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slicers/slicer1.xml" ContentType="application/vnd.ms-excel.slicer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slicers/slicer2.xml" ContentType="application/vnd.ms-excel.slicer+xml"/>
  <Override PartName="/xl/drawings/drawing3.xml" ContentType="application/vnd.openxmlformats-officedocument.drawing+xml"/>
  <Override PartName="/xl/tables/table4.xml" ContentType="application/vnd.openxmlformats-officedocument.spreadsheetml.table+xml"/>
  <Override PartName="/xl/slicers/slicer3.xml" ContentType="application/vnd.ms-excel.slicer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INTELLIGENCE Dropbox\DI International\Directorio Empresas 2018-2019\"/>
    </mc:Choice>
  </mc:AlternateContent>
  <xr:revisionPtr revIDLastSave="0" documentId="13_ncr:1_{0062D80A-5954-41F7-9FE7-5E2FCF79356C}" xr6:coauthVersionLast="45" xr6:coauthVersionMax="45" xr10:uidLastSave="{00000000-0000-0000-0000-000000000000}"/>
  <bookViews>
    <workbookView xWindow="-108" yWindow="-108" windowWidth="23256" windowHeight="12720" firstSheet="3" activeTab="4" xr2:uid="{F11D63D3-A81E-48FE-8DCC-E02F7BA811C2}"/>
  </bookViews>
  <sheets>
    <sheet name="Indice Rubros" sheetId="4" r:id="rId1"/>
    <sheet name="Indice_Clasificados de Rubros" sheetId="6" r:id="rId2"/>
    <sheet name="RUBROS GRALES" sheetId="38" r:id="rId3"/>
    <sheet name="Indicé Alfabético de Rubros" sheetId="36" r:id="rId4"/>
    <sheet name="Indice- Empreses-Rubro" sheetId="37" r:id="rId5"/>
    <sheet name="EMPRESAS NUEVA" sheetId="40" r:id="rId6"/>
    <sheet name="Cargos" sheetId="39" r:id="rId7"/>
    <sheet name="Detalle Empresa" sheetId="1" r:id="rId8"/>
  </sheets>
  <definedNames>
    <definedName name="_xlnm._FilterDatabase" localSheetId="5" hidden="1">'EMPRESAS NUEVA'!$A$11:$C$5910</definedName>
    <definedName name="Cargo">Tabla4[Cargo]</definedName>
    <definedName name="SegmentaciónDeDatos_Id">#N/A</definedName>
    <definedName name="SegmentaciónDeDatos_id_detalle">#N/A</definedName>
    <definedName name="SegmentaciónDeDatos_id_rubro">#N/A</definedName>
    <definedName name="SegmentaciónDeDatos_Página">#N/A</definedName>
    <definedName name="SegmentaciónDeDatos_Rubro">#N/A</definedName>
  </definedNames>
  <calcPr calcId="191029" calcOnSave="0"/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9"/>
        <x14:slicerCache r:id="rId10"/>
        <x14:slicerCache r:id="rId11"/>
        <x14:slicerCache r:id="rId12"/>
        <x14:slicerCache r:id="rId13"/>
      </x15:slicerCache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1889" i="37" l="1"/>
  <c r="B11889" i="37"/>
  <c r="D11889" i="37"/>
  <c r="A11835" i="37" l="1"/>
  <c r="B11835" i="37"/>
  <c r="D11835" i="37"/>
  <c r="A11667" i="37" l="1"/>
  <c r="B11667" i="37"/>
  <c r="D11667" i="37"/>
  <c r="B10" i="40" l="1"/>
  <c r="A11593" i="37"/>
  <c r="B11593" i="37"/>
  <c r="D11593" i="37"/>
  <c r="A1203" i="37" l="1"/>
  <c r="B1203" i="37"/>
  <c r="D1203" i="37"/>
  <c r="A10359" i="37" l="1"/>
  <c r="B10359" i="37"/>
  <c r="D10359" i="37"/>
  <c r="A9986" i="37" l="1"/>
  <c r="B9986" i="37"/>
  <c r="D9986" i="37"/>
  <c r="A6341" i="37" l="1"/>
  <c r="B6341" i="37"/>
  <c r="D6341" i="37"/>
  <c r="A2367" i="37" l="1"/>
  <c r="B2367" i="37"/>
  <c r="D2367" i="37"/>
  <c r="D10074" i="37" l="1"/>
  <c r="A10073" i="37"/>
  <c r="B10073" i="37"/>
  <c r="D10073" i="37"/>
  <c r="K10" i="40" l="1"/>
  <c r="A11905" i="37" l="1"/>
  <c r="A11906" i="37"/>
  <c r="A11907" i="37"/>
  <c r="A11908" i="37"/>
  <c r="A11909" i="37"/>
  <c r="A11910" i="37"/>
  <c r="A11911" i="37"/>
  <c r="A11912" i="37"/>
  <c r="A11913" i="37"/>
  <c r="A11914" i="37"/>
  <c r="A11915" i="37"/>
  <c r="A11916" i="37"/>
  <c r="A11917" i="37"/>
  <c r="A11918" i="37"/>
  <c r="A11919" i="37"/>
  <c r="A11920" i="37"/>
  <c r="A11921" i="37"/>
  <c r="A11922" i="37"/>
  <c r="A11923" i="37"/>
  <c r="A11924" i="37"/>
  <c r="A11925" i="37"/>
  <c r="A11926" i="37"/>
  <c r="A11927" i="37"/>
  <c r="A11928" i="37"/>
  <c r="A11929" i="37"/>
  <c r="A11930" i="37"/>
  <c r="A11931" i="37"/>
  <c r="A11932" i="37"/>
  <c r="A11933" i="37"/>
  <c r="A11934" i="37"/>
  <c r="A11935" i="37"/>
  <c r="B11905" i="37"/>
  <c r="B11906" i="37"/>
  <c r="B11907" i="37"/>
  <c r="B11908" i="37"/>
  <c r="B11909" i="37"/>
  <c r="B11910" i="37"/>
  <c r="B11911" i="37"/>
  <c r="B11912" i="37"/>
  <c r="B11913" i="37"/>
  <c r="B11914" i="37"/>
  <c r="B11915" i="37"/>
  <c r="B11916" i="37"/>
  <c r="B11917" i="37"/>
  <c r="B11918" i="37"/>
  <c r="B11919" i="37"/>
  <c r="B11920" i="37"/>
  <c r="B11921" i="37"/>
  <c r="B11922" i="37"/>
  <c r="B11923" i="37"/>
  <c r="B11924" i="37"/>
  <c r="B11925" i="37"/>
  <c r="B11926" i="37"/>
  <c r="B11927" i="37"/>
  <c r="B11928" i="37"/>
  <c r="B11929" i="37"/>
  <c r="B11930" i="37"/>
  <c r="B11931" i="37"/>
  <c r="B11932" i="37"/>
  <c r="B11933" i="37"/>
  <c r="B11934" i="37"/>
  <c r="B11935" i="37"/>
  <c r="D11905" i="37"/>
  <c r="D11906" i="37"/>
  <c r="D11907" i="37"/>
  <c r="D11908" i="37"/>
  <c r="D11909" i="37"/>
  <c r="D11910" i="37"/>
  <c r="D11911" i="37"/>
  <c r="D11912" i="37"/>
  <c r="D11913" i="37"/>
  <c r="D11914" i="37"/>
  <c r="D11915" i="37"/>
  <c r="D11916" i="37"/>
  <c r="D11917" i="37"/>
  <c r="D11918" i="37"/>
  <c r="D11919" i="37"/>
  <c r="D11920" i="37"/>
  <c r="D11921" i="37"/>
  <c r="D11922" i="37"/>
  <c r="D11923" i="37"/>
  <c r="D11924" i="37"/>
  <c r="D11925" i="37"/>
  <c r="D11926" i="37"/>
  <c r="D11927" i="37"/>
  <c r="D11928" i="37"/>
  <c r="D11929" i="37"/>
  <c r="D11930" i="37"/>
  <c r="D11931" i="37"/>
  <c r="D11932" i="37"/>
  <c r="D11933" i="37"/>
  <c r="D11934" i="37"/>
  <c r="D11935" i="37"/>
  <c r="A11888" i="37"/>
  <c r="A11890" i="37"/>
  <c r="A11891" i="37"/>
  <c r="A11892" i="37"/>
  <c r="A11893" i="37"/>
  <c r="A11894" i="37"/>
  <c r="A11895" i="37"/>
  <c r="A11896" i="37"/>
  <c r="A11897" i="37"/>
  <c r="A11898" i="37"/>
  <c r="A11899" i="37"/>
  <c r="A11900" i="37"/>
  <c r="A11901" i="37"/>
  <c r="A11902" i="37"/>
  <c r="A11903" i="37"/>
  <c r="A11904" i="37"/>
  <c r="B11888" i="37"/>
  <c r="B11890" i="37"/>
  <c r="B11891" i="37"/>
  <c r="B11892" i="37"/>
  <c r="B11893" i="37"/>
  <c r="B11894" i="37"/>
  <c r="B11895" i="37"/>
  <c r="B11896" i="37"/>
  <c r="B11897" i="37"/>
  <c r="B11898" i="37"/>
  <c r="B11899" i="37"/>
  <c r="B11900" i="37"/>
  <c r="B11901" i="37"/>
  <c r="B11902" i="37"/>
  <c r="B11903" i="37"/>
  <c r="B11904" i="37"/>
  <c r="D11888" i="37"/>
  <c r="D11890" i="37"/>
  <c r="D11891" i="37"/>
  <c r="D11892" i="37"/>
  <c r="D11893" i="37"/>
  <c r="D11894" i="37"/>
  <c r="D11895" i="37"/>
  <c r="D11896" i="37"/>
  <c r="D11897" i="37"/>
  <c r="D11898" i="37"/>
  <c r="D11899" i="37"/>
  <c r="D11900" i="37"/>
  <c r="D11901" i="37"/>
  <c r="D11902" i="37"/>
  <c r="D11903" i="37"/>
  <c r="D11904" i="37"/>
  <c r="A11880" i="37"/>
  <c r="A11881" i="37"/>
  <c r="A11882" i="37"/>
  <c r="A11883" i="37"/>
  <c r="A11884" i="37"/>
  <c r="A11885" i="37"/>
  <c r="A11886" i="37"/>
  <c r="A11887" i="37"/>
  <c r="B11880" i="37"/>
  <c r="B11881" i="37"/>
  <c r="B11882" i="37"/>
  <c r="B11883" i="37"/>
  <c r="B11884" i="37"/>
  <c r="B11885" i="37"/>
  <c r="B11886" i="37"/>
  <c r="B11887" i="37"/>
  <c r="D11880" i="37"/>
  <c r="D11881" i="37"/>
  <c r="D11882" i="37"/>
  <c r="D11883" i="37"/>
  <c r="D11884" i="37"/>
  <c r="D11885" i="37"/>
  <c r="D11886" i="37"/>
  <c r="D11887" i="37"/>
  <c r="A11876" i="37"/>
  <c r="A11877" i="37"/>
  <c r="A11878" i="37"/>
  <c r="A11879" i="37"/>
  <c r="B11876" i="37"/>
  <c r="B11877" i="37"/>
  <c r="B11878" i="37"/>
  <c r="B11879" i="37"/>
  <c r="D11876" i="37"/>
  <c r="D11877" i="37"/>
  <c r="D11878" i="37"/>
  <c r="D11879" i="37"/>
  <c r="A11875" i="37"/>
  <c r="B11875" i="37"/>
  <c r="D11875" i="37"/>
  <c r="A11874" i="37"/>
  <c r="B11874" i="37"/>
  <c r="D11874" i="37"/>
  <c r="A11873" i="37"/>
  <c r="B11873" i="37"/>
  <c r="D11873" i="37"/>
  <c r="A11872" i="37"/>
  <c r="B11872" i="37"/>
  <c r="D11872" i="37"/>
  <c r="A11853" i="37"/>
  <c r="A11854" i="37"/>
  <c r="A11855" i="37"/>
  <c r="A11856" i="37"/>
  <c r="A11857" i="37"/>
  <c r="A11858" i="37"/>
  <c r="A11859" i="37"/>
  <c r="A11860" i="37"/>
  <c r="A11861" i="37"/>
  <c r="A11862" i="37"/>
  <c r="A11863" i="37"/>
  <c r="A11864" i="37"/>
  <c r="A11865" i="37"/>
  <c r="A11866" i="37"/>
  <c r="A11867" i="37"/>
  <c r="A11868" i="37"/>
  <c r="A11869" i="37"/>
  <c r="A11870" i="37"/>
  <c r="A11871" i="37"/>
  <c r="B11853" i="37"/>
  <c r="B11854" i="37"/>
  <c r="B11855" i="37"/>
  <c r="B11856" i="37"/>
  <c r="B11857" i="37"/>
  <c r="B11858" i="37"/>
  <c r="B11859" i="37"/>
  <c r="B11860" i="37"/>
  <c r="B11861" i="37"/>
  <c r="B11862" i="37"/>
  <c r="B11863" i="37"/>
  <c r="B11864" i="37"/>
  <c r="B11865" i="37"/>
  <c r="B11866" i="37"/>
  <c r="B11867" i="37"/>
  <c r="B11868" i="37"/>
  <c r="B11869" i="37"/>
  <c r="B11870" i="37"/>
  <c r="B11871" i="37"/>
  <c r="D11853" i="37"/>
  <c r="D11854" i="37"/>
  <c r="D11855" i="37"/>
  <c r="D11856" i="37"/>
  <c r="D11857" i="37"/>
  <c r="D11858" i="37"/>
  <c r="D11859" i="37"/>
  <c r="D11860" i="37"/>
  <c r="D11861" i="37"/>
  <c r="D11862" i="37"/>
  <c r="D11863" i="37"/>
  <c r="D11864" i="37"/>
  <c r="D11865" i="37"/>
  <c r="D11866" i="37"/>
  <c r="D11867" i="37"/>
  <c r="D11868" i="37"/>
  <c r="D11869" i="37"/>
  <c r="D11870" i="37"/>
  <c r="D11871" i="37"/>
  <c r="A11829" i="37"/>
  <c r="A11830" i="37"/>
  <c r="A11831" i="37"/>
  <c r="A11832" i="37"/>
  <c r="A11833" i="37"/>
  <c r="A11834" i="37"/>
  <c r="A11836" i="37"/>
  <c r="A11837" i="37"/>
  <c r="A11838" i="37"/>
  <c r="A11839" i="37"/>
  <c r="A11840" i="37"/>
  <c r="A11841" i="37"/>
  <c r="A11842" i="37"/>
  <c r="A11843" i="37"/>
  <c r="A11844" i="37"/>
  <c r="A11845" i="37"/>
  <c r="A11846" i="37"/>
  <c r="A11847" i="37"/>
  <c r="A11848" i="37"/>
  <c r="A11849" i="37"/>
  <c r="A11850" i="37"/>
  <c r="A11851" i="37"/>
  <c r="A11852" i="37"/>
  <c r="B11829" i="37"/>
  <c r="B11830" i="37"/>
  <c r="B11831" i="37"/>
  <c r="B11832" i="37"/>
  <c r="B11833" i="37"/>
  <c r="B11834" i="37"/>
  <c r="B11836" i="37"/>
  <c r="B11837" i="37"/>
  <c r="B11838" i="37"/>
  <c r="B11839" i="37"/>
  <c r="B11840" i="37"/>
  <c r="B11841" i="37"/>
  <c r="B11842" i="37"/>
  <c r="B11843" i="37"/>
  <c r="B11844" i="37"/>
  <c r="B11845" i="37"/>
  <c r="B11846" i="37"/>
  <c r="B11847" i="37"/>
  <c r="B11848" i="37"/>
  <c r="B11849" i="37"/>
  <c r="B11850" i="37"/>
  <c r="B11851" i="37"/>
  <c r="B11852" i="37"/>
  <c r="D11829" i="37"/>
  <c r="D11830" i="37"/>
  <c r="D11831" i="37"/>
  <c r="D11832" i="37"/>
  <c r="D11833" i="37"/>
  <c r="D11834" i="37"/>
  <c r="D11836" i="37"/>
  <c r="D11837" i="37"/>
  <c r="D11838" i="37"/>
  <c r="D11839" i="37"/>
  <c r="D11840" i="37"/>
  <c r="D11841" i="37"/>
  <c r="D11842" i="37"/>
  <c r="D11843" i="37"/>
  <c r="D11844" i="37"/>
  <c r="D11845" i="37"/>
  <c r="D11846" i="37"/>
  <c r="D11847" i="37"/>
  <c r="D11848" i="37"/>
  <c r="D11849" i="37"/>
  <c r="D11850" i="37"/>
  <c r="D11851" i="37"/>
  <c r="D11852" i="37"/>
  <c r="A11826" i="37"/>
  <c r="A11827" i="37"/>
  <c r="A11828" i="37"/>
  <c r="B11826" i="37"/>
  <c r="B11827" i="37"/>
  <c r="B11828" i="37"/>
  <c r="D11826" i="37"/>
  <c r="D11827" i="37"/>
  <c r="D11828" i="37"/>
  <c r="A11825" i="37"/>
  <c r="B11825" i="37"/>
  <c r="D11825" i="37"/>
  <c r="A11824" i="37"/>
  <c r="B11824" i="37"/>
  <c r="D11824" i="37"/>
  <c r="A11823" i="37"/>
  <c r="B11823" i="37"/>
  <c r="D11823" i="37"/>
  <c r="A11784" i="37"/>
  <c r="A11785" i="37"/>
  <c r="A11786" i="37"/>
  <c r="A11787" i="37"/>
  <c r="A11788" i="37"/>
  <c r="A11789" i="37"/>
  <c r="A11790" i="37"/>
  <c r="A11791" i="37"/>
  <c r="A11792" i="37"/>
  <c r="A11793" i="37"/>
  <c r="A11794" i="37"/>
  <c r="A11795" i="37"/>
  <c r="A11796" i="37"/>
  <c r="A11797" i="37"/>
  <c r="A11798" i="37"/>
  <c r="A11799" i="37"/>
  <c r="A11800" i="37"/>
  <c r="A11801" i="37"/>
  <c r="A11802" i="37"/>
  <c r="A11803" i="37"/>
  <c r="A11804" i="37"/>
  <c r="A11805" i="37"/>
  <c r="A11806" i="37"/>
  <c r="A11807" i="37"/>
  <c r="A11808" i="37"/>
  <c r="A11809" i="37"/>
  <c r="A11810" i="37"/>
  <c r="A11811" i="37"/>
  <c r="A11812" i="37"/>
  <c r="A11813" i="37"/>
  <c r="A11814" i="37"/>
  <c r="A11815" i="37"/>
  <c r="A11816" i="37"/>
  <c r="A11817" i="37"/>
  <c r="A11818" i="37"/>
  <c r="A11819" i="37"/>
  <c r="A11820" i="37"/>
  <c r="A11821" i="37"/>
  <c r="A11822" i="37"/>
  <c r="B11784" i="37"/>
  <c r="B11785" i="37"/>
  <c r="B11786" i="37"/>
  <c r="B11787" i="37"/>
  <c r="B11788" i="37"/>
  <c r="B11789" i="37"/>
  <c r="B11790" i="37"/>
  <c r="B11791" i="37"/>
  <c r="B11792" i="37"/>
  <c r="B11793" i="37"/>
  <c r="B11794" i="37"/>
  <c r="B11795" i="37"/>
  <c r="B11796" i="37"/>
  <c r="B11797" i="37"/>
  <c r="B11798" i="37"/>
  <c r="B11799" i="37"/>
  <c r="B11800" i="37"/>
  <c r="B11801" i="37"/>
  <c r="B11802" i="37"/>
  <c r="B11803" i="37"/>
  <c r="B11804" i="37"/>
  <c r="B11805" i="37"/>
  <c r="B11806" i="37"/>
  <c r="B11807" i="37"/>
  <c r="B11808" i="37"/>
  <c r="B11809" i="37"/>
  <c r="B11810" i="37"/>
  <c r="B11811" i="37"/>
  <c r="B11812" i="37"/>
  <c r="B11813" i="37"/>
  <c r="B11814" i="37"/>
  <c r="B11815" i="37"/>
  <c r="B11816" i="37"/>
  <c r="B11817" i="37"/>
  <c r="B11818" i="37"/>
  <c r="B11819" i="37"/>
  <c r="B11820" i="37"/>
  <c r="B11821" i="37"/>
  <c r="B11822" i="37"/>
  <c r="D11784" i="37"/>
  <c r="D11785" i="37"/>
  <c r="D11786" i="37"/>
  <c r="D11787" i="37"/>
  <c r="D11788" i="37"/>
  <c r="D11789" i="37"/>
  <c r="D11790" i="37"/>
  <c r="D11791" i="37"/>
  <c r="D11792" i="37"/>
  <c r="D11793" i="37"/>
  <c r="D11794" i="37"/>
  <c r="D11795" i="37"/>
  <c r="D11796" i="37"/>
  <c r="D11797" i="37"/>
  <c r="D11798" i="37"/>
  <c r="D11799" i="37"/>
  <c r="D11800" i="37"/>
  <c r="D11801" i="37"/>
  <c r="D11802" i="37"/>
  <c r="D11803" i="37"/>
  <c r="D11804" i="37"/>
  <c r="D11805" i="37"/>
  <c r="D11806" i="37"/>
  <c r="D11807" i="37"/>
  <c r="D11808" i="37"/>
  <c r="D11809" i="37"/>
  <c r="D11810" i="37"/>
  <c r="D11811" i="37"/>
  <c r="D11812" i="37"/>
  <c r="D11813" i="37"/>
  <c r="D11814" i="37"/>
  <c r="D11815" i="37"/>
  <c r="D11816" i="37"/>
  <c r="D11817" i="37"/>
  <c r="D11818" i="37"/>
  <c r="D11819" i="37"/>
  <c r="D11820" i="37"/>
  <c r="D11821" i="37"/>
  <c r="D11822" i="37"/>
  <c r="A11745" i="37"/>
  <c r="A11746" i="37"/>
  <c r="A11747" i="37"/>
  <c r="A11748" i="37"/>
  <c r="A11749" i="37"/>
  <c r="A11750" i="37"/>
  <c r="A11751" i="37"/>
  <c r="A11752" i="37"/>
  <c r="A11753" i="37"/>
  <c r="A11754" i="37"/>
  <c r="A11755" i="37"/>
  <c r="A11756" i="37"/>
  <c r="A11757" i="37"/>
  <c r="A11758" i="37"/>
  <c r="A11759" i="37"/>
  <c r="A11760" i="37"/>
  <c r="A11761" i="37"/>
  <c r="A11762" i="37"/>
  <c r="A11763" i="37"/>
  <c r="A11764" i="37"/>
  <c r="A11765" i="37"/>
  <c r="A11766" i="37"/>
  <c r="A11767" i="37"/>
  <c r="A11768" i="37"/>
  <c r="A11769" i="37"/>
  <c r="A11770" i="37"/>
  <c r="A11771" i="37"/>
  <c r="A11772" i="37"/>
  <c r="A11773" i="37"/>
  <c r="A11774" i="37"/>
  <c r="A11775" i="37"/>
  <c r="A11776" i="37"/>
  <c r="A11777" i="37"/>
  <c r="A11778" i="37"/>
  <c r="A11779" i="37"/>
  <c r="A11780" i="37"/>
  <c r="A11781" i="37"/>
  <c r="A11782" i="37"/>
  <c r="A11783" i="37"/>
  <c r="B11745" i="37"/>
  <c r="B11746" i="37"/>
  <c r="B11747" i="37"/>
  <c r="B11748" i="37"/>
  <c r="B11749" i="37"/>
  <c r="B11750" i="37"/>
  <c r="B11751" i="37"/>
  <c r="B11752" i="37"/>
  <c r="B11753" i="37"/>
  <c r="B11754" i="37"/>
  <c r="B11755" i="37"/>
  <c r="B11756" i="37"/>
  <c r="B11757" i="37"/>
  <c r="B11758" i="37"/>
  <c r="B11759" i="37"/>
  <c r="B11760" i="37"/>
  <c r="B11761" i="37"/>
  <c r="B11762" i="37"/>
  <c r="B11763" i="37"/>
  <c r="B11764" i="37"/>
  <c r="B11765" i="37"/>
  <c r="B11766" i="37"/>
  <c r="B11767" i="37"/>
  <c r="B11768" i="37"/>
  <c r="B11769" i="37"/>
  <c r="B11770" i="37"/>
  <c r="B11771" i="37"/>
  <c r="B11772" i="37"/>
  <c r="B11773" i="37"/>
  <c r="B11774" i="37"/>
  <c r="B11775" i="37"/>
  <c r="B11776" i="37"/>
  <c r="B11777" i="37"/>
  <c r="B11778" i="37"/>
  <c r="B11779" i="37"/>
  <c r="B11780" i="37"/>
  <c r="B11781" i="37"/>
  <c r="B11782" i="37"/>
  <c r="B11783" i="37"/>
  <c r="D11745" i="37"/>
  <c r="D11746" i="37"/>
  <c r="D11747" i="37"/>
  <c r="D11748" i="37"/>
  <c r="D11749" i="37"/>
  <c r="D11750" i="37"/>
  <c r="D11751" i="37"/>
  <c r="D11752" i="37"/>
  <c r="D11753" i="37"/>
  <c r="D11754" i="37"/>
  <c r="D11755" i="37"/>
  <c r="D11756" i="37"/>
  <c r="D11757" i="37"/>
  <c r="D11758" i="37"/>
  <c r="D11759" i="37"/>
  <c r="D11760" i="37"/>
  <c r="D11761" i="37"/>
  <c r="D11762" i="37"/>
  <c r="D11763" i="37"/>
  <c r="D11764" i="37"/>
  <c r="D11765" i="37"/>
  <c r="D11766" i="37"/>
  <c r="D11767" i="37"/>
  <c r="D11768" i="37"/>
  <c r="D11769" i="37"/>
  <c r="D11770" i="37"/>
  <c r="D11771" i="37"/>
  <c r="D11772" i="37"/>
  <c r="D11773" i="37"/>
  <c r="D11774" i="37"/>
  <c r="D11775" i="37"/>
  <c r="D11776" i="37"/>
  <c r="D11777" i="37"/>
  <c r="D11778" i="37"/>
  <c r="D11779" i="37"/>
  <c r="D11780" i="37"/>
  <c r="D11781" i="37"/>
  <c r="D11782" i="37"/>
  <c r="D11783" i="37"/>
  <c r="A11722" i="37"/>
  <c r="A11723" i="37"/>
  <c r="A11724" i="37"/>
  <c r="A11725" i="37"/>
  <c r="A11726" i="37"/>
  <c r="A11727" i="37"/>
  <c r="A11728" i="37"/>
  <c r="A11729" i="37"/>
  <c r="A11730" i="37"/>
  <c r="A11731" i="37"/>
  <c r="A11732" i="37"/>
  <c r="A11733" i="37"/>
  <c r="A11734" i="37"/>
  <c r="A11735" i="37"/>
  <c r="A11736" i="37"/>
  <c r="A11737" i="37"/>
  <c r="A11738" i="37"/>
  <c r="A11739" i="37"/>
  <c r="A11740" i="37"/>
  <c r="A11741" i="37"/>
  <c r="A11742" i="37"/>
  <c r="A11743" i="37"/>
  <c r="A11744" i="37"/>
  <c r="B11722" i="37"/>
  <c r="B11723" i="37"/>
  <c r="B11724" i="37"/>
  <c r="B11725" i="37"/>
  <c r="B11726" i="37"/>
  <c r="B11727" i="37"/>
  <c r="B11728" i="37"/>
  <c r="B11729" i="37"/>
  <c r="B11730" i="37"/>
  <c r="B11731" i="37"/>
  <c r="B11732" i="37"/>
  <c r="B11733" i="37"/>
  <c r="B11734" i="37"/>
  <c r="B11735" i="37"/>
  <c r="B11736" i="37"/>
  <c r="B11737" i="37"/>
  <c r="B11738" i="37"/>
  <c r="B11739" i="37"/>
  <c r="B11740" i="37"/>
  <c r="B11741" i="37"/>
  <c r="B11742" i="37"/>
  <c r="B11743" i="37"/>
  <c r="B11744" i="37"/>
  <c r="D11722" i="37"/>
  <c r="D11723" i="37"/>
  <c r="D11724" i="37"/>
  <c r="D11725" i="37"/>
  <c r="D11726" i="37"/>
  <c r="D11727" i="37"/>
  <c r="D11728" i="37"/>
  <c r="D11729" i="37"/>
  <c r="D11730" i="37"/>
  <c r="D11731" i="37"/>
  <c r="D11732" i="37"/>
  <c r="D11733" i="37"/>
  <c r="D11734" i="37"/>
  <c r="D11735" i="37"/>
  <c r="D11736" i="37"/>
  <c r="D11737" i="37"/>
  <c r="D11738" i="37"/>
  <c r="D11739" i="37"/>
  <c r="D11740" i="37"/>
  <c r="D11741" i="37"/>
  <c r="D11742" i="37"/>
  <c r="D11743" i="37"/>
  <c r="D11744" i="37"/>
  <c r="A11719" i="37"/>
  <c r="A11720" i="37"/>
  <c r="A11721" i="37"/>
  <c r="B11719" i="37"/>
  <c r="B11720" i="37"/>
  <c r="B11721" i="37"/>
  <c r="D11719" i="37"/>
  <c r="D11720" i="37"/>
  <c r="D11721" i="37"/>
  <c r="A11718" i="37"/>
  <c r="B11718" i="37"/>
  <c r="D11718" i="37"/>
  <c r="A11695" i="37"/>
  <c r="A11696" i="37"/>
  <c r="A11697" i="37"/>
  <c r="A11698" i="37"/>
  <c r="A11699" i="37"/>
  <c r="A11700" i="37"/>
  <c r="A11701" i="37"/>
  <c r="A11702" i="37"/>
  <c r="A11703" i="37"/>
  <c r="A11704" i="37"/>
  <c r="A11705" i="37"/>
  <c r="A11706" i="37"/>
  <c r="A11707" i="37"/>
  <c r="A11708" i="37"/>
  <c r="A11709" i="37"/>
  <c r="A11710" i="37"/>
  <c r="A11711" i="37"/>
  <c r="A11712" i="37"/>
  <c r="A11713" i="37"/>
  <c r="A11714" i="37"/>
  <c r="A11715" i="37"/>
  <c r="A11716" i="37"/>
  <c r="A11717" i="37"/>
  <c r="B11695" i="37"/>
  <c r="B11696" i="37"/>
  <c r="B11697" i="37"/>
  <c r="B11698" i="37"/>
  <c r="B11699" i="37"/>
  <c r="B11700" i="37"/>
  <c r="B11701" i="37"/>
  <c r="B11702" i="37"/>
  <c r="B11703" i="37"/>
  <c r="B11704" i="37"/>
  <c r="B11705" i="37"/>
  <c r="B11706" i="37"/>
  <c r="B11707" i="37"/>
  <c r="B11708" i="37"/>
  <c r="B11709" i="37"/>
  <c r="B11710" i="37"/>
  <c r="B11711" i="37"/>
  <c r="B11712" i="37"/>
  <c r="B11713" i="37"/>
  <c r="B11714" i="37"/>
  <c r="B11715" i="37"/>
  <c r="B11716" i="37"/>
  <c r="B11717" i="37"/>
  <c r="D11695" i="37"/>
  <c r="D11696" i="37"/>
  <c r="D11697" i="37"/>
  <c r="D11698" i="37"/>
  <c r="D11699" i="37"/>
  <c r="D11700" i="37"/>
  <c r="D11701" i="37"/>
  <c r="D11702" i="37"/>
  <c r="D11703" i="37"/>
  <c r="D11704" i="37"/>
  <c r="D11705" i="37"/>
  <c r="D11706" i="37"/>
  <c r="D11707" i="37"/>
  <c r="D11708" i="37"/>
  <c r="D11709" i="37"/>
  <c r="D11710" i="37"/>
  <c r="D11711" i="37"/>
  <c r="D11712" i="37"/>
  <c r="D11713" i="37"/>
  <c r="D11714" i="37"/>
  <c r="D11715" i="37"/>
  <c r="D11716" i="37"/>
  <c r="D11717" i="37"/>
  <c r="A11692" i="37"/>
  <c r="A11693" i="37"/>
  <c r="A11694" i="37"/>
  <c r="B11692" i="37"/>
  <c r="B11693" i="37"/>
  <c r="B11694" i="37"/>
  <c r="D11692" i="37"/>
  <c r="D11693" i="37"/>
  <c r="D11694" i="37"/>
  <c r="A11691" i="37"/>
  <c r="B11691" i="37"/>
  <c r="D11691" i="37"/>
  <c r="A11669" i="37"/>
  <c r="A11670" i="37"/>
  <c r="A11671" i="37"/>
  <c r="A11672" i="37"/>
  <c r="A11673" i="37"/>
  <c r="A11674" i="37"/>
  <c r="A11675" i="37"/>
  <c r="A11676" i="37"/>
  <c r="A11677" i="37"/>
  <c r="A11678" i="37"/>
  <c r="A11679" i="37"/>
  <c r="A11680" i="37"/>
  <c r="A11681" i="37"/>
  <c r="A11682" i="37"/>
  <c r="A11683" i="37"/>
  <c r="A11684" i="37"/>
  <c r="A11685" i="37"/>
  <c r="A11686" i="37"/>
  <c r="A11687" i="37"/>
  <c r="A11688" i="37"/>
  <c r="A11689" i="37"/>
  <c r="A11690" i="37"/>
  <c r="B11669" i="37"/>
  <c r="B11670" i="37"/>
  <c r="B11671" i="37"/>
  <c r="B11672" i="37"/>
  <c r="B11673" i="37"/>
  <c r="B11674" i="37"/>
  <c r="B11675" i="37"/>
  <c r="B11676" i="37"/>
  <c r="B11677" i="37"/>
  <c r="B11678" i="37"/>
  <c r="B11679" i="37"/>
  <c r="B11680" i="37"/>
  <c r="B11681" i="37"/>
  <c r="B11682" i="37"/>
  <c r="B11683" i="37"/>
  <c r="B11684" i="37"/>
  <c r="B11685" i="37"/>
  <c r="B11686" i="37"/>
  <c r="B11687" i="37"/>
  <c r="B11688" i="37"/>
  <c r="B11689" i="37"/>
  <c r="B11690" i="37"/>
  <c r="D11669" i="37"/>
  <c r="D11670" i="37"/>
  <c r="D11671" i="37"/>
  <c r="D11672" i="37"/>
  <c r="D11673" i="37"/>
  <c r="D11674" i="37"/>
  <c r="D11675" i="37"/>
  <c r="D11676" i="37"/>
  <c r="D11677" i="37"/>
  <c r="D11678" i="37"/>
  <c r="D11679" i="37"/>
  <c r="D11680" i="37"/>
  <c r="D11681" i="37"/>
  <c r="D11682" i="37"/>
  <c r="D11683" i="37"/>
  <c r="D11684" i="37"/>
  <c r="D11685" i="37"/>
  <c r="D11686" i="37"/>
  <c r="D11687" i="37"/>
  <c r="D11688" i="37"/>
  <c r="D11689" i="37"/>
  <c r="D11690" i="37"/>
  <c r="A11646" i="37"/>
  <c r="A11647" i="37"/>
  <c r="A11648" i="37"/>
  <c r="A11649" i="37"/>
  <c r="A11650" i="37"/>
  <c r="A11651" i="37"/>
  <c r="A11652" i="37"/>
  <c r="A11653" i="37"/>
  <c r="A11654" i="37"/>
  <c r="A11655" i="37"/>
  <c r="A11656" i="37"/>
  <c r="A11657" i="37"/>
  <c r="A11658" i="37"/>
  <c r="A11659" i="37"/>
  <c r="A11660" i="37"/>
  <c r="A11661" i="37"/>
  <c r="A11662" i="37"/>
  <c r="A11663" i="37"/>
  <c r="A11664" i="37"/>
  <c r="A11665" i="37"/>
  <c r="A11666" i="37"/>
  <c r="A11668" i="37"/>
  <c r="B11646" i="37"/>
  <c r="B11647" i="37"/>
  <c r="B11648" i="37"/>
  <c r="B11649" i="37"/>
  <c r="B11650" i="37"/>
  <c r="B11651" i="37"/>
  <c r="B11652" i="37"/>
  <c r="B11653" i="37"/>
  <c r="B11654" i="37"/>
  <c r="B11655" i="37"/>
  <c r="B11656" i="37"/>
  <c r="B11657" i="37"/>
  <c r="B11658" i="37"/>
  <c r="B11659" i="37"/>
  <c r="B11660" i="37"/>
  <c r="B11661" i="37"/>
  <c r="B11662" i="37"/>
  <c r="B11663" i="37"/>
  <c r="B11664" i="37"/>
  <c r="B11665" i="37"/>
  <c r="B11666" i="37"/>
  <c r="B11668" i="37"/>
  <c r="D11646" i="37"/>
  <c r="D11647" i="37"/>
  <c r="D11648" i="37"/>
  <c r="D11649" i="37"/>
  <c r="D11650" i="37"/>
  <c r="D11651" i="37"/>
  <c r="D11652" i="37"/>
  <c r="D11653" i="37"/>
  <c r="D11654" i="37"/>
  <c r="D11655" i="37"/>
  <c r="D11656" i="37"/>
  <c r="D11657" i="37"/>
  <c r="D11658" i="37"/>
  <c r="D11659" i="37"/>
  <c r="D11660" i="37"/>
  <c r="D11661" i="37"/>
  <c r="D11662" i="37"/>
  <c r="D11663" i="37"/>
  <c r="D11664" i="37"/>
  <c r="D11665" i="37"/>
  <c r="D11666" i="37"/>
  <c r="D11668" i="37"/>
  <c r="A11643" i="37"/>
  <c r="A11644" i="37"/>
  <c r="A11645" i="37"/>
  <c r="B11643" i="37"/>
  <c r="B11644" i="37"/>
  <c r="B11645" i="37"/>
  <c r="D11643" i="37"/>
  <c r="D11644" i="37"/>
  <c r="D11645" i="37"/>
  <c r="A11642" i="37"/>
  <c r="B11642" i="37"/>
  <c r="D11642" i="37"/>
  <c r="A11641" i="37"/>
  <c r="B11641" i="37"/>
  <c r="D11641" i="37"/>
  <c r="A11599" i="37"/>
  <c r="A11600" i="37"/>
  <c r="A11601" i="37"/>
  <c r="A11602" i="37"/>
  <c r="A11603" i="37"/>
  <c r="A11604" i="37"/>
  <c r="A11605" i="37"/>
  <c r="A11606" i="37"/>
  <c r="A11607" i="37"/>
  <c r="A11608" i="37"/>
  <c r="A11609" i="37"/>
  <c r="A11610" i="37"/>
  <c r="A11611" i="37"/>
  <c r="A11612" i="37"/>
  <c r="A11613" i="37"/>
  <c r="A11614" i="37"/>
  <c r="A11615" i="37"/>
  <c r="A11616" i="37"/>
  <c r="A11617" i="37"/>
  <c r="A11618" i="37"/>
  <c r="A11619" i="37"/>
  <c r="A11620" i="37"/>
  <c r="A11621" i="37"/>
  <c r="A11622" i="37"/>
  <c r="A11623" i="37"/>
  <c r="A11624" i="37"/>
  <c r="A11625" i="37"/>
  <c r="A11626" i="37"/>
  <c r="A11627" i="37"/>
  <c r="A11628" i="37"/>
  <c r="A11629" i="37"/>
  <c r="A11630" i="37"/>
  <c r="A11631" i="37"/>
  <c r="A11632" i="37"/>
  <c r="A11633" i="37"/>
  <c r="A11634" i="37"/>
  <c r="A11635" i="37"/>
  <c r="A11636" i="37"/>
  <c r="A11637" i="37"/>
  <c r="A11638" i="37"/>
  <c r="A11639" i="37"/>
  <c r="A11640" i="37"/>
  <c r="B11599" i="37"/>
  <c r="B11600" i="37"/>
  <c r="B11601" i="37"/>
  <c r="B11602" i="37"/>
  <c r="B11603" i="37"/>
  <c r="B11604" i="37"/>
  <c r="B11605" i="37"/>
  <c r="B11606" i="37"/>
  <c r="B11607" i="37"/>
  <c r="B11608" i="37"/>
  <c r="B11609" i="37"/>
  <c r="B11610" i="37"/>
  <c r="B11611" i="37"/>
  <c r="B11612" i="37"/>
  <c r="B11613" i="37"/>
  <c r="B11614" i="37"/>
  <c r="B11615" i="37"/>
  <c r="B11616" i="37"/>
  <c r="B11617" i="37"/>
  <c r="B11618" i="37"/>
  <c r="B11619" i="37"/>
  <c r="B11620" i="37"/>
  <c r="B11621" i="37"/>
  <c r="B11622" i="37"/>
  <c r="B11623" i="37"/>
  <c r="B11624" i="37"/>
  <c r="B11625" i="37"/>
  <c r="B11626" i="37"/>
  <c r="B11627" i="37"/>
  <c r="B11628" i="37"/>
  <c r="B11629" i="37"/>
  <c r="B11630" i="37"/>
  <c r="B11631" i="37"/>
  <c r="B11632" i="37"/>
  <c r="B11633" i="37"/>
  <c r="B11634" i="37"/>
  <c r="B11635" i="37"/>
  <c r="B11636" i="37"/>
  <c r="B11637" i="37"/>
  <c r="B11638" i="37"/>
  <c r="B11639" i="37"/>
  <c r="B11640" i="37"/>
  <c r="D11599" i="37"/>
  <c r="D11600" i="37"/>
  <c r="D11601" i="37"/>
  <c r="D11602" i="37"/>
  <c r="D11603" i="37"/>
  <c r="D11604" i="37"/>
  <c r="D11605" i="37"/>
  <c r="D11606" i="37"/>
  <c r="D11607" i="37"/>
  <c r="D11608" i="37"/>
  <c r="D11609" i="37"/>
  <c r="D11610" i="37"/>
  <c r="D11611" i="37"/>
  <c r="D11612" i="37"/>
  <c r="D11613" i="37"/>
  <c r="D11614" i="37"/>
  <c r="D11615" i="37"/>
  <c r="D11616" i="37"/>
  <c r="D11617" i="37"/>
  <c r="D11618" i="37"/>
  <c r="D11619" i="37"/>
  <c r="D11620" i="37"/>
  <c r="D11621" i="37"/>
  <c r="D11622" i="37"/>
  <c r="D11623" i="37"/>
  <c r="D11624" i="37"/>
  <c r="D11625" i="37"/>
  <c r="D11626" i="37"/>
  <c r="D11627" i="37"/>
  <c r="D11628" i="37"/>
  <c r="D11629" i="37"/>
  <c r="D11630" i="37"/>
  <c r="D11631" i="37"/>
  <c r="D11632" i="37"/>
  <c r="D11633" i="37"/>
  <c r="D11634" i="37"/>
  <c r="D11635" i="37"/>
  <c r="D11636" i="37"/>
  <c r="D11637" i="37"/>
  <c r="D11638" i="37"/>
  <c r="D11639" i="37"/>
  <c r="D11640" i="37"/>
  <c r="A11577" i="37"/>
  <c r="A11578" i="37"/>
  <c r="A11579" i="37"/>
  <c r="A11580" i="37"/>
  <c r="A11581" i="37"/>
  <c r="A11582" i="37"/>
  <c r="A11583" i="37"/>
  <c r="A11584" i="37"/>
  <c r="A11585" i="37"/>
  <c r="A11586" i="37"/>
  <c r="A11587" i="37"/>
  <c r="A11588" i="37"/>
  <c r="A11589" i="37"/>
  <c r="A11590" i="37"/>
  <c r="A11591" i="37"/>
  <c r="A11592" i="37"/>
  <c r="A11594" i="37"/>
  <c r="A11595" i="37"/>
  <c r="A11596" i="37"/>
  <c r="A11597" i="37"/>
  <c r="A11598" i="37"/>
  <c r="B11577" i="37"/>
  <c r="B11578" i="37"/>
  <c r="B11579" i="37"/>
  <c r="B11580" i="37"/>
  <c r="B11581" i="37"/>
  <c r="B11582" i="37"/>
  <c r="B11583" i="37"/>
  <c r="B11584" i="37"/>
  <c r="B11585" i="37"/>
  <c r="B11586" i="37"/>
  <c r="B11587" i="37"/>
  <c r="B11588" i="37"/>
  <c r="B11589" i="37"/>
  <c r="B11590" i="37"/>
  <c r="B11591" i="37"/>
  <c r="B11592" i="37"/>
  <c r="B11594" i="37"/>
  <c r="B11595" i="37"/>
  <c r="B11596" i="37"/>
  <c r="B11597" i="37"/>
  <c r="B11598" i="37"/>
  <c r="D11577" i="37"/>
  <c r="D11578" i="37"/>
  <c r="D11579" i="37"/>
  <c r="D11580" i="37"/>
  <c r="D11581" i="37"/>
  <c r="D11582" i="37"/>
  <c r="D11583" i="37"/>
  <c r="D11584" i="37"/>
  <c r="D11585" i="37"/>
  <c r="D11586" i="37"/>
  <c r="D11587" i="37"/>
  <c r="D11588" i="37"/>
  <c r="D11589" i="37"/>
  <c r="D11590" i="37"/>
  <c r="D11591" i="37"/>
  <c r="D11592" i="37"/>
  <c r="D11594" i="37"/>
  <c r="D11595" i="37"/>
  <c r="D11596" i="37"/>
  <c r="D11597" i="37"/>
  <c r="D11598" i="37"/>
  <c r="A11558" i="37"/>
  <c r="A11559" i="37"/>
  <c r="A11560" i="37"/>
  <c r="A11561" i="37"/>
  <c r="A11562" i="37"/>
  <c r="A11563" i="37"/>
  <c r="A11564" i="37"/>
  <c r="A11565" i="37"/>
  <c r="A11566" i="37"/>
  <c r="A11567" i="37"/>
  <c r="A11568" i="37"/>
  <c r="A11569" i="37"/>
  <c r="A11570" i="37"/>
  <c r="A11571" i="37"/>
  <c r="A11572" i="37"/>
  <c r="A11573" i="37"/>
  <c r="A11574" i="37"/>
  <c r="A11575" i="37"/>
  <c r="A11576" i="37"/>
  <c r="B11558" i="37"/>
  <c r="B11559" i="37"/>
  <c r="B11560" i="37"/>
  <c r="B11561" i="37"/>
  <c r="B11562" i="37"/>
  <c r="B11563" i="37"/>
  <c r="B11564" i="37"/>
  <c r="B11565" i="37"/>
  <c r="B11566" i="37"/>
  <c r="B11567" i="37"/>
  <c r="B11568" i="37"/>
  <c r="B11569" i="37"/>
  <c r="B11570" i="37"/>
  <c r="B11571" i="37"/>
  <c r="B11572" i="37"/>
  <c r="B11573" i="37"/>
  <c r="B11574" i="37"/>
  <c r="B11575" i="37"/>
  <c r="B11576" i="37"/>
  <c r="D11558" i="37"/>
  <c r="D11559" i="37"/>
  <c r="D11560" i="37"/>
  <c r="D11561" i="37"/>
  <c r="D11562" i="37"/>
  <c r="D11563" i="37"/>
  <c r="D11564" i="37"/>
  <c r="D11565" i="37"/>
  <c r="D11566" i="37"/>
  <c r="D11567" i="37"/>
  <c r="D11568" i="37"/>
  <c r="D11569" i="37"/>
  <c r="D11570" i="37"/>
  <c r="D11571" i="37"/>
  <c r="D11572" i="37"/>
  <c r="D11573" i="37"/>
  <c r="D11574" i="37"/>
  <c r="D11575" i="37"/>
  <c r="D11576" i="37"/>
  <c r="A11535" i="37"/>
  <c r="A11536" i="37"/>
  <c r="A11537" i="37"/>
  <c r="A11538" i="37"/>
  <c r="A11539" i="37"/>
  <c r="A11540" i="37"/>
  <c r="A11541" i="37"/>
  <c r="A11542" i="37"/>
  <c r="A11543" i="37"/>
  <c r="A11544" i="37"/>
  <c r="A11545" i="37"/>
  <c r="A11546" i="37"/>
  <c r="A11547" i="37"/>
  <c r="A11548" i="37"/>
  <c r="A11549" i="37"/>
  <c r="A11550" i="37"/>
  <c r="A11551" i="37"/>
  <c r="A11552" i="37"/>
  <c r="A11553" i="37"/>
  <c r="A11554" i="37"/>
  <c r="A11555" i="37"/>
  <c r="A11556" i="37"/>
  <c r="A11557" i="37"/>
  <c r="B11535" i="37"/>
  <c r="B11536" i="37"/>
  <c r="B11537" i="37"/>
  <c r="B11538" i="37"/>
  <c r="B11539" i="37"/>
  <c r="B11540" i="37"/>
  <c r="B11541" i="37"/>
  <c r="B11542" i="37"/>
  <c r="B11543" i="37"/>
  <c r="B11544" i="37"/>
  <c r="B11545" i="37"/>
  <c r="B11546" i="37"/>
  <c r="B11547" i="37"/>
  <c r="B11548" i="37"/>
  <c r="B11549" i="37"/>
  <c r="B11550" i="37"/>
  <c r="B11551" i="37"/>
  <c r="B11552" i="37"/>
  <c r="B11553" i="37"/>
  <c r="B11554" i="37"/>
  <c r="B11555" i="37"/>
  <c r="B11556" i="37"/>
  <c r="B11557" i="37"/>
  <c r="D11535" i="37"/>
  <c r="D11536" i="37"/>
  <c r="D11537" i="37"/>
  <c r="D11538" i="37"/>
  <c r="D11539" i="37"/>
  <c r="D11540" i="37"/>
  <c r="D11541" i="37"/>
  <c r="D11542" i="37"/>
  <c r="D11543" i="37"/>
  <c r="D11544" i="37"/>
  <c r="D11545" i="37"/>
  <c r="D11546" i="37"/>
  <c r="D11547" i="37"/>
  <c r="D11548" i="37"/>
  <c r="D11549" i="37"/>
  <c r="D11550" i="37"/>
  <c r="D11551" i="37"/>
  <c r="D11552" i="37"/>
  <c r="D11553" i="37"/>
  <c r="D11554" i="37"/>
  <c r="D11555" i="37"/>
  <c r="D11556" i="37"/>
  <c r="D11557" i="37"/>
  <c r="A11532" i="37"/>
  <c r="A11533" i="37"/>
  <c r="A11534" i="37"/>
  <c r="B11532" i="37"/>
  <c r="B11533" i="37"/>
  <c r="B11534" i="37"/>
  <c r="D11532" i="37"/>
  <c r="D11533" i="37"/>
  <c r="D11534" i="37"/>
  <c r="A11531" i="37"/>
  <c r="B11531" i="37"/>
  <c r="D11531" i="37"/>
  <c r="A11510" i="37"/>
  <c r="A11511" i="37"/>
  <c r="A11512" i="37"/>
  <c r="A11513" i="37"/>
  <c r="A11514" i="37"/>
  <c r="A11515" i="37"/>
  <c r="A11516" i="37"/>
  <c r="A11517" i="37"/>
  <c r="A11518" i="37"/>
  <c r="A11519" i="37"/>
  <c r="A11520" i="37"/>
  <c r="A11521" i="37"/>
  <c r="A11522" i="37"/>
  <c r="A11523" i="37"/>
  <c r="A11524" i="37"/>
  <c r="A11525" i="37"/>
  <c r="A11526" i="37"/>
  <c r="A11527" i="37"/>
  <c r="A11528" i="37"/>
  <c r="A11529" i="37"/>
  <c r="A11530" i="37"/>
  <c r="B11510" i="37"/>
  <c r="B11511" i="37"/>
  <c r="B11512" i="37"/>
  <c r="B11513" i="37"/>
  <c r="B11514" i="37"/>
  <c r="B11515" i="37"/>
  <c r="B11516" i="37"/>
  <c r="B11517" i="37"/>
  <c r="B11518" i="37"/>
  <c r="B11519" i="37"/>
  <c r="B11520" i="37"/>
  <c r="B11521" i="37"/>
  <c r="B11522" i="37"/>
  <c r="B11523" i="37"/>
  <c r="B11524" i="37"/>
  <c r="B11525" i="37"/>
  <c r="B11526" i="37"/>
  <c r="B11527" i="37"/>
  <c r="B11528" i="37"/>
  <c r="B11529" i="37"/>
  <c r="B11530" i="37"/>
  <c r="D11510" i="37"/>
  <c r="D11511" i="37"/>
  <c r="D11512" i="37"/>
  <c r="D11513" i="37"/>
  <c r="D11514" i="37"/>
  <c r="D11515" i="37"/>
  <c r="D11516" i="37"/>
  <c r="D11517" i="37"/>
  <c r="D11518" i="37"/>
  <c r="D11519" i="37"/>
  <c r="D11520" i="37"/>
  <c r="D11521" i="37"/>
  <c r="D11522" i="37"/>
  <c r="D11523" i="37"/>
  <c r="D11524" i="37"/>
  <c r="D11525" i="37"/>
  <c r="D11526" i="37"/>
  <c r="D11527" i="37"/>
  <c r="D11528" i="37"/>
  <c r="D11529" i="37"/>
  <c r="D11530" i="37"/>
  <c r="A11490" i="37"/>
  <c r="A11491" i="37"/>
  <c r="A11492" i="37"/>
  <c r="A11493" i="37"/>
  <c r="A11494" i="37"/>
  <c r="A11495" i="37"/>
  <c r="A11496" i="37"/>
  <c r="A11497" i="37"/>
  <c r="A11498" i="37"/>
  <c r="A11499" i="37"/>
  <c r="A11500" i="37"/>
  <c r="A11501" i="37"/>
  <c r="A11502" i="37"/>
  <c r="A11503" i="37"/>
  <c r="A11504" i="37"/>
  <c r="A11505" i="37"/>
  <c r="A11506" i="37"/>
  <c r="A11507" i="37"/>
  <c r="A11508" i="37"/>
  <c r="A11509" i="37"/>
  <c r="B11490" i="37"/>
  <c r="B11491" i="37"/>
  <c r="B11492" i="37"/>
  <c r="B11493" i="37"/>
  <c r="B11494" i="37"/>
  <c r="B11495" i="37"/>
  <c r="B11496" i="37"/>
  <c r="B11497" i="37"/>
  <c r="B11498" i="37"/>
  <c r="B11499" i="37"/>
  <c r="B11500" i="37"/>
  <c r="B11501" i="37"/>
  <c r="B11502" i="37"/>
  <c r="B11503" i="37"/>
  <c r="B11504" i="37"/>
  <c r="B11505" i="37"/>
  <c r="B11506" i="37"/>
  <c r="B11507" i="37"/>
  <c r="B11508" i="37"/>
  <c r="B11509" i="37"/>
  <c r="D11490" i="37"/>
  <c r="D11491" i="37"/>
  <c r="D11492" i="37"/>
  <c r="D11493" i="37"/>
  <c r="D11494" i="37"/>
  <c r="D11495" i="37"/>
  <c r="D11496" i="37"/>
  <c r="D11497" i="37"/>
  <c r="D11498" i="37"/>
  <c r="D11499" i="37"/>
  <c r="D11500" i="37"/>
  <c r="D11501" i="37"/>
  <c r="D11502" i="37"/>
  <c r="D11503" i="37"/>
  <c r="D11504" i="37"/>
  <c r="D11505" i="37"/>
  <c r="D11506" i="37"/>
  <c r="D11507" i="37"/>
  <c r="D11508" i="37"/>
  <c r="D11509" i="37"/>
  <c r="A11446" i="37"/>
  <c r="A11447" i="37"/>
  <c r="A11448" i="37"/>
  <c r="A11449" i="37"/>
  <c r="A11450" i="37"/>
  <c r="A11451" i="37"/>
  <c r="A11452" i="37"/>
  <c r="A11453" i="37"/>
  <c r="A11454" i="37"/>
  <c r="A11455" i="37"/>
  <c r="A11456" i="37"/>
  <c r="A11457" i="37"/>
  <c r="A11458" i="37"/>
  <c r="A11459" i="37"/>
  <c r="A11460" i="37"/>
  <c r="A11461" i="37"/>
  <c r="A11462" i="37"/>
  <c r="A11463" i="37"/>
  <c r="A11464" i="37"/>
  <c r="A11465" i="37"/>
  <c r="A11466" i="37"/>
  <c r="A11467" i="37"/>
  <c r="A11468" i="37"/>
  <c r="A11469" i="37"/>
  <c r="A11470" i="37"/>
  <c r="A11471" i="37"/>
  <c r="A11472" i="37"/>
  <c r="A11473" i="37"/>
  <c r="A11474" i="37"/>
  <c r="A11475" i="37"/>
  <c r="A11476" i="37"/>
  <c r="A11477" i="37"/>
  <c r="A11478" i="37"/>
  <c r="A11479" i="37"/>
  <c r="A11480" i="37"/>
  <c r="A11481" i="37"/>
  <c r="A11482" i="37"/>
  <c r="A11483" i="37"/>
  <c r="A11484" i="37"/>
  <c r="A11485" i="37"/>
  <c r="A11486" i="37"/>
  <c r="A11487" i="37"/>
  <c r="A11488" i="37"/>
  <c r="A11489" i="37"/>
  <c r="B11446" i="37"/>
  <c r="B11447" i="37"/>
  <c r="B11448" i="37"/>
  <c r="B11449" i="37"/>
  <c r="B11450" i="37"/>
  <c r="B11451" i="37"/>
  <c r="B11452" i="37"/>
  <c r="B11453" i="37"/>
  <c r="B11454" i="37"/>
  <c r="B11455" i="37"/>
  <c r="B11456" i="37"/>
  <c r="B11457" i="37"/>
  <c r="B11458" i="37"/>
  <c r="B11459" i="37"/>
  <c r="B11460" i="37"/>
  <c r="B11461" i="37"/>
  <c r="B11462" i="37"/>
  <c r="B11463" i="37"/>
  <c r="B11464" i="37"/>
  <c r="B11465" i="37"/>
  <c r="B11466" i="37"/>
  <c r="B11467" i="37"/>
  <c r="B11468" i="37"/>
  <c r="B11469" i="37"/>
  <c r="B11470" i="37"/>
  <c r="B11471" i="37"/>
  <c r="B11472" i="37"/>
  <c r="B11473" i="37"/>
  <c r="B11474" i="37"/>
  <c r="B11475" i="37"/>
  <c r="B11476" i="37"/>
  <c r="B11477" i="37"/>
  <c r="B11478" i="37"/>
  <c r="B11479" i="37"/>
  <c r="B11480" i="37"/>
  <c r="B11481" i="37"/>
  <c r="B11482" i="37"/>
  <c r="B11483" i="37"/>
  <c r="B11484" i="37"/>
  <c r="B11485" i="37"/>
  <c r="B11486" i="37"/>
  <c r="B11487" i="37"/>
  <c r="B11488" i="37"/>
  <c r="B11489" i="37"/>
  <c r="D11446" i="37"/>
  <c r="D11447" i="37"/>
  <c r="D11448" i="37"/>
  <c r="D11449" i="37"/>
  <c r="D11450" i="37"/>
  <c r="D11451" i="37"/>
  <c r="D11452" i="37"/>
  <c r="D11453" i="37"/>
  <c r="D11454" i="37"/>
  <c r="D11455" i="37"/>
  <c r="D11456" i="37"/>
  <c r="D11457" i="37"/>
  <c r="D11458" i="37"/>
  <c r="D11459" i="37"/>
  <c r="D11460" i="37"/>
  <c r="D11461" i="37"/>
  <c r="D11462" i="37"/>
  <c r="D11463" i="37"/>
  <c r="D11464" i="37"/>
  <c r="D11465" i="37"/>
  <c r="D11466" i="37"/>
  <c r="D11467" i="37"/>
  <c r="D11468" i="37"/>
  <c r="D11469" i="37"/>
  <c r="D11470" i="37"/>
  <c r="D11471" i="37"/>
  <c r="D11472" i="37"/>
  <c r="D11473" i="37"/>
  <c r="D11474" i="37"/>
  <c r="D11475" i="37"/>
  <c r="D11476" i="37"/>
  <c r="D11477" i="37"/>
  <c r="D11478" i="37"/>
  <c r="D11479" i="37"/>
  <c r="D11480" i="37"/>
  <c r="D11481" i="37"/>
  <c r="D11482" i="37"/>
  <c r="D11483" i="37"/>
  <c r="D11484" i="37"/>
  <c r="D11485" i="37"/>
  <c r="D11486" i="37"/>
  <c r="D11487" i="37"/>
  <c r="D11488" i="37"/>
  <c r="D11489" i="37"/>
  <c r="A11422" i="37"/>
  <c r="A11423" i="37"/>
  <c r="A11424" i="37"/>
  <c r="A11425" i="37"/>
  <c r="A11426" i="37"/>
  <c r="A11427" i="37"/>
  <c r="A11428" i="37"/>
  <c r="A11429" i="37"/>
  <c r="A11430" i="37"/>
  <c r="A11431" i="37"/>
  <c r="A11432" i="37"/>
  <c r="A11433" i="37"/>
  <c r="A11434" i="37"/>
  <c r="A11435" i="37"/>
  <c r="A11436" i="37"/>
  <c r="A11437" i="37"/>
  <c r="A11438" i="37"/>
  <c r="A11439" i="37"/>
  <c r="A11440" i="37"/>
  <c r="A11441" i="37"/>
  <c r="A11442" i="37"/>
  <c r="A11443" i="37"/>
  <c r="A11444" i="37"/>
  <c r="A11445" i="37"/>
  <c r="B11422" i="37"/>
  <c r="B11423" i="37"/>
  <c r="B11424" i="37"/>
  <c r="B11425" i="37"/>
  <c r="B11426" i="37"/>
  <c r="B11427" i="37"/>
  <c r="B11428" i="37"/>
  <c r="B11429" i="37"/>
  <c r="B11430" i="37"/>
  <c r="B11431" i="37"/>
  <c r="B11432" i="37"/>
  <c r="B11433" i="37"/>
  <c r="B11434" i="37"/>
  <c r="B11435" i="37"/>
  <c r="B11436" i="37"/>
  <c r="B11437" i="37"/>
  <c r="B11438" i="37"/>
  <c r="B11439" i="37"/>
  <c r="B11440" i="37"/>
  <c r="B11441" i="37"/>
  <c r="B11442" i="37"/>
  <c r="B11443" i="37"/>
  <c r="B11444" i="37"/>
  <c r="B11445" i="37"/>
  <c r="D11422" i="37"/>
  <c r="D11423" i="37"/>
  <c r="D11424" i="37"/>
  <c r="D11425" i="37"/>
  <c r="D11426" i="37"/>
  <c r="D11427" i="37"/>
  <c r="D11428" i="37"/>
  <c r="D11429" i="37"/>
  <c r="D11430" i="37"/>
  <c r="D11431" i="37"/>
  <c r="D11432" i="37"/>
  <c r="D11433" i="37"/>
  <c r="D11434" i="37"/>
  <c r="D11435" i="37"/>
  <c r="D11436" i="37"/>
  <c r="D11437" i="37"/>
  <c r="D11438" i="37"/>
  <c r="D11439" i="37"/>
  <c r="D11440" i="37"/>
  <c r="D11441" i="37"/>
  <c r="D11442" i="37"/>
  <c r="D11443" i="37"/>
  <c r="D11444" i="37"/>
  <c r="D11445" i="37"/>
  <c r="A11410" i="37"/>
  <c r="A11411" i="37"/>
  <c r="A11412" i="37"/>
  <c r="A11413" i="37"/>
  <c r="A11414" i="37"/>
  <c r="A11415" i="37"/>
  <c r="A11416" i="37"/>
  <c r="A11417" i="37"/>
  <c r="A11418" i="37"/>
  <c r="A11419" i="37"/>
  <c r="A11420" i="37"/>
  <c r="A11421" i="37"/>
  <c r="B11410" i="37"/>
  <c r="B11411" i="37"/>
  <c r="B11412" i="37"/>
  <c r="B11413" i="37"/>
  <c r="B11414" i="37"/>
  <c r="B11415" i="37"/>
  <c r="B11416" i="37"/>
  <c r="B11417" i="37"/>
  <c r="B11418" i="37"/>
  <c r="B11419" i="37"/>
  <c r="B11420" i="37"/>
  <c r="B11421" i="37"/>
  <c r="D11410" i="37"/>
  <c r="D11411" i="37"/>
  <c r="D11412" i="37"/>
  <c r="D11413" i="37"/>
  <c r="D11414" i="37"/>
  <c r="D11415" i="37"/>
  <c r="D11416" i="37"/>
  <c r="D11417" i="37"/>
  <c r="D11418" i="37"/>
  <c r="D11419" i="37"/>
  <c r="D11420" i="37"/>
  <c r="D11421" i="37"/>
  <c r="A11404" i="37"/>
  <c r="A11405" i="37"/>
  <c r="A11406" i="37"/>
  <c r="A11407" i="37"/>
  <c r="A11408" i="37"/>
  <c r="A11409" i="37"/>
  <c r="B11404" i="37"/>
  <c r="B11405" i="37"/>
  <c r="B11406" i="37"/>
  <c r="B11407" i="37"/>
  <c r="B11408" i="37"/>
  <c r="B11409" i="37"/>
  <c r="D11404" i="37"/>
  <c r="D11405" i="37"/>
  <c r="D11406" i="37"/>
  <c r="D11407" i="37"/>
  <c r="D11408" i="37"/>
  <c r="D11409" i="37"/>
  <c r="A11401" i="37"/>
  <c r="A11402" i="37"/>
  <c r="A11403" i="37"/>
  <c r="B11401" i="37"/>
  <c r="B11402" i="37"/>
  <c r="B11403" i="37"/>
  <c r="D11401" i="37"/>
  <c r="D11402" i="37"/>
  <c r="D11403" i="37"/>
  <c r="A11400" i="37"/>
  <c r="B11400" i="37"/>
  <c r="D11400" i="37"/>
  <c r="A11399" i="37"/>
  <c r="B11399" i="37"/>
  <c r="D11399" i="37"/>
  <c r="A11398" i="37"/>
  <c r="B11398" i="37"/>
  <c r="D11398" i="37"/>
  <c r="E11872" i="37" l="1"/>
  <c r="F11872" i="37" s="1"/>
  <c r="A11397" i="37"/>
  <c r="B11397" i="37"/>
  <c r="D11397" i="37"/>
  <c r="A11396" i="37"/>
  <c r="B11396" i="37"/>
  <c r="D11396" i="37"/>
  <c r="A11395" i="37"/>
  <c r="B11395" i="37"/>
  <c r="D11395" i="37"/>
  <c r="A11394" i="37"/>
  <c r="B11394" i="37"/>
  <c r="D11394" i="37"/>
  <c r="A11393" i="37"/>
  <c r="B11393" i="37"/>
  <c r="D11393" i="37"/>
  <c r="A11392" i="37"/>
  <c r="B11392" i="37"/>
  <c r="D11392" i="37"/>
  <c r="A11391" i="37"/>
  <c r="B11391" i="37"/>
  <c r="D11391" i="37"/>
  <c r="A11390" i="37"/>
  <c r="B11390" i="37"/>
  <c r="D11390" i="37"/>
  <c r="A11371" i="37"/>
  <c r="A11372" i="37"/>
  <c r="A11373" i="37"/>
  <c r="A11374" i="37"/>
  <c r="A11375" i="37"/>
  <c r="A11376" i="37"/>
  <c r="A11377" i="37"/>
  <c r="A11378" i="37"/>
  <c r="A11379" i="37"/>
  <c r="A11380" i="37"/>
  <c r="A11381" i="37"/>
  <c r="A11382" i="37"/>
  <c r="A11383" i="37"/>
  <c r="A11384" i="37"/>
  <c r="A11385" i="37"/>
  <c r="A11386" i="37"/>
  <c r="A11387" i="37"/>
  <c r="A11388" i="37"/>
  <c r="A11389" i="37"/>
  <c r="B11371" i="37"/>
  <c r="B11372" i="37"/>
  <c r="B11373" i="37"/>
  <c r="B11374" i="37"/>
  <c r="B11375" i="37"/>
  <c r="B11376" i="37"/>
  <c r="B11377" i="37"/>
  <c r="B11378" i="37"/>
  <c r="B11379" i="37"/>
  <c r="B11380" i="37"/>
  <c r="B11381" i="37"/>
  <c r="B11382" i="37"/>
  <c r="B11383" i="37"/>
  <c r="B11384" i="37"/>
  <c r="B11385" i="37"/>
  <c r="B11386" i="37"/>
  <c r="B11387" i="37"/>
  <c r="B11388" i="37"/>
  <c r="B11389" i="37"/>
  <c r="D11371" i="37"/>
  <c r="D11372" i="37"/>
  <c r="D11373" i="37"/>
  <c r="D11374" i="37"/>
  <c r="D11375" i="37"/>
  <c r="D11376" i="37"/>
  <c r="D11377" i="37"/>
  <c r="D11378" i="37"/>
  <c r="D11379" i="37"/>
  <c r="D11380" i="37"/>
  <c r="D11381" i="37"/>
  <c r="D11382" i="37"/>
  <c r="D11383" i="37"/>
  <c r="D11384" i="37"/>
  <c r="D11385" i="37"/>
  <c r="D11386" i="37"/>
  <c r="D11387" i="37"/>
  <c r="D11388" i="37"/>
  <c r="D11389" i="37"/>
  <c r="A11351" i="37"/>
  <c r="A11352" i="37"/>
  <c r="A11353" i="37"/>
  <c r="A11354" i="37"/>
  <c r="A11355" i="37"/>
  <c r="A11356" i="37"/>
  <c r="A11357" i="37"/>
  <c r="A11358" i="37"/>
  <c r="A11359" i="37"/>
  <c r="A11360" i="37"/>
  <c r="A11361" i="37"/>
  <c r="A11362" i="37"/>
  <c r="A11363" i="37"/>
  <c r="A11364" i="37"/>
  <c r="A11365" i="37"/>
  <c r="A11366" i="37"/>
  <c r="A11367" i="37"/>
  <c r="A11368" i="37"/>
  <c r="A11369" i="37"/>
  <c r="A11370" i="37"/>
  <c r="B11351" i="37"/>
  <c r="B11352" i="37"/>
  <c r="B11353" i="37"/>
  <c r="B11354" i="37"/>
  <c r="B11355" i="37"/>
  <c r="B11356" i="37"/>
  <c r="B11357" i="37"/>
  <c r="B11358" i="37"/>
  <c r="B11359" i="37"/>
  <c r="B11360" i="37"/>
  <c r="B11361" i="37"/>
  <c r="B11362" i="37"/>
  <c r="B11363" i="37"/>
  <c r="B11364" i="37"/>
  <c r="B11365" i="37"/>
  <c r="B11366" i="37"/>
  <c r="B11367" i="37"/>
  <c r="B11368" i="37"/>
  <c r="B11369" i="37"/>
  <c r="B11370" i="37"/>
  <c r="D11351" i="37"/>
  <c r="D11352" i="37"/>
  <c r="D11353" i="37"/>
  <c r="D11354" i="37"/>
  <c r="D11355" i="37"/>
  <c r="D11356" i="37"/>
  <c r="D11357" i="37"/>
  <c r="D11358" i="37"/>
  <c r="D11359" i="37"/>
  <c r="D11360" i="37"/>
  <c r="D11361" i="37"/>
  <c r="D11362" i="37"/>
  <c r="D11363" i="37"/>
  <c r="D11364" i="37"/>
  <c r="D11365" i="37"/>
  <c r="D11366" i="37"/>
  <c r="D11367" i="37"/>
  <c r="D11368" i="37"/>
  <c r="D11369" i="37"/>
  <c r="D11370" i="37"/>
  <c r="A11331" i="37"/>
  <c r="A11332" i="37"/>
  <c r="A11333" i="37"/>
  <c r="A11334" i="37"/>
  <c r="A11335" i="37"/>
  <c r="A11336" i="37"/>
  <c r="A11337" i="37"/>
  <c r="A11338" i="37"/>
  <c r="A11339" i="37"/>
  <c r="A11340" i="37"/>
  <c r="A11341" i="37"/>
  <c r="A11342" i="37"/>
  <c r="A11343" i="37"/>
  <c r="A11344" i="37"/>
  <c r="A11345" i="37"/>
  <c r="A11346" i="37"/>
  <c r="A11347" i="37"/>
  <c r="A11348" i="37"/>
  <c r="A11349" i="37"/>
  <c r="A11350" i="37"/>
  <c r="B11331" i="37"/>
  <c r="B11332" i="37"/>
  <c r="B11333" i="37"/>
  <c r="B11334" i="37"/>
  <c r="B11335" i="37"/>
  <c r="B11336" i="37"/>
  <c r="B11337" i="37"/>
  <c r="B11338" i="37"/>
  <c r="B11339" i="37"/>
  <c r="B11340" i="37"/>
  <c r="B11341" i="37"/>
  <c r="B11342" i="37"/>
  <c r="B11343" i="37"/>
  <c r="B11344" i="37"/>
  <c r="B11345" i="37"/>
  <c r="B11346" i="37"/>
  <c r="B11347" i="37"/>
  <c r="B11348" i="37"/>
  <c r="B11349" i="37"/>
  <c r="B11350" i="37"/>
  <c r="D11331" i="37"/>
  <c r="D11332" i="37"/>
  <c r="D11333" i="37"/>
  <c r="D11334" i="37"/>
  <c r="D11335" i="37"/>
  <c r="D11336" i="37"/>
  <c r="D11337" i="37"/>
  <c r="D11338" i="37"/>
  <c r="D11339" i="37"/>
  <c r="D11340" i="37"/>
  <c r="D11341" i="37"/>
  <c r="D11342" i="37"/>
  <c r="D11343" i="37"/>
  <c r="D11344" i="37"/>
  <c r="D11345" i="37"/>
  <c r="D11346" i="37"/>
  <c r="D11347" i="37"/>
  <c r="D11348" i="37"/>
  <c r="D11349" i="37"/>
  <c r="D11350" i="37"/>
  <c r="A11308" i="37"/>
  <c r="A11309" i="37"/>
  <c r="A11310" i="37"/>
  <c r="A11311" i="37"/>
  <c r="A11312" i="37"/>
  <c r="A11313" i="37"/>
  <c r="A11314" i="37"/>
  <c r="A11315" i="37"/>
  <c r="A11316" i="37"/>
  <c r="A11317" i="37"/>
  <c r="A11318" i="37"/>
  <c r="A11319" i="37"/>
  <c r="A11320" i="37"/>
  <c r="A11321" i="37"/>
  <c r="A11322" i="37"/>
  <c r="A11323" i="37"/>
  <c r="A11324" i="37"/>
  <c r="A11325" i="37"/>
  <c r="A11326" i="37"/>
  <c r="A11327" i="37"/>
  <c r="A11328" i="37"/>
  <c r="A11329" i="37"/>
  <c r="A11330" i="37"/>
  <c r="B11308" i="37"/>
  <c r="B11309" i="37"/>
  <c r="B11310" i="37"/>
  <c r="B11311" i="37"/>
  <c r="B11312" i="37"/>
  <c r="B11313" i="37"/>
  <c r="B11314" i="37"/>
  <c r="B11315" i="37"/>
  <c r="B11316" i="37"/>
  <c r="B11317" i="37"/>
  <c r="B11318" i="37"/>
  <c r="B11319" i="37"/>
  <c r="B11320" i="37"/>
  <c r="B11321" i="37"/>
  <c r="B11322" i="37"/>
  <c r="B11323" i="37"/>
  <c r="B11324" i="37"/>
  <c r="B11325" i="37"/>
  <c r="B11326" i="37"/>
  <c r="B11327" i="37"/>
  <c r="B11328" i="37"/>
  <c r="B11329" i="37"/>
  <c r="B11330" i="37"/>
  <c r="D11308" i="37"/>
  <c r="D11309" i="37"/>
  <c r="D11310" i="37"/>
  <c r="D11311" i="37"/>
  <c r="D11312" i="37"/>
  <c r="D11313" i="37"/>
  <c r="D11314" i="37"/>
  <c r="D11315" i="37"/>
  <c r="D11316" i="37"/>
  <c r="D11317" i="37"/>
  <c r="D11318" i="37"/>
  <c r="D11319" i="37"/>
  <c r="D11320" i="37"/>
  <c r="D11321" i="37"/>
  <c r="D11322" i="37"/>
  <c r="D11323" i="37"/>
  <c r="D11324" i="37"/>
  <c r="D11325" i="37"/>
  <c r="D11326" i="37"/>
  <c r="D11327" i="37"/>
  <c r="D11328" i="37"/>
  <c r="D11329" i="37"/>
  <c r="D11330" i="37"/>
  <c r="A11296" i="37"/>
  <c r="A11297" i="37"/>
  <c r="A11298" i="37"/>
  <c r="A11299" i="37"/>
  <c r="A11300" i="37"/>
  <c r="A11301" i="37"/>
  <c r="A11302" i="37"/>
  <c r="A11303" i="37"/>
  <c r="A11304" i="37"/>
  <c r="A11305" i="37"/>
  <c r="A11306" i="37"/>
  <c r="A11307" i="37"/>
  <c r="B11296" i="37"/>
  <c r="B11297" i="37"/>
  <c r="B11298" i="37"/>
  <c r="B11299" i="37"/>
  <c r="B11300" i="37"/>
  <c r="B11301" i="37"/>
  <c r="B11302" i="37"/>
  <c r="B11303" i="37"/>
  <c r="B11304" i="37"/>
  <c r="B11305" i="37"/>
  <c r="B11306" i="37"/>
  <c r="B11307" i="37"/>
  <c r="D11296" i="37"/>
  <c r="D11297" i="37"/>
  <c r="D11298" i="37"/>
  <c r="D11299" i="37"/>
  <c r="D11300" i="37"/>
  <c r="D11301" i="37"/>
  <c r="D11302" i="37"/>
  <c r="D11303" i="37"/>
  <c r="D11304" i="37"/>
  <c r="D11305" i="37"/>
  <c r="D11306" i="37"/>
  <c r="D11307" i="37"/>
  <c r="A11290" i="37"/>
  <c r="A11291" i="37"/>
  <c r="A11292" i="37"/>
  <c r="A11293" i="37"/>
  <c r="A11294" i="37"/>
  <c r="A11295" i="37"/>
  <c r="B11290" i="37"/>
  <c r="B11291" i="37"/>
  <c r="B11292" i="37"/>
  <c r="B11293" i="37"/>
  <c r="B11294" i="37"/>
  <c r="B11295" i="37"/>
  <c r="D11290" i="37"/>
  <c r="D11291" i="37"/>
  <c r="D11292" i="37"/>
  <c r="D11293" i="37"/>
  <c r="D11294" i="37"/>
  <c r="D11295" i="37"/>
  <c r="A11287" i="37"/>
  <c r="A11288" i="37"/>
  <c r="A11289" i="37"/>
  <c r="B11287" i="37"/>
  <c r="B11288" i="37"/>
  <c r="B11289" i="37"/>
  <c r="D11287" i="37"/>
  <c r="D11288" i="37"/>
  <c r="D11289" i="37"/>
  <c r="A11286" i="37"/>
  <c r="B11286" i="37"/>
  <c r="D11286" i="37"/>
  <c r="A11285" i="37"/>
  <c r="B11285" i="37"/>
  <c r="D11285" i="37"/>
  <c r="A11284" i="37"/>
  <c r="B11284" i="37"/>
  <c r="D11284" i="37"/>
  <c r="A11278" i="37"/>
  <c r="A11279" i="37"/>
  <c r="A11280" i="37"/>
  <c r="A11281" i="37"/>
  <c r="A11282" i="37"/>
  <c r="A11283" i="37"/>
  <c r="B11278" i="37"/>
  <c r="B11279" i="37"/>
  <c r="B11280" i="37"/>
  <c r="B11281" i="37"/>
  <c r="B11282" i="37"/>
  <c r="B11283" i="37"/>
  <c r="D11278" i="37"/>
  <c r="D11279" i="37"/>
  <c r="D11280" i="37"/>
  <c r="D11281" i="37"/>
  <c r="D11282" i="37"/>
  <c r="D11283" i="37"/>
  <c r="A11272" i="37"/>
  <c r="A11273" i="37"/>
  <c r="A11274" i="37"/>
  <c r="A11275" i="37"/>
  <c r="A11276" i="37"/>
  <c r="A11277" i="37"/>
  <c r="B11272" i="37"/>
  <c r="B11273" i="37"/>
  <c r="B11274" i="37"/>
  <c r="B11275" i="37"/>
  <c r="B11276" i="37"/>
  <c r="B11277" i="37"/>
  <c r="D11272" i="37"/>
  <c r="D11273" i="37"/>
  <c r="D11274" i="37"/>
  <c r="D11275" i="37"/>
  <c r="D11276" i="37"/>
  <c r="D11277" i="37"/>
  <c r="A11269" i="37"/>
  <c r="A11270" i="37"/>
  <c r="A11271" i="37"/>
  <c r="B11269" i="37"/>
  <c r="B11270" i="37"/>
  <c r="B11271" i="37"/>
  <c r="D11269" i="37"/>
  <c r="D11270" i="37"/>
  <c r="D11271" i="37"/>
  <c r="A11268" i="37"/>
  <c r="B11268" i="37"/>
  <c r="D11268" i="37"/>
  <c r="A11267" i="37"/>
  <c r="B11267" i="37"/>
  <c r="D11267" i="37"/>
  <c r="A11266" i="37"/>
  <c r="B11266" i="37"/>
  <c r="D11266" i="37"/>
  <c r="A11265" i="37"/>
  <c r="B11265" i="37"/>
  <c r="D11265" i="37"/>
  <c r="A11264" i="37"/>
  <c r="B11264" i="37"/>
  <c r="D11264" i="37"/>
  <c r="A11263" i="37"/>
  <c r="B11263" i="37"/>
  <c r="D11263" i="37"/>
  <c r="A11262" i="37"/>
  <c r="B11262" i="37"/>
  <c r="D11262" i="37"/>
  <c r="A11261" i="37"/>
  <c r="B11261" i="37"/>
  <c r="D11261" i="37"/>
  <c r="A11260" i="37"/>
  <c r="B11260" i="37"/>
  <c r="D11260" i="37"/>
  <c r="A11259" i="37"/>
  <c r="B11259" i="37"/>
  <c r="D11259" i="37"/>
  <c r="A11258" i="37"/>
  <c r="B11258" i="37"/>
  <c r="D11258" i="37"/>
  <c r="A11257" i="37"/>
  <c r="B11257" i="37"/>
  <c r="D11257" i="37"/>
  <c r="A11254" i="37"/>
  <c r="A11255" i="37"/>
  <c r="A11256" i="37"/>
  <c r="B11254" i="37"/>
  <c r="B11255" i="37"/>
  <c r="B11256" i="37"/>
  <c r="D11254" i="37"/>
  <c r="D11255" i="37"/>
  <c r="D11256" i="37"/>
  <c r="A11253" i="37"/>
  <c r="B11253" i="37"/>
  <c r="D11253" i="37"/>
  <c r="A11252" i="37"/>
  <c r="B11252" i="37"/>
  <c r="D11252" i="37"/>
  <c r="A11251" i="37"/>
  <c r="B11251" i="37"/>
  <c r="D11251" i="37"/>
  <c r="A11250" i="37"/>
  <c r="B11250" i="37"/>
  <c r="D11250" i="37"/>
  <c r="A11249" i="37"/>
  <c r="B11249" i="37"/>
  <c r="D11249" i="37"/>
  <c r="A11248" i="37"/>
  <c r="B11248" i="37"/>
  <c r="D11248" i="37"/>
  <c r="A11247" i="37"/>
  <c r="B11247" i="37"/>
  <c r="D11247" i="37"/>
  <c r="A11246" i="37"/>
  <c r="B11246" i="37"/>
  <c r="D11246" i="37"/>
  <c r="A11245" i="37"/>
  <c r="B11245" i="37"/>
  <c r="D11245" i="37"/>
  <c r="A11244" i="37"/>
  <c r="B11244" i="37"/>
  <c r="D11244" i="37"/>
  <c r="A11243" i="37"/>
  <c r="B11243" i="37"/>
  <c r="D11243" i="37"/>
  <c r="A11240" i="37"/>
  <c r="A11241" i="37"/>
  <c r="A11242" i="37"/>
  <c r="B11240" i="37"/>
  <c r="B11241" i="37"/>
  <c r="B11242" i="37"/>
  <c r="D11240" i="37"/>
  <c r="D11241" i="37"/>
  <c r="D11242" i="37"/>
  <c r="A11239" i="37"/>
  <c r="B11239" i="37"/>
  <c r="D11239" i="37"/>
  <c r="A11238" i="37"/>
  <c r="B11238" i="37"/>
  <c r="D11238" i="37"/>
  <c r="A11237" i="37"/>
  <c r="B11237" i="37"/>
  <c r="D11237" i="37"/>
  <c r="A11236" i="37"/>
  <c r="B11236" i="37"/>
  <c r="D11236" i="37"/>
  <c r="A11235" i="37"/>
  <c r="B11235" i="37"/>
  <c r="D11235" i="37"/>
  <c r="A11234" i="37"/>
  <c r="B11234" i="37"/>
  <c r="D11234" i="37"/>
  <c r="A11233" i="37"/>
  <c r="B11233" i="37"/>
  <c r="D11233" i="37"/>
  <c r="A11232" i="37"/>
  <c r="B11232" i="37"/>
  <c r="D11232" i="37"/>
  <c r="A11231" i="37"/>
  <c r="B11231" i="37"/>
  <c r="D11231" i="37"/>
  <c r="A11230" i="37"/>
  <c r="B11230" i="37"/>
  <c r="D11230" i="37"/>
  <c r="A11229" i="37"/>
  <c r="B11229" i="37"/>
  <c r="D11229" i="37"/>
  <c r="A11228" i="37"/>
  <c r="B11228" i="37"/>
  <c r="D11228" i="37"/>
  <c r="A11227" i="37"/>
  <c r="B11227" i="37"/>
  <c r="D11227" i="37"/>
  <c r="A11226" i="37"/>
  <c r="B11226" i="37"/>
  <c r="D11226" i="37"/>
  <c r="A11225" i="37"/>
  <c r="B11225" i="37"/>
  <c r="D11225" i="37"/>
  <c r="A11224" i="37"/>
  <c r="B11224" i="37"/>
  <c r="D11224" i="37"/>
  <c r="A11218" i="37"/>
  <c r="A11219" i="37"/>
  <c r="A11220" i="37"/>
  <c r="A11221" i="37"/>
  <c r="A11222" i="37"/>
  <c r="A11223" i="37"/>
  <c r="B11218" i="37"/>
  <c r="B11219" i="37"/>
  <c r="B11220" i="37"/>
  <c r="B11221" i="37"/>
  <c r="B11222" i="37"/>
  <c r="B11223" i="37"/>
  <c r="D11218" i="37"/>
  <c r="D11219" i="37"/>
  <c r="D11220" i="37"/>
  <c r="D11221" i="37"/>
  <c r="D11222" i="37"/>
  <c r="D11223" i="37"/>
  <c r="A11215" i="37"/>
  <c r="A11216" i="37"/>
  <c r="A11217" i="37"/>
  <c r="B11215" i="37"/>
  <c r="B11216" i="37"/>
  <c r="B11217" i="37"/>
  <c r="D11215" i="37"/>
  <c r="D11216" i="37"/>
  <c r="D11217" i="37"/>
  <c r="A11214" i="37"/>
  <c r="B11214" i="37"/>
  <c r="D11214" i="37"/>
  <c r="A11213" i="37"/>
  <c r="B11213" i="37"/>
  <c r="D11213" i="37"/>
  <c r="A11212" i="37"/>
  <c r="B11212" i="37"/>
  <c r="D11212" i="37"/>
  <c r="A11211" i="37"/>
  <c r="B11211" i="37"/>
  <c r="D11211" i="37"/>
  <c r="A11210" i="37"/>
  <c r="B11210" i="37"/>
  <c r="D11210" i="37"/>
  <c r="A11209" i="37"/>
  <c r="B11209" i="37"/>
  <c r="D11209" i="37"/>
  <c r="A11197" i="37"/>
  <c r="A11198" i="37"/>
  <c r="A11199" i="37"/>
  <c r="A11200" i="37"/>
  <c r="A11201" i="37"/>
  <c r="A11202" i="37"/>
  <c r="A11203" i="37"/>
  <c r="A11204" i="37"/>
  <c r="A11205" i="37"/>
  <c r="A11206" i="37"/>
  <c r="A11207" i="37"/>
  <c r="A11208" i="37"/>
  <c r="B11197" i="37"/>
  <c r="B11198" i="37"/>
  <c r="B11199" i="37"/>
  <c r="B11200" i="37"/>
  <c r="B11201" i="37"/>
  <c r="B11202" i="37"/>
  <c r="B11203" i="37"/>
  <c r="B11204" i="37"/>
  <c r="B11205" i="37"/>
  <c r="B11206" i="37"/>
  <c r="B11207" i="37"/>
  <c r="B11208" i="37"/>
  <c r="D11197" i="37"/>
  <c r="D11198" i="37"/>
  <c r="D11199" i="37"/>
  <c r="D11200" i="37"/>
  <c r="D11201" i="37"/>
  <c r="D11202" i="37"/>
  <c r="D11203" i="37"/>
  <c r="D11204" i="37"/>
  <c r="D11205" i="37"/>
  <c r="D11206" i="37"/>
  <c r="D11207" i="37"/>
  <c r="D11208" i="37"/>
  <c r="A11191" i="37"/>
  <c r="A11192" i="37"/>
  <c r="A11193" i="37"/>
  <c r="A11194" i="37"/>
  <c r="A11195" i="37"/>
  <c r="A11196" i="37"/>
  <c r="B11191" i="37"/>
  <c r="B11192" i="37"/>
  <c r="B11193" i="37"/>
  <c r="B11194" i="37"/>
  <c r="B11195" i="37"/>
  <c r="B11196" i="37"/>
  <c r="D11191" i="37"/>
  <c r="D11192" i="37"/>
  <c r="D11193" i="37"/>
  <c r="D11194" i="37"/>
  <c r="D11195" i="37"/>
  <c r="D11196" i="37"/>
  <c r="A11188" i="37"/>
  <c r="A11189" i="37"/>
  <c r="A11190" i="37"/>
  <c r="B11188" i="37"/>
  <c r="B11189" i="37"/>
  <c r="B11190" i="37"/>
  <c r="D11188" i="37"/>
  <c r="D11189" i="37"/>
  <c r="D11190" i="37"/>
  <c r="A11187" i="37"/>
  <c r="B11187" i="37"/>
  <c r="D11187" i="37"/>
  <c r="A11186" i="37"/>
  <c r="B11186" i="37"/>
  <c r="D11186" i="37"/>
  <c r="A11185" i="37"/>
  <c r="B11185" i="37"/>
  <c r="D11185" i="37"/>
  <c r="A11184" i="37"/>
  <c r="B11184" i="37"/>
  <c r="D11184" i="37"/>
  <c r="A11183" i="37"/>
  <c r="B11183" i="37"/>
  <c r="D11183" i="37"/>
  <c r="A11179" i="37"/>
  <c r="A11180" i="37"/>
  <c r="A11181" i="37"/>
  <c r="A11182" i="37"/>
  <c r="B11179" i="37"/>
  <c r="B11180" i="37"/>
  <c r="B11181" i="37"/>
  <c r="B11182" i="37"/>
  <c r="D11179" i="37"/>
  <c r="D11180" i="37"/>
  <c r="D11181" i="37"/>
  <c r="D11182" i="37"/>
  <c r="A11178" i="37"/>
  <c r="B11178" i="37"/>
  <c r="D11178" i="37"/>
  <c r="A11177" i="37"/>
  <c r="B11177" i="37"/>
  <c r="D11177" i="37"/>
  <c r="A11176" i="37"/>
  <c r="B11176" i="37"/>
  <c r="D11176" i="37"/>
  <c r="A11175" i="37"/>
  <c r="B11175" i="37"/>
  <c r="D11175" i="37"/>
  <c r="A11174" i="37"/>
  <c r="B11174" i="37"/>
  <c r="D11174" i="37"/>
  <c r="A11173" i="37"/>
  <c r="B11173" i="37"/>
  <c r="D11173" i="37"/>
  <c r="A11172" i="37"/>
  <c r="B11172" i="37"/>
  <c r="D11172" i="37"/>
  <c r="A11171" i="37"/>
  <c r="B11171" i="37"/>
  <c r="D11171" i="37"/>
  <c r="A11170" i="37"/>
  <c r="B11170" i="37"/>
  <c r="D11170" i="37"/>
  <c r="A11169" i="37"/>
  <c r="B11169" i="37"/>
  <c r="D11169" i="37"/>
  <c r="A11168" i="37"/>
  <c r="B11168" i="37"/>
  <c r="D11168" i="37"/>
  <c r="A11167" i="37"/>
  <c r="B11167" i="37"/>
  <c r="D11167" i="37"/>
  <c r="A11166" i="37"/>
  <c r="B11166" i="37"/>
  <c r="D11166" i="37"/>
  <c r="A11165" i="37"/>
  <c r="B11165" i="37"/>
  <c r="D11165" i="37"/>
  <c r="D11157" i="37"/>
  <c r="A11162" i="37"/>
  <c r="A11163" i="37"/>
  <c r="A11164" i="37"/>
  <c r="B11162" i="37"/>
  <c r="B11163" i="37"/>
  <c r="B11164" i="37"/>
  <c r="D11162" i="37"/>
  <c r="D11163" i="37"/>
  <c r="D11164" i="37"/>
  <c r="A11161" i="37"/>
  <c r="B11161" i="37"/>
  <c r="D11161" i="37"/>
  <c r="A11160" i="37"/>
  <c r="B11160" i="37"/>
  <c r="D11160" i="37"/>
  <c r="A11159" i="37"/>
  <c r="B11159" i="37"/>
  <c r="D11159" i="37"/>
  <c r="A11158" i="37"/>
  <c r="B11158" i="37"/>
  <c r="D11158" i="37"/>
  <c r="A11157" i="37"/>
  <c r="B11157" i="37"/>
  <c r="A11156" i="37"/>
  <c r="B11156" i="37"/>
  <c r="D11156" i="37"/>
  <c r="A11155" i="37"/>
  <c r="B11155" i="37"/>
  <c r="D11155" i="37"/>
  <c r="C973" i="36"/>
  <c r="B973" i="36" s="1"/>
  <c r="A11154" i="37"/>
  <c r="B11154" i="37"/>
  <c r="D11154" i="37"/>
  <c r="A11153" i="37"/>
  <c r="B11153" i="37"/>
  <c r="D11153" i="37"/>
  <c r="A11152" i="37"/>
  <c r="B11152" i="37"/>
  <c r="D11152" i="37"/>
  <c r="A11151" i="37"/>
  <c r="B11151" i="37"/>
  <c r="D11151" i="37"/>
  <c r="A11150" i="37"/>
  <c r="B11150" i="37"/>
  <c r="D11150" i="37"/>
  <c r="A11149" i="37"/>
  <c r="B11149" i="37"/>
  <c r="D11149" i="37"/>
  <c r="A11148" i="37"/>
  <c r="B11148" i="37"/>
  <c r="D11148" i="37"/>
  <c r="A11147" i="37"/>
  <c r="B11147" i="37"/>
  <c r="D11147" i="37"/>
  <c r="A11146" i="37"/>
  <c r="B11146" i="37"/>
  <c r="D11146" i="37"/>
  <c r="A11145" i="37"/>
  <c r="B11145" i="37"/>
  <c r="D11145" i="37"/>
  <c r="A11144" i="37"/>
  <c r="B11144" i="37"/>
  <c r="D11144" i="37"/>
  <c r="A11143" i="37"/>
  <c r="B11143" i="37"/>
  <c r="D11143" i="37"/>
  <c r="A11142" i="37"/>
  <c r="B11142" i="37"/>
  <c r="D11142" i="37"/>
  <c r="A11128" i="37"/>
  <c r="A11129" i="37"/>
  <c r="A11130" i="37"/>
  <c r="A11131" i="37"/>
  <c r="A11132" i="37"/>
  <c r="A11133" i="37"/>
  <c r="A11134" i="37"/>
  <c r="A11135" i="37"/>
  <c r="A11136" i="37"/>
  <c r="A11137" i="37"/>
  <c r="A11138" i="37"/>
  <c r="A11139" i="37"/>
  <c r="A11140" i="37"/>
  <c r="A11141" i="37"/>
  <c r="B11128" i="37"/>
  <c r="B11129" i="37"/>
  <c r="B11130" i="37"/>
  <c r="B11131" i="37"/>
  <c r="B11132" i="37"/>
  <c r="B11133" i="37"/>
  <c r="B11134" i="37"/>
  <c r="B11135" i="37"/>
  <c r="B11136" i="37"/>
  <c r="B11137" i="37"/>
  <c r="B11138" i="37"/>
  <c r="B11139" i="37"/>
  <c r="B11140" i="37"/>
  <c r="B11141" i="37"/>
  <c r="D11128" i="37"/>
  <c r="D11129" i="37"/>
  <c r="D11130" i="37"/>
  <c r="D11131" i="37"/>
  <c r="D11132" i="37"/>
  <c r="D11133" i="37"/>
  <c r="D11134" i="37"/>
  <c r="D11135" i="37"/>
  <c r="D11136" i="37"/>
  <c r="D11137" i="37"/>
  <c r="D11138" i="37"/>
  <c r="D11139" i="37"/>
  <c r="D11140" i="37"/>
  <c r="D11141" i="37"/>
  <c r="A11127" i="37"/>
  <c r="B11127" i="37"/>
  <c r="D11127" i="37"/>
  <c r="A11119" i="37"/>
  <c r="A11120" i="37"/>
  <c r="A11121" i="37"/>
  <c r="A11122" i="37"/>
  <c r="A11123" i="37"/>
  <c r="A11124" i="37"/>
  <c r="A11125" i="37"/>
  <c r="A11126" i="37"/>
  <c r="B11119" i="37"/>
  <c r="B11120" i="37"/>
  <c r="B11121" i="37"/>
  <c r="B11122" i="37"/>
  <c r="B11123" i="37"/>
  <c r="B11124" i="37"/>
  <c r="B11125" i="37"/>
  <c r="B11126" i="37"/>
  <c r="D11119" i="37"/>
  <c r="D11120" i="37"/>
  <c r="D11121" i="37"/>
  <c r="D11122" i="37"/>
  <c r="D11123" i="37"/>
  <c r="D11124" i="37"/>
  <c r="D11125" i="37"/>
  <c r="D11126" i="37"/>
  <c r="A11095" i="37"/>
  <c r="A11096" i="37"/>
  <c r="A11097" i="37"/>
  <c r="A11098" i="37"/>
  <c r="A11099" i="37"/>
  <c r="A11100" i="37"/>
  <c r="A11101" i="37"/>
  <c r="A11102" i="37"/>
  <c r="A11103" i="37"/>
  <c r="A11104" i="37"/>
  <c r="A11105" i="37"/>
  <c r="A11106" i="37"/>
  <c r="A11107" i="37"/>
  <c r="A11108" i="37"/>
  <c r="A11109" i="37"/>
  <c r="A11110" i="37"/>
  <c r="A11111" i="37"/>
  <c r="A11112" i="37"/>
  <c r="A11113" i="37"/>
  <c r="A11114" i="37"/>
  <c r="A11115" i="37"/>
  <c r="A11116" i="37"/>
  <c r="A11117" i="37"/>
  <c r="A11118" i="37"/>
  <c r="B11095" i="37"/>
  <c r="B11096" i="37"/>
  <c r="B11097" i="37"/>
  <c r="B11098" i="37"/>
  <c r="B11099" i="37"/>
  <c r="B11100" i="37"/>
  <c r="B11101" i="37"/>
  <c r="B11102" i="37"/>
  <c r="B11103" i="37"/>
  <c r="B11104" i="37"/>
  <c r="B11105" i="37"/>
  <c r="B11106" i="37"/>
  <c r="B11107" i="37"/>
  <c r="B11108" i="37"/>
  <c r="B11109" i="37"/>
  <c r="B11110" i="37"/>
  <c r="B11111" i="37"/>
  <c r="B11112" i="37"/>
  <c r="B11113" i="37"/>
  <c r="B11114" i="37"/>
  <c r="B11115" i="37"/>
  <c r="B11116" i="37"/>
  <c r="B11117" i="37"/>
  <c r="B11118" i="37"/>
  <c r="D11095" i="37"/>
  <c r="D11096" i="37"/>
  <c r="D11097" i="37"/>
  <c r="D11098" i="37"/>
  <c r="D11099" i="37"/>
  <c r="D11100" i="37"/>
  <c r="D11101" i="37"/>
  <c r="D11102" i="37"/>
  <c r="D11103" i="37"/>
  <c r="D11104" i="37"/>
  <c r="D11105" i="37"/>
  <c r="D11106" i="37"/>
  <c r="D11107" i="37"/>
  <c r="D11108" i="37"/>
  <c r="D11109" i="37"/>
  <c r="D11110" i="37"/>
  <c r="D11111" i="37"/>
  <c r="D11112" i="37"/>
  <c r="D11113" i="37"/>
  <c r="D11114" i="37"/>
  <c r="D11115" i="37"/>
  <c r="D11116" i="37"/>
  <c r="D11117" i="37"/>
  <c r="D11118" i="37"/>
  <c r="A11071" i="37"/>
  <c r="A11072" i="37"/>
  <c r="A11073" i="37"/>
  <c r="A11074" i="37"/>
  <c r="A11075" i="37"/>
  <c r="A11076" i="37"/>
  <c r="A11077" i="37"/>
  <c r="A11078" i="37"/>
  <c r="A11079" i="37"/>
  <c r="A11080" i="37"/>
  <c r="A11081" i="37"/>
  <c r="A11082" i="37"/>
  <c r="A11083" i="37"/>
  <c r="A11084" i="37"/>
  <c r="A11085" i="37"/>
  <c r="A11086" i="37"/>
  <c r="A11087" i="37"/>
  <c r="A11088" i="37"/>
  <c r="A11089" i="37"/>
  <c r="A11090" i="37"/>
  <c r="A11091" i="37"/>
  <c r="A11092" i="37"/>
  <c r="A11093" i="37"/>
  <c r="A11094" i="37"/>
  <c r="B11071" i="37"/>
  <c r="B11072" i="37"/>
  <c r="B11073" i="37"/>
  <c r="B11074" i="37"/>
  <c r="B11075" i="37"/>
  <c r="B11076" i="37"/>
  <c r="B11077" i="37"/>
  <c r="B11078" i="37"/>
  <c r="B11079" i="37"/>
  <c r="B11080" i="37"/>
  <c r="B11081" i="37"/>
  <c r="B11082" i="37"/>
  <c r="B11083" i="37"/>
  <c r="B11084" i="37"/>
  <c r="B11085" i="37"/>
  <c r="B11086" i="37"/>
  <c r="B11087" i="37"/>
  <c r="B11088" i="37"/>
  <c r="B11089" i="37"/>
  <c r="B11090" i="37"/>
  <c r="B11091" i="37"/>
  <c r="B11092" i="37"/>
  <c r="B11093" i="37"/>
  <c r="B11094" i="37"/>
  <c r="D11071" i="37"/>
  <c r="D11072" i="37"/>
  <c r="D11073" i="37"/>
  <c r="D11074" i="37"/>
  <c r="D11075" i="37"/>
  <c r="D11076" i="37"/>
  <c r="D11077" i="37"/>
  <c r="D11078" i="37"/>
  <c r="D11079" i="37"/>
  <c r="D11080" i="37"/>
  <c r="D11081" i="37"/>
  <c r="D11082" i="37"/>
  <c r="D11083" i="37"/>
  <c r="D11084" i="37"/>
  <c r="D11085" i="37"/>
  <c r="D11086" i="37"/>
  <c r="D11087" i="37"/>
  <c r="D11088" i="37"/>
  <c r="D11089" i="37"/>
  <c r="D11090" i="37"/>
  <c r="D11091" i="37"/>
  <c r="D11092" i="37"/>
  <c r="D11093" i="37"/>
  <c r="D11094" i="37"/>
  <c r="A11059" i="37"/>
  <c r="A11060" i="37"/>
  <c r="A11061" i="37"/>
  <c r="A11062" i="37"/>
  <c r="A11063" i="37"/>
  <c r="A11064" i="37"/>
  <c r="A11065" i="37"/>
  <c r="A11066" i="37"/>
  <c r="A11067" i="37"/>
  <c r="A11068" i="37"/>
  <c r="A11069" i="37"/>
  <c r="A11070" i="37"/>
  <c r="B11059" i="37"/>
  <c r="B11060" i="37"/>
  <c r="B11061" i="37"/>
  <c r="B11062" i="37"/>
  <c r="B11063" i="37"/>
  <c r="B11064" i="37"/>
  <c r="B11065" i="37"/>
  <c r="B11066" i="37"/>
  <c r="B11067" i="37"/>
  <c r="B11068" i="37"/>
  <c r="B11069" i="37"/>
  <c r="B11070" i="37"/>
  <c r="D11059" i="37"/>
  <c r="D11060" i="37"/>
  <c r="D11061" i="37"/>
  <c r="D11062" i="37"/>
  <c r="D11063" i="37"/>
  <c r="D11064" i="37"/>
  <c r="D11065" i="37"/>
  <c r="D11066" i="37"/>
  <c r="D11067" i="37"/>
  <c r="D11068" i="37"/>
  <c r="D11069" i="37"/>
  <c r="D11070" i="37"/>
  <c r="A11053" i="37"/>
  <c r="A11054" i="37"/>
  <c r="A11055" i="37"/>
  <c r="A11056" i="37"/>
  <c r="A11057" i="37"/>
  <c r="A11058" i="37"/>
  <c r="B11053" i="37"/>
  <c r="B11054" i="37"/>
  <c r="B11055" i="37"/>
  <c r="B11056" i="37"/>
  <c r="B11057" i="37"/>
  <c r="B11058" i="37"/>
  <c r="D11053" i="37"/>
  <c r="D11054" i="37"/>
  <c r="D11055" i="37"/>
  <c r="D11056" i="37"/>
  <c r="D11057" i="37"/>
  <c r="D11058" i="37"/>
  <c r="A11050" i="37"/>
  <c r="A11051" i="37"/>
  <c r="A11052" i="37"/>
  <c r="B11050" i="37"/>
  <c r="B11051" i="37"/>
  <c r="B11052" i="37"/>
  <c r="D11050" i="37"/>
  <c r="D11051" i="37"/>
  <c r="D11052" i="37"/>
  <c r="A11049" i="37"/>
  <c r="B11049" i="37"/>
  <c r="D11049" i="37"/>
  <c r="A11048" i="37"/>
  <c r="B11048" i="37"/>
  <c r="D11048" i="37"/>
  <c r="A11047" i="37"/>
  <c r="B11047" i="37"/>
  <c r="D11047" i="37"/>
  <c r="A11035" i="37"/>
  <c r="A11036" i="37"/>
  <c r="A11037" i="37"/>
  <c r="A11038" i="37"/>
  <c r="A11039" i="37"/>
  <c r="A11040" i="37"/>
  <c r="A11041" i="37"/>
  <c r="A11042" i="37"/>
  <c r="A11043" i="37"/>
  <c r="A11044" i="37"/>
  <c r="A11045" i="37"/>
  <c r="A11046" i="37"/>
  <c r="B11035" i="37"/>
  <c r="B11036" i="37"/>
  <c r="B11037" i="37"/>
  <c r="B11038" i="37"/>
  <c r="B11039" i="37"/>
  <c r="B11040" i="37"/>
  <c r="B11041" i="37"/>
  <c r="B11042" i="37"/>
  <c r="B11043" i="37"/>
  <c r="B11044" i="37"/>
  <c r="B11045" i="37"/>
  <c r="B11046" i="37"/>
  <c r="D11035" i="37"/>
  <c r="D11036" i="37"/>
  <c r="D11037" i="37"/>
  <c r="D11038" i="37"/>
  <c r="D11039" i="37"/>
  <c r="D11040" i="37"/>
  <c r="D11041" i="37"/>
  <c r="D11042" i="37"/>
  <c r="D11043" i="37"/>
  <c r="D11044" i="37"/>
  <c r="D11045" i="37"/>
  <c r="D11046" i="37"/>
  <c r="A11029" i="37"/>
  <c r="A11030" i="37"/>
  <c r="A11031" i="37"/>
  <c r="A11032" i="37"/>
  <c r="A11033" i="37"/>
  <c r="A11034" i="37"/>
  <c r="B11029" i="37"/>
  <c r="B11030" i="37"/>
  <c r="B11031" i="37"/>
  <c r="B11032" i="37"/>
  <c r="B11033" i="37"/>
  <c r="B11034" i="37"/>
  <c r="D11029" i="37"/>
  <c r="D11030" i="37"/>
  <c r="D11031" i="37"/>
  <c r="D11032" i="37"/>
  <c r="D11033" i="37"/>
  <c r="D11034" i="37"/>
  <c r="A11026" i="37"/>
  <c r="A11027" i="37"/>
  <c r="A11028" i="37"/>
  <c r="B11026" i="37"/>
  <c r="B11027" i="37"/>
  <c r="B11028" i="37"/>
  <c r="D11026" i="37"/>
  <c r="D11027" i="37"/>
  <c r="D11028" i="37"/>
  <c r="A11025" i="37"/>
  <c r="B11025" i="37"/>
  <c r="D11025" i="37"/>
  <c r="A11024" i="37"/>
  <c r="B11024" i="37"/>
  <c r="D11024" i="37"/>
  <c r="A11023" i="37"/>
  <c r="B11023" i="37"/>
  <c r="D11023" i="37"/>
  <c r="A11022" i="37"/>
  <c r="B11022" i="37"/>
  <c r="D11022" i="37"/>
  <c r="A11021" i="37"/>
  <c r="B11021" i="37"/>
  <c r="D11021" i="37"/>
  <c r="A11020" i="37"/>
  <c r="B11020" i="37"/>
  <c r="D11020" i="37"/>
  <c r="A11019" i="37"/>
  <c r="B11019" i="37"/>
  <c r="D11019" i="37"/>
  <c r="A11018" i="37"/>
  <c r="B11018" i="37"/>
  <c r="D11018" i="37"/>
  <c r="A11017" i="37"/>
  <c r="B11017" i="37"/>
  <c r="D11017" i="37"/>
  <c r="A11016" i="37"/>
  <c r="B11016" i="37"/>
  <c r="D11016" i="37"/>
  <c r="A11015" i="37"/>
  <c r="B11015" i="37"/>
  <c r="D11015" i="37"/>
  <c r="A11014" i="37"/>
  <c r="B11014" i="37"/>
  <c r="D11014" i="37"/>
  <c r="A11013" i="37"/>
  <c r="B11013" i="37"/>
  <c r="D11013" i="37"/>
  <c r="A11012" i="37"/>
  <c r="B11012" i="37"/>
  <c r="D11012" i="37"/>
  <c r="A11011" i="37"/>
  <c r="B11011" i="37"/>
  <c r="D11011" i="37"/>
  <c r="A11010" i="37"/>
  <c r="B11010" i="37"/>
  <c r="D11010" i="37"/>
  <c r="A11009" i="37"/>
  <c r="B11009" i="37"/>
  <c r="D11009" i="37"/>
  <c r="A11008" i="37"/>
  <c r="B11008" i="37"/>
  <c r="D11008" i="37"/>
  <c r="A11007" i="37"/>
  <c r="B11007" i="37"/>
  <c r="D11007" i="37"/>
  <c r="A11006" i="37"/>
  <c r="B11006" i="37"/>
  <c r="D11006" i="37"/>
  <c r="A11005" i="37"/>
  <c r="B11005" i="37"/>
  <c r="D11005" i="37"/>
  <c r="A11004" i="37"/>
  <c r="B11004" i="37"/>
  <c r="D11004" i="37"/>
  <c r="A11003" i="37"/>
  <c r="B11003" i="37"/>
  <c r="D11003" i="37"/>
  <c r="A11002" i="37"/>
  <c r="B11002" i="37"/>
  <c r="D11002" i="37"/>
  <c r="A11001" i="37"/>
  <c r="B11001" i="37"/>
  <c r="D11001" i="37"/>
  <c r="A11000" i="37"/>
  <c r="B11000" i="37"/>
  <c r="D11000" i="37"/>
  <c r="A10999" i="37"/>
  <c r="B10999" i="37"/>
  <c r="D10999" i="37"/>
  <c r="A10998" i="37"/>
  <c r="B10998" i="37"/>
  <c r="D10998" i="37"/>
  <c r="A10997" i="37"/>
  <c r="B10997" i="37"/>
  <c r="D10997" i="37"/>
  <c r="A10996" i="37"/>
  <c r="B10996" i="37"/>
  <c r="D10996" i="37"/>
  <c r="A10995" i="37"/>
  <c r="B10995" i="37"/>
  <c r="D10995" i="37"/>
  <c r="A10994" i="37"/>
  <c r="B10994" i="37"/>
  <c r="D10994" i="37"/>
  <c r="A10993" i="37"/>
  <c r="B10993" i="37"/>
  <c r="D10993" i="37"/>
  <c r="A10992" i="37"/>
  <c r="B10992" i="37"/>
  <c r="D10992" i="37"/>
  <c r="A10991" i="37"/>
  <c r="B10991" i="37"/>
  <c r="D10991" i="37"/>
  <c r="A10990" i="37"/>
  <c r="B10990" i="37"/>
  <c r="D10990" i="37"/>
  <c r="A10989" i="37"/>
  <c r="B10989" i="37"/>
  <c r="D10989" i="37"/>
  <c r="A10988" i="37"/>
  <c r="B10988" i="37"/>
  <c r="D10988" i="37"/>
  <c r="A10987" i="37"/>
  <c r="B10987" i="37"/>
  <c r="D10987" i="37"/>
  <c r="A10986" i="37"/>
  <c r="B10986" i="37"/>
  <c r="D10986" i="37"/>
  <c r="A10983" i="37"/>
  <c r="A10984" i="37"/>
  <c r="A10985" i="37"/>
  <c r="B10983" i="37"/>
  <c r="B10984" i="37"/>
  <c r="B10985" i="37"/>
  <c r="D10983" i="37"/>
  <c r="D10984" i="37"/>
  <c r="D10985" i="37"/>
  <c r="A10982" i="37"/>
  <c r="B10982" i="37"/>
  <c r="D10982" i="37"/>
  <c r="A10981" i="37"/>
  <c r="B10981" i="37"/>
  <c r="D10981" i="37"/>
  <c r="C972" i="36"/>
  <c r="B972" i="36" s="1"/>
  <c r="A10980" i="37"/>
  <c r="B10980" i="37"/>
  <c r="D10980" i="37"/>
  <c r="A10979" i="37"/>
  <c r="B10979" i="37"/>
  <c r="D10979" i="37"/>
  <c r="A10978" i="37"/>
  <c r="B10978" i="37"/>
  <c r="D10978" i="37"/>
  <c r="A10977" i="37"/>
  <c r="B10977" i="37"/>
  <c r="D10977" i="37"/>
  <c r="A10976" i="37"/>
  <c r="B10976" i="37"/>
  <c r="D10976" i="37"/>
  <c r="A10975" i="37"/>
  <c r="B10975" i="37"/>
  <c r="D10975" i="37"/>
  <c r="A10974" i="37"/>
  <c r="B10974" i="37"/>
  <c r="D10974" i="37"/>
  <c r="A10973" i="37"/>
  <c r="B10973" i="37"/>
  <c r="D10973" i="37"/>
  <c r="A10972" i="37"/>
  <c r="B10972" i="37"/>
  <c r="D10972" i="37"/>
  <c r="A10971" i="37"/>
  <c r="B10971" i="37"/>
  <c r="D10971" i="37"/>
  <c r="A10970" i="37"/>
  <c r="B10970" i="37"/>
  <c r="D10970" i="37"/>
  <c r="A10969" i="37"/>
  <c r="B10969" i="37"/>
  <c r="D10969" i="37"/>
  <c r="A10968" i="37"/>
  <c r="B10968" i="37"/>
  <c r="D10968" i="37"/>
  <c r="A10962" i="37"/>
  <c r="A10963" i="37"/>
  <c r="A10964" i="37"/>
  <c r="A10965" i="37"/>
  <c r="A10966" i="37"/>
  <c r="A10967" i="37"/>
  <c r="B10962" i="37"/>
  <c r="B10963" i="37"/>
  <c r="B10964" i="37"/>
  <c r="B10965" i="37"/>
  <c r="B10966" i="37"/>
  <c r="B10967" i="37"/>
  <c r="D10962" i="37"/>
  <c r="D10963" i="37"/>
  <c r="D10964" i="37"/>
  <c r="D10965" i="37"/>
  <c r="D10966" i="37"/>
  <c r="D10967" i="37"/>
  <c r="A10959" i="37"/>
  <c r="A10960" i="37"/>
  <c r="A10961" i="37"/>
  <c r="B10959" i="37"/>
  <c r="B10960" i="37"/>
  <c r="B10961" i="37"/>
  <c r="D10959" i="37"/>
  <c r="D10960" i="37"/>
  <c r="D10961" i="37"/>
  <c r="A10915" i="37"/>
  <c r="A10916" i="37"/>
  <c r="A10917" i="37"/>
  <c r="A10918" i="37"/>
  <c r="A10919" i="37"/>
  <c r="A10920" i="37"/>
  <c r="A10921" i="37"/>
  <c r="A10922" i="37"/>
  <c r="A10923" i="37"/>
  <c r="A10924" i="37"/>
  <c r="A10925" i="37"/>
  <c r="A10926" i="37"/>
  <c r="A10927" i="37"/>
  <c r="A10928" i="37"/>
  <c r="A10929" i="37"/>
  <c r="A10930" i="37"/>
  <c r="A10931" i="37"/>
  <c r="A10932" i="37"/>
  <c r="A10933" i="37"/>
  <c r="A10934" i="37"/>
  <c r="A10935" i="37"/>
  <c r="A10936" i="37"/>
  <c r="A10937" i="37"/>
  <c r="A10938" i="37"/>
  <c r="A10939" i="37"/>
  <c r="A10940" i="37"/>
  <c r="A10941" i="37"/>
  <c r="A10942" i="37"/>
  <c r="A10943" i="37"/>
  <c r="A10944" i="37"/>
  <c r="A10945" i="37"/>
  <c r="A10946" i="37"/>
  <c r="A10947" i="37"/>
  <c r="A10948" i="37"/>
  <c r="A10949" i="37"/>
  <c r="A10950" i="37"/>
  <c r="A10951" i="37"/>
  <c r="A10952" i="37"/>
  <c r="A10953" i="37"/>
  <c r="A10954" i="37"/>
  <c r="A10955" i="37"/>
  <c r="A10956" i="37"/>
  <c r="A10957" i="37"/>
  <c r="A10958" i="37"/>
  <c r="B10915" i="37"/>
  <c r="B10916" i="37"/>
  <c r="B10917" i="37"/>
  <c r="B10918" i="37"/>
  <c r="B10919" i="37"/>
  <c r="B10920" i="37"/>
  <c r="B10921" i="37"/>
  <c r="B10922" i="37"/>
  <c r="B10923" i="37"/>
  <c r="B10924" i="37"/>
  <c r="B10925" i="37"/>
  <c r="B10926" i="37"/>
  <c r="B10927" i="37"/>
  <c r="B10928" i="37"/>
  <c r="B10929" i="37"/>
  <c r="B10930" i="37"/>
  <c r="B10931" i="37"/>
  <c r="B10932" i="37"/>
  <c r="B10933" i="37"/>
  <c r="B10934" i="37"/>
  <c r="B10935" i="37"/>
  <c r="B10936" i="37"/>
  <c r="B10937" i="37"/>
  <c r="B10938" i="37"/>
  <c r="B10939" i="37"/>
  <c r="B10940" i="37"/>
  <c r="B10941" i="37"/>
  <c r="B10942" i="37"/>
  <c r="B10943" i="37"/>
  <c r="B10944" i="37"/>
  <c r="B10945" i="37"/>
  <c r="B10946" i="37"/>
  <c r="B10947" i="37"/>
  <c r="B10948" i="37"/>
  <c r="B10949" i="37"/>
  <c r="B10950" i="37"/>
  <c r="B10951" i="37"/>
  <c r="B10952" i="37"/>
  <c r="B10953" i="37"/>
  <c r="B10954" i="37"/>
  <c r="B10955" i="37"/>
  <c r="B10956" i="37"/>
  <c r="B10957" i="37"/>
  <c r="B10958" i="37"/>
  <c r="D10915" i="37"/>
  <c r="D10916" i="37"/>
  <c r="D10917" i="37"/>
  <c r="D10918" i="37"/>
  <c r="D10919" i="37"/>
  <c r="D10920" i="37"/>
  <c r="D10921" i="37"/>
  <c r="D10922" i="37"/>
  <c r="D10923" i="37"/>
  <c r="D10924" i="37"/>
  <c r="D10925" i="37"/>
  <c r="D10926" i="37"/>
  <c r="D10927" i="37"/>
  <c r="D10928" i="37"/>
  <c r="D10929" i="37"/>
  <c r="D10930" i="37"/>
  <c r="D10931" i="37"/>
  <c r="D10932" i="37"/>
  <c r="D10933" i="37"/>
  <c r="D10934" i="37"/>
  <c r="D10935" i="37"/>
  <c r="D10936" i="37"/>
  <c r="D10937" i="37"/>
  <c r="D10938" i="37"/>
  <c r="D10939" i="37"/>
  <c r="D10940" i="37"/>
  <c r="D10941" i="37"/>
  <c r="D10942" i="37"/>
  <c r="D10943" i="37"/>
  <c r="D10944" i="37"/>
  <c r="D10945" i="37"/>
  <c r="D10946" i="37"/>
  <c r="D10947" i="37"/>
  <c r="D10948" i="37"/>
  <c r="D10949" i="37"/>
  <c r="D10950" i="37"/>
  <c r="D10951" i="37"/>
  <c r="D10952" i="37"/>
  <c r="D10953" i="37"/>
  <c r="D10954" i="37"/>
  <c r="D10955" i="37"/>
  <c r="D10956" i="37"/>
  <c r="D10957" i="37"/>
  <c r="D10958" i="37"/>
  <c r="A10891" i="37"/>
  <c r="A10892" i="37"/>
  <c r="A10893" i="37"/>
  <c r="A10894" i="37"/>
  <c r="A10895" i="37"/>
  <c r="A10896" i="37"/>
  <c r="A10897" i="37"/>
  <c r="A10898" i="37"/>
  <c r="A10899" i="37"/>
  <c r="A10900" i="37"/>
  <c r="A10901" i="37"/>
  <c r="A10902" i="37"/>
  <c r="A10903" i="37"/>
  <c r="A10904" i="37"/>
  <c r="A10905" i="37"/>
  <c r="A10906" i="37"/>
  <c r="A10907" i="37"/>
  <c r="A10908" i="37"/>
  <c r="A10909" i="37"/>
  <c r="A10910" i="37"/>
  <c r="A10911" i="37"/>
  <c r="A10912" i="37"/>
  <c r="A10913" i="37"/>
  <c r="A10914" i="37"/>
  <c r="B10891" i="37"/>
  <c r="B10892" i="37"/>
  <c r="B10893" i="37"/>
  <c r="B10894" i="37"/>
  <c r="B10895" i="37"/>
  <c r="B10896" i="37"/>
  <c r="B10897" i="37"/>
  <c r="B10898" i="37"/>
  <c r="B10899" i="37"/>
  <c r="B10900" i="37"/>
  <c r="B10901" i="37"/>
  <c r="B10902" i="37"/>
  <c r="B10903" i="37"/>
  <c r="B10904" i="37"/>
  <c r="B10905" i="37"/>
  <c r="B10906" i="37"/>
  <c r="B10907" i="37"/>
  <c r="B10908" i="37"/>
  <c r="B10909" i="37"/>
  <c r="B10910" i="37"/>
  <c r="B10911" i="37"/>
  <c r="B10912" i="37"/>
  <c r="B10913" i="37"/>
  <c r="B10914" i="37"/>
  <c r="D10891" i="37"/>
  <c r="D10892" i="37"/>
  <c r="D10893" i="37"/>
  <c r="D10894" i="37"/>
  <c r="D10895" i="37"/>
  <c r="D10896" i="37"/>
  <c r="D10897" i="37"/>
  <c r="D10898" i="37"/>
  <c r="D10899" i="37"/>
  <c r="D10900" i="37"/>
  <c r="D10901" i="37"/>
  <c r="D10902" i="37"/>
  <c r="D10903" i="37"/>
  <c r="D10904" i="37"/>
  <c r="D10905" i="37"/>
  <c r="D10906" i="37"/>
  <c r="D10907" i="37"/>
  <c r="D10908" i="37"/>
  <c r="D10909" i="37"/>
  <c r="D10910" i="37"/>
  <c r="D10911" i="37"/>
  <c r="D10912" i="37"/>
  <c r="D10913" i="37"/>
  <c r="D10914" i="37"/>
  <c r="A10879" i="37"/>
  <c r="A10880" i="37"/>
  <c r="A10881" i="37"/>
  <c r="A10882" i="37"/>
  <c r="A10883" i="37"/>
  <c r="A10884" i="37"/>
  <c r="A10885" i="37"/>
  <c r="A10886" i="37"/>
  <c r="A10887" i="37"/>
  <c r="A10888" i="37"/>
  <c r="A10889" i="37"/>
  <c r="A10890" i="37"/>
  <c r="B10879" i="37"/>
  <c r="B10880" i="37"/>
  <c r="B10881" i="37"/>
  <c r="B10882" i="37"/>
  <c r="B10883" i="37"/>
  <c r="B10884" i="37"/>
  <c r="B10885" i="37"/>
  <c r="B10886" i="37"/>
  <c r="B10887" i="37"/>
  <c r="B10888" i="37"/>
  <c r="B10889" i="37"/>
  <c r="B10890" i="37"/>
  <c r="D10879" i="37"/>
  <c r="D10880" i="37"/>
  <c r="D10881" i="37"/>
  <c r="D10882" i="37"/>
  <c r="D10883" i="37"/>
  <c r="D10884" i="37"/>
  <c r="D10885" i="37"/>
  <c r="D10886" i="37"/>
  <c r="D10887" i="37"/>
  <c r="D10888" i="37"/>
  <c r="D10889" i="37"/>
  <c r="D10890" i="37"/>
  <c r="A10873" i="37"/>
  <c r="A10874" i="37"/>
  <c r="A10875" i="37"/>
  <c r="A10876" i="37"/>
  <c r="A10877" i="37"/>
  <c r="A10878" i="37"/>
  <c r="B10873" i="37"/>
  <c r="B10874" i="37"/>
  <c r="B10875" i="37"/>
  <c r="B10876" i="37"/>
  <c r="B10877" i="37"/>
  <c r="B10878" i="37"/>
  <c r="D10873" i="37"/>
  <c r="D10874" i="37"/>
  <c r="D10875" i="37"/>
  <c r="D10876" i="37"/>
  <c r="D10877" i="37"/>
  <c r="D10878" i="37"/>
  <c r="A10870" i="37"/>
  <c r="A10871" i="37"/>
  <c r="A10872" i="37"/>
  <c r="B10870" i="37"/>
  <c r="B10871" i="37"/>
  <c r="B10872" i="37"/>
  <c r="D10870" i="37"/>
  <c r="D10871" i="37"/>
  <c r="D10872" i="37"/>
  <c r="A10869" i="37"/>
  <c r="B10869" i="37"/>
  <c r="D10869" i="37"/>
  <c r="A10868" i="37"/>
  <c r="B10868" i="37"/>
  <c r="D10868" i="37"/>
  <c r="C971" i="36"/>
  <c r="B971" i="36" s="1"/>
  <c r="A10867" i="37"/>
  <c r="B10867" i="37"/>
  <c r="D10867" i="37"/>
  <c r="A10866" i="37"/>
  <c r="B10866" i="37"/>
  <c r="D10866" i="37"/>
  <c r="A10865" i="37"/>
  <c r="B10865" i="37"/>
  <c r="D10865" i="37"/>
  <c r="E11398" i="37" l="1"/>
  <c r="F11398" i="37" s="1"/>
  <c r="E11873" i="37"/>
  <c r="F11873" i="37" s="1"/>
  <c r="E11284" i="37"/>
  <c r="F11284" i="37" s="1"/>
  <c r="E11266" i="37"/>
  <c r="F11266" i="37" s="1"/>
  <c r="E11262" i="37"/>
  <c r="F11262" i="37" s="1"/>
  <c r="E11259" i="37"/>
  <c r="F11259" i="37" s="1"/>
  <c r="E11251" i="37"/>
  <c r="F11251" i="37" s="1"/>
  <c r="E11243" i="37"/>
  <c r="F11243" i="37" s="1"/>
  <c r="E11233" i="37"/>
  <c r="F11233" i="37" s="1"/>
  <c r="E11230" i="37"/>
  <c r="F11230" i="37" s="1"/>
  <c r="E11227" i="37"/>
  <c r="F11227" i="37" s="1"/>
  <c r="E11212" i="37"/>
  <c r="F11212" i="37" s="1"/>
  <c r="E11185" i="37"/>
  <c r="F11185" i="37" s="1"/>
  <c r="E11183" i="37"/>
  <c r="F11183" i="37" s="1"/>
  <c r="E11175" i="37"/>
  <c r="F11175" i="37" s="1"/>
  <c r="E11170" i="37"/>
  <c r="F11170" i="37" s="1"/>
  <c r="E11169" i="37"/>
  <c r="F11169" i="37" s="1"/>
  <c r="E11159" i="37"/>
  <c r="F11159" i="37" s="1"/>
  <c r="E11155" i="37"/>
  <c r="F11155" i="37" s="1"/>
  <c r="E11147" i="37"/>
  <c r="F11147" i="37" s="1"/>
  <c r="E11047" i="37"/>
  <c r="F11047" i="37" s="1"/>
  <c r="E11023" i="37"/>
  <c r="F11023" i="37" s="1"/>
  <c r="E10980" i="37"/>
  <c r="F10980" i="37" s="1"/>
  <c r="E10979" i="37"/>
  <c r="F10979" i="37" s="1"/>
  <c r="E10866" i="37"/>
  <c r="F10866" i="37" s="1"/>
  <c r="A10864" i="37"/>
  <c r="B10864" i="37"/>
  <c r="D10864" i="37"/>
  <c r="A10863" i="37"/>
  <c r="B10863" i="37"/>
  <c r="D10863" i="37"/>
  <c r="A10862" i="37"/>
  <c r="B10862" i="37"/>
  <c r="D10862" i="37"/>
  <c r="A10861" i="37"/>
  <c r="B10861" i="37"/>
  <c r="D10861" i="37"/>
  <c r="A10858" i="37"/>
  <c r="A10859" i="37"/>
  <c r="A10860" i="37"/>
  <c r="B10858" i="37"/>
  <c r="B10859" i="37"/>
  <c r="B10860" i="37"/>
  <c r="D10858" i="37"/>
  <c r="D10859" i="37"/>
  <c r="D10860" i="37"/>
  <c r="A10857" i="37"/>
  <c r="B10857" i="37"/>
  <c r="D10857" i="37"/>
  <c r="A10856" i="37"/>
  <c r="B10856" i="37"/>
  <c r="D10856" i="37"/>
  <c r="A10855" i="37"/>
  <c r="B10855" i="37"/>
  <c r="D10855" i="37"/>
  <c r="A10843" i="37"/>
  <c r="A10844" i="37"/>
  <c r="A10845" i="37"/>
  <c r="A10846" i="37"/>
  <c r="A10847" i="37"/>
  <c r="A10848" i="37"/>
  <c r="A10849" i="37"/>
  <c r="A10850" i="37"/>
  <c r="A10851" i="37"/>
  <c r="A10852" i="37"/>
  <c r="A10853" i="37"/>
  <c r="A10854" i="37"/>
  <c r="B10843" i="37"/>
  <c r="B10844" i="37"/>
  <c r="B10845" i="37"/>
  <c r="B10846" i="37"/>
  <c r="B10847" i="37"/>
  <c r="B10848" i="37"/>
  <c r="B10849" i="37"/>
  <c r="B10850" i="37"/>
  <c r="B10851" i="37"/>
  <c r="B10852" i="37"/>
  <c r="B10853" i="37"/>
  <c r="B10854" i="37"/>
  <c r="D10843" i="37"/>
  <c r="D10844" i="37"/>
  <c r="D10845" i="37"/>
  <c r="D10846" i="37"/>
  <c r="D10847" i="37"/>
  <c r="D10848" i="37"/>
  <c r="D10849" i="37"/>
  <c r="D10850" i="37"/>
  <c r="D10851" i="37"/>
  <c r="D10852" i="37"/>
  <c r="D10853" i="37"/>
  <c r="D10854" i="37"/>
  <c r="A10837" i="37"/>
  <c r="A10838" i="37"/>
  <c r="A10839" i="37"/>
  <c r="A10840" i="37"/>
  <c r="A10841" i="37"/>
  <c r="A10842" i="37"/>
  <c r="B10837" i="37"/>
  <c r="B10838" i="37"/>
  <c r="B10839" i="37"/>
  <c r="B10840" i="37"/>
  <c r="B10841" i="37"/>
  <c r="B10842" i="37"/>
  <c r="D10837" i="37"/>
  <c r="D10838" i="37"/>
  <c r="D10839" i="37"/>
  <c r="D10840" i="37"/>
  <c r="D10841" i="37"/>
  <c r="D10842" i="37"/>
  <c r="A10834" i="37"/>
  <c r="A10835" i="37"/>
  <c r="A10836" i="37"/>
  <c r="B10834" i="37"/>
  <c r="B10835" i="37"/>
  <c r="B10836" i="37"/>
  <c r="D10834" i="37"/>
  <c r="D10835" i="37"/>
  <c r="D10836" i="37"/>
  <c r="A10833" i="37"/>
  <c r="B10833" i="37"/>
  <c r="D10833" i="37"/>
  <c r="A10832" i="37"/>
  <c r="B10832" i="37"/>
  <c r="D10832" i="37"/>
  <c r="A10820" i="37"/>
  <c r="A10821" i="37"/>
  <c r="A10822" i="37"/>
  <c r="A10823" i="37"/>
  <c r="A10824" i="37"/>
  <c r="A10825" i="37"/>
  <c r="A10826" i="37"/>
  <c r="A10827" i="37"/>
  <c r="A10828" i="37"/>
  <c r="A10829" i="37"/>
  <c r="A10830" i="37"/>
  <c r="A10831" i="37"/>
  <c r="B10820" i="37"/>
  <c r="B10821" i="37"/>
  <c r="B10822" i="37"/>
  <c r="B10823" i="37"/>
  <c r="B10824" i="37"/>
  <c r="B10825" i="37"/>
  <c r="B10826" i="37"/>
  <c r="B10827" i="37"/>
  <c r="B10828" i="37"/>
  <c r="B10829" i="37"/>
  <c r="B10830" i="37"/>
  <c r="B10831" i="37"/>
  <c r="D10820" i="37"/>
  <c r="D10821" i="37"/>
  <c r="D10822" i="37"/>
  <c r="D10823" i="37"/>
  <c r="D10824" i="37"/>
  <c r="D10825" i="37"/>
  <c r="D10826" i="37"/>
  <c r="D10827" i="37"/>
  <c r="D10828" i="37"/>
  <c r="D10829" i="37"/>
  <c r="D10830" i="37"/>
  <c r="D10831" i="37"/>
  <c r="A10808" i="37"/>
  <c r="A10809" i="37"/>
  <c r="A10810" i="37"/>
  <c r="A10811" i="37"/>
  <c r="A10812" i="37"/>
  <c r="A10813" i="37"/>
  <c r="A10814" i="37"/>
  <c r="A10815" i="37"/>
  <c r="A10816" i="37"/>
  <c r="A10817" i="37"/>
  <c r="A10818" i="37"/>
  <c r="A10819" i="37"/>
  <c r="B10808" i="37"/>
  <c r="B10809" i="37"/>
  <c r="B10810" i="37"/>
  <c r="B10811" i="37"/>
  <c r="B10812" i="37"/>
  <c r="B10813" i="37"/>
  <c r="B10814" i="37"/>
  <c r="B10815" i="37"/>
  <c r="B10816" i="37"/>
  <c r="B10817" i="37"/>
  <c r="B10818" i="37"/>
  <c r="B10819" i="37"/>
  <c r="D10808" i="37"/>
  <c r="D10809" i="37"/>
  <c r="D10810" i="37"/>
  <c r="D10811" i="37"/>
  <c r="D10812" i="37"/>
  <c r="D10813" i="37"/>
  <c r="D10814" i="37"/>
  <c r="D10815" i="37"/>
  <c r="D10816" i="37"/>
  <c r="D10817" i="37"/>
  <c r="D10818" i="37"/>
  <c r="D10819" i="37"/>
  <c r="A10802" i="37"/>
  <c r="A10803" i="37"/>
  <c r="A10804" i="37"/>
  <c r="A10805" i="37"/>
  <c r="A10806" i="37"/>
  <c r="A10807" i="37"/>
  <c r="B10802" i="37"/>
  <c r="B10803" i="37"/>
  <c r="B10804" i="37"/>
  <c r="B10805" i="37"/>
  <c r="B10806" i="37"/>
  <c r="B10807" i="37"/>
  <c r="D10802" i="37"/>
  <c r="D10803" i="37"/>
  <c r="D10804" i="37"/>
  <c r="D10805" i="37"/>
  <c r="D10806" i="37"/>
  <c r="D10807" i="37"/>
  <c r="A10799" i="37"/>
  <c r="A10800" i="37"/>
  <c r="A10801" i="37"/>
  <c r="B10799" i="37"/>
  <c r="B10800" i="37"/>
  <c r="B10801" i="37"/>
  <c r="D10799" i="37"/>
  <c r="D10800" i="37"/>
  <c r="D10801" i="37"/>
  <c r="A10798" i="37"/>
  <c r="B10798" i="37"/>
  <c r="D10798" i="37"/>
  <c r="A10797" i="37"/>
  <c r="B10797" i="37"/>
  <c r="D10797" i="37"/>
  <c r="A10796" i="37"/>
  <c r="B10796" i="37"/>
  <c r="D10796" i="37"/>
  <c r="A10790" i="37"/>
  <c r="A10791" i="37"/>
  <c r="A10792" i="37"/>
  <c r="A10793" i="37"/>
  <c r="A10794" i="37"/>
  <c r="A10795" i="37"/>
  <c r="B10790" i="37"/>
  <c r="B10791" i="37"/>
  <c r="B10792" i="37"/>
  <c r="B10793" i="37"/>
  <c r="B10794" i="37"/>
  <c r="B10795" i="37"/>
  <c r="D10790" i="37"/>
  <c r="D10791" i="37"/>
  <c r="D10792" i="37"/>
  <c r="D10793" i="37"/>
  <c r="D10794" i="37"/>
  <c r="D10795" i="37"/>
  <c r="A10787" i="37"/>
  <c r="A10788" i="37"/>
  <c r="A10789" i="37"/>
  <c r="B10787" i="37"/>
  <c r="B10788" i="37"/>
  <c r="B10789" i="37"/>
  <c r="D10787" i="37"/>
  <c r="D10788" i="37"/>
  <c r="D10789" i="37"/>
  <c r="A10786" i="37"/>
  <c r="B10786" i="37"/>
  <c r="D10786" i="37"/>
  <c r="A10785" i="37"/>
  <c r="B10785" i="37"/>
  <c r="D10785" i="37"/>
  <c r="A10784" i="37"/>
  <c r="B10784" i="37"/>
  <c r="D10784" i="37"/>
  <c r="A10783" i="37"/>
  <c r="B10783" i="37"/>
  <c r="D10783" i="37"/>
  <c r="A10782" i="37"/>
  <c r="B10782" i="37"/>
  <c r="D10782" i="37"/>
  <c r="A10781" i="37"/>
  <c r="B10781" i="37"/>
  <c r="D10781" i="37"/>
  <c r="A10780" i="37"/>
  <c r="B10780" i="37"/>
  <c r="D10780" i="37"/>
  <c r="A10770" i="37"/>
  <c r="A10771" i="37"/>
  <c r="A10772" i="37"/>
  <c r="A10773" i="37"/>
  <c r="A10774" i="37"/>
  <c r="A10775" i="37"/>
  <c r="A10776" i="37"/>
  <c r="A10777" i="37"/>
  <c r="A10778" i="37"/>
  <c r="A10779" i="37"/>
  <c r="B10770" i="37"/>
  <c r="B10771" i="37"/>
  <c r="B10772" i="37"/>
  <c r="B10773" i="37"/>
  <c r="B10774" i="37"/>
  <c r="B10775" i="37"/>
  <c r="B10776" i="37"/>
  <c r="B10777" i="37"/>
  <c r="B10778" i="37"/>
  <c r="B10779" i="37"/>
  <c r="D10770" i="37"/>
  <c r="D10771" i="37"/>
  <c r="D10772" i="37"/>
  <c r="D10773" i="37"/>
  <c r="D10774" i="37"/>
  <c r="D10775" i="37"/>
  <c r="D10776" i="37"/>
  <c r="D10777" i="37"/>
  <c r="D10778" i="37"/>
  <c r="D10779" i="37"/>
  <c r="A10760" i="37"/>
  <c r="A10761" i="37"/>
  <c r="A10762" i="37"/>
  <c r="A10763" i="37"/>
  <c r="A10764" i="37"/>
  <c r="A10765" i="37"/>
  <c r="A10766" i="37"/>
  <c r="A10767" i="37"/>
  <c r="A10768" i="37"/>
  <c r="A10769" i="37"/>
  <c r="B10760" i="37"/>
  <c r="B10761" i="37"/>
  <c r="B10762" i="37"/>
  <c r="B10763" i="37"/>
  <c r="B10764" i="37"/>
  <c r="B10765" i="37"/>
  <c r="B10766" i="37"/>
  <c r="B10767" i="37"/>
  <c r="B10768" i="37"/>
  <c r="B10769" i="37"/>
  <c r="D10760" i="37"/>
  <c r="D10761" i="37"/>
  <c r="D10762" i="37"/>
  <c r="D10763" i="37"/>
  <c r="D10764" i="37"/>
  <c r="D10765" i="37"/>
  <c r="D10766" i="37"/>
  <c r="D10767" i="37"/>
  <c r="D10768" i="37"/>
  <c r="D10769" i="37"/>
  <c r="A10755" i="37"/>
  <c r="A10756" i="37"/>
  <c r="A10757" i="37"/>
  <c r="A10758" i="37"/>
  <c r="A10759" i="37"/>
  <c r="B10755" i="37"/>
  <c r="B10756" i="37"/>
  <c r="B10757" i="37"/>
  <c r="B10758" i="37"/>
  <c r="B10759" i="37"/>
  <c r="D10755" i="37"/>
  <c r="D10756" i="37"/>
  <c r="D10757" i="37"/>
  <c r="D10758" i="37"/>
  <c r="D10759" i="37"/>
  <c r="A10754" i="37"/>
  <c r="B10754" i="37"/>
  <c r="D10754" i="37"/>
  <c r="A10753" i="37"/>
  <c r="B10753" i="37"/>
  <c r="D10753" i="37"/>
  <c r="A10752" i="37"/>
  <c r="B10752" i="37"/>
  <c r="D10752" i="37"/>
  <c r="A10751" i="37"/>
  <c r="B10751" i="37"/>
  <c r="D10751" i="37"/>
  <c r="A10750" i="37"/>
  <c r="B10750" i="37"/>
  <c r="D10750" i="37"/>
  <c r="A10749" i="37"/>
  <c r="B10749" i="37"/>
  <c r="D10749" i="37"/>
  <c r="A10748" i="37"/>
  <c r="B10748" i="37"/>
  <c r="D10748" i="37"/>
  <c r="A10747" i="37"/>
  <c r="B10747" i="37"/>
  <c r="D10747" i="37"/>
  <c r="A10746" i="37"/>
  <c r="B10746" i="37"/>
  <c r="D10746" i="37"/>
  <c r="A10745" i="37"/>
  <c r="B10745" i="37"/>
  <c r="D10745" i="37"/>
  <c r="A10744" i="37"/>
  <c r="B10744" i="37"/>
  <c r="D10744" i="37"/>
  <c r="C970" i="36"/>
  <c r="B970" i="36" s="1"/>
  <c r="A10743" i="37"/>
  <c r="B10743" i="37"/>
  <c r="D10743" i="37"/>
  <c r="A10742" i="37"/>
  <c r="B10742" i="37"/>
  <c r="D10742" i="37"/>
  <c r="A10741" i="37"/>
  <c r="B10741" i="37"/>
  <c r="D10741" i="37"/>
  <c r="A10740" i="37"/>
  <c r="B10740" i="37"/>
  <c r="D10740" i="37"/>
  <c r="A10739" i="37"/>
  <c r="B10739" i="37"/>
  <c r="D10739" i="37"/>
  <c r="A10738" i="37"/>
  <c r="B10738" i="37"/>
  <c r="D10738" i="37"/>
  <c r="A10737" i="37"/>
  <c r="B10737" i="37"/>
  <c r="D10737" i="37"/>
  <c r="A10736" i="37"/>
  <c r="B10736" i="37"/>
  <c r="D10736" i="37"/>
  <c r="C969" i="36"/>
  <c r="B969" i="36" s="1"/>
  <c r="A10733" i="37"/>
  <c r="A10734" i="37"/>
  <c r="A10735" i="37"/>
  <c r="B10733" i="37"/>
  <c r="B10734" i="37"/>
  <c r="B10735" i="37"/>
  <c r="D10733" i="37"/>
  <c r="D10734" i="37"/>
  <c r="D10735" i="37"/>
  <c r="A10732" i="37"/>
  <c r="B10732" i="37"/>
  <c r="D10732" i="37"/>
  <c r="A10731" i="37"/>
  <c r="B10731" i="37"/>
  <c r="D10731" i="37"/>
  <c r="A10730" i="37"/>
  <c r="B10730" i="37"/>
  <c r="D10730" i="37"/>
  <c r="A10729" i="37"/>
  <c r="B10729" i="37"/>
  <c r="D10729" i="37"/>
  <c r="A10728" i="37"/>
  <c r="B10728" i="37"/>
  <c r="D10728" i="37"/>
  <c r="A10727" i="37"/>
  <c r="B10727" i="37"/>
  <c r="D10727" i="37"/>
  <c r="A10726" i="37"/>
  <c r="B10726" i="37"/>
  <c r="D10726" i="37"/>
  <c r="A10725" i="37"/>
  <c r="B10725" i="37"/>
  <c r="D10725" i="37"/>
  <c r="A10724" i="37"/>
  <c r="B10724" i="37"/>
  <c r="D10724" i="37"/>
  <c r="A10723" i="37"/>
  <c r="B10723" i="37"/>
  <c r="D10723" i="37"/>
  <c r="A10722" i="37"/>
  <c r="B10722" i="37"/>
  <c r="D10722" i="37"/>
  <c r="A10721" i="37"/>
  <c r="B10721" i="37"/>
  <c r="D10721" i="37"/>
  <c r="A10720" i="37"/>
  <c r="B10720" i="37"/>
  <c r="D10720" i="37"/>
  <c r="A10719" i="37"/>
  <c r="B10719" i="37"/>
  <c r="D10719" i="37"/>
  <c r="A10718" i="37"/>
  <c r="B10718" i="37"/>
  <c r="D10718" i="37"/>
  <c r="A10717" i="37"/>
  <c r="B10717" i="37"/>
  <c r="D10717" i="37"/>
  <c r="A10716" i="37"/>
  <c r="B10716" i="37"/>
  <c r="D10716" i="37"/>
  <c r="A10715" i="37"/>
  <c r="B10715" i="37"/>
  <c r="D10715" i="37"/>
  <c r="A10714" i="37"/>
  <c r="B10714" i="37"/>
  <c r="D10714" i="37"/>
  <c r="A10713" i="37"/>
  <c r="B10713" i="37"/>
  <c r="D10713" i="37"/>
  <c r="A10707" i="37"/>
  <c r="A10708" i="37"/>
  <c r="A10709" i="37"/>
  <c r="A10710" i="37"/>
  <c r="A10711" i="37"/>
  <c r="A10712" i="37"/>
  <c r="B10707" i="37"/>
  <c r="B10708" i="37"/>
  <c r="B10709" i="37"/>
  <c r="B10710" i="37"/>
  <c r="B10711" i="37"/>
  <c r="B10712" i="37"/>
  <c r="D10707" i="37"/>
  <c r="D10708" i="37"/>
  <c r="D10709" i="37"/>
  <c r="D10710" i="37"/>
  <c r="D10711" i="37"/>
  <c r="D10712" i="37"/>
  <c r="A10701" i="37"/>
  <c r="A10702" i="37"/>
  <c r="A10703" i="37"/>
  <c r="A10704" i="37"/>
  <c r="A10705" i="37"/>
  <c r="A10706" i="37"/>
  <c r="B10701" i="37"/>
  <c r="B10702" i="37"/>
  <c r="B10703" i="37"/>
  <c r="B10704" i="37"/>
  <c r="B10705" i="37"/>
  <c r="B10706" i="37"/>
  <c r="D10701" i="37"/>
  <c r="D10702" i="37"/>
  <c r="D10703" i="37"/>
  <c r="D10704" i="37"/>
  <c r="D10705" i="37"/>
  <c r="D10706" i="37"/>
  <c r="A10698" i="37"/>
  <c r="A10699" i="37"/>
  <c r="A10700" i="37"/>
  <c r="B10698" i="37"/>
  <c r="B10699" i="37"/>
  <c r="B10700" i="37"/>
  <c r="D10698" i="37"/>
  <c r="D10699" i="37"/>
  <c r="D10700" i="37"/>
  <c r="A10697" i="37"/>
  <c r="B10697" i="37"/>
  <c r="D10697" i="37"/>
  <c r="A10696" i="37"/>
  <c r="B10696" i="37"/>
  <c r="D10696" i="37"/>
  <c r="A10695" i="37"/>
  <c r="B10695" i="37"/>
  <c r="D10695" i="37"/>
  <c r="A10694" i="37"/>
  <c r="B10694" i="37"/>
  <c r="D10694" i="37"/>
  <c r="A10693" i="37"/>
  <c r="B10693" i="37"/>
  <c r="D10693" i="37"/>
  <c r="A10692" i="37"/>
  <c r="B10692" i="37"/>
  <c r="D10692" i="37"/>
  <c r="A10691" i="37"/>
  <c r="B10691" i="37"/>
  <c r="D10691" i="37"/>
  <c r="A10688" i="37"/>
  <c r="A10689" i="37"/>
  <c r="A10690" i="37"/>
  <c r="B10688" i="37"/>
  <c r="B10689" i="37"/>
  <c r="B10690" i="37"/>
  <c r="D10688" i="37"/>
  <c r="D10689" i="37"/>
  <c r="D10690" i="37"/>
  <c r="A10687" i="37"/>
  <c r="B10687" i="37"/>
  <c r="D10687" i="37"/>
  <c r="A10686" i="37"/>
  <c r="B10686" i="37"/>
  <c r="D10686" i="37"/>
  <c r="A10685" i="37"/>
  <c r="B10685" i="37"/>
  <c r="D10685" i="37"/>
  <c r="A10684" i="37"/>
  <c r="B10684" i="37"/>
  <c r="D10684" i="37"/>
  <c r="A10683" i="37"/>
  <c r="B10683" i="37"/>
  <c r="D10683" i="37"/>
  <c r="A10682" i="37"/>
  <c r="B10682" i="37"/>
  <c r="D10682" i="37"/>
  <c r="A10681" i="37"/>
  <c r="B10681" i="37"/>
  <c r="D10681" i="37"/>
  <c r="A10678" i="37"/>
  <c r="A10679" i="37"/>
  <c r="A10680" i="37"/>
  <c r="B10678" i="37"/>
  <c r="B10679" i="37"/>
  <c r="B10680" i="37"/>
  <c r="D10678" i="37"/>
  <c r="D10679" i="37"/>
  <c r="D10680" i="37"/>
  <c r="A10677" i="37"/>
  <c r="B10677" i="37"/>
  <c r="D10677" i="37"/>
  <c r="A10676" i="37"/>
  <c r="B10676" i="37"/>
  <c r="D10676" i="37"/>
  <c r="A10675" i="37"/>
  <c r="B10675" i="37"/>
  <c r="D10675" i="37"/>
  <c r="A10674" i="37"/>
  <c r="B10674" i="37"/>
  <c r="D10674" i="37"/>
  <c r="A10673" i="37"/>
  <c r="B10673" i="37"/>
  <c r="D10673" i="37"/>
  <c r="A10672" i="37"/>
  <c r="B10672" i="37"/>
  <c r="D10672" i="37"/>
  <c r="A10671" i="37"/>
  <c r="B10671" i="37"/>
  <c r="D10671" i="37"/>
  <c r="A10670" i="37"/>
  <c r="B10670" i="37"/>
  <c r="D10670" i="37"/>
  <c r="A10669" i="37"/>
  <c r="B10669" i="37"/>
  <c r="D10669" i="37"/>
  <c r="A10668" i="37"/>
  <c r="B10668" i="37"/>
  <c r="D10668" i="37"/>
  <c r="A10667" i="37"/>
  <c r="B10667" i="37"/>
  <c r="D10667" i="37"/>
  <c r="A10666" i="37"/>
  <c r="B10666" i="37"/>
  <c r="D10666" i="37"/>
  <c r="A10665" i="37"/>
  <c r="B10665" i="37"/>
  <c r="D10665" i="37"/>
  <c r="A10664" i="37"/>
  <c r="B10664" i="37"/>
  <c r="D10664" i="37"/>
  <c r="A10663" i="37"/>
  <c r="B10663" i="37"/>
  <c r="D10663" i="37"/>
  <c r="A10662" i="37"/>
  <c r="B10662" i="37"/>
  <c r="D10662" i="37"/>
  <c r="A10661" i="37"/>
  <c r="B10661" i="37"/>
  <c r="D10661" i="37"/>
  <c r="A10660" i="37"/>
  <c r="B10660" i="37"/>
  <c r="D10660" i="37"/>
  <c r="A10659" i="37"/>
  <c r="B10659" i="37"/>
  <c r="D10659" i="37"/>
  <c r="A10658" i="37"/>
  <c r="B10658" i="37"/>
  <c r="D10658" i="37"/>
  <c r="A10657" i="37"/>
  <c r="B10657" i="37"/>
  <c r="D10657" i="37"/>
  <c r="A10656" i="37"/>
  <c r="B10656" i="37"/>
  <c r="D10656" i="37"/>
  <c r="A10655" i="37"/>
  <c r="B10655" i="37"/>
  <c r="D10655" i="37"/>
  <c r="A10654" i="37"/>
  <c r="B10654" i="37"/>
  <c r="D10654" i="37"/>
  <c r="A10653" i="37"/>
  <c r="B10653" i="37"/>
  <c r="D10653" i="37"/>
  <c r="A10652" i="37"/>
  <c r="B10652" i="37"/>
  <c r="D10652" i="37"/>
  <c r="A10651" i="37"/>
  <c r="B10651" i="37"/>
  <c r="D10651" i="37"/>
  <c r="A10650" i="37"/>
  <c r="B10650" i="37"/>
  <c r="D10650" i="37"/>
  <c r="A10649" i="37"/>
  <c r="B10649" i="37"/>
  <c r="D10649" i="37"/>
  <c r="A10648" i="37"/>
  <c r="B10648" i="37"/>
  <c r="D10648" i="37"/>
  <c r="A10636" i="37"/>
  <c r="A10637" i="37"/>
  <c r="A10638" i="37"/>
  <c r="A10639" i="37"/>
  <c r="A10640" i="37"/>
  <c r="A10641" i="37"/>
  <c r="A10642" i="37"/>
  <c r="A10643" i="37"/>
  <c r="A10644" i="37"/>
  <c r="A10645" i="37"/>
  <c r="A10646" i="37"/>
  <c r="A10647" i="37"/>
  <c r="B10636" i="37"/>
  <c r="B10637" i="37"/>
  <c r="B10638" i="37"/>
  <c r="B10639" i="37"/>
  <c r="B10640" i="37"/>
  <c r="B10641" i="37"/>
  <c r="B10642" i="37"/>
  <c r="B10643" i="37"/>
  <c r="B10644" i="37"/>
  <c r="B10645" i="37"/>
  <c r="B10646" i="37"/>
  <c r="B10647" i="37"/>
  <c r="D10636" i="37"/>
  <c r="D10637" i="37"/>
  <c r="D10638" i="37"/>
  <c r="D10639" i="37"/>
  <c r="D10640" i="37"/>
  <c r="D10641" i="37"/>
  <c r="D10642" i="37"/>
  <c r="D10643" i="37"/>
  <c r="D10644" i="37"/>
  <c r="D10645" i="37"/>
  <c r="D10646" i="37"/>
  <c r="D10647" i="37"/>
  <c r="A10630" i="37"/>
  <c r="A10631" i="37"/>
  <c r="A10632" i="37"/>
  <c r="A10633" i="37"/>
  <c r="A10634" i="37"/>
  <c r="A10635" i="37"/>
  <c r="B10630" i="37"/>
  <c r="B10631" i="37"/>
  <c r="B10632" i="37"/>
  <c r="B10633" i="37"/>
  <c r="B10634" i="37"/>
  <c r="B10635" i="37"/>
  <c r="D10630" i="37"/>
  <c r="D10631" i="37"/>
  <c r="D10632" i="37"/>
  <c r="D10633" i="37"/>
  <c r="D10634" i="37"/>
  <c r="D10635" i="37"/>
  <c r="A10627" i="37"/>
  <c r="A10628" i="37"/>
  <c r="A10629" i="37"/>
  <c r="B10627" i="37"/>
  <c r="B10628" i="37"/>
  <c r="B10629" i="37"/>
  <c r="D10627" i="37"/>
  <c r="D10628" i="37"/>
  <c r="D10629" i="37"/>
  <c r="A10626" i="37"/>
  <c r="B10626" i="37"/>
  <c r="D10626" i="37"/>
  <c r="A10625" i="37"/>
  <c r="B10625" i="37"/>
  <c r="D10625" i="37"/>
  <c r="A10624" i="37"/>
  <c r="B10624" i="37"/>
  <c r="D10624" i="37"/>
  <c r="A10623" i="37"/>
  <c r="B10623" i="37"/>
  <c r="D10623" i="37"/>
  <c r="A10622" i="37"/>
  <c r="B10622" i="37"/>
  <c r="D10622" i="37"/>
  <c r="A10619" i="37"/>
  <c r="A10620" i="37"/>
  <c r="A10621" i="37"/>
  <c r="B10619" i="37"/>
  <c r="B10620" i="37"/>
  <c r="B10621" i="37"/>
  <c r="D10619" i="37"/>
  <c r="D10620" i="37"/>
  <c r="D10621" i="37"/>
  <c r="A10618" i="37"/>
  <c r="B10618" i="37"/>
  <c r="D10618" i="37"/>
  <c r="A10617" i="37"/>
  <c r="B10617" i="37"/>
  <c r="D10617" i="37"/>
  <c r="A10616" i="37"/>
  <c r="B10616" i="37"/>
  <c r="D10616" i="37"/>
  <c r="A10615" i="37"/>
  <c r="B10615" i="37"/>
  <c r="D10615" i="37"/>
  <c r="A10614" i="37"/>
  <c r="B10614" i="37"/>
  <c r="D10614" i="37"/>
  <c r="A10613" i="37"/>
  <c r="B10613" i="37"/>
  <c r="D10613" i="37"/>
  <c r="A10612" i="37"/>
  <c r="B10612" i="37"/>
  <c r="D10612" i="37"/>
  <c r="A10611" i="37"/>
  <c r="B10611" i="37"/>
  <c r="D10611" i="37"/>
  <c r="A10610" i="37"/>
  <c r="B10610" i="37"/>
  <c r="D10610" i="37"/>
  <c r="A10609" i="37"/>
  <c r="B10609" i="37"/>
  <c r="D10609" i="37"/>
  <c r="A10601" i="37"/>
  <c r="A10602" i="37"/>
  <c r="A10603" i="37"/>
  <c r="A10604" i="37"/>
  <c r="A10605" i="37"/>
  <c r="A10606" i="37"/>
  <c r="A10607" i="37"/>
  <c r="A10608" i="37"/>
  <c r="B10601" i="37"/>
  <c r="B10602" i="37"/>
  <c r="B10603" i="37"/>
  <c r="B10604" i="37"/>
  <c r="B10605" i="37"/>
  <c r="B10606" i="37"/>
  <c r="B10607" i="37"/>
  <c r="B10608" i="37"/>
  <c r="D10601" i="37"/>
  <c r="D10602" i="37"/>
  <c r="D10603" i="37"/>
  <c r="D10604" i="37"/>
  <c r="D10605" i="37"/>
  <c r="D10606" i="37"/>
  <c r="D10607" i="37"/>
  <c r="D10608" i="37"/>
  <c r="A10598" i="37"/>
  <c r="A10599" i="37"/>
  <c r="A10600" i="37"/>
  <c r="B10598" i="37"/>
  <c r="B10599" i="37"/>
  <c r="B10600" i="37"/>
  <c r="D10598" i="37"/>
  <c r="D10599" i="37"/>
  <c r="D10600" i="37"/>
  <c r="A10595" i="37"/>
  <c r="A10596" i="37"/>
  <c r="A10597" i="37"/>
  <c r="B10595" i="37"/>
  <c r="B10596" i="37"/>
  <c r="B10597" i="37"/>
  <c r="D10595" i="37"/>
  <c r="D10596" i="37"/>
  <c r="D10597" i="37"/>
  <c r="A10594" i="37"/>
  <c r="B10594" i="37"/>
  <c r="D10594" i="37"/>
  <c r="A10593" i="37"/>
  <c r="B10593" i="37"/>
  <c r="D10593" i="37"/>
  <c r="A10592" i="37"/>
  <c r="B10592" i="37"/>
  <c r="D10592" i="37"/>
  <c r="A10591" i="37"/>
  <c r="B10591" i="37"/>
  <c r="D10591" i="37"/>
  <c r="A10590" i="37"/>
  <c r="B10590" i="37"/>
  <c r="D10590" i="37"/>
  <c r="A10589" i="37"/>
  <c r="B10589" i="37"/>
  <c r="D10589" i="37"/>
  <c r="A10586" i="37"/>
  <c r="A10587" i="37"/>
  <c r="A10588" i="37"/>
  <c r="B10586" i="37"/>
  <c r="B10587" i="37"/>
  <c r="B10588" i="37"/>
  <c r="D10586" i="37"/>
  <c r="D10587" i="37"/>
  <c r="D10588" i="37"/>
  <c r="A10583" i="37"/>
  <c r="A10584" i="37"/>
  <c r="A10585" i="37"/>
  <c r="B10583" i="37"/>
  <c r="B10584" i="37"/>
  <c r="B10585" i="37"/>
  <c r="D10583" i="37"/>
  <c r="D10584" i="37"/>
  <c r="D10585" i="37"/>
  <c r="A10582" i="37"/>
  <c r="B10582" i="37"/>
  <c r="D10582" i="37"/>
  <c r="A10581" i="37"/>
  <c r="B10581" i="37"/>
  <c r="D10581" i="37"/>
  <c r="A10580" i="37"/>
  <c r="B10580" i="37"/>
  <c r="D10580" i="37"/>
  <c r="A10579" i="37"/>
  <c r="B10579" i="37"/>
  <c r="D10579" i="37"/>
  <c r="A10578" i="37"/>
  <c r="B10578" i="37"/>
  <c r="D10578" i="37"/>
  <c r="A10572" i="37"/>
  <c r="A10573" i="37"/>
  <c r="A10574" i="37"/>
  <c r="A10575" i="37"/>
  <c r="A10576" i="37"/>
  <c r="A10577" i="37"/>
  <c r="B10572" i="37"/>
  <c r="B10573" i="37"/>
  <c r="B10574" i="37"/>
  <c r="B10575" i="37"/>
  <c r="B10576" i="37"/>
  <c r="B10577" i="37"/>
  <c r="D10572" i="37"/>
  <c r="D10573" i="37"/>
  <c r="D10574" i="37"/>
  <c r="D10575" i="37"/>
  <c r="D10576" i="37"/>
  <c r="D10577" i="37"/>
  <c r="A10569" i="37"/>
  <c r="A10570" i="37"/>
  <c r="A10571" i="37"/>
  <c r="B10569" i="37"/>
  <c r="B10570" i="37"/>
  <c r="B10571" i="37"/>
  <c r="D10569" i="37"/>
  <c r="D10570" i="37"/>
  <c r="D10571" i="37"/>
  <c r="A10568" i="37"/>
  <c r="B10568" i="37"/>
  <c r="D10568" i="37"/>
  <c r="A10567" i="37"/>
  <c r="B10567" i="37"/>
  <c r="D10567" i="37"/>
  <c r="A10566" i="37"/>
  <c r="B10566" i="37"/>
  <c r="D10566" i="37"/>
  <c r="A10565" i="37"/>
  <c r="B10565" i="37"/>
  <c r="D10565" i="37"/>
  <c r="A10564" i="37"/>
  <c r="B10564" i="37"/>
  <c r="D10564" i="37"/>
  <c r="A10563" i="37"/>
  <c r="B10563" i="37"/>
  <c r="D10563" i="37"/>
  <c r="A10559" i="37"/>
  <c r="A10560" i="37"/>
  <c r="A10561" i="37"/>
  <c r="A10562" i="37"/>
  <c r="B10559" i="37"/>
  <c r="B10560" i="37"/>
  <c r="B10561" i="37"/>
  <c r="B10562" i="37"/>
  <c r="D10559" i="37"/>
  <c r="D10560" i="37"/>
  <c r="D10561" i="37"/>
  <c r="D10562" i="37"/>
  <c r="A10558" i="37"/>
  <c r="B10558" i="37"/>
  <c r="D10558" i="37"/>
  <c r="A10557" i="37"/>
  <c r="B10557" i="37"/>
  <c r="D10557" i="37"/>
  <c r="A10556" i="37"/>
  <c r="B10556" i="37"/>
  <c r="D10556" i="37"/>
  <c r="A10552" i="37"/>
  <c r="A10553" i="37"/>
  <c r="A10554" i="37"/>
  <c r="A10555" i="37"/>
  <c r="B10552" i="37"/>
  <c r="B10553" i="37"/>
  <c r="B10554" i="37"/>
  <c r="B10555" i="37"/>
  <c r="D10552" i="37"/>
  <c r="D10553" i="37"/>
  <c r="D10554" i="37"/>
  <c r="D10555" i="37"/>
  <c r="A10551" i="37"/>
  <c r="B10551" i="37"/>
  <c r="D10551" i="37"/>
  <c r="A10550" i="37"/>
  <c r="B10550" i="37"/>
  <c r="D10550" i="37"/>
  <c r="A10549" i="37"/>
  <c r="B10549" i="37"/>
  <c r="D10549" i="37"/>
  <c r="A10548" i="37"/>
  <c r="B10548" i="37"/>
  <c r="D10548" i="37"/>
  <c r="A10545" i="37"/>
  <c r="A10546" i="37"/>
  <c r="A10547" i="37"/>
  <c r="B10545" i="37"/>
  <c r="B10546" i="37"/>
  <c r="B10547" i="37"/>
  <c r="D10545" i="37"/>
  <c r="D10546" i="37"/>
  <c r="D10547" i="37"/>
  <c r="A10542" i="37"/>
  <c r="A10543" i="37"/>
  <c r="A10544" i="37"/>
  <c r="B10542" i="37"/>
  <c r="B10543" i="37"/>
  <c r="B10544" i="37"/>
  <c r="D10542" i="37"/>
  <c r="D10543" i="37"/>
  <c r="D10544" i="37"/>
  <c r="A10541" i="37"/>
  <c r="B10541" i="37"/>
  <c r="D10541" i="37"/>
  <c r="A10540" i="37"/>
  <c r="B10540" i="37"/>
  <c r="D10540" i="37"/>
  <c r="A10539" i="37"/>
  <c r="B10539" i="37"/>
  <c r="D10539" i="37"/>
  <c r="A10538" i="37"/>
  <c r="B10538" i="37"/>
  <c r="D10538" i="37"/>
  <c r="C968" i="36"/>
  <c r="B968" i="36" s="1"/>
  <c r="A10537" i="37"/>
  <c r="B10537" i="37"/>
  <c r="D10537" i="37"/>
  <c r="A10536" i="37"/>
  <c r="B10536" i="37"/>
  <c r="D10536" i="37"/>
  <c r="A10535" i="37"/>
  <c r="B10535" i="37"/>
  <c r="D10535" i="37"/>
  <c r="A10534" i="37"/>
  <c r="B10534" i="37"/>
  <c r="D10534" i="37"/>
  <c r="A10533" i="37"/>
  <c r="B10533" i="37"/>
  <c r="D10533" i="37"/>
  <c r="C967" i="36"/>
  <c r="B967" i="36" s="1"/>
  <c r="A10532" i="37"/>
  <c r="B10532" i="37"/>
  <c r="D10532" i="37"/>
  <c r="A10531" i="37"/>
  <c r="B10531" i="37"/>
  <c r="D10531" i="37"/>
  <c r="A10530" i="37"/>
  <c r="B10530" i="37"/>
  <c r="D10530" i="37"/>
  <c r="A10529" i="37"/>
  <c r="B10529" i="37"/>
  <c r="D10529" i="37"/>
  <c r="A10528" i="37"/>
  <c r="B10528" i="37"/>
  <c r="D10528" i="37"/>
  <c r="D10520" i="37"/>
  <c r="A10504" i="37"/>
  <c r="A10505" i="37"/>
  <c r="A10506" i="37"/>
  <c r="A10507" i="37"/>
  <c r="A10508" i="37"/>
  <c r="A10509" i="37"/>
  <c r="A10510" i="37"/>
  <c r="A10511" i="37"/>
  <c r="A10512" i="37"/>
  <c r="A10513" i="37"/>
  <c r="A10514" i="37"/>
  <c r="A10515" i="37"/>
  <c r="A10516" i="37"/>
  <c r="A10517" i="37"/>
  <c r="A10518" i="37"/>
  <c r="A10519" i="37"/>
  <c r="A10520" i="37"/>
  <c r="A10521" i="37"/>
  <c r="A10522" i="37"/>
  <c r="A10523" i="37"/>
  <c r="A10524" i="37"/>
  <c r="A10525" i="37"/>
  <c r="A10526" i="37"/>
  <c r="A10527" i="37"/>
  <c r="B10504" i="37"/>
  <c r="B10505" i="37"/>
  <c r="B10506" i="37"/>
  <c r="B10507" i="37"/>
  <c r="B10508" i="37"/>
  <c r="B10509" i="37"/>
  <c r="B10510" i="37"/>
  <c r="B10511" i="37"/>
  <c r="B10512" i="37"/>
  <c r="B10513" i="37"/>
  <c r="B10514" i="37"/>
  <c r="B10515" i="37"/>
  <c r="B10516" i="37"/>
  <c r="B10517" i="37"/>
  <c r="B10518" i="37"/>
  <c r="B10519" i="37"/>
  <c r="B10520" i="37"/>
  <c r="B10521" i="37"/>
  <c r="B10522" i="37"/>
  <c r="B10523" i="37"/>
  <c r="B10524" i="37"/>
  <c r="B10525" i="37"/>
  <c r="B10526" i="37"/>
  <c r="B10527" i="37"/>
  <c r="D10504" i="37"/>
  <c r="D10505" i="37"/>
  <c r="D10506" i="37"/>
  <c r="D10507" i="37"/>
  <c r="D10508" i="37"/>
  <c r="D10509" i="37"/>
  <c r="D10510" i="37"/>
  <c r="D10511" i="37"/>
  <c r="D10512" i="37"/>
  <c r="D10513" i="37"/>
  <c r="D10514" i="37"/>
  <c r="D10515" i="37"/>
  <c r="D10516" i="37"/>
  <c r="D10517" i="37"/>
  <c r="D10518" i="37"/>
  <c r="D10519" i="37"/>
  <c r="D10521" i="37"/>
  <c r="D10522" i="37"/>
  <c r="D10523" i="37"/>
  <c r="D10524" i="37"/>
  <c r="D10525" i="37"/>
  <c r="D10526" i="37"/>
  <c r="D10527" i="37"/>
  <c r="A10492" i="37"/>
  <c r="A10493" i="37"/>
  <c r="A10494" i="37"/>
  <c r="A10495" i="37"/>
  <c r="A10496" i="37"/>
  <c r="A10497" i="37"/>
  <c r="A10498" i="37"/>
  <c r="A10499" i="37"/>
  <c r="A10500" i="37"/>
  <c r="A10501" i="37"/>
  <c r="A10502" i="37"/>
  <c r="A10503" i="37"/>
  <c r="B10492" i="37"/>
  <c r="B10493" i="37"/>
  <c r="B10494" i="37"/>
  <c r="B10495" i="37"/>
  <c r="B10496" i="37"/>
  <c r="B10497" i="37"/>
  <c r="B10498" i="37"/>
  <c r="B10499" i="37"/>
  <c r="B10500" i="37"/>
  <c r="B10501" i="37"/>
  <c r="B10502" i="37"/>
  <c r="B10503" i="37"/>
  <c r="D10492" i="37"/>
  <c r="D10493" i="37"/>
  <c r="D10494" i="37"/>
  <c r="D10495" i="37"/>
  <c r="D10496" i="37"/>
  <c r="D10497" i="37"/>
  <c r="D10498" i="37"/>
  <c r="D10499" i="37"/>
  <c r="D10500" i="37"/>
  <c r="D10501" i="37"/>
  <c r="D10502" i="37"/>
  <c r="D10503" i="37"/>
  <c r="A10486" i="37"/>
  <c r="A10487" i="37"/>
  <c r="A10488" i="37"/>
  <c r="A10489" i="37"/>
  <c r="A10490" i="37"/>
  <c r="A10491" i="37"/>
  <c r="B10486" i="37"/>
  <c r="B10487" i="37"/>
  <c r="B10488" i="37"/>
  <c r="B10489" i="37"/>
  <c r="B10490" i="37"/>
  <c r="B10491" i="37"/>
  <c r="D10486" i="37"/>
  <c r="D10487" i="37"/>
  <c r="D10488" i="37"/>
  <c r="D10489" i="37"/>
  <c r="D10490" i="37"/>
  <c r="D10491" i="37"/>
  <c r="A10483" i="37"/>
  <c r="A10484" i="37"/>
  <c r="A10485" i="37"/>
  <c r="B10483" i="37"/>
  <c r="B10484" i="37"/>
  <c r="B10485" i="37"/>
  <c r="D10483" i="37"/>
  <c r="D10484" i="37"/>
  <c r="D10485" i="37"/>
  <c r="A10482" i="37"/>
  <c r="B10482" i="37"/>
  <c r="D10482" i="37"/>
  <c r="A10481" i="37"/>
  <c r="B10481" i="37"/>
  <c r="D10481" i="37"/>
  <c r="A10480" i="37"/>
  <c r="B10480" i="37"/>
  <c r="D10480" i="37"/>
  <c r="C966" i="36"/>
  <c r="B966" i="36" s="1"/>
  <c r="A10479" i="37"/>
  <c r="B10479" i="37"/>
  <c r="D10479" i="37"/>
  <c r="A10478" i="37"/>
  <c r="B10478" i="37"/>
  <c r="D10478" i="37"/>
  <c r="A10477" i="37"/>
  <c r="B10477" i="37"/>
  <c r="D10477" i="37"/>
  <c r="E11399" i="37" l="1"/>
  <c r="F11399" i="37" s="1"/>
  <c r="E11874" i="37"/>
  <c r="F11874" i="37" s="1"/>
  <c r="E11285" i="37"/>
  <c r="F11285" i="37" s="1"/>
  <c r="E11267" i="37"/>
  <c r="F11267" i="37" s="1"/>
  <c r="E11263" i="37"/>
  <c r="F11263" i="37" s="1"/>
  <c r="E11260" i="37"/>
  <c r="F11260" i="37" s="1"/>
  <c r="E11252" i="37"/>
  <c r="F11252" i="37" s="1"/>
  <c r="E11244" i="37"/>
  <c r="F11244" i="37" s="1"/>
  <c r="E11245" i="37"/>
  <c r="F11245" i="37" s="1"/>
  <c r="E11234" i="37"/>
  <c r="F11234" i="37" s="1"/>
  <c r="E11231" i="37"/>
  <c r="F11231" i="37" s="1"/>
  <c r="E11228" i="37"/>
  <c r="F11228" i="37" s="1"/>
  <c r="E11213" i="37"/>
  <c r="F11213" i="37" s="1"/>
  <c r="E11184" i="37"/>
  <c r="F11184" i="37" s="1"/>
  <c r="E11186" i="37"/>
  <c r="F11186" i="37" s="1"/>
  <c r="E11176" i="37"/>
  <c r="F11176" i="37" s="1"/>
  <c r="E11171" i="37"/>
  <c r="F11171" i="37" s="1"/>
  <c r="E11160" i="37"/>
  <c r="F11160" i="37" s="1"/>
  <c r="E11156" i="37"/>
  <c r="F11156" i="37" s="1"/>
  <c r="E11148" i="37"/>
  <c r="F11148" i="37" s="1"/>
  <c r="E11048" i="37"/>
  <c r="F11048" i="37" s="1"/>
  <c r="E11024" i="37"/>
  <c r="F11024" i="37" s="1"/>
  <c r="E10981" i="37"/>
  <c r="F10981" i="37" s="1"/>
  <c r="E10867" i="37"/>
  <c r="F10867" i="37" s="1"/>
  <c r="E10862" i="37"/>
  <c r="F10862" i="37" s="1"/>
  <c r="E10855" i="37"/>
  <c r="F10855" i="37" s="1"/>
  <c r="E10796" i="37"/>
  <c r="F10796" i="37" s="1"/>
  <c r="E10784" i="37"/>
  <c r="E10785" i="37" s="1"/>
  <c r="F10785" i="37" s="1"/>
  <c r="E10750" i="37"/>
  <c r="F10750" i="37" s="1"/>
  <c r="E10749" i="37"/>
  <c r="F10749" i="37" s="1"/>
  <c r="E10748" i="37"/>
  <c r="F10748" i="37" s="1"/>
  <c r="E10744" i="37"/>
  <c r="F10744" i="37" s="1"/>
  <c r="E10741" i="37"/>
  <c r="F10741" i="37" s="1"/>
  <c r="E10730" i="37"/>
  <c r="F10730" i="37" s="1"/>
  <c r="E10729" i="37"/>
  <c r="F10729" i="37" s="1"/>
  <c r="E10723" i="37"/>
  <c r="F10723" i="37" s="1"/>
  <c r="E10719" i="37"/>
  <c r="F10719" i="37" s="1"/>
  <c r="E10715" i="37"/>
  <c r="F10715" i="37" s="1"/>
  <c r="E10695" i="37"/>
  <c r="E10696" i="37" s="1"/>
  <c r="F10696" i="37" s="1"/>
  <c r="E10693" i="37"/>
  <c r="F10693" i="37" s="1"/>
  <c r="E10685" i="37"/>
  <c r="F10685" i="37" s="1"/>
  <c r="E10675" i="37"/>
  <c r="F10675" i="37" s="1"/>
  <c r="E10667" i="37"/>
  <c r="F10667" i="37" s="1"/>
  <c r="E10662" i="37"/>
  <c r="F10662" i="37" s="1"/>
  <c r="E10660" i="37"/>
  <c r="F10660" i="37" s="1"/>
  <c r="E10624" i="37"/>
  <c r="F10624" i="37" s="1"/>
  <c r="E10616" i="37"/>
  <c r="F10616" i="37" s="1"/>
  <c r="E10592" i="37"/>
  <c r="F10592" i="37" s="1"/>
  <c r="E10591" i="37"/>
  <c r="F10591" i="37" s="1"/>
  <c r="E10580" i="37"/>
  <c r="F10580" i="37" s="1"/>
  <c r="E10579" i="37"/>
  <c r="F10579" i="37" s="1"/>
  <c r="E10566" i="37"/>
  <c r="F10566" i="37" s="1"/>
  <c r="E10548" i="37"/>
  <c r="F10548" i="37" s="1"/>
  <c r="E10539" i="37"/>
  <c r="F10539" i="37" s="1"/>
  <c r="E10538" i="37"/>
  <c r="F10538" i="37" s="1"/>
  <c r="E10536" i="37"/>
  <c r="F10536" i="37" s="1"/>
  <c r="E10535" i="37"/>
  <c r="F10535" i="37" s="1"/>
  <c r="E10480" i="37"/>
  <c r="F10480" i="37" s="1"/>
  <c r="A10476" i="37"/>
  <c r="B10476" i="37"/>
  <c r="D10476" i="37"/>
  <c r="A10475" i="37"/>
  <c r="B10475" i="37"/>
  <c r="D10475" i="37"/>
  <c r="A10474" i="37"/>
  <c r="B10474" i="37"/>
  <c r="D10474" i="37"/>
  <c r="A10473" i="37"/>
  <c r="B10473" i="37"/>
  <c r="D10473" i="37"/>
  <c r="A10467" i="37"/>
  <c r="A10468" i="37"/>
  <c r="A10469" i="37"/>
  <c r="A10470" i="37"/>
  <c r="A10471" i="37"/>
  <c r="A10472" i="37"/>
  <c r="B10467" i="37"/>
  <c r="B10468" i="37"/>
  <c r="B10469" i="37"/>
  <c r="B10470" i="37"/>
  <c r="B10471" i="37"/>
  <c r="B10472" i="37"/>
  <c r="D10467" i="37"/>
  <c r="D10468" i="37"/>
  <c r="D10469" i="37"/>
  <c r="D10470" i="37"/>
  <c r="D10471" i="37"/>
  <c r="D10472" i="37"/>
  <c r="A10464" i="37"/>
  <c r="A10465" i="37"/>
  <c r="A10466" i="37"/>
  <c r="B10464" i="37"/>
  <c r="B10465" i="37"/>
  <c r="B10466" i="37"/>
  <c r="D10464" i="37"/>
  <c r="D10465" i="37"/>
  <c r="D10466" i="37"/>
  <c r="A10463" i="37"/>
  <c r="B10463" i="37"/>
  <c r="D10463" i="37"/>
  <c r="A10462" i="37"/>
  <c r="B10462" i="37"/>
  <c r="D10462" i="37"/>
  <c r="A10461" i="37"/>
  <c r="B10461" i="37"/>
  <c r="D10461" i="37"/>
  <c r="A10460" i="37"/>
  <c r="B10460" i="37"/>
  <c r="D10460" i="37"/>
  <c r="A10459" i="37"/>
  <c r="B10459" i="37"/>
  <c r="D10459" i="37"/>
  <c r="A10458" i="37"/>
  <c r="B10458" i="37"/>
  <c r="D10458" i="37"/>
  <c r="A10457" i="37"/>
  <c r="B10457" i="37"/>
  <c r="D10457" i="37"/>
  <c r="A10441" i="37"/>
  <c r="A10442" i="37"/>
  <c r="A10443" i="37"/>
  <c r="A10444" i="37"/>
  <c r="A10445" i="37"/>
  <c r="A10446" i="37"/>
  <c r="A10447" i="37"/>
  <c r="A10448" i="37"/>
  <c r="A10449" i="37"/>
  <c r="A10450" i="37"/>
  <c r="A10451" i="37"/>
  <c r="A10452" i="37"/>
  <c r="A10453" i="37"/>
  <c r="A10454" i="37"/>
  <c r="A10455" i="37"/>
  <c r="A10456" i="37"/>
  <c r="B10441" i="37"/>
  <c r="B10442" i="37"/>
  <c r="B10443" i="37"/>
  <c r="B10444" i="37"/>
  <c r="B10445" i="37"/>
  <c r="B10446" i="37"/>
  <c r="B10447" i="37"/>
  <c r="B10448" i="37"/>
  <c r="B10449" i="37"/>
  <c r="B10450" i="37"/>
  <c r="B10451" i="37"/>
  <c r="B10452" i="37"/>
  <c r="B10453" i="37"/>
  <c r="B10454" i="37"/>
  <c r="B10455" i="37"/>
  <c r="B10456" i="37"/>
  <c r="D10441" i="37"/>
  <c r="D10442" i="37"/>
  <c r="D10443" i="37"/>
  <c r="D10444" i="37"/>
  <c r="D10445" i="37"/>
  <c r="D10446" i="37"/>
  <c r="D10447" i="37"/>
  <c r="D10448" i="37"/>
  <c r="D10449" i="37"/>
  <c r="D10450" i="37"/>
  <c r="D10451" i="37"/>
  <c r="D10452" i="37"/>
  <c r="D10453" i="37"/>
  <c r="D10454" i="37"/>
  <c r="D10455" i="37"/>
  <c r="D10456" i="37"/>
  <c r="A10433" i="37"/>
  <c r="A10434" i="37"/>
  <c r="A10435" i="37"/>
  <c r="A10436" i="37"/>
  <c r="A10437" i="37"/>
  <c r="A10438" i="37"/>
  <c r="A10439" i="37"/>
  <c r="A10440" i="37"/>
  <c r="B10433" i="37"/>
  <c r="B10434" i="37"/>
  <c r="B10435" i="37"/>
  <c r="B10436" i="37"/>
  <c r="B10437" i="37"/>
  <c r="B10438" i="37"/>
  <c r="B10439" i="37"/>
  <c r="B10440" i="37"/>
  <c r="D10433" i="37"/>
  <c r="D10434" i="37"/>
  <c r="D10435" i="37"/>
  <c r="D10436" i="37"/>
  <c r="D10437" i="37"/>
  <c r="D10438" i="37"/>
  <c r="D10439" i="37"/>
  <c r="D10440" i="37"/>
  <c r="A10409" i="37"/>
  <c r="A10410" i="37"/>
  <c r="A10411" i="37"/>
  <c r="A10412" i="37"/>
  <c r="A10413" i="37"/>
  <c r="A10414" i="37"/>
  <c r="A10415" i="37"/>
  <c r="A10416" i="37"/>
  <c r="A10417" i="37"/>
  <c r="A10418" i="37"/>
  <c r="A10419" i="37"/>
  <c r="A10420" i="37"/>
  <c r="A10421" i="37"/>
  <c r="A10422" i="37"/>
  <c r="A10423" i="37"/>
  <c r="A10424" i="37"/>
  <c r="A10425" i="37"/>
  <c r="A10426" i="37"/>
  <c r="A10427" i="37"/>
  <c r="A10428" i="37"/>
  <c r="A10429" i="37"/>
  <c r="A10430" i="37"/>
  <c r="A10431" i="37"/>
  <c r="A10432" i="37"/>
  <c r="B10409" i="37"/>
  <c r="B10410" i="37"/>
  <c r="B10411" i="37"/>
  <c r="B10412" i="37"/>
  <c r="B10413" i="37"/>
  <c r="B10414" i="37"/>
  <c r="B10415" i="37"/>
  <c r="B10416" i="37"/>
  <c r="B10417" i="37"/>
  <c r="B10418" i="37"/>
  <c r="B10419" i="37"/>
  <c r="B10420" i="37"/>
  <c r="B10421" i="37"/>
  <c r="B10422" i="37"/>
  <c r="B10423" i="37"/>
  <c r="B10424" i="37"/>
  <c r="B10425" i="37"/>
  <c r="B10426" i="37"/>
  <c r="B10427" i="37"/>
  <c r="B10428" i="37"/>
  <c r="B10429" i="37"/>
  <c r="B10430" i="37"/>
  <c r="B10431" i="37"/>
  <c r="B10432" i="37"/>
  <c r="D10409" i="37"/>
  <c r="D10410" i="37"/>
  <c r="D10411" i="37"/>
  <c r="D10412" i="37"/>
  <c r="D10413" i="37"/>
  <c r="D10414" i="37"/>
  <c r="D10415" i="37"/>
  <c r="D10416" i="37"/>
  <c r="D10417" i="37"/>
  <c r="D10418" i="37"/>
  <c r="D10419" i="37"/>
  <c r="D10420" i="37"/>
  <c r="D10421" i="37"/>
  <c r="D10422" i="37"/>
  <c r="D10423" i="37"/>
  <c r="D10424" i="37"/>
  <c r="D10425" i="37"/>
  <c r="D10426" i="37"/>
  <c r="D10427" i="37"/>
  <c r="D10428" i="37"/>
  <c r="D10429" i="37"/>
  <c r="D10430" i="37"/>
  <c r="D10431" i="37"/>
  <c r="D10432" i="37"/>
  <c r="A10397" i="37"/>
  <c r="A10398" i="37"/>
  <c r="A10399" i="37"/>
  <c r="A10400" i="37"/>
  <c r="A10401" i="37"/>
  <c r="A10402" i="37"/>
  <c r="A10403" i="37"/>
  <c r="A10404" i="37"/>
  <c r="A10405" i="37"/>
  <c r="A10406" i="37"/>
  <c r="A10407" i="37"/>
  <c r="A10408" i="37"/>
  <c r="B10397" i="37"/>
  <c r="B10398" i="37"/>
  <c r="B10399" i="37"/>
  <c r="B10400" i="37"/>
  <c r="B10401" i="37"/>
  <c r="B10402" i="37"/>
  <c r="B10403" i="37"/>
  <c r="B10404" i="37"/>
  <c r="B10405" i="37"/>
  <c r="B10406" i="37"/>
  <c r="B10407" i="37"/>
  <c r="B10408" i="37"/>
  <c r="D10397" i="37"/>
  <c r="D10398" i="37"/>
  <c r="D10399" i="37"/>
  <c r="D10400" i="37"/>
  <c r="D10401" i="37"/>
  <c r="D10402" i="37"/>
  <c r="D10403" i="37"/>
  <c r="D10404" i="37"/>
  <c r="D10405" i="37"/>
  <c r="D10406" i="37"/>
  <c r="D10407" i="37"/>
  <c r="D10408" i="37"/>
  <c r="A10391" i="37"/>
  <c r="A10392" i="37"/>
  <c r="A10393" i="37"/>
  <c r="A10394" i="37"/>
  <c r="A10395" i="37"/>
  <c r="A10396" i="37"/>
  <c r="B10391" i="37"/>
  <c r="B10392" i="37"/>
  <c r="B10393" i="37"/>
  <c r="B10394" i="37"/>
  <c r="B10395" i="37"/>
  <c r="B10396" i="37"/>
  <c r="D10391" i="37"/>
  <c r="D10392" i="37"/>
  <c r="D10393" i="37"/>
  <c r="D10394" i="37"/>
  <c r="D10395" i="37"/>
  <c r="D10396" i="37"/>
  <c r="A10388" i="37"/>
  <c r="A10389" i="37"/>
  <c r="A10390" i="37"/>
  <c r="B10388" i="37"/>
  <c r="B10389" i="37"/>
  <c r="B10390" i="37"/>
  <c r="D10388" i="37"/>
  <c r="D10389" i="37"/>
  <c r="D10390" i="37"/>
  <c r="A10387" i="37"/>
  <c r="B10387" i="37"/>
  <c r="D10387" i="37"/>
  <c r="A10386" i="37"/>
  <c r="B10386" i="37"/>
  <c r="D10386" i="37"/>
  <c r="A10385" i="37"/>
  <c r="B10385" i="37"/>
  <c r="D10385" i="37"/>
  <c r="A10384" i="37"/>
  <c r="B10384" i="37"/>
  <c r="D10384" i="37"/>
  <c r="A10383" i="37"/>
  <c r="B10383" i="37"/>
  <c r="D10383" i="37"/>
  <c r="A10382" i="37"/>
  <c r="B10382" i="37"/>
  <c r="D10382" i="37"/>
  <c r="A10381" i="37"/>
  <c r="B10381" i="37"/>
  <c r="D10381" i="37"/>
  <c r="A10378" i="37"/>
  <c r="A10379" i="37"/>
  <c r="A10380" i="37"/>
  <c r="B10378" i="37"/>
  <c r="B10379" i="37"/>
  <c r="B10380" i="37"/>
  <c r="D10378" i="37"/>
  <c r="D10379" i="37"/>
  <c r="D10380" i="37"/>
  <c r="A10377" i="37"/>
  <c r="B10377" i="37"/>
  <c r="D10377" i="37"/>
  <c r="A10376" i="37"/>
  <c r="B10376" i="37"/>
  <c r="D10376" i="37"/>
  <c r="A10375" i="37"/>
  <c r="B10375" i="37"/>
  <c r="D10375" i="37"/>
  <c r="A10374" i="37"/>
  <c r="B10374" i="37"/>
  <c r="D10374" i="37"/>
  <c r="A10373" i="37"/>
  <c r="B10373" i="37"/>
  <c r="D10373" i="37"/>
  <c r="A10327" i="37"/>
  <c r="A10328" i="37"/>
  <c r="A10329" i="37"/>
  <c r="A10330" i="37"/>
  <c r="A10331" i="37"/>
  <c r="A10332" i="37"/>
  <c r="A10333" i="37"/>
  <c r="A10334" i="37"/>
  <c r="A10335" i="37"/>
  <c r="A10336" i="37"/>
  <c r="A10337" i="37"/>
  <c r="A10338" i="37"/>
  <c r="A10339" i="37"/>
  <c r="A10340" i="37"/>
  <c r="A10341" i="37"/>
  <c r="A10342" i="37"/>
  <c r="A10343" i="37"/>
  <c r="A10344" i="37"/>
  <c r="A10345" i="37"/>
  <c r="A10346" i="37"/>
  <c r="A10347" i="37"/>
  <c r="A10348" i="37"/>
  <c r="A10349" i="37"/>
  <c r="A10350" i="37"/>
  <c r="A10351" i="37"/>
  <c r="A10352" i="37"/>
  <c r="A10353" i="37"/>
  <c r="A10354" i="37"/>
  <c r="A10355" i="37"/>
  <c r="A10356" i="37"/>
  <c r="A10357" i="37"/>
  <c r="A10358" i="37"/>
  <c r="A10360" i="37"/>
  <c r="A10361" i="37"/>
  <c r="A10362" i="37"/>
  <c r="A10363" i="37"/>
  <c r="A10364" i="37"/>
  <c r="A10365" i="37"/>
  <c r="A10366" i="37"/>
  <c r="A10367" i="37"/>
  <c r="A10368" i="37"/>
  <c r="A10369" i="37"/>
  <c r="A10370" i="37"/>
  <c r="A10371" i="37"/>
  <c r="A10372" i="37"/>
  <c r="B10327" i="37"/>
  <c r="B10328" i="37"/>
  <c r="B10329" i="37"/>
  <c r="B10330" i="37"/>
  <c r="B10331" i="37"/>
  <c r="B10332" i="37"/>
  <c r="B10333" i="37"/>
  <c r="B10334" i="37"/>
  <c r="B10335" i="37"/>
  <c r="B10336" i="37"/>
  <c r="B10337" i="37"/>
  <c r="B10338" i="37"/>
  <c r="B10339" i="37"/>
  <c r="B10340" i="37"/>
  <c r="B10341" i="37"/>
  <c r="B10342" i="37"/>
  <c r="B10343" i="37"/>
  <c r="B10344" i="37"/>
  <c r="B10345" i="37"/>
  <c r="B10346" i="37"/>
  <c r="B10347" i="37"/>
  <c r="B10348" i="37"/>
  <c r="B10349" i="37"/>
  <c r="B10350" i="37"/>
  <c r="B10351" i="37"/>
  <c r="B10352" i="37"/>
  <c r="B10353" i="37"/>
  <c r="B10354" i="37"/>
  <c r="B10355" i="37"/>
  <c r="B10356" i="37"/>
  <c r="B10357" i="37"/>
  <c r="B10358" i="37"/>
  <c r="B10360" i="37"/>
  <c r="B10361" i="37"/>
  <c r="B10362" i="37"/>
  <c r="B10363" i="37"/>
  <c r="B10364" i="37"/>
  <c r="B10365" i="37"/>
  <c r="B10366" i="37"/>
  <c r="B10367" i="37"/>
  <c r="B10368" i="37"/>
  <c r="B10369" i="37"/>
  <c r="B10370" i="37"/>
  <c r="B10371" i="37"/>
  <c r="B10372" i="37"/>
  <c r="D10327" i="37"/>
  <c r="D10328" i="37"/>
  <c r="D10329" i="37"/>
  <c r="D10330" i="37"/>
  <c r="D10331" i="37"/>
  <c r="D10332" i="37"/>
  <c r="D10333" i="37"/>
  <c r="D10334" i="37"/>
  <c r="D10335" i="37"/>
  <c r="D10336" i="37"/>
  <c r="D10337" i="37"/>
  <c r="D10338" i="37"/>
  <c r="D10339" i="37"/>
  <c r="D10340" i="37"/>
  <c r="D10341" i="37"/>
  <c r="D10342" i="37"/>
  <c r="D10343" i="37"/>
  <c r="D10344" i="37"/>
  <c r="D10345" i="37"/>
  <c r="D10346" i="37"/>
  <c r="D10347" i="37"/>
  <c r="D10348" i="37"/>
  <c r="D10349" i="37"/>
  <c r="D10350" i="37"/>
  <c r="D10351" i="37"/>
  <c r="D10352" i="37"/>
  <c r="D10353" i="37"/>
  <c r="D10354" i="37"/>
  <c r="D10355" i="37"/>
  <c r="D10356" i="37"/>
  <c r="D10357" i="37"/>
  <c r="D10358" i="37"/>
  <c r="D10360" i="37"/>
  <c r="D10361" i="37"/>
  <c r="D10362" i="37"/>
  <c r="D10363" i="37"/>
  <c r="D10364" i="37"/>
  <c r="D10365" i="37"/>
  <c r="D10366" i="37"/>
  <c r="D10367" i="37"/>
  <c r="D10368" i="37"/>
  <c r="D10369" i="37"/>
  <c r="D10370" i="37"/>
  <c r="D10371" i="37"/>
  <c r="D10372" i="37"/>
  <c r="A10303" i="37"/>
  <c r="A10304" i="37"/>
  <c r="A10305" i="37"/>
  <c r="A10306" i="37"/>
  <c r="A10307" i="37"/>
  <c r="A10308" i="37"/>
  <c r="A10309" i="37"/>
  <c r="A10310" i="37"/>
  <c r="A10311" i="37"/>
  <c r="A10312" i="37"/>
  <c r="A10313" i="37"/>
  <c r="A10314" i="37"/>
  <c r="A10315" i="37"/>
  <c r="A10316" i="37"/>
  <c r="A10317" i="37"/>
  <c r="A10318" i="37"/>
  <c r="A10319" i="37"/>
  <c r="A10320" i="37"/>
  <c r="A10321" i="37"/>
  <c r="A10322" i="37"/>
  <c r="A10323" i="37"/>
  <c r="A10324" i="37"/>
  <c r="A10325" i="37"/>
  <c r="A10326" i="37"/>
  <c r="B10303" i="37"/>
  <c r="B10304" i="37"/>
  <c r="B10305" i="37"/>
  <c r="B10306" i="37"/>
  <c r="B10307" i="37"/>
  <c r="B10308" i="37"/>
  <c r="B10309" i="37"/>
  <c r="B10310" i="37"/>
  <c r="B10311" i="37"/>
  <c r="B10312" i="37"/>
  <c r="B10313" i="37"/>
  <c r="B10314" i="37"/>
  <c r="B10315" i="37"/>
  <c r="B10316" i="37"/>
  <c r="B10317" i="37"/>
  <c r="B10318" i="37"/>
  <c r="B10319" i="37"/>
  <c r="B10320" i="37"/>
  <c r="B10321" i="37"/>
  <c r="B10322" i="37"/>
  <c r="B10323" i="37"/>
  <c r="B10324" i="37"/>
  <c r="B10325" i="37"/>
  <c r="B10326" i="37"/>
  <c r="D10303" i="37"/>
  <c r="D10304" i="37"/>
  <c r="D10305" i="37"/>
  <c r="D10306" i="37"/>
  <c r="D10307" i="37"/>
  <c r="D10308" i="37"/>
  <c r="D10309" i="37"/>
  <c r="D10310" i="37"/>
  <c r="D10311" i="37"/>
  <c r="D10312" i="37"/>
  <c r="D10313" i="37"/>
  <c r="D10314" i="37"/>
  <c r="D10315" i="37"/>
  <c r="D10316" i="37"/>
  <c r="D10317" i="37"/>
  <c r="D10318" i="37"/>
  <c r="D10319" i="37"/>
  <c r="D10320" i="37"/>
  <c r="D10321" i="37"/>
  <c r="D10322" i="37"/>
  <c r="D10323" i="37"/>
  <c r="D10324" i="37"/>
  <c r="D10325" i="37"/>
  <c r="D10326" i="37"/>
  <c r="A10291" i="37"/>
  <c r="A10292" i="37"/>
  <c r="A10293" i="37"/>
  <c r="A10294" i="37"/>
  <c r="A10295" i="37"/>
  <c r="A10296" i="37"/>
  <c r="A10297" i="37"/>
  <c r="A10298" i="37"/>
  <c r="A10299" i="37"/>
  <c r="A10300" i="37"/>
  <c r="A10301" i="37"/>
  <c r="A10302" i="37"/>
  <c r="B10291" i="37"/>
  <c r="B10292" i="37"/>
  <c r="B10293" i="37"/>
  <c r="B10294" i="37"/>
  <c r="B10295" i="37"/>
  <c r="B10296" i="37"/>
  <c r="B10297" i="37"/>
  <c r="B10298" i="37"/>
  <c r="B10299" i="37"/>
  <c r="B10300" i="37"/>
  <c r="B10301" i="37"/>
  <c r="B10302" i="37"/>
  <c r="D10291" i="37"/>
  <c r="D10292" i="37"/>
  <c r="D10293" i="37"/>
  <c r="D10294" i="37"/>
  <c r="D10295" i="37"/>
  <c r="D10296" i="37"/>
  <c r="D10297" i="37"/>
  <c r="D10298" i="37"/>
  <c r="D10299" i="37"/>
  <c r="D10300" i="37"/>
  <c r="D10301" i="37"/>
  <c r="D10302" i="37"/>
  <c r="A10285" i="37"/>
  <c r="A10286" i="37"/>
  <c r="A10287" i="37"/>
  <c r="A10288" i="37"/>
  <c r="A10289" i="37"/>
  <c r="A10290" i="37"/>
  <c r="B10285" i="37"/>
  <c r="B10286" i="37"/>
  <c r="B10287" i="37"/>
  <c r="B10288" i="37"/>
  <c r="B10289" i="37"/>
  <c r="B10290" i="37"/>
  <c r="D10285" i="37"/>
  <c r="D10286" i="37"/>
  <c r="D10287" i="37"/>
  <c r="D10288" i="37"/>
  <c r="D10289" i="37"/>
  <c r="D10290" i="37"/>
  <c r="A10282" i="37"/>
  <c r="A10283" i="37"/>
  <c r="A10284" i="37"/>
  <c r="B10282" i="37"/>
  <c r="B10283" i="37"/>
  <c r="B10284" i="37"/>
  <c r="D10282" i="37"/>
  <c r="D10283" i="37"/>
  <c r="D10284" i="37"/>
  <c r="A10281" i="37"/>
  <c r="B10281" i="37"/>
  <c r="D10281" i="37"/>
  <c r="A10280" i="37"/>
  <c r="B10280" i="37"/>
  <c r="D10280" i="37"/>
  <c r="A10279" i="37"/>
  <c r="B10279" i="37"/>
  <c r="D10279" i="37"/>
  <c r="A10278" i="37"/>
  <c r="B10278" i="37"/>
  <c r="D10278" i="37"/>
  <c r="A10277" i="37"/>
  <c r="B10277" i="37"/>
  <c r="D10277" i="37"/>
  <c r="A10276" i="37"/>
  <c r="B10276" i="37"/>
  <c r="D10276" i="37"/>
  <c r="A10275" i="37"/>
  <c r="B10275" i="37"/>
  <c r="D10275" i="37"/>
  <c r="A10274" i="37"/>
  <c r="B10274" i="37"/>
  <c r="D10274" i="37"/>
  <c r="A10271" i="37"/>
  <c r="A10272" i="37"/>
  <c r="A10273" i="37"/>
  <c r="B10271" i="37"/>
  <c r="B10272" i="37"/>
  <c r="B10273" i="37"/>
  <c r="D10271" i="37"/>
  <c r="D10272" i="37"/>
  <c r="D10273" i="37"/>
  <c r="A10270" i="37"/>
  <c r="B10270" i="37"/>
  <c r="D10270" i="37"/>
  <c r="A10269" i="37"/>
  <c r="B10269" i="37"/>
  <c r="D10269" i="37"/>
  <c r="A10268" i="37"/>
  <c r="B10268" i="37"/>
  <c r="D10268" i="37"/>
  <c r="A10267" i="37"/>
  <c r="B10267" i="37"/>
  <c r="D10267" i="37"/>
  <c r="A10266" i="37"/>
  <c r="B10266" i="37"/>
  <c r="D10266" i="37"/>
  <c r="A10265" i="37"/>
  <c r="B10265" i="37"/>
  <c r="D10265" i="37"/>
  <c r="A10264" i="37"/>
  <c r="B10264" i="37"/>
  <c r="D10264" i="37"/>
  <c r="A10252" i="37"/>
  <c r="A10253" i="37"/>
  <c r="A10254" i="37"/>
  <c r="A10255" i="37"/>
  <c r="A10256" i="37"/>
  <c r="A10257" i="37"/>
  <c r="A10258" i="37"/>
  <c r="A10259" i="37"/>
  <c r="A10260" i="37"/>
  <c r="A10261" i="37"/>
  <c r="A10262" i="37"/>
  <c r="A10263" i="37"/>
  <c r="B10252" i="37"/>
  <c r="B10253" i="37"/>
  <c r="B10254" i="37"/>
  <c r="B10255" i="37"/>
  <c r="B10256" i="37"/>
  <c r="B10257" i="37"/>
  <c r="B10258" i="37"/>
  <c r="B10259" i="37"/>
  <c r="B10260" i="37"/>
  <c r="B10261" i="37"/>
  <c r="B10262" i="37"/>
  <c r="B10263" i="37"/>
  <c r="D10252" i="37"/>
  <c r="D10253" i="37"/>
  <c r="D10254" i="37"/>
  <c r="D10255" i="37"/>
  <c r="D10256" i="37"/>
  <c r="D10257" i="37"/>
  <c r="D10258" i="37"/>
  <c r="D10259" i="37"/>
  <c r="D10260" i="37"/>
  <c r="D10261" i="37"/>
  <c r="D10262" i="37"/>
  <c r="D10263" i="37"/>
  <c r="A10246" i="37"/>
  <c r="A10247" i="37"/>
  <c r="A10248" i="37"/>
  <c r="A10249" i="37"/>
  <c r="A10250" i="37"/>
  <c r="A10251" i="37"/>
  <c r="B10246" i="37"/>
  <c r="B10247" i="37"/>
  <c r="B10248" i="37"/>
  <c r="B10249" i="37"/>
  <c r="B10250" i="37"/>
  <c r="B10251" i="37"/>
  <c r="D10246" i="37"/>
  <c r="D10247" i="37"/>
  <c r="D10248" i="37"/>
  <c r="D10249" i="37"/>
  <c r="D10250" i="37"/>
  <c r="D10251" i="37"/>
  <c r="A10243" i="37"/>
  <c r="A10244" i="37"/>
  <c r="A10245" i="37"/>
  <c r="B10243" i="37"/>
  <c r="B10244" i="37"/>
  <c r="B10245" i="37"/>
  <c r="D10243" i="37"/>
  <c r="D10244" i="37"/>
  <c r="D10245" i="37"/>
  <c r="A10242" i="37"/>
  <c r="B10242" i="37"/>
  <c r="D10242" i="37"/>
  <c r="A10230" i="37"/>
  <c r="A10231" i="37"/>
  <c r="A10232" i="37"/>
  <c r="A10233" i="37"/>
  <c r="A10234" i="37"/>
  <c r="A10235" i="37"/>
  <c r="A10236" i="37"/>
  <c r="A10237" i="37"/>
  <c r="A10238" i="37"/>
  <c r="A10239" i="37"/>
  <c r="A10240" i="37"/>
  <c r="A10241" i="37"/>
  <c r="B10230" i="37"/>
  <c r="B10231" i="37"/>
  <c r="B10232" i="37"/>
  <c r="B10233" i="37"/>
  <c r="B10234" i="37"/>
  <c r="B10235" i="37"/>
  <c r="B10236" i="37"/>
  <c r="B10237" i="37"/>
  <c r="B10238" i="37"/>
  <c r="B10239" i="37"/>
  <c r="B10240" i="37"/>
  <c r="B10241" i="37"/>
  <c r="D10230" i="37"/>
  <c r="D10231" i="37"/>
  <c r="D10232" i="37"/>
  <c r="D10233" i="37"/>
  <c r="D10234" i="37"/>
  <c r="D10235" i="37"/>
  <c r="D10236" i="37"/>
  <c r="D10237" i="37"/>
  <c r="D10238" i="37"/>
  <c r="D10239" i="37"/>
  <c r="D10240" i="37"/>
  <c r="D10241" i="37"/>
  <c r="A10218" i="37"/>
  <c r="A10219" i="37"/>
  <c r="A10220" i="37"/>
  <c r="A10221" i="37"/>
  <c r="A10222" i="37"/>
  <c r="A10223" i="37"/>
  <c r="A10224" i="37"/>
  <c r="A10225" i="37"/>
  <c r="A10226" i="37"/>
  <c r="A10227" i="37"/>
  <c r="A10228" i="37"/>
  <c r="A10229" i="37"/>
  <c r="B10218" i="37"/>
  <c r="B10219" i="37"/>
  <c r="B10220" i="37"/>
  <c r="B10221" i="37"/>
  <c r="B10222" i="37"/>
  <c r="B10223" i="37"/>
  <c r="B10224" i="37"/>
  <c r="B10225" i="37"/>
  <c r="B10226" i="37"/>
  <c r="B10227" i="37"/>
  <c r="B10228" i="37"/>
  <c r="B10229" i="37"/>
  <c r="D10218" i="37"/>
  <c r="D10219" i="37"/>
  <c r="D10220" i="37"/>
  <c r="D10221" i="37"/>
  <c r="D10222" i="37"/>
  <c r="D10223" i="37"/>
  <c r="D10224" i="37"/>
  <c r="D10225" i="37"/>
  <c r="D10226" i="37"/>
  <c r="D10227" i="37"/>
  <c r="D10228" i="37"/>
  <c r="D10229" i="37"/>
  <c r="A10212" i="37"/>
  <c r="A10213" i="37"/>
  <c r="A10214" i="37"/>
  <c r="A10215" i="37"/>
  <c r="A10216" i="37"/>
  <c r="A10217" i="37"/>
  <c r="B10212" i="37"/>
  <c r="B10213" i="37"/>
  <c r="B10214" i="37"/>
  <c r="B10215" i="37"/>
  <c r="B10216" i="37"/>
  <c r="B10217" i="37"/>
  <c r="D10212" i="37"/>
  <c r="D10213" i="37"/>
  <c r="D10214" i="37"/>
  <c r="D10215" i="37"/>
  <c r="D10216" i="37"/>
  <c r="D10217" i="37"/>
  <c r="A10209" i="37"/>
  <c r="A10210" i="37"/>
  <c r="A10211" i="37"/>
  <c r="B10209" i="37"/>
  <c r="B10210" i="37"/>
  <c r="B10211" i="37"/>
  <c r="D10209" i="37"/>
  <c r="D10210" i="37"/>
  <c r="D10211" i="37"/>
  <c r="A10208" i="37"/>
  <c r="B10208" i="37"/>
  <c r="D10208" i="37"/>
  <c r="A10207" i="37"/>
  <c r="B10207" i="37"/>
  <c r="D10207" i="37"/>
  <c r="A10206" i="37"/>
  <c r="B10206" i="37"/>
  <c r="D10206" i="37"/>
  <c r="A10205" i="37"/>
  <c r="B10205" i="37"/>
  <c r="D10205" i="37"/>
  <c r="A10204" i="37"/>
  <c r="B10204" i="37"/>
  <c r="D10204" i="37"/>
  <c r="A10203" i="37"/>
  <c r="B10203" i="37"/>
  <c r="D10203" i="37"/>
  <c r="A10202" i="37"/>
  <c r="B10202" i="37"/>
  <c r="D10202" i="37"/>
  <c r="A10201" i="37"/>
  <c r="B10201" i="37"/>
  <c r="D10201" i="37"/>
  <c r="A10200" i="37"/>
  <c r="B10200" i="37"/>
  <c r="D10200" i="37"/>
  <c r="A10196" i="37"/>
  <c r="A10197" i="37"/>
  <c r="A10198" i="37"/>
  <c r="A10199" i="37"/>
  <c r="B10196" i="37"/>
  <c r="B10197" i="37"/>
  <c r="B10198" i="37"/>
  <c r="B10199" i="37"/>
  <c r="D10196" i="37"/>
  <c r="D10197" i="37"/>
  <c r="D10198" i="37"/>
  <c r="D10199" i="37"/>
  <c r="A10190" i="37"/>
  <c r="A10191" i="37"/>
  <c r="A10192" i="37"/>
  <c r="A10193" i="37"/>
  <c r="A10194" i="37"/>
  <c r="A10195" i="37"/>
  <c r="B10190" i="37"/>
  <c r="B10191" i="37"/>
  <c r="B10192" i="37"/>
  <c r="B10193" i="37"/>
  <c r="B10194" i="37"/>
  <c r="B10195" i="37"/>
  <c r="D10190" i="37"/>
  <c r="D10191" i="37"/>
  <c r="D10192" i="37"/>
  <c r="D10193" i="37"/>
  <c r="D10194" i="37"/>
  <c r="D10195" i="37"/>
  <c r="A10187" i="37"/>
  <c r="A10188" i="37"/>
  <c r="A10189" i="37"/>
  <c r="B10187" i="37"/>
  <c r="B10188" i="37"/>
  <c r="B10189" i="37"/>
  <c r="D10187" i="37"/>
  <c r="D10188" i="37"/>
  <c r="D10189" i="37"/>
  <c r="A10186" i="37"/>
  <c r="B10186" i="37"/>
  <c r="D10186" i="37"/>
  <c r="A10185" i="37"/>
  <c r="B10185" i="37"/>
  <c r="D10185" i="37"/>
  <c r="A10184" i="37"/>
  <c r="B10184" i="37"/>
  <c r="D10184" i="37"/>
  <c r="A10183" i="37"/>
  <c r="B10183" i="37"/>
  <c r="D10183" i="37"/>
  <c r="A10182" i="37"/>
  <c r="B10182" i="37"/>
  <c r="D10182" i="37"/>
  <c r="A10181" i="37"/>
  <c r="B10181" i="37"/>
  <c r="D10181" i="37"/>
  <c r="A10180" i="37"/>
  <c r="B10180" i="37"/>
  <c r="D10180" i="37"/>
  <c r="A10179" i="37"/>
  <c r="B10179" i="37"/>
  <c r="D10179" i="37"/>
  <c r="A10176" i="37"/>
  <c r="A10177" i="37"/>
  <c r="A10178" i="37"/>
  <c r="B10176" i="37"/>
  <c r="B10177" i="37"/>
  <c r="B10178" i="37"/>
  <c r="D10176" i="37"/>
  <c r="D10177" i="37"/>
  <c r="D10178" i="37"/>
  <c r="A10173" i="37"/>
  <c r="A10174" i="37"/>
  <c r="A10175" i="37"/>
  <c r="B10173" i="37"/>
  <c r="B10174" i="37"/>
  <c r="B10175" i="37"/>
  <c r="D10173" i="37"/>
  <c r="D10174" i="37"/>
  <c r="D10175" i="37"/>
  <c r="A10172" i="37"/>
  <c r="B10172" i="37"/>
  <c r="D10172" i="37"/>
  <c r="A10171" i="37"/>
  <c r="B10171" i="37"/>
  <c r="D10171" i="37"/>
  <c r="A10170" i="37"/>
  <c r="B10170" i="37"/>
  <c r="D10170" i="37"/>
  <c r="A10169" i="37"/>
  <c r="B10169" i="37"/>
  <c r="D10169" i="37"/>
  <c r="A10168" i="37"/>
  <c r="B10168" i="37"/>
  <c r="D10168" i="37"/>
  <c r="A10167" i="37"/>
  <c r="B10167" i="37"/>
  <c r="D10167" i="37"/>
  <c r="A10166" i="37"/>
  <c r="B10166" i="37"/>
  <c r="D10166" i="37"/>
  <c r="A10165" i="37"/>
  <c r="B10165" i="37"/>
  <c r="D10165" i="37"/>
  <c r="A10164" i="37"/>
  <c r="B10164" i="37"/>
  <c r="D10164" i="37"/>
  <c r="A10163" i="37"/>
  <c r="B10163" i="37"/>
  <c r="D10163" i="37"/>
  <c r="A10162" i="37"/>
  <c r="B10162" i="37"/>
  <c r="D10162" i="37"/>
  <c r="A10161" i="37"/>
  <c r="B10161" i="37"/>
  <c r="D10161" i="37"/>
  <c r="A10158" i="37"/>
  <c r="A10159" i="37"/>
  <c r="A10160" i="37"/>
  <c r="B10158" i="37"/>
  <c r="B10159" i="37"/>
  <c r="B10160" i="37"/>
  <c r="D10158" i="37"/>
  <c r="D10159" i="37"/>
  <c r="D10160" i="37"/>
  <c r="A10157" i="37"/>
  <c r="B10157" i="37"/>
  <c r="D10157" i="37"/>
  <c r="A10156" i="37"/>
  <c r="B10156" i="37"/>
  <c r="D10156" i="37"/>
  <c r="A10155" i="37"/>
  <c r="B10155" i="37"/>
  <c r="D10155" i="37"/>
  <c r="A10154" i="37"/>
  <c r="B10154" i="37"/>
  <c r="D10154" i="37"/>
  <c r="A10153" i="37"/>
  <c r="B10153" i="37"/>
  <c r="D10153" i="37"/>
  <c r="A10152" i="37"/>
  <c r="B10152" i="37"/>
  <c r="D10152" i="37"/>
  <c r="A10151" i="37"/>
  <c r="B10151" i="37"/>
  <c r="D10151" i="37"/>
  <c r="E11400" i="37" l="1"/>
  <c r="F11400" i="37" s="1"/>
  <c r="F10784" i="37"/>
  <c r="F10695" i="37"/>
  <c r="E10477" i="37"/>
  <c r="F10477" i="37" s="1"/>
  <c r="E11875" i="37"/>
  <c r="F11875" i="37" s="1"/>
  <c r="E11286" i="37"/>
  <c r="F11286" i="37" s="1"/>
  <c r="E11268" i="37"/>
  <c r="F11268" i="37" s="1"/>
  <c r="E11264" i="37"/>
  <c r="F11264" i="37" s="1"/>
  <c r="E11261" i="37"/>
  <c r="F11261" i="37" s="1"/>
  <c r="E11253" i="37"/>
  <c r="F11253" i="37" s="1"/>
  <c r="E11246" i="37"/>
  <c r="F11246" i="37" s="1"/>
  <c r="E11232" i="37"/>
  <c r="F11232" i="37" s="1"/>
  <c r="E11235" i="37"/>
  <c r="F11235" i="37" s="1"/>
  <c r="E11229" i="37"/>
  <c r="F11229" i="37" s="1"/>
  <c r="E11214" i="37"/>
  <c r="F11214" i="37" s="1"/>
  <c r="E11187" i="37"/>
  <c r="F11187" i="37" s="1"/>
  <c r="E11177" i="37"/>
  <c r="F11177" i="37" s="1"/>
  <c r="E11172" i="37"/>
  <c r="F11172" i="37" s="1"/>
  <c r="E11161" i="37"/>
  <c r="F11161" i="37" s="1"/>
  <c r="E11157" i="37"/>
  <c r="F11157" i="37" s="1"/>
  <c r="E11149" i="37"/>
  <c r="F11149" i="37" s="1"/>
  <c r="E11049" i="37"/>
  <c r="F11049" i="37" s="1"/>
  <c r="E11025" i="37"/>
  <c r="F11025" i="37" s="1"/>
  <c r="E10982" i="37"/>
  <c r="F10982" i="37" s="1"/>
  <c r="E10868" i="37"/>
  <c r="F10868" i="37" s="1"/>
  <c r="E10863" i="37"/>
  <c r="F10863" i="37" s="1"/>
  <c r="E10856" i="37"/>
  <c r="F10856" i="37" s="1"/>
  <c r="E10797" i="37"/>
  <c r="F10797" i="37" s="1"/>
  <c r="E10786" i="37"/>
  <c r="F10786" i="37" s="1"/>
  <c r="E10751" i="37"/>
  <c r="F10751" i="37" s="1"/>
  <c r="E10745" i="37"/>
  <c r="F10745" i="37" s="1"/>
  <c r="E10742" i="37"/>
  <c r="F10742" i="37" s="1"/>
  <c r="E10731" i="37"/>
  <c r="F10731" i="37" s="1"/>
  <c r="E10724" i="37"/>
  <c r="F10724" i="37" s="1"/>
  <c r="E10720" i="37"/>
  <c r="F10720" i="37" s="1"/>
  <c r="E10721" i="37"/>
  <c r="F10721" i="37" s="1"/>
  <c r="E10716" i="37"/>
  <c r="F10716" i="37" s="1"/>
  <c r="E10697" i="37"/>
  <c r="F10697" i="37" s="1"/>
  <c r="E10694" i="37"/>
  <c r="F10694" i="37" s="1"/>
  <c r="E10686" i="37"/>
  <c r="F10686" i="37" s="1"/>
  <c r="E10676" i="37"/>
  <c r="F10676" i="37" s="1"/>
  <c r="E10668" i="37"/>
  <c r="F10668" i="37" s="1"/>
  <c r="E10663" i="37"/>
  <c r="F10663" i="37" s="1"/>
  <c r="E10661" i="37"/>
  <c r="F10661" i="37" s="1"/>
  <c r="E10625" i="37"/>
  <c r="F10625" i="37" s="1"/>
  <c r="E10617" i="37"/>
  <c r="F10617" i="37" s="1"/>
  <c r="E10593" i="37"/>
  <c r="F10593" i="37" s="1"/>
  <c r="E10581" i="37"/>
  <c r="F10581" i="37" s="1"/>
  <c r="E10567" i="37"/>
  <c r="F10567" i="37" s="1"/>
  <c r="E10549" i="37"/>
  <c r="F10549" i="37" s="1"/>
  <c r="E10540" i="37"/>
  <c r="F10540" i="37" s="1"/>
  <c r="E10537" i="37"/>
  <c r="F10537" i="37" s="1"/>
  <c r="E10481" i="37"/>
  <c r="F10481" i="37" s="1"/>
  <c r="E10461" i="37"/>
  <c r="F10461" i="37" s="1"/>
  <c r="E10385" i="37"/>
  <c r="F10385" i="37" s="1"/>
  <c r="E10375" i="37"/>
  <c r="F10375" i="37" s="1"/>
  <c r="E10279" i="37"/>
  <c r="E10280" i="37" s="1"/>
  <c r="F10280" i="37" s="1"/>
  <c r="E10268" i="37"/>
  <c r="F10268" i="37" s="1"/>
  <c r="E10206" i="37"/>
  <c r="F10206" i="37" s="1"/>
  <c r="E10184" i="37"/>
  <c r="E10185" i="37" s="1"/>
  <c r="F10185" i="37" s="1"/>
  <c r="E10179" i="37"/>
  <c r="F10179" i="37" s="1"/>
  <c r="E10170" i="37"/>
  <c r="F10170" i="37" s="1"/>
  <c r="E10165" i="37"/>
  <c r="F10165" i="37" s="1"/>
  <c r="E10154" i="37"/>
  <c r="F10154" i="37" s="1"/>
  <c r="E10155" i="37"/>
  <c r="F10155" i="37" s="1"/>
  <c r="E10153" i="37"/>
  <c r="F10153" i="37" s="1"/>
  <c r="A10127" i="37"/>
  <c r="A10128" i="37"/>
  <c r="A10129" i="37"/>
  <c r="A10130" i="37"/>
  <c r="A10131" i="37"/>
  <c r="A10132" i="37"/>
  <c r="A10133" i="37"/>
  <c r="A10134" i="37"/>
  <c r="A10135" i="37"/>
  <c r="A10136" i="37"/>
  <c r="A10137" i="37"/>
  <c r="A10138" i="37"/>
  <c r="A10139" i="37"/>
  <c r="A10140" i="37"/>
  <c r="A10141" i="37"/>
  <c r="A10142" i="37"/>
  <c r="A10143" i="37"/>
  <c r="A10144" i="37"/>
  <c r="A10145" i="37"/>
  <c r="A10146" i="37"/>
  <c r="A10147" i="37"/>
  <c r="A10148" i="37"/>
  <c r="A10149" i="37"/>
  <c r="A10150" i="37"/>
  <c r="B10127" i="37"/>
  <c r="B10128" i="37"/>
  <c r="B10129" i="37"/>
  <c r="B10130" i="37"/>
  <c r="B10131" i="37"/>
  <c r="B10132" i="37"/>
  <c r="B10133" i="37"/>
  <c r="B10134" i="37"/>
  <c r="B10135" i="37"/>
  <c r="B10136" i="37"/>
  <c r="B10137" i="37"/>
  <c r="B10138" i="37"/>
  <c r="B10139" i="37"/>
  <c r="B10140" i="37"/>
  <c r="B10141" i="37"/>
  <c r="B10142" i="37"/>
  <c r="B10143" i="37"/>
  <c r="B10144" i="37"/>
  <c r="B10145" i="37"/>
  <c r="B10146" i="37"/>
  <c r="B10147" i="37"/>
  <c r="B10148" i="37"/>
  <c r="B10149" i="37"/>
  <c r="B10150" i="37"/>
  <c r="D10127" i="37"/>
  <c r="D10128" i="37"/>
  <c r="D10129" i="37"/>
  <c r="D10130" i="37"/>
  <c r="D10131" i="37"/>
  <c r="D10132" i="37"/>
  <c r="D10133" i="37"/>
  <c r="D10134" i="37"/>
  <c r="D10135" i="37"/>
  <c r="D10136" i="37"/>
  <c r="D10137" i="37"/>
  <c r="D10138" i="37"/>
  <c r="D10139" i="37"/>
  <c r="D10140" i="37"/>
  <c r="D10141" i="37"/>
  <c r="D10142" i="37"/>
  <c r="D10143" i="37"/>
  <c r="D10144" i="37"/>
  <c r="D10145" i="37"/>
  <c r="D10146" i="37"/>
  <c r="D10147" i="37"/>
  <c r="D10148" i="37"/>
  <c r="D10149" i="37"/>
  <c r="D10150" i="37"/>
  <c r="A10115" i="37"/>
  <c r="A10116" i="37"/>
  <c r="A10117" i="37"/>
  <c r="A10118" i="37"/>
  <c r="A10119" i="37"/>
  <c r="A10120" i="37"/>
  <c r="A10121" i="37"/>
  <c r="A10122" i="37"/>
  <c r="A10123" i="37"/>
  <c r="A10124" i="37"/>
  <c r="A10125" i="37"/>
  <c r="A10126" i="37"/>
  <c r="B10115" i="37"/>
  <c r="B10116" i="37"/>
  <c r="B10117" i="37"/>
  <c r="B10118" i="37"/>
  <c r="B10119" i="37"/>
  <c r="B10120" i="37"/>
  <c r="B10121" i="37"/>
  <c r="B10122" i="37"/>
  <c r="B10123" i="37"/>
  <c r="B10124" i="37"/>
  <c r="B10125" i="37"/>
  <c r="B10126" i="37"/>
  <c r="D10115" i="37"/>
  <c r="D10116" i="37"/>
  <c r="D10117" i="37"/>
  <c r="D10118" i="37"/>
  <c r="D10119" i="37"/>
  <c r="D10120" i="37"/>
  <c r="D10121" i="37"/>
  <c r="D10122" i="37"/>
  <c r="D10123" i="37"/>
  <c r="D10124" i="37"/>
  <c r="D10125" i="37"/>
  <c r="D10126" i="37"/>
  <c r="A10109" i="37"/>
  <c r="A10110" i="37"/>
  <c r="A10111" i="37"/>
  <c r="A10112" i="37"/>
  <c r="A10113" i="37"/>
  <c r="A10114" i="37"/>
  <c r="B10109" i="37"/>
  <c r="B10110" i="37"/>
  <c r="B10111" i="37"/>
  <c r="B10112" i="37"/>
  <c r="B10113" i="37"/>
  <c r="B10114" i="37"/>
  <c r="D10109" i="37"/>
  <c r="D10110" i="37"/>
  <c r="D10111" i="37"/>
  <c r="D10112" i="37"/>
  <c r="D10113" i="37"/>
  <c r="D10114" i="37"/>
  <c r="A10106" i="37"/>
  <c r="A10107" i="37"/>
  <c r="A10108" i="37"/>
  <c r="B10106" i="37"/>
  <c r="B10107" i="37"/>
  <c r="B10108" i="37"/>
  <c r="D10106" i="37"/>
  <c r="D10107" i="37"/>
  <c r="D10108" i="37"/>
  <c r="A10105" i="37"/>
  <c r="B10105" i="37"/>
  <c r="D10105" i="37"/>
  <c r="A10104" i="37"/>
  <c r="B10104" i="37"/>
  <c r="D10104" i="37"/>
  <c r="A10103" i="37"/>
  <c r="B10103" i="37"/>
  <c r="D10103" i="37"/>
  <c r="A10102" i="37"/>
  <c r="B10102" i="37"/>
  <c r="D10102" i="37"/>
  <c r="A10101" i="37"/>
  <c r="B10101" i="37"/>
  <c r="D10101" i="37"/>
  <c r="A10100" i="37"/>
  <c r="B10100" i="37"/>
  <c r="D10100" i="37"/>
  <c r="A10097" i="37"/>
  <c r="A10098" i="37"/>
  <c r="A10099" i="37"/>
  <c r="B10097" i="37"/>
  <c r="B10098" i="37"/>
  <c r="B10099" i="37"/>
  <c r="D10097" i="37"/>
  <c r="D10098" i="37"/>
  <c r="D10099" i="37"/>
  <c r="A10096" i="37"/>
  <c r="B10096" i="37"/>
  <c r="D10096" i="37"/>
  <c r="A10095" i="37"/>
  <c r="B10095" i="37"/>
  <c r="D10095" i="37"/>
  <c r="A10094" i="37"/>
  <c r="B10094" i="37"/>
  <c r="D10094" i="37"/>
  <c r="A10093" i="37"/>
  <c r="B10093" i="37"/>
  <c r="D10093" i="37"/>
  <c r="A10092" i="37"/>
  <c r="B10092" i="37"/>
  <c r="D10092" i="37"/>
  <c r="A10082" i="37"/>
  <c r="A10083" i="37"/>
  <c r="A10084" i="37"/>
  <c r="A10085" i="37"/>
  <c r="A10086" i="37"/>
  <c r="A10087" i="37"/>
  <c r="A10088" i="37"/>
  <c r="A10089" i="37"/>
  <c r="A10090" i="37"/>
  <c r="A10091" i="37"/>
  <c r="B10082" i="37"/>
  <c r="B10083" i="37"/>
  <c r="B10084" i="37"/>
  <c r="B10085" i="37"/>
  <c r="B10086" i="37"/>
  <c r="B10087" i="37"/>
  <c r="B10088" i="37"/>
  <c r="B10089" i="37"/>
  <c r="B10090" i="37"/>
  <c r="B10091" i="37"/>
  <c r="D10082" i="37"/>
  <c r="D10083" i="37"/>
  <c r="D10084" i="37"/>
  <c r="D10085" i="37"/>
  <c r="D10086" i="37"/>
  <c r="D10087" i="37"/>
  <c r="D10088" i="37"/>
  <c r="D10089" i="37"/>
  <c r="D10090" i="37"/>
  <c r="D10091" i="37"/>
  <c r="A10077" i="37"/>
  <c r="A10078" i="37"/>
  <c r="A10079" i="37"/>
  <c r="A10080" i="37"/>
  <c r="A10081" i="37"/>
  <c r="B10077" i="37"/>
  <c r="B10078" i="37"/>
  <c r="B10079" i="37"/>
  <c r="B10080" i="37"/>
  <c r="B10081" i="37"/>
  <c r="D10077" i="37"/>
  <c r="D10078" i="37"/>
  <c r="D10079" i="37"/>
  <c r="D10080" i="37"/>
  <c r="D10081" i="37"/>
  <c r="A10076" i="37"/>
  <c r="B10076" i="37"/>
  <c r="D10076" i="37"/>
  <c r="A10075" i="37"/>
  <c r="B10075" i="37"/>
  <c r="D10075" i="37"/>
  <c r="C965" i="36"/>
  <c r="B965" i="36" s="1"/>
  <c r="A10074" i="37"/>
  <c r="B10074" i="37"/>
  <c r="A10072" i="37"/>
  <c r="B10072" i="37"/>
  <c r="D10072" i="37"/>
  <c r="A10071" i="37"/>
  <c r="B10071" i="37"/>
  <c r="D10071" i="37"/>
  <c r="A10068" i="37"/>
  <c r="A10069" i="37"/>
  <c r="A10070" i="37"/>
  <c r="B10068" i="37"/>
  <c r="B10069" i="37"/>
  <c r="B10070" i="37"/>
  <c r="D10068" i="37"/>
  <c r="D10069" i="37"/>
  <c r="D10070" i="37"/>
  <c r="A10065" i="37"/>
  <c r="A10066" i="37"/>
  <c r="A10067" i="37"/>
  <c r="B10065" i="37"/>
  <c r="B10066" i="37"/>
  <c r="B10067" i="37"/>
  <c r="D10065" i="37"/>
  <c r="D10066" i="37"/>
  <c r="D10067" i="37"/>
  <c r="A10064" i="37"/>
  <c r="B10064" i="37"/>
  <c r="D10064" i="37"/>
  <c r="A10063" i="37"/>
  <c r="B10063" i="37"/>
  <c r="D10063" i="37"/>
  <c r="A10062" i="37"/>
  <c r="B10062" i="37"/>
  <c r="D10062" i="37"/>
  <c r="A10061" i="37"/>
  <c r="B10061" i="37"/>
  <c r="D10061" i="37"/>
  <c r="A10060" i="37"/>
  <c r="B10060" i="37"/>
  <c r="D10060" i="37"/>
  <c r="A10059" i="37"/>
  <c r="B10059" i="37"/>
  <c r="D10059" i="37"/>
  <c r="A10058" i="37"/>
  <c r="B10058" i="37"/>
  <c r="D10058" i="37"/>
  <c r="A10057" i="37"/>
  <c r="B10057" i="37"/>
  <c r="D10057" i="37"/>
  <c r="A10052" i="37"/>
  <c r="A10053" i="37"/>
  <c r="A10054" i="37"/>
  <c r="A10055" i="37"/>
  <c r="A10056" i="37"/>
  <c r="B10052" i="37"/>
  <c r="B10053" i="37"/>
  <c r="B10054" i="37"/>
  <c r="B10055" i="37"/>
  <c r="B10056" i="37"/>
  <c r="D10052" i="37"/>
  <c r="D10053" i="37"/>
  <c r="D10054" i="37"/>
  <c r="D10055" i="37"/>
  <c r="D10056" i="37"/>
  <c r="A10028" i="37"/>
  <c r="A10029" i="37"/>
  <c r="A10030" i="37"/>
  <c r="A10031" i="37"/>
  <c r="A10032" i="37"/>
  <c r="A10033" i="37"/>
  <c r="A10034" i="37"/>
  <c r="A10035" i="37"/>
  <c r="A10036" i="37"/>
  <c r="A10037" i="37"/>
  <c r="A10038" i="37"/>
  <c r="A10039" i="37"/>
  <c r="A10040" i="37"/>
  <c r="A10041" i="37"/>
  <c r="A10042" i="37"/>
  <c r="A10043" i="37"/>
  <c r="A10044" i="37"/>
  <c r="A10045" i="37"/>
  <c r="A10046" i="37"/>
  <c r="A10047" i="37"/>
  <c r="A10048" i="37"/>
  <c r="A10049" i="37"/>
  <c r="A10050" i="37"/>
  <c r="A10051" i="37"/>
  <c r="B10028" i="37"/>
  <c r="B10029" i="37"/>
  <c r="B10030" i="37"/>
  <c r="B10031" i="37"/>
  <c r="B10032" i="37"/>
  <c r="B10033" i="37"/>
  <c r="B10034" i="37"/>
  <c r="B10035" i="37"/>
  <c r="B10036" i="37"/>
  <c r="B10037" i="37"/>
  <c r="B10038" i="37"/>
  <c r="B10039" i="37"/>
  <c r="B10040" i="37"/>
  <c r="B10041" i="37"/>
  <c r="B10042" i="37"/>
  <c r="B10043" i="37"/>
  <c r="B10044" i="37"/>
  <c r="B10045" i="37"/>
  <c r="B10046" i="37"/>
  <c r="B10047" i="37"/>
  <c r="B10048" i="37"/>
  <c r="B10049" i="37"/>
  <c r="B10050" i="37"/>
  <c r="B10051" i="37"/>
  <c r="D10028" i="37"/>
  <c r="D10029" i="37"/>
  <c r="D10030" i="37"/>
  <c r="D10031" i="37"/>
  <c r="D10032" i="37"/>
  <c r="D10033" i="37"/>
  <c r="D10034" i="37"/>
  <c r="D10035" i="37"/>
  <c r="D10036" i="37"/>
  <c r="D10037" i="37"/>
  <c r="D10038" i="37"/>
  <c r="D10039" i="37"/>
  <c r="D10040" i="37"/>
  <c r="D10041" i="37"/>
  <c r="D10042" i="37"/>
  <c r="D10043" i="37"/>
  <c r="D10044" i="37"/>
  <c r="D10045" i="37"/>
  <c r="D10046" i="37"/>
  <c r="D10047" i="37"/>
  <c r="D10048" i="37"/>
  <c r="D10049" i="37"/>
  <c r="D10050" i="37"/>
  <c r="D10051" i="37"/>
  <c r="A10016" i="37"/>
  <c r="A10017" i="37"/>
  <c r="A10018" i="37"/>
  <c r="A10019" i="37"/>
  <c r="A10020" i="37"/>
  <c r="A10021" i="37"/>
  <c r="A10022" i="37"/>
  <c r="A10023" i="37"/>
  <c r="A10024" i="37"/>
  <c r="A10025" i="37"/>
  <c r="A10026" i="37"/>
  <c r="A10027" i="37"/>
  <c r="B10016" i="37"/>
  <c r="B10017" i="37"/>
  <c r="B10018" i="37"/>
  <c r="B10019" i="37"/>
  <c r="B10020" i="37"/>
  <c r="B10021" i="37"/>
  <c r="B10022" i="37"/>
  <c r="B10023" i="37"/>
  <c r="B10024" i="37"/>
  <c r="B10025" i="37"/>
  <c r="B10026" i="37"/>
  <c r="B10027" i="37"/>
  <c r="D10016" i="37"/>
  <c r="D10017" i="37"/>
  <c r="D10018" i="37"/>
  <c r="D10019" i="37"/>
  <c r="D10020" i="37"/>
  <c r="D10021" i="37"/>
  <c r="D10022" i="37"/>
  <c r="D10023" i="37"/>
  <c r="D10024" i="37"/>
  <c r="D10025" i="37"/>
  <c r="D10026" i="37"/>
  <c r="D10027" i="37"/>
  <c r="A10010" i="37"/>
  <c r="A10011" i="37"/>
  <c r="A10012" i="37"/>
  <c r="A10013" i="37"/>
  <c r="A10014" i="37"/>
  <c r="A10015" i="37"/>
  <c r="B10010" i="37"/>
  <c r="B10011" i="37"/>
  <c r="B10012" i="37"/>
  <c r="B10013" i="37"/>
  <c r="B10014" i="37"/>
  <c r="B10015" i="37"/>
  <c r="D10010" i="37"/>
  <c r="D10011" i="37"/>
  <c r="D10012" i="37"/>
  <c r="D10013" i="37"/>
  <c r="D10014" i="37"/>
  <c r="D10015" i="37"/>
  <c r="A10007" i="37"/>
  <c r="A10008" i="37"/>
  <c r="A10009" i="37"/>
  <c r="B10007" i="37"/>
  <c r="B10008" i="37"/>
  <c r="B10009" i="37"/>
  <c r="D10007" i="37"/>
  <c r="D10008" i="37"/>
  <c r="D10009" i="37"/>
  <c r="C964" i="36"/>
  <c r="B964" i="36" s="1"/>
  <c r="A10006" i="37"/>
  <c r="B10006" i="37"/>
  <c r="D10006" i="37"/>
  <c r="A10005" i="37"/>
  <c r="B10005" i="37"/>
  <c r="D10005" i="37"/>
  <c r="A9980" i="37"/>
  <c r="A9981" i="37"/>
  <c r="A9982" i="37"/>
  <c r="A9983" i="37"/>
  <c r="A9984" i="37"/>
  <c r="A9985" i="37"/>
  <c r="A9987" i="37"/>
  <c r="A9988" i="37"/>
  <c r="A9989" i="37"/>
  <c r="A9990" i="37"/>
  <c r="A9991" i="37"/>
  <c r="A9992" i="37"/>
  <c r="A9993" i="37"/>
  <c r="A9994" i="37"/>
  <c r="A9995" i="37"/>
  <c r="A9996" i="37"/>
  <c r="A9997" i="37"/>
  <c r="A9998" i="37"/>
  <c r="A9999" i="37"/>
  <c r="A10000" i="37"/>
  <c r="A10001" i="37"/>
  <c r="A10002" i="37"/>
  <c r="A10003" i="37"/>
  <c r="A10004" i="37"/>
  <c r="B9980" i="37"/>
  <c r="B9981" i="37"/>
  <c r="B9982" i="37"/>
  <c r="B9983" i="37"/>
  <c r="B9984" i="37"/>
  <c r="B9985" i="37"/>
  <c r="B9987" i="37"/>
  <c r="B9988" i="37"/>
  <c r="B9989" i="37"/>
  <c r="B9990" i="37"/>
  <c r="B9991" i="37"/>
  <c r="B9992" i="37"/>
  <c r="B9993" i="37"/>
  <c r="B9994" i="37"/>
  <c r="B9995" i="37"/>
  <c r="B9996" i="37"/>
  <c r="B9997" i="37"/>
  <c r="B9998" i="37"/>
  <c r="B9999" i="37"/>
  <c r="B10000" i="37"/>
  <c r="B10001" i="37"/>
  <c r="B10002" i="37"/>
  <c r="B10003" i="37"/>
  <c r="B10004" i="37"/>
  <c r="D9980" i="37"/>
  <c r="D9981" i="37"/>
  <c r="D9982" i="37"/>
  <c r="D9983" i="37"/>
  <c r="D9984" i="37"/>
  <c r="D9985" i="37"/>
  <c r="D9987" i="37"/>
  <c r="F9987" i="37" s="1"/>
  <c r="D9988" i="37"/>
  <c r="D9989" i="37"/>
  <c r="D9990" i="37"/>
  <c r="D9991" i="37"/>
  <c r="D9992" i="37"/>
  <c r="D9993" i="37"/>
  <c r="D9994" i="37"/>
  <c r="D9995" i="37"/>
  <c r="D9996" i="37"/>
  <c r="D9997" i="37"/>
  <c r="D9998" i="37"/>
  <c r="D9999" i="37"/>
  <c r="D10000" i="37"/>
  <c r="D10001" i="37"/>
  <c r="D10002" i="37"/>
  <c r="D10003" i="37"/>
  <c r="D10004" i="37"/>
  <c r="A9956" i="37"/>
  <c r="A9957" i="37"/>
  <c r="A9958" i="37"/>
  <c r="A9959" i="37"/>
  <c r="A9960" i="37"/>
  <c r="A9961" i="37"/>
  <c r="A9962" i="37"/>
  <c r="A9963" i="37"/>
  <c r="A9964" i="37"/>
  <c r="A9965" i="37"/>
  <c r="A9966" i="37"/>
  <c r="A9967" i="37"/>
  <c r="A9968" i="37"/>
  <c r="A9969" i="37"/>
  <c r="A9970" i="37"/>
  <c r="A9971" i="37"/>
  <c r="A9972" i="37"/>
  <c r="A9973" i="37"/>
  <c r="A9974" i="37"/>
  <c r="A9975" i="37"/>
  <c r="A9976" i="37"/>
  <c r="A9977" i="37"/>
  <c r="A9978" i="37"/>
  <c r="A9979" i="37"/>
  <c r="B9956" i="37"/>
  <c r="B9957" i="37"/>
  <c r="B9958" i="37"/>
  <c r="B9959" i="37"/>
  <c r="B9960" i="37"/>
  <c r="B9961" i="37"/>
  <c r="B9962" i="37"/>
  <c r="B9963" i="37"/>
  <c r="B9964" i="37"/>
  <c r="B9965" i="37"/>
  <c r="B9966" i="37"/>
  <c r="B9967" i="37"/>
  <c r="B9968" i="37"/>
  <c r="B9969" i="37"/>
  <c r="B9970" i="37"/>
  <c r="B9971" i="37"/>
  <c r="B9972" i="37"/>
  <c r="B9973" i="37"/>
  <c r="B9974" i="37"/>
  <c r="B9975" i="37"/>
  <c r="B9976" i="37"/>
  <c r="B9977" i="37"/>
  <c r="B9978" i="37"/>
  <c r="B9979" i="37"/>
  <c r="D9956" i="37"/>
  <c r="D9957" i="37"/>
  <c r="D9958" i="37"/>
  <c r="D9959" i="37"/>
  <c r="D9960" i="37"/>
  <c r="D9961" i="37"/>
  <c r="D9962" i="37"/>
  <c r="D9963" i="37"/>
  <c r="D9964" i="37"/>
  <c r="D9965" i="37"/>
  <c r="D9966" i="37"/>
  <c r="D9967" i="37"/>
  <c r="D9968" i="37"/>
  <c r="D9969" i="37"/>
  <c r="D9970" i="37"/>
  <c r="D9971" i="37"/>
  <c r="D9972" i="37"/>
  <c r="D9973" i="37"/>
  <c r="D9974" i="37"/>
  <c r="D9975" i="37"/>
  <c r="D9976" i="37"/>
  <c r="D9977" i="37"/>
  <c r="D9978" i="37"/>
  <c r="D9979" i="37"/>
  <c r="A9944" i="37"/>
  <c r="A9945" i="37"/>
  <c r="A9946" i="37"/>
  <c r="A9947" i="37"/>
  <c r="A9948" i="37"/>
  <c r="A9949" i="37"/>
  <c r="A9950" i="37"/>
  <c r="A9951" i="37"/>
  <c r="A9952" i="37"/>
  <c r="A9953" i="37"/>
  <c r="A9954" i="37"/>
  <c r="A9955" i="37"/>
  <c r="B9944" i="37"/>
  <c r="B9945" i="37"/>
  <c r="B9946" i="37"/>
  <c r="B9947" i="37"/>
  <c r="B9948" i="37"/>
  <c r="B9949" i="37"/>
  <c r="B9950" i="37"/>
  <c r="B9951" i="37"/>
  <c r="B9952" i="37"/>
  <c r="B9953" i="37"/>
  <c r="B9954" i="37"/>
  <c r="B9955" i="37"/>
  <c r="D9944" i="37"/>
  <c r="D9945" i="37"/>
  <c r="D9946" i="37"/>
  <c r="D9947" i="37"/>
  <c r="D9948" i="37"/>
  <c r="D9949" i="37"/>
  <c r="D9950" i="37"/>
  <c r="D9951" i="37"/>
  <c r="D9952" i="37"/>
  <c r="D9953" i="37"/>
  <c r="D9954" i="37"/>
  <c r="D9955" i="37"/>
  <c r="A9938" i="37"/>
  <c r="A9939" i="37"/>
  <c r="A9940" i="37"/>
  <c r="A9941" i="37"/>
  <c r="A9942" i="37"/>
  <c r="A9943" i="37"/>
  <c r="B9938" i="37"/>
  <c r="B9939" i="37"/>
  <c r="B9940" i="37"/>
  <c r="B9941" i="37"/>
  <c r="B9942" i="37"/>
  <c r="B9943" i="37"/>
  <c r="D9938" i="37"/>
  <c r="D9939" i="37"/>
  <c r="D9940" i="37"/>
  <c r="D9941" i="37"/>
  <c r="D9942" i="37"/>
  <c r="D9943" i="37"/>
  <c r="A9935" i="37"/>
  <c r="A9936" i="37"/>
  <c r="A9937" i="37"/>
  <c r="B9935" i="37"/>
  <c r="B9936" i="37"/>
  <c r="B9937" i="37"/>
  <c r="D9935" i="37"/>
  <c r="D9936" i="37"/>
  <c r="D9937" i="37"/>
  <c r="A9923" i="37"/>
  <c r="A9924" i="37"/>
  <c r="A9925" i="37"/>
  <c r="A9926" i="37"/>
  <c r="A9927" i="37"/>
  <c r="A9928" i="37"/>
  <c r="A9929" i="37"/>
  <c r="A9930" i="37"/>
  <c r="A9931" i="37"/>
  <c r="A9932" i="37"/>
  <c r="A9933" i="37"/>
  <c r="A9934" i="37"/>
  <c r="B9923" i="37"/>
  <c r="B9924" i="37"/>
  <c r="B9925" i="37"/>
  <c r="B9926" i="37"/>
  <c r="B9927" i="37"/>
  <c r="B9928" i="37"/>
  <c r="B9929" i="37"/>
  <c r="B9930" i="37"/>
  <c r="B9931" i="37"/>
  <c r="B9932" i="37"/>
  <c r="B9933" i="37"/>
  <c r="B9934" i="37"/>
  <c r="D9923" i="37"/>
  <c r="D9924" i="37"/>
  <c r="D9925" i="37"/>
  <c r="D9926" i="37"/>
  <c r="D9927" i="37"/>
  <c r="D9928" i="37"/>
  <c r="D9929" i="37"/>
  <c r="D9930" i="37"/>
  <c r="D9931" i="37"/>
  <c r="D9932" i="37"/>
  <c r="D9933" i="37"/>
  <c r="D9934" i="37"/>
  <c r="A9911" i="37"/>
  <c r="A9912" i="37"/>
  <c r="A9913" i="37"/>
  <c r="A9914" i="37"/>
  <c r="A9915" i="37"/>
  <c r="A9916" i="37"/>
  <c r="A9917" i="37"/>
  <c r="A9918" i="37"/>
  <c r="A9919" i="37"/>
  <c r="A9920" i="37"/>
  <c r="A9921" i="37"/>
  <c r="A9922" i="37"/>
  <c r="B9911" i="37"/>
  <c r="B9912" i="37"/>
  <c r="B9913" i="37"/>
  <c r="B9914" i="37"/>
  <c r="B9915" i="37"/>
  <c r="B9916" i="37"/>
  <c r="B9917" i="37"/>
  <c r="B9918" i="37"/>
  <c r="B9919" i="37"/>
  <c r="B9920" i="37"/>
  <c r="B9921" i="37"/>
  <c r="B9922" i="37"/>
  <c r="D9911" i="37"/>
  <c r="D9912" i="37"/>
  <c r="D9913" i="37"/>
  <c r="D9914" i="37"/>
  <c r="D9915" i="37"/>
  <c r="D9916" i="37"/>
  <c r="D9917" i="37"/>
  <c r="D9918" i="37"/>
  <c r="D9919" i="37"/>
  <c r="D9920" i="37"/>
  <c r="D9921" i="37"/>
  <c r="D9922" i="37"/>
  <c r="A9905" i="37"/>
  <c r="A9906" i="37"/>
  <c r="A9907" i="37"/>
  <c r="A9908" i="37"/>
  <c r="A9909" i="37"/>
  <c r="A9910" i="37"/>
  <c r="B9905" i="37"/>
  <c r="B9906" i="37"/>
  <c r="B9907" i="37"/>
  <c r="B9908" i="37"/>
  <c r="B9909" i="37"/>
  <c r="B9910" i="37"/>
  <c r="D9905" i="37"/>
  <c r="D9906" i="37"/>
  <c r="D9907" i="37"/>
  <c r="D9908" i="37"/>
  <c r="D9909" i="37"/>
  <c r="D9910" i="37"/>
  <c r="A9902" i="37"/>
  <c r="A9903" i="37"/>
  <c r="A9904" i="37"/>
  <c r="B9902" i="37"/>
  <c r="B9903" i="37"/>
  <c r="B9904" i="37"/>
  <c r="D9902" i="37"/>
  <c r="D9903" i="37"/>
  <c r="D9904" i="37"/>
  <c r="A9901" i="37"/>
  <c r="B9901" i="37"/>
  <c r="D9901" i="37"/>
  <c r="A9900" i="37"/>
  <c r="B9900" i="37"/>
  <c r="D9900" i="37"/>
  <c r="A9899" i="37"/>
  <c r="B9899" i="37"/>
  <c r="D9899" i="37"/>
  <c r="A9898" i="37"/>
  <c r="B9898" i="37"/>
  <c r="D9898" i="37"/>
  <c r="A9897" i="37"/>
  <c r="B9897" i="37"/>
  <c r="D9897" i="37"/>
  <c r="A9896" i="37"/>
  <c r="B9896" i="37"/>
  <c r="D9896" i="37"/>
  <c r="A9895" i="37"/>
  <c r="B9895" i="37"/>
  <c r="D9895" i="37"/>
  <c r="A9894" i="37"/>
  <c r="B9894" i="37"/>
  <c r="D9894" i="37"/>
  <c r="A9893" i="37"/>
  <c r="B9893" i="37"/>
  <c r="D9893" i="37"/>
  <c r="A9892" i="37"/>
  <c r="B9892" i="37"/>
  <c r="D9892" i="37"/>
  <c r="A9891" i="37"/>
  <c r="B9891" i="37"/>
  <c r="D9891" i="37"/>
  <c r="A9890" i="37"/>
  <c r="B9890" i="37"/>
  <c r="D9890" i="37"/>
  <c r="A9889" i="37"/>
  <c r="B9889" i="37"/>
  <c r="D9889" i="37"/>
  <c r="A9888" i="37"/>
  <c r="B9888" i="37"/>
  <c r="D9888" i="37"/>
  <c r="A9887" i="37"/>
  <c r="B9887" i="37"/>
  <c r="D9887" i="37"/>
  <c r="A9884" i="37"/>
  <c r="A9885" i="37"/>
  <c r="A9886" i="37"/>
  <c r="B9884" i="37"/>
  <c r="B9885" i="37"/>
  <c r="B9886" i="37"/>
  <c r="D9884" i="37"/>
  <c r="D9885" i="37"/>
  <c r="D9886" i="37"/>
  <c r="A9881" i="37"/>
  <c r="A9882" i="37"/>
  <c r="A9883" i="37"/>
  <c r="B9881" i="37"/>
  <c r="B9882" i="37"/>
  <c r="B9883" i="37"/>
  <c r="D9881" i="37"/>
  <c r="D9882" i="37"/>
  <c r="D9883" i="37"/>
  <c r="A9880" i="37"/>
  <c r="B9880" i="37"/>
  <c r="D9880" i="37"/>
  <c r="A9879" i="37"/>
  <c r="B9879" i="37"/>
  <c r="D9879" i="37"/>
  <c r="A9878" i="37"/>
  <c r="B9878" i="37"/>
  <c r="D9878" i="37"/>
  <c r="A9877" i="37"/>
  <c r="B9877" i="37"/>
  <c r="D9877" i="37"/>
  <c r="A9874" i="37"/>
  <c r="A9875" i="37"/>
  <c r="A9876" i="37"/>
  <c r="B9874" i="37"/>
  <c r="B9875" i="37"/>
  <c r="B9876" i="37"/>
  <c r="D9874" i="37"/>
  <c r="D9875" i="37"/>
  <c r="D9876" i="37"/>
  <c r="A9873" i="37"/>
  <c r="B9873" i="37"/>
  <c r="D9873" i="37"/>
  <c r="A9872" i="37"/>
  <c r="B9872" i="37"/>
  <c r="D9872" i="37"/>
  <c r="A9871" i="37"/>
  <c r="B9871" i="37"/>
  <c r="D9871" i="37"/>
  <c r="A9870" i="37"/>
  <c r="B9870" i="37"/>
  <c r="D9870" i="37"/>
  <c r="A9869" i="37"/>
  <c r="B9869" i="37"/>
  <c r="D9869" i="37"/>
  <c r="A9866" i="37"/>
  <c r="A9867" i="37"/>
  <c r="A9868" i="37"/>
  <c r="B9866" i="37"/>
  <c r="B9867" i="37"/>
  <c r="B9868" i="37"/>
  <c r="D9866" i="37"/>
  <c r="D9867" i="37"/>
  <c r="D9868" i="37"/>
  <c r="A9865" i="37"/>
  <c r="B9865" i="37"/>
  <c r="D9865" i="37"/>
  <c r="A9864" i="37"/>
  <c r="B9864" i="37"/>
  <c r="D9864" i="37"/>
  <c r="A9863" i="37"/>
  <c r="B9863" i="37"/>
  <c r="D9863" i="37"/>
  <c r="A9862" i="37"/>
  <c r="B9862" i="37"/>
  <c r="D9862" i="37"/>
  <c r="A9861" i="37"/>
  <c r="B9861" i="37"/>
  <c r="D9861" i="37"/>
  <c r="A9860" i="37"/>
  <c r="B9860" i="37"/>
  <c r="D9860" i="37"/>
  <c r="A9859" i="37"/>
  <c r="B9859" i="37"/>
  <c r="D9859" i="37"/>
  <c r="A9858" i="37"/>
  <c r="B9858" i="37"/>
  <c r="D9858" i="37"/>
  <c r="A9857" i="37"/>
  <c r="B9857" i="37"/>
  <c r="D9857" i="37"/>
  <c r="A9856" i="37"/>
  <c r="B9856" i="37"/>
  <c r="D9856" i="37"/>
  <c r="A9855" i="37"/>
  <c r="B9855" i="37"/>
  <c r="D9855" i="37"/>
  <c r="A9854" i="37"/>
  <c r="B9854" i="37"/>
  <c r="D9854" i="37"/>
  <c r="A9853" i="37"/>
  <c r="B9853" i="37"/>
  <c r="D9853" i="37"/>
  <c r="A9852" i="37"/>
  <c r="B9852" i="37"/>
  <c r="D9852" i="37"/>
  <c r="A9851" i="37"/>
  <c r="B9851" i="37"/>
  <c r="D9851" i="37"/>
  <c r="A9850" i="37"/>
  <c r="B9850" i="37"/>
  <c r="D9850" i="37"/>
  <c r="A9849" i="37"/>
  <c r="B9849" i="37"/>
  <c r="D9849" i="37"/>
  <c r="A9848" i="37"/>
  <c r="B9848" i="37"/>
  <c r="D9848" i="37"/>
  <c r="A9847" i="37"/>
  <c r="B9847" i="37"/>
  <c r="D9847" i="37"/>
  <c r="A9823" i="37"/>
  <c r="A9824" i="37"/>
  <c r="A9825" i="37"/>
  <c r="A9826" i="37"/>
  <c r="A9827" i="37"/>
  <c r="A9828" i="37"/>
  <c r="A9829" i="37"/>
  <c r="A9830" i="37"/>
  <c r="A9831" i="37"/>
  <c r="A9832" i="37"/>
  <c r="A9833" i="37"/>
  <c r="A9834" i="37"/>
  <c r="A9835" i="37"/>
  <c r="A9836" i="37"/>
  <c r="A9837" i="37"/>
  <c r="A9838" i="37"/>
  <c r="A9839" i="37"/>
  <c r="A9840" i="37"/>
  <c r="A9841" i="37"/>
  <c r="A9842" i="37"/>
  <c r="A9843" i="37"/>
  <c r="A9844" i="37"/>
  <c r="A9845" i="37"/>
  <c r="A9846" i="37"/>
  <c r="B9823" i="37"/>
  <c r="B9824" i="37"/>
  <c r="B9825" i="37"/>
  <c r="B9826" i="37"/>
  <c r="B9827" i="37"/>
  <c r="B9828" i="37"/>
  <c r="B9829" i="37"/>
  <c r="B9830" i="37"/>
  <c r="B9831" i="37"/>
  <c r="B9832" i="37"/>
  <c r="B9833" i="37"/>
  <c r="B9834" i="37"/>
  <c r="B9835" i="37"/>
  <c r="B9836" i="37"/>
  <c r="B9837" i="37"/>
  <c r="B9838" i="37"/>
  <c r="B9839" i="37"/>
  <c r="B9840" i="37"/>
  <c r="B9841" i="37"/>
  <c r="B9842" i="37"/>
  <c r="B9843" i="37"/>
  <c r="B9844" i="37"/>
  <c r="B9845" i="37"/>
  <c r="B9846" i="37"/>
  <c r="D9823" i="37"/>
  <c r="D9824" i="37"/>
  <c r="D9825" i="37"/>
  <c r="D9826" i="37"/>
  <c r="D9827" i="37"/>
  <c r="D9828" i="37"/>
  <c r="D9829" i="37"/>
  <c r="D9830" i="37"/>
  <c r="D9831" i="37"/>
  <c r="D9832" i="37"/>
  <c r="D9833" i="37"/>
  <c r="D9834" i="37"/>
  <c r="D9835" i="37"/>
  <c r="D9836" i="37"/>
  <c r="D9837" i="37"/>
  <c r="D9838" i="37"/>
  <c r="D9839" i="37"/>
  <c r="D9840" i="37"/>
  <c r="D9841" i="37"/>
  <c r="D9842" i="37"/>
  <c r="D9843" i="37"/>
  <c r="D9844" i="37"/>
  <c r="D9845" i="37"/>
  <c r="D9846" i="37"/>
  <c r="A9811" i="37"/>
  <c r="A9812" i="37"/>
  <c r="A9813" i="37"/>
  <c r="A9814" i="37"/>
  <c r="A9815" i="37"/>
  <c r="A9816" i="37"/>
  <c r="A9817" i="37"/>
  <c r="A9818" i="37"/>
  <c r="A9819" i="37"/>
  <c r="A9820" i="37"/>
  <c r="A9821" i="37"/>
  <c r="A9822" i="37"/>
  <c r="B9811" i="37"/>
  <c r="B9812" i="37"/>
  <c r="B9813" i="37"/>
  <c r="B9814" i="37"/>
  <c r="B9815" i="37"/>
  <c r="B9816" i="37"/>
  <c r="B9817" i="37"/>
  <c r="B9818" i="37"/>
  <c r="B9819" i="37"/>
  <c r="B9820" i="37"/>
  <c r="B9821" i="37"/>
  <c r="B9822" i="37"/>
  <c r="D9811" i="37"/>
  <c r="D9812" i="37"/>
  <c r="D9813" i="37"/>
  <c r="D9814" i="37"/>
  <c r="D9815" i="37"/>
  <c r="D9816" i="37"/>
  <c r="D9817" i="37"/>
  <c r="D9818" i="37"/>
  <c r="D9819" i="37"/>
  <c r="D9820" i="37"/>
  <c r="D9821" i="37"/>
  <c r="D9822" i="37"/>
  <c r="A9805" i="37"/>
  <c r="A9806" i="37"/>
  <c r="A9807" i="37"/>
  <c r="A9808" i="37"/>
  <c r="A9809" i="37"/>
  <c r="A9810" i="37"/>
  <c r="B9805" i="37"/>
  <c r="B9806" i="37"/>
  <c r="B9807" i="37"/>
  <c r="B9808" i="37"/>
  <c r="B9809" i="37"/>
  <c r="B9810" i="37"/>
  <c r="D9805" i="37"/>
  <c r="D9806" i="37"/>
  <c r="D9807" i="37"/>
  <c r="D9808" i="37"/>
  <c r="D9809" i="37"/>
  <c r="D9810" i="37"/>
  <c r="A9802" i="37"/>
  <c r="A9803" i="37"/>
  <c r="A9804" i="37"/>
  <c r="B9802" i="37"/>
  <c r="B9803" i="37"/>
  <c r="B9804" i="37"/>
  <c r="D9802" i="37"/>
  <c r="D9803" i="37"/>
  <c r="D9804" i="37"/>
  <c r="A9801" i="37"/>
  <c r="B9801" i="37"/>
  <c r="D9801" i="37"/>
  <c r="A9800" i="37"/>
  <c r="B9800" i="37"/>
  <c r="D9800" i="37"/>
  <c r="A9799" i="37"/>
  <c r="B9799" i="37"/>
  <c r="D9799" i="37"/>
  <c r="A9798" i="37"/>
  <c r="B9798" i="37"/>
  <c r="D9798" i="37"/>
  <c r="A9797" i="37"/>
  <c r="B9797" i="37"/>
  <c r="D9797" i="37"/>
  <c r="A9796" i="37"/>
  <c r="B9796" i="37"/>
  <c r="D9796" i="37"/>
  <c r="A9793" i="37"/>
  <c r="A9794" i="37"/>
  <c r="A9795" i="37"/>
  <c r="B9793" i="37"/>
  <c r="B9794" i="37"/>
  <c r="B9795" i="37"/>
  <c r="D9793" i="37"/>
  <c r="D9794" i="37"/>
  <c r="D9795" i="37"/>
  <c r="A9792" i="37"/>
  <c r="B9792" i="37"/>
  <c r="D9792" i="37"/>
  <c r="A9791" i="37"/>
  <c r="B9791" i="37"/>
  <c r="D9791" i="37"/>
  <c r="A9790" i="37"/>
  <c r="B9790" i="37"/>
  <c r="D9790" i="37"/>
  <c r="A9789" i="37"/>
  <c r="B9789" i="37"/>
  <c r="D9789" i="37"/>
  <c r="A9788" i="37"/>
  <c r="B9788" i="37"/>
  <c r="D9788" i="37"/>
  <c r="A9787" i="37"/>
  <c r="B9787" i="37"/>
  <c r="D9787" i="37"/>
  <c r="A9786" i="37"/>
  <c r="B9786" i="37"/>
  <c r="D9786" i="37"/>
  <c r="A9785" i="37"/>
  <c r="B9785" i="37"/>
  <c r="D9785" i="37"/>
  <c r="A9784" i="37"/>
  <c r="B9784" i="37"/>
  <c r="D9784" i="37"/>
  <c r="A9783" i="37"/>
  <c r="B9783" i="37"/>
  <c r="D9783" i="37"/>
  <c r="A9782" i="37"/>
  <c r="B9782" i="37"/>
  <c r="D9782" i="37"/>
  <c r="A9781" i="37"/>
  <c r="B9781" i="37"/>
  <c r="D9781" i="37"/>
  <c r="E10478" i="37" l="1"/>
  <c r="F10478" i="37" s="1"/>
  <c r="E11401" i="37"/>
  <c r="F11401" i="37" s="1"/>
  <c r="F10184" i="37"/>
  <c r="F10279" i="37"/>
  <c r="E11876" i="37"/>
  <c r="F11876" i="37" s="1"/>
  <c r="E11287" i="37"/>
  <c r="F11287" i="37" s="1"/>
  <c r="E11269" i="37"/>
  <c r="F11269" i="37" s="1"/>
  <c r="E11265" i="37"/>
  <c r="F11265" i="37" s="1"/>
  <c r="E11254" i="37"/>
  <c r="F11254" i="37" s="1"/>
  <c r="E11247" i="37"/>
  <c r="F11247" i="37" s="1"/>
  <c r="E11236" i="37"/>
  <c r="F11236" i="37" s="1"/>
  <c r="E11215" i="37"/>
  <c r="F11215" i="37" s="1"/>
  <c r="E11188" i="37"/>
  <c r="F11188" i="37" s="1"/>
  <c r="E11178" i="37"/>
  <c r="F11178" i="37" s="1"/>
  <c r="E11173" i="37"/>
  <c r="F11173" i="37" s="1"/>
  <c r="E11162" i="37"/>
  <c r="F11162" i="37" s="1"/>
  <c r="E11158" i="37"/>
  <c r="F11158" i="37" s="1"/>
  <c r="E11150" i="37"/>
  <c r="F11150" i="37" s="1"/>
  <c r="E11151" i="37"/>
  <c r="F11151" i="37" s="1"/>
  <c r="E11050" i="37"/>
  <c r="F11050" i="37" s="1"/>
  <c r="E11026" i="37"/>
  <c r="F11026" i="37" s="1"/>
  <c r="E10983" i="37"/>
  <c r="F10983" i="37" s="1"/>
  <c r="E10869" i="37"/>
  <c r="F10869" i="37" s="1"/>
  <c r="E10864" i="37"/>
  <c r="F10864" i="37" s="1"/>
  <c r="E10857" i="37"/>
  <c r="F10857" i="37" s="1"/>
  <c r="E10798" i="37"/>
  <c r="F10798" i="37" s="1"/>
  <c r="E10787" i="37"/>
  <c r="F10787" i="37" s="1"/>
  <c r="E10752" i="37"/>
  <c r="F10752" i="37" s="1"/>
  <c r="E10746" i="37"/>
  <c r="F10746" i="37" s="1"/>
  <c r="E10743" i="37"/>
  <c r="F10743" i="37" s="1"/>
  <c r="E10732" i="37"/>
  <c r="F10732" i="37" s="1"/>
  <c r="E10725" i="37"/>
  <c r="F10725" i="37" s="1"/>
  <c r="E10722" i="37"/>
  <c r="F10722" i="37" s="1"/>
  <c r="E10717" i="37"/>
  <c r="F10717" i="37" s="1"/>
  <c r="E10698" i="37"/>
  <c r="F10698" i="37" s="1"/>
  <c r="E10687" i="37"/>
  <c r="F10687" i="37" s="1"/>
  <c r="E10677" i="37"/>
  <c r="F10677" i="37" s="1"/>
  <c r="E10669" i="37"/>
  <c r="F10669" i="37" s="1"/>
  <c r="E10664" i="37"/>
  <c r="F10664" i="37" s="1"/>
  <c r="E10626" i="37"/>
  <c r="F10626" i="37" s="1"/>
  <c r="E10618" i="37"/>
  <c r="F10618" i="37" s="1"/>
  <c r="E10594" i="37"/>
  <c r="F10594" i="37" s="1"/>
  <c r="E10582" i="37"/>
  <c r="F10582" i="37" s="1"/>
  <c r="E10568" i="37"/>
  <c r="F10568" i="37" s="1"/>
  <c r="E10550" i="37"/>
  <c r="F10550" i="37" s="1"/>
  <c r="E10541" i="37"/>
  <c r="F10541" i="37" s="1"/>
  <c r="E10482" i="37"/>
  <c r="F10482" i="37" s="1"/>
  <c r="E10479" i="37"/>
  <c r="F10479" i="37" s="1"/>
  <c r="E10462" i="37"/>
  <c r="F10462" i="37" s="1"/>
  <c r="E10386" i="37"/>
  <c r="F10386" i="37" s="1"/>
  <c r="E10376" i="37"/>
  <c r="F10376" i="37" s="1"/>
  <c r="E10281" i="37"/>
  <c r="F10281" i="37" s="1"/>
  <c r="E10269" i="37"/>
  <c r="F10269" i="37" s="1"/>
  <c r="E10207" i="37"/>
  <c r="F10207" i="37" s="1"/>
  <c r="E10186" i="37"/>
  <c r="F10186" i="37" s="1"/>
  <c r="E10180" i="37"/>
  <c r="F10180" i="37" s="1"/>
  <c r="E10171" i="37"/>
  <c r="F10171" i="37" s="1"/>
  <c r="E10166" i="37"/>
  <c r="F10166" i="37" s="1"/>
  <c r="E10156" i="37"/>
  <c r="F10156" i="37" s="1"/>
  <c r="E10103" i="37"/>
  <c r="F10103" i="37" s="1"/>
  <c r="E10094" i="37"/>
  <c r="F10094" i="37" s="1"/>
  <c r="E10093" i="37"/>
  <c r="F10093" i="37" s="1"/>
  <c r="E10071" i="37"/>
  <c r="F10071" i="37" s="1"/>
  <c r="E10062" i="37"/>
  <c r="F10062" i="37" s="1"/>
  <c r="E9899" i="37"/>
  <c r="F9899" i="37" s="1"/>
  <c r="E9892" i="37"/>
  <c r="F9892" i="37" s="1"/>
  <c r="E9887" i="37"/>
  <c r="F9887" i="37" s="1"/>
  <c r="E9878" i="37"/>
  <c r="F9878" i="37" s="1"/>
  <c r="E9871" i="37"/>
  <c r="F9871" i="37" s="1"/>
  <c r="E9863" i="37"/>
  <c r="F9863" i="37" s="1"/>
  <c r="E9861" i="37"/>
  <c r="F9861" i="37" s="1"/>
  <c r="E9857" i="37"/>
  <c r="F9857" i="37" s="1"/>
  <c r="E9854" i="37"/>
  <c r="F9854" i="37" s="1"/>
  <c r="E9799" i="37"/>
  <c r="F9799" i="37" s="1"/>
  <c r="E9790" i="37"/>
  <c r="F9790" i="37" s="1"/>
  <c r="E9785" i="37"/>
  <c r="F9785" i="37" s="1"/>
  <c r="A9780" i="37"/>
  <c r="B9780" i="37"/>
  <c r="D9780" i="37"/>
  <c r="A9779" i="37"/>
  <c r="B9779" i="37"/>
  <c r="D9779" i="37"/>
  <c r="A9776" i="37"/>
  <c r="A9777" i="37"/>
  <c r="A9778" i="37"/>
  <c r="B9776" i="37"/>
  <c r="B9777" i="37"/>
  <c r="B9778" i="37"/>
  <c r="D9776" i="37"/>
  <c r="D9777" i="37"/>
  <c r="D9778" i="37"/>
  <c r="A9775" i="37"/>
  <c r="B9775" i="37"/>
  <c r="D9775" i="37"/>
  <c r="A9774" i="37"/>
  <c r="B9774" i="37"/>
  <c r="D9774" i="37"/>
  <c r="A9773" i="37"/>
  <c r="B9773" i="37"/>
  <c r="D9773" i="37"/>
  <c r="A9772" i="37"/>
  <c r="B9772" i="37"/>
  <c r="D9772" i="37"/>
  <c r="A9771" i="37"/>
  <c r="B9771" i="37"/>
  <c r="D9771" i="37"/>
  <c r="A9770" i="37"/>
  <c r="B9770" i="37"/>
  <c r="D9770" i="37"/>
  <c r="A9769" i="37"/>
  <c r="B9769" i="37"/>
  <c r="D9769" i="37"/>
  <c r="A9768" i="37"/>
  <c r="B9768" i="37"/>
  <c r="D9768" i="37"/>
  <c r="A9765" i="37"/>
  <c r="A9766" i="37"/>
  <c r="A9767" i="37"/>
  <c r="B9765" i="37"/>
  <c r="B9766" i="37"/>
  <c r="B9767" i="37"/>
  <c r="D9765" i="37"/>
  <c r="D9766" i="37"/>
  <c r="D9767" i="37"/>
  <c r="A9759" i="37"/>
  <c r="A9760" i="37"/>
  <c r="A9761" i="37"/>
  <c r="A9762" i="37"/>
  <c r="A9763" i="37"/>
  <c r="A9764" i="37"/>
  <c r="B9759" i="37"/>
  <c r="B9760" i="37"/>
  <c r="B9761" i="37"/>
  <c r="B9762" i="37"/>
  <c r="B9763" i="37"/>
  <c r="B9764" i="37"/>
  <c r="D9759" i="37"/>
  <c r="D9760" i="37"/>
  <c r="D9761" i="37"/>
  <c r="D9762" i="37"/>
  <c r="D9763" i="37"/>
  <c r="D9764" i="37"/>
  <c r="A9756" i="37"/>
  <c r="A9757" i="37"/>
  <c r="A9758" i="37"/>
  <c r="B9756" i="37"/>
  <c r="B9757" i="37"/>
  <c r="B9758" i="37"/>
  <c r="D9756" i="37"/>
  <c r="D9757" i="37"/>
  <c r="D9758" i="37"/>
  <c r="A9755" i="37"/>
  <c r="B9755" i="37"/>
  <c r="D9755" i="37"/>
  <c r="A9754" i="37"/>
  <c r="B9754" i="37"/>
  <c r="D9754" i="37"/>
  <c r="A9753" i="37"/>
  <c r="B9753" i="37"/>
  <c r="D9753" i="37"/>
  <c r="A9752" i="37"/>
  <c r="B9752" i="37"/>
  <c r="D9752" i="37"/>
  <c r="A9751" i="37"/>
  <c r="B9751" i="37"/>
  <c r="D9751" i="37"/>
  <c r="A9750" i="37"/>
  <c r="B9750" i="37"/>
  <c r="D9750" i="37"/>
  <c r="A9749" i="37"/>
  <c r="B9749" i="37"/>
  <c r="D9749" i="37"/>
  <c r="A9748" i="37"/>
  <c r="B9748" i="37"/>
  <c r="D9748" i="37"/>
  <c r="A9747" i="37"/>
  <c r="B9747" i="37"/>
  <c r="D9747" i="37"/>
  <c r="A9746" i="37"/>
  <c r="B9746" i="37"/>
  <c r="D9746" i="37"/>
  <c r="A9740" i="37"/>
  <c r="A9741" i="37"/>
  <c r="A9742" i="37"/>
  <c r="A9743" i="37"/>
  <c r="A9744" i="37"/>
  <c r="A9745" i="37"/>
  <c r="B9740" i="37"/>
  <c r="B9741" i="37"/>
  <c r="B9742" i="37"/>
  <c r="B9743" i="37"/>
  <c r="B9744" i="37"/>
  <c r="B9745" i="37"/>
  <c r="D9740" i="37"/>
  <c r="D9741" i="37"/>
  <c r="D9742" i="37"/>
  <c r="D9743" i="37"/>
  <c r="D9744" i="37"/>
  <c r="D9745" i="37"/>
  <c r="A9734" i="37"/>
  <c r="A9735" i="37"/>
  <c r="A9736" i="37"/>
  <c r="A9737" i="37"/>
  <c r="A9738" i="37"/>
  <c r="A9739" i="37"/>
  <c r="B9734" i="37"/>
  <c r="B9735" i="37"/>
  <c r="B9736" i="37"/>
  <c r="B9737" i="37"/>
  <c r="B9738" i="37"/>
  <c r="B9739" i="37"/>
  <c r="D9734" i="37"/>
  <c r="D9735" i="37"/>
  <c r="D9736" i="37"/>
  <c r="D9737" i="37"/>
  <c r="D9738" i="37"/>
  <c r="D9739" i="37"/>
  <c r="A9731" i="37"/>
  <c r="A9732" i="37"/>
  <c r="A9733" i="37"/>
  <c r="B9731" i="37"/>
  <c r="B9732" i="37"/>
  <c r="B9733" i="37"/>
  <c r="D9731" i="37"/>
  <c r="D9732" i="37"/>
  <c r="D9733" i="37"/>
  <c r="A9730" i="37"/>
  <c r="B9730" i="37"/>
  <c r="D9730" i="37"/>
  <c r="A9729" i="37"/>
  <c r="B9729" i="37"/>
  <c r="D9729" i="37"/>
  <c r="A9728" i="37"/>
  <c r="B9728" i="37"/>
  <c r="D9728" i="37"/>
  <c r="A9727" i="37"/>
  <c r="B9727" i="37"/>
  <c r="D9727" i="37"/>
  <c r="A9726" i="37"/>
  <c r="B9726" i="37"/>
  <c r="D9726" i="37"/>
  <c r="A9725" i="37"/>
  <c r="B9725" i="37"/>
  <c r="D9725" i="37"/>
  <c r="A9724" i="37"/>
  <c r="B9724" i="37"/>
  <c r="D9724" i="37"/>
  <c r="A9723" i="37"/>
  <c r="B9723" i="37"/>
  <c r="D9723" i="37"/>
  <c r="A9717" i="37"/>
  <c r="A9718" i="37"/>
  <c r="A9719" i="37"/>
  <c r="A9720" i="37"/>
  <c r="A9721" i="37"/>
  <c r="A9722" i="37"/>
  <c r="B9717" i="37"/>
  <c r="B9718" i="37"/>
  <c r="B9719" i="37"/>
  <c r="B9720" i="37"/>
  <c r="B9721" i="37"/>
  <c r="B9722" i="37"/>
  <c r="D9717" i="37"/>
  <c r="D9718" i="37"/>
  <c r="D9719" i="37"/>
  <c r="D9720" i="37"/>
  <c r="D9721" i="37"/>
  <c r="D9722" i="37"/>
  <c r="A9714" i="37"/>
  <c r="A9715" i="37"/>
  <c r="A9716" i="37"/>
  <c r="B9714" i="37"/>
  <c r="B9715" i="37"/>
  <c r="B9716" i="37"/>
  <c r="D9714" i="37"/>
  <c r="D9715" i="37"/>
  <c r="D9716" i="37"/>
  <c r="A9713" i="37"/>
  <c r="B9713" i="37"/>
  <c r="D9713" i="37"/>
  <c r="A9712" i="37"/>
  <c r="B9712" i="37"/>
  <c r="D9712" i="37"/>
  <c r="A9711" i="37"/>
  <c r="B9711" i="37"/>
  <c r="D9711" i="37"/>
  <c r="A9708" i="37"/>
  <c r="A9709" i="37"/>
  <c r="A9710" i="37"/>
  <c r="B9708" i="37"/>
  <c r="B9709" i="37"/>
  <c r="B9710" i="37"/>
  <c r="D9708" i="37"/>
  <c r="D9709" i="37"/>
  <c r="D9710" i="37"/>
  <c r="A9707" i="37"/>
  <c r="B9707" i="37"/>
  <c r="D9707" i="37"/>
  <c r="A9706" i="37"/>
  <c r="B9706" i="37"/>
  <c r="D9706" i="37"/>
  <c r="A9705" i="37"/>
  <c r="B9705" i="37"/>
  <c r="D9705" i="37"/>
  <c r="A9704" i="37"/>
  <c r="B9704" i="37"/>
  <c r="D9704" i="37"/>
  <c r="A9703" i="37"/>
  <c r="B9703" i="37"/>
  <c r="D9703" i="37"/>
  <c r="A9702" i="37"/>
  <c r="B9702" i="37"/>
  <c r="D9702" i="37"/>
  <c r="A9701" i="37"/>
  <c r="B9701" i="37"/>
  <c r="D9701" i="37"/>
  <c r="A9700" i="37"/>
  <c r="B9700" i="37"/>
  <c r="D9700" i="37"/>
  <c r="A9699" i="37"/>
  <c r="B9699" i="37"/>
  <c r="D9699" i="37"/>
  <c r="A9698" i="37"/>
  <c r="B9698" i="37"/>
  <c r="D9698" i="37"/>
  <c r="A9697" i="37"/>
  <c r="B9697" i="37"/>
  <c r="D9697" i="37"/>
  <c r="A9696" i="37"/>
  <c r="B9696" i="37"/>
  <c r="D9696" i="37"/>
  <c r="A9695" i="37"/>
  <c r="B9695" i="37"/>
  <c r="D9695" i="37"/>
  <c r="A9694" i="37"/>
  <c r="B9694" i="37"/>
  <c r="D9694" i="37"/>
  <c r="A9693" i="37"/>
  <c r="B9693" i="37"/>
  <c r="D9693" i="37"/>
  <c r="A9692" i="37"/>
  <c r="B9692" i="37"/>
  <c r="D9692" i="37"/>
  <c r="A9689" i="37"/>
  <c r="A9690" i="37"/>
  <c r="A9691" i="37"/>
  <c r="B9689" i="37"/>
  <c r="B9690" i="37"/>
  <c r="B9691" i="37"/>
  <c r="D9689" i="37"/>
  <c r="D9690" i="37"/>
  <c r="D9691" i="37"/>
  <c r="A9688" i="37"/>
  <c r="B9688" i="37"/>
  <c r="D9688" i="37"/>
  <c r="A9687" i="37"/>
  <c r="B9687" i="37"/>
  <c r="D9687" i="37"/>
  <c r="A9681" i="37"/>
  <c r="A9682" i="37"/>
  <c r="A9683" i="37"/>
  <c r="A9684" i="37"/>
  <c r="A9685" i="37"/>
  <c r="A9686" i="37"/>
  <c r="B9681" i="37"/>
  <c r="B9682" i="37"/>
  <c r="B9683" i="37"/>
  <c r="B9684" i="37"/>
  <c r="B9685" i="37"/>
  <c r="B9686" i="37"/>
  <c r="D9681" i="37"/>
  <c r="D9682" i="37"/>
  <c r="D9683" i="37"/>
  <c r="D9684" i="37"/>
  <c r="D9685" i="37"/>
  <c r="D9686" i="37"/>
  <c r="A9678" i="37"/>
  <c r="A9679" i="37"/>
  <c r="A9680" i="37"/>
  <c r="B9678" i="37"/>
  <c r="B9679" i="37"/>
  <c r="B9680" i="37"/>
  <c r="D9678" i="37"/>
  <c r="D9679" i="37"/>
  <c r="D9680" i="37"/>
  <c r="A9677" i="37"/>
  <c r="B9677" i="37"/>
  <c r="D9677" i="37"/>
  <c r="A9676" i="37"/>
  <c r="B9676" i="37"/>
  <c r="D9676" i="37"/>
  <c r="A9673" i="37"/>
  <c r="A9674" i="37"/>
  <c r="A9675" i="37"/>
  <c r="B9673" i="37"/>
  <c r="B9674" i="37"/>
  <c r="B9675" i="37"/>
  <c r="D9673" i="37"/>
  <c r="D9674" i="37"/>
  <c r="D9675" i="37"/>
  <c r="A9672" i="37"/>
  <c r="B9672" i="37"/>
  <c r="D9672" i="37"/>
  <c r="A9671" i="37"/>
  <c r="B9671" i="37"/>
  <c r="D9671" i="37"/>
  <c r="A9670" i="37"/>
  <c r="B9670" i="37"/>
  <c r="D9670" i="37"/>
  <c r="A9669" i="37"/>
  <c r="B9669" i="37"/>
  <c r="D9669" i="37"/>
  <c r="A9668" i="37"/>
  <c r="B9668" i="37"/>
  <c r="D9668" i="37"/>
  <c r="A9650" i="37"/>
  <c r="A9651" i="37"/>
  <c r="A9652" i="37"/>
  <c r="A9653" i="37"/>
  <c r="A9654" i="37"/>
  <c r="A9655" i="37"/>
  <c r="A9656" i="37"/>
  <c r="A9657" i="37"/>
  <c r="A9658" i="37"/>
  <c r="A9659" i="37"/>
  <c r="A9660" i="37"/>
  <c r="A9661" i="37"/>
  <c r="A9662" i="37"/>
  <c r="A9663" i="37"/>
  <c r="A9664" i="37"/>
  <c r="A9665" i="37"/>
  <c r="A9666" i="37"/>
  <c r="A9667" i="37"/>
  <c r="B9650" i="37"/>
  <c r="B9651" i="37"/>
  <c r="B9652" i="37"/>
  <c r="B9653" i="37"/>
  <c r="B9654" i="37"/>
  <c r="B9655" i="37"/>
  <c r="B9656" i="37"/>
  <c r="B9657" i="37"/>
  <c r="B9658" i="37"/>
  <c r="B9659" i="37"/>
  <c r="B9660" i="37"/>
  <c r="B9661" i="37"/>
  <c r="B9662" i="37"/>
  <c r="B9663" i="37"/>
  <c r="B9664" i="37"/>
  <c r="B9665" i="37"/>
  <c r="B9666" i="37"/>
  <c r="B9667" i="37"/>
  <c r="D9650" i="37"/>
  <c r="D9651" i="37"/>
  <c r="D9652" i="37"/>
  <c r="D9653" i="37"/>
  <c r="D9654" i="37"/>
  <c r="D9655" i="37"/>
  <c r="D9656" i="37"/>
  <c r="D9657" i="37"/>
  <c r="D9658" i="37"/>
  <c r="D9659" i="37"/>
  <c r="D9660" i="37"/>
  <c r="D9661" i="37"/>
  <c r="D9662" i="37"/>
  <c r="D9663" i="37"/>
  <c r="D9664" i="37"/>
  <c r="D9665" i="37"/>
  <c r="D9666" i="37"/>
  <c r="D9667" i="37"/>
  <c r="A9634" i="37"/>
  <c r="A9635" i="37"/>
  <c r="A9636" i="37"/>
  <c r="A9637" i="37"/>
  <c r="A9638" i="37"/>
  <c r="A9639" i="37"/>
  <c r="A9640" i="37"/>
  <c r="A9641" i="37"/>
  <c r="A9642" i="37"/>
  <c r="A9643" i="37"/>
  <c r="A9644" i="37"/>
  <c r="A9645" i="37"/>
  <c r="A9646" i="37"/>
  <c r="A9647" i="37"/>
  <c r="A9648" i="37"/>
  <c r="A9649" i="37"/>
  <c r="B9634" i="37"/>
  <c r="B9635" i="37"/>
  <c r="B9636" i="37"/>
  <c r="B9637" i="37"/>
  <c r="B9638" i="37"/>
  <c r="B9639" i="37"/>
  <c r="B9640" i="37"/>
  <c r="B9641" i="37"/>
  <c r="B9642" i="37"/>
  <c r="B9643" i="37"/>
  <c r="B9644" i="37"/>
  <c r="B9645" i="37"/>
  <c r="B9646" i="37"/>
  <c r="B9647" i="37"/>
  <c r="B9648" i="37"/>
  <c r="B9649" i="37"/>
  <c r="D9634" i="37"/>
  <c r="D9635" i="37"/>
  <c r="D9636" i="37"/>
  <c r="D9637" i="37"/>
  <c r="D9638" i="37"/>
  <c r="D9639" i="37"/>
  <c r="D9640" i="37"/>
  <c r="D9641" i="37"/>
  <c r="D9642" i="37"/>
  <c r="D9643" i="37"/>
  <c r="D9644" i="37"/>
  <c r="D9645" i="37"/>
  <c r="D9646" i="37"/>
  <c r="D9647" i="37"/>
  <c r="D9648" i="37"/>
  <c r="D9649" i="37"/>
  <c r="A9626" i="37"/>
  <c r="A9627" i="37"/>
  <c r="A9628" i="37"/>
  <c r="A9629" i="37"/>
  <c r="A9630" i="37"/>
  <c r="A9631" i="37"/>
  <c r="A9632" i="37"/>
  <c r="A9633" i="37"/>
  <c r="B9626" i="37"/>
  <c r="B9627" i="37"/>
  <c r="B9628" i="37"/>
  <c r="B9629" i="37"/>
  <c r="B9630" i="37"/>
  <c r="B9631" i="37"/>
  <c r="B9632" i="37"/>
  <c r="B9633" i="37"/>
  <c r="D9626" i="37"/>
  <c r="D9627" i="37"/>
  <c r="D9628" i="37"/>
  <c r="D9629" i="37"/>
  <c r="D9630" i="37"/>
  <c r="D9631" i="37"/>
  <c r="D9632" i="37"/>
  <c r="D9633" i="37"/>
  <c r="A9622" i="37"/>
  <c r="A9623" i="37"/>
  <c r="A9624" i="37"/>
  <c r="A9625" i="37"/>
  <c r="B9622" i="37"/>
  <c r="B9623" i="37"/>
  <c r="B9624" i="37"/>
  <c r="B9625" i="37"/>
  <c r="D9622" i="37"/>
  <c r="D9623" i="37"/>
  <c r="D9624" i="37"/>
  <c r="D9625" i="37"/>
  <c r="C963" i="36"/>
  <c r="B963" i="36" s="1"/>
  <c r="C962" i="36"/>
  <c r="B962" i="36" s="1"/>
  <c r="A9606" i="37"/>
  <c r="A9607" i="37"/>
  <c r="A9608" i="37"/>
  <c r="A9609" i="37"/>
  <c r="A9610" i="37"/>
  <c r="A9611" i="37"/>
  <c r="A9612" i="37"/>
  <c r="A9613" i="37"/>
  <c r="A9614" i="37"/>
  <c r="A9615" i="37"/>
  <c r="A9616" i="37"/>
  <c r="A9617" i="37"/>
  <c r="A9618" i="37"/>
  <c r="A9619" i="37"/>
  <c r="A9620" i="37"/>
  <c r="A9621" i="37"/>
  <c r="B9606" i="37"/>
  <c r="B9607" i="37"/>
  <c r="B9608" i="37"/>
  <c r="B9609" i="37"/>
  <c r="B9610" i="37"/>
  <c r="B9611" i="37"/>
  <c r="B9612" i="37"/>
  <c r="B9613" i="37"/>
  <c r="B9614" i="37"/>
  <c r="B9615" i="37"/>
  <c r="B9616" i="37"/>
  <c r="B9617" i="37"/>
  <c r="B9618" i="37"/>
  <c r="B9619" i="37"/>
  <c r="B9620" i="37"/>
  <c r="B9621" i="37"/>
  <c r="D9606" i="37"/>
  <c r="D9607" i="37"/>
  <c r="D9608" i="37"/>
  <c r="D9609" i="37"/>
  <c r="D9610" i="37"/>
  <c r="D9611" i="37"/>
  <c r="D9612" i="37"/>
  <c r="D9613" i="37"/>
  <c r="D9614" i="37"/>
  <c r="D9615" i="37"/>
  <c r="D9616" i="37"/>
  <c r="D9617" i="37"/>
  <c r="D9618" i="37"/>
  <c r="D9619" i="37"/>
  <c r="D9620" i="37"/>
  <c r="D9621" i="37"/>
  <c r="A9598" i="37"/>
  <c r="A9599" i="37"/>
  <c r="A9600" i="37"/>
  <c r="A9601" i="37"/>
  <c r="A9602" i="37"/>
  <c r="A9603" i="37"/>
  <c r="A9604" i="37"/>
  <c r="A9605" i="37"/>
  <c r="B9598" i="37"/>
  <c r="B9599" i="37"/>
  <c r="B9600" i="37"/>
  <c r="B9601" i="37"/>
  <c r="B9602" i="37"/>
  <c r="B9603" i="37"/>
  <c r="B9604" i="37"/>
  <c r="B9605" i="37"/>
  <c r="D9598" i="37"/>
  <c r="D9599" i="37"/>
  <c r="D9600" i="37"/>
  <c r="D9601" i="37"/>
  <c r="D9602" i="37"/>
  <c r="D9603" i="37"/>
  <c r="D9604" i="37"/>
  <c r="D9605" i="37"/>
  <c r="A9594" i="37"/>
  <c r="A9595" i="37"/>
  <c r="A9596" i="37"/>
  <c r="A9597" i="37"/>
  <c r="B9594" i="37"/>
  <c r="B9595" i="37"/>
  <c r="B9596" i="37"/>
  <c r="B9597" i="37"/>
  <c r="D9594" i="37"/>
  <c r="D9595" i="37"/>
  <c r="D9596" i="37"/>
  <c r="D9597" i="37"/>
  <c r="A9593" i="37"/>
  <c r="B9593" i="37"/>
  <c r="D9593" i="37"/>
  <c r="A9592" i="37"/>
  <c r="B9592" i="37"/>
  <c r="D9592" i="37"/>
  <c r="A9591" i="37"/>
  <c r="B9591" i="37"/>
  <c r="D9591" i="37"/>
  <c r="A9590" i="37"/>
  <c r="B9590" i="37"/>
  <c r="D9590" i="37"/>
  <c r="A9587" i="37"/>
  <c r="A9588" i="37"/>
  <c r="A9589" i="37"/>
  <c r="B9587" i="37"/>
  <c r="B9588" i="37"/>
  <c r="B9589" i="37"/>
  <c r="D9587" i="37"/>
  <c r="D9588" i="37"/>
  <c r="D9589" i="37"/>
  <c r="A9581" i="37"/>
  <c r="A9582" i="37"/>
  <c r="A9583" i="37"/>
  <c r="A9584" i="37"/>
  <c r="A9585" i="37"/>
  <c r="A9586" i="37"/>
  <c r="B9581" i="37"/>
  <c r="B9582" i="37"/>
  <c r="B9583" i="37"/>
  <c r="B9584" i="37"/>
  <c r="B9585" i="37"/>
  <c r="B9586" i="37"/>
  <c r="D9581" i="37"/>
  <c r="D9582" i="37"/>
  <c r="D9583" i="37"/>
  <c r="D9584" i="37"/>
  <c r="D9585" i="37"/>
  <c r="D9586" i="37"/>
  <c r="A9578" i="37"/>
  <c r="A9579" i="37"/>
  <c r="A9580" i="37"/>
  <c r="B9578" i="37"/>
  <c r="B9579" i="37"/>
  <c r="B9580" i="37"/>
  <c r="D9578" i="37"/>
  <c r="D9579" i="37"/>
  <c r="D9580" i="37"/>
  <c r="A9577" i="37"/>
  <c r="B9577" i="37"/>
  <c r="D9577" i="37"/>
  <c r="A9571" i="37"/>
  <c r="A9572" i="37"/>
  <c r="A9573" i="37"/>
  <c r="A9574" i="37"/>
  <c r="A9575" i="37"/>
  <c r="A9576" i="37"/>
  <c r="B9571" i="37"/>
  <c r="B9572" i="37"/>
  <c r="B9573" i="37"/>
  <c r="B9574" i="37"/>
  <c r="B9575" i="37"/>
  <c r="B9576" i="37"/>
  <c r="D9571" i="37"/>
  <c r="D9572" i="37"/>
  <c r="D9573" i="37"/>
  <c r="D9574" i="37"/>
  <c r="D9575" i="37"/>
  <c r="D9576" i="37"/>
  <c r="A9565" i="37"/>
  <c r="A9566" i="37"/>
  <c r="A9567" i="37"/>
  <c r="A9568" i="37"/>
  <c r="A9569" i="37"/>
  <c r="A9570" i="37"/>
  <c r="B9565" i="37"/>
  <c r="B9566" i="37"/>
  <c r="B9567" i="37"/>
  <c r="B9568" i="37"/>
  <c r="B9569" i="37"/>
  <c r="B9570" i="37"/>
  <c r="D9565" i="37"/>
  <c r="D9566" i="37"/>
  <c r="D9567" i="37"/>
  <c r="D9568" i="37"/>
  <c r="D9569" i="37"/>
  <c r="D9570" i="37"/>
  <c r="A9562" i="37"/>
  <c r="A9563" i="37"/>
  <c r="A9564" i="37"/>
  <c r="B9562" i="37"/>
  <c r="B9563" i="37"/>
  <c r="B9564" i="37"/>
  <c r="D9562" i="37"/>
  <c r="D9563" i="37"/>
  <c r="D9564" i="37"/>
  <c r="A9561" i="37"/>
  <c r="B9561" i="37"/>
  <c r="D9561" i="37"/>
  <c r="A9560" i="37"/>
  <c r="B9560" i="37"/>
  <c r="D9560" i="37"/>
  <c r="A9559" i="37"/>
  <c r="B9559" i="37"/>
  <c r="D9559" i="37"/>
  <c r="A9558" i="37"/>
  <c r="B9558" i="37"/>
  <c r="D9558" i="37"/>
  <c r="A9557" i="37"/>
  <c r="B9557" i="37"/>
  <c r="D9557" i="37"/>
  <c r="A9556" i="37"/>
  <c r="B9556" i="37"/>
  <c r="D9556" i="37"/>
  <c r="E11402" i="37" l="1"/>
  <c r="F11402" i="37" s="1"/>
  <c r="E9781" i="37"/>
  <c r="F9781" i="37" s="1"/>
  <c r="E11877" i="37"/>
  <c r="F11877" i="37" s="1"/>
  <c r="E11288" i="37"/>
  <c r="F11288" i="37" s="1"/>
  <c r="E11270" i="37"/>
  <c r="F11270" i="37" s="1"/>
  <c r="E11255" i="37"/>
  <c r="F11255" i="37" s="1"/>
  <c r="E11248" i="37"/>
  <c r="F11248" i="37" s="1"/>
  <c r="E11237" i="37"/>
  <c r="F11237" i="37" s="1"/>
  <c r="E11216" i="37"/>
  <c r="F11216" i="37" s="1"/>
  <c r="E11189" i="37"/>
  <c r="F11189" i="37" s="1"/>
  <c r="E11179" i="37"/>
  <c r="F11179" i="37" s="1"/>
  <c r="E11174" i="37"/>
  <c r="F11174" i="37" s="1"/>
  <c r="E11163" i="37"/>
  <c r="F11163" i="37" s="1"/>
  <c r="E11152" i="37"/>
  <c r="F11152" i="37" s="1"/>
  <c r="E11051" i="37"/>
  <c r="F11051" i="37" s="1"/>
  <c r="E11027" i="37"/>
  <c r="F11027" i="37" s="1"/>
  <c r="E10984" i="37"/>
  <c r="F10984" i="37" s="1"/>
  <c r="E10870" i="37"/>
  <c r="F10870" i="37" s="1"/>
  <c r="E10865" i="37"/>
  <c r="F10865" i="37" s="1"/>
  <c r="E10858" i="37"/>
  <c r="F10858" i="37" s="1"/>
  <c r="E10799" i="37"/>
  <c r="F10799" i="37" s="1"/>
  <c r="E10788" i="37"/>
  <c r="F10788" i="37" s="1"/>
  <c r="E10753" i="37"/>
  <c r="F10753" i="37" s="1"/>
  <c r="E10747" i="37"/>
  <c r="F10747" i="37" s="1"/>
  <c r="E10733" i="37"/>
  <c r="F10733" i="37" s="1"/>
  <c r="E10726" i="37"/>
  <c r="F10726" i="37" s="1"/>
  <c r="E10718" i="37"/>
  <c r="F10718" i="37" s="1"/>
  <c r="E10699" i="37"/>
  <c r="F10699" i="37" s="1"/>
  <c r="E10688" i="37"/>
  <c r="F10688" i="37" s="1"/>
  <c r="E10678" i="37"/>
  <c r="F10678" i="37" s="1"/>
  <c r="E10670" i="37"/>
  <c r="F10670" i="37" s="1"/>
  <c r="E10665" i="37"/>
  <c r="F10665" i="37" s="1"/>
  <c r="E10627" i="37"/>
  <c r="F10627" i="37" s="1"/>
  <c r="E10619" i="37"/>
  <c r="F10619" i="37" s="1"/>
  <c r="E10595" i="37"/>
  <c r="F10595" i="37" s="1"/>
  <c r="E10583" i="37"/>
  <c r="F10583" i="37" s="1"/>
  <c r="E10569" i="37"/>
  <c r="F10569" i="37" s="1"/>
  <c r="E10542" i="37"/>
  <c r="F10542" i="37" s="1"/>
  <c r="E10551" i="37"/>
  <c r="F10551" i="37" s="1"/>
  <c r="E10483" i="37"/>
  <c r="F10483" i="37" s="1"/>
  <c r="E10463" i="37"/>
  <c r="F10463" i="37" s="1"/>
  <c r="E10387" i="37"/>
  <c r="F10387" i="37" s="1"/>
  <c r="E10377" i="37"/>
  <c r="F10377" i="37" s="1"/>
  <c r="E10282" i="37"/>
  <c r="F10282" i="37" s="1"/>
  <c r="E10270" i="37"/>
  <c r="F10270" i="37" s="1"/>
  <c r="E10208" i="37"/>
  <c r="F10208" i="37" s="1"/>
  <c r="E10187" i="37"/>
  <c r="F10187" i="37" s="1"/>
  <c r="E10181" i="37"/>
  <c r="F10181" i="37" s="1"/>
  <c r="E10172" i="37"/>
  <c r="F10172" i="37" s="1"/>
  <c r="E10167" i="37"/>
  <c r="F10167" i="37" s="1"/>
  <c r="E10157" i="37"/>
  <c r="F10157" i="37" s="1"/>
  <c r="E10104" i="37"/>
  <c r="F10104" i="37" s="1"/>
  <c r="E10095" i="37"/>
  <c r="F10095" i="37" s="1"/>
  <c r="E10072" i="37"/>
  <c r="F10072" i="37" s="1"/>
  <c r="E10063" i="37"/>
  <c r="F10063" i="37" s="1"/>
  <c r="E9900" i="37"/>
  <c r="F9900" i="37" s="1"/>
  <c r="E9893" i="37"/>
  <c r="F9893" i="37" s="1"/>
  <c r="E9888" i="37"/>
  <c r="F9888" i="37" s="1"/>
  <c r="E9879" i="37"/>
  <c r="F9879" i="37" s="1"/>
  <c r="E9872" i="37"/>
  <c r="F9872" i="37" s="1"/>
  <c r="E9864" i="37"/>
  <c r="F9864" i="37" s="1"/>
  <c r="E9862" i="37"/>
  <c r="F9862" i="37" s="1"/>
  <c r="E9858" i="37"/>
  <c r="F9858" i="37" s="1"/>
  <c r="E9855" i="37"/>
  <c r="F9855" i="37" s="1"/>
  <c r="E9800" i="37"/>
  <c r="F9800" i="37" s="1"/>
  <c r="E9791" i="37"/>
  <c r="F9791" i="37" s="1"/>
  <c r="E9786" i="37"/>
  <c r="F9786" i="37" s="1"/>
  <c r="E9772" i="37"/>
  <c r="F9772" i="37" s="1"/>
  <c r="E9773" i="37"/>
  <c r="F9773" i="37" s="1"/>
  <c r="E9753" i="37"/>
  <c r="F9753" i="37" s="1"/>
  <c r="E9728" i="37"/>
  <c r="F9728" i="37" s="1"/>
  <c r="E9711" i="37"/>
  <c r="F9711" i="37" s="1"/>
  <c r="E9705" i="37"/>
  <c r="F9705" i="37" s="1"/>
  <c r="E9701" i="37"/>
  <c r="F9701" i="37" s="1"/>
  <c r="E9698" i="37"/>
  <c r="F9698" i="37" s="1"/>
  <c r="E9692" i="37"/>
  <c r="F9692" i="37" s="1"/>
  <c r="E9669" i="37"/>
  <c r="F9669" i="37" s="1"/>
  <c r="E9590" i="37"/>
  <c r="E9591" i="37" s="1"/>
  <c r="F9591" i="37" s="1"/>
  <c r="E9559" i="37"/>
  <c r="F9559" i="37" s="1"/>
  <c r="A9544" i="37"/>
  <c r="A9545" i="37"/>
  <c r="A9546" i="37"/>
  <c r="A9547" i="37"/>
  <c r="A9548" i="37"/>
  <c r="A9549" i="37"/>
  <c r="A9550" i="37"/>
  <c r="A9551" i="37"/>
  <c r="A9552" i="37"/>
  <c r="A9553" i="37"/>
  <c r="A9554" i="37"/>
  <c r="A9555" i="37"/>
  <c r="B9544" i="37"/>
  <c r="B9545" i="37"/>
  <c r="B9546" i="37"/>
  <c r="B9547" i="37"/>
  <c r="B9548" i="37"/>
  <c r="B9549" i="37"/>
  <c r="B9550" i="37"/>
  <c r="B9551" i="37"/>
  <c r="B9552" i="37"/>
  <c r="B9553" i="37"/>
  <c r="B9554" i="37"/>
  <c r="B9555" i="37"/>
  <c r="D9544" i="37"/>
  <c r="D9545" i="37"/>
  <c r="D9546" i="37"/>
  <c r="D9547" i="37"/>
  <c r="D9548" i="37"/>
  <c r="D9549" i="37"/>
  <c r="D9550" i="37"/>
  <c r="D9551" i="37"/>
  <c r="D9552" i="37"/>
  <c r="D9553" i="37"/>
  <c r="D9554" i="37"/>
  <c r="D9555" i="37"/>
  <c r="A9532" i="37"/>
  <c r="A9533" i="37"/>
  <c r="A9534" i="37"/>
  <c r="A9535" i="37"/>
  <c r="A9536" i="37"/>
  <c r="A9537" i="37"/>
  <c r="A9538" i="37"/>
  <c r="A9539" i="37"/>
  <c r="A9540" i="37"/>
  <c r="A9541" i="37"/>
  <c r="A9542" i="37"/>
  <c r="A9543" i="37"/>
  <c r="B9532" i="37"/>
  <c r="B9533" i="37"/>
  <c r="B9534" i="37"/>
  <c r="B9535" i="37"/>
  <c r="B9536" i="37"/>
  <c r="B9537" i="37"/>
  <c r="B9538" i="37"/>
  <c r="B9539" i="37"/>
  <c r="B9540" i="37"/>
  <c r="B9541" i="37"/>
  <c r="B9542" i="37"/>
  <c r="B9543" i="37"/>
  <c r="D9532" i="37"/>
  <c r="D9533" i="37"/>
  <c r="D9534" i="37"/>
  <c r="D9535" i="37"/>
  <c r="D9536" i="37"/>
  <c r="D9537" i="37"/>
  <c r="D9538" i="37"/>
  <c r="D9539" i="37"/>
  <c r="D9540" i="37"/>
  <c r="D9541" i="37"/>
  <c r="D9542" i="37"/>
  <c r="D9543" i="37"/>
  <c r="A9526" i="37"/>
  <c r="A9527" i="37"/>
  <c r="A9528" i="37"/>
  <c r="A9529" i="37"/>
  <c r="A9530" i="37"/>
  <c r="A9531" i="37"/>
  <c r="B9526" i="37"/>
  <c r="B9527" i="37"/>
  <c r="B9528" i="37"/>
  <c r="B9529" i="37"/>
  <c r="B9530" i="37"/>
  <c r="B9531" i="37"/>
  <c r="D9526" i="37"/>
  <c r="D9527" i="37"/>
  <c r="D9528" i="37"/>
  <c r="D9529" i="37"/>
  <c r="D9530" i="37"/>
  <c r="D9531" i="37"/>
  <c r="A9523" i="37"/>
  <c r="A9524" i="37"/>
  <c r="A9525" i="37"/>
  <c r="B9523" i="37"/>
  <c r="B9524" i="37"/>
  <c r="B9525" i="37"/>
  <c r="D9523" i="37"/>
  <c r="D9524" i="37"/>
  <c r="D9525" i="37"/>
  <c r="A9522" i="37"/>
  <c r="B9522" i="37"/>
  <c r="D9522" i="37"/>
  <c r="A9521" i="37"/>
  <c r="B9521" i="37"/>
  <c r="D9521" i="37"/>
  <c r="A9515" i="37"/>
  <c r="A9516" i="37"/>
  <c r="A9517" i="37"/>
  <c r="A9518" i="37"/>
  <c r="A9519" i="37"/>
  <c r="A9520" i="37"/>
  <c r="B9515" i="37"/>
  <c r="B9516" i="37"/>
  <c r="B9517" i="37"/>
  <c r="B9518" i="37"/>
  <c r="B9519" i="37"/>
  <c r="B9520" i="37"/>
  <c r="D9515" i="37"/>
  <c r="D9516" i="37"/>
  <c r="D9517" i="37"/>
  <c r="D9518" i="37"/>
  <c r="D9519" i="37"/>
  <c r="D9520" i="37"/>
  <c r="A9512" i="37"/>
  <c r="A9513" i="37"/>
  <c r="A9514" i="37"/>
  <c r="B9512" i="37"/>
  <c r="B9513" i="37"/>
  <c r="B9514" i="37"/>
  <c r="D9512" i="37"/>
  <c r="D9513" i="37"/>
  <c r="D9514" i="37"/>
  <c r="A9511" i="37"/>
  <c r="B9511" i="37"/>
  <c r="D9511" i="37"/>
  <c r="A9510" i="37"/>
  <c r="B9510" i="37"/>
  <c r="D9510" i="37"/>
  <c r="A9509" i="37"/>
  <c r="B9509" i="37"/>
  <c r="D9509" i="37"/>
  <c r="A9508" i="37"/>
  <c r="B9508" i="37"/>
  <c r="D9508" i="37"/>
  <c r="A9507" i="37"/>
  <c r="B9507" i="37"/>
  <c r="D9507" i="37"/>
  <c r="A9506" i="37"/>
  <c r="B9506" i="37"/>
  <c r="D9506" i="37"/>
  <c r="A9505" i="37"/>
  <c r="B9505" i="37"/>
  <c r="D9505" i="37"/>
  <c r="A9502" i="37"/>
  <c r="A9503" i="37"/>
  <c r="A9504" i="37"/>
  <c r="B9502" i="37"/>
  <c r="B9503" i="37"/>
  <c r="B9504" i="37"/>
  <c r="D9502" i="37"/>
  <c r="D9503" i="37"/>
  <c r="D9504" i="37"/>
  <c r="A9501" i="37"/>
  <c r="B9501" i="37"/>
  <c r="D9501" i="37"/>
  <c r="A9489" i="37"/>
  <c r="A9490" i="37"/>
  <c r="A9491" i="37"/>
  <c r="A9492" i="37"/>
  <c r="A9493" i="37"/>
  <c r="A9494" i="37"/>
  <c r="A9495" i="37"/>
  <c r="A9496" i="37"/>
  <c r="A9497" i="37"/>
  <c r="A9498" i="37"/>
  <c r="A9499" i="37"/>
  <c r="A9500" i="37"/>
  <c r="B9489" i="37"/>
  <c r="B9490" i="37"/>
  <c r="B9491" i="37"/>
  <c r="B9492" i="37"/>
  <c r="B9493" i="37"/>
  <c r="B9494" i="37"/>
  <c r="B9495" i="37"/>
  <c r="B9496" i="37"/>
  <c r="B9497" i="37"/>
  <c r="B9498" i="37"/>
  <c r="B9499" i="37"/>
  <c r="B9500" i="37"/>
  <c r="D9489" i="37"/>
  <c r="D9490" i="37"/>
  <c r="D9491" i="37"/>
  <c r="D9492" i="37"/>
  <c r="D9493" i="37"/>
  <c r="D9494" i="37"/>
  <c r="D9495" i="37"/>
  <c r="D9496" i="37"/>
  <c r="D9497" i="37"/>
  <c r="D9498" i="37"/>
  <c r="D9499" i="37"/>
  <c r="D9500" i="37"/>
  <c r="A9483" i="37"/>
  <c r="A9484" i="37"/>
  <c r="A9485" i="37"/>
  <c r="A9486" i="37"/>
  <c r="A9487" i="37"/>
  <c r="A9488" i="37"/>
  <c r="B9483" i="37"/>
  <c r="B9484" i="37"/>
  <c r="B9485" i="37"/>
  <c r="B9486" i="37"/>
  <c r="B9487" i="37"/>
  <c r="B9488" i="37"/>
  <c r="D9483" i="37"/>
  <c r="D9484" i="37"/>
  <c r="D9485" i="37"/>
  <c r="D9486" i="37"/>
  <c r="D9487" i="37"/>
  <c r="D9488" i="37"/>
  <c r="A9480" i="37"/>
  <c r="A9481" i="37"/>
  <c r="A9482" i="37"/>
  <c r="B9480" i="37"/>
  <c r="B9481" i="37"/>
  <c r="B9482" i="37"/>
  <c r="D9480" i="37"/>
  <c r="D9481" i="37"/>
  <c r="D9482" i="37"/>
  <c r="A9479" i="37"/>
  <c r="B9479" i="37"/>
  <c r="D9479" i="37"/>
  <c r="A9467" i="37"/>
  <c r="A9468" i="37"/>
  <c r="A9469" i="37"/>
  <c r="A9470" i="37"/>
  <c r="A9471" i="37"/>
  <c r="A9472" i="37"/>
  <c r="A9473" i="37"/>
  <c r="A9474" i="37"/>
  <c r="A9475" i="37"/>
  <c r="A9476" i="37"/>
  <c r="A9477" i="37"/>
  <c r="A9478" i="37"/>
  <c r="B9467" i="37"/>
  <c r="B9468" i="37"/>
  <c r="B9469" i="37"/>
  <c r="B9470" i="37"/>
  <c r="B9471" i="37"/>
  <c r="B9472" i="37"/>
  <c r="B9473" i="37"/>
  <c r="B9474" i="37"/>
  <c r="B9475" i="37"/>
  <c r="B9476" i="37"/>
  <c r="B9477" i="37"/>
  <c r="B9478" i="37"/>
  <c r="D9467" i="37"/>
  <c r="D9468" i="37"/>
  <c r="D9469" i="37"/>
  <c r="D9470" i="37"/>
  <c r="D9471" i="37"/>
  <c r="D9472" i="37"/>
  <c r="D9473" i="37"/>
  <c r="D9474" i="37"/>
  <c r="D9475" i="37"/>
  <c r="D9476" i="37"/>
  <c r="D9477" i="37"/>
  <c r="D9478" i="37"/>
  <c r="A9461" i="37"/>
  <c r="A9462" i="37"/>
  <c r="A9463" i="37"/>
  <c r="A9464" i="37"/>
  <c r="A9465" i="37"/>
  <c r="A9466" i="37"/>
  <c r="B9461" i="37"/>
  <c r="B9462" i="37"/>
  <c r="B9463" i="37"/>
  <c r="B9464" i="37"/>
  <c r="B9465" i="37"/>
  <c r="B9466" i="37"/>
  <c r="D9461" i="37"/>
  <c r="D9462" i="37"/>
  <c r="D9463" i="37"/>
  <c r="D9464" i="37"/>
  <c r="D9465" i="37"/>
  <c r="D9466" i="37"/>
  <c r="A9458" i="37"/>
  <c r="A9459" i="37"/>
  <c r="A9460" i="37"/>
  <c r="B9458" i="37"/>
  <c r="B9459" i="37"/>
  <c r="B9460" i="37"/>
  <c r="D9458" i="37"/>
  <c r="D9459" i="37"/>
  <c r="D9460" i="37"/>
  <c r="A9457" i="37"/>
  <c r="B9457" i="37"/>
  <c r="D9457" i="37"/>
  <c r="A9456" i="37"/>
  <c r="B9456" i="37"/>
  <c r="D9456" i="37"/>
  <c r="A9455" i="37"/>
  <c r="B9455" i="37"/>
  <c r="D9455" i="37"/>
  <c r="A9453" i="37"/>
  <c r="A9454" i="37"/>
  <c r="B9453" i="37"/>
  <c r="B9454" i="37"/>
  <c r="D9453" i="37"/>
  <c r="D9454" i="37"/>
  <c r="A9450" i="37"/>
  <c r="A9451" i="37"/>
  <c r="A9452" i="37"/>
  <c r="B9450" i="37"/>
  <c r="B9451" i="37"/>
  <c r="B9452" i="37"/>
  <c r="D9450" i="37"/>
  <c r="D9451" i="37"/>
  <c r="D9452" i="37"/>
  <c r="A9449" i="37"/>
  <c r="B9449" i="37"/>
  <c r="D9449" i="37"/>
  <c r="A9448" i="37"/>
  <c r="B9448" i="37"/>
  <c r="D9448" i="37"/>
  <c r="A9447" i="37"/>
  <c r="B9447" i="37"/>
  <c r="D9447" i="37"/>
  <c r="A9446" i="37"/>
  <c r="B9446" i="37"/>
  <c r="D9446" i="37"/>
  <c r="A9445" i="37"/>
  <c r="B9445" i="37"/>
  <c r="D9445" i="37"/>
  <c r="A9444" i="37"/>
  <c r="B9444" i="37"/>
  <c r="D9444" i="37"/>
  <c r="A9443" i="37"/>
  <c r="B9443" i="37"/>
  <c r="D9443" i="37"/>
  <c r="A9442" i="37"/>
  <c r="B9442" i="37"/>
  <c r="D9442" i="37"/>
  <c r="A9441" i="37"/>
  <c r="B9441" i="37"/>
  <c r="D9441" i="37"/>
  <c r="A9440" i="37"/>
  <c r="B9440" i="37"/>
  <c r="D9440" i="37"/>
  <c r="A9439" i="37"/>
  <c r="B9439" i="37"/>
  <c r="D9439" i="37"/>
  <c r="A9438" i="37"/>
  <c r="B9438" i="37"/>
  <c r="D9438" i="37"/>
  <c r="A9437" i="37"/>
  <c r="B9437" i="37"/>
  <c r="D9437" i="37"/>
  <c r="A9431" i="37"/>
  <c r="A9432" i="37"/>
  <c r="A9433" i="37"/>
  <c r="A9434" i="37"/>
  <c r="A9435" i="37"/>
  <c r="A9436" i="37"/>
  <c r="B9431" i="37"/>
  <c r="B9432" i="37"/>
  <c r="B9433" i="37"/>
  <c r="B9434" i="37"/>
  <c r="B9435" i="37"/>
  <c r="B9436" i="37"/>
  <c r="D9431" i="37"/>
  <c r="D9432" i="37"/>
  <c r="D9433" i="37"/>
  <c r="D9434" i="37"/>
  <c r="D9435" i="37"/>
  <c r="D9436" i="37"/>
  <c r="A9425" i="37"/>
  <c r="A9426" i="37"/>
  <c r="A9427" i="37"/>
  <c r="A9428" i="37"/>
  <c r="A9429" i="37"/>
  <c r="A9430" i="37"/>
  <c r="B9425" i="37"/>
  <c r="B9426" i="37"/>
  <c r="B9427" i="37"/>
  <c r="B9428" i="37"/>
  <c r="B9429" i="37"/>
  <c r="B9430" i="37"/>
  <c r="D9425" i="37"/>
  <c r="D9426" i="37"/>
  <c r="D9427" i="37"/>
  <c r="D9428" i="37"/>
  <c r="D9429" i="37"/>
  <c r="D9430" i="37"/>
  <c r="A9422" i="37"/>
  <c r="A9423" i="37"/>
  <c r="A9424" i="37"/>
  <c r="B9422" i="37"/>
  <c r="B9423" i="37"/>
  <c r="B9424" i="37"/>
  <c r="D9422" i="37"/>
  <c r="D9423" i="37"/>
  <c r="D9424" i="37"/>
  <c r="A9421" i="37"/>
  <c r="B9421" i="37"/>
  <c r="D9421" i="37"/>
  <c r="A9420" i="37"/>
  <c r="B9420" i="37"/>
  <c r="D9420" i="37"/>
  <c r="A9419" i="37"/>
  <c r="B9419" i="37"/>
  <c r="D9419" i="37"/>
  <c r="A9413" i="37"/>
  <c r="A9414" i="37"/>
  <c r="A9415" i="37"/>
  <c r="A9416" i="37"/>
  <c r="A9417" i="37"/>
  <c r="A9418" i="37"/>
  <c r="B9413" i="37"/>
  <c r="B9414" i="37"/>
  <c r="B9415" i="37"/>
  <c r="B9416" i="37"/>
  <c r="B9417" i="37"/>
  <c r="B9418" i="37"/>
  <c r="D9413" i="37"/>
  <c r="D9414" i="37"/>
  <c r="D9415" i="37"/>
  <c r="D9416" i="37"/>
  <c r="D9417" i="37"/>
  <c r="D9418" i="37"/>
  <c r="A9410" i="37"/>
  <c r="A9411" i="37"/>
  <c r="A9412" i="37"/>
  <c r="B9410" i="37"/>
  <c r="B9411" i="37"/>
  <c r="B9412" i="37"/>
  <c r="D9410" i="37"/>
  <c r="D9411" i="37"/>
  <c r="D9412" i="37"/>
  <c r="A9409" i="37"/>
  <c r="B9409" i="37"/>
  <c r="D9409" i="37"/>
  <c r="A9408" i="37"/>
  <c r="B9408" i="37"/>
  <c r="D9408" i="37"/>
  <c r="A9407" i="37"/>
  <c r="B9407" i="37"/>
  <c r="D9407" i="37"/>
  <c r="A9406" i="37"/>
  <c r="B9406" i="37"/>
  <c r="D9406" i="37"/>
  <c r="A9405" i="37"/>
  <c r="B9405" i="37"/>
  <c r="D9405" i="37"/>
  <c r="A9404" i="37"/>
  <c r="B9404" i="37"/>
  <c r="D9404" i="37"/>
  <c r="A9403" i="37"/>
  <c r="B9403" i="37"/>
  <c r="D9403" i="37"/>
  <c r="A9402" i="37"/>
  <c r="B9402" i="37"/>
  <c r="D9402" i="37"/>
  <c r="A9396" i="37"/>
  <c r="A9397" i="37"/>
  <c r="A9398" i="37"/>
  <c r="A9399" i="37"/>
  <c r="A9400" i="37"/>
  <c r="A9401" i="37"/>
  <c r="B9396" i="37"/>
  <c r="B9397" i="37"/>
  <c r="B9398" i="37"/>
  <c r="B9399" i="37"/>
  <c r="B9400" i="37"/>
  <c r="B9401" i="37"/>
  <c r="D9396" i="37"/>
  <c r="D9397" i="37"/>
  <c r="D9398" i="37"/>
  <c r="D9399" i="37"/>
  <c r="D9400" i="37"/>
  <c r="D9401" i="37"/>
  <c r="A9393" i="37"/>
  <c r="A9394" i="37"/>
  <c r="A9395" i="37"/>
  <c r="B9393" i="37"/>
  <c r="B9394" i="37"/>
  <c r="B9395" i="37"/>
  <c r="D9393" i="37"/>
  <c r="D9394" i="37"/>
  <c r="D9395" i="37"/>
  <c r="A9392" i="37"/>
  <c r="B9392" i="37"/>
  <c r="D9392" i="37"/>
  <c r="A9391" i="37"/>
  <c r="B9391" i="37"/>
  <c r="D9391" i="37"/>
  <c r="A9390" i="37"/>
  <c r="B9390" i="37"/>
  <c r="D9390" i="37"/>
  <c r="A9389" i="37"/>
  <c r="B9389" i="37"/>
  <c r="D9389" i="37"/>
  <c r="A9388" i="37"/>
  <c r="B9388" i="37"/>
  <c r="D9388" i="37"/>
  <c r="A9385" i="37"/>
  <c r="A9386" i="37"/>
  <c r="A9387" i="37"/>
  <c r="B9385" i="37"/>
  <c r="B9386" i="37"/>
  <c r="B9387" i="37"/>
  <c r="D9385" i="37"/>
  <c r="D9386" i="37"/>
  <c r="D9387" i="37"/>
  <c r="A9382" i="37"/>
  <c r="A9383" i="37"/>
  <c r="A9384" i="37"/>
  <c r="B9382" i="37"/>
  <c r="B9383" i="37"/>
  <c r="B9384" i="37"/>
  <c r="D9382" i="37"/>
  <c r="D9383" i="37"/>
  <c r="D9384" i="37"/>
  <c r="A9381" i="37"/>
  <c r="B9381" i="37"/>
  <c r="D9381" i="37"/>
  <c r="A9380" i="37"/>
  <c r="B9380" i="37"/>
  <c r="D9380" i="37"/>
  <c r="A9379" i="37"/>
  <c r="B9379" i="37"/>
  <c r="D9379" i="37"/>
  <c r="A9378" i="37"/>
  <c r="B9378" i="37"/>
  <c r="D9378" i="37"/>
  <c r="A9377" i="37"/>
  <c r="B9377" i="37"/>
  <c r="D9377" i="37"/>
  <c r="A9376" i="37"/>
  <c r="B9376" i="37"/>
  <c r="D9376" i="37"/>
  <c r="A9375" i="37"/>
  <c r="B9375" i="37"/>
  <c r="D9375" i="37"/>
  <c r="E9782" i="37" l="1"/>
  <c r="F9782" i="37" s="1"/>
  <c r="E11403" i="37"/>
  <c r="F11403" i="37" s="1"/>
  <c r="F9590" i="37"/>
  <c r="E10073" i="37"/>
  <c r="F10073" i="37" s="1"/>
  <c r="E11256" i="37"/>
  <c r="F11256" i="37" s="1"/>
  <c r="E10985" i="37"/>
  <c r="F10985" i="37" s="1"/>
  <c r="E11164" i="37"/>
  <c r="F11164" i="37" s="1"/>
  <c r="E11271" i="37"/>
  <c r="F11271" i="37" s="1"/>
  <c r="E11878" i="37"/>
  <c r="F11878" i="37" s="1"/>
  <c r="E11289" i="37"/>
  <c r="F11289" i="37" s="1"/>
  <c r="E11249" i="37"/>
  <c r="F11249" i="37" s="1"/>
  <c r="E11238" i="37"/>
  <c r="F11238" i="37" s="1"/>
  <c r="E11217" i="37"/>
  <c r="F11217" i="37" s="1"/>
  <c r="E11190" i="37"/>
  <c r="F11190" i="37" s="1"/>
  <c r="E11180" i="37"/>
  <c r="F11180" i="37" s="1"/>
  <c r="E11153" i="37"/>
  <c r="F11153" i="37" s="1"/>
  <c r="E11052" i="37"/>
  <c r="F11052" i="37" s="1"/>
  <c r="E11028" i="37"/>
  <c r="F11028" i="37" s="1"/>
  <c r="E10871" i="37"/>
  <c r="F10871" i="37" s="1"/>
  <c r="E10859" i="37"/>
  <c r="F10859" i="37" s="1"/>
  <c r="E10800" i="37"/>
  <c r="F10800" i="37" s="1"/>
  <c r="E10789" i="37"/>
  <c r="F10789" i="37" s="1"/>
  <c r="E10754" i="37"/>
  <c r="F10754" i="37" s="1"/>
  <c r="E10734" i="37"/>
  <c r="F10734" i="37" s="1"/>
  <c r="E10727" i="37"/>
  <c r="F10727" i="37" s="1"/>
  <c r="E10700" i="37"/>
  <c r="F10700" i="37" s="1"/>
  <c r="E10689" i="37"/>
  <c r="F10689" i="37" s="1"/>
  <c r="E10679" i="37"/>
  <c r="F10679" i="37" s="1"/>
  <c r="E10671" i="37"/>
  <c r="F10671" i="37" s="1"/>
  <c r="E10666" i="37"/>
  <c r="F10666" i="37" s="1"/>
  <c r="E10628" i="37"/>
  <c r="F10628" i="37" s="1"/>
  <c r="E10620" i="37"/>
  <c r="F10620" i="37" s="1"/>
  <c r="E10596" i="37"/>
  <c r="F10596" i="37" s="1"/>
  <c r="E10584" i="37"/>
  <c r="F10584" i="37" s="1"/>
  <c r="E10570" i="37"/>
  <c r="F10570" i="37" s="1"/>
  <c r="E10543" i="37"/>
  <c r="F10543" i="37" s="1"/>
  <c r="E10552" i="37"/>
  <c r="F10552" i="37" s="1"/>
  <c r="E10484" i="37"/>
  <c r="F10484" i="37" s="1"/>
  <c r="E10464" i="37"/>
  <c r="F10464" i="37" s="1"/>
  <c r="E10388" i="37"/>
  <c r="F10388" i="37" s="1"/>
  <c r="E10378" i="37"/>
  <c r="F10378" i="37" s="1"/>
  <c r="E10283" i="37"/>
  <c r="F10283" i="37" s="1"/>
  <c r="E10271" i="37"/>
  <c r="F10271" i="37" s="1"/>
  <c r="E10209" i="37"/>
  <c r="F10209" i="37" s="1"/>
  <c r="E10188" i="37"/>
  <c r="F10188" i="37" s="1"/>
  <c r="E10182" i="37"/>
  <c r="F10182" i="37" s="1"/>
  <c r="E10173" i="37"/>
  <c r="F10173" i="37" s="1"/>
  <c r="E10168" i="37"/>
  <c r="F10168" i="37" s="1"/>
  <c r="E10158" i="37"/>
  <c r="F10158" i="37" s="1"/>
  <c r="E10105" i="37"/>
  <c r="F10105" i="37" s="1"/>
  <c r="E10096" i="37"/>
  <c r="F10096" i="37" s="1"/>
  <c r="E10064" i="37"/>
  <c r="F10064" i="37" s="1"/>
  <c r="E9901" i="37"/>
  <c r="F9901" i="37" s="1"/>
  <c r="E9894" i="37"/>
  <c r="F9894" i="37" s="1"/>
  <c r="E9889" i="37"/>
  <c r="F9889" i="37" s="1"/>
  <c r="E9880" i="37"/>
  <c r="F9880" i="37" s="1"/>
  <c r="E9873" i="37"/>
  <c r="F9873" i="37" s="1"/>
  <c r="E9865" i="37"/>
  <c r="F9865" i="37" s="1"/>
  <c r="E9859" i="37"/>
  <c r="F9859" i="37" s="1"/>
  <c r="E9856" i="37"/>
  <c r="F9856" i="37" s="1"/>
  <c r="E9801" i="37"/>
  <c r="F9801" i="37" s="1"/>
  <c r="E9792" i="37"/>
  <c r="F9792" i="37" s="1"/>
  <c r="E9787" i="37"/>
  <c r="F9787" i="37" s="1"/>
  <c r="E9774" i="37"/>
  <c r="F9774" i="37" s="1"/>
  <c r="E9754" i="37"/>
  <c r="F9754" i="37" s="1"/>
  <c r="E9729" i="37"/>
  <c r="F9729" i="37" s="1"/>
  <c r="E9712" i="37"/>
  <c r="F9712" i="37" s="1"/>
  <c r="E9706" i="37"/>
  <c r="F9706" i="37" s="1"/>
  <c r="E9702" i="37"/>
  <c r="F9702" i="37" s="1"/>
  <c r="E9699" i="37"/>
  <c r="F9699" i="37" s="1"/>
  <c r="E9693" i="37"/>
  <c r="F9693" i="37" s="1"/>
  <c r="E9670" i="37"/>
  <c r="F9670" i="37" s="1"/>
  <c r="E9592" i="37"/>
  <c r="F9592" i="37" s="1"/>
  <c r="E9560" i="37"/>
  <c r="F9560" i="37" s="1"/>
  <c r="E9506" i="37"/>
  <c r="F9506" i="37" s="1"/>
  <c r="E9455" i="37"/>
  <c r="F9455" i="37" s="1"/>
  <c r="E9446" i="37"/>
  <c r="F9446" i="37" s="1"/>
  <c r="E9447" i="37"/>
  <c r="F9447" i="37" s="1"/>
  <c r="E9445" i="37"/>
  <c r="F9445" i="37" s="1"/>
  <c r="E9419" i="37"/>
  <c r="F9419" i="37" s="1"/>
  <c r="E9407" i="37"/>
  <c r="F9407" i="37" s="1"/>
  <c r="E9390" i="37"/>
  <c r="F9390" i="37" s="1"/>
  <c r="E9379" i="37"/>
  <c r="F9379" i="37" s="1"/>
  <c r="E9376" i="37"/>
  <c r="F9376" i="37" s="1"/>
  <c r="A9374" i="37"/>
  <c r="B9374" i="37"/>
  <c r="D9374" i="37"/>
  <c r="A9373" i="37"/>
  <c r="B9373" i="37"/>
  <c r="D9373" i="37"/>
  <c r="A9372" i="37"/>
  <c r="B9372" i="37"/>
  <c r="D9372" i="37"/>
  <c r="A9371" i="37"/>
  <c r="B9371" i="37"/>
  <c r="D9371" i="37"/>
  <c r="A9359" i="37"/>
  <c r="A9360" i="37"/>
  <c r="A9361" i="37"/>
  <c r="A9362" i="37"/>
  <c r="A9363" i="37"/>
  <c r="A9364" i="37"/>
  <c r="A9365" i="37"/>
  <c r="A9366" i="37"/>
  <c r="A9367" i="37"/>
  <c r="A9368" i="37"/>
  <c r="A9369" i="37"/>
  <c r="A9370" i="37"/>
  <c r="B9359" i="37"/>
  <c r="B9360" i="37"/>
  <c r="B9361" i="37"/>
  <c r="B9362" i="37"/>
  <c r="B9363" i="37"/>
  <c r="B9364" i="37"/>
  <c r="B9365" i="37"/>
  <c r="B9366" i="37"/>
  <c r="B9367" i="37"/>
  <c r="B9368" i="37"/>
  <c r="B9369" i="37"/>
  <c r="B9370" i="37"/>
  <c r="D9359" i="37"/>
  <c r="D9360" i="37"/>
  <c r="D9361" i="37"/>
  <c r="D9362" i="37"/>
  <c r="D9363" i="37"/>
  <c r="D9364" i="37"/>
  <c r="D9365" i="37"/>
  <c r="D9366" i="37"/>
  <c r="D9367" i="37"/>
  <c r="D9368" i="37"/>
  <c r="D9369" i="37"/>
  <c r="D9370" i="37"/>
  <c r="A9353" i="37"/>
  <c r="A9354" i="37"/>
  <c r="A9355" i="37"/>
  <c r="A9356" i="37"/>
  <c r="A9357" i="37"/>
  <c r="A9358" i="37"/>
  <c r="B9353" i="37"/>
  <c r="B9354" i="37"/>
  <c r="B9355" i="37"/>
  <c r="B9356" i="37"/>
  <c r="B9357" i="37"/>
  <c r="B9358" i="37"/>
  <c r="D9353" i="37"/>
  <c r="D9354" i="37"/>
  <c r="D9355" i="37"/>
  <c r="D9356" i="37"/>
  <c r="D9357" i="37"/>
  <c r="D9358" i="37"/>
  <c r="A9350" i="37"/>
  <c r="A9351" i="37"/>
  <c r="A9352" i="37"/>
  <c r="B9350" i="37"/>
  <c r="B9351" i="37"/>
  <c r="B9352" i="37"/>
  <c r="D9350" i="37"/>
  <c r="D9351" i="37"/>
  <c r="D9352" i="37"/>
  <c r="A9349" i="37"/>
  <c r="B9349" i="37"/>
  <c r="D9349" i="37"/>
  <c r="A9348" i="37"/>
  <c r="B9348" i="37"/>
  <c r="D9348" i="37"/>
  <c r="A9347" i="37"/>
  <c r="B9347" i="37"/>
  <c r="D9347" i="37"/>
  <c r="A9346" i="37"/>
  <c r="B9346" i="37"/>
  <c r="D9346" i="37"/>
  <c r="A9345" i="37"/>
  <c r="B9345" i="37"/>
  <c r="D9345" i="37"/>
  <c r="A9342" i="37"/>
  <c r="A9343" i="37"/>
  <c r="A9344" i="37"/>
  <c r="B9342" i="37"/>
  <c r="B9343" i="37"/>
  <c r="B9344" i="37"/>
  <c r="D9342" i="37"/>
  <c r="D9343" i="37"/>
  <c r="D9344" i="37"/>
  <c r="A9339" i="37"/>
  <c r="A9340" i="37"/>
  <c r="A9341" i="37"/>
  <c r="B9339" i="37"/>
  <c r="B9340" i="37"/>
  <c r="B9341" i="37"/>
  <c r="D9339" i="37"/>
  <c r="D9340" i="37"/>
  <c r="D9341" i="37"/>
  <c r="A9338" i="37"/>
  <c r="B9338" i="37"/>
  <c r="D9338" i="37"/>
  <c r="A9334" i="37"/>
  <c r="A9335" i="37"/>
  <c r="A9336" i="37"/>
  <c r="A9337" i="37"/>
  <c r="B9334" i="37"/>
  <c r="B9335" i="37"/>
  <c r="B9336" i="37"/>
  <c r="B9337" i="37"/>
  <c r="D9334" i="37"/>
  <c r="D9335" i="37"/>
  <c r="D9336" i="37"/>
  <c r="D9337" i="37"/>
  <c r="A9333" i="37"/>
  <c r="B9333" i="37"/>
  <c r="D9333" i="37"/>
  <c r="A9326" i="37"/>
  <c r="A9327" i="37"/>
  <c r="A9328" i="37"/>
  <c r="A9329" i="37"/>
  <c r="A9330" i="37"/>
  <c r="A9331" i="37"/>
  <c r="A9332" i="37"/>
  <c r="B9326" i="37"/>
  <c r="B9327" i="37"/>
  <c r="B9328" i="37"/>
  <c r="B9329" i="37"/>
  <c r="B9330" i="37"/>
  <c r="B9331" i="37"/>
  <c r="B9332" i="37"/>
  <c r="D9326" i="37"/>
  <c r="D9327" i="37"/>
  <c r="D9328" i="37"/>
  <c r="D9329" i="37"/>
  <c r="D9330" i="37"/>
  <c r="D9331" i="37"/>
  <c r="D9332" i="37"/>
  <c r="A9325" i="37"/>
  <c r="B9325" i="37"/>
  <c r="D9325" i="37"/>
  <c r="A9324" i="37"/>
  <c r="B9324" i="37"/>
  <c r="D9324" i="37"/>
  <c r="A9323" i="37"/>
  <c r="B9323" i="37"/>
  <c r="D9323" i="37"/>
  <c r="A9322" i="37"/>
  <c r="B9322" i="37"/>
  <c r="D9322" i="37"/>
  <c r="A9315" i="37"/>
  <c r="A9316" i="37"/>
  <c r="A9317" i="37"/>
  <c r="A9318" i="37"/>
  <c r="A9319" i="37"/>
  <c r="A9320" i="37"/>
  <c r="A9321" i="37"/>
  <c r="B9315" i="37"/>
  <c r="B9316" i="37"/>
  <c r="B9317" i="37"/>
  <c r="B9318" i="37"/>
  <c r="B9319" i="37"/>
  <c r="B9320" i="37"/>
  <c r="B9321" i="37"/>
  <c r="D9315" i="37"/>
  <c r="D9316" i="37"/>
  <c r="D9317" i="37"/>
  <c r="D9318" i="37"/>
  <c r="D9319" i="37"/>
  <c r="D9320" i="37"/>
  <c r="D9321" i="37"/>
  <c r="A9312" i="37"/>
  <c r="A9313" i="37"/>
  <c r="A9314" i="37"/>
  <c r="B9312" i="37"/>
  <c r="B9313" i="37"/>
  <c r="B9314" i="37"/>
  <c r="D9312" i="37"/>
  <c r="D9313" i="37"/>
  <c r="D9314" i="37"/>
  <c r="A9311" i="37"/>
  <c r="B9311" i="37"/>
  <c r="D9311" i="37"/>
  <c r="A9299" i="37"/>
  <c r="A9300" i="37"/>
  <c r="A9301" i="37"/>
  <c r="A9302" i="37"/>
  <c r="A9303" i="37"/>
  <c r="A9304" i="37"/>
  <c r="A9305" i="37"/>
  <c r="A9306" i="37"/>
  <c r="A9307" i="37"/>
  <c r="A9308" i="37"/>
  <c r="A9309" i="37"/>
  <c r="A9310" i="37"/>
  <c r="B9299" i="37"/>
  <c r="B9300" i="37"/>
  <c r="B9301" i="37"/>
  <c r="B9302" i="37"/>
  <c r="B9303" i="37"/>
  <c r="B9304" i="37"/>
  <c r="B9305" i="37"/>
  <c r="B9306" i="37"/>
  <c r="B9307" i="37"/>
  <c r="B9308" i="37"/>
  <c r="B9309" i="37"/>
  <c r="B9310" i="37"/>
  <c r="D9299" i="37"/>
  <c r="D9300" i="37"/>
  <c r="D9301" i="37"/>
  <c r="D9302" i="37"/>
  <c r="D9303" i="37"/>
  <c r="D9304" i="37"/>
  <c r="D9305" i="37"/>
  <c r="D9306" i="37"/>
  <c r="D9307" i="37"/>
  <c r="D9308" i="37"/>
  <c r="D9309" i="37"/>
  <c r="D9310" i="37"/>
  <c r="A9293" i="37"/>
  <c r="A9294" i="37"/>
  <c r="A9295" i="37"/>
  <c r="A9296" i="37"/>
  <c r="A9297" i="37"/>
  <c r="A9298" i="37"/>
  <c r="B9293" i="37"/>
  <c r="B9294" i="37"/>
  <c r="B9295" i="37"/>
  <c r="B9296" i="37"/>
  <c r="B9297" i="37"/>
  <c r="B9298" i="37"/>
  <c r="D9293" i="37"/>
  <c r="D9294" i="37"/>
  <c r="D9295" i="37"/>
  <c r="D9296" i="37"/>
  <c r="D9297" i="37"/>
  <c r="D9298" i="37"/>
  <c r="A9290" i="37"/>
  <c r="A9291" i="37"/>
  <c r="A9292" i="37"/>
  <c r="B9290" i="37"/>
  <c r="B9291" i="37"/>
  <c r="B9292" i="37"/>
  <c r="D9290" i="37"/>
  <c r="D9291" i="37"/>
  <c r="D9292" i="37"/>
  <c r="A9289" i="37"/>
  <c r="B9289" i="37"/>
  <c r="D9289" i="37"/>
  <c r="A9288" i="37"/>
  <c r="B9288" i="37"/>
  <c r="D9288" i="37"/>
  <c r="A9287" i="37"/>
  <c r="B9287" i="37"/>
  <c r="D9287" i="37"/>
  <c r="A9286" i="37"/>
  <c r="B9286" i="37"/>
  <c r="D9286" i="37"/>
  <c r="A9285" i="37"/>
  <c r="B9285" i="37"/>
  <c r="D9285" i="37"/>
  <c r="A9284" i="37"/>
  <c r="B9284" i="37"/>
  <c r="D9284" i="37"/>
  <c r="A9283" i="37"/>
  <c r="B9283" i="37"/>
  <c r="D9283" i="37"/>
  <c r="A9282" i="37"/>
  <c r="B9282" i="37"/>
  <c r="D9282" i="37"/>
  <c r="A9279" i="37"/>
  <c r="A9280" i="37"/>
  <c r="A9281" i="37"/>
  <c r="B9279" i="37"/>
  <c r="B9280" i="37"/>
  <c r="B9281" i="37"/>
  <c r="D9279" i="37"/>
  <c r="D9280" i="37"/>
  <c r="D9281" i="37"/>
  <c r="A9278" i="37"/>
  <c r="B9278" i="37"/>
  <c r="D9278" i="37"/>
  <c r="A9277" i="37"/>
  <c r="B9277" i="37"/>
  <c r="D9277" i="37"/>
  <c r="A9276" i="37"/>
  <c r="B9276" i="37"/>
  <c r="D9276" i="37"/>
  <c r="A9275" i="37"/>
  <c r="B9275" i="37"/>
  <c r="D9275" i="37"/>
  <c r="A9274" i="37"/>
  <c r="B9274" i="37"/>
  <c r="D9274" i="37"/>
  <c r="A9273" i="37"/>
  <c r="B9273" i="37"/>
  <c r="D9273" i="37"/>
  <c r="A9272" i="37"/>
  <c r="B9272" i="37"/>
  <c r="D9272" i="37"/>
  <c r="A9271" i="37"/>
  <c r="B9271" i="37"/>
  <c r="D9271" i="37"/>
  <c r="A9270" i="37"/>
  <c r="B9270" i="37"/>
  <c r="D9270" i="37"/>
  <c r="A9267" i="37"/>
  <c r="A9268" i="37"/>
  <c r="A9269" i="37"/>
  <c r="B9267" i="37"/>
  <c r="B9268" i="37"/>
  <c r="B9269" i="37"/>
  <c r="D9267" i="37"/>
  <c r="D9268" i="37"/>
  <c r="D9269" i="37"/>
  <c r="A9266" i="37"/>
  <c r="B9266" i="37"/>
  <c r="D9266" i="37"/>
  <c r="A9256" i="37"/>
  <c r="A9257" i="37"/>
  <c r="A9258" i="37"/>
  <c r="A9259" i="37"/>
  <c r="A9260" i="37"/>
  <c r="A9261" i="37"/>
  <c r="A9262" i="37"/>
  <c r="A9263" i="37"/>
  <c r="A9264" i="37"/>
  <c r="A9265" i="37"/>
  <c r="B9256" i="37"/>
  <c r="B9257" i="37"/>
  <c r="B9258" i="37"/>
  <c r="B9259" i="37"/>
  <c r="B9260" i="37"/>
  <c r="B9261" i="37"/>
  <c r="B9262" i="37"/>
  <c r="B9263" i="37"/>
  <c r="B9264" i="37"/>
  <c r="B9265" i="37"/>
  <c r="D9256" i="37"/>
  <c r="D9257" i="37"/>
  <c r="D9258" i="37"/>
  <c r="D9259" i="37"/>
  <c r="D9260" i="37"/>
  <c r="D9261" i="37"/>
  <c r="D9262" i="37"/>
  <c r="D9263" i="37"/>
  <c r="D9264" i="37"/>
  <c r="D9265" i="37"/>
  <c r="A9250" i="37"/>
  <c r="A9251" i="37"/>
  <c r="A9252" i="37"/>
  <c r="A9253" i="37"/>
  <c r="A9254" i="37"/>
  <c r="A9255" i="37"/>
  <c r="B9250" i="37"/>
  <c r="B9251" i="37"/>
  <c r="B9252" i="37"/>
  <c r="B9253" i="37"/>
  <c r="B9254" i="37"/>
  <c r="B9255" i="37"/>
  <c r="D9250" i="37"/>
  <c r="D9251" i="37"/>
  <c r="D9252" i="37"/>
  <c r="D9253" i="37"/>
  <c r="D9254" i="37"/>
  <c r="D9255" i="37"/>
  <c r="A9247" i="37"/>
  <c r="A9248" i="37"/>
  <c r="A9249" i="37"/>
  <c r="B9247" i="37"/>
  <c r="B9248" i="37"/>
  <c r="B9249" i="37"/>
  <c r="D9247" i="37"/>
  <c r="D9248" i="37"/>
  <c r="D9249" i="37"/>
  <c r="A9246" i="37"/>
  <c r="B9246" i="37"/>
  <c r="D9246" i="37"/>
  <c r="A9245" i="37"/>
  <c r="B9245" i="37"/>
  <c r="D9245" i="37"/>
  <c r="A9244" i="37"/>
  <c r="B9244" i="37"/>
  <c r="D9244" i="37"/>
  <c r="A9241" i="37"/>
  <c r="A9242" i="37"/>
  <c r="A9243" i="37"/>
  <c r="B9241" i="37"/>
  <c r="B9242" i="37"/>
  <c r="B9243" i="37"/>
  <c r="D9241" i="37"/>
  <c r="D9242" i="37"/>
  <c r="D9243" i="37"/>
  <c r="A9238" i="37"/>
  <c r="A9239" i="37"/>
  <c r="A9240" i="37"/>
  <c r="B9238" i="37"/>
  <c r="B9239" i="37"/>
  <c r="B9240" i="37"/>
  <c r="D9238" i="37"/>
  <c r="D9239" i="37"/>
  <c r="D9240" i="37"/>
  <c r="A9237" i="37"/>
  <c r="B9237" i="37"/>
  <c r="D9237" i="37"/>
  <c r="A9236" i="37"/>
  <c r="B9236" i="37"/>
  <c r="D9236" i="37"/>
  <c r="A9235" i="37"/>
  <c r="B9235" i="37"/>
  <c r="D9235" i="37"/>
  <c r="A9232" i="37"/>
  <c r="A9233" i="37"/>
  <c r="A9234" i="37"/>
  <c r="B9232" i="37"/>
  <c r="B9233" i="37"/>
  <c r="B9234" i="37"/>
  <c r="D9232" i="37"/>
  <c r="D9233" i="37"/>
  <c r="D9234" i="37"/>
  <c r="A9231" i="37"/>
  <c r="B9231" i="37"/>
  <c r="D9231" i="37"/>
  <c r="A9230" i="37"/>
  <c r="B9230" i="37"/>
  <c r="D9230" i="37"/>
  <c r="A9229" i="37"/>
  <c r="B9229" i="37"/>
  <c r="D9229" i="37"/>
  <c r="A9228" i="37"/>
  <c r="B9228" i="37"/>
  <c r="D9228" i="37"/>
  <c r="A9227" i="37"/>
  <c r="B9227" i="37"/>
  <c r="D9227" i="37"/>
  <c r="A9226" i="37"/>
  <c r="B9226" i="37"/>
  <c r="D9226" i="37"/>
  <c r="A9225" i="37"/>
  <c r="B9225" i="37"/>
  <c r="D9225" i="37"/>
  <c r="A9224" i="37"/>
  <c r="B9224" i="37"/>
  <c r="D9224" i="37"/>
  <c r="A9223" i="37"/>
  <c r="B9223" i="37"/>
  <c r="D9223" i="37"/>
  <c r="A9222" i="37"/>
  <c r="B9222" i="37"/>
  <c r="D9222" i="37"/>
  <c r="A9221" i="37"/>
  <c r="B9221" i="37"/>
  <c r="D9221" i="37"/>
  <c r="A9220" i="37"/>
  <c r="B9220" i="37"/>
  <c r="D9220" i="37"/>
  <c r="A9219" i="37"/>
  <c r="B9219" i="37"/>
  <c r="D9219" i="37"/>
  <c r="A9218" i="37"/>
  <c r="B9218" i="37"/>
  <c r="D9218" i="37"/>
  <c r="A9217" i="37"/>
  <c r="B9217" i="37"/>
  <c r="D9217" i="37"/>
  <c r="A9216" i="37"/>
  <c r="B9216" i="37"/>
  <c r="D9216" i="37"/>
  <c r="A9215" i="37"/>
  <c r="B9215" i="37"/>
  <c r="D9215" i="37"/>
  <c r="A9214" i="37"/>
  <c r="B9214" i="37"/>
  <c r="D9214" i="37"/>
  <c r="A9213" i="37"/>
  <c r="B9213" i="37"/>
  <c r="D9213" i="37"/>
  <c r="A9212" i="37"/>
  <c r="B9212" i="37"/>
  <c r="D9212" i="37"/>
  <c r="A9211" i="37"/>
  <c r="B9211" i="37"/>
  <c r="D9211" i="37"/>
  <c r="A9210" i="37"/>
  <c r="B9210" i="37"/>
  <c r="D9210" i="37"/>
  <c r="A9209" i="37"/>
  <c r="B9209" i="37"/>
  <c r="D9209" i="37"/>
  <c r="A9208" i="37"/>
  <c r="B9208" i="37"/>
  <c r="D9208" i="37"/>
  <c r="A9207" i="37"/>
  <c r="B9207" i="37"/>
  <c r="D9207" i="37"/>
  <c r="A9206" i="37"/>
  <c r="B9206" i="37"/>
  <c r="D9206" i="37"/>
  <c r="A9205" i="37"/>
  <c r="B9205" i="37"/>
  <c r="D9205" i="37"/>
  <c r="A9204" i="37"/>
  <c r="B9204" i="37"/>
  <c r="D9204" i="37"/>
  <c r="A9203" i="37"/>
  <c r="B9203" i="37"/>
  <c r="D9203" i="37"/>
  <c r="A9202" i="37"/>
  <c r="B9202" i="37"/>
  <c r="D9202" i="37"/>
  <c r="A9201" i="37"/>
  <c r="B9201" i="37"/>
  <c r="D9201" i="37"/>
  <c r="A9200" i="37"/>
  <c r="B9200" i="37"/>
  <c r="D9200" i="37"/>
  <c r="A9199" i="37"/>
  <c r="B9199" i="37"/>
  <c r="D9199" i="37"/>
  <c r="A9198" i="37"/>
  <c r="B9198" i="37"/>
  <c r="D9198" i="37"/>
  <c r="A9197" i="37"/>
  <c r="B9197" i="37"/>
  <c r="D9197" i="37"/>
  <c r="A9196" i="37"/>
  <c r="B9196" i="37"/>
  <c r="D9196" i="37"/>
  <c r="A9195" i="37"/>
  <c r="B9195" i="37"/>
  <c r="D9195" i="37"/>
  <c r="A9194" i="37"/>
  <c r="B9194" i="37"/>
  <c r="D9194" i="37"/>
  <c r="A9193" i="37"/>
  <c r="B9193" i="37"/>
  <c r="D9193" i="37"/>
  <c r="A9192" i="37"/>
  <c r="B9192" i="37"/>
  <c r="D9192" i="37"/>
  <c r="A9181" i="37"/>
  <c r="A9182" i="37"/>
  <c r="A9183" i="37"/>
  <c r="A9184" i="37"/>
  <c r="A9185" i="37"/>
  <c r="A9186" i="37"/>
  <c r="A9187" i="37"/>
  <c r="A9188" i="37"/>
  <c r="A9189" i="37"/>
  <c r="A9190" i="37"/>
  <c r="A9191" i="37"/>
  <c r="B9181" i="37"/>
  <c r="B9182" i="37"/>
  <c r="B9183" i="37"/>
  <c r="B9184" i="37"/>
  <c r="B9185" i="37"/>
  <c r="B9186" i="37"/>
  <c r="B9187" i="37"/>
  <c r="B9188" i="37"/>
  <c r="B9189" i="37"/>
  <c r="B9190" i="37"/>
  <c r="B9191" i="37"/>
  <c r="D9181" i="37"/>
  <c r="D9182" i="37"/>
  <c r="D9183" i="37"/>
  <c r="D9184" i="37"/>
  <c r="D9185" i="37"/>
  <c r="D9186" i="37"/>
  <c r="D9187" i="37"/>
  <c r="D9188" i="37"/>
  <c r="D9189" i="37"/>
  <c r="D9190" i="37"/>
  <c r="D9191" i="37"/>
  <c r="A9161" i="37"/>
  <c r="A9162" i="37"/>
  <c r="A9163" i="37"/>
  <c r="A9164" i="37"/>
  <c r="A9165" i="37"/>
  <c r="A9166" i="37"/>
  <c r="A9167" i="37"/>
  <c r="A9168" i="37"/>
  <c r="A9169" i="37"/>
  <c r="A9170" i="37"/>
  <c r="A9171" i="37"/>
  <c r="A9172" i="37"/>
  <c r="A9173" i="37"/>
  <c r="A9174" i="37"/>
  <c r="A9175" i="37"/>
  <c r="A9176" i="37"/>
  <c r="A9177" i="37"/>
  <c r="A9178" i="37"/>
  <c r="A9179" i="37"/>
  <c r="A9180" i="37"/>
  <c r="B9161" i="37"/>
  <c r="B9162" i="37"/>
  <c r="B9163" i="37"/>
  <c r="B9164" i="37"/>
  <c r="B9165" i="37"/>
  <c r="B9166" i="37"/>
  <c r="B9167" i="37"/>
  <c r="B9168" i="37"/>
  <c r="B9169" i="37"/>
  <c r="B9170" i="37"/>
  <c r="B9171" i="37"/>
  <c r="B9172" i="37"/>
  <c r="B9173" i="37"/>
  <c r="B9174" i="37"/>
  <c r="B9175" i="37"/>
  <c r="B9176" i="37"/>
  <c r="B9177" i="37"/>
  <c r="B9178" i="37"/>
  <c r="B9179" i="37"/>
  <c r="B9180" i="37"/>
  <c r="D9161" i="37"/>
  <c r="D9162" i="37"/>
  <c r="D9163" i="37"/>
  <c r="D9164" i="37"/>
  <c r="D9165" i="37"/>
  <c r="D9166" i="37"/>
  <c r="D9167" i="37"/>
  <c r="D9168" i="37"/>
  <c r="D9169" i="37"/>
  <c r="D9170" i="37"/>
  <c r="D9171" i="37"/>
  <c r="D9172" i="37"/>
  <c r="D9173" i="37"/>
  <c r="D9174" i="37"/>
  <c r="D9175" i="37"/>
  <c r="D9176" i="37"/>
  <c r="D9177" i="37"/>
  <c r="D9178" i="37"/>
  <c r="D9179" i="37"/>
  <c r="D9180" i="37"/>
  <c r="A9144" i="37"/>
  <c r="A9145" i="37"/>
  <c r="A9146" i="37"/>
  <c r="A9147" i="37"/>
  <c r="A9148" i="37"/>
  <c r="A9149" i="37"/>
  <c r="A9150" i="37"/>
  <c r="A9151" i="37"/>
  <c r="A9152" i="37"/>
  <c r="A9153" i="37"/>
  <c r="A9154" i="37"/>
  <c r="A9155" i="37"/>
  <c r="A9156" i="37"/>
  <c r="A9157" i="37"/>
  <c r="A9158" i="37"/>
  <c r="A9159" i="37"/>
  <c r="A9160" i="37"/>
  <c r="B9144" i="37"/>
  <c r="B9145" i="37"/>
  <c r="B9146" i="37"/>
  <c r="B9147" i="37"/>
  <c r="B9148" i="37"/>
  <c r="B9149" i="37"/>
  <c r="B9150" i="37"/>
  <c r="B9151" i="37"/>
  <c r="B9152" i="37"/>
  <c r="B9153" i="37"/>
  <c r="B9154" i="37"/>
  <c r="B9155" i="37"/>
  <c r="B9156" i="37"/>
  <c r="B9157" i="37"/>
  <c r="B9158" i="37"/>
  <c r="B9159" i="37"/>
  <c r="B9160" i="37"/>
  <c r="D9144" i="37"/>
  <c r="D9145" i="37"/>
  <c r="D9146" i="37"/>
  <c r="D9147" i="37"/>
  <c r="D9148" i="37"/>
  <c r="D9149" i="37"/>
  <c r="D9150" i="37"/>
  <c r="D9151" i="37"/>
  <c r="D9152" i="37"/>
  <c r="D9153" i="37"/>
  <c r="D9154" i="37"/>
  <c r="D9155" i="37"/>
  <c r="D9156" i="37"/>
  <c r="D9157" i="37"/>
  <c r="D9158" i="37"/>
  <c r="D9159" i="37"/>
  <c r="D9160" i="37"/>
  <c r="A9131" i="37"/>
  <c r="A9132" i="37"/>
  <c r="A9133" i="37"/>
  <c r="A9134" i="37"/>
  <c r="A9135" i="37"/>
  <c r="A9136" i="37"/>
  <c r="A9137" i="37"/>
  <c r="A9138" i="37"/>
  <c r="A9139" i="37"/>
  <c r="A9140" i="37"/>
  <c r="A9141" i="37"/>
  <c r="A9142" i="37"/>
  <c r="A9143" i="37"/>
  <c r="B9131" i="37"/>
  <c r="B9132" i="37"/>
  <c r="B9133" i="37"/>
  <c r="B9134" i="37"/>
  <c r="B9135" i="37"/>
  <c r="B9136" i="37"/>
  <c r="B9137" i="37"/>
  <c r="B9138" i="37"/>
  <c r="B9139" i="37"/>
  <c r="B9140" i="37"/>
  <c r="B9141" i="37"/>
  <c r="B9142" i="37"/>
  <c r="B9143" i="37"/>
  <c r="D9131" i="37"/>
  <c r="D9132" i="37"/>
  <c r="D9133" i="37"/>
  <c r="D9134" i="37"/>
  <c r="D9135" i="37"/>
  <c r="D9136" i="37"/>
  <c r="D9137" i="37"/>
  <c r="D9138" i="37"/>
  <c r="D9139" i="37"/>
  <c r="D9140" i="37"/>
  <c r="D9141" i="37"/>
  <c r="D9142" i="37"/>
  <c r="D9143" i="37"/>
  <c r="A9119" i="37"/>
  <c r="A9120" i="37"/>
  <c r="A9121" i="37"/>
  <c r="A9122" i="37"/>
  <c r="A9123" i="37"/>
  <c r="A9124" i="37"/>
  <c r="A9125" i="37"/>
  <c r="A9126" i="37"/>
  <c r="A9127" i="37"/>
  <c r="A9128" i="37"/>
  <c r="A9129" i="37"/>
  <c r="A9130" i="37"/>
  <c r="B9119" i="37"/>
  <c r="B9120" i="37"/>
  <c r="B9121" i="37"/>
  <c r="B9122" i="37"/>
  <c r="B9123" i="37"/>
  <c r="B9124" i="37"/>
  <c r="B9125" i="37"/>
  <c r="B9126" i="37"/>
  <c r="B9127" i="37"/>
  <c r="B9128" i="37"/>
  <c r="B9129" i="37"/>
  <c r="B9130" i="37"/>
  <c r="D9119" i="37"/>
  <c r="D9120" i="37"/>
  <c r="D9121" i="37"/>
  <c r="D9122" i="37"/>
  <c r="D9123" i="37"/>
  <c r="D9124" i="37"/>
  <c r="D9125" i="37"/>
  <c r="D9126" i="37"/>
  <c r="D9127" i="37"/>
  <c r="D9128" i="37"/>
  <c r="D9129" i="37"/>
  <c r="D9130" i="37"/>
  <c r="A9113" i="37"/>
  <c r="A9114" i="37"/>
  <c r="A9115" i="37"/>
  <c r="A9116" i="37"/>
  <c r="A9117" i="37"/>
  <c r="A9118" i="37"/>
  <c r="B9113" i="37"/>
  <c r="B9114" i="37"/>
  <c r="B9115" i="37"/>
  <c r="B9116" i="37"/>
  <c r="B9117" i="37"/>
  <c r="B9118" i="37"/>
  <c r="D9113" i="37"/>
  <c r="D9114" i="37"/>
  <c r="D9115" i="37"/>
  <c r="D9116" i="37"/>
  <c r="D9117" i="37"/>
  <c r="D9118" i="37"/>
  <c r="A9110" i="37"/>
  <c r="A9111" i="37"/>
  <c r="A9112" i="37"/>
  <c r="B9110" i="37"/>
  <c r="B9111" i="37"/>
  <c r="B9112" i="37"/>
  <c r="D9110" i="37"/>
  <c r="D9111" i="37"/>
  <c r="D9112" i="37"/>
  <c r="A9109" i="37"/>
  <c r="B9109" i="37"/>
  <c r="D9109" i="37"/>
  <c r="A9108" i="37"/>
  <c r="B9108" i="37"/>
  <c r="D9108" i="37"/>
  <c r="A9107" i="37"/>
  <c r="B9107" i="37"/>
  <c r="D9107" i="37"/>
  <c r="A9106" i="37"/>
  <c r="B9106" i="37"/>
  <c r="D9106" i="37"/>
  <c r="A9103" i="37"/>
  <c r="A9104" i="37"/>
  <c r="A9105" i="37"/>
  <c r="B9103" i="37"/>
  <c r="B9104" i="37"/>
  <c r="B9105" i="37"/>
  <c r="D9103" i="37"/>
  <c r="D9104" i="37"/>
  <c r="D9105" i="37"/>
  <c r="A9100" i="37"/>
  <c r="A9101" i="37"/>
  <c r="A9102" i="37"/>
  <c r="B9100" i="37"/>
  <c r="B9101" i="37"/>
  <c r="B9102" i="37"/>
  <c r="D9100" i="37"/>
  <c r="D9101" i="37"/>
  <c r="D9102" i="37"/>
  <c r="A9099" i="37"/>
  <c r="B9099" i="37"/>
  <c r="D9099" i="37"/>
  <c r="A9098" i="37"/>
  <c r="B9098" i="37"/>
  <c r="D9098" i="37"/>
  <c r="A9097" i="37"/>
  <c r="B9097" i="37"/>
  <c r="D9097" i="37"/>
  <c r="A9096" i="37"/>
  <c r="B9096" i="37"/>
  <c r="D9096" i="37"/>
  <c r="A9095" i="37"/>
  <c r="B9095" i="37"/>
  <c r="D9095" i="37"/>
  <c r="A9094" i="37"/>
  <c r="B9094" i="37"/>
  <c r="D9094" i="37"/>
  <c r="A9093" i="37"/>
  <c r="B9093" i="37"/>
  <c r="D9093" i="37"/>
  <c r="A9092" i="37"/>
  <c r="B9092" i="37"/>
  <c r="D9092" i="37"/>
  <c r="A9091" i="37"/>
  <c r="B9091" i="37"/>
  <c r="D9091" i="37"/>
  <c r="A9090" i="37"/>
  <c r="B9090" i="37"/>
  <c r="D9090" i="37"/>
  <c r="A9089" i="37"/>
  <c r="B9089" i="37"/>
  <c r="D9089" i="37"/>
  <c r="A9088" i="37"/>
  <c r="B9088" i="37"/>
  <c r="D9088" i="37"/>
  <c r="A9087" i="37"/>
  <c r="B9087" i="37"/>
  <c r="D9087" i="37"/>
  <c r="A9086" i="37"/>
  <c r="B9086" i="37"/>
  <c r="D9086" i="37"/>
  <c r="A9085" i="37"/>
  <c r="B9085" i="37"/>
  <c r="D9085" i="37"/>
  <c r="A9084" i="37"/>
  <c r="B9084" i="37"/>
  <c r="D9084" i="37"/>
  <c r="A9083" i="37"/>
  <c r="B9083" i="37"/>
  <c r="D9083" i="37"/>
  <c r="A9082" i="37"/>
  <c r="B9082" i="37"/>
  <c r="D9082" i="37"/>
  <c r="A9081" i="37"/>
  <c r="B9081" i="37"/>
  <c r="D9081" i="37"/>
  <c r="A9080" i="37"/>
  <c r="B9080" i="37"/>
  <c r="D9080" i="37"/>
  <c r="A9077" i="37"/>
  <c r="A9078" i="37"/>
  <c r="A9079" i="37"/>
  <c r="B9077" i="37"/>
  <c r="B9078" i="37"/>
  <c r="B9079" i="37"/>
  <c r="D9077" i="37"/>
  <c r="D9078" i="37"/>
  <c r="D9079" i="37"/>
  <c r="A9076" i="37"/>
  <c r="B9076" i="37"/>
  <c r="D9076" i="37"/>
  <c r="A9075" i="37"/>
  <c r="B9075" i="37"/>
  <c r="D9075" i="37"/>
  <c r="A9074" i="37"/>
  <c r="B9074" i="37"/>
  <c r="D9074" i="37"/>
  <c r="A9073" i="37"/>
  <c r="B9073" i="37"/>
  <c r="D9073" i="37"/>
  <c r="A9072" i="37"/>
  <c r="B9072" i="37"/>
  <c r="D9072" i="37"/>
  <c r="A9071" i="37"/>
  <c r="B9071" i="37"/>
  <c r="D9071" i="37"/>
  <c r="A9070" i="37"/>
  <c r="B9070" i="37"/>
  <c r="D9070" i="37"/>
  <c r="A9069" i="37"/>
  <c r="B9069" i="37"/>
  <c r="D9069" i="37"/>
  <c r="A9068" i="37"/>
  <c r="B9068" i="37"/>
  <c r="D9068" i="37"/>
  <c r="A9067" i="37"/>
  <c r="B9067" i="37"/>
  <c r="D9067" i="37"/>
  <c r="A9062" i="37"/>
  <c r="A9063" i="37"/>
  <c r="A9064" i="37"/>
  <c r="A9065" i="37"/>
  <c r="A9066" i="37"/>
  <c r="B9062" i="37"/>
  <c r="B9063" i="37"/>
  <c r="B9064" i="37"/>
  <c r="B9065" i="37"/>
  <c r="B9066" i="37"/>
  <c r="D9062" i="37"/>
  <c r="D9063" i="37"/>
  <c r="D9064" i="37"/>
  <c r="D9065" i="37"/>
  <c r="D9066" i="37"/>
  <c r="B9060" i="37"/>
  <c r="A9043" i="37"/>
  <c r="A9044" i="37"/>
  <c r="A9045" i="37"/>
  <c r="A9046" i="37"/>
  <c r="A9047" i="37"/>
  <c r="A9048" i="37"/>
  <c r="A9049" i="37"/>
  <c r="A9050" i="37"/>
  <c r="A9051" i="37"/>
  <c r="A9052" i="37"/>
  <c r="A9053" i="37"/>
  <c r="A9054" i="37"/>
  <c r="A9055" i="37"/>
  <c r="A9056" i="37"/>
  <c r="A9057" i="37"/>
  <c r="A9058" i="37"/>
  <c r="A9059" i="37"/>
  <c r="A9060" i="37"/>
  <c r="A9061" i="37"/>
  <c r="B9043" i="37"/>
  <c r="B9044" i="37"/>
  <c r="B9045" i="37"/>
  <c r="B9046" i="37"/>
  <c r="B9047" i="37"/>
  <c r="B9048" i="37"/>
  <c r="B9049" i="37"/>
  <c r="B9050" i="37"/>
  <c r="B9051" i="37"/>
  <c r="B9052" i="37"/>
  <c r="B9053" i="37"/>
  <c r="B9054" i="37"/>
  <c r="B9055" i="37"/>
  <c r="B9056" i="37"/>
  <c r="B9057" i="37"/>
  <c r="B9058" i="37"/>
  <c r="B9059" i="37"/>
  <c r="B9061" i="37"/>
  <c r="D9043" i="37"/>
  <c r="D9044" i="37"/>
  <c r="D9045" i="37"/>
  <c r="D9046" i="37"/>
  <c r="D9047" i="37"/>
  <c r="D9048" i="37"/>
  <c r="D9049" i="37"/>
  <c r="D9050" i="37"/>
  <c r="D9051" i="37"/>
  <c r="D9052" i="37"/>
  <c r="D9053" i="37"/>
  <c r="D9054" i="37"/>
  <c r="D9055" i="37"/>
  <c r="D9056" i="37"/>
  <c r="D9057" i="37"/>
  <c r="D9058" i="37"/>
  <c r="D9059" i="37"/>
  <c r="D9060" i="37"/>
  <c r="D9061" i="37"/>
  <c r="A9031" i="37"/>
  <c r="A9032" i="37"/>
  <c r="A9033" i="37"/>
  <c r="A9034" i="37"/>
  <c r="A9035" i="37"/>
  <c r="A9036" i="37"/>
  <c r="A9037" i="37"/>
  <c r="A9038" i="37"/>
  <c r="A9039" i="37"/>
  <c r="A9040" i="37"/>
  <c r="A9041" i="37"/>
  <c r="A9042" i="37"/>
  <c r="B9031" i="37"/>
  <c r="B9032" i="37"/>
  <c r="B9033" i="37"/>
  <c r="B9034" i="37"/>
  <c r="B9035" i="37"/>
  <c r="B9036" i="37"/>
  <c r="B9037" i="37"/>
  <c r="B9038" i="37"/>
  <c r="B9039" i="37"/>
  <c r="B9040" i="37"/>
  <c r="B9041" i="37"/>
  <c r="B9042" i="37"/>
  <c r="D9031" i="37"/>
  <c r="D9032" i="37"/>
  <c r="D9033" i="37"/>
  <c r="D9034" i="37"/>
  <c r="D9035" i="37"/>
  <c r="D9036" i="37"/>
  <c r="D9037" i="37"/>
  <c r="D9038" i="37"/>
  <c r="D9039" i="37"/>
  <c r="D9040" i="37"/>
  <c r="D9041" i="37"/>
  <c r="D9042" i="37"/>
  <c r="A9025" i="37"/>
  <c r="A9026" i="37"/>
  <c r="A9027" i="37"/>
  <c r="A9028" i="37"/>
  <c r="A9029" i="37"/>
  <c r="A9030" i="37"/>
  <c r="B9025" i="37"/>
  <c r="B9026" i="37"/>
  <c r="B9027" i="37"/>
  <c r="B9028" i="37"/>
  <c r="B9029" i="37"/>
  <c r="B9030" i="37"/>
  <c r="D9025" i="37"/>
  <c r="D9026" i="37"/>
  <c r="D9027" i="37"/>
  <c r="D9028" i="37"/>
  <c r="D9029" i="37"/>
  <c r="D9030" i="37"/>
  <c r="A9022" i="37"/>
  <c r="A9023" i="37"/>
  <c r="A9024" i="37"/>
  <c r="B9022" i="37"/>
  <c r="B9023" i="37"/>
  <c r="B9024" i="37"/>
  <c r="D9022" i="37"/>
  <c r="D9023" i="37"/>
  <c r="D9024" i="37"/>
  <c r="A9021" i="37"/>
  <c r="B9021" i="37"/>
  <c r="D9021" i="37"/>
  <c r="A9020" i="37"/>
  <c r="B9020" i="37"/>
  <c r="D9020" i="37"/>
  <c r="A9019" i="37"/>
  <c r="B9019" i="37"/>
  <c r="D9019" i="37"/>
  <c r="A9018" i="37"/>
  <c r="B9018" i="37"/>
  <c r="D9018" i="37"/>
  <c r="A9017" i="37"/>
  <c r="B9017" i="37"/>
  <c r="D9017" i="37"/>
  <c r="A9016" i="37"/>
  <c r="B9016" i="37"/>
  <c r="D9016" i="37"/>
  <c r="A9015" i="37"/>
  <c r="B9015" i="37"/>
  <c r="D9015" i="37"/>
  <c r="A9014" i="37"/>
  <c r="B9014" i="37"/>
  <c r="D9014" i="37"/>
  <c r="A9013" i="37"/>
  <c r="B9013" i="37"/>
  <c r="D9013" i="37"/>
  <c r="A9008" i="37"/>
  <c r="A9009" i="37"/>
  <c r="A9010" i="37"/>
  <c r="A9011" i="37"/>
  <c r="A9012" i="37"/>
  <c r="B9008" i="37"/>
  <c r="B9009" i="37"/>
  <c r="B9010" i="37"/>
  <c r="B9011" i="37"/>
  <c r="B9012" i="37"/>
  <c r="D9008" i="37"/>
  <c r="D9009" i="37"/>
  <c r="D9010" i="37"/>
  <c r="D9011" i="37"/>
  <c r="D9012" i="37"/>
  <c r="A9004" i="37"/>
  <c r="A9005" i="37"/>
  <c r="A9006" i="37"/>
  <c r="A9007" i="37"/>
  <c r="B9004" i="37"/>
  <c r="B9005" i="37"/>
  <c r="B9006" i="37"/>
  <c r="B9007" i="37"/>
  <c r="D9004" i="37"/>
  <c r="D9005" i="37"/>
  <c r="D9006" i="37"/>
  <c r="D9007" i="37"/>
  <c r="A9003" i="37"/>
  <c r="B9003" i="37"/>
  <c r="D9003" i="37"/>
  <c r="A9002" i="37"/>
  <c r="B9002" i="37"/>
  <c r="D9002" i="37"/>
  <c r="A9001" i="37"/>
  <c r="B9001" i="37"/>
  <c r="D9001" i="37"/>
  <c r="A9000" i="37"/>
  <c r="B9000" i="37"/>
  <c r="D9000" i="37"/>
  <c r="A8999" i="37"/>
  <c r="B8999" i="37"/>
  <c r="D8999" i="37"/>
  <c r="A8998" i="37"/>
  <c r="B8998" i="37"/>
  <c r="D8998" i="37"/>
  <c r="A8997" i="37"/>
  <c r="B8997" i="37"/>
  <c r="D8997" i="37"/>
  <c r="A8996" i="37"/>
  <c r="B8996" i="37"/>
  <c r="D8996" i="37"/>
  <c r="A8995" i="37"/>
  <c r="B8995" i="37"/>
  <c r="D8995" i="37"/>
  <c r="A8994" i="37"/>
  <c r="B8994" i="37"/>
  <c r="D8994" i="37"/>
  <c r="A8993" i="37"/>
  <c r="B8993" i="37"/>
  <c r="D8993" i="37"/>
  <c r="A8992" i="37"/>
  <c r="B8992" i="37"/>
  <c r="D8992" i="37"/>
  <c r="A8991" i="37"/>
  <c r="B8991" i="37"/>
  <c r="D8991" i="37"/>
  <c r="A8990" i="37"/>
  <c r="B8990" i="37"/>
  <c r="D8990" i="37"/>
  <c r="A8989" i="37"/>
  <c r="B8989" i="37"/>
  <c r="D8989" i="37"/>
  <c r="A8988" i="37"/>
  <c r="B8988" i="37"/>
  <c r="D8988" i="37"/>
  <c r="A8983" i="37"/>
  <c r="A8984" i="37"/>
  <c r="A8985" i="37"/>
  <c r="A8986" i="37"/>
  <c r="A8987" i="37"/>
  <c r="B8983" i="37"/>
  <c r="B8984" i="37"/>
  <c r="B8985" i="37"/>
  <c r="B8986" i="37"/>
  <c r="B8987" i="37"/>
  <c r="D8983" i="37"/>
  <c r="D8984" i="37"/>
  <c r="D8985" i="37"/>
  <c r="D8986" i="37"/>
  <c r="D8987" i="37"/>
  <c r="A8982" i="37"/>
  <c r="B8982" i="37"/>
  <c r="D8982" i="37"/>
  <c r="A8981" i="37"/>
  <c r="B8981" i="37"/>
  <c r="D8981" i="37"/>
  <c r="A8980" i="37"/>
  <c r="B8980" i="37"/>
  <c r="D8980" i="37"/>
  <c r="A8979" i="37"/>
  <c r="B8979" i="37"/>
  <c r="D8979" i="37"/>
  <c r="A8978" i="37"/>
  <c r="B8978" i="37"/>
  <c r="D8978" i="37"/>
  <c r="A8977" i="37"/>
  <c r="B8977" i="37"/>
  <c r="D8977" i="37"/>
  <c r="A8971" i="37"/>
  <c r="A8972" i="37"/>
  <c r="A8973" i="37"/>
  <c r="A8974" i="37"/>
  <c r="A8975" i="37"/>
  <c r="A8976" i="37"/>
  <c r="B8971" i="37"/>
  <c r="B8972" i="37"/>
  <c r="B8973" i="37"/>
  <c r="B8974" i="37"/>
  <c r="B8975" i="37"/>
  <c r="B8976" i="37"/>
  <c r="D8971" i="37"/>
  <c r="D8972" i="37"/>
  <c r="D8973" i="37"/>
  <c r="D8974" i="37"/>
  <c r="D8975" i="37"/>
  <c r="D8976" i="37"/>
  <c r="A8968" i="37"/>
  <c r="A8969" i="37"/>
  <c r="A8970" i="37"/>
  <c r="B8968" i="37"/>
  <c r="B8969" i="37"/>
  <c r="B8970" i="37"/>
  <c r="D8968" i="37"/>
  <c r="D8969" i="37"/>
  <c r="D8970" i="37"/>
  <c r="A8967" i="37"/>
  <c r="B8967" i="37"/>
  <c r="D8967" i="37"/>
  <c r="A8966" i="37"/>
  <c r="B8966" i="37"/>
  <c r="D8966" i="37"/>
  <c r="C961" i="36"/>
  <c r="B961" i="36" s="1"/>
  <c r="A8965" i="37"/>
  <c r="B8965" i="37"/>
  <c r="D8965" i="37"/>
  <c r="A8964" i="37"/>
  <c r="B8964" i="37"/>
  <c r="D8964" i="37"/>
  <c r="A8963" i="37"/>
  <c r="B8963" i="37"/>
  <c r="D8963" i="37"/>
  <c r="E11404" i="37" l="1"/>
  <c r="F11404" i="37" s="1"/>
  <c r="E11165" i="37"/>
  <c r="F11165" i="37" s="1"/>
  <c r="E11257" i="37"/>
  <c r="F11257" i="37" s="1"/>
  <c r="E11272" i="37"/>
  <c r="F11272" i="37" s="1"/>
  <c r="E9783" i="37"/>
  <c r="F9783" i="37" s="1"/>
  <c r="E10986" i="37"/>
  <c r="F10986" i="37" s="1"/>
  <c r="E9375" i="37"/>
  <c r="F9375" i="37" s="1"/>
  <c r="E10544" i="37"/>
  <c r="F10544" i="37" s="1"/>
  <c r="E11879" i="37"/>
  <c r="E10074" i="37"/>
  <c r="F10074" i="37" s="1"/>
  <c r="E11290" i="37"/>
  <c r="F11290" i="37" s="1"/>
  <c r="E11250" i="37"/>
  <c r="F11250" i="37" s="1"/>
  <c r="E11239" i="37"/>
  <c r="F11239" i="37" s="1"/>
  <c r="E11218" i="37"/>
  <c r="F11218" i="37" s="1"/>
  <c r="E11191" i="37"/>
  <c r="F11191" i="37" s="1"/>
  <c r="E11181" i="37"/>
  <c r="F11181" i="37" s="1"/>
  <c r="E11154" i="37"/>
  <c r="F11154" i="37" s="1"/>
  <c r="E11053" i="37"/>
  <c r="F11053" i="37" s="1"/>
  <c r="E11029" i="37"/>
  <c r="F11029" i="37" s="1"/>
  <c r="E10872" i="37"/>
  <c r="F10872" i="37" s="1"/>
  <c r="E10860" i="37"/>
  <c r="F10860" i="37" s="1"/>
  <c r="E10801" i="37"/>
  <c r="F10801" i="37" s="1"/>
  <c r="E10790" i="37"/>
  <c r="F10790" i="37" s="1"/>
  <c r="E10755" i="37"/>
  <c r="F10755" i="37" s="1"/>
  <c r="E10735" i="37"/>
  <c r="F10735" i="37" s="1"/>
  <c r="E10728" i="37"/>
  <c r="F10728" i="37" s="1"/>
  <c r="E10701" i="37"/>
  <c r="F10701" i="37" s="1"/>
  <c r="E10690" i="37"/>
  <c r="F10690" i="37" s="1"/>
  <c r="E10680" i="37"/>
  <c r="F10680" i="37" s="1"/>
  <c r="E10672" i="37"/>
  <c r="F10672" i="37" s="1"/>
  <c r="E10629" i="37"/>
  <c r="F10629" i="37" s="1"/>
  <c r="E10621" i="37"/>
  <c r="F10621" i="37" s="1"/>
  <c r="E10597" i="37"/>
  <c r="F10597" i="37" s="1"/>
  <c r="E10585" i="37"/>
  <c r="F10585" i="37" s="1"/>
  <c r="E10571" i="37"/>
  <c r="F10571" i="37" s="1"/>
  <c r="E10553" i="37"/>
  <c r="F10553" i="37" s="1"/>
  <c r="E10485" i="37"/>
  <c r="F10485" i="37" s="1"/>
  <c r="E10465" i="37"/>
  <c r="F10465" i="37" s="1"/>
  <c r="E10389" i="37"/>
  <c r="F10389" i="37" s="1"/>
  <c r="E10379" i="37"/>
  <c r="F10379" i="37" s="1"/>
  <c r="E10284" i="37"/>
  <c r="F10284" i="37" s="1"/>
  <c r="E10272" i="37"/>
  <c r="F10272" i="37" s="1"/>
  <c r="E10210" i="37"/>
  <c r="F10210" i="37" s="1"/>
  <c r="E10189" i="37"/>
  <c r="F10189" i="37" s="1"/>
  <c r="E10183" i="37"/>
  <c r="F10183" i="37" s="1"/>
  <c r="E10174" i="37"/>
  <c r="F10174" i="37" s="1"/>
  <c r="E10169" i="37"/>
  <c r="F10169" i="37" s="1"/>
  <c r="E10159" i="37"/>
  <c r="F10159" i="37" s="1"/>
  <c r="E10106" i="37"/>
  <c r="F10106" i="37" s="1"/>
  <c r="E10097" i="37"/>
  <c r="F10097" i="37" s="1"/>
  <c r="E10065" i="37"/>
  <c r="F10065" i="37" s="1"/>
  <c r="E9902" i="37"/>
  <c r="F9902" i="37" s="1"/>
  <c r="E9895" i="37"/>
  <c r="F9895" i="37" s="1"/>
  <c r="E9890" i="37"/>
  <c r="F9890" i="37" s="1"/>
  <c r="E9881" i="37"/>
  <c r="F9881" i="37" s="1"/>
  <c r="E9874" i="37"/>
  <c r="F9874" i="37" s="1"/>
  <c r="E9866" i="37"/>
  <c r="F9866" i="37" s="1"/>
  <c r="E9860" i="37"/>
  <c r="F9860" i="37" s="1"/>
  <c r="E9802" i="37"/>
  <c r="F9802" i="37" s="1"/>
  <c r="E9793" i="37"/>
  <c r="F9793" i="37" s="1"/>
  <c r="E9788" i="37"/>
  <c r="F9788" i="37" s="1"/>
  <c r="E9775" i="37"/>
  <c r="F9775" i="37" s="1"/>
  <c r="E9755" i="37"/>
  <c r="F9755" i="37" s="1"/>
  <c r="E9730" i="37"/>
  <c r="F9730" i="37" s="1"/>
  <c r="E9713" i="37"/>
  <c r="F9713" i="37" s="1"/>
  <c r="E9707" i="37"/>
  <c r="F9707" i="37" s="1"/>
  <c r="E9703" i="37"/>
  <c r="F9703" i="37" s="1"/>
  <c r="E9700" i="37"/>
  <c r="F9700" i="37" s="1"/>
  <c r="E9694" i="37"/>
  <c r="F9694" i="37" s="1"/>
  <c r="E9671" i="37"/>
  <c r="F9671" i="37" s="1"/>
  <c r="E9593" i="37"/>
  <c r="F9593" i="37" s="1"/>
  <c r="E9561" i="37"/>
  <c r="F9561" i="37" s="1"/>
  <c r="E9507" i="37"/>
  <c r="F9507" i="37" s="1"/>
  <c r="E9456" i="37"/>
  <c r="F9456" i="37" s="1"/>
  <c r="E9448" i="37"/>
  <c r="F9448" i="37" s="1"/>
  <c r="E9420" i="37"/>
  <c r="F9420" i="37" s="1"/>
  <c r="E9408" i="37"/>
  <c r="F9408" i="37" s="1"/>
  <c r="E9391" i="37"/>
  <c r="F9391" i="37" s="1"/>
  <c r="E9377" i="37"/>
  <c r="F9377" i="37" s="1"/>
  <c r="E9380" i="37"/>
  <c r="F9380" i="37" s="1"/>
  <c r="E9347" i="37"/>
  <c r="F9347" i="37" s="1"/>
  <c r="E9287" i="37"/>
  <c r="F9287" i="37" s="1"/>
  <c r="E9285" i="37"/>
  <c r="F9285" i="37" s="1"/>
  <c r="E9276" i="37"/>
  <c r="F9276" i="37" s="1"/>
  <c r="E9244" i="37"/>
  <c r="F9244" i="37" s="1"/>
  <c r="E9235" i="37"/>
  <c r="F9235" i="37" s="1"/>
  <c r="E9229" i="37"/>
  <c r="F9229" i="37" s="1"/>
  <c r="E9227" i="37"/>
  <c r="F9227" i="37" s="1"/>
  <c r="E9225" i="37"/>
  <c r="F9225" i="37" s="1"/>
  <c r="E9220" i="37"/>
  <c r="F9220" i="37" s="1"/>
  <c r="E9218" i="37"/>
  <c r="F9218" i="37" s="1"/>
  <c r="E9211" i="37"/>
  <c r="F9211" i="37" s="1"/>
  <c r="E9205" i="37"/>
  <c r="F9205" i="37" s="1"/>
  <c r="E9201" i="37"/>
  <c r="F9201" i="37" s="1"/>
  <c r="E9197" i="37"/>
  <c r="F9197" i="37" s="1"/>
  <c r="E9107" i="37"/>
  <c r="F9107" i="37" s="1"/>
  <c r="E9097" i="37"/>
  <c r="F9097" i="37" s="1"/>
  <c r="E9096" i="37"/>
  <c r="F9096" i="37" s="1"/>
  <c r="E9089" i="37"/>
  <c r="F9089" i="37" s="1"/>
  <c r="E9086" i="37"/>
  <c r="F9086" i="37" s="1"/>
  <c r="E9074" i="37"/>
  <c r="F9074" i="37" s="1"/>
  <c r="E9073" i="37"/>
  <c r="F9073" i="37" s="1"/>
  <c r="E9019" i="37"/>
  <c r="F9019" i="37" s="1"/>
  <c r="E9013" i="37"/>
  <c r="F9013" i="37" s="1"/>
  <c r="E9000" i="37"/>
  <c r="F9000" i="37" s="1"/>
  <c r="E8997" i="37"/>
  <c r="F8997" i="37" s="1"/>
  <c r="E8994" i="37"/>
  <c r="F8994" i="37" s="1"/>
  <c r="E8992" i="37"/>
  <c r="F8992" i="37" s="1"/>
  <c r="E8989" i="37"/>
  <c r="F8989" i="37" s="1"/>
  <c r="A8962" i="37"/>
  <c r="B8962" i="37"/>
  <c r="D8962" i="37"/>
  <c r="A8961" i="37"/>
  <c r="B8961" i="37"/>
  <c r="D8961" i="37"/>
  <c r="A8960" i="37"/>
  <c r="B8960" i="37"/>
  <c r="D8960" i="37"/>
  <c r="A8959" i="37"/>
  <c r="B8959" i="37"/>
  <c r="D8959" i="37"/>
  <c r="A8958" i="37"/>
  <c r="B8958" i="37"/>
  <c r="D8958" i="37"/>
  <c r="A8957" i="37"/>
  <c r="B8957" i="37"/>
  <c r="D8957" i="37"/>
  <c r="A8956" i="37"/>
  <c r="B8956" i="37"/>
  <c r="D8956" i="37"/>
  <c r="A8944" i="37"/>
  <c r="A8945" i="37"/>
  <c r="A8946" i="37"/>
  <c r="A8947" i="37"/>
  <c r="A8948" i="37"/>
  <c r="A8949" i="37"/>
  <c r="A8950" i="37"/>
  <c r="A8951" i="37"/>
  <c r="A8952" i="37"/>
  <c r="A8953" i="37"/>
  <c r="A8954" i="37"/>
  <c r="A8955" i="37"/>
  <c r="B8944" i="37"/>
  <c r="B8945" i="37"/>
  <c r="B8946" i="37"/>
  <c r="B8947" i="37"/>
  <c r="B8948" i="37"/>
  <c r="B8949" i="37"/>
  <c r="B8950" i="37"/>
  <c r="B8951" i="37"/>
  <c r="B8952" i="37"/>
  <c r="B8953" i="37"/>
  <c r="B8954" i="37"/>
  <c r="B8955" i="37"/>
  <c r="D8944" i="37"/>
  <c r="D8945" i="37"/>
  <c r="D8946" i="37"/>
  <c r="D8947" i="37"/>
  <c r="D8948" i="37"/>
  <c r="D8949" i="37"/>
  <c r="D8950" i="37"/>
  <c r="D8951" i="37"/>
  <c r="D8952" i="37"/>
  <c r="D8953" i="37"/>
  <c r="D8954" i="37"/>
  <c r="D8955" i="37"/>
  <c r="A8938" i="37"/>
  <c r="A8939" i="37"/>
  <c r="A8940" i="37"/>
  <c r="A8941" i="37"/>
  <c r="A8942" i="37"/>
  <c r="A8943" i="37"/>
  <c r="B8938" i="37"/>
  <c r="B8939" i="37"/>
  <c r="B8940" i="37"/>
  <c r="B8941" i="37"/>
  <c r="B8942" i="37"/>
  <c r="B8943" i="37"/>
  <c r="D8938" i="37"/>
  <c r="D8939" i="37"/>
  <c r="D8940" i="37"/>
  <c r="D8941" i="37"/>
  <c r="D8942" i="37"/>
  <c r="D8943" i="37"/>
  <c r="A8935" i="37"/>
  <c r="A8936" i="37"/>
  <c r="A8937" i="37"/>
  <c r="B8935" i="37"/>
  <c r="B8936" i="37"/>
  <c r="B8937" i="37"/>
  <c r="D8935" i="37"/>
  <c r="D8936" i="37"/>
  <c r="D8937" i="37"/>
  <c r="A8934" i="37"/>
  <c r="B8934" i="37"/>
  <c r="D8934" i="37"/>
  <c r="A8933" i="37"/>
  <c r="B8933" i="37"/>
  <c r="D8933" i="37"/>
  <c r="A8932" i="37"/>
  <c r="B8932" i="37"/>
  <c r="D8932" i="37"/>
  <c r="A8931" i="37"/>
  <c r="B8931" i="37"/>
  <c r="D8931" i="37"/>
  <c r="A8930" i="37"/>
  <c r="B8930" i="37"/>
  <c r="D8930" i="37"/>
  <c r="A8929" i="37"/>
  <c r="B8929" i="37"/>
  <c r="D8929" i="37"/>
  <c r="A8928" i="37"/>
  <c r="B8928" i="37"/>
  <c r="D8928" i="37"/>
  <c r="A8912" i="37"/>
  <c r="A8913" i="37"/>
  <c r="A8914" i="37"/>
  <c r="A8915" i="37"/>
  <c r="A8916" i="37"/>
  <c r="A8917" i="37"/>
  <c r="A8918" i="37"/>
  <c r="A8919" i="37"/>
  <c r="A8920" i="37"/>
  <c r="A8921" i="37"/>
  <c r="A8922" i="37"/>
  <c r="A8923" i="37"/>
  <c r="A8924" i="37"/>
  <c r="A8925" i="37"/>
  <c r="A8926" i="37"/>
  <c r="A8927" i="37"/>
  <c r="B8912" i="37"/>
  <c r="B8913" i="37"/>
  <c r="B8914" i="37"/>
  <c r="B8915" i="37"/>
  <c r="B8916" i="37"/>
  <c r="B8917" i="37"/>
  <c r="B8918" i="37"/>
  <c r="B8919" i="37"/>
  <c r="B8920" i="37"/>
  <c r="B8921" i="37"/>
  <c r="B8922" i="37"/>
  <c r="B8923" i="37"/>
  <c r="B8924" i="37"/>
  <c r="B8925" i="37"/>
  <c r="B8926" i="37"/>
  <c r="B8927" i="37"/>
  <c r="D8912" i="37"/>
  <c r="D8913" i="37"/>
  <c r="D8914" i="37"/>
  <c r="D8915" i="37"/>
  <c r="D8916" i="37"/>
  <c r="D8917" i="37"/>
  <c r="D8918" i="37"/>
  <c r="D8919" i="37"/>
  <c r="D8920" i="37"/>
  <c r="D8921" i="37"/>
  <c r="D8922" i="37"/>
  <c r="D8923" i="37"/>
  <c r="D8924" i="37"/>
  <c r="D8925" i="37"/>
  <c r="D8926" i="37"/>
  <c r="D8927" i="37"/>
  <c r="A8904" i="37"/>
  <c r="A8905" i="37"/>
  <c r="A8906" i="37"/>
  <c r="A8907" i="37"/>
  <c r="A8908" i="37"/>
  <c r="A8909" i="37"/>
  <c r="A8910" i="37"/>
  <c r="A8911" i="37"/>
  <c r="B8904" i="37"/>
  <c r="B8905" i="37"/>
  <c r="B8906" i="37"/>
  <c r="B8907" i="37"/>
  <c r="B8908" i="37"/>
  <c r="B8909" i="37"/>
  <c r="B8910" i="37"/>
  <c r="B8911" i="37"/>
  <c r="D8904" i="37"/>
  <c r="D8905" i="37"/>
  <c r="D8906" i="37"/>
  <c r="D8907" i="37"/>
  <c r="D8908" i="37"/>
  <c r="D8909" i="37"/>
  <c r="D8910" i="37"/>
  <c r="D8911" i="37"/>
  <c r="A8900" i="37"/>
  <c r="A8901" i="37"/>
  <c r="A8902" i="37"/>
  <c r="A8903" i="37"/>
  <c r="B8900" i="37"/>
  <c r="B8901" i="37"/>
  <c r="B8902" i="37"/>
  <c r="B8903" i="37"/>
  <c r="D8900" i="37"/>
  <c r="D8901" i="37"/>
  <c r="D8902" i="37"/>
  <c r="D8903" i="37"/>
  <c r="A8899" i="37"/>
  <c r="B8899" i="37"/>
  <c r="D8899" i="37"/>
  <c r="A8898" i="37"/>
  <c r="B8898" i="37"/>
  <c r="D8898" i="37"/>
  <c r="A8897" i="37"/>
  <c r="B8897" i="37"/>
  <c r="D8897" i="37"/>
  <c r="A8896" i="37"/>
  <c r="B8896" i="37"/>
  <c r="D8896" i="37"/>
  <c r="A8895" i="37"/>
  <c r="B8895" i="37"/>
  <c r="D8895" i="37"/>
  <c r="A8894" i="37"/>
  <c r="B8894" i="37"/>
  <c r="D8894" i="37"/>
  <c r="A8893" i="37"/>
  <c r="B8893" i="37"/>
  <c r="D8893" i="37"/>
  <c r="A8892" i="37"/>
  <c r="B8892" i="37"/>
  <c r="D8892" i="37"/>
  <c r="A8889" i="37"/>
  <c r="A8890" i="37"/>
  <c r="A8891" i="37"/>
  <c r="B8889" i="37"/>
  <c r="B8890" i="37"/>
  <c r="B8891" i="37"/>
  <c r="D8889" i="37"/>
  <c r="D8890" i="37"/>
  <c r="D8891" i="37"/>
  <c r="A8888" i="37"/>
  <c r="B8888" i="37"/>
  <c r="D8888" i="37"/>
  <c r="A8887" i="37"/>
  <c r="B8887" i="37"/>
  <c r="D8887" i="37"/>
  <c r="A8886" i="37"/>
  <c r="B8886" i="37"/>
  <c r="D8886" i="37"/>
  <c r="A8880" i="37"/>
  <c r="A8881" i="37"/>
  <c r="A8882" i="37"/>
  <c r="A8883" i="37"/>
  <c r="A8884" i="37"/>
  <c r="A8885" i="37"/>
  <c r="B8880" i="37"/>
  <c r="B8881" i="37"/>
  <c r="B8882" i="37"/>
  <c r="B8883" i="37"/>
  <c r="B8884" i="37"/>
  <c r="B8885" i="37"/>
  <c r="D8880" i="37"/>
  <c r="D8881" i="37"/>
  <c r="D8882" i="37"/>
  <c r="D8883" i="37"/>
  <c r="D8884" i="37"/>
  <c r="D8885" i="37"/>
  <c r="A8877" i="37"/>
  <c r="A8878" i="37"/>
  <c r="A8879" i="37"/>
  <c r="B8877" i="37"/>
  <c r="B8878" i="37"/>
  <c r="B8879" i="37"/>
  <c r="D8877" i="37"/>
  <c r="D8878" i="37"/>
  <c r="D8879" i="37"/>
  <c r="A8876" i="37"/>
  <c r="B8876" i="37"/>
  <c r="D8876" i="37"/>
  <c r="A8875" i="37"/>
  <c r="B8875" i="37"/>
  <c r="D8875" i="37"/>
  <c r="A8874" i="37"/>
  <c r="B8874" i="37"/>
  <c r="D8874" i="37"/>
  <c r="A8873" i="37"/>
  <c r="B8873" i="37"/>
  <c r="D8873" i="37"/>
  <c r="A8838" i="37"/>
  <c r="A8839" i="37"/>
  <c r="A8840" i="37"/>
  <c r="A8841" i="37"/>
  <c r="A8842" i="37"/>
  <c r="A8843" i="37"/>
  <c r="A8844" i="37"/>
  <c r="A8845" i="37"/>
  <c r="A8846" i="37"/>
  <c r="A8847" i="37"/>
  <c r="A8848" i="37"/>
  <c r="A8849" i="37"/>
  <c r="A8850" i="37"/>
  <c r="A8851" i="37"/>
  <c r="A8852" i="37"/>
  <c r="A8853" i="37"/>
  <c r="A8854" i="37"/>
  <c r="A8855" i="37"/>
  <c r="A8856" i="37"/>
  <c r="A8857" i="37"/>
  <c r="A8858" i="37"/>
  <c r="A8859" i="37"/>
  <c r="A8860" i="37"/>
  <c r="A8861" i="37"/>
  <c r="A8862" i="37"/>
  <c r="A8863" i="37"/>
  <c r="A8864" i="37"/>
  <c r="A8865" i="37"/>
  <c r="A8866" i="37"/>
  <c r="A8867" i="37"/>
  <c r="A8868" i="37"/>
  <c r="A8869" i="37"/>
  <c r="A8870" i="37"/>
  <c r="A8871" i="37"/>
  <c r="A8872" i="37"/>
  <c r="B8838" i="37"/>
  <c r="B8839" i="37"/>
  <c r="B8840" i="37"/>
  <c r="B8841" i="37"/>
  <c r="B8842" i="37"/>
  <c r="B8843" i="37"/>
  <c r="B8844" i="37"/>
  <c r="B8845" i="37"/>
  <c r="B8846" i="37"/>
  <c r="B8847" i="37"/>
  <c r="B8848" i="37"/>
  <c r="B8849" i="37"/>
  <c r="B8850" i="37"/>
  <c r="B8851" i="37"/>
  <c r="B8852" i="37"/>
  <c r="B8853" i="37"/>
  <c r="B8854" i="37"/>
  <c r="B8855" i="37"/>
  <c r="B8856" i="37"/>
  <c r="B8857" i="37"/>
  <c r="B8858" i="37"/>
  <c r="B8859" i="37"/>
  <c r="B8860" i="37"/>
  <c r="B8861" i="37"/>
  <c r="B8862" i="37"/>
  <c r="B8863" i="37"/>
  <c r="B8864" i="37"/>
  <c r="B8865" i="37"/>
  <c r="B8866" i="37"/>
  <c r="B8867" i="37"/>
  <c r="B8868" i="37"/>
  <c r="B8869" i="37"/>
  <c r="B8870" i="37"/>
  <c r="B8871" i="37"/>
  <c r="B8872" i="37"/>
  <c r="D8838" i="37"/>
  <c r="D8839" i="37"/>
  <c r="D8840" i="37"/>
  <c r="D8841" i="37"/>
  <c r="D8842" i="37"/>
  <c r="D8843" i="37"/>
  <c r="D8844" i="37"/>
  <c r="D8845" i="37"/>
  <c r="D8846" i="37"/>
  <c r="D8847" i="37"/>
  <c r="D8848" i="37"/>
  <c r="D8849" i="37"/>
  <c r="D8850" i="37"/>
  <c r="D8851" i="37"/>
  <c r="D8852" i="37"/>
  <c r="D8853" i="37"/>
  <c r="D8854" i="37"/>
  <c r="D8855" i="37"/>
  <c r="D8856" i="37"/>
  <c r="D8857" i="37"/>
  <c r="D8858" i="37"/>
  <c r="D8859" i="37"/>
  <c r="D8860" i="37"/>
  <c r="D8861" i="37"/>
  <c r="D8862" i="37"/>
  <c r="D8863" i="37"/>
  <c r="D8864" i="37"/>
  <c r="D8865" i="37"/>
  <c r="D8866" i="37"/>
  <c r="D8867" i="37"/>
  <c r="D8868" i="37"/>
  <c r="D8869" i="37"/>
  <c r="D8870" i="37"/>
  <c r="D8871" i="37"/>
  <c r="D8872" i="37"/>
  <c r="A8814" i="37"/>
  <c r="A8815" i="37"/>
  <c r="A8816" i="37"/>
  <c r="A8817" i="37"/>
  <c r="A8818" i="37"/>
  <c r="A8819" i="37"/>
  <c r="A8820" i="37"/>
  <c r="A8821" i="37"/>
  <c r="A8822" i="37"/>
  <c r="A8823" i="37"/>
  <c r="A8824" i="37"/>
  <c r="A8825" i="37"/>
  <c r="A8826" i="37"/>
  <c r="A8827" i="37"/>
  <c r="A8828" i="37"/>
  <c r="A8829" i="37"/>
  <c r="A8830" i="37"/>
  <c r="A8831" i="37"/>
  <c r="A8832" i="37"/>
  <c r="A8833" i="37"/>
  <c r="A8834" i="37"/>
  <c r="A8835" i="37"/>
  <c r="A8836" i="37"/>
  <c r="A8837" i="37"/>
  <c r="B8814" i="37"/>
  <c r="B8815" i="37"/>
  <c r="B8816" i="37"/>
  <c r="B8817" i="37"/>
  <c r="B8818" i="37"/>
  <c r="B8819" i="37"/>
  <c r="B8820" i="37"/>
  <c r="B8821" i="37"/>
  <c r="B8822" i="37"/>
  <c r="B8823" i="37"/>
  <c r="B8824" i="37"/>
  <c r="B8825" i="37"/>
  <c r="B8826" i="37"/>
  <c r="B8827" i="37"/>
  <c r="B8828" i="37"/>
  <c r="B8829" i="37"/>
  <c r="B8830" i="37"/>
  <c r="B8831" i="37"/>
  <c r="B8832" i="37"/>
  <c r="B8833" i="37"/>
  <c r="B8834" i="37"/>
  <c r="B8835" i="37"/>
  <c r="B8836" i="37"/>
  <c r="B8837" i="37"/>
  <c r="D8814" i="37"/>
  <c r="D8815" i="37"/>
  <c r="D8816" i="37"/>
  <c r="D8817" i="37"/>
  <c r="D8818" i="37"/>
  <c r="D8819" i="37"/>
  <c r="D8820" i="37"/>
  <c r="D8821" i="37"/>
  <c r="D8822" i="37"/>
  <c r="D8823" i="37"/>
  <c r="D8824" i="37"/>
  <c r="D8825" i="37"/>
  <c r="D8826" i="37"/>
  <c r="D8827" i="37"/>
  <c r="D8828" i="37"/>
  <c r="D8829" i="37"/>
  <c r="D8830" i="37"/>
  <c r="D8831" i="37"/>
  <c r="D8832" i="37"/>
  <c r="D8833" i="37"/>
  <c r="D8834" i="37"/>
  <c r="D8835" i="37"/>
  <c r="D8836" i="37"/>
  <c r="D8837" i="37"/>
  <c r="A8802" i="37"/>
  <c r="A8803" i="37"/>
  <c r="A8804" i="37"/>
  <c r="A8805" i="37"/>
  <c r="A8806" i="37"/>
  <c r="A8807" i="37"/>
  <c r="A8808" i="37"/>
  <c r="A8809" i="37"/>
  <c r="A8810" i="37"/>
  <c r="A8811" i="37"/>
  <c r="A8812" i="37"/>
  <c r="A8813" i="37"/>
  <c r="B8802" i="37"/>
  <c r="B8803" i="37"/>
  <c r="B8804" i="37"/>
  <c r="B8805" i="37"/>
  <c r="B8806" i="37"/>
  <c r="B8807" i="37"/>
  <c r="B8808" i="37"/>
  <c r="B8809" i="37"/>
  <c r="B8810" i="37"/>
  <c r="B8811" i="37"/>
  <c r="B8812" i="37"/>
  <c r="B8813" i="37"/>
  <c r="D8802" i="37"/>
  <c r="D8803" i="37"/>
  <c r="D8804" i="37"/>
  <c r="D8805" i="37"/>
  <c r="D8806" i="37"/>
  <c r="D8807" i="37"/>
  <c r="D8808" i="37"/>
  <c r="D8809" i="37"/>
  <c r="D8810" i="37"/>
  <c r="D8811" i="37"/>
  <c r="D8812" i="37"/>
  <c r="D8813" i="37"/>
  <c r="A8796" i="37"/>
  <c r="A8797" i="37"/>
  <c r="A8798" i="37"/>
  <c r="A8799" i="37"/>
  <c r="A8800" i="37"/>
  <c r="A8801" i="37"/>
  <c r="B8796" i="37"/>
  <c r="B8797" i="37"/>
  <c r="B8798" i="37"/>
  <c r="B8799" i="37"/>
  <c r="B8800" i="37"/>
  <c r="B8801" i="37"/>
  <c r="D8796" i="37"/>
  <c r="D8797" i="37"/>
  <c r="D8798" i="37"/>
  <c r="D8799" i="37"/>
  <c r="D8800" i="37"/>
  <c r="D8801" i="37"/>
  <c r="A8793" i="37"/>
  <c r="A8794" i="37"/>
  <c r="A8795" i="37"/>
  <c r="B8793" i="37"/>
  <c r="B8794" i="37"/>
  <c r="B8795" i="37"/>
  <c r="D8793" i="37"/>
  <c r="D8794" i="37"/>
  <c r="D8795" i="37"/>
  <c r="A8792" i="37"/>
  <c r="B8792" i="37"/>
  <c r="D8792" i="37"/>
  <c r="A8791" i="37"/>
  <c r="B8791" i="37"/>
  <c r="D8791" i="37"/>
  <c r="A8790" i="37"/>
  <c r="B8790" i="37"/>
  <c r="D8790" i="37"/>
  <c r="A8776" i="37"/>
  <c r="A8777" i="37"/>
  <c r="A8778" i="37"/>
  <c r="A8779" i="37"/>
  <c r="A8780" i="37"/>
  <c r="A8781" i="37"/>
  <c r="A8782" i="37"/>
  <c r="A8783" i="37"/>
  <c r="A8784" i="37"/>
  <c r="A8785" i="37"/>
  <c r="A8786" i="37"/>
  <c r="A8787" i="37"/>
  <c r="A8788" i="37"/>
  <c r="A8789" i="37"/>
  <c r="B8776" i="37"/>
  <c r="B8777" i="37"/>
  <c r="B8778" i="37"/>
  <c r="B8779" i="37"/>
  <c r="B8780" i="37"/>
  <c r="B8781" i="37"/>
  <c r="B8782" i="37"/>
  <c r="B8783" i="37"/>
  <c r="B8784" i="37"/>
  <c r="B8785" i="37"/>
  <c r="B8786" i="37"/>
  <c r="B8787" i="37"/>
  <c r="B8788" i="37"/>
  <c r="B8789" i="37"/>
  <c r="D8776" i="37"/>
  <c r="D8777" i="37"/>
  <c r="D8778" i="37"/>
  <c r="D8779" i="37"/>
  <c r="D8780" i="37"/>
  <c r="D8781" i="37"/>
  <c r="D8782" i="37"/>
  <c r="D8783" i="37"/>
  <c r="D8784" i="37"/>
  <c r="D8785" i="37"/>
  <c r="D8786" i="37"/>
  <c r="D8787" i="37"/>
  <c r="D8788" i="37"/>
  <c r="D8789" i="37"/>
  <c r="A8760" i="37"/>
  <c r="A8761" i="37"/>
  <c r="A8762" i="37"/>
  <c r="A8763" i="37"/>
  <c r="A8764" i="37"/>
  <c r="A8765" i="37"/>
  <c r="A8766" i="37"/>
  <c r="A8767" i="37"/>
  <c r="A8768" i="37"/>
  <c r="A8769" i="37"/>
  <c r="A8770" i="37"/>
  <c r="A8771" i="37"/>
  <c r="A8772" i="37"/>
  <c r="A8773" i="37"/>
  <c r="A8774" i="37"/>
  <c r="A8775" i="37"/>
  <c r="B8760" i="37"/>
  <c r="B8761" i="37"/>
  <c r="B8762" i="37"/>
  <c r="B8763" i="37"/>
  <c r="B8764" i="37"/>
  <c r="B8765" i="37"/>
  <c r="B8766" i="37"/>
  <c r="B8767" i="37"/>
  <c r="B8768" i="37"/>
  <c r="B8769" i="37"/>
  <c r="B8770" i="37"/>
  <c r="B8771" i="37"/>
  <c r="B8772" i="37"/>
  <c r="B8773" i="37"/>
  <c r="B8774" i="37"/>
  <c r="B8775" i="37"/>
  <c r="D8760" i="37"/>
  <c r="D8761" i="37"/>
  <c r="D8762" i="37"/>
  <c r="D8763" i="37"/>
  <c r="D8764" i="37"/>
  <c r="D8765" i="37"/>
  <c r="D8766" i="37"/>
  <c r="D8767" i="37"/>
  <c r="D8768" i="37"/>
  <c r="D8769" i="37"/>
  <c r="D8770" i="37"/>
  <c r="D8771" i="37"/>
  <c r="D8772" i="37"/>
  <c r="D8773" i="37"/>
  <c r="D8774" i="37"/>
  <c r="D8775" i="37"/>
  <c r="F11879" i="37" l="1"/>
  <c r="E11405" i="37"/>
  <c r="F11405" i="37" s="1"/>
  <c r="E11166" i="37"/>
  <c r="F11166" i="37" s="1"/>
  <c r="E9784" i="37"/>
  <c r="F9784" i="37" s="1"/>
  <c r="E11258" i="37"/>
  <c r="F11258" i="37" s="1"/>
  <c r="E11273" i="37"/>
  <c r="F11273" i="37" s="1"/>
  <c r="E10545" i="37"/>
  <c r="F10545" i="37" s="1"/>
  <c r="E10075" i="37"/>
  <c r="F10075" i="37" s="1"/>
  <c r="E8963" i="37"/>
  <c r="F8963" i="37" s="1"/>
  <c r="E11030" i="37"/>
  <c r="F11030" i="37" s="1"/>
  <c r="F11880" i="37"/>
  <c r="E9001" i="37"/>
  <c r="F9001" i="37" s="1"/>
  <c r="E10987" i="37"/>
  <c r="F10987" i="37" s="1"/>
  <c r="E11291" i="37"/>
  <c r="F11291" i="37" s="1"/>
  <c r="E11240" i="37"/>
  <c r="F11240" i="37" s="1"/>
  <c r="E11219" i="37"/>
  <c r="F11219" i="37" s="1"/>
  <c r="E11192" i="37"/>
  <c r="F11192" i="37" s="1"/>
  <c r="E11182" i="37"/>
  <c r="F11182" i="37" s="1"/>
  <c r="E11054" i="37"/>
  <c r="F11054" i="37" s="1"/>
  <c r="E10873" i="37"/>
  <c r="F10873" i="37" s="1"/>
  <c r="E10861" i="37"/>
  <c r="F10861" i="37" s="1"/>
  <c r="E10802" i="37"/>
  <c r="F10802" i="37" s="1"/>
  <c r="E10791" i="37"/>
  <c r="F10791" i="37" s="1"/>
  <c r="E10756" i="37"/>
  <c r="F10756" i="37" s="1"/>
  <c r="E10736" i="37"/>
  <c r="F10736" i="37" s="1"/>
  <c r="E10702" i="37"/>
  <c r="F10702" i="37" s="1"/>
  <c r="E10691" i="37"/>
  <c r="F10691" i="37" s="1"/>
  <c r="E10681" i="37"/>
  <c r="F10681" i="37" s="1"/>
  <c r="E10673" i="37"/>
  <c r="F10673" i="37" s="1"/>
  <c r="E10630" i="37"/>
  <c r="F10630" i="37" s="1"/>
  <c r="E10622" i="37"/>
  <c r="F10622" i="37" s="1"/>
  <c r="E10598" i="37"/>
  <c r="F10598" i="37" s="1"/>
  <c r="E10586" i="37"/>
  <c r="F10586" i="37" s="1"/>
  <c r="E10572" i="37"/>
  <c r="F10572" i="37" s="1"/>
  <c r="E10554" i="37"/>
  <c r="F10554" i="37" s="1"/>
  <c r="E10486" i="37"/>
  <c r="F10486" i="37" s="1"/>
  <c r="E10466" i="37"/>
  <c r="F10466" i="37" s="1"/>
  <c r="E10390" i="37"/>
  <c r="F10390" i="37" s="1"/>
  <c r="E10380" i="37"/>
  <c r="F10380" i="37" s="1"/>
  <c r="E10285" i="37"/>
  <c r="F10285" i="37" s="1"/>
  <c r="E10273" i="37"/>
  <c r="F10273" i="37" s="1"/>
  <c r="E10211" i="37"/>
  <c r="F10211" i="37" s="1"/>
  <c r="E10190" i="37"/>
  <c r="F10190" i="37" s="1"/>
  <c r="E10175" i="37"/>
  <c r="F10175" i="37" s="1"/>
  <c r="E10160" i="37"/>
  <c r="F10160" i="37" s="1"/>
  <c r="E10107" i="37"/>
  <c r="F10107" i="37" s="1"/>
  <c r="E10098" i="37"/>
  <c r="F10098" i="37" s="1"/>
  <c r="E10066" i="37"/>
  <c r="F10066" i="37" s="1"/>
  <c r="E9903" i="37"/>
  <c r="F9903" i="37" s="1"/>
  <c r="E9896" i="37"/>
  <c r="F9896" i="37" s="1"/>
  <c r="E9891" i="37"/>
  <c r="F9891" i="37" s="1"/>
  <c r="E9882" i="37"/>
  <c r="F9882" i="37" s="1"/>
  <c r="E9875" i="37"/>
  <c r="F9875" i="37" s="1"/>
  <c r="E9867" i="37"/>
  <c r="F9867" i="37" s="1"/>
  <c r="E9803" i="37"/>
  <c r="F9803" i="37" s="1"/>
  <c r="E9794" i="37"/>
  <c r="F9794" i="37" s="1"/>
  <c r="E9789" i="37"/>
  <c r="F9789" i="37" s="1"/>
  <c r="E9776" i="37"/>
  <c r="F9776" i="37" s="1"/>
  <c r="E9756" i="37"/>
  <c r="F9756" i="37" s="1"/>
  <c r="E9731" i="37"/>
  <c r="F9731" i="37" s="1"/>
  <c r="E9714" i="37"/>
  <c r="F9714" i="37" s="1"/>
  <c r="E9708" i="37"/>
  <c r="F9708" i="37" s="1"/>
  <c r="E9704" i="37"/>
  <c r="F9704" i="37" s="1"/>
  <c r="E9695" i="37"/>
  <c r="F9695" i="37" s="1"/>
  <c r="E9672" i="37"/>
  <c r="F9672" i="37" s="1"/>
  <c r="E9594" i="37"/>
  <c r="F9594" i="37" s="1"/>
  <c r="E9562" i="37"/>
  <c r="F9562" i="37" s="1"/>
  <c r="E9508" i="37"/>
  <c r="F9508" i="37" s="1"/>
  <c r="E9457" i="37"/>
  <c r="F9457" i="37" s="1"/>
  <c r="E9449" i="37"/>
  <c r="F9449" i="37" s="1"/>
  <c r="E9421" i="37"/>
  <c r="F9421" i="37" s="1"/>
  <c r="E9409" i="37"/>
  <c r="F9409" i="37" s="1"/>
  <c r="E9392" i="37"/>
  <c r="F9392" i="37" s="1"/>
  <c r="E9381" i="37"/>
  <c r="F9381" i="37" s="1"/>
  <c r="E9378" i="37"/>
  <c r="F9378" i="37" s="1"/>
  <c r="E9348" i="37"/>
  <c r="F9348" i="37" s="1"/>
  <c r="E9286" i="37"/>
  <c r="F9286" i="37" s="1"/>
  <c r="E9288" i="37"/>
  <c r="F9288" i="37" s="1"/>
  <c r="E9277" i="37"/>
  <c r="F9277" i="37" s="1"/>
  <c r="E9245" i="37"/>
  <c r="F9245" i="37" s="1"/>
  <c r="E9236" i="37"/>
  <c r="F9236" i="37" s="1"/>
  <c r="E9228" i="37"/>
  <c r="F9228" i="37" s="1"/>
  <c r="E9230" i="37"/>
  <c r="F9230" i="37" s="1"/>
  <c r="E9226" i="37"/>
  <c r="F9226" i="37" s="1"/>
  <c r="E9221" i="37"/>
  <c r="F9221" i="37" s="1"/>
  <c r="E9219" i="37"/>
  <c r="F9219" i="37" s="1"/>
  <c r="E9212" i="37"/>
  <c r="F9212" i="37" s="1"/>
  <c r="E9206" i="37"/>
  <c r="F9206" i="37" s="1"/>
  <c r="E9202" i="37"/>
  <c r="F9202" i="37" s="1"/>
  <c r="E9198" i="37"/>
  <c r="F9198" i="37" s="1"/>
  <c r="E9108" i="37"/>
  <c r="F9108" i="37" s="1"/>
  <c r="E9098" i="37"/>
  <c r="F9098" i="37" s="1"/>
  <c r="E9090" i="37"/>
  <c r="F9090" i="37" s="1"/>
  <c r="E9087" i="37"/>
  <c r="F9087" i="37" s="1"/>
  <c r="E9075" i="37"/>
  <c r="F9075" i="37" s="1"/>
  <c r="E9020" i="37"/>
  <c r="F9020" i="37" s="1"/>
  <c r="E9014" i="37"/>
  <c r="F9014" i="37" s="1"/>
  <c r="E8998" i="37"/>
  <c r="F8998" i="37" s="1"/>
  <c r="E8993" i="37"/>
  <c r="F8993" i="37" s="1"/>
  <c r="E8995" i="37"/>
  <c r="F8995" i="37" s="1"/>
  <c r="E8990" i="37"/>
  <c r="F8990" i="37" s="1"/>
  <c r="E8964" i="37"/>
  <c r="F8964" i="37" s="1"/>
  <c r="E8959" i="37"/>
  <c r="F8959" i="37" s="1"/>
  <c r="E8932" i="37"/>
  <c r="F8932" i="37" s="1"/>
  <c r="E8928" i="37"/>
  <c r="F8928" i="37" s="1"/>
  <c r="E8896" i="37"/>
  <c r="F8896" i="37" s="1"/>
  <c r="E8895" i="37"/>
  <c r="F8895" i="37" s="1"/>
  <c r="E8894" i="37"/>
  <c r="F8894" i="37" s="1"/>
  <c r="E8886" i="37"/>
  <c r="F8886" i="37" s="1"/>
  <c r="E8874" i="37"/>
  <c r="F8874" i="37" s="1"/>
  <c r="E8790" i="37"/>
  <c r="F8790" i="37" s="1"/>
  <c r="A8748" i="37"/>
  <c r="A8749" i="37"/>
  <c r="A8750" i="37"/>
  <c r="A8751" i="37"/>
  <c r="A8752" i="37"/>
  <c r="A8753" i="37"/>
  <c r="A8754" i="37"/>
  <c r="A8755" i="37"/>
  <c r="A8756" i="37"/>
  <c r="A8757" i="37"/>
  <c r="A8758" i="37"/>
  <c r="A8759" i="37"/>
  <c r="B8748" i="37"/>
  <c r="B8749" i="37"/>
  <c r="B8750" i="37"/>
  <c r="B8751" i="37"/>
  <c r="B8752" i="37"/>
  <c r="B8753" i="37"/>
  <c r="B8754" i="37"/>
  <c r="B8755" i="37"/>
  <c r="B8756" i="37"/>
  <c r="B8757" i="37"/>
  <c r="B8758" i="37"/>
  <c r="B8759" i="37"/>
  <c r="D8748" i="37"/>
  <c r="D8749" i="37"/>
  <c r="D8750" i="37"/>
  <c r="D8751" i="37"/>
  <c r="D8752" i="37"/>
  <c r="D8753" i="37"/>
  <c r="D8754" i="37"/>
  <c r="D8755" i="37"/>
  <c r="D8756" i="37"/>
  <c r="D8757" i="37"/>
  <c r="D8758" i="37"/>
  <c r="D8759" i="37"/>
  <c r="A8742" i="37"/>
  <c r="A8743" i="37"/>
  <c r="A8744" i="37"/>
  <c r="A8745" i="37"/>
  <c r="A8746" i="37"/>
  <c r="A8747" i="37"/>
  <c r="B8742" i="37"/>
  <c r="B8743" i="37"/>
  <c r="B8744" i="37"/>
  <c r="B8745" i="37"/>
  <c r="B8746" i="37"/>
  <c r="B8747" i="37"/>
  <c r="D8742" i="37"/>
  <c r="D8743" i="37"/>
  <c r="D8744" i="37"/>
  <c r="D8745" i="37"/>
  <c r="D8746" i="37"/>
  <c r="D8747" i="37"/>
  <c r="A8739" i="37"/>
  <c r="A8740" i="37"/>
  <c r="A8741" i="37"/>
  <c r="B8739" i="37"/>
  <c r="B8740" i="37"/>
  <c r="B8741" i="37"/>
  <c r="D8739" i="37"/>
  <c r="D8740" i="37"/>
  <c r="D8741" i="37"/>
  <c r="A8738" i="37"/>
  <c r="B8738" i="37"/>
  <c r="D8738" i="37"/>
  <c r="A8737" i="37"/>
  <c r="B8737" i="37"/>
  <c r="D8737" i="37"/>
  <c r="A8736" i="37"/>
  <c r="B8736" i="37"/>
  <c r="D8736" i="37"/>
  <c r="A8735" i="37"/>
  <c r="B8735" i="37"/>
  <c r="D8735" i="37"/>
  <c r="C960" i="36"/>
  <c r="B960" i="36" s="1"/>
  <c r="A8732" i="37"/>
  <c r="A8733" i="37"/>
  <c r="A8734" i="37"/>
  <c r="B8732" i="37"/>
  <c r="B8733" i="37"/>
  <c r="B8734" i="37"/>
  <c r="D8732" i="37"/>
  <c r="D8733" i="37"/>
  <c r="D8734" i="37"/>
  <c r="A8731" i="37"/>
  <c r="B8731" i="37"/>
  <c r="D8731" i="37"/>
  <c r="A8730" i="37"/>
  <c r="B8730" i="37"/>
  <c r="D8730" i="37"/>
  <c r="A8729" i="37"/>
  <c r="B8729" i="37"/>
  <c r="D8729" i="37"/>
  <c r="A8728" i="37"/>
  <c r="B8728" i="37"/>
  <c r="D8728" i="37"/>
  <c r="A8727" i="37"/>
  <c r="B8727" i="37"/>
  <c r="D8727" i="37"/>
  <c r="A8726" i="37"/>
  <c r="B8726" i="37"/>
  <c r="D8726" i="37"/>
  <c r="A8723" i="37"/>
  <c r="A8724" i="37"/>
  <c r="A8725" i="37"/>
  <c r="B8723" i="37"/>
  <c r="B8724" i="37"/>
  <c r="B8725" i="37"/>
  <c r="D8723" i="37"/>
  <c r="D8724" i="37"/>
  <c r="D8725" i="37"/>
  <c r="A8720" i="37"/>
  <c r="A8721" i="37"/>
  <c r="A8722" i="37"/>
  <c r="B8720" i="37"/>
  <c r="B8721" i="37"/>
  <c r="B8722" i="37"/>
  <c r="D8720" i="37"/>
  <c r="D8721" i="37"/>
  <c r="D8722" i="37"/>
  <c r="A8719" i="37"/>
  <c r="B8719" i="37"/>
  <c r="D8719" i="37"/>
  <c r="A8718" i="37"/>
  <c r="B8718" i="37"/>
  <c r="D8718" i="37"/>
  <c r="A8717" i="37"/>
  <c r="B8717" i="37"/>
  <c r="D8717" i="37"/>
  <c r="A8716" i="37"/>
  <c r="B8716" i="37"/>
  <c r="D8716" i="37"/>
  <c r="A8710" i="37"/>
  <c r="A8711" i="37"/>
  <c r="A8712" i="37"/>
  <c r="A8713" i="37"/>
  <c r="A8714" i="37"/>
  <c r="A8715" i="37"/>
  <c r="B8710" i="37"/>
  <c r="B8711" i="37"/>
  <c r="B8712" i="37"/>
  <c r="B8713" i="37"/>
  <c r="B8714" i="37"/>
  <c r="B8715" i="37"/>
  <c r="D8710" i="37"/>
  <c r="D8711" i="37"/>
  <c r="D8712" i="37"/>
  <c r="D8713" i="37"/>
  <c r="D8714" i="37"/>
  <c r="D8715" i="37"/>
  <c r="A8707" i="37"/>
  <c r="A8708" i="37"/>
  <c r="A8709" i="37"/>
  <c r="B8707" i="37"/>
  <c r="B8708" i="37"/>
  <c r="B8709" i="37"/>
  <c r="D8707" i="37"/>
  <c r="D8708" i="37"/>
  <c r="D8709" i="37"/>
  <c r="A8706" i="37"/>
  <c r="B8706" i="37"/>
  <c r="D8706" i="37"/>
  <c r="A8705" i="37"/>
  <c r="B8705" i="37"/>
  <c r="D8705" i="37"/>
  <c r="A8704" i="37"/>
  <c r="B8704" i="37"/>
  <c r="D8704" i="37"/>
  <c r="A8703" i="37"/>
  <c r="B8703" i="37"/>
  <c r="D8703" i="37"/>
  <c r="A8702" i="37"/>
  <c r="B8702" i="37"/>
  <c r="D8702" i="37"/>
  <c r="A8701" i="37"/>
  <c r="B8701" i="37"/>
  <c r="D8701" i="37"/>
  <c r="A8700" i="37"/>
  <c r="B8700" i="37"/>
  <c r="D8700" i="37"/>
  <c r="A8699" i="37"/>
  <c r="B8699" i="37"/>
  <c r="D8699" i="37"/>
  <c r="A8698" i="37"/>
  <c r="B8698" i="37"/>
  <c r="D8698" i="37"/>
  <c r="A8697" i="37"/>
  <c r="B8697" i="37"/>
  <c r="D8697" i="37"/>
  <c r="A8696" i="37"/>
  <c r="B8696" i="37"/>
  <c r="D8696" i="37"/>
  <c r="A8695" i="37"/>
  <c r="B8695" i="37"/>
  <c r="D8695" i="37"/>
  <c r="A8694" i="37"/>
  <c r="B8694" i="37"/>
  <c r="D8694" i="37"/>
  <c r="A8693" i="37"/>
  <c r="B8693" i="37"/>
  <c r="D8693" i="37"/>
  <c r="A8690" i="37"/>
  <c r="A8691" i="37"/>
  <c r="A8692" i="37"/>
  <c r="B8690" i="37"/>
  <c r="B8691" i="37"/>
  <c r="B8692" i="37"/>
  <c r="D8690" i="37"/>
  <c r="D8691" i="37"/>
  <c r="D8692" i="37"/>
  <c r="A8687" i="37"/>
  <c r="A8688" i="37"/>
  <c r="A8689" i="37"/>
  <c r="B8687" i="37"/>
  <c r="B8688" i="37"/>
  <c r="B8689" i="37"/>
  <c r="D8687" i="37"/>
  <c r="D8688" i="37"/>
  <c r="D8689" i="37"/>
  <c r="A8686" i="37"/>
  <c r="B8686" i="37"/>
  <c r="D8686" i="37"/>
  <c r="A8685" i="37"/>
  <c r="B8685" i="37"/>
  <c r="D8685" i="37"/>
  <c r="A8684" i="37"/>
  <c r="B8684" i="37"/>
  <c r="D8684" i="37"/>
  <c r="A8683" i="37"/>
  <c r="B8683" i="37"/>
  <c r="D8683" i="37"/>
  <c r="A8682" i="37"/>
  <c r="B8682" i="37"/>
  <c r="D8682" i="37"/>
  <c r="A8679" i="37"/>
  <c r="A8680" i="37"/>
  <c r="A8681" i="37"/>
  <c r="B8679" i="37"/>
  <c r="B8680" i="37"/>
  <c r="B8681" i="37"/>
  <c r="D8679" i="37"/>
  <c r="D8680" i="37"/>
  <c r="D8681" i="37"/>
  <c r="A8678" i="37"/>
  <c r="B8678" i="37"/>
  <c r="D8678" i="37"/>
  <c r="A8677" i="37"/>
  <c r="B8677" i="37"/>
  <c r="D8677" i="37"/>
  <c r="A8676" i="37"/>
  <c r="B8676" i="37"/>
  <c r="D8676" i="37"/>
  <c r="A8667" i="37"/>
  <c r="A8668" i="37"/>
  <c r="A8669" i="37"/>
  <c r="A8670" i="37"/>
  <c r="A8671" i="37"/>
  <c r="A8672" i="37"/>
  <c r="A8673" i="37"/>
  <c r="A8674" i="37"/>
  <c r="A8675" i="37"/>
  <c r="B8667" i="37"/>
  <c r="B8668" i="37"/>
  <c r="B8669" i="37"/>
  <c r="B8670" i="37"/>
  <c r="B8671" i="37"/>
  <c r="B8672" i="37"/>
  <c r="B8673" i="37"/>
  <c r="B8674" i="37"/>
  <c r="B8675" i="37"/>
  <c r="D8667" i="37"/>
  <c r="D8668" i="37"/>
  <c r="D8669" i="37"/>
  <c r="D8670" i="37"/>
  <c r="D8671" i="37"/>
  <c r="D8672" i="37"/>
  <c r="D8673" i="37"/>
  <c r="D8674" i="37"/>
  <c r="D8675" i="37"/>
  <c r="A8661" i="37"/>
  <c r="A8662" i="37"/>
  <c r="A8663" i="37"/>
  <c r="A8664" i="37"/>
  <c r="A8665" i="37"/>
  <c r="A8666" i="37"/>
  <c r="B8661" i="37"/>
  <c r="B8662" i="37"/>
  <c r="B8663" i="37"/>
  <c r="B8664" i="37"/>
  <c r="B8665" i="37"/>
  <c r="B8666" i="37"/>
  <c r="D8661" i="37"/>
  <c r="D8662" i="37"/>
  <c r="D8663" i="37"/>
  <c r="D8664" i="37"/>
  <c r="D8665" i="37"/>
  <c r="D8666" i="37"/>
  <c r="A8658" i="37"/>
  <c r="A8659" i="37"/>
  <c r="A8660" i="37"/>
  <c r="B8658" i="37"/>
  <c r="B8659" i="37"/>
  <c r="B8660" i="37"/>
  <c r="D8658" i="37"/>
  <c r="D8659" i="37"/>
  <c r="D8660" i="37"/>
  <c r="A8657" i="37"/>
  <c r="B8657" i="37"/>
  <c r="D8657" i="37"/>
  <c r="A8656" i="37"/>
  <c r="B8656" i="37"/>
  <c r="D8656" i="37"/>
  <c r="A8655" i="37"/>
  <c r="B8655" i="37"/>
  <c r="D8655" i="37"/>
  <c r="A8654" i="37"/>
  <c r="B8654" i="37"/>
  <c r="D8654" i="37"/>
  <c r="A8653" i="37"/>
  <c r="B8653" i="37"/>
  <c r="D8653" i="37"/>
  <c r="A8652" i="37"/>
  <c r="B8652" i="37"/>
  <c r="D8652" i="37"/>
  <c r="A8651" i="37"/>
  <c r="B8651" i="37"/>
  <c r="D8651" i="37"/>
  <c r="A8650" i="37"/>
  <c r="B8650" i="37"/>
  <c r="D8650" i="37"/>
  <c r="A8649" i="37"/>
  <c r="B8649" i="37"/>
  <c r="D8649" i="37"/>
  <c r="A8644" i="37"/>
  <c r="A8645" i="37"/>
  <c r="A8646" i="37"/>
  <c r="A8647" i="37"/>
  <c r="A8648" i="37"/>
  <c r="B8644" i="37"/>
  <c r="B8645" i="37"/>
  <c r="B8646" i="37"/>
  <c r="B8647" i="37"/>
  <c r="B8648" i="37"/>
  <c r="D8644" i="37"/>
  <c r="D8645" i="37"/>
  <c r="D8646" i="37"/>
  <c r="D8647" i="37"/>
  <c r="D8648" i="37"/>
  <c r="A8641" i="37"/>
  <c r="A8642" i="37"/>
  <c r="A8643" i="37"/>
  <c r="B8641" i="37"/>
  <c r="B8642" i="37"/>
  <c r="B8643" i="37"/>
  <c r="D8641" i="37"/>
  <c r="D8642" i="37"/>
  <c r="D8643" i="37"/>
  <c r="A8640" i="37"/>
  <c r="B8640" i="37"/>
  <c r="D8640" i="37"/>
  <c r="A8639" i="37"/>
  <c r="B8639" i="37"/>
  <c r="D8639" i="37"/>
  <c r="A8623" i="37"/>
  <c r="A8624" i="37"/>
  <c r="A8625" i="37"/>
  <c r="A8626" i="37"/>
  <c r="A8627" i="37"/>
  <c r="A8628" i="37"/>
  <c r="A8629" i="37"/>
  <c r="A8630" i="37"/>
  <c r="A8631" i="37"/>
  <c r="A8632" i="37"/>
  <c r="A8633" i="37"/>
  <c r="A8634" i="37"/>
  <c r="A8635" i="37"/>
  <c r="A8636" i="37"/>
  <c r="A8637" i="37"/>
  <c r="A8638" i="37"/>
  <c r="B8623" i="37"/>
  <c r="B8624" i="37"/>
  <c r="B8625" i="37"/>
  <c r="B8626" i="37"/>
  <c r="B8627" i="37"/>
  <c r="B8628" i="37"/>
  <c r="B8629" i="37"/>
  <c r="B8630" i="37"/>
  <c r="B8631" i="37"/>
  <c r="B8632" i="37"/>
  <c r="B8633" i="37"/>
  <c r="B8634" i="37"/>
  <c r="B8635" i="37"/>
  <c r="B8636" i="37"/>
  <c r="B8637" i="37"/>
  <c r="B8638" i="37"/>
  <c r="D8623" i="37"/>
  <c r="D8624" i="37"/>
  <c r="D8625" i="37"/>
  <c r="D8626" i="37"/>
  <c r="D8627" i="37"/>
  <c r="D8628" i="37"/>
  <c r="D8629" i="37"/>
  <c r="D8630" i="37"/>
  <c r="D8631" i="37"/>
  <c r="D8632" i="37"/>
  <c r="D8633" i="37"/>
  <c r="D8634" i="37"/>
  <c r="D8635" i="37"/>
  <c r="D8636" i="37"/>
  <c r="D8637" i="37"/>
  <c r="D8638" i="37"/>
  <c r="A8611" i="37"/>
  <c r="A8612" i="37"/>
  <c r="A8613" i="37"/>
  <c r="A8614" i="37"/>
  <c r="A8615" i="37"/>
  <c r="A8616" i="37"/>
  <c r="A8617" i="37"/>
  <c r="A8618" i="37"/>
  <c r="A8619" i="37"/>
  <c r="A8620" i="37"/>
  <c r="A8621" i="37"/>
  <c r="A8622" i="37"/>
  <c r="B8611" i="37"/>
  <c r="B8612" i="37"/>
  <c r="B8613" i="37"/>
  <c r="B8614" i="37"/>
  <c r="B8615" i="37"/>
  <c r="B8616" i="37"/>
  <c r="B8617" i="37"/>
  <c r="B8618" i="37"/>
  <c r="B8619" i="37"/>
  <c r="B8620" i="37"/>
  <c r="B8621" i="37"/>
  <c r="B8622" i="37"/>
  <c r="D8611" i="37"/>
  <c r="D8612" i="37"/>
  <c r="D8613" i="37"/>
  <c r="D8614" i="37"/>
  <c r="D8615" i="37"/>
  <c r="D8616" i="37"/>
  <c r="D8617" i="37"/>
  <c r="D8618" i="37"/>
  <c r="D8619" i="37"/>
  <c r="D8620" i="37"/>
  <c r="D8621" i="37"/>
  <c r="D8622" i="37"/>
  <c r="A8605" i="37"/>
  <c r="A8606" i="37"/>
  <c r="A8607" i="37"/>
  <c r="A8608" i="37"/>
  <c r="A8609" i="37"/>
  <c r="A8610" i="37"/>
  <c r="B8605" i="37"/>
  <c r="B8606" i="37"/>
  <c r="B8607" i="37"/>
  <c r="B8608" i="37"/>
  <c r="B8609" i="37"/>
  <c r="B8610" i="37"/>
  <c r="D8605" i="37"/>
  <c r="D8606" i="37"/>
  <c r="D8607" i="37"/>
  <c r="D8608" i="37"/>
  <c r="D8609" i="37"/>
  <c r="D8610" i="37"/>
  <c r="A8602" i="37"/>
  <c r="A8603" i="37"/>
  <c r="A8604" i="37"/>
  <c r="B8602" i="37"/>
  <c r="B8603" i="37"/>
  <c r="B8604" i="37"/>
  <c r="D8602" i="37"/>
  <c r="D8603" i="37"/>
  <c r="D8604" i="37"/>
  <c r="A8601" i="37"/>
  <c r="B8601" i="37"/>
  <c r="D8601" i="37"/>
  <c r="A8598" i="37"/>
  <c r="A8599" i="37"/>
  <c r="A8600" i="37"/>
  <c r="B8598" i="37"/>
  <c r="B8599" i="37"/>
  <c r="B8600" i="37"/>
  <c r="D8598" i="37"/>
  <c r="D8599" i="37"/>
  <c r="D8600" i="37"/>
  <c r="A8597" i="37"/>
  <c r="B8597" i="37"/>
  <c r="D8597" i="37"/>
  <c r="A8596" i="37"/>
  <c r="B8596" i="37"/>
  <c r="D8596" i="37"/>
  <c r="A8595" i="37"/>
  <c r="B8595" i="37"/>
  <c r="D8595" i="37"/>
  <c r="A8592" i="37"/>
  <c r="A8593" i="37"/>
  <c r="A8594" i="37"/>
  <c r="B8592" i="37"/>
  <c r="B8593" i="37"/>
  <c r="B8594" i="37"/>
  <c r="D8592" i="37"/>
  <c r="D8593" i="37"/>
  <c r="D8594" i="37"/>
  <c r="A8591" i="37"/>
  <c r="B8591" i="37"/>
  <c r="D8591" i="37"/>
  <c r="A8590" i="37"/>
  <c r="B8590" i="37"/>
  <c r="D8590" i="37"/>
  <c r="A8589" i="37"/>
  <c r="B8589" i="37"/>
  <c r="D8589" i="37"/>
  <c r="A8588" i="37"/>
  <c r="B8588" i="37"/>
  <c r="D8588" i="37"/>
  <c r="A8587" i="37"/>
  <c r="B8587" i="37"/>
  <c r="D8587" i="37"/>
  <c r="A8586" i="37"/>
  <c r="B8586" i="37"/>
  <c r="D8586" i="37"/>
  <c r="A8585" i="37"/>
  <c r="B8585" i="37"/>
  <c r="D8585" i="37"/>
  <c r="A8584" i="37"/>
  <c r="B8584" i="37"/>
  <c r="D8584" i="37"/>
  <c r="A8583" i="37"/>
  <c r="B8583" i="37"/>
  <c r="D8583" i="37"/>
  <c r="A8582" i="37"/>
  <c r="B8582" i="37"/>
  <c r="D8582" i="37"/>
  <c r="A8581" i="37"/>
  <c r="B8581" i="37"/>
  <c r="D8581" i="37"/>
  <c r="A8580" i="37"/>
  <c r="B8580" i="37"/>
  <c r="D8580" i="37"/>
  <c r="A8579" i="37"/>
  <c r="B8579" i="37"/>
  <c r="D8579" i="37"/>
  <c r="A8578" i="37"/>
  <c r="B8578" i="37"/>
  <c r="D8578" i="37"/>
  <c r="A8577" i="37"/>
  <c r="B8577" i="37"/>
  <c r="D8577" i="37"/>
  <c r="A8576" i="37"/>
  <c r="B8576" i="37"/>
  <c r="D8576" i="37"/>
  <c r="A8575" i="37"/>
  <c r="B8575" i="37"/>
  <c r="D8575" i="37"/>
  <c r="A8574" i="37"/>
  <c r="B8574" i="37"/>
  <c r="D8574" i="37"/>
  <c r="A8573" i="37"/>
  <c r="B8573" i="37"/>
  <c r="D8573" i="37"/>
  <c r="A8572" i="37"/>
  <c r="B8572" i="37"/>
  <c r="D8572" i="37"/>
  <c r="A8571" i="37"/>
  <c r="B8571" i="37"/>
  <c r="D8571" i="37"/>
  <c r="A8570" i="37"/>
  <c r="B8570" i="37"/>
  <c r="D8570" i="37"/>
  <c r="A8569" i="37"/>
  <c r="B8569" i="37"/>
  <c r="D8569" i="37"/>
  <c r="A8568" i="37"/>
  <c r="B8568" i="37"/>
  <c r="D8568" i="37"/>
  <c r="A8567" i="37"/>
  <c r="B8567" i="37"/>
  <c r="D8567" i="37"/>
  <c r="A8566" i="37"/>
  <c r="B8566" i="37"/>
  <c r="D8566" i="37"/>
  <c r="A8565" i="37"/>
  <c r="B8565" i="37"/>
  <c r="D8565" i="37"/>
  <c r="C959" i="36"/>
  <c r="B959" i="36" s="1"/>
  <c r="A8564" i="37"/>
  <c r="B8564" i="37"/>
  <c r="D8564" i="37"/>
  <c r="A8563" i="37"/>
  <c r="B8563" i="37"/>
  <c r="D8563" i="37"/>
  <c r="A8562" i="37"/>
  <c r="B8562" i="37"/>
  <c r="D8562" i="37"/>
  <c r="A8561" i="37"/>
  <c r="B8561" i="37"/>
  <c r="D8561" i="37"/>
  <c r="A8560" i="37"/>
  <c r="B8560" i="37"/>
  <c r="D8560" i="37"/>
  <c r="A8559" i="37"/>
  <c r="B8559" i="37"/>
  <c r="D8559" i="37"/>
  <c r="A8558" i="37"/>
  <c r="B8558" i="37"/>
  <c r="D8558" i="37"/>
  <c r="A8557" i="37"/>
  <c r="B8557" i="37"/>
  <c r="D8557" i="37"/>
  <c r="A8556" i="37"/>
  <c r="B8556" i="37"/>
  <c r="D8556" i="37"/>
  <c r="A8534" i="37"/>
  <c r="A8535" i="37"/>
  <c r="A8536" i="37"/>
  <c r="A8537" i="37"/>
  <c r="A8538" i="37"/>
  <c r="A8539" i="37"/>
  <c r="A8540" i="37"/>
  <c r="A8541" i="37"/>
  <c r="A8542" i="37"/>
  <c r="A8543" i="37"/>
  <c r="A8544" i="37"/>
  <c r="A8545" i="37"/>
  <c r="A8546" i="37"/>
  <c r="A8547" i="37"/>
  <c r="A8548" i="37"/>
  <c r="A8549" i="37"/>
  <c r="A8550" i="37"/>
  <c r="A8551" i="37"/>
  <c r="A8552" i="37"/>
  <c r="A8553" i="37"/>
  <c r="A8554" i="37"/>
  <c r="A8555" i="37"/>
  <c r="B8534" i="37"/>
  <c r="B8535" i="37"/>
  <c r="B8536" i="37"/>
  <c r="B8537" i="37"/>
  <c r="B8538" i="37"/>
  <c r="B8539" i="37"/>
  <c r="B8540" i="37"/>
  <c r="B8541" i="37"/>
  <c r="B8542" i="37"/>
  <c r="B8543" i="37"/>
  <c r="B8544" i="37"/>
  <c r="B8545" i="37"/>
  <c r="B8546" i="37"/>
  <c r="B8547" i="37"/>
  <c r="B8548" i="37"/>
  <c r="B8549" i="37"/>
  <c r="B8550" i="37"/>
  <c r="B8551" i="37"/>
  <c r="B8552" i="37"/>
  <c r="B8553" i="37"/>
  <c r="B8554" i="37"/>
  <c r="B8555" i="37"/>
  <c r="D8534" i="37"/>
  <c r="D8535" i="37"/>
  <c r="D8536" i="37"/>
  <c r="D8537" i="37"/>
  <c r="D8538" i="37"/>
  <c r="D8539" i="37"/>
  <c r="D8540" i="37"/>
  <c r="D8541" i="37"/>
  <c r="D8542" i="37"/>
  <c r="D8543" i="37"/>
  <c r="D8544" i="37"/>
  <c r="D8545" i="37"/>
  <c r="D8546" i="37"/>
  <c r="D8547" i="37"/>
  <c r="D8548" i="37"/>
  <c r="D8549" i="37"/>
  <c r="D8550" i="37"/>
  <c r="D8551" i="37"/>
  <c r="D8552" i="37"/>
  <c r="D8553" i="37"/>
  <c r="D8554" i="37"/>
  <c r="D8555" i="37"/>
  <c r="A8522" i="37"/>
  <c r="A8523" i="37"/>
  <c r="A8524" i="37"/>
  <c r="A8525" i="37"/>
  <c r="A8526" i="37"/>
  <c r="A8527" i="37"/>
  <c r="A8528" i="37"/>
  <c r="A8529" i="37"/>
  <c r="A8530" i="37"/>
  <c r="A8531" i="37"/>
  <c r="A8532" i="37"/>
  <c r="A8533" i="37"/>
  <c r="B8522" i="37"/>
  <c r="B8523" i="37"/>
  <c r="B8524" i="37"/>
  <c r="B8525" i="37"/>
  <c r="B8526" i="37"/>
  <c r="B8527" i="37"/>
  <c r="B8528" i="37"/>
  <c r="B8529" i="37"/>
  <c r="B8530" i="37"/>
  <c r="B8531" i="37"/>
  <c r="B8532" i="37"/>
  <c r="B8533" i="37"/>
  <c r="D8522" i="37"/>
  <c r="D8523" i="37"/>
  <c r="D8524" i="37"/>
  <c r="D8525" i="37"/>
  <c r="D8526" i="37"/>
  <c r="D8527" i="37"/>
  <c r="D8528" i="37"/>
  <c r="D8529" i="37"/>
  <c r="D8530" i="37"/>
  <c r="D8531" i="37"/>
  <c r="D8532" i="37"/>
  <c r="D8533" i="37"/>
  <c r="A8516" i="37"/>
  <c r="A8517" i="37"/>
  <c r="A8518" i="37"/>
  <c r="A8519" i="37"/>
  <c r="A8520" i="37"/>
  <c r="A8521" i="37"/>
  <c r="B8516" i="37"/>
  <c r="B8517" i="37"/>
  <c r="B8518" i="37"/>
  <c r="B8519" i="37"/>
  <c r="B8520" i="37"/>
  <c r="B8521" i="37"/>
  <c r="D8516" i="37"/>
  <c r="D8517" i="37"/>
  <c r="D8518" i="37"/>
  <c r="D8519" i="37"/>
  <c r="D8520" i="37"/>
  <c r="D8521" i="37"/>
  <c r="A8513" i="37"/>
  <c r="A8514" i="37"/>
  <c r="A8515" i="37"/>
  <c r="B8513" i="37"/>
  <c r="B8514" i="37"/>
  <c r="B8515" i="37"/>
  <c r="D8513" i="37"/>
  <c r="D8514" i="37"/>
  <c r="D8515" i="37"/>
  <c r="A8512" i="37"/>
  <c r="B8512" i="37"/>
  <c r="D8512" i="37"/>
  <c r="A8487" i="37"/>
  <c r="A8488" i="37"/>
  <c r="A8489" i="37"/>
  <c r="A8490" i="37"/>
  <c r="A8491" i="37"/>
  <c r="A8492" i="37"/>
  <c r="A8493" i="37"/>
  <c r="A8494" i="37"/>
  <c r="A8495" i="37"/>
  <c r="A8496" i="37"/>
  <c r="A8497" i="37"/>
  <c r="A8498" i="37"/>
  <c r="A8499" i="37"/>
  <c r="A8500" i="37"/>
  <c r="A8501" i="37"/>
  <c r="A8502" i="37"/>
  <c r="A8503" i="37"/>
  <c r="A8504" i="37"/>
  <c r="A8505" i="37"/>
  <c r="A8506" i="37"/>
  <c r="A8507" i="37"/>
  <c r="A8508" i="37"/>
  <c r="A8509" i="37"/>
  <c r="A8510" i="37"/>
  <c r="A8511" i="37"/>
  <c r="B8487" i="37"/>
  <c r="B8488" i="37"/>
  <c r="B8489" i="37"/>
  <c r="B8490" i="37"/>
  <c r="B8491" i="37"/>
  <c r="B8492" i="37"/>
  <c r="B8493" i="37"/>
  <c r="B8494" i="37"/>
  <c r="B8495" i="37"/>
  <c r="B8496" i="37"/>
  <c r="B8497" i="37"/>
  <c r="B8498" i="37"/>
  <c r="B8499" i="37"/>
  <c r="B8500" i="37"/>
  <c r="B8501" i="37"/>
  <c r="B8502" i="37"/>
  <c r="B8503" i="37"/>
  <c r="B8504" i="37"/>
  <c r="B8505" i="37"/>
  <c r="B8506" i="37"/>
  <c r="B8507" i="37"/>
  <c r="B8508" i="37"/>
  <c r="B8509" i="37"/>
  <c r="B8510" i="37"/>
  <c r="B8511" i="37"/>
  <c r="D8487" i="37"/>
  <c r="D8488" i="37"/>
  <c r="D8489" i="37"/>
  <c r="D8490" i="37"/>
  <c r="D8491" i="37"/>
  <c r="D8492" i="37"/>
  <c r="D8493" i="37"/>
  <c r="D8494" i="37"/>
  <c r="D8495" i="37"/>
  <c r="D8496" i="37"/>
  <c r="D8497" i="37"/>
  <c r="D8498" i="37"/>
  <c r="D8499" i="37"/>
  <c r="D8500" i="37"/>
  <c r="D8501" i="37"/>
  <c r="D8502" i="37"/>
  <c r="D8503" i="37"/>
  <c r="D8504" i="37"/>
  <c r="D8505" i="37"/>
  <c r="D8506" i="37"/>
  <c r="D8507" i="37"/>
  <c r="D8508" i="37"/>
  <c r="D8509" i="37"/>
  <c r="D8510" i="37"/>
  <c r="D8511" i="37"/>
  <c r="A8467" i="37"/>
  <c r="A8468" i="37"/>
  <c r="A8469" i="37"/>
  <c r="A8470" i="37"/>
  <c r="A8471" i="37"/>
  <c r="A8472" i="37"/>
  <c r="A8473" i="37"/>
  <c r="A8474" i="37"/>
  <c r="A8475" i="37"/>
  <c r="A8476" i="37"/>
  <c r="A8477" i="37"/>
  <c r="A8478" i="37"/>
  <c r="A8479" i="37"/>
  <c r="A8480" i="37"/>
  <c r="A8481" i="37"/>
  <c r="A8482" i="37"/>
  <c r="A8483" i="37"/>
  <c r="A8484" i="37"/>
  <c r="A8485" i="37"/>
  <c r="A8486" i="37"/>
  <c r="B8467" i="37"/>
  <c r="B8468" i="37"/>
  <c r="B8469" i="37"/>
  <c r="B8470" i="37"/>
  <c r="B8471" i="37"/>
  <c r="B8472" i="37"/>
  <c r="B8473" i="37"/>
  <c r="B8474" i="37"/>
  <c r="B8475" i="37"/>
  <c r="B8476" i="37"/>
  <c r="B8477" i="37"/>
  <c r="B8478" i="37"/>
  <c r="B8479" i="37"/>
  <c r="B8480" i="37"/>
  <c r="B8481" i="37"/>
  <c r="B8482" i="37"/>
  <c r="B8483" i="37"/>
  <c r="B8484" i="37"/>
  <c r="B8485" i="37"/>
  <c r="B8486" i="37"/>
  <c r="D8467" i="37"/>
  <c r="D8468" i="37"/>
  <c r="D8469" i="37"/>
  <c r="D8470" i="37"/>
  <c r="D8471" i="37"/>
  <c r="D8472" i="37"/>
  <c r="D8473" i="37"/>
  <c r="D8474" i="37"/>
  <c r="D8475" i="37"/>
  <c r="D8476" i="37"/>
  <c r="D8477" i="37"/>
  <c r="D8478" i="37"/>
  <c r="D8479" i="37"/>
  <c r="D8480" i="37"/>
  <c r="D8481" i="37"/>
  <c r="D8482" i="37"/>
  <c r="D8483" i="37"/>
  <c r="D8484" i="37"/>
  <c r="D8485" i="37"/>
  <c r="D8486" i="37"/>
  <c r="A8457" i="37"/>
  <c r="A8458" i="37"/>
  <c r="A8459" i="37"/>
  <c r="A8460" i="37"/>
  <c r="A8461" i="37"/>
  <c r="A8462" i="37"/>
  <c r="A8463" i="37"/>
  <c r="A8464" i="37"/>
  <c r="A8465" i="37"/>
  <c r="A8466" i="37"/>
  <c r="B8457" i="37"/>
  <c r="B8458" i="37"/>
  <c r="B8459" i="37"/>
  <c r="B8460" i="37"/>
  <c r="B8461" i="37"/>
  <c r="B8462" i="37"/>
  <c r="B8463" i="37"/>
  <c r="B8464" i="37"/>
  <c r="B8465" i="37"/>
  <c r="B8466" i="37"/>
  <c r="D8457" i="37"/>
  <c r="D8458" i="37"/>
  <c r="D8459" i="37"/>
  <c r="D8460" i="37"/>
  <c r="D8461" i="37"/>
  <c r="D8462" i="37"/>
  <c r="D8463" i="37"/>
  <c r="D8464" i="37"/>
  <c r="D8465" i="37"/>
  <c r="D8466" i="37"/>
  <c r="A8452" i="37"/>
  <c r="A8453" i="37"/>
  <c r="A8454" i="37"/>
  <c r="A8455" i="37"/>
  <c r="A8456" i="37"/>
  <c r="B8452" i="37"/>
  <c r="B8453" i="37"/>
  <c r="B8454" i="37"/>
  <c r="B8455" i="37"/>
  <c r="B8456" i="37"/>
  <c r="D8452" i="37"/>
  <c r="D8453" i="37"/>
  <c r="D8454" i="37"/>
  <c r="D8455" i="37"/>
  <c r="D8456" i="37"/>
  <c r="A8428" i="37"/>
  <c r="A8429" i="37"/>
  <c r="A8430" i="37"/>
  <c r="A8431" i="37"/>
  <c r="A8432" i="37"/>
  <c r="A8433" i="37"/>
  <c r="A8434" i="37"/>
  <c r="A8435" i="37"/>
  <c r="A8436" i="37"/>
  <c r="A8437" i="37"/>
  <c r="A8438" i="37"/>
  <c r="A8439" i="37"/>
  <c r="A8440" i="37"/>
  <c r="A8441" i="37"/>
  <c r="A8442" i="37"/>
  <c r="A8443" i="37"/>
  <c r="A8444" i="37"/>
  <c r="A8445" i="37"/>
  <c r="A8446" i="37"/>
  <c r="A8447" i="37"/>
  <c r="A8448" i="37"/>
  <c r="A8449" i="37"/>
  <c r="A8450" i="37"/>
  <c r="A8451" i="37"/>
  <c r="B8428" i="37"/>
  <c r="B8429" i="37"/>
  <c r="B8430" i="37"/>
  <c r="B8431" i="37"/>
  <c r="B8432" i="37"/>
  <c r="B8433" i="37"/>
  <c r="B8434" i="37"/>
  <c r="B8435" i="37"/>
  <c r="B8436" i="37"/>
  <c r="B8437" i="37"/>
  <c r="B8438" i="37"/>
  <c r="B8439" i="37"/>
  <c r="B8440" i="37"/>
  <c r="B8441" i="37"/>
  <c r="B8442" i="37"/>
  <c r="B8443" i="37"/>
  <c r="B8444" i="37"/>
  <c r="B8445" i="37"/>
  <c r="B8446" i="37"/>
  <c r="B8447" i="37"/>
  <c r="B8448" i="37"/>
  <c r="B8449" i="37"/>
  <c r="B8450" i="37"/>
  <c r="B8451" i="37"/>
  <c r="D8428" i="37"/>
  <c r="D8429" i="37"/>
  <c r="D8430" i="37"/>
  <c r="D8431" i="37"/>
  <c r="D8432" i="37"/>
  <c r="D8433" i="37"/>
  <c r="D8434" i="37"/>
  <c r="D8435" i="37"/>
  <c r="D8436" i="37"/>
  <c r="D8437" i="37"/>
  <c r="D8438" i="37"/>
  <c r="D8439" i="37"/>
  <c r="D8440" i="37"/>
  <c r="D8441" i="37"/>
  <c r="D8442" i="37"/>
  <c r="D8443" i="37"/>
  <c r="D8444" i="37"/>
  <c r="D8445" i="37"/>
  <c r="D8446" i="37"/>
  <c r="D8447" i="37"/>
  <c r="D8448" i="37"/>
  <c r="D8449" i="37"/>
  <c r="D8450" i="37"/>
  <c r="D8451" i="37"/>
  <c r="A8416" i="37"/>
  <c r="A8417" i="37"/>
  <c r="A8418" i="37"/>
  <c r="A8419" i="37"/>
  <c r="A8420" i="37"/>
  <c r="A8421" i="37"/>
  <c r="A8422" i="37"/>
  <c r="A8423" i="37"/>
  <c r="A8424" i="37"/>
  <c r="A8425" i="37"/>
  <c r="A8426" i="37"/>
  <c r="A8427" i="37"/>
  <c r="B8416" i="37"/>
  <c r="B8417" i="37"/>
  <c r="B8418" i="37"/>
  <c r="B8419" i="37"/>
  <c r="B8420" i="37"/>
  <c r="B8421" i="37"/>
  <c r="B8422" i="37"/>
  <c r="B8423" i="37"/>
  <c r="B8424" i="37"/>
  <c r="B8425" i="37"/>
  <c r="B8426" i="37"/>
  <c r="B8427" i="37"/>
  <c r="D8416" i="37"/>
  <c r="D8417" i="37"/>
  <c r="D8418" i="37"/>
  <c r="D8419" i="37"/>
  <c r="D8420" i="37"/>
  <c r="D8421" i="37"/>
  <c r="D8422" i="37"/>
  <c r="D8423" i="37"/>
  <c r="D8424" i="37"/>
  <c r="D8425" i="37"/>
  <c r="D8426" i="37"/>
  <c r="D8427" i="37"/>
  <c r="A8410" i="37"/>
  <c r="A8411" i="37"/>
  <c r="A8412" i="37"/>
  <c r="A8413" i="37"/>
  <c r="A8414" i="37"/>
  <c r="A8415" i="37"/>
  <c r="B8410" i="37"/>
  <c r="B8411" i="37"/>
  <c r="B8412" i="37"/>
  <c r="B8413" i="37"/>
  <c r="B8414" i="37"/>
  <c r="B8415" i="37"/>
  <c r="D8410" i="37"/>
  <c r="D8411" i="37"/>
  <c r="D8412" i="37"/>
  <c r="D8413" i="37"/>
  <c r="D8414" i="37"/>
  <c r="D8415" i="37"/>
  <c r="A8407" i="37"/>
  <c r="A8408" i="37"/>
  <c r="A8409" i="37"/>
  <c r="B8407" i="37"/>
  <c r="B8408" i="37"/>
  <c r="B8409" i="37"/>
  <c r="D8407" i="37"/>
  <c r="D8408" i="37"/>
  <c r="D8409" i="37"/>
  <c r="A8406" i="37"/>
  <c r="B8406" i="37"/>
  <c r="D8406" i="37"/>
  <c r="A8405" i="37"/>
  <c r="B8405" i="37"/>
  <c r="D8405" i="37"/>
  <c r="A8404" i="37"/>
  <c r="B8404" i="37"/>
  <c r="D8404" i="37"/>
  <c r="A8390" i="37"/>
  <c r="A8391" i="37"/>
  <c r="A8392" i="37"/>
  <c r="A8393" i="37"/>
  <c r="A8394" i="37"/>
  <c r="A8395" i="37"/>
  <c r="A8396" i="37"/>
  <c r="A8397" i="37"/>
  <c r="A8398" i="37"/>
  <c r="A8399" i="37"/>
  <c r="A8400" i="37"/>
  <c r="A8401" i="37"/>
  <c r="A8402" i="37"/>
  <c r="A8403" i="37"/>
  <c r="B8390" i="37"/>
  <c r="B8391" i="37"/>
  <c r="B8392" i="37"/>
  <c r="B8393" i="37"/>
  <c r="B8394" i="37"/>
  <c r="B8395" i="37"/>
  <c r="B8396" i="37"/>
  <c r="B8397" i="37"/>
  <c r="B8398" i="37"/>
  <c r="B8399" i="37"/>
  <c r="B8400" i="37"/>
  <c r="B8401" i="37"/>
  <c r="B8402" i="37"/>
  <c r="B8403" i="37"/>
  <c r="D8390" i="37"/>
  <c r="D8391" i="37"/>
  <c r="D8392" i="37"/>
  <c r="D8393" i="37"/>
  <c r="D8394" i="37"/>
  <c r="D8395" i="37"/>
  <c r="D8396" i="37"/>
  <c r="D8397" i="37"/>
  <c r="D8398" i="37"/>
  <c r="D8399" i="37"/>
  <c r="D8400" i="37"/>
  <c r="D8401" i="37"/>
  <c r="D8402" i="37"/>
  <c r="D8403" i="37"/>
  <c r="A8378" i="37"/>
  <c r="A8379" i="37"/>
  <c r="A8380" i="37"/>
  <c r="A8381" i="37"/>
  <c r="A8382" i="37"/>
  <c r="A8383" i="37"/>
  <c r="A8384" i="37"/>
  <c r="A8385" i="37"/>
  <c r="A8386" i="37"/>
  <c r="A8387" i="37"/>
  <c r="A8388" i="37"/>
  <c r="A8389" i="37"/>
  <c r="B8378" i="37"/>
  <c r="B8379" i="37"/>
  <c r="B8380" i="37"/>
  <c r="B8381" i="37"/>
  <c r="B8382" i="37"/>
  <c r="B8383" i="37"/>
  <c r="B8384" i="37"/>
  <c r="B8385" i="37"/>
  <c r="B8386" i="37"/>
  <c r="B8387" i="37"/>
  <c r="B8388" i="37"/>
  <c r="B8389" i="37"/>
  <c r="D8378" i="37"/>
  <c r="D8379" i="37"/>
  <c r="D8380" i="37"/>
  <c r="D8381" i="37"/>
  <c r="D8382" i="37"/>
  <c r="D8383" i="37"/>
  <c r="D8384" i="37"/>
  <c r="D8385" i="37"/>
  <c r="D8386" i="37"/>
  <c r="D8387" i="37"/>
  <c r="D8388" i="37"/>
  <c r="D8389" i="37"/>
  <c r="A8372" i="37"/>
  <c r="A8373" i="37"/>
  <c r="A8374" i="37"/>
  <c r="A8375" i="37"/>
  <c r="A8376" i="37"/>
  <c r="A8377" i="37"/>
  <c r="B8372" i="37"/>
  <c r="B8373" i="37"/>
  <c r="B8374" i="37"/>
  <c r="B8375" i="37"/>
  <c r="B8376" i="37"/>
  <c r="B8377" i="37"/>
  <c r="D8372" i="37"/>
  <c r="D8373" i="37"/>
  <c r="D8374" i="37"/>
  <c r="D8375" i="37"/>
  <c r="D8376" i="37"/>
  <c r="D8377" i="37"/>
  <c r="A8369" i="37"/>
  <c r="A8370" i="37"/>
  <c r="A8371" i="37"/>
  <c r="B8369" i="37"/>
  <c r="B8370" i="37"/>
  <c r="B8371" i="37"/>
  <c r="D8369" i="37"/>
  <c r="D8370" i="37"/>
  <c r="D8371" i="37"/>
  <c r="A8368" i="37"/>
  <c r="B8368" i="37"/>
  <c r="D8368" i="37"/>
  <c r="A8367" i="37"/>
  <c r="B8367" i="37"/>
  <c r="D8367" i="37"/>
  <c r="A8366" i="37"/>
  <c r="B8366" i="37"/>
  <c r="D8366" i="37"/>
  <c r="A8365" i="37"/>
  <c r="B8365" i="37"/>
  <c r="D8365" i="37"/>
  <c r="A8364" i="37"/>
  <c r="B8364" i="37"/>
  <c r="D8364" i="37"/>
  <c r="A8349" i="37"/>
  <c r="A8350" i="37"/>
  <c r="A8351" i="37"/>
  <c r="A8352" i="37"/>
  <c r="A8353" i="37"/>
  <c r="A8354" i="37"/>
  <c r="A8355" i="37"/>
  <c r="A8356" i="37"/>
  <c r="A8357" i="37"/>
  <c r="A8358" i="37"/>
  <c r="A8359" i="37"/>
  <c r="A8360" i="37"/>
  <c r="A8361" i="37"/>
  <c r="A8362" i="37"/>
  <c r="A8363" i="37"/>
  <c r="B8349" i="37"/>
  <c r="B8350" i="37"/>
  <c r="B8351" i="37"/>
  <c r="B8352" i="37"/>
  <c r="B8353" i="37"/>
  <c r="B8354" i="37"/>
  <c r="B8355" i="37"/>
  <c r="B8356" i="37"/>
  <c r="B8357" i="37"/>
  <c r="B8358" i="37"/>
  <c r="B8359" i="37"/>
  <c r="B8360" i="37"/>
  <c r="B8361" i="37"/>
  <c r="B8362" i="37"/>
  <c r="B8363" i="37"/>
  <c r="D8349" i="37"/>
  <c r="D8350" i="37"/>
  <c r="D8351" i="37"/>
  <c r="D8352" i="37"/>
  <c r="D8353" i="37"/>
  <c r="D8354" i="37"/>
  <c r="D8355" i="37"/>
  <c r="D8356" i="37"/>
  <c r="D8357" i="37"/>
  <c r="D8358" i="37"/>
  <c r="D8359" i="37"/>
  <c r="D8360" i="37"/>
  <c r="D8361" i="37"/>
  <c r="D8362" i="37"/>
  <c r="D8363" i="37"/>
  <c r="A8348" i="37"/>
  <c r="B8348" i="37"/>
  <c r="D8348" i="37"/>
  <c r="A8347" i="37"/>
  <c r="B8347" i="37"/>
  <c r="D8347" i="37"/>
  <c r="A8346" i="37"/>
  <c r="B8346" i="37"/>
  <c r="D8346" i="37"/>
  <c r="A8340" i="37"/>
  <c r="A8341" i="37"/>
  <c r="A8342" i="37"/>
  <c r="A8343" i="37"/>
  <c r="A8344" i="37"/>
  <c r="A8345" i="37"/>
  <c r="B8340" i="37"/>
  <c r="B8341" i="37"/>
  <c r="B8342" i="37"/>
  <c r="B8343" i="37"/>
  <c r="B8344" i="37"/>
  <c r="B8345" i="37"/>
  <c r="D8340" i="37"/>
  <c r="D8341" i="37"/>
  <c r="D8342" i="37"/>
  <c r="D8343" i="37"/>
  <c r="D8344" i="37"/>
  <c r="D8345" i="37"/>
  <c r="A8337" i="37"/>
  <c r="A8338" i="37"/>
  <c r="A8339" i="37"/>
  <c r="B8337" i="37"/>
  <c r="B8338" i="37"/>
  <c r="B8339" i="37"/>
  <c r="D8337" i="37"/>
  <c r="D8338" i="37"/>
  <c r="D8339" i="37"/>
  <c r="A8336" i="37"/>
  <c r="B8336" i="37"/>
  <c r="D8336" i="37"/>
  <c r="A8335" i="37"/>
  <c r="B8335" i="37"/>
  <c r="D8335" i="37"/>
  <c r="A8334" i="37"/>
  <c r="B8334" i="37"/>
  <c r="D8334" i="37"/>
  <c r="A8333" i="37"/>
  <c r="B8333" i="37"/>
  <c r="D8333" i="37"/>
  <c r="A8332" i="37"/>
  <c r="B8332" i="37"/>
  <c r="D8332" i="37"/>
  <c r="A8331" i="37"/>
  <c r="B8331" i="37"/>
  <c r="D8331" i="37"/>
  <c r="A8330" i="37"/>
  <c r="B8330" i="37"/>
  <c r="D8330" i="37"/>
  <c r="E11406" i="37" l="1"/>
  <c r="F11406" i="37" s="1"/>
  <c r="E11167" i="37"/>
  <c r="F11167" i="37" s="1"/>
  <c r="E10546" i="37"/>
  <c r="F10546" i="37" s="1"/>
  <c r="E10076" i="37"/>
  <c r="F10076" i="37" s="1"/>
  <c r="E11274" i="37"/>
  <c r="F11274" i="37" s="1"/>
  <c r="E9002" i="37"/>
  <c r="F9002" i="37" s="1"/>
  <c r="E10988" i="37"/>
  <c r="F10988" i="37" s="1"/>
  <c r="E11881" i="37"/>
  <c r="F11881" i="37" s="1"/>
  <c r="E9904" i="37"/>
  <c r="F9904" i="37" s="1"/>
  <c r="E10108" i="37"/>
  <c r="F10108" i="37" s="1"/>
  <c r="E11031" i="37"/>
  <c r="F11031" i="37" s="1"/>
  <c r="E11055" i="37"/>
  <c r="F11055" i="37" s="1"/>
  <c r="E11407" i="37"/>
  <c r="F11407" i="37" s="1"/>
  <c r="E11292" i="37"/>
  <c r="F11292" i="37" s="1"/>
  <c r="E11241" i="37"/>
  <c r="F11241" i="37" s="1"/>
  <c r="E11220" i="37"/>
  <c r="F11220" i="37" s="1"/>
  <c r="E11193" i="37"/>
  <c r="F11193" i="37" s="1"/>
  <c r="E10874" i="37"/>
  <c r="F10874" i="37" s="1"/>
  <c r="E10803" i="37"/>
  <c r="F10803" i="37" s="1"/>
  <c r="E10792" i="37"/>
  <c r="F10792" i="37" s="1"/>
  <c r="E10757" i="37"/>
  <c r="F10757" i="37" s="1"/>
  <c r="E10737" i="37"/>
  <c r="F10737" i="37" s="1"/>
  <c r="E10703" i="37"/>
  <c r="F10703" i="37" s="1"/>
  <c r="E10692" i="37"/>
  <c r="F10692" i="37" s="1"/>
  <c r="E10682" i="37"/>
  <c r="F10682" i="37" s="1"/>
  <c r="E10674" i="37"/>
  <c r="F10674" i="37" s="1"/>
  <c r="E10631" i="37"/>
  <c r="F10631" i="37" s="1"/>
  <c r="E10623" i="37"/>
  <c r="F10623" i="37" s="1"/>
  <c r="E10599" i="37"/>
  <c r="F10599" i="37" s="1"/>
  <c r="E10587" i="37"/>
  <c r="F10587" i="37" s="1"/>
  <c r="E10573" i="37"/>
  <c r="F10573" i="37" s="1"/>
  <c r="E10555" i="37"/>
  <c r="F10555" i="37" s="1"/>
  <c r="E10487" i="37"/>
  <c r="F10487" i="37" s="1"/>
  <c r="E10467" i="37"/>
  <c r="F10467" i="37" s="1"/>
  <c r="E10391" i="37"/>
  <c r="F10391" i="37" s="1"/>
  <c r="E10381" i="37"/>
  <c r="F10381" i="37" s="1"/>
  <c r="E10286" i="37"/>
  <c r="F10286" i="37" s="1"/>
  <c r="E10274" i="37"/>
  <c r="F10274" i="37" s="1"/>
  <c r="E10212" i="37"/>
  <c r="F10212" i="37" s="1"/>
  <c r="E10191" i="37"/>
  <c r="F10191" i="37" s="1"/>
  <c r="E10176" i="37"/>
  <c r="F10176" i="37" s="1"/>
  <c r="E10161" i="37"/>
  <c r="F10161" i="37" s="1"/>
  <c r="E10099" i="37"/>
  <c r="F10099" i="37" s="1"/>
  <c r="E10067" i="37"/>
  <c r="F10067" i="37" s="1"/>
  <c r="E9897" i="37"/>
  <c r="F9897" i="37" s="1"/>
  <c r="E9883" i="37"/>
  <c r="F9883" i="37" s="1"/>
  <c r="E9868" i="37"/>
  <c r="F9868" i="37" s="1"/>
  <c r="E9876" i="37"/>
  <c r="F9876" i="37" s="1"/>
  <c r="E9804" i="37"/>
  <c r="F9804" i="37" s="1"/>
  <c r="E9795" i="37"/>
  <c r="F9795" i="37" s="1"/>
  <c r="E9777" i="37"/>
  <c r="F9777" i="37" s="1"/>
  <c r="E9757" i="37"/>
  <c r="F9757" i="37" s="1"/>
  <c r="E9732" i="37"/>
  <c r="F9732" i="37" s="1"/>
  <c r="E9715" i="37"/>
  <c r="F9715" i="37" s="1"/>
  <c r="E9709" i="37"/>
  <c r="F9709" i="37" s="1"/>
  <c r="E9696" i="37"/>
  <c r="F9696" i="37" s="1"/>
  <c r="E9673" i="37"/>
  <c r="F9673" i="37" s="1"/>
  <c r="E9595" i="37"/>
  <c r="F9595" i="37" s="1"/>
  <c r="E9563" i="37"/>
  <c r="F9563" i="37" s="1"/>
  <c r="E9509" i="37"/>
  <c r="F9509" i="37" s="1"/>
  <c r="E9458" i="37"/>
  <c r="F9458" i="37" s="1"/>
  <c r="E9450" i="37"/>
  <c r="F9450" i="37" s="1"/>
  <c r="E9422" i="37"/>
  <c r="F9422" i="37" s="1"/>
  <c r="E9410" i="37"/>
  <c r="F9410" i="37" s="1"/>
  <c r="E9393" i="37"/>
  <c r="F9393" i="37" s="1"/>
  <c r="E9382" i="37"/>
  <c r="F9382" i="37" s="1"/>
  <c r="E9349" i="37"/>
  <c r="F9349" i="37" s="1"/>
  <c r="E9289" i="37"/>
  <c r="F9289" i="37" s="1"/>
  <c r="E9278" i="37"/>
  <c r="F9278" i="37" s="1"/>
  <c r="E9246" i="37"/>
  <c r="F9246" i="37" s="1"/>
  <c r="E9237" i="37"/>
  <c r="F9237" i="37" s="1"/>
  <c r="E9231" i="37"/>
  <c r="F9231" i="37" s="1"/>
  <c r="E9222" i="37"/>
  <c r="F9222" i="37" s="1"/>
  <c r="E9213" i="37"/>
  <c r="F9213" i="37" s="1"/>
  <c r="E9207" i="37"/>
  <c r="F9207" i="37" s="1"/>
  <c r="E9203" i="37"/>
  <c r="F9203" i="37" s="1"/>
  <c r="E9199" i="37"/>
  <c r="F9199" i="37" s="1"/>
  <c r="E9109" i="37"/>
  <c r="F9109" i="37" s="1"/>
  <c r="E9099" i="37"/>
  <c r="F9099" i="37" s="1"/>
  <c r="E9091" i="37"/>
  <c r="F9091" i="37" s="1"/>
  <c r="E9088" i="37"/>
  <c r="F9088" i="37" s="1"/>
  <c r="E9076" i="37"/>
  <c r="F9076" i="37" s="1"/>
  <c r="E9021" i="37"/>
  <c r="F9021" i="37" s="1"/>
  <c r="E9015" i="37"/>
  <c r="F9015" i="37" s="1"/>
  <c r="E8999" i="37"/>
  <c r="F8999" i="37" s="1"/>
  <c r="E8996" i="37"/>
  <c r="F8996" i="37" s="1"/>
  <c r="E8991" i="37"/>
  <c r="F8991" i="37" s="1"/>
  <c r="E8965" i="37"/>
  <c r="F8965" i="37" s="1"/>
  <c r="E8960" i="37"/>
  <c r="F8960" i="37" s="1"/>
  <c r="E8933" i="37"/>
  <c r="F8933" i="37" s="1"/>
  <c r="E8929" i="37"/>
  <c r="F8929" i="37" s="1"/>
  <c r="E8897" i="37"/>
  <c r="F8897" i="37" s="1"/>
  <c r="E8887" i="37"/>
  <c r="F8887" i="37" s="1"/>
  <c r="E8875" i="37"/>
  <c r="F8875" i="37" s="1"/>
  <c r="E8791" i="37"/>
  <c r="F8791" i="37" s="1"/>
  <c r="E8675" i="37"/>
  <c r="F8675" i="37" s="1"/>
  <c r="E8676" i="37"/>
  <c r="E8677" i="37" s="1"/>
  <c r="E8678" i="37" s="1"/>
  <c r="E8679" i="37" s="1"/>
  <c r="E8680" i="37" s="1"/>
  <c r="E8681" i="37" s="1"/>
  <c r="E8682" i="37" s="1"/>
  <c r="E8683" i="37" s="1"/>
  <c r="F8683" i="37" s="1"/>
  <c r="E8736" i="37"/>
  <c r="F8736" i="37" s="1"/>
  <c r="E8729" i="37"/>
  <c r="F8729" i="37" s="1"/>
  <c r="E8717" i="37"/>
  <c r="F8717" i="37" s="1"/>
  <c r="E8703" i="37"/>
  <c r="F8703" i="37" s="1"/>
  <c r="E8704" i="37"/>
  <c r="F8704" i="37" s="1"/>
  <c r="E8700" i="37"/>
  <c r="F8700" i="37" s="1"/>
  <c r="E8684" i="37"/>
  <c r="F8684" i="37" s="1"/>
  <c r="E8655" i="37"/>
  <c r="F8655" i="37" s="1"/>
  <c r="E8595" i="37"/>
  <c r="F8595" i="37" s="1"/>
  <c r="E8589" i="37"/>
  <c r="F8589" i="37" s="1"/>
  <c r="E8587" i="37"/>
  <c r="F8587" i="37" s="1"/>
  <c r="E8560" i="37"/>
  <c r="F8560" i="37" s="1"/>
  <c r="E8404" i="37"/>
  <c r="F8404" i="37" s="1"/>
  <c r="E8366" i="37"/>
  <c r="F8366" i="37" s="1"/>
  <c r="E8334" i="37"/>
  <c r="F8334" i="37" s="1"/>
  <c r="A8322" i="37"/>
  <c r="A8323" i="37"/>
  <c r="A8324" i="37"/>
  <c r="A8325" i="37"/>
  <c r="A8326" i="37"/>
  <c r="A8327" i="37"/>
  <c r="A8328" i="37"/>
  <c r="A8329" i="37"/>
  <c r="B8322" i="37"/>
  <c r="B8323" i="37"/>
  <c r="B8324" i="37"/>
  <c r="B8325" i="37"/>
  <c r="B8326" i="37"/>
  <c r="B8327" i="37"/>
  <c r="B8328" i="37"/>
  <c r="B8329" i="37"/>
  <c r="D8322" i="37"/>
  <c r="D8323" i="37"/>
  <c r="D8324" i="37"/>
  <c r="D8325" i="37"/>
  <c r="D8326" i="37"/>
  <c r="D8327" i="37"/>
  <c r="D8328" i="37"/>
  <c r="D8329" i="37"/>
  <c r="A8318" i="37"/>
  <c r="A8319" i="37"/>
  <c r="A8320" i="37"/>
  <c r="A8321" i="37"/>
  <c r="B8318" i="37"/>
  <c r="B8319" i="37"/>
  <c r="B8320" i="37"/>
  <c r="B8321" i="37"/>
  <c r="D8318" i="37"/>
  <c r="D8319" i="37"/>
  <c r="D8320" i="37"/>
  <c r="D8321" i="37"/>
  <c r="A8317" i="37"/>
  <c r="B8317" i="37"/>
  <c r="D8317" i="37"/>
  <c r="A8316" i="37"/>
  <c r="B8316" i="37"/>
  <c r="D8316" i="37"/>
  <c r="A8315" i="37"/>
  <c r="B8315" i="37"/>
  <c r="D8315" i="37"/>
  <c r="A8314" i="37"/>
  <c r="B8314" i="37"/>
  <c r="D8314" i="37"/>
  <c r="A8313" i="37"/>
  <c r="B8313" i="37"/>
  <c r="D8313" i="37"/>
  <c r="A8312" i="37"/>
  <c r="B8312" i="37"/>
  <c r="D8312" i="37"/>
  <c r="A8311" i="37"/>
  <c r="B8311" i="37"/>
  <c r="D8311" i="37"/>
  <c r="A8310" i="37"/>
  <c r="B8310" i="37"/>
  <c r="D8310" i="37"/>
  <c r="A8309" i="37"/>
  <c r="B8309" i="37"/>
  <c r="D8309" i="37"/>
  <c r="A8308" i="37"/>
  <c r="B8308" i="37"/>
  <c r="D8308" i="37"/>
  <c r="A8302" i="37"/>
  <c r="A8303" i="37"/>
  <c r="A8304" i="37"/>
  <c r="A8305" i="37"/>
  <c r="A8306" i="37"/>
  <c r="A8307" i="37"/>
  <c r="B8302" i="37"/>
  <c r="B8303" i="37"/>
  <c r="B8304" i="37"/>
  <c r="B8305" i="37"/>
  <c r="B8306" i="37"/>
  <c r="B8307" i="37"/>
  <c r="D8302" i="37"/>
  <c r="D8303" i="37"/>
  <c r="D8304" i="37"/>
  <c r="D8305" i="37"/>
  <c r="D8306" i="37"/>
  <c r="D8307" i="37"/>
  <c r="A8299" i="37"/>
  <c r="A8300" i="37"/>
  <c r="A8301" i="37"/>
  <c r="B8299" i="37"/>
  <c r="B8300" i="37"/>
  <c r="B8301" i="37"/>
  <c r="D8299" i="37"/>
  <c r="D8300" i="37"/>
  <c r="D8301" i="37"/>
  <c r="A8298" i="37"/>
  <c r="B8298" i="37"/>
  <c r="D8298" i="37"/>
  <c r="A8297" i="37"/>
  <c r="B8297" i="37"/>
  <c r="D8297" i="37"/>
  <c r="A8296" i="37"/>
  <c r="B8296" i="37"/>
  <c r="D8296" i="37"/>
  <c r="A8295" i="37"/>
  <c r="B8295" i="37"/>
  <c r="D8295" i="37"/>
  <c r="A8294" i="37"/>
  <c r="B8294" i="37"/>
  <c r="D8294" i="37"/>
  <c r="A8293" i="37"/>
  <c r="B8293" i="37"/>
  <c r="D8293" i="37"/>
  <c r="A8292" i="37"/>
  <c r="B8292" i="37"/>
  <c r="D8292" i="37"/>
  <c r="A8291" i="37"/>
  <c r="B8291" i="37"/>
  <c r="D8291" i="37"/>
  <c r="A8290" i="37"/>
  <c r="B8290" i="37"/>
  <c r="D8290" i="37"/>
  <c r="A8289" i="37"/>
  <c r="B8289" i="37"/>
  <c r="D8289" i="37"/>
  <c r="A8288" i="37"/>
  <c r="B8288" i="37"/>
  <c r="D8288" i="37"/>
  <c r="A8285" i="37"/>
  <c r="A8286" i="37"/>
  <c r="A8287" i="37"/>
  <c r="B8285" i="37"/>
  <c r="B8286" i="37"/>
  <c r="B8287" i="37"/>
  <c r="D8285" i="37"/>
  <c r="D8286" i="37"/>
  <c r="D8287" i="37"/>
  <c r="A8282" i="37"/>
  <c r="A8283" i="37"/>
  <c r="A8284" i="37"/>
  <c r="B8282" i="37"/>
  <c r="B8283" i="37"/>
  <c r="B8284" i="37"/>
  <c r="D8282" i="37"/>
  <c r="D8283" i="37"/>
  <c r="D8284" i="37"/>
  <c r="A8281" i="37"/>
  <c r="B8281" i="37"/>
  <c r="D8281" i="37"/>
  <c r="A8280" i="37"/>
  <c r="B8280" i="37"/>
  <c r="D8280" i="37"/>
  <c r="A8279" i="37"/>
  <c r="B8279" i="37"/>
  <c r="D8279" i="37"/>
  <c r="A8278" i="37"/>
  <c r="B8278" i="37"/>
  <c r="D8278" i="37"/>
  <c r="A8277" i="37"/>
  <c r="B8277" i="37"/>
  <c r="D8277" i="37"/>
  <c r="A8276" i="37"/>
  <c r="B8276" i="37"/>
  <c r="D8276" i="37"/>
  <c r="A8275" i="37"/>
  <c r="B8275" i="37"/>
  <c r="D8275" i="37"/>
  <c r="A8274" i="37"/>
  <c r="B8274" i="37"/>
  <c r="D8274" i="37"/>
  <c r="A8273" i="37"/>
  <c r="B8273" i="37"/>
  <c r="D8273" i="37"/>
  <c r="A8249" i="37"/>
  <c r="A8250" i="37"/>
  <c r="A8251" i="37"/>
  <c r="A8252" i="37"/>
  <c r="A8253" i="37"/>
  <c r="A8254" i="37"/>
  <c r="A8255" i="37"/>
  <c r="A8256" i="37"/>
  <c r="A8257" i="37"/>
  <c r="A8258" i="37"/>
  <c r="A8259" i="37"/>
  <c r="A8260" i="37"/>
  <c r="A8261" i="37"/>
  <c r="A8262" i="37"/>
  <c r="A8263" i="37"/>
  <c r="A8264" i="37"/>
  <c r="A8265" i="37"/>
  <c r="A8266" i="37"/>
  <c r="A8267" i="37"/>
  <c r="A8268" i="37"/>
  <c r="A8269" i="37"/>
  <c r="A8270" i="37"/>
  <c r="A8271" i="37"/>
  <c r="A8272" i="37"/>
  <c r="B8249" i="37"/>
  <c r="B8250" i="37"/>
  <c r="B8251" i="37"/>
  <c r="B8252" i="37"/>
  <c r="B8253" i="37"/>
  <c r="B8254" i="37"/>
  <c r="B8255" i="37"/>
  <c r="B8256" i="37"/>
  <c r="B8257" i="37"/>
  <c r="B8258" i="37"/>
  <c r="B8259" i="37"/>
  <c r="B8260" i="37"/>
  <c r="B8261" i="37"/>
  <c r="B8262" i="37"/>
  <c r="B8263" i="37"/>
  <c r="B8264" i="37"/>
  <c r="B8265" i="37"/>
  <c r="B8266" i="37"/>
  <c r="B8267" i="37"/>
  <c r="B8268" i="37"/>
  <c r="B8269" i="37"/>
  <c r="B8270" i="37"/>
  <c r="B8271" i="37"/>
  <c r="B8272" i="37"/>
  <c r="D8249" i="37"/>
  <c r="D8250" i="37"/>
  <c r="D8251" i="37"/>
  <c r="D8252" i="37"/>
  <c r="D8253" i="37"/>
  <c r="D8254" i="37"/>
  <c r="D8255" i="37"/>
  <c r="D8256" i="37"/>
  <c r="D8257" i="37"/>
  <c r="D8258" i="37"/>
  <c r="D8259" i="37"/>
  <c r="D8260" i="37"/>
  <c r="D8261" i="37"/>
  <c r="D8262" i="37"/>
  <c r="D8263" i="37"/>
  <c r="D8264" i="37"/>
  <c r="D8265" i="37"/>
  <c r="D8266" i="37"/>
  <c r="D8267" i="37"/>
  <c r="D8268" i="37"/>
  <c r="D8269" i="37"/>
  <c r="D8270" i="37"/>
  <c r="D8271" i="37"/>
  <c r="D8272" i="37"/>
  <c r="A8237" i="37"/>
  <c r="A8238" i="37"/>
  <c r="A8239" i="37"/>
  <c r="A8240" i="37"/>
  <c r="A8241" i="37"/>
  <c r="A8242" i="37"/>
  <c r="A8243" i="37"/>
  <c r="A8244" i="37"/>
  <c r="A8245" i="37"/>
  <c r="A8246" i="37"/>
  <c r="A8247" i="37"/>
  <c r="A8248" i="37"/>
  <c r="B8237" i="37"/>
  <c r="B8238" i="37"/>
  <c r="B8239" i="37"/>
  <c r="B8240" i="37"/>
  <c r="B8241" i="37"/>
  <c r="B8242" i="37"/>
  <c r="B8243" i="37"/>
  <c r="B8244" i="37"/>
  <c r="B8245" i="37"/>
  <c r="B8246" i="37"/>
  <c r="B8247" i="37"/>
  <c r="B8248" i="37"/>
  <c r="D8237" i="37"/>
  <c r="D8238" i="37"/>
  <c r="D8239" i="37"/>
  <c r="D8240" i="37"/>
  <c r="D8241" i="37"/>
  <c r="D8242" i="37"/>
  <c r="D8243" i="37"/>
  <c r="D8244" i="37"/>
  <c r="D8245" i="37"/>
  <c r="D8246" i="37"/>
  <c r="D8247" i="37"/>
  <c r="D8248" i="37"/>
  <c r="A8231" i="37"/>
  <c r="A8232" i="37"/>
  <c r="A8233" i="37"/>
  <c r="A8234" i="37"/>
  <c r="A8235" i="37"/>
  <c r="A8236" i="37"/>
  <c r="B8231" i="37"/>
  <c r="B8232" i="37"/>
  <c r="B8233" i="37"/>
  <c r="B8234" i="37"/>
  <c r="B8235" i="37"/>
  <c r="B8236" i="37"/>
  <c r="D8231" i="37"/>
  <c r="D8232" i="37"/>
  <c r="D8233" i="37"/>
  <c r="D8234" i="37"/>
  <c r="D8235" i="37"/>
  <c r="D8236" i="37"/>
  <c r="A8228" i="37"/>
  <c r="A8229" i="37"/>
  <c r="A8230" i="37"/>
  <c r="B8228" i="37"/>
  <c r="B8229" i="37"/>
  <c r="B8230" i="37"/>
  <c r="D8228" i="37"/>
  <c r="D8229" i="37"/>
  <c r="D8230" i="37"/>
  <c r="A8227" i="37"/>
  <c r="B8227" i="37"/>
  <c r="D8227" i="37"/>
  <c r="A8226" i="37"/>
  <c r="B8226" i="37"/>
  <c r="D8226" i="37"/>
  <c r="A8225" i="37"/>
  <c r="B8225" i="37"/>
  <c r="D8225" i="37"/>
  <c r="A8224" i="37"/>
  <c r="B8224" i="37"/>
  <c r="D8224" i="37"/>
  <c r="C958" i="36"/>
  <c r="B958" i="36" s="1"/>
  <c r="A8223" i="37"/>
  <c r="B8223" i="37"/>
  <c r="D8223" i="37"/>
  <c r="A8222" i="37"/>
  <c r="B8222" i="37"/>
  <c r="D8222" i="37"/>
  <c r="A8221" i="37"/>
  <c r="B8221" i="37"/>
  <c r="D8221" i="37"/>
  <c r="A8220" i="37"/>
  <c r="B8220" i="37"/>
  <c r="D8220" i="37"/>
  <c r="A8219" i="37"/>
  <c r="B8219" i="37"/>
  <c r="D8219" i="37"/>
  <c r="A8209" i="37"/>
  <c r="A8210" i="37"/>
  <c r="A8211" i="37"/>
  <c r="A8212" i="37"/>
  <c r="A8213" i="37"/>
  <c r="A8214" i="37"/>
  <c r="A8215" i="37"/>
  <c r="A8216" i="37"/>
  <c r="A8217" i="37"/>
  <c r="A8218" i="37"/>
  <c r="B8209" i="37"/>
  <c r="B8210" i="37"/>
  <c r="B8211" i="37"/>
  <c r="B8212" i="37"/>
  <c r="B8213" i="37"/>
  <c r="B8214" i="37"/>
  <c r="B8215" i="37"/>
  <c r="B8216" i="37"/>
  <c r="B8217" i="37"/>
  <c r="B8218" i="37"/>
  <c r="D8209" i="37"/>
  <c r="D8210" i="37"/>
  <c r="D8211" i="37"/>
  <c r="D8212" i="37"/>
  <c r="D8213" i="37"/>
  <c r="D8214" i="37"/>
  <c r="D8215" i="37"/>
  <c r="D8216" i="37"/>
  <c r="D8217" i="37"/>
  <c r="D8218" i="37"/>
  <c r="A8185" i="37"/>
  <c r="A8186" i="37"/>
  <c r="A8187" i="37"/>
  <c r="A8188" i="37"/>
  <c r="A8189" i="37"/>
  <c r="A8190" i="37"/>
  <c r="A8191" i="37"/>
  <c r="A8192" i="37"/>
  <c r="A8193" i="37"/>
  <c r="A8194" i="37"/>
  <c r="A8195" i="37"/>
  <c r="A8196" i="37"/>
  <c r="A8197" i="37"/>
  <c r="A8198" i="37"/>
  <c r="A8199" i="37"/>
  <c r="A8200" i="37"/>
  <c r="A8201" i="37"/>
  <c r="A8202" i="37"/>
  <c r="A8203" i="37"/>
  <c r="A8204" i="37"/>
  <c r="A8205" i="37"/>
  <c r="A8206" i="37"/>
  <c r="A8207" i="37"/>
  <c r="A8208" i="37"/>
  <c r="B8185" i="37"/>
  <c r="B8186" i="37"/>
  <c r="B8187" i="37"/>
  <c r="B8188" i="37"/>
  <c r="B8189" i="37"/>
  <c r="B8190" i="37"/>
  <c r="B8191" i="37"/>
  <c r="B8192" i="37"/>
  <c r="B8193" i="37"/>
  <c r="B8194" i="37"/>
  <c r="B8195" i="37"/>
  <c r="B8196" i="37"/>
  <c r="B8197" i="37"/>
  <c r="B8198" i="37"/>
  <c r="B8199" i="37"/>
  <c r="B8200" i="37"/>
  <c r="B8201" i="37"/>
  <c r="B8202" i="37"/>
  <c r="B8203" i="37"/>
  <c r="B8204" i="37"/>
  <c r="B8205" i="37"/>
  <c r="B8206" i="37"/>
  <c r="B8207" i="37"/>
  <c r="B8208" i="37"/>
  <c r="D8185" i="37"/>
  <c r="D8186" i="37"/>
  <c r="D8187" i="37"/>
  <c r="D8188" i="37"/>
  <c r="D8189" i="37"/>
  <c r="D8190" i="37"/>
  <c r="D8191" i="37"/>
  <c r="D8192" i="37"/>
  <c r="D8193" i="37"/>
  <c r="D8194" i="37"/>
  <c r="D8195" i="37"/>
  <c r="D8196" i="37"/>
  <c r="D8197" i="37"/>
  <c r="D8198" i="37"/>
  <c r="D8199" i="37"/>
  <c r="D8200" i="37"/>
  <c r="D8201" i="37"/>
  <c r="D8202" i="37"/>
  <c r="D8203" i="37"/>
  <c r="D8204" i="37"/>
  <c r="D8205" i="37"/>
  <c r="D8206" i="37"/>
  <c r="D8207" i="37"/>
  <c r="D8208" i="37"/>
  <c r="A8173" i="37"/>
  <c r="A8174" i="37"/>
  <c r="A8175" i="37"/>
  <c r="A8176" i="37"/>
  <c r="A8177" i="37"/>
  <c r="A8178" i="37"/>
  <c r="A8179" i="37"/>
  <c r="A8180" i="37"/>
  <c r="A8181" i="37"/>
  <c r="A8182" i="37"/>
  <c r="A8183" i="37"/>
  <c r="A8184" i="37"/>
  <c r="B8173" i="37"/>
  <c r="B8174" i="37"/>
  <c r="B8175" i="37"/>
  <c r="B8176" i="37"/>
  <c r="B8177" i="37"/>
  <c r="B8178" i="37"/>
  <c r="B8179" i="37"/>
  <c r="B8180" i="37"/>
  <c r="B8181" i="37"/>
  <c r="B8182" i="37"/>
  <c r="B8183" i="37"/>
  <c r="B8184" i="37"/>
  <c r="D8173" i="37"/>
  <c r="D8174" i="37"/>
  <c r="D8175" i="37"/>
  <c r="D8176" i="37"/>
  <c r="D8177" i="37"/>
  <c r="D8178" i="37"/>
  <c r="D8179" i="37"/>
  <c r="D8180" i="37"/>
  <c r="D8181" i="37"/>
  <c r="D8182" i="37"/>
  <c r="D8183" i="37"/>
  <c r="D8184" i="37"/>
  <c r="A8167" i="37"/>
  <c r="A8168" i="37"/>
  <c r="A8169" i="37"/>
  <c r="A8170" i="37"/>
  <c r="A8171" i="37"/>
  <c r="A8172" i="37"/>
  <c r="B8167" i="37"/>
  <c r="B8168" i="37"/>
  <c r="B8169" i="37"/>
  <c r="B8170" i="37"/>
  <c r="B8171" i="37"/>
  <c r="B8172" i="37"/>
  <c r="D8167" i="37"/>
  <c r="D8168" i="37"/>
  <c r="D8169" i="37"/>
  <c r="D8170" i="37"/>
  <c r="D8171" i="37"/>
  <c r="D8172" i="37"/>
  <c r="A8164" i="37"/>
  <c r="A8165" i="37"/>
  <c r="A8166" i="37"/>
  <c r="B8164" i="37"/>
  <c r="B8165" i="37"/>
  <c r="B8166" i="37"/>
  <c r="D8164" i="37"/>
  <c r="D8165" i="37"/>
  <c r="D8166" i="37"/>
  <c r="A8163" i="37"/>
  <c r="B8163" i="37"/>
  <c r="D8163" i="37"/>
  <c r="A8162" i="37"/>
  <c r="B8162" i="37"/>
  <c r="D8162" i="37"/>
  <c r="A8161" i="37"/>
  <c r="B8161" i="37"/>
  <c r="D8161" i="37"/>
  <c r="A8160" i="37"/>
  <c r="B8160" i="37"/>
  <c r="D8160" i="37"/>
  <c r="A8159" i="37"/>
  <c r="B8159" i="37"/>
  <c r="D8159" i="37"/>
  <c r="A8158" i="37"/>
  <c r="B8158" i="37"/>
  <c r="D8158" i="37"/>
  <c r="A8157" i="37"/>
  <c r="B8157" i="37"/>
  <c r="D8157" i="37"/>
  <c r="A8156" i="37"/>
  <c r="B8156" i="37"/>
  <c r="D8156" i="37"/>
  <c r="A8155" i="37"/>
  <c r="B8155" i="37"/>
  <c r="D8155" i="37"/>
  <c r="A8154" i="37"/>
  <c r="B8154" i="37"/>
  <c r="D8154" i="37"/>
  <c r="A8153" i="37"/>
  <c r="B8153" i="37"/>
  <c r="D8153" i="37"/>
  <c r="A8150" i="37"/>
  <c r="A8151" i="37"/>
  <c r="A8152" i="37"/>
  <c r="B8150" i="37"/>
  <c r="B8151" i="37"/>
  <c r="B8152" i="37"/>
  <c r="D8150" i="37"/>
  <c r="D8151" i="37"/>
  <c r="D8152" i="37"/>
  <c r="A8149" i="37"/>
  <c r="B8149" i="37"/>
  <c r="D8149" i="37"/>
  <c r="A8148" i="37"/>
  <c r="B8148" i="37"/>
  <c r="D8148" i="37"/>
  <c r="A8147" i="37"/>
  <c r="B8147" i="37"/>
  <c r="D8147" i="37"/>
  <c r="A8146" i="37"/>
  <c r="B8146" i="37"/>
  <c r="D8146" i="37"/>
  <c r="A8145" i="37"/>
  <c r="B8145" i="37"/>
  <c r="D8145" i="37"/>
  <c r="A8144" i="37"/>
  <c r="B8144" i="37"/>
  <c r="D8144" i="37"/>
  <c r="A8140" i="37"/>
  <c r="A8141" i="37"/>
  <c r="A8142" i="37"/>
  <c r="A8143" i="37"/>
  <c r="B8140" i="37"/>
  <c r="B8141" i="37"/>
  <c r="B8142" i="37"/>
  <c r="B8143" i="37"/>
  <c r="D8140" i="37"/>
  <c r="D8141" i="37"/>
  <c r="D8142" i="37"/>
  <c r="D8143" i="37"/>
  <c r="E9003" i="37" l="1"/>
  <c r="F9003" i="37" s="1"/>
  <c r="E11168" i="37"/>
  <c r="F11168" i="37" s="1"/>
  <c r="E10547" i="37"/>
  <c r="F10547" i="37" s="1"/>
  <c r="E10077" i="37"/>
  <c r="F10077" i="37" s="1"/>
  <c r="E11056" i="37"/>
  <c r="F11056" i="37" s="1"/>
  <c r="E11275" i="37"/>
  <c r="F11275" i="37" s="1"/>
  <c r="E9905" i="37"/>
  <c r="F9905" i="37" s="1"/>
  <c r="E10109" i="37"/>
  <c r="F10109" i="37" s="1"/>
  <c r="E11032" i="37"/>
  <c r="F11032" i="37" s="1"/>
  <c r="F8681" i="37"/>
  <c r="F8679" i="37"/>
  <c r="F8682" i="37"/>
  <c r="F8677" i="37"/>
  <c r="F8680" i="37"/>
  <c r="F8676" i="37"/>
  <c r="F8678" i="37"/>
  <c r="E11882" i="37"/>
  <c r="F11882" i="37" s="1"/>
  <c r="E8330" i="37"/>
  <c r="F8330" i="37" s="1"/>
  <c r="E10989" i="37"/>
  <c r="F10989" i="37" s="1"/>
  <c r="E11408" i="37"/>
  <c r="F11408" i="37" s="1"/>
  <c r="E11293" i="37"/>
  <c r="F11293" i="37" s="1"/>
  <c r="E11242" i="37"/>
  <c r="F11242" i="37" s="1"/>
  <c r="E11221" i="37"/>
  <c r="F11221" i="37" s="1"/>
  <c r="E11194" i="37"/>
  <c r="F11194" i="37" s="1"/>
  <c r="E10875" i="37"/>
  <c r="F10875" i="37" s="1"/>
  <c r="E10804" i="37"/>
  <c r="F10804" i="37" s="1"/>
  <c r="E10793" i="37"/>
  <c r="F10793" i="37" s="1"/>
  <c r="E10758" i="37"/>
  <c r="F10758" i="37" s="1"/>
  <c r="E10738" i="37"/>
  <c r="F10738" i="37" s="1"/>
  <c r="E10704" i="37"/>
  <c r="F10704" i="37" s="1"/>
  <c r="E10683" i="37"/>
  <c r="F10683" i="37" s="1"/>
  <c r="E10632" i="37"/>
  <c r="F10632" i="37" s="1"/>
  <c r="E10600" i="37"/>
  <c r="F10600" i="37" s="1"/>
  <c r="E10588" i="37"/>
  <c r="F10588" i="37" s="1"/>
  <c r="E10574" i="37"/>
  <c r="F10574" i="37" s="1"/>
  <c r="E10556" i="37"/>
  <c r="F10556" i="37" s="1"/>
  <c r="E10488" i="37"/>
  <c r="F10488" i="37" s="1"/>
  <c r="E10468" i="37"/>
  <c r="F10468" i="37" s="1"/>
  <c r="E10392" i="37"/>
  <c r="F10392" i="37" s="1"/>
  <c r="E10382" i="37"/>
  <c r="F10382" i="37" s="1"/>
  <c r="E10287" i="37"/>
  <c r="F10287" i="37" s="1"/>
  <c r="E10275" i="37"/>
  <c r="F10275" i="37" s="1"/>
  <c r="E10213" i="37"/>
  <c r="F10213" i="37" s="1"/>
  <c r="E10192" i="37"/>
  <c r="F10192" i="37" s="1"/>
  <c r="E10177" i="37"/>
  <c r="F10177" i="37" s="1"/>
  <c r="E10162" i="37"/>
  <c r="F10162" i="37" s="1"/>
  <c r="E10100" i="37"/>
  <c r="F10100" i="37" s="1"/>
  <c r="E10068" i="37"/>
  <c r="F10068" i="37" s="1"/>
  <c r="E9898" i="37"/>
  <c r="F9898" i="37" s="1"/>
  <c r="E9884" i="37"/>
  <c r="F9884" i="37" s="1"/>
  <c r="E9869" i="37"/>
  <c r="F9869" i="37" s="1"/>
  <c r="E9877" i="37"/>
  <c r="F9877" i="37" s="1"/>
  <c r="E9805" i="37"/>
  <c r="F9805" i="37" s="1"/>
  <c r="E9796" i="37"/>
  <c r="F9796" i="37" s="1"/>
  <c r="E9778" i="37"/>
  <c r="F9778" i="37" s="1"/>
  <c r="E9758" i="37"/>
  <c r="F9758" i="37" s="1"/>
  <c r="E9733" i="37"/>
  <c r="F9733" i="37" s="1"/>
  <c r="E9716" i="37"/>
  <c r="F9716" i="37" s="1"/>
  <c r="E9710" i="37"/>
  <c r="F9710" i="37" s="1"/>
  <c r="E9697" i="37"/>
  <c r="F9697" i="37" s="1"/>
  <c r="E9674" i="37"/>
  <c r="F9674" i="37" s="1"/>
  <c r="E9596" i="37"/>
  <c r="F9596" i="37" s="1"/>
  <c r="E9564" i="37"/>
  <c r="F9564" i="37" s="1"/>
  <c r="E9510" i="37"/>
  <c r="F9510" i="37" s="1"/>
  <c r="E9459" i="37"/>
  <c r="F9459" i="37" s="1"/>
  <c r="E9451" i="37"/>
  <c r="F9451" i="37" s="1"/>
  <c r="E9423" i="37"/>
  <c r="F9423" i="37" s="1"/>
  <c r="E9411" i="37"/>
  <c r="F9411" i="37" s="1"/>
  <c r="E9394" i="37"/>
  <c r="F9394" i="37" s="1"/>
  <c r="E9383" i="37"/>
  <c r="F9383" i="37" s="1"/>
  <c r="E9350" i="37"/>
  <c r="F9350" i="37" s="1"/>
  <c r="E9290" i="37"/>
  <c r="F9290" i="37" s="1"/>
  <c r="E9279" i="37"/>
  <c r="F9279" i="37" s="1"/>
  <c r="E9247" i="37"/>
  <c r="F9247" i="37" s="1"/>
  <c r="E9238" i="37"/>
  <c r="F9238" i="37" s="1"/>
  <c r="E9232" i="37"/>
  <c r="F9232" i="37" s="1"/>
  <c r="E9223" i="37"/>
  <c r="F9223" i="37" s="1"/>
  <c r="E9214" i="37"/>
  <c r="F9214" i="37" s="1"/>
  <c r="E9208" i="37"/>
  <c r="F9208" i="37" s="1"/>
  <c r="E9204" i="37"/>
  <c r="F9204" i="37" s="1"/>
  <c r="E9200" i="37"/>
  <c r="F9200" i="37" s="1"/>
  <c r="E9110" i="37"/>
  <c r="F9110" i="37" s="1"/>
  <c r="E9100" i="37"/>
  <c r="F9100" i="37" s="1"/>
  <c r="E9092" i="37"/>
  <c r="F9092" i="37" s="1"/>
  <c r="E9077" i="37"/>
  <c r="F9077" i="37" s="1"/>
  <c r="E9022" i="37"/>
  <c r="F9022" i="37" s="1"/>
  <c r="E9016" i="37"/>
  <c r="F9016" i="37" s="1"/>
  <c r="E8966" i="37"/>
  <c r="F8966" i="37" s="1"/>
  <c r="E8961" i="37"/>
  <c r="F8961" i="37" s="1"/>
  <c r="E8934" i="37"/>
  <c r="F8934" i="37" s="1"/>
  <c r="E8930" i="37"/>
  <c r="F8930" i="37" s="1"/>
  <c r="E8898" i="37"/>
  <c r="F8898" i="37" s="1"/>
  <c r="E8888" i="37"/>
  <c r="F8888" i="37" s="1"/>
  <c r="E8876" i="37"/>
  <c r="F8876" i="37" s="1"/>
  <c r="E8792" i="37"/>
  <c r="F8792" i="37" s="1"/>
  <c r="E8737" i="37"/>
  <c r="F8737" i="37" s="1"/>
  <c r="E8730" i="37"/>
  <c r="F8730" i="37" s="1"/>
  <c r="E8718" i="37"/>
  <c r="F8718" i="37" s="1"/>
  <c r="E8705" i="37"/>
  <c r="F8705" i="37" s="1"/>
  <c r="E8701" i="37"/>
  <c r="F8701" i="37" s="1"/>
  <c r="E8685" i="37"/>
  <c r="F8685" i="37" s="1"/>
  <c r="E8656" i="37"/>
  <c r="F8656" i="37" s="1"/>
  <c r="E8596" i="37"/>
  <c r="F8596" i="37" s="1"/>
  <c r="E8590" i="37"/>
  <c r="F8590" i="37" s="1"/>
  <c r="E8588" i="37"/>
  <c r="F8588" i="37" s="1"/>
  <c r="E8561" i="37"/>
  <c r="F8561" i="37" s="1"/>
  <c r="E8405" i="37"/>
  <c r="F8405" i="37" s="1"/>
  <c r="E8367" i="37"/>
  <c r="F8367" i="37" s="1"/>
  <c r="E8335" i="37"/>
  <c r="F8335" i="37" s="1"/>
  <c r="E8314" i="37"/>
  <c r="F8314" i="37" s="1"/>
  <c r="E8312" i="37"/>
  <c r="F8312" i="37" s="1"/>
  <c r="E8296" i="37"/>
  <c r="F8296" i="37" s="1"/>
  <c r="E8295" i="37"/>
  <c r="F8295" i="37" s="1"/>
  <c r="E8293" i="37"/>
  <c r="F8293" i="37" s="1"/>
  <c r="E8288" i="37"/>
  <c r="F8288" i="37" s="1"/>
  <c r="E8279" i="37"/>
  <c r="F8279" i="37" s="1"/>
  <c r="E8223" i="37"/>
  <c r="F8223" i="37" s="1"/>
  <c r="E8161" i="37"/>
  <c r="F8161" i="37" s="1"/>
  <c r="E8155" i="37"/>
  <c r="F8155" i="37" s="1"/>
  <c r="E8147" i="37"/>
  <c r="F8147" i="37" s="1"/>
  <c r="E8144" i="37"/>
  <c r="F8144" i="37" s="1"/>
  <c r="A8114" i="37"/>
  <c r="A8115" i="37"/>
  <c r="A8116" i="37"/>
  <c r="A8117" i="37"/>
  <c r="A8118" i="37"/>
  <c r="A8119" i="37"/>
  <c r="A8120" i="37"/>
  <c r="A8121" i="37"/>
  <c r="A8122" i="37"/>
  <c r="A8123" i="37"/>
  <c r="A8124" i="37"/>
  <c r="A8125" i="37"/>
  <c r="A8126" i="37"/>
  <c r="A8127" i="37"/>
  <c r="A8128" i="37"/>
  <c r="A8129" i="37"/>
  <c r="A8130" i="37"/>
  <c r="A8131" i="37"/>
  <c r="A8132" i="37"/>
  <c r="A8133" i="37"/>
  <c r="A8134" i="37"/>
  <c r="A8135" i="37"/>
  <c r="A8136" i="37"/>
  <c r="A8137" i="37"/>
  <c r="A8138" i="37"/>
  <c r="A8139" i="37"/>
  <c r="B8114" i="37"/>
  <c r="B8115" i="37"/>
  <c r="B8116" i="37"/>
  <c r="B8117" i="37"/>
  <c r="B8118" i="37"/>
  <c r="B8119" i="37"/>
  <c r="B8120" i="37"/>
  <c r="B8121" i="37"/>
  <c r="B8122" i="37"/>
  <c r="B8123" i="37"/>
  <c r="B8124" i="37"/>
  <c r="B8125" i="37"/>
  <c r="B8126" i="37"/>
  <c r="B8127" i="37"/>
  <c r="B8128" i="37"/>
  <c r="B8129" i="37"/>
  <c r="B8130" i="37"/>
  <c r="B8131" i="37"/>
  <c r="B8132" i="37"/>
  <c r="B8133" i="37"/>
  <c r="B8134" i="37"/>
  <c r="B8135" i="37"/>
  <c r="B8136" i="37"/>
  <c r="B8137" i="37"/>
  <c r="B8138" i="37"/>
  <c r="B8139" i="37"/>
  <c r="D8114" i="37"/>
  <c r="D8115" i="37"/>
  <c r="D8116" i="37"/>
  <c r="D8117" i="37"/>
  <c r="D8118" i="37"/>
  <c r="D8119" i="37"/>
  <c r="D8120" i="37"/>
  <c r="D8121" i="37"/>
  <c r="D8122" i="37"/>
  <c r="D8123" i="37"/>
  <c r="D8124" i="37"/>
  <c r="D8125" i="37"/>
  <c r="D8126" i="37"/>
  <c r="D8127" i="37"/>
  <c r="D8128" i="37"/>
  <c r="D8129" i="37"/>
  <c r="D8130" i="37"/>
  <c r="D8131" i="37"/>
  <c r="D8132" i="37"/>
  <c r="D8133" i="37"/>
  <c r="D8134" i="37"/>
  <c r="D8135" i="37"/>
  <c r="D8136" i="37"/>
  <c r="D8137" i="37"/>
  <c r="D8138" i="37"/>
  <c r="D8139" i="37"/>
  <c r="A8100" i="37"/>
  <c r="A8101" i="37"/>
  <c r="A8102" i="37"/>
  <c r="A8103" i="37"/>
  <c r="A8104" i="37"/>
  <c r="A8105" i="37"/>
  <c r="A8106" i="37"/>
  <c r="A8107" i="37"/>
  <c r="A8108" i="37"/>
  <c r="A8109" i="37"/>
  <c r="A8110" i="37"/>
  <c r="A8111" i="37"/>
  <c r="A8112" i="37"/>
  <c r="A8113" i="37"/>
  <c r="B8100" i="37"/>
  <c r="B8101" i="37"/>
  <c r="B8102" i="37"/>
  <c r="B8103" i="37"/>
  <c r="B8104" i="37"/>
  <c r="B8105" i="37"/>
  <c r="B8106" i="37"/>
  <c r="B8107" i="37"/>
  <c r="B8108" i="37"/>
  <c r="B8109" i="37"/>
  <c r="B8110" i="37"/>
  <c r="B8111" i="37"/>
  <c r="B8112" i="37"/>
  <c r="B8113" i="37"/>
  <c r="D8100" i="37"/>
  <c r="D8101" i="37"/>
  <c r="D8102" i="37"/>
  <c r="D8103" i="37"/>
  <c r="D8104" i="37"/>
  <c r="D8105" i="37"/>
  <c r="D8106" i="37"/>
  <c r="D8107" i="37"/>
  <c r="D8108" i="37"/>
  <c r="D8109" i="37"/>
  <c r="D8110" i="37"/>
  <c r="D8111" i="37"/>
  <c r="D8112" i="37"/>
  <c r="D8113" i="37"/>
  <c r="A8094" i="37"/>
  <c r="A8095" i="37"/>
  <c r="A8096" i="37"/>
  <c r="A8097" i="37"/>
  <c r="A8098" i="37"/>
  <c r="A8099" i="37"/>
  <c r="B8094" i="37"/>
  <c r="B8095" i="37"/>
  <c r="B8096" i="37"/>
  <c r="B8097" i="37"/>
  <c r="B8098" i="37"/>
  <c r="B8099" i="37"/>
  <c r="D8094" i="37"/>
  <c r="D8095" i="37"/>
  <c r="D8096" i="37"/>
  <c r="D8097" i="37"/>
  <c r="D8098" i="37"/>
  <c r="D8099" i="37"/>
  <c r="A8091" i="37"/>
  <c r="A8092" i="37"/>
  <c r="A8093" i="37"/>
  <c r="B8091" i="37"/>
  <c r="B8092" i="37"/>
  <c r="B8093" i="37"/>
  <c r="D8091" i="37"/>
  <c r="D8092" i="37"/>
  <c r="D8093" i="37"/>
  <c r="A8090" i="37"/>
  <c r="B8090" i="37"/>
  <c r="D8090" i="37"/>
  <c r="A8089" i="37"/>
  <c r="B8089" i="37"/>
  <c r="D8089" i="37"/>
  <c r="A8088" i="37"/>
  <c r="B8088" i="37"/>
  <c r="D8088" i="37"/>
  <c r="A8087" i="37"/>
  <c r="B8087" i="37"/>
  <c r="D8087" i="37"/>
  <c r="A8086" i="37"/>
  <c r="B8086" i="37"/>
  <c r="D8086" i="37"/>
  <c r="A8085" i="37"/>
  <c r="B8085" i="37"/>
  <c r="D8085" i="37"/>
  <c r="A8084" i="37"/>
  <c r="B8084" i="37"/>
  <c r="D8084" i="37"/>
  <c r="A8083" i="37"/>
  <c r="B8083" i="37"/>
  <c r="D8083" i="37"/>
  <c r="A8082" i="37"/>
  <c r="B8082" i="37"/>
  <c r="D8082" i="37"/>
  <c r="A8081" i="37"/>
  <c r="B8081" i="37"/>
  <c r="D8081" i="37"/>
  <c r="A8080" i="37"/>
  <c r="B8080" i="37"/>
  <c r="D8080" i="37"/>
  <c r="A8079" i="37"/>
  <c r="B8079" i="37"/>
  <c r="D8079" i="37"/>
  <c r="A8078" i="37"/>
  <c r="B8078" i="37"/>
  <c r="D8078" i="37"/>
  <c r="A8077" i="37"/>
  <c r="B8077" i="37"/>
  <c r="D8077" i="37"/>
  <c r="A8065" i="37"/>
  <c r="A8066" i="37"/>
  <c r="A8067" i="37"/>
  <c r="A8068" i="37"/>
  <c r="A8069" i="37"/>
  <c r="A8070" i="37"/>
  <c r="A8071" i="37"/>
  <c r="A8072" i="37"/>
  <c r="A8073" i="37"/>
  <c r="A8074" i="37"/>
  <c r="A8075" i="37"/>
  <c r="A8076" i="37"/>
  <c r="B8065" i="37"/>
  <c r="B8066" i="37"/>
  <c r="B8067" i="37"/>
  <c r="B8068" i="37"/>
  <c r="B8069" i="37"/>
  <c r="B8070" i="37"/>
  <c r="B8071" i="37"/>
  <c r="B8072" i="37"/>
  <c r="B8073" i="37"/>
  <c r="B8074" i="37"/>
  <c r="B8075" i="37"/>
  <c r="B8076" i="37"/>
  <c r="D8065" i="37"/>
  <c r="D8066" i="37"/>
  <c r="D8067" i="37"/>
  <c r="D8068" i="37"/>
  <c r="D8069" i="37"/>
  <c r="D8070" i="37"/>
  <c r="D8071" i="37"/>
  <c r="D8072" i="37"/>
  <c r="D8073" i="37"/>
  <c r="D8074" i="37"/>
  <c r="D8075" i="37"/>
  <c r="D8076" i="37"/>
  <c r="A8059" i="37"/>
  <c r="A8060" i="37"/>
  <c r="A8061" i="37"/>
  <c r="A8062" i="37"/>
  <c r="A8063" i="37"/>
  <c r="A8064" i="37"/>
  <c r="B8059" i="37"/>
  <c r="B8060" i="37"/>
  <c r="B8061" i="37"/>
  <c r="B8062" i="37"/>
  <c r="B8063" i="37"/>
  <c r="B8064" i="37"/>
  <c r="D8059" i="37"/>
  <c r="D8060" i="37"/>
  <c r="D8061" i="37"/>
  <c r="D8062" i="37"/>
  <c r="D8063" i="37"/>
  <c r="D8064" i="37"/>
  <c r="A8056" i="37"/>
  <c r="A8057" i="37"/>
  <c r="A8058" i="37"/>
  <c r="B8056" i="37"/>
  <c r="B8057" i="37"/>
  <c r="B8058" i="37"/>
  <c r="D8056" i="37"/>
  <c r="D8057" i="37"/>
  <c r="D8058" i="37"/>
  <c r="A8055" i="37"/>
  <c r="B8055" i="37"/>
  <c r="D8055" i="37"/>
  <c r="A8054" i="37"/>
  <c r="B8054" i="37"/>
  <c r="D8054" i="37"/>
  <c r="A8051" i="37"/>
  <c r="A8052" i="37"/>
  <c r="A8053" i="37"/>
  <c r="B8051" i="37"/>
  <c r="B8052" i="37"/>
  <c r="B8053" i="37"/>
  <c r="D8051" i="37"/>
  <c r="D8052" i="37"/>
  <c r="D8053" i="37"/>
  <c r="A8050" i="37"/>
  <c r="B8050" i="37"/>
  <c r="D8050" i="37"/>
  <c r="A8049" i="37"/>
  <c r="B8049" i="37"/>
  <c r="D8049" i="37"/>
  <c r="A8048" i="37"/>
  <c r="B8048" i="37"/>
  <c r="D8048" i="37"/>
  <c r="A8047" i="37"/>
  <c r="B8047" i="37"/>
  <c r="D8047" i="37"/>
  <c r="A8046" i="37"/>
  <c r="B8046" i="37"/>
  <c r="D8046" i="37"/>
  <c r="A8045" i="37"/>
  <c r="B8045" i="37"/>
  <c r="D8045" i="37"/>
  <c r="A8044" i="37"/>
  <c r="B8044" i="37"/>
  <c r="D8044" i="37"/>
  <c r="A8043" i="37"/>
  <c r="B8043" i="37"/>
  <c r="D8043" i="37"/>
  <c r="A8042" i="37"/>
  <c r="B8042" i="37"/>
  <c r="D8042" i="37"/>
  <c r="A8041" i="37"/>
  <c r="B8041" i="37"/>
  <c r="D8041" i="37"/>
  <c r="A8040" i="37"/>
  <c r="B8040" i="37"/>
  <c r="D8040" i="37"/>
  <c r="A8039" i="37"/>
  <c r="B8039" i="37"/>
  <c r="D8039" i="37"/>
  <c r="A8038" i="37"/>
  <c r="B8038" i="37"/>
  <c r="D8038" i="37"/>
  <c r="A8037" i="37"/>
  <c r="B8037" i="37"/>
  <c r="D8037" i="37"/>
  <c r="A8036" i="37"/>
  <c r="B8036" i="37"/>
  <c r="D8036" i="37"/>
  <c r="A8033" i="37"/>
  <c r="A8034" i="37"/>
  <c r="A8035" i="37"/>
  <c r="B8033" i="37"/>
  <c r="B8034" i="37"/>
  <c r="B8035" i="37"/>
  <c r="D8033" i="37"/>
  <c r="D8034" i="37"/>
  <c r="D8035" i="37"/>
  <c r="A8032" i="37"/>
  <c r="B8032" i="37"/>
  <c r="D8032" i="37"/>
  <c r="A8031" i="37"/>
  <c r="B8031" i="37"/>
  <c r="D8031" i="37"/>
  <c r="A8030" i="37"/>
  <c r="B8030" i="37"/>
  <c r="D8030" i="37"/>
  <c r="A8029" i="37"/>
  <c r="B8029" i="37"/>
  <c r="D8029" i="37"/>
  <c r="A8028" i="37"/>
  <c r="B8028" i="37"/>
  <c r="D8028" i="37"/>
  <c r="A8027" i="37"/>
  <c r="B8027" i="37"/>
  <c r="D8027" i="37"/>
  <c r="A8021" i="37"/>
  <c r="A8022" i="37"/>
  <c r="A8023" i="37"/>
  <c r="A8024" i="37"/>
  <c r="A8025" i="37"/>
  <c r="A8026" i="37"/>
  <c r="B8021" i="37"/>
  <c r="B8022" i="37"/>
  <c r="B8023" i="37"/>
  <c r="B8024" i="37"/>
  <c r="B8025" i="37"/>
  <c r="B8026" i="37"/>
  <c r="D8021" i="37"/>
  <c r="D8022" i="37"/>
  <c r="D8023" i="37"/>
  <c r="D8024" i="37"/>
  <c r="D8025" i="37"/>
  <c r="D8026" i="37"/>
  <c r="A8018" i="37"/>
  <c r="A8019" i="37"/>
  <c r="A8020" i="37"/>
  <c r="B8018" i="37"/>
  <c r="B8019" i="37"/>
  <c r="B8020" i="37"/>
  <c r="D8018" i="37"/>
  <c r="D8019" i="37"/>
  <c r="D8020" i="37"/>
  <c r="A8017" i="37"/>
  <c r="B8017" i="37"/>
  <c r="D8017" i="37"/>
  <c r="A8016" i="37"/>
  <c r="B8016" i="37"/>
  <c r="D8016" i="37"/>
  <c r="A8001" i="37"/>
  <c r="A8002" i="37"/>
  <c r="A8003" i="37"/>
  <c r="A8004" i="37"/>
  <c r="A8005" i="37"/>
  <c r="A8006" i="37"/>
  <c r="A8007" i="37"/>
  <c r="A8008" i="37"/>
  <c r="A8009" i="37"/>
  <c r="A8010" i="37"/>
  <c r="A8011" i="37"/>
  <c r="A8012" i="37"/>
  <c r="A8013" i="37"/>
  <c r="A8014" i="37"/>
  <c r="A8015" i="37"/>
  <c r="B8001" i="37"/>
  <c r="B8002" i="37"/>
  <c r="B8003" i="37"/>
  <c r="B8004" i="37"/>
  <c r="B8005" i="37"/>
  <c r="B8006" i="37"/>
  <c r="B8007" i="37"/>
  <c r="B8008" i="37"/>
  <c r="B8009" i="37"/>
  <c r="B8010" i="37"/>
  <c r="B8011" i="37"/>
  <c r="B8012" i="37"/>
  <c r="B8013" i="37"/>
  <c r="B8014" i="37"/>
  <c r="B8015" i="37"/>
  <c r="D8001" i="37"/>
  <c r="D8002" i="37"/>
  <c r="D8003" i="37"/>
  <c r="D8004" i="37"/>
  <c r="D8005" i="37"/>
  <c r="D8006" i="37"/>
  <c r="D8007" i="37"/>
  <c r="D8008" i="37"/>
  <c r="D8009" i="37"/>
  <c r="D8010" i="37"/>
  <c r="D8011" i="37"/>
  <c r="D8012" i="37"/>
  <c r="D8013" i="37"/>
  <c r="D8014" i="37"/>
  <c r="D8015" i="37"/>
  <c r="A7998" i="37"/>
  <c r="A7999" i="37"/>
  <c r="A8000" i="37"/>
  <c r="B7998" i="37"/>
  <c r="B7999" i="37"/>
  <c r="B8000" i="37"/>
  <c r="D7998" i="37"/>
  <c r="D7999" i="37"/>
  <c r="D8000" i="37"/>
  <c r="A7997" i="37"/>
  <c r="B7997" i="37"/>
  <c r="D7997" i="37"/>
  <c r="A7973" i="37"/>
  <c r="A7974" i="37"/>
  <c r="A7975" i="37"/>
  <c r="A7976" i="37"/>
  <c r="A7977" i="37"/>
  <c r="A7978" i="37"/>
  <c r="A7979" i="37"/>
  <c r="A7980" i="37"/>
  <c r="A7981" i="37"/>
  <c r="A7982" i="37"/>
  <c r="A7983" i="37"/>
  <c r="A7984" i="37"/>
  <c r="A7985" i="37"/>
  <c r="A7986" i="37"/>
  <c r="A7987" i="37"/>
  <c r="A7988" i="37"/>
  <c r="A7989" i="37"/>
  <c r="A7990" i="37"/>
  <c r="A7991" i="37"/>
  <c r="A7992" i="37"/>
  <c r="A7993" i="37"/>
  <c r="A7994" i="37"/>
  <c r="A7995" i="37"/>
  <c r="A7996" i="37"/>
  <c r="B7973" i="37"/>
  <c r="B7974" i="37"/>
  <c r="B7975" i="37"/>
  <c r="B7976" i="37"/>
  <c r="B7977" i="37"/>
  <c r="B7978" i="37"/>
  <c r="B7979" i="37"/>
  <c r="B7980" i="37"/>
  <c r="B7981" i="37"/>
  <c r="B7982" i="37"/>
  <c r="B7983" i="37"/>
  <c r="B7984" i="37"/>
  <c r="B7985" i="37"/>
  <c r="B7986" i="37"/>
  <c r="B7987" i="37"/>
  <c r="B7988" i="37"/>
  <c r="B7989" i="37"/>
  <c r="B7990" i="37"/>
  <c r="B7991" i="37"/>
  <c r="B7992" i="37"/>
  <c r="B7993" i="37"/>
  <c r="B7994" i="37"/>
  <c r="B7995" i="37"/>
  <c r="B7996" i="37"/>
  <c r="D7973" i="37"/>
  <c r="D7974" i="37"/>
  <c r="D7975" i="37"/>
  <c r="D7976" i="37"/>
  <c r="D7977" i="37"/>
  <c r="D7978" i="37"/>
  <c r="D7979" i="37"/>
  <c r="D7980" i="37"/>
  <c r="D7981" i="37"/>
  <c r="D7982" i="37"/>
  <c r="D7983" i="37"/>
  <c r="D7984" i="37"/>
  <c r="D7985" i="37"/>
  <c r="D7986" i="37"/>
  <c r="D7987" i="37"/>
  <c r="D7988" i="37"/>
  <c r="D7989" i="37"/>
  <c r="D7990" i="37"/>
  <c r="D7991" i="37"/>
  <c r="D7992" i="37"/>
  <c r="D7993" i="37"/>
  <c r="D7994" i="37"/>
  <c r="D7995" i="37"/>
  <c r="D7996" i="37"/>
  <c r="A7961" i="37"/>
  <c r="A7962" i="37"/>
  <c r="A7963" i="37"/>
  <c r="A7964" i="37"/>
  <c r="A7965" i="37"/>
  <c r="A7966" i="37"/>
  <c r="A7967" i="37"/>
  <c r="A7968" i="37"/>
  <c r="A7969" i="37"/>
  <c r="A7970" i="37"/>
  <c r="A7971" i="37"/>
  <c r="A7972" i="37"/>
  <c r="B7961" i="37"/>
  <c r="B7962" i="37"/>
  <c r="B7963" i="37"/>
  <c r="B7964" i="37"/>
  <c r="B7965" i="37"/>
  <c r="B7966" i="37"/>
  <c r="B7967" i="37"/>
  <c r="B7968" i="37"/>
  <c r="B7969" i="37"/>
  <c r="B7970" i="37"/>
  <c r="B7971" i="37"/>
  <c r="B7972" i="37"/>
  <c r="D7961" i="37"/>
  <c r="D7962" i="37"/>
  <c r="D7963" i="37"/>
  <c r="D7964" i="37"/>
  <c r="D7965" i="37"/>
  <c r="D7966" i="37"/>
  <c r="D7967" i="37"/>
  <c r="D7968" i="37"/>
  <c r="D7969" i="37"/>
  <c r="D7970" i="37"/>
  <c r="D7971" i="37"/>
  <c r="D7972" i="37"/>
  <c r="A7955" i="37"/>
  <c r="A7956" i="37"/>
  <c r="A7957" i="37"/>
  <c r="A7958" i="37"/>
  <c r="A7959" i="37"/>
  <c r="A7960" i="37"/>
  <c r="B7955" i="37"/>
  <c r="B7956" i="37"/>
  <c r="B7957" i="37"/>
  <c r="B7958" i="37"/>
  <c r="B7959" i="37"/>
  <c r="B7960" i="37"/>
  <c r="D7955" i="37"/>
  <c r="D7956" i="37"/>
  <c r="D7957" i="37"/>
  <c r="D7958" i="37"/>
  <c r="D7959" i="37"/>
  <c r="D7960" i="37"/>
  <c r="A7952" i="37"/>
  <c r="A7953" i="37"/>
  <c r="A7954" i="37"/>
  <c r="B7952" i="37"/>
  <c r="B7953" i="37"/>
  <c r="B7954" i="37"/>
  <c r="D7952" i="37"/>
  <c r="D7953" i="37"/>
  <c r="D7954" i="37"/>
  <c r="A7951" i="37"/>
  <c r="B7951" i="37"/>
  <c r="D7951" i="37"/>
  <c r="A7950" i="37"/>
  <c r="B7950" i="37"/>
  <c r="D7950" i="37"/>
  <c r="A7949" i="37"/>
  <c r="B7949" i="37"/>
  <c r="D7949" i="37"/>
  <c r="A7948" i="37"/>
  <c r="B7948" i="37"/>
  <c r="D7948" i="37"/>
  <c r="A7947" i="37"/>
  <c r="B7947" i="37"/>
  <c r="D7947" i="37"/>
  <c r="A7946" i="37"/>
  <c r="B7946" i="37"/>
  <c r="D7946" i="37"/>
  <c r="A7945" i="37"/>
  <c r="B7945" i="37"/>
  <c r="D7945" i="37"/>
  <c r="A7939" i="37"/>
  <c r="A7940" i="37"/>
  <c r="A7941" i="37"/>
  <c r="A7942" i="37"/>
  <c r="A7943" i="37"/>
  <c r="A7944" i="37"/>
  <c r="B7939" i="37"/>
  <c r="B7940" i="37"/>
  <c r="B7941" i="37"/>
  <c r="B7942" i="37"/>
  <c r="B7943" i="37"/>
  <c r="B7944" i="37"/>
  <c r="D7939" i="37"/>
  <c r="D7940" i="37"/>
  <c r="D7941" i="37"/>
  <c r="D7942" i="37"/>
  <c r="D7943" i="37"/>
  <c r="D7944" i="37"/>
  <c r="A7936" i="37"/>
  <c r="A7937" i="37"/>
  <c r="A7938" i="37"/>
  <c r="B7936" i="37"/>
  <c r="B7937" i="37"/>
  <c r="B7938" i="37"/>
  <c r="D7936" i="37"/>
  <c r="D7937" i="37"/>
  <c r="D7938" i="37"/>
  <c r="A7935" i="37"/>
  <c r="B7935" i="37"/>
  <c r="D7935" i="37"/>
  <c r="A7934" i="37"/>
  <c r="B7934" i="37"/>
  <c r="D7934" i="37"/>
  <c r="A7933" i="37"/>
  <c r="B7933" i="37"/>
  <c r="D7933" i="37"/>
  <c r="A7932" i="37"/>
  <c r="B7932" i="37"/>
  <c r="D7932" i="37"/>
  <c r="A7931" i="37"/>
  <c r="B7931" i="37"/>
  <c r="D7931" i="37"/>
  <c r="A7930" i="37"/>
  <c r="B7930" i="37"/>
  <c r="D7930" i="37"/>
  <c r="A7929" i="37"/>
  <c r="B7929" i="37"/>
  <c r="D7929" i="37"/>
  <c r="A7928" i="37"/>
  <c r="B7928" i="37"/>
  <c r="D7928" i="37"/>
  <c r="A7927" i="37"/>
  <c r="B7927" i="37"/>
  <c r="D7927" i="37"/>
  <c r="A7926" i="37"/>
  <c r="B7926" i="37"/>
  <c r="D7926" i="37"/>
  <c r="A7925" i="37"/>
  <c r="B7925" i="37"/>
  <c r="D7925" i="37"/>
  <c r="A7924" i="37"/>
  <c r="B7924" i="37"/>
  <c r="D7924" i="37"/>
  <c r="A7923" i="37"/>
  <c r="B7923" i="37"/>
  <c r="D7923" i="37"/>
  <c r="A7922" i="37"/>
  <c r="B7922" i="37"/>
  <c r="D7922" i="37"/>
  <c r="A7921" i="37"/>
  <c r="B7921" i="37"/>
  <c r="D7921" i="37"/>
  <c r="A7920" i="37"/>
  <c r="B7920" i="37"/>
  <c r="D7920" i="37"/>
  <c r="E9004" i="37" l="1"/>
  <c r="F9004" i="37" s="1"/>
  <c r="E11276" i="37"/>
  <c r="F11276" i="37" s="1"/>
  <c r="E10078" i="37"/>
  <c r="F10078" i="37" s="1"/>
  <c r="E11057" i="37"/>
  <c r="F11057" i="37" s="1"/>
  <c r="E9906" i="37"/>
  <c r="F9906" i="37" s="1"/>
  <c r="E10110" i="37"/>
  <c r="F10110" i="37" s="1"/>
  <c r="E11033" i="37"/>
  <c r="F11033" i="37" s="1"/>
  <c r="E8331" i="37"/>
  <c r="F8331" i="37" s="1"/>
  <c r="E9101" i="37"/>
  <c r="F9101" i="37" s="1"/>
  <c r="E10990" i="37"/>
  <c r="F10990" i="37" s="1"/>
  <c r="E11883" i="37"/>
  <c r="F11883" i="37" s="1"/>
  <c r="E11409" i="37"/>
  <c r="F11409" i="37" s="1"/>
  <c r="E11294" i="37"/>
  <c r="F11294" i="37" s="1"/>
  <c r="E11222" i="37"/>
  <c r="F11222" i="37" s="1"/>
  <c r="E11195" i="37"/>
  <c r="F11195" i="37" s="1"/>
  <c r="E10876" i="37"/>
  <c r="F10876" i="37" s="1"/>
  <c r="E10805" i="37"/>
  <c r="F10805" i="37" s="1"/>
  <c r="E10794" i="37"/>
  <c r="F10794" i="37" s="1"/>
  <c r="E10759" i="37"/>
  <c r="F10759" i="37" s="1"/>
  <c r="E10739" i="37"/>
  <c r="F10739" i="37" s="1"/>
  <c r="E10705" i="37"/>
  <c r="F10705" i="37" s="1"/>
  <c r="E10684" i="37"/>
  <c r="F10684" i="37" s="1"/>
  <c r="E10633" i="37"/>
  <c r="F10633" i="37" s="1"/>
  <c r="E10601" i="37"/>
  <c r="F10601" i="37" s="1"/>
  <c r="E10589" i="37"/>
  <c r="F10589" i="37" s="1"/>
  <c r="E10575" i="37"/>
  <c r="F10575" i="37" s="1"/>
  <c r="E10557" i="37"/>
  <c r="F10557" i="37" s="1"/>
  <c r="E10489" i="37"/>
  <c r="F10489" i="37" s="1"/>
  <c r="E10469" i="37"/>
  <c r="F10469" i="37" s="1"/>
  <c r="E10393" i="37"/>
  <c r="F10393" i="37" s="1"/>
  <c r="E10383" i="37"/>
  <c r="F10383" i="37" s="1"/>
  <c r="E10288" i="37"/>
  <c r="F10288" i="37" s="1"/>
  <c r="E10276" i="37"/>
  <c r="F10276" i="37" s="1"/>
  <c r="E10214" i="37"/>
  <c r="F10214" i="37" s="1"/>
  <c r="E10193" i="37"/>
  <c r="F10193" i="37" s="1"/>
  <c r="E10178" i="37"/>
  <c r="F10178" i="37" s="1"/>
  <c r="E10163" i="37"/>
  <c r="F10163" i="37" s="1"/>
  <c r="E10101" i="37"/>
  <c r="F10101" i="37" s="1"/>
  <c r="E10069" i="37"/>
  <c r="F10069" i="37" s="1"/>
  <c r="E9870" i="37"/>
  <c r="F9870" i="37" s="1"/>
  <c r="E9885" i="37"/>
  <c r="F9885" i="37" s="1"/>
  <c r="E9806" i="37"/>
  <c r="F9806" i="37" s="1"/>
  <c r="E9797" i="37"/>
  <c r="F9797" i="37" s="1"/>
  <c r="E9779" i="37"/>
  <c r="F9779" i="37" s="1"/>
  <c r="E9759" i="37"/>
  <c r="F9759" i="37" s="1"/>
  <c r="E9734" i="37"/>
  <c r="F9734" i="37" s="1"/>
  <c r="E9717" i="37"/>
  <c r="F9717" i="37" s="1"/>
  <c r="E9675" i="37"/>
  <c r="F9675" i="37" s="1"/>
  <c r="E9597" i="37"/>
  <c r="F9597" i="37" s="1"/>
  <c r="E9565" i="37"/>
  <c r="F9565" i="37" s="1"/>
  <c r="E9511" i="37"/>
  <c r="F9511" i="37" s="1"/>
  <c r="E9460" i="37"/>
  <c r="F9460" i="37" s="1"/>
  <c r="E9452" i="37"/>
  <c r="F9452" i="37" s="1"/>
  <c r="E9424" i="37"/>
  <c r="F9424" i="37" s="1"/>
  <c r="E9412" i="37"/>
  <c r="F9412" i="37" s="1"/>
  <c r="E9395" i="37"/>
  <c r="F9395" i="37" s="1"/>
  <c r="E9384" i="37"/>
  <c r="F9384" i="37" s="1"/>
  <c r="E9351" i="37"/>
  <c r="F9351" i="37" s="1"/>
  <c r="E9291" i="37"/>
  <c r="F9291" i="37" s="1"/>
  <c r="E9280" i="37"/>
  <c r="F9280" i="37" s="1"/>
  <c r="E9248" i="37"/>
  <c r="F9248" i="37" s="1"/>
  <c r="E9239" i="37"/>
  <c r="F9239" i="37" s="1"/>
  <c r="E9233" i="37"/>
  <c r="F9233" i="37" s="1"/>
  <c r="E9224" i="37"/>
  <c r="F9224" i="37" s="1"/>
  <c r="E9215" i="37"/>
  <c r="F9215" i="37" s="1"/>
  <c r="E9209" i="37"/>
  <c r="F9209" i="37" s="1"/>
  <c r="E9111" i="37"/>
  <c r="F9111" i="37" s="1"/>
  <c r="E9093" i="37"/>
  <c r="F9093" i="37" s="1"/>
  <c r="E9078" i="37"/>
  <c r="F9078" i="37" s="1"/>
  <c r="E9023" i="37"/>
  <c r="F9023" i="37" s="1"/>
  <c r="E9017" i="37"/>
  <c r="F9017" i="37" s="1"/>
  <c r="E8967" i="37"/>
  <c r="F8967" i="37" s="1"/>
  <c r="E8962" i="37"/>
  <c r="F8962" i="37" s="1"/>
  <c r="E8935" i="37"/>
  <c r="F8935" i="37" s="1"/>
  <c r="E8931" i="37"/>
  <c r="F8931" i="37" s="1"/>
  <c r="E8899" i="37"/>
  <c r="F8899" i="37" s="1"/>
  <c r="E8889" i="37"/>
  <c r="F8889" i="37" s="1"/>
  <c r="E8877" i="37"/>
  <c r="F8877" i="37" s="1"/>
  <c r="E8793" i="37"/>
  <c r="F8793" i="37" s="1"/>
  <c r="E8738" i="37"/>
  <c r="F8738" i="37" s="1"/>
  <c r="E8731" i="37"/>
  <c r="F8731" i="37" s="1"/>
  <c r="E8719" i="37"/>
  <c r="F8719" i="37" s="1"/>
  <c r="E8706" i="37"/>
  <c r="F8706" i="37" s="1"/>
  <c r="E8686" i="37"/>
  <c r="F8686" i="37" s="1"/>
  <c r="E8702" i="37"/>
  <c r="F8702" i="37" s="1"/>
  <c r="E8657" i="37"/>
  <c r="F8657" i="37" s="1"/>
  <c r="E8597" i="37"/>
  <c r="F8597" i="37" s="1"/>
  <c r="E8591" i="37"/>
  <c r="F8591" i="37" s="1"/>
  <c r="E8562" i="37"/>
  <c r="F8562" i="37" s="1"/>
  <c r="E8406" i="37"/>
  <c r="F8406" i="37" s="1"/>
  <c r="E8368" i="37"/>
  <c r="F8368" i="37" s="1"/>
  <c r="E8336" i="37"/>
  <c r="F8336" i="37" s="1"/>
  <c r="E8313" i="37"/>
  <c r="F8313" i="37" s="1"/>
  <c r="E8315" i="37"/>
  <c r="F8315" i="37" s="1"/>
  <c r="E8297" i="37"/>
  <c r="F8297" i="37" s="1"/>
  <c r="E8294" i="37"/>
  <c r="F8294" i="37" s="1"/>
  <c r="E8289" i="37"/>
  <c r="F8289" i="37" s="1"/>
  <c r="E8280" i="37"/>
  <c r="F8280" i="37" s="1"/>
  <c r="E8224" i="37"/>
  <c r="F8224" i="37" s="1"/>
  <c r="E8162" i="37"/>
  <c r="F8162" i="37" s="1"/>
  <c r="E8156" i="37"/>
  <c r="F8156" i="37" s="1"/>
  <c r="E8148" i="37"/>
  <c r="F8148" i="37" s="1"/>
  <c r="E8145" i="37"/>
  <c r="F8145" i="37" s="1"/>
  <c r="E8088" i="37"/>
  <c r="F8088" i="37" s="1"/>
  <c r="E8079" i="37"/>
  <c r="F8079" i="37" s="1"/>
  <c r="E8048" i="37"/>
  <c r="F8048" i="37" s="1"/>
  <c r="E8045" i="37"/>
  <c r="F8045" i="37" s="1"/>
  <c r="E8038" i="37"/>
  <c r="F8038" i="37" s="1"/>
  <c r="E8030" i="37"/>
  <c r="F8030" i="37" s="1"/>
  <c r="E7949" i="37"/>
  <c r="F7949" i="37" s="1"/>
  <c r="E7948" i="37"/>
  <c r="F7948" i="37" s="1"/>
  <c r="E7933" i="37"/>
  <c r="F7933" i="37" s="1"/>
  <c r="E7930" i="37"/>
  <c r="F7930" i="37" s="1"/>
  <c r="A7885" i="37"/>
  <c r="A7886" i="37"/>
  <c r="A7887" i="37"/>
  <c r="A7888" i="37"/>
  <c r="A7889" i="37"/>
  <c r="A7890" i="37"/>
  <c r="A7891" i="37"/>
  <c r="A7892" i="37"/>
  <c r="A7893" i="37"/>
  <c r="A7894" i="37"/>
  <c r="A7895" i="37"/>
  <c r="A7896" i="37"/>
  <c r="A7897" i="37"/>
  <c r="A7898" i="37"/>
  <c r="A7899" i="37"/>
  <c r="A7900" i="37"/>
  <c r="A7901" i="37"/>
  <c r="A7902" i="37"/>
  <c r="A7903" i="37"/>
  <c r="A7904" i="37"/>
  <c r="A7905" i="37"/>
  <c r="A7906" i="37"/>
  <c r="A7907" i="37"/>
  <c r="A7908" i="37"/>
  <c r="A7909" i="37"/>
  <c r="A7910" i="37"/>
  <c r="A7911" i="37"/>
  <c r="A7912" i="37"/>
  <c r="A7913" i="37"/>
  <c r="A7914" i="37"/>
  <c r="A7915" i="37"/>
  <c r="A7916" i="37"/>
  <c r="A7917" i="37"/>
  <c r="A7918" i="37"/>
  <c r="A7919" i="37"/>
  <c r="B7885" i="37"/>
  <c r="B7886" i="37"/>
  <c r="B7887" i="37"/>
  <c r="B7888" i="37"/>
  <c r="B7889" i="37"/>
  <c r="B7890" i="37"/>
  <c r="B7891" i="37"/>
  <c r="B7892" i="37"/>
  <c r="B7893" i="37"/>
  <c r="B7894" i="37"/>
  <c r="B7895" i="37"/>
  <c r="B7896" i="37"/>
  <c r="B7897" i="37"/>
  <c r="B7898" i="37"/>
  <c r="B7899" i="37"/>
  <c r="B7900" i="37"/>
  <c r="B7901" i="37"/>
  <c r="B7902" i="37"/>
  <c r="B7903" i="37"/>
  <c r="B7904" i="37"/>
  <c r="B7905" i="37"/>
  <c r="B7906" i="37"/>
  <c r="B7907" i="37"/>
  <c r="B7908" i="37"/>
  <c r="B7909" i="37"/>
  <c r="B7910" i="37"/>
  <c r="B7911" i="37"/>
  <c r="B7912" i="37"/>
  <c r="B7913" i="37"/>
  <c r="B7914" i="37"/>
  <c r="B7915" i="37"/>
  <c r="B7916" i="37"/>
  <c r="B7917" i="37"/>
  <c r="B7918" i="37"/>
  <c r="B7919" i="37"/>
  <c r="D7885" i="37"/>
  <c r="D7886" i="37"/>
  <c r="D7887" i="37"/>
  <c r="D7888" i="37"/>
  <c r="D7889" i="37"/>
  <c r="D7890" i="37"/>
  <c r="D7891" i="37"/>
  <c r="D7892" i="37"/>
  <c r="D7893" i="37"/>
  <c r="D7894" i="37"/>
  <c r="D7895" i="37"/>
  <c r="D7896" i="37"/>
  <c r="D7897" i="37"/>
  <c r="D7898" i="37"/>
  <c r="D7899" i="37"/>
  <c r="D7900" i="37"/>
  <c r="D7901" i="37"/>
  <c r="D7902" i="37"/>
  <c r="D7903" i="37"/>
  <c r="D7904" i="37"/>
  <c r="D7905" i="37"/>
  <c r="D7906" i="37"/>
  <c r="D7907" i="37"/>
  <c r="D7908" i="37"/>
  <c r="D7909" i="37"/>
  <c r="D7910" i="37"/>
  <c r="D7911" i="37"/>
  <c r="D7912" i="37"/>
  <c r="D7913" i="37"/>
  <c r="D7914" i="37"/>
  <c r="D7915" i="37"/>
  <c r="D7916" i="37"/>
  <c r="D7917" i="37"/>
  <c r="D7918" i="37"/>
  <c r="D7919" i="37"/>
  <c r="A7862" i="37"/>
  <c r="A7863" i="37"/>
  <c r="A7864" i="37"/>
  <c r="A7865" i="37"/>
  <c r="A7866" i="37"/>
  <c r="A7867" i="37"/>
  <c r="A7868" i="37"/>
  <c r="A7869" i="37"/>
  <c r="A7870" i="37"/>
  <c r="A7871" i="37"/>
  <c r="A7872" i="37"/>
  <c r="A7873" i="37"/>
  <c r="A7874" i="37"/>
  <c r="A7875" i="37"/>
  <c r="A7876" i="37"/>
  <c r="A7877" i="37"/>
  <c r="A7878" i="37"/>
  <c r="A7879" i="37"/>
  <c r="A7880" i="37"/>
  <c r="A7881" i="37"/>
  <c r="A7882" i="37"/>
  <c r="A7883" i="37"/>
  <c r="A7884" i="37"/>
  <c r="B7862" i="37"/>
  <c r="B7863" i="37"/>
  <c r="B7864" i="37"/>
  <c r="B7865" i="37"/>
  <c r="B7866" i="37"/>
  <c r="B7867" i="37"/>
  <c r="B7868" i="37"/>
  <c r="B7869" i="37"/>
  <c r="B7870" i="37"/>
  <c r="B7871" i="37"/>
  <c r="B7872" i="37"/>
  <c r="B7873" i="37"/>
  <c r="B7874" i="37"/>
  <c r="B7875" i="37"/>
  <c r="B7876" i="37"/>
  <c r="B7877" i="37"/>
  <c r="B7878" i="37"/>
  <c r="B7879" i="37"/>
  <c r="B7880" i="37"/>
  <c r="B7881" i="37"/>
  <c r="B7882" i="37"/>
  <c r="B7883" i="37"/>
  <c r="B7884" i="37"/>
  <c r="D7862" i="37"/>
  <c r="D7863" i="37"/>
  <c r="D7864" i="37"/>
  <c r="D7865" i="37"/>
  <c r="D7866" i="37"/>
  <c r="D7867" i="37"/>
  <c r="D7868" i="37"/>
  <c r="D7869" i="37"/>
  <c r="D7870" i="37"/>
  <c r="D7871" i="37"/>
  <c r="D7872" i="37"/>
  <c r="D7873" i="37"/>
  <c r="D7874" i="37"/>
  <c r="D7875" i="37"/>
  <c r="D7876" i="37"/>
  <c r="D7877" i="37"/>
  <c r="D7878" i="37"/>
  <c r="D7879" i="37"/>
  <c r="D7880" i="37"/>
  <c r="D7881" i="37"/>
  <c r="D7882" i="37"/>
  <c r="D7883" i="37"/>
  <c r="D7884" i="37"/>
  <c r="A7859" i="37"/>
  <c r="A7860" i="37"/>
  <c r="A7861" i="37"/>
  <c r="B7859" i="37"/>
  <c r="B7860" i="37"/>
  <c r="B7861" i="37"/>
  <c r="D7859" i="37"/>
  <c r="D7860" i="37"/>
  <c r="D7861" i="37"/>
  <c r="A7858" i="37"/>
  <c r="B7858" i="37"/>
  <c r="D7858" i="37"/>
  <c r="A7818" i="37"/>
  <c r="A7819" i="37"/>
  <c r="A7820" i="37"/>
  <c r="A7821" i="37"/>
  <c r="A7822" i="37"/>
  <c r="A7823" i="37"/>
  <c r="A7824" i="37"/>
  <c r="A7825" i="37"/>
  <c r="A7826" i="37"/>
  <c r="A7827" i="37"/>
  <c r="A7828" i="37"/>
  <c r="A7829" i="37"/>
  <c r="A7830" i="37"/>
  <c r="A7831" i="37"/>
  <c r="A7832" i="37"/>
  <c r="A7833" i="37"/>
  <c r="A7834" i="37"/>
  <c r="A7835" i="37"/>
  <c r="A7836" i="37"/>
  <c r="A7837" i="37"/>
  <c r="A7838" i="37"/>
  <c r="A7839" i="37"/>
  <c r="A7840" i="37"/>
  <c r="A7841" i="37"/>
  <c r="A7842" i="37"/>
  <c r="A7843" i="37"/>
  <c r="A7844" i="37"/>
  <c r="A7845" i="37"/>
  <c r="A7846" i="37"/>
  <c r="A7847" i="37"/>
  <c r="A7848" i="37"/>
  <c r="A7849" i="37"/>
  <c r="A7850" i="37"/>
  <c r="A7851" i="37"/>
  <c r="A7852" i="37"/>
  <c r="A7853" i="37"/>
  <c r="A7854" i="37"/>
  <c r="A7855" i="37"/>
  <c r="A7856" i="37"/>
  <c r="A7857" i="37"/>
  <c r="B7818" i="37"/>
  <c r="B7819" i="37"/>
  <c r="B7820" i="37"/>
  <c r="B7821" i="37"/>
  <c r="B7822" i="37"/>
  <c r="B7823" i="37"/>
  <c r="B7824" i="37"/>
  <c r="B7825" i="37"/>
  <c r="B7826" i="37"/>
  <c r="B7827" i="37"/>
  <c r="B7828" i="37"/>
  <c r="B7829" i="37"/>
  <c r="B7830" i="37"/>
  <c r="B7831" i="37"/>
  <c r="B7832" i="37"/>
  <c r="B7833" i="37"/>
  <c r="B7834" i="37"/>
  <c r="B7835" i="37"/>
  <c r="B7836" i="37"/>
  <c r="B7837" i="37"/>
  <c r="B7838" i="37"/>
  <c r="B7839" i="37"/>
  <c r="B7840" i="37"/>
  <c r="B7841" i="37"/>
  <c r="B7842" i="37"/>
  <c r="B7843" i="37"/>
  <c r="B7844" i="37"/>
  <c r="B7845" i="37"/>
  <c r="B7846" i="37"/>
  <c r="B7847" i="37"/>
  <c r="B7848" i="37"/>
  <c r="B7849" i="37"/>
  <c r="B7850" i="37"/>
  <c r="B7851" i="37"/>
  <c r="B7852" i="37"/>
  <c r="B7853" i="37"/>
  <c r="B7854" i="37"/>
  <c r="B7855" i="37"/>
  <c r="B7856" i="37"/>
  <c r="B7857" i="37"/>
  <c r="D7818" i="37"/>
  <c r="D7819" i="37"/>
  <c r="D7820" i="37"/>
  <c r="D7821" i="37"/>
  <c r="D7822" i="37"/>
  <c r="D7823" i="37"/>
  <c r="D7824" i="37"/>
  <c r="D7825" i="37"/>
  <c r="D7826" i="37"/>
  <c r="D7827" i="37"/>
  <c r="D7828" i="37"/>
  <c r="D7829" i="37"/>
  <c r="D7830" i="37"/>
  <c r="D7831" i="37"/>
  <c r="D7832" i="37"/>
  <c r="D7833" i="37"/>
  <c r="D7834" i="37"/>
  <c r="D7835" i="37"/>
  <c r="D7836" i="37"/>
  <c r="D7837" i="37"/>
  <c r="D7838" i="37"/>
  <c r="D7839" i="37"/>
  <c r="D7840" i="37"/>
  <c r="D7841" i="37"/>
  <c r="D7842" i="37"/>
  <c r="D7843" i="37"/>
  <c r="D7844" i="37"/>
  <c r="D7845" i="37"/>
  <c r="D7846" i="37"/>
  <c r="D7847" i="37"/>
  <c r="D7848" i="37"/>
  <c r="D7849" i="37"/>
  <c r="D7850" i="37"/>
  <c r="D7851" i="37"/>
  <c r="D7852" i="37"/>
  <c r="D7853" i="37"/>
  <c r="D7854" i="37"/>
  <c r="D7855" i="37"/>
  <c r="D7856" i="37"/>
  <c r="D7857" i="37"/>
  <c r="A7798" i="37"/>
  <c r="A7799" i="37"/>
  <c r="A7800" i="37"/>
  <c r="A7801" i="37"/>
  <c r="A7802" i="37"/>
  <c r="A7803" i="37"/>
  <c r="A7804" i="37"/>
  <c r="A7805" i="37"/>
  <c r="A7806" i="37"/>
  <c r="A7807" i="37"/>
  <c r="A7808" i="37"/>
  <c r="A7809" i="37"/>
  <c r="A7810" i="37"/>
  <c r="A7811" i="37"/>
  <c r="A7812" i="37"/>
  <c r="A7813" i="37"/>
  <c r="A7814" i="37"/>
  <c r="A7815" i="37"/>
  <c r="A7816" i="37"/>
  <c r="A7817" i="37"/>
  <c r="B7798" i="37"/>
  <c r="B7799" i="37"/>
  <c r="B7800" i="37"/>
  <c r="B7801" i="37"/>
  <c r="B7802" i="37"/>
  <c r="B7803" i="37"/>
  <c r="B7804" i="37"/>
  <c r="B7805" i="37"/>
  <c r="B7806" i="37"/>
  <c r="B7807" i="37"/>
  <c r="B7808" i="37"/>
  <c r="B7809" i="37"/>
  <c r="B7810" i="37"/>
  <c r="B7811" i="37"/>
  <c r="B7812" i="37"/>
  <c r="B7813" i="37"/>
  <c r="B7814" i="37"/>
  <c r="B7815" i="37"/>
  <c r="B7816" i="37"/>
  <c r="B7817" i="37"/>
  <c r="D7798" i="37"/>
  <c r="D7799" i="37"/>
  <c r="D7800" i="37"/>
  <c r="D7801" i="37"/>
  <c r="D7802" i="37"/>
  <c r="D7803" i="37"/>
  <c r="D7804" i="37"/>
  <c r="D7805" i="37"/>
  <c r="D7806" i="37"/>
  <c r="D7807" i="37"/>
  <c r="D7808" i="37"/>
  <c r="D7809" i="37"/>
  <c r="D7810" i="37"/>
  <c r="D7811" i="37"/>
  <c r="D7812" i="37"/>
  <c r="D7813" i="37"/>
  <c r="D7814" i="37"/>
  <c r="D7815" i="37"/>
  <c r="D7816" i="37"/>
  <c r="D7817" i="37"/>
  <c r="A7758" i="37"/>
  <c r="A7759" i="37"/>
  <c r="A7760" i="37"/>
  <c r="A7761" i="37"/>
  <c r="A7762" i="37"/>
  <c r="A7763" i="37"/>
  <c r="A7764" i="37"/>
  <c r="A7765" i="37"/>
  <c r="A7766" i="37"/>
  <c r="A7767" i="37"/>
  <c r="A7768" i="37"/>
  <c r="A7769" i="37"/>
  <c r="A7770" i="37"/>
  <c r="A7771" i="37"/>
  <c r="A7772" i="37"/>
  <c r="A7773" i="37"/>
  <c r="A7774" i="37"/>
  <c r="A7775" i="37"/>
  <c r="A7776" i="37"/>
  <c r="A7777" i="37"/>
  <c r="A7778" i="37"/>
  <c r="A7779" i="37"/>
  <c r="A7780" i="37"/>
  <c r="A7781" i="37"/>
  <c r="A7782" i="37"/>
  <c r="A7783" i="37"/>
  <c r="A7784" i="37"/>
  <c r="A7785" i="37"/>
  <c r="A7786" i="37"/>
  <c r="A7787" i="37"/>
  <c r="A7788" i="37"/>
  <c r="A7789" i="37"/>
  <c r="A7790" i="37"/>
  <c r="A7791" i="37"/>
  <c r="A7792" i="37"/>
  <c r="A7793" i="37"/>
  <c r="A7794" i="37"/>
  <c r="A7795" i="37"/>
  <c r="A7796" i="37"/>
  <c r="A7797" i="37"/>
  <c r="B7758" i="37"/>
  <c r="B7759" i="37"/>
  <c r="B7760" i="37"/>
  <c r="B7761" i="37"/>
  <c r="B7762" i="37"/>
  <c r="B7763" i="37"/>
  <c r="B7764" i="37"/>
  <c r="B7765" i="37"/>
  <c r="B7766" i="37"/>
  <c r="B7767" i="37"/>
  <c r="B7768" i="37"/>
  <c r="B7769" i="37"/>
  <c r="B7770" i="37"/>
  <c r="B7771" i="37"/>
  <c r="B7772" i="37"/>
  <c r="B7773" i="37"/>
  <c r="B7774" i="37"/>
  <c r="B7775" i="37"/>
  <c r="B7776" i="37"/>
  <c r="B7777" i="37"/>
  <c r="B7778" i="37"/>
  <c r="B7779" i="37"/>
  <c r="B7780" i="37"/>
  <c r="B7781" i="37"/>
  <c r="B7782" i="37"/>
  <c r="B7783" i="37"/>
  <c r="B7784" i="37"/>
  <c r="B7785" i="37"/>
  <c r="B7786" i="37"/>
  <c r="B7787" i="37"/>
  <c r="B7788" i="37"/>
  <c r="B7789" i="37"/>
  <c r="B7790" i="37"/>
  <c r="B7791" i="37"/>
  <c r="B7792" i="37"/>
  <c r="B7793" i="37"/>
  <c r="B7794" i="37"/>
  <c r="B7795" i="37"/>
  <c r="B7796" i="37"/>
  <c r="B7797" i="37"/>
  <c r="D7758" i="37"/>
  <c r="D7759" i="37"/>
  <c r="D7760" i="37"/>
  <c r="D7761" i="37"/>
  <c r="D7762" i="37"/>
  <c r="D7763" i="37"/>
  <c r="D7764" i="37"/>
  <c r="D7765" i="37"/>
  <c r="D7766" i="37"/>
  <c r="D7767" i="37"/>
  <c r="D7768" i="37"/>
  <c r="D7769" i="37"/>
  <c r="D7770" i="37"/>
  <c r="D7771" i="37"/>
  <c r="D7772" i="37"/>
  <c r="D7773" i="37"/>
  <c r="D7774" i="37"/>
  <c r="D7775" i="37"/>
  <c r="D7776" i="37"/>
  <c r="D7777" i="37"/>
  <c r="D7778" i="37"/>
  <c r="D7779" i="37"/>
  <c r="D7780" i="37"/>
  <c r="D7781" i="37"/>
  <c r="D7782" i="37"/>
  <c r="D7783" i="37"/>
  <c r="D7784" i="37"/>
  <c r="D7785" i="37"/>
  <c r="D7786" i="37"/>
  <c r="D7787" i="37"/>
  <c r="D7788" i="37"/>
  <c r="D7789" i="37"/>
  <c r="D7790" i="37"/>
  <c r="D7791" i="37"/>
  <c r="D7792" i="37"/>
  <c r="D7793" i="37"/>
  <c r="D7794" i="37"/>
  <c r="D7795" i="37"/>
  <c r="D7796" i="37"/>
  <c r="D7797" i="37"/>
  <c r="A7738" i="37"/>
  <c r="A7739" i="37"/>
  <c r="A7740" i="37"/>
  <c r="A7741" i="37"/>
  <c r="A7742" i="37"/>
  <c r="A7743" i="37"/>
  <c r="A7744" i="37"/>
  <c r="A7745" i="37"/>
  <c r="A7746" i="37"/>
  <c r="A7747" i="37"/>
  <c r="A7748" i="37"/>
  <c r="A7749" i="37"/>
  <c r="A7750" i="37"/>
  <c r="A7751" i="37"/>
  <c r="A7752" i="37"/>
  <c r="A7753" i="37"/>
  <c r="A7754" i="37"/>
  <c r="A7755" i="37"/>
  <c r="A7756" i="37"/>
  <c r="A7757" i="37"/>
  <c r="B7738" i="37"/>
  <c r="B7739" i="37"/>
  <c r="B7740" i="37"/>
  <c r="B7741" i="37"/>
  <c r="B7742" i="37"/>
  <c r="B7743" i="37"/>
  <c r="B7744" i="37"/>
  <c r="B7745" i="37"/>
  <c r="B7746" i="37"/>
  <c r="B7747" i="37"/>
  <c r="B7748" i="37"/>
  <c r="B7749" i="37"/>
  <c r="B7750" i="37"/>
  <c r="B7751" i="37"/>
  <c r="B7752" i="37"/>
  <c r="B7753" i="37"/>
  <c r="B7754" i="37"/>
  <c r="B7755" i="37"/>
  <c r="B7756" i="37"/>
  <c r="B7757" i="37"/>
  <c r="D7738" i="37"/>
  <c r="D7739" i="37"/>
  <c r="D7740" i="37"/>
  <c r="D7741" i="37"/>
  <c r="D7742" i="37"/>
  <c r="D7743" i="37"/>
  <c r="D7744" i="37"/>
  <c r="D7745" i="37"/>
  <c r="D7746" i="37"/>
  <c r="D7747" i="37"/>
  <c r="D7748" i="37"/>
  <c r="D7749" i="37"/>
  <c r="D7750" i="37"/>
  <c r="D7751" i="37"/>
  <c r="D7752" i="37"/>
  <c r="D7753" i="37"/>
  <c r="D7754" i="37"/>
  <c r="D7755" i="37"/>
  <c r="D7756" i="37"/>
  <c r="D7757" i="37"/>
  <c r="A7698" i="37"/>
  <c r="A7699" i="37"/>
  <c r="A7700" i="37"/>
  <c r="A7701" i="37"/>
  <c r="A7702" i="37"/>
  <c r="A7703" i="37"/>
  <c r="A7704" i="37"/>
  <c r="A7705" i="37"/>
  <c r="A7706" i="37"/>
  <c r="A7707" i="37"/>
  <c r="A7708" i="37"/>
  <c r="A7709" i="37"/>
  <c r="A7710" i="37"/>
  <c r="A7711" i="37"/>
  <c r="A7712" i="37"/>
  <c r="A7713" i="37"/>
  <c r="A7714" i="37"/>
  <c r="A7715" i="37"/>
  <c r="A7716" i="37"/>
  <c r="A7717" i="37"/>
  <c r="A7718" i="37"/>
  <c r="A7719" i="37"/>
  <c r="A7720" i="37"/>
  <c r="A7721" i="37"/>
  <c r="A7722" i="37"/>
  <c r="A7723" i="37"/>
  <c r="A7724" i="37"/>
  <c r="A7725" i="37"/>
  <c r="A7726" i="37"/>
  <c r="A7727" i="37"/>
  <c r="A7728" i="37"/>
  <c r="A7729" i="37"/>
  <c r="A7730" i="37"/>
  <c r="A7731" i="37"/>
  <c r="A7732" i="37"/>
  <c r="A7733" i="37"/>
  <c r="A7734" i="37"/>
  <c r="A7735" i="37"/>
  <c r="A7736" i="37"/>
  <c r="A7737" i="37"/>
  <c r="B7698" i="37"/>
  <c r="B7699" i="37"/>
  <c r="B7700" i="37"/>
  <c r="B7701" i="37"/>
  <c r="B7702" i="37"/>
  <c r="B7703" i="37"/>
  <c r="B7704" i="37"/>
  <c r="B7705" i="37"/>
  <c r="B7706" i="37"/>
  <c r="B7707" i="37"/>
  <c r="B7708" i="37"/>
  <c r="B7709" i="37"/>
  <c r="B7710" i="37"/>
  <c r="B7711" i="37"/>
  <c r="B7712" i="37"/>
  <c r="B7713" i="37"/>
  <c r="B7714" i="37"/>
  <c r="B7715" i="37"/>
  <c r="B7716" i="37"/>
  <c r="B7717" i="37"/>
  <c r="B7718" i="37"/>
  <c r="B7719" i="37"/>
  <c r="B7720" i="37"/>
  <c r="B7721" i="37"/>
  <c r="B7722" i="37"/>
  <c r="B7723" i="37"/>
  <c r="B7724" i="37"/>
  <c r="B7725" i="37"/>
  <c r="B7726" i="37"/>
  <c r="B7727" i="37"/>
  <c r="B7728" i="37"/>
  <c r="B7729" i="37"/>
  <c r="B7730" i="37"/>
  <c r="B7731" i="37"/>
  <c r="B7732" i="37"/>
  <c r="B7733" i="37"/>
  <c r="B7734" i="37"/>
  <c r="B7735" i="37"/>
  <c r="B7736" i="37"/>
  <c r="B7737" i="37"/>
  <c r="D7698" i="37"/>
  <c r="D7699" i="37"/>
  <c r="D7700" i="37"/>
  <c r="D7701" i="37"/>
  <c r="D7702" i="37"/>
  <c r="D7703" i="37"/>
  <c r="D7704" i="37"/>
  <c r="D7705" i="37"/>
  <c r="D7706" i="37"/>
  <c r="D7707" i="37"/>
  <c r="D7708" i="37"/>
  <c r="D7709" i="37"/>
  <c r="D7710" i="37"/>
  <c r="D7711" i="37"/>
  <c r="D7712" i="37"/>
  <c r="D7713" i="37"/>
  <c r="D7714" i="37"/>
  <c r="D7715" i="37"/>
  <c r="D7716" i="37"/>
  <c r="D7717" i="37"/>
  <c r="D7718" i="37"/>
  <c r="D7719" i="37"/>
  <c r="D7720" i="37"/>
  <c r="D7721" i="37"/>
  <c r="D7722" i="37"/>
  <c r="D7723" i="37"/>
  <c r="D7724" i="37"/>
  <c r="D7725" i="37"/>
  <c r="D7726" i="37"/>
  <c r="D7727" i="37"/>
  <c r="D7728" i="37"/>
  <c r="D7729" i="37"/>
  <c r="D7730" i="37"/>
  <c r="D7731" i="37"/>
  <c r="D7732" i="37"/>
  <c r="D7733" i="37"/>
  <c r="D7734" i="37"/>
  <c r="D7735" i="37"/>
  <c r="D7736" i="37"/>
  <c r="D7737" i="37"/>
  <c r="A7678" i="37"/>
  <c r="A7679" i="37"/>
  <c r="A7680" i="37"/>
  <c r="A7681" i="37"/>
  <c r="A7682" i="37"/>
  <c r="A7683" i="37"/>
  <c r="A7684" i="37"/>
  <c r="A7685" i="37"/>
  <c r="A7686" i="37"/>
  <c r="A7687" i="37"/>
  <c r="A7688" i="37"/>
  <c r="A7689" i="37"/>
  <c r="A7690" i="37"/>
  <c r="A7691" i="37"/>
  <c r="A7692" i="37"/>
  <c r="A7693" i="37"/>
  <c r="A7694" i="37"/>
  <c r="A7695" i="37"/>
  <c r="A7696" i="37"/>
  <c r="A7697" i="37"/>
  <c r="B7678" i="37"/>
  <c r="B7679" i="37"/>
  <c r="B7680" i="37"/>
  <c r="B7681" i="37"/>
  <c r="B7682" i="37"/>
  <c r="B7683" i="37"/>
  <c r="B7684" i="37"/>
  <c r="B7685" i="37"/>
  <c r="B7686" i="37"/>
  <c r="B7687" i="37"/>
  <c r="B7688" i="37"/>
  <c r="B7689" i="37"/>
  <c r="B7690" i="37"/>
  <c r="B7691" i="37"/>
  <c r="B7692" i="37"/>
  <c r="B7693" i="37"/>
  <c r="B7694" i="37"/>
  <c r="B7695" i="37"/>
  <c r="B7696" i="37"/>
  <c r="B7697" i="37"/>
  <c r="D7678" i="37"/>
  <c r="D7679" i="37"/>
  <c r="D7680" i="37"/>
  <c r="D7681" i="37"/>
  <c r="D7682" i="37"/>
  <c r="D7683" i="37"/>
  <c r="D7684" i="37"/>
  <c r="D7685" i="37"/>
  <c r="D7686" i="37"/>
  <c r="D7687" i="37"/>
  <c r="D7688" i="37"/>
  <c r="D7689" i="37"/>
  <c r="D7690" i="37"/>
  <c r="D7691" i="37"/>
  <c r="D7692" i="37"/>
  <c r="D7693" i="37"/>
  <c r="D7694" i="37"/>
  <c r="D7695" i="37"/>
  <c r="D7696" i="37"/>
  <c r="D7697" i="37"/>
  <c r="A7641" i="37"/>
  <c r="A7654" i="37"/>
  <c r="A7655" i="37"/>
  <c r="A7656" i="37"/>
  <c r="A7657" i="37"/>
  <c r="A7658" i="37"/>
  <c r="A7659" i="37"/>
  <c r="A7660" i="37"/>
  <c r="A7661" i="37"/>
  <c r="A7662" i="37"/>
  <c r="A7663" i="37"/>
  <c r="A7664" i="37"/>
  <c r="A7665" i="37"/>
  <c r="A7666" i="37"/>
  <c r="A7667" i="37"/>
  <c r="A7668" i="37"/>
  <c r="A7669" i="37"/>
  <c r="A7670" i="37"/>
  <c r="A7671" i="37"/>
  <c r="A7672" i="37"/>
  <c r="A7673" i="37"/>
  <c r="A7674" i="37"/>
  <c r="A7675" i="37"/>
  <c r="A7676" i="37"/>
  <c r="A7677" i="37"/>
  <c r="B7654" i="37"/>
  <c r="B7655" i="37"/>
  <c r="B7656" i="37"/>
  <c r="B7657" i="37"/>
  <c r="B7658" i="37"/>
  <c r="B7659" i="37"/>
  <c r="B7660" i="37"/>
  <c r="B7661" i="37"/>
  <c r="B7662" i="37"/>
  <c r="B7663" i="37"/>
  <c r="B7664" i="37"/>
  <c r="B7665" i="37"/>
  <c r="B7666" i="37"/>
  <c r="B7667" i="37"/>
  <c r="B7668" i="37"/>
  <c r="B7669" i="37"/>
  <c r="B7670" i="37"/>
  <c r="B7671" i="37"/>
  <c r="B7672" i="37"/>
  <c r="B7673" i="37"/>
  <c r="B7674" i="37"/>
  <c r="B7675" i="37"/>
  <c r="B7676" i="37"/>
  <c r="B7677" i="37"/>
  <c r="D7654" i="37"/>
  <c r="D7655" i="37"/>
  <c r="D7656" i="37"/>
  <c r="D7657" i="37"/>
  <c r="D7658" i="37"/>
  <c r="D7659" i="37"/>
  <c r="D7660" i="37"/>
  <c r="D7661" i="37"/>
  <c r="D7662" i="37"/>
  <c r="D7663" i="37"/>
  <c r="D7664" i="37"/>
  <c r="D7665" i="37"/>
  <c r="D7666" i="37"/>
  <c r="D7667" i="37"/>
  <c r="D7668" i="37"/>
  <c r="D7669" i="37"/>
  <c r="D7670" i="37"/>
  <c r="D7671" i="37"/>
  <c r="D7672" i="37"/>
  <c r="D7673" i="37"/>
  <c r="D7674" i="37"/>
  <c r="D7675" i="37"/>
  <c r="D7676" i="37"/>
  <c r="D7677" i="37"/>
  <c r="A7642" i="37"/>
  <c r="A7643" i="37"/>
  <c r="A7644" i="37"/>
  <c r="A7645" i="37"/>
  <c r="A7646" i="37"/>
  <c r="A7647" i="37"/>
  <c r="A7648" i="37"/>
  <c r="A7649" i="37"/>
  <c r="A7650" i="37"/>
  <c r="A7651" i="37"/>
  <c r="A7652" i="37"/>
  <c r="A7653" i="37"/>
  <c r="B7642" i="37"/>
  <c r="B7643" i="37"/>
  <c r="B7644" i="37"/>
  <c r="B7645" i="37"/>
  <c r="B7646" i="37"/>
  <c r="B7647" i="37"/>
  <c r="B7648" i="37"/>
  <c r="B7649" i="37"/>
  <c r="B7650" i="37"/>
  <c r="B7651" i="37"/>
  <c r="B7652" i="37"/>
  <c r="B7653" i="37"/>
  <c r="D7642" i="37"/>
  <c r="D7643" i="37"/>
  <c r="D7644" i="37"/>
  <c r="D7645" i="37"/>
  <c r="D7646" i="37"/>
  <c r="D7647" i="37"/>
  <c r="D7648" i="37"/>
  <c r="D7649" i="37"/>
  <c r="D7650" i="37"/>
  <c r="D7651" i="37"/>
  <c r="D7652" i="37"/>
  <c r="D7653" i="37"/>
  <c r="A7636" i="37"/>
  <c r="A7637" i="37"/>
  <c r="A7638" i="37"/>
  <c r="A7639" i="37"/>
  <c r="A7640" i="37"/>
  <c r="B7636" i="37"/>
  <c r="B7637" i="37"/>
  <c r="B7638" i="37"/>
  <c r="B7639" i="37"/>
  <c r="B7640" i="37"/>
  <c r="B7641" i="37"/>
  <c r="D7636" i="37"/>
  <c r="D7637" i="37"/>
  <c r="D7638" i="37"/>
  <c r="D7639" i="37"/>
  <c r="D7640" i="37"/>
  <c r="D7641" i="37"/>
  <c r="A7633" i="37"/>
  <c r="A7634" i="37"/>
  <c r="A7635" i="37"/>
  <c r="B7633" i="37"/>
  <c r="B7634" i="37"/>
  <c r="B7635" i="37"/>
  <c r="D7633" i="37"/>
  <c r="D7634" i="37"/>
  <c r="D7635" i="37"/>
  <c r="A7632" i="37"/>
  <c r="B7632" i="37"/>
  <c r="D7632" i="37"/>
  <c r="A7631" i="37"/>
  <c r="B7631" i="37"/>
  <c r="D7631" i="37"/>
  <c r="A7630" i="37"/>
  <c r="B7630" i="37"/>
  <c r="D7630" i="37"/>
  <c r="A7629" i="37"/>
  <c r="B7629" i="37"/>
  <c r="D7629" i="37"/>
  <c r="A7628" i="37"/>
  <c r="B7628" i="37"/>
  <c r="D7628" i="37"/>
  <c r="A7627" i="37"/>
  <c r="B7627" i="37"/>
  <c r="D7627" i="37"/>
  <c r="A7604" i="37"/>
  <c r="A7605" i="37"/>
  <c r="A7606" i="37"/>
  <c r="A7607" i="37"/>
  <c r="A7608" i="37"/>
  <c r="A7609" i="37"/>
  <c r="A7610" i="37"/>
  <c r="A7611" i="37"/>
  <c r="A7612" i="37"/>
  <c r="A7613" i="37"/>
  <c r="A7614" i="37"/>
  <c r="A7615" i="37"/>
  <c r="A7616" i="37"/>
  <c r="A7617" i="37"/>
  <c r="A7618" i="37"/>
  <c r="A7619" i="37"/>
  <c r="A7620" i="37"/>
  <c r="A7621" i="37"/>
  <c r="A7622" i="37"/>
  <c r="A7623" i="37"/>
  <c r="A7624" i="37"/>
  <c r="A7625" i="37"/>
  <c r="A7626" i="37"/>
  <c r="B7604" i="37"/>
  <c r="B7605" i="37"/>
  <c r="B7606" i="37"/>
  <c r="B7607" i="37"/>
  <c r="B7608" i="37"/>
  <c r="B7609" i="37"/>
  <c r="B7610" i="37"/>
  <c r="B7611" i="37"/>
  <c r="B7612" i="37"/>
  <c r="B7613" i="37"/>
  <c r="B7614" i="37"/>
  <c r="B7615" i="37"/>
  <c r="B7616" i="37"/>
  <c r="B7617" i="37"/>
  <c r="B7618" i="37"/>
  <c r="B7619" i="37"/>
  <c r="B7620" i="37"/>
  <c r="B7621" i="37"/>
  <c r="B7622" i="37"/>
  <c r="B7623" i="37"/>
  <c r="B7624" i="37"/>
  <c r="B7625" i="37"/>
  <c r="B7626" i="37"/>
  <c r="D7604" i="37"/>
  <c r="D7605" i="37"/>
  <c r="D7606" i="37"/>
  <c r="D7607" i="37"/>
  <c r="D7608" i="37"/>
  <c r="D7609" i="37"/>
  <c r="D7610" i="37"/>
  <c r="D7611" i="37"/>
  <c r="D7612" i="37"/>
  <c r="D7613" i="37"/>
  <c r="D7614" i="37"/>
  <c r="D7615" i="37"/>
  <c r="D7616" i="37"/>
  <c r="D7617" i="37"/>
  <c r="D7618" i="37"/>
  <c r="D7619" i="37"/>
  <c r="D7620" i="37"/>
  <c r="D7621" i="37"/>
  <c r="D7622" i="37"/>
  <c r="D7623" i="37"/>
  <c r="D7624" i="37"/>
  <c r="D7625" i="37"/>
  <c r="D7626" i="37"/>
  <c r="A7601" i="37"/>
  <c r="A7602" i="37"/>
  <c r="A7603" i="37"/>
  <c r="B7601" i="37"/>
  <c r="B7602" i="37"/>
  <c r="B7603" i="37"/>
  <c r="D7601" i="37"/>
  <c r="D7602" i="37"/>
  <c r="D7603" i="37"/>
  <c r="A7600" i="37"/>
  <c r="B7600" i="37"/>
  <c r="D7600" i="37"/>
  <c r="E9005" i="37" l="1"/>
  <c r="F9005" i="37" s="1"/>
  <c r="E11277" i="37"/>
  <c r="F11277" i="37" s="1"/>
  <c r="E10079" i="37"/>
  <c r="F10079" i="37" s="1"/>
  <c r="E11058" i="37"/>
  <c r="F11058" i="37" s="1"/>
  <c r="E9102" i="37"/>
  <c r="F9102" i="37" s="1"/>
  <c r="E8332" i="37"/>
  <c r="F8332" i="37" s="1"/>
  <c r="E9907" i="37"/>
  <c r="F9907" i="37" s="1"/>
  <c r="E10111" i="37"/>
  <c r="F10111" i="37" s="1"/>
  <c r="E11034" i="37"/>
  <c r="F11034" i="37" s="1"/>
  <c r="E10991" i="37"/>
  <c r="F10991" i="37" s="1"/>
  <c r="E9024" i="37"/>
  <c r="F9024" i="37" s="1"/>
  <c r="E9112" i="37"/>
  <c r="F9112" i="37" s="1"/>
  <c r="E11884" i="37"/>
  <c r="F11884" i="37" s="1"/>
  <c r="E11410" i="37"/>
  <c r="F11410" i="37" s="1"/>
  <c r="E11295" i="37"/>
  <c r="F11295" i="37" s="1"/>
  <c r="E11223" i="37"/>
  <c r="F11223" i="37" s="1"/>
  <c r="E11196" i="37"/>
  <c r="F11196" i="37" s="1"/>
  <c r="E10877" i="37"/>
  <c r="F10877" i="37" s="1"/>
  <c r="E10806" i="37"/>
  <c r="F10806" i="37" s="1"/>
  <c r="E10795" i="37"/>
  <c r="F10795" i="37" s="1"/>
  <c r="E10760" i="37"/>
  <c r="F10760" i="37" s="1"/>
  <c r="E10740" i="37"/>
  <c r="F10740" i="37" s="1"/>
  <c r="E10706" i="37"/>
  <c r="F10706" i="37" s="1"/>
  <c r="E10634" i="37"/>
  <c r="F10634" i="37" s="1"/>
  <c r="E10602" i="37"/>
  <c r="F10602" i="37" s="1"/>
  <c r="E10590" i="37"/>
  <c r="F10590" i="37" s="1"/>
  <c r="E10576" i="37"/>
  <c r="F10576" i="37" s="1"/>
  <c r="E10558" i="37"/>
  <c r="F10558" i="37" s="1"/>
  <c r="E10490" i="37"/>
  <c r="F10490" i="37" s="1"/>
  <c r="E10470" i="37"/>
  <c r="F10470" i="37" s="1"/>
  <c r="E10394" i="37"/>
  <c r="F10394" i="37" s="1"/>
  <c r="E10384" i="37"/>
  <c r="F10384" i="37" s="1"/>
  <c r="E10289" i="37"/>
  <c r="F10289" i="37" s="1"/>
  <c r="E10277" i="37"/>
  <c r="F10277" i="37" s="1"/>
  <c r="E10215" i="37"/>
  <c r="F10215" i="37" s="1"/>
  <c r="E10194" i="37"/>
  <c r="F10194" i="37" s="1"/>
  <c r="E10164" i="37"/>
  <c r="F10164" i="37" s="1"/>
  <c r="E10102" i="37"/>
  <c r="F10102" i="37" s="1"/>
  <c r="E10070" i="37"/>
  <c r="F10070" i="37" s="1"/>
  <c r="E9886" i="37"/>
  <c r="F9886" i="37" s="1"/>
  <c r="E9807" i="37"/>
  <c r="F9807" i="37" s="1"/>
  <c r="E9798" i="37"/>
  <c r="F9798" i="37" s="1"/>
  <c r="E9780" i="37"/>
  <c r="F9780" i="37" s="1"/>
  <c r="E9760" i="37"/>
  <c r="F9760" i="37" s="1"/>
  <c r="E9735" i="37"/>
  <c r="F9735" i="37" s="1"/>
  <c r="E9718" i="37"/>
  <c r="F9718" i="37" s="1"/>
  <c r="E9676" i="37"/>
  <c r="F9676" i="37" s="1"/>
  <c r="E9598" i="37"/>
  <c r="F9598" i="37" s="1"/>
  <c r="E9566" i="37"/>
  <c r="F9566" i="37" s="1"/>
  <c r="E9512" i="37"/>
  <c r="F9512" i="37" s="1"/>
  <c r="E9461" i="37"/>
  <c r="F9461" i="37" s="1"/>
  <c r="E9453" i="37"/>
  <c r="F9453" i="37" s="1"/>
  <c r="E9425" i="37"/>
  <c r="F9425" i="37" s="1"/>
  <c r="E9413" i="37"/>
  <c r="F9413" i="37" s="1"/>
  <c r="E9396" i="37"/>
  <c r="F9396" i="37" s="1"/>
  <c r="E9385" i="37"/>
  <c r="F9385" i="37" s="1"/>
  <c r="E9352" i="37"/>
  <c r="F9352" i="37" s="1"/>
  <c r="E9292" i="37"/>
  <c r="F9292" i="37" s="1"/>
  <c r="E9281" i="37"/>
  <c r="F9281" i="37" s="1"/>
  <c r="E9249" i="37"/>
  <c r="F9249" i="37" s="1"/>
  <c r="E9240" i="37"/>
  <c r="F9240" i="37" s="1"/>
  <c r="E9234" i="37"/>
  <c r="F9234" i="37" s="1"/>
  <c r="E9216" i="37"/>
  <c r="F9216" i="37" s="1"/>
  <c r="E9210" i="37"/>
  <c r="F9210" i="37" s="1"/>
  <c r="E9094" i="37"/>
  <c r="F9094" i="37" s="1"/>
  <c r="E9079" i="37"/>
  <c r="F9079" i="37" s="1"/>
  <c r="E9018" i="37"/>
  <c r="F9018" i="37" s="1"/>
  <c r="E8968" i="37"/>
  <c r="F8968" i="37" s="1"/>
  <c r="E8936" i="37"/>
  <c r="F8936" i="37" s="1"/>
  <c r="E8900" i="37"/>
  <c r="F8900" i="37" s="1"/>
  <c r="E8890" i="37"/>
  <c r="F8890" i="37" s="1"/>
  <c r="E8878" i="37"/>
  <c r="F8878" i="37" s="1"/>
  <c r="E8794" i="37"/>
  <c r="F8794" i="37" s="1"/>
  <c r="E8739" i="37"/>
  <c r="F8739" i="37" s="1"/>
  <c r="E8732" i="37"/>
  <c r="F8732" i="37" s="1"/>
  <c r="E8720" i="37"/>
  <c r="F8720" i="37" s="1"/>
  <c r="E8707" i="37"/>
  <c r="F8707" i="37" s="1"/>
  <c r="E8687" i="37"/>
  <c r="F8687" i="37" s="1"/>
  <c r="E8658" i="37"/>
  <c r="F8658" i="37" s="1"/>
  <c r="E8598" i="37"/>
  <c r="F8598" i="37" s="1"/>
  <c r="E8592" i="37"/>
  <c r="F8592" i="37" s="1"/>
  <c r="E8563" i="37"/>
  <c r="F8563" i="37" s="1"/>
  <c r="E8564" i="37"/>
  <c r="F8564" i="37" s="1"/>
  <c r="E8407" i="37"/>
  <c r="F8407" i="37" s="1"/>
  <c r="E8369" i="37"/>
  <c r="F8369" i="37" s="1"/>
  <c r="E8337" i="37"/>
  <c r="F8337" i="37" s="1"/>
  <c r="E8316" i="37"/>
  <c r="F8316" i="37" s="1"/>
  <c r="E8298" i="37"/>
  <c r="F8298" i="37" s="1"/>
  <c r="E8290" i="37"/>
  <c r="F8290" i="37" s="1"/>
  <c r="E8281" i="37"/>
  <c r="F8281" i="37" s="1"/>
  <c r="E8225" i="37"/>
  <c r="F8225" i="37" s="1"/>
  <c r="E8163" i="37"/>
  <c r="F8163" i="37" s="1"/>
  <c r="E8157" i="37"/>
  <c r="F8157" i="37" s="1"/>
  <c r="E8149" i="37"/>
  <c r="F8149" i="37" s="1"/>
  <c r="E8146" i="37"/>
  <c r="F8146" i="37" s="1"/>
  <c r="E8089" i="37"/>
  <c r="F8089" i="37" s="1"/>
  <c r="E8080" i="37"/>
  <c r="F8080" i="37" s="1"/>
  <c r="E8049" i="37"/>
  <c r="F8049" i="37" s="1"/>
  <c r="E8046" i="37"/>
  <c r="F8046" i="37" s="1"/>
  <c r="E8039" i="37"/>
  <c r="F8039" i="37" s="1"/>
  <c r="E8031" i="37"/>
  <c r="F8031" i="37" s="1"/>
  <c r="E7950" i="37"/>
  <c r="F7950" i="37" s="1"/>
  <c r="E7934" i="37"/>
  <c r="F7934" i="37" s="1"/>
  <c r="E7931" i="37"/>
  <c r="F7931" i="37" s="1"/>
  <c r="E7630" i="37"/>
  <c r="F7630" i="37" s="1"/>
  <c r="A7576" i="37"/>
  <c r="A7577" i="37"/>
  <c r="A7578" i="37"/>
  <c r="A7579" i="37"/>
  <c r="A7580" i="37"/>
  <c r="A7581" i="37"/>
  <c r="A7582" i="37"/>
  <c r="A7583" i="37"/>
  <c r="A7584" i="37"/>
  <c r="A7585" i="37"/>
  <c r="A7586" i="37"/>
  <c r="A7587" i="37"/>
  <c r="A7588" i="37"/>
  <c r="A7589" i="37"/>
  <c r="A7590" i="37"/>
  <c r="A7591" i="37"/>
  <c r="A7592" i="37"/>
  <c r="A7593" i="37"/>
  <c r="A7594" i="37"/>
  <c r="A7595" i="37"/>
  <c r="A7596" i="37"/>
  <c r="A7597" i="37"/>
  <c r="A7598" i="37"/>
  <c r="A7599" i="37"/>
  <c r="B7576" i="37"/>
  <c r="B7577" i="37"/>
  <c r="B7578" i="37"/>
  <c r="B7579" i="37"/>
  <c r="B7580" i="37"/>
  <c r="B7581" i="37"/>
  <c r="B7582" i="37"/>
  <c r="B7583" i="37"/>
  <c r="B7584" i="37"/>
  <c r="B7585" i="37"/>
  <c r="B7586" i="37"/>
  <c r="B7587" i="37"/>
  <c r="B7588" i="37"/>
  <c r="B7589" i="37"/>
  <c r="B7590" i="37"/>
  <c r="B7591" i="37"/>
  <c r="B7592" i="37"/>
  <c r="B7593" i="37"/>
  <c r="B7594" i="37"/>
  <c r="B7595" i="37"/>
  <c r="B7596" i="37"/>
  <c r="B7597" i="37"/>
  <c r="B7598" i="37"/>
  <c r="B7599" i="37"/>
  <c r="D7576" i="37"/>
  <c r="D7577" i="37"/>
  <c r="D7578" i="37"/>
  <c r="D7579" i="37"/>
  <c r="D7580" i="37"/>
  <c r="D7581" i="37"/>
  <c r="D7582" i="37"/>
  <c r="D7583" i="37"/>
  <c r="D7584" i="37"/>
  <c r="D7585" i="37"/>
  <c r="D7586" i="37"/>
  <c r="D7587" i="37"/>
  <c r="D7588" i="37"/>
  <c r="D7589" i="37"/>
  <c r="D7590" i="37"/>
  <c r="D7591" i="37"/>
  <c r="D7592" i="37"/>
  <c r="D7593" i="37"/>
  <c r="D7594" i="37"/>
  <c r="D7595" i="37"/>
  <c r="D7596" i="37"/>
  <c r="D7597" i="37"/>
  <c r="D7598" i="37"/>
  <c r="D7599" i="37"/>
  <c r="A7572" i="37"/>
  <c r="A7573" i="37"/>
  <c r="A7574" i="37"/>
  <c r="A7575" i="37"/>
  <c r="B7572" i="37"/>
  <c r="B7573" i="37"/>
  <c r="B7574" i="37"/>
  <c r="B7575" i="37"/>
  <c r="D7572" i="37"/>
  <c r="D7573" i="37"/>
  <c r="D7574" i="37"/>
  <c r="D7575" i="37"/>
  <c r="A7571" i="37"/>
  <c r="B7571" i="37"/>
  <c r="D7571" i="37"/>
  <c r="A7570" i="37"/>
  <c r="B7570" i="37"/>
  <c r="D7570" i="37"/>
  <c r="A7569" i="37"/>
  <c r="B7569" i="37"/>
  <c r="D7569" i="37"/>
  <c r="A7549" i="37"/>
  <c r="A7550" i="37"/>
  <c r="A7551" i="37"/>
  <c r="A7552" i="37"/>
  <c r="A7553" i="37"/>
  <c r="A7554" i="37"/>
  <c r="A7555" i="37"/>
  <c r="A7556" i="37"/>
  <c r="A7558" i="37"/>
  <c r="A7559" i="37"/>
  <c r="A7560" i="37"/>
  <c r="A7561" i="37"/>
  <c r="A7562" i="37"/>
  <c r="A7563" i="37"/>
  <c r="A7564" i="37"/>
  <c r="A7565" i="37"/>
  <c r="A7566" i="37"/>
  <c r="A7567" i="37"/>
  <c r="A7568" i="37"/>
  <c r="B7549" i="37"/>
  <c r="B7550" i="37"/>
  <c r="B7551" i="37"/>
  <c r="B7552" i="37"/>
  <c r="B7553" i="37"/>
  <c r="B7554" i="37"/>
  <c r="B7555" i="37"/>
  <c r="B7556" i="37"/>
  <c r="B7557" i="37"/>
  <c r="B7558" i="37"/>
  <c r="B7559" i="37"/>
  <c r="B7560" i="37"/>
  <c r="B7561" i="37"/>
  <c r="B7562" i="37"/>
  <c r="B7563" i="37"/>
  <c r="B7564" i="37"/>
  <c r="B7565" i="37"/>
  <c r="B7566" i="37"/>
  <c r="B7567" i="37"/>
  <c r="B7568" i="37"/>
  <c r="D7549" i="37"/>
  <c r="D7550" i="37"/>
  <c r="D7551" i="37"/>
  <c r="D7552" i="37"/>
  <c r="D7553" i="37"/>
  <c r="D7554" i="37"/>
  <c r="D7555" i="37"/>
  <c r="D7556" i="37"/>
  <c r="D7557" i="37"/>
  <c r="D7558" i="37"/>
  <c r="D7559" i="37"/>
  <c r="D7560" i="37"/>
  <c r="D7561" i="37"/>
  <c r="D7562" i="37"/>
  <c r="D7563" i="37"/>
  <c r="D7564" i="37"/>
  <c r="D7565" i="37"/>
  <c r="D7566" i="37"/>
  <c r="D7567" i="37"/>
  <c r="D7568" i="37"/>
  <c r="A7535" i="37"/>
  <c r="A7536" i="37"/>
  <c r="A7537" i="37"/>
  <c r="A7538" i="37"/>
  <c r="A7539" i="37"/>
  <c r="A7540" i="37"/>
  <c r="A7541" i="37"/>
  <c r="A7542" i="37"/>
  <c r="A7543" i="37"/>
  <c r="A7544" i="37"/>
  <c r="A7545" i="37"/>
  <c r="A7546" i="37"/>
  <c r="A7547" i="37"/>
  <c r="A7548" i="37"/>
  <c r="B7535" i="37"/>
  <c r="B7536" i="37"/>
  <c r="B7537" i="37"/>
  <c r="B7538" i="37"/>
  <c r="B7539" i="37"/>
  <c r="B7540" i="37"/>
  <c r="B7541" i="37"/>
  <c r="B7542" i="37"/>
  <c r="B7543" i="37"/>
  <c r="B7544" i="37"/>
  <c r="B7545" i="37"/>
  <c r="B7546" i="37"/>
  <c r="B7547" i="37"/>
  <c r="B7548" i="37"/>
  <c r="D7535" i="37"/>
  <c r="D7536" i="37"/>
  <c r="D7537" i="37"/>
  <c r="D7538" i="37"/>
  <c r="D7539" i="37"/>
  <c r="D7540" i="37"/>
  <c r="D7541" i="37"/>
  <c r="D7542" i="37"/>
  <c r="D7543" i="37"/>
  <c r="D7544" i="37"/>
  <c r="D7545" i="37"/>
  <c r="D7546" i="37"/>
  <c r="D7547" i="37"/>
  <c r="D7548" i="37"/>
  <c r="A7510" i="37"/>
  <c r="A7511" i="37"/>
  <c r="A7512" i="37"/>
  <c r="A7513" i="37"/>
  <c r="A7514" i="37"/>
  <c r="A7515" i="37"/>
  <c r="A7516" i="37"/>
  <c r="A7517" i="37"/>
  <c r="A7518" i="37"/>
  <c r="A7519" i="37"/>
  <c r="A7520" i="37"/>
  <c r="A7521" i="37"/>
  <c r="A7522" i="37"/>
  <c r="A7523" i="37"/>
  <c r="A7524" i="37"/>
  <c r="A7525" i="37"/>
  <c r="A7526" i="37"/>
  <c r="A7527" i="37"/>
  <c r="A7528" i="37"/>
  <c r="A7529" i="37"/>
  <c r="A7530" i="37"/>
  <c r="A7531" i="37"/>
  <c r="A7532" i="37"/>
  <c r="A7533" i="37"/>
  <c r="A7534" i="37"/>
  <c r="B7510" i="37"/>
  <c r="B7511" i="37"/>
  <c r="B7512" i="37"/>
  <c r="B7513" i="37"/>
  <c r="B7514" i="37"/>
  <c r="B7515" i="37"/>
  <c r="B7516" i="37"/>
  <c r="B7517" i="37"/>
  <c r="B7518" i="37"/>
  <c r="B7519" i="37"/>
  <c r="B7520" i="37"/>
  <c r="B7521" i="37"/>
  <c r="B7522" i="37"/>
  <c r="B7523" i="37"/>
  <c r="B7524" i="37"/>
  <c r="B7525" i="37"/>
  <c r="B7526" i="37"/>
  <c r="B7527" i="37"/>
  <c r="B7528" i="37"/>
  <c r="B7529" i="37"/>
  <c r="B7530" i="37"/>
  <c r="B7531" i="37"/>
  <c r="B7532" i="37"/>
  <c r="B7533" i="37"/>
  <c r="B7534" i="37"/>
  <c r="D7510" i="37"/>
  <c r="D7511" i="37"/>
  <c r="D7512" i="37"/>
  <c r="D7513" i="37"/>
  <c r="D7514" i="37"/>
  <c r="D7515" i="37"/>
  <c r="D7516" i="37"/>
  <c r="D7517" i="37"/>
  <c r="D7518" i="37"/>
  <c r="D7519" i="37"/>
  <c r="D7520" i="37"/>
  <c r="D7521" i="37"/>
  <c r="D7522" i="37"/>
  <c r="D7523" i="37"/>
  <c r="D7524" i="37"/>
  <c r="D7525" i="37"/>
  <c r="D7526" i="37"/>
  <c r="D7527" i="37"/>
  <c r="D7528" i="37"/>
  <c r="D7529" i="37"/>
  <c r="D7530" i="37"/>
  <c r="D7531" i="37"/>
  <c r="D7532" i="37"/>
  <c r="D7533" i="37"/>
  <c r="D7534" i="37"/>
  <c r="A7505" i="37"/>
  <c r="A7506" i="37"/>
  <c r="A7507" i="37"/>
  <c r="A7508" i="37"/>
  <c r="A7509" i="37"/>
  <c r="B7505" i="37"/>
  <c r="B7506" i="37"/>
  <c r="B7507" i="37"/>
  <c r="B7508" i="37"/>
  <c r="B7509" i="37"/>
  <c r="D7505" i="37"/>
  <c r="D7506" i="37"/>
  <c r="D7507" i="37"/>
  <c r="D7508" i="37"/>
  <c r="D7509" i="37"/>
  <c r="A7504" i="37"/>
  <c r="B7504" i="37"/>
  <c r="D7504" i="37"/>
  <c r="A7464" i="37"/>
  <c r="A7465" i="37"/>
  <c r="A7466" i="37"/>
  <c r="A7467" i="37"/>
  <c r="A7468" i="37"/>
  <c r="A7469" i="37"/>
  <c r="A7470" i="37"/>
  <c r="A7471" i="37"/>
  <c r="A7472" i="37"/>
  <c r="A7473" i="37"/>
  <c r="A7474" i="37"/>
  <c r="A7475" i="37"/>
  <c r="A7476" i="37"/>
  <c r="A7477" i="37"/>
  <c r="A7478" i="37"/>
  <c r="A7479" i="37"/>
  <c r="A7480" i="37"/>
  <c r="A7481" i="37"/>
  <c r="A7482" i="37"/>
  <c r="A7483" i="37"/>
  <c r="A7484" i="37"/>
  <c r="A7485" i="37"/>
  <c r="A7486" i="37"/>
  <c r="A7487" i="37"/>
  <c r="A7488" i="37"/>
  <c r="A7489" i="37"/>
  <c r="A7490" i="37"/>
  <c r="A7491" i="37"/>
  <c r="A7492" i="37"/>
  <c r="A7493" i="37"/>
  <c r="A7494" i="37"/>
  <c r="A7495" i="37"/>
  <c r="A7496" i="37"/>
  <c r="A7497" i="37"/>
  <c r="A7498" i="37"/>
  <c r="A7499" i="37"/>
  <c r="A7500" i="37"/>
  <c r="A7501" i="37"/>
  <c r="A7502" i="37"/>
  <c r="A7503" i="37"/>
  <c r="B7464" i="37"/>
  <c r="B7465" i="37"/>
  <c r="B7466" i="37"/>
  <c r="B7467" i="37"/>
  <c r="B7468" i="37"/>
  <c r="B7469" i="37"/>
  <c r="B7470" i="37"/>
  <c r="B7471" i="37"/>
  <c r="B7472" i="37"/>
  <c r="B7473" i="37"/>
  <c r="B7474" i="37"/>
  <c r="B7475" i="37"/>
  <c r="B7476" i="37"/>
  <c r="B7477" i="37"/>
  <c r="B7478" i="37"/>
  <c r="B7479" i="37"/>
  <c r="B7480" i="37"/>
  <c r="B7481" i="37"/>
  <c r="B7482" i="37"/>
  <c r="B7483" i="37"/>
  <c r="B7484" i="37"/>
  <c r="B7485" i="37"/>
  <c r="B7486" i="37"/>
  <c r="B7487" i="37"/>
  <c r="B7488" i="37"/>
  <c r="B7489" i="37"/>
  <c r="B7490" i="37"/>
  <c r="B7491" i="37"/>
  <c r="B7492" i="37"/>
  <c r="B7493" i="37"/>
  <c r="B7494" i="37"/>
  <c r="B7495" i="37"/>
  <c r="B7496" i="37"/>
  <c r="B7497" i="37"/>
  <c r="B7498" i="37"/>
  <c r="B7499" i="37"/>
  <c r="B7500" i="37"/>
  <c r="B7501" i="37"/>
  <c r="B7502" i="37"/>
  <c r="B7503" i="37"/>
  <c r="D7464" i="37"/>
  <c r="D7465" i="37"/>
  <c r="D7466" i="37"/>
  <c r="D7467" i="37"/>
  <c r="D7468" i="37"/>
  <c r="D7469" i="37"/>
  <c r="D7470" i="37"/>
  <c r="D7471" i="37"/>
  <c r="D7472" i="37"/>
  <c r="D7473" i="37"/>
  <c r="D7474" i="37"/>
  <c r="D7475" i="37"/>
  <c r="D7476" i="37"/>
  <c r="D7477" i="37"/>
  <c r="D7478" i="37"/>
  <c r="D7479" i="37"/>
  <c r="D7480" i="37"/>
  <c r="D7481" i="37"/>
  <c r="D7482" i="37"/>
  <c r="D7483" i="37"/>
  <c r="D7484" i="37"/>
  <c r="D7485" i="37"/>
  <c r="D7486" i="37"/>
  <c r="D7487" i="37"/>
  <c r="D7488" i="37"/>
  <c r="D7489" i="37"/>
  <c r="D7490" i="37"/>
  <c r="D7491" i="37"/>
  <c r="D7492" i="37"/>
  <c r="D7493" i="37"/>
  <c r="D7494" i="37"/>
  <c r="D7495" i="37"/>
  <c r="D7496" i="37"/>
  <c r="D7497" i="37"/>
  <c r="D7498" i="37"/>
  <c r="D7499" i="37"/>
  <c r="D7500" i="37"/>
  <c r="D7501" i="37"/>
  <c r="D7502" i="37"/>
  <c r="D7503" i="37"/>
  <c r="A7444" i="37"/>
  <c r="A7445" i="37"/>
  <c r="A7446" i="37"/>
  <c r="A7447" i="37"/>
  <c r="A7448" i="37"/>
  <c r="A7449" i="37"/>
  <c r="A7450" i="37"/>
  <c r="A7451" i="37"/>
  <c r="A7452" i="37"/>
  <c r="A7453" i="37"/>
  <c r="A7454" i="37"/>
  <c r="A7455" i="37"/>
  <c r="A7456" i="37"/>
  <c r="A7457" i="37"/>
  <c r="A7458" i="37"/>
  <c r="A7459" i="37"/>
  <c r="A7460" i="37"/>
  <c r="A7461" i="37"/>
  <c r="A7462" i="37"/>
  <c r="A7463" i="37"/>
  <c r="B7444" i="37"/>
  <c r="B7445" i="37"/>
  <c r="B7446" i="37"/>
  <c r="B7447" i="37"/>
  <c r="B7448" i="37"/>
  <c r="B7449" i="37"/>
  <c r="B7450" i="37"/>
  <c r="B7451" i="37"/>
  <c r="B7452" i="37"/>
  <c r="B7453" i="37"/>
  <c r="B7454" i="37"/>
  <c r="B7455" i="37"/>
  <c r="B7456" i="37"/>
  <c r="B7457" i="37"/>
  <c r="B7458" i="37"/>
  <c r="B7459" i="37"/>
  <c r="B7460" i="37"/>
  <c r="B7461" i="37"/>
  <c r="B7462" i="37"/>
  <c r="B7463" i="37"/>
  <c r="D7444" i="37"/>
  <c r="D7445" i="37"/>
  <c r="D7446" i="37"/>
  <c r="D7447" i="37"/>
  <c r="D7448" i="37"/>
  <c r="D7449" i="37"/>
  <c r="D7450" i="37"/>
  <c r="D7451" i="37"/>
  <c r="D7452" i="37"/>
  <c r="D7453" i="37"/>
  <c r="D7454" i="37"/>
  <c r="D7455" i="37"/>
  <c r="D7456" i="37"/>
  <c r="D7457" i="37"/>
  <c r="D7458" i="37"/>
  <c r="D7459" i="37"/>
  <c r="D7460" i="37"/>
  <c r="D7461" i="37"/>
  <c r="D7462" i="37"/>
  <c r="D7463" i="37"/>
  <c r="A7403" i="37"/>
  <c r="A7404" i="37"/>
  <c r="A7405" i="37"/>
  <c r="A7406" i="37"/>
  <c r="A7407" i="37"/>
  <c r="A7408" i="37"/>
  <c r="A7409" i="37"/>
  <c r="A7410" i="37"/>
  <c r="A7411" i="37"/>
  <c r="A7412" i="37"/>
  <c r="A7413" i="37"/>
  <c r="A7414" i="37"/>
  <c r="A7415" i="37"/>
  <c r="A7416" i="37"/>
  <c r="A7417" i="37"/>
  <c r="A7418" i="37"/>
  <c r="A7419" i="37"/>
  <c r="A7420" i="37"/>
  <c r="A7421" i="37"/>
  <c r="A7422" i="37"/>
  <c r="A7423" i="37"/>
  <c r="A7424" i="37"/>
  <c r="A7425" i="37"/>
  <c r="A7426" i="37"/>
  <c r="A7427" i="37"/>
  <c r="A7428" i="37"/>
  <c r="A7429" i="37"/>
  <c r="A7430" i="37"/>
  <c r="A7431" i="37"/>
  <c r="A7432" i="37"/>
  <c r="A7433" i="37"/>
  <c r="A7434" i="37"/>
  <c r="A7435" i="37"/>
  <c r="A7436" i="37"/>
  <c r="A7437" i="37"/>
  <c r="A7438" i="37"/>
  <c r="A7439" i="37"/>
  <c r="A7440" i="37"/>
  <c r="A7441" i="37"/>
  <c r="A7442" i="37"/>
  <c r="A7443" i="37"/>
  <c r="B7403" i="37"/>
  <c r="B7404" i="37"/>
  <c r="B7405" i="37"/>
  <c r="B7406" i="37"/>
  <c r="B7407" i="37"/>
  <c r="B7408" i="37"/>
  <c r="B7409" i="37"/>
  <c r="B7410" i="37"/>
  <c r="B7411" i="37"/>
  <c r="B7412" i="37"/>
  <c r="B7413" i="37"/>
  <c r="B7414" i="37"/>
  <c r="B7415" i="37"/>
  <c r="B7416" i="37"/>
  <c r="B7417" i="37"/>
  <c r="B7418" i="37"/>
  <c r="B7419" i="37"/>
  <c r="B7420" i="37"/>
  <c r="B7421" i="37"/>
  <c r="B7422" i="37"/>
  <c r="B7423" i="37"/>
  <c r="B7424" i="37"/>
  <c r="B7425" i="37"/>
  <c r="B7426" i="37"/>
  <c r="B7427" i="37"/>
  <c r="B7428" i="37"/>
  <c r="B7429" i="37"/>
  <c r="B7430" i="37"/>
  <c r="B7431" i="37"/>
  <c r="B7432" i="37"/>
  <c r="B7433" i="37"/>
  <c r="B7434" i="37"/>
  <c r="B7435" i="37"/>
  <c r="B7436" i="37"/>
  <c r="B7437" i="37"/>
  <c r="B7438" i="37"/>
  <c r="B7439" i="37"/>
  <c r="B7440" i="37"/>
  <c r="B7441" i="37"/>
  <c r="B7442" i="37"/>
  <c r="B7443" i="37"/>
  <c r="D7403" i="37"/>
  <c r="D7404" i="37"/>
  <c r="D7405" i="37"/>
  <c r="D7406" i="37"/>
  <c r="D7407" i="37"/>
  <c r="D7408" i="37"/>
  <c r="D7409" i="37"/>
  <c r="D7410" i="37"/>
  <c r="D7411" i="37"/>
  <c r="D7412" i="37"/>
  <c r="D7413" i="37"/>
  <c r="D7414" i="37"/>
  <c r="D7415" i="37"/>
  <c r="D7416" i="37"/>
  <c r="D7417" i="37"/>
  <c r="D7418" i="37"/>
  <c r="D7419" i="37"/>
  <c r="D7420" i="37"/>
  <c r="D7421" i="37"/>
  <c r="D7422" i="37"/>
  <c r="D7423" i="37"/>
  <c r="D7424" i="37"/>
  <c r="D7425" i="37"/>
  <c r="D7426" i="37"/>
  <c r="D7427" i="37"/>
  <c r="D7428" i="37"/>
  <c r="D7429" i="37"/>
  <c r="D7430" i="37"/>
  <c r="D7431" i="37"/>
  <c r="D7432" i="37"/>
  <c r="D7433" i="37"/>
  <c r="D7434" i="37"/>
  <c r="D7435" i="37"/>
  <c r="D7436" i="37"/>
  <c r="D7437" i="37"/>
  <c r="D7438" i="37"/>
  <c r="D7439" i="37"/>
  <c r="D7440" i="37"/>
  <c r="D7441" i="37"/>
  <c r="D7442" i="37"/>
  <c r="D7443" i="37"/>
  <c r="A7382" i="37"/>
  <c r="A7383" i="37"/>
  <c r="A7384" i="37"/>
  <c r="A7385" i="37"/>
  <c r="A7386" i="37"/>
  <c r="A7387" i="37"/>
  <c r="A7388" i="37"/>
  <c r="A7389" i="37"/>
  <c r="A7390" i="37"/>
  <c r="A7391" i="37"/>
  <c r="A7392" i="37"/>
  <c r="A7393" i="37"/>
  <c r="A7394" i="37"/>
  <c r="A7395" i="37"/>
  <c r="A7396" i="37"/>
  <c r="A7397" i="37"/>
  <c r="A7398" i="37"/>
  <c r="A7399" i="37"/>
  <c r="A7400" i="37"/>
  <c r="A7401" i="37"/>
  <c r="A7402" i="37"/>
  <c r="B7382" i="37"/>
  <c r="B7383" i="37"/>
  <c r="B7384" i="37"/>
  <c r="B7385" i="37"/>
  <c r="B7386" i="37"/>
  <c r="B7387" i="37"/>
  <c r="B7388" i="37"/>
  <c r="B7389" i="37"/>
  <c r="B7390" i="37"/>
  <c r="B7391" i="37"/>
  <c r="B7392" i="37"/>
  <c r="B7393" i="37"/>
  <c r="B7394" i="37"/>
  <c r="B7395" i="37"/>
  <c r="B7396" i="37"/>
  <c r="B7397" i="37"/>
  <c r="B7398" i="37"/>
  <c r="B7399" i="37"/>
  <c r="B7400" i="37"/>
  <c r="B7401" i="37"/>
  <c r="B7402" i="37"/>
  <c r="D7382" i="37"/>
  <c r="D7383" i="37"/>
  <c r="D7384" i="37"/>
  <c r="D7385" i="37"/>
  <c r="D7386" i="37"/>
  <c r="D7387" i="37"/>
  <c r="D7388" i="37"/>
  <c r="D7389" i="37"/>
  <c r="D7390" i="37"/>
  <c r="D7391" i="37"/>
  <c r="D7392" i="37"/>
  <c r="D7393" i="37"/>
  <c r="D7394" i="37"/>
  <c r="D7395" i="37"/>
  <c r="D7396" i="37"/>
  <c r="D7397" i="37"/>
  <c r="D7398" i="37"/>
  <c r="D7399" i="37"/>
  <c r="D7400" i="37"/>
  <c r="D7401" i="37"/>
  <c r="D7402" i="37"/>
  <c r="A7342" i="37"/>
  <c r="A7343" i="37"/>
  <c r="A7344" i="37"/>
  <c r="A7345" i="37"/>
  <c r="A7346" i="37"/>
  <c r="A7347" i="37"/>
  <c r="A7348" i="37"/>
  <c r="A7349" i="37"/>
  <c r="A7350" i="37"/>
  <c r="A7351" i="37"/>
  <c r="A7352" i="37"/>
  <c r="A7353" i="37"/>
  <c r="A7354" i="37"/>
  <c r="A7355" i="37"/>
  <c r="A7356" i="37"/>
  <c r="A7357" i="37"/>
  <c r="A7358" i="37"/>
  <c r="A7359" i="37"/>
  <c r="A7360" i="37"/>
  <c r="A7361" i="37"/>
  <c r="A7362" i="37"/>
  <c r="A7363" i="37"/>
  <c r="A7364" i="37"/>
  <c r="A7365" i="37"/>
  <c r="A7366" i="37"/>
  <c r="A7367" i="37"/>
  <c r="A7368" i="37"/>
  <c r="A7369" i="37"/>
  <c r="A7370" i="37"/>
  <c r="A7371" i="37"/>
  <c r="A7372" i="37"/>
  <c r="A7373" i="37"/>
  <c r="A7374" i="37"/>
  <c r="A7375" i="37"/>
  <c r="A7376" i="37"/>
  <c r="A7377" i="37"/>
  <c r="A7378" i="37"/>
  <c r="A7379" i="37"/>
  <c r="A7380" i="37"/>
  <c r="A7381" i="37"/>
  <c r="B7342" i="37"/>
  <c r="B7343" i="37"/>
  <c r="B7344" i="37"/>
  <c r="B7345" i="37"/>
  <c r="B7346" i="37"/>
  <c r="B7347" i="37"/>
  <c r="B7348" i="37"/>
  <c r="B7349" i="37"/>
  <c r="B7350" i="37"/>
  <c r="B7351" i="37"/>
  <c r="B7352" i="37"/>
  <c r="B7353" i="37"/>
  <c r="B7354" i="37"/>
  <c r="B7355" i="37"/>
  <c r="B7356" i="37"/>
  <c r="B7357" i="37"/>
  <c r="B7358" i="37"/>
  <c r="B7359" i="37"/>
  <c r="B7360" i="37"/>
  <c r="B7361" i="37"/>
  <c r="B7362" i="37"/>
  <c r="B7363" i="37"/>
  <c r="B7364" i="37"/>
  <c r="B7365" i="37"/>
  <c r="B7366" i="37"/>
  <c r="B7367" i="37"/>
  <c r="B7368" i="37"/>
  <c r="B7369" i="37"/>
  <c r="B7370" i="37"/>
  <c r="B7371" i="37"/>
  <c r="B7372" i="37"/>
  <c r="B7373" i="37"/>
  <c r="B7374" i="37"/>
  <c r="B7375" i="37"/>
  <c r="B7376" i="37"/>
  <c r="B7377" i="37"/>
  <c r="B7378" i="37"/>
  <c r="B7379" i="37"/>
  <c r="B7380" i="37"/>
  <c r="B7381" i="37"/>
  <c r="D7342" i="37"/>
  <c r="D7343" i="37"/>
  <c r="D7344" i="37"/>
  <c r="D7345" i="37"/>
  <c r="D7346" i="37"/>
  <c r="D7347" i="37"/>
  <c r="D7348" i="37"/>
  <c r="D7349" i="37"/>
  <c r="D7350" i="37"/>
  <c r="D7351" i="37"/>
  <c r="D7352" i="37"/>
  <c r="D7353" i="37"/>
  <c r="D7354" i="37"/>
  <c r="D7355" i="37"/>
  <c r="D7356" i="37"/>
  <c r="D7357" i="37"/>
  <c r="D7358" i="37"/>
  <c r="D7359" i="37"/>
  <c r="D7360" i="37"/>
  <c r="D7361" i="37"/>
  <c r="D7362" i="37"/>
  <c r="D7363" i="37"/>
  <c r="D7364" i="37"/>
  <c r="D7365" i="37"/>
  <c r="D7366" i="37"/>
  <c r="D7367" i="37"/>
  <c r="D7368" i="37"/>
  <c r="D7369" i="37"/>
  <c r="D7370" i="37"/>
  <c r="D7371" i="37"/>
  <c r="D7372" i="37"/>
  <c r="D7373" i="37"/>
  <c r="D7374" i="37"/>
  <c r="D7375" i="37"/>
  <c r="D7376" i="37"/>
  <c r="D7377" i="37"/>
  <c r="D7378" i="37"/>
  <c r="D7379" i="37"/>
  <c r="D7380" i="37"/>
  <c r="D7381" i="37"/>
  <c r="A7322" i="37"/>
  <c r="A7323" i="37"/>
  <c r="A7324" i="37"/>
  <c r="A7325" i="37"/>
  <c r="A7326" i="37"/>
  <c r="A7327" i="37"/>
  <c r="A7328" i="37"/>
  <c r="A7329" i="37"/>
  <c r="A7330" i="37"/>
  <c r="A7331" i="37"/>
  <c r="A7332" i="37"/>
  <c r="A7333" i="37"/>
  <c r="A7334" i="37"/>
  <c r="A7335" i="37"/>
  <c r="A7336" i="37"/>
  <c r="A7337" i="37"/>
  <c r="A7338" i="37"/>
  <c r="A7339" i="37"/>
  <c r="A7340" i="37"/>
  <c r="A7341" i="37"/>
  <c r="B7322" i="37"/>
  <c r="B7323" i="37"/>
  <c r="B7324" i="37"/>
  <c r="B7325" i="37"/>
  <c r="B7326" i="37"/>
  <c r="B7327" i="37"/>
  <c r="B7328" i="37"/>
  <c r="B7329" i="37"/>
  <c r="B7330" i="37"/>
  <c r="B7331" i="37"/>
  <c r="B7332" i="37"/>
  <c r="B7333" i="37"/>
  <c r="B7334" i="37"/>
  <c r="B7335" i="37"/>
  <c r="B7336" i="37"/>
  <c r="B7337" i="37"/>
  <c r="B7338" i="37"/>
  <c r="B7339" i="37"/>
  <c r="B7340" i="37"/>
  <c r="B7341" i="37"/>
  <c r="D7322" i="37"/>
  <c r="D7323" i="37"/>
  <c r="D7324" i="37"/>
  <c r="D7325" i="37"/>
  <c r="D7326" i="37"/>
  <c r="D7327" i="37"/>
  <c r="D7328" i="37"/>
  <c r="D7329" i="37"/>
  <c r="D7330" i="37"/>
  <c r="D7331" i="37"/>
  <c r="D7332" i="37"/>
  <c r="D7333" i="37"/>
  <c r="D7334" i="37"/>
  <c r="D7335" i="37"/>
  <c r="D7336" i="37"/>
  <c r="D7337" i="37"/>
  <c r="D7338" i="37"/>
  <c r="D7339" i="37"/>
  <c r="D7340" i="37"/>
  <c r="D7341" i="37"/>
  <c r="A7281" i="37"/>
  <c r="A7282" i="37"/>
  <c r="A7283" i="37"/>
  <c r="A7284" i="37"/>
  <c r="A7285" i="37"/>
  <c r="A7286" i="37"/>
  <c r="A7287" i="37"/>
  <c r="A7288" i="37"/>
  <c r="A7289" i="37"/>
  <c r="A7290" i="37"/>
  <c r="A7291" i="37"/>
  <c r="A7292" i="37"/>
  <c r="A7293" i="37"/>
  <c r="A7294" i="37"/>
  <c r="A7295" i="37"/>
  <c r="A7296" i="37"/>
  <c r="A7297" i="37"/>
  <c r="A7298" i="37"/>
  <c r="A7299" i="37"/>
  <c r="A7300" i="37"/>
  <c r="A7301" i="37"/>
  <c r="A7302" i="37"/>
  <c r="A7303" i="37"/>
  <c r="A7304" i="37"/>
  <c r="A7305" i="37"/>
  <c r="A7306" i="37"/>
  <c r="A7307" i="37"/>
  <c r="A7308" i="37"/>
  <c r="A7309" i="37"/>
  <c r="A7310" i="37"/>
  <c r="A7311" i="37"/>
  <c r="A7312" i="37"/>
  <c r="A7313" i="37"/>
  <c r="A7314" i="37"/>
  <c r="A7315" i="37"/>
  <c r="A7316" i="37"/>
  <c r="A7317" i="37"/>
  <c r="A7318" i="37"/>
  <c r="A7319" i="37"/>
  <c r="A7320" i="37"/>
  <c r="A7321" i="37"/>
  <c r="B7281" i="37"/>
  <c r="B7282" i="37"/>
  <c r="B7283" i="37"/>
  <c r="B7284" i="37"/>
  <c r="B7285" i="37"/>
  <c r="B7286" i="37"/>
  <c r="B7287" i="37"/>
  <c r="B7288" i="37"/>
  <c r="B7289" i="37"/>
  <c r="B7290" i="37"/>
  <c r="B7291" i="37"/>
  <c r="B7292" i="37"/>
  <c r="B7293" i="37"/>
  <c r="B7294" i="37"/>
  <c r="B7295" i="37"/>
  <c r="B7296" i="37"/>
  <c r="B7297" i="37"/>
  <c r="B7298" i="37"/>
  <c r="B7299" i="37"/>
  <c r="B7300" i="37"/>
  <c r="B7301" i="37"/>
  <c r="B7302" i="37"/>
  <c r="B7303" i="37"/>
  <c r="B7304" i="37"/>
  <c r="B7305" i="37"/>
  <c r="B7306" i="37"/>
  <c r="B7307" i="37"/>
  <c r="B7308" i="37"/>
  <c r="B7309" i="37"/>
  <c r="B7310" i="37"/>
  <c r="B7311" i="37"/>
  <c r="B7312" i="37"/>
  <c r="B7313" i="37"/>
  <c r="B7314" i="37"/>
  <c r="B7315" i="37"/>
  <c r="B7316" i="37"/>
  <c r="B7317" i="37"/>
  <c r="B7318" i="37"/>
  <c r="B7319" i="37"/>
  <c r="B7320" i="37"/>
  <c r="B7321" i="37"/>
  <c r="D7281" i="37"/>
  <c r="D7282" i="37"/>
  <c r="D7283" i="37"/>
  <c r="D7284" i="37"/>
  <c r="D7285" i="37"/>
  <c r="D7286" i="37"/>
  <c r="D7287" i="37"/>
  <c r="D7288" i="37"/>
  <c r="D7289" i="37"/>
  <c r="D7290" i="37"/>
  <c r="D7291" i="37"/>
  <c r="D7292" i="37"/>
  <c r="D7293" i="37"/>
  <c r="D7294" i="37"/>
  <c r="D7295" i="37"/>
  <c r="D7296" i="37"/>
  <c r="D7297" i="37"/>
  <c r="D7298" i="37"/>
  <c r="D7299" i="37"/>
  <c r="D7300" i="37"/>
  <c r="D7301" i="37"/>
  <c r="D7302" i="37"/>
  <c r="D7303" i="37"/>
  <c r="D7304" i="37"/>
  <c r="D7305" i="37"/>
  <c r="D7306" i="37"/>
  <c r="D7307" i="37"/>
  <c r="D7308" i="37"/>
  <c r="D7309" i="37"/>
  <c r="D7310" i="37"/>
  <c r="D7311" i="37"/>
  <c r="D7312" i="37"/>
  <c r="D7313" i="37"/>
  <c r="D7314" i="37"/>
  <c r="D7315" i="37"/>
  <c r="D7316" i="37"/>
  <c r="D7317" i="37"/>
  <c r="D7318" i="37"/>
  <c r="D7319" i="37"/>
  <c r="D7320" i="37"/>
  <c r="D7321" i="37"/>
  <c r="A7261" i="37"/>
  <c r="A7262" i="37"/>
  <c r="A7263" i="37"/>
  <c r="A7264" i="37"/>
  <c r="A7265" i="37"/>
  <c r="A7266" i="37"/>
  <c r="A7267" i="37"/>
  <c r="A7268" i="37"/>
  <c r="A7269" i="37"/>
  <c r="A7270" i="37"/>
  <c r="A7271" i="37"/>
  <c r="A7272" i="37"/>
  <c r="A7273" i="37"/>
  <c r="A7274" i="37"/>
  <c r="A7275" i="37"/>
  <c r="A7276" i="37"/>
  <c r="A7277" i="37"/>
  <c r="A7278" i="37"/>
  <c r="A7279" i="37"/>
  <c r="A7280" i="37"/>
  <c r="B7261" i="37"/>
  <c r="B7262" i="37"/>
  <c r="B7263" i="37"/>
  <c r="B7264" i="37"/>
  <c r="B7265" i="37"/>
  <c r="B7266" i="37"/>
  <c r="B7267" i="37"/>
  <c r="B7268" i="37"/>
  <c r="B7269" i="37"/>
  <c r="B7270" i="37"/>
  <c r="B7271" i="37"/>
  <c r="B7272" i="37"/>
  <c r="B7273" i="37"/>
  <c r="B7274" i="37"/>
  <c r="B7275" i="37"/>
  <c r="B7276" i="37"/>
  <c r="B7277" i="37"/>
  <c r="B7278" i="37"/>
  <c r="B7279" i="37"/>
  <c r="B7280" i="37"/>
  <c r="D7261" i="37"/>
  <c r="D7262" i="37"/>
  <c r="D7263" i="37"/>
  <c r="D7264" i="37"/>
  <c r="D7265" i="37"/>
  <c r="D7266" i="37"/>
  <c r="D7267" i="37"/>
  <c r="D7268" i="37"/>
  <c r="D7269" i="37"/>
  <c r="D7270" i="37"/>
  <c r="D7271" i="37"/>
  <c r="D7272" i="37"/>
  <c r="D7273" i="37"/>
  <c r="D7274" i="37"/>
  <c r="D7275" i="37"/>
  <c r="D7276" i="37"/>
  <c r="D7277" i="37"/>
  <c r="D7278" i="37"/>
  <c r="D7279" i="37"/>
  <c r="D7280" i="37"/>
  <c r="E9006" i="37" l="1"/>
  <c r="F9006" i="37" s="1"/>
  <c r="E11278" i="37"/>
  <c r="F11278" i="37" s="1"/>
  <c r="E10080" i="37"/>
  <c r="F10080" i="37" s="1"/>
  <c r="E9103" i="37"/>
  <c r="F9103" i="37" s="1"/>
  <c r="E8333" i="37"/>
  <c r="F8333" i="37" s="1"/>
  <c r="E10112" i="37"/>
  <c r="F10112" i="37" s="1"/>
  <c r="E11059" i="37"/>
  <c r="F11059" i="37" s="1"/>
  <c r="E9113" i="37"/>
  <c r="F9113" i="37" s="1"/>
  <c r="E9908" i="37"/>
  <c r="F9908" i="37" s="1"/>
  <c r="E9025" i="37"/>
  <c r="F9025" i="37" s="1"/>
  <c r="E11035" i="37"/>
  <c r="F11035" i="37" s="1"/>
  <c r="E10992" i="37"/>
  <c r="F10992" i="37" s="1"/>
  <c r="E11885" i="37"/>
  <c r="F11885" i="37" s="1"/>
  <c r="E8879" i="37"/>
  <c r="F8879" i="37" s="1"/>
  <c r="E8891" i="37"/>
  <c r="F8891" i="37" s="1"/>
  <c r="E10278" i="37"/>
  <c r="F10278" i="37" s="1"/>
  <c r="E11411" i="37"/>
  <c r="F11411" i="37" s="1"/>
  <c r="E11296" i="37"/>
  <c r="F11296" i="37" s="1"/>
  <c r="E11224" i="37"/>
  <c r="F11224" i="37" s="1"/>
  <c r="E11197" i="37"/>
  <c r="F11197" i="37" s="1"/>
  <c r="E10878" i="37"/>
  <c r="F10878" i="37" s="1"/>
  <c r="E10807" i="37"/>
  <c r="F10807" i="37" s="1"/>
  <c r="E10761" i="37"/>
  <c r="F10761" i="37" s="1"/>
  <c r="E10707" i="37"/>
  <c r="F10707" i="37" s="1"/>
  <c r="E10635" i="37"/>
  <c r="F10635" i="37" s="1"/>
  <c r="E10603" i="37"/>
  <c r="F10603" i="37" s="1"/>
  <c r="E10577" i="37"/>
  <c r="F10577" i="37" s="1"/>
  <c r="E10559" i="37"/>
  <c r="F10559" i="37" s="1"/>
  <c r="E10491" i="37"/>
  <c r="F10491" i="37" s="1"/>
  <c r="E10471" i="37"/>
  <c r="F10471" i="37" s="1"/>
  <c r="E10395" i="37"/>
  <c r="F10395" i="37" s="1"/>
  <c r="E10290" i="37"/>
  <c r="F10290" i="37" s="1"/>
  <c r="E10216" i="37"/>
  <c r="F10216" i="37" s="1"/>
  <c r="E10195" i="37"/>
  <c r="F10195" i="37" s="1"/>
  <c r="E9808" i="37"/>
  <c r="F9808" i="37" s="1"/>
  <c r="E9761" i="37"/>
  <c r="F9761" i="37" s="1"/>
  <c r="E9736" i="37"/>
  <c r="F9736" i="37" s="1"/>
  <c r="E9719" i="37"/>
  <c r="F9719" i="37" s="1"/>
  <c r="E9677" i="37"/>
  <c r="F9677" i="37" s="1"/>
  <c r="E9599" i="37"/>
  <c r="F9599" i="37" s="1"/>
  <c r="E9567" i="37"/>
  <c r="F9567" i="37" s="1"/>
  <c r="E9513" i="37"/>
  <c r="F9513" i="37" s="1"/>
  <c r="E9462" i="37"/>
  <c r="F9462" i="37" s="1"/>
  <c r="E9454" i="37"/>
  <c r="F9454" i="37" s="1"/>
  <c r="E9426" i="37"/>
  <c r="F9426" i="37" s="1"/>
  <c r="E9414" i="37"/>
  <c r="F9414" i="37" s="1"/>
  <c r="E9397" i="37"/>
  <c r="F9397" i="37" s="1"/>
  <c r="E9386" i="37"/>
  <c r="F9386" i="37" s="1"/>
  <c r="E9353" i="37"/>
  <c r="F9353" i="37" s="1"/>
  <c r="E9293" i="37"/>
  <c r="F9293" i="37" s="1"/>
  <c r="E9282" i="37"/>
  <c r="F9282" i="37" s="1"/>
  <c r="E9250" i="37"/>
  <c r="F9250" i="37" s="1"/>
  <c r="E9241" i="37"/>
  <c r="F9241" i="37" s="1"/>
  <c r="E9217" i="37"/>
  <c r="F9217" i="37" s="1"/>
  <c r="E9095" i="37"/>
  <c r="F9095" i="37" s="1"/>
  <c r="E9080" i="37"/>
  <c r="F9080" i="37" s="1"/>
  <c r="E8969" i="37"/>
  <c r="F8969" i="37" s="1"/>
  <c r="E8937" i="37"/>
  <c r="F8937" i="37" s="1"/>
  <c r="E8901" i="37"/>
  <c r="F8901" i="37" s="1"/>
  <c r="E8795" i="37"/>
  <c r="F8795" i="37" s="1"/>
  <c r="E8740" i="37"/>
  <c r="F8740" i="37" s="1"/>
  <c r="E8733" i="37"/>
  <c r="F8733" i="37" s="1"/>
  <c r="E8721" i="37"/>
  <c r="F8721" i="37" s="1"/>
  <c r="E8708" i="37"/>
  <c r="F8708" i="37" s="1"/>
  <c r="E8688" i="37"/>
  <c r="F8688" i="37" s="1"/>
  <c r="E8659" i="37"/>
  <c r="F8659" i="37" s="1"/>
  <c r="E8599" i="37"/>
  <c r="F8599" i="37" s="1"/>
  <c r="E8593" i="37"/>
  <c r="F8593" i="37" s="1"/>
  <c r="E8565" i="37"/>
  <c r="F8565" i="37" s="1"/>
  <c r="E8408" i="37"/>
  <c r="F8408" i="37" s="1"/>
  <c r="E8370" i="37"/>
  <c r="F8370" i="37" s="1"/>
  <c r="E8338" i="37"/>
  <c r="F8338" i="37" s="1"/>
  <c r="E8317" i="37"/>
  <c r="F8317" i="37" s="1"/>
  <c r="E8299" i="37"/>
  <c r="F8299" i="37" s="1"/>
  <c r="E8291" i="37"/>
  <c r="F8291" i="37" s="1"/>
  <c r="E8282" i="37"/>
  <c r="F8282" i="37" s="1"/>
  <c r="E8226" i="37"/>
  <c r="F8226" i="37" s="1"/>
  <c r="E8164" i="37"/>
  <c r="F8164" i="37" s="1"/>
  <c r="E8158" i="37"/>
  <c r="F8158" i="37" s="1"/>
  <c r="E8150" i="37"/>
  <c r="F8150" i="37" s="1"/>
  <c r="E8090" i="37"/>
  <c r="F8090" i="37" s="1"/>
  <c r="E8081" i="37"/>
  <c r="F8081" i="37" s="1"/>
  <c r="E8050" i="37"/>
  <c r="F8050" i="37" s="1"/>
  <c r="E8047" i="37"/>
  <c r="F8047" i="37" s="1"/>
  <c r="E8040" i="37"/>
  <c r="F8040" i="37" s="1"/>
  <c r="E8032" i="37"/>
  <c r="F8032" i="37" s="1"/>
  <c r="E7951" i="37"/>
  <c r="F7951" i="37" s="1"/>
  <c r="E7932" i="37"/>
  <c r="F7932" i="37" s="1"/>
  <c r="E7935" i="37"/>
  <c r="F7935" i="37" s="1"/>
  <c r="E7631" i="37"/>
  <c r="F7631" i="37" s="1"/>
  <c r="A7219" i="37"/>
  <c r="A7220" i="37"/>
  <c r="A7221" i="37"/>
  <c r="A7222" i="37"/>
  <c r="A7223" i="37"/>
  <c r="A7224" i="37"/>
  <c r="A7225" i="37"/>
  <c r="A7226" i="37"/>
  <c r="A7227" i="37"/>
  <c r="A7228" i="37"/>
  <c r="A7229" i="37"/>
  <c r="A7230" i="37"/>
  <c r="A7231" i="37"/>
  <c r="A7232" i="37"/>
  <c r="A7233" i="37"/>
  <c r="A7234" i="37"/>
  <c r="A7235" i="37"/>
  <c r="A7236" i="37"/>
  <c r="A7237" i="37"/>
  <c r="A7238" i="37"/>
  <c r="A7239" i="37"/>
  <c r="A7240" i="37"/>
  <c r="A7241" i="37"/>
  <c r="A7242" i="37"/>
  <c r="A7243" i="37"/>
  <c r="A7244" i="37"/>
  <c r="A7245" i="37"/>
  <c r="A7246" i="37"/>
  <c r="A7247" i="37"/>
  <c r="A7248" i="37"/>
  <c r="A7249" i="37"/>
  <c r="A7250" i="37"/>
  <c r="A7251" i="37"/>
  <c r="A7252" i="37"/>
  <c r="A7253" i="37"/>
  <c r="A7254" i="37"/>
  <c r="A7255" i="37"/>
  <c r="A7256" i="37"/>
  <c r="A7257" i="37"/>
  <c r="A7258" i="37"/>
  <c r="A7259" i="37"/>
  <c r="A7260" i="37"/>
  <c r="B7219" i="37"/>
  <c r="B7220" i="37"/>
  <c r="B7221" i="37"/>
  <c r="B7222" i="37"/>
  <c r="B7223" i="37"/>
  <c r="B7224" i="37"/>
  <c r="B7225" i="37"/>
  <c r="B7226" i="37"/>
  <c r="B7227" i="37"/>
  <c r="B7228" i="37"/>
  <c r="B7229" i="37"/>
  <c r="B7230" i="37"/>
  <c r="B7231" i="37"/>
  <c r="B7232" i="37"/>
  <c r="B7233" i="37"/>
  <c r="B7234" i="37"/>
  <c r="B7235" i="37"/>
  <c r="B7236" i="37"/>
  <c r="B7237" i="37"/>
  <c r="B7238" i="37"/>
  <c r="B7239" i="37"/>
  <c r="B7240" i="37"/>
  <c r="B7241" i="37"/>
  <c r="B7242" i="37"/>
  <c r="B7243" i="37"/>
  <c r="B7244" i="37"/>
  <c r="B7245" i="37"/>
  <c r="B7246" i="37"/>
  <c r="B7247" i="37"/>
  <c r="B7248" i="37"/>
  <c r="B7249" i="37"/>
  <c r="B7250" i="37"/>
  <c r="B7251" i="37"/>
  <c r="B7252" i="37"/>
  <c r="B7253" i="37"/>
  <c r="B7254" i="37"/>
  <c r="B7255" i="37"/>
  <c r="B7256" i="37"/>
  <c r="B7257" i="37"/>
  <c r="B7258" i="37"/>
  <c r="B7259" i="37"/>
  <c r="B7260" i="37"/>
  <c r="D7219" i="37"/>
  <c r="D7220" i="37"/>
  <c r="D7221" i="37"/>
  <c r="D7222" i="37"/>
  <c r="D7223" i="37"/>
  <c r="D7224" i="37"/>
  <c r="D7225" i="37"/>
  <c r="D7226" i="37"/>
  <c r="D7227" i="37"/>
  <c r="D7228" i="37"/>
  <c r="D7229" i="37"/>
  <c r="D7230" i="37"/>
  <c r="D7231" i="37"/>
  <c r="D7232" i="37"/>
  <c r="D7233" i="37"/>
  <c r="D7234" i="37"/>
  <c r="D7235" i="37"/>
  <c r="D7236" i="37"/>
  <c r="D7237" i="37"/>
  <c r="D7238" i="37"/>
  <c r="D7239" i="37"/>
  <c r="D7240" i="37"/>
  <c r="D7241" i="37"/>
  <c r="D7242" i="37"/>
  <c r="D7243" i="37"/>
  <c r="D7244" i="37"/>
  <c r="D7245" i="37"/>
  <c r="D7246" i="37"/>
  <c r="D7247" i="37"/>
  <c r="D7248" i="37"/>
  <c r="D7249" i="37"/>
  <c r="D7250" i="37"/>
  <c r="D7251" i="37"/>
  <c r="D7252" i="37"/>
  <c r="D7253" i="37"/>
  <c r="D7254" i="37"/>
  <c r="D7255" i="37"/>
  <c r="D7256" i="37"/>
  <c r="D7257" i="37"/>
  <c r="D7258" i="37"/>
  <c r="D7259" i="37"/>
  <c r="D7260" i="37"/>
  <c r="A7198" i="37"/>
  <c r="A7199" i="37"/>
  <c r="A7200" i="37"/>
  <c r="A7201" i="37"/>
  <c r="A7202" i="37"/>
  <c r="A7203" i="37"/>
  <c r="A7204" i="37"/>
  <c r="A7205" i="37"/>
  <c r="A7206" i="37"/>
  <c r="A7207" i="37"/>
  <c r="A7208" i="37"/>
  <c r="A7209" i="37"/>
  <c r="A7210" i="37"/>
  <c r="A7211" i="37"/>
  <c r="A7212" i="37"/>
  <c r="A7213" i="37"/>
  <c r="A7214" i="37"/>
  <c r="A7215" i="37"/>
  <c r="A7216" i="37"/>
  <c r="A7217" i="37"/>
  <c r="A7218" i="37"/>
  <c r="B7198" i="37"/>
  <c r="B7199" i="37"/>
  <c r="B7200" i="37"/>
  <c r="B7201" i="37"/>
  <c r="B7202" i="37"/>
  <c r="B7203" i="37"/>
  <c r="B7204" i="37"/>
  <c r="B7205" i="37"/>
  <c r="B7206" i="37"/>
  <c r="B7207" i="37"/>
  <c r="B7208" i="37"/>
  <c r="B7209" i="37"/>
  <c r="B7210" i="37"/>
  <c r="B7211" i="37"/>
  <c r="B7212" i="37"/>
  <c r="B7213" i="37"/>
  <c r="B7214" i="37"/>
  <c r="B7215" i="37"/>
  <c r="B7216" i="37"/>
  <c r="B7217" i="37"/>
  <c r="B7218" i="37"/>
  <c r="D7198" i="37"/>
  <c r="D7199" i="37"/>
  <c r="D7200" i="37"/>
  <c r="D7201" i="37"/>
  <c r="D7202" i="37"/>
  <c r="D7203" i="37"/>
  <c r="D7204" i="37"/>
  <c r="D7205" i="37"/>
  <c r="D7206" i="37"/>
  <c r="D7207" i="37"/>
  <c r="D7208" i="37"/>
  <c r="D7209" i="37"/>
  <c r="D7210" i="37"/>
  <c r="D7211" i="37"/>
  <c r="D7212" i="37"/>
  <c r="D7213" i="37"/>
  <c r="D7214" i="37"/>
  <c r="D7215" i="37"/>
  <c r="D7216" i="37"/>
  <c r="D7217" i="37"/>
  <c r="D7218" i="37"/>
  <c r="A7177" i="37"/>
  <c r="A7178" i="37"/>
  <c r="A7179" i="37"/>
  <c r="A7180" i="37"/>
  <c r="A7181" i="37"/>
  <c r="A7182" i="37"/>
  <c r="A7183" i="37"/>
  <c r="A7184" i="37"/>
  <c r="A7185" i="37"/>
  <c r="A7186" i="37"/>
  <c r="A7187" i="37"/>
  <c r="A7188" i="37"/>
  <c r="A7189" i="37"/>
  <c r="A7190" i="37"/>
  <c r="A7191" i="37"/>
  <c r="A7192" i="37"/>
  <c r="A7193" i="37"/>
  <c r="A7194" i="37"/>
  <c r="A7195" i="37"/>
  <c r="A7196" i="37"/>
  <c r="A7197" i="37"/>
  <c r="B7177" i="37"/>
  <c r="B7178" i="37"/>
  <c r="B7179" i="37"/>
  <c r="B7180" i="37"/>
  <c r="B7181" i="37"/>
  <c r="B7182" i="37"/>
  <c r="B7183" i="37"/>
  <c r="B7184" i="37"/>
  <c r="B7185" i="37"/>
  <c r="B7186" i="37"/>
  <c r="B7187" i="37"/>
  <c r="B7188" i="37"/>
  <c r="B7189" i="37"/>
  <c r="B7190" i="37"/>
  <c r="B7191" i="37"/>
  <c r="B7192" i="37"/>
  <c r="B7193" i="37"/>
  <c r="B7194" i="37"/>
  <c r="B7195" i="37"/>
  <c r="B7196" i="37"/>
  <c r="B7197" i="37"/>
  <c r="D7177" i="37"/>
  <c r="D7178" i="37"/>
  <c r="D7179" i="37"/>
  <c r="D7180" i="37"/>
  <c r="D7181" i="37"/>
  <c r="D7182" i="37"/>
  <c r="D7183" i="37"/>
  <c r="D7184" i="37"/>
  <c r="D7185" i="37"/>
  <c r="D7186" i="37"/>
  <c r="D7187" i="37"/>
  <c r="D7188" i="37"/>
  <c r="D7189" i="37"/>
  <c r="D7190" i="37"/>
  <c r="D7191" i="37"/>
  <c r="D7192" i="37"/>
  <c r="D7193" i="37"/>
  <c r="D7194" i="37"/>
  <c r="D7195" i="37"/>
  <c r="D7196" i="37"/>
  <c r="D7197" i="37"/>
  <c r="A7156" i="37"/>
  <c r="A7157" i="37"/>
  <c r="A7158" i="37"/>
  <c r="A7159" i="37"/>
  <c r="A7160" i="37"/>
  <c r="A7161" i="37"/>
  <c r="A7162" i="37"/>
  <c r="A7163" i="37"/>
  <c r="A7164" i="37"/>
  <c r="A7165" i="37"/>
  <c r="A7166" i="37"/>
  <c r="A7167" i="37"/>
  <c r="A7168" i="37"/>
  <c r="A7169" i="37"/>
  <c r="A7170" i="37"/>
  <c r="A7171" i="37"/>
  <c r="A7172" i="37"/>
  <c r="A7173" i="37"/>
  <c r="A7174" i="37"/>
  <c r="A7175" i="37"/>
  <c r="A7176" i="37"/>
  <c r="B7156" i="37"/>
  <c r="B7157" i="37"/>
  <c r="B7158" i="37"/>
  <c r="B7159" i="37"/>
  <c r="B7160" i="37"/>
  <c r="B7161" i="37"/>
  <c r="B7162" i="37"/>
  <c r="B7163" i="37"/>
  <c r="B7164" i="37"/>
  <c r="B7165" i="37"/>
  <c r="B7166" i="37"/>
  <c r="B7167" i="37"/>
  <c r="B7168" i="37"/>
  <c r="B7169" i="37"/>
  <c r="B7170" i="37"/>
  <c r="B7171" i="37"/>
  <c r="B7172" i="37"/>
  <c r="B7173" i="37"/>
  <c r="B7174" i="37"/>
  <c r="B7175" i="37"/>
  <c r="B7176" i="37"/>
  <c r="D7156" i="37"/>
  <c r="D7157" i="37"/>
  <c r="D7158" i="37"/>
  <c r="D7159" i="37"/>
  <c r="D7160" i="37"/>
  <c r="D7161" i="37"/>
  <c r="D7162" i="37"/>
  <c r="D7163" i="37"/>
  <c r="D7164" i="37"/>
  <c r="D7165" i="37"/>
  <c r="D7166" i="37"/>
  <c r="D7167" i="37"/>
  <c r="D7168" i="37"/>
  <c r="D7169" i="37"/>
  <c r="D7170" i="37"/>
  <c r="D7171" i="37"/>
  <c r="D7172" i="37"/>
  <c r="D7173" i="37"/>
  <c r="D7174" i="37"/>
  <c r="D7175" i="37"/>
  <c r="D7176" i="37"/>
  <c r="A7135" i="37"/>
  <c r="A7136" i="37"/>
  <c r="A7137" i="37"/>
  <c r="A7138" i="37"/>
  <c r="A7139" i="37"/>
  <c r="A7140" i="37"/>
  <c r="A7141" i="37"/>
  <c r="A7142" i="37"/>
  <c r="A7143" i="37"/>
  <c r="A7144" i="37"/>
  <c r="A7145" i="37"/>
  <c r="A7146" i="37"/>
  <c r="A7147" i="37"/>
  <c r="A7148" i="37"/>
  <c r="A7149" i="37"/>
  <c r="A7150" i="37"/>
  <c r="A7151" i="37"/>
  <c r="A7152" i="37"/>
  <c r="A7153" i="37"/>
  <c r="A7154" i="37"/>
  <c r="A7155" i="37"/>
  <c r="B7135" i="37"/>
  <c r="B7136" i="37"/>
  <c r="B7137" i="37"/>
  <c r="B7138" i="37"/>
  <c r="B7139" i="37"/>
  <c r="B7140" i="37"/>
  <c r="B7141" i="37"/>
  <c r="B7142" i="37"/>
  <c r="B7143" i="37"/>
  <c r="B7144" i="37"/>
  <c r="B7145" i="37"/>
  <c r="B7146" i="37"/>
  <c r="B7147" i="37"/>
  <c r="B7148" i="37"/>
  <c r="B7149" i="37"/>
  <c r="B7150" i="37"/>
  <c r="B7151" i="37"/>
  <c r="B7152" i="37"/>
  <c r="B7153" i="37"/>
  <c r="B7154" i="37"/>
  <c r="B7155" i="37"/>
  <c r="D7135" i="37"/>
  <c r="D7136" i="37"/>
  <c r="D7137" i="37"/>
  <c r="D7138" i="37"/>
  <c r="D7139" i="37"/>
  <c r="D7140" i="37"/>
  <c r="D7141" i="37"/>
  <c r="D7142" i="37"/>
  <c r="D7143" i="37"/>
  <c r="D7144" i="37"/>
  <c r="D7145" i="37"/>
  <c r="D7146" i="37"/>
  <c r="D7147" i="37"/>
  <c r="D7148" i="37"/>
  <c r="D7149" i="37"/>
  <c r="D7150" i="37"/>
  <c r="D7151" i="37"/>
  <c r="D7152" i="37"/>
  <c r="D7153" i="37"/>
  <c r="D7154" i="37"/>
  <c r="D7155" i="37"/>
  <c r="A7114" i="37"/>
  <c r="A7115" i="37"/>
  <c r="A7116" i="37"/>
  <c r="A7117" i="37"/>
  <c r="A7118" i="37"/>
  <c r="A7119" i="37"/>
  <c r="A7120" i="37"/>
  <c r="A7121" i="37"/>
  <c r="A7122" i="37"/>
  <c r="A7123" i="37"/>
  <c r="A7124" i="37"/>
  <c r="A7125" i="37"/>
  <c r="A7126" i="37"/>
  <c r="A7127" i="37"/>
  <c r="A7128" i="37"/>
  <c r="A7129" i="37"/>
  <c r="A7130" i="37"/>
  <c r="A7131" i="37"/>
  <c r="A7132" i="37"/>
  <c r="A7133" i="37"/>
  <c r="B7114" i="37"/>
  <c r="B7115" i="37"/>
  <c r="B7116" i="37"/>
  <c r="B7117" i="37"/>
  <c r="B7118" i="37"/>
  <c r="B7119" i="37"/>
  <c r="B7120" i="37"/>
  <c r="B7121" i="37"/>
  <c r="B7122" i="37"/>
  <c r="B7123" i="37"/>
  <c r="B7124" i="37"/>
  <c r="B7125" i="37"/>
  <c r="B7126" i="37"/>
  <c r="B7127" i="37"/>
  <c r="B7128" i="37"/>
  <c r="B7129" i="37"/>
  <c r="B7130" i="37"/>
  <c r="B7131" i="37"/>
  <c r="B7132" i="37"/>
  <c r="B7133" i="37"/>
  <c r="B7134" i="37"/>
  <c r="D7114" i="37"/>
  <c r="D7115" i="37"/>
  <c r="D7116" i="37"/>
  <c r="D7117" i="37"/>
  <c r="D7118" i="37"/>
  <c r="D7119" i="37"/>
  <c r="D7120" i="37"/>
  <c r="D7121" i="37"/>
  <c r="D7122" i="37"/>
  <c r="D7123" i="37"/>
  <c r="D7124" i="37"/>
  <c r="D7125" i="37"/>
  <c r="D7126" i="37"/>
  <c r="D7127" i="37"/>
  <c r="D7128" i="37"/>
  <c r="D7129" i="37"/>
  <c r="D7130" i="37"/>
  <c r="D7131" i="37"/>
  <c r="D7132" i="37"/>
  <c r="D7133" i="37"/>
  <c r="D7134" i="37"/>
  <c r="A7093" i="37"/>
  <c r="A7094" i="37"/>
  <c r="A7095" i="37"/>
  <c r="A7096" i="37"/>
  <c r="A7097" i="37"/>
  <c r="A7098" i="37"/>
  <c r="A7099" i="37"/>
  <c r="A7100" i="37"/>
  <c r="A7101" i="37"/>
  <c r="A7102" i="37"/>
  <c r="A7103" i="37"/>
  <c r="A7104" i="37"/>
  <c r="A7105" i="37"/>
  <c r="A7106" i="37"/>
  <c r="A7107" i="37"/>
  <c r="A7108" i="37"/>
  <c r="A7109" i="37"/>
  <c r="A7110" i="37"/>
  <c r="A7111" i="37"/>
  <c r="A7112" i="37"/>
  <c r="A7113" i="37"/>
  <c r="B7093" i="37"/>
  <c r="B7094" i="37"/>
  <c r="B7095" i="37"/>
  <c r="B7096" i="37"/>
  <c r="B7097" i="37"/>
  <c r="B7098" i="37"/>
  <c r="B7099" i="37"/>
  <c r="B7100" i="37"/>
  <c r="B7101" i="37"/>
  <c r="B7102" i="37"/>
  <c r="B7103" i="37"/>
  <c r="B7104" i="37"/>
  <c r="B7105" i="37"/>
  <c r="B7106" i="37"/>
  <c r="B7107" i="37"/>
  <c r="B7108" i="37"/>
  <c r="B7109" i="37"/>
  <c r="B7110" i="37"/>
  <c r="B7111" i="37"/>
  <c r="B7112" i="37"/>
  <c r="B7113" i="37"/>
  <c r="D7093" i="37"/>
  <c r="D7094" i="37"/>
  <c r="D7095" i="37"/>
  <c r="D7096" i="37"/>
  <c r="D7097" i="37"/>
  <c r="D7098" i="37"/>
  <c r="D7099" i="37"/>
  <c r="D7100" i="37"/>
  <c r="D7101" i="37"/>
  <c r="D7102" i="37"/>
  <c r="D7103" i="37"/>
  <c r="D7104" i="37"/>
  <c r="D7105" i="37"/>
  <c r="D7106" i="37"/>
  <c r="D7107" i="37"/>
  <c r="D7108" i="37"/>
  <c r="D7109" i="37"/>
  <c r="D7110" i="37"/>
  <c r="D7111" i="37"/>
  <c r="D7112" i="37"/>
  <c r="D7113" i="37"/>
  <c r="A7072" i="37"/>
  <c r="A7073" i="37"/>
  <c r="A7074" i="37"/>
  <c r="A7075" i="37"/>
  <c r="A7076" i="37"/>
  <c r="A7077" i="37"/>
  <c r="A7078" i="37"/>
  <c r="A7079" i="37"/>
  <c r="A7080" i="37"/>
  <c r="A7081" i="37"/>
  <c r="A7082" i="37"/>
  <c r="A7083" i="37"/>
  <c r="A7084" i="37"/>
  <c r="A7085" i="37"/>
  <c r="A7086" i="37"/>
  <c r="A7087" i="37"/>
  <c r="A7088" i="37"/>
  <c r="A7089" i="37"/>
  <c r="A7090" i="37"/>
  <c r="A7091" i="37"/>
  <c r="A7092" i="37"/>
  <c r="B7072" i="37"/>
  <c r="B7073" i="37"/>
  <c r="B7074" i="37"/>
  <c r="B7075" i="37"/>
  <c r="B7076" i="37"/>
  <c r="B7077" i="37"/>
  <c r="B7078" i="37"/>
  <c r="B7079" i="37"/>
  <c r="B7080" i="37"/>
  <c r="B7081" i="37"/>
  <c r="B7082" i="37"/>
  <c r="B7083" i="37"/>
  <c r="B7084" i="37"/>
  <c r="B7085" i="37"/>
  <c r="B7086" i="37"/>
  <c r="B7087" i="37"/>
  <c r="B7088" i="37"/>
  <c r="B7089" i="37"/>
  <c r="B7090" i="37"/>
  <c r="B7091" i="37"/>
  <c r="B7092" i="37"/>
  <c r="D7072" i="37"/>
  <c r="D7073" i="37"/>
  <c r="D7074" i="37"/>
  <c r="D7075" i="37"/>
  <c r="D7076" i="37"/>
  <c r="D7077" i="37"/>
  <c r="D7078" i="37"/>
  <c r="D7079" i="37"/>
  <c r="D7080" i="37"/>
  <c r="D7081" i="37"/>
  <c r="D7082" i="37"/>
  <c r="D7083" i="37"/>
  <c r="D7084" i="37"/>
  <c r="D7085" i="37"/>
  <c r="D7086" i="37"/>
  <c r="D7087" i="37"/>
  <c r="D7088" i="37"/>
  <c r="D7089" i="37"/>
  <c r="D7090" i="37"/>
  <c r="D7091" i="37"/>
  <c r="D7092" i="37"/>
  <c r="A7050" i="37"/>
  <c r="A7051" i="37"/>
  <c r="A7052" i="37"/>
  <c r="A7053" i="37"/>
  <c r="A7054" i="37"/>
  <c r="A7055" i="37"/>
  <c r="A7056" i="37"/>
  <c r="A7057" i="37"/>
  <c r="A7058" i="37"/>
  <c r="A7059" i="37"/>
  <c r="A7060" i="37"/>
  <c r="A7061" i="37"/>
  <c r="A7062" i="37"/>
  <c r="A7063" i="37"/>
  <c r="A7064" i="37"/>
  <c r="A7065" i="37"/>
  <c r="A7066" i="37"/>
  <c r="A7067" i="37"/>
  <c r="A7068" i="37"/>
  <c r="A7069" i="37"/>
  <c r="A7070" i="37"/>
  <c r="A7071" i="37"/>
  <c r="B7050" i="37"/>
  <c r="B7051" i="37"/>
  <c r="B7052" i="37"/>
  <c r="B7053" i="37"/>
  <c r="B7054" i="37"/>
  <c r="B7055" i="37"/>
  <c r="B7056" i="37"/>
  <c r="B7057" i="37"/>
  <c r="B7058" i="37"/>
  <c r="B7059" i="37"/>
  <c r="B7060" i="37"/>
  <c r="B7061" i="37"/>
  <c r="B7062" i="37"/>
  <c r="B7063" i="37"/>
  <c r="B7064" i="37"/>
  <c r="B7065" i="37"/>
  <c r="B7066" i="37"/>
  <c r="B7067" i="37"/>
  <c r="B7068" i="37"/>
  <c r="B7069" i="37"/>
  <c r="B7070" i="37"/>
  <c r="B7071" i="37"/>
  <c r="D7050" i="37"/>
  <c r="D7051" i="37"/>
  <c r="D7052" i="37"/>
  <c r="D7053" i="37"/>
  <c r="D7054" i="37"/>
  <c r="D7055" i="37"/>
  <c r="D7056" i="37"/>
  <c r="D7057" i="37"/>
  <c r="D7058" i="37"/>
  <c r="D7059" i="37"/>
  <c r="D7060" i="37"/>
  <c r="D7061" i="37"/>
  <c r="D7062" i="37"/>
  <c r="D7063" i="37"/>
  <c r="D7064" i="37"/>
  <c r="D7065" i="37"/>
  <c r="D7066" i="37"/>
  <c r="D7067" i="37"/>
  <c r="D7068" i="37"/>
  <c r="D7069" i="37"/>
  <c r="D7070" i="37"/>
  <c r="D7071" i="37"/>
  <c r="A7026" i="37"/>
  <c r="A7027" i="37"/>
  <c r="A7028" i="37"/>
  <c r="A7029" i="37"/>
  <c r="A7030" i="37"/>
  <c r="A7031" i="37"/>
  <c r="A7032" i="37"/>
  <c r="A7033" i="37"/>
  <c r="A7034" i="37"/>
  <c r="A7035" i="37"/>
  <c r="A7036" i="37"/>
  <c r="A7037" i="37"/>
  <c r="A7038" i="37"/>
  <c r="A7039" i="37"/>
  <c r="A7040" i="37"/>
  <c r="A7041" i="37"/>
  <c r="A7042" i="37"/>
  <c r="A7043" i="37"/>
  <c r="A7044" i="37"/>
  <c r="A7045" i="37"/>
  <c r="A7046" i="37"/>
  <c r="A7047" i="37"/>
  <c r="A7048" i="37"/>
  <c r="A7049" i="37"/>
  <c r="B7026" i="37"/>
  <c r="B7027" i="37"/>
  <c r="B7028" i="37"/>
  <c r="B7029" i="37"/>
  <c r="B7030" i="37"/>
  <c r="B7031" i="37"/>
  <c r="B7032" i="37"/>
  <c r="B7033" i="37"/>
  <c r="B7034" i="37"/>
  <c r="B7035" i="37"/>
  <c r="B7036" i="37"/>
  <c r="B7037" i="37"/>
  <c r="B7038" i="37"/>
  <c r="B7039" i="37"/>
  <c r="B7040" i="37"/>
  <c r="B7041" i="37"/>
  <c r="B7042" i="37"/>
  <c r="B7043" i="37"/>
  <c r="B7044" i="37"/>
  <c r="B7045" i="37"/>
  <c r="B7046" i="37"/>
  <c r="B7047" i="37"/>
  <c r="B7048" i="37"/>
  <c r="B7049" i="37"/>
  <c r="D7026" i="37"/>
  <c r="D7027" i="37"/>
  <c r="D7028" i="37"/>
  <c r="D7029" i="37"/>
  <c r="D7030" i="37"/>
  <c r="D7031" i="37"/>
  <c r="D7032" i="37"/>
  <c r="D7033" i="37"/>
  <c r="D7034" i="37"/>
  <c r="D7035" i="37"/>
  <c r="D7036" i="37"/>
  <c r="D7037" i="37"/>
  <c r="D7038" i="37"/>
  <c r="D7039" i="37"/>
  <c r="D7040" i="37"/>
  <c r="D7041" i="37"/>
  <c r="D7042" i="37"/>
  <c r="D7043" i="37"/>
  <c r="D7044" i="37"/>
  <c r="D7045" i="37"/>
  <c r="D7046" i="37"/>
  <c r="D7047" i="37"/>
  <c r="D7048" i="37"/>
  <c r="D7049" i="37"/>
  <c r="A7014" i="37"/>
  <c r="A7015" i="37"/>
  <c r="A7016" i="37"/>
  <c r="A7017" i="37"/>
  <c r="A7018" i="37"/>
  <c r="A7019" i="37"/>
  <c r="A7020" i="37"/>
  <c r="A7021" i="37"/>
  <c r="A7022" i="37"/>
  <c r="A7023" i="37"/>
  <c r="A7024" i="37"/>
  <c r="A7025" i="37"/>
  <c r="B7014" i="37"/>
  <c r="B7015" i="37"/>
  <c r="B7016" i="37"/>
  <c r="B7017" i="37"/>
  <c r="B7018" i="37"/>
  <c r="B7019" i="37"/>
  <c r="B7020" i="37"/>
  <c r="B7021" i="37"/>
  <c r="B7022" i="37"/>
  <c r="B7023" i="37"/>
  <c r="B7024" i="37"/>
  <c r="B7025" i="37"/>
  <c r="D7014" i="37"/>
  <c r="D7015" i="37"/>
  <c r="D7016" i="37"/>
  <c r="D7017" i="37"/>
  <c r="D7018" i="37"/>
  <c r="D7019" i="37"/>
  <c r="D7020" i="37"/>
  <c r="D7021" i="37"/>
  <c r="D7022" i="37"/>
  <c r="D7023" i="37"/>
  <c r="D7024" i="37"/>
  <c r="D7025" i="37"/>
  <c r="A7008" i="37"/>
  <c r="A7009" i="37"/>
  <c r="A7010" i="37"/>
  <c r="A7011" i="37"/>
  <c r="A7012" i="37"/>
  <c r="A7013" i="37"/>
  <c r="B7008" i="37"/>
  <c r="B7009" i="37"/>
  <c r="B7010" i="37"/>
  <c r="B7011" i="37"/>
  <c r="B7012" i="37"/>
  <c r="B7013" i="37"/>
  <c r="D7008" i="37"/>
  <c r="D7009" i="37"/>
  <c r="D7010" i="37"/>
  <c r="D7011" i="37"/>
  <c r="D7012" i="37"/>
  <c r="D7013" i="37"/>
  <c r="A7005" i="37"/>
  <c r="A7006" i="37"/>
  <c r="A7007" i="37"/>
  <c r="B7005" i="37"/>
  <c r="B7006" i="37"/>
  <c r="B7007" i="37"/>
  <c r="D7005" i="37"/>
  <c r="D7006" i="37"/>
  <c r="D7007" i="37"/>
  <c r="A7004" i="37"/>
  <c r="B7004" i="37"/>
  <c r="D7004" i="37"/>
  <c r="A7003" i="37"/>
  <c r="B7003" i="37"/>
  <c r="D7003" i="37"/>
  <c r="A7002" i="37"/>
  <c r="B7002" i="37"/>
  <c r="D7002" i="37"/>
  <c r="A7001" i="37"/>
  <c r="B7001" i="37"/>
  <c r="D7001" i="37"/>
  <c r="A7000" i="37"/>
  <c r="B7000" i="37"/>
  <c r="D7000" i="37"/>
  <c r="A6999" i="37"/>
  <c r="B6999" i="37"/>
  <c r="D6999" i="37"/>
  <c r="A6998" i="37"/>
  <c r="B6998" i="37"/>
  <c r="D6998" i="37"/>
  <c r="A6997" i="37"/>
  <c r="B6997" i="37"/>
  <c r="D6997" i="37"/>
  <c r="A6996" i="37"/>
  <c r="B6996" i="37"/>
  <c r="D6996" i="37"/>
  <c r="A6993" i="37"/>
  <c r="A6994" i="37"/>
  <c r="A6995" i="37"/>
  <c r="B6993" i="37"/>
  <c r="B6994" i="37"/>
  <c r="B6995" i="37"/>
  <c r="D6993" i="37"/>
  <c r="D6994" i="37"/>
  <c r="D6995" i="37"/>
  <c r="A6992" i="37"/>
  <c r="B6992" i="37"/>
  <c r="D6992" i="37"/>
  <c r="A6991" i="37"/>
  <c r="B6991" i="37"/>
  <c r="D6991" i="37"/>
  <c r="A6990" i="37"/>
  <c r="B6990" i="37"/>
  <c r="D6990" i="37"/>
  <c r="A6987" i="37"/>
  <c r="A6988" i="37"/>
  <c r="A6989" i="37"/>
  <c r="B6987" i="37"/>
  <c r="B6988" i="37"/>
  <c r="B6989" i="37"/>
  <c r="D6987" i="37"/>
  <c r="D6988" i="37"/>
  <c r="D6989" i="37"/>
  <c r="A6984" i="37"/>
  <c r="A6985" i="37"/>
  <c r="A6986" i="37"/>
  <c r="B6984" i="37"/>
  <c r="B6985" i="37"/>
  <c r="B6986" i="37"/>
  <c r="D6984" i="37"/>
  <c r="D6985" i="37"/>
  <c r="D6986" i="37"/>
  <c r="A6983" i="37"/>
  <c r="B6983" i="37"/>
  <c r="D6983" i="37"/>
  <c r="A6982" i="37"/>
  <c r="B6982" i="37"/>
  <c r="D6982" i="37"/>
  <c r="A6981" i="37"/>
  <c r="B6981" i="37"/>
  <c r="D6981" i="37"/>
  <c r="A6980" i="37"/>
  <c r="B6980" i="37"/>
  <c r="D6980" i="37"/>
  <c r="A6979" i="37"/>
  <c r="B6979" i="37"/>
  <c r="D6979" i="37"/>
  <c r="A6978" i="37"/>
  <c r="B6978" i="37"/>
  <c r="D6978" i="37"/>
  <c r="A6977" i="37"/>
  <c r="B6977" i="37"/>
  <c r="D6977" i="37"/>
  <c r="A6969" i="37"/>
  <c r="A6970" i="37"/>
  <c r="A6971" i="37"/>
  <c r="A6972" i="37"/>
  <c r="A6973" i="37"/>
  <c r="A6974" i="37"/>
  <c r="A6975" i="37"/>
  <c r="A6976" i="37"/>
  <c r="B6969" i="37"/>
  <c r="B6970" i="37"/>
  <c r="B6971" i="37"/>
  <c r="B6972" i="37"/>
  <c r="B6973" i="37"/>
  <c r="B6974" i="37"/>
  <c r="B6975" i="37"/>
  <c r="B6976" i="37"/>
  <c r="D6969" i="37"/>
  <c r="D6970" i="37"/>
  <c r="D6971" i="37"/>
  <c r="D6972" i="37"/>
  <c r="D6973" i="37"/>
  <c r="D6974" i="37"/>
  <c r="D6975" i="37"/>
  <c r="D6976" i="37"/>
  <c r="A6963" i="37"/>
  <c r="A6964" i="37"/>
  <c r="A6965" i="37"/>
  <c r="A6966" i="37"/>
  <c r="A6967" i="37"/>
  <c r="A6968" i="37"/>
  <c r="B6963" i="37"/>
  <c r="B6964" i="37"/>
  <c r="B6965" i="37"/>
  <c r="B6966" i="37"/>
  <c r="B6967" i="37"/>
  <c r="B6968" i="37"/>
  <c r="D6963" i="37"/>
  <c r="D6964" i="37"/>
  <c r="D6965" i="37"/>
  <c r="D6966" i="37"/>
  <c r="D6967" i="37"/>
  <c r="D6968" i="37"/>
  <c r="A6960" i="37"/>
  <c r="A6961" i="37"/>
  <c r="A6962" i="37"/>
  <c r="B6960" i="37"/>
  <c r="B6961" i="37"/>
  <c r="B6962" i="37"/>
  <c r="D6960" i="37"/>
  <c r="D6961" i="37"/>
  <c r="D6962" i="37"/>
  <c r="A6959" i="37"/>
  <c r="B6959" i="37"/>
  <c r="D6959" i="37"/>
  <c r="A6958" i="37"/>
  <c r="B6958" i="37"/>
  <c r="D6958" i="37"/>
  <c r="A6957" i="37"/>
  <c r="B6957" i="37"/>
  <c r="D6957" i="37"/>
  <c r="A6956" i="37"/>
  <c r="B6956" i="37"/>
  <c r="D6956" i="37"/>
  <c r="C957" i="36"/>
  <c r="B957" i="36" s="1"/>
  <c r="A6955" i="37"/>
  <c r="B6955" i="37"/>
  <c r="D6955" i="37"/>
  <c r="A6954" i="37"/>
  <c r="B6954" i="37"/>
  <c r="D6954" i="37"/>
  <c r="A6953" i="37"/>
  <c r="B6953" i="37"/>
  <c r="D6953" i="37"/>
  <c r="A6952" i="37"/>
  <c r="B6952" i="37"/>
  <c r="D6952" i="37"/>
  <c r="A6951" i="37"/>
  <c r="B6951" i="37"/>
  <c r="D6951" i="37"/>
  <c r="A6950" i="37"/>
  <c r="B6950" i="37"/>
  <c r="D6950" i="37"/>
  <c r="A6949" i="37"/>
  <c r="B6949" i="37"/>
  <c r="D6949" i="37"/>
  <c r="A6948" i="37"/>
  <c r="B6948" i="37"/>
  <c r="D6948" i="37"/>
  <c r="A6947" i="37"/>
  <c r="B6947" i="37"/>
  <c r="D6947" i="37"/>
  <c r="C956" i="36"/>
  <c r="B956" i="36" s="1"/>
  <c r="A6946" i="37"/>
  <c r="B6946" i="37"/>
  <c r="D6946" i="37"/>
  <c r="A6945" i="37"/>
  <c r="B6945" i="37"/>
  <c r="D6945" i="37"/>
  <c r="A6939" i="37"/>
  <c r="A6940" i="37"/>
  <c r="A6941" i="37"/>
  <c r="A6942" i="37"/>
  <c r="A6943" i="37"/>
  <c r="A6944" i="37"/>
  <c r="B6939" i="37"/>
  <c r="B6940" i="37"/>
  <c r="B6941" i="37"/>
  <c r="B6942" i="37"/>
  <c r="B6943" i="37"/>
  <c r="B6944" i="37"/>
  <c r="D6939" i="37"/>
  <c r="D6940" i="37"/>
  <c r="D6941" i="37"/>
  <c r="D6942" i="37"/>
  <c r="D6943" i="37"/>
  <c r="D6944" i="37"/>
  <c r="A6936" i="37"/>
  <c r="A6937" i="37"/>
  <c r="A6938" i="37"/>
  <c r="B6936" i="37"/>
  <c r="B6937" i="37"/>
  <c r="B6938" i="37"/>
  <c r="D6936" i="37"/>
  <c r="D6937" i="37"/>
  <c r="D6938" i="37"/>
  <c r="A6935" i="37"/>
  <c r="B6935" i="37"/>
  <c r="D6935" i="37"/>
  <c r="A6934" i="37"/>
  <c r="B6934" i="37"/>
  <c r="D6934" i="37"/>
  <c r="A6933" i="37"/>
  <c r="B6933" i="37"/>
  <c r="D6933" i="37"/>
  <c r="A6932" i="37"/>
  <c r="B6932" i="37"/>
  <c r="D6932" i="37"/>
  <c r="A6931" i="37"/>
  <c r="B6931" i="37"/>
  <c r="D6931" i="37"/>
  <c r="A6930" i="37"/>
  <c r="B6930" i="37"/>
  <c r="D6930" i="37"/>
  <c r="A6929" i="37"/>
  <c r="B6929" i="37"/>
  <c r="D6929" i="37"/>
  <c r="A6928" i="37"/>
  <c r="B6928" i="37"/>
  <c r="D6928" i="37"/>
  <c r="A6927" i="37"/>
  <c r="B6927" i="37"/>
  <c r="D6927" i="37"/>
  <c r="A6926" i="37"/>
  <c r="B6926" i="37"/>
  <c r="D6926" i="37"/>
  <c r="A6925" i="37"/>
  <c r="B6925" i="37"/>
  <c r="D6925" i="37"/>
  <c r="A6924" i="37"/>
  <c r="B6924" i="37"/>
  <c r="D6924" i="37"/>
  <c r="A6923" i="37"/>
  <c r="B6923" i="37"/>
  <c r="D6923" i="37"/>
  <c r="A6922" i="37"/>
  <c r="B6922" i="37"/>
  <c r="D6922" i="37"/>
  <c r="A6921" i="37"/>
  <c r="B6921" i="37"/>
  <c r="D6921" i="37"/>
  <c r="A6920" i="37"/>
  <c r="B6920" i="37"/>
  <c r="D6920" i="37"/>
  <c r="A6919" i="37"/>
  <c r="B6919" i="37"/>
  <c r="D6919" i="37"/>
  <c r="A6918" i="37"/>
  <c r="B6918" i="37"/>
  <c r="D6918" i="37"/>
  <c r="A6917" i="37"/>
  <c r="B6917" i="37"/>
  <c r="D6917" i="37"/>
  <c r="A6916" i="37"/>
  <c r="B6916" i="37"/>
  <c r="D6916" i="37"/>
  <c r="A6915" i="37"/>
  <c r="B6915" i="37"/>
  <c r="D6915" i="37"/>
  <c r="A6914" i="37"/>
  <c r="B6914" i="37"/>
  <c r="D6914" i="37"/>
  <c r="A6913" i="37"/>
  <c r="B6913" i="37"/>
  <c r="D6913" i="37"/>
  <c r="A6912" i="37"/>
  <c r="B6912" i="37"/>
  <c r="D6912" i="37"/>
  <c r="A6911" i="37"/>
  <c r="B6911" i="37"/>
  <c r="D6911" i="37"/>
  <c r="A6910" i="37"/>
  <c r="B6910" i="37"/>
  <c r="D6910" i="37"/>
  <c r="A6909" i="37"/>
  <c r="B6909" i="37"/>
  <c r="D6909" i="37"/>
  <c r="A6908" i="37"/>
  <c r="B6908" i="37"/>
  <c r="D6908" i="37"/>
  <c r="A6907" i="37"/>
  <c r="B6907" i="37"/>
  <c r="D6907" i="37"/>
  <c r="A6901" i="37"/>
  <c r="A6902" i="37"/>
  <c r="A6903" i="37"/>
  <c r="A6904" i="37"/>
  <c r="A6905" i="37"/>
  <c r="A6906" i="37"/>
  <c r="B6901" i="37"/>
  <c r="B6902" i="37"/>
  <c r="B6903" i="37"/>
  <c r="B6904" i="37"/>
  <c r="B6905" i="37"/>
  <c r="B6906" i="37"/>
  <c r="D6901" i="37"/>
  <c r="D6902" i="37"/>
  <c r="D6903" i="37"/>
  <c r="D6904" i="37"/>
  <c r="D6905" i="37"/>
  <c r="D6906" i="37"/>
  <c r="A6898" i="37"/>
  <c r="A6899" i="37"/>
  <c r="A6900" i="37"/>
  <c r="B6898" i="37"/>
  <c r="B6899" i="37"/>
  <c r="B6900" i="37"/>
  <c r="D6898" i="37"/>
  <c r="D6899" i="37"/>
  <c r="D6900" i="37"/>
  <c r="A6897" i="37"/>
  <c r="B6897" i="37"/>
  <c r="D6897" i="37"/>
  <c r="A6896" i="37"/>
  <c r="B6896" i="37"/>
  <c r="D6896" i="37"/>
  <c r="A6895" i="37"/>
  <c r="B6895" i="37"/>
  <c r="D6895" i="37"/>
  <c r="A6894" i="37"/>
  <c r="B6894" i="37"/>
  <c r="D6894" i="37"/>
  <c r="A6893" i="37"/>
  <c r="B6893" i="37"/>
  <c r="D6893" i="37"/>
  <c r="A6892" i="37"/>
  <c r="B6892" i="37"/>
  <c r="D6892" i="37"/>
  <c r="A6884" i="37"/>
  <c r="A6885" i="37"/>
  <c r="A6886" i="37"/>
  <c r="A6887" i="37"/>
  <c r="A6888" i="37"/>
  <c r="A6889" i="37"/>
  <c r="A6890" i="37"/>
  <c r="A6891" i="37"/>
  <c r="B6884" i="37"/>
  <c r="B6885" i="37"/>
  <c r="B6886" i="37"/>
  <c r="B6887" i="37"/>
  <c r="B6888" i="37"/>
  <c r="B6889" i="37"/>
  <c r="B6890" i="37"/>
  <c r="B6891" i="37"/>
  <c r="D6884" i="37"/>
  <c r="D6885" i="37"/>
  <c r="D6886" i="37"/>
  <c r="D6887" i="37"/>
  <c r="D6888" i="37"/>
  <c r="D6889" i="37"/>
  <c r="D6890" i="37"/>
  <c r="D6891" i="37"/>
  <c r="A6878" i="37"/>
  <c r="A6879" i="37"/>
  <c r="A6880" i="37"/>
  <c r="A6881" i="37"/>
  <c r="A6882" i="37"/>
  <c r="A6883" i="37"/>
  <c r="B6878" i="37"/>
  <c r="B6879" i="37"/>
  <c r="B6880" i="37"/>
  <c r="B6881" i="37"/>
  <c r="B6882" i="37"/>
  <c r="B6883" i="37"/>
  <c r="D6878" i="37"/>
  <c r="D6879" i="37"/>
  <c r="D6880" i="37"/>
  <c r="D6881" i="37"/>
  <c r="D6882" i="37"/>
  <c r="D6883" i="37"/>
  <c r="A6875" i="37"/>
  <c r="A6876" i="37"/>
  <c r="A6877" i="37"/>
  <c r="B6875" i="37"/>
  <c r="B6876" i="37"/>
  <c r="B6877" i="37"/>
  <c r="D6875" i="37"/>
  <c r="D6876" i="37"/>
  <c r="D6877" i="37"/>
  <c r="A6874" i="37"/>
  <c r="B6874" i="37"/>
  <c r="D6874" i="37"/>
  <c r="A6873" i="37"/>
  <c r="B6873" i="37"/>
  <c r="D6873" i="37"/>
  <c r="A6872" i="37"/>
  <c r="B6872" i="37"/>
  <c r="D6872" i="37"/>
  <c r="A6871" i="37"/>
  <c r="B6871" i="37"/>
  <c r="D6871" i="37"/>
  <c r="A6870" i="37"/>
  <c r="B6870" i="37"/>
  <c r="D6870" i="37"/>
  <c r="A6869" i="37"/>
  <c r="B6869" i="37"/>
  <c r="D6869" i="37"/>
  <c r="A6868" i="37"/>
  <c r="B6868" i="37"/>
  <c r="D6868" i="37"/>
  <c r="A6867" i="37"/>
  <c r="B6867" i="37"/>
  <c r="D6867" i="37"/>
  <c r="A6864" i="37"/>
  <c r="A6865" i="37"/>
  <c r="A6866" i="37"/>
  <c r="B6864" i="37"/>
  <c r="B6865" i="37"/>
  <c r="B6866" i="37"/>
  <c r="D6864" i="37"/>
  <c r="D6865" i="37"/>
  <c r="D6866" i="37"/>
  <c r="A6861" i="37"/>
  <c r="A6862" i="37"/>
  <c r="A6863" i="37"/>
  <c r="B6861" i="37"/>
  <c r="B6862" i="37"/>
  <c r="B6863" i="37"/>
  <c r="D6861" i="37"/>
  <c r="D6862" i="37"/>
  <c r="D6863" i="37"/>
  <c r="C955" i="36"/>
  <c r="B955" i="36" s="1"/>
  <c r="A6860" i="37"/>
  <c r="B6860" i="37"/>
  <c r="D6860" i="37"/>
  <c r="A6859" i="37"/>
  <c r="B6859" i="37"/>
  <c r="D6859" i="37"/>
  <c r="A6840" i="37"/>
  <c r="A6841" i="37"/>
  <c r="A6842" i="37"/>
  <c r="A6843" i="37"/>
  <c r="A6844" i="37"/>
  <c r="A6845" i="37"/>
  <c r="A6846" i="37"/>
  <c r="A6847" i="37"/>
  <c r="A6848" i="37"/>
  <c r="A6849" i="37"/>
  <c r="A6850" i="37"/>
  <c r="A6851" i="37"/>
  <c r="A6852" i="37"/>
  <c r="A6853" i="37"/>
  <c r="A6854" i="37"/>
  <c r="A6855" i="37"/>
  <c r="A6856" i="37"/>
  <c r="A6857" i="37"/>
  <c r="A6858" i="37"/>
  <c r="B6840" i="37"/>
  <c r="B6841" i="37"/>
  <c r="B6842" i="37"/>
  <c r="B6843" i="37"/>
  <c r="B6844" i="37"/>
  <c r="B6845" i="37"/>
  <c r="B6846" i="37"/>
  <c r="B6847" i="37"/>
  <c r="B6848" i="37"/>
  <c r="B6849" i="37"/>
  <c r="B6850" i="37"/>
  <c r="B6851" i="37"/>
  <c r="B6852" i="37"/>
  <c r="B6853" i="37"/>
  <c r="B6854" i="37"/>
  <c r="B6855" i="37"/>
  <c r="B6856" i="37"/>
  <c r="B6857" i="37"/>
  <c r="B6858" i="37"/>
  <c r="D6840" i="37"/>
  <c r="D6841" i="37"/>
  <c r="D6842" i="37"/>
  <c r="D6843" i="37"/>
  <c r="D6844" i="37"/>
  <c r="D6845" i="37"/>
  <c r="D6846" i="37"/>
  <c r="D6847" i="37"/>
  <c r="D6848" i="37"/>
  <c r="D6849" i="37"/>
  <c r="D6850" i="37"/>
  <c r="D6851" i="37"/>
  <c r="D6852" i="37"/>
  <c r="D6853" i="37"/>
  <c r="D6854" i="37"/>
  <c r="D6855" i="37"/>
  <c r="D6856" i="37"/>
  <c r="D6857" i="37"/>
  <c r="D6858" i="37"/>
  <c r="A6833" i="37"/>
  <c r="A6834" i="37"/>
  <c r="A6835" i="37"/>
  <c r="A6836" i="37"/>
  <c r="A6837" i="37"/>
  <c r="A6838" i="37"/>
  <c r="A6839" i="37"/>
  <c r="B6833" i="37"/>
  <c r="B6834" i="37"/>
  <c r="B6835" i="37"/>
  <c r="B6836" i="37"/>
  <c r="B6837" i="37"/>
  <c r="B6838" i="37"/>
  <c r="B6839" i="37"/>
  <c r="D6833" i="37"/>
  <c r="D6834" i="37"/>
  <c r="D6835" i="37"/>
  <c r="D6836" i="37"/>
  <c r="D6837" i="37"/>
  <c r="D6838" i="37"/>
  <c r="D6839" i="37"/>
  <c r="A6827" i="37"/>
  <c r="A6828" i="37"/>
  <c r="A6829" i="37"/>
  <c r="A6830" i="37"/>
  <c r="A6831" i="37"/>
  <c r="A6832" i="37"/>
  <c r="B6827" i="37"/>
  <c r="B6828" i="37"/>
  <c r="B6829" i="37"/>
  <c r="B6830" i="37"/>
  <c r="B6831" i="37"/>
  <c r="B6832" i="37"/>
  <c r="D6827" i="37"/>
  <c r="D6828" i="37"/>
  <c r="D6829" i="37"/>
  <c r="D6830" i="37"/>
  <c r="D6831" i="37"/>
  <c r="D6832" i="37"/>
  <c r="A6824" i="37"/>
  <c r="A6825" i="37"/>
  <c r="A6826" i="37"/>
  <c r="B6824" i="37"/>
  <c r="B6825" i="37"/>
  <c r="B6826" i="37"/>
  <c r="D6824" i="37"/>
  <c r="D6825" i="37"/>
  <c r="D6826" i="37"/>
  <c r="A6823" i="37"/>
  <c r="B6823" i="37"/>
  <c r="D6823" i="37"/>
  <c r="A6822" i="37"/>
  <c r="B6822" i="37"/>
  <c r="D6822" i="37"/>
  <c r="A6821" i="37"/>
  <c r="B6821" i="37"/>
  <c r="D6821" i="37"/>
  <c r="A6820" i="37"/>
  <c r="B6820" i="37"/>
  <c r="D6820" i="37"/>
  <c r="A6819" i="37"/>
  <c r="B6819" i="37"/>
  <c r="D6819" i="37"/>
  <c r="A6818" i="37"/>
  <c r="B6818" i="37"/>
  <c r="D6818" i="37"/>
  <c r="A6817" i="37"/>
  <c r="B6817" i="37"/>
  <c r="D6817" i="37"/>
  <c r="A6816" i="37"/>
  <c r="B6816" i="37"/>
  <c r="D6816" i="37"/>
  <c r="A6815" i="37"/>
  <c r="B6815" i="37"/>
  <c r="D6815" i="37"/>
  <c r="A6814" i="37"/>
  <c r="B6814" i="37"/>
  <c r="D6814" i="37"/>
  <c r="A6813" i="37"/>
  <c r="B6813" i="37"/>
  <c r="D6813" i="37"/>
  <c r="A6812" i="37"/>
  <c r="B6812" i="37"/>
  <c r="D6812" i="37"/>
  <c r="A6811" i="37"/>
  <c r="B6811" i="37"/>
  <c r="D6811" i="37"/>
  <c r="A6810" i="37"/>
  <c r="B6810" i="37"/>
  <c r="D6810" i="37"/>
  <c r="A6804" i="37"/>
  <c r="A6805" i="37"/>
  <c r="A6806" i="37"/>
  <c r="A6807" i="37"/>
  <c r="A6808" i="37"/>
  <c r="A6809" i="37"/>
  <c r="B6804" i="37"/>
  <c r="B6805" i="37"/>
  <c r="B6806" i="37"/>
  <c r="B6807" i="37"/>
  <c r="B6808" i="37"/>
  <c r="B6809" i="37"/>
  <c r="D6804" i="37"/>
  <c r="D6805" i="37"/>
  <c r="D6806" i="37"/>
  <c r="D6807" i="37"/>
  <c r="D6808" i="37"/>
  <c r="D6809" i="37"/>
  <c r="A6801" i="37"/>
  <c r="A6802" i="37"/>
  <c r="A6803" i="37"/>
  <c r="B6801" i="37"/>
  <c r="B6802" i="37"/>
  <c r="B6803" i="37"/>
  <c r="D6801" i="37"/>
  <c r="D6802" i="37"/>
  <c r="D6803" i="37"/>
  <c r="A6800" i="37"/>
  <c r="B6800" i="37"/>
  <c r="D6800" i="37"/>
  <c r="A6799" i="37"/>
  <c r="B6799" i="37"/>
  <c r="D6799" i="37"/>
  <c r="A6798" i="37"/>
  <c r="B6798" i="37"/>
  <c r="D6798" i="37"/>
  <c r="A6797" i="37"/>
  <c r="B6797" i="37"/>
  <c r="D6797" i="37"/>
  <c r="A6796" i="37"/>
  <c r="B6796" i="37"/>
  <c r="D6796" i="37"/>
  <c r="A6795" i="37"/>
  <c r="B6795" i="37"/>
  <c r="D6795" i="37"/>
  <c r="E9007" i="37" l="1"/>
  <c r="F9007" i="37" s="1"/>
  <c r="E9104" i="37"/>
  <c r="F9104" i="37" s="1"/>
  <c r="E11279" i="37"/>
  <c r="F11279" i="37" s="1"/>
  <c r="E10081" i="37"/>
  <c r="F10081" i="37" s="1"/>
  <c r="E9114" i="37"/>
  <c r="F9114" i="37" s="1"/>
  <c r="E10113" i="37"/>
  <c r="F10113" i="37" s="1"/>
  <c r="E11036" i="37"/>
  <c r="F11036" i="37" s="1"/>
  <c r="E11060" i="37"/>
  <c r="F11060" i="37" s="1"/>
  <c r="E8880" i="37"/>
  <c r="F8880" i="37" s="1"/>
  <c r="E8892" i="37"/>
  <c r="F8892" i="37" s="1"/>
  <c r="E9026" i="37"/>
  <c r="F9026" i="37" s="1"/>
  <c r="E9909" i="37"/>
  <c r="F9909" i="37" s="1"/>
  <c r="E10993" i="37"/>
  <c r="F10993" i="37" s="1"/>
  <c r="E8709" i="37"/>
  <c r="F8709" i="37" s="1"/>
  <c r="E8722" i="37"/>
  <c r="F8722" i="37" s="1"/>
  <c r="E8409" i="37"/>
  <c r="F8409" i="37" s="1"/>
  <c r="E8660" i="37"/>
  <c r="F8660" i="37" s="1"/>
  <c r="E11886" i="37"/>
  <c r="F11886" i="37" s="1"/>
  <c r="E11412" i="37"/>
  <c r="F11412" i="37" s="1"/>
  <c r="E11297" i="37"/>
  <c r="F11297" i="37" s="1"/>
  <c r="E11225" i="37"/>
  <c r="F11225" i="37" s="1"/>
  <c r="E11198" i="37"/>
  <c r="F11198" i="37" s="1"/>
  <c r="E10879" i="37"/>
  <c r="F10879" i="37" s="1"/>
  <c r="E10808" i="37"/>
  <c r="F10808" i="37" s="1"/>
  <c r="E10762" i="37"/>
  <c r="F10762" i="37" s="1"/>
  <c r="E10708" i="37"/>
  <c r="F10708" i="37" s="1"/>
  <c r="E10636" i="37"/>
  <c r="F10636" i="37" s="1"/>
  <c r="E10604" i="37"/>
  <c r="F10604" i="37" s="1"/>
  <c r="E10578" i="37"/>
  <c r="F10578" i="37" s="1"/>
  <c r="E10560" i="37"/>
  <c r="F10560" i="37" s="1"/>
  <c r="E10492" i="37"/>
  <c r="F10492" i="37" s="1"/>
  <c r="E10472" i="37"/>
  <c r="F10472" i="37" s="1"/>
  <c r="E10396" i="37"/>
  <c r="F10396" i="37" s="1"/>
  <c r="E10291" i="37"/>
  <c r="F10291" i="37" s="1"/>
  <c r="E10217" i="37"/>
  <c r="F10217" i="37" s="1"/>
  <c r="E10196" i="37"/>
  <c r="F10196" i="37" s="1"/>
  <c r="E9809" i="37"/>
  <c r="F9809" i="37" s="1"/>
  <c r="E9762" i="37"/>
  <c r="F9762" i="37" s="1"/>
  <c r="E9737" i="37"/>
  <c r="F9737" i="37" s="1"/>
  <c r="E9720" i="37"/>
  <c r="F9720" i="37" s="1"/>
  <c r="E9678" i="37"/>
  <c r="F9678" i="37" s="1"/>
  <c r="E9600" i="37"/>
  <c r="F9600" i="37" s="1"/>
  <c r="E9568" i="37"/>
  <c r="F9568" i="37" s="1"/>
  <c r="E9514" i="37"/>
  <c r="F9514" i="37" s="1"/>
  <c r="E9463" i="37"/>
  <c r="F9463" i="37" s="1"/>
  <c r="E9427" i="37"/>
  <c r="F9427" i="37" s="1"/>
  <c r="E9415" i="37"/>
  <c r="F9415" i="37" s="1"/>
  <c r="E9398" i="37"/>
  <c r="F9398" i="37" s="1"/>
  <c r="E9387" i="37"/>
  <c r="F9387" i="37" s="1"/>
  <c r="E9354" i="37"/>
  <c r="F9354" i="37" s="1"/>
  <c r="E9294" i="37"/>
  <c r="F9294" i="37" s="1"/>
  <c r="E9283" i="37"/>
  <c r="F9283" i="37" s="1"/>
  <c r="E9251" i="37"/>
  <c r="F9251" i="37" s="1"/>
  <c r="E9242" i="37"/>
  <c r="F9242" i="37" s="1"/>
  <c r="E9081" i="37"/>
  <c r="F9081" i="37" s="1"/>
  <c r="E8970" i="37"/>
  <c r="F8970" i="37" s="1"/>
  <c r="E8938" i="37"/>
  <c r="F8938" i="37" s="1"/>
  <c r="E8902" i="37"/>
  <c r="F8902" i="37" s="1"/>
  <c r="E8796" i="37"/>
  <c r="F8796" i="37" s="1"/>
  <c r="E8741" i="37"/>
  <c r="F8741" i="37" s="1"/>
  <c r="E8734" i="37"/>
  <c r="F8734" i="37" s="1"/>
  <c r="E8689" i="37"/>
  <c r="F8689" i="37" s="1"/>
  <c r="E8600" i="37"/>
  <c r="F8600" i="37" s="1"/>
  <c r="E8594" i="37"/>
  <c r="F8594" i="37" s="1"/>
  <c r="E8566" i="37"/>
  <c r="F8566" i="37" s="1"/>
  <c r="E8371" i="37"/>
  <c r="F8371" i="37" s="1"/>
  <c r="E8339" i="37"/>
  <c r="F8339" i="37" s="1"/>
  <c r="E8318" i="37"/>
  <c r="F8318" i="37" s="1"/>
  <c r="E8300" i="37"/>
  <c r="F8300" i="37" s="1"/>
  <c r="E8292" i="37"/>
  <c r="F8292" i="37" s="1"/>
  <c r="E8283" i="37"/>
  <c r="F8283" i="37" s="1"/>
  <c r="E8227" i="37"/>
  <c r="F8227" i="37" s="1"/>
  <c r="E8165" i="37"/>
  <c r="F8165" i="37" s="1"/>
  <c r="E8159" i="37"/>
  <c r="F8159" i="37" s="1"/>
  <c r="E8151" i="37"/>
  <c r="F8151" i="37" s="1"/>
  <c r="E8091" i="37"/>
  <c r="F8091" i="37" s="1"/>
  <c r="E8082" i="37"/>
  <c r="F8082" i="37" s="1"/>
  <c r="E8051" i="37"/>
  <c r="F8051" i="37" s="1"/>
  <c r="E8041" i="37"/>
  <c r="F8041" i="37" s="1"/>
  <c r="E8033" i="37"/>
  <c r="F8033" i="37" s="1"/>
  <c r="E7952" i="37"/>
  <c r="F7952" i="37" s="1"/>
  <c r="E7936" i="37"/>
  <c r="F7936" i="37" s="1"/>
  <c r="E7632" i="37"/>
  <c r="F7632" i="37" s="1"/>
  <c r="E7002" i="37"/>
  <c r="F7002" i="37" s="1"/>
  <c r="E6998" i="37"/>
  <c r="F6998" i="37" s="1"/>
  <c r="E6990" i="37"/>
  <c r="F6990" i="37" s="1"/>
  <c r="E6981" i="37"/>
  <c r="F6981" i="37" s="1"/>
  <c r="E6957" i="37"/>
  <c r="F6957" i="37" s="1"/>
  <c r="E6953" i="37"/>
  <c r="E6954" i="37" s="1"/>
  <c r="F6954" i="37" s="1"/>
  <c r="E6947" i="37"/>
  <c r="F6947" i="37" s="1"/>
  <c r="E6933" i="37"/>
  <c r="F6933" i="37" s="1"/>
  <c r="E6930" i="37"/>
  <c r="F6930" i="37" s="1"/>
  <c r="E6927" i="37"/>
  <c r="F6927" i="37" s="1"/>
  <c r="E6926" i="37"/>
  <c r="F6926" i="37" s="1"/>
  <c r="E6919" i="37"/>
  <c r="E6920" i="37" s="1"/>
  <c r="F6920" i="37" s="1"/>
  <c r="E6915" i="37"/>
  <c r="F6915" i="37" s="1"/>
  <c r="E6914" i="37"/>
  <c r="F6914" i="37" s="1"/>
  <c r="E6913" i="37"/>
  <c r="F6913" i="37" s="1"/>
  <c r="E6912" i="37"/>
  <c r="F6912" i="37" s="1"/>
  <c r="E6895" i="37"/>
  <c r="F6895" i="37" s="1"/>
  <c r="E6872" i="37"/>
  <c r="F6872" i="37" s="1"/>
  <c r="E6821" i="37"/>
  <c r="F6821" i="37" s="1"/>
  <c r="E6816" i="37"/>
  <c r="E6817" i="37" s="1"/>
  <c r="F6817" i="37" s="1"/>
  <c r="E6798" i="37"/>
  <c r="F6798" i="37" s="1"/>
  <c r="A6794" i="37"/>
  <c r="B6794" i="37"/>
  <c r="D6794" i="37"/>
  <c r="A6782" i="37"/>
  <c r="A6783" i="37"/>
  <c r="A6784" i="37"/>
  <c r="A6785" i="37"/>
  <c r="A6786" i="37"/>
  <c r="A6787" i="37"/>
  <c r="A6788" i="37"/>
  <c r="A6789" i="37"/>
  <c r="A6790" i="37"/>
  <c r="A6791" i="37"/>
  <c r="A6792" i="37"/>
  <c r="A6793" i="37"/>
  <c r="B6782" i="37"/>
  <c r="B6783" i="37"/>
  <c r="B6784" i="37"/>
  <c r="B6785" i="37"/>
  <c r="B6786" i="37"/>
  <c r="B6787" i="37"/>
  <c r="B6788" i="37"/>
  <c r="B6789" i="37"/>
  <c r="B6790" i="37"/>
  <c r="B6791" i="37"/>
  <c r="B6792" i="37"/>
  <c r="B6793" i="37"/>
  <c r="D6782" i="37"/>
  <c r="D6783" i="37"/>
  <c r="D6784" i="37"/>
  <c r="D6785" i="37"/>
  <c r="D6786" i="37"/>
  <c r="D6787" i="37"/>
  <c r="D6788" i="37"/>
  <c r="D6789" i="37"/>
  <c r="D6790" i="37"/>
  <c r="D6791" i="37"/>
  <c r="D6792" i="37"/>
  <c r="D6793" i="37"/>
  <c r="A6776" i="37"/>
  <c r="A6777" i="37"/>
  <c r="A6778" i="37"/>
  <c r="A6779" i="37"/>
  <c r="A6780" i="37"/>
  <c r="A6781" i="37"/>
  <c r="B6776" i="37"/>
  <c r="B6777" i="37"/>
  <c r="B6778" i="37"/>
  <c r="B6779" i="37"/>
  <c r="B6780" i="37"/>
  <c r="B6781" i="37"/>
  <c r="D6776" i="37"/>
  <c r="D6777" i="37"/>
  <c r="D6778" i="37"/>
  <c r="D6779" i="37"/>
  <c r="D6780" i="37"/>
  <c r="D6781" i="37"/>
  <c r="A6773" i="37"/>
  <c r="A6774" i="37"/>
  <c r="A6775" i="37"/>
  <c r="B6773" i="37"/>
  <c r="B6774" i="37"/>
  <c r="B6775" i="37"/>
  <c r="D6773" i="37"/>
  <c r="D6774" i="37"/>
  <c r="D6775" i="37"/>
  <c r="A6772" i="37"/>
  <c r="B6772" i="37"/>
  <c r="D6772" i="37"/>
  <c r="A6771" i="37"/>
  <c r="B6771" i="37"/>
  <c r="D6771" i="37"/>
  <c r="A6770" i="37"/>
  <c r="B6770" i="37"/>
  <c r="D6770" i="37"/>
  <c r="A6769" i="37"/>
  <c r="B6769" i="37"/>
  <c r="D6769" i="37"/>
  <c r="A6768" i="37"/>
  <c r="B6768" i="37"/>
  <c r="D6768" i="37"/>
  <c r="A6767" i="37"/>
  <c r="B6767" i="37"/>
  <c r="D6767" i="37"/>
  <c r="A6766" i="37"/>
  <c r="B6766" i="37"/>
  <c r="D6766" i="37"/>
  <c r="A6765" i="37"/>
  <c r="B6765" i="37"/>
  <c r="D6765" i="37"/>
  <c r="A6759" i="37"/>
  <c r="A6760" i="37"/>
  <c r="A6761" i="37"/>
  <c r="A6762" i="37"/>
  <c r="A6763" i="37"/>
  <c r="A6764" i="37"/>
  <c r="B6759" i="37"/>
  <c r="B6760" i="37"/>
  <c r="B6761" i="37"/>
  <c r="B6762" i="37"/>
  <c r="B6763" i="37"/>
  <c r="B6764" i="37"/>
  <c r="D6759" i="37"/>
  <c r="D6760" i="37"/>
  <c r="D6761" i="37"/>
  <c r="D6762" i="37"/>
  <c r="D6763" i="37"/>
  <c r="D6764" i="37"/>
  <c r="A6756" i="37"/>
  <c r="A6757" i="37"/>
  <c r="A6758" i="37"/>
  <c r="B6756" i="37"/>
  <c r="B6757" i="37"/>
  <c r="B6758" i="37"/>
  <c r="D6756" i="37"/>
  <c r="D6757" i="37"/>
  <c r="D6758" i="37"/>
  <c r="A6755" i="37"/>
  <c r="B6755" i="37"/>
  <c r="D6755" i="37"/>
  <c r="A6754" i="37"/>
  <c r="B6754" i="37"/>
  <c r="D6754" i="37"/>
  <c r="A6753" i="37"/>
  <c r="B6753" i="37"/>
  <c r="D6753" i="37"/>
  <c r="A6752" i="37"/>
  <c r="B6752" i="37"/>
  <c r="D6752" i="37"/>
  <c r="A6751" i="37"/>
  <c r="B6751" i="37"/>
  <c r="D6751" i="37"/>
  <c r="A6748" i="37"/>
  <c r="A6749" i="37"/>
  <c r="A6750" i="37"/>
  <c r="B6748" i="37"/>
  <c r="B6749" i="37"/>
  <c r="B6750" i="37"/>
  <c r="D6748" i="37"/>
  <c r="D6749" i="37"/>
  <c r="D6750" i="37"/>
  <c r="A6747" i="37"/>
  <c r="B6747" i="37"/>
  <c r="D6747" i="37"/>
  <c r="A6746" i="37"/>
  <c r="B6746" i="37"/>
  <c r="D6746" i="37"/>
  <c r="A6745" i="37"/>
  <c r="B6745" i="37"/>
  <c r="D6745" i="37"/>
  <c r="A6744" i="37"/>
  <c r="B6744" i="37"/>
  <c r="D6744" i="37"/>
  <c r="A6743" i="37"/>
  <c r="B6743" i="37"/>
  <c r="D6743" i="37"/>
  <c r="A6737" i="37"/>
  <c r="A6738" i="37"/>
  <c r="A6739" i="37"/>
  <c r="A6740" i="37"/>
  <c r="A6741" i="37"/>
  <c r="A6742" i="37"/>
  <c r="B6737" i="37"/>
  <c r="B6738" i="37"/>
  <c r="B6739" i="37"/>
  <c r="B6740" i="37"/>
  <c r="B6741" i="37"/>
  <c r="B6742" i="37"/>
  <c r="D6737" i="37"/>
  <c r="D6738" i="37"/>
  <c r="D6739" i="37"/>
  <c r="D6740" i="37"/>
  <c r="D6741" i="37"/>
  <c r="D6742" i="37"/>
  <c r="A6734" i="37"/>
  <c r="A6735" i="37"/>
  <c r="A6736" i="37"/>
  <c r="B6734" i="37"/>
  <c r="B6735" i="37"/>
  <c r="B6736" i="37"/>
  <c r="D6734" i="37"/>
  <c r="D6735" i="37"/>
  <c r="D6736" i="37"/>
  <c r="A6733" i="37"/>
  <c r="B6733" i="37"/>
  <c r="D6733" i="37"/>
  <c r="A6732" i="37"/>
  <c r="B6732" i="37"/>
  <c r="D6732" i="37"/>
  <c r="A6731" i="37"/>
  <c r="B6731" i="37"/>
  <c r="D6731" i="37"/>
  <c r="A6730" i="37"/>
  <c r="B6730" i="37"/>
  <c r="D6730" i="37"/>
  <c r="A6718" i="37"/>
  <c r="A6719" i="37"/>
  <c r="A6720" i="37"/>
  <c r="A6721" i="37"/>
  <c r="A6722" i="37"/>
  <c r="A6723" i="37"/>
  <c r="A6724" i="37"/>
  <c r="A6725" i="37"/>
  <c r="A6726" i="37"/>
  <c r="A6727" i="37"/>
  <c r="A6728" i="37"/>
  <c r="A6729" i="37"/>
  <c r="B6718" i="37"/>
  <c r="B6719" i="37"/>
  <c r="B6720" i="37"/>
  <c r="B6721" i="37"/>
  <c r="B6722" i="37"/>
  <c r="B6723" i="37"/>
  <c r="B6724" i="37"/>
  <c r="B6725" i="37"/>
  <c r="B6726" i="37"/>
  <c r="B6727" i="37"/>
  <c r="B6728" i="37"/>
  <c r="B6729" i="37"/>
  <c r="D6718" i="37"/>
  <c r="D6719" i="37"/>
  <c r="D6720" i="37"/>
  <c r="D6721" i="37"/>
  <c r="D6722" i="37"/>
  <c r="D6723" i="37"/>
  <c r="D6724" i="37"/>
  <c r="D6725" i="37"/>
  <c r="D6726" i="37"/>
  <c r="D6727" i="37"/>
  <c r="D6728" i="37"/>
  <c r="D6729" i="37"/>
  <c r="A6712" i="37"/>
  <c r="A6713" i="37"/>
  <c r="A6714" i="37"/>
  <c r="A6715" i="37"/>
  <c r="A6716" i="37"/>
  <c r="A6717" i="37"/>
  <c r="B6712" i="37"/>
  <c r="B6713" i="37"/>
  <c r="B6714" i="37"/>
  <c r="B6715" i="37"/>
  <c r="B6716" i="37"/>
  <c r="B6717" i="37"/>
  <c r="D6712" i="37"/>
  <c r="D6713" i="37"/>
  <c r="D6714" i="37"/>
  <c r="D6715" i="37"/>
  <c r="D6716" i="37"/>
  <c r="D6717" i="37"/>
  <c r="A6709" i="37"/>
  <c r="A6710" i="37"/>
  <c r="A6711" i="37"/>
  <c r="B6709" i="37"/>
  <c r="B6710" i="37"/>
  <c r="B6711" i="37"/>
  <c r="D6709" i="37"/>
  <c r="D6710" i="37"/>
  <c r="D6711" i="37"/>
  <c r="A6708" i="37"/>
  <c r="B6708" i="37"/>
  <c r="D6708" i="37"/>
  <c r="A6707" i="37"/>
  <c r="B6707" i="37"/>
  <c r="D6707" i="37"/>
  <c r="A6706" i="37"/>
  <c r="B6706" i="37"/>
  <c r="D6706" i="37"/>
  <c r="A6705" i="37"/>
  <c r="B6705" i="37"/>
  <c r="D6705" i="37"/>
  <c r="A6704" i="37"/>
  <c r="B6704" i="37"/>
  <c r="D6704" i="37"/>
  <c r="A6703" i="37"/>
  <c r="B6703" i="37"/>
  <c r="D6703" i="37"/>
  <c r="A6702" i="37"/>
  <c r="B6702" i="37"/>
  <c r="D6702" i="37"/>
  <c r="A6701" i="37"/>
  <c r="B6701" i="37"/>
  <c r="D6701" i="37"/>
  <c r="A6700" i="37"/>
  <c r="B6700" i="37"/>
  <c r="D6700" i="37"/>
  <c r="A6697" i="37"/>
  <c r="A6698" i="37"/>
  <c r="A6699" i="37"/>
  <c r="B6697" i="37"/>
  <c r="B6698" i="37"/>
  <c r="B6699" i="37"/>
  <c r="D6697" i="37"/>
  <c r="D6698" i="37"/>
  <c r="D6699" i="37"/>
  <c r="A6694" i="37"/>
  <c r="A6695" i="37"/>
  <c r="A6696" i="37"/>
  <c r="B6694" i="37"/>
  <c r="B6695" i="37"/>
  <c r="B6696" i="37"/>
  <c r="D6694" i="37"/>
  <c r="D6695" i="37"/>
  <c r="D6696" i="37"/>
  <c r="A6693" i="37"/>
  <c r="B6693" i="37"/>
  <c r="D6693" i="37"/>
  <c r="A6692" i="37"/>
  <c r="B6692" i="37"/>
  <c r="D6692" i="37"/>
  <c r="A6691" i="37"/>
  <c r="B6691" i="37"/>
  <c r="D6691" i="37"/>
  <c r="A6679" i="37"/>
  <c r="A6680" i="37"/>
  <c r="A6681" i="37"/>
  <c r="A6682" i="37"/>
  <c r="A6683" i="37"/>
  <c r="A6684" i="37"/>
  <c r="A6685" i="37"/>
  <c r="A6686" i="37"/>
  <c r="A6687" i="37"/>
  <c r="A6688" i="37"/>
  <c r="A6689" i="37"/>
  <c r="A6690" i="37"/>
  <c r="B6679" i="37"/>
  <c r="B6680" i="37"/>
  <c r="B6681" i="37"/>
  <c r="B6682" i="37"/>
  <c r="B6683" i="37"/>
  <c r="B6684" i="37"/>
  <c r="B6685" i="37"/>
  <c r="B6686" i="37"/>
  <c r="B6687" i="37"/>
  <c r="B6688" i="37"/>
  <c r="B6689" i="37"/>
  <c r="B6690" i="37"/>
  <c r="D6679" i="37"/>
  <c r="D6680" i="37"/>
  <c r="D6681" i="37"/>
  <c r="D6682" i="37"/>
  <c r="D6683" i="37"/>
  <c r="D6684" i="37"/>
  <c r="D6685" i="37"/>
  <c r="D6686" i="37"/>
  <c r="D6687" i="37"/>
  <c r="D6688" i="37"/>
  <c r="D6689" i="37"/>
  <c r="D6690" i="37"/>
  <c r="A6673" i="37"/>
  <c r="A6674" i="37"/>
  <c r="A6675" i="37"/>
  <c r="A6676" i="37"/>
  <c r="A6677" i="37"/>
  <c r="A6678" i="37"/>
  <c r="B6673" i="37"/>
  <c r="B6674" i="37"/>
  <c r="B6675" i="37"/>
  <c r="B6676" i="37"/>
  <c r="B6677" i="37"/>
  <c r="B6678" i="37"/>
  <c r="D6673" i="37"/>
  <c r="D6674" i="37"/>
  <c r="D6675" i="37"/>
  <c r="D6676" i="37"/>
  <c r="D6677" i="37"/>
  <c r="D6678" i="37"/>
  <c r="A6670" i="37"/>
  <c r="A6671" i="37"/>
  <c r="A6672" i="37"/>
  <c r="B6670" i="37"/>
  <c r="B6671" i="37"/>
  <c r="B6672" i="37"/>
  <c r="D6670" i="37"/>
  <c r="D6671" i="37"/>
  <c r="D6672" i="37"/>
  <c r="A6669" i="37"/>
  <c r="B6669" i="37"/>
  <c r="D6669" i="37"/>
  <c r="A6668" i="37"/>
  <c r="B6668" i="37"/>
  <c r="D6668" i="37"/>
  <c r="A6667" i="37"/>
  <c r="B6667" i="37"/>
  <c r="D6667" i="37"/>
  <c r="D6665" i="37"/>
  <c r="A6664" i="37"/>
  <c r="A6665" i="37"/>
  <c r="A6666" i="37"/>
  <c r="B6664" i="37"/>
  <c r="B6665" i="37"/>
  <c r="B6666" i="37"/>
  <c r="D6664" i="37"/>
  <c r="D6666" i="37"/>
  <c r="A6663" i="37"/>
  <c r="B6663" i="37"/>
  <c r="D6663" i="37"/>
  <c r="A6662" i="37"/>
  <c r="B6662" i="37"/>
  <c r="D6662" i="37"/>
  <c r="A6661" i="37"/>
  <c r="B6661" i="37"/>
  <c r="D6661" i="37"/>
  <c r="A6660" i="37"/>
  <c r="B6660" i="37"/>
  <c r="D6660" i="37"/>
  <c r="A6659" i="37"/>
  <c r="B6659" i="37"/>
  <c r="D6659" i="37"/>
  <c r="A6658" i="37"/>
  <c r="B6658" i="37"/>
  <c r="D6658" i="37"/>
  <c r="A6657" i="37"/>
  <c r="B6657" i="37"/>
  <c r="D6657" i="37"/>
  <c r="A6645" i="37"/>
  <c r="A6646" i="37"/>
  <c r="A6647" i="37"/>
  <c r="A6648" i="37"/>
  <c r="A6649" i="37"/>
  <c r="A6650" i="37"/>
  <c r="A6651" i="37"/>
  <c r="A6652" i="37"/>
  <c r="A6653" i="37"/>
  <c r="A6654" i="37"/>
  <c r="A6655" i="37"/>
  <c r="A6656" i="37"/>
  <c r="B6645" i="37"/>
  <c r="B6646" i="37"/>
  <c r="B6647" i="37"/>
  <c r="B6648" i="37"/>
  <c r="B6649" i="37"/>
  <c r="B6650" i="37"/>
  <c r="B6651" i="37"/>
  <c r="B6652" i="37"/>
  <c r="B6653" i="37"/>
  <c r="B6654" i="37"/>
  <c r="B6655" i="37"/>
  <c r="B6656" i="37"/>
  <c r="D6645" i="37"/>
  <c r="D6646" i="37"/>
  <c r="D6647" i="37"/>
  <c r="D6648" i="37"/>
  <c r="D6649" i="37"/>
  <c r="D6650" i="37"/>
  <c r="D6651" i="37"/>
  <c r="D6652" i="37"/>
  <c r="D6653" i="37"/>
  <c r="D6654" i="37"/>
  <c r="D6655" i="37"/>
  <c r="D6656" i="37"/>
  <c r="A6639" i="37"/>
  <c r="A6640" i="37"/>
  <c r="A6641" i="37"/>
  <c r="A6642" i="37"/>
  <c r="A6643" i="37"/>
  <c r="A6644" i="37"/>
  <c r="B6639" i="37"/>
  <c r="B6640" i="37"/>
  <c r="B6641" i="37"/>
  <c r="B6642" i="37"/>
  <c r="B6643" i="37"/>
  <c r="B6644" i="37"/>
  <c r="D6639" i="37"/>
  <c r="D6640" i="37"/>
  <c r="D6641" i="37"/>
  <c r="D6642" i="37"/>
  <c r="D6643" i="37"/>
  <c r="D6644" i="37"/>
  <c r="A6636" i="37"/>
  <c r="A6637" i="37"/>
  <c r="A6638" i="37"/>
  <c r="B6636" i="37"/>
  <c r="B6637" i="37"/>
  <c r="B6638" i="37"/>
  <c r="D6636" i="37"/>
  <c r="D6637" i="37"/>
  <c r="D6638" i="37"/>
  <c r="A6626" i="37"/>
  <c r="A6627" i="37"/>
  <c r="A6628" i="37"/>
  <c r="A6629" i="37"/>
  <c r="A6630" i="37"/>
  <c r="A6631" i="37"/>
  <c r="A6632" i="37"/>
  <c r="A6633" i="37"/>
  <c r="A6634" i="37"/>
  <c r="A6635" i="37"/>
  <c r="B6626" i="37"/>
  <c r="B6627" i="37"/>
  <c r="B6628" i="37"/>
  <c r="B6629" i="37"/>
  <c r="B6630" i="37"/>
  <c r="B6631" i="37"/>
  <c r="B6632" i="37"/>
  <c r="B6633" i="37"/>
  <c r="B6634" i="37"/>
  <c r="B6635" i="37"/>
  <c r="D6626" i="37"/>
  <c r="D6627" i="37"/>
  <c r="D6628" i="37"/>
  <c r="D6629" i="37"/>
  <c r="D6630" i="37"/>
  <c r="D6631" i="37"/>
  <c r="D6632" i="37"/>
  <c r="D6633" i="37"/>
  <c r="D6634" i="37"/>
  <c r="D6635" i="37"/>
  <c r="A6620" i="37"/>
  <c r="A6621" i="37"/>
  <c r="A6622" i="37"/>
  <c r="A6623" i="37"/>
  <c r="A6624" i="37"/>
  <c r="A6625" i="37"/>
  <c r="B6620" i="37"/>
  <c r="B6621" i="37"/>
  <c r="B6622" i="37"/>
  <c r="B6623" i="37"/>
  <c r="B6624" i="37"/>
  <c r="B6625" i="37"/>
  <c r="D6620" i="37"/>
  <c r="D6621" i="37"/>
  <c r="D6622" i="37"/>
  <c r="D6623" i="37"/>
  <c r="D6624" i="37"/>
  <c r="D6625" i="37"/>
  <c r="A6617" i="37"/>
  <c r="A6618" i="37"/>
  <c r="A6619" i="37"/>
  <c r="B6617" i="37"/>
  <c r="B6618" i="37"/>
  <c r="B6619" i="37"/>
  <c r="D6617" i="37"/>
  <c r="D6618" i="37"/>
  <c r="D6619" i="37"/>
  <c r="A6616" i="37"/>
  <c r="B6616" i="37"/>
  <c r="D6616" i="37"/>
  <c r="A6615" i="37"/>
  <c r="B6615" i="37"/>
  <c r="D6615" i="37"/>
  <c r="A6614" i="37"/>
  <c r="B6614" i="37"/>
  <c r="D6614" i="37"/>
  <c r="A6613" i="37"/>
  <c r="B6613" i="37"/>
  <c r="D6613" i="37"/>
  <c r="A6612" i="37"/>
  <c r="B6612" i="37"/>
  <c r="D6612" i="37"/>
  <c r="A6611" i="37"/>
  <c r="B6611" i="37"/>
  <c r="D6611" i="37"/>
  <c r="A6608" i="37"/>
  <c r="A6609" i="37"/>
  <c r="A6610" i="37"/>
  <c r="B6608" i="37"/>
  <c r="B6609" i="37"/>
  <c r="B6610" i="37"/>
  <c r="D6608" i="37"/>
  <c r="D6609" i="37"/>
  <c r="D6610" i="37"/>
  <c r="A6607" i="37"/>
  <c r="B6607" i="37"/>
  <c r="D6607" i="37"/>
  <c r="A6606" i="37"/>
  <c r="B6606" i="37"/>
  <c r="D6606" i="37"/>
  <c r="A6605" i="37"/>
  <c r="B6605" i="37"/>
  <c r="D6605" i="37"/>
  <c r="A6604" i="37"/>
  <c r="B6604" i="37"/>
  <c r="D6604" i="37"/>
  <c r="A6603" i="37"/>
  <c r="B6603" i="37"/>
  <c r="D6603" i="37"/>
  <c r="A6602" i="37"/>
  <c r="B6602" i="37"/>
  <c r="D6602" i="37"/>
  <c r="A6597" i="37"/>
  <c r="A6598" i="37"/>
  <c r="A6599" i="37"/>
  <c r="A6600" i="37"/>
  <c r="A6601" i="37"/>
  <c r="B6597" i="37"/>
  <c r="B6598" i="37"/>
  <c r="B6599" i="37"/>
  <c r="B6600" i="37"/>
  <c r="B6601" i="37"/>
  <c r="D6597" i="37"/>
  <c r="D6598" i="37"/>
  <c r="D6599" i="37"/>
  <c r="D6600" i="37"/>
  <c r="D6601" i="37"/>
  <c r="A6596" i="37"/>
  <c r="B6596" i="37"/>
  <c r="D6596" i="37"/>
  <c r="A6595" i="37"/>
  <c r="B6595" i="37"/>
  <c r="D6595" i="37"/>
  <c r="A6594" i="37"/>
  <c r="B6594" i="37"/>
  <c r="D6594" i="37"/>
  <c r="A6593" i="37"/>
  <c r="B6593" i="37"/>
  <c r="D6593" i="37"/>
  <c r="A6592" i="37"/>
  <c r="B6592" i="37"/>
  <c r="D6592" i="37"/>
  <c r="A6591" i="37"/>
  <c r="B6591" i="37"/>
  <c r="D6591" i="37"/>
  <c r="A6590" i="37"/>
  <c r="B6590" i="37"/>
  <c r="D6590" i="37"/>
  <c r="A6585" i="37"/>
  <c r="A6586" i="37"/>
  <c r="A6587" i="37"/>
  <c r="A6588" i="37"/>
  <c r="A6589" i="37"/>
  <c r="B6585" i="37"/>
  <c r="B6586" i="37"/>
  <c r="B6587" i="37"/>
  <c r="B6588" i="37"/>
  <c r="B6589" i="37"/>
  <c r="D6585" i="37"/>
  <c r="D6586" i="37"/>
  <c r="D6587" i="37"/>
  <c r="D6588" i="37"/>
  <c r="D6589" i="37"/>
  <c r="A6584" i="37"/>
  <c r="B6584" i="37"/>
  <c r="D6584" i="37"/>
  <c r="A6583" i="37"/>
  <c r="B6583" i="37"/>
  <c r="D6583" i="37"/>
  <c r="A6582" i="37"/>
  <c r="B6582" i="37"/>
  <c r="D6582" i="37"/>
  <c r="A6581" i="37"/>
  <c r="B6581" i="37"/>
  <c r="D6581" i="37"/>
  <c r="A6580" i="37"/>
  <c r="B6580" i="37"/>
  <c r="D6580" i="37"/>
  <c r="A6556" i="37"/>
  <c r="A6557" i="37"/>
  <c r="A6558" i="37"/>
  <c r="A6559" i="37"/>
  <c r="A6560" i="37"/>
  <c r="A6561" i="37"/>
  <c r="A6562" i="37"/>
  <c r="A6563" i="37"/>
  <c r="A6564" i="37"/>
  <c r="A6565" i="37"/>
  <c r="A6566" i="37"/>
  <c r="A6567" i="37"/>
  <c r="A6568" i="37"/>
  <c r="A6569" i="37"/>
  <c r="A6570" i="37"/>
  <c r="A6571" i="37"/>
  <c r="A6572" i="37"/>
  <c r="A6573" i="37"/>
  <c r="A6574" i="37"/>
  <c r="A6575" i="37"/>
  <c r="A6576" i="37"/>
  <c r="A6577" i="37"/>
  <c r="A6578" i="37"/>
  <c r="A6579" i="37"/>
  <c r="B6556" i="37"/>
  <c r="B6557" i="37"/>
  <c r="B6558" i="37"/>
  <c r="B6559" i="37"/>
  <c r="B6560" i="37"/>
  <c r="B6561" i="37"/>
  <c r="B6562" i="37"/>
  <c r="B6563" i="37"/>
  <c r="B6564" i="37"/>
  <c r="B6565" i="37"/>
  <c r="B6566" i="37"/>
  <c r="B6567" i="37"/>
  <c r="B6568" i="37"/>
  <c r="B6569" i="37"/>
  <c r="B6570" i="37"/>
  <c r="B6571" i="37"/>
  <c r="B6572" i="37"/>
  <c r="B6573" i="37"/>
  <c r="B6574" i="37"/>
  <c r="B6575" i="37"/>
  <c r="B6576" i="37"/>
  <c r="B6577" i="37"/>
  <c r="B6578" i="37"/>
  <c r="B6579" i="37"/>
  <c r="D6556" i="37"/>
  <c r="D6557" i="37"/>
  <c r="D6558" i="37"/>
  <c r="D6559" i="37"/>
  <c r="D6560" i="37"/>
  <c r="D6561" i="37"/>
  <c r="D6562" i="37"/>
  <c r="D6563" i="37"/>
  <c r="D6564" i="37"/>
  <c r="D6565" i="37"/>
  <c r="D6566" i="37"/>
  <c r="D6567" i="37"/>
  <c r="D6568" i="37"/>
  <c r="D6569" i="37"/>
  <c r="D6570" i="37"/>
  <c r="D6571" i="37"/>
  <c r="D6572" i="37"/>
  <c r="D6573" i="37"/>
  <c r="D6574" i="37"/>
  <c r="D6575" i="37"/>
  <c r="D6576" i="37"/>
  <c r="D6577" i="37"/>
  <c r="D6578" i="37"/>
  <c r="D6579" i="37"/>
  <c r="A6544" i="37"/>
  <c r="A6545" i="37"/>
  <c r="A6546" i="37"/>
  <c r="A6547" i="37"/>
  <c r="A6548" i="37"/>
  <c r="A6549" i="37"/>
  <c r="A6550" i="37"/>
  <c r="A6551" i="37"/>
  <c r="A6552" i="37"/>
  <c r="A6553" i="37"/>
  <c r="A6554" i="37"/>
  <c r="A6555" i="37"/>
  <c r="B6544" i="37"/>
  <c r="B6545" i="37"/>
  <c r="B6546" i="37"/>
  <c r="B6547" i="37"/>
  <c r="B6548" i="37"/>
  <c r="B6549" i="37"/>
  <c r="B6550" i="37"/>
  <c r="B6551" i="37"/>
  <c r="B6552" i="37"/>
  <c r="B6553" i="37"/>
  <c r="B6554" i="37"/>
  <c r="B6555" i="37"/>
  <c r="D6544" i="37"/>
  <c r="D6545" i="37"/>
  <c r="D6546" i="37"/>
  <c r="D6547" i="37"/>
  <c r="D6548" i="37"/>
  <c r="D6549" i="37"/>
  <c r="D6550" i="37"/>
  <c r="D6551" i="37"/>
  <c r="D6552" i="37"/>
  <c r="D6553" i="37"/>
  <c r="D6554" i="37"/>
  <c r="D6555" i="37"/>
  <c r="A6538" i="37"/>
  <c r="A6539" i="37"/>
  <c r="A6540" i="37"/>
  <c r="A6541" i="37"/>
  <c r="A6542" i="37"/>
  <c r="A6543" i="37"/>
  <c r="B6538" i="37"/>
  <c r="B6539" i="37"/>
  <c r="B6540" i="37"/>
  <c r="B6541" i="37"/>
  <c r="B6542" i="37"/>
  <c r="B6543" i="37"/>
  <c r="D6538" i="37"/>
  <c r="D6539" i="37"/>
  <c r="D6540" i="37"/>
  <c r="D6541" i="37"/>
  <c r="D6542" i="37"/>
  <c r="D6543" i="37"/>
  <c r="A6535" i="37"/>
  <c r="A6536" i="37"/>
  <c r="A6537" i="37"/>
  <c r="B6535" i="37"/>
  <c r="B6536" i="37"/>
  <c r="B6537" i="37"/>
  <c r="D6535" i="37"/>
  <c r="D6536" i="37"/>
  <c r="D6537" i="37"/>
  <c r="A6534" i="37"/>
  <c r="B6534" i="37"/>
  <c r="D6534" i="37"/>
  <c r="A6528" i="37"/>
  <c r="A6529" i="37"/>
  <c r="A6530" i="37"/>
  <c r="A6531" i="37"/>
  <c r="A6532" i="37"/>
  <c r="A6533" i="37"/>
  <c r="B6528" i="37"/>
  <c r="B6529" i="37"/>
  <c r="B6530" i="37"/>
  <c r="B6531" i="37"/>
  <c r="B6532" i="37"/>
  <c r="B6533" i="37"/>
  <c r="D6528" i="37"/>
  <c r="D6529" i="37"/>
  <c r="D6530" i="37"/>
  <c r="D6531" i="37"/>
  <c r="D6532" i="37"/>
  <c r="D6533" i="37"/>
  <c r="A6525" i="37"/>
  <c r="A6526" i="37"/>
  <c r="A6527" i="37"/>
  <c r="B6525" i="37"/>
  <c r="B6526" i="37"/>
  <c r="B6527" i="37"/>
  <c r="D6525" i="37"/>
  <c r="D6526" i="37"/>
  <c r="D6527" i="37"/>
  <c r="A6524" i="37"/>
  <c r="B6524" i="37"/>
  <c r="D6524" i="37"/>
  <c r="A6523" i="37"/>
  <c r="B6523" i="37"/>
  <c r="D6523" i="37"/>
  <c r="A6522" i="37"/>
  <c r="B6522" i="37"/>
  <c r="D6522" i="37"/>
  <c r="A6521" i="37"/>
  <c r="B6521" i="37"/>
  <c r="D6521" i="37"/>
  <c r="A6520" i="37"/>
  <c r="B6520" i="37"/>
  <c r="D6520" i="37"/>
  <c r="A6519" i="37"/>
  <c r="B6519" i="37"/>
  <c r="D6519" i="37"/>
  <c r="A6518" i="37"/>
  <c r="B6518" i="37"/>
  <c r="D6518" i="37"/>
  <c r="A6517" i="37"/>
  <c r="B6517" i="37"/>
  <c r="D6517" i="37"/>
  <c r="A6516" i="37"/>
  <c r="B6516" i="37"/>
  <c r="D6516" i="37"/>
  <c r="A6515" i="37"/>
  <c r="B6515" i="37"/>
  <c r="D6515" i="37"/>
  <c r="A6514" i="37"/>
  <c r="B6514" i="37"/>
  <c r="D6514" i="37"/>
  <c r="A6508" i="37"/>
  <c r="A6509" i="37"/>
  <c r="A6510" i="37"/>
  <c r="A6511" i="37"/>
  <c r="A6512" i="37"/>
  <c r="A6513" i="37"/>
  <c r="B6508" i="37"/>
  <c r="B6509" i="37"/>
  <c r="B6510" i="37"/>
  <c r="B6511" i="37"/>
  <c r="B6512" i="37"/>
  <c r="B6513" i="37"/>
  <c r="D6508" i="37"/>
  <c r="D6509" i="37"/>
  <c r="D6510" i="37"/>
  <c r="D6511" i="37"/>
  <c r="D6512" i="37"/>
  <c r="D6513" i="37"/>
  <c r="A6505" i="37"/>
  <c r="A6506" i="37"/>
  <c r="A6507" i="37"/>
  <c r="B6505" i="37"/>
  <c r="B6506" i="37"/>
  <c r="B6507" i="37"/>
  <c r="D6505" i="37"/>
  <c r="D6506" i="37"/>
  <c r="D6507" i="37"/>
  <c r="A6504" i="37"/>
  <c r="B6504" i="37"/>
  <c r="D6504" i="37"/>
  <c r="A6503" i="37"/>
  <c r="B6503" i="37"/>
  <c r="D6503" i="37"/>
  <c r="A6500" i="37"/>
  <c r="A6501" i="37"/>
  <c r="A6502" i="37"/>
  <c r="B6500" i="37"/>
  <c r="B6501" i="37"/>
  <c r="B6502" i="37"/>
  <c r="D6500" i="37"/>
  <c r="D6501" i="37"/>
  <c r="D6502" i="37"/>
  <c r="A6499" i="37"/>
  <c r="B6499" i="37"/>
  <c r="D6499" i="37"/>
  <c r="A6498" i="37"/>
  <c r="B6498" i="37"/>
  <c r="D6498" i="37"/>
  <c r="A6497" i="37"/>
  <c r="B6497" i="37"/>
  <c r="D6497" i="37"/>
  <c r="A6496" i="37"/>
  <c r="B6496" i="37"/>
  <c r="D6496" i="37"/>
  <c r="A6495" i="37"/>
  <c r="B6495" i="37"/>
  <c r="D6495" i="37"/>
  <c r="A6494" i="37"/>
  <c r="B6494" i="37"/>
  <c r="D6494" i="37"/>
  <c r="A6493" i="37"/>
  <c r="B6493" i="37"/>
  <c r="D6493" i="37"/>
  <c r="A6492" i="37"/>
  <c r="B6492" i="37"/>
  <c r="D6492" i="37"/>
  <c r="A6491" i="37"/>
  <c r="B6491" i="37"/>
  <c r="D6491" i="37"/>
  <c r="A6467" i="37"/>
  <c r="A6468" i="37"/>
  <c r="A6469" i="37"/>
  <c r="A6470" i="37"/>
  <c r="A6471" i="37"/>
  <c r="A6472" i="37"/>
  <c r="A6473" i="37"/>
  <c r="A6474" i="37"/>
  <c r="A6475" i="37"/>
  <c r="A6476" i="37"/>
  <c r="A6477" i="37"/>
  <c r="A6478" i="37"/>
  <c r="A6479" i="37"/>
  <c r="A6480" i="37"/>
  <c r="A6481" i="37"/>
  <c r="A6482" i="37"/>
  <c r="A6483" i="37"/>
  <c r="A6484" i="37"/>
  <c r="A6485" i="37"/>
  <c r="A6486" i="37"/>
  <c r="A6487" i="37"/>
  <c r="A6488" i="37"/>
  <c r="A6489" i="37"/>
  <c r="A6490" i="37"/>
  <c r="B6467" i="37"/>
  <c r="B6468" i="37"/>
  <c r="B6469" i="37"/>
  <c r="B6470" i="37"/>
  <c r="B6471" i="37"/>
  <c r="B6472" i="37"/>
  <c r="B6473" i="37"/>
  <c r="B6474" i="37"/>
  <c r="B6475" i="37"/>
  <c r="B6476" i="37"/>
  <c r="B6477" i="37"/>
  <c r="B6478" i="37"/>
  <c r="B6479" i="37"/>
  <c r="B6480" i="37"/>
  <c r="B6481" i="37"/>
  <c r="B6482" i="37"/>
  <c r="B6483" i="37"/>
  <c r="B6484" i="37"/>
  <c r="B6485" i="37"/>
  <c r="B6486" i="37"/>
  <c r="B6487" i="37"/>
  <c r="B6488" i="37"/>
  <c r="B6489" i="37"/>
  <c r="B6490" i="37"/>
  <c r="D6467" i="37"/>
  <c r="D6468" i="37"/>
  <c r="D6469" i="37"/>
  <c r="D6470" i="37"/>
  <c r="D6471" i="37"/>
  <c r="D6472" i="37"/>
  <c r="D6473" i="37"/>
  <c r="D6474" i="37"/>
  <c r="D6475" i="37"/>
  <c r="D6476" i="37"/>
  <c r="D6477" i="37"/>
  <c r="D6478" i="37"/>
  <c r="D6479" i="37"/>
  <c r="D6480" i="37"/>
  <c r="D6481" i="37"/>
  <c r="D6482" i="37"/>
  <c r="D6483" i="37"/>
  <c r="D6484" i="37"/>
  <c r="D6485" i="37"/>
  <c r="D6486" i="37"/>
  <c r="D6487" i="37"/>
  <c r="D6488" i="37"/>
  <c r="D6489" i="37"/>
  <c r="D6490" i="37"/>
  <c r="A6455" i="37"/>
  <c r="A6456" i="37"/>
  <c r="A6457" i="37"/>
  <c r="A6458" i="37"/>
  <c r="A6459" i="37"/>
  <c r="A6460" i="37"/>
  <c r="A6461" i="37"/>
  <c r="A6462" i="37"/>
  <c r="A6463" i="37"/>
  <c r="A6464" i="37"/>
  <c r="A6465" i="37"/>
  <c r="A6466" i="37"/>
  <c r="B6455" i="37"/>
  <c r="B6456" i="37"/>
  <c r="B6457" i="37"/>
  <c r="B6458" i="37"/>
  <c r="B6459" i="37"/>
  <c r="B6460" i="37"/>
  <c r="B6461" i="37"/>
  <c r="B6462" i="37"/>
  <c r="B6463" i="37"/>
  <c r="B6464" i="37"/>
  <c r="B6465" i="37"/>
  <c r="B6466" i="37"/>
  <c r="D6455" i="37"/>
  <c r="D6456" i="37"/>
  <c r="D6457" i="37"/>
  <c r="D6458" i="37"/>
  <c r="D6459" i="37"/>
  <c r="D6460" i="37"/>
  <c r="D6461" i="37"/>
  <c r="D6462" i="37"/>
  <c r="D6463" i="37"/>
  <c r="D6464" i="37"/>
  <c r="D6465" i="37"/>
  <c r="D6466" i="37"/>
  <c r="A6451" i="37"/>
  <c r="A6452" i="37"/>
  <c r="A6453" i="37"/>
  <c r="A6454" i="37"/>
  <c r="B6451" i="37"/>
  <c r="B6452" i="37"/>
  <c r="B6453" i="37"/>
  <c r="B6454" i="37"/>
  <c r="D6451" i="37"/>
  <c r="D6452" i="37"/>
  <c r="D6453" i="37"/>
  <c r="D6454" i="37"/>
  <c r="A6433" i="37"/>
  <c r="A6434" i="37"/>
  <c r="A6435" i="37"/>
  <c r="A6436" i="37"/>
  <c r="A6437" i="37"/>
  <c r="A6438" i="37"/>
  <c r="A6439" i="37"/>
  <c r="A6440" i="37"/>
  <c r="A6441" i="37"/>
  <c r="A6442" i="37"/>
  <c r="A6443" i="37"/>
  <c r="A6444" i="37"/>
  <c r="A6445" i="37"/>
  <c r="A6446" i="37"/>
  <c r="A6447" i="37"/>
  <c r="A6448" i="37"/>
  <c r="A6449" i="37"/>
  <c r="A6450" i="37"/>
  <c r="B6433" i="37"/>
  <c r="B6434" i="37"/>
  <c r="B6435" i="37"/>
  <c r="B6436" i="37"/>
  <c r="B6437" i="37"/>
  <c r="B6438" i="37"/>
  <c r="B6439" i="37"/>
  <c r="B6440" i="37"/>
  <c r="B6441" i="37"/>
  <c r="B6442" i="37"/>
  <c r="B6443" i="37"/>
  <c r="B6444" i="37"/>
  <c r="B6445" i="37"/>
  <c r="B6446" i="37"/>
  <c r="B6447" i="37"/>
  <c r="B6448" i="37"/>
  <c r="B6449" i="37"/>
  <c r="B6450" i="37"/>
  <c r="D6433" i="37"/>
  <c r="D6434" i="37"/>
  <c r="D6435" i="37"/>
  <c r="D6436" i="37"/>
  <c r="D6437" i="37"/>
  <c r="D6438" i="37"/>
  <c r="D6439" i="37"/>
  <c r="D6440" i="37"/>
  <c r="D6441" i="37"/>
  <c r="D6442" i="37"/>
  <c r="D6443" i="37"/>
  <c r="D6444" i="37"/>
  <c r="D6445" i="37"/>
  <c r="D6446" i="37"/>
  <c r="D6447" i="37"/>
  <c r="D6448" i="37"/>
  <c r="D6449" i="37"/>
  <c r="D6450" i="37"/>
  <c r="A6424" i="37"/>
  <c r="A6425" i="37"/>
  <c r="A6426" i="37"/>
  <c r="A6427" i="37"/>
  <c r="A6428" i="37"/>
  <c r="A6429" i="37"/>
  <c r="A6430" i="37"/>
  <c r="A6431" i="37"/>
  <c r="A6432" i="37"/>
  <c r="B6424" i="37"/>
  <c r="B6425" i="37"/>
  <c r="B6426" i="37"/>
  <c r="B6427" i="37"/>
  <c r="B6428" i="37"/>
  <c r="B6429" i="37"/>
  <c r="B6430" i="37"/>
  <c r="B6431" i="37"/>
  <c r="B6432" i="37"/>
  <c r="D6424" i="37"/>
  <c r="D6425" i="37"/>
  <c r="D6426" i="37"/>
  <c r="D6427" i="37"/>
  <c r="D6428" i="37"/>
  <c r="D6429" i="37"/>
  <c r="D6430" i="37"/>
  <c r="D6431" i="37"/>
  <c r="D6432" i="37"/>
  <c r="A6423" i="37"/>
  <c r="B6423" i="37"/>
  <c r="D6423" i="37"/>
  <c r="A6422" i="37"/>
  <c r="B6422" i="37"/>
  <c r="D6422" i="37"/>
  <c r="A6421" i="37"/>
  <c r="B6421" i="37"/>
  <c r="D6421" i="37"/>
  <c r="A6420" i="37"/>
  <c r="B6420" i="37"/>
  <c r="D6420" i="37"/>
  <c r="A6419" i="37"/>
  <c r="B6419" i="37"/>
  <c r="D6419" i="37"/>
  <c r="A6418" i="37"/>
  <c r="B6418" i="37"/>
  <c r="D6418" i="37"/>
  <c r="A6408" i="37"/>
  <c r="A6409" i="37"/>
  <c r="A6410" i="37"/>
  <c r="A6411" i="37"/>
  <c r="A6412" i="37"/>
  <c r="A6413" i="37"/>
  <c r="A6414" i="37"/>
  <c r="A6415" i="37"/>
  <c r="A6416" i="37"/>
  <c r="A6417" i="37"/>
  <c r="B6408" i="37"/>
  <c r="B6409" i="37"/>
  <c r="B6410" i="37"/>
  <c r="B6411" i="37"/>
  <c r="B6412" i="37"/>
  <c r="B6413" i="37"/>
  <c r="B6414" i="37"/>
  <c r="B6415" i="37"/>
  <c r="B6416" i="37"/>
  <c r="B6417" i="37"/>
  <c r="D6408" i="37"/>
  <c r="D6409" i="37"/>
  <c r="D6410" i="37"/>
  <c r="D6411" i="37"/>
  <c r="D6412" i="37"/>
  <c r="D6413" i="37"/>
  <c r="D6414" i="37"/>
  <c r="D6415" i="37"/>
  <c r="D6416" i="37"/>
  <c r="D6417" i="37"/>
  <c r="E9008" i="37" l="1"/>
  <c r="F9008" i="37" s="1"/>
  <c r="E9105" i="37"/>
  <c r="F9105" i="37" s="1"/>
  <c r="E11061" i="37"/>
  <c r="F11061" i="37" s="1"/>
  <c r="E9027" i="37"/>
  <c r="F9027" i="37" s="1"/>
  <c r="E11280" i="37"/>
  <c r="F11280" i="37" s="1"/>
  <c r="E10082" i="37"/>
  <c r="F10082" i="37" s="1"/>
  <c r="E8881" i="37"/>
  <c r="F8881" i="37" s="1"/>
  <c r="E9115" i="37"/>
  <c r="F9115" i="37" s="1"/>
  <c r="E10114" i="37"/>
  <c r="F10114" i="37" s="1"/>
  <c r="E11037" i="37"/>
  <c r="F11037" i="37" s="1"/>
  <c r="E8893" i="37"/>
  <c r="F8893" i="37" s="1"/>
  <c r="E8661" i="37"/>
  <c r="F8661" i="37" s="1"/>
  <c r="E8710" i="37"/>
  <c r="F8710" i="37" s="1"/>
  <c r="E9910" i="37"/>
  <c r="F9910" i="37" s="1"/>
  <c r="E8723" i="37"/>
  <c r="F8723" i="37" s="1"/>
  <c r="E8410" i="37"/>
  <c r="F8410" i="37" s="1"/>
  <c r="F6953" i="37"/>
  <c r="F6816" i="37"/>
  <c r="F6919" i="37"/>
  <c r="E6795" i="37"/>
  <c r="F6795" i="37" s="1"/>
  <c r="E10994" i="37"/>
  <c r="F10994" i="37" s="1"/>
  <c r="E8742" i="37"/>
  <c r="F8742" i="37" s="1"/>
  <c r="E11887" i="37"/>
  <c r="F11887" i="37" s="1"/>
  <c r="E11413" i="37"/>
  <c r="F11413" i="37" s="1"/>
  <c r="E11298" i="37"/>
  <c r="F11298" i="37" s="1"/>
  <c r="E11226" i="37"/>
  <c r="F11226" i="37" s="1"/>
  <c r="E11199" i="37"/>
  <c r="F11199" i="37" s="1"/>
  <c r="E10880" i="37"/>
  <c r="F10880" i="37" s="1"/>
  <c r="E10809" i="37"/>
  <c r="F10809" i="37" s="1"/>
  <c r="E10763" i="37"/>
  <c r="F10763" i="37" s="1"/>
  <c r="E10709" i="37"/>
  <c r="F10709" i="37" s="1"/>
  <c r="E10637" i="37"/>
  <c r="F10637" i="37" s="1"/>
  <c r="E10605" i="37"/>
  <c r="F10605" i="37" s="1"/>
  <c r="E10561" i="37"/>
  <c r="F10561" i="37" s="1"/>
  <c r="E10493" i="37"/>
  <c r="F10493" i="37" s="1"/>
  <c r="E10473" i="37"/>
  <c r="F10473" i="37" s="1"/>
  <c r="E10397" i="37"/>
  <c r="F10397" i="37" s="1"/>
  <c r="E10292" i="37"/>
  <c r="F10292" i="37" s="1"/>
  <c r="E10218" i="37"/>
  <c r="F10218" i="37" s="1"/>
  <c r="E10197" i="37"/>
  <c r="F10197" i="37" s="1"/>
  <c r="E9810" i="37"/>
  <c r="F9810" i="37" s="1"/>
  <c r="E9763" i="37"/>
  <c r="F9763" i="37" s="1"/>
  <c r="E9738" i="37"/>
  <c r="F9738" i="37" s="1"/>
  <c r="E9721" i="37"/>
  <c r="F9721" i="37" s="1"/>
  <c r="E9679" i="37"/>
  <c r="F9679" i="37" s="1"/>
  <c r="E9601" i="37"/>
  <c r="F9601" i="37" s="1"/>
  <c r="E9569" i="37"/>
  <c r="F9569" i="37" s="1"/>
  <c r="E9515" i="37"/>
  <c r="F9515" i="37" s="1"/>
  <c r="E9464" i="37"/>
  <c r="F9464" i="37" s="1"/>
  <c r="E9428" i="37"/>
  <c r="F9428" i="37" s="1"/>
  <c r="E9416" i="37"/>
  <c r="F9416" i="37" s="1"/>
  <c r="E9399" i="37"/>
  <c r="F9399" i="37" s="1"/>
  <c r="E9388" i="37"/>
  <c r="F9388" i="37" s="1"/>
  <c r="E9355" i="37"/>
  <c r="F9355" i="37" s="1"/>
  <c r="E9295" i="37"/>
  <c r="F9295" i="37" s="1"/>
  <c r="E9284" i="37"/>
  <c r="F9284" i="37" s="1"/>
  <c r="E9252" i="37"/>
  <c r="F9252" i="37" s="1"/>
  <c r="E9243" i="37"/>
  <c r="F9243" i="37" s="1"/>
  <c r="E9082" i="37"/>
  <c r="F9082" i="37" s="1"/>
  <c r="E8971" i="37"/>
  <c r="F8971" i="37" s="1"/>
  <c r="E8939" i="37"/>
  <c r="F8939" i="37" s="1"/>
  <c r="E8903" i="37"/>
  <c r="F8903" i="37" s="1"/>
  <c r="E8797" i="37"/>
  <c r="F8797" i="37" s="1"/>
  <c r="E8735" i="37"/>
  <c r="F8735" i="37" s="1"/>
  <c r="E8690" i="37"/>
  <c r="F8690" i="37" s="1"/>
  <c r="E8601" i="37"/>
  <c r="F8601" i="37" s="1"/>
  <c r="E8567" i="37"/>
  <c r="F8567" i="37" s="1"/>
  <c r="E8372" i="37"/>
  <c r="F8372" i="37" s="1"/>
  <c r="E8340" i="37"/>
  <c r="F8340" i="37" s="1"/>
  <c r="E8319" i="37"/>
  <c r="F8319" i="37" s="1"/>
  <c r="E8301" i="37"/>
  <c r="F8301" i="37" s="1"/>
  <c r="E8284" i="37"/>
  <c r="F8284" i="37" s="1"/>
  <c r="E8228" i="37"/>
  <c r="F8228" i="37" s="1"/>
  <c r="E8166" i="37"/>
  <c r="F8166" i="37" s="1"/>
  <c r="E8160" i="37"/>
  <c r="F8160" i="37" s="1"/>
  <c r="E8152" i="37"/>
  <c r="F8152" i="37" s="1"/>
  <c r="E8092" i="37"/>
  <c r="F8092" i="37" s="1"/>
  <c r="E8083" i="37"/>
  <c r="F8083" i="37" s="1"/>
  <c r="E8052" i="37"/>
  <c r="F8052" i="37" s="1"/>
  <c r="E8053" i="37"/>
  <c r="F8053" i="37" s="1"/>
  <c r="E8042" i="37"/>
  <c r="F8042" i="37" s="1"/>
  <c r="E8034" i="37"/>
  <c r="F8034" i="37" s="1"/>
  <c r="E7953" i="37"/>
  <c r="F7953" i="37" s="1"/>
  <c r="E7937" i="37"/>
  <c r="F7937" i="37" s="1"/>
  <c r="E7633" i="37"/>
  <c r="F7633" i="37" s="1"/>
  <c r="E7003" i="37"/>
  <c r="F7003" i="37" s="1"/>
  <c r="E6999" i="37"/>
  <c r="F6999" i="37" s="1"/>
  <c r="E6991" i="37"/>
  <c r="F6991" i="37" s="1"/>
  <c r="E6982" i="37"/>
  <c r="F6982" i="37" s="1"/>
  <c r="E6958" i="37"/>
  <c r="F6958" i="37" s="1"/>
  <c r="E6955" i="37"/>
  <c r="F6955" i="37" s="1"/>
  <c r="E6948" i="37"/>
  <c r="F6948" i="37" s="1"/>
  <c r="E6934" i="37"/>
  <c r="F6934" i="37" s="1"/>
  <c r="E6931" i="37"/>
  <c r="F6931" i="37" s="1"/>
  <c r="E6928" i="37"/>
  <c r="F6928" i="37" s="1"/>
  <c r="E6921" i="37"/>
  <c r="F6921" i="37" s="1"/>
  <c r="E6916" i="37"/>
  <c r="F6916" i="37" s="1"/>
  <c r="E6896" i="37"/>
  <c r="F6896" i="37" s="1"/>
  <c r="E6873" i="37"/>
  <c r="F6873" i="37" s="1"/>
  <c r="E6822" i="37"/>
  <c r="F6822" i="37" s="1"/>
  <c r="E6818" i="37"/>
  <c r="F6818" i="37" s="1"/>
  <c r="E6799" i="37"/>
  <c r="F6799" i="37" s="1"/>
  <c r="E6753" i="37"/>
  <c r="E6754" i="37" s="1"/>
  <c r="E6755" i="37" s="1"/>
  <c r="E6756" i="37" s="1"/>
  <c r="E6757" i="37" s="1"/>
  <c r="E6758" i="37" s="1"/>
  <c r="E6759" i="37" s="1"/>
  <c r="E6760" i="37" s="1"/>
  <c r="E6761" i="37" s="1"/>
  <c r="E6762" i="37" s="1"/>
  <c r="E6763" i="37" s="1"/>
  <c r="E6764" i="37" s="1"/>
  <c r="F6764" i="37" s="1"/>
  <c r="E6770" i="37"/>
  <c r="F6770" i="37" s="1"/>
  <c r="E6765" i="37"/>
  <c r="F6765" i="37" s="1"/>
  <c r="E6751" i="37"/>
  <c r="F6751" i="37" s="1"/>
  <c r="E6745" i="37"/>
  <c r="F6745" i="37" s="1"/>
  <c r="E6731" i="37"/>
  <c r="F6731" i="37" s="1"/>
  <c r="E6706" i="37"/>
  <c r="E6707" i="37" s="1"/>
  <c r="F6707" i="37" s="1"/>
  <c r="E6667" i="37"/>
  <c r="F6667" i="37" s="1"/>
  <c r="E6614" i="37"/>
  <c r="F6614" i="37" s="1"/>
  <c r="E6605" i="37"/>
  <c r="F6605" i="37" s="1"/>
  <c r="E6522" i="37"/>
  <c r="F6522" i="37" s="1"/>
  <c r="A6386" i="37"/>
  <c r="A6387" i="37"/>
  <c r="A6388" i="37"/>
  <c r="A6389" i="37"/>
  <c r="A6390" i="37"/>
  <c r="A6391" i="37"/>
  <c r="A6392" i="37"/>
  <c r="A6393" i="37"/>
  <c r="A6394" i="37"/>
  <c r="A6395" i="37"/>
  <c r="A6396" i="37"/>
  <c r="A6397" i="37"/>
  <c r="A6398" i="37"/>
  <c r="A6399" i="37"/>
  <c r="A6400" i="37"/>
  <c r="A6401" i="37"/>
  <c r="A6402" i="37"/>
  <c r="A6403" i="37"/>
  <c r="A6404" i="37"/>
  <c r="A6405" i="37"/>
  <c r="A6406" i="37"/>
  <c r="A6407" i="37"/>
  <c r="B6386" i="37"/>
  <c r="B6387" i="37"/>
  <c r="B6388" i="37"/>
  <c r="B6389" i="37"/>
  <c r="B6390" i="37"/>
  <c r="B6391" i="37"/>
  <c r="B6392" i="37"/>
  <c r="B6393" i="37"/>
  <c r="B6394" i="37"/>
  <c r="B6395" i="37"/>
  <c r="B6396" i="37"/>
  <c r="B6397" i="37"/>
  <c r="B6398" i="37"/>
  <c r="B6399" i="37"/>
  <c r="B6400" i="37"/>
  <c r="B6401" i="37"/>
  <c r="B6402" i="37"/>
  <c r="B6403" i="37"/>
  <c r="B6404" i="37"/>
  <c r="B6405" i="37"/>
  <c r="B6406" i="37"/>
  <c r="B6407" i="37"/>
  <c r="D6386" i="37"/>
  <c r="D6387" i="37"/>
  <c r="D6388" i="37"/>
  <c r="D6389" i="37"/>
  <c r="D6390" i="37"/>
  <c r="D6391" i="37"/>
  <c r="D6392" i="37"/>
  <c r="D6393" i="37"/>
  <c r="D6394" i="37"/>
  <c r="D6395" i="37"/>
  <c r="D6396" i="37"/>
  <c r="D6397" i="37"/>
  <c r="D6398" i="37"/>
  <c r="D6399" i="37"/>
  <c r="D6400" i="37"/>
  <c r="D6401" i="37"/>
  <c r="D6402" i="37"/>
  <c r="D6403" i="37"/>
  <c r="D6404" i="37"/>
  <c r="D6405" i="37"/>
  <c r="D6406" i="37"/>
  <c r="D6407" i="37"/>
  <c r="A6374" i="37"/>
  <c r="A6375" i="37"/>
  <c r="A6376" i="37"/>
  <c r="A6377" i="37"/>
  <c r="A6378" i="37"/>
  <c r="A6379" i="37"/>
  <c r="A6380" i="37"/>
  <c r="A6381" i="37"/>
  <c r="A6382" i="37"/>
  <c r="A6383" i="37"/>
  <c r="A6384" i="37"/>
  <c r="A6385" i="37"/>
  <c r="B6374" i="37"/>
  <c r="B6375" i="37"/>
  <c r="B6376" i="37"/>
  <c r="B6377" i="37"/>
  <c r="B6378" i="37"/>
  <c r="B6379" i="37"/>
  <c r="B6380" i="37"/>
  <c r="B6381" i="37"/>
  <c r="B6382" i="37"/>
  <c r="B6383" i="37"/>
  <c r="B6384" i="37"/>
  <c r="B6385" i="37"/>
  <c r="D6374" i="37"/>
  <c r="D6375" i="37"/>
  <c r="D6376" i="37"/>
  <c r="D6377" i="37"/>
  <c r="D6378" i="37"/>
  <c r="D6379" i="37"/>
  <c r="D6380" i="37"/>
  <c r="D6381" i="37"/>
  <c r="D6382" i="37"/>
  <c r="D6383" i="37"/>
  <c r="D6384" i="37"/>
  <c r="D6385" i="37"/>
  <c r="A6368" i="37"/>
  <c r="A6369" i="37"/>
  <c r="A6370" i="37"/>
  <c r="A6371" i="37"/>
  <c r="A6372" i="37"/>
  <c r="A6373" i="37"/>
  <c r="B6368" i="37"/>
  <c r="B6369" i="37"/>
  <c r="B6370" i="37"/>
  <c r="B6371" i="37"/>
  <c r="B6372" i="37"/>
  <c r="B6373" i="37"/>
  <c r="D6368" i="37"/>
  <c r="D6369" i="37"/>
  <c r="D6370" i="37"/>
  <c r="D6371" i="37"/>
  <c r="D6372" i="37"/>
  <c r="D6373" i="37"/>
  <c r="A6365" i="37"/>
  <c r="A6366" i="37"/>
  <c r="A6367" i="37"/>
  <c r="B6365" i="37"/>
  <c r="B6366" i="37"/>
  <c r="B6367" i="37"/>
  <c r="D6365" i="37"/>
  <c r="D6366" i="37"/>
  <c r="D6367" i="37"/>
  <c r="A6364" i="37"/>
  <c r="B6364" i="37"/>
  <c r="D6364" i="37"/>
  <c r="A6340" i="37"/>
  <c r="A6342" i="37"/>
  <c r="A6343" i="37"/>
  <c r="A6344" i="37"/>
  <c r="A6345" i="37"/>
  <c r="A6346" i="37"/>
  <c r="A6347" i="37"/>
  <c r="A6348" i="37"/>
  <c r="A6349" i="37"/>
  <c r="A6350" i="37"/>
  <c r="A6351" i="37"/>
  <c r="A6352" i="37"/>
  <c r="A6353" i="37"/>
  <c r="A6354" i="37"/>
  <c r="A6355" i="37"/>
  <c r="A6356" i="37"/>
  <c r="A6357" i="37"/>
  <c r="A6358" i="37"/>
  <c r="A6359" i="37"/>
  <c r="A6360" i="37"/>
  <c r="A6361" i="37"/>
  <c r="A6362" i="37"/>
  <c r="A6363" i="37"/>
  <c r="B6340" i="37"/>
  <c r="B6342" i="37"/>
  <c r="B6343" i="37"/>
  <c r="B6344" i="37"/>
  <c r="B6345" i="37"/>
  <c r="B6346" i="37"/>
  <c r="B6347" i="37"/>
  <c r="B6348" i="37"/>
  <c r="B6349" i="37"/>
  <c r="B6350" i="37"/>
  <c r="B6351" i="37"/>
  <c r="B6352" i="37"/>
  <c r="B6353" i="37"/>
  <c r="B6354" i="37"/>
  <c r="B6355" i="37"/>
  <c r="B6356" i="37"/>
  <c r="B6357" i="37"/>
  <c r="B6358" i="37"/>
  <c r="B6359" i="37"/>
  <c r="B6360" i="37"/>
  <c r="B6361" i="37"/>
  <c r="B6362" i="37"/>
  <c r="B6363" i="37"/>
  <c r="D6340" i="37"/>
  <c r="D6342" i="37"/>
  <c r="F6342" i="37" s="1"/>
  <c r="D6343" i="37"/>
  <c r="D6344" i="37"/>
  <c r="D6345" i="37"/>
  <c r="D6346" i="37"/>
  <c r="D6347" i="37"/>
  <c r="D6348" i="37"/>
  <c r="D6349" i="37"/>
  <c r="D6350" i="37"/>
  <c r="D6351" i="37"/>
  <c r="D6352" i="37"/>
  <c r="D6353" i="37"/>
  <c r="D6354" i="37"/>
  <c r="D6355" i="37"/>
  <c r="D6356" i="37"/>
  <c r="D6357" i="37"/>
  <c r="D6358" i="37"/>
  <c r="D6359" i="37"/>
  <c r="D6360" i="37"/>
  <c r="D6361" i="37"/>
  <c r="D6362" i="37"/>
  <c r="D6363" i="37"/>
  <c r="A6329" i="37"/>
  <c r="A6330" i="37"/>
  <c r="A6331" i="37"/>
  <c r="A6332" i="37"/>
  <c r="A6333" i="37"/>
  <c r="A6334" i="37"/>
  <c r="A6335" i="37"/>
  <c r="A6336" i="37"/>
  <c r="A6337" i="37"/>
  <c r="A6338" i="37"/>
  <c r="A6339" i="37"/>
  <c r="B6329" i="37"/>
  <c r="B6330" i="37"/>
  <c r="B6331" i="37"/>
  <c r="B6332" i="37"/>
  <c r="B6333" i="37"/>
  <c r="B6334" i="37"/>
  <c r="B6335" i="37"/>
  <c r="B6336" i="37"/>
  <c r="B6337" i="37"/>
  <c r="B6338" i="37"/>
  <c r="B6339" i="37"/>
  <c r="D6329" i="37"/>
  <c r="D6330" i="37"/>
  <c r="D6331" i="37"/>
  <c r="D6332" i="37"/>
  <c r="D6333" i="37"/>
  <c r="D6334" i="37"/>
  <c r="D6335" i="37"/>
  <c r="D6336" i="37"/>
  <c r="D6337" i="37"/>
  <c r="D6338" i="37"/>
  <c r="D6339" i="37"/>
  <c r="A6323" i="37"/>
  <c r="A6324" i="37"/>
  <c r="A6325" i="37"/>
  <c r="A6326" i="37"/>
  <c r="A6327" i="37"/>
  <c r="A6328" i="37"/>
  <c r="B6323" i="37"/>
  <c r="B6324" i="37"/>
  <c r="B6325" i="37"/>
  <c r="B6326" i="37"/>
  <c r="B6327" i="37"/>
  <c r="B6328" i="37"/>
  <c r="D6323" i="37"/>
  <c r="D6324" i="37"/>
  <c r="D6325" i="37"/>
  <c r="D6326" i="37"/>
  <c r="D6327" i="37"/>
  <c r="D6328" i="37"/>
  <c r="A6320" i="37"/>
  <c r="A6321" i="37"/>
  <c r="A6322" i="37"/>
  <c r="B6320" i="37"/>
  <c r="B6321" i="37"/>
  <c r="B6322" i="37"/>
  <c r="D6320" i="37"/>
  <c r="D6321" i="37"/>
  <c r="D6322" i="37"/>
  <c r="A6319" i="37"/>
  <c r="B6319" i="37"/>
  <c r="D6319" i="37"/>
  <c r="A6318" i="37"/>
  <c r="B6318" i="37"/>
  <c r="D6318" i="37"/>
  <c r="A6317" i="37"/>
  <c r="B6317" i="37"/>
  <c r="D6317" i="37"/>
  <c r="A6316" i="37"/>
  <c r="B6316" i="37"/>
  <c r="D6316" i="37"/>
  <c r="A6315" i="37"/>
  <c r="B6315" i="37"/>
  <c r="D6315" i="37"/>
  <c r="A6314" i="37"/>
  <c r="B6314" i="37"/>
  <c r="D6314" i="37"/>
  <c r="A6313" i="37"/>
  <c r="B6313" i="37"/>
  <c r="D6313" i="37"/>
  <c r="A6312" i="37"/>
  <c r="B6312" i="37"/>
  <c r="D6312" i="37"/>
  <c r="A6288" i="37"/>
  <c r="A6289" i="37"/>
  <c r="A6290" i="37"/>
  <c r="A6291" i="37"/>
  <c r="A6292" i="37"/>
  <c r="A6293" i="37"/>
  <c r="A6294" i="37"/>
  <c r="A6295" i="37"/>
  <c r="A6296" i="37"/>
  <c r="A6297" i="37"/>
  <c r="A6298" i="37"/>
  <c r="A6299" i="37"/>
  <c r="A6300" i="37"/>
  <c r="A6301" i="37"/>
  <c r="A6302" i="37"/>
  <c r="A6303" i="37"/>
  <c r="A6304" i="37"/>
  <c r="A6305" i="37"/>
  <c r="A6306" i="37"/>
  <c r="A6307" i="37"/>
  <c r="A6308" i="37"/>
  <c r="A6309" i="37"/>
  <c r="A6310" i="37"/>
  <c r="A6311" i="37"/>
  <c r="B6288" i="37"/>
  <c r="B6289" i="37"/>
  <c r="B6290" i="37"/>
  <c r="B6291" i="37"/>
  <c r="B6292" i="37"/>
  <c r="B6293" i="37"/>
  <c r="B6294" i="37"/>
  <c r="B6295" i="37"/>
  <c r="B6296" i="37"/>
  <c r="B6297" i="37"/>
  <c r="B6298" i="37"/>
  <c r="B6299" i="37"/>
  <c r="B6300" i="37"/>
  <c r="B6301" i="37"/>
  <c r="B6302" i="37"/>
  <c r="B6303" i="37"/>
  <c r="B6304" i="37"/>
  <c r="B6305" i="37"/>
  <c r="B6306" i="37"/>
  <c r="B6307" i="37"/>
  <c r="B6308" i="37"/>
  <c r="B6309" i="37"/>
  <c r="B6310" i="37"/>
  <c r="B6311" i="37"/>
  <c r="D6288" i="37"/>
  <c r="D6289" i="37"/>
  <c r="D6290" i="37"/>
  <c r="D6291" i="37"/>
  <c r="D6292" i="37"/>
  <c r="D6293" i="37"/>
  <c r="D6294" i="37"/>
  <c r="D6295" i="37"/>
  <c r="D6296" i="37"/>
  <c r="D6297" i="37"/>
  <c r="D6298" i="37"/>
  <c r="D6299" i="37"/>
  <c r="D6300" i="37"/>
  <c r="D6301" i="37"/>
  <c r="D6302" i="37"/>
  <c r="D6303" i="37"/>
  <c r="D6304" i="37"/>
  <c r="D6305" i="37"/>
  <c r="D6306" i="37"/>
  <c r="D6307" i="37"/>
  <c r="D6308" i="37"/>
  <c r="D6309" i="37"/>
  <c r="D6310" i="37"/>
  <c r="D6311" i="37"/>
  <c r="A6276" i="37"/>
  <c r="A6277" i="37"/>
  <c r="A6278" i="37"/>
  <c r="A6279" i="37"/>
  <c r="A6280" i="37"/>
  <c r="A6281" i="37"/>
  <c r="A6282" i="37"/>
  <c r="A6283" i="37"/>
  <c r="A6284" i="37"/>
  <c r="A6285" i="37"/>
  <c r="A6286" i="37"/>
  <c r="A6287" i="37"/>
  <c r="B6276" i="37"/>
  <c r="B6277" i="37"/>
  <c r="B6278" i="37"/>
  <c r="B6279" i="37"/>
  <c r="B6280" i="37"/>
  <c r="B6281" i="37"/>
  <c r="B6282" i="37"/>
  <c r="B6283" i="37"/>
  <c r="B6284" i="37"/>
  <c r="B6285" i="37"/>
  <c r="B6286" i="37"/>
  <c r="B6287" i="37"/>
  <c r="D6276" i="37"/>
  <c r="D6277" i="37"/>
  <c r="D6278" i="37"/>
  <c r="D6279" i="37"/>
  <c r="D6280" i="37"/>
  <c r="D6281" i="37"/>
  <c r="D6282" i="37"/>
  <c r="D6283" i="37"/>
  <c r="D6284" i="37"/>
  <c r="D6285" i="37"/>
  <c r="D6286" i="37"/>
  <c r="D6287" i="37"/>
  <c r="A6270" i="37"/>
  <c r="A6271" i="37"/>
  <c r="A6272" i="37"/>
  <c r="A6273" i="37"/>
  <c r="A6274" i="37"/>
  <c r="A6275" i="37"/>
  <c r="B6270" i="37"/>
  <c r="B6271" i="37"/>
  <c r="B6272" i="37"/>
  <c r="B6273" i="37"/>
  <c r="B6274" i="37"/>
  <c r="B6275" i="37"/>
  <c r="D6270" i="37"/>
  <c r="D6271" i="37"/>
  <c r="D6272" i="37"/>
  <c r="D6273" i="37"/>
  <c r="D6274" i="37"/>
  <c r="D6275" i="37"/>
  <c r="A6267" i="37"/>
  <c r="A6268" i="37"/>
  <c r="A6269" i="37"/>
  <c r="B6267" i="37"/>
  <c r="B6268" i="37"/>
  <c r="B6269" i="37"/>
  <c r="D6267" i="37"/>
  <c r="D6268" i="37"/>
  <c r="D6269" i="37"/>
  <c r="A6266" i="37"/>
  <c r="B6266" i="37"/>
  <c r="D6266" i="37"/>
  <c r="A6265" i="37"/>
  <c r="B6265" i="37"/>
  <c r="D6265" i="37"/>
  <c r="A6264" i="37"/>
  <c r="B6264" i="37"/>
  <c r="D6264" i="37"/>
  <c r="A6263" i="37"/>
  <c r="B6263" i="37"/>
  <c r="D6263" i="37"/>
  <c r="A6262" i="37"/>
  <c r="B6262" i="37"/>
  <c r="D6262" i="37"/>
  <c r="A6258" i="37"/>
  <c r="A6259" i="37"/>
  <c r="A6260" i="37"/>
  <c r="A6261" i="37"/>
  <c r="B6258" i="37"/>
  <c r="B6259" i="37"/>
  <c r="B6260" i="37"/>
  <c r="B6261" i="37"/>
  <c r="D6258" i="37"/>
  <c r="D6259" i="37"/>
  <c r="D6260" i="37"/>
  <c r="D6261" i="37"/>
  <c r="A6257" i="37"/>
  <c r="B6257" i="37"/>
  <c r="D6257" i="37"/>
  <c r="A6256" i="37"/>
  <c r="B6256" i="37"/>
  <c r="D6256" i="37"/>
  <c r="A6255" i="37"/>
  <c r="B6255" i="37"/>
  <c r="D6255" i="37"/>
  <c r="A6254" i="37"/>
  <c r="B6254" i="37"/>
  <c r="D6254" i="37"/>
  <c r="A6253" i="37"/>
  <c r="B6253" i="37"/>
  <c r="D6253" i="37"/>
  <c r="A6252" i="37"/>
  <c r="B6252" i="37"/>
  <c r="D6252" i="37"/>
  <c r="A6251" i="37"/>
  <c r="B6251" i="37"/>
  <c r="D6251" i="37"/>
  <c r="A6250" i="37"/>
  <c r="B6250" i="37"/>
  <c r="D6250" i="37"/>
  <c r="A6249" i="37"/>
  <c r="B6249" i="37"/>
  <c r="D6249" i="37"/>
  <c r="A6248" i="37"/>
  <c r="B6248" i="37"/>
  <c r="D6248" i="37"/>
  <c r="A6247" i="37"/>
  <c r="B6247" i="37"/>
  <c r="D6247" i="37"/>
  <c r="A6246" i="37"/>
  <c r="B6246" i="37"/>
  <c r="D6246" i="37"/>
  <c r="A6243" i="37"/>
  <c r="A6244" i="37"/>
  <c r="A6245" i="37"/>
  <c r="B6243" i="37"/>
  <c r="B6244" i="37"/>
  <c r="B6245" i="37"/>
  <c r="D6243" i="37"/>
  <c r="D6244" i="37"/>
  <c r="D6245" i="37"/>
  <c r="A6242" i="37"/>
  <c r="B6242" i="37"/>
  <c r="D6242" i="37"/>
  <c r="A6241" i="37"/>
  <c r="B6241" i="37"/>
  <c r="D6241" i="37"/>
  <c r="A6240" i="37"/>
  <c r="B6240" i="37"/>
  <c r="D6240" i="37"/>
  <c r="A6239" i="37"/>
  <c r="B6239" i="37"/>
  <c r="D6239" i="37"/>
  <c r="A6238" i="37"/>
  <c r="B6238" i="37"/>
  <c r="D6238" i="37"/>
  <c r="A6237" i="37"/>
  <c r="B6237" i="37"/>
  <c r="D6237" i="37"/>
  <c r="A6231" i="37"/>
  <c r="A6232" i="37"/>
  <c r="A6233" i="37"/>
  <c r="A6234" i="37"/>
  <c r="A6235" i="37"/>
  <c r="A6236" i="37"/>
  <c r="B6231" i="37"/>
  <c r="B6232" i="37"/>
  <c r="B6233" i="37"/>
  <c r="B6234" i="37"/>
  <c r="B6235" i="37"/>
  <c r="B6236" i="37"/>
  <c r="D6231" i="37"/>
  <c r="D6232" i="37"/>
  <c r="D6233" i="37"/>
  <c r="D6234" i="37"/>
  <c r="D6235" i="37"/>
  <c r="D6236" i="37"/>
  <c r="A6228" i="37"/>
  <c r="A6229" i="37"/>
  <c r="A6230" i="37"/>
  <c r="B6228" i="37"/>
  <c r="B6229" i="37"/>
  <c r="B6230" i="37"/>
  <c r="D6228" i="37"/>
  <c r="D6229" i="37"/>
  <c r="D6230" i="37"/>
  <c r="A6227" i="37"/>
  <c r="B6227" i="37"/>
  <c r="D6227" i="37"/>
  <c r="A6226" i="37"/>
  <c r="B6226" i="37"/>
  <c r="D6226" i="37"/>
  <c r="A6225" i="37"/>
  <c r="B6225" i="37"/>
  <c r="D6225" i="37"/>
  <c r="A6224" i="37"/>
  <c r="B6224" i="37"/>
  <c r="D6224" i="37"/>
  <c r="A6223" i="37"/>
  <c r="B6223" i="37"/>
  <c r="D6223" i="37"/>
  <c r="A6217" i="37"/>
  <c r="A6218" i="37"/>
  <c r="A6219" i="37"/>
  <c r="A6220" i="37"/>
  <c r="A6221" i="37"/>
  <c r="A6222" i="37"/>
  <c r="B6217" i="37"/>
  <c r="B6218" i="37"/>
  <c r="B6219" i="37"/>
  <c r="B6220" i="37"/>
  <c r="B6221" i="37"/>
  <c r="B6222" i="37"/>
  <c r="D6217" i="37"/>
  <c r="D6218" i="37"/>
  <c r="D6219" i="37"/>
  <c r="D6220" i="37"/>
  <c r="D6221" i="37"/>
  <c r="D6222" i="37"/>
  <c r="C954" i="36"/>
  <c r="B954" i="36" s="1"/>
  <c r="A6214" i="37"/>
  <c r="A6215" i="37"/>
  <c r="A6216" i="37"/>
  <c r="B6214" i="37"/>
  <c r="B6215" i="37"/>
  <c r="B6216" i="37"/>
  <c r="D6214" i="37"/>
  <c r="D6215" i="37"/>
  <c r="D6216" i="37"/>
  <c r="A6213" i="37"/>
  <c r="B6213" i="37"/>
  <c r="D6213" i="37"/>
  <c r="A6212" i="37"/>
  <c r="B6212" i="37"/>
  <c r="D6212" i="37"/>
  <c r="A6211" i="37"/>
  <c r="B6211" i="37"/>
  <c r="D6211" i="37"/>
  <c r="A6208" i="37"/>
  <c r="A6209" i="37"/>
  <c r="A6210" i="37"/>
  <c r="B6208" i="37"/>
  <c r="B6209" i="37"/>
  <c r="B6210" i="37"/>
  <c r="D6208" i="37"/>
  <c r="D6209" i="37"/>
  <c r="D6210" i="37"/>
  <c r="A6207" i="37"/>
  <c r="B6207" i="37"/>
  <c r="D6207" i="37"/>
  <c r="A6206" i="37"/>
  <c r="B6206" i="37"/>
  <c r="D6206" i="37"/>
  <c r="A6205" i="37"/>
  <c r="B6205" i="37"/>
  <c r="D6205" i="37"/>
  <c r="A6204" i="37"/>
  <c r="B6204" i="37"/>
  <c r="D6204" i="37"/>
  <c r="A6201" i="37"/>
  <c r="A6202" i="37"/>
  <c r="A6203" i="37"/>
  <c r="B6201" i="37"/>
  <c r="B6202" i="37"/>
  <c r="B6203" i="37"/>
  <c r="D6201" i="37"/>
  <c r="D6202" i="37"/>
  <c r="D6203" i="37"/>
  <c r="A6198" i="37"/>
  <c r="A6199" i="37"/>
  <c r="A6200" i="37"/>
  <c r="B6198" i="37"/>
  <c r="B6199" i="37"/>
  <c r="B6200" i="37"/>
  <c r="D6198" i="37"/>
  <c r="D6199" i="37"/>
  <c r="D6200" i="37"/>
  <c r="A6197" i="37"/>
  <c r="B6197" i="37"/>
  <c r="D6197" i="37"/>
  <c r="A6196" i="37"/>
  <c r="B6196" i="37"/>
  <c r="D6196" i="37"/>
  <c r="A6195" i="37"/>
  <c r="B6195" i="37"/>
  <c r="D6195" i="37"/>
  <c r="A6192" i="37"/>
  <c r="A6193" i="37"/>
  <c r="A6194" i="37"/>
  <c r="B6192" i="37"/>
  <c r="B6193" i="37"/>
  <c r="B6194" i="37"/>
  <c r="D6192" i="37"/>
  <c r="D6193" i="37"/>
  <c r="D6194" i="37"/>
  <c r="A6189" i="37"/>
  <c r="A6190" i="37"/>
  <c r="A6191" i="37"/>
  <c r="B6189" i="37"/>
  <c r="B6190" i="37"/>
  <c r="B6191" i="37"/>
  <c r="D6189" i="37"/>
  <c r="D6190" i="37"/>
  <c r="D6191" i="37"/>
  <c r="A6188" i="37"/>
  <c r="B6188" i="37"/>
  <c r="D6188" i="37"/>
  <c r="A6187" i="37"/>
  <c r="B6187" i="37"/>
  <c r="D6187" i="37"/>
  <c r="A6186" i="37"/>
  <c r="B6186" i="37"/>
  <c r="D6186" i="37"/>
  <c r="A6185" i="37"/>
  <c r="B6185" i="37"/>
  <c r="D6185" i="37"/>
  <c r="A6182" i="37"/>
  <c r="A6183" i="37"/>
  <c r="A6184" i="37"/>
  <c r="B6182" i="37"/>
  <c r="B6183" i="37"/>
  <c r="B6184" i="37"/>
  <c r="D6182" i="37"/>
  <c r="D6183" i="37"/>
  <c r="D6184" i="37"/>
  <c r="A6181" i="37"/>
  <c r="B6181" i="37"/>
  <c r="D6181" i="37"/>
  <c r="A6180" i="37"/>
  <c r="B6180" i="37"/>
  <c r="D6180" i="37"/>
  <c r="A6179" i="37"/>
  <c r="B6179" i="37"/>
  <c r="D6179" i="37"/>
  <c r="C953" i="36"/>
  <c r="B953" i="36" s="1"/>
  <c r="A6173" i="37"/>
  <c r="A6174" i="37"/>
  <c r="A6175" i="37"/>
  <c r="A6176" i="37"/>
  <c r="A6177" i="37"/>
  <c r="A6178" i="37"/>
  <c r="B6173" i="37"/>
  <c r="B6174" i="37"/>
  <c r="B6175" i="37"/>
  <c r="B6176" i="37"/>
  <c r="B6177" i="37"/>
  <c r="B6178" i="37"/>
  <c r="D6173" i="37"/>
  <c r="D6174" i="37"/>
  <c r="D6175" i="37"/>
  <c r="D6176" i="37"/>
  <c r="D6177" i="37"/>
  <c r="D6178" i="37"/>
  <c r="A6161" i="37"/>
  <c r="A6162" i="37"/>
  <c r="A6163" i="37"/>
  <c r="A6164" i="37"/>
  <c r="A6165" i="37"/>
  <c r="A6166" i="37"/>
  <c r="A6167" i="37"/>
  <c r="A6168" i="37"/>
  <c r="A6169" i="37"/>
  <c r="A6170" i="37"/>
  <c r="A6171" i="37"/>
  <c r="A6172" i="37"/>
  <c r="B6161" i="37"/>
  <c r="B6162" i="37"/>
  <c r="B6163" i="37"/>
  <c r="B6164" i="37"/>
  <c r="B6165" i="37"/>
  <c r="B6166" i="37"/>
  <c r="B6167" i="37"/>
  <c r="B6168" i="37"/>
  <c r="B6169" i="37"/>
  <c r="B6170" i="37"/>
  <c r="B6171" i="37"/>
  <c r="B6172" i="37"/>
  <c r="D6161" i="37"/>
  <c r="D6162" i="37"/>
  <c r="D6163" i="37"/>
  <c r="D6164" i="37"/>
  <c r="D6165" i="37"/>
  <c r="D6166" i="37"/>
  <c r="D6167" i="37"/>
  <c r="D6168" i="37"/>
  <c r="D6169" i="37"/>
  <c r="D6170" i="37"/>
  <c r="D6171" i="37"/>
  <c r="D6172" i="37"/>
  <c r="A6155" i="37"/>
  <c r="A6156" i="37"/>
  <c r="A6157" i="37"/>
  <c r="A6158" i="37"/>
  <c r="A6159" i="37"/>
  <c r="A6160" i="37"/>
  <c r="B6155" i="37"/>
  <c r="B6156" i="37"/>
  <c r="B6157" i="37"/>
  <c r="B6158" i="37"/>
  <c r="B6159" i="37"/>
  <c r="B6160" i="37"/>
  <c r="D6155" i="37"/>
  <c r="D6156" i="37"/>
  <c r="D6157" i="37"/>
  <c r="D6158" i="37"/>
  <c r="D6159" i="37"/>
  <c r="D6160" i="37"/>
  <c r="A6152" i="37"/>
  <c r="A6153" i="37"/>
  <c r="A6154" i="37"/>
  <c r="B6152" i="37"/>
  <c r="B6153" i="37"/>
  <c r="B6154" i="37"/>
  <c r="D6152" i="37"/>
  <c r="D6153" i="37"/>
  <c r="D6154" i="37"/>
  <c r="A6151" i="37"/>
  <c r="B6151" i="37"/>
  <c r="D6151" i="37"/>
  <c r="A6150" i="37"/>
  <c r="B6150" i="37"/>
  <c r="D6150" i="37"/>
  <c r="A6149" i="37"/>
  <c r="B6149" i="37"/>
  <c r="D6149" i="37"/>
  <c r="A6148" i="37"/>
  <c r="B6148" i="37"/>
  <c r="D6148" i="37"/>
  <c r="A6147" i="37"/>
  <c r="B6147" i="37"/>
  <c r="D6147" i="37"/>
  <c r="A6146" i="37"/>
  <c r="B6146" i="37"/>
  <c r="D6146" i="37"/>
  <c r="A6145" i="37"/>
  <c r="B6145" i="37"/>
  <c r="D6145" i="37"/>
  <c r="A6144" i="37"/>
  <c r="B6144" i="37"/>
  <c r="D6144" i="37"/>
  <c r="A6143" i="37"/>
  <c r="B6143" i="37"/>
  <c r="D6143" i="37"/>
  <c r="A6142" i="37"/>
  <c r="B6142" i="37"/>
  <c r="D6142" i="37"/>
  <c r="A6141" i="37"/>
  <c r="B6141" i="37"/>
  <c r="D6141" i="37"/>
  <c r="A6140" i="37"/>
  <c r="B6140" i="37"/>
  <c r="D6140" i="37"/>
  <c r="A6139" i="37"/>
  <c r="B6139" i="37"/>
  <c r="D6139" i="37"/>
  <c r="A6138" i="37"/>
  <c r="B6138" i="37"/>
  <c r="D6138" i="37"/>
  <c r="A6137" i="37"/>
  <c r="B6137" i="37"/>
  <c r="D6137" i="37"/>
  <c r="A6136" i="37"/>
  <c r="B6136" i="37"/>
  <c r="D6136" i="37"/>
  <c r="A6135" i="37"/>
  <c r="B6135" i="37"/>
  <c r="D6135" i="37"/>
  <c r="A6134" i="37"/>
  <c r="B6134" i="37"/>
  <c r="D6134" i="37"/>
  <c r="A6133" i="37"/>
  <c r="B6133" i="37"/>
  <c r="D6133" i="37"/>
  <c r="A6121" i="37"/>
  <c r="A6122" i="37"/>
  <c r="A6123" i="37"/>
  <c r="A6124" i="37"/>
  <c r="A6125" i="37"/>
  <c r="A6126" i="37"/>
  <c r="A6127" i="37"/>
  <c r="A6128" i="37"/>
  <c r="A6129" i="37"/>
  <c r="A6130" i="37"/>
  <c r="A6131" i="37"/>
  <c r="A6132" i="37"/>
  <c r="B6121" i="37"/>
  <c r="B6122" i="37"/>
  <c r="B6123" i="37"/>
  <c r="B6124" i="37"/>
  <c r="B6125" i="37"/>
  <c r="B6126" i="37"/>
  <c r="B6127" i="37"/>
  <c r="B6128" i="37"/>
  <c r="B6129" i="37"/>
  <c r="B6130" i="37"/>
  <c r="B6131" i="37"/>
  <c r="B6132" i="37"/>
  <c r="D6121" i="37"/>
  <c r="D6122" i="37"/>
  <c r="D6123" i="37"/>
  <c r="D6124" i="37"/>
  <c r="D6125" i="37"/>
  <c r="D6126" i="37"/>
  <c r="D6127" i="37"/>
  <c r="D6128" i="37"/>
  <c r="D6129" i="37"/>
  <c r="D6130" i="37"/>
  <c r="D6131" i="37"/>
  <c r="D6132" i="37"/>
  <c r="A6115" i="37"/>
  <c r="A6116" i="37"/>
  <c r="A6117" i="37"/>
  <c r="A6118" i="37"/>
  <c r="A6119" i="37"/>
  <c r="A6120" i="37"/>
  <c r="B6115" i="37"/>
  <c r="B6116" i="37"/>
  <c r="B6117" i="37"/>
  <c r="B6118" i="37"/>
  <c r="B6119" i="37"/>
  <c r="B6120" i="37"/>
  <c r="D6115" i="37"/>
  <c r="D6116" i="37"/>
  <c r="D6117" i="37"/>
  <c r="D6118" i="37"/>
  <c r="D6119" i="37"/>
  <c r="D6120" i="37"/>
  <c r="A6112" i="37"/>
  <c r="A6113" i="37"/>
  <c r="A6114" i="37"/>
  <c r="B6112" i="37"/>
  <c r="B6113" i="37"/>
  <c r="B6114" i="37"/>
  <c r="D6112" i="37"/>
  <c r="D6113" i="37"/>
  <c r="D6114" i="37"/>
  <c r="A6111" i="37"/>
  <c r="B6111" i="37"/>
  <c r="D6111" i="37"/>
  <c r="C952" i="36"/>
  <c r="B952" i="36" s="1"/>
  <c r="A6110" i="37"/>
  <c r="B6110" i="37"/>
  <c r="D6110" i="37"/>
  <c r="A6109" i="37"/>
  <c r="B6109" i="37"/>
  <c r="D6109" i="37"/>
  <c r="A6108" i="37"/>
  <c r="B6108" i="37"/>
  <c r="D6108" i="37"/>
  <c r="A6107" i="37"/>
  <c r="B6107" i="37"/>
  <c r="D6107" i="37"/>
  <c r="E9009" i="37" l="1"/>
  <c r="F9009" i="37" s="1"/>
  <c r="E11281" i="37"/>
  <c r="F11281" i="37" s="1"/>
  <c r="E9028" i="37"/>
  <c r="F9028" i="37" s="1"/>
  <c r="E9106" i="37"/>
  <c r="F9106" i="37" s="1"/>
  <c r="E11038" i="37"/>
  <c r="F11038" i="37" s="1"/>
  <c r="E11062" i="37"/>
  <c r="F11062" i="37" s="1"/>
  <c r="E8882" i="37"/>
  <c r="F8882" i="37" s="1"/>
  <c r="E10083" i="37"/>
  <c r="F10083" i="37" s="1"/>
  <c r="E8662" i="37"/>
  <c r="F8662" i="37" s="1"/>
  <c r="E9116" i="37"/>
  <c r="F9116" i="37" s="1"/>
  <c r="E9911" i="37"/>
  <c r="F9911" i="37" s="1"/>
  <c r="E10115" i="37"/>
  <c r="F10115" i="37" s="1"/>
  <c r="E8711" i="37"/>
  <c r="F8711" i="37" s="1"/>
  <c r="E8743" i="37"/>
  <c r="F8743" i="37" s="1"/>
  <c r="E8724" i="37"/>
  <c r="F8724" i="37" s="1"/>
  <c r="E8411" i="37"/>
  <c r="F8411" i="37" s="1"/>
  <c r="E6796" i="37"/>
  <c r="F6796" i="37" s="1"/>
  <c r="F6756" i="37"/>
  <c r="F6757" i="37"/>
  <c r="F6761" i="37"/>
  <c r="F6762" i="37"/>
  <c r="F6754" i="37"/>
  <c r="F6755" i="37"/>
  <c r="F6758" i="37"/>
  <c r="F6753" i="37"/>
  <c r="F6759" i="37"/>
  <c r="F6760" i="37"/>
  <c r="F6763" i="37"/>
  <c r="F6706" i="37"/>
  <c r="E10995" i="37"/>
  <c r="F10995" i="37" s="1"/>
  <c r="E11888" i="37"/>
  <c r="E8035" i="37"/>
  <c r="F8035" i="37" s="1"/>
  <c r="E11414" i="37"/>
  <c r="F11414" i="37" s="1"/>
  <c r="E11299" i="37"/>
  <c r="F11299" i="37" s="1"/>
  <c r="E11200" i="37"/>
  <c r="F11200" i="37" s="1"/>
  <c r="E11039" i="37"/>
  <c r="F11039" i="37" s="1"/>
  <c r="E10881" i="37"/>
  <c r="F10881" i="37" s="1"/>
  <c r="E10810" i="37"/>
  <c r="F10810" i="37" s="1"/>
  <c r="E10764" i="37"/>
  <c r="F10764" i="37" s="1"/>
  <c r="E10710" i="37"/>
  <c r="F10710" i="37" s="1"/>
  <c r="E10638" i="37"/>
  <c r="F10638" i="37" s="1"/>
  <c r="E10606" i="37"/>
  <c r="F10606" i="37" s="1"/>
  <c r="E10562" i="37"/>
  <c r="F10562" i="37" s="1"/>
  <c r="E10494" i="37"/>
  <c r="F10494" i="37" s="1"/>
  <c r="E10474" i="37"/>
  <c r="F10474" i="37" s="1"/>
  <c r="E10398" i="37"/>
  <c r="F10398" i="37" s="1"/>
  <c r="E10293" i="37"/>
  <c r="F10293" i="37" s="1"/>
  <c r="E10219" i="37"/>
  <c r="F10219" i="37" s="1"/>
  <c r="E10198" i="37"/>
  <c r="F10198" i="37" s="1"/>
  <c r="E9811" i="37"/>
  <c r="F9811" i="37" s="1"/>
  <c r="E9764" i="37"/>
  <c r="F9764" i="37" s="1"/>
  <c r="E9739" i="37"/>
  <c r="F9739" i="37" s="1"/>
  <c r="E9722" i="37"/>
  <c r="F9722" i="37" s="1"/>
  <c r="E9680" i="37"/>
  <c r="F9680" i="37" s="1"/>
  <c r="E9602" i="37"/>
  <c r="F9602" i="37" s="1"/>
  <c r="E9570" i="37"/>
  <c r="F9570" i="37" s="1"/>
  <c r="E9516" i="37"/>
  <c r="F9516" i="37" s="1"/>
  <c r="E9465" i="37"/>
  <c r="F9465" i="37" s="1"/>
  <c r="E9429" i="37"/>
  <c r="F9429" i="37" s="1"/>
  <c r="E9417" i="37"/>
  <c r="F9417" i="37" s="1"/>
  <c r="E9400" i="37"/>
  <c r="F9400" i="37" s="1"/>
  <c r="E9389" i="37"/>
  <c r="F9389" i="37" s="1"/>
  <c r="E9356" i="37"/>
  <c r="F9356" i="37" s="1"/>
  <c r="E9296" i="37"/>
  <c r="F9296" i="37" s="1"/>
  <c r="E9253" i="37"/>
  <c r="F9253" i="37" s="1"/>
  <c r="E9083" i="37"/>
  <c r="F9083" i="37" s="1"/>
  <c r="E8972" i="37"/>
  <c r="F8972" i="37" s="1"/>
  <c r="E8940" i="37"/>
  <c r="F8940" i="37" s="1"/>
  <c r="E8904" i="37"/>
  <c r="F8904" i="37" s="1"/>
  <c r="E8798" i="37"/>
  <c r="F8798" i="37" s="1"/>
  <c r="E8691" i="37"/>
  <c r="F8691" i="37" s="1"/>
  <c r="E8602" i="37"/>
  <c r="F8602" i="37" s="1"/>
  <c r="E8568" i="37"/>
  <c r="F8568" i="37" s="1"/>
  <c r="E8373" i="37"/>
  <c r="F8373" i="37" s="1"/>
  <c r="E8341" i="37"/>
  <c r="F8341" i="37" s="1"/>
  <c r="E8320" i="37"/>
  <c r="F8320" i="37" s="1"/>
  <c r="E8302" i="37"/>
  <c r="F8302" i="37" s="1"/>
  <c r="E8285" i="37"/>
  <c r="F8285" i="37" s="1"/>
  <c r="E8229" i="37"/>
  <c r="F8229" i="37" s="1"/>
  <c r="E8167" i="37"/>
  <c r="F8167" i="37" s="1"/>
  <c r="E8153" i="37"/>
  <c r="F8153" i="37" s="1"/>
  <c r="E8131" i="37"/>
  <c r="F8131" i="37" s="1"/>
  <c r="E8093" i="37"/>
  <c r="F8093" i="37" s="1"/>
  <c r="E8084" i="37"/>
  <c r="F8084" i="37" s="1"/>
  <c r="E8054" i="37"/>
  <c r="F8054" i="37" s="1"/>
  <c r="E8043" i="37"/>
  <c r="F8043" i="37" s="1"/>
  <c r="E7954" i="37"/>
  <c r="F7954" i="37" s="1"/>
  <c r="E7938" i="37"/>
  <c r="F7938" i="37" s="1"/>
  <c r="E7634" i="37"/>
  <c r="F7634" i="37" s="1"/>
  <c r="E7004" i="37"/>
  <c r="F7004" i="37" s="1"/>
  <c r="E7000" i="37"/>
  <c r="F7000" i="37" s="1"/>
  <c r="E6992" i="37"/>
  <c r="F6992" i="37" s="1"/>
  <c r="E6983" i="37"/>
  <c r="F6983" i="37" s="1"/>
  <c r="E6959" i="37"/>
  <c r="F6959" i="37" s="1"/>
  <c r="E6956" i="37"/>
  <c r="F6956" i="37" s="1"/>
  <c r="E6949" i="37"/>
  <c r="F6949" i="37" s="1"/>
  <c r="E6935" i="37"/>
  <c r="F6935" i="37" s="1"/>
  <c r="E6932" i="37"/>
  <c r="F6932" i="37" s="1"/>
  <c r="E6929" i="37"/>
  <c r="F6929" i="37" s="1"/>
  <c r="E6922" i="37"/>
  <c r="F6922" i="37" s="1"/>
  <c r="E6917" i="37"/>
  <c r="F6917" i="37" s="1"/>
  <c r="E6897" i="37"/>
  <c r="F6897" i="37" s="1"/>
  <c r="E6874" i="37"/>
  <c r="F6874" i="37" s="1"/>
  <c r="E6823" i="37"/>
  <c r="F6823" i="37" s="1"/>
  <c r="E6819" i="37"/>
  <c r="F6819" i="37" s="1"/>
  <c r="E6800" i="37"/>
  <c r="F6800" i="37" s="1"/>
  <c r="E6771" i="37"/>
  <c r="F6771" i="37" s="1"/>
  <c r="E6766" i="37"/>
  <c r="F6766" i="37" s="1"/>
  <c r="E6752" i="37"/>
  <c r="F6752" i="37" s="1"/>
  <c r="E6746" i="37"/>
  <c r="F6746" i="37" s="1"/>
  <c r="E6732" i="37"/>
  <c r="F6732" i="37" s="1"/>
  <c r="E6708" i="37"/>
  <c r="F6708" i="37" s="1"/>
  <c r="E6668" i="37"/>
  <c r="F6668" i="37" s="1"/>
  <c r="E6615" i="37"/>
  <c r="F6615" i="37" s="1"/>
  <c r="E6606" i="37"/>
  <c r="F6606" i="37" s="1"/>
  <c r="E6523" i="37"/>
  <c r="F6523" i="37" s="1"/>
  <c r="E6186" i="37"/>
  <c r="E6187" i="37" s="1"/>
  <c r="E6188" i="37" s="1"/>
  <c r="E6189" i="37" s="1"/>
  <c r="E6190" i="37" s="1"/>
  <c r="E6191" i="37" s="1"/>
  <c r="E6192" i="37" s="1"/>
  <c r="E6193" i="37" s="1"/>
  <c r="E6194" i="37" s="1"/>
  <c r="F6194" i="37" s="1"/>
  <c r="E6179" i="37"/>
  <c r="E6180" i="37" s="1"/>
  <c r="E6181" i="37" s="1"/>
  <c r="E6182" i="37" s="1"/>
  <c r="E6183" i="37" s="1"/>
  <c r="E6184" i="37" s="1"/>
  <c r="E6185" i="37" s="1"/>
  <c r="F6185" i="37" s="1"/>
  <c r="E6195" i="37"/>
  <c r="E6196" i="37" s="1"/>
  <c r="E6197" i="37" s="1"/>
  <c r="E6198" i="37" s="1"/>
  <c r="E6199" i="37" s="1"/>
  <c r="E6200" i="37" s="1"/>
  <c r="E6201" i="37" s="1"/>
  <c r="F6201" i="37" s="1"/>
  <c r="E6317" i="37"/>
  <c r="F6317" i="37" s="1"/>
  <c r="E6264" i="37"/>
  <c r="F6264" i="37" s="1"/>
  <c r="E6254" i="37"/>
  <c r="F6254" i="37" s="1"/>
  <c r="E6249" i="37"/>
  <c r="F6249" i="37" s="1"/>
  <c r="E6246" i="37"/>
  <c r="F6246" i="37" s="1"/>
  <c r="E6240" i="37"/>
  <c r="E6241" i="37" s="1"/>
  <c r="F6241" i="37" s="1"/>
  <c r="E6238" i="37"/>
  <c r="F6238" i="37" s="1"/>
  <c r="E6237" i="37"/>
  <c r="F6237" i="37" s="1"/>
  <c r="E6211" i="37"/>
  <c r="F6211" i="37" s="1"/>
  <c r="E6205" i="37"/>
  <c r="F6205" i="37" s="1"/>
  <c r="E6204" i="37"/>
  <c r="F6204" i="37" s="1"/>
  <c r="E6149" i="37"/>
  <c r="F6149" i="37" s="1"/>
  <c r="E6146" i="37"/>
  <c r="F6146" i="37" s="1"/>
  <c r="E6145" i="37"/>
  <c r="F6145" i="37" s="1"/>
  <c r="E6138" i="37"/>
  <c r="F6138" i="37" s="1"/>
  <c r="E6134" i="37"/>
  <c r="F6134" i="37" s="1"/>
  <c r="E6109" i="37"/>
  <c r="F6109" i="37" s="1"/>
  <c r="A6099" i="37"/>
  <c r="A6100" i="37"/>
  <c r="A6101" i="37"/>
  <c r="A6102" i="37"/>
  <c r="A6103" i="37"/>
  <c r="A6104" i="37"/>
  <c r="A6105" i="37"/>
  <c r="A6106" i="37"/>
  <c r="B6099" i="37"/>
  <c r="B6100" i="37"/>
  <c r="B6101" i="37"/>
  <c r="B6102" i="37"/>
  <c r="B6103" i="37"/>
  <c r="B6104" i="37"/>
  <c r="B6105" i="37"/>
  <c r="B6106" i="37"/>
  <c r="D6099" i="37"/>
  <c r="D6100" i="37"/>
  <c r="D6101" i="37"/>
  <c r="D6102" i="37"/>
  <c r="D6103" i="37"/>
  <c r="D6104" i="37"/>
  <c r="D6105" i="37"/>
  <c r="D6106" i="37"/>
  <c r="A6087" i="37"/>
  <c r="A6088" i="37"/>
  <c r="A6089" i="37"/>
  <c r="A6090" i="37"/>
  <c r="A6091" i="37"/>
  <c r="A6092" i="37"/>
  <c r="A6093" i="37"/>
  <c r="A6094" i="37"/>
  <c r="A6095" i="37"/>
  <c r="A6096" i="37"/>
  <c r="A6097" i="37"/>
  <c r="A6098" i="37"/>
  <c r="B6087" i="37"/>
  <c r="B6088" i="37"/>
  <c r="B6089" i="37"/>
  <c r="B6090" i="37"/>
  <c r="B6091" i="37"/>
  <c r="B6092" i="37"/>
  <c r="B6093" i="37"/>
  <c r="B6094" i="37"/>
  <c r="B6095" i="37"/>
  <c r="B6096" i="37"/>
  <c r="B6097" i="37"/>
  <c r="B6098" i="37"/>
  <c r="D6087" i="37"/>
  <c r="D6088" i="37"/>
  <c r="D6089" i="37"/>
  <c r="D6090" i="37"/>
  <c r="D6091" i="37"/>
  <c r="D6092" i="37"/>
  <c r="D6093" i="37"/>
  <c r="D6094" i="37"/>
  <c r="D6095" i="37"/>
  <c r="D6096" i="37"/>
  <c r="D6097" i="37"/>
  <c r="D6098" i="37"/>
  <c r="A6081" i="37"/>
  <c r="A6082" i="37"/>
  <c r="A6083" i="37"/>
  <c r="A6084" i="37"/>
  <c r="A6085" i="37"/>
  <c r="A6086" i="37"/>
  <c r="B6081" i="37"/>
  <c r="B6082" i="37"/>
  <c r="B6083" i="37"/>
  <c r="B6084" i="37"/>
  <c r="B6085" i="37"/>
  <c r="B6086" i="37"/>
  <c r="D6081" i="37"/>
  <c r="D6082" i="37"/>
  <c r="D6083" i="37"/>
  <c r="D6084" i="37"/>
  <c r="D6085" i="37"/>
  <c r="D6086" i="37"/>
  <c r="A6078" i="37"/>
  <c r="A6079" i="37"/>
  <c r="A6080" i="37"/>
  <c r="B6078" i="37"/>
  <c r="B6079" i="37"/>
  <c r="B6080" i="37"/>
  <c r="D6078" i="37"/>
  <c r="D6079" i="37"/>
  <c r="D6080" i="37"/>
  <c r="A6077" i="37"/>
  <c r="B6077" i="37"/>
  <c r="D6077" i="37"/>
  <c r="A6076" i="37"/>
  <c r="B6076" i="37"/>
  <c r="D6076" i="37"/>
  <c r="A6075" i="37"/>
  <c r="B6075" i="37"/>
  <c r="D6075" i="37"/>
  <c r="A6074" i="37"/>
  <c r="B6074" i="37"/>
  <c r="D6074" i="37"/>
  <c r="A6073" i="37"/>
  <c r="B6073" i="37"/>
  <c r="D6073" i="37"/>
  <c r="A6072" i="37"/>
  <c r="B6072" i="37"/>
  <c r="D6072" i="37"/>
  <c r="A6071" i="37"/>
  <c r="B6071" i="37"/>
  <c r="D6071" i="37"/>
  <c r="A6070" i="37"/>
  <c r="B6070" i="37"/>
  <c r="D6070" i="37"/>
  <c r="A6069" i="37"/>
  <c r="B6069" i="37"/>
  <c r="D6069" i="37"/>
  <c r="A6068" i="37"/>
  <c r="B6068" i="37"/>
  <c r="D6068" i="37"/>
  <c r="A6065" i="37"/>
  <c r="A6066" i="37"/>
  <c r="A6067" i="37"/>
  <c r="B6065" i="37"/>
  <c r="B6066" i="37"/>
  <c r="B6067" i="37"/>
  <c r="D6065" i="37"/>
  <c r="D6066" i="37"/>
  <c r="D6067" i="37"/>
  <c r="A6064" i="37"/>
  <c r="B6064" i="37"/>
  <c r="D6064" i="37"/>
  <c r="A6063" i="37"/>
  <c r="B6063" i="37"/>
  <c r="D6063" i="37"/>
  <c r="A6062" i="37"/>
  <c r="B6062" i="37"/>
  <c r="D6062" i="37"/>
  <c r="A6061" i="37"/>
  <c r="B6061" i="37"/>
  <c r="D6061" i="37"/>
  <c r="A6060" i="37"/>
  <c r="B6060" i="37"/>
  <c r="D6060" i="37"/>
  <c r="A6059" i="37"/>
  <c r="B6059" i="37"/>
  <c r="D6059" i="37"/>
  <c r="A6052" i="37"/>
  <c r="A6053" i="37"/>
  <c r="A6054" i="37"/>
  <c r="A6055" i="37"/>
  <c r="A6056" i="37"/>
  <c r="A6057" i="37"/>
  <c r="A6058" i="37"/>
  <c r="B6052" i="37"/>
  <c r="B6053" i="37"/>
  <c r="B6054" i="37"/>
  <c r="B6055" i="37"/>
  <c r="B6056" i="37"/>
  <c r="B6057" i="37"/>
  <c r="B6058" i="37"/>
  <c r="D6052" i="37"/>
  <c r="D6053" i="37"/>
  <c r="D6054" i="37"/>
  <c r="D6055" i="37"/>
  <c r="D6056" i="37"/>
  <c r="D6057" i="37"/>
  <c r="D6058" i="37"/>
  <c r="A6048" i="37"/>
  <c r="A6049" i="37"/>
  <c r="A6050" i="37"/>
  <c r="A6051" i="37"/>
  <c r="B6048" i="37"/>
  <c r="B6049" i="37"/>
  <c r="B6050" i="37"/>
  <c r="B6051" i="37"/>
  <c r="D6048" i="37"/>
  <c r="D6049" i="37"/>
  <c r="D6050" i="37"/>
  <c r="D6051" i="37"/>
  <c r="A6047" i="37"/>
  <c r="B6047" i="37"/>
  <c r="D6047" i="37"/>
  <c r="A6046" i="37"/>
  <c r="B6046" i="37"/>
  <c r="D6046" i="37"/>
  <c r="A6045" i="37"/>
  <c r="B6045" i="37"/>
  <c r="D6045" i="37"/>
  <c r="A6044" i="37"/>
  <c r="B6044" i="37"/>
  <c r="D6044" i="37"/>
  <c r="A6043" i="37"/>
  <c r="B6043" i="37"/>
  <c r="D6043" i="37"/>
  <c r="A6042" i="37"/>
  <c r="B6042" i="37"/>
  <c r="D6042" i="37"/>
  <c r="A6041" i="37"/>
  <c r="B6041" i="37"/>
  <c r="D6041" i="37"/>
  <c r="A6040" i="37"/>
  <c r="B6040" i="37"/>
  <c r="D6040" i="37"/>
  <c r="A6039" i="37"/>
  <c r="B6039" i="37"/>
  <c r="D6039" i="37"/>
  <c r="A6038" i="37"/>
  <c r="B6038" i="37"/>
  <c r="D6038" i="37"/>
  <c r="A6037" i="37"/>
  <c r="B6037" i="37"/>
  <c r="D6037" i="37"/>
  <c r="A6036" i="37"/>
  <c r="B6036" i="37"/>
  <c r="D6036" i="37"/>
  <c r="A6035" i="37"/>
  <c r="B6035" i="37"/>
  <c r="D6035" i="37"/>
  <c r="A6034" i="37"/>
  <c r="B6034" i="37"/>
  <c r="D6034" i="37"/>
  <c r="A6033" i="37"/>
  <c r="B6033" i="37"/>
  <c r="D6033" i="37"/>
  <c r="A6032" i="37"/>
  <c r="B6032" i="37"/>
  <c r="D6032" i="37"/>
  <c r="A6031" i="37"/>
  <c r="B6031" i="37"/>
  <c r="D6031" i="37"/>
  <c r="A6030" i="37"/>
  <c r="B6030" i="37"/>
  <c r="D6030" i="37"/>
  <c r="A6029" i="37"/>
  <c r="B6029" i="37"/>
  <c r="D6029" i="37"/>
  <c r="A6028" i="37"/>
  <c r="B6028" i="37"/>
  <c r="D6028" i="37"/>
  <c r="A6004" i="37"/>
  <c r="A6005" i="37"/>
  <c r="A6006" i="37"/>
  <c r="A6007" i="37"/>
  <c r="A6008" i="37"/>
  <c r="A6009" i="37"/>
  <c r="A6010" i="37"/>
  <c r="A6011" i="37"/>
  <c r="A6012" i="37"/>
  <c r="A6013" i="37"/>
  <c r="A6014" i="37"/>
  <c r="A6015" i="37"/>
  <c r="A6016" i="37"/>
  <c r="A6017" i="37"/>
  <c r="A6018" i="37"/>
  <c r="A6019" i="37"/>
  <c r="A6020" i="37"/>
  <c r="A6021" i="37"/>
  <c r="A6022" i="37"/>
  <c r="A6023" i="37"/>
  <c r="A6024" i="37"/>
  <c r="A6025" i="37"/>
  <c r="A6026" i="37"/>
  <c r="A6027" i="37"/>
  <c r="B6004" i="37"/>
  <c r="B6005" i="37"/>
  <c r="B6006" i="37"/>
  <c r="B6007" i="37"/>
  <c r="B6008" i="37"/>
  <c r="B6009" i="37"/>
  <c r="B6010" i="37"/>
  <c r="B6011" i="37"/>
  <c r="B6012" i="37"/>
  <c r="B6013" i="37"/>
  <c r="B6014" i="37"/>
  <c r="B6015" i="37"/>
  <c r="B6016" i="37"/>
  <c r="B6017" i="37"/>
  <c r="B6018" i="37"/>
  <c r="B6019" i="37"/>
  <c r="B6020" i="37"/>
  <c r="B6021" i="37"/>
  <c r="B6022" i="37"/>
  <c r="B6023" i="37"/>
  <c r="B6024" i="37"/>
  <c r="B6025" i="37"/>
  <c r="B6026" i="37"/>
  <c r="B6027" i="37"/>
  <c r="D6004" i="37"/>
  <c r="D6005" i="37"/>
  <c r="D6006" i="37"/>
  <c r="D6007" i="37"/>
  <c r="D6008" i="37"/>
  <c r="D6009" i="37"/>
  <c r="D6010" i="37"/>
  <c r="D6011" i="37"/>
  <c r="D6012" i="37"/>
  <c r="D6013" i="37"/>
  <c r="D6014" i="37"/>
  <c r="D6015" i="37"/>
  <c r="D6016" i="37"/>
  <c r="D6017" i="37"/>
  <c r="D6018" i="37"/>
  <c r="D6019" i="37"/>
  <c r="D6020" i="37"/>
  <c r="D6021" i="37"/>
  <c r="D6022" i="37"/>
  <c r="D6023" i="37"/>
  <c r="D6024" i="37"/>
  <c r="D6025" i="37"/>
  <c r="D6026" i="37"/>
  <c r="D6027" i="37"/>
  <c r="A5992" i="37"/>
  <c r="A5993" i="37"/>
  <c r="A5994" i="37"/>
  <c r="A5995" i="37"/>
  <c r="A5996" i="37"/>
  <c r="A5997" i="37"/>
  <c r="A5998" i="37"/>
  <c r="A5999" i="37"/>
  <c r="A6000" i="37"/>
  <c r="A6001" i="37"/>
  <c r="A6002" i="37"/>
  <c r="A6003" i="37"/>
  <c r="B5992" i="37"/>
  <c r="B5993" i="37"/>
  <c r="B5994" i="37"/>
  <c r="B5995" i="37"/>
  <c r="B5996" i="37"/>
  <c r="B5997" i="37"/>
  <c r="B5998" i="37"/>
  <c r="B5999" i="37"/>
  <c r="B6000" i="37"/>
  <c r="B6001" i="37"/>
  <c r="B6002" i="37"/>
  <c r="B6003" i="37"/>
  <c r="D5992" i="37"/>
  <c r="D5993" i="37"/>
  <c r="D5994" i="37"/>
  <c r="D5995" i="37"/>
  <c r="D5996" i="37"/>
  <c r="D5997" i="37"/>
  <c r="D5998" i="37"/>
  <c r="D5999" i="37"/>
  <c r="D6000" i="37"/>
  <c r="D6001" i="37"/>
  <c r="D6002" i="37"/>
  <c r="D6003" i="37"/>
  <c r="A5986" i="37"/>
  <c r="A5987" i="37"/>
  <c r="A5988" i="37"/>
  <c r="A5989" i="37"/>
  <c r="A5990" i="37"/>
  <c r="A5991" i="37"/>
  <c r="B5986" i="37"/>
  <c r="B5987" i="37"/>
  <c r="B5988" i="37"/>
  <c r="B5989" i="37"/>
  <c r="B5990" i="37"/>
  <c r="B5991" i="37"/>
  <c r="D5986" i="37"/>
  <c r="D5987" i="37"/>
  <c r="D5988" i="37"/>
  <c r="D5989" i="37"/>
  <c r="D5990" i="37"/>
  <c r="D5991" i="37"/>
  <c r="A5983" i="37"/>
  <c r="A5984" i="37"/>
  <c r="A5985" i="37"/>
  <c r="B5983" i="37"/>
  <c r="B5984" i="37"/>
  <c r="B5985" i="37"/>
  <c r="D5983" i="37"/>
  <c r="D5984" i="37"/>
  <c r="D5985" i="37"/>
  <c r="A5982" i="37"/>
  <c r="B5982" i="37"/>
  <c r="D5982" i="37"/>
  <c r="A5981" i="37"/>
  <c r="B5981" i="37"/>
  <c r="D5981" i="37"/>
  <c r="A5980" i="37"/>
  <c r="B5980" i="37"/>
  <c r="D5980" i="37"/>
  <c r="A5979" i="37"/>
  <c r="B5979" i="37"/>
  <c r="D5979" i="37"/>
  <c r="A5978" i="37"/>
  <c r="B5978" i="37"/>
  <c r="D5978" i="37"/>
  <c r="A5977" i="37"/>
  <c r="B5977" i="37"/>
  <c r="D5977" i="37"/>
  <c r="A5976" i="37"/>
  <c r="B5976" i="37"/>
  <c r="D5976" i="37"/>
  <c r="A5975" i="37"/>
  <c r="B5975" i="37"/>
  <c r="D5975" i="37"/>
  <c r="A5974" i="37"/>
  <c r="B5974" i="37"/>
  <c r="D5974" i="37"/>
  <c r="A5973" i="37"/>
  <c r="B5973" i="37"/>
  <c r="D5973" i="37"/>
  <c r="A5972" i="37"/>
  <c r="B5972" i="37"/>
  <c r="D5972" i="37"/>
  <c r="A5969" i="37"/>
  <c r="A5970" i="37"/>
  <c r="A5971" i="37"/>
  <c r="B5969" i="37"/>
  <c r="B5970" i="37"/>
  <c r="B5971" i="37"/>
  <c r="D5969" i="37"/>
  <c r="D5970" i="37"/>
  <c r="D5971" i="37"/>
  <c r="A5968" i="37"/>
  <c r="B5968" i="37"/>
  <c r="D5968" i="37"/>
  <c r="A5967" i="37"/>
  <c r="B5967" i="37"/>
  <c r="D5967" i="37"/>
  <c r="A5955" i="37"/>
  <c r="A5956" i="37"/>
  <c r="A5957" i="37"/>
  <c r="A5958" i="37"/>
  <c r="A5959" i="37"/>
  <c r="A5960" i="37"/>
  <c r="A5961" i="37"/>
  <c r="A5962" i="37"/>
  <c r="A5963" i="37"/>
  <c r="A5964" i="37"/>
  <c r="A5965" i="37"/>
  <c r="A5966" i="37"/>
  <c r="B5955" i="37"/>
  <c r="B5956" i="37"/>
  <c r="B5957" i="37"/>
  <c r="B5958" i="37"/>
  <c r="B5959" i="37"/>
  <c r="B5960" i="37"/>
  <c r="B5961" i="37"/>
  <c r="B5962" i="37"/>
  <c r="B5963" i="37"/>
  <c r="B5964" i="37"/>
  <c r="B5965" i="37"/>
  <c r="B5966" i="37"/>
  <c r="D5955" i="37"/>
  <c r="D5956" i="37"/>
  <c r="D5957" i="37"/>
  <c r="D5958" i="37"/>
  <c r="D5959" i="37"/>
  <c r="D5960" i="37"/>
  <c r="D5961" i="37"/>
  <c r="D5962" i="37"/>
  <c r="D5963" i="37"/>
  <c r="D5964" i="37"/>
  <c r="D5965" i="37"/>
  <c r="D5966" i="37"/>
  <c r="A5949" i="37"/>
  <c r="A5950" i="37"/>
  <c r="A5951" i="37"/>
  <c r="A5952" i="37"/>
  <c r="A5953" i="37"/>
  <c r="A5954" i="37"/>
  <c r="B5949" i="37"/>
  <c r="B5950" i="37"/>
  <c r="B5951" i="37"/>
  <c r="B5952" i="37"/>
  <c r="B5953" i="37"/>
  <c r="B5954" i="37"/>
  <c r="D5949" i="37"/>
  <c r="D5950" i="37"/>
  <c r="D5951" i="37"/>
  <c r="D5952" i="37"/>
  <c r="D5953" i="37"/>
  <c r="D5954" i="37"/>
  <c r="A5946" i="37"/>
  <c r="A5947" i="37"/>
  <c r="A5948" i="37"/>
  <c r="B5946" i="37"/>
  <c r="B5947" i="37"/>
  <c r="B5948" i="37"/>
  <c r="D5946" i="37"/>
  <c r="D5947" i="37"/>
  <c r="D5948" i="37"/>
  <c r="A5945" i="37"/>
  <c r="B5945" i="37"/>
  <c r="D5945" i="37"/>
  <c r="A5944" i="37"/>
  <c r="B5944" i="37"/>
  <c r="D5944" i="37"/>
  <c r="A5943" i="37"/>
  <c r="B5943" i="37"/>
  <c r="D5943" i="37"/>
  <c r="A5942" i="37"/>
  <c r="B5942" i="37"/>
  <c r="D5942" i="37"/>
  <c r="A5936" i="37"/>
  <c r="A5937" i="37"/>
  <c r="A5938" i="37"/>
  <c r="A5939" i="37"/>
  <c r="A5940" i="37"/>
  <c r="A5941" i="37"/>
  <c r="B5936" i="37"/>
  <c r="B5937" i="37"/>
  <c r="B5938" i="37"/>
  <c r="B5939" i="37"/>
  <c r="B5940" i="37"/>
  <c r="B5941" i="37"/>
  <c r="D5936" i="37"/>
  <c r="D5937" i="37"/>
  <c r="D5938" i="37"/>
  <c r="D5939" i="37"/>
  <c r="D5940" i="37"/>
  <c r="D5941" i="37"/>
  <c r="A5933" i="37"/>
  <c r="A5934" i="37"/>
  <c r="A5935" i="37"/>
  <c r="B5933" i="37"/>
  <c r="B5934" i="37"/>
  <c r="B5935" i="37"/>
  <c r="D5933" i="37"/>
  <c r="D5934" i="37"/>
  <c r="D5935" i="37"/>
  <c r="A5932" i="37"/>
  <c r="B5932" i="37"/>
  <c r="D5932" i="37"/>
  <c r="A5931" i="37"/>
  <c r="B5931" i="37"/>
  <c r="D5931" i="37"/>
  <c r="A5930" i="37"/>
  <c r="B5930" i="37"/>
  <c r="D5930" i="37"/>
  <c r="A5929" i="37"/>
  <c r="B5929" i="37"/>
  <c r="D5929" i="37"/>
  <c r="A5928" i="37"/>
  <c r="B5928" i="37"/>
  <c r="D5928" i="37"/>
  <c r="A5927" i="37"/>
  <c r="B5927" i="37"/>
  <c r="D5927" i="37"/>
  <c r="A5924" i="37"/>
  <c r="A5925" i="37"/>
  <c r="A5926" i="37"/>
  <c r="B5924" i="37"/>
  <c r="B5925" i="37"/>
  <c r="B5926" i="37"/>
  <c r="D5924" i="37"/>
  <c r="D5925" i="37"/>
  <c r="D5926" i="37"/>
  <c r="A5914" i="37"/>
  <c r="A5915" i="37"/>
  <c r="A5916" i="37"/>
  <c r="A5917" i="37"/>
  <c r="A5918" i="37"/>
  <c r="A5919" i="37"/>
  <c r="A5920" i="37"/>
  <c r="A5921" i="37"/>
  <c r="A5922" i="37"/>
  <c r="A5923" i="37"/>
  <c r="B5914" i="37"/>
  <c r="B5915" i="37"/>
  <c r="B5916" i="37"/>
  <c r="B5917" i="37"/>
  <c r="B5918" i="37"/>
  <c r="B5919" i="37"/>
  <c r="B5920" i="37"/>
  <c r="B5921" i="37"/>
  <c r="B5922" i="37"/>
  <c r="B5923" i="37"/>
  <c r="D5914" i="37"/>
  <c r="D5915" i="37"/>
  <c r="D5916" i="37"/>
  <c r="D5917" i="37"/>
  <c r="D5918" i="37"/>
  <c r="D5919" i="37"/>
  <c r="D5920" i="37"/>
  <c r="D5921" i="37"/>
  <c r="D5922" i="37"/>
  <c r="D5923" i="37"/>
  <c r="A5906" i="37"/>
  <c r="A5907" i="37"/>
  <c r="A5908" i="37"/>
  <c r="A5909" i="37"/>
  <c r="A5910" i="37"/>
  <c r="A5911" i="37"/>
  <c r="A5912" i="37"/>
  <c r="A5913" i="37"/>
  <c r="B5906" i="37"/>
  <c r="B5907" i="37"/>
  <c r="B5908" i="37"/>
  <c r="B5909" i="37"/>
  <c r="B5910" i="37"/>
  <c r="B5911" i="37"/>
  <c r="B5912" i="37"/>
  <c r="B5913" i="37"/>
  <c r="D5906" i="37"/>
  <c r="D5907" i="37"/>
  <c r="D5908" i="37"/>
  <c r="D5909" i="37"/>
  <c r="D5910" i="37"/>
  <c r="D5911" i="37"/>
  <c r="D5912" i="37"/>
  <c r="D5913" i="37"/>
  <c r="A5902" i="37"/>
  <c r="A5903" i="37"/>
  <c r="A5904" i="37"/>
  <c r="A5905" i="37"/>
  <c r="B5902" i="37"/>
  <c r="B5903" i="37"/>
  <c r="B5904" i="37"/>
  <c r="B5905" i="37"/>
  <c r="D5902" i="37"/>
  <c r="D5903" i="37"/>
  <c r="D5904" i="37"/>
  <c r="D5905" i="37"/>
  <c r="A5901" i="37"/>
  <c r="B5901" i="37"/>
  <c r="D5901" i="37"/>
  <c r="A5900" i="37"/>
  <c r="B5900" i="37"/>
  <c r="D5900" i="37"/>
  <c r="A5899" i="37"/>
  <c r="B5899" i="37"/>
  <c r="D5899" i="37"/>
  <c r="A5898" i="37"/>
  <c r="B5898" i="37"/>
  <c r="D5898" i="37"/>
  <c r="A5897" i="37"/>
  <c r="B5897" i="37"/>
  <c r="D5897" i="37"/>
  <c r="A5896" i="37"/>
  <c r="B5896" i="37"/>
  <c r="D5896" i="37"/>
  <c r="A5895" i="37"/>
  <c r="B5895" i="37"/>
  <c r="D5895" i="37"/>
  <c r="A5894" i="37"/>
  <c r="B5894" i="37"/>
  <c r="D5894" i="37"/>
  <c r="A5893" i="37"/>
  <c r="B5893" i="37"/>
  <c r="D5893" i="37"/>
  <c r="A5892" i="37"/>
  <c r="B5892" i="37"/>
  <c r="D5892" i="37"/>
  <c r="A5891" i="37"/>
  <c r="B5891" i="37"/>
  <c r="D5891" i="37"/>
  <c r="A5890" i="37"/>
  <c r="B5890" i="37"/>
  <c r="D5890" i="37"/>
  <c r="A5889" i="37"/>
  <c r="B5889" i="37"/>
  <c r="D5889" i="37"/>
  <c r="A5888" i="37"/>
  <c r="B5888" i="37"/>
  <c r="D5888" i="37"/>
  <c r="A5887" i="37"/>
  <c r="B5887" i="37"/>
  <c r="D5887" i="37"/>
  <c r="A5884" i="37"/>
  <c r="A5885" i="37"/>
  <c r="A5886" i="37"/>
  <c r="B5884" i="37"/>
  <c r="B5885" i="37"/>
  <c r="B5886" i="37"/>
  <c r="D5884" i="37"/>
  <c r="D5885" i="37"/>
  <c r="D5886" i="37"/>
  <c r="A5881" i="37"/>
  <c r="A5882" i="37"/>
  <c r="A5883" i="37"/>
  <c r="B5881" i="37"/>
  <c r="B5882" i="37"/>
  <c r="B5883" i="37"/>
  <c r="D5881" i="37"/>
  <c r="D5882" i="37"/>
  <c r="D5883" i="37"/>
  <c r="A5880" i="37"/>
  <c r="B5880" i="37"/>
  <c r="D5880" i="37"/>
  <c r="A5879" i="37"/>
  <c r="B5879" i="37"/>
  <c r="D5879" i="37"/>
  <c r="A5878" i="37"/>
  <c r="B5878" i="37"/>
  <c r="D5878" i="37"/>
  <c r="A5877" i="37"/>
  <c r="B5877" i="37"/>
  <c r="D5877" i="37"/>
  <c r="A5876" i="37"/>
  <c r="B5876" i="37"/>
  <c r="D5876" i="37"/>
  <c r="A5875" i="37"/>
  <c r="B5875" i="37"/>
  <c r="D5875" i="37"/>
  <c r="A5874" i="37"/>
  <c r="B5874" i="37"/>
  <c r="D5874" i="37"/>
  <c r="A5873" i="37"/>
  <c r="B5873" i="37"/>
  <c r="D5873" i="37"/>
  <c r="A5867" i="37"/>
  <c r="A5868" i="37"/>
  <c r="A5869" i="37"/>
  <c r="A5870" i="37"/>
  <c r="A5871" i="37"/>
  <c r="A5872" i="37"/>
  <c r="B5867" i="37"/>
  <c r="B5868" i="37"/>
  <c r="B5869" i="37"/>
  <c r="B5870" i="37"/>
  <c r="B5871" i="37"/>
  <c r="B5872" i="37"/>
  <c r="D5867" i="37"/>
  <c r="D5868" i="37"/>
  <c r="D5869" i="37"/>
  <c r="D5870" i="37"/>
  <c r="D5871" i="37"/>
  <c r="D5872" i="37"/>
  <c r="A5861" i="37"/>
  <c r="A5862" i="37"/>
  <c r="A5863" i="37"/>
  <c r="A5864" i="37"/>
  <c r="A5865" i="37"/>
  <c r="A5866" i="37"/>
  <c r="B5861" i="37"/>
  <c r="B5862" i="37"/>
  <c r="B5863" i="37"/>
  <c r="B5864" i="37"/>
  <c r="B5865" i="37"/>
  <c r="B5866" i="37"/>
  <c r="D5861" i="37"/>
  <c r="D5862" i="37"/>
  <c r="D5863" i="37"/>
  <c r="D5864" i="37"/>
  <c r="D5865" i="37"/>
  <c r="D5866" i="37"/>
  <c r="A5858" i="37"/>
  <c r="A5859" i="37"/>
  <c r="A5860" i="37"/>
  <c r="B5858" i="37"/>
  <c r="B5859" i="37"/>
  <c r="B5860" i="37"/>
  <c r="D5858" i="37"/>
  <c r="D5859" i="37"/>
  <c r="D5860" i="37"/>
  <c r="A5857" i="37"/>
  <c r="B5857" i="37"/>
  <c r="D5857" i="37"/>
  <c r="A5856" i="37"/>
  <c r="B5856" i="37"/>
  <c r="D5856" i="37"/>
  <c r="A5855" i="37"/>
  <c r="B5855" i="37"/>
  <c r="D5855" i="37"/>
  <c r="A5854" i="37"/>
  <c r="B5854" i="37"/>
  <c r="D5854" i="37"/>
  <c r="A5853" i="37"/>
  <c r="B5853" i="37"/>
  <c r="D5853" i="37"/>
  <c r="A5852" i="37"/>
  <c r="B5852" i="37"/>
  <c r="D5852" i="37"/>
  <c r="A5851" i="37"/>
  <c r="B5851" i="37"/>
  <c r="D5851" i="37"/>
  <c r="A5850" i="37"/>
  <c r="B5850" i="37"/>
  <c r="D5850" i="37"/>
  <c r="A5849" i="37"/>
  <c r="B5849" i="37"/>
  <c r="D5849" i="37"/>
  <c r="A5846" i="37"/>
  <c r="A5847" i="37"/>
  <c r="A5848" i="37"/>
  <c r="B5846" i="37"/>
  <c r="B5847" i="37"/>
  <c r="B5848" i="37"/>
  <c r="D5846" i="37"/>
  <c r="D5847" i="37"/>
  <c r="D5848" i="37"/>
  <c r="A5845" i="37"/>
  <c r="B5845" i="37"/>
  <c r="D5845" i="37"/>
  <c r="A5844" i="37"/>
  <c r="B5844" i="37"/>
  <c r="D5844" i="37"/>
  <c r="A5843" i="37"/>
  <c r="B5843" i="37"/>
  <c r="D5843" i="37"/>
  <c r="A5842" i="37"/>
  <c r="B5842" i="37"/>
  <c r="D5842" i="37"/>
  <c r="A5841" i="37"/>
  <c r="B5841" i="37"/>
  <c r="D5841" i="37"/>
  <c r="A5840" i="37"/>
  <c r="B5840" i="37"/>
  <c r="D5840" i="37"/>
  <c r="A5839" i="37"/>
  <c r="B5839" i="37"/>
  <c r="D5839" i="37"/>
  <c r="A5838" i="37"/>
  <c r="B5838" i="37"/>
  <c r="D5838" i="37"/>
  <c r="A5837" i="37"/>
  <c r="B5837" i="37"/>
  <c r="D5837" i="37"/>
  <c r="A5836" i="37"/>
  <c r="B5836" i="37"/>
  <c r="D5836" i="37"/>
  <c r="A5832" i="37"/>
  <c r="A5833" i="37"/>
  <c r="A5834" i="37"/>
  <c r="A5835" i="37"/>
  <c r="B5832" i="37"/>
  <c r="B5833" i="37"/>
  <c r="B5834" i="37"/>
  <c r="B5835" i="37"/>
  <c r="D5832" i="37"/>
  <c r="D5833" i="37"/>
  <c r="D5834" i="37"/>
  <c r="D5835" i="37"/>
  <c r="A5829" i="37"/>
  <c r="A5830" i="37"/>
  <c r="A5831" i="37"/>
  <c r="B5829" i="37"/>
  <c r="B5830" i="37"/>
  <c r="B5831" i="37"/>
  <c r="D5829" i="37"/>
  <c r="D5830" i="37"/>
  <c r="D5831" i="37"/>
  <c r="A5828" i="37"/>
  <c r="B5828" i="37"/>
  <c r="D5828" i="37"/>
  <c r="A5827" i="37"/>
  <c r="B5827" i="37"/>
  <c r="D5827" i="37"/>
  <c r="F11888" i="37" l="1"/>
  <c r="E11889" i="37"/>
  <c r="F11889" i="37" s="1"/>
  <c r="E9010" i="37"/>
  <c r="F9010" i="37" s="1"/>
  <c r="E11282" i="37"/>
  <c r="F11282" i="37" s="1"/>
  <c r="E9029" i="37"/>
  <c r="F9029" i="37" s="1"/>
  <c r="E10116" i="37"/>
  <c r="F10116" i="37" s="1"/>
  <c r="E8883" i="37"/>
  <c r="F8883" i="37" s="1"/>
  <c r="E11063" i="37"/>
  <c r="F11063" i="37" s="1"/>
  <c r="E9117" i="37"/>
  <c r="F9117" i="37" s="1"/>
  <c r="E10084" i="37"/>
  <c r="F10084" i="37" s="1"/>
  <c r="E8663" i="37"/>
  <c r="F8663" i="37" s="1"/>
  <c r="E9912" i="37"/>
  <c r="F9912" i="37" s="1"/>
  <c r="E8712" i="37"/>
  <c r="F8712" i="37" s="1"/>
  <c r="E8725" i="37"/>
  <c r="F8725" i="37" s="1"/>
  <c r="E8412" i="37"/>
  <c r="F8412" i="37" s="1"/>
  <c r="E6797" i="37"/>
  <c r="F6797" i="37" s="1"/>
  <c r="E8744" i="37"/>
  <c r="F8744" i="37" s="1"/>
  <c r="E8036" i="37"/>
  <c r="F8036" i="37" s="1"/>
  <c r="F6192" i="37"/>
  <c r="F6195" i="37"/>
  <c r="F6179" i="37"/>
  <c r="F6180" i="37"/>
  <c r="F6197" i="37"/>
  <c r="F6181" i="37"/>
  <c r="F6186" i="37"/>
  <c r="F6193" i="37"/>
  <c r="F6190" i="37"/>
  <c r="F6191" i="37"/>
  <c r="F6184" i="37"/>
  <c r="F6240" i="37"/>
  <c r="F6189" i="37"/>
  <c r="F6198" i="37"/>
  <c r="F6188" i="37"/>
  <c r="F6200" i="37"/>
  <c r="F6187" i="37"/>
  <c r="F6196" i="37"/>
  <c r="F6182" i="37"/>
  <c r="F6199" i="37"/>
  <c r="F6183" i="37"/>
  <c r="E8692" i="37"/>
  <c r="F8692" i="37" s="1"/>
  <c r="F11890" i="37"/>
  <c r="E10996" i="37"/>
  <c r="F10996" i="37" s="1"/>
  <c r="E11415" i="37"/>
  <c r="F11415" i="37" s="1"/>
  <c r="E11300" i="37"/>
  <c r="F11300" i="37" s="1"/>
  <c r="E11201" i="37"/>
  <c r="F11201" i="37" s="1"/>
  <c r="E11040" i="37"/>
  <c r="F11040" i="37" s="1"/>
  <c r="E10882" i="37"/>
  <c r="F10882" i="37" s="1"/>
  <c r="E10811" i="37"/>
  <c r="F10811" i="37" s="1"/>
  <c r="E10765" i="37"/>
  <c r="F10765" i="37" s="1"/>
  <c r="E10711" i="37"/>
  <c r="F10711" i="37" s="1"/>
  <c r="E10639" i="37"/>
  <c r="F10639" i="37" s="1"/>
  <c r="E10607" i="37"/>
  <c r="F10607" i="37" s="1"/>
  <c r="E10563" i="37"/>
  <c r="F10563" i="37" s="1"/>
  <c r="E10495" i="37"/>
  <c r="F10495" i="37" s="1"/>
  <c r="E10475" i="37"/>
  <c r="F10475" i="37" s="1"/>
  <c r="E10399" i="37"/>
  <c r="F10399" i="37" s="1"/>
  <c r="E10294" i="37"/>
  <c r="F10294" i="37" s="1"/>
  <c r="E10220" i="37"/>
  <c r="F10220" i="37" s="1"/>
  <c r="E10199" i="37"/>
  <c r="F10199" i="37" s="1"/>
  <c r="E9812" i="37"/>
  <c r="F9812" i="37" s="1"/>
  <c r="E9765" i="37"/>
  <c r="F9765" i="37" s="1"/>
  <c r="E9740" i="37"/>
  <c r="F9740" i="37" s="1"/>
  <c r="E9723" i="37"/>
  <c r="F9723" i="37" s="1"/>
  <c r="E9681" i="37"/>
  <c r="F9681" i="37" s="1"/>
  <c r="E9603" i="37"/>
  <c r="F9603" i="37" s="1"/>
  <c r="E9571" i="37"/>
  <c r="F9571" i="37" s="1"/>
  <c r="E9517" i="37"/>
  <c r="F9517" i="37" s="1"/>
  <c r="E9466" i="37"/>
  <c r="F9466" i="37" s="1"/>
  <c r="E9430" i="37"/>
  <c r="F9430" i="37" s="1"/>
  <c r="E9418" i="37"/>
  <c r="F9418" i="37" s="1"/>
  <c r="E9401" i="37"/>
  <c r="F9401" i="37" s="1"/>
  <c r="E9357" i="37"/>
  <c r="F9357" i="37" s="1"/>
  <c r="E9297" i="37"/>
  <c r="F9297" i="37" s="1"/>
  <c r="E9254" i="37"/>
  <c r="F9254" i="37" s="1"/>
  <c r="E9084" i="37"/>
  <c r="F9084" i="37" s="1"/>
  <c r="E8973" i="37"/>
  <c r="F8973" i="37" s="1"/>
  <c r="E8941" i="37"/>
  <c r="F8941" i="37" s="1"/>
  <c r="E8905" i="37"/>
  <c r="F8905" i="37" s="1"/>
  <c r="E8799" i="37"/>
  <c r="F8799" i="37" s="1"/>
  <c r="E8603" i="37"/>
  <c r="F8603" i="37" s="1"/>
  <c r="E8569" i="37"/>
  <c r="F8569" i="37" s="1"/>
  <c r="E8374" i="37"/>
  <c r="F8374" i="37" s="1"/>
  <c r="E8342" i="37"/>
  <c r="F8342" i="37" s="1"/>
  <c r="E8321" i="37"/>
  <c r="F8321" i="37" s="1"/>
  <c r="E8303" i="37"/>
  <c r="F8303" i="37" s="1"/>
  <c r="E8286" i="37"/>
  <c r="F8286" i="37" s="1"/>
  <c r="E8230" i="37"/>
  <c r="F8230" i="37" s="1"/>
  <c r="E8168" i="37"/>
  <c r="F8168" i="37" s="1"/>
  <c r="E8154" i="37"/>
  <c r="F8154" i="37" s="1"/>
  <c r="E8132" i="37"/>
  <c r="F8132" i="37" s="1"/>
  <c r="E8094" i="37"/>
  <c r="F8094" i="37" s="1"/>
  <c r="E8085" i="37"/>
  <c r="F8085" i="37" s="1"/>
  <c r="E8055" i="37"/>
  <c r="F8055" i="37" s="1"/>
  <c r="E8044" i="37"/>
  <c r="F8044" i="37" s="1"/>
  <c r="E7955" i="37"/>
  <c r="F7955" i="37" s="1"/>
  <c r="E7939" i="37"/>
  <c r="F7939" i="37" s="1"/>
  <c r="E7635" i="37"/>
  <c r="F7635" i="37" s="1"/>
  <c r="E7005" i="37"/>
  <c r="F7005" i="37" s="1"/>
  <c r="E7001" i="37"/>
  <c r="F7001" i="37" s="1"/>
  <c r="E6993" i="37"/>
  <c r="F6993" i="37" s="1"/>
  <c r="E6984" i="37"/>
  <c r="F6984" i="37" s="1"/>
  <c r="E6960" i="37"/>
  <c r="F6960" i="37" s="1"/>
  <c r="E6950" i="37"/>
  <c r="F6950" i="37" s="1"/>
  <c r="E6936" i="37"/>
  <c r="F6936" i="37" s="1"/>
  <c r="E6923" i="37"/>
  <c r="F6923" i="37" s="1"/>
  <c r="E6918" i="37"/>
  <c r="F6918" i="37" s="1"/>
  <c r="E6898" i="37"/>
  <c r="F6898" i="37" s="1"/>
  <c r="E6875" i="37"/>
  <c r="F6875" i="37" s="1"/>
  <c r="E6824" i="37"/>
  <c r="F6824" i="37" s="1"/>
  <c r="E6820" i="37"/>
  <c r="F6820" i="37" s="1"/>
  <c r="E6801" i="37"/>
  <c r="F6801" i="37" s="1"/>
  <c r="E6772" i="37"/>
  <c r="F6772" i="37" s="1"/>
  <c r="E6767" i="37"/>
  <c r="F6767" i="37" s="1"/>
  <c r="E6747" i="37"/>
  <c r="F6747" i="37" s="1"/>
  <c r="E6733" i="37"/>
  <c r="F6733" i="37" s="1"/>
  <c r="E6709" i="37"/>
  <c r="F6709" i="37" s="1"/>
  <c r="E6669" i="37"/>
  <c r="F6669" i="37" s="1"/>
  <c r="E6616" i="37"/>
  <c r="F6616" i="37" s="1"/>
  <c r="E6607" i="37"/>
  <c r="F6607" i="37" s="1"/>
  <c r="E6524" i="37"/>
  <c r="F6524" i="37" s="1"/>
  <c r="E6318" i="37"/>
  <c r="F6318" i="37" s="1"/>
  <c r="E6265" i="37"/>
  <c r="F6265" i="37" s="1"/>
  <c r="E6255" i="37"/>
  <c r="F6255" i="37" s="1"/>
  <c r="E6250" i="37"/>
  <c r="F6250" i="37" s="1"/>
  <c r="E6247" i="37"/>
  <c r="F6247" i="37" s="1"/>
  <c r="E6242" i="37"/>
  <c r="F6242" i="37" s="1"/>
  <c r="E6239" i="37"/>
  <c r="F6239" i="37" s="1"/>
  <c r="E6212" i="37"/>
  <c r="F6212" i="37" s="1"/>
  <c r="E6206" i="37"/>
  <c r="F6206" i="37" s="1"/>
  <c r="E6150" i="37"/>
  <c r="F6150" i="37" s="1"/>
  <c r="E6147" i="37"/>
  <c r="F6147" i="37" s="1"/>
  <c r="E6139" i="37"/>
  <c r="F6139" i="37" s="1"/>
  <c r="E6135" i="37"/>
  <c r="F6135" i="37" s="1"/>
  <c r="E6110" i="37"/>
  <c r="F6110" i="37" s="1"/>
  <c r="E6075" i="37"/>
  <c r="F6075" i="37" s="1"/>
  <c r="E6072" i="37"/>
  <c r="F6072" i="37" s="1"/>
  <c r="E6062" i="37"/>
  <c r="F6062" i="37" s="1"/>
  <c r="E6061" i="37"/>
  <c r="F6061" i="37" s="1"/>
  <c r="E5977" i="37"/>
  <c r="F5977" i="37" s="1"/>
  <c r="E5943" i="37"/>
  <c r="F5943" i="37" s="1"/>
  <c r="E5930" i="37"/>
  <c r="F5930" i="37" s="1"/>
  <c r="E5928" i="37"/>
  <c r="F5928" i="37" s="1"/>
  <c r="E5898" i="37"/>
  <c r="F5898" i="37" s="1"/>
  <c r="E5897" i="37"/>
  <c r="F5897" i="37" s="1"/>
  <c r="E5893" i="37"/>
  <c r="F5893" i="37" s="1"/>
  <c r="E5891" i="37"/>
  <c r="F5891" i="37" s="1"/>
  <c r="E5889" i="37"/>
  <c r="F5889" i="37" s="1"/>
  <c r="E5887" i="37"/>
  <c r="E5888" i="37" s="1"/>
  <c r="F5888" i="37" s="1"/>
  <c r="E5878" i="37"/>
  <c r="F5878" i="37" s="1"/>
  <c r="E5855" i="37"/>
  <c r="F5855" i="37" s="1"/>
  <c r="E5853" i="37"/>
  <c r="F5853" i="37" s="1"/>
  <c r="E5843" i="37"/>
  <c r="F5843" i="37" s="1"/>
  <c r="B5825" i="37"/>
  <c r="A5826" i="37"/>
  <c r="B5826" i="37"/>
  <c r="D5826" i="37"/>
  <c r="A5825" i="37"/>
  <c r="D5825" i="37"/>
  <c r="C951" i="36"/>
  <c r="B951" i="36" s="1"/>
  <c r="A5822" i="37"/>
  <c r="A5823" i="37"/>
  <c r="A5824" i="37"/>
  <c r="B5822" i="37"/>
  <c r="B5823" i="37"/>
  <c r="B5824" i="37"/>
  <c r="D5822" i="37"/>
  <c r="D5823" i="37"/>
  <c r="D5824" i="37"/>
  <c r="A5821" i="37"/>
  <c r="B5821" i="37"/>
  <c r="D5821" i="37"/>
  <c r="A5820" i="37"/>
  <c r="B5820" i="37"/>
  <c r="D5820" i="37"/>
  <c r="A5819" i="37"/>
  <c r="B5819" i="37"/>
  <c r="D5819" i="37"/>
  <c r="A5818" i="37"/>
  <c r="B5818" i="37"/>
  <c r="D5818" i="37"/>
  <c r="A5817" i="37"/>
  <c r="B5817" i="37"/>
  <c r="D5817" i="37"/>
  <c r="A5813" i="37"/>
  <c r="A5814" i="37"/>
  <c r="A5815" i="37"/>
  <c r="A5816" i="37"/>
  <c r="B5813" i="37"/>
  <c r="B5814" i="37"/>
  <c r="B5815" i="37"/>
  <c r="B5816" i="37"/>
  <c r="D5813" i="37"/>
  <c r="D5814" i="37"/>
  <c r="D5815" i="37"/>
  <c r="D5816" i="37"/>
  <c r="A5812" i="37"/>
  <c r="B5812" i="37"/>
  <c r="D5812" i="37"/>
  <c r="A5811" i="37"/>
  <c r="B5811" i="37"/>
  <c r="D5811" i="37"/>
  <c r="A5805" i="37"/>
  <c r="A5806" i="37"/>
  <c r="A5807" i="37"/>
  <c r="A5808" i="37"/>
  <c r="A5809" i="37"/>
  <c r="A5810" i="37"/>
  <c r="B5805" i="37"/>
  <c r="B5806" i="37"/>
  <c r="B5807" i="37"/>
  <c r="B5808" i="37"/>
  <c r="B5809" i="37"/>
  <c r="B5810" i="37"/>
  <c r="D5805" i="37"/>
  <c r="D5806" i="37"/>
  <c r="D5807" i="37"/>
  <c r="D5808" i="37"/>
  <c r="D5809" i="37"/>
  <c r="D5810" i="37"/>
  <c r="A5802" i="37"/>
  <c r="A5803" i="37"/>
  <c r="A5804" i="37"/>
  <c r="B5802" i="37"/>
  <c r="B5803" i="37"/>
  <c r="B5804" i="37"/>
  <c r="D5802" i="37"/>
  <c r="D5803" i="37"/>
  <c r="D5804" i="37"/>
  <c r="A5801" i="37"/>
  <c r="B5801" i="37"/>
  <c r="D5801" i="37"/>
  <c r="A5800" i="37"/>
  <c r="B5800" i="37"/>
  <c r="D5800" i="37"/>
  <c r="A5799" i="37"/>
  <c r="B5799" i="37"/>
  <c r="D5799" i="37"/>
  <c r="A5798" i="37"/>
  <c r="B5798" i="37"/>
  <c r="D5798" i="37"/>
  <c r="A5797" i="37"/>
  <c r="B5797" i="37"/>
  <c r="D5797" i="37"/>
  <c r="A5796" i="37"/>
  <c r="B5796" i="37"/>
  <c r="D5796" i="37"/>
  <c r="A5795" i="37"/>
  <c r="B5795" i="37"/>
  <c r="D5795" i="37"/>
  <c r="A5794" i="37"/>
  <c r="B5794" i="37"/>
  <c r="D5794" i="37"/>
  <c r="A5793" i="37"/>
  <c r="B5793" i="37"/>
  <c r="D5793" i="37"/>
  <c r="A5792" i="37"/>
  <c r="B5792" i="37"/>
  <c r="D5792" i="37"/>
  <c r="A5791" i="37"/>
  <c r="B5791" i="37"/>
  <c r="D5791" i="37"/>
  <c r="A5790" i="37"/>
  <c r="B5790" i="37"/>
  <c r="D5790" i="37"/>
  <c r="A5789" i="37"/>
  <c r="B5789" i="37"/>
  <c r="D5789" i="37"/>
  <c r="A5788" i="37"/>
  <c r="B5788" i="37"/>
  <c r="D5788" i="37"/>
  <c r="A5782" i="37"/>
  <c r="A5783" i="37"/>
  <c r="A5784" i="37"/>
  <c r="A5785" i="37"/>
  <c r="A5786" i="37"/>
  <c r="A5787" i="37"/>
  <c r="B5782" i="37"/>
  <c r="B5783" i="37"/>
  <c r="B5784" i="37"/>
  <c r="B5785" i="37"/>
  <c r="B5786" i="37"/>
  <c r="B5787" i="37"/>
  <c r="D5782" i="37"/>
  <c r="D5783" i="37"/>
  <c r="D5784" i="37"/>
  <c r="D5785" i="37"/>
  <c r="D5786" i="37"/>
  <c r="D5787" i="37"/>
  <c r="A5779" i="37"/>
  <c r="A5780" i="37"/>
  <c r="A5781" i="37"/>
  <c r="B5779" i="37"/>
  <c r="B5780" i="37"/>
  <c r="B5781" i="37"/>
  <c r="D5779" i="37"/>
  <c r="D5780" i="37"/>
  <c r="D5781" i="37"/>
  <c r="A5778" i="37"/>
  <c r="B5778" i="37"/>
  <c r="D5778" i="37"/>
  <c r="A5777" i="37"/>
  <c r="B5777" i="37"/>
  <c r="D5777" i="37"/>
  <c r="A5776" i="37"/>
  <c r="B5776" i="37"/>
  <c r="D5776" i="37"/>
  <c r="A5775" i="37"/>
  <c r="B5775" i="37"/>
  <c r="D5775" i="37"/>
  <c r="A5774" i="37"/>
  <c r="B5774" i="37"/>
  <c r="D5774" i="37"/>
  <c r="A5773" i="37"/>
  <c r="B5773" i="37"/>
  <c r="D5773" i="37"/>
  <c r="A5772" i="37"/>
  <c r="B5772" i="37"/>
  <c r="D5772" i="37"/>
  <c r="A5771" i="37"/>
  <c r="B5771" i="37"/>
  <c r="D5771" i="37"/>
  <c r="A5770" i="37"/>
  <c r="B5770" i="37"/>
  <c r="D5770" i="37"/>
  <c r="A5769" i="37"/>
  <c r="B5769" i="37"/>
  <c r="D5769" i="37"/>
  <c r="A5768" i="37"/>
  <c r="B5768" i="37"/>
  <c r="D5768" i="37"/>
  <c r="A5767" i="37"/>
  <c r="B5767" i="37"/>
  <c r="D5767" i="37"/>
  <c r="A5766" i="37"/>
  <c r="B5766" i="37"/>
  <c r="D5766" i="37"/>
  <c r="A5765" i="37"/>
  <c r="B5765" i="37"/>
  <c r="D5765" i="37"/>
  <c r="A5762" i="37"/>
  <c r="A5763" i="37"/>
  <c r="A5764" i="37"/>
  <c r="B5762" i="37"/>
  <c r="B5763" i="37"/>
  <c r="B5764" i="37"/>
  <c r="D5762" i="37"/>
  <c r="D5763" i="37"/>
  <c r="D5764" i="37"/>
  <c r="A5761" i="37"/>
  <c r="B5761" i="37"/>
  <c r="D5761" i="37"/>
  <c r="A5760" i="37"/>
  <c r="B5760" i="37"/>
  <c r="D5760" i="37"/>
  <c r="A5759" i="37"/>
  <c r="B5759" i="37"/>
  <c r="D5759" i="37"/>
  <c r="A5758" i="37"/>
  <c r="B5758" i="37"/>
  <c r="D5758" i="37"/>
  <c r="A5757" i="37"/>
  <c r="B5757" i="37"/>
  <c r="D5757" i="37"/>
  <c r="A5754" i="37"/>
  <c r="A5755" i="37"/>
  <c r="A5756" i="37"/>
  <c r="B5754" i="37"/>
  <c r="B5755" i="37"/>
  <c r="B5756" i="37"/>
  <c r="D5754" i="37"/>
  <c r="D5755" i="37"/>
  <c r="D5756" i="37"/>
  <c r="A5753" i="37"/>
  <c r="B5753" i="37"/>
  <c r="D5753" i="37"/>
  <c r="A5752" i="37"/>
  <c r="B5752" i="37"/>
  <c r="D5752" i="37"/>
  <c r="A5751" i="37"/>
  <c r="B5751" i="37"/>
  <c r="D5751" i="37"/>
  <c r="A5750" i="37"/>
  <c r="B5750" i="37"/>
  <c r="D5750" i="37"/>
  <c r="A5747" i="37"/>
  <c r="A5748" i="37"/>
  <c r="A5749" i="37"/>
  <c r="B5747" i="37"/>
  <c r="B5748" i="37"/>
  <c r="B5749" i="37"/>
  <c r="D5747" i="37"/>
  <c r="D5748" i="37"/>
  <c r="D5749" i="37"/>
  <c r="A5744" i="37"/>
  <c r="A5745" i="37"/>
  <c r="A5746" i="37"/>
  <c r="B5744" i="37"/>
  <c r="B5745" i="37"/>
  <c r="B5746" i="37"/>
  <c r="D5744" i="37"/>
  <c r="D5745" i="37"/>
  <c r="D5746" i="37"/>
  <c r="C950" i="36"/>
  <c r="B950" i="36" s="1"/>
  <c r="A5743" i="37"/>
  <c r="B5743" i="37"/>
  <c r="D5743" i="37"/>
  <c r="A5742" i="37"/>
  <c r="B5742" i="37"/>
  <c r="D5742" i="37"/>
  <c r="A5741" i="37"/>
  <c r="B5741" i="37"/>
  <c r="D5741" i="37"/>
  <c r="A5740" i="37"/>
  <c r="B5740" i="37"/>
  <c r="D5740" i="37"/>
  <c r="A5739" i="37"/>
  <c r="B5739" i="37"/>
  <c r="D5739" i="37"/>
  <c r="A5727" i="37"/>
  <c r="A5728" i="37"/>
  <c r="A5729" i="37"/>
  <c r="A5730" i="37"/>
  <c r="A5731" i="37"/>
  <c r="A5732" i="37"/>
  <c r="A5733" i="37"/>
  <c r="A5734" i="37"/>
  <c r="A5735" i="37"/>
  <c r="A5736" i="37"/>
  <c r="A5737" i="37"/>
  <c r="A5738" i="37"/>
  <c r="B5727" i="37"/>
  <c r="B5728" i="37"/>
  <c r="B5729" i="37"/>
  <c r="B5730" i="37"/>
  <c r="B5731" i="37"/>
  <c r="B5732" i="37"/>
  <c r="B5733" i="37"/>
  <c r="B5734" i="37"/>
  <c r="B5735" i="37"/>
  <c r="B5736" i="37"/>
  <c r="B5737" i="37"/>
  <c r="B5738" i="37"/>
  <c r="D5727" i="37"/>
  <c r="D5728" i="37"/>
  <c r="D5729" i="37"/>
  <c r="D5730" i="37"/>
  <c r="D5731" i="37"/>
  <c r="D5732" i="37"/>
  <c r="D5733" i="37"/>
  <c r="D5734" i="37"/>
  <c r="D5735" i="37"/>
  <c r="D5736" i="37"/>
  <c r="D5737" i="37"/>
  <c r="D5738" i="37"/>
  <c r="A5721" i="37"/>
  <c r="A5722" i="37"/>
  <c r="A5723" i="37"/>
  <c r="A5724" i="37"/>
  <c r="A5725" i="37"/>
  <c r="A5726" i="37"/>
  <c r="B5721" i="37"/>
  <c r="B5722" i="37"/>
  <c r="B5723" i="37"/>
  <c r="B5724" i="37"/>
  <c r="B5725" i="37"/>
  <c r="B5726" i="37"/>
  <c r="D5721" i="37"/>
  <c r="D5722" i="37"/>
  <c r="D5723" i="37"/>
  <c r="D5724" i="37"/>
  <c r="D5725" i="37"/>
  <c r="D5726" i="37"/>
  <c r="A5718" i="37"/>
  <c r="A5719" i="37"/>
  <c r="A5720" i="37"/>
  <c r="B5718" i="37"/>
  <c r="B5719" i="37"/>
  <c r="B5720" i="37"/>
  <c r="D5718" i="37"/>
  <c r="D5719" i="37"/>
  <c r="D5720" i="37"/>
  <c r="A5717" i="37"/>
  <c r="B5717" i="37"/>
  <c r="D5717" i="37"/>
  <c r="A5716" i="37"/>
  <c r="B5716" i="37"/>
  <c r="D5716" i="37"/>
  <c r="A5715" i="37"/>
  <c r="B5715" i="37"/>
  <c r="D5715" i="37"/>
  <c r="A5714" i="37"/>
  <c r="B5714" i="37"/>
  <c r="D5714" i="37"/>
  <c r="A5713" i="37"/>
  <c r="B5713" i="37"/>
  <c r="D5713" i="37"/>
  <c r="A5707" i="37"/>
  <c r="A5708" i="37"/>
  <c r="A5709" i="37"/>
  <c r="A5710" i="37"/>
  <c r="A5711" i="37"/>
  <c r="A5712" i="37"/>
  <c r="B5707" i="37"/>
  <c r="B5708" i="37"/>
  <c r="B5709" i="37"/>
  <c r="B5710" i="37"/>
  <c r="B5711" i="37"/>
  <c r="B5712" i="37"/>
  <c r="D5707" i="37"/>
  <c r="D5708" i="37"/>
  <c r="D5709" i="37"/>
  <c r="D5710" i="37"/>
  <c r="D5711" i="37"/>
  <c r="D5712" i="37"/>
  <c r="A5704" i="37"/>
  <c r="A5705" i="37"/>
  <c r="A5706" i="37"/>
  <c r="B5704" i="37"/>
  <c r="B5705" i="37"/>
  <c r="B5706" i="37"/>
  <c r="D5704" i="37"/>
  <c r="D5705" i="37"/>
  <c r="D5706" i="37"/>
  <c r="A5703" i="37"/>
  <c r="B5703" i="37"/>
  <c r="D5703" i="37"/>
  <c r="A5702" i="37"/>
  <c r="B5702" i="37"/>
  <c r="D5702" i="37"/>
  <c r="A5701" i="37"/>
  <c r="B5701" i="37"/>
  <c r="D5701" i="37"/>
  <c r="A5695" i="37"/>
  <c r="A5696" i="37"/>
  <c r="A5697" i="37"/>
  <c r="A5698" i="37"/>
  <c r="A5699" i="37"/>
  <c r="A5700" i="37"/>
  <c r="B5695" i="37"/>
  <c r="B5696" i="37"/>
  <c r="B5697" i="37"/>
  <c r="B5698" i="37"/>
  <c r="B5699" i="37"/>
  <c r="B5700" i="37"/>
  <c r="D5695" i="37"/>
  <c r="D5696" i="37"/>
  <c r="D5697" i="37"/>
  <c r="D5698" i="37"/>
  <c r="D5699" i="37"/>
  <c r="D5700" i="37"/>
  <c r="A5692" i="37"/>
  <c r="A5693" i="37"/>
  <c r="A5694" i="37"/>
  <c r="B5692" i="37"/>
  <c r="B5693" i="37"/>
  <c r="B5694" i="37"/>
  <c r="D5692" i="37"/>
  <c r="D5693" i="37"/>
  <c r="D5694" i="37"/>
  <c r="A5691" i="37"/>
  <c r="B5691" i="37"/>
  <c r="D5691" i="37"/>
  <c r="A5690" i="37"/>
  <c r="B5690" i="37"/>
  <c r="D5690" i="37"/>
  <c r="A5689" i="37"/>
  <c r="B5689" i="37"/>
  <c r="D5689" i="37"/>
  <c r="A5688" i="37"/>
  <c r="B5688" i="37"/>
  <c r="D5688" i="37"/>
  <c r="A5687" i="37"/>
  <c r="B5687" i="37"/>
  <c r="D5687" i="37"/>
  <c r="A5684" i="37"/>
  <c r="A5685" i="37"/>
  <c r="A5686" i="37"/>
  <c r="B5684" i="37"/>
  <c r="B5685" i="37"/>
  <c r="B5686" i="37"/>
  <c r="D5684" i="37"/>
  <c r="D5685" i="37"/>
  <c r="D5686" i="37"/>
  <c r="A5683" i="37"/>
  <c r="B5683" i="37"/>
  <c r="D5683" i="37"/>
  <c r="A5682" i="37"/>
  <c r="B5682" i="37"/>
  <c r="D5682" i="37"/>
  <c r="A5681" i="37"/>
  <c r="B5681" i="37"/>
  <c r="D5681" i="37"/>
  <c r="A5680" i="37"/>
  <c r="B5680" i="37"/>
  <c r="D5680" i="37"/>
  <c r="A5679" i="37"/>
  <c r="B5679" i="37"/>
  <c r="D5679" i="37"/>
  <c r="A5678" i="37"/>
  <c r="B5678" i="37"/>
  <c r="D5678" i="37"/>
  <c r="A5677" i="37"/>
  <c r="B5677" i="37"/>
  <c r="D5677" i="37"/>
  <c r="A5676" i="37"/>
  <c r="B5676" i="37"/>
  <c r="D5676" i="37"/>
  <c r="A5675" i="37"/>
  <c r="B5675" i="37"/>
  <c r="D5675" i="37"/>
  <c r="A5674" i="37"/>
  <c r="B5674" i="37"/>
  <c r="D5674" i="37"/>
  <c r="A5673" i="37"/>
  <c r="B5673" i="37"/>
  <c r="D5673" i="37"/>
  <c r="A5672" i="37"/>
  <c r="B5672" i="37"/>
  <c r="D5672" i="37"/>
  <c r="A5671" i="37"/>
  <c r="B5671" i="37"/>
  <c r="D5671" i="37"/>
  <c r="A5670" i="37"/>
  <c r="B5670" i="37"/>
  <c r="D5670" i="37"/>
  <c r="A5669" i="37"/>
  <c r="B5669" i="37"/>
  <c r="D5669" i="37"/>
  <c r="A5668" i="37"/>
  <c r="B5668" i="37"/>
  <c r="D5668" i="37"/>
  <c r="A5662" i="37"/>
  <c r="A5663" i="37"/>
  <c r="A5664" i="37"/>
  <c r="A5665" i="37"/>
  <c r="A5666" i="37"/>
  <c r="A5667" i="37"/>
  <c r="B5662" i="37"/>
  <c r="B5663" i="37"/>
  <c r="B5664" i="37"/>
  <c r="B5665" i="37"/>
  <c r="B5666" i="37"/>
  <c r="B5667" i="37"/>
  <c r="D5662" i="37"/>
  <c r="D5663" i="37"/>
  <c r="D5664" i="37"/>
  <c r="D5665" i="37"/>
  <c r="D5666" i="37"/>
  <c r="D5667" i="37"/>
  <c r="A5659" i="37"/>
  <c r="A5660" i="37"/>
  <c r="A5661" i="37"/>
  <c r="B5659" i="37"/>
  <c r="B5660" i="37"/>
  <c r="B5661" i="37"/>
  <c r="D5659" i="37"/>
  <c r="D5660" i="37"/>
  <c r="D5661" i="37"/>
  <c r="A5658" i="37"/>
  <c r="B5658" i="37"/>
  <c r="D5658" i="37"/>
  <c r="A5657" i="37"/>
  <c r="B5657" i="37"/>
  <c r="D5657" i="37"/>
  <c r="A5656" i="37"/>
  <c r="B5656" i="37"/>
  <c r="D5656" i="37"/>
  <c r="A5655" i="37"/>
  <c r="B5655" i="37"/>
  <c r="D5655" i="37"/>
  <c r="A5652" i="37"/>
  <c r="A5653" i="37"/>
  <c r="A5654" i="37"/>
  <c r="B5652" i="37"/>
  <c r="B5653" i="37"/>
  <c r="B5654" i="37"/>
  <c r="D5652" i="37"/>
  <c r="D5653" i="37"/>
  <c r="D5654" i="37"/>
  <c r="A5651" i="37"/>
  <c r="B5651" i="37"/>
  <c r="D5651" i="37"/>
  <c r="A5645" i="37"/>
  <c r="A5646" i="37"/>
  <c r="A5647" i="37"/>
  <c r="A5648" i="37"/>
  <c r="A5649" i="37"/>
  <c r="A5650" i="37"/>
  <c r="B5645" i="37"/>
  <c r="B5646" i="37"/>
  <c r="B5647" i="37"/>
  <c r="B5648" i="37"/>
  <c r="B5649" i="37"/>
  <c r="B5650" i="37"/>
  <c r="D5645" i="37"/>
  <c r="D5646" i="37"/>
  <c r="D5647" i="37"/>
  <c r="D5648" i="37"/>
  <c r="D5649" i="37"/>
  <c r="D5650" i="37"/>
  <c r="A5642" i="37"/>
  <c r="A5643" i="37"/>
  <c r="A5644" i="37"/>
  <c r="B5642" i="37"/>
  <c r="B5643" i="37"/>
  <c r="B5644" i="37"/>
  <c r="D5642" i="37"/>
  <c r="D5643" i="37"/>
  <c r="D5644" i="37"/>
  <c r="A5641" i="37"/>
  <c r="B5641" i="37"/>
  <c r="D5641" i="37"/>
  <c r="A5640" i="37"/>
  <c r="B5640" i="37"/>
  <c r="D5640" i="37"/>
  <c r="A5639" i="37"/>
  <c r="B5639" i="37"/>
  <c r="D5639" i="37"/>
  <c r="E9011" i="37" l="1"/>
  <c r="F9011" i="37" s="1"/>
  <c r="E9030" i="37"/>
  <c r="F9030" i="37" s="1"/>
  <c r="E8884" i="37"/>
  <c r="F8884" i="37" s="1"/>
  <c r="E10117" i="37"/>
  <c r="F10117" i="37" s="1"/>
  <c r="E11283" i="37"/>
  <c r="F11283" i="37" s="1"/>
  <c r="E11064" i="37"/>
  <c r="F11064" i="37" s="1"/>
  <c r="E8745" i="37"/>
  <c r="F8745" i="37" s="1"/>
  <c r="E9913" i="37"/>
  <c r="F9913" i="37" s="1"/>
  <c r="E10085" i="37"/>
  <c r="F10085" i="37" s="1"/>
  <c r="E8726" i="37"/>
  <c r="F8726" i="37" s="1"/>
  <c r="E8664" i="37"/>
  <c r="F8664" i="37" s="1"/>
  <c r="E9118" i="37"/>
  <c r="F9118" i="37" s="1"/>
  <c r="E8037" i="37"/>
  <c r="F8037" i="37" s="1"/>
  <c r="E8693" i="37"/>
  <c r="F8693" i="37" s="1"/>
  <c r="E8713" i="37"/>
  <c r="F8713" i="37" s="1"/>
  <c r="E8413" i="37"/>
  <c r="F8413" i="37" s="1"/>
  <c r="F5887" i="37"/>
  <c r="E10997" i="37"/>
  <c r="F10997" i="37" s="1"/>
  <c r="E11891" i="37"/>
  <c r="F11891" i="37" s="1"/>
  <c r="E11416" i="37"/>
  <c r="F11416" i="37" s="1"/>
  <c r="E11301" i="37"/>
  <c r="F11301" i="37" s="1"/>
  <c r="E11202" i="37"/>
  <c r="F11202" i="37" s="1"/>
  <c r="E11041" i="37"/>
  <c r="F11041" i="37" s="1"/>
  <c r="E10883" i="37"/>
  <c r="F10883" i="37" s="1"/>
  <c r="E10812" i="37"/>
  <c r="F10812" i="37" s="1"/>
  <c r="E10766" i="37"/>
  <c r="F10766" i="37" s="1"/>
  <c r="E10712" i="37"/>
  <c r="F10712" i="37" s="1"/>
  <c r="E10640" i="37"/>
  <c r="F10640" i="37" s="1"/>
  <c r="E10608" i="37"/>
  <c r="F10608" i="37" s="1"/>
  <c r="E10564" i="37"/>
  <c r="F10564" i="37" s="1"/>
  <c r="E10496" i="37"/>
  <c r="F10496" i="37" s="1"/>
  <c r="E10476" i="37"/>
  <c r="F10476" i="37" s="1"/>
  <c r="E10400" i="37"/>
  <c r="F10400" i="37" s="1"/>
  <c r="E10295" i="37"/>
  <c r="F10295" i="37" s="1"/>
  <c r="E10221" i="37"/>
  <c r="F10221" i="37" s="1"/>
  <c r="E10200" i="37"/>
  <c r="F10200" i="37" s="1"/>
  <c r="E9813" i="37"/>
  <c r="F9813" i="37" s="1"/>
  <c r="E9766" i="37"/>
  <c r="F9766" i="37" s="1"/>
  <c r="E9741" i="37"/>
  <c r="F9741" i="37" s="1"/>
  <c r="E9724" i="37"/>
  <c r="F9724" i="37" s="1"/>
  <c r="E9682" i="37"/>
  <c r="F9682" i="37" s="1"/>
  <c r="E9604" i="37"/>
  <c r="F9604" i="37" s="1"/>
  <c r="E9572" i="37"/>
  <c r="F9572" i="37" s="1"/>
  <c r="E9518" i="37"/>
  <c r="F9518" i="37" s="1"/>
  <c r="E9467" i="37"/>
  <c r="F9467" i="37" s="1"/>
  <c r="E9431" i="37"/>
  <c r="F9431" i="37" s="1"/>
  <c r="E9402" i="37"/>
  <c r="F9402" i="37" s="1"/>
  <c r="E9358" i="37"/>
  <c r="F9358" i="37" s="1"/>
  <c r="E9298" i="37"/>
  <c r="F9298" i="37" s="1"/>
  <c r="E9255" i="37"/>
  <c r="F9255" i="37" s="1"/>
  <c r="E9085" i="37"/>
  <c r="F9085" i="37" s="1"/>
  <c r="E8974" i="37"/>
  <c r="F8974" i="37" s="1"/>
  <c r="E8942" i="37"/>
  <c r="F8942" i="37" s="1"/>
  <c r="E8906" i="37"/>
  <c r="F8906" i="37" s="1"/>
  <c r="E8800" i="37"/>
  <c r="F8800" i="37" s="1"/>
  <c r="E8604" i="37"/>
  <c r="F8604" i="37" s="1"/>
  <c r="E8570" i="37"/>
  <c r="F8570" i="37" s="1"/>
  <c r="E8375" i="37"/>
  <c r="F8375" i="37" s="1"/>
  <c r="E8343" i="37"/>
  <c r="F8343" i="37" s="1"/>
  <c r="E8322" i="37"/>
  <c r="F8322" i="37" s="1"/>
  <c r="E8304" i="37"/>
  <c r="F8304" i="37" s="1"/>
  <c r="E8287" i="37"/>
  <c r="F8287" i="37" s="1"/>
  <c r="E8231" i="37"/>
  <c r="F8231" i="37" s="1"/>
  <c r="E8169" i="37"/>
  <c r="F8169" i="37" s="1"/>
  <c r="E8133" i="37"/>
  <c r="F8133" i="37" s="1"/>
  <c r="E8095" i="37"/>
  <c r="F8095" i="37" s="1"/>
  <c r="E8086" i="37"/>
  <c r="F8086" i="37" s="1"/>
  <c r="E8056" i="37"/>
  <c r="F8056" i="37" s="1"/>
  <c r="E7956" i="37"/>
  <c r="F7956" i="37" s="1"/>
  <c r="E7940" i="37"/>
  <c r="F7940" i="37" s="1"/>
  <c r="E7636" i="37"/>
  <c r="F7636" i="37" s="1"/>
  <c r="E7006" i="37"/>
  <c r="F7006" i="37" s="1"/>
  <c r="E6994" i="37"/>
  <c r="F6994" i="37" s="1"/>
  <c r="E6985" i="37"/>
  <c r="F6985" i="37" s="1"/>
  <c r="E6961" i="37"/>
  <c r="F6961" i="37" s="1"/>
  <c r="E6951" i="37"/>
  <c r="F6951" i="37" s="1"/>
  <c r="E6937" i="37"/>
  <c r="F6937" i="37" s="1"/>
  <c r="E6924" i="37"/>
  <c r="F6924" i="37" s="1"/>
  <c r="E6899" i="37"/>
  <c r="F6899" i="37" s="1"/>
  <c r="E6876" i="37"/>
  <c r="F6876" i="37" s="1"/>
  <c r="E6825" i="37"/>
  <c r="F6825" i="37" s="1"/>
  <c r="E6802" i="37"/>
  <c r="F6802" i="37" s="1"/>
  <c r="E6773" i="37"/>
  <c r="F6773" i="37" s="1"/>
  <c r="E6768" i="37"/>
  <c r="F6768" i="37" s="1"/>
  <c r="E6748" i="37"/>
  <c r="F6748" i="37" s="1"/>
  <c r="E6734" i="37"/>
  <c r="F6734" i="37" s="1"/>
  <c r="E6710" i="37"/>
  <c r="F6710" i="37" s="1"/>
  <c r="E6670" i="37"/>
  <c r="F6670" i="37" s="1"/>
  <c r="E6617" i="37"/>
  <c r="F6617" i="37" s="1"/>
  <c r="E6608" i="37"/>
  <c r="F6608" i="37" s="1"/>
  <c r="E6525" i="37"/>
  <c r="F6525" i="37" s="1"/>
  <c r="E6319" i="37"/>
  <c r="F6319" i="37" s="1"/>
  <c r="E6266" i="37"/>
  <c r="F6266" i="37" s="1"/>
  <c r="E6256" i="37"/>
  <c r="F6256" i="37" s="1"/>
  <c r="E6251" i="37"/>
  <c r="F6251" i="37" s="1"/>
  <c r="E6248" i="37"/>
  <c r="F6248" i="37" s="1"/>
  <c r="E6243" i="37"/>
  <c r="F6243" i="37" s="1"/>
  <c r="E6213" i="37"/>
  <c r="F6213" i="37" s="1"/>
  <c r="E6207" i="37"/>
  <c r="F6207" i="37" s="1"/>
  <c r="E6151" i="37"/>
  <c r="F6151" i="37" s="1"/>
  <c r="E6148" i="37"/>
  <c r="F6148" i="37" s="1"/>
  <c r="E6140" i="37"/>
  <c r="F6140" i="37" s="1"/>
  <c r="E6136" i="37"/>
  <c r="F6136" i="37" s="1"/>
  <c r="E6111" i="37"/>
  <c r="F6111" i="37" s="1"/>
  <c r="E6076" i="37"/>
  <c r="F6076" i="37" s="1"/>
  <c r="E6073" i="37"/>
  <c r="F6073" i="37" s="1"/>
  <c r="E6063" i="37"/>
  <c r="F6063" i="37" s="1"/>
  <c r="E5978" i="37"/>
  <c r="F5978" i="37" s="1"/>
  <c r="E5944" i="37"/>
  <c r="F5944" i="37" s="1"/>
  <c r="E5931" i="37"/>
  <c r="F5931" i="37" s="1"/>
  <c r="E5929" i="37"/>
  <c r="F5929" i="37" s="1"/>
  <c r="E5899" i="37"/>
  <c r="F5899" i="37" s="1"/>
  <c r="E5894" i="37"/>
  <c r="F5894" i="37" s="1"/>
  <c r="E5892" i="37"/>
  <c r="F5892" i="37" s="1"/>
  <c r="E5890" i="37"/>
  <c r="F5890" i="37" s="1"/>
  <c r="E5879" i="37"/>
  <c r="F5879" i="37" s="1"/>
  <c r="E5856" i="37"/>
  <c r="F5856" i="37" s="1"/>
  <c r="E5854" i="37"/>
  <c r="F5854" i="37" s="1"/>
  <c r="E5844" i="37"/>
  <c r="F5844" i="37" s="1"/>
  <c r="E5819" i="37"/>
  <c r="F5819" i="37" s="1"/>
  <c r="E5799" i="37"/>
  <c r="F5799" i="37" s="1"/>
  <c r="E5796" i="37"/>
  <c r="F5796" i="37" s="1"/>
  <c r="E5791" i="37"/>
  <c r="F5791" i="37" s="1"/>
  <c r="E5790" i="37"/>
  <c r="F5790" i="37" s="1"/>
  <c r="E5789" i="37"/>
  <c r="F5789" i="37" s="1"/>
  <c r="E5776" i="37"/>
  <c r="F5776" i="37" s="1"/>
  <c r="E5775" i="37"/>
  <c r="F5775" i="37" s="1"/>
  <c r="E5773" i="37"/>
  <c r="F5773" i="37" s="1"/>
  <c r="E5769" i="37"/>
  <c r="F5769" i="37" s="1"/>
  <c r="E5759" i="37"/>
  <c r="F5759" i="37" s="1"/>
  <c r="E5751" i="37"/>
  <c r="F5751" i="37" s="1"/>
  <c r="E5741" i="37"/>
  <c r="F5741" i="37" s="1"/>
  <c r="E5715" i="37"/>
  <c r="F5715" i="37" s="1"/>
  <c r="E5714" i="37"/>
  <c r="F5714" i="37" s="1"/>
  <c r="E5701" i="37"/>
  <c r="F5701" i="37" s="1"/>
  <c r="E5689" i="37"/>
  <c r="F5689" i="37" s="1"/>
  <c r="E5681" i="37"/>
  <c r="F5681" i="37" s="1"/>
  <c r="E5678" i="37"/>
  <c r="F5678" i="37" s="1"/>
  <c r="E5656" i="37"/>
  <c r="F5656" i="37" s="1"/>
  <c r="A5638" i="37"/>
  <c r="B5638" i="37"/>
  <c r="D5638" i="37"/>
  <c r="A5637" i="37"/>
  <c r="B5637" i="37"/>
  <c r="D5637" i="37"/>
  <c r="A5631" i="37"/>
  <c r="A5632" i="37"/>
  <c r="A5633" i="37"/>
  <c r="A5634" i="37"/>
  <c r="A5635" i="37"/>
  <c r="A5636" i="37"/>
  <c r="B5631" i="37"/>
  <c r="B5632" i="37"/>
  <c r="B5633" i="37"/>
  <c r="B5634" i="37"/>
  <c r="B5635" i="37"/>
  <c r="B5636" i="37"/>
  <c r="D5631" i="37"/>
  <c r="D5632" i="37"/>
  <c r="D5633" i="37"/>
  <c r="D5634" i="37"/>
  <c r="D5635" i="37"/>
  <c r="D5636" i="37"/>
  <c r="A5625" i="37"/>
  <c r="A5626" i="37"/>
  <c r="A5627" i="37"/>
  <c r="A5628" i="37"/>
  <c r="A5629" i="37"/>
  <c r="A5630" i="37"/>
  <c r="B5625" i="37"/>
  <c r="B5626" i="37"/>
  <c r="B5627" i="37"/>
  <c r="B5628" i="37"/>
  <c r="B5629" i="37"/>
  <c r="B5630" i="37"/>
  <c r="D5625" i="37"/>
  <c r="D5626" i="37"/>
  <c r="D5627" i="37"/>
  <c r="D5628" i="37"/>
  <c r="D5629" i="37"/>
  <c r="D5630" i="37"/>
  <c r="A5622" i="37"/>
  <c r="A5623" i="37"/>
  <c r="A5624" i="37"/>
  <c r="B5622" i="37"/>
  <c r="B5623" i="37"/>
  <c r="B5624" i="37"/>
  <c r="D5622" i="37"/>
  <c r="D5623" i="37"/>
  <c r="D5624" i="37"/>
  <c r="A5621" i="37"/>
  <c r="B5621" i="37"/>
  <c r="D5621" i="37"/>
  <c r="A5620" i="37"/>
  <c r="B5620" i="37"/>
  <c r="D5620" i="37"/>
  <c r="A5619" i="37"/>
  <c r="B5619" i="37"/>
  <c r="D5619" i="37"/>
  <c r="A5618" i="37"/>
  <c r="B5618" i="37"/>
  <c r="D5618" i="37"/>
  <c r="A5617" i="37"/>
  <c r="B5617" i="37"/>
  <c r="D5617" i="37"/>
  <c r="A5614" i="37"/>
  <c r="A5615" i="37"/>
  <c r="A5616" i="37"/>
  <c r="B5614" i="37"/>
  <c r="B5615" i="37"/>
  <c r="B5616" i="37"/>
  <c r="D5614" i="37"/>
  <c r="D5615" i="37"/>
  <c r="D5616" i="37"/>
  <c r="A5613" i="37"/>
  <c r="B5613" i="37"/>
  <c r="D5613" i="37"/>
  <c r="A5612" i="37"/>
  <c r="B5612" i="37"/>
  <c r="D5612" i="37"/>
  <c r="A5611" i="37"/>
  <c r="B5611" i="37"/>
  <c r="D5611" i="37"/>
  <c r="A5610" i="37"/>
  <c r="B5610" i="37"/>
  <c r="D5610" i="37"/>
  <c r="A5609" i="37"/>
  <c r="B5609" i="37"/>
  <c r="D5609" i="37"/>
  <c r="A5608" i="37"/>
  <c r="B5608" i="37"/>
  <c r="D5608" i="37"/>
  <c r="A5607" i="37"/>
  <c r="B5607" i="37"/>
  <c r="D5607" i="37"/>
  <c r="A5606" i="37"/>
  <c r="B5606" i="37"/>
  <c r="D5606" i="37"/>
  <c r="A5605" i="37"/>
  <c r="B5605" i="37"/>
  <c r="D5605" i="37"/>
  <c r="A5604" i="37"/>
  <c r="B5604" i="37"/>
  <c r="D5604" i="37"/>
  <c r="A5603" i="37"/>
  <c r="B5603" i="37"/>
  <c r="D5603" i="37"/>
  <c r="A5602" i="37"/>
  <c r="B5602" i="37"/>
  <c r="D5602" i="37"/>
  <c r="A5601" i="37"/>
  <c r="B5601" i="37"/>
  <c r="D5601" i="37"/>
  <c r="A5600" i="37"/>
  <c r="B5600" i="37"/>
  <c r="D5600" i="37"/>
  <c r="A5599" i="37"/>
  <c r="B5599" i="37"/>
  <c r="D5599" i="37"/>
  <c r="A5598" i="37"/>
  <c r="B5598" i="37"/>
  <c r="D5598" i="37"/>
  <c r="A5597" i="37"/>
  <c r="B5597" i="37"/>
  <c r="D5597" i="37"/>
  <c r="A5594" i="37"/>
  <c r="A5595" i="37"/>
  <c r="A5596" i="37"/>
  <c r="B5594" i="37"/>
  <c r="B5595" i="37"/>
  <c r="B5596" i="37"/>
  <c r="D5594" i="37"/>
  <c r="D5595" i="37"/>
  <c r="D5596" i="37"/>
  <c r="A5593" i="37"/>
  <c r="B5593" i="37"/>
  <c r="D5593" i="37"/>
  <c r="E9012" i="37" l="1"/>
  <c r="F9012" i="37" s="1"/>
  <c r="E8885" i="37"/>
  <c r="F8885" i="37" s="1"/>
  <c r="E9031" i="37"/>
  <c r="F9031" i="37" s="1"/>
  <c r="E10118" i="37"/>
  <c r="F10118" i="37" s="1"/>
  <c r="E11065" i="37"/>
  <c r="F11065" i="37" s="1"/>
  <c r="E8746" i="37"/>
  <c r="F8746" i="37" s="1"/>
  <c r="E8727" i="37"/>
  <c r="F8727" i="37" s="1"/>
  <c r="E9914" i="37"/>
  <c r="F9914" i="37" s="1"/>
  <c r="E8665" i="37"/>
  <c r="F8665" i="37" s="1"/>
  <c r="E10086" i="37"/>
  <c r="F10086" i="37" s="1"/>
  <c r="E8694" i="37"/>
  <c r="F8694" i="37" s="1"/>
  <c r="E9119" i="37"/>
  <c r="F9119" i="37" s="1"/>
  <c r="E8414" i="37"/>
  <c r="F8414" i="37" s="1"/>
  <c r="E8714" i="37"/>
  <c r="F8714" i="37" s="1"/>
  <c r="E5639" i="37"/>
  <c r="F5639" i="37" s="1"/>
  <c r="E11892" i="37"/>
  <c r="F11892" i="37" s="1"/>
  <c r="E6995" i="37"/>
  <c r="F6995" i="37" s="1"/>
  <c r="E10998" i="37"/>
  <c r="F10998" i="37" s="1"/>
  <c r="E6900" i="37"/>
  <c r="F6900" i="37" s="1"/>
  <c r="E11417" i="37"/>
  <c r="F11417" i="37" s="1"/>
  <c r="E11302" i="37"/>
  <c r="F11302" i="37" s="1"/>
  <c r="E11203" i="37"/>
  <c r="F11203" i="37" s="1"/>
  <c r="E11042" i="37"/>
  <c r="F11042" i="37" s="1"/>
  <c r="E10884" i="37"/>
  <c r="F10884" i="37" s="1"/>
  <c r="E10813" i="37"/>
  <c r="F10813" i="37" s="1"/>
  <c r="E10767" i="37"/>
  <c r="F10767" i="37" s="1"/>
  <c r="E10713" i="37"/>
  <c r="F10713" i="37" s="1"/>
  <c r="E10641" i="37"/>
  <c r="F10641" i="37" s="1"/>
  <c r="E10609" i="37"/>
  <c r="F10609" i="37" s="1"/>
  <c r="E10565" i="37"/>
  <c r="F10565" i="37" s="1"/>
  <c r="E10497" i="37"/>
  <c r="F10497" i="37" s="1"/>
  <c r="E10401" i="37"/>
  <c r="F10401" i="37" s="1"/>
  <c r="E10296" i="37"/>
  <c r="F10296" i="37" s="1"/>
  <c r="E10222" i="37"/>
  <c r="F10222" i="37" s="1"/>
  <c r="E10201" i="37"/>
  <c r="F10201" i="37" s="1"/>
  <c r="E10119" i="37"/>
  <c r="F10119" i="37" s="1"/>
  <c r="E9814" i="37"/>
  <c r="F9814" i="37" s="1"/>
  <c r="E9767" i="37"/>
  <c r="F9767" i="37" s="1"/>
  <c r="E9742" i="37"/>
  <c r="F9742" i="37" s="1"/>
  <c r="E9725" i="37"/>
  <c r="F9725" i="37" s="1"/>
  <c r="E9683" i="37"/>
  <c r="F9683" i="37" s="1"/>
  <c r="E9605" i="37"/>
  <c r="F9605" i="37" s="1"/>
  <c r="E9573" i="37"/>
  <c r="F9573" i="37" s="1"/>
  <c r="E9519" i="37"/>
  <c r="F9519" i="37" s="1"/>
  <c r="E9468" i="37"/>
  <c r="F9468" i="37" s="1"/>
  <c r="E9432" i="37"/>
  <c r="F9432" i="37" s="1"/>
  <c r="E9403" i="37"/>
  <c r="F9403" i="37" s="1"/>
  <c r="E9359" i="37"/>
  <c r="F9359" i="37" s="1"/>
  <c r="E9299" i="37"/>
  <c r="F9299" i="37" s="1"/>
  <c r="E9256" i="37"/>
  <c r="F9256" i="37" s="1"/>
  <c r="E9032" i="37"/>
  <c r="F9032" i="37" s="1"/>
  <c r="E8975" i="37"/>
  <c r="F8975" i="37" s="1"/>
  <c r="E8943" i="37"/>
  <c r="F8943" i="37" s="1"/>
  <c r="E8907" i="37"/>
  <c r="F8907" i="37" s="1"/>
  <c r="E8801" i="37"/>
  <c r="F8801" i="37" s="1"/>
  <c r="E8605" i="37"/>
  <c r="F8605" i="37" s="1"/>
  <c r="E8571" i="37"/>
  <c r="F8571" i="37" s="1"/>
  <c r="E8376" i="37"/>
  <c r="F8376" i="37" s="1"/>
  <c r="E8344" i="37"/>
  <c r="F8344" i="37" s="1"/>
  <c r="E8323" i="37"/>
  <c r="F8323" i="37" s="1"/>
  <c r="E8305" i="37"/>
  <c r="F8305" i="37" s="1"/>
  <c r="E8232" i="37"/>
  <c r="F8232" i="37" s="1"/>
  <c r="E8170" i="37"/>
  <c r="F8170" i="37" s="1"/>
  <c r="E8134" i="37"/>
  <c r="F8134" i="37" s="1"/>
  <c r="E8096" i="37"/>
  <c r="F8096" i="37" s="1"/>
  <c r="E8087" i="37"/>
  <c r="F8087" i="37" s="1"/>
  <c r="E8057" i="37"/>
  <c r="F8057" i="37" s="1"/>
  <c r="E7957" i="37"/>
  <c r="F7957" i="37" s="1"/>
  <c r="E7941" i="37"/>
  <c r="F7941" i="37" s="1"/>
  <c r="E7637" i="37"/>
  <c r="F7637" i="37" s="1"/>
  <c r="E7007" i="37"/>
  <c r="F7007" i="37" s="1"/>
  <c r="E6986" i="37"/>
  <c r="F6986" i="37" s="1"/>
  <c r="E6962" i="37"/>
  <c r="F6962" i="37" s="1"/>
  <c r="E6952" i="37"/>
  <c r="F6952" i="37" s="1"/>
  <c r="E6938" i="37"/>
  <c r="F6938" i="37" s="1"/>
  <c r="E6925" i="37"/>
  <c r="F6925" i="37" s="1"/>
  <c r="E6877" i="37"/>
  <c r="F6877" i="37" s="1"/>
  <c r="E6826" i="37"/>
  <c r="F6826" i="37" s="1"/>
  <c r="E6803" i="37"/>
  <c r="F6803" i="37" s="1"/>
  <c r="E6774" i="37"/>
  <c r="F6774" i="37" s="1"/>
  <c r="E6769" i="37"/>
  <c r="F6769" i="37" s="1"/>
  <c r="E6749" i="37"/>
  <c r="F6749" i="37" s="1"/>
  <c r="E6735" i="37"/>
  <c r="F6735" i="37" s="1"/>
  <c r="E6711" i="37"/>
  <c r="F6711" i="37" s="1"/>
  <c r="E6671" i="37"/>
  <c r="F6671" i="37" s="1"/>
  <c r="E6618" i="37"/>
  <c r="F6618" i="37" s="1"/>
  <c r="E6609" i="37"/>
  <c r="F6609" i="37" s="1"/>
  <c r="E6526" i="37"/>
  <c r="F6526" i="37" s="1"/>
  <c r="E6320" i="37"/>
  <c r="F6320" i="37" s="1"/>
  <c r="E6267" i="37"/>
  <c r="F6267" i="37" s="1"/>
  <c r="E6257" i="37"/>
  <c r="F6257" i="37" s="1"/>
  <c r="E6252" i="37"/>
  <c r="F6252" i="37" s="1"/>
  <c r="E6244" i="37"/>
  <c r="F6244" i="37" s="1"/>
  <c r="E6214" i="37"/>
  <c r="F6214" i="37" s="1"/>
  <c r="E6208" i="37"/>
  <c r="F6208" i="37" s="1"/>
  <c r="E6152" i="37"/>
  <c r="F6152" i="37" s="1"/>
  <c r="E6141" i="37"/>
  <c r="F6141" i="37" s="1"/>
  <c r="E6137" i="37"/>
  <c r="F6137" i="37" s="1"/>
  <c r="E6112" i="37"/>
  <c r="F6112" i="37" s="1"/>
  <c r="E6077" i="37"/>
  <c r="F6077" i="37" s="1"/>
  <c r="E6074" i="37"/>
  <c r="F6074" i="37" s="1"/>
  <c r="E6064" i="37"/>
  <c r="F6064" i="37" s="1"/>
  <c r="E5979" i="37"/>
  <c r="F5979" i="37" s="1"/>
  <c r="E5945" i="37"/>
  <c r="F5945" i="37" s="1"/>
  <c r="E5932" i="37"/>
  <c r="F5932" i="37" s="1"/>
  <c r="E5900" i="37"/>
  <c r="F5900" i="37" s="1"/>
  <c r="E5895" i="37"/>
  <c r="F5895" i="37" s="1"/>
  <c r="E5880" i="37"/>
  <c r="F5880" i="37" s="1"/>
  <c r="E5857" i="37"/>
  <c r="F5857" i="37" s="1"/>
  <c r="E5845" i="37"/>
  <c r="F5845" i="37" s="1"/>
  <c r="E5820" i="37"/>
  <c r="F5820" i="37" s="1"/>
  <c r="E5800" i="37"/>
  <c r="F5800" i="37" s="1"/>
  <c r="E5797" i="37"/>
  <c r="F5797" i="37" s="1"/>
  <c r="E5792" i="37"/>
  <c r="F5792" i="37" s="1"/>
  <c r="E5777" i="37"/>
  <c r="F5777" i="37" s="1"/>
  <c r="E5774" i="37"/>
  <c r="F5774" i="37" s="1"/>
  <c r="E5770" i="37"/>
  <c r="F5770" i="37" s="1"/>
  <c r="E5760" i="37"/>
  <c r="F5760" i="37" s="1"/>
  <c r="E5752" i="37"/>
  <c r="F5752" i="37" s="1"/>
  <c r="E5742" i="37"/>
  <c r="F5742" i="37" s="1"/>
  <c r="E5716" i="37"/>
  <c r="F5716" i="37" s="1"/>
  <c r="E5702" i="37"/>
  <c r="F5702" i="37" s="1"/>
  <c r="E5690" i="37"/>
  <c r="F5690" i="37" s="1"/>
  <c r="E5682" i="37"/>
  <c r="F5682" i="37" s="1"/>
  <c r="E5679" i="37"/>
  <c r="F5679" i="37" s="1"/>
  <c r="E5657" i="37"/>
  <c r="F5657" i="37" s="1"/>
  <c r="E5619" i="37"/>
  <c r="F5619" i="37" s="1"/>
  <c r="E5611" i="37"/>
  <c r="F5611" i="37" s="1"/>
  <c r="E5605" i="37"/>
  <c r="F5605" i="37" s="1"/>
  <c r="E5599" i="37"/>
  <c r="F5599" i="37" s="1"/>
  <c r="C949" i="36"/>
  <c r="B949" i="36" s="1"/>
  <c r="A5581" i="37"/>
  <c r="A5582" i="37"/>
  <c r="A5583" i="37"/>
  <c r="A5584" i="37"/>
  <c r="A5585" i="37"/>
  <c r="A5586" i="37"/>
  <c r="A5587" i="37"/>
  <c r="A5588" i="37"/>
  <c r="A5589" i="37"/>
  <c r="A5590" i="37"/>
  <c r="A5591" i="37"/>
  <c r="A5592" i="37"/>
  <c r="B5581" i="37"/>
  <c r="B5582" i="37"/>
  <c r="B5583" i="37"/>
  <c r="B5584" i="37"/>
  <c r="B5585" i="37"/>
  <c r="B5586" i="37"/>
  <c r="B5587" i="37"/>
  <c r="B5588" i="37"/>
  <c r="B5589" i="37"/>
  <c r="B5590" i="37"/>
  <c r="B5591" i="37"/>
  <c r="B5592" i="37"/>
  <c r="D5581" i="37"/>
  <c r="D5582" i="37"/>
  <c r="D5583" i="37"/>
  <c r="D5584" i="37"/>
  <c r="D5585" i="37"/>
  <c r="D5586" i="37"/>
  <c r="D5587" i="37"/>
  <c r="D5588" i="37"/>
  <c r="D5589" i="37"/>
  <c r="D5590" i="37"/>
  <c r="D5591" i="37"/>
  <c r="D5592" i="37"/>
  <c r="A5575" i="37"/>
  <c r="A5576" i="37"/>
  <c r="A5577" i="37"/>
  <c r="A5578" i="37"/>
  <c r="A5579" i="37"/>
  <c r="A5580" i="37"/>
  <c r="B5575" i="37"/>
  <c r="B5576" i="37"/>
  <c r="B5577" i="37"/>
  <c r="B5578" i="37"/>
  <c r="B5579" i="37"/>
  <c r="B5580" i="37"/>
  <c r="D5575" i="37"/>
  <c r="D5576" i="37"/>
  <c r="D5577" i="37"/>
  <c r="D5578" i="37"/>
  <c r="D5579" i="37"/>
  <c r="D5580" i="37"/>
  <c r="A5572" i="37"/>
  <c r="A5573" i="37"/>
  <c r="A5574" i="37"/>
  <c r="B5572" i="37"/>
  <c r="B5573" i="37"/>
  <c r="B5574" i="37"/>
  <c r="D5572" i="37"/>
  <c r="D5573" i="37"/>
  <c r="D5574" i="37"/>
  <c r="A5571" i="37"/>
  <c r="B5571" i="37"/>
  <c r="D5571" i="37"/>
  <c r="A5570" i="37"/>
  <c r="B5570" i="37"/>
  <c r="D5570" i="37"/>
  <c r="A5569" i="37"/>
  <c r="B5569" i="37"/>
  <c r="D5569" i="37"/>
  <c r="A5566" i="37"/>
  <c r="A5567" i="37"/>
  <c r="A5568" i="37"/>
  <c r="B5566" i="37"/>
  <c r="B5567" i="37"/>
  <c r="B5568" i="37"/>
  <c r="D5566" i="37"/>
  <c r="D5567" i="37"/>
  <c r="D5568" i="37"/>
  <c r="A5565" i="37"/>
  <c r="B5565" i="37"/>
  <c r="D5565" i="37"/>
  <c r="A5564" i="37"/>
  <c r="B5564" i="37"/>
  <c r="D5564" i="37"/>
  <c r="A5563" i="37"/>
  <c r="B5563" i="37"/>
  <c r="D5563" i="37"/>
  <c r="A5560" i="37"/>
  <c r="A5561" i="37"/>
  <c r="A5562" i="37"/>
  <c r="B5560" i="37"/>
  <c r="B5561" i="37"/>
  <c r="B5562" i="37"/>
  <c r="D5560" i="37"/>
  <c r="D5561" i="37"/>
  <c r="D5562" i="37"/>
  <c r="A5559" i="37"/>
  <c r="B5559" i="37"/>
  <c r="D5559" i="37"/>
  <c r="A5558" i="37"/>
  <c r="B5558" i="37"/>
  <c r="D5558" i="37"/>
  <c r="A5557" i="37"/>
  <c r="B5557" i="37"/>
  <c r="D5557" i="37"/>
  <c r="A5556" i="37"/>
  <c r="B5556" i="37"/>
  <c r="D5556" i="37"/>
  <c r="A5555" i="37"/>
  <c r="B5555" i="37"/>
  <c r="D5555" i="37"/>
  <c r="A5554" i="37"/>
  <c r="B5554" i="37"/>
  <c r="D5554" i="37"/>
  <c r="A5553" i="37"/>
  <c r="B5553" i="37"/>
  <c r="D5553" i="37"/>
  <c r="A5552" i="37"/>
  <c r="B5552" i="37"/>
  <c r="D5552" i="37"/>
  <c r="A5551" i="37"/>
  <c r="B5551" i="37"/>
  <c r="D5551" i="37"/>
  <c r="A5550" i="37"/>
  <c r="B5550" i="37"/>
  <c r="D5550" i="37"/>
  <c r="A5549" i="37"/>
  <c r="B5549" i="37"/>
  <c r="D5549" i="37"/>
  <c r="A5548" i="37"/>
  <c r="B5548" i="37"/>
  <c r="D5548" i="37"/>
  <c r="A5547" i="37"/>
  <c r="B5547" i="37"/>
  <c r="D5547" i="37"/>
  <c r="A5546" i="37"/>
  <c r="B5546" i="37"/>
  <c r="D5546" i="37"/>
  <c r="A5545" i="37"/>
  <c r="B5545" i="37"/>
  <c r="D5545" i="37"/>
  <c r="A5542" i="37"/>
  <c r="A5543" i="37"/>
  <c r="A5544" i="37"/>
  <c r="B5542" i="37"/>
  <c r="B5543" i="37"/>
  <c r="B5544" i="37"/>
  <c r="D5542" i="37"/>
  <c r="D5543" i="37"/>
  <c r="D5544" i="37"/>
  <c r="A5541" i="37"/>
  <c r="B5541" i="37"/>
  <c r="D5541" i="37"/>
  <c r="A5540" i="37"/>
  <c r="B5540" i="37"/>
  <c r="D5540" i="37"/>
  <c r="A5539" i="37"/>
  <c r="B5539" i="37"/>
  <c r="D5539" i="37"/>
  <c r="A5538" i="37"/>
  <c r="B5538" i="37"/>
  <c r="D5538" i="37"/>
  <c r="A5537" i="37"/>
  <c r="B5537" i="37"/>
  <c r="D5537" i="37"/>
  <c r="A5536" i="37"/>
  <c r="B5536" i="37"/>
  <c r="D5536" i="37"/>
  <c r="A5535" i="37"/>
  <c r="B5535" i="37"/>
  <c r="D5535" i="37"/>
  <c r="A5534" i="37"/>
  <c r="B5534" i="37"/>
  <c r="D5534" i="37"/>
  <c r="A5533" i="37"/>
  <c r="B5533" i="37"/>
  <c r="D5533" i="37"/>
  <c r="A5532" i="37"/>
  <c r="B5532" i="37"/>
  <c r="D5532" i="37"/>
  <c r="A5508" i="37"/>
  <c r="A5509" i="37"/>
  <c r="A5510" i="37"/>
  <c r="A5511" i="37"/>
  <c r="A5512" i="37"/>
  <c r="A5513" i="37"/>
  <c r="A5514" i="37"/>
  <c r="A5515" i="37"/>
  <c r="A5516" i="37"/>
  <c r="A5517" i="37"/>
  <c r="A5518" i="37"/>
  <c r="A5519" i="37"/>
  <c r="A5520" i="37"/>
  <c r="A5521" i="37"/>
  <c r="A5522" i="37"/>
  <c r="A5523" i="37"/>
  <c r="A5524" i="37"/>
  <c r="A5525" i="37"/>
  <c r="A5526" i="37"/>
  <c r="A5527" i="37"/>
  <c r="A5528" i="37"/>
  <c r="A5529" i="37"/>
  <c r="A5530" i="37"/>
  <c r="A5531" i="37"/>
  <c r="B5508" i="37"/>
  <c r="B5509" i="37"/>
  <c r="B5510" i="37"/>
  <c r="B5511" i="37"/>
  <c r="B5512" i="37"/>
  <c r="B5513" i="37"/>
  <c r="B5514" i="37"/>
  <c r="B5515" i="37"/>
  <c r="B5516" i="37"/>
  <c r="B5517" i="37"/>
  <c r="B5518" i="37"/>
  <c r="B5519" i="37"/>
  <c r="B5520" i="37"/>
  <c r="B5521" i="37"/>
  <c r="B5522" i="37"/>
  <c r="B5523" i="37"/>
  <c r="B5524" i="37"/>
  <c r="B5525" i="37"/>
  <c r="B5526" i="37"/>
  <c r="B5527" i="37"/>
  <c r="B5528" i="37"/>
  <c r="B5529" i="37"/>
  <c r="B5530" i="37"/>
  <c r="B5531" i="37"/>
  <c r="D5508" i="37"/>
  <c r="D5509" i="37"/>
  <c r="D5510" i="37"/>
  <c r="D5511" i="37"/>
  <c r="D5512" i="37"/>
  <c r="D5513" i="37"/>
  <c r="D5514" i="37"/>
  <c r="D5515" i="37"/>
  <c r="D5516" i="37"/>
  <c r="D5517" i="37"/>
  <c r="D5518" i="37"/>
  <c r="D5519" i="37"/>
  <c r="D5520" i="37"/>
  <c r="D5521" i="37"/>
  <c r="D5522" i="37"/>
  <c r="D5523" i="37"/>
  <c r="D5524" i="37"/>
  <c r="D5525" i="37"/>
  <c r="D5526" i="37"/>
  <c r="D5527" i="37"/>
  <c r="D5528" i="37"/>
  <c r="D5529" i="37"/>
  <c r="D5530" i="37"/>
  <c r="D5531" i="37"/>
  <c r="A5496" i="37"/>
  <c r="A5497" i="37"/>
  <c r="A5498" i="37"/>
  <c r="A5499" i="37"/>
  <c r="A5500" i="37"/>
  <c r="A5501" i="37"/>
  <c r="A5502" i="37"/>
  <c r="A5503" i="37"/>
  <c r="A5504" i="37"/>
  <c r="A5505" i="37"/>
  <c r="A5506" i="37"/>
  <c r="A5507" i="37"/>
  <c r="B5496" i="37"/>
  <c r="B5497" i="37"/>
  <c r="B5498" i="37"/>
  <c r="B5499" i="37"/>
  <c r="B5500" i="37"/>
  <c r="B5501" i="37"/>
  <c r="B5502" i="37"/>
  <c r="B5503" i="37"/>
  <c r="B5504" i="37"/>
  <c r="B5505" i="37"/>
  <c r="B5506" i="37"/>
  <c r="B5507" i="37"/>
  <c r="D5496" i="37"/>
  <c r="D5497" i="37"/>
  <c r="D5498" i="37"/>
  <c r="D5499" i="37"/>
  <c r="D5500" i="37"/>
  <c r="D5501" i="37"/>
  <c r="D5502" i="37"/>
  <c r="D5503" i="37"/>
  <c r="D5504" i="37"/>
  <c r="D5505" i="37"/>
  <c r="D5506" i="37"/>
  <c r="D5507" i="37"/>
  <c r="A5490" i="37"/>
  <c r="A5491" i="37"/>
  <c r="A5492" i="37"/>
  <c r="A5493" i="37"/>
  <c r="A5494" i="37"/>
  <c r="A5495" i="37"/>
  <c r="B5490" i="37"/>
  <c r="B5491" i="37"/>
  <c r="B5492" i="37"/>
  <c r="B5493" i="37"/>
  <c r="B5494" i="37"/>
  <c r="B5495" i="37"/>
  <c r="D5490" i="37"/>
  <c r="D5491" i="37"/>
  <c r="D5492" i="37"/>
  <c r="D5493" i="37"/>
  <c r="D5494" i="37"/>
  <c r="D5495" i="37"/>
  <c r="A5487" i="37"/>
  <c r="A5488" i="37"/>
  <c r="A5489" i="37"/>
  <c r="B5487" i="37"/>
  <c r="B5488" i="37"/>
  <c r="B5489" i="37"/>
  <c r="D5487" i="37"/>
  <c r="D5488" i="37"/>
  <c r="D5489" i="37"/>
  <c r="A5486" i="37"/>
  <c r="B5486" i="37"/>
  <c r="D5486" i="37"/>
  <c r="A5485" i="37"/>
  <c r="B5485" i="37"/>
  <c r="D5485" i="37"/>
  <c r="A5484" i="37"/>
  <c r="B5484" i="37"/>
  <c r="D5484" i="37"/>
  <c r="C948" i="36"/>
  <c r="B948" i="36" s="1"/>
  <c r="A5483" i="37"/>
  <c r="B5483" i="37"/>
  <c r="D5483" i="37"/>
  <c r="A5482" i="37"/>
  <c r="B5482" i="37"/>
  <c r="D5482" i="37"/>
  <c r="A5481" i="37"/>
  <c r="B5481" i="37"/>
  <c r="D5481" i="37"/>
  <c r="A5480" i="37"/>
  <c r="B5480" i="37"/>
  <c r="D5480" i="37"/>
  <c r="A5474" i="37"/>
  <c r="A5475" i="37"/>
  <c r="A5476" i="37"/>
  <c r="A5477" i="37"/>
  <c r="A5478" i="37"/>
  <c r="A5479" i="37"/>
  <c r="B5474" i="37"/>
  <c r="B5475" i="37"/>
  <c r="B5476" i="37"/>
  <c r="B5477" i="37"/>
  <c r="B5478" i="37"/>
  <c r="B5479" i="37"/>
  <c r="D5474" i="37"/>
  <c r="D5475" i="37"/>
  <c r="D5476" i="37"/>
  <c r="D5477" i="37"/>
  <c r="D5478" i="37"/>
  <c r="D5479" i="37"/>
  <c r="A5471" i="37"/>
  <c r="A5472" i="37"/>
  <c r="A5473" i="37"/>
  <c r="B5471" i="37"/>
  <c r="B5472" i="37"/>
  <c r="B5473" i="37"/>
  <c r="D5471" i="37"/>
  <c r="D5472" i="37"/>
  <c r="D5473" i="37"/>
  <c r="A5470" i="37"/>
  <c r="B5470" i="37"/>
  <c r="D5470" i="37"/>
  <c r="A5469" i="37"/>
  <c r="B5469" i="37"/>
  <c r="D5469" i="37"/>
  <c r="A5468" i="37"/>
  <c r="B5468" i="37"/>
  <c r="D5468" i="37"/>
  <c r="A5467" i="37"/>
  <c r="B5467" i="37"/>
  <c r="D5467" i="37"/>
  <c r="A5466" i="37"/>
  <c r="B5466" i="37"/>
  <c r="D5466" i="37"/>
  <c r="A5465" i="37"/>
  <c r="B5465" i="37"/>
  <c r="D5465" i="37"/>
  <c r="A5464" i="37"/>
  <c r="B5464" i="37"/>
  <c r="D5464" i="37"/>
  <c r="A5463" i="37"/>
  <c r="B5463" i="37"/>
  <c r="D5463" i="37"/>
  <c r="A5462" i="37"/>
  <c r="B5462" i="37"/>
  <c r="D5462" i="37"/>
  <c r="A5461" i="37"/>
  <c r="B5461" i="37"/>
  <c r="D5461" i="37"/>
  <c r="A5460" i="37"/>
  <c r="B5460" i="37"/>
  <c r="D5460" i="37"/>
  <c r="A5459" i="37"/>
  <c r="B5459" i="37"/>
  <c r="D5459" i="37"/>
  <c r="A5458" i="37"/>
  <c r="B5458" i="37"/>
  <c r="D5458" i="37"/>
  <c r="A5457" i="37"/>
  <c r="B5457" i="37"/>
  <c r="D5457" i="37"/>
  <c r="A5456" i="37"/>
  <c r="B5456" i="37"/>
  <c r="D5456" i="37"/>
  <c r="A5455" i="37"/>
  <c r="B5455" i="37"/>
  <c r="D5455" i="37"/>
  <c r="A5454" i="37"/>
  <c r="B5454" i="37"/>
  <c r="D5454" i="37"/>
  <c r="A5453" i="37"/>
  <c r="B5453" i="37"/>
  <c r="D5453" i="37"/>
  <c r="A5452" i="37"/>
  <c r="B5452" i="37"/>
  <c r="D5452" i="37"/>
  <c r="A5451" i="37"/>
  <c r="B5451" i="37"/>
  <c r="D5451" i="37"/>
  <c r="A5450" i="37"/>
  <c r="B5450" i="37"/>
  <c r="D5450" i="37"/>
  <c r="A5449" i="37"/>
  <c r="B5449" i="37"/>
  <c r="D5449" i="37"/>
  <c r="A5448" i="37"/>
  <c r="B5448" i="37"/>
  <c r="D5448" i="37"/>
  <c r="A5447" i="37"/>
  <c r="B5447" i="37"/>
  <c r="D5447" i="37"/>
  <c r="A5446" i="37"/>
  <c r="B5446" i="37"/>
  <c r="D5446" i="37"/>
  <c r="A5445" i="37"/>
  <c r="B5445" i="37"/>
  <c r="D5445" i="37"/>
  <c r="A5444" i="37"/>
  <c r="B5444" i="37"/>
  <c r="D5444" i="37"/>
  <c r="A5431" i="37"/>
  <c r="A5432" i="37"/>
  <c r="A5433" i="37"/>
  <c r="A5434" i="37"/>
  <c r="A5435" i="37"/>
  <c r="A5436" i="37"/>
  <c r="A5437" i="37"/>
  <c r="A5438" i="37"/>
  <c r="A5439" i="37"/>
  <c r="A5440" i="37"/>
  <c r="A5441" i="37"/>
  <c r="A5442" i="37"/>
  <c r="A5443" i="37"/>
  <c r="B5431" i="37"/>
  <c r="B5432" i="37"/>
  <c r="B5433" i="37"/>
  <c r="B5434" i="37"/>
  <c r="B5435" i="37"/>
  <c r="B5436" i="37"/>
  <c r="B5437" i="37"/>
  <c r="B5438" i="37"/>
  <c r="B5439" i="37"/>
  <c r="B5440" i="37"/>
  <c r="B5441" i="37"/>
  <c r="B5442" i="37"/>
  <c r="B5443" i="37"/>
  <c r="D5431" i="37"/>
  <c r="D5432" i="37"/>
  <c r="D5433" i="37"/>
  <c r="D5434" i="37"/>
  <c r="D5435" i="37"/>
  <c r="D5436" i="37"/>
  <c r="D5437" i="37"/>
  <c r="D5438" i="37"/>
  <c r="D5439" i="37"/>
  <c r="D5440" i="37"/>
  <c r="D5441" i="37"/>
  <c r="D5442" i="37"/>
  <c r="D5443" i="37"/>
  <c r="A5422" i="37"/>
  <c r="A5423" i="37"/>
  <c r="A5424" i="37"/>
  <c r="A5425" i="37"/>
  <c r="A5426" i="37"/>
  <c r="A5427" i="37"/>
  <c r="A5428" i="37"/>
  <c r="A5429" i="37"/>
  <c r="A5430" i="37"/>
  <c r="B5422" i="37"/>
  <c r="B5423" i="37"/>
  <c r="B5424" i="37"/>
  <c r="B5425" i="37"/>
  <c r="B5426" i="37"/>
  <c r="B5427" i="37"/>
  <c r="B5428" i="37"/>
  <c r="B5429" i="37"/>
  <c r="B5430" i="37"/>
  <c r="D5422" i="37"/>
  <c r="D5423" i="37"/>
  <c r="D5424" i="37"/>
  <c r="D5425" i="37"/>
  <c r="D5426" i="37"/>
  <c r="D5427" i="37"/>
  <c r="D5428" i="37"/>
  <c r="D5429" i="37"/>
  <c r="D5430" i="37"/>
  <c r="A5415" i="37"/>
  <c r="A5416" i="37"/>
  <c r="A5417" i="37"/>
  <c r="A5418" i="37"/>
  <c r="A5419" i="37"/>
  <c r="A5420" i="37"/>
  <c r="A5421" i="37"/>
  <c r="B5415" i="37"/>
  <c r="B5416" i="37"/>
  <c r="B5417" i="37"/>
  <c r="B5418" i="37"/>
  <c r="B5419" i="37"/>
  <c r="B5420" i="37"/>
  <c r="B5421" i="37"/>
  <c r="D5415" i="37"/>
  <c r="D5416" i="37"/>
  <c r="D5417" i="37"/>
  <c r="D5418" i="37"/>
  <c r="D5419" i="37"/>
  <c r="D5420" i="37"/>
  <c r="D5421" i="37"/>
  <c r="A5414" i="37"/>
  <c r="B5414" i="37"/>
  <c r="D5414" i="37"/>
  <c r="A5413" i="37"/>
  <c r="B5413" i="37"/>
  <c r="D5413" i="37"/>
  <c r="A5412" i="37"/>
  <c r="B5412" i="37"/>
  <c r="D5412" i="37"/>
  <c r="A5411" i="37"/>
  <c r="B5411" i="37"/>
  <c r="D5411" i="37"/>
  <c r="A5410" i="37"/>
  <c r="B5410" i="37"/>
  <c r="D5410" i="37"/>
  <c r="A5409" i="37"/>
  <c r="B5409" i="37"/>
  <c r="D5409" i="37"/>
  <c r="A5408" i="37"/>
  <c r="B5408" i="37"/>
  <c r="D5408" i="37"/>
  <c r="E8747" i="37" l="1"/>
  <c r="F8747" i="37" s="1"/>
  <c r="E10087" i="37"/>
  <c r="F10087" i="37" s="1"/>
  <c r="E8728" i="37"/>
  <c r="F8728" i="37" s="1"/>
  <c r="E11066" i="37"/>
  <c r="F11066" i="37" s="1"/>
  <c r="E8666" i="37"/>
  <c r="F8666" i="37" s="1"/>
  <c r="E5640" i="37"/>
  <c r="F5640" i="37" s="1"/>
  <c r="E8695" i="37"/>
  <c r="F8695" i="37" s="1"/>
  <c r="E8715" i="37"/>
  <c r="F8715" i="37" s="1"/>
  <c r="E9915" i="37"/>
  <c r="F9915" i="37" s="1"/>
  <c r="E9120" i="37"/>
  <c r="F9120" i="37" s="1"/>
  <c r="E8415" i="37"/>
  <c r="F8415" i="37" s="1"/>
  <c r="E6996" i="37"/>
  <c r="F6996" i="37" s="1"/>
  <c r="E6901" i="37"/>
  <c r="F6901" i="37" s="1"/>
  <c r="E6065" i="37"/>
  <c r="F6065" i="37" s="1"/>
  <c r="E6619" i="37"/>
  <c r="F6619" i="37" s="1"/>
  <c r="E11893" i="37"/>
  <c r="F11893" i="37" s="1"/>
  <c r="E6527" i="37"/>
  <c r="F6527" i="37" s="1"/>
  <c r="E10999" i="37"/>
  <c r="F10999" i="37" s="1"/>
  <c r="E11418" i="37"/>
  <c r="F11418" i="37" s="1"/>
  <c r="E11303" i="37"/>
  <c r="F11303" i="37" s="1"/>
  <c r="E11204" i="37"/>
  <c r="F11204" i="37" s="1"/>
  <c r="E11043" i="37"/>
  <c r="F11043" i="37" s="1"/>
  <c r="E10885" i="37"/>
  <c r="F10885" i="37" s="1"/>
  <c r="E10814" i="37"/>
  <c r="F10814" i="37" s="1"/>
  <c r="E10768" i="37"/>
  <c r="F10768" i="37" s="1"/>
  <c r="E10714" i="37"/>
  <c r="F10714" i="37" s="1"/>
  <c r="E10642" i="37"/>
  <c r="F10642" i="37" s="1"/>
  <c r="E10610" i="37"/>
  <c r="F10610" i="37" s="1"/>
  <c r="E10498" i="37"/>
  <c r="F10498" i="37" s="1"/>
  <c r="E10402" i="37"/>
  <c r="F10402" i="37" s="1"/>
  <c r="E10297" i="37"/>
  <c r="F10297" i="37" s="1"/>
  <c r="E10223" i="37"/>
  <c r="F10223" i="37" s="1"/>
  <c r="E10202" i="37"/>
  <c r="F10202" i="37" s="1"/>
  <c r="E10120" i="37"/>
  <c r="F10120" i="37" s="1"/>
  <c r="E9815" i="37"/>
  <c r="F9815" i="37" s="1"/>
  <c r="E9768" i="37"/>
  <c r="F9768" i="37" s="1"/>
  <c r="E9743" i="37"/>
  <c r="F9743" i="37" s="1"/>
  <c r="E9726" i="37"/>
  <c r="F9726" i="37" s="1"/>
  <c r="E9684" i="37"/>
  <c r="F9684" i="37" s="1"/>
  <c r="E9606" i="37"/>
  <c r="F9606" i="37" s="1"/>
  <c r="E9574" i="37"/>
  <c r="F9574" i="37" s="1"/>
  <c r="E9520" i="37"/>
  <c r="F9520" i="37" s="1"/>
  <c r="E9469" i="37"/>
  <c r="F9469" i="37" s="1"/>
  <c r="E9433" i="37"/>
  <c r="F9433" i="37" s="1"/>
  <c r="E9404" i="37"/>
  <c r="F9404" i="37" s="1"/>
  <c r="E9360" i="37"/>
  <c r="F9360" i="37" s="1"/>
  <c r="E9300" i="37"/>
  <c r="F9300" i="37" s="1"/>
  <c r="E9257" i="37"/>
  <c r="F9257" i="37" s="1"/>
  <c r="E9033" i="37"/>
  <c r="F9033" i="37" s="1"/>
  <c r="E8976" i="37"/>
  <c r="F8976" i="37" s="1"/>
  <c r="E8944" i="37"/>
  <c r="F8944" i="37" s="1"/>
  <c r="E8908" i="37"/>
  <c r="F8908" i="37" s="1"/>
  <c r="E8802" i="37"/>
  <c r="F8802" i="37" s="1"/>
  <c r="E8606" i="37"/>
  <c r="F8606" i="37" s="1"/>
  <c r="E8572" i="37"/>
  <c r="F8572" i="37" s="1"/>
  <c r="E8377" i="37"/>
  <c r="F8377" i="37" s="1"/>
  <c r="E8345" i="37"/>
  <c r="F8345" i="37" s="1"/>
  <c r="E8324" i="37"/>
  <c r="F8324" i="37" s="1"/>
  <c r="E8306" i="37"/>
  <c r="F8306" i="37" s="1"/>
  <c r="E8233" i="37"/>
  <c r="F8233" i="37" s="1"/>
  <c r="E8171" i="37"/>
  <c r="F8171" i="37" s="1"/>
  <c r="E8135" i="37"/>
  <c r="F8135" i="37" s="1"/>
  <c r="E8097" i="37"/>
  <c r="F8097" i="37" s="1"/>
  <c r="E8058" i="37"/>
  <c r="F8058" i="37" s="1"/>
  <c r="E7958" i="37"/>
  <c r="F7958" i="37" s="1"/>
  <c r="E7942" i="37"/>
  <c r="F7942" i="37" s="1"/>
  <c r="E7638" i="37"/>
  <c r="F7638" i="37" s="1"/>
  <c r="E7008" i="37"/>
  <c r="F7008" i="37" s="1"/>
  <c r="E6987" i="37"/>
  <c r="F6987" i="37" s="1"/>
  <c r="E6963" i="37"/>
  <c r="F6963" i="37" s="1"/>
  <c r="E6939" i="37"/>
  <c r="F6939" i="37" s="1"/>
  <c r="E6878" i="37"/>
  <c r="F6878" i="37" s="1"/>
  <c r="E6827" i="37"/>
  <c r="F6827" i="37" s="1"/>
  <c r="E6804" i="37"/>
  <c r="F6804" i="37" s="1"/>
  <c r="E6775" i="37"/>
  <c r="F6775" i="37" s="1"/>
  <c r="E6750" i="37"/>
  <c r="F6750" i="37" s="1"/>
  <c r="E6736" i="37"/>
  <c r="F6736" i="37" s="1"/>
  <c r="E6712" i="37"/>
  <c r="F6712" i="37" s="1"/>
  <c r="E6672" i="37"/>
  <c r="F6672" i="37" s="1"/>
  <c r="E6610" i="37"/>
  <c r="F6610" i="37" s="1"/>
  <c r="E6321" i="37"/>
  <c r="F6321" i="37" s="1"/>
  <c r="E6268" i="37"/>
  <c r="F6268" i="37" s="1"/>
  <c r="E6258" i="37"/>
  <c r="F6258" i="37" s="1"/>
  <c r="E6253" i="37"/>
  <c r="F6253" i="37" s="1"/>
  <c r="E6245" i="37"/>
  <c r="F6245" i="37" s="1"/>
  <c r="E6215" i="37"/>
  <c r="F6215" i="37" s="1"/>
  <c r="E6209" i="37"/>
  <c r="F6209" i="37" s="1"/>
  <c r="E6153" i="37"/>
  <c r="F6153" i="37" s="1"/>
  <c r="E6142" i="37"/>
  <c r="F6142" i="37" s="1"/>
  <c r="E6113" i="37"/>
  <c r="F6113" i="37" s="1"/>
  <c r="E6078" i="37"/>
  <c r="F6078" i="37" s="1"/>
  <c r="E5980" i="37"/>
  <c r="F5980" i="37" s="1"/>
  <c r="E5946" i="37"/>
  <c r="F5946" i="37" s="1"/>
  <c r="E5933" i="37"/>
  <c r="F5933" i="37" s="1"/>
  <c r="E5901" i="37"/>
  <c r="F5901" i="37" s="1"/>
  <c r="E5896" i="37"/>
  <c r="F5896" i="37" s="1"/>
  <c r="E5881" i="37"/>
  <c r="F5881" i="37" s="1"/>
  <c r="E5858" i="37"/>
  <c r="F5858" i="37" s="1"/>
  <c r="E5846" i="37"/>
  <c r="F5846" i="37" s="1"/>
  <c r="E5821" i="37"/>
  <c r="F5821" i="37" s="1"/>
  <c r="E5801" i="37"/>
  <c r="F5801" i="37" s="1"/>
  <c r="E5798" i="37"/>
  <c r="F5798" i="37" s="1"/>
  <c r="E5793" i="37"/>
  <c r="F5793" i="37" s="1"/>
  <c r="E5778" i="37"/>
  <c r="F5778" i="37" s="1"/>
  <c r="E5771" i="37"/>
  <c r="F5771" i="37" s="1"/>
  <c r="E5761" i="37"/>
  <c r="F5761" i="37" s="1"/>
  <c r="E5753" i="37"/>
  <c r="F5753" i="37" s="1"/>
  <c r="E5743" i="37"/>
  <c r="F5743" i="37" s="1"/>
  <c r="E5717" i="37"/>
  <c r="F5717" i="37" s="1"/>
  <c r="E5703" i="37"/>
  <c r="F5703" i="37" s="1"/>
  <c r="E5691" i="37"/>
  <c r="F5691" i="37" s="1"/>
  <c r="E5683" i="37"/>
  <c r="F5683" i="37" s="1"/>
  <c r="E5680" i="37"/>
  <c r="F5680" i="37" s="1"/>
  <c r="E5658" i="37"/>
  <c r="F5658" i="37" s="1"/>
  <c r="E5620" i="37"/>
  <c r="F5620" i="37" s="1"/>
  <c r="E5612" i="37"/>
  <c r="F5612" i="37" s="1"/>
  <c r="E5606" i="37"/>
  <c r="F5606" i="37" s="1"/>
  <c r="E5600" i="37"/>
  <c r="F5600" i="37" s="1"/>
  <c r="E5569" i="37"/>
  <c r="F5569" i="37" s="1"/>
  <c r="E5563" i="37"/>
  <c r="F5563" i="37" s="1"/>
  <c r="E5557" i="37"/>
  <c r="F5557" i="37" s="1"/>
  <c r="E5554" i="37"/>
  <c r="F5554" i="37" s="1"/>
  <c r="E5551" i="37"/>
  <c r="F5551" i="37" s="1"/>
  <c r="E5539" i="37"/>
  <c r="F5539" i="37" s="1"/>
  <c r="E5484" i="37"/>
  <c r="F5484" i="37" s="1"/>
  <c r="E5482" i="37"/>
  <c r="F5482" i="37" s="1"/>
  <c r="E5468" i="37"/>
  <c r="F5468" i="37" s="1"/>
  <c r="E5465" i="37"/>
  <c r="F5465" i="37" s="1"/>
  <c r="A5392" i="37"/>
  <c r="A5393" i="37"/>
  <c r="A5394" i="37"/>
  <c r="A5395" i="37"/>
  <c r="A5396" i="37"/>
  <c r="A5397" i="37"/>
  <c r="A5398" i="37"/>
  <c r="A5399" i="37"/>
  <c r="A5400" i="37"/>
  <c r="A5401" i="37"/>
  <c r="A5402" i="37"/>
  <c r="A5403" i="37"/>
  <c r="A5404" i="37"/>
  <c r="A5405" i="37"/>
  <c r="A5406" i="37"/>
  <c r="A5407" i="37"/>
  <c r="B5392" i="37"/>
  <c r="B5393" i="37"/>
  <c r="B5394" i="37"/>
  <c r="B5395" i="37"/>
  <c r="B5396" i="37"/>
  <c r="B5397" i="37"/>
  <c r="B5398" i="37"/>
  <c r="B5399" i="37"/>
  <c r="B5400" i="37"/>
  <c r="B5401" i="37"/>
  <c r="B5402" i="37"/>
  <c r="B5403" i="37"/>
  <c r="B5404" i="37"/>
  <c r="B5405" i="37"/>
  <c r="B5406" i="37"/>
  <c r="B5407" i="37"/>
  <c r="D5392" i="37"/>
  <c r="D5393" i="37"/>
  <c r="D5394" i="37"/>
  <c r="D5395" i="37"/>
  <c r="D5396" i="37"/>
  <c r="D5397" i="37"/>
  <c r="D5398" i="37"/>
  <c r="D5399" i="37"/>
  <c r="D5400" i="37"/>
  <c r="D5401" i="37"/>
  <c r="D5402" i="37"/>
  <c r="D5403" i="37"/>
  <c r="D5404" i="37"/>
  <c r="D5405" i="37"/>
  <c r="D5406" i="37"/>
  <c r="D5407" i="37"/>
  <c r="A5384" i="37"/>
  <c r="A5385" i="37"/>
  <c r="A5386" i="37"/>
  <c r="A5387" i="37"/>
  <c r="A5388" i="37"/>
  <c r="A5389" i="37"/>
  <c r="A5390" i="37"/>
  <c r="A5391" i="37"/>
  <c r="B5384" i="37"/>
  <c r="B5385" i="37"/>
  <c r="B5386" i="37"/>
  <c r="B5387" i="37"/>
  <c r="B5388" i="37"/>
  <c r="B5389" i="37"/>
  <c r="B5390" i="37"/>
  <c r="B5391" i="37"/>
  <c r="D5384" i="37"/>
  <c r="D5385" i="37"/>
  <c r="D5386" i="37"/>
  <c r="D5387" i="37"/>
  <c r="D5388" i="37"/>
  <c r="D5389" i="37"/>
  <c r="D5390" i="37"/>
  <c r="D5391" i="37"/>
  <c r="A5380" i="37"/>
  <c r="A5381" i="37"/>
  <c r="A5382" i="37"/>
  <c r="A5383" i="37"/>
  <c r="B5380" i="37"/>
  <c r="B5381" i="37"/>
  <c r="B5382" i="37"/>
  <c r="B5383" i="37"/>
  <c r="D5380" i="37"/>
  <c r="D5381" i="37"/>
  <c r="D5382" i="37"/>
  <c r="D5383" i="37"/>
  <c r="A5368" i="37"/>
  <c r="A5369" i="37"/>
  <c r="A5370" i="37"/>
  <c r="A5371" i="37"/>
  <c r="A5372" i="37"/>
  <c r="A5373" i="37"/>
  <c r="A5374" i="37"/>
  <c r="A5375" i="37"/>
  <c r="A5376" i="37"/>
  <c r="A5377" i="37"/>
  <c r="A5378" i="37"/>
  <c r="A5379" i="37"/>
  <c r="B5368" i="37"/>
  <c r="B5369" i="37"/>
  <c r="B5370" i="37"/>
  <c r="B5371" i="37"/>
  <c r="B5372" i="37"/>
  <c r="B5373" i="37"/>
  <c r="B5374" i="37"/>
  <c r="B5375" i="37"/>
  <c r="B5376" i="37"/>
  <c r="B5377" i="37"/>
  <c r="B5378" i="37"/>
  <c r="B5379" i="37"/>
  <c r="D5368" i="37"/>
  <c r="D5369" i="37"/>
  <c r="D5370" i="37"/>
  <c r="D5371" i="37"/>
  <c r="D5372" i="37"/>
  <c r="D5373" i="37"/>
  <c r="D5374" i="37"/>
  <c r="D5375" i="37"/>
  <c r="D5376" i="37"/>
  <c r="D5377" i="37"/>
  <c r="D5378" i="37"/>
  <c r="D5379" i="37"/>
  <c r="A5362" i="37"/>
  <c r="A5363" i="37"/>
  <c r="A5364" i="37"/>
  <c r="A5365" i="37"/>
  <c r="A5366" i="37"/>
  <c r="A5367" i="37"/>
  <c r="B5362" i="37"/>
  <c r="B5363" i="37"/>
  <c r="B5364" i="37"/>
  <c r="B5365" i="37"/>
  <c r="B5366" i="37"/>
  <c r="B5367" i="37"/>
  <c r="D5362" i="37"/>
  <c r="D5363" i="37"/>
  <c r="D5364" i="37"/>
  <c r="D5365" i="37"/>
  <c r="D5366" i="37"/>
  <c r="D5367" i="37"/>
  <c r="A5359" i="37"/>
  <c r="A5360" i="37"/>
  <c r="A5361" i="37"/>
  <c r="B5359" i="37"/>
  <c r="B5360" i="37"/>
  <c r="B5361" i="37"/>
  <c r="D5359" i="37"/>
  <c r="D5360" i="37"/>
  <c r="D5361" i="37"/>
  <c r="A5358" i="37"/>
  <c r="B5358" i="37"/>
  <c r="D5358" i="37"/>
  <c r="A5357" i="37"/>
  <c r="B5357" i="37"/>
  <c r="D5357" i="37"/>
  <c r="A5356" i="37"/>
  <c r="B5356" i="37"/>
  <c r="D5356" i="37"/>
  <c r="A5355" i="37"/>
  <c r="B5355" i="37"/>
  <c r="D5355" i="37"/>
  <c r="A5354" i="37"/>
  <c r="B5354" i="37"/>
  <c r="D5354" i="37"/>
  <c r="A5353" i="37"/>
  <c r="B5353" i="37"/>
  <c r="D5353" i="37"/>
  <c r="A5352" i="37"/>
  <c r="B5352" i="37"/>
  <c r="D5352" i="37"/>
  <c r="A5351" i="37"/>
  <c r="B5351" i="37"/>
  <c r="D5351" i="37"/>
  <c r="A5350" i="37"/>
  <c r="B5350" i="37"/>
  <c r="D5350" i="37"/>
  <c r="A5349" i="37"/>
  <c r="B5349" i="37"/>
  <c r="D5349" i="37"/>
  <c r="A5348" i="37"/>
  <c r="B5348" i="37"/>
  <c r="D5348" i="37"/>
  <c r="A5347" i="37"/>
  <c r="B5347" i="37"/>
  <c r="D5347" i="37"/>
  <c r="A5346" i="37"/>
  <c r="B5346" i="37"/>
  <c r="D5346" i="37"/>
  <c r="A5345" i="37"/>
  <c r="B5345" i="37"/>
  <c r="D5345" i="37"/>
  <c r="A5344" i="37"/>
  <c r="B5344" i="37"/>
  <c r="D5344" i="37"/>
  <c r="A5343" i="37"/>
  <c r="B5343" i="37"/>
  <c r="D5343" i="37"/>
  <c r="A5342" i="37"/>
  <c r="B5342" i="37"/>
  <c r="D5342" i="37"/>
  <c r="A5339" i="37"/>
  <c r="A5340" i="37"/>
  <c r="A5341" i="37"/>
  <c r="B5339" i="37"/>
  <c r="B5340" i="37"/>
  <c r="B5341" i="37"/>
  <c r="D5339" i="37"/>
  <c r="D5340" i="37"/>
  <c r="D5341" i="37"/>
  <c r="A5336" i="37"/>
  <c r="A5337" i="37"/>
  <c r="A5338" i="37"/>
  <c r="B5336" i="37"/>
  <c r="B5337" i="37"/>
  <c r="B5338" i="37"/>
  <c r="D5336" i="37"/>
  <c r="D5337" i="37"/>
  <c r="D5338" i="37"/>
  <c r="C947" i="36"/>
  <c r="B947" i="36" s="1"/>
  <c r="A5330" i="37"/>
  <c r="A5331" i="37"/>
  <c r="A5332" i="37"/>
  <c r="A5333" i="37"/>
  <c r="A5334" i="37"/>
  <c r="A5335" i="37"/>
  <c r="B5330" i="37"/>
  <c r="B5331" i="37"/>
  <c r="B5332" i="37"/>
  <c r="B5333" i="37"/>
  <c r="B5334" i="37"/>
  <c r="B5335" i="37"/>
  <c r="D5330" i="37"/>
  <c r="D5331" i="37"/>
  <c r="D5332" i="37"/>
  <c r="D5333" i="37"/>
  <c r="D5334" i="37"/>
  <c r="D5335" i="37"/>
  <c r="A5327" i="37"/>
  <c r="A5328" i="37"/>
  <c r="A5329" i="37"/>
  <c r="B5327" i="37"/>
  <c r="B5328" i="37"/>
  <c r="B5329" i="37"/>
  <c r="D5327" i="37"/>
  <c r="D5328" i="37"/>
  <c r="D5329" i="37"/>
  <c r="A5326" i="37"/>
  <c r="B5326" i="37"/>
  <c r="D5326" i="37"/>
  <c r="A5325" i="37"/>
  <c r="B5325" i="37"/>
  <c r="D5325" i="37"/>
  <c r="A5324" i="37"/>
  <c r="B5324" i="37"/>
  <c r="D5324" i="37"/>
  <c r="A5323" i="37"/>
  <c r="B5323" i="37"/>
  <c r="D5323" i="37"/>
  <c r="A5322" i="37"/>
  <c r="B5322" i="37"/>
  <c r="D5322" i="37"/>
  <c r="A5321" i="37"/>
  <c r="B5321" i="37"/>
  <c r="D5321" i="37"/>
  <c r="A5320" i="37"/>
  <c r="B5320" i="37"/>
  <c r="D5320" i="37"/>
  <c r="A5319" i="37"/>
  <c r="B5319" i="37"/>
  <c r="D5319" i="37"/>
  <c r="A5318" i="37"/>
  <c r="B5318" i="37"/>
  <c r="D5318" i="37"/>
  <c r="A5317" i="37"/>
  <c r="B5317" i="37"/>
  <c r="D5317" i="37"/>
  <c r="A5314" i="37"/>
  <c r="A5315" i="37"/>
  <c r="A5316" i="37"/>
  <c r="B5314" i="37"/>
  <c r="B5315" i="37"/>
  <c r="B5316" i="37"/>
  <c r="D5314" i="37"/>
  <c r="D5315" i="37"/>
  <c r="D5316" i="37"/>
  <c r="A5313" i="37"/>
  <c r="B5313" i="37"/>
  <c r="D5313" i="37"/>
  <c r="A5312" i="37"/>
  <c r="B5312" i="37"/>
  <c r="D5312" i="37"/>
  <c r="A5311" i="37"/>
  <c r="B5311" i="37"/>
  <c r="D5311" i="37"/>
  <c r="A5310" i="37"/>
  <c r="B5310" i="37"/>
  <c r="D5310" i="37"/>
  <c r="A5309" i="37"/>
  <c r="B5309" i="37"/>
  <c r="D5309" i="37"/>
  <c r="A5308" i="37"/>
  <c r="B5308" i="37"/>
  <c r="D5308" i="37"/>
  <c r="A5307" i="37"/>
  <c r="B5307" i="37"/>
  <c r="D5307" i="37"/>
  <c r="A5301" i="37"/>
  <c r="A5302" i="37"/>
  <c r="A5303" i="37"/>
  <c r="A5304" i="37"/>
  <c r="A5305" i="37"/>
  <c r="A5306" i="37"/>
  <c r="B5301" i="37"/>
  <c r="B5302" i="37"/>
  <c r="B5303" i="37"/>
  <c r="B5304" i="37"/>
  <c r="B5305" i="37"/>
  <c r="B5306" i="37"/>
  <c r="D5301" i="37"/>
  <c r="D5302" i="37"/>
  <c r="D5303" i="37"/>
  <c r="D5304" i="37"/>
  <c r="D5305" i="37"/>
  <c r="D5306" i="37"/>
  <c r="A5298" i="37"/>
  <c r="A5299" i="37"/>
  <c r="A5300" i="37"/>
  <c r="B5298" i="37"/>
  <c r="B5299" i="37"/>
  <c r="B5300" i="37"/>
  <c r="D5298" i="37"/>
  <c r="D5299" i="37"/>
  <c r="D5300" i="37"/>
  <c r="A5297" i="37"/>
  <c r="B5297" i="37"/>
  <c r="D5297" i="37"/>
  <c r="A5296" i="37"/>
  <c r="B5296" i="37"/>
  <c r="D5296" i="37"/>
  <c r="A5290" i="37"/>
  <c r="A5291" i="37"/>
  <c r="A5292" i="37"/>
  <c r="A5293" i="37"/>
  <c r="A5294" i="37"/>
  <c r="A5295" i="37"/>
  <c r="B5290" i="37"/>
  <c r="B5291" i="37"/>
  <c r="B5292" i="37"/>
  <c r="B5293" i="37"/>
  <c r="B5294" i="37"/>
  <c r="B5295" i="37"/>
  <c r="D5290" i="37"/>
  <c r="D5291" i="37"/>
  <c r="D5292" i="37"/>
  <c r="D5293" i="37"/>
  <c r="D5294" i="37"/>
  <c r="D5295" i="37"/>
  <c r="A5287" i="37"/>
  <c r="A5288" i="37"/>
  <c r="A5289" i="37"/>
  <c r="B5287" i="37"/>
  <c r="B5288" i="37"/>
  <c r="B5289" i="37"/>
  <c r="D5287" i="37"/>
  <c r="D5288" i="37"/>
  <c r="D5289" i="37"/>
  <c r="A5286" i="37"/>
  <c r="B5286" i="37"/>
  <c r="D5286" i="37"/>
  <c r="A5285" i="37"/>
  <c r="B5285" i="37"/>
  <c r="D5285" i="37"/>
  <c r="A5284" i="37"/>
  <c r="B5284" i="37"/>
  <c r="D5284" i="37"/>
  <c r="A5283" i="37"/>
  <c r="B5283" i="37"/>
  <c r="D5283" i="37"/>
  <c r="A5282" i="37"/>
  <c r="B5282" i="37"/>
  <c r="D5282" i="37"/>
  <c r="A5281" i="37"/>
  <c r="B5281" i="37"/>
  <c r="D5281" i="37"/>
  <c r="A5280" i="37"/>
  <c r="B5280" i="37"/>
  <c r="D5280" i="37"/>
  <c r="A5279" i="37"/>
  <c r="B5279" i="37"/>
  <c r="D5279" i="37"/>
  <c r="A5278" i="37"/>
  <c r="B5278" i="37"/>
  <c r="D5278" i="37"/>
  <c r="A5277" i="37"/>
  <c r="B5277" i="37"/>
  <c r="D5277" i="37"/>
  <c r="A5276" i="37"/>
  <c r="B5276" i="37"/>
  <c r="D5276" i="37"/>
  <c r="A5275" i="37"/>
  <c r="B5275" i="37"/>
  <c r="D5275" i="37"/>
  <c r="A5271" i="37"/>
  <c r="A5272" i="37"/>
  <c r="A5273" i="37"/>
  <c r="A5274" i="37"/>
  <c r="B5271" i="37"/>
  <c r="B5272" i="37"/>
  <c r="B5273" i="37"/>
  <c r="B5274" i="37"/>
  <c r="D5271" i="37"/>
  <c r="D5272" i="37"/>
  <c r="D5273" i="37"/>
  <c r="D5274" i="37"/>
  <c r="A5270" i="37"/>
  <c r="B5270" i="37"/>
  <c r="D5270" i="37"/>
  <c r="A5269" i="37"/>
  <c r="B5269" i="37"/>
  <c r="D5269" i="37"/>
  <c r="A5268" i="37"/>
  <c r="B5268" i="37"/>
  <c r="D5268" i="37"/>
  <c r="A5267" i="37"/>
  <c r="B5267" i="37"/>
  <c r="D5267" i="37"/>
  <c r="A5266" i="37"/>
  <c r="B5266" i="37"/>
  <c r="D5266" i="37"/>
  <c r="A5265" i="37"/>
  <c r="B5265" i="37"/>
  <c r="D5265" i="37"/>
  <c r="A5264" i="37"/>
  <c r="B5264" i="37"/>
  <c r="D5264" i="37"/>
  <c r="A5258" i="37"/>
  <c r="A5259" i="37"/>
  <c r="A5260" i="37"/>
  <c r="A5261" i="37"/>
  <c r="A5262" i="37"/>
  <c r="A5263" i="37"/>
  <c r="B5258" i="37"/>
  <c r="B5259" i="37"/>
  <c r="B5260" i="37"/>
  <c r="B5261" i="37"/>
  <c r="B5262" i="37"/>
  <c r="B5263" i="37"/>
  <c r="D5258" i="37"/>
  <c r="D5259" i="37"/>
  <c r="D5260" i="37"/>
  <c r="D5261" i="37"/>
  <c r="D5262" i="37"/>
  <c r="D5263" i="37"/>
  <c r="A5255" i="37"/>
  <c r="A5256" i="37"/>
  <c r="A5257" i="37"/>
  <c r="B5255" i="37"/>
  <c r="B5256" i="37"/>
  <c r="B5257" i="37"/>
  <c r="D5255" i="37"/>
  <c r="D5256" i="37"/>
  <c r="D5257" i="37"/>
  <c r="A5254" i="37"/>
  <c r="B5254" i="37"/>
  <c r="D5254" i="37"/>
  <c r="A5253" i="37"/>
  <c r="B5253" i="37"/>
  <c r="D5253" i="37"/>
  <c r="A5252" i="37"/>
  <c r="B5252" i="37"/>
  <c r="D5252" i="37"/>
  <c r="A5251" i="37"/>
  <c r="B5251" i="37"/>
  <c r="D5251" i="37"/>
  <c r="A5250" i="37"/>
  <c r="B5250" i="37"/>
  <c r="D5250" i="37"/>
  <c r="A5244" i="37"/>
  <c r="A5245" i="37"/>
  <c r="A5246" i="37"/>
  <c r="A5247" i="37"/>
  <c r="A5248" i="37"/>
  <c r="A5249" i="37"/>
  <c r="B5244" i="37"/>
  <c r="B5245" i="37"/>
  <c r="B5246" i="37"/>
  <c r="B5247" i="37"/>
  <c r="B5248" i="37"/>
  <c r="B5249" i="37"/>
  <c r="D5244" i="37"/>
  <c r="D5245" i="37"/>
  <c r="D5246" i="37"/>
  <c r="D5247" i="37"/>
  <c r="D5248" i="37"/>
  <c r="D5249" i="37"/>
  <c r="A5241" i="37"/>
  <c r="A5242" i="37"/>
  <c r="A5243" i="37"/>
  <c r="B5241" i="37"/>
  <c r="B5242" i="37"/>
  <c r="B5243" i="37"/>
  <c r="D5241" i="37"/>
  <c r="D5242" i="37"/>
  <c r="D5243" i="37"/>
  <c r="A5240" i="37"/>
  <c r="B5240" i="37"/>
  <c r="D5240" i="37"/>
  <c r="A5239" i="37"/>
  <c r="B5239" i="37"/>
  <c r="D5239" i="37"/>
  <c r="A5238" i="37"/>
  <c r="B5238" i="37"/>
  <c r="D5238" i="37"/>
  <c r="A5237" i="37"/>
  <c r="B5237" i="37"/>
  <c r="D5237" i="37"/>
  <c r="A5236" i="37"/>
  <c r="B5236" i="37"/>
  <c r="D5236" i="37"/>
  <c r="A5233" i="37"/>
  <c r="A5234" i="37"/>
  <c r="A5235" i="37"/>
  <c r="B5233" i="37"/>
  <c r="B5234" i="37"/>
  <c r="B5235" i="37"/>
  <c r="D5233" i="37"/>
  <c r="D5234" i="37"/>
  <c r="D5235" i="37"/>
  <c r="A5232" i="37"/>
  <c r="B5232" i="37"/>
  <c r="D5232" i="37"/>
  <c r="A5231" i="37"/>
  <c r="B5231" i="37"/>
  <c r="D5231" i="37"/>
  <c r="A5230" i="37"/>
  <c r="B5230" i="37"/>
  <c r="D5230" i="37"/>
  <c r="A5229" i="37"/>
  <c r="B5229" i="37"/>
  <c r="D5229" i="37"/>
  <c r="A5228" i="37"/>
  <c r="B5228" i="37"/>
  <c r="D5228" i="37"/>
  <c r="A5227" i="37"/>
  <c r="B5227" i="37"/>
  <c r="D5227" i="37"/>
  <c r="A5226" i="37"/>
  <c r="B5226" i="37"/>
  <c r="D5226" i="37"/>
  <c r="A5225" i="37"/>
  <c r="B5225" i="37"/>
  <c r="D5225" i="37"/>
  <c r="A5187" i="37"/>
  <c r="A5188" i="37"/>
  <c r="A5189" i="37"/>
  <c r="A5190" i="37"/>
  <c r="A5191" i="37"/>
  <c r="A5192" i="37"/>
  <c r="A5193" i="37"/>
  <c r="A5194" i="37"/>
  <c r="A5195" i="37"/>
  <c r="A5196" i="37"/>
  <c r="A5197" i="37"/>
  <c r="A5198" i="37"/>
  <c r="A5199" i="37"/>
  <c r="A5200" i="37"/>
  <c r="A5201" i="37"/>
  <c r="A5202" i="37"/>
  <c r="A5203" i="37"/>
  <c r="A5204" i="37"/>
  <c r="A5205" i="37"/>
  <c r="A5206" i="37"/>
  <c r="A5207" i="37"/>
  <c r="A5208" i="37"/>
  <c r="A5209" i="37"/>
  <c r="A5210" i="37"/>
  <c r="A5211" i="37"/>
  <c r="A5212" i="37"/>
  <c r="A5213" i="37"/>
  <c r="A5214" i="37"/>
  <c r="A5215" i="37"/>
  <c r="A5216" i="37"/>
  <c r="A5217" i="37"/>
  <c r="A5218" i="37"/>
  <c r="A5219" i="37"/>
  <c r="A5220" i="37"/>
  <c r="A5221" i="37"/>
  <c r="A5222" i="37"/>
  <c r="A5223" i="37"/>
  <c r="A5224" i="37"/>
  <c r="B5187" i="37"/>
  <c r="B5188" i="37"/>
  <c r="B5189" i="37"/>
  <c r="B5190" i="37"/>
  <c r="B5191" i="37"/>
  <c r="B5192" i="37"/>
  <c r="B5193" i="37"/>
  <c r="B5194" i="37"/>
  <c r="B5195" i="37"/>
  <c r="B5196" i="37"/>
  <c r="B5197" i="37"/>
  <c r="B5198" i="37"/>
  <c r="B5199" i="37"/>
  <c r="B5200" i="37"/>
  <c r="B5201" i="37"/>
  <c r="B5202" i="37"/>
  <c r="B5203" i="37"/>
  <c r="B5204" i="37"/>
  <c r="B5205" i="37"/>
  <c r="B5206" i="37"/>
  <c r="B5207" i="37"/>
  <c r="B5208" i="37"/>
  <c r="B5209" i="37"/>
  <c r="B5210" i="37"/>
  <c r="B5211" i="37"/>
  <c r="B5212" i="37"/>
  <c r="B5213" i="37"/>
  <c r="B5214" i="37"/>
  <c r="B5215" i="37"/>
  <c r="B5216" i="37"/>
  <c r="B5217" i="37"/>
  <c r="B5218" i="37"/>
  <c r="B5219" i="37"/>
  <c r="B5220" i="37"/>
  <c r="B5221" i="37"/>
  <c r="B5222" i="37"/>
  <c r="B5223" i="37"/>
  <c r="B5224" i="37"/>
  <c r="D5187" i="37"/>
  <c r="D5188" i="37"/>
  <c r="D5189" i="37"/>
  <c r="D5190" i="37"/>
  <c r="D5191" i="37"/>
  <c r="D5192" i="37"/>
  <c r="D5193" i="37"/>
  <c r="D5194" i="37"/>
  <c r="D5195" i="37"/>
  <c r="D5196" i="37"/>
  <c r="D5197" i="37"/>
  <c r="D5198" i="37"/>
  <c r="D5199" i="37"/>
  <c r="D5200" i="37"/>
  <c r="D5201" i="37"/>
  <c r="D5202" i="37"/>
  <c r="D5203" i="37"/>
  <c r="D5204" i="37"/>
  <c r="D5205" i="37"/>
  <c r="D5206" i="37"/>
  <c r="D5207" i="37"/>
  <c r="D5208" i="37"/>
  <c r="D5209" i="37"/>
  <c r="D5210" i="37"/>
  <c r="D5211" i="37"/>
  <c r="D5212" i="37"/>
  <c r="D5213" i="37"/>
  <c r="D5214" i="37"/>
  <c r="D5215" i="37"/>
  <c r="D5216" i="37"/>
  <c r="D5217" i="37"/>
  <c r="D5218" i="37"/>
  <c r="D5219" i="37"/>
  <c r="D5220" i="37"/>
  <c r="D5221" i="37"/>
  <c r="D5222" i="37"/>
  <c r="D5223" i="37"/>
  <c r="D5224" i="37"/>
  <c r="A5163" i="37"/>
  <c r="A5164" i="37"/>
  <c r="A5165" i="37"/>
  <c r="A5166" i="37"/>
  <c r="A5167" i="37"/>
  <c r="A5168" i="37"/>
  <c r="A5169" i="37"/>
  <c r="A5170" i="37"/>
  <c r="A5171" i="37"/>
  <c r="A5172" i="37"/>
  <c r="A5173" i="37"/>
  <c r="A5174" i="37"/>
  <c r="A5175" i="37"/>
  <c r="A5176" i="37"/>
  <c r="A5177" i="37"/>
  <c r="A5178" i="37"/>
  <c r="A5179" i="37"/>
  <c r="A5180" i="37"/>
  <c r="A5181" i="37"/>
  <c r="A5182" i="37"/>
  <c r="A5183" i="37"/>
  <c r="A5184" i="37"/>
  <c r="A5185" i="37"/>
  <c r="A5186" i="37"/>
  <c r="B5163" i="37"/>
  <c r="B5164" i="37"/>
  <c r="B5165" i="37"/>
  <c r="B5166" i="37"/>
  <c r="B5167" i="37"/>
  <c r="B5168" i="37"/>
  <c r="B5169" i="37"/>
  <c r="B5170" i="37"/>
  <c r="B5171" i="37"/>
  <c r="B5172" i="37"/>
  <c r="B5173" i="37"/>
  <c r="B5174" i="37"/>
  <c r="B5175" i="37"/>
  <c r="B5176" i="37"/>
  <c r="B5177" i="37"/>
  <c r="B5178" i="37"/>
  <c r="B5179" i="37"/>
  <c r="B5180" i="37"/>
  <c r="B5181" i="37"/>
  <c r="B5182" i="37"/>
  <c r="B5183" i="37"/>
  <c r="B5184" i="37"/>
  <c r="B5185" i="37"/>
  <c r="B5186" i="37"/>
  <c r="D5163" i="37"/>
  <c r="D5164" i="37"/>
  <c r="D5165" i="37"/>
  <c r="D5166" i="37"/>
  <c r="D5167" i="37"/>
  <c r="D5168" i="37"/>
  <c r="D5169" i="37"/>
  <c r="D5170" i="37"/>
  <c r="D5171" i="37"/>
  <c r="D5172" i="37"/>
  <c r="D5173" i="37"/>
  <c r="D5174" i="37"/>
  <c r="D5175" i="37"/>
  <c r="D5176" i="37"/>
  <c r="D5177" i="37"/>
  <c r="D5178" i="37"/>
  <c r="D5179" i="37"/>
  <c r="D5180" i="37"/>
  <c r="D5181" i="37"/>
  <c r="D5182" i="37"/>
  <c r="D5183" i="37"/>
  <c r="D5184" i="37"/>
  <c r="D5185" i="37"/>
  <c r="D5186" i="37"/>
  <c r="A5151" i="37"/>
  <c r="A5152" i="37"/>
  <c r="A5153" i="37"/>
  <c r="A5154" i="37"/>
  <c r="A5155" i="37"/>
  <c r="A5156" i="37"/>
  <c r="A5157" i="37"/>
  <c r="A5158" i="37"/>
  <c r="A5159" i="37"/>
  <c r="A5160" i="37"/>
  <c r="A5161" i="37"/>
  <c r="A5162" i="37"/>
  <c r="B5151" i="37"/>
  <c r="B5152" i="37"/>
  <c r="B5153" i="37"/>
  <c r="B5154" i="37"/>
  <c r="B5155" i="37"/>
  <c r="B5156" i="37"/>
  <c r="B5157" i="37"/>
  <c r="B5158" i="37"/>
  <c r="B5159" i="37"/>
  <c r="B5160" i="37"/>
  <c r="B5161" i="37"/>
  <c r="B5162" i="37"/>
  <c r="D5151" i="37"/>
  <c r="D5152" i="37"/>
  <c r="D5153" i="37"/>
  <c r="D5154" i="37"/>
  <c r="D5155" i="37"/>
  <c r="D5156" i="37"/>
  <c r="D5157" i="37"/>
  <c r="D5158" i="37"/>
  <c r="D5159" i="37"/>
  <c r="D5160" i="37"/>
  <c r="D5161" i="37"/>
  <c r="D5162" i="37"/>
  <c r="A5145" i="37"/>
  <c r="A5146" i="37"/>
  <c r="A5147" i="37"/>
  <c r="A5148" i="37"/>
  <c r="A5149" i="37"/>
  <c r="A5150" i="37"/>
  <c r="B5145" i="37"/>
  <c r="B5146" i="37"/>
  <c r="B5147" i="37"/>
  <c r="B5148" i="37"/>
  <c r="B5149" i="37"/>
  <c r="B5150" i="37"/>
  <c r="D5145" i="37"/>
  <c r="D5146" i="37"/>
  <c r="D5147" i="37"/>
  <c r="D5148" i="37"/>
  <c r="D5149" i="37"/>
  <c r="D5150" i="37"/>
  <c r="A5142" i="37"/>
  <c r="A5143" i="37"/>
  <c r="A5144" i="37"/>
  <c r="B5142" i="37"/>
  <c r="B5143" i="37"/>
  <c r="B5144" i="37"/>
  <c r="D5142" i="37"/>
  <c r="D5143" i="37"/>
  <c r="D5144" i="37"/>
  <c r="A5141" i="37"/>
  <c r="B5141" i="37"/>
  <c r="D5141" i="37"/>
  <c r="A5140" i="37"/>
  <c r="B5140" i="37"/>
  <c r="D5140" i="37"/>
  <c r="A5139" i="37"/>
  <c r="B5139" i="37"/>
  <c r="D5139" i="37"/>
  <c r="A5138" i="37"/>
  <c r="B5138" i="37"/>
  <c r="D5138" i="37"/>
  <c r="A5137" i="37"/>
  <c r="B5137" i="37"/>
  <c r="D5137" i="37"/>
  <c r="A5136" i="37"/>
  <c r="B5136" i="37"/>
  <c r="D5136" i="37"/>
  <c r="A5135" i="37"/>
  <c r="B5135" i="37"/>
  <c r="D5135" i="37"/>
  <c r="A5111" i="37"/>
  <c r="A5112" i="37"/>
  <c r="A5113" i="37"/>
  <c r="A5114" i="37"/>
  <c r="A5115" i="37"/>
  <c r="A5116" i="37"/>
  <c r="A5117" i="37"/>
  <c r="A5118" i="37"/>
  <c r="A5119" i="37"/>
  <c r="A5120" i="37"/>
  <c r="A5121" i="37"/>
  <c r="A5122" i="37"/>
  <c r="A5123" i="37"/>
  <c r="A5124" i="37"/>
  <c r="A5125" i="37"/>
  <c r="A5126" i="37"/>
  <c r="A5127" i="37"/>
  <c r="A5128" i="37"/>
  <c r="A5129" i="37"/>
  <c r="A5130" i="37"/>
  <c r="A5131" i="37"/>
  <c r="A5132" i="37"/>
  <c r="A5133" i="37"/>
  <c r="A5134" i="37"/>
  <c r="B5111" i="37"/>
  <c r="B5112" i="37"/>
  <c r="B5113" i="37"/>
  <c r="B5114" i="37"/>
  <c r="B5115" i="37"/>
  <c r="B5116" i="37"/>
  <c r="B5117" i="37"/>
  <c r="B5118" i="37"/>
  <c r="B5119" i="37"/>
  <c r="B5120" i="37"/>
  <c r="B5121" i="37"/>
  <c r="B5122" i="37"/>
  <c r="B5123" i="37"/>
  <c r="B5124" i="37"/>
  <c r="B5125" i="37"/>
  <c r="B5126" i="37"/>
  <c r="B5127" i="37"/>
  <c r="B5128" i="37"/>
  <c r="B5129" i="37"/>
  <c r="B5130" i="37"/>
  <c r="B5131" i="37"/>
  <c r="B5132" i="37"/>
  <c r="B5133" i="37"/>
  <c r="B5134" i="37"/>
  <c r="D5111" i="37"/>
  <c r="D5112" i="37"/>
  <c r="D5113" i="37"/>
  <c r="D5114" i="37"/>
  <c r="D5115" i="37"/>
  <c r="D5116" i="37"/>
  <c r="D5117" i="37"/>
  <c r="D5118" i="37"/>
  <c r="D5119" i="37"/>
  <c r="D5120" i="37"/>
  <c r="D5121" i="37"/>
  <c r="D5122" i="37"/>
  <c r="D5123" i="37"/>
  <c r="D5124" i="37"/>
  <c r="D5125" i="37"/>
  <c r="D5126" i="37"/>
  <c r="D5127" i="37"/>
  <c r="D5128" i="37"/>
  <c r="D5129" i="37"/>
  <c r="D5130" i="37"/>
  <c r="D5131" i="37"/>
  <c r="D5132" i="37"/>
  <c r="D5133" i="37"/>
  <c r="D5134" i="37"/>
  <c r="A5099" i="37"/>
  <c r="A5100" i="37"/>
  <c r="A5101" i="37"/>
  <c r="A5102" i="37"/>
  <c r="A5103" i="37"/>
  <c r="A5104" i="37"/>
  <c r="A5105" i="37"/>
  <c r="A5106" i="37"/>
  <c r="A5107" i="37"/>
  <c r="A5108" i="37"/>
  <c r="A5109" i="37"/>
  <c r="A5110" i="37"/>
  <c r="B5099" i="37"/>
  <c r="B5100" i="37"/>
  <c r="B5101" i="37"/>
  <c r="B5102" i="37"/>
  <c r="B5103" i="37"/>
  <c r="B5104" i="37"/>
  <c r="B5105" i="37"/>
  <c r="B5106" i="37"/>
  <c r="B5107" i="37"/>
  <c r="B5108" i="37"/>
  <c r="B5109" i="37"/>
  <c r="B5110" i="37"/>
  <c r="D5099" i="37"/>
  <c r="D5100" i="37"/>
  <c r="D5101" i="37"/>
  <c r="D5102" i="37"/>
  <c r="D5103" i="37"/>
  <c r="D5104" i="37"/>
  <c r="D5105" i="37"/>
  <c r="D5106" i="37"/>
  <c r="D5107" i="37"/>
  <c r="D5108" i="37"/>
  <c r="D5109" i="37"/>
  <c r="D5110" i="37"/>
  <c r="A5093" i="37"/>
  <c r="A5094" i="37"/>
  <c r="A5095" i="37"/>
  <c r="A5096" i="37"/>
  <c r="A5097" i="37"/>
  <c r="A5098" i="37"/>
  <c r="B5093" i="37"/>
  <c r="B5094" i="37"/>
  <c r="B5095" i="37"/>
  <c r="B5096" i="37"/>
  <c r="B5097" i="37"/>
  <c r="B5098" i="37"/>
  <c r="D5093" i="37"/>
  <c r="D5094" i="37"/>
  <c r="D5095" i="37"/>
  <c r="D5096" i="37"/>
  <c r="D5097" i="37"/>
  <c r="D5098" i="37"/>
  <c r="A5090" i="37"/>
  <c r="A5091" i="37"/>
  <c r="A5092" i="37"/>
  <c r="B5090" i="37"/>
  <c r="B5091" i="37"/>
  <c r="B5092" i="37"/>
  <c r="D5090" i="37"/>
  <c r="D5091" i="37"/>
  <c r="D5092" i="37"/>
  <c r="A5089" i="37"/>
  <c r="B5089" i="37"/>
  <c r="D5089" i="37"/>
  <c r="A5088" i="37"/>
  <c r="B5088" i="37"/>
  <c r="D5088" i="37"/>
  <c r="A5087" i="37"/>
  <c r="B5087" i="37"/>
  <c r="D5087" i="37"/>
  <c r="A5086" i="37"/>
  <c r="B5086" i="37"/>
  <c r="D5086" i="37"/>
  <c r="A5085" i="37"/>
  <c r="B5085" i="37"/>
  <c r="D5085" i="37"/>
  <c r="A5082" i="37"/>
  <c r="A5083" i="37"/>
  <c r="A5084" i="37"/>
  <c r="B5082" i="37"/>
  <c r="B5083" i="37"/>
  <c r="B5084" i="37"/>
  <c r="D5082" i="37"/>
  <c r="D5083" i="37"/>
  <c r="D5084" i="37"/>
  <c r="A5081" i="37"/>
  <c r="B5081" i="37"/>
  <c r="D5081" i="37"/>
  <c r="A5080" i="37"/>
  <c r="B5080" i="37"/>
  <c r="D5080" i="37"/>
  <c r="A5079" i="37"/>
  <c r="B5079" i="37"/>
  <c r="D5079" i="37"/>
  <c r="A5078" i="37"/>
  <c r="B5078" i="37"/>
  <c r="D5078" i="37"/>
  <c r="A5075" i="37"/>
  <c r="A5076" i="37"/>
  <c r="A5077" i="37"/>
  <c r="B5075" i="37"/>
  <c r="B5076" i="37"/>
  <c r="B5077" i="37"/>
  <c r="D5075" i="37"/>
  <c r="D5076" i="37"/>
  <c r="D5077" i="37"/>
  <c r="A5074" i="37"/>
  <c r="B5074" i="37"/>
  <c r="D5074" i="37"/>
  <c r="A5073" i="37"/>
  <c r="B5073" i="37"/>
  <c r="D5073" i="37"/>
  <c r="A5067" i="37"/>
  <c r="A5068" i="37"/>
  <c r="A5069" i="37"/>
  <c r="A5070" i="37"/>
  <c r="A5071" i="37"/>
  <c r="A5072" i="37"/>
  <c r="B5067" i="37"/>
  <c r="B5068" i="37"/>
  <c r="B5069" i="37"/>
  <c r="B5070" i="37"/>
  <c r="B5071" i="37"/>
  <c r="B5072" i="37"/>
  <c r="D5067" i="37"/>
  <c r="D5068" i="37"/>
  <c r="D5069" i="37"/>
  <c r="D5070" i="37"/>
  <c r="D5071" i="37"/>
  <c r="D5072" i="37"/>
  <c r="A5064" i="37"/>
  <c r="A5065" i="37"/>
  <c r="A5066" i="37"/>
  <c r="B5064" i="37"/>
  <c r="B5065" i="37"/>
  <c r="B5066" i="37"/>
  <c r="D5064" i="37"/>
  <c r="D5065" i="37"/>
  <c r="D5066" i="37"/>
  <c r="A5063" i="37"/>
  <c r="B5063" i="37"/>
  <c r="D5063" i="37"/>
  <c r="A5062" i="37"/>
  <c r="B5062" i="37"/>
  <c r="D5062" i="37"/>
  <c r="A5061" i="37"/>
  <c r="B5061" i="37"/>
  <c r="D5061" i="37"/>
  <c r="A5060" i="37"/>
  <c r="B5060" i="37"/>
  <c r="D5060" i="37"/>
  <c r="A5044" i="37"/>
  <c r="A5045" i="37"/>
  <c r="A5046" i="37"/>
  <c r="A5047" i="37"/>
  <c r="A5048" i="37"/>
  <c r="A5049" i="37"/>
  <c r="A5050" i="37"/>
  <c r="A5051" i="37"/>
  <c r="A5052" i="37"/>
  <c r="A5053" i="37"/>
  <c r="A5054" i="37"/>
  <c r="A5055" i="37"/>
  <c r="A5056" i="37"/>
  <c r="A5057" i="37"/>
  <c r="A5058" i="37"/>
  <c r="A5059" i="37"/>
  <c r="B5044" i="37"/>
  <c r="B5045" i="37"/>
  <c r="B5046" i="37"/>
  <c r="B5047" i="37"/>
  <c r="B5048" i="37"/>
  <c r="B5049" i="37"/>
  <c r="B5050" i="37"/>
  <c r="B5051" i="37"/>
  <c r="B5052" i="37"/>
  <c r="B5053" i="37"/>
  <c r="B5054" i="37"/>
  <c r="B5055" i="37"/>
  <c r="B5056" i="37"/>
  <c r="B5057" i="37"/>
  <c r="B5058" i="37"/>
  <c r="B5059" i="37"/>
  <c r="D5044" i="37"/>
  <c r="D5045" i="37"/>
  <c r="D5046" i="37"/>
  <c r="D5047" i="37"/>
  <c r="D5048" i="37"/>
  <c r="D5049" i="37"/>
  <c r="D5050" i="37"/>
  <c r="D5051" i="37"/>
  <c r="D5052" i="37"/>
  <c r="D5053" i="37"/>
  <c r="D5054" i="37"/>
  <c r="D5055" i="37"/>
  <c r="D5056" i="37"/>
  <c r="D5057" i="37"/>
  <c r="D5058" i="37"/>
  <c r="D5059" i="37"/>
  <c r="A5036" i="37"/>
  <c r="A5037" i="37"/>
  <c r="A5038" i="37"/>
  <c r="A5039" i="37"/>
  <c r="A5040" i="37"/>
  <c r="A5041" i="37"/>
  <c r="A5042" i="37"/>
  <c r="A5043" i="37"/>
  <c r="B5036" i="37"/>
  <c r="B5037" i="37"/>
  <c r="B5038" i="37"/>
  <c r="B5039" i="37"/>
  <c r="B5040" i="37"/>
  <c r="B5041" i="37"/>
  <c r="B5042" i="37"/>
  <c r="B5043" i="37"/>
  <c r="D5036" i="37"/>
  <c r="D5037" i="37"/>
  <c r="D5038" i="37"/>
  <c r="D5039" i="37"/>
  <c r="D5040" i="37"/>
  <c r="D5041" i="37"/>
  <c r="D5042" i="37"/>
  <c r="D5043" i="37"/>
  <c r="A5032" i="37"/>
  <c r="A5033" i="37"/>
  <c r="A5034" i="37"/>
  <c r="A5035" i="37"/>
  <c r="B5032" i="37"/>
  <c r="B5033" i="37"/>
  <c r="B5034" i="37"/>
  <c r="B5035" i="37"/>
  <c r="D5032" i="37"/>
  <c r="D5033" i="37"/>
  <c r="D5034" i="37"/>
  <c r="D5035" i="37"/>
  <c r="A5031" i="37"/>
  <c r="B5031" i="37"/>
  <c r="D5031" i="37"/>
  <c r="A5030" i="37"/>
  <c r="B5030" i="37"/>
  <c r="D5030" i="37"/>
  <c r="A5029" i="37"/>
  <c r="B5029" i="37"/>
  <c r="D5029" i="37"/>
  <c r="A5028" i="37"/>
  <c r="B5028" i="37"/>
  <c r="D5028" i="37"/>
  <c r="A5027" i="37"/>
  <c r="B5027" i="37"/>
  <c r="D5027" i="37"/>
  <c r="A5026" i="37"/>
  <c r="B5026" i="37"/>
  <c r="D5026" i="37"/>
  <c r="A5025" i="37"/>
  <c r="B5025" i="37"/>
  <c r="D5025" i="37"/>
  <c r="A5024" i="37"/>
  <c r="B5024" i="37"/>
  <c r="D5024" i="37"/>
  <c r="A5023" i="37"/>
  <c r="B5023" i="37"/>
  <c r="D5023" i="37"/>
  <c r="A5020" i="37"/>
  <c r="A5021" i="37"/>
  <c r="A5022" i="37"/>
  <c r="B5020" i="37"/>
  <c r="B5021" i="37"/>
  <c r="B5022" i="37"/>
  <c r="D5020" i="37"/>
  <c r="D5021" i="37"/>
  <c r="D5022" i="37"/>
  <c r="A5019" i="37"/>
  <c r="B5019" i="37"/>
  <c r="D5019" i="37"/>
  <c r="C946" i="36"/>
  <c r="B946" i="36" s="1"/>
  <c r="A5018" i="37"/>
  <c r="B5018" i="37"/>
  <c r="D5018" i="37"/>
  <c r="A5017" i="37"/>
  <c r="B5017" i="37"/>
  <c r="D5017" i="37"/>
  <c r="A5011" i="37"/>
  <c r="A5012" i="37"/>
  <c r="A5013" i="37"/>
  <c r="A5014" i="37"/>
  <c r="A5015" i="37"/>
  <c r="A5016" i="37"/>
  <c r="B5011" i="37"/>
  <c r="B5012" i="37"/>
  <c r="B5013" i="37"/>
  <c r="B5014" i="37"/>
  <c r="B5015" i="37"/>
  <c r="B5016" i="37"/>
  <c r="D5011" i="37"/>
  <c r="D5012" i="37"/>
  <c r="D5013" i="37"/>
  <c r="D5014" i="37"/>
  <c r="D5015" i="37"/>
  <c r="D5016" i="37"/>
  <c r="A5007" i="37"/>
  <c r="A5008" i="37"/>
  <c r="A5009" i="37"/>
  <c r="A5010" i="37"/>
  <c r="B5007" i="37"/>
  <c r="B5008" i="37"/>
  <c r="B5009" i="37"/>
  <c r="B5010" i="37"/>
  <c r="D5007" i="37"/>
  <c r="D5008" i="37"/>
  <c r="D5009" i="37"/>
  <c r="D5010" i="37"/>
  <c r="A5001" i="37"/>
  <c r="A5002" i="37"/>
  <c r="A5003" i="37"/>
  <c r="A5004" i="37"/>
  <c r="A5005" i="37"/>
  <c r="A5006" i="37"/>
  <c r="B5001" i="37"/>
  <c r="B5002" i="37"/>
  <c r="B5003" i="37"/>
  <c r="B5004" i="37"/>
  <c r="B5005" i="37"/>
  <c r="B5006" i="37"/>
  <c r="D5001" i="37"/>
  <c r="D5002" i="37"/>
  <c r="D5003" i="37"/>
  <c r="D5004" i="37"/>
  <c r="D5005" i="37"/>
  <c r="D5006" i="37"/>
  <c r="A5000" i="37"/>
  <c r="B5000" i="37"/>
  <c r="D5000" i="37"/>
  <c r="A4999" i="37"/>
  <c r="B4999" i="37"/>
  <c r="D4999" i="37"/>
  <c r="A4998" i="37"/>
  <c r="B4998" i="37"/>
  <c r="D4998" i="37"/>
  <c r="A4997" i="37"/>
  <c r="B4997" i="37"/>
  <c r="D4997" i="37"/>
  <c r="A4996" i="37"/>
  <c r="B4996" i="37"/>
  <c r="D4996" i="37"/>
  <c r="A4995" i="37"/>
  <c r="B4995" i="37"/>
  <c r="D4995" i="37"/>
  <c r="A4989" i="37"/>
  <c r="A4990" i="37"/>
  <c r="A4991" i="37"/>
  <c r="A4992" i="37"/>
  <c r="A4993" i="37"/>
  <c r="A4994" i="37"/>
  <c r="B4989" i="37"/>
  <c r="B4990" i="37"/>
  <c r="B4991" i="37"/>
  <c r="B4992" i="37"/>
  <c r="B4993" i="37"/>
  <c r="B4994" i="37"/>
  <c r="D4989" i="37"/>
  <c r="D4990" i="37"/>
  <c r="D4991" i="37"/>
  <c r="D4992" i="37"/>
  <c r="D4993" i="37"/>
  <c r="D4994" i="37"/>
  <c r="A4986" i="37"/>
  <c r="A4987" i="37"/>
  <c r="A4988" i="37"/>
  <c r="B4986" i="37"/>
  <c r="B4987" i="37"/>
  <c r="B4988" i="37"/>
  <c r="D4986" i="37"/>
  <c r="D4987" i="37"/>
  <c r="D4988" i="37"/>
  <c r="A4985" i="37"/>
  <c r="B4985" i="37"/>
  <c r="D4985" i="37"/>
  <c r="A4984" i="37"/>
  <c r="B4984" i="37"/>
  <c r="D4984" i="37"/>
  <c r="A4983" i="37"/>
  <c r="B4983" i="37"/>
  <c r="D4983" i="37"/>
  <c r="A4982" i="37"/>
  <c r="B4982" i="37"/>
  <c r="D4982" i="37"/>
  <c r="A4971" i="37"/>
  <c r="A4972" i="37"/>
  <c r="A4973" i="37"/>
  <c r="A4974" i="37"/>
  <c r="A4975" i="37"/>
  <c r="A4976" i="37"/>
  <c r="A4977" i="37"/>
  <c r="A4978" i="37"/>
  <c r="A4979" i="37"/>
  <c r="A4980" i="37"/>
  <c r="A4981" i="37"/>
  <c r="B4971" i="37"/>
  <c r="B4972" i="37"/>
  <c r="B4973" i="37"/>
  <c r="B4974" i="37"/>
  <c r="B4975" i="37"/>
  <c r="B4976" i="37"/>
  <c r="B4977" i="37"/>
  <c r="B4978" i="37"/>
  <c r="B4979" i="37"/>
  <c r="B4980" i="37"/>
  <c r="B4981" i="37"/>
  <c r="D4971" i="37"/>
  <c r="D4972" i="37"/>
  <c r="D4973" i="37"/>
  <c r="D4974" i="37"/>
  <c r="D4975" i="37"/>
  <c r="D4976" i="37"/>
  <c r="D4977" i="37"/>
  <c r="D4978" i="37"/>
  <c r="D4979" i="37"/>
  <c r="D4980" i="37"/>
  <c r="D4981" i="37"/>
  <c r="A4959" i="37"/>
  <c r="A4960" i="37"/>
  <c r="A4961" i="37"/>
  <c r="A4962" i="37"/>
  <c r="A4963" i="37"/>
  <c r="A4964" i="37"/>
  <c r="A4965" i="37"/>
  <c r="A4966" i="37"/>
  <c r="A4967" i="37"/>
  <c r="A4968" i="37"/>
  <c r="A4969" i="37"/>
  <c r="A4970" i="37"/>
  <c r="B4959" i="37"/>
  <c r="B4960" i="37"/>
  <c r="B4961" i="37"/>
  <c r="B4962" i="37"/>
  <c r="B4963" i="37"/>
  <c r="B4964" i="37"/>
  <c r="B4965" i="37"/>
  <c r="B4966" i="37"/>
  <c r="B4967" i="37"/>
  <c r="B4968" i="37"/>
  <c r="B4969" i="37"/>
  <c r="B4970" i="37"/>
  <c r="D4959" i="37"/>
  <c r="D4960" i="37"/>
  <c r="D4961" i="37"/>
  <c r="D4962" i="37"/>
  <c r="D4963" i="37"/>
  <c r="D4964" i="37"/>
  <c r="D4965" i="37"/>
  <c r="D4966" i="37"/>
  <c r="D4967" i="37"/>
  <c r="D4968" i="37"/>
  <c r="D4969" i="37"/>
  <c r="D4970" i="37"/>
  <c r="E8748" i="37" l="1"/>
  <c r="F8748" i="37" s="1"/>
  <c r="E10088" i="37"/>
  <c r="F10088" i="37" s="1"/>
  <c r="E9916" i="37"/>
  <c r="F9916" i="37" s="1"/>
  <c r="E11067" i="37"/>
  <c r="F11067" i="37" s="1"/>
  <c r="E5641" i="37"/>
  <c r="F5641" i="37" s="1"/>
  <c r="E8696" i="37"/>
  <c r="F8696" i="37" s="1"/>
  <c r="E8667" i="37"/>
  <c r="F8667" i="37" s="1"/>
  <c r="E8716" i="37"/>
  <c r="F8716" i="37" s="1"/>
  <c r="E6902" i="37"/>
  <c r="F6902" i="37" s="1"/>
  <c r="E9121" i="37"/>
  <c r="F9121" i="37" s="1"/>
  <c r="E8416" i="37"/>
  <c r="F8416" i="37" s="1"/>
  <c r="E6997" i="37"/>
  <c r="F6997" i="37" s="1"/>
  <c r="E6528" i="37"/>
  <c r="F6528" i="37" s="1"/>
  <c r="E6620" i="37"/>
  <c r="F6620" i="37" s="1"/>
  <c r="E11000" i="37"/>
  <c r="F11000" i="37" s="1"/>
  <c r="E11894" i="37"/>
  <c r="F11894" i="37" s="1"/>
  <c r="E11419" i="37"/>
  <c r="F11419" i="37" s="1"/>
  <c r="E11304" i="37"/>
  <c r="F11304" i="37" s="1"/>
  <c r="E11205" i="37"/>
  <c r="F11205" i="37" s="1"/>
  <c r="E11068" i="37"/>
  <c r="F11068" i="37" s="1"/>
  <c r="E11044" i="37"/>
  <c r="F11044" i="37" s="1"/>
  <c r="E10886" i="37"/>
  <c r="F10886" i="37" s="1"/>
  <c r="E10815" i="37"/>
  <c r="F10815" i="37" s="1"/>
  <c r="E10769" i="37"/>
  <c r="F10769" i="37" s="1"/>
  <c r="E10643" i="37"/>
  <c r="F10643" i="37" s="1"/>
  <c r="E10611" i="37"/>
  <c r="F10611" i="37" s="1"/>
  <c r="E10499" i="37"/>
  <c r="F10499" i="37" s="1"/>
  <c r="E10403" i="37"/>
  <c r="F10403" i="37" s="1"/>
  <c r="E10298" i="37"/>
  <c r="F10298" i="37" s="1"/>
  <c r="E10224" i="37"/>
  <c r="F10224" i="37" s="1"/>
  <c r="E10203" i="37"/>
  <c r="F10203" i="37" s="1"/>
  <c r="E10121" i="37"/>
  <c r="F10121" i="37" s="1"/>
  <c r="E9816" i="37"/>
  <c r="F9816" i="37" s="1"/>
  <c r="E9769" i="37"/>
  <c r="F9769" i="37" s="1"/>
  <c r="E9744" i="37"/>
  <c r="F9744" i="37" s="1"/>
  <c r="E9727" i="37"/>
  <c r="F9727" i="37" s="1"/>
  <c r="E9685" i="37"/>
  <c r="F9685" i="37" s="1"/>
  <c r="E9607" i="37"/>
  <c r="F9607" i="37" s="1"/>
  <c r="E9575" i="37"/>
  <c r="F9575" i="37" s="1"/>
  <c r="E9521" i="37"/>
  <c r="F9521" i="37" s="1"/>
  <c r="E9470" i="37"/>
  <c r="F9470" i="37" s="1"/>
  <c r="E9434" i="37"/>
  <c r="F9434" i="37" s="1"/>
  <c r="E9405" i="37"/>
  <c r="F9405" i="37" s="1"/>
  <c r="E9361" i="37"/>
  <c r="F9361" i="37" s="1"/>
  <c r="E9301" i="37"/>
  <c r="F9301" i="37" s="1"/>
  <c r="E9258" i="37"/>
  <c r="F9258" i="37" s="1"/>
  <c r="E9034" i="37"/>
  <c r="F9034" i="37" s="1"/>
  <c r="E8977" i="37"/>
  <c r="F8977" i="37" s="1"/>
  <c r="E8945" i="37"/>
  <c r="F8945" i="37" s="1"/>
  <c r="E8909" i="37"/>
  <c r="F8909" i="37" s="1"/>
  <c r="E8803" i="37"/>
  <c r="F8803" i="37" s="1"/>
  <c r="E8607" i="37"/>
  <c r="F8607" i="37" s="1"/>
  <c r="E8573" i="37"/>
  <c r="F8573" i="37" s="1"/>
  <c r="E8378" i="37"/>
  <c r="F8378" i="37" s="1"/>
  <c r="E8346" i="37"/>
  <c r="F8346" i="37" s="1"/>
  <c r="E8325" i="37"/>
  <c r="F8325" i="37" s="1"/>
  <c r="E8307" i="37"/>
  <c r="F8307" i="37" s="1"/>
  <c r="E8234" i="37"/>
  <c r="F8234" i="37" s="1"/>
  <c r="E8172" i="37"/>
  <c r="F8172" i="37" s="1"/>
  <c r="E8136" i="37"/>
  <c r="F8136" i="37" s="1"/>
  <c r="E8098" i="37"/>
  <c r="F8098" i="37" s="1"/>
  <c r="E8059" i="37"/>
  <c r="F8059" i="37" s="1"/>
  <c r="E7959" i="37"/>
  <c r="F7959" i="37" s="1"/>
  <c r="E7943" i="37"/>
  <c r="F7943" i="37" s="1"/>
  <c r="E7639" i="37"/>
  <c r="F7639" i="37" s="1"/>
  <c r="E7009" i="37"/>
  <c r="F7009" i="37" s="1"/>
  <c r="E6988" i="37"/>
  <c r="F6988" i="37" s="1"/>
  <c r="E6964" i="37"/>
  <c r="F6964" i="37" s="1"/>
  <c r="E6940" i="37"/>
  <c r="F6940" i="37" s="1"/>
  <c r="E6879" i="37"/>
  <c r="F6879" i="37" s="1"/>
  <c r="E6828" i="37"/>
  <c r="F6828" i="37" s="1"/>
  <c r="E6805" i="37"/>
  <c r="F6805" i="37" s="1"/>
  <c r="E6776" i="37"/>
  <c r="F6776" i="37" s="1"/>
  <c r="E6737" i="37"/>
  <c r="F6737" i="37" s="1"/>
  <c r="E6713" i="37"/>
  <c r="F6713" i="37" s="1"/>
  <c r="E6673" i="37"/>
  <c r="F6673" i="37" s="1"/>
  <c r="E6611" i="37"/>
  <c r="F6611" i="37" s="1"/>
  <c r="E6322" i="37"/>
  <c r="F6322" i="37" s="1"/>
  <c r="E6269" i="37"/>
  <c r="F6269" i="37" s="1"/>
  <c r="E6259" i="37"/>
  <c r="F6259" i="37" s="1"/>
  <c r="E6216" i="37"/>
  <c r="F6216" i="37" s="1"/>
  <c r="E6210" i="37"/>
  <c r="F6210" i="37" s="1"/>
  <c r="E6154" i="37"/>
  <c r="F6154" i="37" s="1"/>
  <c r="E6143" i="37"/>
  <c r="F6143" i="37" s="1"/>
  <c r="E6114" i="37"/>
  <c r="F6114" i="37" s="1"/>
  <c r="E6079" i="37"/>
  <c r="F6079" i="37" s="1"/>
  <c r="E6066" i="37"/>
  <c r="F6066" i="37" s="1"/>
  <c r="E5981" i="37"/>
  <c r="F5981" i="37" s="1"/>
  <c r="E5947" i="37"/>
  <c r="F5947" i="37" s="1"/>
  <c r="E5934" i="37"/>
  <c r="F5934" i="37" s="1"/>
  <c r="E5902" i="37"/>
  <c r="F5902" i="37" s="1"/>
  <c r="E5882" i="37"/>
  <c r="F5882" i="37" s="1"/>
  <c r="E5859" i="37"/>
  <c r="F5859" i="37" s="1"/>
  <c r="E5847" i="37"/>
  <c r="F5847" i="37" s="1"/>
  <c r="E5822" i="37"/>
  <c r="F5822" i="37" s="1"/>
  <c r="E5802" i="37"/>
  <c r="F5802" i="37" s="1"/>
  <c r="E5794" i="37"/>
  <c r="F5794" i="37" s="1"/>
  <c r="E5779" i="37"/>
  <c r="F5779" i="37" s="1"/>
  <c r="E5772" i="37"/>
  <c r="F5772" i="37" s="1"/>
  <c r="E5762" i="37"/>
  <c r="F5762" i="37" s="1"/>
  <c r="E5754" i="37"/>
  <c r="F5754" i="37" s="1"/>
  <c r="E5744" i="37"/>
  <c r="F5744" i="37" s="1"/>
  <c r="E5718" i="37"/>
  <c r="F5718" i="37" s="1"/>
  <c r="E5704" i="37"/>
  <c r="F5704" i="37" s="1"/>
  <c r="E5692" i="37"/>
  <c r="F5692" i="37" s="1"/>
  <c r="E5684" i="37"/>
  <c r="F5684" i="37" s="1"/>
  <c r="E5659" i="37"/>
  <c r="F5659" i="37" s="1"/>
  <c r="E5621" i="37"/>
  <c r="F5621" i="37" s="1"/>
  <c r="E5613" i="37"/>
  <c r="F5613" i="37" s="1"/>
  <c r="E5607" i="37"/>
  <c r="F5607" i="37" s="1"/>
  <c r="E5601" i="37"/>
  <c r="F5601" i="37" s="1"/>
  <c r="E5570" i="37"/>
  <c r="F5570" i="37" s="1"/>
  <c r="E5558" i="37"/>
  <c r="F5558" i="37" s="1"/>
  <c r="E5564" i="37"/>
  <c r="F5564" i="37" s="1"/>
  <c r="E5555" i="37"/>
  <c r="F5555" i="37" s="1"/>
  <c r="E5552" i="37"/>
  <c r="F5552" i="37" s="1"/>
  <c r="E5540" i="37"/>
  <c r="F5540" i="37" s="1"/>
  <c r="E5485" i="37"/>
  <c r="F5485" i="37" s="1"/>
  <c r="E5483" i="37"/>
  <c r="F5483" i="37" s="1"/>
  <c r="E5469" i="37"/>
  <c r="F5469" i="37" s="1"/>
  <c r="E5466" i="37"/>
  <c r="F5466" i="37" s="1"/>
  <c r="E5356" i="37"/>
  <c r="F5356" i="37" s="1"/>
  <c r="E5352" i="37"/>
  <c r="F5352" i="37" s="1"/>
  <c r="E5348" i="37"/>
  <c r="F5348" i="37" s="1"/>
  <c r="E5346" i="37"/>
  <c r="F5346" i="37" s="1"/>
  <c r="E5319" i="37"/>
  <c r="F5319" i="37" s="1"/>
  <c r="E5311" i="37"/>
  <c r="F5311" i="37" s="1"/>
  <c r="E5284" i="37"/>
  <c r="F5284" i="37" s="1"/>
  <c r="E5280" i="37"/>
  <c r="F5280" i="37" s="1"/>
  <c r="E5279" i="37"/>
  <c r="F5279" i="37" s="1"/>
  <c r="E5267" i="37"/>
  <c r="F5267" i="37" s="1"/>
  <c r="E5252" i="37"/>
  <c r="F5252" i="37" s="1"/>
  <c r="E5238" i="37"/>
  <c r="F5238" i="37" s="1"/>
  <c r="E5230" i="37"/>
  <c r="F5230" i="37" s="1"/>
  <c r="E5229" i="37"/>
  <c r="F5229" i="37" s="1"/>
  <c r="E5139" i="37"/>
  <c r="F5139" i="37" s="1"/>
  <c r="E5087" i="37"/>
  <c r="F5087" i="37" s="1"/>
  <c r="E5079" i="37"/>
  <c r="F5079" i="37" s="1"/>
  <c r="E5061" i="37"/>
  <c r="F5061" i="37" s="1"/>
  <c r="E5060" i="37"/>
  <c r="F5060" i="37" s="1"/>
  <c r="E5028" i="37"/>
  <c r="F5028" i="37" s="1"/>
  <c r="E5027" i="37"/>
  <c r="F5027" i="37" s="1"/>
  <c r="E5025" i="37"/>
  <c r="F5025" i="37" s="1"/>
  <c r="E4983" i="37"/>
  <c r="F4983" i="37" s="1"/>
  <c r="D4956" i="37"/>
  <c r="D4955" i="37"/>
  <c r="D4954" i="37"/>
  <c r="D4953" i="37"/>
  <c r="D4952" i="37"/>
  <c r="D4951" i="37"/>
  <c r="D4950" i="37"/>
  <c r="D4949" i="37"/>
  <c r="D4958" i="37"/>
  <c r="D4936" i="37"/>
  <c r="A4958" i="37"/>
  <c r="B4958" i="37"/>
  <c r="A4957" i="37"/>
  <c r="B4957" i="37"/>
  <c r="A4956" i="37"/>
  <c r="B4956" i="37"/>
  <c r="A4955" i="37"/>
  <c r="B4955" i="37"/>
  <c r="A4954" i="37"/>
  <c r="B4954" i="37"/>
  <c r="A4953" i="37"/>
  <c r="B4953" i="37"/>
  <c r="A4952" i="37"/>
  <c r="B4952" i="37"/>
  <c r="A4951" i="37"/>
  <c r="B4951" i="37"/>
  <c r="A4950" i="37"/>
  <c r="B4950" i="37"/>
  <c r="A4949" i="37"/>
  <c r="B4949" i="37"/>
  <c r="A4948" i="37"/>
  <c r="B4948" i="37"/>
  <c r="A4918" i="37"/>
  <c r="A4919" i="37"/>
  <c r="A4920" i="37"/>
  <c r="A4921" i="37"/>
  <c r="A4922" i="37"/>
  <c r="A4923" i="37"/>
  <c r="A4924" i="37"/>
  <c r="A4925" i="37"/>
  <c r="A4926" i="37"/>
  <c r="A4927" i="37"/>
  <c r="A4928" i="37"/>
  <c r="A4929" i="37"/>
  <c r="A4930" i="37"/>
  <c r="A4931" i="37"/>
  <c r="A4932" i="37"/>
  <c r="A4933" i="37"/>
  <c r="A4934" i="37"/>
  <c r="A4935" i="37"/>
  <c r="A4936" i="37"/>
  <c r="A4937" i="37"/>
  <c r="A4938" i="37"/>
  <c r="A4939" i="37"/>
  <c r="A4940" i="37"/>
  <c r="A4941" i="37"/>
  <c r="A4942" i="37"/>
  <c r="A4943" i="37"/>
  <c r="A4944" i="37"/>
  <c r="A4945" i="37"/>
  <c r="A4946" i="37"/>
  <c r="A4947" i="37"/>
  <c r="B4918" i="37"/>
  <c r="B4919" i="37"/>
  <c r="B4920" i="37"/>
  <c r="B4921" i="37"/>
  <c r="B4922" i="37"/>
  <c r="B4923" i="37"/>
  <c r="B4924" i="37"/>
  <c r="B4925" i="37"/>
  <c r="B4926" i="37"/>
  <c r="B4927" i="37"/>
  <c r="B4928" i="37"/>
  <c r="B4929" i="37"/>
  <c r="B4930" i="37"/>
  <c r="B4931" i="37"/>
  <c r="B4932" i="37"/>
  <c r="B4933" i="37"/>
  <c r="B4934" i="37"/>
  <c r="B4935" i="37"/>
  <c r="B4936" i="37"/>
  <c r="B4937" i="37"/>
  <c r="B4938" i="37"/>
  <c r="B4939" i="37"/>
  <c r="B4940" i="37"/>
  <c r="B4941" i="37"/>
  <c r="B4942" i="37"/>
  <c r="B4943" i="37"/>
  <c r="B4944" i="37"/>
  <c r="B4945" i="37"/>
  <c r="B4946" i="37"/>
  <c r="B4947" i="37"/>
  <c r="D4918" i="37"/>
  <c r="D4919" i="37"/>
  <c r="D4920" i="37"/>
  <c r="D4921" i="37"/>
  <c r="D4922" i="37"/>
  <c r="D4923" i="37"/>
  <c r="D4924" i="37"/>
  <c r="D4925" i="37"/>
  <c r="D4926" i="37"/>
  <c r="D4927" i="37"/>
  <c r="D4928" i="37"/>
  <c r="D4929" i="37"/>
  <c r="D4930" i="37"/>
  <c r="D4931" i="37"/>
  <c r="D4932" i="37"/>
  <c r="D4933" i="37"/>
  <c r="D4934" i="37"/>
  <c r="D4935" i="37"/>
  <c r="D4937" i="37"/>
  <c r="D4938" i="37"/>
  <c r="D4939" i="37"/>
  <c r="D4940" i="37"/>
  <c r="D4941" i="37"/>
  <c r="D4942" i="37"/>
  <c r="D4943" i="37"/>
  <c r="D4944" i="37"/>
  <c r="D4945" i="37"/>
  <c r="D4946" i="37"/>
  <c r="D4947" i="37"/>
  <c r="A4902" i="37"/>
  <c r="A4903" i="37"/>
  <c r="A4904" i="37"/>
  <c r="A4905" i="37"/>
  <c r="A4906" i="37"/>
  <c r="A4907" i="37"/>
  <c r="A4908" i="37"/>
  <c r="A4909" i="37"/>
  <c r="A4910" i="37"/>
  <c r="A4911" i="37"/>
  <c r="A4912" i="37"/>
  <c r="A4913" i="37"/>
  <c r="A4914" i="37"/>
  <c r="A4915" i="37"/>
  <c r="A4916" i="37"/>
  <c r="A4917" i="37"/>
  <c r="B4902" i="37"/>
  <c r="B4903" i="37"/>
  <c r="B4904" i="37"/>
  <c r="B4905" i="37"/>
  <c r="B4906" i="37"/>
  <c r="B4907" i="37"/>
  <c r="B4908" i="37"/>
  <c r="B4909" i="37"/>
  <c r="B4910" i="37"/>
  <c r="B4911" i="37"/>
  <c r="B4912" i="37"/>
  <c r="B4913" i="37"/>
  <c r="B4914" i="37"/>
  <c r="B4915" i="37"/>
  <c r="B4916" i="37"/>
  <c r="B4917" i="37"/>
  <c r="D4902" i="37"/>
  <c r="D4903" i="37"/>
  <c r="D4904" i="37"/>
  <c r="D4905" i="37"/>
  <c r="D4906" i="37"/>
  <c r="D4907" i="37"/>
  <c r="D4908" i="37"/>
  <c r="D4909" i="37"/>
  <c r="D4910" i="37"/>
  <c r="D4911" i="37"/>
  <c r="D4912" i="37"/>
  <c r="D4913" i="37"/>
  <c r="D4914" i="37"/>
  <c r="D4915" i="37"/>
  <c r="D4916" i="37"/>
  <c r="D4917" i="37"/>
  <c r="A4894" i="37"/>
  <c r="A4895" i="37"/>
  <c r="A4896" i="37"/>
  <c r="A4897" i="37"/>
  <c r="A4898" i="37"/>
  <c r="A4899" i="37"/>
  <c r="A4900" i="37"/>
  <c r="A4901" i="37"/>
  <c r="B4894" i="37"/>
  <c r="B4895" i="37"/>
  <c r="B4896" i="37"/>
  <c r="B4897" i="37"/>
  <c r="B4898" i="37"/>
  <c r="B4899" i="37"/>
  <c r="B4900" i="37"/>
  <c r="B4901" i="37"/>
  <c r="D4894" i="37"/>
  <c r="D4895" i="37"/>
  <c r="D4896" i="37"/>
  <c r="D4897" i="37"/>
  <c r="D4898" i="37"/>
  <c r="D4899" i="37"/>
  <c r="D4900" i="37"/>
  <c r="D4901" i="37"/>
  <c r="A4890" i="37"/>
  <c r="A4891" i="37"/>
  <c r="A4892" i="37"/>
  <c r="A4893" i="37"/>
  <c r="B4890" i="37"/>
  <c r="B4891" i="37"/>
  <c r="B4892" i="37"/>
  <c r="B4893" i="37"/>
  <c r="D4890" i="37"/>
  <c r="D4891" i="37"/>
  <c r="D4892" i="37"/>
  <c r="D4893" i="37"/>
  <c r="A4889" i="37"/>
  <c r="B4889" i="37"/>
  <c r="D4889" i="37"/>
  <c r="A4888" i="37"/>
  <c r="B4888" i="37"/>
  <c r="D4888" i="37"/>
  <c r="A4887" i="37"/>
  <c r="B4887" i="37"/>
  <c r="D4887" i="37"/>
  <c r="A4886" i="37"/>
  <c r="B4886" i="37"/>
  <c r="D4886" i="37"/>
  <c r="A4885" i="37"/>
  <c r="B4885" i="37"/>
  <c r="D4885" i="37"/>
  <c r="A4884" i="37"/>
  <c r="B4884" i="37"/>
  <c r="D4884" i="37"/>
  <c r="A4883" i="37"/>
  <c r="B4883" i="37"/>
  <c r="D4883" i="37"/>
  <c r="A4882" i="37"/>
  <c r="B4882" i="37"/>
  <c r="D4882" i="37"/>
  <c r="A4881" i="37"/>
  <c r="B4881" i="37"/>
  <c r="D4881" i="37"/>
  <c r="A4880" i="37"/>
  <c r="B4880" i="37"/>
  <c r="D4880" i="37"/>
  <c r="A4879" i="37"/>
  <c r="B4879" i="37"/>
  <c r="D4879" i="37"/>
  <c r="A4878" i="37"/>
  <c r="B4878" i="37"/>
  <c r="D4878" i="37"/>
  <c r="A4874" i="37"/>
  <c r="A4875" i="37"/>
  <c r="A4876" i="37"/>
  <c r="A4877" i="37"/>
  <c r="B4874" i="37"/>
  <c r="B4875" i="37"/>
  <c r="B4876" i="37"/>
  <c r="B4877" i="37"/>
  <c r="D4874" i="37"/>
  <c r="D4875" i="37"/>
  <c r="D4876" i="37"/>
  <c r="D4877" i="37"/>
  <c r="A4870" i="37"/>
  <c r="A4871" i="37"/>
  <c r="A4872" i="37"/>
  <c r="A4873" i="37"/>
  <c r="B4870" i="37"/>
  <c r="B4871" i="37"/>
  <c r="B4872" i="37"/>
  <c r="B4873" i="37"/>
  <c r="D4870" i="37"/>
  <c r="D4871" i="37"/>
  <c r="D4872" i="37"/>
  <c r="D4873" i="37"/>
  <c r="A4869" i="37"/>
  <c r="B4869" i="37"/>
  <c r="D4869" i="37"/>
  <c r="A4868" i="37"/>
  <c r="B4868" i="37"/>
  <c r="D4868" i="37"/>
  <c r="A4862" i="37"/>
  <c r="A4863" i="37"/>
  <c r="A4864" i="37"/>
  <c r="A4865" i="37"/>
  <c r="A4866" i="37"/>
  <c r="A4867" i="37"/>
  <c r="B4862" i="37"/>
  <c r="B4863" i="37"/>
  <c r="B4864" i="37"/>
  <c r="B4865" i="37"/>
  <c r="B4866" i="37"/>
  <c r="B4867" i="37"/>
  <c r="D4862" i="37"/>
  <c r="D4863" i="37"/>
  <c r="D4864" i="37"/>
  <c r="D4865" i="37"/>
  <c r="D4866" i="37"/>
  <c r="D4867" i="37"/>
  <c r="A4858" i="37"/>
  <c r="A4859" i="37"/>
  <c r="A4860" i="37"/>
  <c r="A4861" i="37"/>
  <c r="B4858" i="37"/>
  <c r="B4859" i="37"/>
  <c r="B4860" i="37"/>
  <c r="B4861" i="37"/>
  <c r="D4858" i="37"/>
  <c r="D4859" i="37"/>
  <c r="D4860" i="37"/>
  <c r="D4861" i="37"/>
  <c r="A4857" i="37"/>
  <c r="B4857" i="37"/>
  <c r="D4857" i="37"/>
  <c r="A4856" i="37"/>
  <c r="B4856" i="37"/>
  <c r="D4856" i="37"/>
  <c r="A4855" i="37"/>
  <c r="B4855" i="37"/>
  <c r="D4855" i="37"/>
  <c r="A4854" i="37"/>
  <c r="B4854" i="37"/>
  <c r="D4854" i="37"/>
  <c r="A4853" i="37"/>
  <c r="B4853" i="37"/>
  <c r="D4853" i="37"/>
  <c r="A4852" i="37"/>
  <c r="B4852" i="37"/>
  <c r="D4852" i="37"/>
  <c r="A4851" i="37"/>
  <c r="B4851" i="37"/>
  <c r="D4851" i="37"/>
  <c r="A4850" i="37"/>
  <c r="B4850" i="37"/>
  <c r="D4850" i="37"/>
  <c r="A4849" i="37"/>
  <c r="B4849" i="37"/>
  <c r="D4849" i="37"/>
  <c r="A4848" i="37"/>
  <c r="B4848" i="37"/>
  <c r="D4848" i="37"/>
  <c r="A4847" i="37"/>
  <c r="B4847" i="37"/>
  <c r="D4847" i="37"/>
  <c r="A4846" i="37"/>
  <c r="B4846" i="37"/>
  <c r="D4846" i="37"/>
  <c r="A4824" i="37"/>
  <c r="A4825" i="37"/>
  <c r="A4826" i="37"/>
  <c r="A4827" i="37"/>
  <c r="A4828" i="37"/>
  <c r="A4829" i="37"/>
  <c r="A4830" i="37"/>
  <c r="A4831" i="37"/>
  <c r="A4832" i="37"/>
  <c r="A4833" i="37"/>
  <c r="A4834" i="37"/>
  <c r="A4835" i="37"/>
  <c r="A4836" i="37"/>
  <c r="A4837" i="37"/>
  <c r="A4838" i="37"/>
  <c r="A4839" i="37"/>
  <c r="A4840" i="37"/>
  <c r="A4841" i="37"/>
  <c r="A4842" i="37"/>
  <c r="A4843" i="37"/>
  <c r="A4844" i="37"/>
  <c r="A4845" i="37"/>
  <c r="B4824" i="37"/>
  <c r="B4825" i="37"/>
  <c r="B4826" i="37"/>
  <c r="B4827" i="37"/>
  <c r="B4828" i="37"/>
  <c r="B4829" i="37"/>
  <c r="B4830" i="37"/>
  <c r="B4831" i="37"/>
  <c r="B4832" i="37"/>
  <c r="B4833" i="37"/>
  <c r="B4834" i="37"/>
  <c r="B4835" i="37"/>
  <c r="B4836" i="37"/>
  <c r="B4837" i="37"/>
  <c r="B4838" i="37"/>
  <c r="B4839" i="37"/>
  <c r="B4840" i="37"/>
  <c r="B4841" i="37"/>
  <c r="B4842" i="37"/>
  <c r="B4843" i="37"/>
  <c r="B4844" i="37"/>
  <c r="B4845" i="37"/>
  <c r="D4824" i="37"/>
  <c r="D4825" i="37"/>
  <c r="D4826" i="37"/>
  <c r="D4827" i="37"/>
  <c r="D4828" i="37"/>
  <c r="D4829" i="37"/>
  <c r="D4830" i="37"/>
  <c r="D4831" i="37"/>
  <c r="D4832" i="37"/>
  <c r="D4833" i="37"/>
  <c r="D4834" i="37"/>
  <c r="D4835" i="37"/>
  <c r="D4836" i="37"/>
  <c r="D4837" i="37"/>
  <c r="D4838" i="37"/>
  <c r="D4839" i="37"/>
  <c r="D4840" i="37"/>
  <c r="D4841" i="37"/>
  <c r="D4842" i="37"/>
  <c r="D4843" i="37"/>
  <c r="D4844" i="37"/>
  <c r="D4845" i="37"/>
  <c r="A4812" i="37"/>
  <c r="A4813" i="37"/>
  <c r="A4814" i="37"/>
  <c r="A4815" i="37"/>
  <c r="A4816" i="37"/>
  <c r="A4817" i="37"/>
  <c r="A4818" i="37"/>
  <c r="A4819" i="37"/>
  <c r="A4820" i="37"/>
  <c r="A4821" i="37"/>
  <c r="A4822" i="37"/>
  <c r="A4823" i="37"/>
  <c r="B4812" i="37"/>
  <c r="B4813" i="37"/>
  <c r="B4814" i="37"/>
  <c r="B4815" i="37"/>
  <c r="B4816" i="37"/>
  <c r="B4817" i="37"/>
  <c r="B4818" i="37"/>
  <c r="B4819" i="37"/>
  <c r="B4820" i="37"/>
  <c r="B4821" i="37"/>
  <c r="B4822" i="37"/>
  <c r="B4823" i="37"/>
  <c r="D4812" i="37"/>
  <c r="D4813" i="37"/>
  <c r="D4814" i="37"/>
  <c r="D4815" i="37"/>
  <c r="D4816" i="37"/>
  <c r="D4817" i="37"/>
  <c r="D4818" i="37"/>
  <c r="D4819" i="37"/>
  <c r="D4820" i="37"/>
  <c r="D4821" i="37"/>
  <c r="D4822" i="37"/>
  <c r="D4823" i="37"/>
  <c r="A4806" i="37"/>
  <c r="A4807" i="37"/>
  <c r="A4808" i="37"/>
  <c r="A4809" i="37"/>
  <c r="A4810" i="37"/>
  <c r="A4811" i="37"/>
  <c r="B4806" i="37"/>
  <c r="B4807" i="37"/>
  <c r="B4808" i="37"/>
  <c r="B4809" i="37"/>
  <c r="B4810" i="37"/>
  <c r="B4811" i="37"/>
  <c r="D4806" i="37"/>
  <c r="D4807" i="37"/>
  <c r="D4808" i="37"/>
  <c r="D4809" i="37"/>
  <c r="D4810" i="37"/>
  <c r="D4811" i="37"/>
  <c r="A4803" i="37"/>
  <c r="A4804" i="37"/>
  <c r="A4805" i="37"/>
  <c r="B4803" i="37"/>
  <c r="B4804" i="37"/>
  <c r="B4805" i="37"/>
  <c r="D4803" i="37"/>
  <c r="D4804" i="37"/>
  <c r="D4805" i="37"/>
  <c r="A4802" i="37"/>
  <c r="B4802" i="37"/>
  <c r="D4802" i="37"/>
  <c r="A4801" i="37"/>
  <c r="B4801" i="37"/>
  <c r="D4801" i="37"/>
  <c r="A4800" i="37"/>
  <c r="B4800" i="37"/>
  <c r="D4800" i="37"/>
  <c r="A4799" i="37"/>
  <c r="B4799" i="37"/>
  <c r="D4799" i="37"/>
  <c r="A4798" i="37"/>
  <c r="B4798" i="37"/>
  <c r="D4798" i="37"/>
  <c r="A4797" i="37"/>
  <c r="B4797" i="37"/>
  <c r="D4797" i="37"/>
  <c r="A4796" i="37"/>
  <c r="B4796" i="37"/>
  <c r="D4796" i="37"/>
  <c r="A4795" i="37"/>
  <c r="B4795" i="37"/>
  <c r="D4795" i="37"/>
  <c r="A4794" i="37"/>
  <c r="B4794" i="37"/>
  <c r="D4794" i="37"/>
  <c r="A4793" i="37"/>
  <c r="B4793" i="37"/>
  <c r="D4793" i="37"/>
  <c r="A4792" i="37"/>
  <c r="B4792" i="37"/>
  <c r="D4792" i="37"/>
  <c r="A4791" i="37"/>
  <c r="B4791" i="37"/>
  <c r="D4791" i="37"/>
  <c r="A4790" i="37"/>
  <c r="B4790" i="37"/>
  <c r="D4790" i="37"/>
  <c r="A4789" i="37"/>
  <c r="B4789" i="37"/>
  <c r="D4789" i="37"/>
  <c r="A4788" i="37"/>
  <c r="B4788" i="37"/>
  <c r="D4788" i="37"/>
  <c r="A4776" i="37"/>
  <c r="A4777" i="37"/>
  <c r="A4778" i="37"/>
  <c r="A4779" i="37"/>
  <c r="A4780" i="37"/>
  <c r="A4781" i="37"/>
  <c r="A4782" i="37"/>
  <c r="A4783" i="37"/>
  <c r="A4784" i="37"/>
  <c r="A4785" i="37"/>
  <c r="A4786" i="37"/>
  <c r="A4787" i="37"/>
  <c r="B4776" i="37"/>
  <c r="B4777" i="37"/>
  <c r="B4778" i="37"/>
  <c r="B4779" i="37"/>
  <c r="B4780" i="37"/>
  <c r="B4781" i="37"/>
  <c r="B4782" i="37"/>
  <c r="B4783" i="37"/>
  <c r="B4784" i="37"/>
  <c r="B4785" i="37"/>
  <c r="B4786" i="37"/>
  <c r="B4787" i="37"/>
  <c r="D4776" i="37"/>
  <c r="D4777" i="37"/>
  <c r="D4778" i="37"/>
  <c r="D4779" i="37"/>
  <c r="D4780" i="37"/>
  <c r="D4781" i="37"/>
  <c r="D4782" i="37"/>
  <c r="D4783" i="37"/>
  <c r="D4784" i="37"/>
  <c r="D4785" i="37"/>
  <c r="D4786" i="37"/>
  <c r="D4787" i="37"/>
  <c r="A4770" i="37"/>
  <c r="A4771" i="37"/>
  <c r="A4772" i="37"/>
  <c r="A4773" i="37"/>
  <c r="A4774" i="37"/>
  <c r="A4775" i="37"/>
  <c r="B4770" i="37"/>
  <c r="B4771" i="37"/>
  <c r="B4772" i="37"/>
  <c r="B4773" i="37"/>
  <c r="B4774" i="37"/>
  <c r="B4775" i="37"/>
  <c r="D4770" i="37"/>
  <c r="D4771" i="37"/>
  <c r="D4772" i="37"/>
  <c r="D4773" i="37"/>
  <c r="D4774" i="37"/>
  <c r="D4775" i="37"/>
  <c r="A4767" i="37"/>
  <c r="A4768" i="37"/>
  <c r="A4769" i="37"/>
  <c r="B4767" i="37"/>
  <c r="B4768" i="37"/>
  <c r="B4769" i="37"/>
  <c r="D4767" i="37"/>
  <c r="D4768" i="37"/>
  <c r="D4769" i="37"/>
  <c r="A4766" i="37"/>
  <c r="B4766" i="37"/>
  <c r="D4766" i="37"/>
  <c r="A4765" i="37"/>
  <c r="B4765" i="37"/>
  <c r="D4765" i="37"/>
  <c r="A4764" i="37"/>
  <c r="B4764" i="37"/>
  <c r="D4764" i="37"/>
  <c r="A4763" i="37"/>
  <c r="B4763" i="37"/>
  <c r="D4763" i="37"/>
  <c r="A4762" i="37"/>
  <c r="B4762" i="37"/>
  <c r="D4762" i="37"/>
  <c r="A4761" i="37"/>
  <c r="B4761" i="37"/>
  <c r="D4761" i="37"/>
  <c r="A4760" i="37"/>
  <c r="B4760" i="37"/>
  <c r="D4760" i="37"/>
  <c r="A4759" i="37"/>
  <c r="B4759" i="37"/>
  <c r="D4759" i="37"/>
  <c r="A4758" i="37"/>
  <c r="B4758" i="37"/>
  <c r="D4758" i="37"/>
  <c r="A4757" i="37"/>
  <c r="B4757" i="37"/>
  <c r="D4757" i="37"/>
  <c r="A4756" i="37"/>
  <c r="B4756" i="37"/>
  <c r="D4756" i="37"/>
  <c r="A4755" i="37"/>
  <c r="B4755" i="37"/>
  <c r="D4755" i="37"/>
  <c r="A4754" i="37"/>
  <c r="B4754" i="37"/>
  <c r="D4754" i="37"/>
  <c r="A4753" i="37"/>
  <c r="B4753" i="37"/>
  <c r="D4753" i="37"/>
  <c r="A4752" i="37"/>
  <c r="B4752" i="37"/>
  <c r="D4752" i="37"/>
  <c r="A4751" i="37"/>
  <c r="B4751" i="37"/>
  <c r="D4751" i="37"/>
  <c r="A4750" i="37"/>
  <c r="B4750" i="37"/>
  <c r="D4750" i="37"/>
  <c r="A4749" i="37"/>
  <c r="B4749" i="37"/>
  <c r="D4749" i="37"/>
  <c r="A4737" i="37"/>
  <c r="A4738" i="37"/>
  <c r="A4739" i="37"/>
  <c r="A4740" i="37"/>
  <c r="A4741" i="37"/>
  <c r="A4742" i="37"/>
  <c r="A4743" i="37"/>
  <c r="A4744" i="37"/>
  <c r="A4745" i="37"/>
  <c r="A4746" i="37"/>
  <c r="A4747" i="37"/>
  <c r="A4748" i="37"/>
  <c r="B4737" i="37"/>
  <c r="B4738" i="37"/>
  <c r="B4739" i="37"/>
  <c r="B4740" i="37"/>
  <c r="B4741" i="37"/>
  <c r="B4742" i="37"/>
  <c r="B4743" i="37"/>
  <c r="B4744" i="37"/>
  <c r="B4745" i="37"/>
  <c r="B4746" i="37"/>
  <c r="B4747" i="37"/>
  <c r="B4748" i="37"/>
  <c r="D4737" i="37"/>
  <c r="D4738" i="37"/>
  <c r="D4739" i="37"/>
  <c r="D4740" i="37"/>
  <c r="D4741" i="37"/>
  <c r="D4742" i="37"/>
  <c r="D4743" i="37"/>
  <c r="D4744" i="37"/>
  <c r="D4745" i="37"/>
  <c r="D4746" i="37"/>
  <c r="D4747" i="37"/>
  <c r="D4748" i="37"/>
  <c r="A4731" i="37"/>
  <c r="A4732" i="37"/>
  <c r="A4733" i="37"/>
  <c r="A4734" i="37"/>
  <c r="A4735" i="37"/>
  <c r="A4736" i="37"/>
  <c r="B4731" i="37"/>
  <c r="B4732" i="37"/>
  <c r="B4733" i="37"/>
  <c r="B4734" i="37"/>
  <c r="B4735" i="37"/>
  <c r="B4736" i="37"/>
  <c r="D4731" i="37"/>
  <c r="D4732" i="37"/>
  <c r="D4733" i="37"/>
  <c r="D4734" i="37"/>
  <c r="D4735" i="37"/>
  <c r="D4736" i="37"/>
  <c r="A4728" i="37"/>
  <c r="A4729" i="37"/>
  <c r="A4730" i="37"/>
  <c r="B4728" i="37"/>
  <c r="B4729" i="37"/>
  <c r="B4730" i="37"/>
  <c r="D4728" i="37"/>
  <c r="D4729" i="37"/>
  <c r="D4730" i="37"/>
  <c r="A4727" i="37"/>
  <c r="B4727" i="37"/>
  <c r="D4727" i="37"/>
  <c r="A4726" i="37"/>
  <c r="B4726" i="37"/>
  <c r="D4726" i="37"/>
  <c r="A4725" i="37"/>
  <c r="B4725" i="37"/>
  <c r="D4725" i="37"/>
  <c r="A4724" i="37"/>
  <c r="B4724" i="37"/>
  <c r="D4724" i="37"/>
  <c r="A4723" i="37"/>
  <c r="B4723" i="37"/>
  <c r="D4723" i="37"/>
  <c r="A4722" i="37"/>
  <c r="B4722" i="37"/>
  <c r="D4722" i="37"/>
  <c r="A4721" i="37"/>
  <c r="B4721" i="37"/>
  <c r="D4721" i="37"/>
  <c r="A4720" i="37"/>
  <c r="B4720" i="37"/>
  <c r="D4720" i="37"/>
  <c r="A4719" i="37"/>
  <c r="B4719" i="37"/>
  <c r="D4719" i="37"/>
  <c r="A4718" i="37"/>
  <c r="B4718" i="37"/>
  <c r="D4718" i="37"/>
  <c r="A4717" i="37"/>
  <c r="B4717" i="37"/>
  <c r="D4717" i="37"/>
  <c r="A4714" i="37"/>
  <c r="A4715" i="37"/>
  <c r="A4716" i="37"/>
  <c r="B4714" i="37"/>
  <c r="B4715" i="37"/>
  <c r="B4716" i="37"/>
  <c r="D4714" i="37"/>
  <c r="D4715" i="37"/>
  <c r="D4716" i="37"/>
  <c r="A4713" i="37"/>
  <c r="B4713" i="37"/>
  <c r="D4713" i="37"/>
  <c r="A4712" i="37"/>
  <c r="B4712" i="37"/>
  <c r="D4712" i="37"/>
  <c r="A4711" i="37"/>
  <c r="B4711" i="37"/>
  <c r="D4711" i="37"/>
  <c r="A4710" i="37"/>
  <c r="B4710" i="37"/>
  <c r="D4710" i="37"/>
  <c r="A4709" i="37"/>
  <c r="B4709" i="37"/>
  <c r="D4709" i="37"/>
  <c r="A4708" i="37"/>
  <c r="B4708" i="37"/>
  <c r="D4708" i="37"/>
  <c r="A4707" i="37"/>
  <c r="B4707" i="37"/>
  <c r="D4707" i="37"/>
  <c r="A4706" i="37"/>
  <c r="B4706" i="37"/>
  <c r="D4706" i="37"/>
  <c r="A4705" i="37"/>
  <c r="B4705" i="37"/>
  <c r="D4705" i="37"/>
  <c r="A4704" i="37"/>
  <c r="B4704" i="37"/>
  <c r="D4704" i="37"/>
  <c r="A4703" i="37"/>
  <c r="B4703" i="37"/>
  <c r="D4703" i="37"/>
  <c r="A4702" i="37"/>
  <c r="B4702" i="37"/>
  <c r="D4702" i="37"/>
  <c r="A4701" i="37"/>
  <c r="B4701" i="37"/>
  <c r="D4701" i="37"/>
  <c r="A4700" i="37"/>
  <c r="B4700" i="37"/>
  <c r="D4700" i="37"/>
  <c r="A4699" i="37"/>
  <c r="B4699" i="37"/>
  <c r="D4699" i="37"/>
  <c r="A4698" i="37"/>
  <c r="B4698" i="37"/>
  <c r="D4698" i="37"/>
  <c r="A4697" i="37"/>
  <c r="B4697" i="37"/>
  <c r="D4697" i="37"/>
  <c r="A4696" i="37"/>
  <c r="B4696" i="37"/>
  <c r="D4696" i="37"/>
  <c r="A4695" i="37"/>
  <c r="B4695" i="37"/>
  <c r="D4695" i="37"/>
  <c r="A4694" i="37"/>
  <c r="B4694" i="37"/>
  <c r="D4694" i="37"/>
  <c r="A4685" i="37"/>
  <c r="A4686" i="37"/>
  <c r="A4687" i="37"/>
  <c r="A4688" i="37"/>
  <c r="A4689" i="37"/>
  <c r="A4690" i="37"/>
  <c r="A4691" i="37"/>
  <c r="A4692" i="37"/>
  <c r="A4693" i="37"/>
  <c r="B4685" i="37"/>
  <c r="B4686" i="37"/>
  <c r="B4687" i="37"/>
  <c r="B4688" i="37"/>
  <c r="B4689" i="37"/>
  <c r="B4690" i="37"/>
  <c r="B4691" i="37"/>
  <c r="B4692" i="37"/>
  <c r="B4693" i="37"/>
  <c r="D4685" i="37"/>
  <c r="D4686" i="37"/>
  <c r="D4687" i="37"/>
  <c r="D4688" i="37"/>
  <c r="D4689" i="37"/>
  <c r="D4690" i="37"/>
  <c r="D4691" i="37"/>
  <c r="D4692" i="37"/>
  <c r="D4693" i="37"/>
  <c r="A4675" i="37"/>
  <c r="A4676" i="37"/>
  <c r="A4677" i="37"/>
  <c r="A4678" i="37"/>
  <c r="A4679" i="37"/>
  <c r="A4680" i="37"/>
  <c r="A4681" i="37"/>
  <c r="A4682" i="37"/>
  <c r="A4683" i="37"/>
  <c r="A4684" i="37"/>
  <c r="B4675" i="37"/>
  <c r="B4676" i="37"/>
  <c r="B4677" i="37"/>
  <c r="B4678" i="37"/>
  <c r="B4679" i="37"/>
  <c r="B4680" i="37"/>
  <c r="B4681" i="37"/>
  <c r="B4682" i="37"/>
  <c r="B4683" i="37"/>
  <c r="B4684" i="37"/>
  <c r="D4675" i="37"/>
  <c r="D4676" i="37"/>
  <c r="D4677" i="37"/>
  <c r="D4678" i="37"/>
  <c r="D4679" i="37"/>
  <c r="D4680" i="37"/>
  <c r="D4681" i="37"/>
  <c r="D4682" i="37"/>
  <c r="D4683" i="37"/>
  <c r="D4684" i="37"/>
  <c r="A4667" i="37"/>
  <c r="A4668" i="37"/>
  <c r="A4669" i="37"/>
  <c r="A4670" i="37"/>
  <c r="A4671" i="37"/>
  <c r="A4672" i="37"/>
  <c r="A4673" i="37"/>
  <c r="A4674" i="37"/>
  <c r="B4667" i="37"/>
  <c r="B4668" i="37"/>
  <c r="B4669" i="37"/>
  <c r="B4670" i="37"/>
  <c r="B4671" i="37"/>
  <c r="B4672" i="37"/>
  <c r="B4673" i="37"/>
  <c r="B4674" i="37"/>
  <c r="D4667" i="37"/>
  <c r="D4668" i="37"/>
  <c r="D4669" i="37"/>
  <c r="D4670" i="37"/>
  <c r="D4671" i="37"/>
  <c r="D4672" i="37"/>
  <c r="D4673" i="37"/>
  <c r="D4674" i="37"/>
  <c r="A4663" i="37"/>
  <c r="A4664" i="37"/>
  <c r="A4665" i="37"/>
  <c r="A4666" i="37"/>
  <c r="B4663" i="37"/>
  <c r="B4664" i="37"/>
  <c r="B4665" i="37"/>
  <c r="B4666" i="37"/>
  <c r="D4663" i="37"/>
  <c r="D4664" i="37"/>
  <c r="D4665" i="37"/>
  <c r="D4666" i="37"/>
  <c r="A4662" i="37"/>
  <c r="B4662" i="37"/>
  <c r="D4662" i="37"/>
  <c r="A4661" i="37"/>
  <c r="B4661" i="37"/>
  <c r="D4661" i="37"/>
  <c r="A4660" i="37"/>
  <c r="B4660" i="37"/>
  <c r="D4660" i="37"/>
  <c r="A4659" i="37"/>
  <c r="B4659" i="37"/>
  <c r="D4659" i="37"/>
  <c r="A4658" i="37"/>
  <c r="B4658" i="37"/>
  <c r="D4658" i="37"/>
  <c r="A4657" i="37"/>
  <c r="B4657" i="37"/>
  <c r="D4657" i="37"/>
  <c r="A4656" i="37"/>
  <c r="B4656" i="37"/>
  <c r="D4656" i="37"/>
  <c r="A4655" i="37"/>
  <c r="B4655" i="37"/>
  <c r="D4655" i="37"/>
  <c r="A4654" i="37"/>
  <c r="B4654" i="37"/>
  <c r="D4654" i="37"/>
  <c r="A4653" i="37"/>
  <c r="B4653" i="37"/>
  <c r="D4653" i="37"/>
  <c r="A4652" i="37"/>
  <c r="B4652" i="37"/>
  <c r="D4652" i="37"/>
  <c r="A4651" i="37"/>
  <c r="B4651" i="37"/>
  <c r="D4651" i="37"/>
  <c r="A4645" i="37"/>
  <c r="A4646" i="37"/>
  <c r="A4647" i="37"/>
  <c r="A4648" i="37"/>
  <c r="A4649" i="37"/>
  <c r="A4650" i="37"/>
  <c r="B4645" i="37"/>
  <c r="B4646" i="37"/>
  <c r="B4647" i="37"/>
  <c r="B4648" i="37"/>
  <c r="B4649" i="37"/>
  <c r="B4650" i="37"/>
  <c r="D4645" i="37"/>
  <c r="D4646" i="37"/>
  <c r="D4647" i="37"/>
  <c r="D4648" i="37"/>
  <c r="D4649" i="37"/>
  <c r="D4650" i="37"/>
  <c r="A4642" i="37"/>
  <c r="A4643" i="37"/>
  <c r="A4644" i="37"/>
  <c r="B4642" i="37"/>
  <c r="B4643" i="37"/>
  <c r="B4644" i="37"/>
  <c r="D4642" i="37"/>
  <c r="D4643" i="37"/>
  <c r="D4644" i="37"/>
  <c r="A4641" i="37"/>
  <c r="B4641" i="37"/>
  <c r="D4641" i="37"/>
  <c r="A4640" i="37"/>
  <c r="B4640" i="37"/>
  <c r="D4640" i="37"/>
  <c r="A4634" i="37"/>
  <c r="A4635" i="37"/>
  <c r="A4636" i="37"/>
  <c r="A4637" i="37"/>
  <c r="A4638" i="37"/>
  <c r="A4639" i="37"/>
  <c r="B4634" i="37"/>
  <c r="B4635" i="37"/>
  <c r="B4636" i="37"/>
  <c r="B4637" i="37"/>
  <c r="B4638" i="37"/>
  <c r="B4639" i="37"/>
  <c r="D4634" i="37"/>
  <c r="D4635" i="37"/>
  <c r="D4636" i="37"/>
  <c r="D4637" i="37"/>
  <c r="D4638" i="37"/>
  <c r="D4639" i="37"/>
  <c r="A4631" i="37"/>
  <c r="A4632" i="37"/>
  <c r="A4633" i="37"/>
  <c r="B4631" i="37"/>
  <c r="B4632" i="37"/>
  <c r="B4633" i="37"/>
  <c r="D4631" i="37"/>
  <c r="D4632" i="37"/>
  <c r="D4633" i="37"/>
  <c r="A4630" i="37"/>
  <c r="B4630" i="37"/>
  <c r="D4630" i="37"/>
  <c r="A4629" i="37"/>
  <c r="B4629" i="37"/>
  <c r="D4629" i="37"/>
  <c r="A4628" i="37"/>
  <c r="B4628" i="37"/>
  <c r="D4628" i="37"/>
  <c r="A4627" i="37"/>
  <c r="B4627" i="37"/>
  <c r="D4627" i="37"/>
  <c r="A4626" i="37"/>
  <c r="B4626" i="37"/>
  <c r="D4626" i="37"/>
  <c r="A4625" i="37"/>
  <c r="B4625" i="37"/>
  <c r="D4625" i="37"/>
  <c r="A4613" i="37"/>
  <c r="A4614" i="37"/>
  <c r="A4615" i="37"/>
  <c r="A4616" i="37"/>
  <c r="A4617" i="37"/>
  <c r="A4618" i="37"/>
  <c r="A4619" i="37"/>
  <c r="A4620" i="37"/>
  <c r="A4621" i="37"/>
  <c r="A4622" i="37"/>
  <c r="A4623" i="37"/>
  <c r="A4624" i="37"/>
  <c r="B4613" i="37"/>
  <c r="B4614" i="37"/>
  <c r="B4615" i="37"/>
  <c r="B4616" i="37"/>
  <c r="B4617" i="37"/>
  <c r="B4618" i="37"/>
  <c r="B4619" i="37"/>
  <c r="B4620" i="37"/>
  <c r="B4621" i="37"/>
  <c r="B4622" i="37"/>
  <c r="B4623" i="37"/>
  <c r="B4624" i="37"/>
  <c r="D4613" i="37"/>
  <c r="D4614" i="37"/>
  <c r="D4615" i="37"/>
  <c r="D4616" i="37"/>
  <c r="D4617" i="37"/>
  <c r="D4618" i="37"/>
  <c r="D4619" i="37"/>
  <c r="D4620" i="37"/>
  <c r="D4621" i="37"/>
  <c r="D4622" i="37"/>
  <c r="D4623" i="37"/>
  <c r="D4624" i="37"/>
  <c r="A4607" i="37"/>
  <c r="A4608" i="37"/>
  <c r="A4609" i="37"/>
  <c r="A4610" i="37"/>
  <c r="A4611" i="37"/>
  <c r="A4612" i="37"/>
  <c r="B4607" i="37"/>
  <c r="B4608" i="37"/>
  <c r="B4609" i="37"/>
  <c r="B4610" i="37"/>
  <c r="B4611" i="37"/>
  <c r="B4612" i="37"/>
  <c r="D4607" i="37"/>
  <c r="D4608" i="37"/>
  <c r="D4609" i="37"/>
  <c r="D4610" i="37"/>
  <c r="D4611" i="37"/>
  <c r="D4612" i="37"/>
  <c r="A4604" i="37"/>
  <c r="A4605" i="37"/>
  <c r="A4606" i="37"/>
  <c r="B4604" i="37"/>
  <c r="B4605" i="37"/>
  <c r="B4606" i="37"/>
  <c r="D4604" i="37"/>
  <c r="D4605" i="37"/>
  <c r="D4606" i="37"/>
  <c r="A4603" i="37"/>
  <c r="B4603" i="37"/>
  <c r="D4603" i="37"/>
  <c r="A4602" i="37"/>
  <c r="B4602" i="37"/>
  <c r="D4602" i="37"/>
  <c r="A4601" i="37"/>
  <c r="B4601" i="37"/>
  <c r="D4601" i="37"/>
  <c r="A4600" i="37"/>
  <c r="B4600" i="37"/>
  <c r="D4600" i="37"/>
  <c r="A4599" i="37"/>
  <c r="B4599" i="37"/>
  <c r="D4599" i="37"/>
  <c r="A4598" i="37"/>
  <c r="B4598" i="37"/>
  <c r="D4598" i="37"/>
  <c r="A4597" i="37"/>
  <c r="B4597" i="37"/>
  <c r="D4597" i="37"/>
  <c r="A4596" i="37"/>
  <c r="B4596" i="37"/>
  <c r="D4596" i="37"/>
  <c r="A4593" i="37"/>
  <c r="A4594" i="37"/>
  <c r="A4595" i="37"/>
  <c r="B4593" i="37"/>
  <c r="B4594" i="37"/>
  <c r="B4595" i="37"/>
  <c r="D4593" i="37"/>
  <c r="D4594" i="37"/>
  <c r="D4595" i="37"/>
  <c r="A4592" i="37"/>
  <c r="B4592" i="37"/>
  <c r="D4592" i="37"/>
  <c r="A4591" i="37"/>
  <c r="B4591" i="37"/>
  <c r="D4591" i="37"/>
  <c r="A4590" i="37"/>
  <c r="B4590" i="37"/>
  <c r="D4590" i="37"/>
  <c r="A4589" i="37"/>
  <c r="B4589" i="37"/>
  <c r="D4589" i="37"/>
  <c r="A4588" i="37"/>
  <c r="B4588" i="37"/>
  <c r="D4588" i="37"/>
  <c r="A4585" i="37"/>
  <c r="A4586" i="37"/>
  <c r="A4587" i="37"/>
  <c r="B4585" i="37"/>
  <c r="B4586" i="37"/>
  <c r="B4587" i="37"/>
  <c r="D4585" i="37"/>
  <c r="D4586" i="37"/>
  <c r="D4587" i="37"/>
  <c r="A4584" i="37"/>
  <c r="B4584" i="37"/>
  <c r="D4584" i="37"/>
  <c r="A4583" i="37"/>
  <c r="B4583" i="37"/>
  <c r="D4583" i="37"/>
  <c r="A4582" i="37"/>
  <c r="B4582" i="37"/>
  <c r="D4582" i="37"/>
  <c r="A4581" i="37"/>
  <c r="B4581" i="37"/>
  <c r="D4581" i="37"/>
  <c r="A4580" i="37"/>
  <c r="B4580" i="37"/>
  <c r="D4580" i="37"/>
  <c r="A4579" i="37"/>
  <c r="B4579" i="37"/>
  <c r="D4579" i="37"/>
  <c r="A4578" i="37"/>
  <c r="B4578" i="37"/>
  <c r="D4578" i="37"/>
  <c r="A4577" i="37"/>
  <c r="B4577" i="37"/>
  <c r="D4577" i="37"/>
  <c r="A4576" i="37"/>
  <c r="B4576" i="37"/>
  <c r="D4576" i="37"/>
  <c r="A4570" i="37"/>
  <c r="A4571" i="37"/>
  <c r="A4572" i="37"/>
  <c r="A4573" i="37"/>
  <c r="A4574" i="37"/>
  <c r="A4575" i="37"/>
  <c r="B4570" i="37"/>
  <c r="B4571" i="37"/>
  <c r="B4572" i="37"/>
  <c r="B4573" i="37"/>
  <c r="B4574" i="37"/>
  <c r="B4575" i="37"/>
  <c r="D4570" i="37"/>
  <c r="D4571" i="37"/>
  <c r="D4572" i="37"/>
  <c r="D4573" i="37"/>
  <c r="D4574" i="37"/>
  <c r="D4575" i="37"/>
  <c r="A4567" i="37"/>
  <c r="A4568" i="37"/>
  <c r="A4569" i="37"/>
  <c r="B4567" i="37"/>
  <c r="B4568" i="37"/>
  <c r="B4569" i="37"/>
  <c r="D4567" i="37"/>
  <c r="D4568" i="37"/>
  <c r="D4569" i="37"/>
  <c r="A4566" i="37"/>
  <c r="B4566" i="37"/>
  <c r="D4566" i="37"/>
  <c r="A4565" i="37"/>
  <c r="B4565" i="37"/>
  <c r="D4565" i="37"/>
  <c r="A4564" i="37"/>
  <c r="B4564" i="37"/>
  <c r="D4564" i="37"/>
  <c r="A4563" i="37"/>
  <c r="B4563" i="37"/>
  <c r="D4563" i="37"/>
  <c r="A4562" i="37"/>
  <c r="B4562" i="37"/>
  <c r="D4562" i="37"/>
  <c r="A4561" i="37"/>
  <c r="B4561" i="37"/>
  <c r="D4561" i="37"/>
  <c r="A4558" i="37"/>
  <c r="A4559" i="37"/>
  <c r="A4560" i="37"/>
  <c r="B4558" i="37"/>
  <c r="B4559" i="37"/>
  <c r="B4560" i="37"/>
  <c r="D4558" i="37"/>
  <c r="D4559" i="37"/>
  <c r="D4560" i="37"/>
  <c r="A4557" i="37"/>
  <c r="B4557" i="37"/>
  <c r="D4557" i="37"/>
  <c r="A4556" i="37"/>
  <c r="B4556" i="37"/>
  <c r="D4556" i="37"/>
  <c r="A4555" i="37"/>
  <c r="B4555" i="37"/>
  <c r="D4555" i="37"/>
  <c r="A4554" i="37"/>
  <c r="B4554" i="37"/>
  <c r="D4554" i="37"/>
  <c r="A4553" i="37"/>
  <c r="B4553" i="37"/>
  <c r="D4553" i="37"/>
  <c r="A4552" i="37"/>
  <c r="B4552" i="37"/>
  <c r="D4552" i="37"/>
  <c r="A4546" i="37"/>
  <c r="A4547" i="37"/>
  <c r="A4548" i="37"/>
  <c r="A4549" i="37"/>
  <c r="A4550" i="37"/>
  <c r="A4551" i="37"/>
  <c r="B4546" i="37"/>
  <c r="B4547" i="37"/>
  <c r="B4548" i="37"/>
  <c r="B4549" i="37"/>
  <c r="B4550" i="37"/>
  <c r="B4551" i="37"/>
  <c r="D4546" i="37"/>
  <c r="D4547" i="37"/>
  <c r="D4548" i="37"/>
  <c r="D4549" i="37"/>
  <c r="D4550" i="37"/>
  <c r="D4551" i="37"/>
  <c r="A4543" i="37"/>
  <c r="A4544" i="37"/>
  <c r="A4545" i="37"/>
  <c r="B4543" i="37"/>
  <c r="B4544" i="37"/>
  <c r="B4545" i="37"/>
  <c r="D4543" i="37"/>
  <c r="D4544" i="37"/>
  <c r="D4545" i="37"/>
  <c r="A4542" i="37"/>
  <c r="B4542" i="37"/>
  <c r="D4542" i="37"/>
  <c r="A4541" i="37"/>
  <c r="B4541" i="37"/>
  <c r="D4541" i="37"/>
  <c r="A4540" i="37"/>
  <c r="B4540" i="37"/>
  <c r="D4540" i="37"/>
  <c r="A4539" i="37"/>
  <c r="B4539" i="37"/>
  <c r="D4539" i="37"/>
  <c r="A4538" i="37"/>
  <c r="B4538" i="37"/>
  <c r="D4538" i="37"/>
  <c r="A4537" i="37"/>
  <c r="B4537" i="37"/>
  <c r="D4537" i="37"/>
  <c r="A4530" i="37"/>
  <c r="A4531" i="37"/>
  <c r="A4532" i="37"/>
  <c r="A4533" i="37"/>
  <c r="A4534" i="37"/>
  <c r="A4535" i="37"/>
  <c r="A4536" i="37"/>
  <c r="B4530" i="37"/>
  <c r="B4531" i="37"/>
  <c r="B4532" i="37"/>
  <c r="B4533" i="37"/>
  <c r="B4534" i="37"/>
  <c r="B4535" i="37"/>
  <c r="B4536" i="37"/>
  <c r="D4530" i="37"/>
  <c r="D4531" i="37"/>
  <c r="D4532" i="37"/>
  <c r="D4533" i="37"/>
  <c r="D4534" i="37"/>
  <c r="D4535" i="37"/>
  <c r="D4536" i="37"/>
  <c r="B4529" i="37"/>
  <c r="A4529" i="37"/>
  <c r="D4529" i="37"/>
  <c r="A4521" i="37"/>
  <c r="A4522" i="37"/>
  <c r="A4523" i="37"/>
  <c r="A4524" i="37"/>
  <c r="A4525" i="37"/>
  <c r="A4526" i="37"/>
  <c r="A4527" i="37"/>
  <c r="A4528" i="37"/>
  <c r="B4521" i="37"/>
  <c r="B4522" i="37"/>
  <c r="B4523" i="37"/>
  <c r="B4524" i="37"/>
  <c r="B4525" i="37"/>
  <c r="B4526" i="37"/>
  <c r="B4527" i="37"/>
  <c r="B4528" i="37"/>
  <c r="D4521" i="37"/>
  <c r="D4522" i="37"/>
  <c r="D4523" i="37"/>
  <c r="D4524" i="37"/>
  <c r="D4525" i="37"/>
  <c r="D4526" i="37"/>
  <c r="D4527" i="37"/>
  <c r="D4528" i="37"/>
  <c r="A4517" i="37"/>
  <c r="A4518" i="37"/>
  <c r="A4519" i="37"/>
  <c r="A4520" i="37"/>
  <c r="B4517" i="37"/>
  <c r="B4518" i="37"/>
  <c r="B4519" i="37"/>
  <c r="B4520" i="37"/>
  <c r="D4517" i="37"/>
  <c r="D4518" i="37"/>
  <c r="D4519" i="37"/>
  <c r="D4520" i="37"/>
  <c r="A4516" i="37"/>
  <c r="B4516" i="37"/>
  <c r="D4516" i="37"/>
  <c r="A4515" i="37"/>
  <c r="B4515" i="37"/>
  <c r="D4515" i="37"/>
  <c r="A4514" i="37"/>
  <c r="B4514" i="37"/>
  <c r="D4514" i="37"/>
  <c r="A4513" i="37"/>
  <c r="B4513" i="37"/>
  <c r="D4513" i="37"/>
  <c r="A4512" i="37"/>
  <c r="B4512" i="37"/>
  <c r="D4512" i="37"/>
  <c r="A4511" i="37"/>
  <c r="B4511" i="37"/>
  <c r="D4511" i="37"/>
  <c r="A4510" i="37"/>
  <c r="B4510" i="37"/>
  <c r="D4510" i="37"/>
  <c r="A4509" i="37"/>
  <c r="B4509" i="37"/>
  <c r="D4509" i="37"/>
  <c r="A4508" i="37"/>
  <c r="B4508" i="37"/>
  <c r="D4508" i="37"/>
  <c r="A4507" i="37"/>
  <c r="B4507" i="37"/>
  <c r="D4507" i="37"/>
  <c r="A4506" i="37"/>
  <c r="B4506" i="37"/>
  <c r="D4506" i="37"/>
  <c r="A4505" i="37"/>
  <c r="B4505" i="37"/>
  <c r="D4505" i="37"/>
  <c r="A4504" i="37"/>
  <c r="B4504" i="37"/>
  <c r="D4504" i="37"/>
  <c r="A4503" i="37"/>
  <c r="B4503" i="37"/>
  <c r="D4503" i="37"/>
  <c r="A4502" i="37"/>
  <c r="B4502" i="37"/>
  <c r="D4502" i="37"/>
  <c r="A4501" i="37"/>
  <c r="B4501" i="37"/>
  <c r="D4501" i="37"/>
  <c r="A4500" i="37"/>
  <c r="B4500" i="37"/>
  <c r="D4500" i="37"/>
  <c r="A4499" i="37"/>
  <c r="B4499" i="37"/>
  <c r="D4499" i="37"/>
  <c r="A4498" i="37"/>
  <c r="B4498" i="37"/>
  <c r="D4498" i="37"/>
  <c r="A4497" i="37"/>
  <c r="B4497" i="37"/>
  <c r="D4497" i="37"/>
  <c r="A4492" i="37"/>
  <c r="A4493" i="37"/>
  <c r="A4494" i="37"/>
  <c r="A4495" i="37"/>
  <c r="A4496" i="37"/>
  <c r="B4492" i="37"/>
  <c r="B4493" i="37"/>
  <c r="B4494" i="37"/>
  <c r="B4495" i="37"/>
  <c r="B4496" i="37"/>
  <c r="D4492" i="37"/>
  <c r="D4493" i="37"/>
  <c r="D4494" i="37"/>
  <c r="D4495" i="37"/>
  <c r="D4496" i="37"/>
  <c r="A4489" i="37"/>
  <c r="A4490" i="37"/>
  <c r="A4491" i="37"/>
  <c r="B4489" i="37"/>
  <c r="B4490" i="37"/>
  <c r="B4491" i="37"/>
  <c r="D4489" i="37"/>
  <c r="D4490" i="37"/>
  <c r="D4491" i="37"/>
  <c r="A4488" i="37"/>
  <c r="B4488" i="37"/>
  <c r="D4488" i="37"/>
  <c r="A4487" i="37"/>
  <c r="B4487" i="37"/>
  <c r="D4487" i="37"/>
  <c r="A4486" i="37"/>
  <c r="B4486" i="37"/>
  <c r="D4486" i="37"/>
  <c r="A4485" i="37"/>
  <c r="B4485" i="37"/>
  <c r="D4485" i="37"/>
  <c r="A4484" i="37"/>
  <c r="B4484" i="37"/>
  <c r="D4484" i="37"/>
  <c r="A4483" i="37"/>
  <c r="B4483" i="37"/>
  <c r="D4483" i="37"/>
  <c r="A4482" i="37"/>
  <c r="B4482" i="37"/>
  <c r="D4482" i="37"/>
  <c r="A4481" i="37"/>
  <c r="B4481" i="37"/>
  <c r="D4481" i="37"/>
  <c r="A4480" i="37"/>
  <c r="B4480" i="37"/>
  <c r="D4480" i="37"/>
  <c r="A4479" i="37"/>
  <c r="B4479" i="37"/>
  <c r="D4479" i="37"/>
  <c r="A4478" i="37"/>
  <c r="B4478" i="37"/>
  <c r="D4478" i="37"/>
  <c r="A4470" i="37"/>
  <c r="A4471" i="37"/>
  <c r="A4472" i="37"/>
  <c r="A4473" i="37"/>
  <c r="A4474" i="37"/>
  <c r="A4475" i="37"/>
  <c r="A4476" i="37"/>
  <c r="A4477" i="37"/>
  <c r="B4470" i="37"/>
  <c r="B4471" i="37"/>
  <c r="B4472" i="37"/>
  <c r="B4473" i="37"/>
  <c r="B4474" i="37"/>
  <c r="B4475" i="37"/>
  <c r="B4476" i="37"/>
  <c r="B4477" i="37"/>
  <c r="D4470" i="37"/>
  <c r="D4471" i="37"/>
  <c r="D4472" i="37"/>
  <c r="D4473" i="37"/>
  <c r="D4474" i="37"/>
  <c r="D4475" i="37"/>
  <c r="D4476" i="37"/>
  <c r="D4477" i="37"/>
  <c r="A4466" i="37"/>
  <c r="A4467" i="37"/>
  <c r="A4468" i="37"/>
  <c r="A4469" i="37"/>
  <c r="B4466" i="37"/>
  <c r="B4467" i="37"/>
  <c r="B4468" i="37"/>
  <c r="B4469" i="37"/>
  <c r="D4466" i="37"/>
  <c r="D4467" i="37"/>
  <c r="D4468" i="37"/>
  <c r="D4469" i="37"/>
  <c r="A4465" i="37"/>
  <c r="B4465" i="37"/>
  <c r="D4465" i="37"/>
  <c r="A4464" i="37"/>
  <c r="B4464" i="37"/>
  <c r="D4464" i="37"/>
  <c r="A4463" i="37"/>
  <c r="B4463" i="37"/>
  <c r="D4463" i="37"/>
  <c r="A4457" i="37"/>
  <c r="A4458" i="37"/>
  <c r="A4459" i="37"/>
  <c r="A4460" i="37"/>
  <c r="A4461" i="37"/>
  <c r="A4462" i="37"/>
  <c r="B4457" i="37"/>
  <c r="B4458" i="37"/>
  <c r="B4459" i="37"/>
  <c r="B4460" i="37"/>
  <c r="B4461" i="37"/>
  <c r="B4462" i="37"/>
  <c r="D4457" i="37"/>
  <c r="D4458" i="37"/>
  <c r="D4459" i="37"/>
  <c r="D4460" i="37"/>
  <c r="D4461" i="37"/>
  <c r="D4462" i="37"/>
  <c r="A4454" i="37"/>
  <c r="A4455" i="37"/>
  <c r="A4456" i="37"/>
  <c r="B4454" i="37"/>
  <c r="B4455" i="37"/>
  <c r="B4456" i="37"/>
  <c r="D4454" i="37"/>
  <c r="D4455" i="37"/>
  <c r="D4456" i="37"/>
  <c r="A4453" i="37"/>
  <c r="B4453" i="37"/>
  <c r="D4453" i="37"/>
  <c r="A4452" i="37"/>
  <c r="B4452" i="37"/>
  <c r="D4452" i="37"/>
  <c r="A4451" i="37"/>
  <c r="B4451" i="37"/>
  <c r="D4451" i="37"/>
  <c r="A4450" i="37"/>
  <c r="B4450" i="37"/>
  <c r="D4450" i="37"/>
  <c r="A4449" i="37"/>
  <c r="B4449" i="37"/>
  <c r="D4449" i="37"/>
  <c r="A4448" i="37"/>
  <c r="B4448" i="37"/>
  <c r="D4448" i="37"/>
  <c r="A4447" i="37"/>
  <c r="B4447" i="37"/>
  <c r="D4447" i="37"/>
  <c r="A4446" i="37"/>
  <c r="B4446" i="37"/>
  <c r="D4446" i="37"/>
  <c r="A4445" i="37"/>
  <c r="B4445" i="37"/>
  <c r="D4445" i="37"/>
  <c r="A4444" i="37"/>
  <c r="B4444" i="37"/>
  <c r="D4444" i="37"/>
  <c r="A4443" i="37"/>
  <c r="B4443" i="37"/>
  <c r="D4443" i="37"/>
  <c r="A4442" i="37"/>
  <c r="B4442" i="37"/>
  <c r="D4442" i="37"/>
  <c r="A4441" i="37"/>
  <c r="B4441" i="37"/>
  <c r="D4441" i="37"/>
  <c r="A4429" i="37"/>
  <c r="A4430" i="37"/>
  <c r="A4431" i="37"/>
  <c r="A4432" i="37"/>
  <c r="A4433" i="37"/>
  <c r="A4434" i="37"/>
  <c r="A4435" i="37"/>
  <c r="A4436" i="37"/>
  <c r="A4437" i="37"/>
  <c r="A4438" i="37"/>
  <c r="A4439" i="37"/>
  <c r="A4440" i="37"/>
  <c r="B4429" i="37"/>
  <c r="B4430" i="37"/>
  <c r="B4431" i="37"/>
  <c r="B4432" i="37"/>
  <c r="B4433" i="37"/>
  <c r="B4434" i="37"/>
  <c r="B4435" i="37"/>
  <c r="B4436" i="37"/>
  <c r="B4437" i="37"/>
  <c r="B4438" i="37"/>
  <c r="B4439" i="37"/>
  <c r="B4440" i="37"/>
  <c r="D4429" i="37"/>
  <c r="D4430" i="37"/>
  <c r="D4431" i="37"/>
  <c r="D4432" i="37"/>
  <c r="D4433" i="37"/>
  <c r="D4434" i="37"/>
  <c r="D4435" i="37"/>
  <c r="D4436" i="37"/>
  <c r="D4437" i="37"/>
  <c r="D4438" i="37"/>
  <c r="D4439" i="37"/>
  <c r="D4440" i="37"/>
  <c r="A4423" i="37"/>
  <c r="A4424" i="37"/>
  <c r="A4425" i="37"/>
  <c r="A4426" i="37"/>
  <c r="A4427" i="37"/>
  <c r="A4428" i="37"/>
  <c r="B4423" i="37"/>
  <c r="B4424" i="37"/>
  <c r="B4425" i="37"/>
  <c r="B4426" i="37"/>
  <c r="B4427" i="37"/>
  <c r="B4428" i="37"/>
  <c r="D4423" i="37"/>
  <c r="D4424" i="37"/>
  <c r="D4425" i="37"/>
  <c r="D4426" i="37"/>
  <c r="D4427" i="37"/>
  <c r="D4428" i="37"/>
  <c r="A4420" i="37"/>
  <c r="A4421" i="37"/>
  <c r="A4422" i="37"/>
  <c r="B4420" i="37"/>
  <c r="B4421" i="37"/>
  <c r="B4422" i="37"/>
  <c r="D4420" i="37"/>
  <c r="D4421" i="37"/>
  <c r="D4422" i="37"/>
  <c r="A4419" i="37"/>
  <c r="B4419" i="37"/>
  <c r="D4419" i="37"/>
  <c r="A4414" i="37"/>
  <c r="A4415" i="37"/>
  <c r="A4416" i="37"/>
  <c r="A4417" i="37"/>
  <c r="A4418" i="37"/>
  <c r="B4414" i="37"/>
  <c r="B4415" i="37"/>
  <c r="B4416" i="37"/>
  <c r="B4417" i="37"/>
  <c r="B4418" i="37"/>
  <c r="D4414" i="37"/>
  <c r="D4415" i="37"/>
  <c r="D4416" i="37"/>
  <c r="D4417" i="37"/>
  <c r="D4418" i="37"/>
  <c r="A4411" i="37"/>
  <c r="A4412" i="37"/>
  <c r="A4413" i="37"/>
  <c r="B4411" i="37"/>
  <c r="B4412" i="37"/>
  <c r="B4413" i="37"/>
  <c r="D4411" i="37"/>
  <c r="D4412" i="37"/>
  <c r="D4413" i="37"/>
  <c r="A4410" i="37"/>
  <c r="B4410" i="37"/>
  <c r="D4410" i="37"/>
  <c r="A4409" i="37"/>
  <c r="B4409" i="37"/>
  <c r="D4409" i="37"/>
  <c r="A4408" i="37"/>
  <c r="B4408" i="37"/>
  <c r="D4408" i="37"/>
  <c r="A4407" i="37"/>
  <c r="B4407" i="37"/>
  <c r="D4407" i="37"/>
  <c r="A4404" i="37"/>
  <c r="A4405" i="37"/>
  <c r="A4406" i="37"/>
  <c r="B4404" i="37"/>
  <c r="B4405" i="37"/>
  <c r="B4406" i="37"/>
  <c r="D4404" i="37"/>
  <c r="D4405" i="37"/>
  <c r="D4406" i="37"/>
  <c r="A4403" i="37"/>
  <c r="B4403" i="37"/>
  <c r="D4403" i="37"/>
  <c r="A4402" i="37"/>
  <c r="B4402" i="37"/>
  <c r="D4402" i="37"/>
  <c r="A4401" i="37"/>
  <c r="B4401" i="37"/>
  <c r="D4401" i="37"/>
  <c r="A4400" i="37"/>
  <c r="B4400" i="37"/>
  <c r="D4400" i="37"/>
  <c r="A4399" i="37"/>
  <c r="B4399" i="37"/>
  <c r="D4399" i="37"/>
  <c r="A4398" i="37"/>
  <c r="B4398" i="37"/>
  <c r="D4398" i="37"/>
  <c r="A4392" i="37"/>
  <c r="A4393" i="37"/>
  <c r="A4394" i="37"/>
  <c r="A4395" i="37"/>
  <c r="A4396" i="37"/>
  <c r="A4397" i="37"/>
  <c r="B4392" i="37"/>
  <c r="B4393" i="37"/>
  <c r="B4394" i="37"/>
  <c r="B4395" i="37"/>
  <c r="B4396" i="37"/>
  <c r="B4397" i="37"/>
  <c r="D4392" i="37"/>
  <c r="D4393" i="37"/>
  <c r="D4394" i="37"/>
  <c r="D4395" i="37"/>
  <c r="D4396" i="37"/>
  <c r="D4397" i="37"/>
  <c r="A4389" i="37"/>
  <c r="A4390" i="37"/>
  <c r="A4391" i="37"/>
  <c r="B4389" i="37"/>
  <c r="B4390" i="37"/>
  <c r="B4391" i="37"/>
  <c r="D4389" i="37"/>
  <c r="D4390" i="37"/>
  <c r="D4391" i="37"/>
  <c r="A4388" i="37"/>
  <c r="B4388" i="37"/>
  <c r="D4388" i="37"/>
  <c r="A4387" i="37"/>
  <c r="B4387" i="37"/>
  <c r="D4387" i="37"/>
  <c r="C945" i="36"/>
  <c r="B945" i="36" s="1"/>
  <c r="A4386" i="37"/>
  <c r="B4386" i="37"/>
  <c r="D4386" i="37"/>
  <c r="A4385" i="37"/>
  <c r="B4385" i="37"/>
  <c r="D4385" i="37"/>
  <c r="A4384" i="37"/>
  <c r="B4384" i="37"/>
  <c r="D4384" i="37"/>
  <c r="E8749" i="37" l="1"/>
  <c r="F8749" i="37" s="1"/>
  <c r="E10089" i="37"/>
  <c r="F10089" i="37" s="1"/>
  <c r="E5642" i="37"/>
  <c r="F5642" i="37" s="1"/>
  <c r="E9917" i="37"/>
  <c r="F9917" i="37" s="1"/>
  <c r="E8417" i="37"/>
  <c r="F8417" i="37" s="1"/>
  <c r="E8697" i="37"/>
  <c r="F8697" i="37" s="1"/>
  <c r="E8668" i="37"/>
  <c r="F8668" i="37" s="1"/>
  <c r="E6903" i="37"/>
  <c r="F6903" i="37" s="1"/>
  <c r="E9122" i="37"/>
  <c r="F9122" i="37" s="1"/>
  <c r="E6529" i="37"/>
  <c r="F6529" i="37" s="1"/>
  <c r="E6621" i="37"/>
  <c r="F6621" i="37" s="1"/>
  <c r="E11895" i="37"/>
  <c r="F11895" i="37" s="1"/>
  <c r="E11001" i="37"/>
  <c r="F11001" i="37" s="1"/>
  <c r="E5860" i="37"/>
  <c r="F5860" i="37" s="1"/>
  <c r="E11420" i="37"/>
  <c r="F11420" i="37" s="1"/>
  <c r="E11305" i="37"/>
  <c r="F11305" i="37" s="1"/>
  <c r="E11206" i="37"/>
  <c r="F11206" i="37" s="1"/>
  <c r="E11069" i="37"/>
  <c r="F11069" i="37" s="1"/>
  <c r="E11045" i="37"/>
  <c r="F11045" i="37" s="1"/>
  <c r="E10887" i="37"/>
  <c r="F10887" i="37" s="1"/>
  <c r="E10816" i="37"/>
  <c r="F10816" i="37" s="1"/>
  <c r="E10770" i="37"/>
  <c r="F10770" i="37" s="1"/>
  <c r="E10644" i="37"/>
  <c r="F10644" i="37" s="1"/>
  <c r="E10612" i="37"/>
  <c r="F10612" i="37" s="1"/>
  <c r="E10500" i="37"/>
  <c r="F10500" i="37" s="1"/>
  <c r="E10404" i="37"/>
  <c r="F10404" i="37" s="1"/>
  <c r="E10299" i="37"/>
  <c r="F10299" i="37" s="1"/>
  <c r="E10225" i="37"/>
  <c r="F10225" i="37" s="1"/>
  <c r="E10204" i="37"/>
  <c r="F10204" i="37" s="1"/>
  <c r="E10122" i="37"/>
  <c r="F10122" i="37" s="1"/>
  <c r="E9817" i="37"/>
  <c r="F9817" i="37" s="1"/>
  <c r="E9770" i="37"/>
  <c r="F9770" i="37" s="1"/>
  <c r="E9745" i="37"/>
  <c r="F9745" i="37" s="1"/>
  <c r="E9686" i="37"/>
  <c r="F9686" i="37" s="1"/>
  <c r="E9608" i="37"/>
  <c r="F9608" i="37" s="1"/>
  <c r="E9576" i="37"/>
  <c r="F9576" i="37" s="1"/>
  <c r="E9522" i="37"/>
  <c r="F9522" i="37" s="1"/>
  <c r="E9471" i="37"/>
  <c r="F9471" i="37" s="1"/>
  <c r="E9435" i="37"/>
  <c r="F9435" i="37" s="1"/>
  <c r="E9406" i="37"/>
  <c r="F9406" i="37" s="1"/>
  <c r="E9362" i="37"/>
  <c r="F9362" i="37" s="1"/>
  <c r="E9302" i="37"/>
  <c r="F9302" i="37" s="1"/>
  <c r="E9259" i="37"/>
  <c r="F9259" i="37" s="1"/>
  <c r="E9035" i="37"/>
  <c r="F9035" i="37" s="1"/>
  <c r="E8978" i="37"/>
  <c r="F8978" i="37" s="1"/>
  <c r="E8946" i="37"/>
  <c r="F8946" i="37" s="1"/>
  <c r="E8910" i="37"/>
  <c r="F8910" i="37" s="1"/>
  <c r="E8804" i="37"/>
  <c r="F8804" i="37" s="1"/>
  <c r="E8608" i="37"/>
  <c r="F8608" i="37" s="1"/>
  <c r="E8574" i="37"/>
  <c r="F8574" i="37" s="1"/>
  <c r="E8379" i="37"/>
  <c r="F8379" i="37" s="1"/>
  <c r="E8347" i="37"/>
  <c r="F8347" i="37" s="1"/>
  <c r="E8326" i="37"/>
  <c r="F8326" i="37" s="1"/>
  <c r="E8308" i="37"/>
  <c r="F8308" i="37" s="1"/>
  <c r="E8235" i="37"/>
  <c r="F8235" i="37" s="1"/>
  <c r="E8173" i="37"/>
  <c r="F8173" i="37" s="1"/>
  <c r="E8137" i="37"/>
  <c r="F8137" i="37" s="1"/>
  <c r="E8099" i="37"/>
  <c r="F8099" i="37" s="1"/>
  <c r="E8060" i="37"/>
  <c r="F8060" i="37" s="1"/>
  <c r="E7960" i="37"/>
  <c r="F7960" i="37" s="1"/>
  <c r="E7944" i="37"/>
  <c r="F7944" i="37" s="1"/>
  <c r="E7640" i="37"/>
  <c r="F7640" i="37" s="1"/>
  <c r="E7010" i="37"/>
  <c r="F7010" i="37" s="1"/>
  <c r="E6989" i="37"/>
  <c r="F6989" i="37" s="1"/>
  <c r="E6965" i="37"/>
  <c r="F6965" i="37" s="1"/>
  <c r="E6941" i="37"/>
  <c r="F6941" i="37" s="1"/>
  <c r="E6880" i="37"/>
  <c r="F6880" i="37" s="1"/>
  <c r="E6829" i="37"/>
  <c r="F6829" i="37" s="1"/>
  <c r="E6806" i="37"/>
  <c r="F6806" i="37" s="1"/>
  <c r="E6777" i="37"/>
  <c r="F6777" i="37" s="1"/>
  <c r="E6738" i="37"/>
  <c r="F6738" i="37" s="1"/>
  <c r="E6714" i="37"/>
  <c r="F6714" i="37" s="1"/>
  <c r="E6674" i="37"/>
  <c r="F6674" i="37" s="1"/>
  <c r="E6612" i="37"/>
  <c r="F6612" i="37" s="1"/>
  <c r="E6323" i="37"/>
  <c r="F6323" i="37" s="1"/>
  <c r="E6270" i="37"/>
  <c r="F6270" i="37" s="1"/>
  <c r="E6260" i="37"/>
  <c r="F6260" i="37" s="1"/>
  <c r="E6217" i="37"/>
  <c r="F6217" i="37" s="1"/>
  <c r="E6155" i="37"/>
  <c r="F6155" i="37" s="1"/>
  <c r="E6144" i="37"/>
  <c r="F6144" i="37" s="1"/>
  <c r="E6115" i="37"/>
  <c r="F6115" i="37" s="1"/>
  <c r="E6080" i="37"/>
  <c r="F6080" i="37" s="1"/>
  <c r="E6067" i="37"/>
  <c r="F6067" i="37" s="1"/>
  <c r="E5982" i="37"/>
  <c r="F5982" i="37" s="1"/>
  <c r="E5948" i="37"/>
  <c r="F5948" i="37" s="1"/>
  <c r="E5935" i="37"/>
  <c r="F5935" i="37" s="1"/>
  <c r="E5903" i="37"/>
  <c r="F5903" i="37" s="1"/>
  <c r="E5883" i="37"/>
  <c r="F5883" i="37" s="1"/>
  <c r="E5848" i="37"/>
  <c r="F5848" i="37" s="1"/>
  <c r="E5823" i="37"/>
  <c r="F5823" i="37" s="1"/>
  <c r="E5803" i="37"/>
  <c r="F5803" i="37" s="1"/>
  <c r="E5795" i="37"/>
  <c r="F5795" i="37" s="1"/>
  <c r="E5780" i="37"/>
  <c r="F5780" i="37" s="1"/>
  <c r="E5763" i="37"/>
  <c r="F5763" i="37" s="1"/>
  <c r="E5755" i="37"/>
  <c r="F5755" i="37" s="1"/>
  <c r="E5745" i="37"/>
  <c r="F5745" i="37" s="1"/>
  <c r="E5719" i="37"/>
  <c r="F5719" i="37" s="1"/>
  <c r="E5705" i="37"/>
  <c r="F5705" i="37" s="1"/>
  <c r="E5693" i="37"/>
  <c r="F5693" i="37" s="1"/>
  <c r="E5685" i="37"/>
  <c r="F5685" i="37" s="1"/>
  <c r="E5660" i="37"/>
  <c r="F5660" i="37" s="1"/>
  <c r="E5622" i="37"/>
  <c r="F5622" i="37" s="1"/>
  <c r="E5614" i="37"/>
  <c r="F5614" i="37" s="1"/>
  <c r="E5608" i="37"/>
  <c r="F5608" i="37" s="1"/>
  <c r="E5602" i="37"/>
  <c r="F5602" i="37" s="1"/>
  <c r="E5571" i="37"/>
  <c r="F5571" i="37" s="1"/>
  <c r="E5565" i="37"/>
  <c r="F5565" i="37" s="1"/>
  <c r="E5559" i="37"/>
  <c r="F5559" i="37" s="1"/>
  <c r="E5556" i="37"/>
  <c r="F5556" i="37" s="1"/>
  <c r="E5553" i="37"/>
  <c r="F5553" i="37" s="1"/>
  <c r="E5541" i="37"/>
  <c r="F5541" i="37" s="1"/>
  <c r="E5486" i="37"/>
  <c r="F5486" i="37" s="1"/>
  <c r="E5470" i="37"/>
  <c r="F5470" i="37" s="1"/>
  <c r="E5467" i="37"/>
  <c r="F5467" i="37" s="1"/>
  <c r="E5357" i="37"/>
  <c r="F5357" i="37" s="1"/>
  <c r="E5353" i="37"/>
  <c r="F5353" i="37" s="1"/>
  <c r="E5349" i="37"/>
  <c r="F5349" i="37" s="1"/>
  <c r="E5347" i="37"/>
  <c r="F5347" i="37" s="1"/>
  <c r="E5320" i="37"/>
  <c r="F5320" i="37" s="1"/>
  <c r="E5321" i="37"/>
  <c r="F5321" i="37" s="1"/>
  <c r="E5312" i="37"/>
  <c r="F5312" i="37" s="1"/>
  <c r="E5285" i="37"/>
  <c r="F5285" i="37" s="1"/>
  <c r="E5281" i="37"/>
  <c r="F5281" i="37" s="1"/>
  <c r="E5268" i="37"/>
  <c r="F5268" i="37" s="1"/>
  <c r="E5231" i="37"/>
  <c r="F5231" i="37" s="1"/>
  <c r="E5253" i="37"/>
  <c r="F5253" i="37" s="1"/>
  <c r="E5239" i="37"/>
  <c r="F5239" i="37" s="1"/>
  <c r="E5140" i="37"/>
  <c r="F5140" i="37" s="1"/>
  <c r="E5088" i="37"/>
  <c r="F5088" i="37" s="1"/>
  <c r="E5080" i="37"/>
  <c r="F5080" i="37" s="1"/>
  <c r="E5062" i="37"/>
  <c r="F5062" i="37" s="1"/>
  <c r="E5029" i="37"/>
  <c r="F5029" i="37" s="1"/>
  <c r="E5026" i="37"/>
  <c r="F5026" i="37" s="1"/>
  <c r="E4984" i="37"/>
  <c r="F4984" i="37" s="1"/>
  <c r="E4886" i="37"/>
  <c r="F4886" i="37" s="1"/>
  <c r="E4880" i="37"/>
  <c r="F4880" i="37" s="1"/>
  <c r="E4800" i="37"/>
  <c r="F4800" i="37" s="1"/>
  <c r="E4764" i="37"/>
  <c r="F4764" i="37" s="1"/>
  <c r="E4725" i="37"/>
  <c r="F4725" i="37" s="1"/>
  <c r="E4711" i="37"/>
  <c r="F4711" i="37" s="1"/>
  <c r="E4659" i="37"/>
  <c r="F4659" i="37" s="1"/>
  <c r="E4628" i="37"/>
  <c r="E4629" i="37" s="1"/>
  <c r="F4629" i="37" s="1"/>
  <c r="E4601" i="37"/>
  <c r="F4601" i="37" s="1"/>
  <c r="E4597" i="37"/>
  <c r="F4597" i="37" s="1"/>
  <c r="E4590" i="37"/>
  <c r="F4590" i="37" s="1"/>
  <c r="E4588" i="37"/>
  <c r="F4588" i="37" s="1"/>
  <c r="E4582" i="37"/>
  <c r="F4582" i="37" s="1"/>
  <c r="E4564" i="37"/>
  <c r="F4564" i="37" s="1"/>
  <c r="E4561" i="37"/>
  <c r="F4561" i="37" s="1"/>
  <c r="E4555" i="37"/>
  <c r="F4555" i="37" s="1"/>
  <c r="E4540" i="37"/>
  <c r="F4540" i="37" s="1"/>
  <c r="E4513" i="37"/>
  <c r="F4513" i="37" s="1"/>
  <c r="E4506" i="37"/>
  <c r="F4506" i="37" s="1"/>
  <c r="E4500" i="37"/>
  <c r="F4500" i="37" s="1"/>
  <c r="E4486" i="37"/>
  <c r="F4486" i="37" s="1"/>
  <c r="E4481" i="37"/>
  <c r="F4481" i="37" s="1"/>
  <c r="E4451" i="37"/>
  <c r="F4451" i="37" s="1"/>
  <c r="E4446" i="37"/>
  <c r="F4446" i="37" s="1"/>
  <c r="E4442" i="37"/>
  <c r="F4442" i="37" s="1"/>
  <c r="E4408" i="37"/>
  <c r="F4408" i="37" s="1"/>
  <c r="E4401" i="37"/>
  <c r="F4401" i="37" s="1"/>
  <c r="E4400" i="37"/>
  <c r="F4400" i="37" s="1"/>
  <c r="E4385" i="37"/>
  <c r="F4385" i="37" s="1"/>
  <c r="A4376" i="37"/>
  <c r="A4377" i="37"/>
  <c r="A4378" i="37"/>
  <c r="A4379" i="37"/>
  <c r="A4380" i="37"/>
  <c r="A4381" i="37"/>
  <c r="A4382" i="37"/>
  <c r="A4383" i="37"/>
  <c r="B4376" i="37"/>
  <c r="B4377" i="37"/>
  <c r="B4378" i="37"/>
  <c r="B4379" i="37"/>
  <c r="B4380" i="37"/>
  <c r="B4381" i="37"/>
  <c r="B4382" i="37"/>
  <c r="B4383" i="37"/>
  <c r="D4376" i="37"/>
  <c r="D4377" i="37"/>
  <c r="D4378" i="37"/>
  <c r="D4379" i="37"/>
  <c r="D4380" i="37"/>
  <c r="D4381" i="37"/>
  <c r="D4382" i="37"/>
  <c r="D4383" i="37"/>
  <c r="A4372" i="37"/>
  <c r="A4373" i="37"/>
  <c r="A4374" i="37"/>
  <c r="A4375" i="37"/>
  <c r="B4372" i="37"/>
  <c r="B4373" i="37"/>
  <c r="B4374" i="37"/>
  <c r="B4375" i="37"/>
  <c r="D4372" i="37"/>
  <c r="D4373" i="37"/>
  <c r="D4374" i="37"/>
  <c r="D4375" i="37"/>
  <c r="A4371" i="37"/>
  <c r="B4371" i="37"/>
  <c r="D4371" i="37"/>
  <c r="A4370" i="37"/>
  <c r="B4370" i="37"/>
  <c r="D4370" i="37"/>
  <c r="A4369" i="37"/>
  <c r="B4369" i="37"/>
  <c r="D4369" i="37"/>
  <c r="A4368" i="37"/>
  <c r="B4368" i="37"/>
  <c r="D4368" i="37"/>
  <c r="A4367" i="37"/>
  <c r="B4367" i="37"/>
  <c r="D4367" i="37"/>
  <c r="A4366" i="37"/>
  <c r="B4366" i="37"/>
  <c r="D4366" i="37"/>
  <c r="A4365" i="37"/>
  <c r="B4365" i="37"/>
  <c r="D4365" i="37"/>
  <c r="A4361" i="37"/>
  <c r="A4362" i="37"/>
  <c r="A4363" i="37"/>
  <c r="A4364" i="37"/>
  <c r="B4361" i="37"/>
  <c r="B4362" i="37"/>
  <c r="B4363" i="37"/>
  <c r="B4364" i="37"/>
  <c r="D4361" i="37"/>
  <c r="D4362" i="37"/>
  <c r="D4363" i="37"/>
  <c r="D4364" i="37"/>
  <c r="A4360" i="37"/>
  <c r="B4360" i="37"/>
  <c r="D4360" i="37"/>
  <c r="A4359" i="37"/>
  <c r="B4359" i="37"/>
  <c r="D4359" i="37"/>
  <c r="A4358" i="37"/>
  <c r="B4358" i="37"/>
  <c r="D4358" i="37"/>
  <c r="A4357" i="37"/>
  <c r="B4357" i="37"/>
  <c r="D4357" i="37"/>
  <c r="A4356" i="37"/>
  <c r="B4356" i="37"/>
  <c r="D4356" i="37"/>
  <c r="A4355" i="37"/>
  <c r="B4355" i="37"/>
  <c r="D4355" i="37"/>
  <c r="A4354" i="37"/>
  <c r="B4354" i="37"/>
  <c r="D4354" i="37"/>
  <c r="A4351" i="37"/>
  <c r="A4352" i="37"/>
  <c r="A4353" i="37"/>
  <c r="B4351" i="37"/>
  <c r="B4352" i="37"/>
  <c r="B4353" i="37"/>
  <c r="D4351" i="37"/>
  <c r="D4352" i="37"/>
  <c r="D4353" i="37"/>
  <c r="A4350" i="37"/>
  <c r="B4350" i="37"/>
  <c r="D4350" i="37"/>
  <c r="A4349" i="37"/>
  <c r="B4349" i="37"/>
  <c r="D4349" i="37"/>
  <c r="A4348" i="37"/>
  <c r="B4348" i="37"/>
  <c r="D4348" i="37"/>
  <c r="A4347" i="37"/>
  <c r="B4347" i="37"/>
  <c r="D4347" i="37"/>
  <c r="A4346" i="37"/>
  <c r="B4346" i="37"/>
  <c r="D4346" i="37"/>
  <c r="A4345" i="37"/>
  <c r="B4345" i="37"/>
  <c r="D4345" i="37"/>
  <c r="A4344" i="37"/>
  <c r="B4344" i="37"/>
  <c r="D4344" i="37"/>
  <c r="A4343" i="37"/>
  <c r="B4343" i="37"/>
  <c r="D4343" i="37"/>
  <c r="A4342" i="37"/>
  <c r="B4342" i="37"/>
  <c r="D4342" i="37"/>
  <c r="A4341" i="37"/>
  <c r="B4341" i="37"/>
  <c r="D4341" i="37"/>
  <c r="A4340" i="37"/>
  <c r="B4340" i="37"/>
  <c r="D4340" i="37"/>
  <c r="A4339" i="37"/>
  <c r="B4339" i="37"/>
  <c r="D4339" i="37"/>
  <c r="A4338" i="37"/>
  <c r="B4338" i="37"/>
  <c r="D4338" i="37"/>
  <c r="A4330" i="37"/>
  <c r="A4331" i="37"/>
  <c r="A4332" i="37"/>
  <c r="A4333" i="37"/>
  <c r="A4334" i="37"/>
  <c r="A4335" i="37"/>
  <c r="A4336" i="37"/>
  <c r="A4337" i="37"/>
  <c r="B4330" i="37"/>
  <c r="B4331" i="37"/>
  <c r="B4332" i="37"/>
  <c r="B4333" i="37"/>
  <c r="B4334" i="37"/>
  <c r="B4335" i="37"/>
  <c r="B4336" i="37"/>
  <c r="B4337" i="37"/>
  <c r="D4330" i="37"/>
  <c r="D4331" i="37"/>
  <c r="D4332" i="37"/>
  <c r="D4333" i="37"/>
  <c r="D4334" i="37"/>
  <c r="D4335" i="37"/>
  <c r="D4336" i="37"/>
  <c r="D4337" i="37"/>
  <c r="A4326" i="37"/>
  <c r="A4327" i="37"/>
  <c r="A4328" i="37"/>
  <c r="A4329" i="37"/>
  <c r="B4326" i="37"/>
  <c r="B4327" i="37"/>
  <c r="B4328" i="37"/>
  <c r="B4329" i="37"/>
  <c r="D4326" i="37"/>
  <c r="D4327" i="37"/>
  <c r="D4328" i="37"/>
  <c r="D4329" i="37"/>
  <c r="A4325" i="37"/>
  <c r="B4325" i="37"/>
  <c r="D4325" i="37"/>
  <c r="A4324" i="37"/>
  <c r="B4324" i="37"/>
  <c r="D4324" i="37"/>
  <c r="A4323" i="37"/>
  <c r="B4323" i="37"/>
  <c r="D4323" i="37"/>
  <c r="A4322" i="37"/>
  <c r="B4322" i="37"/>
  <c r="D4322" i="37"/>
  <c r="A4321" i="37"/>
  <c r="B4321" i="37"/>
  <c r="D4321" i="37"/>
  <c r="A4320" i="37"/>
  <c r="B4320" i="37"/>
  <c r="D4320" i="37"/>
  <c r="A4319" i="37"/>
  <c r="B4319" i="37"/>
  <c r="D4319" i="37"/>
  <c r="A4318" i="37"/>
  <c r="B4318" i="37"/>
  <c r="D4318" i="37"/>
  <c r="A4317" i="37"/>
  <c r="B4317" i="37"/>
  <c r="D4317" i="37"/>
  <c r="A4316" i="37"/>
  <c r="B4316" i="37"/>
  <c r="D4316" i="37"/>
  <c r="A4310" i="37"/>
  <c r="A4311" i="37"/>
  <c r="A4312" i="37"/>
  <c r="A4313" i="37"/>
  <c r="A4314" i="37"/>
  <c r="A4315" i="37"/>
  <c r="B4310" i="37"/>
  <c r="B4311" i="37"/>
  <c r="B4312" i="37"/>
  <c r="B4313" i="37"/>
  <c r="B4314" i="37"/>
  <c r="B4315" i="37"/>
  <c r="D4310" i="37"/>
  <c r="D4311" i="37"/>
  <c r="D4312" i="37"/>
  <c r="D4313" i="37"/>
  <c r="D4314" i="37"/>
  <c r="D4315" i="37"/>
  <c r="A4307" i="37"/>
  <c r="A4308" i="37"/>
  <c r="A4309" i="37"/>
  <c r="B4307" i="37"/>
  <c r="B4308" i="37"/>
  <c r="B4309" i="37"/>
  <c r="D4307" i="37"/>
  <c r="D4308" i="37"/>
  <c r="D4309" i="37"/>
  <c r="A4306" i="37"/>
  <c r="B4306" i="37"/>
  <c r="D4306" i="37"/>
  <c r="A4305" i="37"/>
  <c r="B4305" i="37"/>
  <c r="D4305" i="37"/>
  <c r="A4304" i="37"/>
  <c r="B4304" i="37"/>
  <c r="D4304" i="37"/>
  <c r="A4303" i="37"/>
  <c r="B4303" i="37"/>
  <c r="D4303" i="37"/>
  <c r="A4302" i="37"/>
  <c r="B4302" i="37"/>
  <c r="D4302" i="37"/>
  <c r="A4299" i="37"/>
  <c r="A4300" i="37"/>
  <c r="A4301" i="37"/>
  <c r="B4299" i="37"/>
  <c r="B4300" i="37"/>
  <c r="B4301" i="37"/>
  <c r="D4299" i="37"/>
  <c r="D4300" i="37"/>
  <c r="D4301" i="37"/>
  <c r="A4298" i="37"/>
  <c r="B4298" i="37"/>
  <c r="D4298" i="37"/>
  <c r="A4297" i="37"/>
  <c r="B4297" i="37"/>
  <c r="D4297" i="37"/>
  <c r="A4291" i="37"/>
  <c r="A4292" i="37"/>
  <c r="A4293" i="37"/>
  <c r="A4294" i="37"/>
  <c r="A4295" i="37"/>
  <c r="A4296" i="37"/>
  <c r="B4291" i="37"/>
  <c r="B4292" i="37"/>
  <c r="B4293" i="37"/>
  <c r="B4294" i="37"/>
  <c r="B4295" i="37"/>
  <c r="B4296" i="37"/>
  <c r="D4291" i="37"/>
  <c r="D4292" i="37"/>
  <c r="D4293" i="37"/>
  <c r="D4294" i="37"/>
  <c r="D4295" i="37"/>
  <c r="D4296" i="37"/>
  <c r="A4288" i="37"/>
  <c r="A4289" i="37"/>
  <c r="A4290" i="37"/>
  <c r="B4288" i="37"/>
  <c r="B4289" i="37"/>
  <c r="B4290" i="37"/>
  <c r="D4288" i="37"/>
  <c r="D4289" i="37"/>
  <c r="D4290" i="37"/>
  <c r="A4287" i="37"/>
  <c r="B4287" i="37"/>
  <c r="D4287" i="37"/>
  <c r="A4286" i="37"/>
  <c r="B4286" i="37"/>
  <c r="D4286" i="37"/>
  <c r="A4285" i="37"/>
  <c r="B4285" i="37"/>
  <c r="D4285" i="37"/>
  <c r="A4284" i="37"/>
  <c r="B4284" i="37"/>
  <c r="D4284" i="37"/>
  <c r="A4283" i="37"/>
  <c r="B4283" i="37"/>
  <c r="D4283" i="37"/>
  <c r="A4282" i="37"/>
  <c r="B4282" i="37"/>
  <c r="D4282" i="37"/>
  <c r="A4281" i="37"/>
  <c r="B4281" i="37"/>
  <c r="D4281" i="37"/>
  <c r="A4278" i="37"/>
  <c r="A4279" i="37"/>
  <c r="A4280" i="37"/>
  <c r="B4278" i="37"/>
  <c r="B4279" i="37"/>
  <c r="B4280" i="37"/>
  <c r="D4278" i="37"/>
  <c r="D4279" i="37"/>
  <c r="D4280" i="37"/>
  <c r="A4277" i="37"/>
  <c r="B4277" i="37"/>
  <c r="D4277" i="37"/>
  <c r="A4276" i="37"/>
  <c r="B4276" i="37"/>
  <c r="D4276" i="37"/>
  <c r="A4275" i="37"/>
  <c r="B4275" i="37"/>
  <c r="D4275" i="37"/>
  <c r="A4274" i="37"/>
  <c r="B4274" i="37"/>
  <c r="D4274" i="37"/>
  <c r="A4273" i="37"/>
  <c r="B4273" i="37"/>
  <c r="D4273" i="37"/>
  <c r="A4272" i="37"/>
  <c r="B4272" i="37"/>
  <c r="D4272" i="37"/>
  <c r="A4271" i="37"/>
  <c r="B4271" i="37"/>
  <c r="D4271" i="37"/>
  <c r="A4270" i="37"/>
  <c r="B4270" i="37"/>
  <c r="D4270" i="37"/>
  <c r="A4269" i="37"/>
  <c r="B4269" i="37"/>
  <c r="D4269" i="37"/>
  <c r="A4268" i="37"/>
  <c r="B4268" i="37"/>
  <c r="D4268" i="37"/>
  <c r="A4267" i="37"/>
  <c r="B4267" i="37"/>
  <c r="D4267" i="37"/>
  <c r="A4266" i="37"/>
  <c r="B4266" i="37"/>
  <c r="D4266" i="37"/>
  <c r="A4265" i="37"/>
  <c r="B4265" i="37"/>
  <c r="D4265" i="37"/>
  <c r="A4264" i="37"/>
  <c r="B4264" i="37"/>
  <c r="D4264" i="37"/>
  <c r="A4263" i="37"/>
  <c r="B4263" i="37"/>
  <c r="D4263" i="37"/>
  <c r="A4262" i="37"/>
  <c r="B4262" i="37"/>
  <c r="D4262" i="37"/>
  <c r="A4256" i="37"/>
  <c r="A4257" i="37"/>
  <c r="A4258" i="37"/>
  <c r="A4259" i="37"/>
  <c r="A4260" i="37"/>
  <c r="A4261" i="37"/>
  <c r="B4256" i="37"/>
  <c r="B4257" i="37"/>
  <c r="B4258" i="37"/>
  <c r="B4259" i="37"/>
  <c r="B4260" i="37"/>
  <c r="B4261" i="37"/>
  <c r="D4256" i="37"/>
  <c r="D4257" i="37"/>
  <c r="D4258" i="37"/>
  <c r="D4259" i="37"/>
  <c r="D4260" i="37"/>
  <c r="D4261" i="37"/>
  <c r="A4253" i="37"/>
  <c r="A4254" i="37"/>
  <c r="A4255" i="37"/>
  <c r="B4253" i="37"/>
  <c r="B4254" i="37"/>
  <c r="B4255" i="37"/>
  <c r="D4253" i="37"/>
  <c r="D4254" i="37"/>
  <c r="D4255" i="37"/>
  <c r="A4252" i="37"/>
  <c r="B4252" i="37"/>
  <c r="D4252" i="37"/>
  <c r="A4251" i="37"/>
  <c r="B4251" i="37"/>
  <c r="D4251" i="37"/>
  <c r="A4250" i="37"/>
  <c r="B4250" i="37"/>
  <c r="D4250" i="37"/>
  <c r="A4249" i="37"/>
  <c r="B4249" i="37"/>
  <c r="D4249" i="37"/>
  <c r="A4248" i="37"/>
  <c r="B4248" i="37"/>
  <c r="D4248" i="37"/>
  <c r="A4247" i="37"/>
  <c r="B4247" i="37"/>
  <c r="D4247" i="37"/>
  <c r="A4246" i="37"/>
  <c r="B4246" i="37"/>
  <c r="D4246" i="37"/>
  <c r="A4245" i="37"/>
  <c r="B4245" i="37"/>
  <c r="D4245" i="37"/>
  <c r="A4244" i="37"/>
  <c r="B4244" i="37"/>
  <c r="D4244" i="37"/>
  <c r="A4243" i="37"/>
  <c r="B4243" i="37"/>
  <c r="D4243" i="37"/>
  <c r="A4242" i="37"/>
  <c r="B4242" i="37"/>
  <c r="D4242" i="37"/>
  <c r="A4241" i="37"/>
  <c r="B4241" i="37"/>
  <c r="D4241" i="37"/>
  <c r="A4240" i="37"/>
  <c r="B4240" i="37"/>
  <c r="D4240" i="37"/>
  <c r="A4239" i="37"/>
  <c r="B4239" i="37"/>
  <c r="D4239" i="37"/>
  <c r="A4238" i="37"/>
  <c r="B4238" i="37"/>
  <c r="D4238" i="37"/>
  <c r="A4237" i="37"/>
  <c r="B4237" i="37"/>
  <c r="D4237" i="37"/>
  <c r="A4236" i="37"/>
  <c r="B4236" i="37"/>
  <c r="D4236" i="37"/>
  <c r="A4235" i="37"/>
  <c r="B4235" i="37"/>
  <c r="D4235" i="37"/>
  <c r="A4234" i="37"/>
  <c r="B4234" i="37"/>
  <c r="D4234" i="37"/>
  <c r="A4233" i="37"/>
  <c r="B4233" i="37"/>
  <c r="D4233" i="37"/>
  <c r="A4232" i="37"/>
  <c r="B4232" i="37"/>
  <c r="D4232" i="37"/>
  <c r="A4231" i="37"/>
  <c r="B4231" i="37"/>
  <c r="D4231" i="37"/>
  <c r="A4230" i="37"/>
  <c r="B4230" i="37"/>
  <c r="D4230" i="37"/>
  <c r="A4229" i="37"/>
  <c r="B4229" i="37"/>
  <c r="D4229" i="37"/>
  <c r="A4228" i="37"/>
  <c r="B4228" i="37"/>
  <c r="D4228" i="37"/>
  <c r="A4227" i="37"/>
  <c r="B4227" i="37"/>
  <c r="D4227" i="37"/>
  <c r="A4226" i="37"/>
  <c r="B4226" i="37"/>
  <c r="D4226" i="37"/>
  <c r="A4225" i="37"/>
  <c r="B4225" i="37"/>
  <c r="D4225" i="37"/>
  <c r="A4224" i="37"/>
  <c r="B4224" i="37"/>
  <c r="D4224" i="37"/>
  <c r="A4221" i="37"/>
  <c r="A4222" i="37"/>
  <c r="A4223" i="37"/>
  <c r="B4221" i="37"/>
  <c r="B4222" i="37"/>
  <c r="B4223" i="37"/>
  <c r="D4221" i="37"/>
  <c r="D4222" i="37"/>
  <c r="D4223" i="37"/>
  <c r="A4220" i="37"/>
  <c r="B4220" i="37"/>
  <c r="D4220" i="37"/>
  <c r="A4219" i="37"/>
  <c r="B4219" i="37"/>
  <c r="D4219" i="37"/>
  <c r="A4218" i="37"/>
  <c r="B4218" i="37"/>
  <c r="D4218" i="37"/>
  <c r="A4217" i="37"/>
  <c r="B4217" i="37"/>
  <c r="D4217" i="37"/>
  <c r="A4216" i="37"/>
  <c r="B4216" i="37"/>
  <c r="D4216" i="37"/>
  <c r="A4215" i="37"/>
  <c r="B4215" i="37"/>
  <c r="D4215" i="37"/>
  <c r="A4214" i="37"/>
  <c r="B4214" i="37"/>
  <c r="D4214" i="37"/>
  <c r="A4213" i="37"/>
  <c r="B4213" i="37"/>
  <c r="D4213" i="37"/>
  <c r="A4212" i="37"/>
  <c r="B4212" i="37"/>
  <c r="D4212" i="37"/>
  <c r="A4211" i="37"/>
  <c r="B4211" i="37"/>
  <c r="D4211" i="37"/>
  <c r="A4210" i="37"/>
  <c r="B4210" i="37"/>
  <c r="D4210" i="37"/>
  <c r="A4209" i="37"/>
  <c r="B4209" i="37"/>
  <c r="D4209" i="37"/>
  <c r="A4208" i="37"/>
  <c r="B4208" i="37"/>
  <c r="D4208" i="37"/>
  <c r="A4207" i="37"/>
  <c r="B4207" i="37"/>
  <c r="D4207" i="37"/>
  <c r="A4206" i="37"/>
  <c r="B4206" i="37"/>
  <c r="D4206" i="37"/>
  <c r="A4205" i="37"/>
  <c r="B4205" i="37"/>
  <c r="D4205" i="37"/>
  <c r="A4204" i="37"/>
  <c r="B4204" i="37"/>
  <c r="D4204" i="37"/>
  <c r="A4203" i="37"/>
  <c r="B4203" i="37"/>
  <c r="D4203" i="37"/>
  <c r="A4202" i="37"/>
  <c r="B4202" i="37"/>
  <c r="D4202" i="37"/>
  <c r="A4201" i="37"/>
  <c r="B4201" i="37"/>
  <c r="D4201" i="37"/>
  <c r="A4200" i="37"/>
  <c r="B4200" i="37"/>
  <c r="D4200" i="37"/>
  <c r="A4199" i="37"/>
  <c r="B4199" i="37"/>
  <c r="D4199" i="37"/>
  <c r="A4198" i="37"/>
  <c r="B4198" i="37"/>
  <c r="D4198" i="37"/>
  <c r="A4197" i="37"/>
  <c r="B4197" i="37"/>
  <c r="D4197" i="37"/>
  <c r="A4193" i="37"/>
  <c r="A4194" i="37"/>
  <c r="A4195" i="37"/>
  <c r="A4196" i="37"/>
  <c r="B4193" i="37"/>
  <c r="B4194" i="37"/>
  <c r="B4195" i="37"/>
  <c r="B4196" i="37"/>
  <c r="D4193" i="37"/>
  <c r="D4194" i="37"/>
  <c r="D4195" i="37"/>
  <c r="D4196" i="37"/>
  <c r="A4192" i="37"/>
  <c r="B4192" i="37"/>
  <c r="D4192" i="37"/>
  <c r="A4191" i="37"/>
  <c r="B4191" i="37"/>
  <c r="D4191" i="37"/>
  <c r="A4190" i="37"/>
  <c r="B4190" i="37"/>
  <c r="D4190" i="37"/>
  <c r="A4189" i="37"/>
  <c r="B4189" i="37"/>
  <c r="D4189" i="37"/>
  <c r="A4188" i="37"/>
  <c r="B4188" i="37"/>
  <c r="D4188" i="37"/>
  <c r="A4187" i="37"/>
  <c r="B4187" i="37"/>
  <c r="D4187" i="37"/>
  <c r="A4186" i="37"/>
  <c r="B4186" i="37"/>
  <c r="D4186" i="37"/>
  <c r="A4185" i="37"/>
  <c r="B4185" i="37"/>
  <c r="D4185" i="37"/>
  <c r="A4184" i="37"/>
  <c r="B4184" i="37"/>
  <c r="D4184" i="37"/>
  <c r="A4183" i="37"/>
  <c r="B4183" i="37"/>
  <c r="D4183" i="37"/>
  <c r="A4182" i="37"/>
  <c r="B4182" i="37"/>
  <c r="D4182" i="37"/>
  <c r="A4181" i="37"/>
  <c r="B4181" i="37"/>
  <c r="D4181" i="37"/>
  <c r="A4180" i="37"/>
  <c r="B4180" i="37"/>
  <c r="D4180" i="37"/>
  <c r="A4171" i="37"/>
  <c r="A4172" i="37"/>
  <c r="A4173" i="37"/>
  <c r="A4174" i="37"/>
  <c r="A4175" i="37"/>
  <c r="A4176" i="37"/>
  <c r="A4177" i="37"/>
  <c r="A4178" i="37"/>
  <c r="A4179" i="37"/>
  <c r="B4171" i="37"/>
  <c r="B4172" i="37"/>
  <c r="B4173" i="37"/>
  <c r="B4174" i="37"/>
  <c r="B4175" i="37"/>
  <c r="B4176" i="37"/>
  <c r="B4177" i="37"/>
  <c r="B4178" i="37"/>
  <c r="B4179" i="37"/>
  <c r="D4171" i="37"/>
  <c r="D4172" i="37"/>
  <c r="D4173" i="37"/>
  <c r="D4174" i="37"/>
  <c r="D4175" i="37"/>
  <c r="D4176" i="37"/>
  <c r="D4177" i="37"/>
  <c r="D4178" i="37"/>
  <c r="D4179" i="37"/>
  <c r="A4165" i="37"/>
  <c r="A4166" i="37"/>
  <c r="A4167" i="37"/>
  <c r="A4168" i="37"/>
  <c r="A4169" i="37"/>
  <c r="A4170" i="37"/>
  <c r="B4165" i="37"/>
  <c r="B4166" i="37"/>
  <c r="B4167" i="37"/>
  <c r="B4168" i="37"/>
  <c r="B4169" i="37"/>
  <c r="B4170" i="37"/>
  <c r="D4165" i="37"/>
  <c r="D4166" i="37"/>
  <c r="D4167" i="37"/>
  <c r="D4168" i="37"/>
  <c r="D4169" i="37"/>
  <c r="D4170" i="37"/>
  <c r="A4162" i="37"/>
  <c r="A4163" i="37"/>
  <c r="A4164" i="37"/>
  <c r="B4162" i="37"/>
  <c r="B4163" i="37"/>
  <c r="B4164" i="37"/>
  <c r="D4162" i="37"/>
  <c r="D4163" i="37"/>
  <c r="D4164" i="37"/>
  <c r="A4161" i="37"/>
  <c r="B4161" i="37"/>
  <c r="D4161" i="37"/>
  <c r="A4160" i="37"/>
  <c r="B4160" i="37"/>
  <c r="D4160" i="37"/>
  <c r="A4159" i="37"/>
  <c r="B4159" i="37"/>
  <c r="D4159" i="37"/>
  <c r="A4158" i="37"/>
  <c r="B4158" i="37"/>
  <c r="D4158" i="37"/>
  <c r="A4157" i="37"/>
  <c r="B4157" i="37"/>
  <c r="D4157" i="37"/>
  <c r="A4156" i="37"/>
  <c r="B4156" i="37"/>
  <c r="D4156" i="37"/>
  <c r="A4155" i="37"/>
  <c r="B4155" i="37"/>
  <c r="D4155" i="37"/>
  <c r="A4154" i="37"/>
  <c r="B4154" i="37"/>
  <c r="D4154" i="37"/>
  <c r="A4153" i="37"/>
  <c r="B4153" i="37"/>
  <c r="D4153" i="37"/>
  <c r="A4152" i="37"/>
  <c r="B4152" i="37"/>
  <c r="D4152" i="37"/>
  <c r="A4151" i="37"/>
  <c r="B4151" i="37"/>
  <c r="D4151" i="37"/>
  <c r="A4150" i="37"/>
  <c r="B4150" i="37"/>
  <c r="D4150" i="37"/>
  <c r="A4149" i="37"/>
  <c r="B4149" i="37"/>
  <c r="D4149" i="37"/>
  <c r="A4148" i="37"/>
  <c r="B4148" i="37"/>
  <c r="D4148" i="37"/>
  <c r="A4145" i="37"/>
  <c r="A4146" i="37"/>
  <c r="A4147" i="37"/>
  <c r="B4145" i="37"/>
  <c r="B4146" i="37"/>
  <c r="B4147" i="37"/>
  <c r="D4145" i="37"/>
  <c r="D4146" i="37"/>
  <c r="D4147" i="37"/>
  <c r="A4144" i="37"/>
  <c r="B4144" i="37"/>
  <c r="D4144" i="37"/>
  <c r="A4143" i="37"/>
  <c r="B4143" i="37"/>
  <c r="D4143" i="37"/>
  <c r="A4142" i="37"/>
  <c r="B4142" i="37"/>
  <c r="D4142" i="37"/>
  <c r="A4141" i="37"/>
  <c r="B4141" i="37"/>
  <c r="D4141" i="37"/>
  <c r="A4140" i="37"/>
  <c r="B4140" i="37"/>
  <c r="D4140" i="37"/>
  <c r="A4139" i="37"/>
  <c r="B4139" i="37"/>
  <c r="D4139" i="37"/>
  <c r="A4138" i="37"/>
  <c r="B4138" i="37"/>
  <c r="D4138" i="37"/>
  <c r="A4137" i="37"/>
  <c r="B4137" i="37"/>
  <c r="D4137" i="37"/>
  <c r="A4136" i="37"/>
  <c r="B4136" i="37"/>
  <c r="D4136" i="37"/>
  <c r="A4135" i="37"/>
  <c r="B4135" i="37"/>
  <c r="D4135" i="37"/>
  <c r="A4134" i="37"/>
  <c r="B4134" i="37"/>
  <c r="D4134" i="37"/>
  <c r="A4133" i="37"/>
  <c r="B4133" i="37"/>
  <c r="D4133" i="37"/>
  <c r="A4132" i="37"/>
  <c r="B4132" i="37"/>
  <c r="D4132" i="37"/>
  <c r="A4131" i="37"/>
  <c r="B4131" i="37"/>
  <c r="D4131" i="37"/>
  <c r="A4130" i="37"/>
  <c r="B4130" i="37"/>
  <c r="D4130" i="37"/>
  <c r="A4129" i="37"/>
  <c r="B4129" i="37"/>
  <c r="D4129" i="37"/>
  <c r="A4128" i="37"/>
  <c r="B4128" i="37"/>
  <c r="D4128" i="37"/>
  <c r="A4127" i="37"/>
  <c r="B4127" i="37"/>
  <c r="D4127" i="37"/>
  <c r="A4126" i="37"/>
  <c r="B4126" i="37"/>
  <c r="D4126" i="37"/>
  <c r="A4125" i="37"/>
  <c r="B4125" i="37"/>
  <c r="D4125" i="37"/>
  <c r="A4111" i="37"/>
  <c r="A4112" i="37"/>
  <c r="A4113" i="37"/>
  <c r="A4114" i="37"/>
  <c r="A4115" i="37"/>
  <c r="A4116" i="37"/>
  <c r="A4117" i="37"/>
  <c r="A4118" i="37"/>
  <c r="A4119" i="37"/>
  <c r="A4120" i="37"/>
  <c r="A4121" i="37"/>
  <c r="A4122" i="37"/>
  <c r="A4123" i="37"/>
  <c r="A4124" i="37"/>
  <c r="B4111" i="37"/>
  <c r="B4112" i="37"/>
  <c r="B4113" i="37"/>
  <c r="B4114" i="37"/>
  <c r="B4115" i="37"/>
  <c r="B4116" i="37"/>
  <c r="B4117" i="37"/>
  <c r="B4118" i="37"/>
  <c r="B4119" i="37"/>
  <c r="B4120" i="37"/>
  <c r="B4121" i="37"/>
  <c r="B4122" i="37"/>
  <c r="B4123" i="37"/>
  <c r="B4124" i="37"/>
  <c r="D4111" i="37"/>
  <c r="D4112" i="37"/>
  <c r="D4113" i="37"/>
  <c r="D4114" i="37"/>
  <c r="D4115" i="37"/>
  <c r="D4116" i="37"/>
  <c r="D4117" i="37"/>
  <c r="D4118" i="37"/>
  <c r="D4119" i="37"/>
  <c r="D4120" i="37"/>
  <c r="D4121" i="37"/>
  <c r="D4122" i="37"/>
  <c r="D4123" i="37"/>
  <c r="D4124" i="37"/>
  <c r="A4088" i="37"/>
  <c r="A4089" i="37"/>
  <c r="A4090" i="37"/>
  <c r="A4091" i="37"/>
  <c r="A4092" i="37"/>
  <c r="A4093" i="37"/>
  <c r="A4094" i="37"/>
  <c r="A4095" i="37"/>
  <c r="A4096" i="37"/>
  <c r="A4097" i="37"/>
  <c r="A4098" i="37"/>
  <c r="A4099" i="37"/>
  <c r="A4100" i="37"/>
  <c r="A4101" i="37"/>
  <c r="A4102" i="37"/>
  <c r="A4103" i="37"/>
  <c r="A4104" i="37"/>
  <c r="A4105" i="37"/>
  <c r="A4106" i="37"/>
  <c r="A4107" i="37"/>
  <c r="A4108" i="37"/>
  <c r="A4109" i="37"/>
  <c r="A4110" i="37"/>
  <c r="B4088" i="37"/>
  <c r="B4089" i="37"/>
  <c r="B4090" i="37"/>
  <c r="B4091" i="37"/>
  <c r="B4092" i="37"/>
  <c r="B4093" i="37"/>
  <c r="B4094" i="37"/>
  <c r="B4095" i="37"/>
  <c r="B4096" i="37"/>
  <c r="B4097" i="37"/>
  <c r="B4098" i="37"/>
  <c r="B4099" i="37"/>
  <c r="B4100" i="37"/>
  <c r="B4101" i="37"/>
  <c r="B4102" i="37"/>
  <c r="B4103" i="37"/>
  <c r="B4104" i="37"/>
  <c r="B4105" i="37"/>
  <c r="B4106" i="37"/>
  <c r="B4107" i="37"/>
  <c r="B4108" i="37"/>
  <c r="B4109" i="37"/>
  <c r="B4110" i="37"/>
  <c r="D4088" i="37"/>
  <c r="D4089" i="37"/>
  <c r="D4090" i="37"/>
  <c r="D4091" i="37"/>
  <c r="D4092" i="37"/>
  <c r="D4093" i="37"/>
  <c r="D4094" i="37"/>
  <c r="D4095" i="37"/>
  <c r="D4096" i="37"/>
  <c r="D4097" i="37"/>
  <c r="D4098" i="37"/>
  <c r="D4099" i="37"/>
  <c r="D4100" i="37"/>
  <c r="D4101" i="37"/>
  <c r="D4102" i="37"/>
  <c r="D4103" i="37"/>
  <c r="D4104" i="37"/>
  <c r="D4105" i="37"/>
  <c r="D4106" i="37"/>
  <c r="D4107" i="37"/>
  <c r="D4108" i="37"/>
  <c r="D4109" i="37"/>
  <c r="D4110" i="37"/>
  <c r="A4076" i="37"/>
  <c r="A4077" i="37"/>
  <c r="A4078" i="37"/>
  <c r="A4079" i="37"/>
  <c r="A4080" i="37"/>
  <c r="A4081" i="37"/>
  <c r="A4082" i="37"/>
  <c r="A4083" i="37"/>
  <c r="A4084" i="37"/>
  <c r="A4085" i="37"/>
  <c r="A4086" i="37"/>
  <c r="A4087" i="37"/>
  <c r="B4076" i="37"/>
  <c r="B4077" i="37"/>
  <c r="B4078" i="37"/>
  <c r="B4079" i="37"/>
  <c r="B4080" i="37"/>
  <c r="B4081" i="37"/>
  <c r="B4082" i="37"/>
  <c r="B4083" i="37"/>
  <c r="B4084" i="37"/>
  <c r="B4085" i="37"/>
  <c r="B4086" i="37"/>
  <c r="B4087" i="37"/>
  <c r="D4076" i="37"/>
  <c r="D4077" i="37"/>
  <c r="D4078" i="37"/>
  <c r="D4079" i="37"/>
  <c r="D4080" i="37"/>
  <c r="D4081" i="37"/>
  <c r="D4082" i="37"/>
  <c r="D4083" i="37"/>
  <c r="D4084" i="37"/>
  <c r="D4085" i="37"/>
  <c r="D4086" i="37"/>
  <c r="D4087" i="37"/>
  <c r="A4070" i="37"/>
  <c r="A4071" i="37"/>
  <c r="A4072" i="37"/>
  <c r="A4073" i="37"/>
  <c r="A4074" i="37"/>
  <c r="A4075" i="37"/>
  <c r="B4070" i="37"/>
  <c r="B4071" i="37"/>
  <c r="B4072" i="37"/>
  <c r="B4073" i="37"/>
  <c r="B4074" i="37"/>
  <c r="B4075" i="37"/>
  <c r="D4070" i="37"/>
  <c r="D4071" i="37"/>
  <c r="D4072" i="37"/>
  <c r="D4073" i="37"/>
  <c r="D4074" i="37"/>
  <c r="D4075" i="37"/>
  <c r="A4067" i="37"/>
  <c r="A4068" i="37"/>
  <c r="A4069" i="37"/>
  <c r="B4067" i="37"/>
  <c r="B4068" i="37"/>
  <c r="B4069" i="37"/>
  <c r="D4067" i="37"/>
  <c r="D4068" i="37"/>
  <c r="D4069" i="37"/>
  <c r="A4066" i="37"/>
  <c r="B4066" i="37"/>
  <c r="D4066" i="37"/>
  <c r="A4065" i="37"/>
  <c r="B4065" i="37"/>
  <c r="D4065" i="37"/>
  <c r="A4064" i="37"/>
  <c r="B4064" i="37"/>
  <c r="D4064" i="37"/>
  <c r="A4063" i="37"/>
  <c r="B4063" i="37"/>
  <c r="D4063" i="37"/>
  <c r="A4062" i="37"/>
  <c r="B4062" i="37"/>
  <c r="D4062" i="37"/>
  <c r="A4061" i="37"/>
  <c r="B4061" i="37"/>
  <c r="D4061" i="37"/>
  <c r="A4060" i="37"/>
  <c r="B4060" i="37"/>
  <c r="D4060" i="37"/>
  <c r="A4059" i="37"/>
  <c r="B4059" i="37"/>
  <c r="D4059" i="37"/>
  <c r="A4058" i="37"/>
  <c r="B4058" i="37"/>
  <c r="D4058" i="37"/>
  <c r="A4057" i="37"/>
  <c r="B4057" i="37"/>
  <c r="D4057" i="37"/>
  <c r="A4056" i="37"/>
  <c r="B4056" i="37"/>
  <c r="D4056" i="37"/>
  <c r="A4055" i="37"/>
  <c r="B4055" i="37"/>
  <c r="D4055" i="37"/>
  <c r="A4054" i="37"/>
  <c r="B4054" i="37"/>
  <c r="D4054" i="37"/>
  <c r="A4053" i="37"/>
  <c r="B4053" i="37"/>
  <c r="D4053" i="37"/>
  <c r="D4040" i="37"/>
  <c r="D4041" i="37"/>
  <c r="A4052" i="37"/>
  <c r="B4052" i="37"/>
  <c r="D4052" i="37"/>
  <c r="A4051" i="37"/>
  <c r="B4051" i="37"/>
  <c r="D4051" i="37"/>
  <c r="A4050" i="37"/>
  <c r="B4050" i="37"/>
  <c r="D4050" i="37"/>
  <c r="A4049" i="37"/>
  <c r="B4049" i="37"/>
  <c r="D4049" i="37"/>
  <c r="A4048" i="37"/>
  <c r="B4048" i="37"/>
  <c r="D4048" i="37"/>
  <c r="A4034" i="37"/>
  <c r="A4035" i="37"/>
  <c r="A4036" i="37"/>
  <c r="A4037" i="37"/>
  <c r="A4038" i="37"/>
  <c r="A4039" i="37"/>
  <c r="A4040" i="37"/>
  <c r="A4041" i="37"/>
  <c r="A4042" i="37"/>
  <c r="A4043" i="37"/>
  <c r="A4044" i="37"/>
  <c r="A4045" i="37"/>
  <c r="A4046" i="37"/>
  <c r="A4047" i="37"/>
  <c r="B4034" i="37"/>
  <c r="B4035" i="37"/>
  <c r="B4036" i="37"/>
  <c r="B4037" i="37"/>
  <c r="B4038" i="37"/>
  <c r="B4039" i="37"/>
  <c r="B4040" i="37"/>
  <c r="B4041" i="37"/>
  <c r="B4042" i="37"/>
  <c r="B4043" i="37"/>
  <c r="B4044" i="37"/>
  <c r="B4045" i="37"/>
  <c r="B4046" i="37"/>
  <c r="B4047" i="37"/>
  <c r="D4034" i="37"/>
  <c r="D4035" i="37"/>
  <c r="D4036" i="37"/>
  <c r="D4037" i="37"/>
  <c r="D4038" i="37"/>
  <c r="D4039" i="37"/>
  <c r="D4042" i="37"/>
  <c r="D4043" i="37"/>
  <c r="D4044" i="37"/>
  <c r="D4045" i="37"/>
  <c r="D4046" i="37"/>
  <c r="D4047" i="37"/>
  <c r="A4010" i="37"/>
  <c r="A4011" i="37"/>
  <c r="A4012" i="37"/>
  <c r="A4013" i="37"/>
  <c r="A4014" i="37"/>
  <c r="A4015" i="37"/>
  <c r="A4016" i="37"/>
  <c r="A4017" i="37"/>
  <c r="A4018" i="37"/>
  <c r="A4019" i="37"/>
  <c r="A4020" i="37"/>
  <c r="A4021" i="37"/>
  <c r="A4022" i="37"/>
  <c r="A4023" i="37"/>
  <c r="A4024" i="37"/>
  <c r="A4025" i="37"/>
  <c r="A4026" i="37"/>
  <c r="A4027" i="37"/>
  <c r="A4028" i="37"/>
  <c r="A4029" i="37"/>
  <c r="A4030" i="37"/>
  <c r="A4031" i="37"/>
  <c r="A4032" i="37"/>
  <c r="A4033" i="37"/>
  <c r="B4010" i="37"/>
  <c r="B4011" i="37"/>
  <c r="B4012" i="37"/>
  <c r="B4013" i="37"/>
  <c r="B4014" i="37"/>
  <c r="B4015" i="37"/>
  <c r="B4016" i="37"/>
  <c r="B4017" i="37"/>
  <c r="B4018" i="37"/>
  <c r="B4019" i="37"/>
  <c r="B4020" i="37"/>
  <c r="B4021" i="37"/>
  <c r="B4022" i="37"/>
  <c r="B4023" i="37"/>
  <c r="B4024" i="37"/>
  <c r="B4025" i="37"/>
  <c r="B4026" i="37"/>
  <c r="B4027" i="37"/>
  <c r="B4028" i="37"/>
  <c r="B4029" i="37"/>
  <c r="B4030" i="37"/>
  <c r="B4031" i="37"/>
  <c r="B4032" i="37"/>
  <c r="B4033" i="37"/>
  <c r="D4010" i="37"/>
  <c r="D4011" i="37"/>
  <c r="D4012" i="37"/>
  <c r="D4013" i="37"/>
  <c r="D4014" i="37"/>
  <c r="D4015" i="37"/>
  <c r="D4016" i="37"/>
  <c r="D4017" i="37"/>
  <c r="D4018" i="37"/>
  <c r="D4019" i="37"/>
  <c r="D4020" i="37"/>
  <c r="D4021" i="37"/>
  <c r="D4022" i="37"/>
  <c r="D4023" i="37"/>
  <c r="D4024" i="37"/>
  <c r="D4025" i="37"/>
  <c r="D4026" i="37"/>
  <c r="D4027" i="37"/>
  <c r="D4028" i="37"/>
  <c r="D4029" i="37"/>
  <c r="D4030" i="37"/>
  <c r="D4031" i="37"/>
  <c r="D4032" i="37"/>
  <c r="D4033" i="37"/>
  <c r="A4000" i="37"/>
  <c r="A4001" i="37"/>
  <c r="A4002" i="37"/>
  <c r="A4003" i="37"/>
  <c r="A4004" i="37"/>
  <c r="A4005" i="37"/>
  <c r="A4006" i="37"/>
  <c r="A4007" i="37"/>
  <c r="A4008" i="37"/>
  <c r="A4009" i="37"/>
  <c r="B4000" i="37"/>
  <c r="B4001" i="37"/>
  <c r="B4002" i="37"/>
  <c r="B4003" i="37"/>
  <c r="B4004" i="37"/>
  <c r="B4005" i="37"/>
  <c r="B4006" i="37"/>
  <c r="B4007" i="37"/>
  <c r="B4008" i="37"/>
  <c r="B4009" i="37"/>
  <c r="D4000" i="37"/>
  <c r="D4001" i="37"/>
  <c r="D4002" i="37"/>
  <c r="D4003" i="37"/>
  <c r="D4004" i="37"/>
  <c r="D4005" i="37"/>
  <c r="D4006" i="37"/>
  <c r="D4007" i="37"/>
  <c r="D4008" i="37"/>
  <c r="D4009" i="37"/>
  <c r="A3999" i="37"/>
  <c r="B3999" i="37"/>
  <c r="D3999" i="37"/>
  <c r="A3983" i="37"/>
  <c r="A3984" i="37"/>
  <c r="A3985" i="37"/>
  <c r="A3986" i="37"/>
  <c r="A3987" i="37"/>
  <c r="A3988" i="37"/>
  <c r="A3989" i="37"/>
  <c r="A3990" i="37"/>
  <c r="A3991" i="37"/>
  <c r="A3992" i="37"/>
  <c r="A3993" i="37"/>
  <c r="A3994" i="37"/>
  <c r="A3995" i="37"/>
  <c r="A3996" i="37"/>
  <c r="A3997" i="37"/>
  <c r="A3998" i="37"/>
  <c r="B3983" i="37"/>
  <c r="B3984" i="37"/>
  <c r="B3985" i="37"/>
  <c r="B3986" i="37"/>
  <c r="B3987" i="37"/>
  <c r="B3988" i="37"/>
  <c r="B3989" i="37"/>
  <c r="B3990" i="37"/>
  <c r="B3991" i="37"/>
  <c r="B3992" i="37"/>
  <c r="B3993" i="37"/>
  <c r="B3994" i="37"/>
  <c r="B3995" i="37"/>
  <c r="B3996" i="37"/>
  <c r="B3997" i="37"/>
  <c r="B3998" i="37"/>
  <c r="D3983" i="37"/>
  <c r="D3984" i="37"/>
  <c r="D3985" i="37"/>
  <c r="D3986" i="37"/>
  <c r="D3987" i="37"/>
  <c r="D3988" i="37"/>
  <c r="D3989" i="37"/>
  <c r="D3990" i="37"/>
  <c r="D3991" i="37"/>
  <c r="D3992" i="37"/>
  <c r="D3993" i="37"/>
  <c r="D3994" i="37"/>
  <c r="D3995" i="37"/>
  <c r="D3996" i="37"/>
  <c r="D3997" i="37"/>
  <c r="D3998" i="37"/>
  <c r="A3975" i="37"/>
  <c r="A3976" i="37"/>
  <c r="A3977" i="37"/>
  <c r="A3978" i="37"/>
  <c r="A3979" i="37"/>
  <c r="A3980" i="37"/>
  <c r="A3981" i="37"/>
  <c r="A3982" i="37"/>
  <c r="B3975" i="37"/>
  <c r="B3976" i="37"/>
  <c r="B3977" i="37"/>
  <c r="B3978" i="37"/>
  <c r="B3979" i="37"/>
  <c r="B3980" i="37"/>
  <c r="B3981" i="37"/>
  <c r="B3982" i="37"/>
  <c r="D3975" i="37"/>
  <c r="D3976" i="37"/>
  <c r="D3977" i="37"/>
  <c r="D3978" i="37"/>
  <c r="D3979" i="37"/>
  <c r="D3980" i="37"/>
  <c r="D3981" i="37"/>
  <c r="D3982" i="37"/>
  <c r="A3971" i="37"/>
  <c r="A3972" i="37"/>
  <c r="A3973" i="37"/>
  <c r="A3974" i="37"/>
  <c r="B3971" i="37"/>
  <c r="B3972" i="37"/>
  <c r="B3973" i="37"/>
  <c r="B3974" i="37"/>
  <c r="D3971" i="37"/>
  <c r="D3972" i="37"/>
  <c r="D3973" i="37"/>
  <c r="D3974" i="37"/>
  <c r="A3970" i="37"/>
  <c r="B3970" i="37"/>
  <c r="D3970" i="37"/>
  <c r="A3969" i="37"/>
  <c r="B3969" i="37"/>
  <c r="D3969" i="37"/>
  <c r="A3968" i="37"/>
  <c r="B3968" i="37"/>
  <c r="D3968" i="37"/>
  <c r="A3967" i="37"/>
  <c r="B3967" i="37"/>
  <c r="D3967" i="37"/>
  <c r="A3966" i="37"/>
  <c r="B3966" i="37"/>
  <c r="D3966" i="37"/>
  <c r="A3965" i="37"/>
  <c r="B3965" i="37"/>
  <c r="D3965" i="37"/>
  <c r="A3964" i="37"/>
  <c r="B3964" i="37"/>
  <c r="D3964" i="37"/>
  <c r="A3955" i="37"/>
  <c r="A3956" i="37"/>
  <c r="A3957" i="37"/>
  <c r="A3958" i="37"/>
  <c r="A3959" i="37"/>
  <c r="A3960" i="37"/>
  <c r="A3961" i="37"/>
  <c r="A3962" i="37"/>
  <c r="A3963" i="37"/>
  <c r="B3955" i="37"/>
  <c r="B3956" i="37"/>
  <c r="B3957" i="37"/>
  <c r="B3958" i="37"/>
  <c r="B3959" i="37"/>
  <c r="B3960" i="37"/>
  <c r="B3961" i="37"/>
  <c r="B3962" i="37"/>
  <c r="B3963" i="37"/>
  <c r="D3955" i="37"/>
  <c r="D3956" i="37"/>
  <c r="D3957" i="37"/>
  <c r="D3958" i="37"/>
  <c r="D3959" i="37"/>
  <c r="D3960" i="37"/>
  <c r="D3961" i="37"/>
  <c r="D3962" i="37"/>
  <c r="D3963" i="37"/>
  <c r="D3953" i="37"/>
  <c r="A3954" i="37"/>
  <c r="B3954" i="37"/>
  <c r="D3954" i="37"/>
  <c r="A3953" i="37"/>
  <c r="B3953" i="37"/>
  <c r="A3952" i="37"/>
  <c r="B3952" i="37"/>
  <c r="D3952" i="37"/>
  <c r="A3951" i="37"/>
  <c r="B3951" i="37"/>
  <c r="D3951" i="37"/>
  <c r="A3950" i="37"/>
  <c r="B3950" i="37"/>
  <c r="D3950" i="37"/>
  <c r="A3949" i="37"/>
  <c r="B3949" i="37"/>
  <c r="D3949" i="37"/>
  <c r="A3948" i="37"/>
  <c r="B3948" i="37"/>
  <c r="D3948" i="37"/>
  <c r="A3947" i="37"/>
  <c r="B3947" i="37"/>
  <c r="D3947" i="37"/>
  <c r="A3946" i="37"/>
  <c r="B3946" i="37"/>
  <c r="D3946" i="37"/>
  <c r="A3940" i="37"/>
  <c r="A3941" i="37"/>
  <c r="A3942" i="37"/>
  <c r="A3943" i="37"/>
  <c r="A3944" i="37"/>
  <c r="A3945" i="37"/>
  <c r="B3940" i="37"/>
  <c r="B3941" i="37"/>
  <c r="B3942" i="37"/>
  <c r="B3943" i="37"/>
  <c r="B3944" i="37"/>
  <c r="B3945" i="37"/>
  <c r="D3940" i="37"/>
  <c r="D3941" i="37"/>
  <c r="D3942" i="37"/>
  <c r="D3943" i="37"/>
  <c r="D3944" i="37"/>
  <c r="D3945" i="37"/>
  <c r="A3937" i="37"/>
  <c r="A3938" i="37"/>
  <c r="A3939" i="37"/>
  <c r="B3937" i="37"/>
  <c r="B3938" i="37"/>
  <c r="B3939" i="37"/>
  <c r="D3937" i="37"/>
  <c r="D3938" i="37"/>
  <c r="D3939" i="37"/>
  <c r="A3936" i="37"/>
  <c r="B3936" i="37"/>
  <c r="D3936" i="37"/>
  <c r="A3935" i="37"/>
  <c r="B3935" i="37"/>
  <c r="D3935" i="37"/>
  <c r="A3934" i="37"/>
  <c r="B3934" i="37"/>
  <c r="D3934" i="37"/>
  <c r="D3931" i="37"/>
  <c r="C944" i="36"/>
  <c r="B944" i="36" s="1"/>
  <c r="A3933" i="37"/>
  <c r="B3933" i="37"/>
  <c r="D3933" i="37"/>
  <c r="A3932" i="37"/>
  <c r="B3932" i="37"/>
  <c r="D3932" i="37"/>
  <c r="A3931" i="37"/>
  <c r="B3931" i="37"/>
  <c r="A3930" i="37"/>
  <c r="B3930" i="37"/>
  <c r="D3930" i="37"/>
  <c r="A3923" i="37"/>
  <c r="A3924" i="37"/>
  <c r="A3925" i="37"/>
  <c r="A3926" i="37"/>
  <c r="A3927" i="37"/>
  <c r="A3928" i="37"/>
  <c r="A3929" i="37"/>
  <c r="B3923" i="37"/>
  <c r="B3924" i="37"/>
  <c r="B3925" i="37"/>
  <c r="B3926" i="37"/>
  <c r="B3927" i="37"/>
  <c r="B3928" i="37"/>
  <c r="B3929" i="37"/>
  <c r="D3923" i="37"/>
  <c r="D3924" i="37"/>
  <c r="D3925" i="37"/>
  <c r="D3926" i="37"/>
  <c r="D3927" i="37"/>
  <c r="D3928" i="37"/>
  <c r="D3929" i="37"/>
  <c r="E8750" i="37" l="1"/>
  <c r="F8750" i="37" s="1"/>
  <c r="E9918" i="37"/>
  <c r="F9918" i="37" s="1"/>
  <c r="E10090" i="37"/>
  <c r="F10090" i="37" s="1"/>
  <c r="E5643" i="37"/>
  <c r="F5643" i="37" s="1"/>
  <c r="E8418" i="37"/>
  <c r="F8418" i="37" s="1"/>
  <c r="E8698" i="37"/>
  <c r="F8698" i="37" s="1"/>
  <c r="E8669" i="37"/>
  <c r="F8669" i="37" s="1"/>
  <c r="E6904" i="37"/>
  <c r="F6904" i="37" s="1"/>
  <c r="E9123" i="37"/>
  <c r="F9123" i="37" s="1"/>
  <c r="E6530" i="37"/>
  <c r="F6530" i="37" s="1"/>
  <c r="E6622" i="37"/>
  <c r="F6622" i="37" s="1"/>
  <c r="E5861" i="37"/>
  <c r="F5861" i="37" s="1"/>
  <c r="F4628" i="37"/>
  <c r="E5720" i="37"/>
  <c r="F5720" i="37" s="1"/>
  <c r="E11002" i="37"/>
  <c r="F11002" i="37" s="1"/>
  <c r="E11896" i="37"/>
  <c r="F11896" i="37" s="1"/>
  <c r="E11421" i="37"/>
  <c r="F11421" i="37" s="1"/>
  <c r="E11306" i="37"/>
  <c r="F11306" i="37" s="1"/>
  <c r="E11207" i="37"/>
  <c r="F11207" i="37" s="1"/>
  <c r="E11070" i="37"/>
  <c r="F11070" i="37" s="1"/>
  <c r="E11046" i="37"/>
  <c r="F11046" i="37" s="1"/>
  <c r="E10888" i="37"/>
  <c r="F10888" i="37" s="1"/>
  <c r="E10817" i="37"/>
  <c r="F10817" i="37" s="1"/>
  <c r="E10771" i="37"/>
  <c r="F10771" i="37" s="1"/>
  <c r="E10645" i="37"/>
  <c r="F10645" i="37" s="1"/>
  <c r="E10613" i="37"/>
  <c r="F10613" i="37" s="1"/>
  <c r="E10501" i="37"/>
  <c r="F10501" i="37" s="1"/>
  <c r="E10405" i="37"/>
  <c r="F10405" i="37" s="1"/>
  <c r="E10300" i="37"/>
  <c r="F10300" i="37" s="1"/>
  <c r="E10226" i="37"/>
  <c r="F10226" i="37" s="1"/>
  <c r="E10205" i="37"/>
  <c r="F10205" i="37" s="1"/>
  <c r="E10123" i="37"/>
  <c r="F10123" i="37" s="1"/>
  <c r="E9818" i="37"/>
  <c r="F9818" i="37" s="1"/>
  <c r="E9771" i="37"/>
  <c r="F9771" i="37" s="1"/>
  <c r="E9746" i="37"/>
  <c r="F9746" i="37" s="1"/>
  <c r="E9687" i="37"/>
  <c r="F9687" i="37" s="1"/>
  <c r="E9609" i="37"/>
  <c r="F9609" i="37" s="1"/>
  <c r="E9577" i="37"/>
  <c r="F9577" i="37" s="1"/>
  <c r="E9523" i="37"/>
  <c r="F9523" i="37" s="1"/>
  <c r="E9472" i="37"/>
  <c r="F9472" i="37" s="1"/>
  <c r="E9436" i="37"/>
  <c r="F9436" i="37" s="1"/>
  <c r="E9363" i="37"/>
  <c r="F9363" i="37" s="1"/>
  <c r="E9303" i="37"/>
  <c r="F9303" i="37" s="1"/>
  <c r="E9260" i="37"/>
  <c r="F9260" i="37" s="1"/>
  <c r="E9036" i="37"/>
  <c r="F9036" i="37" s="1"/>
  <c r="E8979" i="37"/>
  <c r="F8979" i="37" s="1"/>
  <c r="E8947" i="37"/>
  <c r="F8947" i="37" s="1"/>
  <c r="E8911" i="37"/>
  <c r="F8911" i="37" s="1"/>
  <c r="E8805" i="37"/>
  <c r="F8805" i="37" s="1"/>
  <c r="E8609" i="37"/>
  <c r="F8609" i="37" s="1"/>
  <c r="E8575" i="37"/>
  <c r="F8575" i="37" s="1"/>
  <c r="E8380" i="37"/>
  <c r="F8380" i="37" s="1"/>
  <c r="E8348" i="37"/>
  <c r="F8348" i="37" s="1"/>
  <c r="E8327" i="37"/>
  <c r="F8327" i="37" s="1"/>
  <c r="E8309" i="37"/>
  <c r="F8309" i="37" s="1"/>
  <c r="E8236" i="37"/>
  <c r="F8236" i="37" s="1"/>
  <c r="E8174" i="37"/>
  <c r="F8174" i="37" s="1"/>
  <c r="E8100" i="37"/>
  <c r="F8100" i="37" s="1"/>
  <c r="E8138" i="37"/>
  <c r="F8138" i="37" s="1"/>
  <c r="E8061" i="37"/>
  <c r="F8061" i="37" s="1"/>
  <c r="E7961" i="37"/>
  <c r="F7961" i="37" s="1"/>
  <c r="E7945" i="37"/>
  <c r="F7945" i="37" s="1"/>
  <c r="E7641" i="37"/>
  <c r="F7641" i="37" s="1"/>
  <c r="E7011" i="37"/>
  <c r="F7011" i="37" s="1"/>
  <c r="E6966" i="37"/>
  <c r="F6966" i="37" s="1"/>
  <c r="E6942" i="37"/>
  <c r="F6942" i="37" s="1"/>
  <c r="E6881" i="37"/>
  <c r="F6881" i="37" s="1"/>
  <c r="E6830" i="37"/>
  <c r="F6830" i="37" s="1"/>
  <c r="E6807" i="37"/>
  <c r="F6807" i="37" s="1"/>
  <c r="E6778" i="37"/>
  <c r="F6778" i="37" s="1"/>
  <c r="E6739" i="37"/>
  <c r="F6739" i="37" s="1"/>
  <c r="E6715" i="37"/>
  <c r="F6715" i="37" s="1"/>
  <c r="E6675" i="37"/>
  <c r="F6675" i="37" s="1"/>
  <c r="E6613" i="37"/>
  <c r="F6613" i="37" s="1"/>
  <c r="E6324" i="37"/>
  <c r="F6324" i="37" s="1"/>
  <c r="E6271" i="37"/>
  <c r="F6271" i="37" s="1"/>
  <c r="E6261" i="37"/>
  <c r="F6261" i="37" s="1"/>
  <c r="E6218" i="37"/>
  <c r="F6218" i="37" s="1"/>
  <c r="E6202" i="37"/>
  <c r="F6202" i="37" s="1"/>
  <c r="E6156" i="37"/>
  <c r="F6156" i="37" s="1"/>
  <c r="E6116" i="37"/>
  <c r="F6116" i="37" s="1"/>
  <c r="E6081" i="37"/>
  <c r="F6081" i="37" s="1"/>
  <c r="E6068" i="37"/>
  <c r="F6068" i="37" s="1"/>
  <c r="E5983" i="37"/>
  <c r="F5983" i="37" s="1"/>
  <c r="E5949" i="37"/>
  <c r="F5949" i="37" s="1"/>
  <c r="E5936" i="37"/>
  <c r="F5936" i="37" s="1"/>
  <c r="E5904" i="37"/>
  <c r="F5904" i="37" s="1"/>
  <c r="E5884" i="37"/>
  <c r="F5884" i="37" s="1"/>
  <c r="E5849" i="37"/>
  <c r="F5849" i="37" s="1"/>
  <c r="E5824" i="37"/>
  <c r="F5824" i="37" s="1"/>
  <c r="E5804" i="37"/>
  <c r="F5804" i="37" s="1"/>
  <c r="E5781" i="37"/>
  <c r="F5781" i="37" s="1"/>
  <c r="E5764" i="37"/>
  <c r="F5764" i="37" s="1"/>
  <c r="E5756" i="37"/>
  <c r="F5756" i="37" s="1"/>
  <c r="E5746" i="37"/>
  <c r="F5746" i="37" s="1"/>
  <c r="E5706" i="37"/>
  <c r="F5706" i="37" s="1"/>
  <c r="E5694" i="37"/>
  <c r="F5694" i="37" s="1"/>
  <c r="E5686" i="37"/>
  <c r="F5686" i="37" s="1"/>
  <c r="E5661" i="37"/>
  <c r="F5661" i="37" s="1"/>
  <c r="E5615" i="37"/>
  <c r="F5615" i="37" s="1"/>
  <c r="E5623" i="37"/>
  <c r="F5623" i="37" s="1"/>
  <c r="E5609" i="37"/>
  <c r="F5609" i="37" s="1"/>
  <c r="E5603" i="37"/>
  <c r="F5603" i="37" s="1"/>
  <c r="E5572" i="37"/>
  <c r="F5572" i="37" s="1"/>
  <c r="E5566" i="37"/>
  <c r="F5566" i="37" s="1"/>
  <c r="E5560" i="37"/>
  <c r="F5560" i="37" s="1"/>
  <c r="E5542" i="37"/>
  <c r="F5542" i="37" s="1"/>
  <c r="E5487" i="37"/>
  <c r="F5487" i="37" s="1"/>
  <c r="E5471" i="37"/>
  <c r="F5471" i="37" s="1"/>
  <c r="E5358" i="37"/>
  <c r="F5358" i="37" s="1"/>
  <c r="E5354" i="37"/>
  <c r="F5354" i="37" s="1"/>
  <c r="E5350" i="37"/>
  <c r="F5350" i="37" s="1"/>
  <c r="E5322" i="37"/>
  <c r="F5322" i="37" s="1"/>
  <c r="E5313" i="37"/>
  <c r="F5313" i="37" s="1"/>
  <c r="E5286" i="37"/>
  <c r="F5286" i="37" s="1"/>
  <c r="E5282" i="37"/>
  <c r="F5282" i="37" s="1"/>
  <c r="E5269" i="37"/>
  <c r="F5269" i="37" s="1"/>
  <c r="E5232" i="37"/>
  <c r="F5232" i="37" s="1"/>
  <c r="E5254" i="37"/>
  <c r="F5254" i="37" s="1"/>
  <c r="E5240" i="37"/>
  <c r="F5240" i="37" s="1"/>
  <c r="E5141" i="37"/>
  <c r="F5141" i="37" s="1"/>
  <c r="E5089" i="37"/>
  <c r="F5089" i="37" s="1"/>
  <c r="E5081" i="37"/>
  <c r="F5081" i="37" s="1"/>
  <c r="E5063" i="37"/>
  <c r="F5063" i="37" s="1"/>
  <c r="E5030" i="37"/>
  <c r="F5030" i="37" s="1"/>
  <c r="E4985" i="37"/>
  <c r="F4985" i="37" s="1"/>
  <c r="E4887" i="37"/>
  <c r="F4887" i="37" s="1"/>
  <c r="E4881" i="37"/>
  <c r="F4881" i="37" s="1"/>
  <c r="E4801" i="37"/>
  <c r="F4801" i="37" s="1"/>
  <c r="E4765" i="37"/>
  <c r="F4765" i="37" s="1"/>
  <c r="E4726" i="37"/>
  <c r="F4726" i="37" s="1"/>
  <c r="E4712" i="37"/>
  <c r="F4712" i="37" s="1"/>
  <c r="E4660" i="37"/>
  <c r="F4660" i="37" s="1"/>
  <c r="E4630" i="37"/>
  <c r="F4630" i="37" s="1"/>
  <c r="E4602" i="37"/>
  <c r="F4602" i="37" s="1"/>
  <c r="E4598" i="37"/>
  <c r="F4598" i="37" s="1"/>
  <c r="E4589" i="37"/>
  <c r="F4589" i="37" s="1"/>
  <c r="E4591" i="37"/>
  <c r="F4591" i="37" s="1"/>
  <c r="E4583" i="37"/>
  <c r="F4583" i="37" s="1"/>
  <c r="E4565" i="37"/>
  <c r="F4565" i="37" s="1"/>
  <c r="E4562" i="37"/>
  <c r="F4562" i="37" s="1"/>
  <c r="E4556" i="37"/>
  <c r="F4556" i="37" s="1"/>
  <c r="E4541" i="37"/>
  <c r="F4541" i="37" s="1"/>
  <c r="E4514" i="37"/>
  <c r="F4514" i="37" s="1"/>
  <c r="E4507" i="37"/>
  <c r="F4507" i="37" s="1"/>
  <c r="E4501" i="37"/>
  <c r="F4501" i="37" s="1"/>
  <c r="E4487" i="37"/>
  <c r="F4487" i="37" s="1"/>
  <c r="E4482" i="37"/>
  <c r="F4482" i="37" s="1"/>
  <c r="E4452" i="37"/>
  <c r="F4452" i="37" s="1"/>
  <c r="E4447" i="37"/>
  <c r="F4447" i="37" s="1"/>
  <c r="E4443" i="37"/>
  <c r="F4443" i="37" s="1"/>
  <c r="E4409" i="37"/>
  <c r="F4409" i="37" s="1"/>
  <c r="E4402" i="37"/>
  <c r="F4402" i="37" s="1"/>
  <c r="E4386" i="37"/>
  <c r="F4386" i="37" s="1"/>
  <c r="E4368" i="37"/>
  <c r="F4368" i="37" s="1"/>
  <c r="E4357" i="37"/>
  <c r="F4357" i="37" s="1"/>
  <c r="E4348" i="37"/>
  <c r="F4348" i="37" s="1"/>
  <c r="E4322" i="37"/>
  <c r="F4322" i="37" s="1"/>
  <c r="E4321" i="37"/>
  <c r="F4321" i="37" s="1"/>
  <c r="E4304" i="37"/>
  <c r="F4304" i="37" s="1"/>
  <c r="E4303" i="37"/>
  <c r="F4303" i="37" s="1"/>
  <c r="E4285" i="37"/>
  <c r="F4285" i="37" s="1"/>
  <c r="E4275" i="37"/>
  <c r="F4275" i="37" s="1"/>
  <c r="E4274" i="37"/>
  <c r="F4274" i="37" s="1"/>
  <c r="E4273" i="37"/>
  <c r="F4273" i="37" s="1"/>
  <c r="E4272" i="37"/>
  <c r="F4272" i="37" s="1"/>
  <c r="E4269" i="37"/>
  <c r="F4269" i="37" s="1"/>
  <c r="E4268" i="37"/>
  <c r="F4268" i="37" s="1"/>
  <c r="E4267" i="37"/>
  <c r="F4267" i="37" s="1"/>
  <c r="E4250" i="37"/>
  <c r="F4250" i="37" s="1"/>
  <c r="E4249" i="37"/>
  <c r="F4249" i="37" s="1"/>
  <c r="E4247" i="37"/>
  <c r="F4247" i="37" s="1"/>
  <c r="E4242" i="37"/>
  <c r="F4242" i="37" s="1"/>
  <c r="E4235" i="37"/>
  <c r="F4235" i="37" s="1"/>
  <c r="E4232" i="37"/>
  <c r="F4232" i="37" s="1"/>
  <c r="E4229" i="37"/>
  <c r="F4229" i="37" s="1"/>
  <c r="E4226" i="37"/>
  <c r="F4226" i="37" s="1"/>
  <c r="E4224" i="37"/>
  <c r="F4224" i="37" s="1"/>
  <c r="E4218" i="37"/>
  <c r="F4218" i="37" s="1"/>
  <c r="E4215" i="37"/>
  <c r="F4215" i="37" s="1"/>
  <c r="E4211" i="37"/>
  <c r="F4211" i="37" s="1"/>
  <c r="E4204" i="37"/>
  <c r="F4204" i="37" s="1"/>
  <c r="E4198" i="37"/>
  <c r="F4198" i="37" s="1"/>
  <c r="E4197" i="37"/>
  <c r="F4197" i="37" s="1"/>
  <c r="E4189" i="37"/>
  <c r="F4189" i="37" s="1"/>
  <c r="E4185" i="37"/>
  <c r="F4185" i="37" s="1"/>
  <c r="E4182" i="37"/>
  <c r="F4182" i="37" s="1"/>
  <c r="E4159" i="37"/>
  <c r="F4159" i="37" s="1"/>
  <c r="E4156" i="37"/>
  <c r="F4156" i="37" s="1"/>
  <c r="E4153" i="37"/>
  <c r="F4153" i="37" s="1"/>
  <c r="E4151" i="37"/>
  <c r="F4151" i="37" s="1"/>
  <c r="E4142" i="37"/>
  <c r="F4142" i="37" s="1"/>
  <c r="E4140" i="37"/>
  <c r="F4140" i="37" s="1"/>
  <c r="E4136" i="37"/>
  <c r="F4136" i="37" s="1"/>
  <c r="E4134" i="37"/>
  <c r="F4134" i="37" s="1"/>
  <c r="E3967" i="37"/>
  <c r="F3967" i="37" s="1"/>
  <c r="E3964" i="37"/>
  <c r="F3964" i="37" s="1"/>
  <c r="E3934" i="37"/>
  <c r="F3934" i="37" s="1"/>
  <c r="E3932" i="37"/>
  <c r="F3932" i="37" s="1"/>
  <c r="A3917" i="37"/>
  <c r="A3918" i="37"/>
  <c r="A3919" i="37"/>
  <c r="A3920" i="37"/>
  <c r="A3921" i="37"/>
  <c r="A3922" i="37"/>
  <c r="B3917" i="37"/>
  <c r="B3918" i="37"/>
  <c r="B3919" i="37"/>
  <c r="B3920" i="37"/>
  <c r="B3921" i="37"/>
  <c r="B3922" i="37"/>
  <c r="D3917" i="37"/>
  <c r="D3918" i="37"/>
  <c r="D3919" i="37"/>
  <c r="D3920" i="37"/>
  <c r="D3921" i="37"/>
  <c r="D3922" i="37"/>
  <c r="A3911" i="37"/>
  <c r="A3912" i="37"/>
  <c r="A3913" i="37"/>
  <c r="A3914" i="37"/>
  <c r="A3915" i="37"/>
  <c r="A3916" i="37"/>
  <c r="B3911" i="37"/>
  <c r="B3912" i="37"/>
  <c r="B3913" i="37"/>
  <c r="B3914" i="37"/>
  <c r="B3915" i="37"/>
  <c r="B3916" i="37"/>
  <c r="D3911" i="37"/>
  <c r="D3912" i="37"/>
  <c r="D3913" i="37"/>
  <c r="D3914" i="37"/>
  <c r="D3915" i="37"/>
  <c r="D3916" i="37"/>
  <c r="A3908" i="37"/>
  <c r="A3909" i="37"/>
  <c r="A3910" i="37"/>
  <c r="B3908" i="37"/>
  <c r="B3909" i="37"/>
  <c r="B3910" i="37"/>
  <c r="D3908" i="37"/>
  <c r="D3909" i="37"/>
  <c r="D3910" i="37"/>
  <c r="A3907" i="37"/>
  <c r="B3907" i="37"/>
  <c r="D3907" i="37"/>
  <c r="A3906" i="37"/>
  <c r="B3906" i="37"/>
  <c r="D3906" i="37"/>
  <c r="A3905" i="37"/>
  <c r="B3905" i="37"/>
  <c r="D3905" i="37"/>
  <c r="A3904" i="37"/>
  <c r="B3904" i="37"/>
  <c r="D3904" i="37"/>
  <c r="A3903" i="37"/>
  <c r="B3903" i="37"/>
  <c r="D3903" i="37"/>
  <c r="A3902" i="37"/>
  <c r="B3902" i="37"/>
  <c r="D3902" i="37"/>
  <c r="A3901" i="37"/>
  <c r="B3901" i="37"/>
  <c r="D3901" i="37"/>
  <c r="A3895" i="37"/>
  <c r="A3896" i="37"/>
  <c r="A3897" i="37"/>
  <c r="A3898" i="37"/>
  <c r="A3899" i="37"/>
  <c r="A3900" i="37"/>
  <c r="B3895" i="37"/>
  <c r="B3896" i="37"/>
  <c r="B3897" i="37"/>
  <c r="B3898" i="37"/>
  <c r="B3899" i="37"/>
  <c r="B3900" i="37"/>
  <c r="D3895" i="37"/>
  <c r="D3896" i="37"/>
  <c r="D3897" i="37"/>
  <c r="D3898" i="37"/>
  <c r="D3899" i="37"/>
  <c r="D3900" i="37"/>
  <c r="A3892" i="37"/>
  <c r="A3893" i="37"/>
  <c r="A3894" i="37"/>
  <c r="B3892" i="37"/>
  <c r="B3893" i="37"/>
  <c r="B3894" i="37"/>
  <c r="D3892" i="37"/>
  <c r="D3893" i="37"/>
  <c r="D3894" i="37"/>
  <c r="A3891" i="37"/>
  <c r="B3891" i="37"/>
  <c r="D3891" i="37"/>
  <c r="C943" i="36"/>
  <c r="B943" i="36" s="1"/>
  <c r="A3890" i="37"/>
  <c r="B3890" i="37"/>
  <c r="D3890" i="37"/>
  <c r="A3889" i="37"/>
  <c r="B3889" i="37"/>
  <c r="D3889" i="37"/>
  <c r="A3888" i="37"/>
  <c r="B3888" i="37"/>
  <c r="D3888" i="37"/>
  <c r="A3887" i="37"/>
  <c r="B3887" i="37"/>
  <c r="D3887" i="37"/>
  <c r="A3886" i="37"/>
  <c r="B3886" i="37"/>
  <c r="D3886" i="37"/>
  <c r="A3885" i="37"/>
  <c r="B3885" i="37"/>
  <c r="D3885" i="37"/>
  <c r="A3884" i="37"/>
  <c r="B3884" i="37"/>
  <c r="D3884" i="37"/>
  <c r="A3877" i="37"/>
  <c r="A3878" i="37"/>
  <c r="A3879" i="37"/>
  <c r="A3880" i="37"/>
  <c r="A3881" i="37"/>
  <c r="A3882" i="37"/>
  <c r="A3883" i="37"/>
  <c r="B3877" i="37"/>
  <c r="B3878" i="37"/>
  <c r="B3879" i="37"/>
  <c r="B3880" i="37"/>
  <c r="B3881" i="37"/>
  <c r="B3882" i="37"/>
  <c r="B3883" i="37"/>
  <c r="D3877" i="37"/>
  <c r="D3878" i="37"/>
  <c r="D3879" i="37"/>
  <c r="D3880" i="37"/>
  <c r="D3881" i="37"/>
  <c r="D3882" i="37"/>
  <c r="D3883" i="37"/>
  <c r="A3876" i="37"/>
  <c r="B3876" i="37"/>
  <c r="D3876" i="37"/>
  <c r="A3870" i="37"/>
  <c r="A3871" i="37"/>
  <c r="A3872" i="37"/>
  <c r="A3873" i="37"/>
  <c r="A3874" i="37"/>
  <c r="A3875" i="37"/>
  <c r="B3870" i="37"/>
  <c r="B3871" i="37"/>
  <c r="B3872" i="37"/>
  <c r="B3873" i="37"/>
  <c r="B3874" i="37"/>
  <c r="B3875" i="37"/>
  <c r="D3870" i="37"/>
  <c r="D3871" i="37"/>
  <c r="D3872" i="37"/>
  <c r="D3873" i="37"/>
  <c r="D3874" i="37"/>
  <c r="D3875" i="37"/>
  <c r="A3864" i="37"/>
  <c r="A3865" i="37"/>
  <c r="A3866" i="37"/>
  <c r="A3867" i="37"/>
  <c r="A3868" i="37"/>
  <c r="A3869" i="37"/>
  <c r="B3864" i="37"/>
  <c r="B3865" i="37"/>
  <c r="B3866" i="37"/>
  <c r="B3867" i="37"/>
  <c r="B3868" i="37"/>
  <c r="B3869" i="37"/>
  <c r="D3864" i="37"/>
  <c r="D3865" i="37"/>
  <c r="D3866" i="37"/>
  <c r="D3867" i="37"/>
  <c r="D3868" i="37"/>
  <c r="D3869" i="37"/>
  <c r="A3861" i="37"/>
  <c r="A3862" i="37"/>
  <c r="A3863" i="37"/>
  <c r="B3861" i="37"/>
  <c r="B3862" i="37"/>
  <c r="B3863" i="37"/>
  <c r="D3861" i="37"/>
  <c r="D3862" i="37"/>
  <c r="D3863" i="37"/>
  <c r="A3855" i="37"/>
  <c r="A3856" i="37"/>
  <c r="A3857" i="37"/>
  <c r="A3858" i="37"/>
  <c r="A3859" i="37"/>
  <c r="A3860" i="37"/>
  <c r="B3855" i="37"/>
  <c r="B3856" i="37"/>
  <c r="B3857" i="37"/>
  <c r="B3858" i="37"/>
  <c r="B3859" i="37"/>
  <c r="B3860" i="37"/>
  <c r="D3855" i="37"/>
  <c r="D3856" i="37"/>
  <c r="D3857" i="37"/>
  <c r="D3858" i="37"/>
  <c r="D3859" i="37"/>
  <c r="D3860" i="37"/>
  <c r="A3854" i="37"/>
  <c r="B3854" i="37"/>
  <c r="D3854" i="37"/>
  <c r="A3853" i="37"/>
  <c r="B3853" i="37"/>
  <c r="D3853" i="37"/>
  <c r="A3852" i="37"/>
  <c r="B3852" i="37"/>
  <c r="D3852" i="37"/>
  <c r="A3851" i="37"/>
  <c r="B3851" i="37"/>
  <c r="D3851" i="37"/>
  <c r="A3850" i="37"/>
  <c r="B3850" i="37"/>
  <c r="D3850" i="37"/>
  <c r="A3830" i="37"/>
  <c r="A3831" i="37"/>
  <c r="A3832" i="37"/>
  <c r="A3833" i="37"/>
  <c r="A3834" i="37"/>
  <c r="A3835" i="37"/>
  <c r="A3836" i="37"/>
  <c r="A3837" i="37"/>
  <c r="A3838" i="37"/>
  <c r="A3839" i="37"/>
  <c r="A3840" i="37"/>
  <c r="A3841" i="37"/>
  <c r="A3842" i="37"/>
  <c r="A3843" i="37"/>
  <c r="A3844" i="37"/>
  <c r="A3845" i="37"/>
  <c r="A3846" i="37"/>
  <c r="A3847" i="37"/>
  <c r="A3848" i="37"/>
  <c r="A3849" i="37"/>
  <c r="B3830" i="37"/>
  <c r="B3831" i="37"/>
  <c r="B3832" i="37"/>
  <c r="B3833" i="37"/>
  <c r="B3834" i="37"/>
  <c r="B3835" i="37"/>
  <c r="B3836" i="37"/>
  <c r="B3837" i="37"/>
  <c r="B3838" i="37"/>
  <c r="B3839" i="37"/>
  <c r="B3840" i="37"/>
  <c r="B3841" i="37"/>
  <c r="B3842" i="37"/>
  <c r="B3843" i="37"/>
  <c r="B3844" i="37"/>
  <c r="B3845" i="37"/>
  <c r="B3846" i="37"/>
  <c r="B3847" i="37"/>
  <c r="B3848" i="37"/>
  <c r="B3849" i="37"/>
  <c r="D3830" i="37"/>
  <c r="D3831" i="37"/>
  <c r="D3832" i="37"/>
  <c r="D3833" i="37"/>
  <c r="D3834" i="37"/>
  <c r="D3835" i="37"/>
  <c r="D3836" i="37"/>
  <c r="D3837" i="37"/>
  <c r="D3838" i="37"/>
  <c r="D3839" i="37"/>
  <c r="D3840" i="37"/>
  <c r="D3841" i="37"/>
  <c r="D3842" i="37"/>
  <c r="D3843" i="37"/>
  <c r="D3844" i="37"/>
  <c r="D3845" i="37"/>
  <c r="D3846" i="37"/>
  <c r="D3847" i="37"/>
  <c r="D3848" i="37"/>
  <c r="D3849" i="37"/>
  <c r="A3824" i="37"/>
  <c r="A3825" i="37"/>
  <c r="A3826" i="37"/>
  <c r="A3827" i="37"/>
  <c r="A3828" i="37"/>
  <c r="A3829" i="37"/>
  <c r="B3824" i="37"/>
  <c r="B3825" i="37"/>
  <c r="B3826" i="37"/>
  <c r="B3827" i="37"/>
  <c r="B3828" i="37"/>
  <c r="B3829" i="37"/>
  <c r="D3824" i="37"/>
  <c r="D3825" i="37"/>
  <c r="D3826" i="37"/>
  <c r="D3827" i="37"/>
  <c r="D3828" i="37"/>
  <c r="D3829" i="37"/>
  <c r="A3823" i="37"/>
  <c r="B3823" i="37"/>
  <c r="D3823" i="37"/>
  <c r="A3822" i="37"/>
  <c r="B3822" i="37"/>
  <c r="D3822" i="37"/>
  <c r="A3821" i="37"/>
  <c r="B3821" i="37"/>
  <c r="D3821" i="37"/>
  <c r="A3820" i="37"/>
  <c r="B3820" i="37"/>
  <c r="D3820" i="37"/>
  <c r="A3808" i="37"/>
  <c r="A3809" i="37"/>
  <c r="A3810" i="37"/>
  <c r="A3811" i="37"/>
  <c r="A3812" i="37"/>
  <c r="A3813" i="37"/>
  <c r="A3814" i="37"/>
  <c r="A3815" i="37"/>
  <c r="A3816" i="37"/>
  <c r="A3817" i="37"/>
  <c r="A3818" i="37"/>
  <c r="A3819" i="37"/>
  <c r="B3808" i="37"/>
  <c r="B3809" i="37"/>
  <c r="B3810" i="37"/>
  <c r="B3811" i="37"/>
  <c r="B3812" i="37"/>
  <c r="B3813" i="37"/>
  <c r="B3814" i="37"/>
  <c r="B3815" i="37"/>
  <c r="B3816" i="37"/>
  <c r="B3817" i="37"/>
  <c r="B3818" i="37"/>
  <c r="B3819" i="37"/>
  <c r="D3808" i="37"/>
  <c r="D3809" i="37"/>
  <c r="D3810" i="37"/>
  <c r="D3811" i="37"/>
  <c r="D3812" i="37"/>
  <c r="D3813" i="37"/>
  <c r="D3814" i="37"/>
  <c r="D3815" i="37"/>
  <c r="D3816" i="37"/>
  <c r="D3817" i="37"/>
  <c r="D3818" i="37"/>
  <c r="D3819" i="37"/>
  <c r="A3802" i="37"/>
  <c r="A3803" i="37"/>
  <c r="A3804" i="37"/>
  <c r="A3805" i="37"/>
  <c r="A3806" i="37"/>
  <c r="A3807" i="37"/>
  <c r="B3802" i="37"/>
  <c r="B3803" i="37"/>
  <c r="B3804" i="37"/>
  <c r="B3805" i="37"/>
  <c r="B3806" i="37"/>
  <c r="B3807" i="37"/>
  <c r="D3802" i="37"/>
  <c r="D3803" i="37"/>
  <c r="D3804" i="37"/>
  <c r="D3805" i="37"/>
  <c r="D3806" i="37"/>
  <c r="D3807" i="37"/>
  <c r="A3799" i="37"/>
  <c r="A3800" i="37"/>
  <c r="A3801" i="37"/>
  <c r="B3799" i="37"/>
  <c r="B3800" i="37"/>
  <c r="B3801" i="37"/>
  <c r="D3799" i="37"/>
  <c r="D3800" i="37"/>
  <c r="D3801" i="37"/>
  <c r="A3798" i="37"/>
  <c r="B3798" i="37"/>
  <c r="D3798" i="37"/>
  <c r="A3797" i="37"/>
  <c r="B3797" i="37"/>
  <c r="D3797" i="37"/>
  <c r="A3796" i="37"/>
  <c r="B3796" i="37"/>
  <c r="D3796" i="37"/>
  <c r="A3795" i="37"/>
  <c r="B3795" i="37"/>
  <c r="D3795" i="37"/>
  <c r="A3792" i="37"/>
  <c r="A3793" i="37"/>
  <c r="A3794" i="37"/>
  <c r="B3792" i="37"/>
  <c r="B3793" i="37"/>
  <c r="B3794" i="37"/>
  <c r="D3792" i="37"/>
  <c r="D3793" i="37"/>
  <c r="D3794" i="37"/>
  <c r="A3789" i="37"/>
  <c r="A3790" i="37"/>
  <c r="A3791" i="37"/>
  <c r="B3789" i="37"/>
  <c r="B3790" i="37"/>
  <c r="B3791" i="37"/>
  <c r="D3789" i="37"/>
  <c r="D3790" i="37"/>
  <c r="D3791" i="37"/>
  <c r="A3788" i="37"/>
  <c r="B3788" i="37"/>
  <c r="D3788" i="37"/>
  <c r="A3787" i="37"/>
  <c r="B3787" i="37"/>
  <c r="D3787" i="37"/>
  <c r="A3786" i="37"/>
  <c r="B3786" i="37"/>
  <c r="D3786" i="37"/>
  <c r="A3785" i="37"/>
  <c r="B3785" i="37"/>
  <c r="D3785" i="37"/>
  <c r="A3784" i="37"/>
  <c r="B3784" i="37"/>
  <c r="D3784" i="37"/>
  <c r="A3783" i="37"/>
  <c r="B3783" i="37"/>
  <c r="D3783" i="37"/>
  <c r="A3782" i="37"/>
  <c r="B3782" i="37"/>
  <c r="D3782" i="37"/>
  <c r="C942" i="36"/>
  <c r="B942" i="36" s="1"/>
  <c r="A3781" i="37"/>
  <c r="B3781" i="37"/>
  <c r="D3781" i="37"/>
  <c r="A3780" i="37"/>
  <c r="B3780" i="37"/>
  <c r="D3780" i="37"/>
  <c r="A3779" i="37"/>
  <c r="B3779" i="37"/>
  <c r="D3779" i="37"/>
  <c r="A3778" i="37"/>
  <c r="B3778" i="37"/>
  <c r="D3778" i="37"/>
  <c r="A3777" i="37"/>
  <c r="B3777" i="37"/>
  <c r="D3777" i="37"/>
  <c r="A3776" i="37"/>
  <c r="B3776" i="37"/>
  <c r="D3776" i="37"/>
  <c r="A3775" i="37"/>
  <c r="B3775" i="37"/>
  <c r="D3775" i="37"/>
  <c r="A3774" i="37"/>
  <c r="B3774" i="37"/>
  <c r="D3774" i="37"/>
  <c r="A3773" i="37"/>
  <c r="B3773" i="37"/>
  <c r="D3773" i="37"/>
  <c r="A3772" i="37"/>
  <c r="B3772" i="37"/>
  <c r="D3772" i="37"/>
  <c r="A3771" i="37"/>
  <c r="B3771" i="37"/>
  <c r="D3771" i="37"/>
  <c r="A3770" i="37"/>
  <c r="B3770" i="37"/>
  <c r="D3770" i="37"/>
  <c r="A3769" i="37"/>
  <c r="B3769" i="37"/>
  <c r="D3769" i="37"/>
  <c r="A3768" i="37"/>
  <c r="B3768" i="37"/>
  <c r="D3768" i="37"/>
  <c r="A3767" i="37"/>
  <c r="B3767" i="37"/>
  <c r="D3767" i="37"/>
  <c r="A3766" i="37"/>
  <c r="B3766" i="37"/>
  <c r="D3766" i="37"/>
  <c r="A3765" i="37"/>
  <c r="B3765" i="37"/>
  <c r="D3765" i="37"/>
  <c r="A3759" i="37"/>
  <c r="A3760" i="37"/>
  <c r="A3761" i="37"/>
  <c r="A3762" i="37"/>
  <c r="A3763" i="37"/>
  <c r="A3764" i="37"/>
  <c r="B3759" i="37"/>
  <c r="B3760" i="37"/>
  <c r="B3761" i="37"/>
  <c r="B3762" i="37"/>
  <c r="B3763" i="37"/>
  <c r="B3764" i="37"/>
  <c r="D3759" i="37"/>
  <c r="D3760" i="37"/>
  <c r="D3761" i="37"/>
  <c r="D3762" i="37"/>
  <c r="D3763" i="37"/>
  <c r="D3764" i="37"/>
  <c r="A3756" i="37"/>
  <c r="A3757" i="37"/>
  <c r="A3758" i="37"/>
  <c r="B3756" i="37"/>
  <c r="B3757" i="37"/>
  <c r="B3758" i="37"/>
  <c r="D3756" i="37"/>
  <c r="D3757" i="37"/>
  <c r="D3758" i="37"/>
  <c r="A3755" i="37"/>
  <c r="B3755" i="37"/>
  <c r="D3755" i="37"/>
  <c r="A3754" i="37"/>
  <c r="B3754" i="37"/>
  <c r="D3754" i="37"/>
  <c r="A3753" i="37"/>
  <c r="B3753" i="37"/>
  <c r="D3753" i="37"/>
  <c r="A3752" i="37"/>
  <c r="B3752" i="37"/>
  <c r="D3752" i="37"/>
  <c r="A3751" i="37"/>
  <c r="B3751" i="37"/>
  <c r="D3751" i="37"/>
  <c r="A3750" i="37"/>
  <c r="B3750" i="37"/>
  <c r="D3750" i="37"/>
  <c r="A3749" i="37"/>
  <c r="B3749" i="37"/>
  <c r="D3749" i="37"/>
  <c r="A3748" i="37"/>
  <c r="B3748" i="37"/>
  <c r="D3748" i="37"/>
  <c r="A3747" i="37"/>
  <c r="B3747" i="37"/>
  <c r="D3747" i="37"/>
  <c r="A3746" i="37"/>
  <c r="B3746" i="37"/>
  <c r="D3746" i="37"/>
  <c r="A3745" i="37"/>
  <c r="B3745" i="37"/>
  <c r="D3745" i="37"/>
  <c r="A3744" i="37"/>
  <c r="B3744" i="37"/>
  <c r="D3744" i="37"/>
  <c r="A3743" i="37"/>
  <c r="B3743" i="37"/>
  <c r="D3743" i="37"/>
  <c r="A3737" i="37"/>
  <c r="A3738" i="37"/>
  <c r="A3739" i="37"/>
  <c r="A3740" i="37"/>
  <c r="A3741" i="37"/>
  <c r="A3742" i="37"/>
  <c r="B3737" i="37"/>
  <c r="B3738" i="37"/>
  <c r="B3739" i="37"/>
  <c r="B3740" i="37"/>
  <c r="B3741" i="37"/>
  <c r="B3742" i="37"/>
  <c r="D3737" i="37"/>
  <c r="D3738" i="37"/>
  <c r="D3739" i="37"/>
  <c r="D3740" i="37"/>
  <c r="D3741" i="37"/>
  <c r="D3742" i="37"/>
  <c r="A3734" i="37"/>
  <c r="A3735" i="37"/>
  <c r="A3736" i="37"/>
  <c r="B3734" i="37"/>
  <c r="B3735" i="37"/>
  <c r="B3736" i="37"/>
  <c r="D3734" i="37"/>
  <c r="D3735" i="37"/>
  <c r="D3736" i="37"/>
  <c r="A3733" i="37"/>
  <c r="B3733" i="37"/>
  <c r="D3733" i="37"/>
  <c r="A3732" i="37"/>
  <c r="B3732" i="37"/>
  <c r="D3732" i="37"/>
  <c r="A3731" i="37"/>
  <c r="B3731" i="37"/>
  <c r="D3731" i="37"/>
  <c r="A3730" i="37"/>
  <c r="B3730" i="37"/>
  <c r="D3730" i="37"/>
  <c r="A3729" i="37"/>
  <c r="B3729" i="37"/>
  <c r="D3729" i="37"/>
  <c r="A3726" i="37"/>
  <c r="A3727" i="37"/>
  <c r="A3728" i="37"/>
  <c r="B3726" i="37"/>
  <c r="B3727" i="37"/>
  <c r="B3728" i="37"/>
  <c r="D3726" i="37"/>
  <c r="D3727" i="37"/>
  <c r="D3728" i="37"/>
  <c r="A3725" i="37"/>
  <c r="B3725" i="37"/>
  <c r="D3725" i="37"/>
  <c r="A3724" i="37"/>
  <c r="B3724" i="37"/>
  <c r="D3724" i="37"/>
  <c r="A3723" i="37"/>
  <c r="B3723" i="37"/>
  <c r="D3723" i="37"/>
  <c r="A3722" i="37"/>
  <c r="B3722" i="37"/>
  <c r="D3722" i="37"/>
  <c r="A3713" i="37"/>
  <c r="A3714" i="37"/>
  <c r="A3715" i="37"/>
  <c r="A3716" i="37"/>
  <c r="A3717" i="37"/>
  <c r="A3718" i="37"/>
  <c r="A3719" i="37"/>
  <c r="A3720" i="37"/>
  <c r="A3721" i="37"/>
  <c r="B3713" i="37"/>
  <c r="B3714" i="37"/>
  <c r="B3715" i="37"/>
  <c r="B3716" i="37"/>
  <c r="B3717" i="37"/>
  <c r="B3718" i="37"/>
  <c r="B3719" i="37"/>
  <c r="B3720" i="37"/>
  <c r="B3721" i="37"/>
  <c r="D3713" i="37"/>
  <c r="D3714" i="37"/>
  <c r="D3715" i="37"/>
  <c r="D3716" i="37"/>
  <c r="D3717" i="37"/>
  <c r="D3718" i="37"/>
  <c r="D3719" i="37"/>
  <c r="D3720" i="37"/>
  <c r="D3721" i="37"/>
  <c r="A3707" i="37"/>
  <c r="A3708" i="37"/>
  <c r="A3709" i="37"/>
  <c r="A3710" i="37"/>
  <c r="A3711" i="37"/>
  <c r="A3712" i="37"/>
  <c r="B3707" i="37"/>
  <c r="B3708" i="37"/>
  <c r="B3709" i="37"/>
  <c r="B3710" i="37"/>
  <c r="B3711" i="37"/>
  <c r="B3712" i="37"/>
  <c r="D3707" i="37"/>
  <c r="D3708" i="37"/>
  <c r="D3709" i="37"/>
  <c r="D3710" i="37"/>
  <c r="D3711" i="37"/>
  <c r="D3712" i="37"/>
  <c r="A3704" i="37"/>
  <c r="A3705" i="37"/>
  <c r="A3706" i="37"/>
  <c r="B3704" i="37"/>
  <c r="B3705" i="37"/>
  <c r="B3706" i="37"/>
  <c r="D3704" i="37"/>
  <c r="D3705" i="37"/>
  <c r="D3706" i="37"/>
  <c r="A3703" i="37"/>
  <c r="B3703" i="37"/>
  <c r="D3703" i="37"/>
  <c r="A3702" i="37"/>
  <c r="B3702" i="37"/>
  <c r="D3702" i="37"/>
  <c r="A3701" i="37"/>
  <c r="B3701" i="37"/>
  <c r="D3701" i="37"/>
  <c r="A3700" i="37"/>
  <c r="B3700" i="37"/>
  <c r="D3700" i="37"/>
  <c r="A3699" i="37"/>
  <c r="B3699" i="37"/>
  <c r="D3699" i="37"/>
  <c r="A3698" i="37"/>
  <c r="B3698" i="37"/>
  <c r="D3698" i="37"/>
  <c r="A3697" i="37"/>
  <c r="B3697" i="37"/>
  <c r="D3697" i="37"/>
  <c r="A3696" i="37"/>
  <c r="B3696" i="37"/>
  <c r="D3696" i="37"/>
  <c r="A3695" i="37"/>
  <c r="B3695" i="37"/>
  <c r="D3695" i="37"/>
  <c r="A3694" i="37"/>
  <c r="B3694" i="37"/>
  <c r="D3694" i="37"/>
  <c r="A3693" i="37"/>
  <c r="B3693" i="37"/>
  <c r="D3693" i="37"/>
  <c r="A3692" i="37"/>
  <c r="B3692" i="37"/>
  <c r="D3692" i="37"/>
  <c r="A3691" i="37"/>
  <c r="B3691" i="37"/>
  <c r="D3691" i="37"/>
  <c r="A3690" i="37"/>
  <c r="B3690" i="37"/>
  <c r="D3690" i="37"/>
  <c r="A3689" i="37"/>
  <c r="B3689" i="37"/>
  <c r="D3689" i="37"/>
  <c r="A3688" i="37"/>
  <c r="B3688" i="37"/>
  <c r="D3688" i="37"/>
  <c r="A3685" i="37"/>
  <c r="A3686" i="37"/>
  <c r="A3687" i="37"/>
  <c r="B3685" i="37"/>
  <c r="B3686" i="37"/>
  <c r="B3687" i="37"/>
  <c r="D3685" i="37"/>
  <c r="D3686" i="37"/>
  <c r="D3687" i="37"/>
  <c r="A3684" i="37"/>
  <c r="B3684" i="37"/>
  <c r="D3684" i="37"/>
  <c r="A3683" i="37"/>
  <c r="B3683" i="37"/>
  <c r="D3683" i="37"/>
  <c r="A3682" i="37"/>
  <c r="B3682" i="37"/>
  <c r="D3682" i="37"/>
  <c r="A3681" i="37"/>
  <c r="B3681" i="37"/>
  <c r="D3681" i="37"/>
  <c r="A3677" i="37"/>
  <c r="A3678" i="37"/>
  <c r="A3679" i="37"/>
  <c r="A3680" i="37"/>
  <c r="B3677" i="37"/>
  <c r="B3678" i="37"/>
  <c r="B3679" i="37"/>
  <c r="B3680" i="37"/>
  <c r="D3677" i="37"/>
  <c r="D3678" i="37"/>
  <c r="D3679" i="37"/>
  <c r="D3680" i="37"/>
  <c r="A3676" i="37"/>
  <c r="B3676" i="37"/>
  <c r="D3676" i="37"/>
  <c r="A3675" i="37"/>
  <c r="B3675" i="37"/>
  <c r="D3675" i="37"/>
  <c r="A3674" i="37"/>
  <c r="B3674" i="37"/>
  <c r="D3674" i="37"/>
  <c r="A3673" i="37"/>
  <c r="B3673" i="37"/>
  <c r="D3673" i="37"/>
  <c r="A3672" i="37"/>
  <c r="B3672" i="37"/>
  <c r="D3672" i="37"/>
  <c r="A3671" i="37"/>
  <c r="B3671" i="37"/>
  <c r="D3671" i="37"/>
  <c r="A3670" i="37"/>
  <c r="B3670" i="37"/>
  <c r="D3670" i="37"/>
  <c r="A3669" i="37"/>
  <c r="B3669" i="37"/>
  <c r="D3669" i="37"/>
  <c r="A3668" i="37"/>
  <c r="B3668" i="37"/>
  <c r="D3668" i="37"/>
  <c r="A3667" i="37"/>
  <c r="B3667" i="37"/>
  <c r="D3667" i="37"/>
  <c r="A3666" i="37"/>
  <c r="B3666" i="37"/>
  <c r="D3666" i="37"/>
  <c r="A3665" i="37"/>
  <c r="B3665" i="37"/>
  <c r="D3665" i="37"/>
  <c r="A3664" i="37"/>
  <c r="B3664" i="37"/>
  <c r="D3664" i="37"/>
  <c r="A3663" i="37"/>
  <c r="B3663" i="37"/>
  <c r="D3663" i="37"/>
  <c r="A3662" i="37"/>
  <c r="B3662" i="37"/>
  <c r="D3662" i="37"/>
  <c r="A3661" i="37"/>
  <c r="B3661" i="37"/>
  <c r="D3661" i="37"/>
  <c r="A3660" i="37"/>
  <c r="B3660" i="37"/>
  <c r="D3660" i="37"/>
  <c r="A3659" i="37"/>
  <c r="B3659" i="37"/>
  <c r="D3659" i="37"/>
  <c r="A3658" i="37"/>
  <c r="B3658" i="37"/>
  <c r="D3658" i="37"/>
  <c r="A3657" i="37"/>
  <c r="B3657" i="37"/>
  <c r="D3657" i="37"/>
  <c r="A3656" i="37"/>
  <c r="B3656" i="37"/>
  <c r="D3656" i="37"/>
  <c r="A3655" i="37"/>
  <c r="B3655" i="37"/>
  <c r="D3655" i="37"/>
  <c r="A3654" i="37"/>
  <c r="B3654" i="37"/>
  <c r="D3654" i="37"/>
  <c r="A3653" i="37"/>
  <c r="B3653" i="37"/>
  <c r="D3653" i="37"/>
  <c r="A3652" i="37"/>
  <c r="B3652" i="37"/>
  <c r="D3652" i="37"/>
  <c r="A3651" i="37"/>
  <c r="B3651" i="37"/>
  <c r="D3651" i="37"/>
  <c r="A3650" i="37"/>
  <c r="B3650" i="37"/>
  <c r="D3650" i="37"/>
  <c r="A3649" i="37"/>
  <c r="B3649" i="37"/>
  <c r="D3649" i="37"/>
  <c r="A3646" i="37"/>
  <c r="A3647" i="37"/>
  <c r="A3648" i="37"/>
  <c r="B3646" i="37"/>
  <c r="B3647" i="37"/>
  <c r="B3648" i="37"/>
  <c r="D3646" i="37"/>
  <c r="D3647" i="37"/>
  <c r="D3648" i="37"/>
  <c r="A3643" i="37"/>
  <c r="A3644" i="37"/>
  <c r="A3645" i="37"/>
  <c r="B3643" i="37"/>
  <c r="B3644" i="37"/>
  <c r="B3645" i="37"/>
  <c r="D3643" i="37"/>
  <c r="D3644" i="37"/>
  <c r="D3645" i="37"/>
  <c r="A3642" i="37"/>
  <c r="B3642" i="37"/>
  <c r="D3642" i="37"/>
  <c r="A3641" i="37"/>
  <c r="B3641" i="37"/>
  <c r="D3641" i="37"/>
  <c r="A3640" i="37"/>
  <c r="B3640" i="37"/>
  <c r="D3640" i="37"/>
  <c r="A3639" i="37"/>
  <c r="B3639" i="37"/>
  <c r="D3639" i="37"/>
  <c r="A3638" i="37"/>
  <c r="B3638" i="37"/>
  <c r="D3638" i="37"/>
  <c r="A3635" i="37"/>
  <c r="A3636" i="37"/>
  <c r="A3637" i="37"/>
  <c r="B3635" i="37"/>
  <c r="B3636" i="37"/>
  <c r="B3637" i="37"/>
  <c r="D3635" i="37"/>
  <c r="D3636" i="37"/>
  <c r="D3637" i="37"/>
  <c r="A3632" i="37"/>
  <c r="A3633" i="37"/>
  <c r="A3634" i="37"/>
  <c r="B3632" i="37"/>
  <c r="B3633" i="37"/>
  <c r="B3634" i="37"/>
  <c r="D3632" i="37"/>
  <c r="D3633" i="37"/>
  <c r="D3634" i="37"/>
  <c r="A3631" i="37"/>
  <c r="B3631" i="37"/>
  <c r="D3631" i="37"/>
  <c r="A3630" i="37"/>
  <c r="B3630" i="37"/>
  <c r="D3630" i="37"/>
  <c r="A3629" i="37"/>
  <c r="B3629" i="37"/>
  <c r="D3629" i="37"/>
  <c r="A3628" i="37"/>
  <c r="B3628" i="37"/>
  <c r="D3628" i="37"/>
  <c r="A3627" i="37"/>
  <c r="B3627" i="37"/>
  <c r="D3627" i="37"/>
  <c r="A3617" i="37"/>
  <c r="A3618" i="37"/>
  <c r="A3619" i="37"/>
  <c r="A3620" i="37"/>
  <c r="A3621" i="37"/>
  <c r="A3622" i="37"/>
  <c r="A3623" i="37"/>
  <c r="A3624" i="37"/>
  <c r="A3625" i="37"/>
  <c r="A3626" i="37"/>
  <c r="B3617" i="37"/>
  <c r="B3618" i="37"/>
  <c r="B3619" i="37"/>
  <c r="B3620" i="37"/>
  <c r="B3621" i="37"/>
  <c r="B3622" i="37"/>
  <c r="B3623" i="37"/>
  <c r="B3624" i="37"/>
  <c r="B3625" i="37"/>
  <c r="B3626" i="37"/>
  <c r="D3617" i="37"/>
  <c r="D3618" i="37"/>
  <c r="D3619" i="37"/>
  <c r="D3620" i="37"/>
  <c r="D3621" i="37"/>
  <c r="D3622" i="37"/>
  <c r="D3623" i="37"/>
  <c r="D3624" i="37"/>
  <c r="D3625" i="37"/>
  <c r="D3626" i="37"/>
  <c r="A3612" i="37"/>
  <c r="A3613" i="37"/>
  <c r="A3614" i="37"/>
  <c r="A3615" i="37"/>
  <c r="A3616" i="37"/>
  <c r="B3612" i="37"/>
  <c r="B3613" i="37"/>
  <c r="B3614" i="37"/>
  <c r="B3615" i="37"/>
  <c r="B3616" i="37"/>
  <c r="D3612" i="37"/>
  <c r="D3613" i="37"/>
  <c r="D3614" i="37"/>
  <c r="D3615" i="37"/>
  <c r="D3616" i="37"/>
  <c r="A3611" i="37"/>
  <c r="B3611" i="37"/>
  <c r="D3611" i="37"/>
  <c r="A3610" i="37"/>
  <c r="B3610" i="37"/>
  <c r="D3610" i="37"/>
  <c r="A3609" i="37"/>
  <c r="B3609" i="37"/>
  <c r="D3609" i="37"/>
  <c r="A3608" i="37"/>
  <c r="B3608" i="37"/>
  <c r="D3608" i="37"/>
  <c r="A3607" i="37"/>
  <c r="B3607" i="37"/>
  <c r="D3607" i="37"/>
  <c r="A3606" i="37"/>
  <c r="B3606" i="37"/>
  <c r="D3606" i="37"/>
  <c r="A3605" i="37"/>
  <c r="B3605" i="37"/>
  <c r="D3605" i="37"/>
  <c r="A3604" i="37"/>
  <c r="B3604" i="37"/>
  <c r="D3604" i="37"/>
  <c r="A3603" i="37"/>
  <c r="B3603" i="37"/>
  <c r="D3603" i="37"/>
  <c r="A3602" i="37"/>
  <c r="B3602" i="37"/>
  <c r="D3602" i="37"/>
  <c r="A3601" i="37"/>
  <c r="B3601" i="37"/>
  <c r="D3601" i="37"/>
  <c r="E8751" i="37" l="1"/>
  <c r="F8751" i="37" s="1"/>
  <c r="E9919" i="37"/>
  <c r="F9919" i="37" s="1"/>
  <c r="E5644" i="37"/>
  <c r="F5644" i="37" s="1"/>
  <c r="E10091" i="37"/>
  <c r="F10091" i="37" s="1"/>
  <c r="E8419" i="37"/>
  <c r="F8419" i="37" s="1"/>
  <c r="E8699" i="37"/>
  <c r="F8699" i="37" s="1"/>
  <c r="E8670" i="37"/>
  <c r="F8670" i="37" s="1"/>
  <c r="E6905" i="37"/>
  <c r="F6905" i="37" s="1"/>
  <c r="E9124" i="37"/>
  <c r="F9124" i="37" s="1"/>
  <c r="E6531" i="37"/>
  <c r="F6531" i="37" s="1"/>
  <c r="E6623" i="37"/>
  <c r="F6623" i="37" s="1"/>
  <c r="E5862" i="37"/>
  <c r="F5862" i="37" s="1"/>
  <c r="E5721" i="37"/>
  <c r="F5721" i="37" s="1"/>
  <c r="E5233" i="37"/>
  <c r="F5233" i="37" s="1"/>
  <c r="E11897" i="37"/>
  <c r="F11897" i="37" s="1"/>
  <c r="E11003" i="37"/>
  <c r="F11003" i="37" s="1"/>
  <c r="E11422" i="37"/>
  <c r="F11422" i="37" s="1"/>
  <c r="E11307" i="37"/>
  <c r="F11307" i="37" s="1"/>
  <c r="E11208" i="37"/>
  <c r="F11208" i="37" s="1"/>
  <c r="E11071" i="37"/>
  <c r="F11071" i="37" s="1"/>
  <c r="E10889" i="37"/>
  <c r="F10889" i="37" s="1"/>
  <c r="E10818" i="37"/>
  <c r="F10818" i="37" s="1"/>
  <c r="E10772" i="37"/>
  <c r="F10772" i="37" s="1"/>
  <c r="E10646" i="37"/>
  <c r="F10646" i="37" s="1"/>
  <c r="E10614" i="37"/>
  <c r="F10614" i="37" s="1"/>
  <c r="E10502" i="37"/>
  <c r="F10502" i="37" s="1"/>
  <c r="E10406" i="37"/>
  <c r="F10406" i="37" s="1"/>
  <c r="E10301" i="37"/>
  <c r="F10301" i="37" s="1"/>
  <c r="E10227" i="37"/>
  <c r="F10227" i="37" s="1"/>
  <c r="E10124" i="37"/>
  <c r="F10124" i="37" s="1"/>
  <c r="E9819" i="37"/>
  <c r="F9819" i="37" s="1"/>
  <c r="E9747" i="37"/>
  <c r="F9747" i="37" s="1"/>
  <c r="E9688" i="37"/>
  <c r="F9688" i="37" s="1"/>
  <c r="E9610" i="37"/>
  <c r="F9610" i="37" s="1"/>
  <c r="E9578" i="37"/>
  <c r="F9578" i="37" s="1"/>
  <c r="E9524" i="37"/>
  <c r="F9524" i="37" s="1"/>
  <c r="E9473" i="37"/>
  <c r="F9473" i="37" s="1"/>
  <c r="E9437" i="37"/>
  <c r="F9437" i="37" s="1"/>
  <c r="E9364" i="37"/>
  <c r="F9364" i="37" s="1"/>
  <c r="E9304" i="37"/>
  <c r="F9304" i="37" s="1"/>
  <c r="E9261" i="37"/>
  <c r="F9261" i="37" s="1"/>
  <c r="E9037" i="37"/>
  <c r="F9037" i="37" s="1"/>
  <c r="E8980" i="37"/>
  <c r="F8980" i="37" s="1"/>
  <c r="E8948" i="37"/>
  <c r="F8948" i="37" s="1"/>
  <c r="E8912" i="37"/>
  <c r="F8912" i="37" s="1"/>
  <c r="E8806" i="37"/>
  <c r="F8806" i="37" s="1"/>
  <c r="E8610" i="37"/>
  <c r="F8610" i="37" s="1"/>
  <c r="E8576" i="37"/>
  <c r="F8576" i="37" s="1"/>
  <c r="E8381" i="37"/>
  <c r="F8381" i="37" s="1"/>
  <c r="E8349" i="37"/>
  <c r="F8349" i="37" s="1"/>
  <c r="E8328" i="37"/>
  <c r="F8328" i="37" s="1"/>
  <c r="E8310" i="37"/>
  <c r="F8310" i="37" s="1"/>
  <c r="E8237" i="37"/>
  <c r="F8237" i="37" s="1"/>
  <c r="E8175" i="37"/>
  <c r="F8175" i="37" s="1"/>
  <c r="E8101" i="37"/>
  <c r="F8101" i="37" s="1"/>
  <c r="E8139" i="37"/>
  <c r="F8139" i="37" s="1"/>
  <c r="E8062" i="37"/>
  <c r="F8062" i="37" s="1"/>
  <c r="E7962" i="37"/>
  <c r="F7962" i="37" s="1"/>
  <c r="E7946" i="37"/>
  <c r="F7946" i="37" s="1"/>
  <c r="E7642" i="37"/>
  <c r="F7642" i="37" s="1"/>
  <c r="E7012" i="37"/>
  <c r="F7012" i="37" s="1"/>
  <c r="E6967" i="37"/>
  <c r="F6967" i="37" s="1"/>
  <c r="E6943" i="37"/>
  <c r="F6943" i="37" s="1"/>
  <c r="E6882" i="37"/>
  <c r="F6882" i="37" s="1"/>
  <c r="E6831" i="37"/>
  <c r="F6831" i="37" s="1"/>
  <c r="E6808" i="37"/>
  <c r="F6808" i="37" s="1"/>
  <c r="E6779" i="37"/>
  <c r="F6779" i="37" s="1"/>
  <c r="E6740" i="37"/>
  <c r="F6740" i="37" s="1"/>
  <c r="E6716" i="37"/>
  <c r="F6716" i="37" s="1"/>
  <c r="E6676" i="37"/>
  <c r="F6676" i="37" s="1"/>
  <c r="E6532" i="37"/>
  <c r="F6532" i="37" s="1"/>
  <c r="E6325" i="37"/>
  <c r="F6325" i="37" s="1"/>
  <c r="E6272" i="37"/>
  <c r="F6272" i="37" s="1"/>
  <c r="E6262" i="37"/>
  <c r="F6262" i="37" s="1"/>
  <c r="E6219" i="37"/>
  <c r="F6219" i="37" s="1"/>
  <c r="E6203" i="37"/>
  <c r="F6203" i="37" s="1"/>
  <c r="E6157" i="37"/>
  <c r="F6157" i="37" s="1"/>
  <c r="E6117" i="37"/>
  <c r="F6117" i="37" s="1"/>
  <c r="E6082" i="37"/>
  <c r="F6082" i="37" s="1"/>
  <c r="E6069" i="37"/>
  <c r="F6069" i="37" s="1"/>
  <c r="E5984" i="37"/>
  <c r="F5984" i="37" s="1"/>
  <c r="E5950" i="37"/>
  <c r="F5950" i="37" s="1"/>
  <c r="E5937" i="37"/>
  <c r="F5937" i="37" s="1"/>
  <c r="E5905" i="37"/>
  <c r="F5905" i="37" s="1"/>
  <c r="E5885" i="37"/>
  <c r="F5885" i="37" s="1"/>
  <c r="E5850" i="37"/>
  <c r="F5850" i="37" s="1"/>
  <c r="E5825" i="37"/>
  <c r="F5825" i="37" s="1"/>
  <c r="E5805" i="37"/>
  <c r="F5805" i="37" s="1"/>
  <c r="E5782" i="37"/>
  <c r="F5782" i="37" s="1"/>
  <c r="E5765" i="37"/>
  <c r="F5765" i="37" s="1"/>
  <c r="E5757" i="37"/>
  <c r="F5757" i="37" s="1"/>
  <c r="E5747" i="37"/>
  <c r="F5747" i="37" s="1"/>
  <c r="E5707" i="37"/>
  <c r="F5707" i="37" s="1"/>
  <c r="E5695" i="37"/>
  <c r="F5695" i="37" s="1"/>
  <c r="E5687" i="37"/>
  <c r="F5687" i="37" s="1"/>
  <c r="E5662" i="37"/>
  <c r="F5662" i="37" s="1"/>
  <c r="E5616" i="37"/>
  <c r="F5616" i="37" s="1"/>
  <c r="E5624" i="37"/>
  <c r="F5624" i="37" s="1"/>
  <c r="E5610" i="37"/>
  <c r="F5610" i="37" s="1"/>
  <c r="E5604" i="37"/>
  <c r="F5604" i="37" s="1"/>
  <c r="E5573" i="37"/>
  <c r="F5573" i="37" s="1"/>
  <c r="E5567" i="37"/>
  <c r="F5567" i="37" s="1"/>
  <c r="E5561" i="37"/>
  <c r="F5561" i="37" s="1"/>
  <c r="E5543" i="37"/>
  <c r="F5543" i="37" s="1"/>
  <c r="E5488" i="37"/>
  <c r="F5488" i="37" s="1"/>
  <c r="E5472" i="37"/>
  <c r="F5472" i="37" s="1"/>
  <c r="E5359" i="37"/>
  <c r="F5359" i="37" s="1"/>
  <c r="E5355" i="37"/>
  <c r="F5355" i="37" s="1"/>
  <c r="E5351" i="37"/>
  <c r="F5351" i="37" s="1"/>
  <c r="E5323" i="37"/>
  <c r="F5323" i="37" s="1"/>
  <c r="E5314" i="37"/>
  <c r="F5314" i="37" s="1"/>
  <c r="E5287" i="37"/>
  <c r="F5287" i="37" s="1"/>
  <c r="E5283" i="37"/>
  <c r="F5283" i="37" s="1"/>
  <c r="E5270" i="37"/>
  <c r="F5270" i="37" s="1"/>
  <c r="E5255" i="37"/>
  <c r="F5255" i="37" s="1"/>
  <c r="E5241" i="37"/>
  <c r="F5241" i="37" s="1"/>
  <c r="E5142" i="37"/>
  <c r="F5142" i="37" s="1"/>
  <c r="E5090" i="37"/>
  <c r="F5090" i="37" s="1"/>
  <c r="E5082" i="37"/>
  <c r="F5082" i="37" s="1"/>
  <c r="E5064" i="37"/>
  <c r="F5064" i="37" s="1"/>
  <c r="E5031" i="37"/>
  <c r="F5031" i="37" s="1"/>
  <c r="E4986" i="37"/>
  <c r="F4986" i="37" s="1"/>
  <c r="E4882" i="37"/>
  <c r="F4882" i="37" s="1"/>
  <c r="E4888" i="37"/>
  <c r="F4888" i="37" s="1"/>
  <c r="E4802" i="37"/>
  <c r="F4802" i="37" s="1"/>
  <c r="E4766" i="37"/>
  <c r="F4766" i="37" s="1"/>
  <c r="E4727" i="37"/>
  <c r="F4727" i="37" s="1"/>
  <c r="E4713" i="37"/>
  <c r="F4713" i="37" s="1"/>
  <c r="E4661" i="37"/>
  <c r="F4661" i="37" s="1"/>
  <c r="E4631" i="37"/>
  <c r="F4631" i="37" s="1"/>
  <c r="E4603" i="37"/>
  <c r="F4603" i="37" s="1"/>
  <c r="E4599" i="37"/>
  <c r="F4599" i="37" s="1"/>
  <c r="E4592" i="37"/>
  <c r="F4592" i="37" s="1"/>
  <c r="E4584" i="37"/>
  <c r="F4584" i="37" s="1"/>
  <c r="E4566" i="37"/>
  <c r="F4566" i="37" s="1"/>
  <c r="E4563" i="37"/>
  <c r="F4563" i="37" s="1"/>
  <c r="E4557" i="37"/>
  <c r="F4557" i="37" s="1"/>
  <c r="E4542" i="37"/>
  <c r="F4542" i="37" s="1"/>
  <c r="E4515" i="37"/>
  <c r="F4515" i="37" s="1"/>
  <c r="E4508" i="37"/>
  <c r="F4508" i="37" s="1"/>
  <c r="E4502" i="37"/>
  <c r="F4502" i="37" s="1"/>
  <c r="E4488" i="37"/>
  <c r="F4488" i="37" s="1"/>
  <c r="E4483" i="37"/>
  <c r="F4483" i="37" s="1"/>
  <c r="E4453" i="37"/>
  <c r="F4453" i="37" s="1"/>
  <c r="E4444" i="37"/>
  <c r="F4444" i="37" s="1"/>
  <c r="E4448" i="37"/>
  <c r="F4448" i="37" s="1"/>
  <c r="E4410" i="37"/>
  <c r="F4410" i="37" s="1"/>
  <c r="E4403" i="37"/>
  <c r="F4403" i="37" s="1"/>
  <c r="E4387" i="37"/>
  <c r="F4387" i="37" s="1"/>
  <c r="E4369" i="37"/>
  <c r="F4369" i="37" s="1"/>
  <c r="E4358" i="37"/>
  <c r="F4358" i="37" s="1"/>
  <c r="E4349" i="37"/>
  <c r="F4349" i="37" s="1"/>
  <c r="E4323" i="37"/>
  <c r="F4323" i="37" s="1"/>
  <c r="E4305" i="37"/>
  <c r="F4305" i="37" s="1"/>
  <c r="E4286" i="37"/>
  <c r="F4286" i="37" s="1"/>
  <c r="E4276" i="37"/>
  <c r="F4276" i="37" s="1"/>
  <c r="E4270" i="37"/>
  <c r="F4270" i="37" s="1"/>
  <c r="E4251" i="37"/>
  <c r="F4251" i="37" s="1"/>
  <c r="E4248" i="37"/>
  <c r="F4248" i="37" s="1"/>
  <c r="E4243" i="37"/>
  <c r="F4243" i="37" s="1"/>
  <c r="E4236" i="37"/>
  <c r="F4236" i="37" s="1"/>
  <c r="E4233" i="37"/>
  <c r="F4233" i="37" s="1"/>
  <c r="E4230" i="37"/>
  <c r="F4230" i="37" s="1"/>
  <c r="E4227" i="37"/>
  <c r="F4227" i="37" s="1"/>
  <c r="E4225" i="37"/>
  <c r="F4225" i="37" s="1"/>
  <c r="E4219" i="37"/>
  <c r="F4219" i="37" s="1"/>
  <c r="E4216" i="37"/>
  <c r="F4216" i="37" s="1"/>
  <c r="E4212" i="37"/>
  <c r="F4212" i="37" s="1"/>
  <c r="E4205" i="37"/>
  <c r="F4205" i="37" s="1"/>
  <c r="E4199" i="37"/>
  <c r="F4199" i="37" s="1"/>
  <c r="E4190" i="37"/>
  <c r="F4190" i="37" s="1"/>
  <c r="E4186" i="37"/>
  <c r="F4186" i="37" s="1"/>
  <c r="E4183" i="37"/>
  <c r="F4183" i="37" s="1"/>
  <c r="E4160" i="37"/>
  <c r="F4160" i="37" s="1"/>
  <c r="E4157" i="37"/>
  <c r="F4157" i="37" s="1"/>
  <c r="E4154" i="37"/>
  <c r="F4154" i="37" s="1"/>
  <c r="E4152" i="37"/>
  <c r="F4152" i="37" s="1"/>
  <c r="E4143" i="37"/>
  <c r="F4143" i="37" s="1"/>
  <c r="E4141" i="37"/>
  <c r="F4141" i="37" s="1"/>
  <c r="E4137" i="37"/>
  <c r="F4137" i="37" s="1"/>
  <c r="E4135" i="37"/>
  <c r="F4135" i="37" s="1"/>
  <c r="E3968" i="37"/>
  <c r="F3968" i="37" s="1"/>
  <c r="E3965" i="37"/>
  <c r="F3965" i="37" s="1"/>
  <c r="E3935" i="37"/>
  <c r="F3935" i="37" s="1"/>
  <c r="E3933" i="37"/>
  <c r="F3933" i="37" s="1"/>
  <c r="E3905" i="37"/>
  <c r="F3905" i="37" s="1"/>
  <c r="E3903" i="37"/>
  <c r="F3903" i="37" s="1"/>
  <c r="E3889" i="37"/>
  <c r="F3889" i="37" s="1"/>
  <c r="E3887" i="37"/>
  <c r="F3887" i="37" s="1"/>
  <c r="E3795" i="37"/>
  <c r="F3795" i="37" s="1"/>
  <c r="E3786" i="37"/>
  <c r="F3786" i="37" s="1"/>
  <c r="E3785" i="37"/>
  <c r="F3785" i="37" s="1"/>
  <c r="E3776" i="37"/>
  <c r="F3776" i="37" s="1"/>
  <c r="E3774" i="37"/>
  <c r="F3774" i="37" s="1"/>
  <c r="E3771" i="37"/>
  <c r="F3771" i="37" s="1"/>
  <c r="E3766" i="37"/>
  <c r="F3766" i="37" s="1"/>
  <c r="E3753" i="37"/>
  <c r="F3753" i="37" s="1"/>
  <c r="E3749" i="37"/>
  <c r="F3749" i="37" s="1"/>
  <c r="E3746" i="37"/>
  <c r="F3746" i="37" s="1"/>
  <c r="E3743" i="37"/>
  <c r="F3743" i="37" s="1"/>
  <c r="E3731" i="37"/>
  <c r="F3731" i="37" s="1"/>
  <c r="E3723" i="37"/>
  <c r="F3723" i="37" s="1"/>
  <c r="E3701" i="37"/>
  <c r="F3701" i="37" s="1"/>
  <c r="E3697" i="37"/>
  <c r="F3697" i="37" s="1"/>
  <c r="E3692" i="37"/>
  <c r="F3692" i="37" s="1"/>
  <c r="E3689" i="37"/>
  <c r="F3689" i="37" s="1"/>
  <c r="E3682" i="37"/>
  <c r="F3682" i="37" s="1"/>
  <c r="E3673" i="37"/>
  <c r="F3673" i="37" s="1"/>
  <c r="E3669" i="37"/>
  <c r="F3669" i="37" s="1"/>
  <c r="E3668" i="37"/>
  <c r="F3668" i="37" s="1"/>
  <c r="E3667" i="37"/>
  <c r="F3667" i="37" s="1"/>
  <c r="E3665" i="37"/>
  <c r="F3665" i="37" s="1"/>
  <c r="E3659" i="37"/>
  <c r="F3659" i="37" s="1"/>
  <c r="E3655" i="37"/>
  <c r="F3655" i="37" s="1"/>
  <c r="E3650" i="37"/>
  <c r="F3650" i="37" s="1"/>
  <c r="E3640" i="37"/>
  <c r="F3640" i="37" s="1"/>
  <c r="E3629" i="37"/>
  <c r="F3629" i="37" s="1"/>
  <c r="E3607" i="37"/>
  <c r="F3607" i="37" s="1"/>
  <c r="A3598" i="37"/>
  <c r="A3599" i="37"/>
  <c r="A3600" i="37"/>
  <c r="B3598" i="37"/>
  <c r="B3599" i="37"/>
  <c r="B3600" i="37"/>
  <c r="D3598" i="37"/>
  <c r="D3599" i="37"/>
  <c r="D3600" i="37"/>
  <c r="A3597" i="37"/>
  <c r="B3597" i="37"/>
  <c r="D3597" i="37"/>
  <c r="A3596" i="37"/>
  <c r="B3596" i="37"/>
  <c r="D3596" i="37"/>
  <c r="A3593" i="37"/>
  <c r="A3594" i="37"/>
  <c r="A3595" i="37"/>
  <c r="B3593" i="37"/>
  <c r="B3594" i="37"/>
  <c r="B3595" i="37"/>
  <c r="D3593" i="37"/>
  <c r="D3594" i="37"/>
  <c r="D3595" i="37"/>
  <c r="A3592" i="37"/>
  <c r="B3592" i="37"/>
  <c r="D3592" i="37"/>
  <c r="A3591" i="37"/>
  <c r="B3591" i="37"/>
  <c r="D3591" i="37"/>
  <c r="A3590" i="37"/>
  <c r="B3590" i="37"/>
  <c r="D3590" i="37"/>
  <c r="A3589" i="37"/>
  <c r="B3589" i="37"/>
  <c r="D3589" i="37"/>
  <c r="A3588" i="37"/>
  <c r="B3588" i="37"/>
  <c r="D3588" i="37"/>
  <c r="A3587" i="37"/>
  <c r="B3587" i="37"/>
  <c r="D3587" i="37"/>
  <c r="A3586" i="37"/>
  <c r="B3586" i="37"/>
  <c r="D3586" i="37"/>
  <c r="A3585" i="37"/>
  <c r="B3585" i="37"/>
  <c r="D3585" i="37"/>
  <c r="A3584" i="37"/>
  <c r="B3584" i="37"/>
  <c r="D3584" i="37"/>
  <c r="A3583" i="37"/>
  <c r="B3583" i="37"/>
  <c r="D3583" i="37"/>
  <c r="A3582" i="37"/>
  <c r="B3582" i="37"/>
  <c r="D3582" i="37"/>
  <c r="A3581" i="37"/>
  <c r="B3581" i="37"/>
  <c r="D3581" i="37"/>
  <c r="A3580" i="37"/>
  <c r="B3580" i="37"/>
  <c r="D3580" i="37"/>
  <c r="A3579" i="37"/>
  <c r="B3579" i="37"/>
  <c r="D3579" i="37"/>
  <c r="A3578" i="37"/>
  <c r="B3578" i="37"/>
  <c r="D3578" i="37"/>
  <c r="A3566" i="37"/>
  <c r="A3567" i="37"/>
  <c r="A3568" i="37"/>
  <c r="A3569" i="37"/>
  <c r="A3570" i="37"/>
  <c r="A3571" i="37"/>
  <c r="A3572" i="37"/>
  <c r="A3573" i="37"/>
  <c r="A3574" i="37"/>
  <c r="A3575" i="37"/>
  <c r="A3576" i="37"/>
  <c r="A3577" i="37"/>
  <c r="B3566" i="37"/>
  <c r="B3567" i="37"/>
  <c r="B3568" i="37"/>
  <c r="B3569" i="37"/>
  <c r="B3570" i="37"/>
  <c r="B3571" i="37"/>
  <c r="B3572" i="37"/>
  <c r="B3573" i="37"/>
  <c r="B3574" i="37"/>
  <c r="B3575" i="37"/>
  <c r="B3576" i="37"/>
  <c r="B3577" i="37"/>
  <c r="D3566" i="37"/>
  <c r="D3567" i="37"/>
  <c r="D3568" i="37"/>
  <c r="D3569" i="37"/>
  <c r="D3570" i="37"/>
  <c r="D3571" i="37"/>
  <c r="D3572" i="37"/>
  <c r="D3573" i="37"/>
  <c r="D3574" i="37"/>
  <c r="D3575" i="37"/>
  <c r="D3576" i="37"/>
  <c r="D3577" i="37"/>
  <c r="A3560" i="37"/>
  <c r="A3561" i="37"/>
  <c r="A3562" i="37"/>
  <c r="A3563" i="37"/>
  <c r="A3564" i="37"/>
  <c r="A3565" i="37"/>
  <c r="B3560" i="37"/>
  <c r="B3561" i="37"/>
  <c r="B3562" i="37"/>
  <c r="B3563" i="37"/>
  <c r="B3564" i="37"/>
  <c r="B3565" i="37"/>
  <c r="D3560" i="37"/>
  <c r="D3561" i="37"/>
  <c r="D3562" i="37"/>
  <c r="D3563" i="37"/>
  <c r="D3564" i="37"/>
  <c r="D3565" i="37"/>
  <c r="A3557" i="37"/>
  <c r="A3558" i="37"/>
  <c r="A3559" i="37"/>
  <c r="B3557" i="37"/>
  <c r="B3558" i="37"/>
  <c r="B3559" i="37"/>
  <c r="D3557" i="37"/>
  <c r="D3558" i="37"/>
  <c r="D3559" i="37"/>
  <c r="A3556" i="37"/>
  <c r="B3556" i="37"/>
  <c r="D3556" i="37"/>
  <c r="A3555" i="37"/>
  <c r="B3555" i="37"/>
  <c r="D3555" i="37"/>
  <c r="A3554" i="37"/>
  <c r="B3554" i="37"/>
  <c r="D3554" i="37"/>
  <c r="A3553" i="37"/>
  <c r="B3553" i="37"/>
  <c r="D3553" i="37"/>
  <c r="A3552" i="37"/>
  <c r="B3552" i="37"/>
  <c r="D3552" i="37"/>
  <c r="A3551" i="37"/>
  <c r="B3551" i="37"/>
  <c r="D3551" i="37"/>
  <c r="A3548" i="37"/>
  <c r="A3549" i="37"/>
  <c r="A3550" i="37"/>
  <c r="B3548" i="37"/>
  <c r="B3549" i="37"/>
  <c r="B3550" i="37"/>
  <c r="D3548" i="37"/>
  <c r="D3549" i="37"/>
  <c r="D3550" i="37"/>
  <c r="A3545" i="37"/>
  <c r="A3546" i="37"/>
  <c r="A3547" i="37"/>
  <c r="B3545" i="37"/>
  <c r="B3546" i="37"/>
  <c r="B3547" i="37"/>
  <c r="D3545" i="37"/>
  <c r="D3546" i="37"/>
  <c r="D3547" i="37"/>
  <c r="A3544" i="37"/>
  <c r="B3544" i="37"/>
  <c r="D3544" i="37"/>
  <c r="A3530" i="37"/>
  <c r="A3531" i="37"/>
  <c r="A3532" i="37"/>
  <c r="A3533" i="37"/>
  <c r="A3534" i="37"/>
  <c r="A3535" i="37"/>
  <c r="A3536" i="37"/>
  <c r="A3537" i="37"/>
  <c r="A3538" i="37"/>
  <c r="A3539" i="37"/>
  <c r="A3540" i="37"/>
  <c r="A3541" i="37"/>
  <c r="A3542" i="37"/>
  <c r="A3543" i="37"/>
  <c r="B3530" i="37"/>
  <c r="B3531" i="37"/>
  <c r="B3532" i="37"/>
  <c r="B3533" i="37"/>
  <c r="B3534" i="37"/>
  <c r="B3535" i="37"/>
  <c r="B3536" i="37"/>
  <c r="B3537" i="37"/>
  <c r="B3538" i="37"/>
  <c r="B3539" i="37"/>
  <c r="B3540" i="37"/>
  <c r="B3541" i="37"/>
  <c r="B3542" i="37"/>
  <c r="B3543" i="37"/>
  <c r="D3530" i="37"/>
  <c r="D3531" i="37"/>
  <c r="D3532" i="37"/>
  <c r="D3533" i="37"/>
  <c r="D3534" i="37"/>
  <c r="D3535" i="37"/>
  <c r="D3536" i="37"/>
  <c r="D3537" i="37"/>
  <c r="D3538" i="37"/>
  <c r="D3539" i="37"/>
  <c r="D3540" i="37"/>
  <c r="D3541" i="37"/>
  <c r="D3542" i="37"/>
  <c r="D3543" i="37"/>
  <c r="D3529" i="37"/>
  <c r="D3526" i="37"/>
  <c r="A3529" i="37"/>
  <c r="B3529" i="37"/>
  <c r="A3528" i="37"/>
  <c r="B3528" i="37"/>
  <c r="D3528" i="37"/>
  <c r="A3527" i="37"/>
  <c r="B3527" i="37"/>
  <c r="D3527" i="37"/>
  <c r="A3526" i="37"/>
  <c r="B3526" i="37"/>
  <c r="A3525" i="37"/>
  <c r="B3525" i="37"/>
  <c r="D3525" i="37"/>
  <c r="A3520" i="37"/>
  <c r="A3521" i="37"/>
  <c r="A3522" i="37"/>
  <c r="A3523" i="37"/>
  <c r="A3524" i="37"/>
  <c r="B3520" i="37"/>
  <c r="B3521" i="37"/>
  <c r="B3522" i="37"/>
  <c r="B3523" i="37"/>
  <c r="B3524" i="37"/>
  <c r="D3520" i="37"/>
  <c r="D3521" i="37"/>
  <c r="D3522" i="37"/>
  <c r="D3523" i="37"/>
  <c r="D3524" i="37"/>
  <c r="A3519" i="37"/>
  <c r="B3519" i="37"/>
  <c r="D3519" i="37"/>
  <c r="A3518" i="37"/>
  <c r="B3518" i="37"/>
  <c r="D3518" i="37"/>
  <c r="A3517" i="37"/>
  <c r="B3517" i="37"/>
  <c r="D3517" i="37"/>
  <c r="A3516" i="37"/>
  <c r="B3516" i="37"/>
  <c r="D3516" i="37"/>
  <c r="A3515" i="37"/>
  <c r="B3515" i="37"/>
  <c r="D3515" i="37"/>
  <c r="A3514" i="37"/>
  <c r="B3514" i="37"/>
  <c r="D3514" i="37"/>
  <c r="A3513" i="37"/>
  <c r="B3513" i="37"/>
  <c r="D3513" i="37"/>
  <c r="A3512" i="37"/>
  <c r="B3512" i="37"/>
  <c r="D3512" i="37"/>
  <c r="A3511" i="37"/>
  <c r="B3511" i="37"/>
  <c r="D3511" i="37"/>
  <c r="A3510" i="37"/>
  <c r="B3510" i="37"/>
  <c r="D3510" i="37"/>
  <c r="A3509" i="37"/>
  <c r="B3509" i="37"/>
  <c r="D3509" i="37"/>
  <c r="A3508" i="37"/>
  <c r="B3508" i="37"/>
  <c r="D3508" i="37"/>
  <c r="A3507" i="37"/>
  <c r="B3507" i="37"/>
  <c r="D3507" i="37"/>
  <c r="A3506" i="37"/>
  <c r="B3506" i="37"/>
  <c r="D3506" i="37"/>
  <c r="C941" i="36"/>
  <c r="B941" i="36" s="1"/>
  <c r="A3500" i="37"/>
  <c r="A3501" i="37"/>
  <c r="A3502" i="37"/>
  <c r="A3503" i="37"/>
  <c r="A3504" i="37"/>
  <c r="A3505" i="37"/>
  <c r="B3500" i="37"/>
  <c r="B3501" i="37"/>
  <c r="B3502" i="37"/>
  <c r="B3503" i="37"/>
  <c r="B3504" i="37"/>
  <c r="B3505" i="37"/>
  <c r="D3500" i="37"/>
  <c r="D3501" i="37"/>
  <c r="D3502" i="37"/>
  <c r="D3503" i="37"/>
  <c r="D3504" i="37"/>
  <c r="D3505" i="37"/>
  <c r="A3497" i="37"/>
  <c r="A3498" i="37"/>
  <c r="A3499" i="37"/>
  <c r="B3497" i="37"/>
  <c r="B3498" i="37"/>
  <c r="B3499" i="37"/>
  <c r="D3497" i="37"/>
  <c r="D3498" i="37"/>
  <c r="D3499" i="37"/>
  <c r="A3496" i="37"/>
  <c r="B3496" i="37"/>
  <c r="D3496" i="37"/>
  <c r="A3495" i="37"/>
  <c r="B3495" i="37"/>
  <c r="D3495" i="37"/>
  <c r="A3494" i="37"/>
  <c r="B3494" i="37"/>
  <c r="D3494" i="37"/>
  <c r="A3493" i="37"/>
  <c r="B3493" i="37"/>
  <c r="D3493" i="37"/>
  <c r="A3492" i="37"/>
  <c r="B3492" i="37"/>
  <c r="D3492" i="37"/>
  <c r="A3491" i="37"/>
  <c r="B3491" i="37"/>
  <c r="D3491" i="37"/>
  <c r="A3490" i="37"/>
  <c r="B3490" i="37"/>
  <c r="D3490" i="37"/>
  <c r="A3489" i="37"/>
  <c r="B3489" i="37"/>
  <c r="D3489" i="37"/>
  <c r="A3488" i="37"/>
  <c r="B3488" i="37"/>
  <c r="D3488" i="37"/>
  <c r="A3487" i="37"/>
  <c r="B3487" i="37"/>
  <c r="D3487" i="37"/>
  <c r="A3486" i="37"/>
  <c r="B3486" i="37"/>
  <c r="D3486" i="37"/>
  <c r="A3480" i="37"/>
  <c r="A3481" i="37"/>
  <c r="A3482" i="37"/>
  <c r="A3483" i="37"/>
  <c r="A3484" i="37"/>
  <c r="A3485" i="37"/>
  <c r="B3480" i="37"/>
  <c r="B3481" i="37"/>
  <c r="B3482" i="37"/>
  <c r="B3483" i="37"/>
  <c r="B3484" i="37"/>
  <c r="B3485" i="37"/>
  <c r="D3480" i="37"/>
  <c r="D3481" i="37"/>
  <c r="D3482" i="37"/>
  <c r="D3483" i="37"/>
  <c r="D3484" i="37"/>
  <c r="D3485" i="37"/>
  <c r="A3477" i="37"/>
  <c r="A3478" i="37"/>
  <c r="A3479" i="37"/>
  <c r="B3477" i="37"/>
  <c r="B3478" i="37"/>
  <c r="B3479" i="37"/>
  <c r="D3477" i="37"/>
  <c r="D3478" i="37"/>
  <c r="D3479" i="37"/>
  <c r="A3476" i="37"/>
  <c r="B3476" i="37"/>
  <c r="D3476" i="37"/>
  <c r="A3475" i="37"/>
  <c r="B3475" i="37"/>
  <c r="D3475" i="37"/>
  <c r="A3474" i="37"/>
  <c r="B3474" i="37"/>
  <c r="D3474" i="37"/>
  <c r="A3473" i="37"/>
  <c r="B3473" i="37"/>
  <c r="D3473" i="37"/>
  <c r="A3472" i="37"/>
  <c r="B3472" i="37"/>
  <c r="D3472" i="37"/>
  <c r="A3471" i="37"/>
  <c r="B3471" i="37"/>
  <c r="D3471" i="37"/>
  <c r="A3468" i="37"/>
  <c r="A3469" i="37"/>
  <c r="A3470" i="37"/>
  <c r="B3468" i="37"/>
  <c r="B3469" i="37"/>
  <c r="B3470" i="37"/>
  <c r="D3468" i="37"/>
  <c r="D3469" i="37"/>
  <c r="D3470" i="37"/>
  <c r="A3467" i="37"/>
  <c r="B3467" i="37"/>
  <c r="D3467" i="37"/>
  <c r="A3466" i="37"/>
  <c r="B3466" i="37"/>
  <c r="D3466" i="37"/>
  <c r="A3465" i="37"/>
  <c r="B3465" i="37"/>
  <c r="D3465" i="37"/>
  <c r="A3464" i="37"/>
  <c r="B3464" i="37"/>
  <c r="D3464" i="37"/>
  <c r="A3463" i="37"/>
  <c r="B3463" i="37"/>
  <c r="D3463" i="37"/>
  <c r="A3462" i="37"/>
  <c r="B3462" i="37"/>
  <c r="D3462" i="37"/>
  <c r="A3461" i="37"/>
  <c r="B3461" i="37"/>
  <c r="D3461" i="37"/>
  <c r="A3460" i="37"/>
  <c r="B3460" i="37"/>
  <c r="D3460" i="37"/>
  <c r="A3459" i="37"/>
  <c r="B3459" i="37"/>
  <c r="D3459" i="37"/>
  <c r="A3458" i="37"/>
  <c r="B3458" i="37"/>
  <c r="D3458" i="37"/>
  <c r="A3457" i="37"/>
  <c r="B3457" i="37"/>
  <c r="D3457" i="37"/>
  <c r="A3456" i="37"/>
  <c r="B3456" i="37"/>
  <c r="D3456" i="37"/>
  <c r="A3455" i="37"/>
  <c r="B3455" i="37"/>
  <c r="D3455" i="37"/>
  <c r="A3454" i="37"/>
  <c r="B3454" i="37"/>
  <c r="D3454" i="37"/>
  <c r="A3453" i="37"/>
  <c r="B3453" i="37"/>
  <c r="D3453" i="37"/>
  <c r="A3450" i="37"/>
  <c r="A3451" i="37"/>
  <c r="A3452" i="37"/>
  <c r="B3450" i="37"/>
  <c r="B3451" i="37"/>
  <c r="B3452" i="37"/>
  <c r="D3450" i="37"/>
  <c r="D3451" i="37"/>
  <c r="D3452" i="37"/>
  <c r="A3449" i="37"/>
  <c r="B3449" i="37"/>
  <c r="D3449" i="37"/>
  <c r="A3448" i="37"/>
  <c r="B3448" i="37"/>
  <c r="D3448" i="37"/>
  <c r="A3447" i="37"/>
  <c r="B3447" i="37"/>
  <c r="D3447" i="37"/>
  <c r="A3446" i="37"/>
  <c r="B3446" i="37"/>
  <c r="D3446" i="37"/>
  <c r="A3445" i="37"/>
  <c r="B3445" i="37"/>
  <c r="D3445" i="37"/>
  <c r="A3437" i="37"/>
  <c r="A3439" i="37"/>
  <c r="A3440" i="37"/>
  <c r="A3441" i="37"/>
  <c r="A3442" i="37"/>
  <c r="A3443" i="37"/>
  <c r="A3444" i="37"/>
  <c r="B3439" i="37"/>
  <c r="B3440" i="37"/>
  <c r="B3441" i="37"/>
  <c r="B3442" i="37"/>
  <c r="B3443" i="37"/>
  <c r="B3444" i="37"/>
  <c r="D3439" i="37"/>
  <c r="D3440" i="37"/>
  <c r="D3441" i="37"/>
  <c r="D3442" i="37"/>
  <c r="D3443" i="37"/>
  <c r="D3444" i="37"/>
  <c r="A3436" i="37"/>
  <c r="A3438" i="37"/>
  <c r="B3436" i="37"/>
  <c r="B3437" i="37"/>
  <c r="B3438" i="37"/>
  <c r="D3436" i="37"/>
  <c r="D3437" i="37"/>
  <c r="D3438" i="37"/>
  <c r="A3435" i="37"/>
  <c r="B3435" i="37"/>
  <c r="D3435" i="37"/>
  <c r="A3434" i="37"/>
  <c r="B3434" i="37"/>
  <c r="D3434" i="37"/>
  <c r="A3433" i="37"/>
  <c r="B3433" i="37"/>
  <c r="D3433" i="37"/>
  <c r="E8752" i="37" l="1"/>
  <c r="F8752" i="37" s="1"/>
  <c r="E9920" i="37"/>
  <c r="F9920" i="37" s="1"/>
  <c r="E8420" i="37"/>
  <c r="F8420" i="37" s="1"/>
  <c r="E5645" i="37"/>
  <c r="F5645" i="37" s="1"/>
  <c r="E10092" i="37"/>
  <c r="F10092" i="37" s="1"/>
  <c r="E8671" i="37"/>
  <c r="F8671" i="37" s="1"/>
  <c r="E6906" i="37"/>
  <c r="F6906" i="37" s="1"/>
  <c r="E9125" i="37"/>
  <c r="F9125" i="37" s="1"/>
  <c r="E6624" i="37"/>
  <c r="F6624" i="37" s="1"/>
  <c r="E5863" i="37"/>
  <c r="F5863" i="37" s="1"/>
  <c r="E5234" i="37"/>
  <c r="F5234" i="37" s="1"/>
  <c r="E5722" i="37"/>
  <c r="F5722" i="37" s="1"/>
  <c r="E4883" i="37"/>
  <c r="F4883" i="37" s="1"/>
  <c r="E11004" i="37"/>
  <c r="F11004" i="37" s="1"/>
  <c r="E5562" i="37"/>
  <c r="F5562" i="37" s="1"/>
  <c r="E11898" i="37"/>
  <c r="F11898" i="37" s="1"/>
  <c r="E11423" i="37"/>
  <c r="F11423" i="37" s="1"/>
  <c r="E11308" i="37"/>
  <c r="F11308" i="37" s="1"/>
  <c r="E11209" i="37"/>
  <c r="F11209" i="37" s="1"/>
  <c r="E11072" i="37"/>
  <c r="F11072" i="37" s="1"/>
  <c r="E10890" i="37"/>
  <c r="F10890" i="37" s="1"/>
  <c r="E10819" i="37"/>
  <c r="F10819" i="37" s="1"/>
  <c r="E10773" i="37"/>
  <c r="F10773" i="37" s="1"/>
  <c r="E10647" i="37"/>
  <c r="F10647" i="37" s="1"/>
  <c r="E10615" i="37"/>
  <c r="F10615" i="37" s="1"/>
  <c r="E10503" i="37"/>
  <c r="F10503" i="37" s="1"/>
  <c r="E10407" i="37"/>
  <c r="F10407" i="37" s="1"/>
  <c r="E10302" i="37"/>
  <c r="F10302" i="37" s="1"/>
  <c r="E10228" i="37"/>
  <c r="F10228" i="37" s="1"/>
  <c r="E10125" i="37"/>
  <c r="F10125" i="37" s="1"/>
  <c r="E9820" i="37"/>
  <c r="F9820" i="37" s="1"/>
  <c r="E9748" i="37"/>
  <c r="F9748" i="37" s="1"/>
  <c r="E9689" i="37"/>
  <c r="F9689" i="37" s="1"/>
  <c r="E9611" i="37"/>
  <c r="F9611" i="37" s="1"/>
  <c r="E9579" i="37"/>
  <c r="F9579" i="37" s="1"/>
  <c r="E9525" i="37"/>
  <c r="F9525" i="37" s="1"/>
  <c r="E9474" i="37"/>
  <c r="F9474" i="37" s="1"/>
  <c r="E9438" i="37"/>
  <c r="F9438" i="37" s="1"/>
  <c r="E9365" i="37"/>
  <c r="F9365" i="37" s="1"/>
  <c r="E9305" i="37"/>
  <c r="F9305" i="37" s="1"/>
  <c r="E9262" i="37"/>
  <c r="F9262" i="37" s="1"/>
  <c r="E9038" i="37"/>
  <c r="F9038" i="37" s="1"/>
  <c r="E8981" i="37"/>
  <c r="F8981" i="37" s="1"/>
  <c r="E8949" i="37"/>
  <c r="F8949" i="37" s="1"/>
  <c r="E8913" i="37"/>
  <c r="F8913" i="37" s="1"/>
  <c r="E8807" i="37"/>
  <c r="F8807" i="37" s="1"/>
  <c r="E8611" i="37"/>
  <c r="F8611" i="37" s="1"/>
  <c r="E8577" i="37"/>
  <c r="F8577" i="37" s="1"/>
  <c r="E8382" i="37"/>
  <c r="F8382" i="37" s="1"/>
  <c r="E8350" i="37"/>
  <c r="F8350" i="37" s="1"/>
  <c r="E8329" i="37"/>
  <c r="F8329" i="37" s="1"/>
  <c r="E8311" i="37"/>
  <c r="F8311" i="37" s="1"/>
  <c r="E8238" i="37"/>
  <c r="F8238" i="37" s="1"/>
  <c r="E8176" i="37"/>
  <c r="F8176" i="37" s="1"/>
  <c r="E8140" i="37"/>
  <c r="F8140" i="37" s="1"/>
  <c r="E8102" i="37"/>
  <c r="F8102" i="37" s="1"/>
  <c r="E8063" i="37"/>
  <c r="F8063" i="37" s="1"/>
  <c r="E7963" i="37"/>
  <c r="F7963" i="37" s="1"/>
  <c r="E7947" i="37"/>
  <c r="F7947" i="37" s="1"/>
  <c r="E7643" i="37"/>
  <c r="F7643" i="37" s="1"/>
  <c r="E7013" i="37"/>
  <c r="F7013" i="37" s="1"/>
  <c r="E6968" i="37"/>
  <c r="F6968" i="37" s="1"/>
  <c r="E6944" i="37"/>
  <c r="F6944" i="37" s="1"/>
  <c r="E6883" i="37"/>
  <c r="F6883" i="37" s="1"/>
  <c r="E6832" i="37"/>
  <c r="F6832" i="37" s="1"/>
  <c r="E6809" i="37"/>
  <c r="F6809" i="37" s="1"/>
  <c r="E6780" i="37"/>
  <c r="F6780" i="37" s="1"/>
  <c r="E6741" i="37"/>
  <c r="F6741" i="37" s="1"/>
  <c r="E6717" i="37"/>
  <c r="F6717" i="37" s="1"/>
  <c r="E6677" i="37"/>
  <c r="F6677" i="37" s="1"/>
  <c r="E6533" i="37"/>
  <c r="F6533" i="37" s="1"/>
  <c r="E6326" i="37"/>
  <c r="F6326" i="37" s="1"/>
  <c r="E6273" i="37"/>
  <c r="F6273" i="37" s="1"/>
  <c r="E6263" i="37"/>
  <c r="F6263" i="37" s="1"/>
  <c r="E6220" i="37"/>
  <c r="F6220" i="37" s="1"/>
  <c r="E6158" i="37"/>
  <c r="F6158" i="37" s="1"/>
  <c r="E6118" i="37"/>
  <c r="F6118" i="37" s="1"/>
  <c r="E6083" i="37"/>
  <c r="F6083" i="37" s="1"/>
  <c r="E6070" i="37"/>
  <c r="F6070" i="37" s="1"/>
  <c r="E5985" i="37"/>
  <c r="F5985" i="37" s="1"/>
  <c r="E5951" i="37"/>
  <c r="F5951" i="37" s="1"/>
  <c r="E5938" i="37"/>
  <c r="F5938" i="37" s="1"/>
  <c r="E5906" i="37"/>
  <c r="F5906" i="37" s="1"/>
  <c r="E5886" i="37"/>
  <c r="F5886" i="37" s="1"/>
  <c r="E5851" i="37"/>
  <c r="F5851" i="37" s="1"/>
  <c r="E5826" i="37"/>
  <c r="F5826" i="37" s="1"/>
  <c r="E5806" i="37"/>
  <c r="F5806" i="37" s="1"/>
  <c r="E5783" i="37"/>
  <c r="F5783" i="37" s="1"/>
  <c r="E5766" i="37"/>
  <c r="F5766" i="37" s="1"/>
  <c r="E5758" i="37"/>
  <c r="F5758" i="37" s="1"/>
  <c r="E5748" i="37"/>
  <c r="F5748" i="37" s="1"/>
  <c r="E5708" i="37"/>
  <c r="F5708" i="37" s="1"/>
  <c r="E5696" i="37"/>
  <c r="F5696" i="37" s="1"/>
  <c r="E5688" i="37"/>
  <c r="F5688" i="37" s="1"/>
  <c r="E5663" i="37"/>
  <c r="F5663" i="37" s="1"/>
  <c r="E5617" i="37"/>
  <c r="F5617" i="37" s="1"/>
  <c r="E5625" i="37"/>
  <c r="F5625" i="37" s="1"/>
  <c r="E5574" i="37"/>
  <c r="F5574" i="37" s="1"/>
  <c r="E5568" i="37"/>
  <c r="F5568" i="37" s="1"/>
  <c r="E5544" i="37"/>
  <c r="F5544" i="37" s="1"/>
  <c r="E5489" i="37"/>
  <c r="F5489" i="37" s="1"/>
  <c r="E5473" i="37"/>
  <c r="F5473" i="37" s="1"/>
  <c r="E5360" i="37"/>
  <c r="F5360" i="37" s="1"/>
  <c r="E5324" i="37"/>
  <c r="F5324" i="37" s="1"/>
  <c r="E5315" i="37"/>
  <c r="F5315" i="37" s="1"/>
  <c r="E5288" i="37"/>
  <c r="F5288" i="37" s="1"/>
  <c r="E5271" i="37"/>
  <c r="F5271" i="37" s="1"/>
  <c r="E5256" i="37"/>
  <c r="F5256" i="37" s="1"/>
  <c r="E5242" i="37"/>
  <c r="F5242" i="37" s="1"/>
  <c r="E5143" i="37"/>
  <c r="F5143" i="37" s="1"/>
  <c r="E5091" i="37"/>
  <c r="F5091" i="37" s="1"/>
  <c r="E5083" i="37"/>
  <c r="F5083" i="37" s="1"/>
  <c r="E5065" i="37"/>
  <c r="F5065" i="37" s="1"/>
  <c r="E5032" i="37"/>
  <c r="F5032" i="37" s="1"/>
  <c r="E4987" i="37"/>
  <c r="F4987" i="37" s="1"/>
  <c r="E4889" i="37"/>
  <c r="F4889" i="37" s="1"/>
  <c r="E4803" i="37"/>
  <c r="F4803" i="37" s="1"/>
  <c r="E4767" i="37"/>
  <c r="F4767" i="37" s="1"/>
  <c r="E4728" i="37"/>
  <c r="F4728" i="37" s="1"/>
  <c r="E4714" i="37"/>
  <c r="F4714" i="37" s="1"/>
  <c r="E4662" i="37"/>
  <c r="F4662" i="37" s="1"/>
  <c r="E4632" i="37"/>
  <c r="F4632" i="37" s="1"/>
  <c r="E4604" i="37"/>
  <c r="F4604" i="37" s="1"/>
  <c r="E4600" i="37"/>
  <c r="F4600" i="37" s="1"/>
  <c r="E4593" i="37"/>
  <c r="F4593" i="37" s="1"/>
  <c r="E4585" i="37"/>
  <c r="F4585" i="37" s="1"/>
  <c r="E4567" i="37"/>
  <c r="F4567" i="37" s="1"/>
  <c r="E4558" i="37"/>
  <c r="F4558" i="37" s="1"/>
  <c r="E4543" i="37"/>
  <c r="F4543" i="37" s="1"/>
  <c r="E4516" i="37"/>
  <c r="F4516" i="37" s="1"/>
  <c r="E4509" i="37"/>
  <c r="F4509" i="37" s="1"/>
  <c r="E4503" i="37"/>
  <c r="F4503" i="37" s="1"/>
  <c r="E4489" i="37"/>
  <c r="F4489" i="37" s="1"/>
  <c r="E4484" i="37"/>
  <c r="F4484" i="37" s="1"/>
  <c r="E4454" i="37"/>
  <c r="F4454" i="37" s="1"/>
  <c r="E4445" i="37"/>
  <c r="F4445" i="37" s="1"/>
  <c r="E4449" i="37"/>
  <c r="F4449" i="37" s="1"/>
  <c r="E4411" i="37"/>
  <c r="F4411" i="37" s="1"/>
  <c r="E4404" i="37"/>
  <c r="F4404" i="37" s="1"/>
  <c r="E4388" i="37"/>
  <c r="F4388" i="37" s="1"/>
  <c r="E4370" i="37"/>
  <c r="F4370" i="37" s="1"/>
  <c r="E4359" i="37"/>
  <c r="F4359" i="37" s="1"/>
  <c r="E4350" i="37"/>
  <c r="F4350" i="37" s="1"/>
  <c r="E4324" i="37"/>
  <c r="F4324" i="37" s="1"/>
  <c r="E4306" i="37"/>
  <c r="F4306" i="37" s="1"/>
  <c r="E4287" i="37"/>
  <c r="F4287" i="37" s="1"/>
  <c r="E4277" i="37"/>
  <c r="F4277" i="37" s="1"/>
  <c r="E4271" i="37"/>
  <c r="F4271" i="37" s="1"/>
  <c r="E4252" i="37"/>
  <c r="F4252" i="37" s="1"/>
  <c r="E4244" i="37"/>
  <c r="F4244" i="37" s="1"/>
  <c r="E4237" i="37"/>
  <c r="F4237" i="37" s="1"/>
  <c r="E4234" i="37"/>
  <c r="F4234" i="37" s="1"/>
  <c r="E4231" i="37"/>
  <c r="F4231" i="37" s="1"/>
  <c r="E4228" i="37"/>
  <c r="F4228" i="37" s="1"/>
  <c r="E4220" i="37"/>
  <c r="F4220" i="37" s="1"/>
  <c r="E4217" i="37"/>
  <c r="F4217" i="37" s="1"/>
  <c r="E4213" i="37"/>
  <c r="F4213" i="37" s="1"/>
  <c r="E4206" i="37"/>
  <c r="F4206" i="37" s="1"/>
  <c r="E4200" i="37"/>
  <c r="F4200" i="37" s="1"/>
  <c r="E4191" i="37"/>
  <c r="F4191" i="37" s="1"/>
  <c r="E4187" i="37"/>
  <c r="F4187" i="37" s="1"/>
  <c r="E4184" i="37"/>
  <c r="F4184" i="37" s="1"/>
  <c r="E4161" i="37"/>
  <c r="F4161" i="37" s="1"/>
  <c r="E4158" i="37"/>
  <c r="F4158" i="37" s="1"/>
  <c r="E4155" i="37"/>
  <c r="F4155" i="37" s="1"/>
  <c r="E4144" i="37"/>
  <c r="F4144" i="37" s="1"/>
  <c r="E4138" i="37"/>
  <c r="F4138" i="37" s="1"/>
  <c r="E4058" i="37"/>
  <c r="F4058" i="37" s="1"/>
  <c r="E3969" i="37"/>
  <c r="F3969" i="37" s="1"/>
  <c r="E3966" i="37"/>
  <c r="F3966" i="37" s="1"/>
  <c r="E3936" i="37"/>
  <c r="F3936" i="37" s="1"/>
  <c r="E3906" i="37"/>
  <c r="F3906" i="37" s="1"/>
  <c r="E3904" i="37"/>
  <c r="F3904" i="37" s="1"/>
  <c r="E3890" i="37"/>
  <c r="F3890" i="37" s="1"/>
  <c r="E3888" i="37"/>
  <c r="F3888" i="37" s="1"/>
  <c r="E3796" i="37"/>
  <c r="F3796" i="37" s="1"/>
  <c r="E3787" i="37"/>
  <c r="F3787" i="37" s="1"/>
  <c r="E3777" i="37"/>
  <c r="F3777" i="37" s="1"/>
  <c r="E3772" i="37"/>
  <c r="F3772" i="37" s="1"/>
  <c r="E3775" i="37"/>
  <c r="F3775" i="37" s="1"/>
  <c r="E3767" i="37"/>
  <c r="F3767" i="37" s="1"/>
  <c r="E3754" i="37"/>
  <c r="F3754" i="37" s="1"/>
  <c r="E3750" i="37"/>
  <c r="F3750" i="37" s="1"/>
  <c r="E3747" i="37"/>
  <c r="F3747" i="37" s="1"/>
  <c r="E3744" i="37"/>
  <c r="F3744" i="37" s="1"/>
  <c r="E3732" i="37"/>
  <c r="F3732" i="37" s="1"/>
  <c r="E3724" i="37"/>
  <c r="F3724" i="37" s="1"/>
  <c r="E3702" i="37"/>
  <c r="F3702" i="37" s="1"/>
  <c r="E3698" i="37"/>
  <c r="F3698" i="37" s="1"/>
  <c r="E3693" i="37"/>
  <c r="F3693" i="37" s="1"/>
  <c r="E3690" i="37"/>
  <c r="F3690" i="37" s="1"/>
  <c r="E3683" i="37"/>
  <c r="F3683" i="37" s="1"/>
  <c r="E3670" i="37"/>
  <c r="F3670" i="37" s="1"/>
  <c r="E3674" i="37"/>
  <c r="F3674" i="37" s="1"/>
  <c r="E3666" i="37"/>
  <c r="F3666" i="37" s="1"/>
  <c r="E3656" i="37"/>
  <c r="F3656" i="37" s="1"/>
  <c r="E3660" i="37"/>
  <c r="F3660" i="37" s="1"/>
  <c r="E3651" i="37"/>
  <c r="F3651" i="37" s="1"/>
  <c r="E3641" i="37"/>
  <c r="F3641" i="37" s="1"/>
  <c r="E3630" i="37"/>
  <c r="F3630" i="37" s="1"/>
  <c r="E3608" i="37"/>
  <c r="F3608" i="37" s="1"/>
  <c r="E3590" i="37"/>
  <c r="F3590" i="37" s="1"/>
  <c r="E3588" i="37"/>
  <c r="F3588" i="37" s="1"/>
  <c r="E3586" i="37"/>
  <c r="F3586" i="37" s="1"/>
  <c r="E3554" i="37"/>
  <c r="F3554" i="37" s="1"/>
  <c r="E3552" i="37"/>
  <c r="F3552" i="37" s="1"/>
  <c r="E3515" i="37"/>
  <c r="F3515" i="37" s="1"/>
  <c r="E3514" i="37"/>
  <c r="F3514" i="37" s="1"/>
  <c r="E3512" i="37"/>
  <c r="F3512" i="37" s="1"/>
  <c r="E3510" i="37"/>
  <c r="F3510" i="37" s="1"/>
  <c r="E3509" i="37"/>
  <c r="F3509" i="37" s="1"/>
  <c r="E3508" i="37"/>
  <c r="F3508" i="37" s="1"/>
  <c r="E3494" i="37"/>
  <c r="F3494" i="37" s="1"/>
  <c r="E3465" i="37"/>
  <c r="F3465" i="37" s="1"/>
  <c r="E3464" i="37"/>
  <c r="F3464" i="37" s="1"/>
  <c r="E3460" i="37"/>
  <c r="F3460" i="37" s="1"/>
  <c r="E3456" i="37"/>
  <c r="F3456" i="37" s="1"/>
  <c r="E3447" i="37"/>
  <c r="F3447" i="37" s="1"/>
  <c r="A3432" i="37"/>
  <c r="B3432" i="37"/>
  <c r="D3432" i="37"/>
  <c r="A3431" i="37"/>
  <c r="B3431" i="37"/>
  <c r="D3431" i="37"/>
  <c r="A3430" i="37"/>
  <c r="B3430" i="37"/>
  <c r="D3430" i="37"/>
  <c r="A3429" i="37"/>
  <c r="B3429" i="37"/>
  <c r="D3429" i="37"/>
  <c r="A3426" i="37"/>
  <c r="A3427" i="37"/>
  <c r="A3428" i="37"/>
  <c r="B3426" i="37"/>
  <c r="B3427" i="37"/>
  <c r="B3428" i="37"/>
  <c r="D3426" i="37"/>
  <c r="D3427" i="37"/>
  <c r="D3428" i="37"/>
  <c r="A3423" i="37"/>
  <c r="A3424" i="37"/>
  <c r="A3425" i="37"/>
  <c r="B3423" i="37"/>
  <c r="B3424" i="37"/>
  <c r="B3425" i="37"/>
  <c r="D3423" i="37"/>
  <c r="D3424" i="37"/>
  <c r="D3425" i="37"/>
  <c r="A3422" i="37"/>
  <c r="B3422" i="37"/>
  <c r="D3422" i="37"/>
  <c r="A3421" i="37"/>
  <c r="B3421" i="37"/>
  <c r="D3421" i="37"/>
  <c r="A3420" i="37"/>
  <c r="B3420" i="37"/>
  <c r="D3420" i="37"/>
  <c r="A3416" i="37"/>
  <c r="A3417" i="37"/>
  <c r="A3418" i="37"/>
  <c r="A3419" i="37"/>
  <c r="B3416" i="37"/>
  <c r="B3417" i="37"/>
  <c r="B3418" i="37"/>
  <c r="B3419" i="37"/>
  <c r="D3416" i="37"/>
  <c r="D3417" i="37"/>
  <c r="D3418" i="37"/>
  <c r="D3419" i="37"/>
  <c r="A3415" i="37"/>
  <c r="B3415" i="37"/>
  <c r="D3415" i="37"/>
  <c r="A3414" i="37"/>
  <c r="B3414" i="37"/>
  <c r="D3414" i="37"/>
  <c r="A3413" i="37"/>
  <c r="B3413" i="37"/>
  <c r="D3413" i="37"/>
  <c r="A3412" i="37"/>
  <c r="B3412" i="37"/>
  <c r="D3412" i="37"/>
  <c r="A3411" i="37"/>
  <c r="B3411" i="37"/>
  <c r="D3411" i="37"/>
  <c r="A3410" i="37"/>
  <c r="B3410" i="37"/>
  <c r="D3410" i="37"/>
  <c r="A3409" i="37"/>
  <c r="B3409" i="37"/>
  <c r="D3409" i="37"/>
  <c r="A3403" i="37"/>
  <c r="A3404" i="37"/>
  <c r="A3405" i="37"/>
  <c r="A3406" i="37"/>
  <c r="A3407" i="37"/>
  <c r="A3408" i="37"/>
  <c r="B3403" i="37"/>
  <c r="B3404" i="37"/>
  <c r="B3405" i="37"/>
  <c r="B3406" i="37"/>
  <c r="B3407" i="37"/>
  <c r="B3408" i="37"/>
  <c r="D3403" i="37"/>
  <c r="D3404" i="37"/>
  <c r="D3405" i="37"/>
  <c r="D3406" i="37"/>
  <c r="D3407" i="37"/>
  <c r="D3408" i="37"/>
  <c r="A3400" i="37"/>
  <c r="A3401" i="37"/>
  <c r="A3402" i="37"/>
  <c r="B3400" i="37"/>
  <c r="B3401" i="37"/>
  <c r="B3402" i="37"/>
  <c r="D3400" i="37"/>
  <c r="D3401" i="37"/>
  <c r="D3402" i="37"/>
  <c r="A3399" i="37"/>
  <c r="B3399" i="37"/>
  <c r="D3399" i="37"/>
  <c r="A3398" i="37"/>
  <c r="B3398" i="37"/>
  <c r="D3398" i="37"/>
  <c r="A3397" i="37"/>
  <c r="B3397" i="37"/>
  <c r="D3397" i="37"/>
  <c r="A3396" i="37"/>
  <c r="B3396" i="37"/>
  <c r="D3396" i="37"/>
  <c r="A3395" i="37"/>
  <c r="B3395" i="37"/>
  <c r="D3395" i="37"/>
  <c r="A3394" i="37"/>
  <c r="B3394" i="37"/>
  <c r="D3394" i="37"/>
  <c r="A3393" i="37"/>
  <c r="B3393" i="37"/>
  <c r="D3393" i="37"/>
  <c r="A3392" i="37"/>
  <c r="B3392" i="37"/>
  <c r="D3392" i="37"/>
  <c r="A3391" i="37"/>
  <c r="B3391" i="37"/>
  <c r="D3391" i="37"/>
  <c r="A3390" i="37"/>
  <c r="B3390" i="37"/>
  <c r="D3390" i="37"/>
  <c r="A3389" i="37"/>
  <c r="B3389" i="37"/>
  <c r="D3389" i="37"/>
  <c r="A3388" i="37"/>
  <c r="B3388" i="37"/>
  <c r="D3388" i="37"/>
  <c r="A3387" i="37"/>
  <c r="B3387" i="37"/>
  <c r="D3387" i="37"/>
  <c r="A3386" i="37"/>
  <c r="B3386" i="37"/>
  <c r="D3386" i="37"/>
  <c r="A3385" i="37"/>
  <c r="B3385" i="37"/>
  <c r="D3385" i="37"/>
  <c r="A3384" i="37"/>
  <c r="B3384" i="37"/>
  <c r="D3384" i="37"/>
  <c r="A3381" i="37"/>
  <c r="A3382" i="37"/>
  <c r="A3383" i="37"/>
  <c r="B3381" i="37"/>
  <c r="B3382" i="37"/>
  <c r="B3383" i="37"/>
  <c r="D3381" i="37"/>
  <c r="D3382" i="37"/>
  <c r="D3383" i="37"/>
  <c r="A3380" i="37"/>
  <c r="B3380" i="37"/>
  <c r="D3380" i="37"/>
  <c r="A3379" i="37"/>
  <c r="B3379" i="37"/>
  <c r="D3379" i="37"/>
  <c r="A3378" i="37"/>
  <c r="B3378" i="37"/>
  <c r="D3378" i="37"/>
  <c r="A3377" i="37"/>
  <c r="B3377" i="37"/>
  <c r="D3377" i="37"/>
  <c r="A3376" i="37"/>
  <c r="B3376" i="37"/>
  <c r="D3376" i="37"/>
  <c r="A3375" i="37"/>
  <c r="B3375" i="37"/>
  <c r="D3375" i="37"/>
  <c r="A3374" i="37"/>
  <c r="B3374" i="37"/>
  <c r="D3374" i="37"/>
  <c r="A3373" i="37"/>
  <c r="B3373" i="37"/>
  <c r="D3373" i="37"/>
  <c r="A3372" i="37"/>
  <c r="B3372" i="37"/>
  <c r="D3372" i="37"/>
  <c r="A3371" i="37"/>
  <c r="B3371" i="37"/>
  <c r="D3371" i="37"/>
  <c r="A3370" i="37"/>
  <c r="B3370" i="37"/>
  <c r="D3370" i="37"/>
  <c r="A3369" i="37"/>
  <c r="B3369" i="37"/>
  <c r="D3369" i="37"/>
  <c r="A3368" i="37"/>
  <c r="B3368" i="37"/>
  <c r="D3368" i="37"/>
  <c r="A3365" i="37"/>
  <c r="A3366" i="37"/>
  <c r="A3367" i="37"/>
  <c r="B3365" i="37"/>
  <c r="B3366" i="37"/>
  <c r="B3367" i="37"/>
  <c r="D3365" i="37"/>
  <c r="D3366" i="37"/>
  <c r="D3367" i="37"/>
  <c r="A3364" i="37"/>
  <c r="B3364" i="37"/>
  <c r="D3364" i="37"/>
  <c r="A3363" i="37"/>
  <c r="B3363" i="37"/>
  <c r="D3363" i="37"/>
  <c r="A3362" i="37"/>
  <c r="B3362" i="37"/>
  <c r="D3362" i="37"/>
  <c r="A3361" i="37"/>
  <c r="B3361" i="37"/>
  <c r="D3361" i="37"/>
  <c r="A3360" i="37"/>
  <c r="B3360" i="37"/>
  <c r="D3360" i="37"/>
  <c r="A3359" i="37"/>
  <c r="B3359" i="37"/>
  <c r="D3359" i="37"/>
  <c r="A3358" i="37"/>
  <c r="B3358" i="37"/>
  <c r="D3358" i="37"/>
  <c r="A3357" i="37"/>
  <c r="B3357" i="37"/>
  <c r="D3357" i="37"/>
  <c r="A3356" i="37"/>
  <c r="B3356" i="37"/>
  <c r="D3356" i="37"/>
  <c r="A3355" i="37"/>
  <c r="B3355" i="37"/>
  <c r="D3355" i="37"/>
  <c r="A3354" i="37"/>
  <c r="B3354" i="37"/>
  <c r="D3354" i="37"/>
  <c r="A3353" i="37"/>
  <c r="B3353" i="37"/>
  <c r="D3353" i="37"/>
  <c r="A3352" i="37"/>
  <c r="B3352" i="37"/>
  <c r="D3352" i="37"/>
  <c r="A3336" i="37"/>
  <c r="A3337" i="37"/>
  <c r="A3338" i="37"/>
  <c r="A3339" i="37"/>
  <c r="A3340" i="37"/>
  <c r="A3341" i="37"/>
  <c r="A3342" i="37"/>
  <c r="A3343" i="37"/>
  <c r="A3344" i="37"/>
  <c r="A3345" i="37"/>
  <c r="A3346" i="37"/>
  <c r="A3347" i="37"/>
  <c r="A3348" i="37"/>
  <c r="A3349" i="37"/>
  <c r="A3350" i="37"/>
  <c r="A3351" i="37"/>
  <c r="B3336" i="37"/>
  <c r="B3337" i="37"/>
  <c r="B3338" i="37"/>
  <c r="B3339" i="37"/>
  <c r="B3340" i="37"/>
  <c r="B3341" i="37"/>
  <c r="B3342" i="37"/>
  <c r="B3343" i="37"/>
  <c r="B3344" i="37"/>
  <c r="B3345" i="37"/>
  <c r="B3346" i="37"/>
  <c r="B3347" i="37"/>
  <c r="B3348" i="37"/>
  <c r="B3349" i="37"/>
  <c r="B3350" i="37"/>
  <c r="B3351" i="37"/>
  <c r="D3336" i="37"/>
  <c r="D3337" i="37"/>
  <c r="D3338" i="37"/>
  <c r="D3339" i="37"/>
  <c r="D3340" i="37"/>
  <c r="D3341" i="37"/>
  <c r="D3342" i="37"/>
  <c r="D3343" i="37"/>
  <c r="D3344" i="37"/>
  <c r="D3345" i="37"/>
  <c r="D3346" i="37"/>
  <c r="D3347" i="37"/>
  <c r="D3348" i="37"/>
  <c r="D3349" i="37"/>
  <c r="D3350" i="37"/>
  <c r="D3351" i="37"/>
  <c r="A3335" i="37"/>
  <c r="B3335" i="37"/>
  <c r="D3335" i="37"/>
  <c r="A3319" i="37"/>
  <c r="A3320" i="37"/>
  <c r="A3321" i="37"/>
  <c r="A3322" i="37"/>
  <c r="A3323" i="37"/>
  <c r="A3324" i="37"/>
  <c r="A3325" i="37"/>
  <c r="A3326" i="37"/>
  <c r="A3327" i="37"/>
  <c r="A3328" i="37"/>
  <c r="A3329" i="37"/>
  <c r="A3330" i="37"/>
  <c r="A3331" i="37"/>
  <c r="A3332" i="37"/>
  <c r="A3333" i="37"/>
  <c r="A3334" i="37"/>
  <c r="B3319" i="37"/>
  <c r="B3320" i="37"/>
  <c r="B3321" i="37"/>
  <c r="B3322" i="37"/>
  <c r="B3323" i="37"/>
  <c r="B3324" i="37"/>
  <c r="B3325" i="37"/>
  <c r="B3326" i="37"/>
  <c r="B3327" i="37"/>
  <c r="B3328" i="37"/>
  <c r="B3329" i="37"/>
  <c r="B3330" i="37"/>
  <c r="B3331" i="37"/>
  <c r="B3332" i="37"/>
  <c r="B3333" i="37"/>
  <c r="B3334" i="37"/>
  <c r="D3319" i="37"/>
  <c r="D3320" i="37"/>
  <c r="D3321" i="37"/>
  <c r="D3322" i="37"/>
  <c r="D3323" i="37"/>
  <c r="D3324" i="37"/>
  <c r="D3325" i="37"/>
  <c r="D3326" i="37"/>
  <c r="D3327" i="37"/>
  <c r="D3328" i="37"/>
  <c r="D3329" i="37"/>
  <c r="D3330" i="37"/>
  <c r="D3331" i="37"/>
  <c r="D3332" i="37"/>
  <c r="D3333" i="37"/>
  <c r="D3334" i="37"/>
  <c r="A3318" i="37"/>
  <c r="B3318" i="37"/>
  <c r="D3318" i="37"/>
  <c r="A3294" i="37"/>
  <c r="A3295" i="37"/>
  <c r="A3296" i="37"/>
  <c r="A3297" i="37"/>
  <c r="A3298" i="37"/>
  <c r="A3299" i="37"/>
  <c r="A3300" i="37"/>
  <c r="A3301" i="37"/>
  <c r="A3302" i="37"/>
  <c r="A3303" i="37"/>
  <c r="A3304" i="37"/>
  <c r="A3305" i="37"/>
  <c r="A3306" i="37"/>
  <c r="A3307" i="37"/>
  <c r="A3308" i="37"/>
  <c r="A3309" i="37"/>
  <c r="A3310" i="37"/>
  <c r="A3311" i="37"/>
  <c r="A3312" i="37"/>
  <c r="A3313" i="37"/>
  <c r="A3314" i="37"/>
  <c r="A3315" i="37"/>
  <c r="A3316" i="37"/>
  <c r="A3317" i="37"/>
  <c r="B3294" i="37"/>
  <c r="B3295" i="37"/>
  <c r="B3296" i="37"/>
  <c r="B3297" i="37"/>
  <c r="B3298" i="37"/>
  <c r="B3299" i="37"/>
  <c r="B3300" i="37"/>
  <c r="B3301" i="37"/>
  <c r="B3302" i="37"/>
  <c r="B3303" i="37"/>
  <c r="B3304" i="37"/>
  <c r="B3305" i="37"/>
  <c r="B3306" i="37"/>
  <c r="B3307" i="37"/>
  <c r="B3308" i="37"/>
  <c r="B3309" i="37"/>
  <c r="B3310" i="37"/>
  <c r="B3311" i="37"/>
  <c r="B3312" i="37"/>
  <c r="B3313" i="37"/>
  <c r="B3314" i="37"/>
  <c r="B3315" i="37"/>
  <c r="B3316" i="37"/>
  <c r="B3317" i="37"/>
  <c r="D3294" i="37"/>
  <c r="D3295" i="37"/>
  <c r="D3296" i="37"/>
  <c r="D3297" i="37"/>
  <c r="D3298" i="37"/>
  <c r="D3299" i="37"/>
  <c r="D3300" i="37"/>
  <c r="D3301" i="37"/>
  <c r="D3302" i="37"/>
  <c r="D3303" i="37"/>
  <c r="D3304" i="37"/>
  <c r="D3305" i="37"/>
  <c r="D3306" i="37"/>
  <c r="D3307" i="37"/>
  <c r="D3308" i="37"/>
  <c r="D3309" i="37"/>
  <c r="D3310" i="37"/>
  <c r="D3311" i="37"/>
  <c r="D3312" i="37"/>
  <c r="D3313" i="37"/>
  <c r="D3314" i="37"/>
  <c r="D3315" i="37"/>
  <c r="D3316" i="37"/>
  <c r="D3317" i="37"/>
  <c r="A3282" i="37"/>
  <c r="A3283" i="37"/>
  <c r="A3284" i="37"/>
  <c r="A3285" i="37"/>
  <c r="A3286" i="37"/>
  <c r="A3287" i="37"/>
  <c r="A3288" i="37"/>
  <c r="A3289" i="37"/>
  <c r="A3290" i="37"/>
  <c r="A3291" i="37"/>
  <c r="A3292" i="37"/>
  <c r="A3293" i="37"/>
  <c r="B3282" i="37"/>
  <c r="B3283" i="37"/>
  <c r="B3284" i="37"/>
  <c r="B3285" i="37"/>
  <c r="B3286" i="37"/>
  <c r="B3287" i="37"/>
  <c r="B3288" i="37"/>
  <c r="B3289" i="37"/>
  <c r="B3290" i="37"/>
  <c r="B3291" i="37"/>
  <c r="B3292" i="37"/>
  <c r="B3293" i="37"/>
  <c r="D3282" i="37"/>
  <c r="D3283" i="37"/>
  <c r="D3284" i="37"/>
  <c r="D3285" i="37"/>
  <c r="D3286" i="37"/>
  <c r="D3287" i="37"/>
  <c r="D3288" i="37"/>
  <c r="D3289" i="37"/>
  <c r="D3290" i="37"/>
  <c r="D3291" i="37"/>
  <c r="D3292" i="37"/>
  <c r="D3293" i="37"/>
  <c r="A3276" i="37"/>
  <c r="A3277" i="37"/>
  <c r="A3278" i="37"/>
  <c r="A3279" i="37"/>
  <c r="A3280" i="37"/>
  <c r="A3281" i="37"/>
  <c r="B3276" i="37"/>
  <c r="B3277" i="37"/>
  <c r="B3278" i="37"/>
  <c r="B3279" i="37"/>
  <c r="B3280" i="37"/>
  <c r="B3281" i="37"/>
  <c r="D3276" i="37"/>
  <c r="D3277" i="37"/>
  <c r="D3278" i="37"/>
  <c r="D3279" i="37"/>
  <c r="D3280" i="37"/>
  <c r="D3281" i="37"/>
  <c r="A3273" i="37"/>
  <c r="A3274" i="37"/>
  <c r="A3275" i="37"/>
  <c r="B3273" i="37"/>
  <c r="B3274" i="37"/>
  <c r="B3275" i="37"/>
  <c r="D3273" i="37"/>
  <c r="D3274" i="37"/>
  <c r="D3275" i="37"/>
  <c r="A3272" i="37"/>
  <c r="B3272" i="37"/>
  <c r="D3272" i="37"/>
  <c r="A3271" i="37"/>
  <c r="B3271" i="37"/>
  <c r="D3271" i="37"/>
  <c r="A3270" i="37"/>
  <c r="B3270" i="37"/>
  <c r="D3270" i="37"/>
  <c r="A3264" i="37"/>
  <c r="A3265" i="37"/>
  <c r="A3266" i="37"/>
  <c r="A3267" i="37"/>
  <c r="A3268" i="37"/>
  <c r="A3269" i="37"/>
  <c r="B3264" i="37"/>
  <c r="B3265" i="37"/>
  <c r="B3266" i="37"/>
  <c r="B3267" i="37"/>
  <c r="B3268" i="37"/>
  <c r="B3269" i="37"/>
  <c r="D3264" i="37"/>
  <c r="D3265" i="37"/>
  <c r="D3266" i="37"/>
  <c r="D3267" i="37"/>
  <c r="D3268" i="37"/>
  <c r="D3269" i="37"/>
  <c r="A3258" i="37"/>
  <c r="A3259" i="37"/>
  <c r="A3260" i="37"/>
  <c r="A3261" i="37"/>
  <c r="A3262" i="37"/>
  <c r="A3263" i="37"/>
  <c r="B3258" i="37"/>
  <c r="B3259" i="37"/>
  <c r="B3260" i="37"/>
  <c r="B3261" i="37"/>
  <c r="B3262" i="37"/>
  <c r="B3263" i="37"/>
  <c r="D3258" i="37"/>
  <c r="D3259" i="37"/>
  <c r="D3260" i="37"/>
  <c r="D3261" i="37"/>
  <c r="D3262" i="37"/>
  <c r="D3263" i="37"/>
  <c r="A3255" i="37"/>
  <c r="A3256" i="37"/>
  <c r="A3257" i="37"/>
  <c r="B3255" i="37"/>
  <c r="B3256" i="37"/>
  <c r="B3257" i="37"/>
  <c r="D3255" i="37"/>
  <c r="D3256" i="37"/>
  <c r="D3257" i="37"/>
  <c r="A3254" i="37"/>
  <c r="B3254" i="37"/>
  <c r="D3254" i="37"/>
  <c r="A3253" i="37"/>
  <c r="B3253" i="37"/>
  <c r="D3253" i="37"/>
  <c r="A3252" i="37"/>
  <c r="B3252" i="37"/>
  <c r="D3252" i="37"/>
  <c r="A3251" i="37"/>
  <c r="B3251" i="37"/>
  <c r="D3251" i="37"/>
  <c r="A3250" i="37"/>
  <c r="B3250" i="37"/>
  <c r="D3250" i="37"/>
  <c r="A3247" i="37"/>
  <c r="A3248" i="37"/>
  <c r="A3249" i="37"/>
  <c r="B3247" i="37"/>
  <c r="B3248" i="37"/>
  <c r="B3249" i="37"/>
  <c r="D3247" i="37"/>
  <c r="D3248" i="37"/>
  <c r="D3249" i="37"/>
  <c r="A3246" i="37"/>
  <c r="B3246" i="37"/>
  <c r="D3246" i="37"/>
  <c r="A3245" i="37"/>
  <c r="B3245" i="37"/>
  <c r="D3245" i="37"/>
  <c r="A3244" i="37"/>
  <c r="B3244" i="37"/>
  <c r="D3244" i="37"/>
  <c r="A3243" i="37"/>
  <c r="B3243" i="37"/>
  <c r="D3243" i="37"/>
  <c r="E8753" i="37" l="1"/>
  <c r="F8753" i="37" s="1"/>
  <c r="E6907" i="37"/>
  <c r="F6907" i="37" s="1"/>
  <c r="E8421" i="37"/>
  <c r="F8421" i="37" s="1"/>
  <c r="E9921" i="37"/>
  <c r="F9921" i="37" s="1"/>
  <c r="E5646" i="37"/>
  <c r="F5646" i="37" s="1"/>
  <c r="E8672" i="37"/>
  <c r="F8672" i="37" s="1"/>
  <c r="E6625" i="37"/>
  <c r="F6625" i="37" s="1"/>
  <c r="E9126" i="37"/>
  <c r="F9126" i="37" s="1"/>
  <c r="E5235" i="37"/>
  <c r="F5235" i="37" s="1"/>
  <c r="E4884" i="37"/>
  <c r="F4884" i="37" s="1"/>
  <c r="E5723" i="37"/>
  <c r="F5723" i="37" s="1"/>
  <c r="E5864" i="37"/>
  <c r="F5864" i="37" s="1"/>
  <c r="E4988" i="37"/>
  <c r="F4988" i="37" s="1"/>
  <c r="E5697" i="37"/>
  <c r="F5697" i="37" s="1"/>
  <c r="E11899" i="37"/>
  <c r="F11899" i="37" s="1"/>
  <c r="E3433" i="37"/>
  <c r="F3433" i="37" s="1"/>
  <c r="E5618" i="37"/>
  <c r="F5618" i="37" s="1"/>
  <c r="E5289" i="37"/>
  <c r="F5289" i="37" s="1"/>
  <c r="E11005" i="37"/>
  <c r="F11005" i="37" s="1"/>
  <c r="E11424" i="37"/>
  <c r="F11424" i="37" s="1"/>
  <c r="E11309" i="37"/>
  <c r="F11309" i="37" s="1"/>
  <c r="E11210" i="37"/>
  <c r="F11210" i="37" s="1"/>
  <c r="E11073" i="37"/>
  <c r="F11073" i="37" s="1"/>
  <c r="E10891" i="37"/>
  <c r="F10891" i="37" s="1"/>
  <c r="E10820" i="37"/>
  <c r="F10820" i="37" s="1"/>
  <c r="E10774" i="37"/>
  <c r="F10774" i="37" s="1"/>
  <c r="E10648" i="37"/>
  <c r="F10648" i="37" s="1"/>
  <c r="E10504" i="37"/>
  <c r="F10504" i="37" s="1"/>
  <c r="E10408" i="37"/>
  <c r="F10408" i="37" s="1"/>
  <c r="E10303" i="37"/>
  <c r="F10303" i="37" s="1"/>
  <c r="E10229" i="37"/>
  <c r="F10229" i="37" s="1"/>
  <c r="E10126" i="37"/>
  <c r="F10126" i="37" s="1"/>
  <c r="E9821" i="37"/>
  <c r="F9821" i="37" s="1"/>
  <c r="E9749" i="37"/>
  <c r="F9749" i="37" s="1"/>
  <c r="E9690" i="37"/>
  <c r="F9690" i="37" s="1"/>
  <c r="E9612" i="37"/>
  <c r="F9612" i="37" s="1"/>
  <c r="E9580" i="37"/>
  <c r="F9580" i="37" s="1"/>
  <c r="E9526" i="37"/>
  <c r="F9526" i="37" s="1"/>
  <c r="E9475" i="37"/>
  <c r="F9475" i="37" s="1"/>
  <c r="E9439" i="37"/>
  <c r="F9439" i="37" s="1"/>
  <c r="E9366" i="37"/>
  <c r="F9366" i="37" s="1"/>
  <c r="E9306" i="37"/>
  <c r="F9306" i="37" s="1"/>
  <c r="E9263" i="37"/>
  <c r="F9263" i="37" s="1"/>
  <c r="E9039" i="37"/>
  <c r="F9039" i="37" s="1"/>
  <c r="E8982" i="37"/>
  <c r="F8982" i="37" s="1"/>
  <c r="E8950" i="37"/>
  <c r="F8950" i="37" s="1"/>
  <c r="E8914" i="37"/>
  <c r="F8914" i="37" s="1"/>
  <c r="E8808" i="37"/>
  <c r="F8808" i="37" s="1"/>
  <c r="E8754" i="37"/>
  <c r="F8754" i="37" s="1"/>
  <c r="E8612" i="37"/>
  <c r="F8612" i="37" s="1"/>
  <c r="E8578" i="37"/>
  <c r="F8578" i="37" s="1"/>
  <c r="E8383" i="37"/>
  <c r="F8383" i="37" s="1"/>
  <c r="E8351" i="37"/>
  <c r="F8351" i="37" s="1"/>
  <c r="E8239" i="37"/>
  <c r="F8239" i="37" s="1"/>
  <c r="E8177" i="37"/>
  <c r="F8177" i="37" s="1"/>
  <c r="E8103" i="37"/>
  <c r="F8103" i="37" s="1"/>
  <c r="E8141" i="37"/>
  <c r="F8141" i="37" s="1"/>
  <c r="E8064" i="37"/>
  <c r="F8064" i="37" s="1"/>
  <c r="E7964" i="37"/>
  <c r="F7964" i="37" s="1"/>
  <c r="E7644" i="37"/>
  <c r="F7644" i="37" s="1"/>
  <c r="E7014" i="37"/>
  <c r="F7014" i="37" s="1"/>
  <c r="E6969" i="37"/>
  <c r="F6969" i="37" s="1"/>
  <c r="E6945" i="37"/>
  <c r="F6945" i="37" s="1"/>
  <c r="E6884" i="37"/>
  <c r="F6884" i="37" s="1"/>
  <c r="E6833" i="37"/>
  <c r="F6833" i="37" s="1"/>
  <c r="E6810" i="37"/>
  <c r="F6810" i="37" s="1"/>
  <c r="E6781" i="37"/>
  <c r="F6781" i="37" s="1"/>
  <c r="E6742" i="37"/>
  <c r="F6742" i="37" s="1"/>
  <c r="E6718" i="37"/>
  <c r="F6718" i="37" s="1"/>
  <c r="E6678" i="37"/>
  <c r="F6678" i="37" s="1"/>
  <c r="E6534" i="37"/>
  <c r="F6534" i="37" s="1"/>
  <c r="E6327" i="37"/>
  <c r="F6327" i="37" s="1"/>
  <c r="E6274" i="37"/>
  <c r="F6274" i="37" s="1"/>
  <c r="E6221" i="37"/>
  <c r="F6221" i="37" s="1"/>
  <c r="E6159" i="37"/>
  <c r="F6159" i="37" s="1"/>
  <c r="E6119" i="37"/>
  <c r="F6119" i="37" s="1"/>
  <c r="E6084" i="37"/>
  <c r="F6084" i="37" s="1"/>
  <c r="E6071" i="37"/>
  <c r="F6071" i="37" s="1"/>
  <c r="E5986" i="37"/>
  <c r="F5986" i="37" s="1"/>
  <c r="E5952" i="37"/>
  <c r="F5952" i="37" s="1"/>
  <c r="E5939" i="37"/>
  <c r="F5939" i="37" s="1"/>
  <c r="E5907" i="37"/>
  <c r="F5907" i="37" s="1"/>
  <c r="E5852" i="37"/>
  <c r="F5852" i="37" s="1"/>
  <c r="E5827" i="37"/>
  <c r="F5827" i="37" s="1"/>
  <c r="E5807" i="37"/>
  <c r="F5807" i="37" s="1"/>
  <c r="E5784" i="37"/>
  <c r="F5784" i="37" s="1"/>
  <c r="E5767" i="37"/>
  <c r="F5767" i="37" s="1"/>
  <c r="E5749" i="37"/>
  <c r="F5749" i="37" s="1"/>
  <c r="E5709" i="37"/>
  <c r="F5709" i="37" s="1"/>
  <c r="E5664" i="37"/>
  <c r="F5664" i="37" s="1"/>
  <c r="E5626" i="37"/>
  <c r="F5626" i="37" s="1"/>
  <c r="E5575" i="37"/>
  <c r="F5575" i="37" s="1"/>
  <c r="E5545" i="37"/>
  <c r="F5545" i="37" s="1"/>
  <c r="E5490" i="37"/>
  <c r="F5490" i="37" s="1"/>
  <c r="E5474" i="37"/>
  <c r="F5474" i="37" s="1"/>
  <c r="E5361" i="37"/>
  <c r="F5361" i="37" s="1"/>
  <c r="E5325" i="37"/>
  <c r="F5325" i="37" s="1"/>
  <c r="E5316" i="37"/>
  <c r="F5316" i="37" s="1"/>
  <c r="E5272" i="37"/>
  <c r="F5272" i="37" s="1"/>
  <c r="E5257" i="37"/>
  <c r="F5257" i="37" s="1"/>
  <c r="E5243" i="37"/>
  <c r="F5243" i="37" s="1"/>
  <c r="E5144" i="37"/>
  <c r="F5144" i="37" s="1"/>
  <c r="E5092" i="37"/>
  <c r="F5092" i="37" s="1"/>
  <c r="E5084" i="37"/>
  <c r="F5084" i="37" s="1"/>
  <c r="E5066" i="37"/>
  <c r="F5066" i="37" s="1"/>
  <c r="E5033" i="37"/>
  <c r="F5033" i="37" s="1"/>
  <c r="E4890" i="37"/>
  <c r="F4890" i="37" s="1"/>
  <c r="E4804" i="37"/>
  <c r="F4804" i="37" s="1"/>
  <c r="E4768" i="37"/>
  <c r="F4768" i="37" s="1"/>
  <c r="E4729" i="37"/>
  <c r="F4729" i="37" s="1"/>
  <c r="E4715" i="37"/>
  <c r="F4715" i="37" s="1"/>
  <c r="E4663" i="37"/>
  <c r="F4663" i="37" s="1"/>
  <c r="E4633" i="37"/>
  <c r="F4633" i="37" s="1"/>
  <c r="E4605" i="37"/>
  <c r="F4605" i="37" s="1"/>
  <c r="E4594" i="37"/>
  <c r="F4594" i="37" s="1"/>
  <c r="E4586" i="37"/>
  <c r="F4586" i="37" s="1"/>
  <c r="E4568" i="37"/>
  <c r="F4568" i="37" s="1"/>
  <c r="E4559" i="37"/>
  <c r="F4559" i="37" s="1"/>
  <c r="E4544" i="37"/>
  <c r="F4544" i="37" s="1"/>
  <c r="E4517" i="37"/>
  <c r="F4517" i="37" s="1"/>
  <c r="E4510" i="37"/>
  <c r="F4510" i="37" s="1"/>
  <c r="E4504" i="37"/>
  <c r="F4504" i="37" s="1"/>
  <c r="E4490" i="37"/>
  <c r="F4490" i="37" s="1"/>
  <c r="E4485" i="37"/>
  <c r="F4485" i="37" s="1"/>
  <c r="E4455" i="37"/>
  <c r="F4455" i="37" s="1"/>
  <c r="E4450" i="37"/>
  <c r="F4450" i="37" s="1"/>
  <c r="E4412" i="37"/>
  <c r="F4412" i="37" s="1"/>
  <c r="E4405" i="37"/>
  <c r="F4405" i="37" s="1"/>
  <c r="E4389" i="37"/>
  <c r="F4389" i="37" s="1"/>
  <c r="E4371" i="37"/>
  <c r="F4371" i="37" s="1"/>
  <c r="E4360" i="37"/>
  <c r="F4360" i="37" s="1"/>
  <c r="E4351" i="37"/>
  <c r="F4351" i="37" s="1"/>
  <c r="E4325" i="37"/>
  <c r="F4325" i="37" s="1"/>
  <c r="E4307" i="37"/>
  <c r="F4307" i="37" s="1"/>
  <c r="E4288" i="37"/>
  <c r="F4288" i="37" s="1"/>
  <c r="E4278" i="37"/>
  <c r="F4278" i="37" s="1"/>
  <c r="E4253" i="37"/>
  <c r="F4253" i="37" s="1"/>
  <c r="E4245" i="37"/>
  <c r="F4245" i="37" s="1"/>
  <c r="E4238" i="37"/>
  <c r="F4238" i="37" s="1"/>
  <c r="E4221" i="37"/>
  <c r="F4221" i="37" s="1"/>
  <c r="E4214" i="37"/>
  <c r="F4214" i="37" s="1"/>
  <c r="E4207" i="37"/>
  <c r="F4207" i="37" s="1"/>
  <c r="E4201" i="37"/>
  <c r="F4201" i="37" s="1"/>
  <c r="E4192" i="37"/>
  <c r="F4192" i="37" s="1"/>
  <c r="E4188" i="37"/>
  <c r="F4188" i="37" s="1"/>
  <c r="E4162" i="37"/>
  <c r="F4162" i="37" s="1"/>
  <c r="E4145" i="37"/>
  <c r="F4145" i="37" s="1"/>
  <c r="E4139" i="37"/>
  <c r="F4139" i="37" s="1"/>
  <c r="E4059" i="37"/>
  <c r="F4059" i="37" s="1"/>
  <c r="E3970" i="37"/>
  <c r="F3970" i="37" s="1"/>
  <c r="E3937" i="37"/>
  <c r="F3937" i="37" s="1"/>
  <c r="E3907" i="37"/>
  <c r="F3907" i="37" s="1"/>
  <c r="E3891" i="37"/>
  <c r="F3891" i="37" s="1"/>
  <c r="E3797" i="37"/>
  <c r="F3797" i="37" s="1"/>
  <c r="E3788" i="37"/>
  <c r="F3788" i="37" s="1"/>
  <c r="E3773" i="37"/>
  <c r="F3773" i="37" s="1"/>
  <c r="E3778" i="37"/>
  <c r="F3778" i="37" s="1"/>
  <c r="E3768" i="37"/>
  <c r="F3768" i="37" s="1"/>
  <c r="E3755" i="37"/>
  <c r="F3755" i="37" s="1"/>
  <c r="E3751" i="37"/>
  <c r="F3751" i="37" s="1"/>
  <c r="E3748" i="37"/>
  <c r="F3748" i="37" s="1"/>
  <c r="E3745" i="37"/>
  <c r="F3745" i="37" s="1"/>
  <c r="E3733" i="37"/>
  <c r="F3733" i="37" s="1"/>
  <c r="E3725" i="37"/>
  <c r="F3725" i="37" s="1"/>
  <c r="E3699" i="37"/>
  <c r="F3699" i="37" s="1"/>
  <c r="E3703" i="37"/>
  <c r="F3703" i="37" s="1"/>
  <c r="E3694" i="37"/>
  <c r="F3694" i="37" s="1"/>
  <c r="E3691" i="37"/>
  <c r="F3691" i="37" s="1"/>
  <c r="E3684" i="37"/>
  <c r="F3684" i="37" s="1"/>
  <c r="E3675" i="37"/>
  <c r="F3675" i="37" s="1"/>
  <c r="E3671" i="37"/>
  <c r="F3671" i="37" s="1"/>
  <c r="E3661" i="37"/>
  <c r="F3661" i="37" s="1"/>
  <c r="E3657" i="37"/>
  <c r="F3657" i="37" s="1"/>
  <c r="E3652" i="37"/>
  <c r="F3652" i="37" s="1"/>
  <c r="E3642" i="37"/>
  <c r="F3642" i="37" s="1"/>
  <c r="E3631" i="37"/>
  <c r="F3631" i="37" s="1"/>
  <c r="E3609" i="37"/>
  <c r="F3609" i="37" s="1"/>
  <c r="E3591" i="37"/>
  <c r="F3591" i="37" s="1"/>
  <c r="E3589" i="37"/>
  <c r="F3589" i="37" s="1"/>
  <c r="E3587" i="37"/>
  <c r="F3587" i="37" s="1"/>
  <c r="E3555" i="37"/>
  <c r="F3555" i="37" s="1"/>
  <c r="E3553" i="37"/>
  <c r="F3553" i="37" s="1"/>
  <c r="E3516" i="37"/>
  <c r="F3516" i="37" s="1"/>
  <c r="E3513" i="37"/>
  <c r="F3513" i="37" s="1"/>
  <c r="E3511" i="37"/>
  <c r="F3511" i="37" s="1"/>
  <c r="E3495" i="37"/>
  <c r="F3495" i="37" s="1"/>
  <c r="E3466" i="37"/>
  <c r="F3466" i="37" s="1"/>
  <c r="E3461" i="37"/>
  <c r="F3461" i="37" s="1"/>
  <c r="E3457" i="37"/>
  <c r="F3457" i="37" s="1"/>
  <c r="E3448" i="37"/>
  <c r="F3448" i="37" s="1"/>
  <c r="E3420" i="37"/>
  <c r="F3420" i="37" s="1"/>
  <c r="E3412" i="37"/>
  <c r="F3412" i="37" s="1"/>
  <c r="E3397" i="37"/>
  <c r="F3397" i="37" s="1"/>
  <c r="E3396" i="37"/>
  <c r="F3396" i="37" s="1"/>
  <c r="E3392" i="37"/>
  <c r="F3392" i="37" s="1"/>
  <c r="E3389" i="37"/>
  <c r="F3389" i="37" s="1"/>
  <c r="E3386" i="37"/>
  <c r="F3386" i="37" s="1"/>
  <c r="E3385" i="37"/>
  <c r="F3385" i="37" s="1"/>
  <c r="E3378" i="37"/>
  <c r="F3378" i="37" s="1"/>
  <c r="E3377" i="37"/>
  <c r="F3377" i="37" s="1"/>
  <c r="E3374" i="37"/>
  <c r="F3374" i="37" s="1"/>
  <c r="E3373" i="37"/>
  <c r="F3373" i="37" s="1"/>
  <c r="E3362" i="37"/>
  <c r="F3362" i="37" s="1"/>
  <c r="E3270" i="37"/>
  <c r="F3270" i="37" s="1"/>
  <c r="E3252" i="37"/>
  <c r="F3252" i="37" s="1"/>
  <c r="E3244" i="37"/>
  <c r="F3244" i="37" s="1"/>
  <c r="A3235" i="37"/>
  <c r="A3236" i="37"/>
  <c r="A3237" i="37"/>
  <c r="A3238" i="37"/>
  <c r="A3239" i="37"/>
  <c r="A3240" i="37"/>
  <c r="A3241" i="37"/>
  <c r="A3242" i="37"/>
  <c r="B3235" i="37"/>
  <c r="B3236" i="37"/>
  <c r="B3237" i="37"/>
  <c r="B3238" i="37"/>
  <c r="B3239" i="37"/>
  <c r="B3240" i="37"/>
  <c r="B3241" i="37"/>
  <c r="B3242" i="37"/>
  <c r="D3235" i="37"/>
  <c r="D3236" i="37"/>
  <c r="D3237" i="37"/>
  <c r="D3238" i="37"/>
  <c r="D3239" i="37"/>
  <c r="D3240" i="37"/>
  <c r="D3241" i="37"/>
  <c r="D3242" i="37"/>
  <c r="A3227" i="37"/>
  <c r="A3228" i="37"/>
  <c r="A3229" i="37"/>
  <c r="A3230" i="37"/>
  <c r="A3231" i="37"/>
  <c r="A3232" i="37"/>
  <c r="A3233" i="37"/>
  <c r="A3234" i="37"/>
  <c r="B3227" i="37"/>
  <c r="B3228" i="37"/>
  <c r="B3229" i="37"/>
  <c r="B3230" i="37"/>
  <c r="B3231" i="37"/>
  <c r="B3232" i="37"/>
  <c r="B3233" i="37"/>
  <c r="B3234" i="37"/>
  <c r="D3227" i="37"/>
  <c r="D3228" i="37"/>
  <c r="D3229" i="37"/>
  <c r="D3230" i="37"/>
  <c r="D3231" i="37"/>
  <c r="D3232" i="37"/>
  <c r="D3233" i="37"/>
  <c r="D3234" i="37"/>
  <c r="A3223" i="37"/>
  <c r="A3224" i="37"/>
  <c r="A3225" i="37"/>
  <c r="A3226" i="37"/>
  <c r="B3223" i="37"/>
  <c r="B3224" i="37"/>
  <c r="B3225" i="37"/>
  <c r="B3226" i="37"/>
  <c r="D3223" i="37"/>
  <c r="D3224" i="37"/>
  <c r="D3225" i="37"/>
  <c r="D3226" i="37"/>
  <c r="A3222" i="37"/>
  <c r="B3222" i="37"/>
  <c r="D3222" i="37"/>
  <c r="A3221" i="37"/>
  <c r="B3221" i="37"/>
  <c r="D3221" i="37"/>
  <c r="A3220" i="37"/>
  <c r="B3220" i="37"/>
  <c r="D3220" i="37"/>
  <c r="A3219" i="37"/>
  <c r="B3219" i="37"/>
  <c r="D3219" i="37"/>
  <c r="A3218" i="37"/>
  <c r="B3218" i="37"/>
  <c r="D3218" i="37"/>
  <c r="A3217" i="37"/>
  <c r="B3217" i="37"/>
  <c r="D3217" i="37"/>
  <c r="A3216" i="37"/>
  <c r="B3216" i="37"/>
  <c r="D3216" i="37"/>
  <c r="A3215" i="37"/>
  <c r="B3215" i="37"/>
  <c r="D3215" i="37"/>
  <c r="A3214" i="37"/>
  <c r="B3214" i="37"/>
  <c r="D3214" i="37"/>
  <c r="A3213" i="37"/>
  <c r="B3213" i="37"/>
  <c r="D3213" i="37"/>
  <c r="A3212" i="37"/>
  <c r="B3212" i="37"/>
  <c r="D3212" i="37"/>
  <c r="A3211" i="37"/>
  <c r="B3211" i="37"/>
  <c r="D3211" i="37"/>
  <c r="A3210" i="37"/>
  <c r="B3210" i="37"/>
  <c r="D3210" i="37"/>
  <c r="A3209" i="37"/>
  <c r="B3209" i="37"/>
  <c r="D3209" i="37"/>
  <c r="A3208" i="37"/>
  <c r="B3208" i="37"/>
  <c r="D3208" i="37"/>
  <c r="A3196" i="37"/>
  <c r="A3197" i="37"/>
  <c r="A3198" i="37"/>
  <c r="A3199" i="37"/>
  <c r="A3200" i="37"/>
  <c r="A3201" i="37"/>
  <c r="A3202" i="37"/>
  <c r="A3203" i="37"/>
  <c r="A3204" i="37"/>
  <c r="A3205" i="37"/>
  <c r="A3206" i="37"/>
  <c r="A3207" i="37"/>
  <c r="B3196" i="37"/>
  <c r="B3197" i="37"/>
  <c r="B3198" i="37"/>
  <c r="B3199" i="37"/>
  <c r="B3200" i="37"/>
  <c r="B3201" i="37"/>
  <c r="B3202" i="37"/>
  <c r="B3203" i="37"/>
  <c r="B3204" i="37"/>
  <c r="B3205" i="37"/>
  <c r="B3206" i="37"/>
  <c r="B3207" i="37"/>
  <c r="D3196" i="37"/>
  <c r="D3197" i="37"/>
  <c r="D3198" i="37"/>
  <c r="D3199" i="37"/>
  <c r="D3200" i="37"/>
  <c r="D3201" i="37"/>
  <c r="D3202" i="37"/>
  <c r="D3203" i="37"/>
  <c r="D3204" i="37"/>
  <c r="D3205" i="37"/>
  <c r="D3206" i="37"/>
  <c r="D3207" i="37"/>
  <c r="A3190" i="37"/>
  <c r="A3191" i="37"/>
  <c r="A3192" i="37"/>
  <c r="A3193" i="37"/>
  <c r="A3194" i="37"/>
  <c r="A3195" i="37"/>
  <c r="B3190" i="37"/>
  <c r="B3191" i="37"/>
  <c r="B3192" i="37"/>
  <c r="B3193" i="37"/>
  <c r="B3194" i="37"/>
  <c r="B3195" i="37"/>
  <c r="D3190" i="37"/>
  <c r="D3191" i="37"/>
  <c r="D3192" i="37"/>
  <c r="D3193" i="37"/>
  <c r="D3194" i="37"/>
  <c r="D3195" i="37"/>
  <c r="A3187" i="37"/>
  <c r="A3188" i="37"/>
  <c r="A3189" i="37"/>
  <c r="B3187" i="37"/>
  <c r="B3188" i="37"/>
  <c r="B3189" i="37"/>
  <c r="D3187" i="37"/>
  <c r="D3188" i="37"/>
  <c r="D3189" i="37"/>
  <c r="A3186" i="37"/>
  <c r="B3186" i="37"/>
  <c r="D3186" i="37"/>
  <c r="A3185" i="37"/>
  <c r="B3185" i="37"/>
  <c r="D3185" i="37"/>
  <c r="A3184" i="37"/>
  <c r="B3184" i="37"/>
  <c r="D3184" i="37"/>
  <c r="A3183" i="37"/>
  <c r="B3183" i="37"/>
  <c r="D3183" i="37"/>
  <c r="A3182" i="37"/>
  <c r="B3182" i="37"/>
  <c r="D3182" i="37"/>
  <c r="A3181" i="37"/>
  <c r="B3181" i="37"/>
  <c r="D3181" i="37"/>
  <c r="A3180" i="37"/>
  <c r="B3180" i="37"/>
  <c r="D3180" i="37"/>
  <c r="A3179" i="37"/>
  <c r="B3179" i="37"/>
  <c r="D3179" i="37"/>
  <c r="A3178" i="37"/>
  <c r="B3178" i="37"/>
  <c r="D3178" i="37"/>
  <c r="A3175" i="37"/>
  <c r="A3176" i="37"/>
  <c r="A3177" i="37"/>
  <c r="B3175" i="37"/>
  <c r="B3176" i="37"/>
  <c r="B3177" i="37"/>
  <c r="D3175" i="37"/>
  <c r="D3176" i="37"/>
  <c r="D3177" i="37"/>
  <c r="A3174" i="37"/>
  <c r="B3174" i="37"/>
  <c r="D3174" i="37"/>
  <c r="C940" i="36"/>
  <c r="B940" i="36" s="1"/>
  <c r="A3173" i="37"/>
  <c r="B3173" i="37"/>
  <c r="D3173" i="37"/>
  <c r="A3172" i="37"/>
  <c r="B3172" i="37"/>
  <c r="D3172" i="37"/>
  <c r="A3171" i="37"/>
  <c r="B3171" i="37"/>
  <c r="D3171" i="37"/>
  <c r="A3170" i="37"/>
  <c r="B3170" i="37"/>
  <c r="D3170" i="37"/>
  <c r="A3169" i="37"/>
  <c r="B3169" i="37"/>
  <c r="D3169" i="37"/>
  <c r="A3168" i="37"/>
  <c r="B3168" i="37"/>
  <c r="D3168" i="37"/>
  <c r="A3167" i="37"/>
  <c r="B3167" i="37"/>
  <c r="D3167" i="37"/>
  <c r="A3166" i="37"/>
  <c r="B3166" i="37"/>
  <c r="D3166" i="37"/>
  <c r="A3165" i="37"/>
  <c r="B3165" i="37"/>
  <c r="D3165" i="37"/>
  <c r="A3164" i="37"/>
  <c r="B3164" i="37"/>
  <c r="D3164" i="37"/>
  <c r="A3158" i="37"/>
  <c r="A3159" i="37"/>
  <c r="A3160" i="37"/>
  <c r="A3161" i="37"/>
  <c r="A3162" i="37"/>
  <c r="A3163" i="37"/>
  <c r="B3158" i="37"/>
  <c r="B3159" i="37"/>
  <c r="B3160" i="37"/>
  <c r="B3161" i="37"/>
  <c r="B3162" i="37"/>
  <c r="B3163" i="37"/>
  <c r="D3158" i="37"/>
  <c r="D3159" i="37"/>
  <c r="D3160" i="37"/>
  <c r="D3161" i="37"/>
  <c r="D3162" i="37"/>
  <c r="D3163" i="37"/>
  <c r="A3152" i="37"/>
  <c r="A3153" i="37"/>
  <c r="A3154" i="37"/>
  <c r="A3155" i="37"/>
  <c r="A3156" i="37"/>
  <c r="A3157" i="37"/>
  <c r="B3152" i="37"/>
  <c r="B3153" i="37"/>
  <c r="B3154" i="37"/>
  <c r="B3155" i="37"/>
  <c r="B3156" i="37"/>
  <c r="B3157" i="37"/>
  <c r="D3152" i="37"/>
  <c r="D3153" i="37"/>
  <c r="D3154" i="37"/>
  <c r="D3155" i="37"/>
  <c r="D3156" i="37"/>
  <c r="D3157" i="37"/>
  <c r="A3149" i="37"/>
  <c r="A3150" i="37"/>
  <c r="A3151" i="37"/>
  <c r="B3149" i="37"/>
  <c r="B3150" i="37"/>
  <c r="B3151" i="37"/>
  <c r="D3149" i="37"/>
  <c r="D3150" i="37"/>
  <c r="D3151" i="37"/>
  <c r="A3148" i="37"/>
  <c r="B3148" i="37"/>
  <c r="D3148" i="37"/>
  <c r="A3147" i="37"/>
  <c r="B3147" i="37"/>
  <c r="D3147" i="37"/>
  <c r="A3146" i="37"/>
  <c r="B3146" i="37"/>
  <c r="D3146" i="37"/>
  <c r="A3145" i="37"/>
  <c r="B3145" i="37"/>
  <c r="D3145" i="37"/>
  <c r="A3144" i="37"/>
  <c r="B3144" i="37"/>
  <c r="D3144" i="37"/>
  <c r="A3143" i="37"/>
  <c r="B3143" i="37"/>
  <c r="D3143" i="37"/>
  <c r="A3142" i="37"/>
  <c r="B3142" i="37"/>
  <c r="D3142" i="37"/>
  <c r="A3141" i="37"/>
  <c r="B3141" i="37"/>
  <c r="D3141" i="37"/>
  <c r="A3140" i="37"/>
  <c r="B3140" i="37"/>
  <c r="D3140" i="37"/>
  <c r="A3137" i="37"/>
  <c r="A3138" i="37"/>
  <c r="A3139" i="37"/>
  <c r="B3137" i="37"/>
  <c r="B3138" i="37"/>
  <c r="B3139" i="37"/>
  <c r="D3137" i="37"/>
  <c r="D3138" i="37"/>
  <c r="D3139" i="37"/>
  <c r="A3134" i="37"/>
  <c r="A3135" i="37"/>
  <c r="A3136" i="37"/>
  <c r="B3134" i="37"/>
  <c r="B3135" i="37"/>
  <c r="B3136" i="37"/>
  <c r="D3134" i="37"/>
  <c r="D3135" i="37"/>
  <c r="D3136" i="37"/>
  <c r="A3133" i="37"/>
  <c r="B3133" i="37"/>
  <c r="D3133" i="37"/>
  <c r="A3132" i="37"/>
  <c r="B3132" i="37"/>
  <c r="D3132" i="37"/>
  <c r="A3131" i="37"/>
  <c r="B3131" i="37"/>
  <c r="D3131" i="37"/>
  <c r="A3130" i="37"/>
  <c r="B3130" i="37"/>
  <c r="D3130" i="37"/>
  <c r="A3129" i="37"/>
  <c r="B3129" i="37"/>
  <c r="D3129" i="37"/>
  <c r="A3128" i="37"/>
  <c r="B3128" i="37"/>
  <c r="D3128" i="37"/>
  <c r="A3127" i="37"/>
  <c r="B3127" i="37"/>
  <c r="D3127" i="37"/>
  <c r="A3124" i="37"/>
  <c r="A3125" i="37"/>
  <c r="A3126" i="37"/>
  <c r="B3124" i="37"/>
  <c r="B3125" i="37"/>
  <c r="B3126" i="37"/>
  <c r="D3124" i="37"/>
  <c r="D3125" i="37"/>
  <c r="D3126" i="37"/>
  <c r="A3123" i="37"/>
  <c r="B3123" i="37"/>
  <c r="D3123" i="37"/>
  <c r="A3122" i="37"/>
  <c r="B3122" i="37"/>
  <c r="D3122" i="37"/>
  <c r="A3121" i="37"/>
  <c r="B3121" i="37"/>
  <c r="D3121" i="37"/>
  <c r="A3120" i="37"/>
  <c r="B3120" i="37"/>
  <c r="D3120" i="37"/>
  <c r="A3119" i="37"/>
  <c r="B3119" i="37"/>
  <c r="D3119" i="37"/>
  <c r="A3118" i="37"/>
  <c r="B3118" i="37"/>
  <c r="D3118" i="37"/>
  <c r="A3117" i="37"/>
  <c r="B3117" i="37"/>
  <c r="D3117" i="37"/>
  <c r="A3116" i="37"/>
  <c r="B3116" i="37"/>
  <c r="D3116" i="37"/>
  <c r="A3115" i="37"/>
  <c r="B3115" i="37"/>
  <c r="D3115" i="37"/>
  <c r="A3114" i="37"/>
  <c r="B3114" i="37"/>
  <c r="D3114" i="37"/>
  <c r="A3108" i="37"/>
  <c r="A3109" i="37"/>
  <c r="A3110" i="37"/>
  <c r="A3111" i="37"/>
  <c r="A3112" i="37"/>
  <c r="A3113" i="37"/>
  <c r="B3108" i="37"/>
  <c r="B3109" i="37"/>
  <c r="B3110" i="37"/>
  <c r="B3111" i="37"/>
  <c r="B3112" i="37"/>
  <c r="B3113" i="37"/>
  <c r="D3108" i="37"/>
  <c r="D3109" i="37"/>
  <c r="D3110" i="37"/>
  <c r="D3111" i="37"/>
  <c r="D3112" i="37"/>
  <c r="D3113" i="37"/>
  <c r="A3105" i="37"/>
  <c r="A3106" i="37"/>
  <c r="A3107" i="37"/>
  <c r="B3105" i="37"/>
  <c r="B3106" i="37"/>
  <c r="B3107" i="37"/>
  <c r="D3105" i="37"/>
  <c r="D3106" i="37"/>
  <c r="D3107" i="37"/>
  <c r="A3104" i="37"/>
  <c r="B3104" i="37"/>
  <c r="D3104" i="37"/>
  <c r="A3103" i="37"/>
  <c r="B3103" i="37"/>
  <c r="D3103" i="37"/>
  <c r="A3102" i="37"/>
  <c r="B3102" i="37"/>
  <c r="D3102" i="37"/>
  <c r="A3101" i="37"/>
  <c r="B3101" i="37"/>
  <c r="D3101" i="37"/>
  <c r="A3091" i="37"/>
  <c r="A3092" i="37"/>
  <c r="A3093" i="37"/>
  <c r="A3094" i="37"/>
  <c r="A3095" i="37"/>
  <c r="A3096" i="37"/>
  <c r="A3097" i="37"/>
  <c r="A3098" i="37"/>
  <c r="A3099" i="37"/>
  <c r="A3100" i="37"/>
  <c r="B3091" i="37"/>
  <c r="B3092" i="37"/>
  <c r="B3093" i="37"/>
  <c r="B3094" i="37"/>
  <c r="B3095" i="37"/>
  <c r="B3096" i="37"/>
  <c r="B3097" i="37"/>
  <c r="B3098" i="37"/>
  <c r="B3099" i="37"/>
  <c r="B3100" i="37"/>
  <c r="D3091" i="37"/>
  <c r="D3092" i="37"/>
  <c r="D3093" i="37"/>
  <c r="D3094" i="37"/>
  <c r="D3095" i="37"/>
  <c r="D3096" i="37"/>
  <c r="D3097" i="37"/>
  <c r="D3098" i="37"/>
  <c r="D3099" i="37"/>
  <c r="D3100" i="37"/>
  <c r="A3086" i="37"/>
  <c r="A3087" i="37"/>
  <c r="A3088" i="37"/>
  <c r="A3089" i="37"/>
  <c r="A3090" i="37"/>
  <c r="B3086" i="37"/>
  <c r="B3087" i="37"/>
  <c r="B3088" i="37"/>
  <c r="B3089" i="37"/>
  <c r="B3090" i="37"/>
  <c r="D3086" i="37"/>
  <c r="D3087" i="37"/>
  <c r="D3088" i="37"/>
  <c r="D3089" i="37"/>
  <c r="D3090" i="37"/>
  <c r="A3085" i="37"/>
  <c r="B3085" i="37"/>
  <c r="D3085" i="37"/>
  <c r="A3084" i="37"/>
  <c r="B3084" i="37"/>
  <c r="D3084" i="37"/>
  <c r="A3083" i="37"/>
  <c r="B3083" i="37"/>
  <c r="D3083" i="37"/>
  <c r="A3071" i="37"/>
  <c r="A3072" i="37"/>
  <c r="A3073" i="37"/>
  <c r="A3074" i="37"/>
  <c r="A3075" i="37"/>
  <c r="A3076" i="37"/>
  <c r="A3077" i="37"/>
  <c r="A3078" i="37"/>
  <c r="A3079" i="37"/>
  <c r="A3080" i="37"/>
  <c r="A3081" i="37"/>
  <c r="A3082" i="37"/>
  <c r="B3071" i="37"/>
  <c r="B3072" i="37"/>
  <c r="B3073" i="37"/>
  <c r="B3074" i="37"/>
  <c r="B3075" i="37"/>
  <c r="B3076" i="37"/>
  <c r="B3077" i="37"/>
  <c r="B3078" i="37"/>
  <c r="B3079" i="37"/>
  <c r="B3080" i="37"/>
  <c r="B3081" i="37"/>
  <c r="B3082" i="37"/>
  <c r="D3071" i="37"/>
  <c r="D3072" i="37"/>
  <c r="D3073" i="37"/>
  <c r="D3074" i="37"/>
  <c r="D3075" i="37"/>
  <c r="D3076" i="37"/>
  <c r="D3077" i="37"/>
  <c r="D3078" i="37"/>
  <c r="D3079" i="37"/>
  <c r="D3080" i="37"/>
  <c r="D3081" i="37"/>
  <c r="D3082" i="37"/>
  <c r="A3065" i="37"/>
  <c r="A3066" i="37"/>
  <c r="A3067" i="37"/>
  <c r="A3068" i="37"/>
  <c r="A3069" i="37"/>
  <c r="A3070" i="37"/>
  <c r="B3065" i="37"/>
  <c r="B3066" i="37"/>
  <c r="B3067" i="37"/>
  <c r="B3068" i="37"/>
  <c r="B3069" i="37"/>
  <c r="B3070" i="37"/>
  <c r="D3065" i="37"/>
  <c r="D3066" i="37"/>
  <c r="D3067" i="37"/>
  <c r="D3068" i="37"/>
  <c r="D3069" i="37"/>
  <c r="D3070" i="37"/>
  <c r="A3062" i="37"/>
  <c r="A3063" i="37"/>
  <c r="A3064" i="37"/>
  <c r="B3062" i="37"/>
  <c r="B3063" i="37"/>
  <c r="B3064" i="37"/>
  <c r="D3062" i="37"/>
  <c r="D3063" i="37"/>
  <c r="D3064" i="37"/>
  <c r="A3061" i="37"/>
  <c r="B3061" i="37"/>
  <c r="D3061" i="37"/>
  <c r="A3060" i="37"/>
  <c r="B3060" i="37"/>
  <c r="D3060" i="37"/>
  <c r="A3059" i="37"/>
  <c r="B3059" i="37"/>
  <c r="D3059" i="37"/>
  <c r="A3058" i="37"/>
  <c r="B3058" i="37"/>
  <c r="D3058" i="37"/>
  <c r="A3057" i="37"/>
  <c r="B3057" i="37"/>
  <c r="D3057" i="37"/>
  <c r="A3056" i="37"/>
  <c r="B3056" i="37"/>
  <c r="D3056" i="37"/>
  <c r="A3055" i="37"/>
  <c r="B3055" i="37"/>
  <c r="D3055" i="37"/>
  <c r="A3054" i="37"/>
  <c r="B3054" i="37"/>
  <c r="D3054" i="37"/>
  <c r="A3053" i="37"/>
  <c r="B3053" i="37"/>
  <c r="D3053" i="37"/>
  <c r="A3052" i="37"/>
  <c r="B3052" i="37"/>
  <c r="D3052" i="37"/>
  <c r="A3051" i="37"/>
  <c r="B3051" i="37"/>
  <c r="D3051" i="37"/>
  <c r="A3050" i="37"/>
  <c r="B3050" i="37"/>
  <c r="D3050" i="37"/>
  <c r="A3049" i="37"/>
  <c r="B3049" i="37"/>
  <c r="D3049" i="37"/>
  <c r="A3048" i="37"/>
  <c r="B3048" i="37"/>
  <c r="D3048" i="37"/>
  <c r="A3047" i="37"/>
  <c r="B3047" i="37"/>
  <c r="D3047" i="37"/>
  <c r="A3046" i="37"/>
  <c r="B3046" i="37"/>
  <c r="D3046" i="37"/>
  <c r="A3045" i="37"/>
  <c r="B3045" i="37"/>
  <c r="D3045" i="37"/>
  <c r="A3044" i="37"/>
  <c r="B3044" i="37"/>
  <c r="D3044" i="37"/>
  <c r="A3038" i="37"/>
  <c r="A3039" i="37"/>
  <c r="A3040" i="37"/>
  <c r="A3041" i="37"/>
  <c r="A3042" i="37"/>
  <c r="A3043" i="37"/>
  <c r="B3038" i="37"/>
  <c r="B3039" i="37"/>
  <c r="B3040" i="37"/>
  <c r="B3041" i="37"/>
  <c r="B3042" i="37"/>
  <c r="B3043" i="37"/>
  <c r="D3038" i="37"/>
  <c r="D3039" i="37"/>
  <c r="D3040" i="37"/>
  <c r="D3041" i="37"/>
  <c r="D3042" i="37"/>
  <c r="D3043" i="37"/>
  <c r="A3035" i="37"/>
  <c r="A3036" i="37"/>
  <c r="A3037" i="37"/>
  <c r="B3035" i="37"/>
  <c r="B3036" i="37"/>
  <c r="B3037" i="37"/>
  <c r="D3035" i="37"/>
  <c r="D3036" i="37"/>
  <c r="D3037" i="37"/>
  <c r="A3034" i="37"/>
  <c r="B3034" i="37"/>
  <c r="D3034" i="37"/>
  <c r="A3033" i="37"/>
  <c r="B3033" i="37"/>
  <c r="D3033" i="37"/>
  <c r="A3032" i="37"/>
  <c r="B3032" i="37"/>
  <c r="D3032" i="37"/>
  <c r="A3031" i="37"/>
  <c r="B3031" i="37"/>
  <c r="D3031" i="37"/>
  <c r="A3028" i="37"/>
  <c r="A3029" i="37"/>
  <c r="A3030" i="37"/>
  <c r="B3028" i="37"/>
  <c r="B3029" i="37"/>
  <c r="B3030" i="37"/>
  <c r="D3028" i="37"/>
  <c r="D3029" i="37"/>
  <c r="D3030" i="37"/>
  <c r="A3025" i="37"/>
  <c r="A3026" i="37"/>
  <c r="A3027" i="37"/>
  <c r="B3025" i="37"/>
  <c r="B3026" i="37"/>
  <c r="B3027" i="37"/>
  <c r="D3025" i="37"/>
  <c r="D3026" i="37"/>
  <c r="D3027" i="37"/>
  <c r="A3024" i="37"/>
  <c r="B3024" i="37"/>
  <c r="D3024" i="37"/>
  <c r="A3023" i="37"/>
  <c r="B3023" i="37"/>
  <c r="D3023" i="37"/>
  <c r="A3022" i="37"/>
  <c r="B3022" i="37"/>
  <c r="D3022" i="37"/>
  <c r="A3021" i="37"/>
  <c r="B3021" i="37"/>
  <c r="D3021" i="37"/>
  <c r="A3020" i="37"/>
  <c r="B3020" i="37"/>
  <c r="D3020" i="37"/>
  <c r="A3019" i="37"/>
  <c r="B3019" i="37"/>
  <c r="D3019" i="37"/>
  <c r="A3018" i="37"/>
  <c r="B3018" i="37"/>
  <c r="D3018" i="37"/>
  <c r="A3017" i="37"/>
  <c r="B3017" i="37"/>
  <c r="D3017" i="37"/>
  <c r="A3016" i="37"/>
  <c r="B3016" i="37"/>
  <c r="D3016" i="37"/>
  <c r="A3015" i="37"/>
  <c r="B3015" i="37"/>
  <c r="D3015" i="37"/>
  <c r="A3012" i="37"/>
  <c r="A3013" i="37"/>
  <c r="A3014" i="37"/>
  <c r="B3012" i="37"/>
  <c r="B3013" i="37"/>
  <c r="B3014" i="37"/>
  <c r="D3012" i="37"/>
  <c r="D3013" i="37"/>
  <c r="D3014" i="37"/>
  <c r="A3009" i="37"/>
  <c r="A3010" i="37"/>
  <c r="A3011" i="37"/>
  <c r="B3009" i="37"/>
  <c r="B3010" i="37"/>
  <c r="B3011" i="37"/>
  <c r="D3009" i="37"/>
  <c r="D3010" i="37"/>
  <c r="D3011" i="37"/>
  <c r="A3008" i="37"/>
  <c r="B3008" i="37"/>
  <c r="D3008" i="37"/>
  <c r="A3007" i="37"/>
  <c r="B3007" i="37"/>
  <c r="D3007" i="37"/>
  <c r="A3006" i="37"/>
  <c r="B3006" i="37"/>
  <c r="D3006" i="37"/>
  <c r="A3005" i="37"/>
  <c r="B3005" i="37"/>
  <c r="D3005" i="37"/>
  <c r="A3004" i="37"/>
  <c r="B3004" i="37"/>
  <c r="D3004" i="37"/>
  <c r="A3003" i="37"/>
  <c r="B3003" i="37"/>
  <c r="D3003" i="37"/>
  <c r="A3002" i="37"/>
  <c r="B3002" i="37"/>
  <c r="D3002" i="37"/>
  <c r="A3001" i="37"/>
  <c r="B3001" i="37"/>
  <c r="D3001" i="37"/>
  <c r="A3000" i="37"/>
  <c r="B3000" i="37"/>
  <c r="D3000" i="37"/>
  <c r="A2999" i="37"/>
  <c r="B2999" i="37"/>
  <c r="D2999" i="37"/>
  <c r="A2995" i="37"/>
  <c r="A2996" i="37"/>
  <c r="A2997" i="37"/>
  <c r="A2998" i="37"/>
  <c r="B2995" i="37"/>
  <c r="B2996" i="37"/>
  <c r="B2997" i="37"/>
  <c r="B2998" i="37"/>
  <c r="D2995" i="37"/>
  <c r="D2996" i="37"/>
  <c r="D2997" i="37"/>
  <c r="D2998" i="37"/>
  <c r="A2994" i="37"/>
  <c r="B2994" i="37"/>
  <c r="D2994" i="37"/>
  <c r="A2993" i="37"/>
  <c r="B2993" i="37"/>
  <c r="D2993" i="37"/>
  <c r="A2992" i="37"/>
  <c r="B2992" i="37"/>
  <c r="D2992" i="37"/>
  <c r="A2991" i="37"/>
  <c r="B2991" i="37"/>
  <c r="D2991" i="37"/>
  <c r="A2990" i="37"/>
  <c r="B2990" i="37"/>
  <c r="D2990" i="37"/>
  <c r="A2989" i="37"/>
  <c r="B2989" i="37"/>
  <c r="D2989" i="37"/>
  <c r="A2988" i="37"/>
  <c r="B2988" i="37"/>
  <c r="D2988" i="37"/>
  <c r="A2987" i="37"/>
  <c r="B2987" i="37"/>
  <c r="D2987" i="37"/>
  <c r="A2986" i="37"/>
  <c r="B2986" i="37"/>
  <c r="D2986" i="37"/>
  <c r="A2985" i="37"/>
  <c r="B2985" i="37"/>
  <c r="D2985" i="37"/>
  <c r="A2979" i="37"/>
  <c r="A2980" i="37"/>
  <c r="A2981" i="37"/>
  <c r="A2982" i="37"/>
  <c r="A2983" i="37"/>
  <c r="A2984" i="37"/>
  <c r="B2979" i="37"/>
  <c r="B2980" i="37"/>
  <c r="B2981" i="37"/>
  <c r="B2982" i="37"/>
  <c r="B2983" i="37"/>
  <c r="B2984" i="37"/>
  <c r="D2979" i="37"/>
  <c r="D2980" i="37"/>
  <c r="D2981" i="37"/>
  <c r="D2982" i="37"/>
  <c r="D2983" i="37"/>
  <c r="D2984" i="37"/>
  <c r="A2976" i="37"/>
  <c r="A2977" i="37"/>
  <c r="A2978" i="37"/>
  <c r="B2976" i="37"/>
  <c r="B2977" i="37"/>
  <c r="B2978" i="37"/>
  <c r="D2976" i="37"/>
  <c r="D2977" i="37"/>
  <c r="D2978" i="37"/>
  <c r="A2975" i="37"/>
  <c r="B2975" i="37"/>
  <c r="D2975" i="37"/>
  <c r="A2974" i="37"/>
  <c r="B2974" i="37"/>
  <c r="D2974" i="37"/>
  <c r="A2973" i="37"/>
  <c r="B2973" i="37"/>
  <c r="D2973" i="37"/>
  <c r="A2970" i="37"/>
  <c r="A2971" i="37"/>
  <c r="A2972" i="37"/>
  <c r="B2970" i="37"/>
  <c r="B2971" i="37"/>
  <c r="B2972" i="37"/>
  <c r="D2970" i="37"/>
  <c r="D2971" i="37"/>
  <c r="D2972" i="37"/>
  <c r="A2969" i="37"/>
  <c r="B2969" i="37"/>
  <c r="D2969" i="37"/>
  <c r="A2968" i="37"/>
  <c r="B2968" i="37"/>
  <c r="D2968" i="37"/>
  <c r="A2967" i="37"/>
  <c r="B2967" i="37"/>
  <c r="D2967" i="37"/>
  <c r="A2966" i="37"/>
  <c r="B2966" i="37"/>
  <c r="D2966" i="37"/>
  <c r="A2965" i="37"/>
  <c r="B2965" i="37"/>
  <c r="D2965" i="37"/>
  <c r="A2964" i="37"/>
  <c r="B2964" i="37"/>
  <c r="D2964" i="37"/>
  <c r="A2961" i="37"/>
  <c r="A2962" i="37"/>
  <c r="A2963" i="37"/>
  <c r="B2961" i="37"/>
  <c r="B2962" i="37"/>
  <c r="B2963" i="37"/>
  <c r="D2961" i="37"/>
  <c r="D2962" i="37"/>
  <c r="D2963" i="37"/>
  <c r="A2960" i="37"/>
  <c r="B2960" i="37"/>
  <c r="D2960" i="37"/>
  <c r="A2959" i="37"/>
  <c r="B2959" i="37"/>
  <c r="D2959" i="37"/>
  <c r="A2958" i="37"/>
  <c r="B2958" i="37"/>
  <c r="D2958" i="37"/>
  <c r="A2957" i="37"/>
  <c r="B2957" i="37"/>
  <c r="D2957" i="37"/>
  <c r="A2956" i="37"/>
  <c r="B2956" i="37"/>
  <c r="D2956" i="37"/>
  <c r="A2955" i="37"/>
  <c r="B2955" i="37"/>
  <c r="D2955" i="37"/>
  <c r="A2954" i="37"/>
  <c r="B2954" i="37"/>
  <c r="D2954" i="37"/>
  <c r="A2953" i="37"/>
  <c r="B2953" i="37"/>
  <c r="D2953" i="37"/>
  <c r="A2950" i="37"/>
  <c r="A2951" i="37"/>
  <c r="A2952" i="37"/>
  <c r="B2950" i="37"/>
  <c r="B2951" i="37"/>
  <c r="B2952" i="37"/>
  <c r="D2950" i="37"/>
  <c r="D2951" i="37"/>
  <c r="D2952" i="37"/>
  <c r="A2949" i="37"/>
  <c r="B2949" i="37"/>
  <c r="D2949" i="37"/>
  <c r="A2948" i="37"/>
  <c r="B2948" i="37"/>
  <c r="D2948" i="37"/>
  <c r="A2947" i="37"/>
  <c r="B2947" i="37"/>
  <c r="D2947" i="37"/>
  <c r="E6908" i="37" l="1"/>
  <c r="F6908" i="37" s="1"/>
  <c r="E5647" i="37"/>
  <c r="F5647" i="37" s="1"/>
  <c r="E8422" i="37"/>
  <c r="F8422" i="37" s="1"/>
  <c r="E9922" i="37"/>
  <c r="F9922" i="37" s="1"/>
  <c r="E6626" i="37"/>
  <c r="F6626" i="37" s="1"/>
  <c r="E8673" i="37"/>
  <c r="F8673" i="37" s="1"/>
  <c r="E5724" i="37"/>
  <c r="F5724" i="37" s="1"/>
  <c r="E9127" i="37"/>
  <c r="F9127" i="37" s="1"/>
  <c r="E5236" i="37"/>
  <c r="F5236" i="37" s="1"/>
  <c r="E4885" i="37"/>
  <c r="F4885" i="37" s="1"/>
  <c r="E4989" i="37"/>
  <c r="F4989" i="37" s="1"/>
  <c r="E5698" i="37"/>
  <c r="F5698" i="37" s="1"/>
  <c r="E5290" i="37"/>
  <c r="F5290" i="37" s="1"/>
  <c r="E5865" i="37"/>
  <c r="F5865" i="37" s="1"/>
  <c r="E3434" i="37"/>
  <c r="F3434" i="37" s="1"/>
  <c r="E4569" i="37"/>
  <c r="F4569" i="37" s="1"/>
  <c r="E4769" i="37"/>
  <c r="F4769" i="37" s="1"/>
  <c r="E6679" i="37"/>
  <c r="F6679" i="37" s="1"/>
  <c r="E11900" i="37"/>
  <c r="F11900" i="37" s="1"/>
  <c r="E11006" i="37"/>
  <c r="F11006" i="37" s="1"/>
  <c r="E3243" i="37"/>
  <c r="F3243" i="37" s="1"/>
  <c r="E4491" i="37"/>
  <c r="F4491" i="37" s="1"/>
  <c r="E11425" i="37"/>
  <c r="F11425" i="37" s="1"/>
  <c r="E11310" i="37"/>
  <c r="F11310" i="37" s="1"/>
  <c r="E11211" i="37"/>
  <c r="F11211" i="37" s="1"/>
  <c r="E11074" i="37"/>
  <c r="F11074" i="37" s="1"/>
  <c r="E10892" i="37"/>
  <c r="F10892" i="37" s="1"/>
  <c r="E10821" i="37"/>
  <c r="F10821" i="37" s="1"/>
  <c r="E10775" i="37"/>
  <c r="F10775" i="37" s="1"/>
  <c r="E10649" i="37"/>
  <c r="F10649" i="37" s="1"/>
  <c r="E10505" i="37"/>
  <c r="F10505" i="37" s="1"/>
  <c r="E10409" i="37"/>
  <c r="F10409" i="37" s="1"/>
  <c r="E10304" i="37"/>
  <c r="F10304" i="37" s="1"/>
  <c r="E10230" i="37"/>
  <c r="F10230" i="37" s="1"/>
  <c r="E10127" i="37"/>
  <c r="F10127" i="37" s="1"/>
  <c r="E9923" i="37"/>
  <c r="F9923" i="37" s="1"/>
  <c r="E9822" i="37"/>
  <c r="F9822" i="37" s="1"/>
  <c r="E9750" i="37"/>
  <c r="F9750" i="37" s="1"/>
  <c r="E9691" i="37"/>
  <c r="F9691" i="37" s="1"/>
  <c r="E9613" i="37"/>
  <c r="F9613" i="37" s="1"/>
  <c r="E9581" i="37"/>
  <c r="F9581" i="37" s="1"/>
  <c r="E9527" i="37"/>
  <c r="F9527" i="37" s="1"/>
  <c r="E9476" i="37"/>
  <c r="F9476" i="37" s="1"/>
  <c r="E9440" i="37"/>
  <c r="F9440" i="37" s="1"/>
  <c r="E9367" i="37"/>
  <c r="F9367" i="37" s="1"/>
  <c r="E9307" i="37"/>
  <c r="F9307" i="37" s="1"/>
  <c r="E9264" i="37"/>
  <c r="F9264" i="37" s="1"/>
  <c r="E9128" i="37"/>
  <c r="F9128" i="37" s="1"/>
  <c r="E9040" i="37"/>
  <c r="F9040" i="37" s="1"/>
  <c r="E8983" i="37"/>
  <c r="F8983" i="37" s="1"/>
  <c r="E8951" i="37"/>
  <c r="F8951" i="37" s="1"/>
  <c r="E8915" i="37"/>
  <c r="F8915" i="37" s="1"/>
  <c r="E8809" i="37"/>
  <c r="F8809" i="37" s="1"/>
  <c r="E8755" i="37"/>
  <c r="F8755" i="37" s="1"/>
  <c r="E8613" i="37"/>
  <c r="F8613" i="37" s="1"/>
  <c r="E8579" i="37"/>
  <c r="F8579" i="37" s="1"/>
  <c r="E8384" i="37"/>
  <c r="F8384" i="37" s="1"/>
  <c r="E8352" i="37"/>
  <c r="F8352" i="37" s="1"/>
  <c r="E8240" i="37"/>
  <c r="F8240" i="37" s="1"/>
  <c r="E8178" i="37"/>
  <c r="F8178" i="37" s="1"/>
  <c r="E8142" i="37"/>
  <c r="F8142" i="37" s="1"/>
  <c r="E8104" i="37"/>
  <c r="F8104" i="37" s="1"/>
  <c r="E8065" i="37"/>
  <c r="F8065" i="37" s="1"/>
  <c r="E7965" i="37"/>
  <c r="F7965" i="37" s="1"/>
  <c r="E7645" i="37"/>
  <c r="F7645" i="37" s="1"/>
  <c r="E7015" i="37"/>
  <c r="F7015" i="37" s="1"/>
  <c r="E6970" i="37"/>
  <c r="F6970" i="37" s="1"/>
  <c r="E6946" i="37"/>
  <c r="F6946" i="37" s="1"/>
  <c r="E6885" i="37"/>
  <c r="F6885" i="37" s="1"/>
  <c r="E6834" i="37"/>
  <c r="F6834" i="37" s="1"/>
  <c r="E6811" i="37"/>
  <c r="F6811" i="37" s="1"/>
  <c r="E6782" i="37"/>
  <c r="F6782" i="37" s="1"/>
  <c r="E6743" i="37"/>
  <c r="F6743" i="37" s="1"/>
  <c r="E6719" i="37"/>
  <c r="F6719" i="37" s="1"/>
  <c r="E6535" i="37"/>
  <c r="F6535" i="37" s="1"/>
  <c r="E6328" i="37"/>
  <c r="F6328" i="37" s="1"/>
  <c r="E6275" i="37"/>
  <c r="F6275" i="37" s="1"/>
  <c r="E6222" i="37"/>
  <c r="F6222" i="37" s="1"/>
  <c r="E6160" i="37"/>
  <c r="F6160" i="37" s="1"/>
  <c r="E6120" i="37"/>
  <c r="F6120" i="37" s="1"/>
  <c r="E6085" i="37"/>
  <c r="F6085" i="37" s="1"/>
  <c r="E5987" i="37"/>
  <c r="F5987" i="37" s="1"/>
  <c r="E5953" i="37"/>
  <c r="F5953" i="37" s="1"/>
  <c r="E5940" i="37"/>
  <c r="F5940" i="37" s="1"/>
  <c r="E5908" i="37"/>
  <c r="F5908" i="37" s="1"/>
  <c r="E5828" i="37"/>
  <c r="F5828" i="37" s="1"/>
  <c r="E5808" i="37"/>
  <c r="F5808" i="37" s="1"/>
  <c r="E5785" i="37"/>
  <c r="F5785" i="37" s="1"/>
  <c r="E5768" i="37"/>
  <c r="F5768" i="37" s="1"/>
  <c r="E5750" i="37"/>
  <c r="F5750" i="37" s="1"/>
  <c r="E5710" i="37"/>
  <c r="F5710" i="37" s="1"/>
  <c r="E5665" i="37"/>
  <c r="F5665" i="37" s="1"/>
  <c r="E5627" i="37"/>
  <c r="F5627" i="37" s="1"/>
  <c r="E5576" i="37"/>
  <c r="F5576" i="37" s="1"/>
  <c r="E5546" i="37"/>
  <c r="F5546" i="37" s="1"/>
  <c r="E5491" i="37"/>
  <c r="F5491" i="37" s="1"/>
  <c r="E5475" i="37"/>
  <c r="F5475" i="37" s="1"/>
  <c r="E5362" i="37"/>
  <c r="F5362" i="37" s="1"/>
  <c r="E5326" i="37"/>
  <c r="F5326" i="37" s="1"/>
  <c r="E5317" i="37"/>
  <c r="F5317" i="37" s="1"/>
  <c r="E5273" i="37"/>
  <c r="F5273" i="37" s="1"/>
  <c r="E5258" i="37"/>
  <c r="F5258" i="37" s="1"/>
  <c r="E5244" i="37"/>
  <c r="F5244" i="37" s="1"/>
  <c r="E5145" i="37"/>
  <c r="F5145" i="37" s="1"/>
  <c r="E5093" i="37"/>
  <c r="F5093" i="37" s="1"/>
  <c r="E5085" i="37"/>
  <c r="F5085" i="37" s="1"/>
  <c r="E5067" i="37"/>
  <c r="F5067" i="37" s="1"/>
  <c r="E5034" i="37"/>
  <c r="F5034" i="37" s="1"/>
  <c r="E4891" i="37"/>
  <c r="F4891" i="37" s="1"/>
  <c r="E4805" i="37"/>
  <c r="F4805" i="37" s="1"/>
  <c r="E4730" i="37"/>
  <c r="F4730" i="37" s="1"/>
  <c r="E4716" i="37"/>
  <c r="F4716" i="37" s="1"/>
  <c r="E4664" i="37"/>
  <c r="F4664" i="37" s="1"/>
  <c r="E4634" i="37"/>
  <c r="F4634" i="37" s="1"/>
  <c r="E4606" i="37"/>
  <c r="F4606" i="37" s="1"/>
  <c r="E4595" i="37"/>
  <c r="F4595" i="37" s="1"/>
  <c r="E4587" i="37"/>
  <c r="F4587" i="37" s="1"/>
  <c r="E4560" i="37"/>
  <c r="F4560" i="37" s="1"/>
  <c r="E4545" i="37"/>
  <c r="F4545" i="37" s="1"/>
  <c r="E4518" i="37"/>
  <c r="F4518" i="37" s="1"/>
  <c r="E4511" i="37"/>
  <c r="F4511" i="37" s="1"/>
  <c r="E4505" i="37"/>
  <c r="F4505" i="37" s="1"/>
  <c r="E4456" i="37"/>
  <c r="F4456" i="37" s="1"/>
  <c r="E4413" i="37"/>
  <c r="F4413" i="37" s="1"/>
  <c r="E4406" i="37"/>
  <c r="F4406" i="37" s="1"/>
  <c r="E4390" i="37"/>
  <c r="F4390" i="37" s="1"/>
  <c r="E4372" i="37"/>
  <c r="F4372" i="37" s="1"/>
  <c r="E4361" i="37"/>
  <c r="F4361" i="37" s="1"/>
  <c r="E4352" i="37"/>
  <c r="F4352" i="37" s="1"/>
  <c r="E4326" i="37"/>
  <c r="F4326" i="37" s="1"/>
  <c r="E4308" i="37"/>
  <c r="F4308" i="37" s="1"/>
  <c r="E4289" i="37"/>
  <c r="F4289" i="37" s="1"/>
  <c r="E4279" i="37"/>
  <c r="F4279" i="37" s="1"/>
  <c r="E4254" i="37"/>
  <c r="F4254" i="37" s="1"/>
  <c r="E4246" i="37"/>
  <c r="F4246" i="37" s="1"/>
  <c r="E4239" i="37"/>
  <c r="F4239" i="37" s="1"/>
  <c r="E4222" i="37"/>
  <c r="F4222" i="37" s="1"/>
  <c r="E4208" i="37"/>
  <c r="F4208" i="37" s="1"/>
  <c r="E4202" i="37"/>
  <c r="F4202" i="37" s="1"/>
  <c r="E4193" i="37"/>
  <c r="F4193" i="37" s="1"/>
  <c r="E4163" i="37"/>
  <c r="F4163" i="37" s="1"/>
  <c r="E4146" i="37"/>
  <c r="F4146" i="37" s="1"/>
  <c r="E4060" i="37"/>
  <c r="F4060" i="37" s="1"/>
  <c r="E3971" i="37"/>
  <c r="F3971" i="37" s="1"/>
  <c r="E3938" i="37"/>
  <c r="F3938" i="37" s="1"/>
  <c r="E3908" i="37"/>
  <c r="F3908" i="37" s="1"/>
  <c r="E3892" i="37"/>
  <c r="F3892" i="37" s="1"/>
  <c r="E3798" i="37"/>
  <c r="F3798" i="37" s="1"/>
  <c r="E3789" i="37"/>
  <c r="F3789" i="37" s="1"/>
  <c r="E3779" i="37"/>
  <c r="F3779" i="37" s="1"/>
  <c r="E3769" i="37"/>
  <c r="F3769" i="37" s="1"/>
  <c r="E3756" i="37"/>
  <c r="F3756" i="37" s="1"/>
  <c r="E3752" i="37"/>
  <c r="F3752" i="37" s="1"/>
  <c r="E3734" i="37"/>
  <c r="F3734" i="37" s="1"/>
  <c r="E3726" i="37"/>
  <c r="F3726" i="37" s="1"/>
  <c r="E3700" i="37"/>
  <c r="F3700" i="37" s="1"/>
  <c r="E3704" i="37"/>
  <c r="F3704" i="37" s="1"/>
  <c r="E3695" i="37"/>
  <c r="F3695" i="37" s="1"/>
  <c r="E3685" i="37"/>
  <c r="F3685" i="37" s="1"/>
  <c r="E3676" i="37"/>
  <c r="F3676" i="37" s="1"/>
  <c r="E3672" i="37"/>
  <c r="F3672" i="37" s="1"/>
  <c r="E3662" i="37"/>
  <c r="F3662" i="37" s="1"/>
  <c r="E3658" i="37"/>
  <c r="F3658" i="37" s="1"/>
  <c r="E3653" i="37"/>
  <c r="F3653" i="37" s="1"/>
  <c r="E3643" i="37"/>
  <c r="F3643" i="37" s="1"/>
  <c r="E3632" i="37"/>
  <c r="F3632" i="37" s="1"/>
  <c r="E3610" i="37"/>
  <c r="F3610" i="37" s="1"/>
  <c r="E3592" i="37"/>
  <c r="F3592" i="37" s="1"/>
  <c r="E3556" i="37"/>
  <c r="F3556" i="37" s="1"/>
  <c r="E3517" i="37"/>
  <c r="F3517" i="37" s="1"/>
  <c r="E3496" i="37"/>
  <c r="F3496" i="37" s="1"/>
  <c r="E3467" i="37"/>
  <c r="F3467" i="37" s="1"/>
  <c r="E3462" i="37"/>
  <c r="F3462" i="37" s="1"/>
  <c r="E3458" i="37"/>
  <c r="F3458" i="37" s="1"/>
  <c r="E3449" i="37"/>
  <c r="F3449" i="37" s="1"/>
  <c r="E3421" i="37"/>
  <c r="F3421" i="37" s="1"/>
  <c r="E3413" i="37"/>
  <c r="F3413" i="37" s="1"/>
  <c r="E3398" i="37"/>
  <c r="F3398" i="37" s="1"/>
  <c r="E3393" i="37"/>
  <c r="F3393" i="37" s="1"/>
  <c r="E3390" i="37"/>
  <c r="F3390" i="37" s="1"/>
  <c r="E3387" i="37"/>
  <c r="F3387" i="37" s="1"/>
  <c r="E3379" i="37"/>
  <c r="F3379" i="37" s="1"/>
  <c r="E3375" i="37"/>
  <c r="F3375" i="37" s="1"/>
  <c r="E3363" i="37"/>
  <c r="F3363" i="37" s="1"/>
  <c r="E3271" i="37"/>
  <c r="F3271" i="37" s="1"/>
  <c r="E3253" i="37"/>
  <c r="F3253" i="37" s="1"/>
  <c r="E3245" i="37"/>
  <c r="F3245" i="37" s="1"/>
  <c r="E3219" i="37"/>
  <c r="F3219" i="37" s="1"/>
  <c r="E3214" i="37"/>
  <c r="F3214" i="37" s="1"/>
  <c r="E3209" i="37"/>
  <c r="F3209" i="37" s="1"/>
  <c r="E3184" i="37"/>
  <c r="F3184" i="37" s="1"/>
  <c r="E3182" i="37"/>
  <c r="F3182" i="37" s="1"/>
  <c r="E3179" i="37"/>
  <c r="F3179" i="37" s="1"/>
  <c r="E3172" i="37"/>
  <c r="F3172" i="37" s="1"/>
  <c r="E3165" i="37"/>
  <c r="F3165" i="37" s="1"/>
  <c r="E3146" i="37"/>
  <c r="F3146" i="37" s="1"/>
  <c r="E3141" i="37"/>
  <c r="F3141" i="37" s="1"/>
  <c r="E3140" i="37"/>
  <c r="F3140" i="37" s="1"/>
  <c r="E3131" i="37"/>
  <c r="F3131" i="37" s="1"/>
  <c r="E3128" i="37"/>
  <c r="F3128" i="37" s="1"/>
  <c r="E3121" i="37"/>
  <c r="F3121" i="37" s="1"/>
  <c r="E3118" i="37"/>
  <c r="F3118" i="37" s="1"/>
  <c r="E3102" i="37"/>
  <c r="F3102" i="37" s="1"/>
  <c r="E3059" i="37"/>
  <c r="F3059" i="37" s="1"/>
  <c r="E3058" i="37"/>
  <c r="F3058" i="37" s="1"/>
  <c r="E3048" i="37"/>
  <c r="F3048" i="37" s="1"/>
  <c r="E3032" i="37"/>
  <c r="F3032" i="37" s="1"/>
  <c r="E3021" i="37"/>
  <c r="F3021" i="37" s="1"/>
  <c r="E3020" i="37"/>
  <c r="F3020" i="37" s="1"/>
  <c r="E3006" i="37"/>
  <c r="F3006" i="37" s="1"/>
  <c r="E2999" i="37"/>
  <c r="F2999" i="37" s="1"/>
  <c r="E2991" i="37"/>
  <c r="F2991" i="37" s="1"/>
  <c r="E2973" i="37"/>
  <c r="F2973" i="37" s="1"/>
  <c r="E2967" i="37"/>
  <c r="F2967" i="37" s="1"/>
  <c r="E2958" i="37"/>
  <c r="F2958" i="37" s="1"/>
  <c r="E2956" i="37"/>
  <c r="F2956" i="37" s="1"/>
  <c r="E2954" i="37"/>
  <c r="E2955" i="37" s="1"/>
  <c r="F2955" i="37" s="1"/>
  <c r="E2953" i="37"/>
  <c r="F2953" i="37" s="1"/>
  <c r="E5648" i="37" l="1"/>
  <c r="F5648" i="37" s="1"/>
  <c r="E6909" i="37"/>
  <c r="F6909" i="37" s="1"/>
  <c r="E8423" i="37"/>
  <c r="F8423" i="37" s="1"/>
  <c r="E6680" i="37"/>
  <c r="F6680" i="37" s="1"/>
  <c r="E8674" i="37"/>
  <c r="F8674" i="37" s="1"/>
  <c r="E6627" i="37"/>
  <c r="F6627" i="37" s="1"/>
  <c r="E5725" i="37"/>
  <c r="F5725" i="37" s="1"/>
  <c r="E5237" i="37"/>
  <c r="F5237" i="37" s="1"/>
  <c r="E5291" i="37"/>
  <c r="F5291" i="37" s="1"/>
  <c r="E4990" i="37"/>
  <c r="F4990" i="37" s="1"/>
  <c r="E5699" i="37"/>
  <c r="F5699" i="37" s="1"/>
  <c r="E5866" i="37"/>
  <c r="F5866" i="37" s="1"/>
  <c r="E4770" i="37"/>
  <c r="F4770" i="37" s="1"/>
  <c r="E3435" i="37"/>
  <c r="F3435" i="37" s="1"/>
  <c r="E4570" i="37"/>
  <c r="F4570" i="37" s="1"/>
  <c r="E4492" i="37"/>
  <c r="F4492" i="37" s="1"/>
  <c r="F2954" i="37"/>
  <c r="E4280" i="37"/>
  <c r="F4280" i="37" s="1"/>
  <c r="E4290" i="37"/>
  <c r="F4290" i="37" s="1"/>
  <c r="E11007" i="37"/>
  <c r="F11007" i="37" s="1"/>
  <c r="E11901" i="37"/>
  <c r="F11901" i="37" s="1"/>
  <c r="E11426" i="37"/>
  <c r="F11426" i="37" s="1"/>
  <c r="E11311" i="37"/>
  <c r="F11311" i="37" s="1"/>
  <c r="E11075" i="37"/>
  <c r="F11075" i="37" s="1"/>
  <c r="E10893" i="37"/>
  <c r="F10893" i="37" s="1"/>
  <c r="E10822" i="37"/>
  <c r="F10822" i="37" s="1"/>
  <c r="E10776" i="37"/>
  <c r="F10776" i="37" s="1"/>
  <c r="E10650" i="37"/>
  <c r="F10650" i="37" s="1"/>
  <c r="E10506" i="37"/>
  <c r="F10506" i="37" s="1"/>
  <c r="E10410" i="37"/>
  <c r="F10410" i="37" s="1"/>
  <c r="E10305" i="37"/>
  <c r="F10305" i="37" s="1"/>
  <c r="E10231" i="37"/>
  <c r="F10231" i="37" s="1"/>
  <c r="E10128" i="37"/>
  <c r="F10128" i="37" s="1"/>
  <c r="E9924" i="37"/>
  <c r="F9924" i="37" s="1"/>
  <c r="E9823" i="37"/>
  <c r="F9823" i="37" s="1"/>
  <c r="E9751" i="37"/>
  <c r="F9751" i="37" s="1"/>
  <c r="E9614" i="37"/>
  <c r="F9614" i="37" s="1"/>
  <c r="E9582" i="37"/>
  <c r="F9582" i="37" s="1"/>
  <c r="E9528" i="37"/>
  <c r="F9528" i="37" s="1"/>
  <c r="E9477" i="37"/>
  <c r="F9477" i="37" s="1"/>
  <c r="E9441" i="37"/>
  <c r="F9441" i="37" s="1"/>
  <c r="E9368" i="37"/>
  <c r="F9368" i="37" s="1"/>
  <c r="E9308" i="37"/>
  <c r="F9308" i="37" s="1"/>
  <c r="E9265" i="37"/>
  <c r="F9265" i="37" s="1"/>
  <c r="E9129" i="37"/>
  <c r="F9129" i="37" s="1"/>
  <c r="E9041" i="37"/>
  <c r="F9041" i="37" s="1"/>
  <c r="E8984" i="37"/>
  <c r="F8984" i="37" s="1"/>
  <c r="E8952" i="37"/>
  <c r="F8952" i="37" s="1"/>
  <c r="E8916" i="37"/>
  <c r="F8916" i="37" s="1"/>
  <c r="E8810" i="37"/>
  <c r="F8810" i="37" s="1"/>
  <c r="E8756" i="37"/>
  <c r="F8756" i="37" s="1"/>
  <c r="E8614" i="37"/>
  <c r="F8614" i="37" s="1"/>
  <c r="E8580" i="37"/>
  <c r="F8580" i="37" s="1"/>
  <c r="E8385" i="37"/>
  <c r="F8385" i="37" s="1"/>
  <c r="E8353" i="37"/>
  <c r="F8353" i="37" s="1"/>
  <c r="E8241" i="37"/>
  <c r="F8241" i="37" s="1"/>
  <c r="E8179" i="37"/>
  <c r="F8179" i="37" s="1"/>
  <c r="E8143" i="37"/>
  <c r="F8143" i="37" s="1"/>
  <c r="E8105" i="37"/>
  <c r="F8105" i="37" s="1"/>
  <c r="E8066" i="37"/>
  <c r="F8066" i="37" s="1"/>
  <c r="E7966" i="37"/>
  <c r="F7966" i="37" s="1"/>
  <c r="E7646" i="37"/>
  <c r="F7646" i="37" s="1"/>
  <c r="E7016" i="37"/>
  <c r="F7016" i="37" s="1"/>
  <c r="E6971" i="37"/>
  <c r="F6971" i="37" s="1"/>
  <c r="E6886" i="37"/>
  <c r="F6886" i="37" s="1"/>
  <c r="E6835" i="37"/>
  <c r="F6835" i="37" s="1"/>
  <c r="E6812" i="37"/>
  <c r="F6812" i="37" s="1"/>
  <c r="E6783" i="37"/>
  <c r="F6783" i="37" s="1"/>
  <c r="E6744" i="37"/>
  <c r="F6744" i="37" s="1"/>
  <c r="E6720" i="37"/>
  <c r="F6720" i="37" s="1"/>
  <c r="E6536" i="37"/>
  <c r="F6536" i="37" s="1"/>
  <c r="E6329" i="37"/>
  <c r="F6329" i="37" s="1"/>
  <c r="E6276" i="37"/>
  <c r="F6276" i="37" s="1"/>
  <c r="E6223" i="37"/>
  <c r="F6223" i="37" s="1"/>
  <c r="E6161" i="37"/>
  <c r="F6161" i="37" s="1"/>
  <c r="E6121" i="37"/>
  <c r="F6121" i="37" s="1"/>
  <c r="E6086" i="37"/>
  <c r="F6086" i="37" s="1"/>
  <c r="E5988" i="37"/>
  <c r="F5988" i="37" s="1"/>
  <c r="E5954" i="37"/>
  <c r="F5954" i="37" s="1"/>
  <c r="E5941" i="37"/>
  <c r="F5941" i="37" s="1"/>
  <c r="E5909" i="37"/>
  <c r="F5909" i="37" s="1"/>
  <c r="E5829" i="37"/>
  <c r="F5829" i="37" s="1"/>
  <c r="E5809" i="37"/>
  <c r="F5809" i="37" s="1"/>
  <c r="E5786" i="37"/>
  <c r="F5786" i="37" s="1"/>
  <c r="E5711" i="37"/>
  <c r="F5711" i="37" s="1"/>
  <c r="E5666" i="37"/>
  <c r="F5666" i="37" s="1"/>
  <c r="E5628" i="37"/>
  <c r="F5628" i="37" s="1"/>
  <c r="E5649" i="37"/>
  <c r="F5649" i="37" s="1"/>
  <c r="E5577" i="37"/>
  <c r="F5577" i="37" s="1"/>
  <c r="E5547" i="37"/>
  <c r="F5547" i="37" s="1"/>
  <c r="E5492" i="37"/>
  <c r="F5492" i="37" s="1"/>
  <c r="E5476" i="37"/>
  <c r="F5476" i="37" s="1"/>
  <c r="E5363" i="37"/>
  <c r="F5363" i="37" s="1"/>
  <c r="E5327" i="37"/>
  <c r="F5327" i="37" s="1"/>
  <c r="E5318" i="37"/>
  <c r="F5318" i="37" s="1"/>
  <c r="E5274" i="37"/>
  <c r="F5274" i="37" s="1"/>
  <c r="E5259" i="37"/>
  <c r="F5259" i="37" s="1"/>
  <c r="E5245" i="37"/>
  <c r="F5245" i="37" s="1"/>
  <c r="E5146" i="37"/>
  <c r="F5146" i="37" s="1"/>
  <c r="E5094" i="37"/>
  <c r="F5094" i="37" s="1"/>
  <c r="E5086" i="37"/>
  <c r="F5086" i="37" s="1"/>
  <c r="E5068" i="37"/>
  <c r="F5068" i="37" s="1"/>
  <c r="E5035" i="37"/>
  <c r="F5035" i="37" s="1"/>
  <c r="E4892" i="37"/>
  <c r="F4892" i="37" s="1"/>
  <c r="E4806" i="37"/>
  <c r="F4806" i="37" s="1"/>
  <c r="E4731" i="37"/>
  <c r="F4731" i="37" s="1"/>
  <c r="E4717" i="37"/>
  <c r="F4717" i="37" s="1"/>
  <c r="E4665" i="37"/>
  <c r="F4665" i="37" s="1"/>
  <c r="E4635" i="37"/>
  <c r="F4635" i="37" s="1"/>
  <c r="E4607" i="37"/>
  <c r="F4607" i="37" s="1"/>
  <c r="E4596" i="37"/>
  <c r="F4596" i="37" s="1"/>
  <c r="E4546" i="37"/>
  <c r="F4546" i="37" s="1"/>
  <c r="E4519" i="37"/>
  <c r="F4519" i="37" s="1"/>
  <c r="E4512" i="37"/>
  <c r="F4512" i="37" s="1"/>
  <c r="E4457" i="37"/>
  <c r="F4457" i="37" s="1"/>
  <c r="E4414" i="37"/>
  <c r="F4414" i="37" s="1"/>
  <c r="E4407" i="37"/>
  <c r="F4407" i="37" s="1"/>
  <c r="E4391" i="37"/>
  <c r="F4391" i="37" s="1"/>
  <c r="E4373" i="37"/>
  <c r="F4373" i="37" s="1"/>
  <c r="E4362" i="37"/>
  <c r="F4362" i="37" s="1"/>
  <c r="E4353" i="37"/>
  <c r="F4353" i="37" s="1"/>
  <c r="E4327" i="37"/>
  <c r="F4327" i="37" s="1"/>
  <c r="E4309" i="37"/>
  <c r="F4309" i="37" s="1"/>
  <c r="E4255" i="37"/>
  <c r="F4255" i="37" s="1"/>
  <c r="E4240" i="37"/>
  <c r="F4240" i="37" s="1"/>
  <c r="E4223" i="37"/>
  <c r="F4223" i="37" s="1"/>
  <c r="E4209" i="37"/>
  <c r="F4209" i="37" s="1"/>
  <c r="E4203" i="37"/>
  <c r="F4203" i="37" s="1"/>
  <c r="E4194" i="37"/>
  <c r="F4194" i="37" s="1"/>
  <c r="E4164" i="37"/>
  <c r="F4164" i="37" s="1"/>
  <c r="E4147" i="37"/>
  <c r="F4147" i="37" s="1"/>
  <c r="E4061" i="37"/>
  <c r="F4061" i="37" s="1"/>
  <c r="E3972" i="37"/>
  <c r="F3972" i="37" s="1"/>
  <c r="E3939" i="37"/>
  <c r="F3939" i="37" s="1"/>
  <c r="E3909" i="37"/>
  <c r="F3909" i="37" s="1"/>
  <c r="E3893" i="37"/>
  <c r="F3893" i="37" s="1"/>
  <c r="E3799" i="37"/>
  <c r="F3799" i="37" s="1"/>
  <c r="E3790" i="37"/>
  <c r="F3790" i="37" s="1"/>
  <c r="E3780" i="37"/>
  <c r="F3780" i="37" s="1"/>
  <c r="E3781" i="37"/>
  <c r="F3781" i="37" s="1"/>
  <c r="E3770" i="37"/>
  <c r="F3770" i="37" s="1"/>
  <c r="E3757" i="37"/>
  <c r="F3757" i="37" s="1"/>
  <c r="E3735" i="37"/>
  <c r="F3735" i="37" s="1"/>
  <c r="E3727" i="37"/>
  <c r="F3727" i="37" s="1"/>
  <c r="E3705" i="37"/>
  <c r="F3705" i="37" s="1"/>
  <c r="E3696" i="37"/>
  <c r="F3696" i="37" s="1"/>
  <c r="E3686" i="37"/>
  <c r="F3686" i="37" s="1"/>
  <c r="E3677" i="37"/>
  <c r="F3677" i="37" s="1"/>
  <c r="E3663" i="37"/>
  <c r="F3663" i="37" s="1"/>
  <c r="E3654" i="37"/>
  <c r="F3654" i="37" s="1"/>
  <c r="E3644" i="37"/>
  <c r="F3644" i="37" s="1"/>
  <c r="E3633" i="37"/>
  <c r="F3633" i="37" s="1"/>
  <c r="E3611" i="37"/>
  <c r="F3611" i="37" s="1"/>
  <c r="E3593" i="37"/>
  <c r="F3593" i="37" s="1"/>
  <c r="E3557" i="37"/>
  <c r="F3557" i="37" s="1"/>
  <c r="E3518" i="37"/>
  <c r="F3518" i="37" s="1"/>
  <c r="E3497" i="37"/>
  <c r="F3497" i="37" s="1"/>
  <c r="E3468" i="37"/>
  <c r="F3468" i="37" s="1"/>
  <c r="E3463" i="37"/>
  <c r="F3463" i="37" s="1"/>
  <c r="E3459" i="37"/>
  <c r="F3459" i="37" s="1"/>
  <c r="E3450" i="37"/>
  <c r="F3450" i="37" s="1"/>
  <c r="E3422" i="37"/>
  <c r="F3422" i="37" s="1"/>
  <c r="E3414" i="37"/>
  <c r="F3414" i="37" s="1"/>
  <c r="E3399" i="37"/>
  <c r="F3399" i="37" s="1"/>
  <c r="E3394" i="37"/>
  <c r="F3394" i="37" s="1"/>
  <c r="E3391" i="37"/>
  <c r="F3391" i="37" s="1"/>
  <c r="E3388" i="37"/>
  <c r="F3388" i="37" s="1"/>
  <c r="E3380" i="37"/>
  <c r="F3380" i="37" s="1"/>
  <c r="E3376" i="37"/>
  <c r="F3376" i="37" s="1"/>
  <c r="E3364" i="37"/>
  <c r="F3364" i="37" s="1"/>
  <c r="E3272" i="37"/>
  <c r="F3272" i="37" s="1"/>
  <c r="E3254" i="37"/>
  <c r="F3254" i="37" s="1"/>
  <c r="E3246" i="37"/>
  <c r="F3246" i="37" s="1"/>
  <c r="E3220" i="37"/>
  <c r="F3220" i="37" s="1"/>
  <c r="E3210" i="37"/>
  <c r="F3210" i="37" s="1"/>
  <c r="E3215" i="37"/>
  <c r="F3215" i="37" s="1"/>
  <c r="E3185" i="37"/>
  <c r="F3185" i="37" s="1"/>
  <c r="E3183" i="37"/>
  <c r="F3183" i="37" s="1"/>
  <c r="E3180" i="37"/>
  <c r="F3180" i="37" s="1"/>
  <c r="E3173" i="37"/>
  <c r="F3173" i="37" s="1"/>
  <c r="E3166" i="37"/>
  <c r="F3166" i="37" s="1"/>
  <c r="E3147" i="37"/>
  <c r="F3147" i="37" s="1"/>
  <c r="E3142" i="37"/>
  <c r="F3142" i="37" s="1"/>
  <c r="E3132" i="37"/>
  <c r="F3132" i="37" s="1"/>
  <c r="E3129" i="37"/>
  <c r="F3129" i="37" s="1"/>
  <c r="E3122" i="37"/>
  <c r="F3122" i="37" s="1"/>
  <c r="E3119" i="37"/>
  <c r="F3119" i="37" s="1"/>
  <c r="E3103" i="37"/>
  <c r="F3103" i="37" s="1"/>
  <c r="E3060" i="37"/>
  <c r="F3060" i="37" s="1"/>
  <c r="E3049" i="37"/>
  <c r="F3049" i="37" s="1"/>
  <c r="E3033" i="37"/>
  <c r="F3033" i="37" s="1"/>
  <c r="E3022" i="37"/>
  <c r="F3022" i="37" s="1"/>
  <c r="E3007" i="37"/>
  <c r="F3007" i="37" s="1"/>
  <c r="E3000" i="37"/>
  <c r="F3000" i="37" s="1"/>
  <c r="E2992" i="37"/>
  <c r="F2992" i="37" s="1"/>
  <c r="E2974" i="37"/>
  <c r="F2974" i="37" s="1"/>
  <c r="E2968" i="37"/>
  <c r="F2968" i="37" s="1"/>
  <c r="E2959" i="37"/>
  <c r="F2959" i="37" s="1"/>
  <c r="E2957" i="37"/>
  <c r="F2957" i="37" s="1"/>
  <c r="A2946" i="37"/>
  <c r="B2946" i="37"/>
  <c r="D2946" i="37"/>
  <c r="A2945" i="37"/>
  <c r="B2945" i="37"/>
  <c r="D2945" i="37"/>
  <c r="A2944" i="37"/>
  <c r="B2944" i="37"/>
  <c r="D2944" i="37"/>
  <c r="A2939" i="37"/>
  <c r="A2940" i="37"/>
  <c r="A2941" i="37"/>
  <c r="A2942" i="37"/>
  <c r="A2943" i="37"/>
  <c r="B2939" i="37"/>
  <c r="B2940" i="37"/>
  <c r="B2941" i="37"/>
  <c r="B2942" i="37"/>
  <c r="B2943" i="37"/>
  <c r="D2939" i="37"/>
  <c r="D2940" i="37"/>
  <c r="D2941" i="37"/>
  <c r="D2942" i="37"/>
  <c r="D2943" i="37"/>
  <c r="A2938" i="37"/>
  <c r="B2938" i="37"/>
  <c r="D2938" i="37"/>
  <c r="A2937" i="37"/>
  <c r="B2937" i="37"/>
  <c r="D2937" i="37"/>
  <c r="A2936" i="37"/>
  <c r="B2936" i="37"/>
  <c r="D2936" i="37"/>
  <c r="A2935" i="37"/>
  <c r="B2935" i="37"/>
  <c r="D2935" i="37"/>
  <c r="A2934" i="37"/>
  <c r="B2934" i="37"/>
  <c r="D2934" i="37"/>
  <c r="A2933" i="37"/>
  <c r="B2933" i="37"/>
  <c r="D2933" i="37"/>
  <c r="A2932" i="37"/>
  <c r="B2932" i="37"/>
  <c r="D2932" i="37"/>
  <c r="A2931" i="37"/>
  <c r="B2931" i="37"/>
  <c r="D2931" i="37"/>
  <c r="A2930" i="37"/>
  <c r="B2930" i="37"/>
  <c r="D2930" i="37"/>
  <c r="A2929" i="37"/>
  <c r="B2929" i="37"/>
  <c r="D2929" i="37"/>
  <c r="A2928" i="37"/>
  <c r="B2928" i="37"/>
  <c r="D2928" i="37"/>
  <c r="A2922" i="37"/>
  <c r="A2923" i="37"/>
  <c r="A2924" i="37"/>
  <c r="A2925" i="37"/>
  <c r="A2926" i="37"/>
  <c r="A2927" i="37"/>
  <c r="B2922" i="37"/>
  <c r="B2923" i="37"/>
  <c r="B2924" i="37"/>
  <c r="B2925" i="37"/>
  <c r="B2926" i="37"/>
  <c r="B2927" i="37"/>
  <c r="D2922" i="37"/>
  <c r="D2923" i="37"/>
  <c r="D2924" i="37"/>
  <c r="D2925" i="37"/>
  <c r="D2926" i="37"/>
  <c r="D2927" i="37"/>
  <c r="A2919" i="37"/>
  <c r="A2920" i="37"/>
  <c r="A2921" i="37"/>
  <c r="B2919" i="37"/>
  <c r="B2920" i="37"/>
  <c r="B2921" i="37"/>
  <c r="D2919" i="37"/>
  <c r="D2920" i="37"/>
  <c r="D2921" i="37"/>
  <c r="A2918" i="37"/>
  <c r="B2918" i="37"/>
  <c r="D2918" i="37"/>
  <c r="A2917" i="37"/>
  <c r="B2917" i="37"/>
  <c r="D2917" i="37"/>
  <c r="A2916" i="37"/>
  <c r="B2916" i="37"/>
  <c r="D2916" i="37"/>
  <c r="A2915" i="37"/>
  <c r="B2915" i="37"/>
  <c r="D2915" i="37"/>
  <c r="A2914" i="37"/>
  <c r="B2914" i="37"/>
  <c r="D2914" i="37"/>
  <c r="A2913" i="37"/>
  <c r="B2913" i="37"/>
  <c r="D2913" i="37"/>
  <c r="A2912" i="37"/>
  <c r="B2912" i="37"/>
  <c r="D2912" i="37"/>
  <c r="A2911" i="37"/>
  <c r="B2911" i="37"/>
  <c r="D2911" i="37"/>
  <c r="A2910" i="37"/>
  <c r="B2910" i="37"/>
  <c r="D2910" i="37"/>
  <c r="A2909" i="37"/>
  <c r="B2909" i="37"/>
  <c r="D2909" i="37"/>
  <c r="A2908" i="37"/>
  <c r="B2908" i="37"/>
  <c r="D2908" i="37"/>
  <c r="A2907" i="37"/>
  <c r="B2907" i="37"/>
  <c r="D2907" i="37"/>
  <c r="A2906" i="37"/>
  <c r="B2906" i="37"/>
  <c r="D2906" i="37"/>
  <c r="A2905" i="37"/>
  <c r="B2905" i="37"/>
  <c r="D2905" i="37"/>
  <c r="A2900" i="37"/>
  <c r="A2901" i="37"/>
  <c r="A2902" i="37"/>
  <c r="A2903" i="37"/>
  <c r="A2904" i="37"/>
  <c r="B2900" i="37"/>
  <c r="B2901" i="37"/>
  <c r="B2902" i="37"/>
  <c r="B2903" i="37"/>
  <c r="B2904" i="37"/>
  <c r="D2900" i="37"/>
  <c r="D2901" i="37"/>
  <c r="D2902" i="37"/>
  <c r="D2903" i="37"/>
  <c r="D2904" i="37"/>
  <c r="A2897" i="37"/>
  <c r="A2898" i="37"/>
  <c r="A2899" i="37"/>
  <c r="B2897" i="37"/>
  <c r="B2898" i="37"/>
  <c r="B2899" i="37"/>
  <c r="D2897" i="37"/>
  <c r="D2898" i="37"/>
  <c r="D2899" i="37"/>
  <c r="A2896" i="37"/>
  <c r="B2896" i="37"/>
  <c r="D2896" i="37"/>
  <c r="A2895" i="37"/>
  <c r="B2895" i="37"/>
  <c r="D2895" i="37"/>
  <c r="A2894" i="37"/>
  <c r="B2894" i="37"/>
  <c r="D2894" i="37"/>
  <c r="A2893" i="37"/>
  <c r="B2893" i="37"/>
  <c r="D2893" i="37"/>
  <c r="A2892" i="37"/>
  <c r="B2892" i="37"/>
  <c r="D2892" i="37"/>
  <c r="A2891" i="37"/>
  <c r="B2891" i="37"/>
  <c r="D2891" i="37"/>
  <c r="A2890" i="37"/>
  <c r="B2890" i="37"/>
  <c r="D2890" i="37"/>
  <c r="A2889" i="37"/>
  <c r="B2889" i="37"/>
  <c r="D2889" i="37"/>
  <c r="A2888" i="37"/>
  <c r="B2888" i="37"/>
  <c r="D2888" i="37"/>
  <c r="A2886" i="37"/>
  <c r="A2887" i="37"/>
  <c r="B2886" i="37"/>
  <c r="B2887" i="37"/>
  <c r="D2886" i="37"/>
  <c r="D2887" i="37"/>
  <c r="A2885" i="37"/>
  <c r="B2885" i="37"/>
  <c r="D2885" i="37"/>
  <c r="A2884" i="37"/>
  <c r="B2884" i="37"/>
  <c r="D2884" i="37"/>
  <c r="A2883" i="37"/>
  <c r="B2883" i="37"/>
  <c r="D2883" i="37"/>
  <c r="A2882" i="37"/>
  <c r="B2882" i="37"/>
  <c r="D2882" i="37"/>
  <c r="A2881" i="37"/>
  <c r="B2881" i="37"/>
  <c r="D2881" i="37"/>
  <c r="A2880" i="37"/>
  <c r="B2880" i="37"/>
  <c r="D2880" i="37"/>
  <c r="A2870" i="37"/>
  <c r="A2871" i="37"/>
  <c r="A2872" i="37"/>
  <c r="A2873" i="37"/>
  <c r="A2874" i="37"/>
  <c r="A2875" i="37"/>
  <c r="A2876" i="37"/>
  <c r="A2877" i="37"/>
  <c r="A2878" i="37"/>
  <c r="A2879" i="37"/>
  <c r="B2870" i="37"/>
  <c r="B2871" i="37"/>
  <c r="B2872" i="37"/>
  <c r="B2873" i="37"/>
  <c r="B2874" i="37"/>
  <c r="B2875" i="37"/>
  <c r="B2876" i="37"/>
  <c r="B2877" i="37"/>
  <c r="B2878" i="37"/>
  <c r="B2879" i="37"/>
  <c r="D2870" i="37"/>
  <c r="D2871" i="37"/>
  <c r="D2872" i="37"/>
  <c r="D2873" i="37"/>
  <c r="D2874" i="37"/>
  <c r="D2875" i="37"/>
  <c r="D2876" i="37"/>
  <c r="D2877" i="37"/>
  <c r="D2878" i="37"/>
  <c r="D2879" i="37"/>
  <c r="A2869" i="37"/>
  <c r="B2869" i="37"/>
  <c r="D2869" i="37"/>
  <c r="A2868" i="37"/>
  <c r="B2868" i="37"/>
  <c r="D2868" i="37"/>
  <c r="A2867" i="37"/>
  <c r="B2867" i="37"/>
  <c r="D2867" i="37"/>
  <c r="A2863" i="37"/>
  <c r="A2864" i="37"/>
  <c r="A2865" i="37"/>
  <c r="A2866" i="37"/>
  <c r="B2863" i="37"/>
  <c r="B2864" i="37"/>
  <c r="B2865" i="37"/>
  <c r="B2866" i="37"/>
  <c r="D2863" i="37"/>
  <c r="D2864" i="37"/>
  <c r="D2865" i="37"/>
  <c r="D2866" i="37"/>
  <c r="A2862" i="37"/>
  <c r="B2862" i="37"/>
  <c r="D2862" i="37"/>
  <c r="A2861" i="37"/>
  <c r="B2861" i="37"/>
  <c r="D2861" i="37"/>
  <c r="A2860" i="37"/>
  <c r="B2860" i="37"/>
  <c r="D2860" i="37"/>
  <c r="A2859" i="37"/>
  <c r="B2859" i="37"/>
  <c r="D2859" i="37"/>
  <c r="A2858" i="37"/>
  <c r="B2858" i="37"/>
  <c r="D2858" i="37"/>
  <c r="A2857" i="37"/>
  <c r="B2857" i="37"/>
  <c r="D2857" i="37"/>
  <c r="A2841" i="37"/>
  <c r="A2842" i="37"/>
  <c r="A2843" i="37"/>
  <c r="A2844" i="37"/>
  <c r="A2845" i="37"/>
  <c r="A2846" i="37"/>
  <c r="A2847" i="37"/>
  <c r="A2848" i="37"/>
  <c r="A2849" i="37"/>
  <c r="A2850" i="37"/>
  <c r="A2851" i="37"/>
  <c r="A2852" i="37"/>
  <c r="A2853" i="37"/>
  <c r="A2854" i="37"/>
  <c r="A2855" i="37"/>
  <c r="A2856" i="37"/>
  <c r="B2841" i="37"/>
  <c r="B2842" i="37"/>
  <c r="B2843" i="37"/>
  <c r="B2844" i="37"/>
  <c r="B2845" i="37"/>
  <c r="B2846" i="37"/>
  <c r="B2847" i="37"/>
  <c r="B2848" i="37"/>
  <c r="B2849" i="37"/>
  <c r="B2850" i="37"/>
  <c r="B2851" i="37"/>
  <c r="B2852" i="37"/>
  <c r="B2853" i="37"/>
  <c r="B2854" i="37"/>
  <c r="B2855" i="37"/>
  <c r="B2856" i="37"/>
  <c r="D2841" i="37"/>
  <c r="D2842" i="37"/>
  <c r="D2843" i="37"/>
  <c r="D2844" i="37"/>
  <c r="D2845" i="37"/>
  <c r="D2846" i="37"/>
  <c r="D2847" i="37"/>
  <c r="D2848" i="37"/>
  <c r="D2849" i="37"/>
  <c r="D2850" i="37"/>
  <c r="D2851" i="37"/>
  <c r="D2852" i="37"/>
  <c r="D2853" i="37"/>
  <c r="D2854" i="37"/>
  <c r="D2855" i="37"/>
  <c r="D2856" i="37"/>
  <c r="A2825" i="37"/>
  <c r="A2826" i="37"/>
  <c r="A2827" i="37"/>
  <c r="A2828" i="37"/>
  <c r="A2829" i="37"/>
  <c r="A2830" i="37"/>
  <c r="A2831" i="37"/>
  <c r="A2832" i="37"/>
  <c r="A2833" i="37"/>
  <c r="A2834" i="37"/>
  <c r="A2835" i="37"/>
  <c r="A2836" i="37"/>
  <c r="A2837" i="37"/>
  <c r="A2838" i="37"/>
  <c r="A2839" i="37"/>
  <c r="A2840" i="37"/>
  <c r="B2825" i="37"/>
  <c r="B2826" i="37"/>
  <c r="B2827" i="37"/>
  <c r="B2828" i="37"/>
  <c r="B2829" i="37"/>
  <c r="B2830" i="37"/>
  <c r="B2831" i="37"/>
  <c r="B2832" i="37"/>
  <c r="B2833" i="37"/>
  <c r="B2834" i="37"/>
  <c r="B2835" i="37"/>
  <c r="B2836" i="37"/>
  <c r="B2837" i="37"/>
  <c r="B2838" i="37"/>
  <c r="B2839" i="37"/>
  <c r="B2840" i="37"/>
  <c r="D2825" i="37"/>
  <c r="D2826" i="37"/>
  <c r="D2827" i="37"/>
  <c r="D2828" i="37"/>
  <c r="D2829" i="37"/>
  <c r="D2830" i="37"/>
  <c r="D2831" i="37"/>
  <c r="D2832" i="37"/>
  <c r="D2833" i="37"/>
  <c r="D2834" i="37"/>
  <c r="D2835" i="37"/>
  <c r="D2836" i="37"/>
  <c r="D2837" i="37"/>
  <c r="D2838" i="37"/>
  <c r="D2839" i="37"/>
  <c r="D2840" i="37"/>
  <c r="A2817" i="37"/>
  <c r="A2818" i="37"/>
  <c r="A2819" i="37"/>
  <c r="A2820" i="37"/>
  <c r="A2821" i="37"/>
  <c r="A2822" i="37"/>
  <c r="A2823" i="37"/>
  <c r="A2824" i="37"/>
  <c r="B2817" i="37"/>
  <c r="B2818" i="37"/>
  <c r="B2819" i="37"/>
  <c r="B2820" i="37"/>
  <c r="B2821" i="37"/>
  <c r="B2822" i="37"/>
  <c r="B2823" i="37"/>
  <c r="B2824" i="37"/>
  <c r="D2817" i="37"/>
  <c r="D2818" i="37"/>
  <c r="D2819" i="37"/>
  <c r="D2820" i="37"/>
  <c r="D2821" i="37"/>
  <c r="D2822" i="37"/>
  <c r="D2823" i="37"/>
  <c r="D2824" i="37"/>
  <c r="A2813" i="37"/>
  <c r="A2814" i="37"/>
  <c r="A2815" i="37"/>
  <c r="A2816" i="37"/>
  <c r="B2813" i="37"/>
  <c r="B2814" i="37"/>
  <c r="B2815" i="37"/>
  <c r="B2816" i="37"/>
  <c r="D2813" i="37"/>
  <c r="D2814" i="37"/>
  <c r="D2815" i="37"/>
  <c r="D2816" i="37"/>
  <c r="A2812" i="37"/>
  <c r="B2812" i="37"/>
  <c r="D2812" i="37"/>
  <c r="A2811" i="37"/>
  <c r="B2811" i="37"/>
  <c r="D2811" i="37"/>
  <c r="A2810" i="37"/>
  <c r="B2810" i="37"/>
  <c r="D2810" i="37"/>
  <c r="A2809" i="37"/>
  <c r="B2809" i="37"/>
  <c r="D2809" i="37"/>
  <c r="A2804" i="37"/>
  <c r="A2805" i="37"/>
  <c r="A2806" i="37"/>
  <c r="A2807" i="37"/>
  <c r="A2808" i="37"/>
  <c r="B2804" i="37"/>
  <c r="B2805" i="37"/>
  <c r="B2806" i="37"/>
  <c r="B2807" i="37"/>
  <c r="B2808" i="37"/>
  <c r="D2804" i="37"/>
  <c r="D2805" i="37"/>
  <c r="D2806" i="37"/>
  <c r="D2807" i="37"/>
  <c r="D2808" i="37"/>
  <c r="A2803" i="37"/>
  <c r="B2803" i="37"/>
  <c r="D2803" i="37"/>
  <c r="A2802" i="37"/>
  <c r="B2802" i="37"/>
  <c r="D2802" i="37"/>
  <c r="A2801" i="37"/>
  <c r="B2801" i="37"/>
  <c r="D2801" i="37"/>
  <c r="A2800" i="37"/>
  <c r="B2800" i="37"/>
  <c r="D2800" i="37"/>
  <c r="A2799" i="37"/>
  <c r="B2799" i="37"/>
  <c r="D2799" i="37"/>
  <c r="A2798" i="37"/>
  <c r="B2798" i="37"/>
  <c r="D2798" i="37"/>
  <c r="A2797" i="37"/>
  <c r="B2797" i="37"/>
  <c r="D2797" i="37"/>
  <c r="A2796" i="37"/>
  <c r="B2796" i="37"/>
  <c r="D2796" i="37"/>
  <c r="A2795" i="37"/>
  <c r="B2795" i="37"/>
  <c r="D2795" i="37"/>
  <c r="A2771" i="37"/>
  <c r="A2772" i="37"/>
  <c r="A2773" i="37"/>
  <c r="A2774" i="37"/>
  <c r="A2775" i="37"/>
  <c r="A2776" i="37"/>
  <c r="A2777" i="37"/>
  <c r="A2778" i="37"/>
  <c r="A2779" i="37"/>
  <c r="A2780" i="37"/>
  <c r="A2781" i="37"/>
  <c r="A2782" i="37"/>
  <c r="A2783" i="37"/>
  <c r="A2784" i="37"/>
  <c r="A2785" i="37"/>
  <c r="A2786" i="37"/>
  <c r="A2787" i="37"/>
  <c r="A2788" i="37"/>
  <c r="A2789" i="37"/>
  <c r="A2790" i="37"/>
  <c r="A2791" i="37"/>
  <c r="A2792" i="37"/>
  <c r="A2793" i="37"/>
  <c r="A2794" i="37"/>
  <c r="B2771" i="37"/>
  <c r="B2772" i="37"/>
  <c r="B2773" i="37"/>
  <c r="B2774" i="37"/>
  <c r="B2775" i="37"/>
  <c r="B2776" i="37"/>
  <c r="B2777" i="37"/>
  <c r="B2778" i="37"/>
  <c r="B2779" i="37"/>
  <c r="B2780" i="37"/>
  <c r="B2781" i="37"/>
  <c r="B2782" i="37"/>
  <c r="B2783" i="37"/>
  <c r="B2784" i="37"/>
  <c r="B2785" i="37"/>
  <c r="B2786" i="37"/>
  <c r="B2787" i="37"/>
  <c r="B2788" i="37"/>
  <c r="B2789" i="37"/>
  <c r="B2790" i="37"/>
  <c r="B2791" i="37"/>
  <c r="B2792" i="37"/>
  <c r="B2793" i="37"/>
  <c r="B2794" i="37"/>
  <c r="D2771" i="37"/>
  <c r="D2772" i="37"/>
  <c r="D2773" i="37"/>
  <c r="D2774" i="37"/>
  <c r="D2775" i="37"/>
  <c r="D2776" i="37"/>
  <c r="D2777" i="37"/>
  <c r="D2778" i="37"/>
  <c r="D2779" i="37"/>
  <c r="D2780" i="37"/>
  <c r="D2781" i="37"/>
  <c r="D2782" i="37"/>
  <c r="D2783" i="37"/>
  <c r="D2784" i="37"/>
  <c r="D2785" i="37"/>
  <c r="D2786" i="37"/>
  <c r="D2787" i="37"/>
  <c r="D2788" i="37"/>
  <c r="D2789" i="37"/>
  <c r="D2790" i="37"/>
  <c r="D2791" i="37"/>
  <c r="D2792" i="37"/>
  <c r="D2793" i="37"/>
  <c r="D2794" i="37"/>
  <c r="A2759" i="37"/>
  <c r="A2760" i="37"/>
  <c r="A2761" i="37"/>
  <c r="A2762" i="37"/>
  <c r="A2763" i="37"/>
  <c r="A2764" i="37"/>
  <c r="A2765" i="37"/>
  <c r="A2766" i="37"/>
  <c r="A2767" i="37"/>
  <c r="A2768" i="37"/>
  <c r="A2769" i="37"/>
  <c r="A2770" i="37"/>
  <c r="B2759" i="37"/>
  <c r="B2760" i="37"/>
  <c r="B2761" i="37"/>
  <c r="B2762" i="37"/>
  <c r="B2763" i="37"/>
  <c r="B2764" i="37"/>
  <c r="B2765" i="37"/>
  <c r="B2766" i="37"/>
  <c r="B2767" i="37"/>
  <c r="B2768" i="37"/>
  <c r="B2769" i="37"/>
  <c r="B2770" i="37"/>
  <c r="D2759" i="37"/>
  <c r="D2760" i="37"/>
  <c r="D2761" i="37"/>
  <c r="D2762" i="37"/>
  <c r="D2763" i="37"/>
  <c r="D2764" i="37"/>
  <c r="D2765" i="37"/>
  <c r="D2766" i="37"/>
  <c r="D2767" i="37"/>
  <c r="D2768" i="37"/>
  <c r="D2769" i="37"/>
  <c r="D2770" i="37"/>
  <c r="A2753" i="37"/>
  <c r="A2754" i="37"/>
  <c r="A2755" i="37"/>
  <c r="A2756" i="37"/>
  <c r="A2757" i="37"/>
  <c r="A2758" i="37"/>
  <c r="B2753" i="37"/>
  <c r="B2754" i="37"/>
  <c r="B2755" i="37"/>
  <c r="B2756" i="37"/>
  <c r="B2757" i="37"/>
  <c r="B2758" i="37"/>
  <c r="D2753" i="37"/>
  <c r="D2754" i="37"/>
  <c r="D2755" i="37"/>
  <c r="D2756" i="37"/>
  <c r="D2757" i="37"/>
  <c r="D2758" i="37"/>
  <c r="A2750" i="37"/>
  <c r="A2751" i="37"/>
  <c r="A2752" i="37"/>
  <c r="B2750" i="37"/>
  <c r="B2751" i="37"/>
  <c r="B2752" i="37"/>
  <c r="D2750" i="37"/>
  <c r="D2751" i="37"/>
  <c r="D2752" i="37"/>
  <c r="A2749" i="37"/>
  <c r="B2749" i="37"/>
  <c r="D2749" i="37"/>
  <c r="A2748" i="37"/>
  <c r="B2748" i="37"/>
  <c r="D2748" i="37"/>
  <c r="A2738" i="37"/>
  <c r="A2739" i="37"/>
  <c r="A2740" i="37"/>
  <c r="A2741" i="37"/>
  <c r="A2742" i="37"/>
  <c r="A2743" i="37"/>
  <c r="A2744" i="37"/>
  <c r="A2745" i="37"/>
  <c r="A2746" i="37"/>
  <c r="A2747" i="37"/>
  <c r="B2738" i="37"/>
  <c r="B2739" i="37"/>
  <c r="B2740" i="37"/>
  <c r="B2741" i="37"/>
  <c r="B2742" i="37"/>
  <c r="B2743" i="37"/>
  <c r="B2744" i="37"/>
  <c r="B2745" i="37"/>
  <c r="B2746" i="37"/>
  <c r="B2747" i="37"/>
  <c r="D2738" i="37"/>
  <c r="D2739" i="37"/>
  <c r="D2740" i="37"/>
  <c r="D2741" i="37"/>
  <c r="D2742" i="37"/>
  <c r="D2743" i="37"/>
  <c r="D2744" i="37"/>
  <c r="D2745" i="37"/>
  <c r="D2746" i="37"/>
  <c r="D2747" i="37"/>
  <c r="A2732" i="37"/>
  <c r="A2733" i="37"/>
  <c r="A2734" i="37"/>
  <c r="A2735" i="37"/>
  <c r="A2736" i="37"/>
  <c r="A2737" i="37"/>
  <c r="B2732" i="37"/>
  <c r="B2733" i="37"/>
  <c r="B2734" i="37"/>
  <c r="B2735" i="37"/>
  <c r="B2736" i="37"/>
  <c r="B2737" i="37"/>
  <c r="D2732" i="37"/>
  <c r="D2733" i="37"/>
  <c r="D2734" i="37"/>
  <c r="D2735" i="37"/>
  <c r="D2736" i="37"/>
  <c r="D2737" i="37"/>
  <c r="A2729" i="37"/>
  <c r="A2730" i="37"/>
  <c r="A2731" i="37"/>
  <c r="B2729" i="37"/>
  <c r="B2730" i="37"/>
  <c r="B2731" i="37"/>
  <c r="D2729" i="37"/>
  <c r="D2730" i="37"/>
  <c r="D2731" i="37"/>
  <c r="A2728" i="37"/>
  <c r="B2728" i="37"/>
  <c r="D2728" i="37"/>
  <c r="A2727" i="37"/>
  <c r="B2727" i="37"/>
  <c r="D2727" i="37"/>
  <c r="A2726" i="37"/>
  <c r="B2726" i="37"/>
  <c r="D2726" i="37"/>
  <c r="A2725" i="37"/>
  <c r="B2725" i="37"/>
  <c r="D2725" i="37"/>
  <c r="A2722" i="37"/>
  <c r="A2723" i="37"/>
  <c r="A2724" i="37"/>
  <c r="B2722" i="37"/>
  <c r="B2723" i="37"/>
  <c r="B2724" i="37"/>
  <c r="D2722" i="37"/>
  <c r="D2723" i="37"/>
  <c r="D2724" i="37"/>
  <c r="A2721" i="37"/>
  <c r="B2721" i="37"/>
  <c r="D2721" i="37"/>
  <c r="A2720" i="37"/>
  <c r="B2720" i="37"/>
  <c r="D2720" i="37"/>
  <c r="A2719" i="37"/>
  <c r="B2719" i="37"/>
  <c r="D2719" i="37"/>
  <c r="A2718" i="37"/>
  <c r="B2718" i="37"/>
  <c r="D2718" i="37"/>
  <c r="A2717" i="37"/>
  <c r="B2717" i="37"/>
  <c r="D2717" i="37"/>
  <c r="A2716" i="37"/>
  <c r="B2716" i="37"/>
  <c r="D2716" i="37"/>
  <c r="A2715" i="37"/>
  <c r="B2715" i="37"/>
  <c r="D2715" i="37"/>
  <c r="A2714" i="37"/>
  <c r="B2714" i="37"/>
  <c r="D2714" i="37"/>
  <c r="A2713" i="37"/>
  <c r="B2713" i="37"/>
  <c r="D2713" i="37"/>
  <c r="A2712" i="37"/>
  <c r="B2712" i="37"/>
  <c r="D2712" i="37"/>
  <c r="A2711" i="37"/>
  <c r="B2711" i="37"/>
  <c r="D2711" i="37"/>
  <c r="A2710" i="37"/>
  <c r="B2710" i="37"/>
  <c r="D2710" i="37"/>
  <c r="A2709" i="37"/>
  <c r="B2709" i="37"/>
  <c r="D2709" i="37"/>
  <c r="A2708" i="37"/>
  <c r="B2708" i="37"/>
  <c r="D2708" i="37"/>
  <c r="A2707" i="37"/>
  <c r="B2707" i="37"/>
  <c r="D2707" i="37"/>
  <c r="A2706" i="37"/>
  <c r="B2706" i="37"/>
  <c r="D2706" i="37"/>
  <c r="A2705" i="37"/>
  <c r="B2705" i="37"/>
  <c r="D2705" i="37"/>
  <c r="A2704" i="37"/>
  <c r="B2704" i="37"/>
  <c r="D2704" i="37"/>
  <c r="A2703" i="37"/>
  <c r="B2703" i="37"/>
  <c r="D2703" i="37"/>
  <c r="A2691" i="37"/>
  <c r="A2692" i="37"/>
  <c r="A2693" i="37"/>
  <c r="A2694" i="37"/>
  <c r="A2695" i="37"/>
  <c r="A2696" i="37"/>
  <c r="A2697" i="37"/>
  <c r="A2698" i="37"/>
  <c r="A2699" i="37"/>
  <c r="A2700" i="37"/>
  <c r="A2701" i="37"/>
  <c r="A2702" i="37"/>
  <c r="B2691" i="37"/>
  <c r="B2692" i="37"/>
  <c r="B2693" i="37"/>
  <c r="B2694" i="37"/>
  <c r="B2695" i="37"/>
  <c r="B2696" i="37"/>
  <c r="B2697" i="37"/>
  <c r="B2698" i="37"/>
  <c r="B2699" i="37"/>
  <c r="B2700" i="37"/>
  <c r="B2701" i="37"/>
  <c r="B2702" i="37"/>
  <c r="D2691" i="37"/>
  <c r="D2692" i="37"/>
  <c r="D2693" i="37"/>
  <c r="D2694" i="37"/>
  <c r="D2695" i="37"/>
  <c r="D2696" i="37"/>
  <c r="D2697" i="37"/>
  <c r="D2698" i="37"/>
  <c r="D2699" i="37"/>
  <c r="D2700" i="37"/>
  <c r="D2701" i="37"/>
  <c r="D2702" i="37"/>
  <c r="A2685" i="37"/>
  <c r="A2686" i="37"/>
  <c r="A2687" i="37"/>
  <c r="A2688" i="37"/>
  <c r="A2689" i="37"/>
  <c r="A2690" i="37"/>
  <c r="B2685" i="37"/>
  <c r="B2686" i="37"/>
  <c r="B2687" i="37"/>
  <c r="B2688" i="37"/>
  <c r="B2689" i="37"/>
  <c r="B2690" i="37"/>
  <c r="D2685" i="37"/>
  <c r="D2686" i="37"/>
  <c r="D2687" i="37"/>
  <c r="D2688" i="37"/>
  <c r="D2689" i="37"/>
  <c r="D2690" i="37"/>
  <c r="A2682" i="37"/>
  <c r="A2683" i="37"/>
  <c r="A2684" i="37"/>
  <c r="B2682" i="37"/>
  <c r="B2683" i="37"/>
  <c r="B2684" i="37"/>
  <c r="D2682" i="37"/>
  <c r="D2683" i="37"/>
  <c r="D2684" i="37"/>
  <c r="A2681" i="37"/>
  <c r="B2681" i="37"/>
  <c r="D2681" i="37"/>
  <c r="A2680" i="37"/>
  <c r="B2680" i="37"/>
  <c r="D2680" i="37"/>
  <c r="A2679" i="37"/>
  <c r="B2679" i="37"/>
  <c r="D2679" i="37"/>
  <c r="A2676" i="37"/>
  <c r="A2677" i="37"/>
  <c r="A2678" i="37"/>
  <c r="B2676" i="37"/>
  <c r="B2677" i="37"/>
  <c r="B2678" i="37"/>
  <c r="D2676" i="37"/>
  <c r="D2677" i="37"/>
  <c r="D2678" i="37"/>
  <c r="A2675" i="37"/>
  <c r="B2675" i="37"/>
  <c r="D2675" i="37"/>
  <c r="A2674" i="37"/>
  <c r="B2674" i="37"/>
  <c r="D2674" i="37"/>
  <c r="A2673" i="37"/>
  <c r="B2673" i="37"/>
  <c r="D2673" i="37"/>
  <c r="A2672" i="37"/>
  <c r="B2672" i="37"/>
  <c r="D2672" i="37"/>
  <c r="A2671" i="37"/>
  <c r="B2671" i="37"/>
  <c r="D2671" i="37"/>
  <c r="A2668" i="37"/>
  <c r="A2669" i="37"/>
  <c r="A2670" i="37"/>
  <c r="B2668" i="37"/>
  <c r="B2669" i="37"/>
  <c r="B2670" i="37"/>
  <c r="D2668" i="37"/>
  <c r="D2669" i="37"/>
  <c r="D2670" i="37"/>
  <c r="A2667" i="37"/>
  <c r="B2667" i="37"/>
  <c r="D2667" i="37"/>
  <c r="A2666" i="37"/>
  <c r="B2666" i="37"/>
  <c r="D2666" i="37"/>
  <c r="A2665" i="37"/>
  <c r="B2665" i="37"/>
  <c r="D2665" i="37"/>
  <c r="A2664" i="37"/>
  <c r="B2664" i="37"/>
  <c r="D2664" i="37"/>
  <c r="A2663" i="37"/>
  <c r="B2663" i="37"/>
  <c r="D2663" i="37"/>
  <c r="A2662" i="37"/>
  <c r="B2662" i="37"/>
  <c r="D2662" i="37"/>
  <c r="A2661" i="37"/>
  <c r="B2661" i="37"/>
  <c r="D2661" i="37"/>
  <c r="A2660" i="37"/>
  <c r="B2660" i="37"/>
  <c r="D2660" i="37"/>
  <c r="A2659" i="37"/>
  <c r="B2659" i="37"/>
  <c r="D2659" i="37"/>
  <c r="A2658" i="37"/>
  <c r="B2658" i="37"/>
  <c r="D2658" i="37"/>
  <c r="A2646" i="37"/>
  <c r="A2647" i="37"/>
  <c r="A2648" i="37"/>
  <c r="A2649" i="37"/>
  <c r="A2650" i="37"/>
  <c r="A2651" i="37"/>
  <c r="A2652" i="37"/>
  <c r="A2653" i="37"/>
  <c r="A2654" i="37"/>
  <c r="A2655" i="37"/>
  <c r="A2656" i="37"/>
  <c r="A2657" i="37"/>
  <c r="B2646" i="37"/>
  <c r="B2647" i="37"/>
  <c r="B2648" i="37"/>
  <c r="B2649" i="37"/>
  <c r="B2650" i="37"/>
  <c r="B2651" i="37"/>
  <c r="B2652" i="37"/>
  <c r="B2653" i="37"/>
  <c r="B2654" i="37"/>
  <c r="B2655" i="37"/>
  <c r="B2656" i="37"/>
  <c r="B2657" i="37"/>
  <c r="D2646" i="37"/>
  <c r="D2647" i="37"/>
  <c r="D2648" i="37"/>
  <c r="D2649" i="37"/>
  <c r="D2650" i="37"/>
  <c r="D2651" i="37"/>
  <c r="D2652" i="37"/>
  <c r="D2653" i="37"/>
  <c r="D2654" i="37"/>
  <c r="D2655" i="37"/>
  <c r="D2656" i="37"/>
  <c r="D2657" i="37"/>
  <c r="A2640" i="37"/>
  <c r="A2641" i="37"/>
  <c r="A2642" i="37"/>
  <c r="A2643" i="37"/>
  <c r="A2644" i="37"/>
  <c r="A2645" i="37"/>
  <c r="B2640" i="37"/>
  <c r="B2641" i="37"/>
  <c r="B2642" i="37"/>
  <c r="B2643" i="37"/>
  <c r="B2644" i="37"/>
  <c r="B2645" i="37"/>
  <c r="D2640" i="37"/>
  <c r="D2641" i="37"/>
  <c r="D2642" i="37"/>
  <c r="D2643" i="37"/>
  <c r="D2644" i="37"/>
  <c r="D2645" i="37"/>
  <c r="A2637" i="37"/>
  <c r="A2638" i="37"/>
  <c r="A2639" i="37"/>
  <c r="B2637" i="37"/>
  <c r="B2638" i="37"/>
  <c r="B2639" i="37"/>
  <c r="D2637" i="37"/>
  <c r="D2638" i="37"/>
  <c r="D2639" i="37"/>
  <c r="A2636" i="37"/>
  <c r="B2636" i="37"/>
  <c r="D2636" i="37"/>
  <c r="A2635" i="37"/>
  <c r="B2635" i="37"/>
  <c r="D2635" i="37"/>
  <c r="A2634" i="37"/>
  <c r="B2634" i="37"/>
  <c r="D2634" i="37"/>
  <c r="A2633" i="37"/>
  <c r="B2633" i="37"/>
  <c r="D2633" i="37"/>
  <c r="A2632" i="37"/>
  <c r="B2632" i="37"/>
  <c r="D2632" i="37"/>
  <c r="A2631" i="37"/>
  <c r="B2631" i="37"/>
  <c r="D2631" i="37"/>
  <c r="A2626" i="37"/>
  <c r="A2627" i="37"/>
  <c r="A2628" i="37"/>
  <c r="A2629" i="37"/>
  <c r="A2630" i="37"/>
  <c r="B2626" i="37"/>
  <c r="B2627" i="37"/>
  <c r="B2628" i="37"/>
  <c r="B2629" i="37"/>
  <c r="B2630" i="37"/>
  <c r="D2626" i="37"/>
  <c r="D2627" i="37"/>
  <c r="D2628" i="37"/>
  <c r="D2629" i="37"/>
  <c r="D2630" i="37"/>
  <c r="A2625" i="37"/>
  <c r="B2625" i="37"/>
  <c r="D2625" i="37"/>
  <c r="A2622" i="37"/>
  <c r="A2623" i="37"/>
  <c r="A2624" i="37"/>
  <c r="B2622" i="37"/>
  <c r="B2623" i="37"/>
  <c r="B2624" i="37"/>
  <c r="D2622" i="37"/>
  <c r="D2623" i="37"/>
  <c r="D2624" i="37"/>
  <c r="A2619" i="37"/>
  <c r="A2620" i="37"/>
  <c r="A2621" i="37"/>
  <c r="B2619" i="37"/>
  <c r="B2620" i="37"/>
  <c r="B2621" i="37"/>
  <c r="D2619" i="37"/>
  <c r="D2620" i="37"/>
  <c r="D2621" i="37"/>
  <c r="A2618" i="37"/>
  <c r="B2618" i="37"/>
  <c r="D2618" i="37"/>
  <c r="A2617" i="37"/>
  <c r="B2617" i="37"/>
  <c r="D2617" i="37"/>
  <c r="A2616" i="37"/>
  <c r="B2616" i="37"/>
  <c r="D2616" i="37"/>
  <c r="A2615" i="37"/>
  <c r="B2615" i="37"/>
  <c r="D2615" i="37"/>
  <c r="A2614" i="37"/>
  <c r="B2614" i="37"/>
  <c r="D2614" i="37"/>
  <c r="A2610" i="37"/>
  <c r="A2611" i="37"/>
  <c r="A2612" i="37"/>
  <c r="A2613" i="37"/>
  <c r="B2610" i="37"/>
  <c r="B2611" i="37"/>
  <c r="B2612" i="37"/>
  <c r="B2613" i="37"/>
  <c r="D2610" i="37"/>
  <c r="D2611" i="37"/>
  <c r="D2612" i="37"/>
  <c r="D2613" i="37"/>
  <c r="A2609" i="37"/>
  <c r="B2609" i="37"/>
  <c r="D2609" i="37"/>
  <c r="A2608" i="37"/>
  <c r="B2608" i="37"/>
  <c r="D2608" i="37"/>
  <c r="A2607" i="37"/>
  <c r="B2607" i="37"/>
  <c r="D2607" i="37"/>
  <c r="A2606" i="37"/>
  <c r="B2606" i="37"/>
  <c r="D2606" i="37"/>
  <c r="A2605" i="37"/>
  <c r="B2605" i="37"/>
  <c r="D2605" i="37"/>
  <c r="E6910" i="37" l="1"/>
  <c r="F6910" i="37" s="1"/>
  <c r="E8424" i="37"/>
  <c r="F8424" i="37" s="1"/>
  <c r="E5700" i="37"/>
  <c r="F5700" i="37" s="1"/>
  <c r="E6628" i="37"/>
  <c r="F6628" i="37" s="1"/>
  <c r="E6681" i="37"/>
  <c r="F6681" i="37" s="1"/>
  <c r="E5726" i="37"/>
  <c r="F5726" i="37" s="1"/>
  <c r="E4771" i="37"/>
  <c r="F4771" i="37" s="1"/>
  <c r="E5292" i="37"/>
  <c r="F5292" i="37" s="1"/>
  <c r="E4991" i="37"/>
  <c r="F4991" i="37" s="1"/>
  <c r="E5867" i="37"/>
  <c r="F5867" i="37" s="1"/>
  <c r="E4291" i="37"/>
  <c r="F4291" i="37" s="1"/>
  <c r="E4571" i="37"/>
  <c r="F4571" i="37" s="1"/>
  <c r="E4493" i="37"/>
  <c r="F4493" i="37" s="1"/>
  <c r="E3436" i="37"/>
  <c r="F3436" i="37" s="1"/>
  <c r="E4281" i="37"/>
  <c r="F4281" i="37" s="1"/>
  <c r="E11902" i="37"/>
  <c r="F11902" i="37" s="1"/>
  <c r="E11008" i="37"/>
  <c r="F11008" i="37" s="1"/>
  <c r="E2947" i="37"/>
  <c r="F2947" i="37" s="1"/>
  <c r="E3736" i="37"/>
  <c r="F3736" i="37" s="1"/>
  <c r="E3791" i="37"/>
  <c r="F3791" i="37" s="1"/>
  <c r="E11427" i="37"/>
  <c r="F11427" i="37" s="1"/>
  <c r="E11312" i="37"/>
  <c r="F11312" i="37" s="1"/>
  <c r="E11076" i="37"/>
  <c r="F11076" i="37" s="1"/>
  <c r="E10894" i="37"/>
  <c r="F10894" i="37" s="1"/>
  <c r="E10823" i="37"/>
  <c r="F10823" i="37" s="1"/>
  <c r="E10777" i="37"/>
  <c r="F10777" i="37" s="1"/>
  <c r="E10651" i="37"/>
  <c r="F10651" i="37" s="1"/>
  <c r="E10507" i="37"/>
  <c r="F10507" i="37" s="1"/>
  <c r="E10411" i="37"/>
  <c r="F10411" i="37" s="1"/>
  <c r="E10306" i="37"/>
  <c r="F10306" i="37" s="1"/>
  <c r="E10232" i="37"/>
  <c r="F10232" i="37" s="1"/>
  <c r="E10129" i="37"/>
  <c r="F10129" i="37" s="1"/>
  <c r="E9925" i="37"/>
  <c r="F9925" i="37" s="1"/>
  <c r="E9824" i="37"/>
  <c r="F9824" i="37" s="1"/>
  <c r="E9752" i="37"/>
  <c r="F9752" i="37" s="1"/>
  <c r="E9615" i="37"/>
  <c r="F9615" i="37" s="1"/>
  <c r="E9583" i="37"/>
  <c r="F9583" i="37" s="1"/>
  <c r="E9529" i="37"/>
  <c r="F9529" i="37" s="1"/>
  <c r="E9478" i="37"/>
  <c r="F9478" i="37" s="1"/>
  <c r="E9442" i="37"/>
  <c r="F9442" i="37" s="1"/>
  <c r="E9369" i="37"/>
  <c r="F9369" i="37" s="1"/>
  <c r="E9309" i="37"/>
  <c r="F9309" i="37" s="1"/>
  <c r="E9266" i="37"/>
  <c r="F9266" i="37" s="1"/>
  <c r="E9130" i="37"/>
  <c r="F9130" i="37" s="1"/>
  <c r="E9042" i="37"/>
  <c r="F9042" i="37" s="1"/>
  <c r="E8985" i="37"/>
  <c r="F8985" i="37" s="1"/>
  <c r="E8953" i="37"/>
  <c r="F8953" i="37" s="1"/>
  <c r="E8917" i="37"/>
  <c r="F8917" i="37" s="1"/>
  <c r="E8811" i="37"/>
  <c r="F8811" i="37" s="1"/>
  <c r="E8757" i="37"/>
  <c r="F8757" i="37" s="1"/>
  <c r="E8615" i="37"/>
  <c r="F8615" i="37" s="1"/>
  <c r="E8581" i="37"/>
  <c r="F8581" i="37" s="1"/>
  <c r="E8386" i="37"/>
  <c r="F8386" i="37" s="1"/>
  <c r="E8354" i="37"/>
  <c r="F8354" i="37" s="1"/>
  <c r="E8242" i="37"/>
  <c r="F8242" i="37" s="1"/>
  <c r="E8180" i="37"/>
  <c r="F8180" i="37" s="1"/>
  <c r="E8106" i="37"/>
  <c r="F8106" i="37" s="1"/>
  <c r="E8067" i="37"/>
  <c r="F8067" i="37" s="1"/>
  <c r="E7967" i="37"/>
  <c r="F7967" i="37" s="1"/>
  <c r="E7647" i="37"/>
  <c r="F7647" i="37" s="1"/>
  <c r="E7017" i="37"/>
  <c r="F7017" i="37" s="1"/>
  <c r="E6972" i="37"/>
  <c r="F6972" i="37" s="1"/>
  <c r="E6887" i="37"/>
  <c r="F6887" i="37" s="1"/>
  <c r="E6836" i="37"/>
  <c r="F6836" i="37" s="1"/>
  <c r="E6813" i="37"/>
  <c r="F6813" i="37" s="1"/>
  <c r="E6784" i="37"/>
  <c r="F6784" i="37" s="1"/>
  <c r="E6721" i="37"/>
  <c r="F6721" i="37" s="1"/>
  <c r="E6537" i="37"/>
  <c r="F6537" i="37" s="1"/>
  <c r="E6330" i="37"/>
  <c r="F6330" i="37" s="1"/>
  <c r="E6277" i="37"/>
  <c r="F6277" i="37" s="1"/>
  <c r="E6224" i="37"/>
  <c r="F6224" i="37" s="1"/>
  <c r="E6162" i="37"/>
  <c r="F6162" i="37" s="1"/>
  <c r="E6122" i="37"/>
  <c r="F6122" i="37" s="1"/>
  <c r="E6087" i="37"/>
  <c r="F6087" i="37" s="1"/>
  <c r="E5989" i="37"/>
  <c r="F5989" i="37" s="1"/>
  <c r="E5955" i="37"/>
  <c r="F5955" i="37" s="1"/>
  <c r="E5942" i="37"/>
  <c r="F5942" i="37" s="1"/>
  <c r="E5910" i="37"/>
  <c r="F5910" i="37" s="1"/>
  <c r="E5830" i="37"/>
  <c r="F5830" i="37" s="1"/>
  <c r="E5810" i="37"/>
  <c r="F5810" i="37" s="1"/>
  <c r="E5787" i="37"/>
  <c r="F5787" i="37" s="1"/>
  <c r="E5712" i="37"/>
  <c r="F5712" i="37" s="1"/>
  <c r="E5667" i="37"/>
  <c r="F5667" i="37" s="1"/>
  <c r="E5629" i="37"/>
  <c r="F5629" i="37" s="1"/>
  <c r="E5650" i="37"/>
  <c r="F5650" i="37" s="1"/>
  <c r="E5578" i="37"/>
  <c r="F5578" i="37" s="1"/>
  <c r="E5548" i="37"/>
  <c r="F5548" i="37" s="1"/>
  <c r="E5493" i="37"/>
  <c r="F5493" i="37" s="1"/>
  <c r="E5477" i="37"/>
  <c r="F5477" i="37" s="1"/>
  <c r="E5364" i="37"/>
  <c r="F5364" i="37" s="1"/>
  <c r="E5328" i="37"/>
  <c r="F5328" i="37" s="1"/>
  <c r="E5275" i="37"/>
  <c r="F5275" i="37" s="1"/>
  <c r="E5260" i="37"/>
  <c r="F5260" i="37" s="1"/>
  <c r="E5246" i="37"/>
  <c r="F5246" i="37" s="1"/>
  <c r="E5147" i="37"/>
  <c r="F5147" i="37" s="1"/>
  <c r="E5095" i="37"/>
  <c r="F5095" i="37" s="1"/>
  <c r="E5069" i="37"/>
  <c r="F5069" i="37" s="1"/>
  <c r="E5036" i="37"/>
  <c r="F5036" i="37" s="1"/>
  <c r="E4893" i="37"/>
  <c r="F4893" i="37" s="1"/>
  <c r="E4807" i="37"/>
  <c r="F4807" i="37" s="1"/>
  <c r="E4732" i="37"/>
  <c r="F4732" i="37" s="1"/>
  <c r="E4718" i="37"/>
  <c r="F4718" i="37" s="1"/>
  <c r="E4666" i="37"/>
  <c r="F4666" i="37" s="1"/>
  <c r="E4636" i="37"/>
  <c r="F4636" i="37" s="1"/>
  <c r="E4608" i="37"/>
  <c r="F4608" i="37" s="1"/>
  <c r="E4547" i="37"/>
  <c r="F4547" i="37" s="1"/>
  <c r="E4520" i="37"/>
  <c r="F4520" i="37" s="1"/>
  <c r="E4458" i="37"/>
  <c r="F4458" i="37" s="1"/>
  <c r="E4415" i="37"/>
  <c r="F4415" i="37" s="1"/>
  <c r="E4392" i="37"/>
  <c r="F4392" i="37" s="1"/>
  <c r="E4374" i="37"/>
  <c r="F4374" i="37" s="1"/>
  <c r="E4363" i="37"/>
  <c r="F4363" i="37" s="1"/>
  <c r="E4354" i="37"/>
  <c r="F4354" i="37" s="1"/>
  <c r="E4328" i="37"/>
  <c r="F4328" i="37" s="1"/>
  <c r="E4310" i="37"/>
  <c r="F4310" i="37" s="1"/>
  <c r="E4256" i="37"/>
  <c r="F4256" i="37" s="1"/>
  <c r="E4241" i="37"/>
  <c r="F4241" i="37" s="1"/>
  <c r="E4210" i="37"/>
  <c r="F4210" i="37" s="1"/>
  <c r="E4195" i="37"/>
  <c r="F4195" i="37" s="1"/>
  <c r="E4165" i="37"/>
  <c r="F4165" i="37" s="1"/>
  <c r="E4148" i="37"/>
  <c r="F4148" i="37" s="1"/>
  <c r="E4062" i="37"/>
  <c r="F4062" i="37" s="1"/>
  <c r="E3973" i="37"/>
  <c r="F3973" i="37" s="1"/>
  <c r="E3940" i="37"/>
  <c r="F3940" i="37" s="1"/>
  <c r="E3910" i="37"/>
  <c r="F3910" i="37" s="1"/>
  <c r="E3894" i="37"/>
  <c r="F3894" i="37" s="1"/>
  <c r="E3800" i="37"/>
  <c r="F3800" i="37" s="1"/>
  <c r="E3782" i="37"/>
  <c r="F3782" i="37" s="1"/>
  <c r="E3758" i="37"/>
  <c r="F3758" i="37" s="1"/>
  <c r="E3728" i="37"/>
  <c r="F3728" i="37" s="1"/>
  <c r="E3706" i="37"/>
  <c r="F3706" i="37" s="1"/>
  <c r="E3687" i="37"/>
  <c r="F3687" i="37" s="1"/>
  <c r="E3678" i="37"/>
  <c r="F3678" i="37" s="1"/>
  <c r="E3664" i="37"/>
  <c r="F3664" i="37" s="1"/>
  <c r="E3645" i="37"/>
  <c r="F3645" i="37" s="1"/>
  <c r="E3634" i="37"/>
  <c r="F3634" i="37" s="1"/>
  <c r="E3612" i="37"/>
  <c r="F3612" i="37" s="1"/>
  <c r="E3594" i="37"/>
  <c r="F3594" i="37" s="1"/>
  <c r="E3558" i="37"/>
  <c r="F3558" i="37" s="1"/>
  <c r="E3519" i="37"/>
  <c r="F3519" i="37" s="1"/>
  <c r="E3498" i="37"/>
  <c r="F3498" i="37" s="1"/>
  <c r="E3469" i="37"/>
  <c r="F3469" i="37" s="1"/>
  <c r="E3451" i="37"/>
  <c r="F3451" i="37" s="1"/>
  <c r="E3423" i="37"/>
  <c r="F3423" i="37" s="1"/>
  <c r="E3415" i="37"/>
  <c r="F3415" i="37" s="1"/>
  <c r="E3400" i="37"/>
  <c r="F3400" i="37" s="1"/>
  <c r="E3395" i="37"/>
  <c r="F3395" i="37" s="1"/>
  <c r="E3381" i="37"/>
  <c r="F3381" i="37" s="1"/>
  <c r="E3365" i="37"/>
  <c r="F3365" i="37" s="1"/>
  <c r="E3273" i="37"/>
  <c r="F3273" i="37" s="1"/>
  <c r="E3255" i="37"/>
  <c r="F3255" i="37" s="1"/>
  <c r="E3247" i="37"/>
  <c r="F3247" i="37" s="1"/>
  <c r="E3221" i="37"/>
  <c r="F3221" i="37" s="1"/>
  <c r="E3211" i="37"/>
  <c r="F3211" i="37" s="1"/>
  <c r="E3216" i="37"/>
  <c r="F3216" i="37" s="1"/>
  <c r="E3186" i="37"/>
  <c r="F3186" i="37" s="1"/>
  <c r="E3181" i="37"/>
  <c r="F3181" i="37" s="1"/>
  <c r="E3174" i="37"/>
  <c r="F3174" i="37" s="1"/>
  <c r="E3167" i="37"/>
  <c r="F3167" i="37" s="1"/>
  <c r="E3148" i="37"/>
  <c r="F3148" i="37" s="1"/>
  <c r="E3143" i="37"/>
  <c r="F3143" i="37" s="1"/>
  <c r="E3133" i="37"/>
  <c r="F3133" i="37" s="1"/>
  <c r="E3130" i="37"/>
  <c r="F3130" i="37" s="1"/>
  <c r="E3123" i="37"/>
  <c r="F3123" i="37" s="1"/>
  <c r="E3120" i="37"/>
  <c r="F3120" i="37" s="1"/>
  <c r="E3104" i="37"/>
  <c r="F3104" i="37" s="1"/>
  <c r="E3061" i="37"/>
  <c r="F3061" i="37" s="1"/>
  <c r="E3050" i="37"/>
  <c r="F3050" i="37" s="1"/>
  <c r="E3034" i="37"/>
  <c r="F3034" i="37" s="1"/>
  <c r="E3023" i="37"/>
  <c r="F3023" i="37" s="1"/>
  <c r="E3008" i="37"/>
  <c r="F3008" i="37" s="1"/>
  <c r="E3001" i="37"/>
  <c r="F3001" i="37" s="1"/>
  <c r="E2993" i="37"/>
  <c r="F2993" i="37" s="1"/>
  <c r="E2975" i="37"/>
  <c r="F2975" i="37" s="1"/>
  <c r="E2969" i="37"/>
  <c r="F2969" i="37" s="1"/>
  <c r="E2960" i="37"/>
  <c r="F2960" i="37" s="1"/>
  <c r="E2934" i="37"/>
  <c r="F2934" i="37" s="1"/>
  <c r="E2933" i="37"/>
  <c r="F2933" i="37" s="1"/>
  <c r="E2928" i="37"/>
  <c r="E2929" i="37" s="1"/>
  <c r="F2929" i="37" s="1"/>
  <c r="E2916" i="37"/>
  <c r="F2916" i="37" s="1"/>
  <c r="E2913" i="37"/>
  <c r="F2913" i="37" s="1"/>
  <c r="E2907" i="37"/>
  <c r="F2907" i="37" s="1"/>
  <c r="E2906" i="37"/>
  <c r="F2906" i="37" s="1"/>
  <c r="E2894" i="37"/>
  <c r="F2894" i="37" s="1"/>
  <c r="E2893" i="37"/>
  <c r="F2893" i="37" s="1"/>
  <c r="E2809" i="37"/>
  <c r="F2809" i="37" s="1"/>
  <c r="E2726" i="37"/>
  <c r="F2726" i="37" s="1"/>
  <c r="E2719" i="37"/>
  <c r="F2719" i="37" s="1"/>
  <c r="E2717" i="37"/>
  <c r="F2717" i="37" s="1"/>
  <c r="E2716" i="37"/>
  <c r="F2716" i="37" s="1"/>
  <c r="E2711" i="37"/>
  <c r="F2711" i="37" s="1"/>
  <c r="E2706" i="37"/>
  <c r="F2706" i="37" s="1"/>
  <c r="E2679" i="37"/>
  <c r="F2679" i="37" s="1"/>
  <c r="E2673" i="37"/>
  <c r="F2673" i="37" s="1"/>
  <c r="E2671" i="37"/>
  <c r="F2671" i="37" s="1"/>
  <c r="E2665" i="37"/>
  <c r="F2665" i="37" s="1"/>
  <c r="E2634" i="37"/>
  <c r="F2634" i="37" s="1"/>
  <c r="E2616" i="37"/>
  <c r="F2616" i="37" s="1"/>
  <c r="A2597" i="37"/>
  <c r="A2598" i="37"/>
  <c r="A2599" i="37"/>
  <c r="A2600" i="37"/>
  <c r="A2601" i="37"/>
  <c r="A2602" i="37"/>
  <c r="A2603" i="37"/>
  <c r="A2604" i="37"/>
  <c r="B2597" i="37"/>
  <c r="B2598" i="37"/>
  <c r="B2599" i="37"/>
  <c r="B2600" i="37"/>
  <c r="B2601" i="37"/>
  <c r="B2602" i="37"/>
  <c r="B2603" i="37"/>
  <c r="B2604" i="37"/>
  <c r="D2597" i="37"/>
  <c r="D2598" i="37"/>
  <c r="D2599" i="37"/>
  <c r="D2600" i="37"/>
  <c r="D2601" i="37"/>
  <c r="D2602" i="37"/>
  <c r="D2603" i="37"/>
  <c r="D2604" i="37"/>
  <c r="A2596" i="37"/>
  <c r="B2596" i="37"/>
  <c r="D2596" i="37"/>
  <c r="A2595" i="37"/>
  <c r="B2595" i="37"/>
  <c r="D2595" i="37"/>
  <c r="A2594" i="37"/>
  <c r="B2594" i="37"/>
  <c r="D2594" i="37"/>
  <c r="A2593" i="37"/>
  <c r="B2593" i="37"/>
  <c r="D2593" i="37"/>
  <c r="A2581" i="37"/>
  <c r="A2582" i="37"/>
  <c r="A2583" i="37"/>
  <c r="A2584" i="37"/>
  <c r="A2585" i="37"/>
  <c r="A2586" i="37"/>
  <c r="A2587" i="37"/>
  <c r="A2588" i="37"/>
  <c r="A2589" i="37"/>
  <c r="A2590" i="37"/>
  <c r="A2591" i="37"/>
  <c r="A2592" i="37"/>
  <c r="B2581" i="37"/>
  <c r="B2582" i="37"/>
  <c r="B2583" i="37"/>
  <c r="B2584" i="37"/>
  <c r="B2585" i="37"/>
  <c r="B2586" i="37"/>
  <c r="B2587" i="37"/>
  <c r="B2588" i="37"/>
  <c r="B2589" i="37"/>
  <c r="B2590" i="37"/>
  <c r="B2591" i="37"/>
  <c r="B2592" i="37"/>
  <c r="D2581" i="37"/>
  <c r="D2582" i="37"/>
  <c r="D2583" i="37"/>
  <c r="D2584" i="37"/>
  <c r="D2585" i="37"/>
  <c r="D2586" i="37"/>
  <c r="D2587" i="37"/>
  <c r="D2588" i="37"/>
  <c r="D2589" i="37"/>
  <c r="D2590" i="37"/>
  <c r="D2591" i="37"/>
  <c r="D2592" i="37"/>
  <c r="A2575" i="37"/>
  <c r="A2576" i="37"/>
  <c r="A2577" i="37"/>
  <c r="A2578" i="37"/>
  <c r="A2579" i="37"/>
  <c r="A2580" i="37"/>
  <c r="B2575" i="37"/>
  <c r="B2576" i="37"/>
  <c r="B2577" i="37"/>
  <c r="B2578" i="37"/>
  <c r="B2579" i="37"/>
  <c r="B2580" i="37"/>
  <c r="D2575" i="37"/>
  <c r="D2576" i="37"/>
  <c r="D2577" i="37"/>
  <c r="D2578" i="37"/>
  <c r="D2579" i="37"/>
  <c r="D2580" i="37"/>
  <c r="A2572" i="37"/>
  <c r="A2573" i="37"/>
  <c r="A2574" i="37"/>
  <c r="B2572" i="37"/>
  <c r="B2573" i="37"/>
  <c r="B2574" i="37"/>
  <c r="D2572" i="37"/>
  <c r="D2573" i="37"/>
  <c r="D2574" i="37"/>
  <c r="A2571" i="37"/>
  <c r="B2571" i="37"/>
  <c r="D2571" i="37"/>
  <c r="A2570" i="37"/>
  <c r="B2570" i="37"/>
  <c r="D2570" i="37"/>
  <c r="A2569" i="37"/>
  <c r="B2569" i="37"/>
  <c r="D2569" i="37"/>
  <c r="A2568" i="37"/>
  <c r="B2568" i="37"/>
  <c r="D2568" i="37"/>
  <c r="A2567" i="37"/>
  <c r="B2567" i="37"/>
  <c r="D2567" i="37"/>
  <c r="A2566" i="37"/>
  <c r="B2566" i="37"/>
  <c r="D2566" i="37"/>
  <c r="A2565" i="37"/>
  <c r="B2565" i="37"/>
  <c r="D2565" i="37"/>
  <c r="A2564" i="37"/>
  <c r="B2564" i="37"/>
  <c r="D2564" i="37"/>
  <c r="A2563" i="37"/>
  <c r="B2563" i="37"/>
  <c r="D2563" i="37"/>
  <c r="A2562" i="37"/>
  <c r="B2562" i="37"/>
  <c r="D2562" i="37"/>
  <c r="A2561" i="37"/>
  <c r="B2561" i="37"/>
  <c r="D2561" i="37"/>
  <c r="A2560" i="37"/>
  <c r="B2560" i="37"/>
  <c r="D2560" i="37"/>
  <c r="A2559" i="37"/>
  <c r="B2559" i="37"/>
  <c r="D2559" i="37"/>
  <c r="A2558" i="37"/>
  <c r="B2558" i="37"/>
  <c r="D2558" i="37"/>
  <c r="A2557" i="37"/>
  <c r="B2557" i="37"/>
  <c r="D2557" i="37"/>
  <c r="A2556" i="37"/>
  <c r="B2556" i="37"/>
  <c r="D2556" i="37"/>
  <c r="A2555" i="37"/>
  <c r="B2555" i="37"/>
  <c r="D2555" i="37"/>
  <c r="A2554" i="37"/>
  <c r="B2554" i="37"/>
  <c r="D2554" i="37"/>
  <c r="A2551" i="37"/>
  <c r="A2552" i="37"/>
  <c r="A2553" i="37"/>
  <c r="B2551" i="37"/>
  <c r="B2552" i="37"/>
  <c r="B2553" i="37"/>
  <c r="D2551" i="37"/>
  <c r="D2552" i="37"/>
  <c r="D2553" i="37"/>
  <c r="A2550" i="37"/>
  <c r="B2550" i="37"/>
  <c r="D2550" i="37"/>
  <c r="A2549" i="37"/>
  <c r="B2549" i="37"/>
  <c r="D2549" i="37"/>
  <c r="A2548" i="37"/>
  <c r="B2548" i="37"/>
  <c r="D2548" i="37"/>
  <c r="A2543" i="37"/>
  <c r="A2544" i="37"/>
  <c r="A2545" i="37"/>
  <c r="A2546" i="37"/>
  <c r="A2547" i="37"/>
  <c r="B2543" i="37"/>
  <c r="B2544" i="37"/>
  <c r="B2545" i="37"/>
  <c r="B2546" i="37"/>
  <c r="B2547" i="37"/>
  <c r="D2543" i="37"/>
  <c r="D2544" i="37"/>
  <c r="D2545" i="37"/>
  <c r="D2546" i="37"/>
  <c r="D2547" i="37"/>
  <c r="A2542" i="37"/>
  <c r="B2542" i="37"/>
  <c r="D2542" i="37"/>
  <c r="A2541" i="37"/>
  <c r="B2541" i="37"/>
  <c r="D2541" i="37"/>
  <c r="A2540" i="37"/>
  <c r="B2540" i="37"/>
  <c r="D2540" i="37"/>
  <c r="A2539" i="37"/>
  <c r="B2539" i="37"/>
  <c r="D2539" i="37"/>
  <c r="A2538" i="37"/>
  <c r="B2538" i="37"/>
  <c r="D2538" i="37"/>
  <c r="A2537" i="37"/>
  <c r="B2537" i="37"/>
  <c r="D2537" i="37"/>
  <c r="A2536" i="37"/>
  <c r="B2536" i="37"/>
  <c r="D2536" i="37"/>
  <c r="A2529" i="37"/>
  <c r="A2530" i="37"/>
  <c r="A2531" i="37"/>
  <c r="A2532" i="37"/>
  <c r="A2533" i="37"/>
  <c r="A2534" i="37"/>
  <c r="A2535" i="37"/>
  <c r="B2529" i="37"/>
  <c r="B2530" i="37"/>
  <c r="B2531" i="37"/>
  <c r="B2532" i="37"/>
  <c r="B2533" i="37"/>
  <c r="B2534" i="37"/>
  <c r="B2535" i="37"/>
  <c r="D2529" i="37"/>
  <c r="D2530" i="37"/>
  <c r="D2531" i="37"/>
  <c r="D2532" i="37"/>
  <c r="D2533" i="37"/>
  <c r="D2534" i="37"/>
  <c r="D2535" i="37"/>
  <c r="A2523" i="37"/>
  <c r="A2524" i="37"/>
  <c r="A2525" i="37"/>
  <c r="A2526" i="37"/>
  <c r="A2527" i="37"/>
  <c r="A2528" i="37"/>
  <c r="B2523" i="37"/>
  <c r="B2524" i="37"/>
  <c r="B2525" i="37"/>
  <c r="B2526" i="37"/>
  <c r="B2527" i="37"/>
  <c r="B2528" i="37"/>
  <c r="D2523" i="37"/>
  <c r="D2524" i="37"/>
  <c r="D2525" i="37"/>
  <c r="D2526" i="37"/>
  <c r="D2527" i="37"/>
  <c r="D2528" i="37"/>
  <c r="A2520" i="37"/>
  <c r="A2521" i="37"/>
  <c r="A2522" i="37"/>
  <c r="B2520" i="37"/>
  <c r="B2521" i="37"/>
  <c r="B2522" i="37"/>
  <c r="D2520" i="37"/>
  <c r="D2521" i="37"/>
  <c r="D2522" i="37"/>
  <c r="A2519" i="37"/>
  <c r="B2519" i="37"/>
  <c r="D2519" i="37"/>
  <c r="A2518" i="37"/>
  <c r="B2518" i="37"/>
  <c r="D2518" i="37"/>
  <c r="A2517" i="37"/>
  <c r="B2517" i="37"/>
  <c r="D2517" i="37"/>
  <c r="A2516" i="37"/>
  <c r="B2516" i="37"/>
  <c r="D2516" i="37"/>
  <c r="A2515" i="37"/>
  <c r="B2515" i="37"/>
  <c r="D2515" i="37"/>
  <c r="A2514" i="37"/>
  <c r="B2514" i="37"/>
  <c r="D2514" i="37"/>
  <c r="A2513" i="37"/>
  <c r="B2513" i="37"/>
  <c r="D2513" i="37"/>
  <c r="A2512" i="37"/>
  <c r="B2512" i="37"/>
  <c r="D2512" i="37"/>
  <c r="A2509" i="37"/>
  <c r="A2510" i="37"/>
  <c r="A2511" i="37"/>
  <c r="B2509" i="37"/>
  <c r="B2510" i="37"/>
  <c r="B2511" i="37"/>
  <c r="D2509" i="37"/>
  <c r="D2510" i="37"/>
  <c r="D2511" i="37"/>
  <c r="A2508" i="37"/>
  <c r="B2508" i="37"/>
  <c r="D2508" i="37"/>
  <c r="A2507" i="37"/>
  <c r="B2507" i="37"/>
  <c r="D2507" i="37"/>
  <c r="A2506" i="37"/>
  <c r="B2506" i="37"/>
  <c r="D2506" i="37"/>
  <c r="A2502" i="37"/>
  <c r="A2503" i="37"/>
  <c r="A2504" i="37"/>
  <c r="A2505" i="37"/>
  <c r="B2502" i="37"/>
  <c r="B2503" i="37"/>
  <c r="B2504" i="37"/>
  <c r="B2505" i="37"/>
  <c r="D2502" i="37"/>
  <c r="D2503" i="37"/>
  <c r="D2504" i="37"/>
  <c r="D2505" i="37"/>
  <c r="A2501" i="37"/>
  <c r="B2501" i="37"/>
  <c r="D2501" i="37"/>
  <c r="A2500" i="37"/>
  <c r="B2500" i="37"/>
  <c r="D2500" i="37"/>
  <c r="A2499" i="37"/>
  <c r="B2499" i="37"/>
  <c r="D2499" i="37"/>
  <c r="A2498" i="37"/>
  <c r="B2498" i="37"/>
  <c r="D2498" i="37"/>
  <c r="A2497" i="37"/>
  <c r="B2497" i="37"/>
  <c r="D2497" i="37"/>
  <c r="A2496" i="37"/>
  <c r="B2496" i="37"/>
  <c r="D2496" i="37"/>
  <c r="A2488" i="37"/>
  <c r="A2489" i="37"/>
  <c r="A2490" i="37"/>
  <c r="A2491" i="37"/>
  <c r="A2492" i="37"/>
  <c r="A2493" i="37"/>
  <c r="A2494" i="37"/>
  <c r="A2495" i="37"/>
  <c r="B2488" i="37"/>
  <c r="B2489" i="37"/>
  <c r="B2490" i="37"/>
  <c r="B2491" i="37"/>
  <c r="B2492" i="37"/>
  <c r="B2493" i="37"/>
  <c r="B2494" i="37"/>
  <c r="B2495" i="37"/>
  <c r="D2488" i="37"/>
  <c r="D2489" i="37"/>
  <c r="D2490" i="37"/>
  <c r="D2491" i="37"/>
  <c r="D2492" i="37"/>
  <c r="D2493" i="37"/>
  <c r="D2494" i="37"/>
  <c r="D2495" i="37"/>
  <c r="A2484" i="37"/>
  <c r="A2485" i="37"/>
  <c r="A2486" i="37"/>
  <c r="A2487" i="37"/>
  <c r="B2484" i="37"/>
  <c r="B2485" i="37"/>
  <c r="B2486" i="37"/>
  <c r="B2487" i="37"/>
  <c r="D2484" i="37"/>
  <c r="D2485" i="37"/>
  <c r="D2486" i="37"/>
  <c r="D2487" i="37"/>
  <c r="A2483" i="37"/>
  <c r="B2483" i="37"/>
  <c r="D2483" i="37"/>
  <c r="A2482" i="37"/>
  <c r="B2482" i="37"/>
  <c r="D2482" i="37"/>
  <c r="A2481" i="37"/>
  <c r="B2481" i="37"/>
  <c r="D2481" i="37"/>
  <c r="A2480" i="37"/>
  <c r="B2480" i="37"/>
  <c r="D2480" i="37"/>
  <c r="A2479" i="37"/>
  <c r="B2479" i="37"/>
  <c r="D2479" i="37"/>
  <c r="A2478" i="37"/>
  <c r="B2478" i="37"/>
  <c r="D2478" i="37"/>
  <c r="A2477" i="37"/>
  <c r="B2477" i="37"/>
  <c r="D2477" i="37"/>
  <c r="A2476" i="37"/>
  <c r="B2476" i="37"/>
  <c r="D2476" i="37"/>
  <c r="A2475" i="37"/>
  <c r="B2475" i="37"/>
  <c r="D2475" i="37"/>
  <c r="A2474" i="37"/>
  <c r="B2474" i="37"/>
  <c r="D2474" i="37"/>
  <c r="A2473" i="37"/>
  <c r="B2473" i="37"/>
  <c r="D2473" i="37"/>
  <c r="A2472" i="37"/>
  <c r="B2472" i="37"/>
  <c r="D2472" i="37"/>
  <c r="A2466" i="37"/>
  <c r="A2467" i="37"/>
  <c r="A2468" i="37"/>
  <c r="A2469" i="37"/>
  <c r="A2470" i="37"/>
  <c r="A2471" i="37"/>
  <c r="B2466" i="37"/>
  <c r="B2467" i="37"/>
  <c r="B2468" i="37"/>
  <c r="B2469" i="37"/>
  <c r="B2470" i="37"/>
  <c r="B2471" i="37"/>
  <c r="D2466" i="37"/>
  <c r="D2467" i="37"/>
  <c r="D2468" i="37"/>
  <c r="D2469" i="37"/>
  <c r="D2470" i="37"/>
  <c r="D2471" i="37"/>
  <c r="A2463" i="37"/>
  <c r="A2464" i="37"/>
  <c r="A2465" i="37"/>
  <c r="B2463" i="37"/>
  <c r="B2464" i="37"/>
  <c r="B2465" i="37"/>
  <c r="D2463" i="37"/>
  <c r="D2464" i="37"/>
  <c r="D2465" i="37"/>
  <c r="A2462" i="37"/>
  <c r="B2462" i="37"/>
  <c r="D2462" i="37"/>
  <c r="A2461" i="37"/>
  <c r="B2461" i="37"/>
  <c r="D2461" i="37"/>
  <c r="A2460" i="37"/>
  <c r="B2460" i="37"/>
  <c r="D2460" i="37"/>
  <c r="A2459" i="37"/>
  <c r="B2459" i="37"/>
  <c r="D2459" i="37"/>
  <c r="A2458" i="37"/>
  <c r="B2458" i="37"/>
  <c r="D2458" i="37"/>
  <c r="A2455" i="37"/>
  <c r="A2456" i="37"/>
  <c r="A2457" i="37"/>
  <c r="B2455" i="37"/>
  <c r="B2456" i="37"/>
  <c r="B2457" i="37"/>
  <c r="D2455" i="37"/>
  <c r="D2456" i="37"/>
  <c r="D2457" i="37"/>
  <c r="A2454" i="37"/>
  <c r="B2454" i="37"/>
  <c r="D2454" i="37"/>
  <c r="A2453" i="37"/>
  <c r="B2453" i="37"/>
  <c r="D2453" i="37"/>
  <c r="A2452" i="37"/>
  <c r="B2452" i="37"/>
  <c r="D2452" i="37"/>
  <c r="A2451" i="37"/>
  <c r="B2451" i="37"/>
  <c r="D2451" i="37"/>
  <c r="A2450" i="37"/>
  <c r="B2450" i="37"/>
  <c r="D2450" i="37"/>
  <c r="A2449" i="37"/>
  <c r="B2449" i="37"/>
  <c r="D2449" i="37"/>
  <c r="A2448" i="37"/>
  <c r="B2448" i="37"/>
  <c r="D2448" i="37"/>
  <c r="A2447" i="37"/>
  <c r="B2447" i="37"/>
  <c r="D2447" i="37"/>
  <c r="A2446" i="37"/>
  <c r="B2446" i="37"/>
  <c r="D2446" i="37"/>
  <c r="A2445" i="37"/>
  <c r="B2445" i="37"/>
  <c r="D2445" i="37"/>
  <c r="A2444" i="37"/>
  <c r="B2444" i="37"/>
  <c r="D2444" i="37"/>
  <c r="A2443" i="37"/>
  <c r="B2443" i="37"/>
  <c r="D2443" i="37"/>
  <c r="A2442" i="37"/>
  <c r="B2442" i="37"/>
  <c r="D2442" i="37"/>
  <c r="A2441" i="37"/>
  <c r="B2441" i="37"/>
  <c r="D2441" i="37"/>
  <c r="A2440" i="37"/>
  <c r="B2440" i="37"/>
  <c r="D2440" i="37"/>
  <c r="A2439" i="37"/>
  <c r="B2439" i="37"/>
  <c r="D2439" i="37"/>
  <c r="A2438" i="37"/>
  <c r="B2438" i="37"/>
  <c r="D2438" i="37"/>
  <c r="A2437" i="37"/>
  <c r="B2437" i="37"/>
  <c r="D2437" i="37"/>
  <c r="A2436" i="37"/>
  <c r="B2436" i="37"/>
  <c r="D2436" i="37"/>
  <c r="A2435" i="37"/>
  <c r="B2435" i="37"/>
  <c r="D2435" i="37"/>
  <c r="A2434" i="37"/>
  <c r="B2434" i="37"/>
  <c r="D2434" i="37"/>
  <c r="A2433" i="37"/>
  <c r="B2433" i="37"/>
  <c r="D2433" i="37"/>
  <c r="A2430" i="37"/>
  <c r="A2431" i="37"/>
  <c r="A2432" i="37"/>
  <c r="B2430" i="37"/>
  <c r="B2431" i="37"/>
  <c r="B2432" i="37"/>
  <c r="D2430" i="37"/>
  <c r="D2431" i="37"/>
  <c r="D2432" i="37"/>
  <c r="A2429" i="37"/>
  <c r="B2429" i="37"/>
  <c r="D2429" i="37"/>
  <c r="A2428" i="37"/>
  <c r="B2428" i="37"/>
  <c r="D2428" i="37"/>
  <c r="A2427" i="37"/>
  <c r="B2427" i="37"/>
  <c r="D2427" i="37"/>
  <c r="A2426" i="37"/>
  <c r="B2426" i="37"/>
  <c r="D2426" i="37"/>
  <c r="A2425" i="37"/>
  <c r="B2425" i="37"/>
  <c r="D2425" i="37"/>
  <c r="A2424" i="37"/>
  <c r="B2424" i="37"/>
  <c r="D2424" i="37"/>
  <c r="A2423" i="37"/>
  <c r="B2423" i="37"/>
  <c r="D2423" i="37"/>
  <c r="A2422" i="37"/>
  <c r="B2422" i="37"/>
  <c r="D2422" i="37"/>
  <c r="A2421" i="37"/>
  <c r="B2421" i="37"/>
  <c r="D2421" i="37"/>
  <c r="A2417" i="37"/>
  <c r="A2418" i="37"/>
  <c r="A2419" i="37"/>
  <c r="A2420" i="37"/>
  <c r="B2417" i="37"/>
  <c r="B2418" i="37"/>
  <c r="B2419" i="37"/>
  <c r="B2420" i="37"/>
  <c r="D2417" i="37"/>
  <c r="D2418" i="37"/>
  <c r="D2419" i="37"/>
  <c r="D2420" i="37"/>
  <c r="A2416" i="37"/>
  <c r="B2416" i="37"/>
  <c r="D2416" i="37"/>
  <c r="A2415" i="37"/>
  <c r="B2415" i="37"/>
  <c r="D2415" i="37"/>
  <c r="A2414" i="37"/>
  <c r="B2414" i="37"/>
  <c r="D2414" i="37"/>
  <c r="A2413" i="37"/>
  <c r="B2413" i="37"/>
  <c r="D2413" i="37"/>
  <c r="A2412" i="37"/>
  <c r="B2412" i="37"/>
  <c r="D2412" i="37"/>
  <c r="A2411" i="37"/>
  <c r="B2411" i="37"/>
  <c r="D2411" i="37"/>
  <c r="A2395" i="37"/>
  <c r="A2396" i="37"/>
  <c r="A2397" i="37"/>
  <c r="A2398" i="37"/>
  <c r="A2399" i="37"/>
  <c r="A2400" i="37"/>
  <c r="A2401" i="37"/>
  <c r="A2402" i="37"/>
  <c r="A2403" i="37"/>
  <c r="A2404" i="37"/>
  <c r="A2405" i="37"/>
  <c r="A2406" i="37"/>
  <c r="A2407" i="37"/>
  <c r="A2408" i="37"/>
  <c r="A2409" i="37"/>
  <c r="A2410" i="37"/>
  <c r="B2395" i="37"/>
  <c r="B2396" i="37"/>
  <c r="B2397" i="37"/>
  <c r="B2398" i="37"/>
  <c r="B2399" i="37"/>
  <c r="B2400" i="37"/>
  <c r="B2401" i="37"/>
  <c r="B2402" i="37"/>
  <c r="B2403" i="37"/>
  <c r="B2404" i="37"/>
  <c r="B2405" i="37"/>
  <c r="B2406" i="37"/>
  <c r="B2407" i="37"/>
  <c r="B2408" i="37"/>
  <c r="B2409" i="37"/>
  <c r="B2410" i="37"/>
  <c r="D2395" i="37"/>
  <c r="D2396" i="37"/>
  <c r="D2397" i="37"/>
  <c r="D2398" i="37"/>
  <c r="D2399" i="37"/>
  <c r="D2400" i="37"/>
  <c r="D2401" i="37"/>
  <c r="D2402" i="37"/>
  <c r="D2403" i="37"/>
  <c r="D2404" i="37"/>
  <c r="D2405" i="37"/>
  <c r="D2406" i="37"/>
  <c r="D2407" i="37"/>
  <c r="D2408" i="37"/>
  <c r="D2409" i="37"/>
  <c r="D2410" i="37"/>
  <c r="A2379" i="37"/>
  <c r="A2380" i="37"/>
  <c r="A2381" i="37"/>
  <c r="A2382" i="37"/>
  <c r="A2383" i="37"/>
  <c r="A2384" i="37"/>
  <c r="A2385" i="37"/>
  <c r="A2386" i="37"/>
  <c r="A2387" i="37"/>
  <c r="A2388" i="37"/>
  <c r="A2389" i="37"/>
  <c r="A2390" i="37"/>
  <c r="A2391" i="37"/>
  <c r="A2392" i="37"/>
  <c r="A2393" i="37"/>
  <c r="A2394" i="37"/>
  <c r="B2379" i="37"/>
  <c r="B2380" i="37"/>
  <c r="B2381" i="37"/>
  <c r="B2382" i="37"/>
  <c r="B2383" i="37"/>
  <c r="B2384" i="37"/>
  <c r="B2385" i="37"/>
  <c r="B2386" i="37"/>
  <c r="B2387" i="37"/>
  <c r="B2388" i="37"/>
  <c r="B2389" i="37"/>
  <c r="B2390" i="37"/>
  <c r="B2391" i="37"/>
  <c r="B2392" i="37"/>
  <c r="B2393" i="37"/>
  <c r="B2394" i="37"/>
  <c r="D2379" i="37"/>
  <c r="D2380" i="37"/>
  <c r="D2381" i="37"/>
  <c r="D2382" i="37"/>
  <c r="D2383" i="37"/>
  <c r="D2384" i="37"/>
  <c r="D2385" i="37"/>
  <c r="D2386" i="37"/>
  <c r="D2387" i="37"/>
  <c r="D2388" i="37"/>
  <c r="D2389" i="37"/>
  <c r="D2390" i="37"/>
  <c r="D2391" i="37"/>
  <c r="D2392" i="37"/>
  <c r="D2393" i="37"/>
  <c r="D2394" i="37"/>
  <c r="A2373" i="37"/>
  <c r="A2374" i="37"/>
  <c r="A2375" i="37"/>
  <c r="A2376" i="37"/>
  <c r="A2377" i="37"/>
  <c r="A2378" i="37"/>
  <c r="B2373" i="37"/>
  <c r="B2374" i="37"/>
  <c r="B2375" i="37"/>
  <c r="B2376" i="37"/>
  <c r="B2377" i="37"/>
  <c r="B2378" i="37"/>
  <c r="D2373" i="37"/>
  <c r="D2374" i="37"/>
  <c r="D2375" i="37"/>
  <c r="D2376" i="37"/>
  <c r="D2377" i="37"/>
  <c r="D2378" i="37"/>
  <c r="A2366" i="37"/>
  <c r="A2368" i="37"/>
  <c r="A2369" i="37"/>
  <c r="A2370" i="37"/>
  <c r="A2371" i="37"/>
  <c r="A2372" i="37"/>
  <c r="B2366" i="37"/>
  <c r="B2368" i="37"/>
  <c r="B2369" i="37"/>
  <c r="B2370" i="37"/>
  <c r="B2371" i="37"/>
  <c r="B2372" i="37"/>
  <c r="D2366" i="37"/>
  <c r="D2368" i="37"/>
  <c r="F2368" i="37" s="1"/>
  <c r="D2369" i="37"/>
  <c r="D2370" i="37"/>
  <c r="D2371" i="37"/>
  <c r="D2372" i="37"/>
  <c r="A2363" i="37"/>
  <c r="A2364" i="37"/>
  <c r="A2365" i="37"/>
  <c r="B2363" i="37"/>
  <c r="B2364" i="37"/>
  <c r="B2365" i="37"/>
  <c r="D2363" i="37"/>
  <c r="D2364" i="37"/>
  <c r="D2365" i="37"/>
  <c r="A2362" i="37"/>
  <c r="B2362" i="37"/>
  <c r="D2362" i="37"/>
  <c r="A2361" i="37"/>
  <c r="B2361" i="37"/>
  <c r="D2361" i="37"/>
  <c r="A2360" i="37"/>
  <c r="B2360" i="37"/>
  <c r="D2360" i="37"/>
  <c r="E6911" i="37" l="1"/>
  <c r="F6911" i="37" s="1"/>
  <c r="E4772" i="37"/>
  <c r="F4772" i="37" s="1"/>
  <c r="E8425" i="37"/>
  <c r="F8425" i="37" s="1"/>
  <c r="E6629" i="37"/>
  <c r="F6629" i="37" s="1"/>
  <c r="E5727" i="37"/>
  <c r="F5727" i="37" s="1"/>
  <c r="E2948" i="37"/>
  <c r="F2948" i="37" s="1"/>
  <c r="E6682" i="37"/>
  <c r="F6682" i="37" s="1"/>
  <c r="E5293" i="37"/>
  <c r="F5293" i="37" s="1"/>
  <c r="E4992" i="37"/>
  <c r="F4992" i="37" s="1"/>
  <c r="E4292" i="37"/>
  <c r="F4292" i="37" s="1"/>
  <c r="E4572" i="37"/>
  <c r="F4572" i="37" s="1"/>
  <c r="E5868" i="37"/>
  <c r="F5868" i="37" s="1"/>
  <c r="E4494" i="37"/>
  <c r="F4494" i="37" s="1"/>
  <c r="E3437" i="37"/>
  <c r="F3437" i="37" s="1"/>
  <c r="E4282" i="37"/>
  <c r="F4282" i="37" s="1"/>
  <c r="E3737" i="37"/>
  <c r="F3737" i="37" s="1"/>
  <c r="E3792" i="37"/>
  <c r="F3792" i="37" s="1"/>
  <c r="F2928" i="37"/>
  <c r="E11009" i="37"/>
  <c r="F11009" i="37" s="1"/>
  <c r="E4733" i="37"/>
  <c r="F4733" i="37" s="1"/>
  <c r="E11903" i="37"/>
  <c r="F11903" i="37" s="1"/>
  <c r="E2949" i="37"/>
  <c r="F2949" i="37" s="1"/>
  <c r="E4808" i="37"/>
  <c r="F4808" i="37" s="1"/>
  <c r="E11428" i="37"/>
  <c r="F11428" i="37" s="1"/>
  <c r="E11313" i="37"/>
  <c r="F11313" i="37" s="1"/>
  <c r="E11077" i="37"/>
  <c r="F11077" i="37" s="1"/>
  <c r="E10895" i="37"/>
  <c r="F10895" i="37" s="1"/>
  <c r="E10824" i="37"/>
  <c r="F10824" i="37" s="1"/>
  <c r="E10778" i="37"/>
  <c r="F10778" i="37" s="1"/>
  <c r="E10652" i="37"/>
  <c r="F10652" i="37" s="1"/>
  <c r="E10508" i="37"/>
  <c r="F10508" i="37" s="1"/>
  <c r="E10412" i="37"/>
  <c r="F10412" i="37" s="1"/>
  <c r="E10307" i="37"/>
  <c r="F10307" i="37" s="1"/>
  <c r="E10233" i="37"/>
  <c r="F10233" i="37" s="1"/>
  <c r="E10130" i="37"/>
  <c r="F10130" i="37" s="1"/>
  <c r="E9926" i="37"/>
  <c r="F9926" i="37" s="1"/>
  <c r="E9825" i="37"/>
  <c r="F9825" i="37" s="1"/>
  <c r="E9616" i="37"/>
  <c r="F9616" i="37" s="1"/>
  <c r="E9584" i="37"/>
  <c r="F9584" i="37" s="1"/>
  <c r="E9530" i="37"/>
  <c r="F9530" i="37" s="1"/>
  <c r="E9479" i="37"/>
  <c r="F9479" i="37" s="1"/>
  <c r="E9443" i="37"/>
  <c r="F9443" i="37" s="1"/>
  <c r="E9370" i="37"/>
  <c r="F9370" i="37" s="1"/>
  <c r="E9310" i="37"/>
  <c r="F9310" i="37" s="1"/>
  <c r="E9267" i="37"/>
  <c r="F9267" i="37" s="1"/>
  <c r="E9131" i="37"/>
  <c r="F9131" i="37" s="1"/>
  <c r="E9043" i="37"/>
  <c r="F9043" i="37" s="1"/>
  <c r="E8986" i="37"/>
  <c r="F8986" i="37" s="1"/>
  <c r="E8954" i="37"/>
  <c r="F8954" i="37" s="1"/>
  <c r="E8918" i="37"/>
  <c r="F8918" i="37" s="1"/>
  <c r="E8812" i="37"/>
  <c r="F8812" i="37" s="1"/>
  <c r="E8758" i="37"/>
  <c r="F8758" i="37" s="1"/>
  <c r="E8616" i="37"/>
  <c r="F8616" i="37" s="1"/>
  <c r="E8582" i="37"/>
  <c r="F8582" i="37" s="1"/>
  <c r="E8387" i="37"/>
  <c r="F8387" i="37" s="1"/>
  <c r="E8355" i="37"/>
  <c r="F8355" i="37" s="1"/>
  <c r="E8243" i="37"/>
  <c r="F8243" i="37" s="1"/>
  <c r="E8181" i="37"/>
  <c r="F8181" i="37" s="1"/>
  <c r="E8107" i="37"/>
  <c r="F8107" i="37" s="1"/>
  <c r="E8068" i="37"/>
  <c r="F8068" i="37" s="1"/>
  <c r="E7968" i="37"/>
  <c r="F7968" i="37" s="1"/>
  <c r="E7648" i="37"/>
  <c r="F7648" i="37" s="1"/>
  <c r="E7018" i="37"/>
  <c r="F7018" i="37" s="1"/>
  <c r="E6973" i="37"/>
  <c r="F6973" i="37" s="1"/>
  <c r="E6888" i="37"/>
  <c r="F6888" i="37" s="1"/>
  <c r="E6837" i="37"/>
  <c r="F6837" i="37" s="1"/>
  <c r="E6814" i="37"/>
  <c r="F6814" i="37" s="1"/>
  <c r="E6785" i="37"/>
  <c r="F6785" i="37" s="1"/>
  <c r="E6722" i="37"/>
  <c r="F6722" i="37" s="1"/>
  <c r="E6538" i="37"/>
  <c r="F6538" i="37" s="1"/>
  <c r="E6331" i="37"/>
  <c r="F6331" i="37" s="1"/>
  <c r="E6278" i="37"/>
  <c r="F6278" i="37" s="1"/>
  <c r="E6225" i="37"/>
  <c r="F6225" i="37" s="1"/>
  <c r="E6163" i="37"/>
  <c r="F6163" i="37" s="1"/>
  <c r="E6123" i="37"/>
  <c r="F6123" i="37" s="1"/>
  <c r="E6088" i="37"/>
  <c r="F6088" i="37" s="1"/>
  <c r="E5990" i="37"/>
  <c r="F5990" i="37" s="1"/>
  <c r="E5956" i="37"/>
  <c r="F5956" i="37" s="1"/>
  <c r="E5911" i="37"/>
  <c r="F5911" i="37" s="1"/>
  <c r="E5831" i="37"/>
  <c r="F5831" i="37" s="1"/>
  <c r="E5811" i="37"/>
  <c r="F5811" i="37" s="1"/>
  <c r="E5788" i="37"/>
  <c r="F5788" i="37" s="1"/>
  <c r="E5713" i="37"/>
  <c r="F5713" i="37" s="1"/>
  <c r="E5668" i="37"/>
  <c r="F5668" i="37" s="1"/>
  <c r="E5630" i="37"/>
  <c r="F5630" i="37" s="1"/>
  <c r="E5651" i="37"/>
  <c r="F5651" i="37" s="1"/>
  <c r="E5579" i="37"/>
  <c r="F5579" i="37" s="1"/>
  <c r="E5549" i="37"/>
  <c r="F5549" i="37" s="1"/>
  <c r="E5494" i="37"/>
  <c r="F5494" i="37" s="1"/>
  <c r="E5478" i="37"/>
  <c r="F5478" i="37" s="1"/>
  <c r="E5365" i="37"/>
  <c r="F5365" i="37" s="1"/>
  <c r="E5329" i="37"/>
  <c r="F5329" i="37" s="1"/>
  <c r="E5294" i="37"/>
  <c r="F5294" i="37" s="1"/>
  <c r="E5276" i="37"/>
  <c r="F5276" i="37" s="1"/>
  <c r="E5261" i="37"/>
  <c r="F5261" i="37" s="1"/>
  <c r="E5247" i="37"/>
  <c r="F5247" i="37" s="1"/>
  <c r="E5148" i="37"/>
  <c r="F5148" i="37" s="1"/>
  <c r="E5096" i="37"/>
  <c r="F5096" i="37" s="1"/>
  <c r="E5070" i="37"/>
  <c r="F5070" i="37" s="1"/>
  <c r="E5037" i="37"/>
  <c r="F5037" i="37" s="1"/>
  <c r="E4894" i="37"/>
  <c r="F4894" i="37" s="1"/>
  <c r="E4719" i="37"/>
  <c r="F4719" i="37" s="1"/>
  <c r="E4667" i="37"/>
  <c r="F4667" i="37" s="1"/>
  <c r="E4637" i="37"/>
  <c r="F4637" i="37" s="1"/>
  <c r="E4609" i="37"/>
  <c r="F4609" i="37" s="1"/>
  <c r="E4548" i="37"/>
  <c r="F4548" i="37" s="1"/>
  <c r="E4521" i="37"/>
  <c r="F4521" i="37" s="1"/>
  <c r="E4495" i="37"/>
  <c r="F4495" i="37" s="1"/>
  <c r="E4459" i="37"/>
  <c r="F4459" i="37" s="1"/>
  <c r="E4416" i="37"/>
  <c r="F4416" i="37" s="1"/>
  <c r="E4393" i="37"/>
  <c r="F4393" i="37" s="1"/>
  <c r="E4375" i="37"/>
  <c r="F4375" i="37" s="1"/>
  <c r="E4364" i="37"/>
  <c r="F4364" i="37" s="1"/>
  <c r="E4355" i="37"/>
  <c r="F4355" i="37" s="1"/>
  <c r="E4329" i="37"/>
  <c r="F4329" i="37" s="1"/>
  <c r="E4311" i="37"/>
  <c r="F4311" i="37" s="1"/>
  <c r="E4257" i="37"/>
  <c r="F4257" i="37" s="1"/>
  <c r="E4196" i="37"/>
  <c r="F4196" i="37" s="1"/>
  <c r="E4166" i="37"/>
  <c r="F4166" i="37" s="1"/>
  <c r="E4149" i="37"/>
  <c r="F4149" i="37" s="1"/>
  <c r="E4063" i="37"/>
  <c r="F4063" i="37" s="1"/>
  <c r="E3974" i="37"/>
  <c r="F3974" i="37" s="1"/>
  <c r="E3941" i="37"/>
  <c r="F3941" i="37" s="1"/>
  <c r="E3911" i="37"/>
  <c r="F3911" i="37" s="1"/>
  <c r="E3895" i="37"/>
  <c r="F3895" i="37" s="1"/>
  <c r="E3801" i="37"/>
  <c r="F3801" i="37" s="1"/>
  <c r="E3783" i="37"/>
  <c r="F3783" i="37" s="1"/>
  <c r="E3759" i="37"/>
  <c r="F3759" i="37" s="1"/>
  <c r="E3729" i="37"/>
  <c r="F3729" i="37" s="1"/>
  <c r="E3707" i="37"/>
  <c r="F3707" i="37" s="1"/>
  <c r="E3688" i="37"/>
  <c r="F3688" i="37" s="1"/>
  <c r="E3679" i="37"/>
  <c r="F3679" i="37" s="1"/>
  <c r="E3646" i="37"/>
  <c r="F3646" i="37" s="1"/>
  <c r="E3635" i="37"/>
  <c r="F3635" i="37" s="1"/>
  <c r="E3613" i="37"/>
  <c r="F3613" i="37" s="1"/>
  <c r="E3595" i="37"/>
  <c r="F3595" i="37" s="1"/>
  <c r="E3559" i="37"/>
  <c r="F3559" i="37" s="1"/>
  <c r="E3520" i="37"/>
  <c r="F3520" i="37" s="1"/>
  <c r="E3499" i="37"/>
  <c r="F3499" i="37" s="1"/>
  <c r="E3470" i="37"/>
  <c r="F3470" i="37" s="1"/>
  <c r="E3452" i="37"/>
  <c r="F3452" i="37" s="1"/>
  <c r="E3424" i="37"/>
  <c r="F3424" i="37" s="1"/>
  <c r="E3416" i="37"/>
  <c r="F3416" i="37" s="1"/>
  <c r="E3401" i="37"/>
  <c r="F3401" i="37" s="1"/>
  <c r="E3382" i="37"/>
  <c r="F3382" i="37" s="1"/>
  <c r="E3366" i="37"/>
  <c r="F3366" i="37" s="1"/>
  <c r="E3274" i="37"/>
  <c r="F3274" i="37" s="1"/>
  <c r="E3256" i="37"/>
  <c r="F3256" i="37" s="1"/>
  <c r="E3248" i="37"/>
  <c r="F3248" i="37" s="1"/>
  <c r="E3222" i="37"/>
  <c r="F3222" i="37" s="1"/>
  <c r="E3212" i="37"/>
  <c r="F3212" i="37" s="1"/>
  <c r="E3217" i="37"/>
  <c r="F3217" i="37" s="1"/>
  <c r="E3187" i="37"/>
  <c r="F3187" i="37" s="1"/>
  <c r="E3175" i="37"/>
  <c r="F3175" i="37" s="1"/>
  <c r="E3168" i="37"/>
  <c r="F3168" i="37" s="1"/>
  <c r="E3149" i="37"/>
  <c r="F3149" i="37" s="1"/>
  <c r="E3144" i="37"/>
  <c r="F3144" i="37" s="1"/>
  <c r="E3134" i="37"/>
  <c r="F3134" i="37" s="1"/>
  <c r="E3124" i="37"/>
  <c r="F3124" i="37" s="1"/>
  <c r="E3105" i="37"/>
  <c r="F3105" i="37" s="1"/>
  <c r="E3062" i="37"/>
  <c r="F3062" i="37" s="1"/>
  <c r="E3051" i="37"/>
  <c r="F3051" i="37" s="1"/>
  <c r="E3035" i="37"/>
  <c r="F3035" i="37" s="1"/>
  <c r="E3024" i="37"/>
  <c r="F3024" i="37" s="1"/>
  <c r="E3009" i="37"/>
  <c r="F3009" i="37" s="1"/>
  <c r="E2994" i="37"/>
  <c r="F2994" i="37" s="1"/>
  <c r="E3002" i="37"/>
  <c r="F3002" i="37" s="1"/>
  <c r="E2976" i="37"/>
  <c r="F2976" i="37" s="1"/>
  <c r="E2970" i="37"/>
  <c r="F2970" i="37" s="1"/>
  <c r="E2961" i="37"/>
  <c r="F2961" i="37" s="1"/>
  <c r="E2935" i="37"/>
  <c r="F2935" i="37" s="1"/>
  <c r="E2930" i="37"/>
  <c r="F2930" i="37" s="1"/>
  <c r="E2917" i="37"/>
  <c r="F2917" i="37" s="1"/>
  <c r="E2914" i="37"/>
  <c r="F2914" i="37" s="1"/>
  <c r="E2908" i="37"/>
  <c r="F2908" i="37" s="1"/>
  <c r="E2895" i="37"/>
  <c r="F2895" i="37" s="1"/>
  <c r="E2810" i="37"/>
  <c r="F2810" i="37" s="1"/>
  <c r="E2727" i="37"/>
  <c r="F2727" i="37" s="1"/>
  <c r="E2720" i="37"/>
  <c r="F2720" i="37" s="1"/>
  <c r="E2718" i="37"/>
  <c r="F2718" i="37" s="1"/>
  <c r="E2712" i="37"/>
  <c r="F2712" i="37" s="1"/>
  <c r="E2707" i="37"/>
  <c r="F2707" i="37" s="1"/>
  <c r="E2680" i="37"/>
  <c r="F2680" i="37" s="1"/>
  <c r="E2672" i="37"/>
  <c r="F2672" i="37" s="1"/>
  <c r="E2674" i="37"/>
  <c r="F2674" i="37" s="1"/>
  <c r="E2666" i="37"/>
  <c r="F2666" i="37" s="1"/>
  <c r="E2635" i="37"/>
  <c r="F2635" i="37" s="1"/>
  <c r="E2617" i="37"/>
  <c r="F2617" i="37" s="1"/>
  <c r="E2569" i="37"/>
  <c r="F2569" i="37" s="1"/>
  <c r="E2566" i="37"/>
  <c r="F2566" i="37" s="1"/>
  <c r="E2565" i="37"/>
  <c r="F2565" i="37" s="1"/>
  <c r="E2560" i="37"/>
  <c r="F2560" i="37" s="1"/>
  <c r="E2548" i="37"/>
  <c r="F2548" i="37" s="1"/>
  <c r="E2538" i="37"/>
  <c r="F2538" i="37" s="1"/>
  <c r="E2517" i="37"/>
  <c r="F2517" i="37" s="1"/>
  <c r="E2515" i="37"/>
  <c r="F2515" i="37" s="1"/>
  <c r="E2506" i="37"/>
  <c r="F2506" i="37" s="1"/>
  <c r="E2480" i="37"/>
  <c r="F2480" i="37" s="1"/>
  <c r="E2476" i="37"/>
  <c r="F2476" i="37" s="1"/>
  <c r="E2474" i="37"/>
  <c r="F2474" i="37" s="1"/>
  <c r="E2460" i="37"/>
  <c r="F2460" i="37" s="1"/>
  <c r="E2459" i="37"/>
  <c r="F2459" i="37" s="1"/>
  <c r="E2448" i="37"/>
  <c r="E2449" i="37" s="1"/>
  <c r="F2449" i="37" s="1"/>
  <c r="E2441" i="37"/>
  <c r="F2441" i="37" s="1"/>
  <c r="E2436" i="37"/>
  <c r="F2436" i="37" s="1"/>
  <c r="C213" i="36"/>
  <c r="B213" i="36" s="1"/>
  <c r="E6630" i="37" l="1"/>
  <c r="F6630" i="37" s="1"/>
  <c r="E6683" i="37"/>
  <c r="F6683" i="37" s="1"/>
  <c r="E8426" i="37"/>
  <c r="F8426" i="37" s="1"/>
  <c r="E4773" i="37"/>
  <c r="F4773" i="37" s="1"/>
  <c r="E4993" i="37"/>
  <c r="F4993" i="37" s="1"/>
  <c r="E5728" i="37"/>
  <c r="F5728" i="37" s="1"/>
  <c r="E4293" i="37"/>
  <c r="F4293" i="37" s="1"/>
  <c r="E4573" i="37"/>
  <c r="F4573" i="37" s="1"/>
  <c r="E3793" i="37"/>
  <c r="F3793" i="37" s="1"/>
  <c r="E5869" i="37"/>
  <c r="F5869" i="37" s="1"/>
  <c r="E3438" i="37"/>
  <c r="F3438" i="37" s="1"/>
  <c r="E3738" i="37"/>
  <c r="F3738" i="37" s="1"/>
  <c r="E4283" i="37"/>
  <c r="F4283" i="37" s="1"/>
  <c r="E4809" i="37"/>
  <c r="F4809" i="37" s="1"/>
  <c r="E4734" i="37"/>
  <c r="F4734" i="37" s="1"/>
  <c r="F2448" i="37"/>
  <c r="E11010" i="37"/>
  <c r="F11010" i="37" s="1"/>
  <c r="E2950" i="37"/>
  <c r="F2950" i="37" s="1"/>
  <c r="E11904" i="37"/>
  <c r="F11904" i="37" s="1"/>
  <c r="E3367" i="37"/>
  <c r="F3367" i="37" s="1"/>
  <c r="E11429" i="37"/>
  <c r="F11429" i="37" s="1"/>
  <c r="E11314" i="37"/>
  <c r="F11314" i="37" s="1"/>
  <c r="E11078" i="37"/>
  <c r="F11078" i="37" s="1"/>
  <c r="E10896" i="37"/>
  <c r="F10896" i="37" s="1"/>
  <c r="E10825" i="37"/>
  <c r="F10825" i="37" s="1"/>
  <c r="E10779" i="37"/>
  <c r="F10779" i="37" s="1"/>
  <c r="E10653" i="37"/>
  <c r="F10653" i="37" s="1"/>
  <c r="E10509" i="37"/>
  <c r="F10509" i="37" s="1"/>
  <c r="E10413" i="37"/>
  <c r="F10413" i="37" s="1"/>
  <c r="E10308" i="37"/>
  <c r="F10308" i="37" s="1"/>
  <c r="E10234" i="37"/>
  <c r="F10234" i="37" s="1"/>
  <c r="E10131" i="37"/>
  <c r="F10131" i="37" s="1"/>
  <c r="E9927" i="37"/>
  <c r="F9927" i="37" s="1"/>
  <c r="E9826" i="37"/>
  <c r="F9826" i="37" s="1"/>
  <c r="E9617" i="37"/>
  <c r="F9617" i="37" s="1"/>
  <c r="E9585" i="37"/>
  <c r="F9585" i="37" s="1"/>
  <c r="E9531" i="37"/>
  <c r="F9531" i="37" s="1"/>
  <c r="E9480" i="37"/>
  <c r="F9480" i="37" s="1"/>
  <c r="E9444" i="37"/>
  <c r="F9444" i="37" s="1"/>
  <c r="E9371" i="37"/>
  <c r="F9371" i="37" s="1"/>
  <c r="E9311" i="37"/>
  <c r="F9311" i="37" s="1"/>
  <c r="E9268" i="37"/>
  <c r="F9268" i="37" s="1"/>
  <c r="E9132" i="37"/>
  <c r="F9132" i="37" s="1"/>
  <c r="E9044" i="37"/>
  <c r="F9044" i="37" s="1"/>
  <c r="E8987" i="37"/>
  <c r="F8987" i="37" s="1"/>
  <c r="E8955" i="37"/>
  <c r="F8955" i="37" s="1"/>
  <c r="E8919" i="37"/>
  <c r="F8919" i="37" s="1"/>
  <c r="E8813" i="37"/>
  <c r="F8813" i="37" s="1"/>
  <c r="E8759" i="37"/>
  <c r="F8759" i="37" s="1"/>
  <c r="E8617" i="37"/>
  <c r="F8617" i="37" s="1"/>
  <c r="E8583" i="37"/>
  <c r="F8583" i="37" s="1"/>
  <c r="E8388" i="37"/>
  <c r="F8388" i="37" s="1"/>
  <c r="E8356" i="37"/>
  <c r="F8356" i="37" s="1"/>
  <c r="E8244" i="37"/>
  <c r="F8244" i="37" s="1"/>
  <c r="E8182" i="37"/>
  <c r="F8182" i="37" s="1"/>
  <c r="E8108" i="37"/>
  <c r="F8108" i="37" s="1"/>
  <c r="E8069" i="37"/>
  <c r="F8069" i="37" s="1"/>
  <c r="E7969" i="37"/>
  <c r="F7969" i="37" s="1"/>
  <c r="E7649" i="37"/>
  <c r="F7649" i="37" s="1"/>
  <c r="E7019" i="37"/>
  <c r="F7019" i="37" s="1"/>
  <c r="E6974" i="37"/>
  <c r="F6974" i="37" s="1"/>
  <c r="E6889" i="37"/>
  <c r="F6889" i="37" s="1"/>
  <c r="E6838" i="37"/>
  <c r="F6838" i="37" s="1"/>
  <c r="E6815" i="37"/>
  <c r="F6815" i="37" s="1"/>
  <c r="E6786" i="37"/>
  <c r="F6786" i="37" s="1"/>
  <c r="E6723" i="37"/>
  <c r="F6723" i="37" s="1"/>
  <c r="E6539" i="37"/>
  <c r="F6539" i="37" s="1"/>
  <c r="E6332" i="37"/>
  <c r="F6332" i="37" s="1"/>
  <c r="E6279" i="37"/>
  <c r="F6279" i="37" s="1"/>
  <c r="E6226" i="37"/>
  <c r="F6226" i="37" s="1"/>
  <c r="E6164" i="37"/>
  <c r="F6164" i="37" s="1"/>
  <c r="E6124" i="37"/>
  <c r="F6124" i="37" s="1"/>
  <c r="E6089" i="37"/>
  <c r="F6089" i="37" s="1"/>
  <c r="E5991" i="37"/>
  <c r="F5991" i="37" s="1"/>
  <c r="E5957" i="37"/>
  <c r="F5957" i="37" s="1"/>
  <c r="E5912" i="37"/>
  <c r="F5912" i="37" s="1"/>
  <c r="E5832" i="37"/>
  <c r="F5832" i="37" s="1"/>
  <c r="E5812" i="37"/>
  <c r="F5812" i="37" s="1"/>
  <c r="E5669" i="37"/>
  <c r="F5669" i="37" s="1"/>
  <c r="E5631" i="37"/>
  <c r="F5631" i="37" s="1"/>
  <c r="E5652" i="37"/>
  <c r="F5652" i="37" s="1"/>
  <c r="E5580" i="37"/>
  <c r="F5580" i="37" s="1"/>
  <c r="E5550" i="37"/>
  <c r="F5550" i="37" s="1"/>
  <c r="E5495" i="37"/>
  <c r="F5495" i="37" s="1"/>
  <c r="E5479" i="37"/>
  <c r="F5479" i="37" s="1"/>
  <c r="E5366" i="37"/>
  <c r="F5366" i="37" s="1"/>
  <c r="E5330" i="37"/>
  <c r="F5330" i="37" s="1"/>
  <c r="E5295" i="37"/>
  <c r="F5295" i="37" s="1"/>
  <c r="E5277" i="37"/>
  <c r="F5277" i="37" s="1"/>
  <c r="E5262" i="37"/>
  <c r="F5262" i="37" s="1"/>
  <c r="E5248" i="37"/>
  <c r="F5248" i="37" s="1"/>
  <c r="E5149" i="37"/>
  <c r="F5149" i="37" s="1"/>
  <c r="E5097" i="37"/>
  <c r="F5097" i="37" s="1"/>
  <c r="E5071" i="37"/>
  <c r="F5071" i="37" s="1"/>
  <c r="E5038" i="37"/>
  <c r="F5038" i="37" s="1"/>
  <c r="E4895" i="37"/>
  <c r="F4895" i="37" s="1"/>
  <c r="E4720" i="37"/>
  <c r="F4720" i="37" s="1"/>
  <c r="E4668" i="37"/>
  <c r="F4668" i="37" s="1"/>
  <c r="E4638" i="37"/>
  <c r="F4638" i="37" s="1"/>
  <c r="E4610" i="37"/>
  <c r="F4610" i="37" s="1"/>
  <c r="E4549" i="37"/>
  <c r="F4549" i="37" s="1"/>
  <c r="E4522" i="37"/>
  <c r="F4522" i="37" s="1"/>
  <c r="E4496" i="37"/>
  <c r="F4496" i="37" s="1"/>
  <c r="E4460" i="37"/>
  <c r="F4460" i="37" s="1"/>
  <c r="E4417" i="37"/>
  <c r="F4417" i="37" s="1"/>
  <c r="E4394" i="37"/>
  <c r="F4394" i="37" s="1"/>
  <c r="E4376" i="37"/>
  <c r="F4376" i="37" s="1"/>
  <c r="E4365" i="37"/>
  <c r="F4365" i="37" s="1"/>
  <c r="E4356" i="37"/>
  <c r="F4356" i="37" s="1"/>
  <c r="E4330" i="37"/>
  <c r="F4330" i="37" s="1"/>
  <c r="E4312" i="37"/>
  <c r="F4312" i="37" s="1"/>
  <c r="E4258" i="37"/>
  <c r="F4258" i="37" s="1"/>
  <c r="E4167" i="37"/>
  <c r="F4167" i="37" s="1"/>
  <c r="E4150" i="37"/>
  <c r="F4150" i="37" s="1"/>
  <c r="E4064" i="37"/>
  <c r="F4064" i="37" s="1"/>
  <c r="E3975" i="37"/>
  <c r="F3975" i="37" s="1"/>
  <c r="E3942" i="37"/>
  <c r="F3942" i="37" s="1"/>
  <c r="E3912" i="37"/>
  <c r="F3912" i="37" s="1"/>
  <c r="E3896" i="37"/>
  <c r="F3896" i="37" s="1"/>
  <c r="E3802" i="37"/>
  <c r="F3802" i="37" s="1"/>
  <c r="E3784" i="37"/>
  <c r="F3784" i="37" s="1"/>
  <c r="E3760" i="37"/>
  <c r="F3760" i="37" s="1"/>
  <c r="E3730" i="37"/>
  <c r="F3730" i="37" s="1"/>
  <c r="E3708" i="37"/>
  <c r="F3708" i="37" s="1"/>
  <c r="E3680" i="37"/>
  <c r="F3680" i="37" s="1"/>
  <c r="E3647" i="37"/>
  <c r="F3647" i="37" s="1"/>
  <c r="E3636" i="37"/>
  <c r="F3636" i="37" s="1"/>
  <c r="E3614" i="37"/>
  <c r="F3614" i="37" s="1"/>
  <c r="E3596" i="37"/>
  <c r="F3596" i="37" s="1"/>
  <c r="E3560" i="37"/>
  <c r="F3560" i="37" s="1"/>
  <c r="E3521" i="37"/>
  <c r="F3521" i="37" s="1"/>
  <c r="E3500" i="37"/>
  <c r="F3500" i="37" s="1"/>
  <c r="E3471" i="37"/>
  <c r="F3471" i="37" s="1"/>
  <c r="E3453" i="37"/>
  <c r="F3453" i="37" s="1"/>
  <c r="E3425" i="37"/>
  <c r="F3425" i="37" s="1"/>
  <c r="E3417" i="37"/>
  <c r="F3417" i="37" s="1"/>
  <c r="E3402" i="37"/>
  <c r="F3402" i="37" s="1"/>
  <c r="E3383" i="37"/>
  <c r="F3383" i="37" s="1"/>
  <c r="E3275" i="37"/>
  <c r="F3275" i="37" s="1"/>
  <c r="E3257" i="37"/>
  <c r="F3257" i="37" s="1"/>
  <c r="E3249" i="37"/>
  <c r="F3249" i="37" s="1"/>
  <c r="E3223" i="37"/>
  <c r="F3223" i="37" s="1"/>
  <c r="E3213" i="37"/>
  <c r="F3213" i="37" s="1"/>
  <c r="E3218" i="37"/>
  <c r="F3218" i="37" s="1"/>
  <c r="E3188" i="37"/>
  <c r="F3188" i="37" s="1"/>
  <c r="E3176" i="37"/>
  <c r="F3176" i="37" s="1"/>
  <c r="E3169" i="37"/>
  <c r="F3169" i="37" s="1"/>
  <c r="E3150" i="37"/>
  <c r="F3150" i="37" s="1"/>
  <c r="E3145" i="37"/>
  <c r="F3145" i="37" s="1"/>
  <c r="E3135" i="37"/>
  <c r="F3135" i="37" s="1"/>
  <c r="E3125" i="37"/>
  <c r="F3125" i="37" s="1"/>
  <c r="E3106" i="37"/>
  <c r="F3106" i="37" s="1"/>
  <c r="E3063" i="37"/>
  <c r="F3063" i="37" s="1"/>
  <c r="E3052" i="37"/>
  <c r="F3052" i="37" s="1"/>
  <c r="E3036" i="37"/>
  <c r="F3036" i="37" s="1"/>
  <c r="E3025" i="37"/>
  <c r="F3025" i="37" s="1"/>
  <c r="E3010" i="37"/>
  <c r="F3010" i="37" s="1"/>
  <c r="E2995" i="37"/>
  <c r="F2995" i="37" s="1"/>
  <c r="E3003" i="37"/>
  <c r="F3003" i="37" s="1"/>
  <c r="E2977" i="37"/>
  <c r="F2977" i="37" s="1"/>
  <c r="E2971" i="37"/>
  <c r="F2971" i="37" s="1"/>
  <c r="E2962" i="37"/>
  <c r="F2962" i="37" s="1"/>
  <c r="E2561" i="37"/>
  <c r="F2561" i="37" s="1"/>
  <c r="E2936" i="37"/>
  <c r="F2936" i="37" s="1"/>
  <c r="E2931" i="37"/>
  <c r="F2931" i="37" s="1"/>
  <c r="E2918" i="37"/>
  <c r="F2918" i="37" s="1"/>
  <c r="E2915" i="37"/>
  <c r="F2915" i="37" s="1"/>
  <c r="E2909" i="37"/>
  <c r="F2909" i="37" s="1"/>
  <c r="E2896" i="37"/>
  <c r="F2896" i="37" s="1"/>
  <c r="E2811" i="37"/>
  <c r="F2811" i="37" s="1"/>
  <c r="E2728" i="37"/>
  <c r="F2728" i="37" s="1"/>
  <c r="E2721" i="37"/>
  <c r="F2721" i="37" s="1"/>
  <c r="E2713" i="37"/>
  <c r="F2713" i="37" s="1"/>
  <c r="E2708" i="37"/>
  <c r="F2708" i="37" s="1"/>
  <c r="E2681" i="37"/>
  <c r="F2681" i="37" s="1"/>
  <c r="E2675" i="37"/>
  <c r="F2675" i="37" s="1"/>
  <c r="E2667" i="37"/>
  <c r="F2667" i="37" s="1"/>
  <c r="E2636" i="37"/>
  <c r="F2636" i="37" s="1"/>
  <c r="E2618" i="37"/>
  <c r="F2618" i="37" s="1"/>
  <c r="E2570" i="37"/>
  <c r="F2570" i="37" s="1"/>
  <c r="E2567" i="37"/>
  <c r="F2567" i="37" s="1"/>
  <c r="E2549" i="37"/>
  <c r="F2549" i="37" s="1"/>
  <c r="E2539" i="37"/>
  <c r="F2539" i="37" s="1"/>
  <c r="E2516" i="37"/>
  <c r="F2516" i="37" s="1"/>
  <c r="E2518" i="37"/>
  <c r="F2518" i="37" s="1"/>
  <c r="E2507" i="37"/>
  <c r="F2507" i="37" s="1"/>
  <c r="E2481" i="37"/>
  <c r="F2481" i="37" s="1"/>
  <c r="E2477" i="37"/>
  <c r="F2477" i="37" s="1"/>
  <c r="E2475" i="37"/>
  <c r="F2475" i="37" s="1"/>
  <c r="E2461" i="37"/>
  <c r="F2461" i="37" s="1"/>
  <c r="E2450" i="37"/>
  <c r="F2450" i="37" s="1"/>
  <c r="E2442" i="37"/>
  <c r="F2442" i="37" s="1"/>
  <c r="E2437" i="37"/>
  <c r="F2437" i="37" s="1"/>
  <c r="A2359" i="37"/>
  <c r="B2359" i="37"/>
  <c r="D2359" i="37"/>
  <c r="A2358" i="37"/>
  <c r="B2358" i="37"/>
  <c r="D2358" i="37"/>
  <c r="A2357" i="37"/>
  <c r="B2357" i="37"/>
  <c r="D2357" i="37"/>
  <c r="A2356" i="37"/>
  <c r="B2356" i="37"/>
  <c r="D2356" i="37"/>
  <c r="A2355" i="37"/>
  <c r="B2355" i="37"/>
  <c r="D2355" i="37"/>
  <c r="A2354" i="37"/>
  <c r="B2354" i="37"/>
  <c r="D2354" i="37"/>
  <c r="A2353" i="37"/>
  <c r="B2353" i="37"/>
  <c r="D2353" i="37"/>
  <c r="A2352" i="37"/>
  <c r="B2352" i="37"/>
  <c r="D2352" i="37"/>
  <c r="A2351" i="37"/>
  <c r="B2351" i="37"/>
  <c r="D2351" i="37"/>
  <c r="A2350" i="37"/>
  <c r="B2350" i="37"/>
  <c r="D2350" i="37"/>
  <c r="A2349" i="37"/>
  <c r="B2349" i="37"/>
  <c r="D2349" i="37"/>
  <c r="A2348" i="37"/>
  <c r="B2348" i="37"/>
  <c r="D2348" i="37"/>
  <c r="A2347" i="37"/>
  <c r="B2347" i="37"/>
  <c r="D2347" i="37"/>
  <c r="A2346" i="37"/>
  <c r="B2346" i="37"/>
  <c r="D2346" i="37"/>
  <c r="A2345" i="37"/>
  <c r="B2345" i="37"/>
  <c r="D2345" i="37"/>
  <c r="A2344" i="37"/>
  <c r="B2344" i="37"/>
  <c r="D2344" i="37"/>
  <c r="A2343" i="37"/>
  <c r="B2343" i="37"/>
  <c r="D2343" i="37"/>
  <c r="A2342" i="37"/>
  <c r="B2342" i="37"/>
  <c r="D2342" i="37"/>
  <c r="A2341" i="37"/>
  <c r="B2341" i="37"/>
  <c r="D2341" i="37"/>
  <c r="A2340" i="37"/>
  <c r="B2340" i="37"/>
  <c r="D2340" i="37"/>
  <c r="A2339" i="37"/>
  <c r="B2339" i="37"/>
  <c r="D2339" i="37"/>
  <c r="A2338" i="37"/>
  <c r="B2338" i="37"/>
  <c r="D2338" i="37"/>
  <c r="A2335" i="37"/>
  <c r="A2336" i="37"/>
  <c r="A2337" i="37"/>
  <c r="B2335" i="37"/>
  <c r="B2336" i="37"/>
  <c r="B2337" i="37"/>
  <c r="D2335" i="37"/>
  <c r="D2336" i="37"/>
  <c r="D2337" i="37"/>
  <c r="A2332" i="37"/>
  <c r="A2333" i="37"/>
  <c r="A2334" i="37"/>
  <c r="B2332" i="37"/>
  <c r="B2333" i="37"/>
  <c r="B2334" i="37"/>
  <c r="D2332" i="37"/>
  <c r="D2333" i="37"/>
  <c r="D2334" i="37"/>
  <c r="A2327" i="37"/>
  <c r="A2328" i="37"/>
  <c r="A2329" i="37"/>
  <c r="A2330" i="37"/>
  <c r="A2331" i="37"/>
  <c r="B2327" i="37"/>
  <c r="B2328" i="37"/>
  <c r="B2329" i="37"/>
  <c r="B2330" i="37"/>
  <c r="B2331" i="37"/>
  <c r="D2327" i="37"/>
  <c r="D2328" i="37"/>
  <c r="D2329" i="37"/>
  <c r="D2330" i="37"/>
  <c r="D2331" i="37"/>
  <c r="B2306" i="37"/>
  <c r="A2315" i="37"/>
  <c r="A2316" i="37"/>
  <c r="A2317" i="37"/>
  <c r="A2318" i="37"/>
  <c r="A2319" i="37"/>
  <c r="A2320" i="37"/>
  <c r="A2321" i="37"/>
  <c r="A2322" i="37"/>
  <c r="A2323" i="37"/>
  <c r="A2324" i="37"/>
  <c r="A2325" i="37"/>
  <c r="A2326" i="37"/>
  <c r="B2315" i="37"/>
  <c r="B2316" i="37"/>
  <c r="B2317" i="37"/>
  <c r="B2318" i="37"/>
  <c r="B2319" i="37"/>
  <c r="B2320" i="37"/>
  <c r="B2321" i="37"/>
  <c r="B2322" i="37"/>
  <c r="B2323" i="37"/>
  <c r="B2324" i="37"/>
  <c r="B2325" i="37"/>
  <c r="B2326" i="37"/>
  <c r="D2315" i="37"/>
  <c r="D2316" i="37"/>
  <c r="D2317" i="37"/>
  <c r="D2318" i="37"/>
  <c r="D2319" i="37"/>
  <c r="D2320" i="37"/>
  <c r="D2321" i="37"/>
  <c r="D2322" i="37"/>
  <c r="D2323" i="37"/>
  <c r="D2324" i="37"/>
  <c r="D2325" i="37"/>
  <c r="D2326" i="37"/>
  <c r="A2303" i="37"/>
  <c r="A2304" i="37"/>
  <c r="A2305" i="37"/>
  <c r="A2306" i="37"/>
  <c r="A2307" i="37"/>
  <c r="A2308" i="37"/>
  <c r="A2309" i="37"/>
  <c r="A2310" i="37"/>
  <c r="A2311" i="37"/>
  <c r="A2312" i="37"/>
  <c r="A2313" i="37"/>
  <c r="A2314" i="37"/>
  <c r="B2303" i="37"/>
  <c r="B2304" i="37"/>
  <c r="B2305" i="37"/>
  <c r="B2307" i="37"/>
  <c r="B2308" i="37"/>
  <c r="B2309" i="37"/>
  <c r="B2310" i="37"/>
  <c r="B2311" i="37"/>
  <c r="B2312" i="37"/>
  <c r="B2313" i="37"/>
  <c r="B2314" i="37"/>
  <c r="D2303" i="37"/>
  <c r="D2304" i="37"/>
  <c r="D2305" i="37"/>
  <c r="D2306" i="37"/>
  <c r="D2307" i="37"/>
  <c r="D2308" i="37"/>
  <c r="D2309" i="37"/>
  <c r="D2310" i="37"/>
  <c r="D2311" i="37"/>
  <c r="D2312" i="37"/>
  <c r="D2313" i="37"/>
  <c r="D2314" i="37"/>
  <c r="A2297" i="37"/>
  <c r="A2298" i="37"/>
  <c r="A2299" i="37"/>
  <c r="A2300" i="37"/>
  <c r="A2301" i="37"/>
  <c r="A2302" i="37"/>
  <c r="B2297" i="37"/>
  <c r="B2298" i="37"/>
  <c r="B2299" i="37"/>
  <c r="B2300" i="37"/>
  <c r="B2301" i="37"/>
  <c r="B2302" i="37"/>
  <c r="D2297" i="37"/>
  <c r="D2298" i="37"/>
  <c r="D2299" i="37"/>
  <c r="D2300" i="37"/>
  <c r="D2301" i="37"/>
  <c r="D2302" i="37"/>
  <c r="A2294" i="37"/>
  <c r="A2295" i="37"/>
  <c r="A2296" i="37"/>
  <c r="B2294" i="37"/>
  <c r="B2295" i="37"/>
  <c r="B2296" i="37"/>
  <c r="D2294" i="37"/>
  <c r="D2295" i="37"/>
  <c r="D2296" i="37"/>
  <c r="A2293" i="37"/>
  <c r="B2293" i="37"/>
  <c r="D2293" i="37"/>
  <c r="A2292" i="37"/>
  <c r="B2292" i="37"/>
  <c r="D2292" i="37"/>
  <c r="A2291" i="37"/>
  <c r="B2291" i="37"/>
  <c r="D2291" i="37"/>
  <c r="A2290" i="37"/>
  <c r="B2290" i="37"/>
  <c r="D2290" i="37"/>
  <c r="A2289" i="37"/>
  <c r="B2289" i="37"/>
  <c r="D2289" i="37"/>
  <c r="A2288" i="37"/>
  <c r="B2288" i="37"/>
  <c r="D2288" i="37"/>
  <c r="A2287" i="37"/>
  <c r="B2287" i="37"/>
  <c r="D2287" i="37"/>
  <c r="A2286" i="37"/>
  <c r="B2286" i="37"/>
  <c r="D2286" i="37"/>
  <c r="A2283" i="37"/>
  <c r="A2284" i="37"/>
  <c r="A2285" i="37"/>
  <c r="B2283" i="37"/>
  <c r="B2284" i="37"/>
  <c r="B2285" i="37"/>
  <c r="D2283" i="37"/>
  <c r="D2284" i="37"/>
  <c r="D2285" i="37"/>
  <c r="A2282" i="37"/>
  <c r="B2282" i="37"/>
  <c r="D2282" i="37"/>
  <c r="A2281" i="37"/>
  <c r="B2281" i="37"/>
  <c r="D2281" i="37"/>
  <c r="A2280" i="37"/>
  <c r="B2280" i="37"/>
  <c r="D2280" i="37"/>
  <c r="A2279" i="37"/>
  <c r="B2279" i="37"/>
  <c r="D2279" i="37"/>
  <c r="A2278" i="37"/>
  <c r="B2278" i="37"/>
  <c r="D2278" i="37"/>
  <c r="A2277" i="37"/>
  <c r="B2277" i="37"/>
  <c r="D2277" i="37"/>
  <c r="A2276" i="37"/>
  <c r="B2276" i="37"/>
  <c r="D2276" i="37"/>
  <c r="A2275" i="37"/>
  <c r="B2275" i="37"/>
  <c r="D2275" i="37"/>
  <c r="A2271" i="37"/>
  <c r="A2272" i="37"/>
  <c r="A2273" i="37"/>
  <c r="A2274" i="37"/>
  <c r="B2271" i="37"/>
  <c r="B2272" i="37"/>
  <c r="B2273" i="37"/>
  <c r="B2274" i="37"/>
  <c r="D2271" i="37"/>
  <c r="D2272" i="37"/>
  <c r="D2273" i="37"/>
  <c r="D2274" i="37"/>
  <c r="A2270" i="37"/>
  <c r="B2270" i="37"/>
  <c r="D2270" i="37"/>
  <c r="A2269" i="37"/>
  <c r="B2269" i="37"/>
  <c r="D2269" i="37"/>
  <c r="A2268" i="37"/>
  <c r="B2268" i="37"/>
  <c r="D2268" i="37"/>
  <c r="A2267" i="37"/>
  <c r="B2267" i="37"/>
  <c r="D2267" i="37"/>
  <c r="A2266" i="37"/>
  <c r="B2266" i="37"/>
  <c r="D2266" i="37"/>
  <c r="A2265" i="37"/>
  <c r="B2265" i="37"/>
  <c r="D2265" i="37"/>
  <c r="A2262" i="37"/>
  <c r="A2263" i="37"/>
  <c r="A2264" i="37"/>
  <c r="B2262" i="37"/>
  <c r="B2263" i="37"/>
  <c r="B2264" i="37"/>
  <c r="D2262" i="37"/>
  <c r="D2263" i="37"/>
  <c r="D2264" i="37"/>
  <c r="A2261" i="37"/>
  <c r="B2261" i="37"/>
  <c r="D2261" i="37"/>
  <c r="A2260" i="37"/>
  <c r="B2260" i="37"/>
  <c r="D2260" i="37"/>
  <c r="A2259" i="37"/>
  <c r="B2259" i="37"/>
  <c r="D2259" i="37"/>
  <c r="A2258" i="37"/>
  <c r="B2258" i="37"/>
  <c r="D2258" i="37"/>
  <c r="A2257" i="37"/>
  <c r="B2257" i="37"/>
  <c r="D2257" i="37"/>
  <c r="A2256" i="37"/>
  <c r="B2256" i="37"/>
  <c r="D2256" i="37"/>
  <c r="A2255" i="37"/>
  <c r="B2255" i="37"/>
  <c r="D2255" i="37"/>
  <c r="A2254" i="37"/>
  <c r="B2254" i="37"/>
  <c r="D2254" i="37"/>
  <c r="A2253" i="37"/>
  <c r="B2253" i="37"/>
  <c r="D2253" i="37"/>
  <c r="A2252" i="37"/>
  <c r="B2252" i="37"/>
  <c r="D2252" i="37"/>
  <c r="A2251" i="37"/>
  <c r="B2251" i="37"/>
  <c r="D2251" i="37"/>
  <c r="A2250" i="37"/>
  <c r="B2250" i="37"/>
  <c r="D2250" i="37"/>
  <c r="A2249" i="37"/>
  <c r="B2249" i="37"/>
  <c r="D2249" i="37"/>
  <c r="A2248" i="37"/>
  <c r="B2248" i="37"/>
  <c r="D2248" i="37"/>
  <c r="A2247" i="37"/>
  <c r="B2247" i="37"/>
  <c r="D2247" i="37"/>
  <c r="A2246" i="37"/>
  <c r="B2246" i="37"/>
  <c r="D2246" i="37"/>
  <c r="A2245" i="37"/>
  <c r="B2245" i="37"/>
  <c r="D2245" i="37"/>
  <c r="A2244" i="37"/>
  <c r="B2244" i="37"/>
  <c r="D2244" i="37"/>
  <c r="A2243" i="37"/>
  <c r="B2243" i="37"/>
  <c r="D2243" i="37"/>
  <c r="A2242" i="37"/>
  <c r="B2242" i="37"/>
  <c r="D2242" i="37"/>
  <c r="A2241" i="37"/>
  <c r="B2241" i="37"/>
  <c r="D2241" i="37"/>
  <c r="A2235" i="37"/>
  <c r="A2236" i="37"/>
  <c r="A2237" i="37"/>
  <c r="A2238" i="37"/>
  <c r="A2239" i="37"/>
  <c r="A2240" i="37"/>
  <c r="B2235" i="37"/>
  <c r="B2236" i="37"/>
  <c r="B2237" i="37"/>
  <c r="B2238" i="37"/>
  <c r="B2239" i="37"/>
  <c r="B2240" i="37"/>
  <c r="D2235" i="37"/>
  <c r="D2236" i="37"/>
  <c r="D2237" i="37"/>
  <c r="D2238" i="37"/>
  <c r="D2239" i="37"/>
  <c r="D2240" i="37"/>
  <c r="A2233" i="37"/>
  <c r="A2234" i="37"/>
  <c r="B2233" i="37"/>
  <c r="B2234" i="37"/>
  <c r="D2233" i="37"/>
  <c r="D2234" i="37"/>
  <c r="A2232" i="37"/>
  <c r="B2232" i="37"/>
  <c r="D2232" i="37"/>
  <c r="A2231" i="37"/>
  <c r="B2231" i="37"/>
  <c r="D2231" i="37"/>
  <c r="A2230" i="37"/>
  <c r="B2230" i="37"/>
  <c r="D2230" i="37"/>
  <c r="A2229" i="37"/>
  <c r="B2229" i="37"/>
  <c r="D2229" i="37"/>
  <c r="A2228" i="37"/>
  <c r="B2228" i="37"/>
  <c r="D2228" i="37"/>
  <c r="A2227" i="37"/>
  <c r="B2227" i="37"/>
  <c r="D2227" i="37"/>
  <c r="A2226" i="37"/>
  <c r="B2226" i="37"/>
  <c r="D2226" i="37"/>
  <c r="A2223" i="37"/>
  <c r="A2224" i="37"/>
  <c r="A2225" i="37"/>
  <c r="B2223" i="37"/>
  <c r="B2224" i="37"/>
  <c r="B2225" i="37"/>
  <c r="D2223" i="37"/>
  <c r="D2224" i="37"/>
  <c r="D2225" i="37"/>
  <c r="A2222" i="37"/>
  <c r="B2222" i="37"/>
  <c r="D2222" i="37"/>
  <c r="A2221" i="37"/>
  <c r="B2221" i="37"/>
  <c r="D2221" i="37"/>
  <c r="A2220" i="37"/>
  <c r="B2220" i="37"/>
  <c r="D2220" i="37"/>
  <c r="A2219" i="37"/>
  <c r="B2219" i="37"/>
  <c r="D2219" i="37"/>
  <c r="A2213" i="37"/>
  <c r="A2214" i="37"/>
  <c r="A2215" i="37"/>
  <c r="A2216" i="37"/>
  <c r="A2217" i="37"/>
  <c r="A2218" i="37"/>
  <c r="B2213" i="37"/>
  <c r="B2214" i="37"/>
  <c r="B2215" i="37"/>
  <c r="B2216" i="37"/>
  <c r="B2217" i="37"/>
  <c r="B2218" i="37"/>
  <c r="D2213" i="37"/>
  <c r="D2214" i="37"/>
  <c r="D2215" i="37"/>
  <c r="D2216" i="37"/>
  <c r="D2217" i="37"/>
  <c r="D2218" i="37"/>
  <c r="A2210" i="37"/>
  <c r="A2211" i="37"/>
  <c r="A2212" i="37"/>
  <c r="B2210" i="37"/>
  <c r="B2211" i="37"/>
  <c r="B2212" i="37"/>
  <c r="D2210" i="37"/>
  <c r="D2211" i="37"/>
  <c r="D2212" i="37"/>
  <c r="A2209" i="37"/>
  <c r="B2209" i="37"/>
  <c r="D2209" i="37"/>
  <c r="A2208" i="37"/>
  <c r="B2208" i="37"/>
  <c r="D2208" i="37"/>
  <c r="A2207" i="37"/>
  <c r="B2207" i="37"/>
  <c r="D2207" i="37"/>
  <c r="A2206" i="37"/>
  <c r="B2206" i="37"/>
  <c r="D2206" i="37"/>
  <c r="A2205" i="37"/>
  <c r="B2205" i="37"/>
  <c r="D2205" i="37"/>
  <c r="A2204" i="37"/>
  <c r="B2204" i="37"/>
  <c r="D2204" i="37"/>
  <c r="A2203" i="37"/>
  <c r="B2203" i="37"/>
  <c r="D2203" i="37"/>
  <c r="A2195" i="37"/>
  <c r="A2196" i="37"/>
  <c r="A2197" i="37"/>
  <c r="A2198" i="37"/>
  <c r="A2199" i="37"/>
  <c r="A2200" i="37"/>
  <c r="A2201" i="37"/>
  <c r="A2202" i="37"/>
  <c r="B2195" i="37"/>
  <c r="B2196" i="37"/>
  <c r="B2197" i="37"/>
  <c r="B2198" i="37"/>
  <c r="B2199" i="37"/>
  <c r="B2200" i="37"/>
  <c r="B2201" i="37"/>
  <c r="B2202" i="37"/>
  <c r="D2195" i="37"/>
  <c r="D2196" i="37"/>
  <c r="D2197" i="37"/>
  <c r="D2198" i="37"/>
  <c r="D2199" i="37"/>
  <c r="D2200" i="37"/>
  <c r="D2201" i="37"/>
  <c r="D2202" i="37"/>
  <c r="A2187" i="37"/>
  <c r="A2188" i="37"/>
  <c r="A2189" i="37"/>
  <c r="A2190" i="37"/>
  <c r="A2191" i="37"/>
  <c r="A2192" i="37"/>
  <c r="A2193" i="37"/>
  <c r="A2194" i="37"/>
  <c r="B2187" i="37"/>
  <c r="B2188" i="37"/>
  <c r="B2189" i="37"/>
  <c r="B2190" i="37"/>
  <c r="B2191" i="37"/>
  <c r="B2192" i="37"/>
  <c r="B2193" i="37"/>
  <c r="B2194" i="37"/>
  <c r="D2187" i="37"/>
  <c r="D2188" i="37"/>
  <c r="D2189" i="37"/>
  <c r="D2190" i="37"/>
  <c r="D2191" i="37"/>
  <c r="D2192" i="37"/>
  <c r="D2193" i="37"/>
  <c r="D2194" i="37"/>
  <c r="A2183" i="37"/>
  <c r="A2184" i="37"/>
  <c r="A2185" i="37"/>
  <c r="A2186" i="37"/>
  <c r="B2183" i="37"/>
  <c r="B2184" i="37"/>
  <c r="B2185" i="37"/>
  <c r="B2186" i="37"/>
  <c r="D2183" i="37"/>
  <c r="D2184" i="37"/>
  <c r="D2185" i="37"/>
  <c r="D2186" i="37"/>
  <c r="A2182" i="37"/>
  <c r="B2182" i="37"/>
  <c r="D2182" i="37"/>
  <c r="A2181" i="37"/>
  <c r="B2181" i="37"/>
  <c r="D2181" i="37"/>
  <c r="A2180" i="37"/>
  <c r="B2180" i="37"/>
  <c r="D2180" i="37"/>
  <c r="A2174" i="37"/>
  <c r="A2175" i="37"/>
  <c r="A2176" i="37"/>
  <c r="A2177" i="37"/>
  <c r="A2178" i="37"/>
  <c r="A2179" i="37"/>
  <c r="B2174" i="37"/>
  <c r="B2175" i="37"/>
  <c r="B2176" i="37"/>
  <c r="B2177" i="37"/>
  <c r="B2178" i="37"/>
  <c r="B2179" i="37"/>
  <c r="D2174" i="37"/>
  <c r="D2175" i="37"/>
  <c r="D2176" i="37"/>
  <c r="D2177" i="37"/>
  <c r="D2178" i="37"/>
  <c r="D2179" i="37"/>
  <c r="A2171" i="37"/>
  <c r="A2172" i="37"/>
  <c r="A2173" i="37"/>
  <c r="B2171" i="37"/>
  <c r="B2172" i="37"/>
  <c r="B2173" i="37"/>
  <c r="D2171" i="37"/>
  <c r="D2172" i="37"/>
  <c r="D2173" i="37"/>
  <c r="A2170" i="37"/>
  <c r="B2170" i="37"/>
  <c r="D2170" i="37"/>
  <c r="A2169" i="37"/>
  <c r="B2169" i="37"/>
  <c r="D2169" i="37"/>
  <c r="A2168" i="37"/>
  <c r="B2168" i="37"/>
  <c r="D2168" i="37"/>
  <c r="A2167" i="37"/>
  <c r="B2167" i="37"/>
  <c r="D2167" i="37"/>
  <c r="A2166" i="37"/>
  <c r="B2166" i="37"/>
  <c r="D2166" i="37"/>
  <c r="A2165" i="37"/>
  <c r="B2165" i="37"/>
  <c r="D2165" i="37"/>
  <c r="A2164" i="37"/>
  <c r="B2164" i="37"/>
  <c r="D2164" i="37"/>
  <c r="A2163" i="37"/>
  <c r="B2163" i="37"/>
  <c r="D2163" i="37"/>
  <c r="A2162" i="37"/>
  <c r="B2162" i="37"/>
  <c r="D2162" i="37"/>
  <c r="A2161" i="37"/>
  <c r="B2161" i="37"/>
  <c r="D2161" i="37"/>
  <c r="A2160" i="37"/>
  <c r="B2160" i="37"/>
  <c r="D2160" i="37"/>
  <c r="A2159" i="37"/>
  <c r="B2159" i="37"/>
  <c r="D2159" i="37"/>
  <c r="A2158" i="37"/>
  <c r="B2158" i="37"/>
  <c r="D2158" i="37"/>
  <c r="A2157" i="37"/>
  <c r="B2157" i="37"/>
  <c r="D2157" i="37"/>
  <c r="A2156" i="37"/>
  <c r="B2156" i="37"/>
  <c r="D2156" i="37"/>
  <c r="A2155" i="37"/>
  <c r="B2155" i="37"/>
  <c r="D2155" i="37"/>
  <c r="A2154" i="37"/>
  <c r="B2154" i="37"/>
  <c r="D2154" i="37"/>
  <c r="A2153" i="37"/>
  <c r="B2153" i="37"/>
  <c r="D2153" i="37"/>
  <c r="A2152" i="37"/>
  <c r="B2152" i="37"/>
  <c r="D2152" i="37"/>
  <c r="A2146" i="37"/>
  <c r="A2147" i="37"/>
  <c r="A2148" i="37"/>
  <c r="A2149" i="37"/>
  <c r="A2150" i="37"/>
  <c r="A2151" i="37"/>
  <c r="B2146" i="37"/>
  <c r="B2147" i="37"/>
  <c r="B2148" i="37"/>
  <c r="B2149" i="37"/>
  <c r="B2150" i="37"/>
  <c r="B2151" i="37"/>
  <c r="D2146" i="37"/>
  <c r="D2147" i="37"/>
  <c r="D2148" i="37"/>
  <c r="D2149" i="37"/>
  <c r="D2150" i="37"/>
  <c r="D2151" i="37"/>
  <c r="A2134" i="37"/>
  <c r="A2135" i="37"/>
  <c r="A2136" i="37"/>
  <c r="A2137" i="37"/>
  <c r="A2138" i="37"/>
  <c r="A2139" i="37"/>
  <c r="A2140" i="37"/>
  <c r="A2141" i="37"/>
  <c r="A2142" i="37"/>
  <c r="A2143" i="37"/>
  <c r="A2144" i="37"/>
  <c r="A2145" i="37"/>
  <c r="B2134" i="37"/>
  <c r="B2135" i="37"/>
  <c r="B2136" i="37"/>
  <c r="B2137" i="37"/>
  <c r="B2138" i="37"/>
  <c r="B2139" i="37"/>
  <c r="B2140" i="37"/>
  <c r="B2141" i="37"/>
  <c r="B2142" i="37"/>
  <c r="B2143" i="37"/>
  <c r="B2144" i="37"/>
  <c r="B2145" i="37"/>
  <c r="D2134" i="37"/>
  <c r="D2135" i="37"/>
  <c r="D2136" i="37"/>
  <c r="D2137" i="37"/>
  <c r="D2138" i="37"/>
  <c r="D2139" i="37"/>
  <c r="D2140" i="37"/>
  <c r="D2141" i="37"/>
  <c r="D2142" i="37"/>
  <c r="D2143" i="37"/>
  <c r="D2144" i="37"/>
  <c r="D2145" i="37"/>
  <c r="A2122" i="37"/>
  <c r="A2123" i="37"/>
  <c r="A2124" i="37"/>
  <c r="A2125" i="37"/>
  <c r="A2126" i="37"/>
  <c r="A2127" i="37"/>
  <c r="A2128" i="37"/>
  <c r="A2129" i="37"/>
  <c r="A2130" i="37"/>
  <c r="A2131" i="37"/>
  <c r="A2132" i="37"/>
  <c r="A2133" i="37"/>
  <c r="B2122" i="37"/>
  <c r="B2123" i="37"/>
  <c r="B2124" i="37"/>
  <c r="B2125" i="37"/>
  <c r="B2126" i="37"/>
  <c r="B2127" i="37"/>
  <c r="B2128" i="37"/>
  <c r="B2129" i="37"/>
  <c r="B2130" i="37"/>
  <c r="B2131" i="37"/>
  <c r="B2132" i="37"/>
  <c r="B2133" i="37"/>
  <c r="D2122" i="37"/>
  <c r="D2123" i="37"/>
  <c r="D2124" i="37"/>
  <c r="D2125" i="37"/>
  <c r="D2126" i="37"/>
  <c r="D2127" i="37"/>
  <c r="D2128" i="37"/>
  <c r="D2129" i="37"/>
  <c r="D2130" i="37"/>
  <c r="D2131" i="37"/>
  <c r="D2132" i="37"/>
  <c r="D2133" i="37"/>
  <c r="A2116" i="37"/>
  <c r="A2117" i="37"/>
  <c r="A2118" i="37"/>
  <c r="A2119" i="37"/>
  <c r="A2120" i="37"/>
  <c r="A2121" i="37"/>
  <c r="B2116" i="37"/>
  <c r="B2117" i="37"/>
  <c r="B2118" i="37"/>
  <c r="B2119" i="37"/>
  <c r="B2120" i="37"/>
  <c r="B2121" i="37"/>
  <c r="D2116" i="37"/>
  <c r="D2117" i="37"/>
  <c r="D2118" i="37"/>
  <c r="D2119" i="37"/>
  <c r="D2120" i="37"/>
  <c r="D2121" i="37"/>
  <c r="A2113" i="37"/>
  <c r="A2114" i="37"/>
  <c r="A2115" i="37"/>
  <c r="B2113" i="37"/>
  <c r="B2114" i="37"/>
  <c r="B2115" i="37"/>
  <c r="D2113" i="37"/>
  <c r="D2114" i="37"/>
  <c r="D2115" i="37"/>
  <c r="A2112" i="37"/>
  <c r="B2112" i="37"/>
  <c r="D2112" i="37"/>
  <c r="A2111" i="37"/>
  <c r="B2111" i="37"/>
  <c r="D2111" i="37"/>
  <c r="A2110" i="37"/>
  <c r="B2110" i="37"/>
  <c r="D2110" i="37"/>
  <c r="A2109" i="37"/>
  <c r="B2109" i="37"/>
  <c r="D2109" i="37"/>
  <c r="A2108" i="37"/>
  <c r="B2108" i="37"/>
  <c r="D2108" i="37"/>
  <c r="A2104" i="37"/>
  <c r="A2105" i="37"/>
  <c r="A2106" i="37"/>
  <c r="A2107" i="37"/>
  <c r="B2104" i="37"/>
  <c r="B2105" i="37"/>
  <c r="B2106" i="37"/>
  <c r="B2107" i="37"/>
  <c r="D2104" i="37"/>
  <c r="D2105" i="37"/>
  <c r="D2106" i="37"/>
  <c r="D2107" i="37"/>
  <c r="A2103" i="37"/>
  <c r="B2103" i="37"/>
  <c r="D2103" i="37"/>
  <c r="A2102" i="37"/>
  <c r="B2102" i="37"/>
  <c r="D2102" i="37"/>
  <c r="A2101" i="37"/>
  <c r="B2101" i="37"/>
  <c r="D2101" i="37"/>
  <c r="A2100" i="37"/>
  <c r="B2100" i="37"/>
  <c r="D2100" i="37"/>
  <c r="A2099" i="37"/>
  <c r="B2099" i="37"/>
  <c r="D2099" i="37"/>
  <c r="A2098" i="37"/>
  <c r="B2098" i="37"/>
  <c r="D2098" i="37"/>
  <c r="A2097" i="37"/>
  <c r="B2097" i="37"/>
  <c r="D2097" i="37"/>
  <c r="A2093" i="37"/>
  <c r="A2094" i="37"/>
  <c r="A2095" i="37"/>
  <c r="A2096" i="37"/>
  <c r="B2093" i="37"/>
  <c r="B2094" i="37"/>
  <c r="B2095" i="37"/>
  <c r="B2096" i="37"/>
  <c r="D2093" i="37"/>
  <c r="D2094" i="37"/>
  <c r="D2095" i="37"/>
  <c r="D2096" i="37"/>
  <c r="A2092" i="37"/>
  <c r="B2092" i="37"/>
  <c r="D2092" i="37"/>
  <c r="A2091" i="37"/>
  <c r="B2091" i="37"/>
  <c r="D2091" i="37"/>
  <c r="A2090" i="37"/>
  <c r="B2090" i="37"/>
  <c r="D2090" i="37"/>
  <c r="A2089" i="37"/>
  <c r="B2089" i="37"/>
  <c r="D2089" i="37"/>
  <c r="A2088" i="37"/>
  <c r="B2088" i="37"/>
  <c r="D2088" i="37"/>
  <c r="A2087" i="37"/>
  <c r="B2087" i="37"/>
  <c r="D2087" i="37"/>
  <c r="A2086" i="37"/>
  <c r="B2086" i="37"/>
  <c r="D2086" i="37"/>
  <c r="A2085" i="37"/>
  <c r="B2085" i="37"/>
  <c r="D2085" i="37"/>
  <c r="A2084" i="37"/>
  <c r="B2084" i="37"/>
  <c r="D2084" i="37"/>
  <c r="A2083" i="37"/>
  <c r="B2083" i="37"/>
  <c r="D2083" i="37"/>
  <c r="A2082" i="37"/>
  <c r="B2082" i="37"/>
  <c r="D2082" i="37"/>
  <c r="A2081" i="37"/>
  <c r="B2081" i="37"/>
  <c r="D2081" i="37"/>
  <c r="A2080" i="37"/>
  <c r="B2080" i="37"/>
  <c r="D2080" i="37"/>
  <c r="A2079" i="37"/>
  <c r="B2079" i="37"/>
  <c r="D2079" i="37"/>
  <c r="A2078" i="37"/>
  <c r="B2078" i="37"/>
  <c r="D2078" i="37"/>
  <c r="A2077" i="37"/>
  <c r="B2077" i="37"/>
  <c r="D2077" i="37"/>
  <c r="A2076" i="37"/>
  <c r="B2076" i="37"/>
  <c r="D2076" i="37"/>
  <c r="A2075" i="37"/>
  <c r="B2075" i="37"/>
  <c r="D2075" i="37"/>
  <c r="A2074" i="37"/>
  <c r="B2074" i="37"/>
  <c r="D2074" i="37"/>
  <c r="A2070" i="37"/>
  <c r="A2071" i="37"/>
  <c r="A2072" i="37"/>
  <c r="A2073" i="37"/>
  <c r="B2070" i="37"/>
  <c r="B2071" i="37"/>
  <c r="B2072" i="37"/>
  <c r="B2073" i="37"/>
  <c r="D2070" i="37"/>
  <c r="D2071" i="37"/>
  <c r="D2072" i="37"/>
  <c r="D2073" i="37"/>
  <c r="A2069" i="37"/>
  <c r="B2069" i="37"/>
  <c r="D2069" i="37"/>
  <c r="A2068" i="37"/>
  <c r="B2068" i="37"/>
  <c r="D2068" i="37"/>
  <c r="A2067" i="37"/>
  <c r="B2067" i="37"/>
  <c r="D2067" i="37"/>
  <c r="A2066" i="37"/>
  <c r="B2066" i="37"/>
  <c r="D2066" i="37"/>
  <c r="A2065" i="37"/>
  <c r="B2065" i="37"/>
  <c r="D2065" i="37"/>
  <c r="A2064" i="37"/>
  <c r="B2064" i="37"/>
  <c r="D2064" i="37"/>
  <c r="A2063" i="37"/>
  <c r="B2063" i="37"/>
  <c r="D2063" i="37"/>
  <c r="A2062" i="37"/>
  <c r="B2062" i="37"/>
  <c r="D2062" i="37"/>
  <c r="A2061" i="37"/>
  <c r="B2061" i="37"/>
  <c r="D2061" i="37"/>
  <c r="A2060" i="37"/>
  <c r="B2060" i="37"/>
  <c r="D2060" i="37"/>
  <c r="A2059" i="37"/>
  <c r="B2059" i="37"/>
  <c r="D2059" i="37"/>
  <c r="A2058" i="37"/>
  <c r="B2058" i="37"/>
  <c r="D2058" i="37"/>
  <c r="A2057" i="37"/>
  <c r="B2057" i="37"/>
  <c r="D2057" i="37"/>
  <c r="A2056" i="37"/>
  <c r="B2056" i="37"/>
  <c r="D2056" i="37"/>
  <c r="A2055" i="37"/>
  <c r="B2055" i="37"/>
  <c r="D2055" i="37"/>
  <c r="A2054" i="37"/>
  <c r="B2054" i="37"/>
  <c r="D2054" i="37"/>
  <c r="A2053" i="37"/>
  <c r="B2053" i="37"/>
  <c r="D2053" i="37"/>
  <c r="A2052" i="37"/>
  <c r="B2052" i="37"/>
  <c r="D2052" i="37"/>
  <c r="A2051" i="37"/>
  <c r="B2051" i="37"/>
  <c r="D2051" i="37"/>
  <c r="A2050" i="37"/>
  <c r="B2050" i="37"/>
  <c r="D2050" i="37"/>
  <c r="A2038" i="37"/>
  <c r="A2039" i="37"/>
  <c r="A2040" i="37"/>
  <c r="A2041" i="37"/>
  <c r="A2042" i="37"/>
  <c r="A2043" i="37"/>
  <c r="A2044" i="37"/>
  <c r="A2045" i="37"/>
  <c r="A2046" i="37"/>
  <c r="A2047" i="37"/>
  <c r="A2048" i="37"/>
  <c r="A2049" i="37"/>
  <c r="B2038" i="37"/>
  <c r="B2039" i="37"/>
  <c r="B2040" i="37"/>
  <c r="B2041" i="37"/>
  <c r="B2042" i="37"/>
  <c r="B2043" i="37"/>
  <c r="B2044" i="37"/>
  <c r="B2045" i="37"/>
  <c r="B2046" i="37"/>
  <c r="B2047" i="37"/>
  <c r="B2048" i="37"/>
  <c r="B2049" i="37"/>
  <c r="D2038" i="37"/>
  <c r="D2039" i="37"/>
  <c r="D2040" i="37"/>
  <c r="D2041" i="37"/>
  <c r="D2042" i="37"/>
  <c r="D2043" i="37"/>
  <c r="D2044" i="37"/>
  <c r="D2045" i="37"/>
  <c r="D2046" i="37"/>
  <c r="D2047" i="37"/>
  <c r="D2048" i="37"/>
  <c r="D2049" i="37"/>
  <c r="A2034" i="37"/>
  <c r="A2035" i="37"/>
  <c r="A2036" i="37"/>
  <c r="A2037" i="37"/>
  <c r="B2034" i="37"/>
  <c r="B2035" i="37"/>
  <c r="B2036" i="37"/>
  <c r="B2037" i="37"/>
  <c r="D2034" i="37"/>
  <c r="D2035" i="37"/>
  <c r="D2036" i="37"/>
  <c r="D2037" i="37"/>
  <c r="A2030" i="37"/>
  <c r="A2031" i="37"/>
  <c r="A2032" i="37"/>
  <c r="A2033" i="37"/>
  <c r="B2030" i="37"/>
  <c r="B2031" i="37"/>
  <c r="B2032" i="37"/>
  <c r="B2033" i="37"/>
  <c r="D2030" i="37"/>
  <c r="D2031" i="37"/>
  <c r="D2032" i="37"/>
  <c r="D2033" i="37"/>
  <c r="A2029" i="37"/>
  <c r="B2029" i="37"/>
  <c r="D2029" i="37"/>
  <c r="A2028" i="37"/>
  <c r="B2028" i="37"/>
  <c r="D2028" i="37"/>
  <c r="A2027" i="37"/>
  <c r="B2027" i="37"/>
  <c r="D2027" i="37"/>
  <c r="A2026" i="37"/>
  <c r="B2026" i="37"/>
  <c r="D2026" i="37"/>
  <c r="A2025" i="37"/>
  <c r="B2025" i="37"/>
  <c r="D2025" i="37"/>
  <c r="A2024" i="37"/>
  <c r="B2024" i="37"/>
  <c r="D2024" i="37"/>
  <c r="A2023" i="37"/>
  <c r="B2023" i="37"/>
  <c r="D2023" i="37"/>
  <c r="A2022" i="37"/>
  <c r="B2022" i="37"/>
  <c r="D2022" i="37"/>
  <c r="A2021" i="37"/>
  <c r="B2021" i="37"/>
  <c r="D2021" i="37"/>
  <c r="A2020" i="37"/>
  <c r="B2020" i="37"/>
  <c r="D2020" i="37"/>
  <c r="A2019" i="37"/>
  <c r="B2019" i="37"/>
  <c r="D2019" i="37"/>
  <c r="A2018" i="37"/>
  <c r="B2018" i="37"/>
  <c r="D2018" i="37"/>
  <c r="A2012" i="37"/>
  <c r="A2013" i="37"/>
  <c r="A2014" i="37"/>
  <c r="A2015" i="37"/>
  <c r="A2016" i="37"/>
  <c r="A2017" i="37"/>
  <c r="B2012" i="37"/>
  <c r="B2013" i="37"/>
  <c r="B2014" i="37"/>
  <c r="B2015" i="37"/>
  <c r="B2016" i="37"/>
  <c r="B2017" i="37"/>
  <c r="D2012" i="37"/>
  <c r="D2013" i="37"/>
  <c r="D2014" i="37"/>
  <c r="D2015" i="37"/>
  <c r="D2016" i="37"/>
  <c r="D2017" i="37"/>
  <c r="A2011" i="37"/>
  <c r="B2011" i="37"/>
  <c r="D2011" i="37"/>
  <c r="A2010" i="37"/>
  <c r="B2010" i="37"/>
  <c r="D2010" i="37"/>
  <c r="A2009" i="37"/>
  <c r="B2009" i="37"/>
  <c r="D2009" i="37"/>
  <c r="A2008" i="37"/>
  <c r="B2008" i="37"/>
  <c r="D2008" i="37"/>
  <c r="A2007" i="37"/>
  <c r="B2007" i="37"/>
  <c r="D2007" i="37"/>
  <c r="A1999" i="37"/>
  <c r="A2000" i="37"/>
  <c r="A2001" i="37"/>
  <c r="A2002" i="37"/>
  <c r="A2003" i="37"/>
  <c r="A2004" i="37"/>
  <c r="A2005" i="37"/>
  <c r="A2006" i="37"/>
  <c r="B1999" i="37"/>
  <c r="B2000" i="37"/>
  <c r="B2001" i="37"/>
  <c r="B2002" i="37"/>
  <c r="B2003" i="37"/>
  <c r="B2004" i="37"/>
  <c r="B2005" i="37"/>
  <c r="B2006" i="37"/>
  <c r="D1999" i="37"/>
  <c r="D2000" i="37"/>
  <c r="D2001" i="37"/>
  <c r="D2002" i="37"/>
  <c r="D2003" i="37"/>
  <c r="D2004" i="37"/>
  <c r="D2005" i="37"/>
  <c r="D2006" i="37"/>
  <c r="A1991" i="37"/>
  <c r="A1992" i="37"/>
  <c r="A1993" i="37"/>
  <c r="A1994" i="37"/>
  <c r="A1995" i="37"/>
  <c r="A1996" i="37"/>
  <c r="A1997" i="37"/>
  <c r="A1998" i="37"/>
  <c r="B1991" i="37"/>
  <c r="B1992" i="37"/>
  <c r="B1993" i="37"/>
  <c r="B1994" i="37"/>
  <c r="B1995" i="37"/>
  <c r="B1996" i="37"/>
  <c r="B1997" i="37"/>
  <c r="B1998" i="37"/>
  <c r="D1991" i="37"/>
  <c r="D1992" i="37"/>
  <c r="D1993" i="37"/>
  <c r="D1994" i="37"/>
  <c r="D1995" i="37"/>
  <c r="D1996" i="37"/>
  <c r="D1997" i="37"/>
  <c r="D1998" i="37"/>
  <c r="A1987" i="37"/>
  <c r="A1988" i="37"/>
  <c r="A1989" i="37"/>
  <c r="A1990" i="37"/>
  <c r="B1987" i="37"/>
  <c r="B1988" i="37"/>
  <c r="B1989" i="37"/>
  <c r="B1990" i="37"/>
  <c r="D1987" i="37"/>
  <c r="D1988" i="37"/>
  <c r="D1989" i="37"/>
  <c r="D1990" i="37"/>
  <c r="A1986" i="37"/>
  <c r="B1986" i="37"/>
  <c r="D1986" i="37"/>
  <c r="A1985" i="37"/>
  <c r="B1985" i="37"/>
  <c r="D1985" i="37"/>
  <c r="A1984" i="37"/>
  <c r="B1984" i="37"/>
  <c r="D1984" i="37"/>
  <c r="A1983" i="37"/>
  <c r="B1983" i="37"/>
  <c r="D1983" i="37"/>
  <c r="A1982" i="37"/>
  <c r="B1982" i="37"/>
  <c r="D1982" i="37"/>
  <c r="A1980" i="37"/>
  <c r="A1981" i="37"/>
  <c r="B1980" i="37"/>
  <c r="B1981" i="37"/>
  <c r="D1980" i="37"/>
  <c r="D1981" i="37"/>
  <c r="A1979" i="37"/>
  <c r="B1979" i="37"/>
  <c r="D1979" i="37"/>
  <c r="A1978" i="37"/>
  <c r="B1978" i="37"/>
  <c r="D1978" i="37"/>
  <c r="A1977" i="37"/>
  <c r="B1977" i="37"/>
  <c r="D1977" i="37"/>
  <c r="A1976" i="37"/>
  <c r="B1976" i="37"/>
  <c r="D1976" i="37"/>
  <c r="A1975" i="37"/>
  <c r="B1975" i="37"/>
  <c r="D1975" i="37"/>
  <c r="A1974" i="37"/>
  <c r="B1974" i="37"/>
  <c r="D1974" i="37"/>
  <c r="A1973" i="37"/>
  <c r="B1973" i="37"/>
  <c r="D1973" i="37"/>
  <c r="E6631" i="37" l="1"/>
  <c r="F6631" i="37" s="1"/>
  <c r="E5729" i="37"/>
  <c r="F5729" i="37" s="1"/>
  <c r="E8427" i="37"/>
  <c r="F8427" i="37" s="1"/>
  <c r="E6684" i="37"/>
  <c r="F6684" i="37" s="1"/>
  <c r="E4994" i="37"/>
  <c r="F4994" i="37" s="1"/>
  <c r="E4774" i="37"/>
  <c r="F4774" i="37" s="1"/>
  <c r="E3794" i="37"/>
  <c r="F3794" i="37" s="1"/>
  <c r="E4294" i="37"/>
  <c r="F4294" i="37" s="1"/>
  <c r="E4574" i="37"/>
  <c r="F4574" i="37" s="1"/>
  <c r="E5870" i="37"/>
  <c r="F5870" i="37" s="1"/>
  <c r="E3439" i="37"/>
  <c r="F3439" i="37" s="1"/>
  <c r="E3739" i="37"/>
  <c r="F3739" i="37" s="1"/>
  <c r="E4735" i="37"/>
  <c r="F4735" i="37" s="1"/>
  <c r="E4284" i="37"/>
  <c r="F4284" i="37" s="1"/>
  <c r="E3368" i="37"/>
  <c r="F3368" i="37" s="1"/>
  <c r="E4810" i="37"/>
  <c r="F4810" i="37" s="1"/>
  <c r="E4313" i="37"/>
  <c r="F4313" i="37" s="1"/>
  <c r="E2951" i="37"/>
  <c r="F2951" i="37" s="1"/>
  <c r="E2360" i="37"/>
  <c r="F2360" i="37" s="1"/>
  <c r="E2978" i="37"/>
  <c r="F2978" i="37" s="1"/>
  <c r="E11905" i="37"/>
  <c r="F11905" i="37" s="1"/>
  <c r="E11011" i="37"/>
  <c r="F11011" i="37" s="1"/>
  <c r="E11430" i="37"/>
  <c r="F11430" i="37" s="1"/>
  <c r="E11315" i="37"/>
  <c r="F11315" i="37" s="1"/>
  <c r="E11079" i="37"/>
  <c r="F11079" i="37" s="1"/>
  <c r="E10897" i="37"/>
  <c r="F10897" i="37" s="1"/>
  <c r="E10826" i="37"/>
  <c r="F10826" i="37" s="1"/>
  <c r="E10780" i="37"/>
  <c r="F10780" i="37" s="1"/>
  <c r="E10654" i="37"/>
  <c r="F10654" i="37" s="1"/>
  <c r="E10510" i="37"/>
  <c r="F10510" i="37" s="1"/>
  <c r="E10414" i="37"/>
  <c r="F10414" i="37" s="1"/>
  <c r="E10309" i="37"/>
  <c r="F10309" i="37" s="1"/>
  <c r="E10235" i="37"/>
  <c r="F10235" i="37" s="1"/>
  <c r="E10132" i="37"/>
  <c r="F10132" i="37" s="1"/>
  <c r="E9928" i="37"/>
  <c r="F9928" i="37" s="1"/>
  <c r="E9827" i="37"/>
  <c r="F9827" i="37" s="1"/>
  <c r="E9618" i="37"/>
  <c r="F9618" i="37" s="1"/>
  <c r="E9586" i="37"/>
  <c r="F9586" i="37" s="1"/>
  <c r="E9532" i="37"/>
  <c r="F9532" i="37" s="1"/>
  <c r="E9481" i="37"/>
  <c r="F9481" i="37" s="1"/>
  <c r="E9372" i="37"/>
  <c r="F9372" i="37" s="1"/>
  <c r="E9312" i="37"/>
  <c r="F9312" i="37" s="1"/>
  <c r="E9269" i="37"/>
  <c r="F9269" i="37" s="1"/>
  <c r="E9133" i="37"/>
  <c r="F9133" i="37" s="1"/>
  <c r="E9045" i="37"/>
  <c r="F9045" i="37" s="1"/>
  <c r="E8988" i="37"/>
  <c r="F8988" i="37" s="1"/>
  <c r="E8956" i="37"/>
  <c r="F8956" i="37" s="1"/>
  <c r="E8920" i="37"/>
  <c r="F8920" i="37" s="1"/>
  <c r="E8814" i="37"/>
  <c r="F8814" i="37" s="1"/>
  <c r="E8760" i="37"/>
  <c r="F8760" i="37" s="1"/>
  <c r="E8618" i="37"/>
  <c r="F8618" i="37" s="1"/>
  <c r="E8584" i="37"/>
  <c r="F8584" i="37" s="1"/>
  <c r="E8389" i="37"/>
  <c r="F8389" i="37" s="1"/>
  <c r="E8357" i="37"/>
  <c r="F8357" i="37" s="1"/>
  <c r="E8245" i="37"/>
  <c r="F8245" i="37" s="1"/>
  <c r="E8183" i="37"/>
  <c r="F8183" i="37" s="1"/>
  <c r="E8109" i="37"/>
  <c r="F8109" i="37" s="1"/>
  <c r="E8070" i="37"/>
  <c r="F8070" i="37" s="1"/>
  <c r="E7970" i="37"/>
  <c r="F7970" i="37" s="1"/>
  <c r="E7650" i="37"/>
  <c r="F7650" i="37" s="1"/>
  <c r="E7020" i="37"/>
  <c r="F7020" i="37" s="1"/>
  <c r="E6975" i="37"/>
  <c r="F6975" i="37" s="1"/>
  <c r="E6890" i="37"/>
  <c r="F6890" i="37" s="1"/>
  <c r="E6839" i="37"/>
  <c r="F6839" i="37" s="1"/>
  <c r="E6787" i="37"/>
  <c r="F6787" i="37" s="1"/>
  <c r="E6724" i="37"/>
  <c r="F6724" i="37" s="1"/>
  <c r="E6540" i="37"/>
  <c r="F6540" i="37" s="1"/>
  <c r="E6333" i="37"/>
  <c r="F6333" i="37" s="1"/>
  <c r="E6280" i="37"/>
  <c r="F6280" i="37" s="1"/>
  <c r="E6227" i="37"/>
  <c r="F6227" i="37" s="1"/>
  <c r="E6165" i="37"/>
  <c r="F6165" i="37" s="1"/>
  <c r="E6125" i="37"/>
  <c r="F6125" i="37" s="1"/>
  <c r="E6090" i="37"/>
  <c r="F6090" i="37" s="1"/>
  <c r="E5992" i="37"/>
  <c r="F5992" i="37" s="1"/>
  <c r="E5958" i="37"/>
  <c r="F5958" i="37" s="1"/>
  <c r="E5913" i="37"/>
  <c r="F5913" i="37" s="1"/>
  <c r="E5833" i="37"/>
  <c r="F5833" i="37" s="1"/>
  <c r="E5813" i="37"/>
  <c r="F5813" i="37" s="1"/>
  <c r="E5632" i="37"/>
  <c r="F5632" i="37" s="1"/>
  <c r="E5670" i="37"/>
  <c r="F5670" i="37" s="1"/>
  <c r="E5653" i="37"/>
  <c r="F5653" i="37" s="1"/>
  <c r="E5581" i="37"/>
  <c r="F5581" i="37" s="1"/>
  <c r="E5496" i="37"/>
  <c r="F5496" i="37" s="1"/>
  <c r="E5480" i="37"/>
  <c r="F5480" i="37" s="1"/>
  <c r="E5367" i="37"/>
  <c r="F5367" i="37" s="1"/>
  <c r="E5331" i="37"/>
  <c r="F5331" i="37" s="1"/>
  <c r="E5296" i="37"/>
  <c r="F5296" i="37" s="1"/>
  <c r="E5278" i="37"/>
  <c r="F5278" i="37" s="1"/>
  <c r="E5263" i="37"/>
  <c r="F5263" i="37" s="1"/>
  <c r="E5249" i="37"/>
  <c r="F5249" i="37" s="1"/>
  <c r="E5150" i="37"/>
  <c r="F5150" i="37" s="1"/>
  <c r="E5098" i="37"/>
  <c r="F5098" i="37" s="1"/>
  <c r="E5072" i="37"/>
  <c r="F5072" i="37" s="1"/>
  <c r="E5039" i="37"/>
  <c r="F5039" i="37" s="1"/>
  <c r="E4896" i="37"/>
  <c r="F4896" i="37" s="1"/>
  <c r="E4721" i="37"/>
  <c r="F4721" i="37" s="1"/>
  <c r="E4669" i="37"/>
  <c r="F4669" i="37" s="1"/>
  <c r="E4639" i="37"/>
  <c r="F4639" i="37" s="1"/>
  <c r="E4611" i="37"/>
  <c r="F4611" i="37" s="1"/>
  <c r="E4550" i="37"/>
  <c r="F4550" i="37" s="1"/>
  <c r="E4523" i="37"/>
  <c r="F4523" i="37" s="1"/>
  <c r="E4497" i="37"/>
  <c r="F4497" i="37" s="1"/>
  <c r="E4461" i="37"/>
  <c r="F4461" i="37" s="1"/>
  <c r="E4418" i="37"/>
  <c r="F4418" i="37" s="1"/>
  <c r="E4395" i="37"/>
  <c r="F4395" i="37" s="1"/>
  <c r="E4377" i="37"/>
  <c r="F4377" i="37" s="1"/>
  <c r="E4366" i="37"/>
  <c r="F4366" i="37" s="1"/>
  <c r="E4331" i="37"/>
  <c r="F4331" i="37" s="1"/>
  <c r="E4259" i="37"/>
  <c r="F4259" i="37" s="1"/>
  <c r="E4168" i="37"/>
  <c r="F4168" i="37" s="1"/>
  <c r="E4065" i="37"/>
  <c r="F4065" i="37" s="1"/>
  <c r="E3976" i="37"/>
  <c r="F3976" i="37" s="1"/>
  <c r="E3943" i="37"/>
  <c r="F3943" i="37" s="1"/>
  <c r="E3913" i="37"/>
  <c r="F3913" i="37" s="1"/>
  <c r="E3897" i="37"/>
  <c r="F3897" i="37" s="1"/>
  <c r="E3803" i="37"/>
  <c r="F3803" i="37" s="1"/>
  <c r="E3761" i="37"/>
  <c r="F3761" i="37" s="1"/>
  <c r="E3709" i="37"/>
  <c r="F3709" i="37" s="1"/>
  <c r="E3681" i="37"/>
  <c r="F3681" i="37" s="1"/>
  <c r="E3648" i="37"/>
  <c r="F3648" i="37" s="1"/>
  <c r="E3637" i="37"/>
  <c r="F3637" i="37" s="1"/>
  <c r="E3615" i="37"/>
  <c r="F3615" i="37" s="1"/>
  <c r="E3597" i="37"/>
  <c r="F3597" i="37" s="1"/>
  <c r="E3561" i="37"/>
  <c r="F3561" i="37" s="1"/>
  <c r="E3522" i="37"/>
  <c r="F3522" i="37" s="1"/>
  <c r="E3501" i="37"/>
  <c r="F3501" i="37" s="1"/>
  <c r="E3472" i="37"/>
  <c r="F3472" i="37" s="1"/>
  <c r="E3454" i="37"/>
  <c r="F3454" i="37" s="1"/>
  <c r="E3426" i="37"/>
  <c r="F3426" i="37" s="1"/>
  <c r="E3418" i="37"/>
  <c r="F3418" i="37" s="1"/>
  <c r="E3403" i="37"/>
  <c r="F3403" i="37" s="1"/>
  <c r="E3384" i="37"/>
  <c r="F3384" i="37" s="1"/>
  <c r="E3276" i="37"/>
  <c r="F3276" i="37" s="1"/>
  <c r="E3258" i="37"/>
  <c r="F3258" i="37" s="1"/>
  <c r="E3250" i="37"/>
  <c r="F3250" i="37" s="1"/>
  <c r="E3224" i="37"/>
  <c r="F3224" i="37" s="1"/>
  <c r="E3189" i="37"/>
  <c r="F3189" i="37" s="1"/>
  <c r="E3177" i="37"/>
  <c r="F3177" i="37" s="1"/>
  <c r="E3170" i="37"/>
  <c r="F3170" i="37" s="1"/>
  <c r="E3151" i="37"/>
  <c r="F3151" i="37" s="1"/>
  <c r="E3136" i="37"/>
  <c r="F3136" i="37" s="1"/>
  <c r="E3126" i="37"/>
  <c r="F3126" i="37" s="1"/>
  <c r="E3107" i="37"/>
  <c r="F3107" i="37" s="1"/>
  <c r="E3064" i="37"/>
  <c r="F3064" i="37" s="1"/>
  <c r="E3053" i="37"/>
  <c r="F3053" i="37" s="1"/>
  <c r="E3037" i="37"/>
  <c r="F3037" i="37" s="1"/>
  <c r="E3026" i="37"/>
  <c r="F3026" i="37" s="1"/>
  <c r="E2996" i="37"/>
  <c r="F2996" i="37" s="1"/>
  <c r="E3011" i="37"/>
  <c r="F3011" i="37" s="1"/>
  <c r="E3004" i="37"/>
  <c r="F3004" i="37" s="1"/>
  <c r="E2972" i="37"/>
  <c r="F2972" i="37" s="1"/>
  <c r="E2963" i="37"/>
  <c r="F2963" i="37" s="1"/>
  <c r="E2562" i="37"/>
  <c r="F2562" i="37" s="1"/>
  <c r="E2937" i="37"/>
  <c r="F2937" i="37" s="1"/>
  <c r="E2932" i="37"/>
  <c r="F2932" i="37" s="1"/>
  <c r="E2919" i="37"/>
  <c r="F2919" i="37" s="1"/>
  <c r="E2910" i="37"/>
  <c r="F2910" i="37" s="1"/>
  <c r="E2897" i="37"/>
  <c r="F2897" i="37" s="1"/>
  <c r="E2812" i="37"/>
  <c r="F2812" i="37" s="1"/>
  <c r="E2729" i="37"/>
  <c r="F2729" i="37" s="1"/>
  <c r="E2722" i="37"/>
  <c r="F2722" i="37" s="1"/>
  <c r="E2714" i="37"/>
  <c r="F2714" i="37" s="1"/>
  <c r="E2709" i="37"/>
  <c r="F2709" i="37" s="1"/>
  <c r="E2682" i="37"/>
  <c r="F2682" i="37" s="1"/>
  <c r="E2676" i="37"/>
  <c r="F2676" i="37" s="1"/>
  <c r="E2668" i="37"/>
  <c r="F2668" i="37" s="1"/>
  <c r="E2637" i="37"/>
  <c r="F2637" i="37" s="1"/>
  <c r="E2619" i="37"/>
  <c r="F2619" i="37" s="1"/>
  <c r="E2571" i="37"/>
  <c r="F2571" i="37" s="1"/>
  <c r="E2568" i="37"/>
  <c r="F2568" i="37" s="1"/>
  <c r="E2550" i="37"/>
  <c r="F2550" i="37" s="1"/>
  <c r="E2540" i="37"/>
  <c r="F2540" i="37" s="1"/>
  <c r="E2519" i="37"/>
  <c r="F2519" i="37" s="1"/>
  <c r="E2508" i="37"/>
  <c r="F2508" i="37" s="1"/>
  <c r="E2482" i="37"/>
  <c r="F2482" i="37" s="1"/>
  <c r="E2478" i="37"/>
  <c r="F2478" i="37" s="1"/>
  <c r="E2462" i="37"/>
  <c r="F2462" i="37" s="1"/>
  <c r="E2451" i="37"/>
  <c r="F2451" i="37" s="1"/>
  <c r="E2443" i="37"/>
  <c r="F2443" i="37" s="1"/>
  <c r="E2438" i="37"/>
  <c r="F2438" i="37" s="1"/>
  <c r="E2358" i="37"/>
  <c r="F2358" i="37" s="1"/>
  <c r="E2356" i="37"/>
  <c r="F2356" i="37" s="1"/>
  <c r="E2350" i="37"/>
  <c r="F2350" i="37" s="1"/>
  <c r="E2348" i="37"/>
  <c r="F2348" i="37" s="1"/>
  <c r="E2291" i="37"/>
  <c r="F2291" i="37" s="1"/>
  <c r="E2290" i="37"/>
  <c r="F2290" i="37" s="1"/>
  <c r="E2280" i="37"/>
  <c r="F2280" i="37" s="1"/>
  <c r="E2277" i="37"/>
  <c r="F2277" i="37" s="1"/>
  <c r="E2275" i="37"/>
  <c r="F2275" i="37" s="1"/>
  <c r="E2267" i="37"/>
  <c r="F2267" i="37" s="1"/>
  <c r="E2257" i="37"/>
  <c r="F2257" i="37" s="1"/>
  <c r="E2253" i="37"/>
  <c r="F2253" i="37" s="1"/>
  <c r="E2245" i="37"/>
  <c r="F2245" i="37" s="1"/>
  <c r="E2242" i="37"/>
  <c r="F2242" i="37" s="1"/>
  <c r="E2219" i="37"/>
  <c r="F2219" i="37" s="1"/>
  <c r="E2207" i="37"/>
  <c r="F2207" i="37" s="1"/>
  <c r="E2168" i="37"/>
  <c r="F2168" i="37" s="1"/>
  <c r="E2164" i="37"/>
  <c r="F2164" i="37" s="1"/>
  <c r="E2110" i="37"/>
  <c r="F2110" i="37" s="1"/>
  <c r="E2100" i="37"/>
  <c r="F2100" i="37" s="1"/>
  <c r="E2089" i="37"/>
  <c r="F2089" i="37" s="1"/>
  <c r="E2085" i="37"/>
  <c r="E2086" i="37" s="1"/>
  <c r="F2086" i="37" s="1"/>
  <c r="E2079" i="37"/>
  <c r="F2079" i="37" s="1"/>
  <c r="E2059" i="37"/>
  <c r="F2059" i="37" s="1"/>
  <c r="E2053" i="37"/>
  <c r="F2053" i="37" s="1"/>
  <c r="E2026" i="37"/>
  <c r="F2026" i="37" s="1"/>
  <c r="E2023" i="37"/>
  <c r="F2023" i="37" s="1"/>
  <c r="E2022" i="37"/>
  <c r="F2022" i="37" s="1"/>
  <c r="E1983" i="37"/>
  <c r="F1983" i="37" s="1"/>
  <c r="C167" i="36"/>
  <c r="B167" i="36" s="1"/>
  <c r="C165" i="36"/>
  <c r="B165" i="36" s="1"/>
  <c r="E6632" i="37" l="1"/>
  <c r="F6632" i="37" s="1"/>
  <c r="E5730" i="37"/>
  <c r="F5730" i="37" s="1"/>
  <c r="E6685" i="37"/>
  <c r="F6685" i="37" s="1"/>
  <c r="E8428" i="37"/>
  <c r="F8428" i="37" s="1"/>
  <c r="E4995" i="37"/>
  <c r="F4995" i="37" s="1"/>
  <c r="E4775" i="37"/>
  <c r="F4775" i="37" s="1"/>
  <c r="E4295" i="37"/>
  <c r="F4295" i="37" s="1"/>
  <c r="E4575" i="37"/>
  <c r="F4575" i="37" s="1"/>
  <c r="E5871" i="37"/>
  <c r="F5871" i="37" s="1"/>
  <c r="E3369" i="37"/>
  <c r="F3369" i="37" s="1"/>
  <c r="E3440" i="37"/>
  <c r="F3440" i="37" s="1"/>
  <c r="E3740" i="37"/>
  <c r="F3740" i="37" s="1"/>
  <c r="E4736" i="37"/>
  <c r="F4736" i="37" s="1"/>
  <c r="E2361" i="37"/>
  <c r="F2361" i="37" s="1"/>
  <c r="E4314" i="37"/>
  <c r="F4314" i="37" s="1"/>
  <c r="E2979" i="37"/>
  <c r="F2979" i="37" s="1"/>
  <c r="E4811" i="37"/>
  <c r="F4811" i="37" s="1"/>
  <c r="F2085" i="37"/>
  <c r="E2997" i="37"/>
  <c r="F2997" i="37" s="1"/>
  <c r="E11906" i="37"/>
  <c r="F11906" i="37" s="1"/>
  <c r="E11012" i="37"/>
  <c r="F11012" i="37" s="1"/>
  <c r="E2952" i="37"/>
  <c r="F2952" i="37" s="1"/>
  <c r="E11431" i="37"/>
  <c r="F11431" i="37" s="1"/>
  <c r="E11316" i="37"/>
  <c r="F11316" i="37" s="1"/>
  <c r="E11080" i="37"/>
  <c r="F11080" i="37" s="1"/>
  <c r="E10898" i="37"/>
  <c r="F10898" i="37" s="1"/>
  <c r="E10827" i="37"/>
  <c r="F10827" i="37" s="1"/>
  <c r="E10781" i="37"/>
  <c r="F10781" i="37" s="1"/>
  <c r="E10655" i="37"/>
  <c r="F10655" i="37" s="1"/>
  <c r="E10511" i="37"/>
  <c r="F10511" i="37" s="1"/>
  <c r="E10415" i="37"/>
  <c r="F10415" i="37" s="1"/>
  <c r="E10310" i="37"/>
  <c r="F10310" i="37" s="1"/>
  <c r="E10236" i="37"/>
  <c r="F10236" i="37" s="1"/>
  <c r="E10133" i="37"/>
  <c r="F10133" i="37" s="1"/>
  <c r="E9929" i="37"/>
  <c r="F9929" i="37" s="1"/>
  <c r="E9828" i="37"/>
  <c r="F9828" i="37" s="1"/>
  <c r="E9619" i="37"/>
  <c r="F9619" i="37" s="1"/>
  <c r="E9587" i="37"/>
  <c r="F9587" i="37" s="1"/>
  <c r="E9533" i="37"/>
  <c r="F9533" i="37" s="1"/>
  <c r="E9482" i="37"/>
  <c r="F9482" i="37" s="1"/>
  <c r="E9373" i="37"/>
  <c r="F9373" i="37" s="1"/>
  <c r="E9313" i="37"/>
  <c r="F9313" i="37" s="1"/>
  <c r="E9270" i="37"/>
  <c r="F9270" i="37" s="1"/>
  <c r="E9134" i="37"/>
  <c r="F9134" i="37" s="1"/>
  <c r="E9046" i="37"/>
  <c r="F9046" i="37" s="1"/>
  <c r="E8957" i="37"/>
  <c r="F8957" i="37" s="1"/>
  <c r="E8921" i="37"/>
  <c r="F8921" i="37" s="1"/>
  <c r="E8815" i="37"/>
  <c r="F8815" i="37" s="1"/>
  <c r="E8761" i="37"/>
  <c r="F8761" i="37" s="1"/>
  <c r="E8619" i="37"/>
  <c r="F8619" i="37" s="1"/>
  <c r="E8585" i="37"/>
  <c r="F8585" i="37" s="1"/>
  <c r="E8429" i="37"/>
  <c r="F8429" i="37" s="1"/>
  <c r="E8390" i="37"/>
  <c r="F8390" i="37" s="1"/>
  <c r="E8358" i="37"/>
  <c r="F8358" i="37" s="1"/>
  <c r="E8246" i="37"/>
  <c r="F8246" i="37" s="1"/>
  <c r="E8184" i="37"/>
  <c r="F8184" i="37" s="1"/>
  <c r="E8110" i="37"/>
  <c r="F8110" i="37" s="1"/>
  <c r="E8071" i="37"/>
  <c r="F8071" i="37" s="1"/>
  <c r="E7971" i="37"/>
  <c r="F7971" i="37" s="1"/>
  <c r="E7651" i="37"/>
  <c r="F7651" i="37" s="1"/>
  <c r="E7021" i="37"/>
  <c r="F7021" i="37" s="1"/>
  <c r="E6976" i="37"/>
  <c r="F6976" i="37" s="1"/>
  <c r="E6891" i="37"/>
  <c r="F6891" i="37" s="1"/>
  <c r="E6840" i="37"/>
  <c r="F6840" i="37" s="1"/>
  <c r="E6788" i="37"/>
  <c r="F6788" i="37" s="1"/>
  <c r="E6725" i="37"/>
  <c r="F6725" i="37" s="1"/>
  <c r="E6686" i="37"/>
  <c r="F6686" i="37" s="1"/>
  <c r="E6633" i="37"/>
  <c r="F6633" i="37" s="1"/>
  <c r="E6541" i="37"/>
  <c r="F6541" i="37" s="1"/>
  <c r="E6334" i="37"/>
  <c r="F6334" i="37" s="1"/>
  <c r="E6281" i="37"/>
  <c r="F6281" i="37" s="1"/>
  <c r="E6228" i="37"/>
  <c r="F6228" i="37" s="1"/>
  <c r="E6166" i="37"/>
  <c r="F6166" i="37" s="1"/>
  <c r="E6126" i="37"/>
  <c r="F6126" i="37" s="1"/>
  <c r="E6091" i="37"/>
  <c r="F6091" i="37" s="1"/>
  <c r="E5993" i="37"/>
  <c r="F5993" i="37" s="1"/>
  <c r="E5959" i="37"/>
  <c r="F5959" i="37" s="1"/>
  <c r="E5914" i="37"/>
  <c r="F5914" i="37" s="1"/>
  <c r="E5834" i="37"/>
  <c r="F5834" i="37" s="1"/>
  <c r="E5814" i="37"/>
  <c r="F5814" i="37" s="1"/>
  <c r="E5633" i="37"/>
  <c r="F5633" i="37" s="1"/>
  <c r="E5671" i="37"/>
  <c r="F5671" i="37" s="1"/>
  <c r="E5654" i="37"/>
  <c r="F5654" i="37" s="1"/>
  <c r="E5582" i="37"/>
  <c r="F5582" i="37" s="1"/>
  <c r="E5497" i="37"/>
  <c r="F5497" i="37" s="1"/>
  <c r="E5481" i="37"/>
  <c r="F5481" i="37" s="1"/>
  <c r="E5368" i="37"/>
  <c r="F5368" i="37" s="1"/>
  <c r="E5332" i="37"/>
  <c r="F5332" i="37" s="1"/>
  <c r="E5297" i="37"/>
  <c r="F5297" i="37" s="1"/>
  <c r="E5264" i="37"/>
  <c r="F5264" i="37" s="1"/>
  <c r="E5250" i="37"/>
  <c r="F5250" i="37" s="1"/>
  <c r="E5151" i="37"/>
  <c r="F5151" i="37" s="1"/>
  <c r="E5099" i="37"/>
  <c r="F5099" i="37" s="1"/>
  <c r="E5073" i="37"/>
  <c r="F5073" i="37" s="1"/>
  <c r="E5040" i="37"/>
  <c r="F5040" i="37" s="1"/>
  <c r="E4897" i="37"/>
  <c r="F4897" i="37" s="1"/>
  <c r="E4722" i="37"/>
  <c r="F4722" i="37" s="1"/>
  <c r="E4670" i="37"/>
  <c r="F4670" i="37" s="1"/>
  <c r="E4640" i="37"/>
  <c r="F4640" i="37" s="1"/>
  <c r="E4612" i="37"/>
  <c r="F4612" i="37" s="1"/>
  <c r="E4551" i="37"/>
  <c r="F4551" i="37" s="1"/>
  <c r="E4524" i="37"/>
  <c r="F4524" i="37" s="1"/>
  <c r="E4498" i="37"/>
  <c r="F4498" i="37" s="1"/>
  <c r="E4462" i="37"/>
  <c r="F4462" i="37" s="1"/>
  <c r="E4419" i="37"/>
  <c r="F4419" i="37" s="1"/>
  <c r="E4396" i="37"/>
  <c r="F4396" i="37" s="1"/>
  <c r="E4378" i="37"/>
  <c r="F4378" i="37" s="1"/>
  <c r="E4367" i="37"/>
  <c r="F4367" i="37" s="1"/>
  <c r="E4332" i="37"/>
  <c r="F4332" i="37" s="1"/>
  <c r="E4296" i="37"/>
  <c r="F4296" i="37" s="1"/>
  <c r="E4260" i="37"/>
  <c r="F4260" i="37" s="1"/>
  <c r="E4169" i="37"/>
  <c r="F4169" i="37" s="1"/>
  <c r="E4066" i="37"/>
  <c r="F4066" i="37" s="1"/>
  <c r="E3977" i="37"/>
  <c r="F3977" i="37" s="1"/>
  <c r="E3944" i="37"/>
  <c r="F3944" i="37" s="1"/>
  <c r="E3914" i="37"/>
  <c r="F3914" i="37" s="1"/>
  <c r="E3898" i="37"/>
  <c r="F3898" i="37" s="1"/>
  <c r="E3804" i="37"/>
  <c r="F3804" i="37" s="1"/>
  <c r="E3762" i="37"/>
  <c r="F3762" i="37" s="1"/>
  <c r="E3710" i="37"/>
  <c r="F3710" i="37" s="1"/>
  <c r="E3649" i="37"/>
  <c r="F3649" i="37" s="1"/>
  <c r="E3638" i="37"/>
  <c r="F3638" i="37" s="1"/>
  <c r="E3616" i="37"/>
  <c r="F3616" i="37" s="1"/>
  <c r="E3598" i="37"/>
  <c r="F3598" i="37" s="1"/>
  <c r="E3562" i="37"/>
  <c r="F3562" i="37" s="1"/>
  <c r="E3523" i="37"/>
  <c r="F3523" i="37" s="1"/>
  <c r="E3502" i="37"/>
  <c r="F3502" i="37" s="1"/>
  <c r="E3473" i="37"/>
  <c r="F3473" i="37" s="1"/>
  <c r="E3455" i="37"/>
  <c r="F3455" i="37" s="1"/>
  <c r="E3427" i="37"/>
  <c r="F3427" i="37" s="1"/>
  <c r="E3419" i="37"/>
  <c r="F3419" i="37" s="1"/>
  <c r="E3404" i="37"/>
  <c r="F3404" i="37" s="1"/>
  <c r="E3277" i="37"/>
  <c r="F3277" i="37" s="1"/>
  <c r="E3259" i="37"/>
  <c r="F3259" i="37" s="1"/>
  <c r="E3251" i="37"/>
  <c r="F3251" i="37" s="1"/>
  <c r="E3225" i="37"/>
  <c r="F3225" i="37" s="1"/>
  <c r="E3190" i="37"/>
  <c r="F3190" i="37" s="1"/>
  <c r="E3178" i="37"/>
  <c r="F3178" i="37" s="1"/>
  <c r="E3171" i="37"/>
  <c r="F3171" i="37" s="1"/>
  <c r="E3152" i="37"/>
  <c r="F3152" i="37" s="1"/>
  <c r="E3137" i="37"/>
  <c r="F3137" i="37" s="1"/>
  <c r="E3127" i="37"/>
  <c r="F3127" i="37" s="1"/>
  <c r="E3108" i="37"/>
  <c r="F3108" i="37" s="1"/>
  <c r="E3065" i="37"/>
  <c r="F3065" i="37" s="1"/>
  <c r="E3054" i="37"/>
  <c r="F3054" i="37" s="1"/>
  <c r="E3038" i="37"/>
  <c r="F3038" i="37" s="1"/>
  <c r="E3027" i="37"/>
  <c r="F3027" i="37" s="1"/>
  <c r="E3012" i="37"/>
  <c r="F3012" i="37" s="1"/>
  <c r="E3005" i="37"/>
  <c r="F3005" i="37" s="1"/>
  <c r="E2964" i="37"/>
  <c r="F2964" i="37" s="1"/>
  <c r="E2563" i="37"/>
  <c r="F2563" i="37" s="1"/>
  <c r="E2938" i="37"/>
  <c r="F2938" i="37" s="1"/>
  <c r="E2920" i="37"/>
  <c r="F2920" i="37" s="1"/>
  <c r="E2911" i="37"/>
  <c r="F2911" i="37" s="1"/>
  <c r="E2898" i="37"/>
  <c r="F2898" i="37" s="1"/>
  <c r="E2813" i="37"/>
  <c r="F2813" i="37" s="1"/>
  <c r="E2730" i="37"/>
  <c r="F2730" i="37" s="1"/>
  <c r="E2723" i="37"/>
  <c r="F2723" i="37" s="1"/>
  <c r="E2715" i="37"/>
  <c r="F2715" i="37" s="1"/>
  <c r="E2710" i="37"/>
  <c r="F2710" i="37" s="1"/>
  <c r="E2683" i="37"/>
  <c r="F2683" i="37" s="1"/>
  <c r="E2677" i="37"/>
  <c r="F2677" i="37" s="1"/>
  <c r="E2669" i="37"/>
  <c r="F2669" i="37" s="1"/>
  <c r="E2638" i="37"/>
  <c r="F2638" i="37" s="1"/>
  <c r="E2620" i="37"/>
  <c r="F2620" i="37" s="1"/>
  <c r="E2572" i="37"/>
  <c r="F2572" i="37" s="1"/>
  <c r="E2551" i="37"/>
  <c r="F2551" i="37" s="1"/>
  <c r="E2541" i="37"/>
  <c r="F2541" i="37" s="1"/>
  <c r="E2520" i="37"/>
  <c r="F2520" i="37" s="1"/>
  <c r="E2509" i="37"/>
  <c r="F2509" i="37" s="1"/>
  <c r="E2483" i="37"/>
  <c r="F2483" i="37" s="1"/>
  <c r="E2479" i="37"/>
  <c r="F2479" i="37" s="1"/>
  <c r="E2463" i="37"/>
  <c r="F2463" i="37" s="1"/>
  <c r="E2452" i="37"/>
  <c r="F2452" i="37" s="1"/>
  <c r="E2444" i="37"/>
  <c r="F2444" i="37" s="1"/>
  <c r="E2439" i="37"/>
  <c r="F2439" i="37" s="1"/>
  <c r="E2351" i="37"/>
  <c r="F2351" i="37" s="1"/>
  <c r="E2357" i="37"/>
  <c r="F2357" i="37" s="1"/>
  <c r="E2359" i="37"/>
  <c r="F2359" i="37" s="1"/>
  <c r="E2349" i="37"/>
  <c r="F2349" i="37" s="1"/>
  <c r="E2292" i="37"/>
  <c r="F2292" i="37" s="1"/>
  <c r="E2281" i="37"/>
  <c r="F2281" i="37" s="1"/>
  <c r="E2276" i="37"/>
  <c r="F2276" i="37" s="1"/>
  <c r="E2278" i="37"/>
  <c r="F2278" i="37" s="1"/>
  <c r="E2268" i="37"/>
  <c r="F2268" i="37" s="1"/>
  <c r="E2258" i="37"/>
  <c r="F2258" i="37" s="1"/>
  <c r="E2254" i="37"/>
  <c r="F2254" i="37" s="1"/>
  <c r="E2246" i="37"/>
  <c r="F2246" i="37" s="1"/>
  <c r="E2243" i="37"/>
  <c r="F2243" i="37" s="1"/>
  <c r="E2220" i="37"/>
  <c r="F2220" i="37" s="1"/>
  <c r="E2208" i="37"/>
  <c r="F2208" i="37" s="1"/>
  <c r="E2169" i="37"/>
  <c r="F2169" i="37" s="1"/>
  <c r="E2165" i="37"/>
  <c r="F2165" i="37" s="1"/>
  <c r="E2111" i="37"/>
  <c r="F2111" i="37" s="1"/>
  <c r="E2101" i="37"/>
  <c r="F2101" i="37" s="1"/>
  <c r="E2090" i="37"/>
  <c r="F2090" i="37" s="1"/>
  <c r="E2087" i="37"/>
  <c r="F2087" i="37" s="1"/>
  <c r="E2080" i="37"/>
  <c r="F2080" i="37" s="1"/>
  <c r="E2054" i="37"/>
  <c r="F2054" i="37" s="1"/>
  <c r="E2060" i="37"/>
  <c r="F2060" i="37" s="1"/>
  <c r="E2027" i="37"/>
  <c r="F2027" i="37" s="1"/>
  <c r="E2024" i="37"/>
  <c r="F2024" i="37" s="1"/>
  <c r="E1984" i="37"/>
  <c r="F1984" i="37" s="1"/>
  <c r="A1965" i="37"/>
  <c r="A1966" i="37"/>
  <c r="A1967" i="37"/>
  <c r="A1968" i="37"/>
  <c r="A1969" i="37"/>
  <c r="A1970" i="37"/>
  <c r="A1971" i="37"/>
  <c r="A1972" i="37"/>
  <c r="B1965" i="37"/>
  <c r="B1966" i="37"/>
  <c r="B1967" i="37"/>
  <c r="B1968" i="37"/>
  <c r="B1969" i="37"/>
  <c r="B1970" i="37"/>
  <c r="B1971" i="37"/>
  <c r="B1972" i="37"/>
  <c r="D1965" i="37"/>
  <c r="D1966" i="37"/>
  <c r="D1967" i="37"/>
  <c r="D1968" i="37"/>
  <c r="D1969" i="37"/>
  <c r="D1970" i="37"/>
  <c r="D1971" i="37"/>
  <c r="D1972" i="37"/>
  <c r="A1957" i="37"/>
  <c r="A1958" i="37"/>
  <c r="A1959" i="37"/>
  <c r="A1960" i="37"/>
  <c r="A1961" i="37"/>
  <c r="A1962" i="37"/>
  <c r="A1963" i="37"/>
  <c r="A1964" i="37"/>
  <c r="B1957" i="37"/>
  <c r="B1958" i="37"/>
  <c r="B1959" i="37"/>
  <c r="B1960" i="37"/>
  <c r="B1961" i="37"/>
  <c r="B1962" i="37"/>
  <c r="B1963" i="37"/>
  <c r="B1964" i="37"/>
  <c r="D1957" i="37"/>
  <c r="D1958" i="37"/>
  <c r="D1959" i="37"/>
  <c r="D1960" i="37"/>
  <c r="D1961" i="37"/>
  <c r="D1962" i="37"/>
  <c r="D1963" i="37"/>
  <c r="D1964" i="37"/>
  <c r="A1949" i="37"/>
  <c r="A1950" i="37"/>
  <c r="A1951" i="37"/>
  <c r="A1952" i="37"/>
  <c r="A1953" i="37"/>
  <c r="A1954" i="37"/>
  <c r="A1955" i="37"/>
  <c r="A1956" i="37"/>
  <c r="B1949" i="37"/>
  <c r="B1950" i="37"/>
  <c r="B1951" i="37"/>
  <c r="B1952" i="37"/>
  <c r="B1953" i="37"/>
  <c r="B1954" i="37"/>
  <c r="B1955" i="37"/>
  <c r="B1956" i="37"/>
  <c r="D1949" i="37"/>
  <c r="D1950" i="37"/>
  <c r="D1951" i="37"/>
  <c r="D1952" i="37"/>
  <c r="D1953" i="37"/>
  <c r="D1954" i="37"/>
  <c r="D1955" i="37"/>
  <c r="D1956" i="37"/>
  <c r="A1945" i="37"/>
  <c r="A1946" i="37"/>
  <c r="A1947" i="37"/>
  <c r="A1948" i="37"/>
  <c r="B1945" i="37"/>
  <c r="B1946" i="37"/>
  <c r="B1947" i="37"/>
  <c r="B1948" i="37"/>
  <c r="D1945" i="37"/>
  <c r="D1946" i="37"/>
  <c r="D1947" i="37"/>
  <c r="D1948" i="37"/>
  <c r="A1944" i="37"/>
  <c r="B1944" i="37"/>
  <c r="D1944" i="37"/>
  <c r="A1943" i="37"/>
  <c r="B1943" i="37"/>
  <c r="D1943" i="37"/>
  <c r="A1942" i="37"/>
  <c r="B1942" i="37"/>
  <c r="D1942" i="37"/>
  <c r="A1941" i="37"/>
  <c r="B1941" i="37"/>
  <c r="D1941" i="37"/>
  <c r="A1940" i="37"/>
  <c r="B1940" i="37"/>
  <c r="D1940" i="37"/>
  <c r="A1939" i="37"/>
  <c r="B1939" i="37"/>
  <c r="D1939" i="37"/>
  <c r="A1938" i="37"/>
  <c r="B1938" i="37"/>
  <c r="D1938" i="37"/>
  <c r="A1937" i="37"/>
  <c r="B1937" i="37"/>
  <c r="D1937" i="37"/>
  <c r="A1936" i="37"/>
  <c r="B1936" i="37"/>
  <c r="D1936" i="37"/>
  <c r="A1935" i="37"/>
  <c r="B1935" i="37"/>
  <c r="D1935" i="37"/>
  <c r="A1934" i="37"/>
  <c r="B1934" i="37"/>
  <c r="D1934" i="37"/>
  <c r="A1930" i="37"/>
  <c r="A1931" i="37"/>
  <c r="A1932" i="37"/>
  <c r="A1933" i="37"/>
  <c r="B1930" i="37"/>
  <c r="B1931" i="37"/>
  <c r="B1932" i="37"/>
  <c r="B1933" i="37"/>
  <c r="D1930" i="37"/>
  <c r="D1931" i="37"/>
  <c r="D1932" i="37"/>
  <c r="D1933" i="37"/>
  <c r="A1929" i="37"/>
  <c r="B1929" i="37"/>
  <c r="D1929" i="37"/>
  <c r="A1928" i="37"/>
  <c r="B1928" i="37"/>
  <c r="D1928" i="37"/>
  <c r="A1927" i="37"/>
  <c r="B1927" i="37"/>
  <c r="D1927" i="37"/>
  <c r="A1926" i="37"/>
  <c r="B1926" i="37"/>
  <c r="D1926" i="37"/>
  <c r="A1925" i="37"/>
  <c r="B1925" i="37"/>
  <c r="D1925" i="37"/>
  <c r="A1924" i="37"/>
  <c r="B1924" i="37"/>
  <c r="D1924" i="37"/>
  <c r="A1923" i="37"/>
  <c r="B1923" i="37"/>
  <c r="D1923" i="37"/>
  <c r="A1922" i="37"/>
  <c r="B1922" i="37"/>
  <c r="D1922" i="37"/>
  <c r="A1921" i="37"/>
  <c r="B1921" i="37"/>
  <c r="D1921" i="37"/>
  <c r="A1920" i="37"/>
  <c r="B1920" i="37"/>
  <c r="D1920" i="37"/>
  <c r="A1919" i="37"/>
  <c r="B1919" i="37"/>
  <c r="D1919" i="37"/>
  <c r="A1918" i="37"/>
  <c r="B1918" i="37"/>
  <c r="D1918" i="37"/>
  <c r="A1914" i="37"/>
  <c r="A1915" i="37"/>
  <c r="A1916" i="37"/>
  <c r="A1917" i="37"/>
  <c r="B1914" i="37"/>
  <c r="B1915" i="37"/>
  <c r="B1916" i="37"/>
  <c r="B1917" i="37"/>
  <c r="D1914" i="37"/>
  <c r="D1915" i="37"/>
  <c r="D1916" i="37"/>
  <c r="D1917" i="37"/>
  <c r="A1913" i="37"/>
  <c r="B1913" i="37"/>
  <c r="D1913" i="37"/>
  <c r="A1912" i="37"/>
  <c r="B1912" i="37"/>
  <c r="D1912" i="37"/>
  <c r="A1911" i="37"/>
  <c r="B1911" i="37"/>
  <c r="D1911" i="37"/>
  <c r="A1910" i="37"/>
  <c r="B1910" i="37"/>
  <c r="D1910" i="37"/>
  <c r="A1909" i="37"/>
  <c r="B1909" i="37"/>
  <c r="D1909" i="37"/>
  <c r="A1905" i="37"/>
  <c r="A1906" i="37"/>
  <c r="A1907" i="37"/>
  <c r="A1908" i="37"/>
  <c r="B1905" i="37"/>
  <c r="B1906" i="37"/>
  <c r="B1907" i="37"/>
  <c r="B1908" i="37"/>
  <c r="D1905" i="37"/>
  <c r="D1906" i="37"/>
  <c r="D1907" i="37"/>
  <c r="D1908" i="37"/>
  <c r="A1904" i="37"/>
  <c r="B1904" i="37"/>
  <c r="D1904" i="37"/>
  <c r="A1903" i="37"/>
  <c r="B1903" i="37"/>
  <c r="D1903" i="37"/>
  <c r="A1902" i="37"/>
  <c r="B1902" i="37"/>
  <c r="D1902" i="37"/>
  <c r="A1901" i="37"/>
  <c r="B1901" i="37"/>
  <c r="D1901" i="37"/>
  <c r="A1900" i="37"/>
  <c r="B1900" i="37"/>
  <c r="D1900" i="37"/>
  <c r="A1899" i="37"/>
  <c r="B1899" i="37"/>
  <c r="D1899" i="37"/>
  <c r="A1898" i="37"/>
  <c r="B1898" i="37"/>
  <c r="D1898" i="37"/>
  <c r="A1897" i="37"/>
  <c r="B1897" i="37"/>
  <c r="D1897" i="37"/>
  <c r="A1896" i="37"/>
  <c r="B1896" i="37"/>
  <c r="D1896" i="37"/>
  <c r="A1895" i="37"/>
  <c r="B1895" i="37"/>
  <c r="D1895" i="37"/>
  <c r="A1894" i="37"/>
  <c r="B1894" i="37"/>
  <c r="D1894" i="37"/>
  <c r="A1893" i="37"/>
  <c r="B1893" i="37"/>
  <c r="D1893" i="37"/>
  <c r="A1892" i="37"/>
  <c r="B1892" i="37"/>
  <c r="D1892" i="37"/>
  <c r="A1891" i="37"/>
  <c r="B1891" i="37"/>
  <c r="D1891" i="37"/>
  <c r="A1890" i="37"/>
  <c r="B1890" i="37"/>
  <c r="D1890" i="37"/>
  <c r="A1889" i="37"/>
  <c r="B1889" i="37"/>
  <c r="D1889" i="37"/>
  <c r="A1888" i="37"/>
  <c r="B1888" i="37"/>
  <c r="D1888" i="37"/>
  <c r="A1887" i="37"/>
  <c r="B1887" i="37"/>
  <c r="D1887" i="37"/>
  <c r="A1886" i="37"/>
  <c r="B1886" i="37"/>
  <c r="D1886" i="37"/>
  <c r="A1885" i="37"/>
  <c r="B1885" i="37"/>
  <c r="D1885" i="37"/>
  <c r="A1882" i="37"/>
  <c r="A1883" i="37"/>
  <c r="A1884" i="37"/>
  <c r="B1882" i="37"/>
  <c r="B1883" i="37"/>
  <c r="B1884" i="37"/>
  <c r="D1882" i="37"/>
  <c r="D1883" i="37"/>
  <c r="D1884" i="37"/>
  <c r="A1881" i="37"/>
  <c r="B1881" i="37"/>
  <c r="D1881" i="37"/>
  <c r="A1880" i="37"/>
  <c r="B1880" i="37"/>
  <c r="D1880" i="37"/>
  <c r="A1879" i="37"/>
  <c r="B1879" i="37"/>
  <c r="D1879" i="37"/>
  <c r="A1878" i="37"/>
  <c r="B1878" i="37"/>
  <c r="D1878" i="37"/>
  <c r="A1877" i="37"/>
  <c r="B1877" i="37"/>
  <c r="D1877" i="37"/>
  <c r="A1876" i="37"/>
  <c r="B1876" i="37"/>
  <c r="D1876" i="37"/>
  <c r="A1875" i="37"/>
  <c r="B1875" i="37"/>
  <c r="D1875" i="37"/>
  <c r="A1874" i="37"/>
  <c r="B1874" i="37"/>
  <c r="D1874" i="37"/>
  <c r="A1873" i="37"/>
  <c r="B1873" i="37"/>
  <c r="D1873" i="37"/>
  <c r="A1872" i="37"/>
  <c r="B1872" i="37"/>
  <c r="D1872" i="37"/>
  <c r="A1864" i="37"/>
  <c r="A1865" i="37"/>
  <c r="A1866" i="37"/>
  <c r="A1867" i="37"/>
  <c r="A1868" i="37"/>
  <c r="A1869" i="37"/>
  <c r="A1870" i="37"/>
  <c r="A1871" i="37"/>
  <c r="B1864" i="37"/>
  <c r="B1865" i="37"/>
  <c r="B1866" i="37"/>
  <c r="B1867" i="37"/>
  <c r="B1868" i="37"/>
  <c r="B1869" i="37"/>
  <c r="B1870" i="37"/>
  <c r="B1871" i="37"/>
  <c r="D1864" i="37"/>
  <c r="D1865" i="37"/>
  <c r="D1866" i="37"/>
  <c r="D1867" i="37"/>
  <c r="D1868" i="37"/>
  <c r="D1869" i="37"/>
  <c r="D1870" i="37"/>
  <c r="D1871" i="37"/>
  <c r="A1863" i="37"/>
  <c r="B1863" i="37"/>
  <c r="D1863" i="37"/>
  <c r="A1862" i="37"/>
  <c r="B1862" i="37"/>
  <c r="D1862" i="37"/>
  <c r="A1861" i="37"/>
  <c r="B1861" i="37"/>
  <c r="D1861" i="37"/>
  <c r="A1860" i="37"/>
  <c r="B1860" i="37"/>
  <c r="D1860" i="37"/>
  <c r="A1859" i="37"/>
  <c r="B1859" i="37"/>
  <c r="D1859" i="37"/>
  <c r="A1858" i="37"/>
  <c r="B1858" i="37"/>
  <c r="D1858" i="37"/>
  <c r="A1857" i="37"/>
  <c r="B1857" i="37"/>
  <c r="D1857" i="37"/>
  <c r="A1856" i="37"/>
  <c r="B1856" i="37"/>
  <c r="D1856" i="37"/>
  <c r="A1852" i="37"/>
  <c r="A1853" i="37"/>
  <c r="A1854" i="37"/>
  <c r="A1855" i="37"/>
  <c r="B1852" i="37"/>
  <c r="B1853" i="37"/>
  <c r="B1854" i="37"/>
  <c r="B1855" i="37"/>
  <c r="D1852" i="37"/>
  <c r="D1853" i="37"/>
  <c r="D1854" i="37"/>
  <c r="D1855" i="37"/>
  <c r="A1848" i="37"/>
  <c r="A1849" i="37"/>
  <c r="A1850" i="37"/>
  <c r="A1851" i="37"/>
  <c r="B1848" i="37"/>
  <c r="B1849" i="37"/>
  <c r="B1850" i="37"/>
  <c r="B1851" i="37"/>
  <c r="D1848" i="37"/>
  <c r="D1849" i="37"/>
  <c r="D1850" i="37"/>
  <c r="D1851" i="37"/>
  <c r="A1847" i="37"/>
  <c r="B1847" i="37"/>
  <c r="D1847" i="37"/>
  <c r="A1846" i="37"/>
  <c r="B1846" i="37"/>
  <c r="D1846" i="37"/>
  <c r="A1845" i="37"/>
  <c r="B1845" i="37"/>
  <c r="D1845" i="37"/>
  <c r="A1844" i="37"/>
  <c r="B1844" i="37"/>
  <c r="D1844" i="37"/>
  <c r="A1843" i="37"/>
  <c r="B1843" i="37"/>
  <c r="D1843" i="37"/>
  <c r="A1842" i="37"/>
  <c r="B1842" i="37"/>
  <c r="D1842" i="37"/>
  <c r="A1841" i="37"/>
  <c r="B1841" i="37"/>
  <c r="D1841" i="37"/>
  <c r="A1840" i="37"/>
  <c r="B1840" i="37"/>
  <c r="D1840" i="37"/>
  <c r="A1837" i="37"/>
  <c r="A1838" i="37"/>
  <c r="A1839" i="37"/>
  <c r="B1837" i="37"/>
  <c r="B1838" i="37"/>
  <c r="B1839" i="37"/>
  <c r="D1837" i="37"/>
  <c r="D1838" i="37"/>
  <c r="D1839" i="37"/>
  <c r="A1836" i="37"/>
  <c r="B1836" i="37"/>
  <c r="D1836" i="37"/>
  <c r="A1835" i="37"/>
  <c r="B1835" i="37"/>
  <c r="D1835" i="37"/>
  <c r="A1826" i="37"/>
  <c r="A1827" i="37"/>
  <c r="A1828" i="37"/>
  <c r="A1829" i="37"/>
  <c r="A1830" i="37"/>
  <c r="A1831" i="37"/>
  <c r="A1832" i="37"/>
  <c r="A1833" i="37"/>
  <c r="A1834" i="37"/>
  <c r="B1826" i="37"/>
  <c r="B1827" i="37"/>
  <c r="B1828" i="37"/>
  <c r="B1829" i="37"/>
  <c r="B1830" i="37"/>
  <c r="B1831" i="37"/>
  <c r="B1832" i="37"/>
  <c r="B1833" i="37"/>
  <c r="B1834" i="37"/>
  <c r="D1826" i="37"/>
  <c r="D1827" i="37"/>
  <c r="D1828" i="37"/>
  <c r="D1829" i="37"/>
  <c r="D1830" i="37"/>
  <c r="D1831" i="37"/>
  <c r="D1832" i="37"/>
  <c r="D1833" i="37"/>
  <c r="D1834" i="37"/>
  <c r="A1817" i="37"/>
  <c r="A1818" i="37"/>
  <c r="A1819" i="37"/>
  <c r="A1820" i="37"/>
  <c r="A1821" i="37"/>
  <c r="A1822" i="37"/>
  <c r="A1823" i="37"/>
  <c r="A1824" i="37"/>
  <c r="A1825" i="37"/>
  <c r="B1817" i="37"/>
  <c r="B1818" i="37"/>
  <c r="B1819" i="37"/>
  <c r="B1820" i="37"/>
  <c r="B1821" i="37"/>
  <c r="B1822" i="37"/>
  <c r="B1823" i="37"/>
  <c r="B1824" i="37"/>
  <c r="B1825" i="37"/>
  <c r="D1817" i="37"/>
  <c r="D1818" i="37"/>
  <c r="D1819" i="37"/>
  <c r="D1820" i="37"/>
  <c r="D1821" i="37"/>
  <c r="D1822" i="37"/>
  <c r="D1823" i="37"/>
  <c r="D1824" i="37"/>
  <c r="D1825" i="37"/>
  <c r="A1804" i="37"/>
  <c r="A1805" i="37"/>
  <c r="A1806" i="37"/>
  <c r="A1807" i="37"/>
  <c r="A1808" i="37"/>
  <c r="A1809" i="37"/>
  <c r="A1810" i="37"/>
  <c r="A1811" i="37"/>
  <c r="A1812" i="37"/>
  <c r="A1813" i="37"/>
  <c r="A1814" i="37"/>
  <c r="A1815" i="37"/>
  <c r="A1816" i="37"/>
  <c r="B1804" i="37"/>
  <c r="B1805" i="37"/>
  <c r="B1806" i="37"/>
  <c r="B1807" i="37"/>
  <c r="B1808" i="37"/>
  <c r="B1809" i="37"/>
  <c r="B1810" i="37"/>
  <c r="B1811" i="37"/>
  <c r="B1812" i="37"/>
  <c r="B1813" i="37"/>
  <c r="B1814" i="37"/>
  <c r="B1815" i="37"/>
  <c r="B1816" i="37"/>
  <c r="D1804" i="37"/>
  <c r="D1805" i="37"/>
  <c r="D1806" i="37"/>
  <c r="D1807" i="37"/>
  <c r="D1808" i="37"/>
  <c r="D1809" i="37"/>
  <c r="D1810" i="37"/>
  <c r="D1811" i="37"/>
  <c r="D1812" i="37"/>
  <c r="D1813" i="37"/>
  <c r="D1814" i="37"/>
  <c r="D1815" i="37"/>
  <c r="D1816" i="37"/>
  <c r="A1794" i="37"/>
  <c r="A1795" i="37"/>
  <c r="A1796" i="37"/>
  <c r="A1797" i="37"/>
  <c r="A1798" i="37"/>
  <c r="A1799" i="37"/>
  <c r="A1800" i="37"/>
  <c r="A1801" i="37"/>
  <c r="A1802" i="37"/>
  <c r="A1803" i="37"/>
  <c r="B1794" i="37"/>
  <c r="B1795" i="37"/>
  <c r="B1796" i="37"/>
  <c r="B1797" i="37"/>
  <c r="B1798" i="37"/>
  <c r="B1799" i="37"/>
  <c r="B1800" i="37"/>
  <c r="B1801" i="37"/>
  <c r="B1802" i="37"/>
  <c r="B1803" i="37"/>
  <c r="D1794" i="37"/>
  <c r="D1795" i="37"/>
  <c r="D1796" i="37"/>
  <c r="D1797" i="37"/>
  <c r="D1798" i="37"/>
  <c r="D1799" i="37"/>
  <c r="D1800" i="37"/>
  <c r="D1801" i="37"/>
  <c r="D1802" i="37"/>
  <c r="D1803" i="37"/>
  <c r="A1793" i="37"/>
  <c r="B1793" i="37"/>
  <c r="D1793" i="37"/>
  <c r="A1792" i="37"/>
  <c r="B1792" i="37"/>
  <c r="D1792" i="37"/>
  <c r="A1791" i="37"/>
  <c r="B1791" i="37"/>
  <c r="D1791" i="37"/>
  <c r="A1782" i="37"/>
  <c r="A1783" i="37"/>
  <c r="A1784" i="37"/>
  <c r="A1785" i="37"/>
  <c r="A1786" i="37"/>
  <c r="A1787" i="37"/>
  <c r="A1788" i="37"/>
  <c r="A1789" i="37"/>
  <c r="A1790" i="37"/>
  <c r="B1782" i="37"/>
  <c r="B1783" i="37"/>
  <c r="B1784" i="37"/>
  <c r="B1785" i="37"/>
  <c r="B1786" i="37"/>
  <c r="B1787" i="37"/>
  <c r="B1788" i="37"/>
  <c r="B1789" i="37"/>
  <c r="B1790" i="37"/>
  <c r="D1782" i="37"/>
  <c r="D1783" i="37"/>
  <c r="D1784" i="37"/>
  <c r="D1785" i="37"/>
  <c r="D1786" i="37"/>
  <c r="D1787" i="37"/>
  <c r="D1788" i="37"/>
  <c r="D1789" i="37"/>
  <c r="D1790" i="37"/>
  <c r="A1773" i="37"/>
  <c r="A1774" i="37"/>
  <c r="A1775" i="37"/>
  <c r="A1776" i="37"/>
  <c r="A1777" i="37"/>
  <c r="A1778" i="37"/>
  <c r="A1779" i="37"/>
  <c r="A1780" i="37"/>
  <c r="A1781" i="37"/>
  <c r="B1773" i="37"/>
  <c r="B1774" i="37"/>
  <c r="B1775" i="37"/>
  <c r="B1776" i="37"/>
  <c r="B1777" i="37"/>
  <c r="B1778" i="37"/>
  <c r="B1779" i="37"/>
  <c r="B1780" i="37"/>
  <c r="B1781" i="37"/>
  <c r="D1773" i="37"/>
  <c r="D1774" i="37"/>
  <c r="D1775" i="37"/>
  <c r="D1776" i="37"/>
  <c r="D1777" i="37"/>
  <c r="D1778" i="37"/>
  <c r="D1779" i="37"/>
  <c r="D1780" i="37"/>
  <c r="D1781" i="37"/>
  <c r="A1767" i="37"/>
  <c r="A1768" i="37"/>
  <c r="A1769" i="37"/>
  <c r="A1770" i="37"/>
  <c r="A1771" i="37"/>
  <c r="A1772" i="37"/>
  <c r="B1767" i="37"/>
  <c r="B1768" i="37"/>
  <c r="B1769" i="37"/>
  <c r="B1770" i="37"/>
  <c r="B1771" i="37"/>
  <c r="B1772" i="37"/>
  <c r="D1767" i="37"/>
  <c r="D1768" i="37"/>
  <c r="D1769" i="37"/>
  <c r="D1770" i="37"/>
  <c r="D1771" i="37"/>
  <c r="D1772" i="37"/>
  <c r="A1764" i="37"/>
  <c r="A1765" i="37"/>
  <c r="A1766" i="37"/>
  <c r="B1764" i="37"/>
  <c r="B1765" i="37"/>
  <c r="B1766" i="37"/>
  <c r="D1764" i="37"/>
  <c r="D1765" i="37"/>
  <c r="D1766" i="37"/>
  <c r="A1763" i="37"/>
  <c r="B1763" i="37"/>
  <c r="D1763" i="37"/>
  <c r="A1762" i="37"/>
  <c r="B1762" i="37"/>
  <c r="D1762" i="37"/>
  <c r="A1761" i="37"/>
  <c r="B1761" i="37"/>
  <c r="D1761" i="37"/>
  <c r="A1760" i="37"/>
  <c r="B1760" i="37"/>
  <c r="D1760" i="37"/>
  <c r="A1759" i="37"/>
  <c r="B1759" i="37"/>
  <c r="D1759" i="37"/>
  <c r="A1758" i="37"/>
  <c r="B1758" i="37"/>
  <c r="D1758" i="37"/>
  <c r="A1754" i="37"/>
  <c r="A1755" i="37"/>
  <c r="A1756" i="37"/>
  <c r="A1757" i="37"/>
  <c r="B1754" i="37"/>
  <c r="B1755" i="37"/>
  <c r="B1756" i="37"/>
  <c r="B1757" i="37"/>
  <c r="D1754" i="37"/>
  <c r="D1755" i="37"/>
  <c r="D1756" i="37"/>
  <c r="D1757" i="37"/>
  <c r="A1753" i="37"/>
  <c r="B1753" i="37"/>
  <c r="D1753" i="37"/>
  <c r="A1752" i="37"/>
  <c r="B1752" i="37"/>
  <c r="D1752" i="37"/>
  <c r="A1751" i="37"/>
  <c r="B1751" i="37"/>
  <c r="D1751" i="37"/>
  <c r="A1750" i="37"/>
  <c r="B1750" i="37"/>
  <c r="D1750" i="37"/>
  <c r="A1749" i="37"/>
  <c r="B1749" i="37"/>
  <c r="D1749" i="37"/>
  <c r="A1748" i="37"/>
  <c r="B1748" i="37"/>
  <c r="D1748" i="37"/>
  <c r="A1747" i="37"/>
  <c r="B1747" i="37"/>
  <c r="D1747" i="37"/>
  <c r="A1744" i="37"/>
  <c r="A1745" i="37"/>
  <c r="A1746" i="37"/>
  <c r="B1744" i="37"/>
  <c r="B1745" i="37"/>
  <c r="B1746" i="37"/>
  <c r="D1744" i="37"/>
  <c r="D1745" i="37"/>
  <c r="D1746" i="37"/>
  <c r="A1743" i="37"/>
  <c r="B1743" i="37"/>
  <c r="D1743" i="37"/>
  <c r="A1742" i="37"/>
  <c r="B1742" i="37"/>
  <c r="D1742" i="37"/>
  <c r="A1741" i="37"/>
  <c r="B1741" i="37"/>
  <c r="D1741" i="37"/>
  <c r="A1740" i="37"/>
  <c r="B1740" i="37"/>
  <c r="D1740" i="37"/>
  <c r="A1737" i="37"/>
  <c r="A1738" i="37"/>
  <c r="A1739" i="37"/>
  <c r="B1737" i="37"/>
  <c r="B1738" i="37"/>
  <c r="B1739" i="37"/>
  <c r="D1737" i="37"/>
  <c r="D1738" i="37"/>
  <c r="D1739" i="37"/>
  <c r="A1736" i="37"/>
  <c r="B1736" i="37"/>
  <c r="D1736" i="37"/>
  <c r="A1735" i="37"/>
  <c r="B1735" i="37"/>
  <c r="D1735" i="37"/>
  <c r="A1734" i="37"/>
  <c r="B1734" i="37"/>
  <c r="D1734" i="37"/>
  <c r="A1733" i="37"/>
  <c r="B1733" i="37"/>
  <c r="D1733" i="37"/>
  <c r="A1732" i="37"/>
  <c r="B1732" i="37"/>
  <c r="D1732" i="37"/>
  <c r="A1731" i="37"/>
  <c r="B1731" i="37"/>
  <c r="D1731" i="37"/>
  <c r="A1730" i="37"/>
  <c r="B1730" i="37"/>
  <c r="D1730" i="37"/>
  <c r="A1729" i="37"/>
  <c r="B1729" i="37"/>
  <c r="D1729" i="37"/>
  <c r="A1728" i="37"/>
  <c r="B1728" i="37"/>
  <c r="D1728" i="37"/>
  <c r="A1727" i="37"/>
  <c r="B1727" i="37"/>
  <c r="D1727" i="37"/>
  <c r="A1726" i="37"/>
  <c r="B1726" i="37"/>
  <c r="D1726" i="37"/>
  <c r="A1725" i="37"/>
  <c r="B1725" i="37"/>
  <c r="D1725" i="37"/>
  <c r="A1724" i="37"/>
  <c r="B1724" i="37"/>
  <c r="D1724" i="37"/>
  <c r="A1723" i="37"/>
  <c r="B1723" i="37"/>
  <c r="D1723" i="37"/>
  <c r="A1722" i="37"/>
  <c r="B1722" i="37"/>
  <c r="D1722" i="37"/>
  <c r="A1719" i="37"/>
  <c r="A1720" i="37"/>
  <c r="A1721" i="37"/>
  <c r="B1719" i="37"/>
  <c r="B1720" i="37"/>
  <c r="B1721" i="37"/>
  <c r="D1719" i="37"/>
  <c r="D1720" i="37"/>
  <c r="D1721" i="37"/>
  <c r="A1716" i="37"/>
  <c r="A1717" i="37"/>
  <c r="A1718" i="37"/>
  <c r="B1716" i="37"/>
  <c r="B1717" i="37"/>
  <c r="B1718" i="37"/>
  <c r="D1716" i="37"/>
  <c r="D1717" i="37"/>
  <c r="D1718" i="37"/>
  <c r="A1715" i="37"/>
  <c r="B1715" i="37"/>
  <c r="D1715" i="37"/>
  <c r="A1714" i="37"/>
  <c r="B1714" i="37"/>
  <c r="D1714" i="37"/>
  <c r="A1713" i="37"/>
  <c r="B1713" i="37"/>
  <c r="D1713" i="37"/>
  <c r="A1712" i="37"/>
  <c r="B1712" i="37"/>
  <c r="D1712" i="37"/>
  <c r="A1711" i="37"/>
  <c r="B1711" i="37"/>
  <c r="D1711" i="37"/>
  <c r="A1710" i="37"/>
  <c r="B1710" i="37"/>
  <c r="D1710" i="37"/>
  <c r="A1709" i="37"/>
  <c r="B1709" i="37"/>
  <c r="D1709" i="37"/>
  <c r="A1708" i="37"/>
  <c r="B1708" i="37"/>
  <c r="D1708" i="37"/>
  <c r="A1706" i="37"/>
  <c r="A1707" i="37"/>
  <c r="B1706" i="37"/>
  <c r="B1707" i="37"/>
  <c r="D1706" i="37"/>
  <c r="D1707" i="37"/>
  <c r="A1705" i="37"/>
  <c r="B1705" i="37"/>
  <c r="D1705" i="37"/>
  <c r="A1704" i="37"/>
  <c r="B1704" i="37"/>
  <c r="D1704" i="37"/>
  <c r="A1703" i="37"/>
  <c r="B1703" i="37"/>
  <c r="D1703" i="37"/>
  <c r="A1702" i="37"/>
  <c r="B1702" i="37"/>
  <c r="D1702" i="37"/>
  <c r="A1701" i="37"/>
  <c r="B1701" i="37"/>
  <c r="D1701" i="37"/>
  <c r="A1700" i="37"/>
  <c r="B1700" i="37"/>
  <c r="D1700" i="37"/>
  <c r="A1699" i="37"/>
  <c r="B1699" i="37"/>
  <c r="D1699" i="37"/>
  <c r="A1695" i="37"/>
  <c r="A1696" i="37"/>
  <c r="A1697" i="37"/>
  <c r="A1698" i="37"/>
  <c r="B1695" i="37"/>
  <c r="B1696" i="37"/>
  <c r="B1697" i="37"/>
  <c r="B1698" i="37"/>
  <c r="D1695" i="37"/>
  <c r="D1696" i="37"/>
  <c r="D1697" i="37"/>
  <c r="D1698" i="37"/>
  <c r="A1691" i="37"/>
  <c r="A1692" i="37"/>
  <c r="A1693" i="37"/>
  <c r="A1694" i="37"/>
  <c r="B1691" i="37"/>
  <c r="B1692" i="37"/>
  <c r="B1693" i="37"/>
  <c r="B1694" i="37"/>
  <c r="D1691" i="37"/>
  <c r="D1692" i="37"/>
  <c r="D1693" i="37"/>
  <c r="D1694" i="37"/>
  <c r="A1690" i="37"/>
  <c r="B1690" i="37"/>
  <c r="D1690" i="37"/>
  <c r="A1689" i="37"/>
  <c r="B1689" i="37"/>
  <c r="D1689" i="37"/>
  <c r="A1688" i="37"/>
  <c r="B1688" i="37"/>
  <c r="D1688" i="37"/>
  <c r="A1687" i="37"/>
  <c r="B1687" i="37"/>
  <c r="D1687" i="37"/>
  <c r="A1686" i="37"/>
  <c r="B1686" i="37"/>
  <c r="D1686" i="37"/>
  <c r="A1685" i="37"/>
  <c r="B1685" i="37"/>
  <c r="D1685" i="37"/>
  <c r="A1684" i="37"/>
  <c r="B1684" i="37"/>
  <c r="D1684" i="37"/>
  <c r="A1683" i="37"/>
  <c r="B1683" i="37"/>
  <c r="D1683" i="37"/>
  <c r="A1682" i="37"/>
  <c r="B1682" i="37"/>
  <c r="D1682" i="37"/>
  <c r="A1681" i="37"/>
  <c r="B1681" i="37"/>
  <c r="D1681" i="37"/>
  <c r="A1680" i="37"/>
  <c r="B1680" i="37"/>
  <c r="D1680" i="37"/>
  <c r="A1679" i="37"/>
  <c r="B1679" i="37"/>
  <c r="D1679" i="37"/>
  <c r="A1678" i="37"/>
  <c r="B1678" i="37"/>
  <c r="D1678" i="37"/>
  <c r="A1677" i="37"/>
  <c r="B1677" i="37"/>
  <c r="D1677" i="37"/>
  <c r="A1676" i="37"/>
  <c r="B1676" i="37"/>
  <c r="D1676" i="37"/>
  <c r="A1675" i="37"/>
  <c r="B1675" i="37"/>
  <c r="D1675" i="37"/>
  <c r="A1674" i="37"/>
  <c r="B1674" i="37"/>
  <c r="D1674" i="37"/>
  <c r="A1673" i="37"/>
  <c r="B1673" i="37"/>
  <c r="D1673" i="37"/>
  <c r="A1672" i="37"/>
  <c r="B1672" i="37"/>
  <c r="D1672" i="37"/>
  <c r="A1671" i="37"/>
  <c r="B1671" i="37"/>
  <c r="D1671" i="37"/>
  <c r="A1668" i="37"/>
  <c r="A1669" i="37"/>
  <c r="A1670" i="37"/>
  <c r="B1668" i="37"/>
  <c r="B1669" i="37"/>
  <c r="B1670" i="37"/>
  <c r="D1668" i="37"/>
  <c r="D1669" i="37"/>
  <c r="D1670" i="37"/>
  <c r="A1667" i="37"/>
  <c r="B1667" i="37"/>
  <c r="D1667" i="37"/>
  <c r="A1666" i="37"/>
  <c r="B1666" i="37"/>
  <c r="D1666" i="37"/>
  <c r="A1665" i="37"/>
  <c r="B1665" i="37"/>
  <c r="D1665" i="37"/>
  <c r="A1664" i="37"/>
  <c r="B1664" i="37"/>
  <c r="D1664" i="37"/>
  <c r="A1663" i="37"/>
  <c r="B1663" i="37"/>
  <c r="D1663" i="37"/>
  <c r="A1662" i="37"/>
  <c r="B1662" i="37"/>
  <c r="D1662" i="37"/>
  <c r="A1661" i="37"/>
  <c r="B1661" i="37"/>
  <c r="D1661" i="37"/>
  <c r="A1656" i="37"/>
  <c r="A1657" i="37"/>
  <c r="A1658" i="37"/>
  <c r="A1659" i="37"/>
  <c r="A1660" i="37"/>
  <c r="B1656" i="37"/>
  <c r="B1657" i="37"/>
  <c r="B1658" i="37"/>
  <c r="B1659" i="37"/>
  <c r="B1660" i="37"/>
  <c r="D1656" i="37"/>
  <c r="D1657" i="37"/>
  <c r="D1658" i="37"/>
  <c r="D1659" i="37"/>
  <c r="D1660" i="37"/>
  <c r="A1655" i="37"/>
  <c r="B1655" i="37"/>
  <c r="D1655" i="37"/>
  <c r="A1654" i="37"/>
  <c r="B1654" i="37"/>
  <c r="D1654" i="37"/>
  <c r="A1653" i="37"/>
  <c r="B1653" i="37"/>
  <c r="D1653" i="37"/>
  <c r="A1652" i="37"/>
  <c r="B1652" i="37"/>
  <c r="D1652" i="37"/>
  <c r="A1651" i="37"/>
  <c r="B1651" i="37"/>
  <c r="D1651" i="37"/>
  <c r="A1650" i="37"/>
  <c r="B1650" i="37"/>
  <c r="D1650" i="37"/>
  <c r="A1649" i="37"/>
  <c r="B1649" i="37"/>
  <c r="D1649" i="37"/>
  <c r="A1648" i="37"/>
  <c r="B1648" i="37"/>
  <c r="D1648" i="37"/>
  <c r="A1647" i="37"/>
  <c r="B1647" i="37"/>
  <c r="D1647" i="37"/>
  <c r="A1641" i="37"/>
  <c r="A1642" i="37"/>
  <c r="A1643" i="37"/>
  <c r="A1644" i="37"/>
  <c r="A1645" i="37"/>
  <c r="A1646" i="37"/>
  <c r="B1641" i="37"/>
  <c r="B1642" i="37"/>
  <c r="B1643" i="37"/>
  <c r="B1644" i="37"/>
  <c r="B1645" i="37"/>
  <c r="B1646" i="37"/>
  <c r="D1641" i="37"/>
  <c r="D1642" i="37"/>
  <c r="D1643" i="37"/>
  <c r="D1644" i="37"/>
  <c r="D1645" i="37"/>
  <c r="D1646" i="37"/>
  <c r="A1637" i="37"/>
  <c r="A1638" i="37"/>
  <c r="A1639" i="37"/>
  <c r="A1640" i="37"/>
  <c r="B1637" i="37"/>
  <c r="B1638" i="37"/>
  <c r="B1639" i="37"/>
  <c r="B1640" i="37"/>
  <c r="D1637" i="37"/>
  <c r="D1638" i="37"/>
  <c r="D1639" i="37"/>
  <c r="D1640" i="37"/>
  <c r="A1636" i="37"/>
  <c r="B1636" i="37"/>
  <c r="D1636" i="37"/>
  <c r="A1635" i="37"/>
  <c r="B1635" i="37"/>
  <c r="D1635" i="37"/>
  <c r="A1634" i="37"/>
  <c r="B1634" i="37"/>
  <c r="D1634" i="37"/>
  <c r="A1633" i="37"/>
  <c r="B1633" i="37"/>
  <c r="D1633" i="37"/>
  <c r="A1632" i="37"/>
  <c r="B1632" i="37"/>
  <c r="D1632" i="37"/>
  <c r="A1631" i="37"/>
  <c r="B1631" i="37"/>
  <c r="D1631" i="37"/>
  <c r="A1630" i="37"/>
  <c r="B1630" i="37"/>
  <c r="D1630" i="37"/>
  <c r="A1629" i="37"/>
  <c r="B1629" i="37"/>
  <c r="D1629" i="37"/>
  <c r="A1628" i="37"/>
  <c r="B1628" i="37"/>
  <c r="D1628" i="37"/>
  <c r="A1622" i="37"/>
  <c r="A1623" i="37"/>
  <c r="A1624" i="37"/>
  <c r="A1625" i="37"/>
  <c r="A1626" i="37"/>
  <c r="A1627" i="37"/>
  <c r="B1622" i="37"/>
  <c r="B1623" i="37"/>
  <c r="B1624" i="37"/>
  <c r="B1625" i="37"/>
  <c r="B1626" i="37"/>
  <c r="B1627" i="37"/>
  <c r="D1622" i="37"/>
  <c r="D1623" i="37"/>
  <c r="D1624" i="37"/>
  <c r="D1625" i="37"/>
  <c r="D1626" i="37"/>
  <c r="D1627" i="37"/>
  <c r="A1619" i="37"/>
  <c r="A1620" i="37"/>
  <c r="A1621" i="37"/>
  <c r="B1619" i="37"/>
  <c r="B1620" i="37"/>
  <c r="B1621" i="37"/>
  <c r="D1619" i="37"/>
  <c r="D1620" i="37"/>
  <c r="D1621" i="37"/>
  <c r="A1618" i="37"/>
  <c r="B1618" i="37"/>
  <c r="D1618" i="37"/>
  <c r="A1617" i="37"/>
  <c r="B1617" i="37"/>
  <c r="D1617" i="37"/>
  <c r="A1616" i="37"/>
  <c r="B1616" i="37"/>
  <c r="D1616" i="37"/>
  <c r="A1615" i="37"/>
  <c r="B1615" i="37"/>
  <c r="D1615" i="37"/>
  <c r="A1614" i="37"/>
  <c r="B1614" i="37"/>
  <c r="D1614" i="37"/>
  <c r="A1613" i="37"/>
  <c r="B1613" i="37"/>
  <c r="D1613" i="37"/>
  <c r="A1601" i="37"/>
  <c r="A1602" i="37"/>
  <c r="A1603" i="37"/>
  <c r="A1604" i="37"/>
  <c r="A1605" i="37"/>
  <c r="A1606" i="37"/>
  <c r="A1607" i="37"/>
  <c r="A1608" i="37"/>
  <c r="A1609" i="37"/>
  <c r="A1610" i="37"/>
  <c r="A1611" i="37"/>
  <c r="A1612" i="37"/>
  <c r="B1601" i="37"/>
  <c r="B1602" i="37"/>
  <c r="B1603" i="37"/>
  <c r="B1604" i="37"/>
  <c r="B1605" i="37"/>
  <c r="B1606" i="37"/>
  <c r="B1607" i="37"/>
  <c r="B1608" i="37"/>
  <c r="B1609" i="37"/>
  <c r="B1610" i="37"/>
  <c r="B1611" i="37"/>
  <c r="B1612" i="37"/>
  <c r="D1601" i="37"/>
  <c r="D1602" i="37"/>
  <c r="D1603" i="37"/>
  <c r="D1604" i="37"/>
  <c r="D1605" i="37"/>
  <c r="D1606" i="37"/>
  <c r="D1607" i="37"/>
  <c r="D1608" i="37"/>
  <c r="D1609" i="37"/>
  <c r="D1610" i="37"/>
  <c r="D1611" i="37"/>
  <c r="D1612" i="37"/>
  <c r="A1595" i="37"/>
  <c r="A1596" i="37"/>
  <c r="A1597" i="37"/>
  <c r="A1598" i="37"/>
  <c r="A1599" i="37"/>
  <c r="A1600" i="37"/>
  <c r="B1595" i="37"/>
  <c r="B1596" i="37"/>
  <c r="B1597" i="37"/>
  <c r="B1598" i="37"/>
  <c r="B1599" i="37"/>
  <c r="B1600" i="37"/>
  <c r="D1595" i="37"/>
  <c r="D1596" i="37"/>
  <c r="D1597" i="37"/>
  <c r="D1598" i="37"/>
  <c r="D1599" i="37"/>
  <c r="D1600" i="37"/>
  <c r="A1592" i="37"/>
  <c r="A1593" i="37"/>
  <c r="A1594" i="37"/>
  <c r="B1592" i="37"/>
  <c r="B1593" i="37"/>
  <c r="B1594" i="37"/>
  <c r="D1592" i="37"/>
  <c r="D1593" i="37"/>
  <c r="D1594" i="37"/>
  <c r="A1589" i="37"/>
  <c r="A1590" i="37"/>
  <c r="A1591" i="37"/>
  <c r="B1589" i="37"/>
  <c r="B1590" i="37"/>
  <c r="B1591" i="37"/>
  <c r="D1589" i="37"/>
  <c r="D1590" i="37"/>
  <c r="D1591" i="37"/>
  <c r="A1588" i="37"/>
  <c r="B1588" i="37"/>
  <c r="D1588" i="37"/>
  <c r="A1587" i="37"/>
  <c r="B1587" i="37"/>
  <c r="D1587" i="37"/>
  <c r="A1586" i="37"/>
  <c r="B1586" i="37"/>
  <c r="D1586" i="37"/>
  <c r="E4776" i="37" l="1"/>
  <c r="F4776" i="37" s="1"/>
  <c r="E5731" i="37"/>
  <c r="F5731" i="37" s="1"/>
  <c r="E4576" i="37"/>
  <c r="F4576" i="37" s="1"/>
  <c r="E4996" i="37"/>
  <c r="F4996" i="37" s="1"/>
  <c r="E4737" i="37"/>
  <c r="F4737" i="37" s="1"/>
  <c r="E5872" i="37"/>
  <c r="F5872" i="37" s="1"/>
  <c r="E3441" i="37"/>
  <c r="F3441" i="37" s="1"/>
  <c r="E3741" i="37"/>
  <c r="F3741" i="37" s="1"/>
  <c r="E3370" i="37"/>
  <c r="F3370" i="37" s="1"/>
  <c r="E2980" i="37"/>
  <c r="F2980" i="37" s="1"/>
  <c r="E2362" i="37"/>
  <c r="F2362" i="37" s="1"/>
  <c r="E2998" i="37"/>
  <c r="F2998" i="37" s="1"/>
  <c r="E4315" i="37"/>
  <c r="F4315" i="37" s="1"/>
  <c r="E4812" i="37"/>
  <c r="F4812" i="37" s="1"/>
  <c r="E11907" i="37"/>
  <c r="F11907" i="37" s="1"/>
  <c r="E11013" i="37"/>
  <c r="F11013" i="37" s="1"/>
  <c r="E11432" i="37"/>
  <c r="F11432" i="37" s="1"/>
  <c r="E11317" i="37"/>
  <c r="F11317" i="37" s="1"/>
  <c r="E11081" i="37"/>
  <c r="F11081" i="37" s="1"/>
  <c r="E10899" i="37"/>
  <c r="F10899" i="37" s="1"/>
  <c r="E10828" i="37"/>
  <c r="F10828" i="37" s="1"/>
  <c r="E10782" i="37"/>
  <c r="F10782" i="37" s="1"/>
  <c r="E10656" i="37"/>
  <c r="F10656" i="37" s="1"/>
  <c r="E10512" i="37"/>
  <c r="F10512" i="37" s="1"/>
  <c r="E10416" i="37"/>
  <c r="F10416" i="37" s="1"/>
  <c r="E10311" i="37"/>
  <c r="F10311" i="37" s="1"/>
  <c r="E10237" i="37"/>
  <c r="F10237" i="37" s="1"/>
  <c r="E10134" i="37"/>
  <c r="F10134" i="37" s="1"/>
  <c r="E9930" i="37"/>
  <c r="F9930" i="37" s="1"/>
  <c r="E9829" i="37"/>
  <c r="F9829" i="37" s="1"/>
  <c r="E9620" i="37"/>
  <c r="F9620" i="37" s="1"/>
  <c r="E9588" i="37"/>
  <c r="F9588" i="37" s="1"/>
  <c r="E9534" i="37"/>
  <c r="F9534" i="37" s="1"/>
  <c r="E9483" i="37"/>
  <c r="F9483" i="37" s="1"/>
  <c r="E9374" i="37"/>
  <c r="F9374" i="37" s="1"/>
  <c r="E9314" i="37"/>
  <c r="F9314" i="37" s="1"/>
  <c r="E9271" i="37"/>
  <c r="F9271" i="37" s="1"/>
  <c r="E9135" i="37"/>
  <c r="F9135" i="37" s="1"/>
  <c r="E9047" i="37"/>
  <c r="F9047" i="37" s="1"/>
  <c r="E8958" i="37"/>
  <c r="F8958" i="37" s="1"/>
  <c r="E8922" i="37"/>
  <c r="F8922" i="37" s="1"/>
  <c r="E8816" i="37"/>
  <c r="F8816" i="37" s="1"/>
  <c r="E8762" i="37"/>
  <c r="F8762" i="37" s="1"/>
  <c r="E8620" i="37"/>
  <c r="F8620" i="37" s="1"/>
  <c r="E8586" i="37"/>
  <c r="F8586" i="37" s="1"/>
  <c r="E8430" i="37"/>
  <c r="F8430" i="37" s="1"/>
  <c r="E8391" i="37"/>
  <c r="F8391" i="37" s="1"/>
  <c r="E8359" i="37"/>
  <c r="F8359" i="37" s="1"/>
  <c r="E8247" i="37"/>
  <c r="F8247" i="37" s="1"/>
  <c r="E8185" i="37"/>
  <c r="F8185" i="37" s="1"/>
  <c r="E8111" i="37"/>
  <c r="F8111" i="37" s="1"/>
  <c r="E8072" i="37"/>
  <c r="F8072" i="37" s="1"/>
  <c r="E7972" i="37"/>
  <c r="F7972" i="37" s="1"/>
  <c r="E7652" i="37"/>
  <c r="F7652" i="37" s="1"/>
  <c r="E7022" i="37"/>
  <c r="F7022" i="37" s="1"/>
  <c r="E6977" i="37"/>
  <c r="F6977" i="37" s="1"/>
  <c r="E6892" i="37"/>
  <c r="F6892" i="37" s="1"/>
  <c r="E6841" i="37"/>
  <c r="F6841" i="37" s="1"/>
  <c r="E6789" i="37"/>
  <c r="F6789" i="37" s="1"/>
  <c r="E6726" i="37"/>
  <c r="F6726" i="37" s="1"/>
  <c r="E6687" i="37"/>
  <c r="F6687" i="37" s="1"/>
  <c r="E6634" i="37"/>
  <c r="F6634" i="37" s="1"/>
  <c r="E6542" i="37"/>
  <c r="F6542" i="37" s="1"/>
  <c r="E6335" i="37"/>
  <c r="F6335" i="37" s="1"/>
  <c r="E6282" i="37"/>
  <c r="F6282" i="37" s="1"/>
  <c r="E6229" i="37"/>
  <c r="F6229" i="37" s="1"/>
  <c r="E6167" i="37"/>
  <c r="F6167" i="37" s="1"/>
  <c r="E6127" i="37"/>
  <c r="F6127" i="37" s="1"/>
  <c r="E6092" i="37"/>
  <c r="F6092" i="37" s="1"/>
  <c r="E5994" i="37"/>
  <c r="F5994" i="37" s="1"/>
  <c r="E5960" i="37"/>
  <c r="F5960" i="37" s="1"/>
  <c r="E5915" i="37"/>
  <c r="F5915" i="37" s="1"/>
  <c r="E5835" i="37"/>
  <c r="F5835" i="37" s="1"/>
  <c r="E5815" i="37"/>
  <c r="F5815" i="37" s="1"/>
  <c r="E5634" i="37"/>
  <c r="F5634" i="37" s="1"/>
  <c r="E5672" i="37"/>
  <c r="F5672" i="37" s="1"/>
  <c r="E5655" i="37"/>
  <c r="F5655" i="37" s="1"/>
  <c r="E5583" i="37"/>
  <c r="F5583" i="37" s="1"/>
  <c r="E5498" i="37"/>
  <c r="F5498" i="37" s="1"/>
  <c r="E5369" i="37"/>
  <c r="F5369" i="37" s="1"/>
  <c r="E5333" i="37"/>
  <c r="F5333" i="37" s="1"/>
  <c r="E5298" i="37"/>
  <c r="F5298" i="37" s="1"/>
  <c r="E5265" i="37"/>
  <c r="F5265" i="37" s="1"/>
  <c r="E5251" i="37"/>
  <c r="F5251" i="37" s="1"/>
  <c r="E5152" i="37"/>
  <c r="F5152" i="37" s="1"/>
  <c r="E5100" i="37"/>
  <c r="F5100" i="37" s="1"/>
  <c r="E5074" i="37"/>
  <c r="F5074" i="37" s="1"/>
  <c r="E5041" i="37"/>
  <c r="F5041" i="37" s="1"/>
  <c r="E4898" i="37"/>
  <c r="F4898" i="37" s="1"/>
  <c r="E4723" i="37"/>
  <c r="F4723" i="37" s="1"/>
  <c r="E4671" i="37"/>
  <c r="F4671" i="37" s="1"/>
  <c r="E4641" i="37"/>
  <c r="F4641" i="37" s="1"/>
  <c r="E4613" i="37"/>
  <c r="F4613" i="37" s="1"/>
  <c r="E4552" i="37"/>
  <c r="F4552" i="37" s="1"/>
  <c r="E4525" i="37"/>
  <c r="F4525" i="37" s="1"/>
  <c r="E4499" i="37"/>
  <c r="F4499" i="37" s="1"/>
  <c r="E4463" i="37"/>
  <c r="F4463" i="37" s="1"/>
  <c r="E4420" i="37"/>
  <c r="F4420" i="37" s="1"/>
  <c r="E4397" i="37"/>
  <c r="F4397" i="37" s="1"/>
  <c r="E4379" i="37"/>
  <c r="F4379" i="37" s="1"/>
  <c r="E4333" i="37"/>
  <c r="F4333" i="37" s="1"/>
  <c r="E4297" i="37"/>
  <c r="F4297" i="37" s="1"/>
  <c r="E4261" i="37"/>
  <c r="F4261" i="37" s="1"/>
  <c r="E4170" i="37"/>
  <c r="F4170" i="37" s="1"/>
  <c r="E4067" i="37"/>
  <c r="F4067" i="37" s="1"/>
  <c r="E3978" i="37"/>
  <c r="F3978" i="37" s="1"/>
  <c r="E3945" i="37"/>
  <c r="F3945" i="37" s="1"/>
  <c r="E3915" i="37"/>
  <c r="F3915" i="37" s="1"/>
  <c r="E3899" i="37"/>
  <c r="F3899" i="37" s="1"/>
  <c r="E3805" i="37"/>
  <c r="F3805" i="37" s="1"/>
  <c r="E3763" i="37"/>
  <c r="F3763" i="37" s="1"/>
  <c r="E3711" i="37"/>
  <c r="F3711" i="37" s="1"/>
  <c r="E3639" i="37"/>
  <c r="F3639" i="37" s="1"/>
  <c r="E3617" i="37"/>
  <c r="F3617" i="37" s="1"/>
  <c r="E3599" i="37"/>
  <c r="F3599" i="37" s="1"/>
  <c r="E3563" i="37"/>
  <c r="F3563" i="37" s="1"/>
  <c r="E3524" i="37"/>
  <c r="F3524" i="37" s="1"/>
  <c r="E3503" i="37"/>
  <c r="F3503" i="37" s="1"/>
  <c r="E3474" i="37"/>
  <c r="F3474" i="37" s="1"/>
  <c r="E3428" i="37"/>
  <c r="F3428" i="37" s="1"/>
  <c r="E3405" i="37"/>
  <c r="F3405" i="37" s="1"/>
  <c r="E3278" i="37"/>
  <c r="F3278" i="37" s="1"/>
  <c r="E3260" i="37"/>
  <c r="F3260" i="37" s="1"/>
  <c r="E3226" i="37"/>
  <c r="F3226" i="37" s="1"/>
  <c r="E3191" i="37"/>
  <c r="F3191" i="37" s="1"/>
  <c r="E3153" i="37"/>
  <c r="F3153" i="37" s="1"/>
  <c r="E3138" i="37"/>
  <c r="F3138" i="37" s="1"/>
  <c r="E3109" i="37"/>
  <c r="F3109" i="37" s="1"/>
  <c r="E3066" i="37"/>
  <c r="F3066" i="37" s="1"/>
  <c r="E3055" i="37"/>
  <c r="F3055" i="37" s="1"/>
  <c r="E3039" i="37"/>
  <c r="F3039" i="37" s="1"/>
  <c r="E3028" i="37"/>
  <c r="F3028" i="37" s="1"/>
  <c r="E3013" i="37"/>
  <c r="F3013" i="37" s="1"/>
  <c r="E2965" i="37"/>
  <c r="F2965" i="37" s="1"/>
  <c r="E2564" i="37"/>
  <c r="F2564" i="37" s="1"/>
  <c r="E2939" i="37"/>
  <c r="F2939" i="37" s="1"/>
  <c r="E2921" i="37"/>
  <c r="F2921" i="37" s="1"/>
  <c r="E2912" i="37"/>
  <c r="F2912" i="37" s="1"/>
  <c r="E2899" i="37"/>
  <c r="F2899" i="37" s="1"/>
  <c r="E2814" i="37"/>
  <c r="F2814" i="37" s="1"/>
  <c r="E2731" i="37"/>
  <c r="F2731" i="37" s="1"/>
  <c r="E2724" i="37"/>
  <c r="F2724" i="37" s="1"/>
  <c r="E2684" i="37"/>
  <c r="F2684" i="37" s="1"/>
  <c r="E2678" i="37"/>
  <c r="F2678" i="37" s="1"/>
  <c r="E2670" i="37"/>
  <c r="F2670" i="37" s="1"/>
  <c r="E2639" i="37"/>
  <c r="F2639" i="37" s="1"/>
  <c r="E2621" i="37"/>
  <c r="F2621" i="37" s="1"/>
  <c r="E2573" i="37"/>
  <c r="F2573" i="37" s="1"/>
  <c r="E2542" i="37"/>
  <c r="F2542" i="37" s="1"/>
  <c r="E2552" i="37"/>
  <c r="F2552" i="37" s="1"/>
  <c r="E2521" i="37"/>
  <c r="F2521" i="37" s="1"/>
  <c r="E2510" i="37"/>
  <c r="F2510" i="37" s="1"/>
  <c r="E2484" i="37"/>
  <c r="F2484" i="37" s="1"/>
  <c r="E2464" i="37"/>
  <c r="F2464" i="37" s="1"/>
  <c r="E2453" i="37"/>
  <c r="F2453" i="37" s="1"/>
  <c r="E2445" i="37"/>
  <c r="F2445" i="37" s="1"/>
  <c r="E2440" i="37"/>
  <c r="F2440" i="37" s="1"/>
  <c r="E2352" i="37"/>
  <c r="F2352" i="37" s="1"/>
  <c r="E2293" i="37"/>
  <c r="F2293" i="37" s="1"/>
  <c r="E2282" i="37"/>
  <c r="F2282" i="37" s="1"/>
  <c r="E2279" i="37"/>
  <c r="F2279" i="37" s="1"/>
  <c r="E2269" i="37"/>
  <c r="F2269" i="37" s="1"/>
  <c r="E2259" i="37"/>
  <c r="F2259" i="37" s="1"/>
  <c r="E2255" i="37"/>
  <c r="F2255" i="37" s="1"/>
  <c r="E2247" i="37"/>
  <c r="F2247" i="37" s="1"/>
  <c r="E2244" i="37"/>
  <c r="F2244" i="37" s="1"/>
  <c r="E2221" i="37"/>
  <c r="F2221" i="37" s="1"/>
  <c r="E2209" i="37"/>
  <c r="F2209" i="37" s="1"/>
  <c r="E2170" i="37"/>
  <c r="F2170" i="37" s="1"/>
  <c r="E2166" i="37"/>
  <c r="F2166" i="37" s="1"/>
  <c r="E2112" i="37"/>
  <c r="F2112" i="37" s="1"/>
  <c r="E2102" i="37"/>
  <c r="F2102" i="37" s="1"/>
  <c r="E2091" i="37"/>
  <c r="F2091" i="37" s="1"/>
  <c r="E2088" i="37"/>
  <c r="F2088" i="37" s="1"/>
  <c r="E2081" i="37"/>
  <c r="F2081" i="37" s="1"/>
  <c r="E2055" i="37"/>
  <c r="F2055" i="37" s="1"/>
  <c r="E2061" i="37"/>
  <c r="F2061" i="37" s="1"/>
  <c r="E2028" i="37"/>
  <c r="F2028" i="37" s="1"/>
  <c r="E2025" i="37"/>
  <c r="F2025" i="37" s="1"/>
  <c r="E1985" i="37"/>
  <c r="F1985" i="37" s="1"/>
  <c r="E1941" i="37"/>
  <c r="F1941" i="37" s="1"/>
  <c r="E1926" i="37"/>
  <c r="F1926" i="37" s="1"/>
  <c r="E1921" i="37"/>
  <c r="F1921" i="37" s="1"/>
  <c r="E1910" i="37"/>
  <c r="F1910" i="37" s="1"/>
  <c r="E1901" i="37"/>
  <c r="F1901" i="37" s="1"/>
  <c r="E1895" i="37"/>
  <c r="F1895" i="37" s="1"/>
  <c r="E1888" i="37"/>
  <c r="F1888" i="37" s="1"/>
  <c r="E1885" i="37"/>
  <c r="F1885" i="37" s="1"/>
  <c r="E1879" i="37"/>
  <c r="F1879" i="37" s="1"/>
  <c r="E1874" i="37"/>
  <c r="F1874" i="37" s="1"/>
  <c r="E1761" i="37"/>
  <c r="F1761" i="37" s="1"/>
  <c r="E1760" i="37"/>
  <c r="F1760" i="37" s="1"/>
  <c r="E1747" i="37"/>
  <c r="F1747" i="37" s="1"/>
  <c r="E1741" i="37"/>
  <c r="F1741" i="37" s="1"/>
  <c r="E1734" i="37"/>
  <c r="F1734" i="37" s="1"/>
  <c r="E1731" i="37"/>
  <c r="F1731" i="37" s="1"/>
  <c r="E1729" i="37"/>
  <c r="F1729" i="37" s="1"/>
  <c r="E1723" i="37"/>
  <c r="F1723" i="37" s="1"/>
  <c r="E1724" i="37"/>
  <c r="F1724" i="37" s="1"/>
  <c r="E1713" i="37"/>
  <c r="F1713" i="37" s="1"/>
  <c r="E1687" i="37"/>
  <c r="F1687" i="37" s="1"/>
  <c r="E1678" i="37"/>
  <c r="F1678" i="37" s="1"/>
  <c r="E1676" i="37"/>
  <c r="F1676" i="37" s="1"/>
  <c r="E1673" i="37"/>
  <c r="F1673" i="37" s="1"/>
  <c r="E1665" i="37"/>
  <c r="F1665" i="37" s="1"/>
  <c r="E1633" i="37"/>
  <c r="F1633" i="37" s="1"/>
  <c r="E1616" i="37"/>
  <c r="F1616" i="37" s="1"/>
  <c r="A1585" i="37"/>
  <c r="B1585" i="37"/>
  <c r="D1585" i="37"/>
  <c r="A1584" i="37"/>
  <c r="B1584" i="37"/>
  <c r="D1584" i="37"/>
  <c r="A1583" i="37"/>
  <c r="B1583" i="37"/>
  <c r="D1583" i="37"/>
  <c r="A1581" i="37"/>
  <c r="A1582" i="37"/>
  <c r="B1581" i="37"/>
  <c r="B1582" i="37"/>
  <c r="D1581" i="37"/>
  <c r="D1582" i="37"/>
  <c r="A1580" i="37"/>
  <c r="B1580" i="37"/>
  <c r="D1580" i="37"/>
  <c r="A1579" i="37"/>
  <c r="B1579" i="37"/>
  <c r="D1579" i="37"/>
  <c r="A1578" i="37"/>
  <c r="B1578" i="37"/>
  <c r="D1578" i="37"/>
  <c r="A1577" i="37"/>
  <c r="B1577" i="37"/>
  <c r="D1577" i="37"/>
  <c r="A1576" i="37"/>
  <c r="B1576" i="37"/>
  <c r="D1576" i="37"/>
  <c r="A1575" i="37"/>
  <c r="B1575" i="37"/>
  <c r="D1575" i="37"/>
  <c r="A1574" i="37"/>
  <c r="B1574" i="37"/>
  <c r="D1574" i="37"/>
  <c r="A1570" i="37"/>
  <c r="A1571" i="37"/>
  <c r="A1572" i="37"/>
  <c r="A1573" i="37"/>
  <c r="B1570" i="37"/>
  <c r="B1571" i="37"/>
  <c r="B1572" i="37"/>
  <c r="B1573" i="37"/>
  <c r="D1570" i="37"/>
  <c r="D1571" i="37"/>
  <c r="D1572" i="37"/>
  <c r="D1573" i="37"/>
  <c r="A1566" i="37"/>
  <c r="A1567" i="37"/>
  <c r="A1568" i="37"/>
  <c r="A1569" i="37"/>
  <c r="B1566" i="37"/>
  <c r="B1567" i="37"/>
  <c r="B1568" i="37"/>
  <c r="B1569" i="37"/>
  <c r="D1566" i="37"/>
  <c r="D1567" i="37"/>
  <c r="D1568" i="37"/>
  <c r="D1569" i="37"/>
  <c r="A1565" i="37"/>
  <c r="B1565" i="37"/>
  <c r="D1565" i="37"/>
  <c r="A1564" i="37"/>
  <c r="B1564" i="37"/>
  <c r="D1564" i="37"/>
  <c r="A1563" i="37"/>
  <c r="B1563" i="37"/>
  <c r="D1563" i="37"/>
  <c r="A1559" i="37"/>
  <c r="A1560" i="37"/>
  <c r="A1561" i="37"/>
  <c r="A1562" i="37"/>
  <c r="B1559" i="37"/>
  <c r="B1560" i="37"/>
  <c r="B1561" i="37"/>
  <c r="B1562" i="37"/>
  <c r="D1559" i="37"/>
  <c r="D1560" i="37"/>
  <c r="D1561" i="37"/>
  <c r="D1562" i="37"/>
  <c r="A1555" i="37"/>
  <c r="A1556" i="37"/>
  <c r="A1557" i="37"/>
  <c r="A1558" i="37"/>
  <c r="B1555" i="37"/>
  <c r="B1556" i="37"/>
  <c r="B1557" i="37"/>
  <c r="B1558" i="37"/>
  <c r="D1555" i="37"/>
  <c r="D1556" i="37"/>
  <c r="D1557" i="37"/>
  <c r="D1558" i="37"/>
  <c r="A1551" i="37"/>
  <c r="A1552" i="37"/>
  <c r="A1553" i="37"/>
  <c r="A1554" i="37"/>
  <c r="B1551" i="37"/>
  <c r="B1552" i="37"/>
  <c r="B1553" i="37"/>
  <c r="B1554" i="37"/>
  <c r="D1551" i="37"/>
  <c r="D1552" i="37"/>
  <c r="D1553" i="37"/>
  <c r="D1554" i="37"/>
  <c r="A1550" i="37"/>
  <c r="B1550" i="37"/>
  <c r="D1550" i="37"/>
  <c r="A1549" i="37"/>
  <c r="B1549" i="37"/>
  <c r="D1549" i="37"/>
  <c r="A1548" i="37"/>
  <c r="B1548" i="37"/>
  <c r="D1548" i="37"/>
  <c r="A1547" i="37"/>
  <c r="B1547" i="37"/>
  <c r="D1547" i="37"/>
  <c r="A1546" i="37"/>
  <c r="B1546" i="37"/>
  <c r="D1546" i="37"/>
  <c r="A1545" i="37"/>
  <c r="B1545" i="37"/>
  <c r="D1545" i="37"/>
  <c r="A1544" i="37"/>
  <c r="B1544" i="37"/>
  <c r="D1544" i="37"/>
  <c r="A1543" i="37"/>
  <c r="B1543" i="37"/>
  <c r="D1543" i="37"/>
  <c r="A1542" i="37"/>
  <c r="B1542" i="37"/>
  <c r="D1542" i="37"/>
  <c r="A1541" i="37"/>
  <c r="B1541" i="37"/>
  <c r="D1541" i="37"/>
  <c r="A1540" i="37"/>
  <c r="B1540" i="37"/>
  <c r="D1540" i="37"/>
  <c r="A1539" i="37"/>
  <c r="B1539" i="37"/>
  <c r="D1539" i="37"/>
  <c r="A1538" i="37"/>
  <c r="B1538" i="37"/>
  <c r="D1538" i="37"/>
  <c r="A1537" i="37"/>
  <c r="B1537" i="37"/>
  <c r="D1537" i="37"/>
  <c r="A1536" i="37"/>
  <c r="B1536" i="37"/>
  <c r="D1536" i="37"/>
  <c r="A1526" i="37"/>
  <c r="A1527" i="37"/>
  <c r="A1528" i="37"/>
  <c r="A1529" i="37"/>
  <c r="A1530" i="37"/>
  <c r="A1531" i="37"/>
  <c r="A1532" i="37"/>
  <c r="A1533" i="37"/>
  <c r="A1534" i="37"/>
  <c r="A1535" i="37"/>
  <c r="B1526" i="37"/>
  <c r="B1527" i="37"/>
  <c r="B1528" i="37"/>
  <c r="B1529" i="37"/>
  <c r="B1530" i="37"/>
  <c r="B1531" i="37"/>
  <c r="B1532" i="37"/>
  <c r="B1533" i="37"/>
  <c r="B1534" i="37"/>
  <c r="B1535" i="37"/>
  <c r="D1526" i="37"/>
  <c r="D1527" i="37"/>
  <c r="D1528" i="37"/>
  <c r="D1529" i="37"/>
  <c r="D1530" i="37"/>
  <c r="D1531" i="37"/>
  <c r="D1532" i="37"/>
  <c r="D1533" i="37"/>
  <c r="D1534" i="37"/>
  <c r="D1535" i="37"/>
  <c r="A1518" i="37"/>
  <c r="A1519" i="37"/>
  <c r="A1520" i="37"/>
  <c r="A1521" i="37"/>
  <c r="A1522" i="37"/>
  <c r="A1523" i="37"/>
  <c r="A1524" i="37"/>
  <c r="A1525" i="37"/>
  <c r="B1518" i="37"/>
  <c r="B1519" i="37"/>
  <c r="B1520" i="37"/>
  <c r="B1521" i="37"/>
  <c r="B1522" i="37"/>
  <c r="B1523" i="37"/>
  <c r="B1524" i="37"/>
  <c r="B1525" i="37"/>
  <c r="D1518" i="37"/>
  <c r="D1519" i="37"/>
  <c r="D1520" i="37"/>
  <c r="D1521" i="37"/>
  <c r="D1522" i="37"/>
  <c r="D1523" i="37"/>
  <c r="D1524" i="37"/>
  <c r="D1525" i="37"/>
  <c r="A1517" i="37"/>
  <c r="B1517" i="37"/>
  <c r="D1517" i="37"/>
  <c r="A1516" i="37"/>
  <c r="B1516" i="37"/>
  <c r="D1516" i="37"/>
  <c r="A1515" i="37"/>
  <c r="B1515" i="37"/>
  <c r="D1515" i="37"/>
  <c r="A1514" i="37"/>
  <c r="B1514" i="37"/>
  <c r="D1514" i="37"/>
  <c r="A1513" i="37"/>
  <c r="B1513" i="37"/>
  <c r="D1513" i="37"/>
  <c r="A1512" i="37"/>
  <c r="B1512" i="37"/>
  <c r="D1512" i="37"/>
  <c r="A1511" i="37"/>
  <c r="B1511" i="37"/>
  <c r="D1511" i="37"/>
  <c r="A1510" i="37"/>
  <c r="B1510" i="37"/>
  <c r="D1510" i="37"/>
  <c r="A1505" i="37"/>
  <c r="A1506" i="37"/>
  <c r="A1507" i="37"/>
  <c r="A1508" i="37"/>
  <c r="A1509" i="37"/>
  <c r="B1505" i="37"/>
  <c r="B1506" i="37"/>
  <c r="B1507" i="37"/>
  <c r="B1508" i="37"/>
  <c r="B1509" i="37"/>
  <c r="D1505" i="37"/>
  <c r="D1506" i="37"/>
  <c r="D1507" i="37"/>
  <c r="D1508" i="37"/>
  <c r="D1509" i="37"/>
  <c r="A1500" i="37"/>
  <c r="A1501" i="37"/>
  <c r="A1502" i="37"/>
  <c r="A1503" i="37"/>
  <c r="A1504" i="37"/>
  <c r="B1500" i="37"/>
  <c r="B1501" i="37"/>
  <c r="B1502" i="37"/>
  <c r="B1503" i="37"/>
  <c r="B1504" i="37"/>
  <c r="D1500" i="37"/>
  <c r="D1501" i="37"/>
  <c r="D1502" i="37"/>
  <c r="D1503" i="37"/>
  <c r="D1504" i="37"/>
  <c r="A1495" i="37"/>
  <c r="A1496" i="37"/>
  <c r="A1497" i="37"/>
  <c r="A1498" i="37"/>
  <c r="A1499" i="37"/>
  <c r="B1495" i="37"/>
  <c r="B1496" i="37"/>
  <c r="B1497" i="37"/>
  <c r="B1498" i="37"/>
  <c r="B1499" i="37"/>
  <c r="D1495" i="37"/>
  <c r="D1496" i="37"/>
  <c r="D1497" i="37"/>
  <c r="D1498" i="37"/>
  <c r="D1499" i="37"/>
  <c r="A1494" i="37"/>
  <c r="B1494" i="37"/>
  <c r="D1494" i="37"/>
  <c r="A1493" i="37"/>
  <c r="B1493" i="37"/>
  <c r="D1493" i="37"/>
  <c r="A1492" i="37"/>
  <c r="B1492" i="37"/>
  <c r="D1492" i="37"/>
  <c r="A1491" i="37"/>
  <c r="B1491" i="37"/>
  <c r="D1491" i="37"/>
  <c r="A1490" i="37"/>
  <c r="B1490" i="37"/>
  <c r="D1490" i="37"/>
  <c r="A1481" i="37"/>
  <c r="A1482" i="37"/>
  <c r="A1483" i="37"/>
  <c r="A1484" i="37"/>
  <c r="A1485" i="37"/>
  <c r="A1486" i="37"/>
  <c r="A1487" i="37"/>
  <c r="A1488" i="37"/>
  <c r="A1489" i="37"/>
  <c r="B1481" i="37"/>
  <c r="B1482" i="37"/>
  <c r="B1483" i="37"/>
  <c r="B1484" i="37"/>
  <c r="B1485" i="37"/>
  <c r="B1486" i="37"/>
  <c r="B1487" i="37"/>
  <c r="B1488" i="37"/>
  <c r="B1489" i="37"/>
  <c r="D1481" i="37"/>
  <c r="D1482" i="37"/>
  <c r="D1483" i="37"/>
  <c r="D1484" i="37"/>
  <c r="D1485" i="37"/>
  <c r="D1486" i="37"/>
  <c r="D1487" i="37"/>
  <c r="D1488" i="37"/>
  <c r="D1489" i="37"/>
  <c r="A1473" i="37"/>
  <c r="A1474" i="37"/>
  <c r="A1475" i="37"/>
  <c r="A1476" i="37"/>
  <c r="A1477" i="37"/>
  <c r="A1478" i="37"/>
  <c r="A1479" i="37"/>
  <c r="A1480" i="37"/>
  <c r="B1473" i="37"/>
  <c r="B1474" i="37"/>
  <c r="B1475" i="37"/>
  <c r="B1476" i="37"/>
  <c r="B1477" i="37"/>
  <c r="B1478" i="37"/>
  <c r="B1479" i="37"/>
  <c r="B1480" i="37"/>
  <c r="D1473" i="37"/>
  <c r="D1474" i="37"/>
  <c r="D1475" i="37"/>
  <c r="D1476" i="37"/>
  <c r="D1477" i="37"/>
  <c r="D1478" i="37"/>
  <c r="D1479" i="37"/>
  <c r="D1480" i="37"/>
  <c r="A1469" i="37"/>
  <c r="A1470" i="37"/>
  <c r="A1471" i="37"/>
  <c r="A1472" i="37"/>
  <c r="B1469" i="37"/>
  <c r="B1470" i="37"/>
  <c r="B1471" i="37"/>
  <c r="B1472" i="37"/>
  <c r="D1469" i="37"/>
  <c r="D1470" i="37"/>
  <c r="D1471" i="37"/>
  <c r="D1472" i="37"/>
  <c r="A1468" i="37"/>
  <c r="B1468" i="37"/>
  <c r="D1468" i="37"/>
  <c r="A1467" i="37"/>
  <c r="B1467" i="37"/>
  <c r="D1467" i="37"/>
  <c r="A1466" i="37"/>
  <c r="B1466" i="37"/>
  <c r="D1466" i="37"/>
  <c r="A1465" i="37"/>
  <c r="B1465" i="37"/>
  <c r="D1465" i="37"/>
  <c r="A1464" i="37"/>
  <c r="B1464" i="37"/>
  <c r="D1464" i="37"/>
  <c r="A1463" i="37"/>
  <c r="B1463" i="37"/>
  <c r="D1463" i="37"/>
  <c r="A1462" i="37"/>
  <c r="B1462" i="37"/>
  <c r="D1462" i="37"/>
  <c r="A1461" i="37"/>
  <c r="B1461" i="37"/>
  <c r="D1461" i="37"/>
  <c r="A1460" i="37"/>
  <c r="B1460" i="37"/>
  <c r="D1460" i="37"/>
  <c r="A1459" i="37"/>
  <c r="B1459" i="37"/>
  <c r="D1459" i="37"/>
  <c r="A1458" i="37"/>
  <c r="B1458" i="37"/>
  <c r="D1458" i="37"/>
  <c r="A1457" i="37"/>
  <c r="B1457" i="37"/>
  <c r="D1457" i="37"/>
  <c r="A1456" i="37"/>
  <c r="B1456" i="37"/>
  <c r="D1456" i="37"/>
  <c r="A1455" i="37"/>
  <c r="B1455" i="37"/>
  <c r="D1455" i="37"/>
  <c r="A1454" i="37"/>
  <c r="B1454" i="37"/>
  <c r="D1454" i="37"/>
  <c r="A1453" i="37"/>
  <c r="B1453" i="37"/>
  <c r="D1453" i="37"/>
  <c r="A1452" i="37"/>
  <c r="B1452" i="37"/>
  <c r="D1452" i="37"/>
  <c r="A1451" i="37"/>
  <c r="B1451" i="37"/>
  <c r="D1451" i="37"/>
  <c r="A1447" i="37"/>
  <c r="A1448" i="37"/>
  <c r="A1449" i="37"/>
  <c r="A1450" i="37"/>
  <c r="B1447" i="37"/>
  <c r="B1448" i="37"/>
  <c r="B1449" i="37"/>
  <c r="B1450" i="37"/>
  <c r="D1447" i="37"/>
  <c r="D1448" i="37"/>
  <c r="D1449" i="37"/>
  <c r="D1450" i="37"/>
  <c r="A1446" i="37"/>
  <c r="B1446" i="37"/>
  <c r="D1446" i="37"/>
  <c r="A1445" i="37"/>
  <c r="B1445" i="37"/>
  <c r="D1445" i="37"/>
  <c r="A1444" i="37"/>
  <c r="B1444" i="37"/>
  <c r="D1444" i="37"/>
  <c r="A1443" i="37"/>
  <c r="B1443" i="37"/>
  <c r="D1443" i="37"/>
  <c r="A1442" i="37"/>
  <c r="B1442" i="37"/>
  <c r="D1442" i="37"/>
  <c r="A1439" i="37"/>
  <c r="A1440" i="37"/>
  <c r="A1441" i="37"/>
  <c r="B1439" i="37"/>
  <c r="B1440" i="37"/>
  <c r="B1441" i="37"/>
  <c r="D1439" i="37"/>
  <c r="D1440" i="37"/>
  <c r="D1441" i="37"/>
  <c r="A1438" i="37"/>
  <c r="B1438" i="37"/>
  <c r="D1438" i="37"/>
  <c r="A1437" i="37"/>
  <c r="B1437" i="37"/>
  <c r="D1437" i="37"/>
  <c r="A1436" i="37"/>
  <c r="B1436" i="37"/>
  <c r="D1436" i="37"/>
  <c r="A1435" i="37"/>
  <c r="B1435" i="37"/>
  <c r="D1435" i="37"/>
  <c r="A1434" i="37"/>
  <c r="B1434" i="37"/>
  <c r="D1434" i="37"/>
  <c r="A1433" i="37"/>
  <c r="B1433" i="37"/>
  <c r="D1433" i="37"/>
  <c r="A1432" i="37"/>
  <c r="B1432" i="37"/>
  <c r="D1432" i="37"/>
  <c r="A1431" i="37"/>
  <c r="B1431" i="37"/>
  <c r="D1431" i="37"/>
  <c r="A1430" i="37"/>
  <c r="B1430" i="37"/>
  <c r="D1430" i="37"/>
  <c r="A1429" i="37"/>
  <c r="B1429" i="37"/>
  <c r="D1429" i="37"/>
  <c r="A1428" i="37"/>
  <c r="B1428" i="37"/>
  <c r="D1428" i="37"/>
  <c r="A1427" i="37"/>
  <c r="B1427" i="37"/>
  <c r="D1427" i="37"/>
  <c r="A1426" i="37"/>
  <c r="B1426" i="37"/>
  <c r="D1426" i="37"/>
  <c r="A1425" i="37"/>
  <c r="B1425" i="37"/>
  <c r="D1425" i="37"/>
  <c r="A1424" i="37"/>
  <c r="B1424" i="37"/>
  <c r="D1424" i="37"/>
  <c r="A1423" i="37"/>
  <c r="B1423" i="37"/>
  <c r="D1423" i="37"/>
  <c r="A1422" i="37"/>
  <c r="B1422" i="37"/>
  <c r="D1422" i="37"/>
  <c r="A1421" i="37"/>
  <c r="B1421" i="37"/>
  <c r="D1421" i="37"/>
  <c r="A1420" i="37"/>
  <c r="B1420" i="37"/>
  <c r="D1420" i="37"/>
  <c r="A1409" i="37"/>
  <c r="A1410" i="37"/>
  <c r="A1411" i="37"/>
  <c r="A1412" i="37"/>
  <c r="A1413" i="37"/>
  <c r="A1414" i="37"/>
  <c r="A1415" i="37"/>
  <c r="A1416" i="37"/>
  <c r="A1417" i="37"/>
  <c r="A1418" i="37"/>
  <c r="A1419" i="37"/>
  <c r="B1409" i="37"/>
  <c r="B1410" i="37"/>
  <c r="B1411" i="37"/>
  <c r="B1412" i="37"/>
  <c r="B1413" i="37"/>
  <c r="B1414" i="37"/>
  <c r="B1415" i="37"/>
  <c r="B1416" i="37"/>
  <c r="B1417" i="37"/>
  <c r="B1418" i="37"/>
  <c r="B1419" i="37"/>
  <c r="D1409" i="37"/>
  <c r="D1410" i="37"/>
  <c r="D1411" i="37"/>
  <c r="D1412" i="37"/>
  <c r="D1413" i="37"/>
  <c r="D1414" i="37"/>
  <c r="D1415" i="37"/>
  <c r="D1416" i="37"/>
  <c r="D1417" i="37"/>
  <c r="D1418" i="37"/>
  <c r="D1419" i="37"/>
  <c r="A1406" i="37"/>
  <c r="A1402" i="37"/>
  <c r="A1403" i="37"/>
  <c r="A1404" i="37"/>
  <c r="A1405" i="37"/>
  <c r="A1407" i="37"/>
  <c r="A1408" i="37"/>
  <c r="B1402" i="37"/>
  <c r="B1403" i="37"/>
  <c r="B1404" i="37"/>
  <c r="B1405" i="37"/>
  <c r="B1406" i="37"/>
  <c r="B1407" i="37"/>
  <c r="B1408" i="37"/>
  <c r="D1402" i="37"/>
  <c r="D1403" i="37"/>
  <c r="D1404" i="37"/>
  <c r="D1405" i="37"/>
  <c r="D1406" i="37"/>
  <c r="D1407" i="37"/>
  <c r="D1408" i="37"/>
  <c r="A1396" i="37"/>
  <c r="A1397" i="37"/>
  <c r="A1398" i="37"/>
  <c r="A1399" i="37"/>
  <c r="A1400" i="37"/>
  <c r="A1401" i="37"/>
  <c r="B1396" i="37"/>
  <c r="B1397" i="37"/>
  <c r="B1398" i="37"/>
  <c r="B1399" i="37"/>
  <c r="B1400" i="37"/>
  <c r="B1401" i="37"/>
  <c r="D1396" i="37"/>
  <c r="D1397" i="37"/>
  <c r="D1398" i="37"/>
  <c r="D1399" i="37"/>
  <c r="D1400" i="37"/>
  <c r="D1401" i="37"/>
  <c r="A1395" i="37"/>
  <c r="B1395" i="37"/>
  <c r="D1395" i="37"/>
  <c r="A1389" i="37"/>
  <c r="A1390" i="37"/>
  <c r="A1391" i="37"/>
  <c r="A1392" i="37"/>
  <c r="A1393" i="37"/>
  <c r="A1394" i="37"/>
  <c r="B1389" i="37"/>
  <c r="B1390" i="37"/>
  <c r="B1391" i="37"/>
  <c r="B1392" i="37"/>
  <c r="B1393" i="37"/>
  <c r="B1394" i="37"/>
  <c r="D1389" i="37"/>
  <c r="D1390" i="37"/>
  <c r="D1391" i="37"/>
  <c r="D1392" i="37"/>
  <c r="D1393" i="37"/>
  <c r="D1394" i="37"/>
  <c r="A1386" i="37"/>
  <c r="A1387" i="37"/>
  <c r="A1388" i="37"/>
  <c r="B1386" i="37"/>
  <c r="B1387" i="37"/>
  <c r="B1388" i="37"/>
  <c r="D1386" i="37"/>
  <c r="D1387" i="37"/>
  <c r="D1388" i="37"/>
  <c r="A1385" i="37"/>
  <c r="B1385" i="37"/>
  <c r="D1385" i="37"/>
  <c r="A1384" i="37"/>
  <c r="B1384" i="37"/>
  <c r="D1384" i="37"/>
  <c r="A1383" i="37"/>
  <c r="B1383" i="37"/>
  <c r="D1383" i="37"/>
  <c r="E4777" i="37" l="1"/>
  <c r="F4777" i="37" s="1"/>
  <c r="E5732" i="37"/>
  <c r="F5732" i="37" s="1"/>
  <c r="E4577" i="37"/>
  <c r="F4577" i="37" s="1"/>
  <c r="E4997" i="37"/>
  <c r="F4997" i="37" s="1"/>
  <c r="E5873" i="37"/>
  <c r="F5873" i="37" s="1"/>
  <c r="E4738" i="37"/>
  <c r="F4738" i="37" s="1"/>
  <c r="E3442" i="37"/>
  <c r="F3442" i="37" s="1"/>
  <c r="E3742" i="37"/>
  <c r="F3742" i="37" s="1"/>
  <c r="E2363" i="37"/>
  <c r="F2363" i="37" s="1"/>
  <c r="E3371" i="37"/>
  <c r="F3371" i="37" s="1"/>
  <c r="E2981" i="37"/>
  <c r="F2981" i="37" s="1"/>
  <c r="E4316" i="37"/>
  <c r="F4316" i="37" s="1"/>
  <c r="E4813" i="37"/>
  <c r="F4813" i="37" s="1"/>
  <c r="E2511" i="37"/>
  <c r="F2511" i="37" s="1"/>
  <c r="E1586" i="37"/>
  <c r="F1586" i="37" s="1"/>
  <c r="E11014" i="37"/>
  <c r="F11014" i="37" s="1"/>
  <c r="E11908" i="37"/>
  <c r="F11908" i="37" s="1"/>
  <c r="E2248" i="37"/>
  <c r="F2248" i="37" s="1"/>
  <c r="E2465" i="37"/>
  <c r="F2465" i="37" s="1"/>
  <c r="E5635" i="37"/>
  <c r="F5635" i="37" s="1"/>
  <c r="E11433" i="37"/>
  <c r="F11433" i="37" s="1"/>
  <c r="E11318" i="37"/>
  <c r="F11318" i="37" s="1"/>
  <c r="E11082" i="37"/>
  <c r="F11082" i="37" s="1"/>
  <c r="E10900" i="37"/>
  <c r="F10900" i="37" s="1"/>
  <c r="E10829" i="37"/>
  <c r="F10829" i="37" s="1"/>
  <c r="E10783" i="37"/>
  <c r="F10783" i="37" s="1"/>
  <c r="E10657" i="37"/>
  <c r="F10657" i="37" s="1"/>
  <c r="E10513" i="37"/>
  <c r="F10513" i="37" s="1"/>
  <c r="E10417" i="37"/>
  <c r="F10417" i="37" s="1"/>
  <c r="E10312" i="37"/>
  <c r="F10312" i="37" s="1"/>
  <c r="E10238" i="37"/>
  <c r="F10238" i="37" s="1"/>
  <c r="E10135" i="37"/>
  <c r="F10135" i="37" s="1"/>
  <c r="E9931" i="37"/>
  <c r="F9931" i="37" s="1"/>
  <c r="E9830" i="37"/>
  <c r="F9830" i="37" s="1"/>
  <c r="E9621" i="37"/>
  <c r="F9621" i="37" s="1"/>
  <c r="E9589" i="37"/>
  <c r="F9589" i="37" s="1"/>
  <c r="E9535" i="37"/>
  <c r="F9535" i="37" s="1"/>
  <c r="E9484" i="37"/>
  <c r="F9484" i="37" s="1"/>
  <c r="E9315" i="37"/>
  <c r="F9315" i="37" s="1"/>
  <c r="E9272" i="37"/>
  <c r="F9272" i="37" s="1"/>
  <c r="E9136" i="37"/>
  <c r="F9136" i="37" s="1"/>
  <c r="E9048" i="37"/>
  <c r="F9048" i="37" s="1"/>
  <c r="E8923" i="37"/>
  <c r="F8923" i="37" s="1"/>
  <c r="E8817" i="37"/>
  <c r="F8817" i="37" s="1"/>
  <c r="E8763" i="37"/>
  <c r="F8763" i="37" s="1"/>
  <c r="E8621" i="37"/>
  <c r="F8621" i="37" s="1"/>
  <c r="E8431" i="37"/>
  <c r="F8431" i="37" s="1"/>
  <c r="E8392" i="37"/>
  <c r="F8392" i="37" s="1"/>
  <c r="E8360" i="37"/>
  <c r="F8360" i="37" s="1"/>
  <c r="E8248" i="37"/>
  <c r="F8248" i="37" s="1"/>
  <c r="E8186" i="37"/>
  <c r="F8186" i="37" s="1"/>
  <c r="E8112" i="37"/>
  <c r="F8112" i="37" s="1"/>
  <c r="E8073" i="37"/>
  <c r="F8073" i="37" s="1"/>
  <c r="E7973" i="37"/>
  <c r="F7973" i="37" s="1"/>
  <c r="E7653" i="37"/>
  <c r="F7653" i="37" s="1"/>
  <c r="E7023" i="37"/>
  <c r="F7023" i="37" s="1"/>
  <c r="E6978" i="37"/>
  <c r="F6978" i="37" s="1"/>
  <c r="E6893" i="37"/>
  <c r="F6893" i="37" s="1"/>
  <c r="E6842" i="37"/>
  <c r="F6842" i="37" s="1"/>
  <c r="E6790" i="37"/>
  <c r="F6790" i="37" s="1"/>
  <c r="E6727" i="37"/>
  <c r="F6727" i="37" s="1"/>
  <c r="E6688" i="37"/>
  <c r="F6688" i="37" s="1"/>
  <c r="E6635" i="37"/>
  <c r="F6635" i="37" s="1"/>
  <c r="E6543" i="37"/>
  <c r="F6543" i="37" s="1"/>
  <c r="E6336" i="37"/>
  <c r="F6336" i="37" s="1"/>
  <c r="E6283" i="37"/>
  <c r="F6283" i="37" s="1"/>
  <c r="E6230" i="37"/>
  <c r="F6230" i="37" s="1"/>
  <c r="E6168" i="37"/>
  <c r="F6168" i="37" s="1"/>
  <c r="E6128" i="37"/>
  <c r="F6128" i="37" s="1"/>
  <c r="E6093" i="37"/>
  <c r="F6093" i="37" s="1"/>
  <c r="E5995" i="37"/>
  <c r="F5995" i="37" s="1"/>
  <c r="E5961" i="37"/>
  <c r="F5961" i="37" s="1"/>
  <c r="E5916" i="37"/>
  <c r="F5916" i="37" s="1"/>
  <c r="E5836" i="37"/>
  <c r="F5836" i="37" s="1"/>
  <c r="E5816" i="37"/>
  <c r="F5816" i="37" s="1"/>
  <c r="E5673" i="37"/>
  <c r="F5673" i="37" s="1"/>
  <c r="E5584" i="37"/>
  <c r="F5584" i="37" s="1"/>
  <c r="E5499" i="37"/>
  <c r="F5499" i="37" s="1"/>
  <c r="E5370" i="37"/>
  <c r="F5370" i="37" s="1"/>
  <c r="E5334" i="37"/>
  <c r="F5334" i="37" s="1"/>
  <c r="E5299" i="37"/>
  <c r="F5299" i="37" s="1"/>
  <c r="E5266" i="37"/>
  <c r="F5266" i="37" s="1"/>
  <c r="E5153" i="37"/>
  <c r="F5153" i="37" s="1"/>
  <c r="E5101" i="37"/>
  <c r="F5101" i="37" s="1"/>
  <c r="E5075" i="37"/>
  <c r="F5075" i="37" s="1"/>
  <c r="E5042" i="37"/>
  <c r="F5042" i="37" s="1"/>
  <c r="E4899" i="37"/>
  <c r="F4899" i="37" s="1"/>
  <c r="E4724" i="37"/>
  <c r="F4724" i="37" s="1"/>
  <c r="E4672" i="37"/>
  <c r="F4672" i="37" s="1"/>
  <c r="E4642" i="37"/>
  <c r="F4642" i="37" s="1"/>
  <c r="E4614" i="37"/>
  <c r="F4614" i="37" s="1"/>
  <c r="E4553" i="37"/>
  <c r="F4553" i="37" s="1"/>
  <c r="E4526" i="37"/>
  <c r="F4526" i="37" s="1"/>
  <c r="E4464" i="37"/>
  <c r="F4464" i="37" s="1"/>
  <c r="E4421" i="37"/>
  <c r="F4421" i="37" s="1"/>
  <c r="E4398" i="37"/>
  <c r="F4398" i="37" s="1"/>
  <c r="E4380" i="37"/>
  <c r="F4380" i="37" s="1"/>
  <c r="E4334" i="37"/>
  <c r="F4334" i="37" s="1"/>
  <c r="E4298" i="37"/>
  <c r="F4298" i="37" s="1"/>
  <c r="E4262" i="37"/>
  <c r="F4262" i="37" s="1"/>
  <c r="E4171" i="37"/>
  <c r="F4171" i="37" s="1"/>
  <c r="E4068" i="37"/>
  <c r="F4068" i="37" s="1"/>
  <c r="E3979" i="37"/>
  <c r="F3979" i="37" s="1"/>
  <c r="E3946" i="37"/>
  <c r="F3946" i="37" s="1"/>
  <c r="E3916" i="37"/>
  <c r="F3916" i="37" s="1"/>
  <c r="E3900" i="37"/>
  <c r="F3900" i="37" s="1"/>
  <c r="E3806" i="37"/>
  <c r="F3806" i="37" s="1"/>
  <c r="E3764" i="37"/>
  <c r="F3764" i="37" s="1"/>
  <c r="E3712" i="37"/>
  <c r="F3712" i="37" s="1"/>
  <c r="E3618" i="37"/>
  <c r="F3618" i="37" s="1"/>
  <c r="E3600" i="37"/>
  <c r="F3600" i="37" s="1"/>
  <c r="E3564" i="37"/>
  <c r="F3564" i="37" s="1"/>
  <c r="E3525" i="37"/>
  <c r="F3525" i="37" s="1"/>
  <c r="E3504" i="37"/>
  <c r="F3504" i="37" s="1"/>
  <c r="E3475" i="37"/>
  <c r="F3475" i="37" s="1"/>
  <c r="E3429" i="37"/>
  <c r="F3429" i="37" s="1"/>
  <c r="E3406" i="37"/>
  <c r="F3406" i="37" s="1"/>
  <c r="E3279" i="37"/>
  <c r="F3279" i="37" s="1"/>
  <c r="E3261" i="37"/>
  <c r="F3261" i="37" s="1"/>
  <c r="E3227" i="37"/>
  <c r="F3227" i="37" s="1"/>
  <c r="E3192" i="37"/>
  <c r="F3192" i="37" s="1"/>
  <c r="E3154" i="37"/>
  <c r="F3154" i="37" s="1"/>
  <c r="E3139" i="37"/>
  <c r="F3139" i="37" s="1"/>
  <c r="E3110" i="37"/>
  <c r="F3110" i="37" s="1"/>
  <c r="E3067" i="37"/>
  <c r="F3067" i="37" s="1"/>
  <c r="E3056" i="37"/>
  <c r="F3056" i="37" s="1"/>
  <c r="E3040" i="37"/>
  <c r="F3040" i="37" s="1"/>
  <c r="E3029" i="37"/>
  <c r="F3029" i="37" s="1"/>
  <c r="E3014" i="37"/>
  <c r="F3014" i="37" s="1"/>
  <c r="E2966" i="37"/>
  <c r="F2966" i="37" s="1"/>
  <c r="E2940" i="37"/>
  <c r="F2940" i="37" s="1"/>
  <c r="E2922" i="37"/>
  <c r="F2922" i="37" s="1"/>
  <c r="E2900" i="37"/>
  <c r="F2900" i="37" s="1"/>
  <c r="E2815" i="37"/>
  <c r="F2815" i="37" s="1"/>
  <c r="E2732" i="37"/>
  <c r="F2732" i="37" s="1"/>
  <c r="E2725" i="37"/>
  <c r="F2725" i="37" s="1"/>
  <c r="E2685" i="37"/>
  <c r="F2685" i="37" s="1"/>
  <c r="E2640" i="37"/>
  <c r="F2640" i="37" s="1"/>
  <c r="E2622" i="37"/>
  <c r="F2622" i="37" s="1"/>
  <c r="E2574" i="37"/>
  <c r="F2574" i="37" s="1"/>
  <c r="E2543" i="37"/>
  <c r="F2543" i="37" s="1"/>
  <c r="E2553" i="37"/>
  <c r="F2553" i="37" s="1"/>
  <c r="E2522" i="37"/>
  <c r="F2522" i="37" s="1"/>
  <c r="E2485" i="37"/>
  <c r="F2485" i="37" s="1"/>
  <c r="E2454" i="37"/>
  <c r="F2454" i="37" s="1"/>
  <c r="E2446" i="37"/>
  <c r="F2446" i="37" s="1"/>
  <c r="E2353" i="37"/>
  <c r="F2353" i="37" s="1"/>
  <c r="E2294" i="37"/>
  <c r="F2294" i="37" s="1"/>
  <c r="E2283" i="37"/>
  <c r="F2283" i="37" s="1"/>
  <c r="E2270" i="37"/>
  <c r="F2270" i="37" s="1"/>
  <c r="E2260" i="37"/>
  <c r="F2260" i="37" s="1"/>
  <c r="E2256" i="37"/>
  <c r="F2256" i="37" s="1"/>
  <c r="E2222" i="37"/>
  <c r="F2222" i="37" s="1"/>
  <c r="E2210" i="37"/>
  <c r="F2210" i="37" s="1"/>
  <c r="E2171" i="37"/>
  <c r="F2171" i="37" s="1"/>
  <c r="E2167" i="37"/>
  <c r="F2167" i="37" s="1"/>
  <c r="E2113" i="37"/>
  <c r="F2113" i="37" s="1"/>
  <c r="E2103" i="37"/>
  <c r="F2103" i="37" s="1"/>
  <c r="E2092" i="37"/>
  <c r="F2092" i="37" s="1"/>
  <c r="E2082" i="37"/>
  <c r="F2082" i="37" s="1"/>
  <c r="E2056" i="37"/>
  <c r="F2056" i="37" s="1"/>
  <c r="E2062" i="37"/>
  <c r="F2062" i="37" s="1"/>
  <c r="E2029" i="37"/>
  <c r="F2029" i="37" s="1"/>
  <c r="E1986" i="37"/>
  <c r="F1986" i="37" s="1"/>
  <c r="E1886" i="37"/>
  <c r="F1886" i="37" s="1"/>
  <c r="E1875" i="37"/>
  <c r="F1875" i="37" s="1"/>
  <c r="E1942" i="37"/>
  <c r="F1942" i="37" s="1"/>
  <c r="E1927" i="37"/>
  <c r="F1927" i="37" s="1"/>
  <c r="E1922" i="37"/>
  <c r="F1922" i="37" s="1"/>
  <c r="E1911" i="37"/>
  <c r="F1911" i="37" s="1"/>
  <c r="E1902" i="37"/>
  <c r="F1902" i="37" s="1"/>
  <c r="E1896" i="37"/>
  <c r="F1896" i="37" s="1"/>
  <c r="E1889" i="37"/>
  <c r="F1889" i="37" s="1"/>
  <c r="E1880" i="37"/>
  <c r="F1880" i="37" s="1"/>
  <c r="E1762" i="37"/>
  <c r="F1762" i="37" s="1"/>
  <c r="E1748" i="37"/>
  <c r="F1748" i="37" s="1"/>
  <c r="E1742" i="37"/>
  <c r="F1742" i="37" s="1"/>
  <c r="E1735" i="37"/>
  <c r="F1735" i="37" s="1"/>
  <c r="E1732" i="37"/>
  <c r="F1732" i="37" s="1"/>
  <c r="E1730" i="37"/>
  <c r="F1730" i="37" s="1"/>
  <c r="E1725" i="37"/>
  <c r="F1725" i="37" s="1"/>
  <c r="E1714" i="37"/>
  <c r="F1714" i="37" s="1"/>
  <c r="E1688" i="37"/>
  <c r="F1688" i="37" s="1"/>
  <c r="E1679" i="37"/>
  <c r="F1679" i="37" s="1"/>
  <c r="E1677" i="37"/>
  <c r="F1677" i="37" s="1"/>
  <c r="E1674" i="37"/>
  <c r="F1674" i="37" s="1"/>
  <c r="E1666" i="37"/>
  <c r="F1666" i="37" s="1"/>
  <c r="E1634" i="37"/>
  <c r="F1634" i="37" s="1"/>
  <c r="E1617" i="37"/>
  <c r="F1617" i="37" s="1"/>
  <c r="E1547" i="37"/>
  <c r="F1547" i="37" s="1"/>
  <c r="E1542" i="37"/>
  <c r="F1542" i="37" s="1"/>
  <c r="E1490" i="37"/>
  <c r="F1490" i="37" s="1"/>
  <c r="E1465" i="37"/>
  <c r="F1465" i="37" s="1"/>
  <c r="E1459" i="37"/>
  <c r="F1459" i="37" s="1"/>
  <c r="E1453" i="37"/>
  <c r="F1453" i="37" s="1"/>
  <c r="E1443" i="37"/>
  <c r="F1443" i="37" s="1"/>
  <c r="E1432" i="37"/>
  <c r="F1432" i="37" s="1"/>
  <c r="E1425" i="37"/>
  <c r="F1425" i="37" s="1"/>
  <c r="A1382" i="37"/>
  <c r="B1382" i="37"/>
  <c r="D1382" i="37"/>
  <c r="A1381" i="37"/>
  <c r="B1381" i="37"/>
  <c r="D1381" i="37"/>
  <c r="A1380" i="37"/>
  <c r="B1380" i="37"/>
  <c r="D1380" i="37"/>
  <c r="A1379" i="37"/>
  <c r="B1379" i="37"/>
  <c r="D1379" i="37"/>
  <c r="A1378" i="37"/>
  <c r="B1378" i="37"/>
  <c r="D1378" i="37"/>
  <c r="A1377" i="37"/>
  <c r="B1377" i="37"/>
  <c r="D1377" i="37"/>
  <c r="A1374" i="37"/>
  <c r="A1375" i="37"/>
  <c r="A1376" i="37"/>
  <c r="B1374" i="37"/>
  <c r="B1375" i="37"/>
  <c r="B1376" i="37"/>
  <c r="D1374" i="37"/>
  <c r="D1375" i="37"/>
  <c r="D1376" i="37"/>
  <c r="A1373" i="37"/>
  <c r="B1373" i="37"/>
  <c r="D1373" i="37"/>
  <c r="A1372" i="37"/>
  <c r="B1372" i="37"/>
  <c r="D1372" i="37"/>
  <c r="A1371" i="37"/>
  <c r="B1371" i="37"/>
  <c r="D1371" i="37"/>
  <c r="A1370" i="37"/>
  <c r="B1370" i="37"/>
  <c r="D1370" i="37"/>
  <c r="A1369" i="37"/>
  <c r="B1369" i="37"/>
  <c r="D1369" i="37"/>
  <c r="A1366" i="37"/>
  <c r="A1367" i="37"/>
  <c r="A1368" i="37"/>
  <c r="B1366" i="37"/>
  <c r="B1367" i="37"/>
  <c r="B1368" i="37"/>
  <c r="D1366" i="37"/>
  <c r="D1367" i="37"/>
  <c r="D1368" i="37"/>
  <c r="A1365" i="37"/>
  <c r="B1365" i="37"/>
  <c r="D1365" i="37"/>
  <c r="A1364" i="37"/>
  <c r="B1364" i="37"/>
  <c r="D1364" i="37"/>
  <c r="A1363" i="37"/>
  <c r="B1363" i="37"/>
  <c r="D1363" i="37"/>
  <c r="A1362" i="37"/>
  <c r="B1362" i="37"/>
  <c r="D1362" i="37"/>
  <c r="A1361" i="37"/>
  <c r="B1361" i="37"/>
  <c r="D1361" i="37"/>
  <c r="A1358" i="37"/>
  <c r="A1359" i="37"/>
  <c r="A1360" i="37"/>
  <c r="B1358" i="37"/>
  <c r="B1359" i="37"/>
  <c r="B1360" i="37"/>
  <c r="D1358" i="37"/>
  <c r="D1359" i="37"/>
  <c r="D1360" i="37"/>
  <c r="A1357" i="37"/>
  <c r="B1357" i="37"/>
  <c r="D1357" i="37"/>
  <c r="A1356" i="37"/>
  <c r="B1356" i="37"/>
  <c r="D1356" i="37"/>
  <c r="A1355" i="37"/>
  <c r="B1355" i="37"/>
  <c r="D1355" i="37"/>
  <c r="A1354" i="37"/>
  <c r="B1354" i="37"/>
  <c r="D1354" i="37"/>
  <c r="A1353" i="37"/>
  <c r="B1353" i="37"/>
  <c r="D1353" i="37"/>
  <c r="A1349" i="37"/>
  <c r="A1350" i="37"/>
  <c r="A1351" i="37"/>
  <c r="A1352" i="37"/>
  <c r="B1349" i="37"/>
  <c r="B1350" i="37"/>
  <c r="B1351" i="37"/>
  <c r="B1352" i="37"/>
  <c r="D1349" i="37"/>
  <c r="D1350" i="37"/>
  <c r="D1351" i="37"/>
  <c r="D1352" i="37"/>
  <c r="A1348" i="37"/>
  <c r="B1348" i="37"/>
  <c r="D1348" i="37"/>
  <c r="A1347" i="37"/>
  <c r="B1347" i="37"/>
  <c r="D1347" i="37"/>
  <c r="A1346" i="37"/>
  <c r="B1346" i="37"/>
  <c r="D1346" i="37"/>
  <c r="A1345" i="37"/>
  <c r="B1345" i="37"/>
  <c r="D1345" i="37"/>
  <c r="A1344" i="37"/>
  <c r="B1344" i="37"/>
  <c r="D1344" i="37"/>
  <c r="A1343" i="37"/>
  <c r="B1343" i="37"/>
  <c r="D1343" i="37"/>
  <c r="A1342" i="37"/>
  <c r="B1342" i="37"/>
  <c r="D1342" i="37"/>
  <c r="A1341" i="37"/>
  <c r="B1341" i="37"/>
  <c r="D1341" i="37"/>
  <c r="A1340" i="37"/>
  <c r="B1340" i="37"/>
  <c r="D1340" i="37"/>
  <c r="A1339" i="37"/>
  <c r="B1339" i="37"/>
  <c r="D1339" i="37"/>
  <c r="A1338" i="37"/>
  <c r="B1338" i="37"/>
  <c r="D1338" i="37"/>
  <c r="A1337" i="37"/>
  <c r="B1337" i="37"/>
  <c r="D1337" i="37"/>
  <c r="A1336" i="37"/>
  <c r="B1336" i="37"/>
  <c r="D1336" i="37"/>
  <c r="A1335" i="37"/>
  <c r="B1335" i="37"/>
  <c r="D1335" i="37"/>
  <c r="A1334" i="37"/>
  <c r="B1334" i="37"/>
  <c r="D1334" i="37"/>
  <c r="A1330" i="37"/>
  <c r="A1331" i="37"/>
  <c r="A1332" i="37"/>
  <c r="A1333" i="37"/>
  <c r="B1330" i="37"/>
  <c r="B1331" i="37"/>
  <c r="B1332" i="37"/>
  <c r="B1333" i="37"/>
  <c r="D1330" i="37"/>
  <c r="D1331" i="37"/>
  <c r="D1332" i="37"/>
  <c r="D1333" i="37"/>
  <c r="A1329" i="37"/>
  <c r="B1329" i="37"/>
  <c r="D1329" i="37"/>
  <c r="A1328" i="37"/>
  <c r="B1328" i="37"/>
  <c r="D1328" i="37"/>
  <c r="A1327" i="37"/>
  <c r="B1327" i="37"/>
  <c r="D1327" i="37"/>
  <c r="A1326" i="37"/>
  <c r="B1326" i="37"/>
  <c r="D1326" i="37"/>
  <c r="A1325" i="37"/>
  <c r="B1325" i="37"/>
  <c r="D1325" i="37"/>
  <c r="A1324" i="37"/>
  <c r="B1324" i="37"/>
  <c r="D1324" i="37"/>
  <c r="A1323" i="37"/>
  <c r="B1323" i="37"/>
  <c r="D1323" i="37"/>
  <c r="A1322" i="37"/>
  <c r="B1322" i="37"/>
  <c r="D1322" i="37"/>
  <c r="A1321" i="37"/>
  <c r="B1321" i="37"/>
  <c r="D1321" i="37"/>
  <c r="A1320" i="37"/>
  <c r="B1320" i="37"/>
  <c r="D1320" i="37"/>
  <c r="A1319" i="37"/>
  <c r="B1319" i="37"/>
  <c r="D1319" i="37"/>
  <c r="A1318" i="37"/>
  <c r="B1318" i="37"/>
  <c r="D1318" i="37"/>
  <c r="A1315" i="37"/>
  <c r="A1316" i="37"/>
  <c r="A1317" i="37"/>
  <c r="B1315" i="37"/>
  <c r="B1316" i="37"/>
  <c r="B1317" i="37"/>
  <c r="D1315" i="37"/>
  <c r="D1316" i="37"/>
  <c r="D1317" i="37"/>
  <c r="A1314" i="37"/>
  <c r="B1314" i="37"/>
  <c r="D1314" i="37"/>
  <c r="A1313" i="37"/>
  <c r="B1313" i="37"/>
  <c r="D1313" i="37"/>
  <c r="A1310" i="37"/>
  <c r="A1311" i="37"/>
  <c r="A1312" i="37"/>
  <c r="B1310" i="37"/>
  <c r="B1311" i="37"/>
  <c r="B1312" i="37"/>
  <c r="D1310" i="37"/>
  <c r="D1311" i="37"/>
  <c r="D1312" i="37"/>
  <c r="A1309" i="37"/>
  <c r="B1309" i="37"/>
  <c r="D1309" i="37"/>
  <c r="A1308" i="37"/>
  <c r="B1308" i="37"/>
  <c r="D1308" i="37"/>
  <c r="A1307" i="37"/>
  <c r="B1307" i="37"/>
  <c r="D1307" i="37"/>
  <c r="A1306" i="37"/>
  <c r="B1306" i="37"/>
  <c r="D1306" i="37"/>
  <c r="A1305" i="37"/>
  <c r="B1305" i="37"/>
  <c r="D1305" i="37"/>
  <c r="A1302" i="37"/>
  <c r="A1303" i="37"/>
  <c r="A1304" i="37"/>
  <c r="B1302" i="37"/>
  <c r="B1303" i="37"/>
  <c r="B1304" i="37"/>
  <c r="D1302" i="37"/>
  <c r="D1303" i="37"/>
  <c r="D1304" i="37"/>
  <c r="A1301" i="37"/>
  <c r="B1301" i="37"/>
  <c r="D1301" i="37"/>
  <c r="A1300" i="37"/>
  <c r="B1300" i="37"/>
  <c r="D1300" i="37"/>
  <c r="A1299" i="37"/>
  <c r="B1299" i="37"/>
  <c r="D1299" i="37"/>
  <c r="A1298" i="37"/>
  <c r="B1298" i="37"/>
  <c r="D1298" i="37"/>
  <c r="A1297" i="37"/>
  <c r="B1297" i="37"/>
  <c r="D1297" i="37"/>
  <c r="A1296" i="37"/>
  <c r="B1296" i="37"/>
  <c r="D1296" i="37"/>
  <c r="A1295" i="37"/>
  <c r="B1295" i="37"/>
  <c r="D1295" i="37"/>
  <c r="A1294" i="37"/>
  <c r="B1294" i="37"/>
  <c r="D1294" i="37"/>
  <c r="A1293" i="37"/>
  <c r="B1293" i="37"/>
  <c r="D1293" i="37"/>
  <c r="A1288" i="37"/>
  <c r="A1289" i="37"/>
  <c r="A1290" i="37"/>
  <c r="A1291" i="37"/>
  <c r="A1292" i="37"/>
  <c r="B1288" i="37"/>
  <c r="B1289" i="37"/>
  <c r="B1290" i="37"/>
  <c r="B1291" i="37"/>
  <c r="B1292" i="37"/>
  <c r="D1288" i="37"/>
  <c r="D1289" i="37"/>
  <c r="D1290" i="37"/>
  <c r="D1291" i="37"/>
  <c r="D1292" i="37"/>
  <c r="A1287" i="37"/>
  <c r="B1287" i="37"/>
  <c r="D1287" i="37"/>
  <c r="A1286" i="37"/>
  <c r="B1286" i="37"/>
  <c r="D1286" i="37"/>
  <c r="A1285" i="37"/>
  <c r="B1285" i="37"/>
  <c r="D1285" i="37"/>
  <c r="A1284" i="37"/>
  <c r="B1284" i="37"/>
  <c r="D1284" i="37"/>
  <c r="A1283" i="37"/>
  <c r="B1283" i="37"/>
  <c r="D1283" i="37"/>
  <c r="A1282" i="37"/>
  <c r="B1282" i="37"/>
  <c r="D1282" i="37"/>
  <c r="A1281" i="37"/>
  <c r="B1281" i="37"/>
  <c r="D1281" i="37"/>
  <c r="A1280" i="37"/>
  <c r="B1280" i="37"/>
  <c r="D1280" i="37"/>
  <c r="A1279" i="37"/>
  <c r="B1279" i="37"/>
  <c r="D1279" i="37"/>
  <c r="A1275" i="37"/>
  <c r="A1276" i="37"/>
  <c r="A1277" i="37"/>
  <c r="A1278" i="37"/>
  <c r="B1275" i="37"/>
  <c r="B1276" i="37"/>
  <c r="B1277" i="37"/>
  <c r="B1278" i="37"/>
  <c r="D1275" i="37"/>
  <c r="D1276" i="37"/>
  <c r="D1277" i="37"/>
  <c r="D1278" i="37"/>
  <c r="A1271" i="37"/>
  <c r="A1272" i="37"/>
  <c r="A1273" i="37"/>
  <c r="A1274" i="37"/>
  <c r="B1271" i="37"/>
  <c r="B1272" i="37"/>
  <c r="B1273" i="37"/>
  <c r="B1274" i="37"/>
  <c r="D1271" i="37"/>
  <c r="D1272" i="37"/>
  <c r="D1273" i="37"/>
  <c r="D1274" i="37"/>
  <c r="A1267" i="37"/>
  <c r="A1268" i="37"/>
  <c r="A1269" i="37"/>
  <c r="A1270" i="37"/>
  <c r="B1267" i="37"/>
  <c r="B1268" i="37"/>
  <c r="B1269" i="37"/>
  <c r="B1270" i="37"/>
  <c r="D1267" i="37"/>
  <c r="D1268" i="37"/>
  <c r="D1269" i="37"/>
  <c r="D1270" i="37"/>
  <c r="A1258" i="37"/>
  <c r="A1259" i="37"/>
  <c r="A1260" i="37"/>
  <c r="A1261" i="37"/>
  <c r="A1262" i="37"/>
  <c r="A1263" i="37"/>
  <c r="A1264" i="37"/>
  <c r="A1265" i="37"/>
  <c r="A1266" i="37"/>
  <c r="B1258" i="37"/>
  <c r="B1259" i="37"/>
  <c r="B1260" i="37"/>
  <c r="B1261" i="37"/>
  <c r="B1262" i="37"/>
  <c r="B1263" i="37"/>
  <c r="B1264" i="37"/>
  <c r="B1265" i="37"/>
  <c r="B1266" i="37"/>
  <c r="D1258" i="37"/>
  <c r="D1259" i="37"/>
  <c r="D1260" i="37"/>
  <c r="D1261" i="37"/>
  <c r="D1262" i="37"/>
  <c r="D1263" i="37"/>
  <c r="D1264" i="37"/>
  <c r="D1265" i="37"/>
  <c r="D1266" i="37"/>
  <c r="A1257" i="37"/>
  <c r="B1257" i="37"/>
  <c r="D1257" i="37"/>
  <c r="A1256" i="37"/>
  <c r="B1256" i="37"/>
  <c r="D1256" i="37"/>
  <c r="A1255" i="37"/>
  <c r="B1255" i="37"/>
  <c r="D1255" i="37"/>
  <c r="A1254" i="37"/>
  <c r="B1254" i="37"/>
  <c r="D1254" i="37"/>
  <c r="A1253" i="37"/>
  <c r="B1253" i="37"/>
  <c r="D1253" i="37"/>
  <c r="A1252" i="37"/>
  <c r="B1252" i="37"/>
  <c r="D1252" i="37"/>
  <c r="A1251" i="37"/>
  <c r="B1251" i="37"/>
  <c r="D1251" i="37"/>
  <c r="A1250" i="37"/>
  <c r="B1250" i="37"/>
  <c r="D1250" i="37"/>
  <c r="A1249" i="37"/>
  <c r="B1249" i="37"/>
  <c r="D1249" i="37"/>
  <c r="A1248" i="37"/>
  <c r="B1248" i="37"/>
  <c r="D1248" i="37"/>
  <c r="A1247" i="37"/>
  <c r="B1247" i="37"/>
  <c r="D1247" i="37"/>
  <c r="A1246" i="37"/>
  <c r="B1246" i="37"/>
  <c r="D1246" i="37"/>
  <c r="A1245" i="37"/>
  <c r="B1245" i="37"/>
  <c r="D1245" i="37"/>
  <c r="A1244" i="37"/>
  <c r="B1244" i="37"/>
  <c r="D1244" i="37"/>
  <c r="A1243" i="37"/>
  <c r="B1243" i="37"/>
  <c r="D1243" i="37"/>
  <c r="A1239" i="37"/>
  <c r="A1240" i="37"/>
  <c r="A1241" i="37"/>
  <c r="A1242" i="37"/>
  <c r="B1239" i="37"/>
  <c r="B1240" i="37"/>
  <c r="B1241" i="37"/>
  <c r="B1242" i="37"/>
  <c r="D1239" i="37"/>
  <c r="D1240" i="37"/>
  <c r="D1241" i="37"/>
  <c r="D1242" i="37"/>
  <c r="A1235" i="37"/>
  <c r="A1236" i="37"/>
  <c r="A1237" i="37"/>
  <c r="A1238" i="37"/>
  <c r="B1235" i="37"/>
  <c r="B1236" i="37"/>
  <c r="B1237" i="37"/>
  <c r="B1238" i="37"/>
  <c r="D1235" i="37"/>
  <c r="D1236" i="37"/>
  <c r="D1237" i="37"/>
  <c r="D1238" i="37"/>
  <c r="A1234" i="37"/>
  <c r="B1234" i="37"/>
  <c r="D1234" i="37"/>
  <c r="A1233" i="37"/>
  <c r="B1233" i="37"/>
  <c r="D1233" i="37"/>
  <c r="A1232" i="37"/>
  <c r="B1232" i="37"/>
  <c r="D1232" i="37"/>
  <c r="A1231" i="37"/>
  <c r="B1231" i="37"/>
  <c r="D1231" i="37"/>
  <c r="A1230" i="37"/>
  <c r="B1230" i="37"/>
  <c r="D1230" i="37"/>
  <c r="A1229" i="37"/>
  <c r="B1229" i="37"/>
  <c r="D1229" i="37"/>
  <c r="A1228" i="37"/>
  <c r="B1228" i="37"/>
  <c r="D1228" i="37"/>
  <c r="A1227" i="37"/>
  <c r="B1227" i="37"/>
  <c r="D1227" i="37"/>
  <c r="A1226" i="37"/>
  <c r="B1226" i="37"/>
  <c r="D1226" i="37"/>
  <c r="A1225" i="37"/>
  <c r="B1225" i="37"/>
  <c r="D1225" i="37"/>
  <c r="A1224" i="37"/>
  <c r="B1224" i="37"/>
  <c r="D1224" i="37"/>
  <c r="A1223" i="37"/>
  <c r="B1223" i="37"/>
  <c r="D1223" i="37"/>
  <c r="A1220" i="37"/>
  <c r="A1221" i="37"/>
  <c r="A1222" i="37"/>
  <c r="B1220" i="37"/>
  <c r="B1221" i="37"/>
  <c r="B1222" i="37"/>
  <c r="D1220" i="37"/>
  <c r="D1221" i="37"/>
  <c r="D1222" i="37"/>
  <c r="A1219" i="37"/>
  <c r="B1219" i="37"/>
  <c r="D1219" i="37"/>
  <c r="A1218" i="37"/>
  <c r="B1218" i="37"/>
  <c r="D1218" i="37"/>
  <c r="A1217" i="37"/>
  <c r="B1217" i="37"/>
  <c r="D1217" i="37"/>
  <c r="A1216" i="37"/>
  <c r="B1216" i="37"/>
  <c r="D1216" i="37"/>
  <c r="A1215" i="37"/>
  <c r="B1215" i="37"/>
  <c r="D1215" i="37"/>
  <c r="A1214" i="37"/>
  <c r="B1214" i="37"/>
  <c r="D1214" i="37"/>
  <c r="A1213" i="37"/>
  <c r="B1213" i="37"/>
  <c r="D1213" i="37"/>
  <c r="A1212" i="37"/>
  <c r="B1212" i="37"/>
  <c r="D1212" i="37"/>
  <c r="A1211" i="37"/>
  <c r="B1211" i="37"/>
  <c r="D1211" i="37"/>
  <c r="A1210" i="37"/>
  <c r="B1210" i="37"/>
  <c r="D1210" i="37"/>
  <c r="A1209" i="37"/>
  <c r="B1209" i="37"/>
  <c r="D1209" i="37"/>
  <c r="A1202" i="37"/>
  <c r="A1204" i="37"/>
  <c r="A1205" i="37"/>
  <c r="A1206" i="37"/>
  <c r="A1207" i="37"/>
  <c r="A1208" i="37"/>
  <c r="B1202" i="37"/>
  <c r="B1204" i="37"/>
  <c r="B1205" i="37"/>
  <c r="B1206" i="37"/>
  <c r="B1207" i="37"/>
  <c r="B1208" i="37"/>
  <c r="D1202" i="37"/>
  <c r="D1204" i="37"/>
  <c r="D1205" i="37"/>
  <c r="D1206" i="37"/>
  <c r="D1207" i="37"/>
  <c r="D1208" i="37"/>
  <c r="E4778" i="37" l="1"/>
  <c r="F4778" i="37" s="1"/>
  <c r="E4578" i="37"/>
  <c r="F4578" i="37" s="1"/>
  <c r="E4998" i="37"/>
  <c r="F4998" i="37" s="1"/>
  <c r="E5733" i="37"/>
  <c r="F5733" i="37" s="1"/>
  <c r="E5874" i="37"/>
  <c r="F5874" i="37" s="1"/>
  <c r="E4739" i="37"/>
  <c r="F4739" i="37" s="1"/>
  <c r="E3443" i="37"/>
  <c r="F3443" i="37" s="1"/>
  <c r="E3372" i="37"/>
  <c r="F3372" i="37" s="1"/>
  <c r="E2364" i="37"/>
  <c r="F2364" i="37" s="1"/>
  <c r="E2982" i="37"/>
  <c r="F2982" i="37" s="1"/>
  <c r="E4317" i="37"/>
  <c r="F4317" i="37" s="1"/>
  <c r="E4814" i="37"/>
  <c r="F4814" i="37" s="1"/>
  <c r="E5636" i="37"/>
  <c r="F5636" i="37" s="1"/>
  <c r="E2249" i="37"/>
  <c r="F2249" i="37" s="1"/>
  <c r="E2512" i="37"/>
  <c r="F2512" i="37" s="1"/>
  <c r="E1587" i="37"/>
  <c r="F1587" i="37" s="1"/>
  <c r="E2466" i="37"/>
  <c r="F2466" i="37" s="1"/>
  <c r="E11015" i="37"/>
  <c r="F11015" i="37" s="1"/>
  <c r="E1383" i="37"/>
  <c r="F1383" i="37" s="1"/>
  <c r="E11909" i="37"/>
  <c r="F11909" i="37" s="1"/>
  <c r="E11434" i="37"/>
  <c r="F11434" i="37" s="1"/>
  <c r="E11319" i="37"/>
  <c r="F11319" i="37" s="1"/>
  <c r="E11083" i="37"/>
  <c r="F11083" i="37" s="1"/>
  <c r="E10901" i="37"/>
  <c r="F10901" i="37" s="1"/>
  <c r="E10830" i="37"/>
  <c r="F10830" i="37" s="1"/>
  <c r="E10658" i="37"/>
  <c r="F10658" i="37" s="1"/>
  <c r="E10514" i="37"/>
  <c r="F10514" i="37" s="1"/>
  <c r="E10418" i="37"/>
  <c r="F10418" i="37" s="1"/>
  <c r="E10313" i="37"/>
  <c r="F10313" i="37" s="1"/>
  <c r="E10239" i="37"/>
  <c r="F10239" i="37" s="1"/>
  <c r="E10136" i="37"/>
  <c r="F10136" i="37" s="1"/>
  <c r="E9932" i="37"/>
  <c r="F9932" i="37" s="1"/>
  <c r="E9831" i="37"/>
  <c r="F9831" i="37" s="1"/>
  <c r="E9622" i="37"/>
  <c r="F9622" i="37" s="1"/>
  <c r="E9536" i="37"/>
  <c r="F9536" i="37" s="1"/>
  <c r="E9485" i="37"/>
  <c r="F9485" i="37" s="1"/>
  <c r="E9316" i="37"/>
  <c r="F9316" i="37" s="1"/>
  <c r="E9273" i="37"/>
  <c r="F9273" i="37" s="1"/>
  <c r="E9137" i="37"/>
  <c r="F9137" i="37" s="1"/>
  <c r="E9049" i="37"/>
  <c r="F9049" i="37" s="1"/>
  <c r="E8924" i="37"/>
  <c r="F8924" i="37" s="1"/>
  <c r="E8818" i="37"/>
  <c r="F8818" i="37" s="1"/>
  <c r="E8764" i="37"/>
  <c r="F8764" i="37" s="1"/>
  <c r="E8622" i="37"/>
  <c r="F8622" i="37" s="1"/>
  <c r="E8432" i="37"/>
  <c r="F8432" i="37" s="1"/>
  <c r="E8393" i="37"/>
  <c r="F8393" i="37" s="1"/>
  <c r="E8361" i="37"/>
  <c r="F8361" i="37" s="1"/>
  <c r="E8249" i="37"/>
  <c r="F8249" i="37" s="1"/>
  <c r="E8187" i="37"/>
  <c r="F8187" i="37" s="1"/>
  <c r="E8113" i="37"/>
  <c r="F8113" i="37" s="1"/>
  <c r="E8074" i="37"/>
  <c r="F8074" i="37" s="1"/>
  <c r="E7974" i="37"/>
  <c r="F7974" i="37" s="1"/>
  <c r="E7654" i="37"/>
  <c r="F7654" i="37" s="1"/>
  <c r="E7024" i="37"/>
  <c r="F7024" i="37" s="1"/>
  <c r="E6979" i="37"/>
  <c r="F6979" i="37" s="1"/>
  <c r="E6894" i="37"/>
  <c r="F6894" i="37" s="1"/>
  <c r="E6843" i="37"/>
  <c r="F6843" i="37" s="1"/>
  <c r="E6791" i="37"/>
  <c r="F6791" i="37" s="1"/>
  <c r="E6728" i="37"/>
  <c r="F6728" i="37" s="1"/>
  <c r="E6689" i="37"/>
  <c r="F6689" i="37" s="1"/>
  <c r="E6636" i="37"/>
  <c r="F6636" i="37" s="1"/>
  <c r="E6544" i="37"/>
  <c r="F6544" i="37" s="1"/>
  <c r="E6337" i="37"/>
  <c r="F6337" i="37" s="1"/>
  <c r="E6284" i="37"/>
  <c r="F6284" i="37" s="1"/>
  <c r="E6231" i="37"/>
  <c r="F6231" i="37" s="1"/>
  <c r="E6169" i="37"/>
  <c r="F6169" i="37" s="1"/>
  <c r="E6129" i="37"/>
  <c r="F6129" i="37" s="1"/>
  <c r="E6094" i="37"/>
  <c r="F6094" i="37" s="1"/>
  <c r="E5996" i="37"/>
  <c r="F5996" i="37" s="1"/>
  <c r="E5962" i="37"/>
  <c r="F5962" i="37" s="1"/>
  <c r="E5917" i="37"/>
  <c r="F5917" i="37" s="1"/>
  <c r="E5837" i="37"/>
  <c r="F5837" i="37" s="1"/>
  <c r="E5817" i="37"/>
  <c r="F5817" i="37" s="1"/>
  <c r="E5674" i="37"/>
  <c r="F5674" i="37" s="1"/>
  <c r="E5585" i="37"/>
  <c r="F5585" i="37" s="1"/>
  <c r="E5500" i="37"/>
  <c r="F5500" i="37" s="1"/>
  <c r="E5371" i="37"/>
  <c r="F5371" i="37" s="1"/>
  <c r="E5335" i="37"/>
  <c r="F5335" i="37" s="1"/>
  <c r="E5300" i="37"/>
  <c r="F5300" i="37" s="1"/>
  <c r="E5154" i="37"/>
  <c r="F5154" i="37" s="1"/>
  <c r="E5102" i="37"/>
  <c r="F5102" i="37" s="1"/>
  <c r="E5076" i="37"/>
  <c r="F5076" i="37" s="1"/>
  <c r="E5043" i="37"/>
  <c r="F5043" i="37" s="1"/>
  <c r="E4900" i="37"/>
  <c r="F4900" i="37" s="1"/>
  <c r="E4779" i="37"/>
  <c r="F4779" i="37" s="1"/>
  <c r="E4673" i="37"/>
  <c r="F4673" i="37" s="1"/>
  <c r="E4643" i="37"/>
  <c r="F4643" i="37" s="1"/>
  <c r="E4615" i="37"/>
  <c r="F4615" i="37" s="1"/>
  <c r="E4554" i="37"/>
  <c r="F4554" i="37" s="1"/>
  <c r="E4527" i="37"/>
  <c r="F4527" i="37" s="1"/>
  <c r="E4465" i="37"/>
  <c r="F4465" i="37" s="1"/>
  <c r="E4422" i="37"/>
  <c r="F4422" i="37" s="1"/>
  <c r="E4399" i="37"/>
  <c r="F4399" i="37" s="1"/>
  <c r="E4381" i="37"/>
  <c r="F4381" i="37" s="1"/>
  <c r="E4335" i="37"/>
  <c r="F4335" i="37" s="1"/>
  <c r="E4299" i="37"/>
  <c r="F4299" i="37" s="1"/>
  <c r="E4263" i="37"/>
  <c r="F4263" i="37" s="1"/>
  <c r="E4172" i="37"/>
  <c r="F4172" i="37" s="1"/>
  <c r="E4069" i="37"/>
  <c r="F4069" i="37" s="1"/>
  <c r="E3980" i="37"/>
  <c r="F3980" i="37" s="1"/>
  <c r="E3947" i="37"/>
  <c r="F3947" i="37" s="1"/>
  <c r="E3917" i="37"/>
  <c r="F3917" i="37" s="1"/>
  <c r="E3901" i="37"/>
  <c r="F3901" i="37" s="1"/>
  <c r="E3807" i="37"/>
  <c r="F3807" i="37" s="1"/>
  <c r="E3765" i="37"/>
  <c r="F3765" i="37" s="1"/>
  <c r="E3713" i="37"/>
  <c r="F3713" i="37" s="1"/>
  <c r="E3619" i="37"/>
  <c r="F3619" i="37" s="1"/>
  <c r="E3601" i="37"/>
  <c r="F3601" i="37" s="1"/>
  <c r="E3565" i="37"/>
  <c r="F3565" i="37" s="1"/>
  <c r="E3540" i="37"/>
  <c r="F3540" i="37" s="1"/>
  <c r="E3526" i="37"/>
  <c r="F3526" i="37" s="1"/>
  <c r="E3505" i="37"/>
  <c r="F3505" i="37" s="1"/>
  <c r="E3476" i="37"/>
  <c r="F3476" i="37" s="1"/>
  <c r="E3430" i="37"/>
  <c r="F3430" i="37" s="1"/>
  <c r="E3407" i="37"/>
  <c r="F3407" i="37" s="1"/>
  <c r="E3408" i="37"/>
  <c r="F3408" i="37" s="1"/>
  <c r="E3280" i="37"/>
  <c r="F3280" i="37" s="1"/>
  <c r="E3262" i="37"/>
  <c r="F3262" i="37" s="1"/>
  <c r="E3228" i="37"/>
  <c r="F3228" i="37" s="1"/>
  <c r="E3193" i="37"/>
  <c r="F3193" i="37" s="1"/>
  <c r="E3155" i="37"/>
  <c r="F3155" i="37" s="1"/>
  <c r="E3111" i="37"/>
  <c r="F3111" i="37" s="1"/>
  <c r="E3068" i="37"/>
  <c r="F3068" i="37" s="1"/>
  <c r="E3057" i="37"/>
  <c r="F3057" i="37" s="1"/>
  <c r="E3041" i="37"/>
  <c r="F3041" i="37" s="1"/>
  <c r="E3030" i="37"/>
  <c r="F3030" i="37" s="1"/>
  <c r="E3015" i="37"/>
  <c r="F3015" i="37" s="1"/>
  <c r="E2941" i="37"/>
  <c r="F2941" i="37" s="1"/>
  <c r="E2923" i="37"/>
  <c r="F2923" i="37" s="1"/>
  <c r="E2901" i="37"/>
  <c r="F2901" i="37" s="1"/>
  <c r="E2816" i="37"/>
  <c r="F2816" i="37" s="1"/>
  <c r="E2733" i="37"/>
  <c r="F2733" i="37" s="1"/>
  <c r="E2686" i="37"/>
  <c r="F2686" i="37" s="1"/>
  <c r="E2641" i="37"/>
  <c r="F2641" i="37" s="1"/>
  <c r="E2623" i="37"/>
  <c r="F2623" i="37" s="1"/>
  <c r="E2575" i="37"/>
  <c r="F2575" i="37" s="1"/>
  <c r="E2554" i="37"/>
  <c r="F2554" i="37" s="1"/>
  <c r="E2544" i="37"/>
  <c r="F2544" i="37" s="1"/>
  <c r="E2523" i="37"/>
  <c r="F2523" i="37" s="1"/>
  <c r="E2486" i="37"/>
  <c r="F2486" i="37" s="1"/>
  <c r="E2455" i="37"/>
  <c r="F2455" i="37" s="1"/>
  <c r="E2447" i="37"/>
  <c r="F2447" i="37" s="1"/>
  <c r="E2354" i="37"/>
  <c r="F2354" i="37" s="1"/>
  <c r="E2295" i="37"/>
  <c r="F2295" i="37" s="1"/>
  <c r="E2284" i="37"/>
  <c r="F2284" i="37" s="1"/>
  <c r="E2271" i="37"/>
  <c r="F2271" i="37" s="1"/>
  <c r="E2261" i="37"/>
  <c r="F2261" i="37" s="1"/>
  <c r="E2223" i="37"/>
  <c r="F2223" i="37" s="1"/>
  <c r="E2211" i="37"/>
  <c r="F2211" i="37" s="1"/>
  <c r="E2172" i="37"/>
  <c r="F2172" i="37" s="1"/>
  <c r="E2114" i="37"/>
  <c r="F2114" i="37" s="1"/>
  <c r="E2104" i="37"/>
  <c r="F2104" i="37" s="1"/>
  <c r="E2093" i="37"/>
  <c r="F2093" i="37" s="1"/>
  <c r="E2057" i="37"/>
  <c r="F2057" i="37" s="1"/>
  <c r="E2083" i="37"/>
  <c r="F2083" i="37" s="1"/>
  <c r="E2063" i="37"/>
  <c r="F2063" i="37" s="1"/>
  <c r="E2030" i="37"/>
  <c r="F2030" i="37" s="1"/>
  <c r="E1987" i="37"/>
  <c r="F1987" i="37" s="1"/>
  <c r="E1887" i="37"/>
  <c r="F1887" i="37" s="1"/>
  <c r="E1876" i="37"/>
  <c r="F1876" i="37" s="1"/>
  <c r="E1943" i="37"/>
  <c r="F1943" i="37" s="1"/>
  <c r="E1928" i="37"/>
  <c r="F1928" i="37" s="1"/>
  <c r="E1923" i="37"/>
  <c r="F1923" i="37" s="1"/>
  <c r="E1912" i="37"/>
  <c r="F1912" i="37" s="1"/>
  <c r="E1903" i="37"/>
  <c r="F1903" i="37" s="1"/>
  <c r="E1897" i="37"/>
  <c r="F1897" i="37" s="1"/>
  <c r="E1890" i="37"/>
  <c r="F1890" i="37" s="1"/>
  <c r="E1881" i="37"/>
  <c r="F1881" i="37" s="1"/>
  <c r="E1763" i="37"/>
  <c r="F1763" i="37" s="1"/>
  <c r="E1749" i="37"/>
  <c r="F1749" i="37" s="1"/>
  <c r="E1743" i="37"/>
  <c r="F1743" i="37" s="1"/>
  <c r="E1736" i="37"/>
  <c r="F1736" i="37" s="1"/>
  <c r="E1733" i="37"/>
  <c r="F1733" i="37" s="1"/>
  <c r="E1726" i="37"/>
  <c r="F1726" i="37" s="1"/>
  <c r="E1715" i="37"/>
  <c r="F1715" i="37" s="1"/>
  <c r="E1689" i="37"/>
  <c r="F1689" i="37" s="1"/>
  <c r="E1680" i="37"/>
  <c r="F1680" i="37" s="1"/>
  <c r="E1675" i="37"/>
  <c r="F1675" i="37" s="1"/>
  <c r="E1667" i="37"/>
  <c r="F1667" i="37" s="1"/>
  <c r="E1635" i="37"/>
  <c r="F1635" i="37" s="1"/>
  <c r="E1618" i="37"/>
  <c r="F1618" i="37" s="1"/>
  <c r="E1548" i="37"/>
  <c r="F1548" i="37" s="1"/>
  <c r="E1543" i="37"/>
  <c r="F1543" i="37" s="1"/>
  <c r="E1491" i="37"/>
  <c r="F1491" i="37" s="1"/>
  <c r="E1466" i="37"/>
  <c r="F1466" i="37" s="1"/>
  <c r="E1460" i="37"/>
  <c r="F1460" i="37" s="1"/>
  <c r="E1454" i="37"/>
  <c r="F1454" i="37" s="1"/>
  <c r="E1444" i="37"/>
  <c r="F1444" i="37" s="1"/>
  <c r="E1433" i="37"/>
  <c r="F1433" i="37" s="1"/>
  <c r="E1426" i="37"/>
  <c r="F1426" i="37" s="1"/>
  <c r="E1378" i="37"/>
  <c r="F1378" i="37" s="1"/>
  <c r="E1371" i="37"/>
  <c r="F1371" i="37" s="1"/>
  <c r="E1369" i="37"/>
  <c r="F1369" i="37" s="1"/>
  <c r="E1363" i="37"/>
  <c r="F1363" i="37" s="1"/>
  <c r="E1355" i="37"/>
  <c r="F1355" i="37" s="1"/>
  <c r="E1345" i="37"/>
  <c r="F1345" i="37" s="1"/>
  <c r="E1342" i="37"/>
  <c r="F1342" i="37" s="1"/>
  <c r="E1326" i="37"/>
  <c r="F1326" i="37" s="1"/>
  <c r="E1320" i="37"/>
  <c r="F1320" i="37" s="1"/>
  <c r="E1306" i="37"/>
  <c r="F1306" i="37" s="1"/>
  <c r="E1299" i="37"/>
  <c r="F1299" i="37" s="1"/>
  <c r="E1298" i="37"/>
  <c r="F1298" i="37" s="1"/>
  <c r="E1231" i="37"/>
  <c r="F1231" i="37" s="1"/>
  <c r="E1217" i="37"/>
  <c r="F1217" i="37" s="1"/>
  <c r="A1199" i="37"/>
  <c r="A1200" i="37"/>
  <c r="A1201" i="37"/>
  <c r="B1199" i="37"/>
  <c r="B1200" i="37"/>
  <c r="B1201" i="37"/>
  <c r="D1199" i="37"/>
  <c r="D1200" i="37"/>
  <c r="D1201" i="37"/>
  <c r="A1198" i="37"/>
  <c r="B1198" i="37"/>
  <c r="D1198" i="37"/>
  <c r="A1197" i="37"/>
  <c r="B1197" i="37"/>
  <c r="D1197" i="37"/>
  <c r="A1196" i="37"/>
  <c r="B1196" i="37"/>
  <c r="D1196" i="37"/>
  <c r="A1195" i="37"/>
  <c r="B1195" i="37"/>
  <c r="D1195" i="37"/>
  <c r="A1194" i="37"/>
  <c r="B1194" i="37"/>
  <c r="D1194" i="37"/>
  <c r="A1193" i="37"/>
  <c r="B1193" i="37"/>
  <c r="D1193" i="37"/>
  <c r="A1192" i="37"/>
  <c r="B1192" i="37"/>
  <c r="D1192" i="37"/>
  <c r="A1191" i="37"/>
  <c r="B1191" i="37"/>
  <c r="D1191" i="37"/>
  <c r="A1190" i="37"/>
  <c r="B1190" i="37"/>
  <c r="D1190" i="37"/>
  <c r="A1186" i="37"/>
  <c r="A1187" i="37"/>
  <c r="A1188" i="37"/>
  <c r="A1189" i="37"/>
  <c r="B1186" i="37"/>
  <c r="B1187" i="37"/>
  <c r="B1188" i="37"/>
  <c r="B1189" i="37"/>
  <c r="D1186" i="37"/>
  <c r="D1187" i="37"/>
  <c r="D1188" i="37"/>
  <c r="D1189" i="37"/>
  <c r="A1185" i="37"/>
  <c r="B1185" i="37"/>
  <c r="D1185" i="37"/>
  <c r="A1184" i="37"/>
  <c r="B1184" i="37"/>
  <c r="D1184" i="37"/>
  <c r="A1183" i="37"/>
  <c r="B1183" i="37"/>
  <c r="D1183" i="37"/>
  <c r="A1182" i="37"/>
  <c r="B1182" i="37"/>
  <c r="D1182" i="37"/>
  <c r="A1181" i="37"/>
  <c r="B1181" i="37"/>
  <c r="D1181" i="37"/>
  <c r="A1180" i="37"/>
  <c r="B1180" i="37"/>
  <c r="D1180" i="37"/>
  <c r="A1176" i="37"/>
  <c r="A1177" i="37"/>
  <c r="A1178" i="37"/>
  <c r="A1179" i="37"/>
  <c r="B1176" i="37"/>
  <c r="B1177" i="37"/>
  <c r="B1178" i="37"/>
  <c r="B1179" i="37"/>
  <c r="D1176" i="37"/>
  <c r="D1177" i="37"/>
  <c r="D1178" i="37"/>
  <c r="D1179" i="37"/>
  <c r="A1175" i="37"/>
  <c r="B1175" i="37"/>
  <c r="D1175" i="37"/>
  <c r="A1174" i="37"/>
  <c r="B1174" i="37"/>
  <c r="D1174" i="37"/>
  <c r="A1173" i="37"/>
  <c r="B1173" i="37"/>
  <c r="D1173" i="37"/>
  <c r="A1172" i="37"/>
  <c r="B1172" i="37"/>
  <c r="D1172" i="37"/>
  <c r="A1171" i="37"/>
  <c r="B1171" i="37"/>
  <c r="D1171" i="37"/>
  <c r="A1170" i="37"/>
  <c r="B1170" i="37"/>
  <c r="D1170" i="37"/>
  <c r="A1168" i="37"/>
  <c r="A1169" i="37"/>
  <c r="B1168" i="37"/>
  <c r="B1169" i="37"/>
  <c r="D1168" i="37"/>
  <c r="D1169" i="37"/>
  <c r="A1167" i="37"/>
  <c r="B1167" i="37"/>
  <c r="D1167" i="37"/>
  <c r="A1166" i="37"/>
  <c r="B1166" i="37"/>
  <c r="D1166" i="37"/>
  <c r="A1165" i="37"/>
  <c r="B1165" i="37"/>
  <c r="D1165" i="37"/>
  <c r="A1164" i="37"/>
  <c r="B1164" i="37"/>
  <c r="D1164" i="37"/>
  <c r="A1163" i="37"/>
  <c r="B1163" i="37"/>
  <c r="D1163" i="37"/>
  <c r="A1162" i="37"/>
  <c r="B1162" i="37"/>
  <c r="D1162" i="37"/>
  <c r="A1161" i="37"/>
  <c r="B1161" i="37"/>
  <c r="D1161" i="37"/>
  <c r="A1156" i="37"/>
  <c r="A1157" i="37"/>
  <c r="A1158" i="37"/>
  <c r="A1159" i="37"/>
  <c r="A1160" i="37"/>
  <c r="B1156" i="37"/>
  <c r="B1157" i="37"/>
  <c r="B1158" i="37"/>
  <c r="B1159" i="37"/>
  <c r="B1160" i="37"/>
  <c r="D1156" i="37"/>
  <c r="D1157" i="37"/>
  <c r="D1158" i="37"/>
  <c r="D1159" i="37"/>
  <c r="D1160" i="37"/>
  <c r="A1155" i="37"/>
  <c r="B1155" i="37"/>
  <c r="D1155" i="37"/>
  <c r="A1154" i="37"/>
  <c r="B1154" i="37"/>
  <c r="D1154" i="37"/>
  <c r="A1153" i="37"/>
  <c r="B1153" i="37"/>
  <c r="D1153" i="37"/>
  <c r="A1152" i="37"/>
  <c r="B1152" i="37"/>
  <c r="D1152" i="37"/>
  <c r="A1151" i="37"/>
  <c r="B1151" i="37"/>
  <c r="D1151" i="37"/>
  <c r="A1150" i="37"/>
  <c r="B1150" i="37"/>
  <c r="D1150" i="37"/>
  <c r="A1149" i="37"/>
  <c r="B1149" i="37"/>
  <c r="D1149" i="37"/>
  <c r="A1148" i="37"/>
  <c r="B1148" i="37"/>
  <c r="D1148" i="37"/>
  <c r="A1147" i="37"/>
  <c r="B1147" i="37"/>
  <c r="D1147" i="37"/>
  <c r="A1146" i="37"/>
  <c r="B1146" i="37"/>
  <c r="D1146" i="37"/>
  <c r="A1145" i="37"/>
  <c r="B1145" i="37"/>
  <c r="D1145" i="37"/>
  <c r="A1144" i="37"/>
  <c r="B1144" i="37"/>
  <c r="D1144" i="37"/>
  <c r="A1143" i="37"/>
  <c r="B1143" i="37"/>
  <c r="D1143" i="37"/>
  <c r="A1142" i="37"/>
  <c r="B1142" i="37"/>
  <c r="D1142" i="37"/>
  <c r="A1141" i="37"/>
  <c r="B1141" i="37"/>
  <c r="D1141" i="37"/>
  <c r="A1140" i="37"/>
  <c r="B1140" i="37"/>
  <c r="D1140" i="37"/>
  <c r="A1139" i="37"/>
  <c r="B1139" i="37"/>
  <c r="D1139" i="37"/>
  <c r="A1135" i="37"/>
  <c r="A1136" i="37"/>
  <c r="A1137" i="37"/>
  <c r="A1138" i="37"/>
  <c r="B1135" i="37"/>
  <c r="B1136" i="37"/>
  <c r="B1137" i="37"/>
  <c r="B1138" i="37"/>
  <c r="D1135" i="37"/>
  <c r="D1136" i="37"/>
  <c r="D1137" i="37"/>
  <c r="D1138" i="37"/>
  <c r="A1131" i="37"/>
  <c r="A1132" i="37"/>
  <c r="A1133" i="37"/>
  <c r="A1134" i="37"/>
  <c r="B1131" i="37"/>
  <c r="B1132" i="37"/>
  <c r="B1133" i="37"/>
  <c r="B1134" i="37"/>
  <c r="D1131" i="37"/>
  <c r="D1132" i="37"/>
  <c r="D1133" i="37"/>
  <c r="D1134" i="37"/>
  <c r="A1127" i="37"/>
  <c r="A1128" i="37"/>
  <c r="A1129" i="37"/>
  <c r="A1130" i="37"/>
  <c r="B1127" i="37"/>
  <c r="B1128" i="37"/>
  <c r="B1129" i="37"/>
  <c r="B1130" i="37"/>
  <c r="D1127" i="37"/>
  <c r="D1128" i="37"/>
  <c r="D1129" i="37"/>
  <c r="D1130" i="37"/>
  <c r="A1123" i="37"/>
  <c r="A1124" i="37"/>
  <c r="A1125" i="37"/>
  <c r="A1126" i="37"/>
  <c r="B1123" i="37"/>
  <c r="B1124" i="37"/>
  <c r="B1125" i="37"/>
  <c r="B1126" i="37"/>
  <c r="D1123" i="37"/>
  <c r="D1124" i="37"/>
  <c r="D1125" i="37"/>
  <c r="D1126" i="37"/>
  <c r="A1122" i="37"/>
  <c r="B1122" i="37"/>
  <c r="D1122" i="37"/>
  <c r="A1121" i="37"/>
  <c r="B1121" i="37"/>
  <c r="D1121" i="37"/>
  <c r="A1120" i="37"/>
  <c r="B1120" i="37"/>
  <c r="D1120" i="37"/>
  <c r="A1119" i="37"/>
  <c r="B1119" i="37"/>
  <c r="D1119" i="37"/>
  <c r="A1118" i="37"/>
  <c r="B1118" i="37"/>
  <c r="D1118" i="37"/>
  <c r="A1114" i="37"/>
  <c r="A1115" i="37"/>
  <c r="A1116" i="37"/>
  <c r="A1117" i="37"/>
  <c r="B1114" i="37"/>
  <c r="B1115" i="37"/>
  <c r="B1116" i="37"/>
  <c r="B1117" i="37"/>
  <c r="D1114" i="37"/>
  <c r="D1115" i="37"/>
  <c r="D1116" i="37"/>
  <c r="D1117" i="37"/>
  <c r="A1113" i="37"/>
  <c r="B1113" i="37"/>
  <c r="D1113" i="37"/>
  <c r="A1112" i="37"/>
  <c r="B1112" i="37"/>
  <c r="D1112" i="37"/>
  <c r="A1111" i="37"/>
  <c r="B1111" i="37"/>
  <c r="D1111" i="37"/>
  <c r="A1110" i="37"/>
  <c r="B1110" i="37"/>
  <c r="D1110" i="37"/>
  <c r="A1109" i="37"/>
  <c r="B1109" i="37"/>
  <c r="D1109" i="37"/>
  <c r="A1108" i="37"/>
  <c r="B1108" i="37"/>
  <c r="D1108" i="37"/>
  <c r="A1107" i="37"/>
  <c r="B1107" i="37"/>
  <c r="D1107" i="37"/>
  <c r="A1106" i="37"/>
  <c r="B1106" i="37"/>
  <c r="D1106" i="37"/>
  <c r="A1105" i="37"/>
  <c r="B1105" i="37"/>
  <c r="D1105" i="37"/>
  <c r="A1104" i="37"/>
  <c r="B1104" i="37"/>
  <c r="D1104" i="37"/>
  <c r="A1103" i="37"/>
  <c r="B1103" i="37"/>
  <c r="D1103" i="37"/>
  <c r="A1102" i="37"/>
  <c r="B1102" i="37"/>
  <c r="D1102" i="37"/>
  <c r="A1101" i="37"/>
  <c r="B1101" i="37"/>
  <c r="D1101" i="37"/>
  <c r="A1100" i="37"/>
  <c r="B1100" i="37"/>
  <c r="D1100" i="37"/>
  <c r="A1099" i="37"/>
  <c r="B1099" i="37"/>
  <c r="D1099" i="37"/>
  <c r="A1098" i="37"/>
  <c r="B1098" i="37"/>
  <c r="D1098" i="37"/>
  <c r="A1097" i="37"/>
  <c r="B1097" i="37"/>
  <c r="D1097" i="37"/>
  <c r="A1096" i="37"/>
  <c r="B1096" i="37"/>
  <c r="D1096" i="37"/>
  <c r="A1095" i="37"/>
  <c r="B1095" i="37"/>
  <c r="D1095" i="37"/>
  <c r="A1094" i="37"/>
  <c r="B1094" i="37"/>
  <c r="D1094" i="37"/>
  <c r="A1093" i="37"/>
  <c r="B1093" i="37"/>
  <c r="D1093" i="37"/>
  <c r="A1092" i="37"/>
  <c r="B1092" i="37"/>
  <c r="D1092" i="37"/>
  <c r="A1091" i="37"/>
  <c r="B1091" i="37"/>
  <c r="D1091" i="37"/>
  <c r="A1090" i="37"/>
  <c r="B1090" i="37"/>
  <c r="D1090" i="37"/>
  <c r="A1089" i="37"/>
  <c r="B1089" i="37"/>
  <c r="D1089" i="37"/>
  <c r="A1088" i="37"/>
  <c r="B1088" i="37"/>
  <c r="D1088" i="37"/>
  <c r="A1085" i="37"/>
  <c r="A1086" i="37"/>
  <c r="A1087" i="37"/>
  <c r="B1085" i="37"/>
  <c r="B1086" i="37"/>
  <c r="B1087" i="37"/>
  <c r="D1085" i="37"/>
  <c r="D1086" i="37"/>
  <c r="D1087" i="37"/>
  <c r="A1082" i="37"/>
  <c r="A1083" i="37"/>
  <c r="A1084" i="37"/>
  <c r="B1082" i="37"/>
  <c r="B1083" i="37"/>
  <c r="B1084" i="37"/>
  <c r="D1082" i="37"/>
  <c r="D1083" i="37"/>
  <c r="D1084" i="37"/>
  <c r="A1081" i="37"/>
  <c r="B1081" i="37"/>
  <c r="D1081" i="37"/>
  <c r="A1080" i="37"/>
  <c r="B1080" i="37"/>
  <c r="D1080" i="37"/>
  <c r="A1079" i="37"/>
  <c r="B1079" i="37"/>
  <c r="D1079" i="37"/>
  <c r="A1078" i="37"/>
  <c r="B1078" i="37"/>
  <c r="D1078" i="37"/>
  <c r="A1077" i="37"/>
  <c r="B1077" i="37"/>
  <c r="D1077" i="37"/>
  <c r="A1076" i="37"/>
  <c r="B1076" i="37"/>
  <c r="D1076" i="37"/>
  <c r="A1075" i="37"/>
  <c r="B1075" i="37"/>
  <c r="D1075" i="37"/>
  <c r="A1074" i="37"/>
  <c r="B1074" i="37"/>
  <c r="D1074" i="37"/>
  <c r="A1073" i="37"/>
  <c r="B1073" i="37"/>
  <c r="D1073" i="37"/>
  <c r="A1072" i="37"/>
  <c r="B1072" i="37"/>
  <c r="D1072" i="37"/>
  <c r="A1071" i="37"/>
  <c r="B1071" i="37"/>
  <c r="D1071" i="37"/>
  <c r="A1070" i="37"/>
  <c r="B1070" i="37"/>
  <c r="D1070" i="37"/>
  <c r="A1069" i="37"/>
  <c r="B1069" i="37"/>
  <c r="D1069" i="37"/>
  <c r="A1068" i="37"/>
  <c r="B1068" i="37"/>
  <c r="D1068" i="37"/>
  <c r="A1067" i="37"/>
  <c r="B1067" i="37"/>
  <c r="D1067" i="37"/>
  <c r="A1066" i="37"/>
  <c r="B1066" i="37"/>
  <c r="D1066" i="37"/>
  <c r="A1065" i="37"/>
  <c r="B1065" i="37"/>
  <c r="D1065" i="37"/>
  <c r="A1064" i="37"/>
  <c r="B1064" i="37"/>
  <c r="D1064" i="37"/>
  <c r="A1063" i="37"/>
  <c r="B1063" i="37"/>
  <c r="D1063" i="37"/>
  <c r="A1062" i="37"/>
  <c r="B1062" i="37"/>
  <c r="D1062" i="37"/>
  <c r="A1061" i="37"/>
  <c r="B1061" i="37"/>
  <c r="D1061" i="37"/>
  <c r="A1057" i="37"/>
  <c r="A1058" i="37"/>
  <c r="A1059" i="37"/>
  <c r="A1060" i="37"/>
  <c r="B1057" i="37"/>
  <c r="B1058" i="37"/>
  <c r="B1059" i="37"/>
  <c r="B1060" i="37"/>
  <c r="D1057" i="37"/>
  <c r="D1058" i="37"/>
  <c r="D1059" i="37"/>
  <c r="D1060" i="37"/>
  <c r="A1053" i="37"/>
  <c r="A1054" i="37"/>
  <c r="A1055" i="37"/>
  <c r="A1056" i="37"/>
  <c r="B1053" i="37"/>
  <c r="B1054" i="37"/>
  <c r="B1055" i="37"/>
  <c r="B1056" i="37"/>
  <c r="D1053" i="37"/>
  <c r="D1054" i="37"/>
  <c r="D1055" i="37"/>
  <c r="D1056" i="37"/>
  <c r="A1049" i="37"/>
  <c r="A1050" i="37"/>
  <c r="A1051" i="37"/>
  <c r="A1052" i="37"/>
  <c r="B1049" i="37"/>
  <c r="B1050" i="37"/>
  <c r="B1051" i="37"/>
  <c r="B1052" i="37"/>
  <c r="D1049" i="37"/>
  <c r="D1050" i="37"/>
  <c r="D1051" i="37"/>
  <c r="D1052" i="37"/>
  <c r="A1048" i="37"/>
  <c r="B1048" i="37"/>
  <c r="D1048" i="37"/>
  <c r="A1047" i="37"/>
  <c r="B1047" i="37"/>
  <c r="D1047" i="37"/>
  <c r="A1046" i="37"/>
  <c r="B1046" i="37"/>
  <c r="D1046" i="37"/>
  <c r="A1045" i="37"/>
  <c r="B1045" i="37"/>
  <c r="D1045" i="37"/>
  <c r="A1044" i="37"/>
  <c r="B1044" i="37"/>
  <c r="D1044" i="37"/>
  <c r="A1043" i="37"/>
  <c r="B1043" i="37"/>
  <c r="D1043" i="37"/>
  <c r="A1042" i="37"/>
  <c r="B1042" i="37"/>
  <c r="D1042" i="37"/>
  <c r="A1041" i="37"/>
  <c r="B1041" i="37"/>
  <c r="D1041" i="37"/>
  <c r="A1040" i="37"/>
  <c r="B1040" i="37"/>
  <c r="D1040" i="37"/>
  <c r="A1037" i="37"/>
  <c r="A1038" i="37"/>
  <c r="A1039" i="37"/>
  <c r="B1037" i="37"/>
  <c r="B1038" i="37"/>
  <c r="B1039" i="37"/>
  <c r="D1037" i="37"/>
  <c r="D1038" i="37"/>
  <c r="D1039" i="37"/>
  <c r="A1034" i="37"/>
  <c r="A1035" i="37"/>
  <c r="A1036" i="37"/>
  <c r="B1034" i="37"/>
  <c r="B1035" i="37"/>
  <c r="B1036" i="37"/>
  <c r="D1034" i="37"/>
  <c r="D1035" i="37"/>
  <c r="D1036" i="37"/>
  <c r="A1033" i="37"/>
  <c r="B1033" i="37"/>
  <c r="D1033" i="37"/>
  <c r="A1032" i="37"/>
  <c r="B1032" i="37"/>
  <c r="D1032" i="37"/>
  <c r="A1031" i="37"/>
  <c r="B1031" i="37"/>
  <c r="D1031" i="37"/>
  <c r="A1030" i="37"/>
  <c r="B1030" i="37"/>
  <c r="D1030" i="37"/>
  <c r="A1029" i="37"/>
  <c r="B1029" i="37"/>
  <c r="D1029" i="37"/>
  <c r="A1028" i="37"/>
  <c r="B1028" i="37"/>
  <c r="D1028" i="37"/>
  <c r="A1024" i="37"/>
  <c r="A1025" i="37"/>
  <c r="A1026" i="37"/>
  <c r="A1027" i="37"/>
  <c r="B1024" i="37"/>
  <c r="B1025" i="37"/>
  <c r="B1026" i="37"/>
  <c r="B1027" i="37"/>
  <c r="D1024" i="37"/>
  <c r="D1025" i="37"/>
  <c r="D1026" i="37"/>
  <c r="D1027" i="37"/>
  <c r="A1023" i="37"/>
  <c r="B1023" i="37"/>
  <c r="D1023" i="37"/>
  <c r="A1022" i="37"/>
  <c r="B1022" i="37"/>
  <c r="D1022" i="37"/>
  <c r="A1021" i="37"/>
  <c r="B1021" i="37"/>
  <c r="D1021" i="37"/>
  <c r="A1020" i="37"/>
  <c r="B1020" i="37"/>
  <c r="D1020" i="37"/>
  <c r="A1019" i="37"/>
  <c r="B1019" i="37"/>
  <c r="D1019" i="37"/>
  <c r="A1018" i="37"/>
  <c r="B1018" i="37"/>
  <c r="D1018" i="37"/>
  <c r="A1017" i="37"/>
  <c r="B1017" i="37"/>
  <c r="D1017" i="37"/>
  <c r="A1016" i="37"/>
  <c r="B1016" i="37"/>
  <c r="D1016" i="37"/>
  <c r="A1015" i="37"/>
  <c r="B1015" i="37"/>
  <c r="D1015" i="37"/>
  <c r="A1014" i="37"/>
  <c r="B1014" i="37"/>
  <c r="D1014" i="37"/>
  <c r="A1013" i="37"/>
  <c r="B1013" i="37"/>
  <c r="D1013" i="37"/>
  <c r="A1012" i="37"/>
  <c r="B1012" i="37"/>
  <c r="D1012" i="37"/>
  <c r="A1011" i="37"/>
  <c r="B1011" i="37"/>
  <c r="D1011" i="37"/>
  <c r="A1010" i="37"/>
  <c r="B1010" i="37"/>
  <c r="D1010" i="37"/>
  <c r="A1006" i="37"/>
  <c r="A1007" i="37"/>
  <c r="A1008" i="37"/>
  <c r="A1009" i="37"/>
  <c r="B1006" i="37"/>
  <c r="B1007" i="37"/>
  <c r="B1008" i="37"/>
  <c r="B1009" i="37"/>
  <c r="D1006" i="37"/>
  <c r="D1007" i="37"/>
  <c r="D1008" i="37"/>
  <c r="D1009" i="37"/>
  <c r="A1002" i="37"/>
  <c r="A1003" i="37"/>
  <c r="A1004" i="37"/>
  <c r="A1005" i="37"/>
  <c r="B1002" i="37"/>
  <c r="B1003" i="37"/>
  <c r="B1004" i="37"/>
  <c r="B1005" i="37"/>
  <c r="D1002" i="37"/>
  <c r="D1003" i="37"/>
  <c r="D1004" i="37"/>
  <c r="D1005" i="37"/>
  <c r="A998" i="37"/>
  <c r="A999" i="37"/>
  <c r="A1000" i="37"/>
  <c r="A1001" i="37"/>
  <c r="B998" i="37"/>
  <c r="B999" i="37"/>
  <c r="B1000" i="37"/>
  <c r="B1001" i="37"/>
  <c r="D998" i="37"/>
  <c r="D999" i="37"/>
  <c r="D1000" i="37"/>
  <c r="D1001" i="37"/>
  <c r="A997" i="37"/>
  <c r="B997" i="37"/>
  <c r="D997" i="37"/>
  <c r="A996" i="37"/>
  <c r="B996" i="37"/>
  <c r="D996" i="37"/>
  <c r="A995" i="37"/>
  <c r="B995" i="37"/>
  <c r="D995" i="37"/>
  <c r="A994" i="37"/>
  <c r="B994" i="37"/>
  <c r="D994" i="37"/>
  <c r="A993" i="37"/>
  <c r="B993" i="37"/>
  <c r="D993" i="37"/>
  <c r="A992" i="37"/>
  <c r="B992" i="37"/>
  <c r="D992" i="37"/>
  <c r="A991" i="37"/>
  <c r="B991" i="37"/>
  <c r="D991" i="37"/>
  <c r="A990" i="37"/>
  <c r="B990" i="37"/>
  <c r="D990" i="37"/>
  <c r="A989" i="37"/>
  <c r="B989" i="37"/>
  <c r="D989" i="37"/>
  <c r="A988" i="37"/>
  <c r="B988" i="37"/>
  <c r="D988" i="37"/>
  <c r="A987" i="37"/>
  <c r="B987" i="37"/>
  <c r="D987" i="37"/>
  <c r="A986" i="37"/>
  <c r="B986" i="37"/>
  <c r="D986" i="37"/>
  <c r="A985" i="37"/>
  <c r="B985" i="37"/>
  <c r="D985" i="37"/>
  <c r="A984" i="37"/>
  <c r="B984" i="37"/>
  <c r="D984" i="37"/>
  <c r="A983" i="37"/>
  <c r="B983" i="37"/>
  <c r="D983" i="37"/>
  <c r="A982" i="37"/>
  <c r="B982" i="37"/>
  <c r="D982" i="37"/>
  <c r="A979" i="37"/>
  <c r="A980" i="37"/>
  <c r="A981" i="37"/>
  <c r="B979" i="37"/>
  <c r="B980" i="37"/>
  <c r="B981" i="37"/>
  <c r="D979" i="37"/>
  <c r="D980" i="37"/>
  <c r="D981" i="37"/>
  <c r="A976" i="37"/>
  <c r="A977" i="37"/>
  <c r="A978" i="37"/>
  <c r="B976" i="37"/>
  <c r="B977" i="37"/>
  <c r="B978" i="37"/>
  <c r="D976" i="37"/>
  <c r="D977" i="37"/>
  <c r="D978" i="37"/>
  <c r="A973" i="37"/>
  <c r="A974" i="37"/>
  <c r="A975" i="37"/>
  <c r="B973" i="37"/>
  <c r="B974" i="37"/>
  <c r="B975" i="37"/>
  <c r="D973" i="37"/>
  <c r="D974" i="37"/>
  <c r="D975" i="37"/>
  <c r="A970" i="37"/>
  <c r="A971" i="37"/>
  <c r="A972" i="37"/>
  <c r="B970" i="37"/>
  <c r="B971" i="37"/>
  <c r="B972" i="37"/>
  <c r="D970" i="37"/>
  <c r="D971" i="37"/>
  <c r="D972" i="37"/>
  <c r="A969" i="37"/>
  <c r="B969" i="37"/>
  <c r="D969" i="37"/>
  <c r="A968" i="37"/>
  <c r="B968" i="37"/>
  <c r="D968" i="37"/>
  <c r="A967" i="37"/>
  <c r="B967" i="37"/>
  <c r="D967" i="37"/>
  <c r="A966" i="37"/>
  <c r="B966" i="37"/>
  <c r="D966" i="37"/>
  <c r="A965" i="37"/>
  <c r="B965" i="37"/>
  <c r="D965" i="37"/>
  <c r="A964" i="37"/>
  <c r="B964" i="37"/>
  <c r="D964" i="37"/>
  <c r="A963" i="37"/>
  <c r="B963" i="37"/>
  <c r="D963" i="37"/>
  <c r="A962" i="37"/>
  <c r="B962" i="37"/>
  <c r="D962" i="37"/>
  <c r="A961" i="37"/>
  <c r="B961" i="37"/>
  <c r="D961" i="37"/>
  <c r="A960" i="37"/>
  <c r="B960" i="37"/>
  <c r="D960" i="37"/>
  <c r="A959" i="37"/>
  <c r="B959" i="37"/>
  <c r="D959" i="37"/>
  <c r="A958" i="37"/>
  <c r="B958" i="37"/>
  <c r="D958" i="37"/>
  <c r="A957" i="37"/>
  <c r="B957" i="37"/>
  <c r="D957" i="37"/>
  <c r="A956" i="37"/>
  <c r="B956" i="37"/>
  <c r="D956" i="37"/>
  <c r="A955" i="37"/>
  <c r="B955" i="37"/>
  <c r="D955" i="37"/>
  <c r="A954" i="37"/>
  <c r="B954" i="37"/>
  <c r="D954" i="37"/>
  <c r="A953" i="37"/>
  <c r="B953" i="37"/>
  <c r="D953" i="37"/>
  <c r="A952" i="37"/>
  <c r="B952" i="37"/>
  <c r="D952" i="37"/>
  <c r="A951" i="37"/>
  <c r="B951" i="37"/>
  <c r="D951" i="37"/>
  <c r="A949" i="37"/>
  <c r="A950" i="37"/>
  <c r="B949" i="37"/>
  <c r="B950" i="37"/>
  <c r="D949" i="37"/>
  <c r="D950" i="37"/>
  <c r="A947" i="37"/>
  <c r="A948" i="37"/>
  <c r="B947" i="37"/>
  <c r="B948" i="37"/>
  <c r="D947" i="37"/>
  <c r="D948" i="37"/>
  <c r="A946" i="37"/>
  <c r="B946" i="37"/>
  <c r="D946" i="37"/>
  <c r="A945" i="37"/>
  <c r="B945" i="37"/>
  <c r="D945" i="37"/>
  <c r="E4999" i="37" l="1"/>
  <c r="F4999" i="37" s="1"/>
  <c r="E5734" i="37"/>
  <c r="F5734" i="37" s="1"/>
  <c r="E4579" i="37"/>
  <c r="F4579" i="37" s="1"/>
  <c r="E4740" i="37"/>
  <c r="F4740" i="37" s="1"/>
  <c r="E5637" i="37"/>
  <c r="F5637" i="37" s="1"/>
  <c r="E5875" i="37"/>
  <c r="F5875" i="37" s="1"/>
  <c r="E3444" i="37"/>
  <c r="F3444" i="37" s="1"/>
  <c r="E2983" i="37"/>
  <c r="F2983" i="37" s="1"/>
  <c r="E2365" i="37"/>
  <c r="F2365" i="37" s="1"/>
  <c r="E4318" i="37"/>
  <c r="F4318" i="37" s="1"/>
  <c r="E1588" i="37"/>
  <c r="F1588" i="37" s="1"/>
  <c r="E4815" i="37"/>
  <c r="F4815" i="37" s="1"/>
  <c r="E2250" i="37"/>
  <c r="F2250" i="37" s="1"/>
  <c r="E2467" i="37"/>
  <c r="F2467" i="37" s="1"/>
  <c r="E1384" i="37"/>
  <c r="F1384" i="37" s="1"/>
  <c r="E2513" i="37"/>
  <c r="F2513" i="37" s="1"/>
  <c r="E11910" i="37"/>
  <c r="F11910" i="37" s="1"/>
  <c r="E11016" i="37"/>
  <c r="F11016" i="37" s="1"/>
  <c r="E2058" i="37"/>
  <c r="F2058" i="37" s="1"/>
  <c r="E2545" i="37"/>
  <c r="F2545" i="37" s="1"/>
  <c r="E11435" i="37"/>
  <c r="F11435" i="37" s="1"/>
  <c r="E11320" i="37"/>
  <c r="F11320" i="37" s="1"/>
  <c r="E11084" i="37"/>
  <c r="F11084" i="37" s="1"/>
  <c r="E10902" i="37"/>
  <c r="F10902" i="37" s="1"/>
  <c r="E10831" i="37"/>
  <c r="F10831" i="37" s="1"/>
  <c r="E10659" i="37"/>
  <c r="F10659" i="37" s="1"/>
  <c r="E10515" i="37"/>
  <c r="F10515" i="37" s="1"/>
  <c r="E10419" i="37"/>
  <c r="F10419" i="37" s="1"/>
  <c r="E10314" i="37"/>
  <c r="F10314" i="37" s="1"/>
  <c r="E10240" i="37"/>
  <c r="F10240" i="37" s="1"/>
  <c r="E10137" i="37"/>
  <c r="F10137" i="37" s="1"/>
  <c r="E9933" i="37"/>
  <c r="F9933" i="37" s="1"/>
  <c r="E9832" i="37"/>
  <c r="F9832" i="37" s="1"/>
  <c r="E9623" i="37"/>
  <c r="F9623" i="37" s="1"/>
  <c r="E9537" i="37"/>
  <c r="F9537" i="37" s="1"/>
  <c r="E9486" i="37"/>
  <c r="F9486" i="37" s="1"/>
  <c r="E9317" i="37"/>
  <c r="F9317" i="37" s="1"/>
  <c r="E9274" i="37"/>
  <c r="F9274" i="37" s="1"/>
  <c r="E9138" i="37"/>
  <c r="F9138" i="37" s="1"/>
  <c r="E9050" i="37"/>
  <c r="F9050" i="37" s="1"/>
  <c r="E8925" i="37"/>
  <c r="F8925" i="37" s="1"/>
  <c r="E8819" i="37"/>
  <c r="F8819" i="37" s="1"/>
  <c r="E8765" i="37"/>
  <c r="F8765" i="37" s="1"/>
  <c r="E8623" i="37"/>
  <c r="F8623" i="37" s="1"/>
  <c r="E8433" i="37"/>
  <c r="F8433" i="37" s="1"/>
  <c r="E8394" i="37"/>
  <c r="F8394" i="37" s="1"/>
  <c r="E8362" i="37"/>
  <c r="F8362" i="37" s="1"/>
  <c r="E8250" i="37"/>
  <c r="F8250" i="37" s="1"/>
  <c r="E8188" i="37"/>
  <c r="F8188" i="37" s="1"/>
  <c r="E8114" i="37"/>
  <c r="F8114" i="37" s="1"/>
  <c r="E8075" i="37"/>
  <c r="F8075" i="37" s="1"/>
  <c r="E7975" i="37"/>
  <c r="F7975" i="37" s="1"/>
  <c r="E7655" i="37"/>
  <c r="F7655" i="37" s="1"/>
  <c r="E7025" i="37"/>
  <c r="F7025" i="37" s="1"/>
  <c r="E6980" i="37"/>
  <c r="F6980" i="37" s="1"/>
  <c r="E6844" i="37"/>
  <c r="F6844" i="37" s="1"/>
  <c r="E6792" i="37"/>
  <c r="F6792" i="37" s="1"/>
  <c r="E6729" i="37"/>
  <c r="F6729" i="37" s="1"/>
  <c r="E6690" i="37"/>
  <c r="F6690" i="37" s="1"/>
  <c r="E6637" i="37"/>
  <c r="F6637" i="37" s="1"/>
  <c r="E6545" i="37"/>
  <c r="F6545" i="37" s="1"/>
  <c r="E6338" i="37"/>
  <c r="F6338" i="37" s="1"/>
  <c r="E6285" i="37"/>
  <c r="F6285" i="37" s="1"/>
  <c r="E6232" i="37"/>
  <c r="F6232" i="37" s="1"/>
  <c r="E6170" i="37"/>
  <c r="F6170" i="37" s="1"/>
  <c r="E6130" i="37"/>
  <c r="F6130" i="37" s="1"/>
  <c r="E6095" i="37"/>
  <c r="F6095" i="37" s="1"/>
  <c r="E5997" i="37"/>
  <c r="F5997" i="37" s="1"/>
  <c r="E5963" i="37"/>
  <c r="F5963" i="37" s="1"/>
  <c r="E5918" i="37"/>
  <c r="F5918" i="37" s="1"/>
  <c r="E5838" i="37"/>
  <c r="F5838" i="37" s="1"/>
  <c r="E5818" i="37"/>
  <c r="F5818" i="37" s="1"/>
  <c r="E5675" i="37"/>
  <c r="F5675" i="37" s="1"/>
  <c r="E5586" i="37"/>
  <c r="F5586" i="37" s="1"/>
  <c r="E5501" i="37"/>
  <c r="F5501" i="37" s="1"/>
  <c r="E5372" i="37"/>
  <c r="F5372" i="37" s="1"/>
  <c r="E5336" i="37"/>
  <c r="F5336" i="37" s="1"/>
  <c r="E5301" i="37"/>
  <c r="F5301" i="37" s="1"/>
  <c r="E5155" i="37"/>
  <c r="F5155" i="37" s="1"/>
  <c r="E5103" i="37"/>
  <c r="F5103" i="37" s="1"/>
  <c r="E5077" i="37"/>
  <c r="F5077" i="37" s="1"/>
  <c r="E5044" i="37"/>
  <c r="F5044" i="37" s="1"/>
  <c r="E4901" i="37"/>
  <c r="F4901" i="37" s="1"/>
  <c r="E4780" i="37"/>
  <c r="F4780" i="37" s="1"/>
  <c r="E4674" i="37"/>
  <c r="F4674" i="37" s="1"/>
  <c r="E4644" i="37"/>
  <c r="F4644" i="37" s="1"/>
  <c r="E4616" i="37"/>
  <c r="F4616" i="37" s="1"/>
  <c r="E4528" i="37"/>
  <c r="F4528" i="37" s="1"/>
  <c r="E4466" i="37"/>
  <c r="F4466" i="37" s="1"/>
  <c r="E4423" i="37"/>
  <c r="F4423" i="37" s="1"/>
  <c r="E4382" i="37"/>
  <c r="F4382" i="37" s="1"/>
  <c r="E4336" i="37"/>
  <c r="F4336" i="37" s="1"/>
  <c r="E4300" i="37"/>
  <c r="F4300" i="37" s="1"/>
  <c r="E4264" i="37"/>
  <c r="F4264" i="37" s="1"/>
  <c r="E4173" i="37"/>
  <c r="F4173" i="37" s="1"/>
  <c r="E4070" i="37"/>
  <c r="F4070" i="37" s="1"/>
  <c r="E3981" i="37"/>
  <c r="F3981" i="37" s="1"/>
  <c r="E3948" i="37"/>
  <c r="F3948" i="37" s="1"/>
  <c r="E3918" i="37"/>
  <c r="F3918" i="37" s="1"/>
  <c r="E3902" i="37"/>
  <c r="F3902" i="37" s="1"/>
  <c r="E3808" i="37"/>
  <c r="F3808" i="37" s="1"/>
  <c r="E3714" i="37"/>
  <c r="F3714" i="37" s="1"/>
  <c r="E3620" i="37"/>
  <c r="F3620" i="37" s="1"/>
  <c r="E3602" i="37"/>
  <c r="F3602" i="37" s="1"/>
  <c r="E3566" i="37"/>
  <c r="F3566" i="37" s="1"/>
  <c r="E3541" i="37"/>
  <c r="F3541" i="37" s="1"/>
  <c r="E3527" i="37"/>
  <c r="F3527" i="37" s="1"/>
  <c r="E3506" i="37"/>
  <c r="F3506" i="37" s="1"/>
  <c r="E3477" i="37"/>
  <c r="F3477" i="37" s="1"/>
  <c r="E3431" i="37"/>
  <c r="F3431" i="37" s="1"/>
  <c r="E3409" i="37"/>
  <c r="F3409" i="37" s="1"/>
  <c r="E3281" i="37"/>
  <c r="F3281" i="37" s="1"/>
  <c r="E3263" i="37"/>
  <c r="F3263" i="37" s="1"/>
  <c r="E3229" i="37"/>
  <c r="F3229" i="37" s="1"/>
  <c r="E3194" i="37"/>
  <c r="F3194" i="37" s="1"/>
  <c r="E3156" i="37"/>
  <c r="F3156" i="37" s="1"/>
  <c r="E3112" i="37"/>
  <c r="F3112" i="37" s="1"/>
  <c r="E3069" i="37"/>
  <c r="F3069" i="37" s="1"/>
  <c r="E3042" i="37"/>
  <c r="F3042" i="37" s="1"/>
  <c r="E3031" i="37"/>
  <c r="F3031" i="37" s="1"/>
  <c r="E3016" i="37"/>
  <c r="F3016" i="37" s="1"/>
  <c r="E2942" i="37"/>
  <c r="F2942" i="37" s="1"/>
  <c r="E2924" i="37"/>
  <c r="F2924" i="37" s="1"/>
  <c r="E2902" i="37"/>
  <c r="F2902" i="37" s="1"/>
  <c r="E2817" i="37"/>
  <c r="F2817" i="37" s="1"/>
  <c r="E2734" i="37"/>
  <c r="F2734" i="37" s="1"/>
  <c r="E2687" i="37"/>
  <c r="F2687" i="37" s="1"/>
  <c r="E2642" i="37"/>
  <c r="F2642" i="37" s="1"/>
  <c r="E2624" i="37"/>
  <c r="F2624" i="37" s="1"/>
  <c r="E2576" i="37"/>
  <c r="F2576" i="37" s="1"/>
  <c r="E2555" i="37"/>
  <c r="F2555" i="37" s="1"/>
  <c r="E2546" i="37"/>
  <c r="F2546" i="37" s="1"/>
  <c r="E2524" i="37"/>
  <c r="F2524" i="37" s="1"/>
  <c r="E2487" i="37"/>
  <c r="F2487" i="37" s="1"/>
  <c r="E2456" i="37"/>
  <c r="F2456" i="37" s="1"/>
  <c r="E2355" i="37"/>
  <c r="F2355" i="37" s="1"/>
  <c r="E2296" i="37"/>
  <c r="F2296" i="37" s="1"/>
  <c r="E2285" i="37"/>
  <c r="F2285" i="37" s="1"/>
  <c r="E2272" i="37"/>
  <c r="F2272" i="37" s="1"/>
  <c r="E2262" i="37"/>
  <c r="F2262" i="37" s="1"/>
  <c r="E2212" i="37"/>
  <c r="F2212" i="37" s="1"/>
  <c r="E2224" i="37"/>
  <c r="F2224" i="37" s="1"/>
  <c r="E2173" i="37"/>
  <c r="F2173" i="37" s="1"/>
  <c r="E2115" i="37"/>
  <c r="F2115" i="37" s="1"/>
  <c r="E2105" i="37"/>
  <c r="F2105" i="37" s="1"/>
  <c r="E2094" i="37"/>
  <c r="F2094" i="37" s="1"/>
  <c r="E2084" i="37"/>
  <c r="F2084" i="37" s="1"/>
  <c r="E2064" i="37"/>
  <c r="F2064" i="37" s="1"/>
  <c r="E2031" i="37"/>
  <c r="F2031" i="37" s="1"/>
  <c r="E1988" i="37"/>
  <c r="F1988" i="37" s="1"/>
  <c r="E1877" i="37"/>
  <c r="F1877" i="37" s="1"/>
  <c r="E1944" i="37"/>
  <c r="F1944" i="37" s="1"/>
  <c r="E1929" i="37"/>
  <c r="F1929" i="37" s="1"/>
  <c r="E1913" i="37"/>
  <c r="F1913" i="37" s="1"/>
  <c r="E1924" i="37"/>
  <c r="F1924" i="37" s="1"/>
  <c r="E1904" i="37"/>
  <c r="F1904" i="37" s="1"/>
  <c r="E1898" i="37"/>
  <c r="F1898" i="37" s="1"/>
  <c r="E1891" i="37"/>
  <c r="F1891" i="37" s="1"/>
  <c r="E1882" i="37"/>
  <c r="F1882" i="37" s="1"/>
  <c r="E1764" i="37"/>
  <c r="F1764" i="37" s="1"/>
  <c r="E1750" i="37"/>
  <c r="F1750" i="37" s="1"/>
  <c r="E1744" i="37"/>
  <c r="F1744" i="37" s="1"/>
  <c r="E1737" i="37"/>
  <c r="F1737" i="37" s="1"/>
  <c r="E1727" i="37"/>
  <c r="F1727" i="37" s="1"/>
  <c r="E1716" i="37"/>
  <c r="F1716" i="37" s="1"/>
  <c r="E1690" i="37"/>
  <c r="F1690" i="37" s="1"/>
  <c r="E1681" i="37"/>
  <c r="F1681" i="37" s="1"/>
  <c r="E1668" i="37"/>
  <c r="F1668" i="37" s="1"/>
  <c r="E1636" i="37"/>
  <c r="F1636" i="37" s="1"/>
  <c r="E1619" i="37"/>
  <c r="F1619" i="37" s="1"/>
  <c r="E1549" i="37"/>
  <c r="F1549" i="37" s="1"/>
  <c r="E1544" i="37"/>
  <c r="F1544" i="37" s="1"/>
  <c r="E1492" i="37"/>
  <c r="F1492" i="37" s="1"/>
  <c r="E1467" i="37"/>
  <c r="F1467" i="37" s="1"/>
  <c r="E1461" i="37"/>
  <c r="F1461" i="37" s="1"/>
  <c r="E1455" i="37"/>
  <c r="F1455" i="37" s="1"/>
  <c r="E1445" i="37"/>
  <c r="F1445" i="37" s="1"/>
  <c r="E1434" i="37"/>
  <c r="F1434" i="37" s="1"/>
  <c r="E1427" i="37"/>
  <c r="F1427" i="37" s="1"/>
  <c r="E1379" i="37"/>
  <c r="F1379" i="37" s="1"/>
  <c r="E1372" i="37"/>
  <c r="F1372" i="37" s="1"/>
  <c r="E1370" i="37"/>
  <c r="F1370" i="37" s="1"/>
  <c r="E1364" i="37"/>
  <c r="F1364" i="37" s="1"/>
  <c r="E1356" i="37"/>
  <c r="F1356" i="37" s="1"/>
  <c r="E1343" i="37"/>
  <c r="F1343" i="37" s="1"/>
  <c r="E1346" i="37"/>
  <c r="F1346" i="37" s="1"/>
  <c r="E1327" i="37"/>
  <c r="F1327" i="37" s="1"/>
  <c r="E1321" i="37"/>
  <c r="F1321" i="37" s="1"/>
  <c r="E1307" i="37"/>
  <c r="F1307" i="37" s="1"/>
  <c r="E1300" i="37"/>
  <c r="F1300" i="37" s="1"/>
  <c r="E1232" i="37"/>
  <c r="F1232" i="37" s="1"/>
  <c r="E1218" i="37"/>
  <c r="F1218" i="37" s="1"/>
  <c r="E1119" i="37"/>
  <c r="F1119" i="37" s="1"/>
  <c r="E1118" i="37"/>
  <c r="F1118" i="37" s="1"/>
  <c r="E1110" i="37"/>
  <c r="F1110" i="37" s="1"/>
  <c r="E1107" i="37"/>
  <c r="F1107" i="37" s="1"/>
  <c r="E1097" i="37"/>
  <c r="F1097" i="37" s="1"/>
  <c r="E1093" i="37"/>
  <c r="F1093" i="37" s="1"/>
  <c r="E1079" i="37"/>
  <c r="F1079" i="37" s="1"/>
  <c r="E1078" i="37"/>
  <c r="F1078" i="37" s="1"/>
  <c r="E1076" i="37"/>
  <c r="F1076" i="37" s="1"/>
  <c r="E1070" i="37"/>
  <c r="F1070" i="37" s="1"/>
  <c r="E1067" i="37"/>
  <c r="F1067" i="37" s="1"/>
  <c r="E1064" i="37"/>
  <c r="F1064" i="37" s="1"/>
  <c r="E1045" i="37"/>
  <c r="F1045" i="37" s="1"/>
  <c r="E1040" i="37"/>
  <c r="F1040" i="37" s="1"/>
  <c r="E1031" i="37"/>
  <c r="F1031" i="37" s="1"/>
  <c r="E1029" i="37"/>
  <c r="F1029" i="37" s="1"/>
  <c r="E1020" i="37"/>
  <c r="F1020" i="37" s="1"/>
  <c r="E1015" i="37"/>
  <c r="F1015" i="37" s="1"/>
  <c r="E994" i="37"/>
  <c r="F994" i="37" s="1"/>
  <c r="E990" i="37"/>
  <c r="F990" i="37" s="1"/>
  <c r="E967" i="37"/>
  <c r="F967" i="37" s="1"/>
  <c r="A13" i="37"/>
  <c r="A14" i="37"/>
  <c r="A15" i="37"/>
  <c r="A16" i="37"/>
  <c r="A17" i="37"/>
  <c r="A18" i="37"/>
  <c r="A19" i="37"/>
  <c r="A20" i="37"/>
  <c r="A21" i="37"/>
  <c r="A22" i="37"/>
  <c r="A23" i="37"/>
  <c r="A24" i="37"/>
  <c r="A25" i="37"/>
  <c r="A26" i="37"/>
  <c r="A27" i="37"/>
  <c r="A28" i="37"/>
  <c r="A29" i="37"/>
  <c r="A30" i="37"/>
  <c r="A31" i="37"/>
  <c r="A32" i="37"/>
  <c r="A33" i="37"/>
  <c r="A34" i="37"/>
  <c r="A35" i="37"/>
  <c r="A36" i="37"/>
  <c r="A37" i="37"/>
  <c r="A38" i="37"/>
  <c r="A39" i="37"/>
  <c r="A40" i="37"/>
  <c r="A41" i="37"/>
  <c r="A42" i="37"/>
  <c r="A43" i="37"/>
  <c r="A44" i="37"/>
  <c r="A45" i="37"/>
  <c r="A46" i="37"/>
  <c r="A47" i="37"/>
  <c r="A48" i="37"/>
  <c r="A49" i="37"/>
  <c r="A50" i="37"/>
  <c r="A51" i="37"/>
  <c r="A52" i="37"/>
  <c r="A53" i="37"/>
  <c r="A54" i="37"/>
  <c r="A55" i="37"/>
  <c r="A56" i="37"/>
  <c r="A57" i="37"/>
  <c r="A58" i="37"/>
  <c r="A59" i="37"/>
  <c r="A60" i="37"/>
  <c r="A61" i="37"/>
  <c r="A62" i="37"/>
  <c r="A63" i="37"/>
  <c r="A64" i="37"/>
  <c r="A65" i="37"/>
  <c r="A66" i="37"/>
  <c r="A67" i="37"/>
  <c r="A68" i="37"/>
  <c r="A69" i="37"/>
  <c r="A70" i="37"/>
  <c r="A71" i="37"/>
  <c r="A72" i="37"/>
  <c r="A73" i="37"/>
  <c r="A74" i="37"/>
  <c r="A75" i="37"/>
  <c r="A76" i="37"/>
  <c r="A77" i="37"/>
  <c r="A78" i="37"/>
  <c r="A79" i="37"/>
  <c r="A80" i="37"/>
  <c r="A81" i="37"/>
  <c r="A82" i="37"/>
  <c r="A83" i="37"/>
  <c r="A84" i="37"/>
  <c r="A85" i="37"/>
  <c r="A86" i="37"/>
  <c r="A87" i="37"/>
  <c r="A88" i="37"/>
  <c r="A89" i="37"/>
  <c r="A90" i="37"/>
  <c r="A91" i="37"/>
  <c r="A92" i="37"/>
  <c r="A93" i="37"/>
  <c r="A94" i="37"/>
  <c r="A95" i="37"/>
  <c r="A96" i="37"/>
  <c r="A97" i="37"/>
  <c r="A98" i="37"/>
  <c r="A99" i="37"/>
  <c r="A100" i="37"/>
  <c r="A101" i="37"/>
  <c r="A102" i="37"/>
  <c r="A103" i="37"/>
  <c r="A104" i="37"/>
  <c r="A105" i="37"/>
  <c r="A106" i="37"/>
  <c r="A107" i="37"/>
  <c r="A108" i="37"/>
  <c r="A109" i="37"/>
  <c r="A110" i="37"/>
  <c r="A111" i="37"/>
  <c r="A112" i="37"/>
  <c r="A113" i="37"/>
  <c r="A114" i="37"/>
  <c r="A115" i="37"/>
  <c r="A116" i="37"/>
  <c r="A117" i="37"/>
  <c r="A118" i="37"/>
  <c r="A119" i="37"/>
  <c r="A120" i="37"/>
  <c r="A121" i="37"/>
  <c r="A122" i="37"/>
  <c r="A123" i="37"/>
  <c r="A124" i="37"/>
  <c r="A125" i="37"/>
  <c r="A126" i="37"/>
  <c r="A127" i="37"/>
  <c r="A128" i="37"/>
  <c r="A129" i="37"/>
  <c r="A130" i="37"/>
  <c r="A131" i="37"/>
  <c r="A132" i="37"/>
  <c r="A133" i="37"/>
  <c r="A134" i="37"/>
  <c r="A135" i="37"/>
  <c r="A136" i="37"/>
  <c r="A137" i="37"/>
  <c r="A138" i="37"/>
  <c r="A139" i="37"/>
  <c r="A140" i="37"/>
  <c r="A141" i="37"/>
  <c r="A142" i="37"/>
  <c r="A143" i="37"/>
  <c r="A144" i="37"/>
  <c r="A145" i="37"/>
  <c r="A146" i="37"/>
  <c r="A147" i="37"/>
  <c r="A148" i="37"/>
  <c r="A149" i="37"/>
  <c r="A150" i="37"/>
  <c r="A151" i="37"/>
  <c r="A152" i="37"/>
  <c r="A153" i="37"/>
  <c r="A154" i="37"/>
  <c r="A155" i="37"/>
  <c r="A156" i="37"/>
  <c r="A157" i="37"/>
  <c r="A158" i="37"/>
  <c r="A159" i="37"/>
  <c r="A160" i="37"/>
  <c r="A161" i="37"/>
  <c r="A162" i="37"/>
  <c r="A163" i="37"/>
  <c r="A164" i="37"/>
  <c r="A165" i="37"/>
  <c r="A166" i="37"/>
  <c r="A167" i="37"/>
  <c r="A168" i="37"/>
  <c r="A169" i="37"/>
  <c r="A170" i="37"/>
  <c r="A171" i="37"/>
  <c r="A172" i="37"/>
  <c r="A173" i="37"/>
  <c r="A174" i="37"/>
  <c r="A175" i="37"/>
  <c r="A176" i="37"/>
  <c r="A177" i="37"/>
  <c r="A178" i="37"/>
  <c r="A179" i="37"/>
  <c r="A180" i="37"/>
  <c r="A181" i="37"/>
  <c r="A182" i="37"/>
  <c r="A183" i="37"/>
  <c r="A184" i="37"/>
  <c r="A185" i="37"/>
  <c r="A186" i="37"/>
  <c r="A187" i="37"/>
  <c r="A188" i="37"/>
  <c r="A189" i="37"/>
  <c r="A190" i="37"/>
  <c r="A191" i="37"/>
  <c r="A192" i="37"/>
  <c r="A193" i="37"/>
  <c r="A194" i="37"/>
  <c r="A195" i="37"/>
  <c r="A196" i="37"/>
  <c r="A197" i="37"/>
  <c r="A198" i="37"/>
  <c r="A199" i="37"/>
  <c r="A200" i="37"/>
  <c r="A201" i="37"/>
  <c r="A202" i="37"/>
  <c r="A203" i="37"/>
  <c r="A204" i="37"/>
  <c r="A205" i="37"/>
  <c r="A206" i="37"/>
  <c r="A207" i="37"/>
  <c r="A208" i="37"/>
  <c r="A209" i="37"/>
  <c r="A210" i="37"/>
  <c r="A211" i="37"/>
  <c r="A212" i="37"/>
  <c r="A213" i="37"/>
  <c r="A214" i="37"/>
  <c r="A215" i="37"/>
  <c r="A216" i="37"/>
  <c r="A217" i="37"/>
  <c r="A218" i="37"/>
  <c r="A219" i="37"/>
  <c r="A220" i="37"/>
  <c r="A221" i="37"/>
  <c r="A222" i="37"/>
  <c r="A223" i="37"/>
  <c r="A224" i="37"/>
  <c r="A225" i="37"/>
  <c r="A226" i="37"/>
  <c r="A227" i="37"/>
  <c r="A228" i="37"/>
  <c r="A229" i="37"/>
  <c r="A230" i="37"/>
  <c r="A231" i="37"/>
  <c r="A232" i="37"/>
  <c r="A233" i="37"/>
  <c r="A234" i="37"/>
  <c r="A235" i="37"/>
  <c r="A236" i="37"/>
  <c r="A237" i="37"/>
  <c r="A238" i="37"/>
  <c r="A239" i="37"/>
  <c r="A240" i="37"/>
  <c r="A241" i="37"/>
  <c r="A242" i="37"/>
  <c r="A243" i="37"/>
  <c r="A244" i="37"/>
  <c r="A245" i="37"/>
  <c r="A246" i="37"/>
  <c r="A247" i="37"/>
  <c r="A248" i="37"/>
  <c r="A249" i="37"/>
  <c r="A250" i="37"/>
  <c r="A251" i="37"/>
  <c r="A252" i="37"/>
  <c r="A253" i="37"/>
  <c r="A254" i="37"/>
  <c r="A255" i="37"/>
  <c r="A256" i="37"/>
  <c r="A257" i="37"/>
  <c r="A258" i="37"/>
  <c r="A259" i="37"/>
  <c r="A260" i="37"/>
  <c r="A261" i="37"/>
  <c r="A262" i="37"/>
  <c r="A263" i="37"/>
  <c r="A264" i="37"/>
  <c r="A265" i="37"/>
  <c r="A266" i="37"/>
  <c r="A267" i="37"/>
  <c r="A268" i="37"/>
  <c r="A269" i="37"/>
  <c r="A270" i="37"/>
  <c r="A271" i="37"/>
  <c r="A272" i="37"/>
  <c r="A273" i="37"/>
  <c r="A274" i="37"/>
  <c r="A275" i="37"/>
  <c r="A276" i="37"/>
  <c r="A277" i="37"/>
  <c r="A278" i="37"/>
  <c r="A279" i="37"/>
  <c r="A280" i="37"/>
  <c r="A281" i="37"/>
  <c r="A282" i="37"/>
  <c r="A283" i="37"/>
  <c r="A284" i="37"/>
  <c r="A285" i="37"/>
  <c r="A286" i="37"/>
  <c r="A287" i="37"/>
  <c r="A288" i="37"/>
  <c r="A289" i="37"/>
  <c r="A290" i="37"/>
  <c r="A291" i="37"/>
  <c r="A292" i="37"/>
  <c r="A293" i="37"/>
  <c r="A294" i="37"/>
  <c r="A295" i="37"/>
  <c r="A296" i="37"/>
  <c r="A297" i="37"/>
  <c r="A298" i="37"/>
  <c r="A299" i="37"/>
  <c r="A300" i="37"/>
  <c r="A301" i="37"/>
  <c r="A302" i="37"/>
  <c r="A303" i="37"/>
  <c r="A304" i="37"/>
  <c r="A305" i="37"/>
  <c r="A306" i="37"/>
  <c r="A307" i="37"/>
  <c r="A308" i="37"/>
  <c r="A309" i="37"/>
  <c r="A310" i="37"/>
  <c r="A311" i="37"/>
  <c r="A312" i="37"/>
  <c r="A313" i="37"/>
  <c r="A314" i="37"/>
  <c r="A315" i="37"/>
  <c r="A316" i="37"/>
  <c r="A317" i="37"/>
  <c r="A318" i="37"/>
  <c r="A319" i="37"/>
  <c r="A320" i="37"/>
  <c r="A321" i="37"/>
  <c r="A322" i="37"/>
  <c r="A323" i="37"/>
  <c r="A324" i="37"/>
  <c r="A325" i="37"/>
  <c r="A326" i="37"/>
  <c r="A327" i="37"/>
  <c r="A328" i="37"/>
  <c r="A329" i="37"/>
  <c r="A330" i="37"/>
  <c r="A331" i="37"/>
  <c r="A332" i="37"/>
  <c r="A333" i="37"/>
  <c r="A334" i="37"/>
  <c r="A335" i="37"/>
  <c r="A336" i="37"/>
  <c r="A337" i="37"/>
  <c r="A338" i="37"/>
  <c r="A339" i="37"/>
  <c r="A340" i="37"/>
  <c r="A341" i="37"/>
  <c r="A342" i="37"/>
  <c r="A343" i="37"/>
  <c r="A344" i="37"/>
  <c r="A345" i="37"/>
  <c r="A346" i="37"/>
  <c r="A347" i="37"/>
  <c r="A348" i="37"/>
  <c r="A349" i="37"/>
  <c r="A350" i="37"/>
  <c r="A351" i="37"/>
  <c r="A352" i="37"/>
  <c r="A353" i="37"/>
  <c r="A354" i="37"/>
  <c r="A355" i="37"/>
  <c r="A356" i="37"/>
  <c r="A357" i="37"/>
  <c r="A358" i="37"/>
  <c r="A359" i="37"/>
  <c r="A360" i="37"/>
  <c r="A361" i="37"/>
  <c r="A362" i="37"/>
  <c r="A363" i="37"/>
  <c r="A364" i="37"/>
  <c r="A365" i="37"/>
  <c r="A366" i="37"/>
  <c r="A367" i="37"/>
  <c r="A368" i="37"/>
  <c r="A369" i="37"/>
  <c r="A370" i="37"/>
  <c r="A371" i="37"/>
  <c r="A372" i="37"/>
  <c r="A373" i="37"/>
  <c r="A374" i="37"/>
  <c r="A375" i="37"/>
  <c r="A376" i="37"/>
  <c r="A377" i="37"/>
  <c r="A378" i="37"/>
  <c r="A379" i="37"/>
  <c r="A380" i="37"/>
  <c r="A381" i="37"/>
  <c r="A382" i="37"/>
  <c r="A383" i="37"/>
  <c r="A384" i="37"/>
  <c r="A385" i="37"/>
  <c r="A386" i="37"/>
  <c r="A387" i="37"/>
  <c r="A388" i="37"/>
  <c r="A389" i="37"/>
  <c r="A390" i="37"/>
  <c r="A391" i="37"/>
  <c r="A392" i="37"/>
  <c r="A393" i="37"/>
  <c r="A394" i="37"/>
  <c r="A395" i="37"/>
  <c r="A396" i="37"/>
  <c r="A397" i="37"/>
  <c r="A398" i="37"/>
  <c r="A399" i="37"/>
  <c r="A400" i="37"/>
  <c r="A401" i="37"/>
  <c r="A402" i="37"/>
  <c r="A403" i="37"/>
  <c r="A404" i="37"/>
  <c r="A405" i="37"/>
  <c r="A406" i="37"/>
  <c r="A407" i="37"/>
  <c r="A408" i="37"/>
  <c r="A409" i="37"/>
  <c r="A410" i="37"/>
  <c r="A411" i="37"/>
  <c r="A412" i="37"/>
  <c r="A413" i="37"/>
  <c r="A414" i="37"/>
  <c r="A415" i="37"/>
  <c r="A416" i="37"/>
  <c r="A417" i="37"/>
  <c r="A418" i="37"/>
  <c r="A419" i="37"/>
  <c r="A420" i="37"/>
  <c r="A421" i="37"/>
  <c r="A422" i="37"/>
  <c r="A423" i="37"/>
  <c r="A424" i="37"/>
  <c r="A425" i="37"/>
  <c r="A426" i="37"/>
  <c r="A427" i="37"/>
  <c r="A428" i="37"/>
  <c r="A429" i="37"/>
  <c r="A430" i="37"/>
  <c r="A431" i="37"/>
  <c r="A432" i="37"/>
  <c r="A433" i="37"/>
  <c r="A434" i="37"/>
  <c r="A435" i="37"/>
  <c r="A436" i="37"/>
  <c r="A437" i="37"/>
  <c r="A438" i="37"/>
  <c r="A439" i="37"/>
  <c r="A440" i="37"/>
  <c r="A441" i="37"/>
  <c r="A442" i="37"/>
  <c r="A443" i="37"/>
  <c r="A444" i="37"/>
  <c r="A445" i="37"/>
  <c r="A446" i="37"/>
  <c r="A447" i="37"/>
  <c r="A448" i="37"/>
  <c r="A449" i="37"/>
  <c r="A450" i="37"/>
  <c r="A451" i="37"/>
  <c r="A452" i="37"/>
  <c r="A453" i="37"/>
  <c r="A454" i="37"/>
  <c r="A455" i="37"/>
  <c r="A456" i="37"/>
  <c r="A457" i="37"/>
  <c r="A458" i="37"/>
  <c r="A459" i="37"/>
  <c r="A460" i="37"/>
  <c r="A461" i="37"/>
  <c r="A462" i="37"/>
  <c r="A463" i="37"/>
  <c r="A464" i="37"/>
  <c r="A465" i="37"/>
  <c r="A466" i="37"/>
  <c r="A467" i="37"/>
  <c r="A468" i="37"/>
  <c r="A469" i="37"/>
  <c r="A470" i="37"/>
  <c r="A471" i="37"/>
  <c r="A472" i="37"/>
  <c r="A473" i="37"/>
  <c r="A474" i="37"/>
  <c r="A475" i="37"/>
  <c r="A476" i="37"/>
  <c r="A477" i="37"/>
  <c r="A478" i="37"/>
  <c r="A479" i="37"/>
  <c r="A480" i="37"/>
  <c r="A481" i="37"/>
  <c r="A482" i="37"/>
  <c r="A483" i="37"/>
  <c r="A484" i="37"/>
  <c r="A485" i="37"/>
  <c r="A486" i="37"/>
  <c r="A487" i="37"/>
  <c r="A488" i="37"/>
  <c r="A489" i="37"/>
  <c r="A490" i="37"/>
  <c r="A491" i="37"/>
  <c r="A492" i="37"/>
  <c r="A493" i="37"/>
  <c r="A494" i="37"/>
  <c r="A495" i="37"/>
  <c r="A496" i="37"/>
  <c r="A497" i="37"/>
  <c r="A498" i="37"/>
  <c r="A499" i="37"/>
  <c r="A500" i="37"/>
  <c r="A501" i="37"/>
  <c r="A502" i="37"/>
  <c r="A503" i="37"/>
  <c r="A504" i="37"/>
  <c r="A505" i="37"/>
  <c r="A506" i="37"/>
  <c r="A507" i="37"/>
  <c r="A508" i="37"/>
  <c r="A509" i="37"/>
  <c r="A510" i="37"/>
  <c r="A511" i="37"/>
  <c r="A512" i="37"/>
  <c r="A513" i="37"/>
  <c r="A514" i="37"/>
  <c r="A515" i="37"/>
  <c r="A516" i="37"/>
  <c r="A517" i="37"/>
  <c r="A518" i="37"/>
  <c r="A519" i="37"/>
  <c r="A520" i="37"/>
  <c r="A521" i="37"/>
  <c r="A522" i="37"/>
  <c r="A523" i="37"/>
  <c r="A524" i="37"/>
  <c r="A525" i="37"/>
  <c r="A526" i="37"/>
  <c r="A527" i="37"/>
  <c r="A528" i="37"/>
  <c r="A529" i="37"/>
  <c r="A530" i="37"/>
  <c r="A531" i="37"/>
  <c r="A532" i="37"/>
  <c r="A533" i="37"/>
  <c r="A534" i="37"/>
  <c r="A535" i="37"/>
  <c r="A536" i="37"/>
  <c r="A537" i="37"/>
  <c r="A538" i="37"/>
  <c r="A539" i="37"/>
  <c r="A540" i="37"/>
  <c r="A541" i="37"/>
  <c r="A542" i="37"/>
  <c r="A543" i="37"/>
  <c r="A544" i="37"/>
  <c r="A545" i="37"/>
  <c r="A546" i="37"/>
  <c r="A547" i="37"/>
  <c r="A548" i="37"/>
  <c r="A549" i="37"/>
  <c r="A550" i="37"/>
  <c r="A551" i="37"/>
  <c r="A552" i="37"/>
  <c r="A553" i="37"/>
  <c r="A554" i="37"/>
  <c r="A555" i="37"/>
  <c r="A556" i="37"/>
  <c r="A557" i="37"/>
  <c r="A558" i="37"/>
  <c r="A559" i="37"/>
  <c r="A560" i="37"/>
  <c r="A561" i="37"/>
  <c r="A562" i="37"/>
  <c r="A563" i="37"/>
  <c r="A564" i="37"/>
  <c r="A565" i="37"/>
  <c r="A566" i="37"/>
  <c r="A567" i="37"/>
  <c r="A568" i="37"/>
  <c r="A569" i="37"/>
  <c r="A570" i="37"/>
  <c r="A571" i="37"/>
  <c r="A572" i="37"/>
  <c r="A573" i="37"/>
  <c r="A574" i="37"/>
  <c r="A575" i="37"/>
  <c r="A576" i="37"/>
  <c r="A577" i="37"/>
  <c r="A578" i="37"/>
  <c r="A579" i="37"/>
  <c r="A580" i="37"/>
  <c r="A581" i="37"/>
  <c r="A582" i="37"/>
  <c r="A583" i="37"/>
  <c r="A584" i="37"/>
  <c r="A585" i="37"/>
  <c r="A586" i="37"/>
  <c r="A587" i="37"/>
  <c r="A588" i="37"/>
  <c r="A589" i="37"/>
  <c r="A590" i="37"/>
  <c r="A591" i="37"/>
  <c r="A592" i="37"/>
  <c r="A593" i="37"/>
  <c r="A594" i="37"/>
  <c r="A595" i="37"/>
  <c r="A596" i="37"/>
  <c r="A597" i="37"/>
  <c r="A598" i="37"/>
  <c r="A599" i="37"/>
  <c r="A600" i="37"/>
  <c r="A601" i="37"/>
  <c r="A602" i="37"/>
  <c r="A603" i="37"/>
  <c r="A604" i="37"/>
  <c r="A605" i="37"/>
  <c r="A606" i="37"/>
  <c r="A607" i="37"/>
  <c r="A608" i="37"/>
  <c r="A609" i="37"/>
  <c r="A610" i="37"/>
  <c r="A611" i="37"/>
  <c r="A612" i="37"/>
  <c r="A613" i="37"/>
  <c r="A614" i="37"/>
  <c r="A615" i="37"/>
  <c r="A616" i="37"/>
  <c r="A617" i="37"/>
  <c r="A618" i="37"/>
  <c r="A619" i="37"/>
  <c r="A620" i="37"/>
  <c r="A621" i="37"/>
  <c r="A622" i="37"/>
  <c r="A623" i="37"/>
  <c r="A624" i="37"/>
  <c r="A625" i="37"/>
  <c r="A626" i="37"/>
  <c r="A627" i="37"/>
  <c r="A628" i="37"/>
  <c r="A629" i="37"/>
  <c r="A630" i="37"/>
  <c r="A631" i="37"/>
  <c r="A632" i="37"/>
  <c r="A633" i="37"/>
  <c r="A634" i="37"/>
  <c r="A635" i="37"/>
  <c r="A636" i="37"/>
  <c r="A637" i="37"/>
  <c r="A638" i="37"/>
  <c r="A639" i="37"/>
  <c r="A640" i="37"/>
  <c r="A641" i="37"/>
  <c r="A642" i="37"/>
  <c r="A643" i="37"/>
  <c r="A644" i="37"/>
  <c r="A645" i="37"/>
  <c r="A646" i="37"/>
  <c r="A647" i="37"/>
  <c r="A648" i="37"/>
  <c r="A649" i="37"/>
  <c r="A650" i="37"/>
  <c r="A651" i="37"/>
  <c r="A652" i="37"/>
  <c r="A653" i="37"/>
  <c r="A654" i="37"/>
  <c r="A655" i="37"/>
  <c r="A656" i="37"/>
  <c r="A657" i="37"/>
  <c r="A658" i="37"/>
  <c r="A659" i="37"/>
  <c r="A660" i="37"/>
  <c r="A661" i="37"/>
  <c r="A662" i="37"/>
  <c r="A663" i="37"/>
  <c r="A664" i="37"/>
  <c r="A665" i="37"/>
  <c r="A666" i="37"/>
  <c r="A667" i="37"/>
  <c r="A668" i="37"/>
  <c r="A669" i="37"/>
  <c r="A670" i="37"/>
  <c r="A671" i="37"/>
  <c r="A672" i="37"/>
  <c r="A673" i="37"/>
  <c r="A674" i="37"/>
  <c r="A675" i="37"/>
  <c r="A676" i="37"/>
  <c r="A677" i="37"/>
  <c r="A678" i="37"/>
  <c r="A679" i="37"/>
  <c r="A680" i="37"/>
  <c r="A681" i="37"/>
  <c r="A682" i="37"/>
  <c r="A683" i="37"/>
  <c r="A684" i="37"/>
  <c r="A685" i="37"/>
  <c r="A686" i="37"/>
  <c r="A687" i="37"/>
  <c r="A688" i="37"/>
  <c r="A689" i="37"/>
  <c r="A690" i="37"/>
  <c r="A691" i="37"/>
  <c r="A692" i="37"/>
  <c r="A693" i="37"/>
  <c r="A694" i="37"/>
  <c r="A695" i="37"/>
  <c r="A696" i="37"/>
  <c r="A697" i="37"/>
  <c r="A698" i="37"/>
  <c r="A699" i="37"/>
  <c r="A700" i="37"/>
  <c r="A701" i="37"/>
  <c r="A702" i="37"/>
  <c r="A703" i="37"/>
  <c r="A704" i="37"/>
  <c r="A705" i="37"/>
  <c r="A706" i="37"/>
  <c r="A707" i="37"/>
  <c r="A708" i="37"/>
  <c r="A709" i="37"/>
  <c r="A710" i="37"/>
  <c r="A711" i="37"/>
  <c r="A712" i="37"/>
  <c r="A713" i="37"/>
  <c r="A714" i="37"/>
  <c r="A715" i="37"/>
  <c r="A716" i="37"/>
  <c r="A717" i="37"/>
  <c r="A718" i="37"/>
  <c r="A719" i="37"/>
  <c r="A720" i="37"/>
  <c r="A721" i="37"/>
  <c r="A722" i="37"/>
  <c r="A723" i="37"/>
  <c r="A724" i="37"/>
  <c r="A725" i="37"/>
  <c r="A726" i="37"/>
  <c r="A727" i="37"/>
  <c r="A728" i="37"/>
  <c r="A729" i="37"/>
  <c r="A730" i="37"/>
  <c r="A731" i="37"/>
  <c r="A732" i="37"/>
  <c r="A733" i="37"/>
  <c r="A734" i="37"/>
  <c r="A735" i="37"/>
  <c r="A736" i="37"/>
  <c r="A737" i="37"/>
  <c r="A738" i="37"/>
  <c r="A739" i="37"/>
  <c r="A740" i="37"/>
  <c r="A741" i="37"/>
  <c r="A742" i="37"/>
  <c r="A743" i="37"/>
  <c r="A744" i="37"/>
  <c r="A745" i="37"/>
  <c r="A746" i="37"/>
  <c r="A747" i="37"/>
  <c r="A748" i="37"/>
  <c r="A749" i="37"/>
  <c r="A750" i="37"/>
  <c r="A751" i="37"/>
  <c r="A752" i="37"/>
  <c r="A753" i="37"/>
  <c r="A754" i="37"/>
  <c r="A755" i="37"/>
  <c r="A756" i="37"/>
  <c r="A757" i="37"/>
  <c r="A758" i="37"/>
  <c r="A759" i="37"/>
  <c r="A760" i="37"/>
  <c r="A761" i="37"/>
  <c r="A762" i="37"/>
  <c r="A763" i="37"/>
  <c r="A764" i="37"/>
  <c r="A765" i="37"/>
  <c r="A766" i="37"/>
  <c r="A767" i="37"/>
  <c r="A768" i="37"/>
  <c r="A769" i="37"/>
  <c r="A770" i="37"/>
  <c r="A771" i="37"/>
  <c r="A772" i="37"/>
  <c r="A773" i="37"/>
  <c r="A774" i="37"/>
  <c r="A775" i="37"/>
  <c r="A776" i="37"/>
  <c r="A777" i="37"/>
  <c r="A778" i="37"/>
  <c r="A779" i="37"/>
  <c r="A780" i="37"/>
  <c r="A781" i="37"/>
  <c r="A782" i="37"/>
  <c r="A783" i="37"/>
  <c r="A784" i="37"/>
  <c r="A785" i="37"/>
  <c r="A786" i="37"/>
  <c r="A787" i="37"/>
  <c r="A788" i="37"/>
  <c r="A789" i="37"/>
  <c r="A790" i="37"/>
  <c r="A791" i="37"/>
  <c r="A792" i="37"/>
  <c r="A793" i="37"/>
  <c r="A794" i="37"/>
  <c r="A795" i="37"/>
  <c r="A796" i="37"/>
  <c r="A797" i="37"/>
  <c r="A798" i="37"/>
  <c r="A799" i="37"/>
  <c r="A800" i="37"/>
  <c r="A801" i="37"/>
  <c r="A802" i="37"/>
  <c r="A803" i="37"/>
  <c r="A804" i="37"/>
  <c r="A805" i="37"/>
  <c r="A806" i="37"/>
  <c r="A807" i="37"/>
  <c r="A808" i="37"/>
  <c r="A809" i="37"/>
  <c r="A810" i="37"/>
  <c r="A811" i="37"/>
  <c r="A812" i="37"/>
  <c r="A813" i="37"/>
  <c r="A814" i="37"/>
  <c r="A815" i="37"/>
  <c r="A816" i="37"/>
  <c r="A817" i="37"/>
  <c r="A818" i="37"/>
  <c r="A819" i="37"/>
  <c r="A820" i="37"/>
  <c r="A821" i="37"/>
  <c r="A822" i="37"/>
  <c r="A823" i="37"/>
  <c r="A824" i="37"/>
  <c r="A825" i="37"/>
  <c r="A826" i="37"/>
  <c r="A827" i="37"/>
  <c r="A828" i="37"/>
  <c r="A829" i="37"/>
  <c r="A830" i="37"/>
  <c r="A831" i="37"/>
  <c r="A832" i="37"/>
  <c r="A833" i="37"/>
  <c r="A834" i="37"/>
  <c r="A835" i="37"/>
  <c r="A836" i="37"/>
  <c r="A837" i="37"/>
  <c r="A838" i="37"/>
  <c r="A839" i="37"/>
  <c r="A840" i="37"/>
  <c r="A841" i="37"/>
  <c r="A842" i="37"/>
  <c r="A843" i="37"/>
  <c r="A844" i="37"/>
  <c r="A845" i="37"/>
  <c r="A846" i="37"/>
  <c r="A847" i="37"/>
  <c r="A848" i="37"/>
  <c r="A849" i="37"/>
  <c r="A850" i="37"/>
  <c r="A851" i="37"/>
  <c r="A852" i="37"/>
  <c r="A853" i="37"/>
  <c r="A854" i="37"/>
  <c r="A855" i="37"/>
  <c r="A856" i="37"/>
  <c r="A857" i="37"/>
  <c r="A858" i="37"/>
  <c r="A859" i="37"/>
  <c r="A860" i="37"/>
  <c r="A861" i="37"/>
  <c r="A862" i="37"/>
  <c r="A863" i="37"/>
  <c r="A864" i="37"/>
  <c r="A865" i="37"/>
  <c r="A866" i="37"/>
  <c r="A867" i="37"/>
  <c r="A868" i="37"/>
  <c r="A869" i="37"/>
  <c r="A870" i="37"/>
  <c r="A871" i="37"/>
  <c r="A872" i="37"/>
  <c r="A873" i="37"/>
  <c r="A874" i="37"/>
  <c r="A875" i="37"/>
  <c r="A876" i="37"/>
  <c r="A877" i="37"/>
  <c r="A878" i="37"/>
  <c r="A879" i="37"/>
  <c r="A880" i="37"/>
  <c r="A881" i="37"/>
  <c r="A882" i="37"/>
  <c r="A883" i="37"/>
  <c r="A884" i="37"/>
  <c r="A885" i="37"/>
  <c r="A886" i="37"/>
  <c r="A887" i="37"/>
  <c r="A888" i="37"/>
  <c r="A889" i="37"/>
  <c r="A890" i="37"/>
  <c r="A891" i="37"/>
  <c r="A892" i="37"/>
  <c r="A893" i="37"/>
  <c r="A894" i="37"/>
  <c r="A895" i="37"/>
  <c r="A896" i="37"/>
  <c r="A897" i="37"/>
  <c r="A898" i="37"/>
  <c r="A899" i="37"/>
  <c r="A900" i="37"/>
  <c r="A901" i="37"/>
  <c r="A902" i="37"/>
  <c r="A903" i="37"/>
  <c r="A904" i="37"/>
  <c r="A905" i="37"/>
  <c r="A906" i="37"/>
  <c r="A907" i="37"/>
  <c r="A908" i="37"/>
  <c r="A909" i="37"/>
  <c r="A910" i="37"/>
  <c r="A911" i="37"/>
  <c r="A912" i="37"/>
  <c r="A913" i="37"/>
  <c r="A914" i="37"/>
  <c r="A915" i="37"/>
  <c r="A916" i="37"/>
  <c r="A917" i="37"/>
  <c r="A918" i="37"/>
  <c r="A919" i="37"/>
  <c r="A920" i="37"/>
  <c r="A921" i="37"/>
  <c r="A922" i="37"/>
  <c r="A923" i="37"/>
  <c r="A924" i="37"/>
  <c r="A925" i="37"/>
  <c r="A926" i="37"/>
  <c r="A927" i="37"/>
  <c r="A928" i="37"/>
  <c r="A929" i="37"/>
  <c r="A930" i="37"/>
  <c r="A931" i="37"/>
  <c r="A932" i="37"/>
  <c r="A933" i="37"/>
  <c r="A934" i="37"/>
  <c r="A935" i="37"/>
  <c r="A936" i="37"/>
  <c r="A937" i="37"/>
  <c r="A938" i="37"/>
  <c r="A939" i="37"/>
  <c r="A940" i="37"/>
  <c r="A941" i="37"/>
  <c r="A942" i="37"/>
  <c r="A943" i="37"/>
  <c r="A944" i="37"/>
  <c r="A12" i="37"/>
  <c r="E5735" i="37" l="1"/>
  <c r="F5735" i="37" s="1"/>
  <c r="E5000" i="37"/>
  <c r="F5000" i="37" s="1"/>
  <c r="E4580" i="37"/>
  <c r="F4580" i="37" s="1"/>
  <c r="E4816" i="37"/>
  <c r="F4816" i="37" s="1"/>
  <c r="E5638" i="37"/>
  <c r="F5638" i="37" s="1"/>
  <c r="E5876" i="37"/>
  <c r="F5876" i="37" s="1"/>
  <c r="E4741" i="37"/>
  <c r="F4741" i="37" s="1"/>
  <c r="E3445" i="37"/>
  <c r="F3445" i="37" s="1"/>
  <c r="E2984" i="37"/>
  <c r="F2984" i="37" s="1"/>
  <c r="E4319" i="37"/>
  <c r="F4319" i="37" s="1"/>
  <c r="E2468" i="37"/>
  <c r="F2468" i="37" s="1"/>
  <c r="E2366" i="37"/>
  <c r="F2366" i="37" s="1"/>
  <c r="E2514" i="37"/>
  <c r="F2514" i="37" s="1"/>
  <c r="E2251" i="37"/>
  <c r="F2251" i="37" s="1"/>
  <c r="E1385" i="37"/>
  <c r="F1385" i="37" s="1"/>
  <c r="E1589" i="37"/>
  <c r="F1589" i="37" s="1"/>
  <c r="E11017" i="37"/>
  <c r="F11017" i="37" s="1"/>
  <c r="E11911" i="37"/>
  <c r="F11911" i="37" s="1"/>
  <c r="E6233" i="37"/>
  <c r="F6233" i="37" s="1"/>
  <c r="E11436" i="37"/>
  <c r="F11436" i="37" s="1"/>
  <c r="E11321" i="37"/>
  <c r="F11321" i="37" s="1"/>
  <c r="E11085" i="37"/>
  <c r="F11085" i="37" s="1"/>
  <c r="E10903" i="37"/>
  <c r="F10903" i="37" s="1"/>
  <c r="E10832" i="37"/>
  <c r="F10832" i="37" s="1"/>
  <c r="E10516" i="37"/>
  <c r="F10516" i="37" s="1"/>
  <c r="E10420" i="37"/>
  <c r="F10420" i="37" s="1"/>
  <c r="E10315" i="37"/>
  <c r="F10315" i="37" s="1"/>
  <c r="E10241" i="37"/>
  <c r="F10241" i="37" s="1"/>
  <c r="E10138" i="37"/>
  <c r="F10138" i="37" s="1"/>
  <c r="E9934" i="37"/>
  <c r="F9934" i="37" s="1"/>
  <c r="E9833" i="37"/>
  <c r="F9833" i="37" s="1"/>
  <c r="E9624" i="37"/>
  <c r="F9624" i="37" s="1"/>
  <c r="E9538" i="37"/>
  <c r="F9538" i="37" s="1"/>
  <c r="E9487" i="37"/>
  <c r="F9487" i="37" s="1"/>
  <c r="E9318" i="37"/>
  <c r="F9318" i="37" s="1"/>
  <c r="E9275" i="37"/>
  <c r="F9275" i="37" s="1"/>
  <c r="E9139" i="37"/>
  <c r="F9139" i="37" s="1"/>
  <c r="E9051" i="37"/>
  <c r="F9051" i="37" s="1"/>
  <c r="E8926" i="37"/>
  <c r="F8926" i="37" s="1"/>
  <c r="E8820" i="37"/>
  <c r="F8820" i="37" s="1"/>
  <c r="E8766" i="37"/>
  <c r="F8766" i="37" s="1"/>
  <c r="E8624" i="37"/>
  <c r="F8624" i="37" s="1"/>
  <c r="E8434" i="37"/>
  <c r="F8434" i="37" s="1"/>
  <c r="E8395" i="37"/>
  <c r="F8395" i="37" s="1"/>
  <c r="E8363" i="37"/>
  <c r="F8363" i="37" s="1"/>
  <c r="E8251" i="37"/>
  <c r="F8251" i="37" s="1"/>
  <c r="E8189" i="37"/>
  <c r="F8189" i="37" s="1"/>
  <c r="E8115" i="37"/>
  <c r="F8115" i="37" s="1"/>
  <c r="E8076" i="37"/>
  <c r="F8076" i="37" s="1"/>
  <c r="E7976" i="37"/>
  <c r="F7976" i="37" s="1"/>
  <c r="E7656" i="37"/>
  <c r="F7656" i="37" s="1"/>
  <c r="E7026" i="37"/>
  <c r="F7026" i="37" s="1"/>
  <c r="E6845" i="37"/>
  <c r="F6845" i="37" s="1"/>
  <c r="E6793" i="37"/>
  <c r="F6793" i="37" s="1"/>
  <c r="E6730" i="37"/>
  <c r="F6730" i="37" s="1"/>
  <c r="E6691" i="37"/>
  <c r="F6691" i="37" s="1"/>
  <c r="E6638" i="37"/>
  <c r="F6638" i="37" s="1"/>
  <c r="E6546" i="37"/>
  <c r="F6546" i="37" s="1"/>
  <c r="E6339" i="37"/>
  <c r="F6339" i="37" s="1"/>
  <c r="E6286" i="37"/>
  <c r="F6286" i="37" s="1"/>
  <c r="E6171" i="37"/>
  <c r="F6171" i="37" s="1"/>
  <c r="E6131" i="37"/>
  <c r="F6131" i="37" s="1"/>
  <c r="E6096" i="37"/>
  <c r="F6096" i="37" s="1"/>
  <c r="E5998" i="37"/>
  <c r="F5998" i="37" s="1"/>
  <c r="E5964" i="37"/>
  <c r="F5964" i="37" s="1"/>
  <c r="E5919" i="37"/>
  <c r="F5919" i="37" s="1"/>
  <c r="E5839" i="37"/>
  <c r="F5839" i="37" s="1"/>
  <c r="E5676" i="37"/>
  <c r="F5676" i="37" s="1"/>
  <c r="E5587" i="37"/>
  <c r="F5587" i="37" s="1"/>
  <c r="E5502" i="37"/>
  <c r="F5502" i="37" s="1"/>
  <c r="E5373" i="37"/>
  <c r="F5373" i="37" s="1"/>
  <c r="E5337" i="37"/>
  <c r="F5337" i="37" s="1"/>
  <c r="E5302" i="37"/>
  <c r="F5302" i="37" s="1"/>
  <c r="E5156" i="37"/>
  <c r="F5156" i="37" s="1"/>
  <c r="E5104" i="37"/>
  <c r="F5104" i="37" s="1"/>
  <c r="E5078" i="37"/>
  <c r="F5078" i="37" s="1"/>
  <c r="E5045" i="37"/>
  <c r="F5045" i="37" s="1"/>
  <c r="E4902" i="37"/>
  <c r="F4902" i="37" s="1"/>
  <c r="E4781" i="37"/>
  <c r="F4781" i="37" s="1"/>
  <c r="E4675" i="37"/>
  <c r="F4675" i="37" s="1"/>
  <c r="E4645" i="37"/>
  <c r="F4645" i="37" s="1"/>
  <c r="E4617" i="37"/>
  <c r="F4617" i="37" s="1"/>
  <c r="E4529" i="37"/>
  <c r="F4529" i="37" s="1"/>
  <c r="E4467" i="37"/>
  <c r="F4467" i="37" s="1"/>
  <c r="E4424" i="37"/>
  <c r="F4424" i="37" s="1"/>
  <c r="E4383" i="37"/>
  <c r="F4383" i="37" s="1"/>
  <c r="E4337" i="37"/>
  <c r="F4337" i="37" s="1"/>
  <c r="E4301" i="37"/>
  <c r="F4301" i="37" s="1"/>
  <c r="E4265" i="37"/>
  <c r="F4265" i="37" s="1"/>
  <c r="E4174" i="37"/>
  <c r="F4174" i="37" s="1"/>
  <c r="E4071" i="37"/>
  <c r="F4071" i="37" s="1"/>
  <c r="E3982" i="37"/>
  <c r="F3982" i="37" s="1"/>
  <c r="E3949" i="37"/>
  <c r="F3949" i="37" s="1"/>
  <c r="E3919" i="37"/>
  <c r="F3919" i="37" s="1"/>
  <c r="E3809" i="37"/>
  <c r="F3809" i="37" s="1"/>
  <c r="E3715" i="37"/>
  <c r="F3715" i="37" s="1"/>
  <c r="E3621" i="37"/>
  <c r="F3621" i="37" s="1"/>
  <c r="E3603" i="37"/>
  <c r="F3603" i="37" s="1"/>
  <c r="E3567" i="37"/>
  <c r="F3567" i="37" s="1"/>
  <c r="E3542" i="37"/>
  <c r="F3542" i="37" s="1"/>
  <c r="E3528" i="37"/>
  <c r="F3528" i="37" s="1"/>
  <c r="E3507" i="37"/>
  <c r="F3507" i="37" s="1"/>
  <c r="E3478" i="37"/>
  <c r="F3478" i="37" s="1"/>
  <c r="E3432" i="37"/>
  <c r="F3432" i="37" s="1"/>
  <c r="E3410" i="37"/>
  <c r="F3410" i="37" s="1"/>
  <c r="E3282" i="37"/>
  <c r="F3282" i="37" s="1"/>
  <c r="E3264" i="37"/>
  <c r="F3264" i="37" s="1"/>
  <c r="E3230" i="37"/>
  <c r="F3230" i="37" s="1"/>
  <c r="E3195" i="37"/>
  <c r="F3195" i="37" s="1"/>
  <c r="E3157" i="37"/>
  <c r="F3157" i="37" s="1"/>
  <c r="E3113" i="37"/>
  <c r="F3113" i="37" s="1"/>
  <c r="E3070" i="37"/>
  <c r="F3070" i="37" s="1"/>
  <c r="E3043" i="37"/>
  <c r="F3043" i="37" s="1"/>
  <c r="E3017" i="37"/>
  <c r="F3017" i="37" s="1"/>
  <c r="E2943" i="37"/>
  <c r="F2943" i="37" s="1"/>
  <c r="E2925" i="37"/>
  <c r="F2925" i="37" s="1"/>
  <c r="E2903" i="37"/>
  <c r="F2903" i="37" s="1"/>
  <c r="E2818" i="37"/>
  <c r="F2818" i="37" s="1"/>
  <c r="E2735" i="37"/>
  <c r="F2735" i="37" s="1"/>
  <c r="E2688" i="37"/>
  <c r="F2688" i="37" s="1"/>
  <c r="E2643" i="37"/>
  <c r="F2643" i="37" s="1"/>
  <c r="E2625" i="37"/>
  <c r="F2625" i="37" s="1"/>
  <c r="E2577" i="37"/>
  <c r="F2577" i="37" s="1"/>
  <c r="E2556" i="37"/>
  <c r="F2556" i="37" s="1"/>
  <c r="E2547" i="37"/>
  <c r="F2547" i="37" s="1"/>
  <c r="E2525" i="37"/>
  <c r="F2525" i="37" s="1"/>
  <c r="E2488" i="37"/>
  <c r="F2488" i="37" s="1"/>
  <c r="E2457" i="37"/>
  <c r="F2457" i="37" s="1"/>
  <c r="E2297" i="37"/>
  <c r="F2297" i="37" s="1"/>
  <c r="E2286" i="37"/>
  <c r="F2286" i="37" s="1"/>
  <c r="E2273" i="37"/>
  <c r="F2273" i="37" s="1"/>
  <c r="E2263" i="37"/>
  <c r="F2263" i="37" s="1"/>
  <c r="E2213" i="37"/>
  <c r="F2213" i="37" s="1"/>
  <c r="E2225" i="37"/>
  <c r="F2225" i="37" s="1"/>
  <c r="E2174" i="37"/>
  <c r="F2174" i="37" s="1"/>
  <c r="E2116" i="37"/>
  <c r="F2116" i="37" s="1"/>
  <c r="E2106" i="37"/>
  <c r="F2106" i="37" s="1"/>
  <c r="E2095" i="37"/>
  <c r="F2095" i="37" s="1"/>
  <c r="E2065" i="37"/>
  <c r="F2065" i="37" s="1"/>
  <c r="E2032" i="37"/>
  <c r="F2032" i="37" s="1"/>
  <c r="E1989" i="37"/>
  <c r="F1989" i="37" s="1"/>
  <c r="E1878" i="37"/>
  <c r="F1878" i="37" s="1"/>
  <c r="E1945" i="37"/>
  <c r="F1945" i="37" s="1"/>
  <c r="E1930" i="37"/>
  <c r="F1930" i="37" s="1"/>
  <c r="E1925" i="37"/>
  <c r="F1925" i="37" s="1"/>
  <c r="E1914" i="37"/>
  <c r="F1914" i="37" s="1"/>
  <c r="E1905" i="37"/>
  <c r="F1905" i="37" s="1"/>
  <c r="E1899" i="37"/>
  <c r="F1899" i="37" s="1"/>
  <c r="E1892" i="37"/>
  <c r="F1892" i="37" s="1"/>
  <c r="E1883" i="37"/>
  <c r="F1883" i="37" s="1"/>
  <c r="E1765" i="37"/>
  <c r="F1765" i="37" s="1"/>
  <c r="E1751" i="37"/>
  <c r="F1751" i="37" s="1"/>
  <c r="E1745" i="37"/>
  <c r="F1745" i="37" s="1"/>
  <c r="E1738" i="37"/>
  <c r="F1738" i="37" s="1"/>
  <c r="E1728" i="37"/>
  <c r="F1728" i="37" s="1"/>
  <c r="E1717" i="37"/>
  <c r="F1717" i="37" s="1"/>
  <c r="E1691" i="37"/>
  <c r="F1691" i="37" s="1"/>
  <c r="E1682" i="37"/>
  <c r="F1682" i="37" s="1"/>
  <c r="E1669" i="37"/>
  <c r="F1669" i="37" s="1"/>
  <c r="E1637" i="37"/>
  <c r="F1637" i="37" s="1"/>
  <c r="E1620" i="37"/>
  <c r="F1620" i="37" s="1"/>
  <c r="E1550" i="37"/>
  <c r="F1550" i="37" s="1"/>
  <c r="E1545" i="37"/>
  <c r="F1545" i="37" s="1"/>
  <c r="E1493" i="37"/>
  <c r="F1493" i="37" s="1"/>
  <c r="E1468" i="37"/>
  <c r="F1468" i="37" s="1"/>
  <c r="E1462" i="37"/>
  <c r="F1462" i="37" s="1"/>
  <c r="E1456" i="37"/>
  <c r="F1456" i="37" s="1"/>
  <c r="E1446" i="37"/>
  <c r="F1446" i="37" s="1"/>
  <c r="E1435" i="37"/>
  <c r="F1435" i="37" s="1"/>
  <c r="E1428" i="37"/>
  <c r="F1428" i="37" s="1"/>
  <c r="E1380" i="37"/>
  <c r="F1380" i="37" s="1"/>
  <c r="E1373" i="37"/>
  <c r="F1373" i="37" s="1"/>
  <c r="E1365" i="37"/>
  <c r="F1365" i="37" s="1"/>
  <c r="E1357" i="37"/>
  <c r="F1357" i="37" s="1"/>
  <c r="E1347" i="37"/>
  <c r="F1347" i="37" s="1"/>
  <c r="E1344" i="37"/>
  <c r="F1344" i="37" s="1"/>
  <c r="E1328" i="37"/>
  <c r="F1328" i="37" s="1"/>
  <c r="E1322" i="37"/>
  <c r="F1322" i="37" s="1"/>
  <c r="E1308" i="37"/>
  <c r="F1308" i="37" s="1"/>
  <c r="E1301" i="37"/>
  <c r="F1301" i="37" s="1"/>
  <c r="E1233" i="37"/>
  <c r="F1233" i="37" s="1"/>
  <c r="E1219" i="37"/>
  <c r="F1219" i="37" s="1"/>
  <c r="E1120" i="37"/>
  <c r="F1120" i="37" s="1"/>
  <c r="E1111" i="37"/>
  <c r="F1111" i="37" s="1"/>
  <c r="E1108" i="37"/>
  <c r="F1108" i="37" s="1"/>
  <c r="E1098" i="37"/>
  <c r="F1098" i="37" s="1"/>
  <c r="E1094" i="37"/>
  <c r="F1094" i="37" s="1"/>
  <c r="E1077" i="37"/>
  <c r="F1077" i="37" s="1"/>
  <c r="E1080" i="37"/>
  <c r="F1080" i="37" s="1"/>
  <c r="E1071" i="37"/>
  <c r="F1071" i="37" s="1"/>
  <c r="E1068" i="37"/>
  <c r="F1068" i="37" s="1"/>
  <c r="E1065" i="37"/>
  <c r="F1065" i="37" s="1"/>
  <c r="E1046" i="37"/>
  <c r="F1046" i="37" s="1"/>
  <c r="E1041" i="37"/>
  <c r="F1041" i="37" s="1"/>
  <c r="E1030" i="37"/>
  <c r="F1030" i="37" s="1"/>
  <c r="E1032" i="37"/>
  <c r="F1032" i="37" s="1"/>
  <c r="E1021" i="37"/>
  <c r="F1021" i="37" s="1"/>
  <c r="E1016" i="37"/>
  <c r="F1016" i="37" s="1"/>
  <c r="E995" i="37"/>
  <c r="F995" i="37" s="1"/>
  <c r="E991" i="37"/>
  <c r="F991" i="37" s="1"/>
  <c r="E968" i="37"/>
  <c r="F968" i="37" s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13" i="37"/>
  <c r="D14" i="37"/>
  <c r="D15" i="37"/>
  <c r="D16" i="37"/>
  <c r="D17" i="37"/>
  <c r="D18" i="37"/>
  <c r="D19" i="37"/>
  <c r="D20" i="37"/>
  <c r="D21" i="37"/>
  <c r="D22" i="37"/>
  <c r="D23" i="37"/>
  <c r="D24" i="37"/>
  <c r="D25" i="37"/>
  <c r="D26" i="37"/>
  <c r="D27" i="37"/>
  <c r="D28" i="37"/>
  <c r="D29" i="37"/>
  <c r="D30" i="37"/>
  <c r="D31" i="37"/>
  <c r="D32" i="37"/>
  <c r="D33" i="37"/>
  <c r="D34" i="37"/>
  <c r="D35" i="37"/>
  <c r="D36" i="37"/>
  <c r="D37" i="37"/>
  <c r="D38" i="37"/>
  <c r="D39" i="37"/>
  <c r="D40" i="37"/>
  <c r="D41" i="37"/>
  <c r="D42" i="37"/>
  <c r="D43" i="37"/>
  <c r="D44" i="37"/>
  <c r="D45" i="37"/>
  <c r="D46" i="37"/>
  <c r="D47" i="37"/>
  <c r="D48" i="37"/>
  <c r="D49" i="37"/>
  <c r="D50" i="37"/>
  <c r="D51" i="37"/>
  <c r="D52" i="37"/>
  <c r="D53" i="37"/>
  <c r="D54" i="37"/>
  <c r="D55" i="37"/>
  <c r="D56" i="37"/>
  <c r="D57" i="37"/>
  <c r="D58" i="37"/>
  <c r="D59" i="37"/>
  <c r="D60" i="37"/>
  <c r="D61" i="37"/>
  <c r="D62" i="37"/>
  <c r="D63" i="37"/>
  <c r="D64" i="37"/>
  <c r="D65" i="37"/>
  <c r="D66" i="37"/>
  <c r="D67" i="37"/>
  <c r="D68" i="37"/>
  <c r="D69" i="37"/>
  <c r="D70" i="37"/>
  <c r="D71" i="37"/>
  <c r="D72" i="37"/>
  <c r="D73" i="37"/>
  <c r="D74" i="37"/>
  <c r="D75" i="37"/>
  <c r="D76" i="37"/>
  <c r="D77" i="37"/>
  <c r="D78" i="37"/>
  <c r="D79" i="37"/>
  <c r="D80" i="37"/>
  <c r="D81" i="37"/>
  <c r="D82" i="37"/>
  <c r="D83" i="37"/>
  <c r="D84" i="37"/>
  <c r="D85" i="37"/>
  <c r="D86" i="37"/>
  <c r="D87" i="37"/>
  <c r="D88" i="37"/>
  <c r="D89" i="37"/>
  <c r="D90" i="37"/>
  <c r="D91" i="37"/>
  <c r="D92" i="37"/>
  <c r="D93" i="37"/>
  <c r="D94" i="37"/>
  <c r="D95" i="37"/>
  <c r="D96" i="37"/>
  <c r="D97" i="37"/>
  <c r="D98" i="37"/>
  <c r="D99" i="37"/>
  <c r="D100" i="37"/>
  <c r="D101" i="37"/>
  <c r="D102" i="37"/>
  <c r="D103" i="37"/>
  <c r="D104" i="37"/>
  <c r="D105" i="37"/>
  <c r="D106" i="37"/>
  <c r="D107" i="37"/>
  <c r="D108" i="37"/>
  <c r="D109" i="37"/>
  <c r="D110" i="37"/>
  <c r="D111" i="37"/>
  <c r="D112" i="37"/>
  <c r="D113" i="37"/>
  <c r="D114" i="37"/>
  <c r="D115" i="37"/>
  <c r="D116" i="37"/>
  <c r="D117" i="37"/>
  <c r="D118" i="37"/>
  <c r="D119" i="37"/>
  <c r="D120" i="37"/>
  <c r="D121" i="37"/>
  <c r="D122" i="37"/>
  <c r="D123" i="37"/>
  <c r="D124" i="37"/>
  <c r="D125" i="37"/>
  <c r="D126" i="37"/>
  <c r="D127" i="37"/>
  <c r="D128" i="37"/>
  <c r="D129" i="37"/>
  <c r="D130" i="37"/>
  <c r="D131" i="37"/>
  <c r="D132" i="37"/>
  <c r="D133" i="37"/>
  <c r="D134" i="37"/>
  <c r="D135" i="37"/>
  <c r="D136" i="37"/>
  <c r="D137" i="37"/>
  <c r="D138" i="37"/>
  <c r="D139" i="37"/>
  <c r="D140" i="37"/>
  <c r="D141" i="37"/>
  <c r="D142" i="37"/>
  <c r="D143" i="37"/>
  <c r="D144" i="37"/>
  <c r="D145" i="37"/>
  <c r="D146" i="37"/>
  <c r="D147" i="37"/>
  <c r="D148" i="37"/>
  <c r="D149" i="37"/>
  <c r="D150" i="37"/>
  <c r="D151" i="37"/>
  <c r="D152" i="37"/>
  <c r="D153" i="37"/>
  <c r="D154" i="37"/>
  <c r="D155" i="37"/>
  <c r="D156" i="37"/>
  <c r="D157" i="37"/>
  <c r="D158" i="37"/>
  <c r="D159" i="37"/>
  <c r="D160" i="37"/>
  <c r="D161" i="37"/>
  <c r="D162" i="37"/>
  <c r="D163" i="37"/>
  <c r="D164" i="37"/>
  <c r="D165" i="37"/>
  <c r="D166" i="37"/>
  <c r="D167" i="37"/>
  <c r="D168" i="37"/>
  <c r="D169" i="37"/>
  <c r="D170" i="37"/>
  <c r="D171" i="37"/>
  <c r="D172" i="37"/>
  <c r="D173" i="37"/>
  <c r="D174" i="37"/>
  <c r="D175" i="37"/>
  <c r="D176" i="37"/>
  <c r="D177" i="37"/>
  <c r="D178" i="37"/>
  <c r="D179" i="37"/>
  <c r="D180" i="37"/>
  <c r="D181" i="37"/>
  <c r="D182" i="37"/>
  <c r="D183" i="37"/>
  <c r="D184" i="37"/>
  <c r="D185" i="37"/>
  <c r="D186" i="37"/>
  <c r="D187" i="37"/>
  <c r="D188" i="37"/>
  <c r="D189" i="37"/>
  <c r="D190" i="37"/>
  <c r="D191" i="37"/>
  <c r="D192" i="37"/>
  <c r="D193" i="37"/>
  <c r="D194" i="37"/>
  <c r="D195" i="37"/>
  <c r="D196" i="37"/>
  <c r="D197" i="37"/>
  <c r="D198" i="37"/>
  <c r="D199" i="37"/>
  <c r="D200" i="37"/>
  <c r="D201" i="37"/>
  <c r="D202" i="37"/>
  <c r="D203" i="37"/>
  <c r="D204" i="37"/>
  <c r="D205" i="37"/>
  <c r="D206" i="37"/>
  <c r="D207" i="37"/>
  <c r="D208" i="37"/>
  <c r="D209" i="37"/>
  <c r="D210" i="37"/>
  <c r="D211" i="37"/>
  <c r="D212" i="37"/>
  <c r="D213" i="37"/>
  <c r="D214" i="37"/>
  <c r="D215" i="37"/>
  <c r="D216" i="37"/>
  <c r="D217" i="37"/>
  <c r="D218" i="37"/>
  <c r="D219" i="37"/>
  <c r="D220" i="37"/>
  <c r="D221" i="37"/>
  <c r="D222" i="37"/>
  <c r="D223" i="37"/>
  <c r="D224" i="37"/>
  <c r="D225" i="37"/>
  <c r="D226" i="37"/>
  <c r="D227" i="37"/>
  <c r="D228" i="37"/>
  <c r="D229" i="37"/>
  <c r="D230" i="37"/>
  <c r="D231" i="37"/>
  <c r="D232" i="37"/>
  <c r="D233" i="37"/>
  <c r="D234" i="37"/>
  <c r="D235" i="37"/>
  <c r="D236" i="37"/>
  <c r="D237" i="37"/>
  <c r="D238" i="37"/>
  <c r="D239" i="37"/>
  <c r="D240" i="37"/>
  <c r="D241" i="37"/>
  <c r="D242" i="37"/>
  <c r="D243" i="37"/>
  <c r="D244" i="37"/>
  <c r="D245" i="37"/>
  <c r="D246" i="37"/>
  <c r="D247" i="37"/>
  <c r="D248" i="37"/>
  <c r="D249" i="37"/>
  <c r="D250" i="37"/>
  <c r="D251" i="37"/>
  <c r="D252" i="37"/>
  <c r="D253" i="37"/>
  <c r="D254" i="37"/>
  <c r="D255" i="37"/>
  <c r="D256" i="37"/>
  <c r="D257" i="37"/>
  <c r="D258" i="37"/>
  <c r="D259" i="37"/>
  <c r="D260" i="37"/>
  <c r="D261" i="37"/>
  <c r="D262" i="37"/>
  <c r="D263" i="37"/>
  <c r="D264" i="37"/>
  <c r="D265" i="37"/>
  <c r="D266" i="37"/>
  <c r="D267" i="37"/>
  <c r="D268" i="37"/>
  <c r="D269" i="37"/>
  <c r="D270" i="37"/>
  <c r="D271" i="37"/>
  <c r="D272" i="37"/>
  <c r="D273" i="37"/>
  <c r="D274" i="37"/>
  <c r="D275" i="37"/>
  <c r="D276" i="37"/>
  <c r="D277" i="37"/>
  <c r="D278" i="37"/>
  <c r="D279" i="37"/>
  <c r="D280" i="37"/>
  <c r="D281" i="37"/>
  <c r="D282" i="37"/>
  <c r="D283" i="37"/>
  <c r="D284" i="37"/>
  <c r="D285" i="37"/>
  <c r="D286" i="37"/>
  <c r="D287" i="37"/>
  <c r="D288" i="37"/>
  <c r="D289" i="37"/>
  <c r="D290" i="37"/>
  <c r="D291" i="37"/>
  <c r="D292" i="37"/>
  <c r="D293" i="37"/>
  <c r="D294" i="37"/>
  <c r="D295" i="37"/>
  <c r="D296" i="37"/>
  <c r="D297" i="37"/>
  <c r="D298" i="37"/>
  <c r="D299" i="37"/>
  <c r="D300" i="37"/>
  <c r="D301" i="37"/>
  <c r="D302" i="37"/>
  <c r="D303" i="37"/>
  <c r="D304" i="37"/>
  <c r="D305" i="37"/>
  <c r="D306" i="37"/>
  <c r="D307" i="37"/>
  <c r="D308" i="37"/>
  <c r="D309" i="37"/>
  <c r="D310" i="37"/>
  <c r="D311" i="37"/>
  <c r="D312" i="37"/>
  <c r="D313" i="37"/>
  <c r="D314" i="37"/>
  <c r="D315" i="37"/>
  <c r="D316" i="37"/>
  <c r="D317" i="37"/>
  <c r="D318" i="37"/>
  <c r="D319" i="37"/>
  <c r="D320" i="37"/>
  <c r="D321" i="37"/>
  <c r="D322" i="37"/>
  <c r="D323" i="37"/>
  <c r="D324" i="37"/>
  <c r="D325" i="37"/>
  <c r="D326" i="37"/>
  <c r="D327" i="37"/>
  <c r="D328" i="37"/>
  <c r="D329" i="37"/>
  <c r="D330" i="37"/>
  <c r="D331" i="37"/>
  <c r="D332" i="37"/>
  <c r="D333" i="37"/>
  <c r="D334" i="37"/>
  <c r="D335" i="37"/>
  <c r="D336" i="37"/>
  <c r="D337" i="37"/>
  <c r="D338" i="37"/>
  <c r="D339" i="37"/>
  <c r="D340" i="37"/>
  <c r="D341" i="37"/>
  <c r="D342" i="37"/>
  <c r="D343" i="37"/>
  <c r="D344" i="37"/>
  <c r="D345" i="37"/>
  <c r="D346" i="37"/>
  <c r="D347" i="37"/>
  <c r="D348" i="37"/>
  <c r="D349" i="37"/>
  <c r="D350" i="37"/>
  <c r="D351" i="37"/>
  <c r="D352" i="37"/>
  <c r="D353" i="37"/>
  <c r="D354" i="37"/>
  <c r="D355" i="37"/>
  <c r="D356" i="37"/>
  <c r="D357" i="37"/>
  <c r="D358" i="37"/>
  <c r="D359" i="37"/>
  <c r="D360" i="37"/>
  <c r="D361" i="37"/>
  <c r="D362" i="37"/>
  <c r="D363" i="37"/>
  <c r="D364" i="37"/>
  <c r="D365" i="37"/>
  <c r="D366" i="37"/>
  <c r="D367" i="37"/>
  <c r="D368" i="37"/>
  <c r="D369" i="37"/>
  <c r="D370" i="37"/>
  <c r="D371" i="37"/>
  <c r="D372" i="37"/>
  <c r="D373" i="37"/>
  <c r="D374" i="37"/>
  <c r="D375" i="37"/>
  <c r="D376" i="37"/>
  <c r="D377" i="37"/>
  <c r="D378" i="37"/>
  <c r="D379" i="37"/>
  <c r="D380" i="37"/>
  <c r="D381" i="37"/>
  <c r="D382" i="37"/>
  <c r="D383" i="37"/>
  <c r="D384" i="37"/>
  <c r="D385" i="37"/>
  <c r="D386" i="37"/>
  <c r="D387" i="37"/>
  <c r="D388" i="37"/>
  <c r="D389" i="37"/>
  <c r="D390" i="37"/>
  <c r="D391" i="37"/>
  <c r="D392" i="37"/>
  <c r="D393" i="37"/>
  <c r="D394" i="37"/>
  <c r="D395" i="37"/>
  <c r="D396" i="37"/>
  <c r="D397" i="37"/>
  <c r="D398" i="37"/>
  <c r="D399" i="37"/>
  <c r="D400" i="37"/>
  <c r="D401" i="37"/>
  <c r="D402" i="37"/>
  <c r="D403" i="37"/>
  <c r="D404" i="37"/>
  <c r="D405" i="37"/>
  <c r="D406" i="37"/>
  <c r="D407" i="37"/>
  <c r="D408" i="37"/>
  <c r="D409" i="37"/>
  <c r="D410" i="37"/>
  <c r="D411" i="37"/>
  <c r="D412" i="37"/>
  <c r="D413" i="37"/>
  <c r="D414" i="37"/>
  <c r="D415" i="37"/>
  <c r="D416" i="37"/>
  <c r="D417" i="37"/>
  <c r="D418" i="37"/>
  <c r="D419" i="37"/>
  <c r="D420" i="37"/>
  <c r="D421" i="37"/>
  <c r="D422" i="37"/>
  <c r="D423" i="37"/>
  <c r="D424" i="37"/>
  <c r="D425" i="37"/>
  <c r="D426" i="37"/>
  <c r="D427" i="37"/>
  <c r="D428" i="37"/>
  <c r="D429" i="37"/>
  <c r="D430" i="37"/>
  <c r="D431" i="37"/>
  <c r="D432" i="37"/>
  <c r="D433" i="37"/>
  <c r="D434" i="37"/>
  <c r="D435" i="37"/>
  <c r="D436" i="37"/>
  <c r="D437" i="37"/>
  <c r="D438" i="37"/>
  <c r="D439" i="37"/>
  <c r="D440" i="37"/>
  <c r="D441" i="37"/>
  <c r="D442" i="37"/>
  <c r="D443" i="37"/>
  <c r="D444" i="37"/>
  <c r="D445" i="37"/>
  <c r="D446" i="37"/>
  <c r="D447" i="37"/>
  <c r="D448" i="37"/>
  <c r="D449" i="37"/>
  <c r="D450" i="37"/>
  <c r="D451" i="37"/>
  <c r="D452" i="37"/>
  <c r="D453" i="37"/>
  <c r="D454" i="37"/>
  <c r="D455" i="37"/>
  <c r="D456" i="37"/>
  <c r="D457" i="37"/>
  <c r="D458" i="37"/>
  <c r="D459" i="37"/>
  <c r="D460" i="37"/>
  <c r="D461" i="37"/>
  <c r="D462" i="37"/>
  <c r="D463" i="37"/>
  <c r="D464" i="37"/>
  <c r="D465" i="37"/>
  <c r="D466" i="37"/>
  <c r="D467" i="37"/>
  <c r="D468" i="37"/>
  <c r="D469" i="37"/>
  <c r="D470" i="37"/>
  <c r="D471" i="37"/>
  <c r="D472" i="37"/>
  <c r="D473" i="37"/>
  <c r="D474" i="37"/>
  <c r="D475" i="37"/>
  <c r="D476" i="37"/>
  <c r="D477" i="37"/>
  <c r="D478" i="37"/>
  <c r="D479" i="37"/>
  <c r="D480" i="37"/>
  <c r="D481" i="37"/>
  <c r="D482" i="37"/>
  <c r="D483" i="37"/>
  <c r="D484" i="37"/>
  <c r="D485" i="37"/>
  <c r="D486" i="37"/>
  <c r="D487" i="37"/>
  <c r="D488" i="37"/>
  <c r="D489" i="37"/>
  <c r="D490" i="37"/>
  <c r="D491" i="37"/>
  <c r="D492" i="37"/>
  <c r="D493" i="37"/>
  <c r="D494" i="37"/>
  <c r="D495" i="37"/>
  <c r="D496" i="37"/>
  <c r="D497" i="37"/>
  <c r="D498" i="37"/>
  <c r="D499" i="37"/>
  <c r="D500" i="37"/>
  <c r="D501" i="37"/>
  <c r="D502" i="37"/>
  <c r="D503" i="37"/>
  <c r="D504" i="37"/>
  <c r="D505" i="37"/>
  <c r="D506" i="37"/>
  <c r="D507" i="37"/>
  <c r="D508" i="37"/>
  <c r="D509" i="37"/>
  <c r="D510" i="37"/>
  <c r="D511" i="37"/>
  <c r="D512" i="37"/>
  <c r="D513" i="37"/>
  <c r="D514" i="37"/>
  <c r="D515" i="37"/>
  <c r="D516" i="37"/>
  <c r="D517" i="37"/>
  <c r="D518" i="37"/>
  <c r="D519" i="37"/>
  <c r="D520" i="37"/>
  <c r="D521" i="37"/>
  <c r="D522" i="37"/>
  <c r="D523" i="37"/>
  <c r="D524" i="37"/>
  <c r="D525" i="37"/>
  <c r="D526" i="37"/>
  <c r="D527" i="37"/>
  <c r="D528" i="37"/>
  <c r="D529" i="37"/>
  <c r="D530" i="37"/>
  <c r="D531" i="37"/>
  <c r="D532" i="37"/>
  <c r="D533" i="37"/>
  <c r="D534" i="37"/>
  <c r="D535" i="37"/>
  <c r="D536" i="37"/>
  <c r="D537" i="37"/>
  <c r="D538" i="37"/>
  <c r="D539" i="37"/>
  <c r="D540" i="37"/>
  <c r="D541" i="37"/>
  <c r="D542" i="37"/>
  <c r="D543" i="37"/>
  <c r="D544" i="37"/>
  <c r="D545" i="37"/>
  <c r="D546" i="37"/>
  <c r="D547" i="37"/>
  <c r="D548" i="37"/>
  <c r="D549" i="37"/>
  <c r="D550" i="37"/>
  <c r="D551" i="37"/>
  <c r="D552" i="37"/>
  <c r="D553" i="37"/>
  <c r="D554" i="37"/>
  <c r="D555" i="37"/>
  <c r="D556" i="37"/>
  <c r="D557" i="37"/>
  <c r="D558" i="37"/>
  <c r="D559" i="37"/>
  <c r="D560" i="37"/>
  <c r="D561" i="37"/>
  <c r="D562" i="37"/>
  <c r="D563" i="37"/>
  <c r="D564" i="37"/>
  <c r="D565" i="37"/>
  <c r="D566" i="37"/>
  <c r="D567" i="37"/>
  <c r="D568" i="37"/>
  <c r="D569" i="37"/>
  <c r="D570" i="37"/>
  <c r="D571" i="37"/>
  <c r="D572" i="37"/>
  <c r="D573" i="37"/>
  <c r="D574" i="37"/>
  <c r="D575" i="37"/>
  <c r="D576" i="37"/>
  <c r="D577" i="37"/>
  <c r="D578" i="37"/>
  <c r="D579" i="37"/>
  <c r="D580" i="37"/>
  <c r="D581" i="37"/>
  <c r="D582" i="37"/>
  <c r="D583" i="37"/>
  <c r="D584" i="37"/>
  <c r="D585" i="37"/>
  <c r="D586" i="37"/>
  <c r="D587" i="37"/>
  <c r="D588" i="37"/>
  <c r="D589" i="37"/>
  <c r="D590" i="37"/>
  <c r="D591" i="37"/>
  <c r="D592" i="37"/>
  <c r="D593" i="37"/>
  <c r="D594" i="37"/>
  <c r="D595" i="37"/>
  <c r="D596" i="37"/>
  <c r="D597" i="37"/>
  <c r="D598" i="37"/>
  <c r="D599" i="37"/>
  <c r="D600" i="37"/>
  <c r="D601" i="37"/>
  <c r="D602" i="37"/>
  <c r="D603" i="37"/>
  <c r="D604" i="37"/>
  <c r="D605" i="37"/>
  <c r="D606" i="37"/>
  <c r="D607" i="37"/>
  <c r="D608" i="37"/>
  <c r="D609" i="37"/>
  <c r="D610" i="37"/>
  <c r="D611" i="37"/>
  <c r="D612" i="37"/>
  <c r="D613" i="37"/>
  <c r="D614" i="37"/>
  <c r="D615" i="37"/>
  <c r="D616" i="37"/>
  <c r="D617" i="37"/>
  <c r="D618" i="37"/>
  <c r="D619" i="37"/>
  <c r="D620" i="37"/>
  <c r="D621" i="37"/>
  <c r="D622" i="37"/>
  <c r="D623" i="37"/>
  <c r="D624" i="37"/>
  <c r="D625" i="37"/>
  <c r="D626" i="37"/>
  <c r="D627" i="37"/>
  <c r="D628" i="37"/>
  <c r="D629" i="37"/>
  <c r="D630" i="37"/>
  <c r="D631" i="37"/>
  <c r="D632" i="37"/>
  <c r="D633" i="37"/>
  <c r="D634" i="37"/>
  <c r="D635" i="37"/>
  <c r="D636" i="37"/>
  <c r="D637" i="37"/>
  <c r="D638" i="37"/>
  <c r="D639" i="37"/>
  <c r="D640" i="37"/>
  <c r="D641" i="37"/>
  <c r="D642" i="37"/>
  <c r="D643" i="37"/>
  <c r="D644" i="37"/>
  <c r="D645" i="37"/>
  <c r="D646" i="37"/>
  <c r="D647" i="37"/>
  <c r="D648" i="37"/>
  <c r="D649" i="37"/>
  <c r="D650" i="37"/>
  <c r="D651" i="37"/>
  <c r="D652" i="37"/>
  <c r="D653" i="37"/>
  <c r="D654" i="37"/>
  <c r="D655" i="37"/>
  <c r="D656" i="37"/>
  <c r="D657" i="37"/>
  <c r="D658" i="37"/>
  <c r="D659" i="37"/>
  <c r="D660" i="37"/>
  <c r="D661" i="37"/>
  <c r="D662" i="37"/>
  <c r="D663" i="37"/>
  <c r="D664" i="37"/>
  <c r="D665" i="37"/>
  <c r="D666" i="37"/>
  <c r="D667" i="37"/>
  <c r="D668" i="37"/>
  <c r="D669" i="37"/>
  <c r="D670" i="37"/>
  <c r="D671" i="37"/>
  <c r="D672" i="37"/>
  <c r="D673" i="37"/>
  <c r="D674" i="37"/>
  <c r="D675" i="37"/>
  <c r="D676" i="37"/>
  <c r="D677" i="37"/>
  <c r="D678" i="37"/>
  <c r="D679" i="37"/>
  <c r="D680" i="37"/>
  <c r="D681" i="37"/>
  <c r="D682" i="37"/>
  <c r="D683" i="37"/>
  <c r="D684" i="37"/>
  <c r="D685" i="37"/>
  <c r="D686" i="37"/>
  <c r="D687" i="37"/>
  <c r="D688" i="37"/>
  <c r="D689" i="37"/>
  <c r="D690" i="37"/>
  <c r="D691" i="37"/>
  <c r="D692" i="37"/>
  <c r="D693" i="37"/>
  <c r="D694" i="37"/>
  <c r="D695" i="37"/>
  <c r="D696" i="37"/>
  <c r="D697" i="37"/>
  <c r="D698" i="37"/>
  <c r="D699" i="37"/>
  <c r="D700" i="37"/>
  <c r="D701" i="37"/>
  <c r="D702" i="37"/>
  <c r="D703" i="37"/>
  <c r="D704" i="37"/>
  <c r="D705" i="37"/>
  <c r="D706" i="37"/>
  <c r="D707" i="37"/>
  <c r="D708" i="37"/>
  <c r="D709" i="37"/>
  <c r="D710" i="37"/>
  <c r="D711" i="37"/>
  <c r="D712" i="37"/>
  <c r="D713" i="37"/>
  <c r="D714" i="37"/>
  <c r="D715" i="37"/>
  <c r="D716" i="37"/>
  <c r="D717" i="37"/>
  <c r="D718" i="37"/>
  <c r="D719" i="37"/>
  <c r="D720" i="37"/>
  <c r="D721" i="37"/>
  <c r="D722" i="37"/>
  <c r="D723" i="37"/>
  <c r="D724" i="37"/>
  <c r="D725" i="37"/>
  <c r="D726" i="37"/>
  <c r="D727" i="37"/>
  <c r="D728" i="37"/>
  <c r="D729" i="37"/>
  <c r="D730" i="37"/>
  <c r="D731" i="37"/>
  <c r="D732" i="37"/>
  <c r="D733" i="37"/>
  <c r="D734" i="37"/>
  <c r="D735" i="37"/>
  <c r="D736" i="37"/>
  <c r="D737" i="37"/>
  <c r="D738" i="37"/>
  <c r="D739" i="37"/>
  <c r="D740" i="37"/>
  <c r="D741" i="37"/>
  <c r="D742" i="37"/>
  <c r="D743" i="37"/>
  <c r="D744" i="37"/>
  <c r="D745" i="37"/>
  <c r="D746" i="37"/>
  <c r="D747" i="37"/>
  <c r="D748" i="37"/>
  <c r="D749" i="37"/>
  <c r="D750" i="37"/>
  <c r="D751" i="37"/>
  <c r="D752" i="37"/>
  <c r="D753" i="37"/>
  <c r="D754" i="37"/>
  <c r="D755" i="37"/>
  <c r="D756" i="37"/>
  <c r="D757" i="37"/>
  <c r="D758" i="37"/>
  <c r="D759" i="37"/>
  <c r="D760" i="37"/>
  <c r="D761" i="37"/>
  <c r="D762" i="37"/>
  <c r="D763" i="37"/>
  <c r="D764" i="37"/>
  <c r="D765" i="37"/>
  <c r="D766" i="37"/>
  <c r="D767" i="37"/>
  <c r="D768" i="37"/>
  <c r="D769" i="37"/>
  <c r="D770" i="37"/>
  <c r="D771" i="37"/>
  <c r="D772" i="37"/>
  <c r="D773" i="37"/>
  <c r="D774" i="37"/>
  <c r="D775" i="37"/>
  <c r="D776" i="37"/>
  <c r="D777" i="37"/>
  <c r="D778" i="37"/>
  <c r="D779" i="37"/>
  <c r="D780" i="37"/>
  <c r="D781" i="37"/>
  <c r="D782" i="37"/>
  <c r="D783" i="37"/>
  <c r="D784" i="37"/>
  <c r="D785" i="37"/>
  <c r="D786" i="37"/>
  <c r="D787" i="37"/>
  <c r="D788" i="37"/>
  <c r="D789" i="37"/>
  <c r="D790" i="37"/>
  <c r="D791" i="37"/>
  <c r="D792" i="37"/>
  <c r="D793" i="37"/>
  <c r="D794" i="37"/>
  <c r="D795" i="37"/>
  <c r="D796" i="37"/>
  <c r="D797" i="37"/>
  <c r="D798" i="37"/>
  <c r="D799" i="37"/>
  <c r="D800" i="37"/>
  <c r="D801" i="37"/>
  <c r="D802" i="37"/>
  <c r="D803" i="37"/>
  <c r="D804" i="37"/>
  <c r="D805" i="37"/>
  <c r="D806" i="37"/>
  <c r="D807" i="37"/>
  <c r="D808" i="37"/>
  <c r="D809" i="37"/>
  <c r="D810" i="37"/>
  <c r="D811" i="37"/>
  <c r="D812" i="37"/>
  <c r="D813" i="37"/>
  <c r="D814" i="37"/>
  <c r="D815" i="37"/>
  <c r="D816" i="37"/>
  <c r="D817" i="37"/>
  <c r="D818" i="37"/>
  <c r="D819" i="37"/>
  <c r="D820" i="37"/>
  <c r="D821" i="37"/>
  <c r="D822" i="37"/>
  <c r="D823" i="37"/>
  <c r="D824" i="37"/>
  <c r="D825" i="37"/>
  <c r="D826" i="37"/>
  <c r="D827" i="37"/>
  <c r="D828" i="37"/>
  <c r="D829" i="37"/>
  <c r="D830" i="37"/>
  <c r="D831" i="37"/>
  <c r="D832" i="37"/>
  <c r="D833" i="37"/>
  <c r="D834" i="37"/>
  <c r="D835" i="37"/>
  <c r="D836" i="37"/>
  <c r="D837" i="37"/>
  <c r="D838" i="37"/>
  <c r="D839" i="37"/>
  <c r="D840" i="37"/>
  <c r="D841" i="37"/>
  <c r="D842" i="37"/>
  <c r="D843" i="37"/>
  <c r="D844" i="37"/>
  <c r="D845" i="37"/>
  <c r="D846" i="37"/>
  <c r="D847" i="37"/>
  <c r="D848" i="37"/>
  <c r="D849" i="37"/>
  <c r="D850" i="37"/>
  <c r="D851" i="37"/>
  <c r="D852" i="37"/>
  <c r="D853" i="37"/>
  <c r="D854" i="37"/>
  <c r="D855" i="37"/>
  <c r="D856" i="37"/>
  <c r="D857" i="37"/>
  <c r="D858" i="37"/>
  <c r="D859" i="37"/>
  <c r="D860" i="37"/>
  <c r="D861" i="37"/>
  <c r="D862" i="37"/>
  <c r="D863" i="37"/>
  <c r="D864" i="37"/>
  <c r="D865" i="37"/>
  <c r="D866" i="37"/>
  <c r="D867" i="37"/>
  <c r="D868" i="37"/>
  <c r="D869" i="37"/>
  <c r="D870" i="37"/>
  <c r="D871" i="37"/>
  <c r="D872" i="37"/>
  <c r="D873" i="37"/>
  <c r="D874" i="37"/>
  <c r="D875" i="37"/>
  <c r="D876" i="37"/>
  <c r="D877" i="37"/>
  <c r="D878" i="37"/>
  <c r="D879" i="37"/>
  <c r="D880" i="37"/>
  <c r="D881" i="37"/>
  <c r="D882" i="37"/>
  <c r="D883" i="37"/>
  <c r="D884" i="37"/>
  <c r="D885" i="37"/>
  <c r="D886" i="37"/>
  <c r="D887" i="37"/>
  <c r="D888" i="37"/>
  <c r="D889" i="37"/>
  <c r="D890" i="37"/>
  <c r="D891" i="37"/>
  <c r="D892" i="37"/>
  <c r="D893" i="37"/>
  <c r="D894" i="37"/>
  <c r="D895" i="37"/>
  <c r="D896" i="37"/>
  <c r="D897" i="37"/>
  <c r="D898" i="37"/>
  <c r="D899" i="37"/>
  <c r="D900" i="37"/>
  <c r="D901" i="37"/>
  <c r="D902" i="37"/>
  <c r="D903" i="37"/>
  <c r="D904" i="37"/>
  <c r="D905" i="37"/>
  <c r="D906" i="37"/>
  <c r="D907" i="37"/>
  <c r="D908" i="37"/>
  <c r="D909" i="37"/>
  <c r="D910" i="37"/>
  <c r="D911" i="37"/>
  <c r="D912" i="37"/>
  <c r="D913" i="37"/>
  <c r="D914" i="37"/>
  <c r="D915" i="37"/>
  <c r="D916" i="37"/>
  <c r="D917" i="37"/>
  <c r="D918" i="37"/>
  <c r="D919" i="37"/>
  <c r="D920" i="37"/>
  <c r="D921" i="37"/>
  <c r="D922" i="37"/>
  <c r="D923" i="37"/>
  <c r="D924" i="37"/>
  <c r="D925" i="37"/>
  <c r="D926" i="37"/>
  <c r="D927" i="37"/>
  <c r="D928" i="37"/>
  <c r="D929" i="37"/>
  <c r="D930" i="37"/>
  <c r="D931" i="37"/>
  <c r="D932" i="37"/>
  <c r="D933" i="37"/>
  <c r="D934" i="37"/>
  <c r="D935" i="37"/>
  <c r="D936" i="37"/>
  <c r="D937" i="37"/>
  <c r="D938" i="37"/>
  <c r="D939" i="37"/>
  <c r="D940" i="37"/>
  <c r="D941" i="37"/>
  <c r="D942" i="37"/>
  <c r="D943" i="37"/>
  <c r="D944" i="37"/>
  <c r="D12" i="37"/>
  <c r="F12" i="37" s="1"/>
  <c r="B13" i="37"/>
  <c r="B14" i="37"/>
  <c r="B15" i="37"/>
  <c r="B16" i="37"/>
  <c r="B17" i="37"/>
  <c r="B18" i="37"/>
  <c r="B19" i="37"/>
  <c r="B20" i="37"/>
  <c r="B21" i="37"/>
  <c r="B22" i="37"/>
  <c r="B23" i="37"/>
  <c r="B24" i="37"/>
  <c r="B25" i="37"/>
  <c r="B26" i="37"/>
  <c r="B27" i="37"/>
  <c r="B28" i="37"/>
  <c r="B29" i="37"/>
  <c r="B30" i="37"/>
  <c r="B31" i="37"/>
  <c r="B32" i="37"/>
  <c r="B33" i="37"/>
  <c r="B34" i="37"/>
  <c r="B35" i="37"/>
  <c r="B36" i="37"/>
  <c r="B37" i="37"/>
  <c r="B38" i="37"/>
  <c r="B39" i="37"/>
  <c r="B40" i="37"/>
  <c r="B41" i="37"/>
  <c r="B42" i="37"/>
  <c r="B43" i="37"/>
  <c r="B44" i="37"/>
  <c r="B45" i="37"/>
  <c r="B46" i="37"/>
  <c r="B47" i="37"/>
  <c r="B48" i="37"/>
  <c r="B49" i="37"/>
  <c r="B50" i="37"/>
  <c r="B51" i="37"/>
  <c r="B52" i="37"/>
  <c r="B53" i="37"/>
  <c r="B54" i="37"/>
  <c r="B55" i="37"/>
  <c r="B56" i="37"/>
  <c r="B57" i="37"/>
  <c r="B58" i="37"/>
  <c r="B59" i="37"/>
  <c r="B60" i="37"/>
  <c r="B61" i="37"/>
  <c r="B62" i="37"/>
  <c r="B63" i="37"/>
  <c r="B64" i="37"/>
  <c r="B65" i="37"/>
  <c r="B66" i="37"/>
  <c r="B67" i="37"/>
  <c r="B68" i="37"/>
  <c r="B69" i="37"/>
  <c r="B70" i="37"/>
  <c r="B71" i="37"/>
  <c r="B72" i="37"/>
  <c r="B73" i="37"/>
  <c r="B74" i="37"/>
  <c r="B75" i="37"/>
  <c r="B76" i="37"/>
  <c r="B77" i="37"/>
  <c r="B78" i="37"/>
  <c r="B79" i="37"/>
  <c r="B80" i="37"/>
  <c r="B81" i="37"/>
  <c r="B82" i="37"/>
  <c r="B83" i="37"/>
  <c r="B84" i="37"/>
  <c r="B85" i="37"/>
  <c r="B86" i="37"/>
  <c r="B87" i="37"/>
  <c r="B88" i="37"/>
  <c r="B89" i="37"/>
  <c r="B90" i="37"/>
  <c r="B91" i="37"/>
  <c r="B92" i="37"/>
  <c r="B93" i="37"/>
  <c r="B94" i="37"/>
  <c r="B95" i="37"/>
  <c r="B96" i="37"/>
  <c r="B97" i="37"/>
  <c r="B98" i="37"/>
  <c r="B99" i="37"/>
  <c r="B100" i="37"/>
  <c r="B101" i="37"/>
  <c r="B102" i="37"/>
  <c r="B103" i="37"/>
  <c r="B104" i="37"/>
  <c r="B105" i="37"/>
  <c r="B106" i="37"/>
  <c r="B107" i="37"/>
  <c r="B108" i="37"/>
  <c r="B109" i="37"/>
  <c r="B110" i="37"/>
  <c r="B111" i="37"/>
  <c r="B112" i="37"/>
  <c r="B113" i="37"/>
  <c r="B114" i="37"/>
  <c r="B115" i="37"/>
  <c r="B116" i="37"/>
  <c r="B117" i="37"/>
  <c r="B118" i="37"/>
  <c r="B119" i="37"/>
  <c r="B120" i="37"/>
  <c r="B121" i="37"/>
  <c r="B122" i="37"/>
  <c r="B123" i="37"/>
  <c r="B124" i="37"/>
  <c r="B125" i="37"/>
  <c r="B126" i="37"/>
  <c r="B127" i="37"/>
  <c r="B128" i="37"/>
  <c r="B129" i="37"/>
  <c r="B130" i="37"/>
  <c r="B131" i="37"/>
  <c r="B132" i="37"/>
  <c r="B133" i="37"/>
  <c r="B134" i="37"/>
  <c r="B135" i="37"/>
  <c r="B136" i="37"/>
  <c r="B137" i="37"/>
  <c r="B138" i="37"/>
  <c r="B139" i="37"/>
  <c r="B140" i="37"/>
  <c r="B141" i="37"/>
  <c r="B142" i="37"/>
  <c r="B143" i="37"/>
  <c r="B144" i="37"/>
  <c r="B145" i="37"/>
  <c r="B146" i="37"/>
  <c r="B147" i="37"/>
  <c r="B148" i="37"/>
  <c r="B149" i="37"/>
  <c r="B150" i="37"/>
  <c r="B151" i="37"/>
  <c r="B152" i="37"/>
  <c r="B153" i="37"/>
  <c r="B154" i="37"/>
  <c r="B155" i="37"/>
  <c r="B156" i="37"/>
  <c r="B157" i="37"/>
  <c r="B158" i="37"/>
  <c r="B159" i="37"/>
  <c r="B160" i="37"/>
  <c r="B161" i="37"/>
  <c r="B162" i="37"/>
  <c r="B163" i="37"/>
  <c r="B164" i="37"/>
  <c r="B165" i="37"/>
  <c r="B166" i="37"/>
  <c r="B167" i="37"/>
  <c r="B168" i="37"/>
  <c r="B169" i="37"/>
  <c r="B170" i="37"/>
  <c r="B171" i="37"/>
  <c r="B172" i="37"/>
  <c r="B173" i="37"/>
  <c r="B174" i="37"/>
  <c r="B175" i="37"/>
  <c r="B176" i="37"/>
  <c r="B177" i="37"/>
  <c r="B178" i="37"/>
  <c r="B179" i="37"/>
  <c r="B180" i="37"/>
  <c r="B181" i="37"/>
  <c r="B182" i="37"/>
  <c r="B183" i="37"/>
  <c r="B184" i="37"/>
  <c r="B185" i="37"/>
  <c r="B186" i="37"/>
  <c r="B187" i="37"/>
  <c r="B188" i="37"/>
  <c r="B189" i="37"/>
  <c r="B190" i="37"/>
  <c r="B191" i="37"/>
  <c r="B192" i="37"/>
  <c r="B193" i="37"/>
  <c r="B194" i="37"/>
  <c r="B195" i="37"/>
  <c r="B196" i="37"/>
  <c r="B197" i="37"/>
  <c r="B198" i="37"/>
  <c r="B199" i="37"/>
  <c r="B200" i="37"/>
  <c r="B201" i="37"/>
  <c r="B202" i="37"/>
  <c r="B203" i="37"/>
  <c r="B204" i="37"/>
  <c r="B205" i="37"/>
  <c r="B206" i="37"/>
  <c r="B207" i="37"/>
  <c r="B208" i="37"/>
  <c r="B209" i="37"/>
  <c r="B210" i="37"/>
  <c r="B211" i="37"/>
  <c r="B212" i="37"/>
  <c r="B213" i="37"/>
  <c r="B214" i="37"/>
  <c r="B215" i="37"/>
  <c r="B216" i="37"/>
  <c r="B217" i="37"/>
  <c r="B218" i="37"/>
  <c r="B219" i="37"/>
  <c r="B220" i="37"/>
  <c r="B221" i="37"/>
  <c r="B222" i="37"/>
  <c r="B223" i="37"/>
  <c r="B224" i="37"/>
  <c r="B225" i="37"/>
  <c r="B226" i="37"/>
  <c r="B227" i="37"/>
  <c r="B228" i="37"/>
  <c r="B229" i="37"/>
  <c r="B230" i="37"/>
  <c r="B231" i="37"/>
  <c r="B232" i="37"/>
  <c r="B233" i="37"/>
  <c r="B234" i="37"/>
  <c r="B235" i="37"/>
  <c r="B236" i="37"/>
  <c r="B237" i="37"/>
  <c r="B238" i="37"/>
  <c r="B239" i="37"/>
  <c r="B240" i="37"/>
  <c r="B241" i="37"/>
  <c r="B242" i="37"/>
  <c r="B243" i="37"/>
  <c r="B244" i="37"/>
  <c r="B245" i="37"/>
  <c r="B246" i="37"/>
  <c r="B247" i="37"/>
  <c r="B248" i="37"/>
  <c r="B249" i="37"/>
  <c r="B250" i="37"/>
  <c r="B251" i="37"/>
  <c r="B252" i="37"/>
  <c r="B253" i="37"/>
  <c r="B254" i="37"/>
  <c r="B255" i="37"/>
  <c r="B256" i="37"/>
  <c r="B257" i="37"/>
  <c r="B258" i="37"/>
  <c r="B259" i="37"/>
  <c r="B260" i="37"/>
  <c r="B261" i="37"/>
  <c r="B262" i="37"/>
  <c r="B263" i="37"/>
  <c r="B264" i="37"/>
  <c r="B265" i="37"/>
  <c r="B266" i="37"/>
  <c r="B267" i="37"/>
  <c r="B268" i="37"/>
  <c r="B269" i="37"/>
  <c r="B270" i="37"/>
  <c r="B271" i="37"/>
  <c r="B272" i="37"/>
  <c r="B273" i="37"/>
  <c r="B274" i="37"/>
  <c r="B275" i="37"/>
  <c r="B276" i="37"/>
  <c r="B277" i="37"/>
  <c r="B278" i="37"/>
  <c r="B279" i="37"/>
  <c r="B280" i="37"/>
  <c r="B281" i="37"/>
  <c r="B282" i="37"/>
  <c r="B283" i="37"/>
  <c r="B284" i="37"/>
  <c r="B285" i="37"/>
  <c r="B286" i="37"/>
  <c r="B287" i="37"/>
  <c r="B288" i="37"/>
  <c r="B289" i="37"/>
  <c r="B290" i="37"/>
  <c r="B291" i="37"/>
  <c r="B292" i="37"/>
  <c r="B293" i="37"/>
  <c r="B294" i="37"/>
  <c r="B295" i="37"/>
  <c r="B296" i="37"/>
  <c r="B297" i="37"/>
  <c r="B298" i="37"/>
  <c r="B299" i="37"/>
  <c r="B300" i="37"/>
  <c r="B301" i="37"/>
  <c r="B302" i="37"/>
  <c r="B303" i="37"/>
  <c r="B304" i="37"/>
  <c r="B305" i="37"/>
  <c r="B306" i="37"/>
  <c r="B307" i="37"/>
  <c r="B308" i="37"/>
  <c r="B309" i="37"/>
  <c r="B310" i="37"/>
  <c r="B311" i="37"/>
  <c r="B312" i="37"/>
  <c r="B313" i="37"/>
  <c r="B314" i="37"/>
  <c r="B315" i="37"/>
  <c r="B316" i="37"/>
  <c r="B317" i="37"/>
  <c r="B318" i="37"/>
  <c r="B319" i="37"/>
  <c r="B320" i="37"/>
  <c r="B321" i="37"/>
  <c r="B322" i="37"/>
  <c r="B323" i="37"/>
  <c r="B324" i="37"/>
  <c r="B325" i="37"/>
  <c r="B326" i="37"/>
  <c r="B327" i="37"/>
  <c r="B328" i="37"/>
  <c r="B329" i="37"/>
  <c r="B330" i="37"/>
  <c r="B331" i="37"/>
  <c r="B332" i="37"/>
  <c r="B333" i="37"/>
  <c r="B334" i="37"/>
  <c r="B335" i="37"/>
  <c r="B336" i="37"/>
  <c r="B337" i="37"/>
  <c r="B338" i="37"/>
  <c r="B339" i="37"/>
  <c r="B340" i="37"/>
  <c r="B341" i="37"/>
  <c r="B342" i="37"/>
  <c r="B343" i="37"/>
  <c r="B344" i="37"/>
  <c r="B345" i="37"/>
  <c r="B346" i="37"/>
  <c r="B347" i="37"/>
  <c r="B348" i="37"/>
  <c r="B349" i="37"/>
  <c r="B350" i="37"/>
  <c r="B351" i="37"/>
  <c r="B352" i="37"/>
  <c r="B353" i="37"/>
  <c r="B354" i="37"/>
  <c r="B355" i="37"/>
  <c r="B356" i="37"/>
  <c r="B357" i="37"/>
  <c r="B358" i="37"/>
  <c r="B359" i="37"/>
  <c r="B360" i="37"/>
  <c r="B361" i="37"/>
  <c r="B362" i="37"/>
  <c r="B363" i="37"/>
  <c r="B364" i="37"/>
  <c r="B365" i="37"/>
  <c r="B366" i="37"/>
  <c r="B367" i="37"/>
  <c r="B368" i="37"/>
  <c r="B369" i="37"/>
  <c r="B370" i="37"/>
  <c r="B371" i="37"/>
  <c r="B372" i="37"/>
  <c r="B373" i="37"/>
  <c r="B374" i="37"/>
  <c r="B375" i="37"/>
  <c r="B376" i="37"/>
  <c r="B377" i="37"/>
  <c r="B378" i="37"/>
  <c r="B379" i="37"/>
  <c r="B380" i="37"/>
  <c r="B381" i="37"/>
  <c r="B382" i="37"/>
  <c r="B383" i="37"/>
  <c r="B384" i="37"/>
  <c r="B385" i="37"/>
  <c r="B386" i="37"/>
  <c r="B387" i="37"/>
  <c r="B388" i="37"/>
  <c r="B389" i="37"/>
  <c r="B390" i="37"/>
  <c r="B391" i="37"/>
  <c r="B392" i="37"/>
  <c r="B393" i="37"/>
  <c r="B394" i="37"/>
  <c r="B395" i="37"/>
  <c r="B396" i="37"/>
  <c r="B397" i="37"/>
  <c r="B398" i="37"/>
  <c r="B399" i="37"/>
  <c r="B400" i="37"/>
  <c r="B401" i="37"/>
  <c r="B402" i="37"/>
  <c r="B403" i="37"/>
  <c r="B404" i="37"/>
  <c r="B405" i="37"/>
  <c r="B406" i="37"/>
  <c r="B407" i="37"/>
  <c r="B408" i="37"/>
  <c r="B409" i="37"/>
  <c r="B410" i="37"/>
  <c r="B411" i="37"/>
  <c r="B412" i="37"/>
  <c r="B413" i="37"/>
  <c r="B414" i="37"/>
  <c r="B415" i="37"/>
  <c r="B416" i="37"/>
  <c r="B417" i="37"/>
  <c r="B418" i="37"/>
  <c r="B419" i="37"/>
  <c r="B420" i="37"/>
  <c r="B421" i="37"/>
  <c r="B422" i="37"/>
  <c r="B423" i="37"/>
  <c r="B424" i="37"/>
  <c r="B425" i="37"/>
  <c r="B426" i="37"/>
  <c r="B427" i="37"/>
  <c r="B428" i="37"/>
  <c r="B429" i="37"/>
  <c r="B430" i="37"/>
  <c r="B431" i="37"/>
  <c r="B432" i="37"/>
  <c r="B433" i="37"/>
  <c r="B434" i="37"/>
  <c r="B435" i="37"/>
  <c r="B436" i="37"/>
  <c r="B437" i="37"/>
  <c r="B438" i="37"/>
  <c r="B439" i="37"/>
  <c r="B440" i="37"/>
  <c r="B441" i="37"/>
  <c r="B442" i="37"/>
  <c r="B443" i="37"/>
  <c r="B444" i="37"/>
  <c r="B445" i="37"/>
  <c r="B446" i="37"/>
  <c r="B447" i="37"/>
  <c r="B448" i="37"/>
  <c r="B449" i="37"/>
  <c r="B450" i="37"/>
  <c r="B451" i="37"/>
  <c r="B452" i="37"/>
  <c r="B453" i="37"/>
  <c r="B454" i="37"/>
  <c r="B455" i="37"/>
  <c r="B456" i="37"/>
  <c r="B457" i="37"/>
  <c r="B458" i="37"/>
  <c r="B459" i="37"/>
  <c r="B460" i="37"/>
  <c r="B461" i="37"/>
  <c r="B462" i="37"/>
  <c r="B463" i="37"/>
  <c r="B464" i="37"/>
  <c r="B465" i="37"/>
  <c r="B466" i="37"/>
  <c r="B467" i="37"/>
  <c r="B468" i="37"/>
  <c r="B469" i="37"/>
  <c r="B470" i="37"/>
  <c r="B471" i="37"/>
  <c r="B472" i="37"/>
  <c r="B473" i="37"/>
  <c r="B474" i="37"/>
  <c r="B475" i="37"/>
  <c r="B476" i="37"/>
  <c r="B477" i="37"/>
  <c r="B478" i="37"/>
  <c r="B479" i="37"/>
  <c r="B480" i="37"/>
  <c r="B481" i="37"/>
  <c r="B482" i="37"/>
  <c r="B483" i="37"/>
  <c r="B484" i="37"/>
  <c r="B485" i="37"/>
  <c r="B486" i="37"/>
  <c r="B487" i="37"/>
  <c r="B488" i="37"/>
  <c r="B489" i="37"/>
  <c r="B490" i="37"/>
  <c r="B491" i="37"/>
  <c r="B492" i="37"/>
  <c r="B493" i="37"/>
  <c r="B494" i="37"/>
  <c r="B495" i="37"/>
  <c r="B496" i="37"/>
  <c r="B497" i="37"/>
  <c r="B498" i="37"/>
  <c r="B499" i="37"/>
  <c r="B500" i="37"/>
  <c r="B501" i="37"/>
  <c r="B502" i="37"/>
  <c r="B503" i="37"/>
  <c r="B504" i="37"/>
  <c r="B505" i="37"/>
  <c r="B506" i="37"/>
  <c r="B507" i="37"/>
  <c r="B508" i="37"/>
  <c r="B509" i="37"/>
  <c r="B510" i="37"/>
  <c r="B511" i="37"/>
  <c r="B512" i="37"/>
  <c r="B513" i="37"/>
  <c r="B514" i="37"/>
  <c r="B515" i="37"/>
  <c r="B516" i="37"/>
  <c r="B517" i="37"/>
  <c r="B518" i="37"/>
  <c r="B519" i="37"/>
  <c r="B520" i="37"/>
  <c r="B521" i="37"/>
  <c r="B522" i="37"/>
  <c r="B523" i="37"/>
  <c r="B524" i="37"/>
  <c r="B525" i="37"/>
  <c r="B526" i="37"/>
  <c r="B527" i="37"/>
  <c r="B528" i="37"/>
  <c r="B529" i="37"/>
  <c r="B530" i="37"/>
  <c r="B531" i="37"/>
  <c r="B532" i="37"/>
  <c r="B533" i="37"/>
  <c r="B534" i="37"/>
  <c r="B535" i="37"/>
  <c r="B536" i="37"/>
  <c r="B537" i="37"/>
  <c r="B538" i="37"/>
  <c r="B539" i="37"/>
  <c r="B540" i="37"/>
  <c r="B541" i="37"/>
  <c r="B542" i="37"/>
  <c r="B543" i="37"/>
  <c r="B544" i="37"/>
  <c r="B545" i="37"/>
  <c r="B546" i="37"/>
  <c r="B547" i="37"/>
  <c r="B548" i="37"/>
  <c r="B549" i="37"/>
  <c r="B550" i="37"/>
  <c r="B551" i="37"/>
  <c r="B552" i="37"/>
  <c r="B553" i="37"/>
  <c r="B554" i="37"/>
  <c r="B555" i="37"/>
  <c r="B556" i="37"/>
  <c r="B557" i="37"/>
  <c r="B558" i="37"/>
  <c r="B559" i="37"/>
  <c r="B560" i="37"/>
  <c r="B561" i="37"/>
  <c r="B562" i="37"/>
  <c r="B563" i="37"/>
  <c r="B564" i="37"/>
  <c r="B565" i="37"/>
  <c r="B566" i="37"/>
  <c r="B567" i="37"/>
  <c r="B568" i="37"/>
  <c r="B569" i="37"/>
  <c r="B570" i="37"/>
  <c r="B571" i="37"/>
  <c r="B572" i="37"/>
  <c r="B573" i="37"/>
  <c r="B574" i="37"/>
  <c r="B575" i="37"/>
  <c r="B576" i="37"/>
  <c r="B577" i="37"/>
  <c r="B578" i="37"/>
  <c r="B579" i="37"/>
  <c r="B580" i="37"/>
  <c r="B581" i="37"/>
  <c r="B582" i="37"/>
  <c r="B583" i="37"/>
  <c r="B584" i="37"/>
  <c r="B585" i="37"/>
  <c r="B586" i="37"/>
  <c r="B587" i="37"/>
  <c r="B588" i="37"/>
  <c r="B589" i="37"/>
  <c r="B590" i="37"/>
  <c r="B591" i="37"/>
  <c r="B592" i="37"/>
  <c r="B593" i="37"/>
  <c r="B594" i="37"/>
  <c r="B595" i="37"/>
  <c r="B596" i="37"/>
  <c r="B597" i="37"/>
  <c r="B598" i="37"/>
  <c r="B599" i="37"/>
  <c r="B600" i="37"/>
  <c r="B601" i="37"/>
  <c r="B602" i="37"/>
  <c r="B603" i="37"/>
  <c r="B604" i="37"/>
  <c r="B605" i="37"/>
  <c r="B606" i="37"/>
  <c r="B607" i="37"/>
  <c r="B608" i="37"/>
  <c r="B609" i="37"/>
  <c r="B610" i="37"/>
  <c r="B611" i="37"/>
  <c r="B612" i="37"/>
  <c r="B613" i="37"/>
  <c r="B614" i="37"/>
  <c r="B615" i="37"/>
  <c r="B616" i="37"/>
  <c r="B617" i="37"/>
  <c r="B618" i="37"/>
  <c r="B619" i="37"/>
  <c r="B620" i="37"/>
  <c r="B621" i="37"/>
  <c r="B622" i="37"/>
  <c r="B623" i="37"/>
  <c r="B624" i="37"/>
  <c r="B625" i="37"/>
  <c r="B626" i="37"/>
  <c r="B627" i="37"/>
  <c r="B628" i="37"/>
  <c r="B629" i="37"/>
  <c r="B630" i="37"/>
  <c r="B631" i="37"/>
  <c r="B632" i="37"/>
  <c r="B633" i="37"/>
  <c r="B634" i="37"/>
  <c r="B635" i="37"/>
  <c r="B636" i="37"/>
  <c r="B637" i="37"/>
  <c r="B638" i="37"/>
  <c r="B639" i="37"/>
  <c r="B640" i="37"/>
  <c r="B641" i="37"/>
  <c r="B642" i="37"/>
  <c r="B643" i="37"/>
  <c r="B644" i="37"/>
  <c r="B645" i="37"/>
  <c r="B646" i="37"/>
  <c r="B647" i="37"/>
  <c r="B648" i="37"/>
  <c r="B649" i="37"/>
  <c r="B650" i="37"/>
  <c r="B651" i="37"/>
  <c r="B652" i="37"/>
  <c r="B653" i="37"/>
  <c r="B654" i="37"/>
  <c r="B655" i="37"/>
  <c r="B656" i="37"/>
  <c r="B657" i="37"/>
  <c r="B658" i="37"/>
  <c r="B659" i="37"/>
  <c r="B660" i="37"/>
  <c r="B661" i="37"/>
  <c r="B662" i="37"/>
  <c r="B663" i="37"/>
  <c r="B664" i="37"/>
  <c r="B665" i="37"/>
  <c r="B666" i="37"/>
  <c r="B667" i="37"/>
  <c r="B668" i="37"/>
  <c r="B669" i="37"/>
  <c r="B670" i="37"/>
  <c r="B671" i="37"/>
  <c r="B672" i="37"/>
  <c r="B673" i="37"/>
  <c r="B674" i="37"/>
  <c r="B675" i="37"/>
  <c r="B676" i="37"/>
  <c r="B677" i="37"/>
  <c r="B678" i="37"/>
  <c r="B679" i="37"/>
  <c r="B680" i="37"/>
  <c r="B681" i="37"/>
  <c r="B682" i="37"/>
  <c r="B683" i="37"/>
  <c r="B684" i="37"/>
  <c r="B685" i="37"/>
  <c r="B686" i="37"/>
  <c r="B687" i="37"/>
  <c r="B688" i="37"/>
  <c r="B689" i="37"/>
  <c r="B690" i="37"/>
  <c r="B691" i="37"/>
  <c r="B692" i="37"/>
  <c r="B693" i="37"/>
  <c r="B694" i="37"/>
  <c r="B695" i="37"/>
  <c r="B696" i="37"/>
  <c r="B697" i="37"/>
  <c r="B698" i="37"/>
  <c r="B699" i="37"/>
  <c r="B700" i="37"/>
  <c r="B701" i="37"/>
  <c r="B702" i="37"/>
  <c r="B703" i="37"/>
  <c r="B704" i="37"/>
  <c r="B705" i="37"/>
  <c r="B706" i="37"/>
  <c r="B707" i="37"/>
  <c r="B708" i="37"/>
  <c r="B709" i="37"/>
  <c r="B710" i="37"/>
  <c r="B711" i="37"/>
  <c r="B712" i="37"/>
  <c r="B713" i="37"/>
  <c r="B714" i="37"/>
  <c r="B715" i="37"/>
  <c r="B716" i="37"/>
  <c r="B717" i="37"/>
  <c r="B718" i="37"/>
  <c r="B719" i="37"/>
  <c r="B720" i="37"/>
  <c r="B721" i="37"/>
  <c r="B722" i="37"/>
  <c r="B723" i="37"/>
  <c r="B724" i="37"/>
  <c r="B725" i="37"/>
  <c r="B726" i="37"/>
  <c r="B727" i="37"/>
  <c r="B728" i="37"/>
  <c r="B729" i="37"/>
  <c r="B730" i="37"/>
  <c r="B731" i="37"/>
  <c r="B732" i="37"/>
  <c r="B733" i="37"/>
  <c r="B734" i="37"/>
  <c r="B735" i="37"/>
  <c r="B736" i="37"/>
  <c r="B737" i="37"/>
  <c r="B738" i="37"/>
  <c r="B739" i="37"/>
  <c r="B740" i="37"/>
  <c r="B741" i="37"/>
  <c r="B742" i="37"/>
  <c r="B743" i="37"/>
  <c r="B744" i="37"/>
  <c r="B745" i="37"/>
  <c r="B746" i="37"/>
  <c r="B747" i="37"/>
  <c r="B748" i="37"/>
  <c r="B749" i="37"/>
  <c r="B750" i="37"/>
  <c r="B751" i="37"/>
  <c r="B752" i="37"/>
  <c r="B753" i="37"/>
  <c r="B754" i="37"/>
  <c r="B755" i="37"/>
  <c r="B756" i="37"/>
  <c r="B757" i="37"/>
  <c r="B758" i="37"/>
  <c r="B759" i="37"/>
  <c r="B760" i="37"/>
  <c r="B761" i="37"/>
  <c r="B762" i="37"/>
  <c r="B763" i="37"/>
  <c r="B764" i="37"/>
  <c r="B765" i="37"/>
  <c r="B766" i="37"/>
  <c r="B767" i="37"/>
  <c r="B768" i="37"/>
  <c r="B769" i="37"/>
  <c r="B770" i="37"/>
  <c r="B771" i="37"/>
  <c r="B772" i="37"/>
  <c r="B773" i="37"/>
  <c r="B774" i="37"/>
  <c r="B775" i="37"/>
  <c r="B776" i="37"/>
  <c r="B777" i="37"/>
  <c r="B778" i="37"/>
  <c r="B779" i="37"/>
  <c r="B780" i="37"/>
  <c r="B781" i="37"/>
  <c r="B782" i="37"/>
  <c r="B783" i="37"/>
  <c r="B784" i="37"/>
  <c r="B785" i="37"/>
  <c r="B786" i="37"/>
  <c r="B787" i="37"/>
  <c r="B788" i="37"/>
  <c r="B789" i="37"/>
  <c r="B790" i="37"/>
  <c r="B791" i="37"/>
  <c r="B792" i="37"/>
  <c r="B793" i="37"/>
  <c r="B794" i="37"/>
  <c r="B795" i="37"/>
  <c r="B796" i="37"/>
  <c r="B797" i="37"/>
  <c r="B798" i="37"/>
  <c r="B799" i="37"/>
  <c r="B800" i="37"/>
  <c r="B801" i="37"/>
  <c r="B802" i="37"/>
  <c r="B803" i="37"/>
  <c r="B804" i="37"/>
  <c r="B805" i="37"/>
  <c r="B806" i="37"/>
  <c r="B807" i="37"/>
  <c r="B808" i="37"/>
  <c r="B809" i="37"/>
  <c r="B810" i="37"/>
  <c r="B811" i="37"/>
  <c r="B812" i="37"/>
  <c r="B813" i="37"/>
  <c r="B814" i="37"/>
  <c r="B815" i="37"/>
  <c r="B816" i="37"/>
  <c r="B817" i="37"/>
  <c r="B818" i="37"/>
  <c r="B819" i="37"/>
  <c r="B820" i="37"/>
  <c r="B821" i="37"/>
  <c r="B822" i="37"/>
  <c r="B823" i="37"/>
  <c r="B824" i="37"/>
  <c r="B825" i="37"/>
  <c r="B826" i="37"/>
  <c r="B827" i="37"/>
  <c r="B828" i="37"/>
  <c r="B829" i="37"/>
  <c r="B830" i="37"/>
  <c r="B831" i="37"/>
  <c r="B832" i="37"/>
  <c r="B833" i="37"/>
  <c r="B834" i="37"/>
  <c r="B835" i="37"/>
  <c r="B836" i="37"/>
  <c r="B837" i="37"/>
  <c r="B838" i="37"/>
  <c r="B839" i="37"/>
  <c r="B840" i="37"/>
  <c r="B841" i="37"/>
  <c r="B842" i="37"/>
  <c r="B843" i="37"/>
  <c r="B844" i="37"/>
  <c r="B845" i="37"/>
  <c r="B846" i="37"/>
  <c r="B847" i="37"/>
  <c r="B848" i="37"/>
  <c r="B849" i="37"/>
  <c r="B850" i="37"/>
  <c r="B851" i="37"/>
  <c r="B852" i="37"/>
  <c r="B853" i="37"/>
  <c r="B854" i="37"/>
  <c r="B855" i="37"/>
  <c r="B856" i="37"/>
  <c r="B857" i="37"/>
  <c r="B858" i="37"/>
  <c r="B859" i="37"/>
  <c r="B860" i="37"/>
  <c r="B861" i="37"/>
  <c r="B862" i="37"/>
  <c r="B863" i="37"/>
  <c r="B864" i="37"/>
  <c r="B865" i="37"/>
  <c r="B866" i="37"/>
  <c r="B867" i="37"/>
  <c r="B868" i="37"/>
  <c r="B869" i="37"/>
  <c r="B870" i="37"/>
  <c r="B871" i="37"/>
  <c r="B872" i="37"/>
  <c r="B873" i="37"/>
  <c r="B874" i="37"/>
  <c r="B875" i="37"/>
  <c r="B876" i="37"/>
  <c r="B877" i="37"/>
  <c r="B878" i="37"/>
  <c r="B879" i="37"/>
  <c r="B880" i="37"/>
  <c r="B881" i="37"/>
  <c r="B882" i="37"/>
  <c r="B883" i="37"/>
  <c r="B884" i="37"/>
  <c r="B885" i="37"/>
  <c r="B886" i="37"/>
  <c r="B887" i="37"/>
  <c r="B888" i="37"/>
  <c r="B889" i="37"/>
  <c r="B890" i="37"/>
  <c r="B891" i="37"/>
  <c r="B892" i="37"/>
  <c r="B893" i="37"/>
  <c r="B894" i="37"/>
  <c r="B895" i="37"/>
  <c r="B896" i="37"/>
  <c r="B897" i="37"/>
  <c r="B898" i="37"/>
  <c r="B899" i="37"/>
  <c r="B900" i="37"/>
  <c r="B901" i="37"/>
  <c r="B902" i="37"/>
  <c r="B903" i="37"/>
  <c r="B904" i="37"/>
  <c r="B905" i="37"/>
  <c r="B906" i="37"/>
  <c r="B907" i="37"/>
  <c r="B908" i="37"/>
  <c r="B909" i="37"/>
  <c r="B910" i="37"/>
  <c r="B911" i="37"/>
  <c r="B912" i="37"/>
  <c r="B913" i="37"/>
  <c r="B914" i="37"/>
  <c r="B915" i="37"/>
  <c r="B916" i="37"/>
  <c r="B917" i="37"/>
  <c r="B918" i="37"/>
  <c r="B919" i="37"/>
  <c r="B920" i="37"/>
  <c r="B921" i="37"/>
  <c r="B922" i="37"/>
  <c r="B923" i="37"/>
  <c r="B924" i="37"/>
  <c r="B925" i="37"/>
  <c r="B926" i="37"/>
  <c r="B927" i="37"/>
  <c r="B928" i="37"/>
  <c r="B929" i="37"/>
  <c r="B930" i="37"/>
  <c r="B931" i="37"/>
  <c r="B932" i="37"/>
  <c r="B933" i="37"/>
  <c r="B934" i="37"/>
  <c r="B935" i="37"/>
  <c r="B936" i="37"/>
  <c r="B937" i="37"/>
  <c r="B938" i="37"/>
  <c r="B939" i="37"/>
  <c r="B940" i="37"/>
  <c r="B941" i="37"/>
  <c r="B942" i="37"/>
  <c r="B943" i="37"/>
  <c r="B944" i="37"/>
  <c r="B12" i="37"/>
  <c r="E5736" i="37" l="1"/>
  <c r="F5736" i="37" s="1"/>
  <c r="E5001" i="37"/>
  <c r="F5001" i="37" s="1"/>
  <c r="E4581" i="37"/>
  <c r="F4581" i="37" s="1"/>
  <c r="E4817" i="37"/>
  <c r="F4817" i="37" s="1"/>
  <c r="E5877" i="37"/>
  <c r="F5877" i="37" s="1"/>
  <c r="E4320" i="37"/>
  <c r="F4320" i="37" s="1"/>
  <c r="E4742" i="37"/>
  <c r="F4742" i="37" s="1"/>
  <c r="E3446" i="37"/>
  <c r="F3446" i="37" s="1"/>
  <c r="E2985" i="37"/>
  <c r="F2985" i="37" s="1"/>
  <c r="E2469" i="37"/>
  <c r="F2469" i="37" s="1"/>
  <c r="E2367" i="37"/>
  <c r="F2367" i="37" s="1"/>
  <c r="E1386" i="37"/>
  <c r="F1386" i="37" s="1"/>
  <c r="E2252" i="37"/>
  <c r="F2252" i="37" s="1"/>
  <c r="E1590" i="37"/>
  <c r="F1590" i="37" s="1"/>
  <c r="E6234" i="37"/>
  <c r="F6234" i="37" s="1"/>
  <c r="E945" i="37"/>
  <c r="F945" i="37" s="1"/>
  <c r="E11912" i="37"/>
  <c r="F11912" i="37" s="1"/>
  <c r="D17" i="1"/>
  <c r="E11018" i="37"/>
  <c r="F11018" i="37" s="1"/>
  <c r="D13" i="1"/>
  <c r="D25" i="39"/>
  <c r="D26" i="39"/>
  <c r="D31" i="39"/>
  <c r="D27" i="39"/>
  <c r="D36" i="39"/>
  <c r="D34" i="39"/>
  <c r="D28" i="39"/>
  <c r="D35" i="39"/>
  <c r="D12" i="1"/>
  <c r="D23" i="39"/>
  <c r="D24" i="39"/>
  <c r="D29" i="39"/>
  <c r="D33" i="39"/>
  <c r="D30" i="39"/>
  <c r="D32" i="39"/>
  <c r="D15" i="1"/>
  <c r="D21" i="1"/>
  <c r="D16" i="1"/>
  <c r="D20" i="1"/>
  <c r="D18" i="1"/>
  <c r="D48" i="39"/>
  <c r="D51" i="39"/>
  <c r="D46" i="39"/>
  <c r="D50" i="39"/>
  <c r="D44" i="39"/>
  <c r="D49" i="39"/>
  <c r="D45" i="39"/>
  <c r="D47" i="39"/>
  <c r="D42" i="39"/>
  <c r="D41" i="39"/>
  <c r="D43" i="39"/>
  <c r="D38" i="39"/>
  <c r="D40" i="39"/>
  <c r="D39" i="39"/>
  <c r="D37" i="39"/>
  <c r="D19" i="1"/>
  <c r="D14" i="1"/>
  <c r="D22" i="39"/>
  <c r="D21" i="39"/>
  <c r="E11437" i="37"/>
  <c r="F11437" i="37" s="1"/>
  <c r="E11322" i="37"/>
  <c r="F11322" i="37" s="1"/>
  <c r="E11086" i="37"/>
  <c r="F11086" i="37" s="1"/>
  <c r="E10904" i="37"/>
  <c r="F10904" i="37" s="1"/>
  <c r="E10833" i="37"/>
  <c r="F10833" i="37" s="1"/>
  <c r="E10517" i="37"/>
  <c r="F10517" i="37" s="1"/>
  <c r="E10421" i="37"/>
  <c r="F10421" i="37" s="1"/>
  <c r="E10316" i="37"/>
  <c r="F10316" i="37" s="1"/>
  <c r="E10242" i="37"/>
  <c r="F10242" i="37" s="1"/>
  <c r="E10139" i="37"/>
  <c r="F10139" i="37" s="1"/>
  <c r="E9935" i="37"/>
  <c r="F9935" i="37" s="1"/>
  <c r="E9834" i="37"/>
  <c r="F9834" i="37" s="1"/>
  <c r="E9625" i="37"/>
  <c r="F9625" i="37" s="1"/>
  <c r="E9539" i="37"/>
  <c r="F9539" i="37" s="1"/>
  <c r="E9488" i="37"/>
  <c r="F9488" i="37" s="1"/>
  <c r="E9319" i="37"/>
  <c r="F9319" i="37" s="1"/>
  <c r="E9140" i="37"/>
  <c r="F9140" i="37" s="1"/>
  <c r="E9052" i="37"/>
  <c r="F9052" i="37" s="1"/>
  <c r="E8927" i="37"/>
  <c r="F8927" i="37" s="1"/>
  <c r="E8821" i="37"/>
  <c r="F8821" i="37" s="1"/>
  <c r="E8767" i="37"/>
  <c r="F8767" i="37" s="1"/>
  <c r="E8625" i="37"/>
  <c r="F8625" i="37" s="1"/>
  <c r="E8435" i="37"/>
  <c r="F8435" i="37" s="1"/>
  <c r="E8396" i="37"/>
  <c r="F8396" i="37" s="1"/>
  <c r="E8364" i="37"/>
  <c r="F8364" i="37" s="1"/>
  <c r="E8252" i="37"/>
  <c r="F8252" i="37" s="1"/>
  <c r="E8190" i="37"/>
  <c r="F8190" i="37" s="1"/>
  <c r="E8116" i="37"/>
  <c r="F8116" i="37" s="1"/>
  <c r="E8077" i="37"/>
  <c r="F8077" i="37" s="1"/>
  <c r="E7977" i="37"/>
  <c r="F7977" i="37" s="1"/>
  <c r="E7657" i="37"/>
  <c r="F7657" i="37" s="1"/>
  <c r="E7027" i="37"/>
  <c r="F7027" i="37" s="1"/>
  <c r="E6846" i="37"/>
  <c r="F6846" i="37" s="1"/>
  <c r="E6794" i="37"/>
  <c r="F6794" i="37" s="1"/>
  <c r="E6692" i="37"/>
  <c r="F6692" i="37" s="1"/>
  <c r="E6639" i="37"/>
  <c r="F6639" i="37" s="1"/>
  <c r="E6547" i="37"/>
  <c r="F6547" i="37" s="1"/>
  <c r="E6340" i="37"/>
  <c r="F6340" i="37" s="1"/>
  <c r="E6287" i="37"/>
  <c r="F6287" i="37" s="1"/>
  <c r="E6235" i="37"/>
  <c r="F6235" i="37" s="1"/>
  <c r="E6172" i="37"/>
  <c r="F6172" i="37" s="1"/>
  <c r="E6132" i="37"/>
  <c r="F6132" i="37" s="1"/>
  <c r="E6097" i="37"/>
  <c r="F6097" i="37" s="1"/>
  <c r="E5999" i="37"/>
  <c r="F5999" i="37" s="1"/>
  <c r="E5965" i="37"/>
  <c r="F5965" i="37" s="1"/>
  <c r="E5920" i="37"/>
  <c r="F5920" i="37" s="1"/>
  <c r="E5840" i="37"/>
  <c r="F5840" i="37" s="1"/>
  <c r="E5737" i="37"/>
  <c r="F5737" i="37" s="1"/>
  <c r="E5677" i="37"/>
  <c r="F5677" i="37" s="1"/>
  <c r="E5588" i="37"/>
  <c r="F5588" i="37" s="1"/>
  <c r="E5503" i="37"/>
  <c r="F5503" i="37" s="1"/>
  <c r="E5374" i="37"/>
  <c r="F5374" i="37" s="1"/>
  <c r="E5338" i="37"/>
  <c r="F5338" i="37" s="1"/>
  <c r="E5303" i="37"/>
  <c r="F5303" i="37" s="1"/>
  <c r="E5157" i="37"/>
  <c r="F5157" i="37" s="1"/>
  <c r="E5105" i="37"/>
  <c r="F5105" i="37" s="1"/>
  <c r="E5046" i="37"/>
  <c r="F5046" i="37" s="1"/>
  <c r="E5002" i="37"/>
  <c r="F5002" i="37" s="1"/>
  <c r="E4903" i="37"/>
  <c r="F4903" i="37" s="1"/>
  <c r="E4818" i="37"/>
  <c r="F4818" i="37" s="1"/>
  <c r="E4782" i="37"/>
  <c r="F4782" i="37" s="1"/>
  <c r="E4743" i="37"/>
  <c r="F4743" i="37" s="1"/>
  <c r="E4676" i="37"/>
  <c r="F4676" i="37" s="1"/>
  <c r="E4646" i="37"/>
  <c r="F4646" i="37" s="1"/>
  <c r="E4618" i="37"/>
  <c r="F4618" i="37" s="1"/>
  <c r="E4530" i="37"/>
  <c r="F4530" i="37" s="1"/>
  <c r="E4468" i="37"/>
  <c r="F4468" i="37" s="1"/>
  <c r="E4425" i="37"/>
  <c r="F4425" i="37" s="1"/>
  <c r="E4384" i="37"/>
  <c r="F4384" i="37" s="1"/>
  <c r="E4338" i="37"/>
  <c r="F4338" i="37" s="1"/>
  <c r="E4302" i="37"/>
  <c r="F4302" i="37" s="1"/>
  <c r="E4266" i="37"/>
  <c r="F4266" i="37" s="1"/>
  <c r="E4175" i="37"/>
  <c r="F4175" i="37" s="1"/>
  <c r="E4072" i="37"/>
  <c r="F4072" i="37" s="1"/>
  <c r="E3983" i="37"/>
  <c r="F3983" i="37" s="1"/>
  <c r="E3950" i="37"/>
  <c r="F3950" i="37" s="1"/>
  <c r="E3920" i="37"/>
  <c r="F3920" i="37" s="1"/>
  <c r="E3810" i="37"/>
  <c r="F3810" i="37" s="1"/>
  <c r="E3716" i="37"/>
  <c r="F3716" i="37" s="1"/>
  <c r="E3622" i="37"/>
  <c r="F3622" i="37" s="1"/>
  <c r="E3604" i="37"/>
  <c r="F3604" i="37" s="1"/>
  <c r="E3568" i="37"/>
  <c r="F3568" i="37" s="1"/>
  <c r="E3529" i="37"/>
  <c r="F3529" i="37" s="1"/>
  <c r="E3543" i="37"/>
  <c r="F3543" i="37" s="1"/>
  <c r="E3479" i="37"/>
  <c r="F3479" i="37" s="1"/>
  <c r="E3411" i="37"/>
  <c r="F3411" i="37" s="1"/>
  <c r="E3283" i="37"/>
  <c r="F3283" i="37" s="1"/>
  <c r="E3265" i="37"/>
  <c r="F3265" i="37" s="1"/>
  <c r="E3231" i="37"/>
  <c r="F3231" i="37" s="1"/>
  <c r="E3196" i="37"/>
  <c r="F3196" i="37" s="1"/>
  <c r="E3158" i="37"/>
  <c r="F3158" i="37" s="1"/>
  <c r="E3114" i="37"/>
  <c r="F3114" i="37" s="1"/>
  <c r="E3071" i="37"/>
  <c r="F3071" i="37" s="1"/>
  <c r="E3044" i="37"/>
  <c r="F3044" i="37" s="1"/>
  <c r="E3018" i="37"/>
  <c r="F3018" i="37" s="1"/>
  <c r="E2986" i="37"/>
  <c r="F2986" i="37" s="1"/>
  <c r="D18" i="39"/>
  <c r="D20" i="39"/>
  <c r="D17" i="39"/>
  <c r="D19" i="39"/>
  <c r="D15" i="39"/>
  <c r="D14" i="39"/>
  <c r="E2944" i="37"/>
  <c r="F2944" i="37" s="1"/>
  <c r="E2926" i="37"/>
  <c r="F2926" i="37" s="1"/>
  <c r="E2904" i="37"/>
  <c r="F2904" i="37" s="1"/>
  <c r="E2819" i="37"/>
  <c r="F2819" i="37" s="1"/>
  <c r="E2736" i="37"/>
  <c r="F2736" i="37" s="1"/>
  <c r="E2689" i="37"/>
  <c r="F2689" i="37" s="1"/>
  <c r="E2644" i="37"/>
  <c r="F2644" i="37" s="1"/>
  <c r="E2626" i="37"/>
  <c r="F2626" i="37" s="1"/>
  <c r="E2578" i="37"/>
  <c r="F2578" i="37" s="1"/>
  <c r="E2557" i="37"/>
  <c r="F2557" i="37" s="1"/>
  <c r="E2526" i="37"/>
  <c r="F2526" i="37" s="1"/>
  <c r="E2489" i="37"/>
  <c r="F2489" i="37" s="1"/>
  <c r="E2470" i="37"/>
  <c r="F2470" i="37" s="1"/>
  <c r="E2458" i="37"/>
  <c r="F2458" i="37" s="1"/>
  <c r="E2369" i="37"/>
  <c r="F2369" i="37" s="1"/>
  <c r="E2298" i="37"/>
  <c r="F2298" i="37" s="1"/>
  <c r="E2287" i="37"/>
  <c r="F2287" i="37" s="1"/>
  <c r="E2274" i="37"/>
  <c r="F2274" i="37" s="1"/>
  <c r="E2264" i="37"/>
  <c r="F2264" i="37" s="1"/>
  <c r="E2226" i="37"/>
  <c r="F2226" i="37" s="1"/>
  <c r="E2214" i="37"/>
  <c r="F2214" i="37" s="1"/>
  <c r="E2175" i="37"/>
  <c r="F2175" i="37" s="1"/>
  <c r="E2117" i="37"/>
  <c r="F2117" i="37" s="1"/>
  <c r="E2107" i="37"/>
  <c r="F2107" i="37" s="1"/>
  <c r="E2096" i="37"/>
  <c r="F2096" i="37" s="1"/>
  <c r="E2066" i="37"/>
  <c r="F2066" i="37" s="1"/>
  <c r="E2033" i="37"/>
  <c r="F2033" i="37" s="1"/>
  <c r="E1990" i="37"/>
  <c r="F1990" i="37" s="1"/>
  <c r="E1946" i="37"/>
  <c r="F1946" i="37" s="1"/>
  <c r="E1931" i="37"/>
  <c r="F1931" i="37" s="1"/>
  <c r="E1915" i="37"/>
  <c r="F1915" i="37" s="1"/>
  <c r="E1906" i="37"/>
  <c r="F1906" i="37" s="1"/>
  <c r="E1900" i="37"/>
  <c r="F1900" i="37" s="1"/>
  <c r="E1893" i="37"/>
  <c r="F1893" i="37" s="1"/>
  <c r="E1884" i="37"/>
  <c r="F1884" i="37" s="1"/>
  <c r="E1766" i="37"/>
  <c r="F1766" i="37" s="1"/>
  <c r="E1752" i="37"/>
  <c r="F1752" i="37" s="1"/>
  <c r="E1746" i="37"/>
  <c r="F1746" i="37" s="1"/>
  <c r="E1739" i="37"/>
  <c r="F1739" i="37" s="1"/>
  <c r="E1718" i="37"/>
  <c r="F1718" i="37" s="1"/>
  <c r="E1692" i="37"/>
  <c r="F1692" i="37" s="1"/>
  <c r="E1683" i="37"/>
  <c r="F1683" i="37" s="1"/>
  <c r="E1670" i="37"/>
  <c r="F1670" i="37" s="1"/>
  <c r="E1638" i="37"/>
  <c r="F1638" i="37" s="1"/>
  <c r="E1621" i="37"/>
  <c r="F1621" i="37" s="1"/>
  <c r="E1551" i="37"/>
  <c r="F1551" i="37" s="1"/>
  <c r="E1546" i="37"/>
  <c r="F1546" i="37" s="1"/>
  <c r="E1494" i="37"/>
  <c r="F1494" i="37" s="1"/>
  <c r="E1469" i="37"/>
  <c r="F1469" i="37" s="1"/>
  <c r="E1463" i="37"/>
  <c r="F1463" i="37" s="1"/>
  <c r="E1457" i="37"/>
  <c r="F1457" i="37" s="1"/>
  <c r="E1447" i="37"/>
  <c r="F1447" i="37" s="1"/>
  <c r="E1436" i="37"/>
  <c r="F1436" i="37" s="1"/>
  <c r="E1429" i="37"/>
  <c r="F1429" i="37" s="1"/>
  <c r="E1387" i="37"/>
  <c r="F1387" i="37" s="1"/>
  <c r="E1381" i="37"/>
  <c r="F1381" i="37" s="1"/>
  <c r="E1374" i="37"/>
  <c r="F1374" i="37" s="1"/>
  <c r="E1366" i="37"/>
  <c r="F1366" i="37" s="1"/>
  <c r="E1358" i="37"/>
  <c r="F1358" i="37" s="1"/>
  <c r="E1348" i="37"/>
  <c r="F1348" i="37" s="1"/>
  <c r="E1329" i="37"/>
  <c r="F1329" i="37" s="1"/>
  <c r="E1323" i="37"/>
  <c r="F1323" i="37" s="1"/>
  <c r="E1309" i="37"/>
  <c r="F1309" i="37" s="1"/>
  <c r="E1302" i="37"/>
  <c r="F1302" i="37" s="1"/>
  <c r="E1234" i="37"/>
  <c r="F1234" i="37" s="1"/>
  <c r="E1220" i="37"/>
  <c r="F1220" i="37" s="1"/>
  <c r="E1121" i="37"/>
  <c r="F1121" i="37" s="1"/>
  <c r="E1112" i="37"/>
  <c r="F1112" i="37" s="1"/>
  <c r="E1109" i="37"/>
  <c r="F1109" i="37" s="1"/>
  <c r="E1099" i="37"/>
  <c r="F1099" i="37" s="1"/>
  <c r="E1095" i="37"/>
  <c r="F1095" i="37" s="1"/>
  <c r="E1081" i="37"/>
  <c r="F1081" i="37" s="1"/>
  <c r="E1072" i="37"/>
  <c r="F1072" i="37" s="1"/>
  <c r="E1069" i="37"/>
  <c r="F1069" i="37" s="1"/>
  <c r="E1066" i="37"/>
  <c r="F1066" i="37" s="1"/>
  <c r="E1047" i="37"/>
  <c r="F1047" i="37" s="1"/>
  <c r="E1042" i="37"/>
  <c r="F1042" i="37" s="1"/>
  <c r="E1033" i="37"/>
  <c r="F1033" i="37" s="1"/>
  <c r="E1022" i="37"/>
  <c r="F1022" i="37" s="1"/>
  <c r="E1017" i="37"/>
  <c r="F1017" i="37" s="1"/>
  <c r="E996" i="37"/>
  <c r="F996" i="37" s="1"/>
  <c r="E992" i="37"/>
  <c r="F992" i="37" s="1"/>
  <c r="E969" i="37"/>
  <c r="F969" i="37" s="1"/>
  <c r="D10" i="39"/>
  <c r="D8" i="39"/>
  <c r="D9" i="39"/>
  <c r="D16" i="39"/>
  <c r="D11" i="39"/>
  <c r="D13" i="39"/>
  <c r="D12" i="39"/>
  <c r="E921" i="37"/>
  <c r="F921" i="37" s="1"/>
  <c r="D11" i="1"/>
  <c r="E930" i="37"/>
  <c r="F930" i="37" s="1"/>
  <c r="E767" i="37"/>
  <c r="F767" i="37" s="1"/>
  <c r="E706" i="37"/>
  <c r="F706" i="37" s="1"/>
  <c r="E671" i="37"/>
  <c r="F671" i="37" s="1"/>
  <c r="E669" i="37"/>
  <c r="F669" i="37" s="1"/>
  <c r="E516" i="37"/>
  <c r="F516" i="37" s="1"/>
  <c r="E505" i="37"/>
  <c r="F505" i="37" s="1"/>
  <c r="E503" i="37"/>
  <c r="E504" i="37" s="1"/>
  <c r="F504" i="37" s="1"/>
  <c r="E500" i="37"/>
  <c r="F500" i="37" s="1"/>
  <c r="E498" i="37"/>
  <c r="E499" i="37" s="1"/>
  <c r="F499" i="37" s="1"/>
  <c r="E492" i="37"/>
  <c r="F492" i="37" s="1"/>
  <c r="E434" i="37"/>
  <c r="F434" i="37" s="1"/>
  <c r="E415" i="37"/>
  <c r="F415" i="37" s="1"/>
  <c r="E319" i="37"/>
  <c r="F319" i="37" s="1"/>
  <c r="E313" i="37"/>
  <c r="F313" i="37" s="1"/>
  <c r="E312" i="37"/>
  <c r="F312" i="37" s="1"/>
  <c r="E308" i="37"/>
  <c r="F308" i="37" s="1"/>
  <c r="E269" i="37"/>
  <c r="F269" i="37" s="1"/>
  <c r="E1591" i="37" l="1"/>
  <c r="F1591" i="37" s="1"/>
  <c r="E946" i="37"/>
  <c r="F946" i="37" s="1"/>
  <c r="F498" i="37"/>
  <c r="F503" i="37"/>
  <c r="E11913" i="37"/>
  <c r="F11913" i="37" s="1"/>
  <c r="E1023" i="37"/>
  <c r="F1023" i="37" s="1"/>
  <c r="E4677" i="37"/>
  <c r="F4677" i="37" s="1"/>
  <c r="E11019" i="37"/>
  <c r="F11019" i="37" s="1"/>
  <c r="E6341" i="37"/>
  <c r="F6341" i="37" s="1"/>
  <c r="E11438" i="37"/>
  <c r="F11438" i="37" s="1"/>
  <c r="E11323" i="37"/>
  <c r="F11323" i="37" s="1"/>
  <c r="E11087" i="37"/>
  <c r="F11087" i="37" s="1"/>
  <c r="E10905" i="37"/>
  <c r="F10905" i="37" s="1"/>
  <c r="E10834" i="37"/>
  <c r="F10834" i="37" s="1"/>
  <c r="E10518" i="37"/>
  <c r="F10518" i="37" s="1"/>
  <c r="E10422" i="37"/>
  <c r="F10422" i="37" s="1"/>
  <c r="E10317" i="37"/>
  <c r="F10317" i="37" s="1"/>
  <c r="E10243" i="37"/>
  <c r="F10243" i="37" s="1"/>
  <c r="E10140" i="37"/>
  <c r="F10140" i="37" s="1"/>
  <c r="E9936" i="37"/>
  <c r="F9936" i="37" s="1"/>
  <c r="E9835" i="37"/>
  <c r="F9835" i="37" s="1"/>
  <c r="E9626" i="37"/>
  <c r="F9626" i="37" s="1"/>
  <c r="E9540" i="37"/>
  <c r="F9540" i="37" s="1"/>
  <c r="E9489" i="37"/>
  <c r="F9489" i="37" s="1"/>
  <c r="E9320" i="37"/>
  <c r="F9320" i="37" s="1"/>
  <c r="E9141" i="37"/>
  <c r="F9141" i="37" s="1"/>
  <c r="E9053" i="37"/>
  <c r="F9053" i="37" s="1"/>
  <c r="E8822" i="37"/>
  <c r="F8822" i="37" s="1"/>
  <c r="E8768" i="37"/>
  <c r="F8768" i="37" s="1"/>
  <c r="E8626" i="37"/>
  <c r="F8626" i="37" s="1"/>
  <c r="E8436" i="37"/>
  <c r="F8436" i="37" s="1"/>
  <c r="E8397" i="37"/>
  <c r="F8397" i="37" s="1"/>
  <c r="E8365" i="37"/>
  <c r="F8365" i="37" s="1"/>
  <c r="E8253" i="37"/>
  <c r="F8253" i="37" s="1"/>
  <c r="E8191" i="37"/>
  <c r="F8191" i="37" s="1"/>
  <c r="E8117" i="37"/>
  <c r="F8117" i="37" s="1"/>
  <c r="E8078" i="37"/>
  <c r="F8078" i="37" s="1"/>
  <c r="E7978" i="37"/>
  <c r="F7978" i="37" s="1"/>
  <c r="E7658" i="37"/>
  <c r="F7658" i="37" s="1"/>
  <c r="E7028" i="37"/>
  <c r="F7028" i="37" s="1"/>
  <c r="E6847" i="37"/>
  <c r="F6847" i="37" s="1"/>
  <c r="E6693" i="37"/>
  <c r="F6693" i="37" s="1"/>
  <c r="E6640" i="37"/>
  <c r="F6640" i="37" s="1"/>
  <c r="E6548" i="37"/>
  <c r="F6548" i="37" s="1"/>
  <c r="E6288" i="37"/>
  <c r="F6288" i="37" s="1"/>
  <c r="E6236" i="37"/>
  <c r="F6236" i="37" s="1"/>
  <c r="E6173" i="37"/>
  <c r="F6173" i="37" s="1"/>
  <c r="E6133" i="37"/>
  <c r="F6133" i="37" s="1"/>
  <c r="E6098" i="37"/>
  <c r="F6098" i="37" s="1"/>
  <c r="E6000" i="37"/>
  <c r="F6000" i="37" s="1"/>
  <c r="E5966" i="37"/>
  <c r="F5966" i="37" s="1"/>
  <c r="E5921" i="37"/>
  <c r="F5921" i="37" s="1"/>
  <c r="E5841" i="37"/>
  <c r="F5841" i="37" s="1"/>
  <c r="E5738" i="37"/>
  <c r="F5738" i="37" s="1"/>
  <c r="E5589" i="37"/>
  <c r="F5589" i="37" s="1"/>
  <c r="E5504" i="37"/>
  <c r="F5504" i="37" s="1"/>
  <c r="E5375" i="37"/>
  <c r="F5375" i="37" s="1"/>
  <c r="E5339" i="37"/>
  <c r="F5339" i="37" s="1"/>
  <c r="E5304" i="37"/>
  <c r="F5304" i="37" s="1"/>
  <c r="E5158" i="37"/>
  <c r="F5158" i="37" s="1"/>
  <c r="E5106" i="37"/>
  <c r="F5106" i="37" s="1"/>
  <c r="E5047" i="37"/>
  <c r="F5047" i="37" s="1"/>
  <c r="E5003" i="37"/>
  <c r="F5003" i="37" s="1"/>
  <c r="E4904" i="37"/>
  <c r="F4904" i="37" s="1"/>
  <c r="E4819" i="37"/>
  <c r="F4819" i="37" s="1"/>
  <c r="E4783" i="37"/>
  <c r="F4783" i="37" s="1"/>
  <c r="E4744" i="37"/>
  <c r="F4744" i="37" s="1"/>
  <c r="E4647" i="37"/>
  <c r="F4647" i="37" s="1"/>
  <c r="E4619" i="37"/>
  <c r="F4619" i="37" s="1"/>
  <c r="E4531" i="37"/>
  <c r="F4531" i="37" s="1"/>
  <c r="E4469" i="37"/>
  <c r="F4469" i="37" s="1"/>
  <c r="E4426" i="37"/>
  <c r="F4426" i="37" s="1"/>
  <c r="E4339" i="37"/>
  <c r="F4339" i="37" s="1"/>
  <c r="E4176" i="37"/>
  <c r="F4176" i="37" s="1"/>
  <c r="E4073" i="37"/>
  <c r="F4073" i="37" s="1"/>
  <c r="E3984" i="37"/>
  <c r="F3984" i="37" s="1"/>
  <c r="E3951" i="37"/>
  <c r="F3951" i="37" s="1"/>
  <c r="E3921" i="37"/>
  <c r="F3921" i="37" s="1"/>
  <c r="E3811" i="37"/>
  <c r="F3811" i="37" s="1"/>
  <c r="E3717" i="37"/>
  <c r="F3717" i="37" s="1"/>
  <c r="E3623" i="37"/>
  <c r="F3623" i="37" s="1"/>
  <c r="E3605" i="37"/>
  <c r="F3605" i="37" s="1"/>
  <c r="E3569" i="37"/>
  <c r="F3569" i="37" s="1"/>
  <c r="E3544" i="37"/>
  <c r="F3544" i="37" s="1"/>
  <c r="E3530" i="37"/>
  <c r="F3530" i="37" s="1"/>
  <c r="E3480" i="37"/>
  <c r="F3480" i="37" s="1"/>
  <c r="E3284" i="37"/>
  <c r="F3284" i="37" s="1"/>
  <c r="E3266" i="37"/>
  <c r="F3266" i="37" s="1"/>
  <c r="E3232" i="37"/>
  <c r="F3232" i="37" s="1"/>
  <c r="E3197" i="37"/>
  <c r="F3197" i="37" s="1"/>
  <c r="E3159" i="37"/>
  <c r="F3159" i="37" s="1"/>
  <c r="E3115" i="37"/>
  <c r="F3115" i="37" s="1"/>
  <c r="E3072" i="37"/>
  <c r="F3072" i="37" s="1"/>
  <c r="E3045" i="37"/>
  <c r="F3045" i="37" s="1"/>
  <c r="E3019" i="37"/>
  <c r="F3019" i="37" s="1"/>
  <c r="E2987" i="37"/>
  <c r="F2987" i="37" s="1"/>
  <c r="E2945" i="37"/>
  <c r="F2945" i="37" s="1"/>
  <c r="E2927" i="37"/>
  <c r="F2927" i="37" s="1"/>
  <c r="E2905" i="37"/>
  <c r="F2905" i="37" s="1"/>
  <c r="E2820" i="37"/>
  <c r="F2820" i="37" s="1"/>
  <c r="E2737" i="37"/>
  <c r="F2737" i="37" s="1"/>
  <c r="E2690" i="37"/>
  <c r="F2690" i="37" s="1"/>
  <c r="E2645" i="37"/>
  <c r="F2645" i="37" s="1"/>
  <c r="E2627" i="37"/>
  <c r="F2627" i="37" s="1"/>
  <c r="E2579" i="37"/>
  <c r="F2579" i="37" s="1"/>
  <c r="E2558" i="37"/>
  <c r="F2558" i="37" s="1"/>
  <c r="E2527" i="37"/>
  <c r="F2527" i="37" s="1"/>
  <c r="E2490" i="37"/>
  <c r="F2490" i="37" s="1"/>
  <c r="E2471" i="37"/>
  <c r="F2471" i="37" s="1"/>
  <c r="E2370" i="37"/>
  <c r="F2370" i="37" s="1"/>
  <c r="E2299" i="37"/>
  <c r="F2299" i="37" s="1"/>
  <c r="E2288" i="37"/>
  <c r="F2288" i="37" s="1"/>
  <c r="E2265" i="37"/>
  <c r="F2265" i="37" s="1"/>
  <c r="E2215" i="37"/>
  <c r="F2215" i="37" s="1"/>
  <c r="E2227" i="37"/>
  <c r="F2227" i="37" s="1"/>
  <c r="E2176" i="37"/>
  <c r="F2176" i="37" s="1"/>
  <c r="E2118" i="37"/>
  <c r="F2118" i="37" s="1"/>
  <c r="E2108" i="37"/>
  <c r="F2108" i="37" s="1"/>
  <c r="E2097" i="37"/>
  <c r="F2097" i="37" s="1"/>
  <c r="E2067" i="37"/>
  <c r="F2067" i="37" s="1"/>
  <c r="E2034" i="37"/>
  <c r="F2034" i="37" s="1"/>
  <c r="E1991" i="37"/>
  <c r="F1991" i="37" s="1"/>
  <c r="E1947" i="37"/>
  <c r="F1947" i="37" s="1"/>
  <c r="E1932" i="37"/>
  <c r="F1932" i="37" s="1"/>
  <c r="E1916" i="37"/>
  <c r="F1916" i="37" s="1"/>
  <c r="E1907" i="37"/>
  <c r="F1907" i="37" s="1"/>
  <c r="E1894" i="37"/>
  <c r="F1894" i="37" s="1"/>
  <c r="E1767" i="37"/>
  <c r="F1767" i="37" s="1"/>
  <c r="E1753" i="37"/>
  <c r="F1753" i="37" s="1"/>
  <c r="E1740" i="37"/>
  <c r="F1740" i="37" s="1"/>
  <c r="E1719" i="37"/>
  <c r="F1719" i="37" s="1"/>
  <c r="E1693" i="37"/>
  <c r="F1693" i="37" s="1"/>
  <c r="E1684" i="37"/>
  <c r="F1684" i="37" s="1"/>
  <c r="E1671" i="37"/>
  <c r="F1671" i="37" s="1"/>
  <c r="E1639" i="37"/>
  <c r="F1639" i="37" s="1"/>
  <c r="E1622" i="37"/>
  <c r="F1622" i="37" s="1"/>
  <c r="E1592" i="37"/>
  <c r="F1592" i="37" s="1"/>
  <c r="E1552" i="37"/>
  <c r="F1552" i="37" s="1"/>
  <c r="E1495" i="37"/>
  <c r="F1495" i="37" s="1"/>
  <c r="E1470" i="37"/>
  <c r="F1470" i="37" s="1"/>
  <c r="E1464" i="37"/>
  <c r="F1464" i="37" s="1"/>
  <c r="E1458" i="37"/>
  <c r="F1458" i="37" s="1"/>
  <c r="E1448" i="37"/>
  <c r="F1448" i="37" s="1"/>
  <c r="E1437" i="37"/>
  <c r="F1437" i="37" s="1"/>
  <c r="E1430" i="37"/>
  <c r="F1430" i="37" s="1"/>
  <c r="E1388" i="37"/>
  <c r="F1388" i="37" s="1"/>
  <c r="E1382" i="37"/>
  <c r="F1382" i="37" s="1"/>
  <c r="E1375" i="37"/>
  <c r="F1375" i="37" s="1"/>
  <c r="E1367" i="37"/>
  <c r="F1367" i="37" s="1"/>
  <c r="E1359" i="37"/>
  <c r="F1359" i="37" s="1"/>
  <c r="E1349" i="37"/>
  <c r="F1349" i="37" s="1"/>
  <c r="E1330" i="37"/>
  <c r="F1330" i="37" s="1"/>
  <c r="E1324" i="37"/>
  <c r="F1324" i="37" s="1"/>
  <c r="E1310" i="37"/>
  <c r="F1310" i="37" s="1"/>
  <c r="E1303" i="37"/>
  <c r="F1303" i="37" s="1"/>
  <c r="E1235" i="37"/>
  <c r="F1235" i="37" s="1"/>
  <c r="E1221" i="37"/>
  <c r="F1221" i="37" s="1"/>
  <c r="E1122" i="37"/>
  <c r="F1122" i="37" s="1"/>
  <c r="E1113" i="37"/>
  <c r="F1113" i="37" s="1"/>
  <c r="E1100" i="37"/>
  <c r="F1100" i="37" s="1"/>
  <c r="E1096" i="37"/>
  <c r="F1096" i="37" s="1"/>
  <c r="E1082" i="37"/>
  <c r="F1082" i="37" s="1"/>
  <c r="E1073" i="37"/>
  <c r="F1073" i="37" s="1"/>
  <c r="E1048" i="37"/>
  <c r="F1048" i="37" s="1"/>
  <c r="E1043" i="37"/>
  <c r="F1043" i="37" s="1"/>
  <c r="E1034" i="37"/>
  <c r="F1034" i="37" s="1"/>
  <c r="E1018" i="37"/>
  <c r="F1018" i="37" s="1"/>
  <c r="E997" i="37"/>
  <c r="F997" i="37" s="1"/>
  <c r="E993" i="37"/>
  <c r="F993" i="37" s="1"/>
  <c r="E970" i="37"/>
  <c r="F970" i="37" s="1"/>
  <c r="E922" i="37"/>
  <c r="F922" i="37" s="1"/>
  <c r="E931" i="37"/>
  <c r="F931" i="37" s="1"/>
  <c r="E517" i="37"/>
  <c r="F517" i="37" s="1"/>
  <c r="E501" i="37"/>
  <c r="F501" i="37" s="1"/>
  <c r="E79" i="37"/>
  <c r="F79" i="37" s="1"/>
  <c r="E42" i="37"/>
  <c r="F42" i="37" s="1"/>
  <c r="E135" i="37"/>
  <c r="F135" i="37" s="1"/>
  <c r="E18" i="37"/>
  <c r="F18" i="37" s="1"/>
  <c r="E275" i="37"/>
  <c r="F275" i="37" s="1"/>
  <c r="E295" i="37"/>
  <c r="F295" i="37" s="1"/>
  <c r="E120" i="37"/>
  <c r="F120" i="37" s="1"/>
  <c r="E124" i="37"/>
  <c r="F124" i="37" s="1"/>
  <c r="E36" i="37"/>
  <c r="F36" i="37" s="1"/>
  <c r="E49" i="37"/>
  <c r="F49" i="37" s="1"/>
  <c r="E89" i="37"/>
  <c r="F89" i="37" s="1"/>
  <c r="E13" i="37"/>
  <c r="F13" i="37" s="1"/>
  <c r="E35" i="37"/>
  <c r="F35" i="37" s="1"/>
  <c r="E23" i="37"/>
  <c r="F23" i="37" s="1"/>
  <c r="E309" i="37"/>
  <c r="F309" i="37" s="1"/>
  <c r="E270" i="37"/>
  <c r="F270" i="37" s="1"/>
  <c r="E307" i="37"/>
  <c r="F307" i="37" s="1"/>
  <c r="E314" i="37"/>
  <c r="F314" i="37" s="1"/>
  <c r="E320" i="37"/>
  <c r="F320" i="37" s="1"/>
  <c r="E285" i="37"/>
  <c r="F285" i="37" s="1"/>
  <c r="E369" i="37"/>
  <c r="F369" i="37" s="1"/>
  <c r="E442" i="37"/>
  <c r="F442" i="37" s="1"/>
  <c r="E416" i="37"/>
  <c r="F416" i="37" s="1"/>
  <c r="E357" i="37"/>
  <c r="F357" i="37" s="1"/>
  <c r="E494" i="37"/>
  <c r="F494" i="37" s="1"/>
  <c r="E493" i="37"/>
  <c r="F493" i="37" s="1"/>
  <c r="E432" i="37"/>
  <c r="F432" i="37" s="1"/>
  <c r="E435" i="37"/>
  <c r="F435" i="37" s="1"/>
  <c r="E417" i="37"/>
  <c r="F417" i="37" s="1"/>
  <c r="E506" i="37"/>
  <c r="F506" i="37" s="1"/>
  <c r="E760" i="37"/>
  <c r="F760" i="37" s="1"/>
  <c r="E616" i="37"/>
  <c r="F616" i="37" s="1"/>
  <c r="E648" i="37"/>
  <c r="F648" i="37" s="1"/>
  <c r="E620" i="37"/>
  <c r="F620" i="37" s="1"/>
  <c r="E788" i="37"/>
  <c r="F788" i="37" s="1"/>
  <c r="E645" i="37"/>
  <c r="F645" i="37" s="1"/>
  <c r="E672" i="37"/>
  <c r="F672" i="37" s="1"/>
  <c r="E729" i="37"/>
  <c r="F729" i="37" s="1"/>
  <c r="E707" i="37"/>
  <c r="F707" i="37" s="1"/>
  <c r="E768" i="37"/>
  <c r="F768" i="37" s="1"/>
  <c r="E825" i="37"/>
  <c r="F825" i="37" s="1"/>
  <c r="E724" i="37"/>
  <c r="F724" i="37" s="1"/>
  <c r="E736" i="37"/>
  <c r="F736" i="37" s="1"/>
  <c r="E939" i="37"/>
  <c r="F939" i="37" s="1"/>
  <c r="E670" i="37"/>
  <c r="F670" i="37" s="1"/>
  <c r="E702" i="37"/>
  <c r="F702" i="37" s="1"/>
  <c r="E725" i="37"/>
  <c r="F725" i="37" s="1"/>
  <c r="E741" i="37"/>
  <c r="F741" i="37" s="1"/>
  <c r="E757" i="37"/>
  <c r="F757" i="37" s="1"/>
  <c r="E816" i="37"/>
  <c r="F816" i="37" s="1"/>
  <c r="E668" i="37"/>
  <c r="F668" i="37" s="1"/>
  <c r="E817" i="37"/>
  <c r="F817" i="37" s="1"/>
  <c r="E823" i="37"/>
  <c r="F823" i="37" s="1"/>
  <c r="E875" i="37"/>
  <c r="F875" i="37" s="1"/>
  <c r="E864" i="37"/>
  <c r="F864" i="37" s="1"/>
  <c r="E872" i="37"/>
  <c r="F872" i="37" s="1"/>
  <c r="E878" i="37"/>
  <c r="F878" i="37" s="1"/>
  <c r="E853" i="37"/>
  <c r="F853" i="37" s="1"/>
  <c r="E861" i="37"/>
  <c r="F861" i="37" s="1"/>
  <c r="E865" i="37"/>
  <c r="F865" i="37" s="1"/>
  <c r="E874" i="37"/>
  <c r="F874" i="37" s="1"/>
  <c r="E933" i="37"/>
  <c r="F933" i="37" s="1"/>
  <c r="C518" i="36"/>
  <c r="B518" i="36" s="1"/>
  <c r="C551" i="36"/>
  <c r="B551" i="36" s="1"/>
  <c r="C321" i="36"/>
  <c r="B321" i="36" s="1"/>
  <c r="C737" i="36"/>
  <c r="B737" i="36" s="1"/>
  <c r="C837" i="36"/>
  <c r="B837" i="36" s="1"/>
  <c r="C519" i="36"/>
  <c r="B519" i="36" s="1"/>
  <c r="C115" i="36"/>
  <c r="B115" i="36" s="1"/>
  <c r="C805" i="36"/>
  <c r="B805" i="36" s="1"/>
  <c r="C345" i="36"/>
  <c r="B345" i="36" s="1"/>
  <c r="C351" i="36"/>
  <c r="B351" i="36" s="1"/>
  <c r="C353" i="36"/>
  <c r="B353" i="36" s="1"/>
  <c r="C356" i="36"/>
  <c r="B356" i="36" s="1"/>
  <c r="C355" i="36"/>
  <c r="B355" i="36" s="1"/>
  <c r="C357" i="36"/>
  <c r="B357" i="36" s="1"/>
  <c r="C354" i="36"/>
  <c r="B354" i="36" s="1"/>
  <c r="C426" i="36"/>
  <c r="B426" i="36" s="1"/>
  <c r="C520" i="36"/>
  <c r="B520" i="36" s="1"/>
  <c r="C522" i="36"/>
  <c r="B522" i="36" s="1"/>
  <c r="C65" i="36"/>
  <c r="B65" i="36" s="1"/>
  <c r="C322" i="36"/>
  <c r="B322" i="36" s="1"/>
  <c r="C685" i="36"/>
  <c r="B685" i="36" s="1"/>
  <c r="C352" i="36"/>
  <c r="B352" i="36" s="1"/>
  <c r="C740" i="36"/>
  <c r="B740" i="36" s="1"/>
  <c r="C116" i="36"/>
  <c r="B116" i="36" s="1"/>
  <c r="C274" i="36"/>
  <c r="B274" i="36" s="1"/>
  <c r="C428" i="36"/>
  <c r="B428" i="36" s="1"/>
  <c r="C427" i="36"/>
  <c r="B427" i="36" s="1"/>
  <c r="C429" i="36"/>
  <c r="B429" i="36" s="1"/>
  <c r="C430" i="36"/>
  <c r="B430" i="36" s="1"/>
  <c r="C358" i="36"/>
  <c r="B358" i="36" s="1"/>
  <c r="C169" i="36"/>
  <c r="B169" i="36" s="1"/>
  <c r="C275" i="36"/>
  <c r="B275" i="36" s="1"/>
  <c r="C359" i="36"/>
  <c r="B359" i="36" s="1"/>
  <c r="C66" i="36"/>
  <c r="B66" i="36" s="1"/>
  <c r="C634" i="36"/>
  <c r="B634" i="36" s="1"/>
  <c r="C633" i="36"/>
  <c r="B633" i="36" s="1"/>
  <c r="C360" i="36"/>
  <c r="B360" i="36" s="1"/>
  <c r="C566" i="36"/>
  <c r="B566" i="36" s="1"/>
  <c r="C67" i="36"/>
  <c r="B67" i="36" s="1"/>
  <c r="C635" i="36"/>
  <c r="B635" i="36" s="1"/>
  <c r="C800" i="36"/>
  <c r="B800" i="36" s="1"/>
  <c r="C801" i="36"/>
  <c r="B801" i="36" s="1"/>
  <c r="C361" i="36"/>
  <c r="B361" i="36" s="1"/>
  <c r="C738" i="36"/>
  <c r="B738" i="36" s="1"/>
  <c r="C156" i="36"/>
  <c r="B156" i="36" s="1"/>
  <c r="C323" i="36"/>
  <c r="B323" i="36" s="1"/>
  <c r="C487" i="36"/>
  <c r="B487" i="36" s="1"/>
  <c r="C431" i="36"/>
  <c r="B431" i="36" s="1"/>
  <c r="C432" i="36"/>
  <c r="B432" i="36" s="1"/>
  <c r="C434" i="36"/>
  <c r="B434" i="36" s="1"/>
  <c r="C209" i="36"/>
  <c r="B209" i="36" s="1"/>
  <c r="C552" i="36"/>
  <c r="B552" i="36" s="1"/>
  <c r="C712" i="36"/>
  <c r="B712" i="36" s="1"/>
  <c r="C150" i="36"/>
  <c r="B150" i="36" s="1"/>
  <c r="C766" i="36"/>
  <c r="B766" i="36" s="1"/>
  <c r="C276" i="36"/>
  <c r="B276" i="36" s="1"/>
  <c r="C588" i="36"/>
  <c r="B588" i="36" s="1"/>
  <c r="C362" i="36"/>
  <c r="B362" i="36" s="1"/>
  <c r="C364" i="36"/>
  <c r="B364" i="36" s="1"/>
  <c r="C277" i="36"/>
  <c r="B277" i="36" s="1"/>
  <c r="C363" i="36"/>
  <c r="B363" i="36" s="1"/>
  <c r="C838" i="36"/>
  <c r="B838" i="36" s="1"/>
  <c r="C573" i="36"/>
  <c r="B573" i="36" s="1"/>
  <c r="C686" i="36"/>
  <c r="B686" i="36" s="1"/>
  <c r="C687" i="36"/>
  <c r="B687" i="36" s="1"/>
  <c r="C688" i="36"/>
  <c r="B688" i="36" s="1"/>
  <c r="C68" i="36"/>
  <c r="B68" i="36" s="1"/>
  <c r="C365" i="36"/>
  <c r="B365" i="36" s="1"/>
  <c r="C741" i="36"/>
  <c r="B741" i="36" s="1"/>
  <c r="C592" i="36"/>
  <c r="B592" i="36" s="1"/>
  <c r="C923" i="36"/>
  <c r="B923" i="36" s="1"/>
  <c r="C636" i="36"/>
  <c r="B636" i="36" s="1"/>
  <c r="C366" i="36"/>
  <c r="B366" i="36" s="1"/>
  <c r="C278" i="36"/>
  <c r="B278" i="36" s="1"/>
  <c r="C70" i="36"/>
  <c r="B70" i="36" s="1"/>
  <c r="C69" i="36"/>
  <c r="B69" i="36" s="1"/>
  <c r="C187" i="36"/>
  <c r="B187" i="36" s="1"/>
  <c r="C589" i="36"/>
  <c r="B589" i="36" s="1"/>
  <c r="C324" i="36"/>
  <c r="B324" i="36" s="1"/>
  <c r="C839" i="36"/>
  <c r="B839" i="36" s="1"/>
  <c r="C637" i="36"/>
  <c r="B637" i="36" s="1"/>
  <c r="C788" i="36"/>
  <c r="B788" i="36" s="1"/>
  <c r="C924" i="36"/>
  <c r="B924" i="36" s="1"/>
  <c r="C789" i="36"/>
  <c r="B789" i="36" s="1"/>
  <c r="C807" i="36"/>
  <c r="B807" i="36" s="1"/>
  <c r="C601" i="36"/>
  <c r="B601" i="36" s="1"/>
  <c r="C234" i="36"/>
  <c r="B234" i="36" s="1"/>
  <c r="C235" i="36"/>
  <c r="B235" i="36" s="1"/>
  <c r="C368" i="36"/>
  <c r="B368" i="36" s="1"/>
  <c r="C17" i="36"/>
  <c r="B17" i="36" s="1"/>
  <c r="C369" i="36"/>
  <c r="B369" i="36" s="1"/>
  <c r="C840" i="36"/>
  <c r="B840" i="36" s="1"/>
  <c r="C71" i="36"/>
  <c r="B71" i="36" s="1"/>
  <c r="C72" i="36"/>
  <c r="B72" i="36" s="1"/>
  <c r="C157" i="36"/>
  <c r="B157" i="36" s="1"/>
  <c r="C433" i="36"/>
  <c r="B433" i="36" s="1"/>
  <c r="C638" i="36"/>
  <c r="B638" i="36" s="1"/>
  <c r="C73" i="36"/>
  <c r="B73" i="36" s="1"/>
  <c r="C713" i="36"/>
  <c r="B713" i="36" s="1"/>
  <c r="C593" i="36"/>
  <c r="B593" i="36" s="1"/>
  <c r="C117" i="36"/>
  <c r="B117" i="36" s="1"/>
  <c r="C574" i="36"/>
  <c r="B574" i="36" s="1"/>
  <c r="C229" i="36"/>
  <c r="B229" i="36" s="1"/>
  <c r="C435" i="36"/>
  <c r="B435" i="36" s="1"/>
  <c r="C370" i="36"/>
  <c r="B370" i="36" s="1"/>
  <c r="C523" i="36"/>
  <c r="B523" i="36" s="1"/>
  <c r="C739" i="36"/>
  <c r="B739" i="36" s="1"/>
  <c r="C808" i="36"/>
  <c r="B808" i="36" s="1"/>
  <c r="C236" i="36"/>
  <c r="B236" i="36" s="1"/>
  <c r="C925" i="36"/>
  <c r="B925" i="36" s="1"/>
  <c r="C742" i="36"/>
  <c r="B742" i="36" s="1"/>
  <c r="C42" i="36"/>
  <c r="B42" i="36" s="1"/>
  <c r="C436" i="36"/>
  <c r="B436" i="36" s="1"/>
  <c r="C118" i="36"/>
  <c r="B118" i="36" s="1"/>
  <c r="C790" i="36"/>
  <c r="B790" i="36" s="1"/>
  <c r="C237" i="36"/>
  <c r="B237" i="36" s="1"/>
  <c r="C279" i="36"/>
  <c r="B279" i="36" s="1"/>
  <c r="C711" i="36"/>
  <c r="B711" i="36" s="1"/>
  <c r="C689" i="36"/>
  <c r="B689" i="36" s="1"/>
  <c r="C488" i="36"/>
  <c r="B488" i="36" s="1"/>
  <c r="C728" i="36"/>
  <c r="B728" i="36" s="1"/>
  <c r="C743" i="36"/>
  <c r="B743" i="36" s="1"/>
  <c r="C690" i="36"/>
  <c r="B690" i="36" s="1"/>
  <c r="C437" i="36"/>
  <c r="B437" i="36" s="1"/>
  <c r="C438" i="36"/>
  <c r="B438" i="36" s="1"/>
  <c r="C489" i="36"/>
  <c r="B489" i="36" s="1"/>
  <c r="C841" i="36"/>
  <c r="B841" i="36" s="1"/>
  <c r="C715" i="36"/>
  <c r="B715" i="36" s="1"/>
  <c r="C714" i="36"/>
  <c r="B714" i="36" s="1"/>
  <c r="C806" i="36"/>
  <c r="B806" i="36" s="1"/>
  <c r="C74" i="36"/>
  <c r="B74" i="36" s="1"/>
  <c r="C521" i="36"/>
  <c r="B521" i="36" s="1"/>
  <c r="C371" i="36"/>
  <c r="B371" i="36" s="1"/>
  <c r="C691" i="36"/>
  <c r="B691" i="36" s="1"/>
  <c r="C594" i="36"/>
  <c r="B594" i="36" s="1"/>
  <c r="C590" i="36"/>
  <c r="B590" i="36" s="1"/>
  <c r="C845" i="36"/>
  <c r="B845" i="36" s="1"/>
  <c r="C844" i="36"/>
  <c r="B844" i="36" s="1"/>
  <c r="C852" i="36"/>
  <c r="B852" i="36" s="1"/>
  <c r="C843" i="36"/>
  <c r="B843" i="36" s="1"/>
  <c r="C842" i="36"/>
  <c r="B842" i="36" s="1"/>
  <c r="C846" i="36"/>
  <c r="B846" i="36" s="1"/>
  <c r="C847" i="36"/>
  <c r="B847" i="36" s="1"/>
  <c r="C848" i="36"/>
  <c r="B848" i="36" s="1"/>
  <c r="C849" i="36"/>
  <c r="B849" i="36" s="1"/>
  <c r="C851" i="36"/>
  <c r="B851" i="36" s="1"/>
  <c r="C850" i="36"/>
  <c r="B850" i="36" s="1"/>
  <c r="C772" i="36"/>
  <c r="B772" i="36" s="1"/>
  <c r="C744" i="36"/>
  <c r="B744" i="36" s="1"/>
  <c r="C524" i="36"/>
  <c r="B524" i="36" s="1"/>
  <c r="C372" i="36"/>
  <c r="B372" i="36" s="1"/>
  <c r="C853" i="36"/>
  <c r="B853" i="36" s="1"/>
  <c r="C525" i="36"/>
  <c r="B525" i="36" s="1"/>
  <c r="C591" i="36"/>
  <c r="B591" i="36" s="1"/>
  <c r="C745" i="36"/>
  <c r="B745" i="36" s="1"/>
  <c r="C158" i="36"/>
  <c r="B158" i="36" s="1"/>
  <c r="C119" i="36"/>
  <c r="B119" i="36" s="1"/>
  <c r="C439" i="36"/>
  <c r="B439" i="36" s="1"/>
  <c r="C746" i="36"/>
  <c r="B746" i="36" s="1"/>
  <c r="C747" i="36"/>
  <c r="B747" i="36" s="1"/>
  <c r="C854" i="36"/>
  <c r="B854" i="36" s="1"/>
  <c r="C716" i="36"/>
  <c r="B716" i="36" s="1"/>
  <c r="C18" i="36"/>
  <c r="B18" i="36" s="1"/>
  <c r="C859" i="36"/>
  <c r="B859" i="36" s="1"/>
  <c r="C120" i="36"/>
  <c r="B120" i="36" s="1"/>
  <c r="C238" i="36"/>
  <c r="B238" i="36" s="1"/>
  <c r="C19" i="36"/>
  <c r="B19" i="36" s="1"/>
  <c r="C20" i="36"/>
  <c r="B20" i="36" s="1"/>
  <c r="C334" i="36"/>
  <c r="B334" i="36" s="1"/>
  <c r="C692" i="36"/>
  <c r="B692" i="36" s="1"/>
  <c r="C280" i="36"/>
  <c r="B280" i="36" s="1"/>
  <c r="C281" i="36"/>
  <c r="B281" i="36" s="1"/>
  <c r="C490" i="36"/>
  <c r="B490" i="36" s="1"/>
  <c r="C151" i="36"/>
  <c r="B151" i="36" s="1"/>
  <c r="C855" i="36"/>
  <c r="B855" i="36" s="1"/>
  <c r="C595" i="36"/>
  <c r="B595" i="36" s="1"/>
  <c r="C856" i="36"/>
  <c r="B856" i="36" s="1"/>
  <c r="C639" i="36"/>
  <c r="B639" i="36" s="1"/>
  <c r="C926" i="36"/>
  <c r="B926" i="36" s="1"/>
  <c r="C857" i="36"/>
  <c r="B857" i="36" s="1"/>
  <c r="C858" i="36"/>
  <c r="B858" i="36" s="1"/>
  <c r="C239" i="36"/>
  <c r="B239" i="36" s="1"/>
  <c r="C603" i="36"/>
  <c r="B603" i="36" s="1"/>
  <c r="C440" i="36"/>
  <c r="B440" i="36" s="1"/>
  <c r="C240" i="36"/>
  <c r="B240" i="36" s="1"/>
  <c r="C767" i="36"/>
  <c r="B767" i="36" s="1"/>
  <c r="C491" i="36"/>
  <c r="B491" i="36" s="1"/>
  <c r="C282" i="36"/>
  <c r="B282" i="36" s="1"/>
  <c r="C773" i="36"/>
  <c r="B773" i="36" s="1"/>
  <c r="C640" i="36"/>
  <c r="B640" i="36" s="1"/>
  <c r="C641" i="36"/>
  <c r="B641" i="36" s="1"/>
  <c r="C644" i="36"/>
  <c r="B644" i="36" s="1"/>
  <c r="C642" i="36"/>
  <c r="B642" i="36" s="1"/>
  <c r="C643" i="36"/>
  <c r="B643" i="36" s="1"/>
  <c r="C596" i="36"/>
  <c r="B596" i="36" s="1"/>
  <c r="C210" i="36"/>
  <c r="B210" i="36" s="1"/>
  <c r="C241" i="36"/>
  <c r="B241" i="36" s="1"/>
  <c r="C575" i="36"/>
  <c r="B575" i="36" s="1"/>
  <c r="C597" i="36"/>
  <c r="B597" i="36" s="1"/>
  <c r="C598" i="36"/>
  <c r="B598" i="36" s="1"/>
  <c r="C441" i="36"/>
  <c r="B441" i="36" s="1"/>
  <c r="C693" i="36"/>
  <c r="B693" i="36" s="1"/>
  <c r="C694" i="36"/>
  <c r="B694" i="36" s="1"/>
  <c r="C442" i="36"/>
  <c r="B442" i="36" s="1"/>
  <c r="C599" i="36"/>
  <c r="B599" i="36" s="1"/>
  <c r="C600" i="36"/>
  <c r="B600" i="36" s="1"/>
  <c r="C21" i="36"/>
  <c r="B21" i="36" s="1"/>
  <c r="C43" i="36"/>
  <c r="B43" i="36" s="1"/>
  <c r="C22" i="36"/>
  <c r="B22" i="36" s="1"/>
  <c r="C645" i="36"/>
  <c r="B645" i="36" s="1"/>
  <c r="C211" i="36"/>
  <c r="B211" i="36" s="1"/>
  <c r="C75" i="36"/>
  <c r="B75" i="36" s="1"/>
  <c r="C576" i="36"/>
  <c r="B576" i="36" s="1"/>
  <c r="C577" i="36"/>
  <c r="B577" i="36" s="1"/>
  <c r="C444" i="36"/>
  <c r="B444" i="36" s="1"/>
  <c r="C373" i="36"/>
  <c r="B373" i="36" s="1"/>
  <c r="C374" i="36"/>
  <c r="B374" i="36" s="1"/>
  <c r="C791" i="36"/>
  <c r="B791" i="36" s="1"/>
  <c r="C860" i="36"/>
  <c r="B860" i="36" s="1"/>
  <c r="C159" i="36"/>
  <c r="B159" i="36" s="1"/>
  <c r="C283" i="36"/>
  <c r="B283" i="36" s="1"/>
  <c r="C311" i="36"/>
  <c r="B311" i="36" s="1"/>
  <c r="C284" i="36"/>
  <c r="B284" i="36" s="1"/>
  <c r="C375" i="36"/>
  <c r="B375" i="36" s="1"/>
  <c r="C285" i="36"/>
  <c r="B285" i="36" s="1"/>
  <c r="C190" i="36"/>
  <c r="B190" i="36" s="1"/>
  <c r="C443" i="36"/>
  <c r="B443" i="36" s="1"/>
  <c r="C602" i="36"/>
  <c r="B602" i="36" s="1"/>
  <c r="C452" i="36"/>
  <c r="B452" i="36" s="1"/>
  <c r="C445" i="36"/>
  <c r="B445" i="36" s="1"/>
  <c r="C446" i="36"/>
  <c r="B446" i="36" s="1"/>
  <c r="C447" i="36"/>
  <c r="B447" i="36" s="1"/>
  <c r="C526" i="36"/>
  <c r="B526" i="36" s="1"/>
  <c r="C527" i="36"/>
  <c r="B527" i="36" s="1"/>
  <c r="C448" i="36"/>
  <c r="B448" i="36" s="1"/>
  <c r="C553" i="36"/>
  <c r="B553" i="36" s="1"/>
  <c r="C555" i="36"/>
  <c r="B555" i="36" s="1"/>
  <c r="C554" i="36"/>
  <c r="B554" i="36" s="1"/>
  <c r="C556" i="36"/>
  <c r="B556" i="36" s="1"/>
  <c r="C492" i="36"/>
  <c r="B492" i="36" s="1"/>
  <c r="C557" i="36"/>
  <c r="B557" i="36" s="1"/>
  <c r="C449" i="36"/>
  <c r="B449" i="36" s="1"/>
  <c r="C450" i="36"/>
  <c r="B450" i="36" s="1"/>
  <c r="C453" i="36"/>
  <c r="B453" i="36" s="1"/>
  <c r="C558" i="36"/>
  <c r="B558" i="36" s="1"/>
  <c r="C454" i="36"/>
  <c r="B454" i="36" s="1"/>
  <c r="C528" i="36"/>
  <c r="B528" i="36" s="1"/>
  <c r="C493" i="36"/>
  <c r="B493" i="36" s="1"/>
  <c r="C494" i="36"/>
  <c r="B494" i="36" s="1"/>
  <c r="C529" i="36"/>
  <c r="B529" i="36" s="1"/>
  <c r="C530" i="36"/>
  <c r="B530" i="36" s="1"/>
  <c r="C495" i="36"/>
  <c r="B495" i="36" s="1"/>
  <c r="C455" i="36"/>
  <c r="B455" i="36" s="1"/>
  <c r="C456" i="36"/>
  <c r="B456" i="36" s="1"/>
  <c r="C531" i="36"/>
  <c r="B531" i="36" s="1"/>
  <c r="C559" i="36"/>
  <c r="B559" i="36" s="1"/>
  <c r="C451" i="36"/>
  <c r="B451" i="36" s="1"/>
  <c r="C376" i="36"/>
  <c r="B376" i="36" s="1"/>
  <c r="C312" i="36"/>
  <c r="B312" i="36" s="1"/>
  <c r="C286" i="36"/>
  <c r="B286" i="36" s="1"/>
  <c r="C927" i="36"/>
  <c r="B927" i="36" s="1"/>
  <c r="C121" i="36"/>
  <c r="B121" i="36" s="1"/>
  <c r="C122" i="36"/>
  <c r="B122" i="36" s="1"/>
  <c r="C378" i="36"/>
  <c r="B378" i="36" s="1"/>
  <c r="C379" i="36"/>
  <c r="B379" i="36" s="1"/>
  <c r="C457" i="36"/>
  <c r="B457" i="36" s="1"/>
  <c r="C171" i="36"/>
  <c r="B171" i="36" s="1"/>
  <c r="C377" i="36"/>
  <c r="B377" i="36" s="1"/>
  <c r="C928" i="36"/>
  <c r="B928" i="36" s="1"/>
  <c r="C458" i="36"/>
  <c r="B458" i="36" s="1"/>
  <c r="C191" i="36"/>
  <c r="B191" i="36" s="1"/>
  <c r="C124" i="36"/>
  <c r="B124" i="36" s="1"/>
  <c r="C152" i="36"/>
  <c r="B152" i="36" s="1"/>
  <c r="C192" i="36"/>
  <c r="B192" i="36" s="1"/>
  <c r="C123" i="36"/>
  <c r="B123" i="36" s="1"/>
  <c r="C172" i="36"/>
  <c r="B172" i="36" s="1"/>
  <c r="C44" i="36"/>
  <c r="B44" i="36" s="1"/>
  <c r="C242" i="36"/>
  <c r="B242" i="36" s="1"/>
  <c r="C45" i="36"/>
  <c r="B45" i="36" s="1"/>
  <c r="C695" i="36"/>
  <c r="B695" i="36" s="1"/>
  <c r="C646" i="36"/>
  <c r="B646" i="36" s="1"/>
  <c r="C459" i="36"/>
  <c r="B459" i="36" s="1"/>
  <c r="C76" i="36"/>
  <c r="B76" i="36" s="1"/>
  <c r="C77" i="36"/>
  <c r="B77" i="36" s="1"/>
  <c r="C496" i="36"/>
  <c r="B496" i="36" s="1"/>
  <c r="C748" i="36"/>
  <c r="B748" i="36" s="1"/>
  <c r="C647" i="36"/>
  <c r="B647" i="36" s="1"/>
  <c r="C23" i="36"/>
  <c r="B23" i="36" s="1"/>
  <c r="C774" i="36"/>
  <c r="B774" i="36" s="1"/>
  <c r="C648" i="36"/>
  <c r="B648" i="36" s="1"/>
  <c r="C696" i="36"/>
  <c r="B696" i="36" s="1"/>
  <c r="C24" i="36"/>
  <c r="B24" i="36" s="1"/>
  <c r="C78" i="36"/>
  <c r="B78" i="36" s="1"/>
  <c r="C125" i="36"/>
  <c r="B125" i="36" s="1"/>
  <c r="C287" i="36"/>
  <c r="B287" i="36" s="1"/>
  <c r="C289" i="36"/>
  <c r="B289" i="36" s="1"/>
  <c r="C460" i="36"/>
  <c r="B460" i="36" s="1"/>
  <c r="C750" i="36"/>
  <c r="B750" i="36" s="1"/>
  <c r="C751" i="36"/>
  <c r="B751" i="36" s="1"/>
  <c r="C288" i="36"/>
  <c r="B288" i="36" s="1"/>
  <c r="C335" i="36"/>
  <c r="B335" i="36" s="1"/>
  <c r="C380" i="36"/>
  <c r="B380" i="36" s="1"/>
  <c r="C649" i="36"/>
  <c r="B649" i="36" s="1"/>
  <c r="C752" i="36"/>
  <c r="B752" i="36" s="1"/>
  <c r="C79" i="36"/>
  <c r="B79" i="36" s="1"/>
  <c r="C193" i="36"/>
  <c r="B193" i="36" s="1"/>
  <c r="C212" i="36"/>
  <c r="B212" i="36" s="1"/>
  <c r="C46" i="36"/>
  <c r="B46" i="36" s="1"/>
  <c r="C160" i="36"/>
  <c r="B160" i="36" s="1"/>
  <c r="C497" i="36"/>
  <c r="B497" i="36" s="1"/>
  <c r="C816" i="36"/>
  <c r="B816" i="36" s="1"/>
  <c r="C775" i="36"/>
  <c r="B775" i="36" s="1"/>
  <c r="C861" i="36"/>
  <c r="B861" i="36" s="1"/>
  <c r="C126" i="36"/>
  <c r="B126" i="36" s="1"/>
  <c r="C862" i="36"/>
  <c r="B862" i="36" s="1"/>
  <c r="C26" i="36"/>
  <c r="B26" i="36" s="1"/>
  <c r="C25" i="36"/>
  <c r="B25" i="36" s="1"/>
  <c r="C27" i="36"/>
  <c r="B27" i="36" s="1"/>
  <c r="C381" i="36"/>
  <c r="B381" i="36" s="1"/>
  <c r="C382" i="36"/>
  <c r="B382" i="36" s="1"/>
  <c r="C567" i="36"/>
  <c r="B567" i="36" s="1"/>
  <c r="C243" i="36"/>
  <c r="B243" i="36" s="1"/>
  <c r="C532" i="36"/>
  <c r="B532" i="36" s="1"/>
  <c r="C533" i="36"/>
  <c r="B533" i="36" s="1"/>
  <c r="C863" i="36"/>
  <c r="B863" i="36" s="1"/>
  <c r="C290" i="36"/>
  <c r="B290" i="36" s="1"/>
  <c r="C127" i="36"/>
  <c r="B127" i="36" s="1"/>
  <c r="C864" i="36"/>
  <c r="B864" i="36" s="1"/>
  <c r="C776" i="36"/>
  <c r="B776" i="36" s="1"/>
  <c r="C753" i="36"/>
  <c r="B753" i="36" s="1"/>
  <c r="C80" i="36"/>
  <c r="B80" i="36" s="1"/>
  <c r="C938" i="36"/>
  <c r="B938" i="36" s="1"/>
  <c r="C865" i="36"/>
  <c r="B865" i="36" s="1"/>
  <c r="C214" i="36"/>
  <c r="B214" i="36" s="1"/>
  <c r="C498" i="36"/>
  <c r="B498" i="36" s="1"/>
  <c r="C215" i="36"/>
  <c r="B215" i="36" s="1"/>
  <c r="C28" i="36"/>
  <c r="B28" i="36" s="1"/>
  <c r="C81" i="36"/>
  <c r="B81" i="36" s="1"/>
  <c r="C82" i="36"/>
  <c r="B82" i="36" s="1"/>
  <c r="C383" i="36"/>
  <c r="B383" i="36" s="1"/>
  <c r="C534" i="36"/>
  <c r="B534" i="36" s="1"/>
  <c r="C83" i="36"/>
  <c r="B83" i="36" s="1"/>
  <c r="C384" i="36"/>
  <c r="B384" i="36" s="1"/>
  <c r="C128" i="36"/>
  <c r="B128" i="36" s="1"/>
  <c r="C129" i="36"/>
  <c r="B129" i="36" s="1"/>
  <c r="C130" i="36"/>
  <c r="B130" i="36" s="1"/>
  <c r="C929" i="36"/>
  <c r="B929" i="36" s="1"/>
  <c r="C754" i="36"/>
  <c r="B754" i="36" s="1"/>
  <c r="C325" i="36"/>
  <c r="B325" i="36" s="1"/>
  <c r="C461" i="36"/>
  <c r="B461" i="36" s="1"/>
  <c r="C39" i="36"/>
  <c r="B39" i="36" s="1"/>
  <c r="C809" i="36"/>
  <c r="B809" i="36" s="1"/>
  <c r="C650" i="36"/>
  <c r="B650" i="36" s="1"/>
  <c r="C29" i="36"/>
  <c r="B29" i="36" s="1"/>
  <c r="C651" i="36"/>
  <c r="B651" i="36" s="1"/>
  <c r="C216" i="36"/>
  <c r="B216" i="36" s="1"/>
  <c r="C217" i="36"/>
  <c r="B217" i="36" s="1"/>
  <c r="C499" i="36"/>
  <c r="B499" i="36" s="1"/>
  <c r="C218" i="36"/>
  <c r="B218" i="36" s="1"/>
  <c r="C219" i="36"/>
  <c r="B219" i="36" s="1"/>
  <c r="C866" i="36"/>
  <c r="B866" i="36" s="1"/>
  <c r="C867" i="36"/>
  <c r="B867" i="36" s="1"/>
  <c r="C604" i="36"/>
  <c r="B604" i="36" s="1"/>
  <c r="C868" i="36"/>
  <c r="B868" i="36" s="1"/>
  <c r="C869" i="36"/>
  <c r="B869" i="36" s="1"/>
  <c r="C870" i="36"/>
  <c r="B870" i="36" s="1"/>
  <c r="C873" i="36"/>
  <c r="B873" i="36" s="1"/>
  <c r="C605" i="36"/>
  <c r="B605" i="36" s="1"/>
  <c r="C871" i="36"/>
  <c r="B871" i="36" s="1"/>
  <c r="C872" i="36"/>
  <c r="B872" i="36" s="1"/>
  <c r="C606" i="36"/>
  <c r="B606" i="36" s="1"/>
  <c r="C385" i="36"/>
  <c r="B385" i="36" s="1"/>
  <c r="C875" i="36"/>
  <c r="B875" i="36" s="1"/>
  <c r="C607" i="36"/>
  <c r="B607" i="36" s="1"/>
  <c r="C608" i="36"/>
  <c r="B608" i="36" s="1"/>
  <c r="C609" i="36"/>
  <c r="B609" i="36" s="1"/>
  <c r="C930" i="36"/>
  <c r="B930" i="36" s="1"/>
  <c r="C936" i="36"/>
  <c r="B936" i="36" s="1"/>
  <c r="C802" i="36"/>
  <c r="B802" i="36" s="1"/>
  <c r="C792" i="36"/>
  <c r="B792" i="36" s="1"/>
  <c r="C810" i="36"/>
  <c r="B810" i="36" s="1"/>
  <c r="C777" i="36"/>
  <c r="B777" i="36" s="1"/>
  <c r="C794" i="36"/>
  <c r="B794" i="36" s="1"/>
  <c r="C793" i="36"/>
  <c r="B793" i="36" s="1"/>
  <c r="C560" i="36"/>
  <c r="B560" i="36" s="1"/>
  <c r="C561" i="36"/>
  <c r="B561" i="36" s="1"/>
  <c r="C562" i="36"/>
  <c r="B562" i="36" s="1"/>
  <c r="C563" i="36"/>
  <c r="B563" i="36" s="1"/>
  <c r="C652" i="36"/>
  <c r="B652" i="36" s="1"/>
  <c r="C84" i="36"/>
  <c r="B84" i="36" s="1"/>
  <c r="C717" i="36"/>
  <c r="B717" i="36" s="1"/>
  <c r="C755" i="36"/>
  <c r="B755" i="36" s="1"/>
  <c r="C30" i="36"/>
  <c r="B30" i="36" s="1"/>
  <c r="C31" i="36"/>
  <c r="B31" i="36" s="1"/>
  <c r="C934" i="36"/>
  <c r="B934" i="36" s="1"/>
  <c r="C86" i="36"/>
  <c r="B86" i="36" s="1"/>
  <c r="C653" i="36"/>
  <c r="B653" i="36" s="1"/>
  <c r="C244" i="36"/>
  <c r="B244" i="36" s="1"/>
  <c r="C654" i="36"/>
  <c r="B654" i="36" s="1"/>
  <c r="C811" i="36"/>
  <c r="B811" i="36" s="1"/>
  <c r="C812" i="36"/>
  <c r="B812" i="36" s="1"/>
  <c r="C326" i="36"/>
  <c r="B326" i="36" s="1"/>
  <c r="C131" i="36"/>
  <c r="B131" i="36" s="1"/>
  <c r="C874" i="36"/>
  <c r="B874" i="36" s="1"/>
  <c r="C876" i="36"/>
  <c r="B876" i="36" s="1"/>
  <c r="C386" i="36"/>
  <c r="B386" i="36" s="1"/>
  <c r="C697" i="36"/>
  <c r="B697" i="36" s="1"/>
  <c r="C87" i="36"/>
  <c r="B87" i="36" s="1"/>
  <c r="C500" i="36"/>
  <c r="B500" i="36" s="1"/>
  <c r="C778" i="36"/>
  <c r="B778" i="36" s="1"/>
  <c r="C88" i="36"/>
  <c r="B88" i="36" s="1"/>
  <c r="C655" i="36"/>
  <c r="B655" i="36" s="1"/>
  <c r="C52" i="36"/>
  <c r="B52" i="36" s="1"/>
  <c r="C89" i="36"/>
  <c r="B89" i="36" s="1"/>
  <c r="C699" i="36"/>
  <c r="B699" i="36" s="1"/>
  <c r="C535" i="36"/>
  <c r="B535" i="36" s="1"/>
  <c r="C729" i="36"/>
  <c r="B729" i="36" s="1"/>
  <c r="C730" i="36"/>
  <c r="B730" i="36" s="1"/>
  <c r="C173" i="36"/>
  <c r="B173" i="36" s="1"/>
  <c r="C877" i="36"/>
  <c r="B877" i="36" s="1"/>
  <c r="C329" i="36"/>
  <c r="B329" i="36" s="1"/>
  <c r="C291" i="36"/>
  <c r="B291" i="36" s="1"/>
  <c r="C161" i="36"/>
  <c r="B161" i="36" s="1"/>
  <c r="C162" i="36"/>
  <c r="B162" i="36" s="1"/>
  <c r="C387" i="36"/>
  <c r="B387" i="36" s="1"/>
  <c r="C718" i="36"/>
  <c r="B718" i="36" s="1"/>
  <c r="C153" i="36"/>
  <c r="B153" i="36" s="1"/>
  <c r="C346" i="36"/>
  <c r="B346" i="36" s="1"/>
  <c r="C292" i="36"/>
  <c r="B292" i="36" s="1"/>
  <c r="C656" i="36"/>
  <c r="B656" i="36" s="1"/>
  <c r="C388" i="36"/>
  <c r="B388" i="36" s="1"/>
  <c r="C462" i="36"/>
  <c r="B462" i="36" s="1"/>
  <c r="C568" i="36"/>
  <c r="B568" i="36" s="1"/>
  <c r="C389" i="36"/>
  <c r="B389" i="36" s="1"/>
  <c r="C313" i="36"/>
  <c r="B313" i="36" s="1"/>
  <c r="C314" i="36"/>
  <c r="B314" i="36" s="1"/>
  <c r="C315" i="36"/>
  <c r="B315" i="36" s="1"/>
  <c r="C390" i="36"/>
  <c r="B390" i="36" s="1"/>
  <c r="C463" i="36"/>
  <c r="B463" i="36" s="1"/>
  <c r="C464" i="36"/>
  <c r="B464" i="36" s="1"/>
  <c r="C465" i="36"/>
  <c r="B465" i="36" s="1"/>
  <c r="C466" i="36"/>
  <c r="B466" i="36" s="1"/>
  <c r="C467" i="36"/>
  <c r="B467" i="36" s="1"/>
  <c r="C469" i="36"/>
  <c r="B469" i="36" s="1"/>
  <c r="C471" i="36"/>
  <c r="B471" i="36" s="1"/>
  <c r="C470" i="36"/>
  <c r="B470" i="36" s="1"/>
  <c r="C472" i="36"/>
  <c r="B472" i="36" s="1"/>
  <c r="C473" i="36"/>
  <c r="B473" i="36" s="1"/>
  <c r="C474" i="36"/>
  <c r="B474" i="36" s="1"/>
  <c r="C501" i="36"/>
  <c r="B501" i="36" s="1"/>
  <c r="C468" i="36"/>
  <c r="B468" i="36" s="1"/>
  <c r="C475" i="36"/>
  <c r="B475" i="36" s="1"/>
  <c r="C486" i="36"/>
  <c r="B486" i="36" s="1"/>
  <c r="C476" i="36"/>
  <c r="B476" i="36" s="1"/>
  <c r="C391" i="36"/>
  <c r="B391" i="36" s="1"/>
  <c r="C90" i="36"/>
  <c r="B90" i="36" s="1"/>
  <c r="C779" i="36"/>
  <c r="B779" i="36" s="1"/>
  <c r="C316" i="36"/>
  <c r="B316" i="36" s="1"/>
  <c r="C878" i="36"/>
  <c r="B878" i="36" s="1"/>
  <c r="C132" i="36"/>
  <c r="B132" i="36" s="1"/>
  <c r="C293" i="36"/>
  <c r="B293" i="36" s="1"/>
  <c r="C657" i="36"/>
  <c r="B657" i="36" s="1"/>
  <c r="C536" i="36"/>
  <c r="B536" i="36" s="1"/>
  <c r="C91" i="36"/>
  <c r="B91" i="36" s="1"/>
  <c r="C245" i="36"/>
  <c r="B245" i="36" s="1"/>
  <c r="C246" i="36"/>
  <c r="B246" i="36" s="1"/>
  <c r="C247" i="36"/>
  <c r="B247" i="36" s="1"/>
  <c r="C92" i="36"/>
  <c r="B92" i="36" s="1"/>
  <c r="C879" i="36"/>
  <c r="B879" i="36" s="1"/>
  <c r="C133" i="36"/>
  <c r="B133" i="36" s="1"/>
  <c r="C184" i="36"/>
  <c r="B184" i="36" s="1"/>
  <c r="C658" i="36"/>
  <c r="B658" i="36" s="1"/>
  <c r="C93" i="36"/>
  <c r="B93" i="36" s="1"/>
  <c r="C248" i="36"/>
  <c r="B248" i="36" s="1"/>
  <c r="C94" i="36"/>
  <c r="B94" i="36" s="1"/>
  <c r="C47" i="36"/>
  <c r="B47" i="36" s="1"/>
  <c r="C392" i="36"/>
  <c r="B392" i="36" s="1"/>
  <c r="C394" i="36"/>
  <c r="B394" i="36" s="1"/>
  <c r="C610" i="36"/>
  <c r="B610" i="36" s="1"/>
  <c r="C395" i="36"/>
  <c r="B395" i="36" s="1"/>
  <c r="C569" i="36"/>
  <c r="B569" i="36" s="1"/>
  <c r="C477" i="36"/>
  <c r="B477" i="36" s="1"/>
  <c r="C611" i="36"/>
  <c r="B611" i="36" s="1"/>
  <c r="C698" i="36"/>
  <c r="B698" i="36" s="1"/>
  <c r="C174" i="36"/>
  <c r="B174" i="36" s="1"/>
  <c r="C175" i="36"/>
  <c r="B175" i="36" s="1"/>
  <c r="C177" i="36"/>
  <c r="B177" i="36" s="1"/>
  <c r="C180" i="36"/>
  <c r="B180" i="36" s="1"/>
  <c r="C181" i="36"/>
  <c r="B181" i="36" s="1"/>
  <c r="C178" i="36"/>
  <c r="B178" i="36" s="1"/>
  <c r="C179" i="36"/>
  <c r="B179" i="36" s="1"/>
  <c r="C880" i="36"/>
  <c r="B880" i="36" s="1"/>
  <c r="C502" i="36"/>
  <c r="B502" i="36" s="1"/>
  <c r="C612" i="36"/>
  <c r="B612" i="36" s="1"/>
  <c r="C881" i="36"/>
  <c r="B881" i="36" s="1"/>
  <c r="C803" i="36"/>
  <c r="B803" i="36" s="1"/>
  <c r="C294" i="36"/>
  <c r="B294" i="36" s="1"/>
  <c r="C295" i="36"/>
  <c r="B295" i="36" s="1"/>
  <c r="C393" i="36"/>
  <c r="B393" i="36" s="1"/>
  <c r="C882" i="36"/>
  <c r="B882" i="36" s="1"/>
  <c r="C583" i="36"/>
  <c r="B583" i="36" s="1"/>
  <c r="C756" i="36"/>
  <c r="B756" i="36" s="1"/>
  <c r="C659" i="36"/>
  <c r="B659" i="36" s="1"/>
  <c r="C795" i="36"/>
  <c r="B795" i="36" s="1"/>
  <c r="C749" i="36"/>
  <c r="B749" i="36" s="1"/>
  <c r="C939" i="36"/>
  <c r="B939" i="36" s="1"/>
  <c r="C883" i="36"/>
  <c r="B883" i="36" s="1"/>
  <c r="C884" i="36"/>
  <c r="B884" i="36" s="1"/>
  <c r="C780" i="36"/>
  <c r="B780" i="36" s="1"/>
  <c r="C885" i="36"/>
  <c r="B885" i="36" s="1"/>
  <c r="C886" i="36"/>
  <c r="B886" i="36" s="1"/>
  <c r="C887" i="36"/>
  <c r="B887" i="36" s="1"/>
  <c r="C95" i="36"/>
  <c r="B95" i="36" s="1"/>
  <c r="C96" i="36"/>
  <c r="B96" i="36" s="1"/>
  <c r="C396" i="36"/>
  <c r="B396" i="36" s="1"/>
  <c r="C397" i="36"/>
  <c r="B397" i="36" s="1"/>
  <c r="C660" i="36"/>
  <c r="B660" i="36" s="1"/>
  <c r="C194" i="36"/>
  <c r="B194" i="36" s="1"/>
  <c r="C195" i="36"/>
  <c r="B195" i="36" s="1"/>
  <c r="C188" i="36"/>
  <c r="B188" i="36" s="1"/>
  <c r="C189" i="36"/>
  <c r="B189" i="36" s="1"/>
  <c r="C196" i="36"/>
  <c r="B196" i="36" s="1"/>
  <c r="C197" i="36"/>
  <c r="B197" i="36" s="1"/>
  <c r="C198" i="36"/>
  <c r="B198" i="36" s="1"/>
  <c r="C199" i="36"/>
  <c r="B199" i="36" s="1"/>
  <c r="C200" i="36"/>
  <c r="B200" i="36" s="1"/>
  <c r="C931" i="36"/>
  <c r="B931" i="36" s="1"/>
  <c r="C163" i="36"/>
  <c r="B163" i="36" s="1"/>
  <c r="C176" i="36"/>
  <c r="B176" i="36" s="1"/>
  <c r="C97" i="36"/>
  <c r="B97" i="36" s="1"/>
  <c r="C327" i="36"/>
  <c r="B327" i="36" s="1"/>
  <c r="C398" i="36"/>
  <c r="B398" i="36" s="1"/>
  <c r="C296" i="36"/>
  <c r="B296" i="36" s="1"/>
  <c r="C613" i="36"/>
  <c r="B613" i="36" s="1"/>
  <c r="C401" i="36"/>
  <c r="B401" i="36" s="1"/>
  <c r="C182" i="36"/>
  <c r="B182" i="36" s="1"/>
  <c r="C48" i="36"/>
  <c r="B48" i="36" s="1"/>
  <c r="C98" i="36"/>
  <c r="B98" i="36" s="1"/>
  <c r="C402" i="36"/>
  <c r="B402" i="36" s="1"/>
  <c r="C249" i="36"/>
  <c r="B249" i="36" s="1"/>
  <c r="C250" i="36"/>
  <c r="B250" i="36" s="1"/>
  <c r="C661" i="36"/>
  <c r="B661" i="36" s="1"/>
  <c r="C251" i="36"/>
  <c r="B251" i="36" s="1"/>
  <c r="C99" i="36"/>
  <c r="B99" i="36" s="1"/>
  <c r="C317" i="36"/>
  <c r="B317" i="36" s="1"/>
  <c r="C399" i="36"/>
  <c r="B399" i="36" s="1"/>
  <c r="C400" i="36"/>
  <c r="B400" i="36" s="1"/>
  <c r="C297" i="36"/>
  <c r="B297" i="36" s="1"/>
  <c r="C298" i="36"/>
  <c r="B298" i="36" s="1"/>
  <c r="C328" i="36"/>
  <c r="B328" i="36" s="1"/>
  <c r="C403" i="36"/>
  <c r="B403" i="36" s="1"/>
  <c r="C404" i="36"/>
  <c r="B404" i="36" s="1"/>
  <c r="C299" i="36"/>
  <c r="B299" i="36" s="1"/>
  <c r="C504" i="36"/>
  <c r="B504" i="36" s="1"/>
  <c r="C662" i="36"/>
  <c r="B662" i="36" s="1"/>
  <c r="C100" i="36"/>
  <c r="B100" i="36" s="1"/>
  <c r="C505" i="36"/>
  <c r="B505" i="36" s="1"/>
  <c r="C32" i="36"/>
  <c r="B32" i="36" s="1"/>
  <c r="C134" i="36"/>
  <c r="B134" i="36" s="1"/>
  <c r="C300" i="36"/>
  <c r="B300" i="36" s="1"/>
  <c r="C584" i="36"/>
  <c r="B584" i="36" s="1"/>
  <c r="C301" i="36"/>
  <c r="B301" i="36" s="1"/>
  <c r="C537" i="36"/>
  <c r="B537" i="36" s="1"/>
  <c r="C405" i="36"/>
  <c r="B405" i="36" s="1"/>
  <c r="C252" i="36"/>
  <c r="B252" i="36" s="1"/>
  <c r="C796" i="36"/>
  <c r="B796" i="36" s="1"/>
  <c r="C813" i="36"/>
  <c r="B813" i="36" s="1"/>
  <c r="C888" i="36"/>
  <c r="B888" i="36" s="1"/>
  <c r="C781" i="36"/>
  <c r="B781" i="36" s="1"/>
  <c r="C782" i="36"/>
  <c r="B782" i="36" s="1"/>
  <c r="C932" i="36"/>
  <c r="B932" i="36" s="1"/>
  <c r="C578" i="36"/>
  <c r="B578" i="36" s="1"/>
  <c r="C579" i="36"/>
  <c r="B579" i="36" s="1"/>
  <c r="C933" i="36"/>
  <c r="B933" i="36" s="1"/>
  <c r="C731" i="36"/>
  <c r="B731" i="36" s="1"/>
  <c r="C33" i="36"/>
  <c r="B33" i="36" s="1"/>
  <c r="C330" i="36"/>
  <c r="B330" i="36" s="1"/>
  <c r="C302" i="36"/>
  <c r="B302" i="36" s="1"/>
  <c r="C331" i="36"/>
  <c r="B331" i="36" s="1"/>
  <c r="C663" i="36"/>
  <c r="B663" i="36" s="1"/>
  <c r="C34" i="36"/>
  <c r="B34" i="36" s="1"/>
  <c r="C35" i="36"/>
  <c r="B35" i="36" s="1"/>
  <c r="C539" i="36"/>
  <c r="B539" i="36" s="1"/>
  <c r="C253" i="36"/>
  <c r="B253" i="36" s="1"/>
  <c r="C101" i="36"/>
  <c r="B101" i="36" s="1"/>
  <c r="C103" i="36"/>
  <c r="B103" i="36" s="1"/>
  <c r="C506" i="36"/>
  <c r="B506" i="36" s="1"/>
  <c r="C303" i="36"/>
  <c r="B303" i="36" s="1"/>
  <c r="C254" i="36"/>
  <c r="B254" i="36" s="1"/>
  <c r="C255" i="36"/>
  <c r="B255" i="36" s="1"/>
  <c r="C256" i="36"/>
  <c r="B256" i="36" s="1"/>
  <c r="C258" i="36"/>
  <c r="B258" i="36" s="1"/>
  <c r="C257" i="36"/>
  <c r="B257" i="36" s="1"/>
  <c r="C102" i="36"/>
  <c r="B102" i="36" s="1"/>
  <c r="C49" i="36"/>
  <c r="B49" i="36" s="1"/>
  <c r="C507" i="36"/>
  <c r="B507" i="36" s="1"/>
  <c r="C220" i="36"/>
  <c r="B220" i="36" s="1"/>
  <c r="C783" i="36"/>
  <c r="B783" i="36" s="1"/>
  <c r="C889" i="36"/>
  <c r="B889" i="36" s="1"/>
  <c r="C406" i="36"/>
  <c r="B406" i="36" s="1"/>
  <c r="C164" i="36"/>
  <c r="B164" i="36" s="1"/>
  <c r="C700" i="36"/>
  <c r="B700" i="36" s="1"/>
  <c r="C541" i="36"/>
  <c r="B541" i="36" s="1"/>
  <c r="C478" i="36"/>
  <c r="B478" i="36" s="1"/>
  <c r="C407" i="36"/>
  <c r="B407" i="36" s="1"/>
  <c r="C768" i="36"/>
  <c r="B768" i="36" s="1"/>
  <c r="C814" i="36"/>
  <c r="B814" i="36" s="1"/>
  <c r="C259" i="36"/>
  <c r="B259" i="36" s="1"/>
  <c r="C260" i="36"/>
  <c r="B260" i="36" s="1"/>
  <c r="C732" i="36"/>
  <c r="B732" i="36" s="1"/>
  <c r="C757" i="36"/>
  <c r="B757" i="36" s="1"/>
  <c r="C893" i="36"/>
  <c r="B893" i="36" s="1"/>
  <c r="C891" i="36"/>
  <c r="B891" i="36" s="1"/>
  <c r="C614" i="36"/>
  <c r="B614" i="36" s="1"/>
  <c r="C570" i="36"/>
  <c r="B570" i="36" s="1"/>
  <c r="C479" i="36"/>
  <c r="B479" i="36" s="1"/>
  <c r="C408" i="36"/>
  <c r="B408" i="36" s="1"/>
  <c r="C201" i="36"/>
  <c r="B201" i="36" s="1"/>
  <c r="C580" i="36"/>
  <c r="B580" i="36" s="1"/>
  <c r="C503" i="36"/>
  <c r="B503" i="36" s="1"/>
  <c r="C480" i="36"/>
  <c r="B480" i="36" s="1"/>
  <c r="C85" i="36"/>
  <c r="B85" i="36" s="1"/>
  <c r="C784" i="36"/>
  <c r="B784" i="36" s="1"/>
  <c r="C538" i="36"/>
  <c r="B538" i="36" s="1"/>
  <c r="C892" i="36"/>
  <c r="B892" i="36" s="1"/>
  <c r="C540" i="36"/>
  <c r="B540" i="36" s="1"/>
  <c r="C664" i="36"/>
  <c r="B664" i="36" s="1"/>
  <c r="C409" i="36"/>
  <c r="B409" i="36" s="1"/>
  <c r="C764" i="36"/>
  <c r="B764" i="36" s="1"/>
  <c r="C890" i="36"/>
  <c r="B890" i="36" s="1"/>
  <c r="C571" i="36"/>
  <c r="B571" i="36" s="1"/>
  <c r="C261" i="36"/>
  <c r="B261" i="36" s="1"/>
  <c r="C410" i="36"/>
  <c r="B410" i="36" s="1"/>
  <c r="C665" i="36"/>
  <c r="B665" i="36" s="1"/>
  <c r="C411" i="36"/>
  <c r="B411" i="36" s="1"/>
  <c r="C615" i="36"/>
  <c r="B615" i="36" s="1"/>
  <c r="C304" i="36"/>
  <c r="B304" i="36" s="1"/>
  <c r="C572" i="36"/>
  <c r="B572" i="36" s="1"/>
  <c r="C769" i="36"/>
  <c r="B769" i="36" s="1"/>
  <c r="C508" i="36"/>
  <c r="B508" i="36" s="1"/>
  <c r="C412" i="36"/>
  <c r="B412" i="36" s="1"/>
  <c r="C202" i="36"/>
  <c r="B202" i="36" s="1"/>
  <c r="C203" i="36"/>
  <c r="B203" i="36" s="1"/>
  <c r="C154" i="36"/>
  <c r="B154" i="36" s="1"/>
  <c r="C136" i="36"/>
  <c r="B136" i="36" s="1"/>
  <c r="C137" i="36"/>
  <c r="B137" i="36" s="1"/>
  <c r="C138" i="36"/>
  <c r="B138" i="36" s="1"/>
  <c r="C135" i="36"/>
  <c r="B135" i="36" s="1"/>
  <c r="C139" i="36"/>
  <c r="B139" i="36" s="1"/>
  <c r="C140" i="36"/>
  <c r="B140" i="36" s="1"/>
  <c r="C141" i="36"/>
  <c r="B141" i="36" s="1"/>
  <c r="C142" i="36"/>
  <c r="B142" i="36" s="1"/>
  <c r="C262" i="36"/>
  <c r="B262" i="36" s="1"/>
  <c r="C104" i="36"/>
  <c r="B104" i="36" s="1"/>
  <c r="C263" i="36"/>
  <c r="B263" i="36" s="1"/>
  <c r="C666" i="36"/>
  <c r="B666" i="36" s="1"/>
  <c r="C616" i="36"/>
  <c r="B616" i="36" s="1"/>
  <c r="C305" i="36"/>
  <c r="B305" i="36" s="1"/>
  <c r="C542" i="36"/>
  <c r="B542" i="36" s="1"/>
  <c r="C758" i="36"/>
  <c r="B758" i="36" s="1"/>
  <c r="C413" i="36"/>
  <c r="B413" i="36" s="1"/>
  <c r="C733" i="36"/>
  <c r="B733" i="36" s="1"/>
  <c r="C734" i="36"/>
  <c r="B734" i="36" s="1"/>
  <c r="C481" i="36"/>
  <c r="B481" i="36" s="1"/>
  <c r="C367" i="36"/>
  <c r="B367" i="36" s="1"/>
  <c r="C543" i="36"/>
  <c r="B543" i="36" s="1"/>
  <c r="C36" i="36"/>
  <c r="B36" i="36" s="1"/>
  <c r="C785" i="36"/>
  <c r="B785" i="36" s="1"/>
  <c r="C183" i="36"/>
  <c r="B183" i="36" s="1"/>
  <c r="C185" i="36"/>
  <c r="B185" i="36" s="1"/>
  <c r="C414" i="36"/>
  <c r="B414" i="36" s="1"/>
  <c r="C894" i="36"/>
  <c r="B894" i="36" s="1"/>
  <c r="C897" i="36"/>
  <c r="B897" i="36" s="1"/>
  <c r="C702" i="36"/>
  <c r="B702" i="36" s="1"/>
  <c r="C906" i="36"/>
  <c r="B906" i="36" s="1"/>
  <c r="C910" i="36"/>
  <c r="B910" i="36" s="1"/>
  <c r="C719" i="36"/>
  <c r="B719" i="36" s="1"/>
  <c r="C703" i="36"/>
  <c r="B703" i="36" s="1"/>
  <c r="C37" i="36"/>
  <c r="B37" i="36" s="1"/>
  <c r="C900" i="36"/>
  <c r="B900" i="36" s="1"/>
  <c r="C896" i="36"/>
  <c r="B896" i="36" s="1"/>
  <c r="C895" i="36"/>
  <c r="B895" i="36" s="1"/>
  <c r="C901" i="36"/>
  <c r="B901" i="36" s="1"/>
  <c r="C902" i="36"/>
  <c r="B902" i="36" s="1"/>
  <c r="C903" i="36"/>
  <c r="B903" i="36" s="1"/>
  <c r="C701" i="36"/>
  <c r="B701" i="36" s="1"/>
  <c r="C904" i="36"/>
  <c r="B904" i="36" s="1"/>
  <c r="C38" i="36"/>
  <c r="B38" i="36" s="1"/>
  <c r="C907" i="36"/>
  <c r="B907" i="36" s="1"/>
  <c r="C905" i="36"/>
  <c r="B905" i="36" s="1"/>
  <c r="C908" i="36"/>
  <c r="B908" i="36" s="1"/>
  <c r="C911" i="36"/>
  <c r="B911" i="36" s="1"/>
  <c r="C667" i="36"/>
  <c r="B667" i="36" s="1"/>
  <c r="C912" i="36"/>
  <c r="B912" i="36" s="1"/>
  <c r="C770" i="36"/>
  <c r="B770" i="36" s="1"/>
  <c r="C704" i="36"/>
  <c r="B704" i="36" s="1"/>
  <c r="C786" i="36"/>
  <c r="B786" i="36" s="1"/>
  <c r="C913" i="36"/>
  <c r="B913" i="36" s="1"/>
  <c r="C898" i="36"/>
  <c r="B898" i="36" s="1"/>
  <c r="C899" i="36"/>
  <c r="B899" i="36" s="1"/>
  <c r="C909" i="36"/>
  <c r="B909" i="36" s="1"/>
  <c r="C50" i="36"/>
  <c r="B50" i="36" s="1"/>
  <c r="C332" i="36"/>
  <c r="B332" i="36" s="1"/>
  <c r="C415" i="36"/>
  <c r="B415" i="36" s="1"/>
  <c r="C510" i="36"/>
  <c r="B510" i="36" s="1"/>
  <c r="C509" i="36"/>
  <c r="B509" i="36" s="1"/>
  <c r="C511" i="36"/>
  <c r="B511" i="36" s="1"/>
  <c r="C914" i="36"/>
  <c r="B914" i="36" s="1"/>
  <c r="C40" i="36"/>
  <c r="B40" i="36" s="1"/>
  <c r="C720" i="36"/>
  <c r="B720" i="36" s="1"/>
  <c r="C204" i="36"/>
  <c r="B204" i="36" s="1"/>
  <c r="C512" i="36"/>
  <c r="B512" i="36" s="1"/>
  <c r="C482" i="36"/>
  <c r="B482" i="36" s="1"/>
  <c r="C416" i="36"/>
  <c r="B416" i="36" s="1"/>
  <c r="C417" i="36"/>
  <c r="B417" i="36" s="1"/>
  <c r="C143" i="36"/>
  <c r="B143" i="36" s="1"/>
  <c r="C105" i="36"/>
  <c r="B105" i="36" s="1"/>
  <c r="C513" i="36"/>
  <c r="B513" i="36" s="1"/>
  <c r="C668" i="36"/>
  <c r="B668" i="36" s="1"/>
  <c r="C705" i="36"/>
  <c r="B705" i="36" s="1"/>
  <c r="C106" i="36"/>
  <c r="B106" i="36" s="1"/>
  <c r="C264" i="36"/>
  <c r="B264" i="36" s="1"/>
  <c r="C107" i="36"/>
  <c r="B107" i="36" s="1"/>
  <c r="C166" i="36"/>
  <c r="B166" i="36" s="1"/>
  <c r="C544" i="36"/>
  <c r="B544" i="36" s="1"/>
  <c r="C221" i="36"/>
  <c r="B221" i="36" s="1"/>
  <c r="C545" i="36"/>
  <c r="B545" i="36" s="1"/>
  <c r="C547" i="36"/>
  <c r="B547" i="36" s="1"/>
  <c r="C418" i="36"/>
  <c r="B418" i="36" s="1"/>
  <c r="C306" i="36"/>
  <c r="B306" i="36" s="1"/>
  <c r="C759" i="36"/>
  <c r="B759" i="36" s="1"/>
  <c r="C222" i="36"/>
  <c r="B222" i="36" s="1"/>
  <c r="C223" i="36"/>
  <c r="B223" i="36" s="1"/>
  <c r="C915" i="36"/>
  <c r="B915" i="36" s="1"/>
  <c r="C706" i="36"/>
  <c r="B706" i="36" s="1"/>
  <c r="C108" i="36"/>
  <c r="B108" i="36" s="1"/>
  <c r="C935" i="36"/>
  <c r="B935" i="36" s="1"/>
  <c r="C617" i="36"/>
  <c r="B617" i="36" s="1"/>
  <c r="C483" i="36"/>
  <c r="B483" i="36" s="1"/>
  <c r="C333" i="36"/>
  <c r="B333" i="36" s="1"/>
  <c r="C144" i="36"/>
  <c r="B144" i="36" s="1"/>
  <c r="C722" i="36"/>
  <c r="B722" i="36" s="1"/>
  <c r="C723" i="36"/>
  <c r="B723" i="36" s="1"/>
  <c r="C721" i="36"/>
  <c r="B721" i="36" s="1"/>
  <c r="C724" i="36"/>
  <c r="B724" i="36" s="1"/>
  <c r="C725" i="36"/>
  <c r="B725" i="36" s="1"/>
  <c r="C726" i="36"/>
  <c r="B726" i="36" s="1"/>
  <c r="C787" i="36"/>
  <c r="B787" i="36" s="1"/>
  <c r="C548" i="36"/>
  <c r="B548" i="36" s="1"/>
  <c r="C760" i="36"/>
  <c r="B760" i="36" s="1"/>
  <c r="C669" i="36"/>
  <c r="B669" i="36" s="1"/>
  <c r="C670" i="36"/>
  <c r="B670" i="36" s="1"/>
  <c r="C307" i="36"/>
  <c r="B307" i="36" s="1"/>
  <c r="C265" i="36"/>
  <c r="B265" i="36" s="1"/>
  <c r="C266" i="36"/>
  <c r="B266" i="36" s="1"/>
  <c r="C145" i="36"/>
  <c r="B145" i="36" s="1"/>
  <c r="C205" i="36"/>
  <c r="B205" i="36" s="1"/>
  <c r="C618" i="36"/>
  <c r="B618" i="36" s="1"/>
  <c r="C149" i="36"/>
  <c r="B149" i="36" s="1"/>
  <c r="C546" i="36"/>
  <c r="B546" i="36" s="1"/>
  <c r="C920" i="36"/>
  <c r="B920" i="36" s="1"/>
  <c r="C146" i="36"/>
  <c r="B146" i="36" s="1"/>
  <c r="C761" i="36"/>
  <c r="B761" i="36" s="1"/>
  <c r="C727" i="36"/>
  <c r="B727" i="36" s="1"/>
  <c r="C549" i="36"/>
  <c r="B549" i="36" s="1"/>
  <c r="C51" i="36"/>
  <c r="B51" i="36" s="1"/>
  <c r="C762" i="36"/>
  <c r="B762" i="36" s="1"/>
  <c r="C581" i="36"/>
  <c r="B581" i="36" s="1"/>
  <c r="C707" i="36"/>
  <c r="B707" i="36" s="1"/>
  <c r="C619" i="36"/>
  <c r="B619" i="36" s="1"/>
  <c r="C708" i="36"/>
  <c r="B708" i="36" s="1"/>
  <c r="C709" i="36"/>
  <c r="B709" i="36" s="1"/>
  <c r="C916" i="36"/>
  <c r="B916" i="36" s="1"/>
  <c r="C917" i="36"/>
  <c r="B917" i="36" s="1"/>
  <c r="C918" i="36"/>
  <c r="B918" i="36" s="1"/>
  <c r="C419" i="36"/>
  <c r="B419" i="36" s="1"/>
  <c r="C582" i="36"/>
  <c r="B582" i="36" s="1"/>
  <c r="C420" i="36"/>
  <c r="B420" i="36" s="1"/>
  <c r="C109" i="36"/>
  <c r="B109" i="36" s="1"/>
  <c r="C206" i="36"/>
  <c r="B206" i="36" s="1"/>
  <c r="C147" i="36"/>
  <c r="B147" i="36" s="1"/>
  <c r="C421" i="36"/>
  <c r="B421" i="36" s="1"/>
  <c r="C797" i="36"/>
  <c r="B797" i="36" s="1"/>
  <c r="C815" i="36"/>
  <c r="B815" i="36" s="1"/>
  <c r="C671" i="36"/>
  <c r="B671" i="36" s="1"/>
  <c r="C919" i="36"/>
  <c r="B919" i="36" s="1"/>
  <c r="C484" i="36"/>
  <c r="B484" i="36" s="1"/>
  <c r="C550" i="36"/>
  <c r="B550" i="36" s="1"/>
  <c r="C672" i="36"/>
  <c r="B672" i="36" s="1"/>
  <c r="C308" i="36"/>
  <c r="B308" i="36" s="1"/>
  <c r="C485" i="36"/>
  <c r="B485" i="36" s="1"/>
  <c r="C921" i="36"/>
  <c r="B921" i="36" s="1"/>
  <c r="C318" i="36"/>
  <c r="B318" i="36" s="1"/>
  <c r="C110" i="36"/>
  <c r="B110" i="36" s="1"/>
  <c r="C186" i="36"/>
  <c r="B186" i="36" s="1"/>
  <c r="C710" i="36"/>
  <c r="B710" i="36" s="1"/>
  <c r="C763" i="36"/>
  <c r="B763" i="36" s="1"/>
  <c r="C267" i="36"/>
  <c r="B267" i="36" s="1"/>
  <c r="C422" i="36"/>
  <c r="B422" i="36" s="1"/>
  <c r="C309" i="36"/>
  <c r="B309" i="36" s="1"/>
  <c r="C15" i="36"/>
  <c r="B15" i="36" s="1"/>
  <c r="C16" i="36"/>
  <c r="B16" i="36" s="1"/>
  <c r="C41" i="36"/>
  <c r="B41" i="36" s="1"/>
  <c r="C53" i="36"/>
  <c r="B53" i="36" s="1"/>
  <c r="C54" i="36"/>
  <c r="B54" i="36" s="1"/>
  <c r="C55" i="36"/>
  <c r="B55" i="36" s="1"/>
  <c r="C56" i="36"/>
  <c r="B56" i="36" s="1"/>
  <c r="C57" i="36"/>
  <c r="B57" i="36" s="1"/>
  <c r="C58" i="36"/>
  <c r="B58" i="36" s="1"/>
  <c r="C59" i="36"/>
  <c r="B59" i="36" s="1"/>
  <c r="C60" i="36"/>
  <c r="B60" i="36" s="1"/>
  <c r="C61" i="36"/>
  <c r="B61" i="36" s="1"/>
  <c r="C62" i="36"/>
  <c r="B62" i="36" s="1"/>
  <c r="C63" i="36"/>
  <c r="B63" i="36" s="1"/>
  <c r="C64" i="36"/>
  <c r="B64" i="36" s="1"/>
  <c r="C111" i="36"/>
  <c r="B111" i="36" s="1"/>
  <c r="C112" i="36"/>
  <c r="B112" i="36" s="1"/>
  <c r="C113" i="36"/>
  <c r="B113" i="36" s="1"/>
  <c r="C114" i="36"/>
  <c r="B114" i="36" s="1"/>
  <c r="C148" i="36"/>
  <c r="B148" i="36" s="1"/>
  <c r="C155" i="36"/>
  <c r="B155" i="36" s="1"/>
  <c r="C168" i="36"/>
  <c r="B168" i="36" s="1"/>
  <c r="C170" i="36"/>
  <c r="B170" i="36" s="1"/>
  <c r="C207" i="36"/>
  <c r="B207" i="36" s="1"/>
  <c r="C208" i="36"/>
  <c r="B208" i="36" s="1"/>
  <c r="C224" i="36"/>
  <c r="B224" i="36" s="1"/>
  <c r="C225" i="36"/>
  <c r="B225" i="36" s="1"/>
  <c r="C226" i="36"/>
  <c r="B226" i="36" s="1"/>
  <c r="C227" i="36"/>
  <c r="B227" i="36" s="1"/>
  <c r="C228" i="36"/>
  <c r="B228" i="36" s="1"/>
  <c r="C230" i="36"/>
  <c r="B230" i="36" s="1"/>
  <c r="C231" i="36"/>
  <c r="B231" i="36" s="1"/>
  <c r="C232" i="36"/>
  <c r="B232" i="36" s="1"/>
  <c r="C233" i="36"/>
  <c r="B233" i="36" s="1"/>
  <c r="C268" i="36"/>
  <c r="B268" i="36" s="1"/>
  <c r="C269" i="36"/>
  <c r="B269" i="36" s="1"/>
  <c r="C270" i="36"/>
  <c r="B270" i="36" s="1"/>
  <c r="C271" i="36"/>
  <c r="B271" i="36" s="1"/>
  <c r="C272" i="36"/>
  <c r="B272" i="36" s="1"/>
  <c r="C273" i="36"/>
  <c r="B273" i="36" s="1"/>
  <c r="C310" i="36"/>
  <c r="B310" i="36" s="1"/>
  <c r="C319" i="36"/>
  <c r="B319" i="36" s="1"/>
  <c r="C320" i="36"/>
  <c r="B320" i="36" s="1"/>
  <c r="C336" i="36"/>
  <c r="B336" i="36" s="1"/>
  <c r="C337" i="36"/>
  <c r="B337" i="36" s="1"/>
  <c r="C338" i="36"/>
  <c r="B338" i="36" s="1"/>
  <c r="C339" i="36"/>
  <c r="B339" i="36" s="1"/>
  <c r="C340" i="36"/>
  <c r="B340" i="36" s="1"/>
  <c r="C341" i="36"/>
  <c r="B341" i="36" s="1"/>
  <c r="C342" i="36"/>
  <c r="B342" i="36" s="1"/>
  <c r="C343" i="36"/>
  <c r="B343" i="36" s="1"/>
  <c r="C344" i="36"/>
  <c r="B344" i="36" s="1"/>
  <c r="C347" i="36"/>
  <c r="B347" i="36" s="1"/>
  <c r="C348" i="36"/>
  <c r="B348" i="36" s="1"/>
  <c r="C349" i="36"/>
  <c r="B349" i="36" s="1"/>
  <c r="C350" i="36"/>
  <c r="B350" i="36" s="1"/>
  <c r="C423" i="36"/>
  <c r="B423" i="36" s="1"/>
  <c r="C424" i="36"/>
  <c r="B424" i="36" s="1"/>
  <c r="C425" i="36"/>
  <c r="B425" i="36" s="1"/>
  <c r="C514" i="36"/>
  <c r="B514" i="36" s="1"/>
  <c r="C515" i="36"/>
  <c r="B515" i="36" s="1"/>
  <c r="C516" i="36"/>
  <c r="B516" i="36" s="1"/>
  <c r="C517" i="36"/>
  <c r="B517" i="36" s="1"/>
  <c r="C564" i="36"/>
  <c r="B564" i="36" s="1"/>
  <c r="C565" i="36"/>
  <c r="B565" i="36" s="1"/>
  <c r="C585" i="36"/>
  <c r="B585" i="36" s="1"/>
  <c r="C586" i="36"/>
  <c r="B586" i="36" s="1"/>
  <c r="C587" i="36"/>
  <c r="B587" i="36" s="1"/>
  <c r="C620" i="36"/>
  <c r="B620" i="36" s="1"/>
  <c r="C621" i="36"/>
  <c r="B621" i="36" s="1"/>
  <c r="C622" i="36"/>
  <c r="B622" i="36" s="1"/>
  <c r="C623" i="36"/>
  <c r="B623" i="36" s="1"/>
  <c r="C624" i="36"/>
  <c r="B624" i="36" s="1"/>
  <c r="C625" i="36"/>
  <c r="B625" i="36" s="1"/>
  <c r="C626" i="36"/>
  <c r="B626" i="36" s="1"/>
  <c r="C627" i="36"/>
  <c r="B627" i="36" s="1"/>
  <c r="C628" i="36"/>
  <c r="B628" i="36" s="1"/>
  <c r="C629" i="36"/>
  <c r="B629" i="36" s="1"/>
  <c r="C630" i="36"/>
  <c r="B630" i="36" s="1"/>
  <c r="C631" i="36"/>
  <c r="B631" i="36" s="1"/>
  <c r="C632" i="36"/>
  <c r="B632" i="36" s="1"/>
  <c r="C673" i="36"/>
  <c r="B673" i="36" s="1"/>
  <c r="C674" i="36"/>
  <c r="B674" i="36" s="1"/>
  <c r="C675" i="36"/>
  <c r="B675" i="36" s="1"/>
  <c r="C676" i="36"/>
  <c r="B676" i="36" s="1"/>
  <c r="C677" i="36"/>
  <c r="B677" i="36" s="1"/>
  <c r="C678" i="36"/>
  <c r="B678" i="36" s="1"/>
  <c r="C679" i="36"/>
  <c r="B679" i="36" s="1"/>
  <c r="C680" i="36"/>
  <c r="B680" i="36" s="1"/>
  <c r="C681" i="36"/>
  <c r="B681" i="36" s="1"/>
  <c r="C682" i="36"/>
  <c r="B682" i="36" s="1"/>
  <c r="C683" i="36"/>
  <c r="B683" i="36" s="1"/>
  <c r="C684" i="36"/>
  <c r="B684" i="36" s="1"/>
  <c r="C735" i="36"/>
  <c r="B735" i="36" s="1"/>
  <c r="C736" i="36"/>
  <c r="B736" i="36" s="1"/>
  <c r="C765" i="36"/>
  <c r="B765" i="36" s="1"/>
  <c r="C771" i="36"/>
  <c r="B771" i="36" s="1"/>
  <c r="C798" i="36"/>
  <c r="B798" i="36" s="1"/>
  <c r="C799" i="36"/>
  <c r="B799" i="36" s="1"/>
  <c r="C804" i="36"/>
  <c r="B804" i="36" s="1"/>
  <c r="C817" i="36"/>
  <c r="B817" i="36" s="1"/>
  <c r="C818" i="36"/>
  <c r="B818" i="36" s="1"/>
  <c r="C819" i="36"/>
  <c r="B819" i="36" s="1"/>
  <c r="C820" i="36"/>
  <c r="B820" i="36" s="1"/>
  <c r="C821" i="36"/>
  <c r="B821" i="36" s="1"/>
  <c r="C822" i="36"/>
  <c r="B822" i="36" s="1"/>
  <c r="C823" i="36"/>
  <c r="B823" i="36" s="1"/>
  <c r="C824" i="36"/>
  <c r="B824" i="36" s="1"/>
  <c r="C825" i="36"/>
  <c r="B825" i="36" s="1"/>
  <c r="C826" i="36"/>
  <c r="B826" i="36" s="1"/>
  <c r="C827" i="36"/>
  <c r="B827" i="36" s="1"/>
  <c r="C828" i="36"/>
  <c r="B828" i="36" s="1"/>
  <c r="C829" i="36"/>
  <c r="B829" i="36" s="1"/>
  <c r="C830" i="36"/>
  <c r="B830" i="36" s="1"/>
  <c r="C831" i="36"/>
  <c r="B831" i="36" s="1"/>
  <c r="C832" i="36"/>
  <c r="B832" i="36" s="1"/>
  <c r="C833" i="36"/>
  <c r="B833" i="36" s="1"/>
  <c r="C834" i="36"/>
  <c r="B834" i="36" s="1"/>
  <c r="C835" i="36"/>
  <c r="B835" i="36" s="1"/>
  <c r="C836" i="36"/>
  <c r="B836" i="36" s="1"/>
  <c r="C922" i="36"/>
  <c r="B922" i="36" s="1"/>
  <c r="C937" i="36"/>
  <c r="B937" i="36" s="1"/>
  <c r="C14" i="36"/>
  <c r="B14" i="36" s="1"/>
  <c r="E947" i="37" l="1"/>
  <c r="F947" i="37" s="1"/>
  <c r="E4678" i="37"/>
  <c r="F4678" i="37" s="1"/>
  <c r="E1024" i="37"/>
  <c r="F1024" i="37" s="1"/>
  <c r="E866" i="37"/>
  <c r="F866" i="37" s="1"/>
  <c r="E818" i="37"/>
  <c r="F818" i="37" s="1"/>
  <c r="E742" i="37"/>
  <c r="F742" i="37" s="1"/>
  <c r="E125" i="37"/>
  <c r="F125" i="37" s="1"/>
  <c r="E11020" i="37"/>
  <c r="F11020" i="37" s="1"/>
  <c r="E862" i="37"/>
  <c r="F862" i="37" s="1"/>
  <c r="E726" i="37"/>
  <c r="F726" i="37" s="1"/>
  <c r="E737" i="37"/>
  <c r="F737" i="37" s="1"/>
  <c r="E789" i="37"/>
  <c r="F789" i="37" s="1"/>
  <c r="E934" i="37"/>
  <c r="F934" i="37" s="1"/>
  <c r="E876" i="37"/>
  <c r="F876" i="37" s="1"/>
  <c r="E703" i="37"/>
  <c r="F703" i="37" s="1"/>
  <c r="E730" i="37"/>
  <c r="F730" i="37" s="1"/>
  <c r="E43" i="37"/>
  <c r="F43" i="37" s="1"/>
  <c r="E824" i="37"/>
  <c r="F824" i="37" s="1"/>
  <c r="E758" i="37"/>
  <c r="F758" i="37" s="1"/>
  <c r="E673" i="37"/>
  <c r="F673" i="37" s="1"/>
  <c r="E649" i="37"/>
  <c r="F649" i="37" s="1"/>
  <c r="E495" i="37"/>
  <c r="F495" i="37" s="1"/>
  <c r="E1222" i="37"/>
  <c r="F1222" i="37" s="1"/>
  <c r="E11914" i="37"/>
  <c r="F11914" i="37" s="1"/>
  <c r="E11439" i="37"/>
  <c r="F11439" i="37" s="1"/>
  <c r="E11324" i="37"/>
  <c r="F11324" i="37" s="1"/>
  <c r="E11088" i="37"/>
  <c r="F11088" i="37" s="1"/>
  <c r="E10906" i="37"/>
  <c r="F10906" i="37" s="1"/>
  <c r="E10835" i="37"/>
  <c r="F10835" i="37" s="1"/>
  <c r="E10519" i="37"/>
  <c r="F10519" i="37" s="1"/>
  <c r="E10423" i="37"/>
  <c r="F10423" i="37" s="1"/>
  <c r="E10318" i="37"/>
  <c r="F10318" i="37" s="1"/>
  <c r="E10244" i="37"/>
  <c r="F10244" i="37" s="1"/>
  <c r="E10141" i="37"/>
  <c r="F10141" i="37" s="1"/>
  <c r="E9937" i="37"/>
  <c r="F9937" i="37" s="1"/>
  <c r="E9836" i="37"/>
  <c r="F9836" i="37" s="1"/>
  <c r="E9627" i="37"/>
  <c r="F9627" i="37" s="1"/>
  <c r="E9541" i="37"/>
  <c r="F9541" i="37" s="1"/>
  <c r="E9490" i="37"/>
  <c r="F9490" i="37" s="1"/>
  <c r="E9321" i="37"/>
  <c r="F9321" i="37" s="1"/>
  <c r="E9142" i="37"/>
  <c r="F9142" i="37" s="1"/>
  <c r="E9054" i="37"/>
  <c r="F9054" i="37" s="1"/>
  <c r="E8823" i="37"/>
  <c r="F8823" i="37" s="1"/>
  <c r="E8769" i="37"/>
  <c r="F8769" i="37" s="1"/>
  <c r="E8627" i="37"/>
  <c r="F8627" i="37" s="1"/>
  <c r="E8437" i="37"/>
  <c r="F8437" i="37" s="1"/>
  <c r="E8398" i="37"/>
  <c r="F8398" i="37" s="1"/>
  <c r="E8254" i="37"/>
  <c r="F8254" i="37" s="1"/>
  <c r="E8192" i="37"/>
  <c r="F8192" i="37" s="1"/>
  <c r="E8118" i="37"/>
  <c r="F8118" i="37" s="1"/>
  <c r="E7979" i="37"/>
  <c r="F7979" i="37" s="1"/>
  <c r="E7659" i="37"/>
  <c r="F7659" i="37" s="1"/>
  <c r="E7029" i="37"/>
  <c r="F7029" i="37" s="1"/>
  <c r="E6848" i="37"/>
  <c r="F6848" i="37" s="1"/>
  <c r="E6694" i="37"/>
  <c r="F6694" i="37" s="1"/>
  <c r="E6641" i="37"/>
  <c r="F6641" i="37" s="1"/>
  <c r="E6549" i="37"/>
  <c r="F6549" i="37" s="1"/>
  <c r="E6343" i="37"/>
  <c r="F6343" i="37" s="1"/>
  <c r="E6289" i="37"/>
  <c r="F6289" i="37" s="1"/>
  <c r="E6174" i="37"/>
  <c r="F6174" i="37" s="1"/>
  <c r="E6099" i="37"/>
  <c r="F6099" i="37" s="1"/>
  <c r="E6001" i="37"/>
  <c r="F6001" i="37" s="1"/>
  <c r="E5967" i="37"/>
  <c r="F5967" i="37" s="1"/>
  <c r="E5922" i="37"/>
  <c r="F5922" i="37" s="1"/>
  <c r="E5842" i="37"/>
  <c r="F5842" i="37" s="1"/>
  <c r="E5739" i="37"/>
  <c r="F5739" i="37" s="1"/>
  <c r="E5590" i="37"/>
  <c r="F5590" i="37" s="1"/>
  <c r="E5505" i="37"/>
  <c r="F5505" i="37" s="1"/>
  <c r="E5376" i="37"/>
  <c r="F5376" i="37" s="1"/>
  <c r="E5340" i="37"/>
  <c r="F5340" i="37" s="1"/>
  <c r="E5305" i="37"/>
  <c r="F5305" i="37" s="1"/>
  <c r="E5159" i="37"/>
  <c r="F5159" i="37" s="1"/>
  <c r="E5107" i="37"/>
  <c r="F5107" i="37" s="1"/>
  <c r="E5048" i="37"/>
  <c r="F5048" i="37" s="1"/>
  <c r="E5004" i="37"/>
  <c r="F5004" i="37" s="1"/>
  <c r="E4905" i="37"/>
  <c r="F4905" i="37" s="1"/>
  <c r="E4820" i="37"/>
  <c r="F4820" i="37" s="1"/>
  <c r="E4784" i="37"/>
  <c r="F4784" i="37" s="1"/>
  <c r="E4745" i="37"/>
  <c r="F4745" i="37" s="1"/>
  <c r="E4648" i="37"/>
  <c r="F4648" i="37" s="1"/>
  <c r="E4620" i="37"/>
  <c r="F4620" i="37" s="1"/>
  <c r="E4532" i="37"/>
  <c r="F4532" i="37" s="1"/>
  <c r="E4470" i="37"/>
  <c r="F4470" i="37" s="1"/>
  <c r="E4427" i="37"/>
  <c r="F4427" i="37" s="1"/>
  <c r="E4340" i="37"/>
  <c r="F4340" i="37" s="1"/>
  <c r="E4177" i="37"/>
  <c r="F4177" i="37" s="1"/>
  <c r="E4074" i="37"/>
  <c r="F4074" i="37" s="1"/>
  <c r="E3985" i="37"/>
  <c r="F3985" i="37" s="1"/>
  <c r="E3952" i="37"/>
  <c r="F3952" i="37" s="1"/>
  <c r="E3922" i="37"/>
  <c r="F3922" i="37" s="1"/>
  <c r="E3812" i="37"/>
  <c r="F3812" i="37" s="1"/>
  <c r="E3718" i="37"/>
  <c r="F3718" i="37" s="1"/>
  <c r="E3624" i="37"/>
  <c r="F3624" i="37" s="1"/>
  <c r="E3606" i="37"/>
  <c r="F3606" i="37" s="1"/>
  <c r="E3570" i="37"/>
  <c r="F3570" i="37" s="1"/>
  <c r="E3545" i="37"/>
  <c r="F3545" i="37" s="1"/>
  <c r="E3531" i="37"/>
  <c r="F3531" i="37" s="1"/>
  <c r="E3481" i="37"/>
  <c r="F3481" i="37" s="1"/>
  <c r="E3285" i="37"/>
  <c r="F3285" i="37" s="1"/>
  <c r="E3267" i="37"/>
  <c r="F3267" i="37" s="1"/>
  <c r="E3233" i="37"/>
  <c r="F3233" i="37" s="1"/>
  <c r="E3198" i="37"/>
  <c r="F3198" i="37" s="1"/>
  <c r="E3160" i="37"/>
  <c r="F3160" i="37" s="1"/>
  <c r="E3116" i="37"/>
  <c r="F3116" i="37" s="1"/>
  <c r="E3073" i="37"/>
  <c r="F3073" i="37" s="1"/>
  <c r="E3046" i="37"/>
  <c r="F3046" i="37" s="1"/>
  <c r="E2988" i="37"/>
  <c r="F2988" i="37" s="1"/>
  <c r="E2946" i="37"/>
  <c r="F2946" i="37" s="1"/>
  <c r="E2821" i="37"/>
  <c r="F2821" i="37" s="1"/>
  <c r="E2738" i="37"/>
  <c r="F2738" i="37" s="1"/>
  <c r="E2691" i="37"/>
  <c r="F2691" i="37" s="1"/>
  <c r="E2646" i="37"/>
  <c r="F2646" i="37" s="1"/>
  <c r="E2628" i="37"/>
  <c r="F2628" i="37" s="1"/>
  <c r="E2580" i="37"/>
  <c r="F2580" i="37" s="1"/>
  <c r="E2559" i="37"/>
  <c r="F2559" i="37" s="1"/>
  <c r="E2528" i="37"/>
  <c r="F2528" i="37" s="1"/>
  <c r="E2491" i="37"/>
  <c r="F2491" i="37" s="1"/>
  <c r="E2472" i="37"/>
  <c r="F2472" i="37" s="1"/>
  <c r="E2371" i="37"/>
  <c r="F2371" i="37" s="1"/>
  <c r="E2300" i="37"/>
  <c r="F2300" i="37" s="1"/>
  <c r="E2289" i="37"/>
  <c r="F2289" i="37" s="1"/>
  <c r="E2266" i="37"/>
  <c r="F2266" i="37" s="1"/>
  <c r="E2216" i="37"/>
  <c r="F2216" i="37" s="1"/>
  <c r="E2228" i="37"/>
  <c r="F2228" i="37" s="1"/>
  <c r="E2177" i="37"/>
  <c r="F2177" i="37" s="1"/>
  <c r="E2119" i="37"/>
  <c r="F2119" i="37" s="1"/>
  <c r="E2109" i="37"/>
  <c r="F2109" i="37" s="1"/>
  <c r="E2098" i="37"/>
  <c r="F2098" i="37" s="1"/>
  <c r="E2068" i="37"/>
  <c r="F2068" i="37" s="1"/>
  <c r="E2035" i="37"/>
  <c r="F2035" i="37" s="1"/>
  <c r="E1992" i="37"/>
  <c r="F1992" i="37" s="1"/>
  <c r="E1948" i="37"/>
  <c r="F1948" i="37" s="1"/>
  <c r="E1933" i="37"/>
  <c r="F1933" i="37" s="1"/>
  <c r="E1917" i="37"/>
  <c r="F1917" i="37" s="1"/>
  <c r="E1908" i="37"/>
  <c r="F1908" i="37" s="1"/>
  <c r="E1768" i="37"/>
  <c r="F1768" i="37" s="1"/>
  <c r="E1754" i="37"/>
  <c r="F1754" i="37" s="1"/>
  <c r="E1720" i="37"/>
  <c r="F1720" i="37" s="1"/>
  <c r="E1694" i="37"/>
  <c r="F1694" i="37" s="1"/>
  <c r="E1685" i="37"/>
  <c r="F1685" i="37" s="1"/>
  <c r="E1672" i="37"/>
  <c r="F1672" i="37" s="1"/>
  <c r="E1640" i="37"/>
  <c r="F1640" i="37" s="1"/>
  <c r="E1623" i="37"/>
  <c r="F1623" i="37" s="1"/>
  <c r="E1593" i="37"/>
  <c r="F1593" i="37" s="1"/>
  <c r="E1553" i="37"/>
  <c r="F1553" i="37" s="1"/>
  <c r="E1496" i="37"/>
  <c r="F1496" i="37" s="1"/>
  <c r="E1471" i="37"/>
  <c r="F1471" i="37" s="1"/>
  <c r="E1449" i="37"/>
  <c r="F1449" i="37" s="1"/>
  <c r="E1438" i="37"/>
  <c r="F1438" i="37" s="1"/>
  <c r="E1431" i="37"/>
  <c r="F1431" i="37" s="1"/>
  <c r="E1389" i="37"/>
  <c r="F1389" i="37" s="1"/>
  <c r="E1376" i="37"/>
  <c r="F1376" i="37" s="1"/>
  <c r="E1368" i="37"/>
  <c r="F1368" i="37" s="1"/>
  <c r="E1360" i="37"/>
  <c r="F1360" i="37" s="1"/>
  <c r="E1350" i="37"/>
  <c r="F1350" i="37" s="1"/>
  <c r="E1331" i="37"/>
  <c r="F1331" i="37" s="1"/>
  <c r="E1325" i="37"/>
  <c r="F1325" i="37" s="1"/>
  <c r="E1311" i="37"/>
  <c r="F1311" i="37" s="1"/>
  <c r="E1304" i="37"/>
  <c r="F1304" i="37" s="1"/>
  <c r="E1236" i="37"/>
  <c r="F1236" i="37" s="1"/>
  <c r="E1123" i="37"/>
  <c r="F1123" i="37" s="1"/>
  <c r="E1114" i="37"/>
  <c r="F1114" i="37" s="1"/>
  <c r="E1101" i="37"/>
  <c r="F1101" i="37" s="1"/>
  <c r="E1083" i="37"/>
  <c r="F1083" i="37" s="1"/>
  <c r="E1074" i="37"/>
  <c r="F1074" i="37" s="1"/>
  <c r="E1049" i="37"/>
  <c r="F1049" i="37" s="1"/>
  <c r="E1044" i="37"/>
  <c r="F1044" i="37" s="1"/>
  <c r="E1035" i="37"/>
  <c r="F1035" i="37" s="1"/>
  <c r="E1019" i="37"/>
  <c r="F1019" i="37" s="1"/>
  <c r="E998" i="37"/>
  <c r="F998" i="37" s="1"/>
  <c r="E971" i="37"/>
  <c r="F971" i="37" s="1"/>
  <c r="E518" i="37"/>
  <c r="F518" i="37" s="1"/>
  <c r="E276" i="37"/>
  <c r="F276" i="37" s="1"/>
  <c r="E873" i="37"/>
  <c r="F873" i="37" s="1"/>
  <c r="E923" i="37"/>
  <c r="F923" i="37" s="1"/>
  <c r="E502" i="37"/>
  <c r="F502" i="37" s="1"/>
  <c r="E932" i="37"/>
  <c r="F932" i="37" s="1"/>
  <c r="E50" i="37"/>
  <c r="F50" i="37" s="1"/>
  <c r="E443" i="37"/>
  <c r="F443" i="37" s="1"/>
  <c r="E14" i="37"/>
  <c r="F14" i="37" s="1"/>
  <c r="E121" i="37"/>
  <c r="F121" i="37" s="1"/>
  <c r="E854" i="37"/>
  <c r="F854" i="37" s="1"/>
  <c r="E617" i="37"/>
  <c r="F617" i="37" s="1"/>
  <c r="E310" i="37"/>
  <c r="F310" i="37" s="1"/>
  <c r="E80" i="37"/>
  <c r="F80" i="37" s="1"/>
  <c r="E271" i="37"/>
  <c r="F271" i="37" s="1"/>
  <c r="E296" i="37"/>
  <c r="F296" i="37" s="1"/>
  <c r="E90" i="37"/>
  <c r="F90" i="37" s="1"/>
  <c r="E507" i="37"/>
  <c r="F507" i="37" s="1"/>
  <c r="E621" i="37"/>
  <c r="F621" i="37" s="1"/>
  <c r="E19" i="37"/>
  <c r="F19" i="37" s="1"/>
  <c r="E370" i="37"/>
  <c r="F370" i="37" s="1"/>
  <c r="E37" i="37"/>
  <c r="F37" i="37" s="1"/>
  <c r="E646" i="37"/>
  <c r="F646" i="37" s="1"/>
  <c r="E433" i="37"/>
  <c r="F433" i="37" s="1"/>
  <c r="E761" i="37"/>
  <c r="F761" i="37" s="1"/>
  <c r="E708" i="37"/>
  <c r="F708" i="37" s="1"/>
  <c r="E826" i="37"/>
  <c r="F826" i="37" s="1"/>
  <c r="E136" i="37"/>
  <c r="F136" i="37" s="1"/>
  <c r="E940" i="37"/>
  <c r="F940" i="37" s="1"/>
  <c r="E436" i="37"/>
  <c r="F436" i="37" s="1"/>
  <c r="E879" i="37"/>
  <c r="F879" i="37" s="1"/>
  <c r="E358" i="37"/>
  <c r="F358" i="37" s="1"/>
  <c r="E769" i="37"/>
  <c r="F769" i="37" s="1"/>
  <c r="E418" i="37"/>
  <c r="F418" i="37" s="1"/>
  <c r="E321" i="37"/>
  <c r="F321" i="37" s="1"/>
  <c r="E286" i="37"/>
  <c r="F286" i="37" s="1"/>
  <c r="E315" i="37"/>
  <c r="F315" i="37" s="1"/>
  <c r="E24" i="37"/>
  <c r="F24" i="37" s="1"/>
  <c r="E126" i="37" l="1"/>
  <c r="F126" i="37" s="1"/>
  <c r="E948" i="37"/>
  <c r="F948" i="37" s="1"/>
  <c r="E790" i="37"/>
  <c r="F790" i="37" s="1"/>
  <c r="E877" i="37"/>
  <c r="F877" i="37" s="1"/>
  <c r="E759" i="37"/>
  <c r="F759" i="37" s="1"/>
  <c r="E863" i="37"/>
  <c r="F863" i="37" s="1"/>
  <c r="E650" i="37"/>
  <c r="F650" i="37" s="1"/>
  <c r="E4679" i="37"/>
  <c r="F4679" i="37" s="1"/>
  <c r="E674" i="37"/>
  <c r="F674" i="37" s="1"/>
  <c r="E819" i="37"/>
  <c r="F819" i="37" s="1"/>
  <c r="E496" i="37"/>
  <c r="F496" i="37" s="1"/>
  <c r="E743" i="37"/>
  <c r="F743" i="37" s="1"/>
  <c r="E935" i="37"/>
  <c r="F935" i="37" s="1"/>
  <c r="E1025" i="37"/>
  <c r="F1025" i="37" s="1"/>
  <c r="E738" i="37"/>
  <c r="F738" i="37" s="1"/>
  <c r="E1223" i="37"/>
  <c r="F1223" i="37" s="1"/>
  <c r="E704" i="37"/>
  <c r="F704" i="37" s="1"/>
  <c r="E727" i="37"/>
  <c r="F727" i="37" s="1"/>
  <c r="E1450" i="37"/>
  <c r="F1450" i="37" s="1"/>
  <c r="E272" i="37"/>
  <c r="F272" i="37" s="1"/>
  <c r="E731" i="37"/>
  <c r="F731" i="37" s="1"/>
  <c r="E11021" i="37"/>
  <c r="F11021" i="37" s="1"/>
  <c r="E38" i="37"/>
  <c r="F38" i="37" s="1"/>
  <c r="E508" i="37"/>
  <c r="F508" i="37" s="1"/>
  <c r="E855" i="37"/>
  <c r="F855" i="37" s="1"/>
  <c r="E924" i="37"/>
  <c r="F924" i="37" s="1"/>
  <c r="E867" i="37"/>
  <c r="F867" i="37" s="1"/>
  <c r="E371" i="37"/>
  <c r="F371" i="37" s="1"/>
  <c r="E91" i="37"/>
  <c r="F91" i="37" s="1"/>
  <c r="E51" i="37"/>
  <c r="F51" i="37" s="1"/>
  <c r="E11915" i="37"/>
  <c r="F11915" i="37" s="1"/>
  <c r="E44" i="37"/>
  <c r="F44" i="37" s="1"/>
  <c r="E11440" i="37"/>
  <c r="F11440" i="37" s="1"/>
  <c r="E11325" i="37"/>
  <c r="F11325" i="37" s="1"/>
  <c r="E11089" i="37"/>
  <c r="F11089" i="37" s="1"/>
  <c r="E10907" i="37"/>
  <c r="F10907" i="37" s="1"/>
  <c r="E10836" i="37"/>
  <c r="F10836" i="37" s="1"/>
  <c r="E10520" i="37"/>
  <c r="F10520" i="37" s="1"/>
  <c r="E10424" i="37"/>
  <c r="F10424" i="37" s="1"/>
  <c r="E10319" i="37"/>
  <c r="F10319" i="37" s="1"/>
  <c r="E10245" i="37"/>
  <c r="F10245" i="37" s="1"/>
  <c r="E10142" i="37"/>
  <c r="F10142" i="37" s="1"/>
  <c r="E9938" i="37"/>
  <c r="F9938" i="37" s="1"/>
  <c r="E9837" i="37"/>
  <c r="F9837" i="37" s="1"/>
  <c r="E9628" i="37"/>
  <c r="F9628" i="37" s="1"/>
  <c r="E9542" i="37"/>
  <c r="F9542" i="37" s="1"/>
  <c r="E9491" i="37"/>
  <c r="F9491" i="37" s="1"/>
  <c r="E9322" i="37"/>
  <c r="F9322" i="37" s="1"/>
  <c r="E9143" i="37"/>
  <c r="F9143" i="37" s="1"/>
  <c r="E9055" i="37"/>
  <c r="F9055" i="37" s="1"/>
  <c r="E8824" i="37"/>
  <c r="F8824" i="37" s="1"/>
  <c r="E8770" i="37"/>
  <c r="F8770" i="37" s="1"/>
  <c r="E8628" i="37"/>
  <c r="F8628" i="37" s="1"/>
  <c r="E8438" i="37"/>
  <c r="F8438" i="37" s="1"/>
  <c r="E8399" i="37"/>
  <c r="F8399" i="37" s="1"/>
  <c r="E8255" i="37"/>
  <c r="F8255" i="37" s="1"/>
  <c r="E8193" i="37"/>
  <c r="F8193" i="37" s="1"/>
  <c r="E8119" i="37"/>
  <c r="F8119" i="37" s="1"/>
  <c r="E7980" i="37"/>
  <c r="F7980" i="37" s="1"/>
  <c r="E7660" i="37"/>
  <c r="F7660" i="37" s="1"/>
  <c r="E7030" i="37"/>
  <c r="F7030" i="37" s="1"/>
  <c r="E6849" i="37"/>
  <c r="F6849" i="37" s="1"/>
  <c r="E6695" i="37"/>
  <c r="F6695" i="37" s="1"/>
  <c r="E6642" i="37"/>
  <c r="F6642" i="37" s="1"/>
  <c r="E6550" i="37"/>
  <c r="F6550" i="37" s="1"/>
  <c r="E6344" i="37"/>
  <c r="F6344" i="37" s="1"/>
  <c r="E6290" i="37"/>
  <c r="F6290" i="37" s="1"/>
  <c r="E6175" i="37"/>
  <c r="F6175" i="37" s="1"/>
  <c r="E6100" i="37"/>
  <c r="F6100" i="37" s="1"/>
  <c r="E6002" i="37"/>
  <c r="F6002" i="37" s="1"/>
  <c r="E5968" i="37"/>
  <c r="F5968" i="37" s="1"/>
  <c r="E5923" i="37"/>
  <c r="F5923" i="37" s="1"/>
  <c r="E5740" i="37"/>
  <c r="F5740" i="37" s="1"/>
  <c r="E5591" i="37"/>
  <c r="F5591" i="37" s="1"/>
  <c r="E5506" i="37"/>
  <c r="F5506" i="37" s="1"/>
  <c r="E5377" i="37"/>
  <c r="F5377" i="37" s="1"/>
  <c r="E5341" i="37"/>
  <c r="F5341" i="37" s="1"/>
  <c r="E5306" i="37"/>
  <c r="F5306" i="37" s="1"/>
  <c r="E5160" i="37"/>
  <c r="F5160" i="37" s="1"/>
  <c r="E5108" i="37"/>
  <c r="F5108" i="37" s="1"/>
  <c r="E5049" i="37"/>
  <c r="F5049" i="37" s="1"/>
  <c r="E5005" i="37"/>
  <c r="F5005" i="37" s="1"/>
  <c r="E4906" i="37"/>
  <c r="F4906" i="37" s="1"/>
  <c r="E4821" i="37"/>
  <c r="F4821" i="37" s="1"/>
  <c r="E4785" i="37"/>
  <c r="F4785" i="37" s="1"/>
  <c r="E4746" i="37"/>
  <c r="F4746" i="37" s="1"/>
  <c r="E4649" i="37"/>
  <c r="F4649" i="37" s="1"/>
  <c r="E4621" i="37"/>
  <c r="F4621" i="37" s="1"/>
  <c r="E4533" i="37"/>
  <c r="F4533" i="37" s="1"/>
  <c r="E4471" i="37"/>
  <c r="F4471" i="37" s="1"/>
  <c r="E4428" i="37"/>
  <c r="F4428" i="37" s="1"/>
  <c r="E4341" i="37"/>
  <c r="F4341" i="37" s="1"/>
  <c r="E4178" i="37"/>
  <c r="F4178" i="37" s="1"/>
  <c r="E4075" i="37"/>
  <c r="F4075" i="37" s="1"/>
  <c r="E3986" i="37"/>
  <c r="F3986" i="37" s="1"/>
  <c r="E3953" i="37"/>
  <c r="F3953" i="37" s="1"/>
  <c r="E3923" i="37"/>
  <c r="F3923" i="37" s="1"/>
  <c r="E3813" i="37"/>
  <c r="F3813" i="37" s="1"/>
  <c r="E3719" i="37"/>
  <c r="F3719" i="37" s="1"/>
  <c r="E3625" i="37"/>
  <c r="F3625" i="37" s="1"/>
  <c r="E3571" i="37"/>
  <c r="F3571" i="37" s="1"/>
  <c r="E3546" i="37"/>
  <c r="F3546" i="37" s="1"/>
  <c r="E3532" i="37"/>
  <c r="F3532" i="37" s="1"/>
  <c r="E3482" i="37"/>
  <c r="F3482" i="37" s="1"/>
  <c r="E3286" i="37"/>
  <c r="F3286" i="37" s="1"/>
  <c r="E3268" i="37"/>
  <c r="F3268" i="37" s="1"/>
  <c r="E3234" i="37"/>
  <c r="F3234" i="37" s="1"/>
  <c r="E3199" i="37"/>
  <c r="F3199" i="37" s="1"/>
  <c r="E3161" i="37"/>
  <c r="F3161" i="37" s="1"/>
  <c r="E3117" i="37"/>
  <c r="F3117" i="37" s="1"/>
  <c r="E3074" i="37"/>
  <c r="F3074" i="37" s="1"/>
  <c r="E3047" i="37"/>
  <c r="F3047" i="37" s="1"/>
  <c r="E2989" i="37"/>
  <c r="F2989" i="37" s="1"/>
  <c r="E519" i="37"/>
  <c r="F519" i="37" s="1"/>
  <c r="E2822" i="37"/>
  <c r="F2822" i="37" s="1"/>
  <c r="E2739" i="37"/>
  <c r="F2739" i="37" s="1"/>
  <c r="E2692" i="37"/>
  <c r="F2692" i="37" s="1"/>
  <c r="E2647" i="37"/>
  <c r="F2647" i="37" s="1"/>
  <c r="E2629" i="37"/>
  <c r="F2629" i="37" s="1"/>
  <c r="E2581" i="37"/>
  <c r="F2581" i="37" s="1"/>
  <c r="E2529" i="37"/>
  <c r="F2529" i="37" s="1"/>
  <c r="E2492" i="37"/>
  <c r="F2492" i="37" s="1"/>
  <c r="E2473" i="37"/>
  <c r="F2473" i="37" s="1"/>
  <c r="E2372" i="37"/>
  <c r="F2372" i="37" s="1"/>
  <c r="E2301" i="37"/>
  <c r="F2301" i="37" s="1"/>
  <c r="E2217" i="37"/>
  <c r="F2217" i="37" s="1"/>
  <c r="E2229" i="37"/>
  <c r="F2229" i="37" s="1"/>
  <c r="E2178" i="37"/>
  <c r="F2178" i="37" s="1"/>
  <c r="E2120" i="37"/>
  <c r="F2120" i="37" s="1"/>
  <c r="E2099" i="37"/>
  <c r="F2099" i="37" s="1"/>
  <c r="E2069" i="37"/>
  <c r="F2069" i="37" s="1"/>
  <c r="E2036" i="37"/>
  <c r="F2036" i="37" s="1"/>
  <c r="E1993" i="37"/>
  <c r="F1993" i="37" s="1"/>
  <c r="E1949" i="37"/>
  <c r="F1949" i="37" s="1"/>
  <c r="E1934" i="37"/>
  <c r="F1934" i="37" s="1"/>
  <c r="E1918" i="37"/>
  <c r="F1918" i="37" s="1"/>
  <c r="E1909" i="37"/>
  <c r="F1909" i="37" s="1"/>
  <c r="E1769" i="37"/>
  <c r="F1769" i="37" s="1"/>
  <c r="E1755" i="37"/>
  <c r="F1755" i="37" s="1"/>
  <c r="E1721" i="37"/>
  <c r="F1721" i="37" s="1"/>
  <c r="E1695" i="37"/>
  <c r="F1695" i="37" s="1"/>
  <c r="E1686" i="37"/>
  <c r="F1686" i="37" s="1"/>
  <c r="E1641" i="37"/>
  <c r="F1641" i="37" s="1"/>
  <c r="E1624" i="37"/>
  <c r="F1624" i="37" s="1"/>
  <c r="E1594" i="37"/>
  <c r="F1594" i="37" s="1"/>
  <c r="E1554" i="37"/>
  <c r="F1554" i="37" s="1"/>
  <c r="E1497" i="37"/>
  <c r="F1497" i="37" s="1"/>
  <c r="E1472" i="37"/>
  <c r="F1472" i="37" s="1"/>
  <c r="E1439" i="37"/>
  <c r="F1439" i="37" s="1"/>
  <c r="E1390" i="37"/>
  <c r="F1390" i="37" s="1"/>
  <c r="E1377" i="37"/>
  <c r="F1377" i="37" s="1"/>
  <c r="E1361" i="37"/>
  <c r="F1361" i="37" s="1"/>
  <c r="E1351" i="37"/>
  <c r="F1351" i="37" s="1"/>
  <c r="E1332" i="37"/>
  <c r="F1332" i="37" s="1"/>
  <c r="E1312" i="37"/>
  <c r="F1312" i="37" s="1"/>
  <c r="E1305" i="37"/>
  <c r="F1305" i="37" s="1"/>
  <c r="E1237" i="37"/>
  <c r="F1237" i="37" s="1"/>
  <c r="E1124" i="37"/>
  <c r="F1124" i="37" s="1"/>
  <c r="E1115" i="37"/>
  <c r="F1115" i="37" s="1"/>
  <c r="E1102" i="37"/>
  <c r="F1102" i="37" s="1"/>
  <c r="E1084" i="37"/>
  <c r="F1084" i="37" s="1"/>
  <c r="E1075" i="37"/>
  <c r="F1075" i="37" s="1"/>
  <c r="E1050" i="37"/>
  <c r="F1050" i="37" s="1"/>
  <c r="E1036" i="37"/>
  <c r="F1036" i="37" s="1"/>
  <c r="E999" i="37"/>
  <c r="F999" i="37" s="1"/>
  <c r="E972" i="37"/>
  <c r="F972" i="37" s="1"/>
  <c r="E277" i="37"/>
  <c r="F277" i="37" s="1"/>
  <c r="E15" i="37"/>
  <c r="F15" i="37" s="1"/>
  <c r="E618" i="37"/>
  <c r="F618" i="37" s="1"/>
  <c r="E647" i="37"/>
  <c r="F647" i="37" s="1"/>
  <c r="E311" i="37"/>
  <c r="F311" i="37" s="1"/>
  <c r="E20" i="37"/>
  <c r="F20" i="37" s="1"/>
  <c r="E81" i="37"/>
  <c r="F81" i="37" s="1"/>
  <c r="E622" i="37"/>
  <c r="F622" i="37" s="1"/>
  <c r="E444" i="37"/>
  <c r="F444" i="37" s="1"/>
  <c r="E122" i="37"/>
  <c r="F122" i="37" s="1"/>
  <c r="E297" i="37"/>
  <c r="F297" i="37" s="1"/>
  <c r="E137" i="37"/>
  <c r="F137" i="37" s="1"/>
  <c r="E827" i="37"/>
  <c r="F827" i="37" s="1"/>
  <c r="E709" i="37"/>
  <c r="F709" i="37" s="1"/>
  <c r="E941" i="37"/>
  <c r="F941" i="37" s="1"/>
  <c r="E762" i="37"/>
  <c r="F762" i="37" s="1"/>
  <c r="E419" i="37"/>
  <c r="F419" i="37" s="1"/>
  <c r="E316" i="37"/>
  <c r="F316" i="37" s="1"/>
  <c r="E359" i="37"/>
  <c r="F359" i="37" s="1"/>
  <c r="E287" i="37"/>
  <c r="F287" i="37" s="1"/>
  <c r="E437" i="37"/>
  <c r="F437" i="37" s="1"/>
  <c r="E770" i="37"/>
  <c r="F770" i="37" s="1"/>
  <c r="E322" i="37"/>
  <c r="F322" i="37" s="1"/>
  <c r="E25" i="37"/>
  <c r="F25" i="37" s="1"/>
  <c r="E880" i="37"/>
  <c r="F880" i="37" s="1"/>
  <c r="E127" i="37" l="1"/>
  <c r="F127" i="37" s="1"/>
  <c r="E744" i="37"/>
  <c r="F744" i="37" s="1"/>
  <c r="E949" i="37"/>
  <c r="F949" i="37" s="1"/>
  <c r="E273" i="37"/>
  <c r="F273" i="37" s="1"/>
  <c r="E651" i="37"/>
  <c r="F651" i="37" s="1"/>
  <c r="E497" i="37"/>
  <c r="F497" i="37" s="1"/>
  <c r="E791" i="37"/>
  <c r="F791" i="37" s="1"/>
  <c r="E728" i="37"/>
  <c r="F728" i="37" s="1"/>
  <c r="E820" i="37"/>
  <c r="F820" i="37" s="1"/>
  <c r="E675" i="37"/>
  <c r="F675" i="37" s="1"/>
  <c r="E509" i="37"/>
  <c r="F509" i="37" s="1"/>
  <c r="E1224" i="37"/>
  <c r="F1224" i="37" s="1"/>
  <c r="E4680" i="37"/>
  <c r="F4680" i="37" s="1"/>
  <c r="E39" i="37"/>
  <c r="F39" i="37" s="1"/>
  <c r="E1451" i="37"/>
  <c r="F1451" i="37" s="1"/>
  <c r="E925" i="37"/>
  <c r="F925" i="37" s="1"/>
  <c r="E1026" i="37"/>
  <c r="F1026" i="37" s="1"/>
  <c r="E52" i="37"/>
  <c r="F52" i="37" s="1"/>
  <c r="E856" i="37"/>
  <c r="F856" i="37" s="1"/>
  <c r="E705" i="37"/>
  <c r="F705" i="37" s="1"/>
  <c r="E936" i="37"/>
  <c r="F936" i="37" s="1"/>
  <c r="E739" i="37"/>
  <c r="F739" i="37" s="1"/>
  <c r="E732" i="37"/>
  <c r="F732" i="37" s="1"/>
  <c r="E942" i="37"/>
  <c r="F942" i="37" s="1"/>
  <c r="E2740" i="37"/>
  <c r="F2740" i="37" s="1"/>
  <c r="E11916" i="37"/>
  <c r="F11916" i="37" s="1"/>
  <c r="E92" i="37"/>
  <c r="F92" i="37" s="1"/>
  <c r="E868" i="37"/>
  <c r="F868" i="37" s="1"/>
  <c r="E11022" i="37"/>
  <c r="F11022" i="37" s="1"/>
  <c r="E45" i="37"/>
  <c r="F45" i="37" s="1"/>
  <c r="E372" i="37"/>
  <c r="F372" i="37" s="1"/>
  <c r="E11441" i="37"/>
  <c r="F11441" i="37" s="1"/>
  <c r="E11326" i="37"/>
  <c r="F11326" i="37" s="1"/>
  <c r="E11090" i="37"/>
  <c r="F11090" i="37" s="1"/>
  <c r="E10908" i="37"/>
  <c r="F10908" i="37" s="1"/>
  <c r="E10837" i="37"/>
  <c r="F10837" i="37" s="1"/>
  <c r="E10521" i="37"/>
  <c r="F10521" i="37" s="1"/>
  <c r="E10425" i="37"/>
  <c r="F10425" i="37" s="1"/>
  <c r="E10320" i="37"/>
  <c r="F10320" i="37" s="1"/>
  <c r="E10246" i="37"/>
  <c r="F10246" i="37" s="1"/>
  <c r="E10143" i="37"/>
  <c r="F10143" i="37" s="1"/>
  <c r="E9939" i="37"/>
  <c r="F9939" i="37" s="1"/>
  <c r="E9838" i="37"/>
  <c r="F9838" i="37" s="1"/>
  <c r="E9629" i="37"/>
  <c r="F9629" i="37" s="1"/>
  <c r="E9543" i="37"/>
  <c r="F9543" i="37" s="1"/>
  <c r="E9492" i="37"/>
  <c r="F9492" i="37" s="1"/>
  <c r="E9323" i="37"/>
  <c r="F9323" i="37" s="1"/>
  <c r="E9144" i="37"/>
  <c r="F9144" i="37" s="1"/>
  <c r="E9056" i="37"/>
  <c r="F9056" i="37" s="1"/>
  <c r="E8825" i="37"/>
  <c r="F8825" i="37" s="1"/>
  <c r="E8771" i="37"/>
  <c r="F8771" i="37" s="1"/>
  <c r="E8629" i="37"/>
  <c r="F8629" i="37" s="1"/>
  <c r="E8439" i="37"/>
  <c r="F8439" i="37" s="1"/>
  <c r="E8400" i="37"/>
  <c r="F8400" i="37" s="1"/>
  <c r="E8256" i="37"/>
  <c r="F8256" i="37" s="1"/>
  <c r="E8194" i="37"/>
  <c r="F8194" i="37" s="1"/>
  <c r="E8120" i="37"/>
  <c r="F8120" i="37" s="1"/>
  <c r="E7981" i="37"/>
  <c r="F7981" i="37" s="1"/>
  <c r="E7661" i="37"/>
  <c r="F7661" i="37" s="1"/>
  <c r="E7031" i="37"/>
  <c r="F7031" i="37" s="1"/>
  <c r="E6850" i="37"/>
  <c r="F6850" i="37" s="1"/>
  <c r="E6696" i="37"/>
  <c r="F6696" i="37" s="1"/>
  <c r="E6643" i="37"/>
  <c r="F6643" i="37" s="1"/>
  <c r="E6551" i="37"/>
  <c r="F6551" i="37" s="1"/>
  <c r="E6345" i="37"/>
  <c r="F6345" i="37" s="1"/>
  <c r="E6291" i="37"/>
  <c r="F6291" i="37" s="1"/>
  <c r="E6176" i="37"/>
  <c r="F6176" i="37" s="1"/>
  <c r="E6101" i="37"/>
  <c r="F6101" i="37" s="1"/>
  <c r="E6003" i="37"/>
  <c r="F6003" i="37" s="1"/>
  <c r="E5969" i="37"/>
  <c r="F5969" i="37" s="1"/>
  <c r="E5924" i="37"/>
  <c r="F5924" i="37" s="1"/>
  <c r="E5592" i="37"/>
  <c r="F5592" i="37" s="1"/>
  <c r="E5507" i="37"/>
  <c r="F5507" i="37" s="1"/>
  <c r="E5378" i="37"/>
  <c r="F5378" i="37" s="1"/>
  <c r="E5342" i="37"/>
  <c r="F5342" i="37" s="1"/>
  <c r="E5307" i="37"/>
  <c r="F5307" i="37" s="1"/>
  <c r="E5161" i="37"/>
  <c r="F5161" i="37" s="1"/>
  <c r="E5109" i="37"/>
  <c r="F5109" i="37" s="1"/>
  <c r="E5050" i="37"/>
  <c r="F5050" i="37" s="1"/>
  <c r="E5006" i="37"/>
  <c r="F5006" i="37" s="1"/>
  <c r="E4907" i="37"/>
  <c r="F4907" i="37" s="1"/>
  <c r="E4822" i="37"/>
  <c r="F4822" i="37" s="1"/>
  <c r="E4786" i="37"/>
  <c r="F4786" i="37" s="1"/>
  <c r="E4747" i="37"/>
  <c r="F4747" i="37" s="1"/>
  <c r="E4681" i="37"/>
  <c r="F4681" i="37" s="1"/>
  <c r="E4650" i="37"/>
  <c r="F4650" i="37" s="1"/>
  <c r="E4622" i="37"/>
  <c r="F4622" i="37" s="1"/>
  <c r="E4534" i="37"/>
  <c r="F4534" i="37" s="1"/>
  <c r="E4472" i="37"/>
  <c r="F4472" i="37" s="1"/>
  <c r="E4429" i="37"/>
  <c r="F4429" i="37" s="1"/>
  <c r="E4342" i="37"/>
  <c r="F4342" i="37" s="1"/>
  <c r="E4179" i="37"/>
  <c r="F4179" i="37" s="1"/>
  <c r="E4076" i="37"/>
  <c r="F4076" i="37" s="1"/>
  <c r="E3987" i="37"/>
  <c r="F3987" i="37" s="1"/>
  <c r="E3954" i="37"/>
  <c r="F3954" i="37" s="1"/>
  <c r="E3924" i="37"/>
  <c r="F3924" i="37" s="1"/>
  <c r="E3814" i="37"/>
  <c r="F3814" i="37" s="1"/>
  <c r="E3720" i="37"/>
  <c r="F3720" i="37" s="1"/>
  <c r="E3626" i="37"/>
  <c r="F3626" i="37" s="1"/>
  <c r="E3572" i="37"/>
  <c r="F3572" i="37" s="1"/>
  <c r="E3547" i="37"/>
  <c r="F3547" i="37" s="1"/>
  <c r="E3533" i="37"/>
  <c r="F3533" i="37" s="1"/>
  <c r="E3483" i="37"/>
  <c r="F3483" i="37" s="1"/>
  <c r="E3287" i="37"/>
  <c r="F3287" i="37" s="1"/>
  <c r="E3269" i="37"/>
  <c r="F3269" i="37" s="1"/>
  <c r="E520" i="37"/>
  <c r="F520" i="37" s="1"/>
  <c r="E3235" i="37"/>
  <c r="F3235" i="37" s="1"/>
  <c r="E3200" i="37"/>
  <c r="F3200" i="37" s="1"/>
  <c r="E3162" i="37"/>
  <c r="F3162" i="37" s="1"/>
  <c r="E3075" i="37"/>
  <c r="F3075" i="37" s="1"/>
  <c r="E2990" i="37"/>
  <c r="F2990" i="37" s="1"/>
  <c r="E2823" i="37"/>
  <c r="F2823" i="37" s="1"/>
  <c r="E2741" i="37"/>
  <c r="F2741" i="37" s="1"/>
  <c r="E2693" i="37"/>
  <c r="F2693" i="37" s="1"/>
  <c r="E2648" i="37"/>
  <c r="F2648" i="37" s="1"/>
  <c r="E2630" i="37"/>
  <c r="F2630" i="37" s="1"/>
  <c r="E2582" i="37"/>
  <c r="F2582" i="37" s="1"/>
  <c r="E2530" i="37"/>
  <c r="F2530" i="37" s="1"/>
  <c r="E2493" i="37"/>
  <c r="F2493" i="37" s="1"/>
  <c r="E2373" i="37"/>
  <c r="F2373" i="37" s="1"/>
  <c r="E2302" i="37"/>
  <c r="F2302" i="37" s="1"/>
  <c r="E2218" i="37"/>
  <c r="F2218" i="37" s="1"/>
  <c r="E2230" i="37"/>
  <c r="F2230" i="37" s="1"/>
  <c r="E2179" i="37"/>
  <c r="F2179" i="37" s="1"/>
  <c r="E2121" i="37"/>
  <c r="F2121" i="37" s="1"/>
  <c r="E2070" i="37"/>
  <c r="F2070" i="37" s="1"/>
  <c r="E2037" i="37"/>
  <c r="F2037" i="37" s="1"/>
  <c r="E1994" i="37"/>
  <c r="F1994" i="37" s="1"/>
  <c r="E1950" i="37"/>
  <c r="F1950" i="37" s="1"/>
  <c r="E1935" i="37"/>
  <c r="F1935" i="37" s="1"/>
  <c r="E1919" i="37"/>
  <c r="F1919" i="37" s="1"/>
  <c r="E1770" i="37"/>
  <c r="F1770" i="37" s="1"/>
  <c r="E1756" i="37"/>
  <c r="F1756" i="37" s="1"/>
  <c r="E1722" i="37"/>
  <c r="F1722" i="37" s="1"/>
  <c r="E1696" i="37"/>
  <c r="F1696" i="37" s="1"/>
  <c r="E1642" i="37"/>
  <c r="F1642" i="37" s="1"/>
  <c r="E1625" i="37"/>
  <c r="F1625" i="37" s="1"/>
  <c r="E1595" i="37"/>
  <c r="F1595" i="37" s="1"/>
  <c r="E1555" i="37"/>
  <c r="F1555" i="37" s="1"/>
  <c r="E1498" i="37"/>
  <c r="F1498" i="37" s="1"/>
  <c r="E1473" i="37"/>
  <c r="F1473" i="37" s="1"/>
  <c r="E1440" i="37"/>
  <c r="F1440" i="37" s="1"/>
  <c r="E1391" i="37"/>
  <c r="F1391" i="37" s="1"/>
  <c r="E1362" i="37"/>
  <c r="F1362" i="37" s="1"/>
  <c r="E1352" i="37"/>
  <c r="F1352" i="37" s="1"/>
  <c r="E1333" i="37"/>
  <c r="F1333" i="37" s="1"/>
  <c r="E1313" i="37"/>
  <c r="F1313" i="37" s="1"/>
  <c r="E1238" i="37"/>
  <c r="F1238" i="37" s="1"/>
  <c r="E1125" i="37"/>
  <c r="F1125" i="37" s="1"/>
  <c r="E1116" i="37"/>
  <c r="F1116" i="37" s="1"/>
  <c r="E1103" i="37"/>
  <c r="F1103" i="37" s="1"/>
  <c r="E1085" i="37"/>
  <c r="F1085" i="37" s="1"/>
  <c r="E1051" i="37"/>
  <c r="F1051" i="37" s="1"/>
  <c r="E1037" i="37"/>
  <c r="F1037" i="37" s="1"/>
  <c r="E1000" i="37"/>
  <c r="F1000" i="37" s="1"/>
  <c r="E973" i="37"/>
  <c r="F973" i="37" s="1"/>
  <c r="E278" i="37"/>
  <c r="F278" i="37" s="1"/>
  <c r="E619" i="37"/>
  <c r="F619" i="37" s="1"/>
  <c r="E16" i="37"/>
  <c r="F16" i="37" s="1"/>
  <c r="E623" i="37"/>
  <c r="F623" i="37" s="1"/>
  <c r="E21" i="37"/>
  <c r="F21" i="37" s="1"/>
  <c r="E82" i="37"/>
  <c r="F82" i="37" s="1"/>
  <c r="E445" i="37"/>
  <c r="F445" i="37" s="1"/>
  <c r="E123" i="37"/>
  <c r="F123" i="37" s="1"/>
  <c r="E298" i="37"/>
  <c r="F298" i="37" s="1"/>
  <c r="E710" i="37"/>
  <c r="F710" i="37" s="1"/>
  <c r="E828" i="37"/>
  <c r="F828" i="37" s="1"/>
  <c r="E763" i="37"/>
  <c r="F763" i="37" s="1"/>
  <c r="E138" i="37"/>
  <c r="F138" i="37" s="1"/>
  <c r="E40" i="37"/>
  <c r="F40" i="37" s="1"/>
  <c r="E420" i="37"/>
  <c r="F420" i="37" s="1"/>
  <c r="E323" i="37"/>
  <c r="F323" i="37" s="1"/>
  <c r="E771" i="37"/>
  <c r="F771" i="37" s="1"/>
  <c r="E881" i="37"/>
  <c r="F881" i="37" s="1"/>
  <c r="E26" i="37"/>
  <c r="F26" i="37" s="1"/>
  <c r="E317" i="37"/>
  <c r="F317" i="37" s="1"/>
  <c r="E438" i="37"/>
  <c r="F438" i="37" s="1"/>
  <c r="E288" i="37"/>
  <c r="F288" i="37" s="1"/>
  <c r="E360" i="37"/>
  <c r="F360" i="37" s="1"/>
  <c r="E745" i="37" l="1"/>
  <c r="F745" i="37" s="1"/>
  <c r="E676" i="37"/>
  <c r="F676" i="37" s="1"/>
  <c r="E652" i="37"/>
  <c r="F652" i="37" s="1"/>
  <c r="E128" i="37"/>
  <c r="F128" i="37" s="1"/>
  <c r="E821" i="37"/>
  <c r="F821" i="37" s="1"/>
  <c r="E950" i="37"/>
  <c r="F950" i="37" s="1"/>
  <c r="E792" i="37"/>
  <c r="F792" i="37" s="1"/>
  <c r="E274" i="37"/>
  <c r="F274" i="37" s="1"/>
  <c r="E510" i="37"/>
  <c r="F510" i="37" s="1"/>
  <c r="E926" i="37"/>
  <c r="F926" i="37" s="1"/>
  <c r="E1225" i="37"/>
  <c r="F1225" i="37" s="1"/>
  <c r="E53" i="37"/>
  <c r="F53" i="37" s="1"/>
  <c r="E1452" i="37"/>
  <c r="F1452" i="37" s="1"/>
  <c r="E857" i="37"/>
  <c r="F857" i="37" s="1"/>
  <c r="E937" i="37"/>
  <c r="F937" i="37" s="1"/>
  <c r="E1027" i="37"/>
  <c r="F1027" i="37" s="1"/>
  <c r="E740" i="37"/>
  <c r="F740" i="37" s="1"/>
  <c r="E943" i="37"/>
  <c r="F943" i="37" s="1"/>
  <c r="E521" i="37"/>
  <c r="F521" i="37" s="1"/>
  <c r="E733" i="37"/>
  <c r="F733" i="37" s="1"/>
  <c r="E373" i="37"/>
  <c r="F373" i="37" s="1"/>
  <c r="E93" i="37"/>
  <c r="F93" i="37" s="1"/>
  <c r="E869" i="37"/>
  <c r="F869" i="37" s="1"/>
  <c r="E46" i="37"/>
  <c r="F46" i="37" s="1"/>
  <c r="E11917" i="37"/>
  <c r="F11917" i="37" s="1"/>
  <c r="E11442" i="37"/>
  <c r="F11442" i="37" s="1"/>
  <c r="E11327" i="37"/>
  <c r="F11327" i="37" s="1"/>
  <c r="E11091" i="37"/>
  <c r="F11091" i="37" s="1"/>
  <c r="E10909" i="37"/>
  <c r="F10909" i="37" s="1"/>
  <c r="E10838" i="37"/>
  <c r="F10838" i="37" s="1"/>
  <c r="E10522" i="37"/>
  <c r="F10522" i="37" s="1"/>
  <c r="E10426" i="37"/>
  <c r="F10426" i="37" s="1"/>
  <c r="E10321" i="37"/>
  <c r="F10321" i="37" s="1"/>
  <c r="E10247" i="37"/>
  <c r="F10247" i="37" s="1"/>
  <c r="E10144" i="37"/>
  <c r="F10144" i="37" s="1"/>
  <c r="E9940" i="37"/>
  <c r="F9940" i="37" s="1"/>
  <c r="E9839" i="37"/>
  <c r="F9839" i="37" s="1"/>
  <c r="E9630" i="37"/>
  <c r="F9630" i="37" s="1"/>
  <c r="E9544" i="37"/>
  <c r="F9544" i="37" s="1"/>
  <c r="E9493" i="37"/>
  <c r="F9493" i="37" s="1"/>
  <c r="E9324" i="37"/>
  <c r="F9324" i="37" s="1"/>
  <c r="E9145" i="37"/>
  <c r="F9145" i="37" s="1"/>
  <c r="E9057" i="37"/>
  <c r="F9057" i="37" s="1"/>
  <c r="E8826" i="37"/>
  <c r="F8826" i="37" s="1"/>
  <c r="E8772" i="37"/>
  <c r="F8772" i="37" s="1"/>
  <c r="E8630" i="37"/>
  <c r="F8630" i="37" s="1"/>
  <c r="E8440" i="37"/>
  <c r="F8440" i="37" s="1"/>
  <c r="E8401" i="37"/>
  <c r="F8401" i="37" s="1"/>
  <c r="E8257" i="37"/>
  <c r="F8257" i="37" s="1"/>
  <c r="E8195" i="37"/>
  <c r="F8195" i="37" s="1"/>
  <c r="E8121" i="37"/>
  <c r="F8121" i="37" s="1"/>
  <c r="E7982" i="37"/>
  <c r="F7982" i="37" s="1"/>
  <c r="E7662" i="37"/>
  <c r="F7662" i="37" s="1"/>
  <c r="E7032" i="37"/>
  <c r="F7032" i="37" s="1"/>
  <c r="E6851" i="37"/>
  <c r="F6851" i="37" s="1"/>
  <c r="E6697" i="37"/>
  <c r="F6697" i="37" s="1"/>
  <c r="E6644" i="37"/>
  <c r="F6644" i="37" s="1"/>
  <c r="E6552" i="37"/>
  <c r="F6552" i="37" s="1"/>
  <c r="E6346" i="37"/>
  <c r="F6346" i="37" s="1"/>
  <c r="E6292" i="37"/>
  <c r="F6292" i="37" s="1"/>
  <c r="E6177" i="37"/>
  <c r="F6177" i="37" s="1"/>
  <c r="E6102" i="37"/>
  <c r="F6102" i="37" s="1"/>
  <c r="E6004" i="37"/>
  <c r="F6004" i="37" s="1"/>
  <c r="E5970" i="37"/>
  <c r="F5970" i="37" s="1"/>
  <c r="E5925" i="37"/>
  <c r="F5925" i="37" s="1"/>
  <c r="E5593" i="37"/>
  <c r="F5593" i="37" s="1"/>
  <c r="E5508" i="37"/>
  <c r="F5508" i="37" s="1"/>
  <c r="E5379" i="37"/>
  <c r="F5379" i="37" s="1"/>
  <c r="E5343" i="37"/>
  <c r="F5343" i="37" s="1"/>
  <c r="E5308" i="37"/>
  <c r="F5308" i="37" s="1"/>
  <c r="E5162" i="37"/>
  <c r="F5162" i="37" s="1"/>
  <c r="E5110" i="37"/>
  <c r="F5110" i="37" s="1"/>
  <c r="E5051" i="37"/>
  <c r="F5051" i="37" s="1"/>
  <c r="E5007" i="37"/>
  <c r="F5007" i="37" s="1"/>
  <c r="E4908" i="37"/>
  <c r="F4908" i="37" s="1"/>
  <c r="E4823" i="37"/>
  <c r="F4823" i="37" s="1"/>
  <c r="E4787" i="37"/>
  <c r="F4787" i="37" s="1"/>
  <c r="E4748" i="37"/>
  <c r="F4748" i="37" s="1"/>
  <c r="E4682" i="37"/>
  <c r="F4682" i="37" s="1"/>
  <c r="E4651" i="37"/>
  <c r="F4651" i="37" s="1"/>
  <c r="E4623" i="37"/>
  <c r="F4623" i="37" s="1"/>
  <c r="E4535" i="37"/>
  <c r="F4535" i="37" s="1"/>
  <c r="E4473" i="37"/>
  <c r="F4473" i="37" s="1"/>
  <c r="E4430" i="37"/>
  <c r="F4430" i="37" s="1"/>
  <c r="E4343" i="37"/>
  <c r="F4343" i="37" s="1"/>
  <c r="E4180" i="37"/>
  <c r="F4180" i="37" s="1"/>
  <c r="E4077" i="37"/>
  <c r="F4077" i="37" s="1"/>
  <c r="E3988" i="37"/>
  <c r="F3988" i="37" s="1"/>
  <c r="E3955" i="37"/>
  <c r="F3955" i="37" s="1"/>
  <c r="E3925" i="37"/>
  <c r="F3925" i="37" s="1"/>
  <c r="E3815" i="37"/>
  <c r="F3815" i="37" s="1"/>
  <c r="E3721" i="37"/>
  <c r="F3721" i="37" s="1"/>
  <c r="E3627" i="37"/>
  <c r="F3627" i="37" s="1"/>
  <c r="E3573" i="37"/>
  <c r="F3573" i="37" s="1"/>
  <c r="E3548" i="37"/>
  <c r="F3548" i="37" s="1"/>
  <c r="E3534" i="37"/>
  <c r="F3534" i="37" s="1"/>
  <c r="E3484" i="37"/>
  <c r="F3484" i="37" s="1"/>
  <c r="E3288" i="37"/>
  <c r="F3288" i="37" s="1"/>
  <c r="E3236" i="37"/>
  <c r="F3236" i="37" s="1"/>
  <c r="E3201" i="37"/>
  <c r="F3201" i="37" s="1"/>
  <c r="E3163" i="37"/>
  <c r="F3163" i="37" s="1"/>
  <c r="E3076" i="37"/>
  <c r="F3076" i="37" s="1"/>
  <c r="E2824" i="37"/>
  <c r="F2824" i="37" s="1"/>
  <c r="E2742" i="37"/>
  <c r="F2742" i="37" s="1"/>
  <c r="E2694" i="37"/>
  <c r="F2694" i="37" s="1"/>
  <c r="E2649" i="37"/>
  <c r="F2649" i="37" s="1"/>
  <c r="E2631" i="37"/>
  <c r="F2631" i="37" s="1"/>
  <c r="E2583" i="37"/>
  <c r="F2583" i="37" s="1"/>
  <c r="E2531" i="37"/>
  <c r="F2531" i="37" s="1"/>
  <c r="E2494" i="37"/>
  <c r="F2494" i="37" s="1"/>
  <c r="E2374" i="37"/>
  <c r="F2374" i="37" s="1"/>
  <c r="E2303" i="37"/>
  <c r="F2303" i="37" s="1"/>
  <c r="E2231" i="37"/>
  <c r="F2231" i="37" s="1"/>
  <c r="E2180" i="37"/>
  <c r="F2180" i="37" s="1"/>
  <c r="E2122" i="37"/>
  <c r="F2122" i="37" s="1"/>
  <c r="E2071" i="37"/>
  <c r="F2071" i="37" s="1"/>
  <c r="E2038" i="37"/>
  <c r="F2038" i="37" s="1"/>
  <c r="E1995" i="37"/>
  <c r="F1995" i="37" s="1"/>
  <c r="E1951" i="37"/>
  <c r="F1951" i="37" s="1"/>
  <c r="E1936" i="37"/>
  <c r="F1936" i="37" s="1"/>
  <c r="E1920" i="37"/>
  <c r="F1920" i="37" s="1"/>
  <c r="E1771" i="37"/>
  <c r="F1771" i="37" s="1"/>
  <c r="E1757" i="37"/>
  <c r="F1757" i="37" s="1"/>
  <c r="E1697" i="37"/>
  <c r="F1697" i="37" s="1"/>
  <c r="E1643" i="37"/>
  <c r="F1643" i="37" s="1"/>
  <c r="E1626" i="37"/>
  <c r="F1626" i="37" s="1"/>
  <c r="E1596" i="37"/>
  <c r="F1596" i="37" s="1"/>
  <c r="E1556" i="37"/>
  <c r="F1556" i="37" s="1"/>
  <c r="E1499" i="37"/>
  <c r="F1499" i="37" s="1"/>
  <c r="E1474" i="37"/>
  <c r="F1474" i="37" s="1"/>
  <c r="E1441" i="37"/>
  <c r="F1441" i="37" s="1"/>
  <c r="E1392" i="37"/>
  <c r="F1392" i="37" s="1"/>
  <c r="E279" i="37"/>
  <c r="F279" i="37" s="1"/>
  <c r="E624" i="37"/>
  <c r="F624" i="37" s="1"/>
  <c r="E1353" i="37"/>
  <c r="F1353" i="37" s="1"/>
  <c r="E1334" i="37"/>
  <c r="F1334" i="37" s="1"/>
  <c r="E1314" i="37"/>
  <c r="F1314" i="37" s="1"/>
  <c r="E1239" i="37"/>
  <c r="F1239" i="37" s="1"/>
  <c r="E1226" i="37"/>
  <c r="F1226" i="37" s="1"/>
  <c r="E1126" i="37"/>
  <c r="F1126" i="37" s="1"/>
  <c r="E1117" i="37"/>
  <c r="F1117" i="37" s="1"/>
  <c r="E1104" i="37"/>
  <c r="F1104" i="37" s="1"/>
  <c r="E1086" i="37"/>
  <c r="F1086" i="37" s="1"/>
  <c r="E1052" i="37"/>
  <c r="F1052" i="37" s="1"/>
  <c r="E1038" i="37"/>
  <c r="F1038" i="37" s="1"/>
  <c r="E1001" i="37"/>
  <c r="F1001" i="37" s="1"/>
  <c r="E974" i="37"/>
  <c r="F974" i="37" s="1"/>
  <c r="E17" i="37"/>
  <c r="F17" i="37" s="1"/>
  <c r="E22" i="37"/>
  <c r="F22" i="37" s="1"/>
  <c r="E446" i="37"/>
  <c r="F446" i="37" s="1"/>
  <c r="E83" i="37"/>
  <c r="F83" i="37" s="1"/>
  <c r="E299" i="37"/>
  <c r="F299" i="37" s="1"/>
  <c r="E829" i="37"/>
  <c r="F829" i="37" s="1"/>
  <c r="E139" i="37"/>
  <c r="F139" i="37" s="1"/>
  <c r="E764" i="37"/>
  <c r="F764" i="37" s="1"/>
  <c r="E711" i="37"/>
  <c r="F711" i="37" s="1"/>
  <c r="E318" i="37"/>
  <c r="F318" i="37" s="1"/>
  <c r="E41" i="37"/>
  <c r="F41" i="37" s="1"/>
  <c r="E289" i="37"/>
  <c r="F289" i="37" s="1"/>
  <c r="E27" i="37"/>
  <c r="F27" i="37" s="1"/>
  <c r="E772" i="37"/>
  <c r="F772" i="37" s="1"/>
  <c r="E361" i="37"/>
  <c r="F361" i="37" s="1"/>
  <c r="E882" i="37"/>
  <c r="F882" i="37" s="1"/>
  <c r="E439" i="37"/>
  <c r="F439" i="37" s="1"/>
  <c r="E324" i="37"/>
  <c r="F324" i="37" s="1"/>
  <c r="E421" i="37"/>
  <c r="F421" i="37" s="1"/>
  <c r="E746" i="37" l="1"/>
  <c r="F746" i="37" s="1"/>
  <c r="E677" i="37"/>
  <c r="F677" i="37" s="1"/>
  <c r="E653" i="37"/>
  <c r="F653" i="37" s="1"/>
  <c r="E511" i="37"/>
  <c r="F511" i="37" s="1"/>
  <c r="E822" i="37"/>
  <c r="F822" i="37" s="1"/>
  <c r="E793" i="37"/>
  <c r="F793" i="37" s="1"/>
  <c r="E129" i="37"/>
  <c r="F129" i="37" s="1"/>
  <c r="E951" i="37"/>
  <c r="F951" i="37" s="1"/>
  <c r="E944" i="37"/>
  <c r="F944" i="37" s="1"/>
  <c r="E927" i="37"/>
  <c r="F927" i="37" s="1"/>
  <c r="E54" i="37"/>
  <c r="F54" i="37" s="1"/>
  <c r="E1028" i="37"/>
  <c r="F1028" i="37" s="1"/>
  <c r="E858" i="37"/>
  <c r="E938" i="37"/>
  <c r="F938" i="37" s="1"/>
  <c r="E522" i="37"/>
  <c r="F522" i="37" s="1"/>
  <c r="E11918" i="37"/>
  <c r="F11918" i="37" s="1"/>
  <c r="E94" i="37"/>
  <c r="F94" i="37" s="1"/>
  <c r="E47" i="37"/>
  <c r="F47" i="37" s="1"/>
  <c r="E870" i="37"/>
  <c r="F870" i="37" s="1"/>
  <c r="E734" i="37"/>
  <c r="F734" i="37" s="1"/>
  <c r="E625" i="37"/>
  <c r="F625" i="37" s="1"/>
  <c r="E374" i="37"/>
  <c r="F374" i="37" s="1"/>
  <c r="E280" i="37"/>
  <c r="F280" i="37" s="1"/>
  <c r="E11443" i="37"/>
  <c r="F11443" i="37" s="1"/>
  <c r="E11328" i="37"/>
  <c r="F11328" i="37" s="1"/>
  <c r="E11092" i="37"/>
  <c r="F11092" i="37" s="1"/>
  <c r="E10910" i="37"/>
  <c r="F10910" i="37" s="1"/>
  <c r="E10839" i="37"/>
  <c r="F10839" i="37" s="1"/>
  <c r="E10523" i="37"/>
  <c r="F10523" i="37" s="1"/>
  <c r="E10427" i="37"/>
  <c r="F10427" i="37" s="1"/>
  <c r="E10322" i="37"/>
  <c r="F10322" i="37" s="1"/>
  <c r="E10248" i="37"/>
  <c r="F10248" i="37" s="1"/>
  <c r="E10145" i="37"/>
  <c r="F10145" i="37" s="1"/>
  <c r="E9941" i="37"/>
  <c r="F9941" i="37" s="1"/>
  <c r="E9840" i="37"/>
  <c r="F9840" i="37" s="1"/>
  <c r="E9631" i="37"/>
  <c r="F9631" i="37" s="1"/>
  <c r="E9545" i="37"/>
  <c r="F9545" i="37" s="1"/>
  <c r="E9494" i="37"/>
  <c r="F9494" i="37" s="1"/>
  <c r="E9325" i="37"/>
  <c r="F9325" i="37" s="1"/>
  <c r="E9146" i="37"/>
  <c r="F9146" i="37" s="1"/>
  <c r="E9058" i="37"/>
  <c r="F9058" i="37" s="1"/>
  <c r="E8827" i="37"/>
  <c r="F8827" i="37" s="1"/>
  <c r="E8773" i="37"/>
  <c r="F8773" i="37" s="1"/>
  <c r="E8631" i="37"/>
  <c r="F8631" i="37" s="1"/>
  <c r="E8441" i="37"/>
  <c r="F8441" i="37" s="1"/>
  <c r="E8402" i="37"/>
  <c r="F8402" i="37" s="1"/>
  <c r="E8258" i="37"/>
  <c r="F8258" i="37" s="1"/>
  <c r="E8196" i="37"/>
  <c r="F8196" i="37" s="1"/>
  <c r="E8122" i="37"/>
  <c r="F8122" i="37" s="1"/>
  <c r="E7983" i="37"/>
  <c r="F7983" i="37" s="1"/>
  <c r="E7663" i="37"/>
  <c r="F7663" i="37" s="1"/>
  <c r="E7033" i="37"/>
  <c r="F7033" i="37" s="1"/>
  <c r="E6852" i="37"/>
  <c r="F6852" i="37" s="1"/>
  <c r="E6698" i="37"/>
  <c r="F6698" i="37" s="1"/>
  <c r="E6645" i="37"/>
  <c r="F6645" i="37" s="1"/>
  <c r="E6553" i="37"/>
  <c r="F6553" i="37" s="1"/>
  <c r="E6347" i="37"/>
  <c r="F6347" i="37" s="1"/>
  <c r="E6293" i="37"/>
  <c r="F6293" i="37" s="1"/>
  <c r="E6178" i="37"/>
  <c r="F6178" i="37" s="1"/>
  <c r="E6103" i="37"/>
  <c r="F6103" i="37" s="1"/>
  <c r="E6005" i="37"/>
  <c r="F6005" i="37" s="1"/>
  <c r="E5971" i="37"/>
  <c r="F5971" i="37" s="1"/>
  <c r="E5926" i="37"/>
  <c r="F5926" i="37" s="1"/>
  <c r="E5594" i="37"/>
  <c r="F5594" i="37" s="1"/>
  <c r="E5509" i="37"/>
  <c r="F5509" i="37" s="1"/>
  <c r="E5380" i="37"/>
  <c r="F5380" i="37" s="1"/>
  <c r="E5344" i="37"/>
  <c r="F5344" i="37" s="1"/>
  <c r="E5309" i="37"/>
  <c r="F5309" i="37" s="1"/>
  <c r="E5163" i="37"/>
  <c r="F5163" i="37" s="1"/>
  <c r="E5111" i="37"/>
  <c r="F5111" i="37" s="1"/>
  <c r="E5052" i="37"/>
  <c r="F5052" i="37" s="1"/>
  <c r="E5008" i="37"/>
  <c r="F5008" i="37" s="1"/>
  <c r="E4909" i="37"/>
  <c r="F4909" i="37" s="1"/>
  <c r="E4824" i="37"/>
  <c r="F4824" i="37" s="1"/>
  <c r="E4788" i="37"/>
  <c r="F4788" i="37" s="1"/>
  <c r="E4749" i="37"/>
  <c r="F4749" i="37" s="1"/>
  <c r="E4683" i="37"/>
  <c r="F4683" i="37" s="1"/>
  <c r="E4652" i="37"/>
  <c r="F4652" i="37" s="1"/>
  <c r="E4624" i="37"/>
  <c r="F4624" i="37" s="1"/>
  <c r="E4536" i="37"/>
  <c r="F4536" i="37" s="1"/>
  <c r="E4474" i="37"/>
  <c r="F4474" i="37" s="1"/>
  <c r="E4431" i="37"/>
  <c r="F4431" i="37" s="1"/>
  <c r="E4344" i="37"/>
  <c r="F4344" i="37" s="1"/>
  <c r="E4181" i="37"/>
  <c r="F4181" i="37" s="1"/>
  <c r="E4078" i="37"/>
  <c r="F4078" i="37" s="1"/>
  <c r="E3989" i="37"/>
  <c r="F3989" i="37" s="1"/>
  <c r="E3956" i="37"/>
  <c r="F3956" i="37" s="1"/>
  <c r="E3926" i="37"/>
  <c r="F3926" i="37" s="1"/>
  <c r="E3816" i="37"/>
  <c r="F3816" i="37" s="1"/>
  <c r="E3722" i="37"/>
  <c r="F3722" i="37" s="1"/>
  <c r="E3628" i="37"/>
  <c r="F3628" i="37" s="1"/>
  <c r="E3574" i="37"/>
  <c r="F3574" i="37" s="1"/>
  <c r="E3549" i="37"/>
  <c r="F3549" i="37" s="1"/>
  <c r="E3535" i="37"/>
  <c r="F3535" i="37" s="1"/>
  <c r="E3485" i="37"/>
  <c r="F3485" i="37" s="1"/>
  <c r="E3289" i="37"/>
  <c r="F3289" i="37" s="1"/>
  <c r="E3237" i="37"/>
  <c r="F3237" i="37" s="1"/>
  <c r="E3202" i="37"/>
  <c r="F3202" i="37" s="1"/>
  <c r="E3164" i="37"/>
  <c r="F3164" i="37" s="1"/>
  <c r="E3077" i="37"/>
  <c r="F3077" i="37" s="1"/>
  <c r="E2825" i="37"/>
  <c r="F2825" i="37" s="1"/>
  <c r="E2743" i="37"/>
  <c r="F2743" i="37" s="1"/>
  <c r="E2695" i="37"/>
  <c r="F2695" i="37" s="1"/>
  <c r="E2650" i="37"/>
  <c r="F2650" i="37" s="1"/>
  <c r="E2632" i="37"/>
  <c r="F2632" i="37" s="1"/>
  <c r="E2584" i="37"/>
  <c r="F2584" i="37" s="1"/>
  <c r="E2532" i="37"/>
  <c r="F2532" i="37" s="1"/>
  <c r="E2495" i="37"/>
  <c r="F2495" i="37" s="1"/>
  <c r="E2375" i="37"/>
  <c r="F2375" i="37" s="1"/>
  <c r="E2304" i="37"/>
  <c r="F2304" i="37" s="1"/>
  <c r="E2232" i="37"/>
  <c r="F2232" i="37" s="1"/>
  <c r="E2181" i="37"/>
  <c r="F2181" i="37" s="1"/>
  <c r="E2123" i="37"/>
  <c r="F2123" i="37" s="1"/>
  <c r="E2072" i="37"/>
  <c r="F2072" i="37" s="1"/>
  <c r="E2039" i="37"/>
  <c r="F2039" i="37" s="1"/>
  <c r="E1996" i="37"/>
  <c r="F1996" i="37" s="1"/>
  <c r="E1952" i="37"/>
  <c r="F1952" i="37" s="1"/>
  <c r="E1937" i="37"/>
  <c r="F1937" i="37" s="1"/>
  <c r="E1772" i="37"/>
  <c r="F1772" i="37" s="1"/>
  <c r="E1758" i="37"/>
  <c r="F1758" i="37" s="1"/>
  <c r="E1698" i="37"/>
  <c r="F1698" i="37" s="1"/>
  <c r="E1644" i="37"/>
  <c r="F1644" i="37" s="1"/>
  <c r="E1627" i="37"/>
  <c r="F1627" i="37" s="1"/>
  <c r="E1597" i="37"/>
  <c r="F1597" i="37" s="1"/>
  <c r="E1557" i="37"/>
  <c r="F1557" i="37" s="1"/>
  <c r="E1500" i="37"/>
  <c r="F1500" i="37" s="1"/>
  <c r="E1475" i="37"/>
  <c r="F1475" i="37" s="1"/>
  <c r="E1442" i="37"/>
  <c r="F1442" i="37" s="1"/>
  <c r="E1393" i="37"/>
  <c r="F1393" i="37" s="1"/>
  <c r="E1354" i="37"/>
  <c r="F1354" i="37" s="1"/>
  <c r="E1335" i="37"/>
  <c r="F1335" i="37" s="1"/>
  <c r="E1315" i="37"/>
  <c r="F1315" i="37" s="1"/>
  <c r="E1240" i="37"/>
  <c r="F1240" i="37" s="1"/>
  <c r="E1227" i="37"/>
  <c r="F1227" i="37" s="1"/>
  <c r="E1127" i="37"/>
  <c r="F1127" i="37" s="1"/>
  <c r="E1105" i="37"/>
  <c r="F1105" i="37" s="1"/>
  <c r="E1087" i="37"/>
  <c r="F1087" i="37" s="1"/>
  <c r="E1053" i="37"/>
  <c r="F1053" i="37" s="1"/>
  <c r="E1039" i="37"/>
  <c r="F1039" i="37" s="1"/>
  <c r="E1002" i="37"/>
  <c r="F1002" i="37" s="1"/>
  <c r="E975" i="37"/>
  <c r="F975" i="37" s="1"/>
  <c r="E84" i="37"/>
  <c r="F84" i="37" s="1"/>
  <c r="E447" i="37"/>
  <c r="F447" i="37" s="1"/>
  <c r="E300" i="37"/>
  <c r="F300" i="37" s="1"/>
  <c r="E830" i="37"/>
  <c r="F830" i="37" s="1"/>
  <c r="E712" i="37"/>
  <c r="F712" i="37" s="1"/>
  <c r="E765" i="37"/>
  <c r="F765" i="37" s="1"/>
  <c r="E140" i="37"/>
  <c r="F140" i="37" s="1"/>
  <c r="E773" i="37"/>
  <c r="F773" i="37" s="1"/>
  <c r="E290" i="37"/>
  <c r="F290" i="37" s="1"/>
  <c r="E28" i="37"/>
  <c r="F28" i="37" s="1"/>
  <c r="E747" i="37"/>
  <c r="F747" i="37" s="1"/>
  <c r="E883" i="37"/>
  <c r="F883" i="37" s="1"/>
  <c r="E325" i="37"/>
  <c r="F325" i="37" s="1"/>
  <c r="E440" i="37"/>
  <c r="F440" i="37" s="1"/>
  <c r="E422" i="37"/>
  <c r="F422" i="37" s="1"/>
  <c r="E362" i="37"/>
  <c r="F362" i="37" s="1"/>
  <c r="E130" i="37" l="1"/>
  <c r="F130" i="37" s="1"/>
  <c r="E678" i="37"/>
  <c r="F678" i="37" s="1"/>
  <c r="E654" i="37"/>
  <c r="F654" i="37" s="1"/>
  <c r="E794" i="37"/>
  <c r="F794" i="37" s="1"/>
  <c r="E512" i="37"/>
  <c r="F512" i="37" s="1"/>
  <c r="E55" i="37"/>
  <c r="F55" i="37" s="1"/>
  <c r="E952" i="37"/>
  <c r="F952" i="37" s="1"/>
  <c r="E928" i="37"/>
  <c r="F928" i="37" s="1"/>
  <c r="E626" i="37"/>
  <c r="F626" i="37" s="1"/>
  <c r="F858" i="37"/>
  <c r="E859" i="37"/>
  <c r="E523" i="37"/>
  <c r="F523" i="37" s="1"/>
  <c r="E281" i="37"/>
  <c r="F281" i="37" s="1"/>
  <c r="E375" i="37"/>
  <c r="F375" i="37" s="1"/>
  <c r="E735" i="37"/>
  <c r="F735" i="37" s="1"/>
  <c r="E48" i="37"/>
  <c r="F48" i="37" s="1"/>
  <c r="E95" i="37"/>
  <c r="F95" i="37" s="1"/>
  <c r="E11919" i="37"/>
  <c r="F11919" i="37" s="1"/>
  <c r="E871" i="37"/>
  <c r="F871" i="37" s="1"/>
  <c r="E11444" i="37"/>
  <c r="F11444" i="37" s="1"/>
  <c r="E11329" i="37"/>
  <c r="F11329" i="37" s="1"/>
  <c r="E11093" i="37"/>
  <c r="F11093" i="37" s="1"/>
  <c r="E10911" i="37"/>
  <c r="F10911" i="37" s="1"/>
  <c r="E10840" i="37"/>
  <c r="F10840" i="37" s="1"/>
  <c r="E10524" i="37"/>
  <c r="F10524" i="37" s="1"/>
  <c r="E10428" i="37"/>
  <c r="F10428" i="37" s="1"/>
  <c r="E10323" i="37"/>
  <c r="F10323" i="37" s="1"/>
  <c r="E10249" i="37"/>
  <c r="F10249" i="37" s="1"/>
  <c r="E10146" i="37"/>
  <c r="F10146" i="37" s="1"/>
  <c r="E9942" i="37"/>
  <c r="F9942" i="37" s="1"/>
  <c r="E9841" i="37"/>
  <c r="F9841" i="37" s="1"/>
  <c r="E9632" i="37"/>
  <c r="F9632" i="37" s="1"/>
  <c r="E9546" i="37"/>
  <c r="F9546" i="37" s="1"/>
  <c r="E9495" i="37"/>
  <c r="F9495" i="37" s="1"/>
  <c r="E9326" i="37"/>
  <c r="F9326" i="37" s="1"/>
  <c r="E9147" i="37"/>
  <c r="F9147" i="37" s="1"/>
  <c r="E9059" i="37"/>
  <c r="F9059" i="37" s="1"/>
  <c r="E8828" i="37"/>
  <c r="F8828" i="37" s="1"/>
  <c r="E8774" i="37"/>
  <c r="F8774" i="37" s="1"/>
  <c r="E8632" i="37"/>
  <c r="F8632" i="37" s="1"/>
  <c r="E8442" i="37"/>
  <c r="F8442" i="37" s="1"/>
  <c r="E8403" i="37"/>
  <c r="F8403" i="37" s="1"/>
  <c r="E8259" i="37"/>
  <c r="F8259" i="37" s="1"/>
  <c r="E8197" i="37"/>
  <c r="F8197" i="37" s="1"/>
  <c r="E8123" i="37"/>
  <c r="F8123" i="37" s="1"/>
  <c r="E7984" i="37"/>
  <c r="F7984" i="37" s="1"/>
  <c r="E7664" i="37"/>
  <c r="F7664" i="37" s="1"/>
  <c r="E7034" i="37"/>
  <c r="F7034" i="37" s="1"/>
  <c r="E6853" i="37"/>
  <c r="F6853" i="37" s="1"/>
  <c r="E6699" i="37"/>
  <c r="F6699" i="37" s="1"/>
  <c r="E6646" i="37"/>
  <c r="F6646" i="37" s="1"/>
  <c r="E6554" i="37"/>
  <c r="F6554" i="37" s="1"/>
  <c r="E6348" i="37"/>
  <c r="F6348" i="37" s="1"/>
  <c r="E6294" i="37"/>
  <c r="F6294" i="37" s="1"/>
  <c r="E6104" i="37"/>
  <c r="F6104" i="37" s="1"/>
  <c r="E6006" i="37"/>
  <c r="F6006" i="37" s="1"/>
  <c r="E5972" i="37"/>
  <c r="F5972" i="37" s="1"/>
  <c r="E5927" i="37"/>
  <c r="F5927" i="37" s="1"/>
  <c r="E5595" i="37"/>
  <c r="F5595" i="37" s="1"/>
  <c r="E5510" i="37"/>
  <c r="F5510" i="37" s="1"/>
  <c r="E5381" i="37"/>
  <c r="F5381" i="37" s="1"/>
  <c r="E5345" i="37"/>
  <c r="F5345" i="37" s="1"/>
  <c r="E5310" i="37"/>
  <c r="F5310" i="37" s="1"/>
  <c r="E5164" i="37"/>
  <c r="F5164" i="37" s="1"/>
  <c r="E5112" i="37"/>
  <c r="F5112" i="37" s="1"/>
  <c r="E5053" i="37"/>
  <c r="F5053" i="37" s="1"/>
  <c r="E5009" i="37"/>
  <c r="F5009" i="37" s="1"/>
  <c r="E4910" i="37"/>
  <c r="F4910" i="37" s="1"/>
  <c r="E4825" i="37"/>
  <c r="F4825" i="37" s="1"/>
  <c r="E4789" i="37"/>
  <c r="F4789" i="37" s="1"/>
  <c r="E4750" i="37"/>
  <c r="F4750" i="37" s="1"/>
  <c r="E4684" i="37"/>
  <c r="F4684" i="37" s="1"/>
  <c r="E4653" i="37"/>
  <c r="F4653" i="37" s="1"/>
  <c r="E4625" i="37"/>
  <c r="F4625" i="37" s="1"/>
  <c r="E4537" i="37"/>
  <c r="F4537" i="37" s="1"/>
  <c r="E4475" i="37"/>
  <c r="F4475" i="37" s="1"/>
  <c r="E4432" i="37"/>
  <c r="F4432" i="37" s="1"/>
  <c r="E4345" i="37"/>
  <c r="F4345" i="37" s="1"/>
  <c r="E4079" i="37"/>
  <c r="F4079" i="37" s="1"/>
  <c r="E3990" i="37"/>
  <c r="F3990" i="37" s="1"/>
  <c r="E3957" i="37"/>
  <c r="F3957" i="37" s="1"/>
  <c r="E3927" i="37"/>
  <c r="F3927" i="37" s="1"/>
  <c r="E3817" i="37"/>
  <c r="F3817" i="37" s="1"/>
  <c r="E3575" i="37"/>
  <c r="F3575" i="37" s="1"/>
  <c r="E3550" i="37"/>
  <c r="F3550" i="37" s="1"/>
  <c r="E3536" i="37"/>
  <c r="F3536" i="37" s="1"/>
  <c r="E3486" i="37"/>
  <c r="F3486" i="37" s="1"/>
  <c r="E3290" i="37"/>
  <c r="F3290" i="37" s="1"/>
  <c r="E3238" i="37"/>
  <c r="F3238" i="37" s="1"/>
  <c r="E3203" i="37"/>
  <c r="F3203" i="37" s="1"/>
  <c r="E3078" i="37"/>
  <c r="F3078" i="37" s="1"/>
  <c r="E2826" i="37"/>
  <c r="F2826" i="37" s="1"/>
  <c r="E2744" i="37"/>
  <c r="F2744" i="37" s="1"/>
  <c r="E2696" i="37"/>
  <c r="F2696" i="37" s="1"/>
  <c r="E2651" i="37"/>
  <c r="F2651" i="37" s="1"/>
  <c r="E2633" i="37"/>
  <c r="F2633" i="37" s="1"/>
  <c r="E2585" i="37"/>
  <c r="F2585" i="37" s="1"/>
  <c r="E2533" i="37"/>
  <c r="F2533" i="37" s="1"/>
  <c r="E2496" i="37"/>
  <c r="F2496" i="37" s="1"/>
  <c r="E2376" i="37"/>
  <c r="F2376" i="37" s="1"/>
  <c r="E2305" i="37"/>
  <c r="F2305" i="37" s="1"/>
  <c r="E2233" i="37"/>
  <c r="F2233" i="37" s="1"/>
  <c r="E2182" i="37"/>
  <c r="F2182" i="37" s="1"/>
  <c r="E2124" i="37"/>
  <c r="F2124" i="37" s="1"/>
  <c r="E2073" i="37"/>
  <c r="F2073" i="37" s="1"/>
  <c r="E2040" i="37"/>
  <c r="F2040" i="37" s="1"/>
  <c r="E1997" i="37"/>
  <c r="F1997" i="37" s="1"/>
  <c r="E1953" i="37"/>
  <c r="F1953" i="37" s="1"/>
  <c r="E1938" i="37"/>
  <c r="F1938" i="37" s="1"/>
  <c r="E1773" i="37"/>
  <c r="F1773" i="37" s="1"/>
  <c r="E1759" i="37"/>
  <c r="F1759" i="37" s="1"/>
  <c r="E1699" i="37"/>
  <c r="F1699" i="37" s="1"/>
  <c r="E1645" i="37"/>
  <c r="F1645" i="37" s="1"/>
  <c r="E1628" i="37"/>
  <c r="F1628" i="37" s="1"/>
  <c r="E1598" i="37"/>
  <c r="F1598" i="37" s="1"/>
  <c r="E1558" i="37"/>
  <c r="F1558" i="37" s="1"/>
  <c r="E1501" i="37"/>
  <c r="F1501" i="37" s="1"/>
  <c r="E1476" i="37"/>
  <c r="F1476" i="37" s="1"/>
  <c r="E1394" i="37"/>
  <c r="F1394" i="37" s="1"/>
  <c r="E1336" i="37"/>
  <c r="F1336" i="37" s="1"/>
  <c r="E1316" i="37"/>
  <c r="F1316" i="37" s="1"/>
  <c r="E1241" i="37"/>
  <c r="F1241" i="37" s="1"/>
  <c r="E1228" i="37"/>
  <c r="F1228" i="37" s="1"/>
  <c r="E1128" i="37"/>
  <c r="F1128" i="37" s="1"/>
  <c r="E1106" i="37"/>
  <c r="F1106" i="37" s="1"/>
  <c r="E1088" i="37"/>
  <c r="F1088" i="37" s="1"/>
  <c r="E1054" i="37"/>
  <c r="F1054" i="37" s="1"/>
  <c r="E1003" i="37"/>
  <c r="F1003" i="37" s="1"/>
  <c r="E976" i="37"/>
  <c r="F976" i="37" s="1"/>
  <c r="E448" i="37"/>
  <c r="F448" i="37" s="1"/>
  <c r="E85" i="37"/>
  <c r="F85" i="37" s="1"/>
  <c r="E301" i="37"/>
  <c r="F301" i="37" s="1"/>
  <c r="E766" i="37"/>
  <c r="F766" i="37" s="1"/>
  <c r="E131" i="37"/>
  <c r="F131" i="37" s="1"/>
  <c r="E713" i="37"/>
  <c r="F713" i="37" s="1"/>
  <c r="E141" i="37"/>
  <c r="F141" i="37" s="1"/>
  <c r="E831" i="37"/>
  <c r="F831" i="37" s="1"/>
  <c r="E291" i="37"/>
  <c r="F291" i="37" s="1"/>
  <c r="E326" i="37"/>
  <c r="F326" i="37" s="1"/>
  <c r="E655" i="37"/>
  <c r="F655" i="37" s="1"/>
  <c r="E774" i="37"/>
  <c r="F774" i="37" s="1"/>
  <c r="E884" i="37"/>
  <c r="F884" i="37" s="1"/>
  <c r="E363" i="37"/>
  <c r="F363" i="37" s="1"/>
  <c r="E441" i="37"/>
  <c r="F441" i="37" s="1"/>
  <c r="E748" i="37"/>
  <c r="F748" i="37" s="1"/>
  <c r="E423" i="37"/>
  <c r="F423" i="37" s="1"/>
  <c r="E29" i="37"/>
  <c r="F29" i="37" s="1"/>
  <c r="E679" i="37" l="1"/>
  <c r="F679" i="37" s="1"/>
  <c r="E795" i="37"/>
  <c r="F795" i="37" s="1"/>
  <c r="E513" i="37"/>
  <c r="F513" i="37" s="1"/>
  <c r="E953" i="37"/>
  <c r="F953" i="37" s="1"/>
  <c r="E929" i="37"/>
  <c r="F929" i="37" s="1"/>
  <c r="E56" i="37"/>
  <c r="F56" i="37" s="1"/>
  <c r="E627" i="37"/>
  <c r="F627" i="37" s="1"/>
  <c r="E524" i="37"/>
  <c r="F524" i="37" s="1"/>
  <c r="E282" i="37"/>
  <c r="F282" i="37" s="1"/>
  <c r="F859" i="37"/>
  <c r="E860" i="37"/>
  <c r="F860" i="37" s="1"/>
  <c r="E376" i="37"/>
  <c r="F376" i="37" s="1"/>
  <c r="E11920" i="37"/>
  <c r="F11920" i="37" s="1"/>
  <c r="E96" i="37"/>
  <c r="F96" i="37" s="1"/>
  <c r="E11445" i="37"/>
  <c r="F11445" i="37" s="1"/>
  <c r="E11330" i="37"/>
  <c r="F11330" i="37" s="1"/>
  <c r="E11094" i="37"/>
  <c r="F11094" i="37" s="1"/>
  <c r="E10912" i="37"/>
  <c r="F10912" i="37" s="1"/>
  <c r="E10841" i="37"/>
  <c r="F10841" i="37" s="1"/>
  <c r="E10525" i="37"/>
  <c r="F10525" i="37" s="1"/>
  <c r="E10429" i="37"/>
  <c r="F10429" i="37" s="1"/>
  <c r="E10324" i="37"/>
  <c r="F10324" i="37" s="1"/>
  <c r="E10250" i="37"/>
  <c r="F10250" i="37" s="1"/>
  <c r="E10147" i="37"/>
  <c r="F10147" i="37" s="1"/>
  <c r="E9943" i="37"/>
  <c r="F9943" i="37" s="1"/>
  <c r="E9842" i="37"/>
  <c r="F9842" i="37" s="1"/>
  <c r="E9633" i="37"/>
  <c r="F9633" i="37" s="1"/>
  <c r="E9547" i="37"/>
  <c r="F9547" i="37" s="1"/>
  <c r="E9496" i="37"/>
  <c r="F9496" i="37" s="1"/>
  <c r="E9327" i="37"/>
  <c r="F9327" i="37" s="1"/>
  <c r="E9148" i="37"/>
  <c r="F9148" i="37" s="1"/>
  <c r="E9060" i="37"/>
  <c r="F9060" i="37" s="1"/>
  <c r="E8829" i="37"/>
  <c r="F8829" i="37" s="1"/>
  <c r="E8775" i="37"/>
  <c r="F8775" i="37" s="1"/>
  <c r="E8633" i="37"/>
  <c r="F8633" i="37" s="1"/>
  <c r="E8443" i="37"/>
  <c r="F8443" i="37" s="1"/>
  <c r="E8260" i="37"/>
  <c r="F8260" i="37" s="1"/>
  <c r="E8198" i="37"/>
  <c r="F8198" i="37" s="1"/>
  <c r="E8124" i="37"/>
  <c r="F8124" i="37" s="1"/>
  <c r="E7985" i="37"/>
  <c r="F7985" i="37" s="1"/>
  <c r="E7665" i="37"/>
  <c r="F7665" i="37" s="1"/>
  <c r="E7035" i="37"/>
  <c r="F7035" i="37" s="1"/>
  <c r="E6854" i="37"/>
  <c r="F6854" i="37" s="1"/>
  <c r="E6700" i="37"/>
  <c r="F6700" i="37" s="1"/>
  <c r="E6647" i="37"/>
  <c r="F6647" i="37" s="1"/>
  <c r="E6555" i="37"/>
  <c r="F6555" i="37" s="1"/>
  <c r="E6349" i="37"/>
  <c r="F6349" i="37" s="1"/>
  <c r="E6295" i="37"/>
  <c r="F6295" i="37" s="1"/>
  <c r="E6105" i="37"/>
  <c r="F6105" i="37" s="1"/>
  <c r="E6007" i="37"/>
  <c r="F6007" i="37" s="1"/>
  <c r="E5973" i="37"/>
  <c r="F5973" i="37" s="1"/>
  <c r="E5596" i="37"/>
  <c r="F5596" i="37" s="1"/>
  <c r="E5511" i="37"/>
  <c r="F5511" i="37" s="1"/>
  <c r="E5382" i="37"/>
  <c r="F5382" i="37" s="1"/>
  <c r="E5165" i="37"/>
  <c r="F5165" i="37" s="1"/>
  <c r="E5113" i="37"/>
  <c r="F5113" i="37" s="1"/>
  <c r="E5054" i="37"/>
  <c r="F5054" i="37" s="1"/>
  <c r="E5010" i="37"/>
  <c r="F5010" i="37" s="1"/>
  <c r="E4911" i="37"/>
  <c r="F4911" i="37" s="1"/>
  <c r="E4826" i="37"/>
  <c r="F4826" i="37" s="1"/>
  <c r="E4790" i="37"/>
  <c r="F4790" i="37" s="1"/>
  <c r="E4751" i="37"/>
  <c r="F4751" i="37" s="1"/>
  <c r="E4685" i="37"/>
  <c r="F4685" i="37" s="1"/>
  <c r="E4654" i="37"/>
  <c r="F4654" i="37" s="1"/>
  <c r="E4626" i="37"/>
  <c r="F4626" i="37" s="1"/>
  <c r="E4538" i="37"/>
  <c r="F4538" i="37" s="1"/>
  <c r="E4476" i="37"/>
  <c r="F4476" i="37" s="1"/>
  <c r="E4433" i="37"/>
  <c r="F4433" i="37" s="1"/>
  <c r="E4346" i="37"/>
  <c r="F4346" i="37" s="1"/>
  <c r="E4080" i="37"/>
  <c r="F4080" i="37" s="1"/>
  <c r="E3991" i="37"/>
  <c r="F3991" i="37" s="1"/>
  <c r="E3958" i="37"/>
  <c r="F3958" i="37" s="1"/>
  <c r="E3928" i="37"/>
  <c r="F3928" i="37" s="1"/>
  <c r="E3818" i="37"/>
  <c r="F3818" i="37" s="1"/>
  <c r="E3576" i="37"/>
  <c r="F3576" i="37" s="1"/>
  <c r="E3551" i="37"/>
  <c r="F3551" i="37" s="1"/>
  <c r="E3537" i="37"/>
  <c r="F3537" i="37" s="1"/>
  <c r="E3487" i="37"/>
  <c r="F3487" i="37" s="1"/>
  <c r="E3291" i="37"/>
  <c r="F3291" i="37" s="1"/>
  <c r="E3239" i="37"/>
  <c r="F3239" i="37" s="1"/>
  <c r="E3204" i="37"/>
  <c r="F3204" i="37" s="1"/>
  <c r="E3079" i="37"/>
  <c r="F3079" i="37" s="1"/>
  <c r="E2827" i="37"/>
  <c r="F2827" i="37" s="1"/>
  <c r="E2745" i="37"/>
  <c r="F2745" i="37" s="1"/>
  <c r="E2697" i="37"/>
  <c r="F2697" i="37" s="1"/>
  <c r="E2652" i="37"/>
  <c r="F2652" i="37" s="1"/>
  <c r="E2586" i="37"/>
  <c r="F2586" i="37" s="1"/>
  <c r="E2534" i="37"/>
  <c r="F2534" i="37" s="1"/>
  <c r="E2497" i="37"/>
  <c r="F2497" i="37" s="1"/>
  <c r="E2377" i="37"/>
  <c r="F2377" i="37" s="1"/>
  <c r="E2306" i="37"/>
  <c r="F2306" i="37" s="1"/>
  <c r="E2234" i="37"/>
  <c r="F2234" i="37" s="1"/>
  <c r="E2183" i="37"/>
  <c r="F2183" i="37" s="1"/>
  <c r="E2125" i="37"/>
  <c r="F2125" i="37" s="1"/>
  <c r="E2074" i="37"/>
  <c r="F2074" i="37" s="1"/>
  <c r="E2041" i="37"/>
  <c r="F2041" i="37" s="1"/>
  <c r="E1998" i="37"/>
  <c r="F1998" i="37" s="1"/>
  <c r="E1954" i="37"/>
  <c r="F1954" i="37" s="1"/>
  <c r="E1939" i="37"/>
  <c r="F1939" i="37" s="1"/>
  <c r="E1774" i="37"/>
  <c r="F1774" i="37" s="1"/>
  <c r="E1700" i="37"/>
  <c r="F1700" i="37" s="1"/>
  <c r="E1646" i="37"/>
  <c r="F1646" i="37" s="1"/>
  <c r="E1629" i="37"/>
  <c r="F1629" i="37" s="1"/>
  <c r="E1599" i="37"/>
  <c r="F1599" i="37" s="1"/>
  <c r="E1559" i="37"/>
  <c r="F1559" i="37" s="1"/>
  <c r="E1502" i="37"/>
  <c r="F1502" i="37" s="1"/>
  <c r="E1477" i="37"/>
  <c r="F1477" i="37" s="1"/>
  <c r="E1395" i="37"/>
  <c r="F1395" i="37" s="1"/>
  <c r="E1337" i="37"/>
  <c r="F1337" i="37" s="1"/>
  <c r="E1317" i="37"/>
  <c r="F1317" i="37" s="1"/>
  <c r="E1242" i="37"/>
  <c r="F1242" i="37" s="1"/>
  <c r="E1229" i="37"/>
  <c r="F1229" i="37" s="1"/>
  <c r="E1129" i="37"/>
  <c r="F1129" i="37" s="1"/>
  <c r="E1089" i="37"/>
  <c r="F1089" i="37" s="1"/>
  <c r="E1055" i="37"/>
  <c r="F1055" i="37" s="1"/>
  <c r="E1004" i="37"/>
  <c r="F1004" i="37" s="1"/>
  <c r="E977" i="37"/>
  <c r="F977" i="37" s="1"/>
  <c r="E86" i="37"/>
  <c r="F86" i="37" s="1"/>
  <c r="E449" i="37"/>
  <c r="F449" i="37" s="1"/>
  <c r="E302" i="37"/>
  <c r="F302" i="37" s="1"/>
  <c r="E142" i="37"/>
  <c r="F142" i="37" s="1"/>
  <c r="E832" i="37"/>
  <c r="F832" i="37" s="1"/>
  <c r="E132" i="37"/>
  <c r="F132" i="37" s="1"/>
  <c r="E714" i="37"/>
  <c r="F714" i="37" s="1"/>
  <c r="E30" i="37"/>
  <c r="F30" i="37" s="1"/>
  <c r="E327" i="37"/>
  <c r="F327" i="37" s="1"/>
  <c r="E885" i="37"/>
  <c r="F885" i="37" s="1"/>
  <c r="E775" i="37"/>
  <c r="F775" i="37" s="1"/>
  <c r="E292" i="37"/>
  <c r="F292" i="37" s="1"/>
  <c r="E424" i="37"/>
  <c r="F424" i="37" s="1"/>
  <c r="E364" i="37"/>
  <c r="F364" i="37" s="1"/>
  <c r="E656" i="37"/>
  <c r="F656" i="37" s="1"/>
  <c r="E749" i="37"/>
  <c r="F749" i="37" s="1"/>
  <c r="E680" i="37" l="1"/>
  <c r="F680" i="37" s="1"/>
  <c r="E796" i="37"/>
  <c r="F796" i="37" s="1"/>
  <c r="E954" i="37"/>
  <c r="F954" i="37" s="1"/>
  <c r="E514" i="37"/>
  <c r="F514" i="37" s="1"/>
  <c r="E57" i="37"/>
  <c r="F57" i="37" s="1"/>
  <c r="E628" i="37"/>
  <c r="F628" i="37" s="1"/>
  <c r="E525" i="37"/>
  <c r="F525" i="37" s="1"/>
  <c r="E283" i="37"/>
  <c r="F283" i="37" s="1"/>
  <c r="E1056" i="37"/>
  <c r="F1056" i="37" s="1"/>
  <c r="E97" i="37"/>
  <c r="F97" i="37" s="1"/>
  <c r="E11921" i="37"/>
  <c r="F11921" i="37" s="1"/>
  <c r="E377" i="37"/>
  <c r="F377" i="37" s="1"/>
  <c r="E11446" i="37"/>
  <c r="F11446" i="37" s="1"/>
  <c r="E11331" i="37"/>
  <c r="F11331" i="37" s="1"/>
  <c r="E11095" i="37"/>
  <c r="F11095" i="37" s="1"/>
  <c r="E10913" i="37"/>
  <c r="F10913" i="37" s="1"/>
  <c r="E10842" i="37"/>
  <c r="F10842" i="37" s="1"/>
  <c r="E10526" i="37"/>
  <c r="F10526" i="37" s="1"/>
  <c r="E10430" i="37"/>
  <c r="F10430" i="37" s="1"/>
  <c r="E10325" i="37"/>
  <c r="F10325" i="37" s="1"/>
  <c r="E10251" i="37"/>
  <c r="F10251" i="37" s="1"/>
  <c r="E10148" i="37"/>
  <c r="F10148" i="37" s="1"/>
  <c r="E9944" i="37"/>
  <c r="F9944" i="37" s="1"/>
  <c r="E9843" i="37"/>
  <c r="F9843" i="37" s="1"/>
  <c r="E9634" i="37"/>
  <c r="F9634" i="37" s="1"/>
  <c r="E9548" i="37"/>
  <c r="F9548" i="37" s="1"/>
  <c r="E9497" i="37"/>
  <c r="F9497" i="37" s="1"/>
  <c r="E9328" i="37"/>
  <c r="F9328" i="37" s="1"/>
  <c r="E9149" i="37"/>
  <c r="F9149" i="37" s="1"/>
  <c r="E9061" i="37"/>
  <c r="F9061" i="37" s="1"/>
  <c r="E8830" i="37"/>
  <c r="F8830" i="37" s="1"/>
  <c r="E8776" i="37"/>
  <c r="F8776" i="37" s="1"/>
  <c r="E8634" i="37"/>
  <c r="F8634" i="37" s="1"/>
  <c r="E8444" i="37"/>
  <c r="F8444" i="37" s="1"/>
  <c r="E8261" i="37"/>
  <c r="F8261" i="37" s="1"/>
  <c r="E8199" i="37"/>
  <c r="F8199" i="37" s="1"/>
  <c r="E8125" i="37"/>
  <c r="F8125" i="37" s="1"/>
  <c r="E7986" i="37"/>
  <c r="F7986" i="37" s="1"/>
  <c r="E7666" i="37"/>
  <c r="F7666" i="37" s="1"/>
  <c r="E7036" i="37"/>
  <c r="F7036" i="37" s="1"/>
  <c r="E6855" i="37"/>
  <c r="F6855" i="37" s="1"/>
  <c r="E6701" i="37"/>
  <c r="F6701" i="37" s="1"/>
  <c r="E6648" i="37"/>
  <c r="F6648" i="37" s="1"/>
  <c r="E6556" i="37"/>
  <c r="F6556" i="37" s="1"/>
  <c r="E6350" i="37"/>
  <c r="F6350" i="37" s="1"/>
  <c r="E6296" i="37"/>
  <c r="F6296" i="37" s="1"/>
  <c r="E6106" i="37"/>
  <c r="F6106" i="37" s="1"/>
  <c r="E6008" i="37"/>
  <c r="F6008" i="37" s="1"/>
  <c r="E5974" i="37"/>
  <c r="F5974" i="37" s="1"/>
  <c r="E5597" i="37"/>
  <c r="F5597" i="37" s="1"/>
  <c r="E5512" i="37"/>
  <c r="F5512" i="37" s="1"/>
  <c r="E5383" i="37"/>
  <c r="F5383" i="37" s="1"/>
  <c r="E5166" i="37"/>
  <c r="F5166" i="37" s="1"/>
  <c r="E5114" i="37"/>
  <c r="F5114" i="37" s="1"/>
  <c r="E5055" i="37"/>
  <c r="F5055" i="37" s="1"/>
  <c r="E5011" i="37"/>
  <c r="F5011" i="37" s="1"/>
  <c r="E4912" i="37"/>
  <c r="F4912" i="37" s="1"/>
  <c r="E4827" i="37"/>
  <c r="F4827" i="37" s="1"/>
  <c r="E4791" i="37"/>
  <c r="F4791" i="37" s="1"/>
  <c r="E4752" i="37"/>
  <c r="F4752" i="37" s="1"/>
  <c r="E4686" i="37"/>
  <c r="F4686" i="37" s="1"/>
  <c r="E4655" i="37"/>
  <c r="F4655" i="37" s="1"/>
  <c r="E4627" i="37"/>
  <c r="F4627" i="37" s="1"/>
  <c r="E4539" i="37"/>
  <c r="F4539" i="37" s="1"/>
  <c r="E4477" i="37"/>
  <c r="F4477" i="37" s="1"/>
  <c r="E4434" i="37"/>
  <c r="F4434" i="37" s="1"/>
  <c r="E4347" i="37"/>
  <c r="F4347" i="37" s="1"/>
  <c r="E4081" i="37"/>
  <c r="F4081" i="37" s="1"/>
  <c r="E3992" i="37"/>
  <c r="F3992" i="37" s="1"/>
  <c r="E3959" i="37"/>
  <c r="F3959" i="37" s="1"/>
  <c r="E3929" i="37"/>
  <c r="F3929" i="37" s="1"/>
  <c r="E3819" i="37"/>
  <c r="F3819" i="37" s="1"/>
  <c r="E3577" i="37"/>
  <c r="F3577" i="37" s="1"/>
  <c r="E3538" i="37"/>
  <c r="F3538" i="37" s="1"/>
  <c r="E3488" i="37"/>
  <c r="F3488" i="37" s="1"/>
  <c r="E3292" i="37"/>
  <c r="F3292" i="37" s="1"/>
  <c r="E3240" i="37"/>
  <c r="F3240" i="37" s="1"/>
  <c r="E3205" i="37"/>
  <c r="F3205" i="37" s="1"/>
  <c r="E3080" i="37"/>
  <c r="F3080" i="37" s="1"/>
  <c r="E2828" i="37"/>
  <c r="F2828" i="37" s="1"/>
  <c r="E2746" i="37"/>
  <c r="F2746" i="37" s="1"/>
  <c r="E2698" i="37"/>
  <c r="F2698" i="37" s="1"/>
  <c r="E2653" i="37"/>
  <c r="F2653" i="37" s="1"/>
  <c r="E2587" i="37"/>
  <c r="F2587" i="37" s="1"/>
  <c r="E2535" i="37"/>
  <c r="F2535" i="37" s="1"/>
  <c r="E2498" i="37"/>
  <c r="F2498" i="37" s="1"/>
  <c r="E2378" i="37"/>
  <c r="F2378" i="37" s="1"/>
  <c r="E2307" i="37"/>
  <c r="F2307" i="37" s="1"/>
  <c r="E2235" i="37"/>
  <c r="F2235" i="37" s="1"/>
  <c r="E2184" i="37"/>
  <c r="F2184" i="37" s="1"/>
  <c r="E2126" i="37"/>
  <c r="F2126" i="37" s="1"/>
  <c r="E2075" i="37"/>
  <c r="F2075" i="37" s="1"/>
  <c r="E2042" i="37"/>
  <c r="F2042" i="37" s="1"/>
  <c r="E1999" i="37"/>
  <c r="F1999" i="37" s="1"/>
  <c r="E1955" i="37"/>
  <c r="F1955" i="37" s="1"/>
  <c r="E1940" i="37"/>
  <c r="F1940" i="37" s="1"/>
  <c r="E1775" i="37"/>
  <c r="F1775" i="37" s="1"/>
  <c r="E1701" i="37"/>
  <c r="F1701" i="37" s="1"/>
  <c r="E1647" i="37"/>
  <c r="F1647" i="37" s="1"/>
  <c r="E1630" i="37"/>
  <c r="F1630" i="37" s="1"/>
  <c r="E1600" i="37"/>
  <c r="F1600" i="37" s="1"/>
  <c r="E1560" i="37"/>
  <c r="F1560" i="37" s="1"/>
  <c r="E1503" i="37"/>
  <c r="F1503" i="37" s="1"/>
  <c r="E1478" i="37"/>
  <c r="F1478" i="37" s="1"/>
  <c r="E1396" i="37"/>
  <c r="F1396" i="37" s="1"/>
  <c r="E1338" i="37"/>
  <c r="F1338" i="37" s="1"/>
  <c r="E1318" i="37"/>
  <c r="F1318" i="37" s="1"/>
  <c r="E1243" i="37"/>
  <c r="F1243" i="37" s="1"/>
  <c r="E1230" i="37"/>
  <c r="F1230" i="37" s="1"/>
  <c r="E1130" i="37"/>
  <c r="F1130" i="37" s="1"/>
  <c r="E1090" i="37"/>
  <c r="F1090" i="37" s="1"/>
  <c r="E1005" i="37"/>
  <c r="F1005" i="37" s="1"/>
  <c r="E978" i="37"/>
  <c r="F978" i="37" s="1"/>
  <c r="E450" i="37"/>
  <c r="F450" i="37" s="1"/>
  <c r="E87" i="37"/>
  <c r="F87" i="37" s="1"/>
  <c r="E303" i="37"/>
  <c r="F303" i="37" s="1"/>
  <c r="E715" i="37"/>
  <c r="F715" i="37" s="1"/>
  <c r="E133" i="37"/>
  <c r="F133" i="37" s="1"/>
  <c r="E833" i="37"/>
  <c r="F833" i="37" s="1"/>
  <c r="E143" i="37"/>
  <c r="F143" i="37" s="1"/>
  <c r="E365" i="37"/>
  <c r="F365" i="37" s="1"/>
  <c r="E681" i="37"/>
  <c r="F681" i="37" s="1"/>
  <c r="E328" i="37"/>
  <c r="F328" i="37" s="1"/>
  <c r="E31" i="37"/>
  <c r="F31" i="37" s="1"/>
  <c r="E425" i="37"/>
  <c r="F425" i="37" s="1"/>
  <c r="E776" i="37"/>
  <c r="F776" i="37" s="1"/>
  <c r="E750" i="37"/>
  <c r="F750" i="37" s="1"/>
  <c r="E293" i="37"/>
  <c r="F293" i="37" s="1"/>
  <c r="E657" i="37"/>
  <c r="F657" i="37" s="1"/>
  <c r="E886" i="37"/>
  <c r="F886" i="37" s="1"/>
  <c r="E955" i="37" l="1"/>
  <c r="F955" i="37" s="1"/>
  <c r="E797" i="37"/>
  <c r="F797" i="37" s="1"/>
  <c r="E515" i="37"/>
  <c r="F515" i="37" s="1"/>
  <c r="E629" i="37"/>
  <c r="F629" i="37" s="1"/>
  <c r="E526" i="37"/>
  <c r="F526" i="37" s="1"/>
  <c r="E58" i="37"/>
  <c r="F58" i="37" s="1"/>
  <c r="E1057" i="37"/>
  <c r="F1057" i="37" s="1"/>
  <c r="E284" i="37"/>
  <c r="F284" i="37" s="1"/>
  <c r="E11922" i="37"/>
  <c r="F11922" i="37" s="1"/>
  <c r="E98" i="37"/>
  <c r="F98" i="37" s="1"/>
  <c r="E378" i="37"/>
  <c r="F378" i="37" s="1"/>
  <c r="E11447" i="37"/>
  <c r="F11447" i="37" s="1"/>
  <c r="E11332" i="37"/>
  <c r="F11332" i="37" s="1"/>
  <c r="E11096" i="37"/>
  <c r="F11096" i="37" s="1"/>
  <c r="E10914" i="37"/>
  <c r="F10914" i="37" s="1"/>
  <c r="E10843" i="37"/>
  <c r="F10843" i="37" s="1"/>
  <c r="E10527" i="37"/>
  <c r="F10527" i="37" s="1"/>
  <c r="E10431" i="37"/>
  <c r="F10431" i="37" s="1"/>
  <c r="E10326" i="37"/>
  <c r="F10326" i="37" s="1"/>
  <c r="E10252" i="37"/>
  <c r="F10252" i="37" s="1"/>
  <c r="E10149" i="37"/>
  <c r="F10149" i="37" s="1"/>
  <c r="E9945" i="37"/>
  <c r="F9945" i="37" s="1"/>
  <c r="E9844" i="37"/>
  <c r="F9844" i="37" s="1"/>
  <c r="E9635" i="37"/>
  <c r="F9635" i="37" s="1"/>
  <c r="E9549" i="37"/>
  <c r="F9549" i="37" s="1"/>
  <c r="E9498" i="37"/>
  <c r="F9498" i="37" s="1"/>
  <c r="E9329" i="37"/>
  <c r="F9329" i="37" s="1"/>
  <c r="E9150" i="37"/>
  <c r="F9150" i="37" s="1"/>
  <c r="E9062" i="37"/>
  <c r="F9062" i="37" s="1"/>
  <c r="E8831" i="37"/>
  <c r="F8831" i="37" s="1"/>
  <c r="E8777" i="37"/>
  <c r="F8777" i="37" s="1"/>
  <c r="E8635" i="37"/>
  <c r="F8635" i="37" s="1"/>
  <c r="E8445" i="37"/>
  <c r="F8445" i="37" s="1"/>
  <c r="E8262" i="37"/>
  <c r="F8262" i="37" s="1"/>
  <c r="E8200" i="37"/>
  <c r="F8200" i="37" s="1"/>
  <c r="E8126" i="37"/>
  <c r="F8126" i="37" s="1"/>
  <c r="E7987" i="37"/>
  <c r="F7987" i="37" s="1"/>
  <c r="E7667" i="37"/>
  <c r="F7667" i="37" s="1"/>
  <c r="E7037" i="37"/>
  <c r="F7037" i="37" s="1"/>
  <c r="E6856" i="37"/>
  <c r="F6856" i="37" s="1"/>
  <c r="E6702" i="37"/>
  <c r="F6702" i="37" s="1"/>
  <c r="E6649" i="37"/>
  <c r="F6649" i="37" s="1"/>
  <c r="E6557" i="37"/>
  <c r="F6557" i="37" s="1"/>
  <c r="E6351" i="37"/>
  <c r="F6351" i="37" s="1"/>
  <c r="E6297" i="37"/>
  <c r="F6297" i="37" s="1"/>
  <c r="E6107" i="37"/>
  <c r="F6107" i="37" s="1"/>
  <c r="E6009" i="37"/>
  <c r="F6009" i="37" s="1"/>
  <c r="E5975" i="37"/>
  <c r="F5975" i="37" s="1"/>
  <c r="E5598" i="37"/>
  <c r="F5598" i="37" s="1"/>
  <c r="E5513" i="37"/>
  <c r="F5513" i="37" s="1"/>
  <c r="E5384" i="37"/>
  <c r="F5384" i="37" s="1"/>
  <c r="E5167" i="37"/>
  <c r="F5167" i="37" s="1"/>
  <c r="E5115" i="37"/>
  <c r="F5115" i="37" s="1"/>
  <c r="E5056" i="37"/>
  <c r="F5056" i="37" s="1"/>
  <c r="E5012" i="37"/>
  <c r="F5012" i="37" s="1"/>
  <c r="E4913" i="37"/>
  <c r="F4913" i="37" s="1"/>
  <c r="E4828" i="37"/>
  <c r="F4828" i="37" s="1"/>
  <c r="E4792" i="37"/>
  <c r="F4792" i="37" s="1"/>
  <c r="E4753" i="37"/>
  <c r="F4753" i="37" s="1"/>
  <c r="E4687" i="37"/>
  <c r="F4687" i="37" s="1"/>
  <c r="E4656" i="37"/>
  <c r="F4656" i="37" s="1"/>
  <c r="E4478" i="37"/>
  <c r="F4478" i="37" s="1"/>
  <c r="E4435" i="37"/>
  <c r="F4435" i="37" s="1"/>
  <c r="E4082" i="37"/>
  <c r="F4082" i="37" s="1"/>
  <c r="E3993" i="37"/>
  <c r="F3993" i="37" s="1"/>
  <c r="E3960" i="37"/>
  <c r="F3960" i="37" s="1"/>
  <c r="E3930" i="37"/>
  <c r="F3930" i="37" s="1"/>
  <c r="E3820" i="37"/>
  <c r="F3820" i="37" s="1"/>
  <c r="E3578" i="37"/>
  <c r="F3578" i="37" s="1"/>
  <c r="E3539" i="37"/>
  <c r="F3539" i="37" s="1"/>
  <c r="E3489" i="37"/>
  <c r="F3489" i="37" s="1"/>
  <c r="E3293" i="37"/>
  <c r="F3293" i="37" s="1"/>
  <c r="E3241" i="37"/>
  <c r="F3241" i="37" s="1"/>
  <c r="E3206" i="37"/>
  <c r="F3206" i="37" s="1"/>
  <c r="E3081" i="37"/>
  <c r="F3081" i="37" s="1"/>
  <c r="E2829" i="37"/>
  <c r="F2829" i="37" s="1"/>
  <c r="E2747" i="37"/>
  <c r="F2747" i="37" s="1"/>
  <c r="E2699" i="37"/>
  <c r="F2699" i="37" s="1"/>
  <c r="E2654" i="37"/>
  <c r="F2654" i="37" s="1"/>
  <c r="E2588" i="37"/>
  <c r="F2588" i="37" s="1"/>
  <c r="E2536" i="37"/>
  <c r="F2536" i="37" s="1"/>
  <c r="E2499" i="37"/>
  <c r="F2499" i="37" s="1"/>
  <c r="E2379" i="37"/>
  <c r="F2379" i="37" s="1"/>
  <c r="E2308" i="37"/>
  <c r="F2308" i="37" s="1"/>
  <c r="E2236" i="37"/>
  <c r="F2236" i="37" s="1"/>
  <c r="E2185" i="37"/>
  <c r="F2185" i="37" s="1"/>
  <c r="E2127" i="37"/>
  <c r="F2127" i="37" s="1"/>
  <c r="E2076" i="37"/>
  <c r="F2076" i="37" s="1"/>
  <c r="E2043" i="37"/>
  <c r="F2043" i="37" s="1"/>
  <c r="E2000" i="37"/>
  <c r="F2000" i="37" s="1"/>
  <c r="E1956" i="37"/>
  <c r="F1956" i="37" s="1"/>
  <c r="E1776" i="37"/>
  <c r="F1776" i="37" s="1"/>
  <c r="E1702" i="37"/>
  <c r="F1702" i="37" s="1"/>
  <c r="E1648" i="37"/>
  <c r="F1648" i="37" s="1"/>
  <c r="E1631" i="37"/>
  <c r="F1631" i="37" s="1"/>
  <c r="E1601" i="37"/>
  <c r="F1601" i="37" s="1"/>
  <c r="E1561" i="37"/>
  <c r="F1561" i="37" s="1"/>
  <c r="E1504" i="37"/>
  <c r="F1504" i="37" s="1"/>
  <c r="E1479" i="37"/>
  <c r="F1479" i="37" s="1"/>
  <c r="E1397" i="37"/>
  <c r="F1397" i="37" s="1"/>
  <c r="E1339" i="37"/>
  <c r="F1339" i="37" s="1"/>
  <c r="E1319" i="37"/>
  <c r="F1319" i="37" s="1"/>
  <c r="E1244" i="37"/>
  <c r="F1244" i="37" s="1"/>
  <c r="E1131" i="37"/>
  <c r="F1131" i="37" s="1"/>
  <c r="E1091" i="37"/>
  <c r="F1091" i="37" s="1"/>
  <c r="E1006" i="37"/>
  <c r="F1006" i="37" s="1"/>
  <c r="E979" i="37"/>
  <c r="F979" i="37" s="1"/>
  <c r="E956" i="37"/>
  <c r="F956" i="37" s="1"/>
  <c r="E88" i="37"/>
  <c r="F88" i="37" s="1"/>
  <c r="E451" i="37"/>
  <c r="F451" i="37" s="1"/>
  <c r="E304" i="37"/>
  <c r="F304" i="37" s="1"/>
  <c r="E834" i="37"/>
  <c r="F834" i="37" s="1"/>
  <c r="E134" i="37"/>
  <c r="F134" i="37" s="1"/>
  <c r="E144" i="37"/>
  <c r="F144" i="37" s="1"/>
  <c r="E716" i="37"/>
  <c r="F716" i="37" s="1"/>
  <c r="E682" i="37"/>
  <c r="F682" i="37" s="1"/>
  <c r="E751" i="37"/>
  <c r="F751" i="37" s="1"/>
  <c r="E32" i="37"/>
  <c r="F32" i="37" s="1"/>
  <c r="E658" i="37"/>
  <c r="F658" i="37" s="1"/>
  <c r="E426" i="37"/>
  <c r="F426" i="37" s="1"/>
  <c r="E366" i="37"/>
  <c r="F366" i="37" s="1"/>
  <c r="E329" i="37"/>
  <c r="F329" i="37" s="1"/>
  <c r="E887" i="37"/>
  <c r="F887" i="37" s="1"/>
  <c r="E294" i="37"/>
  <c r="F294" i="37" s="1"/>
  <c r="E777" i="37"/>
  <c r="F777" i="37" s="1"/>
  <c r="E798" i="37"/>
  <c r="F798" i="37" s="1"/>
  <c r="E630" i="37" l="1"/>
  <c r="F630" i="37" s="1"/>
  <c r="E527" i="37"/>
  <c r="F527" i="37" s="1"/>
  <c r="E1058" i="37"/>
  <c r="F1058" i="37" s="1"/>
  <c r="E59" i="37"/>
  <c r="F59" i="37" s="1"/>
  <c r="E99" i="37"/>
  <c r="F99" i="37" s="1"/>
  <c r="E379" i="37"/>
  <c r="F379" i="37" s="1"/>
  <c r="E11923" i="37"/>
  <c r="F11923" i="37" s="1"/>
  <c r="E11448" i="37"/>
  <c r="F11448" i="37" s="1"/>
  <c r="E11333" i="37"/>
  <c r="F11333" i="37" s="1"/>
  <c r="E11097" i="37"/>
  <c r="F11097" i="37" s="1"/>
  <c r="E10915" i="37"/>
  <c r="F10915" i="37" s="1"/>
  <c r="E10844" i="37"/>
  <c r="F10844" i="37" s="1"/>
  <c r="E10528" i="37"/>
  <c r="F10528" i="37" s="1"/>
  <c r="E10432" i="37"/>
  <c r="F10432" i="37" s="1"/>
  <c r="E10327" i="37"/>
  <c r="F10327" i="37" s="1"/>
  <c r="E10253" i="37"/>
  <c r="F10253" i="37" s="1"/>
  <c r="E10150" i="37"/>
  <c r="F10150" i="37" s="1"/>
  <c r="E9946" i="37"/>
  <c r="F9946" i="37" s="1"/>
  <c r="E9845" i="37"/>
  <c r="F9845" i="37" s="1"/>
  <c r="E9636" i="37"/>
  <c r="F9636" i="37" s="1"/>
  <c r="E9550" i="37"/>
  <c r="F9550" i="37" s="1"/>
  <c r="E9499" i="37"/>
  <c r="F9499" i="37" s="1"/>
  <c r="E9330" i="37"/>
  <c r="F9330" i="37" s="1"/>
  <c r="E9151" i="37"/>
  <c r="F9151" i="37" s="1"/>
  <c r="E9063" i="37"/>
  <c r="F9063" i="37" s="1"/>
  <c r="E8832" i="37"/>
  <c r="F8832" i="37" s="1"/>
  <c r="E8778" i="37"/>
  <c r="F8778" i="37" s="1"/>
  <c r="E8636" i="37"/>
  <c r="F8636" i="37" s="1"/>
  <c r="E8446" i="37"/>
  <c r="F8446" i="37" s="1"/>
  <c r="E8263" i="37"/>
  <c r="F8263" i="37" s="1"/>
  <c r="E8201" i="37"/>
  <c r="F8201" i="37" s="1"/>
  <c r="E8127" i="37"/>
  <c r="F8127" i="37" s="1"/>
  <c r="E7988" i="37"/>
  <c r="F7988" i="37" s="1"/>
  <c r="E7668" i="37"/>
  <c r="F7668" i="37" s="1"/>
  <c r="E7038" i="37"/>
  <c r="F7038" i="37" s="1"/>
  <c r="E6857" i="37"/>
  <c r="F6857" i="37" s="1"/>
  <c r="E6703" i="37"/>
  <c r="F6703" i="37" s="1"/>
  <c r="E6650" i="37"/>
  <c r="F6650" i="37" s="1"/>
  <c r="E6558" i="37"/>
  <c r="F6558" i="37" s="1"/>
  <c r="E6352" i="37"/>
  <c r="F6352" i="37" s="1"/>
  <c r="E6298" i="37"/>
  <c r="F6298" i="37" s="1"/>
  <c r="E6108" i="37"/>
  <c r="F6108" i="37" s="1"/>
  <c r="E6010" i="37"/>
  <c r="F6010" i="37" s="1"/>
  <c r="E5976" i="37"/>
  <c r="F5976" i="37" s="1"/>
  <c r="E5514" i="37"/>
  <c r="F5514" i="37" s="1"/>
  <c r="E5385" i="37"/>
  <c r="F5385" i="37" s="1"/>
  <c r="E5168" i="37"/>
  <c r="F5168" i="37" s="1"/>
  <c r="E5116" i="37"/>
  <c r="F5116" i="37" s="1"/>
  <c r="E5057" i="37"/>
  <c r="F5057" i="37" s="1"/>
  <c r="E5013" i="37"/>
  <c r="F5013" i="37" s="1"/>
  <c r="E4914" i="37"/>
  <c r="F4914" i="37" s="1"/>
  <c r="E4829" i="37"/>
  <c r="F4829" i="37" s="1"/>
  <c r="E4793" i="37"/>
  <c r="F4793" i="37" s="1"/>
  <c r="E4754" i="37"/>
  <c r="F4754" i="37" s="1"/>
  <c r="E4688" i="37"/>
  <c r="F4688" i="37" s="1"/>
  <c r="E4657" i="37"/>
  <c r="F4657" i="37" s="1"/>
  <c r="E4479" i="37"/>
  <c r="F4479" i="37" s="1"/>
  <c r="E4436" i="37"/>
  <c r="F4436" i="37" s="1"/>
  <c r="E4083" i="37"/>
  <c r="F4083" i="37" s="1"/>
  <c r="E3994" i="37"/>
  <c r="F3994" i="37" s="1"/>
  <c r="E3961" i="37"/>
  <c r="F3961" i="37" s="1"/>
  <c r="E3931" i="37"/>
  <c r="F3931" i="37" s="1"/>
  <c r="E3821" i="37"/>
  <c r="F3821" i="37" s="1"/>
  <c r="E3579" i="37"/>
  <c r="F3579" i="37" s="1"/>
  <c r="E3490" i="37"/>
  <c r="F3490" i="37" s="1"/>
  <c r="E3294" i="37"/>
  <c r="F3294" i="37" s="1"/>
  <c r="E3242" i="37"/>
  <c r="F3242" i="37" s="1"/>
  <c r="E3207" i="37"/>
  <c r="F3207" i="37" s="1"/>
  <c r="E3082" i="37"/>
  <c r="F3082" i="37" s="1"/>
  <c r="E2830" i="37"/>
  <c r="F2830" i="37" s="1"/>
  <c r="E2748" i="37"/>
  <c r="F2748" i="37" s="1"/>
  <c r="E2700" i="37"/>
  <c r="F2700" i="37" s="1"/>
  <c r="E2655" i="37"/>
  <c r="F2655" i="37" s="1"/>
  <c r="E2589" i="37"/>
  <c r="F2589" i="37" s="1"/>
  <c r="E2537" i="37"/>
  <c r="F2537" i="37" s="1"/>
  <c r="E2500" i="37"/>
  <c r="F2500" i="37" s="1"/>
  <c r="E2380" i="37"/>
  <c r="F2380" i="37" s="1"/>
  <c r="E2309" i="37"/>
  <c r="F2309" i="37" s="1"/>
  <c r="E2237" i="37"/>
  <c r="F2237" i="37" s="1"/>
  <c r="E2186" i="37"/>
  <c r="F2186" i="37" s="1"/>
  <c r="E2128" i="37"/>
  <c r="F2128" i="37" s="1"/>
  <c r="E2077" i="37"/>
  <c r="F2077" i="37" s="1"/>
  <c r="E2044" i="37"/>
  <c r="F2044" i="37" s="1"/>
  <c r="E2001" i="37"/>
  <c r="F2001" i="37" s="1"/>
  <c r="E1957" i="37"/>
  <c r="F1957" i="37" s="1"/>
  <c r="E1777" i="37"/>
  <c r="F1777" i="37" s="1"/>
  <c r="E1703" i="37"/>
  <c r="F1703" i="37" s="1"/>
  <c r="E1649" i="37"/>
  <c r="F1649" i="37" s="1"/>
  <c r="E1632" i="37"/>
  <c r="F1632" i="37" s="1"/>
  <c r="E1602" i="37"/>
  <c r="F1602" i="37" s="1"/>
  <c r="E1562" i="37"/>
  <c r="F1562" i="37" s="1"/>
  <c r="E1505" i="37"/>
  <c r="F1505" i="37" s="1"/>
  <c r="E1480" i="37"/>
  <c r="F1480" i="37" s="1"/>
  <c r="E1398" i="37"/>
  <c r="F1398" i="37" s="1"/>
  <c r="E1340" i="37"/>
  <c r="F1340" i="37" s="1"/>
  <c r="E1245" i="37"/>
  <c r="F1245" i="37" s="1"/>
  <c r="E1132" i="37"/>
  <c r="F1132" i="37" s="1"/>
  <c r="E1092" i="37"/>
  <c r="F1092" i="37" s="1"/>
  <c r="E1059" i="37"/>
  <c r="F1059" i="37" s="1"/>
  <c r="E1007" i="37"/>
  <c r="F1007" i="37" s="1"/>
  <c r="E980" i="37"/>
  <c r="F980" i="37" s="1"/>
  <c r="E957" i="37"/>
  <c r="F957" i="37" s="1"/>
  <c r="E452" i="37"/>
  <c r="F452" i="37" s="1"/>
  <c r="E305" i="37"/>
  <c r="F305" i="37" s="1"/>
  <c r="E145" i="37"/>
  <c r="F145" i="37" s="1"/>
  <c r="E835" i="37"/>
  <c r="F835" i="37" s="1"/>
  <c r="E717" i="37"/>
  <c r="F717" i="37" s="1"/>
  <c r="E367" i="37"/>
  <c r="F367" i="37" s="1"/>
  <c r="E33" i="37"/>
  <c r="F33" i="37" s="1"/>
  <c r="E799" i="37"/>
  <c r="F799" i="37" s="1"/>
  <c r="E888" i="37"/>
  <c r="F888" i="37" s="1"/>
  <c r="E427" i="37"/>
  <c r="F427" i="37" s="1"/>
  <c r="E683" i="37"/>
  <c r="F683" i="37" s="1"/>
  <c r="E752" i="37"/>
  <c r="F752" i="37" s="1"/>
  <c r="E778" i="37"/>
  <c r="F778" i="37" s="1"/>
  <c r="E330" i="37"/>
  <c r="F330" i="37" s="1"/>
  <c r="E659" i="37"/>
  <c r="F659" i="37" s="1"/>
  <c r="E631" i="37" l="1"/>
  <c r="F631" i="37" s="1"/>
  <c r="E528" i="37"/>
  <c r="F528" i="37" s="1"/>
  <c r="E60" i="37"/>
  <c r="F60" i="37" s="1"/>
  <c r="E380" i="37"/>
  <c r="F380" i="37" s="1"/>
  <c r="E2002" i="37"/>
  <c r="F2002" i="37" s="1"/>
  <c r="E11924" i="37"/>
  <c r="F11924" i="37" s="1"/>
  <c r="E100" i="37"/>
  <c r="F100" i="37" s="1"/>
  <c r="E11449" i="37"/>
  <c r="F11449" i="37" s="1"/>
  <c r="E11334" i="37"/>
  <c r="F11334" i="37" s="1"/>
  <c r="E11098" i="37"/>
  <c r="F11098" i="37" s="1"/>
  <c r="E10916" i="37"/>
  <c r="F10916" i="37" s="1"/>
  <c r="E10845" i="37"/>
  <c r="F10845" i="37" s="1"/>
  <c r="E10529" i="37"/>
  <c r="F10529" i="37" s="1"/>
  <c r="E10433" i="37"/>
  <c r="F10433" i="37" s="1"/>
  <c r="E10328" i="37"/>
  <c r="F10328" i="37" s="1"/>
  <c r="E10254" i="37"/>
  <c r="F10254" i="37" s="1"/>
  <c r="E10151" i="37"/>
  <c r="F10151" i="37" s="1"/>
  <c r="E9947" i="37"/>
  <c r="F9947" i="37" s="1"/>
  <c r="E9846" i="37"/>
  <c r="F9846" i="37" s="1"/>
  <c r="E9637" i="37"/>
  <c r="F9637" i="37" s="1"/>
  <c r="E9551" i="37"/>
  <c r="F9551" i="37" s="1"/>
  <c r="E9500" i="37"/>
  <c r="F9500" i="37" s="1"/>
  <c r="E9331" i="37"/>
  <c r="F9331" i="37" s="1"/>
  <c r="E9152" i="37"/>
  <c r="F9152" i="37" s="1"/>
  <c r="E9064" i="37"/>
  <c r="F9064" i="37" s="1"/>
  <c r="E8833" i="37"/>
  <c r="F8833" i="37" s="1"/>
  <c r="E8779" i="37"/>
  <c r="F8779" i="37" s="1"/>
  <c r="E8637" i="37"/>
  <c r="F8637" i="37" s="1"/>
  <c r="E8447" i="37"/>
  <c r="F8447" i="37" s="1"/>
  <c r="E8264" i="37"/>
  <c r="F8264" i="37" s="1"/>
  <c r="E8202" i="37"/>
  <c r="F8202" i="37" s="1"/>
  <c r="E8128" i="37"/>
  <c r="F8128" i="37" s="1"/>
  <c r="E7989" i="37"/>
  <c r="F7989" i="37" s="1"/>
  <c r="E7669" i="37"/>
  <c r="F7669" i="37" s="1"/>
  <c r="E7039" i="37"/>
  <c r="F7039" i="37" s="1"/>
  <c r="E6858" i="37"/>
  <c r="F6858" i="37" s="1"/>
  <c r="E6704" i="37"/>
  <c r="F6704" i="37" s="1"/>
  <c r="E6651" i="37"/>
  <c r="F6651" i="37" s="1"/>
  <c r="E6559" i="37"/>
  <c r="F6559" i="37" s="1"/>
  <c r="E6353" i="37"/>
  <c r="F6353" i="37" s="1"/>
  <c r="E6299" i="37"/>
  <c r="F6299" i="37" s="1"/>
  <c r="E6011" i="37"/>
  <c r="F6011" i="37" s="1"/>
  <c r="E5515" i="37"/>
  <c r="F5515" i="37" s="1"/>
  <c r="E5386" i="37"/>
  <c r="F5386" i="37" s="1"/>
  <c r="E5169" i="37"/>
  <c r="F5169" i="37" s="1"/>
  <c r="E5117" i="37"/>
  <c r="F5117" i="37" s="1"/>
  <c r="E5058" i="37"/>
  <c r="F5058" i="37" s="1"/>
  <c r="E5014" i="37"/>
  <c r="F5014" i="37" s="1"/>
  <c r="E4915" i="37"/>
  <c r="F4915" i="37" s="1"/>
  <c r="E4830" i="37"/>
  <c r="F4830" i="37" s="1"/>
  <c r="E4794" i="37"/>
  <c r="F4794" i="37" s="1"/>
  <c r="E4755" i="37"/>
  <c r="F4755" i="37" s="1"/>
  <c r="E4689" i="37"/>
  <c r="F4689" i="37" s="1"/>
  <c r="E4658" i="37"/>
  <c r="F4658" i="37" s="1"/>
  <c r="E4480" i="37"/>
  <c r="F4480" i="37" s="1"/>
  <c r="E4437" i="37"/>
  <c r="F4437" i="37" s="1"/>
  <c r="E4084" i="37"/>
  <c r="F4084" i="37" s="1"/>
  <c r="E3995" i="37"/>
  <c r="F3995" i="37" s="1"/>
  <c r="E3962" i="37"/>
  <c r="F3962" i="37" s="1"/>
  <c r="E3822" i="37"/>
  <c r="F3822" i="37" s="1"/>
  <c r="E3580" i="37"/>
  <c r="F3580" i="37" s="1"/>
  <c r="E3491" i="37"/>
  <c r="F3491" i="37" s="1"/>
  <c r="E3295" i="37"/>
  <c r="F3295" i="37" s="1"/>
  <c r="E3208" i="37"/>
  <c r="F3208" i="37" s="1"/>
  <c r="E3083" i="37"/>
  <c r="F3083" i="37" s="1"/>
  <c r="E2831" i="37"/>
  <c r="F2831" i="37" s="1"/>
  <c r="E2749" i="37"/>
  <c r="F2749" i="37" s="1"/>
  <c r="E2701" i="37"/>
  <c r="F2701" i="37" s="1"/>
  <c r="E2656" i="37"/>
  <c r="F2656" i="37" s="1"/>
  <c r="E2590" i="37"/>
  <c r="F2590" i="37" s="1"/>
  <c r="E2501" i="37"/>
  <c r="F2501" i="37" s="1"/>
  <c r="E2381" i="37"/>
  <c r="F2381" i="37" s="1"/>
  <c r="E2310" i="37"/>
  <c r="F2310" i="37" s="1"/>
  <c r="E2238" i="37"/>
  <c r="F2238" i="37" s="1"/>
  <c r="E2187" i="37"/>
  <c r="F2187" i="37" s="1"/>
  <c r="E2129" i="37"/>
  <c r="F2129" i="37" s="1"/>
  <c r="E2078" i="37"/>
  <c r="F2078" i="37" s="1"/>
  <c r="E2045" i="37"/>
  <c r="F2045" i="37" s="1"/>
  <c r="E1958" i="37"/>
  <c r="F1958" i="37" s="1"/>
  <c r="E1778" i="37"/>
  <c r="F1778" i="37" s="1"/>
  <c r="E1704" i="37"/>
  <c r="F1704" i="37" s="1"/>
  <c r="E1650" i="37"/>
  <c r="F1650" i="37" s="1"/>
  <c r="E1603" i="37"/>
  <c r="F1603" i="37" s="1"/>
  <c r="E1563" i="37"/>
  <c r="F1563" i="37" s="1"/>
  <c r="E1506" i="37"/>
  <c r="F1506" i="37" s="1"/>
  <c r="E1481" i="37"/>
  <c r="F1481" i="37" s="1"/>
  <c r="E1399" i="37"/>
  <c r="F1399" i="37" s="1"/>
  <c r="E1341" i="37"/>
  <c r="F1341" i="37" s="1"/>
  <c r="E1246" i="37"/>
  <c r="F1246" i="37" s="1"/>
  <c r="E1133" i="37"/>
  <c r="F1133" i="37" s="1"/>
  <c r="E1060" i="37"/>
  <c r="F1060" i="37" s="1"/>
  <c r="E1008" i="37"/>
  <c r="F1008" i="37" s="1"/>
  <c r="E981" i="37"/>
  <c r="F981" i="37" s="1"/>
  <c r="E958" i="37"/>
  <c r="F958" i="37" s="1"/>
  <c r="E453" i="37"/>
  <c r="F453" i="37" s="1"/>
  <c r="E306" i="37"/>
  <c r="F306" i="37" s="1"/>
  <c r="E718" i="37"/>
  <c r="F718" i="37" s="1"/>
  <c r="E836" i="37"/>
  <c r="F836" i="37" s="1"/>
  <c r="E146" i="37"/>
  <c r="F146" i="37" s="1"/>
  <c r="E331" i="37"/>
  <c r="F331" i="37" s="1"/>
  <c r="E34" i="37"/>
  <c r="F34" i="37" s="1"/>
  <c r="E660" i="37"/>
  <c r="F660" i="37" s="1"/>
  <c r="E779" i="37"/>
  <c r="F779" i="37" s="1"/>
  <c r="E684" i="37"/>
  <c r="F684" i="37" s="1"/>
  <c r="E753" i="37"/>
  <c r="F753" i="37" s="1"/>
  <c r="E889" i="37"/>
  <c r="F889" i="37" s="1"/>
  <c r="E368" i="37"/>
  <c r="F368" i="37" s="1"/>
  <c r="E428" i="37"/>
  <c r="F428" i="37" s="1"/>
  <c r="E800" i="37"/>
  <c r="F800" i="37" s="1"/>
  <c r="E632" i="37" l="1"/>
  <c r="F632" i="37" s="1"/>
  <c r="E529" i="37"/>
  <c r="F529" i="37" s="1"/>
  <c r="E61" i="37"/>
  <c r="F61" i="37" s="1"/>
  <c r="E2003" i="37"/>
  <c r="F2003" i="37" s="1"/>
  <c r="E101" i="37"/>
  <c r="F101" i="37" s="1"/>
  <c r="E2046" i="37"/>
  <c r="F2046" i="37" s="1"/>
  <c r="E381" i="37"/>
  <c r="F381" i="37" s="1"/>
  <c r="E11925" i="37"/>
  <c r="F11925" i="37" s="1"/>
  <c r="E11450" i="37"/>
  <c r="F11450" i="37" s="1"/>
  <c r="E11335" i="37"/>
  <c r="F11335" i="37" s="1"/>
  <c r="E11099" i="37"/>
  <c r="F11099" i="37" s="1"/>
  <c r="E10917" i="37"/>
  <c r="F10917" i="37" s="1"/>
  <c r="E10846" i="37"/>
  <c r="F10846" i="37" s="1"/>
  <c r="E10530" i="37"/>
  <c r="F10530" i="37" s="1"/>
  <c r="E10434" i="37"/>
  <c r="F10434" i="37" s="1"/>
  <c r="E10329" i="37"/>
  <c r="F10329" i="37" s="1"/>
  <c r="E10255" i="37"/>
  <c r="F10255" i="37" s="1"/>
  <c r="E10152" i="37"/>
  <c r="F10152" i="37" s="1"/>
  <c r="E9948" i="37"/>
  <c r="F9948" i="37" s="1"/>
  <c r="E9847" i="37"/>
  <c r="F9847" i="37" s="1"/>
  <c r="E9638" i="37"/>
  <c r="F9638" i="37" s="1"/>
  <c r="E9552" i="37"/>
  <c r="F9552" i="37" s="1"/>
  <c r="E9501" i="37"/>
  <c r="F9501" i="37" s="1"/>
  <c r="E9332" i="37"/>
  <c r="F9332" i="37" s="1"/>
  <c r="E9153" i="37"/>
  <c r="F9153" i="37" s="1"/>
  <c r="E9065" i="37"/>
  <c r="F9065" i="37" s="1"/>
  <c r="E8834" i="37"/>
  <c r="F8834" i="37" s="1"/>
  <c r="E8780" i="37"/>
  <c r="F8780" i="37" s="1"/>
  <c r="E8638" i="37"/>
  <c r="F8638" i="37" s="1"/>
  <c r="E8448" i="37"/>
  <c r="F8448" i="37" s="1"/>
  <c r="E8265" i="37"/>
  <c r="F8265" i="37" s="1"/>
  <c r="E8203" i="37"/>
  <c r="F8203" i="37" s="1"/>
  <c r="E8129" i="37"/>
  <c r="F8129" i="37" s="1"/>
  <c r="E7990" i="37"/>
  <c r="F7990" i="37" s="1"/>
  <c r="E7670" i="37"/>
  <c r="F7670" i="37" s="1"/>
  <c r="E7040" i="37"/>
  <c r="F7040" i="37" s="1"/>
  <c r="E6859" i="37"/>
  <c r="F6859" i="37" s="1"/>
  <c r="E6705" i="37"/>
  <c r="F6705" i="37" s="1"/>
  <c r="E6652" i="37"/>
  <c r="F6652" i="37" s="1"/>
  <c r="E6560" i="37"/>
  <c r="F6560" i="37" s="1"/>
  <c r="E6354" i="37"/>
  <c r="F6354" i="37" s="1"/>
  <c r="E6300" i="37"/>
  <c r="F6300" i="37" s="1"/>
  <c r="E6012" i="37"/>
  <c r="F6012" i="37" s="1"/>
  <c r="E5516" i="37"/>
  <c r="F5516" i="37" s="1"/>
  <c r="E5387" i="37"/>
  <c r="F5387" i="37" s="1"/>
  <c r="E5170" i="37"/>
  <c r="F5170" i="37" s="1"/>
  <c r="E5118" i="37"/>
  <c r="F5118" i="37" s="1"/>
  <c r="E5059" i="37"/>
  <c r="F5059" i="37" s="1"/>
  <c r="E5015" i="37"/>
  <c r="F5015" i="37" s="1"/>
  <c r="E4916" i="37"/>
  <c r="F4916" i="37" s="1"/>
  <c r="E4831" i="37"/>
  <c r="F4831" i="37" s="1"/>
  <c r="E4795" i="37"/>
  <c r="F4795" i="37" s="1"/>
  <c r="E4756" i="37"/>
  <c r="F4756" i="37" s="1"/>
  <c r="E4690" i="37"/>
  <c r="F4690" i="37" s="1"/>
  <c r="E4438" i="37"/>
  <c r="F4438" i="37" s="1"/>
  <c r="E4085" i="37"/>
  <c r="F4085" i="37" s="1"/>
  <c r="E3996" i="37"/>
  <c r="F3996" i="37" s="1"/>
  <c r="E3963" i="37"/>
  <c r="F3963" i="37" s="1"/>
  <c r="E3823" i="37"/>
  <c r="F3823" i="37" s="1"/>
  <c r="E3581" i="37"/>
  <c r="F3581" i="37" s="1"/>
  <c r="E3492" i="37"/>
  <c r="F3492" i="37" s="1"/>
  <c r="E3296" i="37"/>
  <c r="F3296" i="37" s="1"/>
  <c r="E3084" i="37"/>
  <c r="F3084" i="37" s="1"/>
  <c r="E2832" i="37"/>
  <c r="F2832" i="37" s="1"/>
  <c r="E2750" i="37"/>
  <c r="F2750" i="37" s="1"/>
  <c r="E2702" i="37"/>
  <c r="F2702" i="37" s="1"/>
  <c r="E2657" i="37"/>
  <c r="F2657" i="37" s="1"/>
  <c r="E2591" i="37"/>
  <c r="F2591" i="37" s="1"/>
  <c r="E2502" i="37"/>
  <c r="F2502" i="37" s="1"/>
  <c r="E2382" i="37"/>
  <c r="F2382" i="37" s="1"/>
  <c r="E2311" i="37"/>
  <c r="F2311" i="37" s="1"/>
  <c r="E2239" i="37"/>
  <c r="F2239" i="37" s="1"/>
  <c r="E2188" i="37"/>
  <c r="F2188" i="37" s="1"/>
  <c r="E2130" i="37"/>
  <c r="F2130" i="37" s="1"/>
  <c r="E1959" i="37"/>
  <c r="F1959" i="37" s="1"/>
  <c r="E1779" i="37"/>
  <c r="F1779" i="37" s="1"/>
  <c r="E1705" i="37"/>
  <c r="F1705" i="37" s="1"/>
  <c r="E1651" i="37"/>
  <c r="F1651" i="37" s="1"/>
  <c r="E1604" i="37"/>
  <c r="F1604" i="37" s="1"/>
  <c r="E1564" i="37"/>
  <c r="F1564" i="37" s="1"/>
  <c r="E1507" i="37"/>
  <c r="F1507" i="37" s="1"/>
  <c r="E1482" i="37"/>
  <c r="F1482" i="37" s="1"/>
  <c r="E1400" i="37"/>
  <c r="F1400" i="37" s="1"/>
  <c r="E1247" i="37"/>
  <c r="F1247" i="37" s="1"/>
  <c r="E1134" i="37"/>
  <c r="F1134" i="37" s="1"/>
  <c r="E1061" i="37"/>
  <c r="F1061" i="37" s="1"/>
  <c r="E1009" i="37"/>
  <c r="F1009" i="37" s="1"/>
  <c r="E982" i="37"/>
  <c r="F982" i="37" s="1"/>
  <c r="E959" i="37"/>
  <c r="F959" i="37" s="1"/>
  <c r="E454" i="37"/>
  <c r="F454" i="37" s="1"/>
  <c r="E147" i="37"/>
  <c r="F147" i="37" s="1"/>
  <c r="E837" i="37"/>
  <c r="F837" i="37" s="1"/>
  <c r="E719" i="37"/>
  <c r="F719" i="37" s="1"/>
  <c r="E890" i="37"/>
  <c r="F890" i="37" s="1"/>
  <c r="E754" i="37"/>
  <c r="F754" i="37" s="1"/>
  <c r="E332" i="37"/>
  <c r="F332" i="37" s="1"/>
  <c r="E801" i="37"/>
  <c r="F801" i="37" s="1"/>
  <c r="E780" i="37"/>
  <c r="F780" i="37" s="1"/>
  <c r="E429" i="37"/>
  <c r="F429" i="37" s="1"/>
  <c r="E685" i="37"/>
  <c r="F685" i="37" s="1"/>
  <c r="E661" i="37"/>
  <c r="F661" i="37" s="1"/>
  <c r="E633" i="37" l="1"/>
  <c r="F633" i="37" s="1"/>
  <c r="E530" i="37"/>
  <c r="F530" i="37" s="1"/>
  <c r="E62" i="37"/>
  <c r="F62" i="37" s="1"/>
  <c r="E2004" i="37"/>
  <c r="F2004" i="37" s="1"/>
  <c r="E2047" i="37"/>
  <c r="F2047" i="37" s="1"/>
  <c r="E11926" i="37"/>
  <c r="F11926" i="37" s="1"/>
  <c r="E382" i="37"/>
  <c r="F382" i="37" s="1"/>
  <c r="E102" i="37"/>
  <c r="F102" i="37" s="1"/>
  <c r="E11451" i="37"/>
  <c r="F11451" i="37" s="1"/>
  <c r="E11336" i="37"/>
  <c r="F11336" i="37" s="1"/>
  <c r="E11100" i="37"/>
  <c r="F11100" i="37" s="1"/>
  <c r="E10918" i="37"/>
  <c r="F10918" i="37" s="1"/>
  <c r="E10847" i="37"/>
  <c r="F10847" i="37" s="1"/>
  <c r="E10531" i="37"/>
  <c r="F10531" i="37" s="1"/>
  <c r="E10435" i="37"/>
  <c r="F10435" i="37" s="1"/>
  <c r="E10330" i="37"/>
  <c r="F10330" i="37" s="1"/>
  <c r="E10256" i="37"/>
  <c r="F10256" i="37" s="1"/>
  <c r="E9949" i="37"/>
  <c r="F9949" i="37" s="1"/>
  <c r="E9848" i="37"/>
  <c r="F9848" i="37" s="1"/>
  <c r="E9639" i="37"/>
  <c r="F9639" i="37" s="1"/>
  <c r="E9553" i="37"/>
  <c r="F9553" i="37" s="1"/>
  <c r="E9502" i="37"/>
  <c r="F9502" i="37" s="1"/>
  <c r="E9333" i="37"/>
  <c r="F9333" i="37" s="1"/>
  <c r="E9154" i="37"/>
  <c r="F9154" i="37" s="1"/>
  <c r="E9066" i="37"/>
  <c r="F9066" i="37" s="1"/>
  <c r="E8835" i="37"/>
  <c r="F8835" i="37" s="1"/>
  <c r="E8781" i="37"/>
  <c r="F8781" i="37" s="1"/>
  <c r="E8639" i="37"/>
  <c r="F8639" i="37" s="1"/>
  <c r="E8449" i="37"/>
  <c r="F8449" i="37" s="1"/>
  <c r="E8266" i="37"/>
  <c r="F8266" i="37" s="1"/>
  <c r="E8204" i="37"/>
  <c r="F8204" i="37" s="1"/>
  <c r="E8130" i="37"/>
  <c r="F8130" i="37" s="1"/>
  <c r="E7991" i="37"/>
  <c r="F7991" i="37" s="1"/>
  <c r="E7671" i="37"/>
  <c r="F7671" i="37" s="1"/>
  <c r="E7041" i="37"/>
  <c r="F7041" i="37" s="1"/>
  <c r="E6860" i="37"/>
  <c r="F6860" i="37" s="1"/>
  <c r="E6653" i="37"/>
  <c r="F6653" i="37" s="1"/>
  <c r="E6561" i="37"/>
  <c r="F6561" i="37" s="1"/>
  <c r="E6355" i="37"/>
  <c r="F6355" i="37" s="1"/>
  <c r="E6301" i="37"/>
  <c r="F6301" i="37" s="1"/>
  <c r="E6013" i="37"/>
  <c r="F6013" i="37" s="1"/>
  <c r="E5517" i="37"/>
  <c r="F5517" i="37" s="1"/>
  <c r="E5388" i="37"/>
  <c r="F5388" i="37" s="1"/>
  <c r="E5171" i="37"/>
  <c r="F5171" i="37" s="1"/>
  <c r="E5119" i="37"/>
  <c r="F5119" i="37" s="1"/>
  <c r="E5016" i="37"/>
  <c r="F5016" i="37" s="1"/>
  <c r="E4917" i="37"/>
  <c r="F4917" i="37" s="1"/>
  <c r="E4832" i="37"/>
  <c r="F4832" i="37" s="1"/>
  <c r="E4796" i="37"/>
  <c r="F4796" i="37" s="1"/>
  <c r="E4757" i="37"/>
  <c r="F4757" i="37" s="1"/>
  <c r="E4691" i="37"/>
  <c r="F4691" i="37" s="1"/>
  <c r="E4439" i="37"/>
  <c r="F4439" i="37" s="1"/>
  <c r="E4086" i="37"/>
  <c r="F4086" i="37" s="1"/>
  <c r="E3997" i="37"/>
  <c r="F3997" i="37" s="1"/>
  <c r="E3824" i="37"/>
  <c r="F3824" i="37" s="1"/>
  <c r="E3582" i="37"/>
  <c r="F3582" i="37" s="1"/>
  <c r="E3493" i="37"/>
  <c r="F3493" i="37" s="1"/>
  <c r="E3297" i="37"/>
  <c r="F3297" i="37" s="1"/>
  <c r="E3085" i="37"/>
  <c r="F3085" i="37" s="1"/>
  <c r="E2833" i="37"/>
  <c r="F2833" i="37" s="1"/>
  <c r="E2751" i="37"/>
  <c r="F2751" i="37" s="1"/>
  <c r="E2703" i="37"/>
  <c r="F2703" i="37" s="1"/>
  <c r="E2658" i="37"/>
  <c r="F2658" i="37" s="1"/>
  <c r="E2592" i="37"/>
  <c r="F2592" i="37" s="1"/>
  <c r="E2503" i="37"/>
  <c r="F2503" i="37" s="1"/>
  <c r="E2383" i="37"/>
  <c r="F2383" i="37" s="1"/>
  <c r="E2312" i="37"/>
  <c r="F2312" i="37" s="1"/>
  <c r="E2240" i="37"/>
  <c r="F2240" i="37" s="1"/>
  <c r="E2189" i="37"/>
  <c r="F2189" i="37" s="1"/>
  <c r="E2131" i="37"/>
  <c r="F2131" i="37" s="1"/>
  <c r="E1960" i="37"/>
  <c r="F1960" i="37" s="1"/>
  <c r="E1780" i="37"/>
  <c r="F1780" i="37" s="1"/>
  <c r="E1706" i="37"/>
  <c r="F1706" i="37" s="1"/>
  <c r="E1652" i="37"/>
  <c r="F1652" i="37" s="1"/>
  <c r="E1605" i="37"/>
  <c r="F1605" i="37" s="1"/>
  <c r="E1565" i="37"/>
  <c r="F1565" i="37" s="1"/>
  <c r="E1508" i="37"/>
  <c r="F1508" i="37" s="1"/>
  <c r="E1483" i="37"/>
  <c r="F1483" i="37" s="1"/>
  <c r="E1401" i="37"/>
  <c r="F1401" i="37" s="1"/>
  <c r="E1248" i="37"/>
  <c r="F1248" i="37" s="1"/>
  <c r="E1135" i="37"/>
  <c r="F1135" i="37" s="1"/>
  <c r="E1062" i="37"/>
  <c r="F1062" i="37" s="1"/>
  <c r="E1010" i="37"/>
  <c r="F1010" i="37" s="1"/>
  <c r="E983" i="37"/>
  <c r="F983" i="37" s="1"/>
  <c r="E960" i="37"/>
  <c r="F960" i="37" s="1"/>
  <c r="E455" i="37"/>
  <c r="F455" i="37" s="1"/>
  <c r="E720" i="37"/>
  <c r="F720" i="37" s="1"/>
  <c r="E148" i="37"/>
  <c r="F148" i="37" s="1"/>
  <c r="E838" i="37"/>
  <c r="F838" i="37" s="1"/>
  <c r="E662" i="37"/>
  <c r="F662" i="37" s="1"/>
  <c r="E802" i="37"/>
  <c r="F802" i="37" s="1"/>
  <c r="E686" i="37"/>
  <c r="F686" i="37" s="1"/>
  <c r="E333" i="37"/>
  <c r="F333" i="37" s="1"/>
  <c r="E781" i="37"/>
  <c r="F781" i="37" s="1"/>
  <c r="E891" i="37"/>
  <c r="F891" i="37" s="1"/>
  <c r="E430" i="37"/>
  <c r="F430" i="37" s="1"/>
  <c r="E755" i="37"/>
  <c r="F755" i="37" s="1"/>
  <c r="E634" i="37" l="1"/>
  <c r="F634" i="37" s="1"/>
  <c r="E531" i="37"/>
  <c r="F531" i="37" s="1"/>
  <c r="E63" i="37"/>
  <c r="F63" i="37" s="1"/>
  <c r="E2005" i="37"/>
  <c r="F2005" i="37" s="1"/>
  <c r="E2048" i="37"/>
  <c r="F2048" i="37" s="1"/>
  <c r="E383" i="37"/>
  <c r="F383" i="37" s="1"/>
  <c r="E103" i="37"/>
  <c r="F103" i="37" s="1"/>
  <c r="E11927" i="37"/>
  <c r="F11927" i="37" s="1"/>
  <c r="E11452" i="37"/>
  <c r="F11452" i="37" s="1"/>
  <c r="E11337" i="37"/>
  <c r="F11337" i="37" s="1"/>
  <c r="E11101" i="37"/>
  <c r="F11101" i="37" s="1"/>
  <c r="E10919" i="37"/>
  <c r="F10919" i="37" s="1"/>
  <c r="E10848" i="37"/>
  <c r="F10848" i="37" s="1"/>
  <c r="E10532" i="37"/>
  <c r="F10532" i="37" s="1"/>
  <c r="E10436" i="37"/>
  <c r="F10436" i="37" s="1"/>
  <c r="E10331" i="37"/>
  <c r="F10331" i="37" s="1"/>
  <c r="E10257" i="37"/>
  <c r="F10257" i="37" s="1"/>
  <c r="E9950" i="37"/>
  <c r="F9950" i="37" s="1"/>
  <c r="E9849" i="37"/>
  <c r="F9849" i="37" s="1"/>
  <c r="E9640" i="37"/>
  <c r="F9640" i="37" s="1"/>
  <c r="E9554" i="37"/>
  <c r="F9554" i="37" s="1"/>
  <c r="E9503" i="37"/>
  <c r="F9503" i="37" s="1"/>
  <c r="E9334" i="37"/>
  <c r="F9334" i="37" s="1"/>
  <c r="E9155" i="37"/>
  <c r="F9155" i="37" s="1"/>
  <c r="E9067" i="37"/>
  <c r="F9067" i="37" s="1"/>
  <c r="E8836" i="37"/>
  <c r="F8836" i="37" s="1"/>
  <c r="E8782" i="37"/>
  <c r="F8782" i="37" s="1"/>
  <c r="E8640" i="37"/>
  <c r="F8640" i="37" s="1"/>
  <c r="E8450" i="37"/>
  <c r="F8450" i="37" s="1"/>
  <c r="E8267" i="37"/>
  <c r="F8267" i="37" s="1"/>
  <c r="E8205" i="37"/>
  <c r="F8205" i="37" s="1"/>
  <c r="E7992" i="37"/>
  <c r="F7992" i="37" s="1"/>
  <c r="E7672" i="37"/>
  <c r="F7672" i="37" s="1"/>
  <c r="E7042" i="37"/>
  <c r="F7042" i="37" s="1"/>
  <c r="E6861" i="37"/>
  <c r="F6861" i="37" s="1"/>
  <c r="E6654" i="37"/>
  <c r="F6654" i="37" s="1"/>
  <c r="E6562" i="37"/>
  <c r="F6562" i="37" s="1"/>
  <c r="E6356" i="37"/>
  <c r="F6356" i="37" s="1"/>
  <c r="E6302" i="37"/>
  <c r="F6302" i="37" s="1"/>
  <c r="E6014" i="37"/>
  <c r="F6014" i="37" s="1"/>
  <c r="E5518" i="37"/>
  <c r="F5518" i="37" s="1"/>
  <c r="E5389" i="37"/>
  <c r="F5389" i="37" s="1"/>
  <c r="E5172" i="37"/>
  <c r="F5172" i="37" s="1"/>
  <c r="E5120" i="37"/>
  <c r="F5120" i="37" s="1"/>
  <c r="E5017" i="37"/>
  <c r="F5017" i="37" s="1"/>
  <c r="E4918" i="37"/>
  <c r="F4918" i="37" s="1"/>
  <c r="E4833" i="37"/>
  <c r="F4833" i="37" s="1"/>
  <c r="E4797" i="37"/>
  <c r="F4797" i="37" s="1"/>
  <c r="E4758" i="37"/>
  <c r="F4758" i="37" s="1"/>
  <c r="E4692" i="37"/>
  <c r="F4692" i="37" s="1"/>
  <c r="E4440" i="37"/>
  <c r="F4440" i="37" s="1"/>
  <c r="E4087" i="37"/>
  <c r="F4087" i="37" s="1"/>
  <c r="E3998" i="37"/>
  <c r="F3998" i="37" s="1"/>
  <c r="E3825" i="37"/>
  <c r="F3825" i="37" s="1"/>
  <c r="E3583" i="37"/>
  <c r="F3583" i="37" s="1"/>
  <c r="E3298" i="37"/>
  <c r="F3298" i="37" s="1"/>
  <c r="E3086" i="37"/>
  <c r="F3086" i="37" s="1"/>
  <c r="E2834" i="37"/>
  <c r="F2834" i="37" s="1"/>
  <c r="E2752" i="37"/>
  <c r="F2752" i="37" s="1"/>
  <c r="E2704" i="37"/>
  <c r="F2704" i="37" s="1"/>
  <c r="E2659" i="37"/>
  <c r="F2659" i="37" s="1"/>
  <c r="E2593" i="37"/>
  <c r="F2593" i="37" s="1"/>
  <c r="E2504" i="37"/>
  <c r="F2504" i="37" s="1"/>
  <c r="E2384" i="37"/>
  <c r="F2384" i="37" s="1"/>
  <c r="E2313" i="37"/>
  <c r="F2313" i="37" s="1"/>
  <c r="E2241" i="37"/>
  <c r="F2241" i="37" s="1"/>
  <c r="E2190" i="37"/>
  <c r="F2190" i="37" s="1"/>
  <c r="E2132" i="37"/>
  <c r="F2132" i="37" s="1"/>
  <c r="E1961" i="37"/>
  <c r="F1961" i="37" s="1"/>
  <c r="E1781" i="37"/>
  <c r="F1781" i="37" s="1"/>
  <c r="E1707" i="37"/>
  <c r="F1707" i="37" s="1"/>
  <c r="E1653" i="37"/>
  <c r="F1653" i="37" s="1"/>
  <c r="E1606" i="37"/>
  <c r="F1606" i="37" s="1"/>
  <c r="E1566" i="37"/>
  <c r="F1566" i="37" s="1"/>
  <c r="E1509" i="37"/>
  <c r="F1509" i="37" s="1"/>
  <c r="E1484" i="37"/>
  <c r="F1484" i="37" s="1"/>
  <c r="E1402" i="37"/>
  <c r="F1402" i="37" s="1"/>
  <c r="E1249" i="37"/>
  <c r="F1249" i="37" s="1"/>
  <c r="E1136" i="37"/>
  <c r="F1136" i="37" s="1"/>
  <c r="E1063" i="37"/>
  <c r="F1063" i="37" s="1"/>
  <c r="E1011" i="37"/>
  <c r="F1011" i="37" s="1"/>
  <c r="E984" i="37"/>
  <c r="F984" i="37" s="1"/>
  <c r="E961" i="37"/>
  <c r="F961" i="37" s="1"/>
  <c r="E456" i="37"/>
  <c r="F456" i="37" s="1"/>
  <c r="E635" i="37"/>
  <c r="F635" i="37" s="1"/>
  <c r="E839" i="37"/>
  <c r="F839" i="37" s="1"/>
  <c r="E149" i="37"/>
  <c r="F149" i="37" s="1"/>
  <c r="E721" i="37"/>
  <c r="F721" i="37" s="1"/>
  <c r="E756" i="37"/>
  <c r="F756" i="37" s="1"/>
  <c r="E431" i="37"/>
  <c r="F431" i="37" s="1"/>
  <c r="E782" i="37"/>
  <c r="F782" i="37" s="1"/>
  <c r="E803" i="37"/>
  <c r="F803" i="37" s="1"/>
  <c r="E64" i="37"/>
  <c r="F64" i="37" s="1"/>
  <c r="E892" i="37"/>
  <c r="F892" i="37" s="1"/>
  <c r="E334" i="37"/>
  <c r="F334" i="37" s="1"/>
  <c r="E663" i="37"/>
  <c r="F663" i="37" s="1"/>
  <c r="E687" i="37"/>
  <c r="F687" i="37" s="1"/>
  <c r="E532" i="37" l="1"/>
  <c r="F532" i="37" s="1"/>
  <c r="E2049" i="37"/>
  <c r="F2049" i="37" s="1"/>
  <c r="E2006" i="37"/>
  <c r="F2006" i="37" s="1"/>
  <c r="E104" i="37"/>
  <c r="F104" i="37" s="1"/>
  <c r="E384" i="37"/>
  <c r="F384" i="37" s="1"/>
  <c r="E11928" i="37"/>
  <c r="F11928" i="37" s="1"/>
  <c r="E11453" i="37"/>
  <c r="F11453" i="37" s="1"/>
  <c r="E11338" i="37"/>
  <c r="F11338" i="37" s="1"/>
  <c r="E11102" i="37"/>
  <c r="F11102" i="37" s="1"/>
  <c r="E10920" i="37"/>
  <c r="F10920" i="37" s="1"/>
  <c r="E10849" i="37"/>
  <c r="F10849" i="37" s="1"/>
  <c r="E10533" i="37"/>
  <c r="F10533" i="37" s="1"/>
  <c r="E10437" i="37"/>
  <c r="F10437" i="37" s="1"/>
  <c r="E10332" i="37"/>
  <c r="F10332" i="37" s="1"/>
  <c r="E10258" i="37"/>
  <c r="F10258" i="37" s="1"/>
  <c r="E9951" i="37"/>
  <c r="F9951" i="37" s="1"/>
  <c r="E9850" i="37"/>
  <c r="F9850" i="37" s="1"/>
  <c r="E9641" i="37"/>
  <c r="F9641" i="37" s="1"/>
  <c r="E9555" i="37"/>
  <c r="F9555" i="37" s="1"/>
  <c r="E9504" i="37"/>
  <c r="F9504" i="37" s="1"/>
  <c r="E9335" i="37"/>
  <c r="F9335" i="37" s="1"/>
  <c r="E9156" i="37"/>
  <c r="F9156" i="37" s="1"/>
  <c r="E9068" i="37"/>
  <c r="F9068" i="37" s="1"/>
  <c r="E8837" i="37"/>
  <c r="F8837" i="37" s="1"/>
  <c r="E8783" i="37"/>
  <c r="F8783" i="37" s="1"/>
  <c r="E8641" i="37"/>
  <c r="F8641" i="37" s="1"/>
  <c r="E8451" i="37"/>
  <c r="F8451" i="37" s="1"/>
  <c r="E8268" i="37"/>
  <c r="F8268" i="37" s="1"/>
  <c r="E8206" i="37"/>
  <c r="F8206" i="37" s="1"/>
  <c r="E7993" i="37"/>
  <c r="F7993" i="37" s="1"/>
  <c r="E7673" i="37"/>
  <c r="F7673" i="37" s="1"/>
  <c r="E7043" i="37"/>
  <c r="F7043" i="37" s="1"/>
  <c r="E6862" i="37"/>
  <c r="F6862" i="37" s="1"/>
  <c r="E6655" i="37"/>
  <c r="F6655" i="37" s="1"/>
  <c r="E6563" i="37"/>
  <c r="F6563" i="37" s="1"/>
  <c r="E6357" i="37"/>
  <c r="F6357" i="37" s="1"/>
  <c r="E6303" i="37"/>
  <c r="F6303" i="37" s="1"/>
  <c r="E6015" i="37"/>
  <c r="F6015" i="37" s="1"/>
  <c r="E5519" i="37"/>
  <c r="F5519" i="37" s="1"/>
  <c r="E5390" i="37"/>
  <c r="F5390" i="37" s="1"/>
  <c r="E5173" i="37"/>
  <c r="F5173" i="37" s="1"/>
  <c r="E5121" i="37"/>
  <c r="F5121" i="37" s="1"/>
  <c r="E5018" i="37"/>
  <c r="F5018" i="37" s="1"/>
  <c r="E4919" i="37"/>
  <c r="F4919" i="37" s="1"/>
  <c r="E4834" i="37"/>
  <c r="F4834" i="37" s="1"/>
  <c r="E4798" i="37"/>
  <c r="F4798" i="37" s="1"/>
  <c r="E4759" i="37"/>
  <c r="F4759" i="37" s="1"/>
  <c r="E4693" i="37"/>
  <c r="F4693" i="37" s="1"/>
  <c r="E4441" i="37"/>
  <c r="F4441" i="37" s="1"/>
  <c r="E4088" i="37"/>
  <c r="F4088" i="37" s="1"/>
  <c r="E3999" i="37"/>
  <c r="F3999" i="37" s="1"/>
  <c r="E3826" i="37"/>
  <c r="F3826" i="37" s="1"/>
  <c r="E3584" i="37"/>
  <c r="F3584" i="37" s="1"/>
  <c r="E3299" i="37"/>
  <c r="F3299" i="37" s="1"/>
  <c r="E3087" i="37"/>
  <c r="F3087" i="37" s="1"/>
  <c r="E2835" i="37"/>
  <c r="F2835" i="37" s="1"/>
  <c r="E2753" i="37"/>
  <c r="F2753" i="37" s="1"/>
  <c r="E2705" i="37"/>
  <c r="F2705" i="37" s="1"/>
  <c r="E2660" i="37"/>
  <c r="F2660" i="37" s="1"/>
  <c r="E2594" i="37"/>
  <c r="F2594" i="37" s="1"/>
  <c r="E2505" i="37"/>
  <c r="F2505" i="37" s="1"/>
  <c r="E2385" i="37"/>
  <c r="F2385" i="37" s="1"/>
  <c r="E2314" i="37"/>
  <c r="F2314" i="37" s="1"/>
  <c r="E2191" i="37"/>
  <c r="F2191" i="37" s="1"/>
  <c r="E2133" i="37"/>
  <c r="F2133" i="37" s="1"/>
  <c r="E2050" i="37"/>
  <c r="F2050" i="37" s="1"/>
  <c r="E2007" i="37"/>
  <c r="F2007" i="37" s="1"/>
  <c r="E1962" i="37"/>
  <c r="F1962" i="37" s="1"/>
  <c r="E1782" i="37"/>
  <c r="F1782" i="37" s="1"/>
  <c r="E1708" i="37"/>
  <c r="F1708" i="37" s="1"/>
  <c r="E1654" i="37"/>
  <c r="F1654" i="37" s="1"/>
  <c r="E1607" i="37"/>
  <c r="F1607" i="37" s="1"/>
  <c r="E1567" i="37"/>
  <c r="F1567" i="37" s="1"/>
  <c r="E1510" i="37"/>
  <c r="F1510" i="37" s="1"/>
  <c r="E1485" i="37"/>
  <c r="F1485" i="37" s="1"/>
  <c r="E1403" i="37"/>
  <c r="F1403" i="37" s="1"/>
  <c r="E1250" i="37"/>
  <c r="F1250" i="37" s="1"/>
  <c r="E1137" i="37"/>
  <c r="F1137" i="37" s="1"/>
  <c r="E1012" i="37"/>
  <c r="F1012" i="37" s="1"/>
  <c r="E985" i="37"/>
  <c r="F985" i="37" s="1"/>
  <c r="E962" i="37"/>
  <c r="F962" i="37" s="1"/>
  <c r="E457" i="37"/>
  <c r="F457" i="37" s="1"/>
  <c r="E533" i="37"/>
  <c r="F533" i="37" s="1"/>
  <c r="E636" i="37"/>
  <c r="F636" i="37" s="1"/>
  <c r="E722" i="37"/>
  <c r="F722" i="37" s="1"/>
  <c r="E150" i="37"/>
  <c r="F150" i="37" s="1"/>
  <c r="E840" i="37"/>
  <c r="F840" i="37" s="1"/>
  <c r="E335" i="37"/>
  <c r="F335" i="37" s="1"/>
  <c r="E783" i="37"/>
  <c r="F783" i="37" s="1"/>
  <c r="E688" i="37"/>
  <c r="F688" i="37" s="1"/>
  <c r="E893" i="37"/>
  <c r="F893" i="37" s="1"/>
  <c r="E804" i="37"/>
  <c r="F804" i="37" s="1"/>
  <c r="E664" i="37"/>
  <c r="F664" i="37" s="1"/>
  <c r="E65" i="37"/>
  <c r="F65" i="37" s="1"/>
  <c r="E4920" i="37" l="1"/>
  <c r="F4920" i="37" s="1"/>
  <c r="E385" i="37"/>
  <c r="F385" i="37" s="1"/>
  <c r="E105" i="37"/>
  <c r="F105" i="37" s="1"/>
  <c r="E11929" i="37"/>
  <c r="F11929" i="37" s="1"/>
  <c r="E11454" i="37"/>
  <c r="F11454" i="37" s="1"/>
  <c r="E11339" i="37"/>
  <c r="F11339" i="37" s="1"/>
  <c r="E11103" i="37"/>
  <c r="F11103" i="37" s="1"/>
  <c r="E10921" i="37"/>
  <c r="F10921" i="37" s="1"/>
  <c r="E10850" i="37"/>
  <c r="F10850" i="37" s="1"/>
  <c r="E10534" i="37"/>
  <c r="F10534" i="37" s="1"/>
  <c r="E10438" i="37"/>
  <c r="F10438" i="37" s="1"/>
  <c r="E10333" i="37"/>
  <c r="F10333" i="37" s="1"/>
  <c r="E10259" i="37"/>
  <c r="F10259" i="37" s="1"/>
  <c r="E9952" i="37"/>
  <c r="F9952" i="37" s="1"/>
  <c r="E9851" i="37"/>
  <c r="F9851" i="37" s="1"/>
  <c r="E9642" i="37"/>
  <c r="F9642" i="37" s="1"/>
  <c r="E9556" i="37"/>
  <c r="F9556" i="37" s="1"/>
  <c r="E9505" i="37"/>
  <c r="F9505" i="37" s="1"/>
  <c r="E9336" i="37"/>
  <c r="F9336" i="37" s="1"/>
  <c r="E9157" i="37"/>
  <c r="F9157" i="37" s="1"/>
  <c r="E9069" i="37"/>
  <c r="F9069" i="37" s="1"/>
  <c r="E8838" i="37"/>
  <c r="F8838" i="37" s="1"/>
  <c r="E8784" i="37"/>
  <c r="F8784" i="37" s="1"/>
  <c r="E8642" i="37"/>
  <c r="F8642" i="37" s="1"/>
  <c r="E8452" i="37"/>
  <c r="F8452" i="37" s="1"/>
  <c r="E8269" i="37"/>
  <c r="F8269" i="37" s="1"/>
  <c r="E8207" i="37"/>
  <c r="F8207" i="37" s="1"/>
  <c r="E7994" i="37"/>
  <c r="F7994" i="37" s="1"/>
  <c r="E7674" i="37"/>
  <c r="F7674" i="37" s="1"/>
  <c r="E7044" i="37"/>
  <c r="F7044" i="37" s="1"/>
  <c r="E6863" i="37"/>
  <c r="F6863" i="37" s="1"/>
  <c r="E6656" i="37"/>
  <c r="F6656" i="37" s="1"/>
  <c r="E6564" i="37"/>
  <c r="F6564" i="37" s="1"/>
  <c r="E6358" i="37"/>
  <c r="F6358" i="37" s="1"/>
  <c r="E6304" i="37"/>
  <c r="F6304" i="37" s="1"/>
  <c r="E6016" i="37"/>
  <c r="F6016" i="37" s="1"/>
  <c r="E5520" i="37"/>
  <c r="F5520" i="37" s="1"/>
  <c r="E5391" i="37"/>
  <c r="F5391" i="37" s="1"/>
  <c r="E5174" i="37"/>
  <c r="F5174" i="37" s="1"/>
  <c r="E5122" i="37"/>
  <c r="F5122" i="37" s="1"/>
  <c r="E5019" i="37"/>
  <c r="F5019" i="37" s="1"/>
  <c r="E4835" i="37"/>
  <c r="F4835" i="37" s="1"/>
  <c r="E4799" i="37"/>
  <c r="F4799" i="37" s="1"/>
  <c r="E4760" i="37"/>
  <c r="F4760" i="37" s="1"/>
  <c r="E4694" i="37"/>
  <c r="F4694" i="37" s="1"/>
  <c r="E4089" i="37"/>
  <c r="F4089" i="37" s="1"/>
  <c r="E4000" i="37"/>
  <c r="F4000" i="37" s="1"/>
  <c r="E3827" i="37"/>
  <c r="F3827" i="37" s="1"/>
  <c r="E3585" i="37"/>
  <c r="F3585" i="37" s="1"/>
  <c r="E3300" i="37"/>
  <c r="F3300" i="37" s="1"/>
  <c r="E3088" i="37"/>
  <c r="F3088" i="37" s="1"/>
  <c r="E2836" i="37"/>
  <c r="F2836" i="37" s="1"/>
  <c r="E2754" i="37"/>
  <c r="F2754" i="37" s="1"/>
  <c r="E2661" i="37"/>
  <c r="F2661" i="37" s="1"/>
  <c r="E2595" i="37"/>
  <c r="F2595" i="37" s="1"/>
  <c r="E2386" i="37"/>
  <c r="F2386" i="37" s="1"/>
  <c r="E2315" i="37"/>
  <c r="F2315" i="37" s="1"/>
  <c r="E2192" i="37"/>
  <c r="F2192" i="37" s="1"/>
  <c r="E2134" i="37"/>
  <c r="F2134" i="37" s="1"/>
  <c r="E2051" i="37"/>
  <c r="F2051" i="37" s="1"/>
  <c r="E2008" i="37"/>
  <c r="F2008" i="37" s="1"/>
  <c r="E1963" i="37"/>
  <c r="F1963" i="37" s="1"/>
  <c r="E1783" i="37"/>
  <c r="F1783" i="37" s="1"/>
  <c r="E1709" i="37"/>
  <c r="F1709" i="37" s="1"/>
  <c r="E1655" i="37"/>
  <c r="F1655" i="37" s="1"/>
  <c r="E1608" i="37"/>
  <c r="F1608" i="37" s="1"/>
  <c r="E1568" i="37"/>
  <c r="F1568" i="37" s="1"/>
  <c r="E1511" i="37"/>
  <c r="F1511" i="37" s="1"/>
  <c r="E1486" i="37"/>
  <c r="F1486" i="37" s="1"/>
  <c r="E1404" i="37"/>
  <c r="F1404" i="37" s="1"/>
  <c r="E1251" i="37"/>
  <c r="F1251" i="37" s="1"/>
  <c r="E1138" i="37"/>
  <c r="F1138" i="37" s="1"/>
  <c r="E1013" i="37"/>
  <c r="F1013" i="37" s="1"/>
  <c r="E986" i="37"/>
  <c r="F986" i="37" s="1"/>
  <c r="E963" i="37"/>
  <c r="F963" i="37" s="1"/>
  <c r="E458" i="37"/>
  <c r="F458" i="37" s="1"/>
  <c r="E534" i="37"/>
  <c r="F534" i="37" s="1"/>
  <c r="E841" i="37"/>
  <c r="F841" i="37" s="1"/>
  <c r="E151" i="37"/>
  <c r="F151" i="37" s="1"/>
  <c r="E723" i="37"/>
  <c r="F723" i="37" s="1"/>
  <c r="E637" i="37"/>
  <c r="F637" i="37" s="1"/>
  <c r="E689" i="37"/>
  <c r="F689" i="37" s="1"/>
  <c r="E784" i="37"/>
  <c r="F784" i="37" s="1"/>
  <c r="E66" i="37"/>
  <c r="F66" i="37" s="1"/>
  <c r="E805" i="37"/>
  <c r="F805" i="37" s="1"/>
  <c r="E665" i="37"/>
  <c r="F665" i="37" s="1"/>
  <c r="E894" i="37"/>
  <c r="F894" i="37" s="1"/>
  <c r="E336" i="37"/>
  <c r="F336" i="37" s="1"/>
  <c r="E4921" i="37" l="1"/>
  <c r="F4921" i="37" s="1"/>
  <c r="E386" i="37"/>
  <c r="F386" i="37" s="1"/>
  <c r="E11930" i="37"/>
  <c r="F11930" i="37" s="1"/>
  <c r="E106" i="37"/>
  <c r="F106" i="37" s="1"/>
  <c r="E11455" i="37"/>
  <c r="F11455" i="37" s="1"/>
  <c r="E11340" i="37"/>
  <c r="F11340" i="37" s="1"/>
  <c r="E11104" i="37"/>
  <c r="F11104" i="37" s="1"/>
  <c r="E10922" i="37"/>
  <c r="F10922" i="37" s="1"/>
  <c r="E10851" i="37"/>
  <c r="F10851" i="37" s="1"/>
  <c r="E10439" i="37"/>
  <c r="F10439" i="37" s="1"/>
  <c r="E10334" i="37"/>
  <c r="F10334" i="37" s="1"/>
  <c r="E10260" i="37"/>
  <c r="F10260" i="37" s="1"/>
  <c r="E9953" i="37"/>
  <c r="F9953" i="37" s="1"/>
  <c r="E9852" i="37"/>
  <c r="F9852" i="37" s="1"/>
  <c r="E9643" i="37"/>
  <c r="F9643" i="37" s="1"/>
  <c r="E9557" i="37"/>
  <c r="F9557" i="37" s="1"/>
  <c r="E9337" i="37"/>
  <c r="F9337" i="37" s="1"/>
  <c r="E9158" i="37"/>
  <c r="F9158" i="37" s="1"/>
  <c r="E9070" i="37"/>
  <c r="F9070" i="37" s="1"/>
  <c r="E8839" i="37"/>
  <c r="F8839" i="37" s="1"/>
  <c r="E8785" i="37"/>
  <c r="F8785" i="37" s="1"/>
  <c r="E8643" i="37"/>
  <c r="F8643" i="37" s="1"/>
  <c r="E8453" i="37"/>
  <c r="F8453" i="37" s="1"/>
  <c r="E8270" i="37"/>
  <c r="F8270" i="37" s="1"/>
  <c r="E8208" i="37"/>
  <c r="F8208" i="37" s="1"/>
  <c r="E7995" i="37"/>
  <c r="F7995" i="37" s="1"/>
  <c r="E7675" i="37"/>
  <c r="F7675" i="37" s="1"/>
  <c r="E7045" i="37"/>
  <c r="F7045" i="37" s="1"/>
  <c r="E6864" i="37"/>
  <c r="F6864" i="37" s="1"/>
  <c r="E6657" i="37"/>
  <c r="F6657" i="37" s="1"/>
  <c r="E6565" i="37"/>
  <c r="F6565" i="37" s="1"/>
  <c r="E6359" i="37"/>
  <c r="F6359" i="37" s="1"/>
  <c r="E6305" i="37"/>
  <c r="F6305" i="37" s="1"/>
  <c r="E6017" i="37"/>
  <c r="F6017" i="37" s="1"/>
  <c r="E5521" i="37"/>
  <c r="F5521" i="37" s="1"/>
  <c r="E5392" i="37"/>
  <c r="F5392" i="37" s="1"/>
  <c r="E5175" i="37"/>
  <c r="F5175" i="37" s="1"/>
  <c r="E5123" i="37"/>
  <c r="F5123" i="37" s="1"/>
  <c r="E5020" i="37"/>
  <c r="F5020" i="37" s="1"/>
  <c r="E4836" i="37"/>
  <c r="F4836" i="37" s="1"/>
  <c r="E4761" i="37"/>
  <c r="F4761" i="37" s="1"/>
  <c r="E4695" i="37"/>
  <c r="F4695" i="37" s="1"/>
  <c r="E4090" i="37"/>
  <c r="F4090" i="37" s="1"/>
  <c r="E4001" i="37"/>
  <c r="F4001" i="37" s="1"/>
  <c r="E3828" i="37"/>
  <c r="F3828" i="37" s="1"/>
  <c r="E3301" i="37"/>
  <c r="F3301" i="37" s="1"/>
  <c r="E3089" i="37"/>
  <c r="F3089" i="37" s="1"/>
  <c r="E2837" i="37"/>
  <c r="F2837" i="37" s="1"/>
  <c r="E2755" i="37"/>
  <c r="F2755" i="37" s="1"/>
  <c r="E2662" i="37"/>
  <c r="F2662" i="37" s="1"/>
  <c r="E2596" i="37"/>
  <c r="F2596" i="37" s="1"/>
  <c r="E2387" i="37"/>
  <c r="F2387" i="37" s="1"/>
  <c r="E2316" i="37"/>
  <c r="F2316" i="37" s="1"/>
  <c r="E2193" i="37"/>
  <c r="F2193" i="37" s="1"/>
  <c r="E2135" i="37"/>
  <c r="F2135" i="37" s="1"/>
  <c r="E2052" i="37"/>
  <c r="F2052" i="37" s="1"/>
  <c r="E2009" i="37"/>
  <c r="F2009" i="37" s="1"/>
  <c r="E1964" i="37"/>
  <c r="F1964" i="37" s="1"/>
  <c r="E1784" i="37"/>
  <c r="F1784" i="37" s="1"/>
  <c r="E1710" i="37"/>
  <c r="F1710" i="37" s="1"/>
  <c r="E1656" i="37"/>
  <c r="F1656" i="37" s="1"/>
  <c r="E1609" i="37"/>
  <c r="F1609" i="37" s="1"/>
  <c r="E1569" i="37"/>
  <c r="F1569" i="37" s="1"/>
  <c r="E1512" i="37"/>
  <c r="F1512" i="37" s="1"/>
  <c r="E1487" i="37"/>
  <c r="F1487" i="37" s="1"/>
  <c r="E1405" i="37"/>
  <c r="F1405" i="37" s="1"/>
  <c r="E1252" i="37"/>
  <c r="F1252" i="37" s="1"/>
  <c r="E1139" i="37"/>
  <c r="F1139" i="37" s="1"/>
  <c r="E1014" i="37"/>
  <c r="F1014" i="37" s="1"/>
  <c r="E987" i="37"/>
  <c r="F987" i="37" s="1"/>
  <c r="E964" i="37"/>
  <c r="F964" i="37" s="1"/>
  <c r="E459" i="37"/>
  <c r="F459" i="37" s="1"/>
  <c r="E535" i="37"/>
  <c r="F535" i="37" s="1"/>
  <c r="E638" i="37"/>
  <c r="F638" i="37" s="1"/>
  <c r="E152" i="37"/>
  <c r="F152" i="37" s="1"/>
  <c r="E842" i="37"/>
  <c r="F842" i="37" s="1"/>
  <c r="E666" i="37"/>
  <c r="F666" i="37" s="1"/>
  <c r="E806" i="37"/>
  <c r="F806" i="37" s="1"/>
  <c r="E785" i="37"/>
  <c r="F785" i="37" s="1"/>
  <c r="E337" i="37"/>
  <c r="F337" i="37" s="1"/>
  <c r="E67" i="37"/>
  <c r="F67" i="37" s="1"/>
  <c r="E895" i="37"/>
  <c r="F895" i="37" s="1"/>
  <c r="E690" i="37"/>
  <c r="F690" i="37" s="1"/>
  <c r="E4922" i="37" l="1"/>
  <c r="F4922" i="37" s="1"/>
  <c r="E11931" i="37"/>
  <c r="F11931" i="37" s="1"/>
  <c r="E107" i="37"/>
  <c r="F107" i="37" s="1"/>
  <c r="E387" i="37"/>
  <c r="F387" i="37" s="1"/>
  <c r="E11456" i="37"/>
  <c r="F11456" i="37" s="1"/>
  <c r="E11341" i="37"/>
  <c r="F11341" i="37" s="1"/>
  <c r="E11105" i="37"/>
  <c r="F11105" i="37" s="1"/>
  <c r="E10923" i="37"/>
  <c r="F10923" i="37" s="1"/>
  <c r="E10852" i="37"/>
  <c r="F10852" i="37" s="1"/>
  <c r="E10440" i="37"/>
  <c r="F10440" i="37" s="1"/>
  <c r="E10335" i="37"/>
  <c r="F10335" i="37" s="1"/>
  <c r="E10261" i="37"/>
  <c r="F10261" i="37" s="1"/>
  <c r="E9954" i="37"/>
  <c r="F9954" i="37" s="1"/>
  <c r="E9853" i="37"/>
  <c r="F9853" i="37" s="1"/>
  <c r="E9644" i="37"/>
  <c r="F9644" i="37" s="1"/>
  <c r="E9558" i="37"/>
  <c r="F9558" i="37" s="1"/>
  <c r="E9338" i="37"/>
  <c r="F9338" i="37" s="1"/>
  <c r="E9159" i="37"/>
  <c r="F9159" i="37" s="1"/>
  <c r="E9071" i="37"/>
  <c r="F9071" i="37" s="1"/>
  <c r="E8840" i="37"/>
  <c r="F8840" i="37" s="1"/>
  <c r="E8786" i="37"/>
  <c r="F8786" i="37" s="1"/>
  <c r="E8644" i="37"/>
  <c r="F8644" i="37" s="1"/>
  <c r="E8454" i="37"/>
  <c r="F8454" i="37" s="1"/>
  <c r="E8271" i="37"/>
  <c r="F8271" i="37" s="1"/>
  <c r="E8209" i="37"/>
  <c r="F8209" i="37" s="1"/>
  <c r="E7996" i="37"/>
  <c r="F7996" i="37" s="1"/>
  <c r="E7676" i="37"/>
  <c r="F7676" i="37" s="1"/>
  <c r="E7046" i="37"/>
  <c r="F7046" i="37" s="1"/>
  <c r="E6865" i="37"/>
  <c r="F6865" i="37" s="1"/>
  <c r="E6658" i="37"/>
  <c r="F6658" i="37" s="1"/>
  <c r="E6566" i="37"/>
  <c r="F6566" i="37" s="1"/>
  <c r="E6360" i="37"/>
  <c r="F6360" i="37" s="1"/>
  <c r="E6306" i="37"/>
  <c r="F6306" i="37" s="1"/>
  <c r="E6018" i="37"/>
  <c r="F6018" i="37" s="1"/>
  <c r="E5522" i="37"/>
  <c r="F5522" i="37" s="1"/>
  <c r="E5393" i="37"/>
  <c r="F5393" i="37" s="1"/>
  <c r="E5176" i="37"/>
  <c r="F5176" i="37" s="1"/>
  <c r="E5124" i="37"/>
  <c r="F5124" i="37" s="1"/>
  <c r="E5021" i="37"/>
  <c r="F5021" i="37" s="1"/>
  <c r="E4837" i="37"/>
  <c r="F4837" i="37" s="1"/>
  <c r="E4762" i="37"/>
  <c r="F4762" i="37" s="1"/>
  <c r="E4696" i="37"/>
  <c r="F4696" i="37" s="1"/>
  <c r="E4091" i="37"/>
  <c r="F4091" i="37" s="1"/>
  <c r="E4002" i="37"/>
  <c r="F4002" i="37" s="1"/>
  <c r="E3829" i="37"/>
  <c r="F3829" i="37" s="1"/>
  <c r="E3302" i="37"/>
  <c r="F3302" i="37" s="1"/>
  <c r="E3090" i="37"/>
  <c r="F3090" i="37" s="1"/>
  <c r="E2838" i="37"/>
  <c r="F2838" i="37" s="1"/>
  <c r="E2756" i="37"/>
  <c r="F2756" i="37" s="1"/>
  <c r="E2663" i="37"/>
  <c r="F2663" i="37" s="1"/>
  <c r="E2597" i="37"/>
  <c r="F2597" i="37" s="1"/>
  <c r="E2388" i="37"/>
  <c r="F2388" i="37" s="1"/>
  <c r="E2317" i="37"/>
  <c r="F2317" i="37" s="1"/>
  <c r="E2194" i="37"/>
  <c r="F2194" i="37" s="1"/>
  <c r="E2136" i="37"/>
  <c r="F2136" i="37" s="1"/>
  <c r="E2010" i="37"/>
  <c r="F2010" i="37" s="1"/>
  <c r="E1965" i="37"/>
  <c r="F1965" i="37" s="1"/>
  <c r="E1785" i="37"/>
  <c r="F1785" i="37" s="1"/>
  <c r="E1711" i="37"/>
  <c r="F1711" i="37" s="1"/>
  <c r="E1657" i="37"/>
  <c r="F1657" i="37" s="1"/>
  <c r="E1610" i="37"/>
  <c r="F1610" i="37" s="1"/>
  <c r="E1570" i="37"/>
  <c r="F1570" i="37" s="1"/>
  <c r="E1513" i="37"/>
  <c r="F1513" i="37" s="1"/>
  <c r="E1488" i="37"/>
  <c r="F1488" i="37" s="1"/>
  <c r="E1406" i="37"/>
  <c r="F1406" i="37" s="1"/>
  <c r="E1253" i="37"/>
  <c r="F1253" i="37" s="1"/>
  <c r="E1140" i="37"/>
  <c r="F1140" i="37" s="1"/>
  <c r="E988" i="37"/>
  <c r="F988" i="37" s="1"/>
  <c r="E965" i="37"/>
  <c r="F965" i="37" s="1"/>
  <c r="E460" i="37"/>
  <c r="F460" i="37" s="1"/>
  <c r="E536" i="37"/>
  <c r="F536" i="37" s="1"/>
  <c r="E843" i="37"/>
  <c r="F843" i="37" s="1"/>
  <c r="E153" i="37"/>
  <c r="F153" i="37" s="1"/>
  <c r="E639" i="37"/>
  <c r="F639" i="37" s="1"/>
  <c r="E691" i="37"/>
  <c r="F691" i="37" s="1"/>
  <c r="E68" i="37"/>
  <c r="F68" i="37" s="1"/>
  <c r="E786" i="37"/>
  <c r="F786" i="37" s="1"/>
  <c r="E667" i="37"/>
  <c r="F667" i="37" s="1"/>
  <c r="E338" i="37"/>
  <c r="F338" i="37" s="1"/>
  <c r="E896" i="37"/>
  <c r="F896" i="37" s="1"/>
  <c r="E807" i="37"/>
  <c r="F807" i="37" s="1"/>
  <c r="E4923" i="37" l="1"/>
  <c r="F4923" i="37" s="1"/>
  <c r="E108" i="37"/>
  <c r="F108" i="37" s="1"/>
  <c r="E388" i="37"/>
  <c r="F388" i="37" s="1"/>
  <c r="E11932" i="37"/>
  <c r="F11932" i="37" s="1"/>
  <c r="E11457" i="37"/>
  <c r="F11457" i="37" s="1"/>
  <c r="E11342" i="37"/>
  <c r="F11342" i="37" s="1"/>
  <c r="E11106" i="37"/>
  <c r="F11106" i="37" s="1"/>
  <c r="E10924" i="37"/>
  <c r="F10924" i="37" s="1"/>
  <c r="E10853" i="37"/>
  <c r="F10853" i="37" s="1"/>
  <c r="E10441" i="37"/>
  <c r="F10441" i="37" s="1"/>
  <c r="E10336" i="37"/>
  <c r="F10336" i="37" s="1"/>
  <c r="E10262" i="37"/>
  <c r="F10262" i="37" s="1"/>
  <c r="E9955" i="37"/>
  <c r="F9955" i="37" s="1"/>
  <c r="E9645" i="37"/>
  <c r="F9645" i="37" s="1"/>
  <c r="E9339" i="37"/>
  <c r="F9339" i="37" s="1"/>
  <c r="E9160" i="37"/>
  <c r="F9160" i="37" s="1"/>
  <c r="E9072" i="37"/>
  <c r="F9072" i="37" s="1"/>
  <c r="E8841" i="37"/>
  <c r="F8841" i="37" s="1"/>
  <c r="E8787" i="37"/>
  <c r="F8787" i="37" s="1"/>
  <c r="E8645" i="37"/>
  <c r="F8645" i="37" s="1"/>
  <c r="E8455" i="37"/>
  <c r="F8455" i="37" s="1"/>
  <c r="E8272" i="37"/>
  <c r="F8272" i="37" s="1"/>
  <c r="E8210" i="37"/>
  <c r="F8210" i="37" s="1"/>
  <c r="E7997" i="37"/>
  <c r="F7997" i="37" s="1"/>
  <c r="E7677" i="37"/>
  <c r="F7677" i="37" s="1"/>
  <c r="E7047" i="37"/>
  <c r="F7047" i="37" s="1"/>
  <c r="E6866" i="37"/>
  <c r="F6866" i="37" s="1"/>
  <c r="E6659" i="37"/>
  <c r="F6659" i="37" s="1"/>
  <c r="E6567" i="37"/>
  <c r="F6567" i="37" s="1"/>
  <c r="E6361" i="37"/>
  <c r="F6361" i="37" s="1"/>
  <c r="E6307" i="37"/>
  <c r="F6307" i="37" s="1"/>
  <c r="E6019" i="37"/>
  <c r="F6019" i="37" s="1"/>
  <c r="E5523" i="37"/>
  <c r="F5523" i="37" s="1"/>
  <c r="E5394" i="37"/>
  <c r="F5394" i="37" s="1"/>
  <c r="E5177" i="37"/>
  <c r="F5177" i="37" s="1"/>
  <c r="E5125" i="37"/>
  <c r="F5125" i="37" s="1"/>
  <c r="E5022" i="37"/>
  <c r="F5022" i="37" s="1"/>
  <c r="E4838" i="37"/>
  <c r="F4838" i="37" s="1"/>
  <c r="E4763" i="37"/>
  <c r="F4763" i="37" s="1"/>
  <c r="E4697" i="37"/>
  <c r="F4697" i="37" s="1"/>
  <c r="E4092" i="37"/>
  <c r="F4092" i="37" s="1"/>
  <c r="E4003" i="37"/>
  <c r="F4003" i="37" s="1"/>
  <c r="E3830" i="37"/>
  <c r="F3830" i="37" s="1"/>
  <c r="E3303" i="37"/>
  <c r="F3303" i="37" s="1"/>
  <c r="E3091" i="37"/>
  <c r="F3091" i="37" s="1"/>
  <c r="E2839" i="37"/>
  <c r="F2839" i="37" s="1"/>
  <c r="E2757" i="37"/>
  <c r="F2757" i="37" s="1"/>
  <c r="E2664" i="37"/>
  <c r="F2664" i="37" s="1"/>
  <c r="E2598" i="37"/>
  <c r="F2598" i="37" s="1"/>
  <c r="E2389" i="37"/>
  <c r="F2389" i="37" s="1"/>
  <c r="E2318" i="37"/>
  <c r="F2318" i="37" s="1"/>
  <c r="E2195" i="37"/>
  <c r="F2195" i="37" s="1"/>
  <c r="E2137" i="37"/>
  <c r="F2137" i="37" s="1"/>
  <c r="E2011" i="37"/>
  <c r="F2011" i="37" s="1"/>
  <c r="E1966" i="37"/>
  <c r="F1966" i="37" s="1"/>
  <c r="E1786" i="37"/>
  <c r="F1786" i="37" s="1"/>
  <c r="E1712" i="37"/>
  <c r="F1712" i="37" s="1"/>
  <c r="E1658" i="37"/>
  <c r="F1658" i="37" s="1"/>
  <c r="E1611" i="37"/>
  <c r="F1611" i="37" s="1"/>
  <c r="E1571" i="37"/>
  <c r="F1571" i="37" s="1"/>
  <c r="E1514" i="37"/>
  <c r="F1514" i="37" s="1"/>
  <c r="E1489" i="37"/>
  <c r="F1489" i="37" s="1"/>
  <c r="E1407" i="37"/>
  <c r="F1407" i="37" s="1"/>
  <c r="E1254" i="37"/>
  <c r="F1254" i="37" s="1"/>
  <c r="E1141" i="37"/>
  <c r="F1141" i="37" s="1"/>
  <c r="E989" i="37"/>
  <c r="F989" i="37" s="1"/>
  <c r="E966" i="37"/>
  <c r="F966" i="37" s="1"/>
  <c r="E461" i="37"/>
  <c r="F461" i="37" s="1"/>
  <c r="E537" i="37"/>
  <c r="F537" i="37" s="1"/>
  <c r="E640" i="37"/>
  <c r="F640" i="37" s="1"/>
  <c r="E154" i="37"/>
  <c r="F154" i="37" s="1"/>
  <c r="E844" i="37"/>
  <c r="F844" i="37" s="1"/>
  <c r="E692" i="37"/>
  <c r="F692" i="37" s="1"/>
  <c r="E897" i="37"/>
  <c r="F897" i="37" s="1"/>
  <c r="E787" i="37"/>
  <c r="F787" i="37" s="1"/>
  <c r="E69" i="37"/>
  <c r="F69" i="37" s="1"/>
  <c r="E339" i="37"/>
  <c r="F339" i="37" s="1"/>
  <c r="E808" i="37"/>
  <c r="F808" i="37" s="1"/>
  <c r="E4924" i="37" l="1"/>
  <c r="F4924" i="37" s="1"/>
  <c r="E389" i="37"/>
  <c r="F389" i="37" s="1"/>
  <c r="E109" i="37"/>
  <c r="F109" i="37" s="1"/>
  <c r="E11933" i="37"/>
  <c r="F11933" i="37" s="1"/>
  <c r="E11458" i="37"/>
  <c r="F11458" i="37" s="1"/>
  <c r="E11343" i="37"/>
  <c r="F11343" i="37" s="1"/>
  <c r="E11107" i="37"/>
  <c r="F11107" i="37" s="1"/>
  <c r="E10925" i="37"/>
  <c r="F10925" i="37" s="1"/>
  <c r="E10854" i="37"/>
  <c r="F10854" i="37" s="1"/>
  <c r="E10442" i="37"/>
  <c r="F10442" i="37" s="1"/>
  <c r="E10337" i="37"/>
  <c r="F10337" i="37" s="1"/>
  <c r="E10263" i="37"/>
  <c r="F10263" i="37" s="1"/>
  <c r="E9956" i="37"/>
  <c r="F9956" i="37" s="1"/>
  <c r="E9646" i="37"/>
  <c r="F9646" i="37" s="1"/>
  <c r="E9340" i="37"/>
  <c r="F9340" i="37" s="1"/>
  <c r="E9161" i="37"/>
  <c r="F9161" i="37" s="1"/>
  <c r="E8842" i="37"/>
  <c r="F8842" i="37" s="1"/>
  <c r="E8788" i="37"/>
  <c r="F8788" i="37" s="1"/>
  <c r="E8646" i="37"/>
  <c r="F8646" i="37" s="1"/>
  <c r="E8456" i="37"/>
  <c r="F8456" i="37" s="1"/>
  <c r="E8273" i="37"/>
  <c r="F8273" i="37" s="1"/>
  <c r="E8211" i="37"/>
  <c r="F8211" i="37" s="1"/>
  <c r="E7998" i="37"/>
  <c r="F7998" i="37" s="1"/>
  <c r="E7678" i="37"/>
  <c r="F7678" i="37" s="1"/>
  <c r="E7048" i="37"/>
  <c r="F7048" i="37" s="1"/>
  <c r="E6867" i="37"/>
  <c r="F6867" i="37" s="1"/>
  <c r="E6660" i="37"/>
  <c r="F6660" i="37" s="1"/>
  <c r="E6568" i="37"/>
  <c r="F6568" i="37" s="1"/>
  <c r="E6362" i="37"/>
  <c r="F6362" i="37" s="1"/>
  <c r="E6308" i="37"/>
  <c r="F6308" i="37" s="1"/>
  <c r="E6020" i="37"/>
  <c r="F6020" i="37" s="1"/>
  <c r="E5524" i="37"/>
  <c r="F5524" i="37" s="1"/>
  <c r="E5395" i="37"/>
  <c r="F5395" i="37" s="1"/>
  <c r="E5178" i="37"/>
  <c r="F5178" i="37" s="1"/>
  <c r="E5126" i="37"/>
  <c r="F5126" i="37" s="1"/>
  <c r="E5023" i="37"/>
  <c r="F5023" i="37" s="1"/>
  <c r="E4839" i="37"/>
  <c r="F4839" i="37" s="1"/>
  <c r="E4698" i="37"/>
  <c r="F4698" i="37" s="1"/>
  <c r="E4093" i="37"/>
  <c r="F4093" i="37" s="1"/>
  <c r="E4004" i="37"/>
  <c r="F4004" i="37" s="1"/>
  <c r="E3831" i="37"/>
  <c r="F3831" i="37" s="1"/>
  <c r="E3304" i="37"/>
  <c r="F3304" i="37" s="1"/>
  <c r="E3092" i="37"/>
  <c r="F3092" i="37" s="1"/>
  <c r="E2840" i="37"/>
  <c r="F2840" i="37" s="1"/>
  <c r="E2758" i="37"/>
  <c r="F2758" i="37" s="1"/>
  <c r="E2599" i="37"/>
  <c r="F2599" i="37" s="1"/>
  <c r="E2390" i="37"/>
  <c r="F2390" i="37" s="1"/>
  <c r="E2319" i="37"/>
  <c r="F2319" i="37" s="1"/>
  <c r="E2196" i="37"/>
  <c r="F2196" i="37" s="1"/>
  <c r="E2138" i="37"/>
  <c r="F2138" i="37" s="1"/>
  <c r="E2012" i="37"/>
  <c r="F2012" i="37" s="1"/>
  <c r="E1967" i="37"/>
  <c r="F1967" i="37" s="1"/>
  <c r="E1787" i="37"/>
  <c r="F1787" i="37" s="1"/>
  <c r="E1659" i="37"/>
  <c r="F1659" i="37" s="1"/>
  <c r="E1612" i="37"/>
  <c r="F1612" i="37" s="1"/>
  <c r="E1572" i="37"/>
  <c r="F1572" i="37" s="1"/>
  <c r="E1515" i="37"/>
  <c r="F1515" i="37" s="1"/>
  <c r="E1408" i="37"/>
  <c r="F1408" i="37" s="1"/>
  <c r="E1255" i="37"/>
  <c r="F1255" i="37" s="1"/>
  <c r="E1142" i="37"/>
  <c r="F1142" i="37" s="1"/>
  <c r="E462" i="37"/>
  <c r="F462" i="37" s="1"/>
  <c r="E538" i="37"/>
  <c r="F538" i="37" s="1"/>
  <c r="E845" i="37"/>
  <c r="F845" i="37" s="1"/>
  <c r="E155" i="37"/>
  <c r="F155" i="37" s="1"/>
  <c r="E641" i="37"/>
  <c r="F641" i="37" s="1"/>
  <c r="E70" i="37"/>
  <c r="F70" i="37" s="1"/>
  <c r="E898" i="37"/>
  <c r="F898" i="37" s="1"/>
  <c r="E809" i="37"/>
  <c r="F809" i="37" s="1"/>
  <c r="E340" i="37"/>
  <c r="F340" i="37" s="1"/>
  <c r="E693" i="37"/>
  <c r="F693" i="37" s="1"/>
  <c r="E4925" i="37" l="1"/>
  <c r="F4925" i="37" s="1"/>
  <c r="E110" i="37"/>
  <c r="F110" i="37" s="1"/>
  <c r="E390" i="37"/>
  <c r="F390" i="37" s="1"/>
  <c r="E11934" i="37"/>
  <c r="F11934" i="37" s="1"/>
  <c r="E11459" i="37"/>
  <c r="F11459" i="37" s="1"/>
  <c r="E11344" i="37"/>
  <c r="F11344" i="37" s="1"/>
  <c r="E11108" i="37"/>
  <c r="F11108" i="37" s="1"/>
  <c r="E10926" i="37"/>
  <c r="F10926" i="37" s="1"/>
  <c r="E10443" i="37"/>
  <c r="F10443" i="37" s="1"/>
  <c r="E10338" i="37"/>
  <c r="F10338" i="37" s="1"/>
  <c r="E10264" i="37"/>
  <c r="F10264" i="37" s="1"/>
  <c r="E9957" i="37"/>
  <c r="F9957" i="37" s="1"/>
  <c r="E9647" i="37"/>
  <c r="F9647" i="37" s="1"/>
  <c r="E9341" i="37"/>
  <c r="F9341" i="37" s="1"/>
  <c r="E9162" i="37"/>
  <c r="F9162" i="37" s="1"/>
  <c r="E8843" i="37"/>
  <c r="F8843" i="37" s="1"/>
  <c r="E8789" i="37"/>
  <c r="F8789" i="37" s="1"/>
  <c r="E8647" i="37"/>
  <c r="F8647" i="37" s="1"/>
  <c r="E8457" i="37"/>
  <c r="F8457" i="37" s="1"/>
  <c r="E8274" i="37"/>
  <c r="F8274" i="37" s="1"/>
  <c r="E8212" i="37"/>
  <c r="F8212" i="37" s="1"/>
  <c r="E7999" i="37"/>
  <c r="F7999" i="37" s="1"/>
  <c r="E7679" i="37"/>
  <c r="F7679" i="37" s="1"/>
  <c r="E7049" i="37"/>
  <c r="F7049" i="37" s="1"/>
  <c r="E6868" i="37"/>
  <c r="F6868" i="37" s="1"/>
  <c r="E6661" i="37"/>
  <c r="F6661" i="37" s="1"/>
  <c r="E6569" i="37"/>
  <c r="F6569" i="37" s="1"/>
  <c r="E6363" i="37"/>
  <c r="F6363" i="37" s="1"/>
  <c r="E6309" i="37"/>
  <c r="F6309" i="37" s="1"/>
  <c r="E6021" i="37"/>
  <c r="F6021" i="37" s="1"/>
  <c r="E5525" i="37"/>
  <c r="F5525" i="37" s="1"/>
  <c r="E5396" i="37"/>
  <c r="F5396" i="37" s="1"/>
  <c r="E5179" i="37"/>
  <c r="F5179" i="37" s="1"/>
  <c r="E5127" i="37"/>
  <c r="F5127" i="37" s="1"/>
  <c r="E5024" i="37"/>
  <c r="F5024" i="37" s="1"/>
  <c r="E4840" i="37"/>
  <c r="F4840" i="37" s="1"/>
  <c r="E4699" i="37"/>
  <c r="F4699" i="37" s="1"/>
  <c r="E4094" i="37"/>
  <c r="F4094" i="37" s="1"/>
  <c r="E4005" i="37"/>
  <c r="F4005" i="37" s="1"/>
  <c r="E3832" i="37"/>
  <c r="F3832" i="37" s="1"/>
  <c r="E3305" i="37"/>
  <c r="F3305" i="37" s="1"/>
  <c r="E3093" i="37"/>
  <c r="F3093" i="37" s="1"/>
  <c r="E2841" i="37"/>
  <c r="F2841" i="37" s="1"/>
  <c r="E2759" i="37"/>
  <c r="F2759" i="37" s="1"/>
  <c r="E2600" i="37"/>
  <c r="F2600" i="37" s="1"/>
  <c r="E2391" i="37"/>
  <c r="F2391" i="37" s="1"/>
  <c r="E2320" i="37"/>
  <c r="F2320" i="37" s="1"/>
  <c r="E2197" i="37"/>
  <c r="F2197" i="37" s="1"/>
  <c r="E2139" i="37"/>
  <c r="F2139" i="37" s="1"/>
  <c r="E2013" i="37"/>
  <c r="F2013" i="37" s="1"/>
  <c r="E1968" i="37"/>
  <c r="F1968" i="37" s="1"/>
  <c r="E1788" i="37"/>
  <c r="F1788" i="37" s="1"/>
  <c r="E1660" i="37"/>
  <c r="F1660" i="37" s="1"/>
  <c r="E1613" i="37"/>
  <c r="F1613" i="37" s="1"/>
  <c r="E1573" i="37"/>
  <c r="F1573" i="37" s="1"/>
  <c r="E1516" i="37"/>
  <c r="F1516" i="37" s="1"/>
  <c r="E1409" i="37"/>
  <c r="F1409" i="37" s="1"/>
  <c r="E1256" i="37"/>
  <c r="F1256" i="37" s="1"/>
  <c r="E1143" i="37"/>
  <c r="F1143" i="37" s="1"/>
  <c r="E463" i="37"/>
  <c r="F463" i="37" s="1"/>
  <c r="E539" i="37"/>
  <c r="F539" i="37" s="1"/>
  <c r="E642" i="37"/>
  <c r="F642" i="37" s="1"/>
  <c r="E156" i="37"/>
  <c r="F156" i="37" s="1"/>
  <c r="E846" i="37"/>
  <c r="F846" i="37" s="1"/>
  <c r="E694" i="37"/>
  <c r="F694" i="37" s="1"/>
  <c r="E71" i="37"/>
  <c r="F71" i="37" s="1"/>
  <c r="E341" i="37"/>
  <c r="F341" i="37" s="1"/>
  <c r="E810" i="37"/>
  <c r="F810" i="37" s="1"/>
  <c r="E899" i="37"/>
  <c r="F899" i="37" s="1"/>
  <c r="E4926" i="37" l="1"/>
  <c r="F4926" i="37" s="1"/>
  <c r="E391" i="37"/>
  <c r="F391" i="37" s="1"/>
  <c r="E111" i="37"/>
  <c r="F111" i="37" s="1"/>
  <c r="E11935" i="37"/>
  <c r="F11935" i="37" s="1"/>
  <c r="E11460" i="37"/>
  <c r="F11460" i="37" s="1"/>
  <c r="E11345" i="37"/>
  <c r="F11345" i="37" s="1"/>
  <c r="E11109" i="37"/>
  <c r="F11109" i="37" s="1"/>
  <c r="E10927" i="37"/>
  <c r="F10927" i="37" s="1"/>
  <c r="E10444" i="37"/>
  <c r="F10444" i="37" s="1"/>
  <c r="E10339" i="37"/>
  <c r="F10339" i="37" s="1"/>
  <c r="E10265" i="37"/>
  <c r="F10265" i="37" s="1"/>
  <c r="E9958" i="37"/>
  <c r="F9958" i="37" s="1"/>
  <c r="E9648" i="37"/>
  <c r="F9648" i="37" s="1"/>
  <c r="E9342" i="37"/>
  <c r="F9342" i="37" s="1"/>
  <c r="E9163" i="37"/>
  <c r="F9163" i="37" s="1"/>
  <c r="E8844" i="37"/>
  <c r="F8844" i="37" s="1"/>
  <c r="E8648" i="37"/>
  <c r="F8648" i="37" s="1"/>
  <c r="E8458" i="37"/>
  <c r="F8458" i="37" s="1"/>
  <c r="E8275" i="37"/>
  <c r="F8275" i="37" s="1"/>
  <c r="E8213" i="37"/>
  <c r="F8213" i="37" s="1"/>
  <c r="E8000" i="37"/>
  <c r="F8000" i="37" s="1"/>
  <c r="E7680" i="37"/>
  <c r="F7680" i="37" s="1"/>
  <c r="E7050" i="37"/>
  <c r="F7050" i="37" s="1"/>
  <c r="E6869" i="37"/>
  <c r="F6869" i="37" s="1"/>
  <c r="E6662" i="37"/>
  <c r="F6662" i="37" s="1"/>
  <c r="E6570" i="37"/>
  <c r="F6570" i="37" s="1"/>
  <c r="E6364" i="37"/>
  <c r="F6364" i="37" s="1"/>
  <c r="E6310" i="37"/>
  <c r="F6310" i="37" s="1"/>
  <c r="E6022" i="37"/>
  <c r="F6022" i="37" s="1"/>
  <c r="E5526" i="37"/>
  <c r="F5526" i="37" s="1"/>
  <c r="E5397" i="37"/>
  <c r="F5397" i="37" s="1"/>
  <c r="E5180" i="37"/>
  <c r="F5180" i="37" s="1"/>
  <c r="E5128" i="37"/>
  <c r="F5128" i="37" s="1"/>
  <c r="E4841" i="37"/>
  <c r="F4841" i="37" s="1"/>
  <c r="E4700" i="37"/>
  <c r="F4700" i="37" s="1"/>
  <c r="E4095" i="37"/>
  <c r="F4095" i="37" s="1"/>
  <c r="E4006" i="37"/>
  <c r="F4006" i="37" s="1"/>
  <c r="E3833" i="37"/>
  <c r="F3833" i="37" s="1"/>
  <c r="E3306" i="37"/>
  <c r="F3306" i="37" s="1"/>
  <c r="E3094" i="37"/>
  <c r="F3094" i="37" s="1"/>
  <c r="E2842" i="37"/>
  <c r="F2842" i="37" s="1"/>
  <c r="E2760" i="37"/>
  <c r="F2760" i="37" s="1"/>
  <c r="E2601" i="37"/>
  <c r="F2601" i="37" s="1"/>
  <c r="E2392" i="37"/>
  <c r="F2392" i="37" s="1"/>
  <c r="E2321" i="37"/>
  <c r="F2321" i="37" s="1"/>
  <c r="E2198" i="37"/>
  <c r="F2198" i="37" s="1"/>
  <c r="E2140" i="37"/>
  <c r="F2140" i="37" s="1"/>
  <c r="E2014" i="37"/>
  <c r="F2014" i="37" s="1"/>
  <c r="E1969" i="37"/>
  <c r="F1969" i="37" s="1"/>
  <c r="E1789" i="37"/>
  <c r="F1789" i="37" s="1"/>
  <c r="E1661" i="37"/>
  <c r="F1661" i="37" s="1"/>
  <c r="E1614" i="37"/>
  <c r="F1614" i="37" s="1"/>
  <c r="E1574" i="37"/>
  <c r="F1574" i="37" s="1"/>
  <c r="E1517" i="37"/>
  <c r="F1517" i="37" s="1"/>
  <c r="E1410" i="37"/>
  <c r="F1410" i="37" s="1"/>
  <c r="E1257" i="37"/>
  <c r="F1257" i="37" s="1"/>
  <c r="E1144" i="37"/>
  <c r="F1144" i="37" s="1"/>
  <c r="E464" i="37"/>
  <c r="F464" i="37" s="1"/>
  <c r="E540" i="37"/>
  <c r="F540" i="37" s="1"/>
  <c r="E847" i="37"/>
  <c r="F847" i="37" s="1"/>
  <c r="E157" i="37"/>
  <c r="F157" i="37" s="1"/>
  <c r="E643" i="37"/>
  <c r="F643" i="37" s="1"/>
  <c r="E811" i="37"/>
  <c r="F811" i="37" s="1"/>
  <c r="E72" i="37"/>
  <c r="F72" i="37" s="1"/>
  <c r="E900" i="37"/>
  <c r="F900" i="37" s="1"/>
  <c r="E342" i="37"/>
  <c r="F342" i="37" s="1"/>
  <c r="E695" i="37"/>
  <c r="F695" i="37" s="1"/>
  <c r="E4927" i="37" l="1"/>
  <c r="F4927" i="37" s="1"/>
  <c r="E112" i="37"/>
  <c r="F112" i="37" s="1"/>
  <c r="E392" i="37"/>
  <c r="F392" i="37" s="1"/>
  <c r="E11461" i="37"/>
  <c r="F11461" i="37" s="1"/>
  <c r="E11346" i="37"/>
  <c r="F11346" i="37" s="1"/>
  <c r="E11110" i="37"/>
  <c r="F11110" i="37" s="1"/>
  <c r="E10928" i="37"/>
  <c r="F10928" i="37" s="1"/>
  <c r="E10445" i="37"/>
  <c r="F10445" i="37" s="1"/>
  <c r="E10340" i="37"/>
  <c r="F10340" i="37" s="1"/>
  <c r="E10266" i="37"/>
  <c r="F10266" i="37" s="1"/>
  <c r="E9959" i="37"/>
  <c r="F9959" i="37" s="1"/>
  <c r="E9649" i="37"/>
  <c r="F9649" i="37" s="1"/>
  <c r="E9343" i="37"/>
  <c r="F9343" i="37" s="1"/>
  <c r="E9164" i="37"/>
  <c r="F9164" i="37" s="1"/>
  <c r="E8845" i="37"/>
  <c r="F8845" i="37" s="1"/>
  <c r="E8649" i="37"/>
  <c r="F8649" i="37" s="1"/>
  <c r="E8459" i="37"/>
  <c r="F8459" i="37" s="1"/>
  <c r="E8276" i="37"/>
  <c r="F8276" i="37" s="1"/>
  <c r="E8214" i="37"/>
  <c r="F8214" i="37" s="1"/>
  <c r="E8001" i="37"/>
  <c r="F8001" i="37" s="1"/>
  <c r="E7681" i="37"/>
  <c r="F7681" i="37" s="1"/>
  <c r="E7051" i="37"/>
  <c r="F7051" i="37" s="1"/>
  <c r="E6870" i="37"/>
  <c r="F6870" i="37" s="1"/>
  <c r="E6663" i="37"/>
  <c r="F6663" i="37" s="1"/>
  <c r="E6571" i="37"/>
  <c r="F6571" i="37" s="1"/>
  <c r="E6365" i="37"/>
  <c r="F6365" i="37" s="1"/>
  <c r="E6311" i="37"/>
  <c r="F6311" i="37" s="1"/>
  <c r="E6023" i="37"/>
  <c r="F6023" i="37" s="1"/>
  <c r="E5527" i="37"/>
  <c r="F5527" i="37" s="1"/>
  <c r="E5398" i="37"/>
  <c r="F5398" i="37" s="1"/>
  <c r="E5181" i="37"/>
  <c r="F5181" i="37" s="1"/>
  <c r="E5129" i="37"/>
  <c r="F5129" i="37" s="1"/>
  <c r="E4928" i="37"/>
  <c r="F4928" i="37" s="1"/>
  <c r="E4842" i="37"/>
  <c r="F4842" i="37" s="1"/>
  <c r="E4701" i="37"/>
  <c r="F4701" i="37" s="1"/>
  <c r="E4096" i="37"/>
  <c r="F4096" i="37" s="1"/>
  <c r="E4007" i="37"/>
  <c r="F4007" i="37" s="1"/>
  <c r="E3834" i="37"/>
  <c r="F3834" i="37" s="1"/>
  <c r="E3307" i="37"/>
  <c r="F3307" i="37" s="1"/>
  <c r="E3095" i="37"/>
  <c r="F3095" i="37" s="1"/>
  <c r="E2843" i="37"/>
  <c r="F2843" i="37" s="1"/>
  <c r="E2761" i="37"/>
  <c r="F2761" i="37" s="1"/>
  <c r="E2602" i="37"/>
  <c r="F2602" i="37" s="1"/>
  <c r="E2393" i="37"/>
  <c r="F2393" i="37" s="1"/>
  <c r="E2322" i="37"/>
  <c r="F2322" i="37" s="1"/>
  <c r="E2199" i="37"/>
  <c r="F2199" i="37" s="1"/>
  <c r="E2141" i="37"/>
  <c r="F2141" i="37" s="1"/>
  <c r="E2015" i="37"/>
  <c r="F2015" i="37" s="1"/>
  <c r="E1970" i="37"/>
  <c r="F1970" i="37" s="1"/>
  <c r="E1790" i="37"/>
  <c r="F1790" i="37" s="1"/>
  <c r="E1662" i="37"/>
  <c r="F1662" i="37" s="1"/>
  <c r="E1615" i="37"/>
  <c r="F1615" i="37" s="1"/>
  <c r="E1575" i="37"/>
  <c r="F1575" i="37" s="1"/>
  <c r="E1518" i="37"/>
  <c r="F1518" i="37" s="1"/>
  <c r="E1411" i="37"/>
  <c r="F1411" i="37" s="1"/>
  <c r="E1258" i="37"/>
  <c r="F1258" i="37" s="1"/>
  <c r="E1145" i="37"/>
  <c r="F1145" i="37" s="1"/>
  <c r="E465" i="37"/>
  <c r="F465" i="37" s="1"/>
  <c r="E541" i="37"/>
  <c r="F541" i="37" s="1"/>
  <c r="E644" i="37"/>
  <c r="F644" i="37" s="1"/>
  <c r="E158" i="37"/>
  <c r="F158" i="37" s="1"/>
  <c r="E848" i="37"/>
  <c r="F848" i="37" s="1"/>
  <c r="E73" i="37"/>
  <c r="F73" i="37" s="1"/>
  <c r="E812" i="37"/>
  <c r="F812" i="37" s="1"/>
  <c r="E901" i="37"/>
  <c r="F901" i="37" s="1"/>
  <c r="E696" i="37"/>
  <c r="F696" i="37" s="1"/>
  <c r="E343" i="37"/>
  <c r="F343" i="37" s="1"/>
  <c r="E393" i="37" l="1"/>
  <c r="F393" i="37" s="1"/>
  <c r="E113" i="37"/>
  <c r="F113" i="37" s="1"/>
  <c r="E11462" i="37"/>
  <c r="F11462" i="37" s="1"/>
  <c r="E11347" i="37"/>
  <c r="F11347" i="37" s="1"/>
  <c r="E11111" i="37"/>
  <c r="F11111" i="37" s="1"/>
  <c r="E10929" i="37"/>
  <c r="F10929" i="37" s="1"/>
  <c r="E10446" i="37"/>
  <c r="F10446" i="37" s="1"/>
  <c r="E10341" i="37"/>
  <c r="F10341" i="37" s="1"/>
  <c r="E10267" i="37"/>
  <c r="F10267" i="37" s="1"/>
  <c r="E9960" i="37"/>
  <c r="F9960" i="37" s="1"/>
  <c r="E9650" i="37"/>
  <c r="F9650" i="37" s="1"/>
  <c r="E9344" i="37"/>
  <c r="F9344" i="37" s="1"/>
  <c r="E9165" i="37"/>
  <c r="F9165" i="37" s="1"/>
  <c r="E8846" i="37"/>
  <c r="F8846" i="37" s="1"/>
  <c r="E8650" i="37"/>
  <c r="F8650" i="37" s="1"/>
  <c r="E8460" i="37"/>
  <c r="F8460" i="37" s="1"/>
  <c r="E8277" i="37"/>
  <c r="F8277" i="37" s="1"/>
  <c r="E8215" i="37"/>
  <c r="F8215" i="37" s="1"/>
  <c r="E8002" i="37"/>
  <c r="F8002" i="37" s="1"/>
  <c r="E7682" i="37"/>
  <c r="F7682" i="37" s="1"/>
  <c r="E7052" i="37"/>
  <c r="F7052" i="37" s="1"/>
  <c r="E6871" i="37"/>
  <c r="F6871" i="37" s="1"/>
  <c r="E6664" i="37"/>
  <c r="F6664" i="37" s="1"/>
  <c r="E6572" i="37"/>
  <c r="F6572" i="37" s="1"/>
  <c r="E6366" i="37"/>
  <c r="F6366" i="37" s="1"/>
  <c r="E6312" i="37"/>
  <c r="F6312" i="37" s="1"/>
  <c r="E6024" i="37"/>
  <c r="F6024" i="37" s="1"/>
  <c r="E5528" i="37"/>
  <c r="F5528" i="37" s="1"/>
  <c r="E5399" i="37"/>
  <c r="F5399" i="37" s="1"/>
  <c r="E5182" i="37"/>
  <c r="F5182" i="37" s="1"/>
  <c r="E5130" i="37"/>
  <c r="F5130" i="37" s="1"/>
  <c r="E4929" i="37"/>
  <c r="F4929" i="37" s="1"/>
  <c r="E4843" i="37"/>
  <c r="F4843" i="37" s="1"/>
  <c r="E4702" i="37"/>
  <c r="F4702" i="37" s="1"/>
  <c r="E4097" i="37"/>
  <c r="F4097" i="37" s="1"/>
  <c r="E4008" i="37"/>
  <c r="F4008" i="37" s="1"/>
  <c r="E3835" i="37"/>
  <c r="F3835" i="37" s="1"/>
  <c r="E3308" i="37"/>
  <c r="F3308" i="37" s="1"/>
  <c r="E3096" i="37"/>
  <c r="F3096" i="37" s="1"/>
  <c r="E2844" i="37"/>
  <c r="F2844" i="37" s="1"/>
  <c r="E2762" i="37"/>
  <c r="F2762" i="37" s="1"/>
  <c r="E2603" i="37"/>
  <c r="F2603" i="37" s="1"/>
  <c r="E2394" i="37"/>
  <c r="F2394" i="37" s="1"/>
  <c r="E2323" i="37"/>
  <c r="F2323" i="37" s="1"/>
  <c r="E2200" i="37"/>
  <c r="F2200" i="37" s="1"/>
  <c r="E2142" i="37"/>
  <c r="F2142" i="37" s="1"/>
  <c r="E2016" i="37"/>
  <c r="F2016" i="37" s="1"/>
  <c r="E1971" i="37"/>
  <c r="F1971" i="37" s="1"/>
  <c r="E1791" i="37"/>
  <c r="F1791" i="37" s="1"/>
  <c r="E1663" i="37"/>
  <c r="F1663" i="37" s="1"/>
  <c r="E1576" i="37"/>
  <c r="F1576" i="37" s="1"/>
  <c r="E1519" i="37"/>
  <c r="F1519" i="37" s="1"/>
  <c r="E1412" i="37"/>
  <c r="F1412" i="37" s="1"/>
  <c r="E1259" i="37"/>
  <c r="F1259" i="37" s="1"/>
  <c r="E1146" i="37"/>
  <c r="F1146" i="37" s="1"/>
  <c r="E466" i="37"/>
  <c r="F466" i="37" s="1"/>
  <c r="E542" i="37"/>
  <c r="F542" i="37" s="1"/>
  <c r="E849" i="37"/>
  <c r="F849" i="37" s="1"/>
  <c r="E159" i="37"/>
  <c r="F159" i="37" s="1"/>
  <c r="E813" i="37"/>
  <c r="F813" i="37" s="1"/>
  <c r="E697" i="37"/>
  <c r="F697" i="37" s="1"/>
  <c r="E74" i="37"/>
  <c r="F74" i="37" s="1"/>
  <c r="E902" i="37"/>
  <c r="F902" i="37" s="1"/>
  <c r="E344" i="37"/>
  <c r="F344" i="37" s="1"/>
  <c r="E114" i="37" l="1"/>
  <c r="F114" i="37" s="1"/>
  <c r="E394" i="37"/>
  <c r="F394" i="37" s="1"/>
  <c r="E11463" i="37"/>
  <c r="F11463" i="37" s="1"/>
  <c r="E11348" i="37"/>
  <c r="F11348" i="37" s="1"/>
  <c r="E11112" i="37"/>
  <c r="F11112" i="37" s="1"/>
  <c r="E10930" i="37"/>
  <c r="F10930" i="37" s="1"/>
  <c r="E10447" i="37"/>
  <c r="F10447" i="37" s="1"/>
  <c r="E10342" i="37"/>
  <c r="F10342" i="37" s="1"/>
  <c r="E9961" i="37"/>
  <c r="F9961" i="37" s="1"/>
  <c r="E9651" i="37"/>
  <c r="F9651" i="37" s="1"/>
  <c r="E9345" i="37"/>
  <c r="F9345" i="37" s="1"/>
  <c r="E9166" i="37"/>
  <c r="F9166" i="37" s="1"/>
  <c r="E8847" i="37"/>
  <c r="F8847" i="37" s="1"/>
  <c r="E8651" i="37"/>
  <c r="F8651" i="37" s="1"/>
  <c r="E8461" i="37"/>
  <c r="F8461" i="37" s="1"/>
  <c r="E8278" i="37"/>
  <c r="F8278" i="37" s="1"/>
  <c r="E8216" i="37"/>
  <c r="F8216" i="37" s="1"/>
  <c r="E8003" i="37"/>
  <c r="F8003" i="37" s="1"/>
  <c r="E7683" i="37"/>
  <c r="F7683" i="37" s="1"/>
  <c r="E7053" i="37"/>
  <c r="F7053" i="37" s="1"/>
  <c r="E6665" i="37"/>
  <c r="F6665" i="37" s="1"/>
  <c r="E6573" i="37"/>
  <c r="F6573" i="37" s="1"/>
  <c r="E6367" i="37"/>
  <c r="F6367" i="37" s="1"/>
  <c r="E6313" i="37"/>
  <c r="F6313" i="37" s="1"/>
  <c r="E6025" i="37"/>
  <c r="F6025" i="37" s="1"/>
  <c r="E5529" i="37"/>
  <c r="F5529" i="37" s="1"/>
  <c r="E5400" i="37"/>
  <c r="F5400" i="37" s="1"/>
  <c r="E5183" i="37"/>
  <c r="F5183" i="37" s="1"/>
  <c r="E5131" i="37"/>
  <c r="F5131" i="37" s="1"/>
  <c r="E4930" i="37"/>
  <c r="F4930" i="37" s="1"/>
  <c r="E4844" i="37"/>
  <c r="F4844" i="37" s="1"/>
  <c r="E4703" i="37"/>
  <c r="F4703" i="37" s="1"/>
  <c r="E4098" i="37"/>
  <c r="F4098" i="37" s="1"/>
  <c r="E4009" i="37"/>
  <c r="F4009" i="37" s="1"/>
  <c r="E3836" i="37"/>
  <c r="F3836" i="37" s="1"/>
  <c r="E3309" i="37"/>
  <c r="F3309" i="37" s="1"/>
  <c r="E3097" i="37"/>
  <c r="F3097" i="37" s="1"/>
  <c r="E2845" i="37"/>
  <c r="F2845" i="37" s="1"/>
  <c r="E2763" i="37"/>
  <c r="F2763" i="37" s="1"/>
  <c r="E2604" i="37"/>
  <c r="F2604" i="37" s="1"/>
  <c r="E2395" i="37"/>
  <c r="F2395" i="37" s="1"/>
  <c r="E2324" i="37"/>
  <c r="F2324" i="37" s="1"/>
  <c r="E2201" i="37"/>
  <c r="F2201" i="37" s="1"/>
  <c r="E2143" i="37"/>
  <c r="F2143" i="37" s="1"/>
  <c r="E2017" i="37"/>
  <c r="F2017" i="37" s="1"/>
  <c r="E1972" i="37"/>
  <c r="F1972" i="37" s="1"/>
  <c r="E1792" i="37"/>
  <c r="F1792" i="37" s="1"/>
  <c r="E1664" i="37"/>
  <c r="F1664" i="37" s="1"/>
  <c r="E1577" i="37"/>
  <c r="F1577" i="37" s="1"/>
  <c r="E1520" i="37"/>
  <c r="F1520" i="37" s="1"/>
  <c r="E1413" i="37"/>
  <c r="F1413" i="37" s="1"/>
  <c r="E1260" i="37"/>
  <c r="F1260" i="37" s="1"/>
  <c r="E1147" i="37"/>
  <c r="F1147" i="37" s="1"/>
  <c r="E467" i="37"/>
  <c r="F467" i="37" s="1"/>
  <c r="E543" i="37"/>
  <c r="F543" i="37" s="1"/>
  <c r="E160" i="37"/>
  <c r="F160" i="37" s="1"/>
  <c r="E850" i="37"/>
  <c r="F850" i="37" s="1"/>
  <c r="E345" i="37"/>
  <c r="F345" i="37" s="1"/>
  <c r="E75" i="37"/>
  <c r="F75" i="37" s="1"/>
  <c r="E698" i="37"/>
  <c r="F698" i="37" s="1"/>
  <c r="E903" i="37"/>
  <c r="F903" i="37" s="1"/>
  <c r="E814" i="37"/>
  <c r="F814" i="37" s="1"/>
  <c r="E395" i="37" l="1"/>
  <c r="F395" i="37" s="1"/>
  <c r="E115" i="37"/>
  <c r="F115" i="37" s="1"/>
  <c r="E11464" i="37"/>
  <c r="F11464" i="37" s="1"/>
  <c r="E11349" i="37"/>
  <c r="F11349" i="37" s="1"/>
  <c r="E11113" i="37"/>
  <c r="F11113" i="37" s="1"/>
  <c r="E10931" i="37"/>
  <c r="F10931" i="37" s="1"/>
  <c r="E10448" i="37"/>
  <c r="F10448" i="37" s="1"/>
  <c r="E10343" i="37"/>
  <c r="F10343" i="37" s="1"/>
  <c r="E9962" i="37"/>
  <c r="F9962" i="37" s="1"/>
  <c r="E9652" i="37"/>
  <c r="F9652" i="37" s="1"/>
  <c r="E9346" i="37"/>
  <c r="F9346" i="37" s="1"/>
  <c r="E9167" i="37"/>
  <c r="F9167" i="37" s="1"/>
  <c r="E8848" i="37"/>
  <c r="F8848" i="37" s="1"/>
  <c r="E8652" i="37"/>
  <c r="F8652" i="37" s="1"/>
  <c r="E8462" i="37"/>
  <c r="F8462" i="37" s="1"/>
  <c r="E8217" i="37"/>
  <c r="F8217" i="37" s="1"/>
  <c r="E8004" i="37"/>
  <c r="F8004" i="37" s="1"/>
  <c r="E7684" i="37"/>
  <c r="F7684" i="37" s="1"/>
  <c r="E7054" i="37"/>
  <c r="F7054" i="37" s="1"/>
  <c r="E6666" i="37"/>
  <c r="F6666" i="37" s="1"/>
  <c r="E6574" i="37"/>
  <c r="F6574" i="37" s="1"/>
  <c r="E6368" i="37"/>
  <c r="F6368" i="37" s="1"/>
  <c r="E6314" i="37"/>
  <c r="F6314" i="37" s="1"/>
  <c r="E6026" i="37"/>
  <c r="F6026" i="37" s="1"/>
  <c r="E5530" i="37"/>
  <c r="F5530" i="37" s="1"/>
  <c r="E5401" i="37"/>
  <c r="F5401" i="37" s="1"/>
  <c r="E5184" i="37"/>
  <c r="F5184" i="37" s="1"/>
  <c r="E5132" i="37"/>
  <c r="F5132" i="37" s="1"/>
  <c r="E4931" i="37"/>
  <c r="F4931" i="37" s="1"/>
  <c r="E4845" i="37"/>
  <c r="F4845" i="37" s="1"/>
  <c r="E4704" i="37"/>
  <c r="F4704" i="37" s="1"/>
  <c r="E4099" i="37"/>
  <c r="F4099" i="37" s="1"/>
  <c r="E4010" i="37"/>
  <c r="F4010" i="37" s="1"/>
  <c r="E3837" i="37"/>
  <c r="F3837" i="37" s="1"/>
  <c r="E3310" i="37"/>
  <c r="F3310" i="37" s="1"/>
  <c r="E3098" i="37"/>
  <c r="F3098" i="37" s="1"/>
  <c r="E2846" i="37"/>
  <c r="F2846" i="37" s="1"/>
  <c r="E2764" i="37"/>
  <c r="F2764" i="37" s="1"/>
  <c r="E2605" i="37"/>
  <c r="F2605" i="37" s="1"/>
  <c r="E2396" i="37"/>
  <c r="F2396" i="37" s="1"/>
  <c r="E2325" i="37"/>
  <c r="F2325" i="37" s="1"/>
  <c r="E2202" i="37"/>
  <c r="F2202" i="37" s="1"/>
  <c r="E2144" i="37"/>
  <c r="F2144" i="37" s="1"/>
  <c r="E2018" i="37"/>
  <c r="F2018" i="37" s="1"/>
  <c r="E1973" i="37"/>
  <c r="F1973" i="37" s="1"/>
  <c r="E1793" i="37"/>
  <c r="F1793" i="37" s="1"/>
  <c r="E1578" i="37"/>
  <c r="F1578" i="37" s="1"/>
  <c r="E1521" i="37"/>
  <c r="F1521" i="37" s="1"/>
  <c r="E1414" i="37"/>
  <c r="F1414" i="37" s="1"/>
  <c r="E1261" i="37"/>
  <c r="F1261" i="37" s="1"/>
  <c r="E1148" i="37"/>
  <c r="F1148" i="37" s="1"/>
  <c r="E468" i="37"/>
  <c r="F468" i="37" s="1"/>
  <c r="E544" i="37"/>
  <c r="F544" i="37" s="1"/>
  <c r="E851" i="37"/>
  <c r="F851" i="37" s="1"/>
  <c r="E161" i="37"/>
  <c r="F161" i="37" s="1"/>
  <c r="E76" i="37"/>
  <c r="F76" i="37" s="1"/>
  <c r="E346" i="37"/>
  <c r="F346" i="37" s="1"/>
  <c r="E815" i="37"/>
  <c r="F815" i="37" s="1"/>
  <c r="E904" i="37"/>
  <c r="F904" i="37" s="1"/>
  <c r="E699" i="37"/>
  <c r="F699" i="37" s="1"/>
  <c r="E116" i="37" l="1"/>
  <c r="F116" i="37" s="1"/>
  <c r="E396" i="37"/>
  <c r="F396" i="37" s="1"/>
  <c r="E11465" i="37"/>
  <c r="F11465" i="37" s="1"/>
  <c r="E11350" i="37"/>
  <c r="F11350" i="37" s="1"/>
  <c r="E11114" i="37"/>
  <c r="F11114" i="37" s="1"/>
  <c r="E10932" i="37"/>
  <c r="F10932" i="37" s="1"/>
  <c r="E10449" i="37"/>
  <c r="F10449" i="37" s="1"/>
  <c r="E10344" i="37"/>
  <c r="F10344" i="37" s="1"/>
  <c r="E9963" i="37"/>
  <c r="F9963" i="37" s="1"/>
  <c r="E9653" i="37"/>
  <c r="F9653" i="37" s="1"/>
  <c r="E9168" i="37"/>
  <c r="F9168" i="37" s="1"/>
  <c r="E8849" i="37"/>
  <c r="F8849" i="37" s="1"/>
  <c r="E8653" i="37"/>
  <c r="F8653" i="37" s="1"/>
  <c r="E8463" i="37"/>
  <c r="F8463" i="37" s="1"/>
  <c r="E8218" i="37"/>
  <c r="F8218" i="37" s="1"/>
  <c r="E8005" i="37"/>
  <c r="F8005" i="37" s="1"/>
  <c r="E7685" i="37"/>
  <c r="F7685" i="37" s="1"/>
  <c r="E7055" i="37"/>
  <c r="F7055" i="37" s="1"/>
  <c r="E6575" i="37"/>
  <c r="F6575" i="37" s="1"/>
  <c r="E6369" i="37"/>
  <c r="F6369" i="37" s="1"/>
  <c r="E6315" i="37"/>
  <c r="F6315" i="37" s="1"/>
  <c r="E6027" i="37"/>
  <c r="F6027" i="37" s="1"/>
  <c r="E5531" i="37"/>
  <c r="F5531" i="37" s="1"/>
  <c r="E5402" i="37"/>
  <c r="F5402" i="37" s="1"/>
  <c r="E5185" i="37"/>
  <c r="F5185" i="37" s="1"/>
  <c r="E5133" i="37"/>
  <c r="F5133" i="37" s="1"/>
  <c r="E4932" i="37"/>
  <c r="F4932" i="37" s="1"/>
  <c r="E4846" i="37"/>
  <c r="F4846" i="37" s="1"/>
  <c r="E4705" i="37"/>
  <c r="F4705" i="37" s="1"/>
  <c r="E4100" i="37"/>
  <c r="F4100" i="37" s="1"/>
  <c r="E4011" i="37"/>
  <c r="F4011" i="37" s="1"/>
  <c r="E3838" i="37"/>
  <c r="F3838" i="37" s="1"/>
  <c r="E3311" i="37"/>
  <c r="F3311" i="37" s="1"/>
  <c r="E3099" i="37"/>
  <c r="F3099" i="37" s="1"/>
  <c r="E2847" i="37"/>
  <c r="F2847" i="37" s="1"/>
  <c r="E2765" i="37"/>
  <c r="F2765" i="37" s="1"/>
  <c r="E2606" i="37"/>
  <c r="F2606" i="37" s="1"/>
  <c r="E2397" i="37"/>
  <c r="F2397" i="37" s="1"/>
  <c r="E2326" i="37"/>
  <c r="F2326" i="37" s="1"/>
  <c r="E2203" i="37"/>
  <c r="F2203" i="37" s="1"/>
  <c r="E2145" i="37"/>
  <c r="F2145" i="37" s="1"/>
  <c r="E2019" i="37"/>
  <c r="F2019" i="37" s="1"/>
  <c r="E1974" i="37"/>
  <c r="F1974" i="37" s="1"/>
  <c r="E1794" i="37"/>
  <c r="F1794" i="37" s="1"/>
  <c r="E1579" i="37"/>
  <c r="F1579" i="37" s="1"/>
  <c r="E1522" i="37"/>
  <c r="F1522" i="37" s="1"/>
  <c r="E1415" i="37"/>
  <c r="F1415" i="37" s="1"/>
  <c r="E1262" i="37"/>
  <c r="F1262" i="37" s="1"/>
  <c r="E1149" i="37"/>
  <c r="F1149" i="37" s="1"/>
  <c r="E469" i="37"/>
  <c r="F469" i="37" s="1"/>
  <c r="E545" i="37"/>
  <c r="F545" i="37" s="1"/>
  <c r="E162" i="37"/>
  <c r="F162" i="37" s="1"/>
  <c r="E852" i="37"/>
  <c r="F852" i="37" s="1"/>
  <c r="E905" i="37"/>
  <c r="F905" i="37" s="1"/>
  <c r="E77" i="37"/>
  <c r="F77" i="37" s="1"/>
  <c r="E347" i="37"/>
  <c r="F347" i="37" s="1"/>
  <c r="E700" i="37"/>
  <c r="F700" i="37" s="1"/>
  <c r="E397" i="37" l="1"/>
  <c r="F397" i="37" s="1"/>
  <c r="E117" i="37"/>
  <c r="F117" i="37" s="1"/>
  <c r="E11466" i="37"/>
  <c r="F11466" i="37" s="1"/>
  <c r="E11351" i="37"/>
  <c r="F11351" i="37" s="1"/>
  <c r="E11115" i="37"/>
  <c r="F11115" i="37" s="1"/>
  <c r="E10933" i="37"/>
  <c r="F10933" i="37" s="1"/>
  <c r="E10450" i="37"/>
  <c r="F10450" i="37" s="1"/>
  <c r="E10345" i="37"/>
  <c r="F10345" i="37" s="1"/>
  <c r="E9964" i="37"/>
  <c r="F9964" i="37" s="1"/>
  <c r="E9654" i="37"/>
  <c r="F9654" i="37" s="1"/>
  <c r="E9169" i="37"/>
  <c r="F9169" i="37" s="1"/>
  <c r="E8850" i="37"/>
  <c r="F8850" i="37" s="1"/>
  <c r="E8654" i="37"/>
  <c r="F8654" i="37" s="1"/>
  <c r="E8464" i="37"/>
  <c r="F8464" i="37" s="1"/>
  <c r="E8219" i="37"/>
  <c r="F8219" i="37" s="1"/>
  <c r="E8006" i="37"/>
  <c r="F8006" i="37" s="1"/>
  <c r="E7686" i="37"/>
  <c r="F7686" i="37" s="1"/>
  <c r="E7056" i="37"/>
  <c r="F7056" i="37" s="1"/>
  <c r="E6576" i="37"/>
  <c r="F6576" i="37" s="1"/>
  <c r="E6370" i="37"/>
  <c r="F6370" i="37" s="1"/>
  <c r="E6316" i="37"/>
  <c r="F6316" i="37" s="1"/>
  <c r="E6028" i="37"/>
  <c r="F6028" i="37" s="1"/>
  <c r="E5532" i="37"/>
  <c r="F5532" i="37" s="1"/>
  <c r="E5403" i="37"/>
  <c r="F5403" i="37" s="1"/>
  <c r="E5186" i="37"/>
  <c r="F5186" i="37" s="1"/>
  <c r="E5134" i="37"/>
  <c r="F5134" i="37" s="1"/>
  <c r="E4933" i="37"/>
  <c r="F4933" i="37" s="1"/>
  <c r="E4847" i="37"/>
  <c r="F4847" i="37" s="1"/>
  <c r="E4706" i="37"/>
  <c r="F4706" i="37" s="1"/>
  <c r="E4101" i="37"/>
  <c r="F4101" i="37" s="1"/>
  <c r="E4012" i="37"/>
  <c r="F4012" i="37" s="1"/>
  <c r="E3839" i="37"/>
  <c r="F3839" i="37" s="1"/>
  <c r="E3312" i="37"/>
  <c r="F3312" i="37" s="1"/>
  <c r="E3100" i="37"/>
  <c r="F3100" i="37" s="1"/>
  <c r="E2848" i="37"/>
  <c r="F2848" i="37" s="1"/>
  <c r="E2766" i="37"/>
  <c r="F2766" i="37" s="1"/>
  <c r="E2607" i="37"/>
  <c r="F2607" i="37" s="1"/>
  <c r="E2398" i="37"/>
  <c r="F2398" i="37" s="1"/>
  <c r="E2327" i="37"/>
  <c r="F2327" i="37" s="1"/>
  <c r="E2204" i="37"/>
  <c r="F2204" i="37" s="1"/>
  <c r="E2146" i="37"/>
  <c r="F2146" i="37" s="1"/>
  <c r="E2020" i="37"/>
  <c r="F2020" i="37" s="1"/>
  <c r="E1975" i="37"/>
  <c r="F1975" i="37" s="1"/>
  <c r="E1795" i="37"/>
  <c r="F1795" i="37" s="1"/>
  <c r="E1580" i="37"/>
  <c r="F1580" i="37" s="1"/>
  <c r="E1523" i="37"/>
  <c r="F1523" i="37" s="1"/>
  <c r="E1416" i="37"/>
  <c r="F1416" i="37" s="1"/>
  <c r="E1263" i="37"/>
  <c r="F1263" i="37" s="1"/>
  <c r="E1150" i="37"/>
  <c r="F1150" i="37" s="1"/>
  <c r="E470" i="37"/>
  <c r="F470" i="37" s="1"/>
  <c r="E546" i="37"/>
  <c r="F546" i="37" s="1"/>
  <c r="E163" i="37"/>
  <c r="F163" i="37" s="1"/>
  <c r="E78" i="37"/>
  <c r="F78" i="37" s="1"/>
  <c r="E701" i="37"/>
  <c r="F701" i="37" s="1"/>
  <c r="E348" i="37"/>
  <c r="F348" i="37" s="1"/>
  <c r="E906" i="37"/>
  <c r="F906" i="37" s="1"/>
  <c r="E118" i="37" l="1"/>
  <c r="F118" i="37" s="1"/>
  <c r="E398" i="37"/>
  <c r="F398" i="37" s="1"/>
  <c r="E11467" i="37"/>
  <c r="F11467" i="37" s="1"/>
  <c r="E11352" i="37"/>
  <c r="F11352" i="37" s="1"/>
  <c r="E11116" i="37"/>
  <c r="F11116" i="37" s="1"/>
  <c r="E10934" i="37"/>
  <c r="F10934" i="37" s="1"/>
  <c r="E10451" i="37"/>
  <c r="F10451" i="37" s="1"/>
  <c r="E10346" i="37"/>
  <c r="F10346" i="37" s="1"/>
  <c r="E9965" i="37"/>
  <c r="F9965" i="37" s="1"/>
  <c r="E9655" i="37"/>
  <c r="F9655" i="37" s="1"/>
  <c r="E9170" i="37"/>
  <c r="F9170" i="37" s="1"/>
  <c r="E8851" i="37"/>
  <c r="F8851" i="37" s="1"/>
  <c r="E8465" i="37"/>
  <c r="F8465" i="37" s="1"/>
  <c r="E8220" i="37"/>
  <c r="F8220" i="37" s="1"/>
  <c r="E8007" i="37"/>
  <c r="F8007" i="37" s="1"/>
  <c r="E7687" i="37"/>
  <c r="F7687" i="37" s="1"/>
  <c r="E7057" i="37"/>
  <c r="F7057" i="37" s="1"/>
  <c r="E6577" i="37"/>
  <c r="F6577" i="37" s="1"/>
  <c r="E6371" i="37"/>
  <c r="F6371" i="37" s="1"/>
  <c r="E6029" i="37"/>
  <c r="F6029" i="37" s="1"/>
  <c r="E5533" i="37"/>
  <c r="F5533" i="37" s="1"/>
  <c r="E5404" i="37"/>
  <c r="F5404" i="37" s="1"/>
  <c r="E5187" i="37"/>
  <c r="F5187" i="37" s="1"/>
  <c r="E5135" i="37"/>
  <c r="F5135" i="37" s="1"/>
  <c r="E4934" i="37"/>
  <c r="F4934" i="37" s="1"/>
  <c r="E4848" i="37"/>
  <c r="F4848" i="37" s="1"/>
  <c r="E4707" i="37"/>
  <c r="F4707" i="37" s="1"/>
  <c r="E4102" i="37"/>
  <c r="F4102" i="37" s="1"/>
  <c r="E4013" i="37"/>
  <c r="F4013" i="37" s="1"/>
  <c r="E3840" i="37"/>
  <c r="F3840" i="37" s="1"/>
  <c r="E3313" i="37"/>
  <c r="F3313" i="37" s="1"/>
  <c r="E3101" i="37"/>
  <c r="F3101" i="37" s="1"/>
  <c r="E2849" i="37"/>
  <c r="F2849" i="37" s="1"/>
  <c r="E2767" i="37"/>
  <c r="F2767" i="37" s="1"/>
  <c r="E2608" i="37"/>
  <c r="F2608" i="37" s="1"/>
  <c r="E2399" i="37"/>
  <c r="F2399" i="37" s="1"/>
  <c r="E2328" i="37"/>
  <c r="F2328" i="37" s="1"/>
  <c r="E2205" i="37"/>
  <c r="F2205" i="37" s="1"/>
  <c r="E2147" i="37"/>
  <c r="F2147" i="37" s="1"/>
  <c r="E2021" i="37"/>
  <c r="F2021" i="37" s="1"/>
  <c r="E1976" i="37"/>
  <c r="F1976" i="37" s="1"/>
  <c r="E1796" i="37"/>
  <c r="F1796" i="37" s="1"/>
  <c r="E1581" i="37"/>
  <c r="F1581" i="37" s="1"/>
  <c r="E1524" i="37"/>
  <c r="F1524" i="37" s="1"/>
  <c r="E1417" i="37"/>
  <c r="F1417" i="37" s="1"/>
  <c r="E1264" i="37"/>
  <c r="F1264" i="37" s="1"/>
  <c r="E1151" i="37"/>
  <c r="F1151" i="37" s="1"/>
  <c r="E471" i="37"/>
  <c r="F471" i="37" s="1"/>
  <c r="E547" i="37"/>
  <c r="F547" i="37" s="1"/>
  <c r="E164" i="37"/>
  <c r="F164" i="37" s="1"/>
  <c r="E907" i="37"/>
  <c r="F907" i="37" s="1"/>
  <c r="E349" i="37"/>
  <c r="F349" i="37" s="1"/>
  <c r="E399" i="37" l="1"/>
  <c r="F399" i="37" s="1"/>
  <c r="E119" i="37"/>
  <c r="F119" i="37" s="1"/>
  <c r="E11468" i="37"/>
  <c r="F11468" i="37" s="1"/>
  <c r="E11353" i="37"/>
  <c r="F11353" i="37" s="1"/>
  <c r="E11117" i="37"/>
  <c r="F11117" i="37" s="1"/>
  <c r="E10935" i="37"/>
  <c r="F10935" i="37" s="1"/>
  <c r="E10452" i="37"/>
  <c r="F10452" i="37" s="1"/>
  <c r="E10347" i="37"/>
  <c r="F10347" i="37" s="1"/>
  <c r="E9966" i="37"/>
  <c r="F9966" i="37" s="1"/>
  <c r="E9656" i="37"/>
  <c r="F9656" i="37" s="1"/>
  <c r="E9171" i="37"/>
  <c r="F9171" i="37" s="1"/>
  <c r="E8852" i="37"/>
  <c r="F8852" i="37" s="1"/>
  <c r="E8466" i="37"/>
  <c r="F8466" i="37" s="1"/>
  <c r="E8221" i="37"/>
  <c r="F8221" i="37" s="1"/>
  <c r="E8008" i="37"/>
  <c r="F8008" i="37" s="1"/>
  <c r="E7688" i="37"/>
  <c r="F7688" i="37" s="1"/>
  <c r="E7058" i="37"/>
  <c r="F7058" i="37" s="1"/>
  <c r="E6578" i="37"/>
  <c r="F6578" i="37" s="1"/>
  <c r="E6372" i="37"/>
  <c r="F6372" i="37" s="1"/>
  <c r="E6030" i="37"/>
  <c r="F6030" i="37" s="1"/>
  <c r="E5534" i="37"/>
  <c r="F5534" i="37" s="1"/>
  <c r="E5405" i="37"/>
  <c r="F5405" i="37" s="1"/>
  <c r="E5188" i="37"/>
  <c r="F5188" i="37" s="1"/>
  <c r="E5136" i="37"/>
  <c r="F5136" i="37" s="1"/>
  <c r="E4935" i="37"/>
  <c r="F4935" i="37" s="1"/>
  <c r="E4849" i="37"/>
  <c r="F4849" i="37" s="1"/>
  <c r="E4708" i="37"/>
  <c r="F4708" i="37" s="1"/>
  <c r="E4103" i="37"/>
  <c r="F4103" i="37" s="1"/>
  <c r="E4014" i="37"/>
  <c r="F4014" i="37" s="1"/>
  <c r="E3841" i="37"/>
  <c r="F3841" i="37" s="1"/>
  <c r="E3314" i="37"/>
  <c r="F3314" i="37" s="1"/>
  <c r="E2850" i="37"/>
  <c r="F2850" i="37" s="1"/>
  <c r="E2768" i="37"/>
  <c r="F2768" i="37" s="1"/>
  <c r="E2609" i="37"/>
  <c r="F2609" i="37" s="1"/>
  <c r="E2400" i="37"/>
  <c r="F2400" i="37" s="1"/>
  <c r="E2329" i="37"/>
  <c r="F2329" i="37" s="1"/>
  <c r="E2206" i="37"/>
  <c r="F2206" i="37" s="1"/>
  <c r="E2148" i="37"/>
  <c r="F2148" i="37" s="1"/>
  <c r="E1977" i="37"/>
  <c r="F1977" i="37" s="1"/>
  <c r="E1797" i="37"/>
  <c r="F1797" i="37" s="1"/>
  <c r="E1582" i="37"/>
  <c r="F1582" i="37" s="1"/>
  <c r="E1525" i="37"/>
  <c r="F1525" i="37" s="1"/>
  <c r="E1418" i="37"/>
  <c r="F1418" i="37" s="1"/>
  <c r="E1265" i="37"/>
  <c r="F1265" i="37" s="1"/>
  <c r="E1152" i="37"/>
  <c r="F1152" i="37" s="1"/>
  <c r="E472" i="37"/>
  <c r="F472" i="37" s="1"/>
  <c r="E548" i="37"/>
  <c r="F548" i="37" s="1"/>
  <c r="E165" i="37"/>
  <c r="F165" i="37" s="1"/>
  <c r="E350" i="37"/>
  <c r="F350" i="37" s="1"/>
  <c r="E908" i="37"/>
  <c r="F908" i="37" s="1"/>
  <c r="E400" i="37" l="1"/>
  <c r="F400" i="37" s="1"/>
  <c r="E11469" i="37"/>
  <c r="F11469" i="37" s="1"/>
  <c r="E11354" i="37"/>
  <c r="F11354" i="37" s="1"/>
  <c r="E11118" i="37"/>
  <c r="F11118" i="37" s="1"/>
  <c r="E10936" i="37"/>
  <c r="F10936" i="37" s="1"/>
  <c r="E10453" i="37"/>
  <c r="F10453" i="37" s="1"/>
  <c r="E10348" i="37"/>
  <c r="F10348" i="37" s="1"/>
  <c r="E9967" i="37"/>
  <c r="F9967" i="37" s="1"/>
  <c r="E9657" i="37"/>
  <c r="F9657" i="37" s="1"/>
  <c r="E9172" i="37"/>
  <c r="F9172" i="37" s="1"/>
  <c r="E8853" i="37"/>
  <c r="F8853" i="37" s="1"/>
  <c r="E8467" i="37"/>
  <c r="F8467" i="37" s="1"/>
  <c r="E8222" i="37"/>
  <c r="F8222" i="37" s="1"/>
  <c r="E8009" i="37"/>
  <c r="F8009" i="37" s="1"/>
  <c r="E7689" i="37"/>
  <c r="F7689" i="37" s="1"/>
  <c r="E7059" i="37"/>
  <c r="F7059" i="37" s="1"/>
  <c r="E6579" i="37"/>
  <c r="F6579" i="37" s="1"/>
  <c r="E6373" i="37"/>
  <c r="F6373" i="37" s="1"/>
  <c r="E6031" i="37"/>
  <c r="F6031" i="37" s="1"/>
  <c r="E5535" i="37"/>
  <c r="F5535" i="37" s="1"/>
  <c r="E5406" i="37"/>
  <c r="F5406" i="37" s="1"/>
  <c r="E5189" i="37"/>
  <c r="F5189" i="37" s="1"/>
  <c r="E5137" i="37"/>
  <c r="F5137" i="37" s="1"/>
  <c r="E4936" i="37"/>
  <c r="F4936" i="37" s="1"/>
  <c r="E4850" i="37"/>
  <c r="F4850" i="37" s="1"/>
  <c r="E4709" i="37"/>
  <c r="F4709" i="37" s="1"/>
  <c r="E4104" i="37"/>
  <c r="F4104" i="37" s="1"/>
  <c r="E4015" i="37"/>
  <c r="F4015" i="37" s="1"/>
  <c r="E3842" i="37"/>
  <c r="F3842" i="37" s="1"/>
  <c r="E3315" i="37"/>
  <c r="F3315" i="37" s="1"/>
  <c r="E2851" i="37"/>
  <c r="F2851" i="37" s="1"/>
  <c r="E2769" i="37"/>
  <c r="F2769" i="37" s="1"/>
  <c r="E2610" i="37"/>
  <c r="F2610" i="37" s="1"/>
  <c r="E2401" i="37"/>
  <c r="F2401" i="37" s="1"/>
  <c r="E2330" i="37"/>
  <c r="F2330" i="37" s="1"/>
  <c r="E2149" i="37"/>
  <c r="F2149" i="37" s="1"/>
  <c r="E1978" i="37"/>
  <c r="F1978" i="37" s="1"/>
  <c r="E1798" i="37"/>
  <c r="F1798" i="37" s="1"/>
  <c r="E1583" i="37"/>
  <c r="F1583" i="37" s="1"/>
  <c r="E1526" i="37"/>
  <c r="F1526" i="37" s="1"/>
  <c r="E1419" i="37"/>
  <c r="F1419" i="37" s="1"/>
  <c r="E1266" i="37"/>
  <c r="F1266" i="37" s="1"/>
  <c r="E1153" i="37"/>
  <c r="F1153" i="37" s="1"/>
  <c r="E473" i="37"/>
  <c r="F473" i="37" s="1"/>
  <c r="E549" i="37"/>
  <c r="F549" i="37" s="1"/>
  <c r="E166" i="37"/>
  <c r="F166" i="37" s="1"/>
  <c r="E351" i="37"/>
  <c r="F351" i="37" s="1"/>
  <c r="E909" i="37"/>
  <c r="F909" i="37" s="1"/>
  <c r="E401" i="37" l="1"/>
  <c r="F401" i="37" s="1"/>
  <c r="E11470" i="37"/>
  <c r="F11470" i="37" s="1"/>
  <c r="E11355" i="37"/>
  <c r="F11355" i="37" s="1"/>
  <c r="E11119" i="37"/>
  <c r="F11119" i="37" s="1"/>
  <c r="E10937" i="37"/>
  <c r="F10937" i="37" s="1"/>
  <c r="E10454" i="37"/>
  <c r="F10454" i="37" s="1"/>
  <c r="E10349" i="37"/>
  <c r="F10349" i="37" s="1"/>
  <c r="E9968" i="37"/>
  <c r="F9968" i="37" s="1"/>
  <c r="E9658" i="37"/>
  <c r="F9658" i="37" s="1"/>
  <c r="E9173" i="37"/>
  <c r="F9173" i="37" s="1"/>
  <c r="E8854" i="37"/>
  <c r="F8854" i="37" s="1"/>
  <c r="E8468" i="37"/>
  <c r="F8468" i="37" s="1"/>
  <c r="E8010" i="37"/>
  <c r="F8010" i="37" s="1"/>
  <c r="E7690" i="37"/>
  <c r="F7690" i="37" s="1"/>
  <c r="E7060" i="37"/>
  <c r="F7060" i="37" s="1"/>
  <c r="E6580" i="37"/>
  <c r="F6580" i="37" s="1"/>
  <c r="E6374" i="37"/>
  <c r="F6374" i="37" s="1"/>
  <c r="E6032" i="37"/>
  <c r="F6032" i="37" s="1"/>
  <c r="E5536" i="37"/>
  <c r="F5536" i="37" s="1"/>
  <c r="E5407" i="37"/>
  <c r="F5407" i="37" s="1"/>
  <c r="E5190" i="37"/>
  <c r="F5190" i="37" s="1"/>
  <c r="E5138" i="37"/>
  <c r="F5138" i="37" s="1"/>
  <c r="E4937" i="37"/>
  <c r="F4937" i="37" s="1"/>
  <c r="E4851" i="37"/>
  <c r="F4851" i="37" s="1"/>
  <c r="E4710" i="37"/>
  <c r="F4710" i="37" s="1"/>
  <c r="E4105" i="37"/>
  <c r="F4105" i="37" s="1"/>
  <c r="E4016" i="37"/>
  <c r="F4016" i="37" s="1"/>
  <c r="E3843" i="37"/>
  <c r="F3843" i="37" s="1"/>
  <c r="E3316" i="37"/>
  <c r="F3316" i="37" s="1"/>
  <c r="E2852" i="37"/>
  <c r="F2852" i="37" s="1"/>
  <c r="E2770" i="37"/>
  <c r="F2770" i="37" s="1"/>
  <c r="E2611" i="37"/>
  <c r="F2611" i="37" s="1"/>
  <c r="E2402" i="37"/>
  <c r="F2402" i="37" s="1"/>
  <c r="E2331" i="37"/>
  <c r="F2331" i="37" s="1"/>
  <c r="E2150" i="37"/>
  <c r="F2150" i="37" s="1"/>
  <c r="E1979" i="37"/>
  <c r="F1979" i="37" s="1"/>
  <c r="E1799" i="37"/>
  <c r="F1799" i="37" s="1"/>
  <c r="E1584" i="37"/>
  <c r="F1584" i="37" s="1"/>
  <c r="E1527" i="37"/>
  <c r="F1527" i="37" s="1"/>
  <c r="E1420" i="37"/>
  <c r="F1420" i="37" s="1"/>
  <c r="E1267" i="37"/>
  <c r="F1267" i="37" s="1"/>
  <c r="E1154" i="37"/>
  <c r="F1154" i="37" s="1"/>
  <c r="E474" i="37"/>
  <c r="F474" i="37" s="1"/>
  <c r="E550" i="37"/>
  <c r="F550" i="37" s="1"/>
  <c r="E167" i="37"/>
  <c r="F167" i="37" s="1"/>
  <c r="E352" i="37"/>
  <c r="F352" i="37" s="1"/>
  <c r="E910" i="37"/>
  <c r="F910" i="37" s="1"/>
  <c r="E402" i="37" l="1"/>
  <c r="F402" i="37" s="1"/>
  <c r="E11471" i="37"/>
  <c r="F11471" i="37" s="1"/>
  <c r="E11356" i="37"/>
  <c r="F11356" i="37" s="1"/>
  <c r="E11120" i="37"/>
  <c r="F11120" i="37" s="1"/>
  <c r="E10938" i="37"/>
  <c r="F10938" i="37" s="1"/>
  <c r="E10455" i="37"/>
  <c r="F10455" i="37" s="1"/>
  <c r="E10350" i="37"/>
  <c r="F10350" i="37" s="1"/>
  <c r="E9969" i="37"/>
  <c r="F9969" i="37" s="1"/>
  <c r="E9659" i="37"/>
  <c r="F9659" i="37" s="1"/>
  <c r="E9174" i="37"/>
  <c r="F9174" i="37" s="1"/>
  <c r="E8855" i="37"/>
  <c r="F8855" i="37" s="1"/>
  <c r="E8469" i="37"/>
  <c r="F8469" i="37" s="1"/>
  <c r="E8011" i="37"/>
  <c r="F8011" i="37" s="1"/>
  <c r="E7691" i="37"/>
  <c r="F7691" i="37" s="1"/>
  <c r="E7061" i="37"/>
  <c r="F7061" i="37" s="1"/>
  <c r="E6581" i="37"/>
  <c r="F6581" i="37" s="1"/>
  <c r="E6375" i="37"/>
  <c r="F6375" i="37" s="1"/>
  <c r="E6033" i="37"/>
  <c r="F6033" i="37" s="1"/>
  <c r="E5537" i="37"/>
  <c r="F5537" i="37" s="1"/>
  <c r="E5408" i="37"/>
  <c r="F5408" i="37" s="1"/>
  <c r="E5191" i="37"/>
  <c r="F5191" i="37" s="1"/>
  <c r="E4938" i="37"/>
  <c r="F4938" i="37" s="1"/>
  <c r="E4852" i="37"/>
  <c r="F4852" i="37" s="1"/>
  <c r="E4106" i="37"/>
  <c r="F4106" i="37" s="1"/>
  <c r="E4017" i="37"/>
  <c r="F4017" i="37" s="1"/>
  <c r="E3844" i="37"/>
  <c r="F3844" i="37" s="1"/>
  <c r="E3317" i="37"/>
  <c r="F3317" i="37" s="1"/>
  <c r="E2853" i="37"/>
  <c r="F2853" i="37" s="1"/>
  <c r="E2771" i="37"/>
  <c r="F2771" i="37" s="1"/>
  <c r="E2612" i="37"/>
  <c r="F2612" i="37" s="1"/>
  <c r="E2403" i="37"/>
  <c r="F2403" i="37" s="1"/>
  <c r="E2332" i="37"/>
  <c r="F2332" i="37" s="1"/>
  <c r="E2151" i="37"/>
  <c r="F2151" i="37" s="1"/>
  <c r="E1980" i="37"/>
  <c r="F1980" i="37" s="1"/>
  <c r="E1800" i="37"/>
  <c r="F1800" i="37" s="1"/>
  <c r="E1585" i="37"/>
  <c r="F1585" i="37" s="1"/>
  <c r="E1528" i="37"/>
  <c r="F1528" i="37" s="1"/>
  <c r="E1421" i="37"/>
  <c r="F1421" i="37" s="1"/>
  <c r="E1268" i="37"/>
  <c r="F1268" i="37" s="1"/>
  <c r="E1155" i="37"/>
  <c r="F1155" i="37" s="1"/>
  <c r="E475" i="37"/>
  <c r="F475" i="37" s="1"/>
  <c r="E551" i="37"/>
  <c r="F551" i="37" s="1"/>
  <c r="E168" i="37"/>
  <c r="F168" i="37" s="1"/>
  <c r="E353" i="37"/>
  <c r="F353" i="37" s="1"/>
  <c r="E911" i="37"/>
  <c r="F911" i="37" s="1"/>
  <c r="E403" i="37" l="1"/>
  <c r="F403" i="37" s="1"/>
  <c r="E11472" i="37"/>
  <c r="F11472" i="37" s="1"/>
  <c r="E11357" i="37"/>
  <c r="F11357" i="37" s="1"/>
  <c r="E11121" i="37"/>
  <c r="F11121" i="37" s="1"/>
  <c r="E10939" i="37"/>
  <c r="F10939" i="37" s="1"/>
  <c r="E10456" i="37"/>
  <c r="F10456" i="37" s="1"/>
  <c r="E10351" i="37"/>
  <c r="F10351" i="37" s="1"/>
  <c r="E9970" i="37"/>
  <c r="F9970" i="37" s="1"/>
  <c r="E9660" i="37"/>
  <c r="F9660" i="37" s="1"/>
  <c r="E9175" i="37"/>
  <c r="F9175" i="37" s="1"/>
  <c r="E8856" i="37"/>
  <c r="F8856" i="37" s="1"/>
  <c r="E8470" i="37"/>
  <c r="F8470" i="37" s="1"/>
  <c r="E8012" i="37"/>
  <c r="F8012" i="37" s="1"/>
  <c r="E7692" i="37"/>
  <c r="F7692" i="37" s="1"/>
  <c r="E7062" i="37"/>
  <c r="F7062" i="37" s="1"/>
  <c r="E6582" i="37"/>
  <c r="F6582" i="37" s="1"/>
  <c r="E6376" i="37"/>
  <c r="F6376" i="37" s="1"/>
  <c r="E6034" i="37"/>
  <c r="F6034" i="37" s="1"/>
  <c r="E5538" i="37"/>
  <c r="F5538" i="37" s="1"/>
  <c r="E5409" i="37"/>
  <c r="F5409" i="37" s="1"/>
  <c r="E5192" i="37"/>
  <c r="F5192" i="37" s="1"/>
  <c r="E4939" i="37"/>
  <c r="F4939" i="37" s="1"/>
  <c r="E4853" i="37"/>
  <c r="F4853" i="37" s="1"/>
  <c r="E4107" i="37"/>
  <c r="F4107" i="37" s="1"/>
  <c r="E4018" i="37"/>
  <c r="F4018" i="37" s="1"/>
  <c r="E3845" i="37"/>
  <c r="F3845" i="37" s="1"/>
  <c r="E3318" i="37"/>
  <c r="F3318" i="37" s="1"/>
  <c r="E2854" i="37"/>
  <c r="F2854" i="37" s="1"/>
  <c r="E2772" i="37"/>
  <c r="F2772" i="37" s="1"/>
  <c r="E2613" i="37"/>
  <c r="F2613" i="37" s="1"/>
  <c r="E2404" i="37"/>
  <c r="F2404" i="37" s="1"/>
  <c r="E2333" i="37"/>
  <c r="F2333" i="37" s="1"/>
  <c r="E2152" i="37"/>
  <c r="F2152" i="37" s="1"/>
  <c r="E1981" i="37"/>
  <c r="F1981" i="37" s="1"/>
  <c r="E1801" i="37"/>
  <c r="F1801" i="37" s="1"/>
  <c r="E1529" i="37"/>
  <c r="F1529" i="37" s="1"/>
  <c r="E1422" i="37"/>
  <c r="F1422" i="37" s="1"/>
  <c r="E1269" i="37"/>
  <c r="F1269" i="37" s="1"/>
  <c r="E1156" i="37"/>
  <c r="F1156" i="37" s="1"/>
  <c r="E476" i="37"/>
  <c r="F476" i="37" s="1"/>
  <c r="E552" i="37"/>
  <c r="F552" i="37" s="1"/>
  <c r="E169" i="37"/>
  <c r="F169" i="37" s="1"/>
  <c r="E354" i="37"/>
  <c r="F354" i="37" s="1"/>
  <c r="E912" i="37"/>
  <c r="F912" i="37" s="1"/>
  <c r="E404" i="37" l="1"/>
  <c r="F404" i="37" s="1"/>
  <c r="E11473" i="37"/>
  <c r="F11473" i="37" s="1"/>
  <c r="E11358" i="37"/>
  <c r="F11358" i="37" s="1"/>
  <c r="E11122" i="37"/>
  <c r="F11122" i="37" s="1"/>
  <c r="E10940" i="37"/>
  <c r="F10940" i="37" s="1"/>
  <c r="E10457" i="37"/>
  <c r="F10457" i="37" s="1"/>
  <c r="E10352" i="37"/>
  <c r="F10352" i="37" s="1"/>
  <c r="E9971" i="37"/>
  <c r="F9971" i="37" s="1"/>
  <c r="E9661" i="37"/>
  <c r="F9661" i="37" s="1"/>
  <c r="E9176" i="37"/>
  <c r="F9176" i="37" s="1"/>
  <c r="E8857" i="37"/>
  <c r="F8857" i="37" s="1"/>
  <c r="E8471" i="37"/>
  <c r="F8471" i="37" s="1"/>
  <c r="E8013" i="37"/>
  <c r="F8013" i="37" s="1"/>
  <c r="E7693" i="37"/>
  <c r="F7693" i="37" s="1"/>
  <c r="E7063" i="37"/>
  <c r="F7063" i="37" s="1"/>
  <c r="E6583" i="37"/>
  <c r="F6583" i="37" s="1"/>
  <c r="E6377" i="37"/>
  <c r="F6377" i="37" s="1"/>
  <c r="E6035" i="37"/>
  <c r="F6035" i="37" s="1"/>
  <c r="E5410" i="37"/>
  <c r="F5410" i="37" s="1"/>
  <c r="E5193" i="37"/>
  <c r="F5193" i="37" s="1"/>
  <c r="E4940" i="37"/>
  <c r="F4940" i="37" s="1"/>
  <c r="E4854" i="37"/>
  <c r="F4854" i="37" s="1"/>
  <c r="E4108" i="37"/>
  <c r="F4108" i="37" s="1"/>
  <c r="E4019" i="37"/>
  <c r="F4019" i="37" s="1"/>
  <c r="E3846" i="37"/>
  <c r="F3846" i="37" s="1"/>
  <c r="E3319" i="37"/>
  <c r="F3319" i="37" s="1"/>
  <c r="E2855" i="37"/>
  <c r="F2855" i="37" s="1"/>
  <c r="E2773" i="37"/>
  <c r="F2773" i="37" s="1"/>
  <c r="E2614" i="37"/>
  <c r="F2614" i="37" s="1"/>
  <c r="E2405" i="37"/>
  <c r="F2405" i="37" s="1"/>
  <c r="E2334" i="37"/>
  <c r="F2334" i="37" s="1"/>
  <c r="E2153" i="37"/>
  <c r="F2153" i="37" s="1"/>
  <c r="E1982" i="37"/>
  <c r="F1982" i="37" s="1"/>
  <c r="E1802" i="37"/>
  <c r="F1802" i="37" s="1"/>
  <c r="E1530" i="37"/>
  <c r="F1530" i="37" s="1"/>
  <c r="E1423" i="37"/>
  <c r="F1423" i="37" s="1"/>
  <c r="E1270" i="37"/>
  <c r="F1270" i="37" s="1"/>
  <c r="E1157" i="37"/>
  <c r="F1157" i="37" s="1"/>
  <c r="E477" i="37"/>
  <c r="F477" i="37" s="1"/>
  <c r="E553" i="37"/>
  <c r="F553" i="37" s="1"/>
  <c r="E170" i="37"/>
  <c r="F170" i="37" s="1"/>
  <c r="E913" i="37"/>
  <c r="F913" i="37" s="1"/>
  <c r="E355" i="37"/>
  <c r="F355" i="37" s="1"/>
  <c r="E405" i="37" l="1"/>
  <c r="F405" i="37" s="1"/>
  <c r="E11474" i="37"/>
  <c r="F11474" i="37" s="1"/>
  <c r="E11359" i="37"/>
  <c r="F11359" i="37" s="1"/>
  <c r="E11123" i="37"/>
  <c r="F11123" i="37" s="1"/>
  <c r="E10941" i="37"/>
  <c r="F10941" i="37" s="1"/>
  <c r="E10458" i="37"/>
  <c r="F10458" i="37" s="1"/>
  <c r="E10353" i="37"/>
  <c r="F10353" i="37" s="1"/>
  <c r="E9972" i="37"/>
  <c r="F9972" i="37" s="1"/>
  <c r="E9662" i="37"/>
  <c r="F9662" i="37" s="1"/>
  <c r="E9177" i="37"/>
  <c r="F9177" i="37" s="1"/>
  <c r="E8858" i="37"/>
  <c r="F8858" i="37" s="1"/>
  <c r="E8472" i="37"/>
  <c r="F8472" i="37" s="1"/>
  <c r="E8014" i="37"/>
  <c r="F8014" i="37" s="1"/>
  <c r="E7694" i="37"/>
  <c r="F7694" i="37" s="1"/>
  <c r="E7064" i="37"/>
  <c r="F7064" i="37" s="1"/>
  <c r="E6584" i="37"/>
  <c r="F6584" i="37" s="1"/>
  <c r="E6378" i="37"/>
  <c r="F6378" i="37" s="1"/>
  <c r="E6036" i="37"/>
  <c r="F6036" i="37" s="1"/>
  <c r="E5411" i="37"/>
  <c r="F5411" i="37" s="1"/>
  <c r="E5194" i="37"/>
  <c r="F5194" i="37" s="1"/>
  <c r="E4941" i="37"/>
  <c r="F4941" i="37" s="1"/>
  <c r="E4855" i="37"/>
  <c r="F4855" i="37" s="1"/>
  <c r="E4109" i="37"/>
  <c r="F4109" i="37" s="1"/>
  <c r="E4020" i="37"/>
  <c r="F4020" i="37" s="1"/>
  <c r="E3847" i="37"/>
  <c r="F3847" i="37" s="1"/>
  <c r="E3320" i="37"/>
  <c r="F3320" i="37" s="1"/>
  <c r="E2856" i="37"/>
  <c r="F2856" i="37" s="1"/>
  <c r="E2774" i="37"/>
  <c r="F2774" i="37" s="1"/>
  <c r="E2615" i="37"/>
  <c r="F2615" i="37" s="1"/>
  <c r="E2406" i="37"/>
  <c r="F2406" i="37" s="1"/>
  <c r="E2335" i="37"/>
  <c r="F2335" i="37" s="1"/>
  <c r="E2154" i="37"/>
  <c r="F2154" i="37" s="1"/>
  <c r="E1803" i="37"/>
  <c r="F1803" i="37" s="1"/>
  <c r="E1531" i="37"/>
  <c r="F1531" i="37" s="1"/>
  <c r="E1424" i="37"/>
  <c r="F1424" i="37" s="1"/>
  <c r="E1271" i="37"/>
  <c r="F1271" i="37" s="1"/>
  <c r="E1158" i="37"/>
  <c r="F1158" i="37" s="1"/>
  <c r="E478" i="37"/>
  <c r="F478" i="37" s="1"/>
  <c r="E554" i="37"/>
  <c r="F554" i="37" s="1"/>
  <c r="E171" i="37"/>
  <c r="F171" i="37" s="1"/>
  <c r="E914" i="37"/>
  <c r="F914" i="37" s="1"/>
  <c r="E356" i="37"/>
  <c r="F356" i="37" s="1"/>
  <c r="E1159" i="37" l="1"/>
  <c r="F1159" i="37" s="1"/>
  <c r="E406" i="37"/>
  <c r="F406" i="37" s="1"/>
  <c r="E11475" i="37"/>
  <c r="F11475" i="37" s="1"/>
  <c r="E11360" i="37"/>
  <c r="F11360" i="37" s="1"/>
  <c r="E11124" i="37"/>
  <c r="F11124" i="37" s="1"/>
  <c r="E10942" i="37"/>
  <c r="F10942" i="37" s="1"/>
  <c r="E10459" i="37"/>
  <c r="F10459" i="37" s="1"/>
  <c r="E10354" i="37"/>
  <c r="F10354" i="37" s="1"/>
  <c r="E9973" i="37"/>
  <c r="F9973" i="37" s="1"/>
  <c r="E9663" i="37"/>
  <c r="F9663" i="37" s="1"/>
  <c r="E9178" i="37"/>
  <c r="F9178" i="37" s="1"/>
  <c r="E8859" i="37"/>
  <c r="F8859" i="37" s="1"/>
  <c r="E8473" i="37"/>
  <c r="F8473" i="37" s="1"/>
  <c r="E8015" i="37"/>
  <c r="F8015" i="37" s="1"/>
  <c r="E7695" i="37"/>
  <c r="F7695" i="37" s="1"/>
  <c r="E7065" i="37"/>
  <c r="F7065" i="37" s="1"/>
  <c r="E6585" i="37"/>
  <c r="F6585" i="37" s="1"/>
  <c r="E6379" i="37"/>
  <c r="F6379" i="37" s="1"/>
  <c r="E6037" i="37"/>
  <c r="F6037" i="37" s="1"/>
  <c r="E5412" i="37"/>
  <c r="F5412" i="37" s="1"/>
  <c r="E5195" i="37"/>
  <c r="F5195" i="37" s="1"/>
  <c r="E4942" i="37"/>
  <c r="F4942" i="37" s="1"/>
  <c r="E4856" i="37"/>
  <c r="F4856" i="37" s="1"/>
  <c r="E4110" i="37"/>
  <c r="F4110" i="37" s="1"/>
  <c r="E4021" i="37"/>
  <c r="F4021" i="37" s="1"/>
  <c r="E3848" i="37"/>
  <c r="F3848" i="37" s="1"/>
  <c r="E3321" i="37"/>
  <c r="F3321" i="37" s="1"/>
  <c r="E2857" i="37"/>
  <c r="F2857" i="37" s="1"/>
  <c r="E2775" i="37"/>
  <c r="F2775" i="37" s="1"/>
  <c r="E2407" i="37"/>
  <c r="F2407" i="37" s="1"/>
  <c r="E2336" i="37"/>
  <c r="F2336" i="37" s="1"/>
  <c r="E2155" i="37"/>
  <c r="F2155" i="37" s="1"/>
  <c r="E1804" i="37"/>
  <c r="F1804" i="37" s="1"/>
  <c r="E1532" i="37"/>
  <c r="F1532" i="37" s="1"/>
  <c r="E1272" i="37"/>
  <c r="F1272" i="37" s="1"/>
  <c r="E479" i="37"/>
  <c r="F479" i="37" s="1"/>
  <c r="E555" i="37"/>
  <c r="F555" i="37" s="1"/>
  <c r="E172" i="37"/>
  <c r="F172" i="37" s="1"/>
  <c r="E915" i="37"/>
  <c r="F915" i="37" s="1"/>
  <c r="E1160" i="37" l="1"/>
  <c r="F1160" i="37" s="1"/>
  <c r="E407" i="37"/>
  <c r="F407" i="37" s="1"/>
  <c r="E11476" i="37"/>
  <c r="F11476" i="37" s="1"/>
  <c r="E11361" i="37"/>
  <c r="F11361" i="37" s="1"/>
  <c r="E11125" i="37"/>
  <c r="F11125" i="37" s="1"/>
  <c r="E10943" i="37"/>
  <c r="F10943" i="37" s="1"/>
  <c r="E10460" i="37"/>
  <c r="F10460" i="37" s="1"/>
  <c r="E10355" i="37"/>
  <c r="F10355" i="37" s="1"/>
  <c r="E9974" i="37"/>
  <c r="F9974" i="37" s="1"/>
  <c r="E9664" i="37"/>
  <c r="F9664" i="37" s="1"/>
  <c r="E9179" i="37"/>
  <c r="F9179" i="37" s="1"/>
  <c r="E8860" i="37"/>
  <c r="F8860" i="37" s="1"/>
  <c r="E8474" i="37"/>
  <c r="F8474" i="37" s="1"/>
  <c r="E8016" i="37"/>
  <c r="F8016" i="37" s="1"/>
  <c r="E7696" i="37"/>
  <c r="F7696" i="37" s="1"/>
  <c r="E7066" i="37"/>
  <c r="F7066" i="37" s="1"/>
  <c r="E6586" i="37"/>
  <c r="F6586" i="37" s="1"/>
  <c r="E6380" i="37"/>
  <c r="F6380" i="37" s="1"/>
  <c r="E6038" i="37"/>
  <c r="F6038" i="37" s="1"/>
  <c r="E5413" i="37"/>
  <c r="F5413" i="37" s="1"/>
  <c r="E5196" i="37"/>
  <c r="F5196" i="37" s="1"/>
  <c r="E4943" i="37"/>
  <c r="F4943" i="37" s="1"/>
  <c r="E4857" i="37"/>
  <c r="F4857" i="37" s="1"/>
  <c r="E4111" i="37"/>
  <c r="F4111" i="37" s="1"/>
  <c r="E4022" i="37"/>
  <c r="F4022" i="37" s="1"/>
  <c r="E3849" i="37"/>
  <c r="F3849" i="37" s="1"/>
  <c r="E3322" i="37"/>
  <c r="F3322" i="37" s="1"/>
  <c r="E2858" i="37"/>
  <c r="F2858" i="37" s="1"/>
  <c r="E2776" i="37"/>
  <c r="F2776" i="37" s="1"/>
  <c r="E2408" i="37"/>
  <c r="F2408" i="37" s="1"/>
  <c r="E2337" i="37"/>
  <c r="F2337" i="37" s="1"/>
  <c r="E2156" i="37"/>
  <c r="F2156" i="37" s="1"/>
  <c r="E1805" i="37"/>
  <c r="F1805" i="37" s="1"/>
  <c r="E1533" i="37"/>
  <c r="F1533" i="37" s="1"/>
  <c r="E1273" i="37"/>
  <c r="F1273" i="37" s="1"/>
  <c r="E480" i="37"/>
  <c r="F480" i="37" s="1"/>
  <c r="E556" i="37"/>
  <c r="F556" i="37" s="1"/>
  <c r="E173" i="37"/>
  <c r="F173" i="37" s="1"/>
  <c r="E916" i="37"/>
  <c r="F916" i="37" s="1"/>
  <c r="E1161" i="37" l="1"/>
  <c r="F1161" i="37" s="1"/>
  <c r="E408" i="37"/>
  <c r="F408" i="37" s="1"/>
  <c r="E11477" i="37"/>
  <c r="F11477" i="37" s="1"/>
  <c r="E11362" i="37"/>
  <c r="F11362" i="37" s="1"/>
  <c r="E11126" i="37"/>
  <c r="F11126" i="37" s="1"/>
  <c r="E10944" i="37"/>
  <c r="F10944" i="37" s="1"/>
  <c r="E10356" i="37"/>
  <c r="F10356" i="37" s="1"/>
  <c r="E9975" i="37"/>
  <c r="F9975" i="37" s="1"/>
  <c r="E9665" i="37"/>
  <c r="F9665" i="37" s="1"/>
  <c r="E9180" i="37"/>
  <c r="F9180" i="37" s="1"/>
  <c r="E8861" i="37"/>
  <c r="F8861" i="37" s="1"/>
  <c r="E8475" i="37"/>
  <c r="F8475" i="37" s="1"/>
  <c r="E8017" i="37"/>
  <c r="F8017" i="37" s="1"/>
  <c r="E7697" i="37"/>
  <c r="F7697" i="37" s="1"/>
  <c r="E7067" i="37"/>
  <c r="F7067" i="37" s="1"/>
  <c r="E6587" i="37"/>
  <c r="F6587" i="37" s="1"/>
  <c r="E6381" i="37"/>
  <c r="F6381" i="37" s="1"/>
  <c r="E6039" i="37"/>
  <c r="F6039" i="37" s="1"/>
  <c r="E5414" i="37"/>
  <c r="F5414" i="37" s="1"/>
  <c r="E5197" i="37"/>
  <c r="F5197" i="37" s="1"/>
  <c r="E4944" i="37"/>
  <c r="F4944" i="37" s="1"/>
  <c r="E4858" i="37"/>
  <c r="F4858" i="37" s="1"/>
  <c r="E4112" i="37"/>
  <c r="F4112" i="37" s="1"/>
  <c r="E4023" i="37"/>
  <c r="F4023" i="37" s="1"/>
  <c r="E3850" i="37"/>
  <c r="F3850" i="37" s="1"/>
  <c r="E3323" i="37"/>
  <c r="F3323" i="37" s="1"/>
  <c r="E2859" i="37"/>
  <c r="F2859" i="37" s="1"/>
  <c r="E2777" i="37"/>
  <c r="F2777" i="37" s="1"/>
  <c r="E2409" i="37"/>
  <c r="F2409" i="37" s="1"/>
  <c r="E2338" i="37"/>
  <c r="F2338" i="37" s="1"/>
  <c r="E2157" i="37"/>
  <c r="F2157" i="37" s="1"/>
  <c r="E1806" i="37"/>
  <c r="F1806" i="37" s="1"/>
  <c r="E1534" i="37"/>
  <c r="F1534" i="37" s="1"/>
  <c r="E1274" i="37"/>
  <c r="F1274" i="37" s="1"/>
  <c r="E481" i="37"/>
  <c r="F481" i="37" s="1"/>
  <c r="E557" i="37"/>
  <c r="F557" i="37" s="1"/>
  <c r="E174" i="37"/>
  <c r="F174" i="37" s="1"/>
  <c r="E917" i="37"/>
  <c r="F917" i="37" s="1"/>
  <c r="E1162" i="37" l="1"/>
  <c r="F1162" i="37" s="1"/>
  <c r="E409" i="37"/>
  <c r="F409" i="37" s="1"/>
  <c r="E11478" i="37"/>
  <c r="F11478" i="37" s="1"/>
  <c r="E11363" i="37"/>
  <c r="F11363" i="37" s="1"/>
  <c r="E11127" i="37"/>
  <c r="F11127" i="37" s="1"/>
  <c r="E10945" i="37"/>
  <c r="F10945" i="37" s="1"/>
  <c r="E10357" i="37"/>
  <c r="F10357" i="37" s="1"/>
  <c r="E9976" i="37"/>
  <c r="F9976" i="37" s="1"/>
  <c r="E9666" i="37"/>
  <c r="F9666" i="37" s="1"/>
  <c r="E9181" i="37"/>
  <c r="F9181" i="37" s="1"/>
  <c r="E8862" i="37"/>
  <c r="F8862" i="37" s="1"/>
  <c r="E8476" i="37"/>
  <c r="F8476" i="37" s="1"/>
  <c r="E8018" i="37"/>
  <c r="F8018" i="37" s="1"/>
  <c r="E7698" i="37"/>
  <c r="F7698" i="37" s="1"/>
  <c r="E7068" i="37"/>
  <c r="F7068" i="37" s="1"/>
  <c r="E6588" i="37"/>
  <c r="F6588" i="37" s="1"/>
  <c r="E6382" i="37"/>
  <c r="F6382" i="37" s="1"/>
  <c r="E6040" i="37"/>
  <c r="F6040" i="37" s="1"/>
  <c r="E5415" i="37"/>
  <c r="F5415" i="37" s="1"/>
  <c r="E5198" i="37"/>
  <c r="F5198" i="37" s="1"/>
  <c r="E4945" i="37"/>
  <c r="F4945" i="37" s="1"/>
  <c r="E4859" i="37"/>
  <c r="F4859" i="37" s="1"/>
  <c r="E4113" i="37"/>
  <c r="F4113" i="37" s="1"/>
  <c r="E4024" i="37"/>
  <c r="F4024" i="37" s="1"/>
  <c r="E3851" i="37"/>
  <c r="F3851" i="37" s="1"/>
  <c r="E3324" i="37"/>
  <c r="F3324" i="37" s="1"/>
  <c r="E2860" i="37"/>
  <c r="F2860" i="37" s="1"/>
  <c r="E2778" i="37"/>
  <c r="F2778" i="37" s="1"/>
  <c r="E2410" i="37"/>
  <c r="F2410" i="37" s="1"/>
  <c r="E2339" i="37"/>
  <c r="F2339" i="37" s="1"/>
  <c r="E2158" i="37"/>
  <c r="F2158" i="37" s="1"/>
  <c r="E1807" i="37"/>
  <c r="F1807" i="37" s="1"/>
  <c r="E1535" i="37"/>
  <c r="F1535" i="37" s="1"/>
  <c r="E1275" i="37"/>
  <c r="F1275" i="37" s="1"/>
  <c r="E482" i="37"/>
  <c r="F482" i="37" s="1"/>
  <c r="E558" i="37"/>
  <c r="F558" i="37" s="1"/>
  <c r="E175" i="37"/>
  <c r="F175" i="37" s="1"/>
  <c r="E918" i="37"/>
  <c r="F918" i="37" s="1"/>
  <c r="E1163" i="37" l="1"/>
  <c r="F1163" i="37" s="1"/>
  <c r="E410" i="37"/>
  <c r="F410" i="37" s="1"/>
  <c r="E11128" i="37"/>
  <c r="F11128" i="37" s="1"/>
  <c r="E11479" i="37"/>
  <c r="F11479" i="37" s="1"/>
  <c r="E11364" i="37"/>
  <c r="F11364" i="37" s="1"/>
  <c r="E10946" i="37"/>
  <c r="F10946" i="37" s="1"/>
  <c r="E10358" i="37"/>
  <c r="F10358" i="37" s="1"/>
  <c r="E9977" i="37"/>
  <c r="F9977" i="37" s="1"/>
  <c r="E9667" i="37"/>
  <c r="F9667" i="37" s="1"/>
  <c r="E9182" i="37"/>
  <c r="F9182" i="37" s="1"/>
  <c r="E8863" i="37"/>
  <c r="F8863" i="37" s="1"/>
  <c r="E8477" i="37"/>
  <c r="F8477" i="37" s="1"/>
  <c r="E8019" i="37"/>
  <c r="F8019" i="37" s="1"/>
  <c r="E7699" i="37"/>
  <c r="F7699" i="37" s="1"/>
  <c r="E7069" i="37"/>
  <c r="F7069" i="37" s="1"/>
  <c r="E6589" i="37"/>
  <c r="F6589" i="37" s="1"/>
  <c r="E6383" i="37"/>
  <c r="F6383" i="37" s="1"/>
  <c r="E6041" i="37"/>
  <c r="F6041" i="37" s="1"/>
  <c r="E5416" i="37"/>
  <c r="F5416" i="37" s="1"/>
  <c r="E5199" i="37"/>
  <c r="F5199" i="37" s="1"/>
  <c r="E4946" i="37"/>
  <c r="F4946" i="37" s="1"/>
  <c r="E4860" i="37"/>
  <c r="F4860" i="37" s="1"/>
  <c r="E4114" i="37"/>
  <c r="F4114" i="37" s="1"/>
  <c r="E4025" i="37"/>
  <c r="F4025" i="37" s="1"/>
  <c r="E3852" i="37"/>
  <c r="F3852" i="37" s="1"/>
  <c r="E3325" i="37"/>
  <c r="F3325" i="37" s="1"/>
  <c r="E2861" i="37"/>
  <c r="F2861" i="37" s="1"/>
  <c r="E2779" i="37"/>
  <c r="F2779" i="37" s="1"/>
  <c r="E2411" i="37"/>
  <c r="F2411" i="37" s="1"/>
  <c r="E2340" i="37"/>
  <c r="F2340" i="37" s="1"/>
  <c r="E2159" i="37"/>
  <c r="F2159" i="37" s="1"/>
  <c r="E1808" i="37"/>
  <c r="F1808" i="37" s="1"/>
  <c r="E1536" i="37"/>
  <c r="F1536" i="37" s="1"/>
  <c r="E1276" i="37"/>
  <c r="F1276" i="37" s="1"/>
  <c r="E483" i="37"/>
  <c r="F483" i="37" s="1"/>
  <c r="E559" i="37"/>
  <c r="F559" i="37" s="1"/>
  <c r="E176" i="37"/>
  <c r="F176" i="37" s="1"/>
  <c r="E919" i="37"/>
  <c r="F919" i="37" s="1"/>
  <c r="E1164" i="37" l="1"/>
  <c r="F1164" i="37" s="1"/>
  <c r="E11129" i="37"/>
  <c r="F11129" i="37" s="1"/>
  <c r="E411" i="37"/>
  <c r="F411" i="37" s="1"/>
  <c r="E10359" i="37"/>
  <c r="F10359" i="37" s="1"/>
  <c r="E11480" i="37"/>
  <c r="F11480" i="37" s="1"/>
  <c r="E11365" i="37"/>
  <c r="F11365" i="37" s="1"/>
  <c r="E10947" i="37"/>
  <c r="F10947" i="37" s="1"/>
  <c r="E9978" i="37"/>
  <c r="F9978" i="37" s="1"/>
  <c r="E9668" i="37"/>
  <c r="F9668" i="37" s="1"/>
  <c r="E9183" i="37"/>
  <c r="F9183" i="37" s="1"/>
  <c r="E8864" i="37"/>
  <c r="F8864" i="37" s="1"/>
  <c r="E8478" i="37"/>
  <c r="F8478" i="37" s="1"/>
  <c r="E8020" i="37"/>
  <c r="F8020" i="37" s="1"/>
  <c r="E7700" i="37"/>
  <c r="F7700" i="37" s="1"/>
  <c r="E7070" i="37"/>
  <c r="F7070" i="37" s="1"/>
  <c r="E6590" i="37"/>
  <c r="F6590" i="37" s="1"/>
  <c r="E6384" i="37"/>
  <c r="F6384" i="37" s="1"/>
  <c r="E6042" i="37"/>
  <c r="F6042" i="37" s="1"/>
  <c r="E5417" i="37"/>
  <c r="F5417" i="37" s="1"/>
  <c r="E5200" i="37"/>
  <c r="F5200" i="37" s="1"/>
  <c r="E4947" i="37"/>
  <c r="F4947" i="37" s="1"/>
  <c r="E4861" i="37"/>
  <c r="F4861" i="37" s="1"/>
  <c r="E4115" i="37"/>
  <c r="F4115" i="37" s="1"/>
  <c r="E4026" i="37"/>
  <c r="F4026" i="37" s="1"/>
  <c r="E3853" i="37"/>
  <c r="F3853" i="37" s="1"/>
  <c r="E3326" i="37"/>
  <c r="F3326" i="37" s="1"/>
  <c r="E2862" i="37"/>
  <c r="F2862" i="37" s="1"/>
  <c r="E2780" i="37"/>
  <c r="F2780" i="37" s="1"/>
  <c r="E2412" i="37"/>
  <c r="F2412" i="37" s="1"/>
  <c r="E2341" i="37"/>
  <c r="F2341" i="37" s="1"/>
  <c r="E2160" i="37"/>
  <c r="F2160" i="37" s="1"/>
  <c r="E1809" i="37"/>
  <c r="F1809" i="37" s="1"/>
  <c r="E1537" i="37"/>
  <c r="F1537" i="37" s="1"/>
  <c r="E1277" i="37"/>
  <c r="F1277" i="37" s="1"/>
  <c r="E484" i="37"/>
  <c r="F484" i="37" s="1"/>
  <c r="E560" i="37"/>
  <c r="F560" i="37" s="1"/>
  <c r="E177" i="37"/>
  <c r="F177" i="37" s="1"/>
  <c r="E920" i="37"/>
  <c r="F920" i="37" s="1"/>
  <c r="E1165" i="37" l="1"/>
  <c r="F1165" i="37" s="1"/>
  <c r="E11130" i="37"/>
  <c r="F11130" i="37" s="1"/>
  <c r="E412" i="37"/>
  <c r="F412" i="37" s="1"/>
  <c r="E11481" i="37"/>
  <c r="F11481" i="37" s="1"/>
  <c r="E11366" i="37"/>
  <c r="F11366" i="37" s="1"/>
  <c r="E10948" i="37"/>
  <c r="F10948" i="37" s="1"/>
  <c r="E10361" i="37"/>
  <c r="F10361" i="37" s="1"/>
  <c r="E9979" i="37"/>
  <c r="F9979" i="37" s="1"/>
  <c r="E9184" i="37"/>
  <c r="F9184" i="37" s="1"/>
  <c r="E8865" i="37"/>
  <c r="F8865" i="37" s="1"/>
  <c r="E8479" i="37"/>
  <c r="F8479" i="37" s="1"/>
  <c r="E8021" i="37"/>
  <c r="F8021" i="37" s="1"/>
  <c r="E7701" i="37"/>
  <c r="F7701" i="37" s="1"/>
  <c r="E7071" i="37"/>
  <c r="F7071" i="37" s="1"/>
  <c r="E6591" i="37"/>
  <c r="F6591" i="37" s="1"/>
  <c r="E6385" i="37"/>
  <c r="F6385" i="37" s="1"/>
  <c r="E6043" i="37"/>
  <c r="F6043" i="37" s="1"/>
  <c r="E5418" i="37"/>
  <c r="F5418" i="37" s="1"/>
  <c r="E5201" i="37"/>
  <c r="F5201" i="37" s="1"/>
  <c r="E4948" i="37"/>
  <c r="F4948" i="37" s="1"/>
  <c r="E4862" i="37"/>
  <c r="F4862" i="37" s="1"/>
  <c r="E4116" i="37"/>
  <c r="F4116" i="37" s="1"/>
  <c r="E4027" i="37"/>
  <c r="F4027" i="37" s="1"/>
  <c r="E3854" i="37"/>
  <c r="F3854" i="37" s="1"/>
  <c r="E3327" i="37"/>
  <c r="F3327" i="37" s="1"/>
  <c r="E2863" i="37"/>
  <c r="F2863" i="37" s="1"/>
  <c r="E2781" i="37"/>
  <c r="F2781" i="37" s="1"/>
  <c r="E2413" i="37"/>
  <c r="F2413" i="37" s="1"/>
  <c r="E2342" i="37"/>
  <c r="F2342" i="37" s="1"/>
  <c r="E2161" i="37"/>
  <c r="F2161" i="37" s="1"/>
  <c r="E1810" i="37"/>
  <c r="F1810" i="37" s="1"/>
  <c r="E1538" i="37"/>
  <c r="F1538" i="37" s="1"/>
  <c r="E1278" i="37"/>
  <c r="F1278" i="37" s="1"/>
  <c r="E485" i="37"/>
  <c r="F485" i="37" s="1"/>
  <c r="E561" i="37"/>
  <c r="F561" i="37" s="1"/>
  <c r="E178" i="37"/>
  <c r="F178" i="37" s="1"/>
  <c r="E1166" i="37" l="1"/>
  <c r="F1166" i="37" s="1"/>
  <c r="E11131" i="37"/>
  <c r="F11131" i="37" s="1"/>
  <c r="E413" i="37"/>
  <c r="F413" i="37" s="1"/>
  <c r="E11482" i="37"/>
  <c r="F11482" i="37" s="1"/>
  <c r="E11367" i="37"/>
  <c r="F11367" i="37" s="1"/>
  <c r="E10949" i="37"/>
  <c r="F10949" i="37" s="1"/>
  <c r="E10362" i="37"/>
  <c r="F10362" i="37" s="1"/>
  <c r="E9980" i="37"/>
  <c r="F9980" i="37" s="1"/>
  <c r="E9185" i="37"/>
  <c r="F9185" i="37" s="1"/>
  <c r="E8866" i="37"/>
  <c r="F8866" i="37" s="1"/>
  <c r="E8480" i="37"/>
  <c r="F8480" i="37" s="1"/>
  <c r="E8022" i="37"/>
  <c r="F8022" i="37" s="1"/>
  <c r="E7702" i="37"/>
  <c r="F7702" i="37" s="1"/>
  <c r="E7072" i="37"/>
  <c r="F7072" i="37" s="1"/>
  <c r="E6592" i="37"/>
  <c r="F6592" i="37" s="1"/>
  <c r="E6386" i="37"/>
  <c r="F6386" i="37" s="1"/>
  <c r="E6044" i="37"/>
  <c r="F6044" i="37" s="1"/>
  <c r="E5419" i="37"/>
  <c r="F5419" i="37" s="1"/>
  <c r="E5202" i="37"/>
  <c r="F5202" i="37" s="1"/>
  <c r="E4949" i="37"/>
  <c r="F4949" i="37" s="1"/>
  <c r="E4863" i="37"/>
  <c r="F4863" i="37" s="1"/>
  <c r="E4117" i="37"/>
  <c r="F4117" i="37" s="1"/>
  <c r="E4028" i="37"/>
  <c r="F4028" i="37" s="1"/>
  <c r="E3855" i="37"/>
  <c r="F3855" i="37" s="1"/>
  <c r="E3328" i="37"/>
  <c r="F3328" i="37" s="1"/>
  <c r="E2864" i="37"/>
  <c r="F2864" i="37" s="1"/>
  <c r="E2782" i="37"/>
  <c r="F2782" i="37" s="1"/>
  <c r="E2414" i="37"/>
  <c r="F2414" i="37" s="1"/>
  <c r="E2343" i="37"/>
  <c r="F2343" i="37" s="1"/>
  <c r="E2162" i="37"/>
  <c r="F2162" i="37" s="1"/>
  <c r="E1811" i="37"/>
  <c r="F1811" i="37" s="1"/>
  <c r="E1539" i="37"/>
  <c r="F1539" i="37" s="1"/>
  <c r="E1279" i="37"/>
  <c r="F1279" i="37" s="1"/>
  <c r="E486" i="37"/>
  <c r="F486" i="37" s="1"/>
  <c r="E562" i="37"/>
  <c r="F562" i="37" s="1"/>
  <c r="E179" i="37"/>
  <c r="F179" i="37" s="1"/>
  <c r="E1167" i="37" l="1"/>
  <c r="F1167" i="37" s="1"/>
  <c r="E11132" i="37"/>
  <c r="F11132" i="37" s="1"/>
  <c r="E414" i="37"/>
  <c r="F414" i="37" s="1"/>
  <c r="E11483" i="37"/>
  <c r="F11483" i="37" s="1"/>
  <c r="E11368" i="37"/>
  <c r="F11368" i="37" s="1"/>
  <c r="E10950" i="37"/>
  <c r="F10950" i="37" s="1"/>
  <c r="E10363" i="37"/>
  <c r="F10363" i="37" s="1"/>
  <c r="E9981" i="37"/>
  <c r="F9981" i="37" s="1"/>
  <c r="E9186" i="37"/>
  <c r="F9186" i="37" s="1"/>
  <c r="E8867" i="37"/>
  <c r="F8867" i="37" s="1"/>
  <c r="E8481" i="37"/>
  <c r="F8481" i="37" s="1"/>
  <c r="E8023" i="37"/>
  <c r="F8023" i="37" s="1"/>
  <c r="E7703" i="37"/>
  <c r="F7703" i="37" s="1"/>
  <c r="E7073" i="37"/>
  <c r="F7073" i="37" s="1"/>
  <c r="E6593" i="37"/>
  <c r="F6593" i="37" s="1"/>
  <c r="E6387" i="37"/>
  <c r="F6387" i="37" s="1"/>
  <c r="E6045" i="37"/>
  <c r="F6045" i="37" s="1"/>
  <c r="E5420" i="37"/>
  <c r="F5420" i="37" s="1"/>
  <c r="E5203" i="37"/>
  <c r="F5203" i="37" s="1"/>
  <c r="E4950" i="37"/>
  <c r="F4950" i="37" s="1"/>
  <c r="E4864" i="37"/>
  <c r="F4864" i="37" s="1"/>
  <c r="E4118" i="37"/>
  <c r="F4118" i="37" s="1"/>
  <c r="E4029" i="37"/>
  <c r="F4029" i="37" s="1"/>
  <c r="E3856" i="37"/>
  <c r="F3856" i="37" s="1"/>
  <c r="E3329" i="37"/>
  <c r="F3329" i="37" s="1"/>
  <c r="E2865" i="37"/>
  <c r="F2865" i="37" s="1"/>
  <c r="E2783" i="37"/>
  <c r="F2783" i="37" s="1"/>
  <c r="E2415" i="37"/>
  <c r="F2415" i="37" s="1"/>
  <c r="E2344" i="37"/>
  <c r="F2344" i="37" s="1"/>
  <c r="E2163" i="37"/>
  <c r="F2163" i="37" s="1"/>
  <c r="E1812" i="37"/>
  <c r="F1812" i="37" s="1"/>
  <c r="E1540" i="37"/>
  <c r="F1540" i="37" s="1"/>
  <c r="E1280" i="37"/>
  <c r="F1280" i="37" s="1"/>
  <c r="E487" i="37"/>
  <c r="F487" i="37" s="1"/>
  <c r="E563" i="37"/>
  <c r="F563" i="37" s="1"/>
  <c r="E180" i="37"/>
  <c r="F180" i="37" s="1"/>
  <c r="E11133" i="37" l="1"/>
  <c r="F11133" i="37" s="1"/>
  <c r="E1168" i="37"/>
  <c r="F1168" i="37" s="1"/>
  <c r="E11484" i="37"/>
  <c r="F11484" i="37" s="1"/>
  <c r="E11369" i="37"/>
  <c r="F11369" i="37" s="1"/>
  <c r="E10951" i="37"/>
  <c r="F10951" i="37" s="1"/>
  <c r="E10364" i="37"/>
  <c r="F10364" i="37" s="1"/>
  <c r="E9982" i="37"/>
  <c r="F9982" i="37" s="1"/>
  <c r="E9187" i="37"/>
  <c r="F9187" i="37" s="1"/>
  <c r="E8868" i="37"/>
  <c r="F8868" i="37" s="1"/>
  <c r="E8482" i="37"/>
  <c r="F8482" i="37" s="1"/>
  <c r="E8024" i="37"/>
  <c r="F8024" i="37" s="1"/>
  <c r="E7704" i="37"/>
  <c r="F7704" i="37" s="1"/>
  <c r="E7074" i="37"/>
  <c r="F7074" i="37" s="1"/>
  <c r="E6594" i="37"/>
  <c r="F6594" i="37" s="1"/>
  <c r="E6388" i="37"/>
  <c r="F6388" i="37" s="1"/>
  <c r="E6046" i="37"/>
  <c r="F6046" i="37" s="1"/>
  <c r="E5421" i="37"/>
  <c r="F5421" i="37" s="1"/>
  <c r="E5204" i="37"/>
  <c r="F5204" i="37" s="1"/>
  <c r="E4951" i="37"/>
  <c r="F4951" i="37" s="1"/>
  <c r="E4865" i="37"/>
  <c r="F4865" i="37" s="1"/>
  <c r="E4119" i="37"/>
  <c r="F4119" i="37" s="1"/>
  <c r="E4030" i="37"/>
  <c r="F4030" i="37" s="1"/>
  <c r="E3857" i="37"/>
  <c r="F3857" i="37" s="1"/>
  <c r="E3330" i="37"/>
  <c r="F3330" i="37" s="1"/>
  <c r="E2866" i="37"/>
  <c r="F2866" i="37" s="1"/>
  <c r="E2784" i="37"/>
  <c r="F2784" i="37" s="1"/>
  <c r="E2416" i="37"/>
  <c r="F2416" i="37" s="1"/>
  <c r="E2345" i="37"/>
  <c r="F2345" i="37" s="1"/>
  <c r="E1813" i="37"/>
  <c r="F1813" i="37" s="1"/>
  <c r="E1541" i="37"/>
  <c r="F1541" i="37" s="1"/>
  <c r="E1281" i="37"/>
  <c r="F1281" i="37" s="1"/>
  <c r="E488" i="37"/>
  <c r="F488" i="37" s="1"/>
  <c r="E564" i="37"/>
  <c r="F564" i="37" s="1"/>
  <c r="E181" i="37"/>
  <c r="F181" i="37" s="1"/>
  <c r="E11134" i="37" l="1"/>
  <c r="F11134" i="37" s="1"/>
  <c r="E1169" i="37"/>
  <c r="F1169" i="37" s="1"/>
  <c r="E11485" i="37"/>
  <c r="F11485" i="37" s="1"/>
  <c r="E11370" i="37"/>
  <c r="F11370" i="37" s="1"/>
  <c r="E10952" i="37"/>
  <c r="F10952" i="37" s="1"/>
  <c r="E10365" i="37"/>
  <c r="F10365" i="37" s="1"/>
  <c r="E9983" i="37"/>
  <c r="F9983" i="37" s="1"/>
  <c r="E9188" i="37"/>
  <c r="F9188" i="37" s="1"/>
  <c r="E8869" i="37"/>
  <c r="F8869" i="37" s="1"/>
  <c r="E8483" i="37"/>
  <c r="F8483" i="37" s="1"/>
  <c r="E8025" i="37"/>
  <c r="F8025" i="37" s="1"/>
  <c r="E7705" i="37"/>
  <c r="F7705" i="37" s="1"/>
  <c r="E7075" i="37"/>
  <c r="F7075" i="37" s="1"/>
  <c r="E6595" i="37"/>
  <c r="F6595" i="37" s="1"/>
  <c r="E6389" i="37"/>
  <c r="F6389" i="37" s="1"/>
  <c r="E6047" i="37"/>
  <c r="F6047" i="37" s="1"/>
  <c r="E5422" i="37"/>
  <c r="F5422" i="37" s="1"/>
  <c r="E5205" i="37"/>
  <c r="F5205" i="37" s="1"/>
  <c r="E4952" i="37"/>
  <c r="F4952" i="37" s="1"/>
  <c r="E4866" i="37"/>
  <c r="F4866" i="37" s="1"/>
  <c r="E4120" i="37"/>
  <c r="F4120" i="37" s="1"/>
  <c r="E4031" i="37"/>
  <c r="F4031" i="37" s="1"/>
  <c r="E3858" i="37"/>
  <c r="F3858" i="37" s="1"/>
  <c r="E3331" i="37"/>
  <c r="F3331" i="37" s="1"/>
  <c r="E2867" i="37"/>
  <c r="F2867" i="37" s="1"/>
  <c r="E2785" i="37"/>
  <c r="F2785" i="37" s="1"/>
  <c r="E2417" i="37"/>
  <c r="F2417" i="37" s="1"/>
  <c r="E2346" i="37"/>
  <c r="F2346" i="37" s="1"/>
  <c r="E1814" i="37"/>
  <c r="F1814" i="37" s="1"/>
  <c r="E1282" i="37"/>
  <c r="F1282" i="37" s="1"/>
  <c r="E489" i="37"/>
  <c r="F489" i="37" s="1"/>
  <c r="E565" i="37"/>
  <c r="F565" i="37" s="1"/>
  <c r="E182" i="37"/>
  <c r="F182" i="37" s="1"/>
  <c r="E11135" i="37" l="1"/>
  <c r="F11135" i="37" s="1"/>
  <c r="E1170" i="37"/>
  <c r="F1170" i="37" s="1"/>
  <c r="E11486" i="37"/>
  <c r="F11486" i="37" s="1"/>
  <c r="E11371" i="37"/>
  <c r="F11371" i="37" s="1"/>
  <c r="E10953" i="37"/>
  <c r="F10953" i="37" s="1"/>
  <c r="E10366" i="37"/>
  <c r="F10366" i="37" s="1"/>
  <c r="E9984" i="37"/>
  <c r="F9984" i="37" s="1"/>
  <c r="E9189" i="37"/>
  <c r="F9189" i="37" s="1"/>
  <c r="E8870" i="37"/>
  <c r="F8870" i="37" s="1"/>
  <c r="E8484" i="37"/>
  <c r="F8484" i="37" s="1"/>
  <c r="E8026" i="37"/>
  <c r="F8026" i="37" s="1"/>
  <c r="E7706" i="37"/>
  <c r="F7706" i="37" s="1"/>
  <c r="E7076" i="37"/>
  <c r="F7076" i="37" s="1"/>
  <c r="E6596" i="37"/>
  <c r="F6596" i="37" s="1"/>
  <c r="E6390" i="37"/>
  <c r="F6390" i="37" s="1"/>
  <c r="E6048" i="37"/>
  <c r="F6048" i="37" s="1"/>
  <c r="E5423" i="37"/>
  <c r="F5423" i="37" s="1"/>
  <c r="E5206" i="37"/>
  <c r="F5206" i="37" s="1"/>
  <c r="E4953" i="37"/>
  <c r="F4953" i="37" s="1"/>
  <c r="E4867" i="37"/>
  <c r="F4867" i="37" s="1"/>
  <c r="E4121" i="37"/>
  <c r="F4121" i="37" s="1"/>
  <c r="E4032" i="37"/>
  <c r="F4032" i="37" s="1"/>
  <c r="E3859" i="37"/>
  <c r="F3859" i="37" s="1"/>
  <c r="E3332" i="37"/>
  <c r="F3332" i="37" s="1"/>
  <c r="E2868" i="37"/>
  <c r="F2868" i="37" s="1"/>
  <c r="E2786" i="37"/>
  <c r="F2786" i="37" s="1"/>
  <c r="E2418" i="37"/>
  <c r="F2418" i="37" s="1"/>
  <c r="E2347" i="37"/>
  <c r="F2347" i="37" s="1"/>
  <c r="E1815" i="37"/>
  <c r="F1815" i="37" s="1"/>
  <c r="E1283" i="37"/>
  <c r="F1283" i="37" s="1"/>
  <c r="E490" i="37"/>
  <c r="F490" i="37" s="1"/>
  <c r="E566" i="37"/>
  <c r="F566" i="37" s="1"/>
  <c r="E183" i="37"/>
  <c r="F183" i="37" s="1"/>
  <c r="E11136" i="37" l="1"/>
  <c r="F11136" i="37" s="1"/>
  <c r="E1171" i="37"/>
  <c r="F1171" i="37" s="1"/>
  <c r="E11487" i="37"/>
  <c r="F11487" i="37" s="1"/>
  <c r="E11372" i="37"/>
  <c r="F11372" i="37" s="1"/>
  <c r="E10954" i="37"/>
  <c r="F10954" i="37" s="1"/>
  <c r="E10367" i="37"/>
  <c r="F10367" i="37" s="1"/>
  <c r="E9985" i="37"/>
  <c r="F9985" i="37" s="1"/>
  <c r="E9190" i="37"/>
  <c r="F9190" i="37" s="1"/>
  <c r="E8871" i="37"/>
  <c r="F8871" i="37" s="1"/>
  <c r="E8485" i="37"/>
  <c r="F8485" i="37" s="1"/>
  <c r="E8027" i="37"/>
  <c r="F8027" i="37" s="1"/>
  <c r="E7707" i="37"/>
  <c r="F7707" i="37" s="1"/>
  <c r="E7077" i="37"/>
  <c r="F7077" i="37" s="1"/>
  <c r="E6597" i="37"/>
  <c r="F6597" i="37" s="1"/>
  <c r="E6391" i="37"/>
  <c r="F6391" i="37" s="1"/>
  <c r="E6049" i="37"/>
  <c r="F6049" i="37" s="1"/>
  <c r="E5424" i="37"/>
  <c r="F5424" i="37" s="1"/>
  <c r="E5207" i="37"/>
  <c r="F5207" i="37" s="1"/>
  <c r="E4954" i="37"/>
  <c r="F4954" i="37" s="1"/>
  <c r="E4868" i="37"/>
  <c r="F4868" i="37" s="1"/>
  <c r="E4122" i="37"/>
  <c r="F4122" i="37" s="1"/>
  <c r="E4033" i="37"/>
  <c r="F4033" i="37" s="1"/>
  <c r="E3860" i="37"/>
  <c r="F3860" i="37" s="1"/>
  <c r="E3333" i="37"/>
  <c r="F3333" i="37" s="1"/>
  <c r="E2869" i="37"/>
  <c r="F2869" i="37" s="1"/>
  <c r="E2787" i="37"/>
  <c r="F2787" i="37" s="1"/>
  <c r="E2419" i="37"/>
  <c r="F2419" i="37" s="1"/>
  <c r="E1816" i="37"/>
  <c r="F1816" i="37" s="1"/>
  <c r="E1284" i="37"/>
  <c r="F1284" i="37" s="1"/>
  <c r="E491" i="37"/>
  <c r="F491" i="37" s="1"/>
  <c r="E567" i="37"/>
  <c r="F567" i="37" s="1"/>
  <c r="E184" i="37"/>
  <c r="F184" i="37" s="1"/>
  <c r="E11137" i="37" l="1"/>
  <c r="F11137" i="37" s="1"/>
  <c r="E1172" i="37"/>
  <c r="F1172" i="37" s="1"/>
  <c r="E9986" i="37"/>
  <c r="F9986" i="37" s="1"/>
  <c r="E11488" i="37"/>
  <c r="F11488" i="37" s="1"/>
  <c r="E11373" i="37"/>
  <c r="F11373" i="37" s="1"/>
  <c r="E10955" i="37"/>
  <c r="F10955" i="37" s="1"/>
  <c r="E10368" i="37"/>
  <c r="F10368" i="37" s="1"/>
  <c r="E9191" i="37"/>
  <c r="F9191" i="37" s="1"/>
  <c r="E8872" i="37"/>
  <c r="F8872" i="37" s="1"/>
  <c r="E8486" i="37"/>
  <c r="F8486" i="37" s="1"/>
  <c r="E8028" i="37"/>
  <c r="F8028" i="37" s="1"/>
  <c r="E7708" i="37"/>
  <c r="F7708" i="37" s="1"/>
  <c r="E7078" i="37"/>
  <c r="F7078" i="37" s="1"/>
  <c r="E6598" i="37"/>
  <c r="F6598" i="37" s="1"/>
  <c r="E6392" i="37"/>
  <c r="F6392" i="37" s="1"/>
  <c r="E6050" i="37"/>
  <c r="F6050" i="37" s="1"/>
  <c r="E5425" i="37"/>
  <c r="F5425" i="37" s="1"/>
  <c r="E5208" i="37"/>
  <c r="F5208" i="37" s="1"/>
  <c r="E4955" i="37"/>
  <c r="F4955" i="37" s="1"/>
  <c r="E4869" i="37"/>
  <c r="F4869" i="37" s="1"/>
  <c r="E4123" i="37"/>
  <c r="F4123" i="37" s="1"/>
  <c r="E4034" i="37"/>
  <c r="F4034" i="37" s="1"/>
  <c r="E3861" i="37"/>
  <c r="F3861" i="37" s="1"/>
  <c r="E3334" i="37"/>
  <c r="F3334" i="37" s="1"/>
  <c r="E2870" i="37"/>
  <c r="F2870" i="37" s="1"/>
  <c r="E2788" i="37"/>
  <c r="F2788" i="37" s="1"/>
  <c r="E2420" i="37"/>
  <c r="F2420" i="37" s="1"/>
  <c r="E1817" i="37"/>
  <c r="F1817" i="37" s="1"/>
  <c r="E1285" i="37"/>
  <c r="F1285" i="37" s="1"/>
  <c r="E568" i="37"/>
  <c r="F568" i="37" s="1"/>
  <c r="E185" i="37"/>
  <c r="F185" i="37" s="1"/>
  <c r="E11138" i="37" l="1"/>
  <c r="F11138" i="37" s="1"/>
  <c r="E1173" i="37"/>
  <c r="F1173" i="37" s="1"/>
  <c r="E11489" i="37"/>
  <c r="F11489" i="37" s="1"/>
  <c r="E11374" i="37"/>
  <c r="F11374" i="37" s="1"/>
  <c r="E10956" i="37"/>
  <c r="F10956" i="37" s="1"/>
  <c r="E10369" i="37"/>
  <c r="F10369" i="37" s="1"/>
  <c r="E9988" i="37"/>
  <c r="F9988" i="37" s="1"/>
  <c r="E9192" i="37"/>
  <c r="F9192" i="37" s="1"/>
  <c r="E8873" i="37"/>
  <c r="F8873" i="37" s="1"/>
  <c r="E8487" i="37"/>
  <c r="F8487" i="37" s="1"/>
  <c r="E8029" i="37"/>
  <c r="F8029" i="37" s="1"/>
  <c r="E7709" i="37"/>
  <c r="F7709" i="37" s="1"/>
  <c r="E7079" i="37"/>
  <c r="F7079" i="37" s="1"/>
  <c r="E6599" i="37"/>
  <c r="F6599" i="37" s="1"/>
  <c r="E6393" i="37"/>
  <c r="F6393" i="37" s="1"/>
  <c r="E6051" i="37"/>
  <c r="F6051" i="37" s="1"/>
  <c r="E5426" i="37"/>
  <c r="F5426" i="37" s="1"/>
  <c r="E5209" i="37"/>
  <c r="F5209" i="37" s="1"/>
  <c r="E4956" i="37"/>
  <c r="F4956" i="37" s="1"/>
  <c r="E4870" i="37"/>
  <c r="F4870" i="37" s="1"/>
  <c r="E4124" i="37"/>
  <c r="F4124" i="37" s="1"/>
  <c r="E4035" i="37"/>
  <c r="F4035" i="37" s="1"/>
  <c r="E3862" i="37"/>
  <c r="F3862" i="37" s="1"/>
  <c r="E3335" i="37"/>
  <c r="F3335" i="37" s="1"/>
  <c r="E2871" i="37"/>
  <c r="F2871" i="37" s="1"/>
  <c r="E2789" i="37"/>
  <c r="F2789" i="37" s="1"/>
  <c r="E2421" i="37"/>
  <c r="F2421" i="37" s="1"/>
  <c r="E1818" i="37"/>
  <c r="F1818" i="37" s="1"/>
  <c r="E1286" i="37"/>
  <c r="F1286" i="37" s="1"/>
  <c r="E569" i="37"/>
  <c r="F569" i="37" s="1"/>
  <c r="E186" i="37"/>
  <c r="F186" i="37" s="1"/>
  <c r="E11139" i="37" l="1"/>
  <c r="F11139" i="37" s="1"/>
  <c r="E1174" i="37"/>
  <c r="F1174" i="37" s="1"/>
  <c r="E11490" i="37"/>
  <c r="F11490" i="37" s="1"/>
  <c r="E11375" i="37"/>
  <c r="F11375" i="37" s="1"/>
  <c r="E10957" i="37"/>
  <c r="F10957" i="37" s="1"/>
  <c r="E10370" i="37"/>
  <c r="F10370" i="37" s="1"/>
  <c r="E9989" i="37"/>
  <c r="F9989" i="37" s="1"/>
  <c r="E9193" i="37"/>
  <c r="F9193" i="37" s="1"/>
  <c r="E8488" i="37"/>
  <c r="F8488" i="37" s="1"/>
  <c r="E7710" i="37"/>
  <c r="F7710" i="37" s="1"/>
  <c r="E7080" i="37"/>
  <c r="F7080" i="37" s="1"/>
  <c r="E6600" i="37"/>
  <c r="F6600" i="37" s="1"/>
  <c r="E6394" i="37"/>
  <c r="F6394" i="37" s="1"/>
  <c r="E6052" i="37"/>
  <c r="F6052" i="37" s="1"/>
  <c r="E5427" i="37"/>
  <c r="F5427" i="37" s="1"/>
  <c r="E5210" i="37"/>
  <c r="F5210" i="37" s="1"/>
  <c r="E4957" i="37"/>
  <c r="F4957" i="37" s="1"/>
  <c r="E4871" i="37"/>
  <c r="F4871" i="37" s="1"/>
  <c r="E4125" i="37"/>
  <c r="F4125" i="37" s="1"/>
  <c r="E4036" i="37"/>
  <c r="F4036" i="37" s="1"/>
  <c r="E3863" i="37"/>
  <c r="F3863" i="37" s="1"/>
  <c r="E3336" i="37"/>
  <c r="F3336" i="37" s="1"/>
  <c r="E2872" i="37"/>
  <c r="F2872" i="37" s="1"/>
  <c r="E2790" i="37"/>
  <c r="F2790" i="37" s="1"/>
  <c r="E2422" i="37"/>
  <c r="F2422" i="37" s="1"/>
  <c r="E1819" i="37"/>
  <c r="F1819" i="37" s="1"/>
  <c r="E1287" i="37"/>
  <c r="F1287" i="37" s="1"/>
  <c r="E570" i="37"/>
  <c r="F570" i="37" s="1"/>
  <c r="E187" i="37"/>
  <c r="F187" i="37" s="1"/>
  <c r="E11140" i="37" l="1"/>
  <c r="F11140" i="37" s="1"/>
  <c r="E1175" i="37"/>
  <c r="F1175" i="37" s="1"/>
  <c r="E11491" i="37"/>
  <c r="F11491" i="37" s="1"/>
  <c r="E11376" i="37"/>
  <c r="F11376" i="37" s="1"/>
  <c r="E11141" i="37"/>
  <c r="F11141" i="37" s="1"/>
  <c r="E10958" i="37"/>
  <c r="F10958" i="37" s="1"/>
  <c r="E10371" i="37"/>
  <c r="F10371" i="37" s="1"/>
  <c r="E9990" i="37"/>
  <c r="F9990" i="37" s="1"/>
  <c r="E9194" i="37"/>
  <c r="F9194" i="37" s="1"/>
  <c r="E8489" i="37"/>
  <c r="F8489" i="37" s="1"/>
  <c r="E7711" i="37"/>
  <c r="F7711" i="37" s="1"/>
  <c r="E7081" i="37"/>
  <c r="F7081" i="37" s="1"/>
  <c r="E6601" i="37"/>
  <c r="F6601" i="37" s="1"/>
  <c r="E6395" i="37"/>
  <c r="F6395" i="37" s="1"/>
  <c r="E6053" i="37"/>
  <c r="F6053" i="37" s="1"/>
  <c r="E5428" i="37"/>
  <c r="F5428" i="37" s="1"/>
  <c r="E5211" i="37"/>
  <c r="F5211" i="37" s="1"/>
  <c r="E4958" i="37"/>
  <c r="F4958" i="37" s="1"/>
  <c r="E4872" i="37"/>
  <c r="F4872" i="37" s="1"/>
  <c r="E4126" i="37"/>
  <c r="F4126" i="37" s="1"/>
  <c r="E4037" i="37"/>
  <c r="F4037" i="37" s="1"/>
  <c r="E3864" i="37"/>
  <c r="F3864" i="37" s="1"/>
  <c r="E3337" i="37"/>
  <c r="F3337" i="37" s="1"/>
  <c r="E2873" i="37"/>
  <c r="F2873" i="37" s="1"/>
  <c r="E2791" i="37"/>
  <c r="F2791" i="37" s="1"/>
  <c r="E2423" i="37"/>
  <c r="F2423" i="37" s="1"/>
  <c r="E1820" i="37"/>
  <c r="F1820" i="37" s="1"/>
  <c r="E1288" i="37"/>
  <c r="F1288" i="37" s="1"/>
  <c r="E571" i="37"/>
  <c r="F571" i="37" s="1"/>
  <c r="E188" i="37"/>
  <c r="F188" i="37" s="1"/>
  <c r="E1176" i="37" l="1"/>
  <c r="F1176" i="37" s="1"/>
  <c r="E11492" i="37"/>
  <c r="F11492" i="37" s="1"/>
  <c r="E11377" i="37"/>
  <c r="F11377" i="37" s="1"/>
  <c r="E11142" i="37"/>
  <c r="F11142" i="37" s="1"/>
  <c r="E10959" i="37"/>
  <c r="F10959" i="37" s="1"/>
  <c r="E10372" i="37"/>
  <c r="F10372" i="37" s="1"/>
  <c r="E9991" i="37"/>
  <c r="F9991" i="37" s="1"/>
  <c r="E9195" i="37"/>
  <c r="F9195" i="37" s="1"/>
  <c r="E8490" i="37"/>
  <c r="F8490" i="37" s="1"/>
  <c r="E7712" i="37"/>
  <c r="F7712" i="37" s="1"/>
  <c r="E7082" i="37"/>
  <c r="F7082" i="37" s="1"/>
  <c r="E6602" i="37"/>
  <c r="F6602" i="37" s="1"/>
  <c r="E6396" i="37"/>
  <c r="F6396" i="37" s="1"/>
  <c r="E6054" i="37"/>
  <c r="F6054" i="37" s="1"/>
  <c r="E5429" i="37"/>
  <c r="F5429" i="37" s="1"/>
  <c r="E5212" i="37"/>
  <c r="F5212" i="37" s="1"/>
  <c r="E4959" i="37"/>
  <c r="F4959" i="37" s="1"/>
  <c r="E4873" i="37"/>
  <c r="F4873" i="37" s="1"/>
  <c r="E4127" i="37"/>
  <c r="F4127" i="37" s="1"/>
  <c r="E4038" i="37"/>
  <c r="F4038" i="37" s="1"/>
  <c r="E3865" i="37"/>
  <c r="F3865" i="37" s="1"/>
  <c r="E3338" i="37"/>
  <c r="F3338" i="37" s="1"/>
  <c r="E2874" i="37"/>
  <c r="F2874" i="37" s="1"/>
  <c r="E2792" i="37"/>
  <c r="F2792" i="37" s="1"/>
  <c r="E2424" i="37"/>
  <c r="F2424" i="37" s="1"/>
  <c r="E1821" i="37"/>
  <c r="F1821" i="37" s="1"/>
  <c r="E1289" i="37"/>
  <c r="F1289" i="37" s="1"/>
  <c r="E572" i="37"/>
  <c r="F572" i="37" s="1"/>
  <c r="E189" i="37"/>
  <c r="F189" i="37" s="1"/>
  <c r="E1177" i="37" l="1"/>
  <c r="F1177" i="37" s="1"/>
  <c r="E11493" i="37"/>
  <c r="F11493" i="37" s="1"/>
  <c r="E11378" i="37"/>
  <c r="F11378" i="37" s="1"/>
  <c r="E11143" i="37"/>
  <c r="F11143" i="37" s="1"/>
  <c r="E10960" i="37"/>
  <c r="F10960" i="37" s="1"/>
  <c r="E10373" i="37"/>
  <c r="F10373" i="37" s="1"/>
  <c r="E9992" i="37"/>
  <c r="F9992" i="37" s="1"/>
  <c r="E9196" i="37"/>
  <c r="F9196" i="37" s="1"/>
  <c r="E8491" i="37"/>
  <c r="F8491" i="37" s="1"/>
  <c r="E7713" i="37"/>
  <c r="F7713" i="37" s="1"/>
  <c r="E7083" i="37"/>
  <c r="F7083" i="37" s="1"/>
  <c r="E6603" i="37"/>
  <c r="F6603" i="37" s="1"/>
  <c r="E6397" i="37"/>
  <c r="F6397" i="37" s="1"/>
  <c r="E6055" i="37"/>
  <c r="F6055" i="37" s="1"/>
  <c r="E5430" i="37"/>
  <c r="F5430" i="37" s="1"/>
  <c r="E5213" i="37"/>
  <c r="F5213" i="37" s="1"/>
  <c r="E4960" i="37"/>
  <c r="F4960" i="37" s="1"/>
  <c r="E4874" i="37"/>
  <c r="F4874" i="37" s="1"/>
  <c r="E4128" i="37"/>
  <c r="F4128" i="37" s="1"/>
  <c r="E4039" i="37"/>
  <c r="F4039" i="37" s="1"/>
  <c r="E3866" i="37"/>
  <c r="F3866" i="37" s="1"/>
  <c r="E3339" i="37"/>
  <c r="F3339" i="37" s="1"/>
  <c r="E2875" i="37"/>
  <c r="F2875" i="37" s="1"/>
  <c r="E2793" i="37"/>
  <c r="F2793" i="37" s="1"/>
  <c r="E2425" i="37"/>
  <c r="F2425" i="37" s="1"/>
  <c r="E1822" i="37"/>
  <c r="F1822" i="37" s="1"/>
  <c r="E1290" i="37"/>
  <c r="F1290" i="37" s="1"/>
  <c r="E573" i="37"/>
  <c r="F573" i="37" s="1"/>
  <c r="E190" i="37"/>
  <c r="F190" i="37" s="1"/>
  <c r="E1178" i="37" l="1"/>
  <c r="F1178" i="37" s="1"/>
  <c r="E11494" i="37"/>
  <c r="F11494" i="37" s="1"/>
  <c r="E11379" i="37"/>
  <c r="F11379" i="37" s="1"/>
  <c r="E11144" i="37"/>
  <c r="F11144" i="37" s="1"/>
  <c r="E10961" i="37"/>
  <c r="F10961" i="37" s="1"/>
  <c r="E10374" i="37"/>
  <c r="F10374" i="37" s="1"/>
  <c r="E9993" i="37"/>
  <c r="F9993" i="37" s="1"/>
  <c r="E8492" i="37"/>
  <c r="F8492" i="37" s="1"/>
  <c r="E7714" i="37"/>
  <c r="F7714" i="37" s="1"/>
  <c r="E7084" i="37"/>
  <c r="F7084" i="37" s="1"/>
  <c r="E6604" i="37"/>
  <c r="F6604" i="37" s="1"/>
  <c r="E6398" i="37"/>
  <c r="F6398" i="37" s="1"/>
  <c r="E6056" i="37"/>
  <c r="F6056" i="37" s="1"/>
  <c r="E5431" i="37"/>
  <c r="F5431" i="37" s="1"/>
  <c r="E5214" i="37"/>
  <c r="F5214" i="37" s="1"/>
  <c r="E4961" i="37"/>
  <c r="F4961" i="37" s="1"/>
  <c r="E4875" i="37"/>
  <c r="F4875" i="37" s="1"/>
  <c r="E4129" i="37"/>
  <c r="F4129" i="37" s="1"/>
  <c r="E4040" i="37"/>
  <c r="F4040" i="37" s="1"/>
  <c r="E3867" i="37"/>
  <c r="F3867" i="37" s="1"/>
  <c r="E3340" i="37"/>
  <c r="F3340" i="37" s="1"/>
  <c r="E2876" i="37"/>
  <c r="F2876" i="37" s="1"/>
  <c r="E2794" i="37"/>
  <c r="F2794" i="37" s="1"/>
  <c r="E2426" i="37"/>
  <c r="F2426" i="37" s="1"/>
  <c r="E1823" i="37"/>
  <c r="F1823" i="37" s="1"/>
  <c r="E1291" i="37"/>
  <c r="F1291" i="37" s="1"/>
  <c r="E574" i="37"/>
  <c r="F574" i="37" s="1"/>
  <c r="E191" i="37"/>
  <c r="F191" i="37" s="1"/>
  <c r="E1179" i="37" l="1"/>
  <c r="F1179" i="37" s="1"/>
  <c r="E11495" i="37"/>
  <c r="F11495" i="37" s="1"/>
  <c r="E11380" i="37"/>
  <c r="F11380" i="37" s="1"/>
  <c r="E11145" i="37"/>
  <c r="F11145" i="37" s="1"/>
  <c r="E10962" i="37"/>
  <c r="F10962" i="37" s="1"/>
  <c r="E9994" i="37"/>
  <c r="F9994" i="37" s="1"/>
  <c r="E8493" i="37"/>
  <c r="F8493" i="37" s="1"/>
  <c r="E7715" i="37"/>
  <c r="F7715" i="37" s="1"/>
  <c r="E7085" i="37"/>
  <c r="F7085" i="37" s="1"/>
  <c r="E6399" i="37"/>
  <c r="F6399" i="37" s="1"/>
  <c r="E6057" i="37"/>
  <c r="F6057" i="37" s="1"/>
  <c r="E5432" i="37"/>
  <c r="F5432" i="37" s="1"/>
  <c r="E5215" i="37"/>
  <c r="F5215" i="37" s="1"/>
  <c r="E4962" i="37"/>
  <c r="F4962" i="37" s="1"/>
  <c r="E4876" i="37"/>
  <c r="F4876" i="37" s="1"/>
  <c r="E4130" i="37"/>
  <c r="F4130" i="37" s="1"/>
  <c r="E4041" i="37"/>
  <c r="F4041" i="37" s="1"/>
  <c r="E3868" i="37"/>
  <c r="F3868" i="37" s="1"/>
  <c r="E3341" i="37"/>
  <c r="F3341" i="37" s="1"/>
  <c r="E2877" i="37"/>
  <c r="F2877" i="37" s="1"/>
  <c r="E2795" i="37"/>
  <c r="F2795" i="37" s="1"/>
  <c r="E2427" i="37"/>
  <c r="F2427" i="37" s="1"/>
  <c r="E1824" i="37"/>
  <c r="F1824" i="37" s="1"/>
  <c r="E1292" i="37"/>
  <c r="F1292" i="37" s="1"/>
  <c r="E1180" i="37"/>
  <c r="F1180" i="37" s="1"/>
  <c r="E575" i="37"/>
  <c r="F575" i="37" s="1"/>
  <c r="E192" i="37"/>
  <c r="F192" i="37" s="1"/>
  <c r="E11496" i="37" l="1"/>
  <c r="F11496" i="37" s="1"/>
  <c r="E11381" i="37"/>
  <c r="F11381" i="37" s="1"/>
  <c r="E11146" i="37"/>
  <c r="F11146" i="37" s="1"/>
  <c r="E10963" i="37"/>
  <c r="F10963" i="37" s="1"/>
  <c r="E9995" i="37"/>
  <c r="F9995" i="37" s="1"/>
  <c r="E8494" i="37"/>
  <c r="F8494" i="37" s="1"/>
  <c r="E7716" i="37"/>
  <c r="F7716" i="37" s="1"/>
  <c r="E7086" i="37"/>
  <c r="F7086" i="37" s="1"/>
  <c r="E6400" i="37"/>
  <c r="F6400" i="37" s="1"/>
  <c r="E6058" i="37"/>
  <c r="F6058" i="37" s="1"/>
  <c r="E5433" i="37"/>
  <c r="F5433" i="37" s="1"/>
  <c r="E5216" i="37"/>
  <c r="F5216" i="37" s="1"/>
  <c r="E4963" i="37"/>
  <c r="F4963" i="37" s="1"/>
  <c r="E4877" i="37"/>
  <c r="F4877" i="37" s="1"/>
  <c r="E4131" i="37"/>
  <c r="F4131" i="37" s="1"/>
  <c r="E4042" i="37"/>
  <c r="F4042" i="37" s="1"/>
  <c r="E3869" i="37"/>
  <c r="F3869" i="37" s="1"/>
  <c r="E3342" i="37"/>
  <c r="F3342" i="37" s="1"/>
  <c r="E2878" i="37"/>
  <c r="F2878" i="37" s="1"/>
  <c r="E2796" i="37"/>
  <c r="F2796" i="37" s="1"/>
  <c r="E2428" i="37"/>
  <c r="F2428" i="37" s="1"/>
  <c r="E1825" i="37"/>
  <c r="F1825" i="37" s="1"/>
  <c r="E1293" i="37"/>
  <c r="F1293" i="37" s="1"/>
  <c r="E1181" i="37"/>
  <c r="F1181" i="37" s="1"/>
  <c r="E576" i="37"/>
  <c r="F576" i="37" s="1"/>
  <c r="E193" i="37"/>
  <c r="F193" i="37" s="1"/>
  <c r="E11497" i="37" l="1"/>
  <c r="F11497" i="37" s="1"/>
  <c r="E11382" i="37"/>
  <c r="F11382" i="37" s="1"/>
  <c r="E10964" i="37"/>
  <c r="F10964" i="37" s="1"/>
  <c r="E9996" i="37"/>
  <c r="F9996" i="37" s="1"/>
  <c r="E8495" i="37"/>
  <c r="F8495" i="37" s="1"/>
  <c r="E7717" i="37"/>
  <c r="F7717" i="37" s="1"/>
  <c r="E7087" i="37"/>
  <c r="F7087" i="37" s="1"/>
  <c r="E6401" i="37"/>
  <c r="F6401" i="37" s="1"/>
  <c r="E6059" i="37"/>
  <c r="F6059" i="37" s="1"/>
  <c r="E5434" i="37"/>
  <c r="F5434" i="37" s="1"/>
  <c r="E5217" i="37"/>
  <c r="F5217" i="37" s="1"/>
  <c r="E4964" i="37"/>
  <c r="F4964" i="37" s="1"/>
  <c r="E4878" i="37"/>
  <c r="F4878" i="37" s="1"/>
  <c r="E4132" i="37"/>
  <c r="F4132" i="37" s="1"/>
  <c r="E4043" i="37"/>
  <c r="F4043" i="37" s="1"/>
  <c r="E3870" i="37"/>
  <c r="F3870" i="37" s="1"/>
  <c r="E3343" i="37"/>
  <c r="F3343" i="37" s="1"/>
  <c r="E2879" i="37"/>
  <c r="F2879" i="37" s="1"/>
  <c r="E2797" i="37"/>
  <c r="F2797" i="37" s="1"/>
  <c r="E2429" i="37"/>
  <c r="F2429" i="37" s="1"/>
  <c r="E1826" i="37"/>
  <c r="F1826" i="37" s="1"/>
  <c r="E1294" i="37"/>
  <c r="F1294" i="37" s="1"/>
  <c r="E1182" i="37"/>
  <c r="F1182" i="37" s="1"/>
  <c r="E577" i="37"/>
  <c r="F577" i="37" s="1"/>
  <c r="E194" i="37"/>
  <c r="F194" i="37" s="1"/>
  <c r="E11498" i="37" l="1"/>
  <c r="F11498" i="37" s="1"/>
  <c r="E11383" i="37"/>
  <c r="F11383" i="37" s="1"/>
  <c r="E10965" i="37"/>
  <c r="F10965" i="37" s="1"/>
  <c r="E9997" i="37"/>
  <c r="F9997" i="37" s="1"/>
  <c r="E8496" i="37"/>
  <c r="F8496" i="37" s="1"/>
  <c r="E7718" i="37"/>
  <c r="F7718" i="37" s="1"/>
  <c r="E7088" i="37"/>
  <c r="F7088" i="37" s="1"/>
  <c r="E6402" i="37"/>
  <c r="F6402" i="37" s="1"/>
  <c r="E6060" i="37"/>
  <c r="F6060" i="37" s="1"/>
  <c r="E5435" i="37"/>
  <c r="F5435" i="37" s="1"/>
  <c r="E5218" i="37"/>
  <c r="F5218" i="37" s="1"/>
  <c r="E4965" i="37"/>
  <c r="F4965" i="37" s="1"/>
  <c r="E4879" i="37"/>
  <c r="F4879" i="37" s="1"/>
  <c r="E4133" i="37"/>
  <c r="F4133" i="37" s="1"/>
  <c r="E4044" i="37"/>
  <c r="F4044" i="37" s="1"/>
  <c r="E3871" i="37"/>
  <c r="F3871" i="37" s="1"/>
  <c r="E3344" i="37"/>
  <c r="F3344" i="37" s="1"/>
  <c r="E2880" i="37"/>
  <c r="F2880" i="37" s="1"/>
  <c r="E2798" i="37"/>
  <c r="F2798" i="37" s="1"/>
  <c r="E2430" i="37"/>
  <c r="F2430" i="37" s="1"/>
  <c r="E1827" i="37"/>
  <c r="F1827" i="37" s="1"/>
  <c r="E1295" i="37"/>
  <c r="F1295" i="37" s="1"/>
  <c r="E1183" i="37"/>
  <c r="F1183" i="37" s="1"/>
  <c r="E578" i="37"/>
  <c r="F578" i="37" s="1"/>
  <c r="E195" i="37"/>
  <c r="F195" i="37" s="1"/>
  <c r="E11499" i="37" l="1"/>
  <c r="F11499" i="37" s="1"/>
  <c r="E11384" i="37"/>
  <c r="F11384" i="37" s="1"/>
  <c r="E10966" i="37"/>
  <c r="F10966" i="37" s="1"/>
  <c r="E9998" i="37"/>
  <c r="F9998" i="37" s="1"/>
  <c r="E8497" i="37"/>
  <c r="F8497" i="37" s="1"/>
  <c r="E7719" i="37"/>
  <c r="F7719" i="37" s="1"/>
  <c r="E7089" i="37"/>
  <c r="F7089" i="37" s="1"/>
  <c r="E6403" i="37"/>
  <c r="F6403" i="37" s="1"/>
  <c r="E5436" i="37"/>
  <c r="F5436" i="37" s="1"/>
  <c r="E5219" i="37"/>
  <c r="F5219" i="37" s="1"/>
  <c r="E4966" i="37"/>
  <c r="F4966" i="37" s="1"/>
  <c r="E4045" i="37"/>
  <c r="F4045" i="37" s="1"/>
  <c r="E3872" i="37"/>
  <c r="F3872" i="37" s="1"/>
  <c r="E3345" i="37"/>
  <c r="F3345" i="37" s="1"/>
  <c r="E2881" i="37"/>
  <c r="F2881" i="37" s="1"/>
  <c r="E2799" i="37"/>
  <c r="F2799" i="37" s="1"/>
  <c r="E2431" i="37"/>
  <c r="F2431" i="37" s="1"/>
  <c r="E1828" i="37"/>
  <c r="F1828" i="37" s="1"/>
  <c r="E1296" i="37"/>
  <c r="F1296" i="37" s="1"/>
  <c r="E1184" i="37"/>
  <c r="F1184" i="37" s="1"/>
  <c r="E579" i="37"/>
  <c r="F579" i="37" s="1"/>
  <c r="E196" i="37"/>
  <c r="F196" i="37" s="1"/>
  <c r="E11500" i="37" l="1"/>
  <c r="F11500" i="37" s="1"/>
  <c r="E11385" i="37"/>
  <c r="F11385" i="37" s="1"/>
  <c r="E10967" i="37"/>
  <c r="F10967" i="37" s="1"/>
  <c r="E9999" i="37"/>
  <c r="F9999" i="37" s="1"/>
  <c r="E8498" i="37"/>
  <c r="F8498" i="37" s="1"/>
  <c r="E7720" i="37"/>
  <c r="F7720" i="37" s="1"/>
  <c r="E7090" i="37"/>
  <c r="F7090" i="37" s="1"/>
  <c r="E6404" i="37"/>
  <c r="F6404" i="37" s="1"/>
  <c r="E5437" i="37"/>
  <c r="F5437" i="37" s="1"/>
  <c r="E5220" i="37"/>
  <c r="F5220" i="37" s="1"/>
  <c r="E4967" i="37"/>
  <c r="F4967" i="37" s="1"/>
  <c r="E4046" i="37"/>
  <c r="F4046" i="37" s="1"/>
  <c r="E3873" i="37"/>
  <c r="F3873" i="37" s="1"/>
  <c r="E3346" i="37"/>
  <c r="F3346" i="37" s="1"/>
  <c r="E2882" i="37"/>
  <c r="F2882" i="37" s="1"/>
  <c r="E2800" i="37"/>
  <c r="F2800" i="37" s="1"/>
  <c r="E2432" i="37"/>
  <c r="F2432" i="37" s="1"/>
  <c r="E1829" i="37"/>
  <c r="F1829" i="37" s="1"/>
  <c r="E1297" i="37"/>
  <c r="F1297" i="37" s="1"/>
  <c r="E1185" i="37"/>
  <c r="F1185" i="37" s="1"/>
  <c r="E580" i="37"/>
  <c r="F580" i="37" s="1"/>
  <c r="E197" i="37"/>
  <c r="F197" i="37" s="1"/>
  <c r="E11501" i="37" l="1"/>
  <c r="F11501" i="37" s="1"/>
  <c r="E11386" i="37"/>
  <c r="F11386" i="37" s="1"/>
  <c r="E10968" i="37"/>
  <c r="F10968" i="37" s="1"/>
  <c r="E10000" i="37"/>
  <c r="F10000" i="37" s="1"/>
  <c r="E8499" i="37"/>
  <c r="F8499" i="37" s="1"/>
  <c r="E7721" i="37"/>
  <c r="F7721" i="37" s="1"/>
  <c r="E7091" i="37"/>
  <c r="F7091" i="37" s="1"/>
  <c r="E6405" i="37"/>
  <c r="F6405" i="37" s="1"/>
  <c r="E5438" i="37"/>
  <c r="F5438" i="37" s="1"/>
  <c r="E5221" i="37"/>
  <c r="F5221" i="37" s="1"/>
  <c r="E4968" i="37"/>
  <c r="F4968" i="37" s="1"/>
  <c r="E4047" i="37"/>
  <c r="F4047" i="37" s="1"/>
  <c r="E3874" i="37"/>
  <c r="F3874" i="37" s="1"/>
  <c r="E3347" i="37"/>
  <c r="F3347" i="37" s="1"/>
  <c r="E2883" i="37"/>
  <c r="F2883" i="37" s="1"/>
  <c r="E2801" i="37"/>
  <c r="F2801" i="37" s="1"/>
  <c r="E2433" i="37"/>
  <c r="F2433" i="37" s="1"/>
  <c r="E1830" i="37"/>
  <c r="F1830" i="37" s="1"/>
  <c r="E1186" i="37"/>
  <c r="F1186" i="37" s="1"/>
  <c r="E581" i="37"/>
  <c r="F581" i="37" s="1"/>
  <c r="E198" i="37"/>
  <c r="F198" i="37" s="1"/>
  <c r="E11502" i="37" l="1"/>
  <c r="F11502" i="37" s="1"/>
  <c r="E11387" i="37"/>
  <c r="F11387" i="37" s="1"/>
  <c r="E10969" i="37"/>
  <c r="F10969" i="37" s="1"/>
  <c r="E10001" i="37"/>
  <c r="F10001" i="37" s="1"/>
  <c r="E8500" i="37"/>
  <c r="F8500" i="37" s="1"/>
  <c r="E7722" i="37"/>
  <c r="F7722" i="37" s="1"/>
  <c r="E7092" i="37"/>
  <c r="F7092" i="37" s="1"/>
  <c r="E6406" i="37"/>
  <c r="F6406" i="37" s="1"/>
  <c r="E5439" i="37"/>
  <c r="F5439" i="37" s="1"/>
  <c r="E5222" i="37"/>
  <c r="F5222" i="37" s="1"/>
  <c r="E4969" i="37"/>
  <c r="F4969" i="37" s="1"/>
  <c r="E4048" i="37"/>
  <c r="F4048" i="37" s="1"/>
  <c r="E3875" i="37"/>
  <c r="F3875" i="37" s="1"/>
  <c r="E3348" i="37"/>
  <c r="F3348" i="37" s="1"/>
  <c r="E2884" i="37"/>
  <c r="F2884" i="37" s="1"/>
  <c r="E2802" i="37"/>
  <c r="F2802" i="37" s="1"/>
  <c r="E2434" i="37"/>
  <c r="F2434" i="37" s="1"/>
  <c r="E1831" i="37"/>
  <c r="F1831" i="37" s="1"/>
  <c r="E1187" i="37"/>
  <c r="F1187" i="37" s="1"/>
  <c r="E582" i="37"/>
  <c r="F582" i="37" s="1"/>
  <c r="E199" i="37"/>
  <c r="F199" i="37" s="1"/>
  <c r="E11503" i="37" l="1"/>
  <c r="F11503" i="37" s="1"/>
  <c r="E11388" i="37"/>
  <c r="F11388" i="37" s="1"/>
  <c r="E10970" i="37"/>
  <c r="F10970" i="37" s="1"/>
  <c r="E10002" i="37"/>
  <c r="F10002" i="37" s="1"/>
  <c r="E8501" i="37"/>
  <c r="F8501" i="37" s="1"/>
  <c r="E7723" i="37"/>
  <c r="F7723" i="37" s="1"/>
  <c r="E7093" i="37"/>
  <c r="F7093" i="37" s="1"/>
  <c r="E6407" i="37"/>
  <c r="F6407" i="37" s="1"/>
  <c r="E5440" i="37"/>
  <c r="F5440" i="37" s="1"/>
  <c r="E5223" i="37"/>
  <c r="F5223" i="37" s="1"/>
  <c r="E4970" i="37"/>
  <c r="F4970" i="37" s="1"/>
  <c r="E4049" i="37"/>
  <c r="F4049" i="37" s="1"/>
  <c r="E3876" i="37"/>
  <c r="F3876" i="37" s="1"/>
  <c r="E3349" i="37"/>
  <c r="F3349" i="37" s="1"/>
  <c r="E2885" i="37"/>
  <c r="F2885" i="37" s="1"/>
  <c r="E2803" i="37"/>
  <c r="F2803" i="37" s="1"/>
  <c r="E2435" i="37"/>
  <c r="F2435" i="37" s="1"/>
  <c r="E1832" i="37"/>
  <c r="F1832" i="37" s="1"/>
  <c r="E1188" i="37"/>
  <c r="F1188" i="37" s="1"/>
  <c r="E583" i="37"/>
  <c r="F583" i="37" s="1"/>
  <c r="E200" i="37"/>
  <c r="F200" i="37" s="1"/>
  <c r="E11504" i="37" l="1"/>
  <c r="F11504" i="37" s="1"/>
  <c r="E11389" i="37"/>
  <c r="F11389" i="37" s="1"/>
  <c r="E10971" i="37"/>
  <c r="F10971" i="37" s="1"/>
  <c r="E10003" i="37"/>
  <c r="F10003" i="37" s="1"/>
  <c r="E8502" i="37"/>
  <c r="F8502" i="37" s="1"/>
  <c r="E7724" i="37"/>
  <c r="F7724" i="37" s="1"/>
  <c r="E7094" i="37"/>
  <c r="F7094" i="37" s="1"/>
  <c r="E6408" i="37"/>
  <c r="F6408" i="37" s="1"/>
  <c r="E5441" i="37"/>
  <c r="F5441" i="37" s="1"/>
  <c r="E5224" i="37"/>
  <c r="F5224" i="37" s="1"/>
  <c r="E4971" i="37"/>
  <c r="F4971" i="37" s="1"/>
  <c r="E4050" i="37"/>
  <c r="F4050" i="37" s="1"/>
  <c r="E3877" i="37"/>
  <c r="F3877" i="37" s="1"/>
  <c r="E3350" i="37"/>
  <c r="F3350" i="37" s="1"/>
  <c r="E2886" i="37"/>
  <c r="F2886" i="37" s="1"/>
  <c r="E2804" i="37"/>
  <c r="F2804" i="37" s="1"/>
  <c r="E1833" i="37"/>
  <c r="F1833" i="37" s="1"/>
  <c r="E1189" i="37"/>
  <c r="F1189" i="37" s="1"/>
  <c r="E584" i="37"/>
  <c r="F584" i="37" s="1"/>
  <c r="E201" i="37"/>
  <c r="F201" i="37" s="1"/>
  <c r="E11505" i="37" l="1"/>
  <c r="F11505" i="37" s="1"/>
  <c r="E11390" i="37"/>
  <c r="F11390" i="37" s="1"/>
  <c r="E10972" i="37"/>
  <c r="F10972" i="37" s="1"/>
  <c r="E10004" i="37"/>
  <c r="F10004" i="37" s="1"/>
  <c r="E8503" i="37"/>
  <c r="F8503" i="37" s="1"/>
  <c r="E7725" i="37"/>
  <c r="F7725" i="37" s="1"/>
  <c r="E7095" i="37"/>
  <c r="F7095" i="37" s="1"/>
  <c r="E6409" i="37"/>
  <c r="F6409" i="37" s="1"/>
  <c r="E5442" i="37"/>
  <c r="F5442" i="37" s="1"/>
  <c r="E5225" i="37"/>
  <c r="F5225" i="37" s="1"/>
  <c r="E4972" i="37"/>
  <c r="F4972" i="37" s="1"/>
  <c r="E4051" i="37"/>
  <c r="F4051" i="37" s="1"/>
  <c r="E3878" i="37"/>
  <c r="F3878" i="37" s="1"/>
  <c r="E3351" i="37"/>
  <c r="F3351" i="37" s="1"/>
  <c r="E2887" i="37"/>
  <c r="F2887" i="37" s="1"/>
  <c r="E2805" i="37"/>
  <c r="F2805" i="37" s="1"/>
  <c r="E1834" i="37"/>
  <c r="F1834" i="37" s="1"/>
  <c r="E1190" i="37"/>
  <c r="F1190" i="37" s="1"/>
  <c r="E585" i="37"/>
  <c r="F585" i="37" s="1"/>
  <c r="E202" i="37"/>
  <c r="F202" i="37" s="1"/>
  <c r="E11506" i="37" l="1"/>
  <c r="F11506" i="37" s="1"/>
  <c r="E11391" i="37"/>
  <c r="F11391" i="37" s="1"/>
  <c r="E10973" i="37"/>
  <c r="F10973" i="37" s="1"/>
  <c r="E10005" i="37"/>
  <c r="F10005" i="37" s="1"/>
  <c r="E8504" i="37"/>
  <c r="F8504" i="37" s="1"/>
  <c r="E7726" i="37"/>
  <c r="F7726" i="37" s="1"/>
  <c r="E7096" i="37"/>
  <c r="F7096" i="37" s="1"/>
  <c r="E6410" i="37"/>
  <c r="F6410" i="37" s="1"/>
  <c r="E5443" i="37"/>
  <c r="F5443" i="37" s="1"/>
  <c r="E5226" i="37"/>
  <c r="F5226" i="37" s="1"/>
  <c r="E4973" i="37"/>
  <c r="F4973" i="37" s="1"/>
  <c r="E4052" i="37"/>
  <c r="F4052" i="37" s="1"/>
  <c r="E3879" i="37"/>
  <c r="F3879" i="37" s="1"/>
  <c r="E3352" i="37"/>
  <c r="F3352" i="37" s="1"/>
  <c r="E2888" i="37"/>
  <c r="F2888" i="37" s="1"/>
  <c r="E2806" i="37"/>
  <c r="F2806" i="37" s="1"/>
  <c r="E1835" i="37"/>
  <c r="F1835" i="37" s="1"/>
  <c r="E1191" i="37"/>
  <c r="F1191" i="37" s="1"/>
  <c r="E586" i="37"/>
  <c r="F586" i="37" s="1"/>
  <c r="E203" i="37"/>
  <c r="F203" i="37" s="1"/>
  <c r="E11507" i="37" l="1"/>
  <c r="F11507" i="37" s="1"/>
  <c r="E11392" i="37"/>
  <c r="F11392" i="37" s="1"/>
  <c r="E10974" i="37"/>
  <c r="F10974" i="37" s="1"/>
  <c r="E10006" i="37"/>
  <c r="F10006" i="37" s="1"/>
  <c r="E8505" i="37"/>
  <c r="F8505" i="37" s="1"/>
  <c r="E7727" i="37"/>
  <c r="F7727" i="37" s="1"/>
  <c r="E7097" i="37"/>
  <c r="F7097" i="37" s="1"/>
  <c r="E6411" i="37"/>
  <c r="F6411" i="37" s="1"/>
  <c r="E5444" i="37"/>
  <c r="F5444" i="37" s="1"/>
  <c r="E5227" i="37"/>
  <c r="F5227" i="37" s="1"/>
  <c r="E4974" i="37"/>
  <c r="F4974" i="37" s="1"/>
  <c r="E4053" i="37"/>
  <c r="F4053" i="37" s="1"/>
  <c r="E3880" i="37"/>
  <c r="F3880" i="37" s="1"/>
  <c r="E3353" i="37"/>
  <c r="F3353" i="37" s="1"/>
  <c r="E2889" i="37"/>
  <c r="F2889" i="37" s="1"/>
  <c r="E2807" i="37"/>
  <c r="F2807" i="37" s="1"/>
  <c r="E1836" i="37"/>
  <c r="F1836" i="37" s="1"/>
  <c r="E1192" i="37"/>
  <c r="F1192" i="37" s="1"/>
  <c r="E587" i="37"/>
  <c r="F587" i="37" s="1"/>
  <c r="E204" i="37"/>
  <c r="F204" i="37" s="1"/>
  <c r="E11508" i="37" l="1"/>
  <c r="F11508" i="37" s="1"/>
  <c r="E11393" i="37"/>
  <c r="F11393" i="37" s="1"/>
  <c r="E10975" i="37"/>
  <c r="F10975" i="37" s="1"/>
  <c r="E10007" i="37"/>
  <c r="F10007" i="37" s="1"/>
  <c r="E8506" i="37"/>
  <c r="F8506" i="37" s="1"/>
  <c r="E7728" i="37"/>
  <c r="F7728" i="37" s="1"/>
  <c r="E7098" i="37"/>
  <c r="F7098" i="37" s="1"/>
  <c r="E6412" i="37"/>
  <c r="F6412" i="37" s="1"/>
  <c r="E5445" i="37"/>
  <c r="F5445" i="37" s="1"/>
  <c r="E5228" i="37"/>
  <c r="F5228" i="37" s="1"/>
  <c r="E4975" i="37"/>
  <c r="F4975" i="37" s="1"/>
  <c r="E4054" i="37"/>
  <c r="F4054" i="37" s="1"/>
  <c r="E3881" i="37"/>
  <c r="F3881" i="37" s="1"/>
  <c r="E3354" i="37"/>
  <c r="F3354" i="37" s="1"/>
  <c r="E2890" i="37"/>
  <c r="F2890" i="37" s="1"/>
  <c r="E2808" i="37"/>
  <c r="F2808" i="37" s="1"/>
  <c r="E1837" i="37"/>
  <c r="F1837" i="37" s="1"/>
  <c r="E1193" i="37"/>
  <c r="F1193" i="37" s="1"/>
  <c r="E588" i="37"/>
  <c r="F588" i="37" s="1"/>
  <c r="E205" i="37"/>
  <c r="F205" i="37" s="1"/>
  <c r="E11509" i="37" l="1"/>
  <c r="F11509" i="37" s="1"/>
  <c r="E11394" i="37"/>
  <c r="F11394" i="37" s="1"/>
  <c r="E10976" i="37"/>
  <c r="F10976" i="37" s="1"/>
  <c r="E10008" i="37"/>
  <c r="F10008" i="37" s="1"/>
  <c r="E8507" i="37"/>
  <c r="F8507" i="37" s="1"/>
  <c r="E7729" i="37"/>
  <c r="F7729" i="37" s="1"/>
  <c r="E7099" i="37"/>
  <c r="F7099" i="37" s="1"/>
  <c r="E6413" i="37"/>
  <c r="F6413" i="37" s="1"/>
  <c r="E5446" i="37"/>
  <c r="F5446" i="37" s="1"/>
  <c r="E4976" i="37"/>
  <c r="F4976" i="37" s="1"/>
  <c r="E4055" i="37"/>
  <c r="F4055" i="37" s="1"/>
  <c r="E3882" i="37"/>
  <c r="F3882" i="37" s="1"/>
  <c r="E3355" i="37"/>
  <c r="F3355" i="37" s="1"/>
  <c r="E2891" i="37"/>
  <c r="F2891" i="37" s="1"/>
  <c r="E1838" i="37"/>
  <c r="F1838" i="37" s="1"/>
  <c r="E1194" i="37"/>
  <c r="F1194" i="37" s="1"/>
  <c r="E589" i="37"/>
  <c r="F589" i="37" s="1"/>
  <c r="E206" i="37"/>
  <c r="F206" i="37" s="1"/>
  <c r="E11510" i="37" l="1"/>
  <c r="F11510" i="37" s="1"/>
  <c r="E11395" i="37"/>
  <c r="F11395" i="37" s="1"/>
  <c r="E10977" i="37"/>
  <c r="F10977" i="37" s="1"/>
  <c r="E10009" i="37"/>
  <c r="F10009" i="37" s="1"/>
  <c r="E8508" i="37"/>
  <c r="F8508" i="37" s="1"/>
  <c r="E7730" i="37"/>
  <c r="F7730" i="37" s="1"/>
  <c r="E7100" i="37"/>
  <c r="F7100" i="37" s="1"/>
  <c r="E6414" i="37"/>
  <c r="F6414" i="37" s="1"/>
  <c r="E5447" i="37"/>
  <c r="F5447" i="37" s="1"/>
  <c r="E4977" i="37"/>
  <c r="F4977" i="37" s="1"/>
  <c r="E4056" i="37"/>
  <c r="F4056" i="37" s="1"/>
  <c r="E3883" i="37"/>
  <c r="F3883" i="37" s="1"/>
  <c r="E3356" i="37"/>
  <c r="F3356" i="37" s="1"/>
  <c r="E2892" i="37"/>
  <c r="F2892" i="37" s="1"/>
  <c r="E1839" i="37"/>
  <c r="F1839" i="37" s="1"/>
  <c r="E1195" i="37"/>
  <c r="F1195" i="37" s="1"/>
  <c r="E590" i="37"/>
  <c r="F590" i="37" s="1"/>
  <c r="E207" i="37"/>
  <c r="F207" i="37" s="1"/>
  <c r="E11511" i="37" l="1"/>
  <c r="F11511" i="37" s="1"/>
  <c r="E11396" i="37"/>
  <c r="F11396" i="37" s="1"/>
  <c r="E10978" i="37"/>
  <c r="F10978" i="37" s="1"/>
  <c r="E10010" i="37"/>
  <c r="F10010" i="37" s="1"/>
  <c r="E8509" i="37"/>
  <c r="F8509" i="37" s="1"/>
  <c r="E7731" i="37"/>
  <c r="F7731" i="37" s="1"/>
  <c r="E7101" i="37"/>
  <c r="F7101" i="37" s="1"/>
  <c r="E6415" i="37"/>
  <c r="F6415" i="37" s="1"/>
  <c r="E5448" i="37"/>
  <c r="F5448" i="37" s="1"/>
  <c r="E4978" i="37"/>
  <c r="F4978" i="37" s="1"/>
  <c r="E4057" i="37"/>
  <c r="F4057" i="37" s="1"/>
  <c r="E3884" i="37"/>
  <c r="F3884" i="37" s="1"/>
  <c r="E3357" i="37"/>
  <c r="F3357" i="37" s="1"/>
  <c r="E1840" i="37"/>
  <c r="F1840" i="37" s="1"/>
  <c r="E1196" i="37"/>
  <c r="F1196" i="37" s="1"/>
  <c r="E591" i="37"/>
  <c r="F591" i="37" s="1"/>
  <c r="E208" i="37"/>
  <c r="F208" i="37" s="1"/>
  <c r="E11512" i="37" l="1"/>
  <c r="F11512" i="37" s="1"/>
  <c r="E11397" i="37"/>
  <c r="F11397" i="37" s="1"/>
  <c r="E10011" i="37"/>
  <c r="F10011" i="37" s="1"/>
  <c r="E8510" i="37"/>
  <c r="F8510" i="37" s="1"/>
  <c r="E7732" i="37"/>
  <c r="F7732" i="37" s="1"/>
  <c r="E7102" i="37"/>
  <c r="F7102" i="37" s="1"/>
  <c r="E6416" i="37"/>
  <c r="F6416" i="37" s="1"/>
  <c r="E5449" i="37"/>
  <c r="F5449" i="37" s="1"/>
  <c r="E4979" i="37"/>
  <c r="F4979" i="37" s="1"/>
  <c r="E3885" i="37"/>
  <c r="F3885" i="37" s="1"/>
  <c r="E3358" i="37"/>
  <c r="F3358" i="37" s="1"/>
  <c r="E1841" i="37"/>
  <c r="F1841" i="37" s="1"/>
  <c r="E1197" i="37"/>
  <c r="F1197" i="37" s="1"/>
  <c r="E592" i="37"/>
  <c r="F592" i="37" s="1"/>
  <c r="E209" i="37"/>
  <c r="F209" i="37" s="1"/>
  <c r="E11513" i="37" l="1"/>
  <c r="F11513" i="37" s="1"/>
  <c r="E10012" i="37"/>
  <c r="F10012" i="37" s="1"/>
  <c r="E8511" i="37"/>
  <c r="F8511" i="37" s="1"/>
  <c r="E7733" i="37"/>
  <c r="F7733" i="37" s="1"/>
  <c r="E7103" i="37"/>
  <c r="F7103" i="37" s="1"/>
  <c r="E6417" i="37"/>
  <c r="F6417" i="37" s="1"/>
  <c r="E5450" i="37"/>
  <c r="F5450" i="37" s="1"/>
  <c r="E4980" i="37"/>
  <c r="F4980" i="37" s="1"/>
  <c r="E3886" i="37"/>
  <c r="F3886" i="37" s="1"/>
  <c r="E3359" i="37"/>
  <c r="F3359" i="37" s="1"/>
  <c r="E1842" i="37"/>
  <c r="F1842" i="37" s="1"/>
  <c r="E1198" i="37"/>
  <c r="F1198" i="37" s="1"/>
  <c r="E593" i="37"/>
  <c r="F593" i="37" s="1"/>
  <c r="E210" i="37"/>
  <c r="F210" i="37" s="1"/>
  <c r="E11514" i="37" l="1"/>
  <c r="F11514" i="37" s="1"/>
  <c r="E10013" i="37"/>
  <c r="F10013" i="37" s="1"/>
  <c r="E8512" i="37"/>
  <c r="F8512" i="37" s="1"/>
  <c r="E7734" i="37"/>
  <c r="F7734" i="37" s="1"/>
  <c r="E7104" i="37"/>
  <c r="F7104" i="37" s="1"/>
  <c r="E6418" i="37"/>
  <c r="F6418" i="37" s="1"/>
  <c r="E5451" i="37"/>
  <c r="F5451" i="37" s="1"/>
  <c r="E4981" i="37"/>
  <c r="F4981" i="37" s="1"/>
  <c r="E3360" i="37"/>
  <c r="F3360" i="37" s="1"/>
  <c r="E1843" i="37"/>
  <c r="F1843" i="37" s="1"/>
  <c r="E1199" i="37"/>
  <c r="F1199" i="37" s="1"/>
  <c r="E594" i="37"/>
  <c r="F594" i="37" s="1"/>
  <c r="E211" i="37"/>
  <c r="F211" i="37" s="1"/>
  <c r="E11515" i="37" l="1"/>
  <c r="F11515" i="37" s="1"/>
  <c r="E10014" i="37"/>
  <c r="F10014" i="37" s="1"/>
  <c r="E8513" i="37"/>
  <c r="F8513" i="37" s="1"/>
  <c r="E7735" i="37"/>
  <c r="F7735" i="37" s="1"/>
  <c r="E7105" i="37"/>
  <c r="F7105" i="37" s="1"/>
  <c r="E6419" i="37"/>
  <c r="F6419" i="37" s="1"/>
  <c r="E5452" i="37"/>
  <c r="F5452" i="37" s="1"/>
  <c r="E4982" i="37"/>
  <c r="F4982" i="37" s="1"/>
  <c r="E3361" i="37"/>
  <c r="F3361" i="37" s="1"/>
  <c r="E1844" i="37"/>
  <c r="F1844" i="37" s="1"/>
  <c r="E1200" i="37"/>
  <c r="F1200" i="37" s="1"/>
  <c r="E595" i="37"/>
  <c r="F595" i="37" s="1"/>
  <c r="E212" i="37"/>
  <c r="F212" i="37" s="1"/>
  <c r="E11516" i="37" l="1"/>
  <c r="F11516" i="37" s="1"/>
  <c r="E10015" i="37"/>
  <c r="F10015" i="37" s="1"/>
  <c r="E8514" i="37"/>
  <c r="F8514" i="37" s="1"/>
  <c r="E7736" i="37"/>
  <c r="F7736" i="37" s="1"/>
  <c r="E7106" i="37"/>
  <c r="F7106" i="37" s="1"/>
  <c r="E6420" i="37"/>
  <c r="F6420" i="37" s="1"/>
  <c r="E5453" i="37"/>
  <c r="F5453" i="37" s="1"/>
  <c r="E1845" i="37"/>
  <c r="F1845" i="37" s="1"/>
  <c r="E1201" i="37"/>
  <c r="F1201" i="37" s="1"/>
  <c r="E596" i="37"/>
  <c r="F596" i="37" s="1"/>
  <c r="E213" i="37"/>
  <c r="F213" i="37" s="1"/>
  <c r="E11517" i="37" l="1"/>
  <c r="F11517" i="37" s="1"/>
  <c r="E10016" i="37"/>
  <c r="F10016" i="37" s="1"/>
  <c r="E8515" i="37"/>
  <c r="F8515" i="37" s="1"/>
  <c r="E7737" i="37"/>
  <c r="F7737" i="37" s="1"/>
  <c r="E7107" i="37"/>
  <c r="F7107" i="37" s="1"/>
  <c r="E6421" i="37"/>
  <c r="F6421" i="37" s="1"/>
  <c r="E5454" i="37"/>
  <c r="F5454" i="37" s="1"/>
  <c r="E1846" i="37"/>
  <c r="F1846" i="37" s="1"/>
  <c r="E1202" i="37"/>
  <c r="E597" i="37"/>
  <c r="F597" i="37" s="1"/>
  <c r="E214" i="37"/>
  <c r="F214" i="37" s="1"/>
  <c r="F1202" i="37" l="1"/>
  <c r="E1203" i="37"/>
  <c r="F1203" i="37" s="1"/>
  <c r="E11518" i="37"/>
  <c r="F11518" i="37" s="1"/>
  <c r="E10017" i="37"/>
  <c r="F10017" i="37" s="1"/>
  <c r="E8516" i="37"/>
  <c r="F8516" i="37" s="1"/>
  <c r="E7738" i="37"/>
  <c r="F7738" i="37" s="1"/>
  <c r="E7108" i="37"/>
  <c r="F7108" i="37" s="1"/>
  <c r="E6422" i="37"/>
  <c r="F6422" i="37" s="1"/>
  <c r="E5455" i="37"/>
  <c r="F5455" i="37" s="1"/>
  <c r="E1847" i="37"/>
  <c r="F1847" i="37" s="1"/>
  <c r="F1204" i="37"/>
  <c r="E598" i="37"/>
  <c r="F598" i="37" s="1"/>
  <c r="E215" i="37"/>
  <c r="F215" i="37" s="1"/>
  <c r="E11519" i="37" l="1"/>
  <c r="F11519" i="37" s="1"/>
  <c r="E10018" i="37"/>
  <c r="F10018" i="37" s="1"/>
  <c r="E8517" i="37"/>
  <c r="F8517" i="37" s="1"/>
  <c r="E7739" i="37"/>
  <c r="F7739" i="37" s="1"/>
  <c r="E7109" i="37"/>
  <c r="F7109" i="37" s="1"/>
  <c r="E6423" i="37"/>
  <c r="F6423" i="37" s="1"/>
  <c r="E5456" i="37"/>
  <c r="F5456" i="37" s="1"/>
  <c r="E1848" i="37"/>
  <c r="F1848" i="37" s="1"/>
  <c r="E1205" i="37"/>
  <c r="F1205" i="37" s="1"/>
  <c r="E599" i="37"/>
  <c r="F599" i="37" s="1"/>
  <c r="E216" i="37"/>
  <c r="F216" i="37" s="1"/>
  <c r="E11520" i="37" l="1"/>
  <c r="F11520" i="37" s="1"/>
  <c r="E10019" i="37"/>
  <c r="F10019" i="37" s="1"/>
  <c r="E8518" i="37"/>
  <c r="F8518" i="37" s="1"/>
  <c r="E7740" i="37"/>
  <c r="F7740" i="37" s="1"/>
  <c r="E7110" i="37"/>
  <c r="F7110" i="37" s="1"/>
  <c r="E6424" i="37"/>
  <c r="F6424" i="37" s="1"/>
  <c r="E5457" i="37"/>
  <c r="F5457" i="37" s="1"/>
  <c r="E1849" i="37"/>
  <c r="F1849" i="37" s="1"/>
  <c r="E1206" i="37"/>
  <c r="F1206" i="37" s="1"/>
  <c r="E600" i="37"/>
  <c r="F600" i="37" s="1"/>
  <c r="E217" i="37"/>
  <c r="F217" i="37" s="1"/>
  <c r="E11521" i="37" l="1"/>
  <c r="F11521" i="37" s="1"/>
  <c r="E10020" i="37"/>
  <c r="F10020" i="37" s="1"/>
  <c r="E8519" i="37"/>
  <c r="F8519" i="37" s="1"/>
  <c r="E7741" i="37"/>
  <c r="F7741" i="37" s="1"/>
  <c r="E7111" i="37"/>
  <c r="F7111" i="37" s="1"/>
  <c r="E6425" i="37"/>
  <c r="F6425" i="37" s="1"/>
  <c r="E5458" i="37"/>
  <c r="F5458" i="37" s="1"/>
  <c r="E1850" i="37"/>
  <c r="F1850" i="37" s="1"/>
  <c r="E1207" i="37"/>
  <c r="F1207" i="37" s="1"/>
  <c r="E601" i="37"/>
  <c r="F601" i="37" s="1"/>
  <c r="E218" i="37"/>
  <c r="F218" i="37" s="1"/>
  <c r="E11522" i="37" l="1"/>
  <c r="F11522" i="37" s="1"/>
  <c r="E10021" i="37"/>
  <c r="F10021" i="37" s="1"/>
  <c r="E8520" i="37"/>
  <c r="F8520" i="37" s="1"/>
  <c r="E7742" i="37"/>
  <c r="F7742" i="37" s="1"/>
  <c r="E7112" i="37"/>
  <c r="F7112" i="37" s="1"/>
  <c r="E6426" i="37"/>
  <c r="F6426" i="37" s="1"/>
  <c r="E5459" i="37"/>
  <c r="F5459" i="37" s="1"/>
  <c r="E1851" i="37"/>
  <c r="F1851" i="37" s="1"/>
  <c r="E1208" i="37"/>
  <c r="F1208" i="37" s="1"/>
  <c r="E602" i="37"/>
  <c r="F602" i="37" s="1"/>
  <c r="E219" i="37"/>
  <c r="F219" i="37" s="1"/>
  <c r="E11523" i="37" l="1"/>
  <c r="F11523" i="37" s="1"/>
  <c r="E10022" i="37"/>
  <c r="F10022" i="37" s="1"/>
  <c r="E8521" i="37"/>
  <c r="F8521" i="37" s="1"/>
  <c r="E7743" i="37"/>
  <c r="F7743" i="37" s="1"/>
  <c r="E7113" i="37"/>
  <c r="F7113" i="37" s="1"/>
  <c r="E6427" i="37"/>
  <c r="F6427" i="37" s="1"/>
  <c r="E5460" i="37"/>
  <c r="F5460" i="37" s="1"/>
  <c r="E1852" i="37"/>
  <c r="F1852" i="37" s="1"/>
  <c r="E1209" i="37"/>
  <c r="F1209" i="37" s="1"/>
  <c r="E603" i="37"/>
  <c r="F603" i="37" s="1"/>
  <c r="E220" i="37"/>
  <c r="F220" i="37" s="1"/>
  <c r="E11524" i="37" l="1"/>
  <c r="F11524" i="37" s="1"/>
  <c r="E10023" i="37"/>
  <c r="F10023" i="37" s="1"/>
  <c r="E8522" i="37"/>
  <c r="F8522" i="37" s="1"/>
  <c r="E7744" i="37"/>
  <c r="F7744" i="37" s="1"/>
  <c r="E7114" i="37"/>
  <c r="F7114" i="37" s="1"/>
  <c r="E6428" i="37"/>
  <c r="F6428" i="37" s="1"/>
  <c r="E5461" i="37"/>
  <c r="F5461" i="37" s="1"/>
  <c r="E1853" i="37"/>
  <c r="F1853" i="37" s="1"/>
  <c r="E1210" i="37"/>
  <c r="F1210" i="37" s="1"/>
  <c r="E604" i="37"/>
  <c r="F604" i="37" s="1"/>
  <c r="E221" i="37"/>
  <c r="F221" i="37" s="1"/>
  <c r="E11525" i="37" l="1"/>
  <c r="F11525" i="37" s="1"/>
  <c r="E10024" i="37"/>
  <c r="F10024" i="37" s="1"/>
  <c r="E8523" i="37"/>
  <c r="F8523" i="37" s="1"/>
  <c r="E7745" i="37"/>
  <c r="F7745" i="37" s="1"/>
  <c r="E7115" i="37"/>
  <c r="F7115" i="37" s="1"/>
  <c r="E6429" i="37"/>
  <c r="F6429" i="37" s="1"/>
  <c r="E5462" i="37"/>
  <c r="F5462" i="37" s="1"/>
  <c r="E1854" i="37"/>
  <c r="F1854" i="37" s="1"/>
  <c r="E1211" i="37"/>
  <c r="F1211" i="37" s="1"/>
  <c r="E605" i="37"/>
  <c r="F605" i="37" s="1"/>
  <c r="E222" i="37"/>
  <c r="F222" i="37" s="1"/>
  <c r="E11526" i="37" l="1"/>
  <c r="F11526" i="37" s="1"/>
  <c r="E10025" i="37"/>
  <c r="F10025" i="37" s="1"/>
  <c r="E8524" i="37"/>
  <c r="F8524" i="37" s="1"/>
  <c r="E7746" i="37"/>
  <c r="F7746" i="37" s="1"/>
  <c r="E7116" i="37"/>
  <c r="F7116" i="37" s="1"/>
  <c r="E6430" i="37"/>
  <c r="F6430" i="37" s="1"/>
  <c r="E5463" i="37"/>
  <c r="F5463" i="37" s="1"/>
  <c r="E1855" i="37"/>
  <c r="F1855" i="37" s="1"/>
  <c r="E1212" i="37"/>
  <c r="F1212" i="37" s="1"/>
  <c r="E606" i="37"/>
  <c r="F606" i="37" s="1"/>
  <c r="E223" i="37"/>
  <c r="F223" i="37" s="1"/>
  <c r="E11527" i="37" l="1"/>
  <c r="F11527" i="37" s="1"/>
  <c r="E10026" i="37"/>
  <c r="F10026" i="37" s="1"/>
  <c r="E8525" i="37"/>
  <c r="F8525" i="37" s="1"/>
  <c r="E7747" i="37"/>
  <c r="F7747" i="37" s="1"/>
  <c r="E7117" i="37"/>
  <c r="F7117" i="37" s="1"/>
  <c r="E6431" i="37"/>
  <c r="F6431" i="37" s="1"/>
  <c r="E5464" i="37"/>
  <c r="F5464" i="37" s="1"/>
  <c r="E1856" i="37"/>
  <c r="F1856" i="37" s="1"/>
  <c r="E1213" i="37"/>
  <c r="F1213" i="37" s="1"/>
  <c r="E607" i="37"/>
  <c r="F607" i="37" s="1"/>
  <c r="E224" i="37"/>
  <c r="F224" i="37" s="1"/>
  <c r="E11528" i="37" l="1"/>
  <c r="F11528" i="37" s="1"/>
  <c r="E10027" i="37"/>
  <c r="F10027" i="37" s="1"/>
  <c r="E8526" i="37"/>
  <c r="F8526" i="37" s="1"/>
  <c r="E7748" i="37"/>
  <c r="F7748" i="37" s="1"/>
  <c r="E7118" i="37"/>
  <c r="F7118" i="37" s="1"/>
  <c r="E6432" i="37"/>
  <c r="F6432" i="37" s="1"/>
  <c r="E1857" i="37"/>
  <c r="F1857" i="37" s="1"/>
  <c r="E1214" i="37"/>
  <c r="F1214" i="37" s="1"/>
  <c r="E608" i="37"/>
  <c r="F608" i="37" s="1"/>
  <c r="E225" i="37"/>
  <c r="F225" i="37" s="1"/>
  <c r="E11529" i="37" l="1"/>
  <c r="F11529" i="37" s="1"/>
  <c r="E10028" i="37"/>
  <c r="F10028" i="37" s="1"/>
  <c r="E8527" i="37"/>
  <c r="F8527" i="37" s="1"/>
  <c r="E7749" i="37"/>
  <c r="F7749" i="37" s="1"/>
  <c r="E7119" i="37"/>
  <c r="F7119" i="37" s="1"/>
  <c r="E6433" i="37"/>
  <c r="F6433" i="37" s="1"/>
  <c r="E1858" i="37"/>
  <c r="F1858" i="37" s="1"/>
  <c r="E1215" i="37"/>
  <c r="F1215" i="37" s="1"/>
  <c r="E609" i="37"/>
  <c r="F609" i="37" s="1"/>
  <c r="E226" i="37"/>
  <c r="F226" i="37" s="1"/>
  <c r="E11530" i="37" l="1"/>
  <c r="F11530" i="37" s="1"/>
  <c r="E10029" i="37"/>
  <c r="F10029" i="37" s="1"/>
  <c r="E8528" i="37"/>
  <c r="F8528" i="37" s="1"/>
  <c r="E7750" i="37"/>
  <c r="F7750" i="37" s="1"/>
  <c r="E7120" i="37"/>
  <c r="F7120" i="37" s="1"/>
  <c r="E6434" i="37"/>
  <c r="F6434" i="37" s="1"/>
  <c r="E1859" i="37"/>
  <c r="F1859" i="37" s="1"/>
  <c r="E1216" i="37"/>
  <c r="F1216" i="37" s="1"/>
  <c r="E610" i="37"/>
  <c r="F610" i="37" s="1"/>
  <c r="E227" i="37"/>
  <c r="F227" i="37" s="1"/>
  <c r="E11531" i="37" l="1"/>
  <c r="F11531" i="37" s="1"/>
  <c r="E10030" i="37"/>
  <c r="F10030" i="37" s="1"/>
  <c r="E8529" i="37"/>
  <c r="F8529" i="37" s="1"/>
  <c r="E7751" i="37"/>
  <c r="F7751" i="37" s="1"/>
  <c r="E7121" i="37"/>
  <c r="F7121" i="37" s="1"/>
  <c r="E6435" i="37"/>
  <c r="F6435" i="37" s="1"/>
  <c r="E1860" i="37"/>
  <c r="F1860" i="37" s="1"/>
  <c r="E611" i="37"/>
  <c r="F611" i="37" s="1"/>
  <c r="E228" i="37"/>
  <c r="F228" i="37" s="1"/>
  <c r="E11532" i="37" l="1"/>
  <c r="F11532" i="37" s="1"/>
  <c r="E10031" i="37"/>
  <c r="F10031" i="37" s="1"/>
  <c r="E8530" i="37"/>
  <c r="F8530" i="37" s="1"/>
  <c r="E7752" i="37"/>
  <c r="F7752" i="37" s="1"/>
  <c r="E7122" i="37"/>
  <c r="F7122" i="37" s="1"/>
  <c r="E6436" i="37"/>
  <c r="F6436" i="37" s="1"/>
  <c r="E1861" i="37"/>
  <c r="F1861" i="37" s="1"/>
  <c r="E612" i="37"/>
  <c r="F612" i="37" s="1"/>
  <c r="E229" i="37"/>
  <c r="F229" i="37" s="1"/>
  <c r="E11533" i="37" l="1"/>
  <c r="F11533" i="37" s="1"/>
  <c r="E10032" i="37"/>
  <c r="F10032" i="37" s="1"/>
  <c r="E8531" i="37"/>
  <c r="F8531" i="37" s="1"/>
  <c r="E7753" i="37"/>
  <c r="F7753" i="37" s="1"/>
  <c r="E7123" i="37"/>
  <c r="F7123" i="37" s="1"/>
  <c r="E6437" i="37"/>
  <c r="F6437" i="37" s="1"/>
  <c r="E1862" i="37"/>
  <c r="F1862" i="37" s="1"/>
  <c r="E613" i="37"/>
  <c r="F613" i="37" s="1"/>
  <c r="E230" i="37"/>
  <c r="F230" i="37" s="1"/>
  <c r="E11534" i="37" l="1"/>
  <c r="F11534" i="37" s="1"/>
  <c r="E10033" i="37"/>
  <c r="F10033" i="37" s="1"/>
  <c r="E8532" i="37"/>
  <c r="F8532" i="37" s="1"/>
  <c r="E7754" i="37"/>
  <c r="F7754" i="37" s="1"/>
  <c r="E7124" i="37"/>
  <c r="F7124" i="37" s="1"/>
  <c r="E6438" i="37"/>
  <c r="F6438" i="37" s="1"/>
  <c r="E1863" i="37"/>
  <c r="F1863" i="37" s="1"/>
  <c r="E614" i="37"/>
  <c r="F614" i="37" s="1"/>
  <c r="E231" i="37"/>
  <c r="F231" i="37" s="1"/>
  <c r="E11535" i="37" l="1"/>
  <c r="F11535" i="37" s="1"/>
  <c r="E10034" i="37"/>
  <c r="F10034" i="37" s="1"/>
  <c r="E8533" i="37"/>
  <c r="F8533" i="37" s="1"/>
  <c r="E7755" i="37"/>
  <c r="F7755" i="37" s="1"/>
  <c r="E7125" i="37"/>
  <c r="F7125" i="37" s="1"/>
  <c r="E6439" i="37"/>
  <c r="F6439" i="37" s="1"/>
  <c r="E1864" i="37"/>
  <c r="F1864" i="37" s="1"/>
  <c r="E615" i="37"/>
  <c r="F615" i="37" s="1"/>
  <c r="E232" i="37"/>
  <c r="F232" i="37" s="1"/>
  <c r="E11536" i="37" l="1"/>
  <c r="F11536" i="37" s="1"/>
  <c r="E10035" i="37"/>
  <c r="F10035" i="37" s="1"/>
  <c r="E8534" i="37"/>
  <c r="F8534" i="37" s="1"/>
  <c r="E7756" i="37"/>
  <c r="F7756" i="37" s="1"/>
  <c r="E7126" i="37"/>
  <c r="F7126" i="37" s="1"/>
  <c r="E6440" i="37"/>
  <c r="F6440" i="37" s="1"/>
  <c r="E1865" i="37"/>
  <c r="F1865" i="37" s="1"/>
  <c r="E233" i="37"/>
  <c r="F233" i="37" s="1"/>
  <c r="E11537" i="37" l="1"/>
  <c r="F11537" i="37" s="1"/>
  <c r="E10036" i="37"/>
  <c r="F10036" i="37" s="1"/>
  <c r="E8535" i="37"/>
  <c r="F8535" i="37" s="1"/>
  <c r="E7757" i="37"/>
  <c r="F7757" i="37" s="1"/>
  <c r="E7127" i="37"/>
  <c r="F7127" i="37" s="1"/>
  <c r="E6441" i="37"/>
  <c r="F6441" i="37" s="1"/>
  <c r="E1866" i="37"/>
  <c r="F1866" i="37" s="1"/>
  <c r="E234" i="37"/>
  <c r="F234" i="37" s="1"/>
  <c r="E11538" i="37" l="1"/>
  <c r="F11538" i="37" s="1"/>
  <c r="E10037" i="37"/>
  <c r="F10037" i="37" s="1"/>
  <c r="E8536" i="37"/>
  <c r="F8536" i="37" s="1"/>
  <c r="E7758" i="37"/>
  <c r="F7758" i="37" s="1"/>
  <c r="E7128" i="37"/>
  <c r="F7128" i="37" s="1"/>
  <c r="E6442" i="37"/>
  <c r="F6442" i="37" s="1"/>
  <c r="E1867" i="37"/>
  <c r="F1867" i="37" s="1"/>
  <c r="E235" i="37"/>
  <c r="F235" i="37" s="1"/>
  <c r="E11539" i="37" l="1"/>
  <c r="F11539" i="37" s="1"/>
  <c r="E10038" i="37"/>
  <c r="F10038" i="37" s="1"/>
  <c r="E8537" i="37"/>
  <c r="F8537" i="37" s="1"/>
  <c r="E7759" i="37"/>
  <c r="F7759" i="37" s="1"/>
  <c r="E7129" i="37"/>
  <c r="F7129" i="37" s="1"/>
  <c r="E6443" i="37"/>
  <c r="F6443" i="37" s="1"/>
  <c r="E1868" i="37"/>
  <c r="F1868" i="37" s="1"/>
  <c r="E236" i="37"/>
  <c r="F236" i="37" s="1"/>
  <c r="E11540" i="37" l="1"/>
  <c r="F11540" i="37" s="1"/>
  <c r="E10039" i="37"/>
  <c r="F10039" i="37" s="1"/>
  <c r="E8538" i="37"/>
  <c r="F8538" i="37" s="1"/>
  <c r="E7760" i="37"/>
  <c r="F7760" i="37" s="1"/>
  <c r="E7130" i="37"/>
  <c r="F7130" i="37" s="1"/>
  <c r="E6444" i="37"/>
  <c r="F6444" i="37" s="1"/>
  <c r="E1869" i="37"/>
  <c r="F1869" i="37" s="1"/>
  <c r="E237" i="37"/>
  <c r="F237" i="37" s="1"/>
  <c r="E11541" i="37" l="1"/>
  <c r="F11541" i="37" s="1"/>
  <c r="E10040" i="37"/>
  <c r="F10040" i="37" s="1"/>
  <c r="E8539" i="37"/>
  <c r="F8539" i="37" s="1"/>
  <c r="E7761" i="37"/>
  <c r="F7761" i="37" s="1"/>
  <c r="E7131" i="37"/>
  <c r="F7131" i="37" s="1"/>
  <c r="E6445" i="37"/>
  <c r="F6445" i="37" s="1"/>
  <c r="E1870" i="37"/>
  <c r="F1870" i="37" s="1"/>
  <c r="E238" i="37"/>
  <c r="F238" i="37" s="1"/>
  <c r="E11542" i="37" l="1"/>
  <c r="F11542" i="37" s="1"/>
  <c r="E10041" i="37"/>
  <c r="F10041" i="37" s="1"/>
  <c r="E8540" i="37"/>
  <c r="F8540" i="37" s="1"/>
  <c r="E7762" i="37"/>
  <c r="F7762" i="37" s="1"/>
  <c r="E7132" i="37"/>
  <c r="F7132" i="37" s="1"/>
  <c r="E6446" i="37"/>
  <c r="F6446" i="37" s="1"/>
  <c r="E1871" i="37"/>
  <c r="F1871" i="37" s="1"/>
  <c r="E239" i="37"/>
  <c r="F239" i="37" s="1"/>
  <c r="E11543" i="37" l="1"/>
  <c r="F11543" i="37" s="1"/>
  <c r="E10042" i="37"/>
  <c r="F10042" i="37" s="1"/>
  <c r="E8541" i="37"/>
  <c r="F8541" i="37" s="1"/>
  <c r="E7763" i="37"/>
  <c r="F7763" i="37" s="1"/>
  <c r="E7133" i="37"/>
  <c r="F7133" i="37" s="1"/>
  <c r="E6447" i="37"/>
  <c r="F6447" i="37" s="1"/>
  <c r="E1872" i="37"/>
  <c r="F1872" i="37" s="1"/>
  <c r="E240" i="37"/>
  <c r="F240" i="37" s="1"/>
  <c r="E11544" i="37" l="1"/>
  <c r="F11544" i="37" s="1"/>
  <c r="E10043" i="37"/>
  <c r="F10043" i="37" s="1"/>
  <c r="E8542" i="37"/>
  <c r="F8542" i="37" s="1"/>
  <c r="E7764" i="37"/>
  <c r="F7764" i="37" s="1"/>
  <c r="E7134" i="37"/>
  <c r="F7134" i="37" s="1"/>
  <c r="E6448" i="37"/>
  <c r="F6448" i="37" s="1"/>
  <c r="E1873" i="37"/>
  <c r="F1873" i="37" s="1"/>
  <c r="E241" i="37"/>
  <c r="F241" i="37" s="1"/>
  <c r="E11545" i="37" l="1"/>
  <c r="F11545" i="37" s="1"/>
  <c r="E10044" i="37"/>
  <c r="F10044" i="37" s="1"/>
  <c r="E8543" i="37"/>
  <c r="F8543" i="37" s="1"/>
  <c r="E7765" i="37"/>
  <c r="F7765" i="37" s="1"/>
  <c r="E7135" i="37"/>
  <c r="F7135" i="37" s="1"/>
  <c r="E6449" i="37"/>
  <c r="F6449" i="37" s="1"/>
  <c r="E242" i="37"/>
  <c r="F242" i="37" s="1"/>
  <c r="E11546" i="37" l="1"/>
  <c r="F11546" i="37" s="1"/>
  <c r="E10045" i="37"/>
  <c r="F10045" i="37" s="1"/>
  <c r="E8544" i="37"/>
  <c r="F8544" i="37" s="1"/>
  <c r="E7766" i="37"/>
  <c r="F7766" i="37" s="1"/>
  <c r="E7136" i="37"/>
  <c r="F7136" i="37" s="1"/>
  <c r="E6450" i="37"/>
  <c r="F6450" i="37" s="1"/>
  <c r="E243" i="37"/>
  <c r="F243" i="37" s="1"/>
  <c r="E11547" i="37" l="1"/>
  <c r="F11547" i="37" s="1"/>
  <c r="E10046" i="37"/>
  <c r="F10046" i="37" s="1"/>
  <c r="E8545" i="37"/>
  <c r="F8545" i="37" s="1"/>
  <c r="E7767" i="37"/>
  <c r="F7767" i="37" s="1"/>
  <c r="E7137" i="37"/>
  <c r="F7137" i="37" s="1"/>
  <c r="E6451" i="37"/>
  <c r="F6451" i="37" s="1"/>
  <c r="E244" i="37"/>
  <c r="F244" i="37" s="1"/>
  <c r="E11548" i="37" l="1"/>
  <c r="F11548" i="37" s="1"/>
  <c r="E10047" i="37"/>
  <c r="F10047" i="37" s="1"/>
  <c r="E8546" i="37"/>
  <c r="F8546" i="37" s="1"/>
  <c r="E7768" i="37"/>
  <c r="F7768" i="37" s="1"/>
  <c r="E7138" i="37"/>
  <c r="F7138" i="37" s="1"/>
  <c r="E6452" i="37"/>
  <c r="F6452" i="37" s="1"/>
  <c r="E245" i="37"/>
  <c r="F245" i="37" s="1"/>
  <c r="E11549" i="37" l="1"/>
  <c r="F11549" i="37" s="1"/>
  <c r="E10048" i="37"/>
  <c r="F10048" i="37" s="1"/>
  <c r="E8547" i="37"/>
  <c r="F8547" i="37" s="1"/>
  <c r="E7769" i="37"/>
  <c r="F7769" i="37" s="1"/>
  <c r="E7139" i="37"/>
  <c r="F7139" i="37" s="1"/>
  <c r="E6453" i="37"/>
  <c r="F6453" i="37" s="1"/>
  <c r="E246" i="37"/>
  <c r="F246" i="37" s="1"/>
  <c r="E11550" i="37" l="1"/>
  <c r="F11550" i="37" s="1"/>
  <c r="E10049" i="37"/>
  <c r="F10049" i="37" s="1"/>
  <c r="E8548" i="37"/>
  <c r="F8548" i="37" s="1"/>
  <c r="E7770" i="37"/>
  <c r="F7770" i="37" s="1"/>
  <c r="E7140" i="37"/>
  <c r="F7140" i="37" s="1"/>
  <c r="E6454" i="37"/>
  <c r="F6454" i="37" s="1"/>
  <c r="E247" i="37"/>
  <c r="F247" i="37" s="1"/>
  <c r="E11551" i="37" l="1"/>
  <c r="F11551" i="37" s="1"/>
  <c r="E10050" i="37"/>
  <c r="F10050" i="37" s="1"/>
  <c r="E8549" i="37"/>
  <c r="F8549" i="37" s="1"/>
  <c r="E7771" i="37"/>
  <c r="F7771" i="37" s="1"/>
  <c r="E7141" i="37"/>
  <c r="F7141" i="37" s="1"/>
  <c r="E6455" i="37"/>
  <c r="F6455" i="37" s="1"/>
  <c r="E248" i="37"/>
  <c r="F248" i="37" s="1"/>
  <c r="E11552" i="37" l="1"/>
  <c r="F11552" i="37" s="1"/>
  <c r="E10051" i="37"/>
  <c r="F10051" i="37" s="1"/>
  <c r="E8550" i="37"/>
  <c r="F8550" i="37" s="1"/>
  <c r="E7772" i="37"/>
  <c r="F7772" i="37" s="1"/>
  <c r="E7142" i="37"/>
  <c r="F7142" i="37" s="1"/>
  <c r="E6456" i="37"/>
  <c r="F6456" i="37" s="1"/>
  <c r="E249" i="37"/>
  <c r="F249" i="37" s="1"/>
  <c r="E11553" i="37" l="1"/>
  <c r="F11553" i="37" s="1"/>
  <c r="E10052" i="37"/>
  <c r="F10052" i="37" s="1"/>
  <c r="E8551" i="37"/>
  <c r="F8551" i="37" s="1"/>
  <c r="E7773" i="37"/>
  <c r="F7773" i="37" s="1"/>
  <c r="E7143" i="37"/>
  <c r="F7143" i="37" s="1"/>
  <c r="E6457" i="37"/>
  <c r="F6457" i="37" s="1"/>
  <c r="E250" i="37"/>
  <c r="F250" i="37" s="1"/>
  <c r="E11554" i="37" l="1"/>
  <c r="F11554" i="37" s="1"/>
  <c r="E10053" i="37"/>
  <c r="F10053" i="37" s="1"/>
  <c r="E8552" i="37"/>
  <c r="F8552" i="37" s="1"/>
  <c r="E7774" i="37"/>
  <c r="F7774" i="37" s="1"/>
  <c r="E7144" i="37"/>
  <c r="F7144" i="37" s="1"/>
  <c r="E6458" i="37"/>
  <c r="F6458" i="37" s="1"/>
  <c r="E251" i="37"/>
  <c r="F251" i="37" s="1"/>
  <c r="E11555" i="37" l="1"/>
  <c r="F11555" i="37" s="1"/>
  <c r="E10054" i="37"/>
  <c r="F10054" i="37" s="1"/>
  <c r="E8553" i="37"/>
  <c r="F8553" i="37" s="1"/>
  <c r="E7775" i="37"/>
  <c r="F7775" i="37" s="1"/>
  <c r="E7145" i="37"/>
  <c r="F7145" i="37" s="1"/>
  <c r="E6459" i="37"/>
  <c r="F6459" i="37" s="1"/>
  <c r="E252" i="37"/>
  <c r="F252" i="37" s="1"/>
  <c r="E11556" i="37" l="1"/>
  <c r="F11556" i="37" s="1"/>
  <c r="E10055" i="37"/>
  <c r="F10055" i="37" s="1"/>
  <c r="E8554" i="37"/>
  <c r="F8554" i="37" s="1"/>
  <c r="E7776" i="37"/>
  <c r="F7776" i="37" s="1"/>
  <c r="E7146" i="37"/>
  <c r="F7146" i="37" s="1"/>
  <c r="E6460" i="37"/>
  <c r="F6460" i="37" s="1"/>
  <c r="E253" i="37"/>
  <c r="F253" i="37" s="1"/>
  <c r="E11557" i="37" l="1"/>
  <c r="F11557" i="37" s="1"/>
  <c r="E10056" i="37"/>
  <c r="F10056" i="37" s="1"/>
  <c r="E8555" i="37"/>
  <c r="F8555" i="37" s="1"/>
  <c r="E7777" i="37"/>
  <c r="F7777" i="37" s="1"/>
  <c r="E7147" i="37"/>
  <c r="F7147" i="37" s="1"/>
  <c r="E6461" i="37"/>
  <c r="F6461" i="37" s="1"/>
  <c r="E254" i="37"/>
  <c r="F254" i="37" s="1"/>
  <c r="E11558" i="37" l="1"/>
  <c r="F11558" i="37" s="1"/>
  <c r="E10057" i="37"/>
  <c r="F10057" i="37" s="1"/>
  <c r="E8556" i="37"/>
  <c r="F8556" i="37" s="1"/>
  <c r="E7778" i="37"/>
  <c r="F7778" i="37" s="1"/>
  <c r="E7148" i="37"/>
  <c r="F7148" i="37" s="1"/>
  <c r="E6462" i="37"/>
  <c r="F6462" i="37" s="1"/>
  <c r="E255" i="37"/>
  <c r="F255" i="37" s="1"/>
  <c r="E11559" i="37" l="1"/>
  <c r="F11559" i="37" s="1"/>
  <c r="E10058" i="37"/>
  <c r="F10058" i="37" s="1"/>
  <c r="E8557" i="37"/>
  <c r="F8557" i="37" s="1"/>
  <c r="E7779" i="37"/>
  <c r="F7779" i="37" s="1"/>
  <c r="E7149" i="37"/>
  <c r="F7149" i="37" s="1"/>
  <c r="E6463" i="37"/>
  <c r="F6463" i="37" s="1"/>
  <c r="E256" i="37"/>
  <c r="F256" i="37" s="1"/>
  <c r="E11560" i="37" l="1"/>
  <c r="F11560" i="37" s="1"/>
  <c r="E10059" i="37"/>
  <c r="F10059" i="37" s="1"/>
  <c r="E8558" i="37"/>
  <c r="F8558" i="37" s="1"/>
  <c r="E7780" i="37"/>
  <c r="F7780" i="37" s="1"/>
  <c r="E7150" i="37"/>
  <c r="F7150" i="37" s="1"/>
  <c r="E6464" i="37"/>
  <c r="F6464" i="37" s="1"/>
  <c r="E257" i="37"/>
  <c r="F257" i="37" s="1"/>
  <c r="E11561" i="37" l="1"/>
  <c r="F11561" i="37" s="1"/>
  <c r="E10060" i="37"/>
  <c r="F10060" i="37" s="1"/>
  <c r="E8559" i="37"/>
  <c r="F8559" i="37" s="1"/>
  <c r="E7781" i="37"/>
  <c r="F7781" i="37" s="1"/>
  <c r="E7151" i="37"/>
  <c r="F7151" i="37" s="1"/>
  <c r="E6465" i="37"/>
  <c r="F6465" i="37" s="1"/>
  <c r="E258" i="37"/>
  <c r="F258" i="37" s="1"/>
  <c r="E11562" i="37" l="1"/>
  <c r="F11562" i="37" s="1"/>
  <c r="E10061" i="37"/>
  <c r="F10061" i="37" s="1"/>
  <c r="E7782" i="37"/>
  <c r="F7782" i="37" s="1"/>
  <c r="E7152" i="37"/>
  <c r="F7152" i="37" s="1"/>
  <c r="E6466" i="37"/>
  <c r="F6466" i="37" s="1"/>
  <c r="E259" i="37"/>
  <c r="F259" i="37" s="1"/>
  <c r="E11563" i="37" l="1"/>
  <c r="F11563" i="37" s="1"/>
  <c r="E7783" i="37"/>
  <c r="F7783" i="37" s="1"/>
  <c r="E7153" i="37"/>
  <c r="F7153" i="37" s="1"/>
  <c r="E6467" i="37"/>
  <c r="F6467" i="37" s="1"/>
  <c r="E260" i="37"/>
  <c r="F260" i="37" s="1"/>
  <c r="E11564" i="37" l="1"/>
  <c r="F11564" i="37" s="1"/>
  <c r="E7784" i="37"/>
  <c r="F7784" i="37" s="1"/>
  <c r="E7154" i="37"/>
  <c r="F7154" i="37" s="1"/>
  <c r="E6468" i="37"/>
  <c r="F6468" i="37" s="1"/>
  <c r="E261" i="37"/>
  <c r="F261" i="37" s="1"/>
  <c r="E11565" i="37" l="1"/>
  <c r="F11565" i="37" s="1"/>
  <c r="E7785" i="37"/>
  <c r="F7785" i="37" s="1"/>
  <c r="E7155" i="37"/>
  <c r="F7155" i="37" s="1"/>
  <c r="E6469" i="37"/>
  <c r="F6469" i="37" s="1"/>
  <c r="E262" i="37"/>
  <c r="F262" i="37" s="1"/>
  <c r="E11566" i="37" l="1"/>
  <c r="F11566" i="37" s="1"/>
  <c r="E7786" i="37"/>
  <c r="F7786" i="37" s="1"/>
  <c r="E7156" i="37"/>
  <c r="F7156" i="37" s="1"/>
  <c r="E6470" i="37"/>
  <c r="F6470" i="37" s="1"/>
  <c r="E263" i="37"/>
  <c r="F263" i="37" s="1"/>
  <c r="E11567" i="37" l="1"/>
  <c r="F11567" i="37" s="1"/>
  <c r="E7787" i="37"/>
  <c r="F7787" i="37" s="1"/>
  <c r="E7157" i="37"/>
  <c r="F7157" i="37" s="1"/>
  <c r="E6471" i="37"/>
  <c r="F6471" i="37" s="1"/>
  <c r="E264" i="37"/>
  <c r="F264" i="37" s="1"/>
  <c r="E11568" i="37" l="1"/>
  <c r="F11568" i="37" s="1"/>
  <c r="E7788" i="37"/>
  <c r="F7788" i="37" s="1"/>
  <c r="E7158" i="37"/>
  <c r="F7158" i="37" s="1"/>
  <c r="E6472" i="37"/>
  <c r="F6472" i="37" s="1"/>
  <c r="E265" i="37"/>
  <c r="F265" i="37" s="1"/>
  <c r="E11569" i="37" l="1"/>
  <c r="F11569" i="37" s="1"/>
  <c r="E7789" i="37"/>
  <c r="F7789" i="37" s="1"/>
  <c r="E7159" i="37"/>
  <c r="F7159" i="37" s="1"/>
  <c r="E6473" i="37"/>
  <c r="F6473" i="37" s="1"/>
  <c r="E266" i="37"/>
  <c r="F266" i="37" s="1"/>
  <c r="E11570" i="37" l="1"/>
  <c r="F11570" i="37" s="1"/>
  <c r="E7790" i="37"/>
  <c r="F7790" i="37" s="1"/>
  <c r="E7160" i="37"/>
  <c r="F7160" i="37" s="1"/>
  <c r="E6474" i="37"/>
  <c r="F6474" i="37" s="1"/>
  <c r="E267" i="37"/>
  <c r="F267" i="37" s="1"/>
  <c r="E11571" i="37" l="1"/>
  <c r="F11571" i="37" s="1"/>
  <c r="E7791" i="37"/>
  <c r="F7791" i="37" s="1"/>
  <c r="E7161" i="37"/>
  <c r="F7161" i="37" s="1"/>
  <c r="E6475" i="37"/>
  <c r="F6475" i="37" s="1"/>
  <c r="E268" i="37"/>
  <c r="F268" i="37" s="1"/>
  <c r="E11572" i="37" l="1"/>
  <c r="F11572" i="37" s="1"/>
  <c r="E7792" i="37"/>
  <c r="F7792" i="37" s="1"/>
  <c r="E7162" i="37"/>
  <c r="F7162" i="37" s="1"/>
  <c r="E6476" i="37"/>
  <c r="F6476" i="37" s="1"/>
  <c r="E11573" i="37" l="1"/>
  <c r="F11573" i="37" s="1"/>
  <c r="E7793" i="37"/>
  <c r="F7793" i="37" s="1"/>
  <c r="E7163" i="37"/>
  <c r="F7163" i="37" s="1"/>
  <c r="E6477" i="37"/>
  <c r="F6477" i="37" s="1"/>
  <c r="E11574" i="37" l="1"/>
  <c r="F11574" i="37" s="1"/>
  <c r="E7794" i="37"/>
  <c r="F7794" i="37" s="1"/>
  <c r="E7164" i="37"/>
  <c r="F7164" i="37" s="1"/>
  <c r="E6478" i="37"/>
  <c r="F6478" i="37" s="1"/>
  <c r="E11575" i="37" l="1"/>
  <c r="F11575" i="37" s="1"/>
  <c r="E7795" i="37"/>
  <c r="F7795" i="37" s="1"/>
  <c r="E7165" i="37"/>
  <c r="F7165" i="37" s="1"/>
  <c r="E6479" i="37"/>
  <c r="F6479" i="37" s="1"/>
  <c r="E11576" i="37" l="1"/>
  <c r="F11576" i="37" s="1"/>
  <c r="E7796" i="37"/>
  <c r="F7796" i="37" s="1"/>
  <c r="E7166" i="37"/>
  <c r="F7166" i="37" s="1"/>
  <c r="E6480" i="37"/>
  <c r="F6480" i="37" s="1"/>
  <c r="E11577" i="37" l="1"/>
  <c r="F11577" i="37" s="1"/>
  <c r="E7797" i="37"/>
  <c r="F7797" i="37" s="1"/>
  <c r="E7167" i="37"/>
  <c r="F7167" i="37" s="1"/>
  <c r="E6481" i="37"/>
  <c r="F6481" i="37" s="1"/>
  <c r="E11578" i="37" l="1"/>
  <c r="F11578" i="37" s="1"/>
  <c r="E7798" i="37"/>
  <c r="F7798" i="37" s="1"/>
  <c r="E7168" i="37"/>
  <c r="F7168" i="37" s="1"/>
  <c r="E6482" i="37"/>
  <c r="F6482" i="37" s="1"/>
  <c r="E11579" i="37" l="1"/>
  <c r="F11579" i="37" s="1"/>
  <c r="E7799" i="37"/>
  <c r="F7799" i="37" s="1"/>
  <c r="E7169" i="37"/>
  <c r="F7169" i="37" s="1"/>
  <c r="E6483" i="37"/>
  <c r="F6483" i="37" s="1"/>
  <c r="E11580" i="37" l="1"/>
  <c r="F11580" i="37" s="1"/>
  <c r="E7800" i="37"/>
  <c r="F7800" i="37" s="1"/>
  <c r="E7170" i="37"/>
  <c r="F7170" i="37" s="1"/>
  <c r="E6484" i="37"/>
  <c r="F6484" i="37" s="1"/>
  <c r="E11581" i="37" l="1"/>
  <c r="F11581" i="37" s="1"/>
  <c r="E7801" i="37"/>
  <c r="F7801" i="37" s="1"/>
  <c r="E7171" i="37"/>
  <c r="F7171" i="37" s="1"/>
  <c r="E6485" i="37"/>
  <c r="F6485" i="37" s="1"/>
  <c r="E11582" i="37" l="1"/>
  <c r="F11582" i="37" s="1"/>
  <c r="E7802" i="37"/>
  <c r="F7802" i="37" s="1"/>
  <c r="E7172" i="37"/>
  <c r="F7172" i="37" s="1"/>
  <c r="E6486" i="37"/>
  <c r="F6486" i="37" s="1"/>
  <c r="E11583" i="37" l="1"/>
  <c r="F11583" i="37" s="1"/>
  <c r="E7803" i="37"/>
  <c r="F7803" i="37" s="1"/>
  <c r="E7173" i="37"/>
  <c r="F7173" i="37" s="1"/>
  <c r="E6487" i="37"/>
  <c r="F6487" i="37" s="1"/>
  <c r="E11584" i="37" l="1"/>
  <c r="F11584" i="37" s="1"/>
  <c r="E7804" i="37"/>
  <c r="F7804" i="37" s="1"/>
  <c r="E7174" i="37"/>
  <c r="F7174" i="37" s="1"/>
  <c r="E6488" i="37"/>
  <c r="F6488" i="37" s="1"/>
  <c r="E11585" i="37" l="1"/>
  <c r="F11585" i="37" s="1"/>
  <c r="E7805" i="37"/>
  <c r="F7805" i="37" s="1"/>
  <c r="E7175" i="37"/>
  <c r="F7175" i="37" s="1"/>
  <c r="E6489" i="37"/>
  <c r="F6489" i="37" s="1"/>
  <c r="E11586" i="37" l="1"/>
  <c r="F11586" i="37" s="1"/>
  <c r="E7806" i="37"/>
  <c r="F7806" i="37" s="1"/>
  <c r="E7176" i="37"/>
  <c r="F7176" i="37" s="1"/>
  <c r="E6490" i="37"/>
  <c r="F6490" i="37" s="1"/>
  <c r="E11587" i="37" l="1"/>
  <c r="F11587" i="37" s="1"/>
  <c r="E7807" i="37"/>
  <c r="F7807" i="37" s="1"/>
  <c r="E7177" i="37"/>
  <c r="F7177" i="37" s="1"/>
  <c r="E6491" i="37"/>
  <c r="F6491" i="37" s="1"/>
  <c r="E11588" i="37" l="1"/>
  <c r="F11588" i="37" s="1"/>
  <c r="E7808" i="37"/>
  <c r="F7808" i="37" s="1"/>
  <c r="E7178" i="37"/>
  <c r="F7178" i="37" s="1"/>
  <c r="E6492" i="37"/>
  <c r="F6492" i="37" s="1"/>
  <c r="E11589" i="37" l="1"/>
  <c r="F11589" i="37" s="1"/>
  <c r="E7809" i="37"/>
  <c r="F7809" i="37" s="1"/>
  <c r="E7179" i="37"/>
  <c r="F7179" i="37" s="1"/>
  <c r="E6493" i="37"/>
  <c r="F6493" i="37" s="1"/>
  <c r="E11590" i="37" l="1"/>
  <c r="F11590" i="37" s="1"/>
  <c r="E7810" i="37"/>
  <c r="F7810" i="37" s="1"/>
  <c r="E7180" i="37"/>
  <c r="F7180" i="37" s="1"/>
  <c r="E6494" i="37"/>
  <c r="F6494" i="37" s="1"/>
  <c r="E11591" i="37" l="1"/>
  <c r="F11591" i="37" s="1"/>
  <c r="E7811" i="37"/>
  <c r="F7811" i="37" s="1"/>
  <c r="E7181" i="37"/>
  <c r="F7181" i="37" s="1"/>
  <c r="E6495" i="37"/>
  <c r="F6495" i="37" s="1"/>
  <c r="E11592" i="37" l="1"/>
  <c r="E7812" i="37"/>
  <c r="F7812" i="37" s="1"/>
  <c r="E7182" i="37"/>
  <c r="F7182" i="37" s="1"/>
  <c r="E6496" i="37"/>
  <c r="F6496" i="37" s="1"/>
  <c r="F11592" i="37" l="1"/>
  <c r="E11593" i="37"/>
  <c r="F11593" i="37" s="1"/>
  <c r="F11594" i="37"/>
  <c r="E7813" i="37"/>
  <c r="F7813" i="37" s="1"/>
  <c r="E7183" i="37"/>
  <c r="F7183" i="37" s="1"/>
  <c r="E6497" i="37"/>
  <c r="F6497" i="37" s="1"/>
  <c r="E11595" i="37" l="1"/>
  <c r="F11595" i="37" s="1"/>
  <c r="E7814" i="37"/>
  <c r="F7814" i="37" s="1"/>
  <c r="E7184" i="37"/>
  <c r="F7184" i="37" s="1"/>
  <c r="E6498" i="37"/>
  <c r="F6498" i="37" s="1"/>
  <c r="E11596" i="37" l="1"/>
  <c r="F11596" i="37" s="1"/>
  <c r="E7815" i="37"/>
  <c r="F7815" i="37" s="1"/>
  <c r="E7185" i="37"/>
  <c r="F7185" i="37" s="1"/>
  <c r="E6499" i="37"/>
  <c r="F6499" i="37" s="1"/>
  <c r="E11597" i="37" l="1"/>
  <c r="F11597" i="37" s="1"/>
  <c r="E7816" i="37"/>
  <c r="F7816" i="37" s="1"/>
  <c r="E7186" i="37"/>
  <c r="F7186" i="37" s="1"/>
  <c r="E6500" i="37"/>
  <c r="F6500" i="37" s="1"/>
  <c r="E11598" i="37" l="1"/>
  <c r="F11598" i="37" s="1"/>
  <c r="E7817" i="37"/>
  <c r="F7817" i="37" s="1"/>
  <c r="E7187" i="37"/>
  <c r="F7187" i="37" s="1"/>
  <c r="E6501" i="37"/>
  <c r="F6501" i="37" s="1"/>
  <c r="E11599" i="37" l="1"/>
  <c r="F11599" i="37" s="1"/>
  <c r="E7818" i="37"/>
  <c r="F7818" i="37" s="1"/>
  <c r="E7188" i="37"/>
  <c r="F7188" i="37" s="1"/>
  <c r="E6502" i="37"/>
  <c r="F6502" i="37" s="1"/>
  <c r="E11600" i="37" l="1"/>
  <c r="F11600" i="37" s="1"/>
  <c r="E7819" i="37"/>
  <c r="F7819" i="37" s="1"/>
  <c r="E7189" i="37"/>
  <c r="F7189" i="37" s="1"/>
  <c r="E6503" i="37"/>
  <c r="F6503" i="37" s="1"/>
  <c r="E11601" i="37" l="1"/>
  <c r="F11601" i="37" s="1"/>
  <c r="E7820" i="37"/>
  <c r="F7820" i="37" s="1"/>
  <c r="E7190" i="37"/>
  <c r="F7190" i="37" s="1"/>
  <c r="E6504" i="37"/>
  <c r="F6504" i="37" s="1"/>
  <c r="E11602" i="37" l="1"/>
  <c r="F11602" i="37" s="1"/>
  <c r="E7821" i="37"/>
  <c r="F7821" i="37" s="1"/>
  <c r="E7191" i="37"/>
  <c r="F7191" i="37" s="1"/>
  <c r="E6505" i="37"/>
  <c r="F6505" i="37" s="1"/>
  <c r="E11603" i="37" l="1"/>
  <c r="F11603" i="37" s="1"/>
  <c r="E7822" i="37"/>
  <c r="F7822" i="37" s="1"/>
  <c r="E7192" i="37"/>
  <c r="F7192" i="37" s="1"/>
  <c r="E6506" i="37"/>
  <c r="F6506" i="37" s="1"/>
  <c r="E11604" i="37" l="1"/>
  <c r="F11604" i="37" s="1"/>
  <c r="E7823" i="37"/>
  <c r="F7823" i="37" s="1"/>
  <c r="E7193" i="37"/>
  <c r="F7193" i="37" s="1"/>
  <c r="E6507" i="37"/>
  <c r="F6507" i="37" s="1"/>
  <c r="E11605" i="37" l="1"/>
  <c r="F11605" i="37" s="1"/>
  <c r="E7824" i="37"/>
  <c r="F7824" i="37" s="1"/>
  <c r="E7194" i="37"/>
  <c r="F7194" i="37" s="1"/>
  <c r="E6508" i="37"/>
  <c r="F6508" i="37" s="1"/>
  <c r="E11606" i="37" l="1"/>
  <c r="F11606" i="37" s="1"/>
  <c r="E7825" i="37"/>
  <c r="F7825" i="37" s="1"/>
  <c r="E7195" i="37"/>
  <c r="F7195" i="37" s="1"/>
  <c r="E6509" i="37"/>
  <c r="F6509" i="37" s="1"/>
  <c r="E11607" i="37" l="1"/>
  <c r="F11607" i="37" s="1"/>
  <c r="E7826" i="37"/>
  <c r="F7826" i="37" s="1"/>
  <c r="E7196" i="37"/>
  <c r="F7196" i="37" s="1"/>
  <c r="E6510" i="37"/>
  <c r="F6510" i="37" s="1"/>
  <c r="E11608" i="37" l="1"/>
  <c r="F11608" i="37" s="1"/>
  <c r="E7827" i="37"/>
  <c r="F7827" i="37" s="1"/>
  <c r="E7197" i="37"/>
  <c r="F7197" i="37" s="1"/>
  <c r="E6511" i="37"/>
  <c r="F6511" i="37" s="1"/>
  <c r="E11609" i="37" l="1"/>
  <c r="F11609" i="37" s="1"/>
  <c r="E7828" i="37"/>
  <c r="F7828" i="37" s="1"/>
  <c r="E7198" i="37"/>
  <c r="F7198" i="37" s="1"/>
  <c r="E6512" i="37"/>
  <c r="F6512" i="37" s="1"/>
  <c r="E11610" i="37" l="1"/>
  <c r="F11610" i="37" s="1"/>
  <c r="E7829" i="37"/>
  <c r="F7829" i="37" s="1"/>
  <c r="E7199" i="37"/>
  <c r="F7199" i="37" s="1"/>
  <c r="E6513" i="37"/>
  <c r="F6513" i="37" s="1"/>
  <c r="E11611" i="37" l="1"/>
  <c r="F11611" i="37" s="1"/>
  <c r="E7830" i="37"/>
  <c r="F7830" i="37" s="1"/>
  <c r="E7200" i="37"/>
  <c r="F7200" i="37" s="1"/>
  <c r="E6514" i="37"/>
  <c r="F6514" i="37" s="1"/>
  <c r="E11612" i="37" l="1"/>
  <c r="F11612" i="37" s="1"/>
  <c r="E7831" i="37"/>
  <c r="F7831" i="37" s="1"/>
  <c r="E7201" i="37"/>
  <c r="F7201" i="37" s="1"/>
  <c r="E6515" i="37"/>
  <c r="F6515" i="37" s="1"/>
  <c r="E11613" i="37" l="1"/>
  <c r="F11613" i="37" s="1"/>
  <c r="E7832" i="37"/>
  <c r="F7832" i="37" s="1"/>
  <c r="E7202" i="37"/>
  <c r="F7202" i="37" s="1"/>
  <c r="E6516" i="37"/>
  <c r="F6516" i="37" s="1"/>
  <c r="E11614" i="37" l="1"/>
  <c r="F11614" i="37" s="1"/>
  <c r="E7833" i="37"/>
  <c r="F7833" i="37" s="1"/>
  <c r="E7203" i="37"/>
  <c r="F7203" i="37" s="1"/>
  <c r="E6517" i="37"/>
  <c r="F6517" i="37" s="1"/>
  <c r="E11615" i="37" l="1"/>
  <c r="F11615" i="37" s="1"/>
  <c r="E7834" i="37"/>
  <c r="F7834" i="37" s="1"/>
  <c r="E7204" i="37"/>
  <c r="F7204" i="37" s="1"/>
  <c r="E6518" i="37"/>
  <c r="F6518" i="37" s="1"/>
  <c r="E11616" i="37" l="1"/>
  <c r="F11616" i="37" s="1"/>
  <c r="E7835" i="37"/>
  <c r="F7835" i="37" s="1"/>
  <c r="E7205" i="37"/>
  <c r="F7205" i="37" s="1"/>
  <c r="E6519" i="37"/>
  <c r="F6519" i="37" s="1"/>
  <c r="E11617" i="37" l="1"/>
  <c r="F11617" i="37" s="1"/>
  <c r="E7836" i="37"/>
  <c r="F7836" i="37" s="1"/>
  <c r="E7206" i="37"/>
  <c r="F7206" i="37" s="1"/>
  <c r="E6520" i="37"/>
  <c r="F6520" i="37" s="1"/>
  <c r="E11618" i="37" l="1"/>
  <c r="F11618" i="37" s="1"/>
  <c r="E7837" i="37"/>
  <c r="F7837" i="37" s="1"/>
  <c r="E7207" i="37"/>
  <c r="F7207" i="37" s="1"/>
  <c r="E6521" i="37"/>
  <c r="F6521" i="37" s="1"/>
  <c r="E11619" i="37" l="1"/>
  <c r="F11619" i="37" s="1"/>
  <c r="E7838" i="37"/>
  <c r="F7838" i="37" s="1"/>
  <c r="E7208" i="37"/>
  <c r="F7208" i="37" s="1"/>
  <c r="E11620" i="37" l="1"/>
  <c r="F11620" i="37" s="1"/>
  <c r="E7839" i="37"/>
  <c r="F7839" i="37" s="1"/>
  <c r="E7209" i="37"/>
  <c r="F7209" i="37" s="1"/>
  <c r="E11621" i="37" l="1"/>
  <c r="F11621" i="37" s="1"/>
  <c r="E7840" i="37"/>
  <c r="F7840" i="37" s="1"/>
  <c r="E7210" i="37"/>
  <c r="F7210" i="37" s="1"/>
  <c r="E11622" i="37" l="1"/>
  <c r="F11622" i="37" s="1"/>
  <c r="E7841" i="37"/>
  <c r="F7841" i="37" s="1"/>
  <c r="E7211" i="37"/>
  <c r="F7211" i="37" s="1"/>
  <c r="E11623" i="37" l="1"/>
  <c r="F11623" i="37" s="1"/>
  <c r="E7842" i="37"/>
  <c r="F7842" i="37" s="1"/>
  <c r="E7212" i="37"/>
  <c r="F7212" i="37" s="1"/>
  <c r="E11624" i="37" l="1"/>
  <c r="F11624" i="37" s="1"/>
  <c r="E7843" i="37"/>
  <c r="F7843" i="37" s="1"/>
  <c r="E7213" i="37"/>
  <c r="F7213" i="37" s="1"/>
  <c r="E11625" i="37" l="1"/>
  <c r="F11625" i="37" s="1"/>
  <c r="E7844" i="37"/>
  <c r="F7844" i="37" s="1"/>
  <c r="E7214" i="37"/>
  <c r="F7214" i="37" s="1"/>
  <c r="E11626" i="37" l="1"/>
  <c r="F11626" i="37" s="1"/>
  <c r="E7845" i="37"/>
  <c r="F7845" i="37" s="1"/>
  <c r="E7215" i="37"/>
  <c r="F7215" i="37" s="1"/>
  <c r="E11627" i="37" l="1"/>
  <c r="F11627" i="37" s="1"/>
  <c r="E7846" i="37"/>
  <c r="F7846" i="37" s="1"/>
  <c r="E7216" i="37"/>
  <c r="F7216" i="37" s="1"/>
  <c r="E11628" i="37" l="1"/>
  <c r="F11628" i="37" s="1"/>
  <c r="E7847" i="37"/>
  <c r="F7847" i="37" s="1"/>
  <c r="E7217" i="37"/>
  <c r="F7217" i="37" s="1"/>
  <c r="E11629" i="37" l="1"/>
  <c r="F11629" i="37" s="1"/>
  <c r="E7848" i="37"/>
  <c r="F7848" i="37" s="1"/>
  <c r="E7218" i="37"/>
  <c r="F7218" i="37" s="1"/>
  <c r="E11630" i="37" l="1"/>
  <c r="F11630" i="37" s="1"/>
  <c r="E7849" i="37"/>
  <c r="F7849" i="37" s="1"/>
  <c r="E7219" i="37"/>
  <c r="F7219" i="37" s="1"/>
  <c r="E11631" i="37" l="1"/>
  <c r="F11631" i="37" s="1"/>
  <c r="E7850" i="37"/>
  <c r="F7850" i="37" s="1"/>
  <c r="E7220" i="37"/>
  <c r="F7220" i="37" s="1"/>
  <c r="E11632" i="37" l="1"/>
  <c r="F11632" i="37" s="1"/>
  <c r="E7851" i="37"/>
  <c r="F7851" i="37" s="1"/>
  <c r="E7221" i="37"/>
  <c r="F7221" i="37" s="1"/>
  <c r="E11633" i="37" l="1"/>
  <c r="F11633" i="37" s="1"/>
  <c r="E7852" i="37"/>
  <c r="F7852" i="37" s="1"/>
  <c r="E7222" i="37"/>
  <c r="F7222" i="37" s="1"/>
  <c r="E11634" i="37" l="1"/>
  <c r="F11634" i="37" s="1"/>
  <c r="E7853" i="37"/>
  <c r="F7853" i="37" s="1"/>
  <c r="E7223" i="37"/>
  <c r="F7223" i="37" s="1"/>
  <c r="E11635" i="37" l="1"/>
  <c r="F11635" i="37" s="1"/>
  <c r="E7854" i="37"/>
  <c r="F7854" i="37" s="1"/>
  <c r="E7224" i="37"/>
  <c r="F7224" i="37" s="1"/>
  <c r="E11636" i="37" l="1"/>
  <c r="F11636" i="37" s="1"/>
  <c r="E7855" i="37"/>
  <c r="F7855" i="37" s="1"/>
  <c r="E7225" i="37"/>
  <c r="F7225" i="37" s="1"/>
  <c r="E11637" i="37" l="1"/>
  <c r="F11637" i="37" s="1"/>
  <c r="E7856" i="37"/>
  <c r="F7856" i="37" s="1"/>
  <c r="E7226" i="37"/>
  <c r="F7226" i="37" s="1"/>
  <c r="E11638" i="37" l="1"/>
  <c r="F11638" i="37" s="1"/>
  <c r="E7857" i="37"/>
  <c r="F7857" i="37" s="1"/>
  <c r="E7227" i="37"/>
  <c r="F7227" i="37" s="1"/>
  <c r="E11639" i="37" l="1"/>
  <c r="F11639" i="37" s="1"/>
  <c r="E7858" i="37"/>
  <c r="F7858" i="37" s="1"/>
  <c r="E7228" i="37"/>
  <c r="F7228" i="37" s="1"/>
  <c r="E11640" i="37" l="1"/>
  <c r="F11640" i="37" s="1"/>
  <c r="E7859" i="37"/>
  <c r="F7859" i="37" s="1"/>
  <c r="E7229" i="37"/>
  <c r="F7229" i="37" s="1"/>
  <c r="E11641" i="37" l="1"/>
  <c r="F11641" i="37" s="1"/>
  <c r="E7860" i="37"/>
  <c r="F7860" i="37" s="1"/>
  <c r="E7230" i="37"/>
  <c r="F7230" i="37" s="1"/>
  <c r="E11642" i="37" l="1"/>
  <c r="F11642" i="37" s="1"/>
  <c r="E7861" i="37"/>
  <c r="F7861" i="37" s="1"/>
  <c r="E7231" i="37"/>
  <c r="F7231" i="37" s="1"/>
  <c r="E11643" i="37" l="1"/>
  <c r="F11643" i="37" s="1"/>
  <c r="E7862" i="37"/>
  <c r="F7862" i="37" s="1"/>
  <c r="E7232" i="37"/>
  <c r="F7232" i="37" s="1"/>
  <c r="E11644" i="37" l="1"/>
  <c r="F11644" i="37" s="1"/>
  <c r="E7863" i="37"/>
  <c r="F7863" i="37" s="1"/>
  <c r="E7233" i="37"/>
  <c r="F7233" i="37" s="1"/>
  <c r="E11645" i="37" l="1"/>
  <c r="F11645" i="37" s="1"/>
  <c r="E7864" i="37"/>
  <c r="F7864" i="37" s="1"/>
  <c r="E7234" i="37"/>
  <c r="F7234" i="37" s="1"/>
  <c r="E11646" i="37" l="1"/>
  <c r="F11646" i="37" s="1"/>
  <c r="E7865" i="37"/>
  <c r="F7865" i="37" s="1"/>
  <c r="E7235" i="37"/>
  <c r="F7235" i="37" s="1"/>
  <c r="E11647" i="37" l="1"/>
  <c r="F11647" i="37" s="1"/>
  <c r="E7866" i="37"/>
  <c r="F7866" i="37" s="1"/>
  <c r="E7236" i="37"/>
  <c r="F7236" i="37" s="1"/>
  <c r="E11648" i="37" l="1"/>
  <c r="F11648" i="37" s="1"/>
  <c r="E7867" i="37"/>
  <c r="F7867" i="37" s="1"/>
  <c r="E7237" i="37"/>
  <c r="F7237" i="37" s="1"/>
  <c r="E11649" i="37" l="1"/>
  <c r="F11649" i="37" s="1"/>
  <c r="E7868" i="37"/>
  <c r="F7868" i="37" s="1"/>
  <c r="E7238" i="37"/>
  <c r="F7238" i="37" s="1"/>
  <c r="E11650" i="37" l="1"/>
  <c r="F11650" i="37" s="1"/>
  <c r="E7869" i="37"/>
  <c r="F7869" i="37" s="1"/>
  <c r="E7239" i="37"/>
  <c r="F7239" i="37" s="1"/>
  <c r="E11651" i="37" l="1"/>
  <c r="F11651" i="37" s="1"/>
  <c r="E7870" i="37"/>
  <c r="F7870" i="37" s="1"/>
  <c r="E7240" i="37"/>
  <c r="F7240" i="37" s="1"/>
  <c r="E11652" i="37" l="1"/>
  <c r="F11652" i="37" s="1"/>
  <c r="E7871" i="37"/>
  <c r="F7871" i="37" s="1"/>
  <c r="E7241" i="37"/>
  <c r="F7241" i="37" s="1"/>
  <c r="E11653" i="37" l="1"/>
  <c r="F11653" i="37" s="1"/>
  <c r="E7872" i="37"/>
  <c r="F7872" i="37" s="1"/>
  <c r="E7242" i="37"/>
  <c r="F7242" i="37" s="1"/>
  <c r="E11654" i="37" l="1"/>
  <c r="F11654" i="37" s="1"/>
  <c r="E7873" i="37"/>
  <c r="F7873" i="37" s="1"/>
  <c r="E7243" i="37"/>
  <c r="F7243" i="37" s="1"/>
  <c r="E11655" i="37" l="1"/>
  <c r="F11655" i="37" s="1"/>
  <c r="E7874" i="37"/>
  <c r="F7874" i="37" s="1"/>
  <c r="E7244" i="37"/>
  <c r="F7244" i="37" s="1"/>
  <c r="E11656" i="37" l="1"/>
  <c r="F11656" i="37" s="1"/>
  <c r="E7875" i="37"/>
  <c r="F7875" i="37" s="1"/>
  <c r="E7245" i="37"/>
  <c r="F7245" i="37" s="1"/>
  <c r="E11657" i="37" l="1"/>
  <c r="F11657" i="37" s="1"/>
  <c r="E7876" i="37"/>
  <c r="F7876" i="37" s="1"/>
  <c r="E7246" i="37"/>
  <c r="F7246" i="37" s="1"/>
  <c r="E11658" i="37" l="1"/>
  <c r="F11658" i="37" s="1"/>
  <c r="E7877" i="37"/>
  <c r="F7877" i="37" s="1"/>
  <c r="E7247" i="37"/>
  <c r="F7247" i="37" s="1"/>
  <c r="E11659" i="37" l="1"/>
  <c r="F11659" i="37" s="1"/>
  <c r="E7878" i="37"/>
  <c r="F7878" i="37" s="1"/>
  <c r="E7248" i="37"/>
  <c r="F7248" i="37" s="1"/>
  <c r="E11660" i="37" l="1"/>
  <c r="F11660" i="37" s="1"/>
  <c r="E7879" i="37"/>
  <c r="F7879" i="37" s="1"/>
  <c r="E7249" i="37"/>
  <c r="F7249" i="37" s="1"/>
  <c r="E11661" i="37" l="1"/>
  <c r="F11661" i="37" s="1"/>
  <c r="E7880" i="37"/>
  <c r="F7880" i="37" s="1"/>
  <c r="E7250" i="37"/>
  <c r="F7250" i="37" s="1"/>
  <c r="E11662" i="37" l="1"/>
  <c r="F11662" i="37" s="1"/>
  <c r="E7881" i="37"/>
  <c r="F7881" i="37" s="1"/>
  <c r="E7251" i="37"/>
  <c r="F7251" i="37" s="1"/>
  <c r="E11663" i="37" l="1"/>
  <c r="F11663" i="37" s="1"/>
  <c r="E7882" i="37"/>
  <c r="F7882" i="37" s="1"/>
  <c r="E7252" i="37"/>
  <c r="F7252" i="37" s="1"/>
  <c r="E11664" i="37" l="1"/>
  <c r="F11664" i="37" s="1"/>
  <c r="E7883" i="37"/>
  <c r="F7883" i="37" s="1"/>
  <c r="E7253" i="37"/>
  <c r="F7253" i="37" s="1"/>
  <c r="E11665" i="37" l="1"/>
  <c r="F11665" i="37" s="1"/>
  <c r="E7884" i="37"/>
  <c r="F7884" i="37" s="1"/>
  <c r="E7254" i="37"/>
  <c r="F7254" i="37" s="1"/>
  <c r="E11666" i="37" l="1"/>
  <c r="E7885" i="37"/>
  <c r="F7885" i="37" s="1"/>
  <c r="E7255" i="37"/>
  <c r="F7255" i="37" s="1"/>
  <c r="F11666" i="37" l="1"/>
  <c r="E11667" i="37"/>
  <c r="F11667" i="37" s="1"/>
  <c r="F11668" i="37"/>
  <c r="E7886" i="37"/>
  <c r="F7886" i="37" s="1"/>
  <c r="E7256" i="37"/>
  <c r="F7256" i="37" s="1"/>
  <c r="E11669" i="37" l="1"/>
  <c r="F11669" i="37" s="1"/>
  <c r="E7887" i="37"/>
  <c r="F7887" i="37" s="1"/>
  <c r="E7257" i="37"/>
  <c r="F7257" i="37" s="1"/>
  <c r="E11670" i="37" l="1"/>
  <c r="F11670" i="37" s="1"/>
  <c r="E7888" i="37"/>
  <c r="F7888" i="37" s="1"/>
  <c r="E7258" i="37"/>
  <c r="F7258" i="37" s="1"/>
  <c r="E11671" i="37" l="1"/>
  <c r="F11671" i="37" s="1"/>
  <c r="E7889" i="37"/>
  <c r="F7889" i="37" s="1"/>
  <c r="E7259" i="37"/>
  <c r="F7259" i="37" s="1"/>
  <c r="E11672" i="37" l="1"/>
  <c r="F11672" i="37" s="1"/>
  <c r="E7890" i="37"/>
  <c r="F7890" i="37" s="1"/>
  <c r="E7260" i="37"/>
  <c r="F7260" i="37" s="1"/>
  <c r="E11673" i="37" l="1"/>
  <c r="F11673" i="37" s="1"/>
  <c r="E7891" i="37"/>
  <c r="F7891" i="37" s="1"/>
  <c r="E7261" i="37"/>
  <c r="F7261" i="37" s="1"/>
  <c r="E11674" i="37" l="1"/>
  <c r="F11674" i="37" s="1"/>
  <c r="E7892" i="37"/>
  <c r="F7892" i="37" s="1"/>
  <c r="E7262" i="37"/>
  <c r="F7262" i="37" s="1"/>
  <c r="E11675" i="37" l="1"/>
  <c r="F11675" i="37" s="1"/>
  <c r="E7893" i="37"/>
  <c r="F7893" i="37" s="1"/>
  <c r="E7263" i="37"/>
  <c r="F7263" i="37" s="1"/>
  <c r="E11676" i="37" l="1"/>
  <c r="F11676" i="37" s="1"/>
  <c r="E7894" i="37"/>
  <c r="F7894" i="37" s="1"/>
  <c r="E7264" i="37"/>
  <c r="F7264" i="37" s="1"/>
  <c r="E11677" i="37" l="1"/>
  <c r="F11677" i="37" s="1"/>
  <c r="E7895" i="37"/>
  <c r="F7895" i="37" s="1"/>
  <c r="E7265" i="37"/>
  <c r="F7265" i="37" s="1"/>
  <c r="E11678" i="37" l="1"/>
  <c r="F11678" i="37" s="1"/>
  <c r="E7896" i="37"/>
  <c r="F7896" i="37" s="1"/>
  <c r="E7266" i="37"/>
  <c r="F7266" i="37" s="1"/>
  <c r="E11679" i="37" l="1"/>
  <c r="F11679" i="37" s="1"/>
  <c r="E7897" i="37"/>
  <c r="F7897" i="37" s="1"/>
  <c r="E7267" i="37"/>
  <c r="F7267" i="37" s="1"/>
  <c r="E11680" i="37" l="1"/>
  <c r="F11680" i="37" s="1"/>
  <c r="E7898" i="37"/>
  <c r="F7898" i="37" s="1"/>
  <c r="E7268" i="37"/>
  <c r="F7268" i="37" s="1"/>
  <c r="E11681" i="37" l="1"/>
  <c r="F11681" i="37" s="1"/>
  <c r="E7899" i="37"/>
  <c r="F7899" i="37" s="1"/>
  <c r="E7269" i="37"/>
  <c r="F7269" i="37" s="1"/>
  <c r="E11682" i="37" l="1"/>
  <c r="F11682" i="37" s="1"/>
  <c r="E7900" i="37"/>
  <c r="F7900" i="37" s="1"/>
  <c r="E7270" i="37"/>
  <c r="F7270" i="37" s="1"/>
  <c r="E11683" i="37" l="1"/>
  <c r="F11683" i="37" s="1"/>
  <c r="E7901" i="37"/>
  <c r="F7901" i="37" s="1"/>
  <c r="E7271" i="37"/>
  <c r="F7271" i="37" s="1"/>
  <c r="E11684" i="37" l="1"/>
  <c r="F11684" i="37" s="1"/>
  <c r="E7902" i="37"/>
  <c r="F7902" i="37" s="1"/>
  <c r="E7272" i="37"/>
  <c r="F7272" i="37" s="1"/>
  <c r="E11685" i="37" l="1"/>
  <c r="F11685" i="37" s="1"/>
  <c r="E7903" i="37"/>
  <c r="F7903" i="37" s="1"/>
  <c r="E7273" i="37"/>
  <c r="F7273" i="37" s="1"/>
  <c r="E11686" i="37" l="1"/>
  <c r="F11686" i="37" s="1"/>
  <c r="E7904" i="37"/>
  <c r="F7904" i="37" s="1"/>
  <c r="E7274" i="37"/>
  <c r="F7274" i="37" s="1"/>
  <c r="E11687" i="37" l="1"/>
  <c r="F11687" i="37" s="1"/>
  <c r="E7905" i="37"/>
  <c r="F7905" i="37" s="1"/>
  <c r="E7275" i="37"/>
  <c r="F7275" i="37" s="1"/>
  <c r="E11688" i="37" l="1"/>
  <c r="F11688" i="37" s="1"/>
  <c r="E7906" i="37"/>
  <c r="F7906" i="37" s="1"/>
  <c r="E7276" i="37"/>
  <c r="F7276" i="37" s="1"/>
  <c r="E11689" i="37" l="1"/>
  <c r="F11689" i="37" s="1"/>
  <c r="E7907" i="37"/>
  <c r="F7907" i="37" s="1"/>
  <c r="E7277" i="37"/>
  <c r="F7277" i="37" s="1"/>
  <c r="E11690" i="37" l="1"/>
  <c r="F11690" i="37" s="1"/>
  <c r="E7908" i="37"/>
  <c r="F7908" i="37" s="1"/>
  <c r="E7278" i="37"/>
  <c r="F7278" i="37" s="1"/>
  <c r="E11691" i="37" l="1"/>
  <c r="F11691" i="37" s="1"/>
  <c r="E7909" i="37"/>
  <c r="F7909" i="37" s="1"/>
  <c r="E7279" i="37"/>
  <c r="F7279" i="37" s="1"/>
  <c r="E11692" i="37" l="1"/>
  <c r="F11692" i="37" s="1"/>
  <c r="E7910" i="37"/>
  <c r="F7910" i="37" s="1"/>
  <c r="E7280" i="37"/>
  <c r="F7280" i="37" s="1"/>
  <c r="E11693" i="37" l="1"/>
  <c r="F11693" i="37" s="1"/>
  <c r="E7911" i="37"/>
  <c r="F7911" i="37" s="1"/>
  <c r="E7281" i="37"/>
  <c r="F7281" i="37" s="1"/>
  <c r="E11694" i="37" l="1"/>
  <c r="F11694" i="37" s="1"/>
  <c r="E7912" i="37"/>
  <c r="F7912" i="37" s="1"/>
  <c r="E7282" i="37"/>
  <c r="F7282" i="37" s="1"/>
  <c r="E11695" i="37" l="1"/>
  <c r="F11695" i="37" s="1"/>
  <c r="E7913" i="37"/>
  <c r="F7913" i="37" s="1"/>
  <c r="E7283" i="37"/>
  <c r="F7283" i="37" s="1"/>
  <c r="E11696" i="37" l="1"/>
  <c r="F11696" i="37" s="1"/>
  <c r="E7914" i="37"/>
  <c r="F7914" i="37" s="1"/>
  <c r="E7284" i="37"/>
  <c r="F7284" i="37" s="1"/>
  <c r="E11697" i="37" l="1"/>
  <c r="F11697" i="37" s="1"/>
  <c r="E7915" i="37"/>
  <c r="F7915" i="37" s="1"/>
  <c r="E7285" i="37"/>
  <c r="F7285" i="37" s="1"/>
  <c r="E11698" i="37" l="1"/>
  <c r="F11698" i="37" s="1"/>
  <c r="E7916" i="37"/>
  <c r="F7916" i="37" s="1"/>
  <c r="E7286" i="37"/>
  <c r="F7286" i="37" s="1"/>
  <c r="E11699" i="37" l="1"/>
  <c r="F11699" i="37" s="1"/>
  <c r="E7917" i="37"/>
  <c r="F7917" i="37" s="1"/>
  <c r="E7287" i="37"/>
  <c r="F7287" i="37" s="1"/>
  <c r="E11700" i="37" l="1"/>
  <c r="F11700" i="37" s="1"/>
  <c r="E7918" i="37"/>
  <c r="F7918" i="37" s="1"/>
  <c r="E7288" i="37"/>
  <c r="F7288" i="37" s="1"/>
  <c r="E11701" i="37" l="1"/>
  <c r="F11701" i="37" s="1"/>
  <c r="E7919" i="37"/>
  <c r="F7919" i="37" s="1"/>
  <c r="E7289" i="37"/>
  <c r="F7289" i="37" s="1"/>
  <c r="E11702" i="37" l="1"/>
  <c r="F11702" i="37" s="1"/>
  <c r="E7920" i="37"/>
  <c r="F7920" i="37" s="1"/>
  <c r="E7290" i="37"/>
  <c r="F7290" i="37" s="1"/>
  <c r="E11703" i="37" l="1"/>
  <c r="F11703" i="37" s="1"/>
  <c r="E7921" i="37"/>
  <c r="F7921" i="37" s="1"/>
  <c r="E7291" i="37"/>
  <c r="F7291" i="37" s="1"/>
  <c r="E11704" i="37" l="1"/>
  <c r="F11704" i="37" s="1"/>
  <c r="E7922" i="37"/>
  <c r="F7922" i="37" s="1"/>
  <c r="E7292" i="37"/>
  <c r="F7292" i="37" s="1"/>
  <c r="E11705" i="37" l="1"/>
  <c r="F11705" i="37" s="1"/>
  <c r="E7923" i="37"/>
  <c r="F7923" i="37" s="1"/>
  <c r="E7293" i="37"/>
  <c r="F7293" i="37" s="1"/>
  <c r="E11706" i="37" l="1"/>
  <c r="F11706" i="37" s="1"/>
  <c r="E7924" i="37"/>
  <c r="F7924" i="37" s="1"/>
  <c r="E7294" i="37"/>
  <c r="F7294" i="37" s="1"/>
  <c r="E11707" i="37" l="1"/>
  <c r="F11707" i="37" s="1"/>
  <c r="E7925" i="37"/>
  <c r="F7925" i="37" s="1"/>
  <c r="E7295" i="37"/>
  <c r="F7295" i="37" s="1"/>
  <c r="E11708" i="37" l="1"/>
  <c r="F11708" i="37" s="1"/>
  <c r="E7926" i="37"/>
  <c r="F7926" i="37" s="1"/>
  <c r="E7296" i="37"/>
  <c r="F7296" i="37" s="1"/>
  <c r="E11709" i="37" l="1"/>
  <c r="F11709" i="37" s="1"/>
  <c r="E7927" i="37"/>
  <c r="F7927" i="37" s="1"/>
  <c r="E7297" i="37"/>
  <c r="F7297" i="37" s="1"/>
  <c r="E11710" i="37" l="1"/>
  <c r="F11710" i="37" s="1"/>
  <c r="E7928" i="37"/>
  <c r="F7928" i="37" s="1"/>
  <c r="E7298" i="37"/>
  <c r="F7298" i="37" s="1"/>
  <c r="E11711" i="37" l="1"/>
  <c r="F11711" i="37" s="1"/>
  <c r="E7929" i="37"/>
  <c r="F7929" i="37" s="1"/>
  <c r="E7299" i="37"/>
  <c r="F7299" i="37" s="1"/>
  <c r="E11712" i="37" l="1"/>
  <c r="F11712" i="37" s="1"/>
  <c r="E7300" i="37"/>
  <c r="F7300" i="37" s="1"/>
  <c r="E11713" i="37" l="1"/>
  <c r="F11713" i="37" s="1"/>
  <c r="E7301" i="37"/>
  <c r="F7301" i="37" s="1"/>
  <c r="E11714" i="37" l="1"/>
  <c r="F11714" i="37" s="1"/>
  <c r="E7302" i="37"/>
  <c r="F7302" i="37" s="1"/>
  <c r="E11715" i="37" l="1"/>
  <c r="F11715" i="37" s="1"/>
  <c r="E7303" i="37"/>
  <c r="F7303" i="37" s="1"/>
  <c r="E11716" i="37" l="1"/>
  <c r="F11716" i="37" s="1"/>
  <c r="E7304" i="37"/>
  <c r="F7304" i="37" s="1"/>
  <c r="E11717" i="37" l="1"/>
  <c r="F11717" i="37" s="1"/>
  <c r="E7305" i="37"/>
  <c r="F7305" i="37" s="1"/>
  <c r="E11718" i="37" l="1"/>
  <c r="F11718" i="37" s="1"/>
  <c r="E7306" i="37"/>
  <c r="F7306" i="37" s="1"/>
  <c r="E11719" i="37" l="1"/>
  <c r="F11719" i="37" s="1"/>
  <c r="E7307" i="37"/>
  <c r="F7307" i="37" s="1"/>
  <c r="E11720" i="37" l="1"/>
  <c r="F11720" i="37" s="1"/>
  <c r="E7308" i="37"/>
  <c r="F7308" i="37" s="1"/>
  <c r="E11721" i="37" l="1"/>
  <c r="F11721" i="37" s="1"/>
  <c r="E7309" i="37"/>
  <c r="F7309" i="37" s="1"/>
  <c r="E11722" i="37" l="1"/>
  <c r="F11722" i="37" s="1"/>
  <c r="E7310" i="37"/>
  <c r="F7310" i="37" s="1"/>
  <c r="E11723" i="37" l="1"/>
  <c r="F11723" i="37" s="1"/>
  <c r="E7311" i="37"/>
  <c r="F7311" i="37" s="1"/>
  <c r="E11724" i="37" l="1"/>
  <c r="F11724" i="37" s="1"/>
  <c r="E7312" i="37"/>
  <c r="F7312" i="37" s="1"/>
  <c r="E11725" i="37" l="1"/>
  <c r="F11725" i="37" s="1"/>
  <c r="E7313" i="37"/>
  <c r="F7313" i="37" s="1"/>
  <c r="E11726" i="37" l="1"/>
  <c r="F11726" i="37" s="1"/>
  <c r="E7314" i="37"/>
  <c r="F7314" i="37" s="1"/>
  <c r="E11727" i="37" l="1"/>
  <c r="F11727" i="37" s="1"/>
  <c r="E7315" i="37"/>
  <c r="F7315" i="37" s="1"/>
  <c r="E11728" i="37" l="1"/>
  <c r="F11728" i="37" s="1"/>
  <c r="E7316" i="37"/>
  <c r="F7316" i="37" s="1"/>
  <c r="E11729" i="37" l="1"/>
  <c r="F11729" i="37" s="1"/>
  <c r="E7317" i="37"/>
  <c r="F7317" i="37" s="1"/>
  <c r="E11730" i="37" l="1"/>
  <c r="F11730" i="37" s="1"/>
  <c r="E7318" i="37"/>
  <c r="F7318" i="37" s="1"/>
  <c r="E11731" i="37" l="1"/>
  <c r="F11731" i="37" s="1"/>
  <c r="E7319" i="37"/>
  <c r="F7319" i="37" s="1"/>
  <c r="E11732" i="37" l="1"/>
  <c r="F11732" i="37" s="1"/>
  <c r="E7320" i="37"/>
  <c r="F7320" i="37" s="1"/>
  <c r="E11733" i="37" l="1"/>
  <c r="F11733" i="37" s="1"/>
  <c r="E7321" i="37"/>
  <c r="F7321" i="37" s="1"/>
  <c r="E11734" i="37" l="1"/>
  <c r="F11734" i="37" s="1"/>
  <c r="E7322" i="37"/>
  <c r="F7322" i="37" s="1"/>
  <c r="E11735" i="37" l="1"/>
  <c r="F11735" i="37" s="1"/>
  <c r="E7323" i="37"/>
  <c r="F7323" i="37" s="1"/>
  <c r="E11736" i="37" l="1"/>
  <c r="F11736" i="37" s="1"/>
  <c r="E7324" i="37"/>
  <c r="F7324" i="37" s="1"/>
  <c r="E11737" i="37" l="1"/>
  <c r="F11737" i="37" s="1"/>
  <c r="E7325" i="37"/>
  <c r="F7325" i="37" s="1"/>
  <c r="E11738" i="37" l="1"/>
  <c r="F11738" i="37" s="1"/>
  <c r="E7326" i="37"/>
  <c r="F7326" i="37" s="1"/>
  <c r="E11739" i="37" l="1"/>
  <c r="F11739" i="37" s="1"/>
  <c r="E7327" i="37"/>
  <c r="F7327" i="37" s="1"/>
  <c r="E11740" i="37" l="1"/>
  <c r="F11740" i="37" s="1"/>
  <c r="E7328" i="37"/>
  <c r="F7328" i="37" s="1"/>
  <c r="E11741" i="37" l="1"/>
  <c r="F11741" i="37" s="1"/>
  <c r="E7329" i="37"/>
  <c r="F7329" i="37" s="1"/>
  <c r="E11742" i="37" l="1"/>
  <c r="F11742" i="37" s="1"/>
  <c r="E7330" i="37"/>
  <c r="F7330" i="37" s="1"/>
  <c r="E11743" i="37" l="1"/>
  <c r="F11743" i="37" s="1"/>
  <c r="E7331" i="37"/>
  <c r="F7331" i="37" s="1"/>
  <c r="E11744" i="37" l="1"/>
  <c r="F11744" i="37" s="1"/>
  <c r="E7332" i="37"/>
  <c r="F7332" i="37" s="1"/>
  <c r="E11745" i="37" l="1"/>
  <c r="F11745" i="37" s="1"/>
  <c r="E7333" i="37"/>
  <c r="F7333" i="37" s="1"/>
  <c r="E11746" i="37" l="1"/>
  <c r="F11746" i="37" s="1"/>
  <c r="E7334" i="37"/>
  <c r="F7334" i="37" s="1"/>
  <c r="E11747" i="37" l="1"/>
  <c r="F11747" i="37" s="1"/>
  <c r="E7335" i="37"/>
  <c r="F7335" i="37" s="1"/>
  <c r="E11748" i="37" l="1"/>
  <c r="F11748" i="37" s="1"/>
  <c r="E7336" i="37"/>
  <c r="F7336" i="37" s="1"/>
  <c r="E11749" i="37" l="1"/>
  <c r="F11749" i="37" s="1"/>
  <c r="E7337" i="37"/>
  <c r="F7337" i="37" s="1"/>
  <c r="E11750" i="37" l="1"/>
  <c r="F11750" i="37" s="1"/>
  <c r="E7338" i="37"/>
  <c r="F7338" i="37" s="1"/>
  <c r="E11751" i="37" l="1"/>
  <c r="F11751" i="37" s="1"/>
  <c r="E7339" i="37"/>
  <c r="F7339" i="37" s="1"/>
  <c r="E11752" i="37" l="1"/>
  <c r="F11752" i="37" s="1"/>
  <c r="E7340" i="37"/>
  <c r="F7340" i="37" s="1"/>
  <c r="E11753" i="37" l="1"/>
  <c r="F11753" i="37" s="1"/>
  <c r="E7341" i="37"/>
  <c r="F7341" i="37" s="1"/>
  <c r="E11754" i="37" l="1"/>
  <c r="F11754" i="37" s="1"/>
  <c r="E7342" i="37"/>
  <c r="F7342" i="37" s="1"/>
  <c r="E11755" i="37" l="1"/>
  <c r="F11755" i="37" s="1"/>
  <c r="E7343" i="37"/>
  <c r="F7343" i="37" s="1"/>
  <c r="E11756" i="37" l="1"/>
  <c r="F11756" i="37" s="1"/>
  <c r="E7344" i="37"/>
  <c r="F7344" i="37" s="1"/>
  <c r="E11757" i="37" l="1"/>
  <c r="F11757" i="37" s="1"/>
  <c r="E7345" i="37"/>
  <c r="F7345" i="37" s="1"/>
  <c r="E11758" i="37" l="1"/>
  <c r="F11758" i="37" s="1"/>
  <c r="E7346" i="37"/>
  <c r="F7346" i="37" s="1"/>
  <c r="E11759" i="37" l="1"/>
  <c r="F11759" i="37" s="1"/>
  <c r="E7347" i="37"/>
  <c r="F7347" i="37" s="1"/>
  <c r="E11760" i="37" l="1"/>
  <c r="F11760" i="37" s="1"/>
  <c r="E7348" i="37"/>
  <c r="F7348" i="37" s="1"/>
  <c r="E11761" i="37" l="1"/>
  <c r="F11761" i="37" s="1"/>
  <c r="E7349" i="37"/>
  <c r="F7349" i="37" s="1"/>
  <c r="E11762" i="37" l="1"/>
  <c r="F11762" i="37" s="1"/>
  <c r="E7350" i="37"/>
  <c r="F7350" i="37" s="1"/>
  <c r="E11763" i="37" l="1"/>
  <c r="F11763" i="37" s="1"/>
  <c r="E7351" i="37"/>
  <c r="F7351" i="37" s="1"/>
  <c r="E11764" i="37" l="1"/>
  <c r="F11764" i="37" s="1"/>
  <c r="E7352" i="37"/>
  <c r="F7352" i="37" s="1"/>
  <c r="E11765" i="37" l="1"/>
  <c r="F11765" i="37" s="1"/>
  <c r="E7353" i="37"/>
  <c r="F7353" i="37" s="1"/>
  <c r="E11766" i="37" l="1"/>
  <c r="F11766" i="37" s="1"/>
  <c r="E7354" i="37"/>
  <c r="F7354" i="37" s="1"/>
  <c r="E11767" i="37" l="1"/>
  <c r="F11767" i="37" s="1"/>
  <c r="E7355" i="37"/>
  <c r="F7355" i="37" s="1"/>
  <c r="E11768" i="37" l="1"/>
  <c r="F11768" i="37" s="1"/>
  <c r="E7356" i="37"/>
  <c r="F7356" i="37" s="1"/>
  <c r="E11769" i="37" l="1"/>
  <c r="F11769" i="37" s="1"/>
  <c r="E7357" i="37"/>
  <c r="F7357" i="37" s="1"/>
  <c r="E11770" i="37" l="1"/>
  <c r="F11770" i="37" s="1"/>
  <c r="E7358" i="37"/>
  <c r="F7358" i="37" s="1"/>
  <c r="E11771" i="37" l="1"/>
  <c r="F11771" i="37" s="1"/>
  <c r="E7359" i="37"/>
  <c r="F7359" i="37" s="1"/>
  <c r="E11772" i="37" l="1"/>
  <c r="F11772" i="37" s="1"/>
  <c r="E7360" i="37"/>
  <c r="F7360" i="37" s="1"/>
  <c r="E11773" i="37" l="1"/>
  <c r="F11773" i="37" s="1"/>
  <c r="E7361" i="37"/>
  <c r="F7361" i="37" s="1"/>
  <c r="E11774" i="37" l="1"/>
  <c r="F11774" i="37" s="1"/>
  <c r="E7362" i="37"/>
  <c r="F7362" i="37" s="1"/>
  <c r="E11775" i="37" l="1"/>
  <c r="F11775" i="37" s="1"/>
  <c r="E7363" i="37"/>
  <c r="F7363" i="37" s="1"/>
  <c r="E11776" i="37" l="1"/>
  <c r="F11776" i="37" s="1"/>
  <c r="E7364" i="37"/>
  <c r="F7364" i="37" s="1"/>
  <c r="E11777" i="37" l="1"/>
  <c r="F11777" i="37" s="1"/>
  <c r="E7365" i="37"/>
  <c r="F7365" i="37" s="1"/>
  <c r="E11778" i="37" l="1"/>
  <c r="F11778" i="37" s="1"/>
  <c r="E7366" i="37"/>
  <c r="F7366" i="37" s="1"/>
  <c r="E11779" i="37" l="1"/>
  <c r="F11779" i="37" s="1"/>
  <c r="E7367" i="37"/>
  <c r="F7367" i="37" s="1"/>
  <c r="E11780" i="37" l="1"/>
  <c r="F11780" i="37" s="1"/>
  <c r="E7368" i="37"/>
  <c r="F7368" i="37" s="1"/>
  <c r="E11781" i="37" l="1"/>
  <c r="F11781" i="37" s="1"/>
  <c r="E7369" i="37"/>
  <c r="F7369" i="37" s="1"/>
  <c r="E11782" i="37" l="1"/>
  <c r="F11782" i="37" s="1"/>
  <c r="E7370" i="37"/>
  <c r="F7370" i="37" s="1"/>
  <c r="E11783" i="37" l="1"/>
  <c r="F11783" i="37" s="1"/>
  <c r="E7371" i="37"/>
  <c r="F7371" i="37" s="1"/>
  <c r="E11784" i="37" l="1"/>
  <c r="F11784" i="37" s="1"/>
  <c r="E7372" i="37"/>
  <c r="F7372" i="37" s="1"/>
  <c r="E11785" i="37" l="1"/>
  <c r="F11785" i="37" s="1"/>
  <c r="E7373" i="37"/>
  <c r="F7373" i="37" s="1"/>
  <c r="E11786" i="37" l="1"/>
  <c r="F11786" i="37" s="1"/>
  <c r="E7374" i="37"/>
  <c r="F7374" i="37" s="1"/>
  <c r="E11787" i="37" l="1"/>
  <c r="F11787" i="37" s="1"/>
  <c r="E7375" i="37"/>
  <c r="F7375" i="37" s="1"/>
  <c r="E11788" i="37" l="1"/>
  <c r="F11788" i="37" s="1"/>
  <c r="E7376" i="37"/>
  <c r="F7376" i="37" s="1"/>
  <c r="E11789" i="37" l="1"/>
  <c r="F11789" i="37" s="1"/>
  <c r="E7377" i="37"/>
  <c r="F7377" i="37" s="1"/>
  <c r="E11790" i="37" l="1"/>
  <c r="F11790" i="37" s="1"/>
  <c r="E7378" i="37"/>
  <c r="F7378" i="37" s="1"/>
  <c r="E11791" i="37" l="1"/>
  <c r="F11791" i="37" s="1"/>
  <c r="E7379" i="37"/>
  <c r="F7379" i="37" s="1"/>
  <c r="E11792" i="37" l="1"/>
  <c r="F11792" i="37" s="1"/>
  <c r="E7380" i="37"/>
  <c r="F7380" i="37" s="1"/>
  <c r="E11793" i="37" l="1"/>
  <c r="F11793" i="37" s="1"/>
  <c r="E7381" i="37"/>
  <c r="F7381" i="37" s="1"/>
  <c r="E11794" i="37" l="1"/>
  <c r="F11794" i="37" s="1"/>
  <c r="E7382" i="37"/>
  <c r="F7382" i="37" s="1"/>
  <c r="E11795" i="37" l="1"/>
  <c r="F11795" i="37" s="1"/>
  <c r="E7383" i="37"/>
  <c r="F7383" i="37" s="1"/>
  <c r="E11796" i="37" l="1"/>
  <c r="F11796" i="37" s="1"/>
  <c r="E7384" i="37"/>
  <c r="F7384" i="37" s="1"/>
  <c r="E11797" i="37" l="1"/>
  <c r="F11797" i="37" s="1"/>
  <c r="E7385" i="37"/>
  <c r="F7385" i="37" s="1"/>
  <c r="E11798" i="37" l="1"/>
  <c r="F11798" i="37" s="1"/>
  <c r="E7386" i="37"/>
  <c r="F7386" i="37" s="1"/>
  <c r="E11799" i="37" l="1"/>
  <c r="F11799" i="37" s="1"/>
  <c r="E7387" i="37"/>
  <c r="F7387" i="37" s="1"/>
  <c r="E11800" i="37" l="1"/>
  <c r="F11800" i="37" s="1"/>
  <c r="E7388" i="37"/>
  <c r="F7388" i="37" s="1"/>
  <c r="E11801" i="37" l="1"/>
  <c r="F11801" i="37" s="1"/>
  <c r="E7389" i="37"/>
  <c r="F7389" i="37" s="1"/>
  <c r="E11802" i="37" l="1"/>
  <c r="F11802" i="37" s="1"/>
  <c r="E7390" i="37"/>
  <c r="F7390" i="37" s="1"/>
  <c r="E11803" i="37" l="1"/>
  <c r="F11803" i="37" s="1"/>
  <c r="E7391" i="37"/>
  <c r="F7391" i="37" s="1"/>
  <c r="E11804" i="37" l="1"/>
  <c r="F11804" i="37" s="1"/>
  <c r="E7392" i="37"/>
  <c r="F7392" i="37" s="1"/>
  <c r="E11805" i="37" l="1"/>
  <c r="F11805" i="37" s="1"/>
  <c r="E7393" i="37"/>
  <c r="F7393" i="37" s="1"/>
  <c r="E11806" i="37" l="1"/>
  <c r="F11806" i="37" s="1"/>
  <c r="E7394" i="37"/>
  <c r="F7394" i="37" s="1"/>
  <c r="E11807" i="37" l="1"/>
  <c r="F11807" i="37" s="1"/>
  <c r="E7395" i="37"/>
  <c r="F7395" i="37" s="1"/>
  <c r="E11808" i="37" l="1"/>
  <c r="F11808" i="37" s="1"/>
  <c r="E7396" i="37"/>
  <c r="F7396" i="37" s="1"/>
  <c r="E11809" i="37" l="1"/>
  <c r="F11809" i="37" s="1"/>
  <c r="E7397" i="37"/>
  <c r="F7397" i="37" s="1"/>
  <c r="E11810" i="37" l="1"/>
  <c r="F11810" i="37" s="1"/>
  <c r="E7398" i="37"/>
  <c r="F7398" i="37" s="1"/>
  <c r="E11811" i="37" l="1"/>
  <c r="F11811" i="37" s="1"/>
  <c r="E7399" i="37"/>
  <c r="F7399" i="37" s="1"/>
  <c r="E11812" i="37" l="1"/>
  <c r="F11812" i="37" s="1"/>
  <c r="E7400" i="37"/>
  <c r="F7400" i="37" s="1"/>
  <c r="E11813" i="37" l="1"/>
  <c r="F11813" i="37" s="1"/>
  <c r="E7401" i="37"/>
  <c r="F7401" i="37" s="1"/>
  <c r="E11814" i="37" l="1"/>
  <c r="F11814" i="37" s="1"/>
  <c r="E7402" i="37"/>
  <c r="F7402" i="37" s="1"/>
  <c r="E11815" i="37" l="1"/>
  <c r="F11815" i="37" s="1"/>
  <c r="E7403" i="37"/>
  <c r="F7403" i="37" s="1"/>
  <c r="E11816" i="37" l="1"/>
  <c r="F11816" i="37" s="1"/>
  <c r="E7404" i="37"/>
  <c r="F7404" i="37" s="1"/>
  <c r="E11817" i="37" l="1"/>
  <c r="F11817" i="37" s="1"/>
  <c r="E7405" i="37"/>
  <c r="F7405" i="37" s="1"/>
  <c r="E11818" i="37" l="1"/>
  <c r="F11818" i="37" s="1"/>
  <c r="E7406" i="37"/>
  <c r="F7406" i="37" s="1"/>
  <c r="E11819" i="37" l="1"/>
  <c r="F11819" i="37" s="1"/>
  <c r="E7407" i="37"/>
  <c r="F7407" i="37" s="1"/>
  <c r="E11820" i="37" l="1"/>
  <c r="F11820" i="37" s="1"/>
  <c r="E7408" i="37"/>
  <c r="F7408" i="37" s="1"/>
  <c r="E11821" i="37" l="1"/>
  <c r="F11821" i="37" s="1"/>
  <c r="E7409" i="37"/>
  <c r="F7409" i="37" s="1"/>
  <c r="E11822" i="37" l="1"/>
  <c r="F11822" i="37" s="1"/>
  <c r="E7410" i="37"/>
  <c r="F7410" i="37" s="1"/>
  <c r="E11823" i="37" l="1"/>
  <c r="F11823" i="37" s="1"/>
  <c r="E7411" i="37"/>
  <c r="F7411" i="37" s="1"/>
  <c r="E11824" i="37" l="1"/>
  <c r="F11824" i="37" s="1"/>
  <c r="E7412" i="37"/>
  <c r="F7412" i="37" s="1"/>
  <c r="E11825" i="37" l="1"/>
  <c r="F11825" i="37" s="1"/>
  <c r="E7413" i="37"/>
  <c r="F7413" i="37" s="1"/>
  <c r="E11826" i="37" l="1"/>
  <c r="F11826" i="37" s="1"/>
  <c r="E7414" i="37"/>
  <c r="F7414" i="37" s="1"/>
  <c r="E11827" i="37" l="1"/>
  <c r="F11827" i="37" s="1"/>
  <c r="E7415" i="37"/>
  <c r="F7415" i="37" s="1"/>
  <c r="E11828" i="37" l="1"/>
  <c r="F11828" i="37" s="1"/>
  <c r="E7416" i="37"/>
  <c r="F7416" i="37" s="1"/>
  <c r="E11829" i="37" l="1"/>
  <c r="F11829" i="37" s="1"/>
  <c r="E11830" i="37" l="1"/>
  <c r="F11830" i="37" s="1"/>
  <c r="F7417" i="37"/>
  <c r="E11831" i="37" l="1"/>
  <c r="F11831" i="37" s="1"/>
  <c r="E7418" i="37"/>
  <c r="F7418" i="37" s="1"/>
  <c r="E11832" i="37" l="1"/>
  <c r="F11832" i="37" s="1"/>
  <c r="E7419" i="37"/>
  <c r="F7419" i="37" s="1"/>
  <c r="E11833" i="37" l="1"/>
  <c r="F11833" i="37" s="1"/>
  <c r="E7420" i="37"/>
  <c r="F7420" i="37" s="1"/>
  <c r="E11834" i="37" l="1"/>
  <c r="E7421" i="37"/>
  <c r="F7421" i="37" s="1"/>
  <c r="F11834" i="37" l="1"/>
  <c r="E11835" i="37"/>
  <c r="F11835" i="37" s="1"/>
  <c r="F11836" i="37"/>
  <c r="E7422" i="37"/>
  <c r="F7422" i="37" s="1"/>
  <c r="E11837" i="37" l="1"/>
  <c r="F11837" i="37" s="1"/>
  <c r="E7423" i="37"/>
  <c r="F7423" i="37" s="1"/>
  <c r="E11838" i="37" l="1"/>
  <c r="F11838" i="37" s="1"/>
  <c r="E7424" i="37"/>
  <c r="F7424" i="37" s="1"/>
  <c r="E11839" i="37" l="1"/>
  <c r="F11839" i="37" s="1"/>
  <c r="E7425" i="37"/>
  <c r="F7425" i="37" s="1"/>
  <c r="E11840" i="37" l="1"/>
  <c r="F11840" i="37" s="1"/>
  <c r="E7426" i="37"/>
  <c r="F7426" i="37" s="1"/>
  <c r="E11841" i="37" l="1"/>
  <c r="F11841" i="37" s="1"/>
  <c r="E7427" i="37"/>
  <c r="F7427" i="37" s="1"/>
  <c r="E11842" i="37" l="1"/>
  <c r="F11842" i="37" s="1"/>
  <c r="E7428" i="37"/>
  <c r="F7428" i="37" s="1"/>
  <c r="E11843" i="37" l="1"/>
  <c r="F11843" i="37" s="1"/>
  <c r="E7429" i="37"/>
  <c r="F7429" i="37" s="1"/>
  <c r="E11844" i="37" l="1"/>
  <c r="F11844" i="37" s="1"/>
  <c r="E7430" i="37"/>
  <c r="F7430" i="37" s="1"/>
  <c r="E11845" i="37" l="1"/>
  <c r="F11845" i="37" s="1"/>
  <c r="E7431" i="37"/>
  <c r="F7431" i="37" s="1"/>
  <c r="E11846" i="37" l="1"/>
  <c r="F11846" i="37" s="1"/>
  <c r="E7432" i="37"/>
  <c r="F7432" i="37" s="1"/>
  <c r="E11847" i="37" l="1"/>
  <c r="F11847" i="37" s="1"/>
  <c r="E7433" i="37"/>
  <c r="F7433" i="37" s="1"/>
  <c r="E11848" i="37" l="1"/>
  <c r="F11848" i="37" s="1"/>
  <c r="E7434" i="37"/>
  <c r="F7434" i="37" s="1"/>
  <c r="E11849" i="37" l="1"/>
  <c r="F11849" i="37" s="1"/>
  <c r="E7435" i="37"/>
  <c r="F7435" i="37" s="1"/>
  <c r="E11850" i="37" l="1"/>
  <c r="F11850" i="37" s="1"/>
  <c r="E7436" i="37"/>
  <c r="F7436" i="37" s="1"/>
  <c r="E11851" i="37" l="1"/>
  <c r="F11851" i="37" s="1"/>
  <c r="E7437" i="37"/>
  <c r="F7437" i="37" s="1"/>
  <c r="E11852" i="37" l="1"/>
  <c r="F11852" i="37" s="1"/>
  <c r="E7438" i="37"/>
  <c r="F7438" i="37" s="1"/>
  <c r="E11853" i="37" l="1"/>
  <c r="F11853" i="37" s="1"/>
  <c r="E7439" i="37"/>
  <c r="F7439" i="37" s="1"/>
  <c r="E11854" i="37" l="1"/>
  <c r="F11854" i="37" s="1"/>
  <c r="E7440" i="37"/>
  <c r="F7440" i="37" s="1"/>
  <c r="E11855" i="37" l="1"/>
  <c r="F11855" i="37" s="1"/>
  <c r="E7441" i="37"/>
  <c r="F7441" i="37" s="1"/>
  <c r="E11856" i="37" l="1"/>
  <c r="F11856" i="37" s="1"/>
  <c r="E7442" i="37"/>
  <c r="F7442" i="37" s="1"/>
  <c r="E11857" i="37" l="1"/>
  <c r="F11857" i="37" s="1"/>
  <c r="E7443" i="37"/>
  <c r="F7443" i="37" s="1"/>
  <c r="E11858" i="37" l="1"/>
  <c r="F11858" i="37" s="1"/>
  <c r="E7444" i="37"/>
  <c r="F7444" i="37" s="1"/>
  <c r="E11859" i="37" l="1"/>
  <c r="F11859" i="37" s="1"/>
  <c r="E7445" i="37"/>
  <c r="F7445" i="37" s="1"/>
  <c r="E11860" i="37" l="1"/>
  <c r="F11860" i="37" s="1"/>
  <c r="E7446" i="37"/>
  <c r="F7446" i="37" s="1"/>
  <c r="E11861" i="37" l="1"/>
  <c r="F11861" i="37" s="1"/>
  <c r="E7447" i="37"/>
  <c r="F7447" i="37" s="1"/>
  <c r="E11862" i="37" l="1"/>
  <c r="F11862" i="37" s="1"/>
  <c r="E7448" i="37"/>
  <c r="F7448" i="37" s="1"/>
  <c r="E11863" i="37" l="1"/>
  <c r="F11863" i="37" s="1"/>
  <c r="E7449" i="37"/>
  <c r="F7449" i="37" s="1"/>
  <c r="E11864" i="37" l="1"/>
  <c r="F11864" i="37" s="1"/>
  <c r="E7450" i="37"/>
  <c r="F7450" i="37" s="1"/>
  <c r="E11865" i="37" l="1"/>
  <c r="F11865" i="37" s="1"/>
  <c r="E7451" i="37"/>
  <c r="F7451" i="37" s="1"/>
  <c r="E11866" i="37" l="1"/>
  <c r="F11866" i="37" s="1"/>
  <c r="E7452" i="37"/>
  <c r="F7452" i="37" s="1"/>
  <c r="E11867" i="37" l="1"/>
  <c r="F11867" i="37" s="1"/>
  <c r="E7453" i="37"/>
  <c r="F7453" i="37" s="1"/>
  <c r="E11868" i="37" l="1"/>
  <c r="F11868" i="37" s="1"/>
  <c r="E7454" i="37"/>
  <c r="F7454" i="37" s="1"/>
  <c r="E11869" i="37" l="1"/>
  <c r="F11869" i="37" s="1"/>
  <c r="E7455" i="37"/>
  <c r="F7455" i="37" s="1"/>
  <c r="E11870" i="37" l="1"/>
  <c r="F11870" i="37" s="1"/>
  <c r="E7456" i="37"/>
  <c r="F7456" i="37" s="1"/>
  <c r="E11871" i="37" l="1"/>
  <c r="F11871" i="37" s="1"/>
  <c r="E7457" i="37"/>
  <c r="F7457" i="37" s="1"/>
  <c r="E7458" i="37" l="1"/>
  <c r="F7458" i="37" s="1"/>
  <c r="E7459" i="37" l="1"/>
  <c r="F7459" i="37" s="1"/>
  <c r="E7460" i="37" l="1"/>
  <c r="F7460" i="37" s="1"/>
  <c r="E7461" i="37" l="1"/>
  <c r="F7461" i="37" s="1"/>
  <c r="E7462" i="37" l="1"/>
  <c r="F7462" i="37" s="1"/>
  <c r="E7463" i="37" l="1"/>
  <c r="F7463" i="37" s="1"/>
  <c r="E7464" i="37" l="1"/>
  <c r="F7464" i="37" s="1"/>
  <c r="E7465" i="37" l="1"/>
  <c r="F7465" i="37" s="1"/>
  <c r="E7466" i="37" l="1"/>
  <c r="F7466" i="37" s="1"/>
  <c r="E7467" i="37" l="1"/>
  <c r="F7467" i="37" s="1"/>
  <c r="E7468" i="37" l="1"/>
  <c r="F7468" i="37" s="1"/>
  <c r="E7469" i="37" l="1"/>
  <c r="F7469" i="37" s="1"/>
  <c r="E7470" i="37" l="1"/>
  <c r="F7470" i="37" s="1"/>
  <c r="E7471" i="37" l="1"/>
  <c r="F7471" i="37" s="1"/>
  <c r="E7472" i="37" l="1"/>
  <c r="F7472" i="37" s="1"/>
  <c r="E7473" i="37" l="1"/>
  <c r="F7473" i="37" s="1"/>
  <c r="E7474" i="37" l="1"/>
  <c r="F7474" i="37" s="1"/>
  <c r="E7475" i="37" l="1"/>
  <c r="F7475" i="37" s="1"/>
  <c r="E7476" i="37" l="1"/>
  <c r="F7476" i="37" s="1"/>
  <c r="E7477" i="37" l="1"/>
  <c r="F7477" i="37" s="1"/>
  <c r="E7478" i="37" l="1"/>
  <c r="F7478" i="37" s="1"/>
  <c r="E7479" i="37" l="1"/>
  <c r="F7479" i="37" s="1"/>
  <c r="E7480" i="37" l="1"/>
  <c r="F7480" i="37" s="1"/>
  <c r="E7481" i="37" l="1"/>
  <c r="F7481" i="37" s="1"/>
  <c r="E7482" i="37" l="1"/>
  <c r="F7482" i="37" s="1"/>
  <c r="E7483" i="37" l="1"/>
  <c r="F7483" i="37" s="1"/>
  <c r="E7484" i="37" l="1"/>
  <c r="F7484" i="37" s="1"/>
  <c r="E7485" i="37" l="1"/>
  <c r="F7485" i="37" s="1"/>
  <c r="E7486" i="37" l="1"/>
  <c r="F7486" i="37" s="1"/>
  <c r="E7487" i="37" l="1"/>
  <c r="F7487" i="37" s="1"/>
  <c r="E7488" i="37" l="1"/>
  <c r="F7488" i="37" s="1"/>
  <c r="E7489" i="37" l="1"/>
  <c r="F7489" i="37" s="1"/>
  <c r="E7490" i="37" l="1"/>
  <c r="F7490" i="37" s="1"/>
  <c r="E7491" i="37" l="1"/>
  <c r="F7491" i="37" s="1"/>
  <c r="E7492" i="37" l="1"/>
  <c r="F7492" i="37" s="1"/>
  <c r="E7493" i="37" l="1"/>
  <c r="F7493" i="37" s="1"/>
  <c r="E7494" i="37" l="1"/>
  <c r="F7494" i="37" s="1"/>
  <c r="E7495" i="37" l="1"/>
  <c r="F7495" i="37" s="1"/>
  <c r="E7496" i="37" l="1"/>
  <c r="F7496" i="37" s="1"/>
  <c r="E7497" i="37" l="1"/>
  <c r="F7497" i="37" s="1"/>
  <c r="E7498" i="37" l="1"/>
  <c r="F7498" i="37" s="1"/>
  <c r="E7499" i="37" l="1"/>
  <c r="F7499" i="37" s="1"/>
  <c r="E7500" i="37" l="1"/>
  <c r="F7500" i="37" s="1"/>
  <c r="E7501" i="37" l="1"/>
  <c r="F7501" i="37" s="1"/>
  <c r="E7502" i="37" l="1"/>
  <c r="F7502" i="37" s="1"/>
  <c r="E7503" i="37" l="1"/>
  <c r="F7503" i="37" s="1"/>
  <c r="E7504" i="37" l="1"/>
  <c r="F7504" i="37" s="1"/>
  <c r="E7505" i="37" l="1"/>
  <c r="F7505" i="37" s="1"/>
  <c r="E7506" i="37" l="1"/>
  <c r="F7506" i="37" s="1"/>
  <c r="E7507" i="37" l="1"/>
  <c r="F7507" i="37" s="1"/>
  <c r="E7508" i="37" l="1"/>
  <c r="F7508" i="37" s="1"/>
  <c r="E7509" i="37" l="1"/>
  <c r="F7509" i="37" s="1"/>
  <c r="E7510" i="37" l="1"/>
  <c r="F7510" i="37" s="1"/>
  <c r="E7511" i="37" l="1"/>
  <c r="F7511" i="37" s="1"/>
  <c r="E7512" i="37" l="1"/>
  <c r="F7512" i="37" s="1"/>
  <c r="E7513" i="37" l="1"/>
  <c r="F7513" i="37" s="1"/>
  <c r="E7514" i="37" l="1"/>
  <c r="F7514" i="37" s="1"/>
  <c r="E7515" i="37" l="1"/>
  <c r="F7515" i="37" s="1"/>
  <c r="E7516" i="37" l="1"/>
  <c r="F7516" i="37" s="1"/>
  <c r="E7517" i="37" l="1"/>
  <c r="F7517" i="37" s="1"/>
  <c r="E7518" i="37" l="1"/>
  <c r="F7518" i="37" s="1"/>
  <c r="E7519" i="37" l="1"/>
  <c r="F7519" i="37" s="1"/>
  <c r="E7520" i="37" l="1"/>
  <c r="F7520" i="37" s="1"/>
  <c r="E7521" i="37" l="1"/>
  <c r="F7521" i="37" s="1"/>
  <c r="E7522" i="37" l="1"/>
  <c r="F7522" i="37" s="1"/>
  <c r="E7523" i="37" l="1"/>
  <c r="F7523" i="37" s="1"/>
  <c r="E7524" i="37" l="1"/>
  <c r="F7524" i="37" s="1"/>
  <c r="E7525" i="37" l="1"/>
  <c r="F7525" i="37" s="1"/>
  <c r="E7526" i="37" l="1"/>
  <c r="F7526" i="37" s="1"/>
  <c r="E7527" i="37" l="1"/>
  <c r="F7527" i="37" s="1"/>
  <c r="E7528" i="37" l="1"/>
  <c r="F7528" i="37" s="1"/>
  <c r="E7529" i="37" l="1"/>
  <c r="F7529" i="37" s="1"/>
  <c r="E7530" i="37" l="1"/>
  <c r="F7530" i="37" s="1"/>
  <c r="E7531" i="37" l="1"/>
  <c r="F7531" i="37" s="1"/>
  <c r="E7532" i="37" l="1"/>
  <c r="F7532" i="37" s="1"/>
  <c r="E7533" i="37" l="1"/>
  <c r="F7533" i="37" s="1"/>
  <c r="E7534" i="37" l="1"/>
  <c r="F7534" i="37" s="1"/>
  <c r="E7535" i="37" l="1"/>
  <c r="F7535" i="37" s="1"/>
  <c r="E7536" i="37" l="1"/>
  <c r="F7536" i="37" s="1"/>
  <c r="E7537" i="37" l="1"/>
  <c r="F7537" i="37" s="1"/>
  <c r="E7538" i="37" l="1"/>
  <c r="F7538" i="37" s="1"/>
  <c r="E7539" i="37" l="1"/>
  <c r="F7539" i="37" s="1"/>
  <c r="E7540" i="37" l="1"/>
  <c r="F7540" i="37" s="1"/>
  <c r="E7541" i="37" l="1"/>
  <c r="F7541" i="37" s="1"/>
  <c r="E7542" i="37" l="1"/>
  <c r="F7542" i="37" s="1"/>
  <c r="E7543" i="37" l="1"/>
  <c r="F7543" i="37" s="1"/>
  <c r="E7544" i="37" l="1"/>
  <c r="F7544" i="37" s="1"/>
  <c r="E7545" i="37" l="1"/>
  <c r="F7545" i="37" s="1"/>
  <c r="E7546" i="37" l="1"/>
  <c r="F7546" i="37" s="1"/>
  <c r="E7547" i="37" l="1"/>
  <c r="F7547" i="37" s="1"/>
  <c r="E7548" i="37" l="1"/>
  <c r="F7548" i="37" s="1"/>
  <c r="E7549" i="37" l="1"/>
  <c r="F7549" i="37" s="1"/>
  <c r="E7550" i="37" l="1"/>
  <c r="F7550" i="37" s="1"/>
  <c r="E7551" i="37" l="1"/>
  <c r="F7551" i="37" s="1"/>
  <c r="E7552" i="37" l="1"/>
  <c r="F7552" i="37" s="1"/>
  <c r="E7553" i="37" l="1"/>
  <c r="F7553" i="37" s="1"/>
  <c r="E7554" i="37" l="1"/>
  <c r="F7554" i="37" s="1"/>
  <c r="E7555" i="37" l="1"/>
  <c r="F7555" i="37" s="1"/>
  <c r="E7556" i="37" l="1"/>
  <c r="F7556" i="37" s="1"/>
  <c r="E7557" i="37" l="1"/>
  <c r="F7557" i="37" s="1"/>
  <c r="E7558" i="37" l="1"/>
  <c r="F7558" i="37" s="1"/>
  <c r="E7559" i="37" l="1"/>
  <c r="F7559" i="37" s="1"/>
  <c r="E7560" i="37" l="1"/>
  <c r="F7560" i="37" s="1"/>
  <c r="E7561" i="37" l="1"/>
  <c r="F7561" i="37" s="1"/>
  <c r="E7562" i="37" l="1"/>
  <c r="F7562" i="37" s="1"/>
  <c r="E7563" i="37" l="1"/>
  <c r="F7563" i="37" s="1"/>
  <c r="E7564" i="37" l="1"/>
  <c r="F7564" i="37" s="1"/>
  <c r="E7565" i="37" l="1"/>
  <c r="F7565" i="37" s="1"/>
  <c r="E7566" i="37" l="1"/>
  <c r="F7566" i="37" s="1"/>
  <c r="E7567" i="37" l="1"/>
  <c r="F7567" i="37" s="1"/>
  <c r="E7568" i="37" l="1"/>
  <c r="F7568" i="37" s="1"/>
  <c r="E7569" i="37" l="1"/>
  <c r="F7569" i="37" s="1"/>
  <c r="E7570" i="37" l="1"/>
  <c r="F7570" i="37" s="1"/>
  <c r="E7571" i="37" l="1"/>
  <c r="F7571" i="37" s="1"/>
  <c r="E7572" i="37" l="1"/>
  <c r="F7572" i="37" s="1"/>
  <c r="E7573" i="37" l="1"/>
  <c r="F7573" i="37" s="1"/>
  <c r="E7574" i="37" l="1"/>
  <c r="F7574" i="37" s="1"/>
  <c r="E7575" i="37" l="1"/>
  <c r="F7575" i="37" s="1"/>
  <c r="E7576" i="37" l="1"/>
  <c r="F7576" i="37" s="1"/>
  <c r="E7577" i="37" l="1"/>
  <c r="F7577" i="37" s="1"/>
  <c r="E7578" i="37" l="1"/>
  <c r="F7578" i="37" s="1"/>
  <c r="E7579" i="37" l="1"/>
  <c r="F7579" i="37" s="1"/>
  <c r="E7580" i="37" l="1"/>
  <c r="F7580" i="37" s="1"/>
  <c r="E7581" i="37" l="1"/>
  <c r="F7581" i="37" s="1"/>
  <c r="E7582" i="37" l="1"/>
  <c r="F7582" i="37" s="1"/>
  <c r="E7583" i="37" l="1"/>
  <c r="F7583" i="37" s="1"/>
  <c r="E7584" i="37" l="1"/>
  <c r="F7584" i="37" s="1"/>
  <c r="E7585" i="37" l="1"/>
  <c r="F7585" i="37" s="1"/>
  <c r="E7586" i="37" l="1"/>
  <c r="F7586" i="37" s="1"/>
  <c r="E7587" i="37" l="1"/>
  <c r="F7587" i="37" s="1"/>
  <c r="E7588" i="37" l="1"/>
  <c r="F7588" i="37" s="1"/>
  <c r="E7589" i="37" l="1"/>
  <c r="F7589" i="37" s="1"/>
  <c r="E7590" i="37" l="1"/>
  <c r="F7590" i="37" s="1"/>
  <c r="E7591" i="37" l="1"/>
  <c r="F7591" i="37" s="1"/>
  <c r="E7592" i="37" l="1"/>
  <c r="F7592" i="37" s="1"/>
  <c r="E7593" i="37" l="1"/>
  <c r="F7593" i="37" s="1"/>
  <c r="E7594" i="37" l="1"/>
  <c r="F7594" i="37" s="1"/>
  <c r="E7595" i="37" l="1"/>
  <c r="F7595" i="37" s="1"/>
  <c r="E7596" i="37" l="1"/>
  <c r="F7596" i="37" s="1"/>
  <c r="E7597" i="37" l="1"/>
  <c r="F7597" i="37" s="1"/>
  <c r="E7598" i="37" l="1"/>
  <c r="F7598" i="37" s="1"/>
  <c r="E7599" i="37" l="1"/>
  <c r="F7599" i="37" s="1"/>
  <c r="E7600" i="37" l="1"/>
  <c r="F7600" i="37" s="1"/>
  <c r="E7601" i="37" l="1"/>
  <c r="F7601" i="37" s="1"/>
  <c r="E7602" i="37" l="1"/>
  <c r="F7602" i="37" s="1"/>
  <c r="E7603" i="37" l="1"/>
  <c r="F7603" i="37" s="1"/>
  <c r="E7604" i="37" l="1"/>
  <c r="F7604" i="37" s="1"/>
  <c r="E7605" i="37" l="1"/>
  <c r="F7605" i="37" s="1"/>
  <c r="E7606" i="37" l="1"/>
  <c r="F7606" i="37" s="1"/>
  <c r="E7607" i="37" l="1"/>
  <c r="F7607" i="37" s="1"/>
  <c r="E7608" i="37" l="1"/>
  <c r="F7608" i="37" s="1"/>
  <c r="E7609" i="37" l="1"/>
  <c r="F7609" i="37" s="1"/>
  <c r="E7610" i="37" l="1"/>
  <c r="F7610" i="37" s="1"/>
  <c r="E7611" i="37" l="1"/>
  <c r="F7611" i="37" s="1"/>
  <c r="E7612" i="37" l="1"/>
  <c r="F7612" i="37" s="1"/>
  <c r="E7613" i="37" l="1"/>
  <c r="F7613" i="37" s="1"/>
  <c r="E7614" i="37" l="1"/>
  <c r="F7614" i="37" s="1"/>
  <c r="E7615" i="37" l="1"/>
  <c r="F7615" i="37" s="1"/>
  <c r="E7616" i="37" l="1"/>
  <c r="F7616" i="37" s="1"/>
  <c r="E7617" i="37" l="1"/>
  <c r="F7617" i="37" s="1"/>
  <c r="E7618" i="37" l="1"/>
  <c r="F7618" i="37" s="1"/>
  <c r="E7619" i="37" l="1"/>
  <c r="F7619" i="37" s="1"/>
  <c r="E7620" i="37" l="1"/>
  <c r="F7620" i="37" s="1"/>
  <c r="E7621" i="37" l="1"/>
  <c r="F7621" i="37" s="1"/>
  <c r="E7622" i="37" l="1"/>
  <c r="F7622" i="37" s="1"/>
  <c r="E7623" i="37" l="1"/>
  <c r="F7623" i="37" s="1"/>
  <c r="E7624" i="37" l="1"/>
  <c r="F7624" i="37" s="1"/>
  <c r="E7625" i="37" l="1"/>
  <c r="F7625" i="37" s="1"/>
  <c r="E7626" i="37" l="1"/>
  <c r="F7626" i="37" s="1"/>
  <c r="E7627" i="37" l="1"/>
  <c r="F7627" i="37" s="1"/>
  <c r="E7628" i="37" l="1"/>
  <c r="F7628" i="37" s="1"/>
  <c r="E7629" i="37" l="1"/>
  <c r="F7629" i="37" s="1"/>
  <c r="C46" i="1" s="1"/>
  <c r="C13" i="1"/>
  <c r="C32" i="1"/>
  <c r="C21" i="1"/>
  <c r="C16" i="1"/>
  <c r="C25" i="1"/>
  <c r="C61" i="1"/>
  <c r="C19" i="1"/>
  <c r="C15" i="1"/>
  <c r="C38" i="1"/>
  <c r="C14" i="1"/>
  <c r="C58" i="1"/>
  <c r="C39" i="1"/>
  <c r="C37" i="1"/>
  <c r="C18" i="1"/>
  <c r="C53" i="1"/>
  <c r="C41" i="1"/>
  <c r="C17" i="1"/>
  <c r="C20" i="1"/>
  <c r="C51" i="1" l="1"/>
  <c r="C34" i="1"/>
  <c r="C14" i="39"/>
  <c r="C31" i="39"/>
  <c r="C11" i="1"/>
  <c r="C18" i="39"/>
  <c r="C22" i="39"/>
  <c r="C43" i="39"/>
  <c r="C49" i="39"/>
  <c r="C27" i="39"/>
  <c r="C37" i="39"/>
  <c r="C50" i="39"/>
  <c r="C28" i="39"/>
  <c r="C39" i="39"/>
  <c r="C29" i="39"/>
  <c r="C51" i="39"/>
  <c r="C32" i="39"/>
  <c r="C38" i="39"/>
  <c r="C34" i="39"/>
  <c r="C10" i="39"/>
  <c r="C30" i="39"/>
  <c r="C17" i="39"/>
  <c r="C15" i="39"/>
  <c r="C40" i="39"/>
  <c r="C21" i="39"/>
  <c r="C33" i="39"/>
  <c r="C12" i="39"/>
  <c r="C46" i="39"/>
  <c r="C23" i="39"/>
  <c r="C9" i="39"/>
  <c r="C41" i="39"/>
  <c r="C44" i="39"/>
  <c r="C47" i="39"/>
  <c r="C48" i="39"/>
  <c r="C36" i="39"/>
  <c r="C25" i="39"/>
  <c r="C11" i="39"/>
  <c r="C35" i="39"/>
  <c r="C26" i="39"/>
  <c r="C8" i="39"/>
  <c r="C13" i="39"/>
  <c r="C19" i="39"/>
  <c r="C16" i="39"/>
  <c r="C12" i="1"/>
  <c r="C45" i="39"/>
  <c r="C24" i="39"/>
  <c r="C42" i="39"/>
  <c r="C20" i="39"/>
  <c r="C35" i="1"/>
  <c r="C26" i="1"/>
  <c r="C50" i="1"/>
  <c r="C22" i="1"/>
  <c r="C40" i="1"/>
  <c r="C45" i="1"/>
  <c r="C24" i="1"/>
  <c r="C56" i="1"/>
  <c r="C48" i="1"/>
  <c r="C31" i="1"/>
  <c r="C54" i="1"/>
  <c r="C47" i="1"/>
  <c r="C55" i="1"/>
  <c r="C52" i="1"/>
  <c r="C64" i="1"/>
  <c r="C44" i="1"/>
  <c r="C27" i="1"/>
  <c r="C43" i="1"/>
  <c r="C63" i="1"/>
  <c r="C42" i="1"/>
  <c r="C28" i="1"/>
  <c r="C60" i="1"/>
  <c r="C59" i="1"/>
  <c r="C33" i="1"/>
  <c r="C29" i="1"/>
  <c r="C30" i="1"/>
  <c r="C62" i="1"/>
  <c r="C49" i="1"/>
  <c r="C23" i="1"/>
  <c r="C36" i="1"/>
  <c r="C57" i="1"/>
</calcChain>
</file>

<file path=xl/sharedStrings.xml><?xml version="1.0" encoding="utf-8"?>
<sst xmlns="http://schemas.openxmlformats.org/spreadsheetml/2006/main" count="84533" uniqueCount="45399">
  <si>
    <t>Agricultura, Caza, Silvicultura y Pesca - Productos y Servicios Conexos</t>
  </si>
  <si>
    <t>Rubro</t>
  </si>
  <si>
    <t>Código de Rubro</t>
  </si>
  <si>
    <t>01.00.000</t>
  </si>
  <si>
    <t>02.00.000</t>
  </si>
  <si>
    <t>03.00.000</t>
  </si>
  <si>
    <t>04.00.000</t>
  </si>
  <si>
    <t>05.00.000</t>
  </si>
  <si>
    <t>06.00.000</t>
  </si>
  <si>
    <t>07.00.000</t>
  </si>
  <si>
    <t>08.00.000</t>
  </si>
  <si>
    <t>09.00.000</t>
  </si>
  <si>
    <t>010.00.000</t>
  </si>
  <si>
    <t>011.00.000</t>
  </si>
  <si>
    <t>012.00.000</t>
  </si>
  <si>
    <t>013.00.000</t>
  </si>
  <si>
    <t>014.00.000</t>
  </si>
  <si>
    <t>015.00.000</t>
  </si>
  <si>
    <t>016.00.000</t>
  </si>
  <si>
    <t>017.00.000</t>
  </si>
  <si>
    <t>018.00.000</t>
  </si>
  <si>
    <t>019.00.000</t>
  </si>
  <si>
    <t>020.00.000</t>
  </si>
  <si>
    <t>Minería, Petróleo crudo y Gas natural - Servicios Conexos</t>
  </si>
  <si>
    <t>021.00.000</t>
  </si>
  <si>
    <t>01.00.101</t>
  </si>
  <si>
    <t>01.00.111</t>
  </si>
  <si>
    <t>02.00.101</t>
  </si>
  <si>
    <t>03.01.000</t>
  </si>
  <si>
    <t>03.02.000</t>
  </si>
  <si>
    <t>03.03.000</t>
  </si>
  <si>
    <t>03.04.000</t>
  </si>
  <si>
    <t>03.05.000</t>
  </si>
  <si>
    <t>03.06.000</t>
  </si>
  <si>
    <t>03.07.000</t>
  </si>
  <si>
    <t>03.08.000</t>
  </si>
  <si>
    <t>03.09.000</t>
  </si>
  <si>
    <t>03.10.000</t>
  </si>
  <si>
    <t>03.11.000</t>
  </si>
  <si>
    <t>03.12.000</t>
  </si>
  <si>
    <t>03.13.000</t>
  </si>
  <si>
    <t>03.14.000</t>
  </si>
  <si>
    <t>03.15.000</t>
  </si>
  <si>
    <t>03.16.000</t>
  </si>
  <si>
    <t>03.17.000</t>
  </si>
  <si>
    <t>Nombre de la empresa</t>
  </si>
  <si>
    <t>Dirección</t>
  </si>
  <si>
    <t>Fono</t>
  </si>
  <si>
    <t>E-mail</t>
  </si>
  <si>
    <t>Pagina web</t>
  </si>
  <si>
    <t>Rut</t>
  </si>
  <si>
    <t xml:space="preserve">Número de trabajadores </t>
  </si>
  <si>
    <t>Año de Establecimiento</t>
  </si>
  <si>
    <t>Giro Principal</t>
  </si>
  <si>
    <t>Comuna</t>
  </si>
  <si>
    <t>Gerente General</t>
  </si>
  <si>
    <t>Ciudad</t>
  </si>
  <si>
    <t>Fax</t>
  </si>
  <si>
    <t>Codigo Postal</t>
  </si>
  <si>
    <t>Proudctos indutriales y relacionados</t>
  </si>
  <si>
    <t>Productos alimenticios, bebida y tabaco</t>
  </si>
  <si>
    <t>Textiles y Vestuario</t>
  </si>
  <si>
    <t>Cueros, Calzado y otros cueros</t>
  </si>
  <si>
    <t>Madera y Productos de madera y Corcho (Excepto muebles)</t>
  </si>
  <si>
    <t>Muebles y Accesorios</t>
  </si>
  <si>
    <t>Papel y Productos de papel</t>
  </si>
  <si>
    <t>Imprentas, Editoriales , Industria y Servicios Graficos</t>
  </si>
  <si>
    <t>Sustancias y Productos Qúimicos</t>
  </si>
  <si>
    <t>Productos derivados del Petróleo y del carbón, de Caucho y Plásticos</t>
  </si>
  <si>
    <t>Manufacturas de Barro, Piedra,Cerámicas,Loza,Porcelana, Vidrio y Similares</t>
  </si>
  <si>
    <t>Productos de Arcilla, Cemento, Cal, Yeso,Hormigón,Lana Mineral,Pizarra,Abrasivos,Asbesto,Grafito y Similares</t>
  </si>
  <si>
    <t>Productos Metalúrgicos (Exceptuando Maquinaria y Equipos)</t>
  </si>
  <si>
    <t>Maquinaria y Equipo Industrial, Accesorios y Suministros</t>
  </si>
  <si>
    <t>Máquinas y Equipo de Oficinas, Cálculo y Procesamiento Eletrónico de Datos, Accesorios y Suministros</t>
  </si>
  <si>
    <t>Aparatos y accesorios Eléctricos, Electrodoméstos y Similares</t>
  </si>
  <si>
    <t>Equipo Profesional y Científico, Instrumentos de medición, Optica  y Fotografía</t>
  </si>
  <si>
    <t>Vehículos y Material de Transporte.</t>
  </si>
  <si>
    <t>Electricidad, Gas y Agua</t>
  </si>
  <si>
    <t>Construccion,Actividades y Servicios Conexos</t>
  </si>
  <si>
    <t>Comercio, Abastecimiento y Distribución</t>
  </si>
  <si>
    <t>Transporte y Almacenamiento</t>
  </si>
  <si>
    <t>Comunicaciones y servicios conexos</t>
  </si>
  <si>
    <t>Seguros y Servicios Conexos</t>
  </si>
  <si>
    <t>Servicios Financieros y Conexos</t>
  </si>
  <si>
    <t>Medios de Comunicación Periodística e Informativa</t>
  </si>
  <si>
    <t>Publicidad, Marketing y Servicios Adicionales</t>
  </si>
  <si>
    <t>Instituciones de Educación y Capacitación, académicas, científicas y de estudios sociales</t>
  </si>
  <si>
    <t>Seguridad Social: Prevision, Salud y accidentes laborales</t>
  </si>
  <si>
    <t>Servicios Médicos, Odontológicos, Actividades Conexas y otros de Sanidad y Veterinaria</t>
  </si>
  <si>
    <t>Servicios Profesionales y Técnicos para las Empresas</t>
  </si>
  <si>
    <t>Esparcimiento, Diversión y servicios culturales</t>
  </si>
  <si>
    <t xml:space="preserve">Instituciones de Beneficencia, Desarrollo y Asistencia Social </t>
  </si>
  <si>
    <t>Asociacones Empresariales, Gremiales y Profesionales</t>
  </si>
  <si>
    <t>Gobierno, Administración Pública y Defensa</t>
  </si>
  <si>
    <t>Organismos Internacionales y Representaciones Diplomáticas</t>
  </si>
  <si>
    <t>Algas Marinas</t>
  </si>
  <si>
    <t>Artículos para Agricultura y Floricultura</t>
  </si>
  <si>
    <t>01.00.121</t>
  </si>
  <si>
    <t>Avicultura</t>
  </si>
  <si>
    <t>01.00.151</t>
  </si>
  <si>
    <t>01.00.161</t>
  </si>
  <si>
    <t>01.00.171</t>
  </si>
  <si>
    <t>01.00.181</t>
  </si>
  <si>
    <t>Cerdos</t>
  </si>
  <si>
    <t>Corretaje Agrícola, Ganadero y Pesquero</t>
  </si>
  <si>
    <t>Criadero de ärboles y Plantas</t>
  </si>
  <si>
    <t>Crianza de Animales y Peces</t>
  </si>
  <si>
    <t>01.00.201</t>
  </si>
  <si>
    <t>Empresas Forestales</t>
  </si>
  <si>
    <t>01.00.221</t>
  </si>
  <si>
    <t>Empresas Pesqueras</t>
  </si>
  <si>
    <t>01.00.241</t>
  </si>
  <si>
    <t>Ferias Agrícolas y Ganaderas</t>
  </si>
  <si>
    <t>01.00.251</t>
  </si>
  <si>
    <t>Fertilizantes</t>
  </si>
  <si>
    <t>01.00.281</t>
  </si>
  <si>
    <t>Frutas, Hortalizas Frescas, Secas y Deshidratadas</t>
  </si>
  <si>
    <t>01.00.291</t>
  </si>
  <si>
    <t>Frutas y Hortalizas Congeladas</t>
  </si>
  <si>
    <t>01.00.301</t>
  </si>
  <si>
    <t>Fumigaciones y Destrucción de Plagas</t>
  </si>
  <si>
    <t>01.00.341</t>
  </si>
  <si>
    <t>Harina de Pescado</t>
  </si>
  <si>
    <t>Huevos</t>
  </si>
  <si>
    <t>01.00.361</t>
  </si>
  <si>
    <t>01.00.371</t>
  </si>
  <si>
    <t>Inversiones Forestales y Agrícolas</t>
  </si>
  <si>
    <t>01.00.381</t>
  </si>
  <si>
    <t>Jardines y Viveros de Plantas</t>
  </si>
  <si>
    <t>01.00.431</t>
  </si>
  <si>
    <t>Plumas de Aves para Relleno</t>
  </si>
  <si>
    <t>01.00.435</t>
  </si>
  <si>
    <t>Productos Agroquímicos</t>
  </si>
  <si>
    <t>01.00.441</t>
  </si>
  <si>
    <t>Productos e Insumos Agrícolas</t>
  </si>
  <si>
    <t>01.00.451</t>
  </si>
  <si>
    <t>Productos e Insumos para la Industria Pesquera</t>
  </si>
  <si>
    <t>01.00.461</t>
  </si>
  <si>
    <t>Semillas</t>
  </si>
  <si>
    <t>01.00.481</t>
  </si>
  <si>
    <t>Servicios Agrícolas y Forestales</t>
  </si>
  <si>
    <t>01.00.501</t>
  </si>
  <si>
    <t>Servicios de Información de Recursos Naturales</t>
  </si>
  <si>
    <t>01-00.521</t>
  </si>
  <si>
    <t>Hortalizas Congeladas</t>
  </si>
  <si>
    <t>01.00.541</t>
  </si>
  <si>
    <t>Sistemas y Servicios de Riego</t>
  </si>
  <si>
    <t>Azufre</t>
  </si>
  <si>
    <t>02.00.141</t>
  </si>
  <si>
    <t>Cobre</t>
  </si>
  <si>
    <t>02.00.161</t>
  </si>
  <si>
    <t>Empresas Mineras</t>
  </si>
  <si>
    <t>02.00.181</t>
  </si>
  <si>
    <t>Explosivos usados en la Minería</t>
  </si>
  <si>
    <t>02.00.191</t>
  </si>
  <si>
    <t>Exploración de Minas</t>
  </si>
  <si>
    <t>02.00.201</t>
  </si>
  <si>
    <t>Fosfatos</t>
  </si>
  <si>
    <t>02.00.210</t>
  </si>
  <si>
    <t>Minerales no Metálicos</t>
  </si>
  <si>
    <t>02.00.281</t>
  </si>
  <si>
    <t>Petróleo Crudo</t>
  </si>
  <si>
    <t>02.00.321</t>
  </si>
  <si>
    <t>Prospección y Exploración Minera</t>
  </si>
  <si>
    <t>02.00.341</t>
  </si>
  <si>
    <t>Servicios, Productos e Insumos para la minería</t>
  </si>
  <si>
    <t>02.00.361</t>
  </si>
  <si>
    <t>Transporte de Minerales</t>
  </si>
  <si>
    <t>03.01.101</t>
  </si>
  <si>
    <t>Aceites, Grasas Vegetales y Animales</t>
  </si>
  <si>
    <t>03.01.105</t>
  </si>
  <si>
    <t>Aceitunas</t>
  </si>
  <si>
    <t>03.01.111</t>
  </si>
  <si>
    <t>Aditivos para Alimentos</t>
  </si>
  <si>
    <t>03.01.115</t>
  </si>
  <si>
    <t>Alfajores</t>
  </si>
  <si>
    <t>03.01.117</t>
  </si>
  <si>
    <t>Alimentación para Pasajeros de Líneas Aéreas.</t>
  </si>
  <si>
    <t>03.01.121</t>
  </si>
  <si>
    <t>Alimentos Envasados y congelados</t>
  </si>
  <si>
    <t>03.01.131</t>
  </si>
  <si>
    <t>Alimentos para Peces</t>
  </si>
  <si>
    <t>03.01.141</t>
  </si>
  <si>
    <t>Alimentos preparados para Animales</t>
  </si>
  <si>
    <t>03.01.145</t>
  </si>
  <si>
    <t>Alimentos y Suplementos Nutricionales</t>
  </si>
  <si>
    <t>03.01.151</t>
  </si>
  <si>
    <t>Almidón de Maiz</t>
  </si>
  <si>
    <t>03.01.161</t>
  </si>
  <si>
    <t>Arroz</t>
  </si>
  <si>
    <t>03.01.201</t>
  </si>
  <si>
    <t>Azúcar</t>
  </si>
  <si>
    <t>03.01.221</t>
  </si>
  <si>
    <t>Bebidas no Alcohólicas y Gaseosas</t>
  </si>
  <si>
    <t>03.01.241</t>
  </si>
  <si>
    <t>Cacao y Producatos del Cacao</t>
  </si>
  <si>
    <t>03.01.261</t>
  </si>
  <si>
    <t>Café y Sucedáneos</t>
  </si>
  <si>
    <t>03.01.281</t>
  </si>
  <si>
    <t>Carnes , Distriuidores de productos Cárneos</t>
  </si>
  <si>
    <t>03.01.301</t>
  </si>
  <si>
    <t>Cecinas y otros preprados de carnes</t>
  </si>
  <si>
    <t>03.01.310</t>
  </si>
  <si>
    <t>Cebada y Cebada Malteada</t>
  </si>
  <si>
    <t>03.01-321</t>
  </si>
  <si>
    <t>Cervezas y Maltas</t>
  </si>
  <si>
    <t>03.01.322</t>
  </si>
  <si>
    <t>Chancadores para la Minería</t>
  </si>
  <si>
    <t>03.01.361</t>
  </si>
  <si>
    <t>Chocolates, Caramelos, Chiclets,Galletas y otros productos de Confitería</t>
  </si>
  <si>
    <t>03.01.381</t>
  </si>
  <si>
    <t>Condimentos, Salsas, Mostaza, vinagres y similares</t>
  </si>
  <si>
    <t>03.01.385</t>
  </si>
  <si>
    <t>Endulzantes (Sucralosa, Sacarina,Stevia, etc)</t>
  </si>
  <si>
    <t>03.01.391</t>
  </si>
  <si>
    <t>Extracto de Malta</t>
  </si>
  <si>
    <t>03.01.401</t>
  </si>
  <si>
    <t>Extractos y Especies,  Saborizantes y colorantes</t>
  </si>
  <si>
    <t>03.01.421</t>
  </si>
  <si>
    <t>Fieos , Tallarines y otras pastas</t>
  </si>
  <si>
    <t>03.01.425</t>
  </si>
  <si>
    <t>Foodservices</t>
  </si>
  <si>
    <t>03.01.431</t>
  </si>
  <si>
    <t>Glucosa</t>
  </si>
  <si>
    <t>03.01.441</t>
  </si>
  <si>
    <t>Harinas, Cereales Preparados y otros productos de molinería</t>
  </si>
  <si>
    <t>03.01.461</t>
  </si>
  <si>
    <t>Helados</t>
  </si>
  <si>
    <t>03.01.463</t>
  </si>
  <si>
    <t>Hielo</t>
  </si>
  <si>
    <t>03.01.465</t>
  </si>
  <si>
    <t>Insumos para elaboración de Helados</t>
  </si>
  <si>
    <t>03.01.471</t>
  </si>
  <si>
    <t>Refrescos en Polvo</t>
  </si>
  <si>
    <t>03.01.501</t>
  </si>
  <si>
    <t>Jugos y Nectres de Fruta</t>
  </si>
  <si>
    <t>03.01.521</t>
  </si>
  <si>
    <t>Leche y Productos Lácteos</t>
  </si>
  <si>
    <t>03.01.541</t>
  </si>
  <si>
    <t>Levaduras</t>
  </si>
  <si>
    <t>03.01.561</t>
  </si>
  <si>
    <t>Licores en General</t>
  </si>
  <si>
    <t>03.01.581</t>
  </si>
  <si>
    <t>Margarinas</t>
  </si>
  <si>
    <t>03.01.583</t>
  </si>
  <si>
    <t>Materias primas alternativas</t>
  </si>
  <si>
    <t>03.01.585</t>
  </si>
  <si>
    <t>Mayonesa</t>
  </si>
  <si>
    <t>03.01.591</t>
  </si>
  <si>
    <t>Mermeladas</t>
  </si>
  <si>
    <t>03.01.601</t>
  </si>
  <si>
    <t>Miel</t>
  </si>
  <si>
    <t>03.01.631</t>
  </si>
  <si>
    <t>Pan de Pascua</t>
  </si>
  <si>
    <t>03.01.641</t>
  </si>
  <si>
    <t>Panadería y Pastelería</t>
  </si>
  <si>
    <t>03.01.651</t>
  </si>
  <si>
    <t>Psta de Tomates</t>
  </si>
  <si>
    <t>03.01.655</t>
  </si>
  <si>
    <t>Piscos</t>
  </si>
  <si>
    <t>03.01.661</t>
  </si>
  <si>
    <t>Pickles</t>
  </si>
  <si>
    <t>03.01.681</t>
  </si>
  <si>
    <t>Platos Preparados</t>
  </si>
  <si>
    <t>03-01.685</t>
  </si>
  <si>
    <t>03.01.687</t>
  </si>
  <si>
    <t>Productos Naturales y Orgánicos</t>
  </si>
  <si>
    <t>Productos Salados (papas Fritas, Ramitas; Sufles, Maní</t>
  </si>
  <si>
    <t>03.01.691</t>
  </si>
  <si>
    <t>Productos para la Idustria Panadera y Pastelera</t>
  </si>
  <si>
    <t>03.01.701</t>
  </si>
  <si>
    <t>Sal</t>
  </si>
  <si>
    <t>03.01.721</t>
  </si>
  <si>
    <t>Sopas, Cremas,Postres y Similares Preparados</t>
  </si>
  <si>
    <t>03.01.731</t>
  </si>
  <si>
    <t>Suplmentos Nutricionales</t>
  </si>
  <si>
    <t>03.01.741</t>
  </si>
  <si>
    <t>Cigarros, Tabacos y Puros</t>
  </si>
  <si>
    <t>03.01.761</t>
  </si>
  <si>
    <t>Te y Hierbas</t>
  </si>
  <si>
    <t>03.01.771</t>
  </si>
  <si>
    <t>Tripas Naturales para Embutidos</t>
  </si>
  <si>
    <t>03.01.781</t>
  </si>
  <si>
    <t>Vinos , Sidras y Espumantes</t>
  </si>
  <si>
    <t>TEXTILES Y VESTUARIO</t>
  </si>
  <si>
    <t>Accesorios de Confecciones</t>
  </si>
  <si>
    <t>03.02.101</t>
  </si>
  <si>
    <t>Alfombras</t>
  </si>
  <si>
    <t>03.02.121</t>
  </si>
  <si>
    <t>Algodón</t>
  </si>
  <si>
    <t>03.02.131</t>
  </si>
  <si>
    <t>Articulos de Seguridad Industrial</t>
  </si>
  <si>
    <t>03.02.151</t>
  </si>
  <si>
    <t>Banderas ,Banderines y Estandartes</t>
  </si>
  <si>
    <t>03.02.161</t>
  </si>
  <si>
    <t>Bolsas y Sacos</t>
  </si>
  <si>
    <t>03.02.201</t>
  </si>
  <si>
    <t>Cierres de cremallera</t>
  </si>
  <si>
    <t>03.02.221</t>
  </si>
  <si>
    <t>Colchones</t>
  </si>
  <si>
    <t>03.02.261</t>
  </si>
  <si>
    <t>Cordelería</t>
  </si>
  <si>
    <t>03.02.281</t>
  </si>
  <si>
    <t>Cortinas,Tapicería, Gobelinos</t>
  </si>
  <si>
    <t>03.02.296</t>
  </si>
  <si>
    <t>Estampados en telas y Prendas</t>
  </si>
  <si>
    <t>03.02.297</t>
  </si>
  <si>
    <t>Estampados Metálicos</t>
  </si>
  <si>
    <t>03.02.301</t>
  </si>
  <si>
    <t>Etiquetas, Adornos de Tela,Bordados y otros de codonería</t>
  </si>
  <si>
    <t>03.02.302</t>
  </si>
  <si>
    <t>Etiquetas con código de Barra</t>
  </si>
  <si>
    <t>03.02.321</t>
  </si>
  <si>
    <t>Fieltros y Acolchados</t>
  </si>
  <si>
    <t>03.02.341</t>
  </si>
  <si>
    <t>Frazadas</t>
  </si>
  <si>
    <t>03.02.353</t>
  </si>
  <si>
    <t>Geotextiles, Geosintéticos, Geomembranas</t>
  </si>
  <si>
    <t>03.02.361</t>
  </si>
  <si>
    <t>Hilados y Tejidos</t>
  </si>
  <si>
    <t>03.02.371</t>
  </si>
  <si>
    <t>Hilados y Telas de Algodón, Polyester,Nylon y sus mezclas (comprende Fibras Textiles)</t>
  </si>
  <si>
    <t>03.02.381</t>
  </si>
  <si>
    <t>Hilos</t>
  </si>
  <si>
    <t>03.02.391</t>
  </si>
  <si>
    <t>Lanas</t>
  </si>
  <si>
    <t>03.02.410</t>
  </si>
  <si>
    <t>Materiales para Calzado</t>
  </si>
  <si>
    <t>03.02.421</t>
  </si>
  <si>
    <t>Medias, Calcetines y Pantys</t>
  </si>
  <si>
    <t>03.02.451</t>
  </si>
  <si>
    <t>Plumones, Almohadas y Sacos de Dormir</t>
  </si>
  <si>
    <t>03.02.501</t>
  </si>
  <si>
    <t>Ropa Infantil</t>
  </si>
  <si>
    <t>03.02.541</t>
  </si>
  <si>
    <t>Ropa de Seguridad</t>
  </si>
  <si>
    <t>03.02.561</t>
  </si>
  <si>
    <t>03.02.581</t>
  </si>
  <si>
    <t>Ropa de Vestir</t>
  </si>
  <si>
    <t>Ropa Impermeable</t>
  </si>
  <si>
    <t>03.02.601</t>
  </si>
  <si>
    <t>Ropa Interior</t>
  </si>
  <si>
    <t>03.02.611</t>
  </si>
  <si>
    <t>Ropa Sport</t>
  </si>
  <si>
    <t>03.02.621</t>
  </si>
  <si>
    <t>Ropa y Uniforme de trabajo</t>
  </si>
  <si>
    <t>03.02.641</t>
  </si>
  <si>
    <t>Sábanas,Fundas, Ropa de cama y Similares</t>
  </si>
  <si>
    <t>03.02.661</t>
  </si>
  <si>
    <t>Sombreros, Adornos, Accesorios y Productos Conexos</t>
  </si>
  <si>
    <t>03.02.681</t>
  </si>
  <si>
    <t>Telas en General</t>
  </si>
  <si>
    <t>03.02.701</t>
  </si>
  <si>
    <t>Toallas</t>
  </si>
  <si>
    <t>03.02.721</t>
  </si>
  <si>
    <t>Trajes de baño</t>
  </si>
  <si>
    <t>03.02.821</t>
  </si>
  <si>
    <t>Uniformes Escolares</t>
  </si>
  <si>
    <t>CUERO,CALZADOS Y OROS PRODUCTOS DE CUERO</t>
  </si>
  <si>
    <t>03.03.101</t>
  </si>
  <si>
    <t>Artículos de Cuero</t>
  </si>
  <si>
    <t>03.03.121</t>
  </si>
  <si>
    <t>Zapatos</t>
  </si>
  <si>
    <t>03.03.141</t>
  </si>
  <si>
    <t>Curtiembres</t>
  </si>
  <si>
    <t>03.03.145</t>
  </si>
  <si>
    <t>Etiquetas de Cuero</t>
  </si>
  <si>
    <t>03.03.151</t>
  </si>
  <si>
    <t>Maletería</t>
  </si>
  <si>
    <t>03.03.161</t>
  </si>
  <si>
    <t>Ropa de Cuero</t>
  </si>
  <si>
    <t>MADERA,PRODUCTOS DE MADERA Y CORCHO (EXCEPTO MUEBLES)</t>
  </si>
  <si>
    <t>03.04.101</t>
  </si>
  <si>
    <t>Artículos de Madera</t>
  </si>
  <si>
    <t>03.04.105</t>
  </si>
  <si>
    <t>Cajones, Pallets , Brins</t>
  </si>
  <si>
    <t>03.04.141</t>
  </si>
  <si>
    <t>Chapas,Terciados y Tableros, Mazisos de Fibra y Aglomerados</t>
  </si>
  <si>
    <t>03.04.161</t>
  </si>
  <si>
    <t>Corcho y Productos de Corcho</t>
  </si>
  <si>
    <t>03.04.181</t>
  </si>
  <si>
    <t>Envases de madera, Mimbres y Otras fibras</t>
  </si>
  <si>
    <t>03.04.201</t>
  </si>
  <si>
    <t>Fósforos</t>
  </si>
  <si>
    <t>03.04.221</t>
  </si>
  <si>
    <t>Maderas en Bruto y Elaboradas</t>
  </si>
  <si>
    <t>03.04.231</t>
  </si>
  <si>
    <t>Maderas Impregnadas</t>
  </si>
  <si>
    <t>03.04.241</t>
  </si>
  <si>
    <t>Parquet, Pisos de Madera, Pisos Flotantes</t>
  </si>
  <si>
    <t>03.04.261</t>
  </si>
  <si>
    <t>Puertas, Marcos,Ventanas y Molduras de Madera</t>
  </si>
  <si>
    <t>03.04.291</t>
  </si>
  <si>
    <t>Polines y Postes de Madera Impregnados y Servicios de Impregnación</t>
  </si>
  <si>
    <t>03.04.295</t>
  </si>
  <si>
    <t>Tableros de Madera</t>
  </si>
  <si>
    <t>03.04.301</t>
  </si>
  <si>
    <t>Tornería</t>
  </si>
  <si>
    <t>03.05.00</t>
  </si>
  <si>
    <t>MUEBLES Y ACCESORIOS</t>
  </si>
  <si>
    <t>03.05.101</t>
  </si>
  <si>
    <t>Antiguedades, Galerias de Arte</t>
  </si>
  <si>
    <t>03.05.105</t>
  </si>
  <si>
    <t>Butacas para cines y aditorios</t>
  </si>
  <si>
    <t>03.05.121</t>
  </si>
  <si>
    <t>Estanterías</t>
  </si>
  <si>
    <t>03.05.125</t>
  </si>
  <si>
    <t>Exhibidores y Stands Metálicos</t>
  </si>
  <si>
    <t>03.05.131</t>
  </si>
  <si>
    <t>Lockers</t>
  </si>
  <si>
    <t>03.05.161</t>
  </si>
  <si>
    <t>Muebles de Cocina y Baño</t>
  </si>
  <si>
    <t>03.05.181</t>
  </si>
  <si>
    <t>Muebles de Madera</t>
  </si>
  <si>
    <t>03.05.191</t>
  </si>
  <si>
    <t>Partes y Piezas de madera</t>
  </si>
  <si>
    <t>03.05.201</t>
  </si>
  <si>
    <t>Muebles de Madera, Fabricaión, Diseño y Venta</t>
  </si>
  <si>
    <t>Muebles para Peluquería</t>
  </si>
  <si>
    <t>03.05.221</t>
  </si>
  <si>
    <t>Muebles y Equipos para supermercados</t>
  </si>
  <si>
    <t>03.05.241</t>
  </si>
  <si>
    <t>Muebles metálicos y Metal madera</t>
  </si>
  <si>
    <t>03.05.261</t>
  </si>
  <si>
    <t>Muebles para Computación</t>
  </si>
  <si>
    <t>03.05.281</t>
  </si>
  <si>
    <t>Persianas</t>
  </si>
  <si>
    <t>03.05.291</t>
  </si>
  <si>
    <t>Separadores de Fila</t>
  </si>
  <si>
    <t>03.05.215</t>
  </si>
  <si>
    <t>03.05.321</t>
  </si>
  <si>
    <t>Separadores de Oficina</t>
  </si>
  <si>
    <t>03.05.341</t>
  </si>
  <si>
    <t>Vitrinas</t>
  </si>
  <si>
    <t>PAPEL Y PRODUCTOS DE PAPEL</t>
  </si>
  <si>
    <t>03.06.101</t>
  </si>
  <si>
    <t>Celulosa</t>
  </si>
  <si>
    <t>03.06-105</t>
  </si>
  <si>
    <t>Papeles Autocopiativos</t>
  </si>
  <si>
    <t>03.06.111</t>
  </si>
  <si>
    <t>Papeles Gráficos</t>
  </si>
  <si>
    <t>03.06.121</t>
  </si>
  <si>
    <t>Envases y Cajas de papel, cartón o cartulina</t>
  </si>
  <si>
    <t>03.06.141</t>
  </si>
  <si>
    <t>Etiquetas Autoadhesivas</t>
  </si>
  <si>
    <t>03.06.151</t>
  </si>
  <si>
    <t>Etiquetas de papel</t>
  </si>
  <si>
    <t>03.06.161</t>
  </si>
  <si>
    <t>Formularios contínuos, Formularios Comerciales</t>
  </si>
  <si>
    <t>03.06.201</t>
  </si>
  <si>
    <t>Papel y Cartón</t>
  </si>
  <si>
    <t>03.06.205</t>
  </si>
  <si>
    <t>Papeles Autoadhesivos</t>
  </si>
  <si>
    <t>03.06.211</t>
  </si>
  <si>
    <t>Papeles Heliográficos</t>
  </si>
  <si>
    <t>03.06.221</t>
  </si>
  <si>
    <t>Papeles Murales</t>
  </si>
  <si>
    <t>03.06.223</t>
  </si>
  <si>
    <t>Papeles para corrugar</t>
  </si>
  <si>
    <t>03.06.224</t>
  </si>
  <si>
    <t>Papeles para Envases y Embalajes</t>
  </si>
  <si>
    <t>03.06.225</t>
  </si>
  <si>
    <t>Papeles para Fotocopiadora</t>
  </si>
  <si>
    <t>03.06.241</t>
  </si>
  <si>
    <t>Recuperadora de Papel</t>
  </si>
  <si>
    <t>03.06.245</t>
  </si>
  <si>
    <t>Rollos de papel para Fax</t>
  </si>
  <si>
    <t>03.06.251</t>
  </si>
  <si>
    <t>Rollos de papel para Registradoras</t>
  </si>
  <si>
    <t>03.06.261</t>
  </si>
  <si>
    <t>Sobres</t>
  </si>
  <si>
    <t>03.06.281</t>
  </si>
  <si>
    <t>Toallas, Toallas Higiénicas, Papel Higiénico,Pañales desechables y similares</t>
  </si>
  <si>
    <t>03.06.291</t>
  </si>
  <si>
    <t>Tubos de cartón</t>
  </si>
  <si>
    <t>IMPRENTAS, EDITORIALES,INDUSTRIA Y SERVICIOS AFINES</t>
  </si>
  <si>
    <t>03.07.001</t>
  </si>
  <si>
    <t>Agendas</t>
  </si>
  <si>
    <t>03.07.111</t>
  </si>
  <si>
    <t>Artículos y servicios para Artes Gráficas</t>
  </si>
  <si>
    <t>03.07.115</t>
  </si>
  <si>
    <t>Calendarios</t>
  </si>
  <si>
    <t>03.07.161</t>
  </si>
  <si>
    <t>Editoriales</t>
  </si>
  <si>
    <t>03.07.181</t>
  </si>
  <si>
    <t>Encuadernación</t>
  </si>
  <si>
    <t>03.07.201</t>
  </si>
  <si>
    <t>Formularios Impresos</t>
  </si>
  <si>
    <t>03.07.211</t>
  </si>
  <si>
    <t>Galvanos</t>
  </si>
  <si>
    <t>03.07.221</t>
  </si>
  <si>
    <t>Grabados, Fotograbados y Fotomecánica</t>
  </si>
  <si>
    <t>03.07.231</t>
  </si>
  <si>
    <t>Guias y Directorios</t>
  </si>
  <si>
    <t>03.07.241</t>
  </si>
  <si>
    <t>Imprentas</t>
  </si>
  <si>
    <t>03.07.242</t>
  </si>
  <si>
    <t>Impresora de Códigos de Barra</t>
  </si>
  <si>
    <t>03.07.261</t>
  </si>
  <si>
    <t>Impresos Autoadhesivos</t>
  </si>
  <si>
    <t>03.07.271</t>
  </si>
  <si>
    <t>Impresos Publicitarios, Impresos Digitales</t>
  </si>
  <si>
    <t>03.07.281</t>
  </si>
  <si>
    <t>Publicaciones no Periódicas</t>
  </si>
  <si>
    <t>03.07-321</t>
  </si>
  <si>
    <t>03.07.331</t>
  </si>
  <si>
    <t>Tacos Publicitarios+G185G182:H182:H184</t>
  </si>
  <si>
    <t>Tarjetas de crédito, débito,identificación y similares</t>
  </si>
  <si>
    <t>03.07.341</t>
  </si>
  <si>
    <t>Tarjetas de Saludo y Afiches</t>
  </si>
  <si>
    <t>SUSTANCIAS Y PRODUCTOS QUÍMICOS</t>
  </si>
  <si>
    <t>03.08.001</t>
  </si>
  <si>
    <t>Abonos, Plaguicidas y Pesticidas</t>
  </si>
  <si>
    <t>03.08.105</t>
  </si>
  <si>
    <t>Acidos</t>
  </si>
  <si>
    <t>03.08.111</t>
  </si>
  <si>
    <t>Anilinas</t>
  </si>
  <si>
    <t>03.08.121</t>
  </si>
  <si>
    <t>Adhesivos, Colas,Aprestos, Sellantes y Similares</t>
  </si>
  <si>
    <t>03.08.131</t>
  </si>
  <si>
    <t>Aditivos e impermeabilizantes</t>
  </si>
  <si>
    <t>03.08.135</t>
  </si>
  <si>
    <t>Aerosoles en Generales</t>
  </si>
  <si>
    <t>03.08.141</t>
  </si>
  <si>
    <t>Aislantes e Impermeabilizntes</t>
  </si>
  <si>
    <t>03.08.151</t>
  </si>
  <si>
    <t>Anticorrosivos</t>
  </si>
  <si>
    <t>03.08.155</t>
  </si>
  <si>
    <t>Auxiliares para cuero</t>
  </si>
  <si>
    <t>03.08.159</t>
  </si>
  <si>
    <t>Ceras Naturales para recubrimiento de Frutas</t>
  </si>
  <si>
    <t>03.08.161</t>
  </si>
  <si>
    <t>Ceras y Similares</t>
  </si>
  <si>
    <t>Cintas Adhesivas</t>
  </si>
  <si>
    <t>03.08.181</t>
  </si>
  <si>
    <t>03.08.191</t>
  </si>
  <si>
    <t>Clorato de Sodio</t>
  </si>
  <si>
    <t>03.08.193</t>
  </si>
  <si>
    <t>Colorantes para plásticos</t>
  </si>
  <si>
    <t>03.08.201</t>
  </si>
  <si>
    <t>Cosméticos, Perfumes y otros productos de tocador</t>
  </si>
  <si>
    <t>03.08.221</t>
  </si>
  <si>
    <t>Desinfectantes, Desodorizantes y  Similares</t>
  </si>
  <si>
    <t>03.08.241</t>
  </si>
  <si>
    <t>Detergentes y otros productos de Limpieza</t>
  </si>
  <si>
    <t>03.08.251</t>
  </si>
  <si>
    <t>Edulcorates</t>
  </si>
  <si>
    <t>03.08.261</t>
  </si>
  <si>
    <t>Explosivos y Municiones</t>
  </si>
  <si>
    <t>03.08.265</t>
  </si>
  <si>
    <t>Gases Industriales y Medicinales</t>
  </si>
  <si>
    <t>03.08.268</t>
  </si>
  <si>
    <t>Laboratorio de Análisis</t>
  </si>
  <si>
    <t>03.08.269</t>
  </si>
  <si>
    <t>Materias Primass para detergencias</t>
  </si>
  <si>
    <t>03.08-270</t>
  </si>
  <si>
    <t>Materias Primas para la Industria Farmacéutica</t>
  </si>
  <si>
    <t>03.08.271</t>
  </si>
  <si>
    <t>Materias Qímicas Plásticas</t>
  </si>
  <si>
    <t>03.08.273</t>
  </si>
  <si>
    <t>Metanol</t>
  </si>
  <si>
    <t>03.08.275</t>
  </si>
  <si>
    <t>Pigmentos y Materias Primas para la Industria Cosmética</t>
  </si>
  <si>
    <t>03.08.277</t>
  </si>
  <si>
    <t>Pigmentos y Materias Primas para la Industria del Plástico y Pinturas</t>
  </si>
  <si>
    <t>03.08.281</t>
  </si>
  <si>
    <t>Pinturas, Barnices, Esmaltes,Diluyentes, Tierra de Colores y Productos Similares o Conexos</t>
  </si>
  <si>
    <t>03.08.285</t>
  </si>
  <si>
    <t>Preservantes para Madera</t>
  </si>
  <si>
    <t>03.08.301</t>
  </si>
  <si>
    <t>Productos farmacológicos y medicamentos de uso humano y veterinario</t>
  </si>
  <si>
    <t>03.08.321</t>
  </si>
  <si>
    <t>Productos Químicos Especiales</t>
  </si>
  <si>
    <t>03.08.331</t>
  </si>
  <si>
    <t>Productos Qímicos Industriales</t>
  </si>
  <si>
    <t>03.08.341</t>
  </si>
  <si>
    <t>Productos Químicos para el tratamiento del Agua y Combustibles</t>
  </si>
  <si>
    <t>03.08.351</t>
  </si>
  <si>
    <t>Productos Químicos para Pinturas</t>
  </si>
  <si>
    <t>03.08.361</t>
  </si>
  <si>
    <t>Productos Químicos para la alimentación Animal</t>
  </si>
  <si>
    <t>03.08.363</t>
  </si>
  <si>
    <t>Radioisotopos y Radiofármacos</t>
  </si>
  <si>
    <t>03.08.371</t>
  </si>
  <si>
    <t>Reactivos Químicos</t>
  </si>
  <si>
    <t>03.08.381</t>
  </si>
  <si>
    <t>Resinas Sintéticas</t>
  </si>
  <si>
    <t>03.08.391</t>
  </si>
  <si>
    <t>Saborizantes</t>
  </si>
  <si>
    <t>03.08.395</t>
  </si>
  <si>
    <t>Sales de Magnesio</t>
  </si>
  <si>
    <t>03.08.401</t>
  </si>
  <si>
    <t>Sustancias Químicas Industriales Básicas</t>
  </si>
  <si>
    <t>03.08.410</t>
  </si>
  <si>
    <t>Tintas Gráficas</t>
  </si>
  <si>
    <t>03.08.421</t>
  </si>
  <si>
    <t>Tintes y Betunes para Calzado</t>
  </si>
  <si>
    <t>03.08.431</t>
  </si>
  <si>
    <t>Yodo y sales de Yodo</t>
  </si>
  <si>
    <t>PRODUCTOS DERIVADOS DEL PETRÓLEO Y DEL CARBÓN,DE CAUCHO Y PLÁSTICOS</t>
  </si>
  <si>
    <t>03.09.051</t>
  </si>
  <si>
    <t>Accesorios para baños</t>
  </si>
  <si>
    <t>03.09.121</t>
  </si>
  <si>
    <t>Aceites y Grasas Lubricantess</t>
  </si>
  <si>
    <t>03.09.101</t>
  </si>
  <si>
    <t>Acrílicos</t>
  </si>
  <si>
    <t>03.09.141</t>
  </si>
  <si>
    <t>Artículos de Goma, Caucho y Similares</t>
  </si>
  <si>
    <t>03.09.151</t>
  </si>
  <si>
    <t>Artículos de  Plástico para Minería y Construcción</t>
  </si>
  <si>
    <t>03.09.161</t>
  </si>
  <si>
    <t>Asfaltos</t>
  </si>
  <si>
    <t>03.09.165</t>
  </si>
  <si>
    <t>Bolsas, Mangas,Fundas de Plástico</t>
  </si>
  <si>
    <t>03.09.191</t>
  </si>
  <si>
    <t>Cabinas de Ducha y Shower Door</t>
  </si>
  <si>
    <t>03.09.195</t>
  </si>
  <si>
    <t>Canaletas para Techos y Pisos</t>
  </si>
  <si>
    <t>03.09.201</t>
  </si>
  <si>
    <t>Cañerías y Tubos de PVC Plástico</t>
  </si>
  <si>
    <t>03.09.221</t>
  </si>
  <si>
    <t>Caucho</t>
  </si>
  <si>
    <t>03.09.241</t>
  </si>
  <si>
    <t>Combustibles</t>
  </si>
  <si>
    <t>03.09.245</t>
  </si>
  <si>
    <t>Cubrealfombras de Acrílico</t>
  </si>
  <si>
    <t>03.09.251</t>
  </si>
  <si>
    <t>Cubrepisos Sintético</t>
  </si>
  <si>
    <t>03.09.253</t>
  </si>
  <si>
    <t>Discos Compactos y Cintas Magnéticas</t>
  </si>
  <si>
    <t>03.09.261</t>
  </si>
  <si>
    <t>Envases de Plástico</t>
  </si>
  <si>
    <t>03.09.271</t>
  </si>
  <si>
    <t>Envases Flexibles</t>
  </si>
  <si>
    <t>03.09.275</t>
  </si>
  <si>
    <t>Envases térmicos</t>
  </si>
  <si>
    <t>03.09.281</t>
  </si>
  <si>
    <t>Espuma plástica y Productos de Espuma Plástica</t>
  </si>
  <si>
    <t>03.09.282</t>
  </si>
  <si>
    <t>Films de Polietileno</t>
  </si>
  <si>
    <t>03.09.283</t>
  </si>
  <si>
    <t>Fitting Plásticos, PVC</t>
  </si>
  <si>
    <t>03.09.284</t>
  </si>
  <si>
    <t>Films de polipropileno</t>
  </si>
  <si>
    <t>03.09.285</t>
  </si>
  <si>
    <t>Geosintéticos</t>
  </si>
  <si>
    <t>03.09.301</t>
  </si>
  <si>
    <t>Lubricantes</t>
  </si>
  <si>
    <t>03.09.311</t>
  </si>
  <si>
    <t>Mallas plásticas</t>
  </si>
  <si>
    <t>03.09.313</t>
  </si>
  <si>
    <t>Mangueras PVC</t>
  </si>
  <si>
    <t>03.09.314</t>
  </si>
  <si>
    <t>Materiales para Embalajes</t>
  </si>
  <si>
    <t>03.09.315</t>
  </si>
  <si>
    <t>Napas de relleno y /o Acolchado</t>
  </si>
  <si>
    <t>03.09.321</t>
  </si>
  <si>
    <t>Neumáticos y Cámaras de Caucho y Recauchajes</t>
  </si>
  <si>
    <t>03.09.325</t>
  </si>
  <si>
    <t>Perfiles Plásticos</t>
  </si>
  <si>
    <t>03.09.331</t>
  </si>
  <si>
    <t>Pisos Vinílicos</t>
  </si>
  <si>
    <t>03-09-335</t>
  </si>
  <si>
    <t>Planchas de Plástico</t>
  </si>
  <si>
    <t>03.09.341</t>
  </si>
  <si>
    <t>Plásticos Industriales</t>
  </si>
  <si>
    <t>03.09-343</t>
  </si>
  <si>
    <t>Policarbonato</t>
  </si>
  <si>
    <t>03.09.345</t>
  </si>
  <si>
    <t>Poliuretano</t>
  </si>
  <si>
    <t>03.09.351</t>
  </si>
  <si>
    <t>Productos de lätex, PVC, Polietileno,Polipropileno</t>
  </si>
  <si>
    <t>03.09.381</t>
  </si>
  <si>
    <t>Productos Plásticos</t>
  </si>
  <si>
    <t>03.09.391</t>
  </si>
  <si>
    <t>Revestimientos plásticos, Vinílicos y Caucho</t>
  </si>
  <si>
    <t>Sauna</t>
  </si>
  <si>
    <t>03.09.392</t>
  </si>
  <si>
    <t>03.09.393</t>
  </si>
  <si>
    <t>Tapas Plásticas</t>
  </si>
  <si>
    <t>03.09.394</t>
  </si>
  <si>
    <t>Sauna, Receptáculos de Ducha</t>
  </si>
  <si>
    <t>03.09.395</t>
  </si>
  <si>
    <t>Ventanas de PVC, Fabricación e instalación</t>
  </si>
  <si>
    <t>03.09.401</t>
  </si>
  <si>
    <t>Zunchos Plásticos</t>
  </si>
  <si>
    <t>MANUFACTURAS DE BARRO, PIEDRAS, CERAMICA, LOZA,PORCELANA, VIDRIO Y SIMILARES</t>
  </si>
  <si>
    <t>03.10.050</t>
  </si>
  <si>
    <t>Ampolllas de vidrio para inyectables</t>
  </si>
  <si>
    <t>03.10.055</t>
  </si>
  <si>
    <t>03.10.121</t>
  </si>
  <si>
    <t>Espejos</t>
  </si>
  <si>
    <t>Envases de vidrio</t>
  </si>
  <si>
    <t>03.10.141</t>
  </si>
  <si>
    <t>Manufacturas de Loza, Cerámica y Porcelana</t>
  </si>
  <si>
    <t>Manufacturas de Mármol</t>
  </si>
  <si>
    <t>03.10.161</t>
  </si>
  <si>
    <t>03.10.181</t>
  </si>
  <si>
    <t>Manufacturas de Vidrio y Cristal</t>
  </si>
  <si>
    <t>03.10.185</t>
  </si>
  <si>
    <t>Marmol y Granitos</t>
  </si>
  <si>
    <t>03.10.201</t>
  </si>
  <si>
    <t>Pisos  cerámicos</t>
  </si>
  <si>
    <t>03.10.221</t>
  </si>
  <si>
    <t>Vidrio, Fibra de Vidrio y Lana mineral</t>
  </si>
  <si>
    <t>PRODUCTOS DE ARCILLA,CEMENTO,CAL,YESO , HORMIGÓN, LANA MINERAL, PIZARRA, ABRASIVOS, ASBESTO, GRAFITO Y SIMILARES</t>
  </si>
  <si>
    <t>03.11.101</t>
  </si>
  <si>
    <t>Abrasivos y Esmeriles</t>
  </si>
  <si>
    <t>03.11.105</t>
  </si>
  <si>
    <t>Aridos para la Construcción</t>
  </si>
  <si>
    <t>03.11.121</t>
  </si>
  <si>
    <t>Baldosas</t>
  </si>
  <si>
    <t>03.11.141</t>
  </si>
  <si>
    <t>Bloques de Hormigón y Pretensados</t>
  </si>
  <si>
    <t>03.11.151</t>
  </si>
  <si>
    <t>Cal</t>
  </si>
  <si>
    <t>03.11.161</t>
  </si>
  <si>
    <t>Cementos</t>
  </si>
  <si>
    <t>03.11.181</t>
  </si>
  <si>
    <t>Hormigón</t>
  </si>
  <si>
    <t>03.11.201</t>
  </si>
  <si>
    <t>Ladrilllos, Ladrillos Refractarios</t>
  </si>
  <si>
    <t>03.11.205</t>
  </si>
  <si>
    <t>Loza de Hormigón</t>
  </si>
  <si>
    <t>03.11.211</t>
  </si>
  <si>
    <t>Pasta para Muros</t>
  </si>
  <si>
    <t>03.11.215</t>
  </si>
  <si>
    <t>Planchas de Yeso cartón</t>
  </si>
  <si>
    <t>03.11.241</t>
  </si>
  <si>
    <t>Productos de Concreto</t>
  </si>
  <si>
    <t>03.11.261</t>
  </si>
  <si>
    <t>Productos de Yeso</t>
  </si>
  <si>
    <t>03.11.281</t>
  </si>
  <si>
    <t>Sidyng de Fibrocemento</t>
  </si>
  <si>
    <t>03.11.291</t>
  </si>
  <si>
    <t>Tejas de Hormigón y Fibrocemento</t>
  </si>
  <si>
    <t>PRODUCTOS INDUSTRIALES Y RELACIONADOS</t>
  </si>
  <si>
    <t>Productos Alimenticios, Bebidas y Tabaco</t>
  </si>
  <si>
    <t>MINERIA,PETRÓLEO CRUDO Y GAS NATURAL-SERVICIOS CONEXOS</t>
  </si>
  <si>
    <t>AGRICULTURA, CAZA,SILVICULTURAY PESCA-PRODUCTOS Y SERVICIOS CONEXOS</t>
  </si>
  <si>
    <t>03.02.095</t>
  </si>
  <si>
    <t>PRODUCTOS METALURGICOS (EXEPTUANDO MAQUINARIAS Y EQUIPO)</t>
  </si>
  <si>
    <t>03.12.001</t>
  </si>
  <si>
    <t>Accesorios para Tubería</t>
  </si>
  <si>
    <t>03.12.101</t>
  </si>
  <si>
    <t>Acero</t>
  </si>
  <si>
    <t>03.12.105</t>
  </si>
  <si>
    <t>Acero Corrugado Galvanizado</t>
  </si>
  <si>
    <t>03.12.111</t>
  </si>
  <si>
    <t>Acero Inoxidable</t>
  </si>
  <si>
    <t>03.12.115</t>
  </si>
  <si>
    <t>Aceros Bimetálicos</t>
  </si>
  <si>
    <t>03.12.121</t>
  </si>
  <si>
    <t>Alambres,Clavos,PernosTornillos, Grapas,Gaviones y Similares</t>
  </si>
  <si>
    <t>03.12.122</t>
  </si>
  <si>
    <t>Alambron de Acero</t>
  </si>
  <si>
    <t>03.12.123</t>
  </si>
  <si>
    <t>Aceros de Perforación</t>
  </si>
  <si>
    <t>03.12.125</t>
  </si>
  <si>
    <t>Armas y Municiones</t>
  </si>
  <si>
    <t>03.12.127</t>
  </si>
  <si>
    <t>Baños Químicos</t>
  </si>
  <si>
    <t>03.12.131</t>
  </si>
  <si>
    <t>Mallas Metálicas</t>
  </si>
  <si>
    <t>03.12.141</t>
  </si>
  <si>
    <t>Aluminio</t>
  </si>
  <si>
    <t>03.12.161</t>
  </si>
  <si>
    <t>Anclajes y Fijaciones</t>
  </si>
  <si>
    <t>Artículos de Acero Inoxidables</t>
  </si>
  <si>
    <t>03.12.181</t>
  </si>
  <si>
    <t>03.12.191</t>
  </si>
  <si>
    <t>Artículos de Aluminio</t>
  </si>
  <si>
    <t>03.12.192</t>
  </si>
  <si>
    <t>Barracas de Fierro</t>
  </si>
  <si>
    <t>01.12.193</t>
  </si>
  <si>
    <t>Bolas, barras y otros elementos para Molienda</t>
  </si>
  <si>
    <t>03.12.194</t>
  </si>
  <si>
    <t>Barras de Acero Inoxidable</t>
  </si>
  <si>
    <t>03.12.195</t>
  </si>
  <si>
    <t>Barreras Camineras</t>
  </si>
  <si>
    <t>03.12.196</t>
  </si>
  <si>
    <t>Baras de Latón</t>
  </si>
  <si>
    <t>03.12.197</t>
  </si>
  <si>
    <t>Baras de Cobre</t>
  </si>
  <si>
    <t>03.12.198</t>
  </si>
  <si>
    <t>03.12.201</t>
  </si>
  <si>
    <t>Bronce</t>
  </si>
  <si>
    <t>Barras para Hormigón</t>
  </si>
  <si>
    <t>03.12.211</t>
  </si>
  <si>
    <t>Cables de Acero y Similares</t>
  </si>
  <si>
    <t>03.12.215</t>
  </si>
  <si>
    <t>Cadenas de Acero</t>
  </si>
  <si>
    <t>03.12.221</t>
  </si>
  <si>
    <t>Cajas de Seguridad</t>
  </si>
  <si>
    <t>03.12.241</t>
  </si>
  <si>
    <t>Candados</t>
  </si>
  <si>
    <t>03.12.261</t>
  </si>
  <si>
    <t>Cañerías y Tubos Metálicos</t>
  </si>
  <si>
    <t>03.12.271</t>
  </si>
  <si>
    <t>Cañerías y Tubos de Acero Inoxidables</t>
  </si>
  <si>
    <t>03.12.301</t>
  </si>
  <si>
    <t>Carrocerías y Remolques</t>
  </si>
  <si>
    <t>03.12.305</t>
  </si>
  <si>
    <t>Cátodos</t>
  </si>
  <si>
    <t>03.12.307</t>
  </si>
  <si>
    <t>Sellos Mecánicos</t>
  </si>
  <si>
    <t>03.12.311</t>
  </si>
  <si>
    <t>Cercos Eléctricos</t>
  </si>
  <si>
    <t>03.12.321</t>
  </si>
  <si>
    <t>Cerrajería y Quincallería</t>
  </si>
  <si>
    <t>03.12.331</t>
  </si>
  <si>
    <t>Cintas y Flejes</t>
  </si>
  <si>
    <t>03.12.335</t>
  </si>
  <si>
    <t>Conexiones y Adaptadores Hidráulicos</t>
  </si>
  <si>
    <t>03.12.336</t>
  </si>
  <si>
    <t>Contenedores</t>
  </si>
  <si>
    <t>03.12-341</t>
  </si>
  <si>
    <t>Cromados</t>
  </si>
  <si>
    <t>03.12.345</t>
  </si>
  <si>
    <t>Engranajes</t>
  </si>
  <si>
    <t>03.12.351</t>
  </si>
  <si>
    <t>Enlozados</t>
  </si>
  <si>
    <t>03.12.361</t>
  </si>
  <si>
    <t>Envases Metálicos</t>
  </si>
  <si>
    <t>03.12.371</t>
  </si>
  <si>
    <t>Escobillas de Carbón Eléctricos</t>
  </si>
  <si>
    <t>03.12.381</t>
  </si>
  <si>
    <t>Estructuras Metálicas</t>
  </si>
  <si>
    <t>03.12.391</t>
  </si>
  <si>
    <t>Estanques</t>
  </si>
  <si>
    <t>03.12.393</t>
  </si>
  <si>
    <t>Estanques para Transporte de Líquidos y Gases Peligrosos</t>
  </si>
  <si>
    <t>03.12.395</t>
  </si>
  <si>
    <t>Fittings de Acero inoxidable</t>
  </si>
  <si>
    <t>03.12.397</t>
  </si>
  <si>
    <t>Fittings de Bronce</t>
  </si>
  <si>
    <t>03.12.401</t>
  </si>
  <si>
    <t>Fundiciones</t>
  </si>
  <si>
    <t>03.12.421</t>
  </si>
  <si>
    <t>Galvanzación y Galanoplastía</t>
  </si>
  <si>
    <t>03.12.441</t>
  </si>
  <si>
    <t>Herramientas</t>
  </si>
  <si>
    <t>03.12.461</t>
  </si>
  <si>
    <t>Hierro</t>
  </si>
  <si>
    <t>03.12.481</t>
  </si>
  <si>
    <t>Lavaplatos de Acero Inoxidable</t>
  </si>
  <si>
    <t>03.12.501</t>
  </si>
  <si>
    <t>Maestranzas</t>
  </si>
  <si>
    <t>03.12.505</t>
  </si>
  <si>
    <t>Mangos para Escobas</t>
  </si>
  <si>
    <t>03.12.510</t>
  </si>
  <si>
    <t>Manufacturas de Cobre</t>
  </si>
  <si>
    <t>03.12.521</t>
  </si>
  <si>
    <t>Manufactras Metalúrgicos</t>
  </si>
  <si>
    <t>03.12.525</t>
  </si>
  <si>
    <t>Marco para Puertas y Ventanas de Metal</t>
  </si>
  <si>
    <t>03.12.545</t>
  </si>
  <si>
    <t>Mobiliario Urbano</t>
  </si>
  <si>
    <t>03.12.548</t>
  </si>
  <si>
    <t>Niples y Flanges</t>
  </si>
  <si>
    <t>03.12.551</t>
  </si>
  <si>
    <t>Montajes y Andamios</t>
  </si>
  <si>
    <t>03.12.552</t>
  </si>
  <si>
    <t>Morteros para la Construcción</t>
  </si>
  <si>
    <t>03.12.553</t>
  </si>
  <si>
    <t>Paneles Aislantes en Acero</t>
  </si>
  <si>
    <t>03.12.554</t>
  </si>
  <si>
    <t>Paneles Solares y Fotovoltaicos</t>
  </si>
  <si>
    <t>03.12.561</t>
  </si>
  <si>
    <t>Perfiles Metálicos</t>
  </si>
  <si>
    <t>03.12.565</t>
  </si>
  <si>
    <t>Pisos Falsos o Accesibles</t>
  </si>
  <si>
    <t>03.12.571</t>
  </si>
  <si>
    <t>Pisos Metálicos</t>
  </si>
  <si>
    <t>03.12.581</t>
  </si>
  <si>
    <t>Pernos de Anclaje</t>
  </si>
  <si>
    <t>03.12.585</t>
  </si>
  <si>
    <t>Piezas de Carbón para uso Mecánico e Industrial</t>
  </si>
  <si>
    <t>Planchas y Bobinas de Acero inoxidable</t>
  </si>
  <si>
    <t>03.12.588</t>
  </si>
  <si>
    <t>03.12.591</t>
  </si>
  <si>
    <t>Planchas y Chapas Metálicas</t>
  </si>
  <si>
    <t>03.12.592</t>
  </si>
  <si>
    <t>Postes y Ganchos</t>
  </si>
  <si>
    <t>03.12.594</t>
  </si>
  <si>
    <t>Puertas Frigoríficas</t>
  </si>
  <si>
    <t>Radiadores</t>
  </si>
  <si>
    <t>03.12.601</t>
  </si>
  <si>
    <t>03.12.621</t>
  </si>
  <si>
    <t>Recuperación Metalúrgica</t>
  </si>
  <si>
    <t>03.12.641</t>
  </si>
  <si>
    <t>Remaches</t>
  </si>
  <si>
    <t>03.12.651</t>
  </si>
  <si>
    <t>Resortes</t>
  </si>
  <si>
    <t>03.12.661</t>
  </si>
  <si>
    <t>Retenes</t>
  </si>
  <si>
    <t>03.12.681</t>
  </si>
  <si>
    <t>Rodamientos</t>
  </si>
  <si>
    <t>03.12.685</t>
  </si>
  <si>
    <t>Seguridad Vial,Defensas, Camineras de Acero o Acero</t>
  </si>
  <si>
    <t>03.12.691</t>
  </si>
  <si>
    <t>Servicio de Alisado, Cortado y Dimensionado de Acero</t>
  </si>
  <si>
    <t>03.12.702</t>
  </si>
  <si>
    <t>Sistemas Constructivos de Acero</t>
  </si>
  <si>
    <t>03.12.705</t>
  </si>
  <si>
    <t>Soldaduras</t>
  </si>
  <si>
    <t>03.12.707</t>
  </si>
  <si>
    <t>Soldaduras de Acero Inoxidables</t>
  </si>
  <si>
    <t>03.12.708</t>
  </si>
  <si>
    <t>Tapas Metálicas</t>
  </si>
  <si>
    <t>03.12.710</t>
  </si>
  <si>
    <t>Tratamiento Térmico de Acero</t>
  </si>
  <si>
    <t>03.12.715</t>
  </si>
  <si>
    <t>Trefilación de Metales</t>
  </si>
  <si>
    <t>03.12.731</t>
  </si>
  <si>
    <t>Uniones para Cañerías Ranuradas</t>
  </si>
  <si>
    <t>03.12.741</t>
  </si>
  <si>
    <t>Zunchos Metálicos</t>
  </si>
  <si>
    <t>MAQUINARIA Y EQUIPO DE USO INDUSTRIAL, ACCESORIOS Y SUMINISTROS</t>
  </si>
  <si>
    <t>03.13.051</t>
  </si>
  <si>
    <t>Arriendo de Maquinaria para la Construcción</t>
  </si>
  <si>
    <t>03.13.061</t>
  </si>
  <si>
    <t>Arriendo de Maquinaria para la Minería</t>
  </si>
  <si>
    <t>03.13.101</t>
  </si>
  <si>
    <t>Ascensores</t>
  </si>
  <si>
    <t>03.13.105</t>
  </si>
  <si>
    <t>03.13.131</t>
  </si>
  <si>
    <t>Baterías Estacionarias</t>
  </si>
  <si>
    <t>Bombas Hidraulicas Sumergibles de Superficie y Centrífugas</t>
  </si>
  <si>
    <t>03.13.135</t>
  </si>
  <si>
    <t>Bombas Centrífugas</t>
  </si>
  <si>
    <t>03.13.141</t>
  </si>
  <si>
    <t>Bombas Industriales</t>
  </si>
  <si>
    <t>03.13.145</t>
  </si>
  <si>
    <t>Bombas Oleohidráulicas</t>
  </si>
  <si>
    <t>03.13.151</t>
  </si>
  <si>
    <t>Calderas y Repuestos Calefacción</t>
  </si>
  <si>
    <t>03.13.161</t>
  </si>
  <si>
    <t>Calefacción</t>
  </si>
  <si>
    <t>03.13.181</t>
  </si>
  <si>
    <t>Calefonts</t>
  </si>
  <si>
    <t>03.13.182</t>
  </si>
  <si>
    <t>Chequeadores de Pesso</t>
  </si>
  <si>
    <t>03.13.183</t>
  </si>
  <si>
    <t>Cintas Transportadoras</t>
  </si>
  <si>
    <t>03.13.184</t>
  </si>
  <si>
    <t>Cocinas Domésticas</t>
  </si>
  <si>
    <t>03.13.185</t>
  </si>
  <si>
    <t>Compresores de Acero</t>
  </si>
  <si>
    <t>03.13.191</t>
  </si>
  <si>
    <t>Compresores de Tornillo</t>
  </si>
  <si>
    <t>03.13.201</t>
  </si>
  <si>
    <t xml:space="preserve">Correas  Industriales y Transportadoras </t>
  </si>
  <si>
    <t>03.13.215</t>
  </si>
  <si>
    <t>Detectores de Metales</t>
  </si>
  <si>
    <t>03.13.217</t>
  </si>
  <si>
    <t>Elevadores Hidráulicos para carga y descarga de camiones</t>
  </si>
  <si>
    <t>03.13.221</t>
  </si>
  <si>
    <t>Empaquetaduras</t>
  </si>
  <si>
    <t>03.13.231</t>
  </si>
  <si>
    <t>Equipamientos para Barcos e Industria Pesquera</t>
  </si>
  <si>
    <t>03.13.241</t>
  </si>
  <si>
    <t>Enfriadores de Agua</t>
  </si>
  <si>
    <t>03.13.261</t>
  </si>
  <si>
    <t>Equipos de Aire Acondicionado</t>
  </si>
  <si>
    <t>03.13.281</t>
  </si>
  <si>
    <t>Equipos de Aire Comprimido</t>
  </si>
  <si>
    <t>03.13.301</t>
  </si>
  <si>
    <t>Equipos de Aceo Industrial</t>
  </si>
  <si>
    <t>03.13.311</t>
  </si>
  <si>
    <t>Equipos de Lubricación</t>
  </si>
  <si>
    <t>03.13.321</t>
  </si>
  <si>
    <t>03.13.341</t>
  </si>
  <si>
    <t>Equipos paraEnergía Solar</t>
  </si>
  <si>
    <t>Equipos para Casinos y Similares</t>
  </si>
  <si>
    <t>03.13.401</t>
  </si>
  <si>
    <t>Equipos, Accesorios y Sistemas de Refrigeración Indutrial y Comercial</t>
  </si>
  <si>
    <t>03.13.405</t>
  </si>
  <si>
    <t>Equipos contra Incendio</t>
  </si>
  <si>
    <t xml:space="preserve">03.13.408 </t>
  </si>
  <si>
    <t>Equipos para la Industria de la Celulosa y del Papel</t>
  </si>
  <si>
    <t>03.13.411</t>
  </si>
  <si>
    <t>Equipos para Movimiento Ferroviario</t>
  </si>
  <si>
    <t>03.13.421</t>
  </si>
  <si>
    <t>Equipos y Sistemas de Seguridad Industrial</t>
  </si>
  <si>
    <t>03.13.431</t>
  </si>
  <si>
    <t>Equipos y Sistemas de Transporte de Materiales y sus componentes (Poleas, Polines, Rodillos)</t>
  </si>
  <si>
    <t>03.13.435</t>
  </si>
  <si>
    <t>Estanques y Reactores para manejo de corrosivos</t>
  </si>
  <si>
    <t>03.13.441</t>
  </si>
  <si>
    <t>Etiquetadoras</t>
  </si>
  <si>
    <t>03.13.461</t>
  </si>
  <si>
    <t>Extinguidores y Similares</t>
  </si>
  <si>
    <t>03.13.481</t>
  </si>
  <si>
    <t>Filtros</t>
  </si>
  <si>
    <t>Hornos y Cocinas Industriales</t>
  </si>
  <si>
    <t>03.13.501</t>
  </si>
  <si>
    <t>03.13.521</t>
  </si>
  <si>
    <t>Mangueras Hidráulicas e Industriales</t>
  </si>
  <si>
    <t>03.13.541</t>
  </si>
  <si>
    <t>Maquinarias,Equipos, Accesorios, Repuestos y Suministros de uso Agrícolas y Forestal</t>
  </si>
  <si>
    <t>03.13.561</t>
  </si>
  <si>
    <t>Maquinarias, Equipos, Accesorios, Repuestos y suministros para Imprentas y Editoriales</t>
  </si>
  <si>
    <t>03.13.581</t>
  </si>
  <si>
    <t>Maquinarias, Equipos, Accesorios, Repuestos y Suministros para la Construcción y Obras Conexas</t>
  </si>
  <si>
    <t>03.13.591</t>
  </si>
  <si>
    <t xml:space="preserve">Maquinarias, Equipos, Accesorios, Repuestos y Suministros para la Industria Alimentaria </t>
  </si>
  <si>
    <t>03.13.601</t>
  </si>
  <si>
    <t xml:space="preserve">Maquinarias, Equipos, Accesorios, Repuestos y Suministros para la Industria en General </t>
  </si>
  <si>
    <t>03.13.621</t>
  </si>
  <si>
    <t>Maquinarias, Equipos, Accesorios, Repuestos y Suministros para la Industria Plástica</t>
  </si>
  <si>
    <t>03.13.631</t>
  </si>
  <si>
    <t>03.13.641</t>
  </si>
  <si>
    <t>Maquinarias, Equipos, Accesorios, Repuestos y Suministros para Lavandería</t>
  </si>
  <si>
    <t>Maquinarias, Equipos, Accesorios, Repuestos y Suministros para la Minería</t>
  </si>
  <si>
    <t>03.13.661</t>
  </si>
  <si>
    <t>Maquinarias, Equipos, Accesorios, Repuestos y Suministros para procesar Madera y Metales</t>
  </si>
  <si>
    <t>03.13.671</t>
  </si>
  <si>
    <t>Maquinarias, Equipos, Accesorios, Repuestos y Suministros para Tratamiento de Efluentes, Líquidos o Aguas Residuales</t>
  </si>
  <si>
    <t>03.13.681</t>
  </si>
  <si>
    <t>Máquinas de Coser</t>
  </si>
  <si>
    <t>03.13.691</t>
  </si>
  <si>
    <t>Máquinas Envasadoras, Dosificadoras, Rotuladoras,Codificadoras y Etiquetadoras</t>
  </si>
  <si>
    <t>03.13.695</t>
  </si>
  <si>
    <t>Máquinas Soldadoras</t>
  </si>
  <si>
    <t>03.13.697</t>
  </si>
  <si>
    <t>Máquinas y Herramientas para Joyería</t>
  </si>
  <si>
    <t>03.13.701</t>
  </si>
  <si>
    <t>Motores y Turbinas</t>
  </si>
  <si>
    <t>03.13.721</t>
  </si>
  <si>
    <t>Purificadores de Aire</t>
  </si>
  <si>
    <t>03.13.731</t>
  </si>
  <si>
    <t>Rectificadores para Equipos Inustriales</t>
  </si>
  <si>
    <t xml:space="preserve">03.13.735 </t>
  </si>
  <si>
    <t>Reductores de Velocidad</t>
  </si>
  <si>
    <t>03.13.741</t>
  </si>
  <si>
    <t>Selladoras</t>
  </si>
  <si>
    <t>03.13.751</t>
  </si>
  <si>
    <t>Soldadora Móvil</t>
  </si>
  <si>
    <t>03.13.755</t>
  </si>
  <si>
    <t>Tecles y Huinches</t>
  </si>
  <si>
    <t>03.13.761</t>
  </si>
  <si>
    <t>Válvulas</t>
  </si>
  <si>
    <t>03.13.781</t>
  </si>
  <si>
    <t>ventiladores Habitacionales e Industriales</t>
  </si>
  <si>
    <t>03.13.795</t>
  </si>
  <si>
    <t>Máquinas y Equipos de Oficina para Termolaminados y Encuadernación</t>
  </si>
  <si>
    <t>MAQUINAS Y EQUIPOS DE OFICINA, CALCULO Y PROCESAMIENTO ELECTRÓNICO DE DATOS, ACCESORIOS Y SUMINISTROS</t>
  </si>
  <si>
    <t>03.14.121</t>
  </si>
  <si>
    <t>Calculadoras y Máquinas de Cálculo y Contabilidad</t>
  </si>
  <si>
    <t>03-14.141</t>
  </si>
  <si>
    <t>Compactadoras y Destructoras de Documentos</t>
  </si>
  <si>
    <t>03.14.161</t>
  </si>
  <si>
    <t>Computación, Equipos,Insumos , Accesorios y Servicios Conexos</t>
  </si>
  <si>
    <t>03.13.163</t>
  </si>
  <si>
    <t>Cuñas y Suspensiones para Carros Mineros</t>
  </si>
  <si>
    <t>03.14.165</t>
  </si>
  <si>
    <t>Digitalizadores, Scanners, Data, Display, Planografías</t>
  </si>
  <si>
    <t>03.14.171</t>
  </si>
  <si>
    <t>Equipos de Respldo U.P.S. y reguladores de Voltaje</t>
  </si>
  <si>
    <t>03.14.181</t>
  </si>
  <si>
    <t>Equipos para Transmisión y Captura de Datos</t>
  </si>
  <si>
    <t>03.14.201</t>
  </si>
  <si>
    <t>Equipos Telefónicos y de comunicación interna</t>
  </si>
  <si>
    <t>03.14.205</t>
  </si>
  <si>
    <t>Equipos y Sistemas de Microfilmación</t>
  </si>
  <si>
    <t>03.14.211</t>
  </si>
  <si>
    <t>Facsimil</t>
  </si>
  <si>
    <t>03.14.221</t>
  </si>
  <si>
    <t>Fotocopiadoras y otros Equipos de Reproducción, Venta y Arriendos</t>
  </si>
  <si>
    <t>03.14.225</t>
  </si>
  <si>
    <t>Gráfica Computacional</t>
  </si>
  <si>
    <t>03.14.227</t>
  </si>
  <si>
    <t>Impresoras: Laser,Matriz de Punto, Multifuncionales, Inyección de Tinta</t>
  </si>
  <si>
    <t>03.14.235</t>
  </si>
  <si>
    <t>Lectores de Códigos de Barra</t>
  </si>
  <si>
    <t>03.14.241</t>
  </si>
  <si>
    <t>Máquinas de Escribir</t>
  </si>
  <si>
    <t>03.14.253</t>
  </si>
  <si>
    <t>Multimedia Educacional</t>
  </si>
  <si>
    <t>03.14.254</t>
  </si>
  <si>
    <t>Plataformas Hidráulicas</t>
  </si>
  <si>
    <t>03.14.255</t>
  </si>
  <si>
    <t>Plotters o Graficadores</t>
  </si>
  <si>
    <t>03.14.257</t>
  </si>
  <si>
    <t>Productos para Protección de Softwa</t>
  </si>
  <si>
    <t>03.14-261</t>
  </si>
  <si>
    <t>Protectoras y Garantizadoras de Cheques</t>
  </si>
  <si>
    <t>03.14.263</t>
  </si>
  <si>
    <t>Redes Computacionales</t>
  </si>
  <si>
    <t>03.14.264</t>
  </si>
  <si>
    <t>Robótica</t>
  </si>
  <si>
    <t>03.14.265</t>
  </si>
  <si>
    <t>Sistemas de Identificación Biométrica</t>
  </si>
  <si>
    <t>03.14.268</t>
  </si>
  <si>
    <t>Sistemas de Autoservicios Públicos Computacionales</t>
  </si>
  <si>
    <t>03.14.271</t>
  </si>
  <si>
    <t>Sistemas Inteligentes de Control de acceso, Peajes</t>
  </si>
  <si>
    <t>03.14.281</t>
  </si>
  <si>
    <t>Software</t>
  </si>
  <si>
    <t>03.14.291</t>
  </si>
  <si>
    <t>Suministros para Máquinas de Oficina</t>
  </si>
  <si>
    <t>03.15.00</t>
  </si>
  <si>
    <t>APARATOS Y ACCESORIOS ELÉCTRICOS,ELECTRODOMÉSTICOS Y SIMILARES</t>
  </si>
  <si>
    <t>03.15.101</t>
  </si>
  <si>
    <t xml:space="preserve">Alarmas y  Sistemas de Seguridad </t>
  </si>
  <si>
    <t>03.15.111</t>
  </si>
  <si>
    <t>Arrancadores</t>
  </si>
  <si>
    <t>03.15.115</t>
  </si>
  <si>
    <t>Arriendo de Grupos Elecrógenos</t>
  </si>
  <si>
    <t>03.15.121</t>
  </si>
  <si>
    <t>Artículos Eléctricos, Electrónicos y Electrodomésticos</t>
  </si>
  <si>
    <t>03.15.141</t>
  </si>
  <si>
    <t>Audiovisuales, Videos, Equipos y Sistemas</t>
  </si>
  <si>
    <t>03.15.151</t>
  </si>
  <si>
    <t>Balanzas Electrónicas</t>
  </si>
  <si>
    <t>03.15.153</t>
  </si>
  <si>
    <t>Bandejas Portaconductores  Eléctricos</t>
  </si>
  <si>
    <t>03.15.155</t>
  </si>
  <si>
    <t>Baterias Industriales</t>
  </si>
  <si>
    <t>03.15.161</t>
  </si>
  <si>
    <t>Baterias y Pilas</t>
  </si>
  <si>
    <t>03.15.165</t>
  </si>
  <si>
    <t>Circuito Cerrado de TV</t>
  </si>
  <si>
    <t>03.15.167</t>
  </si>
  <si>
    <t>Conductores Eléctricos</t>
  </si>
  <si>
    <t>03.15.171</t>
  </si>
  <si>
    <t>Contactores</t>
  </si>
  <si>
    <t>03.15.175</t>
  </si>
  <si>
    <t>Controladores Programables</t>
  </si>
  <si>
    <t>03.15.177</t>
  </si>
  <si>
    <t>Equipos de Baja, Media y Alta Tensión</t>
  </si>
  <si>
    <t>03.15.181</t>
  </si>
  <si>
    <t>Equipos de Electriciad o Electrónica Industrial</t>
  </si>
  <si>
    <t>03.15.185</t>
  </si>
  <si>
    <t>Equipos para Telecomunicaciones</t>
  </si>
  <si>
    <t>03.15.201</t>
  </si>
  <si>
    <t>Equipos y Aparatos de Radio, Televisión,Sonido,Grabacion y Telecomunicaciones</t>
  </si>
  <si>
    <t>03.15.221</t>
  </si>
  <si>
    <t>Equipos y Sistemas de Iluminación</t>
  </si>
  <si>
    <t>03.15.231</t>
  </si>
  <si>
    <t>Equipos y Sistemas para el manejo de imágenes</t>
  </si>
  <si>
    <t>03.15.235</t>
  </si>
  <si>
    <t>Generadores y Grupos Eléctricos</t>
  </si>
  <si>
    <t>03.15.241</t>
  </si>
  <si>
    <t>Generadores y Grupos Electrógenos</t>
  </si>
  <si>
    <t>03.15.261</t>
  </si>
  <si>
    <t>Herramientas Eléctricas y Electrónicas</t>
  </si>
  <si>
    <t>03.15.271</t>
  </si>
  <si>
    <t>Linternas</t>
  </si>
  <si>
    <t>03.15.281</t>
  </si>
  <si>
    <t>Materiales para uso Eléctrico</t>
  </si>
  <si>
    <t>03.15.301</t>
  </si>
  <si>
    <t>Medidores</t>
  </si>
  <si>
    <t>03.15.305</t>
  </si>
  <si>
    <t>Portones y Puertas Automáticas</t>
  </si>
  <si>
    <t>03.15.307</t>
  </si>
  <si>
    <t>Relojes Control Asistencia</t>
  </si>
  <si>
    <t>03.15.308</t>
  </si>
  <si>
    <t>Productos Electrónicos y Electromecánicos</t>
  </si>
  <si>
    <t>03.15.309</t>
  </si>
  <si>
    <t>Reles Térmicos</t>
  </si>
  <si>
    <t>03.15.310</t>
  </si>
  <si>
    <t>Pulsadores</t>
  </si>
  <si>
    <t>03.15.311</t>
  </si>
  <si>
    <t>Secadores de Manos</t>
  </si>
  <si>
    <t>03.15.312</t>
  </si>
  <si>
    <t>Semáforos y Controles de Tránsito</t>
  </si>
  <si>
    <t>03.15.313</t>
  </si>
  <si>
    <t>Tableros Eléctricos</t>
  </si>
  <si>
    <t>03.15.315</t>
  </si>
  <si>
    <t>Taladros</t>
  </si>
  <si>
    <t>03.15.320</t>
  </si>
  <si>
    <t>Tornos</t>
  </si>
  <si>
    <t>03.15.321</t>
  </si>
  <si>
    <t>Talleres y Servicios Eléctricos y Electrónicos</t>
  </si>
  <si>
    <t>03.15.331</t>
  </si>
  <si>
    <t>Temporizadores</t>
  </si>
  <si>
    <t>03.15.341</t>
  </si>
  <si>
    <t>Transformadores</t>
  </si>
  <si>
    <t>03.15.351</t>
  </si>
  <si>
    <t>Variadores de Frecuencia</t>
  </si>
  <si>
    <t>EQUIPOS PROFESIONALES Y CIENTÍFICOS, INSTRUMENTOS DE MEDICIÓN, OPTICA Y FOTOGRAFÍA</t>
  </si>
  <si>
    <t>03.16.051</t>
  </si>
  <si>
    <t>Automatización de procesos Industriales</t>
  </si>
  <si>
    <t>03.16.101</t>
  </si>
  <si>
    <t>Balanzas y Básculas</t>
  </si>
  <si>
    <t>03.16.105</t>
  </si>
  <si>
    <t>Calibraciones Industriales</t>
  </si>
  <si>
    <t>03.16.121</t>
  </si>
  <si>
    <t>Equipos de Medicina</t>
  </si>
  <si>
    <t>03.16.122</t>
  </si>
  <si>
    <t>Equipos de Procesamiento de Minerales</t>
  </si>
  <si>
    <t>03.16.123</t>
  </si>
  <si>
    <t>Equipos de Odontología</t>
  </si>
  <si>
    <t>03.16.131</t>
  </si>
  <si>
    <t>Equipos de Rayos X</t>
  </si>
  <si>
    <t>03.16.141</t>
  </si>
  <si>
    <t>Equipos e Instrumentación para Laboratorios Químicos</t>
  </si>
  <si>
    <t>03.16.151</t>
  </si>
  <si>
    <t>Equipos para Laboratorios de Control de Calidad</t>
  </si>
  <si>
    <t>03.16.161</t>
  </si>
  <si>
    <t>Equipos y Suministros Fotográficos</t>
  </si>
  <si>
    <t>03.16.181</t>
  </si>
  <si>
    <t>Instrumentación y Control Automático</t>
  </si>
  <si>
    <t>03.16.191</t>
  </si>
  <si>
    <t>Instrumental e Insumos Dentales</t>
  </si>
  <si>
    <t>03.16.201</t>
  </si>
  <si>
    <t>Instrumental Médico y Quirúrgico</t>
  </si>
  <si>
    <t>03.16.221</t>
  </si>
  <si>
    <t>Instrumental Químico de Vidrio</t>
  </si>
  <si>
    <t>VEHÍCULOS Y MATERIAL DE TRANSPORTE</t>
  </si>
  <si>
    <t>03.17.101</t>
  </si>
  <si>
    <t>Astilleros y Construcciones Navales</t>
  </si>
  <si>
    <t>03.17.111</t>
  </si>
  <si>
    <t>Cadenas de Transmisión</t>
  </si>
  <si>
    <t>03.17.121</t>
  </si>
  <si>
    <t>Garages y Estaciones de Servicio</t>
  </si>
  <si>
    <t>03.17.132</t>
  </si>
  <si>
    <t>Mantenimiento de Aviones y Helicópteros</t>
  </si>
  <si>
    <t>03.17.141</t>
  </si>
  <si>
    <t>Motocicletas, Bicicletasy Rodados</t>
  </si>
  <si>
    <t>03.17.151</t>
  </si>
  <si>
    <t>Rectificación de Motores</t>
  </si>
  <si>
    <t>03.17.161</t>
  </si>
  <si>
    <t>Repuestos, piezas y accesorios para Automóviles y Camiones</t>
  </si>
  <si>
    <t>03.17.171</t>
  </si>
  <si>
    <t>Revisiones Técnicas de Vehículos</t>
  </si>
  <si>
    <t>ELECTRICIDAD,GAS Y AGUA</t>
  </si>
  <si>
    <t>Captación deAguas Subterráneas</t>
  </si>
  <si>
    <t>04.00.101</t>
  </si>
  <si>
    <t>04.00.111</t>
  </si>
  <si>
    <t>04.00.121</t>
  </si>
  <si>
    <t>04.00.161</t>
  </si>
  <si>
    <t>04.00.171</t>
  </si>
  <si>
    <t>04.00.181</t>
  </si>
  <si>
    <t>Cilindros y Reguladores de Gas</t>
  </si>
  <si>
    <t>Electricidad: Generación,transmisión y Distribución de Energía</t>
  </si>
  <si>
    <t>04.00.131</t>
  </si>
  <si>
    <t>Energía Térmica</t>
  </si>
  <si>
    <t>04.00.135</t>
  </si>
  <si>
    <t>Energías Renovables no Convencionales</t>
  </si>
  <si>
    <t>04.00.141</t>
  </si>
  <si>
    <t>Obras Hidráulicas y Suministro de Agua</t>
  </si>
  <si>
    <t>Producción, Distribución y Venta de Gas Licuado</t>
  </si>
  <si>
    <t>Producción, Distribución y Venta de Gas Natural</t>
  </si>
  <si>
    <t>04.00.175</t>
  </si>
  <si>
    <t>Reursos Hídricos, Hidrología, Hidrogeografía, Hidroquímica</t>
  </si>
  <si>
    <t>Transporte y Almacenamiento de Gas Natural</t>
  </si>
  <si>
    <t>04.00.191</t>
  </si>
  <si>
    <t>Tratamientos del Agua</t>
  </si>
  <si>
    <t>CONSTRUCCIÓN, ACTIVIDADES Y SERVICIOS CONEXOS</t>
  </si>
  <si>
    <t>05.00.051</t>
  </si>
  <si>
    <t>Administradoras de Construcción</t>
  </si>
  <si>
    <t>05.00.101</t>
  </si>
  <si>
    <t>Arquitectos</t>
  </si>
  <si>
    <t>05.00.110</t>
  </si>
  <si>
    <t>Arriendos y Servicios de Oficina</t>
  </si>
  <si>
    <t>05.00.115</t>
  </si>
  <si>
    <t>Canalización para Líneas Telefónicas</t>
  </si>
  <si>
    <t>05.00.117</t>
  </si>
  <si>
    <t>Cementerios</t>
  </si>
  <si>
    <t>05.00.119</t>
  </si>
  <si>
    <t>Concesión de Obras Públicas</t>
  </si>
  <si>
    <t>05.00.121</t>
  </si>
  <si>
    <t>Construcción Modular</t>
  </si>
  <si>
    <t>05.00.141</t>
  </si>
  <si>
    <t>Cooperativas de Viviendas</t>
  </si>
  <si>
    <t>05.00.151</t>
  </si>
  <si>
    <t>Casas Prefabricadas</t>
  </si>
  <si>
    <t>05.00.155</t>
  </si>
  <si>
    <t>Cielos Falsos</t>
  </si>
  <si>
    <t>05.00.157</t>
  </si>
  <si>
    <t>Construcción de Obras Públicas en General</t>
  </si>
  <si>
    <t>05.00.161</t>
  </si>
  <si>
    <t>05.00.201</t>
  </si>
  <si>
    <t>05.00.221</t>
  </si>
  <si>
    <t>Decoración</t>
  </si>
  <si>
    <t>05.00.171</t>
  </si>
  <si>
    <t>Edificios y Viviendas de Acero</t>
  </si>
  <si>
    <t>Electricidad: Ingeniería, Construcción e Instalaciones</t>
  </si>
  <si>
    <t>05.00.205</t>
  </si>
  <si>
    <t>Electrónica: Ingeniería</t>
  </si>
  <si>
    <t>Empresas Constructoras</t>
  </si>
  <si>
    <t>05.00.241</t>
  </si>
  <si>
    <t>Empresas de Ingeniería y Obras Civiles</t>
  </si>
  <si>
    <t>05.00.251</t>
  </si>
  <si>
    <t>Eqipamientos de Piscinas</t>
  </si>
  <si>
    <t>05.00.301</t>
  </si>
  <si>
    <t>Ingeniería Ambiental</t>
  </si>
  <si>
    <t>05.00.321</t>
  </si>
  <si>
    <t>Ingeniería Sanitaria</t>
  </si>
  <si>
    <t>05.00.341</t>
  </si>
  <si>
    <t>Inmobiliarias</t>
  </si>
  <si>
    <t>05.00.361</t>
  </si>
  <si>
    <t>Instalación y Construcción de Piscinas</t>
  </si>
  <si>
    <t>05.00.381</t>
  </si>
  <si>
    <t>Instalaciónes de Calefacción y Acondicionamiento de Aire</t>
  </si>
  <si>
    <t>05.00.391</t>
  </si>
  <si>
    <t>Instalaciones y Proyectos Eléctricos</t>
  </si>
  <si>
    <t>05.00.395</t>
  </si>
  <si>
    <t>Montajes Industriales</t>
  </si>
  <si>
    <t>05.00.401</t>
  </si>
  <si>
    <t>Movimientos de Tierra</t>
  </si>
  <si>
    <t>05.00.411</t>
  </si>
  <si>
    <t>Muros y Cubiertas de Acero</t>
  </si>
  <si>
    <t>05.00.421</t>
  </si>
  <si>
    <t>05.00.451</t>
  </si>
  <si>
    <t>Perforación y Sondaje</t>
  </si>
  <si>
    <t>Recolección y Manejo Integral de Residuos sólidos (Basura)</t>
  </si>
  <si>
    <t>05.00.461</t>
  </si>
  <si>
    <t>Revestimientos</t>
  </si>
  <si>
    <t>05.00.481</t>
  </si>
  <si>
    <t>Sanitarios y Grifería</t>
  </si>
  <si>
    <t>05.00.501</t>
  </si>
  <si>
    <t>Techumbres y Cubiertas para Techos</t>
  </si>
  <si>
    <t xml:space="preserve">05.00.521 </t>
  </si>
  <si>
    <t>Topografías</t>
  </si>
  <si>
    <t>05.00.541</t>
  </si>
  <si>
    <t>Transportes de Materiales de Construcción</t>
  </si>
  <si>
    <t>COMERCIO, ABASTECIMIENTO Y DISTRIBUCIÓN</t>
  </si>
  <si>
    <t>06.00.101</t>
  </si>
  <si>
    <t>06.00.121</t>
  </si>
  <si>
    <t>06.00.151</t>
  </si>
  <si>
    <t>06.00.161</t>
  </si>
  <si>
    <t>06.00.171</t>
  </si>
  <si>
    <t>06.00.181</t>
  </si>
  <si>
    <t>06.00.201</t>
  </si>
  <si>
    <t>06.00.221</t>
  </si>
  <si>
    <t>06.00.241</t>
  </si>
  <si>
    <t>06.00.281</t>
  </si>
  <si>
    <t>06.00.291</t>
  </si>
  <si>
    <t>Abarrotes</t>
  </si>
  <si>
    <t>Abastecimiento y Centrales de Compra</t>
  </si>
  <si>
    <t>06.00.141</t>
  </si>
  <si>
    <t>Agencias de Turismo y Viajes</t>
  </si>
  <si>
    <t>Alimenación, Areas de Salud y Minería</t>
  </si>
  <si>
    <t>07.00.151</t>
  </si>
  <si>
    <t>Alimentación Industrial,Salud Escolar e Institucional</t>
  </si>
  <si>
    <t>06.00.155</t>
  </si>
  <si>
    <t>Apart Hotel</t>
  </si>
  <si>
    <t>Artículos Escolares,Escritorio y Oficina</t>
  </si>
  <si>
    <t>Artículos e Insumos Médicos Anticorrosivos</t>
  </si>
  <si>
    <t>Artículos para Aseo</t>
  </si>
  <si>
    <t>Artículos para Deportes, Camping, Juegos y Similares</t>
  </si>
  <si>
    <t>06.00.205</t>
  </si>
  <si>
    <t>Artículos para Fiestas</t>
  </si>
  <si>
    <t>06.00.207</t>
  </si>
  <si>
    <t>Artículos para Mascotas</t>
  </si>
  <si>
    <t>06.00.209</t>
  </si>
  <si>
    <t>Artículos para Peluquerías</t>
  </si>
  <si>
    <t>06.00.211</t>
  </si>
  <si>
    <t>Artículos de Dibujo Técnico</t>
  </si>
  <si>
    <t>06.00.215</t>
  </si>
  <si>
    <t>Cadena de Tiendas</t>
  </si>
  <si>
    <t>06.00.217</t>
  </si>
  <si>
    <t>Cadena de Riteil</t>
  </si>
  <si>
    <t>Cafes</t>
  </si>
  <si>
    <t>06.00.231</t>
  </si>
  <si>
    <t>Casettes de Videos y Audio</t>
  </si>
  <si>
    <t>Centros Comerciales</t>
  </si>
  <si>
    <t>06.00.245</t>
  </si>
  <si>
    <t>Cepillos Dentales y Cremas Dentales</t>
  </si>
  <si>
    <t>06.00.247</t>
  </si>
  <si>
    <t>Cheques de Sevicios</t>
  </si>
  <si>
    <t>06.00.255</t>
  </si>
  <si>
    <t>Departamentos Amoblados para Ejecutivos</t>
  </si>
  <si>
    <t>06.00.257</t>
  </si>
  <si>
    <t>Desodoantes Corporales</t>
  </si>
  <si>
    <t>06.00.261</t>
  </si>
  <si>
    <t>06.00.265</t>
  </si>
  <si>
    <t>Distribuidores de Alimentos</t>
  </si>
  <si>
    <t>Distribuidores de Bebidas Alcohólicas, No Alcohólicas y Gaseosas</t>
  </si>
  <si>
    <t>06.00.271</t>
  </si>
  <si>
    <t>Distribuidores de Maquinarias y Equipos</t>
  </si>
  <si>
    <t>06.00.275</t>
  </si>
  <si>
    <t>Distribuidores de Productos para Depilación y Estética</t>
  </si>
  <si>
    <t>Distribuidores de Combustibles</t>
  </si>
  <si>
    <t>Enciclopedias, Diccionarios y Libros en general</t>
  </si>
  <si>
    <t xml:space="preserve">06.00.301  </t>
  </si>
  <si>
    <t>Exportaciones</t>
  </si>
  <si>
    <t>06.00.321</t>
  </si>
  <si>
    <t>Farmacias y Perfumerías</t>
  </si>
  <si>
    <t>06.00.341</t>
  </si>
  <si>
    <t>Ferretería y Ferretería Industrial</t>
  </si>
  <si>
    <t>06.00.361</t>
  </si>
  <si>
    <t>Florerías y Jardines de Plantas</t>
  </si>
  <si>
    <t>06.00.381</t>
  </si>
  <si>
    <t>Hoteles</t>
  </si>
  <si>
    <t>06.00.401</t>
  </si>
  <si>
    <t>Importadores y Representates</t>
  </si>
  <si>
    <t>06.00.411</t>
  </si>
  <si>
    <t>Instrumentos Musicales</t>
  </si>
  <si>
    <t>06.00.421</t>
  </si>
  <si>
    <t>Juguetes y Juegos Infantiles</t>
  </si>
  <si>
    <t>06.00.431</t>
  </si>
  <si>
    <t>Laboratorios Opticos</t>
  </si>
  <si>
    <t>06.00.441</t>
  </si>
  <si>
    <t>Librerías y Distribuidoras de Libros</t>
  </si>
  <si>
    <t>06.00.451</t>
  </si>
  <si>
    <t>Mamparas Acústicas Móviles</t>
  </si>
  <si>
    <t>06.00.481</t>
  </si>
  <si>
    <t>Materiales para la Construcción</t>
  </si>
  <si>
    <t>06.00.501</t>
  </si>
  <si>
    <t>Menajes, Línea Blanca y Electrodomésticos</t>
  </si>
  <si>
    <t>06.00.521</t>
  </si>
  <si>
    <t>Opticas</t>
  </si>
  <si>
    <t>06.00.541</t>
  </si>
  <si>
    <t>Pantallas y Lámparas</t>
  </si>
  <si>
    <t>Pinceles, Brochas y Escobilla de Todo tipo</t>
  </si>
  <si>
    <t>06.00.551</t>
  </si>
  <si>
    <t>06.00.553</t>
  </si>
  <si>
    <t>Platería: Premios, Trofeos, Restauraciones, Etc</t>
  </si>
  <si>
    <t>06.00.555</t>
  </si>
  <si>
    <t>Productos del Mar</t>
  </si>
  <si>
    <t>Relojes y Joyas</t>
  </si>
  <si>
    <t>06.00.561</t>
  </si>
  <si>
    <t>Restaurantes</t>
  </si>
  <si>
    <t>06.00.581</t>
  </si>
  <si>
    <t>06.00.585</t>
  </si>
  <si>
    <t>Salon de Te</t>
  </si>
  <si>
    <t>Servicios Funerarios</t>
  </si>
  <si>
    <t>Supermercados</t>
  </si>
  <si>
    <t>Tiendas de Departamentos</t>
  </si>
  <si>
    <t>06.00.591</t>
  </si>
  <si>
    <t>06.00.601</t>
  </si>
  <si>
    <t>06.00.621</t>
  </si>
  <si>
    <t>06.00.641</t>
  </si>
  <si>
    <t>Tiendas en General</t>
  </si>
  <si>
    <t>06.00.645</t>
  </si>
  <si>
    <t>Utensillios de Cocina</t>
  </si>
  <si>
    <t>06.00.661</t>
  </si>
  <si>
    <t>Vehículos: Ventas y Representación</t>
  </si>
  <si>
    <t>TRANSPORTES Y ALMACENAMIENTO</t>
  </si>
  <si>
    <t>07.00.081</t>
  </si>
  <si>
    <t>Aeropuertos</t>
  </si>
  <si>
    <t>07.00.101</t>
  </si>
  <si>
    <t>07.00.105</t>
  </si>
  <si>
    <t>07.00.121</t>
  </si>
  <si>
    <t>07.00.131</t>
  </si>
  <si>
    <t>07.00.141</t>
  </si>
  <si>
    <t>07.00.201</t>
  </si>
  <si>
    <t>Agencias y Aduanas</t>
  </si>
  <si>
    <t>Agentes de Nave</t>
  </si>
  <si>
    <t>Almacenes Generales de Depósitos</t>
  </si>
  <si>
    <t>Almacenamiento de combustibles, Productos Químicos</t>
  </si>
  <si>
    <t>07.00.125</t>
  </si>
  <si>
    <t>07.00.128</t>
  </si>
  <si>
    <t>Alquiler, Ventas y Exportación de Pallets y otros productos de carga</t>
  </si>
  <si>
    <t>Apoyo Terrestre de Aronaves</t>
  </si>
  <si>
    <t>Arriendo de Automóviles y otros Vehículos</t>
  </si>
  <si>
    <t>Arriendo de Equipos de Radiocomunicaciones</t>
  </si>
  <si>
    <t>07.00.181</t>
  </si>
  <si>
    <t>Arriendo y Venta de Gruas</t>
  </si>
  <si>
    <t>Arriendo y Ventas de Aeronaves</t>
  </si>
  <si>
    <t>07.00.235</t>
  </si>
  <si>
    <t>Bodegaje</t>
  </si>
  <si>
    <t>07.00.281</t>
  </si>
  <si>
    <t>Carga Aérea, Servicios y Transporte</t>
  </si>
  <si>
    <t>07.00.301</t>
  </si>
  <si>
    <t>Carga Marítima, Servicios y Transportes</t>
  </si>
  <si>
    <t>07.00.321</t>
  </si>
  <si>
    <t>Carga Terrestre Frigorífica, Servicios y Transporte</t>
  </si>
  <si>
    <t>07.00.331</t>
  </si>
  <si>
    <t>Comisarios de Averías</t>
  </si>
  <si>
    <t>07.00.341</t>
  </si>
  <si>
    <t>Compañías de Navegación</t>
  </si>
  <si>
    <t>07.00.351</t>
  </si>
  <si>
    <t>Consolidaciones de Contenedores</t>
  </si>
  <si>
    <t>07.00.361</t>
  </si>
  <si>
    <t>Cruceros Turísticos</t>
  </si>
  <si>
    <t>07.00.381</t>
  </si>
  <si>
    <t>Embalajes</t>
  </si>
  <si>
    <t>07.00.385</t>
  </si>
  <si>
    <t>Embarcadores</t>
  </si>
  <si>
    <t>07.00.386</t>
  </si>
  <si>
    <t>Explotación de Terminal de Buses</t>
  </si>
  <si>
    <t>07.00.391</t>
  </si>
  <si>
    <t>Ferrocariles</t>
  </si>
  <si>
    <t>07.00.401</t>
  </si>
  <si>
    <t>Leasing Operativo</t>
  </si>
  <si>
    <t>07.00.441</t>
  </si>
  <si>
    <t>Líneas Aéreas</t>
  </si>
  <si>
    <t>07.00.421</t>
  </si>
  <si>
    <t>Mudanzas</t>
  </si>
  <si>
    <t>07.00.451</t>
  </si>
  <si>
    <t>Puertos</t>
  </si>
  <si>
    <t>07.00.461</t>
  </si>
  <si>
    <t>Servicios de Emergencias Automotriz</t>
  </si>
  <si>
    <t>07.00.471</t>
  </si>
  <si>
    <t>Servicios de Contenedores y Compactadores</t>
  </si>
  <si>
    <t>07.00.475</t>
  </si>
  <si>
    <t>Servicios Aeroportuarios</t>
  </si>
  <si>
    <t>07.00.501</t>
  </si>
  <si>
    <t>Servicios Portuarios: Administración, Explotación, Estiba y Desestiba</t>
  </si>
  <si>
    <t>07.00.511</t>
  </si>
  <si>
    <t>Supervisión de Embarques</t>
  </si>
  <si>
    <t>07.00.521</t>
  </si>
  <si>
    <t>Taxis Urbanos y Suburbanos</t>
  </si>
  <si>
    <t>07.00.525</t>
  </si>
  <si>
    <t>Transporte de Líquidos y Graneles</t>
  </si>
  <si>
    <t>07.00.531</t>
  </si>
  <si>
    <t>Transportes Internacionales</t>
  </si>
  <si>
    <t>07.00.535</t>
  </si>
  <si>
    <t>Transportes Terrestres Especiales</t>
  </si>
  <si>
    <t>07.00.551</t>
  </si>
  <si>
    <t>Vuelos Ambulncia</t>
  </si>
  <si>
    <t>COMUNICACIONES Y SERVICIOS CONEXOS</t>
  </si>
  <si>
    <t>Comercio Electrónico</t>
  </si>
  <si>
    <t>08.00.115</t>
  </si>
  <si>
    <t>Call Center (centro de llamados)</t>
  </si>
  <si>
    <t>08.00.001</t>
  </si>
  <si>
    <t>08.00.117</t>
  </si>
  <si>
    <t>Ciberseguridad</t>
  </si>
  <si>
    <t>08.00.121</t>
  </si>
  <si>
    <t>Comunicaciones Telegráficas</t>
  </si>
  <si>
    <t>08.00.141</t>
  </si>
  <si>
    <t>Comunicaciones Teléfónicas</t>
  </si>
  <si>
    <t>08.00.161</t>
  </si>
  <si>
    <t>Correo Rápido Internacional (Couriers)</t>
  </si>
  <si>
    <t>08.00.181</t>
  </si>
  <si>
    <t>Correos y Distribución Postal</t>
  </si>
  <si>
    <t>08.00.191</t>
  </si>
  <si>
    <t>Internet: Proveedores,Págnas Web (creaciones, Gestión,mantencion) y Servicios</t>
  </si>
  <si>
    <t>08.00.201</t>
  </si>
  <si>
    <t>Mailing</t>
  </si>
  <si>
    <t>08.00.231</t>
  </si>
  <si>
    <t>Servicio y Sistema de Video conferencia</t>
  </si>
  <si>
    <t>08.00.235</t>
  </si>
  <si>
    <t>Sitios y Portales</t>
  </si>
  <si>
    <t>08.00.241</t>
  </si>
  <si>
    <t>Telecomunicaciones y Radiocomunicaciones</t>
  </si>
  <si>
    <t>08.00.245</t>
  </si>
  <si>
    <t>Telecomunicaciones (Asesoias y Capacitación)</t>
  </si>
  <si>
    <t>08.00.247</t>
  </si>
  <si>
    <t>Telecomunicaciones (Servicios y Suministros)</t>
  </si>
  <si>
    <t>08.00.251</t>
  </si>
  <si>
    <t>Telefonía Celular, Satelital y Sistema GPS</t>
  </si>
  <si>
    <t>08.00.255</t>
  </si>
  <si>
    <t>Telefonía IP</t>
  </si>
  <si>
    <t>08.00.261</t>
  </si>
  <si>
    <t>Telefonía Personal</t>
  </si>
  <si>
    <t>08.00.281</t>
  </si>
  <si>
    <t>Transferencia Tecnológica</t>
  </si>
  <si>
    <t>SEGUROS Y SERVICIOS CONEXOS</t>
  </si>
  <si>
    <t>Compañia de Seguros</t>
  </si>
  <si>
    <t>09.00.101</t>
  </si>
  <si>
    <t>09.00.121</t>
  </si>
  <si>
    <t>09.00.161</t>
  </si>
  <si>
    <t>09.00.171</t>
  </si>
  <si>
    <t>09.00.181</t>
  </si>
  <si>
    <t>09.00.141</t>
  </si>
  <si>
    <t>Liquidadores de Siniestros</t>
  </si>
  <si>
    <t>09.00.131</t>
  </si>
  <si>
    <t>Liquidadores y Ajustadores de Seguros</t>
  </si>
  <si>
    <t>Productores y Agentes de Seguros</t>
  </si>
  <si>
    <t>Reaseguradores</t>
  </si>
  <si>
    <t>Seguros de Crédito</t>
  </si>
  <si>
    <t>Seguros de Garantías</t>
  </si>
  <si>
    <t>SERVICIOS FINANCIEROS Y CONEXOS</t>
  </si>
  <si>
    <t>Administradora de Fondos de Terceros</t>
  </si>
  <si>
    <t>Administradores de Mutuos Hipotecarios</t>
  </si>
  <si>
    <t>Agentes de Valores</t>
  </si>
  <si>
    <t>Bancos</t>
  </si>
  <si>
    <t>Cajeros Automáticos</t>
  </si>
  <si>
    <t>Clasificación de Riesgo</t>
  </si>
  <si>
    <t>Bolsa de Valores</t>
  </si>
  <si>
    <t>Casas de Cambio</t>
  </si>
  <si>
    <t xml:space="preserve">Cobranzas, Reaudaciones, Servicios de </t>
  </si>
  <si>
    <t>Compañías de Leasing</t>
  </si>
  <si>
    <t>Consultores y Asesores Financieros</t>
  </si>
  <si>
    <t>Cooperativas y Cajas de Ahorro y Crédito</t>
  </si>
  <si>
    <t>Corredores de Bolsa</t>
  </si>
  <si>
    <t>Corredores de la Bolsa de Productos</t>
  </si>
  <si>
    <t>Factoring (Financiamiento, administración y cobranza</t>
  </si>
  <si>
    <t>Financiamiento Automotriz</t>
  </si>
  <si>
    <t>Financieras</t>
  </si>
  <si>
    <t>Fondos Mutuos</t>
  </si>
  <si>
    <t>Giros de Dinero</t>
  </si>
  <si>
    <t>Holding</t>
  </si>
  <si>
    <t>Inversiones</t>
  </si>
  <si>
    <t>Oficinas de Representaciones</t>
  </si>
  <si>
    <t>Recaudaciones y Pagos de Servicios</t>
  </si>
  <si>
    <t>Securitizadora</t>
  </si>
  <si>
    <t>Tarjetas de Crédito, Administración y Procesamiento de</t>
  </si>
  <si>
    <t>Terminales de Punto de Venta</t>
  </si>
  <si>
    <t>Transferencia Electrónica de Datos</t>
  </si>
  <si>
    <t>Transporte de Valores</t>
  </si>
  <si>
    <t>Warrants</t>
  </si>
  <si>
    <t>MEDIOS DE COMUNICACIÓN PERIODÍSTICA E INFORMATIVA</t>
  </si>
  <si>
    <t>Agencias Informativas y Corresponsales Extranjeros</t>
  </si>
  <si>
    <t>Televisión, TV Cable, Medios Digitales</t>
  </si>
  <si>
    <t>Diarios</t>
  </si>
  <si>
    <t>Radoenisoras</t>
  </si>
  <si>
    <t>Diarios y Semanarios</t>
  </si>
  <si>
    <t>Servicios Periodísticos</t>
  </si>
  <si>
    <t>PUBLICIDAD,MARKETING Y SERVICIOS RELACIONADOS</t>
  </si>
  <si>
    <t>Agencias de Publicidad</t>
  </si>
  <si>
    <t>Consultores y Asesores de Marketing y Ventas</t>
  </si>
  <si>
    <t>Diseño Gráfico y Publicitario</t>
  </si>
  <si>
    <t>Ferias y Exposiciones</t>
  </si>
  <si>
    <t>Fotografía Publicitaria</t>
  </si>
  <si>
    <t>12.00.171</t>
  </si>
  <si>
    <t>Gigantografías</t>
  </si>
  <si>
    <t>12.00.181</t>
  </si>
  <si>
    <t>12.00.201</t>
  </si>
  <si>
    <t>Institutos de Investigación de Mercado y Opinión</t>
  </si>
  <si>
    <t>Letreros Luminosos , Acrílicos y Similares</t>
  </si>
  <si>
    <t>12.00.221</t>
  </si>
  <si>
    <t>Marketing Directo</t>
  </si>
  <si>
    <t>Organización de Eventos,Publicaciones y Lanzamientos</t>
  </si>
  <si>
    <t>Producción de Audiovisuales y Cine Publicitario</t>
  </si>
  <si>
    <t>Producción y Creación de Espectáculos</t>
  </si>
  <si>
    <t>Publicidad Exterior</t>
  </si>
  <si>
    <t>12.00.241</t>
  </si>
  <si>
    <t>12.00.261</t>
  </si>
  <si>
    <t>12.00.271</t>
  </si>
  <si>
    <t>12.00.275</t>
  </si>
  <si>
    <t>12.00.281</t>
  </si>
  <si>
    <t>Regalos Publicitarios</t>
  </si>
  <si>
    <t>12.00.283</t>
  </si>
  <si>
    <t>Señalética</t>
  </si>
  <si>
    <t>12.00.285</t>
  </si>
  <si>
    <t>Servicios Publicitarios</t>
  </si>
  <si>
    <t>12.00.291</t>
  </si>
  <si>
    <t>Telemarketing</t>
  </si>
  <si>
    <t>INSTITUCIONES DE EDUCACIONES Y CAPACITACIÓN, ACADÉMICAS,CIENTÍFICAS Y DE ESTUDIOS SOCIALES</t>
  </si>
  <si>
    <t>Centros de Estudios Sociales</t>
  </si>
  <si>
    <t>Centro de Formación Técnica</t>
  </si>
  <si>
    <t>Colegios</t>
  </si>
  <si>
    <t>Enseñanza de Idiomas</t>
  </si>
  <si>
    <t>Institutos de Capacitación</t>
  </si>
  <si>
    <t>Institutos y Organismos de Formación Profesionales</t>
  </si>
  <si>
    <t>Institutos y Centros Científicos y Tecnológicos</t>
  </si>
  <si>
    <t>Liceo Politécnico</t>
  </si>
  <si>
    <t>Organismo Técnico de Capacitación (CITEC)</t>
  </si>
  <si>
    <t>Organismo Técnico Intermedio de Capacitación (OTIC)</t>
  </si>
  <si>
    <t>Preuniversitarios</t>
  </si>
  <si>
    <t>Universidades</t>
  </si>
  <si>
    <t>SEGURIDAD SOCIAL: PREVISIÓN, SALUD Y ACCIDENTES LABORALES</t>
  </si>
  <si>
    <t>Administradoras de Fondos de Pensiones (AFP)</t>
  </si>
  <si>
    <t>Administradoras de fondos de Inversiones</t>
  </si>
  <si>
    <t>Cajas de Compensación</t>
  </si>
  <si>
    <t>14.00.181</t>
  </si>
  <si>
    <t>Cajas de Previsión</t>
  </si>
  <si>
    <t>Instituciones de  Salud Previcional-Isapres</t>
  </si>
  <si>
    <t>14.00.201</t>
  </si>
  <si>
    <t>Mutuales</t>
  </si>
  <si>
    <t>SERVICIOS MÉDICOS, ODONTOLÓGICOS,ACTIVIDADES CONEXAS Y OTROS DE SANIDAD Y VETERIANRIA</t>
  </si>
  <si>
    <t>Artículos Ortopédicos</t>
  </si>
  <si>
    <t>Bañeras de Hidroterapia-Hidromasaje</t>
  </si>
  <si>
    <t>Centros Médicos y Dentales</t>
  </si>
  <si>
    <t>Clínicas</t>
  </si>
  <si>
    <t>Hospitales</t>
  </si>
  <si>
    <t>Institutos de Diagnóstico Médicos</t>
  </si>
  <si>
    <t>Laboratorio Veterinario</t>
  </si>
  <si>
    <t>Laboratorios Médicos y Odontológicos</t>
  </si>
  <si>
    <t>Prevención de Riesgos</t>
  </si>
  <si>
    <t>Radiografías</t>
  </si>
  <si>
    <t>Urgencias Médicas</t>
  </si>
  <si>
    <t>SERVICIOS TÉCNICOS Y ROFESIONALES PARA EMPRESAS</t>
  </si>
  <si>
    <t>Abogados y Estudios Jurídicos</t>
  </si>
  <si>
    <t>Administradores de Campamentos de Faenas</t>
  </si>
  <si>
    <t>Administración de Casinos , Restaurantes y Similaes</t>
  </si>
  <si>
    <t>Administración y Mantención de Edificios e Instalaciones ndustriales</t>
  </si>
  <si>
    <t>Adminstración de Estacionamientos</t>
  </si>
  <si>
    <t>Administración de Servicios Alternativos de Pago de Beneficios del Personal</t>
  </si>
  <si>
    <t>Administrador Financiero</t>
  </si>
  <si>
    <t>Administradores de Hoteles</t>
  </si>
  <si>
    <t>Almacenadores</t>
  </si>
  <si>
    <t>Almacenaje de Productos Enfriadores y Congelados</t>
  </si>
  <si>
    <t>Arriendo, Venta y Confección de Carpas</t>
  </si>
  <si>
    <t>Arriendo de Maquinarias y Equipos</t>
  </si>
  <si>
    <t>Arriendo de Muebles y Sillas</t>
  </si>
  <si>
    <t>Asesorias y Servicios en Computación e Informática</t>
  </si>
  <si>
    <t>Asesores Previsionales</t>
  </si>
  <si>
    <t>Asesorías Técnicas</t>
  </si>
  <si>
    <t>Asesorías Tributarias</t>
  </si>
  <si>
    <t>Asesoría y Gestión Inmobiliaria</t>
  </si>
  <si>
    <t>Auditores y Servicios de Contabilidad</t>
  </si>
  <si>
    <t>Auditores de Relaciones Laborales a Contratistas</t>
  </si>
  <si>
    <t>Bancos de Datos</t>
  </si>
  <si>
    <t>Capacitación de Personal</t>
  </si>
  <si>
    <t>Centro de Comercio Internacional</t>
  </si>
  <si>
    <t>Certificación de Cumplimiento de Obligaciones Laborales y Previsionales</t>
  </si>
  <si>
    <t>Comunicaciones Corporativas</t>
  </si>
  <si>
    <t>Consultores en Outplacement</t>
  </si>
  <si>
    <t>Consultores en Negocios y Tecnología</t>
  </si>
  <si>
    <t>Consultores en Coaching</t>
  </si>
  <si>
    <t>Consultores de Outsourcing</t>
  </si>
  <si>
    <t>Consultores Gerenciales</t>
  </si>
  <si>
    <t>Consultores Internacionales</t>
  </si>
  <si>
    <t>Consultores Organizacionales</t>
  </si>
  <si>
    <t>Consultores y Asesores de Empresas</t>
  </si>
  <si>
    <t>Consultores y Asesores de Comunicaciones</t>
  </si>
  <si>
    <t>Consultores y Asesores de Recursos Humanos</t>
  </si>
  <si>
    <t>Consultores y Asesorea de Hoteles y Restoraciones</t>
  </si>
  <si>
    <t>Centro de Calidad, Análisis, Certificación y Normalización</t>
  </si>
  <si>
    <t>Corredores de Propiedades</t>
  </si>
  <si>
    <t>Corretaje y Servico Marítimo</t>
  </si>
  <si>
    <t>Custodia de Valores</t>
  </si>
  <si>
    <t>Defensa Tributaria Especializada</t>
  </si>
  <si>
    <t>Depósito y Almacenamiento Computacional y otros Servicios Conexos</t>
  </si>
  <si>
    <t>Desarrollo BIM (Building Information Modeling)</t>
  </si>
  <si>
    <t>Envasadores</t>
  </si>
  <si>
    <t>Fotografía Aérea y Satelital</t>
  </si>
  <si>
    <t>Fotografía, Estudios y Laboratorios</t>
  </si>
  <si>
    <t>Frigoríficos y Faenadoras de Productos Cárneos</t>
  </si>
  <si>
    <t>Geología</t>
  </si>
  <si>
    <t>Gestión Cajeros Automáticos</t>
  </si>
  <si>
    <t>Grabado e Impresión de CD/DVD</t>
  </si>
  <si>
    <t>Información de Comercio Exterior</t>
  </si>
  <si>
    <t>Informes Comerciales Nacionales e Internacionales</t>
  </si>
  <si>
    <t>016.00.422</t>
  </si>
  <si>
    <t>Ingeniería de Mantenimiento</t>
  </si>
  <si>
    <t>Ingeniería de Transporte</t>
  </si>
  <si>
    <t>Ingeniería en Control de Procesos e Instrumentación</t>
  </si>
  <si>
    <t>Ingeniería y Proyectos en Hidráulica y Neumática</t>
  </si>
  <si>
    <t>Ingeniería en Sistemas  contra Incendios</t>
  </si>
  <si>
    <t>Ingeniería y Proyectosen Líneas de Transmisión Alta, Media, Baja Tensión</t>
  </si>
  <si>
    <t>Lavanderías de Autoservicios</t>
  </si>
  <si>
    <t>Inspecciones Técnicas, Certificación Marítima e Industrial</t>
  </si>
  <si>
    <t>Lavanderías y Tintorerías</t>
  </si>
  <si>
    <t>Logídtica y Distribución</t>
  </si>
  <si>
    <t>Martilleros y Remates</t>
  </si>
  <si>
    <t>Mecanización de Correspondencia</t>
  </si>
  <si>
    <t>Muestreo de Agua. Suelos, Gases y Residuos</t>
  </si>
  <si>
    <t>Música Ambiental</t>
  </si>
  <si>
    <t>Notarías</t>
  </si>
  <si>
    <t>Organización de Banquetes, Cocktails y Similares</t>
  </si>
  <si>
    <t>Organización de Congresos y Conferencias</t>
  </si>
  <si>
    <t>Oursourcing de Gestión Hipotecaria</t>
  </si>
  <si>
    <t>Outsourcing de Personal</t>
  </si>
  <si>
    <t>Outsourcing de Remuneraciones</t>
  </si>
  <si>
    <t>Procuradores de Marcas y Patentes</t>
  </si>
  <si>
    <t>Publicidad Teléfonica</t>
  </si>
  <si>
    <t>Reciclaje de PVC y Polietileno</t>
  </si>
  <si>
    <t>relaciones Públicas</t>
  </si>
  <si>
    <t>Reciclaje de Metales</t>
  </si>
  <si>
    <t xml:space="preserve">Reparto Privado de Documentos y Correspondencia </t>
  </si>
  <si>
    <t>Representaciones</t>
  </si>
  <si>
    <t>Servicio de Archivos</t>
  </si>
  <si>
    <t>Servicio de Asistencia Hogar</t>
  </si>
  <si>
    <t>Servicio de Asistencia en Viajes</t>
  </si>
  <si>
    <t>Servicio de Consultoría y Asesorías en Búsqueda Personalizada  de Ejecutivos</t>
  </si>
  <si>
    <t>Servicios Temporales de Secretarias, Interpretación, Traducciones y Otros</t>
  </si>
  <si>
    <t>Servicios de Aseo, Limpieza y Mantención</t>
  </si>
  <si>
    <t>Servicios de Comercio Exterior y Exportaciones</t>
  </si>
  <si>
    <t>Servicios de Diagnóstico Estructural,Rehabilitación y Rearación de Estructuras</t>
  </si>
  <si>
    <t>Servicio de Duplicción de Documentos</t>
  </si>
  <si>
    <t>Servicio de Fotocopias y otros Servicios de Reproducción</t>
  </si>
  <si>
    <t>Servicio de Impresión Digital</t>
  </si>
  <si>
    <t>Servicio de Microfilmación y de información de Microfichas</t>
  </si>
  <si>
    <t>Servicio de Ingeniería, Obras Civiles y Construcción</t>
  </si>
  <si>
    <t>Servicio de Tesorería</t>
  </si>
  <si>
    <t>Servicio y Procesamieto de Datos</t>
  </si>
  <si>
    <t>Servicio y Consultoría en Ingeniería Industrial</t>
  </si>
  <si>
    <t>Servicio de Selección de Personal</t>
  </si>
  <si>
    <t>Servicio de Vigilancia,Seguridad y Portería</t>
  </si>
  <si>
    <t>Servicios de Higiene Ambiental</t>
  </si>
  <si>
    <t>Servicios Técnicos de Reparaciones y Manenciones</t>
  </si>
  <si>
    <t>Sistemas y Aplicaciones Computacionales</t>
  </si>
  <si>
    <t>Tasasciones y Peritajes</t>
  </si>
  <si>
    <t>Traducciones Técicas</t>
  </si>
  <si>
    <t>Tratamiento de Obras</t>
  </si>
  <si>
    <t>Tratamiento de Residuos Industriales</t>
  </si>
  <si>
    <t>Tratamiento de Residuos Radioactivos</t>
  </si>
  <si>
    <t>Valorización de Activos Bajo IFRS</t>
  </si>
  <si>
    <t>Verificación de Cheques</t>
  </si>
  <si>
    <t>ESPARCIMIENRO, DIVERSIÓN Y SERVICIOS CULTURALES</t>
  </si>
  <si>
    <t>Casino de Juegos</t>
  </si>
  <si>
    <t>Centro de Exposiciones</t>
  </si>
  <si>
    <t>17.00.141</t>
  </si>
  <si>
    <t>17.00.151</t>
  </si>
  <si>
    <t>17.00.161</t>
  </si>
  <si>
    <t>17.00.181</t>
  </si>
  <si>
    <t>Clubes</t>
  </si>
  <si>
    <t>Deportes y Recreación</t>
  </si>
  <si>
    <t>Estadios</t>
  </si>
  <si>
    <t>Estudios de Grbaciones (Discos) y Sellos Discográficos</t>
  </si>
  <si>
    <t>Hipódromos</t>
  </si>
  <si>
    <t>Instituciones Culturales</t>
  </si>
  <si>
    <t>Parques de Entretención</t>
  </si>
  <si>
    <t>Producción y Realización de Eventos (especiales o no)</t>
  </si>
  <si>
    <t>Productoras de Cine, Televisión , Video y otros Audiovisuales</t>
  </si>
  <si>
    <t>Juegos de Azar</t>
  </si>
  <si>
    <t>Teatros y salas de Cine</t>
  </si>
  <si>
    <t>INSTITUCIONES DE BENEFICENCIA, DESARROLLO Y ASISTENCIA SOCIAL</t>
  </si>
  <si>
    <t>ASOCIACIONES EMPRESARIALES, GREMIALES Y PROFESIONALES</t>
  </si>
  <si>
    <t>GOBIERNO, ADMINISTRACIÓN PÚBLICA Y DEFENSA</t>
  </si>
  <si>
    <t>ORGANISMOS INTERNACIONALES Y REPRESENTACIONES DIPLOMÁTICAS</t>
  </si>
  <si>
    <t>21.00.000</t>
  </si>
  <si>
    <t>20.00.000</t>
  </si>
  <si>
    <t>19.00.000</t>
  </si>
  <si>
    <t>18.00.000</t>
  </si>
  <si>
    <t>17.00.000</t>
  </si>
  <si>
    <t>17.00.101</t>
  </si>
  <si>
    <t>17.00.121</t>
  </si>
  <si>
    <t>17.00.201</t>
  </si>
  <si>
    <t>17.00.221</t>
  </si>
  <si>
    <t>17.00.231</t>
  </si>
  <si>
    <t>17.00.237</t>
  </si>
  <si>
    <t>17.00.241</t>
  </si>
  <si>
    <t>17.00.251</t>
  </si>
  <si>
    <t>17.00.261</t>
  </si>
  <si>
    <t>16.00.000</t>
  </si>
  <si>
    <t>16.00.101</t>
  </si>
  <si>
    <t>16.00.105</t>
  </si>
  <si>
    <t>16.00.121</t>
  </si>
  <si>
    <t>16.00.122</t>
  </si>
  <si>
    <t>16.00.123</t>
  </si>
  <si>
    <t>16.00.125</t>
  </si>
  <si>
    <t>16.00.126</t>
  </si>
  <si>
    <t>16.00.131</t>
  </si>
  <si>
    <t>16.00.151</t>
  </si>
  <si>
    <t>16.00.152</t>
  </si>
  <si>
    <t>16.00.155</t>
  </si>
  <si>
    <t>16.00.161</t>
  </si>
  <si>
    <t>16.00.181</t>
  </si>
  <si>
    <t>16.00.201</t>
  </si>
  <si>
    <t>16.00.211</t>
  </si>
  <si>
    <t>16.00.221</t>
  </si>
  <si>
    <t>16.00.231</t>
  </si>
  <si>
    <t>16.00.235</t>
  </si>
  <si>
    <t>16.00.241</t>
  </si>
  <si>
    <t>16.00.245</t>
  </si>
  <si>
    <t>16.00.251</t>
  </si>
  <si>
    <t>16.00.253</t>
  </si>
  <si>
    <t>16.00.255</t>
  </si>
  <si>
    <t>16.00.256</t>
  </si>
  <si>
    <t>16.00.257</t>
  </si>
  <si>
    <t>16.00.262</t>
  </si>
  <si>
    <t>16.00.263</t>
  </si>
  <si>
    <t>16.00.264</t>
  </si>
  <si>
    <t>16.00.265</t>
  </si>
  <si>
    <t>16.00.271</t>
  </si>
  <si>
    <t>16.00.275</t>
  </si>
  <si>
    <t>16.00.277</t>
  </si>
  <si>
    <t>16.00.281</t>
  </si>
  <si>
    <t>16.00.283</t>
  </si>
  <si>
    <t>16.00.285</t>
  </si>
  <si>
    <t>16.00.291</t>
  </si>
  <si>
    <t>16.00.301</t>
  </si>
  <si>
    <t>16.00.321</t>
  </si>
  <si>
    <t>16.00.351</t>
  </si>
  <si>
    <t>16.00.353</t>
  </si>
  <si>
    <t>16.00.355</t>
  </si>
  <si>
    <t>16.00.357</t>
  </si>
  <si>
    <t>16.00.359</t>
  </si>
  <si>
    <t>16.00.361</t>
  </si>
  <si>
    <t>16.00.375</t>
  </si>
  <si>
    <t>16.00.381</t>
  </si>
  <si>
    <t>16.00.401</t>
  </si>
  <si>
    <t>16.00.410</t>
  </si>
  <si>
    <t>16.00.415</t>
  </si>
  <si>
    <t>16.00.416</t>
  </si>
  <si>
    <t>16.00.417</t>
  </si>
  <si>
    <t>16.00.421</t>
  </si>
  <si>
    <t>16.00.423</t>
  </si>
  <si>
    <t>16.00.425</t>
  </si>
  <si>
    <t>16.00.427</t>
  </si>
  <si>
    <t>16.00.429</t>
  </si>
  <si>
    <t>16.00.431</t>
  </si>
  <si>
    <t>16.00.451</t>
  </si>
  <si>
    <t>16.00.455</t>
  </si>
  <si>
    <t>16.00.461</t>
  </si>
  <si>
    <t>16.00.475</t>
  </si>
  <si>
    <t>16.00.481</t>
  </si>
  <si>
    <t>16.00.485</t>
  </si>
  <si>
    <t>16.00.489</t>
  </si>
  <si>
    <t>16.00.491</t>
  </si>
  <si>
    <t>16.00.501</t>
  </si>
  <si>
    <t>16.00.521</t>
  </si>
  <si>
    <t>16.00.541</t>
  </si>
  <si>
    <t>16.00.542</t>
  </si>
  <si>
    <t>16.00.543</t>
  </si>
  <si>
    <t>16.00.544</t>
  </si>
  <si>
    <t>16.00.551</t>
  </si>
  <si>
    <t>16.00.553</t>
  </si>
  <si>
    <t>16.00.554</t>
  </si>
  <si>
    <t>16.00.555</t>
  </si>
  <si>
    <t>16.00.556</t>
  </si>
  <si>
    <t>16.00.561</t>
  </si>
  <si>
    <t>16.00.563</t>
  </si>
  <si>
    <t>16.00.568</t>
  </si>
  <si>
    <t>16.00.569</t>
  </si>
  <si>
    <t>16.00.570</t>
  </si>
  <si>
    <t>16.00.571</t>
  </si>
  <si>
    <t>16.00.581</t>
  </si>
  <si>
    <t>16.00.601</t>
  </si>
  <si>
    <t>16.00.621</t>
  </si>
  <si>
    <t>16.00.631</t>
  </si>
  <si>
    <t>16.00.645</t>
  </si>
  <si>
    <t>16.00.651</t>
  </si>
  <si>
    <t>16.00.657</t>
  </si>
  <si>
    <t>16.00.661</t>
  </si>
  <si>
    <t>16.00.681</t>
  </si>
  <si>
    <t>16.00.683</t>
  </si>
  <si>
    <t>16.00.685</t>
  </si>
  <si>
    <t>16.00.687</t>
  </si>
  <si>
    <t>16.00.691</t>
  </si>
  <si>
    <t>16.00.701</t>
  </si>
  <si>
    <t>16.00.721</t>
  </si>
  <si>
    <t>16.00.741</t>
  </si>
  <si>
    <t>16.00.753</t>
  </si>
  <si>
    <t>16.00.761</t>
  </si>
  <si>
    <t>16.00.765</t>
  </si>
  <si>
    <t>16.00.771</t>
  </si>
  <si>
    <t>16.00.781</t>
  </si>
  <si>
    <t>16.00.783</t>
  </si>
  <si>
    <t>16.00.784</t>
  </si>
  <si>
    <t>16.00.785</t>
  </si>
  <si>
    <t>15.00.000</t>
  </si>
  <si>
    <t>15.00.101</t>
  </si>
  <si>
    <t>15.00.281</t>
  </si>
  <si>
    <t>15.00.115</t>
  </si>
  <si>
    <t>15.00.141</t>
  </si>
  <si>
    <t>15.00.121</t>
  </si>
  <si>
    <t>15.00.161</t>
  </si>
  <si>
    <t>15.00.181</t>
  </si>
  <si>
    <t>15.00.191</t>
  </si>
  <si>
    <t>15.00.201</t>
  </si>
  <si>
    <t>15.00.211</t>
  </si>
  <si>
    <t>15.00.221</t>
  </si>
  <si>
    <t>14.00.141</t>
  </si>
  <si>
    <t>14.00.121</t>
  </si>
  <si>
    <t>14.00.105</t>
  </si>
  <si>
    <t>14.00.101</t>
  </si>
  <si>
    <t>14.00.000</t>
  </si>
  <si>
    <t>13.00.000</t>
  </si>
  <si>
    <t>13.00.121</t>
  </si>
  <si>
    <t>13.00.141</t>
  </si>
  <si>
    <t>13.00.151</t>
  </si>
  <si>
    <t>13.00.161</t>
  </si>
  <si>
    <t>13.00.181</t>
  </si>
  <si>
    <t>13.00.221</t>
  </si>
  <si>
    <t>13.00.241</t>
  </si>
  <si>
    <t>13.00.251</t>
  </si>
  <si>
    <t>13.00.253</t>
  </si>
  <si>
    <t>13.00.255</t>
  </si>
  <si>
    <t>13.00.261</t>
  </si>
  <si>
    <t>13.00.281</t>
  </si>
  <si>
    <t>12.00.000</t>
  </si>
  <si>
    <t>12.00.101</t>
  </si>
  <si>
    <t>12.00.121</t>
  </si>
  <si>
    <t>12.00.141</t>
  </si>
  <si>
    <t>12.00.151</t>
  </si>
  <si>
    <t>12.00.161</t>
  </si>
  <si>
    <t>11.00.000</t>
  </si>
  <si>
    <t>11.00.101</t>
  </si>
  <si>
    <t>11.00.181</t>
  </si>
  <si>
    <t>11.00.201</t>
  </si>
  <si>
    <t>11.00.121</t>
  </si>
  <si>
    <t>11.00.141</t>
  </si>
  <si>
    <t>11.00.161</t>
  </si>
  <si>
    <t>10.00.000</t>
  </si>
  <si>
    <t>10.00.021</t>
  </si>
  <si>
    <t>10.00.051</t>
  </si>
  <si>
    <t>10.00.101</t>
  </si>
  <si>
    <t>10.00.121</t>
  </si>
  <si>
    <t>10.00.125</t>
  </si>
  <si>
    <t>10.00.131</t>
  </si>
  <si>
    <t>10.00.141</t>
  </si>
  <si>
    <t>10.00.161</t>
  </si>
  <si>
    <t>10.00.181</t>
  </si>
  <si>
    <t>10.00.201</t>
  </si>
  <si>
    <t>10.00.211</t>
  </si>
  <si>
    <t>10.00.221</t>
  </si>
  <si>
    <t>10.00.241</t>
  </si>
  <si>
    <t>10.00.245</t>
  </si>
  <si>
    <t>10.00.251</t>
  </si>
  <si>
    <t>10.00.261</t>
  </si>
  <si>
    <t>10.00.281</t>
  </si>
  <si>
    <t>10.00.301</t>
  </si>
  <si>
    <t>10.00.321</t>
  </si>
  <si>
    <t>10.00.325</t>
  </si>
  <si>
    <t>10.00.341</t>
  </si>
  <si>
    <t xml:space="preserve">10.00.351 </t>
  </si>
  <si>
    <t>10.00.361</t>
  </si>
  <si>
    <t>10.00.365</t>
  </si>
  <si>
    <t>10.00.371</t>
  </si>
  <si>
    <t>10.00.381</t>
  </si>
  <si>
    <t>10.00.401</t>
  </si>
  <si>
    <t>10.00.331</t>
  </si>
  <si>
    <t>10.00.345</t>
  </si>
  <si>
    <t>Abastecimiento y centros de Compra</t>
  </si>
  <si>
    <t>Abgados y Estudios Jurídicos</t>
  </si>
  <si>
    <t>03.08.101</t>
  </si>
  <si>
    <t>Accesorios para Baños</t>
  </si>
  <si>
    <t>Accesorios para Tuberías</t>
  </si>
  <si>
    <t>Aceites y Grasas Lubricantes</t>
  </si>
  <si>
    <t>Aceites y Grasas Vegetles y Animales</t>
  </si>
  <si>
    <t>Acero Corrugado Galvanizados</t>
  </si>
  <si>
    <t>Adhesivos, Colas, Aprestos,Sellantes y Similares</t>
  </si>
  <si>
    <t>Adtivos e impermeabilizantes</t>
  </si>
  <si>
    <t>Administración de Csinos,Restaurantes y Similares</t>
  </si>
  <si>
    <t>Adminitsración de Estacionamientos</t>
  </si>
  <si>
    <t>Administración de Sistemas  Alternativos de Pago de Beneficios del Personal</t>
  </si>
  <si>
    <t>Administración y Mantención de Edificios e Instalaciones Industriales</t>
  </si>
  <si>
    <t>Administradora de Fondos de Inversiones</t>
  </si>
  <si>
    <t>16.00.051</t>
  </si>
  <si>
    <t>Administradora de Mutuos Hipotecarios</t>
  </si>
  <si>
    <t>Administradora de Fondos y Pensiones (AFP)</t>
  </si>
  <si>
    <t>Administradores de Campamentos de Faena</t>
  </si>
  <si>
    <t>Administradores de Construcción</t>
  </si>
  <si>
    <t>Aerosoles en General</t>
  </si>
  <si>
    <t>Agencias de Aduanas</t>
  </si>
  <si>
    <t>03.07.101</t>
  </si>
  <si>
    <t>Agedas</t>
  </si>
  <si>
    <t>Aislantes e Impermeabilizantes</t>
  </si>
  <si>
    <t>Alambres, Clavos, Pernos, Tornillos , Grapas , Gaviones y Similares</t>
  </si>
  <si>
    <t>Alambrón de Acero</t>
  </si>
  <si>
    <t>Alarmas y Sistemas de Seguridad</t>
  </si>
  <si>
    <t>06.00.147</t>
  </si>
  <si>
    <t>Alimentación area Salud y Minería</t>
  </si>
  <si>
    <t>Alimentación para pasajeros de Líneas Aéreas</t>
  </si>
  <si>
    <t>Alimentos Envasados, en Conserva y Congelados</t>
  </si>
  <si>
    <t>Alimentos Preparados para Animales</t>
  </si>
  <si>
    <t>Almacenaje de Productos Enfriados y Congelados</t>
  </si>
  <si>
    <t>Almacenamiento de Combustibles, Productos Químicos, etc</t>
  </si>
  <si>
    <t>Alquiler, Ventas, Exportación de Pallets y otros Elementos de Carga</t>
  </si>
  <si>
    <t>Ampollas de Vidrio para Inyectables</t>
  </si>
  <si>
    <t>Anclajes, Fijaciones</t>
  </si>
  <si>
    <t>Apoyo Terrestre de Aeronaves</t>
  </si>
  <si>
    <t>03.05.111</t>
  </si>
  <si>
    <t>Arriendo de Grupos Electrógenos</t>
  </si>
  <si>
    <t>Arriendo de Maquinaria para la Minerá</t>
  </si>
  <si>
    <t>Arriendo y Servicios de Oficina</t>
  </si>
  <si>
    <t>Arriendo y Ventas de Grúas</t>
  </si>
  <si>
    <t>Arriendo, Vetas y Confección de Carpas</t>
  </si>
  <si>
    <t>Articulos de Acro Inoxidable</t>
  </si>
  <si>
    <t>Artículos de dbujo Técnico</t>
  </si>
  <si>
    <t>Artículos de Goma , Caucho y Similares</t>
  </si>
  <si>
    <t>Artículos de Plástico para Minería y Construcción</t>
  </si>
  <si>
    <t>Artículos de Seguridad Industrial</t>
  </si>
  <si>
    <t>06-00-171</t>
  </si>
  <si>
    <t>Artículos Escolares, Escritorio y Oficina</t>
  </si>
  <si>
    <t>Artículos para Agrícultura y Floricultura</t>
  </si>
  <si>
    <t>Artículos para Peluquería</t>
  </si>
  <si>
    <t>Artículos y Servicios para Artes Gráficas</t>
  </si>
  <si>
    <t>16.00-221</t>
  </si>
  <si>
    <t>Asesorias y Servicios en Compuración e Informática</t>
  </si>
  <si>
    <t>Asociaciones Empresariales, Gremiales y Profesionales</t>
  </si>
  <si>
    <t>Astilleros y construcciones Navales</t>
  </si>
  <si>
    <t>Audiovisuales, Videos, Eqipos y Sistemas</t>
  </si>
  <si>
    <t>16.00.141</t>
  </si>
  <si>
    <t>Audotorías de Relaciones Laborales y Contratistas</t>
  </si>
  <si>
    <t>03.16.511</t>
  </si>
  <si>
    <t>Automatización de Procesos Industriales</t>
  </si>
  <si>
    <t>Auxiliares para Cuero</t>
  </si>
  <si>
    <t>Bandejas Portaconductores y Eléctricos</t>
  </si>
  <si>
    <t>Banderas, Banderines y Estandartes</t>
  </si>
  <si>
    <t>Bañeras de Hidroterapia, Hidromasajes</t>
  </si>
  <si>
    <t>Barracas de fierro</t>
  </si>
  <si>
    <t>Barras de Cobre</t>
  </si>
  <si>
    <t>Barras de Latón</t>
  </si>
  <si>
    <t>Bebidas no Alcohólicas, Gaseosas</t>
  </si>
  <si>
    <t>03.12.193</t>
  </si>
  <si>
    <t>Bolas, Barras y otros elementos para Molienda</t>
  </si>
  <si>
    <t>Bolsas, Mangas, Fundas de Plástico</t>
  </si>
  <si>
    <t>Bombas Hidráulicas sumergibles, de Superficie y Centrífugas</t>
  </si>
  <si>
    <t>Bomabas Oleohidráulicas</t>
  </si>
  <si>
    <t>Butacas para Cines y Auditorios</t>
  </si>
  <si>
    <t>Cabinas de duchas y Show Door</t>
  </si>
  <si>
    <t>Cacao y Productos del Cacao</t>
  </si>
  <si>
    <t>Cadenas de Retail</t>
  </si>
  <si>
    <t>Cadenas de Tiendas</t>
  </si>
  <si>
    <t xml:space="preserve">Cafés </t>
  </si>
  <si>
    <t>Cajones,Pallets y Bins</t>
  </si>
  <si>
    <t xml:space="preserve">Calderas y Repuestos de </t>
  </si>
  <si>
    <t>Calibraciones Idustriales</t>
  </si>
  <si>
    <t>Call Center ( Centro de llamados)</t>
  </si>
  <si>
    <t>Calzado</t>
  </si>
  <si>
    <t>Canales de Televisión, TV por cable, Medios Digitales</t>
  </si>
  <si>
    <t>Cañerias y Tubos de Acero Inoxidable</t>
  </si>
  <si>
    <t>Cañerías y Tubos de PVC, Plástico</t>
  </si>
  <si>
    <t>Captación de Aguas Subterráneas</t>
  </si>
  <si>
    <t>Carga Aérea, Servicios y Transportes</t>
  </si>
  <si>
    <t>Carga Terrestre Frigorífica, Servicios y Transportes</t>
  </si>
  <si>
    <t>Carnes y Distribuidores de Prodctos Cárneos</t>
  </si>
  <si>
    <t>Casinos de Juego</t>
  </si>
  <si>
    <t>Casettes de Video Y Audio</t>
  </si>
  <si>
    <t>Cecinas y otros preparados de Carne</t>
  </si>
  <si>
    <t>Centros de Comercio Internacional</t>
  </si>
  <si>
    <t>Centros de Exposiciones</t>
  </si>
  <si>
    <t>Centros de Formación Técnica</t>
  </si>
  <si>
    <t>05.00.245</t>
  </si>
  <si>
    <t>Ceras Naturales para Recubrimiento de Frutas</t>
  </si>
  <si>
    <t>03.01.321</t>
  </si>
  <si>
    <t>Chapas, Terciados y Tableros, Macizos de Fibra o Aglomerados</t>
  </si>
  <si>
    <t>03.13.162</t>
  </si>
  <si>
    <t>Chequeadores de Peso</t>
  </si>
  <si>
    <t>Cheques de Servicios</t>
  </si>
  <si>
    <t>Chocolates, Caramelos, Chicles, Galletas y otros</t>
  </si>
  <si>
    <t>Cierres de Cremallera</t>
  </si>
  <si>
    <t>Cielos +B227:B239Falsos</t>
  </si>
  <si>
    <t xml:space="preserve">Cobranzas, Recaudaciones, Servicios de </t>
  </si>
  <si>
    <t>Colorantes para Plásticos</t>
  </si>
  <si>
    <t>08.00.051</t>
  </si>
  <si>
    <t>03.14.141</t>
  </si>
  <si>
    <t>Compañía de Seguros</t>
  </si>
  <si>
    <t>Compresoras de Aire</t>
  </si>
  <si>
    <t>Computación: Equipos , Insmos, Accesorios y Servicios Conexos</t>
  </si>
  <si>
    <t>Comunicaciones Telefónicas</t>
  </si>
  <si>
    <t>15.00.119</t>
  </si>
  <si>
    <t>Conseción de Obras Públicas</t>
  </si>
  <si>
    <t>Condimentos, Salsas, Mostaza, Vinagres y Similares</t>
  </si>
  <si>
    <t>03.15.157</t>
  </si>
  <si>
    <t>Conexiones y Adaptadores Hidraúlicos</t>
  </si>
  <si>
    <t>Consolidaciones de Conectores</t>
  </si>
  <si>
    <t>Construcción Medular</t>
  </si>
  <si>
    <t>Consultores de Coaching</t>
  </si>
  <si>
    <t>Consultoría en Hoteles y Restoración</t>
  </si>
  <si>
    <t>Consultores Organizacionles</t>
  </si>
  <si>
    <t>Consultores y asesores en Comunicaciones</t>
  </si>
  <si>
    <t>Consultores y Asesores en Marketing y Ventas</t>
  </si>
  <si>
    <t>Control de Calidad, Análisis, Certificación y Normalización</t>
  </si>
  <si>
    <t>Correas Industriales y Transportadoras</t>
  </si>
  <si>
    <t>Corredoras de Propiedades</t>
  </si>
  <si>
    <t>Corretaje y Servicios Marítimo</t>
  </si>
  <si>
    <t>Cortinas, Tapicería , Gobelinos</t>
  </si>
  <si>
    <t>Cosméticos, Perfumes y otros Productos de Tocador</t>
  </si>
  <si>
    <t>Criadero de Arboles y Plantas</t>
  </si>
  <si>
    <t>03.12 341</t>
  </si>
  <si>
    <t>Cubrepisos Sintéticos</t>
  </si>
  <si>
    <t>03.14.163</t>
  </si>
  <si>
    <t>Déposito y Almacenamiento Computacional y otros Servicios Conexos</t>
  </si>
  <si>
    <t>Desarrollo BIM ( Building Information Modeling)</t>
  </si>
  <si>
    <t>Desinfectantes</t>
  </si>
  <si>
    <t>05.00.257</t>
  </si>
  <si>
    <t>Desodorantes Corporales</t>
  </si>
  <si>
    <t>Detergentes y otros Productos de Limpieza</t>
  </si>
  <si>
    <t>Digitalizadores, Scanners, Data Display, Planografía</t>
  </si>
  <si>
    <t>Distribuidoras de Alimentos</t>
  </si>
  <si>
    <t>Distribuidores de Bebidas Alchólicas, no Alcoholicas y Gaseosas</t>
  </si>
  <si>
    <t>Distribuidores de Productos de Depilación y Estética</t>
  </si>
  <si>
    <t>Edulcorantes</t>
  </si>
  <si>
    <t>Electricidad: Generación, Transmisión y Distribución</t>
  </si>
  <si>
    <t>Electrónica: ingeniería</t>
  </si>
  <si>
    <t>Elevadores Hidraúlicos para Carga y Descarga de Camiones</t>
  </si>
  <si>
    <t>Enciclopedias, Diccionarios y Libros en General</t>
  </si>
  <si>
    <t>Endulzantes, Sucraloza, Sacarina, Stevia,etc</t>
  </si>
  <si>
    <t>Envases de Madera,Mimbres y otras Cañas</t>
  </si>
  <si>
    <t>Envases de Vidrio</t>
  </si>
  <si>
    <t>Envases Térmicos</t>
  </si>
  <si>
    <t>Envases de Papel, Cartón o Cartulina</t>
  </si>
  <si>
    <t>Equipamiento para Barcos e Industria Pesquera</t>
  </si>
  <si>
    <t>Equipamiento de Piscinas</t>
  </si>
  <si>
    <t>Equipos contra Incendios</t>
  </si>
  <si>
    <t>Equipos de Aire</t>
  </si>
  <si>
    <t>Equipos de Aseo Industrial</t>
  </si>
  <si>
    <t>Equipos de Electricidad o Eléctrónica Industrial</t>
  </si>
  <si>
    <t>Equipos de Respaldo  y Reguladores de voltaje</t>
  </si>
  <si>
    <t>Equipos e instrumentación para Laboratorios Químicos</t>
  </si>
  <si>
    <t>Equipos para Energía Solar</t>
  </si>
  <si>
    <t>03.13.408</t>
  </si>
  <si>
    <t>Equipos para Industris de Celulosa y Papel</t>
  </si>
  <si>
    <t>Equipos para movimiento Ferroviario</t>
  </si>
  <si>
    <t>03.15.195</t>
  </si>
  <si>
    <t>Equipos Telefónicos de Comunicación Interna</t>
  </si>
  <si>
    <t>Equipos y Aparatos de Radio,Televisión y Sonido, Grabación y Comunicaciones</t>
  </si>
  <si>
    <t>Equipos y Sistenas de Seguridad Industrial</t>
  </si>
  <si>
    <t>Equipos y Sistemas de Transporte de Materiales y sus componentes (Poleas, Polines y Rodillos)</t>
  </si>
  <si>
    <t>Equipos y Sistemas de Manejo de Imágenes</t>
  </si>
  <si>
    <t>Equipos,Accesorios y Sistemas de Refrigeración Industrial y Comercial</t>
  </si>
  <si>
    <t>Espuma Plästica y Productos de Espuma Plástica</t>
  </si>
  <si>
    <t>Estampados en Telas y Prendas</t>
  </si>
  <si>
    <t>Estanques y Reactores para Manejo de Corrosivos</t>
  </si>
  <si>
    <t>Estudios de Grabaciones (Discos y Sellos Discográficos)</t>
  </si>
  <si>
    <t>Etiquetas con Código de Barra</t>
  </si>
  <si>
    <t>Etiquetas en Papel</t>
  </si>
  <si>
    <t>Etiquetas , Adornos de Tela, Bordados y Otros de Cordoería</t>
  </si>
  <si>
    <t>Explotación de Minas</t>
  </si>
  <si>
    <t>06.00.301</t>
  </si>
  <si>
    <t>Extractos de Malta</t>
  </si>
  <si>
    <t>Extractos y Especies, Saborizantes y Colorantes</t>
  </si>
  <si>
    <t>Factoring ( Financiamiento, Administración y Cobranza)</t>
  </si>
  <si>
    <t>Ferratería y Ferretería Industrial</t>
  </si>
  <si>
    <t>Ferrocarriles</t>
  </si>
  <si>
    <t>Fideos, Tallarines y otras Pastas</t>
  </si>
  <si>
    <t>Films de Polipropileno</t>
  </si>
  <si>
    <t>Fitting Plásticos , PVC</t>
  </si>
  <si>
    <t>03.12 395</t>
  </si>
  <si>
    <t>Fittings de Acero Inoxidable</t>
  </si>
  <si>
    <t>Fitting de Bronce</t>
  </si>
  <si>
    <t>Formularios Contínuos, Formularios Comerciales</t>
  </si>
  <si>
    <t>Fosforos</t>
  </si>
  <si>
    <t>Fotocopiadoras y otros Euipos de Reproducción. Venta y Arriendo</t>
  </si>
  <si>
    <t>15.00.375</t>
  </si>
  <si>
    <t>Frutas, Hortalizas Congeladas</t>
  </si>
  <si>
    <t>Frutas, Hortalizas , Legumbres Frescas, Secas y Deshidratadas</t>
  </si>
  <si>
    <t>Galvanización</t>
  </si>
  <si>
    <t>Garages y Estacionamientos de Servicio</t>
  </si>
  <si>
    <t>Grabado e Impresión de DVD</t>
  </si>
  <si>
    <t>Grabado, Fotograbado y Fotomecánica</t>
  </si>
  <si>
    <t>Guías y Directorios</t>
  </si>
  <si>
    <t>Harina, Cereales Preparados y otros Productos de Molinería</t>
  </si>
  <si>
    <t>Hilados y Telas de Algodón,Polyester, Rayón,Nylon y sus Mezclas (Comprende Fibras Textiles)</t>
  </si>
  <si>
    <t>01.00.521</t>
  </si>
  <si>
    <t>Importadoras y Representantes</t>
  </si>
  <si>
    <t>Impresoras Láser, Matriz de Punto , Multifuncionales, Inyección de Tinta</t>
  </si>
  <si>
    <t>Ingeniería Comercial</t>
  </si>
  <si>
    <t>16.00.422</t>
  </si>
  <si>
    <t>Ingeniería en Sistemas contra Incendios</t>
  </si>
  <si>
    <t>Ingeniería y Proyectos en Hidraúlica y Neumática</t>
  </si>
  <si>
    <t>Ingeniería y Proyectos en Líneas de Transmisión en Alta, Media y Baja Tensión</t>
  </si>
  <si>
    <t>03.12.471</t>
  </si>
  <si>
    <t>Insignias, Ecudos y Emblemas</t>
  </si>
  <si>
    <t>Inspecciones Técnicas, Certificación Marítima e Industrial, Aeronaútica e Ingeniería Civil</t>
  </si>
  <si>
    <t>Instalaciones de Calefacción y Acondicionamiento de Aire</t>
  </si>
  <si>
    <t>Instituciones de Beneficencia, Desarrollo y Asistencia Social</t>
  </si>
  <si>
    <t>Instituciones de Salud, Previsional e Isapres</t>
  </si>
  <si>
    <t>Institutos de Diagnósticos Médicos</t>
  </si>
  <si>
    <t>Institutos y Organismos de Formación Profesional</t>
  </si>
  <si>
    <t>Insumos para la elaboración de Helados</t>
  </si>
  <si>
    <t>Internet: Proveedores,Páginas Web (Creación, Gestión, Mantención) y Servicios</t>
  </si>
  <si>
    <t>Jugos y Néctares de Fruta</t>
  </si>
  <si>
    <t>Laboratorio Optico</t>
  </si>
  <si>
    <t>Ladrillos, Ladrillos Refractarios</t>
  </si>
  <si>
    <t>Lesing Operativo</t>
  </si>
  <si>
    <t>Leches y Productos Lácteos</t>
  </si>
  <si>
    <t>Letreros Luminosos, Acrílicos y Similares</t>
  </si>
  <si>
    <t>Librerías y Distribución de Libros</t>
  </si>
  <si>
    <t>03.00.251</t>
  </si>
  <si>
    <t>Logística y Distribución</t>
  </si>
  <si>
    <t>03.11.235</t>
  </si>
  <si>
    <t>Losa de Hormigón</t>
  </si>
  <si>
    <t>Mallas Plásticas</t>
  </si>
  <si>
    <t>Mangueras Hidraúlicas e Industriales</t>
  </si>
  <si>
    <t>Manufacturas Metaúrgicas</t>
  </si>
  <si>
    <t>Maquinaria, Equipos, Accesorios,Repuestos y Suministros de uso Agrícola</t>
  </si>
  <si>
    <t>Maquinaria, Equipos, Accesorios, Repuestos y Suministros para Imprentas y Editoriales</t>
  </si>
  <si>
    <t>Maquinaria, Equipos, Accesorios,Repuestos y Suministros para la Construcción y Obras Conexas</t>
  </si>
  <si>
    <t>Maquinaria, Equipos, Accesorios, Repuestos y Suministros para Ia Industria Alimentaria</t>
  </si>
  <si>
    <t>Maquinaria, Equipos, Accesorios, Repuestos y Suministros para la industris en General</t>
  </si>
  <si>
    <t>Maquinaria, Equipos, Accesorios, Repuestos y Suministros para la Industris Plástica</t>
  </si>
  <si>
    <t>Maquinaria, Equipos, Accesorios, Repuestos y Suministros para la Minería</t>
  </si>
  <si>
    <t>Maquinaria, Equipos, Accesorios, Repuestos y Suministros para Lavanderías</t>
  </si>
  <si>
    <t>Maquinaria, Equipos, Accesorios, Repuestos y Suministros para Procesar  Madera y Metales</t>
  </si>
  <si>
    <t>Maquinaria, Equipos, Accesorios, Repuestos y Suministros para Tratamiento de Efluentes líquidos o Aguas Residuales</t>
  </si>
  <si>
    <t>Máquinas Envasadoras, Dosificadoras, Rotuladoras, Codificadoras y Etiquetadoras</t>
  </si>
  <si>
    <t>Maquinas Soldadoras</t>
  </si>
  <si>
    <t>Marcos para Puertas y Ventanas de Metal</t>
  </si>
  <si>
    <t>Mármol y Granitos</t>
  </si>
  <si>
    <t>Materias Primas Alimentarias</t>
  </si>
  <si>
    <t>Materias Primas para Detergencias</t>
  </si>
  <si>
    <t>03.08.270</t>
  </si>
  <si>
    <t>Materias Primas para la Industria Farmaceútica</t>
  </si>
  <si>
    <t>Materias Químicas Plásticas</t>
  </si>
  <si>
    <t>Medias, calcetines y Pantys</t>
  </si>
  <si>
    <t>03.05.301</t>
  </si>
  <si>
    <t>Menaje,Línea Blanca y Electrodmésticos</t>
  </si>
  <si>
    <t>Moldajes y Andamios</t>
  </si>
  <si>
    <t>Motocicletas, Bicicletas y Rodados</t>
  </si>
  <si>
    <t>Movimiento de Tierras</t>
  </si>
  <si>
    <t>07.00.411</t>
  </si>
  <si>
    <t>Muebles de Oficina, Fabricación, Diseño y Venta</t>
  </si>
  <si>
    <t>Muebles Metálicos y Metal Madera</t>
  </si>
  <si>
    <t>Muebles para Peluquerías</t>
  </si>
  <si>
    <t>Muebles y Equipos para Supermercado</t>
  </si>
  <si>
    <t>Muestreo de Aguas, Suelos,Gases y Residuos</t>
  </si>
  <si>
    <t>Napas de Relleno y/o Acolchados</t>
  </si>
  <si>
    <t>Neumáticos, Cámaras de Caucho y Recauchajes</t>
  </si>
  <si>
    <t>04.00.401</t>
  </si>
  <si>
    <t>Oficinas de Rpresentaciones</t>
  </si>
  <si>
    <t>Organismos Técnicos de Capacitación (OTEC)</t>
  </si>
  <si>
    <t>10.00.255</t>
  </si>
  <si>
    <t>OrganismosTécnico Intermedio de Capacitación (OTIC)</t>
  </si>
  <si>
    <t xml:space="preserve">Organización de Eventos, Promociones y  Lanzamientos </t>
  </si>
  <si>
    <t>Outsourcing de Gestión Hipotecaria</t>
  </si>
  <si>
    <t>Panaderías y Pastelerías</t>
  </si>
  <si>
    <t>Paneles Aislantes de Acero</t>
  </si>
  <si>
    <t>Papeles Auadhesivos</t>
  </si>
  <si>
    <t>03.06.105</t>
  </si>
  <si>
    <t>Papeles para Corrugar</t>
  </si>
  <si>
    <t>Papeles para Fotocopiadoras</t>
  </si>
  <si>
    <t>Parquet, Pisos de Madera , Pisos Flotantes</t>
  </si>
  <si>
    <t>Partes y Piezas para Muebles</t>
  </si>
  <si>
    <t>Pasta de Tomates</t>
  </si>
  <si>
    <t>Pasta Para Muros</t>
  </si>
  <si>
    <t>Pernos de Anclajes</t>
  </si>
  <si>
    <t>Pgmentos y Materias Primas para la Industria Cosmética</t>
  </si>
  <si>
    <t>Pigmentos y Materias Primas para la Industris del Plástico y Pinturas</t>
  </si>
  <si>
    <t>Pinceles, Brochas y Escobillas de todo Tipo</t>
  </si>
  <si>
    <t>Pisos Cerámicos</t>
  </si>
  <si>
    <t>Pisos Falsos o  Accesibles</t>
  </si>
  <si>
    <t>03.09.335</t>
  </si>
  <si>
    <t>Plachas de Plástico</t>
  </si>
  <si>
    <t>Planchas de Yeso- Carbón</t>
  </si>
  <si>
    <t>Planchas y Bobinas de Acero Inoxidable</t>
  </si>
  <si>
    <t>Plataformas Hidraúlicas</t>
  </si>
  <si>
    <t>Platería, Premios, Trofeos, Restauraciones, etc</t>
  </si>
  <si>
    <t>Plumas de Ave para Relleno</t>
  </si>
  <si>
    <t>Plumones, Almohadas,Sacos de Dormir</t>
  </si>
  <si>
    <t>03.09.343</t>
  </si>
  <si>
    <t>04.04.291</t>
  </si>
  <si>
    <t>Polines y Postes de Madera, Impregnados, Servicios de Impregnación</t>
  </si>
  <si>
    <t>Prevencion de Riesgos</t>
  </si>
  <si>
    <t>Procuradores de Marcas  Patentes</t>
  </si>
  <si>
    <t>Producción de Audovisuales y Cine Publicitario</t>
  </si>
  <si>
    <t>Producción y Realización de Eventos (Especiales o no)</t>
  </si>
  <si>
    <t>Productoras de Cine, Televisión, Video y Otros Audiovisuales</t>
  </si>
  <si>
    <t>Productos de Látex, PVC, Polietileno y Polipropileno</t>
  </si>
  <si>
    <t>Products de Yeso</t>
  </si>
  <si>
    <t>Productos Farmacéuticos, Medicamentos de uso Humano y Veterinario</t>
  </si>
  <si>
    <t>Productos para la Industria Panadera y Pastelera</t>
  </si>
  <si>
    <t>Productos para Protección de Software</t>
  </si>
  <si>
    <t>Productos Químicos Industriales</t>
  </si>
  <si>
    <t>Productos para el Tratamiento de Agua y Combustibles</t>
  </si>
  <si>
    <t>Productos Químicos para la Alimentación Animal</t>
  </si>
  <si>
    <t>Productos Salados ( Papas Fritas, Ramitas, Sufles, Maní)</t>
  </si>
  <si>
    <t>03.14.261</t>
  </si>
  <si>
    <t>Publicaciones no Periodísticas</t>
  </si>
  <si>
    <t>Publicidad Telefónica</t>
  </si>
  <si>
    <t>Puertas, Marcos , Ventanas y Molduras de Madera</t>
  </si>
  <si>
    <t>Purificaadores de Aire</t>
  </si>
  <si>
    <t>Radioemisoras</t>
  </si>
  <si>
    <t>Recolección y Manejo Integral de Residuos Sólidos (Basura)</t>
  </si>
  <si>
    <t>Rectificadores de Motores</t>
  </si>
  <si>
    <t>Rectificadores para Equipos Industriales</t>
  </si>
  <si>
    <t>Recuperadoras de Papel</t>
  </si>
  <si>
    <t>Recursos Hídricos (Hidrología, Hidrogeología, Hidroquímica)</t>
  </si>
  <si>
    <t>03.13.735</t>
  </si>
  <si>
    <t>Relojes Control de Asistencia</t>
  </si>
  <si>
    <t>Relaciones Públicas</t>
  </si>
  <si>
    <t>10.00.561</t>
  </si>
  <si>
    <t>Reparto Privado de Documentos y Correspondencia</t>
  </si>
  <si>
    <t>Repuestos, Piezas y Accesorios para Automóviles y Camiones</t>
  </si>
  <si>
    <t>Revestimientos Plásticos,Vinílicos y Caucho</t>
  </si>
  <si>
    <t>Revistas y Semanales</t>
  </si>
  <si>
    <t>Rollos de Papel para Fax</t>
  </si>
  <si>
    <t>Rollos para Registradoras</t>
  </si>
  <si>
    <t>Ropa y Uniformes de Trabajo</t>
  </si>
  <si>
    <t>Sábanas, Fundas, Ropa de cama y Similares</t>
  </si>
  <si>
    <t>Salón de Té</t>
  </si>
  <si>
    <t>10.00.351</t>
  </si>
  <si>
    <t>Securitizadoras</t>
  </si>
  <si>
    <t>Seguridad Vial, Defensas Camineras de Hierro o Acero</t>
  </si>
  <si>
    <t>Semáforos y Controladores de Tránsito</t>
  </si>
  <si>
    <t>Servicio de Alisado, Corte y Dimensionado de Acero</t>
  </si>
  <si>
    <t>Servicio de Consultoría y Asesoría en Búsqueda Personalizada de Ejecutivos</t>
  </si>
  <si>
    <t>Servicio de Contenedores y Compactadores</t>
  </si>
  <si>
    <t>Servicio de Impresoras Láser</t>
  </si>
  <si>
    <t>Servicio y Sistemas de Video Conferencia</t>
  </si>
  <si>
    <t>Servicio de Aseo, Limpieza y Mantención</t>
  </si>
  <si>
    <t>Servicios de Asistencia en Viajes</t>
  </si>
  <si>
    <t>Servicios de Asistencia Hogar</t>
  </si>
  <si>
    <t>Servicios de Diagn+ostico Estructural, Rehabilitación y Reparaciones de Estructuras</t>
  </si>
  <si>
    <t>Servicios de Duplicación de Documentos</t>
  </si>
  <si>
    <t>Servicios de Emergencia Automotriz</t>
  </si>
  <si>
    <t>Servicios de Fotocopias y otros Servicios de Reproducción</t>
  </si>
  <si>
    <t>Servicios de Ingeniería, Obras civiles y Construcción</t>
  </si>
  <si>
    <t>Servicios de Microfilmación de Información en Microfichas</t>
  </si>
  <si>
    <t>Servicios de Tesorería</t>
  </si>
  <si>
    <t>Servicios de Vigilancia, Seguridad y Portería</t>
  </si>
  <si>
    <t>Servicios Portuarios: Administración, Explotación, Estibe y Desestibe</t>
  </si>
  <si>
    <t>Servicios Técnicos de Reparaciones y Mantenimiento</t>
  </si>
  <si>
    <t>Servicios Temporales de Secretaría, Interpretación, Traducciones y Otros</t>
  </si>
  <si>
    <t>16.00.587</t>
  </si>
  <si>
    <t>Servicios y Consultoría en Higiene Industrial</t>
  </si>
  <si>
    <t>Servicios y Procesamiento de Datos</t>
  </si>
  <si>
    <t>Servicios, Productos e Insumos para la Minería</t>
  </si>
  <si>
    <t>Siding de Fibrocemento</t>
  </si>
  <si>
    <t>Sistemas Constructivos en Acero</t>
  </si>
  <si>
    <t>Sistemas de Autoservicios Públicos Computarizados</t>
  </si>
  <si>
    <t>Sistemas de Identificación Biométricos</t>
  </si>
  <si>
    <t>Sistemas Inteligentes de Control de Accesos, Peajes</t>
  </si>
  <si>
    <t>Servicios y Sistemas de Riego</t>
  </si>
  <si>
    <t>Soldaduras de Acero Inoxidable</t>
  </si>
  <si>
    <t>Sombreros,Adornos,Accesorios y Productos Conexos</t>
  </si>
  <si>
    <t>Sopas, Cremas, Postres y Similares Preparados</t>
  </si>
  <si>
    <t>Suplementos Nutricionales</t>
  </si>
  <si>
    <t>Tabacos, Cigarros y Puros</t>
  </si>
  <si>
    <t>03.07.321</t>
  </si>
  <si>
    <t>Tacos Publicitarios</t>
  </si>
  <si>
    <t>Talleres  y Servicios Eléctricos y Electrónicos</t>
  </si>
  <si>
    <t>Tapas Metálicass</t>
  </si>
  <si>
    <t xml:space="preserve">Tarjetas de Crédito, Administración y Procesamiento de </t>
  </si>
  <si>
    <t>Tarjetas de Crédito,Débito,Identificación  Similares</t>
  </si>
  <si>
    <t>Tasaciones y Peritajes</t>
  </si>
  <si>
    <t>Té y Hierbas</t>
  </si>
  <si>
    <t>Teatros y Salas de Cine</t>
  </si>
  <si>
    <t>Telecomunicaciones ( Servicios y Capacitación)</t>
  </si>
  <si>
    <t>Telecomunicaciones (Servicios y Suministro)</t>
  </si>
  <si>
    <t>Tinas y Receptáculos de Duchas</t>
  </si>
  <si>
    <t>Tintas y Betunes para Calzado</t>
  </si>
  <si>
    <t>Toallas, Toallas Higiénicas , Papeles Higiénicos,Pañales Desechables y Similares</t>
  </si>
  <si>
    <t>05.00.521</t>
  </si>
  <si>
    <t>Topografía</t>
  </si>
  <si>
    <t>Traducciones Técnicas</t>
  </si>
  <si>
    <t>Trajes de Baño</t>
  </si>
  <si>
    <t>Transporte de Materiales de Construcción</t>
  </si>
  <si>
    <t>Tratamiento de Olores</t>
  </si>
  <si>
    <t>Tratamiento del Agua</t>
  </si>
  <si>
    <t>Tubos de Cartón</t>
  </si>
  <si>
    <t>Tensillios de Cocina</t>
  </si>
  <si>
    <t>Vehículos, Venta y Representación</t>
  </si>
  <si>
    <t>Ventanas de PVC, Fabricación e Instalación</t>
  </si>
  <si>
    <t>Ventiladores Habitacionales e Industriales</t>
  </si>
  <si>
    <t>Vodrio, Fibra de vidrio y Lana Mineral</t>
  </si>
  <si>
    <t>Vinos, Sidras  y Espumantes</t>
  </si>
  <si>
    <t>Vuelos Ambulancia</t>
  </si>
  <si>
    <t>Yodo y Sales de Yodo</t>
  </si>
  <si>
    <t>Algas Marinas S.A-Algamar</t>
  </si>
  <si>
    <t>Algina S.A</t>
  </si>
  <si>
    <t>Extractos Naturales Gelymar S.A</t>
  </si>
  <si>
    <t>Multiexport S.A</t>
  </si>
  <si>
    <t>Prodalmar S.A - Antofagasta</t>
  </si>
  <si>
    <t>Sociedad Exportadora de Productos Marinos y Agrícolas Ltda.-Llanquihue</t>
  </si>
  <si>
    <t>Bodegal S.A</t>
  </si>
  <si>
    <t>Cooperativa Agrícola y de Servicio Ltda- Osorno</t>
  </si>
  <si>
    <t>Cosmoplas S.A</t>
  </si>
  <si>
    <t>Sidepla S.A</t>
  </si>
  <si>
    <t>Vorwerk y Cia. S.A</t>
  </si>
  <si>
    <t>Agrícola Ariztía Ltda</t>
  </si>
  <si>
    <t>Agrícola ChoromboS.A</t>
  </si>
  <si>
    <t>Agrícola Don Pollo Ltda</t>
  </si>
  <si>
    <t>Agrícola Santa Marta de Liray S.A</t>
  </si>
  <si>
    <t>Agrosuper S.A -Rancagua</t>
  </si>
  <si>
    <t>Ariztía Comercial Ltda</t>
  </si>
  <si>
    <t>Avemor Ltda- Ovalle</t>
  </si>
  <si>
    <t>Avícola Andina SpA</t>
  </si>
  <si>
    <t>Avícola y Comercial El Toco Ltda</t>
  </si>
  <si>
    <t>Champion S.A</t>
  </si>
  <si>
    <t>La Granja S.A</t>
  </si>
  <si>
    <t>Sociedad Criadero Freire Ltda.- Freire</t>
  </si>
  <si>
    <t>Agrícola Chorombo S.A</t>
  </si>
  <si>
    <t>Agrícola y Comercial CabilfrutS.A</t>
  </si>
  <si>
    <t>Comercial San Francisco SpA</t>
  </si>
  <si>
    <t>Covarrubias y Cia. Ltda -Temuco</t>
  </si>
  <si>
    <t>Covarrubias , Vial y Cia. Ltda (Covial ltda)</t>
  </si>
  <si>
    <t>Ferias Araucanía S.A -Temuco</t>
  </si>
  <si>
    <t>Sociedad Comercializadora Agrícola ( Confrex Ltda)</t>
  </si>
  <si>
    <t>Agrícola Brawn S.A - Los Andes</t>
  </si>
  <si>
    <t>Agrícola Poch S.A - Curicó</t>
  </si>
  <si>
    <t>Univiveros</t>
  </si>
  <si>
    <t>Viveros Cinco Pinos Ltda</t>
  </si>
  <si>
    <t>Vivero y Jardín Pumahuida Ltda</t>
  </si>
  <si>
    <t>Viveros Parlier Ltda</t>
  </si>
  <si>
    <t>Viveros Requinoa Ltda</t>
  </si>
  <si>
    <t>Agrícola AASA Ltda</t>
  </si>
  <si>
    <t>Agrícola El Carrizal S.A</t>
  </si>
  <si>
    <t>Agrícola Santa Lucía Ltda-Rancagua</t>
  </si>
  <si>
    <t>Aquagen Chile S.A- Pto. Varas</t>
  </si>
  <si>
    <t>Cermaq Chile S.A - Pto Montt</t>
  </si>
  <si>
    <t>Comercial e Industrial El Monte SpA</t>
  </si>
  <si>
    <t>Compañía Pesquera Camanchaca S:A</t>
  </si>
  <si>
    <t>Compañía Salmonífera Dalcahue - Dalcahue</t>
  </si>
  <si>
    <t>Criadores Fina Sangre de Carreras S.A</t>
  </si>
  <si>
    <t>Cultivos Marinos San Cristobal S.A -Caldera</t>
  </si>
  <si>
    <t>Cultivos Marinos Tongoy S.A - Tongoy</t>
  </si>
  <si>
    <t>Cultivos Yadran S.A - Quellón</t>
  </si>
  <si>
    <t>Empresas Aquachile S.A -Pto Montt</t>
  </si>
  <si>
    <t>Granja Marina Chauquear Ltda. -Calbuco</t>
  </si>
  <si>
    <t>Hacienda San Lorenzo S.A</t>
  </si>
  <si>
    <t>Haras de Pirque S.A</t>
  </si>
  <si>
    <t>Inversiones Santa Bertina S.A</t>
  </si>
  <si>
    <t>Marine Harvest Chile S.A- Pto. Montt</t>
  </si>
  <si>
    <t>Pesquera Yadran S.A -Quellón</t>
  </si>
  <si>
    <t>Productos del Mar Ventisqueros S.A - Pto Montt</t>
  </si>
  <si>
    <t>Salmones Aysen S.A</t>
  </si>
  <si>
    <t>Salmones Caleta Bay S.A - Pto Montt</t>
  </si>
  <si>
    <t>Salmones de Chile Alimentos SpA -Chonchi</t>
  </si>
  <si>
    <t>Salmones Friosur S.A - Pto Chacabuco</t>
  </si>
  <si>
    <t>Salmones Magallanes - Pto Montt</t>
  </si>
  <si>
    <t>Salmones Multiexport S.A -Pto Montt</t>
  </si>
  <si>
    <t>Salmones Pacific Star S.A -Pto Montt</t>
  </si>
  <si>
    <t>Trusal S.A - Pto Montt</t>
  </si>
  <si>
    <t>Viña Tabontinaja S.A - San Javier</t>
  </si>
  <si>
    <t>Vitapro Chile S.A -Castro</t>
  </si>
  <si>
    <t>Agrícola y Forestal Bagaro Ltda</t>
  </si>
  <si>
    <t>Agrícola y Forestal Las Raíces Ltda - Temuco</t>
  </si>
  <si>
    <t>Forestal Anchile Ltda - Osorno</t>
  </si>
  <si>
    <t>Forestal Comaco S.A - Temuco</t>
  </si>
  <si>
    <t>Forestal del Sur S.A</t>
  </si>
  <si>
    <t>Forestal Los Lagos S.A - Pto Montt</t>
  </si>
  <si>
    <t>Forestal Santa Blanca S.A - Constitución</t>
  </si>
  <si>
    <t>Industria Maderera Prosperidad Ltda -Talca</t>
  </si>
  <si>
    <t>Laminadora Los Angeles S.A - Los Angeles</t>
  </si>
  <si>
    <t>Madesal SpA - Concepción</t>
  </si>
  <si>
    <t>Alimentos Marinos S.A (Alimar)</t>
  </si>
  <si>
    <t>Blumar S.A</t>
  </si>
  <si>
    <t>Compañía Pesquera Camanchaca S.A</t>
  </si>
  <si>
    <t>Empresa de Desarrollo Pesquero de Chile S.A</t>
  </si>
  <si>
    <t>Empresa Pesquera Apiao S.A</t>
  </si>
  <si>
    <t>Empresa Pesquera Eperva S.A</t>
  </si>
  <si>
    <t>Foodcorp Chile S.A -Coronel</t>
  </si>
  <si>
    <t>Industria Pesquera Costa Azul S.A - Viña del Mar</t>
  </si>
  <si>
    <t>Inmuebles Cataluña Ltda - Ancud</t>
  </si>
  <si>
    <t>Invermar S.A</t>
  </si>
  <si>
    <t>Lican Sea Food S.A - Cartagena</t>
  </si>
  <si>
    <t>Lota Protein S.A - Lota</t>
  </si>
  <si>
    <t>NH Foods Chile y Cía Ltda</t>
  </si>
  <si>
    <t>Orizon S.A</t>
  </si>
  <si>
    <t>Pacificblue SpA -Talcahuano</t>
  </si>
  <si>
    <t>Pesca Cisne S.A. - Punta Arenas</t>
  </si>
  <si>
    <t>Pesca y Cultivos Don Jorge Ltda -Castro</t>
  </si>
  <si>
    <t>Pesquera Deep Sea Food S.A</t>
  </si>
  <si>
    <t>Pesquera Fríosur S.A -Pto Chacabuco</t>
  </si>
  <si>
    <t>Pesquera Grimar S.A - Coronel</t>
  </si>
  <si>
    <t>Pesquera Lacks E.I.R.L. - Valparaiso</t>
  </si>
  <si>
    <t>Pesquera Quintero S.A - Quintero</t>
  </si>
  <si>
    <t>Pesquera Yadran S.A - Quellón</t>
  </si>
  <si>
    <t>Salmones Antártica S.A - Chonchi</t>
  </si>
  <si>
    <t>Salmones Aysén S.A</t>
  </si>
  <si>
    <t>Snowland Comercio Exterior Ltda</t>
  </si>
  <si>
    <t>Sociedad comercial e Industrial Agromar Ltda - Dalcahue</t>
  </si>
  <si>
    <t>Sociedad Conservera Coquimbo Ltda - Coquimbo</t>
  </si>
  <si>
    <t>Sociedad Pesquera Landes S.A</t>
  </si>
  <si>
    <t>Toralla Sociedad Anónima - Chonchi</t>
  </si>
  <si>
    <t>Feria de Osorno S.A - Ososrno</t>
  </si>
  <si>
    <t>Feria La Calera S.A - La Calera</t>
  </si>
  <si>
    <t>Feria Regional San Vicente Ltda - San Vicente</t>
  </si>
  <si>
    <t>S.A  Feria de los Agricultores - Talca</t>
  </si>
  <si>
    <t>A. Music Ltda</t>
  </si>
  <si>
    <t>Agrogestión VitroS.A - Rancagua</t>
  </si>
  <si>
    <t>Anagra S.A</t>
  </si>
  <si>
    <t>Comercial Copetec S.A - Chillan</t>
  </si>
  <si>
    <t>Comercial y Servicios Rosario S.A</t>
  </si>
  <si>
    <t>Covepa SpA - Pto Montt</t>
  </si>
  <si>
    <t>Ecofos SpA</t>
  </si>
  <si>
    <t>Empresas Iansa S.A</t>
  </si>
  <si>
    <t>Nutrien Ag Solutions Chile S.A</t>
  </si>
  <si>
    <t>Quimetal Industrial S.A</t>
  </si>
  <si>
    <t>Química Mavar S.A</t>
  </si>
  <si>
    <t>Aceitunas Treguear Chile Ltda</t>
  </si>
  <si>
    <t>Agrícola Agrobosque San Isidro S.A</t>
  </si>
  <si>
    <t>Agrícola Brown S.A - Los Andes</t>
  </si>
  <si>
    <t>Agrícola Cran Chile Ltda ( Lanco)</t>
  </si>
  <si>
    <t>Agrícola Dainal  Ltda - Copiapó</t>
  </si>
  <si>
    <t>Agrícola El Carrizal  S.A</t>
  </si>
  <si>
    <t>Agrícola Forestal El Escudo Ltda - Curicó</t>
  </si>
  <si>
    <t>Agrícola Fusión SpA</t>
  </si>
  <si>
    <t>Agrícola Isla Miraflores ltda. - Isla de Maipo</t>
  </si>
  <si>
    <t>Agrícola La Campana SpA - Longaví</t>
  </si>
  <si>
    <t>Agrícola La Cantera  - La Serena</t>
  </si>
  <si>
    <t>Agrícolas Las Dos Amalias Ltda</t>
  </si>
  <si>
    <t>Agrícola Los Graneros Ltda</t>
  </si>
  <si>
    <t>Agrícolas Los Paltos Ltda</t>
  </si>
  <si>
    <t>Agrícola Merconuez Ltda - Tiltil</t>
  </si>
  <si>
    <t>Agrícola Montolin S.A - Llay Llay</t>
  </si>
  <si>
    <t>Agrícola Nadco S.A</t>
  </si>
  <si>
    <t>Agrícola Productos Silvestres Ltda</t>
  </si>
  <si>
    <t>Agrícola Rancho Blanco Ltda - San Felipe</t>
  </si>
  <si>
    <t>Agrícola Río Blanco S.A - Los Andes</t>
  </si>
  <si>
    <t>Agrícola San Andres S.A</t>
  </si>
  <si>
    <t>Agrícola Sicor S.A - La Serena</t>
  </si>
  <si>
    <t>Agrícola Tenquelén S.A - Nancagua</t>
  </si>
  <si>
    <t>Agrícola Valleflor Ltda</t>
  </si>
  <si>
    <t>Agrícola y Comercial Cabilfrut S.A</t>
  </si>
  <si>
    <t>Agricom Ltda</t>
  </si>
  <si>
    <t>Agricovial S.A</t>
  </si>
  <si>
    <t>Agroalimentos Ltda</t>
  </si>
  <si>
    <t>Agrocomercial Las Tinajas Ltda - Pelequen</t>
  </si>
  <si>
    <t>Agrocomercial Quillota S.A - Hijuelas</t>
  </si>
  <si>
    <t>Agrofruta Ltda</t>
  </si>
  <si>
    <t>Agroindustria Fundo Pontigo S.A</t>
  </si>
  <si>
    <t>Agroindustrial Frutasol S.A -Curicó</t>
  </si>
  <si>
    <t>Agroindustrial Jaime Soler S.A -Curicó</t>
  </si>
  <si>
    <t>Agroindustrial Las Tres Erres Ltda</t>
  </si>
  <si>
    <t>Agroindustrial Valla Frío S.A - Romeral</t>
  </si>
  <si>
    <t>Agroindustrias Cepia S.A - Talca</t>
  </si>
  <si>
    <t>Alifrut S.A</t>
  </si>
  <si>
    <t>Américo y Bruno Guiola y Cia Ltda - San Felipe</t>
  </si>
  <si>
    <t>Andesur S.A</t>
  </si>
  <si>
    <t xml:space="preserve">Andina Exportadora S.A.C - </t>
  </si>
  <si>
    <t>Atlas Exportadora S.A -Viña del Mar</t>
  </si>
  <si>
    <t>Bauza Export Ltda</t>
  </si>
  <si>
    <t>C y D Internacional S.A</t>
  </si>
  <si>
    <t>Cade Grayson Chile S.A</t>
  </si>
  <si>
    <t>Carter Fruits Agroindustrial S.A -San Felipe</t>
  </si>
  <si>
    <t>Comercial Alfonso Eizaguirre y Cía Ltda</t>
  </si>
  <si>
    <t>Comercial Greenvic S.A</t>
  </si>
  <si>
    <t>Comercializadora Novaverde S.a</t>
  </si>
  <si>
    <t>Comfrut S.A</t>
  </si>
  <si>
    <t>Compañía Frutera del Norte S.A -Coquimbo</t>
  </si>
  <si>
    <t>Conservas Centauro S.A - Quillota</t>
  </si>
  <si>
    <t>Cooperativa Agrícola Pesquera San Carlos Ltda -Vicuña</t>
  </si>
  <si>
    <t>Copefrut S.A - Curicó</t>
  </si>
  <si>
    <t>Corpora Agrícola S.A  - San Felipe</t>
  </si>
  <si>
    <t>David del Curto S.A - San Feipe</t>
  </si>
  <si>
    <t>Del Monte Fresh Produce (Chile) S.A</t>
  </si>
  <si>
    <t>Diana Food Chile SpA</t>
  </si>
  <si>
    <t>Dole Chile S.A</t>
  </si>
  <si>
    <t>Dosal Hnos y Cía. Ltda. - Curicó</t>
  </si>
  <si>
    <t>Driscoll´s  de Chile S.A - Chillán</t>
  </si>
  <si>
    <t>Elabal Ltda</t>
  </si>
  <si>
    <t>Empacadora de Pasas de Exportación S.A - Los Andes</t>
  </si>
  <si>
    <t xml:space="preserve">Especiera del Sur  Ltda </t>
  </si>
  <si>
    <t>Exportadora Anakena Ltda</t>
  </si>
  <si>
    <t>Exportadora  e Inversiones Agroberries S.A</t>
  </si>
  <si>
    <t>Exportadora  Fruit Grower Chile S.A</t>
  </si>
  <si>
    <t>Exportadora Frutexport Ltda</t>
  </si>
  <si>
    <t>Exportadora Geofrut ltda</t>
  </si>
  <si>
    <t>Exportadora Huertos del Valle S.A</t>
  </si>
  <si>
    <t>Exportadora Los Lirios S.A</t>
  </si>
  <si>
    <t xml:space="preserve">Exportadora San Clemente S.a </t>
  </si>
  <si>
    <t>Exportadora San Gregorio S.A</t>
  </si>
  <si>
    <t>Exportadora Santa Elena S.A</t>
  </si>
  <si>
    <t>Exportadora Sergio Ruiz Tagle Humeres Ltda</t>
  </si>
  <si>
    <t>Exportadora Subsole S.A</t>
  </si>
  <si>
    <t>Exportadora Unifrutti Traders SpA</t>
  </si>
  <si>
    <t>Exser  Ltda</t>
  </si>
  <si>
    <t>Frutas de Exportación SpA</t>
  </si>
  <si>
    <t>Frutas y Hortalizas del Sur S.A - San Carlos</t>
  </si>
  <si>
    <t>Frutera San Fernando S.A</t>
  </si>
  <si>
    <t>Frutícola El Aromo S.A - Talca</t>
  </si>
  <si>
    <t>Frutícola Olmué SpA - Chillan</t>
  </si>
  <si>
    <t>Frutícola Viconto S.A</t>
  </si>
  <si>
    <t>Frutícola y Exportadora Atacama Ltda</t>
  </si>
  <si>
    <t>Gesex S.A</t>
  </si>
  <si>
    <t>Giddings Berries Chile S.A</t>
  </si>
  <si>
    <t>Hojas Export Ltda</t>
  </si>
  <si>
    <t>Hortifrut Chile S.A</t>
  </si>
  <si>
    <t xml:space="preserve">Icofrut S.A </t>
  </si>
  <si>
    <t>Interagro S.A - Rancagua</t>
  </si>
  <si>
    <t>Inversiones Del Pacífico Ltda - Los Andes</t>
  </si>
  <si>
    <t>Invertec Foods S.A</t>
  </si>
  <si>
    <t>Jaime Bosch B. e Hijos Cía Ltda - Talca</t>
  </si>
  <si>
    <t>Jaime Perelló Arias - Los Angeles</t>
  </si>
  <si>
    <t>Jorge E Gallardo F.S.A.C - Villa Alemana</t>
  </si>
  <si>
    <t>José Celsi Ltda - Isla de Maipo</t>
  </si>
  <si>
    <t>La Fortuna S.A - Curicó</t>
  </si>
  <si>
    <t>La Higuera S.A - San Fleipe</t>
  </si>
  <si>
    <t>Mercofrut SpA</t>
  </si>
  <si>
    <t>Nama Internacional S.A</t>
  </si>
  <si>
    <t>New York Exportaciones S.pA</t>
  </si>
  <si>
    <t>Omni  Nuts &amp; Fruits S.A</t>
  </si>
  <si>
    <t>Pacific Nut Company Chile S.A</t>
  </si>
  <si>
    <t>Prunesco S.p.A</t>
  </si>
  <si>
    <t>Ramón Achurra y Cía ltda - Rancagua</t>
  </si>
  <si>
    <t>Rucaray S.A</t>
  </si>
  <si>
    <t>Salgado y Cia. Ltda.</t>
  </si>
  <si>
    <t>Sociedad Agrícola Alfonso Ltda - Ovalle</t>
  </si>
  <si>
    <t>Sociedad Agrícola Cerro Campanario SpA - Ovalle</t>
  </si>
  <si>
    <t>Sociedad Chicureo Ltda</t>
  </si>
  <si>
    <t>Sociedad Agrícola la Rosa Sofruco  S.A</t>
  </si>
  <si>
    <t>Sociedad Agrícola Los Alamos Ltda - Ovalle</t>
  </si>
  <si>
    <t>Sociedad Agrícola Los Girasoles Ltda</t>
  </si>
  <si>
    <t>Sociedad Agrícola Quilin Ltda</t>
  </si>
  <si>
    <t>Sociedad Agrícola Santa Lucía Ltda - Rancagua</t>
  </si>
  <si>
    <t>Sociedad Agrícola Viña Perez Llano ltda. - Rancagua</t>
  </si>
  <si>
    <t>Sociedad Agrícola Vista Hermosa Ltda - Melipilla</t>
  </si>
  <si>
    <t>Sociedad Comercial Sunagro Ltda</t>
  </si>
  <si>
    <t>Sociedad Comercializadora Agrícola Confrex Ltda</t>
  </si>
  <si>
    <t>Sociedad Exportadora Verfut S.A - Rancagua</t>
  </si>
  <si>
    <t>Sofruco Alimentos Ltda</t>
  </si>
  <si>
    <t>Solfrut S.A - Curicó</t>
  </si>
  <si>
    <t>Terramater S.A</t>
  </si>
  <si>
    <t>Surfut Ltda - Curicó</t>
  </si>
  <si>
    <t>Valle del Sur SpA - Temuco</t>
  </si>
  <si>
    <t>Vicuña García-Huidobro y cía. Ltda. - Santa Cruz</t>
  </si>
  <si>
    <t>Vinos Ravanal Ltda - Placilla</t>
  </si>
  <si>
    <t>Viña Chocalan SpA</t>
  </si>
  <si>
    <t>Viña San Esteban S.A - Los Andes</t>
  </si>
  <si>
    <t>Viña Sanchez de Loria Ltda - Panquehue</t>
  </si>
  <si>
    <t>Viña Siegel S.A - San fernando</t>
  </si>
  <si>
    <t>Aconcagua Foods S.A</t>
  </si>
  <si>
    <t>Agroindustria Sagrada Familia Ltda</t>
  </si>
  <si>
    <t>Ditzler Chile Lrda</t>
  </si>
  <si>
    <t>Friofood S.A</t>
  </si>
  <si>
    <t>Santiago Comercio Exterior  Exportaciones S.A</t>
  </si>
  <si>
    <t>Sociedad Agrícola y Frutícola León Ltda (FRULE) - Curicó</t>
  </si>
  <si>
    <t>Carlos Humberto Ríos Pontony - Iquique</t>
  </si>
  <si>
    <t>Echeverría S.A</t>
  </si>
  <si>
    <t>Ecolao S.A</t>
  </si>
  <si>
    <t>Empresa Conyser Ltda - Antofagasta</t>
  </si>
  <si>
    <t>ISS SERVICIOS GENERALES</t>
  </si>
  <si>
    <t>Rentokil Initial Chile SpA</t>
  </si>
  <si>
    <t>Sami Ltda</t>
  </si>
  <si>
    <t>Sanam Ltda</t>
  </si>
  <si>
    <t>TecnoAmbiente SpA</t>
  </si>
  <si>
    <t>Truly Nolen Chile S.A</t>
  </si>
  <si>
    <t>Alimentos Marinos S.A , Alimar</t>
  </si>
  <si>
    <t>Cesmec S.A</t>
  </si>
  <si>
    <t>Corpesca S.A</t>
  </si>
  <si>
    <t>Kabsa S.A</t>
  </si>
  <si>
    <t>Pesquera Pacific Star S.A - Pto Montt</t>
  </si>
  <si>
    <t>Salmonoil S.A - Calbuco</t>
  </si>
  <si>
    <t>Sopesa S.A</t>
  </si>
  <si>
    <t>Agrícola Santa Marta De Liray S.A</t>
  </si>
  <si>
    <t>Avemor Ltda - Ovalle</t>
  </si>
  <si>
    <t>Granja Agrícola , Avícola Arizona Ltda - Quilpué</t>
  </si>
  <si>
    <t>Granja Avícola El Yugo - Quilpué</t>
  </si>
  <si>
    <t>La Viña S.A</t>
  </si>
  <si>
    <t>Easy Retail S.A</t>
  </si>
  <si>
    <t>Inmobiliaria Oasis de La Campana S.A</t>
  </si>
  <si>
    <t>Vivero y Jardin Pumahuida Ltda</t>
  </si>
  <si>
    <t>Verdes Hijuelas  S.A -Hijuelas</t>
  </si>
  <si>
    <t>Comercial Distap Ltda</t>
  </si>
  <si>
    <t>Agrospec S.A</t>
  </si>
  <si>
    <t>Anasac Chile S.A</t>
  </si>
  <si>
    <t>Arysta Life Science Chile S.A</t>
  </si>
  <si>
    <t>Bayer S.A</t>
  </si>
  <si>
    <t>Mathiesen S.A.C</t>
  </si>
  <si>
    <t>Reno Chile S.A - Viña del Mar</t>
  </si>
  <si>
    <t>ABS Chile Ltda</t>
  </si>
  <si>
    <t>Agracom International Ltda</t>
  </si>
  <si>
    <t>Agrícola Cerrillos de Tamaya S.A - Ovalle</t>
  </si>
  <si>
    <t>Agrícola Manuel Santa María Ltda  - Curicó</t>
  </si>
  <si>
    <t>Agrícola San José de Pidihuinco Ltda</t>
  </si>
  <si>
    <t>Agrícola Santa Elena SpA</t>
  </si>
  <si>
    <t>Agro Tuniche Ltda</t>
  </si>
  <si>
    <t>Agroelite Ltda - Rancagua</t>
  </si>
  <si>
    <t>Agrogestión Vitra S.A - Rancagua</t>
  </si>
  <si>
    <t>Agroquinto Ltda</t>
  </si>
  <si>
    <t>Alista Life Science Chile S.A</t>
  </si>
  <si>
    <t>Cepia International S.A</t>
  </si>
  <si>
    <t>Coagra S.A - San francisco de Mostazal</t>
  </si>
  <si>
    <t>Compañía Agropecuaria Copeval S.A - San fernando</t>
  </si>
  <si>
    <t>Compañía Industrial El Volcan S.A</t>
  </si>
  <si>
    <t>Confederación Nacional de Federaciones de Cooperativas , de Asociaciones Silvoagropecuarias Ltda</t>
  </si>
  <si>
    <t>Cooperativa Agrícola Lechera Santiago Ltda</t>
  </si>
  <si>
    <t>Cooperativa Agrícola y de Servicio Ltda - Osorno</t>
  </si>
  <si>
    <t>Covarrubias , Vial y Cia Ltda  (covial Ltda)</t>
  </si>
  <si>
    <t>Covepa SpA - Puerto Montt</t>
  </si>
  <si>
    <t>Exportadora Quintay S.A</t>
  </si>
  <si>
    <t>Global Andes Export SpA</t>
  </si>
  <si>
    <t>Hojas Export SpA</t>
  </si>
  <si>
    <t>Industria Prosecor Ltda - Purranque</t>
  </si>
  <si>
    <t>Sargent Agrícola Ltda</t>
  </si>
  <si>
    <t>Semillas Tracy Ltda</t>
  </si>
  <si>
    <t>Sidepia S.A</t>
  </si>
  <si>
    <t>Sociedad Agrícola Requingua Ltda - Sagrada Familia</t>
  </si>
  <si>
    <t>Sociedad Criadero Freire Ltda</t>
  </si>
  <si>
    <t>Sociedad Exportadora Santis Frut Ltda - San felipe</t>
  </si>
  <si>
    <t>Soquimich Comercial S.A</t>
  </si>
  <si>
    <t>SQM S.A</t>
  </si>
  <si>
    <t>Tapia Rebolledo Hermanos Ltda</t>
  </si>
  <si>
    <t>Valbifrut S.A</t>
  </si>
  <si>
    <t>Amster S.A</t>
  </si>
  <si>
    <t>Amtex SpA</t>
  </si>
  <si>
    <t>Carlos Cramer Productos Aromáticos  S.A.C.I</t>
  </si>
  <si>
    <t>Ganadera Chile S.A - Valparaiso</t>
  </si>
  <si>
    <t>Mindugar S.A</t>
  </si>
  <si>
    <t>Prinal Ltda</t>
  </si>
  <si>
    <t>Productos Técnicos Protecsa S.A</t>
  </si>
  <si>
    <t>Redes Nitto (Chile) Ltda - Iquique</t>
  </si>
  <si>
    <t>Vorwerk y Cia S.A</t>
  </si>
  <si>
    <t>Agrícola del Norte S.A - Arica</t>
  </si>
  <si>
    <t>Agrícola Llahuen  S.A</t>
  </si>
  <si>
    <t>Agroindustrial A.C Baldrich Chile Ltda</t>
  </si>
  <si>
    <t>CIS Semillas S:A</t>
  </si>
  <si>
    <t>HM Clause S.A</t>
  </si>
  <si>
    <t>Massai Agricultura Servicios S.A -Rancagua</t>
  </si>
  <si>
    <t>Monsanto Chile S.A</t>
  </si>
  <si>
    <t>Pinto Piga Seeds S.A</t>
  </si>
  <si>
    <t>Sakata Seed Chile S.A - Nogales</t>
  </si>
  <si>
    <t>Semillas Agrical S.A</t>
  </si>
  <si>
    <t>Semillas Baer Ltda - Vilcun</t>
  </si>
  <si>
    <t>Semillas de Los Andes Ltda</t>
  </si>
  <si>
    <t>Semillas KWS Chile Ltda - Rancagua</t>
  </si>
  <si>
    <t>Semillas Panamerican Chile Ltda - Pichidegua</t>
  </si>
  <si>
    <t>Semillas Pioneer Chile Ltda</t>
  </si>
  <si>
    <t>Semillas Silas Smith Ltda - Chillán</t>
  </si>
  <si>
    <t>Semillas SZ Sociedad Anónima - Frutillar</t>
  </si>
  <si>
    <t>Servimak S.A - Talca</t>
  </si>
  <si>
    <t>Syngenta S.A</t>
  </si>
  <si>
    <t>Agrícola Los Olmos  Ltda -San Fernando</t>
  </si>
  <si>
    <t>Agrícola y Comercial La Virgen Ltda</t>
  </si>
  <si>
    <t>Andres Pirazzoli y Cia. Ltda</t>
  </si>
  <si>
    <t>Cambium S.A - La Concepción</t>
  </si>
  <si>
    <t>Ciren, Centro de Información de Recursos Naturales</t>
  </si>
  <si>
    <t>293-858</t>
  </si>
  <si>
    <t>Comercial Tecnipak Ltda</t>
  </si>
  <si>
    <t>Corporación Nacional Forestal ( CONAF)</t>
  </si>
  <si>
    <t>358-863</t>
  </si>
  <si>
    <t>Corthom Quality (Chile ) S.A</t>
  </si>
  <si>
    <t>Frigorífico Patagonia S.A - Porvenir</t>
  </si>
  <si>
    <t>Ingeniería Forestal Pinto y Cia Ltda -Los Angeles</t>
  </si>
  <si>
    <t>Instituto de Desarrollo Agropecuario Indap</t>
  </si>
  <si>
    <t>Masisa S.A</t>
  </si>
  <si>
    <t>Productos Industriales Madereros Ltda</t>
  </si>
  <si>
    <t>Sandvik ChileS.A</t>
  </si>
  <si>
    <t>Servicios Forestales El Bosque S.A - Los Angeles</t>
  </si>
  <si>
    <t>Servicios Forestales Gerardo Cerda Agurto E.I.R.L. - Angol</t>
  </si>
  <si>
    <t>Sibafor Ltda- Servicios Integrales Bernardo Aravena Forestal Ltda - Los Angeles</t>
  </si>
  <si>
    <t>Sociedad Agrícola y Servico Isla de Pascua SpA - Isla de Pascua</t>
  </si>
  <si>
    <t>Viplantex S.A - Concepción</t>
  </si>
  <si>
    <t>Productos Fernandez S.A - Talca</t>
  </si>
  <si>
    <t>Agrícola del Norte S.A -Arica</t>
  </si>
  <si>
    <t>Agro Riego Tattersal s.A</t>
  </si>
  <si>
    <t>Aitec S.A</t>
  </si>
  <si>
    <t>Asociación Canales de Maipo</t>
  </si>
  <si>
    <t>Civil Agro S.A</t>
  </si>
  <si>
    <t>Coditec Maquinaria S.A</t>
  </si>
  <si>
    <t>Compañía Agropecuaria Copeval S.A - San Fernando</t>
  </si>
  <si>
    <t>Distribuidora Koslan S.p.A</t>
  </si>
  <si>
    <t>Electromecánica Unimatic S.A</t>
  </si>
  <si>
    <t>Fundición Bruno S.A</t>
  </si>
  <si>
    <t>Olivos SpA - Rengo</t>
  </si>
  <si>
    <t>SupplyFittings Ltda</t>
  </si>
  <si>
    <t>Comercial Hual Ltda</t>
  </si>
  <si>
    <t>Compañía Contractual Minera Candelaria - Copiapó</t>
  </si>
  <si>
    <t>Compañía Explotadora Minas SpA</t>
  </si>
  <si>
    <t>Corporación Nacional del Cobre de Chile CODELCO- CHILE</t>
  </si>
  <si>
    <t>Haldeman Mining Company S.A</t>
  </si>
  <si>
    <t>Maquimetal Ltda</t>
  </si>
  <si>
    <t>Minería Los Pelambres</t>
  </si>
  <si>
    <t>Trefilación Cabañas Ltda</t>
  </si>
  <si>
    <t>Abratec S.A - Bulnes</t>
  </si>
  <si>
    <t>Albemarle Ltda - Antofagasta</t>
  </si>
  <si>
    <t>Anglo American</t>
  </si>
  <si>
    <t>Antofagasta Minerals S.A</t>
  </si>
  <si>
    <t>Atacama Minerals Chile S.C.M</t>
  </si>
  <si>
    <t>CAP Minería- Compañía Minera del Pacífico S.A - La Serena</t>
  </si>
  <si>
    <t>Compañía Contractual Minera Ojos del Salado - Copiapó</t>
  </si>
  <si>
    <t>Compañía Exploradora y Explotadora Minera Chileno Rumana S.A</t>
  </si>
  <si>
    <t>Sub-Rubro</t>
  </si>
  <si>
    <t>id_rubro</t>
  </si>
  <si>
    <t>01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</si>
  <si>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</si>
  <si>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</si>
  <si>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</si>
  <si>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</si>
  <si>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</si>
  <si>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</si>
  <si>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</si>
  <si>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</si>
  <si>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</si>
  <si>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</si>
  <si>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</si>
  <si>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</si>
  <si>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</si>
  <si>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</si>
  <si>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</si>
  <si>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</si>
  <si>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</si>
  <si>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</si>
  <si>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</si>
  <si>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02</t>
  </si>
  <si>
    <t>id</t>
  </si>
  <si>
    <t>Rubro Detalle</t>
  </si>
  <si>
    <t>id_rubro2</t>
  </si>
  <si>
    <t>Código</t>
  </si>
  <si>
    <t>id_rub_empresa</t>
  </si>
  <si>
    <t>Empresa</t>
  </si>
  <si>
    <t>Página</t>
  </si>
  <si>
    <t>id_detalle</t>
  </si>
  <si>
    <t>Corr</t>
  </si>
  <si>
    <t>00001</t>
  </si>
  <si>
    <t>00002</t>
  </si>
  <si>
    <t>00003</t>
  </si>
  <si>
    <t>00004</t>
  </si>
  <si>
    <t>00005</t>
  </si>
  <si>
    <t>00006</t>
  </si>
  <si>
    <t>00007</t>
  </si>
  <si>
    <t>00008</t>
  </si>
  <si>
    <t>00009</t>
  </si>
  <si>
    <t>00010</t>
  </si>
  <si>
    <t>00011</t>
  </si>
  <si>
    <t>00012</t>
  </si>
  <si>
    <t>00013</t>
  </si>
  <si>
    <t>00014</t>
  </si>
  <si>
    <t>00015</t>
  </si>
  <si>
    <t>00016</t>
  </si>
  <si>
    <t>00017</t>
  </si>
  <si>
    <t>00018</t>
  </si>
  <si>
    <t>00019</t>
  </si>
  <si>
    <t>00020</t>
  </si>
  <si>
    <t>00021</t>
  </si>
  <si>
    <t>00022</t>
  </si>
  <si>
    <t>00023</t>
  </si>
  <si>
    <t>00024</t>
  </si>
  <si>
    <t>00025</t>
  </si>
  <si>
    <t>00026</t>
  </si>
  <si>
    <t>00027</t>
  </si>
  <si>
    <t>00028</t>
  </si>
  <si>
    <t>00029</t>
  </si>
  <si>
    <t>00030</t>
  </si>
  <si>
    <t>00031</t>
  </si>
  <si>
    <t>00032</t>
  </si>
  <si>
    <t>00033</t>
  </si>
  <si>
    <t>00034</t>
  </si>
  <si>
    <t>00035</t>
  </si>
  <si>
    <t>00036</t>
  </si>
  <si>
    <t>00037</t>
  </si>
  <si>
    <t>00038</t>
  </si>
  <si>
    <t>00039</t>
  </si>
  <si>
    <t>00040</t>
  </si>
  <si>
    <t>00041</t>
  </si>
  <si>
    <t>00042</t>
  </si>
  <si>
    <t>00043</t>
  </si>
  <si>
    <t>00044</t>
  </si>
  <si>
    <t>00045</t>
  </si>
  <si>
    <t>00046</t>
  </si>
  <si>
    <t>00047</t>
  </si>
  <si>
    <t>00048</t>
  </si>
  <si>
    <t>00049</t>
  </si>
  <si>
    <t>00050</t>
  </si>
  <si>
    <t>00051</t>
  </si>
  <si>
    <t>00052</t>
  </si>
  <si>
    <t>00053</t>
  </si>
  <si>
    <t>00054</t>
  </si>
  <si>
    <t>01.00.101-1</t>
  </si>
  <si>
    <t xml:space="preserve">Compañía Mantos de la Luna S.A </t>
  </si>
  <si>
    <t>Compañía Minera Carmen Bajo - Copiapó</t>
  </si>
  <si>
    <t>Compañía Minera Catemu Limitada</t>
  </si>
  <si>
    <t>Cmpañía Minera Cerra Bayo Ltda - Chile Chico</t>
  </si>
  <si>
    <t>Compañía Minera de Tocopilla S.A</t>
  </si>
  <si>
    <t>Compañía Minera Doña Inés de Collahuasi SCM -Iquique</t>
  </si>
  <si>
    <t>Compañía Minera La Patagua</t>
  </si>
  <si>
    <t>Compañía Minera Mantos de Oro - Copiapó</t>
  </si>
  <si>
    <t>Compañía Minera Maricunga - Copiapó</t>
  </si>
  <si>
    <t>Compañía Minera Nevada SpA</t>
  </si>
  <si>
    <t>Compañía Minera Teck Carmen de Andacollo- Andacollo</t>
  </si>
  <si>
    <t>Compañía Minera Teck Quebrada Blanca S.A - Iquique</t>
  </si>
  <si>
    <t>Compañía Minera SaldivarSpA del Grupo Antofagasta Minerals - Antofagasta</t>
  </si>
  <si>
    <t>Ecomet S.A</t>
  </si>
  <si>
    <t>Empresa Nacional de Minería - Copiapó</t>
  </si>
  <si>
    <t>Enaex S.A</t>
  </si>
  <si>
    <t>HRI S.A (Ex Bafco Procesos)</t>
  </si>
  <si>
    <t>Inversiones Alxar S.A</t>
  </si>
  <si>
    <t>Inversiones Barrik Conosur Ltda</t>
  </si>
  <si>
    <t>Kinross Minera Chile Ltda</t>
  </si>
  <si>
    <t>Minera Catamutun S.A - La Unión</t>
  </si>
  <si>
    <t>Minera Escondida S.A  - Antofagasta</t>
  </si>
  <si>
    <t>Minera Florida Ltda</t>
  </si>
  <si>
    <t>Minera Freeport McMoRan South America Ltda</t>
  </si>
  <si>
    <t>Minera Las Cenizas S.A</t>
  </si>
  <si>
    <t xml:space="preserve">Minera Los Pelambres </t>
  </si>
  <si>
    <t>Minera Melón S.A - La Calera</t>
  </si>
  <si>
    <t>Minera Tongoy SpA - Coquimbo</t>
  </si>
  <si>
    <t>Minera Tucco SpA</t>
  </si>
  <si>
    <t>Minera Valle Central S.A - Requinoa</t>
  </si>
  <si>
    <t>Servicios Mineros Tricomin S.A</t>
  </si>
  <si>
    <t>SGS Minerals S.A</t>
  </si>
  <si>
    <t>Sociedad Contractual Minera Atacama Kozan . Copiapó</t>
  </si>
  <si>
    <t>Sociedad Contractual Minera El Abra - Calama</t>
  </si>
  <si>
    <t>Sociedad Contractual Minera El Toqui - Coyhaique</t>
  </si>
  <si>
    <t>Sociedad de Exploración y Desarrollo Minero</t>
  </si>
  <si>
    <t>Sociedad Minera Carlos Guerra Vivanco Ltda</t>
  </si>
  <si>
    <t>Sociedad Minera  La Condesa - Copiapó</t>
  </si>
  <si>
    <t>Sociedad Punta del Cobre - Copiapó</t>
  </si>
  <si>
    <t xml:space="preserve">Enaex S.A </t>
  </si>
  <si>
    <t>Orica Chile S.A</t>
  </si>
  <si>
    <t>Compañía Explotadora de Minas S.p.A</t>
  </si>
  <si>
    <t>Constructora Gardilic  Lda</t>
  </si>
  <si>
    <t>EMC Ingeniería S.A</t>
  </si>
  <si>
    <t>Minera Escondida - Antofagasta</t>
  </si>
  <si>
    <t>Ecofos S.p.A</t>
  </si>
  <si>
    <t>Antonio Zotti Rosetti y Compañía S.A</t>
  </si>
  <si>
    <t>Imerys Minerales Chile S.p.A - Arica</t>
  </si>
  <si>
    <t>Minerales Catamutún S.A - La Union</t>
  </si>
  <si>
    <t>Empresa Nacional del Petróleo-  ENAP</t>
  </si>
  <si>
    <t>Enap Sipetrol S.A</t>
  </si>
  <si>
    <t>ECM ingenieríaS.A</t>
  </si>
  <si>
    <t>EGM Servicios Geológicos Mineros Ltda</t>
  </si>
  <si>
    <t>Geodatos S.A.I.C</t>
  </si>
  <si>
    <t>Geotec Boyles Bros S.A</t>
  </si>
  <si>
    <t>Maquinarias y Construcción Cerro Alto Ltda</t>
  </si>
  <si>
    <t>Minera Catamutún S.A - La Unión</t>
  </si>
  <si>
    <t>Minera e Inversiones Geometal Ltda</t>
  </si>
  <si>
    <t>Río Tinto Mining  and Exploration  Limited , Agencia Chile</t>
  </si>
  <si>
    <t>Soletanche Bachy Chile S.p.A</t>
  </si>
  <si>
    <t>Terra Service S.A</t>
  </si>
  <si>
    <t>Achilles Chile S.p.A</t>
  </si>
  <si>
    <t>Agecomet S.A</t>
  </si>
  <si>
    <t>Aguasin S.p.A</t>
  </si>
  <si>
    <t>Amec Foster Wheeler International Ingeniería y Construcción Ltda</t>
  </si>
  <si>
    <t>Andritz Chile Ltda</t>
  </si>
  <si>
    <t>Arcadis</t>
  </si>
  <si>
    <t>Atlas Copco Chile S.p.A</t>
  </si>
  <si>
    <t>Ausenco Chile Ltda</t>
  </si>
  <si>
    <t>Bailac SAN Ltda</t>
  </si>
  <si>
    <t>Centro Técnico Indura Ltda</t>
  </si>
  <si>
    <t>Cimco Ltda</t>
  </si>
  <si>
    <t>Comercial Huanacu S.p.A</t>
  </si>
  <si>
    <t>Comercializadora Luagher Ltda</t>
  </si>
  <si>
    <t>Comex S.A</t>
  </si>
  <si>
    <t>Cominor Ingeniería y Proyectos S.A</t>
  </si>
  <si>
    <t>Compass Catering S.A</t>
  </si>
  <si>
    <t>Contitech Chile S.A</t>
  </si>
  <si>
    <t>Conveyor Services S:A - Antofagasta</t>
  </si>
  <si>
    <t>Corthom Quality (Chile)S.A</t>
  </si>
  <si>
    <t>CIGSA Chile S.A</t>
  </si>
  <si>
    <t>Danus Conexiones S.p.A</t>
  </si>
  <si>
    <t>Desarrollo  de Tecnologías y Sistemas Ltda</t>
  </si>
  <si>
    <t>Dessau Ingeniería S.p.A</t>
  </si>
  <si>
    <t>Detroit S.A</t>
  </si>
  <si>
    <t>Dictuc</t>
  </si>
  <si>
    <t>EMIN, Ingeniería y ConstrucciónS.A</t>
  </si>
  <si>
    <t>Exfibro Ltda</t>
  </si>
  <si>
    <t>Fábrica de Aceites Industriales Graxoil S.p.A</t>
  </si>
  <si>
    <t>Ferostaal Chile S.A.C.</t>
  </si>
  <si>
    <t>FLSmidth S.A</t>
  </si>
  <si>
    <t>Foraco Chile S.A</t>
  </si>
  <si>
    <t>Gandara Chile S.A - Valparaiso</t>
  </si>
  <si>
    <t>Geodata S.p.A Agencia en Chile</t>
  </si>
  <si>
    <t>Geovita S.A</t>
  </si>
  <si>
    <t>Golder Associates S.A</t>
  </si>
  <si>
    <t>Guiñez Ingeniería  Ltda - Antofagasta</t>
  </si>
  <si>
    <t>H-E Parts IntenationalChile S.p.A - Antofagasta</t>
  </si>
  <si>
    <t>HighService Corp S.p.A</t>
  </si>
  <si>
    <t>Icafal Ingeniería y Construcción S.A</t>
  </si>
  <si>
    <t>IMA</t>
  </si>
  <si>
    <t>Importadora Y Distribuidora  Arquimed Ltda</t>
  </si>
  <si>
    <t>Inamar Vapor Industrial S.p.A</t>
  </si>
  <si>
    <t>Industria Metalmecánica Riven S.A</t>
  </si>
  <si>
    <t>Industria Comercial Chile Ltda</t>
  </si>
  <si>
    <t>Industrias Metalúrgicas Sorena S.A</t>
  </si>
  <si>
    <t>Ingeniería y ConstruccionesSalas Hnos Ltda</t>
  </si>
  <si>
    <t>Ingre Ingenieros S.A</t>
  </si>
  <si>
    <t>Jacobs Chile S.A</t>
  </si>
  <si>
    <t>Lanz y Cia Ltda</t>
  </si>
  <si>
    <t>Ludwing Wünkhaus y Cia Ltda</t>
  </si>
  <si>
    <t>Maestranza Diesel S.A</t>
  </si>
  <si>
    <t>Magotteaux Andino S.A</t>
  </si>
  <si>
    <t>Manufacturas Triunfo Ltda</t>
  </si>
  <si>
    <t>Mathiesen S.A.C.</t>
  </si>
  <si>
    <t>Me Elecmetal</t>
  </si>
  <si>
    <t>Metso Chile S.P.A</t>
  </si>
  <si>
    <t>Microgeo S.A</t>
  </si>
  <si>
    <t>Mindugar S.p.A</t>
  </si>
  <si>
    <t>Morpet Tecnologías Aplicadas S.A -Calama</t>
  </si>
  <si>
    <t>Multitécnica S.A</t>
  </si>
  <si>
    <t>Outotec Chile S.A</t>
  </si>
  <si>
    <t>Oxiquium S.A</t>
  </si>
  <si>
    <t>Parex Chile Ltda</t>
  </si>
  <si>
    <t xml:space="preserve">Pimasa, Proveedora Industrial Minera Andina </t>
  </si>
  <si>
    <t>Poly Trade S.A</t>
  </si>
  <si>
    <t xml:space="preserve">Portland S.A </t>
  </si>
  <si>
    <t>Promet Servicios S.p.A</t>
  </si>
  <si>
    <t>Protab S.A</t>
  </si>
  <si>
    <t>Reicotex Tecnología S.p.A</t>
  </si>
  <si>
    <t>Rentaequipos Leasing S.A</t>
  </si>
  <si>
    <t>S.V.G y Compañía Ltda</t>
  </si>
  <si>
    <t>Sales de Magnesio Ltda</t>
  </si>
  <si>
    <t>Sandvik Chile S.A</t>
  </si>
  <si>
    <t>Sargent S.A.C.e.I.</t>
  </si>
  <si>
    <t>Scaf Ingeniería y Servicios  S.A</t>
  </si>
  <si>
    <t>Schneider Electric Chile S.A</t>
  </si>
  <si>
    <t>Schwager Energy S.A</t>
  </si>
  <si>
    <t>Siemens Chile S.A</t>
  </si>
  <si>
    <t>Siloks</t>
  </si>
  <si>
    <t>SMC Pneumatics Chile S.A</t>
  </si>
  <si>
    <t>Steel Ferrovial Servicios - Los Angeles</t>
  </si>
  <si>
    <t>Suinco S.A</t>
  </si>
  <si>
    <t>3 M Chile S.A</t>
  </si>
  <si>
    <t>Tega Industrias Chile S.p.A</t>
  </si>
  <si>
    <t>Tenova Chile S.p.A- Empresas Relacionadas: Takraf, Delkor, Bateman Technologies</t>
  </si>
  <si>
    <t>Tetra Tech Chile S.A</t>
  </si>
  <si>
    <t>Thor Saan Ltda - Iquique</t>
  </si>
  <si>
    <t>Tubos y Plásticos Tigre- ADS de Chile Limitada</t>
  </si>
  <si>
    <t>Válvulas Chile S.A</t>
  </si>
  <si>
    <t>Empresa de transporte Ferroviario S.A</t>
  </si>
  <si>
    <t>SITRANS LTDA</t>
  </si>
  <si>
    <t>Transporte Bello e Hijos Ltda</t>
  </si>
  <si>
    <t>Alimentos Marinos S.A, Alimar</t>
  </si>
  <si>
    <t>Brasil Foods</t>
  </si>
  <si>
    <t>Comercial Kosmetik Chile Ltda</t>
  </si>
  <si>
    <t>Golden Omega S.A</t>
  </si>
  <si>
    <t>Laboratorios Coesam S.A</t>
  </si>
  <si>
    <t>Miguel Maritano, Industria de Jabones S.A- Talcahuano</t>
  </si>
  <si>
    <t>Olisur S.A</t>
  </si>
  <si>
    <t>Pibamour Ltda</t>
  </si>
  <si>
    <t>Productos Alimenticios Agrosilva SpA</t>
  </si>
  <si>
    <t>Quimatic S.A</t>
  </si>
  <si>
    <t>Servicios y Refinerías del Norte S.A - Serenor</t>
  </si>
  <si>
    <t>Spes S.A</t>
  </si>
  <si>
    <t>Team Foods Chile S.p.A</t>
  </si>
  <si>
    <t>Tresmontes Luchetti S.A</t>
  </si>
  <si>
    <t>Watt´s S.A</t>
  </si>
  <si>
    <t>Atacama Aceitunas Ltda - Copiapó</t>
  </si>
  <si>
    <t>Juan Bas Alimentos S.A</t>
  </si>
  <si>
    <t>Amtex S.p.A</t>
  </si>
  <si>
    <t>Comercial e Industrial Fino Mornasco Ltda</t>
  </si>
  <si>
    <t>Copan Ltda</t>
  </si>
  <si>
    <t>Danisco Chile S.A - Pargua</t>
  </si>
  <si>
    <t>DSM Nutritional Products Chile S.A - Puesrto Varas</t>
  </si>
  <si>
    <t>Granotec S.A</t>
  </si>
  <si>
    <t>Importadora Dilaco S.A</t>
  </si>
  <si>
    <t>Industrias Reykon y Cia Ltda</t>
  </si>
  <si>
    <t>Ingredion Chile S.A</t>
  </si>
  <si>
    <t>Ixom Chile S.A</t>
  </si>
  <si>
    <t>Maitexco S.A</t>
  </si>
  <si>
    <t>Quimica Italquim S.A</t>
  </si>
  <si>
    <t>Sudamerica Comercial S.A</t>
  </si>
  <si>
    <t>Productos Arpi Ltda</t>
  </si>
  <si>
    <t>Gate Gourmet Catering Chile Ltda</t>
  </si>
  <si>
    <t>Sky Chefs Chile S.p.A</t>
  </si>
  <si>
    <t>Agrícola Nova S.A - Linares</t>
  </si>
  <si>
    <t>Agrofoods Central Valley Chile S.A  ( Malloa)</t>
  </si>
  <si>
    <t>Alimex S.A</t>
  </si>
  <si>
    <t>Chilefood S.A</t>
  </si>
  <si>
    <t>Comercial F.H.Engel S.A</t>
  </si>
  <si>
    <t>Conservas Los Angeles Ltda - Los Angeles</t>
  </si>
  <si>
    <t>Conservera Pentzke S.A</t>
  </si>
  <si>
    <t>Cooperativa Agrícola Pisquera San carlos Ltda- Vicuña</t>
  </si>
  <si>
    <t>Frutas de Curicó Ltda - Curicó</t>
  </si>
  <si>
    <t>Ideal S.A</t>
  </si>
  <si>
    <t>Industrias Relkon y Cia Ltda</t>
  </si>
  <si>
    <t>McCain Chile S.A</t>
  </si>
  <si>
    <t>Mermeladas y Conservas Mickelsen</t>
  </si>
  <si>
    <t>PEPSICO</t>
  </si>
  <si>
    <t>Pesquera y Conservera Isla Lennox ltda. - Punta Arenas</t>
  </si>
  <si>
    <t>Procesadora y Extrusora de Alimentos Ltda</t>
  </si>
  <si>
    <t>Productos Fernández S.A- Talca</t>
  </si>
  <si>
    <t>Safcol Chile S.A - Pto montt</t>
  </si>
  <si>
    <t>Unilever Chile Ltda</t>
  </si>
  <si>
    <t>Unitrading s.a</t>
  </si>
  <si>
    <t>Velarde Hnos. S.A - Valparaiso</t>
  </si>
  <si>
    <t>Biomar ChileS.A - Puerto montt</t>
  </si>
  <si>
    <t>Ewos Chile Alimentos Ltda. - Coronel</t>
  </si>
  <si>
    <t>Alimentos Concentrados  Cisternas Ltda</t>
  </si>
  <si>
    <t>Alimentos El Globo S.A</t>
  </si>
  <si>
    <t>Comercializadora Nutreco Chile Ltda (Skretting) - Puerto Montt</t>
  </si>
  <si>
    <t>Echeverria y Cia., Sociedad Comercial Ltda</t>
  </si>
  <si>
    <t>Empresas Carozzi S.A</t>
  </si>
  <si>
    <t>Envases Publicidad Tresko Ltda</t>
  </si>
  <si>
    <t>Extruder S.A</t>
  </si>
  <si>
    <t>Maltexco S.A</t>
  </si>
  <si>
    <t>Mars Cono Sur</t>
  </si>
  <si>
    <t>Molino caupolicán S.p.A - Rengo</t>
  </si>
  <si>
    <t>Nestlé Chile S.A</t>
  </si>
  <si>
    <t xml:space="preserve">Nutrición Balanceada S.A </t>
  </si>
  <si>
    <t>Pet Market Ltda</t>
  </si>
  <si>
    <t>Scientificbody</t>
  </si>
  <si>
    <t>Comercial Venser S.A</t>
  </si>
  <si>
    <t>Elabal ltda</t>
  </si>
  <si>
    <t>Igredion Chile S.A</t>
  </si>
  <si>
    <t>Arrocera Aruba S.A. - Parral</t>
  </si>
  <si>
    <t>Arrocera Flor de Ñiquen Ltda. -Parral</t>
  </si>
  <si>
    <t>Arrocera Mantul Ltda - Parral</t>
  </si>
  <si>
    <r>
      <t xml:space="preserve">Arrocera Santa Mónica  </t>
    </r>
    <r>
      <rPr>
        <sz val="8"/>
        <color theme="1"/>
        <rFont val="Calibri"/>
        <family val="2"/>
        <scheme val="minor"/>
      </rPr>
      <t xml:space="preserve">R  - </t>
    </r>
    <r>
      <rPr>
        <sz val="11"/>
        <color theme="1"/>
        <rFont val="Calibri"/>
        <family val="2"/>
        <scheme val="minor"/>
      </rPr>
      <t>Linares</t>
    </r>
  </si>
  <si>
    <t>Comercializadora de Trigo S.A</t>
  </si>
  <si>
    <t>Empresas Tucapel S.A</t>
  </si>
  <si>
    <t xml:space="preserve">Industria Molinera y Arrocera Santa Marta Ltda - San Carlos </t>
  </si>
  <si>
    <t>Alimentos 4 M S.p.A</t>
  </si>
  <si>
    <t>Elabal lLda</t>
  </si>
  <si>
    <t>Agua Premium S.A</t>
  </si>
  <si>
    <t>Agua Purificada Manantial</t>
  </si>
  <si>
    <t>Aguas San Cristobal</t>
  </si>
  <si>
    <t>Alimentos Fruna Ltda</t>
  </si>
  <si>
    <t>Agua Chile Eden S.A</t>
  </si>
  <si>
    <t>CCU S:A</t>
  </si>
  <si>
    <t>Coca-Cola Andina S.A</t>
  </si>
  <si>
    <t>Coca-Cola De Chile S.A</t>
  </si>
  <si>
    <t>Coca- Cola Embonor S.A</t>
  </si>
  <si>
    <t>Comercial Blanco y Cia ltda</t>
  </si>
  <si>
    <t>Embotelladora CCU- Filial de CCU S.A</t>
  </si>
  <si>
    <t>Embotelladora Continental S.p.A.</t>
  </si>
  <si>
    <t>Embotelladora Iquique S.A - Iquique</t>
  </si>
  <si>
    <t>Sodatal S.A.C. - Talca</t>
  </si>
  <si>
    <t>Vital Jugos S.A</t>
  </si>
  <si>
    <t>Goth S.p.A</t>
  </si>
  <si>
    <t xml:space="preserve">Café Haití AhumadaLtda </t>
  </si>
  <si>
    <t>Importadora  Café Do Brasil S.A</t>
  </si>
  <si>
    <t>Importadora y Comercial Cafetal Ltda - Viña del Mar</t>
  </si>
  <si>
    <t>Officepro</t>
  </si>
  <si>
    <t>Agrícola Industrial Lo Valledor AASA S.A</t>
  </si>
  <si>
    <t>Agroindustrias Lomas Coloradas Ltda - Concepción</t>
  </si>
  <si>
    <t>Carnes Ñuble S.A - Concepción</t>
  </si>
  <si>
    <t>Carnes R.V. ltda.</t>
  </si>
  <si>
    <t>Cecinas Llanquihue ( Modinger Hermanos S.A)- Llanquihue</t>
  </si>
  <si>
    <t>Comercial Chau S.A</t>
  </si>
  <si>
    <t>Comercial Mac Lean  y Cia Ltda - Puerto Natales</t>
  </si>
  <si>
    <t>Comercializadora El mirador S.A</t>
  </si>
  <si>
    <t>Comercializadora Interandina S.A</t>
  </si>
  <si>
    <t>Dicarco S.A</t>
  </si>
  <si>
    <t>Faenadora y Frigorífico Cordillera S.A</t>
  </si>
  <si>
    <t>Frigomart Ltda</t>
  </si>
  <si>
    <t>Frigorífico Temuco S.A - Temuco</t>
  </si>
  <si>
    <t>Frima S.A - Osorno</t>
  </si>
  <si>
    <t>Ganadera Abaroa S.A</t>
  </si>
  <si>
    <t>Marfrig Chile S.A</t>
  </si>
  <si>
    <t>Planta Faenadora de Carnes y Frigorificos Calacar</t>
  </si>
  <si>
    <t>Sociedad Comercial José Marín Antonín y Cia Ltda - Punta Arenas</t>
  </si>
  <si>
    <t>Socosur Ltda</t>
  </si>
  <si>
    <t>Carnes y Cecinas Pincheira Ltda - San carlos</t>
  </si>
  <si>
    <t>Cecinas Chillán Ltda - Chillán</t>
  </si>
  <si>
    <t>Cecinas Fanda - Los Angeles</t>
  </si>
  <si>
    <t xml:space="preserve">Cecinas Llanquihue </t>
  </si>
  <si>
    <t>Cecinas Omeñaca S.A - Los Andes</t>
  </si>
  <si>
    <t>Cecinas San Pablo Ltda</t>
  </si>
  <si>
    <t>Cecinas Soler - Curicó</t>
  </si>
  <si>
    <t>Cecinas Sua Wurt S.A</t>
  </si>
  <si>
    <t>Cecinas Venezia S.A - La Calera</t>
  </si>
  <si>
    <t>Consorcio Industrial de Alimentos S.A</t>
  </si>
  <si>
    <t>Distribuidora Sur Ltda. - Talca</t>
  </si>
  <si>
    <t>Elaboradora de alimentos Doñihue Ltda</t>
  </si>
  <si>
    <t>Emporio Alemán S.A - Concepción</t>
  </si>
  <si>
    <t>Fábrica de Cecinas La Chilenita</t>
  </si>
  <si>
    <t>Fábrica de Cecinas La Porteña S.A.I.C. - Valparaíso</t>
  </si>
  <si>
    <t>Faenadora de Carnes Victoria S.A - Victoria</t>
  </si>
  <si>
    <t>Pacel S.A - Valdivia</t>
  </si>
  <si>
    <t>Sociedad Alimentos  Schwenke S.p.A</t>
  </si>
  <si>
    <t>ABInBev Chile</t>
  </si>
  <si>
    <t>Cervecera CCU Chile- Filial de CCU S.A</t>
  </si>
  <si>
    <t>Inversiones Collins y Collins Ltda</t>
  </si>
  <si>
    <t>Imatesa S.A</t>
  </si>
  <si>
    <t>Alimentos La europea S.p.A</t>
  </si>
  <si>
    <t>Bombones Varsoviene S.A</t>
  </si>
  <si>
    <t>Chocolatería Entre Lagos S.A - Valdivia</t>
  </si>
  <si>
    <t>Chocolates Providencia</t>
  </si>
  <si>
    <t>Coberturas Neucober - Viña del mar</t>
  </si>
  <si>
    <t>Comercial Enrilo  Ltda</t>
  </si>
  <si>
    <t>Confitería Larbos Ltda</t>
  </si>
  <si>
    <t>Confites Cookieman Ltda</t>
  </si>
  <si>
    <t>Confites Merello S.A - Limache</t>
  </si>
  <si>
    <t>Dulcono Roma Ltda</t>
  </si>
  <si>
    <t>Importadora Ortuño Nieto S.A -Iquique</t>
  </si>
  <si>
    <t>Inco Alimentos S.A</t>
  </si>
  <si>
    <t>Industria de Alimentos Dos en Uno S.A</t>
  </si>
  <si>
    <t>Industria de Alimentos Trendy S.A</t>
  </si>
  <si>
    <t>Mondelez Chile S.A</t>
  </si>
  <si>
    <t>Pastelería Alemana Holz y Cia Ltda</t>
  </si>
  <si>
    <t>Strindberg S.A.</t>
  </si>
  <si>
    <t>Tip Top</t>
  </si>
  <si>
    <t>Tortas Montero ltda - Curicó</t>
  </si>
  <si>
    <t>Vicencio Perfumerías - Iquique</t>
  </si>
  <si>
    <t>Yaksic Triantafilo S.A</t>
  </si>
  <si>
    <t>Comercial F.H. Engel S.A</t>
  </si>
  <si>
    <t>Good Food S.A</t>
  </si>
  <si>
    <t>Máximo Rucik S.A - Iguazú</t>
  </si>
  <si>
    <t>Traverso S.A</t>
  </si>
  <si>
    <t>Duas Rodas Chile S.p.A</t>
  </si>
  <si>
    <t>FMC corporation Chile Limitada</t>
  </si>
  <si>
    <t>Vadquim Ltda</t>
  </si>
  <si>
    <t>Blumos Ltda</t>
  </si>
  <si>
    <t>Bakels Chile S.A</t>
  </si>
  <si>
    <t>Cambiaso Hnos. S.A.C. - Valparaíso</t>
  </si>
  <si>
    <t>Compañía Molinera San Cristobal  S.A</t>
  </si>
  <si>
    <t>Compañía Molinera Schott S.A -Ososrno</t>
  </si>
  <si>
    <t>Compañía Molinera Villarica Ltda -  Villarica</t>
  </si>
  <si>
    <t>Heredia Molinos S.A</t>
  </si>
  <si>
    <t>Levaduras Collico S.A - Valdivia</t>
  </si>
  <si>
    <t>Molinera Aconcagua S.A</t>
  </si>
  <si>
    <t>Molinera Cabildo S.A</t>
  </si>
  <si>
    <t>Molinera Coquimbo S.A - Coquimbo</t>
  </si>
  <si>
    <t>Molinera del Maipo S.A</t>
  </si>
  <si>
    <t>Molinera del Rey Ltda - Melipilla</t>
  </si>
  <si>
    <t xml:space="preserve">Molinera del Valle Ltda </t>
  </si>
  <si>
    <t>Molinera Ferrer Hnos S.A</t>
  </si>
  <si>
    <t>Molinera Pamol Ltda</t>
  </si>
  <si>
    <t>Molinera San Felipe Ltda. -San Felipe</t>
  </si>
  <si>
    <t>Molino Balmaceda S.A</t>
  </si>
  <si>
    <t>Molino Caupolicán S.p.A - Rengo</t>
  </si>
  <si>
    <t>Molino Fuentes S.A - Chillán</t>
  </si>
  <si>
    <t>Molino Koke S.A.C.I. -Rancagua</t>
  </si>
  <si>
    <t>Molino La Estampa S.A</t>
  </si>
  <si>
    <t>Molino Linderos S.A</t>
  </si>
  <si>
    <t>Molino Puente Alto S.A</t>
  </si>
  <si>
    <t>Molino Victoria S.A - Talca</t>
  </si>
  <si>
    <t>Molinos Cunaco S.A</t>
  </si>
  <si>
    <t>Molinos San Miguel  Ltda -Rancagua</t>
  </si>
  <si>
    <t>Monte Verde S.A -Huepil</t>
  </si>
  <si>
    <t>Proalsa S.A</t>
  </si>
  <si>
    <t>Productos Nutritivos Avelup S.p.A -Freire</t>
  </si>
  <si>
    <t>Promol   Ltda - Molina</t>
  </si>
  <si>
    <t>Puratos de Chile S.A</t>
  </si>
  <si>
    <t>Sociedad Industrial Kunstmann S.A - Valdivia</t>
  </si>
  <si>
    <t>Vicente Sanchez Gato S.A.I.  - Curicó</t>
  </si>
  <si>
    <t>Hielo Fiesta S.A</t>
  </si>
  <si>
    <t>Sociedad Frigorífico Santiago Ltda</t>
  </si>
  <si>
    <t>Distribuidora Santiago, Disa ( Espinoza y ArancibiaLtda)</t>
  </si>
  <si>
    <t>Industrias de Barquillos Bric Bric Ltda</t>
  </si>
  <si>
    <t>Bayas del Sur S.A - Purranque</t>
  </si>
  <si>
    <t>Novafoods S.A</t>
  </si>
  <si>
    <t>Id</t>
  </si>
  <si>
    <t>id2</t>
  </si>
  <si>
    <t>Nombre</t>
  </si>
  <si>
    <t>Teléfono</t>
  </si>
  <si>
    <t>Cargo</t>
  </si>
  <si>
    <t>Gerente Administración</t>
  </si>
  <si>
    <t>Director</t>
  </si>
  <si>
    <t>Dinar S.A</t>
  </si>
  <si>
    <t>Fábrica de Helados Italfrío ltda438</t>
  </si>
  <si>
    <t>Gelato´s</t>
  </si>
  <si>
    <t>Lechería Loncomilla Ltda - San javier</t>
  </si>
  <si>
    <t>Agrícola Gran Chile Ltda - Lanco</t>
  </si>
  <si>
    <t>Agrícola San Clemente Ltda.</t>
  </si>
  <si>
    <t>Agroiindustria Sagrada Familia</t>
  </si>
  <si>
    <t>Cooperativa Agrícola Pisquera San Carlos Ltda- Vicuña</t>
  </si>
  <si>
    <t>Empresas Lourdes S.A</t>
  </si>
  <si>
    <t>FoodGroup S.A</t>
  </si>
  <si>
    <t>Invertec Natural Juice S.A</t>
  </si>
  <si>
    <t>Patagoniafresh S.A - San Fernando</t>
  </si>
  <si>
    <t>Sociedad Agricola La Rosa  Sofruco S.A</t>
  </si>
  <si>
    <t>Colun Ltda - La Unión</t>
  </si>
  <si>
    <t>Comercial Alo Santiago S.A</t>
  </si>
  <si>
    <t>Comercial de ampo S.A - Bulnes</t>
  </si>
  <si>
    <t>Distribuidora Italia - Coquimbo</t>
  </si>
  <si>
    <t>Diwatts S.A</t>
  </si>
  <si>
    <t>Eckart AlimentosS.p.A - Casablanca</t>
  </si>
  <si>
    <t>Lácteos Dos Cataños Industrial y Comercial  Ltda - Purranque</t>
  </si>
  <si>
    <t>Lechera Cantarana - Coronel</t>
  </si>
  <si>
    <t>Planta Lechera Puerto Octay - Puerto Octay</t>
  </si>
  <si>
    <t>Prolesur S.A - Ososrno</t>
  </si>
  <si>
    <t>Quillayes, Compañía Agrícola y Lechera- Quillayes de Peteroa Ltda</t>
  </si>
  <si>
    <t>Santa Rosa Chile Alimentos Ltda</t>
  </si>
  <si>
    <t>Sociedad Agrícola La Rotunda Ltda - Casablanca</t>
  </si>
  <si>
    <t>Soprole S.A</t>
  </si>
  <si>
    <t>Surlat Comercal S.p.A</t>
  </si>
  <si>
    <t>Industrias Vínicas S.A</t>
  </si>
  <si>
    <t>Lesafre Industrial Chile S.A</t>
  </si>
  <si>
    <t>Adelco Ltda</t>
  </si>
  <si>
    <t>Cavalieri y Cia Ltda</t>
  </si>
  <si>
    <t>Cavas Reunidas S.A</t>
  </si>
  <si>
    <t>Cepas Chile S.A</t>
  </si>
  <si>
    <t>Comercial Peumo Ltda</t>
  </si>
  <si>
    <t>Comercial San Fermín Ltda - Viña del mar</t>
  </si>
  <si>
    <t>Compañía Pisquera de Chile S.A, Filial de CCU S.A</t>
  </si>
  <si>
    <t>Diageo Chile Ltda</t>
  </si>
  <si>
    <t>Distribución y Excelencia S.A</t>
  </si>
  <si>
    <t>Distribuidora El  Cielo S.A</t>
  </si>
  <si>
    <t>Distribuidora Undurraga Ltda</t>
  </si>
  <si>
    <t>Licores Mitjans S.A</t>
  </si>
  <si>
    <t>Pernod Ricard Chile S.A</t>
  </si>
  <si>
    <t>Sociedad Anónima Santa Rita</t>
  </si>
  <si>
    <t>Viña Aromo - Talca</t>
  </si>
  <si>
    <t>Viña Concha y Toro S.A</t>
  </si>
  <si>
    <t>Viña Cono Sur S.A</t>
  </si>
  <si>
    <t>Camilo Ferron Chile S.A</t>
  </si>
  <si>
    <t>Andimex Ltda</t>
  </si>
  <si>
    <t>Du Pont Chile S.A</t>
  </si>
  <si>
    <t>Merck S.A</t>
  </si>
  <si>
    <t>Natural Resaponse S.A .- Quilpué</t>
  </si>
  <si>
    <t>Premium S.A Expertos Huevo Pasteurizado Líquido y en Polvo</t>
  </si>
  <si>
    <t>Quimick S.p.A</t>
  </si>
  <si>
    <t>José Manuel Langer Giordano</t>
  </si>
  <si>
    <t>Mel Alimentos S.p.A</t>
  </si>
  <si>
    <t>Agrícola Azul Cielo- Mueblería Azul Cielo</t>
  </si>
  <si>
    <t>Colmenares Santa Inés S.A - Curicó</t>
  </si>
  <si>
    <t>Colmenares Werneer Ltda</t>
  </si>
  <si>
    <t>Odfjell Vineyards S.A</t>
  </si>
  <si>
    <t>Sociedad Apícola Los Quillayes ltda - Rancagua</t>
  </si>
  <si>
    <t>Alimentos Vollkorn Ltda</t>
  </si>
  <si>
    <t>Coppelia S.A</t>
  </si>
  <si>
    <t>Gran Pavesi Alimentos Ltda</t>
  </si>
  <si>
    <t>Industria de Inversiones e Inmobiliaria Paradiso S.A</t>
  </si>
  <si>
    <t>Interbake Chile Ltda</t>
  </si>
  <si>
    <t>Mozart S.p.A</t>
  </si>
  <si>
    <t>Pan Italia</t>
  </si>
  <si>
    <t>Panadería La Floresta</t>
  </si>
  <si>
    <t>Panificadora Las Rías Ltda</t>
  </si>
  <si>
    <t>Pastelería Gloriet Ltda.</t>
  </si>
  <si>
    <t>Productos San Camilo S.A</t>
  </si>
  <si>
    <t>Pulmahue</t>
  </si>
  <si>
    <t>Sociedad de Alimentos Paypas Ltda</t>
  </si>
  <si>
    <t>Versluys - C0ncepción</t>
  </si>
  <si>
    <t>Agroproductos Bauzá S.A</t>
  </si>
  <si>
    <t>Comercial F.H Engel S.A</t>
  </si>
  <si>
    <t xml:space="preserve">Cooperativa Capel - Vicuña </t>
  </si>
  <si>
    <t>Alimentos Arauco Ltda</t>
  </si>
  <si>
    <t>03.01.685</t>
  </si>
  <si>
    <t>Alpina Ltda</t>
  </si>
  <si>
    <t>K+S Chlie</t>
  </si>
  <si>
    <t>Sal Trinidad</t>
  </si>
  <si>
    <t>Dail y Foods S.A</t>
  </si>
  <si>
    <t>Sociedad de Inversiones W.B  S.A</t>
  </si>
  <si>
    <t>British American Tobacco Chile Operaciones S.A</t>
  </si>
  <si>
    <t>Philip Morris  Chile Comercializadora Limitada</t>
  </si>
  <si>
    <t>Tabacos Apolo S.A</t>
  </si>
  <si>
    <t>Anahí S.A.C.I.</t>
  </si>
  <si>
    <t>Puelche S.A - Los Angeles</t>
  </si>
  <si>
    <t>Sociedad agrícola y Forestal Casino S.p.A</t>
  </si>
  <si>
    <t>Insuban Ltda</t>
  </si>
  <si>
    <t>Accolade Wines Chile S-p-A-</t>
  </si>
  <si>
    <t>Agrícola Doña Javiera del Monte I S.A</t>
  </si>
  <si>
    <t>Agrícola y Comercial Santa Camila S.A</t>
  </si>
  <si>
    <t>Agroinindustrial Valle Frío S.A - Romeral</t>
  </si>
  <si>
    <t>Alto de Casablanca S.A - Casablanca</t>
  </si>
  <si>
    <t>Aresti Chile  Wine S.A</t>
  </si>
  <si>
    <t>Bodegas y Viñedos de Aguirre S.A</t>
  </si>
  <si>
    <t>Bodegas y Viñedos Quinta  Maipo S.p.A</t>
  </si>
  <si>
    <t>Bournet- Lapostolle Capital Chile S.p.A</t>
  </si>
  <si>
    <t>Camino Real S.A</t>
  </si>
  <si>
    <t>Casas del Toqui S.A - Requinoa</t>
  </si>
  <si>
    <t>CAV S.A</t>
  </si>
  <si>
    <t>Comercial Balduzzi Wines S.p.A - San Javier</t>
  </si>
  <si>
    <t>Comercial Viña La Ronciere Ltda - Rancagua</t>
  </si>
  <si>
    <t>Exportadora Sur Valles Ltda</t>
  </si>
  <si>
    <t>Montes S.A</t>
  </si>
  <si>
    <t>MontGras</t>
  </si>
  <si>
    <t xml:space="preserve">Navarro y Cia Ltda </t>
  </si>
  <si>
    <t>San Nicolás Wines S.A - Requinoa</t>
  </si>
  <si>
    <t>Sociedad Agrícola  La Rosa Sofruco S.A</t>
  </si>
  <si>
    <t>Sociedad Agr+icola Requingua Ltda - Sagrada Familia</t>
  </si>
  <si>
    <t>sociedad Vinícola Miguel Torres S.A- Curicó</t>
  </si>
  <si>
    <t>Sur Andino S.A</t>
  </si>
  <si>
    <t>T. Villard Fine Wines Ltda</t>
  </si>
  <si>
    <t>Vinícola Patacón S.p.A - Molina</t>
  </si>
  <si>
    <t>Vinos Santa Ema  S.A - Isla de Maipo</t>
  </si>
  <si>
    <t>Viña Almaviva S.A</t>
  </si>
  <si>
    <t>Viña Bouchon S.A</t>
  </si>
  <si>
    <t>Viña Cañiterra S.A</t>
  </si>
  <si>
    <t>Viña Carmen S.A</t>
  </si>
  <si>
    <t>Viña Casa Donoso S.p.A - Talca</t>
  </si>
  <si>
    <t>Viña Casa Marín Ltda</t>
  </si>
  <si>
    <t>Viña Casa Silva S.A - San Fernando</t>
  </si>
  <si>
    <t>Viña CasablancaS.A</t>
  </si>
  <si>
    <t>Viña Casal del Gorchs S.A</t>
  </si>
  <si>
    <t>Viña Casa del Bosque</t>
  </si>
  <si>
    <t>Viña Casas Patronales S.A - Talca</t>
  </si>
  <si>
    <t>Viña Chocalán S.p.A</t>
  </si>
  <si>
    <t xml:space="preserve">Viña Causiño Macul S.A </t>
  </si>
  <si>
    <t>Viña de Martino  - Isla de Maipo</t>
  </si>
  <si>
    <t>Viña del Pedregal S.A  - Villa Alegre</t>
  </si>
  <si>
    <t>Viña Echeverría Ltda</t>
  </si>
  <si>
    <t>Viña El Huique</t>
  </si>
  <si>
    <t>Viña El Principal S.A</t>
  </si>
  <si>
    <t>Viña Errázuriz S.A</t>
  </si>
  <si>
    <t>Viña Falernia S.A - Vicuña</t>
  </si>
  <si>
    <t>Viña Francisco de Aguirre S.A - Ovalle</t>
  </si>
  <si>
    <t>Viña Garcés Silva Ltda</t>
  </si>
  <si>
    <t>Viña Haras de Pirque  ( Antinori Matte S.p.A)</t>
  </si>
  <si>
    <t>Viña La Reserva de Caliboro S.A - San Javier</t>
  </si>
  <si>
    <t>Viña La Rosa S.A - Peumo</t>
  </si>
  <si>
    <t>Viña laura Hartwig - Santa Cruz</t>
  </si>
  <si>
    <t>Viña Los Boldos Ltda - Requinoa</t>
  </si>
  <si>
    <t xml:space="preserve">Viña Los Vascos S.A  -  </t>
  </si>
  <si>
    <t>Viña Mar de Casablanca  S.A - Casablanca</t>
  </si>
  <si>
    <t>Viña Morandé S.A</t>
  </si>
  <si>
    <t>Viña Ochagavía Ltda</t>
  </si>
  <si>
    <t xml:space="preserve">Viña Perez Cruz </t>
  </si>
  <si>
    <t>Viña San José de Apalta - Rengo</t>
  </si>
  <si>
    <t>Viña San Pedro Tarapacá S.A</t>
  </si>
  <si>
    <t>Viña Sánchez de Loria Ltda - Panquehue</t>
  </si>
  <si>
    <t>Viña Santa Alicia S.A</t>
  </si>
  <si>
    <t>Viña Santa Carolina S.A</t>
  </si>
  <si>
    <t>Viña Santa Mónica Ltda - Rancagua-</t>
  </si>
  <si>
    <t>Viña Valdivieso S.A</t>
  </si>
  <si>
    <t>Viña Ventisquero S.A - Rancagua</t>
  </si>
  <si>
    <t>Viña Wiliam Févre Chile S.A</t>
  </si>
  <si>
    <t>Viña y Bodega Estampa S.A</t>
  </si>
  <si>
    <t xml:space="preserve">Viñas Bisquert Ltda </t>
  </si>
  <si>
    <t>Viñas Santa cayalina y Algarrobal S.A</t>
  </si>
  <si>
    <t>Viñedos Emiliana S.A</t>
  </si>
  <si>
    <t>Viñedos Torreón de Paredes S.p.A - Rengo</t>
  </si>
  <si>
    <t>Viñedos Valle del Maipo S.A</t>
  </si>
  <si>
    <t>Vitivinícola Cremaschi Barriga S.A</t>
  </si>
  <si>
    <t>Viu Manent S.A</t>
  </si>
  <si>
    <t xml:space="preserve">Xpovin Exportaciones Ltda </t>
  </si>
  <si>
    <t>A Lim S.p.A</t>
  </si>
  <si>
    <t>Arenys Administradora Ltda</t>
  </si>
  <si>
    <t>Bronstein S.A</t>
  </si>
  <si>
    <t>Cordonería Edith S.A</t>
  </si>
  <si>
    <t>Dercotex Ltda</t>
  </si>
  <si>
    <t>Encajes Lolas S.A.C.I.</t>
  </si>
  <si>
    <t>Etiquetas y Marcas Ltda</t>
  </si>
  <si>
    <t xml:space="preserve">Fábrica de Botones La Moda  S.A </t>
  </si>
  <si>
    <t>Guantes Hasse</t>
  </si>
  <si>
    <t>Industria de Encajes Margarita S:A</t>
  </si>
  <si>
    <t>Industria Nacional de Encajes Ltda</t>
  </si>
  <si>
    <t>Industrias Santini Ltda</t>
  </si>
  <si>
    <t xml:space="preserve">Paricio Bar y Cia Ltda </t>
  </si>
  <si>
    <t>Trenzaduría Viña S.A.I. - Valparaíso</t>
  </si>
  <si>
    <t>Acrílico Norglas S.A</t>
  </si>
  <si>
    <t>Alfombrar</t>
  </si>
  <si>
    <t>Alfombras Multicarpet Ltda</t>
  </si>
  <si>
    <t>Alfombras Wiener</t>
  </si>
  <si>
    <t>Bash Muebles de Oficina Ltda</t>
  </si>
  <si>
    <t>Beaulieu Chile S.A</t>
  </si>
  <si>
    <t>Bercia S.A</t>
  </si>
  <si>
    <t>Colowall Diseño Ltda</t>
  </si>
  <si>
    <t>Comercial Doral S.A</t>
  </si>
  <si>
    <t>Comercial lo Castillo Ltda</t>
  </si>
  <si>
    <t>Comercial Windsor Ltda</t>
  </si>
  <si>
    <t>Dalfom Ltda</t>
  </si>
  <si>
    <t>De Las Heras Hnos y Cia Ltda369</t>
  </si>
  <si>
    <t>Decoraciones Decomural S.A - Quilpue</t>
  </si>
  <si>
    <t xml:space="preserve">Dimacen  - Talca </t>
  </si>
  <si>
    <t>Eduardo Dib H. y Cia. Ltda - Viña del Mar</t>
  </si>
  <si>
    <t>Etersol S.p.A</t>
  </si>
  <si>
    <t>Feltrex S.A</t>
  </si>
  <si>
    <t xml:space="preserve">Inversiones Muro Ltda </t>
  </si>
  <si>
    <t>Izafe Ltda</t>
  </si>
  <si>
    <t>Manufacturas de Alfombras Checoslovaquia Ltda</t>
  </si>
  <si>
    <t>Manufacturas Winter S.A</t>
  </si>
  <si>
    <t xml:space="preserve">Modus Design </t>
  </si>
  <si>
    <t>Persianas Rollux S.p.A</t>
  </si>
  <si>
    <t>Pyramid</t>
  </si>
  <si>
    <t>Quattro International S.A</t>
  </si>
  <si>
    <t>Revestimientos Floorcenter Ltda</t>
  </si>
  <si>
    <t>Rocha S.A - Multioficina</t>
  </si>
  <si>
    <t>Textil Casale Ltda</t>
  </si>
  <si>
    <t>Lastrade Hnos y Cia ltda</t>
  </si>
  <si>
    <t>Silesa S.A</t>
  </si>
  <si>
    <t>Sociedad comercial e Industrial Pyma Ltda</t>
  </si>
  <si>
    <t>Abal Confecciones Ltda</t>
  </si>
  <si>
    <t>Acetogen Gas Chile S.A</t>
  </si>
  <si>
    <t>Apro</t>
  </si>
  <si>
    <t>Bolivar Industrial y Cia Ltda</t>
  </si>
  <si>
    <t>Carmelo Tala y Cia Ltda</t>
  </si>
  <si>
    <t>Comercial e Industrial Nova Seguridad Ltda</t>
  </si>
  <si>
    <t>Comercializadora  Moisés  Iquique Ltda - Iquique</t>
  </si>
  <si>
    <t>Confecciones Beas y Cia Ltda</t>
  </si>
  <si>
    <t>Draeger Simsa S.A</t>
  </si>
  <si>
    <t>Ferretería Industrial SPA</t>
  </si>
  <si>
    <t>G y G Thomas Safety S.A -Iquique</t>
  </si>
  <si>
    <t>Garmendia Macus S.A</t>
  </si>
  <si>
    <t>Gili S.p.A</t>
  </si>
  <si>
    <t xml:space="preserve">Guantes Industriales Verlan Ltda - La Serena </t>
  </si>
  <si>
    <t>Imporadora Comercial Serrano Ltda - Concepción</t>
  </si>
  <si>
    <t>Indura S.A</t>
  </si>
  <si>
    <t>Industrial Comercial Chile Ltda</t>
  </si>
  <si>
    <t>Küpfer Hnos Ltda</t>
  </si>
  <si>
    <t>Libus Proseg S.A</t>
  </si>
  <si>
    <t>Manex Ltda</t>
  </si>
  <si>
    <t xml:space="preserve">Manufacturas Protec Ltda  - Talca </t>
  </si>
  <si>
    <t>Max- Service S.A.</t>
  </si>
  <si>
    <t>Proveedores Integrales del Norte S.A - Antofagasta</t>
  </si>
  <si>
    <t>Proveedores Integrales Prisa  S.A</t>
  </si>
  <si>
    <t>Química y Adhesivos Patel Ltda</t>
  </si>
  <si>
    <t>Reutter S.A</t>
  </si>
  <si>
    <t>Rizzoli Stefano y Cia Ltda - Coquimbo</t>
  </si>
  <si>
    <t>Rossignol S.p.A</t>
  </si>
  <si>
    <t>Safety Service S.p.A</t>
  </si>
  <si>
    <t>SeguryCel S.A</t>
  </si>
  <si>
    <t>Sociedad Comercial San Andrés Ltda - Antofagasta</t>
  </si>
  <si>
    <t>Sociedad comercial Werner y Raddatz S.p.A. - Llanquihue</t>
  </si>
  <si>
    <t>Sociedad de Inversiones Aida Ulgini Ltda</t>
  </si>
  <si>
    <t>Sociedad industrial Jorrrat y Zamora</t>
  </si>
  <si>
    <t>De Las Heras Hnos y Cia Ltda</t>
  </si>
  <si>
    <t xml:space="preserve">Bolsa Pac Ltda </t>
  </si>
  <si>
    <t>Coresa S.A Contenedores, Redes y Envases</t>
  </si>
  <si>
    <t>Fábrica de Sacos S.A</t>
  </si>
  <si>
    <t>Forsac S.A</t>
  </si>
  <si>
    <t>Helios S.A</t>
  </si>
  <si>
    <t>Marienberg y Cia  en Comandita</t>
  </si>
  <si>
    <t>Ricardo Delporte de la Barrera</t>
  </si>
  <si>
    <t>A-Lim S.p.A</t>
  </si>
  <si>
    <t>Comercial Berlovento Ltda</t>
  </si>
  <si>
    <t>Donnebaum S.A</t>
  </si>
  <si>
    <t>Etiquetas Zalaquett Chile S.A</t>
  </si>
  <si>
    <t>Industria YKK ( Chile) Ltda</t>
  </si>
  <si>
    <t>Textil Chafik Nallar e Hijos Ltda</t>
  </si>
  <si>
    <t>Colchones Rosen S.A.I.C</t>
  </si>
  <si>
    <t>Compañías CIC S.A</t>
  </si>
  <si>
    <t>Heraldo Castro Palma</t>
  </si>
  <si>
    <t>Incal S.A</t>
  </si>
  <si>
    <t>Indumat S.A</t>
  </si>
  <si>
    <t>Industrias Celta Ltda - Coquimbo</t>
  </si>
  <si>
    <t>Jimenez y Cia Ltda - Talca</t>
  </si>
  <si>
    <t>Muebles Timaukel Ltda</t>
  </si>
  <si>
    <t>Don José S.A</t>
  </si>
  <si>
    <t xml:space="preserve">Jure Esguep Ltda </t>
  </si>
  <si>
    <t>Miguel Canale y Cia Ltda (Plasticor)</t>
  </si>
  <si>
    <t>Fabrics</t>
  </si>
  <si>
    <t xml:space="preserve">Feltrex S.A </t>
  </si>
  <si>
    <t>Grube Cortinajes</t>
  </si>
  <si>
    <t xml:space="preserve">Izurieta y Cia Ltda </t>
  </si>
  <si>
    <t xml:space="preserve">Mazzarelli y Cia Ltda </t>
  </si>
  <si>
    <t>Mundoroller</t>
  </si>
  <si>
    <t>Persianas Andina Ltda</t>
  </si>
  <si>
    <t>Sepúlveda Zúñiga  y Cia Ltda</t>
  </si>
  <si>
    <t>Texfina S.A</t>
  </si>
  <si>
    <t>Textl Indstrial S.A, Textinsa</t>
  </si>
  <si>
    <t>Abusleme y Cia Ltda</t>
  </si>
  <si>
    <t>Gráfica Industrial S.A</t>
  </si>
  <si>
    <t>Macor Estampados y Cía Ltda</t>
  </si>
  <si>
    <t>Amadei Ingeniería Ltda</t>
  </si>
  <si>
    <t>Capo Trsoldi Y cía Ltda</t>
  </si>
  <si>
    <t>Comercial Fundación Ltda</t>
  </si>
  <si>
    <t>Comercial Mery  S.p.A</t>
  </si>
  <si>
    <t>Fábrica de Estampados Metálicos Ltda</t>
  </si>
  <si>
    <t>Ingebolt Ltda</t>
  </si>
  <si>
    <t>J. Leiva S.A</t>
  </si>
  <si>
    <t>Metalmecánica Gal S.p.A</t>
  </si>
  <si>
    <t>Persimontt Ltda - Puerto Montt</t>
  </si>
  <si>
    <t>Valencia S.A</t>
  </si>
  <si>
    <t xml:space="preserve">Bordados Krefeld Ltda </t>
  </si>
  <si>
    <t>Industria Nacional de Etiquetas Ltda</t>
  </si>
  <si>
    <t>Pedro Selman Contreras</t>
  </si>
  <si>
    <t>Comercial Deymo Ltda</t>
  </si>
  <si>
    <t>Dib Echeverría y Cia Ltda</t>
  </si>
  <si>
    <t xml:space="preserve">Empack Ltda </t>
  </si>
  <si>
    <t>Humberto Scott Höhne e Hijos S.A</t>
  </si>
  <si>
    <t>Intermec Chile S.A</t>
  </si>
  <si>
    <t>Fabrica Nacional de Colchas El Castillo S.A</t>
  </si>
  <si>
    <t xml:space="preserve">Industrias Reunidas Andes S.A.C. e I </t>
  </si>
  <si>
    <t xml:space="preserve">Textiles Bina Ltda </t>
  </si>
  <si>
    <t>Textiles Zahr S.A - Quilpué</t>
  </si>
  <si>
    <t>Emaresa, Ingenieros , Representaciones S.A</t>
  </si>
  <si>
    <t>Accor Ltda. ( Manufacturas textiles Accor Ltda)</t>
  </si>
  <si>
    <t>Algodonera Colón Ltda</t>
  </si>
  <si>
    <t xml:space="preserve">Arja Textil Ltda </t>
  </si>
  <si>
    <t>Benkel Hermanos y Cia Ltda</t>
  </si>
  <si>
    <t>César Jadue ltda</t>
  </si>
  <si>
    <t>Comercial Alameda S.p.A</t>
  </si>
  <si>
    <t>Comercial Regiinella Ltda</t>
  </si>
  <si>
    <t>Comercial Textil Abusleme Ltda</t>
  </si>
  <si>
    <t>Compañía de Tejidos Primatex S.A</t>
  </si>
  <si>
    <t>Crossville Fabrics Chile S.A - Tomé</t>
  </si>
  <si>
    <t xml:space="preserve">Don José S.A </t>
  </si>
  <si>
    <t>Hilandería Maisa S.A</t>
  </si>
  <si>
    <t>HITEGA S.A</t>
  </si>
  <si>
    <t>Industrial yComercial Modatex S.p.A</t>
  </si>
  <si>
    <t>Lanera Chilena S.A</t>
  </si>
  <si>
    <t>Manufacturas Textiles Carlos Canziani S.A</t>
  </si>
  <si>
    <t>S.Ferreti y Cia Ltda ( Viña Del Mar)</t>
  </si>
  <si>
    <t>Sermo Ltda</t>
  </si>
  <si>
    <t>Sociedad Industrial Camus S.A</t>
  </si>
  <si>
    <t>Tejidos Coventry</t>
  </si>
  <si>
    <t>Tejidos Helen Jadue</t>
  </si>
  <si>
    <t xml:space="preserve">Tejidos Tipy Town Ltda </t>
  </si>
  <si>
    <t>Tejidos Trnsatex Ltda</t>
  </si>
  <si>
    <t>Tejidos Yordall</t>
  </si>
  <si>
    <t xml:space="preserve">Textil Arauco Ltda </t>
  </si>
  <si>
    <t>Textil Cassis S.A</t>
  </si>
  <si>
    <t>Textil Circutex S.A</t>
  </si>
  <si>
    <t>Textles Lanabel Ltda</t>
  </si>
  <si>
    <t>A. Hartodt Chile S.A</t>
  </si>
  <si>
    <t>Comercial Denim Trade Telas Ltda</t>
  </si>
  <si>
    <t>Elías Cassis S.p.A</t>
  </si>
  <si>
    <t xml:space="preserve">Importadora y Comercializadora Telarte Ltda </t>
  </si>
  <si>
    <t xml:space="preserve">Sociedad Industrial y Comercial Pyma Ltda </t>
  </si>
  <si>
    <t xml:space="preserve">Walbaum Representaciones Ltda </t>
  </si>
  <si>
    <t>Distribuidora Volcano Ltda</t>
  </si>
  <si>
    <t>Milán Fabjanovic y Cía Ltda - Concepción</t>
  </si>
  <si>
    <t>Rhodia Chile Ltda</t>
  </si>
  <si>
    <t xml:space="preserve">Saieg &amp; Cia Ltda </t>
  </si>
  <si>
    <t>Tenzaduría Viña S.A I - Valparaiso</t>
  </si>
  <si>
    <t xml:space="preserve">Sammur Hnos y Cia Ltda </t>
  </si>
  <si>
    <t>Standard Wool Chile S.A - punta Arena</t>
  </si>
  <si>
    <t xml:space="preserve">Color Shoes Ltda </t>
  </si>
  <si>
    <t>Cuerotex S.A</t>
  </si>
  <si>
    <t>Hormas Hormital S.A</t>
  </si>
  <si>
    <t xml:space="preserve">Lorenzini Pagliettini y Cia Ltda </t>
  </si>
  <si>
    <t>Madesa S.A</t>
  </si>
  <si>
    <t xml:space="preserve">Sances Ltda </t>
  </si>
  <si>
    <t>Caffarena S.A</t>
  </si>
  <si>
    <t>Comercial Etcétera S.A</t>
  </si>
  <si>
    <t xml:space="preserve">Comercial Lady Genny Ltda </t>
  </si>
  <si>
    <t>Flores y Compañía S.A</t>
  </si>
  <si>
    <t>GRUPO MONARCH- Peruggi, Voila,Vigorella, Furor,Lasst, Tais, Teen Class</t>
  </si>
  <si>
    <t>Importadora Y Exportadora Garimed Ltda</t>
  </si>
  <si>
    <t>Industrias Lifelon S.A - Viña del Mar</t>
  </si>
  <si>
    <t xml:space="preserve">Llabur Hnos. y Cia Ltda </t>
  </si>
  <si>
    <t xml:space="preserve">Manufacturas Voila S.A </t>
  </si>
  <si>
    <t xml:space="preserve">Textil Formosa Ltda </t>
  </si>
  <si>
    <t>Canntex  Ltda</t>
  </si>
  <si>
    <t xml:space="preserve">Induvet S.A </t>
  </si>
  <si>
    <t>Antonio Lasso Iturriaga</t>
  </si>
  <si>
    <t>Beitgroup S.A</t>
  </si>
  <si>
    <t>Best House S.A.I.C.</t>
  </si>
  <si>
    <t>Comercializadora Baby Rainbow S.p.A</t>
  </si>
  <si>
    <t xml:space="preserve">Enrique Kettlun y Cia Ltda </t>
  </si>
  <si>
    <t>FICCUS -Quilpué</t>
  </si>
  <si>
    <t xml:space="preserve">Agari Confecciones Industriales Ltda </t>
  </si>
  <si>
    <t>APRO</t>
  </si>
  <si>
    <t xml:space="preserve">C.A. Zúñiga Martinez Ltda </t>
  </si>
  <si>
    <t>CK S.A</t>
  </si>
  <si>
    <t>Comercial Bajo Cero Ltda</t>
  </si>
  <si>
    <t>Comercial María del Pilar Waddington E. R.I.L.</t>
  </si>
  <si>
    <t>Comercializadora Fábrica Moisés Iquique Ltda - Iquique</t>
  </si>
  <si>
    <t>Confecciones Butka Ltda</t>
  </si>
  <si>
    <t>Gidi Confección Industrial Ltda - Concepción</t>
  </si>
  <si>
    <t xml:space="preserve">Juan Batarse y Cia Ltda </t>
  </si>
  <si>
    <t>Luis Eltit e Hijos ltda - Viña del Mar</t>
  </si>
  <si>
    <t>Rossignol S.A</t>
  </si>
  <si>
    <t>Sociedad Flamme Ltda</t>
  </si>
  <si>
    <t>Sociedad industrial Jorrrat y Zamora S.A</t>
  </si>
  <si>
    <t>Textil Kimba Ltda</t>
  </si>
  <si>
    <t>Williamson Industrial S.A</t>
  </si>
  <si>
    <t xml:space="preserve">Abugarade y Cia Ltda </t>
  </si>
  <si>
    <t>Badamax Retail S.A</t>
  </si>
  <si>
    <t>Bercovich Ltda</t>
  </si>
  <si>
    <t>Clarisa Pinto Rojas</t>
  </si>
  <si>
    <t>Comercial Giovo Ltda</t>
  </si>
  <si>
    <t>Comercial Grietas S.p.A</t>
  </si>
  <si>
    <t>Comercial Ramsés S.A</t>
  </si>
  <si>
    <t>Comercial San Fernando Ltda</t>
  </si>
  <si>
    <t xml:space="preserve">Comercial Satex Ltda </t>
  </si>
  <si>
    <t>Comercial Sportex S.p.A</t>
  </si>
  <si>
    <t>Comercializadora de Vestuario S.A</t>
  </si>
  <si>
    <t>Confecciones Cubillos S.p.A</t>
  </si>
  <si>
    <t>Confecciones La Oriental</t>
  </si>
  <si>
    <t>Confecciones Leclerc y Leclerc Ltda</t>
  </si>
  <si>
    <t xml:space="preserve">Confecciones Sartre y Cia Ltda </t>
  </si>
  <si>
    <t>Confecciones Scappini</t>
  </si>
  <si>
    <t xml:space="preserve">Confecciones Sonia Melej y Cia Ltda </t>
  </si>
  <si>
    <t xml:space="preserve">Confecciones Unitex Ltda </t>
  </si>
  <si>
    <t>Confecciones y Tejidos M y M Ltda</t>
  </si>
  <si>
    <t>Creaciones Mary Violet Ltda</t>
  </si>
  <si>
    <t>Creaciones Melody Ltda</t>
  </si>
  <si>
    <t>CTM Group S..p.A</t>
  </si>
  <si>
    <t xml:space="preserve">Dijon Comercial ltda </t>
  </si>
  <si>
    <t>Forus S.A</t>
  </si>
  <si>
    <t>Haddad - Tacklers</t>
  </si>
  <si>
    <t xml:space="preserve">Hermanos Haddad y Cia Ltda </t>
  </si>
  <si>
    <t xml:space="preserve">Induropa Ltda </t>
  </si>
  <si>
    <t xml:space="preserve">Industria Textil Talinay Ltda </t>
  </si>
  <si>
    <t>Industrias Textiles José Ananías S.A</t>
  </si>
  <si>
    <t xml:space="preserve">Interwash </t>
  </si>
  <si>
    <t>Issa Ananías y Cia Ltda - Camisas Prisma</t>
  </si>
  <si>
    <t>Italmod S.A</t>
  </si>
  <si>
    <t xml:space="preserve">Jorge Abugoch y Cia Ltda </t>
  </si>
  <si>
    <t>Lorenzo Di Pontti</t>
  </si>
  <si>
    <t xml:space="preserve">Manufacturas de Vestuario Mavesa Ltda </t>
  </si>
  <si>
    <t>Manufacturas Interamericana S.A</t>
  </si>
  <si>
    <t xml:space="preserve">Manufacturas Louis Philippe Ltda </t>
  </si>
  <si>
    <t>Manzur Hnos. S..p.A</t>
  </si>
  <si>
    <t>Modaktuall S.p.A</t>
  </si>
  <si>
    <t>Multitiendas Corona S.A</t>
  </si>
  <si>
    <t>PATT</t>
  </si>
  <si>
    <t xml:space="preserve">Pérez De la Fuente Hermanos Ltda </t>
  </si>
  <si>
    <t>Privilege S.A</t>
  </si>
  <si>
    <t xml:space="preserve">Sammur Hnos y Cia ltda </t>
  </si>
  <si>
    <t>Sociedad Comercial Abujatum y Tala Ltda</t>
  </si>
  <si>
    <t>Sociedad Textiles Arizona Ltda</t>
  </si>
  <si>
    <t>Téxtil Give S.p.A</t>
  </si>
  <si>
    <t>Vandine</t>
  </si>
  <si>
    <t>Vandine S.A.I.C.</t>
  </si>
  <si>
    <t xml:space="preserve">VF Comercializadora Ltda </t>
  </si>
  <si>
    <t>Fábrica Marcelo Wetzstein y Cia Ltda</t>
  </si>
  <si>
    <t>Ingeniería de Protección S.p.A</t>
  </si>
  <si>
    <t>Antonio Laso Iturriaga</t>
  </si>
  <si>
    <t>Arcuch y Cia ltda</t>
  </si>
  <si>
    <t>Comercial T Ltda</t>
  </si>
  <si>
    <t xml:space="preserve">Confeccones Nazal Ltda </t>
  </si>
  <si>
    <t>Confecciones Top Ltda</t>
  </si>
  <si>
    <t>Connytex S.A</t>
  </si>
  <si>
    <t>Creaciones Wanser</t>
  </si>
  <si>
    <t>Ghattas Abusada e Hijos  y Cia Ltda</t>
  </si>
  <si>
    <t>Lein S.A</t>
  </si>
  <si>
    <t xml:space="preserve">Productos Mitre Ltda </t>
  </si>
  <si>
    <t>Textiles y Confecciones Bendek S.p.A</t>
  </si>
  <si>
    <t>Comercial Madison S.A</t>
  </si>
  <si>
    <t xml:space="preserve">Confecciones de Vestuarios Spin Ltda </t>
  </si>
  <si>
    <t>Confecciones Emete y Cia Ltda</t>
  </si>
  <si>
    <t xml:space="preserve">Confecciones Gallardo Berríos y Cia Ltda </t>
  </si>
  <si>
    <t>Polemic S.A</t>
  </si>
  <si>
    <t>Puma Chile S.A</t>
  </si>
  <si>
    <t>S y S Import Ltda / Bull714</t>
  </si>
  <si>
    <t>TJC Chile S.A</t>
  </si>
  <si>
    <t xml:space="preserve">Comercial Chamal S.A </t>
  </si>
  <si>
    <t>Comercial Confex Ltda</t>
  </si>
  <si>
    <t>Confecciones Saba Ltda - Concepciones</t>
  </si>
  <si>
    <t>Confecciones Soledad Llanos  - San Felipe</t>
  </si>
  <si>
    <t>Julio Serra y Cía Ltda</t>
  </si>
  <si>
    <t>Kychental Industrial y Comercial S.A</t>
  </si>
  <si>
    <t>Manufacturas Keylon S.A</t>
  </si>
  <si>
    <t>Martín -G Ltda</t>
  </si>
  <si>
    <t xml:space="preserve">Textil Super Ltda </t>
  </si>
  <si>
    <t>Biancardi y Cia ltda</t>
  </si>
  <si>
    <t xml:space="preserve">Canontex Ltda </t>
  </si>
  <si>
    <t>Casa &amp; Ideas</t>
  </si>
  <si>
    <t>Diseños Nina Herrera</t>
  </si>
  <si>
    <t>Manufacturas de Sombreros Delpiano Ltda</t>
  </si>
  <si>
    <t>Acrílicos Norglas S.A</t>
  </si>
  <si>
    <t>Cargo Flex S.p.A</t>
  </si>
  <si>
    <t>Comercial Trama S.A</t>
  </si>
  <si>
    <t>Elias Cassis  S.p.A</t>
  </si>
  <si>
    <t>Grupo Industrial Norte - Sur Ltda</t>
  </si>
  <si>
    <t>Igenar S.A</t>
  </si>
  <si>
    <t xml:space="preserve">Importadora DiLido Ltda </t>
  </si>
  <si>
    <t>Industrial y Comercial Modatex S.p.A</t>
  </si>
  <si>
    <t>Macfil S.A</t>
  </si>
  <si>
    <t>Strobel Ltda</t>
  </si>
  <si>
    <t>Tejidos Trenzatex Ltda</t>
  </si>
  <si>
    <t>Textil Cohen t Gomberoff Ltda</t>
  </si>
  <si>
    <t>Textil Jadue Ltda</t>
  </si>
  <si>
    <t xml:space="preserve">Textil Jusocar Ltda </t>
  </si>
  <si>
    <t>Victor Dawabe Ltda</t>
  </si>
  <si>
    <t>Agendas y Artículos de Cuero Fontet SA</t>
  </si>
  <si>
    <t>Comcait S.A</t>
  </si>
  <si>
    <t xml:space="preserve">Ernesto Nathan H. y Cia Ltda </t>
  </si>
  <si>
    <t>Manfaturas de Cuero M.A Ltda</t>
  </si>
  <si>
    <t>Todopiel S.A</t>
  </si>
  <si>
    <t>Bata Chile S.A</t>
  </si>
  <si>
    <t>C/MORAN</t>
  </si>
  <si>
    <t>Calzados Albano - Concepción</t>
  </si>
  <si>
    <t>Calzados Gino S.A</t>
  </si>
  <si>
    <t>Cardinale S.A</t>
  </si>
  <si>
    <t>Comercial Copelec S.A - Chillán</t>
  </si>
  <si>
    <t>Gacel</t>
  </si>
  <si>
    <t xml:space="preserve">Manufactura de Calzado Mediterráneo Ltda </t>
  </si>
  <si>
    <t>Manufacturas de Calzados San Miguel Ltda</t>
  </si>
  <si>
    <t>Manufacturas de Cuero Hega Ltda</t>
  </si>
  <si>
    <t>Mascorp S.A</t>
  </si>
  <si>
    <t>Muñoz y Muhlenbrock Ltda</t>
  </si>
  <si>
    <t>Sociedad industrial Jorrat y Zamora S.A</t>
  </si>
  <si>
    <t xml:space="preserve">Tecno Boga Comercial Ltda </t>
  </si>
  <si>
    <t>Treck s.A</t>
  </si>
  <si>
    <t xml:space="preserve">Compañía Nacional De Cueros  S.A- Talca </t>
  </si>
  <si>
    <t>Curtiembre Rufino Melero S.A</t>
  </si>
  <si>
    <t>Curtiembre Talca S.A</t>
  </si>
  <si>
    <t xml:space="preserve">Jorge de Camino y Cia Ltda </t>
  </si>
  <si>
    <t>Lizcal S.A</t>
  </si>
  <si>
    <t>Sociedad Industrial Comercial Valcuer Ltda - Valdivia</t>
  </si>
  <si>
    <t>Tenería Bas S.A</t>
  </si>
  <si>
    <t>Amphora - Valparaíao</t>
  </si>
  <si>
    <t>Fotokina y Multikina, Maletasshop</t>
  </si>
  <si>
    <t>Industrias Viaggio Ltda</t>
  </si>
  <si>
    <t>Maletas Chile S.p.A - Quilpué</t>
  </si>
  <si>
    <t>Samsonite Chile S.A</t>
  </si>
  <si>
    <t xml:space="preserve">Claudio Desmadryl y Cía Ltda </t>
  </si>
  <si>
    <t xml:space="preserve">Compañía Agrícola y Forestal El Alamo Ltda </t>
  </si>
  <si>
    <t>Celhex Chile Ltda</t>
  </si>
  <si>
    <t>Ecopar Chile Ltda - Los Angeles</t>
  </si>
  <si>
    <t>Espucón ( Espumas Concepción) - Concepción</t>
  </si>
  <si>
    <t>Forestal Riñihue</t>
  </si>
  <si>
    <t xml:space="preserve">Maderas Iberia Ltda - Concepción </t>
  </si>
  <si>
    <t xml:space="preserve">Maderas Moraleda Ltda </t>
  </si>
  <si>
    <t>Redtec S.A</t>
  </si>
  <si>
    <t>Infodema S.A</t>
  </si>
  <si>
    <t>Maderas Valdés S.A</t>
  </si>
  <si>
    <t>Rubén Pascual Rojas Isla - Valdivia</t>
  </si>
  <si>
    <t>Tulsa S.A - Lota</t>
  </si>
  <si>
    <t>Corpack Bourrassé S.A</t>
  </si>
  <si>
    <t>Industria Corchera S.A</t>
  </si>
  <si>
    <t xml:space="preserve">Comercial Roberto Becerra y Cia Ltda - Talca </t>
  </si>
  <si>
    <t>Embalajes Standard Ltda  - Los Angeles</t>
  </si>
  <si>
    <t xml:space="preserve">Industria Maderera Ltda </t>
  </si>
  <si>
    <t>Maderas Mujica S.A - Curicó</t>
  </si>
  <si>
    <t>Madesan S.p.A</t>
  </si>
  <si>
    <t>Terciados y Elaboración de Maderas S.A</t>
  </si>
  <si>
    <t>Tonelería Nacional Ltda - Curacaví</t>
  </si>
  <si>
    <t>Compañía Chilena de Fósforos S.A</t>
  </si>
  <si>
    <t xml:space="preserve">Agrícola y Comercial Mardones y Cia Ltda </t>
  </si>
  <si>
    <t>Agrícola y Forestal Flor del Lago S.A - Villa Rica</t>
  </si>
  <si>
    <t>Agrícola y Forestal Naguilán S.A</t>
  </si>
  <si>
    <t>Agroforestal Cauquenes S.A - Cauquenes</t>
  </si>
  <si>
    <t>Aserradero San Joaquín S.A - Chillán Viejo</t>
  </si>
  <si>
    <t xml:space="preserve">Aserraderos JCE  S.A - Los Angeles </t>
  </si>
  <si>
    <t>Aserraderos Tillería Ltda - Constitución</t>
  </si>
  <si>
    <t>Aserradores Unidos ( Chile) Ltda - Concepción</t>
  </si>
  <si>
    <t>Astillas Exportaciones Ltda - Lota</t>
  </si>
  <si>
    <t>C.L.C Industrial Ltda</t>
  </si>
  <si>
    <t>C.L.C. S.A</t>
  </si>
  <si>
    <t>Cambium S.A - Concepción</t>
  </si>
  <si>
    <t>Coala Industrial Ltda - Los Angeles</t>
  </si>
  <si>
    <t>Comercial Albas Ltda</t>
  </si>
  <si>
    <t>Consorcio Maderero S.A</t>
  </si>
  <si>
    <t>Curvatec S.p.A</t>
  </si>
  <si>
    <t>Dimasa S.A - Valparaíso</t>
  </si>
  <si>
    <t>Eagon Lautaro S.A - Lautaro</t>
  </si>
  <si>
    <t xml:space="preserve">Emilio Pohl y Cia Ltda </t>
  </si>
  <si>
    <t>Empresas Dabed - Ovalle</t>
  </si>
  <si>
    <t xml:space="preserve">Florentino García y Cia Ltda </t>
  </si>
  <si>
    <t>Foraction Chili S.A - Curanilahue</t>
  </si>
  <si>
    <t>Forestal Acza S.A</t>
  </si>
  <si>
    <t>Forestal Andes Ltda  - Freire</t>
  </si>
  <si>
    <t>Forestal Comaco S.A - Talcahuano</t>
  </si>
  <si>
    <t xml:space="preserve">Forestal Diguillín S.A - Los Angeles </t>
  </si>
  <si>
    <t>Forestal Fátima Ltda - Freire</t>
  </si>
  <si>
    <t xml:space="preserve">Forestal Forvir Ltda - Puerto varas </t>
  </si>
  <si>
    <t>Forestal Magasa Ltda - Temuco</t>
  </si>
  <si>
    <t xml:space="preserve">Forestal Russfin Ltda - Punta Arenas </t>
  </si>
  <si>
    <t>Forestal Santa Laura Ltda</t>
  </si>
  <si>
    <t>Forestal y Agrícola Los Boldos Ltda - Temuco</t>
  </si>
  <si>
    <t>Huinca e Hijos ltda - Talcahuano</t>
  </si>
  <si>
    <t>Imacon Ltda - Los Angeles</t>
  </si>
  <si>
    <t xml:space="preserve">Industria Maderera  Prosperidad Ltda - Talca </t>
  </si>
  <si>
    <t>Industrial Glover S.p.A - Temuco</t>
  </si>
  <si>
    <t>Kleiner S.A</t>
  </si>
  <si>
    <t xml:space="preserve">Lamitec Coprema Ltda </t>
  </si>
  <si>
    <t>Maderas Añihue Ltda  - Pto. Montt</t>
  </si>
  <si>
    <t>Maderas Bravo Ltda - Talca</t>
  </si>
  <si>
    <t>Maderas Flor del Lago  Ltda - Villarrica</t>
  </si>
  <si>
    <t xml:space="preserve">Maderas Hass S.p.A </t>
  </si>
  <si>
    <t xml:space="preserve">Maderas Impregnadas Preserva Ltda </t>
  </si>
  <si>
    <t>Maderas Jaime Venturelli y Cia Ltda - Temuco</t>
  </si>
  <si>
    <t>Maderas Lifewood  Ltda</t>
  </si>
  <si>
    <t>Maderas Martín Ltda - Constitución</t>
  </si>
  <si>
    <t>Maderas Orellana Ltda - Quillota</t>
  </si>
  <si>
    <t>Maderas San Vicente Ltda - Punta Arenas</t>
  </si>
  <si>
    <t>Maderas Tarapacá  S.p.A</t>
  </si>
  <si>
    <t>Madesur Ltda - Osorno</t>
  </si>
  <si>
    <t>Masmadera Ltda - Chillán</t>
  </si>
  <si>
    <t>Mauricio Muñoz y Cia Ltda  - Constitución</t>
  </si>
  <si>
    <t>Monteverde S.A - Huepil</t>
  </si>
  <si>
    <t>Noramco S.A - Coronel</t>
  </si>
  <si>
    <t>Primus Lumber S.A</t>
  </si>
  <si>
    <t>Sociedad Aserradero Voipir Ltda - Villarrica</t>
  </si>
  <si>
    <t>Sociedad Comercial Induya S.p.A -Coquimbo</t>
  </si>
  <si>
    <t>Sociedad de Manufacturas Timberni Ltda - Los Angeles</t>
  </si>
  <si>
    <t>Sociedad Industrial y Comercial Maypar Ltda</t>
  </si>
  <si>
    <t>Yousef Comercial Ltda</t>
  </si>
  <si>
    <t>Atika S.A</t>
  </si>
  <si>
    <t>Carpenter S.A</t>
  </si>
  <si>
    <t>Las Américas - Vive Inteligente</t>
  </si>
  <si>
    <t>Lash Saga Parquet Ltda</t>
  </si>
  <si>
    <t>Apícola Azul Cielo- Mueblería Azul Cielo</t>
  </si>
  <si>
    <t>Industria Transformadora de Maderas S.A.I.C.</t>
  </si>
  <si>
    <t>Industrias Magisur Ltda - Temuco</t>
  </si>
  <si>
    <t xml:space="preserve">Lozano y Vargas Ltda </t>
  </si>
  <si>
    <t>Mafor S.A</t>
  </si>
  <si>
    <t>Masonite Chile S.A - Cabrero</t>
  </si>
  <si>
    <t>Muebles Foresta Ltda - Valdivia</t>
  </si>
  <si>
    <t>Prieto S.A</t>
  </si>
  <si>
    <t>Promasa S.A - Los Angeles</t>
  </si>
  <si>
    <t>Puertas y Ventanas Alfonso</t>
  </si>
  <si>
    <t>Tecma S.A</t>
  </si>
  <si>
    <t>Velux Chile S.p.A</t>
  </si>
  <si>
    <t>Victor Montenegro Vásquez e Hijos y Cia. Ltda - Arica</t>
  </si>
  <si>
    <t>Vicuña S.p.A</t>
  </si>
  <si>
    <t>Wood´s S.p.A - Valdivia</t>
  </si>
  <si>
    <t xml:space="preserve">Enchapadora de Paneles y Maderas  Ltda </t>
  </si>
  <si>
    <t>Winter Panel de Construcciones Chile Ltda - Quilpué</t>
  </si>
  <si>
    <t>Fanamet</t>
  </si>
  <si>
    <t>Llorente Industrial S.A - Vallenar</t>
  </si>
  <si>
    <t>Maestranza Indutrial y Comercial Ltda. - Concepción</t>
  </si>
  <si>
    <t>Arte al Límite Ltda</t>
  </si>
  <si>
    <t xml:space="preserve">Galería Animal </t>
  </si>
  <si>
    <t>Galería Artespacio</t>
  </si>
  <si>
    <t>Galería Cecilia Palma Ltda</t>
  </si>
  <si>
    <t>Galería de Arte La Sala S.A</t>
  </si>
  <si>
    <t>Galería Patricia Ready  Ltda</t>
  </si>
  <si>
    <t>Old Prints S.A</t>
  </si>
  <si>
    <t xml:space="preserve">Comercial Pau y Cia Ltda </t>
  </si>
  <si>
    <t>Ohffice S.p.A</t>
  </si>
  <si>
    <t>Quattro Office International S.A</t>
  </si>
  <si>
    <t>Empremetal S.A</t>
  </si>
  <si>
    <t xml:space="preserve">Indegal Ltda </t>
  </si>
  <si>
    <t>Industria Metalúrgica Procesa S.:A</t>
  </si>
  <si>
    <t>Intermob S.A</t>
  </si>
  <si>
    <t>Mecalux Chile Ltda</t>
  </si>
  <si>
    <t xml:space="preserve">Movilockers Ltda </t>
  </si>
  <si>
    <t>Muebles y Equipamientos Comerciales S.p.A</t>
  </si>
  <si>
    <t>Acryl Ltda</t>
  </si>
  <si>
    <t>Aquafree</t>
  </si>
  <si>
    <t>Compomet Industrial Ltda</t>
  </si>
  <si>
    <t>Facma</t>
  </si>
  <si>
    <t xml:space="preserve">Metalúrgica Aquiles Clavel y Cia Ltda </t>
  </si>
  <si>
    <t xml:space="preserve">P.O.P. Diseño Ltda </t>
  </si>
  <si>
    <t xml:space="preserve">Prompit Plastigraf Ltda </t>
  </si>
  <si>
    <t xml:space="preserve">Titán Industrias Tecnológicas de Desarrollo Proyectos de Ingeniería Ltda </t>
  </si>
  <si>
    <t>Wlaver S.A</t>
  </si>
  <si>
    <t>Comercial Maletek Ltda</t>
  </si>
  <si>
    <t>Artin S.A</t>
  </si>
  <si>
    <t>Comercial Nueva Forma Ltda</t>
  </si>
  <si>
    <t>Comercial S. y M. Ltda</t>
  </si>
  <si>
    <t>Fábrica de Muebles Mobel S.A</t>
  </si>
  <si>
    <t xml:space="preserve">Fábrica de Muebles Rigal </t>
  </si>
  <si>
    <t>Fanaloza S.A</t>
  </si>
  <si>
    <t>Industria de Muebles Dhomo Ltda</t>
  </si>
  <si>
    <t>Materiales Tigero S.A.C.I. - Talca</t>
  </si>
  <si>
    <t xml:space="preserve">Mueblería Los Angeles  Ltda - Los Angeles </t>
  </si>
  <si>
    <t>Muebles Jaramillo S.A</t>
  </si>
  <si>
    <t>Staub y Cia. S.A.- Viña del mar</t>
  </si>
  <si>
    <t>Xilofor  S.A</t>
  </si>
  <si>
    <t>AGM y Dimad S.A</t>
  </si>
  <si>
    <t xml:space="preserve">Artículos Deportivos Gacitúa y Cia Ltda </t>
  </si>
  <si>
    <t>Comercial Diseño y Gestión Ltda</t>
  </si>
  <si>
    <t>Comercial Hagelin Ltda</t>
  </si>
  <si>
    <t>Comercial Mantagua Ltda</t>
  </si>
  <si>
    <t>Comercial Mobelrex S.p.A. ( Sofacama Rex )</t>
  </si>
  <si>
    <t>Comercial S y M Ltda</t>
  </si>
  <si>
    <t>Cristián Valdés y Cia Ltda</t>
  </si>
  <si>
    <t>Fernando Mayer S.A</t>
  </si>
  <si>
    <t>Fullgraff y Barnechea Ltda - Concepción</t>
  </si>
  <si>
    <t>GM Muebles S.p.A</t>
  </si>
  <si>
    <t>Inmarq</t>
  </si>
  <si>
    <t xml:space="preserve">Lahsen Hermanos Ltda </t>
  </si>
  <si>
    <t>Manufacturas de Muebles F. Undurraga S.p.A</t>
  </si>
  <si>
    <t>Miguel Soto Zambón y Cia Ltda</t>
  </si>
  <si>
    <t>Mobeli Diseños Ltda</t>
  </si>
  <si>
    <t>Muebles Funcionales Gacitúa ltda</t>
  </si>
  <si>
    <t>Muebles Rojo y Negro S.A</t>
  </si>
  <si>
    <t>Muebles Sur S.p.A</t>
  </si>
  <si>
    <t>Sociedad Comercializadora y Distribuidora Liberona S.A</t>
  </si>
  <si>
    <t>Tryo´s Muebñes</t>
  </si>
  <si>
    <t>Comercial Habitat Ltda</t>
  </si>
  <si>
    <t>Aluminios y Cristales Donaggio S.A</t>
  </si>
  <si>
    <t>Ergotec Muebles S.A</t>
  </si>
  <si>
    <t>Faymo S.A - Talca</t>
  </si>
  <si>
    <t>Intergroupe S.A</t>
  </si>
  <si>
    <t>Metalmecánica Bril Ltda</t>
  </si>
  <si>
    <t xml:space="preserve">Metalúrgicas Silcosil Ltda </t>
  </si>
  <si>
    <t>MSW Design and Mobel E.I.R.L.</t>
  </si>
  <si>
    <t xml:space="preserve">Muebles Asenjo Ltda </t>
  </si>
  <si>
    <t>Proovedores Integrales Prisa S.A</t>
  </si>
  <si>
    <t>Taller Gorilas S.p.A</t>
  </si>
  <si>
    <t>Pichara</t>
  </si>
  <si>
    <t>Inema S.A</t>
  </si>
  <si>
    <t>Yudigar Chile S.A</t>
  </si>
  <si>
    <t>Bash Seguridad S.A</t>
  </si>
  <si>
    <t>Blanco y Blanco Ltda</t>
  </si>
  <si>
    <t>Bozzo S.A</t>
  </si>
  <si>
    <t>Ducasse Industrial S.A</t>
  </si>
  <si>
    <t>Fabricados Especiales Ltda</t>
  </si>
  <si>
    <t>Indumac Ltda - San felipe</t>
  </si>
  <si>
    <t>Inversiones Inmobiliaria y ComercializadoraHielos del Sur S.p.A</t>
  </si>
  <si>
    <t xml:space="preserve">Leguina y Rojas  Ltda /Mueble Metal </t>
  </si>
  <si>
    <t xml:space="preserve">Megamuebles </t>
  </si>
  <si>
    <t xml:space="preserve">München Medical Ltda </t>
  </si>
  <si>
    <t>Odis S.p.A</t>
  </si>
  <si>
    <t xml:space="preserve">Sociedad de Inversiones Parque Italia Ltda </t>
  </si>
  <si>
    <t>Zambon Acero Rack Chile</t>
  </si>
  <si>
    <t>Distribuidosras de Industrias Nacionales S.A</t>
  </si>
  <si>
    <t>Empresas Indenor S.A</t>
  </si>
  <si>
    <t>Industria Metalmecánica y Cromados S.A</t>
  </si>
  <si>
    <t>Alumsur Ltda - Punta Arenas</t>
  </si>
  <si>
    <t>Cold Andina S.p.A</t>
  </si>
  <si>
    <t>Imahe S.A</t>
  </si>
  <si>
    <t>Mimet S.A</t>
  </si>
  <si>
    <t>Celulosa Arauco y Constitución S.A</t>
  </si>
  <si>
    <t>Copaper  S.A</t>
  </si>
  <si>
    <t>Empresas CMPC S.A</t>
  </si>
  <si>
    <t>Dimerc S.A</t>
  </si>
  <si>
    <t>Distrbuidora Papeles Industriales S.A</t>
  </si>
  <si>
    <t>Distribuidora Walter Lund Bellocchio y Cia Ltda</t>
  </si>
  <si>
    <t>Edipac S.A</t>
  </si>
  <si>
    <t>Mercapapel S.A</t>
  </si>
  <si>
    <t>Papel Print</t>
  </si>
  <si>
    <t>Papelería Gundlach</t>
  </si>
  <si>
    <t>Papeles Omega</t>
  </si>
  <si>
    <t>Proveedores Integrales  Prisa S.A</t>
  </si>
  <si>
    <t>Suministros Gráficos S.A</t>
  </si>
  <si>
    <t>Davis Graphics</t>
  </si>
  <si>
    <t>Dibco S.p.A</t>
  </si>
  <si>
    <t>Papeles Bío Bío S.A  - Concepción</t>
  </si>
  <si>
    <t>A &amp; C Impresoras Ltda</t>
  </si>
  <si>
    <t>Alfa</t>
  </si>
  <si>
    <t>Briancon S.A</t>
  </si>
  <si>
    <t>Cartograf S.A</t>
  </si>
  <si>
    <t xml:space="preserve">Cartonajes Grau Ltda </t>
  </si>
  <si>
    <t xml:space="preserve">Cartones San Fernando S.p.A - San fernando </t>
  </si>
  <si>
    <t>Cartonpack S.A</t>
  </si>
  <si>
    <t>Chilempack S.A</t>
  </si>
  <si>
    <t>Chilena de Moldeados S.A Chimolsa</t>
  </si>
  <si>
    <t>Colorpack Impresores Ltda</t>
  </si>
  <si>
    <t>Corrupac S.A</t>
  </si>
  <si>
    <t>Envases Creativos su Bolsa  y Caja S.p.A</t>
  </si>
  <si>
    <t>Envases Impresos S.A</t>
  </si>
  <si>
    <t>Etal impresores Ltda</t>
  </si>
  <si>
    <t xml:space="preserve">Fábrica de Bandejas Ltda </t>
  </si>
  <si>
    <t>Fibro Sonoco S.A</t>
  </si>
  <si>
    <t>Food-Pack Ltda</t>
  </si>
  <si>
    <t>Imprenta y Editorial La Selecta S.A</t>
  </si>
  <si>
    <t>Impresos Industriales S.A</t>
  </si>
  <si>
    <t>Industrias Vanni S.A</t>
  </si>
  <si>
    <t>Interpanel Ltda</t>
  </si>
  <si>
    <t xml:space="preserve">Mayr-Melnhof Packaging Marinetti Ltda </t>
  </si>
  <si>
    <t>Proovedores Integrales del Sur S.A  - Temuco</t>
  </si>
  <si>
    <t>Vera y Giannini Impresores S.A</t>
  </si>
  <si>
    <t>Adhesol Ltda</t>
  </si>
  <si>
    <t>AMF Etiquetas S.p.A</t>
  </si>
  <si>
    <t>Antalis Abitek Ltda</t>
  </si>
  <si>
    <t>Avery Dennison Chile S.A</t>
  </si>
  <si>
    <t>Copapel Ltda</t>
  </si>
  <si>
    <t xml:space="preserve">Del Río Lihn y Cia Ltda </t>
  </si>
  <si>
    <t>Demarka S.A</t>
  </si>
  <si>
    <t>Etipress S.A</t>
  </si>
  <si>
    <t>House Club Service</t>
  </si>
  <si>
    <t>Promotora y Comercial San Vicente S.A</t>
  </si>
  <si>
    <t>PUBLIPOST S.A Líder en Marketing y Mecanización de Correspondencia desde 1979</t>
  </si>
  <si>
    <t>Red Print Ltda</t>
  </si>
  <si>
    <t>Sinclair International South America</t>
  </si>
  <si>
    <t>Tekkrom Ltda</t>
  </si>
  <si>
    <t>Morgan Impresores S.A</t>
  </si>
  <si>
    <t>Empresas Jordan S.A</t>
  </si>
  <si>
    <t>Iconex  Chile S.p.A</t>
  </si>
  <si>
    <t>Imprenta Alfredo Molina Flores S.A</t>
  </si>
  <si>
    <t xml:space="preserve">Impresora Valus Ltda </t>
  </si>
  <si>
    <t xml:space="preserve">Millantué Ltda </t>
  </si>
  <si>
    <t>Proveedores Integrales Del Sur  S.A - Temuco</t>
  </si>
  <si>
    <t>R y R Impresores Ltda</t>
  </si>
  <si>
    <t>Abatte Productos para Oficina S.A</t>
  </si>
  <si>
    <t>ANTALIS Chile Ltda</t>
  </si>
  <si>
    <t>Compañía Papelera del Pacífico S.A  - San Francisco de Mostazal</t>
  </si>
  <si>
    <t>Distribuidora Diazol S.A</t>
  </si>
  <si>
    <t>Distribuidora Papeles Industriales S.A</t>
  </si>
  <si>
    <t>Duncker y Duncker Ltda</t>
  </si>
  <si>
    <t>Essity Chile S.A</t>
  </si>
  <si>
    <t xml:space="preserve">Fábrica de Cuadernos Aron y Cia Ltda </t>
  </si>
  <si>
    <t>Impresos y Cartonajes S.A</t>
  </si>
  <si>
    <t>Industrias Alpina Ltda</t>
  </si>
  <si>
    <t>Papelera Dimar S.A</t>
  </si>
  <si>
    <t>Papeles Imac Ltda</t>
  </si>
  <si>
    <t>Prisa Logística S.A</t>
  </si>
  <si>
    <t>Productos Químicos y Alimenticios Osku Lltda</t>
  </si>
  <si>
    <t>Papeles Cordillera S.A</t>
  </si>
  <si>
    <t>Forestal Y Papelera Concepcón S.A - Coronel</t>
  </si>
  <si>
    <t>Surti Ventas S.A</t>
  </si>
  <si>
    <t>Reciclados Industriales S.A</t>
  </si>
  <si>
    <t>Recupac S.A</t>
  </si>
  <si>
    <t>Sorepa S.A</t>
  </si>
  <si>
    <t>Engatel S.A</t>
  </si>
  <si>
    <t>Teknofas S.A</t>
  </si>
  <si>
    <t>Vigatec S.A</t>
  </si>
  <si>
    <t>Comcer</t>
  </si>
  <si>
    <t>Procter &amp; Gamble Chile Ltda</t>
  </si>
  <si>
    <t>ARCHIVE Archivos Industriales y Promocionales Ltda</t>
  </si>
  <si>
    <t>Libesa Ltda</t>
  </si>
  <si>
    <t>Agfa Gevaert Ltda</t>
  </si>
  <si>
    <t>Alfredo Middleton y Cia Ltda</t>
  </si>
  <si>
    <t>Distribuidora de Productos Gráficos Mas S.A</t>
  </si>
  <si>
    <t>Ditra Industrial Ltda</t>
  </si>
  <si>
    <t>Flint Ink Chile Comercial ltda</t>
  </si>
  <si>
    <t>3M Chile S.A</t>
  </si>
  <si>
    <t>A Impresores S.A</t>
  </si>
  <si>
    <t>B y C Comunicaciones Ltda</t>
  </si>
  <si>
    <t>Carracedo Hnos  Ltda</t>
  </si>
  <si>
    <t xml:space="preserve">Comunicación Estratégica 2 Ltda </t>
  </si>
  <si>
    <t xml:space="preserve">DA Diseñadores Asociados </t>
  </si>
  <si>
    <t>Diario El Sur S.A - Concepción</t>
  </si>
  <si>
    <t>Ediciones San Pablo</t>
  </si>
  <si>
    <t>Ediciones Urano S.A</t>
  </si>
  <si>
    <t>Editora El Centro Empresa Periodística S.A - Talca</t>
  </si>
  <si>
    <t>Editorial Bibliográfica Internacional Ltda</t>
  </si>
  <si>
    <t>Editorial CMYK E.I.R.L.</t>
  </si>
  <si>
    <t>Editorial Contrapunto Ltda</t>
  </si>
  <si>
    <t>Editorial Don Bosco  S.A</t>
  </si>
  <si>
    <t xml:space="preserve">Editorial Mediterráneo Ltda </t>
  </si>
  <si>
    <t>Editorial Nueva París S.A</t>
  </si>
  <si>
    <t>Editorial Océano de Chile S.A</t>
  </si>
  <si>
    <t xml:space="preserve">Editorial Planeta Chilena S.A </t>
  </si>
  <si>
    <t>Editorial Televisa Chile S.A</t>
  </si>
  <si>
    <t xml:space="preserve">Editorial Tiempo Presente Ltda </t>
  </si>
  <si>
    <t>Editorial Universitaria S.A</t>
  </si>
  <si>
    <t>Empresa Editora Zig- Zag S.A</t>
  </si>
  <si>
    <t>Fondo de Cultura Económica Chile S.A</t>
  </si>
  <si>
    <t>Grupo Editorial Editec S.p.A</t>
  </si>
  <si>
    <t>Impresora Ograma Ltda</t>
  </si>
  <si>
    <t>ITV Editores</t>
  </si>
  <si>
    <t>Kletra S.A</t>
  </si>
  <si>
    <t>Legalpublishing Chile Ltda</t>
  </si>
  <si>
    <t>McGraw-Hill Interamericana de Chile Ltda</t>
  </si>
  <si>
    <t>Penguin Random House Grupo Editorial S.A</t>
  </si>
  <si>
    <t>Revista AméricaEconomía</t>
  </si>
  <si>
    <t>Santillana del Pacífico S.A de Ediciones</t>
  </si>
  <si>
    <t>SM S.A</t>
  </si>
  <si>
    <t xml:space="preserve">Sociedad editorial Cuatro Vientos y Cia Ltda </t>
  </si>
  <si>
    <t>Sociedad EDN Impresores S.A - La Serena</t>
  </si>
  <si>
    <t>Sociedad Periodística Portales Ltda  - San Fernando</t>
  </si>
  <si>
    <t xml:space="preserve">Valente Impresores Ltda </t>
  </si>
  <si>
    <t xml:space="preserve">Andros Impresores </t>
  </si>
  <si>
    <t>Báez y Bargellini Impresores Ltda</t>
  </si>
  <si>
    <t>Bruno Garetto S.A</t>
  </si>
  <si>
    <t>Espiraflej Ltda</t>
  </si>
  <si>
    <t>Impresora Printer S.A</t>
  </si>
  <si>
    <t>Max Huber Reprotécnica S.A</t>
  </si>
  <si>
    <t xml:space="preserve">Quilicura Impresores </t>
  </si>
  <si>
    <t>Salesianos Impresores S.A</t>
  </si>
  <si>
    <t>Salviat Impresores Ltda</t>
  </si>
  <si>
    <t>Socomisch y Cia Ltda</t>
  </si>
  <si>
    <t>Tres F Group Impresores S.A</t>
  </si>
  <si>
    <t>Broncería Chile Ltda . R</t>
  </si>
  <si>
    <t>Insignias Milled S.p.A</t>
  </si>
  <si>
    <t>J.Leiva S.A</t>
  </si>
  <si>
    <t>Kychenthal Industrial y Comercial S.A</t>
  </si>
  <si>
    <t xml:space="preserve">Trofeos Pazos </t>
  </si>
  <si>
    <t>Fotomecánica Record Ltda</t>
  </si>
  <si>
    <t>Gurú</t>
  </si>
  <si>
    <t>A 6 C Impresores Ltda</t>
  </si>
  <si>
    <t>A. Impresores S.A</t>
  </si>
  <si>
    <t>A. Color S.A</t>
  </si>
  <si>
    <t>Abaco Inversiones S.A</t>
  </si>
  <si>
    <t>Alfa Servicios Gráficos Ltda</t>
  </si>
  <si>
    <t>Alvimpress Impresores Ltda</t>
  </si>
  <si>
    <t>AMF Packaging S.p.A</t>
  </si>
  <si>
    <t>AMF Seguridad S.p.A</t>
  </si>
  <si>
    <t>Artica S.A</t>
  </si>
  <si>
    <t>Asociados Undurraga Impresores Ltda</t>
  </si>
  <si>
    <t>Atenea Impresores Ltda</t>
  </si>
  <si>
    <t xml:space="preserve">Caballero y Cia Ltda </t>
  </si>
  <si>
    <t>Colorama S.A</t>
  </si>
  <si>
    <t>Editora e Imprenta Maval  S.p.A</t>
  </si>
  <si>
    <t>Editorial C.M.Y.K.  E.I.R.L.</t>
  </si>
  <si>
    <t>Eynaudi Impresores S.A</t>
  </si>
  <si>
    <t xml:space="preserve">Fyrma Gráfica Ltda </t>
  </si>
  <si>
    <t>Gonsa S.A</t>
  </si>
  <si>
    <t>Gráfica Andes Ltda</t>
  </si>
  <si>
    <t>Hemisferio Norte S.A</t>
  </si>
  <si>
    <t>Hinzquin Ltda</t>
  </si>
  <si>
    <t xml:space="preserve">Hoces de la Guardia Impresores Ltda </t>
  </si>
  <si>
    <t xml:space="preserve">Humberto Garetto e Hijos ltda </t>
  </si>
  <si>
    <t>Hurst Labeling Systems LLC Chile Ltda</t>
  </si>
  <si>
    <t>Imprenta Atelier S.A</t>
  </si>
  <si>
    <t>Imprenta El Salitre - Iquique</t>
  </si>
  <si>
    <t xml:space="preserve">Imprenta Moris </t>
  </si>
  <si>
    <t>Impresos Berton (Luis Berton Arias) - Temuco</t>
  </si>
  <si>
    <t>Impresos Lahosa S.A</t>
  </si>
  <si>
    <t xml:space="preserve">Impresos Paredones Ltda </t>
  </si>
  <si>
    <t xml:space="preserve">Inser Impresores Ltda </t>
  </si>
  <si>
    <t>Koalabox Limitada</t>
  </si>
  <si>
    <t>Multi-Color Chile S.A</t>
  </si>
  <si>
    <t>Nuevamérica Impresores S.p.A</t>
  </si>
  <si>
    <t>Oprint Impresores  S.A</t>
  </si>
  <si>
    <t>Roensa S.A</t>
  </si>
  <si>
    <t>RR Donelley Chile Ltda</t>
  </si>
  <si>
    <t>Scientific Games Chile Ltda</t>
  </si>
  <si>
    <t>Sociedad Cannoni Hermanos Ltda</t>
  </si>
  <si>
    <t>Ureta Matte Impresores S.p.A</t>
  </si>
  <si>
    <t>Brother International de Chile Ltda</t>
  </si>
  <si>
    <t>Intermec  Chile S.A</t>
  </si>
  <si>
    <t>Mellafe y Salas División Empresas S.A</t>
  </si>
  <si>
    <t>Pesamatic S.A</t>
  </si>
  <si>
    <t>Abre Marketing y Comunicaciones</t>
  </si>
  <si>
    <t>Tecnofas S.A</t>
  </si>
  <si>
    <t>Archivert S.A</t>
  </si>
  <si>
    <t xml:space="preserve">Editorial y Comercial de Artes Gráficas y Cia Ltda </t>
  </si>
  <si>
    <t>Agrícola Del Norte S.A ( Arica)</t>
  </si>
  <si>
    <t>Agrospec .S.A</t>
  </si>
  <si>
    <t>Arysta LifeScience Chile S.A</t>
  </si>
  <si>
    <t>BASF Chile S.A</t>
  </si>
  <si>
    <t>BTS Intrade Laboratorios Chile S.A</t>
  </si>
  <si>
    <t xml:space="preserve">Degesch de Chile Ltda </t>
  </si>
  <si>
    <t>Portland S.A</t>
  </si>
  <si>
    <t>Anilinas H.T. S.A</t>
  </si>
  <si>
    <t>Anilinas Montblanc Ltda</t>
  </si>
  <si>
    <t>Anilinas y Colorantes Gatti Ltda</t>
  </si>
  <si>
    <t>Adepac S.A</t>
  </si>
  <si>
    <t>Artecola Chile S.A</t>
  </si>
  <si>
    <t>H.B. Fuller Chile S.A</t>
  </si>
  <si>
    <t>Henkel Chile Ltda</t>
  </si>
  <si>
    <t>Imex Estado Ltda</t>
  </si>
  <si>
    <t>Melón Morteros S.A</t>
  </si>
  <si>
    <t>Oxiquim S.A</t>
  </si>
  <si>
    <t xml:space="preserve">Parex Chile Ltda </t>
  </si>
  <si>
    <t xml:space="preserve">Proquimtex Ltda </t>
  </si>
  <si>
    <t>Química Chile Ltda</t>
  </si>
  <si>
    <t>Química Italquim S.A</t>
  </si>
  <si>
    <t>RCM Ltda</t>
  </si>
  <si>
    <t>Sika S.A Chile</t>
  </si>
  <si>
    <t>Silpak S.A</t>
  </si>
  <si>
    <t>Sociedad industrial La Calera Ltda - La Calera</t>
  </si>
  <si>
    <t>Versachem Chile S.A</t>
  </si>
  <si>
    <t xml:space="preserve">GCP Química Cía. Ltda </t>
  </si>
  <si>
    <t>Marzullo S.A</t>
  </si>
  <si>
    <t>Plastiquímica S.I.C. Ltda</t>
  </si>
  <si>
    <t>Aerosol S.A</t>
  </si>
  <si>
    <t>Laboratorios Dukay S.A</t>
  </si>
  <si>
    <t>Aislapanel S.A - Coronel</t>
  </si>
  <si>
    <t>Aislapol S.A</t>
  </si>
  <si>
    <t>Asitermic  S.A</t>
  </si>
  <si>
    <t>Becton S.A</t>
  </si>
  <si>
    <t>Betapaint S.A</t>
  </si>
  <si>
    <t>C.A Zúñiga Martínez Ltda</t>
  </si>
  <si>
    <t>CARBO CHILE S.A Morgan Advanced Materials</t>
  </si>
  <si>
    <t>Christensen Comercial S.A</t>
  </si>
  <si>
    <t>Eico S.A</t>
  </si>
  <si>
    <t>Envases Termoaislantes S.A</t>
  </si>
  <si>
    <t>Isoplast s.P.A</t>
  </si>
  <si>
    <t>Pinturas Tricolor S.A</t>
  </si>
  <si>
    <t>Surplast S.p.A</t>
  </si>
  <si>
    <t xml:space="preserve">Syntheon Chile Ltda </t>
  </si>
  <si>
    <t>Biotec Chile S.A</t>
  </si>
  <si>
    <t>Compañía Tratamientos de Agua y Combustión Ltda</t>
  </si>
  <si>
    <t>Nueva Ancor Tecmin S.A</t>
  </si>
  <si>
    <t>Proqui Chile Ltda</t>
  </si>
  <si>
    <t>Sociedad de Representaciones  Inex Chile S.A</t>
  </si>
  <si>
    <t>Cavada Undurraga y Cia Ltda</t>
  </si>
  <si>
    <t>Depro Ltda</t>
  </si>
  <si>
    <t>Ecolab S.A</t>
  </si>
  <si>
    <t xml:space="preserve">Laboratorio Handson Ltda </t>
  </si>
  <si>
    <t>Marvelkleen Chemical S.p.A</t>
  </si>
  <si>
    <t>Producttos Industriales S.A</t>
  </si>
  <si>
    <t>Reckitt Benckiser Chile S.A</t>
  </si>
  <si>
    <t>S.C Johnson &amp; Son Chile Ltda</t>
  </si>
  <si>
    <t>Soluciones Integrales de Limpieza Ltda - Concepción</t>
  </si>
  <si>
    <t>Importadora Comercial Serrano Ltda - Concepción</t>
  </si>
  <si>
    <t>Eka Chile S.A - Talcahuano</t>
  </si>
  <si>
    <t xml:space="preserve">Ampacet Chile Ltda </t>
  </si>
  <si>
    <t>Beiersdorf Chile S.A</t>
  </si>
  <si>
    <t>BELCORP CHILE- Promotora de Belleza S.A</t>
  </si>
  <si>
    <t>Bright Star Chile S.A</t>
  </si>
  <si>
    <t>Cartim S.A</t>
  </si>
  <si>
    <t>Central de Homeopatía Hahnemann</t>
  </si>
  <si>
    <t>Comercial Davis S.A</t>
  </si>
  <si>
    <t>Comercial Diven Ltda</t>
  </si>
  <si>
    <t>Cosme CHile S.A</t>
  </si>
  <si>
    <t>Cosmética Nacional S.A</t>
  </si>
  <si>
    <t>Cosméticos Avon S.A</t>
  </si>
  <si>
    <t>Cosvan ltda</t>
  </si>
  <si>
    <t>Dermik Ltda</t>
  </si>
  <si>
    <t>Difem Laboratorios S.A</t>
  </si>
  <si>
    <t>Droguería Hofmann S.A.C.</t>
  </si>
  <si>
    <t>EmuChile S.A</t>
  </si>
  <si>
    <t>Farmodental S.A.C.I.</t>
  </si>
  <si>
    <t>Gama Chile S.A</t>
  </si>
  <si>
    <t xml:space="preserve">GlaxoSmithKline Chile Farmacéutica Ltda </t>
  </si>
  <si>
    <t>Gozo y Cia ltda</t>
  </si>
  <si>
    <t>Intercos</t>
  </si>
  <si>
    <t>L¨Oréal Chile S.A</t>
  </si>
  <si>
    <t>Laboratorio Arensburg S.A.I.C.</t>
  </si>
  <si>
    <t>Laboratorio Ballerina Ltda</t>
  </si>
  <si>
    <t xml:space="preserve">Laboratorio BariK y Cia Ltda </t>
  </si>
  <si>
    <t>Laboratorio BellCos Ltda</t>
  </si>
  <si>
    <t>Laboratorio Cosmético Colorbel S.A</t>
  </si>
  <si>
    <t xml:space="preserve">Laboratorio de Cosméticos D´Albert Lorenz Ltda </t>
  </si>
  <si>
    <t>Laboratorio Dukay S.A</t>
  </si>
  <si>
    <t>Laboratorio Durandín S.A</t>
  </si>
  <si>
    <t>Laboratorio Emproquim Ltda</t>
  </si>
  <si>
    <t>Laboratorio Hudson S.A</t>
  </si>
  <si>
    <t xml:space="preserve">Laboratorio Labococh Ltda </t>
  </si>
  <si>
    <t xml:space="preserve">Laboratorio Petrizzio Ltda </t>
  </si>
  <si>
    <t>Laboratorio Sanibel S.A</t>
  </si>
  <si>
    <t>Lacofar y Cia Ltda</t>
  </si>
  <si>
    <t>Monix S.A</t>
  </si>
  <si>
    <t xml:space="preserve">Murad chile </t>
  </si>
  <si>
    <t>Natura Cosméticos S.A</t>
  </si>
  <si>
    <t>Oriflame de Chile S.A</t>
  </si>
  <si>
    <t>Perfumerías Unidas S.A</t>
  </si>
  <si>
    <t>Grupo Comercial Abluo Ltda</t>
  </si>
  <si>
    <t xml:space="preserve">Prinal Ltda </t>
  </si>
  <si>
    <t>Productos Industriales S.A</t>
  </si>
  <si>
    <t>Clorox Chile S.A</t>
  </si>
  <si>
    <t>Comercial Albalux Ltda</t>
  </si>
  <si>
    <t xml:space="preserve">Compañia Tratamientos de Agua y Combustión Ltda </t>
  </si>
  <si>
    <t>Dinaclor</t>
  </si>
  <si>
    <t>Diversey Industrial y Comercial de Chile Ltda</t>
  </si>
  <si>
    <t xml:space="preserve">Industrias Químicas Cloramon Ltda </t>
  </si>
  <si>
    <t>Inversiones Klenzo y Serkomer S.p.A</t>
  </si>
  <si>
    <t>Miguel Maritano Industria de Jabones S.A - Talcahuano</t>
  </si>
  <si>
    <t>Produstos Industriales S.A</t>
  </si>
  <si>
    <t>Química Passol S.A - Viña del Mar</t>
  </si>
  <si>
    <t>Tressa Ltda</t>
  </si>
  <si>
    <t>Daily Foods S.A</t>
  </si>
  <si>
    <t>Laboratorios Pratter S.A</t>
  </si>
  <si>
    <t>Diexa S.A</t>
  </si>
  <si>
    <t>Maxam Chile S.A</t>
  </si>
  <si>
    <t>Air Liquide Chile S.A</t>
  </si>
  <si>
    <t>Linde Gas Chile S.A</t>
  </si>
  <si>
    <t>Praxair Chile Gases Ltda</t>
  </si>
  <si>
    <t>Trigas Chile Ltda - Valparaíso</t>
  </si>
  <si>
    <t>ALS Patagonia S.A</t>
  </si>
  <si>
    <t>Análisis Ambientales S.A</t>
  </si>
  <si>
    <t>Asmin</t>
  </si>
  <si>
    <t>Cal- Tex S.p.A</t>
  </si>
  <si>
    <t>Centro de Productividad Industrial del Caucho Rubber Mix S.A</t>
  </si>
  <si>
    <t xml:space="preserve">Codecal ltda </t>
  </si>
  <si>
    <t>Corthorn Quality ( Chile) S.A</t>
  </si>
  <si>
    <t>Desarrollo de Tecnologías y Sistemas Ltda</t>
  </si>
  <si>
    <t>GrupoBios S.A</t>
  </si>
  <si>
    <t xml:space="preserve">Inspectorate Chile Ltda </t>
  </si>
  <si>
    <t>Intertek Caleb Brett Chile S.A</t>
  </si>
  <si>
    <t>Laboratorio Barnafi Krause Diagnóstica</t>
  </si>
  <si>
    <t>Laboratorio Clínico Perfil Bioquímico Ltda</t>
  </si>
  <si>
    <t>Laboratorio Stewart- Blaitt y Cia Ltda</t>
  </si>
  <si>
    <t>Metalquim Ltda  - Quintero</t>
  </si>
  <si>
    <t xml:space="preserve">SGS Chile </t>
  </si>
  <si>
    <t>Silob Laboratorio Puerto Montt Ltda - Valparaíso</t>
  </si>
  <si>
    <t>Tenova Chile S.p.A - Empresas Relacioadas: Takraf, Delkor, Bateman Tecnhologies</t>
  </si>
  <si>
    <t>Natural Response S.A - Quilpué</t>
  </si>
  <si>
    <t>Methanex Chile S.p.A</t>
  </si>
  <si>
    <t>Coninter S.p.A</t>
  </si>
  <si>
    <t xml:space="preserve">Ibérica Industrial Ltda </t>
  </si>
  <si>
    <t>Codelpa Chile S.A</t>
  </si>
  <si>
    <t>Complementos Sanitarios Chile Ltda</t>
  </si>
  <si>
    <t>Dimacen - Talca</t>
  </si>
  <si>
    <t>Distribuidora Caleu Ltda</t>
  </si>
  <si>
    <t>Ecse Ltda - Talcahuano</t>
  </si>
  <si>
    <t>Elproin</t>
  </si>
  <si>
    <t xml:space="preserve">Fábrica de Pinturas Amanecer </t>
  </si>
  <si>
    <t>Industrias Ceresita S.A</t>
  </si>
  <si>
    <t>Pinturas Tajamar S.A</t>
  </si>
  <si>
    <t>Química Hewstone S.A</t>
  </si>
  <si>
    <t>Química Universal Ltda</t>
  </si>
  <si>
    <t>Renner Coatings Chile S.p.A</t>
  </si>
  <si>
    <t>Sherwin Williams Chile S.A</t>
  </si>
  <si>
    <t>Sociedad Comercial Werner y Raddatz S.p.A. - Llanquihue</t>
  </si>
  <si>
    <t>Abbott EPD Chile</t>
  </si>
  <si>
    <t xml:space="preserve">Abbott Laboratories de Chile </t>
  </si>
  <si>
    <t>Agrovet S.p.A</t>
  </si>
  <si>
    <t>Allergan Laboratorios Ltda</t>
  </si>
  <si>
    <t>Alpes Chemie S.A</t>
  </si>
  <si>
    <t>Animal Services Latina S.A</t>
  </si>
  <si>
    <t>Astrazeneca S.A</t>
  </si>
  <si>
    <t xml:space="preserve">Baxter de Chile Ltda </t>
  </si>
  <si>
    <t>Biotoscana Farma  Ltda</t>
  </si>
  <si>
    <t>Boehringer Ingelheim Ltda</t>
  </si>
  <si>
    <t xml:space="preserve">Bristol-Myers Squibb de Chile </t>
  </si>
  <si>
    <t>Centrovet Ltda</t>
  </si>
  <si>
    <t>Chemopharma S.A</t>
  </si>
  <si>
    <t>Distribuidora Química Holanda Ltda</t>
  </si>
  <si>
    <t>Droguería Farmoquímica del Pacífico S.p.A</t>
  </si>
  <si>
    <t>Eurofarma Chile S.A</t>
  </si>
  <si>
    <t>Eurolab Ltda</t>
  </si>
  <si>
    <t>Galderma Chile Laboratorios Ltda</t>
  </si>
  <si>
    <t>Grünental Chilena Ltda</t>
  </si>
  <si>
    <t>Instituto Sanitas S.A</t>
  </si>
  <si>
    <t>ITF -Labomed Farmacéutica Ltda</t>
  </si>
  <si>
    <t>Johnson &amp; Johnson de Chile S.A</t>
  </si>
  <si>
    <t>Knop- Laboratorios S.A  - Quilpué</t>
  </si>
  <si>
    <t>Laboratorio Biosano S.A</t>
  </si>
  <si>
    <t>Laboratorio Chile S.A</t>
  </si>
  <si>
    <t>Laboratorio Drag Pharma Invetec Chile S.A</t>
  </si>
  <si>
    <t>Laboratorio Pasteur S.A - Concepción</t>
  </si>
  <si>
    <t>Laboratorio Sanderson S.A</t>
  </si>
  <si>
    <t>Laboratorio Sanofi Pasteur Chile S.A</t>
  </si>
  <si>
    <t>Laboratorio Tecnofarma S.A</t>
  </si>
  <si>
    <t>Laboratorio Valma S.A</t>
  </si>
  <si>
    <t>Laboratorios Dentaid S.A</t>
  </si>
  <si>
    <t>Laboratorios Garden House  Chile  S.A</t>
  </si>
  <si>
    <t>Laboratorios Garden House Farmacéutica  S.A</t>
  </si>
  <si>
    <t>Laboratorios Garden House Internacional S.A</t>
  </si>
  <si>
    <t>Laboratorios Nextfarma Ltda</t>
  </si>
  <si>
    <t>Laboratorios S.M.B. Farma S.A</t>
  </si>
  <si>
    <t xml:space="preserve">Laboratorios Saval S.A </t>
  </si>
  <si>
    <t>Laboratorios Silesia S.A</t>
  </si>
  <si>
    <t>Medical Intenational Laboratories Corporation S.A</t>
  </si>
  <si>
    <t>MSD ( Merck Sharp &amp; Dohme)</t>
  </si>
  <si>
    <t>MSD Salud Animal</t>
  </si>
  <si>
    <t>Novartis Chile S.A</t>
  </si>
  <si>
    <t>Pentafarma S.A</t>
  </si>
  <si>
    <t>Pfizer Chile S.A</t>
  </si>
  <si>
    <t>Pharma Investi de Chile S.A</t>
  </si>
  <si>
    <t>Productos Farmacéuticos Heel Chile Ltda</t>
  </si>
  <si>
    <t>Roche Chile Ltda</t>
  </si>
  <si>
    <t>Sanofi Aventis de Chile S.A</t>
  </si>
  <si>
    <t>Socofar S.A</t>
  </si>
  <si>
    <t xml:space="preserve">Synthon Chile Ltda </t>
  </si>
  <si>
    <t>Alquimia S.A</t>
  </si>
  <si>
    <t xml:space="preserve">Ambar Química Ltda </t>
  </si>
  <si>
    <t xml:space="preserve">Andimex Ltda </t>
  </si>
  <si>
    <t>Austrade S.p.A.</t>
  </si>
  <si>
    <t>Austral Chemicals Chile S.A</t>
  </si>
  <si>
    <t>Casas del Valle Barros Hnos. Ltda/ Quipasur Ltda</t>
  </si>
  <si>
    <t xml:space="preserve">Clariant (Chile) Ltda </t>
  </si>
  <si>
    <t>Comercial e IndustrialFino Mornasco Ltda</t>
  </si>
  <si>
    <t xml:space="preserve">Cytec Chile Ltda </t>
  </si>
  <si>
    <t xml:space="preserve">Dideval Ltda </t>
  </si>
  <si>
    <t>Dow Química Chilena S.A</t>
  </si>
  <si>
    <t>Dynal Industrial S.A</t>
  </si>
  <si>
    <t>Empresa Multiquímica Ltda</t>
  </si>
  <si>
    <t>Empresas Químicas Cerquim S.p.A</t>
  </si>
  <si>
    <t>Esmax Distribución Ltda</t>
  </si>
  <si>
    <t>Fosfoquim S.A</t>
  </si>
  <si>
    <t>Georgia Pacific Resinas Ltda -Concepción</t>
  </si>
  <si>
    <t xml:space="preserve">Giorc Química Ltda </t>
  </si>
  <si>
    <t>H.B Fuller Chile S.A</t>
  </si>
  <si>
    <t>Härting Aromas S.A</t>
  </si>
  <si>
    <t>Härting S.A</t>
  </si>
  <si>
    <t>Importadora La Estrella Ltda</t>
  </si>
  <si>
    <t>Liplata Ltda</t>
  </si>
  <si>
    <t>Metacol Ltda</t>
  </si>
  <si>
    <t>Mil Chemical Specialities S.A</t>
  </si>
  <si>
    <t>Nalco Industrial Services Chile Ltda</t>
  </si>
  <si>
    <t>Navarro y Cia Ltda</t>
  </si>
  <si>
    <t xml:space="preserve">Occidental Chemical Chile Ltda </t>
  </si>
  <si>
    <t>Panimex Química Ltda</t>
  </si>
  <si>
    <t>Petrochil S.A</t>
  </si>
  <si>
    <t>Petroquímica Dow S.A</t>
  </si>
  <si>
    <t>Productos Químicos Tánax S.A.C. e l</t>
  </si>
  <si>
    <t>Quiborax S.A</t>
  </si>
  <si>
    <t>Química Anders Chile Ltda</t>
  </si>
  <si>
    <t>Química del Campo S.p.A</t>
  </si>
  <si>
    <t xml:space="preserve">Químca del Sur y Cia Ltda </t>
  </si>
  <si>
    <t>Química Hurtado S.A</t>
  </si>
  <si>
    <t>Química Latinoamericana S.A</t>
  </si>
  <si>
    <t>Quinova Chile  S.p.A  - Iquique</t>
  </si>
  <si>
    <t>Resichil S.p.A</t>
  </si>
  <si>
    <t>Sales y Compuestos Ltda</t>
  </si>
  <si>
    <t xml:space="preserve">Sánchez y Cia Ltda </t>
  </si>
  <si>
    <t>Sercoin S.C.I. S.A</t>
  </si>
  <si>
    <t>Sinquiver S.p.A</t>
  </si>
  <si>
    <t xml:space="preserve">Sociedad Distribuidora y Comercial Polyqui Ltda </t>
  </si>
  <si>
    <t>South Pacific Insumos y Materias Primas Limitada</t>
  </si>
  <si>
    <t>Veterquímica S.A</t>
  </si>
  <si>
    <t>Brenntag Chile Comercial e Industrial Ltda</t>
  </si>
  <si>
    <t>Aquasin S.p.A</t>
  </si>
  <si>
    <t>Bapa S.A</t>
  </si>
  <si>
    <t>Temac S.A</t>
  </si>
  <si>
    <t>Comisión Chilena de Energía Nuclear - CCHEN</t>
  </si>
  <si>
    <t>326-858</t>
  </si>
  <si>
    <t>Tecnigen S.A</t>
  </si>
  <si>
    <t>Epoxa S.A</t>
  </si>
  <si>
    <t>Resinas Del Bio Bio S.A - Coronel</t>
  </si>
  <si>
    <t>Sales de Magnesio Limitada</t>
  </si>
  <si>
    <t>Molibdenos y Metales S.A , Molymet</t>
  </si>
  <si>
    <t>01.00.111-1</t>
  </si>
  <si>
    <t>Santiago</t>
  </si>
  <si>
    <t>Columna6</t>
  </si>
  <si>
    <t>Norma</t>
  </si>
  <si>
    <t>Certificador</t>
  </si>
  <si>
    <t>SGS</t>
  </si>
  <si>
    <t>Gerente división Frescos y Exportaciones</t>
  </si>
  <si>
    <t>Gerente Comercial</t>
  </si>
  <si>
    <t>Gerente de Finanzas y Personas</t>
  </si>
  <si>
    <t>Siegwerk Chile S.A</t>
  </si>
  <si>
    <t>Sun Chemical ( Chile ) S.A</t>
  </si>
  <si>
    <t>Ajay - SQM Chile S.A</t>
  </si>
  <si>
    <t>Nibsa S.A</t>
  </si>
  <si>
    <t>Raúl Reeves y Cia Ltda</t>
  </si>
  <si>
    <t>Fábrica de Lubricantes Industriales Graxoil S.p.A</t>
  </si>
  <si>
    <t>J.Riveros S.A.I.C.</t>
  </si>
  <si>
    <t>SKF Chilena S.A.I.C.</t>
  </si>
  <si>
    <t>Texas Laboratories Inc. Sic. Ltda</t>
  </si>
  <si>
    <t>Total Chile S.A</t>
  </si>
  <si>
    <t>Acricol Ltda</t>
  </si>
  <si>
    <t>Induacril Ltda</t>
  </si>
  <si>
    <t>Vidriería Prat S.A (Digosa) - Concepción</t>
  </si>
  <si>
    <t>Cainsa (Cauchos Industriales S.A</t>
  </si>
  <si>
    <t>Caucho Nova Ltda</t>
  </si>
  <si>
    <t>Cical Ltda</t>
  </si>
  <si>
    <t>Elagom Ltda</t>
  </si>
  <si>
    <t>FLSmith S.A</t>
  </si>
  <si>
    <t>Ingomar S.A</t>
  </si>
  <si>
    <t>Luis Philipps S.A.I.C. Gomas</t>
  </si>
  <si>
    <t>Madegom S.A</t>
  </si>
  <si>
    <t>Manufacturas de Caucho Rivera Ltda</t>
  </si>
  <si>
    <t>Metso Chile S.p.A</t>
  </si>
  <si>
    <t>Rodal S.p.A</t>
  </si>
  <si>
    <t>Rubbertech S.p.A</t>
  </si>
  <si>
    <t>Tega  Industries Chile S.p.A</t>
  </si>
  <si>
    <t>Teixidó Sociedad Ltda</t>
  </si>
  <si>
    <t>Treck S.A</t>
  </si>
  <si>
    <t>VULCO WEIR MINERALES</t>
  </si>
  <si>
    <t>Willenbrinck y Cia Ltda</t>
  </si>
  <si>
    <t>Ingeniería en Plásticos y Metales S.A</t>
  </si>
  <si>
    <t>Vinilit S.A</t>
  </si>
  <si>
    <t>Bitumix S.A</t>
  </si>
  <si>
    <t>Construcciones Asfal Center Ltda</t>
  </si>
  <si>
    <t>Probisa S.A</t>
  </si>
  <si>
    <t>Sociedad MineraPetreos Quilín Ltda</t>
  </si>
  <si>
    <t xml:space="preserve">Comeercializadora de Plásticos Ltda </t>
  </si>
  <si>
    <t>Grupo Montesa  S.p.A</t>
  </si>
  <si>
    <t xml:space="preserve">Homs Pack Ltda </t>
  </si>
  <si>
    <t>Maboplas S.p.A</t>
  </si>
  <si>
    <t>Malfanti S.A</t>
  </si>
  <si>
    <t>Plásticos Arauco Ltda</t>
  </si>
  <si>
    <t>Plásticos Bío Bío S.A</t>
  </si>
  <si>
    <t>Plásticos Hebrolux Ltda</t>
  </si>
  <si>
    <t>Plásticos y Vidrios Ltda</t>
  </si>
  <si>
    <t>Plastiyverg S.A</t>
  </si>
  <si>
    <t>Polytex S.A</t>
  </si>
  <si>
    <t>Comercial e Industrial Plásticos Hoffens S.A</t>
  </si>
  <si>
    <t>Pfenniger S.A</t>
  </si>
  <si>
    <t>Solmax Chile S.A</t>
  </si>
  <si>
    <t>Tehmco S.A</t>
  </si>
  <si>
    <t>Tigre Chile S.A</t>
  </si>
  <si>
    <t>Aguigom S.A</t>
  </si>
  <si>
    <t>Cauchoval S.A</t>
  </si>
  <si>
    <t>Fanadego S.p.A</t>
  </si>
  <si>
    <t>Procaucho Ltda</t>
  </si>
  <si>
    <t>Productos de Alambres Korda Ltda</t>
  </si>
  <si>
    <t>Sances Ltda</t>
  </si>
  <si>
    <t>Empresa Nacional de Energía - Enex S.A</t>
  </si>
  <si>
    <t>ENAP Magallanes  - Punta Arenas</t>
  </si>
  <si>
    <t>Laser Disc Chile Comercial e Industrial S.p.A</t>
  </si>
  <si>
    <t>Abasoplast Limitada/Plásticos TM</t>
  </si>
  <si>
    <t>B.O Packaging S.A - Industria de Envases</t>
  </si>
  <si>
    <t>Carvajal Empaques S.A</t>
  </si>
  <si>
    <t>Coembal Chile S.A</t>
  </si>
  <si>
    <t>Distribuidora e Importadora Holgrei ltda</t>
  </si>
  <si>
    <t xml:space="preserve">Drug Plastics Arcadia Ltda </t>
  </si>
  <si>
    <t>Envases Carrillo S.A</t>
  </si>
  <si>
    <t>Envases CMF S.A</t>
  </si>
  <si>
    <t>Envases Técnicos Ltda</t>
  </si>
  <si>
    <t>Fábrica de Envases Fosko S.A</t>
  </si>
  <si>
    <t>Fábrica de Envases Plásticos S.A - Filial CCU</t>
  </si>
  <si>
    <t>Fábrica de Plásticos Ceruti Ltda</t>
  </si>
  <si>
    <t>Food- Pack Ltda</t>
  </si>
  <si>
    <t>Greif Embalajes Industriales S.A</t>
  </si>
  <si>
    <t>Ifco Systems Chile S.A</t>
  </si>
  <si>
    <t>Imiflex S.p.A</t>
  </si>
  <si>
    <t>Importaciones y Exportaciones Rahué S.A</t>
  </si>
  <si>
    <t xml:space="preserve">Industria de Envases Strong Ltda </t>
  </si>
  <si>
    <t>Industria de Plásticos Técnicos S.p.A</t>
  </si>
  <si>
    <t>Integrity S.A</t>
  </si>
  <si>
    <t>Kalle Chile S.A</t>
  </si>
  <si>
    <t>Manufacturas Metalúrgicas Rheem Chilena S.p.A</t>
  </si>
  <si>
    <t>Mauro Horacio Echeverría Galindo, Envases E.I.R.L.</t>
  </si>
  <si>
    <t>Plásticos Asturias</t>
  </si>
  <si>
    <t>Plásticos Eroflex S.A</t>
  </si>
  <si>
    <t>Plásticos España S.A</t>
  </si>
  <si>
    <t>Plásticos Tumani S.p.A - Valparaíso</t>
  </si>
  <si>
    <t>Plásticos William Haddad Ltda</t>
  </si>
  <si>
    <t>Plásticos y Matrices Ltda</t>
  </si>
  <si>
    <t>Roberto Garcés Vial y Cia. Ltda</t>
  </si>
  <si>
    <t>Tubopack S.A</t>
  </si>
  <si>
    <t>United Plastic Corporation S.A</t>
  </si>
  <si>
    <t xml:space="preserve">Vallepack Ltda </t>
  </si>
  <si>
    <t>Alusa Chile S.A ( Una Compañía Amcor)</t>
  </si>
  <si>
    <t>Bolsa Pac Ltda</t>
  </si>
  <si>
    <t>Comercial de Andes Ltda</t>
  </si>
  <si>
    <t>Copack S.A</t>
  </si>
  <si>
    <t>Envases del Pacífico S.A</t>
  </si>
  <si>
    <t>Filter Print Ltda</t>
  </si>
  <si>
    <t>Impregraf Ltda</t>
  </si>
  <si>
    <t>Industria Convertidora S.A - Casablanca</t>
  </si>
  <si>
    <t>Italplast</t>
  </si>
  <si>
    <t>Plásticos  Eroflex S.A</t>
  </si>
  <si>
    <t xml:space="preserve">Comercial Distap Ltda </t>
  </si>
  <si>
    <t>ESPUCON (Espumas Concepción) - Concepción</t>
  </si>
  <si>
    <t>Fábrica de Espuma Plástica Faval S.A</t>
  </si>
  <si>
    <t>Jiménez y Cia Ltda - Talca</t>
  </si>
  <si>
    <t>Sociedad Industrial y  Comercial Espinosa Hnos Ltda</t>
  </si>
  <si>
    <t>Plásticos Elsaca</t>
  </si>
  <si>
    <t>Plastyverg S.A</t>
  </si>
  <si>
    <t>Dimaco S.A.C.</t>
  </si>
  <si>
    <t>THC Chile S.A</t>
  </si>
  <si>
    <t>Vorwerk y Cia Ltda</t>
  </si>
  <si>
    <t>Aceites Industriales Ltda</t>
  </si>
  <si>
    <t>Bel-Ray Chile  Ltda</t>
  </si>
  <si>
    <t xml:space="preserve">Estación de Servicio Cordillera Ltda </t>
  </si>
  <si>
    <t>Juan Zamora y Cia Ltda</t>
  </si>
  <si>
    <t>Liqui Moly Chile Comercial Ltda</t>
  </si>
  <si>
    <t>Lubricantes Internacionales Ltda</t>
  </si>
  <si>
    <t>Luval S.A</t>
  </si>
  <si>
    <t>Tecnilub Ltda</t>
  </si>
  <si>
    <t xml:space="preserve">Comercial  e Industrial Vector Ltda </t>
  </si>
  <si>
    <t>Marienberg y Cia en Comandita</t>
  </si>
  <si>
    <t>Aitec s.A</t>
  </si>
  <si>
    <t>Importadora Stalus Ltda</t>
  </si>
  <si>
    <t xml:space="preserve">Multiadapters Hidráulica Comercial e Industrial Ltda </t>
  </si>
  <si>
    <t>Reyher Ltda - Talcahuano</t>
  </si>
  <si>
    <t>Sociedad Comercial Tecnisa Chile Ltda</t>
  </si>
  <si>
    <t>Tradcorp S.A</t>
  </si>
  <si>
    <t>Automotora Bilbao S.A</t>
  </si>
  <si>
    <t>Bridgestone Chile S.A</t>
  </si>
  <si>
    <t>Comercial Pío Nono Ltda</t>
  </si>
  <si>
    <t>Distribuidora Divalco S.A</t>
  </si>
  <si>
    <t>Establecimientos Gardilcic S.A - Arica</t>
  </si>
  <si>
    <t>Frano Atlagich Marcoch S.A - Arica</t>
  </si>
  <si>
    <t>Goodyear de Chile S.A.I.C</t>
  </si>
  <si>
    <t>Industria Recuperadora de Neumáticos S.A.C.I.</t>
  </si>
  <si>
    <t>Michelín Chile Ltda</t>
  </si>
  <si>
    <t>Movicenter</t>
  </si>
  <si>
    <t>Neumáticos San Jorge Ltda - Punta Arenas</t>
  </si>
  <si>
    <t>Recauchajes Bailac- Thor Ltda - Iquique</t>
  </si>
  <si>
    <t>Recauchajes Bandag del Sur S.A - Los Angeles</t>
  </si>
  <si>
    <t>Recauchajes Mineros Bailac ltda</t>
  </si>
  <si>
    <t>Riosan Cia Ltda - Concepción</t>
  </si>
  <si>
    <t>Salinas y Fabres S.A</t>
  </si>
  <si>
    <t xml:space="preserve">Supermercado del Neumático Ltda </t>
  </si>
  <si>
    <t>De Vicente Plásticos S.A</t>
  </si>
  <si>
    <t>Las Américas- Vive Inteligente</t>
  </si>
  <si>
    <t>Veka Chile S.p.A.</t>
  </si>
  <si>
    <t>Industria de Policarbonatos Chile Ltda - LEKER</t>
  </si>
  <si>
    <t>Mecánica Plástica Ltda</t>
  </si>
  <si>
    <t>Davis Graphics S.A</t>
  </si>
  <si>
    <t>Exfibro ltda</t>
  </si>
  <si>
    <t>Fibra Ingeniería y Construcción S.A</t>
  </si>
  <si>
    <t>H.E Fiberglass S.A</t>
  </si>
  <si>
    <t>IIM Ingeniería Industrial Ltda</t>
  </si>
  <si>
    <t>Industrias Plásticas Corvalán S.A</t>
  </si>
  <si>
    <t>Plastigen</t>
  </si>
  <si>
    <t>Poliref - Coquimbo</t>
  </si>
  <si>
    <t>Politec S.A ( Femoglas r )</t>
  </si>
  <si>
    <t>Polychem Ltda</t>
  </si>
  <si>
    <t>Sociedad Poblete y Cia Ltda</t>
  </si>
  <si>
    <t>Wood-ES Ingeniería Plásticos Ltda</t>
  </si>
  <si>
    <t>Fasmel</t>
  </si>
  <si>
    <t>Cambiaso Hnos S.A.C. - Valparaíso</t>
  </si>
  <si>
    <t xml:space="preserve">Comercial e Industrial Vector Ltda </t>
  </si>
  <si>
    <t>Industriaas Enflex S.A</t>
  </si>
  <si>
    <t>Infraplast S.A</t>
  </si>
  <si>
    <t>Petroflex S.A</t>
  </si>
  <si>
    <t>Polifusión S.A</t>
  </si>
  <si>
    <t>Socedad Distribuidora y Comercial Polyqui Ltda</t>
  </si>
  <si>
    <t>Abastoplast Limitada/Plásticos TM156</t>
  </si>
  <si>
    <t>Alusud Embalajes Chile Ltda</t>
  </si>
  <si>
    <t>Arquitectura y Construcción Tecno-Textil S.A Arcotex</t>
  </si>
  <si>
    <t>Broncerías y Plásticos Exma Ltda</t>
  </si>
  <si>
    <t>Cesani &amp; Plastic</t>
  </si>
  <si>
    <t>Coexpan Chile S.A</t>
  </si>
  <si>
    <t>Comberplast S.A</t>
  </si>
  <si>
    <t>Comercial Reno Limitada</t>
  </si>
  <si>
    <t>Compoflex Ltda</t>
  </si>
  <si>
    <t>Cover Composites S.p.A</t>
  </si>
  <si>
    <t>DPS Chile Comercial Ltda</t>
  </si>
  <si>
    <t>Emblecar Chile  S.A</t>
  </si>
  <si>
    <t>Gonzalo y Jaime Valdivieso Ltda</t>
  </si>
  <si>
    <t>IC Trading Chile Ltda</t>
  </si>
  <si>
    <t>Impex S.p.A</t>
  </si>
  <si>
    <t>Industria de Plásticos Serplas S.A</t>
  </si>
  <si>
    <t>Industrias Enflex S.A</t>
  </si>
  <si>
    <t>Insur Ltda</t>
  </si>
  <si>
    <t xml:space="preserve">Jovino Cerón  Cornejo </t>
  </si>
  <si>
    <t>Jure Esguep Ltda</t>
  </si>
  <si>
    <t>Maniquíes Jacinto Ortega</t>
  </si>
  <si>
    <t xml:space="preserve">Maniquíes Ortega </t>
  </si>
  <si>
    <t>Marple Plastic Solution Group S.A</t>
  </si>
  <si>
    <t xml:space="preserve">Matrices Plásticos y  Cia Ltda </t>
  </si>
  <si>
    <t>Megaplast Ltda</t>
  </si>
  <si>
    <t>Mendoza y Cía.  Ltda</t>
  </si>
  <si>
    <t>Micrpack Ltda</t>
  </si>
  <si>
    <t>Newell Rubbermaid Chile Ltda</t>
  </si>
  <si>
    <t>Petroquim S.A</t>
  </si>
  <si>
    <t>Plásticos América Ltda</t>
  </si>
  <si>
    <t>Plásticos Coronel  Ltda - Concepción</t>
  </si>
  <si>
    <t>Plásticos Filmamérica Ltda</t>
  </si>
  <si>
    <t>Plásticos Haddad S.A</t>
  </si>
  <si>
    <t>Plásticos Nalón Ltda</t>
  </si>
  <si>
    <t>Plásticos Raquel</t>
  </si>
  <si>
    <t>Plásticos Wegner Ltda - Viña del Mar</t>
  </si>
  <si>
    <t>Plásticos y Envases Ltda</t>
  </si>
  <si>
    <t>Plastiservi Ltda</t>
  </si>
  <si>
    <t>Polimershapes Chile S.A</t>
  </si>
  <si>
    <t>Proplas Ltda</t>
  </si>
  <si>
    <t>Reifox Industrial S.p.A</t>
  </si>
  <si>
    <t>Reveco y Cia Ltda</t>
  </si>
  <si>
    <t>San Jorge Packaging S.A</t>
  </si>
  <si>
    <t xml:space="preserve">Sánchez e Hijos Ltda </t>
  </si>
  <si>
    <t>Santa Isabel Sellos de Seguridad Limitada</t>
  </si>
  <si>
    <t>Schüsler S.A - Concepción</t>
  </si>
  <si>
    <t>Sociedad Comercial Industrial Playcar Ltda</t>
  </si>
  <si>
    <t>Sociedad de Plásticos CSD Ltda</t>
  </si>
  <si>
    <t>Sociedad Industrial y Comercial Espinosa Hnos. Ltda</t>
  </si>
  <si>
    <t>Sociedad Manufacturera y Comercial Fab S.A</t>
  </si>
  <si>
    <t>Varioprod Ltda</t>
  </si>
  <si>
    <t>Violeta Rodriguez Quiroz - Valparaíso</t>
  </si>
  <si>
    <t>Viplastic Chile S.A.C. e I</t>
  </si>
  <si>
    <t>Maestranza y Fundición Vespucio S.A</t>
  </si>
  <si>
    <t>Termoacustic S.A - Osorno</t>
  </si>
  <si>
    <t>Vimel Vidrios y Aluminios - Viña del Mar</t>
  </si>
  <si>
    <t>Vitralum Ltda</t>
  </si>
  <si>
    <t>Vusa Arquitectura en Aluminio Ltda - Coquimbo</t>
  </si>
  <si>
    <t>Garibaldi S.A</t>
  </si>
  <si>
    <t>Favima S.p.A</t>
  </si>
  <si>
    <t>Cristalerías de Chile S.A - Padre Hurtado</t>
  </si>
  <si>
    <t>Cristalerías Toro S.p.A</t>
  </si>
  <si>
    <t>Cerámica León Codriansky E.I.R.L.</t>
  </si>
  <si>
    <t>Decoralia S.p.A</t>
  </si>
  <si>
    <t>Duromármol S.A</t>
  </si>
  <si>
    <t>Buchert Rosas y Cia Ltda</t>
  </si>
  <si>
    <t>Comercial Angelini Ltda</t>
  </si>
  <si>
    <t>Cristalería Artística  Ltda</t>
  </si>
  <si>
    <t>Glasser Sur S.p.A</t>
  </si>
  <si>
    <t xml:space="preserve">Santiago Agliati e Hijos Ltda </t>
  </si>
  <si>
    <t>Vidrios Dell' orto S.A</t>
  </si>
  <si>
    <t>Vidrios Lirquén S.A</t>
  </si>
  <si>
    <t>Marmolería Italo Cedolín  y Cía Ltda</t>
  </si>
  <si>
    <t>Mármoles Técnicos S.A</t>
  </si>
  <si>
    <t>Budnik Hermanos S.A</t>
  </si>
  <si>
    <t>Cerámica Santiago S.A</t>
  </si>
  <si>
    <t>Abastecedora de Cristales VMGLASS S.A</t>
  </si>
  <si>
    <t>Aluminios del Maule  S.A -Talca</t>
  </si>
  <si>
    <t>Glasstech S.A</t>
  </si>
  <si>
    <t>Hidragua S.A.C.I.</t>
  </si>
  <si>
    <t>Coditec, Compañía Distribuidora Técnica S:A</t>
  </si>
  <si>
    <t>Comercial e Industrial ISESA S.A</t>
  </si>
  <si>
    <t>Comercial Klingspor Chile Ltda</t>
  </si>
  <si>
    <t>Emaresa, Ingenieros y Representaciones S.A</t>
  </si>
  <si>
    <t>Ferretería Amunátegui S.A</t>
  </si>
  <si>
    <t>Patricio Otero F. y Cia Ltda</t>
  </si>
  <si>
    <t>Arenex S.A</t>
  </si>
  <si>
    <t>Aridos Maggi Limitada- Concón</t>
  </si>
  <si>
    <t>Cementos Transex Ltda</t>
  </si>
  <si>
    <t>Conovia Ltda</t>
  </si>
  <si>
    <t xml:space="preserve">Hormigones Transex Ltda </t>
  </si>
  <si>
    <t>Melón Aridos Ltda</t>
  </si>
  <si>
    <t>Baldosas San José S.p.A</t>
  </si>
  <si>
    <t>Cerámica Bío Bío Ltda - Nacimiento</t>
  </si>
  <si>
    <t>Microbal S.A</t>
  </si>
  <si>
    <t>Prefabricados Argandoña - Coquimbo</t>
  </si>
  <si>
    <t>Bottai S.A</t>
  </si>
  <si>
    <t>Prefabricados de Hormigón Grau S.A</t>
  </si>
  <si>
    <t>Prefabricados y Pretensados de Hormigón S.A</t>
  </si>
  <si>
    <t>Bío Bío Cementos S.A - Antofagasta</t>
  </si>
  <si>
    <t>Bio Bío Cementos S.A - Antofagasta</t>
  </si>
  <si>
    <t>Cemento Polpaico S.A</t>
  </si>
  <si>
    <t>Cementos Bío Bío S.A</t>
  </si>
  <si>
    <t>Hormigones Bicentenario S.A</t>
  </si>
  <si>
    <t>Instituto del Cemento y del Hormigón de Chile</t>
  </si>
  <si>
    <t>Melón S.A</t>
  </si>
  <si>
    <t>Concretos e Ingeniería Vipret S.p.A</t>
  </si>
  <si>
    <t>Construcciones Especializadas Ltda</t>
  </si>
  <si>
    <t>Grau S.A, Aglomerados de Hormigón</t>
  </si>
  <si>
    <t>Hormar Ltda</t>
  </si>
  <si>
    <t>Hormisur-Inein S.A</t>
  </si>
  <si>
    <t>Indherco Ltda - Viña del mar</t>
  </si>
  <si>
    <t>JC Margas S.p.A</t>
  </si>
  <si>
    <t>Melón Hormigones S.A</t>
  </si>
  <si>
    <t>Prefabricados ADK S.p.A</t>
  </si>
  <si>
    <t>Prefabricados JC Servicios e Instalaciones Ltda</t>
  </si>
  <si>
    <t>Prefhor Ltda</t>
  </si>
  <si>
    <t>Redimix Hormigones Ltda</t>
  </si>
  <si>
    <t>Fábrica de Ladrillos y Tejas Traiguén Ltda - Traiguén</t>
  </si>
  <si>
    <t>Ferrolusac S.A</t>
  </si>
  <si>
    <t>Refractarios Lunge Ltda</t>
  </si>
  <si>
    <t>Refractarios Refal Ltda</t>
  </si>
  <si>
    <t>RHI Chile S.A</t>
  </si>
  <si>
    <t>Compañía Prefabricadora de Losas S.A</t>
  </si>
  <si>
    <t>PIZARREÑO-ROMERAL</t>
  </si>
  <si>
    <t>Aceros Cox Comercal S.A</t>
  </si>
  <si>
    <t>Aceros Y Cuchillería Acsa S.A</t>
  </si>
  <si>
    <t>Armacero Matco S.A</t>
  </si>
  <si>
    <t>Arrigoni Matalúrgica S.A</t>
  </si>
  <si>
    <t>Aza Acero Sostenible</t>
  </si>
  <si>
    <t>Block y Cia. S.A.C.I.</t>
  </si>
  <si>
    <t>CAP Acero- Compañía Siderúrgica Huacipato S.A - Talcahuano</t>
  </si>
  <si>
    <t>Fastpack S.A</t>
  </si>
  <si>
    <t>Fundinox Chile  S.A</t>
  </si>
  <si>
    <t>Küpfer Hnos S.A</t>
  </si>
  <si>
    <t>Maestranzas Alfametal Ltda</t>
  </si>
  <si>
    <t>ME Elecmetal</t>
  </si>
  <si>
    <t>Multiaceros S.A</t>
  </si>
  <si>
    <t>Otero y Dominguez Ltda</t>
  </si>
  <si>
    <t>Petricio Industrial Santiago S.A</t>
  </si>
  <si>
    <t>Proteco Chile Ltda</t>
  </si>
  <si>
    <t>Rudel S.A - Coronel</t>
  </si>
  <si>
    <t>Salomon Sack S.A</t>
  </si>
  <si>
    <t>SK Sabo Chile S.A - Antofagasta</t>
  </si>
  <si>
    <t>Sodiac Ltda</t>
  </si>
  <si>
    <t>V.H Manufactura de Tubos de Acero S.A</t>
  </si>
  <si>
    <t>Ipacer S.A</t>
  </si>
  <si>
    <t>Weller Comercial e Industrial Chile Ltda - Quilpué</t>
  </si>
  <si>
    <t>Acerinox Chile S.A</t>
  </si>
  <si>
    <t>Aceros y Metales Soc. ltda</t>
  </si>
  <si>
    <t>Acerosal S.A</t>
  </si>
  <si>
    <t>Aginox Comercial Ltda</t>
  </si>
  <si>
    <t>Dulox</t>
  </si>
  <si>
    <t>Marmevit Ltda</t>
  </si>
  <si>
    <t>Sociedad Nacional de Metales Ltda</t>
  </si>
  <si>
    <t>TPI Chile S.A</t>
  </si>
  <si>
    <t>Recsol S.A - Rancagua</t>
  </si>
  <si>
    <t>Adesa S.A - Puerto Varas</t>
  </si>
  <si>
    <t>American Screw de Chile S.p.A</t>
  </si>
  <si>
    <t>Berr y Nally S.A</t>
  </si>
  <si>
    <t>Colada Contínua Chilena S.A</t>
  </si>
  <si>
    <t>Comercial Arar Ltda</t>
  </si>
  <si>
    <t xml:space="preserve">Comercial Fundación Ltda </t>
  </si>
  <si>
    <t>Elaboradora de Metales Tremet S.A</t>
  </si>
  <si>
    <t>Facta Ltda</t>
  </si>
  <si>
    <t>Helmut Hoffmann Schoester</t>
  </si>
  <si>
    <t>Importadora Comercial ITC S.A</t>
  </si>
  <si>
    <t>Indutria de Pernos Irua Ltda</t>
  </si>
  <si>
    <t>Industrias Chilenas de Alambre Inchalam S.A- Talcahuano</t>
  </si>
  <si>
    <t>Inversiones Industriales Ltda</t>
  </si>
  <si>
    <t>Kraemer y Mohr S.A</t>
  </si>
  <si>
    <t>Maestranza Industrial y Comercial Ltda - Concepción</t>
  </si>
  <si>
    <t>Milán Fabjanovoc y Cia Ltda - Concepción</t>
  </si>
  <si>
    <t>Prodalam S.A</t>
  </si>
  <si>
    <t>RGM Mallas de Alambre Ltda</t>
  </si>
  <si>
    <t>Sande S.A</t>
  </si>
  <si>
    <t>Sociedad Pernos Brasil Ltda -Temuco</t>
  </si>
  <si>
    <t>Drillco Tools S.A</t>
  </si>
  <si>
    <t>SIMMA S.A</t>
  </si>
  <si>
    <t>Fábricas y Maestranzas del Ejército (FAMAE) - Talagante</t>
  </si>
  <si>
    <t>Tec Harseim S.p.A</t>
  </si>
  <si>
    <t>Móviles de Chile S.A</t>
  </si>
  <si>
    <t>Acma S.A</t>
  </si>
  <si>
    <t>Ahosa</t>
  </si>
  <si>
    <t>Cortinas Metélicas Cormet Ltda</t>
  </si>
  <si>
    <t>Intal Ltda</t>
  </si>
  <si>
    <t>Alumnios A.M.C  y Cía Ltda</t>
  </si>
  <si>
    <t>Alumnios Armados S.A</t>
  </si>
  <si>
    <t>Anodite S.A</t>
  </si>
  <si>
    <t>Enlozados Cóndor S.A</t>
  </si>
  <si>
    <t>Mario De la Cuadra Chapman - Viña del mar</t>
  </si>
  <si>
    <t>Nexans Chile S.A</t>
  </si>
  <si>
    <t>Pimasa, Proovedora Industrial Minera Andina</t>
  </si>
  <si>
    <t>Prodalum S.A</t>
  </si>
  <si>
    <t>Sociedad Industrial Maestranza Belga Ltda</t>
  </si>
  <si>
    <t>Abasolo Vallejo S.A</t>
  </si>
  <si>
    <t>Flesan S.A</t>
  </si>
  <si>
    <t>Hilti Chile Ltda</t>
  </si>
  <si>
    <t>Indusper Ltda</t>
  </si>
  <si>
    <t>Industria Mecánica Gevemac Ltda</t>
  </si>
  <si>
    <t>Reinike S.A</t>
  </si>
  <si>
    <t>Sociedad Anclajes Chile Ltda - Valparaíso</t>
  </si>
  <si>
    <t>Carlos Sepúlveda Suzarte y Cía Ltda</t>
  </si>
  <si>
    <t>Italinox Ltda</t>
  </si>
  <si>
    <t>Mekis y Cía Ltda</t>
  </si>
  <si>
    <t>Rena Ware de Chile S.A.I.C.</t>
  </si>
  <si>
    <t>Servicio Mineros Metal Mecánico e Industriales S.A</t>
  </si>
  <si>
    <t>Sociedad Servicios Metalmecánicos S.p.A</t>
  </si>
  <si>
    <t>Tersainox S.p.A</t>
  </si>
  <si>
    <t>Wintec S.A</t>
  </si>
  <si>
    <t>Aceros Diezco S.A  - Talcahuano</t>
  </si>
  <si>
    <t>Aceros Ferroglobo S.A</t>
  </si>
  <si>
    <t>Sociedad de Inversiones Alida Ulgini Ltda</t>
  </si>
  <si>
    <t>Moly-Cop Chile S.A</t>
  </si>
  <si>
    <t>Cintac S.A.I.C.</t>
  </si>
  <si>
    <t>Facoro S.p.A</t>
  </si>
  <si>
    <t>Diprolat Ltda</t>
  </si>
  <si>
    <t xml:space="preserve">Conmetal Ltda </t>
  </si>
  <si>
    <t>Broncerías Chile Ltda r</t>
  </si>
  <si>
    <t>Industria Metalúrgica Bronces Rey Ltda</t>
  </si>
  <si>
    <t>Distintec S.p.A</t>
  </si>
  <si>
    <t>Gándara Chile S.A - Valparaíso</t>
  </si>
  <si>
    <t>Imdifer Ltda</t>
  </si>
  <si>
    <t xml:space="preserve">Kúpfer Hnos Ltda </t>
  </si>
  <si>
    <t>PRODINSA S.A</t>
  </si>
  <si>
    <t>Tecnicables</t>
  </si>
  <si>
    <t>Cajas de Seguridad Atlántida S.A</t>
  </si>
  <si>
    <t>E. Hinze Ltda</t>
  </si>
  <si>
    <t>Fortalex S.A</t>
  </si>
  <si>
    <t>Assa Abloy Chile S.p.A</t>
  </si>
  <si>
    <t>Offermanns  Flood S.A</t>
  </si>
  <si>
    <t>Patricio Lioi y Cía Ltda</t>
  </si>
  <si>
    <t>Alvenius Chilena Ltda</t>
  </si>
  <si>
    <t>Attex Ltda</t>
  </si>
  <si>
    <t>Carlos Herrera Arredondo Ltda</t>
  </si>
  <si>
    <t>Ducasse Comercial  Ltda</t>
  </si>
  <si>
    <t>Industria Metalúrgica Limitada</t>
  </si>
  <si>
    <t>Industrial y Comercial Ferrocentro Limitada</t>
  </si>
  <si>
    <t>Metalhsa</t>
  </si>
  <si>
    <t>Perfiles y Tubos de Acero Almarza S.A</t>
  </si>
  <si>
    <t>Radiadores Gallardo Ltda</t>
  </si>
  <si>
    <t>Serminor Ltda</t>
  </si>
  <si>
    <t>Tecnovial S.A</t>
  </si>
  <si>
    <t>Tecval S.A</t>
  </si>
  <si>
    <t>Válvulas Industriales S.A</t>
  </si>
  <si>
    <t>Flexibles Covarrubias Ltda - Valparaíso</t>
  </si>
  <si>
    <t>Carrocerías Unicar S.A</t>
  </si>
  <si>
    <t>Cold Andina S.p.A.</t>
  </si>
  <si>
    <t>Containerland</t>
  </si>
  <si>
    <t>Génesis S.A</t>
  </si>
  <si>
    <t xml:space="preserve">Grisolia y Cía Ltda </t>
  </si>
  <si>
    <t>Hermanos Munizaga S.A</t>
  </si>
  <si>
    <t>Maestranza Almahue S.p.A</t>
  </si>
  <si>
    <t xml:space="preserve">Mapar Ltda - San carlos </t>
  </si>
  <si>
    <t>Metalmecánica Andritec Ltda</t>
  </si>
  <si>
    <t>Servicios Metálicos S.A</t>
  </si>
  <si>
    <t>Status S.A</t>
  </si>
  <si>
    <t>Aesseal Chile S.A</t>
  </si>
  <si>
    <t>Induminer S.A.C.</t>
  </si>
  <si>
    <t>Wärtsilä Chile Ltda - Valparaíso</t>
  </si>
  <si>
    <t>Alarmatic Monitoring S.A</t>
  </si>
  <si>
    <t>Artilec Ltda</t>
  </si>
  <si>
    <t>Automa Electrónica Ltda</t>
  </si>
  <si>
    <t>Aluminios Armados S.A</t>
  </si>
  <si>
    <t>Comercial Rey Ltda</t>
  </si>
  <si>
    <t>Industra Metalúrgica Bronces Rey Ltda</t>
  </si>
  <si>
    <t>Luis Dehnhardt y Cía Ltda</t>
  </si>
  <si>
    <t>Hunter Douglas Chile S.A</t>
  </si>
  <si>
    <t>Bermand Fluid Solutions S.A</t>
  </si>
  <si>
    <t>03.12.341</t>
  </si>
  <si>
    <t>Durocrom S.A</t>
  </si>
  <si>
    <t>Galvanoplastía Crom-Niq Ltda</t>
  </si>
  <si>
    <t>Héctor Díaz H. y Cía Ltda</t>
  </si>
  <si>
    <t>Maestranza Fanari Ltda</t>
  </si>
  <si>
    <t>Metalmecánica Sinsay Ltda</t>
  </si>
  <si>
    <t>Metalúrgica Puerto Caldera S.A - Caldera</t>
  </si>
  <si>
    <t>Condensa S.A</t>
  </si>
  <si>
    <t>Elaboradora de Envases S.A</t>
  </si>
  <si>
    <t>Emetal Ltda</t>
  </si>
  <si>
    <t>Envases y Litografía Aguila S.A</t>
  </si>
  <si>
    <t>Metrain S.A</t>
  </si>
  <si>
    <t>MTE Cemcogas S.A</t>
  </si>
  <si>
    <t>Tecnotambores S.A</t>
  </si>
  <si>
    <t>Aircal Ltda</t>
  </si>
  <si>
    <t>Alucril Ltda</t>
  </si>
  <si>
    <t>B.Bosh S.A</t>
  </si>
  <si>
    <t>Bettoli S.A, Ingeniería Industrial - Quilpué</t>
  </si>
  <si>
    <t>Bunster y Salas S.A</t>
  </si>
  <si>
    <t>Caeme Ltda</t>
  </si>
  <si>
    <t>Co-ol Ltda</t>
  </si>
  <si>
    <t>Codisín Ltda</t>
  </si>
  <si>
    <t xml:space="preserve">Comercial Craft House Ltda </t>
  </si>
  <si>
    <t>Delgado S.A</t>
  </si>
  <si>
    <t>Duramet S.A</t>
  </si>
  <si>
    <t>Ecaso S.A</t>
  </si>
  <si>
    <t>Edyce Metalúrgica S.A</t>
  </si>
  <si>
    <t>Efco de Chile S.A</t>
  </si>
  <si>
    <t>Eiffel Construcciones Metálicas S.A</t>
  </si>
  <si>
    <t>Emgifor Ltda</t>
  </si>
  <si>
    <t>Estructuras Metálicas Lasam Ltda</t>
  </si>
  <si>
    <t>Fabricación de Productos Metálicos Pratto S.p.A</t>
  </si>
  <si>
    <t>Farimetal S.A</t>
  </si>
  <si>
    <t>Famacon S.A - Talcahuano</t>
  </si>
  <si>
    <t xml:space="preserve">Fundición Alister Industrial Ltda </t>
  </si>
  <si>
    <t>Gesal - Concepción</t>
  </si>
  <si>
    <t>Globalmet S.A</t>
  </si>
  <si>
    <t xml:space="preserve">Herreros y Cia Ltda </t>
  </si>
  <si>
    <t>Industrial Estrumec Ltda - Curicó</t>
  </si>
  <si>
    <t>Ingemec Ltda - Temuco</t>
  </si>
  <si>
    <t>IPF Ingeniería Ltda</t>
  </si>
  <si>
    <t>Maestranza Alemania Ltda - Quilpué</t>
  </si>
  <si>
    <t>Maestranza Andes - Laja</t>
  </si>
  <si>
    <t>Maestranza Chile Ltda</t>
  </si>
  <si>
    <t xml:space="preserve">Maestranza Italia Ltda </t>
  </si>
  <si>
    <t>Maestranza Joma S.A</t>
  </si>
  <si>
    <t>Maestranza Villafaña y Cía Ltda - Iquique</t>
  </si>
  <si>
    <t>MCP Ltda</t>
  </si>
  <si>
    <t>Mecánica Bacigalupo y Cía Ltda - Valparíso</t>
  </si>
  <si>
    <t>Mecánica Industrial MJM S.p.A</t>
  </si>
  <si>
    <t>Metalfort S.A</t>
  </si>
  <si>
    <t>Metalúrgica Mettal Ltda</t>
  </si>
  <si>
    <t xml:space="preserve">Metalúrgica Sega Ltda </t>
  </si>
  <si>
    <t>Paneles Estructurales Covintec Chile Ltda</t>
  </si>
  <si>
    <t>Patricio Industrial Santiago S.A</t>
  </si>
  <si>
    <t>Sigu Ingeniería y Construcción - Talcahuano</t>
  </si>
  <si>
    <t>Tubomin S.A</t>
  </si>
  <si>
    <t>Vihns Sellos de Seguridad - Quilpué</t>
  </si>
  <si>
    <t>Aguacentro Fibrogem</t>
  </si>
  <si>
    <t>Assa Ingeniería S.p.A</t>
  </si>
  <si>
    <t>Asserco Metales S.A</t>
  </si>
  <si>
    <t>Hidropack S.A</t>
  </si>
  <si>
    <t>Inoxa S.A</t>
  </si>
  <si>
    <t>Saniglass r</t>
  </si>
  <si>
    <t>Servindustria Ltda - Antofagasta</t>
  </si>
  <si>
    <t>Sociedad Industrial Ferro Sur Ltda - Temuco</t>
  </si>
  <si>
    <t>Vogt S.A</t>
  </si>
  <si>
    <t>Alfa Laval S.p.A</t>
  </si>
  <si>
    <t>Ayagón S.A</t>
  </si>
  <si>
    <t>Faiwood y Compañía Ltda - Viña del mar</t>
  </si>
  <si>
    <t>Microtec S.A</t>
  </si>
  <si>
    <t>Supply Fittings Ltda</t>
  </si>
  <si>
    <t>Aceros Chile S.A</t>
  </si>
  <si>
    <t>Acevedo y Cía Ltda</t>
  </si>
  <si>
    <t>Aguayo Hermanos y Cía Ltda - Talcahuano</t>
  </si>
  <si>
    <t>Baterías Cosmos Ltda</t>
  </si>
  <si>
    <t>Cobre y Aleaciones Escocia S.A</t>
  </si>
  <si>
    <t>Compañía Chilena de Soldaduras Especiales Argenta Ltda</t>
  </si>
  <si>
    <t>FerroCast Ltda</t>
  </si>
  <si>
    <t>Fundición Jofré y Cía Ltda</t>
  </si>
  <si>
    <t>Fundición Las Rosas S.A</t>
  </si>
  <si>
    <t>Fundición Vespucio Ltda</t>
  </si>
  <si>
    <t>Fundición y Maestranza Omamet S.p.A</t>
  </si>
  <si>
    <t>Germán Apablaza y Cía Ltda - Concepción</t>
  </si>
  <si>
    <t>Indumet Ltda</t>
  </si>
  <si>
    <t>Industrial Gross S.A - Temuco</t>
  </si>
  <si>
    <t>Metalbras Ltda</t>
  </si>
  <si>
    <t>Primasa, Proveedora Industrial Minera Andina</t>
  </si>
  <si>
    <t>TALMET,Talleres Metalúrgicos Chile S.A</t>
  </si>
  <si>
    <t>Galvanización y Galvanoplastía</t>
  </si>
  <si>
    <t>Zetaene S.A</t>
  </si>
  <si>
    <t>Ausin Hermanos S.A</t>
  </si>
  <si>
    <t>Ferretería O´Higgins S.A  Villar Hnos S.A</t>
  </si>
  <si>
    <t>Importadora Coimpex Chilena Ltda</t>
  </si>
  <si>
    <t>Importadora y Manufacturera von der Heyde S.A.C.I. - Quilpué</t>
  </si>
  <si>
    <t>Intershang Smiec S.A (Iquique)</t>
  </si>
  <si>
    <t>Productora Chile S.A</t>
  </si>
  <si>
    <t>Stanley Black &amp; Decker, Inc - Chile</t>
  </si>
  <si>
    <t>Wacker Neuson Ltda</t>
  </si>
  <si>
    <t>Comercial María del PilarWaddngton E.R.I.L.</t>
  </si>
  <si>
    <t>Trofeos Pazos</t>
  </si>
  <si>
    <t>CEM S.A</t>
  </si>
  <si>
    <t>Teka Chile S.A</t>
  </si>
  <si>
    <t>Aeromundo S.A</t>
  </si>
  <si>
    <t>Aguimec S.A</t>
  </si>
  <si>
    <t xml:space="preserve">Bignotti Hnos S.A </t>
  </si>
  <si>
    <t>Comercializadora Hernández Ltda</t>
  </si>
  <si>
    <t>Desarollos Tecnológicos S.A</t>
  </si>
  <si>
    <t>Ecomin S.A  Empresa Constructora</t>
  </si>
  <si>
    <t>Eleccon Maquinarias S.A - Iquique</t>
  </si>
  <si>
    <t>Emem Ltda</t>
  </si>
  <si>
    <t>Emotag Ltda</t>
  </si>
  <si>
    <t>Fabrimetal S.A</t>
  </si>
  <si>
    <t>Facomet S.p.A</t>
  </si>
  <si>
    <t>Forjados S.A</t>
  </si>
  <si>
    <t>Giglio y Cía Ltda</t>
  </si>
  <si>
    <t>Hernández Motores S.A.C.I. - Viña del Mar</t>
  </si>
  <si>
    <t>Hidromec S.p.A  - Antofagasta</t>
  </si>
  <si>
    <t>Hugo Jofré e Hijos S.A</t>
  </si>
  <si>
    <t>Industria Mecánica Romco Ltda</t>
  </si>
  <si>
    <t>Industrial de Limache Ltda - Quillota</t>
  </si>
  <si>
    <t>Ingeniería y Construcciones Salas Hermanos Ltda</t>
  </si>
  <si>
    <t>Mademet Ltda - Coquimbo</t>
  </si>
  <si>
    <t>Maestranza Alí S.A - Los Angeles</t>
  </si>
  <si>
    <t>Maestranza Cantele Ltda</t>
  </si>
  <si>
    <t>Maestranza Cylinder Ltda</t>
  </si>
  <si>
    <t>Maestranza e Ingeniería Lo Espejo S.A</t>
  </si>
  <si>
    <t>Maestranza Fajardo Ltda - Coquimbo</t>
  </si>
  <si>
    <t>Maestranza Gordillo - Antofagasta</t>
  </si>
  <si>
    <t>Maestranza Hetol - Valparaíso</t>
  </si>
  <si>
    <t>Maestranza Nachipa S.A - Valparíso</t>
  </si>
  <si>
    <t>Maestranza PG Ltda</t>
  </si>
  <si>
    <t>Maestranza Roche Ltda  - Rancagua</t>
  </si>
  <si>
    <t>Maestranza Seemann S.A</t>
  </si>
  <si>
    <t>Maestranza Talmetal Ltda</t>
  </si>
  <si>
    <t>Maestranza Vic Mar Ltda  - San Antonio</t>
  </si>
  <si>
    <t>Maestranzas Navales S.A - Caldera</t>
  </si>
  <si>
    <t>Maser S.A</t>
  </si>
  <si>
    <t>Olazo Hnos y Cía Ltda - Copiapó</t>
  </si>
  <si>
    <t>Ossa Máquinas Ltda</t>
  </si>
  <si>
    <t>Reimaq y Cía Ltda</t>
  </si>
  <si>
    <t>Técnica Industrial y Comercial Ltda</t>
  </si>
  <si>
    <t>Turbomecánica Ltda - Talcahuano</t>
  </si>
  <si>
    <t>Válvulas Chile</t>
  </si>
  <si>
    <t>Covisa S.A - Viña del Mar</t>
  </si>
  <si>
    <t>Prysmian Group - Cocesa</t>
  </si>
  <si>
    <t>Alfredo Gómez Suspensiones Ltda</t>
  </si>
  <si>
    <t>Aqseptence Group S.A</t>
  </si>
  <si>
    <t>Bolívar Industrial y Cía Ltda</t>
  </si>
  <si>
    <t>Brogle Hnos. y Cía Ltda</t>
  </si>
  <si>
    <t xml:space="preserve">Capo Tresoldi y Cía Ltda </t>
  </si>
  <si>
    <t>Carmetal</t>
  </si>
  <si>
    <t>Carrera Labs S.p.A</t>
  </si>
  <si>
    <t>Cembrass S.p.A</t>
  </si>
  <si>
    <t>Comercial e Industrial Titanium Ltda</t>
  </si>
  <si>
    <t>Comercial PPE Ltda</t>
  </si>
  <si>
    <t>Grúnenwald Hnos Ltda</t>
  </si>
  <si>
    <t>Industria de Conjuntos Mecánicos Aconcagua S.A - Los Andes</t>
  </si>
  <si>
    <t>Industria Nacional de Piezas y Partes  Metalúrgicas S.A</t>
  </si>
  <si>
    <t>Inppamet Ltda - Calama</t>
  </si>
  <si>
    <t xml:space="preserve">J. Riveros S.A.I.C. </t>
  </si>
  <si>
    <t>John Crane Chile S.A</t>
  </si>
  <si>
    <t>Juan Happ y Cía S.A</t>
  </si>
  <si>
    <t>L´uomo  Ltda</t>
  </si>
  <si>
    <t>Manufacturas Metálicas Ebro Ltda</t>
  </si>
  <si>
    <t>Manumetal Ltda</t>
  </si>
  <si>
    <t>Metalmecánica Collio Ltda</t>
  </si>
  <si>
    <t>Metalúrgica Fat Ltda</t>
  </si>
  <si>
    <t>Metalúrgica Gaymer y Cía Ltda</t>
  </si>
  <si>
    <t>Metalúrgica Industrial Tobalaba S.A</t>
  </si>
  <si>
    <t>Metalúrgica Lavín S.A</t>
  </si>
  <si>
    <t>Metalúrgica Sudamericana S.A</t>
  </si>
  <si>
    <t>Metalúrgica Winter S.A</t>
  </si>
  <si>
    <t>Modelería Metalúrgica Ltda</t>
  </si>
  <si>
    <t>Morandi y Cía Ltda</t>
  </si>
  <si>
    <t>Movilockers Ltda</t>
  </si>
  <si>
    <t>Oppici S.A</t>
  </si>
  <si>
    <t>Pedro Alemeny Llanos</t>
  </si>
  <si>
    <t>Ramaciotti y Mantelli Cía Ltda</t>
  </si>
  <si>
    <t>REVESOL</t>
  </si>
  <si>
    <t>Schmidt y Cía Ltda</t>
  </si>
  <si>
    <t>Socometal Ltda</t>
  </si>
  <si>
    <t>Talleres Metalúrgicos Tamet Lo Espejo S.A</t>
  </si>
  <si>
    <t>Tecbolt S.A</t>
  </si>
  <si>
    <t>Tecmet Ltda</t>
  </si>
  <si>
    <t>Windsor Plaqué Ltda</t>
  </si>
  <si>
    <t>Aguilar y Compañía Limitada</t>
  </si>
  <si>
    <t>Plastic Omnium S.A</t>
  </si>
  <si>
    <t>Sociedad Industrial y Comercial Rossel Ltda</t>
  </si>
  <si>
    <t>Acero Comercial Adoc S.p.A</t>
  </si>
  <si>
    <t>Alzatec S.A</t>
  </si>
  <si>
    <t>Arriservice S.A</t>
  </si>
  <si>
    <t>Dom S.A</t>
  </si>
  <si>
    <t>Layher del Pacífico S.A</t>
  </si>
  <si>
    <t>PERI Chile</t>
  </si>
  <si>
    <t>Soinsa S.p.A</t>
  </si>
  <si>
    <t>Unispan Chile S.A</t>
  </si>
  <si>
    <t>Metecno S.A</t>
  </si>
  <si>
    <t>Refricentro S.A</t>
  </si>
  <si>
    <t>Formac S.A</t>
  </si>
  <si>
    <t>Metalval Ltda - Concón</t>
  </si>
  <si>
    <t>Perfiles y Metales S.A</t>
  </si>
  <si>
    <t>Sodeco S.A</t>
  </si>
  <si>
    <t>Tecmemad S.A</t>
  </si>
  <si>
    <t>Vertiv Cono Sur Ltda</t>
  </si>
  <si>
    <t>Milán Jabjanovic y Cía Ltda - Concepción</t>
  </si>
  <si>
    <t>Gálvez e Hijos Ltda</t>
  </si>
  <si>
    <t>Hormisur- Inein S.A</t>
  </si>
  <si>
    <t>Comercial e Industrial Paicaví Ltda - Concepción</t>
  </si>
  <si>
    <t>Manufacturas Acero Cobre Ltda</t>
  </si>
  <si>
    <t>Radiadores Gómez Ltda - Antofagasta</t>
  </si>
  <si>
    <t>Radiadores Hercun Ltda - Concepción</t>
  </si>
  <si>
    <t>Sociedad Radiadores Santo Domingo Ltda</t>
  </si>
  <si>
    <t>Sonamet Ltda</t>
  </si>
  <si>
    <t>Industria De Balatas Cabal S.A</t>
  </si>
  <si>
    <t>Remaches y Maquinarias Ltda</t>
  </si>
  <si>
    <t>Indumotora CARS</t>
  </si>
  <si>
    <t>Resortes Deval - Viña del Mar</t>
  </si>
  <si>
    <t>Comercializadora Rodacar Ltda - Coronel</t>
  </si>
  <si>
    <t>Importadora y Exportadora Lo Cañas Ltda</t>
  </si>
  <si>
    <t>Eric Piecha y Cía Ltda</t>
  </si>
  <si>
    <t>Rodaméndez Ltda - Chillán</t>
  </si>
  <si>
    <t>Salfavel Comercial S.A</t>
  </si>
  <si>
    <t>Apia S.A</t>
  </si>
  <si>
    <t>Geovia Servicios Viales S.p.A</t>
  </si>
  <si>
    <t>Mavisa</t>
  </si>
  <si>
    <t>Industria Nacional de Plomo Indepp Ltda</t>
  </si>
  <si>
    <t>Mauricio Hochschild Ingeniería y Servicios S.A</t>
  </si>
  <si>
    <t>Soldaduras Soltec S.p.A</t>
  </si>
  <si>
    <t>Tecnochile S.A</t>
  </si>
  <si>
    <t>INESA Grupo Ramondin</t>
  </si>
  <si>
    <t>Casagrande Motori Ltda</t>
  </si>
  <si>
    <t>Trefimet S.A</t>
  </si>
  <si>
    <t>Alonso Maquinarias Ltda</t>
  </si>
  <si>
    <t>Comercializadora Industrial W&amp;L Ltda</t>
  </si>
  <si>
    <t>Maquinaria y Equipos MAQSA S.A</t>
  </si>
  <si>
    <t>Motorman S.A</t>
  </si>
  <si>
    <t>Renta Equip Chile Ltda</t>
  </si>
  <si>
    <t>SK Rental S.A</t>
  </si>
  <si>
    <t>The Rental Store Chile S.A</t>
  </si>
  <si>
    <t>Andinor Ltda</t>
  </si>
  <si>
    <t>Dicore Ltda</t>
  </si>
  <si>
    <t>Maquinarias y Construcciones Cerro Alto Ltda</t>
  </si>
  <si>
    <t>Maquinarias y Equipos MAQSA S.A</t>
  </si>
  <si>
    <t>MCS S.p.A</t>
  </si>
  <si>
    <t>Sociedad Comercial ALO Rental y Cía Ltda</t>
  </si>
  <si>
    <t>Steel Ferrovial Servicios - Los Andes</t>
  </si>
  <si>
    <t>Ascensores Otis Chile Ltda</t>
  </si>
  <si>
    <t xml:space="preserve">Ascensores Schindler (Chile) S.A </t>
  </si>
  <si>
    <t>Duplex S.A</t>
  </si>
  <si>
    <t>Heavenward Ascensores S.A</t>
  </si>
  <si>
    <t>Valck y Cía S.A</t>
  </si>
  <si>
    <t>Baterías Tubular S.A</t>
  </si>
  <si>
    <t>Bombas Imchisa S.A</t>
  </si>
  <si>
    <t>Corporación Técnica de Fluidos S.A</t>
  </si>
  <si>
    <t>Hidraáulica Ltda</t>
  </si>
  <si>
    <t>Inversiones Aquasub S.A</t>
  </si>
  <si>
    <t>ITT  Fluid Technology S.A</t>
  </si>
  <si>
    <t>KSB Chile S.A</t>
  </si>
  <si>
    <t>Lureye Electromecánica S.A</t>
  </si>
  <si>
    <t>Orbit  Garant Chile S.A</t>
  </si>
  <si>
    <t>PGIC S.A</t>
  </si>
  <si>
    <t>Soltex Chile S.A</t>
  </si>
  <si>
    <t>Xilem Water Solutions Chile S.A</t>
  </si>
  <si>
    <t>Proseal - Quilpué</t>
  </si>
  <si>
    <t>Hidráulica Ltda</t>
  </si>
  <si>
    <t>Hidroservicio Holzapfel y Cía Ltda</t>
  </si>
  <si>
    <t>Hidrotécnica S.p.A</t>
  </si>
  <si>
    <t>Kaeser Compresores de Chile Ltda</t>
  </si>
  <si>
    <t>Lanz Tecnomaster Ltda</t>
  </si>
  <si>
    <t>Piston Hidraulics of Canadá Industrial y Comercial Ltda</t>
  </si>
  <si>
    <t>Zach S.A</t>
  </si>
  <si>
    <t>Sargent S.A.C. e I</t>
  </si>
  <si>
    <t>Airechile Ltda</t>
  </si>
  <si>
    <t>IMPA Ltda - Punta Arenas</t>
  </si>
  <si>
    <t>Importadora Termomin Ltda</t>
  </si>
  <si>
    <t>Robert Bosch S.A</t>
  </si>
  <si>
    <t>Servicios de Ingeniería Sigren y Sigren S.A</t>
  </si>
  <si>
    <t>Anwo</t>
  </si>
  <si>
    <t>Bosca Chile S.A</t>
  </si>
  <si>
    <t>Climatización y Electricidad Climacor Ltda</t>
  </si>
  <si>
    <t>Componentes Industriales Ltda</t>
  </si>
  <si>
    <t>Fabrestel ltda</t>
  </si>
  <si>
    <t>Industria Metalúrgica Ursus Trotter S.A</t>
  </si>
  <si>
    <t>Interma S.A</t>
  </si>
  <si>
    <t xml:space="preserve">José León y Cía Ltda </t>
  </si>
  <si>
    <t>Termofrío Ltda</t>
  </si>
  <si>
    <t>Ammeraal Beltech Chile S.A</t>
  </si>
  <si>
    <t>Comercial e Industrial Sijar Ltda</t>
  </si>
  <si>
    <t>Conveyor Services S.A - Antofagasta</t>
  </si>
  <si>
    <t>Industrial Agroandina Ltda</t>
  </si>
  <si>
    <t>Tenova Chile S.p.A - Empresas Relacionadas: Takraf, Delkor,Bateman Technologies</t>
  </si>
  <si>
    <t>TTM Chile- Tecnología en Transporte de Minerales S.A</t>
  </si>
  <si>
    <t>Fábrica de Cocinas Yunque Ltda - Temuco</t>
  </si>
  <si>
    <t>Marco Industrial S.p.A</t>
  </si>
  <si>
    <t>Minco Maquinarias S..A</t>
  </si>
  <si>
    <t>Comercial lo Espejo Maquinarias y Equipos S.A</t>
  </si>
  <si>
    <t>Dantechnique Ltda</t>
  </si>
  <si>
    <t>Comercial Pacific Ltda</t>
  </si>
  <si>
    <t>Forbo Siegling Chile S.A</t>
  </si>
  <si>
    <t>Gebo Cermex Chile S.p.A</t>
  </si>
  <si>
    <t>Indumark S.A</t>
  </si>
  <si>
    <t>Ingeniaría y Construcciones Salas Hermanos Ltda</t>
  </si>
  <si>
    <t>Luksic, Zuanic S.A</t>
  </si>
  <si>
    <t>Raúl Tagle e Hijos Ltda</t>
  </si>
  <si>
    <t>Sistemas de Transporte de Materiales S.A</t>
  </si>
  <si>
    <t>Tenova C hile S.p.A - Empresas Relacionadas: Takraf, Delkor, Bateman Technologies</t>
  </si>
  <si>
    <t>Multivac Chile S.A</t>
  </si>
  <si>
    <t>Invenio S.A</t>
  </si>
  <si>
    <t>Jomar Ltda</t>
  </si>
  <si>
    <t>Comercial Pronáutica S.A</t>
  </si>
  <si>
    <t>Equimar S.p.A</t>
  </si>
  <si>
    <t>Industrial  de Limache Ltda - Quillota</t>
  </si>
  <si>
    <t>Redes Nitto ( Chile) Ltda - Iquique</t>
  </si>
  <si>
    <t>INRA Refrigeración Industrial S.p.A - Calera de Tango</t>
  </si>
  <si>
    <t>Airolite S:A</t>
  </si>
  <si>
    <t>Calvo Ingeniería S.A</t>
  </si>
  <si>
    <t>Importadora Midea Carrier Chile  Ltda</t>
  </si>
  <si>
    <t>Ingeniería y Servicios Ltda</t>
  </si>
  <si>
    <t>Intercambiadores de Calor S.A</t>
  </si>
  <si>
    <t>Johnson Controls Chile S.A</t>
  </si>
  <si>
    <t>Roster Ltda</t>
  </si>
  <si>
    <t>Servicio Técnico Refricenter Ltda</t>
  </si>
  <si>
    <t>THK Importaciones S.A- Representante Oficial para Chile de Thermo King Corporation</t>
  </si>
  <si>
    <t>Trane de Chile  S.A</t>
  </si>
  <si>
    <t xml:space="preserve">Aggreko </t>
  </si>
  <si>
    <t>Comercial Sauber Ltda</t>
  </si>
  <si>
    <t>Impromas Ltda</t>
  </si>
  <si>
    <t>Comercial Biggi Chile Ltda</t>
  </si>
  <si>
    <t>SG Line Chef Chile Ltda</t>
  </si>
  <si>
    <t>Mirosolar S.A</t>
  </si>
  <si>
    <t>Parker Ingeniería S.A</t>
  </si>
  <si>
    <t>A. Mayer Refrigeración Industrial S.A</t>
  </si>
  <si>
    <t>Comercial Cryoservice Ltda</t>
  </si>
  <si>
    <t>Lean Quality Ltda</t>
  </si>
  <si>
    <t>Marengo Valenzuela y Cía Ltda - Valparaíso</t>
  </si>
  <si>
    <t>Mimet S.a</t>
  </si>
  <si>
    <t>Profrío Ltda</t>
  </si>
  <si>
    <t>Refrigeración y Repuestos S.A.C.</t>
  </si>
  <si>
    <t>Superfrigo Ingeniería y Refrigeración Ltda</t>
  </si>
  <si>
    <t>THK Importaciones  S.A - Representante Ofiicial para Chile de Thermo King Corporation</t>
  </si>
  <si>
    <t>ADT Security Services S.A</t>
  </si>
  <si>
    <t>Basch Seguridad S.A</t>
  </si>
  <si>
    <t>Comercial Sierralta Ltda</t>
  </si>
  <si>
    <t>Extintores Start Fire y Cía Ltda</t>
  </si>
  <si>
    <t>Ingetrol S.A</t>
  </si>
  <si>
    <t>Polex Chile .S.A</t>
  </si>
  <si>
    <t>Schultz Ingeniería y Maquinarias Ltda</t>
  </si>
  <si>
    <t>Securitas Chile</t>
  </si>
  <si>
    <t>Schneider Electric  Systems Chile S.A</t>
  </si>
  <si>
    <t>Excedindus Comercial e Industrial Ltda</t>
  </si>
  <si>
    <t>Acanto S.A</t>
  </si>
  <si>
    <t>Ecanor S.A.C.I - Antofagasta</t>
  </si>
  <si>
    <t xml:space="preserve">General Electric </t>
  </si>
  <si>
    <t>Gilabert y Chávez Ltda - Rancagua</t>
  </si>
  <si>
    <t>IngeSmart S.A</t>
  </si>
  <si>
    <t>Masprot S.C e I  Ltda</t>
  </si>
  <si>
    <t>Nec Chile S.A</t>
  </si>
  <si>
    <t>Proveedores Integrales Prisa S.A</t>
  </si>
  <si>
    <t>Segma S.A</t>
  </si>
  <si>
    <t>Teknos Chile S.A</t>
  </si>
  <si>
    <t>Precisión Pulley &amp; Idler S.A</t>
  </si>
  <si>
    <t>Tenova Chile S:p.A - Empresas Relacionadas: Takraf, Delkor, Bateman Technologies</t>
  </si>
  <si>
    <t>Equipos Contra Incendios Rally S.A</t>
  </si>
  <si>
    <t>Extintores Germania Ltda</t>
  </si>
  <si>
    <t>Extintores Susana del Pilar Muñoz Salgado E.I.R.L</t>
  </si>
  <si>
    <t>Distribuidora Cummins Chile S.A</t>
  </si>
  <si>
    <t>Distribuidora Perkins Chilena S.A.C</t>
  </si>
  <si>
    <t>DLC S.A</t>
  </si>
  <si>
    <t>Ecofilter Lanz Ltda</t>
  </si>
  <si>
    <t>Ecosystem S.A</t>
  </si>
  <si>
    <t>Elviro Care Chile Ltda</t>
  </si>
  <si>
    <t>Filtros Marticorena S.A</t>
  </si>
  <si>
    <t>Janssen s.A</t>
  </si>
  <si>
    <t>Mcfill S.A</t>
  </si>
  <si>
    <t>Walbaum Representaciones  Ltda</t>
  </si>
  <si>
    <t>Comercial y Servicios Anachemia Science Ltda</t>
  </si>
  <si>
    <t>Maigas Comercial S.A</t>
  </si>
  <si>
    <t>Valtro (Giuseppe Tropeano) Importaciones</t>
  </si>
  <si>
    <t>Compañía Industrial y Comercial Maiza hnos ltda</t>
  </si>
  <si>
    <t>Hidroca Chile S.A</t>
  </si>
  <si>
    <t>Jomial- Jorge Miranda Alvarado</t>
  </si>
  <si>
    <t>Agroarce Limitada</t>
  </si>
  <si>
    <t>Automotores Gildemeister S.p.A</t>
  </si>
  <si>
    <t>Carr y Compañía S.A</t>
  </si>
  <si>
    <t>Cidef S.A</t>
  </si>
  <si>
    <t>Comercial Gidi Hnos y Cía Ltda - Linares</t>
  </si>
  <si>
    <t>Comercial Vepac Ltda</t>
  </si>
  <si>
    <t>Curifor S.A</t>
  </si>
  <si>
    <t>DERCO S.A</t>
  </si>
  <si>
    <t>Fesanco S.p.A - Valparaíso</t>
  </si>
  <si>
    <t>Frindt S.A - Temuco</t>
  </si>
  <si>
    <t>Gamonal Hnos. Ltda</t>
  </si>
  <si>
    <t>Impac S.A</t>
  </si>
  <si>
    <t>Ingeniería CIMA Savard Ltda - San Felipe</t>
  </si>
  <si>
    <t>Lahsen Hermanos Ltda</t>
  </si>
  <si>
    <t>Maestranza Ali S.A - Los Angeles</t>
  </si>
  <si>
    <t>Maf Chile S.p.A</t>
  </si>
  <si>
    <t>Metalúrgica Hund Ltda. - Quepe</t>
  </si>
  <si>
    <t>Olivos S.p.A - Rengo</t>
  </si>
  <si>
    <t>Pulverizadores Agrícolas Parada S.A</t>
  </si>
  <si>
    <t>Representaciones JCE  S.A</t>
  </si>
  <si>
    <t>SKC Maquinarias S.A</t>
  </si>
  <si>
    <t>Solo Chile S.p.A</t>
  </si>
  <si>
    <t xml:space="preserve">Somca Maquinaria Agroindustrial Ltda </t>
  </si>
  <si>
    <t>Tecfor Ltda</t>
  </si>
  <si>
    <t>Tecsis Ltda</t>
  </si>
  <si>
    <t>Ferrostaal Chile S.A.C.</t>
  </si>
  <si>
    <t>Hagraf S.A</t>
  </si>
  <si>
    <t>Abside S.A</t>
  </si>
  <si>
    <t>Armaqsubiri S.A</t>
  </si>
  <si>
    <t>ARRIMAQ</t>
  </si>
  <si>
    <t>Doosan Bobcat Chile S.A</t>
  </si>
  <si>
    <t xml:space="preserve">Emaresa, Ingenieros y Representaciones S.A </t>
  </si>
  <si>
    <t>Epiroc Chile S.A.C.</t>
  </si>
  <si>
    <t>Equipos y Servicios Trex S.p.A</t>
  </si>
  <si>
    <t>FMA Industrial (Chile) S.A</t>
  </si>
  <si>
    <t>García Burr Ltda</t>
  </si>
  <si>
    <t>Grúas y Equipos Cruz del Sur S.A</t>
  </si>
  <si>
    <t>Ingeniería Comercio Internacional S.A</t>
  </si>
  <si>
    <t>Lanzco</t>
  </si>
  <si>
    <t>Lemaco S.p.A</t>
  </si>
  <si>
    <t>Tecna Maq</t>
  </si>
  <si>
    <t>Amster S:A</t>
  </si>
  <si>
    <t>Comercializadora Maquipan Chile Ltda</t>
  </si>
  <si>
    <t>Ekipotel Chile S.A</t>
  </si>
  <si>
    <t>Eteco Ltda</t>
  </si>
  <si>
    <t>Famadich Ltda</t>
  </si>
  <si>
    <t>Intertrade  Chile S.A</t>
  </si>
  <si>
    <t>Marsol S.A</t>
  </si>
  <si>
    <t>Pelp Internacional S.A</t>
  </si>
  <si>
    <t>Sociedad Importadora y Comercializadora Ermez Ltda</t>
  </si>
  <si>
    <t>AKVA Group Chile S.A - Puerto Montt</t>
  </si>
  <si>
    <t>ALSTOM Chile S.A</t>
  </si>
  <si>
    <t>Blumaq Chile S.A</t>
  </si>
  <si>
    <t>Boart Longyear Chile Ltda</t>
  </si>
  <si>
    <t>Coremaq S.A</t>
  </si>
  <si>
    <t>Emasa Comercial S.A</t>
  </si>
  <si>
    <t>Enviro Care Chile Ltda</t>
  </si>
  <si>
    <t>Esmital Ltda , Montajes y Servicios Industriales -Talcahuano</t>
  </si>
  <si>
    <t>Fluitek Chile S.A</t>
  </si>
  <si>
    <t>Gea Westfalia Separator Chile S.A</t>
  </si>
  <si>
    <t>General Trade S.A</t>
  </si>
  <si>
    <t>Importadora y Comercializadora Ital Chile Ltda</t>
  </si>
  <si>
    <t>Icomaq S.A</t>
  </si>
  <si>
    <t>Insesa, Ingenierís y Servicios S.A</t>
  </si>
  <si>
    <t>Koenig e Hijos Ltda</t>
  </si>
  <si>
    <t>Mario Lahsen y Cía Ltda</t>
  </si>
  <si>
    <t>Porsche Chile S.p.A</t>
  </si>
  <si>
    <t>Proveedora e Importadora de Equipos Industriales S.A.C.I.</t>
  </si>
  <si>
    <t>Sumitomo ( SM-Cyclo de Chile Ltda)</t>
  </si>
  <si>
    <t>Tecnoequipos S.A</t>
  </si>
  <si>
    <t>Tito Yarad</t>
  </si>
  <si>
    <t>Tromben S.A</t>
  </si>
  <si>
    <t>Vignola S.A - Valparaíso</t>
  </si>
  <si>
    <t>Zerega y Cía Ltda</t>
  </si>
  <si>
    <t>Comercial Andexport Ltda</t>
  </si>
  <si>
    <t>ACH Equipos Ltda</t>
  </si>
  <si>
    <t>AMECO Chile S.A</t>
  </si>
  <si>
    <t>Aresco Chile Ltda</t>
  </si>
  <si>
    <t>Barahona y Compañía Comercial e Industrial Ltda</t>
  </si>
  <si>
    <t>C:C Jensen S.L. Ltda</t>
  </si>
  <si>
    <t>Christensen Chile S.A</t>
  </si>
  <si>
    <t>Equipos Mineros EMSA Ltda</t>
  </si>
  <si>
    <t>H-E Parts International  Chile S.p.A - Antofagasta</t>
  </si>
  <si>
    <t>Industria Metalmecánica Rivet S.A</t>
  </si>
  <si>
    <t>Ingenieria y Construcciones Salas Hermanos Ltda</t>
  </si>
  <si>
    <t>Konecranes Chile S.p.A</t>
  </si>
  <si>
    <t>Lanz y Cía Ltda</t>
  </si>
  <si>
    <t>Modular Mining System Inc. Y Cía Ltda</t>
  </si>
  <si>
    <t>Parker Hannifin Corporation Chile Ltda</t>
  </si>
  <si>
    <t>Perforohtt S.A</t>
  </si>
  <si>
    <t>Polimin Comercial e Industrial Ltda</t>
  </si>
  <si>
    <t>Precisión S.A</t>
  </si>
  <si>
    <t>Repmin S.p.A</t>
  </si>
  <si>
    <t>03.13.641 Maquinaria, Equipos, Accesorios, Repuestos y Suministros para la Minería</t>
  </si>
  <si>
    <t>Servicios Newvac S.p.A</t>
  </si>
  <si>
    <t xml:space="preserve">Siemens Chile </t>
  </si>
  <si>
    <t>Suministros de Repuestos y Accesorios LM S.p.A</t>
  </si>
  <si>
    <t>Tega Industries Chile S:p.A</t>
  </si>
  <si>
    <t>ThyssenKrupp Industrial Solutions Chile Ltda</t>
  </si>
  <si>
    <t>Ventas Técnicas Ltda</t>
  </si>
  <si>
    <t>Xylem Water Solutions Chile S.A</t>
  </si>
  <si>
    <t>Ingemad Ltda</t>
  </si>
  <si>
    <t>Sociedad Industrial y Comercial Automac Ltda</t>
  </si>
  <si>
    <t>INDURA S.A</t>
  </si>
  <si>
    <t>Sistemas de Purificación Bio Light S.A</t>
  </si>
  <si>
    <t>Distribuidora de Máquinas de Coser S.A ( Dismaco S.A)</t>
  </si>
  <si>
    <t>Codepack S.A</t>
  </si>
  <si>
    <t>Sociedad Plaspak Maquinaria Ltda</t>
  </si>
  <si>
    <t>Morán y Fernández Ltda</t>
  </si>
  <si>
    <t>Promano Ltda</t>
  </si>
  <si>
    <t>Borybor Ltda</t>
  </si>
  <si>
    <t>Calimport S.A</t>
  </si>
  <si>
    <t>Importadora Bucarest Ltda</t>
  </si>
  <si>
    <t>Motonáutica Off Road S.A</t>
  </si>
  <si>
    <t>Sew Eurodrive Chile Motores Reductores Ltda</t>
  </si>
  <si>
    <t>Turbodal S.A</t>
  </si>
  <si>
    <t>Wu y Wu Ltda - Iquique</t>
  </si>
  <si>
    <t>Air Life Service S.A</t>
  </si>
  <si>
    <t>Pincu y Gutierrez Ltda</t>
  </si>
  <si>
    <t>M y H Comercial e  Industrial Ltda</t>
  </si>
  <si>
    <t>Villela S.A</t>
  </si>
  <si>
    <t>Fitting y Válvulas S.p.A</t>
  </si>
  <si>
    <t>Instruvalve Ltda</t>
  </si>
  <si>
    <t>Schultz Automatización e Ingeniería S.A</t>
  </si>
  <si>
    <t>TALMET, Talleres Metalúrgicos Chile S.A</t>
  </si>
  <si>
    <t>Termodinámica Ltda</t>
  </si>
  <si>
    <t>Socomisch y Cía Ltda</t>
  </si>
  <si>
    <t>Canon Chile S.A</t>
  </si>
  <si>
    <t>Proveedores Integrales del Sur S.A - Temuco</t>
  </si>
  <si>
    <t>Alfacom Ingeniería Ltda</t>
  </si>
  <si>
    <t>Assin Ltda</t>
  </si>
  <si>
    <t>Avnet Technology Solutions Chile S.A</t>
  </si>
  <si>
    <t>Bartech S.A</t>
  </si>
  <si>
    <t>Chilena de Computación Ltda - La Serena</t>
  </si>
  <si>
    <t>Cibergroup S.A</t>
  </si>
  <si>
    <t>Ciren, Centro de Información de Recusrsos Naturales</t>
  </si>
  <si>
    <t>Comercial Technosystems Chile Ltda</t>
  </si>
  <si>
    <t>Computación e ingeniería S.A</t>
  </si>
  <si>
    <t>Covenco S.A</t>
  </si>
  <si>
    <t>Crecic S.A - Concepción</t>
  </si>
  <si>
    <t>Datco Chile S.A</t>
  </si>
  <si>
    <t>Defontana Comercial S.A</t>
  </si>
  <si>
    <t>Dell Computer de Chile Ltda</t>
  </si>
  <si>
    <t>Demco Ltda</t>
  </si>
  <si>
    <t>Dimensión Data Chile S.A</t>
  </si>
  <si>
    <t>Distribuidora de Industrias Nacionales S.A</t>
  </si>
  <si>
    <t>Edapi S.A</t>
  </si>
  <si>
    <t>Emoresa Conyser Ltda - Antofagasta</t>
  </si>
  <si>
    <t>Empresa de Ingeniería y Comunicaciones Global Data S.A</t>
  </si>
  <si>
    <t>Epson Chile S.A</t>
  </si>
  <si>
    <t>Ermez Hard &amp; Soft</t>
  </si>
  <si>
    <t>Espex Ingeniería Ltda - Temuco</t>
  </si>
  <si>
    <t>Hidrelec Proyectos de Ingeniería Ltda</t>
  </si>
  <si>
    <t>Hitachi Data Systems Chile Ltda</t>
  </si>
  <si>
    <t>IBM de Chile S.A.C.</t>
  </si>
  <si>
    <t>Iconex ( Chile ) S.p.A</t>
  </si>
  <si>
    <t>Importadora y Exportadora H.J. Ltda</t>
  </si>
  <si>
    <t>Indra</t>
  </si>
  <si>
    <t>Infocorp Chile S.A</t>
  </si>
  <si>
    <t>Informat,  Empresa de Servicios de Informática S.A</t>
  </si>
  <si>
    <t>Ingeniería Adolfo Carrasco Ltda</t>
  </si>
  <si>
    <t>Ingeniería e Informática Asociada Ltda</t>
  </si>
  <si>
    <t>Ingeniería Internacional Andina S.A</t>
  </si>
  <si>
    <t>Ingeniería Solem S.A - Viña del Mar</t>
  </si>
  <si>
    <t>Ingram Micro Chile S.A</t>
  </si>
  <si>
    <t>Intcomex Chile S.A</t>
  </si>
  <si>
    <t>JDA Chile S.A</t>
  </si>
  <si>
    <t xml:space="preserve">Kores Chilena  S.A.I. y C. </t>
  </si>
  <si>
    <t>Lanyx Technology Chile S.A</t>
  </si>
  <si>
    <t xml:space="preserve">Lápiz López </t>
  </si>
  <si>
    <t>Lectra Chile S.A</t>
  </si>
  <si>
    <t>Librería La Mercantil</t>
  </si>
  <si>
    <t>Logicalis Chile S.A</t>
  </si>
  <si>
    <t>Maptek Computación Chile Ltda - Viña del Mar</t>
  </si>
  <si>
    <t>Metacom Ltda</t>
  </si>
  <si>
    <t>Navea Computación Ltda</t>
  </si>
  <si>
    <t>Net Now Tecnologías y Computación S.A</t>
  </si>
  <si>
    <t>NovaRed Chile S.A</t>
  </si>
  <si>
    <t>Olidata</t>
  </si>
  <si>
    <t>Opciones S.A Sistemas de Información - Puerto Montt</t>
  </si>
  <si>
    <t>Optimisa S.A</t>
  </si>
  <si>
    <t>Policomp S.A</t>
  </si>
  <si>
    <t>Pragma Informática  S.A</t>
  </si>
  <si>
    <t>Procesac S.A</t>
  </si>
  <si>
    <t>Proyectos y Construcciones Ltda</t>
  </si>
  <si>
    <t>Proyexión Servicios S.A</t>
  </si>
  <si>
    <t>Quintec Chile S.A</t>
  </si>
  <si>
    <t>QUINTEC Distribución S.A</t>
  </si>
  <si>
    <t>Rayen Salud S.p.A</t>
  </si>
  <si>
    <t>Red to Green S.A</t>
  </si>
  <si>
    <t>Ricardo Rodríguez y Cía Ltda</t>
  </si>
  <si>
    <t>S &amp; A Consultores Asociados Chile S.A</t>
  </si>
  <si>
    <t>Sercomp Ruiz Ltda - Coquimbo</t>
  </si>
  <si>
    <t>Sistemas Integrados de Gestión S.A</t>
  </si>
  <si>
    <t>Sistemas Modulares de Computación Ltda - Concepción</t>
  </si>
  <si>
    <t>Sistemas S.A</t>
  </si>
  <si>
    <t>Sistemas Tecnológicos Integrados  S.A</t>
  </si>
  <si>
    <t>Sociedad Comercial Librerías Colón Ltda</t>
  </si>
  <si>
    <t>Sociedad Comercial Sintas Ltda</t>
  </si>
  <si>
    <t>SONDA S.A</t>
  </si>
  <si>
    <t>ST Computación S.A</t>
  </si>
  <si>
    <t>Suministra S.A</t>
  </si>
  <si>
    <t>Suministros Telefónicos y Computacionales Estec Ltda</t>
  </si>
  <si>
    <t>Switch Comunicaciones Ltda</t>
  </si>
  <si>
    <t>Tata Consultancy Services Chile S.A</t>
  </si>
  <si>
    <t>Tecnoglobal S.A</t>
  </si>
  <si>
    <t>Tecnologías de Información y Seguridad S.p.A</t>
  </si>
  <si>
    <t>Teradata Chile Ltda</t>
  </si>
  <si>
    <t>TIVIT Chile</t>
  </si>
  <si>
    <t>Wireless &amp; Mobile Chile S.A</t>
  </si>
  <si>
    <t xml:space="preserve">Iron Mountain Chile S.A  </t>
  </si>
  <si>
    <t>Microsystem S.A</t>
  </si>
  <si>
    <t>ADEXUS S.A</t>
  </si>
  <si>
    <t>Baterias Tubular S.A</t>
  </si>
  <si>
    <t>Conelse Montajes Eléctricos Ltda</t>
  </si>
  <si>
    <t>Cynersis Chile Ltda</t>
  </si>
  <si>
    <t>Devés Rojas S.A</t>
  </si>
  <si>
    <t>Fernández Fica S.A</t>
  </si>
  <si>
    <t>I-Systems S.A</t>
  </si>
  <si>
    <t>KOLFF S.p.A</t>
  </si>
  <si>
    <t>Servicios de Respaldo de Energía Teknica Ltda</t>
  </si>
  <si>
    <t>Corporación Rabco S.A</t>
  </si>
  <si>
    <t>e- Business Distribution S.A</t>
  </si>
  <si>
    <t>Micrológica S.A</t>
  </si>
  <si>
    <t>Southern Technology Group Ltda</t>
  </si>
  <si>
    <t>Telectronic S.A</t>
  </si>
  <si>
    <t>Belltech</t>
  </si>
  <si>
    <t>Comdiel Ltda</t>
  </si>
  <si>
    <t>Scharfstein S.A</t>
  </si>
  <si>
    <t>Sixtra Chile S.A</t>
  </si>
  <si>
    <t>Dimacofi S.A</t>
  </si>
  <si>
    <t>Ricoh Chile S.A</t>
  </si>
  <si>
    <t>Toshiba Business Solution Chile</t>
  </si>
  <si>
    <t>Proveedores  Integrales del Norte S.A - Antofagasta</t>
  </si>
  <si>
    <t>Lexmark, International de Chile Ltda</t>
  </si>
  <si>
    <t>Xerox de Chile S.A</t>
  </si>
  <si>
    <t>Alerta Al Conocimiento S.A</t>
  </si>
  <si>
    <t>Ingenar S.A</t>
  </si>
  <si>
    <t>SQL Technology Ltda</t>
  </si>
  <si>
    <t>Telecheque Información y Gestión S.A</t>
  </si>
  <si>
    <t>CICAL Tecnoserv.</t>
  </si>
  <si>
    <t>Cisco Chile</t>
  </si>
  <si>
    <t>Corporación Red Universitaria Nacional</t>
  </si>
  <si>
    <t>Insprotel Ltda</t>
  </si>
  <si>
    <t>Netline Telecomunicaciones</t>
  </si>
  <si>
    <t>MCI Electronics</t>
  </si>
  <si>
    <t>MIRS</t>
  </si>
  <si>
    <t>Genera S.A</t>
  </si>
  <si>
    <t>Bitelco Diebold Chile Ltda</t>
  </si>
  <si>
    <t>E.B.D. Ingeniería S.A</t>
  </si>
  <si>
    <t>Gómez y Jorquera Ltda</t>
  </si>
  <si>
    <t>Industria Eléctrica Hess May S.A</t>
  </si>
  <si>
    <t>Ovalle y Compañía Limitada</t>
  </si>
  <si>
    <t>Videocorp S.A</t>
  </si>
  <si>
    <t>ACT S.A</t>
  </si>
  <si>
    <t>ADP Payroll</t>
  </si>
  <si>
    <t>Azurian Tecnología Ltda</t>
  </si>
  <si>
    <t>CA: de Chile S.A</t>
  </si>
  <si>
    <t>Consist Chile</t>
  </si>
  <si>
    <t>Ctgnus Ltda</t>
  </si>
  <si>
    <t>Dassault Systémes Chile S.A</t>
  </si>
  <si>
    <t>Datamine Chile S.A</t>
  </si>
  <si>
    <t>Dbnet Ingenieria de Software S.A</t>
  </si>
  <si>
    <t>Dynamic Data Ltda</t>
  </si>
  <si>
    <t xml:space="preserve">Etersoft Computación e Informática Ltda </t>
  </si>
  <si>
    <t>Exxis S.A</t>
  </si>
  <si>
    <t>Geocom S.A</t>
  </si>
  <si>
    <t>GETS S.A.</t>
  </si>
  <si>
    <t>Imagen S.A</t>
  </si>
  <si>
    <t>Importadora y Distribuidora Arquimed Ltda</t>
  </si>
  <si>
    <t>Information Technology Ltda</t>
  </si>
  <si>
    <t>Ingeniería y Sistemas Computacionales S.A</t>
  </si>
  <si>
    <t>Ingeniería  y Sistemas Geosig Ltda</t>
  </si>
  <si>
    <t>ISC S.A</t>
  </si>
  <si>
    <t>Last- Call S.A</t>
  </si>
  <si>
    <t>Manager Software S.A</t>
  </si>
  <si>
    <t>Manríquez y Cía Ltda</t>
  </si>
  <si>
    <t>Maximise S.A</t>
  </si>
  <si>
    <t>Mely Inversiones S.p.A</t>
  </si>
  <si>
    <t>Microsoft Chile S.A</t>
  </si>
  <si>
    <t>Nexttime Software S.A</t>
  </si>
  <si>
    <t>QAD Chile ( IT Consulting S.A)</t>
  </si>
  <si>
    <t>Rhiscom S.A</t>
  </si>
  <si>
    <t>SAP Chile Ltda</t>
  </si>
  <si>
    <t>Servicios Informáticos Serinfo S.A</t>
  </si>
  <si>
    <t>Sociedad de Ingeniería Pulmari Ltda</t>
  </si>
  <si>
    <t>Softland Ingeniería Ltda</t>
  </si>
  <si>
    <t>Solex S.A</t>
  </si>
  <si>
    <t>The Flexline Company S.A</t>
  </si>
  <si>
    <t>Transtecnia S.A</t>
  </si>
  <si>
    <t>Trebol- IT  S.A</t>
  </si>
  <si>
    <t>Tuxpan Software S.A - Viña del Mar</t>
  </si>
  <si>
    <t>ADT Segurity Services S.A</t>
  </si>
  <si>
    <t>Daycro Electrónica Ltda</t>
  </si>
  <si>
    <t xml:space="preserve">Securitas Chile </t>
  </si>
  <si>
    <t>Sociedad de Servicios y Capacitación en Seguridad Integral Ltda</t>
  </si>
  <si>
    <t>Aceogen Gas Chile S.A</t>
  </si>
  <si>
    <t>ARTPLAST S.A.</t>
  </si>
  <si>
    <t>Casa Navia S.A</t>
  </si>
  <si>
    <t>Chilquinta Energía S.A - Valparaíso</t>
  </si>
  <si>
    <t>Comercial Electrónica Ltda</t>
  </si>
  <si>
    <t>Condensadores DNA Chile S.A</t>
  </si>
  <si>
    <t>Conecta Ingeniería S.A</t>
  </si>
  <si>
    <t>CTI   S.A</t>
  </si>
  <si>
    <t>Dartel S.A</t>
  </si>
  <si>
    <t>Dartel Valparaíso Ltda - Valparaíso</t>
  </si>
  <si>
    <t>De´Longhi Group</t>
  </si>
  <si>
    <t>Diproel S.A</t>
  </si>
  <si>
    <t>Distribuidoras de Industrias Nacionales S.A</t>
  </si>
  <si>
    <t xml:space="preserve">Eecol Electric Ltda </t>
  </si>
  <si>
    <t>Electricidad Guzmán S.A</t>
  </si>
  <si>
    <t>Electro Andina Ltda</t>
  </si>
  <si>
    <t>Electro Productos S.A</t>
  </si>
  <si>
    <t>Elfle Comercial Dos Ltda</t>
  </si>
  <si>
    <t>Fabrestel Ltda</t>
  </si>
  <si>
    <t>Franco Fabbri Landi y Otros - Concepción</t>
  </si>
  <si>
    <t>Grez y Ulloa S.A - Chillán</t>
  </si>
  <si>
    <t>Houseold Products Chile Comercial Ltda</t>
  </si>
  <si>
    <t>Impotadora Midea Carrier Chile Ltda</t>
  </si>
  <si>
    <t>Induelectro S.A</t>
  </si>
  <si>
    <t>Industria Castillo Ltda</t>
  </si>
  <si>
    <t>Industrias Eléctricas R.M.S.  S.A - Quilpué</t>
  </si>
  <si>
    <t>Inelma - Gamma r</t>
  </si>
  <si>
    <t>Kabelco S.A</t>
  </si>
  <si>
    <t>Kersting S.A</t>
  </si>
  <si>
    <t>Ludwig Wünkhous y Cía Ltda</t>
  </si>
  <si>
    <t>Mario Gallardo y Cía Ltda</t>
  </si>
  <si>
    <t>MEC</t>
  </si>
  <si>
    <t>MEE Máquinas y Equipos de Energía Ltda</t>
  </si>
  <si>
    <t>Philips Chilena S.A</t>
  </si>
  <si>
    <t>Prysmian Group - Cosesa</t>
  </si>
  <si>
    <t>RCL Sudamericana S.A</t>
  </si>
  <si>
    <t>Rema Comercial e Industrial Ltda</t>
  </si>
  <si>
    <t>RHONA S.A. - Viña del mar</t>
  </si>
  <si>
    <t>RS Componentes Electrónicos Ltda</t>
  </si>
  <si>
    <t>Sociedad Anónima Industrial Metalúrgica y Eléctrica Scanabissi Gredilla</t>
  </si>
  <si>
    <t>Sociedad Comercial e Industrial Macromundo Ltda</t>
  </si>
  <si>
    <t>Sociedad Comercial Nueva Luz Ltda</t>
  </si>
  <si>
    <t>Sony Chile ltda</t>
  </si>
  <si>
    <t>Victorinox Andes S.A</t>
  </si>
  <si>
    <t>Vitel S.A - Energía</t>
  </si>
  <si>
    <t>Whirpool Chile Ltda</t>
  </si>
  <si>
    <t>Wood - ES Ingeniería Plásticos Ltda</t>
  </si>
  <si>
    <t>Comercial e Importadora Audiomúsica S.p.A</t>
  </si>
  <si>
    <t>Kramer Electronics Chile S.p.A</t>
  </si>
  <si>
    <t>Mediastream S.p.A</t>
  </si>
  <si>
    <t>Servicios Audiovisuales Empresariales S.p.A</t>
  </si>
  <si>
    <t>CertLab</t>
  </si>
  <si>
    <t>Schaffner S.A</t>
  </si>
  <si>
    <t>Baterias Cyclon Ltda</t>
  </si>
  <si>
    <t>Energizer de Chile S.p.A</t>
  </si>
  <si>
    <t>Intervideo Ingeniería Ltda</t>
  </si>
  <si>
    <t>Wriward S.A - Viña del Mar</t>
  </si>
  <si>
    <t>Bobinas y Conductores Strongchile S.A</t>
  </si>
  <si>
    <t>Concables S.A</t>
  </si>
  <si>
    <t>Electra F y K  S.A</t>
  </si>
  <si>
    <t>Electricidad Gobantes S.A</t>
  </si>
  <si>
    <t>ABB S.A</t>
  </si>
  <si>
    <t>H. Briones Sistemas Eléctricos S.A</t>
  </si>
  <si>
    <t>Comercializadora Multinacional S.A</t>
  </si>
  <si>
    <t>H. Briones S.A</t>
  </si>
  <si>
    <t>Tecnored S.A ( Valparaíso)</t>
  </si>
  <si>
    <t>Autobahn S.A</t>
  </si>
  <si>
    <t>I-Systems  S.A</t>
  </si>
  <si>
    <t>Cristalería Artística Ltda</t>
  </si>
  <si>
    <t>Electricidad M. Lumuscio e Hijos Ltda - Rancagua</t>
  </si>
  <si>
    <t xml:space="preserve">Induacril Ltda </t>
  </si>
  <si>
    <t>Indulamp Ltda</t>
  </si>
  <si>
    <t>ADEL Generación Limitada</t>
  </si>
  <si>
    <t>Aggreko</t>
  </si>
  <si>
    <t>Electrival S.A - Punta Arenas</t>
  </si>
  <si>
    <t>Eqyumar S.pA.</t>
  </si>
  <si>
    <t>Eaton Industries Chile S.p.A</t>
  </si>
  <si>
    <t>H. Briones Sisitemas Eléctricos S.A</t>
  </si>
  <si>
    <t>Luis Araneda Pacheco</t>
  </si>
  <si>
    <t>NDU Ingeniería Ltda - Valdivia</t>
  </si>
  <si>
    <t>Pimasa, Proveedora Industrial Minera Andina</t>
  </si>
  <si>
    <t>Sociedad de Representaciones Inex Chile S.A</t>
  </si>
  <si>
    <t>Comercialzadora Multinacional S.A</t>
  </si>
  <si>
    <t>Compañía Chilena de Medición S.A</t>
  </si>
  <si>
    <t>Orbit Garant Chile S.A</t>
  </si>
  <si>
    <t>Sensus Chile S.A</t>
  </si>
  <si>
    <t>Alcip Metal Ltda</t>
  </si>
  <si>
    <t>Sick S.p.A</t>
  </si>
  <si>
    <t>Auter S.A</t>
  </si>
  <si>
    <t>Induminer S.A.C</t>
  </si>
  <si>
    <t>Ingeniería Mecánica Impromec Ltda - Viña del Mar</t>
  </si>
  <si>
    <t>Cordero S.A</t>
  </si>
  <si>
    <t>Transformadores CH  S.A</t>
  </si>
  <si>
    <t>Transformadores Mora S.A</t>
  </si>
  <si>
    <t>Transformadores Tusan S.A</t>
  </si>
  <si>
    <t>Arian S.A</t>
  </si>
  <si>
    <t>Bormax S.A</t>
  </si>
  <si>
    <t>Ceskat Systems S.A</t>
  </si>
  <si>
    <t>Desarrollos de Automatización S.A</t>
  </si>
  <si>
    <t>Festo S.A</t>
  </si>
  <si>
    <t>Cesmec S-A</t>
  </si>
  <si>
    <t>Empresas Covery Pesaje Industrial</t>
  </si>
  <si>
    <t>Pat Traffic Ltda</t>
  </si>
  <si>
    <t>Soviquim Ltda</t>
  </si>
  <si>
    <t>Agfa Healthcare Chile Ltda</t>
  </si>
  <si>
    <t>Alta Tecnología Médica S.A</t>
  </si>
  <si>
    <t>Altofem</t>
  </si>
  <si>
    <t>B. Braun Medical S.p.A</t>
  </si>
  <si>
    <t>Baxter de Chile Ltda</t>
  </si>
  <si>
    <t>Cencomex S.A</t>
  </si>
  <si>
    <t>ECM Ingeniería S.A</t>
  </si>
  <si>
    <t>Johnsons &amp; Johnsons de Chile S.A</t>
  </si>
  <si>
    <t>Oxipur S.A</t>
  </si>
  <si>
    <t>Postigo y Cía Ltda</t>
  </si>
  <si>
    <t>PV Equip S.A</t>
  </si>
  <si>
    <t>Reich de Comercio Exterior S.p.A</t>
  </si>
  <si>
    <t>Valtek Diagnostics</t>
  </si>
  <si>
    <t>FMA  Industrial ( Chile ) S.A</t>
  </si>
  <si>
    <t>Icem S.A</t>
  </si>
  <si>
    <t>TecProMin S.A</t>
  </si>
  <si>
    <t>Expro S.A</t>
  </si>
  <si>
    <t>Cientec Instrumentos Científicos S.A</t>
  </si>
  <si>
    <t>SDA</t>
  </si>
  <si>
    <t>Tecnolgía Integral S.A</t>
  </si>
  <si>
    <t>Tecnología y Control Ltda</t>
  </si>
  <si>
    <t>Sociedad Importadora Dental S.A,  Sidental</t>
  </si>
  <si>
    <t>Importadora Surdent Ltda (Temuco)</t>
  </si>
  <si>
    <t>Promedon Chile S.A</t>
  </si>
  <si>
    <t>Juan y Gerardo Heyn y Cía Ltda</t>
  </si>
  <si>
    <t>Alwaplast S.A - Valdivia</t>
  </si>
  <si>
    <t>ASMAR - Valparaíso</t>
  </si>
  <si>
    <t>217-857</t>
  </si>
  <si>
    <t>Astilleros Arica S.A - Arica</t>
  </si>
  <si>
    <t>Astilleros y Servicios Navales - Valdivia</t>
  </si>
  <si>
    <t>Empresas Oxxean S.A - Puerto Montt</t>
  </si>
  <si>
    <t>Sitecna Ltda ( Servicios en Implementación de Tecnología Naval Ltda ) - Puerto Montt</t>
  </si>
  <si>
    <t>Sociber Ltda - Valparaíso</t>
  </si>
  <si>
    <t xml:space="preserve">Automotora Miguel Jacob Helo y Cía Ltda </t>
  </si>
  <si>
    <t>Automotriz José Aste Bonadei S.A - Valparaíso</t>
  </si>
  <si>
    <t>Comercial Automotriz S.A</t>
  </si>
  <si>
    <t>Comercial Itala S.p.A</t>
  </si>
  <si>
    <t>COSECHE S.A.</t>
  </si>
  <si>
    <t>Cruciani y Compañía Ltda - Viña del Mar</t>
  </si>
  <si>
    <t>Distribuidora Disag S.A</t>
  </si>
  <si>
    <t>Empresas Indumotora</t>
  </si>
  <si>
    <t>Hino Chile S.A</t>
  </si>
  <si>
    <t>Kovacs S.p.A - Valparaíso</t>
  </si>
  <si>
    <t xml:space="preserve">Marubeni Holding Ltda </t>
  </si>
  <si>
    <t>MMC Chile S.A</t>
  </si>
  <si>
    <t>Newco Motor Chile S.A</t>
  </si>
  <si>
    <t>SKBTT S.A ( Tata Motors)</t>
  </si>
  <si>
    <t>Sociedad Mecánica Eduardo Aspillaga Hornauer y Cía Ltda - Viña del Mar</t>
  </si>
  <si>
    <t>South Pacific Motor Chile S.A ( M.G.)</t>
  </si>
  <si>
    <t>Ssangyong Motor Chile S.A</t>
  </si>
  <si>
    <t>ENAER, Empresa Nacional de Aeronáutica de Chile</t>
  </si>
  <si>
    <t>Bebesit</t>
  </si>
  <si>
    <t>Bianchi Chile S.A</t>
  </si>
  <si>
    <t>Bicicletas Belda Ltda - Viña del Mar</t>
  </si>
  <si>
    <t>Bicicletas Cinelli</t>
  </si>
  <si>
    <t>Comercial e Industrial Silfa S.A</t>
  </si>
  <si>
    <t>Importadora Imoto S.A</t>
  </si>
  <si>
    <t>Oxford S.A</t>
  </si>
  <si>
    <t>Yamaimport S.A</t>
  </si>
  <si>
    <t>Rectificadora de Motores Pelizzola Hermanos y Cía Ltda</t>
  </si>
  <si>
    <t>Agro Parts Ltda</t>
  </si>
  <si>
    <t>Automotora Valp</t>
  </si>
  <si>
    <t>Bruno Fritsch S.A - Concepción</t>
  </si>
  <si>
    <t>Casa Rossier Ltda</t>
  </si>
  <si>
    <t>Ciper Repuestos Ltda</t>
  </si>
  <si>
    <t>Citroën Chile S.A.C</t>
  </si>
  <si>
    <t>Comercial Grass y Arueste Ltda</t>
  </si>
  <si>
    <t>Echaurren S.A</t>
  </si>
  <si>
    <t>Escapes Mendoza</t>
  </si>
  <si>
    <t>Exequiel Berríos y Cía Ltda - Puerto Montt</t>
  </si>
  <si>
    <t>Fibrasport S.A</t>
  </si>
  <si>
    <t>Gemoflex S.A</t>
  </si>
  <si>
    <t>Gimport Ltda</t>
  </si>
  <si>
    <t>Honda Motor de Chile S.A</t>
  </si>
  <si>
    <t>Imbra</t>
  </si>
  <si>
    <t>Implementos S.A</t>
  </si>
  <si>
    <t>Importadora Alsacia S.p.A</t>
  </si>
  <si>
    <t>Importadora Automarco Ltda</t>
  </si>
  <si>
    <t>Importadora Hugo Tagle Shiell S.A</t>
  </si>
  <si>
    <t>Inar Ltda</t>
  </si>
  <si>
    <t>Industria de Balatas S.p.A</t>
  </si>
  <si>
    <t>Indutria de Conjuntos Mecánicos Aconcagua S.A - Los Andes</t>
  </si>
  <si>
    <t>KAUFMANN</t>
  </si>
  <si>
    <t>Mannheim S.p.A</t>
  </si>
  <si>
    <t>Maritano y Ebensperger Ltda - Concepción</t>
  </si>
  <si>
    <t>Noriega Vanzulli S.A</t>
  </si>
  <si>
    <t>Ovalle Hnos. Ltda</t>
  </si>
  <si>
    <t>Pascal y Cía S.A</t>
  </si>
  <si>
    <t>Peugeot Chile S.A</t>
  </si>
  <si>
    <t>Pompeyo Carrasco S.p.A</t>
  </si>
  <si>
    <t>Refax Chile S.A</t>
  </si>
  <si>
    <t>Reliper Comercial Ltda - Antofagasta</t>
  </si>
  <si>
    <t>Scania Chile S.A</t>
  </si>
  <si>
    <t>Sergio Escobar y Cía Ltda - Concepción</t>
  </si>
  <si>
    <t>Sergo  Chile S.A</t>
  </si>
  <si>
    <t>Servicio Lucas Blandford S.A</t>
  </si>
  <si>
    <t>Servicios Domínica Ltda</t>
  </si>
  <si>
    <t>Sociedad de Transportes Pablo y Bernardino Vergara Ltda</t>
  </si>
  <si>
    <t>Soinbal Comercial S.p.A</t>
  </si>
  <si>
    <t>Soundtek Ltda</t>
  </si>
  <si>
    <t>Williamson Balfour Motors S.p.A</t>
  </si>
  <si>
    <t>Grupo de Empresas Denham</t>
  </si>
  <si>
    <t>Compañía Chilena de Perforaciones  Ltda</t>
  </si>
  <si>
    <t>Geodatos S.A.I.C.</t>
  </si>
  <si>
    <t>Geotec Boiyles Bros S.A</t>
  </si>
  <si>
    <t>Nuevosur S.A - Talca</t>
  </si>
  <si>
    <t>Pozos Profundos S.A</t>
  </si>
  <si>
    <t>Luis Jiménez y Cía   Ltda</t>
  </si>
  <si>
    <t>MTE Cemcogas</t>
  </si>
  <si>
    <t>AES Gener S.A</t>
  </si>
  <si>
    <t>Carbomet Energía S.A</t>
  </si>
  <si>
    <t>CDEC-SIC  Ltda</t>
  </si>
  <si>
    <t>Colbún S.A</t>
  </si>
  <si>
    <t>Compañía Eléctrica de Osorno S.A - Ososrno</t>
  </si>
  <si>
    <t>Compañía Eléctrica del Litoral S.A - Algarrobo</t>
  </si>
  <si>
    <t>Compañía General de Electricidad S.A</t>
  </si>
  <si>
    <t>Cooperativa de Consumo de Energía Eléctrica Chillén Ltda - Chillán</t>
  </si>
  <si>
    <t>Cooperativa Eléctrica Los Angeles Ltda - los Angeles</t>
  </si>
  <si>
    <t>Cooperativa Regional Eléctrica Llanquihue Ltda - puerto Varas</t>
  </si>
  <si>
    <t>Empresa Eléctrica de Aysén S.A -Coyhaique</t>
  </si>
  <si>
    <t>Empresa Eléctrica de la Frontera S.A - Osorno</t>
  </si>
  <si>
    <t>Empresa Eléctrica de Magallanes S.A - Punta Arenas</t>
  </si>
  <si>
    <t>Empresa Eléctrica Puente Alto S.A</t>
  </si>
  <si>
    <t>Enel Distribución Chile S.A</t>
  </si>
  <si>
    <t>Enel Generación Chile S.A</t>
  </si>
  <si>
    <t>Energía Latina S.A</t>
  </si>
  <si>
    <t>Engie Energía Chile S.A</t>
  </si>
  <si>
    <t>Guacolda Energía S.A</t>
  </si>
  <si>
    <t>Linkes Chile S.A</t>
  </si>
  <si>
    <t>Minera Valparaíso S.A</t>
  </si>
  <si>
    <t>Sistema de Transmidión del sur S.A - Ososrno</t>
  </si>
  <si>
    <t>Sociedad  Austral de Electricidad S.A - Ososrno</t>
  </si>
  <si>
    <t>Transelec S.A</t>
  </si>
  <si>
    <t>Energías Industriales S.A</t>
  </si>
  <si>
    <t>SICE Agencia Chile S.A</t>
  </si>
  <si>
    <t>Aguas Andinas S.A</t>
  </si>
  <si>
    <t>Aguas Araucanía S.A - Temuco</t>
  </si>
  <si>
    <t>Aguas Chañar S.A - Copiapó</t>
  </si>
  <si>
    <t>Aguas Cordillera S.A</t>
  </si>
  <si>
    <t>Aguas de Antofagasta S.A - Antofagasta</t>
  </si>
  <si>
    <t>Aguas Décima s.A - Valdivia</t>
  </si>
  <si>
    <t>Aguas de Altiplano S.A  - Iquique</t>
  </si>
  <si>
    <t>Aguas del Valle S.A - La Serena</t>
  </si>
  <si>
    <t>Aguas Manquehue S.A</t>
  </si>
  <si>
    <t>Aguas Patagonia de Aysén S.A - Coyhaique</t>
  </si>
  <si>
    <t>Aguas Santiago poniente S.A</t>
  </si>
  <si>
    <t>Empresa Concesionaria de Servicios Sanitarios S.A</t>
  </si>
  <si>
    <t>Empresa de Agua otable Melipilla Norte S.A</t>
  </si>
  <si>
    <t>Empresa de Servicios Sanitarios de Los Lagos  S.A -Puerto montt</t>
  </si>
  <si>
    <t>Empresa de Servicios Sanitarios San isidro S.A - Temuco</t>
  </si>
  <si>
    <t>ESBBIO  S.A - Concepción</t>
  </si>
  <si>
    <t>Esval S.A - Valparaíao</t>
  </si>
  <si>
    <t>Nevosur S.A- Talca</t>
  </si>
  <si>
    <t>Sitac S.A</t>
  </si>
  <si>
    <t>Stantec Consultoría Chile Ltda</t>
  </si>
  <si>
    <t>Abastible S.A</t>
  </si>
  <si>
    <t xml:space="preserve">Empresas gasco S.A </t>
  </si>
  <si>
    <t>Empresas Lipigas S.A</t>
  </si>
  <si>
    <t>Gasco GLP S:A</t>
  </si>
  <si>
    <t>Gas Sur S.A - Talcahuano</t>
  </si>
  <si>
    <t>Gas Valpo S.p.A - Viña del mar</t>
  </si>
  <si>
    <t>GNL Chile S.A</t>
  </si>
  <si>
    <t>Metrogas S.A</t>
  </si>
  <si>
    <t>WSP  I  POCH  es ahora WSP</t>
  </si>
  <si>
    <t>Electrgas S.A</t>
  </si>
  <si>
    <t>Gasoducto Gasandes S.A</t>
  </si>
  <si>
    <t>Aguas y Riles S.A</t>
  </si>
  <si>
    <t>Aquavant S.A</t>
  </si>
  <si>
    <t xml:space="preserve">Bapa S.A </t>
  </si>
  <si>
    <t>Ecopreneur Chile S.A</t>
  </si>
  <si>
    <t>ESSBIO S:A - Concepción</t>
  </si>
  <si>
    <t>H2O Sostenible</t>
  </si>
  <si>
    <t>Niibsa S.A</t>
  </si>
  <si>
    <t>Quinova  Chile S.p.A - Iquique</t>
  </si>
  <si>
    <t>Rentokil Initial Chile S.p.A</t>
  </si>
  <si>
    <t>Tratamientos de Agua Manantial Chile S.A</t>
  </si>
  <si>
    <t>Vigaflow S.A</t>
  </si>
  <si>
    <t>Amec Foster Wheeler International, Ingeniería y Construcción Ltda</t>
  </si>
  <si>
    <t>AMEC- CADE Ingeniería y Desarrollo de Proyectos Ltda</t>
  </si>
  <si>
    <t>DRS Ingeniería y Gestión</t>
  </si>
  <si>
    <t>PM Consulting S.A</t>
  </si>
  <si>
    <t>WorleyParsons</t>
  </si>
  <si>
    <t>Archiplan S.A</t>
  </si>
  <si>
    <t>Atelier Arquitectura &amp; Construcción</t>
  </si>
  <si>
    <t>B. Schneider Consultores Ltda</t>
  </si>
  <si>
    <t>Procorp S.A</t>
  </si>
  <si>
    <t>Ruiz - Tagle y Arquitectos Asociados - Concepción</t>
  </si>
  <si>
    <t>SENCORP</t>
  </si>
  <si>
    <t>Sysprotec S.A</t>
  </si>
  <si>
    <t>Bodegas San Francisco Ltda</t>
  </si>
  <si>
    <t>Hotel Regal Pacific Santiago</t>
  </si>
  <si>
    <t>Inmobiliaria San Bernardo S.A</t>
  </si>
  <si>
    <t>Inmobiliaria Santa Ines Ltda -Puerto Varas</t>
  </si>
  <si>
    <t>Inmobiliaria Ultraterra Ltda</t>
  </si>
  <si>
    <t>Regus Management de Chile Ltda</t>
  </si>
  <si>
    <t>Tecno Fast S.A</t>
  </si>
  <si>
    <t>World Trade Center Santiago S.A</t>
  </si>
  <si>
    <t>Cementerio Católico</t>
  </si>
  <si>
    <t>Cementerio General</t>
  </si>
  <si>
    <t>Inmobiliaria Pacífico Austral S.A - Viña del Mar</t>
  </si>
  <si>
    <t>Inmobiliaria Parque La Florida S.A</t>
  </si>
  <si>
    <t>Parque del Recuerdo</t>
  </si>
  <si>
    <t>Sociedad  Cementerio Metropolitano Ltda</t>
  </si>
  <si>
    <t>Aeropuerto Chacalluta Sociedad Concesionaria S.A</t>
  </si>
  <si>
    <t>Autopista Vespucio Norte</t>
  </si>
  <si>
    <t>Besalco S.A</t>
  </si>
  <si>
    <t>Intervial Chile S.A</t>
  </si>
  <si>
    <t>Ruta de la Araucanía Sociedad Concesionaria S.A</t>
  </si>
  <si>
    <t>Ruta de Los Ríos Sociedad Concesionaria S.A</t>
  </si>
  <si>
    <t>Ruta del Maipo Sociedad Concesionaria S.A</t>
  </si>
  <si>
    <t>Ruta del Maule Sociedad  Concesionaria S.A</t>
  </si>
  <si>
    <t>Sociedad concesionaria Autopista  de Los Andes S.A</t>
  </si>
  <si>
    <t>Sociedad Concesionaria Autopista del Aconcagua S.A</t>
  </si>
  <si>
    <t>Sociedad Concesionaria Autopista del Itata S.A</t>
  </si>
  <si>
    <t>Sociedad concesionaria Autopista Interportuaria S.A</t>
  </si>
  <si>
    <t>Sociedad Concesionaria Autopista Nororiente S.A</t>
  </si>
  <si>
    <t>Sociedad Concesionaria Bas S.A</t>
  </si>
  <si>
    <t>Sociedad Concesionaria Conexión Las Rejas S.A</t>
  </si>
  <si>
    <t>Sociedad Concesionaria  Costanera Norte S.A</t>
  </si>
  <si>
    <t>Sociedad Concesionaria  de Los Lagos S.A- Llanquihue</t>
  </si>
  <si>
    <t>Sociedad Concesionaria del Elqui S.A</t>
  </si>
  <si>
    <t>Sociedad Concesionaria Embalse Convento Viejo S.A</t>
  </si>
  <si>
    <t>Sociedad Concesionaria Intermodal  La Cisterna S.A</t>
  </si>
  <si>
    <t>Sociedad Concesionaria Melipilla S.A</t>
  </si>
  <si>
    <t>Sociedad Concesionaria Nueva Vespucio Sur S.A</t>
  </si>
  <si>
    <t>Sociedad Concesionaria Plaza de la Ciudadanía S.A</t>
  </si>
  <si>
    <t>Sociedad Concesionaria Ruta del Algarrobo S.A</t>
  </si>
  <si>
    <t>Sociedad Concesionaria Rutas del Desierto S.A</t>
  </si>
  <si>
    <t>Sociedad Concesionaria Rutas del Pacífico</t>
  </si>
  <si>
    <t>Construcciones Intermodulares Ltda -Valparaíso</t>
  </si>
  <si>
    <t>Cooperativa Abierta de Vivienda Provicoop</t>
  </si>
  <si>
    <t>Grupo de Empresas CONAVICOOP</t>
  </si>
  <si>
    <t>Casas Délano S.A</t>
  </si>
  <si>
    <t>Rucantú S.A - Padre de Las Casas</t>
  </si>
  <si>
    <t>Victor Montenegro Vásquez e Hijos y Cía Ltda - Arica</t>
  </si>
  <si>
    <t>Cerámicos Batuco S.A</t>
  </si>
  <si>
    <t>Sacyr Chile S.A</t>
  </si>
  <si>
    <t>Sociedad de Construcciones Tensacon S.A</t>
  </si>
  <si>
    <t>Forma S.A</t>
  </si>
  <si>
    <t>Abengoa Chile S.A</t>
  </si>
  <si>
    <t>Agelec Ltda</t>
  </si>
  <si>
    <t>B.Bosch S.A</t>
  </si>
  <si>
    <t>Clas Ingeniería Eléctrica S.A</t>
  </si>
  <si>
    <t>Comercial Larraín S.A</t>
  </si>
  <si>
    <t>Constructora Gardilcic Ltda</t>
  </si>
  <si>
    <t>Consultora, Servicios e Inversiones Quántica S.p.A</t>
  </si>
  <si>
    <t>Elec-Chile Ltda</t>
  </si>
  <si>
    <t>Epelec S.p.A</t>
  </si>
  <si>
    <t>FDA Ingenieros</t>
  </si>
  <si>
    <t>Fleischmann Chile S.A</t>
  </si>
  <si>
    <t>Gers Power S.p.A</t>
  </si>
  <si>
    <t>Ingel Ltda - Antofagasta</t>
  </si>
  <si>
    <t>Ingeniería Desimart Ltda</t>
  </si>
  <si>
    <t>Ingeniería y Construcción Energiza Ltda</t>
  </si>
  <si>
    <t>L:M:V: Ingeniería y Construcción Ltda</t>
  </si>
  <si>
    <t>Multical Ingeniería y Construcciones Ltda</t>
  </si>
  <si>
    <t>Simelco Ingeniería  Ltda</t>
  </si>
  <si>
    <t>Sociedad Agrícola y Servicio Isla de Pascua S.p.A - Isla de Pascua</t>
  </si>
  <si>
    <t>Sociedad ;Minera, Industrial e Inmobiliaria S.p.A</t>
  </si>
  <si>
    <t>Andes Electrónica Ltda</t>
  </si>
  <si>
    <t>Burón S.p.A</t>
  </si>
  <si>
    <t>Eko Maiko Ltda</t>
  </si>
  <si>
    <t>Ingeniería H. Wallem y Cía Ltda</t>
  </si>
  <si>
    <t>Proyecto de Ingeniería Industrial S.A</t>
  </si>
  <si>
    <t>Samsung Electronics Chile Ltda</t>
  </si>
  <si>
    <t>Victronics Ltda</t>
  </si>
  <si>
    <t>A. Ehrenfeld Proyectos y Construcciones - Quilpué</t>
  </si>
  <si>
    <t>Ande Ltda - Rancagua</t>
  </si>
  <si>
    <t>Arauco S.A</t>
  </si>
  <si>
    <t>Ardac Ltda - Viña del Mar</t>
  </si>
  <si>
    <t>Azvi Chile S.A</t>
  </si>
  <si>
    <t>BBO Ingeniería S.p.A</t>
  </si>
  <si>
    <t>Bezanilla Construcciones Ltda  . Viña del Mar</t>
  </si>
  <si>
    <t>Boetsch Construcciones y Cía Ltda</t>
  </si>
  <si>
    <t>Boetsch S.A</t>
  </si>
  <si>
    <t>Brotec S.A</t>
  </si>
  <si>
    <t>Cimap Ltda - Calama</t>
  </si>
  <si>
    <t>Compañía Minera Santa Laura Ltda</t>
  </si>
  <si>
    <t>Conequip S.p.A - Talca</t>
  </si>
  <si>
    <t>Construcciones Nórdicas Ltda</t>
  </si>
  <si>
    <t>Construcciones Tecnológicas S.A</t>
  </si>
  <si>
    <t>Construcciones y Montajes COM  S.A</t>
  </si>
  <si>
    <t>Constructora Armas Ltda</t>
  </si>
  <si>
    <t>Construcciones Belmar y Ribba Ltda</t>
  </si>
  <si>
    <t>Constructora  Besalco Ltda</t>
  </si>
  <si>
    <t>Constructora Briceño y Cía Ltda</t>
  </si>
  <si>
    <t>Constructora Cadel Ltda</t>
  </si>
  <si>
    <t>Constructora  Carlos René García  Gross Ltda - Temuco</t>
  </si>
  <si>
    <t>Constructora Concreta S.A</t>
  </si>
  <si>
    <t>Constructora Conpax S-p-A</t>
  </si>
  <si>
    <t>Constructora Costa Brava Ltda - Talca</t>
  </si>
  <si>
    <t>Constructora Defluv Ltda</t>
  </si>
  <si>
    <t>Constructora Dimar Ltda</t>
  </si>
  <si>
    <t>Constructora e Inmobiliaria Magal  Ltda</t>
  </si>
  <si>
    <t xml:space="preserve">Constructora Ecomac S.A - La Serena </t>
  </si>
  <si>
    <t>Constructora Excon S.A</t>
  </si>
  <si>
    <t>Constructora Gresol Ltda</t>
  </si>
  <si>
    <t>Constructora Grevia S.p.A</t>
  </si>
  <si>
    <t>Constructora Inarco S.A</t>
  </si>
  <si>
    <t>Constructora Inca Ltda</t>
  </si>
  <si>
    <t>Constructora Industrial Ecocir Ltda - Antofagasta</t>
  </si>
  <si>
    <t>Constructora Igetasco Ltda</t>
  </si>
  <si>
    <t>Constructora Internacional S.A</t>
  </si>
  <si>
    <t>Constructora Larraín Prieto S.A</t>
  </si>
  <si>
    <t>Constructora M. Morales s.A</t>
  </si>
  <si>
    <t>Constructora Metropolitana S.A</t>
  </si>
  <si>
    <t>Constructora Odebrecht Chile S.A</t>
  </si>
  <si>
    <t>Constructora Orión Ltda</t>
  </si>
  <si>
    <t>Constructora Pacal S.A</t>
  </si>
  <si>
    <t>Constructora Pocuro S.p.A</t>
  </si>
  <si>
    <t>Constructora Rucalhue Ltda - Curicó</t>
  </si>
  <si>
    <t>Constructora San Vicente S.p.A</t>
  </si>
  <si>
    <t>Constructora Socovesa S.A</t>
  </si>
  <si>
    <t>Constructora Valko S.A</t>
  </si>
  <si>
    <t>Constructora Wörner S.A - Temuco</t>
  </si>
  <si>
    <t>Constructora y Comercial El Alba Ltda</t>
  </si>
  <si>
    <t>E. Molina Morel Constructora s.A</t>
  </si>
  <si>
    <t>Echeverría Izquierdo  Ingeniería y Construcción S.A</t>
  </si>
  <si>
    <t>Ecomin S.A Empresa Constructora</t>
  </si>
  <si>
    <t>Elco S.A</t>
  </si>
  <si>
    <t>Empresa Constructora Agua Santa  S.A</t>
  </si>
  <si>
    <t xml:space="preserve">Empresa Constructora Belfi S.A </t>
  </si>
  <si>
    <t>Empresa Constructora Bellolio Ltda - Concepción</t>
  </si>
  <si>
    <t>EMPRESA CONSTRUCTORA BRAVO E IZQUIERDO LTDA</t>
  </si>
  <si>
    <t>Empresa Constructora Calavaro y Cía Ltda</t>
  </si>
  <si>
    <t>Empresa Constructora Comerco ltda</t>
  </si>
  <si>
    <t>Emrpresa Constructora del Pacífico Ltda</t>
  </si>
  <si>
    <t>Empresa Constructora Desco S.A</t>
  </si>
  <si>
    <t>Empresa Constructora Echeverría y Jeffs Ltda</t>
  </si>
  <si>
    <t>Empresa Constructora Ecosan Ltda</t>
  </si>
  <si>
    <t>Empresa Constructora Fe Grande S.A</t>
  </si>
  <si>
    <t>Empresa Constructora Guzmán y Larraín Ltda</t>
  </si>
  <si>
    <t>Empresa Constructora Mena y Ovalle S.A</t>
  </si>
  <si>
    <t>Empresa Constructora Moller y Perez-Cotapos S.A</t>
  </si>
  <si>
    <t>Empresa Constructora Ormuz Ltda</t>
  </si>
  <si>
    <t>Empresa Constructora Precon S.A</t>
  </si>
  <si>
    <t>Empresa Constructora Queylén S.A</t>
  </si>
  <si>
    <t>Empresa Constructora Sigro S.A</t>
  </si>
  <si>
    <t>Empresa Nacional de la Construcción Enaco S.A</t>
  </si>
  <si>
    <t>Gestora Constructora EMEBE-DI Ltda</t>
  </si>
  <si>
    <t>Hochtief Construcción Chile Ltda</t>
  </si>
  <si>
    <t>Icafal I Ingeniería y Construcción S.A</t>
  </si>
  <si>
    <t>Industrias Longisur Ltda</t>
  </si>
  <si>
    <t>Ingeniería y Construcción Sigdo Koppers S.A</t>
  </si>
  <si>
    <t>Ingeniería y Construcción Valmar Ltda -Talcahuano</t>
  </si>
  <si>
    <t>Ingeniería y Construcciones del Pacífico Ltda</t>
  </si>
  <si>
    <t>Ingeniería y Construcciones Incolur S.A</t>
  </si>
  <si>
    <t>Ingeniería, Construcción y Mantención Industrial Aconcagua Ltda -Viña del Mar</t>
  </si>
  <si>
    <t>Ingetal Ingeniería y Construcción S.A - Concepción</t>
  </si>
  <si>
    <t>Maquinaria y Construcciones Río Loa S.A</t>
  </si>
  <si>
    <t>Metalúrgica Sega  Ltda</t>
  </si>
  <si>
    <t>Molina Morel S.A</t>
  </si>
  <si>
    <t>Obelco Ingeniería Ltda</t>
  </si>
  <si>
    <t>Pilotes Terratest S.A</t>
  </si>
  <si>
    <t>Pomerape S.A - Arica</t>
  </si>
  <si>
    <t>Puga , Mujica Asociados S.A</t>
  </si>
  <si>
    <t>Rezepka Desarrollo Inmobiliario Ltda</t>
  </si>
  <si>
    <t>Ricardo Rodriguez  y Cía Ltda</t>
  </si>
  <si>
    <t>Rinol Hormipul Chile S.A</t>
  </si>
  <si>
    <t>SalfaCorp S.A</t>
  </si>
  <si>
    <t>Sicomaq S.p.A</t>
  </si>
  <si>
    <t>Sinel SA, Ingeniería y Construcción</t>
  </si>
  <si>
    <t>Sociedad Constructora Di magna Ltda - La Calera</t>
  </si>
  <si>
    <t>Tomás Tapia Ureta S.A - San Antonio</t>
  </si>
  <si>
    <t>VIAL Y VIVES-DSD  S.A</t>
  </si>
  <si>
    <t>Zúblin InternationalGmbH Chile S.p.A</t>
  </si>
  <si>
    <t>A.F.A.Asociados Ltda</t>
  </si>
  <si>
    <t>Cam Chile S.p.A</t>
  </si>
  <si>
    <t>Cruz y Dávila Ingeniería</t>
  </si>
  <si>
    <t>Edic Ingenieros S.A</t>
  </si>
  <si>
    <t>EDSA S.A.</t>
  </si>
  <si>
    <t>Enyse Agencia Chile S.A</t>
  </si>
  <si>
    <t>Fluor Chile S.A</t>
  </si>
  <si>
    <t>Icil Icafal S.A</t>
  </si>
  <si>
    <t>IEG, Sociedad de Asesorías y Servicios de Ingeniería Ltda</t>
  </si>
  <si>
    <t>Ingeniería Civil Vicente S.A</t>
  </si>
  <si>
    <t>JRI Ingeniería S.A</t>
  </si>
  <si>
    <t>Montajes y Construcciones Industriales Lo Espejo S.A</t>
  </si>
  <si>
    <t>Petrinovic y Cía Ltda</t>
  </si>
  <si>
    <t>R &amp; Q Ingeniería S.A</t>
  </si>
  <si>
    <t>RFA Ingenieros Ltda</t>
  </si>
  <si>
    <t>S y S  Ingenieros Consultores Ltda</t>
  </si>
  <si>
    <t>Scaf Ingeniería y Servicios S.A</t>
  </si>
  <si>
    <t>Tierra Armada Chile S.p.A</t>
  </si>
  <si>
    <t>VSL Sistemas Especiales de ConstrucciónS.A</t>
  </si>
  <si>
    <t>Aquacentro Fibrogen</t>
  </si>
  <si>
    <t>Mekis y Cía  Ltda</t>
  </si>
  <si>
    <t>Ambiente y Tecnología Ltda</t>
  </si>
  <si>
    <t>Ambitec S.A</t>
  </si>
  <si>
    <t>ATM Consultores S.p.A</t>
  </si>
  <si>
    <t>CYGSA Chile S.p.A</t>
  </si>
  <si>
    <t>Ingelog Consultores de Ingeniería y Sistemas S.A</t>
  </si>
  <si>
    <t>Jorge Piddo y Cía Ltda</t>
  </si>
  <si>
    <t>Laboratorio Asitec</t>
  </si>
  <si>
    <t>Vorwerk y Cía S.A</t>
  </si>
  <si>
    <t>Brisan Ltda</t>
  </si>
  <si>
    <t>Gestión Ecológica de Residuos S.A</t>
  </si>
  <si>
    <t>Ingenieros Consultores Asociados S.p.A</t>
  </si>
  <si>
    <t>Acuña y Asociados S.A</t>
  </si>
  <si>
    <t>Administradora Plaza Vespucio S.A</t>
  </si>
  <si>
    <t>Alaluf Propiedades S.A</t>
  </si>
  <si>
    <t>Almagro S.A</t>
  </si>
  <si>
    <t>Asesorías e inmobiliaria Froimovich Ltda</t>
  </si>
  <si>
    <t>Besalco Inmobiliaria S.A</t>
  </si>
  <si>
    <t>Bezanilla Inmobiliaria Ltda  . Viña del Mar</t>
  </si>
  <si>
    <t>BordeRío</t>
  </si>
  <si>
    <t>Cencosud S.A</t>
  </si>
  <si>
    <t>Desarrollo Inmobiliario FFV  S.A</t>
  </si>
  <si>
    <t>El Chamisero Inmobiliaria S.A</t>
  </si>
  <si>
    <t>Fuenzalida Mujica Binswanger</t>
  </si>
  <si>
    <t>Fuenzalida Propiedades Santiago S.A</t>
  </si>
  <si>
    <t>Galilea S.A de Ingeniería y Construcción - Talca</t>
  </si>
  <si>
    <t>Hobbins Morgan Propiedades Ltda</t>
  </si>
  <si>
    <t>Inmobiliaria Bricsa</t>
  </si>
  <si>
    <t>Inmobiliaria Caleuche Ltda</t>
  </si>
  <si>
    <t>Inmobiliaria Club Concepción S.A - Concepción</t>
  </si>
  <si>
    <t>Inmobiliaria España de Valdivia S.A - Valdivia</t>
  </si>
  <si>
    <t>Inmobiliaria Gestora S.A</t>
  </si>
  <si>
    <t>Inmobiliaria Habite S.A</t>
  </si>
  <si>
    <t>Inmobiliaria IPA  S:A - Valparaíso</t>
  </si>
  <si>
    <t>Inmobiliaria Italia Ltda - La Serena</t>
  </si>
  <si>
    <t>Inmobiliaria Macul S.A</t>
  </si>
  <si>
    <t>Inmobiliaria Manquehue S.A</t>
  </si>
  <si>
    <t>Inmobiliaria Miraflores S.A</t>
  </si>
  <si>
    <t>Inmobiliaria Nataniel Ltda</t>
  </si>
  <si>
    <t>Inmobiliaria Nueva Vía S.A</t>
  </si>
  <si>
    <t>Inmobiliaria Parque Tres S.A</t>
  </si>
  <si>
    <t>Inmobiliaria Paseo de la Estación S.A</t>
  </si>
  <si>
    <t>Inmobiliaria Paz S.p.A</t>
  </si>
  <si>
    <t>Inmobiliaria Pocuro S.p.A</t>
  </si>
  <si>
    <t>Inmobiliaria Puerto Nuevo S.A</t>
  </si>
  <si>
    <t>Inmobiliaria PY  S.A</t>
  </si>
  <si>
    <t>Inmobiliaria Sip S.A</t>
  </si>
  <si>
    <t>Inmobiliaria Vega Monumental S.A - Concepción</t>
  </si>
  <si>
    <t>Inmobiliaria y Asesorías Imsa-Adportas S.A</t>
  </si>
  <si>
    <t>Inversiones Grosco S.A</t>
  </si>
  <si>
    <t>KMA Administradora de Fondos Privados S.A</t>
  </si>
  <si>
    <t>Madesal S.p.A - Concepción</t>
  </si>
  <si>
    <t xml:space="preserve">Maestra Inmobiliaria S.A </t>
  </si>
  <si>
    <t>Mall Marina - Viña del Mar</t>
  </si>
  <si>
    <t>Mario de la Cuadra Chapman - Viña del Mar</t>
  </si>
  <si>
    <t>Office Hunter S.A</t>
  </si>
  <si>
    <t>Piedra Roja Desarrollos iImobiliarios S.A</t>
  </si>
  <si>
    <t>Promotora Habitacional Prohabit Ltda</t>
  </si>
  <si>
    <t>S.A Inmobiliaria Sport Francais</t>
  </si>
  <si>
    <t>Servicios Inmobiliarios Ecomac S.A -La Serena</t>
  </si>
  <si>
    <t>Simonetti Inmobiliaria S.A</t>
  </si>
  <si>
    <t>Sociedad Inmobiliaria Bellavista S.A -Concepción</t>
  </si>
  <si>
    <t>Sociedad Inmobiliaria Valle Nevado S.A</t>
  </si>
  <si>
    <t>Sociedad Inmobiliaria Viña del Mar S.A - Viña del Mar</t>
  </si>
  <si>
    <t>Unión Inmobiliaria S.A</t>
  </si>
  <si>
    <t>Vivocorp</t>
  </si>
  <si>
    <t>Hidragua S:A.C.I.</t>
  </si>
  <si>
    <t>Indus Carp Ltda</t>
  </si>
  <si>
    <t>Piscinas  Aquasol Ltda</t>
  </si>
  <si>
    <t>Piscinas Swimline</t>
  </si>
  <si>
    <t>José León y Cía Ltda</t>
  </si>
  <si>
    <t>Malbec S.A</t>
  </si>
  <si>
    <t>Master Clima S.A</t>
  </si>
  <si>
    <t>Termika S.A  Ingeniería y Montaje</t>
  </si>
  <si>
    <t>Trane de Chile S.A</t>
  </si>
  <si>
    <t xml:space="preserve">Agustín Tafall y Cía Ltda </t>
  </si>
  <si>
    <t>Ceipe Ltda</t>
  </si>
  <si>
    <t>Empresa de Montajes Eléctricos Emelta S.A</t>
  </si>
  <si>
    <t>Ingeniería Eléctrica General Ltda</t>
  </si>
  <si>
    <t>Insatalaciones Eléctricas S.A</t>
  </si>
  <si>
    <t>Intecma Ltda - Concón</t>
  </si>
  <si>
    <t>PEIDE International</t>
  </si>
  <si>
    <t>Bettoli S.A Ingeniería Industrial - Quilpué</t>
  </si>
  <si>
    <t xml:space="preserve">Herreros y Cía Ltda </t>
  </si>
  <si>
    <t>Ingeniería de Transportes  Javier Cortés S.A</t>
  </si>
  <si>
    <t>Montajes Industriales  Nieto Ltda</t>
  </si>
  <si>
    <t>Nexxo S.A - Concón</t>
  </si>
  <si>
    <t>Piping Chile Ltda</t>
  </si>
  <si>
    <t>Sociedad de Constructores Tensacon S.A</t>
  </si>
  <si>
    <t>Sociedad de Inversiones Pampa Unión Ltda - Antofagasta</t>
  </si>
  <si>
    <t>Sociedad Minera, Industrial e Inmobiliaria S.p.A</t>
  </si>
  <si>
    <t>Tecnasic S.A</t>
  </si>
  <si>
    <t>Cavasal Maquinarias Ltda</t>
  </si>
  <si>
    <t>Constructora M. Morales S.A</t>
  </si>
  <si>
    <t>Imopac Ltda - Vallenar</t>
  </si>
  <si>
    <t>Ingeniería y Movimientos de Tierra Tranex Ltda</t>
  </si>
  <si>
    <t>Liebherr Chile S.p.A</t>
  </si>
  <si>
    <t>Maquinarias Pivcevic e Hijos Ltda - Punta Arenas</t>
  </si>
  <si>
    <t>Movitec S.A</t>
  </si>
  <si>
    <t>San Felipe S.A</t>
  </si>
  <si>
    <t>Santa Elvira S.A</t>
  </si>
  <si>
    <t>Vecchiola S.A - Copiapó</t>
  </si>
  <si>
    <t>Tierra Reforzada S.A</t>
  </si>
  <si>
    <t>Centro de Investigación , Desarrollo e Innovación de Estructuras y Materiales- IDEM</t>
  </si>
  <si>
    <t>Major Drilling Chile S.A - la Serena</t>
  </si>
  <si>
    <t>Ecoser S.A</t>
  </si>
  <si>
    <t>KDM  S.A</t>
  </si>
  <si>
    <t>Regemac S.A.</t>
  </si>
  <si>
    <t>Resiter S.A</t>
  </si>
  <si>
    <t>Servicios Integrales Monterredondo S.A</t>
  </si>
  <si>
    <t>Stericycle Urbano S.p.A - Valparaíao</t>
  </si>
  <si>
    <t>Veolia Chile S.A</t>
  </si>
  <si>
    <t>C.L.C. Industrial Ltda</t>
  </si>
  <si>
    <t>C.L.C.  S.A</t>
  </si>
  <si>
    <t>CARBO CHILE S.A.- Morgan Advanced Materials</t>
  </si>
  <si>
    <t>Dynal, Industrial S.A</t>
  </si>
  <si>
    <t>Empresa de Servicios Inductriales Adrián Bonilla y Cía Ltda</t>
  </si>
  <si>
    <t>Nueva Encor Tecmin S.A</t>
  </si>
  <si>
    <t>Amadel Ingeniería Ltda</t>
  </si>
  <si>
    <t>Bercia s.A</t>
  </si>
  <si>
    <t>FAS S:A</t>
  </si>
  <si>
    <t>Mosaico S.A</t>
  </si>
  <si>
    <t>Geoequipos S.A</t>
  </si>
  <si>
    <t>Geoexploraciones S.A</t>
  </si>
  <si>
    <t>Transportes Bello e Hijos Ltda</t>
  </si>
  <si>
    <t>Comercial Chacao S.A</t>
  </si>
  <si>
    <t>Corcoran y Cía Ltda -Punta Arenas</t>
  </si>
  <si>
    <t>Importadora Café Do Brasil S.A</t>
  </si>
  <si>
    <t>Chile Compra</t>
  </si>
  <si>
    <t>288-858</t>
  </si>
  <si>
    <t>Gándara Chile S.A- Valparaíso</t>
  </si>
  <si>
    <t>ADS Mundo Turismo Ltda</t>
  </si>
  <si>
    <t>Agencia de Turismo Skorpios Ltda</t>
  </si>
  <si>
    <t>Agencia de Viajes Mundo Tour Ltda</t>
  </si>
  <si>
    <t>Agencia de Viajes Andina del Sid Ltda</t>
  </si>
  <si>
    <t>Agencia de Viajes Turavión S.p.A</t>
  </si>
  <si>
    <t>Antarctica 21</t>
  </si>
  <si>
    <t>Blanco Viajes Ltda</t>
  </si>
  <si>
    <t>Carlson Wagonlit Chile S.A</t>
  </si>
  <si>
    <t>Cocha S.A</t>
  </si>
  <si>
    <t>Compañía Andina de Turismo S.p.A (AGENTUR)- Valparaíso</t>
  </si>
  <si>
    <t>Eurotur Ltda</t>
  </si>
  <si>
    <t>Hotel Puyuhuapi Lodge &amp; SpA - Coyhaique</t>
  </si>
  <si>
    <t>Interexpress S.A</t>
  </si>
  <si>
    <t>Royal Blue Ltda</t>
  </si>
  <si>
    <t>Sociedad de Turismo Cascada de Las Änimas Ltda</t>
  </si>
  <si>
    <t>Sociedad Turismo Zahr Ltda</t>
  </si>
  <si>
    <t>Sur Asistencia S.A</t>
  </si>
  <si>
    <t>Travel Club S.A</t>
  </si>
  <si>
    <t>Travel Security S.A</t>
  </si>
  <si>
    <t>Turismo Costanera Ltda</t>
  </si>
  <si>
    <t>Turismo J. Zahr Ltda - Viña del Mar</t>
  </si>
  <si>
    <t xml:space="preserve">Turismo Mostrando Chile </t>
  </si>
  <si>
    <t>Turismo Oroco Limitada- Viña del Mar</t>
  </si>
  <si>
    <t>Turismo Patagonia Expedición Ltda</t>
  </si>
  <si>
    <t>Yamada Yasunaga y Cía Ltda</t>
  </si>
  <si>
    <t>Aramark Chile</t>
  </si>
  <si>
    <t>Sodexo</t>
  </si>
  <si>
    <t>Apunto Servicios de Alimentación S.A</t>
  </si>
  <si>
    <t>Bongout Ltda</t>
  </si>
  <si>
    <t>Casino Express S.A</t>
  </si>
  <si>
    <t>Casinos Chile Ltda</t>
  </si>
  <si>
    <t>Casinos Integrados S.A</t>
  </si>
  <si>
    <t>Comalim Ltda - Valparaíao</t>
  </si>
  <si>
    <t>Comercial Casino Max Ltda</t>
  </si>
  <si>
    <t>Giser S.A</t>
  </si>
  <si>
    <t>Newrest Chile</t>
  </si>
  <si>
    <t>Nutrición y Alimentos V Región S.A "Nutrifood"- Viña del mar</t>
  </si>
  <si>
    <t>Nutrimento S.A</t>
  </si>
  <si>
    <t>Productos Alimenticios Verdi  Ltda</t>
  </si>
  <si>
    <t>Siges Chile s.A</t>
  </si>
  <si>
    <t>WFS Food Service S.A - Concepción</t>
  </si>
  <si>
    <t>Apart Hotel Principado</t>
  </si>
  <si>
    <t>Arauco Apart Hotel Ltda</t>
  </si>
  <si>
    <t>Hotel de Departamentos Tempo Rent Ltda</t>
  </si>
  <si>
    <t>Hotel La Fayette Suites Providencia</t>
  </si>
  <si>
    <t xml:space="preserve">La Sebastiana Suites </t>
  </si>
  <si>
    <t>A.W. Faber- Castell Chile S.A</t>
  </si>
  <si>
    <t>Acco Brands Chile S.A</t>
  </si>
  <si>
    <t>Artel S.A.I.C.</t>
  </si>
  <si>
    <t>Bic Chile S.A</t>
  </si>
  <si>
    <t>Claudio Desmadryl  y Cía Ltda</t>
  </si>
  <si>
    <t>Dimeiggs S.A</t>
  </si>
  <si>
    <t>Fábrica de Cuadernos Aron t Cía Ltda</t>
  </si>
  <si>
    <t>Fila Chile Ltda</t>
  </si>
  <si>
    <t>Kores Chile S.A.I. y C.</t>
  </si>
  <si>
    <t>Lápiz López</t>
  </si>
  <si>
    <t>Libertad S.A</t>
  </si>
  <si>
    <t>Librería Rey-Ser y Cía Ltda</t>
  </si>
  <si>
    <t>Productos Torre S.A</t>
  </si>
  <si>
    <t>Pronobel S.A</t>
  </si>
  <si>
    <t>PUBLIPOST S.A , Líder en Marketing y Mecanización de Correspondencia, desde 1979</t>
  </si>
  <si>
    <t>Rhein Chile S.p.A</t>
  </si>
  <si>
    <t>Torre- Empresas Torre S.A</t>
  </si>
  <si>
    <t>B.Braun Mediical S.p.A</t>
  </si>
  <si>
    <t>INMED S.A.</t>
  </si>
  <si>
    <t>Reutter  S.A</t>
  </si>
  <si>
    <t>Sanix S:A</t>
  </si>
  <si>
    <t>Stryker Corporation (Chile)  y Cía Ltda</t>
  </si>
  <si>
    <t>Winkler Ltda</t>
  </si>
  <si>
    <t>Cavada Undurraga y Cía Ltda</t>
  </si>
  <si>
    <t>Lustingsons S.A</t>
  </si>
  <si>
    <t>Reckittt Benckisser Chile S.A</t>
  </si>
  <si>
    <t>Serviambiente S.A - Antofagasta</t>
  </si>
  <si>
    <t>Sociedad Escobillera La Industrial  Ltda</t>
  </si>
  <si>
    <t>Sociedad metalúrgica Manlac S.A</t>
  </si>
  <si>
    <t>Sociedad Nacional de Ventas Ltda</t>
  </si>
  <si>
    <t>Virutex Ilko S.A</t>
  </si>
  <si>
    <t xml:space="preserve">Adidas Chile Ltda </t>
  </si>
  <si>
    <t>Artículos Deportivos Gacitúa y Cía Ltda</t>
  </si>
  <si>
    <t xml:space="preserve">Comercial Barlovento Ltda </t>
  </si>
  <si>
    <t>Comercial Cruzeiro S.A</t>
  </si>
  <si>
    <t>Deportes Sparta Ltda</t>
  </si>
  <si>
    <t>Fábrica de Carpas Gillibrand</t>
  </si>
  <si>
    <t>Fábrica Marcelo Wetsztein y Cía  Ltda</t>
  </si>
  <si>
    <t>FJ Sport S.p.A</t>
  </si>
  <si>
    <t>Franco Fabbri Land  y otros - Concepción</t>
  </si>
  <si>
    <t>Immaval Ltda</t>
  </si>
  <si>
    <t>Importadora y Exportadora Garimed Ltda</t>
  </si>
  <si>
    <t>Nike de Chile Ltda</t>
  </si>
  <si>
    <t>SportMaster</t>
  </si>
  <si>
    <t>Comercial Eccsa S.A</t>
  </si>
  <si>
    <t>Empresas La Polar S.A</t>
  </si>
  <si>
    <t>Falabella Retail S.A</t>
  </si>
  <si>
    <t>Hites</t>
  </si>
  <si>
    <t>Tricot S.A</t>
  </si>
  <si>
    <t>PreUnic S.A</t>
  </si>
  <si>
    <t>Café Haití Ahumada Ltda</t>
  </si>
  <si>
    <t>Club El Golf 50</t>
  </si>
  <si>
    <t>Tavelli S.A</t>
  </si>
  <si>
    <t>Sociedad Importadora Providencia y Cía Ltda</t>
  </si>
  <si>
    <t>Warner Music Chile S.A</t>
  </si>
  <si>
    <t>Apumanque ( Provence S.A., Sociedad Administradora)</t>
  </si>
  <si>
    <t>Centro Comercial Los Cobres de Vitacura</t>
  </si>
  <si>
    <t>Mall Arauco Estación</t>
  </si>
  <si>
    <t>Parque Arauco S.A</t>
  </si>
  <si>
    <t>Plaza S.A</t>
  </si>
  <si>
    <t>Sociedad de Rentas Inmobiliarias Ltda - Punta Arenas</t>
  </si>
  <si>
    <t>Subcentro Las Condes S.A</t>
  </si>
  <si>
    <t>Zona Franca de Iquique S.A - Iquique</t>
  </si>
  <si>
    <t xml:space="preserve">Colgate Palmolive Chile S.A </t>
  </si>
  <si>
    <t>Edenred Chile S.A  ( Ticket Restaurant, Ticket Sala Cuna, Ticket Regalo, Ticket Vestuario, Ticket Experiencia)</t>
  </si>
  <si>
    <t>Sodexo Soluciones de Motivación Chile S.A</t>
  </si>
  <si>
    <t>Edificio Roca Blanca - Viña del Mar</t>
  </si>
  <si>
    <t>Operadora Inmobiliaria Callao 2988 Ltda</t>
  </si>
  <si>
    <t>Abastecedora de Supermercados S.A</t>
  </si>
  <si>
    <t>Anson Trading S.A</t>
  </si>
  <si>
    <t>Caso y Cïa. S.A.C. - Viña del Mar</t>
  </si>
  <si>
    <t>Comercial de Alimentos S.A</t>
  </si>
  <si>
    <t>Comercial Sudamericana Ltda</t>
  </si>
  <si>
    <t>Comercial venser S.A</t>
  </si>
  <si>
    <t>Comercializadora Andina S.A</t>
  </si>
  <si>
    <t>Distal S.A</t>
  </si>
  <si>
    <t>Distribuidora Santiago, Disa (Espinoza y Arancibia Ltda)</t>
  </si>
  <si>
    <t>Esmax Red Ltda</t>
  </si>
  <si>
    <t>Graneles de Chile S.A - Rancagua</t>
  </si>
  <si>
    <t>Idal S.A</t>
  </si>
  <si>
    <t>Promerco S.A</t>
  </si>
  <si>
    <t>Unitrading S.A</t>
  </si>
  <si>
    <t>Walmart Chile S.A</t>
  </si>
  <si>
    <t>Cavalieri y Cía Ltda</t>
  </si>
  <si>
    <t>Comercial San Fermín Ltda - Viña del Mar</t>
  </si>
  <si>
    <t>Distribuidora J.R./ José Fernández Beltran - Los Angeles</t>
  </si>
  <si>
    <t>Distribuidora Pisquera Portugal Ltda</t>
  </si>
  <si>
    <t>Distribuidora Mayorista de Pos</t>
  </si>
  <si>
    <t>Empack Ltda</t>
  </si>
  <si>
    <t>Hiilti Chile Ltda</t>
  </si>
  <si>
    <t xml:space="preserve">Accolade Wines Chile S.p.A </t>
  </si>
  <si>
    <t>Acrílicos Norglass S.A</t>
  </si>
  <si>
    <t>Agencia de Exportación y Cabotaje, Jorge Carle y Cía Ltda - Valparaíso</t>
  </si>
  <si>
    <t>Agendas y Artículos de Cuero Fontet S.A</t>
  </si>
  <si>
    <t>Agrícola Dainal Ltda - Copiapó</t>
  </si>
  <si>
    <t>Agrícola La Campana S.p.A - Longaví</t>
  </si>
  <si>
    <t>Agrícola La Cantera - La Serena</t>
  </si>
  <si>
    <t>Agrícola Manuel Santa María Ltda - Curicó</t>
  </si>
  <si>
    <t>Agrícola Montolín S.A - Llay- Llay</t>
  </si>
  <si>
    <t>Agrícola Rancho Blanco Ltda -San Felipe</t>
  </si>
  <si>
    <t xml:space="preserve">Agrícola San Clemente Ltda </t>
  </si>
  <si>
    <t>Agrícola Telenquén S.A - Nancagua</t>
  </si>
  <si>
    <t>Agrícola y Comercial Santa Camila  S.A</t>
  </si>
  <si>
    <t>Agrícola y Forestal Las Raíces Ltda- Temuco</t>
  </si>
  <si>
    <t>Agro Alimentos Ltda</t>
  </si>
  <si>
    <t>Agro Riego Tattersal S.A</t>
  </si>
  <si>
    <t>Agroindustria Frutasol S.A - Curicó</t>
  </si>
  <si>
    <t>Agroindustrial Las tTes Erre Ltda</t>
  </si>
  <si>
    <t>Agroindustrial Valle Frío S.A - Romeral</t>
  </si>
  <si>
    <t xml:space="preserve">Agroindustrias Santa Magdalena Ltda </t>
  </si>
  <si>
    <t>Agroprodex Internacional S.A</t>
  </si>
  <si>
    <t>Ajay-SQM Chile S.A</t>
  </si>
  <si>
    <t>Alginatos Chile S.A</t>
  </si>
  <si>
    <t xml:space="preserve">Alimentos El Globo S.A </t>
  </si>
  <si>
    <t>Alimentos Marinos  S.A., Alimar</t>
  </si>
  <si>
    <t>Américo y Bruno Gioia y Cía Ltda - San Felipe</t>
  </si>
  <si>
    <t>Andina Exportadora S.A.C.</t>
  </si>
  <si>
    <t>Aquagen Chile S.A - Puerto Varas</t>
  </si>
  <si>
    <t>Aresti Chile Wine S.A</t>
  </si>
  <si>
    <t>Arlavan S.A</t>
  </si>
  <si>
    <t>Atlas Exportadora S.A - Viña del Mar</t>
  </si>
  <si>
    <t>Bagamar Chile S.p.A</t>
  </si>
  <si>
    <t>Bakkavor Chile S.A - Porvenir</t>
  </si>
  <si>
    <t>Bertonati Vehículos Especiales Ltda</t>
  </si>
  <si>
    <t xml:space="preserve">Biancardi y Cía Ltda </t>
  </si>
  <si>
    <t>Blunding S.A</t>
  </si>
  <si>
    <t>BO Foodservice S.A</t>
  </si>
  <si>
    <t>Bodegas y Viñedos  Quinta Maipo S.p.A</t>
  </si>
  <si>
    <t>Bournet-Lapostolle Capital Chile S.p.A</t>
  </si>
  <si>
    <t>C y D I  nternacional  S.A</t>
  </si>
  <si>
    <t>Caballero y Cía Ltda</t>
  </si>
  <si>
    <t>Caimi S.A.C - Casa Blanca</t>
  </si>
  <si>
    <t>Cainsa (Cauchos Industriales S.A)</t>
  </si>
  <si>
    <t>Cambiaso Hnos S.A.C  Valparaíso</t>
  </si>
  <si>
    <t>Cannex S.A</t>
  </si>
  <si>
    <t>CAP Minería -Compañía Minera del Pacífico S.A - La Serena</t>
  </si>
  <si>
    <t>Carter Fruits Agroindustrial S.A - San Felipe</t>
  </si>
  <si>
    <t>Casas del Toqui S.A  - Requínoa</t>
  </si>
  <si>
    <t>CEM  S.A</t>
  </si>
  <si>
    <t>Cepia International  S.A</t>
  </si>
  <si>
    <t>Cermaq Chile S.A - Puerto Montt</t>
  </si>
  <si>
    <t>Chile Bussines Group S.p.A</t>
  </si>
  <si>
    <t>Chilena de Moldeados  S.A., Chimolsa</t>
  </si>
  <si>
    <t>Colun Ltda - La  Unión</t>
  </si>
  <si>
    <t>Comercial Alfonso Eyzaguirre y Cía Ltda</t>
  </si>
  <si>
    <t>Comercial C. y  P.  S.A</t>
  </si>
  <si>
    <t>Comerial Greenvic S.A</t>
  </si>
  <si>
    <t>Comercial Cosmetik Chile Ltda</t>
  </si>
  <si>
    <t>Comercial Roberto becerra y Cía Ltda - Talca</t>
  </si>
  <si>
    <t>Compañía Agrícola y Forestal El Alamo Ltda</t>
  </si>
  <si>
    <t>Compañía Chiilena de Fósforos S.A</t>
  </si>
  <si>
    <t>Compañía Frutera del Norte S.A - Coquimbo</t>
  </si>
  <si>
    <t>Compañía Minera Teck Carmen de Andacollo - Andacollo</t>
  </si>
  <si>
    <t>Compañía CIC S.A</t>
  </si>
  <si>
    <t>Concervas Centauro S.A - Quillota</t>
  </si>
  <si>
    <t>Conservas y Congelados de Puerto Montt S.A- Puerto Montt</t>
  </si>
  <si>
    <t xml:space="preserve">Consorcio Maderero S.A </t>
  </si>
  <si>
    <t>Córpora Agrícola S.A - San Felipe</t>
  </si>
  <si>
    <t>Cultivos Marinos San Cristobal S.A - Caldera</t>
  </si>
  <si>
    <t>Dayli Foods S.A</t>
  </si>
  <si>
    <t>Danilo Jordán S.A - Punta Arenas</t>
  </si>
  <si>
    <t>David del Curto S.A</t>
  </si>
  <si>
    <t>Del Monte Fresh Produce ( Chile) S.A</t>
  </si>
  <si>
    <t>Diana Food Chile S.p.A</t>
  </si>
  <si>
    <t>Ditzler Chile Ltda</t>
  </si>
  <si>
    <t>Dosal Hnos. y Cía Ltda - Curicó</t>
  </si>
  <si>
    <t>Driscoll´s de Chile S.A  - Chillán</t>
  </si>
  <si>
    <t>DXB Consumo Masivo S.A</t>
  </si>
  <si>
    <t>Dynal industrial S.A</t>
  </si>
  <si>
    <t>Editorial Planeta Chilena S.A</t>
  </si>
  <si>
    <t xml:space="preserve">Electro Andina Ltda </t>
  </si>
  <si>
    <t>Embalajes Standard Ltda - Los Angeles</t>
  </si>
  <si>
    <t>Empacadora de Pasas de Exportación S.A -Los Andes</t>
  </si>
  <si>
    <t>Esmital Ltda., Montajes y Servicios Industriales - Talcahuano</t>
  </si>
  <si>
    <t xml:space="preserve">Especiera del Sur Ltda </t>
  </si>
  <si>
    <t>Establecimientos Gardilic S.A - Arica</t>
  </si>
  <si>
    <t>Exportadora Fruit Grower Chile S.A</t>
  </si>
  <si>
    <t>Exportadora Geofrut Ltda</t>
  </si>
  <si>
    <t>Exportadora Huertos del Valle s.A</t>
  </si>
  <si>
    <t>Exportadora Los Fiordos Ltda - Puerto Montt</t>
  </si>
  <si>
    <t>Exportadora QuintayS.A</t>
  </si>
  <si>
    <t>Exportadora San Clemente S.A</t>
  </si>
  <si>
    <t>Exportadora Santa Cruz S.A</t>
  </si>
  <si>
    <t>Exporatadora Santa Elene S.A</t>
  </si>
  <si>
    <t>Exportadora Sergio Ruiz-Tagle Humeres Ltda</t>
  </si>
  <si>
    <t>Exportadora Sur Valles S.A</t>
  </si>
  <si>
    <t>Exportadora Unifrutti Traders S.p.A</t>
  </si>
  <si>
    <t>Exser Ltda</t>
  </si>
  <si>
    <t>Exruder S.A</t>
  </si>
  <si>
    <t>Fantasías Daisy Ltda</t>
  </si>
  <si>
    <t>FMA Industrial (Chile)S.A</t>
  </si>
  <si>
    <t>FMC Corporation Chile Limitada</t>
  </si>
  <si>
    <t>Food corp Chile S.A - Coronel</t>
  </si>
  <si>
    <t>Forestal Anchile S.A - Osorno</t>
  </si>
  <si>
    <t>Forestal Fatima Ltda - Freire</t>
  </si>
  <si>
    <t>Frigorífico Simunovic S.A - lPunta Arenas</t>
  </si>
  <si>
    <t>Frutas de Exportación S.p.A</t>
  </si>
  <si>
    <t>Frutícola Olmué S.p.A - Chillán</t>
  </si>
  <si>
    <t>Frutícola y Exportadora Atacama Limitada</t>
  </si>
  <si>
    <t>Geomar S.p.A</t>
  </si>
  <si>
    <t>Global Andes Export S.p.A</t>
  </si>
  <si>
    <t>Granotec Chile S.A</t>
  </si>
  <si>
    <t>Grupo Latino S.A</t>
  </si>
  <si>
    <t>Humberto Garetto e Hijos Ltda</t>
  </si>
  <si>
    <t>Indumac Ltda - San Felipe</t>
  </si>
  <si>
    <t>Industria de Encajes Margarita S.A</t>
  </si>
  <si>
    <t>Industria Maderera Prosperidad  Ltda - Talca</t>
  </si>
  <si>
    <t>Industria Nacional de  Plomo Indepp Ltda</t>
  </si>
  <si>
    <t>Industria Optica Rodenstock Chile S.A</t>
  </si>
  <si>
    <t>Inmuebles Cataluña  Ltda- Ancud</t>
  </si>
  <si>
    <t>Inversiones del Pacífico Ltda - Los Andes</t>
  </si>
  <si>
    <t>Invertec Natural uice S.A</t>
  </si>
  <si>
    <t xml:space="preserve">Jorge de Camino y Cía Ltda </t>
  </si>
  <si>
    <t xml:space="preserve">Juan batarse y Cía Ltda </t>
  </si>
  <si>
    <t>K+S  Chile S.A</t>
  </si>
  <si>
    <t>Knop Laboratorios S.A - Quilpué</t>
  </si>
  <si>
    <t>L´Oréal Chile S.A</t>
  </si>
  <si>
    <t>La Higuera S.A - San Felipe</t>
  </si>
  <si>
    <t xml:space="preserve">Laboratorios Coesam S.A </t>
  </si>
  <si>
    <t>Linde High Lift Chile S.A</t>
  </si>
  <si>
    <t>Louisiana Pacific Chile S.A</t>
  </si>
  <si>
    <t xml:space="preserve">Maigas Comercial S.A </t>
  </si>
  <si>
    <t>Marine Harvest Chile S.A - puerto Montt</t>
  </si>
  <si>
    <t xml:space="preserve">Mascato Chile S.A </t>
  </si>
  <si>
    <t>Masprot S.C. e I. ltda</t>
  </si>
  <si>
    <t>Medical International Laboratories Corporation S.A</t>
  </si>
  <si>
    <t>Mediterranean Shipping Company  ( Chile ) S.A</t>
  </si>
  <si>
    <t>Midesa S.A.C.</t>
  </si>
  <si>
    <t>Miguel Maritano, Industria de Jabones S.A - Talcahuano</t>
  </si>
  <si>
    <t>Mitsui &amp; Co (Chile) Ltda</t>
  </si>
  <si>
    <t>Molino Caupolican S.p.A - Rengo</t>
  </si>
  <si>
    <t>MontGras S.A</t>
  </si>
  <si>
    <t>Motonaútica Off Road S.A</t>
  </si>
  <si>
    <t>Multirexport S.A</t>
  </si>
  <si>
    <t>Nama Intenacional S.A</t>
  </si>
  <si>
    <t>Nevada Chile S.A</t>
  </si>
  <si>
    <t>New York Exportaciones S.p.A</t>
  </si>
  <si>
    <t xml:space="preserve">NH foods Chile y Cía Ltda </t>
  </si>
  <si>
    <t>Noramco :S.A - Coronel</t>
  </si>
  <si>
    <t>Occidental Chemical Chile Ltda</t>
  </si>
  <si>
    <t>Omni Nuts &amp; Fruits S.A</t>
  </si>
  <si>
    <t>Pacificblu S.p.A -Talcahuano</t>
  </si>
  <si>
    <t xml:space="preserve">Pelp Internacional S.A </t>
  </si>
  <si>
    <t>Pesca Cisne S.A - Punta Arenas</t>
  </si>
  <si>
    <t>Pesca y Cultivos Don Jorge  Ltda - Castro</t>
  </si>
  <si>
    <t>Pesquera Friosur S.A - Puerto Chacabuco</t>
  </si>
  <si>
    <t>Pesquera Isla del rey S.A - Valdivia</t>
  </si>
  <si>
    <t>Pesquera Magallanes S.A - Punta Arenas</t>
  </si>
  <si>
    <t>Pesquera y Conservera Isla Lennox - Punta Arenas</t>
  </si>
  <si>
    <t>Productos del Mar Ventisqueros S.A-Puerto Montt</t>
  </si>
  <si>
    <t>Prysmian Group- Cocesa</t>
  </si>
  <si>
    <t>Pudú S.A</t>
  </si>
  <si>
    <t>Química Passol S.A - Viña deñ Mar</t>
  </si>
  <si>
    <t>Recupac sSA</t>
  </si>
  <si>
    <t>Resinchil S.p.A</t>
  </si>
  <si>
    <t>Restaurant Miraolas</t>
  </si>
  <si>
    <t>Rocofrut S.A</t>
  </si>
  <si>
    <t>RR Donnelley Chile Ltda</t>
  </si>
  <si>
    <t>Safcol Chile S.A - Puerto Montt</t>
  </si>
  <si>
    <t>Saieg &amp; Cía Ltda</t>
  </si>
  <si>
    <t>Salgado y Cía Ltda</t>
  </si>
  <si>
    <t>Salmones Caleta Bay S.A -Puerto Montt</t>
  </si>
  <si>
    <t>Salmones de Chile Alimentos  S.p.A- Chonchi</t>
  </si>
  <si>
    <t>Salmones Friosur S.A - Puerto Chacabuco</t>
  </si>
  <si>
    <t>Salmones Multiexport S.A - Puerto Montt</t>
  </si>
  <si>
    <t>Salmones Pacific Star S.A - Puerto Montt</t>
  </si>
  <si>
    <t>Sea Garden S.A - Puerto Varas</t>
  </si>
  <si>
    <t>Semillas Baer Ltda - Vilcún</t>
  </si>
  <si>
    <t>Servicios y Refinerías  del Norte - Serenor</t>
  </si>
  <si>
    <t>Sociedad Agrícola  Cerro Campanario S.p.A- Ovalle</t>
  </si>
  <si>
    <t>Sociedad Agrícola La Rosa Sofruco S.A</t>
  </si>
  <si>
    <t>Sociedad Agrícola y Forestal  Casino S.p.A</t>
  </si>
  <si>
    <t xml:space="preserve">Sociedad Anónima  Viña Santa Rita </t>
  </si>
  <si>
    <t>Sociedad Aserradero Voipir Ltda- Villarica</t>
  </si>
  <si>
    <t>Sociedad Comercial e Industrial Agromar Ltda -Dalcahue</t>
  </si>
  <si>
    <t>Sociedad Comercial José Marín Antonín y Cía Ltda - Punta Arenas</t>
  </si>
  <si>
    <t>Sociedad  Comercializadora Agrícola Confrex Ltda</t>
  </si>
  <si>
    <t>Sociedad Conservera  Coquimbo Ltda - Coquimbo</t>
  </si>
  <si>
    <t>Sociedad Contractual  Minera El Toqui - Coyhaique</t>
  </si>
  <si>
    <t>Sociedad de Maufacturas Timberni Ltda - Los Angeles</t>
  </si>
  <si>
    <t>Sociedad Exportadora de Productos Marinos y Agrícolas Ltda - Llanquihue</t>
  </si>
  <si>
    <t>Sociedad Exportadora Santis Frut Ltda - San Felipe</t>
  </si>
  <si>
    <t>Sociedad Exportadora  Verfrut S.A - Rancagua</t>
  </si>
  <si>
    <t>Sociedad Pesquera Comercial  Chaicas Ltda - Puerto Montt</t>
  </si>
  <si>
    <t>Sociedad Punta del Cobre S.A - Copiapó</t>
  </si>
  <si>
    <t>Solmax Chile S.p.A</t>
  </si>
  <si>
    <t>South Pacific  insumos y Materias Primas Limitada</t>
  </si>
  <si>
    <t xml:space="preserve">SQM S.A </t>
  </si>
  <si>
    <t>Standard Wool Chile S.A - Punta Arenas</t>
  </si>
  <si>
    <t xml:space="preserve">Sur Andino S.A </t>
  </si>
  <si>
    <t>Surfrut Ltda - Curicó</t>
  </si>
  <si>
    <t>Textiles Lanabel Ltda</t>
  </si>
  <si>
    <t>Tres montes Luchetti S.A</t>
  </si>
  <si>
    <t>Trusal S.A - Puerto Montt</t>
  </si>
  <si>
    <t>Unitec Plastic Corporation S.A</t>
  </si>
  <si>
    <t>Vinos Santa Ema S.A - Isla de Maipo</t>
  </si>
  <si>
    <t xml:space="preserve">Viña Carmen S.A </t>
  </si>
  <si>
    <t>Viña Casa Donoso S.p.A -Talca</t>
  </si>
  <si>
    <t>Viña Casal de Gorchs S.A</t>
  </si>
  <si>
    <t xml:space="preserve">Viña Concha y Toro  S.A </t>
  </si>
  <si>
    <t>Viña de Martino - Isla de Maipo</t>
  </si>
  <si>
    <t>Viña del Pedregal S.A - Villa Alegre</t>
  </si>
  <si>
    <t>Viña Echeverría ltda</t>
  </si>
  <si>
    <t>Viña La Reserva de Caliborro S.A - San javier</t>
  </si>
  <si>
    <t>Viña Laura Hartwig - Santa Cruz</t>
  </si>
  <si>
    <t>Viña Los Boldos Ltda- Requínoa</t>
  </si>
  <si>
    <t>Viña Luis Felipe Edwards</t>
  </si>
  <si>
    <t>Viña Los Vascos S.A</t>
  </si>
  <si>
    <t xml:space="preserve">Viña San Pedro Tarapacá S.A </t>
  </si>
  <si>
    <t>Viña Santa Mónica Ltda - Rancagua</t>
  </si>
  <si>
    <t>Viñas Bisquertt Ltda</t>
  </si>
  <si>
    <t>Xpovin Exportaciones Ltda</t>
  </si>
  <si>
    <t>Aben Sociedad de Inversiones  y Laboratorio Internacional Ltda</t>
  </si>
  <si>
    <t>Farmacia Reccius S.A</t>
  </si>
  <si>
    <t>Farmacia de Similares  Chile S.A</t>
  </si>
  <si>
    <t>Farmacias Hahnemann</t>
  </si>
  <si>
    <t>Farmagestión Ltda</t>
  </si>
  <si>
    <t>Salcobrand S.A</t>
  </si>
  <si>
    <t>Surti  Ventas S.A</t>
  </si>
  <si>
    <t>Aitec</t>
  </si>
  <si>
    <t>Alvaro Casanova Maquinarias Ltda</t>
  </si>
  <si>
    <t>Casarino y Cía Ltda - Los Andes</t>
  </si>
  <si>
    <t>Chilemat S.p.A</t>
  </si>
  <si>
    <t>Coditec, Compañía Distribuidora Técnica S.A</t>
  </si>
  <si>
    <t>Comercial Mery S.p.A</t>
  </si>
  <si>
    <t>Comercial San Cristobal S.A - Coyhaique</t>
  </si>
  <si>
    <t>Establecimientos Calesan S.A.C.I.</t>
  </si>
  <si>
    <t>Fenasa S.A - Valparaíso</t>
  </si>
  <si>
    <t>Ferretería Covadonga Ltda</t>
  </si>
  <si>
    <t>Ferretería El Aguila S.p.A - Punta Arenas</t>
  </si>
  <si>
    <t>Ferretería Industrial S.p.A</t>
  </si>
  <si>
    <t>Ferretería Las Dos estrellas  S.A</t>
  </si>
  <si>
    <t>Ferretría O´higgins S.A Villar Hnos S.A</t>
  </si>
  <si>
    <t>Ferretería Santiago S.A</t>
  </si>
  <si>
    <t>Ferretría  y Maquinaria Geyger Sociedad Ltda</t>
  </si>
  <si>
    <t>Industria de Pernos Irua Ltda</t>
  </si>
  <si>
    <t>Industria Indaval  Ltda - Chillán</t>
  </si>
  <si>
    <t xml:space="preserve">Materiales y Soluciones S.A </t>
  </si>
  <si>
    <t>Patricio Otero F. y Cía Ltda</t>
  </si>
  <si>
    <t>Reliper Comercial  Ltda - Antofagasta</t>
  </si>
  <si>
    <t>Sociedad Comercial Iduya S.p.A - Coquimbo</t>
  </si>
  <si>
    <t>Sociedad Comercial San Andres Ltda - Antofagasta</t>
  </si>
  <si>
    <t>Sociedad de inversiones Alida Ulgini Ltda</t>
  </si>
  <si>
    <t xml:space="preserve">Yolito Balart Hnos ltda </t>
  </si>
  <si>
    <t>Agrícola y Valleflor Ltda</t>
  </si>
  <si>
    <t>Apart Hotel Alessandria</t>
  </si>
  <si>
    <t>Calcutta y Cía Ltda - Punta Arenas</t>
  </si>
  <si>
    <t>Comercial Boulevard Suites S.p.A</t>
  </si>
  <si>
    <t>Compañía Hotelera Andes S.A</t>
  </si>
  <si>
    <t>Cordano y Poblete S.p.A</t>
  </si>
  <si>
    <t xml:space="preserve">Director Hoteles </t>
  </si>
  <si>
    <t>El Fiordo S.p.A - Temuco</t>
  </si>
  <si>
    <t>Enjoy Park Lake - Villarica</t>
  </si>
  <si>
    <t>Enjoy S.A</t>
  </si>
  <si>
    <t>Gala Hotel - Viña del Mar</t>
  </si>
  <si>
    <t>Gavina Sens - Iquique</t>
  </si>
  <si>
    <t>Gran Enjoy Pucón - Pucón</t>
  </si>
  <si>
    <t>Gran Hotel Vicente Costanera S.A - Puerto Montt</t>
  </si>
  <si>
    <t>Hostería Las Pircas - Copiapó</t>
  </si>
  <si>
    <t>Hotel Acacias de Vitacura S.A</t>
  </si>
  <si>
    <t>Hotel Aitué y Centro de Convenciones - Temuco</t>
  </si>
  <si>
    <t>Hotel Alborada - Concepción</t>
  </si>
  <si>
    <t>Hotel Alcalá Del Río</t>
  </si>
  <si>
    <t>Hotel Amaru - Arica</t>
  </si>
  <si>
    <t>Hotel Ancud- Ancud</t>
  </si>
  <si>
    <t>Hotel Antofagasta - Antofagasta</t>
  </si>
  <si>
    <t>Hotel Arica Ltda - Arica</t>
  </si>
  <si>
    <t>Hotel Bayern - Temuco</t>
  </si>
  <si>
    <t>Hotel Bellavista  Ltda - Puerto Varas</t>
  </si>
  <si>
    <t>Hotel Bidasoa</t>
  </si>
  <si>
    <t>Hotel Cabaña Del Lago - Puerto Varas</t>
  </si>
  <si>
    <t>Hotel Camino Del Inca - El Salvador</t>
  </si>
  <si>
    <t>Hotel Club La Serena &amp; Centro de Convenciones - La Serena</t>
  </si>
  <si>
    <t>Hotel Conference Town - Viña del Mar</t>
  </si>
  <si>
    <t>Hotel Costa Real - La Serena</t>
  </si>
  <si>
    <t xml:space="preserve">Hotel Crowne Plaza Santiago </t>
  </si>
  <si>
    <t>Hotel Español - Viña del Mar</t>
  </si>
  <si>
    <t>Hotel Eurotel</t>
  </si>
  <si>
    <t>Hotel Finis Terrae - Punta Arenas</t>
  </si>
  <si>
    <t>Hotel Foresta</t>
  </si>
  <si>
    <t>Hotel Four Points by Sheraton Santiago</t>
  </si>
  <si>
    <t>Hotel Galerías</t>
  </si>
  <si>
    <t>Hotel Garra de León - Vallenar</t>
  </si>
  <si>
    <t>Hotel Gran Palace</t>
  </si>
  <si>
    <t>Hotel Hanga Roa - Isla de Pascua</t>
  </si>
  <si>
    <t>Hotel Holley</t>
  </si>
  <si>
    <t>Hotel Isla Seca - Zapallar - Zapallar</t>
  </si>
  <si>
    <t>Hotel Kennedy</t>
  </si>
  <si>
    <t>Hotel Leonardo Da Vonci</t>
  </si>
  <si>
    <t>Hotel Los Navegantes - Punta Arenas</t>
  </si>
  <si>
    <t xml:space="preserve">Hotel Manquehue </t>
  </si>
  <si>
    <t>Hotel Mercure</t>
  </si>
  <si>
    <t>Hotel NH Ciudad de Santiago</t>
  </si>
  <si>
    <t>Hotel Nicolás - Temuco</t>
  </si>
  <si>
    <t>Hotel O´Grimm - Puerto Montt</t>
  </si>
  <si>
    <t>Hotel O´Higgins - Viña del Mar</t>
  </si>
  <si>
    <t>Hotel Oceanic - Viña del Mar</t>
  </si>
  <si>
    <t>Hotel Park Inn by Radisson - Puerto Varas</t>
  </si>
  <si>
    <t>Hotel Park Plaza Bonaparte</t>
  </si>
  <si>
    <t>Hotel Principado</t>
  </si>
  <si>
    <t>Hotel Principado de Asturias</t>
  </si>
  <si>
    <t>Hotel Restaurant Cap Ducal - Viña del Mar</t>
  </si>
  <si>
    <t>Hotel Santa Cruz Plaza - Santa Cruz</t>
  </si>
  <si>
    <t>Hotel Santiago</t>
  </si>
  <si>
    <t>Hotel Santiago Marriott</t>
  </si>
  <si>
    <t>Hotel Sheraton  Santiago &amp; Convention Center</t>
  </si>
  <si>
    <t>Hotel Torremayor</t>
  </si>
  <si>
    <t>Hotel Vallenar - Vallenar</t>
  </si>
  <si>
    <t>Hotelera Cordillera Luz S.p.A</t>
  </si>
  <si>
    <t>Hotelera Cordovez Limitada - La Serena</t>
  </si>
  <si>
    <t>Hotelera Curapalihue S.A - Linares</t>
  </si>
  <si>
    <t>Hotelera del Sur S.p.A - Concepción</t>
  </si>
  <si>
    <t xml:space="preserve">Hotelera e inmobiliaria Nueva  Ltda </t>
  </si>
  <si>
    <t>Hotelera Los Españoles  Ltda</t>
  </si>
  <si>
    <t>Hotelera Lux S.p.A</t>
  </si>
  <si>
    <t>Hotelera Mares y Lagos del Sur S.A - Puerto Montt</t>
  </si>
  <si>
    <t>Hotelera Renta Home Ltda</t>
  </si>
  <si>
    <t xml:space="preserve">Hotelera Rukaleufu S.A - Los Angeles </t>
  </si>
  <si>
    <t xml:space="preserve">Hotelera Saint Germain S.A </t>
  </si>
  <si>
    <t>Hotelera Solance S.p.A- Puerto Varas</t>
  </si>
  <si>
    <t>Hotelera y Turismo Océano S.A - Iquique</t>
  </si>
  <si>
    <t>Hoteles Australis Ltda - Punta Arenas</t>
  </si>
  <si>
    <t>Hoteles Plaza El Bosque</t>
  </si>
  <si>
    <t>Inmobiliaria  Beranga Ltda - Concepción</t>
  </si>
  <si>
    <t>Inversiones, Gastronomía y Hotelera Calderón y Cía Ltda - Concepción</t>
  </si>
  <si>
    <t>Marina Hoteles Ltda - Viña del Mar</t>
  </si>
  <si>
    <t>NH Hotel Group</t>
  </si>
  <si>
    <t>Panamericana Hotel Providencia</t>
  </si>
  <si>
    <t>Park Hotel Calama - Calama</t>
  </si>
  <si>
    <t>Park Plaza Hotel Santiago</t>
  </si>
  <si>
    <t>Riviera Hotel</t>
  </si>
  <si>
    <t>Salzburg Hotel  y Spa S.A  - Frutillar</t>
  </si>
  <si>
    <t>Sheraton Miramar Hotel &amp; Convention Center - Viña del mar</t>
  </si>
  <si>
    <t>Sky Portillo S.A</t>
  </si>
  <si>
    <t>Sociedad Comercial Charmi  Ltda -Iquique</t>
  </si>
  <si>
    <t>Sociedad Hotelera Barros Arana Ltda -Iquique</t>
  </si>
  <si>
    <t>Sociedad Hotelera Terrasur Ltda -Rancagua</t>
  </si>
  <si>
    <t>Sociedad Turismo Concepción S.A - Concepción</t>
  </si>
  <si>
    <t>Termas de Chillán - Chillán</t>
  </si>
  <si>
    <t>Termas de Panimávida - Linares</t>
  </si>
  <si>
    <t xml:space="preserve">Termas de Puyehue S.A </t>
  </si>
  <si>
    <t>Termas Puyehue Wellness &amp; SPA Resort</t>
  </si>
  <si>
    <t>Turismo e Inversiones S.A - Linares</t>
  </si>
  <si>
    <t>Turismo Taitao S.A - Presidente Hoteles</t>
  </si>
  <si>
    <t>Valle Nevado S.A</t>
  </si>
  <si>
    <t>W Santiago</t>
  </si>
  <si>
    <t xml:space="preserve">Abugarade y Cía Ltda </t>
  </si>
  <si>
    <t xml:space="preserve">Acerinox Chile S.A </t>
  </si>
  <si>
    <t>Agrícola Soler Cortina S.A - Curicó</t>
  </si>
  <si>
    <t>Airolite S.A</t>
  </si>
  <si>
    <t>Anilinas Montblanc S.A</t>
  </si>
  <si>
    <t>ANTALIIS Chile Ltda</t>
  </si>
  <si>
    <t>Automotriz Cordillera S.A - Concepción</t>
  </si>
  <si>
    <t>Balfer Ltda - Punta Arenas</t>
  </si>
  <si>
    <t>Bel - Ray Chile Ltda</t>
  </si>
  <si>
    <t>Block y Cía S.A.C.I.</t>
  </si>
  <si>
    <t>Bristol-Myers Squibb de Chile</t>
  </si>
  <si>
    <t>Café Ahití Ahumada Ltda</t>
  </si>
  <si>
    <t>Caso &amp; Cía. S.A.C. -  Viña del Mar</t>
  </si>
  <si>
    <t>Clariant ( Chile ) Ltda</t>
  </si>
  <si>
    <t>Comercial Pío Nono  Ltda</t>
  </si>
  <si>
    <t>Contatto S.A</t>
  </si>
  <si>
    <t>COSECHE S.A</t>
  </si>
  <si>
    <t>Distribuidora y Comercial Imexporta Ltda</t>
  </si>
  <si>
    <t>Distribuidora de Productos Gráficos  Mas S.A</t>
  </si>
  <si>
    <t>Distribuidora Perkins Chilena S.A.C.</t>
  </si>
  <si>
    <t>Ditra Industrial  Ltda</t>
  </si>
  <si>
    <t>Droguería Hofmann S.A.C</t>
  </si>
  <si>
    <t>Eduardo Dib H. y Cía Ltda- Viña del Mar</t>
  </si>
  <si>
    <t>Elbelman Corp. S.A</t>
  </si>
  <si>
    <t>Elektra F y K   S.A</t>
  </si>
  <si>
    <t>Emilio Silva  Hijos S.A - La Serena</t>
  </si>
  <si>
    <t>Empresas Transoceánica</t>
  </si>
  <si>
    <t>Eteco  Ltda</t>
  </si>
  <si>
    <t>Fantasias Daisy Ltda</t>
  </si>
  <si>
    <t>Ferretería y Maquinaria Geyger Sociedad Ltda</t>
  </si>
  <si>
    <t>Flint Ink Chile Comercial  Ltda</t>
  </si>
  <si>
    <t>Food - Pack Ltda</t>
  </si>
  <si>
    <t>Franco Fabbri Landi  y otros - Concepción</t>
  </si>
  <si>
    <t>H. Briones Comercial S.A</t>
  </si>
  <si>
    <t>Household Products Chile Comercial  Ltda</t>
  </si>
  <si>
    <t>Importadora Babul Ltda</t>
  </si>
  <si>
    <t>Importadora Comercial ITC  S.A</t>
  </si>
  <si>
    <t xml:space="preserve">Importadora Santa Elena Ltda </t>
  </si>
  <si>
    <t>Importadora y Comercial Altea Ltda</t>
  </si>
  <si>
    <t>Importadora Yoemar Sociedad Ltda</t>
  </si>
  <si>
    <t>Industrias Químicas Cloramon  Ltda</t>
  </si>
  <si>
    <t>Ingeniería e Informatica  Asociada Ltda</t>
  </si>
  <si>
    <t>Ingram Miicro Chile S.A</t>
  </si>
  <si>
    <t>Interfluid S.A</t>
  </si>
  <si>
    <t>Inversierra S.A</t>
  </si>
  <si>
    <t>Inversiones Muro Ltda</t>
  </si>
  <si>
    <t>Jorge E. Gallardo F.  S.A.C. - Villa Alemana</t>
  </si>
  <si>
    <t>Juguetes Internacionales S.A</t>
  </si>
  <si>
    <t>Maderas Tarapacá S.p.A</t>
  </si>
  <si>
    <t>Manipulación Materiales S.A</t>
  </si>
  <si>
    <t>Marienberg y Cía En Comadita</t>
  </si>
  <si>
    <t>Marubeni Holding Ltda</t>
  </si>
  <si>
    <t>Mellafe y Salas División Empresas S-A</t>
  </si>
  <si>
    <t>Michelin Chile Ltda</t>
  </si>
  <si>
    <t>Modular Mining Systems Inc. Y Cía Ltda</t>
  </si>
  <si>
    <t>Nicolaides S.A</t>
  </si>
  <si>
    <t>Nike de Chile Limitada</t>
  </si>
  <si>
    <t>Opticas OPV S.p.A</t>
  </si>
  <si>
    <t>Pena Spoerer y Cía  S.A</t>
  </si>
  <si>
    <t>Pimasa  Proveedora Industrial Minera Andins</t>
  </si>
  <si>
    <t>Porsche Chile S.A</t>
  </si>
  <si>
    <t>Procesadora y Extrusora  de Alimentos Ltda</t>
  </si>
  <si>
    <t>Química Miralles S.A</t>
  </si>
  <si>
    <t xml:space="preserve">Santa Rosa Chile Alimentos Ltda </t>
  </si>
  <si>
    <t>Schneider Electric Systems Chile Ltda</t>
  </si>
  <si>
    <t>Sihi-Chile S.A</t>
  </si>
  <si>
    <t>SKBergé Automotriz S.A</t>
  </si>
  <si>
    <t>SKBTT S.A. ( Tata Motors )</t>
  </si>
  <si>
    <t>SKC Maquinarías S.A</t>
  </si>
  <si>
    <t>Sociedad Importadora Vergara y Cía Ltda</t>
  </si>
  <si>
    <t>Tecnilub S.A</t>
  </si>
  <si>
    <t>THK Importaciones S.A-Representante Oficial para Chile de Thermo King Corporation</t>
  </si>
  <si>
    <t>Transandina de Comercio S.A</t>
  </si>
  <si>
    <t>TTM Chile. Tecnología en Transporte de Minerales S.A</t>
  </si>
  <si>
    <t>U.S.A. Sp.A</t>
  </si>
  <si>
    <t>Velarde Hnos. S.A - Valparaíso</t>
  </si>
  <si>
    <t>Vendomática S.A</t>
  </si>
  <si>
    <t>Vertiv Cono Sur ltda</t>
  </si>
  <si>
    <t>Veto y Cía Ltda</t>
  </si>
  <si>
    <t>Vivipra Ltda</t>
  </si>
  <si>
    <t>W. Reichmann y Cía Ltda</t>
  </si>
  <si>
    <t>Wisetrack Chile S.A</t>
  </si>
  <si>
    <t>Comercializadora  Baby Rainbow S.p.A</t>
  </si>
  <si>
    <t>Distribuidora Comercial Imexporta Ltda</t>
  </si>
  <si>
    <t>Family Entertainment Center Geyger Mailath Ltda</t>
  </si>
  <si>
    <t>Mattel Chile S.A</t>
  </si>
  <si>
    <t>Ro-Roplast S.A</t>
  </si>
  <si>
    <t>Megalux ( Chile ) S.A</t>
  </si>
  <si>
    <t>Optica Pincus Ltda</t>
  </si>
  <si>
    <t>Copyexpress</t>
  </si>
  <si>
    <t>Feria Chilena del Libro</t>
  </si>
  <si>
    <t>Librería Antártica Ltda</t>
  </si>
  <si>
    <t>Librería Atllántida Ltda</t>
  </si>
  <si>
    <t>Librería Manantial</t>
  </si>
  <si>
    <t>Sociedad BíblicaChilena</t>
  </si>
  <si>
    <t>Sociedad  Comercial  Librerías Colón Ltda</t>
  </si>
  <si>
    <t>Sociedad Editorial Cuatro Vientos y Cía Ltda</t>
  </si>
  <si>
    <t>Quattro Ofice International S.A</t>
  </si>
  <si>
    <t>Aislantes Nacionales S.A</t>
  </si>
  <si>
    <t>Aridos la Socodima S.p.A</t>
  </si>
  <si>
    <t>Armacero Matico S.A</t>
  </si>
  <si>
    <t>Comercial e Inversiones Aislacentro Ltda - Concepción</t>
  </si>
  <si>
    <t>Comercial Hispano Chilena Ltda</t>
  </si>
  <si>
    <t>Construmart S.A</t>
  </si>
  <si>
    <t>CosmoplastS.A</t>
  </si>
  <si>
    <t>Dimaco S:A:C:</t>
  </si>
  <si>
    <t>Electrocom S.A</t>
  </si>
  <si>
    <t>Envases Ternoaislantes S.A</t>
  </si>
  <si>
    <t>Estructuras Arquetipo S.p.A</t>
  </si>
  <si>
    <t>Fijaciones de Acero Ltda</t>
  </si>
  <si>
    <t>Florentino Garcías y Cía Ltda</t>
  </si>
  <si>
    <t>Huinca e Hijos Ltda - Talcahuano</t>
  </si>
  <si>
    <t>Indumart S.A</t>
  </si>
  <si>
    <t>Materales Tigero S.A.C.I. - Talca</t>
  </si>
  <si>
    <t>Melon Morteros S.A</t>
  </si>
  <si>
    <t>Patricio Bär y Cía  Ltda</t>
  </si>
  <si>
    <t>Sika S.A</t>
  </si>
  <si>
    <t>Sociedad Humberto Moya e Hijos Ltda</t>
  </si>
  <si>
    <t>Sociedad Minera Arrip S.A</t>
  </si>
  <si>
    <t>Sociedad Pernos BrasilLtda - Temuco</t>
  </si>
  <si>
    <t>Sodimac S.A</t>
  </si>
  <si>
    <t>Syntheon Chile Ltda</t>
  </si>
  <si>
    <t>Winter Panel Construcciones Chile  Ltda - Quilpué</t>
  </si>
  <si>
    <t>Albin Trotter S.A</t>
  </si>
  <si>
    <t>Comercial Copelec S.A -Chillán</t>
  </si>
  <si>
    <t>Ecanor S.A.C.I. - Antofagasta</t>
  </si>
  <si>
    <t>José Riveros Llamazales y Cía Ltda</t>
  </si>
  <si>
    <t>Kitchen Center S.p.A</t>
  </si>
  <si>
    <t>Sindelen S.A</t>
  </si>
  <si>
    <t>Opti Center Ltda</t>
  </si>
  <si>
    <t>Optica Moneda S.p.A</t>
  </si>
  <si>
    <t>Opticas GMO Chile S.A</t>
  </si>
  <si>
    <t>Opticas Grandvision Chile Ltda</t>
  </si>
  <si>
    <t>Opticas Schilling y Cía Ltda</t>
  </si>
  <si>
    <t>Capo Tresoldi y Cía Ltda</t>
  </si>
  <si>
    <t>Luminotecnia S.A</t>
  </si>
  <si>
    <t>Muesbles Sur S.p.A</t>
  </si>
  <si>
    <t>Wesser S.A- Quilpué</t>
  </si>
  <si>
    <t>Casa Murillo</t>
  </si>
  <si>
    <t>Helmlinger Joyas Ltda</t>
  </si>
  <si>
    <t>Windsor Plaqué</t>
  </si>
  <si>
    <t>Marine Farm - Puerto Montt</t>
  </si>
  <si>
    <t>Pesquera Lacks E:I.R.L. - Valparaíso</t>
  </si>
  <si>
    <t>Pesquera Trans Antartic Ltda</t>
  </si>
  <si>
    <t>Sociedad Guidomar Ltda - Coquimbo</t>
  </si>
  <si>
    <t>Sociedad productos Pesqueros S.A</t>
  </si>
  <si>
    <t>Casa Barros S.A, Joyería y Relojería</t>
  </si>
  <si>
    <t>Daisy Ltda</t>
  </si>
  <si>
    <t>Sociedad Comercial Vicente Gimeno C. S.A - Viña del Mar</t>
  </si>
  <si>
    <t>Arcos Dorados Restaurantes de Chile Ltda</t>
  </si>
  <si>
    <t>Casino de Juegos del Pacífico  S.A - San Antonio</t>
  </si>
  <si>
    <t>Casino Puerta Norte S.A - Arica</t>
  </si>
  <si>
    <t xml:space="preserve">Club de Golf Valle Escondido </t>
  </si>
  <si>
    <t>Eladio S.A</t>
  </si>
  <si>
    <t>Hasbún Kattan S.p.A</t>
  </si>
  <si>
    <t>Hotelera Luxe S.p.A</t>
  </si>
  <si>
    <t>La Pizza Nostra IL Ristorante Italiano</t>
  </si>
  <si>
    <t>Liguria Bar &amp; Reataurant</t>
  </si>
  <si>
    <t>Restaurant El Danubio Azul S.A</t>
  </si>
  <si>
    <t>Restaurant Los Adobes de Argomedo S.A</t>
  </si>
  <si>
    <t>Restaurant Mulato</t>
  </si>
  <si>
    <t>Restaurant Panorama Giratorio y Cía Ltda</t>
  </si>
  <si>
    <t>Restaurant Los Buenos Muchachos</t>
  </si>
  <si>
    <t>Restorán Pinpilinpausha y Cía Ltda</t>
  </si>
  <si>
    <t>Ristorante Le Due Torri</t>
  </si>
  <si>
    <t>San Francisco Investment S.A - San Francisco de Mostazal</t>
  </si>
  <si>
    <t>Tout París</t>
  </si>
  <si>
    <t>Multiservicios S.A</t>
  </si>
  <si>
    <t>Alvi Supermercados Mayoristas S.A</t>
  </si>
  <si>
    <t>Comercial Castro  S.A</t>
  </si>
  <si>
    <t>Supermercados Los Alpes</t>
  </si>
  <si>
    <t>Supermercados Montserrat S.A.C</t>
  </si>
  <si>
    <t>Versluys - Concepción</t>
  </si>
  <si>
    <t>Distribuidora Importadora Dimarsa Ltda - Puerto Montt</t>
  </si>
  <si>
    <t>Evita Ltda -Concepción</t>
  </si>
  <si>
    <t>Comercial María del Pilar Waddington E.R.I.L.</t>
  </si>
  <si>
    <t>ESPUCON ( Espumas Concepción)- Concepción</t>
  </si>
  <si>
    <t>Multicentro - Talca</t>
  </si>
  <si>
    <t xml:space="preserve">Travel Club S.A </t>
  </si>
  <si>
    <t>Porcelanosa</t>
  </si>
  <si>
    <t>Dociedad Comercial e Industrial Macromundo Ltda</t>
  </si>
  <si>
    <t>Automotora de Chile Ltda</t>
  </si>
  <si>
    <t>Automotora Miguel Jacob Hero y Cía Ltda</t>
  </si>
  <si>
    <t>Automotora Inalco S.A</t>
  </si>
  <si>
    <t>Automotores Gildemaister S.p.A</t>
  </si>
  <si>
    <t>Automotriz Portillo Pirámide Sp.A</t>
  </si>
  <si>
    <t>Automóviles Chami Hnos y Cía Ltda</t>
  </si>
  <si>
    <t>Citröen Chile S.A.C</t>
  </si>
  <si>
    <t>Comercial Automotríz S.A</t>
  </si>
  <si>
    <t>Comercial Portillo S.A</t>
  </si>
  <si>
    <t>Comercializadora Ditec Automóviles S.A</t>
  </si>
  <si>
    <t>Difor Chile S.A - Concepción</t>
  </si>
  <si>
    <t>Epysa Buses Ltda</t>
  </si>
  <si>
    <t>Exequiel Berrios y Cía Ltda - Puerto Montt</t>
  </si>
  <si>
    <t>Ford Motor Company Chile S.p.A</t>
  </si>
  <si>
    <t>General Motors Chile Ltda</t>
  </si>
  <si>
    <t>GM Financial Chile S.A</t>
  </si>
  <si>
    <t>Grupo Empresas Callegari Automotriz - La Serena</t>
  </si>
  <si>
    <t>Guillermo Morales Ltda</t>
  </si>
  <si>
    <t>Hernández Motores  S.A.C.I.-Viña del Mar</t>
  </si>
  <si>
    <t>Inportadora Nicolás Ltda - Copiapó</t>
  </si>
  <si>
    <t>Jorge Valenzuela V. y Cía Ltda</t>
  </si>
  <si>
    <t>Maritano Ebensperger Ltda- Concepción</t>
  </si>
  <si>
    <t xml:space="preserve">Ovalle Hnos Ltda </t>
  </si>
  <si>
    <t>Patricio Hidalgo S.A</t>
  </si>
  <si>
    <t>Sociedad Automotríz Garretón y Cía Limitada</t>
  </si>
  <si>
    <t>Unión Técnica Automotríz S.A</t>
  </si>
  <si>
    <t>Willliamson Balfour Motors S.p.A</t>
  </si>
  <si>
    <t>Dirección Aeronáutica Civil Aeropuerto Arturo Merino Benitez</t>
  </si>
  <si>
    <t>Agencia de Aduana Alan Smith y Cía Ltda - Valparaíso</t>
  </si>
  <si>
    <t>Agencia de Aduana Bruno Perineti Zalaya y Cía Ltda</t>
  </si>
  <si>
    <t>Agencia de Aduana César Lillo Figueroa y Cía Ltda - Iquique</t>
  </si>
  <si>
    <t>Agencia de Aduana Claudio Pollmann Velasco y Cía Ltda</t>
  </si>
  <si>
    <t>Agencia de Aduana Fernando J. Maurel Wilson y Cía Ltda</t>
  </si>
  <si>
    <t>Agencia de Aduana Gastón y  Benjamín Pizarro y Cía Ltda- Valparaíso</t>
  </si>
  <si>
    <t>Agencia de Aduana Hernán Tellería  y Cía Ltda</t>
  </si>
  <si>
    <t>Agencia de Aduana I.P. Hardy y Cía Ltda - Valparaíso</t>
  </si>
  <si>
    <t>Agencia de Aduana Jorge Correa Becerra y Cía Ltda- Valparaíso</t>
  </si>
  <si>
    <t>Agencia de Aduana Jorge Vio A. y Kenneth Werner Cía Ltda</t>
  </si>
  <si>
    <t>Agencia de Aduana Juan Carlos Stephens Valenzuela y Cía Ltda</t>
  </si>
  <si>
    <t>Agencia de Aduanas Juan Gatica Yesurun y Cía Ltda</t>
  </si>
  <si>
    <t>Agencia de Aduana Julio Salinas B. y Cía Ltda</t>
  </si>
  <si>
    <t>Agencia de Aduana Julio Venegas y Cía Ltda</t>
  </si>
  <si>
    <t>Agencia de Aduana Leslie A. Macowan Rimassa</t>
  </si>
  <si>
    <t>Agencia de Aduana M. Francisca Wilson Herrera - Valparaíso</t>
  </si>
  <si>
    <t>Agencia de Aduana Pedro J. Chamorro Tapia - Iquique</t>
  </si>
  <si>
    <t>Agencia de Aduana Pedro Santibañez Luco y Cía Ltda - Valparaíso</t>
  </si>
  <si>
    <t>Agencia de Aduana Pedro Serrano Solar y Cía Ltda</t>
  </si>
  <si>
    <t>Agencia de Aduana Piero Rossi Vialle y Cía Ltda - Valparaíso</t>
  </si>
  <si>
    <t>Agencia de Aduana Ricardo Larraguibel - Coquimbo</t>
  </si>
  <si>
    <t>Agencia de Aduana Ricardo ZuluetaGovoni - Valparaíso</t>
  </si>
  <si>
    <t>Agencia de Aduanas Aníbal Moya y Cía Ltda - Valparaíso</t>
  </si>
  <si>
    <t>Agencia de Aduanas Browne y Cía Ltda</t>
  </si>
  <si>
    <t>Agencia de Aduanas Carlo Rossi Soffia y Cía Ltda - Valparaíso</t>
  </si>
  <si>
    <t>Agencia de Aduanas Carlos Durán y Cía Ltda</t>
  </si>
  <si>
    <t>Agencia de Aduanas Carlos Eduardo de Aguirre Gallagos y Cía Ltda</t>
  </si>
  <si>
    <t>Agencia de Aduanas Carlos Patricio Zulueta Govoni y Cía Ltda</t>
  </si>
  <si>
    <t>Agencia de Aduanas Edmundo Muñoz Flores- Talcahuano</t>
  </si>
  <si>
    <t>Agencia de Aduanas Espinosa y Cía Ltda</t>
  </si>
  <si>
    <t xml:space="preserve">Agencia de Aduanas Felipe Serrano solar y Cía Ltda </t>
  </si>
  <si>
    <t>Agencia de Aduanas Hernán y Cristián Pizarro Ltda</t>
  </si>
  <si>
    <t>Agencia de Aduanas Jorge E. Celis Cornejo y Cía Ltda</t>
  </si>
  <si>
    <t>Agencia de Aduanas Juan Sanhueza y Alex Avsolomovich Ltda - Valparaíso</t>
  </si>
  <si>
    <t xml:space="preserve">Agencia de Aduanas Jorge Stein y Cía Ltda </t>
  </si>
  <si>
    <t>Agencia de Aduanas Manuel Fernández Miranda y Cía Ltda</t>
  </si>
  <si>
    <t>Agencia de Aduanas María Isabel Vargas y Compañía Limitada</t>
  </si>
  <si>
    <t xml:space="preserve">Agencia de Aduanas Mewes  Ltda </t>
  </si>
  <si>
    <t>Agencia de Aduanas Norman Bobillier Goudie y Cía Ltda</t>
  </si>
  <si>
    <t>Agencia de Aduanas Patricio Larrañaga y Cía Ltda</t>
  </si>
  <si>
    <t>Agencia de Aduanas Pefer Ltda - Valparaíso</t>
  </si>
  <si>
    <t>Agencia de Aduanas Ricardo Fuenzalida  Polanco y Cía Ltda</t>
  </si>
  <si>
    <t>Agencia de Aduanas Waldemar Adelsdorfer y Cía Ltda -Valparaíso</t>
  </si>
  <si>
    <t>Administradora de Naves Humboldt Ltda . Valparaíso</t>
  </si>
  <si>
    <t>Agencias Marítimas Agental Ltda</t>
  </si>
  <si>
    <t>Agensur Chile S.A</t>
  </si>
  <si>
    <t>AGUNSA</t>
  </si>
  <si>
    <t>Almacén Extraportuario Hansen Ltda - Arica</t>
  </si>
  <si>
    <t>Container Operators S.A - San Antonio</t>
  </si>
  <si>
    <t>Empresas Taylor S.A- Valparaíso</t>
  </si>
  <si>
    <t>Inchcape Shipping Services - Valparaíso</t>
  </si>
  <si>
    <t>Marítima Patagonia S.A - Valparaíso</t>
  </si>
  <si>
    <t>SAAM  S.A - Valparaíso</t>
  </si>
  <si>
    <t>Bodegal Ltda</t>
  </si>
  <si>
    <t>Dachser Chile S.A</t>
  </si>
  <si>
    <t>Multifrío S.A</t>
  </si>
  <si>
    <t>SITRANS LTDA.</t>
  </si>
  <si>
    <t>Transportes e Inversiones Schiappacasse Ltda</t>
  </si>
  <si>
    <t>Transportes Maldini Limitada</t>
  </si>
  <si>
    <t>TW LOGISTICA</t>
  </si>
  <si>
    <t>Warrants Almadena S.A</t>
  </si>
  <si>
    <t>Gasmar S.A</t>
  </si>
  <si>
    <t>Inmobiliaria e Inversiones Polykarpo S.A - Concepción</t>
  </si>
  <si>
    <t>QC Terminales Chile Ltda - San Antonio</t>
  </si>
  <si>
    <t>Terquim S.A - San Antonio</t>
  </si>
  <si>
    <t>CHEP Chile S.A</t>
  </si>
  <si>
    <t>Aerosan Airport Services S.A</t>
  </si>
  <si>
    <t>Argas Proseser Seguridad y Servicios S.A</t>
  </si>
  <si>
    <t>Chilean-United Rent a car</t>
  </si>
  <si>
    <t>Distribuidora Bengolea y Cía  S.A</t>
  </si>
  <si>
    <t>Econorent Car Rental</t>
  </si>
  <si>
    <t>Euro Rent a CAR S.A.</t>
  </si>
  <si>
    <t>HERTZ</t>
  </si>
  <si>
    <t>Inversiones Automotrices Ltda</t>
  </si>
  <si>
    <t>Rent a Car Piamonte</t>
  </si>
  <si>
    <t>Rentas y Servicios S.A</t>
  </si>
  <si>
    <t>Rosselot y Figueroa Ltda - Viña del Mar</t>
  </si>
  <si>
    <t>Sociedad de Transportes Charriot  Ltda</t>
  </si>
  <si>
    <t>MKS S.A</t>
  </si>
  <si>
    <t>Operaciones Los Andes S.A</t>
  </si>
  <si>
    <t>Grúas Rivadeneira Ltda - Copiapó</t>
  </si>
  <si>
    <t>Gruas y Equipos Cruz del Sur S.A</t>
  </si>
  <si>
    <t>Imein S.A</t>
  </si>
  <si>
    <t>Janssen S.A</t>
  </si>
  <si>
    <t>Seguel Hnos Ltda</t>
  </si>
  <si>
    <t>Servicios de Grúas y Transportes Especiales Burger Ltda</t>
  </si>
  <si>
    <t>Tecnogrúas Ltda</t>
  </si>
  <si>
    <t>Aerocardal Ltda</t>
  </si>
  <si>
    <t>Aeroservicio S.A</t>
  </si>
  <si>
    <t>Eagle CoptersSouth America S.A</t>
  </si>
  <si>
    <t>ENAER Empresa Nacional de Aeronáutica de Chile</t>
  </si>
  <si>
    <t>Administradora de Transportes y Bodegajes Ltda</t>
  </si>
  <si>
    <t>Agrícola Río Blanco S.A - Los Angeles</t>
  </si>
  <si>
    <t>Blue Express S.A</t>
  </si>
  <si>
    <t>Bodegas F.A.C.  S..A</t>
  </si>
  <si>
    <t xml:space="preserve">Bodegas Industriales Lo Ruiz </t>
  </si>
  <si>
    <t>Bodegas Integrales Premier</t>
  </si>
  <si>
    <t>Bodegas San Francisco</t>
  </si>
  <si>
    <t>Decapack</t>
  </si>
  <si>
    <t>Depocargo Depósito Aduanero de Carga Ltda</t>
  </si>
  <si>
    <t>DHL Supply Chain Chile S.A</t>
  </si>
  <si>
    <t>Diteco Ltda - Coronel</t>
  </si>
  <si>
    <t>Fibratex Ltda</t>
  </si>
  <si>
    <t>Forestal Los Robles Ltda - Talca</t>
  </si>
  <si>
    <t>GOLDENFROST S.A.</t>
  </si>
  <si>
    <t>Inmobiliaria Austral S.A</t>
  </si>
  <si>
    <t>Iron Mountain Chile S.A</t>
  </si>
  <si>
    <t>Logística Industrial S.A</t>
  </si>
  <si>
    <t>Schenker Chile S.A</t>
  </si>
  <si>
    <t>SEAPORT S.A - San Antonio</t>
  </si>
  <si>
    <t>Sudamércia Comercial S.A</t>
  </si>
  <si>
    <t>Transportes CCU Ltda - Filial de CCU S.A</t>
  </si>
  <si>
    <t>Aerolíneas Argentinas S.A</t>
  </si>
  <si>
    <t xml:space="preserve">Aerovías Dap S.A - Punta Arenas </t>
  </si>
  <si>
    <t>Aerovías de México S.A de C:V. Sucursal Chile</t>
  </si>
  <si>
    <t>Air Canada Agencia en Chile</t>
  </si>
  <si>
    <t>Air France</t>
  </si>
  <si>
    <t>All Forwarder Worldwide Ltda</t>
  </si>
  <si>
    <t>Ceva Logistics</t>
  </si>
  <si>
    <t>Choice Air Courier de Chile Ltda</t>
  </si>
  <si>
    <t>Damco Chile S.A</t>
  </si>
  <si>
    <t>Deca Express Chile S.A</t>
  </si>
  <si>
    <t>DHL Express ( Chile ) Ltda</t>
  </si>
  <si>
    <t>DHL Global Forwarding Chile S.A</t>
  </si>
  <si>
    <t>Ecocopter S.A</t>
  </si>
  <si>
    <t>Expressit Operaciones Internacionales Ltda</t>
  </si>
  <si>
    <t>Fedex Express S.p.A</t>
  </si>
  <si>
    <t>Figueroa Air Cargo y Cía Ltda</t>
  </si>
  <si>
    <t>Gava Chile S.A</t>
  </si>
  <si>
    <t>Grupo Combix Chile S.A</t>
  </si>
  <si>
    <t>Iberia Líneas Aéreas de España S.A- Operadora Agencia en Chile</t>
  </si>
  <si>
    <t>Kuehne-Nagel Ltda</t>
  </si>
  <si>
    <t>Latam Airlines Group</t>
  </si>
  <si>
    <t>Línea de Aeroservicios S.A</t>
  </si>
  <si>
    <t>Logística y Distribución Chibra Ltda</t>
  </si>
  <si>
    <t>Main Cargo Ltda</t>
  </si>
  <si>
    <t>Multicargo S.A</t>
  </si>
  <si>
    <t>Pacific Feeder Services S.A</t>
  </si>
  <si>
    <t>Panalpina Chile Transportes Mundiales  Ltda</t>
  </si>
  <si>
    <t>Security Express Service S.A</t>
  </si>
  <si>
    <t>Sanator International Chile S.A</t>
  </si>
  <si>
    <t>Sky Airline S.A</t>
  </si>
  <si>
    <t xml:space="preserve">Ultramar Agencia Marítima Ltda </t>
  </si>
  <si>
    <t>UPS SCS Transportes (Chile)  Ltda</t>
  </si>
  <si>
    <t>Ward Van Lines S.A</t>
  </si>
  <si>
    <t>A. Hartrodt Chile S.A</t>
  </si>
  <si>
    <t>A.J. Broom y Compañía S.A.C. - Valparaíso</t>
  </si>
  <si>
    <t>Agility Logistics Chile S.A</t>
  </si>
  <si>
    <t>Betlling Logistics Chile S.A</t>
  </si>
  <si>
    <t>CMA-CGM CHILE S.A</t>
  </si>
  <si>
    <t>Compañía Puerto de Coronel S.A - Coronel</t>
  </si>
  <si>
    <t xml:space="preserve">Compañía Sudamericana de Vapores S.A </t>
  </si>
  <si>
    <t>Deca Express S.A</t>
  </si>
  <si>
    <t>G2 Ocean Chile S.p.A</t>
  </si>
  <si>
    <t xml:space="preserve">Hamburg Süd Chile </t>
  </si>
  <si>
    <t>K LINE</t>
  </si>
  <si>
    <t>Maersk Chile S.A</t>
  </si>
  <si>
    <t xml:space="preserve">Marítima Valparaíso Chile S.A </t>
  </si>
  <si>
    <t>Muelles de Penco S.A - Concepción</t>
  </si>
  <si>
    <t>Nachipa - Valparaíso</t>
  </si>
  <si>
    <t>Nautilus Sermares Ltda - Punta Arenas</t>
  </si>
  <si>
    <t>Naviera Coronel S.A - Valparaíso</t>
  </si>
  <si>
    <t>Naviera Ultranav Ltda</t>
  </si>
  <si>
    <t>Navimag Carga S.A - Puerto Montt</t>
  </si>
  <si>
    <t>Navimag Ferries S.A - Puerto Montt</t>
  </si>
  <si>
    <t>Puerto de Mejillones S.A - Mejillones</t>
  </si>
  <si>
    <t xml:space="preserve">Puertos y Logística S.A </t>
  </si>
  <si>
    <t>Recursos Portuarios t Estibas Ltda - Valparaíso</t>
  </si>
  <si>
    <t>Senator International Chile S.A</t>
  </si>
  <si>
    <t xml:space="preserve">Sociedad Marítima y Comercial Somarco ltda </t>
  </si>
  <si>
    <t>Transbordadora Austral-Broom S.A - Punta Arenas</t>
  </si>
  <si>
    <t>Ulog Soluciones Logísticas</t>
  </si>
  <si>
    <t>A. Inversiones Automotrices Chilenas y Cía Ltda</t>
  </si>
  <si>
    <t xml:space="preserve">Agencia de Aduanas Felipe Serrano Solar y Cía Ltda </t>
  </si>
  <si>
    <t>Antofagasta Railway Company PLC ( Ferrocarril de Antofagasta a Bolivia )- Antofagasta</t>
  </si>
  <si>
    <t>Automotriz Autosur Ltda - Talcahuano</t>
  </si>
  <si>
    <t>EIT Logística S.A</t>
  </si>
  <si>
    <t>Empresa de los Ferrocarriles del Estado</t>
  </si>
  <si>
    <t>409-866</t>
  </si>
  <si>
    <t>Empresa de Transporte de Carga Pesada Juan Patricio Díaz Lara</t>
  </si>
  <si>
    <t>Empresa de Transporte Ferroviario S.A</t>
  </si>
  <si>
    <t>Empresa de Transportes Rurales S.p.A</t>
  </si>
  <si>
    <t>Expreso Norte Ltda</t>
  </si>
  <si>
    <t>Ferrocarril del Pacífico S.A</t>
  </si>
  <si>
    <t>Logística Linsa S.A</t>
  </si>
  <si>
    <t>Servicios Logísticos El Arriero S.A - Talcahuano</t>
  </si>
  <si>
    <t>Sociedad Comercial Las Coscojas Ltda - Rancagua</t>
  </si>
  <si>
    <t>Sociedad Nacional de Oleoductos S.A</t>
  </si>
  <si>
    <t>Straser S.A</t>
  </si>
  <si>
    <t xml:space="preserve">TNT Mercurio Cargas e Encomiendas Expressas S.A , Agencia en Chile </t>
  </si>
  <si>
    <t>Transportes Bustos Ltda</t>
  </si>
  <si>
    <t>Transportes Casablanca S.A</t>
  </si>
  <si>
    <t>Transportes Cold Truck Express S.A</t>
  </si>
  <si>
    <t>Transportes Cruz del Sur Ltda - Puerto Montt</t>
  </si>
  <si>
    <t>Transortes e Inversiones Schiappacasse Ltda</t>
  </si>
  <si>
    <t>Transportes Espinoza Hnos  Ltda - Valparaíso</t>
  </si>
  <si>
    <t>Transportes Fepasa Limitada</t>
  </si>
  <si>
    <t>Transportes Ferrocargo Ltda</t>
  </si>
  <si>
    <t>Transportes Ferropak Ltda</t>
  </si>
  <si>
    <t>Transportes Mineros S.A - Rancagua</t>
  </si>
  <si>
    <t>Transportes Rubén Darío Díaz - La Serena</t>
  </si>
  <si>
    <t>Transportes Tranex Limitada - Coquimbo</t>
  </si>
  <si>
    <t>Transpotes Verschae S.A - Viña del Mar</t>
  </si>
  <si>
    <t>Transportes Vía Tur Ltda</t>
  </si>
  <si>
    <t>VPS  S.A</t>
  </si>
  <si>
    <t>Gibbs y Cía S.A.C- Lloyd´s Agents</t>
  </si>
  <si>
    <t xml:space="preserve">Organización Mueschen y Cía Ltda </t>
  </si>
  <si>
    <t>Cruceros Australis S.A</t>
  </si>
  <si>
    <t xml:space="preserve">Codepack S.A </t>
  </si>
  <si>
    <t>Cotelsa S.A</t>
  </si>
  <si>
    <t>Embalajes Proem Ltda</t>
  </si>
  <si>
    <t>Embalajes y Mudanzas Salazar Ltda</t>
  </si>
  <si>
    <t xml:space="preserve">RTS Embalajes de Chile Ltda </t>
  </si>
  <si>
    <t>Winpack S.A</t>
  </si>
  <si>
    <t>Bertling Logistics Chile S.A</t>
  </si>
  <si>
    <t>DSV AIR &amp; SEA S.A</t>
  </si>
  <si>
    <t>Ecu Worldwide (Chile=S.A</t>
  </si>
  <si>
    <t>Integral Chile S.p.A</t>
  </si>
  <si>
    <t>Comercial Ardea S.A - Concepción</t>
  </si>
  <si>
    <t>First Rent a Car - Concepción</t>
  </si>
  <si>
    <t xml:space="preserve">American Airlines </t>
  </si>
  <si>
    <t>Compañía panameña de Aviación S.A</t>
  </si>
  <si>
    <t>Antofagasta  Terminal Internacional S.A - Antofagasta</t>
  </si>
  <si>
    <t xml:space="preserve">Complejo Portuario Mejillones S.A </t>
  </si>
  <si>
    <t>Empresa Portuaria Antofagasta - Antofagasta</t>
  </si>
  <si>
    <t>Empresa Portuaria Arica - Arica</t>
  </si>
  <si>
    <t xml:space="preserve">Empresa Portuaria Austral - Punta Arenas </t>
  </si>
  <si>
    <t>Empresa Portuaria Chacabuco - Puerto Chacabuco</t>
  </si>
  <si>
    <t>Empresa Portuaria Iquique - Iquique</t>
  </si>
  <si>
    <t>Empresa Portuaria Puerto Montt - Puerto Montt</t>
  </si>
  <si>
    <t>Empresa Portuaria  San Antonio - San Antonio</t>
  </si>
  <si>
    <t>Empresa Portuaria Talcahuano- San Vicente -Talcahuano</t>
  </si>
  <si>
    <t>Empresa Portuaria Valparaíso - Valparaíso</t>
  </si>
  <si>
    <t>Portuaria Cabo Froward S.A - Coronel</t>
  </si>
  <si>
    <t>Puerto Angamos - Mejillones</t>
  </si>
  <si>
    <t>Puerto Panul S.A - San Antonio</t>
  </si>
  <si>
    <t>San Antonio Terminal Internacional S.A - San Antonio</t>
  </si>
  <si>
    <t>San Vicente Terminal Internacional S.A- Talcahuano</t>
  </si>
  <si>
    <t>Terminal  Pacífico Sur Valparaíso S.A - Valparaíso</t>
  </si>
  <si>
    <t>Terminal Puerto Arica S.A - Arica</t>
  </si>
  <si>
    <t xml:space="preserve">Sur Asistencia S.A </t>
  </si>
  <si>
    <t>Comercializadora de Container S.p.A</t>
  </si>
  <si>
    <t>Depósitos y Contenedores S.A</t>
  </si>
  <si>
    <t>Solmex Ltda</t>
  </si>
  <si>
    <t>Transportes Pullman Cargo S.A</t>
  </si>
  <si>
    <t>Consorcio Aeroportuario de La Serena Sociedad Concesionaria- La Serena</t>
  </si>
  <si>
    <t xml:space="preserve">Servicios Aeroportuarios Aerosan S.A </t>
  </si>
  <si>
    <t>Almacen Extraportuario Hansen Ltda - Arica</t>
  </si>
  <si>
    <t>CPT Emprsas Marítimas S.A</t>
  </si>
  <si>
    <t>Empresa Portuaria San Antonio - San Antonio</t>
  </si>
  <si>
    <t>Iquique Terminal Internacional S.A - Iquique</t>
  </si>
  <si>
    <t>Puerto Central S.A - San Antonio</t>
  </si>
  <si>
    <t>Puerto Ventanas  S.A</t>
  </si>
  <si>
    <t>Puerto Ventanas S.A</t>
  </si>
  <si>
    <t>Servicios Marítimos y Transportes Ltda - Valparaíso</t>
  </si>
  <si>
    <t>Servicios Portuarios Reloncaví Ltda - Puerto Montt</t>
  </si>
  <si>
    <t>Taylor Logistics Chile S.A</t>
  </si>
  <si>
    <t>Terminal Pacífico Sur Valparaíso S.A - Valparaíso</t>
  </si>
  <si>
    <t>Corthorn Quality ( Chile ) S.A</t>
  </si>
  <si>
    <t>John O´Ryan Surveyors S.A</t>
  </si>
  <si>
    <t>Transportes Nuevo Flash S.A</t>
  </si>
  <si>
    <t>Andesocean S.A</t>
  </si>
  <si>
    <t>Transportes Santa María S.p.A</t>
  </si>
  <si>
    <t>A.Hartrodt Chile S.A</t>
  </si>
  <si>
    <t>Geodis Limitada</t>
  </si>
  <si>
    <t>Hellmann Wordwide Logistics Ltda</t>
  </si>
  <si>
    <t>J.F. Hillebrand Chile Ltda</t>
  </si>
  <si>
    <t>Ingeniería de Transportes Javier Cortés S.A</t>
  </si>
  <si>
    <t>Ingeniería y Montaje Ferrovial S.A</t>
  </si>
  <si>
    <t>Metro Regional Valparaíso S.A - Viña del Mar</t>
  </si>
  <si>
    <t>Metro S.A</t>
  </si>
  <si>
    <t>Oleoducto Trasandino (Chile ) S.A</t>
  </si>
  <si>
    <t>Sociedad Concesionaria Nuevo Pudahuel S.A</t>
  </si>
  <si>
    <t>Sociedad Transportadora de Peces Vivos S.A - Puerto Montt</t>
  </si>
  <si>
    <t>Sotraser S.A</t>
  </si>
  <si>
    <t>Su Bus Chile S.A</t>
  </si>
  <si>
    <t>Texinco Ltda</t>
  </si>
  <si>
    <t>Transportes y Distribuciones S.p.A</t>
  </si>
  <si>
    <t>Rurismo Oroco Ltda - Viña del Mar</t>
  </si>
  <si>
    <t xml:space="preserve">Unipack S.A  </t>
  </si>
  <si>
    <t>ADEXUS S.A.</t>
  </si>
  <si>
    <t>Asicom S.A</t>
  </si>
  <si>
    <t>Centro de Compensación Automatizado S:A (CCA  S.A )</t>
  </si>
  <si>
    <t>Iconstruye S.A</t>
  </si>
  <si>
    <t>Servicios Computacionales Chilered Ltda</t>
  </si>
  <si>
    <t>Trends S.A</t>
  </si>
  <si>
    <t>Atento Chile S.A</t>
  </si>
  <si>
    <t>Callmark Ltda</t>
  </si>
  <si>
    <t>Empresa Nacional de Telecomunicaciones S.A</t>
  </si>
  <si>
    <t>Fidelis</t>
  </si>
  <si>
    <t>Gestión de Personas y Servicios S.p.A</t>
  </si>
  <si>
    <t>Soluservicios S.A</t>
  </si>
  <si>
    <t xml:space="preserve">Cisco Chile </t>
  </si>
  <si>
    <t>Claro Chile S.A</t>
  </si>
  <si>
    <t>VTR Comunicaciones S.p.A</t>
  </si>
  <si>
    <t>Chilexpress S.A</t>
  </si>
  <si>
    <t xml:space="preserve">Empresa de Correos de Chile </t>
  </si>
  <si>
    <t>OCASA Internacional Latinoamericana de Servicios S.A</t>
  </si>
  <si>
    <t>TLC Courier S.A</t>
  </si>
  <si>
    <t>World Courier de Chile Ltda</t>
  </si>
  <si>
    <t>WSP Servicios Postales S.A</t>
  </si>
  <si>
    <t>ChilePost S.A</t>
  </si>
  <si>
    <t>Globalcourier</t>
  </si>
  <si>
    <t>PUBLIPOST S.A., Líder en Marketing y Mecanización de Correspondencia desde 1979</t>
  </si>
  <si>
    <t>XY Post Global Services S.A</t>
  </si>
  <si>
    <t>Alta Voz S.A - Viña del Mar</t>
  </si>
  <si>
    <t>Arslatino.com-Portal de Arte S.A</t>
  </si>
  <si>
    <t>Century Link Chile S.A</t>
  </si>
  <si>
    <t>Compañía de Teléfonos CMET</t>
  </si>
  <si>
    <t>Cybercenter S.A</t>
  </si>
  <si>
    <t>E-Shopping Express S.A</t>
  </si>
  <si>
    <t>Fusiona S.A</t>
  </si>
  <si>
    <t>Grupo Bigod S.p.A</t>
  </si>
  <si>
    <t>IFX Networks Chile s.A</t>
  </si>
  <si>
    <t>Intercity S.A</t>
  </si>
  <si>
    <t>ISC   S.A</t>
  </si>
  <si>
    <t>Ki Teknology S.p.A</t>
  </si>
  <si>
    <t>Laborum Chile Online S.A</t>
  </si>
  <si>
    <t>LS Consultores</t>
  </si>
  <si>
    <t>MoneyMarket Ltda</t>
  </si>
  <si>
    <t>Multimedios Arte y Red Ltda</t>
  </si>
  <si>
    <t>Netline Telecomuncaciones</t>
  </si>
  <si>
    <t>New Planet S.A</t>
  </si>
  <si>
    <t>People Marketing Group S.A</t>
  </si>
  <si>
    <t>Portales de Negocios  S.A</t>
  </si>
  <si>
    <t>Psinet Chile S.A</t>
  </si>
  <si>
    <t xml:space="preserve">Senegocia </t>
  </si>
  <si>
    <t>Servicios Internet Ltda - Viña del Mar</t>
  </si>
  <si>
    <t>Servicios Publicitarios  Webmanager Ltda</t>
  </si>
  <si>
    <t>Signos Multimedia Ltda</t>
  </si>
  <si>
    <t>Verbar Informática Ltda</t>
  </si>
  <si>
    <t xml:space="preserve">Viared Computación Ltda </t>
  </si>
  <si>
    <t>WR // FOX  Inversiones y Publicidad Ltda</t>
  </si>
  <si>
    <t>GuruContact</t>
  </si>
  <si>
    <t>Bío Bío Comunicaciones S.A - Bío Bío</t>
  </si>
  <si>
    <t xml:space="preserve">Business News América s Ltda </t>
  </si>
  <si>
    <t>CellsSar Chile S.A</t>
  </si>
  <si>
    <t>CICAL Tecnoserv</t>
  </si>
  <si>
    <t>117 Telecomunicaciones S.A</t>
  </si>
  <si>
    <t>Cingel Ingeniería Eléctrica y Obras Civiles  Ltda - Viña del Mar</t>
  </si>
  <si>
    <t>Comunicación y Telefonía Rural S.A- Temuco</t>
  </si>
  <si>
    <t>Comunicaciones Latincom S.p.A</t>
  </si>
  <si>
    <t>Convergia Chile S.A</t>
  </si>
  <si>
    <t xml:space="preserve">Desarrollo de Tecnologías y Servicios  Ltda </t>
  </si>
  <si>
    <t>e-Business Distribution S.A</t>
  </si>
  <si>
    <t>E-Money Chile S.A</t>
  </si>
  <si>
    <t>Ericsson Chile S.A</t>
  </si>
  <si>
    <t>Eticsa S.A</t>
  </si>
  <si>
    <t>GlobalCom Telecomunicaciones S.A</t>
  </si>
  <si>
    <t>Grupo GTD</t>
  </si>
  <si>
    <t>Interexport Telecomunicaciones e Integración de Sistemas  S.A</t>
  </si>
  <si>
    <t>Interexport Telecomunicaciones y Servicios S.A</t>
  </si>
  <si>
    <t>MKS  S.A.</t>
  </si>
  <si>
    <t>Motorola Solutions Chile S.A</t>
  </si>
  <si>
    <t>Netline Multicarrier S.A</t>
  </si>
  <si>
    <t>Nokia Solutions and Networks Chile Ltda</t>
  </si>
  <si>
    <t>Orange Business Services  Chile S.a</t>
  </si>
  <si>
    <t xml:space="preserve">Reuters Limited - Agencia en Chile </t>
  </si>
  <si>
    <t>Site Chile S.A</t>
  </si>
  <si>
    <t>Sociedad Enerset Ltda - Viña del Mar</t>
  </si>
  <si>
    <t>Solomon Chile S.A</t>
  </si>
  <si>
    <t>Sovos</t>
  </si>
  <si>
    <t>Tel y Data - Concepción</t>
  </si>
  <si>
    <t>Telecomunicaciones Alemanas  S.p.A</t>
  </si>
  <si>
    <t>Telefónica del Sur S.A - Valdivia</t>
  </si>
  <si>
    <t>Telxius  Cable Chile  S.A</t>
  </si>
  <si>
    <t>Tesam Chile S.A ( Tesacom)</t>
  </si>
  <si>
    <t>Verizon  Chile S.A</t>
  </si>
  <si>
    <t>VTR Ingeniería</t>
  </si>
  <si>
    <t>WOM S.A</t>
  </si>
  <si>
    <t>Compañía de Telecomunicaciones Sistek S.p.A</t>
  </si>
  <si>
    <t>Inpact S.A</t>
  </si>
  <si>
    <t>Southern Technologty Group Ltda</t>
  </si>
  <si>
    <t>Multisensorial Ltda</t>
  </si>
  <si>
    <t>Telecomunicaciones y Servicios Conosur Ltda</t>
  </si>
  <si>
    <t>Bluetalk S.A</t>
  </si>
  <si>
    <t>Comunicaciones Bermann S.A</t>
  </si>
  <si>
    <t xml:space="preserve">Nicoletti y Cía Ltda </t>
  </si>
  <si>
    <t>Redd</t>
  </si>
  <si>
    <t>Industel Telecom S.p.A</t>
  </si>
  <si>
    <t xml:space="preserve">Fundación Chile </t>
  </si>
  <si>
    <t>Arthur J. Gallagher Corredores de Seguros S.A</t>
  </si>
  <si>
    <t>Bci Seguros Generales S.A</t>
  </si>
  <si>
    <t>Bci Seguros de Vida s.A</t>
  </si>
  <si>
    <t>Bice Vida Compañía de Seguros S.A</t>
  </si>
  <si>
    <t>Bicecorp S.A</t>
  </si>
  <si>
    <t>BNP Paribas Cardif: Seguros de Vida y Seguros Generales</t>
  </si>
  <si>
    <t>Chubb Seguros ChileS.A</t>
  </si>
  <si>
    <t>Compañía de Seguros confuturo S.A</t>
  </si>
  <si>
    <t>Compañía de Seguros de Crédito Coface  Chile S.A</t>
  </si>
  <si>
    <t>Compañía de Seguros de Crédiro Continental S.A</t>
  </si>
  <si>
    <t>Compañía de Seguros de Vida Consorcio Nacional de Seguros S.A</t>
  </si>
  <si>
    <t>Compañía de Seguros Generales Consorcio Nacional de Seguros S.A</t>
  </si>
  <si>
    <t>Compañía de Seguros Generales Continental S.A</t>
  </si>
  <si>
    <t>Compañía de Seguros Vida Cámara S.A</t>
  </si>
  <si>
    <t>EuroAmérica Seguros de Vida S.A</t>
  </si>
  <si>
    <t>HDI Seguros S.A</t>
  </si>
  <si>
    <t>Liberty Compañía de Seguros Generales S.A</t>
  </si>
  <si>
    <t>Lilienfeld  Asesores de Riesgos y Seguros</t>
  </si>
  <si>
    <t>MAPFRE SEGUROS</t>
  </si>
  <si>
    <t>Mario Cerna y Cía ltda - Concepción</t>
  </si>
  <si>
    <t>MetLife  Chile Seguros  de Vida S.A</t>
  </si>
  <si>
    <t>Mutual de Seguros de Chile - Valparaíso</t>
  </si>
  <si>
    <t>Ohio National Seguros de Vida S.A</t>
  </si>
  <si>
    <t>Principal Chile</t>
  </si>
  <si>
    <t>Renta Nacional Compañía de Seguros  de Vida S.A</t>
  </si>
  <si>
    <t>Renta Nacional Compañía de Seguros Generales S.A</t>
  </si>
  <si>
    <t>Seguros Generales Suramericana  S.A</t>
  </si>
  <si>
    <t>Seguros Vida Security Previsión S.A</t>
  </si>
  <si>
    <t>Southbridge Compañía de Seguros Generales S.A</t>
  </si>
  <si>
    <t>SURA Chile S.A</t>
  </si>
  <si>
    <t>Zurich Santander Seguros de Vida Chile S.A</t>
  </si>
  <si>
    <t>FGR S.A</t>
  </si>
  <si>
    <t>McLarens Chile (Liquidadores Oficiales ) S.p.A</t>
  </si>
  <si>
    <t>Aon Risk Services ( Chile ) Corredores de Seguros Limitada</t>
  </si>
  <si>
    <t>Banchile Corredores de Seguros Ltda</t>
  </si>
  <si>
    <t>Bci Corredores de Seguros S.A</t>
  </si>
  <si>
    <t>BST Consulting Group S.A</t>
  </si>
  <si>
    <t>M.S.T.C. Bensield Corredores de Seguros Ltda</t>
  </si>
  <si>
    <t>Marsh S.A Corredores de Seguros</t>
  </si>
  <si>
    <t>Mercer Consulting ( Chile ) Ltda</t>
  </si>
  <si>
    <t>Productora de Seguros Aconcagua S.A</t>
  </si>
  <si>
    <t>Raimundo García de la Huerta B. y Cía Ltda</t>
  </si>
  <si>
    <t>Recover América Corredora y Productora de Seguros Soc. Ltda</t>
  </si>
  <si>
    <t>RSG Chile Corredores de Seguros S.A</t>
  </si>
  <si>
    <t>Scotia Corredora de Seguros  Chile Ltda</t>
  </si>
  <si>
    <t>Servicios Financieros y de Seguros S.A</t>
  </si>
  <si>
    <t>Sociedad Corredora de Seguros Toconao ltda</t>
  </si>
  <si>
    <t>TAS corredores de Seguros S.A</t>
  </si>
  <si>
    <t>THB  Chile Corredores de Seguros S.A</t>
  </si>
  <si>
    <t>Willis Towers Watson</t>
  </si>
  <si>
    <t>Munich RE</t>
  </si>
  <si>
    <t>THB Chile Corredores de Reaseguros S.A</t>
  </si>
  <si>
    <t>Willis Corredores de Reaseguros Limitada</t>
  </si>
  <si>
    <t>Cesce Chile Aseguradores S.A</t>
  </si>
  <si>
    <t>Compañía de Seguros  de Crédito Continental S.A</t>
  </si>
  <si>
    <t>Aurus S.A Administradora General de Fondos</t>
  </si>
  <si>
    <t>Banco Estado S.A Administradora General de Fondos</t>
  </si>
  <si>
    <t>Inmobiliaria Mapsa S.A</t>
  </si>
  <si>
    <t>Larraín Vial Asset Management Administradora General de Fondos S.A</t>
  </si>
  <si>
    <t>Hipotecaria La Construcción S.A</t>
  </si>
  <si>
    <t>Transfer S.A Agente de Valores</t>
  </si>
  <si>
    <t>Banco BICE</t>
  </si>
  <si>
    <t>Banco BTG Pactual Chile</t>
  </si>
  <si>
    <t>Banco Central de Chile</t>
  </si>
  <si>
    <t>233-857</t>
  </si>
  <si>
    <t xml:space="preserve">Banco Consorcio </t>
  </si>
  <si>
    <t>Banco de Chile</t>
  </si>
  <si>
    <t>Banco de La Nación Argentina</t>
  </si>
  <si>
    <t>Banco Do Brasil</t>
  </si>
  <si>
    <t>Banco Falabella</t>
  </si>
  <si>
    <t>Banco Interamericano de Desarrollo</t>
  </si>
  <si>
    <t>Banco Internacional</t>
  </si>
  <si>
    <t>Banco Ripley</t>
  </si>
  <si>
    <t>Banco Santander Chile</t>
  </si>
  <si>
    <t>Banco Security</t>
  </si>
  <si>
    <t xml:space="preserve">Banco Estado </t>
  </si>
  <si>
    <t>Banco Estado Microempresas S.A</t>
  </si>
  <si>
    <t>Bci</t>
  </si>
  <si>
    <t>BNP Paribas</t>
  </si>
  <si>
    <t>HSBC Bank  ( Chile )</t>
  </si>
  <si>
    <t>Israel Discount Bank of New York</t>
  </si>
  <si>
    <t>Itaú</t>
  </si>
  <si>
    <t>J.P.. Morgan Chase Bank , N.A. Agencia en Chile</t>
  </si>
  <si>
    <t>Scotiabank Chile</t>
  </si>
  <si>
    <t>The Bank of Tokyo-Mitsubishi UFJ.  Ltd.</t>
  </si>
  <si>
    <t>Hitch Chile Clasificadora de Riesgo Ltda</t>
  </si>
  <si>
    <t>Bolsa de Comercio de Santiago, Bolsa de Valores</t>
  </si>
  <si>
    <t>Bolsa de Corredores- Bolsa de Valores - Valparaíso</t>
  </si>
  <si>
    <t>Bolsa Electrónica de Chile, Bolsa de Valores</t>
  </si>
  <si>
    <t>Empresas SIMSA S.A</t>
  </si>
  <si>
    <t>Guiñazu Transfer Ltda</t>
  </si>
  <si>
    <t>Latcam Pagos Internacionales  S.A</t>
  </si>
  <si>
    <t>Asesoría Integral Cimpex Ltda</t>
  </si>
  <si>
    <t>Compañía de Servicios Empresariales S.A</t>
  </si>
  <si>
    <t xml:space="preserve">Equifax Chile </t>
  </si>
  <si>
    <t>Itaú CorpBanca y Recaudaciones y Cobranzas S.A</t>
  </si>
  <si>
    <t>Organización de Cobranzas Orcob Ltda</t>
  </si>
  <si>
    <t>RECSA CHILE</t>
  </si>
  <si>
    <t>Serbanc</t>
  </si>
  <si>
    <t>Sociedad Administradora de Crédiito Solvencia S.A</t>
  </si>
  <si>
    <t>Tranworld Services S.A</t>
  </si>
  <si>
    <t>Concreces Leasing S.A</t>
  </si>
  <si>
    <t>Factotal Leasing S.A</t>
  </si>
  <si>
    <t>Forum Servicios Financieros S.A</t>
  </si>
  <si>
    <t>Procollect Contact Center S.A</t>
  </si>
  <si>
    <t>Santander Factoring S.A</t>
  </si>
  <si>
    <t>Allot S.A</t>
  </si>
  <si>
    <t>Ameris Asesorías Ltda</t>
  </si>
  <si>
    <t>Araya, Sánchez, Salim-Hanna y Cía  Abogados Ltda</t>
  </si>
  <si>
    <t>Asset Chile S.A</t>
  </si>
  <si>
    <t>AVLA S.A.G.R.</t>
  </si>
  <si>
    <t>B y V Trust Ltda</t>
  </si>
  <si>
    <t>Balada Consultores S.A</t>
  </si>
  <si>
    <t>Banmerchant</t>
  </si>
  <si>
    <t>BH Compliance Ltda</t>
  </si>
  <si>
    <t>Bice Chileconsult Asesorías Financieras S.A</t>
  </si>
  <si>
    <t>Buena Práctica Consultores Limitada</t>
  </si>
  <si>
    <t>5D Consultora Quinta Dimensión S.A</t>
  </si>
  <si>
    <t>Endeavor Chile</t>
  </si>
  <si>
    <t>EY  ( Ex Ernst &amp; Young )</t>
  </si>
  <si>
    <t>First Financial  S.A</t>
  </si>
  <si>
    <t>Hill+KnowltonStrategies S.p.A</t>
  </si>
  <si>
    <t>Integración de Actividades Ltda</t>
  </si>
  <si>
    <t>International Links Ltd.</t>
  </si>
  <si>
    <t>Itaú Asesorías Financieras S.A</t>
  </si>
  <si>
    <t>Julius Baer ( Chile ) S.p.A</t>
  </si>
  <si>
    <t>Landmark Capital S.A</t>
  </si>
  <si>
    <t>Lira y Compañía Ltda</t>
  </si>
  <si>
    <t>Mazicorp S.p.A</t>
  </si>
  <si>
    <t>MC Compliance S.a</t>
  </si>
  <si>
    <t>PrimAmérica S.A</t>
  </si>
  <si>
    <t>SIXMA- Soluciones de Gestión- Punta Arenas</t>
  </si>
  <si>
    <t>South Andes Capital Asesorías Financieras S.p.A</t>
  </si>
  <si>
    <t>TRANSUNION SOLUCIONES  DE INFORMACION CHILE S.A</t>
  </si>
  <si>
    <t>Vision Global Investments S.A</t>
  </si>
  <si>
    <t>Cooperativa del Personal de Universidad de Chile Ltda</t>
  </si>
  <si>
    <t>Banchile Corredores de Bolsa S.A</t>
  </si>
  <si>
    <t xml:space="preserve">Banco Estado S.A  Corredores de Bolsa </t>
  </si>
  <si>
    <t>BBVA  Corredores de Bolsa Ltda</t>
  </si>
  <si>
    <t>Bci Corredor de Bolsa S.A</t>
  </si>
  <si>
    <t>Bice Inversiones Corredores de Bolsa S.A</t>
  </si>
  <si>
    <t>Chile Market S.A Corredores de Bolsa</t>
  </si>
  <si>
    <t>Consorcio Corredrores de Bolsa S.A</t>
  </si>
  <si>
    <t>Credicorp Capital Asset Management S.A  Administradora</t>
  </si>
  <si>
    <t xml:space="preserve">Dupol S.A Corredores de Bolsa </t>
  </si>
  <si>
    <t>EuroAmerica Corredores de Bolsa S.A</t>
  </si>
  <si>
    <t>Finanzas y Negocios S.A , Corredores de Bolsa</t>
  </si>
  <si>
    <t>Inversiones Ugarte S.A</t>
  </si>
  <si>
    <t>Itaú CorpBanca Corredores de Bolsa  S.A</t>
  </si>
  <si>
    <t>Larraín Vial S.A Corredora de Bolsa</t>
  </si>
  <si>
    <t>MBI Corredores de Bolsa S.A</t>
  </si>
  <si>
    <t>MCC  S.A , Corredores de Bolsa</t>
  </si>
  <si>
    <t>Merrill Lynch S.A Corredores de Bolsa S.p.A</t>
  </si>
  <si>
    <t>Nevasa S.A , Corredores de Bolsa</t>
  </si>
  <si>
    <t>Santander Corredores de Bolsa  Ltda</t>
  </si>
  <si>
    <t>Scotia Corredora de Bolsa Chile S.A</t>
  </si>
  <si>
    <t>EuroAmerica Corredora de Bolsa de Productos S.A</t>
  </si>
  <si>
    <t>Banagro S.A - San Francisco de Mostazal</t>
  </si>
  <si>
    <t>Bci Factoring S.A</t>
  </si>
  <si>
    <t>Bice Factoring S.A</t>
  </si>
  <si>
    <t xml:space="preserve">Crecer Factoring S.A </t>
  </si>
  <si>
    <t>EuroAmerica Servicios Financieros S.A</t>
  </si>
  <si>
    <t>Factoring Mercantil S.A</t>
  </si>
  <si>
    <t>Factotal S.A</t>
  </si>
  <si>
    <t>Interfactor S.A</t>
  </si>
  <si>
    <t>SMB Factoring S.A</t>
  </si>
  <si>
    <t>Incofin S.A</t>
  </si>
  <si>
    <t>Administradora General de Fondos Security S.A</t>
  </si>
  <si>
    <t>Banchile Administradora General de Fondos S.A</t>
  </si>
  <si>
    <t>Bci Asset Management Administradora General de Fondos S.A</t>
  </si>
  <si>
    <t>Itaú Chile Administradora General de Fondos S.A</t>
  </si>
  <si>
    <t>LarraínVial Asset Management Administradora General de Fondos S.A</t>
  </si>
  <si>
    <t>Banmédica S.A</t>
  </si>
  <si>
    <t>Consorcio Financiero S.A</t>
  </si>
  <si>
    <t>Corp Group Interhold S.p.A</t>
  </si>
  <si>
    <t>Gap International Holding S.A</t>
  </si>
  <si>
    <t>Laboratorios Garden House Holding S.A</t>
  </si>
  <si>
    <t>Santander Chile Holding S.A</t>
  </si>
  <si>
    <t>Agencia de Promoción de la Inversión Extranjera</t>
  </si>
  <si>
    <t>173-857</t>
  </si>
  <si>
    <t>Almendral S.A</t>
  </si>
  <si>
    <t>AntarChile S.A</t>
  </si>
  <si>
    <t>Asesorías e Inversiones Benjamín S.A</t>
  </si>
  <si>
    <t>Banchile Citi Global Markets</t>
  </si>
  <si>
    <t>Banvida S.A</t>
  </si>
  <si>
    <t>Bethia S.A ( Los Angeles )</t>
  </si>
  <si>
    <t>CAP S.A - Grupo CAP</t>
  </si>
  <si>
    <t>Cimenta S.A Administradora General de Fondos</t>
  </si>
  <si>
    <t>Compañía del Mar y la Patagonia S.A- Holding- Punta Arenas</t>
  </si>
  <si>
    <t>Duncan Fox S.A</t>
  </si>
  <si>
    <t>Empresas Ariztía S.A</t>
  </si>
  <si>
    <t>Empresas Copec S.A</t>
  </si>
  <si>
    <t>Empresas Davis S.A</t>
  </si>
  <si>
    <t>Empresas Juan Yarur S.p.A</t>
  </si>
  <si>
    <t>Enel Américas S.A</t>
  </si>
  <si>
    <t>Enel Chile S.A</t>
  </si>
  <si>
    <t>Engie Chile S.A</t>
  </si>
  <si>
    <t>Forestal, Constructora y Comercial del Pacífico Sur  S.a</t>
  </si>
  <si>
    <t>Gedesa S.A</t>
  </si>
  <si>
    <t>Grupo Empresas Navieras S.A - Valparaíso</t>
  </si>
  <si>
    <t>Grupo Incorp S.A</t>
  </si>
  <si>
    <t>Grupo Security S.A</t>
  </si>
  <si>
    <t>INDER S.p.A</t>
  </si>
  <si>
    <t xml:space="preserve">Inmobiliaria e Inversiones Cordillera Austral S.A </t>
  </si>
  <si>
    <t>Invercap S.A</t>
  </si>
  <si>
    <t>Inverluz S.A - Temuco</t>
  </si>
  <si>
    <t>Inversiones Aculeo S.A</t>
  </si>
  <si>
    <t xml:space="preserve">Inversiones Agrícolas y Comerciales S.A </t>
  </si>
  <si>
    <t>Inversiones Alsacia S.A</t>
  </si>
  <si>
    <t xml:space="preserve">Inversiones Cordel </t>
  </si>
  <si>
    <t>Inversiones Covadonga S.A</t>
  </si>
  <si>
    <t>Inversiones Hispania S.A - Valparaíso</t>
  </si>
  <si>
    <t>Inversiones Innovadoras S.A</t>
  </si>
  <si>
    <t>Inversiones Juan Yarur S.A</t>
  </si>
  <si>
    <t>Inversiones Metropolitana Ltda</t>
  </si>
  <si>
    <t>Inversiones Pathfinder Chile  S.A</t>
  </si>
  <si>
    <t>Inversiones SB  S.A</t>
  </si>
  <si>
    <t>Inversiones Schilling S.p.A</t>
  </si>
  <si>
    <t>Iversiones Siemel S.A</t>
  </si>
  <si>
    <t>Inversiones Unespa S.A</t>
  </si>
  <si>
    <t>Inversiones Unión Española S.A</t>
  </si>
  <si>
    <t>Inversiones y Asesorías Lobo de Gubbio S.p.A</t>
  </si>
  <si>
    <t>INVEXANS S.A</t>
  </si>
  <si>
    <t>IPAL S.A</t>
  </si>
  <si>
    <t>K+S Chile S.A</t>
  </si>
  <si>
    <t>Kacinco S.A</t>
  </si>
  <si>
    <t xml:space="preserve">Marítima de Inversiones S.A </t>
  </si>
  <si>
    <t>Megeve Consulting S.A</t>
  </si>
  <si>
    <t>MetLife Chile Inversiones Ltda</t>
  </si>
  <si>
    <t>Navarino S.A</t>
  </si>
  <si>
    <t>Nippon y Suisan  América latina S.A</t>
  </si>
  <si>
    <t>Nogaleda S.A - Viña del Mar</t>
  </si>
  <si>
    <t>Norte Grande S.A</t>
  </si>
  <si>
    <t>Pacífico V Región S.A</t>
  </si>
  <si>
    <t>Peerco S.A</t>
  </si>
  <si>
    <t>Profinde S.A</t>
  </si>
  <si>
    <t>Quemchi S.A</t>
  </si>
  <si>
    <t>Quilicura S.A</t>
  </si>
  <si>
    <t>Quiñenco S.A</t>
  </si>
  <si>
    <t>Rap S.A</t>
  </si>
  <si>
    <t>Rebrisa S.A</t>
  </si>
  <si>
    <t xml:space="preserve">Santana S.A </t>
  </si>
  <si>
    <t>Santander Corporate &amp; Investment Banking</t>
  </si>
  <si>
    <t>Sigdo Koppers S.A</t>
  </si>
  <si>
    <t>Sipsa Sociedad Anónima</t>
  </si>
  <si>
    <t>Sociedad de Inversiones Campos Chilenos S.A</t>
  </si>
  <si>
    <t>Sociedad de Inversiones Oro Blanco S.A</t>
  </si>
  <si>
    <t>Sociedad de Inversiones Pampa Calichera S.A</t>
  </si>
  <si>
    <t>Sociedad Inversiones Tricahue S.A</t>
  </si>
  <si>
    <t>Sociedad Matriz del Banco de Chile S.A</t>
  </si>
  <si>
    <t>Sociedad Pesquera Coloso S.A</t>
  </si>
  <si>
    <t>Chile Business Group S.p.A</t>
  </si>
  <si>
    <t>Nimrod International Ltda</t>
  </si>
  <si>
    <t>IGT</t>
  </si>
  <si>
    <t>Previred.com</t>
  </si>
  <si>
    <t>Servipag</t>
  </si>
  <si>
    <t>Banchile Securitizadora S.A</t>
  </si>
  <si>
    <t>Bci Securitizadora S.A</t>
  </si>
  <si>
    <t>Santander S.A Sociedad Securitizadora</t>
  </si>
  <si>
    <t>Securitizadora Bice S.A</t>
  </si>
  <si>
    <t>Securitizadora Security S.A</t>
  </si>
  <si>
    <t>Transa Securitizadora S.A</t>
  </si>
  <si>
    <t>Mastercard International</t>
  </si>
  <si>
    <t>Nexus S.A</t>
  </si>
  <si>
    <t>Promotora CMR Falabella S.A</t>
  </si>
  <si>
    <t>Solventa Servicios Financieros  S.A</t>
  </si>
  <si>
    <t>Transbank S.A</t>
  </si>
  <si>
    <t>PowerData Américas Ltda</t>
  </si>
  <si>
    <t>Brink´s  Chile S.A</t>
  </si>
  <si>
    <t>Wagner Seguridad Custodia y Transporte de Valores S.p.A</t>
  </si>
  <si>
    <t>Agence France Presse</t>
  </si>
  <si>
    <t>Agencia EFE S.A</t>
  </si>
  <si>
    <t>Agencia Informativa ORBE S.A</t>
  </si>
  <si>
    <t>Comunicaciones Financhile S.A</t>
  </si>
  <si>
    <t>Europa Press Chile Ltda</t>
  </si>
  <si>
    <t>Canal 13 S.p.A</t>
  </si>
  <si>
    <t>Consorcio de Medios - Antofagasta</t>
  </si>
  <si>
    <t>DIRECTV CHILE</t>
  </si>
  <si>
    <t>La Red - Compañía Chilena de Televisión S.a</t>
  </si>
  <si>
    <t>Red de Televisión Chilevisión S.A</t>
  </si>
  <si>
    <t>Red Televisiva Megavisión S.A</t>
  </si>
  <si>
    <t>Televisión Nacional de Chile</t>
  </si>
  <si>
    <t>Copesa S.A</t>
  </si>
  <si>
    <t>Diario Austral de La Araucanía -Temuco</t>
  </si>
  <si>
    <t>Diario Austral Región de Los Ríos - Valdivia</t>
  </si>
  <si>
    <t>Diario Chañarcillo Ltda. - Copiapó</t>
  </si>
  <si>
    <t>Diario El Día - La Serena</t>
  </si>
  <si>
    <t>Diario el Llanquihue de Puerto Montt-Puerto Montt</t>
  </si>
  <si>
    <t>Diario El Obseervador - Quillota</t>
  </si>
  <si>
    <t>Diario Financiero - Ediciones Financieras S.A</t>
  </si>
  <si>
    <t>Diario La Prensa - Curicó</t>
  </si>
  <si>
    <t>Diario La Prensa Austral Ltda - Punta Arenas</t>
  </si>
  <si>
    <t>Diario La Segunda</t>
  </si>
  <si>
    <t>Diario Las Ultimas Noticias</t>
  </si>
  <si>
    <t>El Diario Austral de Osorno - Osorno</t>
  </si>
  <si>
    <t>Empresa El Mercurio de Valparaíso S.A.P. - Valparaíso</t>
  </si>
  <si>
    <t>Empresa El Mercurio S.A.P.</t>
  </si>
  <si>
    <t>Publimetro S.A</t>
  </si>
  <si>
    <t>Sociedad Periodística Cambio S.A</t>
  </si>
  <si>
    <t>Subsecretaría del Interior - Diario Oficial</t>
  </si>
  <si>
    <t>782-902</t>
  </si>
  <si>
    <t>Compañía Chilena de Comunicaciones S.A</t>
  </si>
  <si>
    <t>Iberoamericana Radio Chile S.A</t>
  </si>
  <si>
    <t>Radio Agricultura</t>
  </si>
  <si>
    <t>Radio Duna S.A</t>
  </si>
  <si>
    <t>Radio El Conquistador FM 91.3- Santiago</t>
  </si>
  <si>
    <t xml:space="preserve">Radio Romántica </t>
  </si>
  <si>
    <t xml:space="preserve">Radio Universidad de Chile </t>
  </si>
  <si>
    <t>Radio Universidad de Santiago  94.5 F.M.; CB 124  A.M.</t>
  </si>
  <si>
    <t>Radiodifusión S.p.A</t>
  </si>
  <si>
    <t xml:space="preserve">Sociedad Radiodifusora Infinita S.A </t>
  </si>
  <si>
    <t>Ediciones Artísticas S.A</t>
  </si>
  <si>
    <t>Editorial Tiempo Presente Ltda</t>
  </si>
  <si>
    <t>Revista Cosas</t>
  </si>
  <si>
    <t>Litoralpress Media Información S.A</t>
  </si>
  <si>
    <t>Agencia Los Quiltros S.p.A</t>
  </si>
  <si>
    <t>Agencia Metropoli</t>
  </si>
  <si>
    <t>Armstrong  &amp; Asociados S.A</t>
  </si>
  <si>
    <t>Azócar &amp; Luco S.A</t>
  </si>
  <si>
    <t>BBDO Publicidad S.A</t>
  </si>
  <si>
    <t>Brandbook</t>
  </si>
  <si>
    <t>Cientochenta Grados S.A</t>
  </si>
  <si>
    <t>Clear Channel Chile y Publicidad Ltda</t>
  </si>
  <si>
    <t>DDB Chile S.p.A</t>
  </si>
  <si>
    <t>Dittborn y Unzueta S.A</t>
  </si>
  <si>
    <t>Full One S.A</t>
  </si>
  <si>
    <t>Gráfica Nueva S.A</t>
  </si>
  <si>
    <t>Grey Chile S.p.A</t>
  </si>
  <si>
    <t>Eva Grupo Comunicaciones Estrategia y Creatividad S.A</t>
  </si>
  <si>
    <t>J. Walter Thompson Chile</t>
  </si>
  <si>
    <t>La Mesa Publicidad  S.A</t>
  </si>
  <si>
    <t>Larraín y Compañía Limitada</t>
  </si>
  <si>
    <t>Mc Cann Erickson S.A de Publicidad</t>
  </si>
  <si>
    <t xml:space="preserve">Mindshare Chile </t>
  </si>
  <si>
    <t>Momentum Chile</t>
  </si>
  <si>
    <t>Ogilvy &amp; Mather Chile S.p.A</t>
  </si>
  <si>
    <t>Penta Mac Gready S.A</t>
  </si>
  <si>
    <t>Pharma Gráfica Ltda</t>
  </si>
  <si>
    <t>Porta S.A</t>
  </si>
  <si>
    <t>Prolam Young &amp; Rubicam S.p.A</t>
  </si>
  <si>
    <t>Publicaciones Lo Castillo S.A</t>
  </si>
  <si>
    <t>Publicidad y Promociones  Raya S.A</t>
  </si>
  <si>
    <t>Publicis/ Leo Burnett</t>
  </si>
  <si>
    <t>Sitrisa S.A</t>
  </si>
  <si>
    <t>Sociedad de Marketing  y Diseño BTL  S.A</t>
  </si>
  <si>
    <t>TBWA FREDERICK S.A.</t>
  </si>
  <si>
    <t>Veritas Publicidad S.A</t>
  </si>
  <si>
    <t>Wavemaker</t>
  </si>
  <si>
    <t>WR / FOX Inversiones y Publicidad Ltda</t>
  </si>
  <si>
    <t>Wundermann  Chile S.p.A</t>
  </si>
  <si>
    <t>WZ Publicidad S.A</t>
  </si>
  <si>
    <t>ANTS S.A</t>
  </si>
  <si>
    <t>Asesoría Comercial  Corpa Ltda</t>
  </si>
  <si>
    <t>Cadem S.A</t>
  </si>
  <si>
    <t>Chiledar S.A</t>
  </si>
  <si>
    <t>IPSOS (Chile) S.A</t>
  </si>
  <si>
    <t>Nielsen Chile</t>
  </si>
  <si>
    <t>Nielsen Group  - Américas</t>
  </si>
  <si>
    <t>Representaciones Doce S.A</t>
  </si>
  <si>
    <t>Search Consultores Ltda</t>
  </si>
  <si>
    <t>Valora S.p.A</t>
  </si>
  <si>
    <t>Abre Marketing  y Comunicaciones</t>
  </si>
  <si>
    <t>Arbol de Color Diseño Ltda</t>
  </si>
  <si>
    <t>Color House S.A - Viña del Mar</t>
  </si>
  <si>
    <t>DA Diseñadores Asociados S.A</t>
  </si>
  <si>
    <t>Gestión y Soluciones de Recursos Humanos</t>
  </si>
  <si>
    <t>Oblicuo S.A</t>
  </si>
  <si>
    <t>Oprint Impresores S.A</t>
  </si>
  <si>
    <t>Origen Rentas Urbanas S.p.A</t>
  </si>
  <si>
    <t>Casapiedra</t>
  </si>
  <si>
    <t>Centro Eventos  " Casa Dieciocho"</t>
  </si>
  <si>
    <t>Espacio Riesco</t>
  </si>
  <si>
    <t>Remates Feria Osorno S.p.A - Osorno</t>
  </si>
  <si>
    <t>Sur Activo Ltda - Concepción</t>
  </si>
  <si>
    <t>Antel Investigaciones de Mercado Ltda</t>
  </si>
  <si>
    <t>Consultores Asociados Ltda</t>
  </si>
  <si>
    <t>Evalución Estratégica de Marketing  Scan S.A</t>
  </si>
  <si>
    <t>Gfk Adimark Chile S.A</t>
  </si>
  <si>
    <t>Nielsen Chile S.A</t>
  </si>
  <si>
    <t>Acribol Ltda</t>
  </si>
  <si>
    <t>Acrílicos Pasco S.A</t>
  </si>
  <si>
    <t>Comercial e Industrial Titatium Ltda</t>
  </si>
  <si>
    <t>Copias Gráficas Ltda</t>
  </si>
  <si>
    <t>Gastpon Saldías Navarrete y Cía Ltda- Concepción</t>
  </si>
  <si>
    <t>Led Neón Chile S.A</t>
  </si>
  <si>
    <t>Medel e Hijos Ltda</t>
  </si>
  <si>
    <t>P.O.P. Diseño Ltda</t>
  </si>
  <si>
    <t xml:space="preserve">Serval Publicidad Ltda </t>
  </si>
  <si>
    <t>Emcotec Ltda</t>
  </si>
  <si>
    <t>Marketing y Promociones S.A</t>
  </si>
  <si>
    <t>Néxum Ltda</t>
  </si>
  <si>
    <t>Pubñimail S.A</t>
  </si>
  <si>
    <t>Alto de Casablanca S.A - Casa Blanca</t>
  </si>
  <si>
    <t>Bowen- Producción Creativa</t>
  </si>
  <si>
    <t>Cineto Producciones Cía. Ltda.</t>
  </si>
  <si>
    <t>Comercial Portia  Ltda</t>
  </si>
  <si>
    <t>Creaciones Panisello &amp; Asociados</t>
  </si>
  <si>
    <t>Fisa S.A</t>
  </si>
  <si>
    <t>Meta Proyectos S.A</t>
  </si>
  <si>
    <t>San Francisco Lodge - Los Andes</t>
  </si>
  <si>
    <t>Seminarium Chile S.p.A</t>
  </si>
  <si>
    <t>Streetmachine Producciones S.A</t>
  </si>
  <si>
    <t>Torres Irureta Eventos y Sistemas Ltda</t>
  </si>
  <si>
    <t>Valparaíso Terminal de Pasajeros VTP - Valparaíso</t>
  </si>
  <si>
    <t>CVMARK Publicidad Ltda</t>
  </si>
  <si>
    <t>Doble Vía Publicidad Ltda - Valparaíso</t>
  </si>
  <si>
    <t>Empresa Publicitaria Anepco S.A</t>
  </si>
  <si>
    <t>Claudio Desmadryl y Cía. Ltda.</t>
  </si>
  <si>
    <t>Koalabox Ltda</t>
  </si>
  <si>
    <t>Larraín Empresa de Servicios S.A</t>
  </si>
  <si>
    <t>S y S Import Ltda. / Bull</t>
  </si>
  <si>
    <t>Conmetal Ltda ; Corte y Plegado</t>
  </si>
  <si>
    <t>CTM Group S.p.A</t>
  </si>
  <si>
    <t>Flix Media S.A</t>
  </si>
  <si>
    <t>Havas Media Chile Group S.A</t>
  </si>
  <si>
    <t>Image Group Chile</t>
  </si>
  <si>
    <t>JCDecaux Chile S.A</t>
  </si>
  <si>
    <t>Promotora de Vino S.A</t>
  </si>
  <si>
    <t>Publicidad Exterior Publivía S.A</t>
  </si>
  <si>
    <t>Servicios Publicitarios Publivisión Ltda</t>
  </si>
  <si>
    <t>Servicios Publicitarios Webmanager Ltda</t>
  </si>
  <si>
    <t>Publimail S.A</t>
  </si>
  <si>
    <t xml:space="preserve">Telemarketing Chile </t>
  </si>
  <si>
    <t xml:space="preserve">Centro de Estudios Públicos </t>
  </si>
  <si>
    <t>Cide- Centro de Investigación y Desarrollo de la Educación</t>
  </si>
  <si>
    <t>Instituto de Estudios Públicos Universidad de Chile</t>
  </si>
  <si>
    <t>Centro de Formación Técnica  " CEPONAL" - Valparaíso</t>
  </si>
  <si>
    <t>Centro de Formación Técnica Cámara Chilena de Comercio ( Escuela de Comercio de Santiago)</t>
  </si>
  <si>
    <t>Centro de Formación Técnica de ENAC</t>
  </si>
  <si>
    <t>Centro de Formación Técnica INACAP</t>
  </si>
  <si>
    <t>Centro de Formación Técnica Santo Tomás</t>
  </si>
  <si>
    <t>CFT  UCEVALPO S.A. - Valparaíso</t>
  </si>
  <si>
    <t>Fundación Instituto Profesional Duoc UC</t>
  </si>
  <si>
    <t>Instituto Profesional Diego Portales - Concepción</t>
  </si>
  <si>
    <t>Sociedad Nacional de Agricultura-Federación Gremial</t>
  </si>
  <si>
    <t>Colegio Británico Saint Margaret´s S.A - Concón</t>
  </si>
  <si>
    <t>Colegio Craighouse S.A</t>
  </si>
  <si>
    <t>Colegio Cumbres</t>
  </si>
  <si>
    <t>Colegio De La Salle</t>
  </si>
  <si>
    <t>Colegio Los Andes</t>
  </si>
  <si>
    <t xml:space="preserve">Colegio Pedro de Valdivia Agustinas </t>
  </si>
  <si>
    <t>Colegio Pedro de Valdivia Las Condes Ltda</t>
  </si>
  <si>
    <t>Colegio Pedro de Valdivia Peñalolén S.A</t>
  </si>
  <si>
    <t>Colegio Pedro de Valdivia Providencia S.A</t>
  </si>
  <si>
    <t>Colegios Monte Tabor y Nazaret- Sociedad Educativa Patris  S.p.A</t>
  </si>
  <si>
    <t>Corporación Educacional Bradford</t>
  </si>
  <si>
    <t>Fundación Colegio San Ignacio El Bosque</t>
  </si>
  <si>
    <t>Fundación Rducacional Belén</t>
  </si>
  <si>
    <t>Fundación Educacional Colegio de Los Sagrados Corazones de Manquehue</t>
  </si>
  <si>
    <t>Fundación Educacional Colegio de los Sagrados Corazones del Arzobispado de Santiago</t>
  </si>
  <si>
    <t>Fundación Educacional Compañía de María Apoquindo</t>
  </si>
  <si>
    <t>Fundación Educacional Nido de Aguilas</t>
  </si>
  <si>
    <t>Fundación Educacional San Antonio - San Antonio</t>
  </si>
  <si>
    <t>Fundación Educacional Santiago College</t>
  </si>
  <si>
    <t>Fundación Instituto de Humanidades Luis Campno</t>
  </si>
  <si>
    <t>Fundaión Villa María Academy</t>
  </si>
  <si>
    <t>Instituto Nacional General José Miguel Carrera</t>
  </si>
  <si>
    <t>International Preparatory School</t>
  </si>
  <si>
    <t>Scuola Italiana " Vittorio Montiglio"</t>
  </si>
  <si>
    <t>SEDUC S.P.A. y Compañía  C.P.A. DOS</t>
  </si>
  <si>
    <t>Seduc S.p.A. y Cía CPA CUATRO</t>
  </si>
  <si>
    <t>Sociedad de Educación Básica y  de  Enseñanza Media  Atenas Ltda</t>
  </si>
  <si>
    <t>Sociedad Educacional Benedictina Ltda</t>
  </si>
  <si>
    <t>Sociedad Educacional Ruby Michell Trewhela S.A</t>
  </si>
  <si>
    <t>Sociedad Educacional The Mayflower School Ltda</t>
  </si>
  <si>
    <t>Sociedad Educacional Valle Lo Campino S.A</t>
  </si>
  <si>
    <t>The Grange School  S.A</t>
  </si>
  <si>
    <t>Berlitz Escuela de Idiomas Ltda</t>
  </si>
  <si>
    <t>Competent Ltda</t>
  </si>
  <si>
    <t>Instituto Chileno Británico de Cultura Casa Central</t>
  </si>
  <si>
    <t>Instituto  Chileno Fancés de Cultura</t>
  </si>
  <si>
    <t>Instituto Italiano De Cultura</t>
  </si>
  <si>
    <t>Sam Marsalli Junior Ltda</t>
  </si>
  <si>
    <t>Tronwell</t>
  </si>
  <si>
    <t>Academia de Estudios Miraflores Ltda</t>
  </si>
  <si>
    <t>Asesorías Recourse S.A</t>
  </si>
  <si>
    <t>Cenafom Capacitación S.A</t>
  </si>
  <si>
    <t>CIDES Corpotraining Ltda</t>
  </si>
  <si>
    <t>Consultores Target Ltda</t>
  </si>
  <si>
    <t>Corporación CIEDESS</t>
  </si>
  <si>
    <t>Ecatema Ltda</t>
  </si>
  <si>
    <t>ICARE; Instituto Chileno de Administracion Racional de Empresas</t>
  </si>
  <si>
    <t>Instituto de Capacitación Leal Ltda</t>
  </si>
  <si>
    <t>Subercaseax Instituto de Banca y Finanzas</t>
  </si>
  <si>
    <t>Administración de Instituciones de Alta Especialización S.A</t>
  </si>
  <si>
    <t xml:space="preserve">Escuela de Contadores Auditores de Santiago </t>
  </si>
  <si>
    <t>Instituto Profesional Carlos Casanueva S.A</t>
  </si>
  <si>
    <t>Instituto Profesional Chileno Británico de Cultura S.A</t>
  </si>
  <si>
    <t>Instituto Profesional de Artes y Comunicación Arcos S.A</t>
  </si>
  <si>
    <t>Instituto Profesional de Providencia  S.A</t>
  </si>
  <si>
    <t>Instituto Profesional INACAP</t>
  </si>
  <si>
    <t>Instituto Profesional La Araucana S.A</t>
  </si>
  <si>
    <t>Instituto Profesional Santo Tomés Ltda</t>
  </si>
  <si>
    <t>Organismo Técnico de Capacitación Instituto Chileno Norteamericano Limitada</t>
  </si>
  <si>
    <t>Association of Universities for Research in Astronomy inc. - La Serena</t>
  </si>
  <si>
    <t>223-905</t>
  </si>
  <si>
    <t>Centro de Envases y Embalajes de Chile -CENEM</t>
  </si>
  <si>
    <t>Centro de Estudios Científicos- Valdivia</t>
  </si>
  <si>
    <t>Comisión Chilena de Energía Nuclear-CCHEN</t>
  </si>
  <si>
    <t>Comisiión Nacional de Investigación Científica y Tecnológica CONiCYT</t>
  </si>
  <si>
    <t>327-859</t>
  </si>
  <si>
    <t>Corporación Nacional de Desarrollo Tecnológico</t>
  </si>
  <si>
    <t>Fundación Planetario</t>
  </si>
  <si>
    <t>Instituto Antártico Chileno -Inach- Punta Arenas</t>
  </si>
  <si>
    <t>542-866</t>
  </si>
  <si>
    <t>Instituto de Fomento Pesquero - IFOP-Valparaíso</t>
  </si>
  <si>
    <t>Instituto de Investigaciones Agropecuarias</t>
  </si>
  <si>
    <t>Instituto de Investigaciones y Control</t>
  </si>
  <si>
    <t>543-867</t>
  </si>
  <si>
    <t>Instituto de Nutrición y Tecnología de Los Alimentos de la Universidad de Chile</t>
  </si>
  <si>
    <t xml:space="preserve">Instituto Forestal - Concepción </t>
  </si>
  <si>
    <t>544-867</t>
  </si>
  <si>
    <t>Instituto Nacional de Hidráulica</t>
  </si>
  <si>
    <t xml:space="preserve">Instituto de Normalizacion </t>
  </si>
  <si>
    <t>Servicio Nacional de Geología y Minería; Sernageomin</t>
  </si>
  <si>
    <t>734-901</t>
  </si>
  <si>
    <t>INFOCAP, La Universidad del Trabajador</t>
  </si>
  <si>
    <t>Organismo Tecnico Intermedio de Capacitación ( OTIC)</t>
  </si>
  <si>
    <t>Centro Intermedio para Capacitación Proforma</t>
  </si>
  <si>
    <t>Corporación de Capacitación y Empleo SOFOFA</t>
  </si>
  <si>
    <t>OTIC, Corporación de Capacitación de la Construcción</t>
  </si>
  <si>
    <t>Preuniversitario Pedro de Valdivia Ltda</t>
  </si>
  <si>
    <t xml:space="preserve">Pontificia Universidad Católica de Chile </t>
  </si>
  <si>
    <t>Pontificia Universidad Católica de Valparaíso - Valparaíso</t>
  </si>
  <si>
    <t>Universidad Adolfo Ibañez</t>
  </si>
  <si>
    <t>Universidad Academia de Humanismo Cristiano</t>
  </si>
  <si>
    <t>Universidad Adventista de Chile - Chillan</t>
  </si>
  <si>
    <t>Universidad Alberto Hurtado</t>
  </si>
  <si>
    <t>Universidad Arturo Prat - Iquique</t>
  </si>
  <si>
    <t>Universidad Austral de Chile - Valdivia</t>
  </si>
  <si>
    <t>Universidad Autónoma de Chile - Temuco</t>
  </si>
  <si>
    <t>Universidad Bernardo O´Higgins</t>
  </si>
  <si>
    <t>Universidad Bolivariana</t>
  </si>
  <si>
    <t>Universidad Católica de la Santísima Concepción- Concepción</t>
  </si>
  <si>
    <t>Universidad Católica del Maule - Talca</t>
  </si>
  <si>
    <t>Universidad Católica del Norte - Antofagasta</t>
  </si>
  <si>
    <t>Universidad  Católica Silva Henríquez</t>
  </si>
  <si>
    <t>Universidad Central de Chile</t>
  </si>
  <si>
    <t xml:space="preserve">Universidad Chileno-Británica de Cultura </t>
  </si>
  <si>
    <t>Universidad de Aconcagua</t>
  </si>
  <si>
    <t>Universidad de Antofagasta- Antofagasta</t>
  </si>
  <si>
    <t>Universidad de Chile</t>
  </si>
  <si>
    <t>Universidad de Concepción - Concepción</t>
  </si>
  <si>
    <t>Universidad de la Frontera - Temuco</t>
  </si>
  <si>
    <t>Universidad de la Serena - La Serena</t>
  </si>
  <si>
    <t>Universidad de Las Américas</t>
  </si>
  <si>
    <t>Universidad de Los Andes</t>
  </si>
  <si>
    <t>Universidad de Los Lagos - Osorno</t>
  </si>
  <si>
    <t>Universidad de Magallanes - Punta Arenas</t>
  </si>
  <si>
    <t>Universidad de Playa Ancha de Ciencias de la Educación- Valparaíso</t>
  </si>
  <si>
    <t>Universidad de Santiago de Chile</t>
  </si>
  <si>
    <t>Universidad de Talca - Talca</t>
  </si>
  <si>
    <t>Universidad de Tarapacá - Arica</t>
  </si>
  <si>
    <t>Universidad de Valparaíso - Valparaíso</t>
  </si>
  <si>
    <t>Universidad de Bío- Bío - Concepción</t>
  </si>
  <si>
    <t>Universidad del Desarrollo</t>
  </si>
  <si>
    <t>Universidad del Pacífico</t>
  </si>
  <si>
    <t>Universidad Diego Portales</t>
  </si>
  <si>
    <t>Universidad Finis Terrae</t>
  </si>
  <si>
    <t>Universidad Gabriela Mistral</t>
  </si>
  <si>
    <t>Universidad Los Leones</t>
  </si>
  <si>
    <t>Universidad Mayor</t>
  </si>
  <si>
    <t>Universidad Metropolitana de Ciencias de la Educación</t>
  </si>
  <si>
    <t xml:space="preserve">Universidad Miguel de Cervantes </t>
  </si>
  <si>
    <t>Universidad Pedro de Valdivia</t>
  </si>
  <si>
    <t>Universidad San Sebastián</t>
  </si>
  <si>
    <t>Universidad Santo Tomás</t>
  </si>
  <si>
    <t>Universidad SEK</t>
  </si>
  <si>
    <t>Universidad Técnica Federico Santa María - Valpraíso</t>
  </si>
  <si>
    <t>Universidad Tecnológica de Chile INACAP</t>
  </si>
  <si>
    <t>Universidad Tecnológica Metropolitana</t>
  </si>
  <si>
    <t>Universidad UNIACC</t>
  </si>
  <si>
    <t>A.F.P Habitat S.A</t>
  </si>
  <si>
    <t>A.F.P.Cuprum S.A</t>
  </si>
  <si>
    <t>A.F.P. Modelo S.A</t>
  </si>
  <si>
    <t>A.F.P. Planvital S.A</t>
  </si>
  <si>
    <t>A.F.P. Provida S.A</t>
  </si>
  <si>
    <t>Austral Capital Partners S.A</t>
  </si>
  <si>
    <t>Econsult Administradora de Fondos de Inversión S.A</t>
  </si>
  <si>
    <t>Ecus Administradora General de Fondos S.A</t>
  </si>
  <si>
    <t>Frontal Trust S.A</t>
  </si>
  <si>
    <t>Gestión y Desarrollo S.A</t>
  </si>
  <si>
    <t>Independencia S.A Administradora General de Fondos de Inversión</t>
  </si>
  <si>
    <t>Penta Las Américas Administradora General de Fondos S.A</t>
  </si>
  <si>
    <t>Sociedad Adminissradora  de Fondos de Inversión Privados Alcántara S.A</t>
  </si>
  <si>
    <t>Caja de Compensacion de Asignación Familiar de Los Andes - Cámara Chilena de la Construcción</t>
  </si>
  <si>
    <t>Caja de Compensación de Asignación Familiar Los Héroes</t>
  </si>
  <si>
    <t>Caja de Compensación de Asignación Familiar 18 de Septirmbre</t>
  </si>
  <si>
    <t>Caja de Compensación La Araucana</t>
  </si>
  <si>
    <t>Caja de Previsión de la Defensa Nacional</t>
  </si>
  <si>
    <t>Instituto de Previsión Social IPS</t>
  </si>
  <si>
    <t>Colmena Golden CrossS.A</t>
  </si>
  <si>
    <t>Fundacíon de Salud Trabajadores del Banco del  Estado de Chile</t>
  </si>
  <si>
    <t>Isapre Consalud S.A</t>
  </si>
  <si>
    <t>Isapre Cruz Blanca S.A</t>
  </si>
  <si>
    <t>Isapre Fusat S.A</t>
  </si>
  <si>
    <t>Isapre Nueva Más Vida S.A - Concepción</t>
  </si>
  <si>
    <t>Asociación Chilena de Seguridad</t>
  </si>
  <si>
    <t>Instituto de Seguridad del trabajo ( IST )- Viña del Mar</t>
  </si>
  <si>
    <t>Mutual de Seguridad CCHC</t>
  </si>
  <si>
    <t>Theoduloz  y Cía S.p.A</t>
  </si>
  <si>
    <t>Jacuzzi ( Chile ) S.A</t>
  </si>
  <si>
    <t>Metalamérica S.A</t>
  </si>
  <si>
    <t>Cemfri S.A,  Centro de Medicina Física y Rehabilitación Integral</t>
  </si>
  <si>
    <t>Centro Médico Antofagasta - Antofagasta</t>
  </si>
  <si>
    <t>Centro Médico Español</t>
  </si>
  <si>
    <t>Centromed S.A - Viña del Mar</t>
  </si>
  <si>
    <t>Clínica Dávila y Servicios Médicos S.A</t>
  </si>
  <si>
    <t>Clínica Las Condes S.A</t>
  </si>
  <si>
    <t>Clínica Quirúrgica Astra S.A</t>
  </si>
  <si>
    <t xml:space="preserve">Clínica Santa María </t>
  </si>
  <si>
    <t>Diagnóstico por Imagen San Vicente de Paul Ltda</t>
  </si>
  <si>
    <t>Hospital Clínico de la Universidad de Chile</t>
  </si>
  <si>
    <t>Integramédica S.A-Red de Protección Médica</t>
  </si>
  <si>
    <t>Medical Policenter S.A</t>
  </si>
  <si>
    <t>Megasalud S.p.A</t>
  </si>
  <si>
    <t>Oftalmología Puerta del Sol</t>
  </si>
  <si>
    <t>Omesa S.A</t>
  </si>
  <si>
    <t>Servicios Médicos Integrados Myra S.p.A</t>
  </si>
  <si>
    <t>Servicios Médicos Oftalmológicos Ceola</t>
  </si>
  <si>
    <t>Centro Dermatológico Universitario</t>
  </si>
  <si>
    <t>Clínica Alemana de Valdivia S.A- Valdivia</t>
  </si>
  <si>
    <t>Clínica Central S.A</t>
  </si>
  <si>
    <t>Clínica INDISA</t>
  </si>
  <si>
    <t>Clínica ISV - Viña del Mar</t>
  </si>
  <si>
    <t>Clínica Los Andes S.A - Los Angeles</t>
  </si>
  <si>
    <t>Clínica Los Carrera - Quilpué</t>
  </si>
  <si>
    <t>Clínica Miraflores S.A - Viña del Mar</t>
  </si>
  <si>
    <t>Clínica RedSalud Providencia</t>
  </si>
  <si>
    <t>Clínica RedSaludVitacura</t>
  </si>
  <si>
    <t>Clínica Reñaca S.A - Reñaca</t>
  </si>
  <si>
    <t>Clínica Universidad Católica S.A</t>
  </si>
  <si>
    <t>Clínica Vespucio S.A</t>
  </si>
  <si>
    <t>Fundación Arturo López Pérez</t>
  </si>
  <si>
    <t>Home Medical S.A</t>
  </si>
  <si>
    <t>Red Salud Santiago</t>
  </si>
  <si>
    <t>Serviclinica S.A - La Calera</t>
  </si>
  <si>
    <t>Sociedad Clínica del Maule S.A -Talca</t>
  </si>
  <si>
    <t>Sociedad Cortés y Aguilera Cía. Ltda</t>
  </si>
  <si>
    <t>Corporación Chilena Alemana de Beneficiencia</t>
  </si>
  <si>
    <t>Hospital Carlos Van Buren - Valparaíso</t>
  </si>
  <si>
    <t>Hospital Clínico Regional Guillermo Grant Benavente Concepción - Concepción</t>
  </si>
  <si>
    <t>Hospital Clínico San Borja Arriarán</t>
  </si>
  <si>
    <t>Hospital de Urgencia Asistencia Pública Dr. Alejandro del Río</t>
  </si>
  <si>
    <t>Hospital del Salvador - Valparaíso</t>
  </si>
  <si>
    <t>Hospital del Trabajador ACHS</t>
  </si>
  <si>
    <t>Hospital Parroquial de San Bernardo</t>
  </si>
  <si>
    <t>Sanatorio Marítimo San Juan de Dios - Viña del Mar</t>
  </si>
  <si>
    <t>Centro Médica Español</t>
  </si>
  <si>
    <t>Laboratorio Clínico Erna Moraga - Valparaíso</t>
  </si>
  <si>
    <t>Laboratorio Maver S.A</t>
  </si>
  <si>
    <t xml:space="preserve">ECRGROUP r  </t>
  </si>
  <si>
    <t>Instituto  de Seguridad del Trabajp ( ISY )- Viña del Mar</t>
  </si>
  <si>
    <t>IR Consulting S.A</t>
  </si>
  <si>
    <t>Help S.A</t>
  </si>
  <si>
    <t>Unidad Coronaria  Móvil S.A</t>
  </si>
  <si>
    <t>Albagli, Zaliansnik S.p.A</t>
  </si>
  <si>
    <t>ALESSANDRI</t>
  </si>
  <si>
    <t>Allende Bascuñan y Cía. S.p.A</t>
  </si>
  <si>
    <t>Alto S.A</t>
  </si>
  <si>
    <t>Aninat Schwencke &amp; Cía</t>
  </si>
  <si>
    <t>Araya, Sánchez, Salim-Hanna y Cía  Abogados Limitada</t>
  </si>
  <si>
    <t>Asesorías GP S.A</t>
  </si>
  <si>
    <t>Backer McKenzie Chile</t>
  </si>
  <si>
    <t>Baeza y Cía Ltda</t>
  </si>
  <si>
    <t>Balbontín , Linazasoro y Cía Ltda</t>
  </si>
  <si>
    <t>Barros &amp; Errazuriz Abogados Limitada</t>
  </si>
  <si>
    <t>Bofill Mir &amp; Alvarez Jana Abogados Ltda</t>
  </si>
  <si>
    <t>Carey</t>
  </si>
  <si>
    <t>Claro y Cía</t>
  </si>
  <si>
    <t>CMS Carey  Allende Abogados S.A</t>
  </si>
  <si>
    <t>Comunidad Ossa Bulnes Abogados Asociados</t>
  </si>
  <si>
    <t>Contreras y Cía Ltda</t>
  </si>
  <si>
    <t>Cornejo y San Martín  Sociedad de Profesionales Ltda - Valparaíso</t>
  </si>
  <si>
    <t>Cruz y Cía. Abogados Limitada</t>
  </si>
  <si>
    <t>Del Río y Cía</t>
  </si>
  <si>
    <t>Deloitte Auditores y Consultores Ltda</t>
  </si>
  <si>
    <t>Edmundo Eluchans y Cía. Abogados</t>
  </si>
  <si>
    <t>Estudio Femondois</t>
  </si>
  <si>
    <t>Estudio Jurídico Otero Ltda</t>
  </si>
  <si>
    <t>Estudio Jurídico Pérez Donoso y Cía Ltda</t>
  </si>
  <si>
    <t>Estudio Jurídico Pfeffer y Asociados</t>
  </si>
  <si>
    <t>Etcheberry, García y Bragado Ltda-</t>
  </si>
  <si>
    <t>EY ( Ex Ernst &amp; Young )</t>
  </si>
  <si>
    <t>Ferrada Nehme Ltda</t>
  </si>
  <si>
    <t>GMOE S.p.A</t>
  </si>
  <si>
    <t>Grasty Quintana Majlis &amp; Cía Ltda</t>
  </si>
  <si>
    <t xml:space="preserve">ILLANES &amp; CIA </t>
  </si>
  <si>
    <t>Guerrero &amp; Cía Ltda</t>
  </si>
  <si>
    <t>Jara Del Favero Abogados Ltda</t>
  </si>
  <si>
    <t>Johansson &amp; Langlois Ltda</t>
  </si>
  <si>
    <t>Ketrawe Gestión Inmobiliaria</t>
  </si>
  <si>
    <t>Larraín y Asociados Ltda</t>
  </si>
  <si>
    <t>LegalChile S.A</t>
  </si>
  <si>
    <t>Mackenna ,Cruzat y Cía</t>
  </si>
  <si>
    <t>McKay &amp; Cía Abogados S p.A</t>
  </si>
  <si>
    <t>Montt y Cía. S.A</t>
  </si>
  <si>
    <t>Ossandón Abogados Ltda</t>
  </si>
  <si>
    <t>Philippi , Prietocarrizosa Ferrero DU &amp; Uria S.p.A</t>
  </si>
  <si>
    <t xml:space="preserve">Prieto y Cía Ltda </t>
  </si>
  <si>
    <t xml:space="preserve">PUGA ORTIZ Abogados </t>
  </si>
  <si>
    <t>Rodriguez Vergara &amp; Cía. Abogados Ltda</t>
  </si>
  <si>
    <t>Salcedo &amp; Cía., Abogados + Auditores Tributarios</t>
  </si>
  <si>
    <t>Sargent &amp; Krahn Procuradores Internacionales de Patentes y Marcas</t>
  </si>
  <si>
    <t>SILVA Abogados</t>
  </si>
  <si>
    <t>UHC Asesorías Jurídicas S.p.A</t>
  </si>
  <si>
    <t>Urenda &amp; Cía. Abogados - Valparaíso</t>
  </si>
  <si>
    <t>Urenda Rencoret Orrego y Dörr Abogados</t>
  </si>
  <si>
    <t>Vial y Cía</t>
  </si>
  <si>
    <t>Yrarrázaval,  Ruiz-Tagle, Ovalle, Salas &amp; Vial Abogados</t>
  </si>
  <si>
    <t>Sociedad de Mantención, Conservación y Reparación S.A</t>
  </si>
  <si>
    <t>Kentucky Foods Chile Ltda</t>
  </si>
  <si>
    <t>Akí Park Estacionamientos</t>
  </si>
  <si>
    <t>Estacionamientos Central Parking System Chile S.A</t>
  </si>
  <si>
    <t>Inmoiliaria Central de Estacionamiento Agustinas S.A</t>
  </si>
  <si>
    <t>Parquímetros S.A</t>
  </si>
  <si>
    <t>Republic Parking System Chile S.A</t>
  </si>
  <si>
    <t>Saba Estacionamiento de Chile S.A</t>
  </si>
  <si>
    <t>Edenred Chile S.A ( Ticket Restaurant, Ticket Sala Cuna, Ticket Regalo,Ticket Vestuario, Ticket Experiencia</t>
  </si>
  <si>
    <t>Sodexo Soluciones de Notivación Chile S.A</t>
  </si>
  <si>
    <t>TMF Chile Asesorias Emprsariales Ltda</t>
  </si>
  <si>
    <t>Administrador Financiero de Transantiago S.A</t>
  </si>
  <si>
    <t>Were Housing Valle Grande S.A</t>
  </si>
  <si>
    <t>Frigorent Frigorífico S.p.A</t>
  </si>
  <si>
    <t>Frigorífico Sur Ltda</t>
  </si>
  <si>
    <t>Icestar</t>
  </si>
  <si>
    <t>Carpas Alejandro Palacios S.A</t>
  </si>
  <si>
    <t>Carpas Gillibrand S.A</t>
  </si>
  <si>
    <t>Carpas Hidalgo</t>
  </si>
  <si>
    <t>Sociedad Manufacturera y Comercial Venezia Ltda</t>
  </si>
  <si>
    <t>Steward S.A</t>
  </si>
  <si>
    <t>AMECO hile S.A.</t>
  </si>
  <si>
    <t>Aridos Maggi Limitada - Concón</t>
  </si>
  <si>
    <t>Arrequip Ltda</t>
  </si>
  <si>
    <t>Constructora  Briceño y Cía Ltda</t>
  </si>
  <si>
    <t>Constructora Gardilic ltda</t>
  </si>
  <si>
    <t>Eleccon Maquinarías S.A - Iquique</t>
  </si>
  <si>
    <t>Hidromec S.pA - Antofagasta</t>
  </si>
  <si>
    <t>Noli Chile S.p.A</t>
  </si>
  <si>
    <t>Slaven Ltda- Antofagasta</t>
  </si>
  <si>
    <t>Wood´s S.p.A (Valdivia)</t>
  </si>
  <si>
    <t>Acepta .com S.A</t>
  </si>
  <si>
    <t>Adepta S.A</t>
  </si>
  <si>
    <t>Anticipa S.A</t>
  </si>
  <si>
    <t>ATC Ingenieros EST  S.A</t>
  </si>
  <si>
    <t>Computación e Ingeniería S.A</t>
  </si>
  <si>
    <t xml:space="preserve">Consist Chile </t>
  </si>
  <si>
    <t>Contac Ingenieros Ltda</t>
  </si>
  <si>
    <t>Contaline S.A</t>
  </si>
  <si>
    <t>Espinoza y Becerra Ltda</t>
  </si>
  <si>
    <t>Everis Chile S.A</t>
  </si>
  <si>
    <t>IFX Networks  Chile S.A</t>
  </si>
  <si>
    <t>Informat, Empresa de Servicios de Informática S.A</t>
  </si>
  <si>
    <t>IBM de Chile S.A.C</t>
  </si>
  <si>
    <t>Information Technology ltda</t>
  </si>
  <si>
    <t>Ingelan Consultores Ltda</t>
  </si>
  <si>
    <t>Ingeniería Informática Kibernum S.A</t>
  </si>
  <si>
    <t>Last-Call S.A</t>
  </si>
  <si>
    <t xml:space="preserve">International Data Cororation Chile </t>
  </si>
  <si>
    <t>Mainsoft S.A</t>
  </si>
  <si>
    <t>Mekano Equipos S.A</t>
  </si>
  <si>
    <t>Mellafe y Salas División Empresa S.A</t>
  </si>
  <si>
    <t>Orión 2000 S.p.A</t>
  </si>
  <si>
    <t>Play Comp Ltda</t>
  </si>
  <si>
    <t>Sisdef Ltda - Quintero</t>
  </si>
  <si>
    <t>Stefanini Chile S.A</t>
  </si>
  <si>
    <t>Trabajando.com Chile S.A</t>
  </si>
  <si>
    <t>Vector Servicios y Asesorías S.p.A</t>
  </si>
  <si>
    <t>Widefense</t>
  </si>
  <si>
    <t>Amec FosterWheeler International Ingeniería y Construcción Ltda</t>
  </si>
  <si>
    <t>AMEC-CADE Ingeniería y Desarrollo de Proyectos Ltda</t>
  </si>
  <si>
    <t>Andrés Pirazzoli y Cía Ltda</t>
  </si>
  <si>
    <t>Centro de Investigación, Desarrollo e Innovación de Estructuras y Materiales -IDIEM</t>
  </si>
  <si>
    <t>Corporación de Desarrollo Tecnológico</t>
  </si>
  <si>
    <t>CYGSA Chile S.A</t>
  </si>
  <si>
    <t>Empresa de Servicios Industriales Adrián Bonilla y Cía Ltda</t>
  </si>
  <si>
    <t>Europ Assistance S.A</t>
  </si>
  <si>
    <t xml:space="preserve">Galeria Cecilia Palma Ltda </t>
  </si>
  <si>
    <t>Instituto Libertad</t>
  </si>
  <si>
    <t>Jacob´s Chile S.A</t>
  </si>
  <si>
    <t>Lloyd´s Register Central and South America Limited - Valparaíso</t>
  </si>
  <si>
    <t>Ondac Chile S.p.A</t>
  </si>
  <si>
    <t>Saybolt Chile S.R.L.</t>
  </si>
  <si>
    <t>Servicio de Cooperación Técnica</t>
  </si>
  <si>
    <t>Tecnología Integral S.A</t>
  </si>
  <si>
    <t>Aconsa Auditores  Consultores Asociados Ltda</t>
  </si>
  <si>
    <t>Asesoría Integral Coimpex Ltda</t>
  </si>
  <si>
    <t>BDO Auditores &amp; Consultores Ltda</t>
  </si>
  <si>
    <t>Horwath HB Auditores Consultores Ltda</t>
  </si>
  <si>
    <t>Incosec Sociedad Ltda. Administración Integral de Recuersos  Humanos - Outsourcing</t>
  </si>
  <si>
    <t>KPMG Auditores Consultores Ltda</t>
  </si>
  <si>
    <t>Matthei Abogados y Consultores Tributarios S.p.A</t>
  </si>
  <si>
    <t>Moore Stephens Auditores Consultores S.p.A</t>
  </si>
  <si>
    <t>PKF Chile Auditores Consultores Ltda</t>
  </si>
  <si>
    <t>SFAI CHILE</t>
  </si>
  <si>
    <t>Tax Advisors S.A</t>
  </si>
  <si>
    <t>Arenas &amp; Cayo S.A ( Tasaciones y Servicios Inmobiliarios)</t>
  </si>
  <si>
    <t>CBRE Chile S.A</t>
  </si>
  <si>
    <t>Construcciones y Proyectos Los Maitenes S.A</t>
  </si>
  <si>
    <t>Desarrollo e Ingeniería Ltda</t>
  </si>
  <si>
    <t>Realtum S.A</t>
  </si>
  <si>
    <t>Alburquenque S.A Cpa</t>
  </si>
  <si>
    <t>Landa Consultores Auditores Ltda</t>
  </si>
  <si>
    <t>Landabur y Cía Ltda</t>
  </si>
  <si>
    <t>Mazars Auditores Consultores Ltda</t>
  </si>
  <si>
    <t>Ossandón &amp; Ossandón Auditores Consultores Ltda. - Viña del Mar</t>
  </si>
  <si>
    <t>PwC Chile</t>
  </si>
  <si>
    <t>SMS Chile S.A</t>
  </si>
  <si>
    <t>Surlatina Auditores Ltda,- Miembro Grant Thornton International Limited</t>
  </si>
  <si>
    <t>AHK Business Center S.A</t>
  </si>
  <si>
    <t>Metric Arts</t>
  </si>
  <si>
    <t>Adecco Formación S.A</t>
  </si>
  <si>
    <t>Adecco Recursos Humanos S.A</t>
  </si>
  <si>
    <t>Adecco Servicios Temporarios S.A</t>
  </si>
  <si>
    <t>Adistra Capacitación Ltda</t>
  </si>
  <si>
    <t xml:space="preserve">Andes Training Consultores </t>
  </si>
  <si>
    <t>Anguita Consultores S.A</t>
  </si>
  <si>
    <t>Aula Capacita Ltda</t>
  </si>
  <si>
    <t>Buró S.A</t>
  </si>
  <si>
    <t>Cenac S.A</t>
  </si>
  <si>
    <t>Centro de Capacitación Cahuala Ltda</t>
  </si>
  <si>
    <t>Ëlogos S.A</t>
  </si>
  <si>
    <t>Enera ConsultoresOrganizacionales Limitada</t>
  </si>
  <si>
    <t>ICARE, Instituto Chileno de Administración Racional de Empresas</t>
  </si>
  <si>
    <t>Instituto de Seguridad del Trabajo ( IST )- Viña del Mar</t>
  </si>
  <si>
    <t>Manpower</t>
  </si>
  <si>
    <t>Multivac Chle S.A</t>
  </si>
  <si>
    <t>Openz, Experiencia Consultores</t>
  </si>
  <si>
    <t>OTIC - Corporación de Capacitación de la Construcción</t>
  </si>
  <si>
    <t>SGS Chile</t>
  </si>
  <si>
    <t>Sociedad de Desarrollo Tecnológico de la Usach Ltda</t>
  </si>
  <si>
    <t>Sociedad de Desarrollo y Capacitación Aurora Ltda  ( Fundación FEDES)</t>
  </si>
  <si>
    <t>Vertical S.A</t>
  </si>
  <si>
    <t>IRC verificadora Ltda</t>
  </si>
  <si>
    <t>Comunicación Estratégica 2 Ltda</t>
  </si>
  <si>
    <t>Correa y Correa Consultores Ltda</t>
  </si>
  <si>
    <t>Crea Comunicaciones</t>
  </si>
  <si>
    <t>Extend Comunicaciones S.A</t>
  </si>
  <si>
    <t>Hill + Knowlton Strategies S.p.A</t>
  </si>
  <si>
    <t>Nexos Comunicaciones</t>
  </si>
  <si>
    <t>Tironi y Asociados S.A</t>
  </si>
  <si>
    <t>Vixonic S.p.A</t>
  </si>
  <si>
    <t>Libano &amp; Asociados S.p.A- Executive Head  Hunting</t>
  </si>
  <si>
    <t>People &amp; Partners S.A</t>
  </si>
  <si>
    <t>Corporación de Bienes de Capital</t>
  </si>
  <si>
    <t>Liedttke Consulting Group</t>
  </si>
  <si>
    <t>Virtus Partners A.p.A</t>
  </si>
  <si>
    <t>Consultora Robert Metcalfe E.I.R.L.</t>
  </si>
  <si>
    <t>Incosec S.A</t>
  </si>
  <si>
    <t>Néxum Executive Search S.A</t>
  </si>
  <si>
    <t>Randstad Servicios Ltda</t>
  </si>
  <si>
    <t>Xinergía Laboral S.A</t>
  </si>
  <si>
    <t>AMROP MV Consulting</t>
  </si>
  <si>
    <t>Boyden Chile S.A</t>
  </si>
  <si>
    <t>Burson-Marsteller ( Una Empresa del Grupo Young and Rubicam )</t>
  </si>
  <si>
    <t>Caldwell Partners</t>
  </si>
  <si>
    <t>CF &amp; PARTNERS S.A</t>
  </si>
  <si>
    <t>Dynamisa- Consultores Alta Dirección</t>
  </si>
  <si>
    <t>Equation Partners Asesores Ltda</t>
  </si>
  <si>
    <t>ER Consulting Group Chile- Executive Recruitment</t>
  </si>
  <si>
    <t>Humanitas Executive Search, miembro Oficial de Cornestone International Group</t>
  </si>
  <si>
    <t xml:space="preserve">Korn Ferry International S.A </t>
  </si>
  <si>
    <t>McKinsey &amp; Company Chile Ltda</t>
  </si>
  <si>
    <t>Panel Consultores en Gestión</t>
  </si>
  <si>
    <t>Partners in Performance Chile S.p.A</t>
  </si>
  <si>
    <t>ProQualitas Consultores S.A</t>
  </si>
  <si>
    <t>Spencer StuartInternational ( Chile) Ltda</t>
  </si>
  <si>
    <t>Team Search S.A</t>
  </si>
  <si>
    <t>The Boston Consulting Group</t>
  </si>
  <si>
    <t>América XXI</t>
  </si>
  <si>
    <t>Cámara  de Comercio Asia Pacífico</t>
  </si>
  <si>
    <t>Consultores en Asuntos Públicos S.A</t>
  </si>
  <si>
    <t>Det Norske Veritas Chile Ltda</t>
  </si>
  <si>
    <t>Det Norske Veritas Chile Ltda, División Marítima - Viña del Mar</t>
  </si>
  <si>
    <t>Downing Teal Chile S.p.A</t>
  </si>
  <si>
    <t>Spencer Stuart International ( Chile) Ltda</t>
  </si>
  <si>
    <t>Tawa  Chile S.A</t>
  </si>
  <si>
    <t>Awake Consultores Ltda</t>
  </si>
  <si>
    <t>BP Consulting</t>
  </si>
  <si>
    <t xml:space="preserve">Centro de Cámaras r </t>
  </si>
  <si>
    <t>Accentute Chile</t>
  </si>
  <si>
    <t>Bahen Consultoría S.A</t>
  </si>
  <si>
    <t>BS Consultores S.A</t>
  </si>
  <si>
    <t>Celta Consultores Ltda</t>
  </si>
  <si>
    <t>CMG Consultores</t>
  </si>
  <si>
    <t>Decofrut S.A</t>
  </si>
  <si>
    <t>Det Norske Veritas Chile  Ltda</t>
  </si>
  <si>
    <t>Det Norske Veritas Chile Ltda , División Marítima - Viña del Mar</t>
  </si>
  <si>
    <t>Development Systems S.A</t>
  </si>
  <si>
    <t>Feller Rate Clasificadora de Riesgo Ltda</t>
  </si>
  <si>
    <t>Gemines S.p.A</t>
  </si>
  <si>
    <t>GLS Intenational S.A</t>
  </si>
  <si>
    <t>Inca S.A</t>
  </si>
  <si>
    <t>Ingeniería y Sistemas Geosig Ltda</t>
  </si>
  <si>
    <t>Ingeroc S.p.A</t>
  </si>
  <si>
    <t>INNSPIRAL</t>
  </si>
  <si>
    <t>Inversiones y AsesoríasTransearch S.A</t>
  </si>
  <si>
    <t>Jorge Piddo y Cía. Ltda</t>
  </si>
  <si>
    <t>JRI Ingeniería S.A.</t>
  </si>
  <si>
    <t>Knight Piésold S:A</t>
  </si>
  <si>
    <t>NCL Ingeniería y Construcción S.p.A</t>
  </si>
  <si>
    <t>PCI Comunicaciones  Corporativas Ltda</t>
  </si>
  <si>
    <t>Pragmaxión S.A</t>
  </si>
  <si>
    <t>R&amp;Q Ingeniería S.A</t>
  </si>
  <si>
    <t>RPM Global Chile Ltda</t>
  </si>
  <si>
    <t>S y S Ingenieros Consultores Ltda</t>
  </si>
  <si>
    <t>SRK Consulting ( Chile) Ltda</t>
  </si>
  <si>
    <t>Vantaz Chile Consultores S.A</t>
  </si>
  <si>
    <t>Zañartu Ingenieros Consultores S.pA</t>
  </si>
  <si>
    <t>Feedback Comunicaciones S.A</t>
  </si>
  <si>
    <t>Llorente &amp; Cuenca Chile S.A</t>
  </si>
  <si>
    <t>First Security S.A  - Viña del Mar</t>
  </si>
  <si>
    <t>Gepys Empresa de Servicios Trancitorios S.p.A</t>
  </si>
  <si>
    <t>Guiñez Ingeniería Ltda - Antofagasta</t>
  </si>
  <si>
    <t>Improve Servicios de Personal S.A</t>
  </si>
  <si>
    <t>IT Hunter- head Hunter de Ejecutivos</t>
  </si>
  <si>
    <t>Tailor Made Consulting Ltda</t>
  </si>
  <si>
    <t>VON DER HEIDE</t>
  </si>
  <si>
    <t>ABSG Consulting Inc. Agencia en Chile - Viña del Mar</t>
  </si>
  <si>
    <t>AENOR CHILE S.p.A</t>
  </si>
  <si>
    <t>Alex Stewart Intercorp- Chile y Compañía Limitada</t>
  </si>
  <si>
    <t>Analab Chile S.A</t>
  </si>
  <si>
    <t>Bureau Veritas Certification Chile</t>
  </si>
  <si>
    <t>Cal-Tex  S.p.A</t>
  </si>
  <si>
    <t>Cointec Inspecciones y Control Ltda</t>
  </si>
  <si>
    <t>Condecal Ltda</t>
  </si>
  <si>
    <t>Costhorn Quality ( Chile) S.A</t>
  </si>
  <si>
    <t>Det. Norske Veritas Chile Ltda., División  Marítima - Viña del Mar</t>
  </si>
  <si>
    <t>Germanischer Lloyd Chile Ltda - Viña Del Mar</t>
  </si>
  <si>
    <t>Gestión de Calidad y Laboratorio S.A</t>
  </si>
  <si>
    <t>Inspectorate Chile Ltda</t>
  </si>
  <si>
    <t>Instituto Nacional de Normalización</t>
  </si>
  <si>
    <t>Interlab Diagnóstica Ltda</t>
  </si>
  <si>
    <t>Laboratorios Davis S.A</t>
  </si>
  <si>
    <t>Lacofar y Cía Ltda</t>
  </si>
  <si>
    <t>Lloid´s Register Central and South America Limited - Valparaíso</t>
  </si>
  <si>
    <t>Sical Ingenieros S.A</t>
  </si>
  <si>
    <t>Abagen S.A  Propiedades</t>
  </si>
  <si>
    <t>ACOP Cámara Nacional de Servicios Inmobiliarios A.G.</t>
  </si>
  <si>
    <t>Boetsch Propiedades</t>
  </si>
  <si>
    <t>Building Brokers Propiedades S.A</t>
  </si>
  <si>
    <t>Colliers Prosin S.A</t>
  </si>
  <si>
    <t>Covarrubias y Cía Ltda - Temuco</t>
  </si>
  <si>
    <t>Fuenzalida Propiedades Santiago  S.A</t>
  </si>
  <si>
    <t>Larraín, Valdivieso, Silva Ltda</t>
  </si>
  <si>
    <t>P. y G. Larraín Propiedades Ltda</t>
  </si>
  <si>
    <t>Propiedades Maximiliano Sánchez y Cía Ltda</t>
  </si>
  <si>
    <t>Wally Faulbaum Durán - Puerto Varas</t>
  </si>
  <si>
    <t>Wilhelmsen  Ships Service ( Chile ) S.A - Valparaíso</t>
  </si>
  <si>
    <t>Depósito Central de Valores S.A; Depósito de Valores</t>
  </si>
  <si>
    <t>Cambiaso Hnos. S.A.C - Valparaíso</t>
  </si>
  <si>
    <t>Drug Plastics Arcadia Ltda</t>
  </si>
  <si>
    <t>Essen Chile Envasadores Ltda</t>
  </si>
  <si>
    <t>Jorge E. Gallardo F.S.A.C.- Villa Alemana</t>
  </si>
  <si>
    <t>Servicios y Empaque Ltda</t>
  </si>
  <si>
    <t>Servicio Aerofotogramétrico</t>
  </si>
  <si>
    <t>Reifschneider S.A</t>
  </si>
  <si>
    <t>Comafri S.A - Rancagua</t>
  </si>
  <si>
    <t>Comercial Maxagro S.A</t>
  </si>
  <si>
    <t>Comercializadora El Mirador S.A</t>
  </si>
  <si>
    <t>Frigorífico Camer Ltda</t>
  </si>
  <si>
    <t>Frigorífico de osorno  S.A - Osorno</t>
  </si>
  <si>
    <t>Frigorífico La Calera Ltda - La Calera</t>
  </si>
  <si>
    <t>Frigorífico Natural Fruit Quality Ltda - Rengo</t>
  </si>
  <si>
    <t>Frigorífico Simunovic S.A -Punta Arenas</t>
  </si>
  <si>
    <t xml:space="preserve">Frigorífico Temuco S.A - Temuco </t>
  </si>
  <si>
    <t>Friofort S.A</t>
  </si>
  <si>
    <t>GOLDENFROST S.A</t>
  </si>
  <si>
    <t>Icofrut S.A</t>
  </si>
  <si>
    <t>Mascato Chile S.A</t>
  </si>
  <si>
    <t>Compañía Chilena de Perforaciones Ltda</t>
  </si>
  <si>
    <t>Geoestudios Ltda</t>
  </si>
  <si>
    <t>Geológica Ltda</t>
  </si>
  <si>
    <t xml:space="preserve">Kinross Minera Chile Ltda </t>
  </si>
  <si>
    <t>Minera e Inversiones Geometal ltda</t>
  </si>
  <si>
    <t>Cámara de Comercio de Santiago  A.G</t>
  </si>
  <si>
    <t>Cámara de Comercio, Industrias, Servicios y Turismo de Iquique A.G- Iquique</t>
  </si>
  <si>
    <t>Comercialización Berta Guiñez Bascuñan E.I.R.L.</t>
  </si>
  <si>
    <t>TRANSUNION SOLUCIONES DE INFORMACIÓN CHILE S.A</t>
  </si>
  <si>
    <t>Transworld Servoces S.A</t>
  </si>
  <si>
    <t>WSP I POCH  es ahora WSP</t>
  </si>
  <si>
    <t>1:&lt;empre&gt; Dictuc</t>
  </si>
  <si>
    <t>Duncan Ingeniería Industrial  Ltda - Antofagasta</t>
  </si>
  <si>
    <t>Hidrosan Ingeniería S.A</t>
  </si>
  <si>
    <t>Ifarle Ltda</t>
  </si>
  <si>
    <t>Magin Ltda</t>
  </si>
  <si>
    <t>Comercial e Industrial Accuratek S.A</t>
  </si>
  <si>
    <t>Fire Stop Systems Chile S.A</t>
  </si>
  <si>
    <t>Sistemas contra Incendios Eurocomercial Ltda</t>
  </si>
  <si>
    <t>Prontomatic S.A</t>
  </si>
  <si>
    <t>Ingcer S.A</t>
  </si>
  <si>
    <t>Inspecta S.A</t>
  </si>
  <si>
    <t>Jorge Isaías Ruiz y Cía Ltda - Concón</t>
  </si>
  <si>
    <t>Arja Textil Ltda</t>
  </si>
  <si>
    <t>Eversec Ltda</t>
  </si>
  <si>
    <t>Golden Clean S.A</t>
  </si>
  <si>
    <t>Interwash</t>
  </si>
  <si>
    <t>Tintorería Industrial Pedro de Valdivia S.A</t>
  </si>
  <si>
    <t>Tintorería Kresel S.A.I.</t>
  </si>
  <si>
    <t>Tintorerías L´Art Parisien Cibié y Cía Ltda</t>
  </si>
  <si>
    <t>AFV S.p.A</t>
  </si>
  <si>
    <t>APL Logistics Chile S.A</t>
  </si>
  <si>
    <t>Brink´s Chile S.A</t>
  </si>
  <si>
    <t>Encrypta Chile S.A</t>
  </si>
  <si>
    <t>Hellmann Worldwide Logistics Ltda</t>
  </si>
  <si>
    <t>Intercarry Logística Limitada</t>
  </si>
  <si>
    <t>Kuehne + Nagel Ltda</t>
  </si>
  <si>
    <t>Servicios Logísticos Arauco S.A -Concepción</t>
  </si>
  <si>
    <t>Sotraser Logística y Distribución S.A</t>
  </si>
  <si>
    <t>TW LOGÍSTICA</t>
  </si>
  <si>
    <t>UPS SCS Transportes ( Chile) Ltda</t>
  </si>
  <si>
    <t>Warehousing Valle Grande S.A</t>
  </si>
  <si>
    <t>Feria Bernedo S.A - Temuco</t>
  </si>
  <si>
    <t>Jaime Marticorena G. y Cía. Limitada</t>
  </si>
  <si>
    <t>Fernando Baldrich y Cía Ltda</t>
  </si>
  <si>
    <t>Cybermedial S.A</t>
  </si>
  <si>
    <t>Scamúsica S.A</t>
  </si>
  <si>
    <t>Décimo Octava Notaría de Santiago</t>
  </si>
  <si>
    <t>Notaría Avello</t>
  </si>
  <si>
    <t>Notaría M. Eugenia Rivera - Concepción</t>
  </si>
  <si>
    <t>Victor Olguín Peña</t>
  </si>
  <si>
    <t>Centro Eventos "Casa Dieciocho"</t>
  </si>
  <si>
    <t>Nielsen Group- Américas</t>
  </si>
  <si>
    <t>Aconcagua Gestión Inmobiliaria s.A</t>
  </si>
  <si>
    <t>ATCOM Outsourcing S.A</t>
  </si>
  <si>
    <t>Comercial Portia Ltda</t>
  </si>
  <si>
    <t>Cygnus Empresa de Servicios Transitorios Ltda</t>
  </si>
  <si>
    <t>Gestión y Soluciones de Recursos Humanos S.A</t>
  </si>
  <si>
    <t>Compakta S.A</t>
  </si>
  <si>
    <t>Sociedad Ferroplast ltda</t>
  </si>
  <si>
    <t>Recycla Chile S.A</t>
  </si>
  <si>
    <t>Servicio de Correo OCS Santiago Ltda</t>
  </si>
  <si>
    <t>Dimerco Comercial S.A</t>
  </si>
  <si>
    <t>Representaciones Space Ltda</t>
  </si>
  <si>
    <t>SpeakersClub</t>
  </si>
  <si>
    <t>Archives Express Chile S.A</t>
  </si>
  <si>
    <t>Mega Archivos S.A</t>
  </si>
  <si>
    <t>Aborda Consultores S.A</t>
  </si>
  <si>
    <t>Allot Evaluaciones S.A</t>
  </si>
  <si>
    <t>Focus Consulting S.A</t>
  </si>
  <si>
    <t>Global Consulting S.A</t>
  </si>
  <si>
    <t>Michael Page International Chile Ltda</t>
  </si>
  <si>
    <t>Seminarium Selección S.p.A</t>
  </si>
  <si>
    <t>Xinergía Laboral Servicios Transitorios S.p.A</t>
  </si>
  <si>
    <t>Abanic ( Dreams S.p.A)</t>
  </si>
  <si>
    <t>Asein Ltda</t>
  </si>
  <si>
    <t>Ase 2000 S.A</t>
  </si>
  <si>
    <t>Bio-Rec Ltda</t>
  </si>
  <si>
    <t>Carlos Humberto Ríos Pontony -Iquique</t>
  </si>
  <si>
    <t>Cosemar S.A - Viña del Mar</t>
  </si>
  <si>
    <t>Eco Limp Ltda</t>
  </si>
  <si>
    <t>Elite S.A</t>
  </si>
  <si>
    <t>Empresa de Aseo Alondra S.p.A</t>
  </si>
  <si>
    <t>Grupo Eulen  Chile S.A</t>
  </si>
  <si>
    <t>Hugo Osorio Aseo Industrial Modern Clean E.I.R.L.</t>
  </si>
  <si>
    <t>Klin S.A</t>
  </si>
  <si>
    <t>Lyon Facility Value</t>
  </si>
  <si>
    <t>Maclin S.p.A</t>
  </si>
  <si>
    <t>Segeam Ltda</t>
  </si>
  <si>
    <t>Senavin S.p.A</t>
  </si>
  <si>
    <t>Servicio de Aseo Integral Monteredondo S.A</t>
  </si>
  <si>
    <t>Sociedad de Servicios y Asesorías Swan ( Chile) S.A</t>
  </si>
  <si>
    <t>Sociedad  H.V. Servicios Ltda - Viña del Mar</t>
  </si>
  <si>
    <t>Tecno Clean Ltda</t>
  </si>
  <si>
    <t>Agencia de Aduana Gastón  y Benjamín Pizarro y Cía Ltda - Valparaíso</t>
  </si>
  <si>
    <t>Cámara de Comercio Asia Pacífico</t>
  </si>
  <si>
    <t>Intercomex Ltda</t>
  </si>
  <si>
    <t>Intertanktainer Ltda</t>
  </si>
  <si>
    <t>Liventus S.A</t>
  </si>
  <si>
    <t>Mitsui &amp;  Co. ( Chile ) Ltda</t>
  </si>
  <si>
    <t>Sociedad de Comercio Exterior Memo Ltda</t>
  </si>
  <si>
    <t>South Wind Chile S.A</t>
  </si>
  <si>
    <t>Sumitomo Corporation ( Chile ) Ltda</t>
  </si>
  <si>
    <t>Bechtel  ChileLtda</t>
  </si>
  <si>
    <t>Betapaint Ltda</t>
  </si>
  <si>
    <t>BRASS Chile S.A</t>
  </si>
  <si>
    <t>Buildtek S.p.A</t>
  </si>
  <si>
    <t>Consultores de Ingeniería S.p.A- CDI Ltda</t>
  </si>
  <si>
    <t>D.P.A- Ingeniería Ltda</t>
  </si>
  <si>
    <t>E- Mining Technology S.A - Viña del Mar</t>
  </si>
  <si>
    <t>Edic. Ingenieros S.A</t>
  </si>
  <si>
    <t>EDSA S.A</t>
  </si>
  <si>
    <t>Emcol S.A</t>
  </si>
  <si>
    <t>EMIN, Ingeniería y Construcción S.A</t>
  </si>
  <si>
    <t>Enyse Agencia  Chile S.A</t>
  </si>
  <si>
    <t>Gonzalo Santolaya Ingenieros Consultores S.A</t>
  </si>
  <si>
    <t>Hatch Ingenieros Consultores Ltda</t>
  </si>
  <si>
    <t>Hoehmann Stagno y Asociados Ingeniería de Proyectos Ltda</t>
  </si>
  <si>
    <t>IEG; Sociedad de Asesorías y Servicios de Ingeniería Ltda</t>
  </si>
  <si>
    <t>Ingeniería Cuatro Ltda</t>
  </si>
  <si>
    <t>Inpromas ltda</t>
  </si>
  <si>
    <t>Intrat Consultores S.A</t>
  </si>
  <si>
    <t>Metacontrol Ingenieros S.A</t>
  </si>
  <si>
    <t>Moller y Erre Ltda</t>
  </si>
  <si>
    <t>Oficina Julio Zegers y Cía Ltda</t>
  </si>
  <si>
    <t>Optimiza Ingeniería y Desarrollo S.A</t>
  </si>
  <si>
    <t>Outotec  Chile S.A</t>
  </si>
  <si>
    <t>Pavimentos Quilín Ltda</t>
  </si>
  <si>
    <t>Proingesa Ltda - Concón</t>
  </si>
  <si>
    <t>René Lagos y Asociados  Ingenieros Civiles Ltda</t>
  </si>
  <si>
    <t>RFA Ingenieros Consultores Ltda</t>
  </si>
  <si>
    <t>Sierra &amp; Plaza Ingeniería y Servicios S.A -Los Andes</t>
  </si>
  <si>
    <t>Sinel S.A ; Ingenierís y Construcción</t>
  </si>
  <si>
    <t>SNC- Lavalin Chile S.p.A</t>
  </si>
  <si>
    <t>Sondajes Geotécnicos Geosonda Ltda</t>
  </si>
  <si>
    <t>VIAL Y VIVES- DSD S.A</t>
  </si>
  <si>
    <t>VSL SistemasSistemas Especiales de Construcción S.A</t>
  </si>
  <si>
    <t>Aisicom  S.A</t>
  </si>
  <si>
    <t>GETS S.A</t>
  </si>
  <si>
    <t>iIndra</t>
  </si>
  <si>
    <t>PowerData Américas S.A</t>
  </si>
  <si>
    <t>QAD Chile  IT Consulting S.A )</t>
  </si>
  <si>
    <t>Telemarketing Chile</t>
  </si>
  <si>
    <t>Cygnus Ltda</t>
  </si>
  <si>
    <t>PUNTOPERSONAL, HeadHunting y Selección de Personas</t>
  </si>
  <si>
    <t>Serviseg Ltda</t>
  </si>
  <si>
    <t>Alta Seguridad Ltda</t>
  </si>
  <si>
    <t>G4 Ssecurity Services Ltda</t>
  </si>
  <si>
    <t>Guard Service Seguridad S.A - Viña del Ñar</t>
  </si>
  <si>
    <t>Seguridad GPS- Grupo Privado de Seguridad Ltda</t>
  </si>
  <si>
    <t>Airlife Service S.A</t>
  </si>
  <si>
    <t>Gestión Ambiente S.A</t>
  </si>
  <si>
    <t>Rentokill  Initial Chile S.p.A</t>
  </si>
  <si>
    <t>Serpram- Servicios y Proyectos Ambientales</t>
  </si>
  <si>
    <t>TecnoAmbiente S.p.A</t>
  </si>
  <si>
    <t xml:space="preserve">Automotriz Portillo Pirámide S.p.A </t>
  </si>
  <si>
    <t>H.Briones S.A</t>
  </si>
  <si>
    <t>Hydroservices Ltda</t>
  </si>
  <si>
    <t>Ingeniería y Cnstrucciones Salas Hermanos Ltda</t>
  </si>
  <si>
    <t>Ingeniería  y Servicios Ltda</t>
  </si>
  <si>
    <t>José León y Cía ltda</t>
  </si>
  <si>
    <t>MKS S.A.</t>
  </si>
  <si>
    <t>Sergio Escobar y Cía Ltda- Concepción</t>
  </si>
  <si>
    <t>Somca Maquinaria Agroindustrial Ltda</t>
  </si>
  <si>
    <t>Talleres Lucas S.A</t>
  </si>
  <si>
    <t>Unión Técnica Automotriz S.A</t>
  </si>
  <si>
    <t>DBNET Ingeniería de Software S.A</t>
  </si>
  <si>
    <t>IFX Networks Chile S.A</t>
  </si>
  <si>
    <t>RFA Ingenieros  Ltda</t>
  </si>
  <si>
    <t>Sistemas Tecnológicos Integrados SA</t>
  </si>
  <si>
    <t>Tasaurbe Ltda</t>
  </si>
  <si>
    <t>The Synergy Group S.p.A</t>
  </si>
  <si>
    <t>Aguas Patagonia de Aysén S.A . Coyhaique</t>
  </si>
  <si>
    <t>Bravo Energy Chile S.A</t>
  </si>
  <si>
    <t>EcoRiles S.A</t>
  </si>
  <si>
    <t>Hidronor Chile S.A</t>
  </si>
  <si>
    <t>Casino de Juegos de Iquique S.A- Iquique</t>
  </si>
  <si>
    <t>Casino de Juegos del Pacífico S.A- San Antonio</t>
  </si>
  <si>
    <t>Casino Municipal de Viña del Mar- Antonio Martínez y Compañía- Viña del Mar</t>
  </si>
  <si>
    <t>Latin Gaming Calama S.A - Calama</t>
  </si>
  <si>
    <t>Automóvil Club de Chile</t>
  </si>
  <si>
    <t>Azul Azul S.A</t>
  </si>
  <si>
    <t>Blanco y Negro S.A</t>
  </si>
  <si>
    <t>Club de Golf Las Araucarias de Linderos</t>
  </si>
  <si>
    <t>Club de Golf Las Brisas - Santo Domingo</t>
  </si>
  <si>
    <t>Club de Golf Los Leones</t>
  </si>
  <si>
    <t>Club de Golf Sport Francés</t>
  </si>
  <si>
    <t>Club de Golf Valle Escondido</t>
  </si>
  <si>
    <t>Club de Golf y Deportes Chicureo</t>
  </si>
  <si>
    <t>Club de La Unión</t>
  </si>
  <si>
    <t>Club de Polo y Equitación San Cristobal</t>
  </si>
  <si>
    <t>Club de Yates de Antofagasta - Antofagasta</t>
  </si>
  <si>
    <t>Club Deportivo Estadio Croata</t>
  </si>
  <si>
    <t>Club Deportivo Manquehue</t>
  </si>
  <si>
    <t>Club Palestino</t>
  </si>
  <si>
    <t>Club Sirio Unido</t>
  </si>
  <si>
    <t>Corporación Club Viña del Mar - Viña del Mar</t>
  </si>
  <si>
    <t>Estadio Español de Concepción S.A - Chiguayante</t>
  </si>
  <si>
    <t>Liga Independiente de Futbol S.A</t>
  </si>
  <si>
    <t>S.A de Deportes  Cachagua- Zapallar</t>
  </si>
  <si>
    <t xml:space="preserve">Prince of Wales Country Club </t>
  </si>
  <si>
    <t>Sociedad Anónima de Deportes Cascada de El Salto</t>
  </si>
  <si>
    <t>Sociedad de Profesionales de la Equitación Ltda</t>
  </si>
  <si>
    <t>Sociedad Anónima de Deportes  El Golf Santiago</t>
  </si>
  <si>
    <t>Sociedad Deportiva Stade Francais</t>
  </si>
  <si>
    <t>Corporación de Derecho Privado Stadio Italiano</t>
  </si>
  <si>
    <t>Andacor S.A</t>
  </si>
  <si>
    <t>Asociación Cristiana de Jóvenes de Santiago</t>
  </si>
  <si>
    <t>Balthus Vitacura S.A</t>
  </si>
  <si>
    <t>Club de Deportes Valle Escondido S.A</t>
  </si>
  <si>
    <t>Club de Golf Rocas de Santo Domingo S.A- Santo Domingo</t>
  </si>
  <si>
    <t>Compañía Planet Muscle ltda</t>
  </si>
  <si>
    <t>Corporación de Deportes de la Cámara Chilena de La Construcción</t>
  </si>
  <si>
    <t>Energy Ftness Clubs S.p.A</t>
  </si>
  <si>
    <t>San Francisco Lodge- Los Andes</t>
  </si>
  <si>
    <t>Sportlife S.A</t>
  </si>
  <si>
    <t>Estadio Español</t>
  </si>
  <si>
    <t>Estadio Victor Jara</t>
  </si>
  <si>
    <t>Sony Music Entertainment Chile S.A</t>
  </si>
  <si>
    <t>Universal Music Chile S.A</t>
  </si>
  <si>
    <t>Club Hípico de Concepción S.A -Hualpén</t>
  </si>
  <si>
    <t>Club Hípico de Santiago S.A</t>
  </si>
  <si>
    <t>Sociedad Hipódromo Chile S.A</t>
  </si>
  <si>
    <t>Valparaíso Sporting Club S..A - Viña del Mar</t>
  </si>
  <si>
    <t>Ayuda a la Iglesia que Sufre  ( ACN- Chile)</t>
  </si>
  <si>
    <t>229-905</t>
  </si>
  <si>
    <t>Fundación Valparaíso - Valparaíso</t>
  </si>
  <si>
    <t>Instituto Chileno Francés de Cultura</t>
  </si>
  <si>
    <t>Instituto Cultural Chileno Japonés</t>
  </si>
  <si>
    <t>Construcciones, Movimientos de Tierra y Atracciones Comterra S.A</t>
  </si>
  <si>
    <t>Parque Metropolitano de Santiago</t>
  </si>
  <si>
    <t>659-899</t>
  </si>
  <si>
    <t>Bowen - Producción Creativa</t>
  </si>
  <si>
    <t>Arauco Films</t>
  </si>
  <si>
    <t>Chile film S.p.A</t>
  </si>
  <si>
    <t>Cinecolor Films S.A</t>
  </si>
  <si>
    <t>Cinemágica Producciones S.p.A</t>
  </si>
  <si>
    <t>Valcine S.A</t>
  </si>
  <si>
    <t>Lotería de Concepción</t>
  </si>
  <si>
    <t>Lotería de Concepción - Concepción</t>
  </si>
  <si>
    <t>Polla Chilena de Beneficencia S.A</t>
  </si>
  <si>
    <t>674-899</t>
  </si>
  <si>
    <t>Cinemark Chile S.A</t>
  </si>
  <si>
    <t>Corporación Cultural de la Ilustre Municipalidad de Santiago</t>
  </si>
  <si>
    <t>Fundación Teletón</t>
  </si>
  <si>
    <t>Consejo Nacional de Protección a la Ancianidad</t>
  </si>
  <si>
    <t>Corporación de Ayuda a la Familia de Carabineros de Chile</t>
  </si>
  <si>
    <t>Fasic. Fundación de Ayuda  Social de Las Iglesias Cristianas</t>
  </si>
  <si>
    <t>Fundación Aikido Chile</t>
  </si>
  <si>
    <t>Fundación Coanil</t>
  </si>
  <si>
    <t>Fundación de Beneficencia Hogar de Cristo</t>
  </si>
  <si>
    <t>Fundación Educacional y Cultural La Fuente</t>
  </si>
  <si>
    <t>Fundación Futuro</t>
  </si>
  <si>
    <t>Fundación Gabriel &amp; Mary Mustakis</t>
  </si>
  <si>
    <t>Fundación Gantz Hospital del Niño con Fisura</t>
  </si>
  <si>
    <t>Fundación Generación Empresarial</t>
  </si>
  <si>
    <t>Fundación Integra</t>
  </si>
  <si>
    <t>Fundación Invica</t>
  </si>
  <si>
    <t>Fundación San José para la Adopción</t>
  </si>
  <si>
    <t>Patronato Madre - Hijo ( Patronato Nacional de la Infancia)</t>
  </si>
  <si>
    <t>ACOP- Cámara Nacional de Servicios Inmobiliarios A.G.</t>
  </si>
  <si>
    <t>AFIPA A.G.</t>
  </si>
  <si>
    <t>Asexma Chile A.G.</t>
  </si>
  <si>
    <t>Asociación Chilena de Agencias de Publicidad A.G.</t>
  </si>
  <si>
    <t>Asociación Chilena de Empresas de Tecnologías de Información A.G</t>
  </si>
  <si>
    <t>Asociación Chilena de Líneas Aéreas A.G</t>
  </si>
  <si>
    <t>Asociación de Administradoras de Fondos Mutuos de Chile A.G</t>
  </si>
  <si>
    <t>Asociación de AFP A.G.</t>
  </si>
  <si>
    <t>Asociación de Aseguradores de Chile A.G</t>
  </si>
  <si>
    <t>Asociación de Bancos e Instituciones Financieras A.G</t>
  </si>
  <si>
    <t>Asociación de Dializados y Trasplantados de Chile</t>
  </si>
  <si>
    <t>Asociación de Distribuidosres de Combustibles de Chile A.G</t>
  </si>
  <si>
    <t>Asociación de Empresas Consultoras de Ingeniería de Chile A.G</t>
  </si>
  <si>
    <t>Asociación de Empresas de Gas Natural  A.G</t>
  </si>
  <si>
    <t>Asociación de Empresas de la V Región - ASIVA - Viña del Mar</t>
  </si>
  <si>
    <t>Asociación de Empresas de Seguridad Privada y de Transporte de Valores ( ASEVA )</t>
  </si>
  <si>
    <t>Asociación de Empresas Eléctricas A.G</t>
  </si>
  <si>
    <t>Asociación de Exportadores de Frutas de Chile A.G</t>
  </si>
  <si>
    <t>Asociación de Ganaderos de Magallanes A.G - Punta Arenas</t>
  </si>
  <si>
    <t>Asociación de Industriales de Iquique A.G - Iquique</t>
  </si>
  <si>
    <t>Asociación de Industrias Metalúrgicas y Metalmecánicas , ASIMET A.G</t>
  </si>
  <si>
    <t>Asociación de Isapres de Chile A.G</t>
  </si>
  <si>
    <t>Asociación de la Industria del Salmón A.G</t>
  </si>
  <si>
    <t>Asociación de Oficinas de Arquitectos A.G</t>
  </si>
  <si>
    <t>Asociación de Radiodifusores de Chile A.G</t>
  </si>
  <si>
    <t>Asociación de  Vinos de Chile A.G</t>
  </si>
  <si>
    <t xml:space="preserve">Asociación Gremial de Empresarios Hoteleros de Chile </t>
  </si>
  <si>
    <t>Asociación Gremial de Generadoras de Chile A.G</t>
  </si>
  <si>
    <t>Asociación Gremial de Industriales del Plástico de Chile , ASIPLA A.G.</t>
  </si>
  <si>
    <t>Asociación Gremial de Industriales Químicos de Chile , ASIQUIM A.G</t>
  </si>
  <si>
    <t>Asociación Gremial de los Industriales del Pan A.G</t>
  </si>
  <si>
    <t>Asociación Gremial de los Productores de Cerdos de Chile</t>
  </si>
  <si>
    <t>Asociación Gremial Nacional de Productores de Semillas, ANPROS</t>
  </si>
  <si>
    <t>Asociación Nacional de Armadores A.G - Valparaíso</t>
  </si>
  <si>
    <t>Asociación Nacional de Avisadores, ANDA A.G</t>
  </si>
  <si>
    <t>Asociación Nacional de Industriales de Cecinas  A.G</t>
  </si>
  <si>
    <t>Asociación Nacional de la Prensa A.G</t>
  </si>
  <si>
    <t>Asociación Nacional de Televisión A.G</t>
  </si>
  <si>
    <t>Cámara Aduanera de Chile A.G - Valparaíso</t>
  </si>
  <si>
    <t>Cámara Chilena de la Construcción A.G</t>
  </si>
  <si>
    <t>Cámara Chilena del Libro A.G</t>
  </si>
  <si>
    <t xml:space="preserve">Cámara Chilena Norteamericana de Comercio A.G </t>
  </si>
  <si>
    <t>Cámara Chilena Sudafricana de Industria y Comercio A.G</t>
  </si>
  <si>
    <t>Cámara Chileno Alemana de Comercio e Industria A.G - CAMCHAL</t>
  </si>
  <si>
    <t>Cámara Chileno Arabe de Comercio A.G</t>
  </si>
  <si>
    <t>Cámara Chileno Argentina de Comercio A.G</t>
  </si>
  <si>
    <t>Cámara Chileno Brasileña de Comercio e Industria Turismo y Transporte A.G</t>
  </si>
  <si>
    <t>Cámara Chileno Británica de Comercio A.G</t>
  </si>
  <si>
    <t>Cámara Chileno China de Comercio, Industria y Turismo A.G</t>
  </si>
  <si>
    <t>Cámara Chileno Holandesa de Comercio A.G</t>
  </si>
  <si>
    <t>Cámara Chileno India de Comercio A.G</t>
  </si>
  <si>
    <t>Cámara Chileno Irlandesa de Comercio A.G</t>
  </si>
  <si>
    <t>Cámara Chileno Japonesa de Comercio e Industria A.G</t>
  </si>
  <si>
    <t>Cámara Chileno Libanesa de Comercio A.G</t>
  </si>
  <si>
    <t>Cámara Chileno Neozelandesa de Comercio A.G</t>
  </si>
  <si>
    <t>Cámara Chileno Peruana de Comercio A.G</t>
  </si>
  <si>
    <t>Cámara Chileno-Belga-Luxemburguesa de Comercio A.G</t>
  </si>
  <si>
    <t>Cámara Chileno-Checa y Eslovaca de Comercio A.G</t>
  </si>
  <si>
    <t>Cámara Chileno Suiza de Comercio A.G</t>
  </si>
  <si>
    <t>Cámara de Comercio A.G , Talcahuano - Talcahuano</t>
  </si>
  <si>
    <t xml:space="preserve">Cámara de Comercio Chile-Portugal </t>
  </si>
  <si>
    <t>Cámara  de Comercio Chileno Coreana  A.G</t>
  </si>
  <si>
    <t>Cámara de Comercio Italiana de Chile A.G</t>
  </si>
  <si>
    <t>Cámara de Emprendimiento y Comercio SIDECO A.G</t>
  </si>
  <si>
    <t>Cámara de Integración Chileno-Mexicana A.G , CICMEX</t>
  </si>
  <si>
    <t>Cámara de la Innovación Farmaceútica de Chile A.G</t>
  </si>
  <si>
    <t>Cámara de la Producción y del Comercio de Concepción A.G- Concepción</t>
  </si>
  <si>
    <t>Cámara Franco Chilena para el Comercio y la Industria A.G</t>
  </si>
  <si>
    <t>Cámara Marítima y Portuaria de Chile A.G - Valparaíso</t>
  </si>
  <si>
    <t>Cámara Nacional de Comercio Automotriz de Chile A.G</t>
  </si>
  <si>
    <t>Cámara Nacional de Comercio, Servicios y Turismo de Chile F.G.N.</t>
  </si>
  <si>
    <t>Cámara Oficial Española de Comercio de Chile A.G</t>
  </si>
  <si>
    <t>Cámara Regional del Comercio de Valparaíso - Valparaíso</t>
  </si>
  <si>
    <t>Chilealimentos A.G</t>
  </si>
  <si>
    <t>Colegio de Abogados de Chile  A.G</t>
  </si>
  <si>
    <t>Colegio de Arquitectos de Chile A.G</t>
  </si>
  <si>
    <t>Colegio de Cirujano Dentistas de Chile A.G</t>
  </si>
  <si>
    <t>Colegio de Constructores Civiles e Ingenieros Constructores a.G</t>
  </si>
  <si>
    <t>Colegio de Contadores Auditores, Públicos y Generales de Chile</t>
  </si>
  <si>
    <t>Colegio de Contadores de Chile A.G</t>
  </si>
  <si>
    <t>Colegio de Ingenieros Agrónomos de Chile A.G</t>
  </si>
  <si>
    <t>Colegio de Ingenieros de Chile A.G</t>
  </si>
  <si>
    <t>Colegio de Kinesiólogos de Chile A.G</t>
  </si>
  <si>
    <t>Colegio de Matronas y Matrones de Chile A.G</t>
  </si>
  <si>
    <t>Colegio de Periodistas de Chile A.G - Consejo Nacional</t>
  </si>
  <si>
    <t>Colegio de Profesores de Chile A.G</t>
  </si>
  <si>
    <t>Colegio de Psicólogos de Chile A.G</t>
  </si>
  <si>
    <t>Colegio de Químicos Farmaceúticos de Chile A.G</t>
  </si>
  <si>
    <t>Colegio de Tecnólogos Médicos A.G</t>
  </si>
  <si>
    <t xml:space="preserve">Colegio Médico de Chile A.G </t>
  </si>
  <si>
    <t>Confederación de la Producción y del Comercio ( CPC )</t>
  </si>
  <si>
    <t>Confederación del Comercio Detallista y Turismo de Chile</t>
  </si>
  <si>
    <t>Confederación Nacional de Federaciones , de Cooperativas y Asociaciones Silvoagropecuarias ltda</t>
  </si>
  <si>
    <t>Confederación Nacional Gremial de Dueños de Camiones de Chile</t>
  </si>
  <si>
    <t>Consejo de la Etica de los Medios de Comunicación Social</t>
  </si>
  <si>
    <t>Consejo Minero de Chile A.G</t>
  </si>
  <si>
    <t>Corporación Chilena de la Madera A.G - CORMA</t>
  </si>
  <si>
    <t>Corte  de Apelaciones Santiago</t>
  </si>
  <si>
    <t>Exporlac  Chile A.G</t>
  </si>
  <si>
    <t>Federación  Criadores de Caballos raza Chilenos</t>
  </si>
  <si>
    <t>Federación Gremial Nacional de Productores de lFruta F.G.</t>
  </si>
  <si>
    <t>Fundación Empresarial Comunidad  Europea-Chile</t>
  </si>
  <si>
    <t>Hong Kong Trade Development Council ( Oficina Comercial de Hong Kong )</t>
  </si>
  <si>
    <t>Industriales Gráficos A.G</t>
  </si>
  <si>
    <t>Sociedad Chilena de Autores e Interpretes Musicales</t>
  </si>
  <si>
    <t>Sociedad de Fomento Fabril F.G ( SOFOFA )</t>
  </si>
  <si>
    <t>Sociedad Nacional de Minería -Federación Gremial</t>
  </si>
  <si>
    <t>Sociedad Nacional de Pesca F.G.</t>
  </si>
  <si>
    <t>Unión Social de Empresarios y Ejecutivos Cristianos</t>
  </si>
  <si>
    <t>Academiaa Diplomática de Chile Andrés Bello</t>
  </si>
  <si>
    <t>Academia Nacional de Estudios Académicos y Estratégicos</t>
  </si>
  <si>
    <t>Agencia de Cooperación Internacional - AGCI</t>
  </si>
  <si>
    <t>Agencia de Promoción de Inversión Extranjera</t>
  </si>
  <si>
    <t>Armada de Chile - Valparaíso</t>
  </si>
  <si>
    <t>ASMAR- Valparaíso</t>
  </si>
  <si>
    <t>Casa de Moneda de Chile S.A</t>
  </si>
  <si>
    <t>Centro Exportador Dirección Región Metropolitana- PROCHILE</t>
  </si>
  <si>
    <t>Chilecompra</t>
  </si>
  <si>
    <t>Comisión Chilena del Cobre</t>
  </si>
  <si>
    <t>Comisión Nacional de Energía</t>
  </si>
  <si>
    <t>Comisión Nacional de Investigación Científica y Tecnológica, Conicyt</t>
  </si>
  <si>
    <t xml:space="preserve">Comisión Nacional de Riego </t>
  </si>
  <si>
    <t>Comisión para el Mercado Fimamciero</t>
  </si>
  <si>
    <t>Congreso Nacional ( Cámara de Diputados) - Valparaíso</t>
  </si>
  <si>
    <t>Congreso Nacional ( Cámara de Senadores ) - Valparaíso</t>
  </si>
  <si>
    <t>Consejo de Defensa del Estado</t>
  </si>
  <si>
    <t>Contraloría General de la República</t>
  </si>
  <si>
    <t>Corporación de Fomento de la Producción</t>
  </si>
  <si>
    <t>Corporación nacional Forestal -CONAF</t>
  </si>
  <si>
    <t>Corte Suprema de Justicia</t>
  </si>
  <si>
    <t>Dirección de Obras Hidráulicas</t>
  </si>
  <si>
    <t>Dirección de Planeamiento</t>
  </si>
  <si>
    <t>Dirección de Presupuesto Ministerio de Hacienda</t>
  </si>
  <si>
    <t>Dirección de Promoción de Exportaciones de Chile , Prochile</t>
  </si>
  <si>
    <t>Dirección General de Aguas</t>
  </si>
  <si>
    <t>Dirección General de Carabineros</t>
  </si>
  <si>
    <t>Dirección General de Movilización Nacional</t>
  </si>
  <si>
    <t>Dirección General de Obras Públicas</t>
  </si>
  <si>
    <t>Dirección General de Relaciones Económicas Internacionales</t>
  </si>
  <si>
    <t>Dirección General del Crédito Prendario</t>
  </si>
  <si>
    <t>Dirección Nacional de Aeropuertos</t>
  </si>
  <si>
    <t>Dirección Nacional de Arquitectura</t>
  </si>
  <si>
    <t>Dirección Nacional de Fronteras y Límites del Estado</t>
  </si>
  <si>
    <t>Dirección Nacional de Obras Portuarias</t>
  </si>
  <si>
    <t>Dirección Nacional del Trabajo</t>
  </si>
  <si>
    <t>Dirección Regional de Aduana Metropolitana</t>
  </si>
  <si>
    <t>Dirección Servicio de Salud Metropolitano  Norte</t>
  </si>
  <si>
    <t>Estadio Nacional " Julio Martínez Prádanos"</t>
  </si>
  <si>
    <t>Fondo Nacional de Salud - FONASA</t>
  </si>
  <si>
    <t>Gendarmería de Chile</t>
  </si>
  <si>
    <t>Instituto de Salud Pública de Chile</t>
  </si>
  <si>
    <t>Instituto Forestal ( Concepción)</t>
  </si>
  <si>
    <t>Instituto Geográfico Militar ( IGM)</t>
  </si>
  <si>
    <t xml:space="preserve">Instituto Nacional de Deportes de Chile </t>
  </si>
  <si>
    <t>Instituto Nacional de Estadísticas, INE</t>
  </si>
  <si>
    <t>Intendencia Región Atacama - Copiapó</t>
  </si>
  <si>
    <t>Intendencia Región Bío Bío - Concepción</t>
  </si>
  <si>
    <t>Intendencia Región Coquimbo - La Serena</t>
  </si>
  <si>
    <t>Intendencia Región Antofagasta - Antofagasta</t>
  </si>
  <si>
    <t>Intendencia Región Arica y Parinacota - Arica</t>
  </si>
  <si>
    <t>Intendencia Región de Aysén del General Carlos Ibañez del Campo - Coyhaique</t>
  </si>
  <si>
    <t>Intendencia Región de La Araucanía - Temuco</t>
  </si>
  <si>
    <t>Intendencia Región de Los Lagos- Puerto Montt</t>
  </si>
  <si>
    <t>Intendencia Región de Los Ríos - Valdivia</t>
  </si>
  <si>
    <t>Intendencia Región de Magallanes y Antártica Chilena - Punta Arenas</t>
  </si>
  <si>
    <t>Intendencia Región de Tarapacá - Iquique</t>
  </si>
  <si>
    <t>Intendencia Región del Libertador Bernardo O´Higgins - Rancagua</t>
  </si>
  <si>
    <t>Intendencia Región del Maule - Talca</t>
  </si>
  <si>
    <t>Intendencia Región Metropolitana - Santiago</t>
  </si>
  <si>
    <t>Intendencia Región Valparaíso - Valparaíso</t>
  </si>
  <si>
    <t>Junta de Aeronáutica Civil</t>
  </si>
  <si>
    <t xml:space="preserve">Junta Nacional de Jardines Infantiles </t>
  </si>
  <si>
    <t>Ministerio de Agricultura</t>
  </si>
  <si>
    <t xml:space="preserve">Ministerio de Bienes Nacionales </t>
  </si>
  <si>
    <t>Ministerio de Defensa Nacional</t>
  </si>
  <si>
    <t>Ministerio de Desarrollo Social, Subsecretaría de Servicios Sociales</t>
  </si>
  <si>
    <t>Ministerio de Economía , Fomento,y Turismo</t>
  </si>
  <si>
    <t>Minsterio de Educación</t>
  </si>
  <si>
    <t>Ministerio de Energía</t>
  </si>
  <si>
    <t>Ministerio de Hacienda</t>
  </si>
  <si>
    <t>Ministerio de Justicia y Derechos Humanos</t>
  </si>
  <si>
    <t>Ministerio de la Mujer y la Equidad de Género</t>
  </si>
  <si>
    <t>Ministerio de Cultura, las Artes y el Patrimonio</t>
  </si>
  <si>
    <t>Ministerio de Minería</t>
  </si>
  <si>
    <t xml:space="preserve">Ministerio de Obras Públicas </t>
  </si>
  <si>
    <t>Ministerio de Obras Públicas-Dirección de Vialidad</t>
  </si>
  <si>
    <t>Ministerio de Relaciones Exteriores</t>
  </si>
  <si>
    <t>Ministerio de Salud</t>
  </si>
  <si>
    <t>Ministerio de Transportes y Telecomunicaciones</t>
  </si>
  <si>
    <t>Ministerio de Vivienda y Urbanismo</t>
  </si>
  <si>
    <t>Ministerio del Deporte</t>
  </si>
  <si>
    <t>Ministerio del Interior y Seguridad Pública</t>
  </si>
  <si>
    <t>Ministerio del Medio Ambiente</t>
  </si>
  <si>
    <t>Ministerio del Trabajo y Previsión Social</t>
  </si>
  <si>
    <t>Ministerioa Público de Chile</t>
  </si>
  <si>
    <t>Ministerio Secretaría General de Gobierno</t>
  </si>
  <si>
    <t>Ministerio Secretaría General de la Presidencia de la República</t>
  </si>
  <si>
    <t>Municipalidad de Algarrobo</t>
  </si>
  <si>
    <t>Municipalidad de Alhué</t>
  </si>
  <si>
    <t>Municipalidad  de Alto del Carmen</t>
  </si>
  <si>
    <t>Municipalidad de alto Hospicio - Iquique</t>
  </si>
  <si>
    <t>Municipalidad de Ancud</t>
  </si>
  <si>
    <t>Municipalidad de Andacollo</t>
  </si>
  <si>
    <t>Municipalidad de Angol</t>
  </si>
  <si>
    <t>Municipalidad de Antuco</t>
  </si>
  <si>
    <t>Municipalidad de Arauco</t>
  </si>
  <si>
    <t>Municipalidad de Antofagasta</t>
  </si>
  <si>
    <t>Municipalidad de Arica</t>
  </si>
  <si>
    <t>Municipalidad de Aysén -Puerto Aysén</t>
  </si>
  <si>
    <t>Municipalidad de Buin</t>
  </si>
  <si>
    <t>Municipalidad de Bulnes</t>
  </si>
  <si>
    <t>Municipalidad de Cabildo</t>
  </si>
  <si>
    <t>Municipalidad de Cabo de Hornos- Puerto Williams</t>
  </si>
  <si>
    <t>Municipalidad de Cabrero</t>
  </si>
  <si>
    <t>Municipalidad de Calama</t>
  </si>
  <si>
    <t>Municipalidad de Calbuco</t>
  </si>
  <si>
    <t>Municipalidad  de Calera de Tango</t>
  </si>
  <si>
    <t>Municipalidad de Calle Larga - Los Andes</t>
  </si>
  <si>
    <t>Municipalidad de Camarones - Arica</t>
  </si>
  <si>
    <t>Municipalidad de Canela - Canela Baja</t>
  </si>
  <si>
    <t>Municipalidad de Cañete</t>
  </si>
  <si>
    <t>Municipalidad de Carahue</t>
  </si>
  <si>
    <t>Municipalidad de Cartagena</t>
  </si>
  <si>
    <t>Municipalidad de Casablanca</t>
  </si>
  <si>
    <t>Municipalidad de Castro</t>
  </si>
  <si>
    <t>Municipalidad de Catemu</t>
  </si>
  <si>
    <t>Municipalidad de Cauquenes</t>
  </si>
  <si>
    <t>Municipalidad de Cerrillos</t>
  </si>
  <si>
    <t>Municipalidad de Cerro Navia</t>
  </si>
  <si>
    <t>Municipalidad de Chaitén</t>
  </si>
  <si>
    <t>Municipalidad de Chañaral</t>
  </si>
  <si>
    <t xml:space="preserve">Municipalidad de Chanco </t>
  </si>
  <si>
    <t>Municipalidad de Chépica</t>
  </si>
  <si>
    <t>Municipalidad de Chiguayante- Concepción</t>
  </si>
  <si>
    <t>Municipalidad de Chile Chico</t>
  </si>
  <si>
    <t>Municipalidad de Chillán</t>
  </si>
  <si>
    <t>Municipalidad de Chillán Viejo</t>
  </si>
  <si>
    <t>Municipalidad de Chimbarongo</t>
  </si>
  <si>
    <t>Municipalidad de Cholchol</t>
  </si>
  <si>
    <t>Municipalidad de Chonchi</t>
  </si>
  <si>
    <t>Municipalidad de Cobquecura</t>
  </si>
  <si>
    <t>Municipalidad de Cochamó</t>
  </si>
  <si>
    <t>Municipalidad de Cochrane</t>
  </si>
  <si>
    <t>Municipalidad de Codegua</t>
  </si>
  <si>
    <t>Municipalidad de Coelemu</t>
  </si>
  <si>
    <t>Municipalidad de Coihueco</t>
  </si>
  <si>
    <t>Municipalidad de Cohínco</t>
  </si>
  <si>
    <t>Municipalidad de Colbún</t>
  </si>
  <si>
    <t>Municipalidad de Colchane - Iquique</t>
  </si>
  <si>
    <t xml:space="preserve">Municipalidad de Colina </t>
  </si>
  <si>
    <t>Municipalidad de Collipulli</t>
  </si>
  <si>
    <t>Municipalidad de Combarbalá</t>
  </si>
  <si>
    <t>Municipalidad de Coltauco</t>
  </si>
  <si>
    <t>Municipalidad de Concepción</t>
  </si>
  <si>
    <t>Municipalidad de Conchalí</t>
  </si>
  <si>
    <t>Municipalidad de Concón</t>
  </si>
  <si>
    <t>Municipalidad de Constitución</t>
  </si>
  <si>
    <t>Municipalidad de Contulmo</t>
  </si>
  <si>
    <t>Municipalidad de Copiapó</t>
  </si>
  <si>
    <t>Municipalidad de Coronel</t>
  </si>
  <si>
    <t>Municipalidad de Corral</t>
  </si>
  <si>
    <t>Municipalidad de Coyhaique</t>
  </si>
  <si>
    <t>Municipalidad de Cunco</t>
  </si>
  <si>
    <t>Municipalidad de Curacautín</t>
  </si>
  <si>
    <t>Municipalidad de Curacaví</t>
  </si>
  <si>
    <t>Municipalidad de Curaco de Véliez</t>
  </si>
  <si>
    <t>Municipalidad de Curanilahue</t>
  </si>
  <si>
    <t>Municipalidad de Curarrehue</t>
  </si>
  <si>
    <t>Municipalidad de Curepto</t>
  </si>
  <si>
    <t>Municipalidad de Curicó</t>
  </si>
  <si>
    <t>Municipalidad de Dalcahue</t>
  </si>
  <si>
    <t>Municipalidad de El Bosque</t>
  </si>
  <si>
    <t>Municipalidad de Diego de Almagro</t>
  </si>
  <si>
    <t>Municipalidad de Doñihue</t>
  </si>
  <si>
    <t>Municipalidad de El Carmen</t>
  </si>
  <si>
    <t>Municipalidad de El Monte</t>
  </si>
  <si>
    <t>Municipalidad de El Quisco</t>
  </si>
  <si>
    <t>Municipalidad de El Tabo</t>
  </si>
  <si>
    <t>Mnicipalidad de Empedrado</t>
  </si>
  <si>
    <t>Municipalidad de Ercilla</t>
  </si>
  <si>
    <t>Municipalidad de Estación Central</t>
  </si>
  <si>
    <t>Municipalidad de Florida</t>
  </si>
  <si>
    <t>Municipalidad de Freire</t>
  </si>
  <si>
    <t>Municipalidad de Freirina</t>
  </si>
  <si>
    <t>Municipalidad de Fresia</t>
  </si>
  <si>
    <t>Municipalidad de Frutillar</t>
  </si>
  <si>
    <t>Municipalidad de Futaleufú</t>
  </si>
  <si>
    <t>Municipalidad de Futrono</t>
  </si>
  <si>
    <t>Municipalidad de Galvarino</t>
  </si>
  <si>
    <t>Municipalidad de General Lagos - Visviri</t>
  </si>
  <si>
    <t>Municipalidad de Gorbea</t>
  </si>
  <si>
    <t xml:space="preserve">Municipalidad de Graneros </t>
  </si>
  <si>
    <t>Municipalidad de Guaitecas - Melinka</t>
  </si>
  <si>
    <t>Municipalidad de Hijuelas</t>
  </si>
  <si>
    <t>Municipalidad de Hualaihué</t>
  </si>
  <si>
    <t>Municipalidad  de Hualañé</t>
  </si>
  <si>
    <t>Municipalidad de Hualpén</t>
  </si>
  <si>
    <t>Municipalidad de Huara</t>
  </si>
  <si>
    <t>Municipalidad de Huasco</t>
  </si>
  <si>
    <t>Municipalidad de Huechuraba</t>
  </si>
  <si>
    <t>Municipalidad de Illapel</t>
  </si>
  <si>
    <t>Municipalidad de Independencia</t>
  </si>
  <si>
    <t>Municipalidad de Iquique</t>
  </si>
  <si>
    <t>Municipalidad de Isla de Maipo</t>
  </si>
  <si>
    <t>Municipalidad de Isla de Pascua</t>
  </si>
  <si>
    <t>Municialidad de Juan Fernández</t>
  </si>
  <si>
    <t>Municipalidad de La Calera</t>
  </si>
  <si>
    <t>Municipalidad de La Cisterna</t>
  </si>
  <si>
    <t>Municipalidad de La Cruz</t>
  </si>
  <si>
    <t>Municipalidad La Estrella</t>
  </si>
  <si>
    <t>Municipalidad de La Florida</t>
  </si>
  <si>
    <t>Municipalidad de La Granja</t>
  </si>
  <si>
    <t>Municipalidad de La Higuera</t>
  </si>
  <si>
    <t>Municialidad de La Ligua</t>
  </si>
  <si>
    <t>Municipalidad de La Pintana</t>
  </si>
  <si>
    <t>Municipalidad de La Reina</t>
  </si>
  <si>
    <t>Municipalidad de La Serena</t>
  </si>
  <si>
    <t>Municipalidad de La Unión</t>
  </si>
  <si>
    <t>Municipalidad de Lago Ranco</t>
  </si>
  <si>
    <t>Municipalidad de Laguna Blanca - Punta Arenas</t>
  </si>
  <si>
    <t>Municipalidad  de Laja</t>
  </si>
  <si>
    <t>Municipalidad de Lampa</t>
  </si>
  <si>
    <t>Municipalidad de Lanco</t>
  </si>
  <si>
    <t>Municipalidad de Las Cabras- Rancagua</t>
  </si>
  <si>
    <t xml:space="preserve">Municipalidad de Las Condes </t>
  </si>
  <si>
    <t>Municipalidad de  Lautaro</t>
  </si>
  <si>
    <t>Municipalidad de Lebu</t>
  </si>
  <si>
    <t>Municipalidad de Licantén</t>
  </si>
  <si>
    <t>Municipalidad de Limache</t>
  </si>
  <si>
    <t>Municipalidad de Linares</t>
  </si>
  <si>
    <t>Municipalidad de Litueche</t>
  </si>
  <si>
    <t>Municipalidad de Llanquihue</t>
  </si>
  <si>
    <t>Municipalidad de Llay Llay</t>
  </si>
  <si>
    <t>Municipalidad Lo Barnechea</t>
  </si>
  <si>
    <t>Municipalidad de Lo Espejo</t>
  </si>
  <si>
    <t>Municipalidad de Lo Prado</t>
  </si>
  <si>
    <t>Municipalidad de Lolol</t>
  </si>
  <si>
    <t>Municipalidad de Loncoche</t>
  </si>
  <si>
    <t>Municipalidad de Longaví</t>
  </si>
  <si>
    <t>Municipalidad de Lonquimay</t>
  </si>
  <si>
    <t>Municipalidad de Los Alamos</t>
  </si>
  <si>
    <t>Municipalidad de Los Andes</t>
  </si>
  <si>
    <t xml:space="preserve">Municipalidad de Los Angeles </t>
  </si>
  <si>
    <t>Municipalidad de Los Lagos</t>
  </si>
  <si>
    <t>Municipalidad de Los Muermos</t>
  </si>
  <si>
    <t>Municipalidad de Los Sauces</t>
  </si>
  <si>
    <t>Municipalidad de Los Vilos</t>
  </si>
  <si>
    <t>Municipalidad de Lota</t>
  </si>
  <si>
    <t>Municipalidad de Lumaco</t>
  </si>
  <si>
    <t>Municipalidad de Machalí</t>
  </si>
  <si>
    <t>Municipalidad de Macul</t>
  </si>
  <si>
    <t>Municipalidad de Máfil</t>
  </si>
  <si>
    <t>Municipalidad de Maipú</t>
  </si>
  <si>
    <t>Municipalidad de Malloa</t>
  </si>
  <si>
    <t>Municipalidad de Marchigüe</t>
  </si>
  <si>
    <t>Municipalidad de María Elena</t>
  </si>
  <si>
    <t>Municipalidad María Pinto</t>
  </si>
  <si>
    <t>Municipalidad de Mariquina - San José de Mariquina</t>
  </si>
  <si>
    <t>Municipalidad de Maule</t>
  </si>
  <si>
    <t>Municipalidad de Maullín</t>
  </si>
  <si>
    <t xml:space="preserve">Municipalidad de Mejillones </t>
  </si>
  <si>
    <t>Municipalidad de Melipeuco</t>
  </si>
  <si>
    <t>Municipio de Melipilla</t>
  </si>
  <si>
    <t>Municipalidad de Molina</t>
  </si>
  <si>
    <t>Municipalidad de Monte Patria</t>
  </si>
  <si>
    <t>Municipalidad de Mostazal- San Francisco de Mostazal</t>
  </si>
  <si>
    <t>Municipalidad de Mulchén</t>
  </si>
  <si>
    <t>Municipalidad de Nacimiento</t>
  </si>
  <si>
    <t>Municipalidad de Nancagua</t>
  </si>
  <si>
    <t>Municipalidad de Navidad</t>
  </si>
  <si>
    <t>Municipalidad de Ninhue</t>
  </si>
  <si>
    <t>Municipalidad de Nogales</t>
  </si>
  <si>
    <t>Municipalidad de Ñiquén - San Gregorio</t>
  </si>
  <si>
    <t>Municipalidad de Ñuñoa</t>
  </si>
  <si>
    <t>Municipalidad de O´Higgins- Villa O´Higgins</t>
  </si>
  <si>
    <t>Municipalidad de Olivar - El Olivar</t>
  </si>
  <si>
    <t>Municipalidad de Ollagüe</t>
  </si>
  <si>
    <t>Municipalidad de Olmué</t>
  </si>
  <si>
    <t>Municipalidad de Ososrno</t>
  </si>
  <si>
    <t>Municipalidad de Ovalle</t>
  </si>
  <si>
    <t>Municipalidad de Padre Hurtado</t>
  </si>
  <si>
    <t>Municipalidad de Padre Las Casas</t>
  </si>
  <si>
    <t>Municipalidad de Paihuano</t>
  </si>
  <si>
    <t>Municipalidad de Paillaco</t>
  </si>
  <si>
    <t>Municipalidad de Paine</t>
  </si>
  <si>
    <t>Municipalidad de Palena</t>
  </si>
  <si>
    <t>Municipalidad de Palmilla</t>
  </si>
  <si>
    <t>Municipalidad de Panguipulli</t>
  </si>
  <si>
    <t>Municipalidad de Panquehue</t>
  </si>
  <si>
    <t>Municipalidad de Papudo</t>
  </si>
  <si>
    <t xml:space="preserve">Municipalidad de Paredones </t>
  </si>
  <si>
    <t>Municipalidad de Parral</t>
  </si>
  <si>
    <t>Municipalidad de Pedro Aguirre Cerda</t>
  </si>
  <si>
    <t>Municipalidad de Pelarco</t>
  </si>
  <si>
    <t>Municialidad de Pelluhue - Curanipe</t>
  </si>
  <si>
    <t>Municipalidad de Pemuco</t>
  </si>
  <si>
    <t>Municipalidad de Pencahue</t>
  </si>
  <si>
    <t>Municipalidad de Penco</t>
  </si>
  <si>
    <t>Municipalidad de Peñaflor</t>
  </si>
  <si>
    <t>Municipalidad de Peñalolen</t>
  </si>
  <si>
    <t>Municipalidad de Peralillo</t>
  </si>
  <si>
    <t>Municipalidad de Perquenco</t>
  </si>
  <si>
    <t>Municipalidad de Petorca</t>
  </si>
  <si>
    <t>Municipalidad de Peumo</t>
  </si>
  <si>
    <t>Municipalidad de Pica</t>
  </si>
  <si>
    <t>Municipalidad de Pichidegua</t>
  </si>
  <si>
    <t>Municipalidad de Pichilemu</t>
  </si>
  <si>
    <t xml:space="preserve">Municipalidad de Pinto </t>
  </si>
  <si>
    <t>Municipalidad de Pirque</t>
  </si>
  <si>
    <t>Municipalidad de Pitrufquen</t>
  </si>
  <si>
    <t>Municipalidad de Placilla</t>
  </si>
  <si>
    <t>Municipalidad de Portezuelo</t>
  </si>
  <si>
    <t>Municipalidad de Porvenir</t>
  </si>
  <si>
    <t>Municipalidad de Pozo Almonte</t>
  </si>
  <si>
    <t>Municipalidad de Primavera - Cerro Sombrero</t>
  </si>
  <si>
    <t>Municipalidad de Providencia</t>
  </si>
  <si>
    <t>Municipalidad de Puchuncaví</t>
  </si>
  <si>
    <t>Municipalidad de Pucón</t>
  </si>
  <si>
    <t>Municipalidad de Pudahuel</t>
  </si>
  <si>
    <t>Municipalidd de Puente Alto</t>
  </si>
  <si>
    <t>Municipalidad de Puerto Cisnes</t>
  </si>
  <si>
    <t>Municipalidad de Puerto Montt</t>
  </si>
  <si>
    <t>Municipalidad de Puerto Octay</t>
  </si>
  <si>
    <t>Municipalidad de Puerto Natales</t>
  </si>
  <si>
    <t>Municipalidad de Puerto Saavedra</t>
  </si>
  <si>
    <t>Municipalidad de Puerto Varas</t>
  </si>
  <si>
    <t>Municipalidad de Pumanque</t>
  </si>
  <si>
    <t>Municipalidad de Punitaqui</t>
  </si>
  <si>
    <t xml:space="preserve">Municipalidad de Punta Arenas </t>
  </si>
  <si>
    <t>Municipalidad de Puqeldón</t>
  </si>
  <si>
    <t>Municipalidad de Purén</t>
  </si>
  <si>
    <t>Municipalidad de Purranque</t>
  </si>
  <si>
    <t>Municipalidad de Putaendo - San Felipe</t>
  </si>
  <si>
    <t>Municipalidad de Putre</t>
  </si>
  <si>
    <t>Municipalidad de Puyehue- Entre Lagos</t>
  </si>
  <si>
    <t>Municipalidad de Queilén 891</t>
  </si>
  <si>
    <t>Municipalidad de Quellón</t>
  </si>
  <si>
    <t>Municipalidad de Quemchi</t>
  </si>
  <si>
    <t>Municipalida de Quilaco</t>
  </si>
  <si>
    <t xml:space="preserve">Municipalidad de Quilicura </t>
  </si>
  <si>
    <t>Municipalidad de Quilleco</t>
  </si>
  <si>
    <t>Municipalidad de Quillón</t>
  </si>
  <si>
    <t>Municipalidad de Quillota</t>
  </si>
  <si>
    <t>Municipalidad de Quilpué</t>
  </si>
  <si>
    <t>Municipalidad de Quinchao - Achao</t>
  </si>
  <si>
    <t>Municipalidad de Quinta de Tilcoco</t>
  </si>
  <si>
    <t xml:space="preserve">Municipalidad de Quinta Normal </t>
  </si>
  <si>
    <t>Municipalidad de Quintero</t>
  </si>
  <si>
    <t>Municipalidad de Quirihue</t>
  </si>
  <si>
    <t>Municipalidad de Rancagua</t>
  </si>
  <si>
    <t>Municipalidad de Ranquil - Ñipas</t>
  </si>
  <si>
    <t>Municipalidad de Rauco - Curicó</t>
  </si>
  <si>
    <t>Municipalidad de Recoleta</t>
  </si>
  <si>
    <t>Municipalidad de Renaico</t>
  </si>
  <si>
    <t>Municipalidad de Renca</t>
  </si>
  <si>
    <t xml:space="preserve">Municipalidad de Rengo </t>
  </si>
  <si>
    <t>Municipalidad de Requinoa</t>
  </si>
  <si>
    <t>Municipalidad de Retiro</t>
  </si>
  <si>
    <t xml:space="preserve">Municipalidad de Rinconada - Los Andes </t>
  </si>
  <si>
    <t>Municipalidad de Río Bueno</t>
  </si>
  <si>
    <t>Municipalidad de Río Claro - Talca</t>
  </si>
  <si>
    <t>Municipalidad de Río Hurtado</t>
  </si>
  <si>
    <t>Municipalidad de Río Ibañez- Puerto Ingeniero Ibañez</t>
  </si>
  <si>
    <t>Municipalidad de Río Negro- Provincia de Ososrno - Río Negro</t>
  </si>
  <si>
    <t>Municipalidad de Río Verde</t>
  </si>
  <si>
    <t>Municipalidad de Romeral</t>
  </si>
  <si>
    <t>Municipalidad de Sagrada Familia</t>
  </si>
  <si>
    <t>Municipalidad de Salamanca</t>
  </si>
  <si>
    <t>Municipalidad de San Antonio</t>
  </si>
  <si>
    <t>Municipalidad de San Bernardo</t>
  </si>
  <si>
    <t xml:space="preserve">Municioalidad de San Carlos </t>
  </si>
  <si>
    <t>Municipalidad  de San Esteban</t>
  </si>
  <si>
    <t xml:space="preserve">Municipalidad de San Clemente </t>
  </si>
  <si>
    <t>Municipalidad de San Fabián</t>
  </si>
  <si>
    <t>Municipalidad de San Felipe</t>
  </si>
  <si>
    <t>Municipalidad de San Fernando</t>
  </si>
  <si>
    <t>Municipalidad de San Gregorio - Punta Delgada</t>
  </si>
  <si>
    <t>Municipalidad de San Ignacio</t>
  </si>
  <si>
    <t>Municipalidad de San Javier</t>
  </si>
  <si>
    <t xml:space="preserve">Municipalidad de San Joaquín </t>
  </si>
  <si>
    <t>Municipalidad de San José de Maipo</t>
  </si>
  <si>
    <t>Municipalidad de San Juan de La Costa - Osorno</t>
  </si>
  <si>
    <t>Municipalidad de San Miguel</t>
  </si>
  <si>
    <t>Municipalidad de San Nicolás</t>
  </si>
  <si>
    <t>Municipalidad de San Pablo</t>
  </si>
  <si>
    <t xml:space="preserve">Municipalidad de San Pedro </t>
  </si>
  <si>
    <t>Municipalidad de San Pedro de Atacama</t>
  </si>
  <si>
    <t>Municipalidad de San Pedro de La Paz- Concepción</t>
  </si>
  <si>
    <t>Municipalidad de San Ramón</t>
  </si>
  <si>
    <t>Municipalidad de San Rafael - Talca</t>
  </si>
  <si>
    <t>Municipalidad de San Rosendo</t>
  </si>
  <si>
    <t>Municipalidad de San Vicente</t>
  </si>
  <si>
    <t>Municipalidad de Santa Bárbara</t>
  </si>
  <si>
    <t>Municipalidad de Santa Cruz</t>
  </si>
  <si>
    <t>Municipalidad de Santa Juana</t>
  </si>
  <si>
    <t>Municipalidad de Santa María - San Felipe</t>
  </si>
  <si>
    <t>Municipalidad de Santiago</t>
  </si>
  <si>
    <t xml:space="preserve">Municipalidad de Santo Domingo </t>
  </si>
  <si>
    <t>Municipalidad de Sierra Gorda- Baquedano</t>
  </si>
  <si>
    <t>Municipalidad de Talagante</t>
  </si>
  <si>
    <t>municipalidad de Talca</t>
  </si>
  <si>
    <t>Municipalidad de Tal Tal</t>
  </si>
  <si>
    <t>Municipalidad de Talcahuano</t>
  </si>
  <si>
    <t>Municipalidad de Temuco</t>
  </si>
  <si>
    <t xml:space="preserve">Municipalidad de Teno </t>
  </si>
  <si>
    <t>Municipalidad de Teodoro Schmidt</t>
  </si>
  <si>
    <t xml:space="preserve">Municipalidad de Til Til - Til Til </t>
  </si>
  <si>
    <t>Municipalidad de Tierra Amarilla - Copiapó</t>
  </si>
  <si>
    <t>Municipalidad de Timaukel</t>
  </si>
  <si>
    <t>Municipalidad de Tirúa</t>
  </si>
  <si>
    <t>Municipalidad de Tocopilla</t>
  </si>
  <si>
    <t>Municipalidad de Toltén</t>
  </si>
  <si>
    <t>Municipalidad de Tomé</t>
  </si>
  <si>
    <t>Municipalidad de Torres del Payne</t>
  </si>
  <si>
    <t>Municipalidad de Tortel - Caleta Tortel</t>
  </si>
  <si>
    <t>Municipalidad de Traiguén</t>
  </si>
  <si>
    <t>Municipalidad de Trehuaco</t>
  </si>
  <si>
    <t>Municipalidad de Tucapel - Huepil</t>
  </si>
  <si>
    <t>Municipalidad de Valdivia</t>
  </si>
  <si>
    <t>Municipalidad de Vallenar</t>
  </si>
  <si>
    <t>Municipalidad de Valparaíso</t>
  </si>
  <si>
    <t>Municipalidad de Vichuquén</t>
  </si>
  <si>
    <t>Municipalidad de Victoria</t>
  </si>
  <si>
    <t xml:space="preserve">Municipalidad de Vicuña </t>
  </si>
  <si>
    <t>Municipalidad de Vilcún</t>
  </si>
  <si>
    <t>Municipalidad de Villa alegre</t>
  </si>
  <si>
    <t>Municipalidad de Villa Alemana</t>
  </si>
  <si>
    <t>Municipalidad de Villarica</t>
  </si>
  <si>
    <t>Municipalidad de Viña del Mar</t>
  </si>
  <si>
    <t>Municipalidad de Vitacura</t>
  </si>
  <si>
    <t>Municipalidad de Yerbas Buenas</t>
  </si>
  <si>
    <t>Municipalidad de Yumbel</t>
  </si>
  <si>
    <t>Municipalidad de Yungay</t>
  </si>
  <si>
    <t>Municipalidad de Zapallar</t>
  </si>
  <si>
    <t>Oficina Nacional de Emergencia del Ministerio del Interior y Seguridad Pública</t>
  </si>
  <si>
    <t>Policia de Investigaciones de Chile</t>
  </si>
  <si>
    <t>Secretaría Regional Ministerial de Salud, Región Metropolitana</t>
  </si>
  <si>
    <t>SERNAMEG Servicio Nacional de la Mujer y la Equidad de Género</t>
  </si>
  <si>
    <t>Servicio Agrícola y Ganadero</t>
  </si>
  <si>
    <t>Servicio de Impuestos Internos -SII</t>
  </si>
  <si>
    <t>Servicio de Registro Civil e Identificación</t>
  </si>
  <si>
    <t>Servicio de Salud Metropolitano Central</t>
  </si>
  <si>
    <t>Servicio de Salud Metropolitano Occidente</t>
  </si>
  <si>
    <t>Servicio de Salud Metropolitano Oriente</t>
  </si>
  <si>
    <t>Servicio de Salud Metropolitno Sur Oriente</t>
  </si>
  <si>
    <t>Servicio de Vivienda y Urbanización Serviu</t>
  </si>
  <si>
    <t>Servicio Electoral</t>
  </si>
  <si>
    <t>Servicio Médico Legal</t>
  </si>
  <si>
    <t>Servicio Nacional de Aduanas - Valparaíso</t>
  </si>
  <si>
    <t>Servicio Nacional de Capacitación y Empleo, Sence</t>
  </si>
  <si>
    <t>Servicio Nacional de Geología y Minería , Sernageomin</t>
  </si>
  <si>
    <t>Servicio nacional de Menores -Sename</t>
  </si>
  <si>
    <t>Servicio Nacional de Pesca y Acuicultura ( Dependiente de el Ministerio de Economía, Fomento y Turismo )Dirección Nacional - Valparaíso</t>
  </si>
  <si>
    <t>Servicio Nacional de Turismo, Sernatur</t>
  </si>
  <si>
    <t>Servicio Nacional del Consumidor</t>
  </si>
  <si>
    <t>Servicio Nacional del Patrimonio Cultural</t>
  </si>
  <si>
    <t>Subsecretaría de Desarrollo Regional y Administrativo</t>
  </si>
  <si>
    <t>Subsecretaría de Pesca y Acuicultura - Valparaíso</t>
  </si>
  <si>
    <t>Subsecretaría de Telecomunicaciones</t>
  </si>
  <si>
    <t>Subsecretaria del Interior- Diario Oficial</t>
  </si>
  <si>
    <t>Subsecretaría del Trabajo</t>
  </si>
  <si>
    <t>Superintendencia de Bancos e Instituciones Financieras</t>
  </si>
  <si>
    <t>Superintendencia de Casinos de Juego</t>
  </si>
  <si>
    <t>Superintendencia de Electricidad y Combustibles</t>
  </si>
  <si>
    <t>Superintendencia de Insolvencia y Reemprendimiento</t>
  </si>
  <si>
    <t>Superintendencia de Penciones</t>
  </si>
  <si>
    <t>Superintendencia de Salud</t>
  </si>
  <si>
    <t>Superintendencia de Seguridad Social</t>
  </si>
  <si>
    <t>Superintendencia de Servicios Sanitarios</t>
  </si>
  <si>
    <t>Tesorería General de la República</t>
  </si>
  <si>
    <t>Tribunal Constitucional</t>
  </si>
  <si>
    <t>Unidad de Análisis Financiero</t>
  </si>
  <si>
    <t>Amnistía Internacional</t>
  </si>
  <si>
    <t>Centro Latinoamericano y Caribeño de Demografía-Celade. Division de Población, Cepal</t>
  </si>
  <si>
    <t>Comisión Económica para América Latina y el Caribe; Cepal</t>
  </si>
  <si>
    <t>Consulado General de Bolivia</t>
  </si>
  <si>
    <t>Embajada Británica</t>
  </si>
  <si>
    <t>Embajada de Argentina</t>
  </si>
  <si>
    <t>Embajada de Australia</t>
  </si>
  <si>
    <t>Embajada de Autria</t>
  </si>
  <si>
    <t>Embajada de Bélgica</t>
  </si>
  <si>
    <t>Embajada de Brasil</t>
  </si>
  <si>
    <t>Embajada de Canadá</t>
  </si>
  <si>
    <t>Embajada de Colombia</t>
  </si>
  <si>
    <t>Embajada de El Salvador</t>
  </si>
  <si>
    <t>Embajada de España</t>
  </si>
  <si>
    <t>Embajada de Filipinas</t>
  </si>
  <si>
    <t>Embajada de Francia</t>
  </si>
  <si>
    <t>Embajada de Grecia</t>
  </si>
  <si>
    <t>Embajada de Indonesia</t>
  </si>
  <si>
    <t>Embajada de Israel</t>
  </si>
  <si>
    <t>Embajada de Italia</t>
  </si>
  <si>
    <t>Embajada de la Federación de Rusia</t>
  </si>
  <si>
    <t>Embajada de la India</t>
  </si>
  <si>
    <t>Embajada de la República Arabe de Egipto</t>
  </si>
  <si>
    <t>Embajada de la República Arabe Siria</t>
  </si>
  <si>
    <t>Embajada de la República Bolivariana de Venezuela</t>
  </si>
  <si>
    <t>Embajada de la República de Corea</t>
  </si>
  <si>
    <t>Embajada de la República de Polonia</t>
  </si>
  <si>
    <t>Embajada de la República de Sudáfrica</t>
  </si>
  <si>
    <t>Embajada de la República del Ecuador</t>
  </si>
  <si>
    <t>Embajada de la República del Paraguay</t>
  </si>
  <si>
    <t>Embajada de la República  Federal de Alemania</t>
  </si>
  <si>
    <t>Embajada de la República  Oriental de Uruguay</t>
  </si>
  <si>
    <t>Embajada de la República Popular China</t>
  </si>
  <si>
    <t>Embajada de los Estados Unidos</t>
  </si>
  <si>
    <t>Embajada de México</t>
  </si>
  <si>
    <t>Embajada de Noruega</t>
  </si>
  <si>
    <t>Embajada de Nueva Zelandia</t>
  </si>
  <si>
    <t>Embajada de Perú</t>
  </si>
  <si>
    <t>Embajada de Rumania</t>
  </si>
  <si>
    <t>Embajada de Suiza</t>
  </si>
  <si>
    <t>Embajada de Turquía</t>
  </si>
  <si>
    <t>Embajada del Líbano</t>
  </si>
  <si>
    <t>Embajada del Reino de los Países Bajos</t>
  </si>
  <si>
    <t>Embajada Real de Dinamarca</t>
  </si>
  <si>
    <t>Facultad Latinoamericana de Ciencias Sociales</t>
  </si>
  <si>
    <t>Fondo de las Naciones Unidas para la Infancia, UNICEF</t>
  </si>
  <si>
    <t>Fundación Hanss Seidel</t>
  </si>
  <si>
    <t>ICE- Agencia Italiana para el Comercio Exterior</t>
  </si>
  <si>
    <t>Nunciatura Apostólica</t>
  </si>
  <si>
    <t>Observatorio Europeo Austral , ESO</t>
  </si>
  <si>
    <t>Oficina Comercial de Malasia -MATRADE</t>
  </si>
  <si>
    <t>Oficina Comercial del Ecuador en Santiago de Chile</t>
  </si>
  <si>
    <t>Oficina Comercial del Gobierno de Corea ( Kotra )</t>
  </si>
  <si>
    <t>Oficina Comercial del Perú en Chile</t>
  </si>
  <si>
    <t>Oficina Económica y cultural  de Taipei, División Económica</t>
  </si>
  <si>
    <t>Organización de las Naciones Unidas para la Alimentación  y la Agricultura, FAO</t>
  </si>
  <si>
    <t>Organización de las Naciones Unidas para la Educación, la Ciencia y la Cultura, UNESCO Santiago</t>
  </si>
  <si>
    <t>Organización Internacional para las Migraciones- OIM</t>
  </si>
  <si>
    <t>Organización Panamericana de la Salud, OPS/ Organización Mundial de la Salud, OMS</t>
  </si>
  <si>
    <t>Programa de las Naciones Unidas para el Desarrollo, PNUD</t>
  </si>
  <si>
    <t>01.00.101-2</t>
  </si>
  <si>
    <t>01.00.101-3</t>
  </si>
  <si>
    <t>Fidel Oteíza 1956 P 14</t>
  </si>
  <si>
    <t>Providencia</t>
  </si>
  <si>
    <t>algamar@algasmarinas.cl</t>
  </si>
  <si>
    <t>93.776.000-0</t>
  </si>
  <si>
    <t>Industria Procesadora de Algas</t>
  </si>
  <si>
    <t>ISO 9001:2008</t>
  </si>
  <si>
    <t>Migual Depolo Marsano</t>
  </si>
  <si>
    <t>Iván Ivanac Depolo</t>
  </si>
  <si>
    <t>Sergio Reveco Jorquera</t>
  </si>
  <si>
    <t>Eduardo Villarroel Sepúlveda</t>
  </si>
  <si>
    <t>Eugenio Briceño Echeverría</t>
  </si>
  <si>
    <t>Pedro de Valdivia Norte 061</t>
  </si>
  <si>
    <t>amiranda@algina.cl</t>
  </si>
  <si>
    <t>www.algina.cl</t>
  </si>
  <si>
    <t>80.761.800-8</t>
  </si>
  <si>
    <t>Exportadora de Algas Marinas y Frutos Acuáticos</t>
  </si>
  <si>
    <t>Andrés Hohlberg Recabarren</t>
  </si>
  <si>
    <t>Alejandro Miranda Contreras</t>
  </si>
  <si>
    <t>Pedro de Valdivia Norte 0129 of 101</t>
  </si>
  <si>
    <t>sales@ gelymar.com</t>
  </si>
  <si>
    <t>96.609040-5</t>
  </si>
  <si>
    <t>Explotación de Frutos Acuáticos, Algas</t>
  </si>
  <si>
    <t>Alejandra De los Reyes Campillo</t>
  </si>
  <si>
    <t>.Omar Pabst Correa</t>
  </si>
  <si>
    <t>Miguel Salinas Abarzúa</t>
  </si>
  <si>
    <t>652353100 ( Pto. Montt)</t>
  </si>
  <si>
    <t>Jaime De la Fuente Hulaud</t>
  </si>
  <si>
    <t>01.00.101-4</t>
  </si>
  <si>
    <t>Isidora Goyenechea 3621 P 17</t>
  </si>
  <si>
    <t>Las Condes</t>
  </si>
  <si>
    <t>multiexport@multiexport.cl</t>
  </si>
  <si>
    <t>www.multiexportfoods.com</t>
  </si>
  <si>
    <t>89.491.900-0</t>
  </si>
  <si>
    <t>Arriendo de Inmuebles amoblados e Inversiones (Exportación de Salmones, Exportación de Algas y Consrvas)</t>
  </si>
  <si>
    <t>José Ramón Gutierrez Arrivillaga</t>
  </si>
  <si>
    <t>Martín José Borda Mingo</t>
  </si>
  <si>
    <t>Alberto Germán Del Pedregal Labbé</t>
  </si>
  <si>
    <t>Carlos Enrique Pucci Labatut</t>
  </si>
  <si>
    <t>Hernán Salvador Goyanes García</t>
  </si>
  <si>
    <t>01.00.101-5</t>
  </si>
  <si>
    <t>Antofagasta</t>
  </si>
  <si>
    <t>78.438.660-0</t>
  </si>
  <si>
    <t>César Jorge Barrios Montero</t>
  </si>
  <si>
    <t>Pablo Rubén bascuñán Montero</t>
  </si>
  <si>
    <t>General Velásquez 890 P 6 Of 602</t>
  </si>
  <si>
    <t>rpiantini@prodalmar.cl</t>
  </si>
  <si>
    <t>Explotación, Comercialización, Exportación de Frutos Acuáticos, Algas</t>
  </si>
  <si>
    <t>René Piantini Castillo</t>
  </si>
  <si>
    <t>David Valdés</t>
  </si>
  <si>
    <t>Manuel Rodríguez Rojas</t>
  </si>
  <si>
    <t>Alfredo Sánchez</t>
  </si>
  <si>
    <t>53263077 ( Ovalle)</t>
  </si>
  <si>
    <t>M. Angélica Galleguillos Alvarez</t>
  </si>
  <si>
    <t>227084773 ( Stgo )</t>
  </si>
  <si>
    <t>01.00.101-6</t>
  </si>
  <si>
    <t>Av. Vicente Pérez Rosales 800</t>
  </si>
  <si>
    <t>Llanquihue</t>
  </si>
  <si>
    <t>claudia@proagar.com / recepcionqosadex.cl</t>
  </si>
  <si>
    <t>www.proagar.com</t>
  </si>
  <si>
    <t>78.855.930-0</t>
  </si>
  <si>
    <t>Elaboracion de Productos en base a Vegetales Acuáticos</t>
  </si>
  <si>
    <t>ISO 0991:2015- HACCP/HALAL7KOSHER</t>
  </si>
  <si>
    <t>BVQI</t>
  </si>
  <si>
    <t>Tadao Iri</t>
  </si>
  <si>
    <t>Toshiya Osada</t>
  </si>
  <si>
    <t>Viviana Bahamondes</t>
  </si>
  <si>
    <t>Máximo Navarro</t>
  </si>
  <si>
    <t>Claudia Acuña Uribe</t>
  </si>
  <si>
    <t>Jefe de Producción</t>
  </si>
  <si>
    <t>Encargado de Comercio Exterior y ventas</t>
  </si>
  <si>
    <t>Admin. De Planta</t>
  </si>
  <si>
    <t>Gerente de Ventas</t>
  </si>
  <si>
    <t>Jefe de Operaciones</t>
  </si>
  <si>
    <t>Gerente de Recursos Humanos</t>
  </si>
  <si>
    <t>Apoderado</t>
  </si>
  <si>
    <t>San Joaquín</t>
  </si>
  <si>
    <t>bodegal@bodegal.cl</t>
  </si>
  <si>
    <t>www.bodegal.cl</t>
  </si>
  <si>
    <t>96.817.650-1</t>
  </si>
  <si>
    <t>Bureau Veritas</t>
  </si>
  <si>
    <t>Vicepresidente</t>
  </si>
  <si>
    <t>Gerente de Importaciones</t>
  </si>
  <si>
    <t>Pablo Zúñiga Bravo</t>
  </si>
  <si>
    <t>Patricio Valenzuela Vásquez</t>
  </si>
  <si>
    <t>01.00.111-2</t>
  </si>
  <si>
    <t>San Juan 4705</t>
  </si>
  <si>
    <t>Almacenamiento,Logística, Bodegaje, Representaciones ISO 14001, Inportaciones, Exportaciones, Comercialización de Productos iSO</t>
  </si>
  <si>
    <t>ISO  9001:2008-NCh2909</t>
  </si>
  <si>
    <t>Manuel Rodriguez 1040</t>
  </si>
  <si>
    <t>Osorno</t>
  </si>
  <si>
    <t>cooprrinsem@cooprinsem.cl</t>
  </si>
  <si>
    <t>www.cooprinsem.cl</t>
  </si>
  <si>
    <t>83.392.600-6</t>
  </si>
  <si>
    <t>Venta de Insumos y Servicios Agropecuarios-Estaciones de Servicio</t>
  </si>
  <si>
    <t>Ososrno</t>
  </si>
  <si>
    <t>ISO 17025:2005 - NCh2728:2003</t>
  </si>
  <si>
    <t>INN - IRAM</t>
  </si>
  <si>
    <t>Sergio Niklitschek Hausdorf</t>
  </si>
  <si>
    <t>Felipe Gottschalk Rademacher</t>
  </si>
  <si>
    <t>Alicia Ricke Siegmund</t>
  </si>
  <si>
    <t>632254337 ( Los Lagos)</t>
  </si>
  <si>
    <t>Gerente de Tecnología y Servicios</t>
  </si>
  <si>
    <t>Yony Piwonka Terfort</t>
  </si>
  <si>
    <t>Carlos Trejo Jiménez</t>
  </si>
  <si>
    <t>01.00.111-3</t>
  </si>
  <si>
    <t>Río Refugio 9652, Parque Industrial Enea</t>
  </si>
  <si>
    <t>Pudahuel</t>
  </si>
  <si>
    <t>comercial@cosmoplas.cl</t>
  </si>
  <si>
    <t>www.cosmoplas.cl</t>
  </si>
  <si>
    <t>81.187.800-6</t>
  </si>
  <si>
    <t>Importadora y Distribuidora de Equipos Hidráulicos, Calefacción, Eléctricos, Climatización</t>
  </si>
  <si>
    <t>ISO 9001</t>
  </si>
  <si>
    <t>Nicolás  Donoso Toro</t>
  </si>
  <si>
    <t>Manuel González Moreno</t>
  </si>
  <si>
    <t>Alejandro Sabugal Armijo</t>
  </si>
  <si>
    <t>01.00.111-4</t>
  </si>
  <si>
    <t>Camino El Otoño 11, Panamericana Norte km 22</t>
  </si>
  <si>
    <t>Lampa</t>
  </si>
  <si>
    <t>gcomercial@sidepla.cl/plasticos@sidepla.cl</t>
  </si>
  <si>
    <t>www.sidepla.cl</t>
  </si>
  <si>
    <t>80.919.500-7</t>
  </si>
  <si>
    <t>Plásticos</t>
  </si>
  <si>
    <t>Eduardo Baboun Jaar</t>
  </si>
  <si>
    <t>Roberto Baboun Jaar</t>
  </si>
  <si>
    <t>Eduardo Baboun Musalem</t>
  </si>
  <si>
    <t>01.00.111-5</t>
  </si>
  <si>
    <t>Exposición 910</t>
  </si>
  <si>
    <t>@</t>
  </si>
  <si>
    <t>vorwerk@vorwerk/asistente.ventas@vowerk.cl</t>
  </si>
  <si>
    <t>www.vorwerk.cl</t>
  </si>
  <si>
    <t>90.960.000-6</t>
  </si>
  <si>
    <t>Representaciones, Ventas, Geomembranas, Termosoldadoras, Equipos de Procesamiento de Dinero</t>
  </si>
  <si>
    <t>Presidente</t>
  </si>
  <si>
    <t>Carl Andreas Vorwerk Krossa</t>
  </si>
  <si>
    <t>Maximiliam Vorwerk</t>
  </si>
  <si>
    <t>www.gelymar.com</t>
  </si>
  <si>
    <t>01.00.121-1</t>
  </si>
  <si>
    <t>01.00.121-3</t>
  </si>
  <si>
    <t>01.00.121-4</t>
  </si>
  <si>
    <t>01.00.121-5</t>
  </si>
  <si>
    <t>01.00.121-6</t>
  </si>
  <si>
    <t>01.00.121-8</t>
  </si>
  <si>
    <t>01.00.121-9</t>
  </si>
  <si>
    <t>01.00.121-10</t>
  </si>
  <si>
    <t>01.00.121-11</t>
  </si>
  <si>
    <t>01.00.151-1</t>
  </si>
  <si>
    <t>01.00.161-2</t>
  </si>
  <si>
    <t>01.00.161-5</t>
  </si>
  <si>
    <t>01.00.161-6</t>
  </si>
  <si>
    <t>01.00.171-1</t>
  </si>
  <si>
    <t>01.00.171-2</t>
  </si>
  <si>
    <t>01.00.171-3</t>
  </si>
  <si>
    <t>01.00.171-5</t>
  </si>
  <si>
    <t>01.00.171-6</t>
  </si>
  <si>
    <t>01.00.171-7</t>
  </si>
  <si>
    <t>01.00.181-1</t>
  </si>
  <si>
    <t>01.00.181-2</t>
  </si>
  <si>
    <t>01.00.181-3</t>
  </si>
  <si>
    <t>01.00.181-5</t>
  </si>
  <si>
    <t>01.00.181-6</t>
  </si>
  <si>
    <t>01.00.181-8</t>
  </si>
  <si>
    <t>01.00.181-9</t>
  </si>
  <si>
    <t>01.00.181-11</t>
  </si>
  <si>
    <t>01.00.181-12</t>
  </si>
  <si>
    <t>01.00.181-13</t>
  </si>
  <si>
    <t>01.00.181-14</t>
  </si>
  <si>
    <t>01.00.181-15</t>
  </si>
  <si>
    <t>01.00.181-16</t>
  </si>
  <si>
    <t>01.00.181-17</t>
  </si>
  <si>
    <t>01.00.181-18</t>
  </si>
  <si>
    <t>01.00.181-20</t>
  </si>
  <si>
    <t>01.00.181-21</t>
  </si>
  <si>
    <t>01.00.181-22</t>
  </si>
  <si>
    <t>01.00.181-24</t>
  </si>
  <si>
    <t>01.00.181-25</t>
  </si>
  <si>
    <t>01.00.181-26</t>
  </si>
  <si>
    <t>01.00.181-28</t>
  </si>
  <si>
    <t>01.00.181-29</t>
  </si>
  <si>
    <t>01.00.181-30</t>
  </si>
  <si>
    <t>01.00.201-1</t>
  </si>
  <si>
    <t>01.00.201-2</t>
  </si>
  <si>
    <t>01.00.201-3</t>
  </si>
  <si>
    <t>01.00.201-5</t>
  </si>
  <si>
    <t>01.00.201-6</t>
  </si>
  <si>
    <t>01.00.201-7</t>
  </si>
  <si>
    <t>01.00.201-9</t>
  </si>
  <si>
    <t>01.00.221-2</t>
  </si>
  <si>
    <t>01.00.221-3</t>
  </si>
  <si>
    <t>01.00.221-4</t>
  </si>
  <si>
    <t>01.00.221-5</t>
  </si>
  <si>
    <t>01.00.221-6</t>
  </si>
  <si>
    <t>01.00.221-8</t>
  </si>
  <si>
    <t>01.00.221-10</t>
  </si>
  <si>
    <t>01.00.221-11</t>
  </si>
  <si>
    <t>01.00.221-12</t>
  </si>
  <si>
    <t>01.00.221-13</t>
  </si>
  <si>
    <t>01.00.221-14</t>
  </si>
  <si>
    <t>01.00.221-18</t>
  </si>
  <si>
    <t>01.00.221-20</t>
  </si>
  <si>
    <t>01.00.221-21</t>
  </si>
  <si>
    <t>01.00.221-22</t>
  </si>
  <si>
    <t>01.00.221-23</t>
  </si>
  <si>
    <t>01.00.221-24</t>
  </si>
  <si>
    <t>01.00.221-26</t>
  </si>
  <si>
    <t>01.00.221-29</t>
  </si>
  <si>
    <t>01.00.221-30</t>
  </si>
  <si>
    <t>01.00.241-1</t>
  </si>
  <si>
    <t>01.00.241-2</t>
  </si>
  <si>
    <t>01.00.241-3</t>
  </si>
  <si>
    <t>01.00.241-4</t>
  </si>
  <si>
    <t>01.00.251-1</t>
  </si>
  <si>
    <t>01.00.251-3</t>
  </si>
  <si>
    <t>01.00.251-5</t>
  </si>
  <si>
    <t>01.00.251-8</t>
  </si>
  <si>
    <t>01.00.251-9</t>
  </si>
  <si>
    <t>01.00.251-10</t>
  </si>
  <si>
    <t>01.00.251-11</t>
  </si>
  <si>
    <t>01.00.281-1</t>
  </si>
  <si>
    <t>01.00.281-2</t>
  </si>
  <si>
    <t>01.00.281-4</t>
  </si>
  <si>
    <t>01.00.281-7</t>
  </si>
  <si>
    <t>01.00.281-8</t>
  </si>
  <si>
    <t>01.00.281-9</t>
  </si>
  <si>
    <t>01.00.281-10</t>
  </si>
  <si>
    <t>01.00.281-12</t>
  </si>
  <si>
    <t>01.00.281-13</t>
  </si>
  <si>
    <t>01.00.281-14</t>
  </si>
  <si>
    <t>01.00.281-15</t>
  </si>
  <si>
    <t>01.00.281-16</t>
  </si>
  <si>
    <t>01.00.281-17</t>
  </si>
  <si>
    <t>01.00.281-18</t>
  </si>
  <si>
    <t>01.00.281-19</t>
  </si>
  <si>
    <t>01.00.281-20</t>
  </si>
  <si>
    <t>01.00.281-21</t>
  </si>
  <si>
    <t>01.00.281-23</t>
  </si>
  <si>
    <t>01.00.281-24</t>
  </si>
  <si>
    <t>01.00.281-25</t>
  </si>
  <si>
    <t>01.00.281-26</t>
  </si>
  <si>
    <t>01.00.281-27</t>
  </si>
  <si>
    <t>01.00.281-28</t>
  </si>
  <si>
    <t>01.00.281-30</t>
  </si>
  <si>
    <t>01.00.281-31</t>
  </si>
  <si>
    <t>01.00.281-32</t>
  </si>
  <si>
    <t>01.00.281-33</t>
  </si>
  <si>
    <t>01.00.281-34</t>
  </si>
  <si>
    <t>01.00.281-35</t>
  </si>
  <si>
    <t>01.00.281-36</t>
  </si>
  <si>
    <t>01.00.281-38</t>
  </si>
  <si>
    <t>01.00.281-39</t>
  </si>
  <si>
    <t>01.00.281-41</t>
  </si>
  <si>
    <t>01.00.281-44</t>
  </si>
  <si>
    <t>01.00.281-45</t>
  </si>
  <si>
    <t>01.00.281-46</t>
  </si>
  <si>
    <t>01.00.281-48</t>
  </si>
  <si>
    <t>01.00.281-49</t>
  </si>
  <si>
    <t>01.00.281-50</t>
  </si>
  <si>
    <t>01.00.281-51</t>
  </si>
  <si>
    <t>01.00.281-52</t>
  </si>
  <si>
    <t>01.00.281-53</t>
  </si>
  <si>
    <t>01.00.281-54</t>
  </si>
  <si>
    <t>01.00.281-55</t>
  </si>
  <si>
    <t>01.00.281-56</t>
  </si>
  <si>
    <t>01.00.281-60</t>
  </si>
  <si>
    <t>01.00.281-61</t>
  </si>
  <si>
    <t>01.00.281-62</t>
  </si>
  <si>
    <t>01.00.281-64</t>
  </si>
  <si>
    <t>01.00.281-65</t>
  </si>
  <si>
    <t>01.00.281-66</t>
  </si>
  <si>
    <t>01.00.281-67</t>
  </si>
  <si>
    <t>01.00.281-68</t>
  </si>
  <si>
    <t>01.00.281-69</t>
  </si>
  <si>
    <t>01.00.281-70</t>
  </si>
  <si>
    <t>01.00.281-71</t>
  </si>
  <si>
    <t>01.00.281-72</t>
  </si>
  <si>
    <t>01.00.281-74</t>
  </si>
  <si>
    <t>01.00.281-75</t>
  </si>
  <si>
    <t>01.00.281-76</t>
  </si>
  <si>
    <t>01.00.281-77</t>
  </si>
  <si>
    <t>01.00.281-79</t>
  </si>
  <si>
    <t>01.00.281-81</t>
  </si>
  <si>
    <t>01.00.281-82</t>
  </si>
  <si>
    <t>01.00.281-83</t>
  </si>
  <si>
    <t>01.00.281-85</t>
  </si>
  <si>
    <t>01.00.281-87</t>
  </si>
  <si>
    <t>01.00.281-88</t>
  </si>
  <si>
    <t>01.00.281-90</t>
  </si>
  <si>
    <t>01.00.281-91</t>
  </si>
  <si>
    <t>01.00.281-93</t>
  </si>
  <si>
    <t>01.00.281-94</t>
  </si>
  <si>
    <t>01.00.281-95</t>
  </si>
  <si>
    <t>01.00.281-96</t>
  </si>
  <si>
    <t>01.00.281-97</t>
  </si>
  <si>
    <t>01.00.281-98</t>
  </si>
  <si>
    <t>01.00.281-99</t>
  </si>
  <si>
    <t>01.00.281-100</t>
  </si>
  <si>
    <t>01.00.281-102</t>
  </si>
  <si>
    <t>01.00.281-105</t>
  </si>
  <si>
    <t>01.00.281-106</t>
  </si>
  <si>
    <t>01.00.281-107</t>
  </si>
  <si>
    <t>01.00.281-108</t>
  </si>
  <si>
    <t>01.00.281-109</t>
  </si>
  <si>
    <t>01.00.281-111</t>
  </si>
  <si>
    <t>01.00.281-113</t>
  </si>
  <si>
    <t>01.00.281-115</t>
  </si>
  <si>
    <t>01.00.281-116</t>
  </si>
  <si>
    <t>01.00.281-117</t>
  </si>
  <si>
    <t>01.00.281-118</t>
  </si>
  <si>
    <t>01.00.281-119</t>
  </si>
  <si>
    <t>01.00.281-120</t>
  </si>
  <si>
    <t>01.00.281-121</t>
  </si>
  <si>
    <t>01.00.281-123</t>
  </si>
  <si>
    <t>01.00.281-124</t>
  </si>
  <si>
    <t>01.00.281-125</t>
  </si>
  <si>
    <t>01.00.281-126</t>
  </si>
  <si>
    <t>01.00.281-127</t>
  </si>
  <si>
    <t>01.00.281-128</t>
  </si>
  <si>
    <t>01.00.281-129</t>
  </si>
  <si>
    <t>01.00.281-130</t>
  </si>
  <si>
    <t>01.00.281-131</t>
  </si>
  <si>
    <t>01.00.281-132</t>
  </si>
  <si>
    <t>01.00.281-133</t>
  </si>
  <si>
    <t>01.00.281-134</t>
  </si>
  <si>
    <t>01.00.291-1</t>
  </si>
  <si>
    <t>01.00.291-3</t>
  </si>
  <si>
    <t>01.00.291-4</t>
  </si>
  <si>
    <t>01.00.291-5</t>
  </si>
  <si>
    <t>01.00.291-6</t>
  </si>
  <si>
    <t>01.00.301-1</t>
  </si>
  <si>
    <t>01.00.301-2</t>
  </si>
  <si>
    <t>01.00.301-4</t>
  </si>
  <si>
    <t>01.00.301-5</t>
  </si>
  <si>
    <t>01.00.301-7</t>
  </si>
  <si>
    <t>01.00.301-8</t>
  </si>
  <si>
    <t>01.00.301-10</t>
  </si>
  <si>
    <t>01.00.341-3</t>
  </si>
  <si>
    <t>01.00.341-4</t>
  </si>
  <si>
    <t>01.00.341-5</t>
  </si>
  <si>
    <t>01.00.341-7</t>
  </si>
  <si>
    <t>01.00.341-8</t>
  </si>
  <si>
    <t>01.00.341-10</t>
  </si>
  <si>
    <t>01.00.361-4</t>
  </si>
  <si>
    <t>01.00.361-9</t>
  </si>
  <si>
    <t>01.00.361-10</t>
  </si>
  <si>
    <t>01.00.371-1</t>
  </si>
  <si>
    <t>01.00.381-1</t>
  </si>
  <si>
    <t>01.00.381-2</t>
  </si>
  <si>
    <t>01.00.381-3</t>
  </si>
  <si>
    <t>01.00.381-4</t>
  </si>
  <si>
    <t>01.00.431-1</t>
  </si>
  <si>
    <t>01.00.435-2</t>
  </si>
  <si>
    <t>01.00.435-4</t>
  </si>
  <si>
    <t>01.00.435-5</t>
  </si>
  <si>
    <t>01.00.435-6</t>
  </si>
  <si>
    <t>01.00.441-1</t>
  </si>
  <si>
    <t>01.00.441-2</t>
  </si>
  <si>
    <t>01.00.441-3</t>
  </si>
  <si>
    <t>01.00.441-5</t>
  </si>
  <si>
    <t>01.00.441-6</t>
  </si>
  <si>
    <t>01.00.441-7</t>
  </si>
  <si>
    <t>01.00.441-8</t>
  </si>
  <si>
    <t>01.00.441-9</t>
  </si>
  <si>
    <t>01.00.441-10</t>
  </si>
  <si>
    <t>01.00.441-13</t>
  </si>
  <si>
    <t>01.00.441-16</t>
  </si>
  <si>
    <t>01.00.441-17</t>
  </si>
  <si>
    <t>01.00.441-18</t>
  </si>
  <si>
    <t>01.00.441-20</t>
  </si>
  <si>
    <t>01.00.441-21</t>
  </si>
  <si>
    <t>01.00.441-22</t>
  </si>
  <si>
    <t>01.00.441-23</t>
  </si>
  <si>
    <t>01.00.441-25</t>
  </si>
  <si>
    <t>01.00.441-28</t>
  </si>
  <si>
    <t>01.00.441-29</t>
  </si>
  <si>
    <t>01.00.441-30</t>
  </si>
  <si>
    <t>01.00.441-32</t>
  </si>
  <si>
    <t>01.00.441-33</t>
  </si>
  <si>
    <t>01.00.441-34</t>
  </si>
  <si>
    <t>01.00.441-35</t>
  </si>
  <si>
    <t>01.00.441-36</t>
  </si>
  <si>
    <t>01.00.441-37</t>
  </si>
  <si>
    <t>01.00.441-38</t>
  </si>
  <si>
    <t>01.00.451-1</t>
  </si>
  <si>
    <t>01.00.451-4</t>
  </si>
  <si>
    <t>01.00.451-5</t>
  </si>
  <si>
    <t>01.00.451-8</t>
  </si>
  <si>
    <t>01.00.451-9</t>
  </si>
  <si>
    <t>01.00.461-2</t>
  </si>
  <si>
    <t>01.00.461-3</t>
  </si>
  <si>
    <t>01.00.461-4</t>
  </si>
  <si>
    <t>01.00.461-6</t>
  </si>
  <si>
    <t>01.00.461-7</t>
  </si>
  <si>
    <t>01.00.461-8</t>
  </si>
  <si>
    <t>01.00.461-9</t>
  </si>
  <si>
    <t>01.00.461-10</t>
  </si>
  <si>
    <t>01.00.461-11</t>
  </si>
  <si>
    <t>01.00.461-12</t>
  </si>
  <si>
    <t>01.00.461-13</t>
  </si>
  <si>
    <t>01.00.461-14</t>
  </si>
  <si>
    <t>01.00.461-15</t>
  </si>
  <si>
    <t>01.00.461-16</t>
  </si>
  <si>
    <t>01.00.461-17</t>
  </si>
  <si>
    <t>01.00.461-18</t>
  </si>
  <si>
    <t>01.00.461-19</t>
  </si>
  <si>
    <t>01.00.461-20</t>
  </si>
  <si>
    <t>01.00.461-22</t>
  </si>
  <si>
    <t>01.00.461-23</t>
  </si>
  <si>
    <t>01.00.461-24</t>
  </si>
  <si>
    <t>01.00.461-25</t>
  </si>
  <si>
    <t>01.00.461-29</t>
  </si>
  <si>
    <t>01.00.461-30</t>
  </si>
  <si>
    <t>01.00.461-32</t>
  </si>
  <si>
    <t>01.00.461-33</t>
  </si>
  <si>
    <t>01.00.461-34</t>
  </si>
  <si>
    <t>01.00.461-35</t>
  </si>
  <si>
    <t>01.00.461-36</t>
  </si>
  <si>
    <t>01.00.461-38</t>
  </si>
  <si>
    <t>01.00.461-39</t>
  </si>
  <si>
    <t>01.00.461-41</t>
  </si>
  <si>
    <t>01.00.461-42</t>
  </si>
  <si>
    <t>01.00.461-44</t>
  </si>
  <si>
    <t>01.00.461-46</t>
  </si>
  <si>
    <t>01.00.521-1</t>
  </si>
  <si>
    <t>01.00.541-2</t>
  </si>
  <si>
    <t>01.00.541-3</t>
  </si>
  <si>
    <t>01.00.541-4</t>
  </si>
  <si>
    <t>01.00.541-6</t>
  </si>
  <si>
    <t>01.00.541-7</t>
  </si>
  <si>
    <t>01.00.541-10</t>
  </si>
  <si>
    <t>01.00.541-11</t>
  </si>
  <si>
    <t>01.00.541-12</t>
  </si>
  <si>
    <t>02.00.141-1</t>
  </si>
  <si>
    <t>02.00.141-2</t>
  </si>
  <si>
    <t>02.00.141-4</t>
  </si>
  <si>
    <t>02.00.141-5</t>
  </si>
  <si>
    <t>02.00.141-6</t>
  </si>
  <si>
    <t>02.00.141-8</t>
  </si>
  <si>
    <t>02.00.161-1</t>
  </si>
  <si>
    <t>02.00.161-3</t>
  </si>
  <si>
    <t>02.00.161-4</t>
  </si>
  <si>
    <t>02.00.161-5</t>
  </si>
  <si>
    <t>02.00.161-6</t>
  </si>
  <si>
    <t>02.00.161-8</t>
  </si>
  <si>
    <t>02.00.161-9</t>
  </si>
  <si>
    <t>02.00.161-10</t>
  </si>
  <si>
    <t>02.00.161-11</t>
  </si>
  <si>
    <t>02.00.161-12</t>
  </si>
  <si>
    <t>02.00.161-13</t>
  </si>
  <si>
    <t>02.00.161-14</t>
  </si>
  <si>
    <t>02.00.161-15</t>
  </si>
  <si>
    <t>02.00.161-16</t>
  </si>
  <si>
    <t>02.00.161-17</t>
  </si>
  <si>
    <t>02.00.161-18</t>
  </si>
  <si>
    <t>02.00.161-19</t>
  </si>
  <si>
    <t>02.00.161-21</t>
  </si>
  <si>
    <t>02.00.161-22</t>
  </si>
  <si>
    <t>02.00.161-24</t>
  </si>
  <si>
    <t>02.00.161-25</t>
  </si>
  <si>
    <t>02.00.161-26</t>
  </si>
  <si>
    <t>02.00.161-28</t>
  </si>
  <si>
    <t>02.00.161-29</t>
  </si>
  <si>
    <t>02.00.161-30</t>
  </si>
  <si>
    <t>02.00.161-31</t>
  </si>
  <si>
    <t>02.00.161-32</t>
  </si>
  <si>
    <t>02.00.161-34</t>
  </si>
  <si>
    <t>02.00.161-35</t>
  </si>
  <si>
    <t>02.00.161-36</t>
  </si>
  <si>
    <t>02.00.161-37</t>
  </si>
  <si>
    <t>02.00.161-38</t>
  </si>
  <si>
    <t>02.00.161-39</t>
  </si>
  <si>
    <t>02.00.161-40</t>
  </si>
  <si>
    <t>02.00.161-41</t>
  </si>
  <si>
    <t>02.00.161-42</t>
  </si>
  <si>
    <t>02.00.161-43</t>
  </si>
  <si>
    <t>02.00.161-44</t>
  </si>
  <si>
    <t>02.00.161-45</t>
  </si>
  <si>
    <t>02.00.161-46</t>
  </si>
  <si>
    <t>02.00.161-47</t>
  </si>
  <si>
    <t>02.00.161-48</t>
  </si>
  <si>
    <t>02.00.161-49</t>
  </si>
  <si>
    <t>02.00.181-2</t>
  </si>
  <si>
    <t>02.00.191-1</t>
  </si>
  <si>
    <t>02.00.191-4</t>
  </si>
  <si>
    <t>02.00.201-1</t>
  </si>
  <si>
    <t>02.00.210-1</t>
  </si>
  <si>
    <t>02.00.210-2</t>
  </si>
  <si>
    <t>02.00.281-1</t>
  </si>
  <si>
    <t>02.00.281-2</t>
  </si>
  <si>
    <t>02.00.321-2</t>
  </si>
  <si>
    <t>02.00.321-3</t>
  </si>
  <si>
    <t>02.00.321-8</t>
  </si>
  <si>
    <t>02.00.321-9</t>
  </si>
  <si>
    <t>02.00.321-10</t>
  </si>
  <si>
    <t>02.00.321-11</t>
  </si>
  <si>
    <t>02.00.341-1</t>
  </si>
  <si>
    <t>02.00.341-2</t>
  </si>
  <si>
    <t>02.00.341-3</t>
  </si>
  <si>
    <t>02.00.341-4</t>
  </si>
  <si>
    <t>02.00.341-7</t>
  </si>
  <si>
    <t>02.00.341-8</t>
  </si>
  <si>
    <t>02.00.341-9</t>
  </si>
  <si>
    <t>02.00.341-10</t>
  </si>
  <si>
    <t>02.00.341-11</t>
  </si>
  <si>
    <t>02.00.341-13</t>
  </si>
  <si>
    <t>02.00.341-15</t>
  </si>
  <si>
    <t>02.00.341-17</t>
  </si>
  <si>
    <t>02.00.341-19</t>
  </si>
  <si>
    <t>02.00.341-20</t>
  </si>
  <si>
    <t>02.00.341-21</t>
  </si>
  <si>
    <t>02.00.341-22</t>
  </si>
  <si>
    <t>02.00.341-23</t>
  </si>
  <si>
    <t>02.00.341-27</t>
  </si>
  <si>
    <t>02.00.341-28</t>
  </si>
  <si>
    <t>02.00.341-29</t>
  </si>
  <si>
    <t>02.00.341-30</t>
  </si>
  <si>
    <t>02.00.341-31</t>
  </si>
  <si>
    <t>02.00.341-34</t>
  </si>
  <si>
    <t>02.00.341-36</t>
  </si>
  <si>
    <t>02.00.341-37</t>
  </si>
  <si>
    <t>02.00.341-38</t>
  </si>
  <si>
    <t>02.00.341-41</t>
  </si>
  <si>
    <t>02.00.341-42</t>
  </si>
  <si>
    <t>02.00.341-43</t>
  </si>
  <si>
    <t>02.00.341-44</t>
  </si>
  <si>
    <t>02.00.341-45</t>
  </si>
  <si>
    <t>02.00.341-46</t>
  </si>
  <si>
    <t>02.00.341-48</t>
  </si>
  <si>
    <t>02.00.341-49</t>
  </si>
  <si>
    <t>02.00.341-50</t>
  </si>
  <si>
    <t>02.00.341-51</t>
  </si>
  <si>
    <t>02.00.341-53</t>
  </si>
  <si>
    <t>02.00.341-55</t>
  </si>
  <si>
    <t>02.00.341-56</t>
  </si>
  <si>
    <t>02.00.341-57</t>
  </si>
  <si>
    <t>02.00.341-59</t>
  </si>
  <si>
    <t>02.00.341-60</t>
  </si>
  <si>
    <t>02.00.341-61</t>
  </si>
  <si>
    <t>02.00.341-64</t>
  </si>
  <si>
    <t>02.00.341-65</t>
  </si>
  <si>
    <t>02.00.341-66</t>
  </si>
  <si>
    <t>02.00.341-67</t>
  </si>
  <si>
    <t>02.00.341-68</t>
  </si>
  <si>
    <t>02.00.341-70</t>
  </si>
  <si>
    <t>02.00.341-72</t>
  </si>
  <si>
    <t>02.00.341-73</t>
  </si>
  <si>
    <t>02.00.341-74</t>
  </si>
  <si>
    <t>02.00.341-75</t>
  </si>
  <si>
    <t>02.00.341-76</t>
  </si>
  <si>
    <t>02.00.341-77</t>
  </si>
  <si>
    <t>02.00.341-78</t>
  </si>
  <si>
    <t>02.00.341-79</t>
  </si>
  <si>
    <t>02.00.341-80</t>
  </si>
  <si>
    <t>02.00.341-82</t>
  </si>
  <si>
    <t>02.00.341-84</t>
  </si>
  <si>
    <t>02.00.341-85</t>
  </si>
  <si>
    <t>02.00.341-86</t>
  </si>
  <si>
    <t>02.00.341-89</t>
  </si>
  <si>
    <t>02.00.341-90</t>
  </si>
  <si>
    <t>02.00.341-92</t>
  </si>
  <si>
    <t>02.00.341-93</t>
  </si>
  <si>
    <t>02.00.341-96</t>
  </si>
  <si>
    <t>02.00.341-97</t>
  </si>
  <si>
    <t>02.00.341-98</t>
  </si>
  <si>
    <t>02.00.341-99</t>
  </si>
  <si>
    <t>02.00.361-2</t>
  </si>
  <si>
    <t>02.00.361-3</t>
  </si>
  <si>
    <t>03.01.101-4</t>
  </si>
  <si>
    <t>03.01.101-5</t>
  </si>
  <si>
    <t>03.01.101-7</t>
  </si>
  <si>
    <t>03.01.101-9</t>
  </si>
  <si>
    <t>03.01.101-11</t>
  </si>
  <si>
    <t>03.01.101-13</t>
  </si>
  <si>
    <t>03.01.101-15</t>
  </si>
  <si>
    <t>03.01.101-16</t>
  </si>
  <si>
    <t>03.01.101-18</t>
  </si>
  <si>
    <t>03.01.101-21</t>
  </si>
  <si>
    <t>03.01.101-22</t>
  </si>
  <si>
    <t>03.01.101-24</t>
  </si>
  <si>
    <t>03.01.101-25</t>
  </si>
  <si>
    <t>03.01.105-2</t>
  </si>
  <si>
    <t>03.01.105-3</t>
  </si>
  <si>
    <t>03.01.111-1</t>
  </si>
  <si>
    <t>03.01.111-3</t>
  </si>
  <si>
    <t>03.01.111-4</t>
  </si>
  <si>
    <t>03.01.111-5</t>
  </si>
  <si>
    <t>03.01.111-6</t>
  </si>
  <si>
    <t>03.01.111-9</t>
  </si>
  <si>
    <t>03.01.111-11</t>
  </si>
  <si>
    <t>03.01.111-12</t>
  </si>
  <si>
    <t>03.01.111-18</t>
  </si>
  <si>
    <t>03.01.115-1</t>
  </si>
  <si>
    <t>03.01.117-1</t>
  </si>
  <si>
    <t>03.01.117-2</t>
  </si>
  <si>
    <t>03.01.121-2</t>
  </si>
  <si>
    <t>03.01.121-3</t>
  </si>
  <si>
    <t>03.01.121-5</t>
  </si>
  <si>
    <t>03.01.121-7</t>
  </si>
  <si>
    <t>03.01.121-11</t>
  </si>
  <si>
    <t>03.01.121-12</t>
  </si>
  <si>
    <t>03.01.121-15</t>
  </si>
  <si>
    <t>03.01.121-16</t>
  </si>
  <si>
    <t>03.01.121-17</t>
  </si>
  <si>
    <t>03.01.121-19</t>
  </si>
  <si>
    <t>03.01.121-20</t>
  </si>
  <si>
    <t>03.01.121-22</t>
  </si>
  <si>
    <t>03.01.121-23</t>
  </si>
  <si>
    <t>03.01.121-28</t>
  </si>
  <si>
    <t>03.01.121-29</t>
  </si>
  <si>
    <t>03.01.121-30</t>
  </si>
  <si>
    <t>03.01.131-1</t>
  </si>
  <si>
    <t>03.01.131-2</t>
  </si>
  <si>
    <t>03.01.141-1</t>
  </si>
  <si>
    <t>03.01.141-4</t>
  </si>
  <si>
    <t>03.01.141-5</t>
  </si>
  <si>
    <t>03.01.141-6</t>
  </si>
  <si>
    <t>03.01.141-8</t>
  </si>
  <si>
    <t>03.01.141-10</t>
  </si>
  <si>
    <t>03.01.141-12</t>
  </si>
  <si>
    <t>03.01.141-13</t>
  </si>
  <si>
    <t>03.01.141-15</t>
  </si>
  <si>
    <t>03.01.141-16</t>
  </si>
  <si>
    <t>03.01.141-17</t>
  </si>
  <si>
    <t>03.01.145-1</t>
  </si>
  <si>
    <t>03.01.151-1</t>
  </si>
  <si>
    <t>03.01.161-1</t>
  </si>
  <si>
    <t>03.01.161-2</t>
  </si>
  <si>
    <t>03.01.161-3</t>
  </si>
  <si>
    <t>03.01.161-4</t>
  </si>
  <si>
    <t>03.01.161-5</t>
  </si>
  <si>
    <t>03.01.161-6</t>
  </si>
  <si>
    <t>03.01.161-7</t>
  </si>
  <si>
    <t>03.01.201-1</t>
  </si>
  <si>
    <t>03.01.201-2</t>
  </si>
  <si>
    <t>03.01.221-1</t>
  </si>
  <si>
    <t>03.01.221-2</t>
  </si>
  <si>
    <t>03.01.221-3</t>
  </si>
  <si>
    <t>03.01.221-4</t>
  </si>
  <si>
    <t>03.01.221-5</t>
  </si>
  <si>
    <t>03.01.221-6</t>
  </si>
  <si>
    <t>03.01.221-7</t>
  </si>
  <si>
    <t>03.01.221-8</t>
  </si>
  <si>
    <t>03.01.221-9</t>
  </si>
  <si>
    <t>03.01.221-10</t>
  </si>
  <si>
    <t>03.01.221-11</t>
  </si>
  <si>
    <t>03.01.221-12</t>
  </si>
  <si>
    <t>03.01.221-13</t>
  </si>
  <si>
    <t>03.01.221-15</t>
  </si>
  <si>
    <t>03.01.221-16</t>
  </si>
  <si>
    <t>03.01.241-1</t>
  </si>
  <si>
    <t>03.01.261-1</t>
  </si>
  <si>
    <t>03.01.261-3</t>
  </si>
  <si>
    <t>03.01.261-6</t>
  </si>
  <si>
    <t>03.01.281-1</t>
  </si>
  <si>
    <t>03.01.281-2</t>
  </si>
  <si>
    <t>03.01.281-4</t>
  </si>
  <si>
    <t>03.01.281-5</t>
  </si>
  <si>
    <t>03.01.281-6</t>
  </si>
  <si>
    <t>03.01.281-7</t>
  </si>
  <si>
    <t>03.01.281-8</t>
  </si>
  <si>
    <t>03.01.281-9</t>
  </si>
  <si>
    <t>03.01.281-10</t>
  </si>
  <si>
    <t>03.01.281-11</t>
  </si>
  <si>
    <t>03.01.281-12</t>
  </si>
  <si>
    <t>03.01.281-13</t>
  </si>
  <si>
    <t>03.01.281-14</t>
  </si>
  <si>
    <t>03.01.281-15</t>
  </si>
  <si>
    <t>03.01.281-17</t>
  </si>
  <si>
    <t>03.01.281-18</t>
  </si>
  <si>
    <t>03.01.281-19</t>
  </si>
  <si>
    <t>03.01.281-20</t>
  </si>
  <si>
    <t>03.01.281-21</t>
  </si>
  <si>
    <t>03.01.301-4</t>
  </si>
  <si>
    <t>03.01.301-5</t>
  </si>
  <si>
    <t>03.01.301-6</t>
  </si>
  <si>
    <t>03.01.301-7</t>
  </si>
  <si>
    <t>03.01.301-9</t>
  </si>
  <si>
    <t>03.01.301-10</t>
  </si>
  <si>
    <t>03.01.301-11</t>
  </si>
  <si>
    <t>03.01.301-12</t>
  </si>
  <si>
    <t>03.01.301-13</t>
  </si>
  <si>
    <t>03.01.301-16</t>
  </si>
  <si>
    <t>03.01.301-17</t>
  </si>
  <si>
    <t>03.01.301-18</t>
  </si>
  <si>
    <t>03.01.301-19</t>
  </si>
  <si>
    <t>03.01.301-20</t>
  </si>
  <si>
    <t>03.01.301-21</t>
  </si>
  <si>
    <t>03.01.301-22</t>
  </si>
  <si>
    <t>03.01.301-25</t>
  </si>
  <si>
    <t>03.01.301-27</t>
  </si>
  <si>
    <t>03.01.321-1</t>
  </si>
  <si>
    <t>03.01.321-3</t>
  </si>
  <si>
    <t>03.01.321-4</t>
  </si>
  <si>
    <t>03.01.322-2</t>
  </si>
  <si>
    <t>03.01.361-2</t>
  </si>
  <si>
    <t>03.01.361-3</t>
  </si>
  <si>
    <t>03.01.361-4</t>
  </si>
  <si>
    <t>03.01.361-5</t>
  </si>
  <si>
    <t>03.01.361-6</t>
  </si>
  <si>
    <t>03.01.361-7</t>
  </si>
  <si>
    <t>03.01.361-8</t>
  </si>
  <si>
    <t>03.01.361-9</t>
  </si>
  <si>
    <t>03.01.361-10</t>
  </si>
  <si>
    <t>03.01.361-11</t>
  </si>
  <si>
    <t>03.01.361-14</t>
  </si>
  <si>
    <t>03.01.361-15</t>
  </si>
  <si>
    <t>03.01.361-16</t>
  </si>
  <si>
    <t>03.01.361-17</t>
  </si>
  <si>
    <t>03.01.361-19</t>
  </si>
  <si>
    <t>03.01.361-20</t>
  </si>
  <si>
    <t>03.01.361-23</t>
  </si>
  <si>
    <t>03.01.361-24</t>
  </si>
  <si>
    <t>03.01.361-25</t>
  </si>
  <si>
    <t>03.01.361-27</t>
  </si>
  <si>
    <t>03.01.361-28</t>
  </si>
  <si>
    <t>03.01.381-4</t>
  </si>
  <si>
    <t>03.01.381-6</t>
  </si>
  <si>
    <t>03.01.381-8</t>
  </si>
  <si>
    <t>03.01.401-2</t>
  </si>
  <si>
    <t>03.01.401-3</t>
  </si>
  <si>
    <t>03.01.401-7</t>
  </si>
  <si>
    <t>03.01.431-1</t>
  </si>
  <si>
    <t>03.01.441-2</t>
  </si>
  <si>
    <t>03.01.441-5</t>
  </si>
  <si>
    <t>03.01.441-6</t>
  </si>
  <si>
    <t>03.01.441-7</t>
  </si>
  <si>
    <t>03.01.441-10</t>
  </si>
  <si>
    <t>03.01.441-14</t>
  </si>
  <si>
    <t>03.01.441-16</t>
  </si>
  <si>
    <t>03.01.441-17</t>
  </si>
  <si>
    <t>03.01.441-18</t>
  </si>
  <si>
    <t>03.01.441-19</t>
  </si>
  <si>
    <t>03.01.441-20</t>
  </si>
  <si>
    <t>03.01.441-21</t>
  </si>
  <si>
    <t>03.01.441-22</t>
  </si>
  <si>
    <t>03.01.441-23</t>
  </si>
  <si>
    <t>03.01.441-24</t>
  </si>
  <si>
    <t>03.01.441-25</t>
  </si>
  <si>
    <t>03.01.441-27</t>
  </si>
  <si>
    <t>03.01.441-28</t>
  </si>
  <si>
    <t>03.01.441-29</t>
  </si>
  <si>
    <t>03.01.441-30</t>
  </si>
  <si>
    <t>03.01.441-31</t>
  </si>
  <si>
    <t>03.01.441-32</t>
  </si>
  <si>
    <t>03.01.441-33</t>
  </si>
  <si>
    <t>03.01.441-34</t>
  </si>
  <si>
    <t>03.01.441-35</t>
  </si>
  <si>
    <t>03.01.441-36</t>
  </si>
  <si>
    <t>03.01.441-38</t>
  </si>
  <si>
    <t>03.01.441-39</t>
  </si>
  <si>
    <t>03.01.441-40</t>
  </si>
  <si>
    <t>03.01.441-42</t>
  </si>
  <si>
    <t>03.01.441-43</t>
  </si>
  <si>
    <t>03.01.461-2</t>
  </si>
  <si>
    <t>03.01.461-3</t>
  </si>
  <si>
    <t>03.01.461-4</t>
  </si>
  <si>
    <t>03.01.461-6</t>
  </si>
  <si>
    <t>03.01.463-1</t>
  </si>
  <si>
    <t>03.01.465-3</t>
  </si>
  <si>
    <t>03.01.465-4</t>
  </si>
  <si>
    <t>03.01.471-1</t>
  </si>
  <si>
    <t>03.01.471-4</t>
  </si>
  <si>
    <t>03.01.501-3</t>
  </si>
  <si>
    <t>03.01.501-10</t>
  </si>
  <si>
    <t>03.01.501-12</t>
  </si>
  <si>
    <t>03.01.501-13</t>
  </si>
  <si>
    <t>03.01.501-14</t>
  </si>
  <si>
    <t>03.01.521-2</t>
  </si>
  <si>
    <t>03.01.521-3</t>
  </si>
  <si>
    <t>03.01.521-4</t>
  </si>
  <si>
    <t>03.01.521-5</t>
  </si>
  <si>
    <t>03.01.521-6</t>
  </si>
  <si>
    <t>03.01.521-9</t>
  </si>
  <si>
    <t>03.01.521-10</t>
  </si>
  <si>
    <t>03.01.521-13</t>
  </si>
  <si>
    <t>03.01.521-16</t>
  </si>
  <si>
    <t>03.01.521-17</t>
  </si>
  <si>
    <t>03.01.521-18</t>
  </si>
  <si>
    <t>03.01.521-19</t>
  </si>
  <si>
    <t>03.01.521-21</t>
  </si>
  <si>
    <t>03.01.521-22</t>
  </si>
  <si>
    <t>03.01.541-2</t>
  </si>
  <si>
    <t>03.01.541-3</t>
  </si>
  <si>
    <t>03.01.561-1</t>
  </si>
  <si>
    <t>03.01.561-2</t>
  </si>
  <si>
    <t>03.01.561-3</t>
  </si>
  <si>
    <t>03.01.561-4</t>
  </si>
  <si>
    <t>03.01.561-6</t>
  </si>
  <si>
    <t>03.01.561-7</t>
  </si>
  <si>
    <t>03.01.561-8</t>
  </si>
  <si>
    <t>03.01.561-10</t>
  </si>
  <si>
    <t>03.01.561-11</t>
  </si>
  <si>
    <t>03.01.561-12</t>
  </si>
  <si>
    <t>03.01.561-14</t>
  </si>
  <si>
    <t>03.01.561-16</t>
  </si>
  <si>
    <t>03.01.561-17</t>
  </si>
  <si>
    <t>03.01.561-18</t>
  </si>
  <si>
    <t>03.01.561-19</t>
  </si>
  <si>
    <t>03.01.561-21</t>
  </si>
  <si>
    <t>03.01.581-2</t>
  </si>
  <si>
    <t>03.01.583-1</t>
  </si>
  <si>
    <t>03.01.583-3</t>
  </si>
  <si>
    <t>03.01.583-5</t>
  </si>
  <si>
    <t>03.01.583-6</t>
  </si>
  <si>
    <t>03.01.583-7</t>
  </si>
  <si>
    <t>03.01.583-9</t>
  </si>
  <si>
    <t>03.01.591-5</t>
  </si>
  <si>
    <t>03.01.591-6</t>
  </si>
  <si>
    <t>03.01.601-2</t>
  </si>
  <si>
    <t>03.01.601-3</t>
  </si>
  <si>
    <t>03.01.601-4</t>
  </si>
  <si>
    <t>03.01.601-5</t>
  </si>
  <si>
    <t>03.01.641-1</t>
  </si>
  <si>
    <t>03.01.641-2</t>
  </si>
  <si>
    <t>03.01.641-5</t>
  </si>
  <si>
    <t>03.01.641-6</t>
  </si>
  <si>
    <t>03.01.641-7</t>
  </si>
  <si>
    <t>03.01.641-9</t>
  </si>
  <si>
    <t>03.01.641-10</t>
  </si>
  <si>
    <t>03.01.641-11</t>
  </si>
  <si>
    <t>03.01.641-12</t>
  </si>
  <si>
    <t>03.01.641-13</t>
  </si>
  <si>
    <t>03.01.641-14</t>
  </si>
  <si>
    <t>03.01.641-15</t>
  </si>
  <si>
    <t>03.01.641-16</t>
  </si>
  <si>
    <t>03.01.641-19</t>
  </si>
  <si>
    <t>03.01.661-1</t>
  </si>
  <si>
    <t>03.01.661-3</t>
  </si>
  <si>
    <t>03.01.661-5</t>
  </si>
  <si>
    <t>03.01.681-1</t>
  </si>
  <si>
    <t>03.01.701-1</t>
  </si>
  <si>
    <t>03.01.701-3</t>
  </si>
  <si>
    <t>03.01.701-4</t>
  </si>
  <si>
    <t>03.01.721-1</t>
  </si>
  <si>
    <t>03.01.721-5</t>
  </si>
  <si>
    <t>03.01.741-1</t>
  </si>
  <si>
    <t>03.01.741-2</t>
  </si>
  <si>
    <t>03.01.741-3</t>
  </si>
  <si>
    <t>03.01.761-1</t>
  </si>
  <si>
    <t>03.01.761-6</t>
  </si>
  <si>
    <t>03.01.771-1</t>
  </si>
  <si>
    <t>03.01.781-2</t>
  </si>
  <si>
    <t>03.01.781-6</t>
  </si>
  <si>
    <t>03.01.781-7</t>
  </si>
  <si>
    <t>03.01.781-8</t>
  </si>
  <si>
    <t>03.01.781-9</t>
  </si>
  <si>
    <t>03.01.781-10</t>
  </si>
  <si>
    <t>03.01.781-11</t>
  </si>
  <si>
    <t>03.01.781-13</t>
  </si>
  <si>
    <t>03.01.781-16</t>
  </si>
  <si>
    <t>03.01.781-19</t>
  </si>
  <si>
    <t>03.01.781-26</t>
  </si>
  <si>
    <t>03.01.781-27</t>
  </si>
  <si>
    <t>03.01.781-28</t>
  </si>
  <si>
    <t>03.01.781-31</t>
  </si>
  <si>
    <t>03.01.781-32</t>
  </si>
  <si>
    <t>03.01.781-35</t>
  </si>
  <si>
    <t>03.01.781-36</t>
  </si>
  <si>
    <t>03.01.781-39</t>
  </si>
  <si>
    <t>03.01.781-41</t>
  </si>
  <si>
    <t>03.01.781-42</t>
  </si>
  <si>
    <t>03.01.781-44</t>
  </si>
  <si>
    <t>03.01.781-45</t>
  </si>
  <si>
    <t>03.01.781-46</t>
  </si>
  <si>
    <t>03.01.781-47</t>
  </si>
  <si>
    <t>03.01.781-48</t>
  </si>
  <si>
    <t>03.01.781-49</t>
  </si>
  <si>
    <t>03.01.781-50</t>
  </si>
  <si>
    <t>03.01.781-52</t>
  </si>
  <si>
    <t>03.01.781-53</t>
  </si>
  <si>
    <t>03.01.781-56</t>
  </si>
  <si>
    <t>03.01.781-57</t>
  </si>
  <si>
    <t>03.01.781-59</t>
  </si>
  <si>
    <t>03.01.781-60</t>
  </si>
  <si>
    <t>03.01.781-61</t>
  </si>
  <si>
    <t>03.01.781-62</t>
  </si>
  <si>
    <t>03.01.781-63</t>
  </si>
  <si>
    <t>03.01.781-64</t>
  </si>
  <si>
    <t>03.01.781-65</t>
  </si>
  <si>
    <t>03.01.781-66</t>
  </si>
  <si>
    <t>03.01.781-67</t>
  </si>
  <si>
    <t>03.01.781-68</t>
  </si>
  <si>
    <t>03.01.781-69</t>
  </si>
  <si>
    <t>03.01.781-70</t>
  </si>
  <si>
    <t>03.01.781-72</t>
  </si>
  <si>
    <t>03.01.781-73</t>
  </si>
  <si>
    <t>03.01.781-74</t>
  </si>
  <si>
    <t>03.01.781-75</t>
  </si>
  <si>
    <t>03.01.781-77</t>
  </si>
  <si>
    <t>03.01.781-80</t>
  </si>
  <si>
    <t>03.01.781-81</t>
  </si>
  <si>
    <t>03.01.781-85</t>
  </si>
  <si>
    <t>03.01.781-86</t>
  </si>
  <si>
    <t>03.01.781-87</t>
  </si>
  <si>
    <t>03.01.781-88</t>
  </si>
  <si>
    <t>03.01.781-89</t>
  </si>
  <si>
    <t>03.01.781-91</t>
  </si>
  <si>
    <t>03.01.781-92</t>
  </si>
  <si>
    <t>03.01.781-93</t>
  </si>
  <si>
    <t>03.01.781-94</t>
  </si>
  <si>
    <t>03.01.781-95</t>
  </si>
  <si>
    <t>03.02.095-1</t>
  </si>
  <si>
    <t>03.02.095-2</t>
  </si>
  <si>
    <t>03.02.095-3</t>
  </si>
  <si>
    <t>03.02.095-4</t>
  </si>
  <si>
    <t>03.02.095-5</t>
  </si>
  <si>
    <t>03.02.095-6</t>
  </si>
  <si>
    <t>03.02.095-7</t>
  </si>
  <si>
    <t>03.02.095-8</t>
  </si>
  <si>
    <t>03.02.095-9</t>
  </si>
  <si>
    <t>03.02.095-11</t>
  </si>
  <si>
    <t>03.02.095-12</t>
  </si>
  <si>
    <t>03.02.095-14</t>
  </si>
  <si>
    <t>03.02.101-2</t>
  </si>
  <si>
    <t>03.02.101-3</t>
  </si>
  <si>
    <t>03.02.101-4</t>
  </si>
  <si>
    <t>03.02.101-5</t>
  </si>
  <si>
    <t>03.02.101-6</t>
  </si>
  <si>
    <t>03.02.101-7</t>
  </si>
  <si>
    <t>03.02.101-8</t>
  </si>
  <si>
    <t>03.02.101-9</t>
  </si>
  <si>
    <t>03.02.101-10</t>
  </si>
  <si>
    <t>03.02.101-11</t>
  </si>
  <si>
    <t>03.02.101-12</t>
  </si>
  <si>
    <t>03.02.101-14</t>
  </si>
  <si>
    <t>03.02.101-15</t>
  </si>
  <si>
    <t>03.02.101-17</t>
  </si>
  <si>
    <t>03.02.101-18</t>
  </si>
  <si>
    <t>03.02.101-20</t>
  </si>
  <si>
    <t>03.02.101-21</t>
  </si>
  <si>
    <t>03.02.101-22</t>
  </si>
  <si>
    <t>03.02.101-23</t>
  </si>
  <si>
    <t>03.02.101-24</t>
  </si>
  <si>
    <t>03.02.101-25</t>
  </si>
  <si>
    <t>03.02.101-27</t>
  </si>
  <si>
    <t>03.02.101-28</t>
  </si>
  <si>
    <t>03.02.101-29</t>
  </si>
  <si>
    <t>03.02.121-1</t>
  </si>
  <si>
    <t>03.02.121-2</t>
  </si>
  <si>
    <t>03.02.131-1</t>
  </si>
  <si>
    <t>03.02.131-2</t>
  </si>
  <si>
    <t>03.02.131-3</t>
  </si>
  <si>
    <t>03.02.131-5</t>
  </si>
  <si>
    <t>03.02.131-6</t>
  </si>
  <si>
    <t>03.02.131-7</t>
  </si>
  <si>
    <t>03.02.131-9</t>
  </si>
  <si>
    <t>03.02.131-10</t>
  </si>
  <si>
    <t>03.02.131-12</t>
  </si>
  <si>
    <t>03.02.131-13</t>
  </si>
  <si>
    <t>03.02.131-14</t>
  </si>
  <si>
    <t>03.02.131-15</t>
  </si>
  <si>
    <t>03.02.131-17</t>
  </si>
  <si>
    <t>03.02.131-18</t>
  </si>
  <si>
    <t>03.02.131-20</t>
  </si>
  <si>
    <t>03.02.131-21</t>
  </si>
  <si>
    <t>03.02.131-22</t>
  </si>
  <si>
    <t>03.02.131-23</t>
  </si>
  <si>
    <t>03.02.131-26</t>
  </si>
  <si>
    <t>03.02.131-28</t>
  </si>
  <si>
    <t>03.02.131-30</t>
  </si>
  <si>
    <t>03.02.131-31</t>
  </si>
  <si>
    <t>03.02.131-33</t>
  </si>
  <si>
    <t>03.02.131-34</t>
  </si>
  <si>
    <t>03.02.151-1</t>
  </si>
  <si>
    <t>03.02.161-2</t>
  </si>
  <si>
    <t>03.02.161-3</t>
  </si>
  <si>
    <t>03.02.161-4</t>
  </si>
  <si>
    <t>03.02.161-5</t>
  </si>
  <si>
    <t>03.02.161-6</t>
  </si>
  <si>
    <t>03.02.161-7</t>
  </si>
  <si>
    <t>03.02.201-3</t>
  </si>
  <si>
    <t>03.02.201-4</t>
  </si>
  <si>
    <t>03.02.201-5</t>
  </si>
  <si>
    <t>03.02.201-6</t>
  </si>
  <si>
    <t>03.02.221-1</t>
  </si>
  <si>
    <t>03.02.221-2</t>
  </si>
  <si>
    <t>03.02.221-3</t>
  </si>
  <si>
    <t>03.02.221-4</t>
  </si>
  <si>
    <t>03.02.221-5</t>
  </si>
  <si>
    <t>03.02.221-6</t>
  </si>
  <si>
    <t>03.02.221-7</t>
  </si>
  <si>
    <t>03.02.221-8</t>
  </si>
  <si>
    <t>03.02.261-3</t>
  </si>
  <si>
    <t>03.02.261-6</t>
  </si>
  <si>
    <t>03.02.281-5</t>
  </si>
  <si>
    <t>03.02.281-7</t>
  </si>
  <si>
    <t>03.02.281-10</t>
  </si>
  <si>
    <t>03.02.281-11</t>
  </si>
  <si>
    <t>03.02.281-12</t>
  </si>
  <si>
    <t>03.02.281-13</t>
  </si>
  <si>
    <t>03.02.281-14</t>
  </si>
  <si>
    <t>03.02.281-15</t>
  </si>
  <si>
    <t>03.02.281-16</t>
  </si>
  <si>
    <t>03.02.296-1</t>
  </si>
  <si>
    <t>03.02.296-2</t>
  </si>
  <si>
    <t>03.02.296-3</t>
  </si>
  <si>
    <t>03.02.297-1</t>
  </si>
  <si>
    <t>03.02.297-3</t>
  </si>
  <si>
    <t>03.02.297-4</t>
  </si>
  <si>
    <t>03.02.297-5</t>
  </si>
  <si>
    <t>03.02.297-6</t>
  </si>
  <si>
    <t>03.02.297-7</t>
  </si>
  <si>
    <t>03.02.297-8</t>
  </si>
  <si>
    <t>03.02.297-9</t>
  </si>
  <si>
    <t>03.02.297-10</t>
  </si>
  <si>
    <t>03.02.301-1</t>
  </si>
  <si>
    <t>03.02.301-6</t>
  </si>
  <si>
    <t>03.02.301-7</t>
  </si>
  <si>
    <t>03.02.302-1</t>
  </si>
  <si>
    <t>03.02.302-2</t>
  </si>
  <si>
    <t>03.02.302-5</t>
  </si>
  <si>
    <t>03.02.341-2</t>
  </si>
  <si>
    <t>03.02.341-3</t>
  </si>
  <si>
    <t>03.02.341-6</t>
  </si>
  <si>
    <t>03.02.341-7</t>
  </si>
  <si>
    <t>03.02.353-2</t>
  </si>
  <si>
    <t>03.02.361-1</t>
  </si>
  <si>
    <t>03.02.361-2</t>
  </si>
  <si>
    <t>03.02.361-4</t>
  </si>
  <si>
    <t>03.02.361-5</t>
  </si>
  <si>
    <t>03.02.361-6</t>
  </si>
  <si>
    <t>03.02.361-7</t>
  </si>
  <si>
    <t>03.02.361-8</t>
  </si>
  <si>
    <t>03.02.361-9</t>
  </si>
  <si>
    <t>03.02.361-10</t>
  </si>
  <si>
    <t>03.02.361-13</t>
  </si>
  <si>
    <t>03.02.361-14</t>
  </si>
  <si>
    <t>03.02.361-18</t>
  </si>
  <si>
    <t>03.02.361-19</t>
  </si>
  <si>
    <t>03.02.361-20</t>
  </si>
  <si>
    <t>03.02.361-21</t>
  </si>
  <si>
    <t>03.02.361-23</t>
  </si>
  <si>
    <t>03.02.361-24</t>
  </si>
  <si>
    <t>03.02.361-25</t>
  </si>
  <si>
    <t>03.02.361-26</t>
  </si>
  <si>
    <t>03.02.361-28</t>
  </si>
  <si>
    <t>03.02.361-30</t>
  </si>
  <si>
    <t>03.02.361-31</t>
  </si>
  <si>
    <t>03.02.361-32</t>
  </si>
  <si>
    <t>03.02.371-1</t>
  </si>
  <si>
    <t>03.02.371-3</t>
  </si>
  <si>
    <t>03.02.371-5</t>
  </si>
  <si>
    <t>03.02.371-6</t>
  </si>
  <si>
    <t>03.02.371-8</t>
  </si>
  <si>
    <t>03.02.381-2</t>
  </si>
  <si>
    <t>03.02.381-3</t>
  </si>
  <si>
    <t>03.02.381-4</t>
  </si>
  <si>
    <t>03.02.381-5</t>
  </si>
  <si>
    <t>03.02.391-3</t>
  </si>
  <si>
    <t>03.02.391-4</t>
  </si>
  <si>
    <t>03.02.410-1</t>
  </si>
  <si>
    <t>03.02.410-2</t>
  </si>
  <si>
    <t>03.02.410-3</t>
  </si>
  <si>
    <t>03.02.410-5</t>
  </si>
  <si>
    <t>03.02.410-6</t>
  </si>
  <si>
    <t>03.02.421-1</t>
  </si>
  <si>
    <t>03.02.421-2</t>
  </si>
  <si>
    <t>03.02.421-3</t>
  </si>
  <si>
    <t>03.02.421-4</t>
  </si>
  <si>
    <t>03.02.421-5</t>
  </si>
  <si>
    <t>03.02.421-6</t>
  </si>
  <si>
    <t>03.02.421-7</t>
  </si>
  <si>
    <t>03.02.421-8</t>
  </si>
  <si>
    <t>03.02.421-9</t>
  </si>
  <si>
    <t>03.02.421-10</t>
  </si>
  <si>
    <t>03.02.451-6</t>
  </si>
  <si>
    <t>03.02.501-2</t>
  </si>
  <si>
    <t>03.02.501-3</t>
  </si>
  <si>
    <t>03.02.501-4</t>
  </si>
  <si>
    <t>03.02.501-5</t>
  </si>
  <si>
    <t>03.02.501-6</t>
  </si>
  <si>
    <t>03.02.541-2</t>
  </si>
  <si>
    <t>03.02.541-4</t>
  </si>
  <si>
    <t>03.02.541-5</t>
  </si>
  <si>
    <t>03.02.541-6</t>
  </si>
  <si>
    <t>03.02.541-8</t>
  </si>
  <si>
    <t>03.02.541-9</t>
  </si>
  <si>
    <t>03.02.541-10</t>
  </si>
  <si>
    <t>03.02.541-15</t>
  </si>
  <si>
    <t>03.02.541-17</t>
  </si>
  <si>
    <t>03.02.541-18</t>
  </si>
  <si>
    <t>03.02.541-20</t>
  </si>
  <si>
    <t>03.02.541-22</t>
  </si>
  <si>
    <t>03.02.541-24</t>
  </si>
  <si>
    <t>03.02.541-25</t>
  </si>
  <si>
    <t>03.02.561-1</t>
  </si>
  <si>
    <t>03.02.561-2</t>
  </si>
  <si>
    <t>03.02.561-3</t>
  </si>
  <si>
    <t>03.02.561-4</t>
  </si>
  <si>
    <t>03.02.561-5</t>
  </si>
  <si>
    <t>03.02.561-6</t>
  </si>
  <si>
    <t>03.02.561-7</t>
  </si>
  <si>
    <t>03.02.561-8</t>
  </si>
  <si>
    <t>03.02.561-9</t>
  </si>
  <si>
    <t>03.02.561-10</t>
  </si>
  <si>
    <t>03.02.561-11</t>
  </si>
  <si>
    <t>03.02.561-13</t>
  </si>
  <si>
    <t>03.02.561-14</t>
  </si>
  <si>
    <t>03.02.561-15</t>
  </si>
  <si>
    <t>03.02.561-16</t>
  </si>
  <si>
    <t>03.02.561-17</t>
  </si>
  <si>
    <t>03.02.561-18</t>
  </si>
  <si>
    <t>03.02.561-19</t>
  </si>
  <si>
    <t>03.02.561-20</t>
  </si>
  <si>
    <t>03.02.561-21</t>
  </si>
  <si>
    <t>03.02.561-22</t>
  </si>
  <si>
    <t>03.02.561-23</t>
  </si>
  <si>
    <t>03.02.561-24</t>
  </si>
  <si>
    <t>03.02.561-25</t>
  </si>
  <si>
    <t>03.02.561-26</t>
  </si>
  <si>
    <t>03.02.561-27</t>
  </si>
  <si>
    <t>03.02.561-28</t>
  </si>
  <si>
    <t>03.02.561-29</t>
  </si>
  <si>
    <t>03.02.561-30</t>
  </si>
  <si>
    <t>03.02.561-32</t>
  </si>
  <si>
    <t>03.02.561-33</t>
  </si>
  <si>
    <t>03.02.561-34</t>
  </si>
  <si>
    <t>03.02.561-35</t>
  </si>
  <si>
    <t>03.02.561-37</t>
  </si>
  <si>
    <t>03.02.561-38</t>
  </si>
  <si>
    <t>03.02.561-39</t>
  </si>
  <si>
    <t>03.02.561-40</t>
  </si>
  <si>
    <t>03.02.561-41</t>
  </si>
  <si>
    <t>03.02.561-42</t>
  </si>
  <si>
    <t>03.02.561-43</t>
  </si>
  <si>
    <t>03.02.561-44</t>
  </si>
  <si>
    <t>03.02.561-45</t>
  </si>
  <si>
    <t>03.02.561-47</t>
  </si>
  <si>
    <t>03.02.561-48</t>
  </si>
  <si>
    <t>03.02.561-49</t>
  </si>
  <si>
    <t>03.02.561-50</t>
  </si>
  <si>
    <t>03.02.561-51</t>
  </si>
  <si>
    <t>03.02.561-52</t>
  </si>
  <si>
    <t>03.02.581-4</t>
  </si>
  <si>
    <t>03.02.601-1</t>
  </si>
  <si>
    <t>03.02.601-2</t>
  </si>
  <si>
    <t>03.02.601-5</t>
  </si>
  <si>
    <t>03.02.601-6</t>
  </si>
  <si>
    <t>03.02.601-7</t>
  </si>
  <si>
    <t>03.02.601-8</t>
  </si>
  <si>
    <t>03.02.601-9</t>
  </si>
  <si>
    <t>03.02.601-11</t>
  </si>
  <si>
    <t>03.02.601-13</t>
  </si>
  <si>
    <t>03.02.601-14</t>
  </si>
  <si>
    <t>03.02.601-15</t>
  </si>
  <si>
    <t>03.02.611-1</t>
  </si>
  <si>
    <t>03.02.611-6</t>
  </si>
  <si>
    <t>03.02.611-7</t>
  </si>
  <si>
    <t>03.02.611-8</t>
  </si>
  <si>
    <t>03.02.611-17</t>
  </si>
  <si>
    <t>03.02.611-19</t>
  </si>
  <si>
    <t>03.02.611-23</t>
  </si>
  <si>
    <t>03.02.621-7</t>
  </si>
  <si>
    <t>03.02.621-8</t>
  </si>
  <si>
    <t>03.02.621-12</t>
  </si>
  <si>
    <t>03.02.621-14</t>
  </si>
  <si>
    <t>03.02.621-18</t>
  </si>
  <si>
    <t>03.02.621-19</t>
  </si>
  <si>
    <t>03.02.621-21</t>
  </si>
  <si>
    <t>03.02.621-22</t>
  </si>
  <si>
    <t>03.02.621-30</t>
  </si>
  <si>
    <t>03.02.641-2</t>
  </si>
  <si>
    <t>03.02.641-3</t>
  </si>
  <si>
    <t>03.02.641-4</t>
  </si>
  <si>
    <t>03.02.641-7</t>
  </si>
  <si>
    <t>03.02.661-2</t>
  </si>
  <si>
    <t>03.02.681-2</t>
  </si>
  <si>
    <t>03.02.681-3</t>
  </si>
  <si>
    <t>03.02.681-6</t>
  </si>
  <si>
    <t>03.02.681-11</t>
  </si>
  <si>
    <t>03.02.681-12</t>
  </si>
  <si>
    <t>03.02.681-14</t>
  </si>
  <si>
    <t>03.02.681-15</t>
  </si>
  <si>
    <t>03.02.681-16</t>
  </si>
  <si>
    <t>03.02.681-24</t>
  </si>
  <si>
    <t>03.02.681-25</t>
  </si>
  <si>
    <t>03.02.681-27</t>
  </si>
  <si>
    <t>03.02.681-28</t>
  </si>
  <si>
    <t>03.02.681-29</t>
  </si>
  <si>
    <t>03.02.681-30</t>
  </si>
  <si>
    <t>03.03.101-2</t>
  </si>
  <si>
    <t>03.03.101-5</t>
  </si>
  <si>
    <t>03.03.101-8</t>
  </si>
  <si>
    <t>03.03.101-9</t>
  </si>
  <si>
    <t>03.03.121-3</t>
  </si>
  <si>
    <t>03.03.121-5</t>
  </si>
  <si>
    <t>03.03.121-6</t>
  </si>
  <si>
    <t>03.03.121-7</t>
  </si>
  <si>
    <t>03.03.121-8</t>
  </si>
  <si>
    <t>03.03.121-9</t>
  </si>
  <si>
    <t>03.03.121-14</t>
  </si>
  <si>
    <t>03.03.121-16</t>
  </si>
  <si>
    <t>03.03.121-17</t>
  </si>
  <si>
    <t>03.03.121-18</t>
  </si>
  <si>
    <t>03.03.121-19</t>
  </si>
  <si>
    <t>03.03.121-20</t>
  </si>
  <si>
    <t>03.03.121-23</t>
  </si>
  <si>
    <t>03.03.121-24</t>
  </si>
  <si>
    <t>03.03.121-26</t>
  </si>
  <si>
    <t>03.03.141-1</t>
  </si>
  <si>
    <t>03.03.141-2</t>
  </si>
  <si>
    <t>03.03.141-3</t>
  </si>
  <si>
    <t>03.03.141-5</t>
  </si>
  <si>
    <t>03.03.141-7</t>
  </si>
  <si>
    <t>03.03.141-9</t>
  </si>
  <si>
    <t>03.03.141-10</t>
  </si>
  <si>
    <t>03.03.151-1</t>
  </si>
  <si>
    <t>03.03.151-2</t>
  </si>
  <si>
    <t>03.03.151-3</t>
  </si>
  <si>
    <t>03.03.151-4</t>
  </si>
  <si>
    <t>03.03.151-5</t>
  </si>
  <si>
    <t>03.04.105-1</t>
  </si>
  <si>
    <t>03.04.105-2</t>
  </si>
  <si>
    <t>03.04.105-4</t>
  </si>
  <si>
    <t>03.04.105-5</t>
  </si>
  <si>
    <t>03.04.105-6</t>
  </si>
  <si>
    <t>03.04.105-7</t>
  </si>
  <si>
    <t>03.04.141-1</t>
  </si>
  <si>
    <t>03.04.141-3</t>
  </si>
  <si>
    <t>03.04.141-5</t>
  </si>
  <si>
    <t>03.04.141-6</t>
  </si>
  <si>
    <t>03.04.161-1</t>
  </si>
  <si>
    <t>03.04.161-3</t>
  </si>
  <si>
    <t>03.04.181-2</t>
  </si>
  <si>
    <t>03.04.181-3</t>
  </si>
  <si>
    <t>03.04.181-4</t>
  </si>
  <si>
    <t>03.04.181-7</t>
  </si>
  <si>
    <t>03.04.181-8</t>
  </si>
  <si>
    <t>03.04.181-9</t>
  </si>
  <si>
    <t>03.04.181-10</t>
  </si>
  <si>
    <t>03.04.221-1</t>
  </si>
  <si>
    <t>03.04.221-3</t>
  </si>
  <si>
    <t>03.04.221-4</t>
  </si>
  <si>
    <t>03.04.221-5</t>
  </si>
  <si>
    <t>03.04.221-6</t>
  </si>
  <si>
    <t>03.04.221-7</t>
  </si>
  <si>
    <t>03.04.221-8</t>
  </si>
  <si>
    <t>03.04.221-9</t>
  </si>
  <si>
    <t>03.04.221-10</t>
  </si>
  <si>
    <t>03.04.221-11</t>
  </si>
  <si>
    <t>03.04.221-13</t>
  </si>
  <si>
    <t>03.04.221-14</t>
  </si>
  <si>
    <t>03.04.221-15</t>
  </si>
  <si>
    <t>03.04.221-18</t>
  </si>
  <si>
    <t>03.04.221-19</t>
  </si>
  <si>
    <t>03.04.221-20</t>
  </si>
  <si>
    <t>03.04.221-21</t>
  </si>
  <si>
    <t>03.04.221-23</t>
  </si>
  <si>
    <t>03.04.221-24</t>
  </si>
  <si>
    <t>03.04.221-26</t>
  </si>
  <si>
    <t>03.04.221-27</t>
  </si>
  <si>
    <t>03.04.221-28</t>
  </si>
  <si>
    <t>03.04.221-29</t>
  </si>
  <si>
    <t>03.04.221-30</t>
  </si>
  <si>
    <t>03.04.221-31</t>
  </si>
  <si>
    <t>03.04.221-33</t>
  </si>
  <si>
    <t>03.04.221-34</t>
  </si>
  <si>
    <t>03.04.221-36</t>
  </si>
  <si>
    <t>03.04.221-37</t>
  </si>
  <si>
    <t>03.04.221-38</t>
  </si>
  <si>
    <t>03.04.221-39</t>
  </si>
  <si>
    <t>03.04.221-40</t>
  </si>
  <si>
    <t>03.04.221-41</t>
  </si>
  <si>
    <t>03.04.221-42</t>
  </si>
  <si>
    <t>03.04.221-43</t>
  </si>
  <si>
    <t>03.04.221-45</t>
  </si>
  <si>
    <t>03.04.221-46</t>
  </si>
  <si>
    <t>03.04.221-47</t>
  </si>
  <si>
    <t>03.04.221-48</t>
  </si>
  <si>
    <t>03.04.221-49</t>
  </si>
  <si>
    <t>03.04.221-50</t>
  </si>
  <si>
    <t>03.04.221-51</t>
  </si>
  <si>
    <t>03.04.221-52</t>
  </si>
  <si>
    <t>03.04.221-53</t>
  </si>
  <si>
    <t>03.04.221-55</t>
  </si>
  <si>
    <t>03.04.221-56</t>
  </si>
  <si>
    <t>03.04.221-57</t>
  </si>
  <si>
    <t>03.04.221-59</t>
  </si>
  <si>
    <t>03.04.221-61</t>
  </si>
  <si>
    <t>03.04.221-62</t>
  </si>
  <si>
    <t>03.04.221-65</t>
  </si>
  <si>
    <t>03.04.221-66</t>
  </si>
  <si>
    <t>03.04.221-68</t>
  </si>
  <si>
    <t>03.04.221-69</t>
  </si>
  <si>
    <t>03.04.221-71</t>
  </si>
  <si>
    <t>03.04.241-3</t>
  </si>
  <si>
    <t>03.04.241-5</t>
  </si>
  <si>
    <t>03.04.241-10</t>
  </si>
  <si>
    <t>03.04.241-11</t>
  </si>
  <si>
    <t>03.04.261-1</t>
  </si>
  <si>
    <t>03.04.261-7</t>
  </si>
  <si>
    <t>03.04.261-8</t>
  </si>
  <si>
    <t>03.04.261-10</t>
  </si>
  <si>
    <t>03.04.261-14</t>
  </si>
  <si>
    <t>03.04.261-16</t>
  </si>
  <si>
    <t>03.04.261-17</t>
  </si>
  <si>
    <t>03.04.261-18</t>
  </si>
  <si>
    <t>03.04.261-19</t>
  </si>
  <si>
    <t>03.04.261-20</t>
  </si>
  <si>
    <t>03.04.261-22</t>
  </si>
  <si>
    <t>03.04.261-23</t>
  </si>
  <si>
    <t>03.04.261-25</t>
  </si>
  <si>
    <t>03.04.261-26</t>
  </si>
  <si>
    <t>03.04.295-1</t>
  </si>
  <si>
    <t>03.04.301-1</t>
  </si>
  <si>
    <t>03.04.301-2</t>
  </si>
  <si>
    <t>03.05.101-1</t>
  </si>
  <si>
    <t>03.05.101-2</t>
  </si>
  <si>
    <t>03.05.101-3</t>
  </si>
  <si>
    <t>03.05.101-4</t>
  </si>
  <si>
    <t>03.05.101-5</t>
  </si>
  <si>
    <t>03.05.101-6</t>
  </si>
  <si>
    <t>03.05.101-7</t>
  </si>
  <si>
    <t>03.05.105-2</t>
  </si>
  <si>
    <t>03.05.105-4</t>
  </si>
  <si>
    <t>03.05.105-5</t>
  </si>
  <si>
    <t>03.05.121-1</t>
  </si>
  <si>
    <t>03.05.121-2</t>
  </si>
  <si>
    <t>03.05.121-3</t>
  </si>
  <si>
    <t>03.05.121-4</t>
  </si>
  <si>
    <t>03.05.121-5</t>
  </si>
  <si>
    <t>03.05.121-8</t>
  </si>
  <si>
    <t>03.05.125-1</t>
  </si>
  <si>
    <t>03.05.125-2</t>
  </si>
  <si>
    <t>03.05.125-3</t>
  </si>
  <si>
    <t>03.05.125-4</t>
  </si>
  <si>
    <t>03.05.125-7</t>
  </si>
  <si>
    <t>03.05.125-9</t>
  </si>
  <si>
    <t>03.05.125-10</t>
  </si>
  <si>
    <t>03.05.125-11</t>
  </si>
  <si>
    <t>03.05.131-1</t>
  </si>
  <si>
    <t>03.05.161-1</t>
  </si>
  <si>
    <t>03.05.161-2</t>
  </si>
  <si>
    <t>03.05.161-3</t>
  </si>
  <si>
    <t>03.05.161-5</t>
  </si>
  <si>
    <t>03.05.161-6</t>
  </si>
  <si>
    <t>03.05.161-7</t>
  </si>
  <si>
    <t>03.05.161-8</t>
  </si>
  <si>
    <t>03.05.161-11</t>
  </si>
  <si>
    <t>03.05.161-13</t>
  </si>
  <si>
    <t>03.05.161-14</t>
  </si>
  <si>
    <t>03.05.161-15</t>
  </si>
  <si>
    <t>03.05.181-1</t>
  </si>
  <si>
    <t>03.05.181-7</t>
  </si>
  <si>
    <t>03.05.181-8</t>
  </si>
  <si>
    <t>03.05.181-9</t>
  </si>
  <si>
    <t>03.05.181-10</t>
  </si>
  <si>
    <t>03.05.181-14</t>
  </si>
  <si>
    <t>03.05.181-17</t>
  </si>
  <si>
    <t>03.05.181-19</t>
  </si>
  <si>
    <t>03.05.181-20</t>
  </si>
  <si>
    <t>03.05.181-23</t>
  </si>
  <si>
    <t>03.05.181-25</t>
  </si>
  <si>
    <t>03.05.181-26</t>
  </si>
  <si>
    <t>03.05.181-27</t>
  </si>
  <si>
    <t>03.05.181-30</t>
  </si>
  <si>
    <t>03.05.181-31</t>
  </si>
  <si>
    <t>03.05.181-32</t>
  </si>
  <si>
    <t>03.05.181-37</t>
  </si>
  <si>
    <t>03.05.181-38</t>
  </si>
  <si>
    <t>03.05.191-1</t>
  </si>
  <si>
    <t>03.05.201-2</t>
  </si>
  <si>
    <t>03.05.201-8</t>
  </si>
  <si>
    <t>03.05.201-9</t>
  </si>
  <si>
    <t>03.05.201-15</t>
  </si>
  <si>
    <t>03.05.201-18</t>
  </si>
  <si>
    <t>03.05.201-19</t>
  </si>
  <si>
    <t>03.05.201-22</t>
  </si>
  <si>
    <t>03.05.201-24</t>
  </si>
  <si>
    <t>03.05.201-37</t>
  </si>
  <si>
    <t>03.05.215-1</t>
  </si>
  <si>
    <t>03.05.221-1</t>
  </si>
  <si>
    <t>03.05.221-3</t>
  </si>
  <si>
    <t>03.05.241-2</t>
  </si>
  <si>
    <t>03.05.241-3</t>
  </si>
  <si>
    <t>03.05.241-4</t>
  </si>
  <si>
    <t>03.05.241-5</t>
  </si>
  <si>
    <t>03.05.241-6</t>
  </si>
  <si>
    <t>03.05.241-11</t>
  </si>
  <si>
    <t>03.05.241-13</t>
  </si>
  <si>
    <t>03.05.241-14</t>
  </si>
  <si>
    <t>03.05.241-15</t>
  </si>
  <si>
    <t>03.05.241-22</t>
  </si>
  <si>
    <t>03.05.241-23</t>
  </si>
  <si>
    <t>03.05.241-24</t>
  </si>
  <si>
    <t>03.05.241-27</t>
  </si>
  <si>
    <t>03.05.281-5</t>
  </si>
  <si>
    <t>03.05.291-1</t>
  </si>
  <si>
    <t>03.05.341-1</t>
  </si>
  <si>
    <t>03.05.341-3</t>
  </si>
  <si>
    <t>03.05.341-4</t>
  </si>
  <si>
    <t>03.05.341-6</t>
  </si>
  <si>
    <t>03.06.101-1</t>
  </si>
  <si>
    <t>03.06.101-2</t>
  </si>
  <si>
    <t>03.06.101-3</t>
  </si>
  <si>
    <t>03.06.105-1</t>
  </si>
  <si>
    <t>03.06.105-3</t>
  </si>
  <si>
    <t>03.06.105-4</t>
  </si>
  <si>
    <t>03.06.105-5</t>
  </si>
  <si>
    <t>03.06.105-6</t>
  </si>
  <si>
    <t>03.06.105-7</t>
  </si>
  <si>
    <t>03.06.105-8</t>
  </si>
  <si>
    <t>03.06.105-11</t>
  </si>
  <si>
    <t>03.06.111-2</t>
  </si>
  <si>
    <t>03.06.111-8</t>
  </si>
  <si>
    <t>03.06.121-1</t>
  </si>
  <si>
    <t>03.06.121-2</t>
  </si>
  <si>
    <t>03.06.121-3</t>
  </si>
  <si>
    <t>03.06.121-4</t>
  </si>
  <si>
    <t>03.06.121-5</t>
  </si>
  <si>
    <t>03.06.121-6</t>
  </si>
  <si>
    <t>03.06.121-7</t>
  </si>
  <si>
    <t>03.06.121-8</t>
  </si>
  <si>
    <t>03.06.121-10</t>
  </si>
  <si>
    <t>03.06.121-11</t>
  </si>
  <si>
    <t>03.06.121-12</t>
  </si>
  <si>
    <t>03.06.121-13</t>
  </si>
  <si>
    <t>03.06.121-14</t>
  </si>
  <si>
    <t>03.06.121-16</t>
  </si>
  <si>
    <t>03.06.121-17</t>
  </si>
  <si>
    <t>03.06.121-20</t>
  </si>
  <si>
    <t>03.06.121-21</t>
  </si>
  <si>
    <t>03.06.121-23</t>
  </si>
  <si>
    <t>03.06.121-24</t>
  </si>
  <si>
    <t>03.06.121-26</t>
  </si>
  <si>
    <t>03.06.121-30</t>
  </si>
  <si>
    <t>03.06.141-2</t>
  </si>
  <si>
    <t>03.06.141-3</t>
  </si>
  <si>
    <t>03.06.141-4</t>
  </si>
  <si>
    <t>03.06.141-5</t>
  </si>
  <si>
    <t>03.06.141-7</t>
  </si>
  <si>
    <t>03.06.141-8</t>
  </si>
  <si>
    <t>03.06.141-9</t>
  </si>
  <si>
    <t>03.06.141-12</t>
  </si>
  <si>
    <t>03.06.141-15</t>
  </si>
  <si>
    <t>03.06.141-18</t>
  </si>
  <si>
    <t>03.06.141-22</t>
  </si>
  <si>
    <t>03.06.141-23</t>
  </si>
  <si>
    <t>03.06.141-24</t>
  </si>
  <si>
    <t>03.06.151-4</t>
  </si>
  <si>
    <t>03.06.161-1</t>
  </si>
  <si>
    <t>03.06.161-3</t>
  </si>
  <si>
    <t>03.06.161-4</t>
  </si>
  <si>
    <t>03.06.161-5</t>
  </si>
  <si>
    <t>03.06.161-11</t>
  </si>
  <si>
    <t>03.06.201-1</t>
  </si>
  <si>
    <t>03.06.201-5</t>
  </si>
  <si>
    <t>03.06.201-8</t>
  </si>
  <si>
    <t>03.06.201-9</t>
  </si>
  <si>
    <t>03.06.201-11</t>
  </si>
  <si>
    <t>03.06.201-15</t>
  </si>
  <si>
    <t>03.06.201-19</t>
  </si>
  <si>
    <t>03.06.201-20</t>
  </si>
  <si>
    <t>03.06.201-21</t>
  </si>
  <si>
    <t>03.06.201-23</t>
  </si>
  <si>
    <t>03.06.201-24</t>
  </si>
  <si>
    <t>03.06.201-25</t>
  </si>
  <si>
    <t>03.06.223-1</t>
  </si>
  <si>
    <t>03.06.224-1</t>
  </si>
  <si>
    <t>03.06.241-1</t>
  </si>
  <si>
    <t>03.06.241-2</t>
  </si>
  <si>
    <t>03.06.241-3</t>
  </si>
  <si>
    <t>03.06.245-2</t>
  </si>
  <si>
    <t>03.06.261-9</t>
  </si>
  <si>
    <t>03.06.261-10</t>
  </si>
  <si>
    <t>03.06.281-1</t>
  </si>
  <si>
    <t>03.06.281-4</t>
  </si>
  <si>
    <t>03.07.101-2</t>
  </si>
  <si>
    <t>03.07.101-3</t>
  </si>
  <si>
    <t>03.07.111-1</t>
  </si>
  <si>
    <t>03.07.111-2</t>
  </si>
  <si>
    <t>03.07.161-1</t>
  </si>
  <si>
    <t>03.07.161-2</t>
  </si>
  <si>
    <t>03.07.161-3</t>
  </si>
  <si>
    <t>03.07.161-4</t>
  </si>
  <si>
    <t>03.07.161-5</t>
  </si>
  <si>
    <t>03.07.161-6</t>
  </si>
  <si>
    <t>03.07.161-7</t>
  </si>
  <si>
    <t>03.07.161-8</t>
  </si>
  <si>
    <t>03.07.161-9</t>
  </si>
  <si>
    <t>03.07.161-10</t>
  </si>
  <si>
    <t>03.07.161-11</t>
  </si>
  <si>
    <t>03.07.161-12</t>
  </si>
  <si>
    <t>03.07.161-13</t>
  </si>
  <si>
    <t>03.07.161-14</t>
  </si>
  <si>
    <t>03.07.161-15</t>
  </si>
  <si>
    <t>03.07.161-16</t>
  </si>
  <si>
    <t>03.07.161-18</t>
  </si>
  <si>
    <t>03.07.161-20</t>
  </si>
  <si>
    <t>03.07.161-21</t>
  </si>
  <si>
    <t>03.07.161-22</t>
  </si>
  <si>
    <t>03.07.161-23</t>
  </si>
  <si>
    <t>03.07.161-24</t>
  </si>
  <si>
    <t>03.07.161-25</t>
  </si>
  <si>
    <t>03.07.161-26</t>
  </si>
  <si>
    <t>03.07.161-27</t>
  </si>
  <si>
    <t>03.07.161-28</t>
  </si>
  <si>
    <t>03.07.161-29</t>
  </si>
  <si>
    <t>03.07.161-31</t>
  </si>
  <si>
    <t>03.07.161-32</t>
  </si>
  <si>
    <t>03.07.161-33</t>
  </si>
  <si>
    <t>03.07.161-35</t>
  </si>
  <si>
    <t>03.07.161-36</t>
  </si>
  <si>
    <t>03.07.161-38</t>
  </si>
  <si>
    <t>03.07.181-3</t>
  </si>
  <si>
    <t>03.07.181-5</t>
  </si>
  <si>
    <t>03.07.181-6</t>
  </si>
  <si>
    <t>03.07.181-9</t>
  </si>
  <si>
    <t>03.07.181-10</t>
  </si>
  <si>
    <t>03.07.181-12</t>
  </si>
  <si>
    <t>03.07.181-14</t>
  </si>
  <si>
    <t>03.07.181-15</t>
  </si>
  <si>
    <t>03.07.181-16</t>
  </si>
  <si>
    <t>03.07.181-17</t>
  </si>
  <si>
    <t>03.07.181-19</t>
  </si>
  <si>
    <t>03.07.211-3</t>
  </si>
  <si>
    <t>03.07.221-2</t>
  </si>
  <si>
    <t>03.07.231-1</t>
  </si>
  <si>
    <t>03.07.241-2</t>
  </si>
  <si>
    <t>03.07.241-3</t>
  </si>
  <si>
    <t>03.07.241-4</t>
  </si>
  <si>
    <t>03.07.241-5</t>
  </si>
  <si>
    <t>03.07.241-6</t>
  </si>
  <si>
    <t>03.07.241-8</t>
  </si>
  <si>
    <t>03.07.241-9</t>
  </si>
  <si>
    <t>03.07.241-12</t>
  </si>
  <si>
    <t>03.07.241-13</t>
  </si>
  <si>
    <t>03.07.241-14</t>
  </si>
  <si>
    <t>03.07.241-17</t>
  </si>
  <si>
    <t>03.07.241-18</t>
  </si>
  <si>
    <t>03.07.241-21</t>
  </si>
  <si>
    <t>03.07.241-24</t>
  </si>
  <si>
    <t>03.07.241-25</t>
  </si>
  <si>
    <t>03.07.241-26</t>
  </si>
  <si>
    <t>03.07.241-27</t>
  </si>
  <si>
    <t>03.07.241-28</t>
  </si>
  <si>
    <t>03.07.241-29</t>
  </si>
  <si>
    <t>03.07.241-30</t>
  </si>
  <si>
    <t>03.07.241-32</t>
  </si>
  <si>
    <t>03.07.241-35</t>
  </si>
  <si>
    <t>03.07.241-36</t>
  </si>
  <si>
    <t>03.07.241-37</t>
  </si>
  <si>
    <t>03.07.241-41</t>
  </si>
  <si>
    <t>03.07.241-42</t>
  </si>
  <si>
    <t>03.07.241-43</t>
  </si>
  <si>
    <t>03.07.241-44</t>
  </si>
  <si>
    <t>03.07.241-45</t>
  </si>
  <si>
    <t>03.07.241-50</t>
  </si>
  <si>
    <t>03.07.241-51</t>
  </si>
  <si>
    <t>03.07.241-52</t>
  </si>
  <si>
    <t>03.07.241-56</t>
  </si>
  <si>
    <t>03.07.241-60</t>
  </si>
  <si>
    <t>03.07.241-61</t>
  </si>
  <si>
    <t>03.07.241-64</t>
  </si>
  <si>
    <t>03.07.242-2</t>
  </si>
  <si>
    <t>03.07.242-7</t>
  </si>
  <si>
    <t>03.07.242-9</t>
  </si>
  <si>
    <t>03.07.331-2</t>
  </si>
  <si>
    <t>03.07.341-1</t>
  </si>
  <si>
    <t>03.08.101-2</t>
  </si>
  <si>
    <t>03.08.101-4</t>
  </si>
  <si>
    <t>03.08.101-5</t>
  </si>
  <si>
    <t>03.08.101-6</t>
  </si>
  <si>
    <t>03.08.101-9</t>
  </si>
  <si>
    <t>03.08.111-1</t>
  </si>
  <si>
    <t>03.08.111-2</t>
  </si>
  <si>
    <t>03.08.111-3</t>
  </si>
  <si>
    <t>03.08.121-1</t>
  </si>
  <si>
    <t>03.08.121-3</t>
  </si>
  <si>
    <t>03.08.121-7</t>
  </si>
  <si>
    <t>03.08.121-8</t>
  </si>
  <si>
    <t>03.08.121-13</t>
  </si>
  <si>
    <t>03.08.121-15</t>
  </si>
  <si>
    <t>03.08.121-16</t>
  </si>
  <si>
    <t>03.08.121-19</t>
  </si>
  <si>
    <t>03.08.121-21</t>
  </si>
  <si>
    <t>03.08.121-22</t>
  </si>
  <si>
    <t>03.08.121-23</t>
  </si>
  <si>
    <t>03.08.121-25</t>
  </si>
  <si>
    <t>03.08.131-3</t>
  </si>
  <si>
    <t>03.08.131-6</t>
  </si>
  <si>
    <t>03.08.131-8</t>
  </si>
  <si>
    <t>03.08.135-1</t>
  </si>
  <si>
    <t>03.08.141-1</t>
  </si>
  <si>
    <t>03.08.141-2</t>
  </si>
  <si>
    <t>03.08.141-4</t>
  </si>
  <si>
    <t>03.08.141-6</t>
  </si>
  <si>
    <t>03.08.141-9</t>
  </si>
  <si>
    <t>03.08.141-10</t>
  </si>
  <si>
    <t>03.08.141-12</t>
  </si>
  <si>
    <t>03.08.141-13</t>
  </si>
  <si>
    <t>03.08.141-16</t>
  </si>
  <si>
    <t>03.08.141-17</t>
  </si>
  <si>
    <t>03.08.141-19</t>
  </si>
  <si>
    <t>03.08.151-2</t>
  </si>
  <si>
    <t>03.08.151-3</t>
  </si>
  <si>
    <t>03.08.151-5</t>
  </si>
  <si>
    <t>03.08.151-7</t>
  </si>
  <si>
    <t>03.08.151-8</t>
  </si>
  <si>
    <t>03.08.161-2</t>
  </si>
  <si>
    <t>03.08.161-3</t>
  </si>
  <si>
    <t>03.08.161-4</t>
  </si>
  <si>
    <t>03.08.161-6</t>
  </si>
  <si>
    <t>03.08.161-7</t>
  </si>
  <si>
    <t>03.08.161-10</t>
  </si>
  <si>
    <t>03.08.161-11</t>
  </si>
  <si>
    <t>03.08.161-12</t>
  </si>
  <si>
    <t>03.08.181-4</t>
  </si>
  <si>
    <t>03.08.191-1</t>
  </si>
  <si>
    <t>03.08.193-1</t>
  </si>
  <si>
    <t>03.08.201-2</t>
  </si>
  <si>
    <t>03.08.201-3</t>
  </si>
  <si>
    <t>03.08.201-4</t>
  </si>
  <si>
    <t>03.08.201-5</t>
  </si>
  <si>
    <t>03.08.201-6</t>
  </si>
  <si>
    <t>03.08.201-7</t>
  </si>
  <si>
    <t>03.08.201-8</t>
  </si>
  <si>
    <t>03.08.201-10</t>
  </si>
  <si>
    <t>03.08.201-11</t>
  </si>
  <si>
    <t>03.08.201-12</t>
  </si>
  <si>
    <t>03.08.201-13</t>
  </si>
  <si>
    <t>03.08.201-14</t>
  </si>
  <si>
    <t>03.08.201-15</t>
  </si>
  <si>
    <t>03.08.201-17</t>
  </si>
  <si>
    <t>03.08.201-18</t>
  </si>
  <si>
    <t>03.08.201-19</t>
  </si>
  <si>
    <t>03.08.201-20</t>
  </si>
  <si>
    <t>03.08.201-21</t>
  </si>
  <si>
    <t>03.08.201-22</t>
  </si>
  <si>
    <t>03.08.201-23</t>
  </si>
  <si>
    <t>03.08.201-24</t>
  </si>
  <si>
    <t>03.08.201-25</t>
  </si>
  <si>
    <t>03.08.201-26</t>
  </si>
  <si>
    <t>03.08.201-27</t>
  </si>
  <si>
    <t>03.08.201-28</t>
  </si>
  <si>
    <t>03.08.201-29</t>
  </si>
  <si>
    <t>03.08.201-30</t>
  </si>
  <si>
    <t>03.08.201-31</t>
  </si>
  <si>
    <t>03.08.201-32</t>
  </si>
  <si>
    <t>03.08.201-33</t>
  </si>
  <si>
    <t>03.08.201-34</t>
  </si>
  <si>
    <t>03.08.201-35</t>
  </si>
  <si>
    <t>03.08.201-36</t>
  </si>
  <si>
    <t>03.08.201-38</t>
  </si>
  <si>
    <t>03.08.201-39</t>
  </si>
  <si>
    <t>03.08.201-40</t>
  </si>
  <si>
    <t>03.08.201-41</t>
  </si>
  <si>
    <t>03.08.201-42</t>
  </si>
  <si>
    <t>03.08.201-43</t>
  </si>
  <si>
    <t>03.08.221-9</t>
  </si>
  <si>
    <t>03.08.221-13</t>
  </si>
  <si>
    <t>03.08.241-5</t>
  </si>
  <si>
    <t>03.08.241-6</t>
  </si>
  <si>
    <t>03.08.241-10</t>
  </si>
  <si>
    <t>03.08.241-11</t>
  </si>
  <si>
    <t>03.08.241-15</t>
  </si>
  <si>
    <t>03.08.241-19</t>
  </si>
  <si>
    <t>03.08.241-26</t>
  </si>
  <si>
    <t>03.08.241-30</t>
  </si>
  <si>
    <t>03.08.251-3</t>
  </si>
  <si>
    <t>03.08.261-1</t>
  </si>
  <si>
    <t>03.08.261-2</t>
  </si>
  <si>
    <t>03.08.265-2</t>
  </si>
  <si>
    <t>03.08.265-4</t>
  </si>
  <si>
    <t>03.08.265-5</t>
  </si>
  <si>
    <t>03.08.265-6</t>
  </si>
  <si>
    <t>03.08.268-1</t>
  </si>
  <si>
    <t>03.08.268-2</t>
  </si>
  <si>
    <t>03.08.268-3</t>
  </si>
  <si>
    <t>03.08.268-5</t>
  </si>
  <si>
    <t>03.08.268-6</t>
  </si>
  <si>
    <t>03.08.268-13</t>
  </si>
  <si>
    <t>03.08.268-15</t>
  </si>
  <si>
    <t>03.08.268-16</t>
  </si>
  <si>
    <t>03.08.268-18</t>
  </si>
  <si>
    <t>03.08.268-19</t>
  </si>
  <si>
    <t>03.08.268-20</t>
  </si>
  <si>
    <t>03.08.268-21</t>
  </si>
  <si>
    <t>03.08.268-22</t>
  </si>
  <si>
    <t>03.08.273-1</t>
  </si>
  <si>
    <t>03.08.277-4</t>
  </si>
  <si>
    <t>03.08.277-5</t>
  </si>
  <si>
    <t>03.08.281-2</t>
  </si>
  <si>
    <t>03.08.281-3</t>
  </si>
  <si>
    <t>03.08.281-5</t>
  </si>
  <si>
    <t>03.08.281-6</t>
  </si>
  <si>
    <t>03.08.281-7</t>
  </si>
  <si>
    <t>03.08.281-8</t>
  </si>
  <si>
    <t>03.08.281-10</t>
  </si>
  <si>
    <t>03.08.281-11</t>
  </si>
  <si>
    <t>03.08.281-13</t>
  </si>
  <si>
    <t>03.08.281-15</t>
  </si>
  <si>
    <t>03.08.281-16</t>
  </si>
  <si>
    <t>03.08.281-18</t>
  </si>
  <si>
    <t>03.08.301-1</t>
  </si>
  <si>
    <t>03.08.301-2</t>
  </si>
  <si>
    <t>03.08.301-3</t>
  </si>
  <si>
    <t>03.08.301-4</t>
  </si>
  <si>
    <t>03.08.301-5</t>
  </si>
  <si>
    <t>03.08.301-6</t>
  </si>
  <si>
    <t>03.08.301-7</t>
  </si>
  <si>
    <t>03.08.301-10</t>
  </si>
  <si>
    <t>03.08.301-11</t>
  </si>
  <si>
    <t>03.08.301-13</t>
  </si>
  <si>
    <t>03.08.301-14</t>
  </si>
  <si>
    <t>03.08.301-16</t>
  </si>
  <si>
    <t>03.08.301-17</t>
  </si>
  <si>
    <t>03.08.301-19</t>
  </si>
  <si>
    <t>03.08.301-20</t>
  </si>
  <si>
    <t>03.08.301-22</t>
  </si>
  <si>
    <t>03.08.301-24</t>
  </si>
  <si>
    <t>03.08.301-25</t>
  </si>
  <si>
    <t>03.08.301-26</t>
  </si>
  <si>
    <t>03.08.301-27</t>
  </si>
  <si>
    <t>03.08.301-28</t>
  </si>
  <si>
    <t>03.08.301-29</t>
  </si>
  <si>
    <t>03.08.301-30</t>
  </si>
  <si>
    <t>03.08.301-31</t>
  </si>
  <si>
    <t>03.08.301-33</t>
  </si>
  <si>
    <t>03.08.301-34</t>
  </si>
  <si>
    <t>03.08.301-35</t>
  </si>
  <si>
    <t>03.08.301-36</t>
  </si>
  <si>
    <t>03.08.301-37</t>
  </si>
  <si>
    <t>03.08.301-38</t>
  </si>
  <si>
    <t>03.08.301-39</t>
  </si>
  <si>
    <t>03.08.301-40</t>
  </si>
  <si>
    <t>03.08.301-41</t>
  </si>
  <si>
    <t>03.08.301-42</t>
  </si>
  <si>
    <t>03.08.301-44</t>
  </si>
  <si>
    <t>03.08.301-45</t>
  </si>
  <si>
    <t>03.08.301-46</t>
  </si>
  <si>
    <t>03.08.301-48</t>
  </si>
  <si>
    <t>03.08.301-50</t>
  </si>
  <si>
    <t>03.08.301-51</t>
  </si>
  <si>
    <t>03.08.301-52</t>
  </si>
  <si>
    <t>03.08.301-53</t>
  </si>
  <si>
    <t>03.08.301-54</t>
  </si>
  <si>
    <t>03.08.301-55</t>
  </si>
  <si>
    <t>03.08.301-56</t>
  </si>
  <si>
    <t>03.08.301-59</t>
  </si>
  <si>
    <t>03.08.301-60</t>
  </si>
  <si>
    <t>03.08.301-61</t>
  </si>
  <si>
    <t>03.08.301-62</t>
  </si>
  <si>
    <t>03.08.321-2</t>
  </si>
  <si>
    <t>03.08.321-3</t>
  </si>
  <si>
    <t>03.08.321-8</t>
  </si>
  <si>
    <t>03.08.321-9</t>
  </si>
  <si>
    <t>03.08.321-12</t>
  </si>
  <si>
    <t>03.08.321-18</t>
  </si>
  <si>
    <t>03.08.321-19</t>
  </si>
  <si>
    <t>03.08.321-20</t>
  </si>
  <si>
    <t>03.08.321-21</t>
  </si>
  <si>
    <t>03.08.321-23</t>
  </si>
  <si>
    <t>03.08.321-24</t>
  </si>
  <si>
    <t>03.08.321-25</t>
  </si>
  <si>
    <t>03.08.321-26</t>
  </si>
  <si>
    <t>03.08.321-28</t>
  </si>
  <si>
    <t>03.08.321-29</t>
  </si>
  <si>
    <t>03.08.321-30</t>
  </si>
  <si>
    <t>03.08.321-31</t>
  </si>
  <si>
    <t>03.08.321-32</t>
  </si>
  <si>
    <t>03.08.321-34</t>
  </si>
  <si>
    <t>03.08.321-40</t>
  </si>
  <si>
    <t>03.08.321-43</t>
  </si>
  <si>
    <t>03.08.321-44</t>
  </si>
  <si>
    <t>03.08.321-45</t>
  </si>
  <si>
    <t>03.08.321-46</t>
  </si>
  <si>
    <t>03.08.321-49</t>
  </si>
  <si>
    <t>03.08.321-50</t>
  </si>
  <si>
    <t>03.08.321-51</t>
  </si>
  <si>
    <t>03.08.321-54</t>
  </si>
  <si>
    <t>03.08.321-57</t>
  </si>
  <si>
    <t>03.08.321-59</t>
  </si>
  <si>
    <t>03.08.321-60</t>
  </si>
  <si>
    <t>03.08.321-61</t>
  </si>
  <si>
    <t>03.08.321-62</t>
  </si>
  <si>
    <t>03.08.321-64</t>
  </si>
  <si>
    <t>03.08.321-70</t>
  </si>
  <si>
    <t>03.08.321-74</t>
  </si>
  <si>
    <t>03.08.321-75</t>
  </si>
  <si>
    <t>03.08.321-77</t>
  </si>
  <si>
    <t>03.08.321-79</t>
  </si>
  <si>
    <t>03.08.321-81</t>
  </si>
  <si>
    <t>03.08.321-84</t>
  </si>
  <si>
    <t>03.08.331-1</t>
  </si>
  <si>
    <t>03.08.341-3</t>
  </si>
  <si>
    <t>03.08.341-12</t>
  </si>
  <si>
    <t>03.08.363-1</t>
  </si>
  <si>
    <t>03.08.371-2</t>
  </si>
  <si>
    <t>03.08.381-4</t>
  </si>
  <si>
    <t>03.08.381-10</t>
  </si>
  <si>
    <t>03.08.395-1</t>
  </si>
  <si>
    <t>03.08.401-8</t>
  </si>
  <si>
    <t>03.08.410-4</t>
  </si>
  <si>
    <t>03.08.410-6</t>
  </si>
  <si>
    <t>03.08.431-1</t>
  </si>
  <si>
    <t>03.09.051-1</t>
  </si>
  <si>
    <t>03.09.051-2</t>
  </si>
  <si>
    <t>03.09.101-2</t>
  </si>
  <si>
    <t>03.09.101-7</t>
  </si>
  <si>
    <t>03.09.101-8</t>
  </si>
  <si>
    <t>03.09.101-9</t>
  </si>
  <si>
    <t>03.09.121-4</t>
  </si>
  <si>
    <t>03.09.121-6</t>
  </si>
  <si>
    <t>03.09.141-2</t>
  </si>
  <si>
    <t>03.09.141-3</t>
  </si>
  <si>
    <t>03.09.141-4</t>
  </si>
  <si>
    <t>03.09.141-7</t>
  </si>
  <si>
    <t>03.09.141-8</t>
  </si>
  <si>
    <t>03.09.141-9</t>
  </si>
  <si>
    <t>03.09.141-10</t>
  </si>
  <si>
    <t>03.09.141-12</t>
  </si>
  <si>
    <t>03.09.141-13</t>
  </si>
  <si>
    <t>03.09.141-14</t>
  </si>
  <si>
    <t>03.09.141-15</t>
  </si>
  <si>
    <t>03.09.141-17</t>
  </si>
  <si>
    <t>03.09.141-18</t>
  </si>
  <si>
    <t>03.09.151-2</t>
  </si>
  <si>
    <t>03.09.151-8</t>
  </si>
  <si>
    <t>03.09.161-2</t>
  </si>
  <si>
    <t>03.09.161-3</t>
  </si>
  <si>
    <t>03.09.161-5</t>
  </si>
  <si>
    <t>03.09.161-7</t>
  </si>
  <si>
    <t>03.09.165-1</t>
  </si>
  <si>
    <t>03.09.165-3</t>
  </si>
  <si>
    <t>03.09.165-4</t>
  </si>
  <si>
    <t>03.09.165-5</t>
  </si>
  <si>
    <t>03.09.165-6</t>
  </si>
  <si>
    <t>03.09.165-7</t>
  </si>
  <si>
    <t>03.09.165-8</t>
  </si>
  <si>
    <t>03.09.165-9</t>
  </si>
  <si>
    <t>03.09.165-10</t>
  </si>
  <si>
    <t>03.09.165-11</t>
  </si>
  <si>
    <t>03.09.165-12</t>
  </si>
  <si>
    <t>03.09.201-1</t>
  </si>
  <si>
    <t>03.09.201-5</t>
  </si>
  <si>
    <t>03.09.201-8</t>
  </si>
  <si>
    <t>03.09.201-9</t>
  </si>
  <si>
    <t>03.09.221-1</t>
  </si>
  <si>
    <t>03.09.221-4</t>
  </si>
  <si>
    <t>03.09.221-8</t>
  </si>
  <si>
    <t>03.09.221-11</t>
  </si>
  <si>
    <t>03.09.221-12</t>
  </si>
  <si>
    <t>03.09.221-14</t>
  </si>
  <si>
    <t>03.09.241-2</t>
  </si>
  <si>
    <t>03.09.241-4</t>
  </si>
  <si>
    <t>03.09.253-1</t>
  </si>
  <si>
    <t>03.09.261-1</t>
  </si>
  <si>
    <t>03.09.261-2</t>
  </si>
  <si>
    <t>03.09.261-4</t>
  </si>
  <si>
    <t>03.09.261-5</t>
  </si>
  <si>
    <t>03.09.261-6</t>
  </si>
  <si>
    <t>03.09.261-8</t>
  </si>
  <si>
    <t>03.09.261-9</t>
  </si>
  <si>
    <t>03.09.261-11</t>
  </si>
  <si>
    <t>03.09.261-12</t>
  </si>
  <si>
    <t>03.09.261-13</t>
  </si>
  <si>
    <t>03.09.261-14</t>
  </si>
  <si>
    <t>03.09.261-16</t>
  </si>
  <si>
    <t>03.09.261-18</t>
  </si>
  <si>
    <t>03.09.261-19</t>
  </si>
  <si>
    <t>03.09.261-20</t>
  </si>
  <si>
    <t>03.09.261-21</t>
  </si>
  <si>
    <t>03.09.261-22</t>
  </si>
  <si>
    <t>03.09.261-24</t>
  </si>
  <si>
    <t>03.09.261-25</t>
  </si>
  <si>
    <t>03.09.261-26</t>
  </si>
  <si>
    <t>03.09.261-27</t>
  </si>
  <si>
    <t>03.09.261-28</t>
  </si>
  <si>
    <t>03.09.261-29</t>
  </si>
  <si>
    <t>03.09.261-30</t>
  </si>
  <si>
    <t>03.09.261-31</t>
  </si>
  <si>
    <t>03.09.261-32</t>
  </si>
  <si>
    <t>03.09.261-33</t>
  </si>
  <si>
    <t>03.09.261-37</t>
  </si>
  <si>
    <t>03.09.261-41</t>
  </si>
  <si>
    <t>03.09.261-42</t>
  </si>
  <si>
    <t>03.09.261-43</t>
  </si>
  <si>
    <t>03.09.271-1</t>
  </si>
  <si>
    <t>03.09.271-2</t>
  </si>
  <si>
    <t>03.09.271-3</t>
  </si>
  <si>
    <t>03.09.271-4</t>
  </si>
  <si>
    <t>03.09.271-7</t>
  </si>
  <si>
    <t>03.09.271-8</t>
  </si>
  <si>
    <t>03.09.271-11</t>
  </si>
  <si>
    <t>03.09.271-13</t>
  </si>
  <si>
    <t>03.09.271-14</t>
  </si>
  <si>
    <t>03.09.281-3</t>
  </si>
  <si>
    <t>03.09.281-6</t>
  </si>
  <si>
    <t>03.09.282-1</t>
  </si>
  <si>
    <t>03.09.283-3</t>
  </si>
  <si>
    <t>03.09.283-7</t>
  </si>
  <si>
    <t>03.09.301-1</t>
  </si>
  <si>
    <t>03.09.301-6</t>
  </si>
  <si>
    <t>03.09.301-8</t>
  </si>
  <si>
    <t>03.09.301-9</t>
  </si>
  <si>
    <t>03.09.301-10</t>
  </si>
  <si>
    <t>03.09.301-11</t>
  </si>
  <si>
    <t>03.09.301-17</t>
  </si>
  <si>
    <t>03.09.313-3</t>
  </si>
  <si>
    <t>03.09.313-4</t>
  </si>
  <si>
    <t>03.09.313-5</t>
  </si>
  <si>
    <t>03.09.313-7</t>
  </si>
  <si>
    <t>03.09.314-3</t>
  </si>
  <si>
    <t>03.09.321-1</t>
  </si>
  <si>
    <t>03.09.321-2</t>
  </si>
  <si>
    <t>03.09.321-4</t>
  </si>
  <si>
    <t>03.09.321-5</t>
  </si>
  <si>
    <t>03.09.321-6</t>
  </si>
  <si>
    <t>03.09.321-7</t>
  </si>
  <si>
    <t>03.09.321-8</t>
  </si>
  <si>
    <t>03.09.321-10</t>
  </si>
  <si>
    <t>03.09.321-12</t>
  </si>
  <si>
    <t>03.09.321-13</t>
  </si>
  <si>
    <t>03.09.321-14</t>
  </si>
  <si>
    <t>03.09.321-15</t>
  </si>
  <si>
    <t>03.09.321-16</t>
  </si>
  <si>
    <t>03.09.321-18</t>
  </si>
  <si>
    <t>03.09.321-19</t>
  </si>
  <si>
    <t>03.09.325-2</t>
  </si>
  <si>
    <t>03.09.325-5</t>
  </si>
  <si>
    <t>03.09.335-1</t>
  </si>
  <si>
    <t>03.09.335-3</t>
  </si>
  <si>
    <t>03.09.341-3</t>
  </si>
  <si>
    <t>03.09.341-8</t>
  </si>
  <si>
    <t>03.09.341-9</t>
  </si>
  <si>
    <t>03.09.341-10</t>
  </si>
  <si>
    <t>03.09.341-11</t>
  </si>
  <si>
    <t>03.09.341-15</t>
  </si>
  <si>
    <t>03.09.341-16</t>
  </si>
  <si>
    <t>03.09.341-17</t>
  </si>
  <si>
    <t>03.09.341-18</t>
  </si>
  <si>
    <t>03.09.341-21</t>
  </si>
  <si>
    <t>03.09.341-24</t>
  </si>
  <si>
    <t>03.09.345-4</t>
  </si>
  <si>
    <t>03.09.351-3</t>
  </si>
  <si>
    <t>03.09.351-8</t>
  </si>
  <si>
    <t>03.09.351-10</t>
  </si>
  <si>
    <t>03.09.351-12</t>
  </si>
  <si>
    <t>03.09.351-15</t>
  </si>
  <si>
    <t>03.09.381-3</t>
  </si>
  <si>
    <t>03.09.381-5</t>
  </si>
  <si>
    <t>03.09.381-6</t>
  </si>
  <si>
    <t>03.09.381-9</t>
  </si>
  <si>
    <t>03.09.381-10</t>
  </si>
  <si>
    <t>03.09.381-11</t>
  </si>
  <si>
    <t>03.09.381-12</t>
  </si>
  <si>
    <t>03.09.381-14</t>
  </si>
  <si>
    <t>03.09.381-15</t>
  </si>
  <si>
    <t>03.09.381-18</t>
  </si>
  <si>
    <t>03.09.381-22</t>
  </si>
  <si>
    <t>03.09.381-23</t>
  </si>
  <si>
    <t>03.09.381-27</t>
  </si>
  <si>
    <t>03.09.381-29</t>
  </si>
  <si>
    <t>03.09.381-30</t>
  </si>
  <si>
    <t>03.09.381-32</t>
  </si>
  <si>
    <t>03.09.381-33</t>
  </si>
  <si>
    <t>03.09.381-35</t>
  </si>
  <si>
    <t>03.09.381-37</t>
  </si>
  <si>
    <t>03.09.381-38</t>
  </si>
  <si>
    <t>03.09.381-43</t>
  </si>
  <si>
    <t>03.09.381-44</t>
  </si>
  <si>
    <t>03.09.381-45</t>
  </si>
  <si>
    <t>03.09.381-46</t>
  </si>
  <si>
    <t>03.09.381-48</t>
  </si>
  <si>
    <t>03.09.381-49</t>
  </si>
  <si>
    <t>03.09.381-50</t>
  </si>
  <si>
    <t>03.09.381-51</t>
  </si>
  <si>
    <t>03.09.381-53</t>
  </si>
  <si>
    <t>03.09.381-54</t>
  </si>
  <si>
    <t>03.09.381-57</t>
  </si>
  <si>
    <t>03.09.381-60</t>
  </si>
  <si>
    <t>03.09.381-61</t>
  </si>
  <si>
    <t>03.09.381-63</t>
  </si>
  <si>
    <t>03.09.381-64</t>
  </si>
  <si>
    <t>03.09.381-65</t>
  </si>
  <si>
    <t>03.09.381-67</t>
  </si>
  <si>
    <t>03.09.381-68</t>
  </si>
  <si>
    <t>03.09.381-70</t>
  </si>
  <si>
    <t>03.09.381-72</t>
  </si>
  <si>
    <t>03.09.381-73</t>
  </si>
  <si>
    <t>03.09.381-74</t>
  </si>
  <si>
    <t>03.09.381-75</t>
  </si>
  <si>
    <t>03.09.381-76</t>
  </si>
  <si>
    <t>03.09.381-77</t>
  </si>
  <si>
    <t>03.09.381-78</t>
  </si>
  <si>
    <t>03.09.381-80</t>
  </si>
  <si>
    <t>03.09.381-81</t>
  </si>
  <si>
    <t>03.09.381-83</t>
  </si>
  <si>
    <t>03.09.381-89</t>
  </si>
  <si>
    <t>03.09.381-90</t>
  </si>
  <si>
    <t>03.09.381-91</t>
  </si>
  <si>
    <t>03.09.391-8</t>
  </si>
  <si>
    <t>03.09.395-4</t>
  </si>
  <si>
    <t>03.09.395-5</t>
  </si>
  <si>
    <t>03.09.395-6</t>
  </si>
  <si>
    <t>03.09.395-7</t>
  </si>
  <si>
    <t>03.09.401-1</t>
  </si>
  <si>
    <t>03.10.050-1</t>
  </si>
  <si>
    <t>03.10.055-1</t>
  </si>
  <si>
    <t>03.10.055-2</t>
  </si>
  <si>
    <t>03.10.141-2</t>
  </si>
  <si>
    <t>03.10.141-3</t>
  </si>
  <si>
    <t>03.10.161-1</t>
  </si>
  <si>
    <t>03.10.181-1</t>
  </si>
  <si>
    <t>03.10.181-2</t>
  </si>
  <si>
    <t>03.10.181-3</t>
  </si>
  <si>
    <t>03.10.181-6</t>
  </si>
  <si>
    <t>03.10.181-7</t>
  </si>
  <si>
    <t>03.10.181-9</t>
  </si>
  <si>
    <t>03.10.181-10</t>
  </si>
  <si>
    <t>03.10.185-3</t>
  </si>
  <si>
    <t>03.10.185-4</t>
  </si>
  <si>
    <t>03.10.201-3</t>
  </si>
  <si>
    <t>03.10.201-4</t>
  </si>
  <si>
    <t>03.10.221-1</t>
  </si>
  <si>
    <t>03.10.221-2</t>
  </si>
  <si>
    <t>03.10.221-7</t>
  </si>
  <si>
    <t>03.10.221-8</t>
  </si>
  <si>
    <t>03.11.101-2</t>
  </si>
  <si>
    <t>03.11.101-3</t>
  </si>
  <si>
    <t>03.11.101-6</t>
  </si>
  <si>
    <t>03.11.101-11</t>
  </si>
  <si>
    <t>03.11.105-1</t>
  </si>
  <si>
    <t>03.11.105-3</t>
  </si>
  <si>
    <t>03.11.105-4</t>
  </si>
  <si>
    <t>03.11.105-6</t>
  </si>
  <si>
    <t>03.11.105-8</t>
  </si>
  <si>
    <t>03.11.121-1</t>
  </si>
  <si>
    <t>03.11.121-2</t>
  </si>
  <si>
    <t>03.11.121-3</t>
  </si>
  <si>
    <t>03.11.121-4</t>
  </si>
  <si>
    <t>03.11.141-1</t>
  </si>
  <si>
    <t>03.11.141-3</t>
  </si>
  <si>
    <t>03.11.141-4</t>
  </si>
  <si>
    <t>03.11.161-1</t>
  </si>
  <si>
    <t>03.11.161-2</t>
  </si>
  <si>
    <t>03.11.161-3</t>
  </si>
  <si>
    <t>03.11.161-5</t>
  </si>
  <si>
    <t>03.11.161-8</t>
  </si>
  <si>
    <t>03.11.161-9</t>
  </si>
  <si>
    <t>03.11.181-4</t>
  </si>
  <si>
    <t>03.11.181-5</t>
  </si>
  <si>
    <t>03.11.181-6</t>
  </si>
  <si>
    <t>03.11.181-7</t>
  </si>
  <si>
    <t>03.11.181-11</t>
  </si>
  <si>
    <t>03.11.181-14</t>
  </si>
  <si>
    <t>03.11.181-15</t>
  </si>
  <si>
    <t>03.11.181-17</t>
  </si>
  <si>
    <t>03.11.181-18</t>
  </si>
  <si>
    <t>03.11.181-19</t>
  </si>
  <si>
    <t>03.11.181-20</t>
  </si>
  <si>
    <t>03.11.201-4</t>
  </si>
  <si>
    <t>03.11.201-5</t>
  </si>
  <si>
    <t>03.11.201-6</t>
  </si>
  <si>
    <t>03.11.201-7</t>
  </si>
  <si>
    <t>03.11.201-8</t>
  </si>
  <si>
    <t>03.11.205-1</t>
  </si>
  <si>
    <t>03.11.215-1</t>
  </si>
  <si>
    <t>03.12.101-1</t>
  </si>
  <si>
    <t>03.12.101-2</t>
  </si>
  <si>
    <t>03.12.101-3</t>
  </si>
  <si>
    <t>03.12.101-4</t>
  </si>
  <si>
    <t>03.12.101-5</t>
  </si>
  <si>
    <t>03.12.101-6</t>
  </si>
  <si>
    <t>03.12.101-7</t>
  </si>
  <si>
    <t>03.12.101-8</t>
  </si>
  <si>
    <t>03.12.101-9</t>
  </si>
  <si>
    <t>03.12.101-10</t>
  </si>
  <si>
    <t>03.12.101-11</t>
  </si>
  <si>
    <t>03.12.101-14</t>
  </si>
  <si>
    <t>03.12.101-15</t>
  </si>
  <si>
    <t>03.12.101-16</t>
  </si>
  <si>
    <t>03.12.101-17</t>
  </si>
  <si>
    <t>03.12.101-18</t>
  </si>
  <si>
    <t>03.12.101-19</t>
  </si>
  <si>
    <t>03.12.101-21</t>
  </si>
  <si>
    <t>03.12.101-23</t>
  </si>
  <si>
    <t>03.12.101-25</t>
  </si>
  <si>
    <t>03.12.105-1</t>
  </si>
  <si>
    <t>03.12.105-2</t>
  </si>
  <si>
    <t>03.12.111-1</t>
  </si>
  <si>
    <t>03.12.111-2</t>
  </si>
  <si>
    <t>03.12.111-3</t>
  </si>
  <si>
    <t>03.12.111-4</t>
  </si>
  <si>
    <t>03.12.111-5</t>
  </si>
  <si>
    <t>03.12.111-8</t>
  </si>
  <si>
    <t>03.12.111-9</t>
  </si>
  <si>
    <t>03.12.111-10</t>
  </si>
  <si>
    <t>03.12.115-2</t>
  </si>
  <si>
    <t>03.12.121-2</t>
  </si>
  <si>
    <t>03.12.121-3</t>
  </si>
  <si>
    <t>03.12.121-4</t>
  </si>
  <si>
    <t>03.12.121-5</t>
  </si>
  <si>
    <t>03.12.121-6</t>
  </si>
  <si>
    <t>03.12.121-10</t>
  </si>
  <si>
    <t>03.12.121-11</t>
  </si>
  <si>
    <t>03.12.121-12</t>
  </si>
  <si>
    <t>03.12.121-16</t>
  </si>
  <si>
    <t>03.12.121-19</t>
  </si>
  <si>
    <t>03.12.121-20</t>
  </si>
  <si>
    <t>03.12.121-21</t>
  </si>
  <si>
    <t>03.12.121-24</t>
  </si>
  <si>
    <t>03.12.121-25</t>
  </si>
  <si>
    <t>03.12.121-28</t>
  </si>
  <si>
    <t>03.12.121-31</t>
  </si>
  <si>
    <t>03.12.123-1</t>
  </si>
  <si>
    <t>03.12.123-2</t>
  </si>
  <si>
    <t>03.12.125-1</t>
  </si>
  <si>
    <t>03.12.125-4</t>
  </si>
  <si>
    <t>03.12.127-1</t>
  </si>
  <si>
    <t>03.12.131-2</t>
  </si>
  <si>
    <t>03.12.131-3</t>
  </si>
  <si>
    <t>03.12.131-7</t>
  </si>
  <si>
    <t>03.12.131-9</t>
  </si>
  <si>
    <t>03.12.141-2</t>
  </si>
  <si>
    <t>03.12.141-5</t>
  </si>
  <si>
    <t>03.12.141-8</t>
  </si>
  <si>
    <t>03.12.141-12</t>
  </si>
  <si>
    <t>03.12.141-13</t>
  </si>
  <si>
    <t>03.12.141-15</t>
  </si>
  <si>
    <t>03.12.141-16</t>
  </si>
  <si>
    <t>03.12.161-1</t>
  </si>
  <si>
    <t>03.12.161-3</t>
  </si>
  <si>
    <t>03.12.161-4</t>
  </si>
  <si>
    <t>03.12.161-6</t>
  </si>
  <si>
    <t>03.12.161-7</t>
  </si>
  <si>
    <t>03.12.161-10</t>
  </si>
  <si>
    <t>03.12.161-11</t>
  </si>
  <si>
    <t>03.12.181-1</t>
  </si>
  <si>
    <t>03.12.181-2</t>
  </si>
  <si>
    <t>03.12.181-4</t>
  </si>
  <si>
    <t>03.12.181-5</t>
  </si>
  <si>
    <t>03.12.181-6</t>
  </si>
  <si>
    <t>03.12.181-7</t>
  </si>
  <si>
    <t>03.12.191-3</t>
  </si>
  <si>
    <t>03.12.192-1</t>
  </si>
  <si>
    <t>03.12.192-2</t>
  </si>
  <si>
    <t>03.12.193-3</t>
  </si>
  <si>
    <t>03.12.195-1</t>
  </si>
  <si>
    <t>03.12.195-2</t>
  </si>
  <si>
    <t>03.12.196-1</t>
  </si>
  <si>
    <t>03.12.197-1</t>
  </si>
  <si>
    <t>03.12.201-2</t>
  </si>
  <si>
    <t>03.12.201-4</t>
  </si>
  <si>
    <t>03.12.211-1</t>
  </si>
  <si>
    <t>03.12.211-3</t>
  </si>
  <si>
    <t>03.12.211-5</t>
  </si>
  <si>
    <t>03.12.211-7</t>
  </si>
  <si>
    <t>03.12.221-2</t>
  </si>
  <si>
    <t>03.12.221-3</t>
  </si>
  <si>
    <t>03.12.221-4</t>
  </si>
  <si>
    <t>03.12.241-1</t>
  </si>
  <si>
    <t>03.12.241-3</t>
  </si>
  <si>
    <t>03.12.241-4</t>
  </si>
  <si>
    <t>03.12.261-1</t>
  </si>
  <si>
    <t>03.12.261-2</t>
  </si>
  <si>
    <t>03.12.261-3</t>
  </si>
  <si>
    <t>03.12.261-7</t>
  </si>
  <si>
    <t>03.12.261-10</t>
  </si>
  <si>
    <t>03.12.261-11</t>
  </si>
  <si>
    <t>03.12.261-13</t>
  </si>
  <si>
    <t>03.12.261-14</t>
  </si>
  <si>
    <t>03.12.261-15</t>
  </si>
  <si>
    <t>03.12.261-18</t>
  </si>
  <si>
    <t>03.12.261-19</t>
  </si>
  <si>
    <t>03.12.261-20</t>
  </si>
  <si>
    <t>03.12.261-22</t>
  </si>
  <si>
    <t>03.12.271-6</t>
  </si>
  <si>
    <t>03.12.301-1</t>
  </si>
  <si>
    <t>03.12.301-3</t>
  </si>
  <si>
    <t>03.12.301-4</t>
  </si>
  <si>
    <t>03.12.301-5</t>
  </si>
  <si>
    <t>03.12.301-6</t>
  </si>
  <si>
    <t>03.12.301-7</t>
  </si>
  <si>
    <t>03.12.301-8</t>
  </si>
  <si>
    <t>03.12.301-9</t>
  </si>
  <si>
    <t>03.12.301-10</t>
  </si>
  <si>
    <t>03.12.301-11</t>
  </si>
  <si>
    <t>03.12.307-1</t>
  </si>
  <si>
    <t>03.12.307-3</t>
  </si>
  <si>
    <t>03.12.311-2</t>
  </si>
  <si>
    <t>03.12.311-3</t>
  </si>
  <si>
    <t>03.12.311-4</t>
  </si>
  <si>
    <t>03.12.321-1</t>
  </si>
  <si>
    <t>03.12.321-3</t>
  </si>
  <si>
    <t>03.12.321-8</t>
  </si>
  <si>
    <t>03.12.331-4</t>
  </si>
  <si>
    <t>03.12.335-1</t>
  </si>
  <si>
    <t>03.12.341-1</t>
  </si>
  <si>
    <t>03.12.341-2</t>
  </si>
  <si>
    <t>03.12.345-1</t>
  </si>
  <si>
    <t>03.12.345-2</t>
  </si>
  <si>
    <t>03.12.345-3</t>
  </si>
  <si>
    <t>03.12.345-4</t>
  </si>
  <si>
    <t>03.12.361-1</t>
  </si>
  <si>
    <t>03.12.361-2</t>
  </si>
  <si>
    <t>03.12.361-3</t>
  </si>
  <si>
    <t>03.12.361-4</t>
  </si>
  <si>
    <t>03.12.361-7</t>
  </si>
  <si>
    <t>03.12.361-8</t>
  </si>
  <si>
    <t>03.12.361-9</t>
  </si>
  <si>
    <t>03.12.381-1</t>
  </si>
  <si>
    <t>03.12.381-2</t>
  </si>
  <si>
    <t>03.12.381-6</t>
  </si>
  <si>
    <t>03.12.381-7</t>
  </si>
  <si>
    <t>03.12.381-8</t>
  </si>
  <si>
    <t>03.12.381-9</t>
  </si>
  <si>
    <t>03.12.381-10</t>
  </si>
  <si>
    <t>03.12.381-11</t>
  </si>
  <si>
    <t>03.12.381-13</t>
  </si>
  <si>
    <t>03.12.381-14</t>
  </si>
  <si>
    <t>03.12.381-15</t>
  </si>
  <si>
    <t>03.12.381-16</t>
  </si>
  <si>
    <t>03.12.381-17</t>
  </si>
  <si>
    <t>03.12.381-18</t>
  </si>
  <si>
    <t>03.12.381-20</t>
  </si>
  <si>
    <t>03.12.381-21</t>
  </si>
  <si>
    <t>03.12.381-22</t>
  </si>
  <si>
    <t>03.12.381-24</t>
  </si>
  <si>
    <t>03.12.381-25</t>
  </si>
  <si>
    <t>03.12.381-26</t>
  </si>
  <si>
    <t>03.12.381-28</t>
  </si>
  <si>
    <t>03.12.381-29</t>
  </si>
  <si>
    <t>03.12.381-31</t>
  </si>
  <si>
    <t>03.12.381-33</t>
  </si>
  <si>
    <t>03.12.381-34</t>
  </si>
  <si>
    <t>03.12.381-36</t>
  </si>
  <si>
    <t>03.12.381-37</t>
  </si>
  <si>
    <t>03.12.381-38</t>
  </si>
  <si>
    <t>03.12.381-39</t>
  </si>
  <si>
    <t>03.12.381-40</t>
  </si>
  <si>
    <t>03.12.381-41</t>
  </si>
  <si>
    <t>03.12.381-44</t>
  </si>
  <si>
    <t>03.12.381-45</t>
  </si>
  <si>
    <t>03.12.381-46</t>
  </si>
  <si>
    <t>03.12.381-47</t>
  </si>
  <si>
    <t>03.12.381-49</t>
  </si>
  <si>
    <t>03.12.381-52</t>
  </si>
  <si>
    <t>03.12.381-58</t>
  </si>
  <si>
    <t>03.12.381-59</t>
  </si>
  <si>
    <t>03.12.381-60</t>
  </si>
  <si>
    <t>03.12.391-3</t>
  </si>
  <si>
    <t>03.12.391-4</t>
  </si>
  <si>
    <t>03.12.391-9</t>
  </si>
  <si>
    <t>03.12.391-14</t>
  </si>
  <si>
    <t>03.12.391-23</t>
  </si>
  <si>
    <t>03.12.391-26</t>
  </si>
  <si>
    <t>03.12.391-28</t>
  </si>
  <si>
    <t>03.12.391-29</t>
  </si>
  <si>
    <t>03.12.395-1</t>
  </si>
  <si>
    <t>03.12.395-4</t>
  </si>
  <si>
    <t>03.12.395-7</t>
  </si>
  <si>
    <t>03.12.395-9</t>
  </si>
  <si>
    <t>03.12.395-12</t>
  </si>
  <si>
    <t>03.12.401-1</t>
  </si>
  <si>
    <t>03.12.401-2</t>
  </si>
  <si>
    <t>03.12.401-3</t>
  </si>
  <si>
    <t>03.12.401-4</t>
  </si>
  <si>
    <t>03.12.401-5</t>
  </si>
  <si>
    <t>03.12.401-6</t>
  </si>
  <si>
    <t>03.12.401-7</t>
  </si>
  <si>
    <t>03.12.401-10</t>
  </si>
  <si>
    <t>03.12.401-11</t>
  </si>
  <si>
    <t>03.12.401-12</t>
  </si>
  <si>
    <t>03.12.401-13</t>
  </si>
  <si>
    <t>03.12.401-15</t>
  </si>
  <si>
    <t>03.12.401-16</t>
  </si>
  <si>
    <t>03.12.401-18</t>
  </si>
  <si>
    <t>03.12.401-22</t>
  </si>
  <si>
    <t>03.12.401-26</t>
  </si>
  <si>
    <t>03.12.421-2</t>
  </si>
  <si>
    <t>03.12.441-1</t>
  </si>
  <si>
    <t>03.12.441-6</t>
  </si>
  <si>
    <t>03.12.441-8</t>
  </si>
  <si>
    <t>03.12.441-9</t>
  </si>
  <si>
    <t>03.12.441-11</t>
  </si>
  <si>
    <t>03.12.441-17</t>
  </si>
  <si>
    <t>03.12.441-21</t>
  </si>
  <si>
    <t>03.12.441-22</t>
  </si>
  <si>
    <t>03.12.471-5</t>
  </si>
  <si>
    <t>03.12.481-3</t>
  </si>
  <si>
    <t>03.12.501-3</t>
  </si>
  <si>
    <t>03.12.501-5</t>
  </si>
  <si>
    <t>03.12.501-10</t>
  </si>
  <si>
    <t>03.12.501-12</t>
  </si>
  <si>
    <t>03.12.501-13</t>
  </si>
  <si>
    <t>03.12.501-16</t>
  </si>
  <si>
    <t>03.12.501-18</t>
  </si>
  <si>
    <t>03.12.501-19</t>
  </si>
  <si>
    <t>03.12.501-21</t>
  </si>
  <si>
    <t>03.12.501-23</t>
  </si>
  <si>
    <t>03.12.501-24</t>
  </si>
  <si>
    <t>03.12.501-27</t>
  </si>
  <si>
    <t>03.12.501-31</t>
  </si>
  <si>
    <t>03.12.501-34</t>
  </si>
  <si>
    <t>03.12.501-35</t>
  </si>
  <si>
    <t>03.12.501-38</t>
  </si>
  <si>
    <t>03.12.501-39</t>
  </si>
  <si>
    <t>03.12.501-47</t>
  </si>
  <si>
    <t>03.12.501-51</t>
  </si>
  <si>
    <t>03.12.501-53</t>
  </si>
  <si>
    <t>03.12.501-55</t>
  </si>
  <si>
    <t>03.12.501-56</t>
  </si>
  <si>
    <t>03.12.501-58</t>
  </si>
  <si>
    <t>03.12.501-59</t>
  </si>
  <si>
    <t>03.12.501-62</t>
  </si>
  <si>
    <t>03.12.501-63</t>
  </si>
  <si>
    <t>03.12.501-64</t>
  </si>
  <si>
    <t>03.12.501-65</t>
  </si>
  <si>
    <t>03.12.501-66</t>
  </si>
  <si>
    <t>03.12.501-67</t>
  </si>
  <si>
    <t>03.12.501-71</t>
  </si>
  <si>
    <t>03.12.501-73</t>
  </si>
  <si>
    <t>03.12.501-77</t>
  </si>
  <si>
    <t>03.12.501-78</t>
  </si>
  <si>
    <t>03.12.501-81</t>
  </si>
  <si>
    <t>03.12.501-89</t>
  </si>
  <si>
    <t>03.12.501-90</t>
  </si>
  <si>
    <t>03.12.510-3</t>
  </si>
  <si>
    <t>03.12.510-5</t>
  </si>
  <si>
    <t>03.12.521-1</t>
  </si>
  <si>
    <t>03.12.521-3</t>
  </si>
  <si>
    <t>03.12.521-6</t>
  </si>
  <si>
    <t>03.12.521-8</t>
  </si>
  <si>
    <t>03.12.521-9</t>
  </si>
  <si>
    <t>03.12.521-10</t>
  </si>
  <si>
    <t>03.12.521-11</t>
  </si>
  <si>
    <t>03.12.521-12</t>
  </si>
  <si>
    <t>03.12.521-20</t>
  </si>
  <si>
    <t>03.12.521-23</t>
  </si>
  <si>
    <t>03.12.521-25</t>
  </si>
  <si>
    <t>03.12.521-27</t>
  </si>
  <si>
    <t>03.12.521-30</t>
  </si>
  <si>
    <t>03.12.521-31</t>
  </si>
  <si>
    <t>03.12.521-32</t>
  </si>
  <si>
    <t>03.12.521-33</t>
  </si>
  <si>
    <t>03.12.521-36</t>
  </si>
  <si>
    <t>03.12.521-37</t>
  </si>
  <si>
    <t>03.12.521-38</t>
  </si>
  <si>
    <t>03.12.521-39</t>
  </si>
  <si>
    <t>03.12.521-40</t>
  </si>
  <si>
    <t>03.12.521-41</t>
  </si>
  <si>
    <t>03.12.521-42</t>
  </si>
  <si>
    <t>03.12.521-44</t>
  </si>
  <si>
    <t>03.12.521-45</t>
  </si>
  <si>
    <t>03.12.521-47</t>
  </si>
  <si>
    <t>03.12.521-48</t>
  </si>
  <si>
    <t>03.12.521-49</t>
  </si>
  <si>
    <t>03.12.521-50</t>
  </si>
  <si>
    <t>03.12.521-53</t>
  </si>
  <si>
    <t>03.12.521-56</t>
  </si>
  <si>
    <t>03.12.521-57</t>
  </si>
  <si>
    <t>03.12.521-58</t>
  </si>
  <si>
    <t>03.12.521-63</t>
  </si>
  <si>
    <t>03.12.521-65</t>
  </si>
  <si>
    <t>03.12.521-67</t>
  </si>
  <si>
    <t>03.12.521-68</t>
  </si>
  <si>
    <t>03.12.521-70</t>
  </si>
  <si>
    <t>03.12.545-1</t>
  </si>
  <si>
    <t>03.12.545-3</t>
  </si>
  <si>
    <t>03.12.545-4</t>
  </si>
  <si>
    <t>03.12.551-1</t>
  </si>
  <si>
    <t>03.12.551-2</t>
  </si>
  <si>
    <t>03.12.551-3</t>
  </si>
  <si>
    <t>03.12.551-4</t>
  </si>
  <si>
    <t>03.12.551-5</t>
  </si>
  <si>
    <t>03.12.551-7</t>
  </si>
  <si>
    <t>03.12.551-8</t>
  </si>
  <si>
    <t>03.12.551-9</t>
  </si>
  <si>
    <t>03.12.553-2</t>
  </si>
  <si>
    <t>03.12.553-3</t>
  </si>
  <si>
    <t>03.12.561-10</t>
  </si>
  <si>
    <t>03.12.561-16</t>
  </si>
  <si>
    <t>03.12.561-18</t>
  </si>
  <si>
    <t>03.12.565-1</t>
  </si>
  <si>
    <t>03.12.565-2</t>
  </si>
  <si>
    <t>03.12.565-3</t>
  </si>
  <si>
    <t>03.12.588-3</t>
  </si>
  <si>
    <t>03.12.592-4</t>
  </si>
  <si>
    <t>03.12.601-1</t>
  </si>
  <si>
    <t>03.12.601-2</t>
  </si>
  <si>
    <t>03.12.601-4</t>
  </si>
  <si>
    <t>03.12.601-5</t>
  </si>
  <si>
    <t>03.12.601-6</t>
  </si>
  <si>
    <t>03.12.621-2</t>
  </si>
  <si>
    <t>03.12.641-1</t>
  </si>
  <si>
    <t>03.12.641-3</t>
  </si>
  <si>
    <t>03.12.651-1</t>
  </si>
  <si>
    <t>03.12.651-2</t>
  </si>
  <si>
    <t>03.12.661-1</t>
  </si>
  <si>
    <t>03.12.661-2</t>
  </si>
  <si>
    <t>03.12.681-3</t>
  </si>
  <si>
    <t>03.12.681-5</t>
  </si>
  <si>
    <t>03.12.681-6</t>
  </si>
  <si>
    <t>03.12.685-1</t>
  </si>
  <si>
    <t>03.12.685-2</t>
  </si>
  <si>
    <t>03.12.685-4</t>
  </si>
  <si>
    <t>03.12.705-6</t>
  </si>
  <si>
    <t>03.12.705-12</t>
  </si>
  <si>
    <t>03.12.705-16</t>
  </si>
  <si>
    <t>03.12.705-17</t>
  </si>
  <si>
    <t>03.12.708-1</t>
  </si>
  <si>
    <t>03.12.710-1</t>
  </si>
  <si>
    <t>03.12.715-1</t>
  </si>
  <si>
    <t>03.13.051-2</t>
  </si>
  <si>
    <t>03.13.051-3</t>
  </si>
  <si>
    <t>03.13.051-6</t>
  </si>
  <si>
    <t>03.13.051-7</t>
  </si>
  <si>
    <t>03.13.051-9</t>
  </si>
  <si>
    <t>03.13.051-10</t>
  </si>
  <si>
    <t>03.13.061-1</t>
  </si>
  <si>
    <t>03.13.061-3</t>
  </si>
  <si>
    <t>03.13.061-5</t>
  </si>
  <si>
    <t>03.13.061-6</t>
  </si>
  <si>
    <t>03.13.061-7</t>
  </si>
  <si>
    <t>03.13.061-10</t>
  </si>
  <si>
    <t>03.13.061-11</t>
  </si>
  <si>
    <t>03.13.101-2</t>
  </si>
  <si>
    <t>03.13.101-3</t>
  </si>
  <si>
    <t>03.13.101-4</t>
  </si>
  <si>
    <t>03.13.101-6</t>
  </si>
  <si>
    <t>03.13.101-7</t>
  </si>
  <si>
    <t>03.13.131-2</t>
  </si>
  <si>
    <t>03.13.131-3</t>
  </si>
  <si>
    <t>03.13.131-9</t>
  </si>
  <si>
    <t>03.13.131-10</t>
  </si>
  <si>
    <t>03.13.131-11</t>
  </si>
  <si>
    <t>03.13.131-12</t>
  </si>
  <si>
    <t>03.13.131-13</t>
  </si>
  <si>
    <t>03.13.131-14</t>
  </si>
  <si>
    <t>03.13.131-15</t>
  </si>
  <si>
    <t>03.13.135-1</t>
  </si>
  <si>
    <t>03.13.141-7</t>
  </si>
  <si>
    <t>03.13.141-8</t>
  </si>
  <si>
    <t>03.13.141-9</t>
  </si>
  <si>
    <t>03.13.141-10</t>
  </si>
  <si>
    <t>03.13.141-13</t>
  </si>
  <si>
    <t>03.13.141-19</t>
  </si>
  <si>
    <t>03.13.141-26</t>
  </si>
  <si>
    <t>03.13.145-9</t>
  </si>
  <si>
    <t>03.13.151-1</t>
  </si>
  <si>
    <t>03.13.151-4</t>
  </si>
  <si>
    <t>03.13.151-5</t>
  </si>
  <si>
    <t>03.13.151-9</t>
  </si>
  <si>
    <t>03.13.151-10</t>
  </si>
  <si>
    <t>03.13.161-2</t>
  </si>
  <si>
    <t>03.13.161-3</t>
  </si>
  <si>
    <t>03.13.161-4</t>
  </si>
  <si>
    <t>03.13.161-5</t>
  </si>
  <si>
    <t>03.13.161-7</t>
  </si>
  <si>
    <t>03.13.161-9</t>
  </si>
  <si>
    <t>03.13.161-10</t>
  </si>
  <si>
    <t>03.13.161-14</t>
  </si>
  <si>
    <t>03.13.183-1</t>
  </si>
  <si>
    <t>03.13.183-2</t>
  </si>
  <si>
    <t>03.13.183-4</t>
  </si>
  <si>
    <t>03.13.183-7</t>
  </si>
  <si>
    <t>03.13.183-14</t>
  </si>
  <si>
    <t>03.13.184-1</t>
  </si>
  <si>
    <t>03.13.185-4</t>
  </si>
  <si>
    <t>03.13.185-6</t>
  </si>
  <si>
    <t>03.13.191-3</t>
  </si>
  <si>
    <t>03.13.191-4</t>
  </si>
  <si>
    <t>03.13.201-3</t>
  </si>
  <si>
    <t>03.13.201-7</t>
  </si>
  <si>
    <t>03.13.201-8</t>
  </si>
  <si>
    <t>03.13.201-9</t>
  </si>
  <si>
    <t>03.13.201-13</t>
  </si>
  <si>
    <t>03.13.201-14</t>
  </si>
  <si>
    <t>03.13.201-18</t>
  </si>
  <si>
    <t>03.13.201-20</t>
  </si>
  <si>
    <t>03.13.215-2</t>
  </si>
  <si>
    <t>03.13.221-2</t>
  </si>
  <si>
    <t>03.13.221-3</t>
  </si>
  <si>
    <t>03.13.231-2</t>
  </si>
  <si>
    <t>03.13.231-5</t>
  </si>
  <si>
    <t>03.13.231-7</t>
  </si>
  <si>
    <t>03.13.241-2</t>
  </si>
  <si>
    <t>03.13.261-2</t>
  </si>
  <si>
    <t>03.13.261-4</t>
  </si>
  <si>
    <t>03.13.261-5</t>
  </si>
  <si>
    <t>03.13.261-7</t>
  </si>
  <si>
    <t>03.13.261-8</t>
  </si>
  <si>
    <t>03.13.261-10</t>
  </si>
  <si>
    <t>03.13.261-13</t>
  </si>
  <si>
    <t>03.13.261-14</t>
  </si>
  <si>
    <t>03.13.301-1</t>
  </si>
  <si>
    <t>03.13.321-2</t>
  </si>
  <si>
    <t>03.13.321-6</t>
  </si>
  <si>
    <t>03.13.341-3</t>
  </si>
  <si>
    <t>03.13.341-4</t>
  </si>
  <si>
    <t>03.13.401-1</t>
  </si>
  <si>
    <t>03.13.401-6</t>
  </si>
  <si>
    <t>03.13.401-14</t>
  </si>
  <si>
    <t>03.13.401-17</t>
  </si>
  <si>
    <t>03.13.401-20</t>
  </si>
  <si>
    <t>03.13.401-23</t>
  </si>
  <si>
    <t>03.13.401-25</t>
  </si>
  <si>
    <t>03.13.401-27</t>
  </si>
  <si>
    <t>03.13.405-1</t>
  </si>
  <si>
    <t>03.13.405-6</t>
  </si>
  <si>
    <t>03.13.405-7</t>
  </si>
  <si>
    <t>03.13.405-9</t>
  </si>
  <si>
    <t>03.13.405-11</t>
  </si>
  <si>
    <t>03.13.405-12</t>
  </si>
  <si>
    <t>03.13.405-13</t>
  </si>
  <si>
    <t>03.13.411-1</t>
  </si>
  <si>
    <t>03.13.421-1</t>
  </si>
  <si>
    <t>03.13.421-3</t>
  </si>
  <si>
    <t>03.13.421-5</t>
  </si>
  <si>
    <t>03.13.421-6</t>
  </si>
  <si>
    <t>03.13.421-7</t>
  </si>
  <si>
    <t>03.13.421-8</t>
  </si>
  <si>
    <t>03.13.421-9</t>
  </si>
  <si>
    <t>03.13.421-12</t>
  </si>
  <si>
    <t>03.13.421-14</t>
  </si>
  <si>
    <t>03.13.421-16</t>
  </si>
  <si>
    <t>03.13.431-2</t>
  </si>
  <si>
    <t>03.13.461-1</t>
  </si>
  <si>
    <t>03.13.461-2</t>
  </si>
  <si>
    <t>03.13.461-4</t>
  </si>
  <si>
    <t>03.13.481-9</t>
  </si>
  <si>
    <t>03.13.481-10</t>
  </si>
  <si>
    <t>03.13.481-11</t>
  </si>
  <si>
    <t>03.13.481-12</t>
  </si>
  <si>
    <t>03.13.481-13</t>
  </si>
  <si>
    <t>03.13.481-16</t>
  </si>
  <si>
    <t>03.13.481-20</t>
  </si>
  <si>
    <t>03.13.481-23</t>
  </si>
  <si>
    <t>03.13.501-5</t>
  </si>
  <si>
    <t>03.13.501-10</t>
  </si>
  <si>
    <t>03.13.521-2</t>
  </si>
  <si>
    <t>03.13.521-7</t>
  </si>
  <si>
    <t>03.13.521-10</t>
  </si>
  <si>
    <t>03.13.541-1</t>
  </si>
  <si>
    <t>03.13.541-4</t>
  </si>
  <si>
    <t>03.13.541-6</t>
  </si>
  <si>
    <t>03.13.541-7</t>
  </si>
  <si>
    <t>03.13.541-9</t>
  </si>
  <si>
    <t>03.13.541-11</t>
  </si>
  <si>
    <t>03.13.541-13</t>
  </si>
  <si>
    <t>03.13.541-14</t>
  </si>
  <si>
    <t>03.13.541-20</t>
  </si>
  <si>
    <t>03.13.541-21</t>
  </si>
  <si>
    <t>03.13.541-22</t>
  </si>
  <si>
    <t>03.13.541-24</t>
  </si>
  <si>
    <t>03.13.541-27</t>
  </si>
  <si>
    <t>03.13.541-30</t>
  </si>
  <si>
    <t>03.13.541-31</t>
  </si>
  <si>
    <t>03.13.541-33</t>
  </si>
  <si>
    <t>03.13.541-35</t>
  </si>
  <si>
    <t>03.13.541-38</t>
  </si>
  <si>
    <t>03.13.541-41</t>
  </si>
  <si>
    <t>03.13.541-43</t>
  </si>
  <si>
    <t>03.13.541-47</t>
  </si>
  <si>
    <t>03.13.541-49</t>
  </si>
  <si>
    <t>03.13.541-51</t>
  </si>
  <si>
    <t>03.13.541-52</t>
  </si>
  <si>
    <t>03.13.561-7</t>
  </si>
  <si>
    <t>03.13.581-1</t>
  </si>
  <si>
    <t>03.13.581-3</t>
  </si>
  <si>
    <t>03.13.581-4</t>
  </si>
  <si>
    <t>03.13.581-11</t>
  </si>
  <si>
    <t>03.13.581-13</t>
  </si>
  <si>
    <t>03.13.581-14</t>
  </si>
  <si>
    <t>03.13.581-17</t>
  </si>
  <si>
    <t>03.13.581-21</t>
  </si>
  <si>
    <t>03.13.581-25</t>
  </si>
  <si>
    <t>03.13.581-26</t>
  </si>
  <si>
    <t>03.13.581-37</t>
  </si>
  <si>
    <t>03.13.591-8</t>
  </si>
  <si>
    <t>03.13.591-11</t>
  </si>
  <si>
    <t>03.13.591-14</t>
  </si>
  <si>
    <t>03.13.591-18</t>
  </si>
  <si>
    <t>03.13.591-21</t>
  </si>
  <si>
    <t>03.13.591-24</t>
  </si>
  <si>
    <t>03.13.591-32</t>
  </si>
  <si>
    <t>03.13.601-2</t>
  </si>
  <si>
    <t>03.13.601-4</t>
  </si>
  <si>
    <t>03.13.601-8</t>
  </si>
  <si>
    <t>03.13.601-9</t>
  </si>
  <si>
    <t>03.13.601-13</t>
  </si>
  <si>
    <t>03.13.601-18</t>
  </si>
  <si>
    <t>03.13.601-20</t>
  </si>
  <si>
    <t>03.13.601-21</t>
  </si>
  <si>
    <t>03.13.601-24</t>
  </si>
  <si>
    <t>03.13.601-28</t>
  </si>
  <si>
    <t>03.13.601-29</t>
  </si>
  <si>
    <t>03.13.601-31</t>
  </si>
  <si>
    <t>03.13.601-33</t>
  </si>
  <si>
    <t>03.13.601-35</t>
  </si>
  <si>
    <t>03.13.601-37</t>
  </si>
  <si>
    <t>03.13.601-42</t>
  </si>
  <si>
    <t>03.13.601-49</t>
  </si>
  <si>
    <t>03.13.601-56</t>
  </si>
  <si>
    <t>03.13.601-57</t>
  </si>
  <si>
    <t>03.13.601-60</t>
  </si>
  <si>
    <t>03.13.601-61</t>
  </si>
  <si>
    <t>03.13.601-63</t>
  </si>
  <si>
    <t>03.13.601-66</t>
  </si>
  <si>
    <t>03.13.621-5</t>
  </si>
  <si>
    <t>03.13.641-2</t>
  </si>
  <si>
    <t>03.13.641-8</t>
  </si>
  <si>
    <t>03.13.641-10</t>
  </si>
  <si>
    <t>03.13.641-12</t>
  </si>
  <si>
    <t>03.13.641-15</t>
  </si>
  <si>
    <t>03.13.641-28</t>
  </si>
  <si>
    <t>03.13.641-45</t>
  </si>
  <si>
    <t>03.13.641-49</t>
  </si>
  <si>
    <t>03.13.641-62</t>
  </si>
  <si>
    <t>03.13.641-63</t>
  </si>
  <si>
    <t>03.13.641-66</t>
  </si>
  <si>
    <t>03.13.641-69</t>
  </si>
  <si>
    <t>03.13.641-73</t>
  </si>
  <si>
    <t>03.13.641-81</t>
  </si>
  <si>
    <t>03.13.641-82</t>
  </si>
  <si>
    <t>03.13.641-86</t>
  </si>
  <si>
    <t>03.13.641-92</t>
  </si>
  <si>
    <t>03.13.641-95</t>
  </si>
  <si>
    <t>03.13.641-97</t>
  </si>
  <si>
    <t>03.13.661-11</t>
  </si>
  <si>
    <t>03.13.661-19</t>
  </si>
  <si>
    <t>03.13.671-11</t>
  </si>
  <si>
    <t>03.13.681-2</t>
  </si>
  <si>
    <t>03.13.691-1</t>
  </si>
  <si>
    <t>03.13.691-6</t>
  </si>
  <si>
    <t>03.13.695-1</t>
  </si>
  <si>
    <t>03.13.697-1</t>
  </si>
  <si>
    <t>03.13.701-1</t>
  </si>
  <si>
    <t>03.13.701-2</t>
  </si>
  <si>
    <t>03.13.701-15</t>
  </si>
  <si>
    <t>03.13.701-26</t>
  </si>
  <si>
    <t>03.13.701-27</t>
  </si>
  <si>
    <t>03.13.701-29</t>
  </si>
  <si>
    <t>03.13.731-1</t>
  </si>
  <si>
    <t>03.13.751-4</t>
  </si>
  <si>
    <t>03.13.755-8</t>
  </si>
  <si>
    <t>03.13.761-12</t>
  </si>
  <si>
    <t>03.13.761-16</t>
  </si>
  <si>
    <t>03.13.761-23</t>
  </si>
  <si>
    <t>03.13.761-30</t>
  </si>
  <si>
    <t>03.14.121-1</t>
  </si>
  <si>
    <t>03.14.121-3</t>
  </si>
  <si>
    <t>03.14.161-2</t>
  </si>
  <si>
    <t>03.14.161-3</t>
  </si>
  <si>
    <t>03.14.161-4</t>
  </si>
  <si>
    <t>03.14.161-5</t>
  </si>
  <si>
    <t>03.14.161-6</t>
  </si>
  <si>
    <t>03.14.161-7</t>
  </si>
  <si>
    <t>03.14.161-8</t>
  </si>
  <si>
    <t>03.14.161-9</t>
  </si>
  <si>
    <t>03.14.161-10</t>
  </si>
  <si>
    <t>03.14.161-11</t>
  </si>
  <si>
    <t>03.14.161-12</t>
  </si>
  <si>
    <t>03.14.161-13</t>
  </si>
  <si>
    <t>03.14.161-14</t>
  </si>
  <si>
    <t>03.14.161-15</t>
  </si>
  <si>
    <t>03.14.161-16</t>
  </si>
  <si>
    <t>03.14.161-17</t>
  </si>
  <si>
    <t>03.14.161-19</t>
  </si>
  <si>
    <t>03.14.161-20</t>
  </si>
  <si>
    <t>03.14.161-22</t>
  </si>
  <si>
    <t>03.14.161-23</t>
  </si>
  <si>
    <t>03.14.161-24</t>
  </si>
  <si>
    <t>03.14.161-25</t>
  </si>
  <si>
    <t>03.14.161-26</t>
  </si>
  <si>
    <t>03.14.161-27</t>
  </si>
  <si>
    <t>03.14.161-29</t>
  </si>
  <si>
    <t>03.14.161-30</t>
  </si>
  <si>
    <t>03.14.161-31</t>
  </si>
  <si>
    <t>03.14.161-32</t>
  </si>
  <si>
    <t>03.14.161-33</t>
  </si>
  <si>
    <t>03.14.161-34</t>
  </si>
  <si>
    <t>03.14.161-36</t>
  </si>
  <si>
    <t>03.14.161-37</t>
  </si>
  <si>
    <t>03.14.161-39</t>
  </si>
  <si>
    <t>03.14.161-40</t>
  </si>
  <si>
    <t>03.14.161-42</t>
  </si>
  <si>
    <t>03.14.161-43</t>
  </si>
  <si>
    <t>03.14.161-44</t>
  </si>
  <si>
    <t>03.14.161-46</t>
  </si>
  <si>
    <t>03.14.161-47</t>
  </si>
  <si>
    <t>03.14.161-48</t>
  </si>
  <si>
    <t>03.14.161-49</t>
  </si>
  <si>
    <t>03.14.161-51</t>
  </si>
  <si>
    <t>03.14.161-52</t>
  </si>
  <si>
    <t>03.14.161-54</t>
  </si>
  <si>
    <t>03.14.161-55</t>
  </si>
  <si>
    <t>03.14.161-57</t>
  </si>
  <si>
    <t>03.14.161-58</t>
  </si>
  <si>
    <t>03.14.161-59</t>
  </si>
  <si>
    <t>03.14.161-60</t>
  </si>
  <si>
    <t>03.14.161-61</t>
  </si>
  <si>
    <t>03.14.161-62</t>
  </si>
  <si>
    <t>03.14.161-65</t>
  </si>
  <si>
    <t>03.14.161-66</t>
  </si>
  <si>
    <t>03.14.161-67</t>
  </si>
  <si>
    <t>03.14.161-68</t>
  </si>
  <si>
    <t>03.14.161-69</t>
  </si>
  <si>
    <t>03.14.161-70</t>
  </si>
  <si>
    <t>03.14.161-71</t>
  </si>
  <si>
    <t>03.14.161-72</t>
  </si>
  <si>
    <t>03.14.161-73</t>
  </si>
  <si>
    <t>03.14.161-74</t>
  </si>
  <si>
    <t>03.14.161-75</t>
  </si>
  <si>
    <t>03.14.161-76</t>
  </si>
  <si>
    <t>03.14.161-78</t>
  </si>
  <si>
    <t>03.14.161-79</t>
  </si>
  <si>
    <t>03.14.161-80</t>
  </si>
  <si>
    <t>03.14.161-81</t>
  </si>
  <si>
    <t>03.14.161-82</t>
  </si>
  <si>
    <t>03.14.161-83</t>
  </si>
  <si>
    <t>03.14.161-84</t>
  </si>
  <si>
    <t>03.14.161-85</t>
  </si>
  <si>
    <t>03.14.161-86</t>
  </si>
  <si>
    <t>03.14.161-87</t>
  </si>
  <si>
    <t>03.14.161-88</t>
  </si>
  <si>
    <t>03.14.161-89</t>
  </si>
  <si>
    <t>03.14.161-90</t>
  </si>
  <si>
    <t>03.14.165-8</t>
  </si>
  <si>
    <t>03.14.171-2</t>
  </si>
  <si>
    <t>03.14.171-3</t>
  </si>
  <si>
    <t>03.14.171-4</t>
  </si>
  <si>
    <t>03.14.171-5</t>
  </si>
  <si>
    <t>03.14.171-7</t>
  </si>
  <si>
    <t>03.14.171-9</t>
  </si>
  <si>
    <t>03.14.171-11</t>
  </si>
  <si>
    <t>03.14.181-2</t>
  </si>
  <si>
    <t>03.14.181-5</t>
  </si>
  <si>
    <t>03.14.181-8</t>
  </si>
  <si>
    <t>03.14.181-15</t>
  </si>
  <si>
    <t>03.14.201-3</t>
  </si>
  <si>
    <t>03.14.201-4</t>
  </si>
  <si>
    <t>03.14.201-8</t>
  </si>
  <si>
    <t>03.14.201-9</t>
  </si>
  <si>
    <t>03.14.211-2</t>
  </si>
  <si>
    <t>03.14.211-3</t>
  </si>
  <si>
    <t>03.14.211-4</t>
  </si>
  <si>
    <t>03.14.221-6</t>
  </si>
  <si>
    <t>03.14.227-6</t>
  </si>
  <si>
    <t>03.14.227-16</t>
  </si>
  <si>
    <t>03.14.253-1</t>
  </si>
  <si>
    <t>03.14.257-3</t>
  </si>
  <si>
    <t>03.14.261-1</t>
  </si>
  <si>
    <t>03.14.263-2</t>
  </si>
  <si>
    <t>03.14.263-4</t>
  </si>
  <si>
    <t>03.14.263-6</t>
  </si>
  <si>
    <t>03.14.264-1</t>
  </si>
  <si>
    <t>03.14.264-2</t>
  </si>
  <si>
    <t>03.14.268-2</t>
  </si>
  <si>
    <t>03.14.271-5</t>
  </si>
  <si>
    <t>03.14.271-6</t>
  </si>
  <si>
    <t>03.14.271-9</t>
  </si>
  <si>
    <t>03.14.271-12</t>
  </si>
  <si>
    <t>03.14.271-16</t>
  </si>
  <si>
    <t>03.14.271-19</t>
  </si>
  <si>
    <t>03.14.281-2</t>
  </si>
  <si>
    <t>03.14.281-4</t>
  </si>
  <si>
    <t>03.14.281-5</t>
  </si>
  <si>
    <t>03.14.281-8</t>
  </si>
  <si>
    <t>03.14.281-10</t>
  </si>
  <si>
    <t>03.14.281-12</t>
  </si>
  <si>
    <t>03.14.281-14</t>
  </si>
  <si>
    <t>03.14.281-15</t>
  </si>
  <si>
    <t>03.14.281-21</t>
  </si>
  <si>
    <t>03.14.281-24</t>
  </si>
  <si>
    <t>03.14.281-26</t>
  </si>
  <si>
    <t>03.14.281-28</t>
  </si>
  <si>
    <t>03.14.281-32</t>
  </si>
  <si>
    <t>03.14.281-36</t>
  </si>
  <si>
    <t>03.14.281-38</t>
  </si>
  <si>
    <t>03.14.281-45</t>
  </si>
  <si>
    <t>03.14.281-48</t>
  </si>
  <si>
    <t>03.14.281-49</t>
  </si>
  <si>
    <t>03.14.281-50</t>
  </si>
  <si>
    <t>03.14.281-51</t>
  </si>
  <si>
    <t>03.14.281-53</t>
  </si>
  <si>
    <t>03.14.281-56</t>
  </si>
  <si>
    <t>03.14.281-67</t>
  </si>
  <si>
    <t>03.14.281-69</t>
  </si>
  <si>
    <t>03.14.281-71</t>
  </si>
  <si>
    <t>03.14.281-74</t>
  </si>
  <si>
    <t>03.14.281-75</t>
  </si>
  <si>
    <t>03.14.281-76</t>
  </si>
  <si>
    <t>03.14.281-85</t>
  </si>
  <si>
    <t>03.14.281-86</t>
  </si>
  <si>
    <t>03.14.281-87</t>
  </si>
  <si>
    <t>03.14.281-88</t>
  </si>
  <si>
    <t>03.15.101-6</t>
  </si>
  <si>
    <t>03.15.101-12</t>
  </si>
  <si>
    <t>03.15.121-3</t>
  </si>
  <si>
    <t>03.15.121-5</t>
  </si>
  <si>
    <t>03.15.121-6</t>
  </si>
  <si>
    <t>03.15.121-7</t>
  </si>
  <si>
    <t>03.15.121-8</t>
  </si>
  <si>
    <t>03.15.121-9</t>
  </si>
  <si>
    <t>03.15.121-10</t>
  </si>
  <si>
    <t>03.15.121-11</t>
  </si>
  <si>
    <t>03.15.121-12</t>
  </si>
  <si>
    <t>03.15.121-13</t>
  </si>
  <si>
    <t>03.15.121-14</t>
  </si>
  <si>
    <t>03.15.121-18</t>
  </si>
  <si>
    <t>03.15.121-19</t>
  </si>
  <si>
    <t>03.15.121-20</t>
  </si>
  <si>
    <t>03.15.121-21</t>
  </si>
  <si>
    <t>03.15.121-22</t>
  </si>
  <si>
    <t>03.15.121-25</t>
  </si>
  <si>
    <t>03.15.121-29</t>
  </si>
  <si>
    <t>03.15.121-30</t>
  </si>
  <si>
    <t>03.15.121-32</t>
  </si>
  <si>
    <t>03.15.121-33</t>
  </si>
  <si>
    <t>03.15.121-34</t>
  </si>
  <si>
    <t>03.15.121-35</t>
  </si>
  <si>
    <t>03.15.121-36</t>
  </si>
  <si>
    <t>03.15.121-37</t>
  </si>
  <si>
    <t>03.15.121-38</t>
  </si>
  <si>
    <t>03.15.121-39</t>
  </si>
  <si>
    <t>03.15.121-40</t>
  </si>
  <si>
    <t>03.15.121-42</t>
  </si>
  <si>
    <t>03.15.121-43</t>
  </si>
  <si>
    <t>03.15.121-44</t>
  </si>
  <si>
    <t>03.15.121-45</t>
  </si>
  <si>
    <t>03.15.121-47</t>
  </si>
  <si>
    <t>03.15.121-48</t>
  </si>
  <si>
    <t>03.15.121-49</t>
  </si>
  <si>
    <t>03.15.121-50</t>
  </si>
  <si>
    <t>03.15.121-52</t>
  </si>
  <si>
    <t>03.15.121-53</t>
  </si>
  <si>
    <t>03.15.121-54</t>
  </si>
  <si>
    <t>03.15.141-2</t>
  </si>
  <si>
    <t>03.15.141-5</t>
  </si>
  <si>
    <t>03.15.141-6</t>
  </si>
  <si>
    <t>03.15.141-8</t>
  </si>
  <si>
    <t>03.15.151-1</t>
  </si>
  <si>
    <t>03.15.153-3</t>
  </si>
  <si>
    <t>03.15.161-1</t>
  </si>
  <si>
    <t>03.15.161-4</t>
  </si>
  <si>
    <t>03.15.165-13</t>
  </si>
  <si>
    <t>03.15.165-22</t>
  </si>
  <si>
    <t>03.15.167-1</t>
  </si>
  <si>
    <t>03.15.167-2</t>
  </si>
  <si>
    <t>03.15.167-4</t>
  </si>
  <si>
    <t>03.15.167-5</t>
  </si>
  <si>
    <t>03.15.177-1</t>
  </si>
  <si>
    <t>03.15.181-4</t>
  </si>
  <si>
    <t>03.15.181-8</t>
  </si>
  <si>
    <t>03.15.181-19</t>
  </si>
  <si>
    <t>03.15.201-2</t>
  </si>
  <si>
    <t>03.15.201-3</t>
  </si>
  <si>
    <t>03.15.221-11</t>
  </si>
  <si>
    <t>03.15.221-13</t>
  </si>
  <si>
    <t>03.15.235-1</t>
  </si>
  <si>
    <t>03.15.235-2</t>
  </si>
  <si>
    <t>03.15.235-6</t>
  </si>
  <si>
    <t>03.15.281-5</t>
  </si>
  <si>
    <t>03.15.281-13</t>
  </si>
  <si>
    <t>03.15.281-16</t>
  </si>
  <si>
    <t>03.15.281-17</t>
  </si>
  <si>
    <t>03.15.301-3</t>
  </si>
  <si>
    <t>03.15.301-7</t>
  </si>
  <si>
    <t>03.15.305-1</t>
  </si>
  <si>
    <t>03.15.308-5</t>
  </si>
  <si>
    <t>03.15.312-1</t>
  </si>
  <si>
    <t>03.15.313-8</t>
  </si>
  <si>
    <t>03.15.313-9</t>
  </si>
  <si>
    <t>03.15.341-2</t>
  </si>
  <si>
    <t>03.15.341-8</t>
  </si>
  <si>
    <t>03.15.341-9</t>
  </si>
  <si>
    <t>03.15.341-10</t>
  </si>
  <si>
    <t>03.16.051-4</t>
  </si>
  <si>
    <t>03.16.051-6</t>
  </si>
  <si>
    <t>03.16.051-8</t>
  </si>
  <si>
    <t>03.16.051-10</t>
  </si>
  <si>
    <t>03.16.051-14</t>
  </si>
  <si>
    <t>03.16.101-4</t>
  </si>
  <si>
    <t>03.16.101-7</t>
  </si>
  <si>
    <t>03.16.101-9</t>
  </si>
  <si>
    <t>03.16.121-1</t>
  </si>
  <si>
    <t>03.16.121-2</t>
  </si>
  <si>
    <t>03.16.121-3</t>
  </si>
  <si>
    <t>03.16.121-5</t>
  </si>
  <si>
    <t>03.16.121-6</t>
  </si>
  <si>
    <t>03.16.121-7</t>
  </si>
  <si>
    <t>03.16.121-14</t>
  </si>
  <si>
    <t>03.16.121-16</t>
  </si>
  <si>
    <t>03.16.121-18</t>
  </si>
  <si>
    <t>03.16.121-19</t>
  </si>
  <si>
    <t>03.16.121-23</t>
  </si>
  <si>
    <t>03.16.122-1</t>
  </si>
  <si>
    <t>03.16.122-2</t>
  </si>
  <si>
    <t>03.16.122-7</t>
  </si>
  <si>
    <t>03.16.123-1</t>
  </si>
  <si>
    <t>03.16.151-2</t>
  </si>
  <si>
    <t>03.16.181-14</t>
  </si>
  <si>
    <t>03.16.181-19</t>
  </si>
  <si>
    <t>03.16.191-1</t>
  </si>
  <si>
    <t>03.16.201-2</t>
  </si>
  <si>
    <t>03.16.201-4</t>
  </si>
  <si>
    <t>03.16.221-1</t>
  </si>
  <si>
    <t>03.17.101-1</t>
  </si>
  <si>
    <t>03.17.101-2</t>
  </si>
  <si>
    <t>03.17.101-3</t>
  </si>
  <si>
    <t>03.17.101-4</t>
  </si>
  <si>
    <t>03.17.101-6</t>
  </si>
  <si>
    <t>03.17.101-8</t>
  </si>
  <si>
    <t>03.17.101-9</t>
  </si>
  <si>
    <t>03.17.121-1</t>
  </si>
  <si>
    <t>03.17.121-2</t>
  </si>
  <si>
    <t>03.17.121-3</t>
  </si>
  <si>
    <t>03.17.121-4</t>
  </si>
  <si>
    <t>03.17.121-6</t>
  </si>
  <si>
    <t>03.17.121-8</t>
  </si>
  <si>
    <t>03.17.121-9</t>
  </si>
  <si>
    <t>03.17.121-11</t>
  </si>
  <si>
    <t>03.17.121-12</t>
  </si>
  <si>
    <t>03.17.121-14</t>
  </si>
  <si>
    <t>03.17.121-16</t>
  </si>
  <si>
    <t>03.17.121-18</t>
  </si>
  <si>
    <t>03.17.121-19</t>
  </si>
  <si>
    <t>03.17.121-20</t>
  </si>
  <si>
    <t>03.17.121-21</t>
  </si>
  <si>
    <t>03.17.132-2</t>
  </si>
  <si>
    <t>03.17.141-1</t>
  </si>
  <si>
    <t>03.17.141-2</t>
  </si>
  <si>
    <t>03.17.141-3</t>
  </si>
  <si>
    <t>03.17.141-4</t>
  </si>
  <si>
    <t>03.17.141-6</t>
  </si>
  <si>
    <t>03.17.141-8</t>
  </si>
  <si>
    <t>03.17.141-10</t>
  </si>
  <si>
    <t>03.17.141-11</t>
  </si>
  <si>
    <t>03.17.151-3</t>
  </si>
  <si>
    <t>03.17.161-1</t>
  </si>
  <si>
    <t>03.17.161-6</t>
  </si>
  <si>
    <t>03.17.161-9</t>
  </si>
  <si>
    <t>03.17.161-11</t>
  </si>
  <si>
    <t>03.17.161-12</t>
  </si>
  <si>
    <t>03.17.161-13</t>
  </si>
  <si>
    <t>03.17.161-16</t>
  </si>
  <si>
    <t>03.17.161-25</t>
  </si>
  <si>
    <t>03.17.161-28</t>
  </si>
  <si>
    <t>03.17.161-31</t>
  </si>
  <si>
    <t>03.17.161-32</t>
  </si>
  <si>
    <t>03.17.161-33</t>
  </si>
  <si>
    <t>03.17.161-36</t>
  </si>
  <si>
    <t>03.17.161-38</t>
  </si>
  <si>
    <t>03.17.161-39</t>
  </si>
  <si>
    <t>03.17.161-40</t>
  </si>
  <si>
    <t>03.17.161-41</t>
  </si>
  <si>
    <t>03.17.161-42</t>
  </si>
  <si>
    <t>03.17.161-43</t>
  </si>
  <si>
    <t>03.17.161-46</t>
  </si>
  <si>
    <t>03.17.161-49</t>
  </si>
  <si>
    <t>03.17.161-51</t>
  </si>
  <si>
    <t>03.17.161-52</t>
  </si>
  <si>
    <t>03.17.161-58</t>
  </si>
  <si>
    <t>03.17.161-60</t>
  </si>
  <si>
    <t>03.17.161-61</t>
  </si>
  <si>
    <t>03.17.161-62</t>
  </si>
  <si>
    <t>03.17.161-64</t>
  </si>
  <si>
    <t>03.17.161-67</t>
  </si>
  <si>
    <t>03.17.161-68</t>
  </si>
  <si>
    <t>03.17.161-69</t>
  </si>
  <si>
    <t>03.17.161-70</t>
  </si>
  <si>
    <t>03.17.161-71</t>
  </si>
  <si>
    <t>03.17.161-74</t>
  </si>
  <si>
    <t>03.17.161-77</t>
  </si>
  <si>
    <t>03.17.161-78</t>
  </si>
  <si>
    <t>03.17.161-81</t>
  </si>
  <si>
    <t>03.17.171-1</t>
  </si>
  <si>
    <t>04.00.101-3</t>
  </si>
  <si>
    <t>04.00.101-5</t>
  </si>
  <si>
    <t>04.00.101-10</t>
  </si>
  <si>
    <t>04.00.111-1</t>
  </si>
  <si>
    <t>04.00.121-2</t>
  </si>
  <si>
    <t>04.00.121-3</t>
  </si>
  <si>
    <t>04.00.121-4</t>
  </si>
  <si>
    <t>04.00.121-6</t>
  </si>
  <si>
    <t>04.00.121-7</t>
  </si>
  <si>
    <t>04.00.121-8</t>
  </si>
  <si>
    <t>04.00.121-9</t>
  </si>
  <si>
    <t>04.00.121-10</t>
  </si>
  <si>
    <t>04.00.121-11</t>
  </si>
  <si>
    <t>04.00.121-12</t>
  </si>
  <si>
    <t>04.00.121-13</t>
  </si>
  <si>
    <t>04.00.121-14</t>
  </si>
  <si>
    <t>04.00.121-15</t>
  </si>
  <si>
    <t>04.00.121-16</t>
  </si>
  <si>
    <t>04.00.121-17</t>
  </si>
  <si>
    <t>04.00.121-18</t>
  </si>
  <si>
    <t>04.00.121-19</t>
  </si>
  <si>
    <t>04.00.121-20</t>
  </si>
  <si>
    <t>04.00.121-21</t>
  </si>
  <si>
    <t>04.00.121-22</t>
  </si>
  <si>
    <t>04.00.121-23</t>
  </si>
  <si>
    <t>04.00.121-25</t>
  </si>
  <si>
    <t>04.00.121-26</t>
  </si>
  <si>
    <t>04.00.121-27</t>
  </si>
  <si>
    <t>04.00.131-1</t>
  </si>
  <si>
    <t>04.00.135-4</t>
  </si>
  <si>
    <t>04.00.141-1</t>
  </si>
  <si>
    <t>04.00.141-2</t>
  </si>
  <si>
    <t>04.00.141-3</t>
  </si>
  <si>
    <t>04.00.141-4</t>
  </si>
  <si>
    <t>04.00.141-5</t>
  </si>
  <si>
    <t>04.00.141-6</t>
  </si>
  <si>
    <t>04.00.141-7</t>
  </si>
  <si>
    <t>04.00.141-8</t>
  </si>
  <si>
    <t>04.00.141-9</t>
  </si>
  <si>
    <t>04.00.141-10</t>
  </si>
  <si>
    <t>04.00.141-11</t>
  </si>
  <si>
    <t>04.00.141-15</t>
  </si>
  <si>
    <t>04.00.141-16</t>
  </si>
  <si>
    <t>04.00.141-17</t>
  </si>
  <si>
    <t>04.00.141-18</t>
  </si>
  <si>
    <t>04.00.141-19</t>
  </si>
  <si>
    <t>04.00.141-20</t>
  </si>
  <si>
    <t>04.00.141-22</t>
  </si>
  <si>
    <t>04.00.141-24</t>
  </si>
  <si>
    <t>04.00.141-25</t>
  </si>
  <si>
    <t>04.00.161-1</t>
  </si>
  <si>
    <t>04.00.161-2</t>
  </si>
  <si>
    <t>04.00.161-3</t>
  </si>
  <si>
    <t>04.00.161-4</t>
  </si>
  <si>
    <t>04.00.171-4</t>
  </si>
  <si>
    <t>04.00.171-5</t>
  </si>
  <si>
    <t>04.00.171-6</t>
  </si>
  <si>
    <t>04.00.171-7</t>
  </si>
  <si>
    <t>04.00.181-2</t>
  </si>
  <si>
    <t>04.00.181-3</t>
  </si>
  <si>
    <t>04.00.191-4</t>
  </si>
  <si>
    <t>04.00.191-6</t>
  </si>
  <si>
    <t>04.00.191-13</t>
  </si>
  <si>
    <t>04.00.191-18</t>
  </si>
  <si>
    <t>04.00.191-23</t>
  </si>
  <si>
    <t>04.00.191-24</t>
  </si>
  <si>
    <t>04.00.191-28</t>
  </si>
  <si>
    <t>04.00.191-29</t>
  </si>
  <si>
    <t>05.00.051-2</t>
  </si>
  <si>
    <t>05.00.051-4</t>
  </si>
  <si>
    <t>05.00.051-6</t>
  </si>
  <si>
    <t>05.00.051-7</t>
  </si>
  <si>
    <t>05.00.101-3</t>
  </si>
  <si>
    <t>05.00.101-4</t>
  </si>
  <si>
    <t>05.00.101-5</t>
  </si>
  <si>
    <t>05.00.101-6</t>
  </si>
  <si>
    <t>05.00.101-7</t>
  </si>
  <si>
    <t>05.00.101-8</t>
  </si>
  <si>
    <t>05.00.101-9</t>
  </si>
  <si>
    <t>05.00.110-1</t>
  </si>
  <si>
    <t>05.00.110-2</t>
  </si>
  <si>
    <t>05.00.110-3</t>
  </si>
  <si>
    <t>05.00.110-4</t>
  </si>
  <si>
    <t>05.00.110-5</t>
  </si>
  <si>
    <t>05.00.110-6</t>
  </si>
  <si>
    <t>05.00.110-8</t>
  </si>
  <si>
    <t>05.00.110-9</t>
  </si>
  <si>
    <t>05.00.117-1</t>
  </si>
  <si>
    <t>05.00.117-2</t>
  </si>
  <si>
    <t>05.00.117-3</t>
  </si>
  <si>
    <t>05.00.117-4</t>
  </si>
  <si>
    <t>05.00.117-5</t>
  </si>
  <si>
    <t>05.00.117-6</t>
  </si>
  <si>
    <t>05.00.119-1</t>
  </si>
  <si>
    <t>05.00.119-2</t>
  </si>
  <si>
    <t>05.00.119-3</t>
  </si>
  <si>
    <t>05.00.119-4</t>
  </si>
  <si>
    <t>05.00.119-5</t>
  </si>
  <si>
    <t>05.00.119-6</t>
  </si>
  <si>
    <t>05.00.119-7</t>
  </si>
  <si>
    <t>05.00.119-8</t>
  </si>
  <si>
    <t>05.00.119-9</t>
  </si>
  <si>
    <t>05.00.119-10</t>
  </si>
  <si>
    <t>05.00.119-11</t>
  </si>
  <si>
    <t>05.00.119-12</t>
  </si>
  <si>
    <t>05.00.119-13</t>
  </si>
  <si>
    <t>05.00.119-14</t>
  </si>
  <si>
    <t>05.00.119-15</t>
  </si>
  <si>
    <t>05.00.119-16</t>
  </si>
  <si>
    <t>05.00.119-17</t>
  </si>
  <si>
    <t>05.00.119-18</t>
  </si>
  <si>
    <t>05.00.119-19</t>
  </si>
  <si>
    <t>05.00.119-20</t>
  </si>
  <si>
    <t>05.00.119-21</t>
  </si>
  <si>
    <t>05.00.119-22</t>
  </si>
  <si>
    <t>05.00.119-23</t>
  </si>
  <si>
    <t>05.00.119-24</t>
  </si>
  <si>
    <t>05.00.119-25</t>
  </si>
  <si>
    <t>05.00.119-26</t>
  </si>
  <si>
    <t>05.00.121-1</t>
  </si>
  <si>
    <t>05.00.141-1</t>
  </si>
  <si>
    <t>05.00.141-2</t>
  </si>
  <si>
    <t>05.00.151-1</t>
  </si>
  <si>
    <t>05.00.151-4</t>
  </si>
  <si>
    <t>05.00.151-6</t>
  </si>
  <si>
    <t>05.00.157-2</t>
  </si>
  <si>
    <t>05.00.157-3</t>
  </si>
  <si>
    <t>05.00.161-5</t>
  </si>
  <si>
    <t>05.00.201-1</t>
  </si>
  <si>
    <t>05.00.201-2</t>
  </si>
  <si>
    <t>05.00.201-5</t>
  </si>
  <si>
    <t>05.00.201-7</t>
  </si>
  <si>
    <t>05.00.201-8</t>
  </si>
  <si>
    <t>05.00.201-10</t>
  </si>
  <si>
    <t>05.00.201-11</t>
  </si>
  <si>
    <t>05.00.201-14</t>
  </si>
  <si>
    <t>05.00.201-18</t>
  </si>
  <si>
    <t>05.00.201-19</t>
  </si>
  <si>
    <t>05.00.201-21</t>
  </si>
  <si>
    <t>05.00.201-22</t>
  </si>
  <si>
    <t>05.00.201-25</t>
  </si>
  <si>
    <t>05.00.201-27</t>
  </si>
  <si>
    <t>05.00.201-28</t>
  </si>
  <si>
    <t>05.00.201-31</t>
  </si>
  <si>
    <t>05.00.201-32</t>
  </si>
  <si>
    <t>05.00.201-37</t>
  </si>
  <si>
    <t>05.00.201-38</t>
  </si>
  <si>
    <t>05.00.205-2</t>
  </si>
  <si>
    <t>05.00.205-4</t>
  </si>
  <si>
    <t>05.00.205-5</t>
  </si>
  <si>
    <t>05.00.205-9</t>
  </si>
  <si>
    <t>05.00.205-10</t>
  </si>
  <si>
    <t>05.00.205-12</t>
  </si>
  <si>
    <t>05.00.205-13</t>
  </si>
  <si>
    <t>05.00.221-1</t>
  </si>
  <si>
    <t>05.00.221-3</t>
  </si>
  <si>
    <t>05.00.221-4</t>
  </si>
  <si>
    <t>05.00.221-5</t>
  </si>
  <si>
    <t>05.00.221-6</t>
  </si>
  <si>
    <t>05.00.221-7</t>
  </si>
  <si>
    <t>05.00.221-9</t>
  </si>
  <si>
    <t>05.00.221-11</t>
  </si>
  <si>
    <t>05.00.221-12</t>
  </si>
  <si>
    <t>05.00.221-13</t>
  </si>
  <si>
    <t>05.00.221-15</t>
  </si>
  <si>
    <t>05.00.221-16</t>
  </si>
  <si>
    <t>05.00.221-17</t>
  </si>
  <si>
    <t>05.00.221-19</t>
  </si>
  <si>
    <t>05.00.221-20</t>
  </si>
  <si>
    <t>05.00.221-21</t>
  </si>
  <si>
    <t>05.00.221-22</t>
  </si>
  <si>
    <t>05.00.221-23</t>
  </si>
  <si>
    <t>05.00.221-24</t>
  </si>
  <si>
    <t>05.00.221-25</t>
  </si>
  <si>
    <t>05.00.221-26</t>
  </si>
  <si>
    <t>05.00.221-27</t>
  </si>
  <si>
    <t>05.00.221-28</t>
  </si>
  <si>
    <t>05.00.221-29</t>
  </si>
  <si>
    <t>05.00.221-30</t>
  </si>
  <si>
    <t>05.00.221-31</t>
  </si>
  <si>
    <t>05.00.221-32</t>
  </si>
  <si>
    <t>05.00.221-33</t>
  </si>
  <si>
    <t>05.00.221-34</t>
  </si>
  <si>
    <t>05.00.221-35</t>
  </si>
  <si>
    <t>05.00.221-37</t>
  </si>
  <si>
    <t>05.00.221-38</t>
  </si>
  <si>
    <t>05.00.221-39</t>
  </si>
  <si>
    <t>05.00.221-40</t>
  </si>
  <si>
    <t>05.00.221-41</t>
  </si>
  <si>
    <t>05.00.221-42</t>
  </si>
  <si>
    <t>05.00.221-43</t>
  </si>
  <si>
    <t>05.00.221-44</t>
  </si>
  <si>
    <t>05.00.221-45</t>
  </si>
  <si>
    <t>05.00.221-46</t>
  </si>
  <si>
    <t>05.00.221-47</t>
  </si>
  <si>
    <t>05.00.221-48</t>
  </si>
  <si>
    <t>05.00.221-49</t>
  </si>
  <si>
    <t>05.00.221-50</t>
  </si>
  <si>
    <t>05.00.221-51</t>
  </si>
  <si>
    <t>05.00.221-52</t>
  </si>
  <si>
    <t>05.00.221-53</t>
  </si>
  <si>
    <t>05.00.221-54</t>
  </si>
  <si>
    <t>05.00.221-55</t>
  </si>
  <si>
    <t>05.00.221-56</t>
  </si>
  <si>
    <t>05.00.221-57</t>
  </si>
  <si>
    <t>05.00.221-58</t>
  </si>
  <si>
    <t>05.00.221-59</t>
  </si>
  <si>
    <t>05.00.221-60</t>
  </si>
  <si>
    <t>05.00.221-65</t>
  </si>
  <si>
    <t>05.00.221-66</t>
  </si>
  <si>
    <t>05.00.221-67</t>
  </si>
  <si>
    <t>05.00.221-68</t>
  </si>
  <si>
    <t>05.00.221-69</t>
  </si>
  <si>
    <t>05.00.221-70</t>
  </si>
  <si>
    <t>05.00.221-71</t>
  </si>
  <si>
    <t>05.00.221-72</t>
  </si>
  <si>
    <t>05.00.221-73</t>
  </si>
  <si>
    <t>05.00.221-74</t>
  </si>
  <si>
    <t>05.00.221-75</t>
  </si>
  <si>
    <t>05.00.221-76</t>
  </si>
  <si>
    <t>05.00.221-77</t>
  </si>
  <si>
    <t>05.00.221-78</t>
  </si>
  <si>
    <t>05.00.221-79</t>
  </si>
  <si>
    <t>05.00.221-80</t>
  </si>
  <si>
    <t>05.00.221-81</t>
  </si>
  <si>
    <t>05.00.221-82</t>
  </si>
  <si>
    <t>05.00.221-83</t>
  </si>
  <si>
    <t>05.00.221-84</t>
  </si>
  <si>
    <t>05.00.221-85</t>
  </si>
  <si>
    <t>05.00.221-86</t>
  </si>
  <si>
    <t>05.00.221-87</t>
  </si>
  <si>
    <t>05.00.221-90</t>
  </si>
  <si>
    <t>05.00.221-91</t>
  </si>
  <si>
    <t>05.00.221-92</t>
  </si>
  <si>
    <t>05.00.221-93</t>
  </si>
  <si>
    <t>05.00.221-94</t>
  </si>
  <si>
    <t>05.00.221-95</t>
  </si>
  <si>
    <t>05.00.221-99</t>
  </si>
  <si>
    <t>05.00.221-101</t>
  </si>
  <si>
    <t>05.00.221-102</t>
  </si>
  <si>
    <t>05.00.221-103</t>
  </si>
  <si>
    <t>05.00.221-105</t>
  </si>
  <si>
    <t>05.00.221-106</t>
  </si>
  <si>
    <t>05.00.221-107</t>
  </si>
  <si>
    <t>05.00.221-108</t>
  </si>
  <si>
    <t>05.00.221-110</t>
  </si>
  <si>
    <t>05.00.221-114</t>
  </si>
  <si>
    <t>05.00.221-117</t>
  </si>
  <si>
    <t>05.00.221-119</t>
  </si>
  <si>
    <t>05.00.221-123</t>
  </si>
  <si>
    <t>05.00.221-125</t>
  </si>
  <si>
    <t>05.00.241-1</t>
  </si>
  <si>
    <t>05.00.241-9</t>
  </si>
  <si>
    <t>05.00.241-13</t>
  </si>
  <si>
    <t>05.00.241-16</t>
  </si>
  <si>
    <t>05.00.241-23</t>
  </si>
  <si>
    <t>05.00.241-30</t>
  </si>
  <si>
    <t>05.00.241-31</t>
  </si>
  <si>
    <t>05.00.241-32</t>
  </si>
  <si>
    <t>05.00.241-37</t>
  </si>
  <si>
    <t>05.00.241-39</t>
  </si>
  <si>
    <t>05.00.241-42</t>
  </si>
  <si>
    <t>05.00.241-48</t>
  </si>
  <si>
    <t>05.00.241-53</t>
  </si>
  <si>
    <t>05.00.241-54</t>
  </si>
  <si>
    <t>05.00.251-1</t>
  </si>
  <si>
    <t>05.00.251-2</t>
  </si>
  <si>
    <t>05.00.301-2</t>
  </si>
  <si>
    <t>05.00.301-3</t>
  </si>
  <si>
    <t>05.00.301-6</t>
  </si>
  <si>
    <t>05.00.301-14</t>
  </si>
  <si>
    <t>05.00.301-15</t>
  </si>
  <si>
    <t>05.00.301-16</t>
  </si>
  <si>
    <t>05.00.321-4</t>
  </si>
  <si>
    <t>05.00.321-6</t>
  </si>
  <si>
    <t>05.00.321-7</t>
  </si>
  <si>
    <t>05.00.341-1</t>
  </si>
  <si>
    <t>05.00.341-2</t>
  </si>
  <si>
    <t>05.00.341-3</t>
  </si>
  <si>
    <t>05.00.341-4</t>
  </si>
  <si>
    <t>05.00.341-5</t>
  </si>
  <si>
    <t>05.00.341-6</t>
  </si>
  <si>
    <t>05.00.341-8</t>
  </si>
  <si>
    <t>05.00.341-9</t>
  </si>
  <si>
    <t>05.00.341-10</t>
  </si>
  <si>
    <t>05.00.341-13</t>
  </si>
  <si>
    <t>05.00.341-15</t>
  </si>
  <si>
    <t>05.00.341-18</t>
  </si>
  <si>
    <t>05.00.341-20</t>
  </si>
  <si>
    <t>05.00.341-21</t>
  </si>
  <si>
    <t>05.00.341-22</t>
  </si>
  <si>
    <t>05.00.341-23</t>
  </si>
  <si>
    <t>05.00.341-24</t>
  </si>
  <si>
    <t>05.00.341-25</t>
  </si>
  <si>
    <t>05.00.341-26</t>
  </si>
  <si>
    <t>05.00.341-27</t>
  </si>
  <si>
    <t>05.00.341-28</t>
  </si>
  <si>
    <t>05.00.341-29</t>
  </si>
  <si>
    <t>05.00.341-30</t>
  </si>
  <si>
    <t>05.00.341-31</t>
  </si>
  <si>
    <t>05.00.341-32</t>
  </si>
  <si>
    <t>05.00.341-33</t>
  </si>
  <si>
    <t>05.00.341-34</t>
  </si>
  <si>
    <t>05.00.341-36</t>
  </si>
  <si>
    <t>05.00.341-37</t>
  </si>
  <si>
    <t>05.00.341-38</t>
  </si>
  <si>
    <t>05.00.341-39</t>
  </si>
  <si>
    <t>05.00.341-40</t>
  </si>
  <si>
    <t>05.00.341-41</t>
  </si>
  <si>
    <t>05.00.341-43</t>
  </si>
  <si>
    <t>05.00.341-44</t>
  </si>
  <si>
    <t>05.00.341-45</t>
  </si>
  <si>
    <t>05.00.341-46</t>
  </si>
  <si>
    <t>05.00.341-47</t>
  </si>
  <si>
    <t>05.00.341-48</t>
  </si>
  <si>
    <t>05.00.341-49</t>
  </si>
  <si>
    <t>05.00.341-50</t>
  </si>
  <si>
    <t>05.00.341-54</t>
  </si>
  <si>
    <t>05.00.341-55</t>
  </si>
  <si>
    <t>05.00.341-56</t>
  </si>
  <si>
    <t>05.00.341-58</t>
  </si>
  <si>
    <t>05.00.341-61</t>
  </si>
  <si>
    <t>05.00.341-62</t>
  </si>
  <si>
    <t>05.00.341-63</t>
  </si>
  <si>
    <t>05.00.341-64</t>
  </si>
  <si>
    <t>05.00.341-65</t>
  </si>
  <si>
    <t>05.00.341-66</t>
  </si>
  <si>
    <t>05.00.341-68</t>
  </si>
  <si>
    <t>05.00.361-3</t>
  </si>
  <si>
    <t>05.00.361-4</t>
  </si>
  <si>
    <t>05.00.361-5</t>
  </si>
  <si>
    <t>05.00.381-4</t>
  </si>
  <si>
    <t>05.00.381-6</t>
  </si>
  <si>
    <t>05.00.381-7</t>
  </si>
  <si>
    <t>05.00.381-8</t>
  </si>
  <si>
    <t>05.00.381-9</t>
  </si>
  <si>
    <t>05.00.391-1</t>
  </si>
  <si>
    <t>05.00.391-3</t>
  </si>
  <si>
    <t>05.00.391-9</t>
  </si>
  <si>
    <t>05.00.391-12</t>
  </si>
  <si>
    <t>05.00.391-14</t>
  </si>
  <si>
    <t>05.00.391-15</t>
  </si>
  <si>
    <t>05.00.391-16</t>
  </si>
  <si>
    <t>05.00.395-13</t>
  </si>
  <si>
    <t>05.00.395-21</t>
  </si>
  <si>
    <t>05.00.395-22</t>
  </si>
  <si>
    <t>05.00.395-25</t>
  </si>
  <si>
    <t>05.00.395-29</t>
  </si>
  <si>
    <t>05.00.395-30</t>
  </si>
  <si>
    <t>05.00.395-31</t>
  </si>
  <si>
    <t>05.00.395-32</t>
  </si>
  <si>
    <t>05.00.401-1</t>
  </si>
  <si>
    <t>05.00.401-11</t>
  </si>
  <si>
    <t>05.00.401-12</t>
  </si>
  <si>
    <t>05.00.401-13</t>
  </si>
  <si>
    <t>05.00.401-15</t>
  </si>
  <si>
    <t>05.00.401-17</t>
  </si>
  <si>
    <t>05.00.401-18</t>
  </si>
  <si>
    <t>05.00.401-19</t>
  </si>
  <si>
    <t>05.00.401-22</t>
  </si>
  <si>
    <t>05.00.411-2</t>
  </si>
  <si>
    <t>05.00.421-1</t>
  </si>
  <si>
    <t>05.00.421-5</t>
  </si>
  <si>
    <t>05.00.451-1</t>
  </si>
  <si>
    <t>05.00.451-2</t>
  </si>
  <si>
    <t>05.00.451-3</t>
  </si>
  <si>
    <t>05.00.451-4</t>
  </si>
  <si>
    <t>05.00.451-5</t>
  </si>
  <si>
    <t>05.00.451-6</t>
  </si>
  <si>
    <t>05.00.451-7</t>
  </si>
  <si>
    <t>05.00.461-5</t>
  </si>
  <si>
    <t>05.00.461-10</t>
  </si>
  <si>
    <t>05.00.481-8</t>
  </si>
  <si>
    <t>05.00.481-12</t>
  </si>
  <si>
    <t>05.00.521-3</t>
  </si>
  <si>
    <t>05.00.521-4</t>
  </si>
  <si>
    <t>05.00.541-2</t>
  </si>
  <si>
    <t>06.00.101-2</t>
  </si>
  <si>
    <t>06.00.101-5</t>
  </si>
  <si>
    <t>06.00.101-7</t>
  </si>
  <si>
    <t>06.00.121-2</t>
  </si>
  <si>
    <t>06.00.141-1</t>
  </si>
  <si>
    <t>06.00.141-2</t>
  </si>
  <si>
    <t>06.00.141-3</t>
  </si>
  <si>
    <t>06.00.141-4</t>
  </si>
  <si>
    <t>06.00.141-5</t>
  </si>
  <si>
    <t>06.00.141-6</t>
  </si>
  <si>
    <t>06.00.141-7</t>
  </si>
  <si>
    <t>06.00.141-8</t>
  </si>
  <si>
    <t>06.00.141-9</t>
  </si>
  <si>
    <t>06.00.141-10</t>
  </si>
  <si>
    <t>06.00.141-11</t>
  </si>
  <si>
    <t>06.00.141-12</t>
  </si>
  <si>
    <t>06.00.141-13</t>
  </si>
  <si>
    <t>06.00.141-14</t>
  </si>
  <si>
    <t>06.00.141-15</t>
  </si>
  <si>
    <t>06.00.141-16</t>
  </si>
  <si>
    <t>06.00.141-17</t>
  </si>
  <si>
    <t>06.00.141-18</t>
  </si>
  <si>
    <t>06.00.141-19</t>
  </si>
  <si>
    <t>06.00.141-20</t>
  </si>
  <si>
    <t>06.00.141-21</t>
  </si>
  <si>
    <t>06.00.141-22</t>
  </si>
  <si>
    <t>06.00.141-23</t>
  </si>
  <si>
    <t>06.00.141-24</t>
  </si>
  <si>
    <t>06.00.141-25</t>
  </si>
  <si>
    <t>06.00.147-1</t>
  </si>
  <si>
    <t>06.00.147-3</t>
  </si>
  <si>
    <t>06.00.151-1</t>
  </si>
  <si>
    <t>06.00.151-3</t>
  </si>
  <si>
    <t>06.00.151-4</t>
  </si>
  <si>
    <t>06.00.151-5</t>
  </si>
  <si>
    <t>06.00.151-6</t>
  </si>
  <si>
    <t>06.00.151-7</t>
  </si>
  <si>
    <t>06.00.151-8</t>
  </si>
  <si>
    <t>06.00.151-10</t>
  </si>
  <si>
    <t>06.00.151-12</t>
  </si>
  <si>
    <t>06.00.151-13</t>
  </si>
  <si>
    <t>06.00.151-14</t>
  </si>
  <si>
    <t>06.00.151-15</t>
  </si>
  <si>
    <t>06.00.151-16</t>
  </si>
  <si>
    <t>06.00.151-18</t>
  </si>
  <si>
    <t>06.00.155-1</t>
  </si>
  <si>
    <t>06.00.155-2</t>
  </si>
  <si>
    <t>06.00.155-3</t>
  </si>
  <si>
    <t>06.00.155-4</t>
  </si>
  <si>
    <t>06.00.155-5</t>
  </si>
  <si>
    <t>06.00.161-1</t>
  </si>
  <si>
    <t>06.00.161-3</t>
  </si>
  <si>
    <t>06.00.161-5</t>
  </si>
  <si>
    <t>06.00.161-6</t>
  </si>
  <si>
    <t>06.00.161-9</t>
  </si>
  <si>
    <t>06.00.161-11</t>
  </si>
  <si>
    <t>06.00.161-12</t>
  </si>
  <si>
    <t>06.00.161-19</t>
  </si>
  <si>
    <t>06.00.161-20</t>
  </si>
  <si>
    <t>06.00.161-23</t>
  </si>
  <si>
    <t>06.00.161-27</t>
  </si>
  <si>
    <t>06.00.161-28</t>
  </si>
  <si>
    <t>06.00.161-32</t>
  </si>
  <si>
    <t>06.00.161-33</t>
  </si>
  <si>
    <t>06.00.161-37</t>
  </si>
  <si>
    <t>06.00.171-1</t>
  </si>
  <si>
    <t>06.00.171-4</t>
  </si>
  <si>
    <t>06.00.171-9</t>
  </si>
  <si>
    <t>06.00.171-10</t>
  </si>
  <si>
    <t>06.00.171-12</t>
  </si>
  <si>
    <t>06.00.171-14</t>
  </si>
  <si>
    <t>06.00.181-11</t>
  </si>
  <si>
    <t>06.00.181-17</t>
  </si>
  <si>
    <t>06.00.181-18</t>
  </si>
  <si>
    <t>06.00.181-19</t>
  </si>
  <si>
    <t>06.00.181-20</t>
  </si>
  <si>
    <t>06.00.181-23</t>
  </si>
  <si>
    <t>06.00.201-1</t>
  </si>
  <si>
    <t>06.00.201-2</t>
  </si>
  <si>
    <t>06.00.201-3</t>
  </si>
  <si>
    <t>06.00.201-4</t>
  </si>
  <si>
    <t>06.00.201-5</t>
  </si>
  <si>
    <t>06.00.201-6</t>
  </si>
  <si>
    <t>06.00.201-7</t>
  </si>
  <si>
    <t>06.00.201-8</t>
  </si>
  <si>
    <t>06.00.201-10</t>
  </si>
  <si>
    <t>06.00.201-12</t>
  </si>
  <si>
    <t>06.00.201-17</t>
  </si>
  <si>
    <t>06.00.215-1</t>
  </si>
  <si>
    <t>06.00.215-3</t>
  </si>
  <si>
    <t>06.00.215-4</t>
  </si>
  <si>
    <t>06.00.215-5</t>
  </si>
  <si>
    <t>06.00.215-7</t>
  </si>
  <si>
    <t>06.00.217-1</t>
  </si>
  <si>
    <t>06.00.221-2</t>
  </si>
  <si>
    <t>06.00.221-3</t>
  </si>
  <si>
    <t>06.00.231-1</t>
  </si>
  <si>
    <t>06.00.231-3</t>
  </si>
  <si>
    <t>06.00.241-1</t>
  </si>
  <si>
    <t>06.00.241-3</t>
  </si>
  <si>
    <t>06.00.241-5</t>
  </si>
  <si>
    <t>06.00.241-7</t>
  </si>
  <si>
    <t>06.00.241-8</t>
  </si>
  <si>
    <t>06.00.241-9</t>
  </si>
  <si>
    <t>06.00.241-10</t>
  </si>
  <si>
    <t>06.00.241-11</t>
  </si>
  <si>
    <t>06.00.245-1</t>
  </si>
  <si>
    <t>06.00.247-1</t>
  </si>
  <si>
    <t>06.00.247-2</t>
  </si>
  <si>
    <t>06.00.255-1</t>
  </si>
  <si>
    <t>06.00.255-4</t>
  </si>
  <si>
    <t>06.00.261-1</t>
  </si>
  <si>
    <t>06.00.261-4</t>
  </si>
  <si>
    <t>06.00.261-6</t>
  </si>
  <si>
    <t>06.00.261-8</t>
  </si>
  <si>
    <t>06.00.261-10</t>
  </si>
  <si>
    <t>06.00.261-11</t>
  </si>
  <si>
    <t>06.00.261-13</t>
  </si>
  <si>
    <t>06.00.261-14</t>
  </si>
  <si>
    <t>06.00.261-15</t>
  </si>
  <si>
    <t>06.00.261-18</t>
  </si>
  <si>
    <t>06.00.261-24</t>
  </si>
  <si>
    <t>06.00.265-5</t>
  </si>
  <si>
    <t>06.00.265-6</t>
  </si>
  <si>
    <t>06.00.271-2</t>
  </si>
  <si>
    <t>06.00.271-3</t>
  </si>
  <si>
    <t>06.00.301-1</t>
  </si>
  <si>
    <t>06.00.301-5</t>
  </si>
  <si>
    <t>06.00.301-6</t>
  </si>
  <si>
    <t>06.00.301-8</t>
  </si>
  <si>
    <t>06.00.301-11</t>
  </si>
  <si>
    <t>06.00.301-13</t>
  </si>
  <si>
    <t>06.00.301-19</t>
  </si>
  <si>
    <t>06.00.301-22</t>
  </si>
  <si>
    <t>06.00.301-26</t>
  </si>
  <si>
    <t>06.00.301-32</t>
  </si>
  <si>
    <t>06.00.301-33</t>
  </si>
  <si>
    <t>06.00.301-34</t>
  </si>
  <si>
    <t>06.00.301-39</t>
  </si>
  <si>
    <t>06.00.301-41</t>
  </si>
  <si>
    <t>06.00.301-42</t>
  </si>
  <si>
    <t>06.00.301-43</t>
  </si>
  <si>
    <t>06.00.301-46</t>
  </si>
  <si>
    <t>06.00.301-49</t>
  </si>
  <si>
    <t>06.00.301-51</t>
  </si>
  <si>
    <t>06.00.301-54</t>
  </si>
  <si>
    <t>06.00.301-55</t>
  </si>
  <si>
    <t>06.00.301-56</t>
  </si>
  <si>
    <t>06.00.301-58</t>
  </si>
  <si>
    <t>06.00.301-61</t>
  </si>
  <si>
    <t>06.00.301-62</t>
  </si>
  <si>
    <t>06.00.301-68</t>
  </si>
  <si>
    <t>06.00.301-69</t>
  </si>
  <si>
    <t>06.00.301-73</t>
  </si>
  <si>
    <t>06.00.301-74</t>
  </si>
  <si>
    <t>06.00.301-77</t>
  </si>
  <si>
    <t>06.00.301-78</t>
  </si>
  <si>
    <t>06.00.301-81</t>
  </si>
  <si>
    <t>06.00.301-82</t>
  </si>
  <si>
    <t>06.00.301-87</t>
  </si>
  <si>
    <t>06.00.301-91</t>
  </si>
  <si>
    <t>06.00.301-94</t>
  </si>
  <si>
    <t>06.00.301-105</t>
  </si>
  <si>
    <t>06.00.301-106</t>
  </si>
  <si>
    <t>06.00.301-111</t>
  </si>
  <si>
    <t>06.00.301-116</t>
  </si>
  <si>
    <t>06.00.301-127</t>
  </si>
  <si>
    <t>06.00.301-133</t>
  </si>
  <si>
    <t>06.00.301-134</t>
  </si>
  <si>
    <t>06.00.301-136</t>
  </si>
  <si>
    <t>06.00.301-137</t>
  </si>
  <si>
    <t>06.00.301-142</t>
  </si>
  <si>
    <t>06.00.301-146</t>
  </si>
  <si>
    <t>06.00.301-166</t>
  </si>
  <si>
    <t>06.00.301-169</t>
  </si>
  <si>
    <t>06.00.301-171</t>
  </si>
  <si>
    <t>06.00.301-176</t>
  </si>
  <si>
    <t>06.00.301-191</t>
  </si>
  <si>
    <t>06.00.301-195</t>
  </si>
  <si>
    <t>06.00.301-197</t>
  </si>
  <si>
    <t>06.00.301-200</t>
  </si>
  <si>
    <t>06.00.301-203</t>
  </si>
  <si>
    <t>06.00.301-205</t>
  </si>
  <si>
    <t>06.00.301-209</t>
  </si>
  <si>
    <t>06.00.301-213</t>
  </si>
  <si>
    <t>06.00.301-215</t>
  </si>
  <si>
    <t>06.00.301-217</t>
  </si>
  <si>
    <t>06.00.301-223</t>
  </si>
  <si>
    <t>06.00.301-233</t>
  </si>
  <si>
    <t>06.00.301-236</t>
  </si>
  <si>
    <t>06.00.301-241</t>
  </si>
  <si>
    <t>06.00.301-256</t>
  </si>
  <si>
    <t>06.00.301-263</t>
  </si>
  <si>
    <t>06.00.301-266</t>
  </si>
  <si>
    <t>06.00.301-272</t>
  </si>
  <si>
    <t>06.00.301-283</t>
  </si>
  <si>
    <t>06.00.301-285</t>
  </si>
  <si>
    <t>06.00.301-291</t>
  </si>
  <si>
    <t>06.00.301-296</t>
  </si>
  <si>
    <t>06.00.301-298</t>
  </si>
  <si>
    <t>06.00.301-299</t>
  </si>
  <si>
    <t>06.00.301-300</t>
  </si>
  <si>
    <t>06.00.301-303</t>
  </si>
  <si>
    <t>06.00.301-305</t>
  </si>
  <si>
    <t>06.00.301-311</t>
  </si>
  <si>
    <t>06.00.301-316</t>
  </si>
  <si>
    <t>06.00.301-317</t>
  </si>
  <si>
    <t>06.00.301-318</t>
  </si>
  <si>
    <t>06.00.301-320</t>
  </si>
  <si>
    <t>06.00.301-321</t>
  </si>
  <si>
    <t>06.00.301-335</t>
  </si>
  <si>
    <t>06.00.301-347</t>
  </si>
  <si>
    <t>06.00.301-350</t>
  </si>
  <si>
    <t>06.00.301-352</t>
  </si>
  <si>
    <t>06.00.301-355</t>
  </si>
  <si>
    <t>06.00.301-358</t>
  </si>
  <si>
    <t>06.00.301-361</t>
  </si>
  <si>
    <t>06.00.301-364</t>
  </si>
  <si>
    <t>06.00.301-370</t>
  </si>
  <si>
    <t>06.00.301-381</t>
  </si>
  <si>
    <t>06.00.301-383</t>
  </si>
  <si>
    <t>06.00.301-387</t>
  </si>
  <si>
    <t>06.00.301-391</t>
  </si>
  <si>
    <t>06.00.301-394</t>
  </si>
  <si>
    <t>06.00.301-398</t>
  </si>
  <si>
    <t>06.00.301-400</t>
  </si>
  <si>
    <t>06.00.301-403</t>
  </si>
  <si>
    <t>06.00.301-418</t>
  </si>
  <si>
    <t>06.00.301-436</t>
  </si>
  <si>
    <t>06.00.301-438</t>
  </si>
  <si>
    <t>06.00.301-442</t>
  </si>
  <si>
    <t>06.00.301-448</t>
  </si>
  <si>
    <t>06.00.301-449</t>
  </si>
  <si>
    <t>06.00.301-453</t>
  </si>
  <si>
    <t>06.00.301-456</t>
  </si>
  <si>
    <t>06.00.301-458</t>
  </si>
  <si>
    <t>06.00.301-461</t>
  </si>
  <si>
    <t>06.00.321-1</t>
  </si>
  <si>
    <t>06.00.321-2</t>
  </si>
  <si>
    <t>06.00.321-3</t>
  </si>
  <si>
    <t>06.00.321-4</t>
  </si>
  <si>
    <t>06.00.321-5</t>
  </si>
  <si>
    <t>06.00.321-6</t>
  </si>
  <si>
    <t>06.00.321-7</t>
  </si>
  <si>
    <t>06.00.341-2</t>
  </si>
  <si>
    <t>06.00.341-4</t>
  </si>
  <si>
    <t>06.00.341-5</t>
  </si>
  <si>
    <t>06.00.341-6</t>
  </si>
  <si>
    <t>06.00.341-10</t>
  </si>
  <si>
    <t>06.00.341-15</t>
  </si>
  <si>
    <t>06.00.341-16</t>
  </si>
  <si>
    <t>06.00.341-18</t>
  </si>
  <si>
    <t>06.00.341-19</t>
  </si>
  <si>
    <t>06.00.341-20</t>
  </si>
  <si>
    <t>06.00.341-21</t>
  </si>
  <si>
    <t>06.00.341-23</t>
  </si>
  <si>
    <t>06.00.341-30</t>
  </si>
  <si>
    <t>06.00.341-31</t>
  </si>
  <si>
    <t>06.00.341-33</t>
  </si>
  <si>
    <t>06.00.341-39</t>
  </si>
  <si>
    <t>06.00.341-41</t>
  </si>
  <si>
    <t>06.00.341-42</t>
  </si>
  <si>
    <t>06.00.341-48</t>
  </si>
  <si>
    <t>06.00.381-1</t>
  </si>
  <si>
    <t>06.00.381-2</t>
  </si>
  <si>
    <t>06.00.381-3</t>
  </si>
  <si>
    <t>06.00.381-4</t>
  </si>
  <si>
    <t>06.00.381-5</t>
  </si>
  <si>
    <t>06.00.381-6</t>
  </si>
  <si>
    <t>06.00.381-7</t>
  </si>
  <si>
    <t>06.00.381-8</t>
  </si>
  <si>
    <t>06.00.381-9</t>
  </si>
  <si>
    <t>06.00.381-10</t>
  </si>
  <si>
    <t>06.00.381-11</t>
  </si>
  <si>
    <t>06.00.381-12</t>
  </si>
  <si>
    <t>06.00.381-13</t>
  </si>
  <si>
    <t>06.00.381-14</t>
  </si>
  <si>
    <t>06.00.381-15</t>
  </si>
  <si>
    <t>06.00.381-16</t>
  </si>
  <si>
    <t>06.00.381-17</t>
  </si>
  <si>
    <t>06.00.381-18</t>
  </si>
  <si>
    <t>06.00.381-19</t>
  </si>
  <si>
    <t>06.00.381-20</t>
  </si>
  <si>
    <t>06.00.381-21</t>
  </si>
  <si>
    <t>06.00.381-22</t>
  </si>
  <si>
    <t>06.00.381-23</t>
  </si>
  <si>
    <t>06.00.381-24</t>
  </si>
  <si>
    <t>06.00.381-25</t>
  </si>
  <si>
    <t>06.00.381-26</t>
  </si>
  <si>
    <t>06.00.381-27</t>
  </si>
  <si>
    <t>06.00.381-28</t>
  </si>
  <si>
    <t>06.00.381-29</t>
  </si>
  <si>
    <t>06.00.381-30</t>
  </si>
  <si>
    <t>06.00.381-31</t>
  </si>
  <si>
    <t>06.00.381-33</t>
  </si>
  <si>
    <t>06.00.381-34</t>
  </si>
  <si>
    <t>06.00.381-35</t>
  </si>
  <si>
    <t>06.00.381-36</t>
  </si>
  <si>
    <t>06.00.381-37</t>
  </si>
  <si>
    <t>06.00.381-38</t>
  </si>
  <si>
    <t>06.00.381-39</t>
  </si>
  <si>
    <t>06.00.381-40</t>
  </si>
  <si>
    <t>06.00.381-41</t>
  </si>
  <si>
    <t>06.00.381-42</t>
  </si>
  <si>
    <t>06.00.381-43</t>
  </si>
  <si>
    <t>06.00.381-44</t>
  </si>
  <si>
    <t>06.00.381-46</t>
  </si>
  <si>
    <t>06.00.381-47</t>
  </si>
  <si>
    <t>06.00.381-48</t>
  </si>
  <si>
    <t>06.00.381-49</t>
  </si>
  <si>
    <t>06.00.381-50</t>
  </si>
  <si>
    <t>06.00.381-51</t>
  </si>
  <si>
    <t>06.00.381-52</t>
  </si>
  <si>
    <t>06.00.381-53</t>
  </si>
  <si>
    <t>06.00.381-54</t>
  </si>
  <si>
    <t>06.00.381-55</t>
  </si>
  <si>
    <t>06.00.381-56</t>
  </si>
  <si>
    <t>06.00.381-57</t>
  </si>
  <si>
    <t>06.00.381-58</t>
  </si>
  <si>
    <t>06.00.381-61</t>
  </si>
  <si>
    <t>06.00.381-62</t>
  </si>
  <si>
    <t>06.00.381-63</t>
  </si>
  <si>
    <t>06.00.381-64</t>
  </si>
  <si>
    <t>06.00.381-65</t>
  </si>
  <si>
    <t>06.00.381-66</t>
  </si>
  <si>
    <t>06.00.381-67</t>
  </si>
  <si>
    <t>06.00.381-68</t>
  </si>
  <si>
    <t>06.00.381-69</t>
  </si>
  <si>
    <t>06.00.381-70</t>
  </si>
  <si>
    <t>06.00.381-71</t>
  </si>
  <si>
    <t>06.00.381-72</t>
  </si>
  <si>
    <t>06.00.381-73</t>
  </si>
  <si>
    <t>06.00.381-75</t>
  </si>
  <si>
    <t>06.00.381-76</t>
  </si>
  <si>
    <t>06.00.381-77</t>
  </si>
  <si>
    <t>06.00.381-78</t>
  </si>
  <si>
    <t>06.00.381-79</t>
  </si>
  <si>
    <t>06.00.381-80</t>
  </si>
  <si>
    <t>06.00.381-81</t>
  </si>
  <si>
    <t>06.00.381-82</t>
  </si>
  <si>
    <t>06.00.381-83</t>
  </si>
  <si>
    <t>06.00.381-84</t>
  </si>
  <si>
    <t>06.00.381-86</t>
  </si>
  <si>
    <t>06.00.381-87</t>
  </si>
  <si>
    <t>06.00.381-88</t>
  </si>
  <si>
    <t>06.00.381-89</t>
  </si>
  <si>
    <t>06.00.381-90</t>
  </si>
  <si>
    <t>06.00.381-91</t>
  </si>
  <si>
    <t>06.00.381-92</t>
  </si>
  <si>
    <t>06.00.381-93</t>
  </si>
  <si>
    <t>06.00.381-94</t>
  </si>
  <si>
    <t>06.00.381-95</t>
  </si>
  <si>
    <t>06.00.381-97</t>
  </si>
  <si>
    <t>06.00.381-98</t>
  </si>
  <si>
    <t>06.00.381-99</t>
  </si>
  <si>
    <t>06.00.381-100</t>
  </si>
  <si>
    <t>06.00.381-101</t>
  </si>
  <si>
    <t>06.00.381-102</t>
  </si>
  <si>
    <t>06.00.381-103</t>
  </si>
  <si>
    <t>06.00.381-104</t>
  </si>
  <si>
    <t>06.00.381-107</t>
  </si>
  <si>
    <t>06.00.381-108</t>
  </si>
  <si>
    <t>06.00.381-109</t>
  </si>
  <si>
    <t>06.00.401-10</t>
  </si>
  <si>
    <t>06.00.401-19</t>
  </si>
  <si>
    <t>06.00.401-25</t>
  </si>
  <si>
    <t>06.00.401-26</t>
  </si>
  <si>
    <t>06.00.401-29</t>
  </si>
  <si>
    <t>06.00.401-40</t>
  </si>
  <si>
    <t>06.00.401-46</t>
  </si>
  <si>
    <t>06.00.401-52</t>
  </si>
  <si>
    <t>06.00.401-62</t>
  </si>
  <si>
    <t>06.00.401-65</t>
  </si>
  <si>
    <t>06.00.401-69</t>
  </si>
  <si>
    <t>06.00.401-79</t>
  </si>
  <si>
    <t>06.00.401-82</t>
  </si>
  <si>
    <t>06.00.401-83</t>
  </si>
  <si>
    <t>06.00.401-87</t>
  </si>
  <si>
    <t>06.00.401-88</t>
  </si>
  <si>
    <t>06.00.401-93</t>
  </si>
  <si>
    <t>06.00.401-95</t>
  </si>
  <si>
    <t>06.00.401-101</t>
  </si>
  <si>
    <t>06.00.401-104</t>
  </si>
  <si>
    <t>06.00.401-105</t>
  </si>
  <si>
    <t>06.00.401-107</t>
  </si>
  <si>
    <t>06.00.401-108</t>
  </si>
  <si>
    <t>06.00.401-114</t>
  </si>
  <si>
    <t>06.00.401-118</t>
  </si>
  <si>
    <t>06.00.401-126</t>
  </si>
  <si>
    <t>06.00.401-128</t>
  </si>
  <si>
    <t>06.00.401-131</t>
  </si>
  <si>
    <t>06.00.401-132</t>
  </si>
  <si>
    <t>06.00.401-136</t>
  </si>
  <si>
    <t>06.00.401-140</t>
  </si>
  <si>
    <t>06.00.401-142</t>
  </si>
  <si>
    <t>06.00.401-145</t>
  </si>
  <si>
    <t>06.00.401-146</t>
  </si>
  <si>
    <t>06.00.401-148</t>
  </si>
  <si>
    <t>06.00.401-150</t>
  </si>
  <si>
    <t>06.00.401-166</t>
  </si>
  <si>
    <t>06.00.401-172</t>
  </si>
  <si>
    <t>06.00.401-177</t>
  </si>
  <si>
    <t>06.00.401-178</t>
  </si>
  <si>
    <t>06.00.401-182</t>
  </si>
  <si>
    <t>06.00.401-192</t>
  </si>
  <si>
    <t>06.00.401-193</t>
  </si>
  <si>
    <t>06.00.401-196</t>
  </si>
  <si>
    <t>06.00.401-200</t>
  </si>
  <si>
    <t>06.00.401-208</t>
  </si>
  <si>
    <t>06.00.401-210</t>
  </si>
  <si>
    <t>06.00.401-214</t>
  </si>
  <si>
    <t>06.00.401-229</t>
  </si>
  <si>
    <t>06.00.401-233</t>
  </si>
  <si>
    <t>06.00.401-235</t>
  </si>
  <si>
    <t>06.00.401-241</t>
  </si>
  <si>
    <t>06.00.401-265</t>
  </si>
  <si>
    <t>06.00.401-268</t>
  </si>
  <si>
    <t>06.00.401-271</t>
  </si>
  <si>
    <t>06.00.401-275</t>
  </si>
  <si>
    <t>06.00.401-277</t>
  </si>
  <si>
    <t>06.00.401-278</t>
  </si>
  <si>
    <t>06.00.401-280</t>
  </si>
  <si>
    <t>06.00.421-4</t>
  </si>
  <si>
    <t>06.00.421-6</t>
  </si>
  <si>
    <t>06.00.421-10</t>
  </si>
  <si>
    <t>06.00.421-13</t>
  </si>
  <si>
    <t>06.00.431-2</t>
  </si>
  <si>
    <t>06.00.431-3</t>
  </si>
  <si>
    <t>06.00.441-1</t>
  </si>
  <si>
    <t>06.00.441-5</t>
  </si>
  <si>
    <t>06.00.441-8</t>
  </si>
  <si>
    <t>06.00.441-9</t>
  </si>
  <si>
    <t>06.00.441-10</t>
  </si>
  <si>
    <t>06.00.441-12</t>
  </si>
  <si>
    <t>06.00.441-14</t>
  </si>
  <si>
    <t>06.00.481-2</t>
  </si>
  <si>
    <t>06.00.481-4</t>
  </si>
  <si>
    <t>06.00.481-10</t>
  </si>
  <si>
    <t>06.00.481-12</t>
  </si>
  <si>
    <t>06.00.481-17</t>
  </si>
  <si>
    <t>06.00.481-25</t>
  </si>
  <si>
    <t>06.00.481-29</t>
  </si>
  <si>
    <t>06.00.481-33</t>
  </si>
  <si>
    <t>06.00.481-43</t>
  </si>
  <si>
    <t>06.00.481-47</t>
  </si>
  <si>
    <t>06.00.481-49</t>
  </si>
  <si>
    <t>06.00.481-59</t>
  </si>
  <si>
    <t>06.00.481-60</t>
  </si>
  <si>
    <t>06.00.481-62</t>
  </si>
  <si>
    <t>06.00.481-63</t>
  </si>
  <si>
    <t>06.00.481-65</t>
  </si>
  <si>
    <t>06.00.501-1</t>
  </si>
  <si>
    <t>06.00.501-10</t>
  </si>
  <si>
    <t>06.00.501-11</t>
  </si>
  <si>
    <t>06.00.501-14</t>
  </si>
  <si>
    <t>06.00.521-2</t>
  </si>
  <si>
    <t>06.00.521-3</t>
  </si>
  <si>
    <t>06.00.521-5</t>
  </si>
  <si>
    <t>06.00.521-6</t>
  </si>
  <si>
    <t>06.00.521-8</t>
  </si>
  <si>
    <t>06.00.541-1</t>
  </si>
  <si>
    <t>06.00.541-5</t>
  </si>
  <si>
    <t>06.00.551-3</t>
  </si>
  <si>
    <t>06.00.553-2</t>
  </si>
  <si>
    <t>06.00.553-3</t>
  </si>
  <si>
    <t>06.00.555-11</t>
  </si>
  <si>
    <t>06.00.555-20</t>
  </si>
  <si>
    <t>06.00.555-22</t>
  </si>
  <si>
    <t>06.00.555-24</t>
  </si>
  <si>
    <t>06.00.561-1</t>
  </si>
  <si>
    <t>06.00.561-2</t>
  </si>
  <si>
    <t>06.00.561-9</t>
  </si>
  <si>
    <t>06.00.581-3</t>
  </si>
  <si>
    <t>06.00.581-6</t>
  </si>
  <si>
    <t>06.00.581-7</t>
  </si>
  <si>
    <t>06.00.581-13</t>
  </si>
  <si>
    <t>06.00.581-14</t>
  </si>
  <si>
    <t>06.00.581-23</t>
  </si>
  <si>
    <t>06.00.581-26</t>
  </si>
  <si>
    <t>06.00.581-27</t>
  </si>
  <si>
    <t>06.00.581-29</t>
  </si>
  <si>
    <t>06.00.581-30</t>
  </si>
  <si>
    <t>06.00.581-32</t>
  </si>
  <si>
    <t>06.00.581-33</t>
  </si>
  <si>
    <t>06.00.581-34</t>
  </si>
  <si>
    <t>06.00.581-35</t>
  </si>
  <si>
    <t>06.00.581-36</t>
  </si>
  <si>
    <t>06.00.581-38</t>
  </si>
  <si>
    <t>06.00.581-41</t>
  </si>
  <si>
    <t>06.00.591-1</t>
  </si>
  <si>
    <t>06.00.601-1</t>
  </si>
  <si>
    <t>06.00.601-3</t>
  </si>
  <si>
    <t>06.00.601-5</t>
  </si>
  <si>
    <t>06.00.601-6</t>
  </si>
  <si>
    <t>06.00.621-1</t>
  </si>
  <si>
    <t>06.00.621-2</t>
  </si>
  <si>
    <t>06.00.641-3</t>
  </si>
  <si>
    <t>06.00.641-5</t>
  </si>
  <si>
    <t>06.00.645-3</t>
  </si>
  <si>
    <t>06.00.661-2</t>
  </si>
  <si>
    <t>06.00.661-3</t>
  </si>
  <si>
    <t>06.00.661-10</t>
  </si>
  <si>
    <t>06.00.661-19</t>
  </si>
  <si>
    <t>06.00.661-20</t>
  </si>
  <si>
    <t>06.00.661-25</t>
  </si>
  <si>
    <t>06.00.661-28</t>
  </si>
  <si>
    <t>06.00.661-29</t>
  </si>
  <si>
    <t>06.00.661-30</t>
  </si>
  <si>
    <t>06.00.661-31</t>
  </si>
  <si>
    <t>06.00.661-32</t>
  </si>
  <si>
    <t>06.00.661-33</t>
  </si>
  <si>
    <t>06.00.661-34</t>
  </si>
  <si>
    <t>06.00.661-35</t>
  </si>
  <si>
    <t>06.00.661-38</t>
  </si>
  <si>
    <t>06.00.661-39</t>
  </si>
  <si>
    <t>06.00.661-46</t>
  </si>
  <si>
    <t>06.00.661-47</t>
  </si>
  <si>
    <t>06.00.661-56</t>
  </si>
  <si>
    <t>07.00.081-2</t>
  </si>
  <si>
    <t>07.00.101-1</t>
  </si>
  <si>
    <t>07.00.101-2</t>
  </si>
  <si>
    <t>07.00.101-3</t>
  </si>
  <si>
    <t>07.00.101-4</t>
  </si>
  <si>
    <t>07.00.101-5</t>
  </si>
  <si>
    <t>07.00.101-6</t>
  </si>
  <si>
    <t>07.00.101-7</t>
  </si>
  <si>
    <t>07.00.101-8</t>
  </si>
  <si>
    <t>07.00.101-9</t>
  </si>
  <si>
    <t>07.00.101-10</t>
  </si>
  <si>
    <t>07.00.101-11</t>
  </si>
  <si>
    <t>07.00.101-12</t>
  </si>
  <si>
    <t>07.00.101-13</t>
  </si>
  <si>
    <t>07.00.101-14</t>
  </si>
  <si>
    <t>07.00.101-15</t>
  </si>
  <si>
    <t>07.00.101-16</t>
  </si>
  <si>
    <t>07.00.101-17</t>
  </si>
  <si>
    <t>07.00.101-18</t>
  </si>
  <si>
    <t>07.00.101-19</t>
  </si>
  <si>
    <t>07.00.101-20</t>
  </si>
  <si>
    <t>07.00.101-21</t>
  </si>
  <si>
    <t>07.00.101-22</t>
  </si>
  <si>
    <t>07.00.101-23</t>
  </si>
  <si>
    <t>07.00.101-24</t>
  </si>
  <si>
    <t>07.00.101-25</t>
  </si>
  <si>
    <t>07.00.101-26</t>
  </si>
  <si>
    <t>07.00.101-27</t>
  </si>
  <si>
    <t>07.00.101-28</t>
  </si>
  <si>
    <t>07.00.101-29</t>
  </si>
  <si>
    <t>07.00.101-30</t>
  </si>
  <si>
    <t>07.00.101-31</t>
  </si>
  <si>
    <t>07.00.101-32</t>
  </si>
  <si>
    <t>07.00.101-33</t>
  </si>
  <si>
    <t>07.00.101-34</t>
  </si>
  <si>
    <t>07.00.101-35</t>
  </si>
  <si>
    <t>07.00.101-36</t>
  </si>
  <si>
    <t>07.00.101-37</t>
  </si>
  <si>
    <t>07.00.101-38</t>
  </si>
  <si>
    <t>07.00.101-39</t>
  </si>
  <si>
    <t>07.00.101-40</t>
  </si>
  <si>
    <t>07.00.101-41</t>
  </si>
  <si>
    <t>07.00.101-42</t>
  </si>
  <si>
    <t>07.00.101-43</t>
  </si>
  <si>
    <t>07.00.105-1</t>
  </si>
  <si>
    <t>07.00.105-2</t>
  </si>
  <si>
    <t>07.00.105-3</t>
  </si>
  <si>
    <t>07.00.105-4</t>
  </si>
  <si>
    <t>07.00.105-5</t>
  </si>
  <si>
    <t>07.00.105-6</t>
  </si>
  <si>
    <t>07.00.105-7</t>
  </si>
  <si>
    <t>07.00.105-8</t>
  </si>
  <si>
    <t>07.00.105-9</t>
  </si>
  <si>
    <t>07.00.105-11</t>
  </si>
  <si>
    <t>07.00.121-1</t>
  </si>
  <si>
    <t>07.00.121-3</t>
  </si>
  <si>
    <t>07.00.121-4</t>
  </si>
  <si>
    <t>07.00.121-6</t>
  </si>
  <si>
    <t>07.00.121-7</t>
  </si>
  <si>
    <t>07.00.121-8</t>
  </si>
  <si>
    <t>07.00.121-9</t>
  </si>
  <si>
    <t>07.00.125-1</t>
  </si>
  <si>
    <t>07.00.125-2</t>
  </si>
  <si>
    <t>07.00.125-4</t>
  </si>
  <si>
    <t>07.00.125-5</t>
  </si>
  <si>
    <t>07.00.128-2</t>
  </si>
  <si>
    <t>07.00.131-1</t>
  </si>
  <si>
    <t>07.00.141-1</t>
  </si>
  <si>
    <t>07.00.141-2</t>
  </si>
  <si>
    <t>07.00.141-4</t>
  </si>
  <si>
    <t>07.00.141-5</t>
  </si>
  <si>
    <t>07.00.141-6</t>
  </si>
  <si>
    <t>07.00.141-7</t>
  </si>
  <si>
    <t>07.00.141-8</t>
  </si>
  <si>
    <t>07.00.141-11</t>
  </si>
  <si>
    <t>07.00.141-13</t>
  </si>
  <si>
    <t>07.00.141-14</t>
  </si>
  <si>
    <t>07.00.141-15</t>
  </si>
  <si>
    <t>07.00.151-2</t>
  </si>
  <si>
    <t>07.00.181-4</t>
  </si>
  <si>
    <t>07.00.181-5</t>
  </si>
  <si>
    <t>07.00.181-6</t>
  </si>
  <si>
    <t>07.00.181-12</t>
  </si>
  <si>
    <t>07.00.181-13</t>
  </si>
  <si>
    <t>07.00.181-16</t>
  </si>
  <si>
    <t>07.00.201-1</t>
  </si>
  <si>
    <t>07.00.201-2</t>
  </si>
  <si>
    <t>07.00.201-3</t>
  </si>
  <si>
    <t>07.00.235-1</t>
  </si>
  <si>
    <t>07.00.235-4</t>
  </si>
  <si>
    <t>07.00.235-7</t>
  </si>
  <si>
    <t>07.00.235-8</t>
  </si>
  <si>
    <t>07.00.235-9</t>
  </si>
  <si>
    <t>07.00.235-11</t>
  </si>
  <si>
    <t>07.00.235-12</t>
  </si>
  <si>
    <t>07.00.235-13</t>
  </si>
  <si>
    <t>07.00.235-14</t>
  </si>
  <si>
    <t>07.00.235-16</t>
  </si>
  <si>
    <t>07.00.235-17</t>
  </si>
  <si>
    <t>07.00.235-19</t>
  </si>
  <si>
    <t>07.00.235-20</t>
  </si>
  <si>
    <t>07.00.235-21</t>
  </si>
  <si>
    <t>07.00.235-25</t>
  </si>
  <si>
    <t>07.00.235-26</t>
  </si>
  <si>
    <t>07.00.235-29</t>
  </si>
  <si>
    <t>07.00.235-30</t>
  </si>
  <si>
    <t>07.00.281-1</t>
  </si>
  <si>
    <t>07.00.281-2</t>
  </si>
  <si>
    <t>07.00.281-3</t>
  </si>
  <si>
    <t>07.00.281-5</t>
  </si>
  <si>
    <t>07.00.281-6</t>
  </si>
  <si>
    <t>07.00.281-7</t>
  </si>
  <si>
    <t>07.00.281-9</t>
  </si>
  <si>
    <t>07.00.281-10</t>
  </si>
  <si>
    <t>07.00.281-11</t>
  </si>
  <si>
    <t>07.00.281-14</t>
  </si>
  <si>
    <t>07.00.281-16</t>
  </si>
  <si>
    <t>07.00.281-17</t>
  </si>
  <si>
    <t>07.00.281-18</t>
  </si>
  <si>
    <t>07.00.281-19</t>
  </si>
  <si>
    <t>07.00.281-20</t>
  </si>
  <si>
    <t>07.00.281-21</t>
  </si>
  <si>
    <t>07.00.281-22</t>
  </si>
  <si>
    <t>07.00.281-24</t>
  </si>
  <si>
    <t>07.00.281-25</t>
  </si>
  <si>
    <t>07.00.281-26</t>
  </si>
  <si>
    <t>07.00.281-27</t>
  </si>
  <si>
    <t>07.00.281-28</t>
  </si>
  <si>
    <t>07.00.281-29</t>
  </si>
  <si>
    <t>07.00.281-30</t>
  </si>
  <si>
    <t>07.00.281-33</t>
  </si>
  <si>
    <t>07.00.281-35</t>
  </si>
  <si>
    <t>07.00.281-36</t>
  </si>
  <si>
    <t>07.00.281-38</t>
  </si>
  <si>
    <t>07.00.301-2</t>
  </si>
  <si>
    <t>07.00.301-4</t>
  </si>
  <si>
    <t>07.00.301-8</t>
  </si>
  <si>
    <t>07.00.301-9</t>
  </si>
  <si>
    <t>07.00.301-10</t>
  </si>
  <si>
    <t>07.00.301-12</t>
  </si>
  <si>
    <t>07.00.301-13</t>
  </si>
  <si>
    <t>07.00.301-16</t>
  </si>
  <si>
    <t>07.00.301-19</t>
  </si>
  <si>
    <t>07.00.301-20</t>
  </si>
  <si>
    <t>07.00.301-22</t>
  </si>
  <si>
    <t>07.00.301-23</t>
  </si>
  <si>
    <t>07.00.301-24</t>
  </si>
  <si>
    <t>07.00.301-25</t>
  </si>
  <si>
    <t>07.00.301-26</t>
  </si>
  <si>
    <t>07.00.301-27</t>
  </si>
  <si>
    <t>07.00.301-28</t>
  </si>
  <si>
    <t>07.00.301-29</t>
  </si>
  <si>
    <t>07.00.301-30</t>
  </si>
  <si>
    <t>07.00.301-32</t>
  </si>
  <si>
    <t>07.00.301-33</t>
  </si>
  <si>
    <t>07.00.301-34</t>
  </si>
  <si>
    <t>07.00.301-38</t>
  </si>
  <si>
    <t>07.00.301-40</t>
  </si>
  <si>
    <t>07.00.301-41</t>
  </si>
  <si>
    <t>07.00.301-42</t>
  </si>
  <si>
    <t>07.00.321-1</t>
  </si>
  <si>
    <t>07.00.321-4</t>
  </si>
  <si>
    <t>07.00.321-5</t>
  </si>
  <si>
    <t>07.00.321-10</t>
  </si>
  <si>
    <t>07.00.321-11</t>
  </si>
  <si>
    <t>07.00.321-12</t>
  </si>
  <si>
    <t>07.00.321-14</t>
  </si>
  <si>
    <t>07.00.321-15</t>
  </si>
  <si>
    <t>07.00.321-16</t>
  </si>
  <si>
    <t>07.00.321-20</t>
  </si>
  <si>
    <t>07.00.321-24</t>
  </si>
  <si>
    <t>07.00.321-26</t>
  </si>
  <si>
    <t>07.00.321-28</t>
  </si>
  <si>
    <t>07.00.321-31</t>
  </si>
  <si>
    <t>07.00.321-33</t>
  </si>
  <si>
    <t>07.00.321-34</t>
  </si>
  <si>
    <t>07.00.321-35</t>
  </si>
  <si>
    <t>07.00.321-36</t>
  </si>
  <si>
    <t>07.00.321-38</t>
  </si>
  <si>
    <t>07.00.321-39</t>
  </si>
  <si>
    <t>07.00.321-40</t>
  </si>
  <si>
    <t>07.00.321-41</t>
  </si>
  <si>
    <t>07.00.321-43</t>
  </si>
  <si>
    <t>07.00.321-44</t>
  </si>
  <si>
    <t>07.00.321-45</t>
  </si>
  <si>
    <t>07.00.321-46</t>
  </si>
  <si>
    <t>07.00.321-47</t>
  </si>
  <si>
    <t>07.00.321-49</t>
  </si>
  <si>
    <t>07.00.331-2</t>
  </si>
  <si>
    <t>07.00.331-3</t>
  </si>
  <si>
    <t>07.00.361-2</t>
  </si>
  <si>
    <t>07.00.381-7</t>
  </si>
  <si>
    <t>07.00.381-9</t>
  </si>
  <si>
    <t>07.00.381-11</t>
  </si>
  <si>
    <t>07.00.381-18</t>
  </si>
  <si>
    <t>07.00.381-21</t>
  </si>
  <si>
    <t>07.00.385-2</t>
  </si>
  <si>
    <t>07.00.385-5</t>
  </si>
  <si>
    <t>07.00.385-6</t>
  </si>
  <si>
    <t>07.00.385-7</t>
  </si>
  <si>
    <t>07.00.386-1</t>
  </si>
  <si>
    <t>07.00.401-3</t>
  </si>
  <si>
    <t>07.00.421-5</t>
  </si>
  <si>
    <t>07.00.421-6</t>
  </si>
  <si>
    <t>07.00.451-1</t>
  </si>
  <si>
    <t>07.00.451-3</t>
  </si>
  <si>
    <t>07.00.451-4</t>
  </si>
  <si>
    <t>07.00.451-5</t>
  </si>
  <si>
    <t>07.00.451-6</t>
  </si>
  <si>
    <t>07.00.451-7</t>
  </si>
  <si>
    <t>07.00.451-8</t>
  </si>
  <si>
    <t>07.00.451-9</t>
  </si>
  <si>
    <t>07.00.451-11</t>
  </si>
  <si>
    <t>07.00.451-12</t>
  </si>
  <si>
    <t>07.00.451-14</t>
  </si>
  <si>
    <t>07.00.451-15</t>
  </si>
  <si>
    <t>07.00.451-17</t>
  </si>
  <si>
    <t>07.00.451-20</t>
  </si>
  <si>
    <t>07.00.451-21</t>
  </si>
  <si>
    <t>07.00.451-22</t>
  </si>
  <si>
    <t>07.00.451-23</t>
  </si>
  <si>
    <t>07.00.471-1</t>
  </si>
  <si>
    <t>07.00.471-3</t>
  </si>
  <si>
    <t>07.00.471-5</t>
  </si>
  <si>
    <t>07.00.471-6</t>
  </si>
  <si>
    <t>07.00.475-3</t>
  </si>
  <si>
    <t>07.00.475-4</t>
  </si>
  <si>
    <t>07.00.501-6</t>
  </si>
  <si>
    <t>07.00.501-13</t>
  </si>
  <si>
    <t>07.00.501-17</t>
  </si>
  <si>
    <t>07.00.501-20</t>
  </si>
  <si>
    <t>07.00.501-22</t>
  </si>
  <si>
    <t>07.00.501-27</t>
  </si>
  <si>
    <t>07.00.501-28</t>
  </si>
  <si>
    <t>07.00.501-29</t>
  </si>
  <si>
    <t>07.00.511-4</t>
  </si>
  <si>
    <t>07.00.521-1</t>
  </si>
  <si>
    <t>07.00.525-1</t>
  </si>
  <si>
    <t>07.00.525-3</t>
  </si>
  <si>
    <t>07.00.531-9</t>
  </si>
  <si>
    <t>07.00.531-10</t>
  </si>
  <si>
    <t>07.00.531-12</t>
  </si>
  <si>
    <t>07.00.535-4</t>
  </si>
  <si>
    <t>07.00.535-6</t>
  </si>
  <si>
    <t>07.00.535-7</t>
  </si>
  <si>
    <t>07.00.535-8</t>
  </si>
  <si>
    <t>07.00.535-9</t>
  </si>
  <si>
    <t>07.00.535-10</t>
  </si>
  <si>
    <t>07.00.535-11</t>
  </si>
  <si>
    <t>07.00.535-12</t>
  </si>
  <si>
    <t>07.00.535-14</t>
  </si>
  <si>
    <t>07.00.535-18</t>
  </si>
  <si>
    <t>07.00.535-20</t>
  </si>
  <si>
    <t>08.00.051-1</t>
  </si>
  <si>
    <t>08.00.051-2</t>
  </si>
  <si>
    <t>08.00.051-3</t>
  </si>
  <si>
    <t>08.00.051-4</t>
  </si>
  <si>
    <t>08.00.051-7</t>
  </si>
  <si>
    <t>08.00.051-8</t>
  </si>
  <si>
    <t>08.00.115-2</t>
  </si>
  <si>
    <t>08.00.115-4</t>
  </si>
  <si>
    <t>08.00.115-7</t>
  </si>
  <si>
    <t>08.00.115-8</t>
  </si>
  <si>
    <t>08.00.115-9</t>
  </si>
  <si>
    <t>08.00.115-13</t>
  </si>
  <si>
    <t>08.00.117-1</t>
  </si>
  <si>
    <t>08.00.117-2</t>
  </si>
  <si>
    <t>08.00.141-12</t>
  </si>
  <si>
    <t>08.00.161-2</t>
  </si>
  <si>
    <t>08.00.161-5</t>
  </si>
  <si>
    <t>08.00.161-7</t>
  </si>
  <si>
    <t>08.00.161-9</t>
  </si>
  <si>
    <t>08.00.161-11</t>
  </si>
  <si>
    <t>08.00.161-12</t>
  </si>
  <si>
    <t>08.00.181-2</t>
  </si>
  <si>
    <t>08.00.181-4</t>
  </si>
  <si>
    <t>08.00.181-7</t>
  </si>
  <si>
    <t>08.00.191-1</t>
  </si>
  <si>
    <t>08.00.191-2</t>
  </si>
  <si>
    <t>08.00.191-4</t>
  </si>
  <si>
    <t>08.00.191-6</t>
  </si>
  <si>
    <t>08.00.191-8</t>
  </si>
  <si>
    <t>08.00.191-9</t>
  </si>
  <si>
    <t>08.00.191-12</t>
  </si>
  <si>
    <t>08.00.191-13</t>
  </si>
  <si>
    <t>08.00.191-20</t>
  </si>
  <si>
    <t>08.00.191-21</t>
  </si>
  <si>
    <t>08.00.191-22</t>
  </si>
  <si>
    <t>08.00.191-23</t>
  </si>
  <si>
    <t>08.00.191-24</t>
  </si>
  <si>
    <t>08.00.191-27</t>
  </si>
  <si>
    <t>08.00.191-28</t>
  </si>
  <si>
    <t>08.00.191-29</t>
  </si>
  <si>
    <t>08.00.191-30</t>
  </si>
  <si>
    <t>08.00.191-31</t>
  </si>
  <si>
    <t>08.00.191-32</t>
  </si>
  <si>
    <t>08.00.191-33</t>
  </si>
  <si>
    <t>08.00.191-34</t>
  </si>
  <si>
    <t>08.00.191-36</t>
  </si>
  <si>
    <t>08.00.191-38</t>
  </si>
  <si>
    <t>08.00.191-43</t>
  </si>
  <si>
    <t>08.00.191-44</t>
  </si>
  <si>
    <t>08.00.201-1</t>
  </si>
  <si>
    <t>08.00.241-3</t>
  </si>
  <si>
    <t>08.00.241-5</t>
  </si>
  <si>
    <t>08.00.241-6</t>
  </si>
  <si>
    <t>08.00.241-9</t>
  </si>
  <si>
    <t>08.00.241-10</t>
  </si>
  <si>
    <t>08.00.241-12</t>
  </si>
  <si>
    <t>08.00.241-13</t>
  </si>
  <si>
    <t>08.00.241-14</t>
  </si>
  <si>
    <t>08.00.241-18</t>
  </si>
  <si>
    <t>08.00.241-21</t>
  </si>
  <si>
    <t>08.00.241-23</t>
  </si>
  <si>
    <t>08.00.241-24</t>
  </si>
  <si>
    <t>08.00.241-25</t>
  </si>
  <si>
    <t>08.00.241-28</t>
  </si>
  <si>
    <t>08.00.241-29</t>
  </si>
  <si>
    <t>08.00.241-33</t>
  </si>
  <si>
    <t>08.00.241-34</t>
  </si>
  <si>
    <t>08.00.241-36</t>
  </si>
  <si>
    <t>08.00.241-38</t>
  </si>
  <si>
    <t>08.00.241-39</t>
  </si>
  <si>
    <t>08.00.241-42</t>
  </si>
  <si>
    <t>08.00.241-44</t>
  </si>
  <si>
    <t>08.00.241-46</t>
  </si>
  <si>
    <t>08.00.241-47</t>
  </si>
  <si>
    <t>08.00.241-48</t>
  </si>
  <si>
    <t>08.00.241-52</t>
  </si>
  <si>
    <t>08.00.241-53</t>
  </si>
  <si>
    <t>08.00.241-55</t>
  </si>
  <si>
    <t>08.00.241-56</t>
  </si>
  <si>
    <t>08.00.241-57</t>
  </si>
  <si>
    <t>08.00.241-59</t>
  </si>
  <si>
    <t>08.00.241-62</t>
  </si>
  <si>
    <t>08.00.241-63</t>
  </si>
  <si>
    <t>08.00.245-4</t>
  </si>
  <si>
    <t>08.00.245-9</t>
  </si>
  <si>
    <t>08.00.245-12</t>
  </si>
  <si>
    <t>08.00.247-4</t>
  </si>
  <si>
    <t>08.00.247-6</t>
  </si>
  <si>
    <t>08.00.251-2</t>
  </si>
  <si>
    <t>08.00.251-4</t>
  </si>
  <si>
    <t>08.00.251-7</t>
  </si>
  <si>
    <t>08.00.251-8</t>
  </si>
  <si>
    <t>08.00.255-5</t>
  </si>
  <si>
    <t>08.00.281-1</t>
  </si>
  <si>
    <t>09.00.101-1</t>
  </si>
  <si>
    <t>09.00.101-2</t>
  </si>
  <si>
    <t>09.00.101-3</t>
  </si>
  <si>
    <t>09.00.101-4</t>
  </si>
  <si>
    <t>09.00.101-5</t>
  </si>
  <si>
    <t>09.00.101-6</t>
  </si>
  <si>
    <t>09.00.101-7</t>
  </si>
  <si>
    <t>09.00.101-8</t>
  </si>
  <si>
    <t>09.00.101-9</t>
  </si>
  <si>
    <t>09.00.101-11</t>
  </si>
  <si>
    <t>09.00.101-12</t>
  </si>
  <si>
    <t>09.00.101-13</t>
  </si>
  <si>
    <t>09.00.101-14</t>
  </si>
  <si>
    <t>09.00.101-15</t>
  </si>
  <si>
    <t>09.00.101-16</t>
  </si>
  <si>
    <t>09.00.101-17</t>
  </si>
  <si>
    <t>09.00.101-18</t>
  </si>
  <si>
    <t>09.00.101-19</t>
  </si>
  <si>
    <t>09.00.101-20</t>
  </si>
  <si>
    <t>09.00.101-21</t>
  </si>
  <si>
    <t>09.00.101-22</t>
  </si>
  <si>
    <t>09.00.101-23</t>
  </si>
  <si>
    <t>09.00.101-24</t>
  </si>
  <si>
    <t>09.00.101-25</t>
  </si>
  <si>
    <t>09.00.101-26</t>
  </si>
  <si>
    <t>09.00.101-27</t>
  </si>
  <si>
    <t>09.00.101-28</t>
  </si>
  <si>
    <t>09.00.101-29</t>
  </si>
  <si>
    <t>09.00.101-30</t>
  </si>
  <si>
    <t>09.00.101-31</t>
  </si>
  <si>
    <t>09.00.131-1</t>
  </si>
  <si>
    <t>09.00.131-3</t>
  </si>
  <si>
    <t>09.00.141-1</t>
  </si>
  <si>
    <t>09.00.141-2</t>
  </si>
  <si>
    <t>09.00.141-3</t>
  </si>
  <si>
    <t>09.00.141-4</t>
  </si>
  <si>
    <t>09.00.141-5</t>
  </si>
  <si>
    <t>09.00.141-6</t>
  </si>
  <si>
    <t>09.00.141-7</t>
  </si>
  <si>
    <t>09.00.141-9</t>
  </si>
  <si>
    <t>09.00.141-10</t>
  </si>
  <si>
    <t>09.00.141-11</t>
  </si>
  <si>
    <t>09.00.141-12</t>
  </si>
  <si>
    <t>09.00.141-13</t>
  </si>
  <si>
    <t>09.00.141-14</t>
  </si>
  <si>
    <t>09.00.141-15</t>
  </si>
  <si>
    <t>09.00.141-16</t>
  </si>
  <si>
    <t>09.00.141-17</t>
  </si>
  <si>
    <t>09.00.141-18</t>
  </si>
  <si>
    <t>09.00.161-1</t>
  </si>
  <si>
    <t>09.00.161-2</t>
  </si>
  <si>
    <t>09.00.161-3</t>
  </si>
  <si>
    <t>09.00.171-1</t>
  </si>
  <si>
    <t>09.00.181-2</t>
  </si>
  <si>
    <t>10.00.021-1</t>
  </si>
  <si>
    <t>10.00.021-2</t>
  </si>
  <si>
    <t>10.00.021-3</t>
  </si>
  <si>
    <t>10.00.051-1</t>
  </si>
  <si>
    <t>10.00.101-1</t>
  </si>
  <si>
    <t>10.00.121-1</t>
  </si>
  <si>
    <t>10.00.121-2</t>
  </si>
  <si>
    <t>10.00.121-3</t>
  </si>
  <si>
    <t>10.00.121-4</t>
  </si>
  <si>
    <t>10.00.121-5</t>
  </si>
  <si>
    <t>10.00.121-6</t>
  </si>
  <si>
    <t>10.00.121-7</t>
  </si>
  <si>
    <t>10.00.121-8</t>
  </si>
  <si>
    <t>10.00.121-9</t>
  </si>
  <si>
    <t>10.00.121-10</t>
  </si>
  <si>
    <t>10.00.121-11</t>
  </si>
  <si>
    <t>10.00.121-12</t>
  </si>
  <si>
    <t>10.00.121-13</t>
  </si>
  <si>
    <t>10.00.121-14</t>
  </si>
  <si>
    <t>10.00.121-15</t>
  </si>
  <si>
    <t>10.00.121-16</t>
  </si>
  <si>
    <t>10.00.121-18</t>
  </si>
  <si>
    <t>10.00.121-19</t>
  </si>
  <si>
    <t>10.00.121-20</t>
  </si>
  <si>
    <t>10.00.121-21</t>
  </si>
  <si>
    <t>10.00.121-22</t>
  </si>
  <si>
    <t>10.00.121-23</t>
  </si>
  <si>
    <t>10.00.121-24</t>
  </si>
  <si>
    <t>10.00.131-1</t>
  </si>
  <si>
    <t>10.00.141-1</t>
  </si>
  <si>
    <t>10.00.141-2</t>
  </si>
  <si>
    <t>10.00.141-3</t>
  </si>
  <si>
    <t>10.00.161-1</t>
  </si>
  <si>
    <t>10.00.161-2</t>
  </si>
  <si>
    <t>10.00.161-3</t>
  </si>
  <si>
    <t>10.00.181-5</t>
  </si>
  <si>
    <t>10.00.181-6</t>
  </si>
  <si>
    <t>10.00.181-7</t>
  </si>
  <si>
    <t>10.00.181-8</t>
  </si>
  <si>
    <t>10.00.181-9</t>
  </si>
  <si>
    <t>10.00.181-10</t>
  </si>
  <si>
    <t>10.00.181-11</t>
  </si>
  <si>
    <t>10.00.181-13</t>
  </si>
  <si>
    <t>10.00.201-1</t>
  </si>
  <si>
    <t>10.00.201-2</t>
  </si>
  <si>
    <t>10.00.201-3</t>
  </si>
  <si>
    <t>10.00.201-5</t>
  </si>
  <si>
    <t>10.00.201-6</t>
  </si>
  <si>
    <t>10.00.211-1</t>
  </si>
  <si>
    <t>10.00.211-2</t>
  </si>
  <si>
    <t>10.00.211-4</t>
  </si>
  <si>
    <t>10.00.211-5</t>
  </si>
  <si>
    <t>10.00.211-6</t>
  </si>
  <si>
    <t>10.00.211-7</t>
  </si>
  <si>
    <t>10.00.211-8</t>
  </si>
  <si>
    <t>10.00.211-9</t>
  </si>
  <si>
    <t>10.00.211-10</t>
  </si>
  <si>
    <t>10.00.211-11</t>
  </si>
  <si>
    <t>10.00.211-13</t>
  </si>
  <si>
    <t>10.00.211-15</t>
  </si>
  <si>
    <t>10.00.211-16</t>
  </si>
  <si>
    <t>10.00.211-17</t>
  </si>
  <si>
    <t>10.00.211-19</t>
  </si>
  <si>
    <t>10.00.211-20</t>
  </si>
  <si>
    <t>10.00.211-21</t>
  </si>
  <si>
    <t>10.00.211-22</t>
  </si>
  <si>
    <t>10.00.211-23</t>
  </si>
  <si>
    <t>10.00.211-24</t>
  </si>
  <si>
    <t>10.00.211-25</t>
  </si>
  <si>
    <t>10.00.211-26</t>
  </si>
  <si>
    <t>10.00.211-28</t>
  </si>
  <si>
    <t>10.00.211-30</t>
  </si>
  <si>
    <t>10.00.211-31</t>
  </si>
  <si>
    <t>10.00.211-32</t>
  </si>
  <si>
    <t>10.00.211-33</t>
  </si>
  <si>
    <t>10.00.221-1</t>
  </si>
  <si>
    <t>10.00.241-1</t>
  </si>
  <si>
    <t>10.00.241-2</t>
  </si>
  <si>
    <t>10.00.241-3</t>
  </si>
  <si>
    <t>10.00.241-4</t>
  </si>
  <si>
    <t>10.00.241-5</t>
  </si>
  <si>
    <t>10.00.241-6</t>
  </si>
  <si>
    <t>10.00.241-7</t>
  </si>
  <si>
    <t>10.00.241-8</t>
  </si>
  <si>
    <t>10.00.241-9</t>
  </si>
  <si>
    <t>10.00.241-10</t>
  </si>
  <si>
    <t>10.00.241-11</t>
  </si>
  <si>
    <t>10.00.241-12</t>
  </si>
  <si>
    <t>10.00.241-13</t>
  </si>
  <si>
    <t>10.00.241-14</t>
  </si>
  <si>
    <t>10.00.241-15</t>
  </si>
  <si>
    <t>10.00.241-16</t>
  </si>
  <si>
    <t>10.00.241-17</t>
  </si>
  <si>
    <t>10.00.241-18</t>
  </si>
  <si>
    <t>10.00.241-19</t>
  </si>
  <si>
    <t>10.00.241-20</t>
  </si>
  <si>
    <t>10.00.245-1</t>
  </si>
  <si>
    <t>10.00.251-1</t>
  </si>
  <si>
    <t>10.00.251-2</t>
  </si>
  <si>
    <t>10.00.251-4</t>
  </si>
  <si>
    <t>10.00.251-5</t>
  </si>
  <si>
    <t>10.00.251-6</t>
  </si>
  <si>
    <t>10.00.251-7</t>
  </si>
  <si>
    <t>10.00.251-8</t>
  </si>
  <si>
    <t>10.00.251-10</t>
  </si>
  <si>
    <t>10.00.251-12</t>
  </si>
  <si>
    <t>10.00.281-2</t>
  </si>
  <si>
    <t>10.00.301-1</t>
  </si>
  <si>
    <t>10.00.301-2</t>
  </si>
  <si>
    <t>10.00.301-4</t>
  </si>
  <si>
    <t>10.00.301-5</t>
  </si>
  <si>
    <t>10.00.301-6</t>
  </si>
  <si>
    <t>10.00.325-1</t>
  </si>
  <si>
    <t>10.00.325-4</t>
  </si>
  <si>
    <t>10.00.325-5</t>
  </si>
  <si>
    <t>10.00.325-6</t>
  </si>
  <si>
    <t>10.00.325-7</t>
  </si>
  <si>
    <t>10.00.325-9</t>
  </si>
  <si>
    <t>10.00.331-1</t>
  </si>
  <si>
    <t>10.00.331-2</t>
  </si>
  <si>
    <t>10.00.331-3</t>
  </si>
  <si>
    <t>10.00.331-4</t>
  </si>
  <si>
    <t>10.00.331-5</t>
  </si>
  <si>
    <t>10.00.331-7</t>
  </si>
  <si>
    <t>10.00.331-8</t>
  </si>
  <si>
    <t>10.00.331-11</t>
  </si>
  <si>
    <t>10.00.331-13</t>
  </si>
  <si>
    <t>10.00.331-14</t>
  </si>
  <si>
    <t>10.00.331-15</t>
  </si>
  <si>
    <t>10.00.331-16</t>
  </si>
  <si>
    <t>10.00.331-17</t>
  </si>
  <si>
    <t>10.00.331-18</t>
  </si>
  <si>
    <t>10.00.331-19</t>
  </si>
  <si>
    <t>10.00.331-22</t>
  </si>
  <si>
    <t>10.00.331-23</t>
  </si>
  <si>
    <t>10.00.331-24</t>
  </si>
  <si>
    <t>10.00.331-26</t>
  </si>
  <si>
    <t>10.00.331-29</t>
  </si>
  <si>
    <t>10.00.331-30</t>
  </si>
  <si>
    <t>10.00.331-31</t>
  </si>
  <si>
    <t>10.00.331-32</t>
  </si>
  <si>
    <t>10.00.331-34</t>
  </si>
  <si>
    <t>10.00.331-35</t>
  </si>
  <si>
    <t>10.00.331-37</t>
  </si>
  <si>
    <t>10.00.331-38</t>
  </si>
  <si>
    <t>10.00.331-39</t>
  </si>
  <si>
    <t>10.00.331-40</t>
  </si>
  <si>
    <t>10.00.331-41</t>
  </si>
  <si>
    <t>10.00.331-42</t>
  </si>
  <si>
    <t>10.00.331-43</t>
  </si>
  <si>
    <t>10.00.331-45</t>
  </si>
  <si>
    <t>10.00.331-46</t>
  </si>
  <si>
    <t>10.00.331-47</t>
  </si>
  <si>
    <t>10.00.331-48</t>
  </si>
  <si>
    <t>10.00.331-49</t>
  </si>
  <si>
    <t>10.00.331-51</t>
  </si>
  <si>
    <t>10.00.331-52</t>
  </si>
  <si>
    <t>10.00.331-53</t>
  </si>
  <si>
    <t>10.00.331-54</t>
  </si>
  <si>
    <t>10.00.331-55</t>
  </si>
  <si>
    <t>10.00.331-56</t>
  </si>
  <si>
    <t>10.00.331-57</t>
  </si>
  <si>
    <t>10.00.331-58</t>
  </si>
  <si>
    <t>10.00.331-60</t>
  </si>
  <si>
    <t>10.00.331-61</t>
  </si>
  <si>
    <t>10.00.331-63</t>
  </si>
  <si>
    <t>10.00.331-64</t>
  </si>
  <si>
    <t>10.00.331-67</t>
  </si>
  <si>
    <t>10.00.331-68</t>
  </si>
  <si>
    <t>10.00.331-69</t>
  </si>
  <si>
    <t>10.00.331-70</t>
  </si>
  <si>
    <t>10.00.331-71</t>
  </si>
  <si>
    <t>10.00.331-72</t>
  </si>
  <si>
    <t>10.00.331-74</t>
  </si>
  <si>
    <t>10.00.331-75</t>
  </si>
  <si>
    <t>10.00.331-76</t>
  </si>
  <si>
    <t>10.00.331-77</t>
  </si>
  <si>
    <t>10.00.331-78</t>
  </si>
  <si>
    <t>10.00.331-79</t>
  </si>
  <si>
    <t>10.00.331-80</t>
  </si>
  <si>
    <t>10.00.331-81</t>
  </si>
  <si>
    <t>10.00.331-82</t>
  </si>
  <si>
    <t>10.00.331-83</t>
  </si>
  <si>
    <t>10.00.331-84</t>
  </si>
  <si>
    <t>10.00.331-85</t>
  </si>
  <si>
    <t>10.00.331-86</t>
  </si>
  <si>
    <t>10.00.331-87</t>
  </si>
  <si>
    <t>10.00.331-88</t>
  </si>
  <si>
    <t>10.00.331-89</t>
  </si>
  <si>
    <t>10.00.341-2</t>
  </si>
  <si>
    <t>10.00.341-4</t>
  </si>
  <si>
    <t>10.00.345-2</t>
  </si>
  <si>
    <t>10.00.345-3</t>
  </si>
  <si>
    <t>10.00.345-4</t>
  </si>
  <si>
    <t>10.00.351-1</t>
  </si>
  <si>
    <t>10.00.351-2</t>
  </si>
  <si>
    <t>10.00.351-3</t>
  </si>
  <si>
    <t>10.00.351-4</t>
  </si>
  <si>
    <t>10.00.351-5</t>
  </si>
  <si>
    <t>10.00.351-6</t>
  </si>
  <si>
    <t>10.00.361-2</t>
  </si>
  <si>
    <t>10.00.361-3</t>
  </si>
  <si>
    <t>10.00.361-4</t>
  </si>
  <si>
    <t>10.00.361-5</t>
  </si>
  <si>
    <t>10.00.361-6</t>
  </si>
  <si>
    <t>10.00.371-4</t>
  </si>
  <si>
    <t>10.00.381-1</t>
  </si>
  <si>
    <t>10.00.381-2</t>
  </si>
  <si>
    <t>11.00.101-1</t>
  </si>
  <si>
    <t>11.00.101-2</t>
  </si>
  <si>
    <t>11.00.101-3</t>
  </si>
  <si>
    <t>11.00.101-4</t>
  </si>
  <si>
    <t>11.00.101-5</t>
  </si>
  <si>
    <t>11.00.121-1</t>
  </si>
  <si>
    <t>11.00.121-3</t>
  </si>
  <si>
    <t>11.00.121-4</t>
  </si>
  <si>
    <t>11.00.121-5</t>
  </si>
  <si>
    <t>11.00.121-6</t>
  </si>
  <si>
    <t>11.00.121-7</t>
  </si>
  <si>
    <t>11.00.121-8</t>
  </si>
  <si>
    <t>11.00.141-1</t>
  </si>
  <si>
    <t>11.00.141-2</t>
  </si>
  <si>
    <t>11.00.141-3</t>
  </si>
  <si>
    <t>11.00.141-4</t>
  </si>
  <si>
    <t>11.00.141-5</t>
  </si>
  <si>
    <t>11.00.141-6</t>
  </si>
  <si>
    <t>11.00.141-7</t>
  </si>
  <si>
    <t>11.00.141-9</t>
  </si>
  <si>
    <t>11.00.141-10</t>
  </si>
  <si>
    <t>11.00.141-11</t>
  </si>
  <si>
    <t>11.00.141-12</t>
  </si>
  <si>
    <t>11.00.141-13</t>
  </si>
  <si>
    <t>11.00.141-15</t>
  </si>
  <si>
    <t>11.00.141-16</t>
  </si>
  <si>
    <t>11.00.141-17</t>
  </si>
  <si>
    <t>11.00.141-18</t>
  </si>
  <si>
    <t>11.00.141-19</t>
  </si>
  <si>
    <t>11.00.141-20</t>
  </si>
  <si>
    <t>11.00.161-2</t>
  </si>
  <si>
    <t>11.00.161-4</t>
  </si>
  <si>
    <t>11.00.161-5</t>
  </si>
  <si>
    <t>11.00.161-6</t>
  </si>
  <si>
    <t>11.00.161-7</t>
  </si>
  <si>
    <t>11.00.161-8</t>
  </si>
  <si>
    <t>11.00.161-9</t>
  </si>
  <si>
    <t>11.00.161-10</t>
  </si>
  <si>
    <t>11.00.161-11</t>
  </si>
  <si>
    <t>11.00.161-12</t>
  </si>
  <si>
    <t>11.00.181-3</t>
  </si>
  <si>
    <t>11.00.181-6</t>
  </si>
  <si>
    <t>11.00.181-9</t>
  </si>
  <si>
    <t>11.00.201-2</t>
  </si>
  <si>
    <t>12.00.101-1</t>
  </si>
  <si>
    <t>12.00.101-2</t>
  </si>
  <si>
    <t>12.00.101-4</t>
  </si>
  <si>
    <t>12.00.101-5</t>
  </si>
  <si>
    <t>12.00.101-6</t>
  </si>
  <si>
    <t>12.00.101-7</t>
  </si>
  <si>
    <t>12.00.101-8</t>
  </si>
  <si>
    <t>12.00.101-9</t>
  </si>
  <si>
    <t>12.00.101-11</t>
  </si>
  <si>
    <t>12.00.101-12</t>
  </si>
  <si>
    <t>12.00.101-13</t>
  </si>
  <si>
    <t>12.00.101-14</t>
  </si>
  <si>
    <t>12.00.101-15</t>
  </si>
  <si>
    <t>12.00.101-16</t>
  </si>
  <si>
    <t>12.00.101-19</t>
  </si>
  <si>
    <t>12.00.101-20</t>
  </si>
  <si>
    <t>12.00.101-21</t>
  </si>
  <si>
    <t>12.00.101-22</t>
  </si>
  <si>
    <t>12.00.101-23</t>
  </si>
  <si>
    <t>12.00.101-24</t>
  </si>
  <si>
    <t>12.00.101-25</t>
  </si>
  <si>
    <t>12.00.101-26</t>
  </si>
  <si>
    <t>12.00.101-28</t>
  </si>
  <si>
    <t>12.00.101-29</t>
  </si>
  <si>
    <t>12.00.101-30</t>
  </si>
  <si>
    <t>12.00.101-31</t>
  </si>
  <si>
    <t>12.00.101-32</t>
  </si>
  <si>
    <t>12.00.101-33</t>
  </si>
  <si>
    <t>12.00.101-35</t>
  </si>
  <si>
    <t>12.00.101-36</t>
  </si>
  <si>
    <t>12.00.101-37</t>
  </si>
  <si>
    <t>12.00.101-38</t>
  </si>
  <si>
    <t>12.00.101-39</t>
  </si>
  <si>
    <t>12.00.101-41</t>
  </si>
  <si>
    <t>12.00.101-42</t>
  </si>
  <si>
    <t>12.00.101-43</t>
  </si>
  <si>
    <t>12.00.121-1</t>
  </si>
  <si>
    <t>12.00.121-3</t>
  </si>
  <si>
    <t>12.00.121-5</t>
  </si>
  <si>
    <t>12.00.121-6</t>
  </si>
  <si>
    <t>12.00.121-10</t>
  </si>
  <si>
    <t>12.00.121-11</t>
  </si>
  <si>
    <t>12.00.121-12</t>
  </si>
  <si>
    <t>12.00.121-14</t>
  </si>
  <si>
    <t>12.00.121-15</t>
  </si>
  <si>
    <t>12.00.121-16</t>
  </si>
  <si>
    <t>12.00.141-1</t>
  </si>
  <si>
    <t>12.00.141-2</t>
  </si>
  <si>
    <t>12.00.141-6</t>
  </si>
  <si>
    <t>12.00.141-8</t>
  </si>
  <si>
    <t>12.00.141-12</t>
  </si>
  <si>
    <t>12.00.141-14</t>
  </si>
  <si>
    <t>12.00.151-1</t>
  </si>
  <si>
    <t>12.00.151-2</t>
  </si>
  <si>
    <t>12.00.151-5</t>
  </si>
  <si>
    <t>12.00.151-8</t>
  </si>
  <si>
    <t>12.00.151-9</t>
  </si>
  <si>
    <t>12.00.181-1</t>
  </si>
  <si>
    <t>12.00.181-6</t>
  </si>
  <si>
    <t>12.00.181-7</t>
  </si>
  <si>
    <t>12.00.181-8</t>
  </si>
  <si>
    <t>12.00.201-1</t>
  </si>
  <si>
    <t>12.00.201-3</t>
  </si>
  <si>
    <t>12.00.201-8</t>
  </si>
  <si>
    <t>12.00.201-9</t>
  </si>
  <si>
    <t>12.00.201-11</t>
  </si>
  <si>
    <t>12.00.201-12</t>
  </si>
  <si>
    <t>12.00.201-13</t>
  </si>
  <si>
    <t>12.00.201-15</t>
  </si>
  <si>
    <t>12.00.221-2</t>
  </si>
  <si>
    <t>12.00.221-4</t>
  </si>
  <si>
    <t>12.00.221-5</t>
  </si>
  <si>
    <t>12.00.221-7</t>
  </si>
  <si>
    <t>12.00.241-7</t>
  </si>
  <si>
    <t>12.00.241-9</t>
  </si>
  <si>
    <t>12.00.241-10</t>
  </si>
  <si>
    <t>12.00.241-14</t>
  </si>
  <si>
    <t>12.00.241-19</t>
  </si>
  <si>
    <t>12.00.241-21</t>
  </si>
  <si>
    <t>12.00.241-22</t>
  </si>
  <si>
    <t>12.00.241-23</t>
  </si>
  <si>
    <t>12.00.241-25</t>
  </si>
  <si>
    <t>12.00.241-26</t>
  </si>
  <si>
    <t>12.00.275-2</t>
  </si>
  <si>
    <t>12.00.275-3</t>
  </si>
  <si>
    <t>12.00.275-4</t>
  </si>
  <si>
    <t>12.00.281-5</t>
  </si>
  <si>
    <t>12.00.281-10</t>
  </si>
  <si>
    <t>12.00.281-14</t>
  </si>
  <si>
    <t>12.00.285-5</t>
  </si>
  <si>
    <t>12.00.285-9</t>
  </si>
  <si>
    <t>12.00.285-12</t>
  </si>
  <si>
    <t>12.00.285-13</t>
  </si>
  <si>
    <t>12.00.285-14</t>
  </si>
  <si>
    <t>12.00.285-17</t>
  </si>
  <si>
    <t>12.00.285-18</t>
  </si>
  <si>
    <t>12.00.285-19</t>
  </si>
  <si>
    <t>12.00.285-20</t>
  </si>
  <si>
    <t>13.00.121-1</t>
  </si>
  <si>
    <t>13.00.121-2</t>
  </si>
  <si>
    <t>13.00.121-3</t>
  </si>
  <si>
    <t>13.00.141-1</t>
  </si>
  <si>
    <t>13.00.141-2</t>
  </si>
  <si>
    <t>13.00.141-3</t>
  </si>
  <si>
    <t>13.00.141-4</t>
  </si>
  <si>
    <t>13.00.141-5</t>
  </si>
  <si>
    <t>13.00.141-8</t>
  </si>
  <si>
    <t>13.00.141-9</t>
  </si>
  <si>
    <t>13.00.141-10</t>
  </si>
  <si>
    <t>13.00.141-11</t>
  </si>
  <si>
    <t>13.00.151-1</t>
  </si>
  <si>
    <t>13.00.151-2</t>
  </si>
  <si>
    <t>13.00.151-3</t>
  </si>
  <si>
    <t>13.00.151-4</t>
  </si>
  <si>
    <t>13.00.151-5</t>
  </si>
  <si>
    <t>13.00.151-6</t>
  </si>
  <si>
    <t>13.00.151-7</t>
  </si>
  <si>
    <t>13.00.151-8</t>
  </si>
  <si>
    <t>13.00.151-9</t>
  </si>
  <si>
    <t>13.00.151-10</t>
  </si>
  <si>
    <t>13.00.151-11</t>
  </si>
  <si>
    <t>13.00.151-12</t>
  </si>
  <si>
    <t>13.00.151-13</t>
  </si>
  <si>
    <t>13.00.151-14</t>
  </si>
  <si>
    <t>13.00.151-15</t>
  </si>
  <si>
    <t>13.00.151-16</t>
  </si>
  <si>
    <t>13.00.151-17</t>
  </si>
  <si>
    <t>13.00.151-18</t>
  </si>
  <si>
    <t>13.00.151-19</t>
  </si>
  <si>
    <t>13.00.151-20</t>
  </si>
  <si>
    <t>13.00.151-21</t>
  </si>
  <si>
    <t>13.00.151-22</t>
  </si>
  <si>
    <t>13.00.151-23</t>
  </si>
  <si>
    <t>13.00.151-24</t>
  </si>
  <si>
    <t>13.00.151-25</t>
  </si>
  <si>
    <t>13.00.151-26</t>
  </si>
  <si>
    <t>13.00.151-27</t>
  </si>
  <si>
    <t>13.00.151-28</t>
  </si>
  <si>
    <t>13.00.151-29</t>
  </si>
  <si>
    <t>13.00.151-30</t>
  </si>
  <si>
    <t>13.00.151-31</t>
  </si>
  <si>
    <t>13.00.151-32</t>
  </si>
  <si>
    <t>13.00.161-1</t>
  </si>
  <si>
    <t>13.00.161-2</t>
  </si>
  <si>
    <t>13.00.161-3</t>
  </si>
  <si>
    <t>13.00.161-5</t>
  </si>
  <si>
    <t>13.00.161-6</t>
  </si>
  <si>
    <t>13.00.161-7</t>
  </si>
  <si>
    <t>13.00.181-1</t>
  </si>
  <si>
    <t>13.00.181-2</t>
  </si>
  <si>
    <t>13.00.181-3</t>
  </si>
  <si>
    <t>13.00.181-5</t>
  </si>
  <si>
    <t>13.00.181-6</t>
  </si>
  <si>
    <t>13.00.181-7</t>
  </si>
  <si>
    <t>13.00.181-8</t>
  </si>
  <si>
    <t>13.00.181-12</t>
  </si>
  <si>
    <t>13.00.181-15</t>
  </si>
  <si>
    <t>13.00.221-1</t>
  </si>
  <si>
    <t>13.00.221-4</t>
  </si>
  <si>
    <t>13.00.221-7</t>
  </si>
  <si>
    <t>13.00.221-8</t>
  </si>
  <si>
    <t>13.00.221-9</t>
  </si>
  <si>
    <t>13.00.221-10</t>
  </si>
  <si>
    <t>13.00.221-11</t>
  </si>
  <si>
    <t>13.00.221-12</t>
  </si>
  <si>
    <t>13.00.221-13</t>
  </si>
  <si>
    <t>13.00.221-14</t>
  </si>
  <si>
    <t>13.00.241-1</t>
  </si>
  <si>
    <t>13.00.241-2</t>
  </si>
  <si>
    <t>13.00.241-3</t>
  </si>
  <si>
    <t>13.00.241-7</t>
  </si>
  <si>
    <t>13.00.241-8</t>
  </si>
  <si>
    <t>13.00.241-10</t>
  </si>
  <si>
    <t>13.00.241-11</t>
  </si>
  <si>
    <t>13.00.241-12</t>
  </si>
  <si>
    <t>13.00.241-13</t>
  </si>
  <si>
    <t>13.00.241-14</t>
  </si>
  <si>
    <t>13.00.241-15</t>
  </si>
  <si>
    <t>13.00.241-17</t>
  </si>
  <si>
    <t>13.00.241-18</t>
  </si>
  <si>
    <t>13.00.241-20</t>
  </si>
  <si>
    <t>13.00.253-1</t>
  </si>
  <si>
    <t>13.00.255-1</t>
  </si>
  <si>
    <t>13.00.255-2</t>
  </si>
  <si>
    <t>13.00.261-1</t>
  </si>
  <si>
    <t>13.00.281-2</t>
  </si>
  <si>
    <t>13.00.281-3</t>
  </si>
  <si>
    <t>13.00.281-4</t>
  </si>
  <si>
    <t>13.00.281-5</t>
  </si>
  <si>
    <t>13.00.281-6</t>
  </si>
  <si>
    <t>13.00.281-7</t>
  </si>
  <si>
    <t>13.00.281-8</t>
  </si>
  <si>
    <t>13.00.281-9</t>
  </si>
  <si>
    <t>13.00.281-10</t>
  </si>
  <si>
    <t>13.00.281-11</t>
  </si>
  <si>
    <t>13.00.281-12</t>
  </si>
  <si>
    <t>13.00.281-13</t>
  </si>
  <si>
    <t>13.00.281-14</t>
  </si>
  <si>
    <t>13.00.281-15</t>
  </si>
  <si>
    <t>13.00.281-16</t>
  </si>
  <si>
    <t>13.00.281-17</t>
  </si>
  <si>
    <t>13.00.281-18</t>
  </si>
  <si>
    <t>13.00.281-19</t>
  </si>
  <si>
    <t>13.00.281-20</t>
  </si>
  <si>
    <t>13.00.281-21</t>
  </si>
  <si>
    <t>13.00.281-22</t>
  </si>
  <si>
    <t>13.00.281-23</t>
  </si>
  <si>
    <t>13.00.281-24</t>
  </si>
  <si>
    <t>13.00.281-25</t>
  </si>
  <si>
    <t>13.00.281-26</t>
  </si>
  <si>
    <t>13.00.281-27</t>
  </si>
  <si>
    <t>13.00.281-28</t>
  </si>
  <si>
    <t>13.00.281-29</t>
  </si>
  <si>
    <t>13.00.281-30</t>
  </si>
  <si>
    <t>13.00.281-31</t>
  </si>
  <si>
    <t>13.00.281-32</t>
  </si>
  <si>
    <t>13.00.281-33</t>
  </si>
  <si>
    <t>13.00.281-34</t>
  </si>
  <si>
    <t>13.00.281-35</t>
  </si>
  <si>
    <t>13.00.281-36</t>
  </si>
  <si>
    <t>13.00.281-37</t>
  </si>
  <si>
    <t>13.00.281-38</t>
  </si>
  <si>
    <t>13.00.281-39</t>
  </si>
  <si>
    <t>13.00.281-40</t>
  </si>
  <si>
    <t>13.00.281-41</t>
  </si>
  <si>
    <t>13.00.281-42</t>
  </si>
  <si>
    <t>13.00.281-43</t>
  </si>
  <si>
    <t>13.00.281-44</t>
  </si>
  <si>
    <t>13.00.281-45</t>
  </si>
  <si>
    <t>13.00.281-46</t>
  </si>
  <si>
    <t>13.00.281-47</t>
  </si>
  <si>
    <t>13.00.281-48</t>
  </si>
  <si>
    <t>13.00.281-49</t>
  </si>
  <si>
    <t>13.00.281-50</t>
  </si>
  <si>
    <t>13.00.281-51</t>
  </si>
  <si>
    <t>14.00.101-1</t>
  </si>
  <si>
    <t>14.00.101-2</t>
  </si>
  <si>
    <t>14.00.101-3</t>
  </si>
  <si>
    <t>14.00.101-4</t>
  </si>
  <si>
    <t>14.00.101-5</t>
  </si>
  <si>
    <t>14.00.105-1</t>
  </si>
  <si>
    <t>14.00.105-3</t>
  </si>
  <si>
    <t>14.00.105-4</t>
  </si>
  <si>
    <t>14.00.105-5</t>
  </si>
  <si>
    <t>14.00.105-6</t>
  </si>
  <si>
    <t>14.00.105-7</t>
  </si>
  <si>
    <t>14.00.105-9</t>
  </si>
  <si>
    <t>14.00.105-11</t>
  </si>
  <si>
    <t>14.00.121-1</t>
  </si>
  <si>
    <t>14.00.121-2</t>
  </si>
  <si>
    <t>14.00.121-3</t>
  </si>
  <si>
    <t>14.00.121-4</t>
  </si>
  <si>
    <t>14.00.141-1</t>
  </si>
  <si>
    <t>14.00.141-2</t>
  </si>
  <si>
    <t>14.00.181-1</t>
  </si>
  <si>
    <t>14.00.181-2</t>
  </si>
  <si>
    <t>14.00.181-3</t>
  </si>
  <si>
    <t>14.00.181-4</t>
  </si>
  <si>
    <t>14.00.181-5</t>
  </si>
  <si>
    <t>14.00.181-6</t>
  </si>
  <si>
    <t>14.00.201-1</t>
  </si>
  <si>
    <t>14.00.201-3</t>
  </si>
  <si>
    <t>15.00.101-4</t>
  </si>
  <si>
    <t>15.00.115-4</t>
  </si>
  <si>
    <t>15.00.115-6</t>
  </si>
  <si>
    <t>15.00.121-1</t>
  </si>
  <si>
    <t>15.00.121-2</t>
  </si>
  <si>
    <t>15.00.121-3</t>
  </si>
  <si>
    <t>15.00.121-4</t>
  </si>
  <si>
    <t>15.00.121-5</t>
  </si>
  <si>
    <t>15.00.121-6</t>
  </si>
  <si>
    <t>15.00.121-7</t>
  </si>
  <si>
    <t>15.00.121-8</t>
  </si>
  <si>
    <t>15.00.121-9</t>
  </si>
  <si>
    <t>15.00.121-10</t>
  </si>
  <si>
    <t>15.00.121-11</t>
  </si>
  <si>
    <t>15.00.121-12</t>
  </si>
  <si>
    <t>15.00.121-13</t>
  </si>
  <si>
    <t>15.00.121-14</t>
  </si>
  <si>
    <t>15.00.121-15</t>
  </si>
  <si>
    <t>15.00.121-16</t>
  </si>
  <si>
    <t>15.00.121-17</t>
  </si>
  <si>
    <t>15.00.141-2</t>
  </si>
  <si>
    <t>15.00.141-3</t>
  </si>
  <si>
    <t>15.00.141-4</t>
  </si>
  <si>
    <t>15.00.141-6</t>
  </si>
  <si>
    <t>15.00.141-7</t>
  </si>
  <si>
    <t>15.00.141-9</t>
  </si>
  <si>
    <t>15.00.141-10</t>
  </si>
  <si>
    <t>15.00.141-11</t>
  </si>
  <si>
    <t>15.00.141-13</t>
  </si>
  <si>
    <t>15.00.141-14</t>
  </si>
  <si>
    <t>15.00.141-15</t>
  </si>
  <si>
    <t>15.00.141-17</t>
  </si>
  <si>
    <t>15.00.141-18</t>
  </si>
  <si>
    <t>15.00.141-19</t>
  </si>
  <si>
    <t>15.00.141-20</t>
  </si>
  <si>
    <t>15.00.141-22</t>
  </si>
  <si>
    <t>15.00.141-23</t>
  </si>
  <si>
    <t>15.00.141-24</t>
  </si>
  <si>
    <t>15.00.141-25</t>
  </si>
  <si>
    <t>15.00.161-3</t>
  </si>
  <si>
    <t>15.00.161-4</t>
  </si>
  <si>
    <t>15.00.161-6</t>
  </si>
  <si>
    <t>15.00.161-7</t>
  </si>
  <si>
    <t>15.00.161-8</t>
  </si>
  <si>
    <t>15.00.161-9</t>
  </si>
  <si>
    <t>15.00.161-10</t>
  </si>
  <si>
    <t>15.00.161-11</t>
  </si>
  <si>
    <t>15.00.161-14</t>
  </si>
  <si>
    <t>15.00.201-7</t>
  </si>
  <si>
    <t>15.00.201-8</t>
  </si>
  <si>
    <t>15.00.211-1</t>
  </si>
  <si>
    <t>15.00.211-2</t>
  </si>
  <si>
    <t>15.00.211-3</t>
  </si>
  <si>
    <t>15.00.281-5</t>
  </si>
  <si>
    <t>15.00.281-9</t>
  </si>
  <si>
    <t>16.00.101-1</t>
  </si>
  <si>
    <t>16.00.101-2</t>
  </si>
  <si>
    <t>16.00.101-3</t>
  </si>
  <si>
    <t>16.00.101-4</t>
  </si>
  <si>
    <t>16.00.101-5</t>
  </si>
  <si>
    <t>16.00.101-6</t>
  </si>
  <si>
    <t>16.00.101-7</t>
  </si>
  <si>
    <t>16.00.101-8</t>
  </si>
  <si>
    <t>16.00.101-9</t>
  </si>
  <si>
    <t>16.00.101-10</t>
  </si>
  <si>
    <t>16.00.101-11</t>
  </si>
  <si>
    <t>16.00.101-12</t>
  </si>
  <si>
    <t>16.00.101-13</t>
  </si>
  <si>
    <t>16.00.101-14</t>
  </si>
  <si>
    <t>16.00.101-15</t>
  </si>
  <si>
    <t>16.00.101-16</t>
  </si>
  <si>
    <t>16.00.101-17</t>
  </si>
  <si>
    <t>16.00.101-18</t>
  </si>
  <si>
    <t>16.00.101-19</t>
  </si>
  <si>
    <t>16.00.101-20</t>
  </si>
  <si>
    <t>16.00.101-21</t>
  </si>
  <si>
    <t>16.00.101-22</t>
  </si>
  <si>
    <t>16.00.101-23</t>
  </si>
  <si>
    <t>16.00.101-24</t>
  </si>
  <si>
    <t>16.00.101-25</t>
  </si>
  <si>
    <t>16.00.101-26</t>
  </si>
  <si>
    <t>16.00.101-27</t>
  </si>
  <si>
    <t>16.00.101-29</t>
  </si>
  <si>
    <t>16.00.101-30</t>
  </si>
  <si>
    <t>16.00.101-31</t>
  </si>
  <si>
    <t>16.00.101-32</t>
  </si>
  <si>
    <t>16.00.101-33</t>
  </si>
  <si>
    <t>16.00.101-34</t>
  </si>
  <si>
    <t>16.00.101-35</t>
  </si>
  <si>
    <t>16.00.101-36</t>
  </si>
  <si>
    <t>16.00.101-37</t>
  </si>
  <si>
    <t>16.00.101-38</t>
  </si>
  <si>
    <t>16.00.101-39</t>
  </si>
  <si>
    <t>16.00.101-40</t>
  </si>
  <si>
    <t>16.00.101-41</t>
  </si>
  <si>
    <t>16.00.101-43</t>
  </si>
  <si>
    <t>16.00.101-44</t>
  </si>
  <si>
    <t>16.00.101-45</t>
  </si>
  <si>
    <t>16.00.101-46</t>
  </si>
  <si>
    <t>16.00.101-47</t>
  </si>
  <si>
    <t>16.00.101-48</t>
  </si>
  <si>
    <t>16.00.101-49</t>
  </si>
  <si>
    <t>16.00.101-50</t>
  </si>
  <si>
    <t>16.00.101-51</t>
  </si>
  <si>
    <t>16.00.101-52</t>
  </si>
  <si>
    <t>16.00.101-53</t>
  </si>
  <si>
    <t>16.00.101-54</t>
  </si>
  <si>
    <t>16.00.101-55</t>
  </si>
  <si>
    <t>16.00.105-3</t>
  </si>
  <si>
    <t>16.00.121-3</t>
  </si>
  <si>
    <t>16.00.123-1</t>
  </si>
  <si>
    <t>16.00.123-3</t>
  </si>
  <si>
    <t>16.00.123-4</t>
  </si>
  <si>
    <t>16.00.123-5</t>
  </si>
  <si>
    <t>16.00.123-6</t>
  </si>
  <si>
    <t>16.00.123-7</t>
  </si>
  <si>
    <t>16.00.125-4</t>
  </si>
  <si>
    <t>16.00.126-1</t>
  </si>
  <si>
    <t>16.00.152-2</t>
  </si>
  <si>
    <t>16.00.152-3</t>
  </si>
  <si>
    <t>16.00.152-4</t>
  </si>
  <si>
    <t>16.00.155-1</t>
  </si>
  <si>
    <t>16.00.155-2</t>
  </si>
  <si>
    <t>16.00.155-3</t>
  </si>
  <si>
    <t>16.00.155-6</t>
  </si>
  <si>
    <t>16.00.155-7</t>
  </si>
  <si>
    <t>16.00.161-2</t>
  </si>
  <si>
    <t>16.00.161-3</t>
  </si>
  <si>
    <t>16.00.161-5</t>
  </si>
  <si>
    <t>16.00.161-11</t>
  </si>
  <si>
    <t>16.00.161-24</t>
  </si>
  <si>
    <t>16.00.161-27</t>
  </si>
  <si>
    <t>16.00.201-1</t>
  </si>
  <si>
    <t>16.00.201-2</t>
  </si>
  <si>
    <t>16.00.201-4</t>
  </si>
  <si>
    <t>16.00.201-7</t>
  </si>
  <si>
    <t>16.00.201-15</t>
  </si>
  <si>
    <t>16.00.201-16</t>
  </si>
  <si>
    <t>16.00.201-25</t>
  </si>
  <si>
    <t>16.00.201-26</t>
  </si>
  <si>
    <t>16.00.201-31</t>
  </si>
  <si>
    <t>16.00.201-32</t>
  </si>
  <si>
    <t>16.00.201-35</t>
  </si>
  <si>
    <t>16.00.201-36</t>
  </si>
  <si>
    <t>16.00.201-41</t>
  </si>
  <si>
    <t>16.00.201-45</t>
  </si>
  <si>
    <t>16.00.201-46</t>
  </si>
  <si>
    <t>16.00.201-49</t>
  </si>
  <si>
    <t>16.00.201-50</t>
  </si>
  <si>
    <t>16.00.201-56</t>
  </si>
  <si>
    <t>16.00.201-62</t>
  </si>
  <si>
    <t>16.00.201-68</t>
  </si>
  <si>
    <t>16.00.201-69</t>
  </si>
  <si>
    <t>16.00.201-70</t>
  </si>
  <si>
    <t>16.00.221-3</t>
  </si>
  <si>
    <t>16.00.221-14</t>
  </si>
  <si>
    <t>16.00.221-15</t>
  </si>
  <si>
    <t>16.00.221-18</t>
  </si>
  <si>
    <t>16.00.221-23</t>
  </si>
  <si>
    <t>16.00.221-26</t>
  </si>
  <si>
    <t>16.00.221-28</t>
  </si>
  <si>
    <t>16.00.221-33</t>
  </si>
  <si>
    <t>16.00.221-34</t>
  </si>
  <si>
    <t>16.00.221-37</t>
  </si>
  <si>
    <t>16.00.231-1</t>
  </si>
  <si>
    <t>16.00.231-3</t>
  </si>
  <si>
    <t>16.00.231-4</t>
  </si>
  <si>
    <t>16.00.231-9</t>
  </si>
  <si>
    <t>16.00.231-10</t>
  </si>
  <si>
    <t>16.00.231-11</t>
  </si>
  <si>
    <t>16.00.231-12</t>
  </si>
  <si>
    <t>16.00.231-13</t>
  </si>
  <si>
    <t>16.00.231-14</t>
  </si>
  <si>
    <t>16.00.231-16</t>
  </si>
  <si>
    <t>16.00.231-17</t>
  </si>
  <si>
    <t>16.00.235-1</t>
  </si>
  <si>
    <t>16.00.235-2</t>
  </si>
  <si>
    <t>16.00.235-3</t>
  </si>
  <si>
    <t>16.00.235-4</t>
  </si>
  <si>
    <t>16.00.235-9</t>
  </si>
  <si>
    <t>16.00.241-2</t>
  </si>
  <si>
    <t>16.00.241-10</t>
  </si>
  <si>
    <t>16.00.241-11</t>
  </si>
  <si>
    <t>16.00.241-12</t>
  </si>
  <si>
    <t>16.00.241-14</t>
  </si>
  <si>
    <t>16.00.241-16</t>
  </si>
  <si>
    <t>16.00.241-19</t>
  </si>
  <si>
    <t>16.00.241-20</t>
  </si>
  <si>
    <t>16.00.251-1</t>
  </si>
  <si>
    <t>16.00.251-6</t>
  </si>
  <si>
    <t>16.00.253-1</t>
  </si>
  <si>
    <t>16.00.253-2</t>
  </si>
  <si>
    <t>16.00.253-3</t>
  </si>
  <si>
    <t>16.00.253-4</t>
  </si>
  <si>
    <t>16.00.253-6</t>
  </si>
  <si>
    <t>16.00.253-7</t>
  </si>
  <si>
    <t>16.00.253-8</t>
  </si>
  <si>
    <t>16.00.253-9</t>
  </si>
  <si>
    <t>16.00.253-10</t>
  </si>
  <si>
    <t>16.00.253-11</t>
  </si>
  <si>
    <t>16.00.253-16</t>
  </si>
  <si>
    <t>16.00.253-17</t>
  </si>
  <si>
    <t>16.00.253-19</t>
  </si>
  <si>
    <t>16.00.253-24</t>
  </si>
  <si>
    <t>16.00.253-29</t>
  </si>
  <si>
    <t>16.00.253-31</t>
  </si>
  <si>
    <t>16.00.253-38</t>
  </si>
  <si>
    <t>16.00.253-39</t>
  </si>
  <si>
    <t>16.00.253-49</t>
  </si>
  <si>
    <t>16.00.256-1</t>
  </si>
  <si>
    <t>16.00.257-2</t>
  </si>
  <si>
    <t>16.00.257-3</t>
  </si>
  <si>
    <t>16.00.257-4</t>
  </si>
  <si>
    <t>16.00.257-5</t>
  </si>
  <si>
    <t>16.00.257-7</t>
  </si>
  <si>
    <t>16.00.257-9</t>
  </si>
  <si>
    <t>16.00.257-10</t>
  </si>
  <si>
    <t>16.00.262-3</t>
  </si>
  <si>
    <t>16.00.262-4</t>
  </si>
  <si>
    <t>16.00.263-3</t>
  </si>
  <si>
    <t>16.00.264-3</t>
  </si>
  <si>
    <t>16.00.264-5</t>
  </si>
  <si>
    <t>16.00.265-5</t>
  </si>
  <si>
    <t>16.00.265-8</t>
  </si>
  <si>
    <t>16.00.265-14</t>
  </si>
  <si>
    <t>16.00.265-16</t>
  </si>
  <si>
    <t>16.00.265-22</t>
  </si>
  <si>
    <t>16.00.271-1</t>
  </si>
  <si>
    <t>16.00.271-3</t>
  </si>
  <si>
    <t>16.00.271-6</t>
  </si>
  <si>
    <t>16.00.271-7</t>
  </si>
  <si>
    <t>16.00.271-9</t>
  </si>
  <si>
    <t>16.00.271-13</t>
  </si>
  <si>
    <t>16.00.271-14</t>
  </si>
  <si>
    <t>16.00.271-15</t>
  </si>
  <si>
    <t>16.00.271-17</t>
  </si>
  <si>
    <t>16.00.271-19</t>
  </si>
  <si>
    <t>16.00.271-21</t>
  </si>
  <si>
    <t>16.00.271-22</t>
  </si>
  <si>
    <t>16.00.271-23</t>
  </si>
  <si>
    <t>16.00.271-27</t>
  </si>
  <si>
    <t>16.00.271-30</t>
  </si>
  <si>
    <t>16.00.271-31</t>
  </si>
  <si>
    <t>16.00.271-32</t>
  </si>
  <si>
    <t>16.00.275-2</t>
  </si>
  <si>
    <t>16.00.275-8</t>
  </si>
  <si>
    <t>16.00.275-9</t>
  </si>
  <si>
    <t>16.00.275-14</t>
  </si>
  <si>
    <t>16.00.275-27</t>
  </si>
  <si>
    <t>16.00.277-4</t>
  </si>
  <si>
    <t>16.00.277-6</t>
  </si>
  <si>
    <t>16.00.277-7</t>
  </si>
  <si>
    <t>16.00.281-1</t>
  </si>
  <si>
    <t>16.00.281-13</t>
  </si>
  <si>
    <t>16.00.281-16</t>
  </si>
  <si>
    <t>16.00.281-19</t>
  </si>
  <si>
    <t>16.00.281-22</t>
  </si>
  <si>
    <t>16.00.281-27</t>
  </si>
  <si>
    <t>16.00.281-29</t>
  </si>
  <si>
    <t>16.00.281-30</t>
  </si>
  <si>
    <t>16.00.281-31</t>
  </si>
  <si>
    <t>16.00.281-38</t>
  </si>
  <si>
    <t>16.00.281-39</t>
  </si>
  <si>
    <t>16.00.281-40</t>
  </si>
  <si>
    <t>16.00.281-43</t>
  </si>
  <si>
    <t>16.00.281-45</t>
  </si>
  <si>
    <t>16.00.281-46</t>
  </si>
  <si>
    <t>16.00.281-47</t>
  </si>
  <si>
    <t>16.00.281-49</t>
  </si>
  <si>
    <t>16.00.281-54</t>
  </si>
  <si>
    <t>16.00.281-63</t>
  </si>
  <si>
    <t>16.00.281-66</t>
  </si>
  <si>
    <t>16.00.281-69</t>
  </si>
  <si>
    <t>16.00.281-74</t>
  </si>
  <si>
    <t>16.00.281-75</t>
  </si>
  <si>
    <t>16.00.281-80</t>
  </si>
  <si>
    <t>16.00.281-92</t>
  </si>
  <si>
    <t>16.00.281-95</t>
  </si>
  <si>
    <t>16.00.283-5</t>
  </si>
  <si>
    <t>16.00.283-9</t>
  </si>
  <si>
    <t>16.00.285-13</t>
  </si>
  <si>
    <t>16.00.285-14</t>
  </si>
  <si>
    <t>16.00.285-18</t>
  </si>
  <si>
    <t>16.00.285-22</t>
  </si>
  <si>
    <t>16.00.285-35</t>
  </si>
  <si>
    <t>16.00.285-39</t>
  </si>
  <si>
    <t>16.00.301-1</t>
  </si>
  <si>
    <t>16.00.301-2</t>
  </si>
  <si>
    <t>16.00.301-3</t>
  </si>
  <si>
    <t>16.00.301-4</t>
  </si>
  <si>
    <t>16.00.301-5</t>
  </si>
  <si>
    <t>16.00.301-10</t>
  </si>
  <si>
    <t>16.00.301-11</t>
  </si>
  <si>
    <t>16.00.301-19</t>
  </si>
  <si>
    <t>16.00.301-20</t>
  </si>
  <si>
    <t>16.00.301-23</t>
  </si>
  <si>
    <t>16.00.301-25</t>
  </si>
  <si>
    <t>16.00.301-26</t>
  </si>
  <si>
    <t>16.00.301-30</t>
  </si>
  <si>
    <t>16.00.301-36</t>
  </si>
  <si>
    <t>16.00.321-1</t>
  </si>
  <si>
    <t>16.00.321-4</t>
  </si>
  <si>
    <t>16.00.321-5</t>
  </si>
  <si>
    <t>16.00.321-7</t>
  </si>
  <si>
    <t>16.00.321-8</t>
  </si>
  <si>
    <t>16.00.321-10</t>
  </si>
  <si>
    <t>16.00.321-12</t>
  </si>
  <si>
    <t>16.00.321-13</t>
  </si>
  <si>
    <t>16.00.321-14</t>
  </si>
  <si>
    <t>16.00.321-16</t>
  </si>
  <si>
    <t>16.00.351-2</t>
  </si>
  <si>
    <t>16.00.353-1</t>
  </si>
  <si>
    <t>16.00.361-2</t>
  </si>
  <si>
    <t>16.00.361-4</t>
  </si>
  <si>
    <t>16.00.361-8</t>
  </si>
  <si>
    <t>16.00.361-12</t>
  </si>
  <si>
    <t>16.00.375-1</t>
  </si>
  <si>
    <t>16.00.381-2</t>
  </si>
  <si>
    <t>16.00.401-2</t>
  </si>
  <si>
    <t>16.00.401-3</t>
  </si>
  <si>
    <t>16.00.401-7</t>
  </si>
  <si>
    <t>16.00.401-8</t>
  </si>
  <si>
    <t>16.00.401-9</t>
  </si>
  <si>
    <t>16.00.401-10</t>
  </si>
  <si>
    <t>16.00.401-15</t>
  </si>
  <si>
    <t>16.00.401-16</t>
  </si>
  <si>
    <t>16.00.401-17</t>
  </si>
  <si>
    <t>16.00.401-18</t>
  </si>
  <si>
    <t>16.00.410-5</t>
  </si>
  <si>
    <t>16.00.410-6</t>
  </si>
  <si>
    <t>16.00.417-1</t>
  </si>
  <si>
    <t>16.00.421-4</t>
  </si>
  <si>
    <t>16.00.421-5</t>
  </si>
  <si>
    <t>16.00.425-11</t>
  </si>
  <si>
    <t>16.00.427-5</t>
  </si>
  <si>
    <t>16.00.427-9</t>
  </si>
  <si>
    <t>16.00.427-10</t>
  </si>
  <si>
    <t>16.00.427-11</t>
  </si>
  <si>
    <t>16.00.431-3</t>
  </si>
  <si>
    <t>16.00.431-7</t>
  </si>
  <si>
    <t>16.00.431-10</t>
  </si>
  <si>
    <t>16.00.451-1</t>
  </si>
  <si>
    <t>16.00.455-14</t>
  </si>
  <si>
    <t>16.00.455-16</t>
  </si>
  <si>
    <t>16.00.455-19</t>
  </si>
  <si>
    <t>16.00.461-1</t>
  </si>
  <si>
    <t>16.00.461-2</t>
  </si>
  <si>
    <t>16.00.461-3</t>
  </si>
  <si>
    <t>16.00.461-4</t>
  </si>
  <si>
    <t>16.00.461-6</t>
  </si>
  <si>
    <t>16.00.461-7</t>
  </si>
  <si>
    <t>16.00.461-8</t>
  </si>
  <si>
    <t>16.00.475-1</t>
  </si>
  <si>
    <t>16.00.475-7</t>
  </si>
  <si>
    <t>16.00.475-17</t>
  </si>
  <si>
    <t>16.00.475-21</t>
  </si>
  <si>
    <t>16.00.475-23</t>
  </si>
  <si>
    <t>16.00.475-29</t>
  </si>
  <si>
    <t>16.00.475-32</t>
  </si>
  <si>
    <t>16.00.475-35</t>
  </si>
  <si>
    <t>16.00.475-36</t>
  </si>
  <si>
    <t>16.00.481-1</t>
  </si>
  <si>
    <t>16.00.481-2</t>
  </si>
  <si>
    <t>16.00.485-2</t>
  </si>
  <si>
    <t>16.00.491-2</t>
  </si>
  <si>
    <t>16.00.491-3</t>
  </si>
  <si>
    <t>16.00.501-1</t>
  </si>
  <si>
    <t>16.00.501-2</t>
  </si>
  <si>
    <t>16.00.501-3</t>
  </si>
  <si>
    <t>16.00.501-4</t>
  </si>
  <si>
    <t>16.00.542-1</t>
  </si>
  <si>
    <t>16.00.543-4</t>
  </si>
  <si>
    <t>16.00.543-6</t>
  </si>
  <si>
    <t>16.00.554-1</t>
  </si>
  <si>
    <t>16.00.554-2</t>
  </si>
  <si>
    <t>16.00.556-1</t>
  </si>
  <si>
    <t>16.00.561-10</t>
  </si>
  <si>
    <t>16.00.563-1</t>
  </si>
  <si>
    <t>16.00.563-2</t>
  </si>
  <si>
    <t>16.00.563-3</t>
  </si>
  <si>
    <t>16.00.568-1</t>
  </si>
  <si>
    <t>16.00.568-3</t>
  </si>
  <si>
    <t>16.00.571-1</t>
  </si>
  <si>
    <t>16.00.571-5</t>
  </si>
  <si>
    <t>16.00.571-20</t>
  </si>
  <si>
    <t>16.00.571-21</t>
  </si>
  <si>
    <t>16.00.571-27</t>
  </si>
  <si>
    <t>16.00.571-31</t>
  </si>
  <si>
    <t>16.00.581-12</t>
  </si>
  <si>
    <t>16.00.601-1</t>
  </si>
  <si>
    <t>16.00.601-3</t>
  </si>
  <si>
    <t>16.00.601-4</t>
  </si>
  <si>
    <t>16.00.601-5</t>
  </si>
  <si>
    <t>16.00.601-8</t>
  </si>
  <si>
    <t>16.00.601-9</t>
  </si>
  <si>
    <t>16.00.601-10</t>
  </si>
  <si>
    <t>16.00.601-11</t>
  </si>
  <si>
    <t>16.00.601-14</t>
  </si>
  <si>
    <t>16.00.601-16</t>
  </si>
  <si>
    <t>16.00.601-18</t>
  </si>
  <si>
    <t>16.00.601-20</t>
  </si>
  <si>
    <t>16.00.601-21</t>
  </si>
  <si>
    <t>16.00.601-25</t>
  </si>
  <si>
    <t>16.00.601-26</t>
  </si>
  <si>
    <t>16.00.601-28</t>
  </si>
  <si>
    <t>16.00.601-31</t>
  </si>
  <si>
    <t>16.00.601-32</t>
  </si>
  <si>
    <t>16.00.601-35</t>
  </si>
  <si>
    <t>16.00.621-10</t>
  </si>
  <si>
    <t>16.00.621-13</t>
  </si>
  <si>
    <t>16.00.621-14</t>
  </si>
  <si>
    <t>16.00.621-15</t>
  </si>
  <si>
    <t>16.00.621-16</t>
  </si>
  <si>
    <t>16.00.621-18</t>
  </si>
  <si>
    <t>16.00.621-19</t>
  </si>
  <si>
    <t>16.00.621-20</t>
  </si>
  <si>
    <t>16.00.681-6</t>
  </si>
  <si>
    <t>16.00.681-7</t>
  </si>
  <si>
    <t>16.00.681-9</t>
  </si>
  <si>
    <t>16.00.681-10</t>
  </si>
  <si>
    <t>16.00.681-16</t>
  </si>
  <si>
    <t>16.00.681-19</t>
  </si>
  <si>
    <t>16.00.681-22</t>
  </si>
  <si>
    <t>16.00.681-24</t>
  </si>
  <si>
    <t>16.00.681-26</t>
  </si>
  <si>
    <t>16.00.681-27</t>
  </si>
  <si>
    <t>16.00.681-28</t>
  </si>
  <si>
    <t>16.00.681-36</t>
  </si>
  <si>
    <t>16.00.681-37</t>
  </si>
  <si>
    <t>16.00.681-38</t>
  </si>
  <si>
    <t>16.00.681-43</t>
  </si>
  <si>
    <t>16.00.681-48</t>
  </si>
  <si>
    <t>16.00.681-50</t>
  </si>
  <si>
    <t>16.00.681-55</t>
  </si>
  <si>
    <t>16.00.681-56</t>
  </si>
  <si>
    <t>16.00.681-57</t>
  </si>
  <si>
    <t>16.00.681-58</t>
  </si>
  <si>
    <t>16.00.681-60</t>
  </si>
  <si>
    <t>16.00.681-62</t>
  </si>
  <si>
    <t>16.00.681-64</t>
  </si>
  <si>
    <t>16.00.681-65</t>
  </si>
  <si>
    <t>16.00.681-73</t>
  </si>
  <si>
    <t>16.00.681-74</t>
  </si>
  <si>
    <t>16.00.681-75</t>
  </si>
  <si>
    <t>16.00.681-77</t>
  </si>
  <si>
    <t>16.00.681-85</t>
  </si>
  <si>
    <t>16.00.685-7</t>
  </si>
  <si>
    <t>16.00.685-17</t>
  </si>
  <si>
    <t>16.00.685-20</t>
  </si>
  <si>
    <t>16.00.691-37</t>
  </si>
  <si>
    <t>16.00.691-40</t>
  </si>
  <si>
    <t>16.00.701-1</t>
  </si>
  <si>
    <t>16.00.701-5</t>
  </si>
  <si>
    <t>16.00.701-9</t>
  </si>
  <si>
    <t>16.00.701-13</t>
  </si>
  <si>
    <t>16.00.721-1</t>
  </si>
  <si>
    <t>16.00.721-3</t>
  </si>
  <si>
    <t>16.00.721-7</t>
  </si>
  <si>
    <t>16.00.721-8</t>
  </si>
  <si>
    <t>16.00.741-3</t>
  </si>
  <si>
    <t>16.00.741-19</t>
  </si>
  <si>
    <t>16.00.741-47</t>
  </si>
  <si>
    <t>16.00.741-48</t>
  </si>
  <si>
    <t>16.00.741-52</t>
  </si>
  <si>
    <t>16.00.753-10</t>
  </si>
  <si>
    <t>16.00.753-31</t>
  </si>
  <si>
    <t>16.00.753-35</t>
  </si>
  <si>
    <t>16.00.761-4</t>
  </si>
  <si>
    <t>16.00.771-4</t>
  </si>
  <si>
    <t>16.00.781-4</t>
  </si>
  <si>
    <t>16.00.781-6</t>
  </si>
  <si>
    <t>16.00.781-9</t>
  </si>
  <si>
    <t>17.00.101-1</t>
  </si>
  <si>
    <t>17.00.101-3</t>
  </si>
  <si>
    <t>17.00.101-7</t>
  </si>
  <si>
    <t>17.00.141-1</t>
  </si>
  <si>
    <t>17.00.141-2</t>
  </si>
  <si>
    <t>17.00.141-3</t>
  </si>
  <si>
    <t>17.00.141-4</t>
  </si>
  <si>
    <t>17.00.141-5</t>
  </si>
  <si>
    <t>17.00.141-6</t>
  </si>
  <si>
    <t>17.00.141-7</t>
  </si>
  <si>
    <t>17.00.141-8</t>
  </si>
  <si>
    <t>17.00.141-9</t>
  </si>
  <si>
    <t>17.00.141-10</t>
  </si>
  <si>
    <t>17.00.141-11</t>
  </si>
  <si>
    <t>17.00.141-12</t>
  </si>
  <si>
    <t>17.00.141-13</t>
  </si>
  <si>
    <t>17.00.141-14</t>
  </si>
  <si>
    <t>17.00.141-16</t>
  </si>
  <si>
    <t>17.00.141-17</t>
  </si>
  <si>
    <t>17.00.141-18</t>
  </si>
  <si>
    <t>17.00.141-19</t>
  </si>
  <si>
    <t>17.00.141-20</t>
  </si>
  <si>
    <t>17.00.141-21</t>
  </si>
  <si>
    <t>17.00.141-22</t>
  </si>
  <si>
    <t>17.00.141-23</t>
  </si>
  <si>
    <t>17.00.141-24</t>
  </si>
  <si>
    <t>17.00.141-25</t>
  </si>
  <si>
    <t>17.00.141-26</t>
  </si>
  <si>
    <t>17.00.141-27</t>
  </si>
  <si>
    <t>17.00.151-1</t>
  </si>
  <si>
    <t>17.00.151-2</t>
  </si>
  <si>
    <t>17.00.151-3</t>
  </si>
  <si>
    <t>17.00.151-5</t>
  </si>
  <si>
    <t>17.00.151-6</t>
  </si>
  <si>
    <t>17.00.151-7</t>
  </si>
  <si>
    <t>17.00.151-8</t>
  </si>
  <si>
    <t>17.00.151-9</t>
  </si>
  <si>
    <t>17.00.151-15</t>
  </si>
  <si>
    <t>17.00.161-2</t>
  </si>
  <si>
    <t>17.00.161-3</t>
  </si>
  <si>
    <t>17.00.181-1</t>
  </si>
  <si>
    <t>17.00.181-2</t>
  </si>
  <si>
    <t>17.00.201-1</t>
  </si>
  <si>
    <t>17.00.201-2</t>
  </si>
  <si>
    <t>17.00.201-3</t>
  </si>
  <si>
    <t>17.00.201-4</t>
  </si>
  <si>
    <t>17.00.221-2</t>
  </si>
  <si>
    <t>17.00.221-4</t>
  </si>
  <si>
    <t>17.00.221-5</t>
  </si>
  <si>
    <t>17.00.221-6</t>
  </si>
  <si>
    <t>17.00.231-1</t>
  </si>
  <si>
    <t>17.00.231-2</t>
  </si>
  <si>
    <t>17.00.237-1</t>
  </si>
  <si>
    <t>17.00.241-1</t>
  </si>
  <si>
    <t>17.00.241-2</t>
  </si>
  <si>
    <t>17.00.241-3</t>
  </si>
  <si>
    <t>17.00.241-4</t>
  </si>
  <si>
    <t>17.00.241-8</t>
  </si>
  <si>
    <t>17.00.251-1</t>
  </si>
  <si>
    <t>17.00.251-2</t>
  </si>
  <si>
    <t>17.00.251-3</t>
  </si>
  <si>
    <t>17.00.261-1</t>
  </si>
  <si>
    <t>17.00.261-2</t>
  </si>
  <si>
    <t>17.00.261-4</t>
  </si>
  <si>
    <t>18.00.000-2</t>
  </si>
  <si>
    <t>18.00.000-3</t>
  </si>
  <si>
    <t>18.00.000-4</t>
  </si>
  <si>
    <t>18.00.000-5</t>
  </si>
  <si>
    <t>18.00.000-7</t>
  </si>
  <si>
    <t>18.00.000-8</t>
  </si>
  <si>
    <t>18.00.000-9</t>
  </si>
  <si>
    <t>18.00.000-10</t>
  </si>
  <si>
    <t>18.00.000-11</t>
  </si>
  <si>
    <t>18.00.000-12</t>
  </si>
  <si>
    <t>18.00.000-13</t>
  </si>
  <si>
    <t>18.00.000-14</t>
  </si>
  <si>
    <t>18.00.000-15</t>
  </si>
  <si>
    <t>18.00.000-16</t>
  </si>
  <si>
    <t>18.00.000-18</t>
  </si>
  <si>
    <t>19.00.000-1</t>
  </si>
  <si>
    <t>19.00.000-2</t>
  </si>
  <si>
    <t>19.00.000-3</t>
  </si>
  <si>
    <t>19.00.000-4</t>
  </si>
  <si>
    <t>19.00.000-5</t>
  </si>
  <si>
    <t>19.00.000-6</t>
  </si>
  <si>
    <t>19.00.000-8</t>
  </si>
  <si>
    <t>19.00.000-9</t>
  </si>
  <si>
    <t>19.00.000-10</t>
  </si>
  <si>
    <t>19.00.000-11</t>
  </si>
  <si>
    <t>19.00.000-12</t>
  </si>
  <si>
    <t>19.00.000-13</t>
  </si>
  <si>
    <t>19.00.000-14</t>
  </si>
  <si>
    <t>19.00.000-15</t>
  </si>
  <si>
    <t>19.00.000-16</t>
  </si>
  <si>
    <t>19.00.000-17</t>
  </si>
  <si>
    <t>19.00.000-18</t>
  </si>
  <si>
    <t>19.00.000-19</t>
  </si>
  <si>
    <t>19.00.000-20</t>
  </si>
  <si>
    <t>19.00.000-21</t>
  </si>
  <si>
    <t>19.00.000-22</t>
  </si>
  <si>
    <t>19.00.000-23</t>
  </si>
  <si>
    <t>19.00.000-24</t>
  </si>
  <si>
    <t>19.00.000-25</t>
  </si>
  <si>
    <t>19.00.000-26</t>
  </si>
  <si>
    <t>19.00.000-27</t>
  </si>
  <si>
    <t>19.00.000-28</t>
  </si>
  <si>
    <t>19.00.000-29</t>
  </si>
  <si>
    <t>19.00.000-30</t>
  </si>
  <si>
    <t>19.00.000-31</t>
  </si>
  <si>
    <t>19.00.000-32</t>
  </si>
  <si>
    <t>19.00.000-33</t>
  </si>
  <si>
    <t>19.00.000-34</t>
  </si>
  <si>
    <t>19.00.000-35</t>
  </si>
  <si>
    <t>19.00.000-36</t>
  </si>
  <si>
    <t>19.00.000-37</t>
  </si>
  <si>
    <t>19.00.000-38</t>
  </si>
  <si>
    <t>19.00.000-39</t>
  </si>
  <si>
    <t>19.00.000-40</t>
  </si>
  <si>
    <t>19.00.000-41</t>
  </si>
  <si>
    <t>19.00.000-42</t>
  </si>
  <si>
    <t>19.00.000-43</t>
  </si>
  <si>
    <t>19.00.000-44</t>
  </si>
  <si>
    <t>19.00.000-45</t>
  </si>
  <si>
    <t>19.00.000-46</t>
  </si>
  <si>
    <t>19.00.000-47</t>
  </si>
  <si>
    <t>19.00.000-48</t>
  </si>
  <si>
    <t>19.00.000-49</t>
  </si>
  <si>
    <t>19.00.000-50</t>
  </si>
  <si>
    <t>19.00.000-51</t>
  </si>
  <si>
    <t>19.00.000-52</t>
  </si>
  <si>
    <t>19.00.000-53</t>
  </si>
  <si>
    <t>19.00.000-54</t>
  </si>
  <si>
    <t>19.00.000-55</t>
  </si>
  <si>
    <t>19.00.000-56</t>
  </si>
  <si>
    <t>19.00.000-57</t>
  </si>
  <si>
    <t>19.00.000-58</t>
  </si>
  <si>
    <t>19.00.000-59</t>
  </si>
  <si>
    <t>19.00.000-60</t>
  </si>
  <si>
    <t>19.00.000-61</t>
  </si>
  <si>
    <t>19.00.000-62</t>
  </si>
  <si>
    <t>19.00.000-63</t>
  </si>
  <si>
    <t>19.00.000-65</t>
  </si>
  <si>
    <t>19.00.000-67</t>
  </si>
  <si>
    <t>19.00.000-68</t>
  </si>
  <si>
    <t>19.00.000-69</t>
  </si>
  <si>
    <t>19.00.000-70</t>
  </si>
  <si>
    <t>19.00.000-71</t>
  </si>
  <si>
    <t>19.00.000-72</t>
  </si>
  <si>
    <t>19.00.000-73</t>
  </si>
  <si>
    <t>19.00.000-74</t>
  </si>
  <si>
    <t>19.00.000-75</t>
  </si>
  <si>
    <t>19.00.000-76</t>
  </si>
  <si>
    <t>19.00.000-77</t>
  </si>
  <si>
    <t>19.00.000-78</t>
  </si>
  <si>
    <t>19.00.000-79</t>
  </si>
  <si>
    <t>19.00.000-80</t>
  </si>
  <si>
    <t>19.00.000-81</t>
  </si>
  <si>
    <t>19.00.000-82</t>
  </si>
  <si>
    <t>19.00.000-83</t>
  </si>
  <si>
    <t>19.00.000-84</t>
  </si>
  <si>
    <t>19.00.000-85</t>
  </si>
  <si>
    <t>19.00.000-86</t>
  </si>
  <si>
    <t>19.00.000-87</t>
  </si>
  <si>
    <t>19.00.000-88</t>
  </si>
  <si>
    <t>19.00.000-89</t>
  </si>
  <si>
    <t>19.00.000-90</t>
  </si>
  <si>
    <t>19.00.000-91</t>
  </si>
  <si>
    <t>19.00.000-92</t>
  </si>
  <si>
    <t>19.00.000-93</t>
  </si>
  <si>
    <t>19.00.000-94</t>
  </si>
  <si>
    <t>19.00.000-95</t>
  </si>
  <si>
    <t>19.00.000-96</t>
  </si>
  <si>
    <t>19.00.000-97</t>
  </si>
  <si>
    <t>19.00.000-98</t>
  </si>
  <si>
    <t>19.00.000-99</t>
  </si>
  <si>
    <t>19.00.000-100</t>
  </si>
  <si>
    <t>19.00.000-101</t>
  </si>
  <si>
    <t>19.00.000-102</t>
  </si>
  <si>
    <t>19.00.000-103</t>
  </si>
  <si>
    <t>19.00.000-104</t>
  </si>
  <si>
    <t>19.00.000-105</t>
  </si>
  <si>
    <t>19.00.000-106</t>
  </si>
  <si>
    <t>19.00.000-108</t>
  </si>
  <si>
    <t>19.00.000-109</t>
  </si>
  <si>
    <t>19.00.000-110</t>
  </si>
  <si>
    <t>19.00.000-112</t>
  </si>
  <si>
    <t>19.00.000-113</t>
  </si>
  <si>
    <t>19.00.000-114</t>
  </si>
  <si>
    <t>20.00.000-1</t>
  </si>
  <si>
    <t>20.00.000-2</t>
  </si>
  <si>
    <t>20.00.000-3</t>
  </si>
  <si>
    <t>20.00.000-4</t>
  </si>
  <si>
    <t>20.00.000-5</t>
  </si>
  <si>
    <t>20.00.000-6</t>
  </si>
  <si>
    <t>20.00.000-8</t>
  </si>
  <si>
    <t>20.00.000-9</t>
  </si>
  <si>
    <t>20.00.000-10</t>
  </si>
  <si>
    <t>20.00.000-13</t>
  </si>
  <si>
    <t>20.00.000-14</t>
  </si>
  <si>
    <t>20.00.000-15</t>
  </si>
  <si>
    <t>20.00.000-16</t>
  </si>
  <si>
    <t>20.00.000-17</t>
  </si>
  <si>
    <t>20.00.000-18</t>
  </si>
  <si>
    <t>20.00.000-19</t>
  </si>
  <si>
    <t>20.00.000-20</t>
  </si>
  <si>
    <t>20.00.000-21</t>
  </si>
  <si>
    <t>20.00.000-22</t>
  </si>
  <si>
    <t>20.00.000-23</t>
  </si>
  <si>
    <t>20.00.000-24</t>
  </si>
  <si>
    <t>20.00.000-25</t>
  </si>
  <si>
    <t>20.00.000-26</t>
  </si>
  <si>
    <t>20.00.000-27</t>
  </si>
  <si>
    <t>20.00.000-28</t>
  </si>
  <si>
    <t>20.00.000-29</t>
  </si>
  <si>
    <t>20.00.000-30</t>
  </si>
  <si>
    <t>20.00.000-31</t>
  </si>
  <si>
    <t>20.00.000-32</t>
  </si>
  <si>
    <t>20.00.000-33</t>
  </si>
  <si>
    <t>20.00.000-34</t>
  </si>
  <si>
    <t>20.00.000-35</t>
  </si>
  <si>
    <t>20.00.000-36</t>
  </si>
  <si>
    <t>20.00.000-37</t>
  </si>
  <si>
    <t>20.00.000-38</t>
  </si>
  <si>
    <t>20.00.000-39</t>
  </si>
  <si>
    <t>20.00.000-40</t>
  </si>
  <si>
    <t>20.00.000-41</t>
  </si>
  <si>
    <t>20.00.000-43</t>
  </si>
  <si>
    <t>20.00.000-44</t>
  </si>
  <si>
    <t>20.00.000-45</t>
  </si>
  <si>
    <t>20.00.000-46</t>
  </si>
  <si>
    <t>20.00.000-49</t>
  </si>
  <si>
    <t>20.00.000-50</t>
  </si>
  <si>
    <t>20.00.000-51</t>
  </si>
  <si>
    <t>20.00.000-52</t>
  </si>
  <si>
    <t>20.00.000-53</t>
  </si>
  <si>
    <t>20.00.000-54</t>
  </si>
  <si>
    <t>20.00.000-55</t>
  </si>
  <si>
    <t>20.00.000-56</t>
  </si>
  <si>
    <t>20.00.000-57</t>
  </si>
  <si>
    <t>20.00.000-58</t>
  </si>
  <si>
    <t>20.00.000-59</t>
  </si>
  <si>
    <t>20.00.000-60</t>
  </si>
  <si>
    <t>20.00.000-61</t>
  </si>
  <si>
    <t>20.00.000-62</t>
  </si>
  <si>
    <t>20.00.000-63</t>
  </si>
  <si>
    <t>20.00.000-64</t>
  </si>
  <si>
    <t>20.00.000-65</t>
  </si>
  <si>
    <t>20.00.000-66</t>
  </si>
  <si>
    <t>20.00.000-67</t>
  </si>
  <si>
    <t>20.00.000-68</t>
  </si>
  <si>
    <t>20.00.000-69</t>
  </si>
  <si>
    <t>20.00.000-70</t>
  </si>
  <si>
    <t>20.00.000-71</t>
  </si>
  <si>
    <t>20.00.000-72</t>
  </si>
  <si>
    <t>20.00.000-73</t>
  </si>
  <si>
    <t>20.00.000-74</t>
  </si>
  <si>
    <t>20.00.000-75</t>
  </si>
  <si>
    <t>20.00.000-76</t>
  </si>
  <si>
    <t>20.00.000-77</t>
  </si>
  <si>
    <t>20.00.000-78</t>
  </si>
  <si>
    <t>20.00.000-79</t>
  </si>
  <si>
    <t>20.00.000-80</t>
  </si>
  <si>
    <t>20.00.000-81</t>
  </si>
  <si>
    <t>20.00.000-82</t>
  </si>
  <si>
    <t>20.00.000-83</t>
  </si>
  <si>
    <t>20.00.000-84</t>
  </si>
  <si>
    <t>20.00.000-85</t>
  </si>
  <si>
    <t>20.00.000-86</t>
  </si>
  <si>
    <t>20.00.000-87</t>
  </si>
  <si>
    <t>20.00.000-88</t>
  </si>
  <si>
    <t>20.00.000-89</t>
  </si>
  <si>
    <t>20.00.000-90</t>
  </si>
  <si>
    <t>20.00.000-91</t>
  </si>
  <si>
    <t>20.00.000-92</t>
  </si>
  <si>
    <t>20.00.000-93</t>
  </si>
  <si>
    <t>20.00.000-94</t>
  </si>
  <si>
    <t>20.00.000-95</t>
  </si>
  <si>
    <t>20.00.000-96</t>
  </si>
  <si>
    <t>20.00.000-97</t>
  </si>
  <si>
    <t>20.00.000-98</t>
  </si>
  <si>
    <t>20.00.000-99</t>
  </si>
  <si>
    <t>20.00.000-100</t>
  </si>
  <si>
    <t>20.00.000-101</t>
  </si>
  <si>
    <t>20.00.000-102</t>
  </si>
  <si>
    <t>20.00.000-103</t>
  </si>
  <si>
    <t>20.00.000-104</t>
  </si>
  <si>
    <t>20.00.000-105</t>
  </si>
  <si>
    <t>20.00.000-106</t>
  </si>
  <si>
    <t>20.00.000-107</t>
  </si>
  <si>
    <t>20.00.000-108</t>
  </si>
  <si>
    <t>20.00.000-109</t>
  </si>
  <si>
    <t>20.00.000-110</t>
  </si>
  <si>
    <t>20.00.000-111</t>
  </si>
  <si>
    <t>20.00.000-112</t>
  </si>
  <si>
    <t>20.00.000-113</t>
  </si>
  <si>
    <t>20.00.000-114</t>
  </si>
  <si>
    <t>20.00.000-115</t>
  </si>
  <si>
    <t>20.00.000-116</t>
  </si>
  <si>
    <t>20.00.000-117</t>
  </si>
  <si>
    <t>20.00.000-118</t>
  </si>
  <si>
    <t>20.00.000-119</t>
  </si>
  <si>
    <t>20.00.000-120</t>
  </si>
  <si>
    <t>20.00.000-121</t>
  </si>
  <si>
    <t>20.00.000-122</t>
  </si>
  <si>
    <t>20.00.000-123</t>
  </si>
  <si>
    <t>20.00.000-124</t>
  </si>
  <si>
    <t>20.00.000-125</t>
  </si>
  <si>
    <t>20.00.000-126</t>
  </si>
  <si>
    <t>20.00.000-127</t>
  </si>
  <si>
    <t>20.00.000-128</t>
  </si>
  <si>
    <t>20.00.000-129</t>
  </si>
  <si>
    <t>20.00.000-130</t>
  </si>
  <si>
    <t>20.00.000-131</t>
  </si>
  <si>
    <t>20.00.000-132</t>
  </si>
  <si>
    <t>20.00.000-133</t>
  </si>
  <si>
    <t>20.00.000-134</t>
  </si>
  <si>
    <t>20.00.000-135</t>
  </si>
  <si>
    <t>20.00.000-136</t>
  </si>
  <si>
    <t>20.00.000-137</t>
  </si>
  <si>
    <t>20.00.000-138</t>
  </si>
  <si>
    <t>20.00.000-139</t>
  </si>
  <si>
    <t>20.00.000-140</t>
  </si>
  <si>
    <t>20.00.000-141</t>
  </si>
  <si>
    <t>20.00.000-142</t>
  </si>
  <si>
    <t>20.00.000-143</t>
  </si>
  <si>
    <t>20.00.000-144</t>
  </si>
  <si>
    <t>20.00.000-145</t>
  </si>
  <si>
    <t>20.00.000-146</t>
  </si>
  <si>
    <t>20.00.000-147</t>
  </si>
  <si>
    <t>20.00.000-148</t>
  </si>
  <si>
    <t>20.00.000-149</t>
  </si>
  <si>
    <t>20.00.000-150</t>
  </si>
  <si>
    <t>20.00.000-151</t>
  </si>
  <si>
    <t>20.00.000-152</t>
  </si>
  <si>
    <t>20.00.000-153</t>
  </si>
  <si>
    <t>20.00.000-154</t>
  </si>
  <si>
    <t>20.00.000-155</t>
  </si>
  <si>
    <t>20.00.000-156</t>
  </si>
  <si>
    <t>20.00.000-157</t>
  </si>
  <si>
    <t>20.00.000-158</t>
  </si>
  <si>
    <t>20.00.000-159</t>
  </si>
  <si>
    <t>20.00.000-160</t>
  </si>
  <si>
    <t>20.00.000-161</t>
  </si>
  <si>
    <t>20.00.000-162</t>
  </si>
  <si>
    <t>20.00.000-163</t>
  </si>
  <si>
    <t>20.00.000-164</t>
  </si>
  <si>
    <t>20.00.000-165</t>
  </si>
  <si>
    <t>20.00.000-166</t>
  </si>
  <si>
    <t>20.00.000-167</t>
  </si>
  <si>
    <t>20.00.000-168</t>
  </si>
  <si>
    <t>20.00.000-169</t>
  </si>
  <si>
    <t>20.00.000-170</t>
  </si>
  <si>
    <t>20.00.000-171</t>
  </si>
  <si>
    <t>20.00.000-172</t>
  </si>
  <si>
    <t>20.00.000-173</t>
  </si>
  <si>
    <t>20.00.000-174</t>
  </si>
  <si>
    <t>20.00.000-175</t>
  </si>
  <si>
    <t>20.00.000-176</t>
  </si>
  <si>
    <t>20.00.000-177</t>
  </si>
  <si>
    <t>20.00.000-178</t>
  </si>
  <si>
    <t>20.00.000-179</t>
  </si>
  <si>
    <t>20.00.000-180</t>
  </si>
  <si>
    <t>20.00.000-181</t>
  </si>
  <si>
    <t>20.00.000-182</t>
  </si>
  <si>
    <t>20.00.000-183</t>
  </si>
  <si>
    <t>20.00.000-184</t>
  </si>
  <si>
    <t>20.00.000-185</t>
  </si>
  <si>
    <t>20.00.000-186</t>
  </si>
  <si>
    <t>20.00.000-187</t>
  </si>
  <si>
    <t>20.00.000-188</t>
  </si>
  <si>
    <t>20.00.000-189</t>
  </si>
  <si>
    <t>20.00.000-190</t>
  </si>
  <si>
    <t>20.00.000-191</t>
  </si>
  <si>
    <t>20.00.000-192</t>
  </si>
  <si>
    <t>20.00.000-193</t>
  </si>
  <si>
    <t>20.00.000-194</t>
  </si>
  <si>
    <t>20.00.000-195</t>
  </si>
  <si>
    <t>20.00.000-196</t>
  </si>
  <si>
    <t>20.00.000-197</t>
  </si>
  <si>
    <t>20.00.000-198</t>
  </si>
  <si>
    <t>20.00.000-199</t>
  </si>
  <si>
    <t>20.00.000-200</t>
  </si>
  <si>
    <t>20.00.000-201</t>
  </si>
  <si>
    <t>20.00.000-202</t>
  </si>
  <si>
    <t>20.00.000-203</t>
  </si>
  <si>
    <t>20.00.000-204</t>
  </si>
  <si>
    <t>20.00.000-205</t>
  </si>
  <si>
    <t>20.00.000-206</t>
  </si>
  <si>
    <t>20.00.000-207</t>
  </si>
  <si>
    <t>20.00.000-208</t>
  </si>
  <si>
    <t>20.00.000-209</t>
  </si>
  <si>
    <t>20.00.000-210</t>
  </si>
  <si>
    <t>20.00.000-211</t>
  </si>
  <si>
    <t>20.00.000-212</t>
  </si>
  <si>
    <t>20.00.000-213</t>
  </si>
  <si>
    <t>20.00.000-214</t>
  </si>
  <si>
    <t>20.00.000-215</t>
  </si>
  <si>
    <t>20.00.000-216</t>
  </si>
  <si>
    <t>20.00.000-217</t>
  </si>
  <si>
    <t>20.00.000-218</t>
  </si>
  <si>
    <t>20.00.000-219</t>
  </si>
  <si>
    <t>20.00.000-220</t>
  </si>
  <si>
    <t>20.00.000-221</t>
  </si>
  <si>
    <t>20.00.000-222</t>
  </si>
  <si>
    <t>20.00.000-223</t>
  </si>
  <si>
    <t>20.00.000-224</t>
  </si>
  <si>
    <t>20.00.000-225</t>
  </si>
  <si>
    <t>20.00.000-226</t>
  </si>
  <si>
    <t>20.00.000-227</t>
  </si>
  <si>
    <t>20.00.000-228</t>
  </si>
  <si>
    <t>20.00.000-229</t>
  </si>
  <si>
    <t>20.00.000-230</t>
  </si>
  <si>
    <t>20.00.000-231</t>
  </si>
  <si>
    <t>20.00.000-232</t>
  </si>
  <si>
    <t>20.00.000-233</t>
  </si>
  <si>
    <t>20.00.000-234</t>
  </si>
  <si>
    <t>20.00.000-235</t>
  </si>
  <si>
    <t>20.00.000-236</t>
  </si>
  <si>
    <t>20.00.000-237</t>
  </si>
  <si>
    <t>20.00.000-238</t>
  </si>
  <si>
    <t>20.00.000-239</t>
  </si>
  <si>
    <t>20.00.000-240</t>
  </si>
  <si>
    <t>20.00.000-241</t>
  </si>
  <si>
    <t>20.00.000-242</t>
  </si>
  <si>
    <t>20.00.000-243</t>
  </si>
  <si>
    <t>20.00.000-244</t>
  </si>
  <si>
    <t>20.00.000-245</t>
  </si>
  <si>
    <t>20.00.000-246</t>
  </si>
  <si>
    <t>20.00.000-247</t>
  </si>
  <si>
    <t>20.00.000-248</t>
  </si>
  <si>
    <t>20.00.000-249</t>
  </si>
  <si>
    <t>20.00.000-250</t>
  </si>
  <si>
    <t>20.00.000-251</t>
  </si>
  <si>
    <t>20.00.000-252</t>
  </si>
  <si>
    <t>20.00.000-253</t>
  </si>
  <si>
    <t>20.00.000-254</t>
  </si>
  <si>
    <t>20.00.000-255</t>
  </si>
  <si>
    <t>20.00.000-256</t>
  </si>
  <si>
    <t>20.00.000-257</t>
  </si>
  <si>
    <t>20.00.000-258</t>
  </si>
  <si>
    <t>20.00.000-259</t>
  </si>
  <si>
    <t>20.00.000-260</t>
  </si>
  <si>
    <t>20.00.000-261</t>
  </si>
  <si>
    <t>20.00.000-262</t>
  </si>
  <si>
    <t>20.00.000-263</t>
  </si>
  <si>
    <t>20.00.000-264</t>
  </si>
  <si>
    <t>20.00.000-265</t>
  </si>
  <si>
    <t>20.00.000-266</t>
  </si>
  <si>
    <t>20.00.000-267</t>
  </si>
  <si>
    <t>20.00.000-268</t>
  </si>
  <si>
    <t>20.00.000-269</t>
  </si>
  <si>
    <t>20.00.000-270</t>
  </si>
  <si>
    <t>20.00.000-271</t>
  </si>
  <si>
    <t>20.00.000-272</t>
  </si>
  <si>
    <t>20.00.000-273</t>
  </si>
  <si>
    <t>20.00.000-274</t>
  </si>
  <si>
    <t>20.00.000-275</t>
  </si>
  <si>
    <t>20.00.000-276</t>
  </si>
  <si>
    <t>20.00.000-277</t>
  </si>
  <si>
    <t>20.00.000-278</t>
  </si>
  <si>
    <t>20.00.000-279</t>
  </si>
  <si>
    <t>20.00.000-280</t>
  </si>
  <si>
    <t>20.00.000-281</t>
  </si>
  <si>
    <t>20.00.000-282</t>
  </si>
  <si>
    <t>20.00.000-283</t>
  </si>
  <si>
    <t>20.00.000-284</t>
  </si>
  <si>
    <t>20.00.000-285</t>
  </si>
  <si>
    <t>20.00.000-286</t>
  </si>
  <si>
    <t>20.00.000-287</t>
  </si>
  <si>
    <t>20.00.000-288</t>
  </si>
  <si>
    <t>20.00.000-289</t>
  </si>
  <si>
    <t>20.00.000-290</t>
  </si>
  <si>
    <t>20.00.000-291</t>
  </si>
  <si>
    <t>20.00.000-292</t>
  </si>
  <si>
    <t>20.00.000-293</t>
  </si>
  <si>
    <t>20.00.000-294</t>
  </si>
  <si>
    <t>20.00.000-295</t>
  </si>
  <si>
    <t>20.00.000-296</t>
  </si>
  <si>
    <t>20.00.000-297</t>
  </si>
  <si>
    <t>20.00.000-298</t>
  </si>
  <si>
    <t>20.00.000-299</t>
  </si>
  <si>
    <t>20.00.000-300</t>
  </si>
  <si>
    <t>20.00.000-301</t>
  </si>
  <si>
    <t>20.00.000-302</t>
  </si>
  <si>
    <t>20.00.000-303</t>
  </si>
  <si>
    <t>20.00.000-304</t>
  </si>
  <si>
    <t>20.00.000-305</t>
  </si>
  <si>
    <t>20.00.000-306</t>
  </si>
  <si>
    <t>20.00.000-307</t>
  </si>
  <si>
    <t>20.00.000-308</t>
  </si>
  <si>
    <t>20.00.000-309</t>
  </si>
  <si>
    <t>20.00.000-310</t>
  </si>
  <si>
    <t>20.00.000-311</t>
  </si>
  <si>
    <t>20.00.000-312</t>
  </si>
  <si>
    <t>20.00.000-313</t>
  </si>
  <si>
    <t>20.00.000-314</t>
  </si>
  <si>
    <t>20.00.000-315</t>
  </si>
  <si>
    <t>20.00.000-316</t>
  </si>
  <si>
    <t>20.00.000-317</t>
  </si>
  <si>
    <t>20.00.000-318</t>
  </si>
  <si>
    <t>20.00.000-319</t>
  </si>
  <si>
    <t>20.00.000-320</t>
  </si>
  <si>
    <t>20.00.000-321</t>
  </si>
  <si>
    <t>20.00.000-322</t>
  </si>
  <si>
    <t>20.00.000-323</t>
  </si>
  <si>
    <t>20.00.000-324</t>
  </si>
  <si>
    <t>20.00.000-325</t>
  </si>
  <si>
    <t>20.00.000-326</t>
  </si>
  <si>
    <t>20.00.000-327</t>
  </si>
  <si>
    <t>20.00.000-328</t>
  </si>
  <si>
    <t>20.00.000-329</t>
  </si>
  <si>
    <t>20.00.000-330</t>
  </si>
  <si>
    <t>20.00.000-331</t>
  </si>
  <si>
    <t>20.00.000-332</t>
  </si>
  <si>
    <t>20.00.000-333</t>
  </si>
  <si>
    <t>20.00.000-334</t>
  </si>
  <si>
    <t>20.00.000-335</t>
  </si>
  <si>
    <t>20.00.000-336</t>
  </si>
  <si>
    <t>20.00.000-337</t>
  </si>
  <si>
    <t>20.00.000-338</t>
  </si>
  <si>
    <t>20.00.000-339</t>
  </si>
  <si>
    <t>20.00.000-340</t>
  </si>
  <si>
    <t>20.00.000-341</t>
  </si>
  <si>
    <t>20.00.000-342</t>
  </si>
  <si>
    <t>20.00.000-343</t>
  </si>
  <si>
    <t>20.00.000-344</t>
  </si>
  <si>
    <t>20.00.000-345</t>
  </si>
  <si>
    <t>20.00.000-346</t>
  </si>
  <si>
    <t>20.00.000-347</t>
  </si>
  <si>
    <t>20.00.000-348</t>
  </si>
  <si>
    <t>20.00.000-349</t>
  </si>
  <si>
    <t>20.00.000-350</t>
  </si>
  <si>
    <t>20.00.000-351</t>
  </si>
  <si>
    <t>20.00.000-352</t>
  </si>
  <si>
    <t>20.00.000-353</t>
  </si>
  <si>
    <t>20.00.000-354</t>
  </si>
  <si>
    <t>20.00.000-355</t>
  </si>
  <si>
    <t>20.00.000-356</t>
  </si>
  <si>
    <t>20.00.000-357</t>
  </si>
  <si>
    <t>20.00.000-358</t>
  </si>
  <si>
    <t>20.00.000-359</t>
  </si>
  <si>
    <t>20.00.000-360</t>
  </si>
  <si>
    <t>20.00.000-361</t>
  </si>
  <si>
    <t>20.00.000-362</t>
  </si>
  <si>
    <t>20.00.000-363</t>
  </si>
  <si>
    <t>20.00.000-364</t>
  </si>
  <si>
    <t>20.00.000-365</t>
  </si>
  <si>
    <t>20.00.000-366</t>
  </si>
  <si>
    <t>20.00.000-367</t>
  </si>
  <si>
    <t>20.00.000-368</t>
  </si>
  <si>
    <t>20.00.000-369</t>
  </si>
  <si>
    <t>20.00.000-370</t>
  </si>
  <si>
    <t>20.00.000-371</t>
  </si>
  <si>
    <t>20.00.000-372</t>
  </si>
  <si>
    <t>20.00.000-373</t>
  </si>
  <si>
    <t>20.00.000-374</t>
  </si>
  <si>
    <t>20.00.000-375</t>
  </si>
  <si>
    <t>20.00.000-376</t>
  </si>
  <si>
    <t>20.00.000-377</t>
  </si>
  <si>
    <t>20.00.000-378</t>
  </si>
  <si>
    <t>20.00.000-379</t>
  </si>
  <si>
    <t>20.00.000-380</t>
  </si>
  <si>
    <t>20.00.000-381</t>
  </si>
  <si>
    <t>20.00.000-382</t>
  </si>
  <si>
    <t>20.00.000-383</t>
  </si>
  <si>
    <t>20.00.000-384</t>
  </si>
  <si>
    <t>20.00.000-385</t>
  </si>
  <si>
    <t>20.00.000-386</t>
  </si>
  <si>
    <t>20.00.000-387</t>
  </si>
  <si>
    <t>20.00.000-388</t>
  </si>
  <si>
    <t>20.00.000-389</t>
  </si>
  <si>
    <t>20.00.000-390</t>
  </si>
  <si>
    <t>20.00.000-391</t>
  </si>
  <si>
    <t>20.00.000-392</t>
  </si>
  <si>
    <t>20.00.000-393</t>
  </si>
  <si>
    <t>20.00.000-394</t>
  </si>
  <si>
    <t>20.00.000-395</t>
  </si>
  <si>
    <t>20.00.000-396</t>
  </si>
  <si>
    <t>20.00.000-397</t>
  </si>
  <si>
    <t>20.00.000-398</t>
  </si>
  <si>
    <t>20.00.000-399</t>
  </si>
  <si>
    <t>20.00.000-400</t>
  </si>
  <si>
    <t>20.00.000-401</t>
  </si>
  <si>
    <t>20.00.000-402</t>
  </si>
  <si>
    <t>20.00.000-403</t>
  </si>
  <si>
    <t>20.00.000-404</t>
  </si>
  <si>
    <t>20.00.000-405</t>
  </si>
  <si>
    <t>20.00.000-406</t>
  </si>
  <si>
    <t>20.00.000-407</t>
  </si>
  <si>
    <t>20.00.000-408</t>
  </si>
  <si>
    <t>20.00.000-409</t>
  </si>
  <si>
    <t>20.00.000-410</t>
  </si>
  <si>
    <t>20.00.000-411</t>
  </si>
  <si>
    <t>20.00.000-412</t>
  </si>
  <si>
    <t>20.00.000-413</t>
  </si>
  <si>
    <t>20.00.000-414</t>
  </si>
  <si>
    <t>20.00.000-415</t>
  </si>
  <si>
    <t>20.00.000-416</t>
  </si>
  <si>
    <t>20.00.000-417</t>
  </si>
  <si>
    <t>20.00.000-418</t>
  </si>
  <si>
    <t>20.00.000-419</t>
  </si>
  <si>
    <t>20.00.000-420</t>
  </si>
  <si>
    <t>20.00.000-421</t>
  </si>
  <si>
    <t>20.00.000-422</t>
  </si>
  <si>
    <t>20.00.000-423</t>
  </si>
  <si>
    <t>20.00.000-424</t>
  </si>
  <si>
    <t>20.00.000-425</t>
  </si>
  <si>
    <t>20.00.000-426</t>
  </si>
  <si>
    <t>20.00.000-427</t>
  </si>
  <si>
    <t>20.00.000-428</t>
  </si>
  <si>
    <t>20.00.000-429</t>
  </si>
  <si>
    <t>20.00.000-430</t>
  </si>
  <si>
    <t>20.00.000-431</t>
  </si>
  <si>
    <t>20.00.000-432</t>
  </si>
  <si>
    <t>20.00.000-433</t>
  </si>
  <si>
    <t>20.00.000-435</t>
  </si>
  <si>
    <t>20.00.000-436</t>
  </si>
  <si>
    <t>20.00.000-437</t>
  </si>
  <si>
    <t>20.00.000-438</t>
  </si>
  <si>
    <t>20.00.000-439</t>
  </si>
  <si>
    <t>20.00.000-440</t>
  </si>
  <si>
    <t>20.00.000-441</t>
  </si>
  <si>
    <t>20.00.000-442</t>
  </si>
  <si>
    <t>20.00.000-443</t>
  </si>
  <si>
    <t>20.00.000-444</t>
  </si>
  <si>
    <t>20.00.000-445</t>
  </si>
  <si>
    <t>20.00.000-446</t>
  </si>
  <si>
    <t>20.00.000-447</t>
  </si>
  <si>
    <t>20.00.000-448</t>
  </si>
  <si>
    <t>20.00.000-449</t>
  </si>
  <si>
    <t>20.00.000-450</t>
  </si>
  <si>
    <t>20.00.000-451</t>
  </si>
  <si>
    <t>20.00.000-452</t>
  </si>
  <si>
    <t>20.00.000-453</t>
  </si>
  <si>
    <t>20.00.000-454</t>
  </si>
  <si>
    <t>20.00.000-455</t>
  </si>
  <si>
    <t>20.00.000-456</t>
  </si>
  <si>
    <t>20.00.000-457</t>
  </si>
  <si>
    <t>20.00.000-458</t>
  </si>
  <si>
    <t>20.00.000-459</t>
  </si>
  <si>
    <t>20.00.000-460</t>
  </si>
  <si>
    <t>20.00.000-461</t>
  </si>
  <si>
    <t>20.00.000-462</t>
  </si>
  <si>
    <t>20.00.000-463</t>
  </si>
  <si>
    <t>20.00.000-464</t>
  </si>
  <si>
    <t>20.00.000-465</t>
  </si>
  <si>
    <t>20.00.000-466</t>
  </si>
  <si>
    <t>20.00.000-467</t>
  </si>
  <si>
    <t>20.00.000-468</t>
  </si>
  <si>
    <t>20.00.000-469</t>
  </si>
  <si>
    <t>20.00.000-470</t>
  </si>
  <si>
    <t>20.00.000-471</t>
  </si>
  <si>
    <t>21.00.000-1</t>
  </si>
  <si>
    <t>21.00.000-4</t>
  </si>
  <si>
    <t>21.00.000-5</t>
  </si>
  <si>
    <t>21.00.000-6</t>
  </si>
  <si>
    <t>21.00.000-7</t>
  </si>
  <si>
    <t>21.00.000-8</t>
  </si>
  <si>
    <t>21.00.000-9</t>
  </si>
  <si>
    <t>21.00.000-10</t>
  </si>
  <si>
    <t>21.00.000-11</t>
  </si>
  <si>
    <t>21.00.000-12</t>
  </si>
  <si>
    <t>21.00.000-13</t>
  </si>
  <si>
    <t>21.00.000-14</t>
  </si>
  <si>
    <t>21.00.000-15</t>
  </si>
  <si>
    <t>21.00.000-16</t>
  </si>
  <si>
    <t>21.00.000-17</t>
  </si>
  <si>
    <t>21.00.000-18</t>
  </si>
  <si>
    <t>21.00.000-19</t>
  </si>
  <si>
    <t>21.00.000-20</t>
  </si>
  <si>
    <t>21.00.000-21</t>
  </si>
  <si>
    <t>21.00.000-22</t>
  </si>
  <si>
    <t>21.00.000-23</t>
  </si>
  <si>
    <t>21.00.000-24</t>
  </si>
  <si>
    <t>21.00.000-25</t>
  </si>
  <si>
    <t>21.00.000-26</t>
  </si>
  <si>
    <t>21.00.000-27</t>
  </si>
  <si>
    <t>21.00.000-28</t>
  </si>
  <si>
    <t>21.00.000-29</t>
  </si>
  <si>
    <t>21.00.000-30</t>
  </si>
  <si>
    <t>21.00.000-31</t>
  </si>
  <si>
    <t>21.00.000-32</t>
  </si>
  <si>
    <t>21.00.000-33</t>
  </si>
  <si>
    <t>21.00.000-34</t>
  </si>
  <si>
    <t>21.00.000-35</t>
  </si>
  <si>
    <t>21.00.000-36</t>
  </si>
  <si>
    <t>21.00.000-37</t>
  </si>
  <si>
    <t>21.00.000-38</t>
  </si>
  <si>
    <t>21.00.000-39</t>
  </si>
  <si>
    <t>21.00.000-40</t>
  </si>
  <si>
    <t>21.00.000-41</t>
  </si>
  <si>
    <t>21.00.000-42</t>
  </si>
  <si>
    <t>21.00.000-43</t>
  </si>
  <si>
    <t>21.00.000-44</t>
  </si>
  <si>
    <t>21.00.000-45</t>
  </si>
  <si>
    <t>21.00.000-46</t>
  </si>
  <si>
    <t>21.00.000-47</t>
  </si>
  <si>
    <t>21.00.000-48</t>
  </si>
  <si>
    <t>21.00.000-49</t>
  </si>
  <si>
    <t>21.00.000-50</t>
  </si>
  <si>
    <t>21.00.000-51</t>
  </si>
  <si>
    <t>21.00.000-52</t>
  </si>
  <si>
    <t>21.00.000-53</t>
  </si>
  <si>
    <t>21.00.000-54</t>
  </si>
  <si>
    <t>21.00.000-55</t>
  </si>
  <si>
    <t>21.00.000-56</t>
  </si>
  <si>
    <t>21.00.000-57</t>
  </si>
  <si>
    <t>21.00.000-58</t>
  </si>
  <si>
    <t>21.00.000-59</t>
  </si>
  <si>
    <t>21.00.000-60</t>
  </si>
  <si>
    <t>21.00.000-61</t>
  </si>
  <si>
    <t>21.00.000-62</t>
  </si>
  <si>
    <t>21.00.000-63</t>
  </si>
  <si>
    <t>(en blanco)</t>
  </si>
  <si>
    <t>Andes 4557</t>
  </si>
  <si>
    <t>Quinta Normal</t>
  </si>
  <si>
    <t>www.aycimpresores.cl</t>
  </si>
  <si>
    <t>79.731.220-7</t>
  </si>
  <si>
    <t>Imprenta y Encuadernación</t>
  </si>
  <si>
    <t>Dardignac 264</t>
  </si>
  <si>
    <t>Recoleta</t>
  </si>
  <si>
    <t>a_alim_sa@hotmail.com</t>
  </si>
  <si>
    <t>www.alim.cl</t>
  </si>
  <si>
    <t>Avda. Los Carrera 1855</t>
  </si>
  <si>
    <t>Quilpué</t>
  </si>
  <si>
    <t>32-2917097</t>
  </si>
  <si>
    <t>www.aehrenfeld.cl</t>
  </si>
  <si>
    <t>06.896.809-7</t>
  </si>
  <si>
    <t>Avda.Gladys Marín Millie 6920</t>
  </si>
  <si>
    <t>Estación Central</t>
  </si>
  <si>
    <t>info@aimpresores.cl</t>
  </si>
  <si>
    <t>www.aimpresores.cl</t>
  </si>
  <si>
    <t>96.830.710-K</t>
  </si>
  <si>
    <t>79.730.790-4</t>
  </si>
  <si>
    <t>Fábrica de Cierres</t>
  </si>
  <si>
    <t>Combarbalá 0264</t>
  </si>
  <si>
    <t>La Granja</t>
  </si>
  <si>
    <t>a.color..sa@gmail.com</t>
  </si>
  <si>
    <t>96.608.420-0</t>
  </si>
  <si>
    <t>Fabricación de Estuches en Cartulina</t>
  </si>
  <si>
    <t>Proyectos y Construcción</t>
  </si>
  <si>
    <t>ahsantiago@hartrodt.com</t>
  </si>
  <si>
    <t>www.hartrodt.com</t>
  </si>
  <si>
    <t>Avda. Los Domínicos 8630.P.9 of 904</t>
  </si>
  <si>
    <t>84.007.300-9</t>
  </si>
  <si>
    <t>Ferrari 9274</t>
  </si>
  <si>
    <t>Lo Espejo</t>
  </si>
  <si>
    <t>acar@acar.cl</t>
  </si>
  <si>
    <t>www.acar.cl</t>
  </si>
  <si>
    <t>88.962.100-1</t>
  </si>
  <si>
    <t>Transporte</t>
  </si>
  <si>
    <t>Almirante Señoret P.10 Edif. Capitanía</t>
  </si>
  <si>
    <t>Valparaíso</t>
  </si>
  <si>
    <t>mcaro@broomgroup.com</t>
  </si>
  <si>
    <t>www.broomgroup.com</t>
  </si>
  <si>
    <t>91.256.000-7</t>
  </si>
  <si>
    <t>Agente de Naves y venta de pasajes</t>
  </si>
  <si>
    <t>Camino Estación 297</t>
  </si>
  <si>
    <t>Buin</t>
  </si>
  <si>
    <t>recepción@amrisa.cl</t>
  </si>
  <si>
    <t>www.amrisa.cl</t>
  </si>
  <si>
    <t>96.889.760-8</t>
  </si>
  <si>
    <t>Refrigeración Industrial</t>
  </si>
  <si>
    <t>Vicuña Rozas 5122</t>
  </si>
  <si>
    <t>info@semillasmusic.cl</t>
  </si>
  <si>
    <t>www.semillasmusic.cl</t>
  </si>
  <si>
    <t>.83.863.900-3</t>
  </si>
  <si>
    <t>Importación, Producción y Ventas de semillas</t>
  </si>
  <si>
    <t>Avda. Carlos Valdovinos 2569</t>
  </si>
  <si>
    <t>Pedro Aguirre Cerda</t>
  </si>
  <si>
    <t>gerencia@afaconstructora .cl</t>
  </si>
  <si>
    <t>84.717.400-5</t>
  </si>
  <si>
    <t>Ingeniería y Construcción</t>
  </si>
  <si>
    <t>Avda. Providencia 1909</t>
  </si>
  <si>
    <t>www.afphabitat.cl</t>
  </si>
  <si>
    <t>98.000.100-8</t>
  </si>
  <si>
    <t>Administradora de Fondos de Penciones</t>
  </si>
  <si>
    <t>Avda. Del Valle Sur 614 Of. 101</t>
  </si>
  <si>
    <t>Huechuraba</t>
  </si>
  <si>
    <t>cramos@afpmodelo.cl</t>
  </si>
  <si>
    <t>www.afpmodelo.cl</t>
  </si>
  <si>
    <t>76.762.250-3</t>
  </si>
  <si>
    <t>Bandera 237</t>
  </si>
  <si>
    <t>www.cuprum.cl</t>
  </si>
  <si>
    <t>76.240.079-0</t>
  </si>
  <si>
    <t>Administradora de Fondos de Penciones -AFP</t>
  </si>
  <si>
    <t>Tendirini 127</t>
  </si>
  <si>
    <t>infovital@planvital.cl</t>
  </si>
  <si>
    <t>www.planvital.cl</t>
  </si>
  <si>
    <t>98.001.200-K</t>
  </si>
  <si>
    <t>Administradora de Fondos de Pensiones-AFP</t>
  </si>
  <si>
    <t>Avda. Pedro de Valdivia 100</t>
  </si>
  <si>
    <t>servicioalcliente@provida.cl</t>
  </si>
  <si>
    <t>www.provida.cl</t>
  </si>
  <si>
    <t>76.265.736-8</t>
  </si>
  <si>
    <t>Administradora de Fpndos de Pensiones</t>
  </si>
  <si>
    <t>Cordillera 372, Parque Industrial Vespucio Oeste</t>
  </si>
  <si>
    <t>Quilicura</t>
  </si>
  <si>
    <t>info@faber-castell.cl</t>
  </si>
  <si>
    <t>www.faber-castell.cl</t>
  </si>
  <si>
    <t>76.626.060-8</t>
  </si>
  <si>
    <t>Importación y Distribución de Artículos de Escritorio</t>
  </si>
  <si>
    <t>Avda. Seminario 663</t>
  </si>
  <si>
    <t>abaco.sa@terra.cl</t>
  </si>
  <si>
    <t>96.524.030-6</t>
  </si>
  <si>
    <t>Imprenta</t>
  </si>
  <si>
    <t>Huérfanos 1178 Of 421</t>
  </si>
  <si>
    <t>propiedades@abagen.cl</t>
  </si>
  <si>
    <t>www.abagen.cl</t>
  </si>
  <si>
    <t>79.847.860-5</t>
  </si>
  <si>
    <t>Corretaje de Propiedades</t>
  </si>
  <si>
    <t>Avda. Einstein 916</t>
  </si>
  <si>
    <t>www.abal.cl</t>
  </si>
  <si>
    <t>79.709.770-5</t>
  </si>
  <si>
    <t>Fábrica de Confección Ropa de Trabajo; Distribuidora de Calzado, Prendas de Vestir y Talabartería, Compra y venta de Telas</t>
  </si>
  <si>
    <t>recepción@aycimpresores /contacto@aycimpresores.cl</t>
  </si>
  <si>
    <t>227378138 /227372066</t>
  </si>
  <si>
    <t>225111096 / 22554853</t>
  </si>
  <si>
    <t>armandoeherenfeld@gmail.cl / aew@ehrenfeld.cl</t>
  </si>
  <si>
    <t>228287100 / 228287101</t>
  </si>
  <si>
    <t>222229244 / 226352053</t>
  </si>
  <si>
    <t>226212751 /226210776</t>
  </si>
  <si>
    <t>info@abal.cl / ventas@abal.cl</t>
  </si>
  <si>
    <t>Latadía 4623</t>
  </si>
  <si>
    <t>232654091 / 232650671</t>
  </si>
  <si>
    <t>servicioalcliente@abanic.cl</t>
  </si>
  <si>
    <t>76.524.853-1</t>
  </si>
  <si>
    <t>Servicios de Limpieza a Empresas</t>
  </si>
  <si>
    <t>Avda. Portugal 864</t>
  </si>
  <si>
    <t>222226976 / 222229290</t>
  </si>
  <si>
    <t>ventas@abasolovallejo.cl</t>
  </si>
  <si>
    <t>www.abasolovallejo.cl</t>
  </si>
  <si>
    <t>96.543.050-4</t>
  </si>
  <si>
    <t>Fabricación y Distribución de Productos Metálicos y no Metálicos</t>
  </si>
  <si>
    <t>Coronel Alvarado 2765</t>
  </si>
  <si>
    <t>Independencia</t>
  </si>
  <si>
    <t>www.abastoplast.cl</t>
  </si>
  <si>
    <t>info@abastoplast.cl / m.cabrera@abastoplast.cl</t>
  </si>
  <si>
    <t>78.737.530-8</t>
  </si>
  <si>
    <t>Industria de Envases y Productos Plásticos</t>
  </si>
  <si>
    <t>Fernández Albano 3260</t>
  </si>
  <si>
    <t>Cerrillos</t>
  </si>
  <si>
    <t>adíaz@vmglass.cl</t>
  </si>
  <si>
    <t>www.abastecedoradecristales.cl www.vmglass.cl</t>
  </si>
  <si>
    <t>52.001.581-7</t>
  </si>
  <si>
    <t>Abastecedora de Cristales y Fabricación de Parabrisas</t>
  </si>
  <si>
    <t>ISO 9001:2015</t>
  </si>
  <si>
    <t>LGAI Chile S.A - APPLUS+</t>
  </si>
  <si>
    <t>Ricardo Morales 3124</t>
  </si>
  <si>
    <t>San Miguel</t>
  </si>
  <si>
    <t>jgracia@cpb.cl</t>
  </si>
  <si>
    <t>www.laoferta.cl</t>
  </si>
  <si>
    <t>96.712.060-K</t>
  </si>
  <si>
    <t>Comercio</t>
  </si>
  <si>
    <t>Badajoz 45 Local 1-B</t>
  </si>
  <si>
    <t>226939000 / 226939393</t>
  </si>
  <si>
    <t>asistentessac@abastible.cl</t>
  </si>
  <si>
    <t>www.abastible.cl</t>
  </si>
  <si>
    <t>91.806.000-6</t>
  </si>
  <si>
    <t>Distribución y Transporte de Combustibles, Instalaciones de Gas Licuado, Arriendo de Bienes Inmuebles y Vehículos</t>
  </si>
  <si>
    <t>Obispo Manuel Umaña Salinas 411</t>
  </si>
  <si>
    <t>paola@abatte.cl / calarcon@abatte.cl</t>
  </si>
  <si>
    <t>www.abatte.cl</t>
  </si>
  <si>
    <t>96.909.950-0</t>
  </si>
  <si>
    <t>Distribuidora de Artículos para Oficina ( Insumos Computacionales, Papelería, Artículos de Aseo, Cafetería</t>
  </si>
  <si>
    <t>Avda. Vicuña Mackenna 1602</t>
  </si>
  <si>
    <t>Ñuñoa</t>
  </si>
  <si>
    <t>luis.figueroa@cl.abb.com / comunicaciones.abb@cl.abb.com</t>
  </si>
  <si>
    <t>www.abb.cl</t>
  </si>
  <si>
    <t>92.805.000-9</t>
  </si>
  <si>
    <t>Importación y Distribución de Equipos Eléctricos y Mecánicos</t>
  </si>
  <si>
    <t>Avda. Pedro de Valdivia 295</t>
  </si>
  <si>
    <t>223505200 / 226746900</t>
  </si>
  <si>
    <t>www.abbott.cl</t>
  </si>
  <si>
    <t>www.abinbev.cl</t>
  </si>
  <si>
    <t>www.aborda.cl</t>
  </si>
  <si>
    <t>www.abratec.cl</t>
  </si>
  <si>
    <t>www.abre.cl</t>
  </si>
  <si>
    <t>91.637.000-8</t>
  </si>
  <si>
    <t>Industria Farmacéutica</t>
  </si>
  <si>
    <t>Abbott Laboratories de Chile Ltda</t>
  </si>
  <si>
    <t>Avda. El Salto 5380</t>
  </si>
  <si>
    <t>maria.figueroa@abbott.com</t>
  </si>
  <si>
    <t>www.abbott.com</t>
  </si>
  <si>
    <t>81.378.300-2</t>
  </si>
  <si>
    <t>Comercialización y Distribución de Productos Farmacéuticos, Hospitalarios y de Diagnóstico</t>
  </si>
  <si>
    <t>Aben Sociedad de Inversiones y Laboratorio Internacional Ltda</t>
  </si>
  <si>
    <t>Padre Orellana 1593</t>
  </si>
  <si>
    <t>csaleh@abenlab.cl / imatus@abenlab.cl</t>
  </si>
  <si>
    <t>19.911.200-0</t>
  </si>
  <si>
    <t>Laboratorio y Productos Naturales</t>
  </si>
  <si>
    <t>Las Araucarias 9130</t>
  </si>
  <si>
    <t>daniel.peyrot@abengoa.com</t>
  </si>
  <si>
    <t>www.abengoa.cl / www.abengoa.es</t>
  </si>
  <si>
    <t>96.521.440-2</t>
  </si>
  <si>
    <t>Construcciones Electrmecánicas</t>
  </si>
  <si>
    <t>ISO 9001:2008- ISO 14001:2004- OHSAS 18001:2007</t>
  </si>
  <si>
    <t>Aenor Chile S.A</t>
  </si>
  <si>
    <t>Abinbev Chile</t>
  </si>
  <si>
    <t>Avda. Presidente Eduardo Frei Montalva 9600</t>
  </si>
  <si>
    <t>recepción@cerchile.cl</t>
  </si>
  <si>
    <t>96.547.710-1</t>
  </si>
  <si>
    <t>Fábrica de Maltas y Cervezas</t>
  </si>
  <si>
    <t>Camino El Alba 8760, P.10 of. 1002</t>
  </si>
  <si>
    <t>227510300 / 227510339</t>
  </si>
  <si>
    <t>santiago@aborda.cl</t>
  </si>
  <si>
    <t>86.128.353-7</t>
  </si>
  <si>
    <t>Búsqueda y Selección de Personal</t>
  </si>
  <si>
    <t xml:space="preserve">Abratec S.A </t>
  </si>
  <si>
    <t>Ruta 148 km 10</t>
  </si>
  <si>
    <t>Bulnes</t>
  </si>
  <si>
    <t>42-2500240 / 9 62345135</t>
  </si>
  <si>
    <t>jsalas@abratec.cl</t>
  </si>
  <si>
    <t>96.532.510-7</t>
  </si>
  <si>
    <t>Explotación de Aridos</t>
  </si>
  <si>
    <t>Martín de Zamora 5315 of 93</t>
  </si>
  <si>
    <t>jaime@abre.cl / soledad@abre.cl</t>
  </si>
  <si>
    <t>76.064.563-K</t>
  </si>
  <si>
    <t>Marketing y Comunicaciones</t>
  </si>
  <si>
    <t>Avda. Del Parque 4161 Of 601 Ciudad Empresarial</t>
  </si>
  <si>
    <t>227575500 / 227575508</t>
  </si>
  <si>
    <t>abschile@abschile.com</t>
  </si>
  <si>
    <t>www.abschile.com</t>
  </si>
  <si>
    <t>76.071.420-8</t>
  </si>
  <si>
    <t>Importación y Distribución de Productos Agrícolas</t>
  </si>
  <si>
    <t xml:space="preserve">ABSG Consulting Inc. Agencia en Chile </t>
  </si>
  <si>
    <t>Avda Libertad 1348 P. 7 0f 701-A, Torre Marina Arauco</t>
  </si>
  <si>
    <t>Viña del Mar</t>
  </si>
  <si>
    <t>32-2381780</t>
  </si>
  <si>
    <t>absg@absgconsulting.com</t>
  </si>
  <si>
    <t>www.absgconsulting.com</t>
  </si>
  <si>
    <t>85.623.600-5</t>
  </si>
  <si>
    <t>Servicios de Ingeniería, Asesorías, Certificados, Capacitación en Calidad, Seguridad y Medio Ambiente</t>
  </si>
  <si>
    <t xml:space="preserve">ISO 9001 - ISO 14000 - ISO 18.000 </t>
  </si>
  <si>
    <t>Avda. Einstein 863</t>
  </si>
  <si>
    <t>226225580 / 226225583 / 226226013</t>
  </si>
  <si>
    <t>hkappes@abside.cl / cmr@abside.cl</t>
  </si>
  <si>
    <t>www.abside.cl / www.absidetraducciones.cl</t>
  </si>
  <si>
    <t>79.776.350-0</t>
  </si>
  <si>
    <t>Arriendo, Fabricación y Venta de Maquinaria para Construcción / Discos Diamantados y Traducciones</t>
  </si>
  <si>
    <t>Aenor</t>
  </si>
  <si>
    <t>Puente 786</t>
  </si>
  <si>
    <t>info@lacasablanca.cl</t>
  </si>
  <si>
    <t>www.lacasablanca.cl</t>
  </si>
  <si>
    <t>80.004.800-1</t>
  </si>
  <si>
    <t>Tienda, Paqutería e Importaciones</t>
  </si>
  <si>
    <t>Avda. Francisco Bilbao 2046</t>
  </si>
  <si>
    <t>gerencia@digicolor.cl</t>
  </si>
  <si>
    <t>www.digicolor.cl</t>
  </si>
  <si>
    <t>78.700.920-4</t>
  </si>
  <si>
    <t>Impresos Digitales</t>
  </si>
  <si>
    <t>San Ignacio 8</t>
  </si>
  <si>
    <t>226994229 / 226731271</t>
  </si>
  <si>
    <t>contacto@academiamiraflores.cl</t>
  </si>
  <si>
    <t>www.academiamiraflores.cl</t>
  </si>
  <si>
    <t>79.968.580-9</t>
  </si>
  <si>
    <t>Educación</t>
  </si>
  <si>
    <t>Jotge Washington 223</t>
  </si>
  <si>
    <t>ventas.cl@acantoteknos.com</t>
  </si>
  <si>
    <t>www.acantoteknos.com</t>
  </si>
  <si>
    <t>99.547.540-5</t>
  </si>
  <si>
    <t>Telecomunicaciones y Redes</t>
  </si>
  <si>
    <t>ISO 9002:2015</t>
  </si>
  <si>
    <t>Rosario Norte 532 P 6</t>
  </si>
  <si>
    <t>www.accenture.cl</t>
  </si>
  <si>
    <t>78.809.770-0</t>
  </si>
  <si>
    <t>Asesorías y Servicios</t>
  </si>
  <si>
    <t>Avda. Presidente Riesco5711 of 201, P2</t>
  </si>
  <si>
    <t>info.chile@acco.com</t>
  </si>
  <si>
    <t>www.accobrands.cl</t>
  </si>
  <si>
    <t>96.898.450-0</t>
  </si>
  <si>
    <t>Importación , Exportación y Comercialización de Artículos de Escritorio y Oficina</t>
  </si>
  <si>
    <t>Avda. Alonso de Córdoba 5151 P 11 Of 1103</t>
  </si>
  <si>
    <t>info@anakenawines.cl</t>
  </si>
  <si>
    <t>www.anakenawines.cl</t>
  </si>
  <si>
    <t>96.861.750-8</t>
  </si>
  <si>
    <t>Industria Vitivinícola</t>
  </si>
  <si>
    <t>Certificación de Sustentabilidad</t>
  </si>
  <si>
    <t>Sustentabilidad</t>
  </si>
  <si>
    <t>Perú 616</t>
  </si>
  <si>
    <t>pedidos@accor.cl</t>
  </si>
  <si>
    <t>www.accor.cl</t>
  </si>
  <si>
    <t>78.206.910-1</t>
  </si>
  <si>
    <t>Comercializadora Textil y Venta de Motocicletas</t>
  </si>
  <si>
    <t>Los Nogales Poniente 30 A</t>
  </si>
  <si>
    <t>mluna@crescent.cl / contabilidad@crescent.cl</t>
  </si>
  <si>
    <t>www.crescent.cl</t>
  </si>
  <si>
    <t>78.950.850-K</t>
  </si>
  <si>
    <t>Comercializadora de Aceites Industriales, Hidrocarburos y sus Derivados</t>
  </si>
  <si>
    <t>Madame Adriana Bolland 523</t>
  </si>
  <si>
    <t>La Cisterna</t>
  </si>
  <si>
    <t>juan@treguear.cl</t>
  </si>
  <si>
    <t>www.treguear.cl</t>
  </si>
  <si>
    <t>76.121.275-3</t>
  </si>
  <si>
    <t>Productores y Comercializadores de Aceitunas y Productos del Agro</t>
  </si>
  <si>
    <t>Acepta.com S.A</t>
  </si>
  <si>
    <t>Avda. Providencia 1760 P 8</t>
  </si>
  <si>
    <t>info@acepta.com</t>
  </si>
  <si>
    <t>www.acepta.com</t>
  </si>
  <si>
    <t>96.919.050-8</t>
  </si>
  <si>
    <t>Prestación de Servicios de Certificación</t>
  </si>
  <si>
    <t>ISO 9001.2015</t>
  </si>
  <si>
    <t>Don Luis 590, Parque Industrial Valle Grande, Km 16 1/2, Panamericana Norte</t>
  </si>
  <si>
    <t>227385030 / 227471464</t>
  </si>
  <si>
    <t>ventas.chile@acerinox.com</t>
  </si>
  <si>
    <t>www.acerinox.es</t>
  </si>
  <si>
    <t>94.003.000-5</t>
  </si>
  <si>
    <t>Distribuidora e Importadora de Acero</t>
  </si>
  <si>
    <t>Avda. Blanco Encalada 2341</t>
  </si>
  <si>
    <t>226894332 / 223455300</t>
  </si>
  <si>
    <t>ingenieria@adocchile.cl</t>
  </si>
  <si>
    <t>www.adocchileweb.cl</t>
  </si>
  <si>
    <t>78.339.790-0</t>
  </si>
  <si>
    <t>Alquiler de Maquinarias y Equipos de Construcción</t>
  </si>
  <si>
    <t>Avda. Portales 3499-A</t>
  </si>
  <si>
    <t>San Bernardo</t>
  </si>
  <si>
    <t>ventas@aceroschile.cl</t>
  </si>
  <si>
    <t>ventas@aceroscox.cl</t>
  </si>
  <si>
    <t>www.aceroschile.cl</t>
  </si>
  <si>
    <t>93.926.000-5</t>
  </si>
  <si>
    <t>Industria Básica de Hierro y Acero</t>
  </si>
  <si>
    <t>Camino Lo Ruiz 2901</t>
  </si>
  <si>
    <t>Renca</t>
  </si>
  <si>
    <t>www.aceroscox.cl</t>
  </si>
  <si>
    <t>77.004.250-K</t>
  </si>
  <si>
    <t>Distribución de Productos Metálicos</t>
  </si>
  <si>
    <t>Lloyd´s Register Central &amp; South America</t>
  </si>
  <si>
    <t>Jaime Repullo 485</t>
  </si>
  <si>
    <t>Talcahuano</t>
  </si>
  <si>
    <t>41 2587209</t>
  </si>
  <si>
    <t>dortega@acerosdiezco.cl</t>
  </si>
  <si>
    <t>76.330.989-4</t>
  </si>
  <si>
    <t>Barraca de Fierro y Distribuidores de Materiales de Construcción</t>
  </si>
  <si>
    <t>Avda. Santa Rosa 2265</t>
  </si>
  <si>
    <t>ferroglobo@manquehue.net</t>
  </si>
  <si>
    <t>www.ferroglobo.cl</t>
  </si>
  <si>
    <t>93.278.000-3</t>
  </si>
  <si>
    <t>Barraca de Fierro</t>
  </si>
  <si>
    <t>Nueva de Matte 2549</t>
  </si>
  <si>
    <t>info@acsachile.cl</t>
  </si>
  <si>
    <t>www.acsachile.cl</t>
  </si>
  <si>
    <t>92.380.000-K</t>
  </si>
  <si>
    <t>Industria Metalúrgica</t>
  </si>
  <si>
    <t>Poeta Pedro Prado 1617</t>
  </si>
  <si>
    <t>225845200 / 225845203</t>
  </si>
  <si>
    <t>ventas.casamatriz@acermet.cl / casamatriz@acermet.cl</t>
  </si>
  <si>
    <t>www.acermet.cl</t>
  </si>
  <si>
    <t>87.717.600-2</t>
  </si>
  <si>
    <t>Venta al por Mayor de Metales y Minerales Metalíferos</t>
  </si>
  <si>
    <t>Las Acacias 02011</t>
  </si>
  <si>
    <t>226831475 / 225292426</t>
  </si>
  <si>
    <t>acerosal@tie.cl</t>
  </si>
  <si>
    <t>www.acerosal.chile.cl</t>
  </si>
  <si>
    <t>96.697.690-K</t>
  </si>
  <si>
    <t>Maestranza</t>
  </si>
  <si>
    <t>Avda. Del Parque 4160 P6, Torre B</t>
  </si>
  <si>
    <t>223902639 / 223902600</t>
  </si>
  <si>
    <t>general@acetogen.cl</t>
  </si>
  <si>
    <t>www.acetogen.cl / www.valory.cl / www.calma.cl</t>
  </si>
  <si>
    <t>93.333.000-1</t>
  </si>
  <si>
    <t>Importación, Distribución y Venta de Electrodomésticos para el Hogar, Artículos de Seguridad Industrial y Venta Gas Licuado</t>
  </si>
  <si>
    <t>Santa Adela 10180</t>
  </si>
  <si>
    <t>Maipú</t>
  </si>
  <si>
    <t>amafunco@tie.cl</t>
  </si>
  <si>
    <t>www.fundicion-amafunco.cl</t>
  </si>
  <si>
    <t>87.657.500-0</t>
  </si>
  <si>
    <t>Industrias Básicas de Hierro y Acero</t>
  </si>
  <si>
    <t>Gabriela Mistral 6091</t>
  </si>
  <si>
    <t>ventas@ach.cl</t>
  </si>
  <si>
    <t>www.ach.cl</t>
  </si>
  <si>
    <t>76.504.290-9</t>
  </si>
  <si>
    <t>Representación y Venta de Equipos</t>
  </si>
  <si>
    <t>Avda. El Bosque Norte 0110 P6</t>
  </si>
  <si>
    <t>cecilia.rojo@achilles.com</t>
  </si>
  <si>
    <t>www.achilles.com</t>
  </si>
  <si>
    <t>76.110.170-6</t>
  </si>
  <si>
    <t>Asesoría y Consultoría</t>
  </si>
  <si>
    <t>IRAM INN</t>
  </si>
  <si>
    <t>Maruri 1942</t>
  </si>
  <si>
    <t>fduran@acma.cl / hsaavedra@acma.cl</t>
  </si>
  <si>
    <t>www.acma.cl</t>
  </si>
  <si>
    <t>92.190.000-7</t>
  </si>
  <si>
    <t>Fábrica de Mallas de Acero y Fierro preparado para la Construcción</t>
  </si>
  <si>
    <t>José Alberto Bravo 0278</t>
  </si>
  <si>
    <t>228218200 / 228218000 /228218001</t>
  </si>
  <si>
    <t>contact@aconcaguafoods.cl</t>
  </si>
  <si>
    <t>www.aconcaguafoods.cl</t>
  </si>
  <si>
    <t>76.099.789.-7</t>
  </si>
  <si>
    <t>Elaboración y Ventas de Conservas y Productos Alimenticios</t>
  </si>
  <si>
    <t>BRC Edición 6</t>
  </si>
  <si>
    <t>NSF</t>
  </si>
  <si>
    <t>Aconcagua Gestión Inmobiliaria S.A</t>
  </si>
  <si>
    <t>Avda. Presidente Riesco 5335 P 19</t>
  </si>
  <si>
    <t>www.iaconcagua.com</t>
  </si>
  <si>
    <t>77.558.130-1</t>
  </si>
  <si>
    <t>La Concepción 141 of 407</t>
  </si>
  <si>
    <t>aconsa@entelchile.net</t>
  </si>
  <si>
    <t>88.507.300-K</t>
  </si>
  <si>
    <t>Servicios de Auditoría, Contabilidad y Tributaria</t>
  </si>
  <si>
    <t>Avda Providencia 2008 P2 Of A</t>
  </si>
  <si>
    <t>gerencia@acop.cl</t>
  </si>
  <si>
    <t>www.acop.cl</t>
  </si>
  <si>
    <t>70.630.900-4</t>
  </si>
  <si>
    <t>Asociación Gremial</t>
  </si>
  <si>
    <t>Camino Lo Boza 411</t>
  </si>
  <si>
    <t>85.371.200-0</t>
  </si>
  <si>
    <t>223699343 / 223699344</t>
  </si>
  <si>
    <t>info@acribol.cl</t>
  </si>
  <si>
    <t>www.acribol.cl</t>
  </si>
  <si>
    <t>Letreros Luminosos</t>
  </si>
  <si>
    <t>Santa Elena 1781</t>
  </si>
  <si>
    <t>ventas@norglas.cl</t>
  </si>
  <si>
    <t>www.norglas.cl</t>
  </si>
  <si>
    <t>80.008.300-1</t>
  </si>
  <si>
    <t>Fábrica de Planchas Acrílicas</t>
  </si>
  <si>
    <t>Sargento Aldea 580</t>
  </si>
  <si>
    <t>225550731 / 225566203</t>
  </si>
  <si>
    <t>pasco@pasco.cl</t>
  </si>
  <si>
    <t>www.pasco.cl</t>
  </si>
  <si>
    <t>86.223.200-3</t>
  </si>
  <si>
    <t>Letreros Luminosos de Tela Flexible, Aluminio y Acrílico Moldeado, Muebles Exhibidores y Letreros Publicitarios en Serie</t>
  </si>
  <si>
    <t>Lord Cochrane 1447</t>
  </si>
  <si>
    <t>225555973 / 225557331</t>
  </si>
  <si>
    <t>acryl@acryl.cl</t>
  </si>
  <si>
    <t>www.acryl.cl</t>
  </si>
  <si>
    <t>79.850.700-7</t>
  </si>
  <si>
    <t>Elementos de Acrílicos e Industriales; Tubos, Perfiles, Barras, Planchas en Acrílicos y Policarbonato. Plásticos para el Retail, Exhibidores Metálicos y en Acrílicos.</t>
  </si>
  <si>
    <t>Avda. El Bosque Sur 218</t>
  </si>
  <si>
    <t>info@actsa.net</t>
  </si>
  <si>
    <t>www.act.cl</t>
  </si>
  <si>
    <t>96.609.940-2</t>
  </si>
  <si>
    <t>Inportación y Servicios Computacionales</t>
  </si>
  <si>
    <t>La Concepción 322 P8</t>
  </si>
  <si>
    <t>info@acuña-sa.cl</t>
  </si>
  <si>
    <t>www.acuña-sa.cl</t>
  </si>
  <si>
    <t>96.660.080-2</t>
  </si>
  <si>
    <t>Inmobiliaria</t>
  </si>
  <si>
    <t>Monseñor Nuncio Sotero Sanz 161 Local 2</t>
  </si>
  <si>
    <t>229643230 / 225607200</t>
  </si>
  <si>
    <t>angelica.manchego@adecco.com / formacion2@adecco.cl</t>
  </si>
  <si>
    <t>www.adecco.cl</t>
  </si>
  <si>
    <t>78.319.960-2</t>
  </si>
  <si>
    <t>Consultoría, Capacitación, Entrenamiento y Perfeccionamiento de Personas</t>
  </si>
  <si>
    <t>NCH 2728</t>
  </si>
  <si>
    <t>Rosario Norte 100 P 10</t>
  </si>
  <si>
    <t>consultas@adecco.com</t>
  </si>
  <si>
    <t>www.adecco.cl / www.talentosinetiquetas.cl</t>
  </si>
  <si>
    <t>96.890.170-0</t>
  </si>
  <si>
    <t>Servicios Transitorios, Subcontratación, Selección de Personal, Capacitación y Consultoría, Pago de Remuneraciones</t>
  </si>
  <si>
    <t>consultas@adecco.cl</t>
  </si>
  <si>
    <t>85.864.400-3</t>
  </si>
  <si>
    <t>recursos Humanos</t>
  </si>
  <si>
    <t>Puerto Vespucio 110</t>
  </si>
  <si>
    <t>225714136 / 225714137 /225714138 / 225714139</t>
  </si>
  <si>
    <t>aa@adelgeneracion.cl / sebastian.ariztia@adelgeneración.cl</t>
  </si>
  <si>
    <t>www.adelgeneracion.cl</t>
  </si>
  <si>
    <t>76.477.263-6</t>
  </si>
  <si>
    <t>Ingeniería y Monajes Eléctricos; Plantas Generación Diesel y Sistemas de Automatismo</t>
  </si>
  <si>
    <t>Santa Elene 1761</t>
  </si>
  <si>
    <t>www.adelco.cl</t>
  </si>
  <si>
    <t>www.adepac.cl</t>
  </si>
  <si>
    <t>www.adepta.cl</t>
  </si>
  <si>
    <t>84.348.700-9</t>
  </si>
  <si>
    <t>Distribuidora Mayorista, Abarrotes, Licores y Carnes</t>
  </si>
  <si>
    <t>Avda. Condell 1808</t>
  </si>
  <si>
    <t>ventas@adepac.cl</t>
  </si>
  <si>
    <t>96.575.450-4</t>
  </si>
  <si>
    <t>Inportadora y Distribuidora</t>
  </si>
  <si>
    <t>Alfredo Barros Errázuriz 1954 0f. 1101</t>
  </si>
  <si>
    <t>asistentegerencia@adepta.cl</t>
  </si>
  <si>
    <t>96.870.860-0</t>
  </si>
  <si>
    <t>Tecnologías de Información</t>
  </si>
  <si>
    <t xml:space="preserve">Adesa S.A </t>
  </si>
  <si>
    <t>Loteo Industrial La Laja Parcela 8, Panamericana Km 1011</t>
  </si>
  <si>
    <t>Puerto Varas</t>
  </si>
  <si>
    <t>9 98748556</t>
  </si>
  <si>
    <t>dpugin@adesacobre.cl / contacto@adesacobre.cl</t>
  </si>
  <si>
    <t>www.adesacobre.cl</t>
  </si>
  <si>
    <t>94.832.000-2</t>
  </si>
  <si>
    <t>Fabricación de Equipos Industriales</t>
  </si>
  <si>
    <t>Miraflores 383 P 20</t>
  </si>
  <si>
    <t>marketin@adexus.cl / contacto@adexus.cl</t>
  </si>
  <si>
    <t>www.adexus.com</t>
  </si>
  <si>
    <t>96.580.060-3</t>
  </si>
  <si>
    <t>Importaciones y Representaciones</t>
  </si>
  <si>
    <t>ISO 27001/ 20000-1/ 9001 / 14001 / OHSAS 18001 / ITIL  / CMMI3</t>
  </si>
  <si>
    <t>BSI- ITIL- CMMI- SIX SIGMA- MUTUAL DE SEGURIDAD</t>
  </si>
  <si>
    <t>Obispo Arturo Espinoza Campos 3214</t>
  </si>
  <si>
    <t>Macul</t>
  </si>
  <si>
    <t>adheso@adhesol.cl</t>
  </si>
  <si>
    <t>www.adhesol.cl</t>
  </si>
  <si>
    <t>85.019.500-7</t>
  </si>
  <si>
    <t>Industria de Etiquetas, Importación, Exportación y Venta de Máquina y Equipos</t>
  </si>
  <si>
    <t>Lloyd´s Register Quality Assurance</t>
  </si>
  <si>
    <t xml:space="preserve">Espoz 3150 P 3 </t>
  </si>
  <si>
    <t>Vitacura</t>
  </si>
  <si>
    <t>22715688 / 227156980</t>
  </si>
  <si>
    <t>www.adidas.cl</t>
  </si>
  <si>
    <t>78.744.360-5</t>
  </si>
  <si>
    <t>Distribución y Venta de Artículos Deportivos</t>
  </si>
  <si>
    <t>Las Urbinas 165 Of 302</t>
  </si>
  <si>
    <t>222313512 / 222516231</t>
  </si>
  <si>
    <t>recepcion@adistra.com</t>
  </si>
  <si>
    <t>www.adistra.com</t>
  </si>
  <si>
    <t>79.500.450-5</t>
  </si>
  <si>
    <t>Capacitación, Selección de Personal, Venta de Cursos</t>
  </si>
  <si>
    <t>Avda. La Dehesa 2541</t>
  </si>
  <si>
    <t>Lo Barnechea</t>
  </si>
  <si>
    <t>admision@culinary.cl</t>
  </si>
  <si>
    <t>www.culinary.cl</t>
  </si>
  <si>
    <t>96.920.800-8</t>
  </si>
  <si>
    <t>Miraflores 383 P 19 Of 1901</t>
  </si>
  <si>
    <t>99.597.320-0</t>
  </si>
  <si>
    <t>Administradora de Naves Humboldt Ltda .</t>
  </si>
  <si>
    <t>Blanco 737</t>
  </si>
  <si>
    <t>32 2202699</t>
  </si>
  <si>
    <t>32 2230517 / 32. 2224612</t>
  </si>
  <si>
    <t>falvarao@humboldt.cl</t>
  </si>
  <si>
    <t>78.028.770-5</t>
  </si>
  <si>
    <t>Agentes de Naves</t>
  </si>
  <si>
    <t>ABS</t>
  </si>
  <si>
    <t>ISO 9001:2000 - ISO 14001: 1996</t>
  </si>
  <si>
    <t>Ferrari 9290</t>
  </si>
  <si>
    <t>ventas@acar.cl</t>
  </si>
  <si>
    <t>78.346.290-7</t>
  </si>
  <si>
    <t>Grúas Plumas y Horquillas</t>
  </si>
  <si>
    <t>Avda Apoquindo 3150 P 7</t>
  </si>
  <si>
    <t>fabiola.gonzalez@security.cl</t>
  </si>
  <si>
    <t>www.inversionessecurity.cl</t>
  </si>
  <si>
    <t>96.639.280-0</t>
  </si>
  <si>
    <t>Sociedad de Inversión y Administradora de Fondos</t>
  </si>
  <si>
    <t>Avda. Vicuña Mackenna  Oriente 7110</t>
  </si>
  <si>
    <t>La Florida</t>
  </si>
  <si>
    <t>contactcenter@mallplaza.com</t>
  </si>
  <si>
    <t>www.mallplaza.com</t>
  </si>
  <si>
    <t>79.990.670-8</t>
  </si>
  <si>
    <t>Adquisición, Arrendamiento y Administración de Bienes Inmuebles</t>
  </si>
  <si>
    <t>Avda. Apoquindo 5400 P 16</t>
  </si>
  <si>
    <t>ventas@adp.com</t>
  </si>
  <si>
    <t>www.adp.cl</t>
  </si>
  <si>
    <t>Auditoría y Servicios Informáticos</t>
  </si>
  <si>
    <t>ISO 9001 : 2000 - Nch 2728-SAS 70- OPM3</t>
  </si>
  <si>
    <t>Aenor - Bureau Veritas</t>
  </si>
  <si>
    <t>96.768.410-4</t>
  </si>
  <si>
    <t>Avda. El Golf 99 P 5</t>
  </si>
  <si>
    <t>adsmundo@adsmundo.cl</t>
  </si>
  <si>
    <t>www.adsmundo.cl</t>
  </si>
  <si>
    <t>78.872.390-3</t>
  </si>
  <si>
    <t>Agencia de Turismo</t>
  </si>
  <si>
    <t>Alfredo Barros Errázuriz 1973</t>
  </si>
  <si>
    <t>6006000238 / 224246500</t>
  </si>
  <si>
    <t>www.adt.cl</t>
  </si>
  <si>
    <t>96.719.620-7</t>
  </si>
  <si>
    <t>Servicio de Seguridad</t>
  </si>
  <si>
    <t>AENORCHILE S.p.A</t>
  </si>
  <si>
    <t>Avda Isidora Goyenechea 2934 P 5 Of 502</t>
  </si>
  <si>
    <t>aenorchile@aenor.com / msanhueza@aenor.com</t>
  </si>
  <si>
    <t>www.aenorchile.com</t>
  </si>
  <si>
    <t>96.968.660-0</t>
  </si>
  <si>
    <t>Certificación Sistemas de Gestión, Inspecciones Técnicas, Venta de Libros</t>
  </si>
  <si>
    <t>Avda. Diego Barros Ortiz2065, Aeropuerto Comodoro Arturo Merino Benitez</t>
  </si>
  <si>
    <t>223777406 / 223777405</t>
  </si>
  <si>
    <t>aerocardal@aerocardal.com</t>
  </si>
  <si>
    <t>www.aerocardal.com</t>
  </si>
  <si>
    <t>78.035.640-5</t>
  </si>
  <si>
    <t>Transporte Aéreo de Pasajeros, Vuelos Ambulancias y Arriendo de Aeronaves</t>
  </si>
  <si>
    <t>sgs Chile ltda</t>
  </si>
  <si>
    <t>Roger de Flor 2921</t>
  </si>
  <si>
    <t>npguerrero@arsa.cl</t>
  </si>
  <si>
    <t>www.aerolineas-com-ar</t>
  </si>
  <si>
    <t>81.757.500-5</t>
  </si>
  <si>
    <t>Línea Aérea</t>
  </si>
  <si>
    <t>Avda. Fernando Castillo Velasco 7941 ( Aeródromo Tobalaba)</t>
  </si>
  <si>
    <t>La Reina</t>
  </si>
  <si>
    <t>222734431 / 222734720</t>
  </si>
  <si>
    <t>aerocess@aeromundo.cl</t>
  </si>
  <si>
    <t>86.776.000-8</t>
  </si>
  <si>
    <t>Maestranza de Aviación</t>
  </si>
  <si>
    <t>Avda. Apoquindo 4001 of 501</t>
  </si>
  <si>
    <t>www.chacalluta.cl</t>
  </si>
  <si>
    <t>Aeropuerto</t>
  </si>
  <si>
    <t>Aeropuerto Comodoro Arturo Merino Benitez ( Edificio Aerosan) Terminal de carga Pudahuel</t>
  </si>
  <si>
    <t>226010177 Gerencia</t>
  </si>
  <si>
    <t>info@aerosan.cl</t>
  </si>
  <si>
    <t>www.aerosan.cl</t>
  </si>
  <si>
    <t>96.885.450-K</t>
  </si>
  <si>
    <t>Servicio Aeroportuario</t>
  </si>
  <si>
    <t>Avda. Fernando Castillo Velasco 7941, Hangar 5 ( Aeródromo Tobalaba)</t>
  </si>
  <si>
    <t>recepcion@aeroservicio.cl</t>
  </si>
  <si>
    <t>www.aeroservicio.cl</t>
  </si>
  <si>
    <t>81.379.500-0</t>
  </si>
  <si>
    <t>Venta de Aeronaves y Repuestos</t>
  </si>
  <si>
    <t>Antonio Escobar Williams 389</t>
  </si>
  <si>
    <t>gacuna@aerosol.cl</t>
  </si>
  <si>
    <t>www.aerosol.cl</t>
  </si>
  <si>
    <t>86.780.400-5</t>
  </si>
  <si>
    <t>Industria Químicaenvasado de ( Aerosoles, Líquidos, Polvos, Barras, Pomos) para uso Personal, Domésticos, Desinfectantes Veterinarios e Industrial</t>
  </si>
  <si>
    <t>ISO 9001: 2015</t>
  </si>
  <si>
    <t xml:space="preserve">Aerovías Dap S.A </t>
  </si>
  <si>
    <t>Libertador Bernardo O´Higgins 891</t>
  </si>
  <si>
    <t>Punta Arenas</t>
  </si>
  <si>
    <t>61 2616100 / 61 2616110</t>
  </si>
  <si>
    <t>ventas@dap.cl</t>
  </si>
  <si>
    <t>www.aeroviasdap.cl</t>
  </si>
  <si>
    <t>89.428.000-K</t>
  </si>
  <si>
    <t>Transporte Aéreo de Pasajeros y  Carga</t>
  </si>
  <si>
    <t>Málaga 115 of 515</t>
  </si>
  <si>
    <t>www.aeromexico.com</t>
  </si>
  <si>
    <t>59.070.370-2</t>
  </si>
  <si>
    <t>Transporte Aéreo</t>
  </si>
  <si>
    <t>Rosario Norte 532 P 19</t>
  </si>
  <si>
    <t>comunicaciones.aesgener@aes.com</t>
  </si>
  <si>
    <t>www.aesgener.cl</t>
  </si>
  <si>
    <t>94.272.000-9</t>
  </si>
  <si>
    <t>Generación y Venta de Energía</t>
  </si>
  <si>
    <t>ISO 14001 - AHSAS 18001</t>
  </si>
  <si>
    <t>Avda. El Retiro 1275, Bodega A 05</t>
  </si>
  <si>
    <t>222343308 / 222343022</t>
  </si>
  <si>
    <t>aesseal@aesseal.cl</t>
  </si>
  <si>
    <t>agelec@agelec.cl</t>
  </si>
  <si>
    <t>www.aesseal.com</t>
  </si>
  <si>
    <t>99.534.520-K</t>
  </si>
  <si>
    <t>Inportaciones, Exportaciones, Comercialización, Reparación de Sellos Mecánicos</t>
  </si>
  <si>
    <t>Félix de Amesti 124 of 301</t>
  </si>
  <si>
    <t>222066792 / 222067725</t>
  </si>
  <si>
    <t>info@afipa.cl</t>
  </si>
  <si>
    <t>www.afipa.cl</t>
  </si>
  <si>
    <t>71.503.400-K</t>
  </si>
  <si>
    <t>Manuel Rodriguez sitios 70 y 71; Loteo Los Libertadores</t>
  </si>
  <si>
    <t>Colina</t>
  </si>
  <si>
    <t>224123000 / 224123100</t>
  </si>
  <si>
    <t>vcariaga@grupolaserdisc.com</t>
  </si>
  <si>
    <t>www.grupolaserdisc.com</t>
  </si>
  <si>
    <t>78.744.960-3</t>
  </si>
  <si>
    <t>Servicios de Administración de Almacenamiento de Despacho y Cobranza</t>
  </si>
  <si>
    <t>Copiapó 876</t>
  </si>
  <si>
    <t>local@agari.cl / agarichileltda@gmail.com</t>
  </si>
  <si>
    <t>www.agari.cl</t>
  </si>
  <si>
    <t>86.208.300-8</t>
  </si>
  <si>
    <t>Fábrica de Ropa de Trabajo</t>
  </si>
  <si>
    <t>Ojos del Salado 0761</t>
  </si>
  <si>
    <t>smuñoz@agecomet.com</t>
  </si>
  <si>
    <t>www.agecomet.cl</t>
  </si>
  <si>
    <t>96.508.740-0</t>
  </si>
  <si>
    <t xml:space="preserve">Fabricación de Barras de Perforación y Tornería - Aceros en Perforación y Metalmecánica </t>
  </si>
  <si>
    <t>ABS Quality Evaluations ( Chile ) S.A</t>
  </si>
  <si>
    <t>Avda. Vicuña Mackenna 7255 Of 707</t>
  </si>
  <si>
    <t>www.agelec.cl</t>
  </si>
  <si>
    <t>87.658.500-6</t>
  </si>
  <si>
    <t>Ingeniería Eléctrica</t>
  </si>
  <si>
    <t>ISO 9001: 2008- NCH 2909: 2004</t>
  </si>
  <si>
    <t>Avda. Lib. Bdo O´Higgins 1316 Of 92</t>
  </si>
  <si>
    <t>226960559 / 226965606</t>
  </si>
  <si>
    <t>patricia.guzman@afp.com</t>
  </si>
  <si>
    <t>www.afp.com</t>
  </si>
  <si>
    <t>81.463.300-4</t>
  </si>
  <si>
    <t>Agencia de Informaciones ( Prensa)</t>
  </si>
  <si>
    <t xml:space="preserve">Agencia de Aduana Alan Smith y Cía Ltda </t>
  </si>
  <si>
    <t>Arturo Prat 856 P 11</t>
  </si>
  <si>
    <t>32 2323000</t>
  </si>
  <si>
    <t>agencia@smith.cl</t>
  </si>
  <si>
    <t>www.smith.cl</t>
  </si>
  <si>
    <t>78.392.210-K</t>
  </si>
  <si>
    <t>Agencia de Aduana</t>
  </si>
  <si>
    <t>Agencia de Aduana Bruno Perinetti Zalaya y Cía Ltda</t>
  </si>
  <si>
    <t>San Antonio 680</t>
  </si>
  <si>
    <t>agente1@agenciaperinetti.cl</t>
  </si>
  <si>
    <t>78.023.750-3</t>
  </si>
  <si>
    <t xml:space="preserve">Agencia de Aduana César Lillo Figueroa y Cía Ltda </t>
  </si>
  <si>
    <t>San Martín 255 Of 124, Edificio Empresarial</t>
  </si>
  <si>
    <t>Iquique</t>
  </si>
  <si>
    <t>57 2580000</t>
  </si>
  <si>
    <t>clillo@agencialillo.cl</t>
  </si>
  <si>
    <t>cpollmann@agenciapollmann.cl</t>
  </si>
  <si>
    <t>www.agencilillo.cl</t>
  </si>
  <si>
    <t>76.230.590-9</t>
  </si>
  <si>
    <t>Matías Causiño 82 Of 506</t>
  </si>
  <si>
    <t>www.pollmann.cl</t>
  </si>
  <si>
    <t>88.269.400-3</t>
  </si>
  <si>
    <t>Morandé 322 P5  Of 501</t>
  </si>
  <si>
    <t>serviclientes@fmaurel.cl</t>
  </si>
  <si>
    <t>www.fmaurel.cl</t>
  </si>
  <si>
    <t>78.800280-7</t>
  </si>
  <si>
    <t>Agencia de Aduana Gastón y  Benjamín Pizarro y Cía Ltda</t>
  </si>
  <si>
    <t>Esmeralda 973 Ofs 301-302</t>
  </si>
  <si>
    <t>226963366 / 32 2213708</t>
  </si>
  <si>
    <t>gpizarro@agenciapizarro.cl</t>
  </si>
  <si>
    <t>www.agenciapizarro.cl</t>
  </si>
  <si>
    <t>79.999.300-7</t>
  </si>
  <si>
    <t>Miraflores 113 of 61</t>
  </si>
  <si>
    <t>telleria@telleria.cl</t>
  </si>
  <si>
    <t>www.telleria.cl</t>
  </si>
  <si>
    <t>88.883.000-6</t>
  </si>
  <si>
    <t xml:space="preserve">Agencia de Aduana I.P. Hardy y Cía Ltda </t>
  </si>
  <si>
    <t>Blanco 1199 P5</t>
  </si>
  <si>
    <t>32 2160000</t>
  </si>
  <si>
    <t>32 2255073</t>
  </si>
  <si>
    <t>valparaiso@hardy.cl</t>
  </si>
  <si>
    <t>www.hardy.cl</t>
  </si>
  <si>
    <t>80.447.500-1</t>
  </si>
  <si>
    <t>Agencia de Aduana Jorge Correa Becerra y Cía Ltda</t>
  </si>
  <si>
    <t>Cochrane 639 Ofs. 105-106, Puerto Principal</t>
  </si>
  <si>
    <t>32 2557400</t>
  </si>
  <si>
    <t>info@agenciacorrea.com / jorge.correa@agenciacorrea.com</t>
  </si>
  <si>
    <t>www.agenciacorrea.com</t>
  </si>
  <si>
    <t>76.470.970-5</t>
  </si>
  <si>
    <t>IRAM</t>
  </si>
  <si>
    <t>Agustinas 853 Of 647</t>
  </si>
  <si>
    <t>223698000 / 32 2162027</t>
  </si>
  <si>
    <t>info@agenciavio.cl</t>
  </si>
  <si>
    <t>www.agenciavio.cl</t>
  </si>
  <si>
    <t>89.848.400-9</t>
  </si>
  <si>
    <t>Blanco 1791 P 21 , Edif. Costanera Pacífico</t>
  </si>
  <si>
    <t>32 2171000 / 32 2171084 / 32 2171016</t>
  </si>
  <si>
    <t>vsoto@agenciastephens.com</t>
  </si>
  <si>
    <t>www.agenciastephens.com</t>
  </si>
  <si>
    <t>79.524.890-0</t>
  </si>
  <si>
    <t>Agencia de Aduana Juan Gatica Yesurun y Cía Ltda</t>
  </si>
  <si>
    <t>Agustinas 814 P 6 Of 609</t>
  </si>
  <si>
    <t>jegatica@agenciagatica.cl</t>
  </si>
  <si>
    <t>www.agenciagatica.cl</t>
  </si>
  <si>
    <t>78.662.710-9</t>
  </si>
  <si>
    <t>Avda. Presidente Bulnes 79 of 94</t>
  </si>
  <si>
    <t>226965944 / 226980105</t>
  </si>
  <si>
    <t>jsalinas@agenciafernandez.cl</t>
  </si>
  <si>
    <t>www.agenciafernandez.cl</t>
  </si>
  <si>
    <t>86.334.100-0</t>
  </si>
  <si>
    <t>Avda. L. Bdo. O´Higgins 1316 P5 ofs. 52- 53</t>
  </si>
  <si>
    <t>vhv@vhv.cl</t>
  </si>
  <si>
    <t>www.vhv.cl</t>
  </si>
  <si>
    <t>79.560.800-1</t>
  </si>
  <si>
    <t>Avda. L. Bdo. O´Higgins 1316 of. 83</t>
  </si>
  <si>
    <t>info@macowan.cl</t>
  </si>
  <si>
    <t>www.macowan.cl</t>
  </si>
  <si>
    <t>04.100.742-7</t>
  </si>
  <si>
    <t xml:space="preserve">Agencia de Aduana M. Francisca Wilson Herrera </t>
  </si>
  <si>
    <t>Cochrane 763 dpto 91</t>
  </si>
  <si>
    <t>32 2252762</t>
  </si>
  <si>
    <t>fwilson@agenciawilson.com</t>
  </si>
  <si>
    <t>www.agenciawilson.cl</t>
  </si>
  <si>
    <t>15.050.747-2</t>
  </si>
  <si>
    <t xml:space="preserve">Agencia de Aduana Pedro J. Chamorro Tapia </t>
  </si>
  <si>
    <t>Aníbal Pinto 865</t>
  </si>
  <si>
    <t>57 2413025</t>
  </si>
  <si>
    <t>contacto@aduanachamorro.cl</t>
  </si>
  <si>
    <t>4.739.778-2</t>
  </si>
  <si>
    <t xml:space="preserve">Agencia de Aduana Pedro Santibañez Luco y Cía Ltda </t>
  </si>
  <si>
    <t>Prat 856 P 3</t>
  </si>
  <si>
    <t>32 2546000</t>
  </si>
  <si>
    <t>oficinavalparaiso@santibanez.cl</t>
  </si>
  <si>
    <t>www.santibanez.cl</t>
  </si>
  <si>
    <t>78.030.800-1</t>
  </si>
  <si>
    <t>Agencia de Aduanas</t>
  </si>
  <si>
    <t>Enrique Mac-Iver 283  P 8</t>
  </si>
  <si>
    <t>224222400 / 224222463</t>
  </si>
  <si>
    <t>Contacto@comerint.cl</t>
  </si>
  <si>
    <t>www.comerint.cl</t>
  </si>
  <si>
    <t>88.824.300-3</t>
  </si>
  <si>
    <t xml:space="preserve">Agencia de Aduana Piero Rossi Valle y Cía Ltda </t>
  </si>
  <si>
    <t>Avda. Errázuriz 1178 of 302</t>
  </si>
  <si>
    <t>32 2161400</t>
  </si>
  <si>
    <t>agencia@rossi.cl</t>
  </si>
  <si>
    <t>www.rossi.cl</t>
  </si>
  <si>
    <t>78.461.670-3</t>
  </si>
  <si>
    <t xml:space="preserve">Agencia de Aduana Ricardo Larraguibel </t>
  </si>
  <si>
    <t>Argandoña 320</t>
  </si>
  <si>
    <t>Coquimbo</t>
  </si>
  <si>
    <t>51 2313116</t>
  </si>
  <si>
    <t>agente@larraguibel.cl</t>
  </si>
  <si>
    <t>www.larraguibel.cl</t>
  </si>
  <si>
    <t>00.332.811-2</t>
  </si>
  <si>
    <t xml:space="preserve">Agencia de Aduanas Aníbal Moya y Cía Ltda </t>
  </si>
  <si>
    <t>Agencia de Aduana Ricardo Zulueta Govoni</t>
  </si>
  <si>
    <t>Blanco 1663 Of 1401</t>
  </si>
  <si>
    <t>32 3459800</t>
  </si>
  <si>
    <t>32 2459777</t>
  </si>
  <si>
    <t>aduana@agenciazulueta.cl</t>
  </si>
  <si>
    <t>www.agenciazulueta.cl</t>
  </si>
  <si>
    <t>4.783.246-2</t>
  </si>
  <si>
    <t>Prat 827 Of 601</t>
  </si>
  <si>
    <t>32 2350100 / 223824200</t>
  </si>
  <si>
    <t>info@moya.cl</t>
  </si>
  <si>
    <t>www.moya.cl</t>
  </si>
  <si>
    <t>77.466.750-4</t>
  </si>
  <si>
    <t>ISO 9001: 2008</t>
  </si>
  <si>
    <t>IRAM (Inst. Argentino de Normalización y Certificación</t>
  </si>
  <si>
    <t>Huérfanos 812 P 5</t>
  </si>
  <si>
    <t>agencia@browne.cl</t>
  </si>
  <si>
    <t>www.browne.cl</t>
  </si>
  <si>
    <t>78.135.280-2</t>
  </si>
  <si>
    <t>Agencia de Aduanas Carlo Rossi Soffia y Cía Ltda</t>
  </si>
  <si>
    <t>Avda. Errázuriz 1178  P 3</t>
  </si>
  <si>
    <t>gerencia@rossi.cl</t>
  </si>
  <si>
    <t>78.353.030-9</t>
  </si>
  <si>
    <t>ISO 9001. 2015</t>
  </si>
  <si>
    <t>IRAM Chile</t>
  </si>
  <si>
    <t>Avda. El Ventisquero 1225, Módulo 13</t>
  </si>
  <si>
    <t>agcduran@agenciaduran.cl</t>
  </si>
  <si>
    <t>www.agenciaduran.cl</t>
  </si>
  <si>
    <t>86.722.300-2</t>
  </si>
  <si>
    <t>San Martín 158</t>
  </si>
  <si>
    <t>Concepción</t>
  </si>
  <si>
    <t>41 2749200</t>
  </si>
  <si>
    <t>serviciocliente@aaca.cl</t>
  </si>
  <si>
    <t>www.aaca.cl</t>
  </si>
  <si>
    <t>89.736.400-K</t>
  </si>
  <si>
    <t>Avda. Andrés Bello 2233 P 10</t>
  </si>
  <si>
    <t>zulcomex@zulueta.cl</t>
  </si>
  <si>
    <t>www.zulueta.cl</t>
  </si>
  <si>
    <t>78.633.330-K</t>
  </si>
  <si>
    <t>Agencia de Aduanas Edmundo Muñoz Flores</t>
  </si>
  <si>
    <t>Esmeralda 60 of 309</t>
  </si>
  <si>
    <t>41 2854010 / 41 2854019</t>
  </si>
  <si>
    <t>41 2854017</t>
  </si>
  <si>
    <t>emuñoz@emuflo.cl</t>
  </si>
  <si>
    <t>www.emuflo.cl</t>
  </si>
  <si>
    <t>3.979.828-K</t>
  </si>
  <si>
    <t>Avda. Del Valle Norte 932 P 5, Ciudad Empresarial</t>
  </si>
  <si>
    <t>mbehar@agenciaespinosa.cl</t>
  </si>
  <si>
    <t>www.agenciaespinosa.cl</t>
  </si>
  <si>
    <t>76.320.451-0</t>
  </si>
  <si>
    <t>Dr.Barros Borgoño 225</t>
  </si>
  <si>
    <t>Agente@fss.cl</t>
  </si>
  <si>
    <t>www.fss-cl</t>
  </si>
  <si>
    <t>77.664.990-2</t>
  </si>
  <si>
    <t>Agencia de Aduana (Asesoría en Comercio Exterior-Logística- Transporte)</t>
  </si>
  <si>
    <t>ASR</t>
  </si>
  <si>
    <t>Monjitas 527 P 10 Of 1001</t>
  </si>
  <si>
    <t>226331148 / 226337960</t>
  </si>
  <si>
    <t>info@pizarro-comex.cl</t>
  </si>
  <si>
    <t>www.pizarro-comex.cl</t>
  </si>
  <si>
    <t>86.165.600-4</t>
  </si>
  <si>
    <t>Comañía 1068 Of 701</t>
  </si>
  <si>
    <t>229383067 / 229383060</t>
  </si>
  <si>
    <t>agcelis@agcelis.cl</t>
  </si>
  <si>
    <t>www.agenciacelis.com</t>
  </si>
  <si>
    <t>78.120.690-3</t>
  </si>
  <si>
    <t>Avda. Claudio Arrau 9452</t>
  </si>
  <si>
    <t>contacto@stein.cl</t>
  </si>
  <si>
    <t>www.stein.cl</t>
  </si>
  <si>
    <t>89.218.600-6</t>
  </si>
  <si>
    <t xml:space="preserve">Agencia de Aduanas Juan Sanhueza y Alex Avsolomovich Ltda </t>
  </si>
  <si>
    <t>Plaza Sotomayor 147  P 5</t>
  </si>
  <si>
    <t>32 2176810 / 32 2217975 / 32 2217039</t>
  </si>
  <si>
    <t>mbustamante@agensa.cl</t>
  </si>
  <si>
    <t>www.agensa.cl</t>
  </si>
  <si>
    <t>88.527.900-7</t>
  </si>
  <si>
    <t>NCh 2909</t>
  </si>
  <si>
    <t>APPLUS Certification</t>
  </si>
  <si>
    <t>Avda. Providencia 1760 Of 2502</t>
  </si>
  <si>
    <t>info@mfm.cl</t>
  </si>
  <si>
    <t>www.mfm.cl</t>
  </si>
  <si>
    <t>88.513.800-4</t>
  </si>
  <si>
    <t>Avda. Lib. Bdo O´Higgins 1302 Of 92</t>
  </si>
  <si>
    <t>contacto@aduanamivargas.cl</t>
  </si>
  <si>
    <t>www.aduanamivargas.cl</t>
  </si>
  <si>
    <t>87.554.700-3</t>
  </si>
  <si>
    <t>Fanor Velasco 85 Of 401</t>
  </si>
  <si>
    <t>comercial@mewes.cl</t>
  </si>
  <si>
    <t>www.mewes.cl</t>
  </si>
  <si>
    <t>88.474.100-9</t>
  </si>
  <si>
    <t>San Antonio 378 P 10 Of 1010</t>
  </si>
  <si>
    <t>nbobillier@vgoudie.cl</t>
  </si>
  <si>
    <t>78.280.670-K</t>
  </si>
  <si>
    <t>Matías Cousiño 150 Of 540</t>
  </si>
  <si>
    <t>www.plk.cl</t>
  </si>
  <si>
    <t>77.607.420-9</t>
  </si>
  <si>
    <t>Agencia de Aduanas Pefer Ltda</t>
  </si>
  <si>
    <t>Prat 814 Of 301</t>
  </si>
  <si>
    <t>32 2212760 / 32 2254530</t>
  </si>
  <si>
    <t>agente@pefer.cl</t>
  </si>
  <si>
    <t>www.pefer.cl</t>
  </si>
  <si>
    <t>85.077.100-6</t>
  </si>
  <si>
    <t>Matías Cousiño 64 Of 201</t>
  </si>
  <si>
    <t>224882000 / 224882103</t>
  </si>
  <si>
    <t>jrodriguezu@rfp.cl</t>
  </si>
  <si>
    <t>www.rfp.cl</t>
  </si>
  <si>
    <t>87.502.800-6</t>
  </si>
  <si>
    <t xml:space="preserve">Agencia de Aduanas Waldemar Adelsdorfer y Cía Ltda </t>
  </si>
  <si>
    <t>Blanco 625 Of 105</t>
  </si>
  <si>
    <t>32 2544750</t>
  </si>
  <si>
    <t>waldemar@adelsdorfer.cl</t>
  </si>
  <si>
    <t>www.adelsdorfer.cl</t>
  </si>
  <si>
    <t>77.783.110-0</t>
  </si>
  <si>
    <t>Agencia de Aduana y Asesores en Comercio Exterior</t>
  </si>
  <si>
    <t xml:space="preserve">Agencia de Exportación y Cabotaje, Jorge Carle y Cía Ltda </t>
  </si>
  <si>
    <t>Prat 827 P 11 Of 1104</t>
  </si>
  <si>
    <t>32 2158200</t>
  </si>
  <si>
    <t>32 2158250 / 32 2158251</t>
  </si>
  <si>
    <t>inavarrete@jcarle.cl</t>
  </si>
  <si>
    <t>www.jcarle.cl</t>
  </si>
  <si>
    <t>84.270.000-0</t>
  </si>
  <si>
    <t>ABS Quality Evaluations Inc</t>
  </si>
  <si>
    <t>Ahumada 11 P12</t>
  </si>
  <si>
    <t>226639200 / 226639239</t>
  </si>
  <si>
    <t>info@investchile.gob.cl</t>
  </si>
  <si>
    <t>www.investchile.gob.cl</t>
  </si>
  <si>
    <t>60.720.000-9</t>
  </si>
  <si>
    <t>Augusto Leguía Norte 118</t>
  </si>
  <si>
    <t>skoinfo@skorpios.cl</t>
  </si>
  <si>
    <t>www.skorpios.cl</t>
  </si>
  <si>
    <t>79.559.060-9</t>
  </si>
  <si>
    <t>Agencia de Viajes Andina del Sud Ltda</t>
  </si>
  <si>
    <t>Avda El Golf 199 P 2</t>
  </si>
  <si>
    <t>ventas@andinadelsud.cl</t>
  </si>
  <si>
    <t>www.andinadelsud.com</t>
  </si>
  <si>
    <t>87.747.300-7</t>
  </si>
  <si>
    <t>Agencia de Viajes</t>
  </si>
  <si>
    <t>Badajoz 45 P 12</t>
  </si>
  <si>
    <t>info@mundotour.cl</t>
  </si>
  <si>
    <t>www.mundotour.cl</t>
  </si>
  <si>
    <t>79.569.020-4</t>
  </si>
  <si>
    <t>Avda Apoquindo 3000 P 3</t>
  </si>
  <si>
    <t>empresas@turavion.com</t>
  </si>
  <si>
    <t>www.turavion.com</t>
  </si>
  <si>
    <t>80.989.400-2</t>
  </si>
  <si>
    <t>NCH 3067- NCH 3068</t>
  </si>
  <si>
    <t>Almirante Pastene 333. Of. 502</t>
  </si>
  <si>
    <t>www.efe.com</t>
  </si>
  <si>
    <t>93.619.000-6</t>
  </si>
  <si>
    <t>Noticias</t>
  </si>
  <si>
    <t>Avda. Presidente Errázuriz 2933 P 2</t>
  </si>
  <si>
    <t>administracion@orbe.cl / prensa@orbe.cl</t>
  </si>
  <si>
    <t>www.orbe.cl</t>
  </si>
  <si>
    <t>96.637.170-6</t>
  </si>
  <si>
    <t>Comunicaciones</t>
  </si>
  <si>
    <t>Capullo 2223</t>
  </si>
  <si>
    <t>mario.balmaceda@losquiltros.cl</t>
  </si>
  <si>
    <t>www.losquiltros.cl</t>
  </si>
  <si>
    <t>76.831.420-9</t>
  </si>
  <si>
    <t>Publicidad</t>
  </si>
  <si>
    <t>Bellavista 0351</t>
  </si>
  <si>
    <t>227372402 / 227778478</t>
  </si>
  <si>
    <t>fbarrenechea@agenciametropoli.cl</t>
  </si>
  <si>
    <t>www.agenciametropoli.cl</t>
  </si>
  <si>
    <t>76.012.910-0</t>
  </si>
  <si>
    <t>Agencia de Publicidad y Estudio Fotográfico</t>
  </si>
  <si>
    <t>Avda Vitacura 2939 P 20</t>
  </si>
  <si>
    <t>agental@agental.cl</t>
  </si>
  <si>
    <t>www.agental.cl</t>
  </si>
  <si>
    <t>80.010.900.0</t>
  </si>
  <si>
    <t>Servicios de Agenciamiento</t>
  </si>
  <si>
    <t>Lloyd´s Regster Quality Assurance</t>
  </si>
  <si>
    <t>Vergara 707</t>
  </si>
  <si>
    <t>226957571 / 226719015/ 226718709</t>
  </si>
  <si>
    <t>fontanet@fontanet.cl</t>
  </si>
  <si>
    <t>www.moutonchile.cl</t>
  </si>
  <si>
    <t>96-535.610-K</t>
  </si>
  <si>
    <t>Fábrica de Agendas y Artículos de Cuero Fiino</t>
  </si>
  <si>
    <t>Avda. Apoquindo 3150 Of 1101</t>
  </si>
  <si>
    <t>96.919.020-6</t>
  </si>
  <si>
    <t>Representaciones Navieras</t>
  </si>
  <si>
    <t>Avda Presidente Riesco 5435  Ofs. 1301-1303</t>
  </si>
  <si>
    <t>www.agfa.com</t>
  </si>
  <si>
    <t>www.agility.com</t>
  </si>
  <si>
    <t>81.163.200-7</t>
  </si>
  <si>
    <t>Importación de Equipos, Sistemas e Insumos Aplicados a la Industria</t>
  </si>
  <si>
    <t>Avda Presidente Riesco 5435 P 13 Of.1301</t>
  </si>
  <si>
    <t>76.864.490-K</t>
  </si>
  <si>
    <t>Sístemas Informáticos del Area Médica</t>
  </si>
  <si>
    <t>Galvarino 9450, Parque Industrial Buenaventura</t>
  </si>
  <si>
    <t>224723900 / 800362700</t>
  </si>
  <si>
    <t>arriendos@aggreko.cl</t>
  </si>
  <si>
    <t>www.agrekko-cl</t>
  </si>
  <si>
    <t>76.625.330-K</t>
  </si>
  <si>
    <t>Arriendo de Generadores</t>
  </si>
  <si>
    <t>Avda Apoquindo 3150 P 10 Of 1001</t>
  </si>
  <si>
    <t>chile@agility.com</t>
  </si>
  <si>
    <t>76.408.000-9</t>
  </si>
  <si>
    <t>Agencia de Carga y Descarga y Servicio Logístico en Movimiento de Carga Internacional</t>
  </si>
  <si>
    <t>Conferencia 956</t>
  </si>
  <si>
    <t>iris@aginox.cl</t>
  </si>
  <si>
    <t>www.aginox.cl</t>
  </si>
  <si>
    <t>78.240.410-5</t>
  </si>
  <si>
    <t>Importadora y Exportadora</t>
  </si>
  <si>
    <t>José de San Martín 100, Loteo Industrial Los Libertadores</t>
  </si>
  <si>
    <t>224491460 / 224491461</t>
  </si>
  <si>
    <t>Ventas@dimad.cl / rrhh@dimad.cl</t>
  </si>
  <si>
    <t>www.mixo.cl / www.agmdimad.cl</t>
  </si>
  <si>
    <t>76.909.170-K</t>
  </si>
  <si>
    <t>Fabricación, Comercialización de muebles de Madera y Metal</t>
  </si>
  <si>
    <t>Napoleón 3010 Of 32</t>
  </si>
  <si>
    <t>agra.com@agrachile.com</t>
  </si>
  <si>
    <t>www.agrachile.com</t>
  </si>
  <si>
    <t>96.939.100-7</t>
  </si>
  <si>
    <t>Exportación e Importación de Productos Agrícolas</t>
  </si>
  <si>
    <t>Parcela 6 Viña El Campesino Mallarauco</t>
  </si>
  <si>
    <t>Melipilla</t>
  </si>
  <si>
    <t>andrea.tamayo@aasa.cl</t>
  </si>
  <si>
    <t>www.aasa.cl</t>
  </si>
  <si>
    <t>79.580.160-K</t>
  </si>
  <si>
    <t>Cría de Ganado Porcino</t>
  </si>
  <si>
    <t>Compañía 1068 P3  Of. 110</t>
  </si>
  <si>
    <t>226727416 / 722471067</t>
  </si>
  <si>
    <t>administración@sanisidro.cl / finanzas@sanisidro.cl</t>
  </si>
  <si>
    <t>84.629.300-0</t>
  </si>
  <si>
    <t>Agrícola</t>
  </si>
  <si>
    <t>EUREPGAP</t>
  </si>
  <si>
    <t>LATU</t>
  </si>
  <si>
    <t>Los Carrera 444</t>
  </si>
  <si>
    <t>ariztia@ariztia.com</t>
  </si>
  <si>
    <t>www.ariztia.com</t>
  </si>
  <si>
    <t>82.557.000-4</t>
  </si>
  <si>
    <t>Agrícola - Avícola</t>
  </si>
  <si>
    <t xml:space="preserve">Agrícola Brawn S.A </t>
  </si>
  <si>
    <t>Calle Larga 2389</t>
  </si>
  <si>
    <t>Los Andes</t>
  </si>
  <si>
    <t>34 2461888</t>
  </si>
  <si>
    <t>inoguera@browngroup.cl</t>
  </si>
  <si>
    <t>www.browngroup.cl</t>
  </si>
  <si>
    <t>84.485.800-0</t>
  </si>
  <si>
    <t>Frutícola - Agrícola</t>
  </si>
  <si>
    <t xml:space="preserve">Agrícola Cerrillos de Tamaya S.A </t>
  </si>
  <si>
    <t>Camino Quebrada Seca Km 9</t>
  </si>
  <si>
    <t>Ovalle</t>
  </si>
  <si>
    <t>53 2422731</t>
  </si>
  <si>
    <t>jibacache@tamaya.cl</t>
  </si>
  <si>
    <t>www.tamayafruit.cl</t>
  </si>
  <si>
    <t>96.630.510-K</t>
  </si>
  <si>
    <t>Explotación de Predios Agrícolas</t>
  </si>
  <si>
    <t>Camino El Mariscal 1590</t>
  </si>
  <si>
    <t>La Pintana</t>
  </si>
  <si>
    <t>imatte@chorombosa.cl</t>
  </si>
  <si>
    <t>www.donpollo.cl</t>
  </si>
  <si>
    <t>83.659.400-2</t>
  </si>
  <si>
    <t>Agrícola - Avícola - Porcina</t>
  </si>
  <si>
    <t>Agrícola Cran Chile Ltda</t>
  </si>
  <si>
    <t>Ruta CH 203 Km 22, Haylin</t>
  </si>
  <si>
    <t>Lanco</t>
  </si>
  <si>
    <t>63 2311840 / 63 2311102 /63 2311804</t>
  </si>
  <si>
    <t>fcasari@cranchile.com</t>
  </si>
  <si>
    <t>www.cranchile.com</t>
  </si>
  <si>
    <t>78.201.820-5</t>
  </si>
  <si>
    <t>ISO 9001: 2008 HACCP</t>
  </si>
  <si>
    <t>Agrícola Dainal Ltda</t>
  </si>
  <si>
    <t>Vallejo 832</t>
  </si>
  <si>
    <t>Copiapó</t>
  </si>
  <si>
    <t>52 2212363 / 52 2219480</t>
  </si>
  <si>
    <t>rsusaeta@dainal.cl / nveliz@dainal.cl</t>
  </si>
  <si>
    <t>www.manflas.cl</t>
  </si>
  <si>
    <t>76.128.150-K</t>
  </si>
  <si>
    <t xml:space="preserve">Agrícola del Norte S.A </t>
  </si>
  <si>
    <t>Avda. Manuel Castillo Ibaceta 3689</t>
  </si>
  <si>
    <t>Arica</t>
  </si>
  <si>
    <t>58 2244485</t>
  </si>
  <si>
    <t>agronort@gmail.com</t>
  </si>
  <si>
    <t>www.agricoladelnorte.cl</t>
  </si>
  <si>
    <t>96.572.750-7</t>
  </si>
  <si>
    <t>Comercializadora de Productos e Insumos Agrícolas</t>
  </si>
  <si>
    <t>ventasdonpollo@donpollo.cl</t>
  </si>
  <si>
    <t>79.662.080-3</t>
  </si>
  <si>
    <t>Faenación y Comercialización de Aves, Productos Alimenticios y Desposte de Cerdo</t>
  </si>
  <si>
    <t>Fundo San Miguel s/n</t>
  </si>
  <si>
    <t>El Monte</t>
  </si>
  <si>
    <t>contacto@donajaviera.cl</t>
  </si>
  <si>
    <t>www.donajaviera.cl</t>
  </si>
  <si>
    <t>76.151.284-6</t>
  </si>
  <si>
    <t>Vitivinícola</t>
  </si>
  <si>
    <t>Mar del Plata 2111</t>
  </si>
  <si>
    <t>agricolaelcarrisal@gmail.com</t>
  </si>
  <si>
    <t>79.712.500-8</t>
  </si>
  <si>
    <t>Agricola</t>
  </si>
  <si>
    <t xml:space="preserve">Agrícola Forestal El Escudo Ltda </t>
  </si>
  <si>
    <t xml:space="preserve">Fundo El Escudo s/n </t>
  </si>
  <si>
    <t>Teno</t>
  </si>
  <si>
    <t>75 2978451 / 75 2978452</t>
  </si>
  <si>
    <t>agricola@afe.cl</t>
  </si>
  <si>
    <t>www.afe.cl</t>
  </si>
  <si>
    <t>85.061.800-3</t>
  </si>
  <si>
    <t>Agrícola Forestal</t>
  </si>
  <si>
    <t>Curicó</t>
  </si>
  <si>
    <t>Marcoleta 594 of 10</t>
  </si>
  <si>
    <t>msr@fusion.cl</t>
  </si>
  <si>
    <t>78.142.910-4</t>
  </si>
  <si>
    <t>Los Conquistares 1730 Of. 2802</t>
  </si>
  <si>
    <t>225895600 / 225895521</t>
  </si>
  <si>
    <t>info@aasa.cl / info@valledor.cl</t>
  </si>
  <si>
    <t>92.196.000-K</t>
  </si>
  <si>
    <t>Comercialización de Productos Cárnicos</t>
  </si>
  <si>
    <t xml:space="preserve">Agrícola Isla Miraflores ltda. </t>
  </si>
  <si>
    <t>Avda. Senador Jaime Guzmán Errázuriz 4500</t>
  </si>
  <si>
    <t>Isla de Maipo</t>
  </si>
  <si>
    <t>agrimira_cgonzalez@yahoo.es</t>
  </si>
  <si>
    <t>www.mirafloresorganco.cl</t>
  </si>
  <si>
    <t>82.206.800-6</t>
  </si>
  <si>
    <t xml:space="preserve">Agrícola La Campana SpA </t>
  </si>
  <si>
    <t>Parcela 30-B Villa San Luis</t>
  </si>
  <si>
    <t>Longaví</t>
  </si>
  <si>
    <t>73 2612380 / 9 73769253</t>
  </si>
  <si>
    <t>lacampana@avellanos.cl</t>
  </si>
  <si>
    <t>www.avellanos.cl</t>
  </si>
  <si>
    <t>79.781.080-0</t>
  </si>
  <si>
    <t>Exportadora y Procesadora de Avellanas Europeas</t>
  </si>
  <si>
    <t>HACCP</t>
  </si>
  <si>
    <t xml:space="preserve">Agrícola La Cantera </t>
  </si>
  <si>
    <t>Ruta 5 Norte Km 484</t>
  </si>
  <si>
    <t>La Serena</t>
  </si>
  <si>
    <t>51 2677900 / 51 2677901</t>
  </si>
  <si>
    <t>esr@norfrut.cl</t>
  </si>
  <si>
    <t>www.norfrut.cl / www.santaelvira.cl</t>
  </si>
  <si>
    <t>86.882.500-6</t>
  </si>
  <si>
    <t>Exportadores de Uva de Mesa y Cítricos</t>
  </si>
  <si>
    <t>Agrícola Las Dos Amalias Ltda</t>
  </si>
  <si>
    <t>Paine</t>
  </si>
  <si>
    <t>228242356 / 228241004</t>
  </si>
  <si>
    <t>76.321.704-3</t>
  </si>
  <si>
    <t>Fundo Amalia s/n</t>
  </si>
  <si>
    <t>ISO 9001 - ISO 14001</t>
  </si>
  <si>
    <t>Parcela 26, La Victoria</t>
  </si>
  <si>
    <t>Huelquén</t>
  </si>
  <si>
    <t>dlegarraga@llahuen.com</t>
  </si>
  <si>
    <t>www.llahuen.com</t>
  </si>
  <si>
    <t>78.295.150-5</t>
  </si>
  <si>
    <t>Fidel Oteíza 1921 Of 1201</t>
  </si>
  <si>
    <t>222235510 / 222236395</t>
  </si>
  <si>
    <t>comex@exportadorasurtrade.cl</t>
  </si>
  <si>
    <t>79.504.820-0</t>
  </si>
  <si>
    <t>Agrícola Los Olmos  Ltda</t>
  </si>
  <si>
    <t>La Orilla Lote A-C s/n , Tinguiririca</t>
  </si>
  <si>
    <t>Chimbarongo</t>
  </si>
  <si>
    <t>72 2712249  72 2715931</t>
  </si>
  <si>
    <t>secretaria@losolmos.cl</t>
  </si>
  <si>
    <t>79. 721.580-5</t>
  </si>
  <si>
    <t>San Fernando</t>
  </si>
  <si>
    <t>Agrícola Los Paltos Ltda</t>
  </si>
  <si>
    <t>ExFundo Los Olivos s/n , Mallarauco</t>
  </si>
  <si>
    <t>alospaltos@gmail.com</t>
  </si>
  <si>
    <t>Frutales</t>
  </si>
  <si>
    <t xml:space="preserve">Agrícola Manuel Santa María Ltda </t>
  </si>
  <si>
    <t>Longitudinal Sur Km 185</t>
  </si>
  <si>
    <t>75 2380789 / 75 2380790</t>
  </si>
  <si>
    <t>contabilidad@amsfamily.com</t>
  </si>
  <si>
    <t>www.amsfamily.com</t>
  </si>
  <si>
    <t>76.095.226-5</t>
  </si>
  <si>
    <t>Global G.A.P.</t>
  </si>
  <si>
    <t>Acerta / Preimus</t>
  </si>
  <si>
    <t xml:space="preserve">Agrícola Merconuez Ltda </t>
  </si>
  <si>
    <t>Camino Vecinal Fundo Santa Inés s/n Km 6 !/2</t>
  </si>
  <si>
    <t>Polpaico</t>
  </si>
  <si>
    <t>contabilidad@ecart.cl</t>
  </si>
  <si>
    <t>www.merconuez.cl</t>
  </si>
  <si>
    <t>76.373.430-7</t>
  </si>
  <si>
    <t>Til Til</t>
  </si>
  <si>
    <t>Panamericana Norte Km 84 1/2, Camino Las Masas s/n, Fundo Santa Eliana de Vichiculén</t>
  </si>
  <si>
    <t>Llay Llay</t>
  </si>
  <si>
    <t>Linares</t>
  </si>
  <si>
    <t>34 2611150 / 34 2613412</t>
  </si>
  <si>
    <t>www.Montolin.cl</t>
  </si>
  <si>
    <t>88.391.000-1</t>
  </si>
  <si>
    <t>BPA - GLOBAL G.A.P.</t>
  </si>
  <si>
    <t>CMI</t>
  </si>
  <si>
    <t>Fundo Santa Adriana s/n - Chacabuco</t>
  </si>
  <si>
    <t>222419680 / 224894400</t>
  </si>
  <si>
    <t>nvaldivia@nadco.cl</t>
  </si>
  <si>
    <t>78.488.500-3</t>
  </si>
  <si>
    <t>Agrícola Nova S.A</t>
  </si>
  <si>
    <t>Fundo Santa Sara Aurora de Chile s/n</t>
  </si>
  <si>
    <t>9 94303783 / 226362225</t>
  </si>
  <si>
    <t>msuarez@agricolanova.cl</t>
  </si>
  <si>
    <t>www.agricolanova.cl</t>
  </si>
  <si>
    <t>79.811.120-5</t>
  </si>
  <si>
    <t>Corretaje de Productos Agrícolas</t>
  </si>
  <si>
    <t>Agrícola Poch S.A</t>
  </si>
  <si>
    <t>Merced 255 Of. 31</t>
  </si>
  <si>
    <t>75 2310962 / 75 2312488</t>
  </si>
  <si>
    <t>lacumbre.curico@gmail.com</t>
  </si>
  <si>
    <t>www.lacumbre.cl</t>
  </si>
  <si>
    <t>96.778.800-7</t>
  </si>
  <si>
    <t>Don Carlos 2939 Of 501</t>
  </si>
  <si>
    <t>222332593 / 223351168</t>
  </si>
  <si>
    <t>finanzas@silvestres.cl</t>
  </si>
  <si>
    <t>79.933.330-9</t>
  </si>
  <si>
    <t>Agrícola Rancho Blanco Ltda</t>
  </si>
  <si>
    <t xml:space="preserve">Carretera General San Martín s/n </t>
  </si>
  <si>
    <t>Curimón</t>
  </si>
  <si>
    <t>9 82398663</t>
  </si>
  <si>
    <t>jecartes@ranchoblanco.cl</t>
  </si>
  <si>
    <t>78.113.530-5</t>
  </si>
  <si>
    <t>San Felipe</t>
  </si>
  <si>
    <t>Agrícola Río Blanco S.A</t>
  </si>
  <si>
    <t>San Rafael 2200</t>
  </si>
  <si>
    <t>34 2422295</t>
  </si>
  <si>
    <t>86.162.600-8</t>
  </si>
  <si>
    <t>Agroindustria</t>
  </si>
  <si>
    <t>Rosario Norte 615 Of 1601</t>
  </si>
  <si>
    <t>gerencia@agricolasanandres.cl</t>
  </si>
  <si>
    <t>96.504.450-7</t>
  </si>
  <si>
    <t>Avda. Los Conquistadores 1700 P27</t>
  </si>
  <si>
    <t>faraos@sclem.cl</t>
  </si>
  <si>
    <t>www.sclem.cl</t>
  </si>
  <si>
    <t>79.500.510-2</t>
  </si>
  <si>
    <t>SGS - CMI</t>
  </si>
  <si>
    <t>Avda. Providencia 2653 P9 Of 909</t>
  </si>
  <si>
    <t>info@south-pacific.cl / agricolasj@gmail.com</t>
  </si>
  <si>
    <t>79.602.440-2</t>
  </si>
  <si>
    <t>Avda. El Golf 40 P 12</t>
  </si>
  <si>
    <t>96.612.160-2</t>
  </si>
  <si>
    <t>Agrícola ( Frutas )</t>
  </si>
  <si>
    <t>Agrícola Santa Lucía Ltda</t>
  </si>
  <si>
    <t>Casa Fundo El Peumo s/n , San Roberto</t>
  </si>
  <si>
    <t>Pichidegua</t>
  </si>
  <si>
    <t>228967230 / 72 2977810</t>
  </si>
  <si>
    <t>hmunoz@maxagro.cl</t>
  </si>
  <si>
    <t>www.maxagro.cl</t>
  </si>
  <si>
    <t>79.930.150-4</t>
  </si>
  <si>
    <t>Rancagua</t>
  </si>
  <si>
    <t>Panamericana Norte  Km 24 1/2</t>
  </si>
  <si>
    <t>clientes@asml.cl</t>
  </si>
  <si>
    <t>www.asml.cl</t>
  </si>
  <si>
    <t>96.651.330-6</t>
  </si>
  <si>
    <t>Agrícola y Avícola</t>
  </si>
  <si>
    <t xml:space="preserve">Agrícola Sicor S.A </t>
  </si>
  <si>
    <t>Km 484 Ruta 5 Norte</t>
  </si>
  <si>
    <t>esr@santaelvira.cl / dsaavedra@norfrut.cl</t>
  </si>
  <si>
    <t>www.norfrut.cl</t>
  </si>
  <si>
    <t>78.101.430-3</t>
  </si>
  <si>
    <t>Productos Uva de Mesa, Naranjas, Paltas, Clementinas de Exportación</t>
  </si>
  <si>
    <t xml:space="preserve">Agrícola Soler Cortina S.A </t>
  </si>
  <si>
    <t>Longitudinal Sur Km 189 s/n</t>
  </si>
  <si>
    <t>75 2545570</t>
  </si>
  <si>
    <t>empresas@soler.cl</t>
  </si>
  <si>
    <t>www.soler.cl</t>
  </si>
  <si>
    <t>84.786.900-3</t>
  </si>
  <si>
    <t>Criadero de Cerdos</t>
  </si>
  <si>
    <t>Agrícola Tenquelen S.A</t>
  </si>
  <si>
    <t>Fundo Tenquelen s/n</t>
  </si>
  <si>
    <t>San Gregorio</t>
  </si>
  <si>
    <t>72 2858356 / 72 2858563</t>
  </si>
  <si>
    <t>cgalaz@tenquelen.cl</t>
  </si>
  <si>
    <t>89.025.500-0</t>
  </si>
  <si>
    <t>Nancagua</t>
  </si>
  <si>
    <t>Panamericana Norte 1475- A</t>
  </si>
  <si>
    <t>227354127 / 227377934</t>
  </si>
  <si>
    <t>contacto@valleflor.cl / andreavallejos@valleflor.cl</t>
  </si>
  <si>
    <t>www.valleflor.cl</t>
  </si>
  <si>
    <t>88.032.500-0</t>
  </si>
  <si>
    <t>Juan Bautista Pastene 3111</t>
  </si>
  <si>
    <t>cabilfrut@cabilfrut.cl</t>
  </si>
  <si>
    <t>www.cabilfrut.cl</t>
  </si>
  <si>
    <t>79.906.370-0</t>
  </si>
  <si>
    <t>Corretaje Agrícola, Frutícola, Lechero y Exportaciones</t>
  </si>
  <si>
    <t>Asturias 110 Of 1</t>
  </si>
  <si>
    <t>jmacan@lavirgen.cl</t>
  </si>
  <si>
    <t>www.agricolalavirgen.cl</t>
  </si>
  <si>
    <t>89.501.300-5</t>
  </si>
  <si>
    <t>Avda. Tucapel 2045</t>
  </si>
  <si>
    <t>ceoassistant@mardonesbpb.cl</t>
  </si>
  <si>
    <t>www.mardonesbpb.cl</t>
  </si>
  <si>
    <t>78.110.560-0</t>
  </si>
  <si>
    <t>Comercio por mayor de Maderas</t>
  </si>
  <si>
    <t>Avda. El Bosque Norte 500 P 24</t>
  </si>
  <si>
    <t>terranoble@terranoble.cl</t>
  </si>
  <si>
    <t>www.terranoble.cl</t>
  </si>
  <si>
    <t>96.649.100-0</t>
  </si>
  <si>
    <t>Agrícola, Vitivinícola, Arrendataria y Propietaria, Fabricación de Vinos, Compra y venta de Vinos</t>
  </si>
  <si>
    <t>Franklin 360</t>
  </si>
  <si>
    <t>bagaro@bagaro.cl</t>
  </si>
  <si>
    <t>www.bagaro.cl</t>
  </si>
  <si>
    <t>81.113.700-6</t>
  </si>
  <si>
    <t>Productores y Exportadores de Madera</t>
  </si>
  <si>
    <t>FSC</t>
  </si>
  <si>
    <t xml:space="preserve">Agrícola y Forestal Flor del Lago S.A </t>
  </si>
  <si>
    <t>Saturnino Epulef 901</t>
  </si>
  <si>
    <t>Villarica</t>
  </si>
  <si>
    <t>45 2411314 / 45 2419101 / 45 2414357</t>
  </si>
  <si>
    <t>45 2411314</t>
  </si>
  <si>
    <t>mmera@fdl.cl / juanpablo.searle@fdl.cl</t>
  </si>
  <si>
    <t>www.fdl.cl / www.flordellago.cl</t>
  </si>
  <si>
    <t>92.459.000-9</t>
  </si>
  <si>
    <t>Agrícola, Forestal y Ganadera</t>
  </si>
  <si>
    <t xml:space="preserve">Agrícola y Forestal Las Raíces Ltda </t>
  </si>
  <si>
    <t>Bulnes 815 Of 502</t>
  </si>
  <si>
    <t>Temuco</t>
  </si>
  <si>
    <t>45 2213852</t>
  </si>
  <si>
    <t>agrifor@entelchile.net</t>
  </si>
  <si>
    <t>www.agrifor.cl</t>
  </si>
  <si>
    <t>84.220.300-7</t>
  </si>
  <si>
    <t>Explotación de Bosques</t>
  </si>
  <si>
    <t>Valentín Letelier 1373 Dpto 403</t>
  </si>
  <si>
    <t>oficinacentral@naguilan.cl</t>
  </si>
  <si>
    <t>86.486.300-0</t>
  </si>
  <si>
    <t>Agrícola y Forestal</t>
  </si>
  <si>
    <t>Avda. El Golf 99 P3</t>
  </si>
  <si>
    <t>recepcion.agricom@agricom.cl / agricom@agricom.cl</t>
  </si>
  <si>
    <t>www.agricom.cl</t>
  </si>
  <si>
    <t>86.727.800-1</t>
  </si>
  <si>
    <t>Exportadora Agrícola</t>
  </si>
  <si>
    <t>Camino El Romeral, Parcela 11, Sector Herrera</t>
  </si>
  <si>
    <t>agricovial@agricovial.cl / recepcion@agricovial.cl</t>
  </si>
  <si>
    <t>www.agricovial.cl</t>
  </si>
  <si>
    <t>96.993.240-7</t>
  </si>
  <si>
    <t>Explotación Avícola y Frutales</t>
  </si>
  <si>
    <t>Santa Beatriz 171 Of 1104</t>
  </si>
  <si>
    <t>tracy@tracy.cl</t>
  </si>
  <si>
    <t>www.agral.cl</t>
  </si>
  <si>
    <t>85.791.300-0</t>
  </si>
  <si>
    <t>Lib. Bernardo O´Higgins 1850</t>
  </si>
  <si>
    <t>226954088 / 226986707</t>
  </si>
  <si>
    <t>agroparts@agroparts.cl / rubuto@hotmail.com</t>
  </si>
  <si>
    <t>www.agroparts.cl</t>
  </si>
  <si>
    <t>75.518.430-9</t>
  </si>
  <si>
    <t>Importadora de Repuestos Automotrices para Camiones y Tractores</t>
  </si>
  <si>
    <t>Ruta G-40 N°1446</t>
  </si>
  <si>
    <t>Talagante</t>
  </si>
  <si>
    <t>www.agroriego.cl</t>
  </si>
  <si>
    <t>76.517.797-9</t>
  </si>
  <si>
    <t>Importaciones, Exportaciones y Servicios Agrícolas</t>
  </si>
  <si>
    <t>Francisco de Aguirre 3720, Of 31</t>
  </si>
  <si>
    <t>tuniche@tuniche.cl</t>
  </si>
  <si>
    <t>www.tuniche.cl</t>
  </si>
  <si>
    <t>78.065.630-1</t>
  </si>
  <si>
    <t>Condominio El Trebolar, parcela 32</t>
  </si>
  <si>
    <t>Calera de Tango</t>
  </si>
  <si>
    <t>aarce@agroarce.cl / cecilia.vargas@agroarce.cl</t>
  </si>
  <si>
    <t>www.agroarce.cl</t>
  </si>
  <si>
    <t>76.025.684-6</t>
  </si>
  <si>
    <t>Comercializadora - Maquinaria Agrícola- Almacenadora de Granos</t>
  </si>
  <si>
    <t xml:space="preserve">Agrocomercial Las Tinajas Ltda </t>
  </si>
  <si>
    <t>Santa Rosa 354</t>
  </si>
  <si>
    <t>Malloa</t>
  </si>
  <si>
    <t>72 2384060</t>
  </si>
  <si>
    <t>contacto@agrolastinajas.cl</t>
  </si>
  <si>
    <t>www.agrolastinajas.cl</t>
  </si>
  <si>
    <t>78.422.300-0</t>
  </si>
  <si>
    <t>Agrocomercio</t>
  </si>
  <si>
    <t>Pelequén</t>
  </si>
  <si>
    <t xml:space="preserve">Agrocomercial Quillota S.A </t>
  </si>
  <si>
    <t>Panamericana Norte esq. Chépica Km 107</t>
  </si>
  <si>
    <t>Hijuelas</t>
  </si>
  <si>
    <t>32 2297400</t>
  </si>
  <si>
    <t>info@propal.cl</t>
  </si>
  <si>
    <t>www.propal.cl</t>
  </si>
  <si>
    <t>89.530.600-2</t>
  </si>
  <si>
    <t>Venta de Frutas y Servicio de Packing</t>
  </si>
  <si>
    <t xml:space="preserve">Agroelite Ltda </t>
  </si>
  <si>
    <t>Fundo Santa María s/n</t>
  </si>
  <si>
    <t>El Olivar</t>
  </si>
  <si>
    <t>72.2391969 / 72 2391344</t>
  </si>
  <si>
    <t>contacto@agroelite.cl</t>
  </si>
  <si>
    <t>www.agroelite.cl</t>
  </si>
  <si>
    <t>79.559.550-3</t>
  </si>
  <si>
    <t xml:space="preserve">Agrofoods Central Valley Chile S.A  </t>
  </si>
  <si>
    <t>Ruta H-716 s/n</t>
  </si>
  <si>
    <t>72 2387400</t>
  </si>
  <si>
    <t>www.agrofoods.cl</t>
  </si>
  <si>
    <t>96.900.690-1</t>
  </si>
  <si>
    <t>Det Norske Veritas, CRC</t>
  </si>
  <si>
    <t>Agroforestal Cauquenes S.A</t>
  </si>
  <si>
    <t>Km 38, Camino a Cauquenes, Chanco</t>
  </si>
  <si>
    <t>Pelluhue</t>
  </si>
  <si>
    <t>9 77685399 / 9 56099948</t>
  </si>
  <si>
    <t>ventasfocasa@gmail.com</t>
  </si>
  <si>
    <t>www.focasa.cl</t>
  </si>
  <si>
    <t>96.502.620-7</t>
  </si>
  <si>
    <t>Barraca, Impregnadora y Astilladora de Madera</t>
  </si>
  <si>
    <t>Cauquenes</t>
  </si>
  <si>
    <t>Avda. Apoquindo 3650 P 16</t>
  </si>
  <si>
    <t>n.gonzalez@agrofruta.cl</t>
  </si>
  <si>
    <t>www.agrofruta.cl</t>
  </si>
  <si>
    <t>77.618.380-6</t>
  </si>
  <si>
    <t>Explotación Agrícola y Forestal</t>
  </si>
  <si>
    <t>HACCP - Global GAP - Tesco- Rainforest- Walmant</t>
  </si>
  <si>
    <t>PREEMIS - CYD Certified s.A- Greengood Chile - Walmart</t>
  </si>
  <si>
    <t>Agrogestión Vitra S.A</t>
  </si>
  <si>
    <t xml:space="preserve">Calle Bello Horizonte 869 P 9 </t>
  </si>
  <si>
    <t>72 2342000</t>
  </si>
  <si>
    <t>www.agrovitra.com</t>
  </si>
  <si>
    <t>77.082.030-8</t>
  </si>
  <si>
    <t>Importación y Exportaciones de Fertilizantes y Granos</t>
  </si>
  <si>
    <t>Camino Buin-Maipo 1324</t>
  </si>
  <si>
    <t>pontigo@pontigo.cl</t>
  </si>
  <si>
    <t>www.pontigo.cl</t>
  </si>
  <si>
    <t>85.276.500-3</t>
  </si>
  <si>
    <t>Agroindustrial</t>
  </si>
  <si>
    <t>Agroiindustria Sagrada Familia Ltda</t>
  </si>
  <si>
    <t>Los Conquistadores2328</t>
  </si>
  <si>
    <t>sanco@sanco.cl</t>
  </si>
  <si>
    <t>www.sanco.cl</t>
  </si>
  <si>
    <t>76.765.780-8</t>
  </si>
  <si>
    <t>Agroindustria , Exportación de Fruta Congelada, Fresca</t>
  </si>
  <si>
    <t>Agroindustrial A..C. Baldrich Chile Ltda</t>
  </si>
  <si>
    <t>Avda Apoquindo 3000 P 11 Of 1101</t>
  </si>
  <si>
    <t>baldrichchile@baldrich-chile.cl</t>
  </si>
  <si>
    <t>www.alfalfasbaldrich.cl</t>
  </si>
  <si>
    <t>78.059.800-K</t>
  </si>
  <si>
    <t>Producción y Exportación de Semillas de Alfalfa</t>
  </si>
  <si>
    <t xml:space="preserve">Agroindustrial Frutasol S.A </t>
  </si>
  <si>
    <t>Fundo El Cielito, Camino Los Niches Km 11</t>
  </si>
  <si>
    <t>75 2576120</t>
  </si>
  <si>
    <t>frutasol@frutasol.cl / marlon.jimenez@frutasol.cl</t>
  </si>
  <si>
    <t>www.frutasol.cl</t>
  </si>
  <si>
    <t>79.753.490-0</t>
  </si>
  <si>
    <t>BRC, APL, Walmart</t>
  </si>
  <si>
    <t xml:space="preserve">Agroindustrial Jaime Soler S.A </t>
  </si>
  <si>
    <t xml:space="preserve">Longitudinal Sur Km 189 </t>
  </si>
  <si>
    <t>Romeral</t>
  </si>
  <si>
    <t>89.255.800-0</t>
  </si>
  <si>
    <t>Agroindustrial Las 3 Erre Ltda</t>
  </si>
  <si>
    <t>Salar de Llamará 807, ENEA</t>
  </si>
  <si>
    <t>contacto@alto-lacruz.cl / cvalenzuela@alto-lacruz.cl</t>
  </si>
  <si>
    <t>www.alto-lacruz.cl</t>
  </si>
  <si>
    <t>78.159.820-8</t>
  </si>
  <si>
    <t>Compra Venta de Productos Alimenticios</t>
  </si>
  <si>
    <t>ISO 9001: 2015- HAACP- KOSHER- BRC</t>
  </si>
  <si>
    <t xml:space="preserve">Agroindustrial Valle Frío S.A </t>
  </si>
  <si>
    <t>Parcela 2 , San Manuel</t>
  </si>
  <si>
    <t>75 2431252 / 75 2431070</t>
  </si>
  <si>
    <t>vallefrio@vallefrio.cl / recepción@vallefrio.cl</t>
  </si>
  <si>
    <t>76.197.286-3</t>
  </si>
  <si>
    <t xml:space="preserve">Agroindustrias Cepia S.A </t>
  </si>
  <si>
    <t>Logitudinal Sur 90</t>
  </si>
  <si>
    <t>Talca</t>
  </si>
  <si>
    <t>71 2617600</t>
  </si>
  <si>
    <t>71 2617620 / 71 2617630</t>
  </si>
  <si>
    <t>mpezo@agrocepia.cl</t>
  </si>
  <si>
    <t>www.agrocepia.cl</t>
  </si>
  <si>
    <t>79.711.330-1</t>
  </si>
  <si>
    <t>HAACP</t>
  </si>
  <si>
    <t xml:space="preserve">Agroindustrias Lomas Coloradas Ltda </t>
  </si>
  <si>
    <t>Camino a Coronel 6670 Km 11.5; Lomas Coloradas</t>
  </si>
  <si>
    <t>San Pedro de la Paz</t>
  </si>
  <si>
    <t>41 2734500</t>
  </si>
  <si>
    <t>informaciones@agrolomas.cl</t>
  </si>
  <si>
    <t>89.792.300-0</t>
  </si>
  <si>
    <t>Planta Faenadora de Carne</t>
  </si>
  <si>
    <t>La Forja 8820, Parque Industrial</t>
  </si>
  <si>
    <t>comercial@biorganic.cl</t>
  </si>
  <si>
    <t>www.coesam.cl / www.biorganic.cl</t>
  </si>
  <si>
    <t>78.795.300-K</t>
  </si>
  <si>
    <t>Explotación y Procesamiento de Plantas Agroindustriales, Crianza, Producción y Fabricación de Alimento</t>
  </si>
  <si>
    <t>Av. S. Jaime Juzmán Errázuriz 3180</t>
  </si>
  <si>
    <t>exporta@agrprodex.cl</t>
  </si>
  <si>
    <t>www.agroprodex.cl</t>
  </si>
  <si>
    <t>95.891.000-2</t>
  </si>
  <si>
    <t>Exportaciones, Compra y Venta de Productos Agropecuarios</t>
  </si>
  <si>
    <t>Avda. El Golf 99 of 601</t>
  </si>
  <si>
    <t>rodrigo@bauza.cl</t>
  </si>
  <si>
    <t>www.piscobauza.cl</t>
  </si>
  <si>
    <t>87.938.700-0</t>
  </si>
  <si>
    <t>Producción, Comercialización y Exportación de Pisco</t>
  </si>
  <si>
    <t>Avda. Manquehue Sur 520 Of 118</t>
  </si>
  <si>
    <t>jgeldres@margen.cl</t>
  </si>
  <si>
    <t>www.margen.cl</t>
  </si>
  <si>
    <t>78.302.140-4</t>
  </si>
  <si>
    <t>Inversiones y Proyectos Agrícolas y Mineros</t>
  </si>
  <si>
    <t>Camino El Milagro 257</t>
  </si>
  <si>
    <t>hdiaz@agrospec.cl</t>
  </si>
  <si>
    <t>www.agrospec.cl</t>
  </si>
  <si>
    <t>79.670.620-1</t>
  </si>
  <si>
    <t>Fab. De Productos Agroquímicos</t>
  </si>
  <si>
    <t>Agrosuper S.A</t>
  </si>
  <si>
    <t>Camino La Estrella 401 Of 56, Sector Punta de Cortés</t>
  </si>
  <si>
    <t>72 2356000</t>
  </si>
  <si>
    <t>www.agrosuper.com</t>
  </si>
  <si>
    <t>76.129.263-3</t>
  </si>
  <si>
    <t>Alimentos</t>
  </si>
  <si>
    <t>Lo Echevers 381</t>
  </si>
  <si>
    <t>agrovet@grupomathiesen.com</t>
  </si>
  <si>
    <t>www.agrovet.cl</t>
  </si>
  <si>
    <t>83.641.100-5</t>
  </si>
  <si>
    <t>Prod. Farmacéuticos Veterinarios</t>
  </si>
  <si>
    <t>El Rosal 5138, Parque El Rosal</t>
  </si>
  <si>
    <t>ventas@aguapremium.cl</t>
  </si>
  <si>
    <t>www.aguapremium.cl</t>
  </si>
  <si>
    <t>96.682.060-8</t>
  </si>
  <si>
    <t>Agua Purificada, Producción, Comercialización y Distribución</t>
  </si>
  <si>
    <t>Los Robles 540</t>
  </si>
  <si>
    <t>www.manantial.com</t>
  </si>
  <si>
    <t>96.711.590-8</t>
  </si>
  <si>
    <t>Venta y Distribución de Agua Purificada</t>
  </si>
  <si>
    <t>ISO 22001</t>
  </si>
  <si>
    <t>Los Talaveras 13-B, Km 20, Camino a Melipilla</t>
  </si>
  <si>
    <t>225371642 / 225372074</t>
  </si>
  <si>
    <t>rgajardo@fibrogen.cl / rgajardo@aquacentro.com</t>
  </si>
  <si>
    <t>www.fibrogen.cl / www.aquacentro.com</t>
  </si>
  <si>
    <t>76.713.960-8</t>
  </si>
  <si>
    <t>Prod. de Productos de Plástico Reforzado en Fibra de Vidrio y Comercialización de Artículos para uso, Manejo y Goce del Agua</t>
  </si>
  <si>
    <t xml:space="preserve">Aguas Araucanía S.A </t>
  </si>
  <si>
    <t>Avda. Vicuña Mackenna 0202</t>
  </si>
  <si>
    <t>45 2207300</t>
  </si>
  <si>
    <t>servicioalcliente@aguasaraucania.cl</t>
  </si>
  <si>
    <t>www.aguasaraucanía.cl</t>
  </si>
  <si>
    <t>76.215.637-7</t>
  </si>
  <si>
    <t>Producción y Distribución de Agua Potable</t>
  </si>
  <si>
    <t>Avda. Presidente Balmaceda 1398</t>
  </si>
  <si>
    <t>225692061 / 226881000</t>
  </si>
  <si>
    <t>Info@aguasndinas.cl / comunicaciones@aguasndinas.cl</t>
  </si>
  <si>
    <t>www.aguasandinas.cl</t>
  </si>
  <si>
    <t>61.808.000-5</t>
  </si>
  <si>
    <t>Producción y Distribución de Agua Potable, Recolección y Tratamiento de Aguas Servidas</t>
  </si>
  <si>
    <t>Avda. Copayapu 2970</t>
  </si>
  <si>
    <t>pguaita@aguaschañar.cl</t>
  </si>
  <si>
    <t>www.aguaschañar.cl</t>
  </si>
  <si>
    <t>99.542.570-K</t>
  </si>
  <si>
    <t>Prod. Y Dist. De Agua Potable, Recolección y Disposición de Aguas Servidas</t>
  </si>
  <si>
    <t>Aguas Chañar S.A</t>
  </si>
  <si>
    <t xml:space="preserve">Aguas de Antofagasta S.A </t>
  </si>
  <si>
    <t xml:space="preserve">Aguas Décima S.A </t>
  </si>
  <si>
    <t>info@aguascordillera.cl</t>
  </si>
  <si>
    <t>info@aguasdelvalle.cl</t>
  </si>
  <si>
    <t>www.aguascordillera.cl</t>
  </si>
  <si>
    <t>96.809.310_K</t>
  </si>
  <si>
    <t>Producción y Distribución de Agua Potable, Recolección y Evacuación de Aguas Servidas</t>
  </si>
  <si>
    <t>ISO 9001: 2008- ISO 14001: 2004-OHSAS 1801: 2007</t>
  </si>
  <si>
    <t>Avda. Pedro Aguirre Cerda 6496</t>
  </si>
  <si>
    <t>55 2356151 / 55 2356801</t>
  </si>
  <si>
    <t>gerencia@aguasantofagasta.cl</t>
  </si>
  <si>
    <t>www.aguasantofagasta.cl</t>
  </si>
  <si>
    <t>76.418.976-0</t>
  </si>
  <si>
    <t>Captación, Purificación y Distribución de Agua Potable</t>
  </si>
  <si>
    <t xml:space="preserve">Aguas del Altiplano S.A  </t>
  </si>
  <si>
    <t>Esmeralda 340 Of 1010</t>
  </si>
  <si>
    <t>57 2403653</t>
  </si>
  <si>
    <t>maria.paniagua@aguasdelaltiplano.cl</t>
  </si>
  <si>
    <t>www.aguasdelaltiplano.cl</t>
  </si>
  <si>
    <t>76.215.634-2</t>
  </si>
  <si>
    <t>Captación, Depuración y Distribución de Aguas</t>
  </si>
  <si>
    <t>ISO 18001: 2007</t>
  </si>
  <si>
    <t>Arauco 434</t>
  </si>
  <si>
    <t>Valdivia</t>
  </si>
  <si>
    <t>63 2213321</t>
  </si>
  <si>
    <t>info@aguasdecima.cl</t>
  </si>
  <si>
    <t>www.aguasdecima.cl</t>
  </si>
  <si>
    <t>96.703.230-1</t>
  </si>
  <si>
    <t>ISO 9001: 2000- NCh 9001  Of 2001</t>
  </si>
  <si>
    <t>CESMEC</t>
  </si>
  <si>
    <t xml:space="preserve">Aguas del Valle S.A </t>
  </si>
  <si>
    <t>Colo Colo 935</t>
  </si>
  <si>
    <t>51 2206000</t>
  </si>
  <si>
    <t>www.aguasdelvalle.cl</t>
  </si>
  <si>
    <t>99.541.380-9</t>
  </si>
  <si>
    <t>Servicio de Agua Potable y Alcantarillado</t>
  </si>
  <si>
    <t>ISO 9001: 2015-ISO 14001 : 2015- OHSAS 18001: 2007</t>
  </si>
  <si>
    <t>Bureau Veritas Certification</t>
  </si>
  <si>
    <t>Aguas Patagonia de Aysén S.A</t>
  </si>
  <si>
    <t>Aguas Santiago Poniente S.A</t>
  </si>
  <si>
    <t>info@aguasmanquehue.cl</t>
  </si>
  <si>
    <t>www.manquehue.cl</t>
  </si>
  <si>
    <t>89.221.000-4</t>
  </si>
  <si>
    <t>Captación, Purificación y Distribución de Agua Potable, Recolección y Tratamiento de Aguas Servidas</t>
  </si>
  <si>
    <t>ISO 9001 : 2008- ISO 14001: 2004- OHSAS 18001: 2007</t>
  </si>
  <si>
    <t>Carlos Condell 22</t>
  </si>
  <si>
    <t>Coyhaique</t>
  </si>
  <si>
    <t>67 2216300</t>
  </si>
  <si>
    <t>aguaspatagonia@aguaspatagonia.cl</t>
  </si>
  <si>
    <t>www.aguaspatagonia.cl</t>
  </si>
  <si>
    <t>99.501.280-4</t>
  </si>
  <si>
    <t>Producción y Distribución de Agua Potable; Recolección y Tratamiento de Aguas Servidas</t>
  </si>
  <si>
    <t>Martín de Poveda 4463</t>
  </si>
  <si>
    <t>227768282 / 227765353</t>
  </si>
  <si>
    <t>jvasquez@aguasancristobal.cl / ventas@aguasancristobal.cl</t>
  </si>
  <si>
    <t>www.aguasancristobal.cl</t>
  </si>
  <si>
    <t>99.536.200-7</t>
  </si>
  <si>
    <t>Fabricación y Comercialización de Agua Purificada</t>
  </si>
  <si>
    <t>Boulevard Aeropuerto Norte 9623 Local 4- Enea</t>
  </si>
  <si>
    <t>info@aguasponiente.cl</t>
  </si>
  <si>
    <t>96.773.290-7</t>
  </si>
  <si>
    <t>Servicios Públicos de Agua Potable y Alcantarillado</t>
  </si>
  <si>
    <t xml:space="preserve">ISO 9001 </t>
  </si>
  <si>
    <t>AVDA. Apoquindo 6550 P 12</t>
  </si>
  <si>
    <t>aguasyriles@aguasyriles.cl</t>
  </si>
  <si>
    <t>www.aguasyriles.cl</t>
  </si>
  <si>
    <t>96.954.690-6</t>
  </si>
  <si>
    <t>Tratamiento de Aguas y Residuos Industriales</t>
  </si>
  <si>
    <t>Avda. Eduardo Frei Montalva 18900 Sitios 4 y 5</t>
  </si>
  <si>
    <t>www.aguasin.com</t>
  </si>
  <si>
    <t>aguasin@aguasin.com</t>
  </si>
  <si>
    <t>76.377.649-2</t>
  </si>
  <si>
    <t>Fabricación de Sustancias Químicas Básicas, Excepto Abono y Compuesto; Servicios de Ingeniería</t>
  </si>
  <si>
    <t xml:space="preserve">Aguayo Hermanos y Cía Ltda </t>
  </si>
  <si>
    <t>Avda. Dinahue 5483</t>
  </si>
  <si>
    <t>41 2416230</t>
  </si>
  <si>
    <t>maestranza@naguilan.com</t>
  </si>
  <si>
    <t>www.naguilan.com</t>
  </si>
  <si>
    <t>86.116.800-K</t>
  </si>
  <si>
    <t>Fundición y Maestranza</t>
  </si>
  <si>
    <t>Las Encinas 731</t>
  </si>
  <si>
    <t>225331705 / 225332984</t>
  </si>
  <si>
    <t>aguigom@aguigom.cl / jaguilera@aguigom.cl</t>
  </si>
  <si>
    <t>www.aguigom.cl</t>
  </si>
  <si>
    <t>78.785.510-5</t>
  </si>
  <si>
    <t>Industria de Artículos de Goma</t>
  </si>
  <si>
    <t xml:space="preserve">ISO 9001: 2008 </t>
  </si>
  <si>
    <t>SGS Chile ltda</t>
  </si>
  <si>
    <t>Santa Clara 301 Of 7801, Ciudad Empresarial</t>
  </si>
  <si>
    <t>ventas@fahneu.cl</t>
  </si>
  <si>
    <t>www.fahneu.cl</t>
  </si>
  <si>
    <t>80.335.400-6</t>
  </si>
  <si>
    <t>Juegos Infantiles, Mobiliario Urbano</t>
  </si>
  <si>
    <t>Santa Adela 10040</t>
  </si>
  <si>
    <t>felipeaguilera@aguimec.cl</t>
  </si>
  <si>
    <t>www.aguimec.cl</t>
  </si>
  <si>
    <t>78.924.430-8</t>
  </si>
  <si>
    <t>Metalmecánica</t>
  </si>
  <si>
    <t xml:space="preserve">Avda. Andrés Bello 2687 P 15 </t>
  </si>
  <si>
    <t>agunsascl@agunsa.cl</t>
  </si>
  <si>
    <t>www.agunsa.com</t>
  </si>
  <si>
    <t>96.566.940-K</t>
  </si>
  <si>
    <t>Consejo de Indias 1264</t>
  </si>
  <si>
    <t>josetefall@yahoo.es</t>
  </si>
  <si>
    <t>www.tafallingelec.cl</t>
  </si>
  <si>
    <t>84.938.600-K</t>
  </si>
  <si>
    <t>Instalaciones Eléctricas, Ingeniería Eléctrica y Montajes</t>
  </si>
  <si>
    <t>Avda El Bosque Norte 0440 P 6 Of 601</t>
  </si>
  <si>
    <t>chileinfo@camchal.cl</t>
  </si>
  <si>
    <t>www.camchal.cl</t>
  </si>
  <si>
    <t>96.790.910-6</t>
  </si>
  <si>
    <t>Servicios, Venta de Publicaciones y Bases de Datps, Consultorías y Asesorías</t>
  </si>
  <si>
    <t>Las Dalias 2260</t>
  </si>
  <si>
    <t>mtgaete@ahosa.cl</t>
  </si>
  <si>
    <t>www.ahosa.cl</t>
  </si>
  <si>
    <t>76.127.865-7</t>
  </si>
  <si>
    <t>Elaboración y Comercialización de Productos Metálicos, Metal Desplegado</t>
  </si>
  <si>
    <t>Avda. Andrés Bello 2687 P 16</t>
  </si>
  <si>
    <t>administracionaerea@agunsa.cl</t>
  </si>
  <si>
    <t>www.aircanada.com</t>
  </si>
  <si>
    <t>59.149.800-2</t>
  </si>
  <si>
    <t>Transporte Aéreo Internacional de Pasajeros y de Carga Regular y no Regular</t>
  </si>
  <si>
    <t>Joaquín Montero 3000, P 2</t>
  </si>
  <si>
    <t>mail.cto.scl@airfrance.fr</t>
  </si>
  <si>
    <t>www.airfrance.cl</t>
  </si>
  <si>
    <t>91.750.000-2</t>
  </si>
  <si>
    <t>Avda. Presidente Kennedy 5454 Of 801</t>
  </si>
  <si>
    <t>gladys.apablaza@airliquide.com</t>
  </si>
  <si>
    <t>www.airliquide.cl</t>
  </si>
  <si>
    <t>96.590.530-8</t>
  </si>
  <si>
    <t>Avda. José Joaquín Prieto 11041</t>
  </si>
  <si>
    <t>ventas@aircal.cl / secretaria@aircal.cl</t>
  </si>
  <si>
    <t>www.aircal.net</t>
  </si>
  <si>
    <t>80.930.300-4</t>
  </si>
  <si>
    <t>Ferretería Eléctrica Galvanizada y Materiales Eléctricos</t>
  </si>
  <si>
    <t>Padre Orellana 1416</t>
  </si>
  <si>
    <t>vilmavivanco@instaclima.cl</t>
  </si>
  <si>
    <t>www.instaclima.cl</t>
  </si>
  <si>
    <t>78.806.310-5</t>
  </si>
  <si>
    <t>Aire Acondicionado</t>
  </si>
  <si>
    <t>Avda. Ricardo Lyon 967</t>
  </si>
  <si>
    <t>jaime.lima@airlife.com</t>
  </si>
  <si>
    <t>www.airlife.com</t>
  </si>
  <si>
    <t>77.314.800-7</t>
  </si>
  <si>
    <t>Comercialización, Depuración y Desodoración de Ambientes</t>
  </si>
  <si>
    <t>Lo Echevers 550 Módulo 30</t>
  </si>
  <si>
    <t>central@airolite.cl / recepción@airolite.cl</t>
  </si>
  <si>
    <t>www.airolite.cl</t>
  </si>
  <si>
    <t>92.681.000-6</t>
  </si>
  <si>
    <t>Comercialización de Ventilación, Aire Acondicionado y Electrodomésticos</t>
  </si>
  <si>
    <t>Senador Jaime Guzmán 220</t>
  </si>
  <si>
    <t>aislantes@anacsa.cl</t>
  </si>
  <si>
    <t>www.aislantesnacionales.cl</t>
  </si>
  <si>
    <t>76.350.871-4</t>
  </si>
  <si>
    <t>Fabricación y Comercialización de Materiales Aislantes en General</t>
  </si>
  <si>
    <t xml:space="preserve">Aislapanel S.A </t>
  </si>
  <si>
    <t>Calle D Sitio 1, Manzana C, Parque Industrial Escuadrón II</t>
  </si>
  <si>
    <t>Coronel</t>
  </si>
  <si>
    <t>41 2751042</t>
  </si>
  <si>
    <t>cstuardo@aislapanel.cl / ventas@aislapanel.cl</t>
  </si>
  <si>
    <t>www.aislapanel.cl</t>
  </si>
  <si>
    <t>96.788.050-7</t>
  </si>
  <si>
    <t>Fabricación de Productos Plásticos de Poliestireno y Paneles</t>
  </si>
  <si>
    <t>Avda Carrascal 3791</t>
  </si>
  <si>
    <t>aislapol@styropek.com</t>
  </si>
  <si>
    <t>www.aislapol.cl</t>
  </si>
  <si>
    <t>76.412.645-9</t>
  </si>
  <si>
    <t>Productos Aislantes</t>
  </si>
  <si>
    <t>DQS Chile</t>
  </si>
  <si>
    <t>Avda. Eliodoro Yañez 1812</t>
  </si>
  <si>
    <t>recepcion@airec.cl</t>
  </si>
  <si>
    <t>www.aitec.cl</t>
  </si>
  <si>
    <t>96.931.710-9</t>
  </si>
  <si>
    <t>Comercio Mayorista y Elaboración de Proyectos</t>
  </si>
  <si>
    <t>Avda. Presidente Eduardo Frei Montalva 4900</t>
  </si>
  <si>
    <t>ajaysqmchile@ajay-sqm.cl</t>
  </si>
  <si>
    <t>www.ajay-sqm.com</t>
  </si>
  <si>
    <t>96.592.180-K</t>
  </si>
  <si>
    <t>Industrias Químicas</t>
  </si>
  <si>
    <t>ISO 9001: 2008 - ISO 14001 : 2004</t>
  </si>
  <si>
    <t>Merced 317</t>
  </si>
  <si>
    <t>akipark@unete.cl</t>
  </si>
  <si>
    <t>81.253.600-1</t>
  </si>
  <si>
    <t>Administración , Explotación y Construcción de Estacionamientos</t>
  </si>
  <si>
    <t xml:space="preserve">AKVA Group Chile S.A </t>
  </si>
  <si>
    <t>Ruta 5 Sur 1030</t>
  </si>
  <si>
    <t>65 2250250 / 65 2229700</t>
  </si>
  <si>
    <t>65 2257119</t>
  </si>
  <si>
    <t>soyanedel@gmail.com</t>
  </si>
  <si>
    <t>www.akvagroup.com</t>
  </si>
  <si>
    <t>77.151.010-8</t>
  </si>
  <si>
    <t>Comercialización e Importación de Maquinarias y Equipos Marinos</t>
  </si>
  <si>
    <t>Puerto Montt</t>
  </si>
  <si>
    <t>DNV</t>
  </si>
  <si>
    <t>Hendaya 263</t>
  </si>
  <si>
    <t>alaluf@alaluf.com / gerencia@alaluf.com</t>
  </si>
  <si>
    <t>www.alaluf.cl</t>
  </si>
  <si>
    <t>99.575.120-8</t>
  </si>
  <si>
    <t>Desarrollo Inmobiliario, Inversión Inmobiliaria, Corretaje de Propiedades</t>
  </si>
  <si>
    <t>Los Olmos 2950</t>
  </si>
  <si>
    <t>servicioalcliente@alarmatic.cl</t>
  </si>
  <si>
    <t>www.alarmatic.cl</t>
  </si>
  <si>
    <t>79.381.281-2</t>
  </si>
  <si>
    <t>Importación, Distribución e Instalación de Sistemas de Seguridad</t>
  </si>
  <si>
    <t>El Golf 150 P 4</t>
  </si>
  <si>
    <t>az@az.cl</t>
  </si>
  <si>
    <t>www.az.cl</t>
  </si>
  <si>
    <t>78.141.380-1</t>
  </si>
  <si>
    <t>Servicios Legales</t>
  </si>
  <si>
    <t>Héctor Gómez Cobo 975 Sector 4</t>
  </si>
  <si>
    <t>www.albemarlelitio.cl</t>
  </si>
  <si>
    <t>cecilia.cortes@albemarle.com / maria.carrasco@albemarle.com</t>
  </si>
  <si>
    <t>85.066.600-8</t>
  </si>
  <si>
    <t>55 2351013 / 55 2351008</t>
  </si>
  <si>
    <t>Explotación de otras Minas y Canteras NCP</t>
  </si>
  <si>
    <t>ISO 9001. 2008</t>
  </si>
  <si>
    <t xml:space="preserve">Albemarle Ltda </t>
  </si>
  <si>
    <t xml:space="preserve">Carlos Sage 768 </t>
  </si>
  <si>
    <t>228878000 / 228878020</t>
  </si>
  <si>
    <t>sugerenciasyreclamos@albintrotter.com</t>
  </si>
  <si>
    <t>www.albintrotter.com</t>
  </si>
  <si>
    <t>81.873.700-9</t>
  </si>
  <si>
    <t>Comercialización de Electrodomésticos y Línea Blanca</t>
  </si>
  <si>
    <t>Ricardo Matte Pérez 560</t>
  </si>
  <si>
    <t>223416024 / 223416029 / 22095852</t>
  </si>
  <si>
    <t>auditores@alburquenque.cl</t>
  </si>
  <si>
    <t>www.alburquenque.cl</t>
  </si>
  <si>
    <t>83.563.100-1</t>
  </si>
  <si>
    <t>Consultoría y Auditoría a Empresas, Servicios Contables y Legales</t>
  </si>
  <si>
    <t>Salvador Gutierrez 4465</t>
  </si>
  <si>
    <t>ventas.alcipmetal@gmail.com / cobranzas.alcipmetal@gmail.com</t>
  </si>
  <si>
    <t>www.alcipmetal.com / www.alcipmetal.cl</t>
  </si>
  <si>
    <t>78.211.510-3</t>
  </si>
  <si>
    <t>Comercialización de Potones Eléctricos, Cierres Mecánicos y Rejas</t>
  </si>
  <si>
    <t>Avda. Providencia 2040 Of C</t>
  </si>
  <si>
    <t>servicio@alerta.cl</t>
  </si>
  <si>
    <t>www.alerta.cl</t>
  </si>
  <si>
    <t>96.691.250-2</t>
  </si>
  <si>
    <t>Asesoría y Servicio para la Adquisición de Revistas</t>
  </si>
  <si>
    <t>El Regidor 66 P 10</t>
  </si>
  <si>
    <t>alessandri@alessandri.cl</t>
  </si>
  <si>
    <t>www.alessandri.legal.cl</t>
  </si>
  <si>
    <t>79. 784.430-6</t>
  </si>
  <si>
    <t>Abogados</t>
  </si>
  <si>
    <t>Avda. Quilín 2910</t>
  </si>
  <si>
    <t>224100412 / 224100409</t>
  </si>
  <si>
    <t>g.gral@alexstewart.cl / franz.apablaza@alexstewart.cl</t>
  </si>
  <si>
    <t>www.alexstewart.cl</t>
  </si>
  <si>
    <t>79.843.940-5</t>
  </si>
  <si>
    <t>Control y Certificación de Calidad</t>
  </si>
  <si>
    <t>Bío Bío 471</t>
  </si>
  <si>
    <t>225513821 / 225562101</t>
  </si>
  <si>
    <t>alfacajas@yahoo.es</t>
  </si>
  <si>
    <t>4. 854.955-1</t>
  </si>
  <si>
    <t>Fabricación de Cajas de Cartón Corrugado</t>
  </si>
  <si>
    <t>San Sebastián 2839 Of 401</t>
  </si>
  <si>
    <t>223530300 / 223530318</t>
  </si>
  <si>
    <t>www.alfalaval.com</t>
  </si>
  <si>
    <t>92.231.000-9</t>
  </si>
  <si>
    <t>Importaciones de Maquinaria Industrial</t>
  </si>
  <si>
    <t>Avda. Providencia 1963</t>
  </si>
  <si>
    <t>mgutierrez@alphaprint.cl</t>
  </si>
  <si>
    <t>www.alphaprint.cl</t>
  </si>
  <si>
    <t>77.803.680-0</t>
  </si>
  <si>
    <t>Centro de Copiado, Impresión Digital, Imprenta</t>
  </si>
  <si>
    <t>Domingo Faustino Sarmiento 303</t>
  </si>
  <si>
    <t>juan.avino@alfacom.cl</t>
  </si>
  <si>
    <t>www.alfacom.cl</t>
  </si>
  <si>
    <t>78.573.960-4</t>
  </si>
  <si>
    <t>Servicios Computacionales</t>
  </si>
  <si>
    <t>Sucre 1377</t>
  </si>
  <si>
    <t>222693034 / 222537321</t>
  </si>
  <si>
    <t>masalfombrar@hotmail.com</t>
  </si>
  <si>
    <t>8.492.779-1</t>
  </si>
  <si>
    <t>Comercialización de Alfombras, Papeles Murales y Pisos Flotantes</t>
  </si>
  <si>
    <t>Carretera Gral. San Martín 16500, Complejo Los Libertadores Lote 89</t>
  </si>
  <si>
    <t>jrubio@multicarpet.cl / ppozo@multicarpet.cl</t>
  </si>
  <si>
    <t>www.multicarpet.cl / www.rollux.cl</t>
  </si>
  <si>
    <t>96.556.470-5</t>
  </si>
  <si>
    <t>Fabricación de Tapices, Alfombras, Cortinas, Pisos; Instalación de Piso y Tapices</t>
  </si>
  <si>
    <t>Luis Olea 010</t>
  </si>
  <si>
    <t>info@wiener.cl</t>
  </si>
  <si>
    <t>www.wiener.cl</t>
  </si>
  <si>
    <t>95.421.000-6</t>
  </si>
  <si>
    <t>Fabricación y Comercialización de Alfombras</t>
  </si>
  <si>
    <t>Panamericana Norte 20514 Km 20 1/2</t>
  </si>
  <si>
    <t>suspensionesinvicta@gmail.com</t>
  </si>
  <si>
    <t>www.suspenciones.cl</t>
  </si>
  <si>
    <t>77.654.140-0</t>
  </si>
  <si>
    <t>Fábrica de Resortes y Suspensiones para Camiones-Ramplas</t>
  </si>
  <si>
    <t>Avda. Santa Rosa 665-667 Local 8</t>
  </si>
  <si>
    <t>222228259 / 226352033</t>
  </si>
  <si>
    <t>alfredomiddleton@gmail.com</t>
  </si>
  <si>
    <t>www.tipografíamiddleton.cl</t>
  </si>
  <si>
    <t>83.621.600-8</t>
  </si>
  <si>
    <t>Tipo de Imprenta y Materiales Gráficos</t>
  </si>
  <si>
    <t>222251969 / 222055184</t>
  </si>
  <si>
    <t>Industria Procesadora de Algas (Agar- Agar)</t>
  </si>
  <si>
    <t>Avda. Pedro de Valdivia Norte 061</t>
  </si>
  <si>
    <t>224788000 / 224788040 / 224788045</t>
  </si>
  <si>
    <t>224788045 / 224788010</t>
  </si>
  <si>
    <t>Exportadores de Algas Marinas y Frutos Acuáticos</t>
  </si>
  <si>
    <t>Antonio Varas 303 Of 907</t>
  </si>
  <si>
    <t>225495400 / 223412777</t>
  </si>
  <si>
    <t>222252950 / 222092476</t>
  </si>
  <si>
    <t>asistente-comex@alchi.cl</t>
  </si>
  <si>
    <t>www.kimica.jp</t>
  </si>
  <si>
    <t>79.775.750-0</t>
  </si>
  <si>
    <t>Importación, Exportación, Materias Primas e Industriales</t>
  </si>
  <si>
    <t>Lloyd´s Regster</t>
  </si>
  <si>
    <t>Calle Nueva 5327</t>
  </si>
  <si>
    <t>Conchalí</t>
  </si>
  <si>
    <t>algodonera@acolon.cl</t>
  </si>
  <si>
    <t>www.lecotonnier.cl</t>
  </si>
  <si>
    <t>91.363.000-9</t>
  </si>
  <si>
    <t>Industria Textil</t>
  </si>
  <si>
    <t>Lo Echevers 250</t>
  </si>
  <si>
    <t>mlopez@minutoverde.cl</t>
  </si>
  <si>
    <t>www.minutoverde.cl</t>
  </si>
  <si>
    <t>96.557.910-9</t>
  </si>
  <si>
    <t>KOSHER- BRC FOOD- AIB- APL</t>
  </si>
  <si>
    <t>Francisco Noguera 201</t>
  </si>
  <si>
    <t>www.doggis.cl</t>
  </si>
  <si>
    <t>96.648.580-9</t>
  </si>
  <si>
    <t>Restaurant y Austoservicios</t>
  </si>
  <si>
    <t>Chacabuco 1302</t>
  </si>
  <si>
    <t>226811931 / 226811938</t>
  </si>
  <si>
    <t>pedidos@alimentos4m.cl</t>
  </si>
  <si>
    <t>www.alimentos4m.cl</t>
  </si>
  <si>
    <t>76.367.656-0</t>
  </si>
  <si>
    <t>Comercialización de Alimentos</t>
  </si>
  <si>
    <t>3 Poniente Parcela 79-A</t>
  </si>
  <si>
    <t>228213320 / 228213373</t>
  </si>
  <si>
    <t>secretaria@alimentoscisternas.cl</t>
  </si>
  <si>
    <t>www.cisternaspetfood.cl</t>
  </si>
  <si>
    <t>85.904.700-9</t>
  </si>
  <si>
    <t>Fábrica de Alimentos para Aves y Animales</t>
  </si>
  <si>
    <t>Avda. Presidente Riesco 5435 Of 1602</t>
  </si>
  <si>
    <t>csanhueza@aegnutricion.cl</t>
  </si>
  <si>
    <t>www.aegnutricion.cl</t>
  </si>
  <si>
    <t>90.152.000-3</t>
  </si>
  <si>
    <t>Comercialización de Productos</t>
  </si>
  <si>
    <t>Camino a Melipilla 11246</t>
  </si>
  <si>
    <t>228734710 / 228734732</t>
  </si>
  <si>
    <t>helados@fruna.cl</t>
  </si>
  <si>
    <t>www.fruna.cl</t>
  </si>
  <si>
    <t>84.156.500-2</t>
  </si>
  <si>
    <t>Fabricación y Distribución de Confites y Abarrotes</t>
  </si>
  <si>
    <t>Santo Domingo 4566</t>
  </si>
  <si>
    <t>227732361 / 227758959</t>
  </si>
  <si>
    <t>ventas@europea.cl / fua@europea.cl</t>
  </si>
  <si>
    <t>www.europea.cl</t>
  </si>
  <si>
    <t>79.722.350-6</t>
  </si>
  <si>
    <t>Fábrica de Chocolates</t>
  </si>
  <si>
    <t>Alimentos La Europea S.p.A</t>
  </si>
  <si>
    <t>223902265 Gerencia</t>
  </si>
  <si>
    <t>cgalaz@alimarstgo.cl</t>
  </si>
  <si>
    <t>91.584.000-0</t>
  </si>
  <si>
    <t>Industria Pesquera</t>
  </si>
  <si>
    <t>Teruel 7282</t>
  </si>
  <si>
    <t>222275153 / 222775153</t>
  </si>
  <si>
    <t>gustavoa@vollkorn.cl</t>
  </si>
  <si>
    <t>www.vollkorn.cl</t>
  </si>
  <si>
    <t>81.767.400-3</t>
  </si>
  <si>
    <t>Panificadora</t>
  </si>
  <si>
    <t>Avda. Isidora Goyenechea 3621 P 17</t>
  </si>
  <si>
    <t>alimex@alimex.cl</t>
  </si>
  <si>
    <t>www.alimex.cl</t>
  </si>
  <si>
    <t>96.938.200-8</t>
  </si>
  <si>
    <t>Elaboración de Conservas de Pescado y Mariscos, Productos Congelados y Ventas de Algas</t>
  </si>
  <si>
    <t>Claudio Arrau 0299</t>
  </si>
  <si>
    <t>226354321 / 226358964</t>
  </si>
  <si>
    <t>222223403 Anexo 22</t>
  </si>
  <si>
    <t>www.ihsworldwide.com.ar</t>
  </si>
  <si>
    <t>77.491.280-0</t>
  </si>
  <si>
    <t>Agencia de carga</t>
  </si>
  <si>
    <t>Avda Isidora Goyenechea 3250 P 12</t>
  </si>
  <si>
    <t>223912020/ 223912011</t>
  </si>
  <si>
    <t>info@abcia.cl</t>
  </si>
  <si>
    <t>www.abcia.cl</t>
  </si>
  <si>
    <t>79.501.810-7</t>
  </si>
  <si>
    <t>Avda. Apoquindo 3472 Of 802</t>
  </si>
  <si>
    <t>227291800 / 800260131</t>
  </si>
  <si>
    <t>223359090 / 223357478</t>
  </si>
  <si>
    <t>sn-servicioalcliente@allergan.com</t>
  </si>
  <si>
    <t>www.allergan.com</t>
  </si>
  <si>
    <t>78.411.950-5</t>
  </si>
  <si>
    <t>Importación, Compra, Venta de Productos Farmacéuticos y Productos para la Medicina</t>
  </si>
  <si>
    <t>Camino El Alba 8760 Of 1001</t>
  </si>
  <si>
    <t>santiago@allotevaluaciones.cl</t>
  </si>
  <si>
    <t>www.allotevaluaciones.cl</t>
  </si>
  <si>
    <t>76.177.691-6</t>
  </si>
  <si>
    <t>Evaluaciones Psicológicas y Laborales</t>
  </si>
  <si>
    <t xml:space="preserve">Camino El Alba 8760 </t>
  </si>
  <si>
    <t>santiago@allot.cl</t>
  </si>
  <si>
    <t>www.allot.cl</t>
  </si>
  <si>
    <t>96.701.710-8</t>
  </si>
  <si>
    <t>LSQA</t>
  </si>
  <si>
    <t xml:space="preserve">Almacén Extraportuario Hansen Ltda </t>
  </si>
  <si>
    <t>Chapiquiña 3066</t>
  </si>
  <si>
    <t>58 2212606</t>
  </si>
  <si>
    <t>edmundoavila@naviport.cl</t>
  </si>
  <si>
    <t>www.naviport.cl / www.hansenextraportuario.cl</t>
  </si>
  <si>
    <t>78.425.290-6</t>
  </si>
  <si>
    <t>Almacenamiento</t>
  </si>
  <si>
    <t>Padre Mariano 277</t>
  </si>
  <si>
    <t>info@almagro.cl</t>
  </si>
  <si>
    <t>info@alonso.cl</t>
  </si>
  <si>
    <t>www.almagro.cl</t>
  </si>
  <si>
    <t>88.452.300-1</t>
  </si>
  <si>
    <t>Aurelio González 3390 Of 402</t>
  </si>
  <si>
    <t>gerencia@almendral.cl</t>
  </si>
  <si>
    <t>www.almendral.cl</t>
  </si>
  <si>
    <t>94.270.000-8</t>
  </si>
  <si>
    <t>Ñuble 488</t>
  </si>
  <si>
    <t>225554380 / 225556404</t>
  </si>
  <si>
    <t>www.alonso.cl</t>
  </si>
  <si>
    <t>79.723.950-K</t>
  </si>
  <si>
    <t>Arriendo, Venta y Reparaciones de Maquinarias de Construcción</t>
  </si>
  <si>
    <t>Avda. Isidora Goyenechea 3162 Of 803</t>
  </si>
  <si>
    <t>ivan.araos@alpeslabs.cl</t>
  </si>
  <si>
    <t>www.alpeslaboratories.cl</t>
  </si>
  <si>
    <t>96.517.170-3</t>
  </si>
  <si>
    <t>Exportación, Imporación, Comercialización y Distribución de Productos Farmacéuticos</t>
  </si>
  <si>
    <t>Avda. Santa María 201 Of 204</t>
  </si>
  <si>
    <t>223348838 / 9 98454034</t>
  </si>
  <si>
    <t>contacto@salalpina.cl / ventasqsalalpina.cl</t>
  </si>
  <si>
    <t>www.salalpina.cl</t>
  </si>
  <si>
    <t>78.431.950-4</t>
  </si>
  <si>
    <t>Explotación Minas de Sal, Transporte y Servicios Industriales</t>
  </si>
  <si>
    <t>Doctor Gaecía Guerrero 1192 ( Mapocho Alt 3640)</t>
  </si>
  <si>
    <t>riles@aguasalquimia.cl</t>
  </si>
  <si>
    <t>www.aguasalquimia.com</t>
  </si>
  <si>
    <t>96.839.120-8</t>
  </si>
  <si>
    <t>Fabricación y Distribución de Productos Químicos</t>
  </si>
  <si>
    <t>Hermanos Carrera Pinto 159, Parque Industrial Los Libertadores</t>
  </si>
  <si>
    <t>226546100 / 226546193</t>
  </si>
  <si>
    <t>santiago.mineralservices@alsglobal.com</t>
  </si>
  <si>
    <t>www.alsglobal.com</t>
  </si>
  <si>
    <t>96.802.440-K</t>
  </si>
  <si>
    <t>Servicio de Análisis y Laboratorio</t>
  </si>
  <si>
    <t>NCS International</t>
  </si>
  <si>
    <t>Mariano Sánchez Fontecilla 310 P 9 Of 901</t>
  </si>
  <si>
    <t>www.alstom.com</t>
  </si>
  <si>
    <t>80.889.200-6</t>
  </si>
  <si>
    <t>Representaciones Extranjeras</t>
  </si>
  <si>
    <t>Comandante Whiteside 4903 Ofs 302-303</t>
  </si>
  <si>
    <t>info@altaseguridad.cl</t>
  </si>
  <si>
    <t>www.altaseguridad.cl</t>
  </si>
  <si>
    <t>79.829.100-9</t>
  </si>
  <si>
    <t>Servicios de Seguridad</t>
  </si>
  <si>
    <t>Avda. Eliodoro Yañez 2450</t>
  </si>
  <si>
    <t>info@atm.cl</t>
  </si>
  <si>
    <t>www.atm.cl</t>
  </si>
  <si>
    <t>96.705.150-0</t>
  </si>
  <si>
    <t>Comercialización de Equipos Médicos e Insumos</t>
  </si>
  <si>
    <t xml:space="preserve">Altavoz S.A </t>
  </si>
  <si>
    <t>Dos Poniente 355 Of 53</t>
  </si>
  <si>
    <t>32 2768060</t>
  </si>
  <si>
    <t>secretaria@altavoz.net</t>
  </si>
  <si>
    <t>www.altavoz.net</t>
  </si>
  <si>
    <t>96.827.350-7</t>
  </si>
  <si>
    <t>Servicios de Internet</t>
  </si>
  <si>
    <t xml:space="preserve">Alto de Casablanca S.A </t>
  </si>
  <si>
    <t>Ruta 68 s/n Km 66</t>
  </si>
  <si>
    <t>Casablanca</t>
  </si>
  <si>
    <t>32 2329999</t>
  </si>
  <si>
    <t>32 2329998</t>
  </si>
  <si>
    <t>secretaria@veramonte.cl / salaventas@veramonte.cl</t>
  </si>
  <si>
    <t>www.veramonte.cl</t>
  </si>
  <si>
    <t>96.762.990-1</t>
  </si>
  <si>
    <t>Fabricación de Vinos</t>
  </si>
  <si>
    <t>Miraflores 130 P 12</t>
  </si>
  <si>
    <t>infochile@grupoalto.com</t>
  </si>
  <si>
    <t>www.grupoalto.com</t>
  </si>
  <si>
    <t>99.594.430-8</t>
  </si>
  <si>
    <t>Prevención de Pérdidas Patrimoniales, Disminución de Delitos, Asesorías Legales</t>
  </si>
  <si>
    <t>Ñuble 185</t>
  </si>
  <si>
    <t>225516554 / 225554804</t>
  </si>
  <si>
    <t>atorres@altofem.cl</t>
  </si>
  <si>
    <t>www.altofem.cl</t>
  </si>
  <si>
    <t>78.068.870-2</t>
  </si>
  <si>
    <t>Fábrica de Equipos Médicos</t>
  </si>
  <si>
    <t>Carmen 1937</t>
  </si>
  <si>
    <t>Katty@routech.cl</t>
  </si>
  <si>
    <t>www.alucril.cl</t>
  </si>
  <si>
    <t>87.889.000-0</t>
  </si>
  <si>
    <t>Fabricación de Productos de Aluminio y Cristales, Pinturas Electroestáticas</t>
  </si>
  <si>
    <t>Alumnios A.M.C  y  Cía Ltda</t>
  </si>
  <si>
    <t>Pacífico 2526</t>
  </si>
  <si>
    <t>contacto@aluminiosamc.cl</t>
  </si>
  <si>
    <t>www.aluminiosamc.cl</t>
  </si>
  <si>
    <t>88.505.900-7</t>
  </si>
  <si>
    <t>Fabricación de Estructuras de Aluminio</t>
  </si>
  <si>
    <t>Aeropuerto 7242</t>
  </si>
  <si>
    <t>alar@alar.cl</t>
  </si>
  <si>
    <t>www.alar.cl</t>
  </si>
  <si>
    <t>96.556.070-K</t>
  </si>
  <si>
    <t>Aluminio, Quincallería y Cristales</t>
  </si>
  <si>
    <t>Aluminios del Maule  S.A</t>
  </si>
  <si>
    <t>6 Norte 2380</t>
  </si>
  <si>
    <t>71 2245546 / 71 2245562</t>
  </si>
  <si>
    <t>consultas@alumaule.cl</t>
  </si>
  <si>
    <t>www.alumaule.cl</t>
  </si>
  <si>
    <t>96.561.920-8</t>
  </si>
  <si>
    <t>Fabricación de Estructuras de Aluminio y Muebles</t>
  </si>
  <si>
    <t>Los Gobelinos 2585</t>
  </si>
  <si>
    <t>229472400 / 229472421</t>
  </si>
  <si>
    <t>info@donaggio.cl</t>
  </si>
  <si>
    <t>www.donaggio.cl</t>
  </si>
  <si>
    <t>79.620.010-3</t>
  </si>
  <si>
    <t>Vidrios y Cristales</t>
  </si>
  <si>
    <t xml:space="preserve">Alumsur Ltda </t>
  </si>
  <si>
    <t>Covadonga 86</t>
  </si>
  <si>
    <t>61 2241807</t>
  </si>
  <si>
    <t>alumsur@gmail.com</t>
  </si>
  <si>
    <t>79.747.650-1</t>
  </si>
  <si>
    <t>Fábrica de Puertas y Ventanas de Aluminio</t>
  </si>
  <si>
    <t>Avda. Presidente Eduardo Frei Montalva 9160</t>
  </si>
  <si>
    <t>carolina.penalillo@amcor.com / fabiola.gonzalez@amcor.com</t>
  </si>
  <si>
    <t>www.amcor.com</t>
  </si>
  <si>
    <t>89.010.400-2</t>
  </si>
  <si>
    <t>Fabricación de Envases Flexibles</t>
  </si>
  <si>
    <t>ISO 9001: 2015 - FSSC 22000:2017</t>
  </si>
  <si>
    <t>Simón Bolívar Sitio 20, Loteo Los Libertadores</t>
  </si>
  <si>
    <t>www.csiclosures.com</t>
  </si>
  <si>
    <t>78.171.060-1</t>
  </si>
  <si>
    <t>Fabricación y Comercialización de Tapas Plásticas</t>
  </si>
  <si>
    <t>ISO 9001: 2008- ISO 14001: 2004-OHSAS 1801: 2007- ISO 22000</t>
  </si>
  <si>
    <t>Avda. Manuel Antonio Matta 1300</t>
  </si>
  <si>
    <t>mferrer@aco.cl</t>
  </si>
  <si>
    <t>www.aco.cl</t>
  </si>
  <si>
    <t>81.440.500-1</t>
  </si>
  <si>
    <t>Ferretería Industrial- Maquinarias Madereras y Metalmecánicas</t>
  </si>
  <si>
    <t>Cam. Lo Echevers Km 5.5- Parc. 13</t>
  </si>
  <si>
    <t>info@alveniuschilena.cl</t>
  </si>
  <si>
    <t>www.alveniuschilena.cl</t>
  </si>
  <si>
    <t>86.077.400-3</t>
  </si>
  <si>
    <t>Importadora, Exportadora y Elaboradora de Tubos</t>
  </si>
  <si>
    <t>Cerro El Plomo 5680 P 11,</t>
  </si>
  <si>
    <t>www.alvi.cl</t>
  </si>
  <si>
    <t>96.618.540-6</t>
  </si>
  <si>
    <t>Supermercados Mayoristas</t>
  </si>
  <si>
    <t>Cuevas 1425</t>
  </si>
  <si>
    <t>ventas@alvimpress.cl / presupuesto@alvimpress.cl</t>
  </si>
  <si>
    <t>www.alvimpress.cl</t>
  </si>
  <si>
    <t>79.594.790-6</t>
  </si>
  <si>
    <t>Inmprenta</t>
  </si>
  <si>
    <t xml:space="preserve">Alwoplast S.A </t>
  </si>
  <si>
    <t>Camino a Niebla s/n Km 8 1/2, Sector Estancilla</t>
  </si>
  <si>
    <t>63 2203200</t>
  </si>
  <si>
    <t>rrpp@alwoplast</t>
  </si>
  <si>
    <t>www.alwoplast.com</t>
  </si>
  <si>
    <t>99.570.740-3</t>
  </si>
  <si>
    <t>Astilleros, Marina, Aeronáutica</t>
  </si>
  <si>
    <t>Panamericana Norte 17 1/2 Sitio 33, Loteo Santa Isabel</t>
  </si>
  <si>
    <t>227060910 / 227387203</t>
  </si>
  <si>
    <t>jvaldes@alzatec.com</t>
  </si>
  <si>
    <t>www.alzatec.com</t>
  </si>
  <si>
    <t>99.522.430-5</t>
  </si>
  <si>
    <t>Venta, Arriendo y Fabricación de Bienes Destinados a la Construcción</t>
  </si>
  <si>
    <t>El Olivo 2677 B</t>
  </si>
  <si>
    <t>227362933 / 227364532 / 227370052</t>
  </si>
  <si>
    <t>ventas@amadei.cl / b.amadei@amadei.cl / a.amadei@amadei.cl</t>
  </si>
  <si>
    <t>www.amadei.cl</t>
  </si>
  <si>
    <t>76.231.180-1</t>
  </si>
  <si>
    <t>Estampación de Metales en Caliente- Forja- Productos Línea Blanca</t>
  </si>
  <si>
    <t>Viena 2198</t>
  </si>
  <si>
    <t>ventas@ambarquimica.cl</t>
  </si>
  <si>
    <t>www.ambarquimica.cl</t>
  </si>
  <si>
    <t>78.609.910-2</t>
  </si>
  <si>
    <t>Distribución de Productos Químicos</t>
  </si>
  <si>
    <t>Los Alerces 2425</t>
  </si>
  <si>
    <t>ayt@ayt.cl</t>
  </si>
  <si>
    <t>www.ayt.cl</t>
  </si>
  <si>
    <t>78.587.910-4</t>
  </si>
  <si>
    <t>Importación, Exportación y Comercialización de Instrumentos Ambientales</t>
  </si>
  <si>
    <t>ISO 17025 En Proceso</t>
  </si>
  <si>
    <t>INN</t>
  </si>
  <si>
    <t>Luis Carrera 1356 Of 104</t>
  </si>
  <si>
    <t>mpizarro@ambitec.cl</t>
  </si>
  <si>
    <t>www.ambitec.cl</t>
  </si>
  <si>
    <t>96.913.370-9</t>
  </si>
  <si>
    <t>Avda Larraín 5862, P 11</t>
  </si>
  <si>
    <t>amec.cade@woodplc.com</t>
  </si>
  <si>
    <t>www.woodplc.com</t>
  </si>
  <si>
    <t>81,680.800-6</t>
  </si>
  <si>
    <t>Servicios de Ingeniería</t>
  </si>
  <si>
    <t>Avda. Apoquindo 3846 P 15</t>
  </si>
  <si>
    <t>229577700 / 222109500</t>
  </si>
  <si>
    <t>76.938.030-2</t>
  </si>
  <si>
    <t>Servicios de Ingeniería y Construcción</t>
  </si>
  <si>
    <t>SGA Chile Ltda</t>
  </si>
  <si>
    <t>AMECO Chile S.A.</t>
  </si>
  <si>
    <t>Reyes Lavalle 3340 P 5 Of 501</t>
  </si>
  <si>
    <t>marisol.perez@ameco.com / juan.caceres@ameco.com</t>
  </si>
  <si>
    <t>www.ameco.com</t>
  </si>
  <si>
    <t>96.862.140-8</t>
  </si>
  <si>
    <t>Venta y Arriendo de Maquinarias y Equipos para la Minería</t>
  </si>
  <si>
    <t>ISO 9001: 2008- ISO 14001: 2004- OHSAS 18001: 2007</t>
  </si>
  <si>
    <t>La Bolsa 81 P 2</t>
  </si>
  <si>
    <t>contacto@americaveintiuno.cl</t>
  </si>
  <si>
    <t>www.americaxxi.cl</t>
  </si>
  <si>
    <t>78.287.080-7</t>
  </si>
  <si>
    <t>Consultoría Informática Internacional</t>
  </si>
  <si>
    <t>Rosario Norte 615 Of 1802</t>
  </si>
  <si>
    <t>www.aa.com</t>
  </si>
  <si>
    <t>59.029.940-5</t>
  </si>
  <si>
    <t>Camino a Melipilla 10338</t>
  </si>
  <si>
    <t>224407000 / 224407009</t>
  </si>
  <si>
    <t>ventas@amscrew.cl</t>
  </si>
  <si>
    <t>www.amscrew.cl</t>
  </si>
  <si>
    <t>91.410.000-3</t>
  </si>
  <si>
    <t>Fábrica de Elementos de Sujeción y Metalmecánica</t>
  </si>
  <si>
    <t>DNV - GL</t>
  </si>
  <si>
    <t xml:space="preserve">Américo y Bruno Gioia  y  Cía Ltda </t>
  </si>
  <si>
    <t>Tocornal 4533</t>
  </si>
  <si>
    <t>34 2536502 / 34 2526503/ 34 2536756</t>
  </si>
  <si>
    <t>34 2536503 / 34 2536502</t>
  </si>
  <si>
    <t>agrogioia@prontoexport.cl</t>
  </si>
  <si>
    <t>86.170.100-K</t>
  </si>
  <si>
    <t>AMF Impresión Variable S.p.A</t>
  </si>
  <si>
    <t>AMF Impresión Variable SpA</t>
  </si>
  <si>
    <t>El Golf 82 P 5</t>
  </si>
  <si>
    <t>parmas@ameris.cl</t>
  </si>
  <si>
    <t>www.ameris.cl</t>
  </si>
  <si>
    <t>76.027.974-9</t>
  </si>
  <si>
    <t>Asesorías</t>
  </si>
  <si>
    <t>Las Encinas 440</t>
  </si>
  <si>
    <t>amfetiquetas@amf.cl</t>
  </si>
  <si>
    <t>www.amfetiquetas.cl</t>
  </si>
  <si>
    <t>96.569.700-4</t>
  </si>
  <si>
    <t>Avda. Quilín 3700</t>
  </si>
  <si>
    <t>contacto@amf.cl</t>
  </si>
  <si>
    <t>www.amf.cl</t>
  </si>
  <si>
    <t>96.911.930-7</t>
  </si>
  <si>
    <t>ISO 9001: 2008- NCh 9001 Of 2009</t>
  </si>
  <si>
    <t>www.amphora.cl</t>
  </si>
  <si>
    <t>76.309.893-1</t>
  </si>
  <si>
    <t>Diseño e Impresión de Estuches</t>
  </si>
  <si>
    <t>e.godoy@amf.cl</t>
  </si>
  <si>
    <t>89.652.800-9</t>
  </si>
  <si>
    <t>Fabricación de Documentos Valorados de Tarjetas de Crédito</t>
  </si>
  <si>
    <t>Juan de La Fuente 455</t>
  </si>
  <si>
    <t>ventas@ammeraalbeltech.cl</t>
  </si>
  <si>
    <t>www.ammeraalbeltech.cl</t>
  </si>
  <si>
    <t>99.559.090-5</t>
  </si>
  <si>
    <t>Importación, Exportación, de Bandas Transportadoras y Correas de Transmisión</t>
  </si>
  <si>
    <t>Santa Florencia 910</t>
  </si>
  <si>
    <t>www.ampacet.com</t>
  </si>
  <si>
    <t>76.208.350-7</t>
  </si>
  <si>
    <t>Comercialización y Fabricación de Productos Plásticos Químicos y Petroquímicos</t>
  </si>
  <si>
    <t xml:space="preserve">Amphora </t>
  </si>
  <si>
    <t>Cerro El Plomo 3402, Parque Industrial Curauma</t>
  </si>
  <si>
    <t>32 2182960 - 32 2182961</t>
  </si>
  <si>
    <t>burrutia@amphora.cl</t>
  </si>
  <si>
    <t>96.521.550-6</t>
  </si>
  <si>
    <t>Distribución de Carteras, Mochilas, Billeteras,Bisutería, Calzado</t>
  </si>
  <si>
    <t>Cerro San Cristobal 9600</t>
  </si>
  <si>
    <t>amster@amster.cl</t>
  </si>
  <si>
    <t>www.amster.cl</t>
  </si>
  <si>
    <t>81.151.200-1</t>
  </si>
  <si>
    <t>Venta al por Mayor de Productos Químicos</t>
  </si>
  <si>
    <t>ISO 9001: 2000</t>
  </si>
  <si>
    <t>Incotec</t>
  </si>
  <si>
    <t>Avda Isidora Goyenechea 3621 P 18</t>
  </si>
  <si>
    <t>contacto@amrop.cl</t>
  </si>
  <si>
    <t>www.amrop.cl</t>
  </si>
  <si>
    <t>76.159.609-8</t>
  </si>
  <si>
    <t>Consultoría en Búsqueda de Altos Ejecutivos y Directores de Empresas</t>
  </si>
  <si>
    <t>Europa 1908</t>
  </si>
  <si>
    <t>222258687 / 223621674</t>
  </si>
  <si>
    <t>ventas.qsh@amtex-corp.com</t>
  </si>
  <si>
    <t>www.amtex.xl</t>
  </si>
  <si>
    <t>99.561.730-7</t>
  </si>
  <si>
    <t>Importación y Distribución de Productos Químicos y Otros</t>
  </si>
  <si>
    <t>Avda. Los Conquistadores 1700 P21</t>
  </si>
  <si>
    <t>anagra@anagra.cl</t>
  </si>
  <si>
    <t>www.anagra.cl</t>
  </si>
  <si>
    <t>96.635.340-8</t>
  </si>
  <si>
    <t>Avda. Argentina 1760</t>
  </si>
  <si>
    <t>San Ramón</t>
  </si>
  <si>
    <t>225251183 / 225266606</t>
  </si>
  <si>
    <t>anahi@anahi.cl</t>
  </si>
  <si>
    <t>www.anahi.cl</t>
  </si>
  <si>
    <t>96.045.000-0</t>
  </si>
  <si>
    <t>Importadores - Distribuidores- Envasadores</t>
  </si>
  <si>
    <t>Exequiel Fernández 3592</t>
  </si>
  <si>
    <t>analab@analab.cl</t>
  </si>
  <si>
    <t>www.analab.cl</t>
  </si>
  <si>
    <t>87.963.400-8</t>
  </si>
  <si>
    <t>Análisis de Laboratorio</t>
  </si>
  <si>
    <t>NCh 17025 Of. 2005</t>
  </si>
  <si>
    <t>Avda. Américo Vespucio 451</t>
  </si>
  <si>
    <t>anam@anam.cl</t>
  </si>
  <si>
    <t>www.anam.cl</t>
  </si>
  <si>
    <t>96.967.550-1</t>
  </si>
  <si>
    <t>Almirante Pastene 300</t>
  </si>
  <si>
    <t>info@anasac.cl / smunoz@anasac.cl</t>
  </si>
  <si>
    <t>www.anasac.cl</t>
  </si>
  <si>
    <t>76.075.832-9</t>
  </si>
  <si>
    <t>Producción y Comercialización de Insumos Agrícolas</t>
  </si>
  <si>
    <t>bUreau Veritas</t>
  </si>
  <si>
    <t>Avda. Presidente Kennedy 9070 Of 802</t>
  </si>
  <si>
    <t>228899214 / 228899210</t>
  </si>
  <si>
    <t>gerencia@andacor.com</t>
  </si>
  <si>
    <t>www.elcolorado.cl</t>
  </si>
  <si>
    <t>91.400.000-9</t>
  </si>
  <si>
    <t>Servicios Turísticos</t>
  </si>
  <si>
    <t xml:space="preserve">Ande Ltda </t>
  </si>
  <si>
    <t>Sebastián El Cano 200, Población San Luis</t>
  </si>
  <si>
    <t>72 2216611</t>
  </si>
  <si>
    <t>jaaldo@vtr.net</t>
  </si>
  <si>
    <t>www.andeltda.cl</t>
  </si>
  <si>
    <t>78.608.020-7</t>
  </si>
  <si>
    <t>Construcción</t>
  </si>
  <si>
    <t>Carmen Covarrubias 398</t>
  </si>
  <si>
    <t>andes@andeselec.com</t>
  </si>
  <si>
    <t>www.andeselectronica.cl</t>
  </si>
  <si>
    <t>78.171.350-3</t>
  </si>
  <si>
    <t>Electrónica</t>
  </si>
  <si>
    <t>Huérfanos 1117 Of 420</t>
  </si>
  <si>
    <t>226735244 / 9 54193972</t>
  </si>
  <si>
    <t>andestraining@gmail.com</t>
  </si>
  <si>
    <t>www.andestraining.cl</t>
  </si>
  <si>
    <t>76.163.639-1</t>
  </si>
  <si>
    <t>Asesorías en Materias de Gestión Empresarial</t>
  </si>
  <si>
    <t>224832000 / 224832180</t>
  </si>
  <si>
    <t>mstead@andesocean.com</t>
  </si>
  <si>
    <t>www.andesocean.com</t>
  </si>
  <si>
    <t>99.520.840-7</t>
  </si>
  <si>
    <t>Agente de Carga - Embarcador- Transporte de Carga Marítima, Aérea y Terrestre</t>
  </si>
  <si>
    <t>Avda. Manquehue Norte 1901</t>
  </si>
  <si>
    <t>wood@andesur.cl</t>
  </si>
  <si>
    <t>www.andesur.cl</t>
  </si>
  <si>
    <t>79.605.650-9</t>
  </si>
  <si>
    <t>Importaciones y Exportaciones</t>
  </si>
  <si>
    <t>Avda. Gral. Rondizzoni 2548</t>
  </si>
  <si>
    <t>andimex@entelchile.net</t>
  </si>
  <si>
    <t>www.andimex.com</t>
  </si>
  <si>
    <t>83.629.000-3</t>
  </si>
  <si>
    <t>Avda. Apoquindo 4700 Of 801</t>
  </si>
  <si>
    <t>cguevara@andinaexportadora.cl / tesoreria@andinaexportadora.cl</t>
  </si>
  <si>
    <t>85.716.300-1</t>
  </si>
  <si>
    <t>Exportadora de Frutas</t>
  </si>
  <si>
    <t xml:space="preserve">Avda. Pdte. Eduardo Frei Montalva 18001 </t>
  </si>
  <si>
    <t>contacto@andinor.cl / atorres@andinor.cl</t>
  </si>
  <si>
    <t>www.andinor.cl</t>
  </si>
  <si>
    <t>79.638.430-1</t>
  </si>
  <si>
    <t>Alquiler de Maquinaria y Captación de Agua</t>
  </si>
  <si>
    <t>ISO 9001- ISO 14001 - OHSAS 18001</t>
  </si>
  <si>
    <t>Almirante Montt 472</t>
  </si>
  <si>
    <t>apco@apco.cl / csaavedra@apco.cl</t>
  </si>
  <si>
    <t>83.226.000-2</t>
  </si>
  <si>
    <t>Servicio de Ingeniería Mecanizados, Forestal y Minero</t>
  </si>
  <si>
    <t>03.13.145-1</t>
  </si>
  <si>
    <t>Avda Isidora Goyenechea 3600 P 7</t>
  </si>
  <si>
    <t>sales.chile@andrtz.com</t>
  </si>
  <si>
    <t>www.andritz.com</t>
  </si>
  <si>
    <t>77.470.940-1</t>
  </si>
  <si>
    <t>Imp. , Exp. , Comerc., de Maq., Reptos., Serv. Técnico Ind. Para Celulosa, Papeles , Alimentos, Minería, Hidroeléctrica y Similares. Desarrollo, Creación, Diseño de Prog. Y Equipos Comp.</t>
  </si>
  <si>
    <t>Santa Elena 1955</t>
  </si>
  <si>
    <t xml:space="preserve">finanzas@androsimpresores.cl </t>
  </si>
  <si>
    <t>www.androsimpresores.cl</t>
  </si>
  <si>
    <t>79.957.340-7</t>
  </si>
  <si>
    <t>Avda. Isidora Goyenechea 2900, Torre Titanium, P 46</t>
  </si>
  <si>
    <t>contacto.chile@angloamerican.com</t>
  </si>
  <si>
    <t>http//chile.angloamerican.com / www.angloamerican.com</t>
  </si>
  <si>
    <t>77.905.330-K</t>
  </si>
  <si>
    <t>Minería</t>
  </si>
  <si>
    <t>Avda. Apoquindo 5883, Of 91</t>
  </si>
  <si>
    <t>9 94994250</t>
  </si>
  <si>
    <t>christian_h@anguita.cl</t>
  </si>
  <si>
    <t>www.anguita.cl</t>
  </si>
  <si>
    <t>99.591.030-6</t>
  </si>
  <si>
    <t>Consultora en Recursos Humanos, Selección de Personas y D.O.</t>
  </si>
  <si>
    <t>NCh2728</t>
  </si>
  <si>
    <t>Pilmaiquén 3699</t>
  </si>
  <si>
    <t>226222068 / 226215619</t>
  </si>
  <si>
    <t>www.quimilabht.cl</t>
  </si>
  <si>
    <t>96.668.320-1</t>
  </si>
  <si>
    <t>Importación - Venta y Distribución de Colorantes y Prod. Químicos</t>
  </si>
  <si>
    <t>Los Herreros 8642</t>
  </si>
  <si>
    <t>secretaria@montblanc.cl</t>
  </si>
  <si>
    <t>www.montblanc.cl</t>
  </si>
  <si>
    <t>82.859.900-3</t>
  </si>
  <si>
    <t>Envasadora</t>
  </si>
  <si>
    <t>San Pablo 1748</t>
  </si>
  <si>
    <t>226960719- 226972066</t>
  </si>
  <si>
    <t>anilinas@anilinasgatti.cl</t>
  </si>
  <si>
    <t>anodite@anodite.cl</t>
  </si>
  <si>
    <t>www.anilinasgatti.cl</t>
  </si>
  <si>
    <t>77.926.470-K</t>
  </si>
  <si>
    <t>Importación, Export., Distribución y Comercialización de Anilinas y Colorantes</t>
  </si>
  <si>
    <t>San Ignacio 3281</t>
  </si>
  <si>
    <t>229379080 / 225561098</t>
  </si>
  <si>
    <t>animalservices@animalservices.cl</t>
  </si>
  <si>
    <t>www.animalservices.cl</t>
  </si>
  <si>
    <t>96.750.190-5</t>
  </si>
  <si>
    <t>Laboratorio de Acondicionamiento de Productos Veterinarios</t>
  </si>
  <si>
    <t>Los Conquistadores 1700 P 16, Torre Santa María</t>
  </si>
  <si>
    <t>asyc@asyc.com</t>
  </si>
  <si>
    <t>www.asyc.com</t>
  </si>
  <si>
    <t>76.554.790-3</t>
  </si>
  <si>
    <t>Servicios Jurídicos</t>
  </si>
  <si>
    <t>Ureta Cox 1035</t>
  </si>
  <si>
    <t>228368900/ 228368910</t>
  </si>
  <si>
    <t>anson@anson.cl</t>
  </si>
  <si>
    <t>www.anodite.cl</t>
  </si>
  <si>
    <t>81.408.300-4</t>
  </si>
  <si>
    <t>Río Refugio 9641, Núcleo Empresarial ENEA</t>
  </si>
  <si>
    <t>www.anson.cl</t>
  </si>
  <si>
    <t>79.644.560-2</t>
  </si>
  <si>
    <t>Importación y Exportación de Productos Alimenticios</t>
  </si>
  <si>
    <t>Santa Filomena 66</t>
  </si>
  <si>
    <t>22730000/ 800223012</t>
  </si>
  <si>
    <t>ventas@antalis.com/ ecatalogo@antalis.com</t>
  </si>
  <si>
    <t>www.antalis.cl</t>
  </si>
  <si>
    <t>77.305.910-1</t>
  </si>
  <si>
    <t>Distribuidora y Comercializadora de Productos Gráficos</t>
  </si>
  <si>
    <t>Avda. Pdte.Salvador Allende 539</t>
  </si>
  <si>
    <t>recepcion@antalisabitek.com</t>
  </si>
  <si>
    <t>www.antalisabitek.com</t>
  </si>
  <si>
    <t>76.240.087-1</t>
  </si>
  <si>
    <t>Embalaje, Codificación Industrial y Automatización</t>
  </si>
  <si>
    <t>ISO 9001: 2015- ISO 14001. 2008</t>
  </si>
  <si>
    <t>LSQA  S.A</t>
  </si>
  <si>
    <t>Avda. El Golf 150 P21</t>
  </si>
  <si>
    <t>224617710 / 224617700</t>
  </si>
  <si>
    <t>contacto@antarchile.cl</t>
  </si>
  <si>
    <t>www.antarchile.cl</t>
  </si>
  <si>
    <t>96.556.310-5</t>
  </si>
  <si>
    <t>Pedro de Valdivia Norte 0129</t>
  </si>
  <si>
    <t>222318142/ 9 92231994</t>
  </si>
  <si>
    <t>ngreco@antarctica21.com</t>
  </si>
  <si>
    <t>www.antarctica21.com</t>
  </si>
  <si>
    <t>76.202.774-7</t>
  </si>
  <si>
    <t>Turismo</t>
  </si>
  <si>
    <t>Enrique Mac-Iver 484 Of 73</t>
  </si>
  <si>
    <t>antelinvestigaciones@gmail.com</t>
  </si>
  <si>
    <t>www.antelinv.cl</t>
  </si>
  <si>
    <t>78.370.920-1</t>
  </si>
  <si>
    <t>Investigación de Mercado, Censos, Consultorías y Auditorías</t>
  </si>
  <si>
    <t>Huérfanos835, Of 504</t>
  </si>
  <si>
    <t>gerenciageneral@anticipa.cl</t>
  </si>
  <si>
    <t>www.anticipa.cl</t>
  </si>
  <si>
    <t>96.771.610-3</t>
  </si>
  <si>
    <t>Asesorías de Informática</t>
  </si>
  <si>
    <t>Avda. Apoquindo 4001 P 18</t>
  </si>
  <si>
    <t>www.aminerals.cl</t>
  </si>
  <si>
    <t>93.920.000-2</t>
  </si>
  <si>
    <t>Empresa Minera</t>
  </si>
  <si>
    <t>Antofagasta Railway Company PLC ( Ferrocarril de Antofagasta a Bolivia )</t>
  </si>
  <si>
    <t>Bolivar 255</t>
  </si>
  <si>
    <t>56 2206100</t>
  </si>
  <si>
    <t>carmen.bailey@fcab.cl</t>
  </si>
  <si>
    <t>www.fcab.cl</t>
  </si>
  <si>
    <t>81.148.200-5</t>
  </si>
  <si>
    <t>Servicios de Transporte Ferroviario de Carga</t>
  </si>
  <si>
    <t>ISO 9001:2008- OHSAS 18001: 2007</t>
  </si>
  <si>
    <t>SGS - Bureau Veritas</t>
  </si>
  <si>
    <t xml:space="preserve">Antofagasta  Terminal Internacional S.A </t>
  </si>
  <si>
    <t>Avda. Grecia s/n, costado Recinto Portuario</t>
  </si>
  <si>
    <t>55 2432300 / 55 2432350</t>
  </si>
  <si>
    <t>terminal@atiport.cl</t>
  </si>
  <si>
    <t>www.atiport.cl</t>
  </si>
  <si>
    <t>99.511.240-K</t>
  </si>
  <si>
    <t>Catedral 4501</t>
  </si>
  <si>
    <t>fabricadetejidosailor@gmail.com</t>
  </si>
  <si>
    <t>2.554.766-7</t>
  </si>
  <si>
    <t>Textil</t>
  </si>
  <si>
    <t>Las Industrias 2720</t>
  </si>
  <si>
    <t>232748400/ 236411343</t>
  </si>
  <si>
    <t>www.zotti.cl</t>
  </si>
  <si>
    <t>81.602.800-0</t>
  </si>
  <si>
    <t>Extracción de Minerales, Explotación de otras minas y Canteras, Venta y Exportación de Cuarzo</t>
  </si>
  <si>
    <t>zotti@zotti.cl</t>
  </si>
  <si>
    <t>Avda Los Libertadores 6545</t>
  </si>
  <si>
    <t>ants@ants.cl / recepción@ants.cl</t>
  </si>
  <si>
    <t>www.ants.cl</t>
  </si>
  <si>
    <t>96.969.900-1</t>
  </si>
  <si>
    <t>Servicio de Publicidad</t>
  </si>
  <si>
    <t>Avda. Pdte. Eduardo Frei Montalva 17001</t>
  </si>
  <si>
    <t>www.anwo.cl</t>
  </si>
  <si>
    <t>99.574.860-6</t>
  </si>
  <si>
    <t>Importación, Exportación y Distribución de Materiales de climatización y Artículos Sanitarios</t>
  </si>
  <si>
    <t>Avda. Apoquindo 5950, P 10 y 11</t>
  </si>
  <si>
    <t>aonchile@aon.com</t>
  </si>
  <si>
    <t>www.aon.cl</t>
  </si>
  <si>
    <t>93.783.000-9</t>
  </si>
  <si>
    <t>Corredores de Seguros</t>
  </si>
  <si>
    <t>Avda. El Bosque Norte 033</t>
  </si>
  <si>
    <t>elbosque@alessandria.cl</t>
  </si>
  <si>
    <t>www.alessandria.cl</t>
  </si>
  <si>
    <t>78.038.170-1</t>
  </si>
  <si>
    <t>Hotel</t>
  </si>
  <si>
    <t>Avda. Vicuña Mackenna 35-A</t>
  </si>
  <si>
    <t>reservas@hotelesprincipado.com</t>
  </si>
  <si>
    <t>www.hotelesprincipado.com</t>
  </si>
  <si>
    <t>78.874.340-8</t>
  </si>
  <si>
    <t>Hotelería</t>
  </si>
  <si>
    <t>Cordillera 241</t>
  </si>
  <si>
    <t>apia@apia.cl</t>
  </si>
  <si>
    <t>www.apia.cl</t>
  </si>
  <si>
    <t>99.537.890-6</t>
  </si>
  <si>
    <t>Servicios y Seguridad Vial</t>
  </si>
  <si>
    <t>Camino Padre Hurtado 4190 Sitio 25</t>
  </si>
  <si>
    <t>9.95343340/ 9 92506070</t>
  </si>
  <si>
    <t>balvarez@apicolazulcielo.cl / jmfuentes@apicolazulcielo.cl</t>
  </si>
  <si>
    <t>www.apicolazulcielo.cl / www.apicolazulcielo.com. / www.mueblesazulcielo.com</t>
  </si>
  <si>
    <t>8.805.202-1</t>
  </si>
  <si>
    <t>Apícola - Mueblería</t>
  </si>
  <si>
    <t>Avda. Laguna Sur 9660- A</t>
  </si>
  <si>
    <t>www.apllogistics.com</t>
  </si>
  <si>
    <t>96.817.680-3</t>
  </si>
  <si>
    <t>Servicios de Almacenaje</t>
  </si>
  <si>
    <t>Carlos Silva Vildósola 950</t>
  </si>
  <si>
    <t>info@apro.cl</t>
  </si>
  <si>
    <t>www.apro.cl / www. Aprostore.cl</t>
  </si>
  <si>
    <t>86.887.200-4</t>
  </si>
  <si>
    <t>Distribución, Importación y Exportación de Artículos de Seguridad Industrial</t>
  </si>
  <si>
    <t>Apumanque ( Provense S.A., Sociedad Administradora)</t>
  </si>
  <si>
    <t>Avda. Manquehue Sur 31 Of 515</t>
  </si>
  <si>
    <t>contacto@apumanque.cl</t>
  </si>
  <si>
    <t>www.apumanque.cl</t>
  </si>
  <si>
    <t>88.598.200-K</t>
  </si>
  <si>
    <t>Servicios</t>
  </si>
  <si>
    <t>Avda. Las Torres 1385</t>
  </si>
  <si>
    <t>domingo.gonzalez@cl.issworld.com</t>
  </si>
  <si>
    <t>www.iss.com</t>
  </si>
  <si>
    <t>78.234.160-K</t>
  </si>
  <si>
    <t>Servicios de Alimentación</t>
  </si>
  <si>
    <t>ISO 9001: 2015- HACCP</t>
  </si>
  <si>
    <t>El Roble 315</t>
  </si>
  <si>
    <t>www.johnsonscreens.cl</t>
  </si>
  <si>
    <t>96.533.010-0</t>
  </si>
  <si>
    <t>Fabricación, Importación y Exportación, Venta de Rejillas, Productos Metálicos y otros Productos NCP</t>
  </si>
  <si>
    <t>Mar del Sur 7144</t>
  </si>
  <si>
    <t>empresa@aquachileeden.cl / ventas@aquachileeden.cl</t>
  </si>
  <si>
    <t>www.aquachieleden.cl</t>
  </si>
  <si>
    <t>96.754.990-8</t>
  </si>
  <si>
    <t>Envasadora, Distribuidora y Elaboradora de Bebidas no Alcohólicas</t>
  </si>
  <si>
    <t>Antonio Varas 1101</t>
  </si>
  <si>
    <t>ventas@aquafree.cl / zealchile@aquafree.cl</t>
  </si>
  <si>
    <t>www.aquafree.cl</t>
  </si>
  <si>
    <t>96.841.390-2</t>
  </si>
  <si>
    <t>Reparación y Distribución de Dispensadores de Agua</t>
  </si>
  <si>
    <t xml:space="preserve">Aquagen Chile S.A </t>
  </si>
  <si>
    <t>San Francisco 328 P 2</t>
  </si>
  <si>
    <t>Pto. Varas</t>
  </si>
  <si>
    <t>65 2237383</t>
  </si>
  <si>
    <t>contacto@aquagenchile.cl</t>
  </si>
  <si>
    <t>96.912.840-3</t>
  </si>
  <si>
    <t>Compra y Venta de Alevines y Otras Especias Salmonídeas y Exportación</t>
  </si>
  <si>
    <t>Cerro El Plomo 5931 Of 304</t>
  </si>
  <si>
    <t>info@aquavant.cl / agonzalez@aquavant.cl</t>
  </si>
  <si>
    <t>www.aquavant.cl</t>
  </si>
  <si>
    <t>99.585.910-6</t>
  </si>
  <si>
    <t>Tratamientos de Agua, Recursos Energéticos y Correos Neumáticos</t>
  </si>
  <si>
    <t>Avda. Del Cóndor 760, Ciudad Empresarial</t>
  </si>
  <si>
    <t>223851000 / 223852008</t>
  </si>
  <si>
    <t>parada.oscar@aramark.cl</t>
  </si>
  <si>
    <t>www.aramark.cl</t>
  </si>
  <si>
    <t>76.178.360-2</t>
  </si>
  <si>
    <t>Servicios de Alimentación y Gestión de Instalaciones</t>
  </si>
  <si>
    <t>San Sebastián 2711 Of 402</t>
  </si>
  <si>
    <t>gerardo-jimenez@aparthotel.cl</t>
  </si>
  <si>
    <t>www.aconcaguaparthotel.cl</t>
  </si>
  <si>
    <t>77.713.070-6</t>
  </si>
  <si>
    <t>04.00.101-2</t>
  </si>
  <si>
    <t>Avda. Apoquindo 6410 Of 1002</t>
  </si>
  <si>
    <t>emilio@araucofilms.com / paula@araucofilms.com</t>
  </si>
  <si>
    <t>www.araucofilms.com</t>
  </si>
  <si>
    <t>76.146.402-7</t>
  </si>
  <si>
    <t>Producciones Audiovisuales</t>
  </si>
  <si>
    <t>Benjamín 2944 P 4</t>
  </si>
  <si>
    <t>arauco.sa@araucosa.cl</t>
  </si>
  <si>
    <t>89.918.800-4</t>
  </si>
  <si>
    <t>Empresa Constructora</t>
  </si>
  <si>
    <t>Benjamín 2935 Of 401</t>
  </si>
  <si>
    <t>ivan.inostroza@asan.cl</t>
  </si>
  <si>
    <t>www.asan.cl</t>
  </si>
  <si>
    <t>76.905.413-8</t>
  </si>
  <si>
    <t>Abogados, Consultoría en todas las áreas del Derecho</t>
  </si>
  <si>
    <t>El Gobernador 020 Of 101</t>
  </si>
  <si>
    <t>contacto@arbolcolor.cl</t>
  </si>
  <si>
    <t>www.arbolcolormarketing.cl</t>
  </si>
  <si>
    <t>88.987.200-4</t>
  </si>
  <si>
    <t>Empresa de Publicidad y Diseño</t>
  </si>
  <si>
    <t>Antonio Varas 621</t>
  </si>
  <si>
    <t>info.cl@arcadis.com</t>
  </si>
  <si>
    <t>www.arcadis.com</t>
  </si>
  <si>
    <t>89.371.200-3</t>
  </si>
  <si>
    <t>Asesorías, Proyectos y Explotaciones de Ingeniería</t>
  </si>
  <si>
    <t>Casa Certificadora Bureau Veritas</t>
  </si>
  <si>
    <t>Reyes Lavalle 3340 P 11 Of 102</t>
  </si>
  <si>
    <t>recepción@archiplan.cl</t>
  </si>
  <si>
    <t>www.archiplan.cl</t>
  </si>
  <si>
    <t>78.524.720-5</t>
  </si>
  <si>
    <t>Diseño Inmobiliario</t>
  </si>
  <si>
    <t>Ingeniero Budge 1074 Parad. 9 1/2 Gran Avenida</t>
  </si>
  <si>
    <t>ventas@archive.cl</t>
  </si>
  <si>
    <t>www.archive.cl</t>
  </si>
  <si>
    <t>78.176.490-6</t>
  </si>
  <si>
    <t>Industria Gráfica y Publicitaria</t>
  </si>
  <si>
    <t>Alberto Pepper 1792</t>
  </si>
  <si>
    <t>224785180 / 224785100</t>
  </si>
  <si>
    <t>www.archivert.cl</t>
  </si>
  <si>
    <t>99.557.640-6</t>
  </si>
  <si>
    <t>Fabricación de Tarjetas</t>
  </si>
  <si>
    <t>ISO 9001: 2008 Certificación de Acuerdo de Producción Limpia</t>
  </si>
  <si>
    <t>CQM Smart Consulting/ PCI: Security Management and Compliace</t>
  </si>
  <si>
    <t>Panamericana Norte 9950 Módulo A-4</t>
  </si>
  <si>
    <t>pgonzalez@archivesexpress.cl</t>
  </si>
  <si>
    <t>www.archivesexpress.cl / www.serviciomovil.cl</t>
  </si>
  <si>
    <t>96.755.510-K</t>
  </si>
  <si>
    <t>Almacenaje, Digitalización y Gestión Documental</t>
  </si>
  <si>
    <t>ISO 9001- ISO 27001</t>
  </si>
  <si>
    <t>Cerro El Plomo 5630 Torre 8 Of 702</t>
  </si>
  <si>
    <t>www.mcdonalds.cl</t>
  </si>
  <si>
    <t>96.620.260-2</t>
  </si>
  <si>
    <t>Administración y Explotación de Restaurantes</t>
  </si>
  <si>
    <t>Avda. Lib. Bernardo O´Higgins 3163</t>
  </si>
  <si>
    <t>soledadtapia@intimetiendas.cl</t>
  </si>
  <si>
    <t>www.intimetiendas.cl</t>
  </si>
  <si>
    <t>83.377.700-9</t>
  </si>
  <si>
    <t>Ventas de Prendas de Vestir</t>
  </si>
  <si>
    <t xml:space="preserve">Ardac Ltda </t>
  </si>
  <si>
    <t>Ecuador 251 P 4 Of 42</t>
  </si>
  <si>
    <t>32 2384800</t>
  </si>
  <si>
    <t>86.089.600-1</t>
  </si>
  <si>
    <t>Avda. El Bosque Norte 0123 Of 204</t>
  </si>
  <si>
    <t>empresa@arenasycayo.cl</t>
  </si>
  <si>
    <t>www.arenasycayo.cl</t>
  </si>
  <si>
    <t>76.715.810-6</t>
  </si>
  <si>
    <t>Tasaciones y Servicios Inmobiliarios</t>
  </si>
  <si>
    <t>ISO 9001 : 2008</t>
  </si>
  <si>
    <t>Parcela 15, Fundo Santa Filomena de Nos</t>
  </si>
  <si>
    <t>carolina.herrera@arenex.cl</t>
  </si>
  <si>
    <t>www.arenex.cl</t>
  </si>
  <si>
    <t>79.662.760-3</t>
  </si>
  <si>
    <t>Extracción, Procesamiento y Venta de Aridos</t>
  </si>
  <si>
    <t>Arenys Administración Ltda</t>
  </si>
  <si>
    <t>Aridos Maggi Limitada</t>
  </si>
  <si>
    <t>Arirang S.A</t>
  </si>
  <si>
    <t>Lira 2121</t>
  </si>
  <si>
    <t>225566701 / 225515294</t>
  </si>
  <si>
    <t>recepción@arenys.cl / info@gmail.com</t>
  </si>
  <si>
    <t>www.arenys.cl / www.grupoarenys.cl</t>
  </si>
  <si>
    <t>76.541.367-2</t>
  </si>
  <si>
    <t>Asesoría en Contabilidad y Administración</t>
  </si>
  <si>
    <t>Andrés de Vera 5000, Dpto 208</t>
  </si>
  <si>
    <t>222192466 / 9 92343700</t>
  </si>
  <si>
    <t>marketing@arescochile.com / ricardo@arescoperu.com</t>
  </si>
  <si>
    <t>www.arescochile.com / www.arescoperu.com</t>
  </si>
  <si>
    <t>77.314.120-7</t>
  </si>
  <si>
    <t>Equipos, Accesorios e Implementos Mineros</t>
  </si>
  <si>
    <t>Avda. Santa María 6350 Of 105</t>
  </si>
  <si>
    <t>contacto@acw.cl /info@espiritu-de-chile.com</t>
  </si>
  <si>
    <t>www.acw.cl / www.arestichile.com / www.espiritu-de-chile.com</t>
  </si>
  <si>
    <t>76.041.000-4</t>
  </si>
  <si>
    <t>Producción y Comercialización de Productos Agrícolas, Frutícolas, Vitivinícolas, Pecuarios y  Alimenticios</t>
  </si>
  <si>
    <t>BRC- IFS- COD. De Sustentabilidad- BSCI</t>
  </si>
  <si>
    <t>San Francisco 1874</t>
  </si>
  <si>
    <t>administracion@argasproseser.tie.cl</t>
  </si>
  <si>
    <t>99.572.220-8</t>
  </si>
  <si>
    <t>Seguridad Integral</t>
  </si>
  <si>
    <t>El Comendador 2340</t>
  </si>
  <si>
    <t>arian@arian.cl / sales@arian.cl</t>
  </si>
  <si>
    <t>www.arian.cl</t>
  </si>
  <si>
    <t>96.628.420-K</t>
  </si>
  <si>
    <t>Fabricación de Instrumentos de Control parael Proceso Industrial</t>
  </si>
  <si>
    <t>La Cooperación 6577</t>
  </si>
  <si>
    <t>portal@socodima.cl</t>
  </si>
  <si>
    <t>www.socodima.cl</t>
  </si>
  <si>
    <t>76.042.147-2</t>
  </si>
  <si>
    <t>Materiales de Construcción</t>
  </si>
  <si>
    <t>Bascuñan Guerrero 668</t>
  </si>
  <si>
    <t>arirang@entelchile.net</t>
  </si>
  <si>
    <t>www.arirangplasticos.cl</t>
  </si>
  <si>
    <t>96.785.720-3</t>
  </si>
  <si>
    <t>José Joaquín Prieto 8020</t>
  </si>
  <si>
    <t>83.614.800-2</t>
  </si>
  <si>
    <t>Comercial e Industrial</t>
  </si>
  <si>
    <t>Fundo Colmito s/n</t>
  </si>
  <si>
    <t>Concón</t>
  </si>
  <si>
    <t>32 2814081 / 32 2811215</t>
  </si>
  <si>
    <t>info@empresasmaggi.cl</t>
  </si>
  <si>
    <t>www.empresasmaggi.cl</t>
  </si>
  <si>
    <t>78.269.590-8</t>
  </si>
  <si>
    <t>Explotación de Aridos y Arriendo de Maquinaria</t>
  </si>
  <si>
    <t>Lazo de la Vega 4859</t>
  </si>
  <si>
    <t>atlinfo@arjatextil.cl</t>
  </si>
  <si>
    <t>79.888.140-K</t>
  </si>
  <si>
    <t>Julio Prado 2143 Loca 1</t>
  </si>
  <si>
    <t>225037449 / 225037454</t>
  </si>
  <si>
    <t>minostroza@arlavan.cl</t>
  </si>
  <si>
    <t>www.arlavan.cl</t>
  </si>
  <si>
    <t>88.983.400-5</t>
  </si>
  <si>
    <t>Exportaciones e Importaciones ( Frutas Congeladas )</t>
  </si>
  <si>
    <t>Calle Interior 700, Panamericana Norte Km 17 1/2</t>
  </si>
  <si>
    <t>ventas@matco.cl</t>
  </si>
  <si>
    <t>www.armacero.cl / www.matco.cl</t>
  </si>
  <si>
    <t>78.170.790-2</t>
  </si>
  <si>
    <t>Producción, Preparación, Instalación, Comercialización de Mallas y Aceros para la Construcción</t>
  </si>
  <si>
    <t>Los Canteros 8667</t>
  </si>
  <si>
    <t>222735745 Anexo 124/ 222731934</t>
  </si>
  <si>
    <t>antofagasta@armaqsubiri.cl</t>
  </si>
  <si>
    <t>www.armaqsubiri.cl</t>
  </si>
  <si>
    <t>76.757.110-0</t>
  </si>
  <si>
    <t>Arriendo de Maquinarias y Equipos- Importadores</t>
  </si>
  <si>
    <t>Alcántara 728</t>
  </si>
  <si>
    <t>oficina@armstrongchile.com</t>
  </si>
  <si>
    <t>www.armstrongchile.com</t>
  </si>
  <si>
    <t>77.199.330-3</t>
  </si>
  <si>
    <t>Publicidad y Diseño Gráfico</t>
  </si>
  <si>
    <t>La Boza 8515, Acceso Calle Renca 2058</t>
  </si>
  <si>
    <t>info@arcotext.cl</t>
  </si>
  <si>
    <t>www.arcotext.cl</t>
  </si>
  <si>
    <t>96.530.820-2</t>
  </si>
  <si>
    <t>Fabricación de Productos Plásticos y Textiles</t>
  </si>
  <si>
    <t>Nataniel Cox 1607</t>
  </si>
  <si>
    <t>225552214 / 9 98228492</t>
  </si>
  <si>
    <t>info@arrequip.cl</t>
  </si>
  <si>
    <t>www.arrequip.cl</t>
  </si>
  <si>
    <t>78.122.390-5</t>
  </si>
  <si>
    <t>Caupolicán 9550</t>
  </si>
  <si>
    <t>ventas.metalúrgica@arrigoni.cl</t>
  </si>
  <si>
    <t>www.arrigonimetalurgica.cl</t>
  </si>
  <si>
    <t>80.893.200-8</t>
  </si>
  <si>
    <t>Maestranza- Fabricación de Estructuras de Acero</t>
  </si>
  <si>
    <t>AISC Certified Fabricator</t>
  </si>
  <si>
    <t>American Institute of Steel Construction</t>
  </si>
  <si>
    <t>marketing@arrimaq.com/ alopez@arrimaq.com</t>
  </si>
  <si>
    <t>www.arrimaq.com</t>
  </si>
  <si>
    <t>Camino Santa Margarita 01870, Barrio Industrial</t>
  </si>
  <si>
    <t>85.275.700-0</t>
  </si>
  <si>
    <t>Venta y alquiler de Maquinaria Nueva y Usada, Venta de Repuestos y Servicio Técnico</t>
  </si>
  <si>
    <t>Las Industrias 2610</t>
  </si>
  <si>
    <t>info@arriservice.cl</t>
  </si>
  <si>
    <t>www.arriservice.cl</t>
  </si>
  <si>
    <t>99.556.980-9</t>
  </si>
  <si>
    <t>Arriendo de Maquinarias para la Construcción</t>
  </si>
  <si>
    <t>Arrocera Aruba S.A.</t>
  </si>
  <si>
    <t xml:space="preserve">Arrocera Flor de Ñiquen Ltda. </t>
  </si>
  <si>
    <t xml:space="preserve">Arrocera Mantul Ltda </t>
  </si>
  <si>
    <t>Longitudinal Sur Km 339</t>
  </si>
  <si>
    <t>Parral</t>
  </si>
  <si>
    <t>73 2450028/ 9 88091853</t>
  </si>
  <si>
    <t>victorhugo@chacao.cl</t>
  </si>
  <si>
    <t>www.chacao.cl</t>
  </si>
  <si>
    <t>84.393.900-7</t>
  </si>
  <si>
    <t>Comercio Mayorista no Especificado</t>
  </si>
  <si>
    <t>Ruta 128 Km 1</t>
  </si>
  <si>
    <t>73 246.2321</t>
  </si>
  <si>
    <t>Longitudinal Sur Km 338</t>
  </si>
  <si>
    <t>73 2461132/ 73 2462528</t>
  </si>
  <si>
    <t>arrocera.mantul@gmail.com</t>
  </si>
  <si>
    <t>79.606.540-0</t>
  </si>
  <si>
    <t>Molino de Arroz</t>
  </si>
  <si>
    <t>arrocera@flordeñiquen.cl</t>
  </si>
  <si>
    <t>76.056.440-0</t>
  </si>
  <si>
    <t>Arrocera y Compraventa de Productos Agrícolas, Semillas e Insumos, almacenaje y Secado</t>
  </si>
  <si>
    <t>Arrocera Santa Mónica  r</t>
  </si>
  <si>
    <t>Panamericana Sur  Km 301, cruce Camino a Palmilla Km 1 1/2 al interior ( a la costa )</t>
  </si>
  <si>
    <t>73 2214042 / 73 2218771</t>
  </si>
  <si>
    <t>c.humbertomoreno@gmail.com</t>
  </si>
  <si>
    <t>5.460730-K</t>
  </si>
  <si>
    <t>Avda. del Cóndor Sur 550 Of 401</t>
  </si>
  <si>
    <t>222349850/ 222349847</t>
  </si>
  <si>
    <t>coordinacion@arslatino.com</t>
  </si>
  <si>
    <t>www.arslatino.com</t>
  </si>
  <si>
    <t>96.912.180-8</t>
  </si>
  <si>
    <t>229553261 ( fono fax)</t>
  </si>
  <si>
    <t>info@arteallimite.com</t>
  </si>
  <si>
    <t>www.arteallimite.com</t>
  </si>
  <si>
    <t>76.108.711-8</t>
  </si>
  <si>
    <t>Comercialización de Arte, Galería de Arte y otros Diseñadores</t>
  </si>
  <si>
    <t>Avda. Manuel Antonio Matta 1771</t>
  </si>
  <si>
    <t>ventas@artecola.cl / evelyn.morales@artecola.cl</t>
  </si>
  <si>
    <t>www.artecola.cl</t>
  </si>
  <si>
    <t>77.497.650-7</t>
  </si>
  <si>
    <t>Fabricación y Comercialización de Productos Químicos</t>
  </si>
  <si>
    <t>Avda. Presidente Eduardo Frei montalva 9700</t>
  </si>
  <si>
    <t>adriana.acin@artel.cl</t>
  </si>
  <si>
    <t>www.artel.cl</t>
  </si>
  <si>
    <t>92.642.000-3</t>
  </si>
  <si>
    <t>Comercio de Artículos de Suministros de Oficina y Artículos de Escritorio</t>
  </si>
  <si>
    <t>Avda. Isidora Goyenechea 3477 Of 61</t>
  </si>
  <si>
    <t>laura_olivares@ajg.com</t>
  </si>
  <si>
    <t>www.gallagher.cl</t>
  </si>
  <si>
    <t>77.682.370-8</t>
  </si>
  <si>
    <t>Avda. Perú 989 esq Alberto Figueroa</t>
  </si>
  <si>
    <t>www.artica.cl</t>
  </si>
  <si>
    <t>www.artilec.cl</t>
  </si>
  <si>
    <t>www.artin.cl</t>
  </si>
  <si>
    <t>www.artplast.cl</t>
  </si>
  <si>
    <t>www.arysta.cl</t>
  </si>
  <si>
    <t>96.762.790-9</t>
  </si>
  <si>
    <t>Aeropuerto 9950</t>
  </si>
  <si>
    <t>225389599 / 225389600</t>
  </si>
  <si>
    <t>ventas@agm.cl</t>
  </si>
  <si>
    <t>www.agm.cl</t>
  </si>
  <si>
    <t>89.812.000-7</t>
  </si>
  <si>
    <t>Fábrica de Muebles Metalmadera</t>
  </si>
  <si>
    <t>Santa Marta de Huechuraba 6570 ( casa matriz)</t>
  </si>
  <si>
    <t>atilec@atilec.net</t>
  </si>
  <si>
    <t>79.796.310-0</t>
  </si>
  <si>
    <t>Producción, Importación y Exportación de Alarmas y Artículos Electrónicos y Eléctricos de Seguridad</t>
  </si>
  <si>
    <t>Gamero 1788</t>
  </si>
  <si>
    <t>info@artin.cl</t>
  </si>
  <si>
    <t>96.616.310-0</t>
  </si>
  <si>
    <t>Fábrica de Muebles</t>
  </si>
  <si>
    <t>Camino Santa Margarita 01284</t>
  </si>
  <si>
    <t>228542389 / 228542372</t>
  </si>
  <si>
    <t>contacto@artplast.cl/ anavarrete@artplast.cl</t>
  </si>
  <si>
    <t>79.593.370-0</t>
  </si>
  <si>
    <t>Fabricación de Arneses Eléctricos y Cordones con Enchufe Inyectado, Empaque y Ensamblaje de Diversos Productos</t>
  </si>
  <si>
    <t>IRAM Argentina</t>
  </si>
  <si>
    <t>El Rosal 4610</t>
  </si>
  <si>
    <t>carolina.romero@arysta.clom</t>
  </si>
  <si>
    <t>99.575.150-K</t>
  </si>
  <si>
    <t>Agroquímicos</t>
  </si>
  <si>
    <t>Pérez Valenzuela 1635</t>
  </si>
  <si>
    <t>223552100 / 223552138</t>
  </si>
  <si>
    <t>contacto.Chile@otis.com / jessica.seguel@otis.com</t>
  </si>
  <si>
    <t>www.otis.com</t>
  </si>
  <si>
    <t>96.797.340-8</t>
  </si>
  <si>
    <t>Equipos de Transporte Vertical</t>
  </si>
  <si>
    <t>Avda. Nueva Providencia 1901  P 14</t>
  </si>
  <si>
    <t>servicioclientes.chile@schindler.com</t>
  </si>
  <si>
    <t>www.cl.schindler.com</t>
  </si>
  <si>
    <t>93.565.000-3</t>
  </si>
  <si>
    <t>Suministro, instalación y Mantención de Equipos de Transporte Vertical ( Ascensores y Escaleras Mecánicas)</t>
  </si>
  <si>
    <t>Aseo 2000 S.A</t>
  </si>
  <si>
    <t>Chiloé 4036</t>
  </si>
  <si>
    <t>recepcion@asein.cl</t>
  </si>
  <si>
    <t>www.asein.cl</t>
  </si>
  <si>
    <t>84.959.700-0</t>
  </si>
  <si>
    <t>Servicio de Aseo y Conservación de Edificios</t>
  </si>
  <si>
    <t>Juan Montalvo 36</t>
  </si>
  <si>
    <t>222240104 ( Fono Fax)</t>
  </si>
  <si>
    <t>manuel@aseo2000.cl</t>
  </si>
  <si>
    <t>www.aseo2000.cl</t>
  </si>
  <si>
    <t>96.891.880-K</t>
  </si>
  <si>
    <t>Aseo Industrial</t>
  </si>
  <si>
    <t xml:space="preserve">Aserradero San Joaquín S.A </t>
  </si>
  <si>
    <t>Avda. O´Higgins 3840</t>
  </si>
  <si>
    <t>Chillán Viejo</t>
  </si>
  <si>
    <t>42 2219677 / 42 2261080/ 42 2213764 / 42 2261077</t>
  </si>
  <si>
    <t>administracion@aserradero.cl / aebb@aserradero.cl</t>
  </si>
  <si>
    <t>www.aserradero.cl</t>
  </si>
  <si>
    <t>96.694.500-1</t>
  </si>
  <si>
    <t>Barraca, Madera Elaborada, Astillas</t>
  </si>
  <si>
    <t xml:space="preserve">Aserraderos JCE  S.A </t>
  </si>
  <si>
    <t>Camino a Santa Bárbara Km 10</t>
  </si>
  <si>
    <t>Los Angeles</t>
  </si>
  <si>
    <t>43 2536500/ 43 2536540</t>
  </si>
  <si>
    <t>aserradero@jce.cl</t>
  </si>
  <si>
    <t>www.aserraderojce.cl</t>
  </si>
  <si>
    <t>96.547.890-6</t>
  </si>
  <si>
    <t>Aserradero</t>
  </si>
  <si>
    <t xml:space="preserve">Aserraderos Tillería Ltda </t>
  </si>
  <si>
    <t>Km. 12, Camino a San javier</t>
  </si>
  <si>
    <t>Constitución</t>
  </si>
  <si>
    <t>71 2673408/ 71 2674332/ 71 2671949</t>
  </si>
  <si>
    <t>contacto@aseti.cl</t>
  </si>
  <si>
    <t>www.aseti.cl</t>
  </si>
  <si>
    <t>71.181.040-1</t>
  </si>
  <si>
    <t>Aserrado y Acepilladuras de Maderas</t>
  </si>
  <si>
    <t>Aserradores Unidos ( Chile) Ltda</t>
  </si>
  <si>
    <t>Avda. Arturo Prat 199, Torre A, P 10, Of 1009</t>
  </si>
  <si>
    <t>41 2127780</t>
  </si>
  <si>
    <t>ccastro@asun.cl / contacto@asun.cl</t>
  </si>
  <si>
    <t>www.asun.cl</t>
  </si>
  <si>
    <t>77.225.080-0</t>
  </si>
  <si>
    <t>Exportación de Maderas y Productos Derivados</t>
  </si>
  <si>
    <t>FSC Chain of Custody Standard- SCS- COC- 000423</t>
  </si>
  <si>
    <t>Scientific Certfication Systems</t>
  </si>
  <si>
    <t>Avda. Luis Thayer Ojeda 166 P 14</t>
  </si>
  <si>
    <t>corpa@corpa.cl</t>
  </si>
  <si>
    <t>www.corpa.cl</t>
  </si>
  <si>
    <t>89.486.700-0</t>
  </si>
  <si>
    <t>Estudio de Mercado</t>
  </si>
  <si>
    <t>Gran Avda. José Miguel Carrera3840 Of 614</t>
  </si>
  <si>
    <t>226333797 / 226380855</t>
  </si>
  <si>
    <t>coimpex@123.cl</t>
  </si>
  <si>
    <t>www.coimpex.net</t>
  </si>
  <si>
    <t>79.743.400-0</t>
  </si>
  <si>
    <t>Informes y Asesorías</t>
  </si>
  <si>
    <t>Del Inca 4446 P 13</t>
  </si>
  <si>
    <t>222074778 / 222074781</t>
  </si>
  <si>
    <t>paguilera@froimovich.cl</t>
  </si>
  <si>
    <t>www.froimovich.cl</t>
  </si>
  <si>
    <t>79.791.120-8</t>
  </si>
  <si>
    <t>Avda. Presidente Riesco 5711 Of 1602</t>
  </si>
  <si>
    <t>79.744.960-1</t>
  </si>
  <si>
    <t>Avda. Santa María 5888 P 3</t>
  </si>
  <si>
    <t>223289000/ 223289009</t>
  </si>
  <si>
    <t>99.575.210-7</t>
  </si>
  <si>
    <t>Servicios Jurídicos,Asesorías Contables, Asesorías Empresariales en Materia de Gestión</t>
  </si>
  <si>
    <t>Los Tres Antonios 119</t>
  </si>
  <si>
    <t>cmedina@ecrgroup.cl</t>
  </si>
  <si>
    <t>96.847.020-5</t>
  </si>
  <si>
    <t>Servicios de Administración y Desarrollo de Recursos Humanos</t>
  </si>
  <si>
    <t>Huérfanos 786 P 8 Of 808</t>
  </si>
  <si>
    <t>224984000/ 224984030</t>
  </si>
  <si>
    <t>csobarzo@exportachile.cl</t>
  </si>
  <si>
    <t>www.asexma.cl</t>
  </si>
  <si>
    <t>71.156.600-7</t>
  </si>
  <si>
    <t>Almirante Pastene 333 P 10</t>
  </si>
  <si>
    <t>contacto@asicom.cl</t>
  </si>
  <si>
    <t>www.asicom.com</t>
  </si>
  <si>
    <t>96.864.250-2</t>
  </si>
  <si>
    <t>ISO/IEC 27001: 2013</t>
  </si>
  <si>
    <t>TÜV Rheinland</t>
  </si>
  <si>
    <t>América Central 1751</t>
  </si>
  <si>
    <t>22525227/ 225111296</t>
  </si>
  <si>
    <t>asitermic@asitermic.cl</t>
  </si>
  <si>
    <t>www.asitermic.cl</t>
  </si>
  <si>
    <t>76.014.738-9</t>
  </si>
  <si>
    <t>Ejecución y Proyectos de Ingeniería</t>
  </si>
  <si>
    <t>Prat 856 P 13</t>
  </si>
  <si>
    <t>32 2260000</t>
  </si>
  <si>
    <t>jvarela@asmarcorp.cl</t>
  </si>
  <si>
    <t>www.asmar.cl</t>
  </si>
  <si>
    <t>61.106.000-9</t>
  </si>
  <si>
    <t>Construcción y Reparación de Buques Astilleros</t>
  </si>
  <si>
    <t xml:space="preserve"> </t>
  </si>
  <si>
    <t>ISO 9001: 2008- ISO: 14001 2004- OHSAS 18001: 2007</t>
  </si>
  <si>
    <t>Antillanca Sur 561, Parque Industrial Lo Boza</t>
  </si>
  <si>
    <t>marco.becerra@asmin.cl</t>
  </si>
  <si>
    <t>www.asmin.cl</t>
  </si>
  <si>
    <t>77.927.460-8</t>
  </si>
  <si>
    <t>Pruebas Metalúrgicas en Laboratorio y Piloto</t>
  </si>
  <si>
    <t>ISO 9001 - ISO 14001- OHSAS 18001</t>
  </si>
  <si>
    <t>Vrginia Subercaseaux 5946</t>
  </si>
  <si>
    <t>Pirque</t>
  </si>
  <si>
    <t>228548130/ 228548124</t>
  </si>
  <si>
    <t>asoc@asocanalesmaipo.cl</t>
  </si>
  <si>
    <t>www.asocanalesmaipo.cl</t>
  </si>
  <si>
    <t>82.793.200-0</t>
  </si>
  <si>
    <t>Administración de Aguas de Riego</t>
  </si>
  <si>
    <t>Fidel Oteíza 1921 Of 801</t>
  </si>
  <si>
    <t>222699578 / 222699579</t>
  </si>
  <si>
    <t>info@achap.cl</t>
  </si>
  <si>
    <t>www.achap.cl</t>
  </si>
  <si>
    <t>73.060.800-4</t>
  </si>
  <si>
    <t>Hernando de Aguirre 201  Of 604</t>
  </si>
  <si>
    <t>rdiaz@acti.cl</t>
  </si>
  <si>
    <t>www.acti.cl</t>
  </si>
  <si>
    <t>71.151.700-6</t>
  </si>
  <si>
    <t>Santa Magdalena 75 Of 204</t>
  </si>
  <si>
    <t>achila@achila.cl</t>
  </si>
  <si>
    <t>73.923.700-9</t>
  </si>
  <si>
    <t>www.achila.cl</t>
  </si>
  <si>
    <t>Ramón Carnicer 163</t>
  </si>
  <si>
    <t>achs@achs.cl</t>
  </si>
  <si>
    <t>www.achs.cl</t>
  </si>
  <si>
    <t>70.360.100-6</t>
  </si>
  <si>
    <t>Mutual</t>
  </si>
  <si>
    <t>Applus</t>
  </si>
  <si>
    <t>Compañía 1360</t>
  </si>
  <si>
    <t>ceo@ymca.cl / info@ymca.cl</t>
  </si>
  <si>
    <t>www.ymca.cl</t>
  </si>
  <si>
    <t>81.462.700-4</t>
  </si>
  <si>
    <t>Servicio Multiprofesional</t>
  </si>
  <si>
    <t>Avda. Las Condes 11380 Of 42-A</t>
  </si>
  <si>
    <t>mzugarra@aafm.cl</t>
  </si>
  <si>
    <t>www.fondosmutuos.cl / www.aafm.cl</t>
  </si>
  <si>
    <t>79.037.900-5</t>
  </si>
  <si>
    <t>Avda. Nueva Providencia 2155 Torre B P 14</t>
  </si>
  <si>
    <t>229353300 / 229353315</t>
  </si>
  <si>
    <t>ycabezas@aafp.cl</t>
  </si>
  <si>
    <t>www.aafp.cl</t>
  </si>
  <si>
    <t>71.097.500-0</t>
  </si>
  <si>
    <t>La Concepción 322 Of 501</t>
  </si>
  <si>
    <t>seguros@aach.cl</t>
  </si>
  <si>
    <t>www.aach.cl</t>
  </si>
  <si>
    <t>81.274.800-9</t>
  </si>
  <si>
    <t>Avda. Nueva Costanera 4091 P 4</t>
  </si>
  <si>
    <t>presidencia@abif.cl</t>
  </si>
  <si>
    <t>www.abif.cl</t>
  </si>
  <si>
    <t>81.458.900-5</t>
  </si>
  <si>
    <t>Rancagua 0250- 0226</t>
  </si>
  <si>
    <t>directorio@asodi.cl</t>
  </si>
  <si>
    <t>www.asodi.cl</t>
  </si>
  <si>
    <t>70.526.900-9</t>
  </si>
  <si>
    <t>Asistencia Social</t>
  </si>
  <si>
    <t>adico@adico.cl</t>
  </si>
  <si>
    <t>www.adico.cl</t>
  </si>
  <si>
    <t>70.016.990-1</t>
  </si>
  <si>
    <t>Avda. josé Miguel Claro 119 P 2</t>
  </si>
  <si>
    <t>Avda. José Miguel Claro 1431 Of 101</t>
  </si>
  <si>
    <t>aic@aic.cl</t>
  </si>
  <si>
    <t>www.aic.cl</t>
  </si>
  <si>
    <t>71.687.000-6</t>
  </si>
  <si>
    <t>Avda. isidora Goyenechea 3250 Of 802</t>
  </si>
  <si>
    <t>cgarcia@agnchile.cl</t>
  </si>
  <si>
    <t>www.agnchile.cl</t>
  </si>
  <si>
    <t>65.164.220-5</t>
  </si>
  <si>
    <t xml:space="preserve">Asociación de Empresas de la V Región - ASIVA </t>
  </si>
  <si>
    <t>Calle Limache 3405 Of 46, Barrio Industrial El Salto</t>
  </si>
  <si>
    <t>32 2139000</t>
  </si>
  <si>
    <t>secretaria.gerencia@asiva.cl</t>
  </si>
  <si>
    <t>www.asiva.cl</t>
  </si>
  <si>
    <t>82.962.800-7</t>
  </si>
  <si>
    <t>Miraflores 178 P 12</t>
  </si>
  <si>
    <t>224790139 / 224790100</t>
  </si>
  <si>
    <t>aseva@aseva.cl</t>
  </si>
  <si>
    <t>www.aseva.cl</t>
  </si>
  <si>
    <t>73.062.700-9</t>
  </si>
  <si>
    <t>Nueva Tajamar 555 P 5 -Torre Costanera, World Trade Center</t>
  </si>
  <si>
    <t>electricas@electricas.cl</t>
  </si>
  <si>
    <t>www.electricas.cl</t>
  </si>
  <si>
    <t>70.022.920-3</t>
  </si>
  <si>
    <t>Cruz del Sur 133 P 2</t>
  </si>
  <si>
    <t>asoex@asoex.cl</t>
  </si>
  <si>
    <t>www.asoex.cl</t>
  </si>
  <si>
    <t>82.475.900-6</t>
  </si>
  <si>
    <t xml:space="preserve">Asociación de Ganaderos de Magallanes A.G  </t>
  </si>
  <si>
    <t>Asociación de Industriales de Iquique A.G</t>
  </si>
  <si>
    <t>Avda. Bulnes 0977</t>
  </si>
  <si>
    <t>61 2213029</t>
  </si>
  <si>
    <t>secretaria@asogama.com</t>
  </si>
  <si>
    <t>www.asogama.com</t>
  </si>
  <si>
    <t>82.680.500-5</t>
  </si>
  <si>
    <t>Vivar 1432</t>
  </si>
  <si>
    <t>57 2585001</t>
  </si>
  <si>
    <t>gremio@industriales.cl</t>
  </si>
  <si>
    <t>71.762.600-1</t>
  </si>
  <si>
    <t>Avda. Andrés Bello 2777 P 4 Of 401</t>
  </si>
  <si>
    <t>asimet@asimet.cl</t>
  </si>
  <si>
    <t>www.asimet.cl</t>
  </si>
  <si>
    <t>81.463.000-5</t>
  </si>
  <si>
    <t>Alcántara 44 P 4</t>
  </si>
  <si>
    <t>222497920 / 222497367</t>
  </si>
  <si>
    <t>hmoreno@isapre.cl</t>
  </si>
  <si>
    <t>www.isapre.cl</t>
  </si>
  <si>
    <t>71.195.800-2</t>
  </si>
  <si>
    <t>Asociación de la Industria del Salmón de Chile A.G</t>
  </si>
  <si>
    <t>Don Carlos 3171 P1 Of B</t>
  </si>
  <si>
    <t>salmonchile@salmonchile.cl</t>
  </si>
  <si>
    <t>www.salmonchile.cl</t>
  </si>
  <si>
    <t>71.334.900-3</t>
  </si>
  <si>
    <t>Juan de Dios Vial Correa 1351, Local 2</t>
  </si>
  <si>
    <t>info@aoa.cl</t>
  </si>
  <si>
    <t>www.aoa.cl</t>
  </si>
  <si>
    <t>74.453.400-3</t>
  </si>
  <si>
    <t>Diagonal Pasaje Matte 956 Of 801</t>
  </si>
  <si>
    <t>presidencia@archi.cl</t>
  </si>
  <si>
    <t>www.archi.cl</t>
  </si>
  <si>
    <t>81.464.700-5</t>
  </si>
  <si>
    <t>Alonso de Córdoba 5151- Ofs 1202 y 1203</t>
  </si>
  <si>
    <t>asociación@vinosdechile.cl</t>
  </si>
  <si>
    <t>www.vinosdechile.cl</t>
  </si>
  <si>
    <t>65.829.010-K</t>
  </si>
  <si>
    <t>Nueva Tajamar 481 Of 806, Torre Norte</t>
  </si>
  <si>
    <t>info@hoteleros.cl</t>
  </si>
  <si>
    <t>www.hoteleros.cl</t>
  </si>
  <si>
    <t>70.834.900-3</t>
  </si>
  <si>
    <t>Asociación Gremial, Organización de Eventos y Promoción, Asesorías a Hoteles, Cuotas e Inscripciones</t>
  </si>
  <si>
    <t>Avda. Presidente Riesco 5561 Of 1803</t>
  </si>
  <si>
    <t>secretaria@generadoras.cl</t>
  </si>
  <si>
    <t>www.generadoras.cl</t>
  </si>
  <si>
    <t>65.037.657-9</t>
  </si>
  <si>
    <t>Avda Andrés Bello 2777 P 5  Of 507, Edificio de la Industria</t>
  </si>
  <si>
    <t>222033342 / 22203357</t>
  </si>
  <si>
    <t>asipla@asipla.cl</t>
  </si>
  <si>
    <t>www.asipla.cl</t>
  </si>
  <si>
    <t>70.007.600-8</t>
  </si>
  <si>
    <t>Avda. Andrés Bello 2777 P 5 Of 501, Edificio de La Industria</t>
  </si>
  <si>
    <t>asiquim@asiquim.cl/ secretariacontable@asiquim.cl</t>
  </si>
  <si>
    <t>www.asiquim.cl</t>
  </si>
  <si>
    <t>70-036.600-6</t>
  </si>
  <si>
    <t>Marín 0559</t>
  </si>
  <si>
    <t>indupan@indupan.cl</t>
  </si>
  <si>
    <t>www.indupan.cl</t>
  </si>
  <si>
    <t>70.257.500-1</t>
  </si>
  <si>
    <t>Avda. Providencia 1208 Of 401</t>
  </si>
  <si>
    <t>asprocer@asprocer.cl</t>
  </si>
  <si>
    <t>www.asprocer.cl</t>
  </si>
  <si>
    <t>71.248.400-4</t>
  </si>
  <si>
    <t>Avda. Nueva Los Leones 07 Of 1301</t>
  </si>
  <si>
    <t>223353686 / 223353687</t>
  </si>
  <si>
    <t>info@anpros.cl</t>
  </si>
  <si>
    <t>www.anproschile.cl</t>
  </si>
  <si>
    <t>82.266.900-K</t>
  </si>
  <si>
    <t>Blanco 869 P 3</t>
  </si>
  <si>
    <t xml:space="preserve">Asociación Nacional de Armadores A.G </t>
  </si>
  <si>
    <t>232 2212057 / 32 2212058</t>
  </si>
  <si>
    <t>info@armadores-chile.cl</t>
  </si>
  <si>
    <t>www.armadores-chile.cl</t>
  </si>
  <si>
    <t>81.833.400-1</t>
  </si>
  <si>
    <t>Avda. Presidente Kennedy 5488 Of 1202, Torre Sur</t>
  </si>
  <si>
    <t>anda@anda.cl</t>
  </si>
  <si>
    <t>www.anda.cl</t>
  </si>
  <si>
    <t>70.495.700-9</t>
  </si>
  <si>
    <t>Augusto Leguía Sur 79 Of 1204</t>
  </si>
  <si>
    <t>anic@anic.cl</t>
  </si>
  <si>
    <t>www.anic.cl</t>
  </si>
  <si>
    <t>70.856.500-8</t>
  </si>
  <si>
    <t>La Concepción 141  Of 102</t>
  </si>
  <si>
    <t>info@anp.cl</t>
  </si>
  <si>
    <t>www.anp.cl</t>
  </si>
  <si>
    <t>80.068.100-6</t>
  </si>
  <si>
    <t>Avda. Lota 2257 f 501</t>
  </si>
  <si>
    <t>222313755 / 222316298</t>
  </si>
  <si>
    <t>helga@anatel.cl</t>
  </si>
  <si>
    <t>www.anatel.cl</t>
  </si>
  <si>
    <t>72.039.100-7</t>
  </si>
  <si>
    <t>Andes 3561</t>
  </si>
  <si>
    <t>223822000 / 2238220107 223822001</t>
  </si>
  <si>
    <t>ventas@undurragati.com / secretaria@undurragati.com</t>
  </si>
  <si>
    <t>www.undurragati.com</t>
  </si>
  <si>
    <t>96.508.130-5</t>
  </si>
  <si>
    <t>Industria Gráfica ( Impresión Offset, Impresión Variable, Juegos de Azar y Raspes, Tarjetas de PVC, Bancaria, Prepago )</t>
  </si>
  <si>
    <t>lloyd´s Register Quality Assurance- Bureau Veritas</t>
  </si>
  <si>
    <t>Avda. Los Vientos 19930, Ciudad de Los Valles</t>
  </si>
  <si>
    <t>contactos.chile@assaabloy.com / televentas.chile@assaabloy.com</t>
  </si>
  <si>
    <t>www.assaabloy.cl</t>
  </si>
  <si>
    <t>96.671.320-8</t>
  </si>
  <si>
    <t>Fabricación y Comercialización de Cerraduras y Quincallerías</t>
  </si>
  <si>
    <t>Lindenao Parcela 25 B Malloco, Camino Interior Segunda Porción Hijuelas</t>
  </si>
  <si>
    <t>Peñaflor</t>
  </si>
  <si>
    <t>225384006 / 225388215</t>
  </si>
  <si>
    <t>ventas@assa.cl</t>
  </si>
  <si>
    <t>www.assa.cl</t>
  </si>
  <si>
    <t>76.177.999-0</t>
  </si>
  <si>
    <t>Servicio Metakmecánico</t>
  </si>
  <si>
    <t>Aeropuerto 9431, Sector Plaza Oeste</t>
  </si>
  <si>
    <t>225574713 7 225387663</t>
  </si>
  <si>
    <t>asserco@assercometals.cl</t>
  </si>
  <si>
    <t>www.assercometales.cl</t>
  </si>
  <si>
    <t>89.745.300-2</t>
  </si>
  <si>
    <t>Servicios de Ingeniería, Fabricación y Montaje de Equipos en Acero Inoxidable para Procesos Industriales</t>
  </si>
  <si>
    <t>Roario Norte 615 Of 2003</t>
  </si>
  <si>
    <t>loreto@assetchile.com</t>
  </si>
  <si>
    <t>www.assetchile.com</t>
  </si>
  <si>
    <t>79.675.370-6</t>
  </si>
  <si>
    <t>Asesorías Financieras</t>
  </si>
  <si>
    <t>Estado 235 Of 1103</t>
  </si>
  <si>
    <t>226640757 / 226641074</t>
  </si>
  <si>
    <t>assinchile@assin.net</t>
  </si>
  <si>
    <t>www.assin.net</t>
  </si>
  <si>
    <t>89.153.900-2</t>
  </si>
  <si>
    <t>Externalización de Procesos</t>
  </si>
  <si>
    <t xml:space="preserve">Association of Universities for Research in Astronomy inc. </t>
  </si>
  <si>
    <t>Cisternas !500</t>
  </si>
  <si>
    <t>51 2205200</t>
  </si>
  <si>
    <t>www.aura-astronomy.org</t>
  </si>
  <si>
    <t>92.142.000-5</t>
  </si>
  <si>
    <t>Investigaciones Astronómicas</t>
  </si>
  <si>
    <t xml:space="preserve">Astillas Exportaciones Ltda </t>
  </si>
  <si>
    <t>Valle Colcura s/n</t>
  </si>
  <si>
    <t>Lota</t>
  </si>
  <si>
    <t>41 2408300</t>
  </si>
  <si>
    <t>info@astex.cl</t>
  </si>
  <si>
    <t>www.astex.cl</t>
  </si>
  <si>
    <t>79.709.170-7</t>
  </si>
  <si>
    <t>Producción, Exportación y Embarque de Productos Forestales</t>
  </si>
  <si>
    <t xml:space="preserve">Astilleros Arica S.A </t>
  </si>
  <si>
    <t>Máximo Lira 1099</t>
  </si>
  <si>
    <t>58 2572040</t>
  </si>
  <si>
    <t>aasa@astillerosarica.cl</t>
  </si>
  <si>
    <t>www.astillerosarica.cl</t>
  </si>
  <si>
    <t>94.283.000-9</t>
  </si>
  <si>
    <t>Construcción y Reparación de Naves</t>
  </si>
  <si>
    <t>Astilleros y Servicios Navales  S.A</t>
  </si>
  <si>
    <t>Avda. España 1135</t>
  </si>
  <si>
    <t>63 2363100</t>
  </si>
  <si>
    <t>63 2216133</t>
  </si>
  <si>
    <t>www.asenav.cl</t>
  </si>
  <si>
    <t>gerencia.valdivia@asenav.cl / geren.scl@asenav.cl</t>
  </si>
  <si>
    <t>84.009.400-6</t>
  </si>
  <si>
    <t>Astilleros</t>
  </si>
  <si>
    <t>valdivia</t>
  </si>
  <si>
    <t xml:space="preserve">Avda Isidora Goyenechea 3477 P 2 </t>
  </si>
  <si>
    <t>www.astrazeneca.com</t>
  </si>
  <si>
    <t>www.atacama.com</t>
  </si>
  <si>
    <t>www.atento.com</t>
  </si>
  <si>
    <t>76.447.530-5</t>
  </si>
  <si>
    <t>Comercialización e Importación de Productos Farmacéuticos</t>
  </si>
  <si>
    <t xml:space="preserve">Atacama Aceitunas Ltda </t>
  </si>
  <si>
    <t>Panamericana Norte Km 830, Fundo San Pedro</t>
  </si>
  <si>
    <t>52 2543450 / 52 2543454</t>
  </si>
  <si>
    <t>oficina@atacamaceitunas.cl</t>
  </si>
  <si>
    <t>www.atacamaceituna.cl</t>
  </si>
  <si>
    <t>77.619.450-5</t>
  </si>
  <si>
    <t>Ventas por Mayor de Materias Primas Agrícolas</t>
  </si>
  <si>
    <t>Coronel Pereira 72 P 7 Of 701</t>
  </si>
  <si>
    <t>78.338.570-8</t>
  </si>
  <si>
    <t>Extracción Producción y Exportación de Nitratos y Yodos</t>
  </si>
  <si>
    <t>Avda. Los Leones 2061</t>
  </si>
  <si>
    <t>info@atcomcorporate.com</t>
  </si>
  <si>
    <t>www.atcom.cl</t>
  </si>
  <si>
    <t>76.744.880-5</t>
  </si>
  <si>
    <t>Servicios Transitorios y Servicios  IT</t>
  </si>
  <si>
    <t>96.969.260-0</t>
  </si>
  <si>
    <t>Avda. Cristobal Colón 6432</t>
  </si>
  <si>
    <t>pucara@inmobiliariapucara.cl</t>
  </si>
  <si>
    <t>www.dvorquez.cl</t>
  </si>
  <si>
    <t>78.873.870-6</t>
  </si>
  <si>
    <t>Arquitectura y Construcción</t>
  </si>
  <si>
    <t>Avda Condell 818</t>
  </si>
  <si>
    <t>rparot@atenea.cl</t>
  </si>
  <si>
    <t>www.atenea.cl</t>
  </si>
  <si>
    <t>86.725.700-4</t>
  </si>
  <si>
    <t>Santo Domingo 1725 ( casa Matriz)</t>
  </si>
  <si>
    <t>cinterna@atento.com</t>
  </si>
  <si>
    <t>96.895.220-K</t>
  </si>
  <si>
    <t>Servicios de Contestación de Llamados</t>
  </si>
  <si>
    <t>COPC</t>
  </si>
  <si>
    <t>Kenwin</t>
  </si>
  <si>
    <t>Avda. Vitacura 5770</t>
  </si>
  <si>
    <t>info@atika.cl</t>
  </si>
  <si>
    <t>www.atika.cl</t>
  </si>
  <si>
    <t>85.218.700-K</t>
  </si>
  <si>
    <t>Importación y Distribución de Terminaciones para la Construcción</t>
  </si>
  <si>
    <t>16.00.161-7</t>
  </si>
  <si>
    <t xml:space="preserve">Atlas Exportadora S.A </t>
  </si>
  <si>
    <t>Panamericana Norte 5001</t>
  </si>
  <si>
    <t>atlascopco.chile@cl.atlascopco.com</t>
  </si>
  <si>
    <t>www.atlascopco.com</t>
  </si>
  <si>
    <t>76.783.709-7</t>
  </si>
  <si>
    <t>Comercialización de Maquinaria para la Industria</t>
  </si>
  <si>
    <t>Limache 4265-A</t>
  </si>
  <si>
    <t>32 2675381 / 32 2673972</t>
  </si>
  <si>
    <t>secretaria@atlas-export.cl</t>
  </si>
  <si>
    <t>www.atlas-export.cl</t>
  </si>
  <si>
    <t>76.148.689-6</t>
  </si>
  <si>
    <t>Avda Luis Thayer Ojeda 0115 Of 1101</t>
  </si>
  <si>
    <t>info@atmsa.cl</t>
  </si>
  <si>
    <t>www.atmsa.cl</t>
  </si>
  <si>
    <t>76.111.348-8</t>
  </si>
  <si>
    <t>Chañarcillo 961</t>
  </si>
  <si>
    <t>ventas@attex.cl</t>
  </si>
  <si>
    <t>www.attex.cl</t>
  </si>
  <si>
    <t>85.257.700-2</t>
  </si>
  <si>
    <t>Importa, Representa y Distribuye Válvulas, Fitting y Cañerías de uso Industrial</t>
  </si>
  <si>
    <t>ISO 9001 - ISO 14001 - OHSAS 18001</t>
  </si>
  <si>
    <t>TÜV</t>
  </si>
  <si>
    <t>Santa Lucía 344 Of 32</t>
  </si>
  <si>
    <t>226320989 / 226396926</t>
  </si>
  <si>
    <t>info@aulacapacita.cl</t>
  </si>
  <si>
    <t>www.aulacapacita.cl</t>
  </si>
  <si>
    <t>76.022.648-3</t>
  </si>
  <si>
    <t>Capacitación</t>
  </si>
  <si>
    <t>Nch 2728</t>
  </si>
  <si>
    <t>Inspectorate Chile</t>
  </si>
  <si>
    <t>Avda La Dehesa 1844 Of 801</t>
  </si>
  <si>
    <t>Administradora General de Fondos</t>
  </si>
  <si>
    <t>www.aurus.cl / www.aurus.com</t>
  </si>
  <si>
    <t>Avda Las Condes 11283 P 6</t>
  </si>
  <si>
    <t>ausencochile@ausenco.com</t>
  </si>
  <si>
    <t>www.ausenco.com</t>
  </si>
  <si>
    <t>78.727.440-4</t>
  </si>
  <si>
    <t>Avda. Matucana 25, Casa Matriz</t>
  </si>
  <si>
    <t>www.construplaza.cl</t>
  </si>
  <si>
    <t>81.293.200-4</t>
  </si>
  <si>
    <t>Ferretería Industrial, Barraca de Fierro, Placa Centro Masisa</t>
  </si>
  <si>
    <t>Avda. Presidente Kennedy 5735 Of 1105</t>
  </si>
  <si>
    <t>dmanriquez@austrade.cl / contacto@austrade.cl</t>
  </si>
  <si>
    <t>www.austrade.cl</t>
  </si>
  <si>
    <t>96.655.120-8</t>
  </si>
  <si>
    <t>Representantes</t>
  </si>
  <si>
    <t>Avda. El Bosque Norte 0123 Of 601</t>
  </si>
  <si>
    <t>22460808 / 22460809</t>
  </si>
  <si>
    <t>secretaria@australcap.com / info@australcap.com</t>
  </si>
  <si>
    <t>www.australcap.com</t>
  </si>
  <si>
    <t>20.061.350-0</t>
  </si>
  <si>
    <t>Administradora de Fondos de Inversión</t>
  </si>
  <si>
    <t>Avda. Carrascal 3725</t>
  </si>
  <si>
    <t>mmuller@austral-chem.cl</t>
  </si>
  <si>
    <t>www.austral-chem.cl</t>
  </si>
  <si>
    <t>90.997.000-8</t>
  </si>
  <si>
    <t>Industria de Productos Químicos</t>
  </si>
  <si>
    <t>Condell 1735</t>
  </si>
  <si>
    <t>secretaria_condell@auter.cl / recepción_condell@auter.cl</t>
  </si>
  <si>
    <t>www.auter.cl</t>
  </si>
  <si>
    <t>87.606.700-5</t>
  </si>
  <si>
    <t>Fabricación, Mantención e Instalación de Equipos Eléctricos</t>
  </si>
  <si>
    <t>Avda. Américo Vespucio 1597 ( Interior subsuelo)</t>
  </si>
  <si>
    <t>larzola@autobahn.cl</t>
  </si>
  <si>
    <t>www.autobahn.cl</t>
  </si>
  <si>
    <t>86.694.900-4</t>
  </si>
  <si>
    <t>Equipamiento Automotriz</t>
  </si>
  <si>
    <t>Avda. Suecia 2323</t>
  </si>
  <si>
    <t>automa@automa.cl</t>
  </si>
  <si>
    <t>www.automa.cl</t>
  </si>
  <si>
    <t>78.143.850-2</t>
  </si>
  <si>
    <t>Importación, Exportación, Armaduría de Productos Eléctricos y Electrónicos, Capacitación y Servicios</t>
  </si>
  <si>
    <t>Avda. Francisco Bilbao.2307</t>
  </si>
  <si>
    <t>servicioalcliente@automotorabilbao.cl</t>
  </si>
  <si>
    <t>www.automotorabilbao.cl</t>
  </si>
  <si>
    <t>86.778.900-6</t>
  </si>
  <si>
    <t>Compra y Venta de Vehículos Nuevod y Usados, Servicio Técnico Autorizado, Venta de Repuestos.</t>
  </si>
  <si>
    <t>Avda. Américo Vespucio Oriente1271, ENEA</t>
  </si>
  <si>
    <t>santiago@dibusa.cl</t>
  </si>
  <si>
    <t>www.dibusa.cl</t>
  </si>
  <si>
    <t>79.738.130-6</t>
  </si>
  <si>
    <t>Compra y Venta de Vehículos Motorizados</t>
  </si>
  <si>
    <t xml:space="preserve">Automotriz Autosur Ltda </t>
  </si>
  <si>
    <t xml:space="preserve">Automotriz Cordillera S.A </t>
  </si>
  <si>
    <t xml:space="preserve">Automotriz José Aste Bonadei S.A </t>
  </si>
  <si>
    <t>Bellavista 0832</t>
  </si>
  <si>
    <t>imunoz@inalco.cl</t>
  </si>
  <si>
    <t>www.inalco.cl</t>
  </si>
  <si>
    <t>81.198.400-0</t>
  </si>
  <si>
    <t>Compra y Venta de Vehículos y sus Repuestos</t>
  </si>
  <si>
    <t>San Ignacio de Loyola 531</t>
  </si>
  <si>
    <t>225698000/ 226988474</t>
  </si>
  <si>
    <t>automotora@mjh.cl</t>
  </si>
  <si>
    <t>www.mjh.cl</t>
  </si>
  <si>
    <t>78.706.540-6</t>
  </si>
  <si>
    <t>compra, Venta y Garage de Vehículos</t>
  </si>
  <si>
    <t>Dardignac 147</t>
  </si>
  <si>
    <t>valp@automotoravalp.cl</t>
  </si>
  <si>
    <t>www.automotoravalp.cl</t>
  </si>
  <si>
    <t>78.051.230-K</t>
  </si>
  <si>
    <t>Compra Venta de Vehículos Motorizados y Repuestos; Estación de Servicios y Reparación</t>
  </si>
  <si>
    <t>Avda. Las Condes 11000</t>
  </si>
  <si>
    <t>mtpica@gildemeister.cl / presidencia@gildemeister.cl</t>
  </si>
  <si>
    <t>www.gildemeister.cl / www.hyundai.cl</t>
  </si>
  <si>
    <t>79.649140-K</t>
  </si>
  <si>
    <t>Importación y Distrinución de Vehículos y Maquinarias</t>
  </si>
  <si>
    <t>Jaime Repullo 1574</t>
  </si>
  <si>
    <t>41 2797480/ 41 2797481</t>
  </si>
  <si>
    <t>secretaria@isola.cl / ineira@isola.cl</t>
  </si>
  <si>
    <t>www.isola.cl</t>
  </si>
  <si>
    <t>96.585.470-3</t>
  </si>
  <si>
    <t>Arriendo de Maquinaria, Equipos y Servicios de Ingeniería</t>
  </si>
  <si>
    <t>Avda. 21 de Mayo 3225</t>
  </si>
  <si>
    <t>41 2184400/ 41 2184419/ 6008186000</t>
  </si>
  <si>
    <t>victortapia@salazarisrael.cl / victor.espejo@salazarisrael.cl</t>
  </si>
  <si>
    <t>www.salazarisrael.cl</t>
  </si>
  <si>
    <t>79.853.470-K</t>
  </si>
  <si>
    <t>Importación y Distribución de Vehículos</t>
  </si>
  <si>
    <t>Avda Francia 340</t>
  </si>
  <si>
    <t>32 2353500</t>
  </si>
  <si>
    <t>32 2353599</t>
  </si>
  <si>
    <t>peugeotg@aste.cl</t>
  </si>
  <si>
    <t>www.aste.cl</t>
  </si>
  <si>
    <t>83.318.400-8</t>
  </si>
  <si>
    <t>Automotriz</t>
  </si>
  <si>
    <t>Avda. América Vespucio 095</t>
  </si>
  <si>
    <t>224637300/ 2246373487 224505555</t>
  </si>
  <si>
    <t>servicio@portillo.cl / telemarketing@portillo.cl</t>
  </si>
  <si>
    <t>www.portillo.cl</t>
  </si>
  <si>
    <t>79.921.560-8</t>
  </si>
  <si>
    <t>Avda. Abdrés Bello 1863</t>
  </si>
  <si>
    <t>presidencia@automovilclub.cl</t>
  </si>
  <si>
    <t>www.automovilclub.cl</t>
  </si>
  <si>
    <t>81.464.600-9</t>
  </si>
  <si>
    <t>Fomento del Automovilismo y del Turismo</t>
  </si>
  <si>
    <t>Avda Irarrázaval 2223</t>
  </si>
  <si>
    <t>222042822 / 222742291</t>
  </si>
  <si>
    <t>chamy@chamyhnos.cl</t>
  </si>
  <si>
    <t>www.chamyhnos.cl</t>
  </si>
  <si>
    <t>79.954.770-8</t>
  </si>
  <si>
    <t>Avda. Américo Vespucio Oriente 1305, Parque de Negocios ENEA.</t>
  </si>
  <si>
    <t>www.vespucionorte.cl</t>
  </si>
  <si>
    <t>96.992.030-1</t>
  </si>
  <si>
    <t>Explotación de Obras Públicas Fiscales</t>
  </si>
  <si>
    <t>Avemor Ltda</t>
  </si>
  <si>
    <t>Independencia 249</t>
  </si>
  <si>
    <t>53 2433355/ 53 2433354</t>
  </si>
  <si>
    <t>contacto@avemor.cl</t>
  </si>
  <si>
    <t>www.avemor.cl</t>
  </si>
  <si>
    <t>89.241.900-0</t>
  </si>
  <si>
    <t>Avícola y Agrícola</t>
  </si>
  <si>
    <t>Antillanca 560 Módulos 6 y 7</t>
  </si>
  <si>
    <t>eduardo.espinoza@averydennison.com</t>
  </si>
  <si>
    <t>http//label.averydennison.cl/es_cl/home.html</t>
  </si>
  <si>
    <t>96.721.090-0</t>
  </si>
  <si>
    <t>Comercializadora de Papeles y Etiquetas Autoadhesivas</t>
  </si>
  <si>
    <t>Balmaceda 2050</t>
  </si>
  <si>
    <t>225608300/ 227207743</t>
  </si>
  <si>
    <t>www.champion.cl</t>
  </si>
  <si>
    <t>76.123.089-1</t>
  </si>
  <si>
    <t>Cría de Aves de Corral para la Producción de Huevos, Venta al por Mayor de Huevos, Leche, Abarrotes y otros Alimentos</t>
  </si>
  <si>
    <t>Camino Calera de Tango s/n ( Esq. Santa Teresa</t>
  </si>
  <si>
    <t>info@cintazul.cl</t>
  </si>
  <si>
    <t>www.cintazul.cl</t>
  </si>
  <si>
    <t>78.383.730-7</t>
  </si>
  <si>
    <t>Avícola y Comercial</t>
  </si>
  <si>
    <t>Cerro El Plomo 5420 Of 802</t>
  </si>
  <si>
    <t>contacto@avla.com</t>
  </si>
  <si>
    <t>www.avla.com</t>
  </si>
  <si>
    <t>76.037.556-K</t>
  </si>
  <si>
    <t>Garantías Recíprocas</t>
  </si>
  <si>
    <t>José Ananías 207</t>
  </si>
  <si>
    <t>karina.arenas@avnet.com</t>
  </si>
  <si>
    <t>96.900.060-9</t>
  </si>
  <si>
    <t>Comercializadora Mayorista de Equipos Computacionales</t>
  </si>
  <si>
    <t>Avnet Tecnology Solutions Chile S.A</t>
  </si>
  <si>
    <t>Gerona 3460 P 2</t>
  </si>
  <si>
    <t>228233278/ 229338976 (fonos Fax)</t>
  </si>
  <si>
    <t>info@awakeconsultores.cl</t>
  </si>
  <si>
    <t>76.653.080-k</t>
  </si>
  <si>
    <t>Consultoría en Desarrollo de Organizaciones</t>
  </si>
  <si>
    <t>Abate Molina 1151</t>
  </si>
  <si>
    <t>ventas@ayagon.cl</t>
  </si>
  <si>
    <t>www.ayagon.cl</t>
  </si>
  <si>
    <t>88.845.100-5</t>
  </si>
  <si>
    <t>Ventas de Válvulas y Fitting, Cañerías, Disribuidora e Importadora de Productos Industriales</t>
  </si>
  <si>
    <t>Ges Quality</t>
  </si>
  <si>
    <t>Román Díaz 97</t>
  </si>
  <si>
    <t>acn@acn-chile.org</t>
  </si>
  <si>
    <t>www.acn-chile.or</t>
  </si>
  <si>
    <t>73.537.400-1</t>
  </si>
  <si>
    <t>Beneficencia</t>
  </si>
  <si>
    <t>La Unión 3070</t>
  </si>
  <si>
    <t>226418683/ 226779100</t>
  </si>
  <si>
    <t>andrea.arevalo@aza.cl / ingrid.arevalo@aza.cl</t>
  </si>
  <si>
    <t>www.aza.cl</t>
  </si>
  <si>
    <t>92.176.000-0</t>
  </si>
  <si>
    <t xml:space="preserve">Fundición y Laminación de Acero </t>
  </si>
  <si>
    <t>Avda. Presidente Kennedy 5735 Of 1201, Torre Poniente</t>
  </si>
  <si>
    <t>www.al.cl</t>
  </si>
  <si>
    <t>96.655.780-K</t>
  </si>
  <si>
    <t>Avda. El Parrón 0939</t>
  </si>
  <si>
    <t>228999900/ 228999949</t>
  </si>
  <si>
    <t>info@udechile.cl</t>
  </si>
  <si>
    <t>76.838.140-2</t>
  </si>
  <si>
    <t>Club Deportivo</t>
  </si>
  <si>
    <t>Los Militares 4777 P 10, Torre 1</t>
  </si>
  <si>
    <t>marketing@azurian.com / contactenos@azurian.com</t>
  </si>
  <si>
    <t>www.azurian.com</t>
  </si>
  <si>
    <t>96.913.280-K</t>
  </si>
  <si>
    <t>Desarrollo e Implementación de Tecnologías deInformática</t>
  </si>
  <si>
    <t>s</t>
  </si>
  <si>
    <t>Avda Apoquindo 4001 P 5 Of 501</t>
  </si>
  <si>
    <t>info@azvi.cl</t>
  </si>
  <si>
    <t>www.azvi.cl</t>
  </si>
  <si>
    <t>76.782.470-K</t>
  </si>
  <si>
    <t>Constructora</t>
  </si>
  <si>
    <t>Avda. Padre Hurtado Central 1200</t>
  </si>
  <si>
    <t>info@byccomunicaciones.cl</t>
  </si>
  <si>
    <t>www.bcycomunicaciones.cl</t>
  </si>
  <si>
    <t>78.623.980-K</t>
  </si>
  <si>
    <t>Editorial</t>
  </si>
  <si>
    <t>Napoleón 3200 Of 901</t>
  </si>
  <si>
    <t>9 90155455</t>
  </si>
  <si>
    <t>jpvial@byvtrust.cl</t>
  </si>
  <si>
    <t>www.byvtrust.cl</t>
  </si>
  <si>
    <t>78.017.310-6</t>
  </si>
  <si>
    <t>Asesorías e Inversiones</t>
  </si>
  <si>
    <t>Avda Américo Vespucio Norte 2150</t>
  </si>
  <si>
    <t>226208700/ 226208710</t>
  </si>
  <si>
    <t>comercial@bbosch.cl</t>
  </si>
  <si>
    <t>www.bbosch.cl</t>
  </si>
  <si>
    <t>84.716.400-K</t>
  </si>
  <si>
    <t>Ingeniería y Construcción, Maestranza, Ferretería Eléctrica, Galvanización, Mantenimiento</t>
  </si>
  <si>
    <t>lloyd´s Register Quality Assurance</t>
  </si>
  <si>
    <t>Avda Puerta Sur 03351</t>
  </si>
  <si>
    <t>224407100/ 224417133</t>
  </si>
  <si>
    <t>bbraunchile@bbraun.com</t>
  </si>
  <si>
    <t>www.bbraun.cl/ www.bbraun.com</t>
  </si>
  <si>
    <t>96.756.540-7</t>
  </si>
  <si>
    <t>Fabricación, Importación, Distribución y Comecialización de Productos Farmacéuticos y Médicos</t>
  </si>
  <si>
    <t xml:space="preserve">Alcántara 656 </t>
  </si>
  <si>
    <t>esepe@esepe.cl</t>
  </si>
  <si>
    <t>www.bschneider.cl</t>
  </si>
  <si>
    <t>77.218240-6</t>
  </si>
  <si>
    <t>Consultores en Arquitectura y Asesorías en Proyectos Inmobiliarios</t>
  </si>
  <si>
    <t>Avda. Américo Vespucio 1470</t>
  </si>
  <si>
    <t>www.bo.cl</t>
  </si>
  <si>
    <t>95.293.000-1</t>
  </si>
  <si>
    <t>Industria de Envases Plásticos</t>
  </si>
  <si>
    <t>Avda. Andrés Bello 2457 P 19</t>
  </si>
  <si>
    <t>rocio.ballerini@bakermckenzie.com / marcela.latorre@bakermckenzie.com</t>
  </si>
  <si>
    <t>www.backermckenzie.com</t>
  </si>
  <si>
    <t>76.451.566-8</t>
  </si>
  <si>
    <t>Servicios Legales - Estudio Jurídico</t>
  </si>
  <si>
    <t>Lincoyán 9825</t>
  </si>
  <si>
    <t>contacto@badamax.cl</t>
  </si>
  <si>
    <t>www.ferouch.cl</t>
  </si>
  <si>
    <t>86.7'8.800-8</t>
  </si>
  <si>
    <t>Confección y Venta de Vestuario Masculino</t>
  </si>
  <si>
    <t>Los Lingues 750, Parque Industrial Aeropuerto</t>
  </si>
  <si>
    <t>deborah@bybimpresores.cl</t>
  </si>
  <si>
    <t>www.bybimpresores.cl</t>
  </si>
  <si>
    <t>77.138.160-K</t>
  </si>
  <si>
    <t>Avda Apoquindo 3001 P 13</t>
  </si>
  <si>
    <t>contacto@baezazacia.cl</t>
  </si>
  <si>
    <t>www.baezacia.cl</t>
  </si>
  <si>
    <t>78.718.220-8</t>
  </si>
  <si>
    <t>Asesoría Jurídica</t>
  </si>
  <si>
    <t>Avda Presidente Riesco 3009 Dpto 102</t>
  </si>
  <si>
    <t>bagamar@bagamar.com</t>
  </si>
  <si>
    <t>76.173.701-5</t>
  </si>
  <si>
    <t>Exportaciones Productos del Mar</t>
  </si>
  <si>
    <t>Avda. Pedro de Valdivia 555 Of 313</t>
  </si>
  <si>
    <t>225950772/ 228974552</t>
  </si>
  <si>
    <t>info@bahen.cl</t>
  </si>
  <si>
    <t>www.bahen.cl/ www.bahenadvisory.com</t>
  </si>
  <si>
    <t>76.199.648-7</t>
  </si>
  <si>
    <t>Consultoría, Servicios Actuariales</t>
  </si>
  <si>
    <t>Mapocho 1999</t>
  </si>
  <si>
    <t>229159130/ 226980952</t>
  </si>
  <si>
    <t>alberto.bailac@bailac.cl</t>
  </si>
  <si>
    <t>www.bailac.cl</t>
  </si>
  <si>
    <t>77.247.050-9</t>
  </si>
  <si>
    <t>Servicios Integrales a la Minería</t>
  </si>
  <si>
    <t>Avda Las Esteras Norte 2751</t>
  </si>
  <si>
    <t>infobakels@bakelschile.cl</t>
  </si>
  <si>
    <t>www.bakelschile.com</t>
  </si>
  <si>
    <t>96.647.600-1</t>
  </si>
  <si>
    <t>Comercialización, Fabricación y Exportación de Productos para la Industria Pastelera y Panadera</t>
  </si>
  <si>
    <t>Bakkavor Chile S.A</t>
  </si>
  <si>
    <t>Lote Ruze Parcela 65</t>
  </si>
  <si>
    <t>Porvenir</t>
  </si>
  <si>
    <t>www.cisandina.com</t>
  </si>
  <si>
    <t>96.972.570-3</t>
  </si>
  <si>
    <t>Elaboración de Productos del Mar</t>
  </si>
  <si>
    <t>Tierra del Fuego</t>
  </si>
  <si>
    <t>Balada Consultores S.P.A</t>
  </si>
  <si>
    <t>Avda Apoquindo 2930 P 9</t>
  </si>
  <si>
    <t>recepcion@balada.cl / balada@balada.cl</t>
  </si>
  <si>
    <t>www.balada.cl</t>
  </si>
  <si>
    <t>76.092.520-9</t>
  </si>
  <si>
    <t>Asesorías Jurídicas, Contables, Tributarias Profsionales</t>
  </si>
  <si>
    <t>Balbontín  Linazasoro y Cía Ltda</t>
  </si>
  <si>
    <t>Huérfanos 863 Of 901</t>
  </si>
  <si>
    <t>balin@blycia.cl</t>
  </si>
  <si>
    <t>www.blycia.cl</t>
  </si>
  <si>
    <t>78.369.100-0</t>
  </si>
  <si>
    <t>Estudio Jurídico</t>
  </si>
  <si>
    <t>Avda Fermín Vivaceta 2980</t>
  </si>
  <si>
    <t>227362058/ 227367420</t>
  </si>
  <si>
    <t>contabilidad.sanjose1@gmail.com</t>
  </si>
  <si>
    <t>www.baldosassanjose.com</t>
  </si>
  <si>
    <t>76.576.618-4</t>
  </si>
  <si>
    <t>Fabr. De Baldosas y Pastelones</t>
  </si>
  <si>
    <t>Balfer Ltda</t>
  </si>
  <si>
    <t>Manzana 9 Sitio 2, Zona Franca</t>
  </si>
  <si>
    <t>61 2211267/ 61 2211151</t>
  </si>
  <si>
    <t>balferpa@balfer.cl</t>
  </si>
  <si>
    <t>85.034.800-6</t>
  </si>
  <si>
    <t>Importación y Representación</t>
  </si>
  <si>
    <t>Monseñor Escrivá de Balaguer 5970</t>
  </si>
  <si>
    <t>relacionespublicas@balthus.cl</t>
  </si>
  <si>
    <t>www.balthus.cl</t>
  </si>
  <si>
    <t>86.345.400-K</t>
  </si>
  <si>
    <t>Capacitación Deportiva</t>
  </si>
  <si>
    <t>Banagro S.A</t>
  </si>
  <si>
    <t>Panamericana Sur Km 62,9</t>
  </si>
  <si>
    <t>San Francisco de Mostazal</t>
  </si>
  <si>
    <t>72 2202523/ 2 23621929</t>
  </si>
  <si>
    <t>www.banagro.cl</t>
  </si>
  <si>
    <t>76.148.326-9</t>
  </si>
  <si>
    <t>Operaciones de Factoring</t>
  </si>
  <si>
    <t>San Francisco de mostazal</t>
  </si>
  <si>
    <t xml:space="preserve">Agustinas 975 P 2 </t>
  </si>
  <si>
    <t>www.banchileinversiones.cl</t>
  </si>
  <si>
    <t>96.767.630-6</t>
  </si>
  <si>
    <t>Avda Andrés Bello 2687 P6</t>
  </si>
  <si>
    <t>226534695/ 226534696</t>
  </si>
  <si>
    <t>96.543.250-7</t>
  </si>
  <si>
    <t>Banca Inversión y Mercado de Capitales</t>
  </si>
  <si>
    <t>96.571.220-8</t>
  </si>
  <si>
    <t xml:space="preserve">Huérfanos 670 P 23 </t>
  </si>
  <si>
    <t>www.bancochile.cl</t>
  </si>
  <si>
    <t>77.191.070-K</t>
  </si>
  <si>
    <t>Ahumada 251 P 3 , Sector Sur</t>
  </si>
  <si>
    <t>cbazaes@bancochile.cl/ tsepulve@bancochile.cl</t>
  </si>
  <si>
    <t>96.932.010-K</t>
  </si>
  <si>
    <t>Securitización de Bonos</t>
  </si>
  <si>
    <t>Teatinos 220</t>
  </si>
  <si>
    <t>servicioalcliente@bice.cl</t>
  </si>
  <si>
    <t>www.bice.cl</t>
  </si>
  <si>
    <t>97.080.000-K</t>
  </si>
  <si>
    <t>Banco</t>
  </si>
  <si>
    <t>Avda. Costanera Sur 2730 P 19, Torre B, Parque Titanium</t>
  </si>
  <si>
    <t>800386800/ 225875100/ 225875450</t>
  </si>
  <si>
    <t>contactochile@btgpactual.com</t>
  </si>
  <si>
    <t>www.btgpactual.cl/banco/</t>
  </si>
  <si>
    <t>76.362.099-9</t>
  </si>
  <si>
    <t>Sociedad Anónima Bancaria</t>
  </si>
  <si>
    <t>20.00.000-7</t>
  </si>
  <si>
    <t>Agustinas 1180</t>
  </si>
  <si>
    <t>226702000/ 223382000</t>
  </si>
  <si>
    <t>bcch@central.cl</t>
  </si>
  <si>
    <t>www.bcentral.cl</t>
  </si>
  <si>
    <t>97.029.000-1</t>
  </si>
  <si>
    <t>Avda El bosque Sur 130 P 7</t>
  </si>
  <si>
    <t>www.bancoconsorcio.cl</t>
  </si>
  <si>
    <t>99.500.410-0</t>
  </si>
  <si>
    <t xml:space="preserve">Ahumada 251 </t>
  </si>
  <si>
    <t>97.004.000-5</t>
  </si>
  <si>
    <t>Morandé 223</t>
  </si>
  <si>
    <t>227637700/ 227637711</t>
  </si>
  <si>
    <t>gerencia@bnach.cl</t>
  </si>
  <si>
    <t>www.bnach.cl</t>
  </si>
  <si>
    <t>59.002.030-3</t>
  </si>
  <si>
    <t>Banco Do Brasil S.A</t>
  </si>
  <si>
    <t>Avda Apoquindo 3001 P1</t>
  </si>
  <si>
    <t>santiago@bb.com.br</t>
  </si>
  <si>
    <t>www.bb.com.br/santiago</t>
  </si>
  <si>
    <t>97.003.000-K</t>
  </si>
  <si>
    <t>Moneda 970 P7</t>
  </si>
  <si>
    <t>www.bancofalabella.cl</t>
  </si>
  <si>
    <t>www.bancointernacional.cl</t>
  </si>
  <si>
    <t>www.bancoripley.cl</t>
  </si>
  <si>
    <t>96.509.660-4</t>
  </si>
  <si>
    <t>Avda. Isidora Goyenechea 2800 P 23</t>
  </si>
  <si>
    <t>www.hsbc.cl</t>
  </si>
  <si>
    <t>97.951.000-4</t>
  </si>
  <si>
    <t>Banco Comercial</t>
  </si>
  <si>
    <t>Avda. Pedro de Valdivia 0193 P 10</t>
  </si>
  <si>
    <t>bidchile@iadb.org</t>
  </si>
  <si>
    <t>www.iadb.org</t>
  </si>
  <si>
    <t>69.500.100-2</t>
  </si>
  <si>
    <t>Organismo Internacional</t>
  </si>
  <si>
    <t>Avda Apoquindo 6750 P 12 al 16</t>
  </si>
  <si>
    <t>marketing@bancointernacional.cl</t>
  </si>
  <si>
    <t>97.011.000-3</t>
  </si>
  <si>
    <t>Alonso de Córdoba 5320 P 12</t>
  </si>
  <si>
    <t>223516000/ 800203220</t>
  </si>
  <si>
    <t>97.947.000-2</t>
  </si>
  <si>
    <t>Bancario</t>
  </si>
  <si>
    <t>Bandera 140</t>
  </si>
  <si>
    <t>www.santander.cl</t>
  </si>
  <si>
    <t>97.036.000-K</t>
  </si>
  <si>
    <t>ISO 14001: 2004</t>
  </si>
  <si>
    <t>Morandé 226</t>
  </si>
  <si>
    <t>www.scotiabankchile.cl</t>
  </si>
  <si>
    <t>97.018.000-1</t>
  </si>
  <si>
    <t>Avda Apoquindo 3150</t>
  </si>
  <si>
    <t>sacs@security.cl</t>
  </si>
  <si>
    <t>www.security.cl</t>
  </si>
  <si>
    <t>97.053.000-2</t>
  </si>
  <si>
    <t>Institución Financiera</t>
  </si>
  <si>
    <t>Avda Lib. Bernardo O´Higgins 1111</t>
  </si>
  <si>
    <t>229707000/ 6002007000</t>
  </si>
  <si>
    <t>229705711/ 229705825 (Marketing)</t>
  </si>
  <si>
    <t>www.bancoestado.cl</t>
  </si>
  <si>
    <t>97.030.000-7</t>
  </si>
  <si>
    <t>Bandera 84 P 8</t>
  </si>
  <si>
    <t>jolave@microempresas.bancoestado.cl</t>
  </si>
  <si>
    <t>96.781.620-5</t>
  </si>
  <si>
    <t>Nueva York 33 P 7</t>
  </si>
  <si>
    <t>229708992/ 226981245</t>
  </si>
  <si>
    <t>secretaria@agf.bancoestado.cl</t>
  </si>
  <si>
    <t>www.bancoestado.cl/fondosmutuos</t>
  </si>
  <si>
    <t>96.836.390-5</t>
  </si>
  <si>
    <t>Bandera 76 P6</t>
  </si>
  <si>
    <t>ccordov1@cbolsa.bancoestado.cl</t>
  </si>
  <si>
    <t>www.bancoestado.cl/corredoradebolsa.cl</t>
  </si>
  <si>
    <t>96.564.330-3</t>
  </si>
  <si>
    <t>Apoquindo 3600 P 12</t>
  </si>
  <si>
    <t>www.empresasbanmedica.cl</t>
  </si>
  <si>
    <t>96.528.990-9</t>
  </si>
  <si>
    <t>Salud</t>
  </si>
  <si>
    <t>Alonso de Córdova 2860 Ofs 204 y 205</t>
  </si>
  <si>
    <t>ediaz@banmerchant.cl</t>
  </si>
  <si>
    <t>www.banmerchant.cl</t>
  </si>
  <si>
    <t>77.007.270-0</t>
  </si>
  <si>
    <t>Asesorías Financieras, Desarrollos Inmobiliarios, Administración de Activos Financieros</t>
  </si>
  <si>
    <t>El Golf 99 P 8</t>
  </si>
  <si>
    <t>cabaid@addval.cl</t>
  </si>
  <si>
    <t>www.banvida.cl</t>
  </si>
  <si>
    <t>96.882.560-7</t>
  </si>
  <si>
    <t>Antonio Bellet 77 Of 1304</t>
  </si>
  <si>
    <t>info@bapa.com / jmaturana@bapa.com</t>
  </si>
  <si>
    <t>www.bapa.com</t>
  </si>
  <si>
    <t>78.436.830-0</t>
  </si>
  <si>
    <t>Ingeniería del Medio Ambiente/ Tratamiento de Aguas Residuales</t>
  </si>
  <si>
    <t>Málaga 115 Ofs 1203, 1205 y 1207</t>
  </si>
  <si>
    <t>cb@barahonaycia.com</t>
  </si>
  <si>
    <t>www.barahonaycia.com</t>
  </si>
  <si>
    <t>78.212.000-K</t>
  </si>
  <si>
    <t>Importaciones, Exportaciones y Distribución de Maquinarias y Herramientas para la Minería e Insumos para la Industria y Construcción.</t>
  </si>
  <si>
    <t>Avda Isidora Goyenechea 2939 P 11</t>
  </si>
  <si>
    <t>contacto@bye.cl</t>
  </si>
  <si>
    <t>www.bye.cl</t>
  </si>
  <si>
    <t>79806.660-9</t>
  </si>
  <si>
    <t>Asesoría Legal</t>
  </si>
  <si>
    <t>Simón Bolívar 2389- A</t>
  </si>
  <si>
    <t>ventas@bartech.cl</t>
  </si>
  <si>
    <t>www.bartech.cl</t>
  </si>
  <si>
    <t>99.539.070-1</t>
  </si>
  <si>
    <t>Importadora, Exportadora de Productos Tecnológicos</t>
  </si>
  <si>
    <t>Avda. Carrascal 3851</t>
  </si>
  <si>
    <t>www.basf.cl</t>
  </si>
  <si>
    <t>80.043.600-1</t>
  </si>
  <si>
    <t>Elaboración, Importación y Venta de Productos Químicos y Plásticos</t>
  </si>
  <si>
    <t>Diagonal José María Caro 2639</t>
  </si>
  <si>
    <t>bash@bash.cl</t>
  </si>
  <si>
    <t>www.bash.cl</t>
  </si>
  <si>
    <t>84.702.300-7</t>
  </si>
  <si>
    <t>Importadora y Comercializadora de Muebles de Oficina</t>
  </si>
  <si>
    <t>96.828.300-6</t>
  </si>
  <si>
    <t>Comercialización de Equipos de Seguridad</t>
  </si>
  <si>
    <t>Camino a Melipilla 9460</t>
  </si>
  <si>
    <t>www.bata.cl</t>
  </si>
  <si>
    <t>96.670.340-7</t>
  </si>
  <si>
    <t>Fabricación y Venta de Calzado y Accesorios</t>
  </si>
  <si>
    <t>Avda. Fermín Vivaceta 764- 768</t>
  </si>
  <si>
    <t>bateriascosmos@hotmail.com</t>
  </si>
  <si>
    <t>www.bateriascosmos.cl</t>
  </si>
  <si>
    <t>78.064.120-7</t>
  </si>
  <si>
    <t>Fundición de Plomo</t>
  </si>
  <si>
    <t>Avda Portugal 234</t>
  </si>
  <si>
    <t>ventas@cyclonbaterias.cl</t>
  </si>
  <si>
    <t>www.cyclonbaterias.cl</t>
  </si>
  <si>
    <t>96.631.930-5</t>
  </si>
  <si>
    <t>Comercialización de Baterías y Equipos</t>
  </si>
  <si>
    <t>Avda. Chena Poniente 12624, Parque Industrial Jardín del Sur</t>
  </si>
  <si>
    <t>ventas@tubular.cl</t>
  </si>
  <si>
    <t>www.tubular.cl</t>
  </si>
  <si>
    <t>96.893.470-8</t>
  </si>
  <si>
    <t>Distribución, Importación y Servicios Acumuladores, Cargadores Eléctricos, UPS, Inversores</t>
  </si>
  <si>
    <t>ISO 9001: 2015- OHSAS: 18001: 2007</t>
  </si>
  <si>
    <t>Avda El Golf 99 Of 601</t>
  </si>
  <si>
    <t>85.040.600-6</t>
  </si>
  <si>
    <t>Exportación de Productos Agrícolas</t>
  </si>
  <si>
    <t>Avda. Eduardo Frei Montalva 6001, Módulo 57, El Cortijo</t>
  </si>
  <si>
    <t>baxter_chile@baxter.com</t>
  </si>
  <si>
    <t>www.baxter.cl</t>
  </si>
  <si>
    <t>78.366.970-6</t>
  </si>
  <si>
    <t>Productos y ventas para la Salud</t>
  </si>
  <si>
    <t>Bayas del Sur S.A</t>
  </si>
  <si>
    <t>Ruta 5 Sur Km 950</t>
  </si>
  <si>
    <t>Purranque</t>
  </si>
  <si>
    <t>64 2351619</t>
  </si>
  <si>
    <t>info@bayasdelsur.cl</t>
  </si>
  <si>
    <t>www.bayasdelsur.cl</t>
  </si>
  <si>
    <t>96.563.630-7</t>
  </si>
  <si>
    <t>Servicios Agroindustriales</t>
  </si>
  <si>
    <t>Avda. Andrés Bello 2457 Of 2101 (Costanera Center)</t>
  </si>
  <si>
    <t>www.bayer.cl</t>
  </si>
  <si>
    <t>www.bbdo.cl</t>
  </si>
  <si>
    <t>www.bbo.cl</t>
  </si>
  <si>
    <t>91.537.000-4</t>
  </si>
  <si>
    <t>Industria Química Farmacéutica</t>
  </si>
  <si>
    <t>Avda. Del Valle 787 P 3, Ciudad Empresarial</t>
  </si>
  <si>
    <t>96.771.790-8</t>
  </si>
  <si>
    <t>Arzobispo Larraín Gandarillas 139</t>
  </si>
  <si>
    <t>gerencia@bbo.cl</t>
  </si>
  <si>
    <t>79.884.150-5</t>
  </si>
  <si>
    <t>Ingeniería y Montajes</t>
  </si>
  <si>
    <t>Avda Costanera Sur 2710 P 5,  Torre A, Parque Titanium</t>
  </si>
  <si>
    <t>rherreram@bbva.com</t>
  </si>
  <si>
    <t>www.bva.cl</t>
  </si>
  <si>
    <t>96.535.720-3</t>
  </si>
  <si>
    <t>El Golf 125</t>
  </si>
  <si>
    <t>www.bci.cl/ www.bcinova.cl</t>
  </si>
  <si>
    <t>97.006.000-6</t>
  </si>
  <si>
    <t>Magdalena 140 P 8</t>
  </si>
  <si>
    <t>226927900/ 226927901</t>
  </si>
  <si>
    <t>bciasset@bci.cl</t>
  </si>
  <si>
    <t>www.bciassetmanagement.cl</t>
  </si>
  <si>
    <t>96.530.900-4</t>
  </si>
  <si>
    <t>Magdalena 140 P 14</t>
  </si>
  <si>
    <t>cbolsa@bci.cl</t>
  </si>
  <si>
    <t>www.bcicorredordebolsa.cl</t>
  </si>
  <si>
    <t>96.519.800-8</t>
  </si>
  <si>
    <t>Corredor de Bolsa</t>
  </si>
  <si>
    <t>Factoring</t>
  </si>
  <si>
    <t>Miguel Cruchaga 920 P 9 y 10</t>
  </si>
  <si>
    <t>225404952/ 800200379</t>
  </si>
  <si>
    <t>seguros@bci.cl</t>
  </si>
  <si>
    <t>www.bci.cl</t>
  </si>
  <si>
    <t>78.951.950-1</t>
  </si>
  <si>
    <t>Miguel Cruchaga 920 P 3,4,5 y 6</t>
  </si>
  <si>
    <t>226928800/ 226928812</t>
  </si>
  <si>
    <t>bcifactoring@bci.cl</t>
  </si>
  <si>
    <t>96.720.830-2</t>
  </si>
  <si>
    <t>Servicios de Factoring</t>
  </si>
  <si>
    <t>Avda Isidora Goyenechea 3477 P 16</t>
  </si>
  <si>
    <t>bcisecu@bci.cl</t>
  </si>
  <si>
    <t>96.968.880-9</t>
  </si>
  <si>
    <t>Seguros</t>
  </si>
  <si>
    <t>Huérfanos 1189 P 2,3,4,,5,6 y 8</t>
  </si>
  <si>
    <t>cri@bciseguros.com</t>
  </si>
  <si>
    <t>www.bciseguros.cl</t>
  </si>
  <si>
    <t>99.147.000-K</t>
  </si>
  <si>
    <t>Bci Seguros de Vida S.A</t>
  </si>
  <si>
    <t>Huérfanos 1189 P 2,3,4,,5,6, 7 y 8</t>
  </si>
  <si>
    <t>226799200/ 226799248</t>
  </si>
  <si>
    <t>226799380/ 226799300</t>
  </si>
  <si>
    <t>bciseguros@bciseguros.com</t>
  </si>
  <si>
    <t>96.573.600-K</t>
  </si>
  <si>
    <t>Avda Américo Vespucio Sur 100 P 11</t>
  </si>
  <si>
    <t>bdo@bdo.cl</t>
  </si>
  <si>
    <t>www.bdo.cl</t>
  </si>
  <si>
    <t>77.548.780-1</t>
  </si>
  <si>
    <t>Auditoría, Consultorías y Contabilidad, Asesorías Tributarias y Recursos Humanos</t>
  </si>
  <si>
    <t>Los Plátanos 2599</t>
  </si>
  <si>
    <t>recepcion@beaulieu.cl</t>
  </si>
  <si>
    <t>www.beaulieu.cl</t>
  </si>
  <si>
    <t>76.006.007-0</t>
  </si>
  <si>
    <t>Importadora de Alfombras</t>
  </si>
  <si>
    <t>Juncal 901 Local 8, Barrio Industrial Buenaventura</t>
  </si>
  <si>
    <t>maritza@bebesit.cl/ djodorko@bebesit.cl</t>
  </si>
  <si>
    <t>www.bebesit.cl</t>
  </si>
  <si>
    <t>78.464.140-6</t>
  </si>
  <si>
    <t>Impotación de Rodados, Textil y Juguetería</t>
  </si>
  <si>
    <t>Bechtel  Chile Ltda</t>
  </si>
  <si>
    <t>Avda. Apoquindo 3885 P 16</t>
  </si>
  <si>
    <t>www.bechtel.com</t>
  </si>
  <si>
    <t>95.207.000-2</t>
  </si>
  <si>
    <t>firarraz@pyt.cl</t>
  </si>
  <si>
    <t>www.becton.cl</t>
  </si>
  <si>
    <t>96.512.030-0</t>
  </si>
  <si>
    <t>Fabricación, Importación, Exportación, Comercialización e Instalación de Materiales de Cnstrucción</t>
  </si>
  <si>
    <t>Camino Lo Espejo 501</t>
  </si>
  <si>
    <t>Camino a Rinconada 4230</t>
  </si>
  <si>
    <t>ketty.rilling@beiersdorf.com</t>
  </si>
  <si>
    <t>www.nivea.cl/ www.esucerin.cl</t>
  </si>
  <si>
    <t>76.412.206-2</t>
  </si>
  <si>
    <t>Compra y Venta de Cosméticos, Accesorios y Otros</t>
  </si>
  <si>
    <t>Colo Colo 241</t>
  </si>
  <si>
    <t>jasima@beitgroup.cl</t>
  </si>
  <si>
    <t>www.beitgroup.cl</t>
  </si>
  <si>
    <t>79.552.690-0</t>
  </si>
  <si>
    <t>Ventas al por Mayor y Menor de Prendas de Vestir, Calzado y Accesorios</t>
  </si>
  <si>
    <t>El Rosal 4590</t>
  </si>
  <si>
    <t>belray@belray.cl</t>
  </si>
  <si>
    <t>www.belray.cl</t>
  </si>
  <si>
    <t>Representaciones, Importaciones y Exportaciones de Lubricantes y Equipos de Lubricación</t>
  </si>
  <si>
    <t>ISO 9001 - OSHAS 14001- OSHAS 18001</t>
  </si>
  <si>
    <t>Avda. Aeropuerto 860, Parque Industrial Quilicura</t>
  </si>
  <si>
    <t>www.belcorp.biz/www.ebel.com/ www.cyzone.com/ www.esika.biz</t>
  </si>
  <si>
    <t>96.524.830-7</t>
  </si>
  <si>
    <t>Elaboradora y Comercializadora de Productos Cosméticos y Afines</t>
  </si>
  <si>
    <t>Monjitas 392 P 14</t>
  </si>
  <si>
    <t>info@belltech.la</t>
  </si>
  <si>
    <t>www.belltech.la</t>
  </si>
  <si>
    <t>96.847.780-3</t>
  </si>
  <si>
    <t>Comercialización y Distribución de Equipos y Servicios de Comunicaciones</t>
  </si>
  <si>
    <t>La Forja 8500, Parque Industrial</t>
  </si>
  <si>
    <t>benkel@texma.cl</t>
  </si>
  <si>
    <t>www.texma.cl</t>
  </si>
  <si>
    <t>80.103.000-9</t>
  </si>
  <si>
    <t>Fábrica, Tejeduría de Cintas Textiles</t>
  </si>
  <si>
    <t>Los Abedules 3085 Locales 101 y 106</t>
  </si>
  <si>
    <t>contacto@bercia.cl</t>
  </si>
  <si>
    <t>www.bercia.cl</t>
  </si>
  <si>
    <t>80.103.900-6</t>
  </si>
  <si>
    <t>Obras Menores en Construcción y Venta al por Mayor de otros Productos</t>
  </si>
  <si>
    <t>Colorado 640</t>
  </si>
  <si>
    <t>info@bercovich.cl</t>
  </si>
  <si>
    <t>226909500/ 226909502</t>
  </si>
  <si>
    <t>www.privilege.cl/ www.dalu.cl/ www.bercovich.cl</t>
  </si>
  <si>
    <t>82.691.900-0</t>
  </si>
  <si>
    <t>Fábrica de Confecciones</t>
  </si>
  <si>
    <t>Padre Mariano 305</t>
  </si>
  <si>
    <t>222361557/ 222643971</t>
  </si>
  <si>
    <t>andres.codoceo@berlitz.cl</t>
  </si>
  <si>
    <t>www.berlitz.cl</t>
  </si>
  <si>
    <t>86.215.700-1</t>
  </si>
  <si>
    <t>Capacitación en Idiomas</t>
  </si>
  <si>
    <t>NCh 2728 Of 2003</t>
  </si>
  <si>
    <t>Carretera Gral. San Martín 16500, Loteo Industrial Los Libertadores N°30</t>
  </si>
  <si>
    <t>jfmontes@bfschile.com</t>
  </si>
  <si>
    <t>www.bfschile.com</t>
  </si>
  <si>
    <t>96.808.700-2</t>
  </si>
  <si>
    <t>Ingeniería Hidráulica, Representación y Comercializadora de Productos para la Industria y Minería</t>
  </si>
  <si>
    <t>Avda. Einstein 568</t>
  </si>
  <si>
    <t>226216231/ 226293699</t>
  </si>
  <si>
    <t>berrynally@berrynally.cl</t>
  </si>
  <si>
    <t>www.berrynally.cl</t>
  </si>
  <si>
    <t>91.905.000-4</t>
  </si>
  <si>
    <t>Fábrica de Clavos y Alambres</t>
  </si>
  <si>
    <t>Badajoz 45 Of 203 B</t>
  </si>
  <si>
    <t>chile@bertling.com</t>
  </si>
  <si>
    <t>www.bertling.com</t>
  </si>
  <si>
    <t>99.553.680-3</t>
  </si>
  <si>
    <t>Naviero</t>
  </si>
  <si>
    <t>Avda Américo Vespucio 1321</t>
  </si>
  <si>
    <t>bertonati@bertonati.cl</t>
  </si>
  <si>
    <t>besalco@besalco.cl</t>
  </si>
  <si>
    <t>www.bertonati.cl</t>
  </si>
  <si>
    <t>87.927.900-3</t>
  </si>
  <si>
    <t>Comercialización y Transformación de Vehículos Especiales</t>
  </si>
  <si>
    <t>Ebro 2705</t>
  </si>
  <si>
    <t>inmobiliaria@besalco.cl</t>
  </si>
  <si>
    <t>www.besalcoinmobiliaria.cl</t>
  </si>
  <si>
    <t>84.056.200-K</t>
  </si>
  <si>
    <t>www.besalco.cl</t>
  </si>
  <si>
    <t>92.434.000-2</t>
  </si>
  <si>
    <t>Construcción de Obras Civiles y Montajes, Ingeniería y Construcción</t>
  </si>
  <si>
    <t>ISO 9001: 2008- OHSAS 18001: 2007</t>
  </si>
  <si>
    <t>Aldunate 1860</t>
  </si>
  <si>
    <t>contabilidad@besthouse.cl</t>
  </si>
  <si>
    <t>95.037.000-0</t>
  </si>
  <si>
    <t>Productos para Bebé</t>
  </si>
  <si>
    <t>Santa Clara 301 P 2 , Ciudad Empresarial</t>
  </si>
  <si>
    <t>contacto@betapaint.cl</t>
  </si>
  <si>
    <t>www.betapaint.cl</t>
  </si>
  <si>
    <t>76.280.546-4</t>
  </si>
  <si>
    <t>Venta de Pinturas y Revestimientos</t>
  </si>
  <si>
    <t xml:space="preserve">Bethia S.A </t>
  </si>
  <si>
    <t>Avda. Isidora Goyenechea 2800 P 11</t>
  </si>
  <si>
    <t>www.bethia.cl</t>
  </si>
  <si>
    <t>78.591.370-1</t>
  </si>
  <si>
    <t xml:space="preserve">Bettoli S.A., Ingeniería Industrial </t>
  </si>
  <si>
    <t>Avda Los Carrera 0895</t>
  </si>
  <si>
    <t>32 2913003</t>
  </si>
  <si>
    <t>bettoli@bettoli.cl</t>
  </si>
  <si>
    <t>www.bettoli.cl</t>
  </si>
  <si>
    <t>96.538.260-7</t>
  </si>
  <si>
    <t>Ingeniería Industrial</t>
  </si>
  <si>
    <t>ABS Quality Evaluations Inc  Chile S.A</t>
  </si>
  <si>
    <t>Bezanilla Construcciones Ltda</t>
  </si>
  <si>
    <t xml:space="preserve">Bezanilla Inmobiliaria Ltda </t>
  </si>
  <si>
    <t>Avda Libertad 1405 P 18 Of 1801</t>
  </si>
  <si>
    <t>32 2976000</t>
  </si>
  <si>
    <t>info@bezanilla.cl</t>
  </si>
  <si>
    <t>www.bezanilla.cl</t>
  </si>
  <si>
    <t>79.732.940-1</t>
  </si>
  <si>
    <t>85.330.400-K</t>
  </si>
  <si>
    <t>Avda Presidente Riesco 5561 P 9</t>
  </si>
  <si>
    <t>contacto@bh-compliance.com</t>
  </si>
  <si>
    <t>www.bh-compliance.com</t>
  </si>
  <si>
    <t>76.102.873-1</t>
  </si>
  <si>
    <t>Empresas de Asesorías, Consultorías Financieras y de Apoyo al Giro</t>
  </si>
  <si>
    <t>Avda. Esquina Blanca 811</t>
  </si>
  <si>
    <t>227155300 anexo 9</t>
  </si>
  <si>
    <t>biancardicia@toallaslourdes.cl</t>
  </si>
  <si>
    <t>www.toallaslourdes.cl</t>
  </si>
  <si>
    <t>80.111.600-0</t>
  </si>
  <si>
    <t>Fábrica de Toallas, Importación y Exportación de Productos Textile</t>
  </si>
  <si>
    <t>San Pablo 1910</t>
  </si>
  <si>
    <t>224456700/ 224499300</t>
  </si>
  <si>
    <t>contacto@bianchi.cl/ compras@bianchi.cl</t>
  </si>
  <si>
    <t>www.bianchi.cl</t>
  </si>
  <si>
    <t>96.808.880-7</t>
  </si>
  <si>
    <t>Arriendo y Admint. De Bienes Inmuebles; Impot., Expot.; Comercialización y Distribución de Bicicletas; Inv. De Bienes Muebles e Inmuebles Corporales e Incorporales</t>
  </si>
  <si>
    <t>Río Itata 9646, Parque de Negocios ENEA</t>
  </si>
  <si>
    <t>bicchile@bicworld.com</t>
  </si>
  <si>
    <t>www.bicworld.com  (Prod. De Consumo Masivo)</t>
  </si>
  <si>
    <t>94.653.000-K</t>
  </si>
  <si>
    <t>Distribuidores e Importadores de Productos Bic</t>
  </si>
  <si>
    <t>Teatinos 280 P 19</t>
  </si>
  <si>
    <t>bicechc@bice.cl</t>
  </si>
  <si>
    <t>www.biceinversiones.cl</t>
  </si>
  <si>
    <t>96.853.570-6</t>
  </si>
  <si>
    <t>Asesorías Financieras y Económicas</t>
  </si>
  <si>
    <t>Teatinos 280 P 18</t>
  </si>
  <si>
    <t>www.bicefactoring.cl</t>
  </si>
  <si>
    <t>76.562.786-9</t>
  </si>
  <si>
    <t>Teatinos 280 P 5</t>
  </si>
  <si>
    <t>226922831/ 227872800</t>
  </si>
  <si>
    <t>contacto@biceinversiones.cl</t>
  </si>
  <si>
    <t>79.532.990-0</t>
  </si>
  <si>
    <t>Comisionista de la bolsa</t>
  </si>
  <si>
    <t>Avda Providencia 1806</t>
  </si>
  <si>
    <t>www.bicevida.cl</t>
  </si>
  <si>
    <t>96.656.410-5</t>
  </si>
  <si>
    <t>Seguros de Vida</t>
  </si>
  <si>
    <t>Teatinos 220 P 4</t>
  </si>
  <si>
    <t>inversionistas@bicecorp.com</t>
  </si>
  <si>
    <t>www.bicecorp.com.</t>
  </si>
  <si>
    <t>85.741.000-9</t>
  </si>
  <si>
    <t xml:space="preserve">Bicicletas Belda Ltda </t>
  </si>
  <si>
    <t>14 Norte 1001</t>
  </si>
  <si>
    <t>32 2156274/ 32 2156273</t>
  </si>
  <si>
    <t>recepcion@belda.cl</t>
  </si>
  <si>
    <t>78.295.500-4</t>
  </si>
  <si>
    <t>Importadora y Distribuidora de Bicicletas</t>
  </si>
  <si>
    <t>San Diego 853-847</t>
  </si>
  <si>
    <t>bicicletas.cinelli@gmail.com</t>
  </si>
  <si>
    <t>www.cinelli.cl</t>
  </si>
  <si>
    <t>77.247.870-4</t>
  </si>
  <si>
    <t>Venta de Repuestos, Accesorios y Bicicletas</t>
  </si>
  <si>
    <t>Gran Avda. José Miguel Carrera 13876</t>
  </si>
  <si>
    <t>venta@bignottihnos.cl</t>
  </si>
  <si>
    <t>www.bignottihnos.cl</t>
  </si>
  <si>
    <t>80.113.000-3</t>
  </si>
  <si>
    <t>Industria Mecánica</t>
  </si>
  <si>
    <t>Bio Bío Cementos S.A</t>
  </si>
  <si>
    <t>Panamericana Norte Km 1352, Sector La Negra</t>
  </si>
  <si>
    <t>55 2645600</t>
  </si>
  <si>
    <t>www.cbb.cl</t>
  </si>
  <si>
    <t>96.718.010-6</t>
  </si>
  <si>
    <t>Fabricación de Cemento y Cal. Comercialización de Combustibles</t>
  </si>
  <si>
    <t xml:space="preserve">Bío Bío Comunicaciones S.A </t>
  </si>
  <si>
    <t>O´Higgins 680 Of 306</t>
  </si>
  <si>
    <t>41 2624600</t>
  </si>
  <si>
    <t>concepcion@laradio.cl/ pc@laradio.cl</t>
  </si>
  <si>
    <t>www.biobiochile.cl</t>
  </si>
  <si>
    <t>96.516.560-6</t>
  </si>
  <si>
    <t>Emisiones de Radio</t>
  </si>
  <si>
    <t>Camino Lampa Parcela 23 B</t>
  </si>
  <si>
    <t>biorecltda@gmail.com</t>
  </si>
  <si>
    <t>78.369.370-4</t>
  </si>
  <si>
    <t>Servicios de Aseo</t>
  </si>
  <si>
    <t xml:space="preserve">Biomar Chile S.A </t>
  </si>
  <si>
    <t>Bernardino 1981 P 3, Parque San Andrés</t>
  </si>
  <si>
    <t>Pto. Montt</t>
  </si>
  <si>
    <t>65 2320600/ 65  2320618</t>
  </si>
  <si>
    <t>biomar_cl@biomar.com/ info_cl@biomar.com</t>
  </si>
  <si>
    <t>www.biomar.com</t>
  </si>
  <si>
    <t>96.512.650-3</t>
  </si>
  <si>
    <t>Alimento Extruído para Peces</t>
  </si>
  <si>
    <t>ISO 9001:2008- ISO 14001: 2004- ISO 2200: 2005- ISO 50001: 2010</t>
  </si>
  <si>
    <t>Calle Renca 2203</t>
  </si>
  <si>
    <t>jhernández@biotec.cl</t>
  </si>
  <si>
    <t>www.biotec.cl</t>
  </si>
  <si>
    <t>96.025.000-1</t>
  </si>
  <si>
    <t>Importación, Exportación,  Comercialización y Fábrica de Productos Químicos Industriales y Retail</t>
  </si>
  <si>
    <t>Avda. Los Militares 5001 P 12</t>
  </si>
  <si>
    <t>gerencia.chile@biotoscana.com</t>
  </si>
  <si>
    <t>www.biotoscana.com</t>
  </si>
  <si>
    <t>79.873.270-6</t>
  </si>
  <si>
    <t>Droguería</t>
  </si>
  <si>
    <t>Avda. Lib. Bernardo O´Higgins 1149, Torre 4, Of 1401</t>
  </si>
  <si>
    <t>www.diebold.com</t>
  </si>
  <si>
    <t>76.068.220-9</t>
  </si>
  <si>
    <t>Compra y Venta de Artículos de Comunicación y Seguridad</t>
  </si>
  <si>
    <t>Obispo Arturo Espinoza Campos 3172</t>
  </si>
  <si>
    <t>336803000/ 226803003</t>
  </si>
  <si>
    <t>bitumix@bitumix.cl</t>
  </si>
  <si>
    <t>www.bitumix.cl</t>
  </si>
  <si>
    <t>84.060.600-7</t>
  </si>
  <si>
    <t>Burgos 80 Of 101</t>
  </si>
  <si>
    <t>blancoviajes@blancoviajes.cl</t>
  </si>
  <si>
    <t>www.blancoviajes.cl</t>
  </si>
  <si>
    <t>80.116.100-6</t>
  </si>
  <si>
    <t>NCh 3068 Of 2007</t>
  </si>
  <si>
    <t>Avda Departamental 851</t>
  </si>
  <si>
    <t>225263010- 225257520</t>
  </si>
  <si>
    <t>blancoblancoltda@gmail.com</t>
  </si>
  <si>
    <t>88.145.100-K</t>
  </si>
  <si>
    <t>Fábrica de Muebles Clínicos</t>
  </si>
  <si>
    <t>Avda Marathon 5300</t>
  </si>
  <si>
    <t>www.colocolo.cl</t>
  </si>
  <si>
    <t>99.589.230-8</t>
  </si>
  <si>
    <t>Organización y Producción de Espectáculos Deportivos</t>
  </si>
  <si>
    <t>Block y  Cia. S.A.C.I.</t>
  </si>
  <si>
    <t xml:space="preserve">Franz Schubert 24 y 30 </t>
  </si>
  <si>
    <t>228385700/ 228385710</t>
  </si>
  <si>
    <t>administracion@block.cl/ hguajardo@block.cl</t>
  </si>
  <si>
    <t>www.block.cl</t>
  </si>
  <si>
    <t>92.224.000-0</t>
  </si>
  <si>
    <t>Venta de Aceros Especiales</t>
  </si>
  <si>
    <t>Av. El Retiro 9800, Parque Los Maitenes, ENEA</t>
  </si>
  <si>
    <t>www.bluex.cl</t>
  </si>
  <si>
    <t>96.938.840-5</t>
  </si>
  <si>
    <t>Transporte de Carga</t>
  </si>
  <si>
    <t>Avda. Américo Vespucio Norte 1597</t>
  </si>
  <si>
    <t>223371400/ 223436218</t>
  </si>
  <si>
    <t>cvalencia@bluetalk.cl</t>
  </si>
  <si>
    <t>www.bluetalk.cl/www.parrot.cl/www.autonav.cl</t>
  </si>
  <si>
    <t>96.962.540-7</t>
  </si>
  <si>
    <t>Importación, Exportación y Comercialización de Máquinas Eléctricas</t>
  </si>
  <si>
    <t xml:space="preserve">Avda. Colorado 681 </t>
  </si>
  <si>
    <t>www.bluemaq.com</t>
  </si>
  <si>
    <t>bluemaqchile@bluemaq.com</t>
  </si>
  <si>
    <t>96.929.950-K</t>
  </si>
  <si>
    <t>Importaciones</t>
  </si>
  <si>
    <t>Magdalena 181, Of 1301 Sur</t>
  </si>
  <si>
    <t>www.blumar.com</t>
  </si>
  <si>
    <t>info@blumar.com</t>
  </si>
  <si>
    <t>80.860.400-0</t>
  </si>
  <si>
    <t>Exposición 1316</t>
  </si>
  <si>
    <t>blumos@blumos.cl</t>
  </si>
  <si>
    <t>www.blumos.cl</t>
  </si>
  <si>
    <t>82.705.900-5</t>
  </si>
  <si>
    <t>Importadores y Representantes de Materias Primas para la Industria de Alimentos y Otros</t>
  </si>
  <si>
    <t>Las Dalias 2465</t>
  </si>
  <si>
    <t>gerencia@blunding.com / sillanes@blunding.com</t>
  </si>
  <si>
    <t>www.blunding.com</t>
  </si>
  <si>
    <t>79.744.580-0</t>
  </si>
  <si>
    <t>Fabricación y Comercialización de Artículos Médicos  y Ortopédicos</t>
  </si>
  <si>
    <t>Mariano Sánchez Fontecilla 310 P 16 Of 1601</t>
  </si>
  <si>
    <t>jeanette.langebarends@bnpparibas.com</t>
  </si>
  <si>
    <t>www.paribas.com</t>
  </si>
  <si>
    <t>59.046.320-5</t>
  </si>
  <si>
    <t>Representación Bancaria Extranjera</t>
  </si>
  <si>
    <t>Avda Vitacura 6500 P 10</t>
  </si>
  <si>
    <t>cardif@cardif.cl</t>
  </si>
  <si>
    <t>www.bnpparibascardif.cl</t>
  </si>
  <si>
    <t>96837630-6 ( Vida)</t>
  </si>
  <si>
    <t>96.837.640-3 ( Generales)</t>
  </si>
  <si>
    <t>El Rosal 5123</t>
  </si>
  <si>
    <t>jadiaz@bo.cl</t>
  </si>
  <si>
    <t>96.868.810-3</t>
  </si>
  <si>
    <t>Fabricación de Envases de Polipapel</t>
  </si>
  <si>
    <t>Avda Los Libertadores 16500, Sitio 1 A2</t>
  </si>
  <si>
    <t>infochile@boartlongyear.com</t>
  </si>
  <si>
    <t>www.boartlongyear.com</t>
  </si>
  <si>
    <t>76.753.520-1</t>
  </si>
  <si>
    <t>Venta de Insumos para la Minería</t>
  </si>
  <si>
    <t>Avda. Pdte. Eduardo Frei Montalva 9550-A</t>
  </si>
  <si>
    <t>strongchile@strongchile.cl/ boris@strongchile.cl</t>
  </si>
  <si>
    <t>www.strongchile.cl</t>
  </si>
  <si>
    <t>99.560.790-5</t>
  </si>
  <si>
    <t>Fabricación, Reparación, Distribución y Comercialización de Maquinarias, Equipos Conductores Eléctricos, Bobinas para Motores Eléctricos y Suministros de Mercadería del Rubro Electromecánico</t>
  </si>
  <si>
    <t>79.781.170-K</t>
  </si>
  <si>
    <t>Bodegaje, Almacenaje, Representación y Servicios Logísticos Asociados</t>
  </si>
  <si>
    <t>Almacenamiento, Logística, Bodegaje, Representaciones ISO 14001, Importaciones, Exportaciones, Comercialización de Productos ISO.</t>
  </si>
  <si>
    <t>ISO 9001: 2008- NCh 2909</t>
  </si>
  <si>
    <t>Avda. Quilín Sur 1957</t>
  </si>
  <si>
    <t>oficina@bodegasfac.cl</t>
  </si>
  <si>
    <t>www.bodegasfac.cl</t>
  </si>
  <si>
    <t>77.061.550-K</t>
  </si>
  <si>
    <t>Camino Lo Ruiz 4700, Panamericana Norte</t>
  </si>
  <si>
    <t>227342997/227343015</t>
  </si>
  <si>
    <t>info@loruiz.cl</t>
  </si>
  <si>
    <t>www.loruiz.cl</t>
  </si>
  <si>
    <t>94.662.000-9</t>
  </si>
  <si>
    <t>Bodegas</t>
  </si>
  <si>
    <t>Lo Echevers 280</t>
  </si>
  <si>
    <t>integrales@bodegaspremier.cl</t>
  </si>
  <si>
    <t>www.bodegaspremier.cl</t>
  </si>
  <si>
    <t>77.625.970-5</t>
  </si>
  <si>
    <t>Servicio de Bodegaje</t>
  </si>
  <si>
    <t>Puerto Madero 9710</t>
  </si>
  <si>
    <t>bsfcontacto@bsf.cl</t>
  </si>
  <si>
    <t>www.bsf.cl</t>
  </si>
  <si>
    <t>76.098.820-0</t>
  </si>
  <si>
    <t>Servicio de Almacenamiento y Depósito, Explotación de Bienes Inmuebles</t>
  </si>
  <si>
    <t>Avda Presidente Kennedy 5454 Of 601</t>
  </si>
  <si>
    <t>cristobal@soldechile.cl</t>
  </si>
  <si>
    <t>www.deaguirre.cl</t>
  </si>
  <si>
    <t>96.997.500-9</t>
  </si>
  <si>
    <t>Comercializadora y Distribuidora de Vinos</t>
  </si>
  <si>
    <t>Avda. Nueva Tajamar 481 P5 Torre Sur</t>
  </si>
  <si>
    <t>constanza.caceres@conchaytoro.cl</t>
  </si>
  <si>
    <t>www.quintademaipo.com</t>
  </si>
  <si>
    <t>84.712.500-4</t>
  </si>
  <si>
    <t>Vitivinícola, Agrícola Industrial y Comercial</t>
  </si>
  <si>
    <t>Avda. Isidora Goyenechea 3000</t>
  </si>
  <si>
    <t>222640000/ 223275000</t>
  </si>
  <si>
    <t>mabel.jara@boehringer-ingelheim.com</t>
  </si>
  <si>
    <t>www.boehringer-ingelheim.com</t>
  </si>
  <si>
    <t>77.065.850-0</t>
  </si>
  <si>
    <t>Ventas al por Mayor de Productos Químicos</t>
  </si>
  <si>
    <t>Rinconada de Nos Parcela 10</t>
  </si>
  <si>
    <t>ict@ictsa.cl</t>
  </si>
  <si>
    <t>83.390.000-K</t>
  </si>
  <si>
    <t>Avda. Santa María 7126</t>
  </si>
  <si>
    <t>vboetsch@bpropiedades.cl</t>
  </si>
  <si>
    <t>www.bpropiedades.cl</t>
  </si>
  <si>
    <t>76.031.086-7</t>
  </si>
  <si>
    <t>Coyancura 2283 Of 1502</t>
  </si>
  <si>
    <t>gparra@boetsch.cl/svaldes@boetsch.cl</t>
  </si>
  <si>
    <t>www.boetsch.cl</t>
  </si>
  <si>
    <t>88.127.800-6</t>
  </si>
  <si>
    <t>Avda. Abndrés Bello 2711 P 8 y 9</t>
  </si>
  <si>
    <t>227577600 / 227577697</t>
  </si>
  <si>
    <t>fpulido@bmaj.cl</t>
  </si>
  <si>
    <t>www.bmaj.cl</t>
  </si>
  <si>
    <t>77.780.560-6</t>
  </si>
  <si>
    <t>Avda. Portugal 655</t>
  </si>
  <si>
    <t>lfgonzalez@bolco.cl</t>
  </si>
  <si>
    <t>www.bolco.cl</t>
  </si>
  <si>
    <t>80.120.400-7</t>
  </si>
  <si>
    <t>Equipos contra Incendio e Industria Metalmecánica</t>
  </si>
  <si>
    <t>La Bolsa 64</t>
  </si>
  <si>
    <t>www.bolsadesantiago.com</t>
  </si>
  <si>
    <t>90.249.000-0</t>
  </si>
  <si>
    <t>Prat 798</t>
  </si>
  <si>
    <t>32 2256955/ 32 2250677</t>
  </si>
  <si>
    <t>www.bovalpo.com</t>
  </si>
  <si>
    <t>96.518.240-3</t>
  </si>
  <si>
    <t>Huérfanos 770, P 14</t>
  </si>
  <si>
    <t>contacto@bolchile.cl</t>
  </si>
  <si>
    <t>www.bolchile.cl</t>
  </si>
  <si>
    <t>96.551.730-8</t>
  </si>
  <si>
    <t>Bolsa de Comercio</t>
  </si>
  <si>
    <t>Los Duraznos 0683</t>
  </si>
  <si>
    <t>mriquel@bolsapac.cl/ lrios@bolsapac.cl</t>
  </si>
  <si>
    <t>www.bolsapac.cl</t>
  </si>
  <si>
    <t>78.585.090-K</t>
  </si>
  <si>
    <t>ISO: 9001: 2008</t>
  </si>
  <si>
    <t>LGAI Chile S.A</t>
  </si>
  <si>
    <t>Calle Dos N°9447, Panam. Norte Km 14 1/2, Parque Industrial Buenaventura</t>
  </si>
  <si>
    <t>info@espachile.cl</t>
  </si>
  <si>
    <t>www.espachile.cl/ www.espa.com</t>
  </si>
  <si>
    <t>96.598.550-6</t>
  </si>
  <si>
    <t>Importadora y Fabricación de Bombas de Agua</t>
  </si>
  <si>
    <t>Bombones Varsovienne S.A</t>
  </si>
  <si>
    <t>Avda Einstein 787</t>
  </si>
  <si>
    <t>ventas@varsovienne.cl</t>
  </si>
  <si>
    <t>www.varsovienne.cl</t>
  </si>
  <si>
    <t>81.013.400-3</t>
  </si>
  <si>
    <t>Fábrica de Bonbones, Calugas y Cafetería</t>
  </si>
  <si>
    <t>Avda. Presidente Kennedy 5118 of 64</t>
  </si>
  <si>
    <t>bongout@bongout.cl</t>
  </si>
  <si>
    <t>borybor@borybor.cl</t>
  </si>
  <si>
    <t>www.bongout.cl</t>
  </si>
  <si>
    <t>78.637.650-0</t>
  </si>
  <si>
    <t>Servicio de Alimentación y Banquetería</t>
  </si>
  <si>
    <t>Dominica 343</t>
  </si>
  <si>
    <t>info@bordadoskrefeld.cl</t>
  </si>
  <si>
    <t>www.bordadoskrefeld.cl</t>
  </si>
  <si>
    <t>86.298.900-7</t>
  </si>
  <si>
    <t>Bordados Industriales</t>
  </si>
  <si>
    <t>Monseñor Escrivá de Balaguer 6400</t>
  </si>
  <si>
    <t>222180123/ 222196130</t>
  </si>
  <si>
    <t>www.borderio.cl</t>
  </si>
  <si>
    <t>96.703.600-5</t>
  </si>
  <si>
    <t>Explotación de Proyectos Inmobiliarios, Gastrnómicoas, Restaurantes</t>
  </si>
  <si>
    <t>Cousin311</t>
  </si>
  <si>
    <t>226354522/ 222221341</t>
  </si>
  <si>
    <t>recepcion.santiago@bormax.cl</t>
  </si>
  <si>
    <t>www.bormax.cl</t>
  </si>
  <si>
    <t>96.619.270-4</t>
  </si>
  <si>
    <t>Automatización y Control Industrial</t>
  </si>
  <si>
    <t>ISO 9001 - ISO 14001- NCh2909</t>
  </si>
  <si>
    <t>Exposición 1237 y 1301</t>
  </si>
  <si>
    <t>www.borybor.com</t>
  </si>
  <si>
    <t>77.124.120-4</t>
  </si>
  <si>
    <t>Electromecánica</t>
  </si>
  <si>
    <t>Avda Américo Vespucio Norte 2077</t>
  </si>
  <si>
    <t>boscachile@bosca.cl</t>
  </si>
  <si>
    <t>www.bosca.cl</t>
  </si>
  <si>
    <t>79.610.100-8</t>
  </si>
  <si>
    <t>Fábrica de Productos Metálicos no Clasificados</t>
  </si>
  <si>
    <t>Las Acacias 91, Panamericana Sur Km 16</t>
  </si>
  <si>
    <t>lorenzo@bottai.cl</t>
  </si>
  <si>
    <t>www.bottai.cl</t>
  </si>
  <si>
    <t>80.125.100-5</t>
  </si>
  <si>
    <t>Prefabricados de Hormigón</t>
  </si>
  <si>
    <t>Avda Alonso de Córdova 3827 P 6</t>
  </si>
  <si>
    <t>229637220/ 72 2953300</t>
  </si>
  <si>
    <t>info@lapostollewines.com/ info@closapalta.com</t>
  </si>
  <si>
    <t>www.lapostollewines.com/ www.closapalta.com</t>
  </si>
  <si>
    <t>96.700-270-4</t>
  </si>
  <si>
    <t>Sociedad de Inversiones y Rentista de Capitales Mobiliarios en General</t>
  </si>
  <si>
    <t>ISO 14001</t>
  </si>
  <si>
    <t>Embajados Doussinague 1762 P 1</t>
  </si>
  <si>
    <t>info@bowenchile.com.</t>
  </si>
  <si>
    <t>www.bowenchile.com</t>
  </si>
  <si>
    <t>78.455.660-3</t>
  </si>
  <si>
    <t>santiago@boyden.com</t>
  </si>
  <si>
    <t>www.boyden.com</t>
  </si>
  <si>
    <t>78.493.760-7</t>
  </si>
  <si>
    <t>Búsqueda y Selección de Ejecutivos</t>
  </si>
  <si>
    <t>Avda San Pablo 4312</t>
  </si>
  <si>
    <t>info@bozzo.cl</t>
  </si>
  <si>
    <t>www.bozzo.cl</t>
  </si>
  <si>
    <t>96.819.830-8</t>
  </si>
  <si>
    <t>Equipamientos Gastronómicos y Refrigeración ( muebles Metálicos, Vitrinas, Equipos, Accesorios y Sistemas de Refrigeración, Hornos y Cocinas Industriales, Balanzas</t>
  </si>
  <si>
    <t>Avda Alonso de Córdova 5151 Of 1602</t>
  </si>
  <si>
    <t>contacto@bpconsulting.cl</t>
  </si>
  <si>
    <t>www.bpconsulting.cl</t>
  </si>
  <si>
    <t>76.190.699-2</t>
  </si>
  <si>
    <t>Servicios de Consultoría Laboral, Financiera y de Recursos Humanos</t>
  </si>
  <si>
    <t>Avda. Del Parque 4160 Torre A, P2, Of 201, Ciudad Empresarial</t>
  </si>
  <si>
    <t>www.brandbook.cl</t>
  </si>
  <si>
    <t>76.227.698-4</t>
  </si>
  <si>
    <t>Empresas de Publicidad</t>
  </si>
  <si>
    <t>Avda Las Condes 11283 P2  Of 201</t>
  </si>
  <si>
    <t>carolina.lillo@brf-latam.com</t>
  </si>
  <si>
    <t>www.brf-global.com</t>
  </si>
  <si>
    <t>96.894.370-7</t>
  </si>
  <si>
    <t>Comercialización de Productos Alimenticios, Importación y Exportación</t>
  </si>
  <si>
    <t>Avda Cerro El Plomo 5420 P 17</t>
  </si>
  <si>
    <t>www.brassengineering.com</t>
  </si>
  <si>
    <t>77.611.600-9</t>
  </si>
  <si>
    <t>Avda Las Industrias 12600</t>
  </si>
  <si>
    <t>info@bravoenergy.cl</t>
  </si>
  <si>
    <t>www.bravoenergy.cl</t>
  </si>
  <si>
    <t>96.726.750-3</t>
  </si>
  <si>
    <t>Manejo Integral de Residuos Industriales/ Asesorías Medioambientales</t>
  </si>
  <si>
    <t>Camino Lo Sierra 02966</t>
  </si>
  <si>
    <t>www.brenntag.com</t>
  </si>
  <si>
    <t>85.040.900-5</t>
  </si>
  <si>
    <t>Distribución Productos Químicos</t>
  </si>
  <si>
    <t>ISO 9001: 2015- ISO 14001: 2015- OHSAS 18001: 2007</t>
  </si>
  <si>
    <t xml:space="preserve">San Javier 19 </t>
  </si>
  <si>
    <t>225254415/ 228140090</t>
  </si>
  <si>
    <t>aschleef@briancon.cl</t>
  </si>
  <si>
    <t>www.briancon.cl</t>
  </si>
  <si>
    <t>96.983.260-7</t>
  </si>
  <si>
    <t>Fábrica de Papeles y Cartones</t>
  </si>
  <si>
    <t>Avda Presidente Kennedy 5735 P 12 Of 1202 B</t>
  </si>
  <si>
    <t>www.bridgestone.cl</t>
  </si>
  <si>
    <t>93.602.000-3</t>
  </si>
  <si>
    <t>Comercializadora de Neumáticos y Cámaras, Venta de Partes, Piezas y Accesorios de Vehículos Automotores</t>
  </si>
  <si>
    <t>ISO 9001: 2008- ISO 14001: 2004</t>
  </si>
  <si>
    <t>Cerro El plomo 5630 Torre 8 Of 604</t>
  </si>
  <si>
    <t>96.565.250-7</t>
  </si>
  <si>
    <t>Comercializadora y Distribuidora de otros  Productos Químicos</t>
  </si>
  <si>
    <t>Olivos 778</t>
  </si>
  <si>
    <t>226800700/ 226800300</t>
  </si>
  <si>
    <t>proman@brinks.cl</t>
  </si>
  <si>
    <t>www.brinks.cl</t>
  </si>
  <si>
    <t>86.431.800-2</t>
  </si>
  <si>
    <t>General Jofré 351 Dpto 11</t>
  </si>
  <si>
    <t>226346852 Anexo 209</t>
  </si>
  <si>
    <t>briceno@bhl.cl</t>
  </si>
  <si>
    <t>83.204.200-5</t>
  </si>
  <si>
    <t>Construcciones Sanitarias, Urbanizaciones, y Proyectos</t>
  </si>
  <si>
    <t>Avda Presidente Riesco 5435 P 16 Of 1602 A</t>
  </si>
  <si>
    <t>www.b-ms.com/ www.b-ms.cl</t>
  </si>
  <si>
    <t>92.363.000-7</t>
  </si>
  <si>
    <t>Laboratorio Farmacéutico</t>
  </si>
  <si>
    <t>Avda Isidora Goyenechea 3000 P 19</t>
  </si>
  <si>
    <t>www.batchile.com</t>
  </si>
  <si>
    <t>Fabricación, Venta y Distribución de Cigarrillos</t>
  </si>
  <si>
    <t>Monseñor Valech 12050</t>
  </si>
  <si>
    <t>www.brogle.cl</t>
  </si>
  <si>
    <t>www.bronstein.cl</t>
  </si>
  <si>
    <t>www.brotec.cl</t>
  </si>
  <si>
    <t>82.306.600-9</t>
  </si>
  <si>
    <t>Fabricación en Serie de Piezas Torneadas de Precisión y Metalmecánica</t>
  </si>
  <si>
    <t>Bascuñan Guerrero 970</t>
  </si>
  <si>
    <t>226842155/ 226836333</t>
  </si>
  <si>
    <t>info@brogle.cl</t>
  </si>
  <si>
    <t>bronceriachile@gmail.com</t>
  </si>
  <si>
    <t>www.trofeosbronceriachile.cl</t>
  </si>
  <si>
    <t>76.099.648-3</t>
  </si>
  <si>
    <t>Venta de Trofeos y Artículos de Bronce</t>
  </si>
  <si>
    <t>San Eugenio 12212, Parque Industrial Puerta Sur</t>
  </si>
  <si>
    <t>227736002/ 227737406</t>
  </si>
  <si>
    <t>ventas@exma.cl/ contabilidad@exma.cl</t>
  </si>
  <si>
    <t>www.exma.cl</t>
  </si>
  <si>
    <t>86.915.600-7</t>
  </si>
  <si>
    <t>Fábrica de Plásticos</t>
  </si>
  <si>
    <t>García Reyes 567</t>
  </si>
  <si>
    <t>bronstein@bronstein.cl/ ventas@bronstein.cl</t>
  </si>
  <si>
    <t>76.435.570-9</t>
  </si>
  <si>
    <t>Importadores y Exportadores de Prendas de Vestir</t>
  </si>
  <si>
    <t>Coyancura 2283 P 14</t>
  </si>
  <si>
    <t>223948000/ 223948081</t>
  </si>
  <si>
    <t>brotec@brotec.cl</t>
  </si>
  <si>
    <t>93.706.000-9</t>
  </si>
  <si>
    <t>Rosario Norte 532 Of 901</t>
  </si>
  <si>
    <t>info@brother.cl</t>
  </si>
  <si>
    <t>www.brother.cl</t>
  </si>
  <si>
    <t>78.581.570-K</t>
  </si>
  <si>
    <t>Comercialización de Máquinas de Oficinas</t>
  </si>
  <si>
    <t xml:space="preserve">Bruno Fritsch S.A </t>
  </si>
  <si>
    <t>Arturo Prat 306</t>
  </si>
  <si>
    <t>41 2405200</t>
  </si>
  <si>
    <t>vparra@brunofritsch.cl/ recepcion@brunofritsch.cl</t>
  </si>
  <si>
    <t>www.brunofritsch.cl</t>
  </si>
  <si>
    <t>84.807.200-1</t>
  </si>
  <si>
    <t>Avda Pedro de Valdivia 61, local 25</t>
  </si>
  <si>
    <t>brunogarettosa@gmail.com</t>
  </si>
  <si>
    <t>96.566.600-1</t>
  </si>
  <si>
    <t>Imprenta, Encuadernación y Timbres de Goma</t>
  </si>
  <si>
    <t>Avda Pdte Kennedy 5770, Of 1208</t>
  </si>
  <si>
    <t>229538822/ 229538839</t>
  </si>
  <si>
    <t>www.estratoslatan.com</t>
  </si>
  <si>
    <t>76.816.030-9</t>
  </si>
  <si>
    <t>Consultora</t>
  </si>
  <si>
    <t>Avda Luis Thayer Ojeda 166 P 1 Of !01</t>
  </si>
  <si>
    <t>224995100/ 224995155</t>
  </si>
  <si>
    <t>bstcorp@bst.cl</t>
  </si>
  <si>
    <t>www.bst.cl</t>
  </si>
  <si>
    <t>96.681.400-4</t>
  </si>
  <si>
    <t>Consultorías</t>
  </si>
  <si>
    <t>ISO 9001 - ISO 27001</t>
  </si>
  <si>
    <t>SGS - BSI</t>
  </si>
  <si>
    <t>BTS Intrade Laboratorios S.A</t>
  </si>
  <si>
    <t>Mar del Sur 7358</t>
  </si>
  <si>
    <t>sergio.mella@bts.cl</t>
  </si>
  <si>
    <t>www.bts.cl</t>
  </si>
  <si>
    <t>78.933.270-3</t>
  </si>
  <si>
    <t>Comercialización, Distribución, Importación, Exportación y Ventas de Productos para el control de Plagas</t>
  </si>
  <si>
    <t>Abate Molina 528</t>
  </si>
  <si>
    <t>jbuchert@tie.cl</t>
  </si>
  <si>
    <t>www.buchert-rosas.cl</t>
  </si>
  <si>
    <t>78.022.020-1</t>
  </si>
  <si>
    <t>Fabricación de Artículos de Vidrio para Laboratorio</t>
  </si>
  <si>
    <t>Avda Presidente Kennedy 7600 Ofs. 201-202</t>
  </si>
  <si>
    <t>223980100/ 223980273</t>
  </si>
  <si>
    <t>budnik@budnik.cl</t>
  </si>
  <si>
    <t>www.budnik.cl</t>
  </si>
  <si>
    <t>92.745.000-3</t>
  </si>
  <si>
    <t>Importación y Comercialización de Baldosas, Cerámicas y Griferías</t>
  </si>
  <si>
    <t>Marchant Pereira 221 Of 31B</t>
  </si>
  <si>
    <t>contacto@buenapractica.cl</t>
  </si>
  <si>
    <t>www.buenapractica.cl</t>
  </si>
  <si>
    <t>76.036.839-3</t>
  </si>
  <si>
    <t>Servicios de Asesoría Profesional en Gestión de Empresas- Certificación de Modelos de Prevención de Delitos</t>
  </si>
  <si>
    <t>Avda Nueva Tajamar 481 Local 5, Edificio World Trade Center</t>
  </si>
  <si>
    <t>226587444/226587446</t>
  </si>
  <si>
    <t>bbp@bbpropiedades.cl/ cvega@bbpropiedades.cl</t>
  </si>
  <si>
    <t>www.bbpropiedades.cl</t>
  </si>
  <si>
    <t>96.650.300-9</t>
  </si>
  <si>
    <t>Avda Del Valle 601 Of 22</t>
  </si>
  <si>
    <t>contacto@buildtek.cl/ recepcion@buildtek.cl</t>
  </si>
  <si>
    <t>www.buildtek.cl</t>
  </si>
  <si>
    <t>76.105.206-3</t>
  </si>
  <si>
    <t>Ingeniería y Construcción ( Obras de Ingeniería)</t>
  </si>
  <si>
    <t>ISO 14001: 2004 - ISO 9001: 2008- OHSAS 18001: 2007</t>
  </si>
  <si>
    <t>Las Encinas 560</t>
  </si>
  <si>
    <t>bunsa@bunsa.cl</t>
  </si>
  <si>
    <t>www.bunsa.cl</t>
  </si>
  <si>
    <t>79.660.480-8</t>
  </si>
  <si>
    <t>Servicio de Reparación, Recuperación y Tratamiento Térmico de Maquinarias y Equipos</t>
  </si>
  <si>
    <t>Avda Marathon 2595</t>
  </si>
  <si>
    <t>224859009/ 224859038</t>
  </si>
  <si>
    <t>baylor.martinez@cl.bureauveritas.com</t>
  </si>
  <si>
    <t>www.bureauveritas.cl</t>
  </si>
  <si>
    <t>99.526.160-K</t>
  </si>
  <si>
    <t>Certificación de Sistemas de Gestión</t>
  </si>
  <si>
    <t>Buro S.A</t>
  </si>
  <si>
    <t>Nueva de Lyon 96 P 6</t>
  </si>
  <si>
    <t>contacto@buro.cl</t>
  </si>
  <si>
    <t>www.buro.cl</t>
  </si>
  <si>
    <t>76.750.620-6</t>
  </si>
  <si>
    <t>Servicio de Búsqueda Ejecutiva, Selección de Personal y Consultoría en Recursos Humanos</t>
  </si>
  <si>
    <t>INCONTEC</t>
  </si>
  <si>
    <t>Avda Portugal 1027</t>
  </si>
  <si>
    <t>buron@buron.cl</t>
  </si>
  <si>
    <t>www.buron.cl</t>
  </si>
  <si>
    <t>96.969.470-0</t>
  </si>
  <si>
    <t>Ingeniería en Sistemas Electrónicos</t>
  </si>
  <si>
    <t>Orinoco 90 Of 601</t>
  </si>
  <si>
    <t>yanina.villar@bm.com</t>
  </si>
  <si>
    <t>www.bm.com</t>
  </si>
  <si>
    <t>77.314.510-5</t>
  </si>
  <si>
    <t>Consultoría en Comunicaciones Estratégicas y Relaciones Públicas</t>
  </si>
  <si>
    <t>Buron S.p.A</t>
  </si>
  <si>
    <t>Los Militares 6191</t>
  </si>
  <si>
    <t>info@bnamericas..com</t>
  </si>
  <si>
    <t>www.bnamericas.com</t>
  </si>
  <si>
    <t>78857290-5</t>
  </si>
  <si>
    <t>Agencias de Noticias</t>
  </si>
  <si>
    <t>Avda Vitacura 2771 Of 1201</t>
  </si>
  <si>
    <t>cyd@cyd.cl</t>
  </si>
  <si>
    <t>www.cyd.cl</t>
  </si>
  <si>
    <t>96.717.910-8</t>
  </si>
  <si>
    <t>Exportadora de Frutas Frescas</t>
  </si>
  <si>
    <t>Exequiel Fernández 3685 K</t>
  </si>
  <si>
    <t>222944606/ 222944437/ 222944394</t>
  </si>
  <si>
    <t>ventas@czm.cl/ administracion@czm.cl</t>
  </si>
  <si>
    <t>www.czm.cl</t>
  </si>
  <si>
    <t>50.047.370-3</t>
  </si>
  <si>
    <t>Comercialización, Importación, Exportación de Productos Aislantes y Sellado de Fluidos</t>
  </si>
  <si>
    <t>Avda General Velazquez 10309</t>
  </si>
  <si>
    <t>clc@clcsa.cl</t>
  </si>
  <si>
    <t>www.clcsa.cl</t>
  </si>
  <si>
    <t>96.615.510-8</t>
  </si>
  <si>
    <t>Fabricación de Puertas, Ventanas, Vigas, Revestimientos y Pisos; Importadora, Exportadora y Comercializadora de Maderas</t>
  </si>
  <si>
    <t>Avda General Velazquez 10217-10309</t>
  </si>
  <si>
    <t>96.968.800-K</t>
  </si>
  <si>
    <t>Lo Boza 107 Módulo B-22</t>
  </si>
  <si>
    <t>9 93594046/ 9 75188489</t>
  </si>
  <si>
    <t>casamatriz@ccjensen.cl/ mcc@ccjensen.cl</t>
  </si>
  <si>
    <t>www.ccjensen.cl / www.cjc.dk</t>
  </si>
  <si>
    <t>77.994.460-3</t>
  </si>
  <si>
    <t>Manufactura, Instalaciones y Mantención de EquiposPetrolíferos para la Industria Marítima, Terrestre y Minera, Exportación e Importación.</t>
  </si>
  <si>
    <t>Cerro El Plomo 5855 Of 1306</t>
  </si>
  <si>
    <t>administracion@cmoran.cl</t>
  </si>
  <si>
    <t>www.cmoran.cl</t>
  </si>
  <si>
    <t>89.572.500-5</t>
  </si>
  <si>
    <t>Fábrica de Calzado</t>
  </si>
  <si>
    <t>Avda Providencia 1760 P15 Of 1501</t>
  </si>
  <si>
    <t>ca-chile@ca.com / marianapaula.vasquez@ca.com</t>
  </si>
  <si>
    <t>www.ca.com</t>
  </si>
  <si>
    <t>96.724.010-9</t>
  </si>
  <si>
    <t xml:space="preserve">Empresa de Servicios Integrales de Informática </t>
  </si>
  <si>
    <t>Serrano 450</t>
  </si>
  <si>
    <t>226323118/ 226321319</t>
  </si>
  <si>
    <t>imprentacaballero@terra.cl</t>
  </si>
  <si>
    <t>www.imprentacaballero.cl</t>
  </si>
  <si>
    <t>85.244.300-6</t>
  </si>
  <si>
    <t>PEFC ST 2002: 2010</t>
  </si>
  <si>
    <t>Avda La Dehesa 1201 Of 425, Torre Oriente</t>
  </si>
  <si>
    <t>oficina@cadegrayson.cl</t>
  </si>
  <si>
    <t>www.cadegrayson.cl</t>
  </si>
  <si>
    <t>96.716.020-0</t>
  </si>
  <si>
    <t>Exportadores e Importadores, Comercio y Representación</t>
  </si>
  <si>
    <t>Nueva de Lyon 145 Of 0101 P-1 y P2</t>
  </si>
  <si>
    <t>cadem@cadem.cl/ bguzman@cadem.cl</t>
  </si>
  <si>
    <t>www.cadem.cl</t>
  </si>
  <si>
    <t>96.583.240-8</t>
  </si>
  <si>
    <t>Investigación de Mercado</t>
  </si>
  <si>
    <t>Santa Teresa 493</t>
  </si>
  <si>
    <t>caeme.construcciones@gmail.com</t>
  </si>
  <si>
    <t>88.538.700-4</t>
  </si>
  <si>
    <t>Fabric. De Estructuras de Acero, Carpintería Metálica, Portones Automáticos</t>
  </si>
  <si>
    <t xml:space="preserve">Café Haití Ahumada Ltda </t>
  </si>
  <si>
    <t>Ahumada 140</t>
  </si>
  <si>
    <t>226395820/ 226331536</t>
  </si>
  <si>
    <t>cafehaiti@cafehaiti.cl</t>
  </si>
  <si>
    <t>80.147.100-5</t>
  </si>
  <si>
    <t>Importación, Torrefacción y Comercialización de Café</t>
  </si>
  <si>
    <t>Camino a Melipilla 10600</t>
  </si>
  <si>
    <t>224505500/ 224386600</t>
  </si>
  <si>
    <t>contacto@caffarena.cl</t>
  </si>
  <si>
    <t>www.caffarena.cl</t>
  </si>
  <si>
    <t>91.008.000-8</t>
  </si>
  <si>
    <t>Fabricación , Comercialización de Productos Textiles</t>
  </si>
  <si>
    <t>Ruta 68 s/n</t>
  </si>
  <si>
    <t>32 2279600</t>
  </si>
  <si>
    <t>32 2279700</t>
  </si>
  <si>
    <t>kvasquez@caimicorp.com</t>
  </si>
  <si>
    <t>www.caimicorp.com</t>
  </si>
  <si>
    <t xml:space="preserve">Caimi S.A.C </t>
  </si>
  <si>
    <t>96.612.230-7</t>
  </si>
  <si>
    <t>Fabricación y Distribución de Cueros Sintéticos</t>
  </si>
  <si>
    <t>Avda Américo Vespucio 2101</t>
  </si>
  <si>
    <t>gerencia@cainsa.cl</t>
  </si>
  <si>
    <t>www.cainsa.cl</t>
  </si>
  <si>
    <t>95.748.000-4</t>
  </si>
  <si>
    <t>Soluciones y Tecnología para la Abrasión y Corrosión, especialmente en Caucho, Poliuretano y Otros Materiales</t>
  </si>
  <si>
    <t>General Calderón 121</t>
  </si>
  <si>
    <t>225100000/ 600 5100000</t>
  </si>
  <si>
    <t>correo@cajalosandes.cl</t>
  </si>
  <si>
    <t>www.cajalosandes.cl</t>
  </si>
  <si>
    <t>82.826.800-9</t>
  </si>
  <si>
    <t>Previsión Social</t>
  </si>
  <si>
    <t>Avda Holanda 64</t>
  </si>
  <si>
    <t>229648259/ 229648260/ 600 2229999/ 600 2227777</t>
  </si>
  <si>
    <t>www.losheroes.cl</t>
  </si>
  <si>
    <t>70.016.330-K</t>
  </si>
  <si>
    <t>Caja de Compensación</t>
  </si>
  <si>
    <t>Nataniel Cox 125</t>
  </si>
  <si>
    <t>600 7181818</t>
  </si>
  <si>
    <t>marketing18@caja18.cl</t>
  </si>
  <si>
    <t>www.caja18.cl</t>
  </si>
  <si>
    <t>82.606.800-0</t>
  </si>
  <si>
    <t>Huérfanos 521</t>
  </si>
  <si>
    <t>600 4228100</t>
  </si>
  <si>
    <t>www.laaraucana.cl</t>
  </si>
  <si>
    <t>70.016.160-9</t>
  </si>
  <si>
    <t>Administradora de Prestaciones de Seguridad Social</t>
  </si>
  <si>
    <t>Avda Bulnes 102</t>
  </si>
  <si>
    <t>ana.acevedo@capredena.gov.cl/ maria.gomez@capredena.gov.cl</t>
  </si>
  <si>
    <t>www.capredena.cl</t>
  </si>
  <si>
    <t>61.108.000-K</t>
  </si>
  <si>
    <t>Gobierno Central y Administración Pública</t>
  </si>
  <si>
    <t>Locarno 0732</t>
  </si>
  <si>
    <t>atlantida@atlantida.cl</t>
  </si>
  <si>
    <t>76.002.195-4</t>
  </si>
  <si>
    <t>Fábrica de Cajas de Fondo, Mantención, Reparación, Traslado</t>
  </si>
  <si>
    <t>Avda 4° Centenario  135</t>
  </si>
  <si>
    <t>caltex@caltex.cl</t>
  </si>
  <si>
    <t>www.caltex.cl</t>
  </si>
  <si>
    <t>79.815.690-K</t>
  </si>
  <si>
    <t>Control de Calidad</t>
  </si>
  <si>
    <t xml:space="preserve">Calcutta y Cía Ltda </t>
  </si>
  <si>
    <t>José Menendez 1073</t>
  </si>
  <si>
    <t>Pta Arenas</t>
  </si>
  <si>
    <t>61 2241951/ 61 2247979</t>
  </si>
  <si>
    <t>61 2247979</t>
  </si>
  <si>
    <t>hotelsavoy@tie.cl</t>
  </si>
  <si>
    <t>www.hotelsavoy.cl</t>
  </si>
  <si>
    <t>82.200.400-8</t>
  </si>
  <si>
    <t>Avda Isidora Goyenechea 3477, P12 Of 120</t>
  </si>
  <si>
    <t>mcabrera@caldwellpartners.com</t>
  </si>
  <si>
    <t>www.caldwellpartners.com</t>
  </si>
  <si>
    <t>76.179.516-3</t>
  </si>
  <si>
    <t>Actividades de Asesoramiento Empresarial y Gestión</t>
  </si>
  <si>
    <t>Padre Orellana 1236</t>
  </si>
  <si>
    <t>calimport@calimport.cl/ santiago@calimport.cl</t>
  </si>
  <si>
    <t>www.calimport.cl</t>
  </si>
  <si>
    <t>86.317.400-7</t>
  </si>
  <si>
    <t>Distribuidora de Artículos Eléctricos, Servicios y Montajes, Inversión- Venta al por mayor de otros Productos N.C.P.- Servicios de Ingeniería</t>
  </si>
  <si>
    <t>C.Q.S.</t>
  </si>
  <si>
    <t>Marcoleta 696</t>
  </si>
  <si>
    <t>info@callmark.cl</t>
  </si>
  <si>
    <t>www.callmark.cl</t>
  </si>
  <si>
    <t>77.830.800-2</t>
  </si>
  <si>
    <t>Callcenter</t>
  </si>
  <si>
    <t>León de la Barra 9441</t>
  </si>
  <si>
    <t>info@csenergy.cl</t>
  </si>
  <si>
    <t>www.csenergy.cl</t>
  </si>
  <si>
    <t>85.956.200-0</t>
  </si>
  <si>
    <t>Ingeniería en Climatización, Electricidad y Control</t>
  </si>
  <si>
    <t xml:space="preserve">Calzados Albano </t>
  </si>
  <si>
    <t>Errázuriz 267</t>
  </si>
  <si>
    <t>41 2401600</t>
  </si>
  <si>
    <t>consultas@albano.cl</t>
  </si>
  <si>
    <t>www.albano.cl</t>
  </si>
  <si>
    <t>85.210.800-2</t>
  </si>
  <si>
    <t>Miraflores 8860</t>
  </si>
  <si>
    <t>calzadosgino@gino.cl</t>
  </si>
  <si>
    <t>81.407.200-2</t>
  </si>
  <si>
    <t>Fábrica de Calzados</t>
  </si>
  <si>
    <t xml:space="preserve">Avda Andrés Bello 2325 P5 </t>
  </si>
  <si>
    <t>imm@cam-la.com</t>
  </si>
  <si>
    <t>www.cam-la.com</t>
  </si>
  <si>
    <t>96.543.670-7</t>
  </si>
  <si>
    <t>Serv., Inmb. Y Const.de Bs. Inmue.; impor. Expor. Y Dist. De Producto Aut. Elec.</t>
  </si>
  <si>
    <t>ISO 9001 - ISO 14001 - ISO  18001- Acreditación 17025</t>
  </si>
  <si>
    <t>Avda O´Higgins1266</t>
  </si>
  <si>
    <t>32 2555300</t>
  </si>
  <si>
    <t>contacto@caduanera.cl</t>
  </si>
  <si>
    <t>www.caduanera.cl</t>
  </si>
  <si>
    <t>70.366.100-9</t>
  </si>
  <si>
    <t>Avda Apoquindo 6750, P 2,3 y 4</t>
  </si>
  <si>
    <t>fmartinez@cchc.cl</t>
  </si>
  <si>
    <t>www.cchc.cl</t>
  </si>
  <si>
    <t>81.458.500-K</t>
  </si>
  <si>
    <t>Avda L. Bdo. O´Higgins 1370 Of 502</t>
  </si>
  <si>
    <t>camaralibrochile@camaradellibro.cl</t>
  </si>
  <si>
    <t>www.camaradellibro.cl</t>
  </si>
  <si>
    <t>70.019.900-2</t>
  </si>
  <si>
    <t>Avda Presidente Kennedy 5735 P2 Of 201, Torre Poniente</t>
  </si>
  <si>
    <t>amcham@amchamchile.cl/ adm_finanzas@amchamchile.cl</t>
  </si>
  <si>
    <t>www.amchamchile.cl</t>
  </si>
  <si>
    <t>82.820.700-8</t>
  </si>
  <si>
    <t>Desarrollo y Gestiones Comerciales entre Empresas Asociadas</t>
  </si>
  <si>
    <t>Los Conquistadores 1700 P6</t>
  </si>
  <si>
    <t>225446893/ 9 94895017</t>
  </si>
  <si>
    <t>francisco.zamorano@cchisa.cl/ ramon.rada@cchisa.cl</t>
  </si>
  <si>
    <t>www.cchisa.cl</t>
  </si>
  <si>
    <t>70.670.800-6</t>
  </si>
  <si>
    <t>82.599.200-6</t>
  </si>
  <si>
    <t>Asociación Gremial Binacional</t>
  </si>
  <si>
    <t>Alcántara 271 P8</t>
  </si>
  <si>
    <t>222456400/222456401</t>
  </si>
  <si>
    <t>pedro@ultra.biz</t>
  </si>
  <si>
    <t>82.955.700-2</t>
  </si>
  <si>
    <t>Almirante Pastene 185 Of 610</t>
  </si>
  <si>
    <t>info@camarachilenoargentina.cl</t>
  </si>
  <si>
    <t>www.camarachilenoargentina.cl</t>
  </si>
  <si>
    <t>71.425.100-7</t>
  </si>
  <si>
    <t>Avda Alonso de Córdova 5870 Of 1811</t>
  </si>
  <si>
    <t>222344506/ 2223111444</t>
  </si>
  <si>
    <t>info@camarachilenobrasilena.cl</t>
  </si>
  <si>
    <t>www.camarachilenobrasilena.cl</t>
  </si>
  <si>
    <t>70.024.020-7</t>
  </si>
  <si>
    <t>Avda. El Bosque Norte 0125</t>
  </si>
  <si>
    <t>info@britcham.cl / paulina.galaz@britcham.cl</t>
  </si>
  <si>
    <t>www.britcham.cl</t>
  </si>
  <si>
    <t>81.117.500-5</t>
  </si>
  <si>
    <t>Avda Vitacura 2909 Of 147</t>
  </si>
  <si>
    <t>camara@chicit.cl</t>
  </si>
  <si>
    <t>www.chicit.cl/sitio</t>
  </si>
  <si>
    <t>73.749.100-5</t>
  </si>
  <si>
    <t>Merced 230</t>
  </si>
  <si>
    <t>9 97585617</t>
  </si>
  <si>
    <t>informaciones@camarachileholanda.cl</t>
  </si>
  <si>
    <t>www.camarachileholanda.cl</t>
  </si>
  <si>
    <t>65.475.420-9</t>
  </si>
  <si>
    <t>San Patricio 4099 Of 302</t>
  </si>
  <si>
    <t>229520920/229536090</t>
  </si>
  <si>
    <t>contacto@camindia.cl/ mdiaz@camindia.cl</t>
  </si>
  <si>
    <t>www.camindia.cl</t>
  </si>
  <si>
    <t>73.071.600-1</t>
  </si>
  <si>
    <t>Avda Apoquindo 3600 P5</t>
  </si>
  <si>
    <t>ana_sanj@hotmail.com</t>
  </si>
  <si>
    <t>Alcántara 772</t>
  </si>
  <si>
    <t>223611073/ 223738841</t>
  </si>
  <si>
    <t>bsalinas@camarachilejapon.cl/ brosende@camarachilejapon.cl</t>
  </si>
  <si>
    <t>www.camarachilejapon.cl</t>
  </si>
  <si>
    <t>70.672.200-9</t>
  </si>
  <si>
    <t>Avda Santa Lucía 330 P2</t>
  </si>
  <si>
    <t>224608050/ 226048512</t>
  </si>
  <si>
    <t>pgalebs@gmail.com</t>
  </si>
  <si>
    <t>San Sebastián 2839 P2 Of 210</t>
  </si>
  <si>
    <t>71,330.400-K</t>
  </si>
  <si>
    <t>Paseo Las Palmas 2230 Of P-45</t>
  </si>
  <si>
    <t>secretaria@camarachp.cl</t>
  </si>
  <si>
    <t>www.camarachp.cl</t>
  </si>
  <si>
    <t>70.740.500-7</t>
  </si>
  <si>
    <t>Avda Providencia 2653 P 11 Of 1103</t>
  </si>
  <si>
    <t>9 69197663</t>
  </si>
  <si>
    <t>contacto@camarabelgolux.cl</t>
  </si>
  <si>
    <t>www.camarabelgolux.cl</t>
  </si>
  <si>
    <t>Cámara Chileno-Belgo-Luxemburguesa de Comercio A.G</t>
  </si>
  <si>
    <t>70.871.500-K</t>
  </si>
  <si>
    <t>9 82196443</t>
  </si>
  <si>
    <t>mesalexaalvarez@gmail.com</t>
  </si>
  <si>
    <t>www.thonet.cl</t>
  </si>
  <si>
    <t>Antonio Bellet 77 Of 104</t>
  </si>
  <si>
    <t>9 61246891/ 222441901</t>
  </si>
  <si>
    <t>vfischer@camarachilenosuiza.cl / admin@camarachilenosuiza.cl</t>
  </si>
  <si>
    <t>www.swisschile.cl</t>
  </si>
  <si>
    <t>71.290.700-2</t>
  </si>
  <si>
    <t>Cámara de Comercio</t>
  </si>
  <si>
    <t>Colón 772</t>
  </si>
  <si>
    <t>41 2541775</t>
  </si>
  <si>
    <t>70.311.100-9</t>
  </si>
  <si>
    <t>Fidel Otíza 1916 Of 700</t>
  </si>
  <si>
    <t>camara@asiapacific.cl</t>
  </si>
  <si>
    <t>www.asiapacific.cl</t>
  </si>
  <si>
    <t>77.743.960-K</t>
  </si>
  <si>
    <t>Consultorías, Asesorías y Capacitación en Comercio Internacional</t>
  </si>
  <si>
    <t>Miraflores 276 Of 53</t>
  </si>
  <si>
    <t>lusochile@terra.cl</t>
  </si>
  <si>
    <t>74.570.300-3</t>
  </si>
  <si>
    <t>Avda Américo Vespucio 570</t>
  </si>
  <si>
    <t>kcontreras@camarachilenocoreana.cl</t>
  </si>
  <si>
    <t>www.camarachilenocoreana.cl</t>
  </si>
  <si>
    <t>71.691.800-9</t>
  </si>
  <si>
    <t xml:space="preserve">Monjitas 392 </t>
  </si>
  <si>
    <t>ap@ccs.cl</t>
  </si>
  <si>
    <t>www.ccs.cl</t>
  </si>
  <si>
    <t>70.017.820-K</t>
  </si>
  <si>
    <t xml:space="preserve">Avda Luis Thayer Ojeda073 P 12 </t>
  </si>
  <si>
    <t>oficinacomecial@camit.cl</t>
  </si>
  <si>
    <t>www.camit.cl</t>
  </si>
  <si>
    <t>70.074.400-0</t>
  </si>
  <si>
    <t>San Martín 255 P 8 Of 81 Edif Empresarial</t>
  </si>
  <si>
    <t>57 2414085</t>
  </si>
  <si>
    <t>info@ccii.cl</t>
  </si>
  <si>
    <t>www.camaracomercioiquique.cl</t>
  </si>
  <si>
    <t>82.984.400-1</t>
  </si>
  <si>
    <t>ISO 9001: 2008- NCh 2728</t>
  </si>
  <si>
    <t>AT PLUS</t>
  </si>
  <si>
    <t>Enrique Mc Iver 22 P 4 Of 403</t>
  </si>
  <si>
    <t>226331108/ 226320986</t>
  </si>
  <si>
    <t>sideco@tie.cl</t>
  </si>
  <si>
    <t>www.cec-sideco.cl</t>
  </si>
  <si>
    <t>70.012.690-0</t>
  </si>
  <si>
    <t xml:space="preserve">Avda Américo Vespucio Sur 80 P 9 </t>
  </si>
  <si>
    <t>222453020/ 222453150</t>
  </si>
  <si>
    <t>informes@cicmex.cl</t>
  </si>
  <si>
    <t>www.cicmex.cl</t>
  </si>
  <si>
    <t>74.323.900-8</t>
  </si>
  <si>
    <t>Hernando de Aguirre 1981</t>
  </si>
  <si>
    <t>222252959/ 222252461</t>
  </si>
  <si>
    <t>camara@cifchile.cl</t>
  </si>
  <si>
    <t>www.cifchile.cl</t>
  </si>
  <si>
    <t>70.012.900-4</t>
  </si>
  <si>
    <t>Cámara de la Producción y del Comercio de Concepción A.G</t>
  </si>
  <si>
    <t>Caipolican 657 P 2 Of 201</t>
  </si>
  <si>
    <t>41 2241440/ 41 2227903/ 41 2227121</t>
  </si>
  <si>
    <t>41 2227903 Anexo 201 / 41 2241440</t>
  </si>
  <si>
    <t>presidencia@cpcc.cl</t>
  </si>
  <si>
    <t>www.cpcc.cl</t>
  </si>
  <si>
    <t>80.151.700-5</t>
  </si>
  <si>
    <t>Marchant Pereira 201 Of 701</t>
  </si>
  <si>
    <t>info@camarafrancochilena.cl</t>
  </si>
  <si>
    <t>www.camarafrancochilena.cl</t>
  </si>
  <si>
    <t>70.001.650-1</t>
  </si>
  <si>
    <t>32 2250313/ 32 2253552/ 32 2253443</t>
  </si>
  <si>
    <t>secretaria@camport.cl</t>
  </si>
  <si>
    <t>www.campot.cl</t>
  </si>
  <si>
    <t>70.057.300-1</t>
  </si>
  <si>
    <t>Avda Holanda 1998</t>
  </si>
  <si>
    <t>gerencia@cavem.cl</t>
  </si>
  <si>
    <t>www.cavem.cl</t>
  </si>
  <si>
    <t>70.075.500-2</t>
  </si>
  <si>
    <t>www.cnc.cl</t>
  </si>
  <si>
    <t>cnc@cnc.cl / comunicaciones@cnc.cl</t>
  </si>
  <si>
    <t>70.008.310-1</t>
  </si>
  <si>
    <t>Federación Gremial</t>
  </si>
  <si>
    <t>Carmen Sylva 2306</t>
  </si>
  <si>
    <t>camacoes@camacoes.cl</t>
  </si>
  <si>
    <t>www.camacoes.cl</t>
  </si>
  <si>
    <t>81.521.400-5</t>
  </si>
  <si>
    <t>Cámara Regional del Comercio de Valparaíso</t>
  </si>
  <si>
    <t>Errázuriz 755 Of 405</t>
  </si>
  <si>
    <t>32 2354000/ 32 2354001</t>
  </si>
  <si>
    <t>contacto@crcpvalpo.cl</t>
  </si>
  <si>
    <t>www.crcp.cl</t>
  </si>
  <si>
    <t>82.808.400-3</t>
  </si>
  <si>
    <t>Cambiaso Hnos. S.A.C</t>
  </si>
  <si>
    <t>Avda Brasil 2492</t>
  </si>
  <si>
    <t>32 2206900</t>
  </si>
  <si>
    <t>32 2213674</t>
  </si>
  <si>
    <t>info@cambiaso.cl</t>
  </si>
  <si>
    <t>www.cambiaso.cl</t>
  </si>
  <si>
    <t>91.438.000-6</t>
  </si>
  <si>
    <t>Envasadora de Té y Fabricación de Prodcutos Plásticos</t>
  </si>
  <si>
    <t>NCh 2861 Of 2004 - HACCP</t>
  </si>
  <si>
    <t xml:space="preserve">Cambium S.A </t>
  </si>
  <si>
    <t>O´Higgins 940 P 7 Of 701</t>
  </si>
  <si>
    <t>41 2264000</t>
  </si>
  <si>
    <t>mt@cambium.cl/ msandova@cambium.cl</t>
  </si>
  <si>
    <t>www.cambium.cl</t>
  </si>
  <si>
    <t>99.570.160-K</t>
  </si>
  <si>
    <t>Contratista de Servicios Forestales y de Exportación de Bosques, Compra y Venta de Madera</t>
  </si>
  <si>
    <t>Panamericana Norte 6135</t>
  </si>
  <si>
    <t>227846645/ 227846600/ 227846657</t>
  </si>
  <si>
    <t>ventas@ferronchile.cl</t>
  </si>
  <si>
    <t>www.ferronchile.cl</t>
  </si>
  <si>
    <t>96.998.510-1</t>
  </si>
  <si>
    <t>Comercializadora de Aceites Comestibles y Grasas</t>
  </si>
  <si>
    <t>Evaristo Lillo 78  Of 22</t>
  </si>
  <si>
    <t>caminoreal@caminoreal.cl</t>
  </si>
  <si>
    <t>www.caminoreal.cl</t>
  </si>
  <si>
    <t>96.698.840-1</t>
  </si>
  <si>
    <t>Producción, Elaboración, Exportación y Venta de Vinos</t>
  </si>
  <si>
    <t>Inés Matte Urrejola 0848</t>
  </si>
  <si>
    <t>www.13.cl</t>
  </si>
  <si>
    <t>76.115.132-0</t>
  </si>
  <si>
    <t>Actividades de Televición</t>
  </si>
  <si>
    <t>Avda Apoquindo 4775 Of 2001</t>
  </si>
  <si>
    <t>224301800/ 224301820</t>
  </si>
  <si>
    <t>consorcio@cannex.cl</t>
  </si>
  <si>
    <t>www.cannex.cl</t>
  </si>
  <si>
    <t>96.969.520-0</t>
  </si>
  <si>
    <t>Comercializadora de Conservas de Pescado y Productos Alimenticios</t>
  </si>
  <si>
    <t>Miraflores 383 P 8</t>
  </si>
  <si>
    <t>www.canon.cl</t>
  </si>
  <si>
    <t>www.canontex.cl</t>
  </si>
  <si>
    <t>96.716.060-1</t>
  </si>
  <si>
    <t>Importación y Exportación de Equipos de Oficina</t>
  </si>
  <si>
    <t>Avda Patricia Viñuelas 185 Km 15 1/2, Panamericana Norte</t>
  </si>
  <si>
    <t>cquiroz@canontex.xl</t>
  </si>
  <si>
    <t>78.526.430-4</t>
  </si>
  <si>
    <t>Fabricación, Importación, Exportación y Distribución de Productos Textiles del Hogar</t>
  </si>
  <si>
    <t xml:space="preserve">CAP Acero- Compañía Siderúrgica Huachipato S.A </t>
  </si>
  <si>
    <t>Avda Gran Bretaña 2910</t>
  </si>
  <si>
    <t>41 2544455/ 41 2502744</t>
  </si>
  <si>
    <t>gerencia.general@csh.cl</t>
  </si>
  <si>
    <t>www.capacero.cl</t>
  </si>
  <si>
    <t>94.637.000-2</t>
  </si>
  <si>
    <t>Industria Siderúrgica y Metalúrgica</t>
  </si>
  <si>
    <t>ISO 9001: 2015- ISO 14001: 2015- OHSAS 18001: 2007- ISO 50001: 2011</t>
  </si>
  <si>
    <t>DNV-GL</t>
  </si>
  <si>
    <t>CAP Minería -Compañía Minera del Pacífico S.A -</t>
  </si>
  <si>
    <t>Pedro Pablo Muñoz 675</t>
  </si>
  <si>
    <t>51 2668000/ 51 2668022</t>
  </si>
  <si>
    <t>cmpsa@cmp.cl</t>
  </si>
  <si>
    <t>www.capmineria.cl</t>
  </si>
  <si>
    <t>94.638.000-8</t>
  </si>
  <si>
    <t>Extracción de Mineral de Hierro</t>
  </si>
  <si>
    <t>ISO 50001 - 9001 Y 14001- OSHA 18000</t>
  </si>
  <si>
    <t>Gertrudis Echeñique 220</t>
  </si>
  <si>
    <t>capinforma@cap.cl/ comunicaciones@cap.cl</t>
  </si>
  <si>
    <t>www.cap.cl</t>
  </si>
  <si>
    <t>91.297.000-0</t>
  </si>
  <si>
    <t>Sociedad de Inversión</t>
  </si>
  <si>
    <t>Santiago Concha 1420</t>
  </si>
  <si>
    <t>manriquezortega@gmail.com</t>
  </si>
  <si>
    <t>www.industriaseuro.cl</t>
  </si>
  <si>
    <t>80.159.200-7</t>
  </si>
  <si>
    <t>Avda San Eugenio 12462, Parque Industrial Estrella del Sur</t>
  </si>
  <si>
    <t>228541064/ 223475500</t>
  </si>
  <si>
    <t>carbochile@carbochile.cl/ maraya@carbochile.cl</t>
  </si>
  <si>
    <t>www.morganadvancedmaterials.com / www.carbosanluis.com.ar</t>
  </si>
  <si>
    <t>96.790.460-0</t>
  </si>
  <si>
    <t>Representación Comercial y Venta de Materiales Refractarios y otros Aislantes, Materiales Resistentes a la Abrasión</t>
  </si>
  <si>
    <t>Lucideon</t>
  </si>
  <si>
    <t>Bajos de Mena s/n</t>
  </si>
  <si>
    <t>Puente Alto</t>
  </si>
  <si>
    <t>lissette.romero@carbomet.cl</t>
  </si>
  <si>
    <t>91.066.000-4</t>
  </si>
  <si>
    <t>Generación, Distribución y Transmisión de Electricidad</t>
  </si>
  <si>
    <t>Avda Américo Vespucio 1831</t>
  </si>
  <si>
    <t>www.cardinale.cl</t>
  </si>
  <si>
    <t>www.carey.cl</t>
  </si>
  <si>
    <t>93.561.000-7</t>
  </si>
  <si>
    <t>Fabricación de Calzado</t>
  </si>
  <si>
    <t>Avda Isidora Goyenechea 2800 P 43</t>
  </si>
  <si>
    <t>carey@carey.cl</t>
  </si>
  <si>
    <t>87.010.500-2</t>
  </si>
  <si>
    <t>Rivas 540</t>
  </si>
  <si>
    <t>apantoja@cargoflex.cl</t>
  </si>
  <si>
    <t>www.cargoflex.cl</t>
  </si>
  <si>
    <t>76.031.435-8</t>
  </si>
  <si>
    <t>Fabricación, Importación, Exportación de Envases Flexibles y Productos Plásticos</t>
  </si>
  <si>
    <t>Lucerna 4925</t>
  </si>
  <si>
    <t>contacto@cramer.cl</t>
  </si>
  <si>
    <t>www.cramerlatam.com</t>
  </si>
  <si>
    <t>92.845.000-7</t>
  </si>
  <si>
    <t>Productos Aromáticos:  Sabores y Fragancias</t>
  </si>
  <si>
    <t>ISO 9001: 2008- ISO 14001: 2004- ISO 18001: 2007- FSSC 22000</t>
  </si>
  <si>
    <t>Alonso de Córdova 5900 P 15</t>
  </si>
  <si>
    <t>225500139/ 225500126</t>
  </si>
  <si>
    <t>ventas@carlosherrera.cl</t>
  </si>
  <si>
    <t>www.carlosherrera.cl</t>
  </si>
  <si>
    <t>77.201.840-1</t>
  </si>
  <si>
    <t>Venta al por Menor de Artículos de Ferretería y Materiales de Construcción</t>
  </si>
  <si>
    <t xml:space="preserve">Carlos Humberto Ríos Pontony </t>
  </si>
  <si>
    <t>Bolívar 615</t>
  </si>
  <si>
    <t>57 2411504</t>
  </si>
  <si>
    <t>contacto@dsinfecta.cl/ carlos.rios@dsinfecta.cl</t>
  </si>
  <si>
    <t>www.dsinfecta.cl</t>
  </si>
  <si>
    <t>4.882.616-4</t>
  </si>
  <si>
    <t>Servicio de Aseo Industrial y Fumigación</t>
  </si>
  <si>
    <t>Las Encinas 721</t>
  </si>
  <si>
    <t>ventas@usinox.cl</t>
  </si>
  <si>
    <t>www.usinox.cl</t>
  </si>
  <si>
    <t>81.359.000-K</t>
  </si>
  <si>
    <t>Avda Apoquindo 3200 P 3</t>
  </si>
  <si>
    <t>ventas@carlsonwagonlit-cl</t>
  </si>
  <si>
    <t>www.carlsonwagonlit.cl / www.cwt.cl</t>
  </si>
  <si>
    <t>96.937.290-8</t>
  </si>
  <si>
    <t>Turismo, Viajes Corporativos</t>
  </si>
  <si>
    <t>Avda Padre Alberto Hurtado 0101</t>
  </si>
  <si>
    <t>227791407/ 227791766</t>
  </si>
  <si>
    <t>ventas@carmelotala.cl</t>
  </si>
  <si>
    <t>www.carmelotala.cl</t>
  </si>
  <si>
    <t>80.960.800-K</t>
  </si>
  <si>
    <t>Fábrica de Ropa de Trabajo y Artículos de Seguridad e Importación</t>
  </si>
  <si>
    <t>Unión Americana 635</t>
  </si>
  <si>
    <t>226895892/ 226893694/ 226891237</t>
  </si>
  <si>
    <t>ventas@carmetal.cl</t>
  </si>
  <si>
    <t>www.carmetal.cl</t>
  </si>
  <si>
    <t>78.016.510-3</t>
  </si>
  <si>
    <t>Fábrica de Carros para Supermercados y Estanterías Metálicos</t>
  </si>
  <si>
    <t xml:space="preserve">Carnes Ñuble S.A </t>
  </si>
  <si>
    <t>Avda Balmaceda 8010</t>
  </si>
  <si>
    <t>63 2214665</t>
  </si>
  <si>
    <t>procasur@frival.cl</t>
  </si>
  <si>
    <t>www.frival.cl</t>
  </si>
  <si>
    <t>96.518.070-2</t>
  </si>
  <si>
    <t>Producción y Procesamiento de Carnes Rojas</t>
  </si>
  <si>
    <t xml:space="preserve">Avda j. Joaquín Prieto 4191 P2 </t>
  </si>
  <si>
    <t>avarela@carnesrv.cl</t>
  </si>
  <si>
    <t>www.carnesrv.cl</t>
  </si>
  <si>
    <t>88.161.300-K</t>
  </si>
  <si>
    <t xml:space="preserve">Comercialización de Carnes </t>
  </si>
  <si>
    <t xml:space="preserve">Carnes y Cecinas Pincheira Ltda </t>
  </si>
  <si>
    <t>Serrano 455</t>
  </si>
  <si>
    <t>San Carlos</t>
  </si>
  <si>
    <t>42 2411412/ 42 2411876</t>
  </si>
  <si>
    <t>info@cecinaspincheira.cl</t>
  </si>
  <si>
    <t>www.cecinaspincheira.cl</t>
  </si>
  <si>
    <t>83.286.200-2</t>
  </si>
  <si>
    <t>Fábrica de Cecinas, Carnicería, Rotisería y Supermercado</t>
  </si>
  <si>
    <t>Avda Las Torres 3165</t>
  </si>
  <si>
    <t>eventos@carpasapalacios.cl</t>
  </si>
  <si>
    <t>www.carpasapalacios.cl</t>
  </si>
  <si>
    <t>76.048.770-8</t>
  </si>
  <si>
    <t>Ornamentación de Eventos Sociales</t>
  </si>
  <si>
    <t>Avda José Joaquín Prieto Vial 5816</t>
  </si>
  <si>
    <t>225223285/ 225241440</t>
  </si>
  <si>
    <t>ventas@carpasgillibrand.cl / ssolis@carpasgillibrand.cl</t>
  </si>
  <si>
    <t>www.carpasgillibrand.cl</t>
  </si>
  <si>
    <t>96.904.260-6</t>
  </si>
  <si>
    <t>Carpas y Toldos</t>
  </si>
  <si>
    <t>TÜV- Korea Management Association Quality Assurance</t>
  </si>
  <si>
    <t>Avda Manuel Antonio Matta 1499</t>
  </si>
  <si>
    <t>226990336/ 226958887</t>
  </si>
  <si>
    <t>ventas@carpashidalgo.cl</t>
  </si>
  <si>
    <t>www.carpashidalgo.cl</t>
  </si>
  <si>
    <t>6.597.747-8</t>
  </si>
  <si>
    <t>Fábrica de Carpas ( Carpas para la Mineria Hangar, Dormitorios y Sondaje)</t>
  </si>
  <si>
    <t>Avda Einstein 678</t>
  </si>
  <si>
    <t>info@carpenter.cl</t>
  </si>
  <si>
    <t>www.carpenter.cl</t>
  </si>
  <si>
    <t>82.020.300-3</t>
  </si>
  <si>
    <t>Producción y Distribución de Revestimientos de Muros y Pisos</t>
  </si>
  <si>
    <t>Pto. Madero 9710 Of 34</t>
  </si>
  <si>
    <t>carr@carr.cl</t>
  </si>
  <si>
    <t>www.carr.cl</t>
  </si>
  <si>
    <t>91.264.000-0</t>
  </si>
  <si>
    <t>Importaciones, Representaciones, Exportaciones y Servicios</t>
  </si>
  <si>
    <t>Dicorp Informática Ltda</t>
  </si>
  <si>
    <t>Arzobispo González 445</t>
  </si>
  <si>
    <t>ggarces@rastro.com/ pcarracedo@rastro.cl</t>
  </si>
  <si>
    <t>www.rastro.com</t>
  </si>
  <si>
    <t>79.796.350-K</t>
  </si>
  <si>
    <t>Editorial y Publicidad</t>
  </si>
  <si>
    <t>Camino Santa Margarita 0241</t>
  </si>
  <si>
    <t>ventas@carreralabs.cl</t>
  </si>
  <si>
    <t>www.carreralabs.cl</t>
  </si>
  <si>
    <t>76.217.635-1</t>
  </si>
  <si>
    <t>Importación, Fabricación, Venta e Instalación de Partes y Accesorios para Vehículos</t>
  </si>
  <si>
    <t>Isoconsulting</t>
  </si>
  <si>
    <t>Camino Los Pinos 04111 Galpón F, Panamericana Sur Km 17 1/2</t>
  </si>
  <si>
    <t>225968800/ 225968801/ 225968802, 225968803</t>
  </si>
  <si>
    <t>gerencia@carroceriasunicar.cl</t>
  </si>
  <si>
    <t>www.carroceriaunicar.cl</t>
  </si>
  <si>
    <t>96.718.180-3</t>
  </si>
  <si>
    <t>Fábrica de Carrocerías</t>
  </si>
  <si>
    <t xml:space="preserve">Carter Fruits Agroindustrial S.A </t>
  </si>
  <si>
    <t>Calle Central 198, Quebrada de Herrera</t>
  </si>
  <si>
    <t>Putaendo</t>
  </si>
  <si>
    <t>34 2501449</t>
  </si>
  <si>
    <t>info@carter.cl / carterfruits@gmail.com</t>
  </si>
  <si>
    <t>www.carter.cl</t>
  </si>
  <si>
    <t>96.625.640-0</t>
  </si>
  <si>
    <t>Avda Américo Vespucio Norte 1385 Módulo C Of 27</t>
  </si>
  <si>
    <t>david@cartim.cl/ miriam@cartim.cl</t>
  </si>
  <si>
    <t>www.cartim.cl</t>
  </si>
  <si>
    <t>96.905.980-0</t>
  </si>
  <si>
    <t>Distribuidora de Artículos de Belleza, Artículos para Peluquería, Productos para Mascotas y Productos para Estética</t>
  </si>
  <si>
    <t>Arturo Prat 1274</t>
  </si>
  <si>
    <t>jgrau@cartograf.cl/ asistentecomercial@cartograf.cl</t>
  </si>
  <si>
    <t>www.cartograf.cl</t>
  </si>
  <si>
    <t>96.961.600-9</t>
  </si>
  <si>
    <t>Fábrica de Envases de Papel y Cartón</t>
  </si>
  <si>
    <t>Juan Francisco Rivas 9435</t>
  </si>
  <si>
    <t>gerencia@grauindus.cl</t>
  </si>
  <si>
    <t>www.grauindus.cl</t>
  </si>
  <si>
    <t>79.897.500-5</t>
  </si>
  <si>
    <t>Cartonaje</t>
  </si>
  <si>
    <t xml:space="preserve">Cartones San Fernando S.p.A  </t>
  </si>
  <si>
    <t>Longitudinal Sur Km 132</t>
  </si>
  <si>
    <t>72 2312300</t>
  </si>
  <si>
    <t>72 2712686 ( Producción)</t>
  </si>
  <si>
    <t>daniela.oliveros@csf.cl</t>
  </si>
  <si>
    <t>www.csf.cl</t>
  </si>
  <si>
    <t>96.551.150-4</t>
  </si>
  <si>
    <t>Envases de Cartón y Otros</t>
  </si>
  <si>
    <t>ISO 9001:2008 - ISO 14001: 2004-</t>
  </si>
  <si>
    <t>Avda Manuel Antonio Matta 1920 C</t>
  </si>
  <si>
    <t>cartonpack@cartonpack.cl/ aselaive@cartonpack.cl/ jselaive@cartonpack.cl</t>
  </si>
  <si>
    <t>www.cartonpack.cl</t>
  </si>
  <si>
    <t>79.593.780-3</t>
  </si>
  <si>
    <t>Fábrica de Cartón Corrugado</t>
  </si>
  <si>
    <t>San Ignacio 850</t>
  </si>
  <si>
    <t>www.carvajalempaques.cl</t>
  </si>
  <si>
    <t>76.174.546-8</t>
  </si>
  <si>
    <t>Fabricación y Comercialización de Cajas, Envases y Materiales de Embalajes</t>
  </si>
  <si>
    <t>Manuel Antonio Tocornal 356</t>
  </si>
  <si>
    <t>servcicioalcliente@casaideas.com</t>
  </si>
  <si>
    <t>www.casaideas.com</t>
  </si>
  <si>
    <t>76.322.590-9</t>
  </si>
  <si>
    <t>Venta de Artículos para el Hogar</t>
  </si>
  <si>
    <t>Cerro Colorado 5030 Of 609</t>
  </si>
  <si>
    <t>joyería@casabarros.cl</t>
  </si>
  <si>
    <t>www.casabarros.cl</t>
  </si>
  <si>
    <t>93.137.000-6</t>
  </si>
  <si>
    <t>Relojería, Joyería, Metales</t>
  </si>
  <si>
    <t>Rosas 2131</t>
  </si>
  <si>
    <t>222288088/ 226991718</t>
  </si>
  <si>
    <t>murillo@murillo.cl / ventas@murillo.cl</t>
  </si>
  <si>
    <t>www.murillo.cl</t>
  </si>
  <si>
    <t>76.360.857-3</t>
  </si>
  <si>
    <t>Venta de Artículos, Platería, Cristalería y Cuchillería</t>
  </si>
  <si>
    <t>San Pablo 1376</t>
  </si>
  <si>
    <t>gerencia@casanavia.cl/ nnavia@casanavia.cl</t>
  </si>
  <si>
    <t>www.casanavia.cl</t>
  </si>
  <si>
    <t>76.248.620-2</t>
  </si>
  <si>
    <t>Artículos Eléctricos, Iluminación, Materiales Eléctricos, Proyectos de Ingeniería</t>
  </si>
  <si>
    <t>NCh 2909: 2004</t>
  </si>
  <si>
    <t xml:space="preserve">Enrique Concha y Toro 12 Local 12 </t>
  </si>
  <si>
    <t>info@rossier.cl/ vali@rossier.cl</t>
  </si>
  <si>
    <t>www.rossier.cl</t>
  </si>
  <si>
    <t>78.023.550-0</t>
  </si>
  <si>
    <t>Venta e Importación de Repuestos Automotrices e Industriales</t>
  </si>
  <si>
    <t>Norma de Proveedores de Bienes y Servicios</t>
  </si>
  <si>
    <t>REGIC Y SICEP</t>
  </si>
  <si>
    <t>Carmen 935</t>
  </si>
  <si>
    <t>casmotsa@entelchile.net/ silvano@casagrandemotori.cl</t>
  </si>
  <si>
    <t>www.casagrandemotori.cl</t>
  </si>
  <si>
    <t>88.534.100-4</t>
  </si>
  <si>
    <t>Mantenimiento y Reparación de Vehículos Automotores</t>
  </si>
  <si>
    <t>Avda San Josemaría Escrivá de Balaguer 5600</t>
  </si>
  <si>
    <t>227527329/ 227527000</t>
  </si>
  <si>
    <t>casapiedra@casapiedra.cl</t>
  </si>
  <si>
    <t>www.casapiedra.cl</t>
  </si>
  <si>
    <t>96.652.280-1</t>
  </si>
  <si>
    <t>Lugar para Eventos Comerciales, Encuentros Sociales y Familiares</t>
  </si>
  <si>
    <t>Casarino y Cía Ltda</t>
  </si>
  <si>
    <t>Avda Argentina 432</t>
  </si>
  <si>
    <t>34 2421111/ 34 2421019</t>
  </si>
  <si>
    <t>34 2426823/ 34 2404311</t>
  </si>
  <si>
    <t>casarino@casarino</t>
  </si>
  <si>
    <t>Fundo Santa Anita s/n, Totihue</t>
  </si>
  <si>
    <t>Requinoa</t>
  </si>
  <si>
    <t>72 2975770</t>
  </si>
  <si>
    <t>contacto@casasdeltoqui.cl</t>
  </si>
  <si>
    <t>www.casasdeltoqui.cl</t>
  </si>
  <si>
    <t>www.casarino.cl / www.chilemat.cl</t>
  </si>
  <si>
    <t>80.173.000-0</t>
  </si>
  <si>
    <t>Distribuidores de Materiales de Construcción, Ferretería y Placacentro</t>
  </si>
  <si>
    <t>78.521.920-1</t>
  </si>
  <si>
    <t>Panamericana Sur Km 26</t>
  </si>
  <si>
    <t>recepción@quipasur.cl</t>
  </si>
  <si>
    <t>www.quipasur.cl</t>
  </si>
  <si>
    <t>87.597.100-K</t>
  </si>
  <si>
    <t>Fabricación, Elaboración, Comercialización de Productos Químicos y Suplementos Alimenticios para Animales</t>
  </si>
  <si>
    <t>Avda Las Condes 13200</t>
  </si>
  <si>
    <t>222159404/ 222172938</t>
  </si>
  <si>
    <t>gerencia@casasdelano.cl</t>
  </si>
  <si>
    <t>www.casasdelano.cl</t>
  </si>
  <si>
    <t>76.113.788-3</t>
  </si>
  <si>
    <t>Casas Prefabricadas ( Industrializadas)</t>
  </si>
  <si>
    <t>Avda. Arturo Prat 2755, Playa Cavancha</t>
  </si>
  <si>
    <t>Casino de Juegos de Iquique S.A</t>
  </si>
  <si>
    <t>57 2577500/ 57 2577554</t>
  </si>
  <si>
    <t>www.mundodreams.com</t>
  </si>
  <si>
    <t>96.689.710-4</t>
  </si>
  <si>
    <t xml:space="preserve">Casino de Juegos del Pacífico  S.A </t>
  </si>
  <si>
    <t>Barros Luco 105</t>
  </si>
  <si>
    <t>San Antonio</t>
  </si>
  <si>
    <t>35 2231795/ 35 2231529</t>
  </si>
  <si>
    <t>www.hotelcasinodelpacifico.cl</t>
  </si>
  <si>
    <t>99.599.760-6</t>
  </si>
  <si>
    <t>Casino de Juegos, Bar Restaurant</t>
  </si>
  <si>
    <t>Avda El Rosal 4864</t>
  </si>
  <si>
    <t>comercial@casinoexpress.cl/ comunicaciones@casinoexpress.cl</t>
  </si>
  <si>
    <t>www.casinoexpress.cl</t>
  </si>
  <si>
    <t>78.793.360-2</t>
  </si>
  <si>
    <t>Alimentación</t>
  </si>
  <si>
    <t>Casino Municipal de Viña del Mar- Antonio Martínez y Compañía</t>
  </si>
  <si>
    <t>Avda San Martín 199</t>
  </si>
  <si>
    <t>32 2846000</t>
  </si>
  <si>
    <t>32 2846003/ 32 2846001</t>
  </si>
  <si>
    <t>serviciocliente@enjoy.cl/ ppombo@enjoy.cl</t>
  </si>
  <si>
    <t>www.enjoy.cl</t>
  </si>
  <si>
    <t>77.438.400-6</t>
  </si>
  <si>
    <t>Salones de Juego, Hotel y Restaurantes</t>
  </si>
  <si>
    <t xml:space="preserve">Casino Puerta Norte S.A </t>
  </si>
  <si>
    <t>Avda Gral Velásquez 955</t>
  </si>
  <si>
    <t>58 2232951/ 58 2224131</t>
  </si>
  <si>
    <t>info@casinoarica.com</t>
  </si>
  <si>
    <t>www.casinoarica.com</t>
  </si>
  <si>
    <t>96.937.030-1</t>
  </si>
  <si>
    <t>casinos.chile@casinoschile.cl</t>
  </si>
  <si>
    <t>Avda Del Parque 4928 Of 326, Ciudad Empresarial</t>
  </si>
  <si>
    <t>www.casinoschile.cl</t>
  </si>
  <si>
    <t>96.595.950-5</t>
  </si>
  <si>
    <t>Alimentación Industrial</t>
  </si>
  <si>
    <t>Avda Del Parque 4928 Of 226, Ciudad Empresarial</t>
  </si>
  <si>
    <t>varavena@casinosintegrados.cl</t>
  </si>
  <si>
    <t>www.casinosintegrados.cl</t>
  </si>
  <si>
    <t>77.372.150-5</t>
  </si>
  <si>
    <t xml:space="preserve">Caso &amp; Cía. S.A.C. </t>
  </si>
  <si>
    <t>Camino Internacional 2815</t>
  </si>
  <si>
    <t>Reñaca</t>
  </si>
  <si>
    <t>32 2276400/ 32 2276430</t>
  </si>
  <si>
    <t>secretaria@casoycia.cl</t>
  </si>
  <si>
    <t>www.casoycia.cl</t>
  </si>
  <si>
    <t>92.423.000-2</t>
  </si>
  <si>
    <t>Comercio Mayorista de Productos Alimenticios</t>
  </si>
  <si>
    <t>Ferrari 9475</t>
  </si>
  <si>
    <t>226117250/ 226117253</t>
  </si>
  <si>
    <t>cauchonova@cauchonova.cl</t>
  </si>
  <si>
    <t>www.cauchonova.cl</t>
  </si>
  <si>
    <t>86.596.600-2</t>
  </si>
  <si>
    <t>Fabricación y Distribución de Productos Técnicos de Goma</t>
  </si>
  <si>
    <t>ISO 9000</t>
  </si>
  <si>
    <t>SGS Chile Ltda</t>
  </si>
  <si>
    <t>Santa Marta 1441</t>
  </si>
  <si>
    <t>ventas@cauchoval.cl</t>
  </si>
  <si>
    <t>www.cauchoval.cl</t>
  </si>
  <si>
    <t>89.614.700-5</t>
  </si>
  <si>
    <t>Impot., Dist., y Exportadora</t>
  </si>
  <si>
    <t xml:space="preserve">Avda La Montaña 776 </t>
  </si>
  <si>
    <t>223938100/ 223938110</t>
  </si>
  <si>
    <t>contacto@lacav.cl</t>
  </si>
  <si>
    <t>www.lacav.cl</t>
  </si>
  <si>
    <t>77.006.430-9</t>
  </si>
  <si>
    <t>Distribuidora de Vinos Finos</t>
  </si>
  <si>
    <t>Chiloé 1890</t>
  </si>
  <si>
    <t>info@jackson.cl/ icavada@jackson.cl</t>
  </si>
  <si>
    <t>www.jackson.cl</t>
  </si>
  <si>
    <t>89.733.400-3</t>
  </si>
  <si>
    <t>Fábrica de Detergentes Industriales-Desinfectantes-Productos Químicos-Equipos</t>
  </si>
  <si>
    <t>Las Esteras Norte 2620-A</t>
  </si>
  <si>
    <t>gerencia@cavalieri.cl</t>
  </si>
  <si>
    <t>www.cavalieri.cl</t>
  </si>
  <si>
    <t>84.507.800-9</t>
  </si>
  <si>
    <t>Distribuidores de Vinos y Licores, Venta al por Mayor y Menor de Alimentos para Mascotas y Animales</t>
  </si>
  <si>
    <t>Avda Jorge Alessandri 514, Parque Industrial La Reina</t>
  </si>
  <si>
    <t>www.cavasreunidas.cl/ www.elmundodelvino.cl</t>
  </si>
  <si>
    <t>96.856.980-5</t>
  </si>
  <si>
    <t>Comercializadora y Distribuidora de Vinos y Licores</t>
  </si>
  <si>
    <t>Garrido 13578</t>
  </si>
  <si>
    <t>222169456/ 222169701/ 222160102</t>
  </si>
  <si>
    <t>contacto@cavasal.cl</t>
  </si>
  <si>
    <t>www.cavasal.cl</t>
  </si>
  <si>
    <t>79.914.280-5</t>
  </si>
  <si>
    <t>Movimiento de Tierra</t>
  </si>
  <si>
    <t>Avda Isidora Goyenechea 2800 Of 3502 P 35</t>
  </si>
  <si>
    <t>225622600/ 222805400</t>
  </si>
  <si>
    <t>www.cbre.cl</t>
  </si>
  <si>
    <t>96.789.870-8</t>
  </si>
  <si>
    <t>Administración y Corretaje de Propiedades</t>
  </si>
  <si>
    <t>Avda Vitacura 2670 P 23</t>
  </si>
  <si>
    <t>ccu@ccu.cl</t>
  </si>
  <si>
    <t>www.ccu.cl</t>
  </si>
  <si>
    <t>90.413.000-1</t>
  </si>
  <si>
    <t>Elaboración de Bebidas, Malteadas, Cervezas y Maltas</t>
  </si>
  <si>
    <t>Teatinos 280 P 11</t>
  </si>
  <si>
    <t>webmaster@cdec-sic.cl</t>
  </si>
  <si>
    <t>www.cdec-sic.cl</t>
  </si>
  <si>
    <t>77.286.570-8</t>
  </si>
  <si>
    <t>Administración de Carga Eléctrica</t>
  </si>
  <si>
    <t xml:space="preserve">Cecinas Chillán Ltda </t>
  </si>
  <si>
    <t>18 de Septiembre 1028</t>
  </si>
  <si>
    <t>Chillán</t>
  </si>
  <si>
    <t>42 2225340</t>
  </si>
  <si>
    <t>infocecinas@cecinaschillan.cl/ jorgecastillo@cecinaschillan.cl</t>
  </si>
  <si>
    <t>www.cecinaschillan.cl</t>
  </si>
  <si>
    <t>79.866.090-K</t>
  </si>
  <si>
    <t>Fábrica de Cecinas</t>
  </si>
  <si>
    <t>NCh2861 Of 2004 Haccp</t>
  </si>
  <si>
    <t xml:space="preserve">Cecinas Fanda </t>
  </si>
  <si>
    <t>Manuel Rodríguéz 1001</t>
  </si>
  <si>
    <t>43 2321292/ 43 2313938/ 43 2318923</t>
  </si>
  <si>
    <t>fanda@fanda.cl / wderpsch@fanda.cl</t>
  </si>
  <si>
    <t>www.fanda.cl</t>
  </si>
  <si>
    <t>79.953.750-8</t>
  </si>
  <si>
    <t>Avda Central 100</t>
  </si>
  <si>
    <t>gerencia@cecinas.com</t>
  </si>
  <si>
    <t>www.cecinas.com</t>
  </si>
  <si>
    <t>77.003.890-1</t>
  </si>
  <si>
    <t>Distribuidor de Cecinas</t>
  </si>
  <si>
    <t>Cecinas Llanquihue ( Modinger Hermanos S.A)</t>
  </si>
  <si>
    <t>Avda Vicente Pérez Rosales 901</t>
  </si>
  <si>
    <t>65 2242650</t>
  </si>
  <si>
    <t>modinger@modinger.cl</t>
  </si>
  <si>
    <t>www.cecinas-llanquihue.cl</t>
  </si>
  <si>
    <t>80.634.800-7</t>
  </si>
  <si>
    <t xml:space="preserve">Cecinas Omeñaca S.A </t>
  </si>
  <si>
    <t>Avda Pascual Baburizza 1357</t>
  </si>
  <si>
    <t>34 2373100/ 34 2465622</t>
  </si>
  <si>
    <t>e.cecinas@menaca.cl</t>
  </si>
  <si>
    <t>www.cecinasomenaca.cl</t>
  </si>
  <si>
    <t>81.145.500-8</t>
  </si>
  <si>
    <t>Elaboración de Cecinas, Embutidos y Carnes en Conserva</t>
  </si>
  <si>
    <t>Bureau Veritas HACCP</t>
  </si>
  <si>
    <t>Avda san Pablo 9356</t>
  </si>
  <si>
    <t>cecinas@sanpablsa.cl/ recepcion@sanpablosa.cl</t>
  </si>
  <si>
    <t>96.721.840-5</t>
  </si>
  <si>
    <t>Preparación de Cecinas</t>
  </si>
  <si>
    <t xml:space="preserve">Cecinas Soler </t>
  </si>
  <si>
    <t>Longitudinal Sur Km 189</t>
  </si>
  <si>
    <t>75 2545570/ 75 2545580</t>
  </si>
  <si>
    <t>empresas@soler.cl/ comercial@soler.cl</t>
  </si>
  <si>
    <t>www.soler.cl/ www.cecinassoler.cl</t>
  </si>
  <si>
    <t>80.941.800-6</t>
  </si>
  <si>
    <t>Julio Bañados 1829</t>
  </si>
  <si>
    <t>227733683/ 227862036</t>
  </si>
  <si>
    <t>suawurt@yahoo.com</t>
  </si>
  <si>
    <t>96.967.480-7</t>
  </si>
  <si>
    <t xml:space="preserve">Cecinas Venezia S.A </t>
  </si>
  <si>
    <t>Avda Adrián 170, Artificio</t>
  </si>
  <si>
    <t>La Calera</t>
  </si>
  <si>
    <t>33 2334657/ 33 2342666</t>
  </si>
  <si>
    <t>jmorel@cecinasvenezia.cl / fvaldebenito@cecinasvenezia.cl</t>
  </si>
  <si>
    <t>95.660.000-6</t>
  </si>
  <si>
    <t>www.cecinasvenezia.cl</t>
  </si>
  <si>
    <t>Fábrica de Cecinas, Compra y Venta de Productos Cárnicos y Alimenticios</t>
  </si>
  <si>
    <t>GQL Evaluation</t>
  </si>
  <si>
    <t>Avda Duble Almeyda 1375</t>
  </si>
  <si>
    <t>ceipe@yahoo.es</t>
  </si>
  <si>
    <t>79.776.250-4</t>
  </si>
  <si>
    <t>Servicios de Ingeniería Eléctrica, Construcción y Proyectos</t>
  </si>
  <si>
    <t>Camino Lonquén 10611</t>
  </si>
  <si>
    <t>celhex@celhex.cl/ ccuriche@celhex.cl</t>
  </si>
  <si>
    <t>www.celhex.cl</t>
  </si>
  <si>
    <t>79.769.000-7</t>
  </si>
  <si>
    <t>Productos de Papel y Cartón para Embalajes</t>
  </si>
  <si>
    <t>Avda Lo Boza 441</t>
  </si>
  <si>
    <t>www.logytechchile.cl</t>
  </si>
  <si>
    <t>96.670.170-6</t>
  </si>
  <si>
    <t>Telecomunicaciones</t>
  </si>
  <si>
    <t>Avda mérico Vespucio Sur 80 P 11</t>
  </si>
  <si>
    <t>jbravo@celtametal.cl</t>
  </si>
  <si>
    <t>www.celtametal.cl</t>
  </si>
  <si>
    <t>78.038.460-3</t>
  </si>
  <si>
    <t>Consultoría</t>
  </si>
  <si>
    <t>Avda El Golf 150 P 14</t>
  </si>
  <si>
    <t>contacto@arauco.cl</t>
  </si>
  <si>
    <t>www.arauco.cl</t>
  </si>
  <si>
    <t>93.458.000-1</t>
  </si>
  <si>
    <t>Fabricación Pulpa de Madera</t>
  </si>
  <si>
    <t>Logroño 3871</t>
  </si>
  <si>
    <t>228705000/ 228705003</t>
  </si>
  <si>
    <t>nbeuster@cemsa.cl</t>
  </si>
  <si>
    <t>www.splendid.cl/ www.rheemchile.cl</t>
  </si>
  <si>
    <t>76.388.223-3</t>
  </si>
  <si>
    <t>Fabricación y Comercialización de Productos de y para Gas</t>
  </si>
  <si>
    <t>Cembrass S.A</t>
  </si>
  <si>
    <t>Cañaveral 560</t>
  </si>
  <si>
    <t>227075000/ 227075011</t>
  </si>
  <si>
    <t>cembrass@cembrass.cl/ cescalona@cembrass.cl</t>
  </si>
  <si>
    <t>www.cembrass.cl</t>
  </si>
  <si>
    <t>96.791.900-4</t>
  </si>
  <si>
    <t>Metalúrgica</t>
  </si>
  <si>
    <t>Arzobispo Valdivieso 555</t>
  </si>
  <si>
    <t>229989200/ 229989400</t>
  </si>
  <si>
    <t>cementeriocatolico@acoger.cl / acoger@acoger.cl</t>
  </si>
  <si>
    <t>www.cementeriocatolico.cl / www.acoger.cl</t>
  </si>
  <si>
    <t>76.331.100-7</t>
  </si>
  <si>
    <t>Cementerio</t>
  </si>
  <si>
    <t>Avda Profesor Alberto Zañartu 951</t>
  </si>
  <si>
    <t>cementerio@cementeriogeneral.cl</t>
  </si>
  <si>
    <t>www.cementeriogeneral.cl</t>
  </si>
  <si>
    <t>61.608.001-6</t>
  </si>
  <si>
    <t>Avda El Bosque Norte 0177 P 5</t>
  </si>
  <si>
    <t>223376458/ 223376440/ 600 6206200</t>
  </si>
  <si>
    <t>contacto@polpaico.cl / sandra.avaria@polpaico.cl</t>
  </si>
  <si>
    <t>www.polpaico.cl</t>
  </si>
  <si>
    <t>91.337.000-7</t>
  </si>
  <si>
    <t>Fabricación de Cemento y Productos Calizos</t>
  </si>
  <si>
    <t>ISO 9001- ISO 14001</t>
  </si>
  <si>
    <t>Bureau  Veritas</t>
  </si>
  <si>
    <t>Barros Errázuriz 1968 Pisos 4 al 11</t>
  </si>
  <si>
    <t>91.755.000-K</t>
  </si>
  <si>
    <t>Comercialización de Cemento, Hormigón y Otros Productos para la Construcción</t>
  </si>
  <si>
    <t>Avda Del Valle 850</t>
  </si>
  <si>
    <t>servicioalcliente@etx.cl</t>
  </si>
  <si>
    <t>www.empresastransex.cl</t>
  </si>
  <si>
    <t>76.479.631-4</t>
  </si>
  <si>
    <t>Fabricación, Elaboración,Comercialización, importadora, Exportadora de Cemento</t>
  </si>
  <si>
    <t>Huérfanos 779 P 9 Of 908</t>
  </si>
  <si>
    <t>226392165/ 226392937/ 223788254</t>
  </si>
  <si>
    <t>cemfri@gmail.com</t>
  </si>
  <si>
    <t>96.500.170-0</t>
  </si>
  <si>
    <t>Avda Suecia 42 P 8 Of 804</t>
  </si>
  <si>
    <t>223619284/ 223619285</t>
  </si>
  <si>
    <t>eventos@cenacgroup.cl</t>
  </si>
  <si>
    <t>www.cenacgroup.cl</t>
  </si>
  <si>
    <t>85.986.600-K</t>
  </si>
  <si>
    <t>NCH 2728: 2015</t>
  </si>
  <si>
    <t>Antonio Varas 421</t>
  </si>
  <si>
    <t>223639191/ 223639190</t>
  </si>
  <si>
    <t>consultas@cenafom.cl</t>
  </si>
  <si>
    <t>www.cenafom.cl</t>
  </si>
  <si>
    <t>96.687.760-K</t>
  </si>
  <si>
    <t>Galvarino 7640, Parque Industrial Aconcagua</t>
  </si>
  <si>
    <t>cencomex@cencomex.cl</t>
  </si>
  <si>
    <t>www.cencomex.cl</t>
  </si>
  <si>
    <t>96.515.660-7</t>
  </si>
  <si>
    <t>Importación y Distribución de Insumos Médicos</t>
  </si>
  <si>
    <t>Avda Presidente Kennedy 9001 P 6</t>
  </si>
  <si>
    <t>222121469 Gerencia</t>
  </si>
  <si>
    <t>info@cencosud.cl</t>
  </si>
  <si>
    <t>www.cencosud.com</t>
  </si>
  <si>
    <t>93.834.000-5</t>
  </si>
  <si>
    <t>Avda Irarrázaval 2586</t>
  </si>
  <si>
    <t>223134587/ 222692493/ 222050246</t>
  </si>
  <si>
    <t>farmacia@hahnemann.cl</t>
  </si>
  <si>
    <t>www.hahnemann.cl</t>
  </si>
  <si>
    <t>78.308.740-5</t>
  </si>
  <si>
    <t>Farmacia de Homeopatía y Perfumería</t>
  </si>
  <si>
    <t>Avda vitacura 6780</t>
  </si>
  <si>
    <t>222191623/ 222189846</t>
  </si>
  <si>
    <t>info@loscobresdevitacura.cl</t>
  </si>
  <si>
    <t>www.loscobresdevitacura.cl</t>
  </si>
  <si>
    <t>56.008.450-1</t>
  </si>
  <si>
    <t>Administradora de Centro Comercial</t>
  </si>
  <si>
    <t>Perseverancia 6314</t>
  </si>
  <si>
    <t>Peñalolén</t>
  </si>
  <si>
    <t>jorgeretamalest@centrodecamaras.cl</t>
  </si>
  <si>
    <t>www.centrodecamaras.cl</t>
  </si>
  <si>
    <t>4.044.048-8</t>
  </si>
  <si>
    <t>Servicios Externos de gerencia, Organización y Reorganización para Mipyme e Instituciones sin Fines de Lucro</t>
  </si>
  <si>
    <t>La Concepción 266 Of 304</t>
  </si>
  <si>
    <t>consultores@cahuala.cl</t>
  </si>
  <si>
    <t>www.cahuala.cl</t>
  </si>
  <si>
    <t>79.939.710-2</t>
  </si>
  <si>
    <t>Estudios</t>
  </si>
  <si>
    <t>Miraflores 222 P 12</t>
  </si>
  <si>
    <t>cca@cca.cl</t>
  </si>
  <si>
    <t>www.cca.cl</t>
  </si>
  <si>
    <t>96.891.090-6</t>
  </si>
  <si>
    <t>Transacciones Electrónicas y Prestación de Servicios Relacionados a Entidades Bancarias</t>
  </si>
  <si>
    <t>Avda Santa María 7178</t>
  </si>
  <si>
    <t>223064556/ 223064557</t>
  </si>
  <si>
    <t>marianasoto@cenem.cl / mariaolgalastra@cenem.cl</t>
  </si>
  <si>
    <t>www.cenem.cl</t>
  </si>
  <si>
    <t>72.751.100-8</t>
  </si>
  <si>
    <t>Ediciones y Publicaciones Periódicas</t>
  </si>
  <si>
    <t>Centro de Estudios Científicos</t>
  </si>
  <si>
    <t>Avda Prat 514</t>
  </si>
  <si>
    <t>63 2234500</t>
  </si>
  <si>
    <t>63 2234518</t>
  </si>
  <si>
    <t>info@cecs.cl</t>
  </si>
  <si>
    <t>www.cecs.cl</t>
  </si>
  <si>
    <t>71.179.800-5</t>
  </si>
  <si>
    <t>Investigación Ciéntífica</t>
  </si>
  <si>
    <t>Monseñor Nuncio Sótero Sanz 162</t>
  </si>
  <si>
    <t>informaciones@cepchile.cl / escribanos@cepchile.cl</t>
  </si>
  <si>
    <t>www.cepchile.cl</t>
  </si>
  <si>
    <t>70.649.100-7</t>
  </si>
  <si>
    <t>Avda Colón 2211</t>
  </si>
  <si>
    <t>32 2252685/ 32 2469895</t>
  </si>
  <si>
    <t>32 2252685</t>
  </si>
  <si>
    <t>cftceponal@entelchile.net</t>
  </si>
  <si>
    <t>www.otecceponal.cl</t>
  </si>
  <si>
    <t xml:space="preserve">Centro de Formación Técnica  " CEPONAL" </t>
  </si>
  <si>
    <t>89.644.400-K</t>
  </si>
  <si>
    <t>Educación, Centro de Formación Técnica</t>
  </si>
  <si>
    <t>NCh 2728 Of 2003- NCR 9001 Of 2001- iso 9001: 2000</t>
  </si>
  <si>
    <t>SCI Silab Chile Ltda</t>
  </si>
  <si>
    <t>Centro de Formación Técnica Cámara de Comercio ( Escuela de Comercio de Santiago)</t>
  </si>
  <si>
    <t>Avda Ejército Libertador 306</t>
  </si>
  <si>
    <t>escuelacomercio@css.cl</t>
  </si>
  <si>
    <t>www.escueladecomercio.cl</t>
  </si>
  <si>
    <t>78.566.330-6</t>
  </si>
  <si>
    <t>Avda Lib. Bernardo O´Higgins 2182</t>
  </si>
  <si>
    <t>pvergara@enac.cl</t>
  </si>
  <si>
    <t>www.enac.cl</t>
  </si>
  <si>
    <t>72.067.800-4</t>
  </si>
  <si>
    <t>Avda Vitacura 10151 ( Casa Central )</t>
  </si>
  <si>
    <t>lprieto@inacap.cl</t>
  </si>
  <si>
    <t>www.inacap.cl</t>
  </si>
  <si>
    <t>87.020.800-6</t>
  </si>
  <si>
    <t>Avda Andrés Bello 2777 P 31</t>
  </si>
  <si>
    <t>extension@santotomas.cl</t>
  </si>
  <si>
    <t>www.ipcft.santotomas.cl</t>
  </si>
  <si>
    <t>84,694.600-4</t>
  </si>
  <si>
    <t>Plaza Ercilla 883</t>
  </si>
  <si>
    <t>229784151/ 229784800</t>
  </si>
  <si>
    <t>idiem@idiem.cl / contacto@idiem.cl</t>
  </si>
  <si>
    <t>www.idiem.cl</t>
  </si>
  <si>
    <t>60.910.000-1</t>
  </si>
  <si>
    <t>Centro de Investigación, Desarrollo e Innovación de Estructuras y Materiales</t>
  </si>
  <si>
    <t>NCh 17025 Of 2005</t>
  </si>
  <si>
    <t>Santa Marta 1440</t>
  </si>
  <si>
    <t>gerencia@rubbermix.cl / administracion@rubbermix.cl</t>
  </si>
  <si>
    <t>www.rubbermix.cl</t>
  </si>
  <si>
    <t>96.785.570-7</t>
  </si>
  <si>
    <t>Producción y Manufacturación de Productos del Caucho</t>
  </si>
  <si>
    <t>Avda Apoquindo 3990 P 6 Of 607</t>
  </si>
  <si>
    <t>222070820/ 222070823/ 222070824</t>
  </si>
  <si>
    <t>adm@dermacdu.cl</t>
  </si>
  <si>
    <t>78.537.470-3</t>
  </si>
  <si>
    <t>Prestaciones Médicas, Clínica Dermatológica</t>
  </si>
  <si>
    <t>Dieciocho 190-192</t>
  </si>
  <si>
    <t>226966887/ 226719383</t>
  </si>
  <si>
    <t>casa18@casadieciocho.cl</t>
  </si>
  <si>
    <t>www.casadieciocho.cl</t>
  </si>
  <si>
    <t>78.895.210-4</t>
  </si>
  <si>
    <t>Eventos, Arriendo Salones</t>
  </si>
  <si>
    <t>Avda Los Leones 668</t>
  </si>
  <si>
    <t>proforma@proforma.cl / comunicaciones@proforma.cl</t>
  </si>
  <si>
    <t>www.proforma.cl</t>
  </si>
  <si>
    <t>74.252.300-4</t>
  </si>
  <si>
    <t>Organismo Técnico Intermedio de Capacitación</t>
  </si>
  <si>
    <t>NCH 3262</t>
  </si>
  <si>
    <t>Sello Propyme</t>
  </si>
  <si>
    <t>Manuel Antonio Matta 1945</t>
  </si>
  <si>
    <t>55 2468201</t>
  </si>
  <si>
    <t>monserrat-matras@bupa.cl</t>
  </si>
  <si>
    <t>www.clinicaantofagasta.cl</t>
  </si>
  <si>
    <t>95.432.000-6</t>
  </si>
  <si>
    <t>Prestación de Salud</t>
  </si>
  <si>
    <t>Avda Ejército Libertador 180</t>
  </si>
  <si>
    <t>226990501/ 227906700</t>
  </si>
  <si>
    <t>secretaria@centromedicoespanol.cl</t>
  </si>
  <si>
    <t>www.centromedicoespanol.cl</t>
  </si>
  <si>
    <t>96.604.940-5</t>
  </si>
  <si>
    <t>Centro Médico</t>
  </si>
  <si>
    <t>Camino a Melipilla 7060</t>
  </si>
  <si>
    <t>225303181/ 225303182/ 225303178</t>
  </si>
  <si>
    <t>info@indura.net</t>
  </si>
  <si>
    <t>www.ceti.cl</t>
  </si>
  <si>
    <t>87.730.100-1</t>
  </si>
  <si>
    <t>Capacitación y Servicios en Soldadura</t>
  </si>
  <si>
    <t>ISO 9000: 2000- NCh 2728</t>
  </si>
  <si>
    <t>Centromed S.A</t>
  </si>
  <si>
    <t>4 Poniente 332</t>
  </si>
  <si>
    <t>32 2389000</t>
  </si>
  <si>
    <t>info@centromed.cl / gerencia@centromed.cl</t>
  </si>
  <si>
    <t>www.centromed.cl</t>
  </si>
  <si>
    <t>88.047.000-0</t>
  </si>
  <si>
    <t>Avda Salomon Sack 255</t>
  </si>
  <si>
    <t>david.farcas@centrovet.com</t>
  </si>
  <si>
    <t>www.centrovet.com</t>
  </si>
  <si>
    <t>86.510.400-6</t>
  </si>
  <si>
    <t>Laboratorio Farmacéutico de Productos Veterinarios</t>
  </si>
  <si>
    <t>Avda Presidente Kennedy 5735 P 8 Of 802, Torre Poniente</t>
  </si>
  <si>
    <t>www.centurylink.com</t>
  </si>
  <si>
    <t>96.896.440-2</t>
  </si>
  <si>
    <t>Servicios de Telecomunicaciones</t>
  </si>
  <si>
    <t>Ureta Cox 595</t>
  </si>
  <si>
    <t>barbara.neira@grupocepas.com</t>
  </si>
  <si>
    <t>www.grupocepas.com</t>
  </si>
  <si>
    <t>91.800.000-3</t>
  </si>
  <si>
    <t>Fabricantes e Imp. de Licores</t>
  </si>
  <si>
    <t>San Antonio 418 Of 308</t>
  </si>
  <si>
    <t>226321714/ 226399699</t>
  </si>
  <si>
    <t>mpezo@agrocepia.cl / apoblete@agrocepia.cl</t>
  </si>
  <si>
    <t>96.656.050-9</t>
  </si>
  <si>
    <t>Exportación, Importación y Comercialización de Productos Agrícolas Deshidratados</t>
  </si>
  <si>
    <t>Avda Italia 750, Batuco</t>
  </si>
  <si>
    <t>avalenzuela@ceramicabatuco.cl / ibasaure@ceramicasbatuco.cl</t>
  </si>
  <si>
    <t>81.811.900-3</t>
  </si>
  <si>
    <t>Obras de Ingeniería</t>
  </si>
  <si>
    <t xml:space="preserve">Cerámica Bío - Bío Ltda </t>
  </si>
  <si>
    <t>San Martín 969</t>
  </si>
  <si>
    <t>Nacimiento</t>
  </si>
  <si>
    <t>43 2511305</t>
  </si>
  <si>
    <t>nancy.alarcon@ceramicabiobio.cl/ fernando.riquelme@ceramicabiobio.cl</t>
  </si>
  <si>
    <t>www.ceramitec.cl</t>
  </si>
  <si>
    <t>81.905.800-8</t>
  </si>
  <si>
    <t>Fábrica de Tejas y Ladrillos</t>
  </si>
  <si>
    <t>Maipú 9194</t>
  </si>
  <si>
    <t>leonc@ceramicaespejo.cl</t>
  </si>
  <si>
    <t>www.ceramicaespejo.cl</t>
  </si>
  <si>
    <t>76.524.966-K</t>
  </si>
  <si>
    <t>Fábrica de Cerámica</t>
  </si>
  <si>
    <t>Avda Italia 1000, Batuco</t>
  </si>
  <si>
    <t>228433003/ 228433004/ 228433339/ 227505900</t>
  </si>
  <si>
    <t>ladrillo@ceramicasantiago.cl/ gerencia@ceramicasantiago.cl</t>
  </si>
  <si>
    <t>www.ceramicasantiago.cl</t>
  </si>
  <si>
    <t>84.976.200-1</t>
  </si>
  <si>
    <t>Fabricación de Ladrillos Prensados</t>
  </si>
  <si>
    <t>ISO 9001 - ISO 14001 -OHSAS 18001</t>
  </si>
  <si>
    <t>Avda Diego Portales 2000 P 10</t>
  </si>
  <si>
    <t>Pto Montt</t>
  </si>
  <si>
    <t>65 2563250</t>
  </si>
  <si>
    <t>contacto.chile@@cermaq.com</t>
  </si>
  <si>
    <t>www.cermaq.cl</t>
  </si>
  <si>
    <t>79.784.980-4</t>
  </si>
  <si>
    <t>Reproducción de Peces y Mariscos</t>
  </si>
  <si>
    <t xml:space="preserve">Cermaq Chile S.A </t>
  </si>
  <si>
    <t>Lynch Sur 816</t>
  </si>
  <si>
    <t>222275672/ 9 93304458</t>
  </si>
  <si>
    <t>aliro.ramirezf@gmail.com</t>
  </si>
  <si>
    <t>5.145.608-4</t>
  </si>
  <si>
    <t>Fabricación y Reparación de Equipos de Laboratorio, Calibración, Termómetros, Balanzas, Manómetros</t>
  </si>
  <si>
    <t>Avda Presidente Eduardo Frei Montalva 8000</t>
  </si>
  <si>
    <t>mnunez@ccu.cl</t>
  </si>
  <si>
    <t>96.989.120-4</t>
  </si>
  <si>
    <t>Elaboración de Cerveza</t>
  </si>
  <si>
    <t>Avda Carlos Valdovinos 777</t>
  </si>
  <si>
    <t>225552839/ 225558332</t>
  </si>
  <si>
    <t>ventas@cesaniplastic.cl</t>
  </si>
  <si>
    <t>www.cesaniplastic.cl</t>
  </si>
  <si>
    <t>2.856.913-0</t>
  </si>
  <si>
    <t>Importación y Fabricación de Artículos Plásticos y Publicitarios</t>
  </si>
  <si>
    <t>César Jadue S.A</t>
  </si>
  <si>
    <t>Nueva de Matte 2276</t>
  </si>
  <si>
    <t>227372598/ 227352421</t>
  </si>
  <si>
    <t>tejidosperval@hotmail.com</t>
  </si>
  <si>
    <t>82.300.700-0</t>
  </si>
  <si>
    <t>Fábrica de Tejidos</t>
  </si>
  <si>
    <t>Avda Apoquindo 4001, Of 201</t>
  </si>
  <si>
    <t>www.cesce.cl</t>
  </si>
  <si>
    <t>76.015.592-6</t>
  </si>
  <si>
    <t>Victor Uribe 2260</t>
  </si>
  <si>
    <t>227304700/ 227304701</t>
  </si>
  <si>
    <t>central@ceskat.cl / ceskat@ceskat.cl</t>
  </si>
  <si>
    <t>www.ceskat.cl</t>
  </si>
  <si>
    <t>76.084.788-7</t>
  </si>
  <si>
    <t>Reparación de Equipos de Control de Procesos Industriales.</t>
  </si>
  <si>
    <t>cesmec@cesmec.cl / gcomercial@cesmec.cl</t>
  </si>
  <si>
    <t>www.cesmec.cl</t>
  </si>
  <si>
    <t>81.185.000-4</t>
  </si>
  <si>
    <t>ISO 9001:2008 - ISO 14001: 2004- OHSAS 18001: 2007</t>
  </si>
  <si>
    <t>TÜV NORD</t>
  </si>
  <si>
    <t>Avda El Parque 1307 Móduclo 5</t>
  </si>
  <si>
    <t>raul.munizaga@cevalogistics.com</t>
  </si>
  <si>
    <t>www.cevalogistics.com</t>
  </si>
  <si>
    <t>78.947.550-4</t>
  </si>
  <si>
    <t>Servicio de Transporte Nacional e Internacional de Carga Marítima, Aérea, Terrstre, Fluvial Lacustre, Centro de Almacenaje y Distribución de Carga</t>
  </si>
  <si>
    <t>Rosario norte 555 P 20 Of 2002</t>
  </si>
  <si>
    <t>gerencia@cfpartners.cl</t>
  </si>
  <si>
    <t>www.cfpartners.cl</t>
  </si>
  <si>
    <t>76.080.112-7</t>
  </si>
  <si>
    <t xml:space="preserve">CFT  UCEVALPO S.A. </t>
  </si>
  <si>
    <t>General Gruz 7</t>
  </si>
  <si>
    <t>32 2806501</t>
  </si>
  <si>
    <t>cristian.gleixner@pucv.cl</t>
  </si>
  <si>
    <t>www.cftpucv.cl</t>
  </si>
  <si>
    <t>99.538.520-1</t>
  </si>
  <si>
    <t>Educación Técnica Profesional</t>
  </si>
  <si>
    <t>NCh 2728</t>
  </si>
  <si>
    <t>Exposición 1511</t>
  </si>
  <si>
    <t>gerencia@champion.cl</t>
  </si>
  <si>
    <t>92.117.000-9</t>
  </si>
  <si>
    <t>Fábrica de Alimentos para Animales y Huevos</t>
  </si>
  <si>
    <t>Avda Américo Vespucio 01260</t>
  </si>
  <si>
    <t>chemopharma@chemopharma.cl</t>
  </si>
  <si>
    <t>www.chemopharma.cl</t>
  </si>
  <si>
    <t>96.026.000-7</t>
  </si>
  <si>
    <t>Productos Farmacéuticos</t>
  </si>
  <si>
    <t>Avda Cerro Colorado 5240</t>
  </si>
  <si>
    <t>chep.chile@chep.com</t>
  </si>
  <si>
    <t>www.chep.com</t>
  </si>
  <si>
    <t>96.683.350-5</t>
  </si>
  <si>
    <t>Alquiler, Venta y Exportación de Pallets y otros Elementos de Carga</t>
  </si>
  <si>
    <t>Avda Luis Pasteur5280 Of 204</t>
  </si>
  <si>
    <t>contacto@cbgchile.cl.com</t>
  </si>
  <si>
    <t>www.cnbgchile.com</t>
  </si>
  <si>
    <t>77.303.210-6</t>
  </si>
  <si>
    <t>Oficina de Representaciones y Traders</t>
  </si>
  <si>
    <t>Monjitas 392 P 8</t>
  </si>
  <si>
    <t>222904400/ 222904413/ 600 7000600</t>
  </si>
  <si>
    <t>info@chilecompra.cl</t>
  </si>
  <si>
    <t>www.chilecompra.cl</t>
  </si>
  <si>
    <t>60.808.000-7</t>
  </si>
  <si>
    <t>Chile Films S.p.A</t>
  </si>
  <si>
    <t>Martín Alonso Pinzón 5935</t>
  </si>
  <si>
    <t>info@chilefilms.cl</t>
  </si>
  <si>
    <t>www.chilefilms.cl</t>
  </si>
  <si>
    <t>76.427.431.8</t>
  </si>
  <si>
    <t>Post Producción , Audiovideo, Televisión y Servicios Satelitales</t>
  </si>
  <si>
    <t>Moneda 1020 P5</t>
  </si>
  <si>
    <t>info@chilemarket.net</t>
  </si>
  <si>
    <t>www.chilemarket.net</t>
  </si>
  <si>
    <t>96.502.820-K</t>
  </si>
  <si>
    <t>Corredores de Bolsa y Asesorías Financieras</t>
  </si>
  <si>
    <t>Avda Andrés Bello 2777 P 1 Of 1-B, Edificio de La Industria</t>
  </si>
  <si>
    <t>chilealimentos@chilealimentos.com</t>
  </si>
  <si>
    <t>www.chilealimentos.com</t>
  </si>
  <si>
    <t>82.049.600-0</t>
  </si>
  <si>
    <t>Bellavista 0183</t>
  </si>
  <si>
    <t>229638760/ 229552273</t>
  </si>
  <si>
    <t>info@chileanrentacar.cl</t>
  </si>
  <si>
    <t>info@chiledar.cl</t>
  </si>
  <si>
    <t>www.chilerentacar.cl/ www.unitedrentacar.cl</t>
  </si>
  <si>
    <t>79.643.000-1</t>
  </si>
  <si>
    <t>Arriendo de Vehículos</t>
  </si>
  <si>
    <t>Los Conquistadores 1700 P7</t>
  </si>
  <si>
    <t>223676800/ 223676882</t>
  </si>
  <si>
    <t>www.chiledar.cl</t>
  </si>
  <si>
    <t>96.973.770-1</t>
  </si>
  <si>
    <t>Asesoría en Marketing y Captación de Recursos</t>
  </si>
  <si>
    <t>Avda Don Luis 319, ( Sector Valle Grande )</t>
  </si>
  <si>
    <t>vrojas@chilefood.cl</t>
  </si>
  <si>
    <t>www.angelmovidasana.cl</t>
  </si>
  <si>
    <t>96.651.250-4</t>
  </si>
  <si>
    <t>Comercializadora y Exportadora de Productos Alimenticios</t>
  </si>
  <si>
    <t>Santa Josefina 1181, Parque Industrial Estrella del Sur</t>
  </si>
  <si>
    <t>gerencia@chilemat.cl</t>
  </si>
  <si>
    <t>www.chilemat.cl</t>
  </si>
  <si>
    <t>96.726.970-0</t>
  </si>
  <si>
    <t>Compra y Venta de Artículos de Ferretería</t>
  </si>
  <si>
    <t>Avda Berlín  Parcela 34-C, Colonia Alemana</t>
  </si>
  <si>
    <t>227332430/ 227332429</t>
  </si>
  <si>
    <t>recepcion.chilempack@cartonesamerica.com</t>
  </si>
  <si>
    <t>www.cartonesamerica.com</t>
  </si>
  <si>
    <t>96.606.250-9</t>
  </si>
  <si>
    <t>Fabricación de otros Artículos de Papel y Cartón (210900)</t>
  </si>
  <si>
    <t xml:space="preserve">Chilena de Computación Ltda </t>
  </si>
  <si>
    <t>Huanhuali 1061</t>
  </si>
  <si>
    <t>51 2553000</t>
  </si>
  <si>
    <t>51 2224605</t>
  </si>
  <si>
    <t>administracion@ecc.cl</t>
  </si>
  <si>
    <t>www.ecc.cl</t>
  </si>
  <si>
    <t>78.359.230-4</t>
  </si>
  <si>
    <t>Servicios Computacionales, Venta de Equipos y Arriendo de Vehículos</t>
  </si>
  <si>
    <t>José Luis Coo 01162</t>
  </si>
  <si>
    <t>chimolsa@chimolsa.cmpc.cl</t>
  </si>
  <si>
    <t>www.chimolsa.cl</t>
  </si>
  <si>
    <t>93.658.000-9</t>
  </si>
  <si>
    <t>Fábrica de Envases Moldeados</t>
  </si>
  <si>
    <t>ISO 9001: 2008- ISO 22000: 2005- OHSAS 18001: 2007</t>
  </si>
  <si>
    <t>Chilepost S.A</t>
  </si>
  <si>
    <t>Victoria 339</t>
  </si>
  <si>
    <t>www.chilepost.cl</t>
  </si>
  <si>
    <t>www.chilexpress.cl</t>
  </si>
  <si>
    <t>www.chilquinta.cl</t>
  </si>
  <si>
    <t>96.950.080-9</t>
  </si>
  <si>
    <t>Transporte y Almacenaje</t>
  </si>
  <si>
    <t>Avda José Joaquín Pérez 1376, Parque Industrial ENEA</t>
  </si>
  <si>
    <t>223824800/ 600 2000102</t>
  </si>
  <si>
    <t>contacto@chilexpress.cl</t>
  </si>
  <si>
    <t>96.756.430-3</t>
  </si>
  <si>
    <t>Transporte de Carga por Carretera</t>
  </si>
  <si>
    <t xml:space="preserve">Chilquinta Energía S.A </t>
  </si>
  <si>
    <t>Avda Argentina 1 P 9, Edificio Plaza Barón</t>
  </si>
  <si>
    <t>32 2452000</t>
  </si>
  <si>
    <t>96.813.520-1</t>
  </si>
  <si>
    <t>Venta y Distribución de Energía Eléctrica</t>
  </si>
  <si>
    <t xml:space="preserve">Chocolatería Entre Lagos S.A </t>
  </si>
  <si>
    <t>Fundo Rebellín Loteo 2 Km 10, Salida Norte</t>
  </si>
  <si>
    <t>63 2212039</t>
  </si>
  <si>
    <t>administración@entrelagos.cl</t>
  </si>
  <si>
    <t>www.entrelagos.cl</t>
  </si>
  <si>
    <t>89.524.800-2</t>
  </si>
  <si>
    <t>Fábrica de Chocolates y Mazapan</t>
  </si>
  <si>
    <t>Santillanca Norte 560</t>
  </si>
  <si>
    <t>infochocolatesprovidencia@gmail.com</t>
  </si>
  <si>
    <t>www.chocolatesprovidencia.cl</t>
  </si>
  <si>
    <t>79.865.780-1</t>
  </si>
  <si>
    <t>Productos Alimenticios</t>
  </si>
  <si>
    <t>Estoril 120 Of 809</t>
  </si>
  <si>
    <t>info@choicechile.com</t>
  </si>
  <si>
    <t>www.choicechile.com</t>
  </si>
  <si>
    <t>87.897.200-7</t>
  </si>
  <si>
    <t>Servicios Couriers y Carga Aérea Internacional y Nacional</t>
  </si>
  <si>
    <t>Lo Campino 432</t>
  </si>
  <si>
    <t>www.dct.cl</t>
  </si>
  <si>
    <t>96.515.290-3</t>
  </si>
  <si>
    <t>Fabricación de Brocas Diamantadas, Utiles de Recambio para la Minería y Reparación de Maquinaria de Construcción</t>
  </si>
  <si>
    <t>ISO 9001: 2008- ISO 14001: 2004- OHSAS 18801: 2007</t>
  </si>
  <si>
    <t>GLC</t>
  </si>
  <si>
    <t>226207812/ 226207870/ 226207800/ 226207700</t>
  </si>
  <si>
    <t>226207898/ 226207899</t>
  </si>
  <si>
    <t>chrisco@christensen.cl</t>
  </si>
  <si>
    <t>www.chrisco.cl</t>
  </si>
  <si>
    <t>96.756.170-3</t>
  </si>
  <si>
    <t>Faricación y Comercialización de Productos Abrasivos, Diamantados, Maquinaria Liviana para la Construcción y Selladores de Silicona</t>
  </si>
  <si>
    <t>Chubb Seguros Chile S A</t>
  </si>
  <si>
    <t>Miraflores 222 P 17</t>
  </si>
  <si>
    <t>chileinfo@chubb.com</t>
  </si>
  <si>
    <t>www.chubb.com</t>
  </si>
  <si>
    <t>99.225.000-3</t>
  </si>
  <si>
    <t>Seguros Generales</t>
  </si>
  <si>
    <t>Sara del Campo 526</t>
  </si>
  <si>
    <t>vhernandez@cibergroup.cl</t>
  </si>
  <si>
    <t>www.cibergroup.cl</t>
  </si>
  <si>
    <t>96.575.570-5</t>
  </si>
  <si>
    <t>Soluciones Computacionales, Venta y Exportación de Software y Hardware, Asesorías Computacionales, Economicas y Contables</t>
  </si>
  <si>
    <t>Avda Pedro Aguirre Cerda 3898</t>
  </si>
  <si>
    <t>jamaiza@cical.cl</t>
  </si>
  <si>
    <t>www.cical.cl</t>
  </si>
  <si>
    <t>80.201.600-K</t>
  </si>
  <si>
    <t>ISO 9001: 2008- NCh 9001: 2001</t>
  </si>
  <si>
    <t>Tocornal Grez 205</t>
  </si>
  <si>
    <t>228611936/ 228612538/ 9 74322895</t>
  </si>
  <si>
    <t>infocical@cicalempresas.cl</t>
  </si>
  <si>
    <t>www.cicalempresas.cl</t>
  </si>
  <si>
    <t>76.047.288-3</t>
  </si>
  <si>
    <t>Tecnologías y Telecomunicaciones</t>
  </si>
  <si>
    <t>Erasmo Escala 1825</t>
  </si>
  <si>
    <t>cide@cide.cl</t>
  </si>
  <si>
    <t>www.cide.cl</t>
  </si>
  <si>
    <t>70.016.900-6</t>
  </si>
  <si>
    <t>Calama</t>
  </si>
  <si>
    <t>Amunátegui 178 P 6</t>
  </si>
  <si>
    <t>225406145/ 225406169</t>
  </si>
  <si>
    <t>cdelaire@cidef.cl</t>
  </si>
  <si>
    <t>www.cidefchile.cl/ www.dongfendcidef.cl</t>
  </si>
  <si>
    <t>76.572.496-1</t>
  </si>
  <si>
    <t>Importación y Distribución de Repuestos, Vehículos, Maquinaria y Motos</t>
  </si>
  <si>
    <t>Avda Providencia 2370 Of 36</t>
  </si>
  <si>
    <t>contacto@cides.cl</t>
  </si>
  <si>
    <t>www.cides.cl</t>
  </si>
  <si>
    <t>77.334.850-2</t>
  </si>
  <si>
    <t>Avda José Miguel Claro 815</t>
  </si>
  <si>
    <t>cicsa@cientecsa.cl / pserrano@cientecsa.cl</t>
  </si>
  <si>
    <t>www.cientecinstrumentos.cl</t>
  </si>
  <si>
    <t>96.709.790-K</t>
  </si>
  <si>
    <t>Comercialización, Importación y Capacitación de Instrumentos Científicos</t>
  </si>
  <si>
    <t>Rosario Norte 532 P 9</t>
  </si>
  <si>
    <t>www.180grados.cl</t>
  </si>
  <si>
    <t>96.870.840-6</t>
  </si>
  <si>
    <t>Publicidad y Marketing</t>
  </si>
  <si>
    <t xml:space="preserve">Cimap Ltda </t>
  </si>
  <si>
    <t>Avda Matta 1725</t>
  </si>
  <si>
    <t>55 2360425/ 552361915</t>
  </si>
  <si>
    <t>cimap@cimap.cl/ gmora@cimap.cl</t>
  </si>
  <si>
    <t>www.cimap.cl</t>
  </si>
  <si>
    <t>78.478.240-9</t>
  </si>
  <si>
    <t>Avda Del Valle 928 Of 101</t>
  </si>
  <si>
    <t>contacto@netglobalis.net</t>
  </si>
  <si>
    <t>96.962.060-K</t>
  </si>
  <si>
    <t>www.netglobalis.net</t>
  </si>
  <si>
    <t>Ricardo Morales 3319</t>
  </si>
  <si>
    <t>225515929/ 225519352/ 225554928</t>
  </si>
  <si>
    <t>contacto@cimco.cl / evidal@cimco.cl</t>
  </si>
  <si>
    <t>www.cimco.cl</t>
  </si>
  <si>
    <t>77.079.100-6</t>
  </si>
  <si>
    <t>Comercializadora de Insumos para la Minería y Construcción</t>
  </si>
  <si>
    <t>Asturias 280 P 5</t>
  </si>
  <si>
    <t>susana.marin@cimenta.cl</t>
  </si>
  <si>
    <t>www.cimenta.cl</t>
  </si>
  <si>
    <t>96.601.710-4</t>
  </si>
  <si>
    <t>Administradora</t>
  </si>
  <si>
    <t>Avda Isidora Goyenechea 2934 P 7 Of 702</t>
  </si>
  <si>
    <t>222330184/ 222339958</t>
  </si>
  <si>
    <t>www.5dconsultant.com</t>
  </si>
  <si>
    <t>96.853.360-6</t>
  </si>
  <si>
    <t>223371070/ 223371000</t>
  </si>
  <si>
    <t>info@cinecolorfilms.cl</t>
  </si>
  <si>
    <t>www.cinecolorfilms.cl</t>
  </si>
  <si>
    <t>99.557.160-9</t>
  </si>
  <si>
    <t>Distribución de Películas para Cine y Hogar</t>
  </si>
  <si>
    <t>Enrique Foster Sur 372</t>
  </si>
  <si>
    <t>lopez@cinemagica.cl/ garriga@cinemagica.cl</t>
  </si>
  <si>
    <t>www.cinemagica.cl</t>
  </si>
  <si>
    <t>76.433.270-9</t>
  </si>
  <si>
    <t>Productora</t>
  </si>
  <si>
    <t>Avda Presidente Kennedy 9001 Local3092</t>
  </si>
  <si>
    <t>225851000/ 225851002/ 225851003</t>
  </si>
  <si>
    <t>www.cinemark.cl</t>
  </si>
  <si>
    <t>96.659.800-K</t>
  </si>
  <si>
    <t>Explotación de Cines y Confiterías</t>
  </si>
  <si>
    <t>Camino Agua Del Padre 6973</t>
  </si>
  <si>
    <t>info@cineto.cl</t>
  </si>
  <si>
    <t>www.cineto.cl</t>
  </si>
  <si>
    <t>76.263.810-K</t>
  </si>
  <si>
    <t>Producción de Eventos</t>
  </si>
  <si>
    <t xml:space="preserve">Cingel Ingeniería Eléctrica y Obras Civiles  Ltda </t>
  </si>
  <si>
    <t>Camino Internacional 1405</t>
  </si>
  <si>
    <t>32 2865023/ 32 2861774</t>
  </si>
  <si>
    <t>info@cingel.cl</t>
  </si>
  <si>
    <t>www.cingel.cl</t>
  </si>
  <si>
    <t>76.341.000-5</t>
  </si>
  <si>
    <t>Ingeniería Eléctrica - Telefonia y Obras Civiles</t>
  </si>
  <si>
    <t>mpinilla@cintac.cl</t>
  </si>
  <si>
    <t>www.cintac.cl</t>
  </si>
  <si>
    <t>Camino a Melipilla 8920</t>
  </si>
  <si>
    <t>76.721.910-5</t>
  </si>
  <si>
    <t>ISO 9001: 2015 -ISO 14001: 2015- OHSAS 18001: 2007</t>
  </si>
  <si>
    <t>DNV Norske Veritas</t>
  </si>
  <si>
    <t>Avda Brasil 23</t>
  </si>
  <si>
    <t>ventas@ciper.cl</t>
  </si>
  <si>
    <t>www.ciper.cl</t>
  </si>
  <si>
    <t>79.528.730-2</t>
  </si>
  <si>
    <t>Repuestos paraVehículos</t>
  </si>
  <si>
    <t>20.00.000-11</t>
  </si>
  <si>
    <t>Avda Manuel Montt 1164</t>
  </si>
  <si>
    <t>ciren@ciren.cl</t>
  </si>
  <si>
    <t>www.ciren.cl</t>
  </si>
  <si>
    <t>71.294.800-0</t>
  </si>
  <si>
    <t>Investigación</t>
  </si>
  <si>
    <t>Monjitas 392 Of 2101</t>
  </si>
  <si>
    <t>info@cischile.cl</t>
  </si>
  <si>
    <t>www.cischile.cl</t>
  </si>
  <si>
    <t>79.696.240-2</t>
  </si>
  <si>
    <t>Producción y Comercialización de Semillas</t>
  </si>
  <si>
    <t xml:space="preserve">Avda Apoquindo 3650 Of 201 </t>
  </si>
  <si>
    <t>cisco-presales@external.cisco.comcisco.com</t>
  </si>
  <si>
    <t>www.cisco.com / www.cisco.cl</t>
  </si>
  <si>
    <t>96.793.640-5</t>
  </si>
  <si>
    <t>Asesoría en Redes</t>
  </si>
  <si>
    <t>Bellavista 0790</t>
  </si>
  <si>
    <t>ventas@citroen.cl</t>
  </si>
  <si>
    <t>www.citroen.cl</t>
  </si>
  <si>
    <t>Importadora Automotriz</t>
  </si>
  <si>
    <t>Avda Las Torres 1304</t>
  </si>
  <si>
    <t>riego@civilagro.cl</t>
  </si>
  <si>
    <t>www.civilagro.cl</t>
  </si>
  <si>
    <t>78.251.980-8</t>
  </si>
  <si>
    <t>Ingeniería, Instalación de Poyectos para Riego</t>
  </si>
  <si>
    <t>Bandera 883 Of 211</t>
  </si>
  <si>
    <t>227324129/ 227373735/ 227773446</t>
  </si>
  <si>
    <t>cksa@cksa.cl / jkhamis@cksa.cl</t>
  </si>
  <si>
    <t>www.cksa.cl</t>
  </si>
  <si>
    <t>96.721.080-3</t>
  </si>
  <si>
    <t>Fabricación de Productos Textiles de Uso en Aviación</t>
  </si>
  <si>
    <t>ISO 9001: 2015- ISO: 14001: 2015</t>
  </si>
  <si>
    <t>Camino a Melipilla 15170</t>
  </si>
  <si>
    <t>www.clariant.com</t>
  </si>
  <si>
    <t>80.853.400-2</t>
  </si>
  <si>
    <t>Elaboración, Importación, y Exportación de Colorantes y Productos Químicos</t>
  </si>
  <si>
    <t>ISO 901: 2008- ISO 14001: 2004- OHSAS 18001: 2007</t>
  </si>
  <si>
    <t>Victor Manuel 1566</t>
  </si>
  <si>
    <t>decarriel@decarriel.cl</t>
  </si>
  <si>
    <t>8.967.380-1</t>
  </si>
  <si>
    <t>Confección de Jeans</t>
  </si>
  <si>
    <t>Claro &amp; Cía</t>
  </si>
  <si>
    <t>Avda Apoquindo 3721 P 13</t>
  </si>
  <si>
    <t>claro@claro.cl / mjrencoret@claro.cl</t>
  </si>
  <si>
    <t>www.claro.cl</t>
  </si>
  <si>
    <t>79.753.810-8</t>
  </si>
  <si>
    <t>Avda El Salto 5450</t>
  </si>
  <si>
    <t>www.clarochile.cl</t>
  </si>
  <si>
    <t>96.799.250-K</t>
  </si>
  <si>
    <t>Prestación de Servicios de Telefonía Personal</t>
  </si>
  <si>
    <t>Avda Einstein 1153</t>
  </si>
  <si>
    <t>clasmail@clas.cl</t>
  </si>
  <si>
    <t>www.clas.cl</t>
  </si>
  <si>
    <t>96.682.630-4</t>
  </si>
  <si>
    <t>Importación, Exportación, Distribución y Fabricación de Artículos para Ingeniería Eléctrica</t>
  </si>
  <si>
    <t>Pto Montt 3532</t>
  </si>
  <si>
    <t>info@maestre.cl</t>
  </si>
  <si>
    <t>www.maestre.cl</t>
  </si>
  <si>
    <t>79.730.000-4</t>
  </si>
  <si>
    <t>Fabricación de Artículos en Madera y Metal</t>
  </si>
  <si>
    <t>Camino Punta Mocha 4899 A, El Rosal de Huechuraba</t>
  </si>
  <si>
    <t>contacto@clearchannel.cl / ventas@clearchannel.cl</t>
  </si>
  <si>
    <t>www.clearchannel.cl</t>
  </si>
  <si>
    <t>84.383.200-8</t>
  </si>
  <si>
    <t>Publicidad en Vía Pública, Arriendo y Reparación de Bicicletas</t>
  </si>
  <si>
    <t>Los Alerces 2618</t>
  </si>
  <si>
    <t>servicios@climacor.cl</t>
  </si>
  <si>
    <t>www.climacor.cl</t>
  </si>
  <si>
    <t>79.898.380-6</t>
  </si>
  <si>
    <t>Acondicionamiento Edificios</t>
  </si>
  <si>
    <t>Beauchef 765</t>
  </si>
  <si>
    <t>Clínica</t>
  </si>
  <si>
    <t>63 2246100/ 63 2246200</t>
  </si>
  <si>
    <t>63 2246251</t>
  </si>
  <si>
    <t>www.alemanavaldivia.cl</t>
  </si>
  <si>
    <t>76.555.870-0</t>
  </si>
  <si>
    <t>San Isidro 231</t>
  </si>
  <si>
    <t>92.755.000-8</t>
  </si>
  <si>
    <t>Avda Recoleta 464</t>
  </si>
  <si>
    <t>227308000/ 227308011 ( Gcia Gral)</t>
  </si>
  <si>
    <t>psotomay@davila.cl</t>
  </si>
  <si>
    <t>www.davila.cl</t>
  </si>
  <si>
    <t>96.530.470-3</t>
  </si>
  <si>
    <t xml:space="preserve">Clínica ISV </t>
  </si>
  <si>
    <t>Clínica Los Andes S.A</t>
  </si>
  <si>
    <t>Clínica Los Carrera</t>
  </si>
  <si>
    <t xml:space="preserve">Clínica Miraflores S.A </t>
  </si>
  <si>
    <t>Avda Santa María 1810</t>
  </si>
  <si>
    <t>indisa@indisa.cl</t>
  </si>
  <si>
    <t>www.indisa.cl</t>
  </si>
  <si>
    <t>92 051.000-0</t>
  </si>
  <si>
    <t>Servicios Médicos</t>
  </si>
  <si>
    <t>4 Norte 1330</t>
  </si>
  <si>
    <t>32 2380800</t>
  </si>
  <si>
    <t>informaciones@clinicaisv.cl/ mcubillos@clinicaisv.cl</t>
  </si>
  <si>
    <t>www.clinicaisv.cl</t>
  </si>
  <si>
    <t>78.660.200-9</t>
  </si>
  <si>
    <t>Estoril 450</t>
  </si>
  <si>
    <t>info@clc.cl</t>
  </si>
  <si>
    <t>www.clc.cl</t>
  </si>
  <si>
    <t>93.930.000-7</t>
  </si>
  <si>
    <t>Hospital</t>
  </si>
  <si>
    <t>Doctor Genaro Reyes 581</t>
  </si>
  <si>
    <t>43 2210200</t>
  </si>
  <si>
    <t>www.clinicalosandes.cl</t>
  </si>
  <si>
    <t>96.662.020-K</t>
  </si>
  <si>
    <t>Clínica y Farmacia</t>
  </si>
  <si>
    <t>Caupolican 958</t>
  </si>
  <si>
    <t>32 2539800</t>
  </si>
  <si>
    <t>informaciones@clinicaloscarrera.cl</t>
  </si>
  <si>
    <t>www.clinicaloscarrera.cl</t>
  </si>
  <si>
    <t>96.600.850-4</t>
  </si>
  <si>
    <t>Los Fresnos 276</t>
  </si>
  <si>
    <t>32 2389900</t>
  </si>
  <si>
    <t>secretariagerencia@clinicamiraflores.cl</t>
  </si>
  <si>
    <t>76.491.710-3</t>
  </si>
  <si>
    <t>Rancagua 693</t>
  </si>
  <si>
    <t>222741377/ 232032100</t>
  </si>
  <si>
    <t>sec.gere@clinicaastra.cl</t>
  </si>
  <si>
    <t>www.clinicaastra.cl</t>
  </si>
  <si>
    <t>79.714.540-8</t>
  </si>
  <si>
    <t>Centro Médico Traumatológico</t>
  </si>
  <si>
    <t>Avda Salvador 100</t>
  </si>
  <si>
    <t>atencionalcliente.providencia@redsalud.cl</t>
  </si>
  <si>
    <t>www.clinicaavansalud.cl</t>
  </si>
  <si>
    <t>78.040.520-1</t>
  </si>
  <si>
    <t>Prestación de Servicios</t>
  </si>
  <si>
    <t>Clínica RedSalud Vitacura</t>
  </si>
  <si>
    <t xml:space="preserve">Clínica Reñaca S.A </t>
  </si>
  <si>
    <t>Avda Tabancura 1185</t>
  </si>
  <si>
    <t>223954000/ 223959500</t>
  </si>
  <si>
    <t>contactenos@clinicatabancura.cl</t>
  </si>
  <si>
    <t>www.clinicatabancura.cl</t>
  </si>
  <si>
    <t>78.053.560-1</t>
  </si>
  <si>
    <t>Anabaena 336, Jardín del Mar</t>
  </si>
  <si>
    <t>32 2658000</t>
  </si>
  <si>
    <t>gerenciaclr@clinicarenaca.cl</t>
  </si>
  <si>
    <t>www.clinicarenaca.cl</t>
  </si>
  <si>
    <t>96.576.810-6</t>
  </si>
  <si>
    <t>Hospital Clínico</t>
  </si>
  <si>
    <t>Prestador de Salud Acreditado</t>
  </si>
  <si>
    <t>Avda Santa María 0410</t>
  </si>
  <si>
    <t>info@clinicasantamaria.cl</t>
  </si>
  <si>
    <t>229133513/ 229133557</t>
  </si>
  <si>
    <t>www.clinicasantamaria.cl</t>
  </si>
  <si>
    <t>90.753.000-0</t>
  </si>
  <si>
    <t>Clínica Hospitalaria</t>
  </si>
  <si>
    <t>Lira 40</t>
  </si>
  <si>
    <t>www.clinicauc.cl / www.clinicauc.com</t>
  </si>
  <si>
    <t>96.534.960-K</t>
  </si>
  <si>
    <t>Clinica</t>
  </si>
  <si>
    <t>Serafín Zamora 190</t>
  </si>
  <si>
    <t>www.clinicavespucio.cl</t>
  </si>
  <si>
    <t>96.898.980-4</t>
  </si>
  <si>
    <t>Avda Américo Vespucio 0701</t>
  </si>
  <si>
    <t>227301900/ 227301902</t>
  </si>
  <si>
    <t>227390560/ 227306371</t>
  </si>
  <si>
    <t>www.clorox.cl / www.clorox.com</t>
  </si>
  <si>
    <t>96.681.470-5</t>
  </si>
  <si>
    <t>Productos de Limpieza</t>
  </si>
  <si>
    <t>Los Refugios del Arrayán 15120</t>
  </si>
  <si>
    <t>clubgolf@valleescondido.cl</t>
  </si>
  <si>
    <t>www.valleescondido.cl</t>
  </si>
  <si>
    <t>96.872.800-8</t>
  </si>
  <si>
    <t>Panamericana Sur Km 37, Camino Cervera s/n, Linderos</t>
  </si>
  <si>
    <t>club@golfaraucarias.cl</t>
  </si>
  <si>
    <t>www.golfaraucarias.cl</t>
  </si>
  <si>
    <t>73.260.400-6</t>
  </si>
  <si>
    <t>Club de Deportes</t>
  </si>
  <si>
    <t>Deportes</t>
  </si>
  <si>
    <t>Club de Golf Las Brisas</t>
  </si>
  <si>
    <t>Condominio Las Brisas- Cam. Rapel Km 8 s/n</t>
  </si>
  <si>
    <t>Santo Domingo</t>
  </si>
  <si>
    <t>35 2420042</t>
  </si>
  <si>
    <t>gerencia@golflasbrisas.cl</t>
  </si>
  <si>
    <t>www.golflasbrisas.cl</t>
  </si>
  <si>
    <t>72.925.300-6</t>
  </si>
  <si>
    <t>Deportivo Recreativo</t>
  </si>
  <si>
    <t>Avda Presidente Riesco 3700</t>
  </si>
  <si>
    <t>clubgolf@cgll.cl</t>
  </si>
  <si>
    <t>www.golflosleones.cl</t>
  </si>
  <si>
    <t>80.208.900-7</t>
  </si>
  <si>
    <t>Club de Golf Rocas de Santo Domingo S.A</t>
  </si>
  <si>
    <t xml:space="preserve">Avda El Golf 138 </t>
  </si>
  <si>
    <t>35 2442181</t>
  </si>
  <si>
    <t>35 2443214</t>
  </si>
  <si>
    <t>gerencia@golfsantodomingo.cl</t>
  </si>
  <si>
    <t>www.golfsantodomingo.cl</t>
  </si>
  <si>
    <t>91.746.000-0</t>
  </si>
  <si>
    <t>Lo Beltrán 2500</t>
  </si>
  <si>
    <t>clubdegolf@sportfrances.cl</t>
  </si>
  <si>
    <t>www.sportfrances.cl</t>
  </si>
  <si>
    <t>70.017.350-K</t>
  </si>
  <si>
    <t>74.501.400-3</t>
  </si>
  <si>
    <t>Club Deportivo, Restaurante, Casino Bar</t>
  </si>
  <si>
    <t>Carretera Gral San Martín Parad 26 Km 27</t>
  </si>
  <si>
    <t>lasbrisas@lasbrisasdechicureo.cl</t>
  </si>
  <si>
    <t>www.lasbrisasdechicureo.cl</t>
  </si>
  <si>
    <t>74.451.700-1</t>
  </si>
  <si>
    <t>Club de Deportes y Eventos</t>
  </si>
  <si>
    <t>Avda Li. Bernardo O´Higgins 1091</t>
  </si>
  <si>
    <t>secretaria@clubdelaunion.cl</t>
  </si>
  <si>
    <t>www.clubdelaunion.cl</t>
  </si>
  <si>
    <t>70.008.170-2</t>
  </si>
  <si>
    <t>Club Social</t>
  </si>
  <si>
    <t>Avda San Josemaría Escrivá de Balaguer 5501</t>
  </si>
  <si>
    <t>sancristobal@clubdepolo.cl</t>
  </si>
  <si>
    <t>www.clubdepolo.cl</t>
  </si>
  <si>
    <t>91.149.000-5</t>
  </si>
  <si>
    <t>Balmaceda 2705</t>
  </si>
  <si>
    <t>Club de Yates de Antofagasta</t>
  </si>
  <si>
    <t>55 2789530/ 55 2789531</t>
  </si>
  <si>
    <t>cyatesan@vtr.net</t>
  </si>
  <si>
    <t>www.clubdeyatesantofagasta.cl</t>
  </si>
  <si>
    <t>70.007.480-3</t>
  </si>
  <si>
    <t>Club Naútico</t>
  </si>
  <si>
    <t>Avda Vitacura 8049</t>
  </si>
  <si>
    <t>secretaria@estadiocroata.cl / contabilidad@estadiocroata.cl</t>
  </si>
  <si>
    <t>www.estadiocroata.cl</t>
  </si>
  <si>
    <t>70.025.380-5</t>
  </si>
  <si>
    <t>Club, Deportes, Estadio y Piscinas</t>
  </si>
  <si>
    <t>Avda Vitacura 5841</t>
  </si>
  <si>
    <t>info@clubmanquehue.cl</t>
  </si>
  <si>
    <t>www.clubmanquehue.cl</t>
  </si>
  <si>
    <t>81.270.700-4</t>
  </si>
  <si>
    <t>Club Hípico de Concepción S.A</t>
  </si>
  <si>
    <t>Avda El Golf 50</t>
  </si>
  <si>
    <t>229258400 / 229258401</t>
  </si>
  <si>
    <t>club50@club50.cl</t>
  </si>
  <si>
    <t>www.club50.cl</t>
  </si>
  <si>
    <t>96.790.570-4</t>
  </si>
  <si>
    <t>Colon 7510</t>
  </si>
  <si>
    <t>41 2927000</t>
  </si>
  <si>
    <t>41 2927016</t>
  </si>
  <si>
    <t>contacto@clubhipicoconcepción.cl</t>
  </si>
  <si>
    <t>www.clubhipicoconcepción.cl</t>
  </si>
  <si>
    <t>90.088.000-6</t>
  </si>
  <si>
    <t>Hipódromo</t>
  </si>
  <si>
    <t>Hualpén</t>
  </si>
  <si>
    <t>Avda Blanco Encalada 2540</t>
  </si>
  <si>
    <t>viviana.medina@clubhipico.cl</t>
  </si>
  <si>
    <t>www.clubhipico.cl</t>
  </si>
  <si>
    <t>90.212.000-9</t>
  </si>
  <si>
    <t>Avda Presidente Kennedy 9351</t>
  </si>
  <si>
    <t>222129451- 222294648</t>
  </si>
  <si>
    <t>jpincheira@clubpalestino.cl</t>
  </si>
  <si>
    <t>www.clubpalestino.cl</t>
  </si>
  <si>
    <t>70.020.560-6</t>
  </si>
  <si>
    <t>Corporación Social</t>
  </si>
  <si>
    <t>Avda Vitacura 8751</t>
  </si>
  <si>
    <t>222129735/ 222129473</t>
  </si>
  <si>
    <t>administracion@esirio.cl/ secretaria@esirio.cl</t>
  </si>
  <si>
    <t>www.sirio.cl</t>
  </si>
  <si>
    <t>70.925.600-9</t>
  </si>
  <si>
    <t>Club Social y Deportivo</t>
  </si>
  <si>
    <t>Magdalena 140 P 17 Of 1700</t>
  </si>
  <si>
    <t>www.cma-cgm.com</t>
  </si>
  <si>
    <t>sng.genmbox@cma-cgm.com</t>
  </si>
  <si>
    <t>99.595.200-9</t>
  </si>
  <si>
    <t>Agenciamiento Naviero, Transporte y Comercio Exterior</t>
  </si>
  <si>
    <t>Coagra S.A</t>
  </si>
  <si>
    <t xml:space="preserve">Coala Industrial Ltda </t>
  </si>
  <si>
    <t xml:space="preserve">Coberturas Neucober </t>
  </si>
  <si>
    <t>Avda El Bosque 2190 Of 23</t>
  </si>
  <si>
    <t>cmg@cmgconsultores.cl</t>
  </si>
  <si>
    <t>www.cmgconsultores.cl</t>
  </si>
  <si>
    <t>76.093.815-7</t>
  </si>
  <si>
    <t>Avda Costanera Sur 2730 P 10, Parque Titanium</t>
  </si>
  <si>
    <t>jorge.allende@cms-ca.com / ramonvaldivieso@cms-ca.com</t>
  </si>
  <si>
    <t>www.careyallende.com</t>
  </si>
  <si>
    <t>96.991.950-8</t>
  </si>
  <si>
    <t>Cerro Sombrero 1403</t>
  </si>
  <si>
    <t>ventas@co-ol.cl</t>
  </si>
  <si>
    <t>www.co-ol.cl</t>
  </si>
  <si>
    <t>77.568.400-3</t>
  </si>
  <si>
    <t>Fabricación de Estructura Metálicas, Venta y Arriendo</t>
  </si>
  <si>
    <t>Carretera Panamericana Sur  Km 62,9</t>
  </si>
  <si>
    <t>72 2202521- 72 2202510</t>
  </si>
  <si>
    <t>www.coagra.com</t>
  </si>
  <si>
    <t>96.686.870-8</t>
  </si>
  <si>
    <t>Avda Las Industrias 13320</t>
  </si>
  <si>
    <t>43 2402220</t>
  </si>
  <si>
    <t>coalaind@coala.cl / ginonunez@coala.cl</t>
  </si>
  <si>
    <t>www.coala.cl</t>
  </si>
  <si>
    <t>77.865.380-1</t>
  </si>
  <si>
    <t>Producción, Compra Venta de Productos Forestales, Elaboración de Madera y sus Derivados</t>
  </si>
  <si>
    <t>Camino Internacional 4225</t>
  </si>
  <si>
    <t>32 2875747</t>
  </si>
  <si>
    <t>32 2871468</t>
  </si>
  <si>
    <t>info@neucober.cl</t>
  </si>
  <si>
    <t>www.neucober.cl</t>
  </si>
  <si>
    <t>77.706.890-3</t>
  </si>
  <si>
    <t>Elaboración de Productos de Chocolatería</t>
  </si>
  <si>
    <t>San Pío X N° 2460 Of 1802</t>
  </si>
  <si>
    <t>escocia@escocia.cl</t>
  </si>
  <si>
    <t>www.escocia.cl</t>
  </si>
  <si>
    <t>96.791.370-7</t>
  </si>
  <si>
    <t>Fundición de Cobre</t>
  </si>
  <si>
    <t>Avda Miraflores 9153</t>
  </si>
  <si>
    <t>www.koandina.com</t>
  </si>
  <si>
    <t>andina.ir@koandina.com /paula.vicuña@koandina.com</t>
  </si>
  <si>
    <t>91.144.000-8</t>
  </si>
  <si>
    <t>Embotellador</t>
  </si>
  <si>
    <t>OHSAS 18801: 1999- HACCP- ISO 9001: 2000- ISO 14001: 2004</t>
  </si>
  <si>
    <t>Avda Presidente Kennedy 5757 P 12, Torre Oriente</t>
  </si>
  <si>
    <t>www.coca-cola.com</t>
  </si>
  <si>
    <t>96.714.870-9</t>
  </si>
  <si>
    <t>Fabricante de Concentrado para Bebidas Analcohólicas: Jugos, Aguas y Otros</t>
  </si>
  <si>
    <t>Avda El Golf 40 P 4</t>
  </si>
  <si>
    <t>www.embonor.cl</t>
  </si>
  <si>
    <t>93.281.000-K</t>
  </si>
  <si>
    <t>Fábrica de Bebidas Analcohólicas</t>
  </si>
  <si>
    <t>ISO 9001- ISO 14001- OHSAS 18001- ISO 22000</t>
  </si>
  <si>
    <t>Avda El Bosque Norte 0430</t>
  </si>
  <si>
    <t>cocha@cocha.com</t>
  </si>
  <si>
    <t>www.cocha.com</t>
  </si>
  <si>
    <t>81.821.100-7</t>
  </si>
  <si>
    <t>Lo Echevers 801</t>
  </si>
  <si>
    <t>www.codelpa.cl</t>
  </si>
  <si>
    <t>94.668.000-1</t>
  </si>
  <si>
    <t>Comercialización y Distribución de Pinturas y Otros</t>
  </si>
  <si>
    <t>Parinacota 381 Módulo 3, 8 y 9</t>
  </si>
  <si>
    <t>info@codepack.cl</t>
  </si>
  <si>
    <t>www.codepack.cl</t>
  </si>
  <si>
    <t>96.974.10-8</t>
  </si>
  <si>
    <t>Importadora, Exportadora, Comercializadora de Productos de Embalajes y Codificación</t>
  </si>
  <si>
    <t>Avda Eduardo Frei Montalva 8001 Local 6</t>
  </si>
  <si>
    <t>226232049 / 226231949</t>
  </si>
  <si>
    <t>codisin@codisin.cl / mbruno@codisin.cl</t>
  </si>
  <si>
    <t>79.705.080-6</t>
  </si>
  <si>
    <t>Fabricación y Venta de Estructuras Metálicas</t>
  </si>
  <si>
    <t>Arzobispo Larraín Gandarillas 75</t>
  </si>
  <si>
    <t>bkrause@codimaq.cl</t>
  </si>
  <si>
    <t>www.codimaq.cl</t>
  </si>
  <si>
    <t>86.187.800-7</t>
  </si>
  <si>
    <t>Venta, Importación y Representaciones de Maquinarias</t>
  </si>
  <si>
    <t>Los Gobelinos 2512 Of 2-N Bodega 2-G</t>
  </si>
  <si>
    <t>ventas@coditec.cl</t>
  </si>
  <si>
    <t>www.coditec.cl</t>
  </si>
  <si>
    <t>93.125.000-0</t>
  </si>
  <si>
    <t>Ferretería Industrial</t>
  </si>
  <si>
    <t>Avda Las Esteras Sur 2591</t>
  </si>
  <si>
    <t>223958098 / 223958099</t>
  </si>
  <si>
    <t>coexpan@coexpan.cl</t>
  </si>
  <si>
    <t>www.coembal.cl</t>
  </si>
  <si>
    <t>96.590.620-7</t>
  </si>
  <si>
    <t>Envases Plásticos</t>
  </si>
  <si>
    <t>www.coexpoan.cl</t>
  </si>
  <si>
    <t>94.486.000-2</t>
  </si>
  <si>
    <t>Transformación de Productos Plásticos en el Area de Extrusión</t>
  </si>
  <si>
    <t>FSSC  22000</t>
  </si>
  <si>
    <t>Avda Santa Rosa 79 Of 43</t>
  </si>
  <si>
    <t>226341688/ 9 94024538</t>
  </si>
  <si>
    <t>informaciones@cointec.cl</t>
  </si>
  <si>
    <t>www.cointec.cl</t>
  </si>
  <si>
    <t>78.371.310-1</t>
  </si>
  <si>
    <t>Certificción de Calidad</t>
  </si>
  <si>
    <t>Avda Las Esteras Sur 2850</t>
  </si>
  <si>
    <t>rcontreras@coladacontinua.cl</t>
  </si>
  <si>
    <t>www.coladacontinua.cl</t>
  </si>
  <si>
    <t>96.528.000-6</t>
  </si>
  <si>
    <t>Fabricación de Alambrón de Cobre</t>
  </si>
  <si>
    <t>ISO 9001: 2015- ISO 14001: 2004- OHSAS 18001: 2007</t>
  </si>
  <si>
    <t>Avda Apoquindo 4775 P 11</t>
  </si>
  <si>
    <t>www.colbun.cl</t>
  </si>
  <si>
    <t>96.505.760-9</t>
  </si>
  <si>
    <t>Generación Energía Eléctrica</t>
  </si>
  <si>
    <t>Avda Américo Vespucio Norte 1573</t>
  </si>
  <si>
    <t>rosen.santiago@rosen.cl</t>
  </si>
  <si>
    <t>www.rosen.cl</t>
  </si>
  <si>
    <t>93.129.000-2</t>
  </si>
  <si>
    <t>Fabricación y Comercialización de Colchones , Muebles y Textiles</t>
  </si>
  <si>
    <t>Santa Adela 10120</t>
  </si>
  <si>
    <t>aballesteros@coldandina.cl</t>
  </si>
  <si>
    <t>www.coldandina.cl</t>
  </si>
  <si>
    <t>96.801.670-9</t>
  </si>
  <si>
    <t>Importación y Exportación</t>
  </si>
  <si>
    <t>Saint Margaret 150, Lomas de Montemar</t>
  </si>
  <si>
    <t>Concon</t>
  </si>
  <si>
    <t xml:space="preserve">Colegio Británico Saint Margaret´s </t>
  </si>
  <si>
    <t>32 2451708/ 32 2451703/ 32 2451701</t>
  </si>
  <si>
    <t>admission@stmargarets.cl</t>
  </si>
  <si>
    <t>www.stmargarets.cl</t>
  </si>
  <si>
    <t>90.906.000-1</t>
  </si>
  <si>
    <t>Avda Paseo Pie Andino 8837</t>
  </si>
  <si>
    <t>gerenciacraighouse@craighouse.cl</t>
  </si>
  <si>
    <t>www.craighouse.cl</t>
  </si>
  <si>
    <t>95.358.000-4</t>
  </si>
  <si>
    <t>Camino Las Flores 12870</t>
  </si>
  <si>
    <t>www.colegiocumbres.cl</t>
  </si>
  <si>
    <t>79.881.660-8</t>
  </si>
  <si>
    <t>Ahumada 341 Of 207</t>
  </si>
  <si>
    <t>226396175/ 226336720/ 226397945</t>
  </si>
  <si>
    <t>secretaria@colegioabogados.cl</t>
  </si>
  <si>
    <t>www.abogados.cl</t>
  </si>
  <si>
    <t>82.598.500-K</t>
  </si>
  <si>
    <t>Avda Lib. Bernardo O´Higgins 115</t>
  </si>
  <si>
    <t>administracion@colegioarquitectos.com</t>
  </si>
  <si>
    <t>www.colegioarquitectos.com</t>
  </si>
  <si>
    <t>82.465.700-9</t>
  </si>
  <si>
    <t>Avda Santa María 1990</t>
  </si>
  <si>
    <t>contacto@colegiodentistas.cl</t>
  </si>
  <si>
    <t>www.colegiodentistas.cl</t>
  </si>
  <si>
    <t>82.955.400-3</t>
  </si>
  <si>
    <t>Colegio de Constructores Civiles e Ingenieros Constructores A.G</t>
  </si>
  <si>
    <t>Philips 451 Dpto 1602</t>
  </si>
  <si>
    <t>contacto@colegioconstructores.cl</t>
  </si>
  <si>
    <t>www.colegioconstructores.cl</t>
  </si>
  <si>
    <t>81.590.800-7</t>
  </si>
  <si>
    <t>Tendirini 85 P 8 Of 81</t>
  </si>
  <si>
    <t>226334979/ 226382904</t>
  </si>
  <si>
    <t>ccpauch@entelchile.net</t>
  </si>
  <si>
    <t>www.colegioauditores.cl</t>
  </si>
  <si>
    <t>70.777.800-8</t>
  </si>
  <si>
    <t>Dieciocho 121</t>
  </si>
  <si>
    <t>consejo.nacional@contach.cl</t>
  </si>
  <si>
    <t>www.chilecont.cl</t>
  </si>
  <si>
    <t>70.351.700-5</t>
  </si>
  <si>
    <t>Padre Alonse de Ovalle 1638</t>
  </si>
  <si>
    <t>colegio@ingenierosagronomos.cl / colegioagronomo@adsl.tie.cl</t>
  </si>
  <si>
    <t>www.ingenierosagronomos.cl</t>
  </si>
  <si>
    <t>70.016.500-0</t>
  </si>
  <si>
    <t>Avda Santa María 0506</t>
  </si>
  <si>
    <t>colegio@colegiodeingenieros.cl</t>
  </si>
  <si>
    <t>www.colegiodeingenieros.cl</t>
  </si>
  <si>
    <t>82.249.300-9</t>
  </si>
  <si>
    <t>Joaquín Díaz Garcés 090</t>
  </si>
  <si>
    <t>222226943/ 226344096</t>
  </si>
  <si>
    <t>contacto@ckch.cl</t>
  </si>
  <si>
    <t>www.ckch.cl</t>
  </si>
  <si>
    <t>70.399.200-5</t>
  </si>
  <si>
    <t>Avda Ossa 1349</t>
  </si>
  <si>
    <t>secretaria.lareina@lasalle.cl</t>
  </si>
  <si>
    <t>www.lasalle-lareina.cl</t>
  </si>
  <si>
    <t>65.043.459-5</t>
  </si>
  <si>
    <t>Paeo Philips 15 P 6 Of L</t>
  </si>
  <si>
    <t>colegio@colegiodematronas.cl / tesorería@colegiodematronas.cl</t>
  </si>
  <si>
    <t>www.colegiodematronas.cl</t>
  </si>
  <si>
    <t>70.420.400-0</t>
  </si>
  <si>
    <t>Amunategui 31  P 5 Of 51</t>
  </si>
  <si>
    <t>colegiodeperiodistas@tie.cl</t>
  </si>
  <si>
    <t>www.colegiodeperiodistas.cl</t>
  </si>
  <si>
    <t>70.022.300-0</t>
  </si>
  <si>
    <t>Moneda 2394</t>
  </si>
  <si>
    <t>224704200 / 224704245</t>
  </si>
  <si>
    <t>contacto@colegiodeprofesores.cl</t>
  </si>
  <si>
    <t>www.colegiodeprofesores.cl</t>
  </si>
  <si>
    <t>70.373.100-7</t>
  </si>
  <si>
    <t>Román Díaz 935</t>
  </si>
  <si>
    <t>222747034 / 222746997 / 223435806</t>
  </si>
  <si>
    <t>secretaria.general@colegiopsicologos.cl</t>
  </si>
  <si>
    <t>www.colegiopsicologos.cl</t>
  </si>
  <si>
    <t>82.767.000-6</t>
  </si>
  <si>
    <t>Merced 50</t>
  </si>
  <si>
    <t>226392505- 226395932</t>
  </si>
  <si>
    <t>secretaria-dn@colegiofarnaceutico.cl</t>
  </si>
  <si>
    <t>www.colegiofarmaceutico.cl</t>
  </si>
  <si>
    <t>82.467.900-2</t>
  </si>
  <si>
    <t>José Miguel de La Barra 480 Dpto 405</t>
  </si>
  <si>
    <t>226383032 / 226384752</t>
  </si>
  <si>
    <t>secretariacolegio@tecmed.cl / tesoreria@tecmed.cl</t>
  </si>
  <si>
    <t>www.tecmed.cl</t>
  </si>
  <si>
    <t>82.883.400-2</t>
  </si>
  <si>
    <t>Servicios de Asesorías y Capacitación, Arrendamiento de Stand para Eventos Científicos y Tecnológicos, Ventas de Representativos</t>
  </si>
  <si>
    <t>San Damián 0100</t>
  </si>
  <si>
    <t>colegiolosandes@colegiolosandes.cl</t>
  </si>
  <si>
    <t>www.colegiolosandes.cl</t>
  </si>
  <si>
    <t>70.054.800-7</t>
  </si>
  <si>
    <t>Esmeralda 678</t>
  </si>
  <si>
    <t>portal@colegiomedico.cl</t>
  </si>
  <si>
    <t>www.colegiomedico.cl</t>
  </si>
  <si>
    <t>82.621.700-6</t>
  </si>
  <si>
    <t>Agustinas 2009</t>
  </si>
  <si>
    <t>www.cpdv.cl</t>
  </si>
  <si>
    <t>89.131.500-7</t>
  </si>
  <si>
    <t>Educacional</t>
  </si>
  <si>
    <t>Avda las Condes 13349</t>
  </si>
  <si>
    <t>222174376/ 222174377</t>
  </si>
  <si>
    <t>rzuniga@pedrodevaldivia.cl</t>
  </si>
  <si>
    <t>www.colegiopedrodevaldivia.cl</t>
  </si>
  <si>
    <t>78.859.630-8</t>
  </si>
  <si>
    <t>Avda Quilín 5473</t>
  </si>
  <si>
    <t>222848292 / 222848293</t>
  </si>
  <si>
    <t>dce@pedrodevaldivia.cl</t>
  </si>
  <si>
    <t>78.913.470-7</t>
  </si>
  <si>
    <t>Avda Pedro de Valdivia 1939</t>
  </si>
  <si>
    <t>222252847 / 222252221</t>
  </si>
  <si>
    <t>www.colmena.cl</t>
  </si>
  <si>
    <t>79.558.650-4</t>
  </si>
  <si>
    <t>Avda Paseo Pie Andino 5894</t>
  </si>
  <si>
    <t>colegio@mtn.cl</t>
  </si>
  <si>
    <t>www.mtn.cl</t>
  </si>
  <si>
    <t>87.019.100-6</t>
  </si>
  <si>
    <t>Avda Las Esteras Sur 2800</t>
  </si>
  <si>
    <t>www.colgate.com / www.colgate.cl</t>
  </si>
  <si>
    <t>85.844.100-5</t>
  </si>
  <si>
    <t>Comercialización y Distribución de Productos de Higiene Bucal y Cuidado Personal</t>
  </si>
  <si>
    <t>El Regidor 66 P 12</t>
  </si>
  <si>
    <t>224961500/ 229641600</t>
  </si>
  <si>
    <t>info@colliers.cl / colliers_info@colliers.cl</t>
  </si>
  <si>
    <t>www.colliers.com</t>
  </si>
  <si>
    <t>96.651.680-1</t>
  </si>
  <si>
    <t>Colmena Golden Cross S.A</t>
  </si>
  <si>
    <t>Los Militares 4777, Torre 1, P 5, Of 501</t>
  </si>
  <si>
    <t>76.296.619-0</t>
  </si>
  <si>
    <t>Isapre</t>
  </si>
  <si>
    <t>Longitudinal Sur Km 182</t>
  </si>
  <si>
    <t>75 2380776</t>
  </si>
  <si>
    <t>abejadorada@gmail.com</t>
  </si>
  <si>
    <t>96.578.680-5</t>
  </si>
  <si>
    <t>Apícola</t>
  </si>
  <si>
    <t xml:space="preserve">Colmenares Santa Inés S.A </t>
  </si>
  <si>
    <t xml:space="preserve">Color House S.A </t>
  </si>
  <si>
    <t>Panamericana Sur Km 45, Parcela 30</t>
  </si>
  <si>
    <t>228241043 / 228242317</t>
  </si>
  <si>
    <t>contacto@colmenareswerner.cl</t>
  </si>
  <si>
    <t>Colmenares Werner Ltda</t>
  </si>
  <si>
    <t>www.colmenareswerner.cl</t>
  </si>
  <si>
    <t>84.110.200-2</t>
  </si>
  <si>
    <t>Apicultura</t>
  </si>
  <si>
    <t>8 Norte 1151</t>
  </si>
  <si>
    <t>32 2971294</t>
  </si>
  <si>
    <t>colorhousebox@gmail.com</t>
  </si>
  <si>
    <t>www.colorhouse.cl</t>
  </si>
  <si>
    <t>96.802.870-7</t>
  </si>
  <si>
    <t>Compra Venta de Insumos Area Gráfica, Representación de Empresas y Marcas Ncionales, Diseño, Digitalización de Imágenes</t>
  </si>
  <si>
    <t xml:space="preserve">Zenteno 1394 - 1398 </t>
  </si>
  <si>
    <t>225566240 / 225565434</t>
  </si>
  <si>
    <t>info@colorshoes.cl</t>
  </si>
  <si>
    <t>www.colorshoes.cl</t>
  </si>
  <si>
    <t>50.287.110-2</t>
  </si>
  <si>
    <t>Fabricación de Tintas para Cuero</t>
  </si>
  <si>
    <t>Los Alerces 2096</t>
  </si>
  <si>
    <t>colorama@colorama.cl</t>
  </si>
  <si>
    <t>www.colorama.cl</t>
  </si>
  <si>
    <t>96.559.860-K</t>
  </si>
  <si>
    <t>Imprenta y Editorial</t>
  </si>
  <si>
    <t>ISO 9001: 2008- NCh 9001 Of 2001- SSC</t>
  </si>
  <si>
    <t>Avda Einstein 700</t>
  </si>
  <si>
    <t>cmontecinos@colorpack.cl</t>
  </si>
  <si>
    <t>www.colorpack.cl</t>
  </si>
  <si>
    <t>78.996.660-5</t>
  </si>
  <si>
    <t>Alberto Pepper 1490</t>
  </si>
  <si>
    <t>226416687/ 226412611</t>
  </si>
  <si>
    <t>www.colowall.cl</t>
  </si>
  <si>
    <t>77.647.740-0</t>
  </si>
  <si>
    <t>Diseño y Producción de Revestimientos de Papel</t>
  </si>
  <si>
    <t xml:space="preserve">Colun Ltda </t>
  </si>
  <si>
    <t>Esmeralda 641</t>
  </si>
  <si>
    <t>La Unión</t>
  </si>
  <si>
    <t>64 2473100</t>
  </si>
  <si>
    <t>info@colun.cl</t>
  </si>
  <si>
    <t>www.colun.cl</t>
  </si>
  <si>
    <t>81.094.100-6</t>
  </si>
  <si>
    <t>Industria Láctea</t>
  </si>
  <si>
    <t>HACCP - BRC</t>
  </si>
  <si>
    <t xml:space="preserve">Comafri S.A </t>
  </si>
  <si>
    <t>Avda Lib. Bernardo O' Higgins 1370</t>
  </si>
  <si>
    <t>comafri@comafri.cl</t>
  </si>
  <si>
    <t>96.569.370-K</t>
  </si>
  <si>
    <t>Frigoríficos, Conservación de Carnes y Arriendo de Inmuebles</t>
  </si>
  <si>
    <t>Phillippi 255</t>
  </si>
  <si>
    <t>32 2622409</t>
  </si>
  <si>
    <t>comalim@terra.cl</t>
  </si>
  <si>
    <t>www.comalim.cl</t>
  </si>
  <si>
    <t>79.589.870-0</t>
  </si>
  <si>
    <t>Servicios de Alimentos</t>
  </si>
  <si>
    <t>Comalim Ltda</t>
  </si>
  <si>
    <t>Santa Margarita 0830</t>
  </si>
  <si>
    <t>www.comberplast.cl</t>
  </si>
  <si>
    <t>www.comcer.cl</t>
  </si>
  <si>
    <t>www.comdiel.cl</t>
  </si>
  <si>
    <t>83.653.100-0</t>
  </si>
  <si>
    <t>Industria de Plásticos</t>
  </si>
  <si>
    <t>Arturo Prat 936</t>
  </si>
  <si>
    <t>pmoya@comcait.cl</t>
  </si>
  <si>
    <t>www.sei.cl</t>
  </si>
  <si>
    <t>96.655.870-9</t>
  </si>
  <si>
    <t>Importadora y Exportadora de Artículos de Regalos para Dama en Cuero o similar al Cuero</t>
  </si>
  <si>
    <t>Avda Pedro Aguirre Cerda 4375</t>
  </si>
  <si>
    <t>asistente@comcer.cl / jcortiz@comcer.cl</t>
  </si>
  <si>
    <t>77.324.520-7</t>
  </si>
  <si>
    <t>Importación y Venta de Productos de Aseo e Higiene Industrial</t>
  </si>
  <si>
    <t>Avda Manuel Montt 1854</t>
  </si>
  <si>
    <t>info@comdiel.cl</t>
  </si>
  <si>
    <t>79.789.710-8</t>
  </si>
  <si>
    <t>Importadores y Distribuidores de Equipos y Materiales de Telecomunicaciones</t>
  </si>
  <si>
    <t>Til-Til 2575</t>
  </si>
  <si>
    <t>info@comalameda.cl</t>
  </si>
  <si>
    <t>www.comalameda.cl</t>
  </si>
  <si>
    <t>79.845.390-4</t>
  </si>
  <si>
    <t>Industria Textil Agrícola</t>
  </si>
  <si>
    <t>José Joaquín Prieto 4590</t>
  </si>
  <si>
    <t>ventas@albalux.cl</t>
  </si>
  <si>
    <t>www.albalux.cl</t>
  </si>
  <si>
    <t>78.568.050-2</t>
  </si>
  <si>
    <t>Industrial</t>
  </si>
  <si>
    <t>Camino Padre Hurtado Parcela 1 Lote 8</t>
  </si>
  <si>
    <t>228214312 / 225177045</t>
  </si>
  <si>
    <t>ibas@albas.cl</t>
  </si>
  <si>
    <t>www.albas.cl</t>
  </si>
  <si>
    <t>78.815.660-K</t>
  </si>
  <si>
    <t>Impregnación de Maderas</t>
  </si>
  <si>
    <t>Nevería 4631 Of 303</t>
  </si>
  <si>
    <t>223740762/ 222630285</t>
  </si>
  <si>
    <t>comey@comey.cl</t>
  </si>
  <si>
    <t>89.624.300-4</t>
  </si>
  <si>
    <t>Andes 2318-2320</t>
  </si>
  <si>
    <t>comercial.alo.stgo@gmail.com</t>
  </si>
  <si>
    <t>www.comercialalostgo.cl</t>
  </si>
  <si>
    <t>79.532.380-5</t>
  </si>
  <si>
    <t>Distribuidora y Comercializadora de Productos Lácteos y Productos de Panadería</t>
  </si>
  <si>
    <t>Comercial Alo Santiago SPA</t>
  </si>
  <si>
    <t>Boulevard Aeropuerto Norte 9627</t>
  </si>
  <si>
    <t>vitonapoli@andexport.com / importaciones@andexport.com</t>
  </si>
  <si>
    <t>www.andexport.com</t>
  </si>
  <si>
    <t>79.897.700-8</t>
  </si>
  <si>
    <t>Importación y Exportación de Equipos y Maquinarias para Plásticos</t>
  </si>
  <si>
    <t>Camino Los Pinos 03496 Parcela 36-B</t>
  </si>
  <si>
    <t>226170609 / 226170531</t>
  </si>
  <si>
    <t>ventas@favitorr.cl</t>
  </si>
  <si>
    <t>www.favitorr.cl</t>
  </si>
  <si>
    <t>88.082.600-K</t>
  </si>
  <si>
    <t>Fábrica de Vidrios para Automóviles, Comercialización de Cristales en General</t>
  </si>
  <si>
    <t>Tucapel 3102</t>
  </si>
  <si>
    <t>comercial@arar.cl</t>
  </si>
  <si>
    <t>www.arar.cl</t>
  </si>
  <si>
    <t>88.676.100-7</t>
  </si>
  <si>
    <t>Fábrica de Fijaciones para Techos</t>
  </si>
  <si>
    <t xml:space="preserve">Comercial Ardea S.A </t>
  </si>
  <si>
    <t>Tegualda 860</t>
  </si>
  <si>
    <t>41 2749001</t>
  </si>
  <si>
    <t>terminal@terminalcollao.cl</t>
  </si>
  <si>
    <t>85.551.200-9</t>
  </si>
  <si>
    <t>Terminal de Buses</t>
  </si>
  <si>
    <t>Avda La Dehesa 1993</t>
  </si>
  <si>
    <t>www.parqueautomotriz.cl</t>
  </si>
  <si>
    <t>96.928.530-4</t>
  </si>
  <si>
    <t>Avda Fermín Vivaceta 1495</t>
  </si>
  <si>
    <t>bajocero@bajocero.tie.cl / jmarin@bajocero.tie.cl</t>
  </si>
  <si>
    <t>www.comercialbajocero.cl</t>
  </si>
  <si>
    <t>78.305.810-3</t>
  </si>
  <si>
    <t>Fábrica de Ropa Industrial, Distribución de Artículos de Seguridad</t>
  </si>
  <si>
    <t xml:space="preserve">Comercial Balduzzi Wines S.p.A </t>
  </si>
  <si>
    <t>Avda Balmaceda 1189</t>
  </si>
  <si>
    <t>San Javier</t>
  </si>
  <si>
    <t>73 2322138</t>
  </si>
  <si>
    <t>73 2322416</t>
  </si>
  <si>
    <t>www.balduzziwines.com</t>
  </si>
  <si>
    <t>76.173.385-0</t>
  </si>
  <si>
    <t>Camino del Cerro 4967</t>
  </si>
  <si>
    <t>dmeyer@molten.cl / dmeyer@barlosport.com</t>
  </si>
  <si>
    <t>www.barlosport.com</t>
  </si>
  <si>
    <t>79.587.250-7</t>
  </si>
  <si>
    <t>importación de Artículos Deportivos</t>
  </si>
  <si>
    <t>Comercial Biggi Chile S.A</t>
  </si>
  <si>
    <t>Avda Portugal 1726</t>
  </si>
  <si>
    <t>info@biggi.cl</t>
  </si>
  <si>
    <t>www.biggi.cl</t>
  </si>
  <si>
    <t>91.462.001-5</t>
  </si>
  <si>
    <t>Fabricación de Maquinarias para Elaboración de Alimentos, Bebidas, Tabaco</t>
  </si>
  <si>
    <t>Manuel Antonio Tocornal 687</t>
  </si>
  <si>
    <t>coblanco@comercialblanco.cl</t>
  </si>
  <si>
    <t>78.844.090-1</t>
  </si>
  <si>
    <t>Venta y Distribución de Bebidas Alcohólicas</t>
  </si>
  <si>
    <t>Avda Las Parcelas 7950</t>
  </si>
  <si>
    <t>adquisiciones@bsh.cl</t>
  </si>
  <si>
    <t>www.boulevardsuites.com</t>
  </si>
  <si>
    <t>79.749.200-0</t>
  </si>
  <si>
    <t>Estado 10 Of 1701</t>
  </si>
  <si>
    <t>rodrigo.pedrals@cyp.cl</t>
  </si>
  <si>
    <t>89.127.800-4</t>
  </si>
  <si>
    <t>Comercialización y Proceso de Productos Alimenticios</t>
  </si>
  <si>
    <t>Libertad 129</t>
  </si>
  <si>
    <t>contacto@casinomax.cl</t>
  </si>
  <si>
    <t>www.casinomax.cl</t>
  </si>
  <si>
    <t>77.285.790-K</t>
  </si>
  <si>
    <t>Avda Cerrillos 4030 Local 219</t>
  </si>
  <si>
    <t>225571125 / 223556000</t>
  </si>
  <si>
    <t>gerencia@comercialcastro.cl</t>
  </si>
  <si>
    <t>www.comercialcastro.cl</t>
  </si>
  <si>
    <t>77.038.620-9</t>
  </si>
  <si>
    <t>Avda Marathon 2499</t>
  </si>
  <si>
    <t>czuniga@chacao.cl</t>
  </si>
  <si>
    <t>83.102.900-5</t>
  </si>
  <si>
    <t>Importadora y Distribuidora de Abarrotes</t>
  </si>
  <si>
    <t>Beltrán Mathieu 1251-1253</t>
  </si>
  <si>
    <t>227378841 / 227370886</t>
  </si>
  <si>
    <t>contacto@chamal.cl</t>
  </si>
  <si>
    <t>www.chamal.cl</t>
  </si>
  <si>
    <t>96.985.930-0</t>
  </si>
  <si>
    <t>Confección de Ropa de Trabajo y Bordados Computacionales</t>
  </si>
  <si>
    <t>Avda El Salto 2635</t>
  </si>
  <si>
    <t>patricio@comercialchau.com/ cobranzascomercial@chau.com</t>
  </si>
  <si>
    <t>77.682.620-0</t>
  </si>
  <si>
    <t>Compra Venta, Importaciones de Carnes, Abarrotes y Cecinas</t>
  </si>
  <si>
    <t xml:space="preserve">Comercial Copelec S.A </t>
  </si>
  <si>
    <t xml:space="preserve">Comercial de Campo S.A </t>
  </si>
  <si>
    <t>Catedral 4324</t>
  </si>
  <si>
    <t>ventas@confex.cl / gerencia@confex.cl</t>
  </si>
  <si>
    <t>www.confex.cl</t>
  </si>
  <si>
    <t>89.857.600-0</t>
  </si>
  <si>
    <t>Confecciones</t>
  </si>
  <si>
    <t>18 de Septiembre 688</t>
  </si>
  <si>
    <t>42 2204400</t>
  </si>
  <si>
    <t>comercialcopelec@comercialcopelec.cl</t>
  </si>
  <si>
    <t>www.comercialcopelec.cl / www.copelec.cl</t>
  </si>
  <si>
    <t>96.661.820-5</t>
  </si>
  <si>
    <t>Automotriz, Multitienda y Agroferretería</t>
  </si>
  <si>
    <t>Huérfanos 1160 Of 902</t>
  </si>
  <si>
    <t>227581400 / 9 44494268</t>
  </si>
  <si>
    <t>rlopez@butlermfg.cl</t>
  </si>
  <si>
    <t>www.butlermfg.cl</t>
  </si>
  <si>
    <t>76.594.370-1</t>
  </si>
  <si>
    <t>Suministros Edificios Prediseñados</t>
  </si>
  <si>
    <t>Padre Alfredo Arteaga 1370</t>
  </si>
  <si>
    <t>jphilipps@sportbas.com</t>
  </si>
  <si>
    <t>www.sportbass.com</t>
  </si>
  <si>
    <t>87.886.100-0</t>
  </si>
  <si>
    <t>Importación de Lanchas Deportivas, Repuestos y Accesorios Náuticos</t>
  </si>
  <si>
    <t>León de La Barra 9371</t>
  </si>
  <si>
    <t>recepcion@derigoandina.cl</t>
  </si>
  <si>
    <t>www.derigoandina.cl</t>
  </si>
  <si>
    <t>77-321.150-7</t>
  </si>
  <si>
    <t>Refrigeración</t>
  </si>
  <si>
    <t xml:space="preserve">Avda Gladis Marín 6366 ( Ex Pajaritos) </t>
  </si>
  <si>
    <t>paliaga@davis.cl</t>
  </si>
  <si>
    <t>www.davis.cl</t>
  </si>
  <si>
    <t>92.621.000-9</t>
  </si>
  <si>
    <t>Distribución de Productos Cosméticos</t>
  </si>
  <si>
    <t>Avda Américo Vespucio Oriente 1341, Parque Industrial ENEA</t>
  </si>
  <si>
    <t>ggeneral@alicopsa.cl</t>
  </si>
  <si>
    <t>www.alicopsa.cl</t>
  </si>
  <si>
    <t>79.690.660-K</t>
  </si>
  <si>
    <t>Servicios de Comida Preparada en Forma Industrial</t>
  </si>
  <si>
    <t>SCI Certificaciones</t>
  </si>
  <si>
    <t xml:space="preserve">Caupolicán 9930 </t>
  </si>
  <si>
    <t>recepción@deandespac.cl</t>
  </si>
  <si>
    <t>www.deandespac.cl</t>
  </si>
  <si>
    <t>79.845.670-9</t>
  </si>
  <si>
    <t>Fabricación de Envases de Aluminio</t>
  </si>
  <si>
    <t>Fundo Los Tilos s/n</t>
  </si>
  <si>
    <t>42 2834390</t>
  </si>
  <si>
    <t>info@comercialdecampo.cl / rmira@comercialdecampo.cl</t>
  </si>
  <si>
    <t>www.comercialdecampo.cl</t>
  </si>
  <si>
    <t>96918290-4</t>
  </si>
  <si>
    <t>Comercializadora de Productos Lácteos</t>
  </si>
  <si>
    <t>Camino Punta Mocha 4899 -B, Parqe Industrial El Rosal de Vespucio</t>
  </si>
  <si>
    <t>www.denimtrade.cl</t>
  </si>
  <si>
    <t>www.deymo.cl</t>
  </si>
  <si>
    <t>www.doral.cl</t>
  </si>
  <si>
    <t>96.963.030-3</t>
  </si>
  <si>
    <t>Importadora Textil</t>
  </si>
  <si>
    <t>Francisco de Villagra 106</t>
  </si>
  <si>
    <t>deymo@tie.cl</t>
  </si>
  <si>
    <t>77.438.040-K</t>
  </si>
  <si>
    <t>Etiquetas Textiles</t>
  </si>
  <si>
    <t>Isidora goyenechea 3200</t>
  </si>
  <si>
    <t>info@interdesign.cl</t>
  </si>
  <si>
    <t>www.interdesign.cl</t>
  </si>
  <si>
    <t>76.442.320-8</t>
  </si>
  <si>
    <t>Venta de Muebles e Iluminación para el Hogar y Oficinas, Proyectos Técnicos de Iluminación, Proyectos de Arquitectura y Diseño</t>
  </si>
  <si>
    <t>Rosa Ester 02621</t>
  </si>
  <si>
    <t>distapventas@gmail.com</t>
  </si>
  <si>
    <t>76.656.580-8</t>
  </si>
  <si>
    <t>Distribuidora de Materiales para la Fabricación de Muebles</t>
  </si>
  <si>
    <t xml:space="preserve">San Isidro 1876 </t>
  </si>
  <si>
    <t>diven@paramibebe.com</t>
  </si>
  <si>
    <t>www.paramibebe.com / www.lancry.cl</t>
  </si>
  <si>
    <t>78.195.260-5</t>
  </si>
  <si>
    <t>Representante y Distribuidor de Artículos Tocador y Perfumería</t>
  </si>
  <si>
    <t>José Ananías 424</t>
  </si>
  <si>
    <t>contacto@doral.cl</t>
  </si>
  <si>
    <t>79.536.070-0</t>
  </si>
  <si>
    <t>Importadora, Exportadora y Comercializadora de Productos Textiles</t>
  </si>
  <si>
    <t>Avda Eliodoro Yañez 2740</t>
  </si>
  <si>
    <t>audiopro@audiomusica.com / chilecompra@audiomusica.com</t>
  </si>
  <si>
    <t>www.audiomusica.com</t>
  </si>
  <si>
    <t>96.579.920-6</t>
  </si>
  <si>
    <t>Importación y Ventas de Instrumentos Musicales y Audio Pro</t>
  </si>
  <si>
    <t>Palacio Riesco 4201 A</t>
  </si>
  <si>
    <t>contacto@accuratek.cl</t>
  </si>
  <si>
    <t>www.accuratek.cl</t>
  </si>
  <si>
    <t>78.469.420-8</t>
  </si>
  <si>
    <t>Avda Los Cerrillos 460</t>
  </si>
  <si>
    <t>isaavedra@carneselmonte.cl</t>
  </si>
  <si>
    <t>www.carneselmonte.cl</t>
  </si>
  <si>
    <t>79.530.440-1</t>
  </si>
  <si>
    <t>Producción de Ganado Porcino</t>
  </si>
  <si>
    <t>Santa Josefina 12452</t>
  </si>
  <si>
    <t>finomornasco@mornasco.cl</t>
  </si>
  <si>
    <t>www.mornasco.cl</t>
  </si>
  <si>
    <t>78.064.710-8</t>
  </si>
  <si>
    <t>Productos Químicos y Aditivos para la Industria de Alimentos</t>
  </si>
  <si>
    <t>Avda Pedro Aguirre Cerda 4693</t>
  </si>
  <si>
    <t>223627000 / 223627050 / 226354361 / 226351433</t>
  </si>
  <si>
    <t>225575683 / 225331455 ( Ventas)</t>
  </si>
  <si>
    <t>isesa@isesa.cl / ventas@isesa.cl</t>
  </si>
  <si>
    <t>www.isesa.cl</t>
  </si>
  <si>
    <t>95.050.000-0</t>
  </si>
  <si>
    <t>Productora, Comercializadora, Exportadora de Artículos Ferreteros</t>
  </si>
  <si>
    <t>Santiago 1161</t>
  </si>
  <si>
    <t>22472844 / 224728427 / 224728404 / 224728452</t>
  </si>
  <si>
    <t>novaseguridad@novaseguridad.cl / recepcion@novaseguridad.cl</t>
  </si>
  <si>
    <t>www.novaseguridad.cl</t>
  </si>
  <si>
    <t>78.610.360-6</t>
  </si>
  <si>
    <t>Venta de Ropa, Artículos de Seguridad Industrial, Equipos de Seguridad para Altura</t>
  </si>
  <si>
    <t xml:space="preserve">Comercial e Industrial Paicaví Ltda </t>
  </si>
  <si>
    <t>Paicaví 1879</t>
  </si>
  <si>
    <t>41 2855980 / 41 2855981</t>
  </si>
  <si>
    <t>radiadores@paicavi.cl / dpto_ingenieria@paicavi.cl</t>
  </si>
  <si>
    <t>www.paicavi.cl</t>
  </si>
  <si>
    <t>86.436.700-3</t>
  </si>
  <si>
    <t>Industrial - Comercial</t>
  </si>
  <si>
    <t>Camino a Lonquén 10707</t>
  </si>
  <si>
    <t>info@hoffens.com / recepcion@hoffens.com</t>
  </si>
  <si>
    <t>www.hoffens.com</t>
  </si>
  <si>
    <t>96.548.020-K</t>
  </si>
  <si>
    <t>Salar Ascotán 1296, Parque ENEA</t>
  </si>
  <si>
    <t>vsoto@sijar.cl / rjarat@sijar.cl</t>
  </si>
  <si>
    <t>78.951.390-2</t>
  </si>
  <si>
    <t>Servicios de Correas Transportadoras</t>
  </si>
  <si>
    <t>San Ignacio 0201, Parque Industrial Portezuelo</t>
  </si>
  <si>
    <t>recepcion@silfa.cl</t>
  </si>
  <si>
    <t>www.silfa.cl  / www.babyinfanti.cl / www.legostore.cl</t>
  </si>
  <si>
    <t>76.171.658-1</t>
  </si>
  <si>
    <t>Importación, Exportación, Distribución y Venta de Artículos Infantiles y Otros de uso Doméstico.</t>
  </si>
  <si>
    <t xml:space="preserve">Comercial e Inversiones Aislacentro Ltda </t>
  </si>
  <si>
    <t>Andes 4007</t>
  </si>
  <si>
    <t>227862947 / 9 91613445</t>
  </si>
  <si>
    <t>fplass@titanium.cl  / crojas@titanium.cl</t>
  </si>
  <si>
    <t>www.stockmedia.cl</t>
  </si>
  <si>
    <t>78.599.280-6</t>
  </si>
  <si>
    <t>Fábrica de Muebles, Distribuidora Mayorista, Sobrestock y Tecnología Publicitaria</t>
  </si>
  <si>
    <t>San Ignacio de Loyola 1111</t>
  </si>
  <si>
    <t>225706070 / 225706071</t>
  </si>
  <si>
    <t>vectorsa@vectorsa.cl</t>
  </si>
  <si>
    <t>www.vectorsa.cl</t>
  </si>
  <si>
    <t>96.660.890-0</t>
  </si>
  <si>
    <t>Productora y Comercializadora de Mallas de metal y Plásticas</t>
  </si>
  <si>
    <t>Ruta Camino a Coronel Km 10 N° 5580, Módulo 19-AI, San Pedro de La Paz</t>
  </si>
  <si>
    <t>41 2751261</t>
  </si>
  <si>
    <t>coordinador@aislacentro.cl</t>
  </si>
  <si>
    <t>www.aislacentro.cl</t>
  </si>
  <si>
    <t>76.277.373-2</t>
  </si>
  <si>
    <t>Venta al por Mayor de Materiales de Construcción</t>
  </si>
  <si>
    <t xml:space="preserve">Huérfanos 1050 Interior P 4 </t>
  </si>
  <si>
    <t>226941000- 226941042</t>
  </si>
  <si>
    <t>www.ripley.cl</t>
  </si>
  <si>
    <t>83.382.700-6</t>
  </si>
  <si>
    <t>Grandes Tiendas</t>
  </si>
  <si>
    <t>Huérfanos 1022 Of 1307</t>
  </si>
  <si>
    <t>226571854 / 226571855/ 226969232</t>
  </si>
  <si>
    <t>ventas@digicom.cl</t>
  </si>
  <si>
    <t>www.digicom.cl</t>
  </si>
  <si>
    <t>84.882.000-8</t>
  </si>
  <si>
    <t>Importación y Venta</t>
  </si>
  <si>
    <t>Luis Beltrán 1657</t>
  </si>
  <si>
    <t>contacto@enrilo.cl</t>
  </si>
  <si>
    <t>www.enrilo.cl</t>
  </si>
  <si>
    <t>77.871.420-5</t>
  </si>
  <si>
    <t>Bombones y Confites</t>
  </si>
  <si>
    <t>tiendascaffarena@tiendascaffarena.cl</t>
  </si>
  <si>
    <t>83.469.500-6</t>
  </si>
  <si>
    <t>Compra y Venta Artículos de Vestir</t>
  </si>
  <si>
    <t>Avda Claudio Arrau 7000</t>
  </si>
  <si>
    <t>fhengel@fhengel.cl</t>
  </si>
  <si>
    <t>www.fhengel.cl</t>
  </si>
  <si>
    <t>89.225.500-8</t>
  </si>
  <si>
    <t>Importadora, Distribuidora de Abarrotes, Licores, Artículos de Limpieza</t>
  </si>
  <si>
    <t>Ureta Cox 648</t>
  </si>
  <si>
    <t>comerfun@comercialfundacion.cl</t>
  </si>
  <si>
    <t>www.comercialfundacion.cl</t>
  </si>
  <si>
    <t>86.539.100-5</t>
  </si>
  <si>
    <t>Comercial Gidi Hnos y Cía Ltda</t>
  </si>
  <si>
    <t>Avda Presidente Ibañez 1016, Esq Arturo Prat</t>
  </si>
  <si>
    <t>73.2210614 / 73 2210703</t>
  </si>
  <si>
    <t>jsegu@comercialgidi.cl</t>
  </si>
  <si>
    <t>www.comercialgidi.cl</t>
  </si>
  <si>
    <t>86.033.500-K</t>
  </si>
  <si>
    <t>Ferretería y Compra Venta de Maquinarias y Repuestos Agrícolas</t>
  </si>
  <si>
    <t>El Totoral 850</t>
  </si>
  <si>
    <t>iacevedo@lineatre.cl</t>
  </si>
  <si>
    <t>www.lineatre.cl</t>
  </si>
  <si>
    <t>79.504.900-2</t>
  </si>
  <si>
    <t>Vestuario</t>
  </si>
  <si>
    <t>Avda Irarrázaval 2325</t>
  </si>
  <si>
    <t>www.grassyarueste.cl</t>
  </si>
  <si>
    <t>88.867.500-0</t>
  </si>
  <si>
    <t>Comercialización de Automóviles Nuevos y Usados, Servicios y Repuestos</t>
  </si>
  <si>
    <t>Avda Apoquindo 4775</t>
  </si>
  <si>
    <t>ycerda@greenvic.cl</t>
  </si>
  <si>
    <t>www.greenvic.cl</t>
  </si>
  <si>
    <t>78.335.990-1</t>
  </si>
  <si>
    <t>Exportadora y Comercializadora de Frutas Frescas</t>
  </si>
  <si>
    <t>Til-Til 2480</t>
  </si>
  <si>
    <t>mmorales@bunnys.cl</t>
  </si>
  <si>
    <t>www.bunnys.cl</t>
  </si>
  <si>
    <t>79.573.380-9</t>
  </si>
  <si>
    <t>Fabricación, Exportación y Comercialización de Hilados, Tejidos de Punto, Prendas de Vestir, Accesorios, Calzado, Inversiones</t>
  </si>
  <si>
    <t>Las Hualtatas 8412</t>
  </si>
  <si>
    <t>ivasquez@hbt.cl</t>
  </si>
  <si>
    <t>www.hbt.cl / www.hbtchile.com</t>
  </si>
  <si>
    <t>88.669.200-5</t>
  </si>
  <si>
    <t>Ventas de Artículos para Arquitectura Interior e Instalaciones, Construcción, Reconstrucción, Remodelación, Diseño de toda clase de Inmuebles.</t>
  </si>
  <si>
    <t>Avda Américo Vespucio Sur 196</t>
  </si>
  <si>
    <t>gimena@juegosmagicos.cl / mercadopublico@juegosmagicos.cl</t>
  </si>
  <si>
    <t>www.juegosmagicos.cl</t>
  </si>
  <si>
    <t>76.102.918-5</t>
  </si>
  <si>
    <t>Equipamiento Escolar</t>
  </si>
  <si>
    <t>Isabel La Católica 4376</t>
  </si>
  <si>
    <t>sanitarios@chc.cl</t>
  </si>
  <si>
    <t>www.chc.cl</t>
  </si>
  <si>
    <t>79.903.920-6</t>
  </si>
  <si>
    <t>Distribución de Materiales para la Construcción</t>
  </si>
  <si>
    <t>Chañarcillo 901</t>
  </si>
  <si>
    <t>alex@hual.cl / anyel@hual.cl</t>
  </si>
  <si>
    <t>www.hual.cl</t>
  </si>
  <si>
    <t>85.051.600-6</t>
  </si>
  <si>
    <t>Mayorista de Metales</t>
  </si>
  <si>
    <t>Avda El retiro Parque Los Maitenes 1329, Parque de Negocios ENEA</t>
  </si>
  <si>
    <t>ventas@eig.cl</t>
  </si>
  <si>
    <t>www.eig.cl</t>
  </si>
  <si>
    <t>77.702.320-9</t>
  </si>
  <si>
    <t>Comercializadora de Maquinarias e Insumos de Geología y Minería</t>
  </si>
  <si>
    <t>Avda Américo Vespucio 1569</t>
  </si>
  <si>
    <t>228371302 / 228371302</t>
  </si>
  <si>
    <t>www.fiat.cl / www.skberge.cl</t>
  </si>
  <si>
    <t>96.555.640-0</t>
  </si>
  <si>
    <t>El Quillay 1307, Parque Industrial ENEA</t>
  </si>
  <si>
    <t>carolina.mejias@klingspor.cl</t>
  </si>
  <si>
    <t>www.klingspor.cl</t>
  </si>
  <si>
    <t>77.892.600-8</t>
  </si>
  <si>
    <t>Importación, Exportación y Venta de Productos Abeasivos</t>
  </si>
  <si>
    <t>Nueva de Valdés 1055</t>
  </si>
  <si>
    <t>kosmetik@kosmetik.cl</t>
  </si>
  <si>
    <t>www.kosmetik.cl</t>
  </si>
  <si>
    <t>78.281.380-3</t>
  </si>
  <si>
    <t>Fab. y  Comercialización de Aceite de Rosa Mosqueta y Cosméticos Naturales</t>
  </si>
  <si>
    <t>Arturo Prat 855</t>
  </si>
  <si>
    <t>info@ladygenny.com</t>
  </si>
  <si>
    <t>www.ladygenny.com</t>
  </si>
  <si>
    <t>88.827.900-8</t>
  </si>
  <si>
    <t>Fabricación y Venta de Prendas de Vestir, Compra y Venta de Aceite Comestible, Perfumería y Cosmético.</t>
  </si>
  <si>
    <t>Avda Pedro de Valdivia 3637 ( Casa Matriz )</t>
  </si>
  <si>
    <t>222097660 / 223412936</t>
  </si>
  <si>
    <t>gerencia@comlarrain.cl</t>
  </si>
  <si>
    <t>www.comlarrain.cl</t>
  </si>
  <si>
    <t>79.550.730-1</t>
  </si>
  <si>
    <t>Distribuidora de Materiales para la Construcción y Eléctricos</t>
  </si>
  <si>
    <t>Avda Vitacura 5364</t>
  </si>
  <si>
    <t>ventas@alfombraslocastillo.cl</t>
  </si>
  <si>
    <t>www.alfombraslocastillo.cl</t>
  </si>
  <si>
    <t>77.701.870-1</t>
  </si>
  <si>
    <t>Camino Lo Sierra 1299</t>
  </si>
  <si>
    <t>gerencia@clemsa.cl</t>
  </si>
  <si>
    <t>www.clemsa.cl</t>
  </si>
  <si>
    <t>94.836.000-4</t>
  </si>
  <si>
    <t>Importación de Maquinarias, Equipos y Repuestos</t>
  </si>
  <si>
    <t>Comercial Mac Lean  y Cia Ltda</t>
  </si>
  <si>
    <t>Los Arrieros 1517</t>
  </si>
  <si>
    <t>Pto Natales</t>
  </si>
  <si>
    <t>61 2411380</t>
  </si>
  <si>
    <t>61 2411659</t>
  </si>
  <si>
    <t>info@frigorificomaclean.com</t>
  </si>
  <si>
    <t>79.878.750-0</t>
  </si>
  <si>
    <t>Exportadores e Importadores</t>
  </si>
  <si>
    <t>Avda del Parque 4314</t>
  </si>
  <si>
    <t>recepcion@komax.cl</t>
  </si>
  <si>
    <t>www.komax.cl</t>
  </si>
  <si>
    <t>96.572.420-6</t>
  </si>
  <si>
    <t>Venta de Prendas de Vestir y Calzado</t>
  </si>
  <si>
    <t>Avda Gral Bustamante 24 Of 4-H</t>
  </si>
  <si>
    <t>maletek@maletek.cl</t>
  </si>
  <si>
    <t>www.maletek.cl</t>
  </si>
  <si>
    <t>96.651.900-2</t>
  </si>
  <si>
    <t>Comercialización de Lockers</t>
  </si>
  <si>
    <t>Avda Nueva Costanera 3735</t>
  </si>
  <si>
    <t>mariateresacervero@gmail.com</t>
  </si>
  <si>
    <t>78.114.690-0</t>
  </si>
  <si>
    <t>Venta de Tapices, Muebles de Madera y Artículos de Decoración</t>
  </si>
  <si>
    <t>Brown Sur 469</t>
  </si>
  <si>
    <t>222382720 / 222391187</t>
  </si>
  <si>
    <t>panelco.ventas@gmail.com</t>
  </si>
  <si>
    <t>www.uniformespanelco.cl</t>
  </si>
  <si>
    <t>76.327.129-3</t>
  </si>
  <si>
    <t>Uniformes</t>
  </si>
  <si>
    <t>Avda Del Parque 5275 Of 604</t>
  </si>
  <si>
    <t>91.944.000-7</t>
  </si>
  <si>
    <t>Producción, Procesamiento de Carnes Rojas y Productos Cárneos</t>
  </si>
  <si>
    <t>Nueva Imperial 4326</t>
  </si>
  <si>
    <t>227795072 / 227766459</t>
  </si>
  <si>
    <t>ventas@comercialmery.cl</t>
  </si>
  <si>
    <t>www.comercialmery.cl</t>
  </si>
  <si>
    <t>76.707.965.6</t>
  </si>
  <si>
    <t>Ferretería Eléctrica, Estampados Metálicos, Repuestos para la Minería</t>
  </si>
  <si>
    <t>Avda Tobalaba 391</t>
  </si>
  <si>
    <t>222326650 / 223355650</t>
  </si>
  <si>
    <t>ventas@sofacamarex.cl</t>
  </si>
  <si>
    <t>www.rexdesign.cl</t>
  </si>
  <si>
    <t>76.370.042-9</t>
  </si>
  <si>
    <t>Fabricación de Muebles Transformables</t>
  </si>
  <si>
    <t>La Coruña 4747</t>
  </si>
  <si>
    <t>227792881 / 227792766</t>
  </si>
  <si>
    <t>227792766 / 227792881</t>
  </si>
  <si>
    <t>josedominguez@nuevaforma.cl / proyectos@nuevaforma.cl</t>
  </si>
  <si>
    <t>www.nuevaforma.cl</t>
  </si>
  <si>
    <t>78.330.920-3</t>
  </si>
  <si>
    <t>Representación de Empresas de Mundo y Comercialización de Muebles y Menajes para el Hogar para América Latina</t>
  </si>
  <si>
    <t>Cordillera 331 Módulo D-13</t>
  </si>
  <si>
    <t>aboeck@cpacific.cl / ventas@cpacific.cl</t>
  </si>
  <si>
    <t>www.cpacific.cl</t>
  </si>
  <si>
    <t>84.940.400-8</t>
  </si>
  <si>
    <t>Venta al por Mayor de Maquinaria, Herramientas y Materiales N:C:P:</t>
  </si>
  <si>
    <t>Avda Independencia1630- 1650</t>
  </si>
  <si>
    <t>ventas@approvati.cl</t>
  </si>
  <si>
    <t>www.approvati.cl</t>
  </si>
  <si>
    <t>77.405.750-1</t>
  </si>
  <si>
    <t>Ventas al por Mayor de Otros Productos</t>
  </si>
  <si>
    <t>Santa Rosa 0837 Parad 43</t>
  </si>
  <si>
    <t>www.vinoscyt.com</t>
  </si>
  <si>
    <t>85.037.900-9</t>
  </si>
  <si>
    <t>Distribuidora de Vinos, Licores y Cervezas</t>
  </si>
  <si>
    <t>Serrano 14 P 8 Of 803</t>
  </si>
  <si>
    <t>info@pionono.cl</t>
  </si>
  <si>
    <t>www.pionono.cl</t>
  </si>
  <si>
    <t>84.265.600-1</t>
  </si>
  <si>
    <t>Importadores y Distribuidores de Neumáticos</t>
  </si>
  <si>
    <t>Avda Pedro de Valdivia 2976</t>
  </si>
  <si>
    <t>fpizarro@portia.cl</t>
  </si>
  <si>
    <t>www.portia.cl</t>
  </si>
  <si>
    <t>76.506.850-9</t>
  </si>
  <si>
    <t>Servicios de Recursos Humanos, Servicios Publicitarios y Eventos, Outsourcing de Recursos Humanos y Servicios Transitorios, ( EST )</t>
  </si>
  <si>
    <t>Avda Vitacura 5555</t>
  </si>
  <si>
    <t>vgonzalez@portillo.cl</t>
  </si>
  <si>
    <t>78.976.140-K</t>
  </si>
  <si>
    <t>Avda Pdte. Eduardo Frei Montalva 3525</t>
  </si>
  <si>
    <t>www.ppe.cl</t>
  </si>
  <si>
    <t>77.358.940-2</t>
  </si>
  <si>
    <t>Comercialización de Materiales para la Industria, Minería y Construcción</t>
  </si>
  <si>
    <t>Avda Las Condes 13451, Local 135</t>
  </si>
  <si>
    <t>ibarros@pro-nautica.cl</t>
  </si>
  <si>
    <t>www.pronautica.cl</t>
  </si>
  <si>
    <t>76.405.570-5</t>
  </si>
  <si>
    <t>Fabricación y Comercialización de Artículos Náuticos</t>
  </si>
  <si>
    <t xml:space="preserve">Comercial San Fermín Ltda </t>
  </si>
  <si>
    <t xml:space="preserve">Comercial San Cristobal S.A </t>
  </si>
  <si>
    <t xml:space="preserve">Comercial Roberto Becerra y Cia Ltda </t>
  </si>
  <si>
    <t>Morandé 880</t>
  </si>
  <si>
    <t>226961637 / 226965386</t>
  </si>
  <si>
    <t>cramses@tie.cl</t>
  </si>
  <si>
    <t>96.526.580-5</t>
  </si>
  <si>
    <t>Venta de Rope de Trabajo</t>
  </si>
  <si>
    <t>Avda Pedro de Valdivia 6080</t>
  </si>
  <si>
    <t>224246242 / 224246243</t>
  </si>
  <si>
    <t>reginella@lanerachilena.cl</t>
  </si>
  <si>
    <t>www.lanerachilena.cl</t>
  </si>
  <si>
    <t>79.647.180-8</t>
  </si>
  <si>
    <t>Comercializadora de Manufacturas Textiles</t>
  </si>
  <si>
    <t>Ignacio Valdivieso 2280</t>
  </si>
  <si>
    <t>com.reno.ltda@gmail.com</t>
  </si>
  <si>
    <t>www.distribuidoralafortuna.cl</t>
  </si>
  <si>
    <t>76.379.109-2</t>
  </si>
  <si>
    <t>Venta por Mayor de Productos Plásticos, Palillos, Argollas, Crochet y Accesorios.</t>
  </si>
  <si>
    <t>Avda Vicuña Mackenna 4601</t>
  </si>
  <si>
    <t>arey@rey.cl</t>
  </si>
  <si>
    <t>www.rey.cl</t>
  </si>
  <si>
    <t>79.880.870-2</t>
  </si>
  <si>
    <t>Quincallería, Importadores, Distribuidores</t>
  </si>
  <si>
    <t>Longitudinal Sur Km 258 s/n</t>
  </si>
  <si>
    <t>71 2243711</t>
  </si>
  <si>
    <t>crb@crb.cl</t>
  </si>
  <si>
    <t>www.crb.cl</t>
  </si>
  <si>
    <t>89.375.900-K</t>
  </si>
  <si>
    <t>Envases de Madera/ Maderas de Exportación</t>
  </si>
  <si>
    <t>Avda Lo Espejo 0911</t>
  </si>
  <si>
    <t>info@comercialsym.cl</t>
  </si>
  <si>
    <t>www.comercialsym.cl</t>
  </si>
  <si>
    <t>78.007.030-7</t>
  </si>
  <si>
    <t>Fábrica de Muebles de Madera ( Cocinas, Vanitorios, Closet ), Muebles Especiales para Oficinas, Locales Comerciales y Hogar</t>
  </si>
  <si>
    <t>Francisco Bilbao 2305</t>
  </si>
  <si>
    <t>67 2217160</t>
  </si>
  <si>
    <t>contacto@comercialsancristobal.cl / cobranzas@comercialsancristobal.cl</t>
  </si>
  <si>
    <t>www.comercialsancristobal.cl</t>
  </si>
  <si>
    <t>96.838.560-7</t>
  </si>
  <si>
    <t>Ferretería, Distribución de Materiales de Construcción</t>
  </si>
  <si>
    <t>Pacífico 1162, ( Primer Sector Gómz Carreño)</t>
  </si>
  <si>
    <t>32 2860501</t>
  </si>
  <si>
    <t>32 2862181</t>
  </si>
  <si>
    <t>info@comercialsanfermin.cl</t>
  </si>
  <si>
    <t>www.comercialsanfermin.cl</t>
  </si>
  <si>
    <t>78.240.770-8</t>
  </si>
  <si>
    <t>Distribuidores de Vinos, Licores y Bebidas Alcohólicas</t>
  </si>
  <si>
    <t>Los Industriales 668</t>
  </si>
  <si>
    <t>secretaria@mcgregor.cl</t>
  </si>
  <si>
    <t>www.mcgregor.cl</t>
  </si>
  <si>
    <t>78.507.570-6</t>
  </si>
  <si>
    <t>Comercialización de Prendas de Vestir</t>
  </si>
  <si>
    <t>Guardia Vieja 255 Of 807</t>
  </si>
  <si>
    <t>cosanfra@gmail.com</t>
  </si>
  <si>
    <t>79.514.620-2</t>
  </si>
  <si>
    <t>Corretaje Agrícola</t>
  </si>
  <si>
    <t>Dominica 342</t>
  </si>
  <si>
    <t>msudnicki@texsa.cl</t>
  </si>
  <si>
    <t>www.yaison.cl</t>
  </si>
  <si>
    <t>80.830.500-3</t>
  </si>
  <si>
    <t>Importación, Exportación y Comercialización de Prendas de Vestir y Calzados</t>
  </si>
  <si>
    <t>Carlos Condell 322</t>
  </si>
  <si>
    <t>sauber@sauber.cl</t>
  </si>
  <si>
    <t>www.sauber.cl</t>
  </si>
  <si>
    <t>78.788.780-5</t>
  </si>
  <si>
    <t>Importación de Maquinarias,  Repustos y Equipos de Limpieza Industrial</t>
  </si>
  <si>
    <t>Cuevas 1475</t>
  </si>
  <si>
    <t>ventas@comercialsierralta.cl</t>
  </si>
  <si>
    <t>www.comercialsierralta.cl</t>
  </si>
  <si>
    <t>87.511.400-K</t>
  </si>
  <si>
    <t>El Rosal 4815</t>
  </si>
  <si>
    <t>recepcion@sportex.cl</t>
  </si>
  <si>
    <t>www.sportex.cl</t>
  </si>
  <si>
    <t>96.547.180-4</t>
  </si>
  <si>
    <t>Fábrica de Confección de Prendas de Vestir</t>
  </si>
  <si>
    <t>Höevel 4325</t>
  </si>
  <si>
    <t>administracion@comesa.cl</t>
  </si>
  <si>
    <t>www.comesa.cl</t>
  </si>
  <si>
    <t>84.547.600-4</t>
  </si>
  <si>
    <t>Distribuidora de Alimentos</t>
  </si>
  <si>
    <t>Avda Boulevard Aeropuerto Norte 9641, Núcleo Empresarial ENEA</t>
  </si>
  <si>
    <t>mireya.ferreira@grupoinalen.com</t>
  </si>
  <si>
    <t>85.274.300-K</t>
  </si>
  <si>
    <t>Venta al por Mayor de Productos Textiles, Prendas de Vestir y Calzado</t>
  </si>
  <si>
    <t>Avda Francisco Bilbao 0268</t>
  </si>
  <si>
    <t>recepcion@artec.cl</t>
  </si>
  <si>
    <t>www.artec.cl / www.technosystems.cl</t>
  </si>
  <si>
    <t>96.678.350-8</t>
  </si>
  <si>
    <t>Integradores de Sistemas Informáticos</t>
  </si>
  <si>
    <t>Avda Colorado 7000</t>
  </si>
  <si>
    <t>www.tecnipak.com</t>
  </si>
  <si>
    <t>tecnipak@tecnipak.com</t>
  </si>
  <si>
    <t>77.017.510-0</t>
  </si>
  <si>
    <t>Comercialización de Productos Agrícolas y Minería</t>
  </si>
  <si>
    <t>Avda Las Esteras Sur 2700</t>
  </si>
  <si>
    <t>intexa@intexa.cl / cobranza@intexa.cl</t>
  </si>
  <si>
    <t>www.intexa.cl</t>
  </si>
  <si>
    <t>80.005.600-4</t>
  </si>
  <si>
    <t>Comercialización de Tejidos e Hilados, Arrendamiento e Inversión</t>
  </si>
  <si>
    <t>Exequiel Fernández 3461</t>
  </si>
  <si>
    <t>222211111/ 228228500</t>
  </si>
  <si>
    <t>trama@trama.cl</t>
  </si>
  <si>
    <t>www.trama.cl</t>
  </si>
  <si>
    <t>79.609.520-2</t>
  </si>
  <si>
    <t>Virgen del Pilar 01054</t>
  </si>
  <si>
    <t>chproducts@venser.cl</t>
  </si>
  <si>
    <t>www.venser.cl</t>
  </si>
  <si>
    <t>96.607.770-0</t>
  </si>
  <si>
    <t>Importadora y Distribuidora de Materias Primas para la Industria Alimenticia</t>
  </si>
  <si>
    <t>Zenón Torrealba 1555</t>
  </si>
  <si>
    <t>carolina.nieto@montajesnieto.cl</t>
  </si>
  <si>
    <t>76.193.007-9</t>
  </si>
  <si>
    <t>Comercializadora de Equipos y Repuestos  Industriales</t>
  </si>
  <si>
    <t>Comercial Viña La Ronciere Ltda</t>
  </si>
  <si>
    <t>Avda San Martín 541 Of 31</t>
  </si>
  <si>
    <t>72 2230136</t>
  </si>
  <si>
    <t>info@laronciere.com</t>
  </si>
  <si>
    <t>www.laronciere.com</t>
  </si>
  <si>
    <t>78.252.980-3</t>
  </si>
  <si>
    <t>Elaboración y Comercialización de Vinos</t>
  </si>
  <si>
    <t>General Mackenna 1238</t>
  </si>
  <si>
    <t>agalemiri@comercialwindsor.cl</t>
  </si>
  <si>
    <t>www.comercialwindsor.cl</t>
  </si>
  <si>
    <t>89.524.100-8</t>
  </si>
  <si>
    <t>Comercializadora de Productos Textiles para el Hogar</t>
  </si>
  <si>
    <t>Avda San Eugenio 12112, Parque Industrial Estrella del Sur</t>
  </si>
  <si>
    <t>ventas@anachemia.cl</t>
  </si>
  <si>
    <t>www.anachemia.cl</t>
  </si>
  <si>
    <t>77.263.770-5</t>
  </si>
  <si>
    <t>Importación y Exportación para Laboratorios Químicos</t>
  </si>
  <si>
    <t>Camino Lo Boza Km 4.5</t>
  </si>
  <si>
    <t>225838137 / 225838138</t>
  </si>
  <si>
    <t>info@rosario.cl</t>
  </si>
  <si>
    <t>www.rosario.cl</t>
  </si>
  <si>
    <t>89.513.200-4</t>
  </si>
  <si>
    <t>Otros Servicios Agrícolas, Comercialización de Fetilizantes</t>
  </si>
  <si>
    <t>Compañía 1068 Of 1010</t>
  </si>
  <si>
    <t>ventas@clamic.cl</t>
  </si>
  <si>
    <t>www.clamic.cl</t>
  </si>
  <si>
    <t>76.311.851-7</t>
  </si>
  <si>
    <t>Riesgo Crediticio</t>
  </si>
  <si>
    <t>ncH 2929</t>
  </si>
  <si>
    <t>Río Itata 9668, Parque Industrial ENEA</t>
  </si>
  <si>
    <t>recepcionandina@coman.cl</t>
  </si>
  <si>
    <t>www.coman.cl</t>
  </si>
  <si>
    <t>78.278.660-1</t>
  </si>
  <si>
    <t>Compra Venta y Elaboración de Productos Alimenticios</t>
  </si>
  <si>
    <t>Santa Elene 1320</t>
  </si>
  <si>
    <t>contacto@bee-bee.cl / asabagh@bee-bee.cl</t>
  </si>
  <si>
    <t>www.bee-bee.cl</t>
  </si>
  <si>
    <t>76.329.208-8</t>
  </si>
  <si>
    <t>Comercializadora de Rodados, Muebles, Ropa y Juguetes</t>
  </si>
  <si>
    <t>Avda Jorge Alessandri Rodríguez 12489</t>
  </si>
  <si>
    <t>224810567 - 224810566</t>
  </si>
  <si>
    <t>info@containercorp.cl</t>
  </si>
  <si>
    <t>www.containercorp.cl</t>
  </si>
  <si>
    <t>76.485.292-3</t>
  </si>
  <si>
    <t>Fabricación y Venta de Contenedores</t>
  </si>
  <si>
    <t>Avda La Montaña 522, Valle Grande</t>
  </si>
  <si>
    <t>r.petersen@panpacificltda.cl</t>
  </si>
  <si>
    <t>www.panpacificltda.cl</t>
  </si>
  <si>
    <t>78.524.620-9</t>
  </si>
  <si>
    <t>Fábrica de Bienes y Productos Plásticos</t>
  </si>
  <si>
    <t>Moneda 1040 P 8</t>
  </si>
  <si>
    <t>contacto@cotrisa.cl</t>
  </si>
  <si>
    <t>www.cotrisa.cl</t>
  </si>
  <si>
    <t>96.511.150-6</t>
  </si>
  <si>
    <t>Comercialización y Prestación de Servicios de Grano</t>
  </si>
  <si>
    <t>Avda Boulevard Aeropuerto Sur 9624, Sector ENEA</t>
  </si>
  <si>
    <t>info@modellagroup.com</t>
  </si>
  <si>
    <t>www.modellagroup.com</t>
  </si>
  <si>
    <t>96.554.710-K</t>
  </si>
  <si>
    <t>Compra y Venta, Fabricación y Distribución de Vestuario</t>
  </si>
  <si>
    <t>Avda Del Parque 4002, Ciudad Empresarial</t>
  </si>
  <si>
    <t>www.ditecautomoviles.cl</t>
  </si>
  <si>
    <t>96.899.100-0</t>
  </si>
  <si>
    <t>Avda Departamental 0805</t>
  </si>
  <si>
    <t>donacarne@donacarne.cl</t>
  </si>
  <si>
    <t>www.donacarne.cl</t>
  </si>
  <si>
    <t>78.289.730-6</t>
  </si>
  <si>
    <t>Comercialización de Productos Cárneos</t>
  </si>
  <si>
    <t>NCh 2861 Of 2004</t>
  </si>
  <si>
    <t>Comercializadora Fábrica Moisés Iquique Ltda</t>
  </si>
  <si>
    <t>Manuel Rodriguez 760</t>
  </si>
  <si>
    <t>57 2422248 / 57 2410110 / 57 2415312</t>
  </si>
  <si>
    <t>msoto@fabricamoises.cl / amondaca@fabricamoises.cl</t>
  </si>
  <si>
    <t>www.fabricamoises.cl</t>
  </si>
  <si>
    <t>76.449.380-K</t>
  </si>
  <si>
    <t>Fábrica de Ropa Industrial y Venta de Artículos de Seguridad</t>
  </si>
  <si>
    <t>Icontec</t>
  </si>
  <si>
    <t>Camino a Melipilla 1537</t>
  </si>
  <si>
    <t>comara@comara.cl /bhernandez@comara.cl</t>
  </si>
  <si>
    <t>www.comara.cl</t>
  </si>
  <si>
    <t>79.995.000-6</t>
  </si>
  <si>
    <t>Avda Psdte. Eduardo Frei Montalva 6001, Local 82, Centro Empresarial El Cortijo</t>
  </si>
  <si>
    <t>wfadel@w-l.cl</t>
  </si>
  <si>
    <t>www.w-l.cl</t>
  </si>
  <si>
    <t>77.924.230-7</t>
  </si>
  <si>
    <t>Comercialización, Importación, Exportación y Arrendamiento de Maquinaria Industrial, Comisionista y Servicios de Ingeniería</t>
  </si>
  <si>
    <t>Antonio Bellet 292 Of 806</t>
  </si>
  <si>
    <t>contacto@interandina.cl</t>
  </si>
  <si>
    <t>www.interandina.cl</t>
  </si>
  <si>
    <t>78.901.250-4</t>
  </si>
  <si>
    <t>Comercialización, Importación, Exportación de Productos Cárneos</t>
  </si>
  <si>
    <t>Avda Las Américas 472</t>
  </si>
  <si>
    <t>225384017 / 225383225</t>
  </si>
  <si>
    <t>luagher@luagher.cl / erick.lund@luagher.cl</t>
  </si>
  <si>
    <t>www.luagher.cl</t>
  </si>
  <si>
    <t>78.745.040-7</t>
  </si>
  <si>
    <t>Comercializadora, Diseño, Representaciones, Montaje, Servicio Técnico, Servicio de Mantención, Ventas al por Mayor, Maquinarias, Herramientas, Obras de ingeniería</t>
  </si>
  <si>
    <t>ISO: 9001 - OHSAS 18001</t>
  </si>
  <si>
    <t>Applus Chile S.A</t>
  </si>
  <si>
    <t>Avda Don Luis 644, Parque Industrial Valle Grande</t>
  </si>
  <si>
    <t>ventas@maquipan.cl</t>
  </si>
  <si>
    <t>www.maquipan.cl</t>
  </si>
  <si>
    <t>96.702.420-1</t>
  </si>
  <si>
    <t>Representación e Importación de Maquinaria y Comercialización de Mercaderia</t>
  </si>
  <si>
    <t>Río Refugio 9638, Parque ENEA</t>
  </si>
  <si>
    <t>comulsa@comulsa.cl</t>
  </si>
  <si>
    <t>www.comulsa.cl</t>
  </si>
  <si>
    <t>94.458.000-K</t>
  </si>
  <si>
    <t>Importadora y Exportadora de Artículos Eléctricos</t>
  </si>
  <si>
    <t>Carretera Gral San Martín Km 16 1/2, Loteo Los Libertadores Calle Simón Bolívar Sitio 19</t>
  </si>
  <si>
    <t>224110150 / 224110164</t>
  </si>
  <si>
    <t>administracion@novaverde.cl / ventas@guallarauco.cl</t>
  </si>
  <si>
    <t>www.guallarauco.cl</t>
  </si>
  <si>
    <t>77.526.480-2</t>
  </si>
  <si>
    <t>Elaboraciób, Envasado y Comercialización de Productos Agroindustriales</t>
  </si>
  <si>
    <t>Comercializadora Nutreco Chile Ltda (Skretting)</t>
  </si>
  <si>
    <t xml:space="preserve">Comercializadora Rodacar Ltda </t>
  </si>
  <si>
    <t>Camino a Pargua 1001</t>
  </si>
  <si>
    <t>65 2299500</t>
  </si>
  <si>
    <t>gerencia.chile@skretting.com</t>
  </si>
  <si>
    <t>www.skretting.cl</t>
  </si>
  <si>
    <t>96.701.530-K</t>
  </si>
  <si>
    <t>Fabricación de Alimentos Preparados para Animales</t>
  </si>
  <si>
    <t>DNV- Global Trust- Global GAP- Global Aquacuturelture Alliance</t>
  </si>
  <si>
    <t>Avda Manuel Montt 01259, Villa Mora</t>
  </si>
  <si>
    <t>41 2771206/ 41 2710224 / 41 2712913</t>
  </si>
  <si>
    <t>rodacarcoronel@123.cl</t>
  </si>
  <si>
    <t>78.015.800-K</t>
  </si>
  <si>
    <t>Repusetos</t>
  </si>
  <si>
    <t>Obispo Manuel Umaña Salinas 1547 ( Ex Bernal del Mercado)</t>
  </si>
  <si>
    <t>comex@comexsa.cl</t>
  </si>
  <si>
    <t>91.837.000-5</t>
  </si>
  <si>
    <t>Importadores - Agentes de Representaciones</t>
  </si>
  <si>
    <t>Avda Eliodoro Yañez 2905</t>
  </si>
  <si>
    <t>pablo.hevia@comfrut.com</t>
  </si>
  <si>
    <t>www.comfrut.com</t>
  </si>
  <si>
    <t>79.663.940-7</t>
  </si>
  <si>
    <t>Export. De Frutas y Hortalizas</t>
  </si>
  <si>
    <t>Amunategui 180 P 4</t>
  </si>
  <si>
    <t>acalderon@grupoerrazuriz.cl / grodriguez@grupoerrazuriz.cl</t>
  </si>
  <si>
    <t>79.798.670-4</t>
  </si>
  <si>
    <t>Servicio de ingeniería y Reconocimiento Minero</t>
  </si>
  <si>
    <t>20.00.000-12</t>
  </si>
  <si>
    <t>Nueva Bilbao 12501 ( Sede Central )</t>
  </si>
  <si>
    <t>oirs@cchen.cl</t>
  </si>
  <si>
    <t>www.cchen.cl</t>
  </si>
  <si>
    <t>82.983.100-7</t>
  </si>
  <si>
    <t xml:space="preserve">Energía Nuclear </t>
  </si>
  <si>
    <t>ISO 9001: 2008- NCh 17025</t>
  </si>
  <si>
    <t>Bureau Veritas- INN</t>
  </si>
  <si>
    <t>comunicaciones@cnicyt.cl</t>
  </si>
  <si>
    <t>www.conicyt.cl</t>
  </si>
  <si>
    <t>60.915.000-9</t>
  </si>
  <si>
    <t>Servicio Público</t>
  </si>
  <si>
    <t>Moneda 1375</t>
  </si>
  <si>
    <t>Muñoz Gamero 1012-B</t>
  </si>
  <si>
    <t>fernandolagos@compakta.cl</t>
  </si>
  <si>
    <t>www.compakta.cl</t>
  </si>
  <si>
    <t>76-025.478-9</t>
  </si>
  <si>
    <t>Fabricación de Productos Plásticos Diversos y Reciclaje de Productos Industriales</t>
  </si>
  <si>
    <t>Avda Los Conquistadores 1700 P 15</t>
  </si>
  <si>
    <t>227076200 / 227076210</t>
  </si>
  <si>
    <t>venta_caf@cafelalamo.cl</t>
  </si>
  <si>
    <t>www.cafelalamo.cl</t>
  </si>
  <si>
    <t>84.833.100-7</t>
  </si>
  <si>
    <t>Agrícola y Forestación</t>
  </si>
  <si>
    <t xml:space="preserve">Compañía Agropecuaria Copeval S.A </t>
  </si>
  <si>
    <t>Compañía Andina de Turismo S.p.A (AGENTUR)</t>
  </si>
  <si>
    <t>Manuel Rodriguez 1099</t>
  </si>
  <si>
    <t>72 2720000</t>
  </si>
  <si>
    <t>copeval@copeval.cl</t>
  </si>
  <si>
    <t>www.copeval.cl</t>
  </si>
  <si>
    <t>81.290.800-6</t>
  </si>
  <si>
    <t>Compra y Venta de Insumos Agrícolas, Productos y Maquinaria Agrícola</t>
  </si>
  <si>
    <t>Esmeralda 940 Local 1</t>
  </si>
  <si>
    <t>32 2250976</t>
  </si>
  <si>
    <t>32 2217157</t>
  </si>
  <si>
    <t>amontalbetti@agentur.cl</t>
  </si>
  <si>
    <t>84.523.800-6</t>
  </si>
  <si>
    <t>NCh 3068</t>
  </si>
  <si>
    <t>Maipú 525</t>
  </si>
  <si>
    <t>ggeneral@cooperativa.cl</t>
  </si>
  <si>
    <t>www.cooperativa.cl</t>
  </si>
  <si>
    <t>94.795.000-2</t>
  </si>
  <si>
    <t xml:space="preserve">Compañía Contractual Minera Candelaria </t>
  </si>
  <si>
    <t xml:space="preserve">Compañía Contractual Minera Ojos del Salado </t>
  </si>
  <si>
    <t>Compañía de Seguros Confuturo S.A</t>
  </si>
  <si>
    <t>ventas@fosforos.cl</t>
  </si>
  <si>
    <t>www.fosforos.cl</t>
  </si>
  <si>
    <t>90.081.000-8</t>
  </si>
  <si>
    <t>Fabricación de Fósforos</t>
  </si>
  <si>
    <t>General Freire 725</t>
  </si>
  <si>
    <t>ccm@itron.com</t>
  </si>
  <si>
    <t>www.itron.com</t>
  </si>
  <si>
    <t>91.531.000-1</t>
  </si>
  <si>
    <t>Fábrica de Medidores</t>
  </si>
  <si>
    <t>Santa Corina 0198</t>
  </si>
  <si>
    <t>ventas@argenta.cl / comex@argenta.cl</t>
  </si>
  <si>
    <t>www.argenta.cl</t>
  </si>
  <si>
    <t>84.552.800-4</t>
  </si>
  <si>
    <t>Fabricación de Aleaciones Metálicas para la Soldadura Fuerte y Productos Asociados a la Soldadura</t>
  </si>
  <si>
    <t>Volcán Lascar 731, Parque Industrial Lo Boza</t>
  </si>
  <si>
    <t>226829600 / 227392971</t>
  </si>
  <si>
    <t>info@pozosdeagua.com</t>
  </si>
  <si>
    <t>www.pozosdeagua.com</t>
  </si>
  <si>
    <t>78.578.680-7</t>
  </si>
  <si>
    <t>Servicios Geológicos y Prospectivos</t>
  </si>
  <si>
    <t>Interior Puente Ojancos Km 9, Tierra Amarilla</t>
  </si>
  <si>
    <t>52 2461400</t>
  </si>
  <si>
    <t>www.lundinmining.com</t>
  </si>
  <si>
    <t>85.272.800-0</t>
  </si>
  <si>
    <t>Extracción de Cobre</t>
  </si>
  <si>
    <t>ISO 14001: 2004- OHSAS 18001: 2007</t>
  </si>
  <si>
    <t>Punta del Cobre s/n , Tierra Amarilla</t>
  </si>
  <si>
    <t>52 2461100</t>
  </si>
  <si>
    <t>edwing.hidalgo@lundinmining.com</t>
  </si>
  <si>
    <t>96.635.170-5</t>
  </si>
  <si>
    <t>Gran Minería</t>
  </si>
  <si>
    <t>Det Norske Veritas</t>
  </si>
  <si>
    <t>Avda Apoquindo 6750 P 19</t>
  </si>
  <si>
    <t>223537200 / 223537000</t>
  </si>
  <si>
    <t>www.confuturo.cl</t>
  </si>
  <si>
    <t>96.571.890-7</t>
  </si>
  <si>
    <t>Planes de Seguros de Vida</t>
  </si>
  <si>
    <t>Avda Isidora Goyenechea 3162 P 6</t>
  </si>
  <si>
    <t>www.continental.cl</t>
  </si>
  <si>
    <t>96.573.590-9</t>
  </si>
  <si>
    <t>Seguros de Crédito y Garantía</t>
  </si>
  <si>
    <t>Avda Nueva Tajamar 555 Torre Costanera P 17, Edificio World Trade Center</t>
  </si>
  <si>
    <t>cofchile@coface.com</t>
  </si>
  <si>
    <t>www.coface.cl</t>
  </si>
  <si>
    <t>96.831.690-7</t>
  </si>
  <si>
    <t>Avda El Bosque Sur 180 P 1</t>
  </si>
  <si>
    <t>www.consorcio.cl</t>
  </si>
  <si>
    <t>99.012.000-5</t>
  </si>
  <si>
    <t>Avda Apoquindo 3885 P 20</t>
  </si>
  <si>
    <t>scliente@euroamerica.cl</t>
  </si>
  <si>
    <t>www.euroamerica.cl</t>
  </si>
  <si>
    <t>99.279.000-8</t>
  </si>
  <si>
    <t>Avda El Bosque Sur 130 P 6</t>
  </si>
  <si>
    <t>96.654.180-6</t>
  </si>
  <si>
    <t>Avda Isidora Goyenechea 3162 P 4</t>
  </si>
  <si>
    <t>Avda Apoquindo 6750 P 9 y 10</t>
  </si>
  <si>
    <t>600 3200700 / 224834600</t>
  </si>
  <si>
    <t>contacto@vidacamara.cl</t>
  </si>
  <si>
    <t>www.vidacamara.cl</t>
  </si>
  <si>
    <t>99.003.000-6</t>
  </si>
  <si>
    <t>Compañía del Mar y la Patagonia S.A- Holding</t>
  </si>
  <si>
    <t>Compañía Eléctrica de Osorno S.A</t>
  </si>
  <si>
    <t xml:space="preserve">Compañía Eléctrica del Litoral S.A </t>
  </si>
  <si>
    <t>Enrique Mac-Iver 484 P 2 Ofs 7 y 8</t>
  </si>
  <si>
    <t>jcarriel@aexco.cl</t>
  </si>
  <si>
    <t>www.aexco.cl</t>
  </si>
  <si>
    <t>96.763.180-9</t>
  </si>
  <si>
    <t>Servicios Financieros</t>
  </si>
  <si>
    <t>General Brayer 2120</t>
  </si>
  <si>
    <t>www.primatex.cl</t>
  </si>
  <si>
    <t>www.litoral.cl</t>
  </si>
  <si>
    <t>92.817.000-4</t>
  </si>
  <si>
    <t>Avda Francisco Bilbao 1939</t>
  </si>
  <si>
    <t>sistek@sistek.cl / servicios@sistek.cl</t>
  </si>
  <si>
    <t>www.sistek.cl</t>
  </si>
  <si>
    <t>76.169.495-2</t>
  </si>
  <si>
    <t>Avda El Parró 553</t>
  </si>
  <si>
    <t>jessica@cmet.net</t>
  </si>
  <si>
    <t>www.cmet.cl</t>
  </si>
  <si>
    <t>85.783.800-9</t>
  </si>
  <si>
    <t>Lautaro Navarro 1228</t>
  </si>
  <si>
    <t>61 2200259 / 61 2200200</t>
  </si>
  <si>
    <t>61 2226155</t>
  </si>
  <si>
    <t>www.australis.com</t>
  </si>
  <si>
    <t>91.307.000-3</t>
  </si>
  <si>
    <t xml:space="preserve">Bulnes 441 </t>
  </si>
  <si>
    <t>64 2385100</t>
  </si>
  <si>
    <t>nilda.castan@saesa.cl / comunicaciones@saesa.cl</t>
  </si>
  <si>
    <t>www.gruposaesa-cl</t>
  </si>
  <si>
    <t>96.531.500-4</t>
  </si>
  <si>
    <t>Distribución de Energía Eléctrica</t>
  </si>
  <si>
    <t>Avda Peñablanca 540</t>
  </si>
  <si>
    <t>Algarrobo</t>
  </si>
  <si>
    <t>35 2205003</t>
  </si>
  <si>
    <t>litor@litoral.cl</t>
  </si>
  <si>
    <t>91.344.000-5</t>
  </si>
  <si>
    <t>Distribución y Venta de Energía Eléctrica</t>
  </si>
  <si>
    <t>Avda Los Leones 927</t>
  </si>
  <si>
    <t>coeminsa@inasa.cl</t>
  </si>
  <si>
    <t>82.789.400-1</t>
  </si>
  <si>
    <t xml:space="preserve">Compañía Frutera del Norte S.A </t>
  </si>
  <si>
    <t xml:space="preserve">Compañía Minera Carmen Bajo </t>
  </si>
  <si>
    <t>Miraflores 178 P 7</t>
  </si>
  <si>
    <t>224713600 / 224713610</t>
  </si>
  <si>
    <t>operaciones@cenim.com</t>
  </si>
  <si>
    <t>www.cenim.com</t>
  </si>
  <si>
    <t>89.274.000-3</t>
  </si>
  <si>
    <t>Calle El Manzano, Parcela 6 A, El Peñón</t>
  </si>
  <si>
    <t>cfn@cfn.cl</t>
  </si>
  <si>
    <t>www.cfn.cl</t>
  </si>
  <si>
    <t>96.893.740-5</t>
  </si>
  <si>
    <t>Avda Presidente Riesco 5561 P 17</t>
  </si>
  <si>
    <t>cge@cge.cl / contacto@cge.cl</t>
  </si>
  <si>
    <t>www.cge.cl</t>
  </si>
  <si>
    <t>76.411.321-7</t>
  </si>
  <si>
    <t>Generación, Transmisión y Distribución de Energía Eléctrica</t>
  </si>
  <si>
    <t>Máximo Humbser 574</t>
  </si>
  <si>
    <t>226383130 / 226398201</t>
  </si>
  <si>
    <t>226331844 / 226382930</t>
  </si>
  <si>
    <t>info@hotelsantalucia.cl</t>
  </si>
  <si>
    <t>www.hotelsantalucia.cl</t>
  </si>
  <si>
    <t>90.272.000-6</t>
  </si>
  <si>
    <t>Agustinas 1357 P 10</t>
  </si>
  <si>
    <t>www.elvolcan.cl</t>
  </si>
  <si>
    <t>90.209.000-2</t>
  </si>
  <si>
    <t>Fábrica de Materiales para la Construcción</t>
  </si>
  <si>
    <t>ISO 9001: 2015- ISO 14001- 2015- OHSAS 18001: 2007</t>
  </si>
  <si>
    <t>Compañía Industrial y Comercial Maiza Hnos ltda</t>
  </si>
  <si>
    <t>96.568.160-4</t>
  </si>
  <si>
    <t>Maestranza, Comercialización de Productos para la Minería en General</t>
  </si>
  <si>
    <t>Avda Los Conquistadores 1700 P 13 A</t>
  </si>
  <si>
    <t>g.nunez@mantosdelaluna.cl</t>
  </si>
  <si>
    <t>www.mantosdelaluna.cl</t>
  </si>
  <si>
    <t>96.939.240-2</t>
  </si>
  <si>
    <t>Pasaje Hochschild 113-A</t>
  </si>
  <si>
    <t>52 2526600</t>
  </si>
  <si>
    <t>cia.carmenbajo@gmail.com / cia.minera@carmenbajo.cl</t>
  </si>
  <si>
    <t>81.556.700-5</t>
  </si>
  <si>
    <t>Miraflores 178 , P 7</t>
  </si>
  <si>
    <t>operaciones@cemin.com</t>
  </si>
  <si>
    <t>82.880.800-1</t>
  </si>
  <si>
    <t xml:space="preserve">Cmpañía Minera Cerro Bayo Ltda </t>
  </si>
  <si>
    <t>Sector Laguna Verde s/n Km 94,6 Ruta CH 265</t>
  </si>
  <si>
    <t>Chile Chico</t>
  </si>
  <si>
    <t>67 2411460</t>
  </si>
  <si>
    <t>m.mansilla@mandalay resources.cl</t>
  </si>
  <si>
    <t>www.mandalayresources.com</t>
  </si>
  <si>
    <t>78.543.580-K</t>
  </si>
  <si>
    <t>Los Cnquistadores 1700 P 13-A, Torre Santa María</t>
  </si>
  <si>
    <t>90.052.000-K</t>
  </si>
  <si>
    <t>Compañía Minera Doña Inés de Collahuasi SCM</t>
  </si>
  <si>
    <t>Baquedano 902</t>
  </si>
  <si>
    <t>223626500 / 57 2417777</t>
  </si>
  <si>
    <t>maylwin@collahuasi.cl</t>
  </si>
  <si>
    <t>www.collahuasi.cl</t>
  </si>
  <si>
    <t>89.468.900-5</t>
  </si>
  <si>
    <t>NQA</t>
  </si>
  <si>
    <t>Avda Las Condes 9460 P 8 Of 806</t>
  </si>
  <si>
    <t>planta@patagua.cl</t>
  </si>
  <si>
    <t>84.542.800-K</t>
  </si>
  <si>
    <t xml:space="preserve">Compañía Minera Mantos de Oro </t>
  </si>
  <si>
    <t>52 2528000 / 52 2523492</t>
  </si>
  <si>
    <t>52 2523425</t>
  </si>
  <si>
    <t>www.kinross.com</t>
  </si>
  <si>
    <t>78.928.380-K</t>
  </si>
  <si>
    <t>Explotación Minera</t>
  </si>
  <si>
    <t>Los Carrera 6651</t>
  </si>
  <si>
    <t xml:space="preserve">Compañía Minera Maricunga </t>
  </si>
  <si>
    <t>52 2528000 / 52 2528060</t>
  </si>
  <si>
    <t>rodrigo.espinoza@kinross.com</t>
  </si>
  <si>
    <t>76.038.806-8</t>
  </si>
  <si>
    <t>Avda Ricardo lyon 222 P 8</t>
  </si>
  <si>
    <t>bmardones@barrick.com</t>
  </si>
  <si>
    <t>www.barricksudamerica.com</t>
  </si>
  <si>
    <t>85.306.000-3</t>
  </si>
  <si>
    <t>Camino Lo Sierra 04316</t>
  </si>
  <si>
    <t>225384309 / 225384310</t>
  </si>
  <si>
    <t>slaura@santalaura.cl</t>
  </si>
  <si>
    <t>www.santalaura.cl</t>
  </si>
  <si>
    <t>88.117.800-1</t>
  </si>
  <si>
    <t>Extracción y Elaboración de Aridos para la Construcción</t>
  </si>
  <si>
    <t xml:space="preserve">Camino a Chepiquilla s/n </t>
  </si>
  <si>
    <t>Andacollo</t>
  </si>
  <si>
    <t>51 2330404</t>
  </si>
  <si>
    <t>daniela.gonzalez@teck.com</t>
  </si>
  <si>
    <t>www.teck.com / www.teckchile.com</t>
  </si>
  <si>
    <t>78.126.110-6</t>
  </si>
  <si>
    <t xml:space="preserve">Compañía Minera Teck Carmen de Andacollo </t>
  </si>
  <si>
    <t xml:space="preserve">Compañía Minera Teck Quebrada Blanca S.A </t>
  </si>
  <si>
    <t>Esmeralda 340 P 9</t>
  </si>
  <si>
    <t>57 2528100 / 57 2528124</t>
  </si>
  <si>
    <t>comunicacionqb@teck.com</t>
  </si>
  <si>
    <t>www.teckchile.cl</t>
  </si>
  <si>
    <t>96.567.040-8</t>
  </si>
  <si>
    <t>ISO 001:2008</t>
  </si>
  <si>
    <t>Compañía Minera Saldivar SpA del Grupo Antofagasta Minerals</t>
  </si>
  <si>
    <t>Avda Grecia 750</t>
  </si>
  <si>
    <t>55 2433436</t>
  </si>
  <si>
    <t>76.485.762-3</t>
  </si>
  <si>
    <t>Extracción de Otros Minerales Metalíferos N.C.P.</t>
  </si>
  <si>
    <t>Exposicion 1657</t>
  </si>
  <si>
    <t>contacto@sancristobal.cl</t>
  </si>
  <si>
    <t>www.sancristobal.cl</t>
  </si>
  <si>
    <t>90.060.000-3</t>
  </si>
  <si>
    <t>Elaboración de Harina de Trigo, Elaboración de Mezclas Completas</t>
  </si>
  <si>
    <t>Compañía Molinera Schott S.A</t>
  </si>
  <si>
    <t>Lord Cochrane 359</t>
  </si>
  <si>
    <t>64 2232500 / 64 2236500</t>
  </si>
  <si>
    <t>64 2236500</t>
  </si>
  <si>
    <t>molinoschott@surnet.cl</t>
  </si>
  <si>
    <t>91.274.000-5</t>
  </si>
  <si>
    <t>Molino de Trigo</t>
  </si>
  <si>
    <t xml:space="preserve">Compañía Molinera Villarica Ltda </t>
  </si>
  <si>
    <t>Avda Presidente Juan Antonio Ríos 1080</t>
  </si>
  <si>
    <t>45 2411192 / 45 2411066</t>
  </si>
  <si>
    <t>45 2411066</t>
  </si>
  <si>
    <t>oficina@molineravillarica.cl</t>
  </si>
  <si>
    <t>80.203.400-8</t>
  </si>
  <si>
    <t>Harina y otros del Ramo</t>
  </si>
  <si>
    <t>Compañía Nacional De Cueros  S.A</t>
  </si>
  <si>
    <t>4 Sur 259</t>
  </si>
  <si>
    <t>71 2227299</t>
  </si>
  <si>
    <t>71 2234763</t>
  </si>
  <si>
    <t>lcastro_conac@@hotmail.com / m.rojas@cuerosconac.cl</t>
  </si>
  <si>
    <t>www.cuerosconac.cl</t>
  </si>
  <si>
    <t>79.528.870-8</t>
  </si>
  <si>
    <t>Curtidos y Adobos de Cuero</t>
  </si>
  <si>
    <t>El Golf 99 Local 101-A</t>
  </si>
  <si>
    <t>222002101 / 222002105</t>
  </si>
  <si>
    <t>www.copa.com</t>
  </si>
  <si>
    <t>59.063.490-5</t>
  </si>
  <si>
    <t>Transporte Aéreo, Pasajeros y Carga</t>
  </si>
  <si>
    <t>Compañía Panameña de Aviación S.A</t>
  </si>
  <si>
    <t xml:space="preserve">Compañía Papelera del Pacífico S.A </t>
  </si>
  <si>
    <t xml:space="preserve">Compañía Puerto de Coronel S.A </t>
  </si>
  <si>
    <t xml:space="preserve">Compañía Salmonífera Dalcahue </t>
  </si>
  <si>
    <t>Longitudinal Sur Km 63 s/n</t>
  </si>
  <si>
    <t>info@cpp.cl / c.zamorano@cpp.cl</t>
  </si>
  <si>
    <t>www.cpp.cl</t>
  </si>
  <si>
    <t>96.554.890-4</t>
  </si>
  <si>
    <t>Fábrica de Papeles</t>
  </si>
  <si>
    <t>Avda El Golf 99 P 10</t>
  </si>
  <si>
    <t>www.camanchaca.cl</t>
  </si>
  <si>
    <t>93.711.000-6</t>
  </si>
  <si>
    <t>Pesquera</t>
  </si>
  <si>
    <t>Avda Vitacura 2670 P 25</t>
  </si>
  <si>
    <t>224273000 / 224273196</t>
  </si>
  <si>
    <t>aovalle@ccu.cl</t>
  </si>
  <si>
    <t>99.586.280-8</t>
  </si>
  <si>
    <t>Elaboración y Distribución de Bebidas Alcohólicas</t>
  </si>
  <si>
    <t>Compañía Planet Muscle Ltda</t>
  </si>
  <si>
    <t>Alfredo Barros Errázuriz 1960</t>
  </si>
  <si>
    <t>www.planetmusclegym.com</t>
  </si>
  <si>
    <t>78.849.490-4</t>
  </si>
  <si>
    <t>Gimnasio</t>
  </si>
  <si>
    <t>Avda Santa Margarita 01877</t>
  </si>
  <si>
    <t>tralix@tralix.cl</t>
  </si>
  <si>
    <t>www.tralix.cl</t>
  </si>
  <si>
    <t>96.563.000-7</t>
  </si>
  <si>
    <t>Avda Carlos Prats 40</t>
  </si>
  <si>
    <t>41 2727200</t>
  </si>
  <si>
    <t>gerencia@puertocoronel.cl / info@puertocoronel.cl</t>
  </si>
  <si>
    <t>www.puertocoronel.cl</t>
  </si>
  <si>
    <t>79.895.330-3</t>
  </si>
  <si>
    <t>Obras de ingeniería, Puertos y Aeropuertos</t>
  </si>
  <si>
    <t>Código ISPS</t>
  </si>
  <si>
    <t>ABS Consulting</t>
  </si>
  <si>
    <t>Ramón Freire 120</t>
  </si>
  <si>
    <t>Dalcahue</t>
  </si>
  <si>
    <t>65 2641292 / 65 2651590</t>
  </si>
  <si>
    <t>onavarro@sdalca.cl / mnavarro@sdalca.cl</t>
  </si>
  <si>
    <t>79.777.030-2</t>
  </si>
  <si>
    <t>Hendaya 60 Of 1401</t>
  </si>
  <si>
    <t>www.csav.com</t>
  </si>
  <si>
    <t>90.160.000-7</t>
  </si>
  <si>
    <t>Transporte Oceánico</t>
  </si>
  <si>
    <t>Camino San Pedro 9650, Parque Industrial Puerto Santiago</t>
  </si>
  <si>
    <t>cotaco@cotaco.cl / recepción@cotaco.cl</t>
  </si>
  <si>
    <t>www.cotaco.cl</t>
  </si>
  <si>
    <t>81.286.300-2</t>
  </si>
  <si>
    <t>Fabricación y Producción de Químicos</t>
  </si>
  <si>
    <t>Avda Esquina Blanca 960</t>
  </si>
  <si>
    <t>225304000- 225304200</t>
  </si>
  <si>
    <t>www.cic.cl</t>
  </si>
  <si>
    <t>93.380.000-3</t>
  </si>
  <si>
    <t>Colchones y Muebles</t>
  </si>
  <si>
    <t>Avda Del Valle 787 P 5, Ciudad Empresarial</t>
  </si>
  <si>
    <t>225910600 / 225910700</t>
  </si>
  <si>
    <t>contacto@compass-group.cl / contacto@eurest.cl</t>
  </si>
  <si>
    <t>www.compass-group.cl</t>
  </si>
  <si>
    <t>96.551.910-K</t>
  </si>
  <si>
    <t>Alimentación Institucional, Concesionarios de Casinos, Servicio de Alimentación, Restaurantes y Similares</t>
  </si>
  <si>
    <t>Avda El Bosque Central 77 Of 5</t>
  </si>
  <si>
    <t>competent@competent.cl</t>
  </si>
  <si>
    <t>www.institutocompetent.com</t>
  </si>
  <si>
    <t>78.955.740-3</t>
  </si>
  <si>
    <t>Capacitación de Idiomas</t>
  </si>
  <si>
    <t>Coronel Pereira 72 Of 603</t>
  </si>
  <si>
    <t>cpmsa@cpmsa.cl / amvalenc@cpmsa.cl</t>
  </si>
  <si>
    <t>www.mejillones.com</t>
  </si>
  <si>
    <t>96.819.040-7</t>
  </si>
  <si>
    <t>Construcción y Explotación de Puertos</t>
  </si>
  <si>
    <t>Carmen 2792</t>
  </si>
  <si>
    <t>rparra@delfinc.cl / ventas@delfinc.cl</t>
  </si>
  <si>
    <t>www.delfinc.cl</t>
  </si>
  <si>
    <t>85.968.000-1</t>
  </si>
  <si>
    <t>Fábrica Pintutas Industriales, Marinas, Arquitectónicas y Automotriz</t>
  </si>
  <si>
    <t>Curacaví 157</t>
  </si>
  <si>
    <t>info@compoflex.com</t>
  </si>
  <si>
    <t>www.compoflex.com</t>
  </si>
  <si>
    <t>79.582.470-7</t>
  </si>
  <si>
    <t>Fabricación, Importación y Exportación de Productos Plásticos</t>
  </si>
  <si>
    <t>Cerro El Roble 9700</t>
  </si>
  <si>
    <t>ventas@compomet.cl</t>
  </si>
  <si>
    <t>www.compomet.cl</t>
  </si>
  <si>
    <t>79.760.830-0</t>
  </si>
  <si>
    <t>Exhibidores Metálicos</t>
  </si>
  <si>
    <t>Lanin 1637</t>
  </si>
  <si>
    <t>contacto@comind.cl</t>
  </si>
  <si>
    <t>www.comind.cl</t>
  </si>
  <si>
    <t>78.304.510-9</t>
  </si>
  <si>
    <t>Calefacción Central, Sensores de Temperatura y Automatización, y Proyectos de Ingeniería</t>
  </si>
  <si>
    <t>José Domingo Cañas 576</t>
  </si>
  <si>
    <t>contabilidad@cinsa.cl</t>
  </si>
  <si>
    <t>www.coinsa.cl</t>
  </si>
  <si>
    <t>86.693.120-5</t>
  </si>
  <si>
    <t>Importación, Exportación y Comercialización de Equipos Eléctricos de Computación</t>
  </si>
  <si>
    <t>Avda Presidente Kennedy 6800, Torre A Ofs 416-417</t>
  </si>
  <si>
    <t>ceditor@ce2.cl</t>
  </si>
  <si>
    <t>76.416.768-6</t>
  </si>
  <si>
    <t>Editora, Comercial, Asesorías Publicitarias, Periodísticas, Comunicacionales de Prensa y Relaciones Públicas</t>
  </si>
  <si>
    <t>Comunicación y Telefonía Rural S.A</t>
  </si>
  <si>
    <t>Manuel Montt 479</t>
  </si>
  <si>
    <t>45 2921031-  225889000</t>
  </si>
  <si>
    <t>comercial@ctr.cl</t>
  </si>
  <si>
    <t>www.ctr.cl</t>
  </si>
  <si>
    <t>96.756.060-K</t>
  </si>
  <si>
    <t>San Francisco 363</t>
  </si>
  <si>
    <t>directorio@bermanngps.cl</t>
  </si>
  <si>
    <t>www.bermanngps.cl</t>
  </si>
  <si>
    <t>96.357.000-7</t>
  </si>
  <si>
    <t>Comunicaciones de Rastreo Satelital</t>
  </si>
  <si>
    <t>Avda Presidente Errázuriz 2933 9 2</t>
  </si>
  <si>
    <t>administracion@orbe.cl</t>
  </si>
  <si>
    <t>79.510.950-1</t>
  </si>
  <si>
    <t>Encomenderos 113 Of 802</t>
  </si>
  <si>
    <t>info@latincom.cl / contacto@latincom.cl</t>
  </si>
  <si>
    <t>www.latincom.cl</t>
  </si>
  <si>
    <t>87.779.800-3</t>
  </si>
  <si>
    <t>Miraflores 130 P 16</t>
  </si>
  <si>
    <t>cdiaz@ossabulnes.cl</t>
  </si>
  <si>
    <t>www.ossabulnes.cl</t>
  </si>
  <si>
    <t>53.325.551-5</t>
  </si>
  <si>
    <t>Avda Zañartu 2114</t>
  </si>
  <si>
    <t>concables@concables.cl</t>
  </si>
  <si>
    <t>www.concables.cl</t>
  </si>
  <si>
    <t>96.659.180-3</t>
  </si>
  <si>
    <t>Comercialización, Distribución y Exportaciones de Cables Eléctricos</t>
  </si>
  <si>
    <t>NCh 2909 Of 2004</t>
  </si>
  <si>
    <t>Avda Provicdencia 1760 P13 Of 1301</t>
  </si>
  <si>
    <t>jsmoyal@concreces.cl / jvillanueva@ecomacempresas.cl</t>
  </si>
  <si>
    <t>www.concreces.cl</t>
  </si>
  <si>
    <t>96.784.400-4</t>
  </si>
  <si>
    <t>Leasing Habitacional</t>
  </si>
  <si>
    <t>Gengis Khan 5943</t>
  </si>
  <si>
    <t>vipret@vipret.tie.cl</t>
  </si>
  <si>
    <t>www.vipret.cl</t>
  </si>
  <si>
    <t>85.972.000-5</t>
  </si>
  <si>
    <t>Ingeniería</t>
  </si>
  <si>
    <t>Alberto Riesco 0241</t>
  </si>
  <si>
    <t>laboratorio@condecal.cl</t>
  </si>
  <si>
    <t>www.condecal.cl</t>
  </si>
  <si>
    <t>79.690.420-8</t>
  </si>
  <si>
    <t>Servicio de Análisis y Controles de Calidad Físicos, Químicos y Microbiológicos</t>
  </si>
  <si>
    <t>Avda Presidente Errázuriz 2999</t>
  </si>
  <si>
    <t>www.condensa.com</t>
  </si>
  <si>
    <t>93.456.000-0</t>
  </si>
  <si>
    <t>Envases de Aluminio</t>
  </si>
  <si>
    <t>MCC Chile Ltda</t>
  </si>
  <si>
    <t xml:space="preserve">Conequip S.p.A </t>
  </si>
  <si>
    <t>Las Esteras 668 Loteo Industrial Valle Grande</t>
  </si>
  <si>
    <t>dnachile@rtr.cl</t>
  </si>
  <si>
    <t>www.rtr.cl</t>
  </si>
  <si>
    <t>78.445.250-6</t>
  </si>
  <si>
    <t>Fábrica de Artículos Eléctricos no Clasificados</t>
  </si>
  <si>
    <t>Doctor Alejandro del Río 2171</t>
  </si>
  <si>
    <t>www.conecta.cl</t>
  </si>
  <si>
    <t>conecta@conecta.cl / recepcion@conecta.cl</t>
  </si>
  <si>
    <t>78.167.680-2</t>
  </si>
  <si>
    <t>Comercialización de Sistemas Electrónicos y Servicios Afines</t>
  </si>
  <si>
    <t>Avda Los Leones 2532 Of 401</t>
  </si>
  <si>
    <t>ingenieria@conelse.cl</t>
  </si>
  <si>
    <t>www.conelse.cl</t>
  </si>
  <si>
    <t>96.840.500-4</t>
  </si>
  <si>
    <t>Ingeniería y Montajes Industriales</t>
  </si>
  <si>
    <t>4 Norte 1425</t>
  </si>
  <si>
    <t>71 2220379 / 71 2220218</t>
  </si>
  <si>
    <t>lvinambres@conequip.cl</t>
  </si>
  <si>
    <t>www.conequip.cl</t>
  </si>
  <si>
    <t>79.097.222-3</t>
  </si>
  <si>
    <t>Construcción de Obras Civiles</t>
  </si>
  <si>
    <t>San Diego 1625</t>
  </si>
  <si>
    <t>225550658 / 225562178 / 225514642</t>
  </si>
  <si>
    <t>225562178 / 225550658</t>
  </si>
  <si>
    <t>ventas@confeccionesbeas.cl / jflopez@confeccionesbeas.cl</t>
  </si>
  <si>
    <t>www.confeccionesbeas.cl</t>
  </si>
  <si>
    <t>83.457.900-6</t>
  </si>
  <si>
    <t>Confecciones de Ropa de Vestir</t>
  </si>
  <si>
    <t>Avda Santa Rosa 10014</t>
  </si>
  <si>
    <t>225419995 / 225466756</t>
  </si>
  <si>
    <t>confecciones@butka.com</t>
  </si>
  <si>
    <t>www.butka.com</t>
  </si>
  <si>
    <t>78.126.750-3</t>
  </si>
  <si>
    <t>San Diego 1958</t>
  </si>
  <si>
    <t>confecciones@cubillos.cl</t>
  </si>
  <si>
    <t>www.cubillos.cl</t>
  </si>
  <si>
    <t>80.256.200-4</t>
  </si>
  <si>
    <t>Avda Zañartu 1287</t>
  </si>
  <si>
    <t>224247413 / 224247410</t>
  </si>
  <si>
    <t>contabilidad@spindeportes.cl</t>
  </si>
  <si>
    <t>78.556.430-8</t>
  </si>
  <si>
    <t>Avda Manuel Antonio Matta 347-349</t>
  </si>
  <si>
    <t>222226316 / 226341093</t>
  </si>
  <si>
    <t>emete_y_cia@hotmail.com</t>
  </si>
  <si>
    <t>79.506.650-0</t>
  </si>
  <si>
    <t>Cueto 844</t>
  </si>
  <si>
    <t>226812390 / 226817268</t>
  </si>
  <si>
    <t>gallardoberrios@gmail.com</t>
  </si>
  <si>
    <t>78.120.300-9</t>
  </si>
  <si>
    <t>Confección de Prendas de Vestir</t>
  </si>
  <si>
    <t>Santa Filomena 444</t>
  </si>
  <si>
    <t>227770551 / 227353109</t>
  </si>
  <si>
    <t>laoriental@laoriental.cl</t>
  </si>
  <si>
    <t>80.019.100-9</t>
  </si>
  <si>
    <t>Confección</t>
  </si>
  <si>
    <t>Confecciones Leclerc y Lecler Ltda</t>
  </si>
  <si>
    <t>Dardignac 454</t>
  </si>
  <si>
    <t>info@leclerc.cl</t>
  </si>
  <si>
    <t>www.leclerc.cl</t>
  </si>
  <si>
    <t>50.254.520-5</t>
  </si>
  <si>
    <t>Confección de ropa de Damas</t>
  </si>
  <si>
    <t>Pedro Lagos 1253</t>
  </si>
  <si>
    <t>contacto@intime.cl</t>
  </si>
  <si>
    <t>www.intime.cl</t>
  </si>
  <si>
    <t>88.910.400-7</t>
  </si>
  <si>
    <t>Importación, Venta y Confección de Ropa Interior</t>
  </si>
  <si>
    <t xml:space="preserve">Confecciones Saba Ltda </t>
  </si>
  <si>
    <t>Maipú 847</t>
  </si>
  <si>
    <t>41 2620690</t>
  </si>
  <si>
    <t>ventas@saba.cl</t>
  </si>
  <si>
    <t>www.saba.cl</t>
  </si>
  <si>
    <t>81.585.200-1</t>
  </si>
  <si>
    <t>Confección de Ropa Industrial</t>
  </si>
  <si>
    <t>Coquimbo 1080</t>
  </si>
  <si>
    <t>fiturriaga@sartre.cl</t>
  </si>
  <si>
    <t>www.sartre.cl</t>
  </si>
  <si>
    <t>76.563.930-1</t>
  </si>
  <si>
    <t>Avda Santa Rosa 858</t>
  </si>
  <si>
    <t>222227899 / 222226174</t>
  </si>
  <si>
    <t>scappini@scappini.cl</t>
  </si>
  <si>
    <t>www.scappini.cl</t>
  </si>
  <si>
    <t>80.329.000-</t>
  </si>
  <si>
    <t>Confección Ropa Vestir de Hombre y Mujer</t>
  </si>
  <si>
    <t xml:space="preserve">Confecciones Soledad Llanos </t>
  </si>
  <si>
    <t>Combate de Las Coimas 374</t>
  </si>
  <si>
    <t>34 2516107</t>
  </si>
  <si>
    <t>msllanos40@hotmail.com</t>
  </si>
  <si>
    <t>6.571.458-1</t>
  </si>
  <si>
    <t>Guardia Marina Ernesto Riquelme 770</t>
  </si>
  <si>
    <t>226724157 / 226957424</t>
  </si>
  <si>
    <t>soniamelej@soniamelej.cl</t>
  </si>
  <si>
    <t>www.soniamelej.cl</t>
  </si>
  <si>
    <t>79.651.080-3</t>
  </si>
  <si>
    <t>Confección  Ropa de Vestir Femenina</t>
  </si>
  <si>
    <t>Avda Einstein 885</t>
  </si>
  <si>
    <t>recepcion@topwear.cl</t>
  </si>
  <si>
    <t>www.topunderwear.cl</t>
  </si>
  <si>
    <t>83.210.700-K</t>
  </si>
  <si>
    <t>Comercializadora de Ropa Interior</t>
  </si>
  <si>
    <t>Avda Portugal 571-577</t>
  </si>
  <si>
    <t>226341700 / 226343612</t>
  </si>
  <si>
    <t>gerencia@bensons.cl</t>
  </si>
  <si>
    <t>www.bensons.cl</t>
  </si>
  <si>
    <t>89.762.700-0</t>
  </si>
  <si>
    <t>Confecciones Uniformes Empresas y FF.AA</t>
  </si>
  <si>
    <t>Eusebio Lillo 565</t>
  </si>
  <si>
    <t>lecoq@adsl.tie.cl / eulillo@msn.com</t>
  </si>
  <si>
    <t>83.248.200-5</t>
  </si>
  <si>
    <t>Monseñor Nuncio Sótero Sanz 182</t>
  </si>
  <si>
    <t>edagach@cpc.cl</t>
  </si>
  <si>
    <t>www.cpc.cl</t>
  </si>
  <si>
    <t>70.002.660-4</t>
  </si>
  <si>
    <t>Entidad Gremial</t>
  </si>
  <si>
    <t>Merced 380 Of 74</t>
  </si>
  <si>
    <t>226395719 / 226391264</t>
  </si>
  <si>
    <t>comerciodetallista@confedech.cl / mveragua@confedech.cl</t>
  </si>
  <si>
    <t>www.confedech.cl</t>
  </si>
  <si>
    <t>82.596.100-3</t>
  </si>
  <si>
    <t xml:space="preserve">Lira 220 </t>
  </si>
  <si>
    <t>campocoopchile@gmail.com</t>
  </si>
  <si>
    <t>www.campocoop.cl</t>
  </si>
  <si>
    <t>70.070.700-8</t>
  </si>
  <si>
    <t>Soporte Gremial, Capacitación y Desarrollo de Proyectos</t>
  </si>
  <si>
    <t xml:space="preserve">Almirante Barroso 93 </t>
  </si>
  <si>
    <t>info@cndc.cl</t>
  </si>
  <si>
    <t>www.cndc.cl</t>
  </si>
  <si>
    <t>70.114.170-9</t>
  </si>
  <si>
    <t>Gremial y Ventas al por Menor de Publicidad</t>
  </si>
  <si>
    <t>Estado 26</t>
  </si>
  <si>
    <t>soporte@larbos.cl / jsobral@larbos.cl</t>
  </si>
  <si>
    <t>www.larbos.cl</t>
  </si>
  <si>
    <t>84.878.800-7</t>
  </si>
  <si>
    <t>Confitería y Licorería</t>
  </si>
  <si>
    <t>Puma 1403</t>
  </si>
  <si>
    <t>223474228 ( recepción ) / 223474269</t>
  </si>
  <si>
    <t>Infomd@mundodulce.cl</t>
  </si>
  <si>
    <t>www.mundodulce.cl</t>
  </si>
  <si>
    <t>78.702.420-3</t>
  </si>
  <si>
    <t>Fábrica de Confites</t>
  </si>
  <si>
    <t xml:space="preserve">Confites Merello S.A </t>
  </si>
  <si>
    <t>Avda República 827</t>
  </si>
  <si>
    <t>Limache</t>
  </si>
  <si>
    <t>33 2411943 / 33 2411584 / 33 2413628</t>
  </si>
  <si>
    <t>confites@merello.cl / ventas@merello.cl</t>
  </si>
  <si>
    <t>www.merello.cl</t>
  </si>
  <si>
    <t>90.823.000-0</t>
  </si>
  <si>
    <t>Confites</t>
  </si>
  <si>
    <t>San Gerardo 770</t>
  </si>
  <si>
    <t>226211295 / 226213859 / 226211303</t>
  </si>
  <si>
    <t>www.coninter.cl</t>
  </si>
  <si>
    <t>coninter@coninter.cl / jrojas@coninter.cl</t>
  </si>
  <si>
    <t>84.368.600-1</t>
  </si>
  <si>
    <t>Importación, Exportación y Distribución de Productos Químicos</t>
  </si>
  <si>
    <t>Avda Américo Vespucio 1020</t>
  </si>
  <si>
    <t>secretaria@conmetalltda.cl</t>
  </si>
  <si>
    <t>www.conmetalltda.cl</t>
  </si>
  <si>
    <t>96.687.870-3</t>
  </si>
  <si>
    <t>Conformadora de Metales, Fundición e Inversiones</t>
  </si>
  <si>
    <t>Vizcaya Norte 1711-4, Camino a Noviciado</t>
  </si>
  <si>
    <t>227737330 / 227737123 / 227733642</t>
  </si>
  <si>
    <t>ventas@cypconmetal.cl</t>
  </si>
  <si>
    <t>www.cypconmetal.cl</t>
  </si>
  <si>
    <t>76.017.940-K</t>
  </si>
  <si>
    <t>Servicios publicitarios</t>
  </si>
  <si>
    <t>Avda Recoleta 1845</t>
  </si>
  <si>
    <t>conytex@terra.cl</t>
  </si>
  <si>
    <t>www.conytex.cl</t>
  </si>
  <si>
    <t>96.632.290-K</t>
  </si>
  <si>
    <t>Confección Ropa Interior</t>
  </si>
  <si>
    <t>Carretera San Martín 2436</t>
  </si>
  <si>
    <t>info@conovia.cl</t>
  </si>
  <si>
    <t>www.conovia.cl</t>
  </si>
  <si>
    <t>955.914.000-6</t>
  </si>
  <si>
    <t>Extracción, Producción y Venta de Aridos</t>
  </si>
  <si>
    <t>Nueva Tajanar 481 Of 406, Torre Norte</t>
  </si>
  <si>
    <t>contaco@consejodeetica.cl</t>
  </si>
  <si>
    <t>www.consejodeetica.cl</t>
  </si>
  <si>
    <t>65.330.690-3</t>
  </si>
  <si>
    <t>Consejo de Etica</t>
  </si>
  <si>
    <t>Avda Apoquindo 3500 P 7</t>
  </si>
  <si>
    <t>gnunez@consejominero.cl</t>
  </si>
  <si>
    <t>www.consejominero.cl</t>
  </si>
  <si>
    <t>74.325.500-3</t>
  </si>
  <si>
    <t>Avda Tomás Moro 200</t>
  </si>
  <si>
    <t>sparra@conapran.cl</t>
  </si>
  <si>
    <t>www.conapran.cl</t>
  </si>
  <si>
    <t>70.113.500-8</t>
  </si>
  <si>
    <t>Institución de Beneficencia</t>
  </si>
  <si>
    <t xml:space="preserve">Conservas Centauro S.A </t>
  </si>
  <si>
    <t>Avda 21 de Mayo 350</t>
  </si>
  <si>
    <t>Quillota</t>
  </si>
  <si>
    <t>33 2313232 / 33 2310333</t>
  </si>
  <si>
    <t>aconsigliere@conservas-centauro.cl</t>
  </si>
  <si>
    <t>www.conservas.centauro.cl</t>
  </si>
  <si>
    <t>81.161.500-5</t>
  </si>
  <si>
    <t>Elaboradora y Envasadora de Frutas y Legumbres</t>
  </si>
  <si>
    <t xml:space="preserve">Conservas Los Angeles Ltda </t>
  </si>
  <si>
    <t>Avda Alemania 523</t>
  </si>
  <si>
    <t>43 2313756 / 43 2313267</t>
  </si>
  <si>
    <t>43 2323500</t>
  </si>
  <si>
    <t>losangeles@perello.cl</t>
  </si>
  <si>
    <t>www.losangeleschile.com</t>
  </si>
  <si>
    <t>77.258.550-0</t>
  </si>
  <si>
    <t>Productora y Distribuidora de Productos Agroindustriales</t>
  </si>
  <si>
    <t>Conservas y Congelados de Puerto Montt S.A</t>
  </si>
  <si>
    <t>Camino a Chinquihue s/n Km 12</t>
  </si>
  <si>
    <t>65.2560470 / 65 2560471</t>
  </si>
  <si>
    <t>jc.ojeda@noly.cl</t>
  </si>
  <si>
    <t>www.cycpuertomontt.com</t>
  </si>
  <si>
    <t>96.991.620-7</t>
  </si>
  <si>
    <t>Comercio Mayorista No Clasificado</t>
  </si>
  <si>
    <t>ISO 9001: 2008- IFS Versión 6</t>
  </si>
  <si>
    <t>DQS -UL MSS Chile</t>
  </si>
  <si>
    <t>Avda Presidente Kennedy 9070 Of 301</t>
  </si>
  <si>
    <t>www.pentzke.cl</t>
  </si>
  <si>
    <t>92.279.000-0</t>
  </si>
  <si>
    <t>Almirante Pastene 185 Of 704</t>
  </si>
  <si>
    <t>222335901 / 222343593</t>
  </si>
  <si>
    <t>info@consist.cl</t>
  </si>
  <si>
    <t>www.consist.cl</t>
  </si>
  <si>
    <t>96.587.410-0</t>
  </si>
  <si>
    <t>Consultorías y Servicios Integrales de Informática, Prevención de Fraudes y AML, Gestión de Procesos de Negocio BPM, Inteligencia de Negocio BI &amp; Analytics</t>
  </si>
  <si>
    <t>Camino a Vicuña s/n Ruta 41,( Aeródromo La Florida )</t>
  </si>
  <si>
    <t>51 2270353 / 51 2270236 / 51 2273721</t>
  </si>
  <si>
    <t>www.aeropuertodelaserena.cl</t>
  </si>
  <si>
    <t>76.256.545-5</t>
  </si>
  <si>
    <t>Consorcio Aeroportuario de La Serena Sociedad Concesionaria</t>
  </si>
  <si>
    <t>Avda El Bosque Sur 130 P 5</t>
  </si>
  <si>
    <t>www.consorcio.cl / www.ccb.cl</t>
  </si>
  <si>
    <t>96.772.490-4</t>
  </si>
  <si>
    <t xml:space="preserve">Consorcio de Medios </t>
  </si>
  <si>
    <t>Copiapó 886</t>
  </si>
  <si>
    <t>55 2790787</t>
  </si>
  <si>
    <t>canal95@canal95.cl / gerencia@canal95.cl</t>
  </si>
  <si>
    <t>www.antofagasta.tv / wwwcncmedios.cl / www.fmplus.cl / www.canal95.cl</t>
  </si>
  <si>
    <t>99.514.800-5</t>
  </si>
  <si>
    <t>Actividades de Radio- Televisión- Publicidad</t>
  </si>
  <si>
    <t>Avda El Bosque Sur 130 P 13</t>
  </si>
  <si>
    <t>79.619.200-3</t>
  </si>
  <si>
    <t>Financiero</t>
  </si>
  <si>
    <t>Avda Américo Vespucio 2341</t>
  </si>
  <si>
    <t>22677000o</t>
  </si>
  <si>
    <t>info@cialalimentos.cl</t>
  </si>
  <si>
    <t>www.cialalimentos.cl</t>
  </si>
  <si>
    <t>80.186.300-0</t>
  </si>
  <si>
    <t>Industria de Cecinas, Distribución y Exportación de Productos Alimenticios</t>
  </si>
  <si>
    <t>ISO 14001: 2004- ISO 18001: 2007- HACCP,APL</t>
  </si>
  <si>
    <t>Avda Las Condes 11380 P 6 Of 62, Torre A- San Damián</t>
  </si>
  <si>
    <t>isuazo@comsa.cl</t>
  </si>
  <si>
    <t>www.consorciomaderero.cl</t>
  </si>
  <si>
    <t>96.677.140-2</t>
  </si>
  <si>
    <t>Avda Yungay 0591</t>
  </si>
  <si>
    <t>225119016 / 225116929</t>
  </si>
  <si>
    <t>lucas@asfalcenter.cl</t>
  </si>
  <si>
    <t>www.asfalcenter.cl</t>
  </si>
  <si>
    <t>76.308.934-7</t>
  </si>
  <si>
    <t>Asfaltos y Pavimentos</t>
  </si>
  <si>
    <t>Avda Del Parque 5275 Of 03, Ciudad Empresarial</t>
  </si>
  <si>
    <t>repes@rfa.cl / repes@repes.cl</t>
  </si>
  <si>
    <t>www.repes.cl</t>
  </si>
  <si>
    <t>96.671.230-9</t>
  </si>
  <si>
    <t>Diagnósticos, Proyectos y Ejecución, Refuerzos y Reparaciones de Construcciones en General</t>
  </si>
  <si>
    <t xml:space="preserve">Construcciones Intermodulares Ltda </t>
  </si>
  <si>
    <t>Primera Sur 272</t>
  </si>
  <si>
    <t>32 2795300 / 32 2291070</t>
  </si>
  <si>
    <t>32 2291089</t>
  </si>
  <si>
    <t>slopez@intermodal.cl / hmoreno@intermodal.cl</t>
  </si>
  <si>
    <t>www.intermodal.cl</t>
  </si>
  <si>
    <t>77.976.130-4</t>
  </si>
  <si>
    <t>Construcciones Modulares</t>
  </si>
  <si>
    <t>Raúl Labbé 12613 Of 611</t>
  </si>
  <si>
    <t>222288402 / 222282596</t>
  </si>
  <si>
    <t>www.casasnordicas.cl</t>
  </si>
  <si>
    <t>89.015.400-K</t>
  </si>
  <si>
    <t>Coimbra 149</t>
  </si>
  <si>
    <t>info@construtec.cl</t>
  </si>
  <si>
    <t>www.construtec.cl</t>
  </si>
  <si>
    <t>76.313.150-5</t>
  </si>
  <si>
    <t>Asturias 149</t>
  </si>
  <si>
    <t>www.skcomsa.cl</t>
  </si>
  <si>
    <t>96.717.980-9</t>
  </si>
  <si>
    <t>Construcción de Obras Industriales y Civiles</t>
  </si>
  <si>
    <t xml:space="preserve">ISO 14001: 2004- NCh 2005 </t>
  </si>
  <si>
    <t>Avda Américo Vespucio 0100</t>
  </si>
  <si>
    <t>enea@enea.cl</t>
  </si>
  <si>
    <t>www.enea.cl</t>
  </si>
  <si>
    <t>96.764.840-K</t>
  </si>
  <si>
    <t>Avda Manuel Rodriguez Sur 713</t>
  </si>
  <si>
    <t>contacto@happyland.cl / arojasm@happyland.cl</t>
  </si>
  <si>
    <t>www.happyland.cl</t>
  </si>
  <si>
    <t>93.534.000-4</t>
  </si>
  <si>
    <t>Atracciones</t>
  </si>
  <si>
    <t>Avda Manquehue Sur 1220</t>
  </si>
  <si>
    <t>asanchez@empresasarmas.cl</t>
  </si>
  <si>
    <t>www.iarmas.cl</t>
  </si>
  <si>
    <t>Uruguay 441</t>
  </si>
  <si>
    <t>j.ribba@constructora-byr.cl</t>
  </si>
  <si>
    <t>www.constructorabyr.cl</t>
  </si>
  <si>
    <t>79.987.520-9</t>
  </si>
  <si>
    <t>viviendas@besalco.cl / inmobiliaria@besalco.cl</t>
  </si>
  <si>
    <t>79.853.280-4</t>
  </si>
  <si>
    <t>Constructora de viviendas</t>
  </si>
  <si>
    <t xml:space="preserve">Constructora  Carlos René García  Gross Ltda </t>
  </si>
  <si>
    <t>EL Canelo 2715</t>
  </si>
  <si>
    <t>223344644 / 223466500</t>
  </si>
  <si>
    <t>www.cbiobio.cl</t>
  </si>
  <si>
    <t>93.343.000-6</t>
  </si>
  <si>
    <t>Constructora Bio Bio</t>
  </si>
  <si>
    <t>José Domingo Cañas 600</t>
  </si>
  <si>
    <t>222723771 / 222723770 / 222723773 / 222723774</t>
  </si>
  <si>
    <t>222723771 / 222723770</t>
  </si>
  <si>
    <t>constructora@briceno.cl</t>
  </si>
  <si>
    <t>www.briceno.cl</t>
  </si>
  <si>
    <t>87.867.400-6</t>
  </si>
  <si>
    <t>Construcción y Edifcación</t>
  </si>
  <si>
    <t>Avda. Nueva Tajamar 555 P 15 Of 1502</t>
  </si>
  <si>
    <t>constructora@cadel.cl</t>
  </si>
  <si>
    <t>www.cadel.cl</t>
  </si>
  <si>
    <t>81.202.100-1</t>
  </si>
  <si>
    <t>San Martín 0887</t>
  </si>
  <si>
    <t>45 2201800 / 45 2201814</t>
  </si>
  <si>
    <t>45 2201845</t>
  </si>
  <si>
    <t>cgarcia@ccgg.cl / lvergara@ccgg.cl</t>
  </si>
  <si>
    <t>www.ccgg.cl</t>
  </si>
  <si>
    <t>78.868.250-6</t>
  </si>
  <si>
    <t>Construcción de Caminos, Puentes, Obras Públicas y Sanitarias</t>
  </si>
  <si>
    <t>Avda Nueva Costanera 4229 Of 305</t>
  </si>
  <si>
    <t>concreta@concreta.cl</t>
  </si>
  <si>
    <t>www.concreta.cl</t>
  </si>
  <si>
    <t>89.113.900-4</t>
  </si>
  <si>
    <t>79.578.400-0</t>
  </si>
  <si>
    <t xml:space="preserve">Constructora Costa Brava Ltda </t>
  </si>
  <si>
    <t xml:space="preserve">Constructora Ecomac S.A </t>
  </si>
  <si>
    <t>Constructora Conpax S.p.A</t>
  </si>
  <si>
    <t>Avda Santa Clara 300, Ciudad Empresarial</t>
  </si>
  <si>
    <t>sec.gerencia@conpax.cl</t>
  </si>
  <si>
    <t>www.conpax.cl</t>
  </si>
  <si>
    <t>79.637.370-9</t>
  </si>
  <si>
    <t>Construcción de Obras Civiles, Movimientos de Tierra, Obras Sanitarias, Obras Subterráneas, Obras Hidráulicas</t>
  </si>
  <si>
    <t>ISO 9001:2008- ISO 14001: 2004- OHSAS 18001: 2007</t>
  </si>
  <si>
    <t>SGI</t>
  </si>
  <si>
    <t>Avda San Miguel 3425</t>
  </si>
  <si>
    <t>71 2242029</t>
  </si>
  <si>
    <t>costabravaltda@gmail.com</t>
  </si>
  <si>
    <t>www.costabravaltda.cl</t>
  </si>
  <si>
    <t>88.723.500-7</t>
  </si>
  <si>
    <t>Ahumada 236 Of 502</t>
  </si>
  <si>
    <t>Constructora@defluv.cl</t>
  </si>
  <si>
    <t>89.443.400-7</t>
  </si>
  <si>
    <t>Construcciones y Obras Viales</t>
  </si>
  <si>
    <t>Cerro El Plomo 5855 Of 1207</t>
  </si>
  <si>
    <t>222456117 / 222456118</t>
  </si>
  <si>
    <t>dimar@costructoradimar.cl</t>
  </si>
  <si>
    <t>www.constructoradimar.cl</t>
  </si>
  <si>
    <t>78.034.720-1</t>
  </si>
  <si>
    <t>El Canelo 2715</t>
  </si>
  <si>
    <t>rreyes@magal.cl</t>
  </si>
  <si>
    <t>www.magal.cl</t>
  </si>
  <si>
    <t>89.651.600-0</t>
  </si>
  <si>
    <t>Construcción de Edificios</t>
  </si>
  <si>
    <t>Manuel Antonio Matta 221</t>
  </si>
  <si>
    <t>51 2671800 / 51 2671801</t>
  </si>
  <si>
    <t>constructora@ecomac.cl</t>
  </si>
  <si>
    <t>www.ecomac.cl</t>
  </si>
  <si>
    <t>83.719.300-1</t>
  </si>
  <si>
    <t>Avda Del Cóndor 550 Of 103</t>
  </si>
  <si>
    <t>lvildosola@econ.cl</t>
  </si>
  <si>
    <t>www.excon.cl</t>
  </si>
  <si>
    <t>76.443.280-0</t>
  </si>
  <si>
    <t xml:space="preserve">Constructora Industrial Ecocir Ltda </t>
  </si>
  <si>
    <t>Avda Américo Vespucio norte 2880 P 12</t>
  </si>
  <si>
    <t>varaya@gardilcic.cl</t>
  </si>
  <si>
    <t>www.ardilcic.cl</t>
  </si>
  <si>
    <t>79.538.350-6</t>
  </si>
  <si>
    <t>Construcción y Explotación de Minas</t>
  </si>
  <si>
    <t>Avda Nueva Los Leones 0145 P 3 Of l</t>
  </si>
  <si>
    <t>const.gresol@gresol.cl</t>
  </si>
  <si>
    <t>83.241.200-7</t>
  </si>
  <si>
    <t>Construcción y Reparación de Edificios</t>
  </si>
  <si>
    <t>Arrayán 2750 Of 602</t>
  </si>
  <si>
    <t>contacto@grevia.cl</t>
  </si>
  <si>
    <t>www.grevia.cl</t>
  </si>
  <si>
    <t>78.234.800-7</t>
  </si>
  <si>
    <t>Avda Del Cóndor 600 P 5</t>
  </si>
  <si>
    <t>inarco@inarco.cl</t>
  </si>
  <si>
    <t>www.inarco.cl</t>
  </si>
  <si>
    <t>96.513.310-0</t>
  </si>
  <si>
    <t>Avda Las Condes 11400 Of 82-B</t>
  </si>
  <si>
    <t>www.incachile.cl</t>
  </si>
  <si>
    <t>84.394.000-5</t>
  </si>
  <si>
    <t>Iquique 4465</t>
  </si>
  <si>
    <t>55 2227530</t>
  </si>
  <si>
    <t>ecocir@ecocir.cl</t>
  </si>
  <si>
    <t>www.ecocir.cl</t>
  </si>
  <si>
    <t>87.911.700-3</t>
  </si>
  <si>
    <t>Constructora Industrial</t>
  </si>
  <si>
    <t>ISO 9001: 2015- ISO 14001: 2015</t>
  </si>
  <si>
    <t>Don Carlos 2939 Of 1101</t>
  </si>
  <si>
    <t>constructora@ingetasco.cl</t>
  </si>
  <si>
    <t>www.ingetasco.cl</t>
  </si>
  <si>
    <t>76.606.320-9</t>
  </si>
  <si>
    <t>Construcción e Ingeniería</t>
  </si>
  <si>
    <t>Constructora Ingevec S.A</t>
  </si>
  <si>
    <t>Cerro El Plomo 5680 P 14</t>
  </si>
  <si>
    <t>226743810 / 226743820</t>
  </si>
  <si>
    <t>ingevec@ingevec.cl</t>
  </si>
  <si>
    <t>www.ingevec.cl</t>
  </si>
  <si>
    <t>89.853.600-9</t>
  </si>
  <si>
    <t>Teatinos 330 P 11</t>
  </si>
  <si>
    <t>cinternacional@cil.cl</t>
  </si>
  <si>
    <t>www.cil.cl</t>
  </si>
  <si>
    <t>80.231.800.6</t>
  </si>
  <si>
    <t>Avda Alonso de Córdova 5151 Of 1901 P 19</t>
  </si>
  <si>
    <t>lpr@larrainprieto.cl</t>
  </si>
  <si>
    <t>www.larrainprieto.cl</t>
  </si>
  <si>
    <t>80.536.800-4</t>
  </si>
  <si>
    <t>Pasaje Santa Gemita s/n Parcela 7</t>
  </si>
  <si>
    <t>228448596 / 228448679</t>
  </si>
  <si>
    <t>mmoralesgonzalez@gmail.com</t>
  </si>
  <si>
    <t>96.802.630-5</t>
  </si>
  <si>
    <t>Agustinas 814 P 2 Of 4</t>
  </si>
  <si>
    <t>info@metropolitana.cl / feljara@metropolitana.cl</t>
  </si>
  <si>
    <t>www.metropolitana.cl</t>
  </si>
  <si>
    <t>76.040.471-3</t>
  </si>
  <si>
    <t>Avda Lib. Bernardo O´Higgins 292 Of 21</t>
  </si>
  <si>
    <t>www.odebrecht.com</t>
  </si>
  <si>
    <t>79.767.940-2</t>
  </si>
  <si>
    <t>Blas Vial 8727</t>
  </si>
  <si>
    <t>225235059 / 225586337</t>
  </si>
  <si>
    <t>constructora@orionltda.cl</t>
  </si>
  <si>
    <t>www.orionltda.cl</t>
  </si>
  <si>
    <t>78.405.920-0</t>
  </si>
  <si>
    <t>pacal@pacal.cl</t>
  </si>
  <si>
    <t>www.pacal.cl</t>
  </si>
  <si>
    <t>84.439.900-6</t>
  </si>
  <si>
    <t xml:space="preserve">Constructora Pilen  Ltda- Arica </t>
  </si>
  <si>
    <t>Constructora Pilen  Ltda</t>
  </si>
  <si>
    <t>San Pío X N° 2460 Of 404</t>
  </si>
  <si>
    <t>Parcela 14, Campo Verde</t>
  </si>
  <si>
    <t>58 2223520 / 58 2223601</t>
  </si>
  <si>
    <t>pilensa@gmail.com</t>
  </si>
  <si>
    <t>94.944.000-1</t>
  </si>
  <si>
    <t>MQC</t>
  </si>
  <si>
    <t>Nueva de Lyon 0145 P 13</t>
  </si>
  <si>
    <t>csironvalle@pocuro.cl / jaguirre@pocuro.cl</t>
  </si>
  <si>
    <t>www.pocuro.cl</t>
  </si>
  <si>
    <t>79.840.820-8</t>
  </si>
  <si>
    <t>Construcción de viviendas</t>
  </si>
  <si>
    <t xml:space="preserve">Constructora Rucalhue Ltda </t>
  </si>
  <si>
    <t xml:space="preserve">Constructora Wörner S.A </t>
  </si>
  <si>
    <t xml:space="preserve">Villota 529 </t>
  </si>
  <si>
    <t>75 2313545 / 75 2324918</t>
  </si>
  <si>
    <t>rucalhue@constructorarucalhue.cl</t>
  </si>
  <si>
    <t>www.constructorarucalhue.cl</t>
  </si>
  <si>
    <t>79.784.200-1</t>
  </si>
  <si>
    <t>Avda Las Condes 11400 Of 61</t>
  </si>
  <si>
    <t>223717887 / 223717889</t>
  </si>
  <si>
    <t>recepcion@csanvicente.cl</t>
  </si>
  <si>
    <t>www.csanvicente.cl</t>
  </si>
  <si>
    <t>78.064.870-8</t>
  </si>
  <si>
    <t>Avda Eliodoro Yañez 2962</t>
  </si>
  <si>
    <t>socovesa@socovesa.cl</t>
  </si>
  <si>
    <t>www.socovesa.cl</t>
  </si>
  <si>
    <t>99.558.680-0</t>
  </si>
  <si>
    <t>Avda Américo Vespucio norte 2880 Of 1004</t>
  </si>
  <si>
    <t>cvalko@valko.cl</t>
  </si>
  <si>
    <t>www.valko.cl</t>
  </si>
  <si>
    <t>83.145.600-0</t>
  </si>
  <si>
    <t>Manuel Montt 669 Of 501</t>
  </si>
  <si>
    <t>45 2232227</t>
  </si>
  <si>
    <t>constructora@worner.cl</t>
  </si>
  <si>
    <t>www.worner.cl</t>
  </si>
  <si>
    <t>78.568.830-9</t>
  </si>
  <si>
    <t>Valenzuela Puelma 9300</t>
  </si>
  <si>
    <t>222734083 / 222739731</t>
  </si>
  <si>
    <t>cea@cealimitada.com</t>
  </si>
  <si>
    <t>86.003.000-4</t>
  </si>
  <si>
    <t>Panamericana Norte 9275</t>
  </si>
  <si>
    <t>www.construmart.cl</t>
  </si>
  <si>
    <t>96.511.460-2</t>
  </si>
  <si>
    <t>Venta y Distribución de Materiales de Construcción</t>
  </si>
  <si>
    <t>Hermanos Cabot 8591</t>
  </si>
  <si>
    <t>outsad@vtr.net</t>
  </si>
  <si>
    <t>76.471.551-9</t>
  </si>
  <si>
    <t>Asesorías y Outsourcing</t>
  </si>
  <si>
    <t>Avda Vicuña Mackenna 346 Of 501 P 5</t>
  </si>
  <si>
    <t>info@quantica.cl</t>
  </si>
  <si>
    <t>www.quantica.cl</t>
  </si>
  <si>
    <t>77.609.870-1</t>
  </si>
  <si>
    <t>Ejecución de Proyectos y Mantención de Ingeniería y Desarrollo de Sistemas</t>
  </si>
  <si>
    <t>General Miranda 2111-A</t>
  </si>
  <si>
    <t>9 92899470</t>
  </si>
  <si>
    <t>rmuñoz@casociados.cl / noraubeda@casociados.cl</t>
  </si>
  <si>
    <t>78.967.960-6</t>
  </si>
  <si>
    <t>Paseo Bulnes 317 P 7</t>
  </si>
  <si>
    <t>cdi@cdi.cl</t>
  </si>
  <si>
    <t>www.cdi.cl</t>
  </si>
  <si>
    <t>85.136.400-5</t>
  </si>
  <si>
    <t>Ingeniería Civil</t>
  </si>
  <si>
    <t>Avda Providencia 1760 P 24</t>
  </si>
  <si>
    <t>223534201 / 223534205</t>
  </si>
  <si>
    <t>www.imaginaccion.cl</t>
  </si>
  <si>
    <t>76.127.547-K</t>
  </si>
  <si>
    <t>Los Conquistadores 2722</t>
  </si>
  <si>
    <t>target-ddi@target-ddi.cl</t>
  </si>
  <si>
    <t>www.target-ddi.cl</t>
  </si>
  <si>
    <t>77.567.200-5</t>
  </si>
  <si>
    <t>Educación, Consultoría, Asesorías, Selección de Personal</t>
  </si>
  <si>
    <t>ISO 9001: 2000- NCh 2728</t>
  </si>
  <si>
    <t>BVQUI</t>
  </si>
  <si>
    <t>Avda Américo Vespucio Sur 315</t>
  </si>
  <si>
    <t>www.contac.cl</t>
  </si>
  <si>
    <t>88.512.900-5</t>
  </si>
  <si>
    <t xml:space="preserve">Container Operators S.A </t>
  </si>
  <si>
    <t>Avda Las Factorías 8150</t>
  </si>
  <si>
    <t>Malvilla</t>
  </si>
  <si>
    <t>35 2202700</t>
  </si>
  <si>
    <t>35 2202727</t>
  </si>
  <si>
    <t>www.contopsa.cl</t>
  </si>
  <si>
    <t>96.662.540-6</t>
  </si>
  <si>
    <t>Depósito de Contenedores</t>
  </si>
  <si>
    <t>La Vara 03595 ( Poniente )</t>
  </si>
  <si>
    <t>ventas@containerland.cl</t>
  </si>
  <si>
    <t>www.containerland.cl</t>
  </si>
  <si>
    <t>96.552.310-3</t>
  </si>
  <si>
    <t>Calle del Arzobispo 0721</t>
  </si>
  <si>
    <t>cvaldes@contaline.cl / fletelier@contaline.cl / contacto@contaline.cl</t>
  </si>
  <si>
    <t>www.contaline.cl / www.contaline.com</t>
  </si>
  <si>
    <t>96.927.700-K</t>
  </si>
  <si>
    <t>Asesorías Tributarias, Servicios de Contabilidad y Auditoría, Procesamiento de Datos y Computación</t>
  </si>
  <si>
    <t>Santa Adela 9700</t>
  </si>
  <si>
    <t>225396000 / 229257000</t>
  </si>
  <si>
    <t>info@contatto.cl</t>
  </si>
  <si>
    <t>www.contatto.cl</t>
  </si>
  <si>
    <t>96.703.040-6</t>
  </si>
  <si>
    <t>Impotaciones</t>
  </si>
  <si>
    <t>Conveyor Services S.A</t>
  </si>
  <si>
    <t>Camino Lo Ruiz 4470</t>
  </si>
  <si>
    <t>www.contitech.cl</t>
  </si>
  <si>
    <t>83.070.800-6</t>
  </si>
  <si>
    <t>DQS- BSI</t>
  </si>
  <si>
    <t>Málaga 50 Of 32</t>
  </si>
  <si>
    <t>administracion@contreraslex.cl</t>
  </si>
  <si>
    <t>www.contreraslex.cl</t>
  </si>
  <si>
    <t>78.417.090-K</t>
  </si>
  <si>
    <t>Cerro El Plomo 5420 Of 1902</t>
  </si>
  <si>
    <t>contacto@convergia.cl</t>
  </si>
  <si>
    <t>www.convergia.cl</t>
  </si>
  <si>
    <t>96.919.660-3</t>
  </si>
  <si>
    <t>Nestor del Fierro Flores 440, Sector Industrial La Negra</t>
  </si>
  <si>
    <t>55 2492314</t>
  </si>
  <si>
    <t>ventas@fennerdunlop.com</t>
  </si>
  <si>
    <t>www.fennerdunlop.cl</t>
  </si>
  <si>
    <t>76.450.610-3</t>
  </si>
  <si>
    <t>Servicios Mineros</t>
  </si>
  <si>
    <t>Cienfuegos 67</t>
  </si>
  <si>
    <t>casapropia@invica.cl</t>
  </si>
  <si>
    <t>www.provicoop.cl</t>
  </si>
  <si>
    <t>70.274.600-0</t>
  </si>
  <si>
    <t>Cooperativa Abierta de Vivienda</t>
  </si>
  <si>
    <t>Cooperativa Agrícola y de Servicio Ltda</t>
  </si>
  <si>
    <t xml:space="preserve">Cooperativa Capel </t>
  </si>
  <si>
    <t xml:space="preserve">Cooperativa Regional Eléctrica Llanquihue Ltda </t>
  </si>
  <si>
    <t xml:space="preserve">Cooperativa Eléctrica Los Angeles Ltda </t>
  </si>
  <si>
    <t xml:space="preserve">Cooperativa de Consumo de Energía Eléctrica Chillén Ltda </t>
  </si>
  <si>
    <t>San Borja 1305</t>
  </si>
  <si>
    <t>ventas@clals.cl</t>
  </si>
  <si>
    <t>www.cals.cl</t>
  </si>
  <si>
    <t>81.643.200-6</t>
  </si>
  <si>
    <t>Distribuidora de Insumos Agrícolas y Veterinarios</t>
  </si>
  <si>
    <t xml:space="preserve">Cooperativa Agrícola Pisquera San Carlos Ltda </t>
  </si>
  <si>
    <t>Fundo San Carlos s/n</t>
  </si>
  <si>
    <t>Vicuña</t>
  </si>
  <si>
    <t>51 2411074 / 51 2756635</t>
  </si>
  <si>
    <t xml:space="preserve">info@olivier.cl- v.robles@olivier.cl </t>
  </si>
  <si>
    <t>www.olivier.cl</t>
  </si>
  <si>
    <t>71.598.400-8</t>
  </si>
  <si>
    <t>Manuel Rodríguez 1040</t>
  </si>
  <si>
    <t>64 2254200 / 64 2254201</t>
  </si>
  <si>
    <t>cooprinsem@cooprinsem.cl</t>
  </si>
  <si>
    <t>82.392.600-6</t>
  </si>
  <si>
    <t>Venta de Insumos y Servicios Agropecuarios; Estaciones de Servicio</t>
  </si>
  <si>
    <t>ISO 17025: 2005- NCh 2728: 2003</t>
  </si>
  <si>
    <t>INN- IRAM</t>
  </si>
  <si>
    <t>Camino Peralillo s/n</t>
  </si>
  <si>
    <t>51 2554300 / 224762313</t>
  </si>
  <si>
    <t>capel@capel.cl</t>
  </si>
  <si>
    <t>www.piscocapel.cl</t>
  </si>
  <si>
    <t>82.262.600-9</t>
  </si>
  <si>
    <t>Industrialización y Comercialización de Vinos, Alcoholes, Mostos, Museos</t>
  </si>
  <si>
    <t>copelec@copelec.cl</t>
  </si>
  <si>
    <t>www.copelec.cl</t>
  </si>
  <si>
    <t>80.237.700-2</t>
  </si>
  <si>
    <t>Agustinas 1141</t>
  </si>
  <si>
    <t>600 2001200</t>
  </si>
  <si>
    <t>www.coopeuch.cl</t>
  </si>
  <si>
    <t>82.878.900-7</t>
  </si>
  <si>
    <t>Cooperativa de Ahorro y Crédito</t>
  </si>
  <si>
    <t>Avda Las Industrias 4670</t>
  </si>
  <si>
    <t>43 2407070</t>
  </si>
  <si>
    <t>coopelan@coopelan.cl / sramirez@coopelan.cl</t>
  </si>
  <si>
    <t>www.coopelan.cl</t>
  </si>
  <si>
    <t>81.585.900-6</t>
  </si>
  <si>
    <t>Ruta 5 Sur Km 1006,85- Caletera Poniente</t>
  </si>
  <si>
    <t>65 2200400 / 65 2200420</t>
  </si>
  <si>
    <t>www.crell.cl</t>
  </si>
  <si>
    <t>81106.900-0</t>
  </si>
  <si>
    <t>Distriución de Energía Eléctrica</t>
  </si>
  <si>
    <t>Avda Sta Rosa 01726</t>
  </si>
  <si>
    <t>copack@copack.cl</t>
  </si>
  <si>
    <t>copesa@copesa.cl</t>
  </si>
  <si>
    <t>www.copack.cl</t>
  </si>
  <si>
    <t>99.590.140.4</t>
  </si>
  <si>
    <t>Fábrica de Envases Flexibles</t>
  </si>
  <si>
    <t>ISO 09001:2008</t>
  </si>
  <si>
    <t>San Pedro 9695, Parque Industrial Puerto Santiago</t>
  </si>
  <si>
    <t>info@girona.cl</t>
  </si>
  <si>
    <t>www.copan.cl</t>
  </si>
  <si>
    <t>www.copapel.cl</t>
  </si>
  <si>
    <t>77.198.720-6</t>
  </si>
  <si>
    <t>Insumos para la Industria de Alimentos</t>
  </si>
  <si>
    <t>jbaeza@copapel.cl</t>
  </si>
  <si>
    <t>87.762.600-8</t>
  </si>
  <si>
    <t>Comercialización de Papeles y Equipos</t>
  </si>
  <si>
    <t>Avda Del Valle 601 P 5 Of 51, Ciudad Empresarial</t>
  </si>
  <si>
    <t>adelrio@copaper.cl</t>
  </si>
  <si>
    <t>96.756.130-4</t>
  </si>
  <si>
    <t>Importación y Exportación de Papel y Artículos de Oficina</t>
  </si>
  <si>
    <t xml:space="preserve">Copefrut S.A </t>
  </si>
  <si>
    <t>75 2209100</t>
  </si>
  <si>
    <t>75 2380905</t>
  </si>
  <si>
    <t>copefrut@copefrut.cl / gerencia.general@copefrut.cl</t>
  </si>
  <si>
    <t>www.copefrut.cl</t>
  </si>
  <si>
    <t>81.836.000-2</t>
  </si>
  <si>
    <t>Exportación de Frutas y Ventas de Pesticidas</t>
  </si>
  <si>
    <t>Global GAP- BRC- Exportadora Orgánica- Estándar Walmart</t>
  </si>
  <si>
    <t>NSF International- Bureau Veritas- IMO Chile- Costco</t>
  </si>
  <si>
    <t>Avda Apoquindo 4660 P 7 al 17</t>
  </si>
  <si>
    <t>www.grupocopesa.cl</t>
  </si>
  <si>
    <t>76.170.725-6</t>
  </si>
  <si>
    <t>Publicación de Diarios y Periódicos a nivel nacional</t>
  </si>
  <si>
    <t>Corcoran y Cía Ltda</t>
  </si>
  <si>
    <t>San Nicolás 994</t>
  </si>
  <si>
    <t>correo@copigraf.cl</t>
  </si>
  <si>
    <t>www.copigraf.cl</t>
  </si>
  <si>
    <t>85.074.600-1</t>
  </si>
  <si>
    <t>Coppelia S.p.A</t>
  </si>
  <si>
    <t>Las Garzas 930</t>
  </si>
  <si>
    <t>www.coppelia.cl</t>
  </si>
  <si>
    <t>www.copyexpress.cl</t>
  </si>
  <si>
    <t>www.corcoran.cl</t>
  </si>
  <si>
    <t>www.cordero.cl</t>
  </si>
  <si>
    <t>76.865.798-K</t>
  </si>
  <si>
    <t>Heladería, Pastelería, Cafetería, Confitería</t>
  </si>
  <si>
    <t>Avda Vitacura 6710 Local C-7</t>
  </si>
  <si>
    <t>222192148 / 222180542</t>
  </si>
  <si>
    <t>neoortiz@copyexpress.cl</t>
  </si>
  <si>
    <t>77.313.490-1</t>
  </si>
  <si>
    <t>Centro de Copiado y Librería</t>
  </si>
  <si>
    <t>Avda Pdte. Carlos Ibañez del Campo 05765</t>
  </si>
  <si>
    <t>61 2740100</t>
  </si>
  <si>
    <t>64 2740101</t>
  </si>
  <si>
    <t>pcorcoran@corcoran.cl</t>
  </si>
  <si>
    <t>86.527.400-9</t>
  </si>
  <si>
    <t>Distribuidores de Productos de Abarrotes</t>
  </si>
  <si>
    <t>Victoria Subercaseaux 209</t>
  </si>
  <si>
    <t>226381176 / 226391569</t>
  </si>
  <si>
    <t>hmontecarlo@terra.cl</t>
  </si>
  <si>
    <t>www.hotelmontecarlo.cl</t>
  </si>
  <si>
    <t>86.874.200-3</t>
  </si>
  <si>
    <t>Hotel Turismo- Restorant</t>
  </si>
  <si>
    <t>Antofagasta 3065</t>
  </si>
  <si>
    <t>226833731 / 226833739</t>
  </si>
  <si>
    <t>transformadores@cordero.cl</t>
  </si>
  <si>
    <t>89.435.600-6</t>
  </si>
  <si>
    <t>Mantención y Reparación de Transformadores de Alta Tensión</t>
  </si>
  <si>
    <t>Carmen 2049</t>
  </si>
  <si>
    <t>225561777/ 225550421</t>
  </si>
  <si>
    <t>administracion@cordoneriaedith.cl / contabilidad@cordoneriaedith.cl</t>
  </si>
  <si>
    <t>www.cordoneriaedith.cl</t>
  </si>
  <si>
    <t>86.953.700-4</t>
  </si>
  <si>
    <t>Fabricación y Venta de Huinchas, Flecos, Costuras y Cuerdas</t>
  </si>
  <si>
    <t>Cerro El Plomo 5931 P 12 Of 1206</t>
  </si>
  <si>
    <t>225367933/ 222618084</t>
  </si>
  <si>
    <t>coremaq@entelchile.net / coremaq@coremaq.com / sales@coremaq.com</t>
  </si>
  <si>
    <t>www.coremaq.com</t>
  </si>
  <si>
    <t>96.554.800-9</t>
  </si>
  <si>
    <t>Importación y Representación de Máquinas Herramienta</t>
  </si>
  <si>
    <t>San Nicolás 630</t>
  </si>
  <si>
    <t>recepción@coresa.cl</t>
  </si>
  <si>
    <t>www.coresa.cl</t>
  </si>
  <si>
    <t>92.723.000-3</t>
  </si>
  <si>
    <t>Fábrica Envases Industriales</t>
  </si>
  <si>
    <t>ISO 9001: 2000-ISO 14001</t>
  </si>
  <si>
    <t xml:space="preserve">Cornejo y San Martín  Sociedad de Profesionales Ltda </t>
  </si>
  <si>
    <t>Esmeralda 940 Of 104</t>
  </si>
  <si>
    <t>32 2252535 / 32 2223494</t>
  </si>
  <si>
    <t>32 2252622</t>
  </si>
  <si>
    <t>contacto@cornejoysanmartin.cl</t>
  </si>
  <si>
    <t>77.544.130-5</t>
  </si>
  <si>
    <t>Rosario Norte 660 P 23</t>
  </si>
  <si>
    <t>226606135 / 226606040</t>
  </si>
  <si>
    <t>fabian.salinas@corpgroup.cl</t>
  </si>
  <si>
    <t>96.758.830-K</t>
  </si>
  <si>
    <t>Sociedad de inversiones</t>
  </si>
  <si>
    <t>Vista Hermosa 2350 Galpón 4</t>
  </si>
  <si>
    <t>corpack@corpack.cl</t>
  </si>
  <si>
    <t>96.868.840-5</t>
  </si>
  <si>
    <t>Importación y Distribución de Corchos</t>
  </si>
  <si>
    <t>IFA PACsecure</t>
  </si>
  <si>
    <t>DQS</t>
  </si>
  <si>
    <t>Avda El Golf 150 P 15</t>
  </si>
  <si>
    <t>www.corpesca.cl</t>
  </si>
  <si>
    <t>96.893.820-7</t>
  </si>
  <si>
    <t xml:space="preserve">Corpora Agrícola S.A  </t>
  </si>
  <si>
    <t>Fundo Colunquen, Camino Troncal s/n, Estación Palomar, Panquehue</t>
  </si>
  <si>
    <t>34 2498800</t>
  </si>
  <si>
    <t>www.corporafruit.com</t>
  </si>
  <si>
    <t>96.613.750-9</t>
  </si>
  <si>
    <t>Avda Vitacura 5982</t>
  </si>
  <si>
    <t>secretariaccab@alemana.cl</t>
  </si>
  <si>
    <t>www.alemana-benef.cl</t>
  </si>
  <si>
    <t>83.850.500-7</t>
  </si>
  <si>
    <t>Hospitalario</t>
  </si>
  <si>
    <t>Agustinas 1357 P 3</t>
  </si>
  <si>
    <t>gerencia@corma.cl</t>
  </si>
  <si>
    <t>www.corma.cl</t>
  </si>
  <si>
    <t>82.899.100-0</t>
  </si>
  <si>
    <t>Marchant Pereira 10 Of 1401</t>
  </si>
  <si>
    <t>secretaria@ciedess.cl</t>
  </si>
  <si>
    <t>www.ciedess.cl</t>
  </si>
  <si>
    <t>71.800.700-3</t>
  </si>
  <si>
    <t xml:space="preserve">Corporación </t>
  </si>
  <si>
    <t xml:space="preserve">Corporación Club Viña del Mar </t>
  </si>
  <si>
    <t>Plaza Sucre s/n</t>
  </si>
  <si>
    <t>32 2680016</t>
  </si>
  <si>
    <t>clubvina@vtr.net</t>
  </si>
  <si>
    <t>www.clubvina.cl</t>
  </si>
  <si>
    <t>82.105.700-0</t>
  </si>
  <si>
    <t>Agustinas 794</t>
  </si>
  <si>
    <t>www.municipal.cl</t>
  </si>
  <si>
    <t>70.946.300-4</t>
  </si>
  <si>
    <t>Artístico Cultural</t>
  </si>
  <si>
    <t>Fresia 659</t>
  </si>
  <si>
    <t>229224920 - 232245310</t>
  </si>
  <si>
    <t>abastecimiento.corporacion@gmail.com  / rrpp.corporacion@carabineros.cl</t>
  </si>
  <si>
    <t>www.corporacion-f.cl</t>
  </si>
  <si>
    <t>65.154.650-8</t>
  </si>
  <si>
    <t>Mrchant Pereira 3188</t>
  </si>
  <si>
    <t>cbc@cbc.cl</t>
  </si>
  <si>
    <t>www.cbc.cl</t>
  </si>
  <si>
    <t>81.476.000-6</t>
  </si>
  <si>
    <t>Estudios Proyectos, Asesorías y Capacitación Técnica</t>
  </si>
  <si>
    <t>Agustinas 1357 P 11</t>
  </si>
  <si>
    <t>otic@corporacionsofofa.cl</t>
  </si>
  <si>
    <t>www.corporacionsofofa.cl</t>
  </si>
  <si>
    <t>70.417.500-0</t>
  </si>
  <si>
    <t>info@cordep.cl / veronica.villar@cordep.cl</t>
  </si>
  <si>
    <t>www.cordep.cl / www.facebook.com/cordepcchc</t>
  </si>
  <si>
    <t>70.659.800-6</t>
  </si>
  <si>
    <t>Deporte y Recreación</t>
  </si>
  <si>
    <t>Avda Apoquindo 6859</t>
  </si>
  <si>
    <t>gerencia@stadioitaliano.cl</t>
  </si>
  <si>
    <t>www.stadioitaliano.cl</t>
  </si>
  <si>
    <t>70.011.630-1</t>
  </si>
  <si>
    <t>Campo Deportivo</t>
  </si>
  <si>
    <t>Avda Apoquindo 6750 P 21</t>
  </si>
  <si>
    <t>cdt@cdt.cl</t>
  </si>
  <si>
    <t>www.cdt.cl</t>
  </si>
  <si>
    <t>71.630.200-8</t>
  </si>
  <si>
    <t>Asesorías y Servicios para el Desarrollo Tecnológico en la Construcción</t>
  </si>
  <si>
    <t>Avda Luis Pasteur 6335</t>
  </si>
  <si>
    <t>office@bradford.cl</t>
  </si>
  <si>
    <t>www.bradford.cl</t>
  </si>
  <si>
    <t>70-786.100-2</t>
  </si>
  <si>
    <t>Colegio</t>
  </si>
  <si>
    <t>Huérfanos 1270</t>
  </si>
  <si>
    <t>226903059 / 226903134</t>
  </si>
  <si>
    <t>comunica@codelco.cl</t>
  </si>
  <si>
    <t>www.codelco.com</t>
  </si>
  <si>
    <t>61.704.000-0</t>
  </si>
  <si>
    <t>Paseo Presidente Bulnes 285</t>
  </si>
  <si>
    <t>226630000 / 226630125</t>
  </si>
  <si>
    <t>consulta.oirs@conaf.cl</t>
  </si>
  <si>
    <t>www.conaf.cl</t>
  </si>
  <si>
    <t>61.313.000-4</t>
  </si>
  <si>
    <t>Servicio Forestal</t>
  </si>
  <si>
    <t>ISO 9001: 2008 Sistemas Gestión de Calidad</t>
  </si>
  <si>
    <t>Avda El Parrón 533</t>
  </si>
  <si>
    <t>rabco@rabco.cl</t>
  </si>
  <si>
    <t>www.rabco.cl</t>
  </si>
  <si>
    <t>83.537.800-4</t>
  </si>
  <si>
    <t>Ingeniería y Representaciones</t>
  </si>
  <si>
    <t>José Domingo Cañas 2819</t>
  </si>
  <si>
    <t>info@reuna.cl</t>
  </si>
  <si>
    <t>www.reuna.cl</t>
  </si>
  <si>
    <t>72.529.900-1</t>
  </si>
  <si>
    <t>Servicio de Conexión a Redes Computacionales</t>
  </si>
  <si>
    <t>Corthorn Quality (Chile ) S.A</t>
  </si>
  <si>
    <t xml:space="preserve">Cosemar S.A </t>
  </si>
  <si>
    <t>Avda La Montaña 58</t>
  </si>
  <si>
    <t>www.tecfluid.cl</t>
  </si>
  <si>
    <t>info@tecfluid.cl  / tiare.saldana@tecfluid.cl</t>
  </si>
  <si>
    <t>96.599.680-K</t>
  </si>
  <si>
    <t>Inportación, Exportación y Distribución de Equipos Industriales</t>
  </si>
  <si>
    <t>223534201 / 223534200</t>
  </si>
  <si>
    <t>comunicación@imaginaccion.com / aapp@imaginaccion.cl</t>
  </si>
  <si>
    <t>78.897.060-9</t>
  </si>
  <si>
    <t>Asesorías en Asuntos Públicos y Comunicación Estratégica</t>
  </si>
  <si>
    <t>La Oración 1285, Parque de Negocios ENEA</t>
  </si>
  <si>
    <t xml:space="preserve">malvial@corrupac.cl </t>
  </si>
  <si>
    <t>www.corrupac.cl</t>
  </si>
  <si>
    <t>76.102.542-2</t>
  </si>
  <si>
    <t>Fabricación y Comercialización de Envases y Embalajes de Papel y Cartón Corrugado</t>
  </si>
  <si>
    <t>ISO 9001. 2015-  NCh</t>
  </si>
  <si>
    <t>Compañía 1140</t>
  </si>
  <si>
    <t>60.306.000-8</t>
  </si>
  <si>
    <t>Poder Judicial</t>
  </si>
  <si>
    <t>Palacio Riesco 4549</t>
  </si>
  <si>
    <t>frederick@corthorn.cl</t>
  </si>
  <si>
    <t>www.corthorn.cl</t>
  </si>
  <si>
    <t>96.535.120-5</t>
  </si>
  <si>
    <t>Control, Certificación de Calidad y Gestión de Calidad. Análisis de Laboratorio en Alimentos y Aguas</t>
  </si>
  <si>
    <t>ISO 17025</t>
  </si>
  <si>
    <t>A2LA (American Association for Laboratory Accreditation</t>
  </si>
  <si>
    <t>Santa rosa 1445</t>
  </si>
  <si>
    <t>225561606/ 232731400</t>
  </si>
  <si>
    <t>clientes@cormet.net</t>
  </si>
  <si>
    <t>www.cormet.net</t>
  </si>
  <si>
    <t>76.080.240-9</t>
  </si>
  <si>
    <t>Fabricación de Cortinas Metálicas</t>
  </si>
  <si>
    <t>Avda Vicuña Mackenna 3500</t>
  </si>
  <si>
    <t>coseche@coseche.com</t>
  </si>
  <si>
    <t>www.coseche.com</t>
  </si>
  <si>
    <t>91.139.000-0</t>
  </si>
  <si>
    <t>5 Oriente 368</t>
  </si>
  <si>
    <t>32 2692859</t>
  </si>
  <si>
    <t>cosemar@entelchile.net</t>
  </si>
  <si>
    <t>www.cosemar.cl</t>
  </si>
  <si>
    <t>96.827.370-1</t>
  </si>
  <si>
    <t>Servicio de Aseo</t>
  </si>
  <si>
    <t>Los Industriales 2853</t>
  </si>
  <si>
    <t>222937146 / 222949103</t>
  </si>
  <si>
    <t>jcraig@cosme-silkey.cl / facturacion@cosme-silkey.cl</t>
  </si>
  <si>
    <t>76.236.592-8</t>
  </si>
  <si>
    <t>Comercialización de Artículos de Cosmética</t>
  </si>
  <si>
    <t>Vargas Fontecilla 3830</t>
  </si>
  <si>
    <t>www.cosmeticanacional.cl</t>
  </si>
  <si>
    <t>77.790.420-5</t>
  </si>
  <si>
    <t>Fabricación y Distribución de Cosméticos</t>
  </si>
  <si>
    <t>Avda Central 350, Parque Industrial Aeropuerto</t>
  </si>
  <si>
    <t>www.avon.com</t>
  </si>
  <si>
    <t>85.077.900-7</t>
  </si>
  <si>
    <t>Comercializadora de Productos Químicos y Cosméticos</t>
  </si>
  <si>
    <t>Río Refugio 9652, Parque Industrial ENEA</t>
  </si>
  <si>
    <t>Importadora y Distribuidora de Equipos Hidrálicos, Calefacción, Eléctricos, Climatización</t>
  </si>
  <si>
    <t>Avda Pedro de Valdivia 1738</t>
  </si>
  <si>
    <t>cosvan@drfontbote.cl</t>
  </si>
  <si>
    <t>www.drfontbote.cl</t>
  </si>
  <si>
    <t>79.503.240-1</t>
  </si>
  <si>
    <t>Laboratorio Cosmético</t>
  </si>
  <si>
    <t>Chiloé 4846</t>
  </si>
  <si>
    <t>angelina.ubilla@nexans.com</t>
  </si>
  <si>
    <t>96.570.160-5</t>
  </si>
  <si>
    <t>Embalajes Industriales</t>
  </si>
  <si>
    <t>Antonio Varas 687 Of 902</t>
  </si>
  <si>
    <t>45 2211109 / 45 2233236</t>
  </si>
  <si>
    <t>45 2211109</t>
  </si>
  <si>
    <t>gschifferli@covarrubiascorredores.cl / covac@entelchile.net</t>
  </si>
  <si>
    <t>81.784.800-1</t>
  </si>
  <si>
    <t>Comisionistas ( Propiedades y Servicios Agrícolas).</t>
  </si>
  <si>
    <t xml:space="preserve">Covepa SpA </t>
  </si>
  <si>
    <t xml:space="preserve">Covisa S.A </t>
  </si>
  <si>
    <t>Marchant Pereira 367 Of 403</t>
  </si>
  <si>
    <t>covenco@covenco.cl</t>
  </si>
  <si>
    <t>covisa@covisa.cl</t>
  </si>
  <si>
    <t>creaciones@creaciones.cl</t>
  </si>
  <si>
    <t>www.covenco.cl</t>
  </si>
  <si>
    <t>96.880.130-9</t>
  </si>
  <si>
    <t>Computadores para Empresas y Servicios de Ingeniería, Mantención y Arriendo de Computadores</t>
  </si>
  <si>
    <t>Chorrillos 1349</t>
  </si>
  <si>
    <t>65 2270100</t>
  </si>
  <si>
    <t>onfo@covepa.org</t>
  </si>
  <si>
    <t>www.covepa.com</t>
  </si>
  <si>
    <t>88.909.800-7</t>
  </si>
  <si>
    <t xml:space="preserve">Productos Agrícolas y Veterinarios </t>
  </si>
  <si>
    <t>Los Paltos 2665, Barrio Industrial</t>
  </si>
  <si>
    <t>ventas@covercomposites.cl / lpenroz@covercomposites.cl</t>
  </si>
  <si>
    <t>www.pamoplas.cl</t>
  </si>
  <si>
    <t>76.693.755-1</t>
  </si>
  <si>
    <t>Plásticos Reforzados</t>
  </si>
  <si>
    <t>Variante Agua Santa 4303</t>
  </si>
  <si>
    <t>32 2503100</t>
  </si>
  <si>
    <t>www.covisa.cl</t>
  </si>
  <si>
    <t>93.698.000-7</t>
  </si>
  <si>
    <t>Fabricación de Conductores Eléctricos</t>
  </si>
  <si>
    <t>DQS-UL</t>
  </si>
  <si>
    <t>Avda Vitacura 2939 P 20, Edificio Millenium</t>
  </si>
  <si>
    <t>cpt@cpt.cl / cptgcia@cpt.cl</t>
  </si>
  <si>
    <t>www.cpt.cl</t>
  </si>
  <si>
    <t>83.562.400-4</t>
  </si>
  <si>
    <t>Puertos y Aeropuertos</t>
  </si>
  <si>
    <t>Napoleón 3200 Of 904</t>
  </si>
  <si>
    <t>crea@crea-comunicaciones.cl</t>
  </si>
  <si>
    <t>www.crea-comunicaciones.cl</t>
  </si>
  <si>
    <t>77.579.330-9</t>
  </si>
  <si>
    <t>Servicios de Producción, Marketing y Eventos- Asesorías en Relaciones Públicas</t>
  </si>
  <si>
    <t>Avda Perú 946</t>
  </si>
  <si>
    <t>sergioparam@maryviolet.cl</t>
  </si>
  <si>
    <t>www.maryviolet.cl</t>
  </si>
  <si>
    <t>79.583.380-3</t>
  </si>
  <si>
    <t xml:space="preserve">Crecic S.A </t>
  </si>
  <si>
    <t>Avda España 420-430</t>
  </si>
  <si>
    <t>amillan@wados.cl</t>
  </si>
  <si>
    <t>81.776.200-K</t>
  </si>
  <si>
    <t>Avda Apoquindo 6550 P 13 Of 1303</t>
  </si>
  <si>
    <t>222351111 / 228739500</t>
  </si>
  <si>
    <t>www.creaciones.cl</t>
  </si>
  <si>
    <t>85.048.400-7</t>
  </si>
  <si>
    <t>Servicios de Publicidad, Asesorías Comunicacionales y Periodísticas</t>
  </si>
  <si>
    <t>Santa Filomena 577</t>
  </si>
  <si>
    <t>227373917 / 227776541</t>
  </si>
  <si>
    <t>wanser@wanser.cl</t>
  </si>
  <si>
    <t>www.wanser.cl</t>
  </si>
  <si>
    <t>78.063.020-5</t>
  </si>
  <si>
    <t>Fábrica de Ropa Sport para Caballeros y Ropa Interior para Hombres e Importaciones</t>
  </si>
  <si>
    <t>San Sebastián 2881 Of 1</t>
  </si>
  <si>
    <t>crecer@crecer.cl</t>
  </si>
  <si>
    <t>www.crecer.cl</t>
  </si>
  <si>
    <t>96.710.640-2</t>
  </si>
  <si>
    <t>Tucapel 1055</t>
  </si>
  <si>
    <t>41 2567500</t>
  </si>
  <si>
    <t>crecic@crecic.cl</t>
  </si>
  <si>
    <t>www.crecic.cl</t>
  </si>
  <si>
    <t>87.019.000-K</t>
  </si>
  <si>
    <t>Venta de &lt;productos y Servicios Computacionales</t>
  </si>
  <si>
    <t>Avda Apoquindo 3721 P 9</t>
  </si>
  <si>
    <t>224501600/ 224461700</t>
  </si>
  <si>
    <t>ngarces@imtrust.cl</t>
  </si>
  <si>
    <t>www.credicorpcapital.cl / www.credicorpcapitalchile.com</t>
  </si>
  <si>
    <t>99.549.940-1</t>
  </si>
  <si>
    <t>Administradora de Fondos</t>
  </si>
  <si>
    <t>Avda Club Hípico 1450</t>
  </si>
  <si>
    <t>226835370 / 226836187/ 226834606</t>
  </si>
  <si>
    <t>info@criadores.cl</t>
  </si>
  <si>
    <t>www.criadores.cl</t>
  </si>
  <si>
    <t>96.650.080-8</t>
  </si>
  <si>
    <t>Arriendos de Pesebreras</t>
  </si>
  <si>
    <t>LoLópez 1638 ( Mapocho Alt 6200 )</t>
  </si>
  <si>
    <t>Cerro Navia</t>
  </si>
  <si>
    <t>info@cristalart.cl / renatofenzo@cristalart.cl</t>
  </si>
  <si>
    <t>www.cristalart.cl</t>
  </si>
  <si>
    <t>81.863.600-8</t>
  </si>
  <si>
    <t>Manufactura de Cristalería Fina de Mesa</t>
  </si>
  <si>
    <t xml:space="preserve">Cristalerías de Chile S.A </t>
  </si>
  <si>
    <t>Cruciani y Compañía Ltda</t>
  </si>
  <si>
    <t>José Luis Caro 501</t>
  </si>
  <si>
    <t>Padre Hurtado</t>
  </si>
  <si>
    <t>www.cristalchile.cl</t>
  </si>
  <si>
    <t>ventas@cristalchile.cl / cdiazc@cristalchile.cl</t>
  </si>
  <si>
    <t>90.331.000-6</t>
  </si>
  <si>
    <t>ISO 9001 - 22000- 500001</t>
  </si>
  <si>
    <t>Dagoberto Godoy 145</t>
  </si>
  <si>
    <t>224374500 / 224307312</t>
  </si>
  <si>
    <t>cristoro@cristoro.cl</t>
  </si>
  <si>
    <t>www.cristoro.cl</t>
  </si>
  <si>
    <t>93.372.000-4</t>
  </si>
  <si>
    <t>Fábrica de Envases de Vidrio</t>
  </si>
  <si>
    <t>Palacio Riesco 4005</t>
  </si>
  <si>
    <t>226257763 / 226257472</t>
  </si>
  <si>
    <t>valdes@mueblescristianvaldes.cl</t>
  </si>
  <si>
    <t>www.mueblesvaldes.com</t>
  </si>
  <si>
    <t>83.090.100-0</t>
  </si>
  <si>
    <t>Fábrica de Muebles de Madera y Cuero</t>
  </si>
  <si>
    <t xml:space="preserve">Crossville Fabric Chile S.A </t>
  </si>
  <si>
    <t>Mariano Egaña 820</t>
  </si>
  <si>
    <t>Tomé</t>
  </si>
  <si>
    <t>41 2720200</t>
  </si>
  <si>
    <t>recepcion@crossvillefabric.com</t>
  </si>
  <si>
    <t>www.crossvillefabric.com</t>
  </si>
  <si>
    <t>96.999.970-6</t>
  </si>
  <si>
    <t>Manufactura y Comercialización de Productos Textiles</t>
  </si>
  <si>
    <t>Avda El Bosque norte 0440 P 11 Of 1103</t>
  </si>
  <si>
    <t>224423100 / 224423122</t>
  </si>
  <si>
    <t>76.459.850-2</t>
  </si>
  <si>
    <t>Transporte Marítimo</t>
  </si>
  <si>
    <t>Uno Norte 3750-B</t>
  </si>
  <si>
    <t>32 2855973 / 32 2849852</t>
  </si>
  <si>
    <t>32 2855973</t>
  </si>
  <si>
    <t>gerencia@cruciani.cl / contacto@cruciani.cl</t>
  </si>
  <si>
    <t>www.cruciani.cl</t>
  </si>
  <si>
    <t>81.545.100-7</t>
  </si>
  <si>
    <t>Venta de Repuestos y Reparación de Automóviles Motorizados</t>
  </si>
  <si>
    <t>Avda Pedro de Valdivia 0193 P 4</t>
  </si>
  <si>
    <t>info@cruzabogados.cl / recepción@cruzabogados.cl</t>
  </si>
  <si>
    <t>www.cruzabogados.cl</t>
  </si>
  <si>
    <t>76.908.370-7</t>
  </si>
  <si>
    <t>Abogados Jurídicos</t>
  </si>
  <si>
    <t xml:space="preserve">Cultivos Yadran S.A </t>
  </si>
  <si>
    <t xml:space="preserve">Cultivos Marinos Tongoy S.A </t>
  </si>
  <si>
    <t xml:space="preserve">Cultivos Marinos San Cristobal S.A </t>
  </si>
  <si>
    <t>Avda Isidora Goyenechea 3162 P 6 Of 601</t>
  </si>
  <si>
    <t>osalinas@cruzydavila.cl / ingenieros@cruzydavila.cl</t>
  </si>
  <si>
    <t>www.cruzydavila.cl</t>
  </si>
  <si>
    <t>87.930.900-K</t>
  </si>
  <si>
    <t>Alberto Llona 777</t>
  </si>
  <si>
    <t>www.electrolux.cl / www.cti.cl / www.fensa.cl / www.mademsa.cl</t>
  </si>
  <si>
    <t>76.163.495.-K</t>
  </si>
  <si>
    <t>Fabricación de otros Productos Elaborados de Metal N:C:P:</t>
  </si>
  <si>
    <t>ISO 9001: 20015</t>
  </si>
  <si>
    <t>Avda Inglaterra 1436</t>
  </si>
  <si>
    <t>227374874 / 227352803 / 227355591</t>
  </si>
  <si>
    <t>marroqctm@empresasctm.cl / monica.araneda@empresasctm.cl</t>
  </si>
  <si>
    <t>www.empresasctm.cl</t>
  </si>
  <si>
    <t>76.409.739-4</t>
  </si>
  <si>
    <t>Industria, Distribución, importación y Exportación de Artículos de Marketing, Atículos de Oficina, Electrodomésticos y Vajilla.</t>
  </si>
  <si>
    <t>Avda Lo Espejo 02356</t>
  </si>
  <si>
    <t>lgalaz@cuerotexsa.cl</t>
  </si>
  <si>
    <t>83.264.600-8</t>
  </si>
  <si>
    <t>Comercialización de Cueros Sintéticos</t>
  </si>
  <si>
    <t>Panamericana Norte 895, Caleta Los Patos- Sector Punta Fodden</t>
  </si>
  <si>
    <t>Caldera</t>
  </si>
  <si>
    <t>52 2317560 / 52 2317561</t>
  </si>
  <si>
    <t>cultivosmarinos@sancristobal.cl / administracioncm@sancristobal.cl</t>
  </si>
  <si>
    <t>www.abalone.cl</t>
  </si>
  <si>
    <t>96.775.140-5</t>
  </si>
  <si>
    <t>Reproducción y Crianza de Peces y Mariscos</t>
  </si>
  <si>
    <t>Las Gaviotas s/n</t>
  </si>
  <si>
    <t>Tongoy</t>
  </si>
  <si>
    <t>51 2391260 / 51 2391980</t>
  </si>
  <si>
    <t>51 2391980</t>
  </si>
  <si>
    <t>enrique.valdivia@cultimar.cl  / enrique.valdivia@fch.cl</t>
  </si>
  <si>
    <t>www.tongoy.com / www.cultimar.cl</t>
  </si>
  <si>
    <t>89.636.100-7</t>
  </si>
  <si>
    <t>Producción y Comercialización de Semillas de Ostras del Pacífico y Ostión del Norte</t>
  </si>
  <si>
    <t>Quellón Viejo Rural s/n</t>
  </si>
  <si>
    <t>Quellón</t>
  </si>
  <si>
    <t>65 2352150</t>
  </si>
  <si>
    <t>yadran@yadran.cl</t>
  </si>
  <si>
    <t>www.yadran.cl</t>
  </si>
  <si>
    <t>96.550.920-8</t>
  </si>
  <si>
    <t>Avda Vicuña Mackenna  Oriente 5951</t>
  </si>
  <si>
    <t>223919000 / 223919001</t>
  </si>
  <si>
    <t>casamatriz@curifor.com</t>
  </si>
  <si>
    <t>www.curifor.com</t>
  </si>
  <si>
    <t>92.909.000-4</t>
  </si>
  <si>
    <t>Avda Lo Espejo 2100</t>
  </si>
  <si>
    <t>comex@melero.cl</t>
  </si>
  <si>
    <t>91.448.000-0</t>
  </si>
  <si>
    <t>Curtiduría de Cueros</t>
  </si>
  <si>
    <t>Avda Apoquindo 3000 P 9 Of 903</t>
  </si>
  <si>
    <t>mmerino@curtal.cl</t>
  </si>
  <si>
    <t>92.422.000-7</t>
  </si>
  <si>
    <t>Curtiembre</t>
  </si>
  <si>
    <t>Avda México694</t>
  </si>
  <si>
    <t>226293599 / 226295053</t>
  </si>
  <si>
    <t>contacto@curvatec.cl</t>
  </si>
  <si>
    <t>www.curvatec.cl</t>
  </si>
  <si>
    <t>76.822.987-2</t>
  </si>
  <si>
    <t>Curvados Técnicos en Madera</t>
  </si>
  <si>
    <t>Arzobispo Larraín Gandarillas 65</t>
  </si>
  <si>
    <t>227607600 / 222252676</t>
  </si>
  <si>
    <t>cvmark@cvmark.cl / sandra.sanmartin@cvmark.cl</t>
  </si>
  <si>
    <t>www.cvmark.cl</t>
  </si>
  <si>
    <t>78.627.970-4</t>
  </si>
  <si>
    <t>Publicidad Vía Pública</t>
  </si>
  <si>
    <t>Carmencita 25 Of 61</t>
  </si>
  <si>
    <t>info@cybercenter.cl</t>
  </si>
  <si>
    <t>www.cybercenter.cl</t>
  </si>
  <si>
    <t>96.783.990-6</t>
  </si>
  <si>
    <t>Cibernética y Computación ( Diseño de Páginas Web, Correo Electrónico, Asesorías en General ) y Agencia de Publicidad</t>
  </si>
  <si>
    <t>Chiloé 1120</t>
  </si>
  <si>
    <t>matorres@cybermedial.cl</t>
  </si>
  <si>
    <t>www.cybermedial.cl</t>
  </si>
  <si>
    <t>99.514.760-2</t>
  </si>
  <si>
    <t>Comunicaciones Multisensoriales</t>
  </si>
  <si>
    <t>Antonio Bellet 292 Of 504</t>
  </si>
  <si>
    <t>contacto--est@cygnus.cl</t>
  </si>
  <si>
    <t>www.cygnus.cl</t>
  </si>
  <si>
    <t>76.762.610-K</t>
  </si>
  <si>
    <t>Servicio Suministro de Personal; Empresas Servicios Transitorios</t>
  </si>
  <si>
    <t>Avda Portugal 601</t>
  </si>
  <si>
    <t>227337500 / 227337600</t>
  </si>
  <si>
    <t>Recepcion@cignus.cl</t>
  </si>
  <si>
    <t>www.cignus.cl</t>
  </si>
  <si>
    <t>77.128.790-5</t>
  </si>
  <si>
    <t>Asesorías Comerciales, Comercialización de Software y Colocación de Personal</t>
  </si>
  <si>
    <t>Juan Williams Noon 1461</t>
  </si>
  <si>
    <t>226360600 / 226330615</t>
  </si>
  <si>
    <t>cygsa@cygsachile.cl / propuesta@cygsachile.cl</t>
  </si>
  <si>
    <t>www.cygsachile.cl</t>
  </si>
  <si>
    <t>96.768.800-2</t>
  </si>
  <si>
    <t>Asesorías en Obras de Ingeniería</t>
  </si>
  <si>
    <t>Aenor Chile</t>
  </si>
  <si>
    <t>Pocuro 2087</t>
  </si>
  <si>
    <t>info@cynersis.cl</t>
  </si>
  <si>
    <t>www.cynersis.cl</t>
  </si>
  <si>
    <t>77.005.150-9</t>
  </si>
  <si>
    <t>Servicio de Integración Tecnológicas</t>
  </si>
  <si>
    <t>Las Dalias 2718</t>
  </si>
  <si>
    <t>www.solvay.com</t>
  </si>
  <si>
    <t>96.686.630-6</t>
  </si>
  <si>
    <t>Productos Químicos</t>
  </si>
  <si>
    <t>ISO 9001: 2008- ISO 14001: 2004- ISO 14001 RC</t>
  </si>
  <si>
    <t>DNV - SAI Global</t>
  </si>
  <si>
    <t>Segunda avenida 1370</t>
  </si>
  <si>
    <t>contacto@dpa.cl</t>
  </si>
  <si>
    <t>www.dpa.cl</t>
  </si>
  <si>
    <t>78.334.740-7</t>
  </si>
  <si>
    <t>Camino El Alba 8760 Of 404</t>
  </si>
  <si>
    <t>da@da.cl</t>
  </si>
  <si>
    <t>www.da.cl</t>
  </si>
  <si>
    <t>77.859.870-1</t>
  </si>
  <si>
    <t xml:space="preserve">Diseño Gráfico, Producción de Eventos, Servicios y Asesorías en Comunicación y Publicidad </t>
  </si>
  <si>
    <t>Avda Vitacura 4380 Of 84</t>
  </si>
  <si>
    <t>info@dachser.cl</t>
  </si>
  <si>
    <t>www.dachser.cl</t>
  </si>
  <si>
    <t>76.043.316-0</t>
  </si>
  <si>
    <t>Servicio de Logística, Almacenaje y Transporte Internacional</t>
  </si>
  <si>
    <t>Los Nogales Oriente 228</t>
  </si>
  <si>
    <t>www.productosdaily.cl</t>
  </si>
  <si>
    <t>77.278.060-5</t>
  </si>
  <si>
    <t>Elaboradora y Envasadora de Alimentos</t>
  </si>
  <si>
    <t>Eleuterio Ramirez 1046</t>
  </si>
  <si>
    <t>admindaisy@entelchile.net</t>
  </si>
  <si>
    <t>96.719.230-9</t>
  </si>
  <si>
    <t>Compra y Venta de Fantasía- Administración de Personal</t>
  </si>
  <si>
    <t>Luis Pasteur 6385</t>
  </si>
  <si>
    <t>222191663 / 223450500</t>
  </si>
  <si>
    <t>ventas@dalfom.cl</t>
  </si>
  <si>
    <t>www.feltrex.cl</t>
  </si>
  <si>
    <t>79.509.080-0</t>
  </si>
  <si>
    <t>Distribución de Alfombras y Revestimientos</t>
  </si>
  <si>
    <t>Avda Apoquindo 3650 O 501-B</t>
  </si>
  <si>
    <t>victoria.ibanez@damco.com</t>
  </si>
  <si>
    <t>www.damco.com</t>
  </si>
  <si>
    <t>96.914.370-4</t>
  </si>
  <si>
    <t>Transporte Marítimo, Terrestre, Servicios de Carga Aérea y de Pasajeros</t>
  </si>
  <si>
    <t>Danilo Jordán S.A</t>
  </si>
  <si>
    <t xml:space="preserve">Danisco Chile S.A </t>
  </si>
  <si>
    <t xml:space="preserve">Avda Lib. Bernardo O´Higgins 1120 </t>
  </si>
  <si>
    <t>61 2202709</t>
  </si>
  <si>
    <t>jdjordan@danilojordan.cl / kwurth@danilojordan.cl</t>
  </si>
  <si>
    <t>www.danilojordan.com</t>
  </si>
  <si>
    <t>81.533.000-5</t>
  </si>
  <si>
    <t>Ferratería, Exportaciones e Importaciones</t>
  </si>
  <si>
    <t>Camino Longitudinal Sur Km 1078, 6 , Calbuco</t>
  </si>
  <si>
    <t>Pargua</t>
  </si>
  <si>
    <t>65 2259933 / 223622493</t>
  </si>
  <si>
    <t>mabel.espinoza@dupont.com</t>
  </si>
  <si>
    <t>www.danisco.com</t>
  </si>
  <si>
    <t>96.627.500-6</t>
  </si>
  <si>
    <t>Explotación de Recursos</t>
  </si>
  <si>
    <t>Gaspar de La Barrera 2823</t>
  </si>
  <si>
    <t>fzd@dan.cl / info@dan.cl</t>
  </si>
  <si>
    <t>www.dantechnique.cl / www.dan.cl</t>
  </si>
  <si>
    <t>78.063.350-6</t>
  </si>
  <si>
    <t>Ingeniería, Componentes y Proyectos Industriales</t>
  </si>
  <si>
    <t>Zenteno 1165</t>
  </si>
  <si>
    <t>226765200 / 226765202 / 226765224</t>
  </si>
  <si>
    <t>ventas@danus.cl / ventas2@danus.cl</t>
  </si>
  <si>
    <t>www.danus.cl</t>
  </si>
  <si>
    <t>96.576.200-0</t>
  </si>
  <si>
    <t xml:space="preserve">Fabricación y Comercialización de Fittings, Conexiones y Acoples de Bronce. Orientado al Sector Industrial.  Comercialización de Insumos Industriales </t>
  </si>
  <si>
    <t xml:space="preserve">Lloyd´s </t>
  </si>
  <si>
    <t xml:space="preserve">Dartel Valparaíso Ltda </t>
  </si>
  <si>
    <t>Tabaré 994</t>
  </si>
  <si>
    <t>227777470 / 227777700</t>
  </si>
  <si>
    <t>Ventas@darcotex.cl</t>
  </si>
  <si>
    <t>www.darcotex.xl</t>
  </si>
  <si>
    <t>79.735.920-3</t>
  </si>
  <si>
    <t>Distribuidora de Artículos para la Confección Textil</t>
  </si>
  <si>
    <t>Avda Manuel Antonio Matta 326</t>
  </si>
  <si>
    <t>227572201 / 227572209</t>
  </si>
  <si>
    <t>www.dartel.cl</t>
  </si>
  <si>
    <t>www.daycro.cl</t>
  </si>
  <si>
    <t>96.806.110-0</t>
  </si>
  <si>
    <t>Distribuidores de Artículos Eléctricos</t>
  </si>
  <si>
    <t>Independencia 2637</t>
  </si>
  <si>
    <t>32 2213685 / 32 2250298</t>
  </si>
  <si>
    <t>valparaiso@dartel.cl</t>
  </si>
  <si>
    <t>87.773.200-2</t>
  </si>
  <si>
    <t>Dist. De Artículos Eléctricos</t>
  </si>
  <si>
    <t>Marchanr Pereira 221 P 7</t>
  </si>
  <si>
    <t>mariamarta.ramirez@3ds.com</t>
  </si>
  <si>
    <t>www.3ds.com</t>
  </si>
  <si>
    <t>96.823.920-1</t>
  </si>
  <si>
    <t>Comercialización de Software y Hardware</t>
  </si>
  <si>
    <t>Santa Magdalena 75 P 9 Of 903</t>
  </si>
  <si>
    <t>cristian.garcia@dataminesoftware.com</t>
  </si>
  <si>
    <t>www.dataminesoftware.com</t>
  </si>
  <si>
    <t>76.783.640-0</t>
  </si>
  <si>
    <t>Software y Servicios para la Industria Minera</t>
  </si>
  <si>
    <t>Avda Tajamar 183 P 6 Of 601</t>
  </si>
  <si>
    <t>marcela.solis@datco.cl / contacto@datco.cl</t>
  </si>
  <si>
    <t>www.datco.net / www.grupodatco.com</t>
  </si>
  <si>
    <t>96.897.630-3</t>
  </si>
  <si>
    <t>Servicios Computacionales y Procesamiento de Datos</t>
  </si>
  <si>
    <t xml:space="preserve">Avda Presidente Kennedy 5682 P 4 </t>
  </si>
  <si>
    <t>daviddelcurto@ddc.cl</t>
  </si>
  <si>
    <t>www.daviddelcurto.com</t>
  </si>
  <si>
    <t>93.329.000-K</t>
  </si>
  <si>
    <t>Exportaciones Agropecuarias</t>
  </si>
  <si>
    <t>ISO 9001: 2000- BRC- HACCP</t>
  </si>
  <si>
    <t>Avda Gladys Marin 6588 (Ex Pajaritos )</t>
  </si>
  <si>
    <t>recepcion@davisgraphics.cl.</t>
  </si>
  <si>
    <t>www.davisgraphics.cl</t>
  </si>
  <si>
    <t>81.081.200-1</t>
  </si>
  <si>
    <t>Importadora de Maquinaria y Suministros Gráficos</t>
  </si>
  <si>
    <t>Avda Grecia 1235</t>
  </si>
  <si>
    <t>alarmas@daycro.cl / central@daycro.cl</t>
  </si>
  <si>
    <t>78.830.070-0</t>
  </si>
  <si>
    <t>Seguridad Electrónica</t>
  </si>
  <si>
    <t>Avda Nueva Providencia 1860 Of 181</t>
  </si>
  <si>
    <t>dbnet@dbnetcorp.com</t>
  </si>
  <si>
    <t>www.dbnetcorp.com</t>
  </si>
  <si>
    <t>78.079.790-8</t>
  </si>
  <si>
    <t>Desarrollo de Software y Computación</t>
  </si>
  <si>
    <t>Avda Vitacura 2909 P 5 Of 502</t>
  </si>
  <si>
    <t>www.ddbchile.com</t>
  </si>
  <si>
    <t>96.500.060-7</t>
  </si>
  <si>
    <t>Empresa de Publicidad</t>
  </si>
  <si>
    <t>Paseo Philips 28</t>
  </si>
  <si>
    <t>226393749 / 226398248</t>
  </si>
  <si>
    <t>lapiedad@adsl.tie.cl</t>
  </si>
  <si>
    <t>81.505.700.7</t>
  </si>
  <si>
    <t>Importadores Textiles</t>
  </si>
  <si>
    <t>Los Nogales 661, Consominio Industrial Segunda Orbital</t>
  </si>
  <si>
    <t>asmith@dvp.cl /  www.cpinedo@dvp.cl</t>
  </si>
  <si>
    <t>www.dvp.cl</t>
  </si>
  <si>
    <t>89.689.900-7</t>
  </si>
  <si>
    <t>Industria de Plástico</t>
  </si>
  <si>
    <t>Cerro el Plomo 6000 Of 303</t>
  </si>
  <si>
    <t>isabel.boudon@delonguigroup.com / dominique.zolezzi@delonguigroup.com</t>
  </si>
  <si>
    <t>www.delonguigroup.com / www.kenwoodworld.com.es-cl</t>
  </si>
  <si>
    <t>76.122.841-2</t>
  </si>
  <si>
    <t>Importadora de Electrodomésticos</t>
  </si>
  <si>
    <t>Avda Claudio Arrau 9452</t>
  </si>
  <si>
    <t>decaexpress@decaexpress.cl</t>
  </si>
  <si>
    <t>www.decaexpress.cl</t>
  </si>
  <si>
    <t>96.658.590-0</t>
  </si>
  <si>
    <t>Transporte Nacional e Internacional</t>
  </si>
  <si>
    <t>info@decapack.com</t>
  </si>
  <si>
    <t>www.decapack.com</t>
  </si>
  <si>
    <t>93.436.000-1</t>
  </si>
  <si>
    <t>Transporte Nacional e Internacional Aéreo, Marítimo y Terrestre, Mudanzas y Embalajes</t>
  </si>
  <si>
    <t>Bandera 341 P 8 Of 857</t>
  </si>
  <si>
    <t>cobranzas@notariazaldivar.cl</t>
  </si>
  <si>
    <t>www.notariazaldivar.cl</t>
  </si>
  <si>
    <t>8.118.907-2</t>
  </si>
  <si>
    <t>Notaria</t>
  </si>
  <si>
    <t>San Patricio 4099 Ofs 101-102</t>
  </si>
  <si>
    <t>decofrut@fruitonline.com</t>
  </si>
  <si>
    <t>www.fruitonline.com</t>
  </si>
  <si>
    <t>79.871.850-9</t>
  </si>
  <si>
    <t>Asesorías a la Industria Frutícola</t>
  </si>
  <si>
    <t xml:space="preserve">Decoraciones Decomural S.A </t>
  </si>
  <si>
    <t>Avda Los Carrera 01718</t>
  </si>
  <si>
    <t>32 2570700</t>
  </si>
  <si>
    <t>www.decomural.cl</t>
  </si>
  <si>
    <t>93.196.000-8</t>
  </si>
  <si>
    <t>Fábrica y Ventas de Papel Mural</t>
  </si>
  <si>
    <t>Bayona 601 Bodegas 9 y 11</t>
  </si>
  <si>
    <t>contacto@decoralia.cl</t>
  </si>
  <si>
    <t>www.decoralia.cl</t>
  </si>
  <si>
    <t>76.019.598-7</t>
  </si>
  <si>
    <t>Importación, Exportación de Revestimientos Cerámicos</t>
  </si>
  <si>
    <t>Avda Isidora Goyenechea 2800 Of 3404</t>
  </si>
  <si>
    <t>800 386100</t>
  </si>
  <si>
    <t>comercial@defontana.com</t>
  </si>
  <si>
    <t>www.defontana.com</t>
  </si>
  <si>
    <t>99.533.310-4</t>
  </si>
  <si>
    <t>Computación</t>
  </si>
  <si>
    <t>José Luis Caro 1321</t>
  </si>
  <si>
    <t>degesch@degesch.cl / bprelaz@degesch.cl</t>
  </si>
  <si>
    <t>www.degesch.cl</t>
  </si>
  <si>
    <t>81.098.500-3</t>
  </si>
  <si>
    <t>Producción y Comercialización de Pesticidas</t>
  </si>
  <si>
    <t>Avda Santa María 6300</t>
  </si>
  <si>
    <t>www.freschdelmonte.com</t>
  </si>
  <si>
    <t>95.089.000-2</t>
  </si>
  <si>
    <t>Comercialización, Importaciones y Exportaciones de Frutas Frescas</t>
  </si>
  <si>
    <t>Avda Senador Jaime juzmán 181</t>
  </si>
  <si>
    <t>import@econ.cl</t>
  </si>
  <si>
    <t>www.econ-packaging.com</t>
  </si>
  <si>
    <t>84.356.400-3</t>
  </si>
  <si>
    <t>Importaciones y Exportaciones de Cintas Adhesivas</t>
  </si>
  <si>
    <t>Avda Nueva Tajamar 481 Torre Sur Of 1101</t>
  </si>
  <si>
    <t>contacto@delriocia.cl</t>
  </si>
  <si>
    <t>www.delriocia.cl</t>
  </si>
  <si>
    <t>76.043.512-1</t>
  </si>
  <si>
    <t>Asesorías Legales</t>
  </si>
  <si>
    <t xml:space="preserve"> Las Acacias 02500</t>
  </si>
  <si>
    <t>jose.gonzalez@emdelgado.cl</t>
  </si>
  <si>
    <t>www.emdelgado.cl</t>
  </si>
  <si>
    <t>89.784.800-7</t>
  </si>
  <si>
    <t>Fábrica de Estructuras Metálicas de Uso Estructural</t>
  </si>
  <si>
    <t>Avda Ricardo Lyon 222 P 11</t>
  </si>
  <si>
    <t>226856840 / 226856800</t>
  </si>
  <si>
    <t>www.dellemc.com</t>
  </si>
  <si>
    <t>77.099.980-4</t>
  </si>
  <si>
    <t>Avda Rosario Norte 407</t>
  </si>
  <si>
    <t>deloittechile@delloite.com</t>
  </si>
  <si>
    <t>www.delloite.com</t>
  </si>
  <si>
    <t>80.276.200-3</t>
  </si>
  <si>
    <t>Servicios Profesionales</t>
  </si>
  <si>
    <t>Avda Marathon 2707</t>
  </si>
  <si>
    <t>demarka@demarka.cl / info@demarka.cl</t>
  </si>
  <si>
    <t>www.demarka.cl / www.adetec.cl</t>
  </si>
  <si>
    <t>86.132.100-2</t>
  </si>
  <si>
    <t>Comercializadora de Etiquetas y Máquinas para Código de Barras, soluciones de Codificación, Identificación y Trazabilidad</t>
  </si>
  <si>
    <t>Alfredo Rioseco 258</t>
  </si>
  <si>
    <t>recepcion@demco.cl</t>
  </si>
  <si>
    <t>www.demco.cl</t>
  </si>
  <si>
    <t>79.503.640-7</t>
  </si>
  <si>
    <t>Venta de Insumos y Suministros de Computación</t>
  </si>
  <si>
    <t>Capitán Manuel Avalos Prado 1712 ( Aeropuerto Comodoro Arturo Merino Benitez)</t>
  </si>
  <si>
    <t>226546400 / 226546421</t>
  </si>
  <si>
    <t>depocargo@depocargo.cl</t>
  </si>
  <si>
    <t>www.depocargo.cl</t>
  </si>
  <si>
    <t>96.888.200-7</t>
  </si>
  <si>
    <t>Bodega de Almacenaje</t>
  </si>
  <si>
    <t>www.sparta.cl</t>
  </si>
  <si>
    <t>76.074.938-9</t>
  </si>
  <si>
    <t>Venta y Distribución de Artículos Deportivos</t>
  </si>
  <si>
    <t>Avda Apoquindo 4001 P 12</t>
  </si>
  <si>
    <t xml:space="preserve">dcv@dcv.cl / mac@dcv.cl </t>
  </si>
  <si>
    <t>www.dcv.cl</t>
  </si>
  <si>
    <t>96.666.140-2</t>
  </si>
  <si>
    <t>Depósito de Valores</t>
  </si>
  <si>
    <t>22301 Business Continuity Management System</t>
  </si>
  <si>
    <t>BSI Assurance UK Limited</t>
  </si>
  <si>
    <t>Brnardo O´Higgins 388, Placilla Oriente</t>
  </si>
  <si>
    <t>32 2513300</t>
  </si>
  <si>
    <t>www.dycsa.cl</t>
  </si>
  <si>
    <t>dycsa@dycsa.cl / recepcion@dycsa.cl</t>
  </si>
  <si>
    <t>96.813.450-7</t>
  </si>
  <si>
    <t>Martín de Solier 4136</t>
  </si>
  <si>
    <t>contacto@depro.cl</t>
  </si>
  <si>
    <t>79.586.860-7</t>
  </si>
  <si>
    <t>Fábrica de Detergentes, Ceras, Desinfectantes, Lustramuebles, Limpia Vidrios y Lavalozas</t>
  </si>
  <si>
    <t>Avda Américo vespucio 1842</t>
  </si>
  <si>
    <t>225601500 / 600 6033726</t>
  </si>
  <si>
    <t>www.derco.cl</t>
  </si>
  <si>
    <t>94.141.000-6</t>
  </si>
  <si>
    <t>Importador Automotriz y Repuestos de Maquinaria Agrícola, Industrial y Construcción</t>
  </si>
  <si>
    <t>Avda Condell 226</t>
  </si>
  <si>
    <t>dermik@levinia.com</t>
  </si>
  <si>
    <t>www.dermik.cl / www.levinia.com</t>
  </si>
  <si>
    <t>84.931.600-1</t>
  </si>
  <si>
    <t>Productos Cosméticos</t>
  </si>
  <si>
    <t>Rodrigo de Araya 1263</t>
  </si>
  <si>
    <t>223971000 / 223971346 / 223971118</t>
  </si>
  <si>
    <t>info@dts.cl / pespinosa@dts.cl</t>
  </si>
  <si>
    <t>www.dts.cl</t>
  </si>
  <si>
    <t>78.080.440-8</t>
  </si>
  <si>
    <t xml:space="preserve">Industria Electrónica </t>
  </si>
  <si>
    <t>ISO 9001: 2015- NCh ISO 17025: 2017- DAN- 145 CMA N° 268- FAR- 145</t>
  </si>
  <si>
    <t>SGS- INN-DGAC- FAA</t>
  </si>
  <si>
    <t>Asturias 280 Of 701</t>
  </si>
  <si>
    <t>geolmedo@dei.cl</t>
  </si>
  <si>
    <t>78.017.890-6</t>
  </si>
  <si>
    <t>Asesorías, Administración y Gestión de Proyectos</t>
  </si>
  <si>
    <t xml:space="preserve">Det Norske Veritas Chile Ltda , División Marítima </t>
  </si>
  <si>
    <t xml:space="preserve">Avda Isidora Goyenechea 3642 P 5 </t>
  </si>
  <si>
    <t>ffv@ffv.cl</t>
  </si>
  <si>
    <t>www.ffv.cl</t>
  </si>
  <si>
    <t>99.542.450-9</t>
  </si>
  <si>
    <t>Diagonal Oriente 1721</t>
  </si>
  <si>
    <t>info@desachile.cl</t>
  </si>
  <si>
    <t>www.desachile.cl</t>
  </si>
  <si>
    <t>96.668.990-0</t>
  </si>
  <si>
    <t>Los Raulíes 800, Parque Industrial Aeropuerto</t>
  </si>
  <si>
    <t>info@dthiload.cl</t>
  </si>
  <si>
    <t>www.dthiload.cl</t>
  </si>
  <si>
    <t>96-780.490-8</t>
  </si>
  <si>
    <t>Exportación, Fabricación y Armado de Partes y Piezas</t>
  </si>
  <si>
    <t>Avda Apoquindo 4700 P 2 y 3</t>
  </si>
  <si>
    <t>contacto@dessau.cl</t>
  </si>
  <si>
    <t>www.dessau.cl</t>
  </si>
  <si>
    <t>76.657.859-4</t>
  </si>
  <si>
    <t>Servicios de Ingeniería, Gestión, Administración e Inspección de Proyectos</t>
  </si>
  <si>
    <t>Alfredo Barros Errázuriz 1954 P 10 Of 1010</t>
  </si>
  <si>
    <t>232237250 / 226638520</t>
  </si>
  <si>
    <t>certificacion.chile@dnvgl.com</t>
  </si>
  <si>
    <t>www.dnvgl.com</t>
  </si>
  <si>
    <t>79.517.900-3</t>
  </si>
  <si>
    <t>Certificación de Sistemas de Gestión / Certificación de Productos</t>
  </si>
  <si>
    <t>Avda Libertad 1405 P 11 Of 1104</t>
  </si>
  <si>
    <t>32 2188980</t>
  </si>
  <si>
    <t>32 2991203</t>
  </si>
  <si>
    <t>valparaiso.maritime@dnvgl.com</t>
  </si>
  <si>
    <t>Inspecciones Técnicas</t>
  </si>
  <si>
    <t>Barón de Juras Reales 5250</t>
  </si>
  <si>
    <t>detroit@detroit.cl</t>
  </si>
  <si>
    <t>www.detroit.cl</t>
  </si>
  <si>
    <t>81.271.100-8</t>
  </si>
  <si>
    <t>Importadora y Distribuidora de Repuestos</t>
  </si>
  <si>
    <t xml:space="preserve">ABS Quality Evaluations </t>
  </si>
  <si>
    <t>Alonso de Córdova 5870 P 3 Of 305</t>
  </si>
  <si>
    <t>clientes@developmentsystems.cl</t>
  </si>
  <si>
    <t>www.developmentsystems.cl</t>
  </si>
  <si>
    <t>76.495.260-K</t>
  </si>
  <si>
    <t>Consultoría Dirección y Gestión</t>
  </si>
  <si>
    <t>NCh 2728: 2015</t>
  </si>
  <si>
    <t>LSQA S.A</t>
  </si>
  <si>
    <t>Eleuterio Ramirez 757 Local 17</t>
  </si>
  <si>
    <t>222222222 / 222222220</t>
  </si>
  <si>
    <t>ventas@devesrojas.cl</t>
  </si>
  <si>
    <t>www.devesrojas.cl</t>
  </si>
  <si>
    <t>96.694.180-4</t>
  </si>
  <si>
    <t>Electrónica Industrial</t>
  </si>
  <si>
    <t>Río Itata 9651, Núcleo Empresarial ENEA</t>
  </si>
  <si>
    <t>800800345 / 226662000 / 226662030</t>
  </si>
  <si>
    <t>www.dhl.cl</t>
  </si>
  <si>
    <t>86.966.100-7</t>
  </si>
  <si>
    <t>Transporte Regular por Vía Aérea de Carga</t>
  </si>
  <si>
    <t>Avda Del Valle 890 P 1 y 2, Ciudad Empresarial</t>
  </si>
  <si>
    <t>lorena.tapialasprilla@dhl.com</t>
  </si>
  <si>
    <t>www.dhl.cl / www.dhl.com</t>
  </si>
  <si>
    <t>96.551.880-0</t>
  </si>
  <si>
    <t>Embarcadores Internacionales</t>
  </si>
  <si>
    <t>Avda Del Valle Sur 524 P 5 Of 502, Ciudad Empresarial</t>
  </si>
  <si>
    <t>www.dhl.com/supplychain - www.logistics.dhl/cl.es/home.html</t>
  </si>
  <si>
    <t>96.950.550-9</t>
  </si>
  <si>
    <t>Almacenaje y Bodegaje</t>
  </si>
  <si>
    <t>Cerro El Plomo 5630 P 13 Of1301</t>
  </si>
  <si>
    <t>ximena.cordova@diageo.com</t>
  </si>
  <si>
    <t>www.diageo.com</t>
  </si>
  <si>
    <t>78.427.690-2</t>
  </si>
  <si>
    <t>Importación, Comercialización de Licores</t>
  </si>
  <si>
    <t>Almirante Pastene 249</t>
  </si>
  <si>
    <t>administracion@sanvicentedepaul.cl</t>
  </si>
  <si>
    <t>www.sanvicentedepaul.cl</t>
  </si>
  <si>
    <t>79.904.980-5</t>
  </si>
  <si>
    <t>Carretera Longitudinal Sur Km 40</t>
  </si>
  <si>
    <t>cvenegas@diana-food.com</t>
  </si>
  <si>
    <t>www.disna-food.es</t>
  </si>
  <si>
    <t>96.694.680-6</t>
  </si>
  <si>
    <t>Certificación Orgánica- KOSCHER- HACCP- SMETA- HALAL</t>
  </si>
  <si>
    <t>Antonio Varas 945</t>
  </si>
  <si>
    <t>45 2292731 / 45 2292711</t>
  </si>
  <si>
    <t>luis.valderrama@australtemuco.cl</t>
  </si>
  <si>
    <t>www.australtemuco.cl</t>
  </si>
  <si>
    <t>87.778.800-8</t>
  </si>
  <si>
    <t>Editora de Diarios</t>
  </si>
  <si>
    <t xml:space="preserve">Diario Austral de La Araucanía </t>
  </si>
  <si>
    <t xml:space="preserve">Diario Austral Región de Los Ríos </t>
  </si>
  <si>
    <t xml:space="preserve">Diario Chañarcillo Ltda. </t>
  </si>
  <si>
    <t xml:space="preserve">Diario El Día </t>
  </si>
  <si>
    <t xml:space="preserve">Diario El Obseervador </t>
  </si>
  <si>
    <t xml:space="preserve">Diario El Sur S.A </t>
  </si>
  <si>
    <t>Yungay 499</t>
  </si>
  <si>
    <t>63 2242200</t>
  </si>
  <si>
    <t>viviana.chandia@australvaldivia.cl</t>
  </si>
  <si>
    <t>www.australdelosrios.cl</t>
  </si>
  <si>
    <t>Editora de Diarios y Revistas</t>
  </si>
  <si>
    <t>Maipú 849</t>
  </si>
  <si>
    <t>52 2218573 / 52 2219044</t>
  </si>
  <si>
    <t>director@chanarcillo.cl /.mgonzalez@chañarcillo.cl</t>
  </si>
  <si>
    <t>www.chanarcillo.cl</t>
  </si>
  <si>
    <t>78.177.490-1</t>
  </si>
  <si>
    <t>Empresa Periodística</t>
  </si>
  <si>
    <t>Brasil 439</t>
  </si>
  <si>
    <t>51 2200400 / 51 2200410</t>
  </si>
  <si>
    <t>naraya@eldia.la</t>
  </si>
  <si>
    <t>www.diarioeldia.cl</t>
  </si>
  <si>
    <t>80.764.900-0</t>
  </si>
  <si>
    <t>Imprenta y Publicidad</t>
  </si>
  <si>
    <t>Diario El Llanquihue de Puerto Montt</t>
  </si>
  <si>
    <t>Antonio Varas 177</t>
  </si>
  <si>
    <t>65 2432400 / 65 2432428</t>
  </si>
  <si>
    <t>www.diariollanquihue.cl / www.soypuertomontt.cl</t>
  </si>
  <si>
    <t>La Concepción 277</t>
  </si>
  <si>
    <t>33 2342209 / 33 2342210</t>
  </si>
  <si>
    <t>quillota@observador.cl</t>
  </si>
  <si>
    <t>www.observador.cl</t>
  </si>
  <si>
    <t>79.557.640-1</t>
  </si>
  <si>
    <t>Agencia Periodística de Información y Noticias, Servicio de Publicidad, Consultorías y Capacitación de Comunicación y Marketing, Servicios de Información Comercial</t>
  </si>
  <si>
    <t>Caupolican 518 P 7 y 8</t>
  </si>
  <si>
    <t>41 2794800 / 41 2794906</t>
  </si>
  <si>
    <t>www.elsur.cl</t>
  </si>
  <si>
    <t>76.564.940-4</t>
  </si>
  <si>
    <t>Periodística, Edición e Impresión, Radiodifusión y Televisión, Servicios Integrales de Informática,  Comercialización y Distribución de Productos en Promoción</t>
  </si>
  <si>
    <t>Badajoz 45 P 10 Of 1001</t>
  </si>
  <si>
    <t>comentarios@df.cl / servicioalcliente@df.cl</t>
  </si>
  <si>
    <t>www.df.cl</t>
  </si>
  <si>
    <t>96.539.380-3</t>
  </si>
  <si>
    <t>Medio de Comunicaciones</t>
  </si>
  <si>
    <t>Sargento Aldea 632</t>
  </si>
  <si>
    <t>75 2310132 / 75 2310453</t>
  </si>
  <si>
    <t>75 2311924</t>
  </si>
  <si>
    <t>director@diariolaprensa.cl</t>
  </si>
  <si>
    <t>www.diariolaprensa.cl</t>
  </si>
  <si>
    <t>81.535.500-8</t>
  </si>
  <si>
    <t xml:space="preserve">Diario La Prensa </t>
  </si>
  <si>
    <t xml:space="preserve">Diario La Prensa Austral Ltda </t>
  </si>
  <si>
    <t>Waldo Seguel 636</t>
  </si>
  <si>
    <t>61 2204000 / 61 2204024</t>
  </si>
  <si>
    <t>editor@laprensaaustral.cl</t>
  </si>
  <si>
    <t>www.laprensaaustral.cl</t>
  </si>
  <si>
    <t>85.732.200-2</t>
  </si>
  <si>
    <t>Avda Santa María 5542</t>
  </si>
  <si>
    <t>223301111 / 223301515</t>
  </si>
  <si>
    <t>mauricio.gallardo@lasegunda.cl</t>
  </si>
  <si>
    <t>www.diariolasegunda.com / www.emol.com</t>
  </si>
  <si>
    <t>90.193.000-7</t>
  </si>
  <si>
    <t>Periodístico</t>
  </si>
  <si>
    <t>Bellavista 0112</t>
  </si>
  <si>
    <t>227303330        ( Comercial)/ 227303394       ( Periodística)</t>
  </si>
  <si>
    <t>estudios@lun.cl</t>
  </si>
  <si>
    <t>www.lun.com</t>
  </si>
  <si>
    <t>Avda José Joaquín Prieto Vial 3220</t>
  </si>
  <si>
    <t>info@campanil.cl / mrojas@campanil.cl</t>
  </si>
  <si>
    <t>www.campanil.cl</t>
  </si>
  <si>
    <t>85.262.900-2</t>
  </si>
  <si>
    <t>Fábrica de Etiquetas Autoadhesivas, Sobres Courrier para Envío de Documentos ( Tipo Correos de Chile )</t>
  </si>
  <si>
    <t>Puerto Vespucio 9710</t>
  </si>
  <si>
    <t>info@dibco.cl / fdib@dibco.cl</t>
  </si>
  <si>
    <t>www.dibco.cl</t>
  </si>
  <si>
    <t>85.710.000-3</t>
  </si>
  <si>
    <t>Distribuidora de Productos Gráficos, Industriales y de Seguridad Vial</t>
  </si>
  <si>
    <t>Blanco Encalada 3055</t>
  </si>
  <si>
    <t>www.dicarco.cl</t>
  </si>
  <si>
    <t>www.dicore.cl</t>
  </si>
  <si>
    <t>83.551.200-2</t>
  </si>
  <si>
    <t>Distribuidora de Cárneos y Comestibles</t>
  </si>
  <si>
    <t>Las Verbenas 8719</t>
  </si>
  <si>
    <t>info@dicore.cl</t>
  </si>
  <si>
    <t>77.209.370-5</t>
  </si>
  <si>
    <t>Venta y Arriendo de Equipos</t>
  </si>
  <si>
    <t>Avda Vcuña Mackenna 4860</t>
  </si>
  <si>
    <t>comercial@dictuc.cl / comunicaciones@dictuc.cl</t>
  </si>
  <si>
    <t>www.dictuc.cl</t>
  </si>
  <si>
    <t>96.691.300-4</t>
  </si>
  <si>
    <t>Prestación de Asesorías y Servicios Tecnológicos y de Laboratorio en el Area de Ingeniería</t>
  </si>
  <si>
    <t>Las Industrias 1420</t>
  </si>
  <si>
    <t>227545920 / 227545921/ 227545924</t>
  </si>
  <si>
    <t>dideval@dideval.cl / contabilidad@dideval.cl</t>
  </si>
  <si>
    <t>www.dideval.com</t>
  </si>
  <si>
    <t>86.522.600-4</t>
  </si>
  <si>
    <t>Distribuidora de Productos Químicos y Solventes</t>
  </si>
  <si>
    <t>Avda del Parque 4161 P 5  Of 501</t>
  </si>
  <si>
    <t>secretaria@diexa.cl / villalobos_cristian@diexa.cl</t>
  </si>
  <si>
    <t>www.diexa.cl</t>
  </si>
  <si>
    <t>99.505.900-2</t>
  </si>
  <si>
    <t>Venta al por Mayor de Otros Productos NCP</t>
  </si>
  <si>
    <t>Los Herreros 8708</t>
  </si>
  <si>
    <t>info@difem.cl</t>
  </si>
  <si>
    <t>www.difem.cl</t>
  </si>
  <si>
    <t>79.581.120-6</t>
  </si>
  <si>
    <t>Fabricación de Productos Químicos, Farmacéuticos, Cosmética y Productos Industriales</t>
  </si>
  <si>
    <t>ISO 9001: 2015- Kosher</t>
  </si>
  <si>
    <t xml:space="preserve">Difor Chile S.A </t>
  </si>
  <si>
    <t>Camino a Coronel 3455</t>
  </si>
  <si>
    <t>41 2405300 / 41 2405302/ 41 2405319/ 41 2664584</t>
  </si>
  <si>
    <t>gerencia@difor.cl / personal@difor.cl</t>
  </si>
  <si>
    <t>www.diforchile.cl / www.difor.cl</t>
  </si>
  <si>
    <t>96.918.300-5</t>
  </si>
  <si>
    <t>Nueva de Lyon 72 P 6</t>
  </si>
  <si>
    <t>www.dijon.cl</t>
  </si>
  <si>
    <t>77.555.730-3</t>
  </si>
  <si>
    <t xml:space="preserve">Dimacen </t>
  </si>
  <si>
    <t>Dimasa S.A</t>
  </si>
  <si>
    <t>3 Oriente 1481</t>
  </si>
  <si>
    <t>71 2415300</t>
  </si>
  <si>
    <t>ventas@dimacen.cl / compras@dimacen.cl</t>
  </si>
  <si>
    <t>www.dimacen.cl</t>
  </si>
  <si>
    <t>77.699.410-3</t>
  </si>
  <si>
    <t>Santa Elena 1596</t>
  </si>
  <si>
    <t>227292300 / 227200200 / 41 2467571</t>
  </si>
  <si>
    <t>francisco.toyos@dimacosac.cl</t>
  </si>
  <si>
    <t>www.dimacosac.cl</t>
  </si>
  <si>
    <t>93.072.000-3</t>
  </si>
  <si>
    <t>Distribución e importación de Materiales para la Construcción y Energía Renovables</t>
  </si>
  <si>
    <t>Avda vitacura 2939 P 15, Edificio Millenium</t>
  </si>
  <si>
    <t>225497502 /225497777 / 600 6001001</t>
  </si>
  <si>
    <t>info@dimacofi.cl / cobraza@dimacofi.cl</t>
  </si>
  <si>
    <t>www.dimacofi.cl</t>
  </si>
  <si>
    <t>92.083.000-5</t>
  </si>
  <si>
    <t>Importación y Distribución de Máquinas de Oficina</t>
  </si>
  <si>
    <t>Variante Agua Santa 4200</t>
  </si>
  <si>
    <t>32 2555400</t>
  </si>
  <si>
    <t>info@dimasa.cl</t>
  </si>
  <si>
    <t>info@dimerc.cl</t>
  </si>
  <si>
    <t>www.dimasa.cl</t>
  </si>
  <si>
    <t>96.796.000-4</t>
  </si>
  <si>
    <t>Elaboradora y Distribuidora de Maderas y Materiales para la Construcción</t>
  </si>
  <si>
    <t>Meiggs 58</t>
  </si>
  <si>
    <t>223962100 / 223962113</t>
  </si>
  <si>
    <t>96.803.690-4</t>
  </si>
  <si>
    <t>Venta al por Mayor y Menor, Juguetería y Librería</t>
  </si>
  <si>
    <t>Avda Apoquindo 3472 P 5 y 6</t>
  </si>
  <si>
    <t>222408100 / 222408121</t>
  </si>
  <si>
    <t>cl.informaciones@dimensiondata.com / info@dimensiondata.com</t>
  </si>
  <si>
    <t>www.dimensiondata.com</t>
  </si>
  <si>
    <t>96.522.300-2</t>
  </si>
  <si>
    <t>Ingeniería en Redes y Telecomunicaciones</t>
  </si>
  <si>
    <t>Alberto Pepper 1784</t>
  </si>
  <si>
    <t>223858000 / 223855653</t>
  </si>
  <si>
    <t>www.dimerc.cl</t>
  </si>
  <si>
    <t>96.670.840-9</t>
  </si>
  <si>
    <t>Distribución, Comercialización, Importación y Exportación</t>
  </si>
  <si>
    <t>Las Rosas 4680</t>
  </si>
  <si>
    <t>ventas@dimerco.cl / laceituno@dimerco.cl</t>
  </si>
  <si>
    <t>www.dimerco.cl</t>
  </si>
  <si>
    <t>76.193.810-K</t>
  </si>
  <si>
    <t>Representaciones para la industria Alimentaria y Vitivinícola</t>
  </si>
  <si>
    <t>Del Nogal 3432</t>
  </si>
  <si>
    <t>9 98437543</t>
  </si>
  <si>
    <t>dinaclor@dinaclor.cl / ventas@dinaclor.cl</t>
  </si>
  <si>
    <t>www.dinaclor.cl</t>
  </si>
  <si>
    <t>77.275.260-1</t>
  </si>
  <si>
    <t>Detergentes Industriales y Cloros Industriales</t>
  </si>
  <si>
    <t>Avda Las Brisas 153</t>
  </si>
  <si>
    <t>223595797 / 223125671</t>
  </si>
  <si>
    <t>dinarsa@gmail.com / m.araya@dinarsa.cl</t>
  </si>
  <si>
    <t>www.dinarsa.cl</t>
  </si>
  <si>
    <t>99.568.810-7</t>
  </si>
  <si>
    <t>Panadería, Pastelería, Banquetería y Fábrica de Helados</t>
  </si>
  <si>
    <t xml:space="preserve">Primera Avenida 201 ( La Pirámide) </t>
  </si>
  <si>
    <t>ventas@diproel.cl</t>
  </si>
  <si>
    <t>www.diproel.cl</t>
  </si>
  <si>
    <t>78.759.140-K</t>
  </si>
  <si>
    <t>Distribuidora de Artículos Eléctricos</t>
  </si>
  <si>
    <t>Parroquia 1640</t>
  </si>
  <si>
    <t>ventas@diprolat.cl / bmolina@diprolat.cl</t>
  </si>
  <si>
    <t>www.diprolat.cl</t>
  </si>
  <si>
    <t>76.479.496-6</t>
  </si>
  <si>
    <t>Venta de Latón</t>
  </si>
  <si>
    <t>Aviador David Fuentes 2199, Aeropuerto comodoro Arturo Merino Benítez</t>
  </si>
  <si>
    <t>224363233 / 224392000</t>
  </si>
  <si>
    <t>jquintanilla@dgac.gob.cl</t>
  </si>
  <si>
    <t>www.dgac.cl</t>
  </si>
  <si>
    <t>61.104.000-8</t>
  </si>
  <si>
    <t>Carmencita 45</t>
  </si>
  <si>
    <t>gerencia@director.cl</t>
  </si>
  <si>
    <t>www.director.cl</t>
  </si>
  <si>
    <t>78.406.330-5</t>
  </si>
  <si>
    <t>Administración , Hotelería y Turismo</t>
  </si>
  <si>
    <t>Avda Vitacura 4380 P 15</t>
  </si>
  <si>
    <t>contacto@directv.cl</t>
  </si>
  <si>
    <t>www.directv.cl</t>
  </si>
  <si>
    <t>87.161.100-9</t>
  </si>
  <si>
    <t>Servicio de Televisión Satelital</t>
  </si>
  <si>
    <t>Vista Hermosa 9590</t>
  </si>
  <si>
    <t>info@ninaherrera.cl</t>
  </si>
  <si>
    <t>www.ninaherrera.cl</t>
  </si>
  <si>
    <t>78.298.360-1</t>
  </si>
  <si>
    <t>Confección de Sábanas, Mantelería y Cojines</t>
  </si>
  <si>
    <t>Santa Fe 1762</t>
  </si>
  <si>
    <t>info@distal.cl</t>
  </si>
  <si>
    <t>www.distal.cl</t>
  </si>
  <si>
    <t>86.400.400-8</t>
  </si>
  <si>
    <t>El Quillay 520, Parque Industrial Valle Grande</t>
  </si>
  <si>
    <t>ventas@distintec.cl / sscc@distintec.cl</t>
  </si>
  <si>
    <t>www.distintec.cl / www.gorila.cl</t>
  </si>
  <si>
    <t>79.693.620-7</t>
  </si>
  <si>
    <t>Distribución de Productos Metálicos Industriales y Elementos de Izaje</t>
  </si>
  <si>
    <t>Avda La Montaña 776, Panam. Norte Km 16 1/2</t>
  </si>
  <si>
    <t>224891500 / 224891509</t>
  </si>
  <si>
    <t>recepcion.desa@desa.cl / gerencia@desa.cl</t>
  </si>
  <si>
    <t>www.desa.cl</t>
  </si>
  <si>
    <t>96.568.970-2</t>
  </si>
  <si>
    <t>Comercializadora e Importadora de Vinos y Licores</t>
  </si>
  <si>
    <t>Julio Prado 1191</t>
  </si>
  <si>
    <t>secretaria@retailplus.cl</t>
  </si>
  <si>
    <t>www.retailplus.cl</t>
  </si>
  <si>
    <t>96.851.400-8</t>
  </si>
  <si>
    <t>Compra Venta de Equipos Computacionales, Repuestos y Servicios</t>
  </si>
  <si>
    <t>Avda Francisco Bilbao 1147</t>
  </si>
  <si>
    <t>dist@bengolea.cl</t>
  </si>
  <si>
    <t>www.bengolea.cl</t>
  </si>
  <si>
    <t>82.982.400-0</t>
  </si>
  <si>
    <t>San Diego 1223</t>
  </si>
  <si>
    <t>223982500 / 223982536</t>
  </si>
  <si>
    <t>info@caleu.cl / info@grupocaleu.cl</t>
  </si>
  <si>
    <t>www.caleu.cl / www.grupocaleu.cl</t>
  </si>
  <si>
    <t>79.556.040-8</t>
  </si>
  <si>
    <t>Abastecimiento de Productos y Servicios Integrales a comunidades y Empresas</t>
  </si>
  <si>
    <t>Aysen 651</t>
  </si>
  <si>
    <t>fmarciel@imexporta.cl</t>
  </si>
  <si>
    <t>www.imexporta.cl</t>
  </si>
  <si>
    <t>84.768.800-9</t>
  </si>
  <si>
    <t>Distribuidora Comercial de Juguetes y Plásticos</t>
  </si>
  <si>
    <t>Avda Américo Vespucio 0631</t>
  </si>
  <si>
    <t>226557245 / 226557253 / 800 123429</t>
  </si>
  <si>
    <t>contacto@cummins.cl / maria.poblete@cummins.cl</t>
  </si>
  <si>
    <t>www.cummins.cl</t>
  </si>
  <si>
    <t>96.843.140-4</t>
  </si>
  <si>
    <t>Importación y Venta de Maquinaria, Motores, Repuestos y sus Servicios</t>
  </si>
  <si>
    <t>Nueva de Lyon 76 P 6</t>
  </si>
  <si>
    <t>www.abcdin.cl</t>
  </si>
  <si>
    <t>82.982.300-4</t>
  </si>
  <si>
    <t>Venta al por Mayor de Productos Textiles</t>
  </si>
  <si>
    <t>Avda Vicuña Mackenna 930</t>
  </si>
  <si>
    <t>dismaco@dismaco.cl</t>
  </si>
  <si>
    <t>divalco@divalco.cl</t>
  </si>
  <si>
    <t>www.dismaco.cl</t>
  </si>
  <si>
    <t>95.260.000-1</t>
  </si>
  <si>
    <t>Importadores de Máquinas de Coser y sus Repuestos</t>
  </si>
  <si>
    <t>Calle Nueva 5351</t>
  </si>
  <si>
    <t>contacto@dpg.cl</t>
  </si>
  <si>
    <t>www.dpg.cl</t>
  </si>
  <si>
    <t>76.094.84-4</t>
  </si>
  <si>
    <t>Importación y Distribución de Insumos y Máquinas para la Industria Gráfica</t>
  </si>
  <si>
    <t>Avda Presidente Errazuriz 2954</t>
  </si>
  <si>
    <t>ccastagnola@dazol.cl</t>
  </si>
  <si>
    <t>www.diazol.cl</t>
  </si>
  <si>
    <t>96.880.440-9</t>
  </si>
  <si>
    <t>Papeles y Artículos para la Encuadernación</t>
  </si>
  <si>
    <t>Camino Lo Echevers 220</t>
  </si>
  <si>
    <t>luis.araya@disag.cl</t>
  </si>
  <si>
    <t>www.disag.cl</t>
  </si>
  <si>
    <t>99.572.590-8</t>
  </si>
  <si>
    <t>Camiones, Busas, Motores Marinos e Industriales, Venta de Repuestos y Servicios Automotrices</t>
  </si>
  <si>
    <t>Marinero Pedro Aros 4030</t>
  </si>
  <si>
    <t>www.divalco.cl</t>
  </si>
  <si>
    <t>95.888.000-6</t>
  </si>
  <si>
    <t>Neumáticos Gigantes y Productos Industriales</t>
  </si>
  <si>
    <t>Los Yacimientos 1050</t>
  </si>
  <si>
    <t>labach@ballerina.cl</t>
  </si>
  <si>
    <t>www.holgrei.cl</t>
  </si>
  <si>
    <t>86.018.500-8</t>
  </si>
  <si>
    <t>Distribuidora, Representante, Importadora y Exportadora</t>
  </si>
  <si>
    <t>San Diego 1430</t>
  </si>
  <si>
    <t>225569604 / 225511418</t>
  </si>
  <si>
    <t>ventas@elcielo.cl</t>
  </si>
  <si>
    <t>www.elcielo.cl</t>
  </si>
  <si>
    <t>76.004.794-5</t>
  </si>
  <si>
    <t>Distribuidores de Licores, Bebidas no Alcohólicas, Bebidas Analcohólicas</t>
  </si>
  <si>
    <t xml:space="preserve">Distribuidora J.R./ José Fernández Beltran </t>
  </si>
  <si>
    <t xml:space="preserve">Distribuidora Italia </t>
  </si>
  <si>
    <t xml:space="preserve">Distribuidora Importadora Dimarsa Ltda </t>
  </si>
  <si>
    <t>Chillán 117</t>
  </si>
  <si>
    <t>65 2292000- 65 2292610</t>
  </si>
  <si>
    <t>recepcion.admin@dimarsa.cl</t>
  </si>
  <si>
    <t>www.dimarsa.cl</t>
  </si>
  <si>
    <t>93.224.000-9</t>
  </si>
  <si>
    <t>Avda Alessandri 120</t>
  </si>
  <si>
    <t>51 2312035 / 51 2310204</t>
  </si>
  <si>
    <t>distribuidoraitalia@gmail.com</t>
  </si>
  <si>
    <t>79.554.660-K</t>
  </si>
  <si>
    <t>Distribuidora de Licores en General, Abarrotes y Productos Lácteos</t>
  </si>
  <si>
    <t>Alcazar 299</t>
  </si>
  <si>
    <t>43 2320475 / 43 2318795</t>
  </si>
  <si>
    <t>gabiota1410@gmail.com</t>
  </si>
  <si>
    <t>7.339.192-K</t>
  </si>
  <si>
    <t>Supermercado, Comercial y Alcoholes</t>
  </si>
  <si>
    <t>Lord Cochrane 1691</t>
  </si>
  <si>
    <t>koslan@koslan.cl</t>
  </si>
  <si>
    <t>www.koslan.cl</t>
  </si>
  <si>
    <t>96.685.460-K</t>
  </si>
  <si>
    <t>Importadora y Distribuidora de Artículos Hidráulicos, Electromecánicos, Riego y Maquinaria Agrícola</t>
  </si>
  <si>
    <t>San Ignacio 131</t>
  </si>
  <si>
    <t>223871001 ( administ) / 223871003 (Import)</t>
  </si>
  <si>
    <t>distribuidora@dipisa.cl</t>
  </si>
  <si>
    <t>www.dipisa.cl</t>
  </si>
  <si>
    <t>93.558.000-5</t>
  </si>
  <si>
    <t>Distribuidora de Papeles, Cartones y Derivados, Arriendo de Bienes Inmuebles</t>
  </si>
  <si>
    <t>Avda Colorado 641, Parque Industrial Aeropuerto</t>
  </si>
  <si>
    <t>info@diperk.cl / diperk@diperk.cl</t>
  </si>
  <si>
    <t>www.diperk.cl</t>
  </si>
  <si>
    <t>93.641.000-6</t>
  </si>
  <si>
    <t>Representaciones, Importaciones, Exportaciones y Distribución Motores, Maquinarias, Equipos, Herramientas</t>
  </si>
  <si>
    <t>Cañaveral 600, Parque industrial Buenaventura</t>
  </si>
  <si>
    <t>lmunoz@pisquera.cl</t>
  </si>
  <si>
    <t>www.pisquera.cl</t>
  </si>
  <si>
    <t>85.595.500-0</t>
  </si>
  <si>
    <t>Distribuidora de Licores</t>
  </si>
  <si>
    <t>Avda Las Condes 7260</t>
  </si>
  <si>
    <t>quimicaholanda@entelchile.net</t>
  </si>
  <si>
    <t>86.591.300-1</t>
  </si>
  <si>
    <t>Distribuidora de Productos Químicos Veterinarios</t>
  </si>
  <si>
    <t>Diteco Ltda</t>
  </si>
  <si>
    <t xml:space="preserve">Distribuidora Sur Ltda. </t>
  </si>
  <si>
    <t>Valentín Letelier 1369</t>
  </si>
  <si>
    <t>226723344 / 226725456 / 226712923</t>
  </si>
  <si>
    <t>disa@disa.cl</t>
  </si>
  <si>
    <t>www.disa.cl</t>
  </si>
  <si>
    <t>78.055.990-K</t>
  </si>
  <si>
    <t>Materias Primas y Envases, Productos Alimenticios, Repostería</t>
  </si>
  <si>
    <t>20 Oriente 2155</t>
  </si>
  <si>
    <t>71 2243727 / 71 2243290</t>
  </si>
  <si>
    <t>71 2243771</t>
  </si>
  <si>
    <t>rmilad@agrosupertalca.cl</t>
  </si>
  <si>
    <t>www.agrosupertalca.cl</t>
  </si>
  <si>
    <t>78.542.210-4</t>
  </si>
  <si>
    <t>Distribuidora de Pollos, Cecinas, Cerdos,Lácteos. Hortalizas y Salmón</t>
  </si>
  <si>
    <t>Camino a Melipilla Km 34</t>
  </si>
  <si>
    <t>223722945 / 223722811</t>
  </si>
  <si>
    <t>info@gvp.cl</t>
  </si>
  <si>
    <t>www.undurraga.cl</t>
  </si>
  <si>
    <t>84.681.900-2</t>
  </si>
  <si>
    <t>Distribuidores de Vinos y Licores</t>
  </si>
  <si>
    <t>Avda Inglaterra 1272</t>
  </si>
  <si>
    <t>gerencia@volcano.cl</t>
  </si>
  <si>
    <t>www.volcano.cl</t>
  </si>
  <si>
    <t>78.278.230-4</t>
  </si>
  <si>
    <t>Venta por Mayor de Productos Textiles, Ropa de Vestir y Calzado</t>
  </si>
  <si>
    <t>San Francisco 218</t>
  </si>
  <si>
    <t>226332200 / 226652021 / 226653173</t>
  </si>
  <si>
    <t>ventas218@walterlund.cl / ventas918@walterlund.cl</t>
  </si>
  <si>
    <t>www.walterlund.cl / Atocopiativoswl.cl</t>
  </si>
  <si>
    <t>86.310.700-8</t>
  </si>
  <si>
    <t>Planchas, Insumos Gráficos</t>
  </si>
  <si>
    <t>Camino a Coronel Km 15,5, Interior</t>
  </si>
  <si>
    <t>41 2390032 / 41 2390278 / 41 2390279 / 41 2391002</t>
  </si>
  <si>
    <t>jccontreras@ditecoservicios.cl / contacto@polykarpo.cl</t>
  </si>
  <si>
    <t>www.ditecoservicios.cl</t>
  </si>
  <si>
    <t>89.727.200-8</t>
  </si>
  <si>
    <t>Bodegaje y Almacenamiento, Carga General, Almacenamiento de Documentación</t>
  </si>
  <si>
    <t>Lord Cochrane 1479</t>
  </si>
  <si>
    <t>225567936 / 225567347</t>
  </si>
  <si>
    <t>ditraindustrial@ditra.cl</t>
  </si>
  <si>
    <t>www.ditra.cl</t>
  </si>
  <si>
    <t>77.031.290-6</t>
  </si>
  <si>
    <t>Afilados Industriales y Servicios Gráficos</t>
  </si>
  <si>
    <t>Avda Vitacura 2969 P 2</t>
  </si>
  <si>
    <t>96.631.740-K</t>
  </si>
  <si>
    <t>Marketing y Publicidad</t>
  </si>
  <si>
    <t xml:space="preserve">Doble Vía Publicidad Ltda </t>
  </si>
  <si>
    <t>Camino Santa Marta 2001</t>
  </si>
  <si>
    <t>info@ditzler.cl</t>
  </si>
  <si>
    <t>www.ditzlerchile.com</t>
  </si>
  <si>
    <t>96.678.110-6</t>
  </si>
  <si>
    <t>Frigorífico ( Almacenaje, Procesamiento y Eport. De Frutas y Hortalizas)</t>
  </si>
  <si>
    <t>ISO 9001: 2008- BRC- HACCP</t>
  </si>
  <si>
    <t>NSF BRC</t>
  </si>
  <si>
    <t>Río Refugio 9635, Núcleo Empresarial ENEA</t>
  </si>
  <si>
    <t>consultas@diversey.com</t>
  </si>
  <si>
    <t>www.diversey.com</t>
  </si>
  <si>
    <t>96.862.200-5</t>
  </si>
  <si>
    <t>Compraventa y Fabricación de Productos Químicos para la Limpieza y Sanitización de Industrial</t>
  </si>
  <si>
    <t>Avda Pdte. Jorge Alessandri Rodriguez 10501</t>
  </si>
  <si>
    <t>www.danone.cl</t>
  </si>
  <si>
    <t>76.455.830-8</t>
  </si>
  <si>
    <t>Producción y Comercialización de Productos Lácteos y Derivados</t>
  </si>
  <si>
    <t>Teniente Bermann 5066</t>
  </si>
  <si>
    <t>info@dlc.cl</t>
  </si>
  <si>
    <t>www.dlc.cl</t>
  </si>
  <si>
    <t>99.562.100-2</t>
  </si>
  <si>
    <t>Ingeniería y Gestión Ambiental, Plantas de Tratamiento de Riles, Aguas Servidas, Aguas de Proceso, Equipamiento y Potable</t>
  </si>
  <si>
    <t>Cerro El Altar 3829, Parque Industrial Curauma, Sector de Placilla</t>
  </si>
  <si>
    <t>32 2294093</t>
  </si>
  <si>
    <t>doblevia@doblevia.cl</t>
  </si>
  <si>
    <t>www.doblevia.cl</t>
  </si>
  <si>
    <t>78.842.370-5</t>
  </si>
  <si>
    <t>Publicidad en Vía Pública y Producción de Letreros</t>
  </si>
  <si>
    <t>Avda Vitacura 5093 P 7, 8 y 9</t>
  </si>
  <si>
    <t>222060540 / 222060503</t>
  </si>
  <si>
    <t>dolechile@dole.com</t>
  </si>
  <si>
    <t>www.dole.cl</t>
  </si>
  <si>
    <t>94.612.000-6</t>
  </si>
  <si>
    <t>Exportacion e Importación de Fruta Fresca</t>
  </si>
  <si>
    <t>José Miguel Infante 8756</t>
  </si>
  <si>
    <t>223067100 / 223067160</t>
  </si>
  <si>
    <t>domsa@dom.cl</t>
  </si>
  <si>
    <t>www.dom.cl</t>
  </si>
  <si>
    <t>96.701.520-2</t>
  </si>
  <si>
    <t>Construcción e Instalación en Obras</t>
  </si>
  <si>
    <t>ISO</t>
  </si>
  <si>
    <t>El Paico Alto 055</t>
  </si>
  <si>
    <t>228182786 / 228181078</t>
  </si>
  <si>
    <t>donjosesa@gmail.com</t>
  </si>
  <si>
    <t>www.hijosdonjose.cl</t>
  </si>
  <si>
    <t>77.065.490-4</t>
  </si>
  <si>
    <t>Textil y Comercial</t>
  </si>
  <si>
    <t xml:space="preserve">Dosal Hnos y Cía. Ltda. </t>
  </si>
  <si>
    <t>Henry Ford 1410</t>
  </si>
  <si>
    <t>donnebaum@donnebaum.cl</t>
  </si>
  <si>
    <t>www.donnebau.cl</t>
  </si>
  <si>
    <t>81.706.600-3</t>
  </si>
  <si>
    <t>Fábrica de cierres de Cremallera, Estampados e Impresos</t>
  </si>
  <si>
    <t>Avda Américo Vespucio 1151</t>
  </si>
  <si>
    <t>contacto-chile@doosan.cl</t>
  </si>
  <si>
    <t>www.doosanbobcat.cl</t>
  </si>
  <si>
    <t>99.509.340-5</t>
  </si>
  <si>
    <t xml:space="preserve">Comercialización, Manufacturas, Marketing, Arrendamiento, Servicio Técnico de Maquinarias para Equipos de Minería y Construcción </t>
  </si>
  <si>
    <t>Huerto Mercedes Carolina Tutuquén s/n</t>
  </si>
  <si>
    <t>75 2310034 / 75 2312421 / 75 2316819</t>
  </si>
  <si>
    <t>acalvo@dosal.cl</t>
  </si>
  <si>
    <t>www.dosal.cl</t>
  </si>
  <si>
    <t>84.992.400-1</t>
  </si>
  <si>
    <t>Empresa Agrícola, Generación Hidroeléctrica, Vivero</t>
  </si>
  <si>
    <t>Avda Apoquindo 3472 Of 1601-B</t>
  </si>
  <si>
    <t>www.dow.com</t>
  </si>
  <si>
    <t>92.879.000-2</t>
  </si>
  <si>
    <t>Industrial y Comercial</t>
  </si>
  <si>
    <t>Avda Andrés Bello 2777 P 28 Of 2801</t>
  </si>
  <si>
    <t>info@downingteal.cl</t>
  </si>
  <si>
    <t>www.downingteal.cl</t>
  </si>
  <si>
    <t>96.953.910-1</t>
  </si>
  <si>
    <t>Asesorías en Recursos Humanos</t>
  </si>
  <si>
    <t>Camino Coquimbo 16000</t>
  </si>
  <si>
    <t>jolivares@dpschile.cl / crojas@dpschile.cl</t>
  </si>
  <si>
    <t>www.dpschile.cl</t>
  </si>
  <si>
    <t>79.921.330-3</t>
  </si>
  <si>
    <t>Distribuidora de Productos Plásticos</t>
  </si>
  <si>
    <t>El Juncal 600, Parque Industrial Buenaventura</t>
  </si>
  <si>
    <t>jorge.medina@draegersimsa.com</t>
  </si>
  <si>
    <t>www.sim-sa.cl</t>
  </si>
  <si>
    <t>78.517.500-K</t>
  </si>
  <si>
    <t>Equipos de Seguridad, Herramientas y Elaboración de Refugios Mineros</t>
  </si>
  <si>
    <t xml:space="preserve">DSM Nutritional Products Chile S.A </t>
  </si>
  <si>
    <t>Avda Américo vespuco 1387</t>
  </si>
  <si>
    <t>224312200 / 224312211</t>
  </si>
  <si>
    <t>rjvargas@drillco.com / info@drillco.com</t>
  </si>
  <si>
    <t>www.drillco.com</t>
  </si>
  <si>
    <t>88.859.600-3</t>
  </si>
  <si>
    <t>Fabricación de Herramientas y Maquinaria para la Minería</t>
  </si>
  <si>
    <t xml:space="preserve">Driscoll´s  de Chile S.A </t>
  </si>
  <si>
    <t>Km 3, Camino a San Nicolás</t>
  </si>
  <si>
    <t>42 2228000</t>
  </si>
  <si>
    <t>claudio.zarate@driscolls.com</t>
  </si>
  <si>
    <t>www.driscolls.cl</t>
  </si>
  <si>
    <t>78.383.450-2</t>
  </si>
  <si>
    <t>Avda Sergio Valdovinos 1455</t>
  </si>
  <si>
    <t>228330791 / 228330795</t>
  </si>
  <si>
    <t>info@fqp.cl</t>
  </si>
  <si>
    <t>www.fqp.cl</t>
  </si>
  <si>
    <t>77.781.470-2</t>
  </si>
  <si>
    <t>Laboratorio</t>
  </si>
  <si>
    <t>Los Gobelinos 2507</t>
  </si>
  <si>
    <t>drogueria@hofmann.cl</t>
  </si>
  <si>
    <t>www.hofmann.cl</t>
  </si>
  <si>
    <t>92.288.000-K</t>
  </si>
  <si>
    <t>Distribución de Productos al por Mayor</t>
  </si>
  <si>
    <t>Avda Del Valle 577 Of  204</t>
  </si>
  <si>
    <t>drs@drs.cl / propuestas@drs.cl</t>
  </si>
  <si>
    <t>www.drsingenieria.com</t>
  </si>
  <si>
    <t>96.554.910-2</t>
  </si>
  <si>
    <t>Ingeniería, Gestión de la Construcción ( Inspección Técnica de Obras, Gerenciamiento de Proyectos, Administración, Licitación, Coordinación de Proyectos)</t>
  </si>
  <si>
    <t>ISO 9001: 2008- ISO 14001: 2008- OHSAS 18001: 2008</t>
  </si>
  <si>
    <t>Alcalde Pedro Alarcón 509</t>
  </si>
  <si>
    <t>225533673 / 225526508 / 225527716</t>
  </si>
  <si>
    <t>rsanchez@drugplas.cl</t>
  </si>
  <si>
    <t>www.arcadia.cl</t>
  </si>
  <si>
    <t>79.609.600-4</t>
  </si>
  <si>
    <t>Fabricación de Envases Plásticos y Envasadora de Hipoclorito de Sodio</t>
  </si>
  <si>
    <t>Ruta 5 Sur Km 1010, Loteo Los Cántaros</t>
  </si>
  <si>
    <t xml:space="preserve">65 2385300 </t>
  </si>
  <si>
    <t>65 2385301</t>
  </si>
  <si>
    <t>luz.carcamo@dsm.com</t>
  </si>
  <si>
    <t>www.dsm.com/latam</t>
  </si>
  <si>
    <t>96.959.470-6</t>
  </si>
  <si>
    <t>Comercializadora de Nutrientes y Aditivos para uso Humano y Animal</t>
  </si>
  <si>
    <t>Avda Andrés Bello 2687 P 14 Of 1402, Edificio Pacífico</t>
  </si>
  <si>
    <t>contacto@cl.dsv.com</t>
  </si>
  <si>
    <t>www.dsv.com/cl</t>
  </si>
  <si>
    <t>96.570.750-6</t>
  </si>
  <si>
    <t>Embarcador</t>
  </si>
  <si>
    <t>Avda El Bosque Norte 500 Of 1102</t>
  </si>
  <si>
    <t>223622496 / 223622495</t>
  </si>
  <si>
    <t>nicole.bazan@dupont.com</t>
  </si>
  <si>
    <t>www.dupont.com / www.dupont.cl</t>
  </si>
  <si>
    <t>96.783.290-4</t>
  </si>
  <si>
    <t>Producción y Comercialización de Productos Químicos</t>
  </si>
  <si>
    <t>Camino El Otoño 250, El Taqueral</t>
  </si>
  <si>
    <t>debora.pinto@duasrodas.com / catherine.urzua@duasrodas.com</t>
  </si>
  <si>
    <t>www.duasrodas.com</t>
  </si>
  <si>
    <t>96.512.460-8</t>
  </si>
  <si>
    <t>Industria y Exportadora de Alimentos</t>
  </si>
  <si>
    <t>Avda Lib. Bernardo O´Higgins 1460 P 5,6,7,8 y 9</t>
  </si>
  <si>
    <t>223557000 / 223557002</t>
  </si>
  <si>
    <t>www.ducasse.cl / www.dapducasse.cl</t>
  </si>
  <si>
    <t>93.441.000-9</t>
  </si>
  <si>
    <t>Importadora y Comercializadora de Rodamientos, Quincallerías y Otros</t>
  </si>
  <si>
    <t>Calle Nueva Industria 201</t>
  </si>
  <si>
    <t>224773200 / 224773220</t>
  </si>
  <si>
    <t>ventas@ducasseindustrial.cl</t>
  </si>
  <si>
    <t>www.ducasseindustrial.com</t>
  </si>
  <si>
    <t>83.279.200-4</t>
  </si>
  <si>
    <t>Avda Claudio Arrau 7216</t>
  </si>
  <si>
    <t>dulconoroma@dulconoroma.cl</t>
  </si>
  <si>
    <t>www.dulconoroma.cl</t>
  </si>
  <si>
    <t>85.149.200-3</t>
  </si>
  <si>
    <t>Fábrica de Barquillos y Galletas para Helados</t>
  </si>
  <si>
    <t>Jorge Hunneus 4647</t>
  </si>
  <si>
    <t>dulox@dulox.cl / administracion@dulox.cl</t>
  </si>
  <si>
    <t>www.dulox.cl</t>
  </si>
  <si>
    <t>79.772.360-6</t>
  </si>
  <si>
    <t>Fabricación y/o Instalaciones. Obras, Alquiler, Maquinarias y Equipos</t>
  </si>
  <si>
    <t>Avda El Bosque Norte 0440 P 8</t>
  </si>
  <si>
    <t>www.duncanfox.cl</t>
  </si>
  <si>
    <t>96.761.990-6</t>
  </si>
  <si>
    <t xml:space="preserve">Duncan Ingeniería Industrial  Ltda </t>
  </si>
  <si>
    <t>Juan Glasinovic 480 Galpón 16</t>
  </si>
  <si>
    <t>55 2231016</t>
  </si>
  <si>
    <t>info@duncaningenieria.cl</t>
  </si>
  <si>
    <t>www.duncaningenieria.cl</t>
  </si>
  <si>
    <t>77.268.080-5</t>
  </si>
  <si>
    <t>Ingeniería Industrial, Reparación, Mantención y Fabricación de Máquinas y Piezas Industriales Hidráulicas, Distribuidora y Comercializaciión de Importaciones y Exportaciones</t>
  </si>
  <si>
    <t>Augusto Biaut 0180</t>
  </si>
  <si>
    <t>225582872 / 225589502</t>
  </si>
  <si>
    <t>dunkerydunker@gmail.com</t>
  </si>
  <si>
    <t>www.dunkerydunker.cl</t>
  </si>
  <si>
    <t>77.874.300-0</t>
  </si>
  <si>
    <t>Bobinas textiles, Envases Cilíndricos, Tubos de Cartón y Transporte</t>
  </si>
  <si>
    <t>Volcán Lascar Poniente 825, Parque Industrial Lo Boza</t>
  </si>
  <si>
    <t>marketing@duplexchile.cl</t>
  </si>
  <si>
    <t>www.duplexchile.cl</t>
  </si>
  <si>
    <t>96.933.760-6</t>
  </si>
  <si>
    <t>Servicios de Ingeniería Mecánica, Instalación y/o Construcción de Equipos</t>
  </si>
  <si>
    <t>La Bolsa 81 P 3</t>
  </si>
  <si>
    <t>dupol@entelchile.net</t>
  </si>
  <si>
    <t>www.dipol.cl</t>
  </si>
  <si>
    <t>96.541.320-0</t>
  </si>
  <si>
    <t>Corredres de Bolsa</t>
  </si>
  <si>
    <t xml:space="preserve">Avda Portales 2370 </t>
  </si>
  <si>
    <t>228571408 / 228571547</t>
  </si>
  <si>
    <t>info@duramet.cl</t>
  </si>
  <si>
    <t>www.duramet.cl</t>
  </si>
  <si>
    <t>81.567.400-6</t>
  </si>
  <si>
    <t>Fabricación de Estructuras Metálicas de Acero y Construcción</t>
  </si>
  <si>
    <t>Aníbal Zañartu 2617</t>
  </si>
  <si>
    <t>226464388 / 226464403 / 226464441</t>
  </si>
  <si>
    <t>laura.gonzalez@durocrom.cl / ventas@durocrom.cl</t>
  </si>
  <si>
    <t>www.durocrom.cl</t>
  </si>
  <si>
    <t>93.568.000-K</t>
  </si>
  <si>
    <t>Cromado duro Industrial</t>
  </si>
  <si>
    <t>El Conquistador del Monte 4732</t>
  </si>
  <si>
    <t>cotizaciones@duromarmol.com</t>
  </si>
  <si>
    <t>www.duromarmol.com</t>
  </si>
  <si>
    <t>79.996.090-7</t>
  </si>
  <si>
    <t>Industria y Comercio de Productos Minerales y Artefactos Sanitarios y Exportación de Cerámica</t>
  </si>
  <si>
    <t>Avda El Salto 4001 P 6</t>
  </si>
  <si>
    <t>recepcion@dxb.cl</t>
  </si>
  <si>
    <t>www.dxb.cl</t>
  </si>
  <si>
    <t>76.802.080-9</t>
  </si>
  <si>
    <t>Exortadores, Comercialización de Juguetes, Artículos Eléctricos para el Hogar, Fábrica de Juguetes e Imprenta</t>
  </si>
  <si>
    <t>E- Mining Technology S.A</t>
  </si>
  <si>
    <t>Avda 5 de Abril 4534</t>
  </si>
  <si>
    <t>info@dynal.cl</t>
  </si>
  <si>
    <t>www.dynal.cl</t>
  </si>
  <si>
    <t>92.264.000-9</t>
  </si>
  <si>
    <t>Fabr. De Asfaltos y Materiales para la construcción Industriales y Automotrices</t>
  </si>
  <si>
    <t>Los Militares 4777 P 10</t>
  </si>
  <si>
    <t>dynamicdata@dynamicdata.cl</t>
  </si>
  <si>
    <t>www.dynamicdata.cl</t>
  </si>
  <si>
    <t>50.257.630-5</t>
  </si>
  <si>
    <t>Ingeniería en Software</t>
  </si>
  <si>
    <t>Las Raíces 1600</t>
  </si>
  <si>
    <t>Peñalolen</t>
  </si>
  <si>
    <t>alvaro.larrain@dynamisa.com</t>
  </si>
  <si>
    <t>www.dynamisa.com / www.dynamisa.cl</t>
  </si>
  <si>
    <t>77.247.990-5</t>
  </si>
  <si>
    <t>Asesoría de Empresas y Negocios Internacionales</t>
  </si>
  <si>
    <t>E- Business Distribution S.A</t>
  </si>
  <si>
    <t>Monseñor Nuncio Sótero Sanz 55 P 3</t>
  </si>
  <si>
    <t>ventas@ebd.cl</t>
  </si>
  <si>
    <t>www.ebd.cl</t>
  </si>
  <si>
    <t>96.930.550-K</t>
  </si>
  <si>
    <t>Consultoría y Comercialización de Equipos y Servicios de Telecomunicaciones y Redes</t>
  </si>
  <si>
    <t>Calle Limache 3405 Of 21</t>
  </si>
  <si>
    <t>32 2187440</t>
  </si>
  <si>
    <t>secretaria@emt.cl</t>
  </si>
  <si>
    <t>www.emt.cl</t>
  </si>
  <si>
    <t>99.525.430-1</t>
  </si>
  <si>
    <t>Preparación de Terreno, Excavaciones, Movimientos de Tierra y Servicios de Ingeniería</t>
  </si>
  <si>
    <t>Avda Pedro Aguirre Cerda 3723</t>
  </si>
  <si>
    <t>cotizaciones@hinze.cl</t>
  </si>
  <si>
    <t>www.hinze.cl</t>
  </si>
  <si>
    <t>76.086.878.7</t>
  </si>
  <si>
    <t>Fabricación de Cajas de Seguridad</t>
  </si>
  <si>
    <t>Mardoqueo Fernández 128 P 7</t>
  </si>
  <si>
    <t>info@e-money.cl / finanzas@e-money.cl</t>
  </si>
  <si>
    <t>www.e-money.cl</t>
  </si>
  <si>
    <t>76.410.830-2</t>
  </si>
  <si>
    <t>Carlos Antúnez 1920</t>
  </si>
  <si>
    <t>acamps@eshopex.com</t>
  </si>
  <si>
    <t>www.eshopex.com</t>
  </si>
  <si>
    <t>96.897.000-3</t>
  </si>
  <si>
    <t>Transporte Nacional e Internacional de todo tipo de Mercadería y toda clase de Documentación</t>
  </si>
  <si>
    <t xml:space="preserve">Ecanor S.A.C.I </t>
  </si>
  <si>
    <t xml:space="preserve">Eagon Lautaro S.A </t>
  </si>
  <si>
    <t>Avda presidente Errázuriz 3044</t>
  </si>
  <si>
    <t>cemm@emm.cl</t>
  </si>
  <si>
    <t>www.emm.cl</t>
  </si>
  <si>
    <t>Empresa Constructora e Inmobiliaria</t>
  </si>
  <si>
    <t>Monseñor Nuncio Sótero Sanz de Villalba 55 P 3</t>
  </si>
  <si>
    <t>contacto@ebd.cl</t>
  </si>
  <si>
    <t>99.583.670-K</t>
  </si>
  <si>
    <t>Soluciones de CRM, Contact Center y Servicios TI</t>
  </si>
  <si>
    <t>Eagle Copters South America S.A</t>
  </si>
  <si>
    <t>Aeródromo de Chicureo, Camino Guay Guay 8881</t>
  </si>
  <si>
    <t>info@eaglecopters.cl</t>
  </si>
  <si>
    <t>www.eaglecopters.cl</t>
  </si>
  <si>
    <t>96.919.400-7</t>
  </si>
  <si>
    <t>Compra y Venta de Aeronaves</t>
  </si>
  <si>
    <t>IQNet</t>
  </si>
  <si>
    <t>Ruta 5 Sur Km 644</t>
  </si>
  <si>
    <t>Lautaro</t>
  </si>
  <si>
    <t>45 2656800</t>
  </si>
  <si>
    <t>gerencia@eagon.cl</t>
  </si>
  <si>
    <t>www.eagon.cl</t>
  </si>
  <si>
    <t>96.665.000-1</t>
  </si>
  <si>
    <t>Elaboración, Producción y Exportación de Madera</t>
  </si>
  <si>
    <t>Avda Kennedy 9001 P 5</t>
  </si>
  <si>
    <t>www.easy.cl</t>
  </si>
  <si>
    <t>76,568.660-1</t>
  </si>
  <si>
    <t>Venta de Artículos para el Hogar y la Construcción</t>
  </si>
  <si>
    <t>Panamericana Norte Km 15 1/2 s/n</t>
  </si>
  <si>
    <t>www.eaton.com</t>
  </si>
  <si>
    <t>76.103.571-1</t>
  </si>
  <si>
    <t>Importadora, Distribuidora y Fabricantes de Productos Eléctricos</t>
  </si>
  <si>
    <t xml:space="preserve">Condell 2379 </t>
  </si>
  <si>
    <t>55 2262147 / 55 2251753</t>
  </si>
  <si>
    <t>55 2229592</t>
  </si>
  <si>
    <t>alvarosantos@ecanor.cl / amaliacastanon@ecanor.cl</t>
  </si>
  <si>
    <t>www.ecanor.cl</t>
  </si>
  <si>
    <t>96.501.610-4</t>
  </si>
  <si>
    <t>Distribución de Equipos y Materiales Eléctricos</t>
  </si>
  <si>
    <t>Cerro San Cristobal 9641-B</t>
  </si>
  <si>
    <t>www.ecaso.cl /www.mecaniso.cl</t>
  </si>
  <si>
    <t>fdiaz@ecaso.cl / ecaso.cl@gmail.com</t>
  </si>
  <si>
    <t>96.571.440-5</t>
  </si>
  <si>
    <t>Enrique Mc Iver 705</t>
  </si>
  <si>
    <t>226338699 / 226323882</t>
  </si>
  <si>
    <t>direccion@ecatema.cl / info@ecatema.cl</t>
  </si>
  <si>
    <t>www.ecatema.cl</t>
  </si>
  <si>
    <t>79.559730-1</t>
  </si>
  <si>
    <t>Lo Echevers 220</t>
  </si>
  <si>
    <t>gonzalo.delano@disag.cl</t>
  </si>
  <si>
    <t>96.672.460-9</t>
  </si>
  <si>
    <t>Comercialización, Venta y Servicios de Reparación de Vehículos Motorizados</t>
  </si>
  <si>
    <t>Rosario Norte 532 P 8</t>
  </si>
  <si>
    <t>ei@ei.cl</t>
  </si>
  <si>
    <t>www.echeverriaizquierdo.cl</t>
  </si>
  <si>
    <t>85.747.000-1</t>
  </si>
  <si>
    <t>Manuel Antonio Tocornal 1524</t>
  </si>
  <si>
    <t>225554166 / 225555590</t>
  </si>
  <si>
    <t>echeverria@echeverriasa.cl</t>
  </si>
  <si>
    <t>www.echeverriasa.cl</t>
  </si>
  <si>
    <t>96.791.380-4</t>
  </si>
  <si>
    <t>Fumigaciones, Control de Plagas</t>
  </si>
  <si>
    <t>IRAM- IQNet</t>
  </si>
  <si>
    <t>Avda Cacique Colín Km 8</t>
  </si>
  <si>
    <t>228426379 / 228426905</t>
  </si>
  <si>
    <t>p.echeverria@nb.cl / contacto@nb.cl</t>
  </si>
  <si>
    <t>www.nb.cl</t>
  </si>
  <si>
    <t>79.622.280-8</t>
  </si>
  <si>
    <t>Comercializadora de Productos Agropecuarios</t>
  </si>
  <si>
    <t xml:space="preserve">Eckart  Alimentos S.p.A </t>
  </si>
  <si>
    <t>Juan Verdaguer 26</t>
  </si>
  <si>
    <t>32 2741977</t>
  </si>
  <si>
    <t>eckart@eckart.cl</t>
  </si>
  <si>
    <t>www.eckart.cl</t>
  </si>
  <si>
    <t>88.390.200-9</t>
  </si>
  <si>
    <t>Industria de Mermeladas, Dulce de Membrillo y Productos Lácteos</t>
  </si>
  <si>
    <t>FSSC 22000</t>
  </si>
  <si>
    <t>TÜV¨Rheinland</t>
  </si>
  <si>
    <t>Avda Eliodoro Yañez 1890</t>
  </si>
  <si>
    <t>ecm@ecm.cl</t>
  </si>
  <si>
    <t>www.ecm.cl</t>
  </si>
  <si>
    <t>89.630.400-3</t>
  </si>
  <si>
    <t>Suministro de Equipamientos y Servicios Tecnológicos - Infraestructuras en Centros Urbanos</t>
  </si>
  <si>
    <t>Teniente Yávar 2116</t>
  </si>
  <si>
    <t>ecolimp@ecolimp.cl</t>
  </si>
  <si>
    <t>www.ecolimp.cl</t>
  </si>
  <si>
    <t>78.954.050-0</t>
  </si>
  <si>
    <t>Avda Fernando Castillo Velazco 7941, Hangar A 21-B ( Aeródromo Tobalaba</t>
  </si>
  <si>
    <t>www.ecocopter.com</t>
  </si>
  <si>
    <t>info@ecocopter.com / operaciones@ecocopter.com</t>
  </si>
  <si>
    <t>99.515.550-8</t>
  </si>
  <si>
    <t>Transporte Aéreo de Carga y Pasajeros</t>
  </si>
  <si>
    <t>ISO 9001- ISO 14001- OHSAS 18001</t>
  </si>
  <si>
    <t>SGS Chile Ltda. System &amp; Service Certification</t>
  </si>
  <si>
    <t>Isabel Carrera 5919</t>
  </si>
  <si>
    <t>227829200 / 227829241</t>
  </si>
  <si>
    <t>rgonzalez@lanzco.cl / lanz@lanzco.cl</t>
  </si>
  <si>
    <t>www.lanzco.cl</t>
  </si>
  <si>
    <t>79.974.320-5</t>
  </si>
  <si>
    <t>Equipos y Elementos para Filtración y Control Ambiental</t>
  </si>
  <si>
    <t>ISO 9001: 2015- ISO 14001: 2005</t>
  </si>
  <si>
    <t>Viscaya Norte 17011-12, Parque Industrial Los Espinos</t>
  </si>
  <si>
    <t>ecofos@ecofos.cl / spavon@ecofos.cl</t>
  </si>
  <si>
    <t>www.ecofos.cl</t>
  </si>
  <si>
    <t>76.621.200-K</t>
  </si>
  <si>
    <t>Comercializadora y Productora</t>
  </si>
  <si>
    <t>Avda Pedro de Valdivia 3801</t>
  </si>
  <si>
    <t>sac.chile@ecolab.com</t>
  </si>
  <si>
    <t>www.ecolab.com</t>
  </si>
  <si>
    <t>96.604.460-8</t>
  </si>
  <si>
    <t>Compra y Venta de Detergentes, Desinfectantes, Equipos y Productos Químicos para la Higiene Industrial, Fumigaciones y Eliminación de Plagas</t>
  </si>
  <si>
    <t>Camino a Santa Teresa s/n, Panamericana Norte Alt 19600</t>
  </si>
  <si>
    <t>info@ecomet.cl</t>
  </si>
  <si>
    <t>www.ecomet.cl</t>
  </si>
  <si>
    <t>81.163.200-2</t>
  </si>
  <si>
    <t xml:space="preserve">Fabricación de Estructuras Metálicas y Soluciones Modulares </t>
  </si>
  <si>
    <t>Ecopar Chile Ltda</t>
  </si>
  <si>
    <t>Avda Gladys Marin 6470 (Ex Pajaritos )</t>
  </si>
  <si>
    <t>ecomin@ecomin.cl</t>
  </si>
  <si>
    <t>econsult@econsult.cl</t>
  </si>
  <si>
    <t>www.ecomin.cl</t>
  </si>
  <si>
    <t>96.571.010-8</t>
  </si>
  <si>
    <t>Montajes Industriales, Construcción- Fabricación y Montajes de Estructuras Metálicas, Obras de Ingeniería</t>
  </si>
  <si>
    <t>Avda Américo Vespucio 115</t>
  </si>
  <si>
    <t>reservas@econorent.cl</t>
  </si>
  <si>
    <t>www.econorent.cl</t>
  </si>
  <si>
    <t>77.313.060-4</t>
  </si>
  <si>
    <t>Arriendo de Vehículos, Leasing Operativo</t>
  </si>
  <si>
    <t>Avda El Golf 99 P 12 Of 1201</t>
  </si>
  <si>
    <t>www.econsult.cl</t>
  </si>
  <si>
    <t>96.993.150-8</t>
  </si>
  <si>
    <t>Longitudinal Sur Km 502</t>
  </si>
  <si>
    <t>43 2311319 / 43 2314913</t>
  </si>
  <si>
    <t>mrarinco@gmail.com</t>
  </si>
  <si>
    <t>76.339.183-3</t>
  </si>
  <si>
    <t>Aserradero, Pallet, Bins y Aridos</t>
  </si>
  <si>
    <t>Avda Santa María 2474</t>
  </si>
  <si>
    <t>eco@ecopreneur.cl</t>
  </si>
  <si>
    <t>www.ecopreneur.cl</t>
  </si>
  <si>
    <t>96.778.160-6</t>
  </si>
  <si>
    <t>Comercialización de Equipos para Tratamientos de Aguas y Afluentes Líquidos</t>
  </si>
  <si>
    <t>Walter Lihn 1868</t>
  </si>
  <si>
    <t>info@ecoriles.com</t>
  </si>
  <si>
    <t>www.ecoriles.cl</t>
  </si>
  <si>
    <t>96.945.210-3</t>
  </si>
  <si>
    <t>Tratamiento de Residuos Industriales Líquidos, Aguas Residuales</t>
  </si>
  <si>
    <t>ISO 9001: 2008- NCh 9001 Of 2001</t>
  </si>
  <si>
    <t>Las Esteras 2601</t>
  </si>
  <si>
    <t>ecoser@ecoser.cl</t>
  </si>
  <si>
    <t>www.voltachile.cl</t>
  </si>
  <si>
    <t>96.729.820-4</t>
  </si>
  <si>
    <t>Retiro de Residuos Industriales, Sólidos y Líquidos</t>
  </si>
  <si>
    <t>Diagonal Oriente 1381</t>
  </si>
  <si>
    <t>222747622 / 223412935</t>
  </si>
  <si>
    <t>ecosystem@ecosystem.cl / dsilva@ecosystem.cl</t>
  </si>
  <si>
    <t>www.ecosystem.cl</t>
  </si>
  <si>
    <t>95.680.000-5</t>
  </si>
  <si>
    <t>Tratamiento de Aguas</t>
  </si>
  <si>
    <t>contacto@ecrgroup.cl</t>
  </si>
  <si>
    <t>www.ecrgroup.cl</t>
  </si>
  <si>
    <t>76.763.931-7</t>
  </si>
  <si>
    <t>Outsourcing Integral en Recursos Humanos</t>
  </si>
  <si>
    <t xml:space="preserve">Ecse Ltda </t>
  </si>
  <si>
    <t>Avda Gran Bretaña 5167</t>
  </si>
  <si>
    <t>41 2561000 / 41 2411054</t>
  </si>
  <si>
    <t>info@ecse.cl</t>
  </si>
  <si>
    <t>info@edapi.cl</t>
  </si>
  <si>
    <t>www.ecse.cl</t>
  </si>
  <si>
    <t>86.680.300-5</t>
  </si>
  <si>
    <t>Mantenciión Industrial</t>
  </si>
  <si>
    <t>Avda Americo Vespucio Sur 80  P 8</t>
  </si>
  <si>
    <t>aliciaperez@ecuworldwide.com</t>
  </si>
  <si>
    <t>www.ecuworldwide.com</t>
  </si>
  <si>
    <t>78.556.470-7</t>
  </si>
  <si>
    <t>Embarcadores Marítimos</t>
  </si>
  <si>
    <t>Avda Isidora Goyenechea 347 P 7 Of 701</t>
  </si>
  <si>
    <t>conta1@ecuscapital.com / desk@ecuscapital.com</t>
  </si>
  <si>
    <t>96.960.970-3</t>
  </si>
  <si>
    <t>Administradore General de Fondos</t>
  </si>
  <si>
    <t>Avda Chile-España 414</t>
  </si>
  <si>
    <t>www.edapi.cl</t>
  </si>
  <si>
    <t>85.541.900-9</t>
  </si>
  <si>
    <t>Soluciones y Servicios TI, Venta de Infraestructura TI y Suministros</t>
  </si>
  <si>
    <t xml:space="preserve">Edificio Roca Blanca </t>
  </si>
  <si>
    <t>Avda ndrés Bello 2687 P 13</t>
  </si>
  <si>
    <t>contacto-chile@edenred.com</t>
  </si>
  <si>
    <t>www.edenred.cl</t>
  </si>
  <si>
    <t>96.781.350-8</t>
  </si>
  <si>
    <t>Servicios de Intermediación de Beneficios al Personal</t>
  </si>
  <si>
    <t>ISO 9001: 2015- ISO 14001: 2015- ISO 50001: 2015</t>
  </si>
  <si>
    <t xml:space="preserve">Avda Alonso de Córdova 5151 Of 1302 </t>
  </si>
  <si>
    <t>edic@edic.cl</t>
  </si>
  <si>
    <t>www.edic.cl</t>
  </si>
  <si>
    <t>85.114.400-5</t>
  </si>
  <si>
    <t>Ingenieros Consultores</t>
  </si>
  <si>
    <t>Antonio Bellet 444 P 6</t>
  </si>
  <si>
    <t>ediarte@ediarte.cl</t>
  </si>
  <si>
    <t>www.vendimia.cl</t>
  </si>
  <si>
    <t>96.809.910-8</t>
  </si>
  <si>
    <t>Avda Lib. Bernardo O´Higgins 1626</t>
  </si>
  <si>
    <t>recepcion@sanpablochile.cl</t>
  </si>
  <si>
    <t>www.sanpablochile.cl</t>
  </si>
  <si>
    <t>70.017.400-K</t>
  </si>
  <si>
    <t>Editorial y Librería</t>
  </si>
  <si>
    <t>Padre Mariano 391 Of 806</t>
  </si>
  <si>
    <t>223417493 / 223417232</t>
  </si>
  <si>
    <t>pnamakonoff@edicionesurano.com</t>
  </si>
  <si>
    <t>www.edicionesuranochile.com</t>
  </si>
  <si>
    <t>96.787.820-0</t>
  </si>
  <si>
    <t>Importadora y Exportadora de Libros</t>
  </si>
  <si>
    <t xml:space="preserve">Iberia 390., Cerro Castillo </t>
  </si>
  <si>
    <t>32 2663333</t>
  </si>
  <si>
    <t>rocablanca@rocablanca.cl / info@rocablanca.cl</t>
  </si>
  <si>
    <t>www.rocablanca.cl</t>
  </si>
  <si>
    <t>76.437.140-2</t>
  </si>
  <si>
    <t>Arriendo de Departamentos Amoblados</t>
  </si>
  <si>
    <t>Las Esteras Sur 2501</t>
  </si>
  <si>
    <t>ventas@edipac.cmpc.cl</t>
  </si>
  <si>
    <t>www.edipac.cl</t>
  </si>
  <si>
    <t>88.566.900-K</t>
  </si>
  <si>
    <t>Comercializadora Mayorista de Papeles y Cartones</t>
  </si>
  <si>
    <t>Cadena de Custodia PEFC</t>
  </si>
  <si>
    <t>Rivas 530</t>
  </si>
  <si>
    <t>contacto@marvalchile.com</t>
  </si>
  <si>
    <t>www.marvalchile.com</t>
  </si>
  <si>
    <t>79.989.850-0</t>
  </si>
  <si>
    <t xml:space="preserve">Editora El Centro Empresa Periodística S.A </t>
  </si>
  <si>
    <t>Liray 3030</t>
  </si>
  <si>
    <t>71 2515300</t>
  </si>
  <si>
    <t>pcastillo@diarioelcentro.cl / aliciaroa@diarioelcentro.cl</t>
  </si>
  <si>
    <t>www.diarioelcentro.cl</t>
  </si>
  <si>
    <t>79.923.040-8</t>
  </si>
  <si>
    <t>Editora - Empresa de Publicidad</t>
  </si>
  <si>
    <t>Monjitas 308</t>
  </si>
  <si>
    <t>ventas@bibliografica.com</t>
  </si>
  <si>
    <t>www.bibliografica.com</t>
  </si>
  <si>
    <t>96.601.750-3</t>
  </si>
  <si>
    <t>Editores y Distribuidores de Libros</t>
  </si>
  <si>
    <t>Editorial CMYK  E.I.R.L.</t>
  </si>
  <si>
    <t>Seminario 54</t>
  </si>
  <si>
    <t>info@cmyk.cl</t>
  </si>
  <si>
    <t>www.cmyk.cl</t>
  </si>
  <si>
    <t>76.620473-2</t>
  </si>
  <si>
    <t>Imprenta Digital</t>
  </si>
  <si>
    <t>Avda Andrés Bello 1587 - 1591</t>
  </si>
  <si>
    <t>contacto@contrapunto.cl / ventas@contrapunto.cl</t>
  </si>
  <si>
    <t>www.contrapunto.cl</t>
  </si>
  <si>
    <t>79.950.300-K</t>
  </si>
  <si>
    <t>Distribución e Importación de Libros y Revistas</t>
  </si>
  <si>
    <t>General Bulnes 35</t>
  </si>
  <si>
    <t>promocion@edebe.cl</t>
  </si>
  <si>
    <t>www.editorialdonbosco.cl</t>
  </si>
  <si>
    <t>96.751.940-5</t>
  </si>
  <si>
    <t xml:space="preserve">223510600 / 223510636 </t>
  </si>
  <si>
    <t>223510644 / 223510618</t>
  </si>
  <si>
    <t>ventas@mediterraneo.cl</t>
  </si>
  <si>
    <t>www.mediterraneo.cl</t>
  </si>
  <si>
    <t>88.248.800-4</t>
  </si>
  <si>
    <t>Editorial Nueva Patris S.A</t>
  </si>
  <si>
    <t>Avda José Manuel Infante 132</t>
  </si>
  <si>
    <t>222351343 / 222358674</t>
  </si>
  <si>
    <t>gerencia@patris.cl / contabilidad@patris.cl</t>
  </si>
  <si>
    <t>www.patris.cl</t>
  </si>
  <si>
    <t>76.693.510-9</t>
  </si>
  <si>
    <t>San Diego 81 P 9° al 10°</t>
  </si>
  <si>
    <t>editorialoceano@oceanochile.cl</t>
  </si>
  <si>
    <t>www.editorialoceano.cl</t>
  </si>
  <si>
    <t>96.522.400-9</t>
  </si>
  <si>
    <t>Importadora y Distribuidora de Libros y Revistas</t>
  </si>
  <si>
    <t>Avda Andrés Bello 2115 P 8</t>
  </si>
  <si>
    <t>www.planetadelibros.cl</t>
  </si>
  <si>
    <t>93.250.000-0</t>
  </si>
  <si>
    <t>Importadora y Distribuidora de Libros</t>
  </si>
  <si>
    <t>Avda Rosario Norte 555 P 18, Edificio Neruda</t>
  </si>
  <si>
    <t>editorial@telavisa.cl</t>
  </si>
  <si>
    <t>www.televisa.cl</t>
  </si>
  <si>
    <t>88.163.900-9</t>
  </si>
  <si>
    <t>Almirante Pastene 333 P 2</t>
  </si>
  <si>
    <t>recepcion@cosas.com</t>
  </si>
  <si>
    <t>www.cosas.com</t>
  </si>
  <si>
    <t>84.422.800-7</t>
  </si>
  <si>
    <t>Avda Lib Bernardo O´Higgins 1050 P 2</t>
  </si>
  <si>
    <t>Editor@universitaria.cl / pvillalon@universtaria.cl</t>
  </si>
  <si>
    <t>www.universitaria.cl</t>
  </si>
  <si>
    <t>91.215.000-3</t>
  </si>
  <si>
    <t>Arturo Prat 1432</t>
  </si>
  <si>
    <t>ventas@ecart.cl /  contabilidad@ecart.cl</t>
  </si>
  <si>
    <t>www.ecart.cl</t>
  </si>
  <si>
    <t>88.799.100-6</t>
  </si>
  <si>
    <t>Fabricación de Tarjetas de Saludo y Papel de Regalos</t>
  </si>
  <si>
    <t>Avda Andrés Bello 2687</t>
  </si>
  <si>
    <t>abogados@eluchans.cl</t>
  </si>
  <si>
    <t>www.eluchans.cl</t>
  </si>
  <si>
    <t>77.794.430-4</t>
  </si>
  <si>
    <t>Puerta del Sol 55 P 6</t>
  </si>
  <si>
    <t>info@edsagroup.com</t>
  </si>
  <si>
    <t>www.edsa.com</t>
  </si>
  <si>
    <t>99.579.190-0</t>
  </si>
  <si>
    <t>Ingeniería y Detallamiento</t>
  </si>
  <si>
    <t>ISO 2009: 2010</t>
  </si>
  <si>
    <t>NISD</t>
  </si>
  <si>
    <t>Eduardo Dib H. y Cía Ltda</t>
  </si>
  <si>
    <t>Limache 3061, Barrio Industrial El Salto</t>
  </si>
  <si>
    <t>32 2388000</t>
  </si>
  <si>
    <t>dibchile@dib.cl</t>
  </si>
  <si>
    <t>www.dib.cl</t>
  </si>
  <si>
    <t>88.610.100-7</t>
  </si>
  <si>
    <t>Textil Mayorista</t>
  </si>
  <si>
    <t>Puerta del Sol 55 P 7</t>
  </si>
  <si>
    <t>edycesa@edyce.cl</t>
  </si>
  <si>
    <t>www.edyce.com</t>
  </si>
  <si>
    <t>91.510.000-7</t>
  </si>
  <si>
    <t>Industria de Estructuras de Acero</t>
  </si>
  <si>
    <t>AISC- Certified Fabricator</t>
  </si>
  <si>
    <t>14 de la Fama 2761</t>
  </si>
  <si>
    <t>santiago@eecol.cl / ventasweb@eecol.cl</t>
  </si>
  <si>
    <t>www.eecol.cl</t>
  </si>
  <si>
    <t>78.928.030-4</t>
  </si>
  <si>
    <t>Compra y Venta de Materiales Eléctricos</t>
  </si>
  <si>
    <t>Carretera General San Martín 7400</t>
  </si>
  <si>
    <t>chile@efcoforms.com</t>
  </si>
  <si>
    <t>www.efcoforms.com</t>
  </si>
  <si>
    <t>96.842.020-8</t>
  </si>
  <si>
    <t>Venta y Arriendo de Encofrados Metálicos para la Construcción</t>
  </si>
  <si>
    <t>Nueva de Lyon 145 Of 502</t>
  </si>
  <si>
    <t>contabilidad@egm.cl / administracion@egm.cl</t>
  </si>
  <si>
    <t>www.egm.cl</t>
  </si>
  <si>
    <t>79.829.800-3</t>
  </si>
  <si>
    <t>Emilio Delporte 1334</t>
  </si>
  <si>
    <t>jleiva@eicosa.cl / eicosa@eicosa.cl</t>
  </si>
  <si>
    <t>www.eicosa.cl</t>
  </si>
  <si>
    <t>96.545.120-K</t>
  </si>
  <si>
    <t>Representaciones de Cilindros, Kits y Sellos Hidráulicos, Sistemas de Regeneración y Filtrado Industrial y Construcción</t>
  </si>
  <si>
    <t>Avda La Divisa 0397</t>
  </si>
  <si>
    <t>228542166 / 228542154</t>
  </si>
  <si>
    <t>jvalverde@eiffel.cl</t>
  </si>
  <si>
    <t>www.eiffel-yiac.com</t>
  </si>
  <si>
    <t>92.840.000-K</t>
  </si>
  <si>
    <t>Construcciones Metálicas</t>
  </si>
  <si>
    <t>Puerto Vespucio 9637</t>
  </si>
  <si>
    <t>228497400 / 228407415</t>
  </si>
  <si>
    <t>contacto@eit.cl / mcarrasco@mit.cl ( Recursos Humanos )</t>
  </si>
  <si>
    <t>www.eit.cl</t>
  </si>
  <si>
    <t>83.639.600-6</t>
  </si>
  <si>
    <t>Transporte de Carga por Carretera, Depósito y Almacenamiento</t>
  </si>
  <si>
    <t>Avda Rocoto 2911</t>
  </si>
  <si>
    <t>41 2129200</t>
  </si>
  <si>
    <t>ursula.ramirez@akzonobel.com</t>
  </si>
  <si>
    <t>www.eka.com</t>
  </si>
  <si>
    <t>99.500.140-3</t>
  </si>
  <si>
    <t>Fabricación y Exportación de Productos Químicos</t>
  </si>
  <si>
    <t>ISO 9001: 2008- ISO 1001: 2005- OHSAS 18001: 2008</t>
  </si>
  <si>
    <t xml:space="preserve">Eka Chile S.A </t>
  </si>
  <si>
    <t>Avda Vicuña Mackenna 11490 Parad 27</t>
  </si>
  <si>
    <t>eoppici@ekipotel.cl</t>
  </si>
  <si>
    <t>www.ekipotel.cl</t>
  </si>
  <si>
    <t>79.844.080-2</t>
  </si>
  <si>
    <t>Comercialización de Artículos de Hotelería</t>
  </si>
  <si>
    <t>Rengo 538</t>
  </si>
  <si>
    <t>22052115 / 22810000</t>
  </si>
  <si>
    <t>ekomaiko@ekomaiko.cl</t>
  </si>
  <si>
    <t>www.ekomaiko.cl</t>
  </si>
  <si>
    <t>72.942.090-2</t>
  </si>
  <si>
    <t>Avda Apoquindo 3056 P 5 Of 501</t>
  </si>
  <si>
    <t>www.chamisero.cl</t>
  </si>
  <si>
    <t>94.138.000-K</t>
  </si>
  <si>
    <t>Inmociliaria</t>
  </si>
  <si>
    <t xml:space="preserve">El Diario Austral de Osorno </t>
  </si>
  <si>
    <t xml:space="preserve">El Fiordo S.p.A </t>
  </si>
  <si>
    <t>Avda Libertador Bernardo O´Higgins 870</t>
  </si>
  <si>
    <t>64 2222300</t>
  </si>
  <si>
    <t>cronica@australosorno.cl</t>
  </si>
  <si>
    <t>www.australosorno.cl</t>
  </si>
  <si>
    <t>Manuel Bulnes 733-726</t>
  </si>
  <si>
    <t>45 2200506 / 45 2200400</t>
  </si>
  <si>
    <t>reservas@hotelfrontera.cl</t>
  </si>
  <si>
    <t>www.hotelfrontera.cl</t>
  </si>
  <si>
    <t>76.254.266.8</t>
  </si>
  <si>
    <t>Explotación de Hoteles</t>
  </si>
  <si>
    <t>Avda Mapocho 2783</t>
  </si>
  <si>
    <t>secretaria@elabal.cl</t>
  </si>
  <si>
    <t>www.elabal.cl</t>
  </si>
  <si>
    <t>79.684.480-9</t>
  </si>
  <si>
    <t>Elaboradora de Alimentos Doñihue Ltda</t>
  </si>
  <si>
    <t>San Pablo 9500</t>
  </si>
  <si>
    <t>79.872.410-K</t>
  </si>
  <si>
    <t>Elaboración de Alimentos, Embutidos y Cecinas</t>
  </si>
  <si>
    <t>ISO 9001: 2008- HACCP</t>
  </si>
  <si>
    <t xml:space="preserve">Eleccon Maquinarias S.A </t>
  </si>
  <si>
    <t>Camino Buin-Maipo 2060, Paradero 8</t>
  </si>
  <si>
    <t>informaciones@edensa.cl</t>
  </si>
  <si>
    <t>www.edensa.cl</t>
  </si>
  <si>
    <t>82.225.800-K</t>
  </si>
  <si>
    <t>Elaboración de Envases de Hojalata para Conservería</t>
  </si>
  <si>
    <t>HACCP- D-307- NCh 2861 Of 2004</t>
  </si>
  <si>
    <t>La Victoria 0300</t>
  </si>
  <si>
    <t>ventas@tremet.cl</t>
  </si>
  <si>
    <t>www.tremet.cl</t>
  </si>
  <si>
    <t>93.771.000-3</t>
  </si>
  <si>
    <t>Avda Nueva Providencia 2250 P 6</t>
  </si>
  <si>
    <t>secretaria@eladio.cl</t>
  </si>
  <si>
    <t>www.eladio.cl</t>
  </si>
  <si>
    <t>94.443.000-8</t>
  </si>
  <si>
    <t>Restaurante</t>
  </si>
  <si>
    <t>Nicasio Retamales 346</t>
  </si>
  <si>
    <t>227760649 / 227793334</t>
  </si>
  <si>
    <t>ventas.elagom@gmail.com</t>
  </si>
  <si>
    <t>www.elagom.cl</t>
  </si>
  <si>
    <t>79.613.200-0</t>
  </si>
  <si>
    <t>Fábrica de Artículos de Goma, Caucho</t>
  </si>
  <si>
    <t>Molina Lavín 01721</t>
  </si>
  <si>
    <t>info@ebelman.cl</t>
  </si>
  <si>
    <t>www.ebelman.cl</t>
  </si>
  <si>
    <t>96.680.480-7</t>
  </si>
  <si>
    <t>Importación y Distribución de Productos Alimenticios</t>
  </si>
  <si>
    <t>Piloto Lazo 235</t>
  </si>
  <si>
    <t>ventas@elec.cl / Contactos@elec.cl / proyectos@elec.cl</t>
  </si>
  <si>
    <t>www.elec.cl</t>
  </si>
  <si>
    <t>79.658.640-0</t>
  </si>
  <si>
    <t>Luminarias y Equipos Eléctricos- Fabricación y Comercialización de Lámparas y Equipos de Iluminación para uso Industrial, Minero, Ornamental y Alumbrado Público</t>
  </si>
  <si>
    <t>Avda Proyectada 4700, Alto Hospicio</t>
  </si>
  <si>
    <t>57 2546200</t>
  </si>
  <si>
    <t>contacto@eleccon.cl</t>
  </si>
  <si>
    <t>www.eleccon.cl</t>
  </si>
  <si>
    <t>99.576.460-1</t>
  </si>
  <si>
    <t>Ingeniería, Arquitectura, Construcción y Arriendo de Maquinaria</t>
  </si>
  <si>
    <t>Avda Presidente Eduardo Frei Montalva 6115 Local B</t>
  </si>
  <si>
    <t>ventas@electrafk.cl</t>
  </si>
  <si>
    <t>www.electrafk.cl</t>
  </si>
  <si>
    <t>96.896.480-1</t>
  </si>
  <si>
    <t>Venta y Distribución de Materiales Eléctricos</t>
  </si>
  <si>
    <t>Electrival S.A</t>
  </si>
  <si>
    <t xml:space="preserve">Electricidad M. Lumuscio e Hijos Ltda </t>
  </si>
  <si>
    <t>Avda Manuel Antonio Matta 1195</t>
  </si>
  <si>
    <t>226988619 / 226713784|</t>
  </si>
  <si>
    <t>contactenos@gobantes.cl</t>
  </si>
  <si>
    <t>www.gobantes.cl</t>
  </si>
  <si>
    <t>80.409.800-3</t>
  </si>
  <si>
    <t>Distribuidora y Ventas de Materiales Eléctricos</t>
  </si>
  <si>
    <t>Fresia 2196</t>
  </si>
  <si>
    <t>info@gzman.cl</t>
  </si>
  <si>
    <t>www.guzman.cl</t>
  </si>
  <si>
    <t>79.748.470-9</t>
  </si>
  <si>
    <t>Venta de Artículos Eléctricos</t>
  </si>
  <si>
    <t>San Martín 576</t>
  </si>
  <si>
    <t>72 2221460 / 72 2230065</t>
  </si>
  <si>
    <t>www.lomuscio.cl</t>
  </si>
  <si>
    <t>electricidad@lomuscio.cl / agonzalez@lomuscio.cl</t>
  </si>
  <si>
    <t>85.512.100-K</t>
  </si>
  <si>
    <t>Electricidad Industrial, Maquinarias, Herramientas, Lámparas, Electrodomésticos y Transporte de Carga</t>
  </si>
  <si>
    <t>Avda Presidente Carlos Ibañez 05757</t>
  </si>
  <si>
    <t>61 2244491 / 61 2651830 / 61 2651832 / 61 2247218</t>
  </si>
  <si>
    <t>electrival@electrival.cl</t>
  </si>
  <si>
    <t>www.electrival.cl</t>
  </si>
  <si>
    <t>96.635.610-3</t>
  </si>
  <si>
    <t>Electricidad General</t>
  </si>
  <si>
    <t>Avda Vicuña Mackenna 1292</t>
  </si>
  <si>
    <t>225505200 / 225505237</t>
  </si>
  <si>
    <t>www.legrand.cl</t>
  </si>
  <si>
    <t>79.602.730-4</t>
  </si>
  <si>
    <t>ISO 9001 2015</t>
  </si>
  <si>
    <t>Avda Eduardo Frei Montalva 3585</t>
  </si>
  <si>
    <t>recepcion@eepp.cl</t>
  </si>
  <si>
    <t>www.eepp.cl</t>
  </si>
  <si>
    <t>78.827.140-9</t>
  </si>
  <si>
    <t>General del Canto 480</t>
  </si>
  <si>
    <t xml:space="preserve">222362340 / 226354002 </t>
  </si>
  <si>
    <t>www.electrom.cl</t>
  </si>
  <si>
    <t>96.355.000-6</t>
  </si>
  <si>
    <t>Venta de Materiales Eléctricos y de Construcción</t>
  </si>
  <si>
    <t>Electrogas S.A</t>
  </si>
  <si>
    <t>Avda Alonso de Córdova 5900 Of 401</t>
  </si>
  <si>
    <t>www.electrogas.cl</t>
  </si>
  <si>
    <t>96.806.130-5</t>
  </si>
  <si>
    <t>Transporte de Gas Natural y otros Combustibles</t>
  </si>
  <si>
    <t>ISO 9001: 2008- ISO 14001: 2004- PEC Exelencia 2017</t>
  </si>
  <si>
    <t>Los Ceramista 8715, Parque Industrial La Reina</t>
  </si>
  <si>
    <t>222731848 / 226636500</t>
  </si>
  <si>
    <t>unimatic@unimatic.cl</t>
  </si>
  <si>
    <t>www.unimatic.cl</t>
  </si>
  <si>
    <t>83.862.100-7</t>
  </si>
  <si>
    <t>ABS Quality Evaluations</t>
  </si>
  <si>
    <t>Curicó 338</t>
  </si>
  <si>
    <t>ventas.jcs@elfle.cl</t>
  </si>
  <si>
    <t>www.elfle.cl</t>
  </si>
  <si>
    <t>76.085.400-K</t>
  </si>
  <si>
    <t>Venta de Materiales Eléctricos</t>
  </si>
  <si>
    <t>Avda Rodrigo de Araya 1095</t>
  </si>
  <si>
    <t>222380735 / 222385105</t>
  </si>
  <si>
    <t>contacto@eliascassis.cl</t>
  </si>
  <si>
    <t>www.eliascassis.cl</t>
  </si>
  <si>
    <t>80.174.200-9</t>
  </si>
  <si>
    <t>Industria Rextil</t>
  </si>
  <si>
    <t>Avda Antonio Varas 2632</t>
  </si>
  <si>
    <t>222040557 / 222742794 / 222255399</t>
  </si>
  <si>
    <t>gerencia@elite-sa.cl / patricia.verdugo@elite-sa.cl</t>
  </si>
  <si>
    <t>www.elite-sa-cl</t>
  </si>
  <si>
    <t>50.238.240-3</t>
  </si>
  <si>
    <t>Aseo Industrial y Gusrdias de Seguridad</t>
  </si>
  <si>
    <t>Avda Providencia 929 P 2</t>
  </si>
  <si>
    <t>info@elogos.cl</t>
  </si>
  <si>
    <t>www.elogos.cl</t>
  </si>
  <si>
    <t>96.949.910-K</t>
  </si>
  <si>
    <t>ISO 9001: 2008- NCh 2728: 2003</t>
  </si>
  <si>
    <t>Santa Josefina 12102</t>
  </si>
  <si>
    <t>224509398 / 224509399</t>
  </si>
  <si>
    <t>vmelillan@elprion.cl / glizana@elproin.cl</t>
  </si>
  <si>
    <t>79.847.540-1</t>
  </si>
  <si>
    <t>Envasadora de Productos Industriales</t>
  </si>
  <si>
    <t>Santa Adela 9901</t>
  </si>
  <si>
    <t>mktg@emaresa.cl</t>
  </si>
  <si>
    <t>www.emaresa.cl</t>
  </si>
  <si>
    <t>83.162.400-0</t>
  </si>
  <si>
    <t>Importadores, Representantes, Fabricantes y Arriendo de Maquinaria</t>
  </si>
  <si>
    <t xml:space="preserve">Embalajes Standard Ltda  </t>
  </si>
  <si>
    <t xml:space="preserve">Embotelladora Iquique S.A </t>
  </si>
  <si>
    <t>Avda Irarrázaval 259</t>
  </si>
  <si>
    <t>225203100 / 225203214</t>
  </si>
  <si>
    <t>contactos@emasa.cl</t>
  </si>
  <si>
    <t>www.emasa.cl</t>
  </si>
  <si>
    <t>76.734.440-6</t>
  </si>
  <si>
    <t>Comercializadores e Importadores de Productos Automotrices</t>
  </si>
  <si>
    <t>j.santibanez@panpacificltda.cl / jfaundez@panpacificltda.cl</t>
  </si>
  <si>
    <t>www.embalajesproem.cl</t>
  </si>
  <si>
    <t>78.029.140-0</t>
  </si>
  <si>
    <t>Camino Santa Fe Km 10</t>
  </si>
  <si>
    <t>43 2313828 / 41 2450028</t>
  </si>
  <si>
    <t>ysotomayor@esla.cl</t>
  </si>
  <si>
    <t>www.embalajesstandard@com</t>
  </si>
  <si>
    <t>76.035.878-9</t>
  </si>
  <si>
    <t>Fabricación de Recipientes de Madera</t>
  </si>
  <si>
    <t>Nimf 15</t>
  </si>
  <si>
    <t>SAG</t>
  </si>
  <si>
    <t>Los Guindos 6264</t>
  </si>
  <si>
    <t>salpack_comercial@salpack.cl</t>
  </si>
  <si>
    <t>www.salpack.cl</t>
  </si>
  <si>
    <t>78.522.500-7</t>
  </si>
  <si>
    <t>Girardi 1869</t>
  </si>
  <si>
    <t>223419052 / 223419050</t>
  </si>
  <si>
    <t>emblecar@ctcinternet.cl / emblecar@terra.cl</t>
  </si>
  <si>
    <t>www.emblecar.cl</t>
  </si>
  <si>
    <t>79.754.210-5</t>
  </si>
  <si>
    <t>Avda Pdte. Eduardo Frei Montalva 1500</t>
  </si>
  <si>
    <t>99.501.760-1</t>
  </si>
  <si>
    <t>Bebidas Gaseosas</t>
  </si>
  <si>
    <t>ISO 14001: 2004- ISO 22000: 2011- OHSAS 18001: 2007</t>
  </si>
  <si>
    <t>San Nicolás 760</t>
  </si>
  <si>
    <t>scortes@sorbeteleletelier.cl</t>
  </si>
  <si>
    <t>www.sorbeteleletelier.cl</t>
  </si>
  <si>
    <t>76.414.853-3</t>
  </si>
  <si>
    <t>Embotelladora de Bebidas Gaseosas</t>
  </si>
  <si>
    <t>Avda Desiderio García 144</t>
  </si>
  <si>
    <t>57 2408100 / 57 2408117</t>
  </si>
  <si>
    <t>claudia.sanmartin@embonor.cl</t>
  </si>
  <si>
    <t>96.517.310-2</t>
  </si>
  <si>
    <t>Sebastopol 566</t>
  </si>
  <si>
    <t>225115195 / 225250832</t>
  </si>
  <si>
    <t>emcol@emcol.cl</t>
  </si>
  <si>
    <t>www.emcol.cl</t>
  </si>
  <si>
    <t>78.562.010-0</t>
  </si>
  <si>
    <t>Obras Civiles en Telecomunicaciones</t>
  </si>
  <si>
    <t xml:space="preserve">Emilio Silva  Hijos S.A </t>
  </si>
  <si>
    <t>Avda Miguel Claro 127 P 3</t>
  </si>
  <si>
    <t>ventas@emcotec.cl</t>
  </si>
  <si>
    <t>www.emcotec.cl</t>
  </si>
  <si>
    <t>76.719.33-0</t>
  </si>
  <si>
    <t>Virgen del Pilar 01163</t>
  </si>
  <si>
    <t>info@emem.cl / eduardo.montalva@mem.cl</t>
  </si>
  <si>
    <t>88.020.800-4</t>
  </si>
  <si>
    <t>Fabricación de Estructuras y Caldererías en Aceros</t>
  </si>
  <si>
    <t>Berlioz 5731</t>
  </si>
  <si>
    <t>emetal@tie.cl</t>
  </si>
  <si>
    <t>79.754.620.8</t>
  </si>
  <si>
    <t>Envases y Estructuras Metálicas</t>
  </si>
  <si>
    <t>Chañarcillo 1091</t>
  </si>
  <si>
    <t>ventas@emgifor.cl</t>
  </si>
  <si>
    <t>www.emgifor.cl</t>
  </si>
  <si>
    <t>76.759.310-4</t>
  </si>
  <si>
    <t>José Joaquín Pérez 5912</t>
  </si>
  <si>
    <t>227737812 / 227745216</t>
  </si>
  <si>
    <t>emiliopohl@maderasemiliopohl.cl</t>
  </si>
  <si>
    <t>www.maderasemiliopohl.cl</t>
  </si>
  <si>
    <t>79.615.510-8</t>
  </si>
  <si>
    <t>Maderas Finas para Muebles y Decoración</t>
  </si>
  <si>
    <t>Ruta 5 Norte Km 484, Barrio Industrial La Serena</t>
  </si>
  <si>
    <t>asilva@santaelvira.cl</t>
  </si>
  <si>
    <t>www.santaelvira.cl</t>
  </si>
  <si>
    <t>82.888.200-7</t>
  </si>
  <si>
    <t>Productor de Huevos</t>
  </si>
  <si>
    <t>Felix de Amesti 90 P 3</t>
  </si>
  <si>
    <t>info@emin.cl</t>
  </si>
  <si>
    <t>www.emin.cl</t>
  </si>
  <si>
    <t>79.527.230-5</t>
  </si>
  <si>
    <t>ISO 9001: 2015- NCh 9001: Of 2009- ISO 2015: 2007</t>
  </si>
  <si>
    <t>Avda Concha y Toro 0596</t>
  </si>
  <si>
    <t>228501252 / 228506625</t>
  </si>
  <si>
    <t>emotag@emotag.cl</t>
  </si>
  <si>
    <t>www.emotag.cl</t>
  </si>
  <si>
    <t>87.630.000-1</t>
  </si>
  <si>
    <t>Montajes y Mecánica Industrial</t>
  </si>
  <si>
    <t xml:space="preserve">Empacadora de Pasas de Exportación S.A </t>
  </si>
  <si>
    <t xml:space="preserve">Emporio Alemán S.A </t>
  </si>
  <si>
    <t>La Palma 400, Calle Larga</t>
  </si>
  <si>
    <t>mdelgado@frutexsa.cl</t>
  </si>
  <si>
    <t>www.frutexsa.cl</t>
  </si>
  <si>
    <t>96.770.170-K</t>
  </si>
  <si>
    <t>Exportación y Servicio de Secado y Envases de Frutas</t>
  </si>
  <si>
    <t>Avda Los Maitenes Oriente 1295</t>
  </si>
  <si>
    <t>consulta@empack.cl</t>
  </si>
  <si>
    <t>www.empack.cl</t>
  </si>
  <si>
    <t>86.931.000-K</t>
  </si>
  <si>
    <t>Proveedores de Envases, Embalajes, Líneas y Equipamientos</t>
  </si>
  <si>
    <t>Pinares 551</t>
  </si>
  <si>
    <t>Chiguayante</t>
  </si>
  <si>
    <t>41 2728000 / 41 2728001</t>
  </si>
  <si>
    <t>80.099.400-4</t>
  </si>
  <si>
    <t>Fábrica de Cecinas, Rotisería y Abarrotes</t>
  </si>
  <si>
    <t>Padre Tadeo 4352</t>
  </si>
  <si>
    <t>227748727 / 227735803 / 222485533</t>
  </si>
  <si>
    <t>contacto@empremetal.cl</t>
  </si>
  <si>
    <t>www.empremetal.cl</t>
  </si>
  <si>
    <t>78.789.240-K</t>
  </si>
  <si>
    <t>Lockers y Estanterías</t>
  </si>
  <si>
    <t>Monjitas 392 P 10 Of 1003</t>
  </si>
  <si>
    <t>pcuevas@econssachile.cl</t>
  </si>
  <si>
    <t>www.econssachile.cl</t>
  </si>
  <si>
    <t>96.579.410-7</t>
  </si>
  <si>
    <t>Administración, Contratos, Transferencia, Concesiones Sanitarias</t>
  </si>
  <si>
    <t>Luis Carrera 1263 Of 401</t>
  </si>
  <si>
    <t>constructora@asanta.cl</t>
  </si>
  <si>
    <t>78.206.080-5</t>
  </si>
  <si>
    <t>Puerta del Sol 55 P 3</t>
  </si>
  <si>
    <t>constructora@belfi.cl</t>
  </si>
  <si>
    <t>www.belfi.cl</t>
  </si>
  <si>
    <t>92.562.000-9</t>
  </si>
  <si>
    <t xml:space="preserve">Empresa Constructora Bellolio Ltda </t>
  </si>
  <si>
    <t>Camilo Henríquez 350</t>
  </si>
  <si>
    <t>41 2910090</t>
  </si>
  <si>
    <t>ecobell@ecobell.cl</t>
  </si>
  <si>
    <t>79.837.120-7</t>
  </si>
  <si>
    <t>Badajoz 45 Of 1301-B P 13</t>
  </si>
  <si>
    <t>bravoizquierdo@bravoizquierdo.cl</t>
  </si>
  <si>
    <t>www.bravoizquierdo.cl</t>
  </si>
  <si>
    <t>84.102.200-9</t>
  </si>
  <si>
    <t>Bureau Veritas Quality International</t>
  </si>
  <si>
    <t>San Isidro 22 Of 104</t>
  </si>
  <si>
    <t>226390787 / 226380230</t>
  </si>
  <si>
    <t>constructora@calavaro.cl</t>
  </si>
  <si>
    <t>www.calavaro.cl</t>
  </si>
  <si>
    <t>88.276.100-2</t>
  </si>
  <si>
    <t>Pavimentación de Aceras y Calzadas</t>
  </si>
  <si>
    <t>Avda Lib. Bernardo O´Higgins 232 P 15 Of 153</t>
  </si>
  <si>
    <t>ecpacifico@gmail.com</t>
  </si>
  <si>
    <t>84.299.00-5</t>
  </si>
  <si>
    <t>Avda del Parque 4160, Torre B, P 5</t>
  </si>
  <si>
    <t>www.desco.cl</t>
  </si>
  <si>
    <t>88.213.400-8</t>
  </si>
  <si>
    <t>Avda Luis Pasteur 5626 Dpto 104</t>
  </si>
  <si>
    <t>constructorabej@vtr.net</t>
  </si>
  <si>
    <t>84.507.600-6</t>
  </si>
  <si>
    <t>Avda Américo Vespucio 2880 Of 904</t>
  </si>
  <si>
    <t>ecosan@tecosan.cl</t>
  </si>
  <si>
    <t>78.709.800-2</t>
  </si>
  <si>
    <t>Avda Miguel Claro 1618</t>
  </si>
  <si>
    <t>vespinosa@constructoracomerco.cl</t>
  </si>
  <si>
    <t>80.228.500-0</t>
  </si>
  <si>
    <t>Avda Presidente Riesco 5335 P 11</t>
  </si>
  <si>
    <t>fegrande@fegrande.cl</t>
  </si>
  <si>
    <t>www.fegrande.cl</t>
  </si>
  <si>
    <t>83.109.000-6</t>
  </si>
  <si>
    <t>Construcción de Obras de Infraestructura y Movimientos de Tierra</t>
  </si>
  <si>
    <t>Marchant Pereira 201 P 3 y 4</t>
  </si>
  <si>
    <t>www.guzmanylarrain.cl</t>
  </si>
  <si>
    <t>88.201.900-4</t>
  </si>
  <si>
    <t>Avda Apoquindo 3500 P 3</t>
  </si>
  <si>
    <t>avaldes@menayovalle.cl</t>
  </si>
  <si>
    <t>www.menayovalle.cl</t>
  </si>
  <si>
    <t>96.691.680-K</t>
  </si>
  <si>
    <t>Avda Los Leones 957</t>
  </si>
  <si>
    <t>mpccentral@moller.cl</t>
  </si>
  <si>
    <t>www.mpc.cl</t>
  </si>
  <si>
    <t>92.770.000-K</t>
  </si>
  <si>
    <t>Paseo Peatonal Pdte, Errázuriz Echaurren 2631 P 2 Of 23</t>
  </si>
  <si>
    <t>contacto@ormuz.cl</t>
  </si>
  <si>
    <t>www.ormuz.cl</t>
  </si>
  <si>
    <t>79.617.670-9</t>
  </si>
  <si>
    <t>Avda Ricardo Lyon 1531</t>
  </si>
  <si>
    <t>precon@precon.cl / carce@precon.cl</t>
  </si>
  <si>
    <t>www.precon.cl</t>
  </si>
  <si>
    <t>93.740.000-4</t>
  </si>
  <si>
    <t>Avda Alonso de Córdova 2600 P 4</t>
  </si>
  <si>
    <t>queylen@queylen.cl</t>
  </si>
  <si>
    <t>www.queylen.cl</t>
  </si>
  <si>
    <t>86.454.800-8</t>
  </si>
  <si>
    <t>Avda Isidora Goyenechea 3477, P 3 y 4</t>
  </si>
  <si>
    <t>227077700 / 227076702 / 227076706 / 227076701</t>
  </si>
  <si>
    <t>www.sigro.cl</t>
  </si>
  <si>
    <t>89.037.500-6</t>
  </si>
  <si>
    <t>Edificación y Construcción</t>
  </si>
  <si>
    <t xml:space="preserve">Empresa Conyser Ltda </t>
  </si>
  <si>
    <t>Matías Rojas 1670</t>
  </si>
  <si>
    <t>552351600 / 55 2351601</t>
  </si>
  <si>
    <t>55 2351621</t>
  </si>
  <si>
    <t>conyser@conyser.cl / secretaria@conyser.cl</t>
  </si>
  <si>
    <t>www.conyser.cl</t>
  </si>
  <si>
    <t>78.010.700-6</t>
  </si>
  <si>
    <t>Servicio de Fumigación, Fotocopiados, Insumos y Computación</t>
  </si>
  <si>
    <t>Empresa de Agua Potable Melipilla Norte S.A</t>
  </si>
  <si>
    <t>Avda Serrano 334 Of 305</t>
  </si>
  <si>
    <t>melipillanorte@gmail.com</t>
  </si>
  <si>
    <t>96.577.460-2</t>
  </si>
  <si>
    <t>Producción y Distribución de Agua Potable; Recollección y Distribución de Aguas Servidas</t>
  </si>
  <si>
    <t>Duble Almeyda 4330</t>
  </si>
  <si>
    <t>222740525 / 222690025</t>
  </si>
  <si>
    <t>gerencia@aseoealondra.cl / secretaria@seoalondra.cl</t>
  </si>
  <si>
    <t>www.aseoalondra.cl</t>
  </si>
  <si>
    <t>76.251.317-K</t>
  </si>
  <si>
    <t>Plaza de Armas 989</t>
  </si>
  <si>
    <t>sac@correos.cl</t>
  </si>
  <si>
    <t>www.correos.cl</t>
  </si>
  <si>
    <t>60-503.000-9</t>
  </si>
  <si>
    <t>Servicio de Distribución de Correspondencia y Paquetería, Nacional e Internacional</t>
  </si>
  <si>
    <t>Consultora SGS</t>
  </si>
  <si>
    <t>Avda Providencia 2653 P 15 Of 1501</t>
  </si>
  <si>
    <t>224143600 / 224143659</t>
  </si>
  <si>
    <t>emdepes@nissui.cl</t>
  </si>
  <si>
    <t>www.emdepes.cl</t>
  </si>
  <si>
    <t>85.697.000-0</t>
  </si>
  <si>
    <t>Paseo Peatonal Pdte, Errázuriz Echaurren 2631 P 6</t>
  </si>
  <si>
    <t>información@globaldata.cl</t>
  </si>
  <si>
    <t>www.globaldata.cl</t>
  </si>
  <si>
    <t>77.851.150-9</t>
  </si>
  <si>
    <t>Avda Eduardo Frei Montalva 2193</t>
  </si>
  <si>
    <t>sgo@emelta.cl</t>
  </si>
  <si>
    <t>www.emelta.cl</t>
  </si>
  <si>
    <t>84.139.000-8</t>
  </si>
  <si>
    <t>nstalaciones y Montajes Eléctricos</t>
  </si>
  <si>
    <t>Saragosi 1460</t>
  </si>
  <si>
    <t>222250208 / 222748879</t>
  </si>
  <si>
    <t>wasenjo@bonilla.cl</t>
  </si>
  <si>
    <t>www.bonilla.cl</t>
  </si>
  <si>
    <t>79.718.690-2</t>
  </si>
  <si>
    <t>Tratamiento y Revestimiento Metales</t>
  </si>
  <si>
    <t>Empresa de Servicios Sanitarios de Los Lagos  S.A</t>
  </si>
  <si>
    <t>Covadonga 52</t>
  </si>
  <si>
    <t>65 2281290 / 65 2281240</t>
  </si>
  <si>
    <t>clientes.essal@essal.cl</t>
  </si>
  <si>
    <t>www.essal.cl</t>
  </si>
  <si>
    <t>96.579.800-5</t>
  </si>
  <si>
    <t>Producción y Distribución de Agua Potable y de Recolección, Tratamiento y Disposición final de Aguas Servidas</t>
  </si>
  <si>
    <t xml:space="preserve">Empresa de Servicios Sanitarios San Isidro S.A </t>
  </si>
  <si>
    <t>Almirante Patricio Lynch 998</t>
  </si>
  <si>
    <t>45 2595000</t>
  </si>
  <si>
    <t>lalamos@sanisidrosa.cl</t>
  </si>
  <si>
    <t>www.sanisidrosa.cl</t>
  </si>
  <si>
    <t>96.889.730-6</t>
  </si>
  <si>
    <t>Monterrey 2441</t>
  </si>
  <si>
    <t>9 78878129</t>
  </si>
  <si>
    <t>12.298.633-0</t>
  </si>
  <si>
    <t>Transporte de Carga Pesada</t>
  </si>
  <si>
    <t>Huérfanos 587 P 3 Of 301</t>
  </si>
  <si>
    <t>www.ferronor.cl</t>
  </si>
  <si>
    <t>contacto@ferronor.cl</t>
  </si>
  <si>
    <t>96.545.600-7</t>
  </si>
  <si>
    <t>Jesús Diez Martínez 730</t>
  </si>
  <si>
    <t>228227500 / 228227215</t>
  </si>
  <si>
    <t>www.turbus.cl</t>
  </si>
  <si>
    <t>80.314.700-0</t>
  </si>
  <si>
    <t>Transporte de Pasajeros y Caega Ajena</t>
  </si>
  <si>
    <t>Avda Los Conquistadores 1700 P 10</t>
  </si>
  <si>
    <t>secretariadireccion@zigzag.cl</t>
  </si>
  <si>
    <t>www.zigzag.cl</t>
  </si>
  <si>
    <t>90.684.000-6</t>
  </si>
  <si>
    <t>Comercializadora de Libros</t>
  </si>
  <si>
    <t xml:space="preserve">Empresa El Mercurio de Valparaíso S.A.P. </t>
  </si>
  <si>
    <t>Esmeralda 1002</t>
  </si>
  <si>
    <t>32 2264264</t>
  </si>
  <si>
    <t>www.mercuriovalpo.cl</t>
  </si>
  <si>
    <t>96.705.640-5</t>
  </si>
  <si>
    <t>elmercurio@mercurio.cl</t>
  </si>
  <si>
    <t>www.emol.com</t>
  </si>
  <si>
    <t xml:space="preserve">Empresa Eléctrica de Aysén S.A </t>
  </si>
  <si>
    <t xml:space="preserve">Empresa Eléctrica de la Frontera S.A </t>
  </si>
  <si>
    <t>Francisco Bilbao 412</t>
  </si>
  <si>
    <t>67 2278600</t>
  </si>
  <si>
    <t>www.gruposaesa.cl</t>
  </si>
  <si>
    <t>88.272.600-2</t>
  </si>
  <si>
    <t>Generación y Distribución de Energía Eléctrica</t>
  </si>
  <si>
    <t>Bulnes 441</t>
  </si>
  <si>
    <t>76.071.164-1</t>
  </si>
  <si>
    <t>Empresa Eléctrica de Magallanes S.A</t>
  </si>
  <si>
    <t xml:space="preserve">Empresa Nacional de Minería </t>
  </si>
  <si>
    <t>Croacia 444</t>
  </si>
  <si>
    <t>600-62000100</t>
  </si>
  <si>
    <t>edelmag@edelmag.cl / atenciondeclientes@edelmag.cl</t>
  </si>
  <si>
    <t>www.edelmag.cl</t>
  </si>
  <si>
    <t>88.221.200-9</t>
  </si>
  <si>
    <t>SGI Consultora en Sistema de Gestión</t>
  </si>
  <si>
    <t>21 de Mayo 0164</t>
  </si>
  <si>
    <t>223450000 / 600 7009000</t>
  </si>
  <si>
    <t>clientes@eepa.cl / juan.montoya@eepa.cl</t>
  </si>
  <si>
    <t>www.eepa.cl</t>
  </si>
  <si>
    <t>80.313.300-K</t>
  </si>
  <si>
    <t>Los Herreros 8635, Parque Industrial La reina</t>
  </si>
  <si>
    <t>multiquimica@multiquimica.cl</t>
  </si>
  <si>
    <t>www.multiquimica.cl</t>
  </si>
  <si>
    <t>79.535.740-8</t>
  </si>
  <si>
    <t>Comercialización de Productos Químicos</t>
  </si>
  <si>
    <t>Avda Del Cóndor Sur 520, Ciudad Empresarial</t>
  </si>
  <si>
    <t>224449194 / 224449193</t>
  </si>
  <si>
    <t>enexdirecto@enex.cl</t>
  </si>
  <si>
    <t>www.enex.cl</t>
  </si>
  <si>
    <t>92.011.000-2</t>
  </si>
  <si>
    <t>Comercialización de Productos Derivados del Petróleo</t>
  </si>
  <si>
    <t>Asturias 280 Of 301</t>
  </si>
  <si>
    <t>96.586.670-1</t>
  </si>
  <si>
    <t>Constructora e Inmobiliaria</t>
  </si>
  <si>
    <t>www.enaco.cl</t>
  </si>
  <si>
    <t>Colipi 260</t>
  </si>
  <si>
    <t>52 2536199</t>
  </si>
  <si>
    <t>info@enami.cl</t>
  </si>
  <si>
    <t>www.enami.cl</t>
  </si>
  <si>
    <t>61.703.000-4</t>
  </si>
  <si>
    <t>ISO 9001 - 14000 - 17025 - OHSAS 18000</t>
  </si>
  <si>
    <t>Avda Costanera Sur Río Mapocho N°2760 Torre C</t>
  </si>
  <si>
    <t>www.entel.cl</t>
  </si>
  <si>
    <t>92.580.000-7</t>
  </si>
  <si>
    <t>ISO 9001: 2008- ISO 27001: 2005- SAP Partner Hosting</t>
  </si>
  <si>
    <t>Avda Apoquindo 2929, P 5</t>
  </si>
  <si>
    <t>www.enap.cl</t>
  </si>
  <si>
    <t>92.604.000-6</t>
  </si>
  <si>
    <t>Exploración, Producción y Comercialización de Hidrocarburos y sus Derivados. Producción, Transporte y Comercialización de Energía y Potencia Eléctrica</t>
  </si>
  <si>
    <t>Avda Apoquindo 4501 Of 1603</t>
  </si>
  <si>
    <t>pvelasquez@standrews.cl</t>
  </si>
  <si>
    <t>84.764.200-9</t>
  </si>
  <si>
    <t>Ostras y Choritos</t>
  </si>
  <si>
    <t>Avda El Golf 150 P 3</t>
  </si>
  <si>
    <t>www.eperva.cl</t>
  </si>
  <si>
    <t>91.643.000-0</t>
  </si>
  <si>
    <t>Productora de Harina y Aceite de Pescado</t>
  </si>
  <si>
    <t xml:space="preserve">Empresa Portuaria Antofagasta </t>
  </si>
  <si>
    <t xml:space="preserve">Empresa Portuaria Arica </t>
  </si>
  <si>
    <t>Avda Grecia s/n</t>
  </si>
  <si>
    <t>55 2563756</t>
  </si>
  <si>
    <t>epa@puertoantofagasta.cl</t>
  </si>
  <si>
    <t>www.puertoantofagasta.cl</t>
  </si>
  <si>
    <t>73.968.300-9</t>
  </si>
  <si>
    <t>Depósito, Almacenamiento y Otros Servicios Conexos</t>
  </si>
  <si>
    <t>Máximo Lira 389</t>
  </si>
  <si>
    <t>58 2593400 / 58 2593480</t>
  </si>
  <si>
    <t>rbavestrello@puertoarica.cl</t>
  </si>
  <si>
    <t>www.puertoarica.cl</t>
  </si>
  <si>
    <t>61.945.700-5</t>
  </si>
  <si>
    <t>Almacén y Depósito</t>
  </si>
  <si>
    <t xml:space="preserve">Empresa Portuaria Austral </t>
  </si>
  <si>
    <t xml:space="preserve">Empresa Portuaria Chacabuco </t>
  </si>
  <si>
    <t xml:space="preserve">Empresa Portuaria Iquique </t>
  </si>
  <si>
    <t xml:space="preserve">Empresa Portuaria Puerto Montt </t>
  </si>
  <si>
    <t>Empresa Portuaria San Antonio</t>
  </si>
  <si>
    <t>Empresa Portuaria Talcahuano- San Vicente</t>
  </si>
  <si>
    <t>Avda Lib. Bernardo O´Higgins 1385</t>
  </si>
  <si>
    <t>61 2711210</t>
  </si>
  <si>
    <t>rsanchez@epaustral.cl</t>
  </si>
  <si>
    <t>www.epaustral.cl</t>
  </si>
  <si>
    <t>61.956.700-5</t>
  </si>
  <si>
    <t>Servicios Portuarios</t>
  </si>
  <si>
    <t>Avda Bernardo O´Higgins s/n</t>
  </si>
  <si>
    <t>Chacabuco</t>
  </si>
  <si>
    <t>67 2521170 / 65 2351198</t>
  </si>
  <si>
    <t>67 2351793      ( tesorería)</t>
  </si>
  <si>
    <t>info@chacabucoport.cl</t>
  </si>
  <si>
    <t>www.emporcha.cl / www.chacabucoport.cl</t>
  </si>
  <si>
    <t>61.959.100-3</t>
  </si>
  <si>
    <t>Avda Jorge Barrera 62</t>
  </si>
  <si>
    <t>57 2400101 / 57 2400100</t>
  </si>
  <si>
    <t>epi@epi.cl</t>
  </si>
  <si>
    <t>www.epic.l</t>
  </si>
  <si>
    <t>61.951.300-2</t>
  </si>
  <si>
    <t>Depósito, Almacenamiento y Otros Servicios Conexos- Gob Central</t>
  </si>
  <si>
    <t>Angelmó 1673</t>
  </si>
  <si>
    <t>65 2364500</t>
  </si>
  <si>
    <t>vbastidas@empormontt.cl</t>
  </si>
  <si>
    <t>www.empormontt.cl</t>
  </si>
  <si>
    <t>61.950.900-5</t>
  </si>
  <si>
    <t>Depósitos, Almacenamiento y Otros Servicios Conexos</t>
  </si>
  <si>
    <t>Avda Barros Luco 1613 P 1 Of 8-A</t>
  </si>
  <si>
    <t>35 2586000 / 35 2586110</t>
  </si>
  <si>
    <t>mlopez@epsa.cl</t>
  </si>
  <si>
    <t>www.sanantonioport.com / www.epsa.cl</t>
  </si>
  <si>
    <t>61.960.100-9</t>
  </si>
  <si>
    <t>Servicios de Almacenamiento y Depósito</t>
  </si>
  <si>
    <t>Blanco Encalada 547</t>
  </si>
  <si>
    <t>41 2720300</t>
  </si>
  <si>
    <t>eportuaria@puertotalcahuano.cl</t>
  </si>
  <si>
    <t>www.puertotalcahuano.cl</t>
  </si>
  <si>
    <t>61.960.300-1</t>
  </si>
  <si>
    <t>Administración y Conservación de Puerto y Desarrollo Inmobiliario</t>
  </si>
  <si>
    <t xml:space="preserve">Empresa Portuaria Valparaíso </t>
  </si>
  <si>
    <t xml:space="preserve">Empresas Aquachile S.A </t>
  </si>
  <si>
    <t>Errázuriz 25</t>
  </si>
  <si>
    <t>32 2448800 / 32 2448811 / 32 2448844 / 32 2448881</t>
  </si>
  <si>
    <t xml:space="preserve">puertovalparaíso@puertvalparaiso.cl / asuntoscorporativos@puertovalparaiso.cl </t>
  </si>
  <si>
    <t>www.puertovalparaiso.cl</t>
  </si>
  <si>
    <t>61.952.700-3</t>
  </si>
  <si>
    <t>Almacenamiento y Otros Servicios Conexos</t>
  </si>
  <si>
    <t>Nueva Los Leones 0135 Of G</t>
  </si>
  <si>
    <t>info@anepco.cl</t>
  </si>
  <si>
    <t>www.anepco.cl</t>
  </si>
  <si>
    <t>80.314.100-2</t>
  </si>
  <si>
    <t>Cardonal s/n Lote B</t>
  </si>
  <si>
    <t>65 2433600 / 65 2433528</t>
  </si>
  <si>
    <t>info@aquachile.com</t>
  </si>
  <si>
    <t>www.aquachile.com</t>
  </si>
  <si>
    <t>86.247.400-7</t>
  </si>
  <si>
    <t>Cultivos Marinos</t>
  </si>
  <si>
    <t>SQR 2000</t>
  </si>
  <si>
    <t>79.622.910-1</t>
  </si>
  <si>
    <t>Cam. Longitudinal Sur 5201 Km 23, Nos.</t>
  </si>
  <si>
    <t>www.carozzicorp.com</t>
  </si>
  <si>
    <t>96.591.040-9</t>
  </si>
  <si>
    <t>Fábrica de Alimentos</t>
  </si>
  <si>
    <t>Agustinas 1343 P 10</t>
  </si>
  <si>
    <t>www.cmpc.com</t>
  </si>
  <si>
    <t>90.222.000-3</t>
  </si>
  <si>
    <t>Industria de Papel y Celulosa</t>
  </si>
  <si>
    <t>El Golf 150 P 17</t>
  </si>
  <si>
    <t>www.empresascopec.cl</t>
  </si>
  <si>
    <t>90.690.000-9</t>
  </si>
  <si>
    <t>Inversiones y Servicios Empresariales</t>
  </si>
  <si>
    <t>Avda Los Cerrillos 75</t>
  </si>
  <si>
    <t>marketing@covery.cl</t>
  </si>
  <si>
    <t>www.covery.cl</t>
  </si>
  <si>
    <t>78.377.970-5</t>
  </si>
  <si>
    <t>Pesaje Industrial</t>
  </si>
  <si>
    <t xml:space="preserve">Empresas Dabed </t>
  </si>
  <si>
    <t>Benavente 516</t>
  </si>
  <si>
    <t>56 2662000</t>
  </si>
  <si>
    <t>dabed@dabed.cl</t>
  </si>
  <si>
    <t>www.dabed.cl</t>
  </si>
  <si>
    <t>81.515.100-3</t>
  </si>
  <si>
    <t>Barraca y Ferretería</t>
  </si>
  <si>
    <t>Avenida Gladys Marín 6366</t>
  </si>
  <si>
    <t>acarvacho@laboratoriosdavis.com</t>
  </si>
  <si>
    <t>www.davisempresas.com</t>
  </si>
  <si>
    <t>96.773.930-8</t>
  </si>
  <si>
    <t>Servicios Profesionales Técnicos No Clasificados- Prestación de Servicios</t>
  </si>
  <si>
    <t xml:space="preserve">Empresas Gasco S.A </t>
  </si>
  <si>
    <t>Santo Domingo 1061</t>
  </si>
  <si>
    <t>info@gasco.cl</t>
  </si>
  <si>
    <t>www.gasco.cl</t>
  </si>
  <si>
    <t>90.310.000-1</t>
  </si>
  <si>
    <t>Rosario Norte 615 P 23</t>
  </si>
  <si>
    <t>nancy.reyes@iansa.cl</t>
  </si>
  <si>
    <t>www.iansa.cl</t>
  </si>
  <si>
    <t>91.550.000-5</t>
  </si>
  <si>
    <t>Fábrica de Azúcar y Otros</t>
  </si>
  <si>
    <t>ISO 22000</t>
  </si>
  <si>
    <t>Avda Vitacura 3565 Local 101</t>
  </si>
  <si>
    <t>recepcion@indenor.cl</t>
  </si>
  <si>
    <t>www.indenor.cl / www.indenor.blogspot.com</t>
  </si>
  <si>
    <t>84.588.900-7</t>
  </si>
  <si>
    <t>Importaciones, Fabricantes de Cortinas, Instalaciones y Obras Menores</t>
  </si>
  <si>
    <t>Avda Las Condes 11774</t>
  </si>
  <si>
    <t>www.indumotora.com</t>
  </si>
  <si>
    <t>79.567.420-9</t>
  </si>
  <si>
    <t>Importación, Exportación, Comercialización, Reparación de Vehículos, Maquinarias y Repuestos</t>
  </si>
  <si>
    <t>ventas@jordan.cl</t>
  </si>
  <si>
    <t>www.jordan.cl</t>
  </si>
  <si>
    <t>88.683400-4</t>
  </si>
  <si>
    <t>Imprenta y Formularios Contínuos</t>
  </si>
  <si>
    <t>CERTFOR / PEFC- ISO 9001: 2008</t>
  </si>
  <si>
    <t>Bureau Veritas / Aenor Chile</t>
  </si>
  <si>
    <t>Magdalena 140 P 16</t>
  </si>
  <si>
    <t>91.717.000-2</t>
  </si>
  <si>
    <t>Avda Pdte Eduardo Frei Montalva 520</t>
  </si>
  <si>
    <t>223833000 / 223833002</t>
  </si>
  <si>
    <t>www.lapolar.cl</t>
  </si>
  <si>
    <t>96.874.030-K</t>
  </si>
  <si>
    <t>Avda Apoquindo 5400 P 15</t>
  </si>
  <si>
    <t>gerencia.comercial@lipigas.cl</t>
  </si>
  <si>
    <t>www.lipigas.cl</t>
  </si>
  <si>
    <t>96.928.510-K</t>
  </si>
  <si>
    <t>Comercializadora y Distribuidora de Gas Licuado GLP</t>
  </si>
  <si>
    <t>ISO 14001- OHSAS 18001</t>
  </si>
  <si>
    <t>Avda Santelices 2830</t>
  </si>
  <si>
    <t>recepcion@chileangrapegroup.com</t>
  </si>
  <si>
    <t>www.lourdes.cl</t>
  </si>
  <si>
    <t>www.oxxean.cl</t>
  </si>
  <si>
    <t>www.tucapel.cl</t>
  </si>
  <si>
    <t>79.868.770-0</t>
  </si>
  <si>
    <t>Elaboración de mostos, Jugos Concentrados y Vino a Grapel ( Vitivinícola )</t>
  </si>
  <si>
    <t>BRC</t>
  </si>
  <si>
    <t>NDF International Chile S.A</t>
  </si>
  <si>
    <t xml:space="preserve">Empresas Oxxean S.A </t>
  </si>
  <si>
    <t>Chinquihue Km 13,5</t>
  </si>
  <si>
    <t>65 2265700</t>
  </si>
  <si>
    <t>79.849.900-9</t>
  </si>
  <si>
    <t>Inversiones y Servicios Marítimos</t>
  </si>
  <si>
    <t>María Josefina 1060, Sitio 2-10, Módulo C</t>
  </si>
  <si>
    <t>cerquim@cerquim.cl</t>
  </si>
  <si>
    <t>www.cerquim.cl</t>
  </si>
  <si>
    <t>99.590.610-4</t>
  </si>
  <si>
    <t>Compra y Venta</t>
  </si>
  <si>
    <t>Avda Pedro de Valdivia 059</t>
  </si>
  <si>
    <t>simsa.sa@gmail.com</t>
  </si>
  <si>
    <t>88.428.000-1</t>
  </si>
  <si>
    <t>Empresas Taylor S.A</t>
  </si>
  <si>
    <t>Avda Blanco 937 P 6 Of 601</t>
  </si>
  <si>
    <t>32 2261000</t>
  </si>
  <si>
    <t>32 2261100</t>
  </si>
  <si>
    <t>www.empresastaylor.com</t>
  </si>
  <si>
    <t>contacto@empresastaylor.com</t>
  </si>
  <si>
    <t>82.728.500-5</t>
  </si>
  <si>
    <t>Agentes Navieros y de Logística Integral</t>
  </si>
  <si>
    <t>ISO 9001: 2015- ISO 14001:2015- OHSAS 18001: 2007</t>
  </si>
  <si>
    <t>Global Certificación</t>
  </si>
  <si>
    <t>Avda Santa María 5888</t>
  </si>
  <si>
    <t>info@transoceanica.cl / csaiz@transoceanica</t>
  </si>
  <si>
    <t>www.transoceanica.cl</t>
  </si>
  <si>
    <t>76.120.324-K</t>
  </si>
  <si>
    <t>Servicios Legales, Financieros, Contables y Económicos</t>
  </si>
  <si>
    <t>Tucapel 3140</t>
  </si>
  <si>
    <t>224614200 / 224614201</t>
  </si>
  <si>
    <t>91.083.000-7</t>
  </si>
  <si>
    <t>Elaboradora y Comercializadora de Productos Alimenticios y Vinos</t>
  </si>
  <si>
    <t>Issa Pichara 907</t>
  </si>
  <si>
    <t>jpconha@emuline.com</t>
  </si>
  <si>
    <t>www.emuline.com / www.dermacare.cl</t>
  </si>
  <si>
    <t>99.519.380-9</t>
  </si>
  <si>
    <t>Comercial de Cosméticos y Productos Nutrientes</t>
  </si>
  <si>
    <t xml:space="preserve">ENAP Magallanes </t>
  </si>
  <si>
    <t>Gran Avda José Miguel Carrera 11087 Parad 36 1/2</t>
  </si>
  <si>
    <t>El Bosque</t>
  </si>
  <si>
    <t>223831873 / 223831868 / 223831871</t>
  </si>
  <si>
    <t>gerencia.comercial@enaer.cl / jorge.flores@enar.cl</t>
  </si>
  <si>
    <t>www.enaer.cl</t>
  </si>
  <si>
    <t>61.113.000-7</t>
  </si>
  <si>
    <t>Fabricación y Mantenimiento de Aeronaves</t>
  </si>
  <si>
    <t>El Trovador 4253 P 5</t>
  </si>
  <si>
    <t>www.enaex.com</t>
  </si>
  <si>
    <t>enaex@enaex.com</t>
  </si>
  <si>
    <t>90.266.000-3</t>
  </si>
  <si>
    <t>Fabricación y Venta de Explosivos Industriales</t>
  </si>
  <si>
    <t>José Noguera 1101</t>
  </si>
  <si>
    <t>61 2298371</t>
  </si>
  <si>
    <t>secretariae&amp;p@mag.enap.cl</t>
  </si>
  <si>
    <t>Extracción, Elaboración y Comercialización de Hidrocarburos</t>
  </si>
  <si>
    <t>04.00.171-3</t>
  </si>
  <si>
    <t xml:space="preserve">Avda Apoquindo 2929, P 5 </t>
  </si>
  <si>
    <t>96.579.730-0</t>
  </si>
  <si>
    <t>Producción, Elaboración y Comercialización de Hidrocarburos</t>
  </si>
  <si>
    <t>Ignacio Valdivieso 2322</t>
  </si>
  <si>
    <t>encajeslolas@hotmail.com</t>
  </si>
  <si>
    <t>www.encajeslolas.cl</t>
  </si>
  <si>
    <t>83.374.200-0</t>
  </si>
  <si>
    <t>Fábrica Textil</t>
  </si>
  <si>
    <t>Camino La Vara 3350, Panamericana Sur Km 17</t>
  </si>
  <si>
    <t>ventas@epachile.cl</t>
  </si>
  <si>
    <t>www.epachile.cl</t>
  </si>
  <si>
    <t>78.206.730-3</t>
  </si>
  <si>
    <t>Fábrica de Paneles Enchapados</t>
  </si>
  <si>
    <t>Avda Américo Vespucio 1691 Módulo 8</t>
  </si>
  <si>
    <t>consultas@encrypta.cl</t>
  </si>
  <si>
    <t>www.encrypta.cl</t>
  </si>
  <si>
    <t>96.935.050-5</t>
  </si>
  <si>
    <t>Venta de Artículos Logísticos</t>
  </si>
  <si>
    <t>Avda Presidente Kennedy 5735 Of 1607 ( Torre Poniente del Hotel Marriot)</t>
  </si>
  <si>
    <t>www.endeavor.cl</t>
  </si>
  <si>
    <t>65.614.340-1</t>
  </si>
  <si>
    <t>Asesorías Económicas, Financieras y Comerciales</t>
  </si>
  <si>
    <t>Avda Santa Rosa 76</t>
  </si>
  <si>
    <t>223534400 / 223784400</t>
  </si>
  <si>
    <t>comunicación.enelchile@enel.com</t>
  </si>
  <si>
    <t>www.enelamericas.com</t>
  </si>
  <si>
    <t>94.271.000-3</t>
  </si>
  <si>
    <t>Explotación, Desarrollo, Operación, Generación, Distrib., Transmisión, Transformación y/o Venta de Energía en Cualquiera de sus Formas o Naturaleza, Directo o por Intermediarios</t>
  </si>
  <si>
    <t>www.enelchile.cl</t>
  </si>
  <si>
    <t>76.536.353-5</t>
  </si>
  <si>
    <t>comunicación.eneldistribucionchile@enel.com</t>
  </si>
  <si>
    <t>96.800.576-7</t>
  </si>
  <si>
    <t>Distribución y Venta de Energía Eléctrica. Venta de Artículos Eléctricos de Hogar-Deportes, Esparcimiento y Computación</t>
  </si>
  <si>
    <t>Avda. Santa Rosa 76</t>
  </si>
  <si>
    <t>comunicación.enelgeneracionchile@enel.com</t>
  </si>
  <si>
    <t>91.081.000-6</t>
  </si>
  <si>
    <t>Generación de Energía Eléctrica</t>
  </si>
  <si>
    <t>Enera Consultores Organizacionales Limitada</t>
  </si>
  <si>
    <t>Avda Manquehue Sur 520 Of 419</t>
  </si>
  <si>
    <t>222200245 / 222290461</t>
  </si>
  <si>
    <t>enera@eneraconsultores.cl</t>
  </si>
  <si>
    <t>www.eneraconsultores.cl</t>
  </si>
  <si>
    <t>76.660.490-0</t>
  </si>
  <si>
    <t>Consultoría Organizacional, Estudios, Reclutamiento y Selección de Personas, Evaluación y Certificación de Competencias Laborales</t>
  </si>
  <si>
    <t>Los militares 5001 P 10</t>
  </si>
  <si>
    <t>229632900 / 229520120</t>
  </si>
  <si>
    <t>www.enlasa.cl</t>
  </si>
  <si>
    <t>76.309.510-K</t>
  </si>
  <si>
    <t>Generación en Otras Centrales Termo Eléctrica</t>
  </si>
  <si>
    <t>Avda Juan de La Fuente 734, Loteo Norte Bueno</t>
  </si>
  <si>
    <t>info@eisa.cl</t>
  </si>
  <si>
    <t>www.eisa.cl</t>
  </si>
  <si>
    <t>85.145.500-0</t>
  </si>
  <si>
    <t>Venta de Energía</t>
  </si>
  <si>
    <t>Avda Manquehue Norte 160 Of 91-A</t>
  </si>
  <si>
    <t>232135300 / 232135302</t>
  </si>
  <si>
    <t>www.energizer.com</t>
  </si>
  <si>
    <t>96.517.960-7</t>
  </si>
  <si>
    <t>Venta de Baterías y Linternas, Aromatizantes y Productos para el Cuidado del Auto, Importación y Exportación</t>
  </si>
  <si>
    <t>Avda Américo Vespucio Norte 1561</t>
  </si>
  <si>
    <t>recepcionacoc@energy.cl</t>
  </si>
  <si>
    <t>www.energy.cl</t>
  </si>
  <si>
    <t>76.360.627-9</t>
  </si>
  <si>
    <t>Gismnacios</t>
  </si>
  <si>
    <t>Los Yacimientos 1095</t>
  </si>
  <si>
    <t>www.engatel.cl</t>
  </si>
  <si>
    <t>84.273.400-2</t>
  </si>
  <si>
    <t>Imprenta, Producción y Comercialización de Rollos para Máquinarias.</t>
  </si>
  <si>
    <t>Avda Apoquindo 3721 P 8 Of 81</t>
  </si>
  <si>
    <t>paulina.mardones@engie.com</t>
  </si>
  <si>
    <t>www.engie.com</t>
  </si>
  <si>
    <t>96.885.200-0</t>
  </si>
  <si>
    <t>Avda Apoquindo 3721 P 6</t>
  </si>
  <si>
    <t>223533200 / 223533201</t>
  </si>
  <si>
    <t>comunicaciones@cl.engie.com</t>
  </si>
  <si>
    <t>www.engie-energia.cl</t>
  </si>
  <si>
    <t>88.006.900-4</t>
  </si>
  <si>
    <t>Generación y Comercialización de Energía Eléctrica</t>
  </si>
  <si>
    <t xml:space="preserve">Enjoy Park Lake </t>
  </si>
  <si>
    <t>Camino Villarrica Pucón Km 13</t>
  </si>
  <si>
    <t>Villarrica</t>
  </si>
  <si>
    <t>45 2450000 /  222077070</t>
  </si>
  <si>
    <t>soledad.munoz@enjoy.cl / humberto.galaz@enjoy.cl</t>
  </si>
  <si>
    <t>96.824.870-3</t>
  </si>
  <si>
    <t>Avda Presidente Riesco 5711 P 15</t>
  </si>
  <si>
    <t>96.970.380-7</t>
  </si>
  <si>
    <t>Casinos</t>
  </si>
  <si>
    <t>Avda Santa Rosa 6583</t>
  </si>
  <si>
    <t xml:space="preserve">enl.condor@entelchile.net </t>
  </si>
  <si>
    <t>www.enlozadoscondor.cl</t>
  </si>
  <si>
    <t>91.601.000-1</t>
  </si>
  <si>
    <t>Vajillería de Aluminio y Fierro Enlozado</t>
  </si>
  <si>
    <t>Camino del Cerro 5122</t>
  </si>
  <si>
    <t>227772180 / 227373960</t>
  </si>
  <si>
    <t>www.exception.cl</t>
  </si>
  <si>
    <t>info@exception.cl</t>
  </si>
  <si>
    <t>79.645.060-6</t>
  </si>
  <si>
    <t>Importadora, Ecportadora y Comercializadora de Vestuario y Pañuelos</t>
  </si>
  <si>
    <t>Estado 33 P 11 Of 1101</t>
  </si>
  <si>
    <t>contacto@entersoft.cl</t>
  </si>
  <si>
    <t>www.entersot.cl</t>
  </si>
  <si>
    <t>78.553.660-6</t>
  </si>
  <si>
    <t>La Plata 1852</t>
  </si>
  <si>
    <t>229637750 / 229637751</t>
  </si>
  <si>
    <t>pablo@envasescarrillo.cl</t>
  </si>
  <si>
    <t>www.envasescarrillo.cl</t>
  </si>
  <si>
    <t>78.154.300-4</t>
  </si>
  <si>
    <t>Fabricación de Envases y Tapas Plásticas</t>
  </si>
  <si>
    <t>La Martina 0390</t>
  </si>
  <si>
    <t>www.cmf.cl</t>
  </si>
  <si>
    <t>86.991.400-4</t>
  </si>
  <si>
    <t>Fábrica de Envases Plásticos</t>
  </si>
  <si>
    <t>ISO 9001: 2008- ISO 14001: 2004- FSS 22000</t>
  </si>
  <si>
    <t>Bureau Veritas- SGS</t>
  </si>
  <si>
    <t>Avda Irarrázaval 1040</t>
  </si>
  <si>
    <t>info@subolsa.cl / ventas@subolsa.cl</t>
  </si>
  <si>
    <t>www.subolsa.cl</t>
  </si>
  <si>
    <t>76.775.208-3</t>
  </si>
  <si>
    <t>Compra y Venta de Artículos Plásticos y Menaje; Cajas y Envases de Cartón Microcorrugado, Bolsas de Polietileno y P.V.C.</t>
  </si>
  <si>
    <t>Camino a Melipilla 13320</t>
  </si>
  <si>
    <t>223854500 / 223854503</t>
  </si>
  <si>
    <t>gerenciacomercial@edelpa.cl</t>
  </si>
  <si>
    <t>www.edelpa.cl</t>
  </si>
  <si>
    <t>89.996.200-1</t>
  </si>
  <si>
    <t>Camino Lo Echevers 221</t>
  </si>
  <si>
    <t>224711300 / 224442400</t>
  </si>
  <si>
    <t>contacto.corrugadi@cmpc.cl</t>
  </si>
  <si>
    <t>www.envasesimpresos.cl</t>
  </si>
  <si>
    <t>89.201.400-0</t>
  </si>
  <si>
    <t>Fábrica de Envases de Papel y Cartón Corrugado</t>
  </si>
  <si>
    <t>Ricardo Matte Pérez 0152</t>
  </si>
  <si>
    <t>ek@tresko.cl</t>
  </si>
  <si>
    <t>www.tresko.cl</t>
  </si>
  <si>
    <t>84.209.900-1</t>
  </si>
  <si>
    <t>Elaboradora de Alimentos para Mascotas</t>
  </si>
  <si>
    <t>Cerro Santa Lucía 9760</t>
  </si>
  <si>
    <t>227386240 / 227386215</t>
  </si>
  <si>
    <t>envasestecnicos@gmail.com</t>
  </si>
  <si>
    <t>87.700.700-6</t>
  </si>
  <si>
    <t>Fáb. Y Vta de Artículos Plásticos</t>
  </si>
  <si>
    <t>Los Hilanderos 8724, Parque Industrial La Reina</t>
  </si>
  <si>
    <t>222733510 / 222733437</t>
  </si>
  <si>
    <t>ventas@etsa.cl</t>
  </si>
  <si>
    <t>www.etsa.cl</t>
  </si>
  <si>
    <t>66.514.950-3</t>
  </si>
  <si>
    <t>Fabricación Poliestireno Expandido</t>
  </si>
  <si>
    <t>Camino a Melipilla 10700</t>
  </si>
  <si>
    <t>225994310 / 225999800</t>
  </si>
  <si>
    <t>envasesaguila@envasesaguila.cl</t>
  </si>
  <si>
    <t>www.envasesaguila.cl</t>
  </si>
  <si>
    <t>86.898.100-8</t>
  </si>
  <si>
    <t>Fabricación de Envases de Hojalata</t>
  </si>
  <si>
    <t>LSQA LATU+ QUALITY AUSTRIA</t>
  </si>
  <si>
    <t>Avda Quilín 1706</t>
  </si>
  <si>
    <t>222371571 / 222371586</t>
  </si>
  <si>
    <t>envirocare@entelchile.net</t>
  </si>
  <si>
    <t>www.envirocare.cl</t>
  </si>
  <si>
    <t>78.406.580-4</t>
  </si>
  <si>
    <t>Fabricación de Ventiladores Industriales</t>
  </si>
  <si>
    <t>Dardignac 160</t>
  </si>
  <si>
    <t>contacto.enyse@sice.com</t>
  </si>
  <si>
    <t>www.enyse.es</t>
  </si>
  <si>
    <t>59.108.780-0</t>
  </si>
  <si>
    <t>Yungay 2370</t>
  </si>
  <si>
    <t>iplaut@epelec.cl</t>
  </si>
  <si>
    <t>76.805.480-0</t>
  </si>
  <si>
    <t>www.epelec.cl</t>
  </si>
  <si>
    <t>Ingeniería Eléctrica- Montajes Eléctricos</t>
  </si>
  <si>
    <t>epiroc.chile@epiroc.com</t>
  </si>
  <si>
    <t>www.epiroc.cl</t>
  </si>
  <si>
    <t>91.762.000-8</t>
  </si>
  <si>
    <t>Importación de Maquinaria para la Minería e Industria</t>
  </si>
  <si>
    <t>Avda Vitacura 2969 P 15</t>
  </si>
  <si>
    <t>227301100 / 227301101</t>
  </si>
  <si>
    <t>aarancibia@pjepoxa.cl</t>
  </si>
  <si>
    <t>www.pjportland.cl</t>
  </si>
  <si>
    <t>96.807.660-4</t>
  </si>
  <si>
    <t>La Concepción 322 P 3</t>
  </si>
  <si>
    <t>www.epson.cl</t>
  </si>
  <si>
    <t>96.293.000-K</t>
  </si>
  <si>
    <t>Avda Américo Vespucio Norte  1367</t>
  </si>
  <si>
    <t>ofaundez@epysa.cl</t>
  </si>
  <si>
    <t>www.epysa.cl</t>
  </si>
  <si>
    <t>77.824.870-0</t>
  </si>
  <si>
    <t>Importadores y Comercialización de Buses y Vehículos de Transportes y Servicios</t>
  </si>
  <si>
    <t>Benjamín 2935 Of 201</t>
  </si>
  <si>
    <t>222312852 / 222326033 / 223340915</t>
  </si>
  <si>
    <t>mmora@equationpartners.com / caguirre@equationpartners.com</t>
  </si>
  <si>
    <t>www.queationpartners.com / www.eqp.cl</t>
  </si>
  <si>
    <t>76.083.322-3</t>
  </si>
  <si>
    <t>Consultoría en Selección de Altos Ejecutivos</t>
  </si>
  <si>
    <t>Avda Isidora Goyenechea 2800 P 26 y 27</t>
  </si>
  <si>
    <t>226331576 / 226327879       ( Gcia. Gral.)</t>
  </si>
  <si>
    <t>equifax@equifax.cl</t>
  </si>
  <si>
    <t>www.equifax.cl / www.equifax.com</t>
  </si>
  <si>
    <t>85.896.100-9</t>
  </si>
  <si>
    <t>Servicios de Información Comercial</t>
  </si>
  <si>
    <t>Avda Manuel Rodríguez 27</t>
  </si>
  <si>
    <t>casamatriz@equimar.cl</t>
  </si>
  <si>
    <t>www.equimar.cl</t>
  </si>
  <si>
    <t>94.509.000-6</t>
  </si>
  <si>
    <t>Importación de Equipos Marinos e Industriales</t>
  </si>
  <si>
    <t>Avda Sergio Valdovinos 01674</t>
  </si>
  <si>
    <t>227756324 / 227751571</t>
  </si>
  <si>
    <t>extintores@rallysa.cl</t>
  </si>
  <si>
    <t>www.rallysa.cl</t>
  </si>
  <si>
    <t>99.587.580-2</t>
  </si>
  <si>
    <t>Fabricación de Extintores</t>
  </si>
  <si>
    <t>Coronel Alvarado 2686</t>
  </si>
  <si>
    <t>227376419 / 227371502</t>
  </si>
  <si>
    <t>227379518 / 227350567</t>
  </si>
  <si>
    <t>ventas@equiposmineros.cl</t>
  </si>
  <si>
    <t>www.equiposmineros.com</t>
  </si>
  <si>
    <t>76.360.571-K</t>
  </si>
  <si>
    <t>Equipos y Repuestos para Perforación Minera; Perforadoras Hidráulicas, Martillos Hidráulicos, Martillos Romperocas y sus Repuestos</t>
  </si>
  <si>
    <t>Avda Puerta Sur 03360</t>
  </si>
  <si>
    <t>trex@trex.cl</t>
  </si>
  <si>
    <t>www.trex.cl</t>
  </si>
  <si>
    <t>Importación, Representación y Ventas de Repuestos</t>
  </si>
  <si>
    <t>Santa Magdalena 10 Of 32</t>
  </si>
  <si>
    <t>222343084 / 222328298</t>
  </si>
  <si>
    <t>selección@er.cl / contacto@er.cl</t>
  </si>
  <si>
    <t>www.er.cl</t>
  </si>
  <si>
    <t>85.390.300-0</t>
  </si>
  <si>
    <t>Servicios en Recursos Humanos ( Selección)</t>
  </si>
  <si>
    <t>Avda La Travesía 6971</t>
  </si>
  <si>
    <t>recepcion@ergotecmuebles.cl</t>
  </si>
  <si>
    <t>www.ergotecmuebles.cl</t>
  </si>
  <si>
    <t>99.546.270-2</t>
  </si>
  <si>
    <t>Fábrica de Muebles de Oficina</t>
  </si>
  <si>
    <t>Vergara 10</t>
  </si>
  <si>
    <t>226721587 / 226725428</t>
  </si>
  <si>
    <t>piecha@piecha.cl</t>
  </si>
  <si>
    <t>www.piecha.cl</t>
  </si>
  <si>
    <t>85.596.600-K</t>
  </si>
  <si>
    <t>Rodamientos y Transmisión de Potencia</t>
  </si>
  <si>
    <t>Avda Vitacura 2939 P 17, Edificio Millenium</t>
  </si>
  <si>
    <t>recepcion.cec@ericsson.com</t>
  </si>
  <si>
    <t>www.ericsson.com</t>
  </si>
  <si>
    <t>91.162.000-6</t>
  </si>
  <si>
    <t>Servicio de Telecomunicaciones</t>
  </si>
  <si>
    <t>Avda Del Parque 4928 Of 322, Ciudad Empresarial</t>
  </si>
  <si>
    <t>225824401 / 225824402</t>
  </si>
  <si>
    <t>ameza@ermez.com</t>
  </si>
  <si>
    <t>www.ermez.com / www.tarifica.cl</t>
  </si>
  <si>
    <t>78.112.410-9</t>
  </si>
  <si>
    <t>Ventas de Equipos y Servicios Computacionales</t>
  </si>
  <si>
    <t>Ernesto Pinto Lagaguirre 60</t>
  </si>
  <si>
    <t>pnathan@terra.cl</t>
  </si>
  <si>
    <t>www.maleteriaevelyn.com</t>
  </si>
  <si>
    <t>80.671.200-0</t>
  </si>
  <si>
    <t>Fábrica de Artículos de Cuero</t>
  </si>
  <si>
    <t>Avda 10 de Julio 1640</t>
  </si>
  <si>
    <t>226717827 / 226988853</t>
  </si>
  <si>
    <t>info@escapesmendoza.cl / equipamientominero@escapesmendoza.cl</t>
  </si>
  <si>
    <t>www.escapesmendoza.cl</t>
  </si>
  <si>
    <t>4.550.010-1</t>
  </si>
  <si>
    <t>Fábrica y Comercialización de Silenciadores Automotrices- Barras Antivuelco</t>
  </si>
  <si>
    <t>Avda Providencia 2640 P 3</t>
  </si>
  <si>
    <t>www.ecas.cl</t>
  </si>
  <si>
    <t>88.629.900-1</t>
  </si>
  <si>
    <t>Avda Cerro Colorado 5240 P 12 Torre 1, Edificio Torres del Parque</t>
  </si>
  <si>
    <t>monica.faundez@esmax.cl</t>
  </si>
  <si>
    <t>www.esmax.cl</t>
  </si>
  <si>
    <t>79.588.870-5</t>
  </si>
  <si>
    <t>Distribución y Venta de Productos Derivados del Petróleo</t>
  </si>
  <si>
    <t>INN - UKAS -Bureau Veritas</t>
  </si>
  <si>
    <t xml:space="preserve">Esmital Ltda , Montajes y Servicios Industriales </t>
  </si>
  <si>
    <t xml:space="preserve">Espex Ingeniería Ltda </t>
  </si>
  <si>
    <t>ESPUCON ( Espumas Concepción)</t>
  </si>
  <si>
    <t>Cerro Colorado 5240 Torre 1 P 12</t>
  </si>
  <si>
    <t>sac@esmax.cl</t>
  </si>
  <si>
    <t>79.706.120-4</t>
  </si>
  <si>
    <t>Sociedad Administradora de Estaciones de Servicio</t>
  </si>
  <si>
    <t>Jaime Repullo 935</t>
  </si>
  <si>
    <t>41 2590742 / 41 2590741</t>
  </si>
  <si>
    <t>41 2583189</t>
  </si>
  <si>
    <t>ventas@esmital.cl</t>
  </si>
  <si>
    <t>www.esmital.cl</t>
  </si>
  <si>
    <t>86.449.100-6</t>
  </si>
  <si>
    <t>Montajes, Maquinarias, Estructuras Metálicas, Inversiones, Compra y Venta de Bienes Inmuebles</t>
  </si>
  <si>
    <t>Avda El Salto 5000</t>
  </si>
  <si>
    <t>224704460 / 224704400</t>
  </si>
  <si>
    <t>info@espacioriesco.cl / ventas@espacioriesco.cl</t>
  </si>
  <si>
    <t>www.espacioriesco.cl</t>
  </si>
  <si>
    <t>96.946.650-3</t>
  </si>
  <si>
    <t>Centro de Eventos</t>
  </si>
  <si>
    <t>María Josefina 951, Parque Industrial Santiago Norte</t>
  </si>
  <si>
    <t>227453152 / 227453153</t>
  </si>
  <si>
    <t>www.especieradelsur.cl</t>
  </si>
  <si>
    <t>recepcion@especieradelsur.cl / fgiagnoni@especieradelsur.tie.cl</t>
  </si>
  <si>
    <t>96.765.200-8</t>
  </si>
  <si>
    <t>Fabricantes y Exportadores de Pimentón, Paprika; Chiles Enteros, Ajos Frescos y Especias en General. Agroindustria</t>
  </si>
  <si>
    <t>18 de Septiembre 619</t>
  </si>
  <si>
    <t>ventas@espex.cl / contacto@espex.cl</t>
  </si>
  <si>
    <t>www.espex.cl</t>
  </si>
  <si>
    <t>77.683.370-3</t>
  </si>
  <si>
    <t>Ventas y Servicios Computacionales y Tecnologías de la Información</t>
  </si>
  <si>
    <t>Huérfanos 1373 Of 1110</t>
  </si>
  <si>
    <t>contacto@adenet.cl</t>
  </si>
  <si>
    <t>www.adenet.cl</t>
  </si>
  <si>
    <t>77.553.900-3</t>
  </si>
  <si>
    <t>Asesorías y Consultorías</t>
  </si>
  <si>
    <t>María Auxiliadora 737</t>
  </si>
  <si>
    <t>pegados@vtr.net</t>
  </si>
  <si>
    <t>www.espiraflej.cl</t>
  </si>
  <si>
    <t>78.334.270-7</t>
  </si>
  <si>
    <t>Terminación de Imprenta</t>
  </si>
  <si>
    <t>Colo Colo 1541</t>
  </si>
  <si>
    <t>41 2235720 / 41 2234030</t>
  </si>
  <si>
    <t>espucon@yahoo.com</t>
  </si>
  <si>
    <t>www.espucon.net</t>
  </si>
  <si>
    <t>4.903.715-5</t>
  </si>
  <si>
    <t>Fábrica de livings, Muebles, Espumas de Poliuretano, Colchones, Colchonetas Especiales y Fabricación de Pallets</t>
  </si>
  <si>
    <t xml:space="preserve">Establecimientos Gardilcic S.A </t>
  </si>
  <si>
    <t xml:space="preserve">ESBBIO  S.A </t>
  </si>
  <si>
    <t>Avda Arturo Pratt 199 P 15 Torre B</t>
  </si>
  <si>
    <t>41 2263700 / 41 2263701</t>
  </si>
  <si>
    <t>www.essbio.cl</t>
  </si>
  <si>
    <t>76.833.300-9</t>
  </si>
  <si>
    <t>Captación, Purificación y Distribución de Agua Potable, Servicio de Alcantarillado</t>
  </si>
  <si>
    <t>Santiago Arcos 2706</t>
  </si>
  <si>
    <t>info@essenenvasadores.cl</t>
  </si>
  <si>
    <t>www.essenenvasadores.cl</t>
  </si>
  <si>
    <t>78.096.290-9</t>
  </si>
  <si>
    <t>Panamericana Norte 22550</t>
  </si>
  <si>
    <t>226405200 / 800 200973</t>
  </si>
  <si>
    <t>infochile@essity.com</t>
  </si>
  <si>
    <t>www.essity.com / www.tork.cl / www.tenachile.cl / www.favorita.cl</t>
  </si>
  <si>
    <t>94.282.000-3</t>
  </si>
  <si>
    <t>Fabricación, Comercialización y Exportación de Papeles</t>
  </si>
  <si>
    <t>ISO 9001: 2015- ISO 14001- OHSAS</t>
  </si>
  <si>
    <t>Los Sauces 5081</t>
  </si>
  <si>
    <t>227734543 / 227732357 / 227753124</t>
  </si>
  <si>
    <t>ccalera@calesan.cl</t>
  </si>
  <si>
    <t>www.calesan.cl</t>
  </si>
  <si>
    <t>84.710.400-7</t>
  </si>
  <si>
    <t>Importadores de Artículos de Ferretería</t>
  </si>
  <si>
    <t>Avda Argentina 2281</t>
  </si>
  <si>
    <t>58 2583850 / 58 2583851</t>
  </si>
  <si>
    <t>esgar.sa@entelchile.net</t>
  </si>
  <si>
    <t>96.518.050-8</t>
  </si>
  <si>
    <t>Exportación e Importación de Neumáticos - Distribuidor Chevrolet y Good Year</t>
  </si>
  <si>
    <t>Avda Concha y Toro 865</t>
  </si>
  <si>
    <t>228502645 / 9 81940746</t>
  </si>
  <si>
    <t>60222@escopec.cl / benjamin.cruz@hotmail.com</t>
  </si>
  <si>
    <t>89.605.500-3</t>
  </si>
  <si>
    <t>Estación de Servicio</t>
  </si>
  <si>
    <t>La Concepción 261 Of 101</t>
  </si>
  <si>
    <t>info@centralparking.cl</t>
  </si>
  <si>
    <t>www.centralparking.cl</t>
  </si>
  <si>
    <t>77.248.210-8</t>
  </si>
  <si>
    <t>Administración de Estacionamientos</t>
  </si>
  <si>
    <t>Nevería 4855</t>
  </si>
  <si>
    <t>contacto@eespanol.cl / gerencia@eespanol.cl</t>
  </si>
  <si>
    <t>www.eespanol.cl</t>
  </si>
  <si>
    <t>82.050.000-8</t>
  </si>
  <si>
    <t>Club Social Deportivo y Cultural</t>
  </si>
  <si>
    <t>Estadio Español de Concepción S.A</t>
  </si>
  <si>
    <t>O´Higgins 699</t>
  </si>
  <si>
    <t>41 2795290</t>
  </si>
  <si>
    <t>eespanol@estadioespanolchiguayante.cl</t>
  </si>
  <si>
    <t>www.estadioespanolchiguayante.cl</t>
  </si>
  <si>
    <t>93.484.000-3</t>
  </si>
  <si>
    <t>Pasaje Arturo Godoy 2750</t>
  </si>
  <si>
    <t>226893636 / 226894936</t>
  </si>
  <si>
    <t>estadiovictorjara@ind.cl</t>
  </si>
  <si>
    <t>www.ind.cl</t>
  </si>
  <si>
    <t>61.107.000-4</t>
  </si>
  <si>
    <t>Deporte</t>
  </si>
  <si>
    <t>Exposición 1354</t>
  </si>
  <si>
    <t>estructuras@arquetipo.cl</t>
  </si>
  <si>
    <t>www.arquetipo.cl</t>
  </si>
  <si>
    <t>79.851.010-K</t>
  </si>
  <si>
    <t>Insumos para la Construcción</t>
  </si>
  <si>
    <t>María Josefina 973, Parque Industrial Santiago Norte</t>
  </si>
  <si>
    <t>223649507 / 9 94488041</t>
  </si>
  <si>
    <t>info@lasam.cl</t>
  </si>
  <si>
    <t>www.lasam.cl</t>
  </si>
  <si>
    <t>77.227.180-</t>
  </si>
  <si>
    <t>Estudio Femandois</t>
  </si>
  <si>
    <t>Avda Nueva Costanera 4040 Of 52</t>
  </si>
  <si>
    <t>estudio@fermandois.cl</t>
  </si>
  <si>
    <t>www.fermandois.cl</t>
  </si>
  <si>
    <t>77.737.150-9</t>
  </si>
  <si>
    <t>Avda Apoquindo 3669 P 13</t>
  </si>
  <si>
    <t>jbaeza@otero.cl</t>
  </si>
  <si>
    <t>www.otero.cl</t>
  </si>
  <si>
    <t>78.299.180-9</t>
  </si>
  <si>
    <t>Bandera 84 Of 405</t>
  </si>
  <si>
    <t>perezdonoso@perezdonoso.cl</t>
  </si>
  <si>
    <t>www.perezdonoso.cl</t>
  </si>
  <si>
    <t>76.048.150-5</t>
  </si>
  <si>
    <t>Avda El Golf 40 Of 1701</t>
  </si>
  <si>
    <t>pfeffer@pfeffer.cl</t>
  </si>
  <si>
    <t>www.pfeffer.cl</t>
  </si>
  <si>
    <t>89.002.100-K</t>
  </si>
  <si>
    <t xml:space="preserve">Esval S.A </t>
  </si>
  <si>
    <t>Cochrane 751</t>
  </si>
  <si>
    <t>32 2209000</t>
  </si>
  <si>
    <t>contacto@esval.cl / infoesval@esval.cl</t>
  </si>
  <si>
    <t>www.esval.cl</t>
  </si>
  <si>
    <t>76.000.739-0</t>
  </si>
  <si>
    <t>Exequiel Fernández 2685</t>
  </si>
  <si>
    <t>222384863 / 222394322</t>
  </si>
  <si>
    <t>etalcontacto@etal.cl</t>
  </si>
  <si>
    <t>81.319.000-1</t>
  </si>
  <si>
    <t>LGAI ChileS.A. - APPLUS+</t>
  </si>
  <si>
    <t>Avda Vitacura 2939 P 18 Of 1804, Edificio Millenium</t>
  </si>
  <si>
    <t>224999599 / 224999500</t>
  </si>
  <si>
    <t>www.eabogados.cl</t>
  </si>
  <si>
    <t>76.084.702-K</t>
  </si>
  <si>
    <t>Chiloé 1353</t>
  </si>
  <si>
    <t>finanzas@eteco.cl</t>
  </si>
  <si>
    <t>89.375.000-2</t>
  </si>
  <si>
    <t>Importación de Maquinaria y Repuestos</t>
  </si>
  <si>
    <t xml:space="preserve">Luis Olea 010 </t>
  </si>
  <si>
    <t>etersol@etersol.cl</t>
  </si>
  <si>
    <t>www.etersol.cl</t>
  </si>
  <si>
    <t>76.361.301-1</t>
  </si>
  <si>
    <t>Fabricación, Comercialización e Instalaciónde Alfombras,Pisos,  Revestimientos y Otros</t>
  </si>
  <si>
    <t>Monseñor Sótero Sanz 55 Of 801 P 8</t>
  </si>
  <si>
    <t>info@eticsa.cl / erios@eticsa.cl</t>
  </si>
  <si>
    <t>www.eticsa.cl</t>
  </si>
  <si>
    <t>96.546.160-8</t>
  </si>
  <si>
    <t>Equipos Técnicos y de Comunicaciones</t>
  </si>
  <si>
    <t>Avda Volcán Láscar 760, Parque Industrial Lo Boza</t>
  </si>
  <si>
    <t>recepcion@etipress.cl</t>
  </si>
  <si>
    <t>www.etipress.cl</t>
  </si>
  <si>
    <t>83.372.700-1</t>
  </si>
  <si>
    <t>Fabricación de Etiquetas Autoadhesivas</t>
  </si>
  <si>
    <t>San Nicoáls 1033</t>
  </si>
  <si>
    <t>gerencia@indet.cl</t>
  </si>
  <si>
    <t>www.indet.cl</t>
  </si>
  <si>
    <t>78.005.540-5</t>
  </si>
  <si>
    <t>Fábrica de Etiquetas y Aplicaciones en Diversos Materiales Sintéticos, Artículos Publicitarios</t>
  </si>
  <si>
    <t>Rosario Note 615 Of 1402</t>
  </si>
  <si>
    <t>227951700 / 227951701</t>
  </si>
  <si>
    <t>pablo.figueroa@zalaquett.com</t>
  </si>
  <si>
    <t>www.zalaquett.com</t>
  </si>
  <si>
    <t>76.029.927-8</t>
  </si>
  <si>
    <t>Comercializadora de Etiquetas</t>
  </si>
  <si>
    <t>Avda Manquehue Sur 760</t>
  </si>
  <si>
    <t>reservas@eurorentacar.cl / izquierdo@eurorentacar.cl</t>
  </si>
  <si>
    <t>www.eurorentacar.cl</t>
  </si>
  <si>
    <t>99.501.690-7</t>
  </si>
  <si>
    <t>Arriendo de Vehículos - Leasing Operativo</t>
  </si>
  <si>
    <t>Avda Apoquindo 3885 P 18</t>
  </si>
  <si>
    <t>76.148.647-0</t>
  </si>
  <si>
    <t>Corredores de Bolsa de Productos</t>
  </si>
  <si>
    <t>Avda Apoquindo 3885 P 21</t>
  </si>
  <si>
    <t>96.899.230-9</t>
  </si>
  <si>
    <t>76.532.190-5</t>
  </si>
  <si>
    <t>Factoring, Leasing y Servicios Financieros</t>
  </si>
  <si>
    <t>Camino a Melipilla 7073</t>
  </si>
  <si>
    <t>licette.ullivarri@eurofarma.cl</t>
  </si>
  <si>
    <t>www.eurofarma.cl</t>
  </si>
  <si>
    <t>79.802.770-0</t>
  </si>
  <si>
    <t>Avda Pdte. Eduardo Frei Montalva 4600</t>
  </si>
  <si>
    <t>www.saval.com</t>
  </si>
  <si>
    <t>88.572.000-5</t>
  </si>
  <si>
    <t>Avda Andrés Bello 2115</t>
  </si>
  <si>
    <t>225836800 / 225836700</t>
  </si>
  <si>
    <t>recepacion@europ-assistance.cl</t>
  </si>
  <si>
    <t>99.573.400-1</t>
  </si>
  <si>
    <t>Servicios Personales</t>
  </si>
  <si>
    <t>Avda Américo Vespucio 2900</t>
  </si>
  <si>
    <t>europapress@europapress.cl</t>
  </si>
  <si>
    <t>www.europapress.cl</t>
  </si>
  <si>
    <t>76,517,830-4</t>
  </si>
  <si>
    <t>Agencia Noticiosa y Marketing Farmacéutico</t>
  </si>
  <si>
    <t>eurotur@eurotur.cl / csalamanca@eurotur.cl</t>
  </si>
  <si>
    <t>www.eurotur.cl</t>
  </si>
  <si>
    <t>85.104.000-5</t>
  </si>
  <si>
    <t>Avda Suecia 15 Of 51</t>
  </si>
  <si>
    <t>Avda Manquehue Sur 350 Of 211</t>
  </si>
  <si>
    <t>www.scan.cl</t>
  </si>
  <si>
    <t>96.727.470-4</t>
  </si>
  <si>
    <t>Hermez Hard &amp; Soft</t>
  </si>
  <si>
    <t>Avda Lib. Bernardo O´Hoggins 1449 P 3 y 4, Torre 2</t>
  </si>
  <si>
    <t>chile.marketing@everis.com</t>
  </si>
  <si>
    <t>www.everis.cl / www.everis.com</t>
  </si>
  <si>
    <t>96.886.110-7</t>
  </si>
  <si>
    <t>Consultoría de Negocios e Informática</t>
  </si>
  <si>
    <t>ISO 14001: 2004 - OHSAS 18001: 2007</t>
  </si>
  <si>
    <t>Alberto González 4648</t>
  </si>
  <si>
    <t>227365364 / 227343260</t>
  </si>
  <si>
    <t>fptues@gmail.com / contacto@lavanderiaversec.cl</t>
  </si>
  <si>
    <t>76.081.735-K</t>
  </si>
  <si>
    <t>Lavandería Industrial</t>
  </si>
  <si>
    <t xml:space="preserve">Evita Ltda </t>
  </si>
  <si>
    <t>Colo Colo 469</t>
  </si>
  <si>
    <t>41 2296000</t>
  </si>
  <si>
    <t>recepcion@evita.cl</t>
  </si>
  <si>
    <t>www.evita.cl</t>
  </si>
  <si>
    <t>86.933.600-9</t>
  </si>
  <si>
    <t>Empresa de Vestuario Integral y Afines</t>
  </si>
  <si>
    <t xml:space="preserve">Ewos Chile Alimentos Ltda. </t>
  </si>
  <si>
    <t>Parque Industrial Escuadrón Km 20, Camino Concepción</t>
  </si>
  <si>
    <t>65 2321100</t>
  </si>
  <si>
    <t>www.cargill.com</t>
  </si>
  <si>
    <t>liliana_barra@cargill.com / florencia_fernandez@cargill.com</t>
  </si>
  <si>
    <t>77-424.780-7</t>
  </si>
  <si>
    <t>Industria de Alimentos para Peces</t>
  </si>
  <si>
    <t>ISO 9001: 2008- 22000: 2005- 1401: 2004- OHSAS 18801: 2007</t>
  </si>
  <si>
    <t xml:space="preserve">Exequiel Berrios y Cía Ltda </t>
  </si>
  <si>
    <t>sterc@riel.cl</t>
  </si>
  <si>
    <t>www.riel.cl</t>
  </si>
  <si>
    <t>85.704.300-6</t>
  </si>
  <si>
    <t>Comercialización y Fabricación de Materiales y Equipos Férreos</t>
  </si>
  <si>
    <t>Lo Pinto Parcela 11</t>
  </si>
  <si>
    <t>Santa María 620 ( Esq Chillán)</t>
  </si>
  <si>
    <t>www.berrios.cl</t>
  </si>
  <si>
    <t>88.741.400-9</t>
  </si>
  <si>
    <t>Automotora</t>
  </si>
  <si>
    <t>Camino Lo Boza 8515</t>
  </si>
  <si>
    <t>225892934 / 225892910</t>
  </si>
  <si>
    <t>exfibro@exfibro.cl</t>
  </si>
  <si>
    <t>www.exfibro.cl</t>
  </si>
  <si>
    <t>79.840.870-4</t>
  </si>
  <si>
    <t>Fábrica de Plásticos Reforzados</t>
  </si>
  <si>
    <t>Estoril 200 Of 220</t>
  </si>
  <si>
    <t>ejeldres@exporlacchile.cl</t>
  </si>
  <si>
    <t>www.exporlacchile.cl</t>
  </si>
  <si>
    <t>65.260.120-0</t>
  </si>
  <si>
    <t>Calle 6 Oriente, Parcela 164</t>
  </si>
  <si>
    <t>anakena@anakena.cl</t>
  </si>
  <si>
    <t>www.anakena.cl</t>
  </si>
  <si>
    <t>Joaquín Montero 3000 P 6 Of 601</t>
  </si>
  <si>
    <t>info@agroberries.cl</t>
  </si>
  <si>
    <t>www.agroberries.cl</t>
  </si>
  <si>
    <t>78.838.940-K</t>
  </si>
  <si>
    <t>Exportaciones de Frutas y Hortalizas</t>
  </si>
  <si>
    <t>Los Conquistadores 1700 P 14-B</t>
  </si>
  <si>
    <t>comex@growerchile.cl</t>
  </si>
  <si>
    <t>www.growerchile.cl</t>
  </si>
  <si>
    <t>Exportadores</t>
  </si>
  <si>
    <t>Avda Del Parque 4161 Of 203</t>
  </si>
  <si>
    <t>fretexport@frutexport.cl</t>
  </si>
  <si>
    <t>www.frutexport.cl</t>
  </si>
  <si>
    <t>96.518.750-2</t>
  </si>
  <si>
    <t>Exportadora, Importadora y Comercializadora Productos Agrícolas</t>
  </si>
  <si>
    <t>Avda Santa Clara 301 Of 4804, Ciudad Empresarial</t>
  </si>
  <si>
    <t>cecheverria@geofrut.cl</t>
  </si>
  <si>
    <t>www.geofrut.cl</t>
  </si>
  <si>
    <t>96.609.410-9</t>
  </si>
  <si>
    <t>Explotación, Comercialización y Exportación de Productos Agríacolas</t>
  </si>
  <si>
    <t xml:space="preserve">Exportadora Los Fiordos Ltda </t>
  </si>
  <si>
    <t>Parcela 214, Lote A, Colonia Kennedy</t>
  </si>
  <si>
    <t>info@huertosdelvalle.cl</t>
  </si>
  <si>
    <t>www.huertosdelvalle.cl</t>
  </si>
  <si>
    <t>96.854.230.3</t>
  </si>
  <si>
    <t>Avda Diego Portales 2000 P 8</t>
  </si>
  <si>
    <t>65 2484700</t>
  </si>
  <si>
    <t>euribe@agrosuper.com / rbissett@agrosuper.com</t>
  </si>
  <si>
    <t>www.supersalmon.com</t>
  </si>
  <si>
    <t>79.872.420-7</t>
  </si>
  <si>
    <t>Explotación de la Industria Pesquera y sus Derivados</t>
  </si>
  <si>
    <t>Avda El Bosque Norte 0123 Of 501</t>
  </si>
  <si>
    <t>loslirios@cleequality.com</t>
  </si>
  <si>
    <t>www.cleequality.com</t>
  </si>
  <si>
    <t>96.968.120-K</t>
  </si>
  <si>
    <t>Corretaje Agrícola, Forestal y Lechero</t>
  </si>
  <si>
    <t>Avda Vitacura 5250 P 11 Of 1103</t>
  </si>
  <si>
    <t>alejandrasm@quintayfruit.cl / rcerda@quintayfruit.cl</t>
  </si>
  <si>
    <t>www.quintayfruit.cl</t>
  </si>
  <si>
    <t>99.578.700-8</t>
  </si>
  <si>
    <t>Los Conquistadores 1700 P 27</t>
  </si>
  <si>
    <t>223223000 / 71 2631096</t>
  </si>
  <si>
    <t>gerenciatalca@sclem.cl</t>
  </si>
  <si>
    <t>76.004.829-1</t>
  </si>
  <si>
    <t>Exportadora de Frutas y Jugos</t>
  </si>
  <si>
    <t>Candelaria Goyenechea 3900 Of 201</t>
  </si>
  <si>
    <t>222191213 / 222193564 / 222194704</t>
  </si>
  <si>
    <t>contact@sgprunes.com</t>
  </si>
  <si>
    <t>www.sgprunes.com</t>
  </si>
  <si>
    <t>96.582.040-K</t>
  </si>
  <si>
    <t>Exportadora de Ciruelas Deshidratadas</t>
  </si>
  <si>
    <t>HAACP Codex Alimentarius- BRC</t>
  </si>
  <si>
    <t>San Pablo Antiguo s/n Ruta 68 Km 10</t>
  </si>
  <si>
    <t>santacruz@santacruzsa.cl</t>
  </si>
  <si>
    <t>www.santacruzsa.cl</t>
  </si>
  <si>
    <t>96.581.970-3</t>
  </si>
  <si>
    <t>Exportación, Importación y Comercialización de Productos Agrícolas</t>
  </si>
  <si>
    <t>Fundo Santa Elena s/n</t>
  </si>
  <si>
    <t>santaelena@santaelena.biz / recepcion@santaelena.biz</t>
  </si>
  <si>
    <t>www.santaelenagrapes.cl</t>
  </si>
  <si>
    <t>96.972.530-4</t>
  </si>
  <si>
    <t>Exportadora</t>
  </si>
  <si>
    <t>Avda Las Condes 11400 P 9</t>
  </si>
  <si>
    <t>ruta@ruta.cl / suezada@ruta.cl</t>
  </si>
  <si>
    <t>www.ruta.cl / www.fruteraeuroamerica.com</t>
  </si>
  <si>
    <t>76.005.335-K</t>
  </si>
  <si>
    <t>Exportación y Comercialización de Frutas y Productos</t>
  </si>
  <si>
    <t>Avda Luis Pasteur 5661</t>
  </si>
  <si>
    <t>recepcion@subsole.com / rsepulveda@subsole.com</t>
  </si>
  <si>
    <t>www.subsole.com</t>
  </si>
  <si>
    <t>96.615.800-K</t>
  </si>
  <si>
    <t>Exportadora Frutícola</t>
  </si>
  <si>
    <t>Avda El Cerro 056</t>
  </si>
  <si>
    <t>www.requingua.com</t>
  </si>
  <si>
    <t>89.368.200-7</t>
  </si>
  <si>
    <t>Exportadores de Vinos</t>
  </si>
  <si>
    <t>Miraflores 222 P 22 y 23</t>
  </si>
  <si>
    <t>unifrutti@unifrutti.com</t>
  </si>
  <si>
    <t>www.unifrutti.com</t>
  </si>
  <si>
    <t>89.258.800-7</t>
  </si>
  <si>
    <t>Exportadora y Corretaje de Productos Agrícolas</t>
  </si>
  <si>
    <t>HACCP- BRC</t>
  </si>
  <si>
    <t>NSF Chile S.A. - NSF-CMI Certification Ltda.- Ecco Ingenieros</t>
  </si>
  <si>
    <t>Avda Pdte Eduardo Frei Montalva 1371</t>
  </si>
  <si>
    <t>info@expresonorte.cl</t>
  </si>
  <si>
    <t>www.expresonorte.cl</t>
  </si>
  <si>
    <t>78.392.490-0</t>
  </si>
  <si>
    <t>Transporte de Pasajeros/ Carga Terrestre/ Encomiendas</t>
  </si>
  <si>
    <t>General Bari 155</t>
  </si>
  <si>
    <t>serviciocliente@expressit.cl</t>
  </si>
  <si>
    <t>www.expressit.cl</t>
  </si>
  <si>
    <t>78.225.330-1</t>
  </si>
  <si>
    <t>Transporte Internacional de Correo Rápido</t>
  </si>
  <si>
    <t>Avda Santa María 481</t>
  </si>
  <si>
    <t>227779994 / 227375554</t>
  </si>
  <si>
    <t>info@exprodental.cl</t>
  </si>
  <si>
    <t>www.exprodental.cl</t>
  </si>
  <si>
    <t>99.574.460-0</t>
  </si>
  <si>
    <t>Importación y Venta de Artículos Médicos y Dentales</t>
  </si>
  <si>
    <t>Del Inca 4446 P 12</t>
  </si>
  <si>
    <t>exser@exser.cl</t>
  </si>
  <si>
    <t>www.exser.cl</t>
  </si>
  <si>
    <t>78.036.610-9</t>
  </si>
  <si>
    <t>Exportador Frutícola</t>
  </si>
  <si>
    <t>Rosario Norte 555 P 12</t>
  </si>
  <si>
    <t>224377700 / 224377769</t>
  </si>
  <si>
    <t>info@extend.cl</t>
  </si>
  <si>
    <t>www.extend.cl</t>
  </si>
  <si>
    <t>78.259.330-K</t>
  </si>
  <si>
    <t>Comunicaciones Corporativas y Relaciones Públicas</t>
  </si>
  <si>
    <t>Muñoz Gamero 837-835</t>
  </si>
  <si>
    <t>226212403 / 223578163</t>
  </si>
  <si>
    <t>greighnos@gmail.com</t>
  </si>
  <si>
    <t>www.germania-ltda.cl</t>
  </si>
  <si>
    <t>77.338.830-K</t>
  </si>
  <si>
    <t>Avda Santa Rosa 676</t>
  </si>
  <si>
    <t>ventas@startfire.cl</t>
  </si>
  <si>
    <t>www.startfire.cl</t>
  </si>
  <si>
    <t>76.615.160-4</t>
  </si>
  <si>
    <t>Venta de Repuestos Automotrices, Fabricación y Comercialización de Piezas y partes de Extintores, Alquiler de Artículos de Seguridad y Exportación</t>
  </si>
  <si>
    <t>Apóstol Andrés 0861</t>
  </si>
  <si>
    <t>ventas.stopflames@gmail.com</t>
  </si>
  <si>
    <t>76.818.717-7</t>
  </si>
  <si>
    <t>Comercialización e Importación de Extintores y sus Repuestos</t>
  </si>
  <si>
    <t>Avda Pedro de Valdivia Norte 0129 Of 101</t>
  </si>
  <si>
    <t>229898000 / 65 2353100</t>
  </si>
  <si>
    <t>sales@gelymar.com</t>
  </si>
  <si>
    <t>96.609.040-5</t>
  </si>
  <si>
    <t>Camino 6 Poniente Parcela 157-159</t>
  </si>
  <si>
    <t>extruder@extruder.cl</t>
  </si>
  <si>
    <t>www.extruder.cl</t>
  </si>
  <si>
    <t>96.888.220-1</t>
  </si>
  <si>
    <t>Fábrica de Alimentos para Mascotas</t>
  </si>
  <si>
    <t>Avda Vitacura 2736 Of 601</t>
  </si>
  <si>
    <t>recepcion.exxis@exxis-group.com</t>
  </si>
  <si>
    <t>www.exxis-group.com</t>
  </si>
  <si>
    <t>96.563.290-5</t>
  </si>
  <si>
    <t>Software y Consultoría</t>
  </si>
  <si>
    <t>Avda Presidente Riesco 5435 P 4</t>
  </si>
  <si>
    <t>226761010 / 226761020</t>
  </si>
  <si>
    <t>contacto.eychile@cl.ey.com</t>
  </si>
  <si>
    <t>www.eychile.cl</t>
  </si>
  <si>
    <t>77.802.430-6</t>
  </si>
  <si>
    <t>Auditores Consultores</t>
  </si>
  <si>
    <t xml:space="preserve">Fábrica de Cocinas Yunque Ltda </t>
  </si>
  <si>
    <t xml:space="preserve">Fábrica de Cecinas La Porteña S.A.I.C. </t>
  </si>
  <si>
    <t>Avda Zañartu 1145</t>
  </si>
  <si>
    <t>admnistracion@eynaudi.cl</t>
  </si>
  <si>
    <t>80.332.400-K</t>
  </si>
  <si>
    <t>Imprenta y Litografía</t>
  </si>
  <si>
    <t>Carmen 545</t>
  </si>
  <si>
    <t>cmarcel@fabrestel.cl</t>
  </si>
  <si>
    <t>www.fabrestel.cl</t>
  </si>
  <si>
    <t>82.262.000-0</t>
  </si>
  <si>
    <t>Distribuidora de Resistencias Eléctricas</t>
  </si>
  <si>
    <t>Lira 2510</t>
  </si>
  <si>
    <t>225545949 / 226361900</t>
  </si>
  <si>
    <t>ventas@vannichile.cl</t>
  </si>
  <si>
    <t>www.vannichile.cl</t>
  </si>
  <si>
    <t>76.979.850-1</t>
  </si>
  <si>
    <t>Fábrica de Bandejas de Cartón</t>
  </si>
  <si>
    <t>Avda Colón 8111</t>
  </si>
  <si>
    <t>225482971 / 225486583 / 225485982</t>
  </si>
  <si>
    <t>ventas@botones.cl</t>
  </si>
  <si>
    <t>www.botones.cl</t>
  </si>
  <si>
    <t>79.850.510-6</t>
  </si>
  <si>
    <t>Fábrica de Botones</t>
  </si>
  <si>
    <t>Avda. José Joaquín Prieto Vial 5816</t>
  </si>
  <si>
    <t>225241440 / 225212777</t>
  </si>
  <si>
    <t>ventas@carpasgillibrand.cl</t>
  </si>
  <si>
    <t>www.carpasgillibrand.cl.</t>
  </si>
  <si>
    <t>Fábrica de Carpas y Cortinas Laterales para Camiones</t>
  </si>
  <si>
    <t>Nueva Imperial 4760</t>
  </si>
  <si>
    <t>227792550 / 227793602</t>
  </si>
  <si>
    <t>fabian@cecinaslachilenita.cl / ventas@cecinaslachilenita.cl</t>
  </si>
  <si>
    <t>www.cecinaslachilenita.cl</t>
  </si>
  <si>
    <t>76.051.677-5</t>
  </si>
  <si>
    <t>Industria de Cecinas</t>
  </si>
  <si>
    <t>Phillippi 288, Portales</t>
  </si>
  <si>
    <t>32 2664262 / 32 2665239</t>
  </si>
  <si>
    <t>contabilidad@cecinaslaporteña.cl / contacto@cecinaslaporteña.cl</t>
  </si>
  <si>
    <t>www.cecinaslaporteña.cl</t>
  </si>
  <si>
    <t>93.211.000.8</t>
  </si>
  <si>
    <t>Guido Beck de Ramberga 900, Padre de Las Casas</t>
  </si>
  <si>
    <t>45 2337701 / 45 2337705</t>
  </si>
  <si>
    <t>ventas@yunque.cl</t>
  </si>
  <si>
    <t>www.yunque.cl</t>
  </si>
  <si>
    <t>79.686.440-0</t>
  </si>
  <si>
    <t>Fábrica de Cocinas y Fundiciones</t>
  </si>
  <si>
    <t>Camino Los Pinos Parcela 39</t>
  </si>
  <si>
    <t>aron@aron.cl</t>
  </si>
  <si>
    <t>www.aron.cl</t>
  </si>
  <si>
    <t>86.597.600-3</t>
  </si>
  <si>
    <t>Fábrica de Cuadernos y Artículos de Papel</t>
  </si>
  <si>
    <t>Fábrica de Helados Italfrío Ltda</t>
  </si>
  <si>
    <t xml:space="preserve">Fábrica de Ladrillos y Tejas Traiguén Ltda </t>
  </si>
  <si>
    <t>Camino El Otoño Lote 4 y 5 ( Km 22 Panamericana Norte )</t>
  </si>
  <si>
    <t>epinto@fosko.cl</t>
  </si>
  <si>
    <t>www.fosko.cl</t>
  </si>
  <si>
    <t>81.866.400-1</t>
  </si>
  <si>
    <t>Fábrica de Envases Plásticos para Alimentos, Laboratorio, Fast Food, Cosmetológico, etc</t>
  </si>
  <si>
    <t>Alberto Pepper 1551</t>
  </si>
  <si>
    <t>86.150.200-7</t>
  </si>
  <si>
    <t>Las Acacias 02503</t>
  </si>
  <si>
    <t>79.864.680-K</t>
  </si>
  <si>
    <t>Fábrica de Espuma Plástica</t>
  </si>
  <si>
    <t>Avda Las Américas 951</t>
  </si>
  <si>
    <t>femet@adsl.tie.cl</t>
  </si>
  <si>
    <t>www.femetchile.com</t>
  </si>
  <si>
    <t>83.295.200-1</t>
  </si>
  <si>
    <t>Avda 5 de Abril 5995-A</t>
  </si>
  <si>
    <t>227413726 / 227416560</t>
  </si>
  <si>
    <t>italfrio@vtr.net</t>
  </si>
  <si>
    <t>89.764.100-3</t>
  </si>
  <si>
    <t>Fábrica de Helados</t>
  </si>
  <si>
    <t>Balmaceda 728</t>
  </si>
  <si>
    <t>Traiguén</t>
  </si>
  <si>
    <t>45 2861490</t>
  </si>
  <si>
    <t>ventas@ladrillostraiguen.cl</t>
  </si>
  <si>
    <t>www.ladrillostraiguen.cl</t>
  </si>
  <si>
    <t>78.820.510-4</t>
  </si>
  <si>
    <t>Industria de Ladrillos</t>
  </si>
  <si>
    <t>Avda Eduardo Frei Montalva 20680, Parad. 20 1/2 Panamericana Norte, Bodega 4</t>
  </si>
  <si>
    <t>ventas@graxoil.cl</t>
  </si>
  <si>
    <t>www.graxoil.cl</t>
  </si>
  <si>
    <t>77.375.530-2</t>
  </si>
  <si>
    <t>Fábrica de Lubricantes Industriales y Productos Químicos</t>
  </si>
  <si>
    <t>José Joaquín Aguirre Luco 1378</t>
  </si>
  <si>
    <t>act@mobel.cl</t>
  </si>
  <si>
    <t>www.mobel.cl</t>
  </si>
  <si>
    <t>78.247.780-3</t>
  </si>
  <si>
    <t>Fábrica de Pinturas</t>
  </si>
  <si>
    <t>Miguel Angel 02670</t>
  </si>
  <si>
    <t>rigal@tie.cl / mueblesrigal@gmail.com</t>
  </si>
  <si>
    <t>76.369.187-K</t>
  </si>
  <si>
    <t>Los Minerales 3283</t>
  </si>
  <si>
    <t>info@pinturasamanecer.cl / ventas@pinturasamanecer.cl</t>
  </si>
  <si>
    <t>www.pinturasamanecer.cl</t>
  </si>
  <si>
    <t>76.145.244-4</t>
  </si>
  <si>
    <t xml:space="preserve">Fábricas y Maestranzas del Ejército (FAMAE) </t>
  </si>
  <si>
    <t>Hermanos Carrera Pinto 79, Complejo Industrial Los Libertadores</t>
  </si>
  <si>
    <t>www.logipak.cl</t>
  </si>
  <si>
    <t>info@logipak.cl</t>
  </si>
  <si>
    <t>77.763.190K</t>
  </si>
  <si>
    <t>Puerta de Vera 1033</t>
  </si>
  <si>
    <t>226837451 / 226836793</t>
  </si>
  <si>
    <t>ventas@fabrisac.cl</t>
  </si>
  <si>
    <t>www.fabrisac.cl</t>
  </si>
  <si>
    <t>96.539.450-8</t>
  </si>
  <si>
    <t>Fábrica de Otros Plásticos</t>
  </si>
  <si>
    <t>Avda Manuel Montt 2656</t>
  </si>
  <si>
    <t>fabricamarcelo@gmail.com</t>
  </si>
  <si>
    <t>www.fabricamarcelo.com</t>
  </si>
  <si>
    <t>81.051.500-7</t>
  </si>
  <si>
    <t>Fabricación de Acolchados y Sacos de Dormir</t>
  </si>
  <si>
    <t>Avda México 854</t>
  </si>
  <si>
    <t>226213455 / 226210104</t>
  </si>
  <si>
    <t>ventas@elcastillo.cl</t>
  </si>
  <si>
    <t>www.elcastillo.cl</t>
  </si>
  <si>
    <t>91.819.000-7</t>
  </si>
  <si>
    <t>Fábrica de Frazadas</t>
  </si>
  <si>
    <t>El Guanaco 2651</t>
  </si>
  <si>
    <t>rprat@pratto.cl / pratto@pratto.cl</t>
  </si>
  <si>
    <t>www.pratto.cl</t>
  </si>
  <si>
    <t>78.932.840-4</t>
  </si>
  <si>
    <t>Fabricación de Productos Metálicos</t>
  </si>
  <si>
    <t>Calle Cordillera 19 Lote 19</t>
  </si>
  <si>
    <t>marilyn@avui.cl / vero@avui.cl</t>
  </si>
  <si>
    <t>www.avui.cl</t>
  </si>
  <si>
    <t>78.635.580-K</t>
  </si>
  <si>
    <t>Fabricación de Estructuras Metálicas y Computacionales</t>
  </si>
  <si>
    <t>Avda Manuel Rodriguez 02</t>
  </si>
  <si>
    <t>225107400 / 225107412</t>
  </si>
  <si>
    <t>direccion@famae.cl</t>
  </si>
  <si>
    <t>www.famae.cl</t>
  </si>
  <si>
    <t>61.105.000-3</t>
  </si>
  <si>
    <t>Maestranza Metalmecánica</t>
  </si>
  <si>
    <t>Avda Vicuña Mackenna 1681 P2</t>
  </si>
  <si>
    <t>contacto@fabrics.cl / telemarketing@fabrics.cl</t>
  </si>
  <si>
    <t>www.fabrics.cl</t>
  </si>
  <si>
    <t>86.838.400-K</t>
  </si>
  <si>
    <t>Exportación e Importación, Compra y Venta de Tapices y Telas</t>
  </si>
  <si>
    <t>Avda Volcán Láscar 818, Parque Industrial Lo Boza</t>
  </si>
  <si>
    <t>asostente@fabrimetal.cl</t>
  </si>
  <si>
    <t>www.fabrimetal.cl</t>
  </si>
  <si>
    <t>85.233.500-9</t>
  </si>
  <si>
    <t>Fabricaciones Metálicas Especiales</t>
  </si>
  <si>
    <t>Avda Departamental 1246</t>
  </si>
  <si>
    <t>facma@facma.cl</t>
  </si>
  <si>
    <t>www.facma.cl</t>
  </si>
  <si>
    <t>7.475.593-3</t>
  </si>
  <si>
    <t>Estructuras Metálicas de Acero</t>
  </si>
  <si>
    <t>Avda Padre Alberto Hurtado 1305</t>
  </si>
  <si>
    <t>ventas@facomet.cl</t>
  </si>
  <si>
    <t>www.facomet.cl</t>
  </si>
  <si>
    <t>77.198.600-5</t>
  </si>
  <si>
    <t>Camino Noviciado 2081</t>
  </si>
  <si>
    <t>224114900 / 224114901</t>
  </si>
  <si>
    <t>juan.salinas@facoro.cl / leonardo.rodriguez@facoro.cl</t>
  </si>
  <si>
    <t>www.facoro.cl</t>
  </si>
  <si>
    <t>78.338.510-4</t>
  </si>
  <si>
    <t>Los Espinos 2806</t>
  </si>
  <si>
    <t>222393514 / 222381883</t>
  </si>
  <si>
    <t>arman@mi.cl</t>
  </si>
  <si>
    <t>www.factaltda.cl</t>
  </si>
  <si>
    <t>80.334.000-5</t>
  </si>
  <si>
    <t>Fábrica de Clavos Tapiceros, Clips e Insumos de Tapicería y Cortinaje</t>
  </si>
  <si>
    <t>Avda Nueva Providencia 2353 P 12</t>
  </si>
  <si>
    <t>225895000 / 223817460</t>
  </si>
  <si>
    <t>mdonoso@factoringmercantil.cl</t>
  </si>
  <si>
    <t>www.factoringmercantil.cl</t>
  </si>
  <si>
    <t>99.569.200-7</t>
  </si>
  <si>
    <t>Avda Andrés Bello 2233 P 7</t>
  </si>
  <si>
    <t>www.ft.cl</t>
  </si>
  <si>
    <t>99.557.070-K</t>
  </si>
  <si>
    <t>Operaciones de Leasing</t>
  </si>
  <si>
    <t>factotal@ft.cl</t>
  </si>
  <si>
    <t>96.660.790-4</t>
  </si>
  <si>
    <t>Servicio Financiero</t>
  </si>
  <si>
    <t>Faenadora de Carnes Victoria S.A</t>
  </si>
  <si>
    <t>Condell 561</t>
  </si>
  <si>
    <t>Victoria</t>
  </si>
  <si>
    <t>45 2374700 / 45 2374710</t>
  </si>
  <si>
    <t>secretaria@fvictoria.cl</t>
  </si>
  <si>
    <t>www.faenadoravictoria.cl</t>
  </si>
  <si>
    <t>99.553.190-9</t>
  </si>
  <si>
    <t>Matadero, Frigorífico y Fabrica de Cecinas</t>
  </si>
  <si>
    <t>Avda Concha y Toro 01320</t>
  </si>
  <si>
    <t>228507124 / 228505879</t>
  </si>
  <si>
    <t>contacto@frigorificocordillera.cl</t>
  </si>
  <si>
    <t>www.frigorificocordillera.cl / www.dinacar.cl</t>
  </si>
  <si>
    <t>96.587.230-2</t>
  </si>
  <si>
    <t>Faenadora y Frigorífico</t>
  </si>
  <si>
    <t>Riñihue 2450, Bodega Los Pinos</t>
  </si>
  <si>
    <t>32 2686795 / 32 2692686</t>
  </si>
  <si>
    <t>info@faiwood.cl</t>
  </si>
  <si>
    <t>www.faiwood.cl</t>
  </si>
  <si>
    <t>77.557.990-0</t>
  </si>
  <si>
    <t>Dist. De Productos Metálicos</t>
  </si>
  <si>
    <t>Manuel Rodriguez Norte 730</t>
  </si>
  <si>
    <t>www.falabella.com</t>
  </si>
  <si>
    <t>77.261.280-K</t>
  </si>
  <si>
    <t xml:space="preserve">Famacon S.A </t>
  </si>
  <si>
    <t>Avda Gran Bretaña 5271</t>
  </si>
  <si>
    <t>41 2888210</t>
  </si>
  <si>
    <t>famachile@famacon.cl</t>
  </si>
  <si>
    <t>www.famacon.cl</t>
  </si>
  <si>
    <t>96.512.020-3</t>
  </si>
  <si>
    <t>Cesmec</t>
  </si>
  <si>
    <t>El Roble 163</t>
  </si>
  <si>
    <t>224841400 / 224841460</t>
  </si>
  <si>
    <t>info@famadich.cl</t>
  </si>
  <si>
    <t>www.famadich.cl</t>
  </si>
  <si>
    <t>83.595.400-5</t>
  </si>
  <si>
    <t>Venta de Maquinarias para la Industria Alimentaria</t>
  </si>
  <si>
    <t>Avda Domingo Santa María 2715</t>
  </si>
  <si>
    <t>eg@geyger.cl</t>
  </si>
  <si>
    <t>www.geyger.cl</t>
  </si>
  <si>
    <t>77.172.340-3</t>
  </si>
  <si>
    <t>Entretenciones y Pistas para Bowling</t>
  </si>
  <si>
    <t>Avda De Chene 11350, Parque Industrial Puerta Sur</t>
  </si>
  <si>
    <t>fanadego@fanadego.cl</t>
  </si>
  <si>
    <t>www.fanadego.cl</t>
  </si>
  <si>
    <t>80.723.200-2</t>
  </si>
  <si>
    <t>Fábrica de Artículos de Caucho</t>
  </si>
  <si>
    <t>Avda Pdte. Eduardo Frei Montalva Km 19,5 s/n</t>
  </si>
  <si>
    <t>servicioalcliente@fanaloza.cl</t>
  </si>
  <si>
    <t>www.fanaloza.cl / www.briggs.cl</t>
  </si>
  <si>
    <t>76.144.594-4</t>
  </si>
  <si>
    <t>Fabricación y Comercialización de Artefactos Sanitarios, Grifería y Productos para Salas de Baño</t>
  </si>
  <si>
    <t>Los Ceramistas 8753, Parque Industrial de La Reina</t>
  </si>
  <si>
    <t>fanamet@tie.cl</t>
  </si>
  <si>
    <t>82.806.600-5</t>
  </si>
  <si>
    <t>Metalmecánica ( Piezas Torneadas de Alta Precisión Milimétricas ), Fabricantes de Piezas Torneadas en Serie</t>
  </si>
  <si>
    <t>Esperanza 451</t>
  </si>
  <si>
    <t>sampapazian@gmail.com</t>
  </si>
  <si>
    <t>83.060.200-3</t>
  </si>
  <si>
    <t>Accesorios de Fantasía para la Mujer</t>
  </si>
  <si>
    <t>San Antonio 229</t>
  </si>
  <si>
    <t>info@farmaciareccius.cl</t>
  </si>
  <si>
    <t>www.farmaciareccius.cl</t>
  </si>
  <si>
    <t>94.593.000-4</t>
  </si>
  <si>
    <t>Farmacias</t>
  </si>
  <si>
    <t>Camino Lo Echevers 550, Módulos 16, 17, 18</t>
  </si>
  <si>
    <t>kdelgado@farmaciasdoctorsimi.cl</t>
  </si>
  <si>
    <t>www.farmaciasdesimilares.cl</t>
  </si>
  <si>
    <t>59.111.330-5</t>
  </si>
  <si>
    <t>Farmacias Independientes</t>
  </si>
  <si>
    <t>Compañía 1390 Of 1803</t>
  </si>
  <si>
    <t>hahnemann@farmaciashahnemann.cl</t>
  </si>
  <si>
    <t>www.farmaciashahnemann.cl</t>
  </si>
  <si>
    <t>81.190.900-9</t>
  </si>
  <si>
    <t>Farmacia Homeopática</t>
  </si>
  <si>
    <t>Avda Salvador 716 Of 103</t>
  </si>
  <si>
    <t>secretariafarmagestion2016@gmail.com</t>
  </si>
  <si>
    <t>www.farmaciascarmen.cl</t>
  </si>
  <si>
    <t>78.483.330-5</t>
  </si>
  <si>
    <t>Padre Alonso de Ovalle 816</t>
  </si>
  <si>
    <t>aescuderoc@farmodental.cl</t>
  </si>
  <si>
    <t>www.farmodental.cl</t>
  </si>
  <si>
    <t>93.398.000-6</t>
  </si>
  <si>
    <t>Fabricación, Export., y Venta de Artículos de Farmacia, Odontología y Perfumería</t>
  </si>
  <si>
    <t>Avda Gladys Marín 6098</t>
  </si>
  <si>
    <t>rcastillo@fas.cl</t>
  </si>
  <si>
    <t>www.fas.cl</t>
  </si>
  <si>
    <t>96.508.810-5</t>
  </si>
  <si>
    <t>Import., Export., y Distribuidora Comercial de Art Sanitarios para Baño y Cocina</t>
  </si>
  <si>
    <t>Manuel Rodriguez 33</t>
  </si>
  <si>
    <t>226957534 / 226955931</t>
  </si>
  <si>
    <t>www.fasic.org</t>
  </si>
  <si>
    <t>fundacion@fasic.org</t>
  </si>
  <si>
    <t>71.785.900-6</t>
  </si>
  <si>
    <t>Fundación de Ayuda Social</t>
  </si>
  <si>
    <t>Avda José Luis Caro 1521</t>
  </si>
  <si>
    <t>info@fasmel.cl</t>
  </si>
  <si>
    <t>www.empresasjofre.cl</t>
  </si>
  <si>
    <t>89.849.200-1</t>
  </si>
  <si>
    <t>Fábrica de Piezas de Poliuretano</t>
  </si>
  <si>
    <t>Santa Isabel 851, Parque Industrial Valle Grande</t>
  </si>
  <si>
    <t>ventas@fastpack.cl</t>
  </si>
  <si>
    <t>www.fastpack.cl</t>
  </si>
  <si>
    <t>78.295.070-3</t>
  </si>
  <si>
    <t>Importaciones y Exportaciones de Válvulas y Spools</t>
  </si>
  <si>
    <t>TÜV¨Rheinland Chile S.A</t>
  </si>
  <si>
    <t>Avda Vicuña Mackenna 2481</t>
  </si>
  <si>
    <t>info@favima.cl</t>
  </si>
  <si>
    <t>info@faymo.cl</t>
  </si>
  <si>
    <t>www.favima.com</t>
  </si>
  <si>
    <t>93.387.000-3</t>
  </si>
  <si>
    <t>Fábrica de Ampollas para uso Farmacéutica</t>
  </si>
  <si>
    <t xml:space="preserve">Faymo S.A </t>
  </si>
  <si>
    <t>Longitudinal Sur Km 255</t>
  </si>
  <si>
    <t>71 2241222</t>
  </si>
  <si>
    <t>www.faymo.cl</t>
  </si>
  <si>
    <t>76.837.310-8</t>
  </si>
  <si>
    <t>Fábrica de Muebles y Accesorios de Oficina</t>
  </si>
  <si>
    <t>Santa Magdalena 75 Of 710</t>
  </si>
  <si>
    <t>fda@fda.cl</t>
  </si>
  <si>
    <t>feedback@feedback.cl</t>
  </si>
  <si>
    <t>www.fda.cl</t>
  </si>
  <si>
    <t>77.760.300-0</t>
  </si>
  <si>
    <t>Avda Padre Hurtado Sur 1155</t>
  </si>
  <si>
    <t>federacioncriadores@fcch.cl</t>
  </si>
  <si>
    <t>www.caballoyrodeo.cl</t>
  </si>
  <si>
    <t>73.044.000-6</t>
  </si>
  <si>
    <t>Federación Gremial Nacional de Productores de Fruta F.G.</t>
  </si>
  <si>
    <t>San Antonio 220 Of 301</t>
  </si>
  <si>
    <t>info@fedefruta.cl</t>
  </si>
  <si>
    <t>www.fedefruta.cl</t>
  </si>
  <si>
    <t>71.261.500-1</t>
  </si>
  <si>
    <t>Otras Asociaciones y Edición de Revistas</t>
  </si>
  <si>
    <t>Santa Catalina de Chena 1001</t>
  </si>
  <si>
    <t>gema.navarro@fedex.com</t>
  </si>
  <si>
    <t>www.fedex.com</t>
  </si>
  <si>
    <t>76.754.296-8</t>
  </si>
  <si>
    <t>Transporte Nacional e Internacional de Documentos, Muestras y Carga</t>
  </si>
  <si>
    <t>ISO 9001: 2008- ISO 50001 ( Eficiencia Energética )</t>
  </si>
  <si>
    <t>BRTUV NORD - AENOR</t>
  </si>
  <si>
    <t>Las Nieves 3331</t>
  </si>
  <si>
    <t>www.feedback.cl</t>
  </si>
  <si>
    <t>96.851.200-5</t>
  </si>
  <si>
    <t>Asesorías en Comunicaciones</t>
  </si>
  <si>
    <t>Fenasa S.A</t>
  </si>
  <si>
    <t xml:space="preserve">Feria Bernedo S.A </t>
  </si>
  <si>
    <t xml:space="preserve">Feria de Osorno S.A </t>
  </si>
  <si>
    <t xml:space="preserve">Feria La Calera S.A </t>
  </si>
  <si>
    <t xml:space="preserve">Feria Regional San Vicente Ltda </t>
  </si>
  <si>
    <t>Avda Isidora Goyenechea 3621 P 11</t>
  </si>
  <si>
    <t>imail@feller-rate.cl</t>
  </si>
  <si>
    <t>www.feller-rate.cl</t>
  </si>
  <si>
    <t>79.844.680-0</t>
  </si>
  <si>
    <t>Clasificadora de Riesgo</t>
  </si>
  <si>
    <t>San Vicente</t>
  </si>
  <si>
    <t>Obispo Arturo Espinoza Campos 2587</t>
  </si>
  <si>
    <t>gerencia@feltrex.cl</t>
  </si>
  <si>
    <t>92.819.000-5</t>
  </si>
  <si>
    <t>Industria Textil, Instalación, Exportación, Importacón y Comercialización de Pisos, Alfombras y Accesorios</t>
  </si>
  <si>
    <t>Cerro el Altar 3631, Parque Industrial de Curauma</t>
  </si>
  <si>
    <t>32 2182189</t>
  </si>
  <si>
    <t>32 2182195</t>
  </si>
  <si>
    <t>info@fenasa.cl</t>
  </si>
  <si>
    <t>www.fenasa.cl</t>
  </si>
  <si>
    <t>76.762.370-4</t>
  </si>
  <si>
    <t>Ventas al por Mayor y Menor de Artículos de Ferretería</t>
  </si>
  <si>
    <t>Malvoa 586</t>
  </si>
  <si>
    <t>45 2211295 / 45 2212328</t>
  </si>
  <si>
    <t>feriabernedo@tie.cl</t>
  </si>
  <si>
    <t>94.455.000-3</t>
  </si>
  <si>
    <t>Martillo</t>
  </si>
  <si>
    <t>Río Refugio 9653</t>
  </si>
  <si>
    <t>223458300 / 223458311</t>
  </si>
  <si>
    <t>secretariado@feriachilenadellibro.cl</t>
  </si>
  <si>
    <t>www.feriachilenadellibro.cl</t>
  </si>
  <si>
    <t>86.0268.700-9</t>
  </si>
  <si>
    <t>Distribuidora e Importadora de Libros y Revistas</t>
  </si>
  <si>
    <t>Cochrane 460</t>
  </si>
  <si>
    <t>64 2246100 / 64 2269101</t>
  </si>
  <si>
    <t>ivasquez@fossa.cl</t>
  </si>
  <si>
    <t>www.fossa.cl</t>
  </si>
  <si>
    <t>91.237.000-3</t>
  </si>
  <si>
    <t>Avda La Feria 120</t>
  </si>
  <si>
    <t>33 2221360 / 33 2222357</t>
  </si>
  <si>
    <t>ferialacalerasa@gmail.com</t>
  </si>
  <si>
    <t>www.ferialacalera.cl</t>
  </si>
  <si>
    <t>92.469.000-3</t>
  </si>
  <si>
    <t>Feria Ganadera</t>
  </si>
  <si>
    <t>José Miguel Carrera 951</t>
  </si>
  <si>
    <t>72 2571214</t>
  </si>
  <si>
    <t>72 2571214 / 75 2573768</t>
  </si>
  <si>
    <t>78.878.080-K</t>
  </si>
  <si>
    <t>Feria Agrícola y Ganadera</t>
  </si>
  <si>
    <t>Antonio Varas 854 Of 202</t>
  </si>
  <si>
    <t>45 2210530</t>
  </si>
  <si>
    <t>farauca@feriasaraucania.cl</t>
  </si>
  <si>
    <t>www.feriasaraucania.cl</t>
  </si>
  <si>
    <t>96.518.970-K</t>
  </si>
  <si>
    <t>Martillo de Ganado</t>
  </si>
  <si>
    <t xml:space="preserve">Ferias Araucanía S.A </t>
  </si>
  <si>
    <t xml:space="preserve">Ferretería El Aguila S.p.A </t>
  </si>
  <si>
    <t>Mujica 030</t>
  </si>
  <si>
    <t>222223851 / 228629500</t>
  </si>
  <si>
    <t>ventas@fernandezfica.cl</t>
  </si>
  <si>
    <t>www.fernandezfica.cl</t>
  </si>
  <si>
    <t>84.303.100-5</t>
  </si>
  <si>
    <t>Ingeniería Eléctrica y Electrónica</t>
  </si>
  <si>
    <t>Santa Elena 1866</t>
  </si>
  <si>
    <t>baldrich@baldrich.cl</t>
  </si>
  <si>
    <t>www.baldrich.cl</t>
  </si>
  <si>
    <t>78.537.080-5</t>
  </si>
  <si>
    <t>Mecanización de Correspondencia e Impresión Láser Variable</t>
  </si>
  <si>
    <t>Avda Presidente Kennedy 7308</t>
  </si>
  <si>
    <t>contacto@fernandomayer.cl</t>
  </si>
  <si>
    <t>www.fernandomayer.cl</t>
  </si>
  <si>
    <t>92.772.000-0</t>
  </si>
  <si>
    <t>Equipamiento Integral de Oficinas, Auditorios y Clínicas</t>
  </si>
  <si>
    <t>Orinoco 90</t>
  </si>
  <si>
    <t>fn@fn.cl</t>
  </si>
  <si>
    <t>www.fn.cl</t>
  </si>
  <si>
    <t>77.411.240-5</t>
  </si>
  <si>
    <t>Abogados, Servicios Jurídicos</t>
  </si>
  <si>
    <t>Avda Pdte Eduardo Frei Montalva 6008</t>
  </si>
  <si>
    <t>feram@feram.cl</t>
  </si>
  <si>
    <t>www.feram.cl</t>
  </si>
  <si>
    <t>95.229.000-2</t>
  </si>
  <si>
    <t>Ferretería Técnica Industrial</t>
  </si>
  <si>
    <t>Avda Manuel Antonio Matta 067</t>
  </si>
  <si>
    <t>227260700 / 227260701</t>
  </si>
  <si>
    <t>ferreteria@puntomaestro.cl / ventaempresas@puntomaestro.cl</t>
  </si>
  <si>
    <t>www.puntomaestro.cl</t>
  </si>
  <si>
    <t>94.707.000-2</t>
  </si>
  <si>
    <t>Avda Colón 204</t>
  </si>
  <si>
    <t>61 2256100</t>
  </si>
  <si>
    <t>secretaria@aguila.cl</t>
  </si>
  <si>
    <t>www.aguila.cl</t>
  </si>
  <si>
    <t>83.957.900-4</t>
  </si>
  <si>
    <t>Ferretería y Materiales de Construcción</t>
  </si>
  <si>
    <t>Avda Pdte Eduardo Frei Montalva 7050</t>
  </si>
  <si>
    <t>fertec@fertec.cl</t>
  </si>
  <si>
    <t>www.fertec.cl</t>
  </si>
  <si>
    <t>99.552.660-3</t>
  </si>
  <si>
    <t>Ferretería Las Dos Estrellas  S.A</t>
  </si>
  <si>
    <t>Avda Sta Rosa 2001</t>
  </si>
  <si>
    <t>225568998 / 225566164</t>
  </si>
  <si>
    <t>ferreteria@dosestrellas.cl</t>
  </si>
  <si>
    <t>93.631.000-1</t>
  </si>
  <si>
    <t>Ferretería</t>
  </si>
  <si>
    <t>Avda Lib. Bernardo O´Higgins 2259</t>
  </si>
  <si>
    <t>contacto@villar.cl</t>
  </si>
  <si>
    <t>www.villar.cl</t>
  </si>
  <si>
    <t>81.756.300-7</t>
  </si>
  <si>
    <t>Lira 919</t>
  </si>
  <si>
    <t>iandrade@ferreteriasantiago.cl</t>
  </si>
  <si>
    <t>www.ferreteriasantiago.cl</t>
  </si>
  <si>
    <t>91.361.000-8</t>
  </si>
  <si>
    <t>Avda Eduardo Frei Montalva 1352</t>
  </si>
  <si>
    <t>central@geyger.cl</t>
  </si>
  <si>
    <t>80.403.100-6</t>
  </si>
  <si>
    <t>Ferretería Industrial, Suministros, Convenios y Licitaciones</t>
  </si>
  <si>
    <t>San Borja 750</t>
  </si>
  <si>
    <t>www.fepasa.com</t>
  </si>
  <si>
    <t>96.684.580-5</t>
  </si>
  <si>
    <t>Panamericana Norte Km 17 1/2, Santa Isabel Sitio K Galpón B</t>
  </si>
  <si>
    <t>227389024 / 227389070</t>
  </si>
  <si>
    <t>admin@ferrocast.cl</t>
  </si>
  <si>
    <t>www.ferrocast.cl</t>
  </si>
  <si>
    <t>76.664.080-K</t>
  </si>
  <si>
    <t>Avda General Bustamante 728</t>
  </si>
  <si>
    <t>222237100 / 222230041</t>
  </si>
  <si>
    <t>ferrolusac@ferrolusac.cl</t>
  </si>
  <si>
    <t>www.ferrolusac.cl</t>
  </si>
  <si>
    <t>96.596.450-9</t>
  </si>
  <si>
    <t xml:space="preserve">Fesanco S.p.A </t>
  </si>
  <si>
    <t>Avda Vitacura 2736 P 4</t>
  </si>
  <si>
    <t>andrea.jara@ferostaal-trading.com</t>
  </si>
  <si>
    <t>www.ferostaal.cl</t>
  </si>
  <si>
    <t>91.336.000-1</t>
  </si>
  <si>
    <t>Cerro El Plomo 3679, Parque Industrial Curauma</t>
  </si>
  <si>
    <t>32 2998600</t>
  </si>
  <si>
    <t>fesanco@fesanco.cl</t>
  </si>
  <si>
    <t>fibra@fibra.cl</t>
  </si>
  <si>
    <t>www.fesanco.cl</t>
  </si>
  <si>
    <t>96.852.610-3</t>
  </si>
  <si>
    <t>Venta de Maquinaria y Repuestos</t>
  </si>
  <si>
    <t>Avda Américo Vespucio 760</t>
  </si>
  <si>
    <t>226902800 / 226902801 / 226902810</t>
  </si>
  <si>
    <t>www.festo.com</t>
  </si>
  <si>
    <t>clofcl@festo.com / ventas.cl@festo.com</t>
  </si>
  <si>
    <t>96.951.450-8</t>
  </si>
  <si>
    <t>Automatización Industrial</t>
  </si>
  <si>
    <t>Hendaya 60 Of 402</t>
  </si>
  <si>
    <t>224704700 / 224704758</t>
  </si>
  <si>
    <t>santiago@fgrchile.cl</t>
  </si>
  <si>
    <t>www.globalrisk.cl</t>
  </si>
  <si>
    <t>78.734.200-0</t>
  </si>
  <si>
    <t>Liquidadores de Seguros</t>
  </si>
  <si>
    <t>Camino Santa Margarita 0750</t>
  </si>
  <si>
    <t>www.fibra.cl</t>
  </si>
  <si>
    <t>79.820.020-8</t>
  </si>
  <si>
    <t>Fabricación de Otros Artículos Plásticos</t>
  </si>
  <si>
    <t>Santa Isabel 0308</t>
  </si>
  <si>
    <t>226341427 / 222222107</t>
  </si>
  <si>
    <t>fibrasport@hotmail.com / info@fibrasport.cl</t>
  </si>
  <si>
    <t>www.fibrasport.cl</t>
  </si>
  <si>
    <t>76.549.080-4</t>
  </si>
  <si>
    <t>Serafín Zamora 0310</t>
  </si>
  <si>
    <t>fibratex@fibratex.cl / fibratex@gmail.com</t>
  </si>
  <si>
    <t>www.fibratex.cl</t>
  </si>
  <si>
    <t>93.209.000-7</t>
  </si>
  <si>
    <t>Arriendo de Bienes Inmuebles sin Amoblar</t>
  </si>
  <si>
    <t>Avda Linares 0226</t>
  </si>
  <si>
    <t>mcortes@fibrosonoco.cl</t>
  </si>
  <si>
    <t>www.fobrosonoco.cl</t>
  </si>
  <si>
    <t>96.810.510-8</t>
  </si>
  <si>
    <t>Fabricación, Elaboración y Comercialización de Envases de Papel de Cartón</t>
  </si>
  <si>
    <t xml:space="preserve">FICCUS </t>
  </si>
  <si>
    <t>Infante 0400</t>
  </si>
  <si>
    <t>32 2920777</t>
  </si>
  <si>
    <t>32 2920332</t>
  </si>
  <si>
    <t>info@ficcus.cl</t>
  </si>
  <si>
    <t>www.ficcus.cl</t>
  </si>
  <si>
    <t>www.fidelis.cl</t>
  </si>
  <si>
    <t>82.164.300-7</t>
  </si>
  <si>
    <t>Venta al por Mayor de Productos Textiles, Prendas de Vestir,  Calzado, Accesorios y Perfumería</t>
  </si>
  <si>
    <t>Avda Del Valle Sur 577 Of 503</t>
  </si>
  <si>
    <t>iross@fidelis.cl</t>
  </si>
  <si>
    <t>96.927.850-2</t>
  </si>
  <si>
    <t>Asesorías de Marketing y Fidelización</t>
  </si>
  <si>
    <t>Huérfanos 1160 P 2 Of 214</t>
  </si>
  <si>
    <t>226988125 / 226986550</t>
  </si>
  <si>
    <t>isabel.olmos@af.cl</t>
  </si>
  <si>
    <t>83.397.500-5</t>
  </si>
  <si>
    <t>Carga Aérea</t>
  </si>
  <si>
    <t>Cerro El Roble 9640-C</t>
  </si>
  <si>
    <t>ximena@steelfix.cl</t>
  </si>
  <si>
    <t>www.steelfix.cl</t>
  </si>
  <si>
    <t>96.554.050-4</t>
  </si>
  <si>
    <t>Distribuidora de Materiales para la Construcción</t>
  </si>
  <si>
    <t>Caupolican 9951 Bodegas 1 y 2</t>
  </si>
  <si>
    <t>info@filagroup.cl</t>
  </si>
  <si>
    <t>www.filagroup.cl</t>
  </si>
  <si>
    <t>77.462.370-1</t>
  </si>
  <si>
    <t>Comercializadora de Lápices</t>
  </si>
  <si>
    <t>Avda Pedro  Aguirre Cerda 5501</t>
  </si>
  <si>
    <t>contacto@filterprint.cl</t>
  </si>
  <si>
    <t>www.filterprint.cl</t>
  </si>
  <si>
    <t>86.304.100-7</t>
  </si>
  <si>
    <t>Impresora de Tripas Sintéticas</t>
  </si>
  <si>
    <t>Avda Lo Ovalle 0178</t>
  </si>
  <si>
    <t>225212719 / 225213680 / 225219873</t>
  </si>
  <si>
    <t>225219924 / 225210901</t>
  </si>
  <si>
    <t>nfo@filtrosmarticorena.cl / ventas@filtrosmarticorena.cl</t>
  </si>
  <si>
    <t>www.filtrosmarticorena.cl</t>
  </si>
  <si>
    <t>84.652.600-5</t>
  </si>
  <si>
    <t>Fábrica de Filtros</t>
  </si>
  <si>
    <t>Avda Isidora Goyenechea 3477, P 11</t>
  </si>
  <si>
    <t>contacto@fynsa.cl</t>
  </si>
  <si>
    <t>www.finsa.cl</t>
  </si>
  <si>
    <t>95.319.000-1</t>
  </si>
  <si>
    <t>Agustinas 1070 of 427</t>
  </si>
  <si>
    <t>fsilva@firestop.cl</t>
  </si>
  <si>
    <t>www.firestop.cl</t>
  </si>
  <si>
    <t>96.928.460-K</t>
  </si>
  <si>
    <t>Prevención contra Incendios</t>
  </si>
  <si>
    <t>Coronel Pereira 72 Of 303</t>
  </si>
  <si>
    <t>astraub@firstfinancial.cl</t>
  </si>
  <si>
    <t>www.firsfinancial.cl</t>
  </si>
  <si>
    <t>96.917.040-K</t>
  </si>
  <si>
    <t>Prestaciones de Asesoría</t>
  </si>
  <si>
    <t xml:space="preserve">First Rent a Car </t>
  </si>
  <si>
    <t xml:space="preserve">First Security S.A  </t>
  </si>
  <si>
    <t>Cochrane 862</t>
  </si>
  <si>
    <t>41 2223121 / 41 2237299</t>
  </si>
  <si>
    <t>plataformacomercial@first.cl / gsobarzo@first.cl</t>
  </si>
  <si>
    <t>www.first.cl</t>
  </si>
  <si>
    <t>89.135.000-7</t>
  </si>
  <si>
    <t>Arlegui 646 Of 301</t>
  </si>
  <si>
    <t>32 2383100 / 32 2383128</t>
  </si>
  <si>
    <t>controlcuentas@firstsecurity.cl</t>
  </si>
  <si>
    <t>www.firstsecurity.cl</t>
  </si>
  <si>
    <t>99.528.470-7</t>
  </si>
  <si>
    <t>Recursos Humanos, Asesorías y Recursos Técnicos en Seguridad Privada; Recursos de Capacitación</t>
  </si>
  <si>
    <t>Tenderini 187</t>
  </si>
  <si>
    <t>info@fisa.cl</t>
  </si>
  <si>
    <t>www.fisa.cl</t>
  </si>
  <si>
    <t>96.955.780-0</t>
  </si>
  <si>
    <t>Organización de Ferias, Eventos y Congresos Internacionales</t>
  </si>
  <si>
    <t>Fitch Chile Clasificadora de Riesgo Ltda</t>
  </si>
  <si>
    <t>Alcántara 200 Of 202</t>
  </si>
  <si>
    <t>marco.miranda@fitchrating.com</t>
  </si>
  <si>
    <t>www.fitchratings.cl</t>
  </si>
  <si>
    <t>79.836.420-0</t>
  </si>
  <si>
    <t>Santa Elena 1347</t>
  </si>
  <si>
    <t>fitvalv@fitvalv.cl</t>
  </si>
  <si>
    <t>www.fitvalv.cl</t>
  </si>
  <si>
    <t>85.120.600-0</t>
  </si>
  <si>
    <t>Importadores de Válvulas e Instrumentación</t>
  </si>
  <si>
    <t xml:space="preserve">Flexibles Covarrubias Ltda </t>
  </si>
  <si>
    <t>Avda Vitacura 5728</t>
  </si>
  <si>
    <t>felipe.gomez@tenisygolf.cl</t>
  </si>
  <si>
    <t>www.tenisygolf.cl</t>
  </si>
  <si>
    <t>76.328.315-1</t>
  </si>
  <si>
    <t>Tienda Deportiva</t>
  </si>
  <si>
    <t>Fresia1221</t>
  </si>
  <si>
    <t>mhernandez@fleischmann.cl / info@fleischmann.cl</t>
  </si>
  <si>
    <t>www.fleischmann.cl</t>
  </si>
  <si>
    <t>84.071.600-7</t>
  </si>
  <si>
    <t>Ingeniería en Electricidad, Montajes Eléctricos y Climatización</t>
  </si>
  <si>
    <t>Avda Apoquindo 6550 P 10</t>
  </si>
  <si>
    <t>info@flesan.cl / alejandra@flesan.cl</t>
  </si>
  <si>
    <t>www.flesan.cl</t>
  </si>
  <si>
    <t>76.259.040-9</t>
  </si>
  <si>
    <t>Demolición, Anclaje, Cortes Diamantados, Obras Civiles, Maquinaria, Movimientos de Tierra, Pilas, Muros Colgados, Restauraciones, Urbanizaciones, Eistu, Servicios Ambientales</t>
  </si>
  <si>
    <t>Independencia 1923</t>
  </si>
  <si>
    <t>32 2450080 / 32 2450081</t>
  </si>
  <si>
    <t>ventascovarrubias@gmail.com</t>
  </si>
  <si>
    <t>www.flexiblescovarrubias.cl</t>
  </si>
  <si>
    <t>78.304.990-2</t>
  </si>
  <si>
    <t>Hidráulica</t>
  </si>
  <si>
    <t>Caupolican 9801, Parque Industrial Buenaventura</t>
  </si>
  <si>
    <t>www.flintgroup.com</t>
  </si>
  <si>
    <t>78.910.210-4</t>
  </si>
  <si>
    <t>Importación, Exportación y Venta de productos de Artes Gráficas</t>
  </si>
  <si>
    <t>Camino El Alba 8760 Of 301</t>
  </si>
  <si>
    <t>cgarcia@flixmedia.cl</t>
  </si>
  <si>
    <t>www.flixmedia.cl</t>
  </si>
  <si>
    <t>96.968.870-0</t>
  </si>
  <si>
    <t>Avda Rolando Petersen 1426</t>
  </si>
  <si>
    <t>226431007 / 226442518</t>
  </si>
  <si>
    <t>ventas@barracalaestrella.cl</t>
  </si>
  <si>
    <t>www.barracalaestrella.cl</t>
  </si>
  <si>
    <t>78.132.370-5</t>
  </si>
  <si>
    <t>Materiales de Construcción - Barraca de Madera</t>
  </si>
  <si>
    <t>Diagonal La Estrella 8548</t>
  </si>
  <si>
    <t>tesoreria@florescorp.cl / comex@florescorp.cl</t>
  </si>
  <si>
    <t>www.florescorp.cl</t>
  </si>
  <si>
    <t>92.987.000-K</t>
  </si>
  <si>
    <t>Fábrica de Prendas de Vestir, Exportaciones, Venta de Productos y Asesoramiento Empresarial</t>
  </si>
  <si>
    <t>Avda El Bosque Norte 500 P 9</t>
  </si>
  <si>
    <t>comunicaciones.chile@flsmidth.com</t>
  </si>
  <si>
    <t>www.flsmidth.com</t>
  </si>
  <si>
    <t>89.664.200-6</t>
  </si>
  <si>
    <t>Maquinaria de Construcción, Minería y Exportación</t>
  </si>
  <si>
    <t>Los Gobelinos 2512 Local 2-P</t>
  </si>
  <si>
    <t>222418877 / 229582300</t>
  </si>
  <si>
    <t>fluitek@fluitek.cl</t>
  </si>
  <si>
    <t>www.fluitek.cl</t>
  </si>
  <si>
    <t>96.946.910-3</t>
  </si>
  <si>
    <t>Repuestos para Maquinarias</t>
  </si>
  <si>
    <t>Reyes Lavalle 3340 P 7</t>
  </si>
  <si>
    <t>www.fluor.com</t>
  </si>
  <si>
    <t>85.555.900-5</t>
  </si>
  <si>
    <t>ISO 9001: 2008- ISO 14001- OHSAS 18001</t>
  </si>
  <si>
    <t>Det Norske Veritas          ( DNV )</t>
  </si>
  <si>
    <t>Avda Alcalde Carlos Valdovinos 3346</t>
  </si>
  <si>
    <t>Pedro A. Cerda</t>
  </si>
  <si>
    <t>contacto@fmaindustrial.com</t>
  </si>
  <si>
    <t>www.fmaindustrial.com</t>
  </si>
  <si>
    <t>87.801.300-K</t>
  </si>
  <si>
    <t>Manipuladores de Neumáticos, Enrolladores de Cable</t>
  </si>
  <si>
    <t>Río Refugio 9663, Parque Industrial de Negocios ENEA</t>
  </si>
  <si>
    <t>228299830 / 228299813</t>
  </si>
  <si>
    <t>marcela.a.concha@dupont.com</t>
  </si>
  <si>
    <t>www.fmcbiopolymer.com</t>
  </si>
  <si>
    <t>76.170.898-8</t>
  </si>
  <si>
    <t>El Desarrollo y la Inversión en la Fabricación, Comercialización, Licencia y Distribución de Ingredientes Alimenticios, Colorantes Naturales y Otros</t>
  </si>
  <si>
    <t>varancibia@focusadvisor.cl</t>
  </si>
  <si>
    <t>www.focusadvisor.cl</t>
  </si>
  <si>
    <t>76.159.147-9</t>
  </si>
  <si>
    <t>Búsqueda de Ejecutivos</t>
  </si>
  <si>
    <t>Paseo Bulnes 152</t>
  </si>
  <si>
    <t>librería@fcechile.cl</t>
  </si>
  <si>
    <t>www.fondodeculturaeconomica.cl</t>
  </si>
  <si>
    <t>96.643.240-3</t>
  </si>
  <si>
    <t>Venta, Compra y Edición de Libros</t>
  </si>
  <si>
    <t>Lautaro 365</t>
  </si>
  <si>
    <t>ventas@foodpack.cl / recepcion@foodpack.cl</t>
  </si>
  <si>
    <t>www.foodpack.cl</t>
  </si>
  <si>
    <t>78.493.650-3</t>
  </si>
  <si>
    <t>Impor., Export.y Comercialización de Productos Plásticos, Papeles y Cartones</t>
  </si>
  <si>
    <t xml:space="preserve">Forestal Andes Ltda  </t>
  </si>
  <si>
    <t>Forestal Anchile Ltda</t>
  </si>
  <si>
    <t xml:space="preserve">Foraction Chili S.A </t>
  </si>
  <si>
    <t xml:space="preserve">Food Corp Chile S.A </t>
  </si>
  <si>
    <t>Pedro Aguirre Cerda 995, Sector Lo Rojas</t>
  </si>
  <si>
    <t>41 2922400</t>
  </si>
  <si>
    <t>41 2922401</t>
  </si>
  <si>
    <t>lfuentealba@fcc.cl</t>
  </si>
  <si>
    <t>www.fcc.cl</t>
  </si>
  <si>
    <t>87.913.200-2</t>
  </si>
  <si>
    <t>San Fernando 785, Parque Industrial</t>
  </si>
  <si>
    <t>correo@foodgroup.cl</t>
  </si>
  <si>
    <t>www.foodgroup.cl</t>
  </si>
  <si>
    <t>76.069.192-5</t>
  </si>
  <si>
    <t>Elaboración de Productos Alimenticios en Polvo</t>
  </si>
  <si>
    <t>Bernardo O´Higgins 154, Parque Industrial Los Libertadores</t>
  </si>
  <si>
    <t>www.foraco.com</t>
  </si>
  <si>
    <t>chile@foraco.com</t>
  </si>
  <si>
    <t>96.924.960-K</t>
  </si>
  <si>
    <t>Exploraciones Geológicas, Sondajes, Barrenados, Estudios y Asesorías Técnicas Mineras</t>
  </si>
  <si>
    <t>Los Ríos Parcela 1 Lote B, Ruta160 Km 94</t>
  </si>
  <si>
    <t>Curanilahue</t>
  </si>
  <si>
    <t>41 2178000</t>
  </si>
  <si>
    <t>msaez@foraction.cl</t>
  </si>
  <si>
    <t>www.foractionchili.cl</t>
  </si>
  <si>
    <t>96.876.460-8</t>
  </si>
  <si>
    <t>Procesamiento de Madera y Prodcutos Derivados</t>
  </si>
  <si>
    <t>Sierra Bella 1359</t>
  </si>
  <si>
    <t>225545377 / 225545043</t>
  </si>
  <si>
    <t>forbo@siegling.cl</t>
  </si>
  <si>
    <t>www.forbo.com</t>
  </si>
  <si>
    <t>96.814.510-K</t>
  </si>
  <si>
    <t>Importación, Distribución, Exportación de Cintas y Correas Industriales</t>
  </si>
  <si>
    <t>Enrique Foster Sur 20 P 11 Of 1101</t>
  </si>
  <si>
    <t>229405800 / 229405880</t>
  </si>
  <si>
    <t>acfordcl@ford.com</t>
  </si>
  <si>
    <t>www.ford.cl</t>
  </si>
  <si>
    <t>78.703.910-3</t>
  </si>
  <si>
    <t>Avda Alcalde Carlos Valdovinos 355-375</t>
  </si>
  <si>
    <t>acza@acza.cl / ricardocacho@acza.cl</t>
  </si>
  <si>
    <t>www.acza.cl</t>
  </si>
  <si>
    <t>86.786.300-1</t>
  </si>
  <si>
    <t>Compra, Venta y Elaboración de Maderas</t>
  </si>
  <si>
    <t>Avda Juan Mackenna 1673</t>
  </si>
  <si>
    <t>65 2453700</t>
  </si>
  <si>
    <t>secretaria@f.anchile.cl</t>
  </si>
  <si>
    <t>www.anchile.cl</t>
  </si>
  <si>
    <t>79.909.100-3</t>
  </si>
  <si>
    <t>Forestación y Explotación de Bosques</t>
  </si>
  <si>
    <t>Camino Freire a Barros Arana Km 2</t>
  </si>
  <si>
    <t>Freire</t>
  </si>
  <si>
    <t>45 2378200 / 45 2378299</t>
  </si>
  <si>
    <t>gerencia@forestalandes.cl</t>
  </si>
  <si>
    <t>www.forestalandes.cl</t>
  </si>
  <si>
    <t>77.442.030-4</t>
  </si>
  <si>
    <t xml:space="preserve">Forestal Comaco S.A </t>
  </si>
  <si>
    <t xml:space="preserve">Forestal Diguillín S.A </t>
  </si>
  <si>
    <t xml:space="preserve">Forestal Fatima Ltda </t>
  </si>
  <si>
    <t xml:space="preserve">Forestal Forvir Ltda  </t>
  </si>
  <si>
    <t xml:space="preserve">Forestal Los Lagos S.A </t>
  </si>
  <si>
    <t xml:space="preserve">Forestal Los Robles Ltda </t>
  </si>
  <si>
    <t xml:space="preserve">Forestal Magasa Ltda </t>
  </si>
  <si>
    <t>Avda Dinahue 5389, Sector Industrial</t>
  </si>
  <si>
    <t>41 2569800</t>
  </si>
  <si>
    <t>info@mcondor.cl</t>
  </si>
  <si>
    <t>www.comacoforestal.com</t>
  </si>
  <si>
    <t>79.883.210-7</t>
  </si>
  <si>
    <t>Forestal e Industrial</t>
  </si>
  <si>
    <t>GFA Consulting Group</t>
  </si>
  <si>
    <t>Avda Apoquindo 3200 P 9</t>
  </si>
  <si>
    <t>contact@fds.cl</t>
  </si>
  <si>
    <t>www.fds.cl</t>
  </si>
  <si>
    <t>79.825.060-4</t>
  </si>
  <si>
    <t>Comercio Mayorista de Maderas</t>
  </si>
  <si>
    <t>Avda Las Industrias 13320 ( Ex Ruta 5 Sur, Km 514 )</t>
  </si>
  <si>
    <t>Informaciones@diguillin.cl</t>
  </si>
  <si>
    <t>www.diguillin.com</t>
  </si>
  <si>
    <t>86.300.000-9</t>
  </si>
  <si>
    <t>Comercialización de Maderas, Fabricación de Productos de Madera</t>
  </si>
  <si>
    <t>Los Diaguitas 770, Barrio Industrial</t>
  </si>
  <si>
    <t>45 2392246 / 45 2392044</t>
  </si>
  <si>
    <t>xdelgado@forestalfatima.cl</t>
  </si>
  <si>
    <t>www.forestalfatima.cl</t>
  </si>
  <si>
    <t>77.245.870-3</t>
  </si>
  <si>
    <t>Forestal, Comercial e Industrial, Arriendo de Inmuebles Amoblados</t>
  </si>
  <si>
    <t>FSC- NCH 2796: 2003- NCH 2797: 2009- NCH 2807: 2009- NCH 2825</t>
  </si>
  <si>
    <t>Soil Association Woodmark- Consejo de Producción</t>
  </si>
  <si>
    <t>Ruta 5 Sur  Km 1032</t>
  </si>
  <si>
    <t>65 2232813 / 65 2233382 / 65 2233932</t>
  </si>
  <si>
    <t>jivial@forestalforvir.cl</t>
  </si>
  <si>
    <t>www.forestalforvir.cl</t>
  </si>
  <si>
    <t>79.903.370-4</t>
  </si>
  <si>
    <t>Maderas</t>
  </si>
  <si>
    <t>Panamericana Sur Km 1023,9</t>
  </si>
  <si>
    <t>65 2433370</t>
  </si>
  <si>
    <t>www.forestalloslagos.cl</t>
  </si>
  <si>
    <t>78.049.140-K</t>
  </si>
  <si>
    <t>Forest Stewadship Council ( FSC )</t>
  </si>
  <si>
    <t>Soil Association Certification</t>
  </si>
  <si>
    <t>18 Oriente 1895, Parque Industrial</t>
  </si>
  <si>
    <t>71 2242332 / 71 2240100</t>
  </si>
  <si>
    <t>www.bodegastalca.cl / www.forestallosrobles.cl</t>
  </si>
  <si>
    <t>77.537.050-K</t>
  </si>
  <si>
    <t>Construcción de Casa Prefabricadas y Bodegaje</t>
  </si>
  <si>
    <t>Panamericana Sur Km 676</t>
  </si>
  <si>
    <t>45 2947700</t>
  </si>
  <si>
    <t>gerencia@magasa.cl</t>
  </si>
  <si>
    <t>www.magasa.cl</t>
  </si>
  <si>
    <t>79.788.640-8</t>
  </si>
  <si>
    <t>Fábrica de Muebles e Industria de la Madera</t>
  </si>
  <si>
    <t>Santa Margarita 0330</t>
  </si>
  <si>
    <t>227063120 / 227063129</t>
  </si>
  <si>
    <t>contacto@maderas.cl</t>
  </si>
  <si>
    <t>www.maderas.cl</t>
  </si>
  <si>
    <t>77.161.710-7</t>
  </si>
  <si>
    <t>Aserrado y Elaboración de Madera y Cajones de Madera</t>
  </si>
  <si>
    <t xml:space="preserve">Forestal Russfin Ltda </t>
  </si>
  <si>
    <t xml:space="preserve">Forestal Santa Blanca S.A </t>
  </si>
  <si>
    <t xml:space="preserve">Forestal y Agrícola Los Boldos Ltda </t>
  </si>
  <si>
    <t xml:space="preserve">Forestal Y Papelera Concepcón S.A </t>
  </si>
  <si>
    <t>Fundo Los Treguiles Km 10 s/n</t>
  </si>
  <si>
    <t>71 2671888 / 71 2671312</t>
  </si>
  <si>
    <t>ccornejo@forestalsantablanca.com</t>
  </si>
  <si>
    <t>www.forestalsantablanca.com</t>
  </si>
  <si>
    <t>79.712.980-1</t>
  </si>
  <si>
    <t>Forestal</t>
  </si>
  <si>
    <t>ISO 9001: 2008- ISO 14001: 2004- CERFORT</t>
  </si>
  <si>
    <t>Sección Russfín Km 180, Tierra del Fuego</t>
  </si>
  <si>
    <t>Timaukel</t>
  </si>
  <si>
    <t>61 2229846 / 61 2229847</t>
  </si>
  <si>
    <t>61 2229848</t>
  </si>
  <si>
    <t>itorres@forestalrussfin.cl</t>
  </si>
  <si>
    <t>ww.ignisterra.com / www.paradorussfin.cl</t>
  </si>
  <si>
    <t>78.102.610-7</t>
  </si>
  <si>
    <t>Producción y Comercialización de Maderas</t>
  </si>
  <si>
    <t>Woodmark</t>
  </si>
  <si>
    <t>Avda Luis Pasteur 5280 P 1 Of 103</t>
  </si>
  <si>
    <t>mc@forestalvigo.cl</t>
  </si>
  <si>
    <t>82.846.800-4</t>
  </si>
  <si>
    <t>Caupolicán 1490</t>
  </si>
  <si>
    <t>41 2220066</t>
  </si>
  <si>
    <t>forestallosboldos@gmail.com</t>
  </si>
  <si>
    <t>88.458.300-4</t>
  </si>
  <si>
    <t>Forestal y Comercialización de Maderas en Bruto, Elaboradas e Impregnadas</t>
  </si>
  <si>
    <t>Parque Industrial Escuadron ll Etapa Km 17 1/2</t>
  </si>
  <si>
    <t>41 2885000</t>
  </si>
  <si>
    <t>cambiado@fpc.cl</t>
  </si>
  <si>
    <t>www.fpc.cl</t>
  </si>
  <si>
    <t>96.528.420-6</t>
  </si>
  <si>
    <t>Fabricación, Distribución, Compra Venta, Importación y Exportación de Celulosa y Papel</t>
  </si>
  <si>
    <t>Teatinos 220 P 7 y 8</t>
  </si>
  <si>
    <t>91.553.000-1</t>
  </si>
  <si>
    <t>Silvicultura</t>
  </si>
  <si>
    <t>Camino Santa Rosa s/n , Parcela 6 Ruta G 154</t>
  </si>
  <si>
    <t>forjado@forjados.cl</t>
  </si>
  <si>
    <t>www.forjados.cl</t>
  </si>
  <si>
    <t>96.896.640-5</t>
  </si>
  <si>
    <t>Avda La Dehesa 1201 Torre Norte 213</t>
  </si>
  <si>
    <t>227391421 / 229519150</t>
  </si>
  <si>
    <t>forma@formaexpo.cl</t>
  </si>
  <si>
    <t>www.formaexpo.cl</t>
  </si>
  <si>
    <t>96.512.250-8</t>
  </si>
  <si>
    <t>Diseño, Arquitectura, Construcción, Decoración, Organización de Ferias y Eventos</t>
  </si>
  <si>
    <t>Avda Américo Vespucio 651</t>
  </si>
  <si>
    <t>soluciones@formac.cl</t>
  </si>
  <si>
    <t>www.formac.cl</t>
  </si>
  <si>
    <t>95.672.000-1</t>
  </si>
  <si>
    <t>Huérfanos 1376 P 9</t>
  </si>
  <si>
    <t>224412151 / 224412179</t>
  </si>
  <si>
    <t>forsac@forsac.cmpc.cl</t>
  </si>
  <si>
    <t>www.forsac.com</t>
  </si>
  <si>
    <t>79.943.600-0</t>
  </si>
  <si>
    <t>ISO 9001: 2015- HACCP (Codex Alimentarius)</t>
  </si>
  <si>
    <t>José Ananías 441</t>
  </si>
  <si>
    <t>info@fortalex.cl</t>
  </si>
  <si>
    <t>www.fortalex.cl</t>
  </si>
  <si>
    <t>76.002.259-4</t>
  </si>
  <si>
    <t>Importación y Distribución de Artículos de Alta Seguridad</t>
  </si>
  <si>
    <t>Avda Isidora Goyenechea 3365 P 4</t>
  </si>
  <si>
    <t>www.forum.cl</t>
  </si>
  <si>
    <t>96.678.790-2</t>
  </si>
  <si>
    <t>Avda Departamental 01053</t>
  </si>
  <si>
    <t>contacto@forus.cl</t>
  </si>
  <si>
    <t>www.forus.cl</t>
  </si>
  <si>
    <t>86.963.200-7</t>
  </si>
  <si>
    <t>Fabricación, Importación, Comercialización de Calzado, Vestuario, Implementos Deportivos, Accesorios, Arriendo de Inmuebles e Inversiones</t>
  </si>
  <si>
    <t>Avda General O´Higgins 2165</t>
  </si>
  <si>
    <t>fosfoquim@fosfoquim.cl</t>
  </si>
  <si>
    <t>www.fosfoquim.cl</t>
  </si>
  <si>
    <t>96.515.810-3</t>
  </si>
  <si>
    <t xml:space="preserve">Frigorífico de Osorno  S.A </t>
  </si>
  <si>
    <t xml:space="preserve">Frano Atlagich Marcoch S.A </t>
  </si>
  <si>
    <t>San Antonio 51</t>
  </si>
  <si>
    <t>urzuavallejos2@gmail.com</t>
  </si>
  <si>
    <t>www.multikina.cl / www.maletasshop.cl</t>
  </si>
  <si>
    <t>76.922.910-8</t>
  </si>
  <si>
    <t>Maletería, Accesorios deportivos, Opticos, Fotocopias, Bazar</t>
  </si>
  <si>
    <t>Maule 613</t>
  </si>
  <si>
    <t>225563583 / 225564403 / 225566683</t>
  </si>
  <si>
    <t>recor20@tie.cl</t>
  </si>
  <si>
    <t>84.228.500-3</t>
  </si>
  <si>
    <t>Fotomecánica y Termolaminado</t>
  </si>
  <si>
    <t xml:space="preserve">Franco Fabbri Landi y Otros </t>
  </si>
  <si>
    <t>Caupolicán 554 Local 17</t>
  </si>
  <si>
    <t>41 2914220 / 41 2914221 / 41 2214222</t>
  </si>
  <si>
    <t>41 2214222</t>
  </si>
  <si>
    <t>phanter@phanter.cl</t>
  </si>
  <si>
    <t>www.phanter.cl</t>
  </si>
  <si>
    <t>50.071.640-1</t>
  </si>
  <si>
    <t>Importadores y Representantes</t>
  </si>
  <si>
    <t>Barros Arana 2322.2340</t>
  </si>
  <si>
    <t>58 2222016</t>
  </si>
  <si>
    <t>fatlagich@recauchajenorte.cl</t>
  </si>
  <si>
    <t>96.576.360-0</t>
  </si>
  <si>
    <t>Recauchajes</t>
  </si>
  <si>
    <t>ISO 900: 2008</t>
  </si>
  <si>
    <t>Cerro San Luis 9900</t>
  </si>
  <si>
    <t>contacto@frigomart.cl</t>
  </si>
  <si>
    <t>www.frigomart.cl</t>
  </si>
  <si>
    <t>79.623.790-2</t>
  </si>
  <si>
    <t>Distribuidora de Carnes y Frigorífico</t>
  </si>
  <si>
    <t>Camino El Villorrio Parcela 20</t>
  </si>
  <si>
    <t>Caler de Tango</t>
  </si>
  <si>
    <t>info@frigorent.cl</t>
  </si>
  <si>
    <t>www.frigorent.cl</t>
  </si>
  <si>
    <t>79.894.010-4</t>
  </si>
  <si>
    <t>Congelación y Almacenaje de Productos Congelados</t>
  </si>
  <si>
    <t>Camino Ochagavía 12301</t>
  </si>
  <si>
    <t>225895500 / 225895600</t>
  </si>
  <si>
    <t>felipe.alarcon@aasa.cl</t>
  </si>
  <si>
    <t>84.306.400-0</t>
  </si>
  <si>
    <t>Producción, Procesamiento de carnes Rojas y Productos Cárnicos</t>
  </si>
  <si>
    <t>Francisco del Campo 200</t>
  </si>
  <si>
    <t>64 2269300</t>
  </si>
  <si>
    <t>frigosorno@frigosorno.cl</t>
  </si>
  <si>
    <t>www.frigosorno.cl</t>
  </si>
  <si>
    <t>96.518.090-7</t>
  </si>
  <si>
    <t>Planta Faenadora y Desposte de Ganado</t>
  </si>
  <si>
    <t xml:space="preserve">Frigorífico Temuco S.A </t>
  </si>
  <si>
    <t>Frindt S.A</t>
  </si>
  <si>
    <t xml:space="preserve">Frigorífico Simunovic S.A </t>
  </si>
  <si>
    <t xml:space="preserve">Frigorífico Patagonia S.A </t>
  </si>
  <si>
    <t xml:space="preserve">Frigorífico Natural Fruit Quality Ltda </t>
  </si>
  <si>
    <t xml:space="preserve">Frigorífico La Calera Ltda </t>
  </si>
  <si>
    <t>Avda La Feria 110</t>
  </si>
  <si>
    <t>33 2221798</t>
  </si>
  <si>
    <t>contacto@frigocal.cl / elabbe@frigocal.cl</t>
  </si>
  <si>
    <t>www.frigocal.cl</t>
  </si>
  <si>
    <t>87.526.200-9</t>
  </si>
  <si>
    <t>Frigorífico, Matadero y Carnicería</t>
  </si>
  <si>
    <t>Rengo</t>
  </si>
  <si>
    <t>72 2522094</t>
  </si>
  <si>
    <t>Recepcion@frigoquality.cl / contabilidad@frigoquality.cl</t>
  </si>
  <si>
    <t>77.647.660-9</t>
  </si>
  <si>
    <t>Frigorífico</t>
  </si>
  <si>
    <t>Casas del Rosario BC2, Camino a Quinta de Tilcoco-Rosario</t>
  </si>
  <si>
    <t>John Williams 01</t>
  </si>
  <si>
    <t>71 2722700</t>
  </si>
  <si>
    <t>www.frigorificopatagonia.com</t>
  </si>
  <si>
    <t>99.547.030-6</t>
  </si>
  <si>
    <t>Frigorífico y Faenamiento de Animales, Pieles y Curtiembres</t>
  </si>
  <si>
    <t>Ruta Norte Km 13,7; Norte Río Seco</t>
  </si>
  <si>
    <t>61 2292810</t>
  </si>
  <si>
    <t>nsimunovic@simunovic.cl / secgerencia@simunovic.cl</t>
  </si>
  <si>
    <t>www.simunovic.cl / www.frigorificosimunovic.cl</t>
  </si>
  <si>
    <t>91.730.000-3</t>
  </si>
  <si>
    <t>Exportaciones de Carnes ( Ovinas, Bovina, Cueros y Lanas</t>
  </si>
  <si>
    <t>Avda José Joaquín Prieto Vial 8220</t>
  </si>
  <si>
    <t>225279346 / 225588103</t>
  </si>
  <si>
    <t>frigorificosur@frigorificosur.cl</t>
  </si>
  <si>
    <t>www.frigorificosur.cl</t>
  </si>
  <si>
    <t>81.501.500-2</t>
  </si>
  <si>
    <t>NCh 2861- HACCP Of 2004</t>
  </si>
  <si>
    <t>Altamira 01821</t>
  </si>
  <si>
    <t>45 2644100 / 45 2644161</t>
  </si>
  <si>
    <t>margie.gonzalez@frigotemuco.cl</t>
  </si>
  <si>
    <t>www.frigotemuco.cl</t>
  </si>
  <si>
    <t>96.568.780-7</t>
  </si>
  <si>
    <t>Frigorífico y Planta Faenadora de Carne</t>
  </si>
  <si>
    <t xml:space="preserve">Frima S.A </t>
  </si>
  <si>
    <t>Camino Antiguo a puyehue Km 1 s/n</t>
  </si>
  <si>
    <t>64 2264500</t>
  </si>
  <si>
    <t>info@frima.cl</t>
  </si>
  <si>
    <t>www.procarne.cl /www.frima.cl</t>
  </si>
  <si>
    <t>59.029.140-4</t>
  </si>
  <si>
    <t>Explotación, Industrialización y Comercialización de Recursos Agropecuarios</t>
  </si>
  <si>
    <t>Manuel Rodriguez 1015</t>
  </si>
  <si>
    <t>45 2592310</t>
  </si>
  <si>
    <t>recepcion@frindtsa.cl</t>
  </si>
  <si>
    <t>www.ferreteriafrindt.cl</t>
  </si>
  <si>
    <t>81.151.900-6</t>
  </si>
  <si>
    <t xml:space="preserve">Frutas y Hortalizas del Sur S.A </t>
  </si>
  <si>
    <t xml:space="preserve">Frutas de Curicó Ltda </t>
  </si>
  <si>
    <t>San Martín de Porres 1401, Sector Industrial Puerta Sur</t>
  </si>
  <si>
    <t>contacto@friofood.cl</t>
  </si>
  <si>
    <t>www.friofood.cl / www.friofood.com</t>
  </si>
  <si>
    <t>76.338.736-4</t>
  </si>
  <si>
    <t>Frigorífico, Importación, Distribución y Comercialización de Productos Congelados y Refrigerados</t>
  </si>
  <si>
    <t>Avda Alcalde Alberto Krumm Valencia 0613, Panamericana Sur Km 34</t>
  </si>
  <si>
    <t>francisca.molina@friofort.cl</t>
  </si>
  <si>
    <t>www.friofort.cl</t>
  </si>
  <si>
    <t>96.584.740-5</t>
  </si>
  <si>
    <t>Depósito y Almacenamiento</t>
  </si>
  <si>
    <t>Avda Presidente Riesco 5561 Of 602</t>
  </si>
  <si>
    <t>gabriela.rodriguez@frontaltrust.cl</t>
  </si>
  <si>
    <t>76.423.558-4</t>
  </si>
  <si>
    <t>Administradora de Inversiones  Privados</t>
  </si>
  <si>
    <t>www.frontaltrust.cl</t>
  </si>
  <si>
    <t>Longitudinal Sur Km 194,3</t>
  </si>
  <si>
    <t>75 2311943 / 75 2318705 / 75 2319101</t>
  </si>
  <si>
    <t>frudecur@frutasdecurico.cl / info@frutasdecurico.cl</t>
  </si>
  <si>
    <t>www.frutasdecurico.cl</t>
  </si>
  <si>
    <t>96.560.430-8</t>
  </si>
  <si>
    <t>Agroindustria de Conservas y Deshidratados</t>
  </si>
  <si>
    <t>Avda Luis Pasteur 5280 Of 403</t>
  </si>
  <si>
    <t>info@frutexsa.cl</t>
  </si>
  <si>
    <t>79.749.070-9</t>
  </si>
  <si>
    <t>Exportación de Frutos Secos</t>
  </si>
  <si>
    <t>Ruta 5 Sur Km 390, Cocharcas</t>
  </si>
  <si>
    <t>43 2430150</t>
  </si>
  <si>
    <t>43 2430151</t>
  </si>
  <si>
    <t>www.frusur.cl</t>
  </si>
  <si>
    <t>79.804.220-3</t>
  </si>
  <si>
    <t>Comercializadora, Exportadora, Industrializadora de Servicios</t>
  </si>
  <si>
    <t>BCR</t>
  </si>
  <si>
    <t xml:space="preserve">Frutícola Olmué S.p.A </t>
  </si>
  <si>
    <t xml:space="preserve">Frutícola El Aromo S.A </t>
  </si>
  <si>
    <t>Avda Presidente Riesco 5561  P 13 Of 1301</t>
  </si>
  <si>
    <t>frusan@frusan.cl</t>
  </si>
  <si>
    <t>www.frusan.cl</t>
  </si>
  <si>
    <t>86.381.300-K</t>
  </si>
  <si>
    <t>Comercializadora de Frutas</t>
  </si>
  <si>
    <t>Fundo El Aromo Aurora s/n, San Clemente</t>
  </si>
  <si>
    <t>224302197 / 224302198</t>
  </si>
  <si>
    <t>crebolledo@casaspatronales.com / secretaria@casaspatronales.com</t>
  </si>
  <si>
    <t>www.casaspatronales.com</t>
  </si>
  <si>
    <t>76.936.380-1</t>
  </si>
  <si>
    <t>Frutícola</t>
  </si>
  <si>
    <t>Global G.A.P.- TESCO</t>
  </si>
  <si>
    <t>NSF International Chile S.A. (CMI )</t>
  </si>
  <si>
    <t>Camino a Parque Lantaño 0100</t>
  </si>
  <si>
    <t>42 2427140</t>
  </si>
  <si>
    <t>jroessler@olmue.com / jmcruz@olmue.com</t>
  </si>
  <si>
    <t>www.olmue.com</t>
  </si>
  <si>
    <t>76.078.112-6</t>
  </si>
  <si>
    <t>Agroindustria Exportadora</t>
  </si>
  <si>
    <t>Avda Apoquindo 4775 P 16 Of 1601</t>
  </si>
  <si>
    <t>227072400 / 227076553</t>
  </si>
  <si>
    <t>viconto@viconto.cl</t>
  </si>
  <si>
    <t>www.viconto.cl</t>
  </si>
  <si>
    <t>96.512.190-0</t>
  </si>
  <si>
    <t>Agrícola Industrial</t>
  </si>
  <si>
    <t>Norma Orgánica IMO Fair For Life</t>
  </si>
  <si>
    <t>CPS</t>
  </si>
  <si>
    <t>Avda Las Condes 11380 Of 102</t>
  </si>
  <si>
    <t>atc@atacamagrapes.cl</t>
  </si>
  <si>
    <t>www.atacamagrapes.cl</t>
  </si>
  <si>
    <t>89.470.200-1</t>
  </si>
  <si>
    <t>Inspectorate</t>
  </si>
  <si>
    <t>Avda Isidora Goyenechea 3162 Of 402</t>
  </si>
  <si>
    <t>gmujica@fdi.cl</t>
  </si>
  <si>
    <t>www.binswanger.com</t>
  </si>
  <si>
    <t>79.881.540-7</t>
  </si>
  <si>
    <t>Asesoría Inmobiliaria y Corretaje de Propiedades</t>
  </si>
  <si>
    <t>Avda Providencia 2348 P 5</t>
  </si>
  <si>
    <t>gerencia@fuenzalida.com</t>
  </si>
  <si>
    <t>www.fuenzalida.com</t>
  </si>
  <si>
    <t>78.115.880-1</t>
  </si>
  <si>
    <t>Proyectos Inmobiliarios, Ventas, Arriendos y Administración de Propiedades</t>
  </si>
  <si>
    <t>Marchant Pereira 353</t>
  </si>
  <si>
    <t>info@fullone.cl</t>
  </si>
  <si>
    <t>www.tsfg.cl</t>
  </si>
  <si>
    <t>76.415.990-K</t>
  </si>
  <si>
    <t xml:space="preserve">Fullgraff y Barnechea Ltda </t>
  </si>
  <si>
    <t>Maipú 799</t>
  </si>
  <si>
    <t>41 2229129 / 41 2234815</t>
  </si>
  <si>
    <t>cromoluxm@gmail.com</t>
  </si>
  <si>
    <t>76.053.292-4</t>
  </si>
  <si>
    <t>Tarapacá 777</t>
  </si>
  <si>
    <t>229131080 / 229131087</t>
  </si>
  <si>
    <t>fundaikido@gmail.com</t>
  </si>
  <si>
    <t>www.fundaikidochile.blogspot.cl</t>
  </si>
  <si>
    <t>65.091.249-7</t>
  </si>
  <si>
    <t>Servicios Sociales</t>
  </si>
  <si>
    <t>Avda Rancagua 878</t>
  </si>
  <si>
    <t>contacto@falp.org</t>
  </si>
  <si>
    <t>www.falp.cl</t>
  </si>
  <si>
    <t>70.377.400-8</t>
  </si>
  <si>
    <t>Servicios con Alojamiento</t>
  </si>
  <si>
    <t>Avda Parque Antonio Rabat Sur 6165</t>
  </si>
  <si>
    <t>info@fch.cl</t>
  </si>
  <si>
    <t>www.fch.cl</t>
  </si>
  <si>
    <t>70.300.000-2</t>
  </si>
  <si>
    <t>Julio Prado 1761</t>
  </si>
  <si>
    <t>gerenciageneral@coanil.cl</t>
  </si>
  <si>
    <t>www.coanil.cl</t>
  </si>
  <si>
    <t>70.267.000-4</t>
  </si>
  <si>
    <t>Instituto de Asistencia Social</t>
  </si>
  <si>
    <t>Avda Pocuro 2801</t>
  </si>
  <si>
    <t>elbosque@sanignacio.cl</t>
  </si>
  <si>
    <t>www.sanignacio.cl</t>
  </si>
  <si>
    <t>65.025.633-6</t>
  </si>
  <si>
    <t>Hogar de Cristo 3812</t>
  </si>
  <si>
    <t>225409300 / 225409328</t>
  </si>
  <si>
    <t>sluthan@hogardecristo.cl / hogardecristo@hogardecristo.cl</t>
  </si>
  <si>
    <t>www.hogardecristo.cl</t>
  </si>
  <si>
    <t>81.496.800-6</t>
  </si>
  <si>
    <t>Profesora Amanda Labarca 70</t>
  </si>
  <si>
    <t>www.isaprefundacion.cl</t>
  </si>
  <si>
    <t>71.235.700-2</t>
  </si>
  <si>
    <t>Fundación Educacional Belén</t>
  </si>
  <si>
    <t xml:space="preserve">Fundación Educacional San Antonio </t>
  </si>
  <si>
    <t>Moneda 1958</t>
  </si>
  <si>
    <t>226989553 / 226988867</t>
  </si>
  <si>
    <t>fundacion@beleneduca.cl</t>
  </si>
  <si>
    <t>www.beleneduca.cl</t>
  </si>
  <si>
    <t>74.805.100-7</t>
  </si>
  <si>
    <t>Padre Damián De Veuster 2151</t>
  </si>
  <si>
    <t>rectoria@ssccmanquehue.cl</t>
  </si>
  <si>
    <t>www.ssccmanquehue.cl</t>
  </si>
  <si>
    <t>82.745.200-9</t>
  </si>
  <si>
    <t>Avda Lib. Bernardo O´Higgins 2062</t>
  </si>
  <si>
    <t>224382900 / 224382903</t>
  </si>
  <si>
    <t>colegio@ssccalameda.cl</t>
  </si>
  <si>
    <t>www.ssccalameda.cl</t>
  </si>
  <si>
    <t>81.490.100-9</t>
  </si>
  <si>
    <t>Avda Manquehue Sur 116</t>
  </si>
  <si>
    <t>colegio@ciademaria.cl</t>
  </si>
  <si>
    <t>www.ciademaria.cl</t>
  </si>
  <si>
    <t>65.020.712-2</t>
  </si>
  <si>
    <t>Avda El Rodeo 14200</t>
  </si>
  <si>
    <t>mail@nido.cl</t>
  </si>
  <si>
    <t>www.nido.cl</t>
  </si>
  <si>
    <t>81.623.500-6</t>
  </si>
  <si>
    <t>Avda Centenario 250</t>
  </si>
  <si>
    <t>35 2291641 / 35 2291636 / 35 2291688</t>
  </si>
  <si>
    <t>director.eisa.sanantonio@gmail.com / coviedo@eisasanantonio.cl</t>
  </si>
  <si>
    <t>www.eisasanantonio.cl</t>
  </si>
  <si>
    <t>65.624.710-K</t>
  </si>
  <si>
    <t>Camino Los Trapenses 4007</t>
  </si>
  <si>
    <t>master@scollege.cl</t>
  </si>
  <si>
    <t>www.scollege.cl</t>
  </si>
  <si>
    <t>81.839.900-6</t>
  </si>
  <si>
    <t>Exequiel Fernández 397</t>
  </si>
  <si>
    <t>adm@fundacionlafuente.cl</t>
  </si>
  <si>
    <t>www.fundacionlafuente.cl</t>
  </si>
  <si>
    <t>65.005.530-6</t>
  </si>
  <si>
    <t>Biblioteca, Educación y Cultura</t>
  </si>
  <si>
    <t>Galvarino Gallardo 1690</t>
  </si>
  <si>
    <t>info@eurochile.cl</t>
  </si>
  <si>
    <t>www.eurochile.cl</t>
  </si>
  <si>
    <t>72.151.100-6</t>
  </si>
  <si>
    <t>Avda Apoquindo 3000 P 19</t>
  </si>
  <si>
    <t>contacto@fundacionfuturo.cl</t>
  </si>
  <si>
    <t>www.fundacionfuturo.cl</t>
  </si>
  <si>
    <t>72.461.500-7</t>
  </si>
  <si>
    <t>Fundación</t>
  </si>
  <si>
    <t>Avda Recoleta 1169</t>
  </si>
  <si>
    <t>228208525 / 228208522</t>
  </si>
  <si>
    <t>loreto@fundacionmustakis.com</t>
  </si>
  <si>
    <t>www.fundacionmustakis.com</t>
  </si>
  <si>
    <t>72.251.700-8</t>
  </si>
  <si>
    <t>El Lazo 8545</t>
  </si>
  <si>
    <t>fundacion@gantz.cl / nelson.cornejo@gantz.cl</t>
  </si>
  <si>
    <t>www.gantz.cl</t>
  </si>
  <si>
    <t>70.532.500-6</t>
  </si>
  <si>
    <t>Hospital, Servicio Social sin Alojamiento</t>
  </si>
  <si>
    <t>Avda Apoquindo 6410 Of 213</t>
  </si>
  <si>
    <t>info@generacionempresarial.org</t>
  </si>
  <si>
    <t>www.generacionempresarial.org</t>
  </si>
  <si>
    <t>73.276.200-0</t>
  </si>
  <si>
    <t>Avda Pedro de Valdivia 290</t>
  </si>
  <si>
    <t>www.luiscampino.cl</t>
  </si>
  <si>
    <t>luiscampino@lcampino.cl / eduardo.allan@lcampino.cl</t>
  </si>
  <si>
    <t>81.719.800-7</t>
  </si>
  <si>
    <t>Avda Eliodoro Yañez 1595</t>
  </si>
  <si>
    <t>229993862 / 223540000</t>
  </si>
  <si>
    <t>info@duoc.cl</t>
  </si>
  <si>
    <t>www.duoc.cl</t>
  </si>
  <si>
    <t>72.754.700-2</t>
  </si>
  <si>
    <t>Educación Superior</t>
  </si>
  <si>
    <t>Padre Alonso de Ovalle 1180</t>
  </si>
  <si>
    <t>fintegra@integra.cl</t>
  </si>
  <si>
    <t>www.integra.cl</t>
  </si>
  <si>
    <t>70.574.900-0</t>
  </si>
  <si>
    <t>Establecimiento de Enseñanza Pre Escolar</t>
  </si>
  <si>
    <t>www.invica.cl</t>
  </si>
  <si>
    <t>81.719.700-0</t>
  </si>
  <si>
    <t>Viviendas Sociales</t>
  </si>
  <si>
    <t>Avda Lib. Bernardo O´Higgins 3349</t>
  </si>
  <si>
    <t>227182900 / 227182910</t>
  </si>
  <si>
    <t>direccion@planetariochile.cl</t>
  </si>
  <si>
    <t>www.planetariochile.cl</t>
  </si>
  <si>
    <t>71.250.500-1</t>
  </si>
  <si>
    <t>Cultura</t>
  </si>
  <si>
    <t>Latadía 4602</t>
  </si>
  <si>
    <t>223999600 / 223999602</t>
  </si>
  <si>
    <t>difusion@fundacionsanjose.cl</t>
  </si>
  <si>
    <t>www.fundacionsanjose.cl</t>
  </si>
  <si>
    <t>72.778.300-8</t>
  </si>
  <si>
    <t>Mario Kreutzberger 1531 ( Ex Calle Rosas )</t>
  </si>
  <si>
    <t>prensa@teleton.cl</t>
  </si>
  <si>
    <t>www.teleton.cl</t>
  </si>
  <si>
    <t>71.238.300-3</t>
  </si>
  <si>
    <t xml:space="preserve">Fundación Valparaíso </t>
  </si>
  <si>
    <t>Héctor Calvo 205 , Cerro Bellavista</t>
  </si>
  <si>
    <t>32 2593156</t>
  </si>
  <si>
    <t>32 2593142</t>
  </si>
  <si>
    <t xml:space="preserve">secretaria@fundacionvalparaiso.cl </t>
  </si>
  <si>
    <t>www.fundacionvalparaiso.org / www.capitalcultural.cl</t>
  </si>
  <si>
    <t>74.582.700-4</t>
  </si>
  <si>
    <t>Recuperación de Valores de Arquitectónicos de Valparaíso, Compra y Venta de Souvenirs, Servicios de Publicidad , Turismo y Asesorías Culturales</t>
  </si>
  <si>
    <t>Avda Presidente Errázuriz 3753</t>
  </si>
  <si>
    <t>colegio@villamaria.cl</t>
  </si>
  <si>
    <t>www.villamaria.cl</t>
  </si>
  <si>
    <t>65.047.054-0</t>
  </si>
  <si>
    <t>Avda Carrascal 4873</t>
  </si>
  <si>
    <t>227750674 / 229205314</t>
  </si>
  <si>
    <t>ventas@fundicionalister.cl / sanantonio@fundicionalister.cl</t>
  </si>
  <si>
    <t>www.fundicionalister.cl</t>
  </si>
  <si>
    <t>76.126.310-2</t>
  </si>
  <si>
    <t>Fundición de Metales</t>
  </si>
  <si>
    <t>Antonio Escobar Williams 360</t>
  </si>
  <si>
    <t>225572024 / 226687800</t>
  </si>
  <si>
    <t>ventas@fbruno.cl / m.mercado@fbruno.cl</t>
  </si>
  <si>
    <t>www.fbruno.cl</t>
  </si>
  <si>
    <t>81.347.800-5</t>
  </si>
  <si>
    <t>Fabricación de Productos Metálicos y Fundición</t>
  </si>
  <si>
    <t>José Luis Caro 1521, ( Ex Camino a Valparaíso )</t>
  </si>
  <si>
    <t>jofre@fundicionjofre.cl</t>
  </si>
  <si>
    <t>78.272.510-6</t>
  </si>
  <si>
    <t>Fundición Metálica</t>
  </si>
  <si>
    <t>Balmaceda 2140, Malloco</t>
  </si>
  <si>
    <t>ventas@fundicionlasrosas.cl / secretaria@fundicionlasrosas.cl</t>
  </si>
  <si>
    <t>www.fundicionlasrosas.cl</t>
  </si>
  <si>
    <t>95.065.000-1</t>
  </si>
  <si>
    <t>Calle 3 N° 3020</t>
  </si>
  <si>
    <t>226232706 / 226243425</t>
  </si>
  <si>
    <t>www.fundicionvespucio.cl</t>
  </si>
  <si>
    <t>gerencia@fundicionvespucio.cl / ventas2@fundiscionvespucio.cl</t>
  </si>
  <si>
    <t>79.968.350-4</t>
  </si>
  <si>
    <t>Fundición</t>
  </si>
  <si>
    <t>Avda Lo Sierra 03246</t>
  </si>
  <si>
    <t>lgutierrez@omamet.cl / recepcion@omamet.cl</t>
  </si>
  <si>
    <t>www.omamet.cl</t>
  </si>
  <si>
    <t>77.079.000-K</t>
  </si>
  <si>
    <t>Maestranza y Fundición</t>
  </si>
  <si>
    <t>Gral Urrutia 249</t>
  </si>
  <si>
    <t>228573263 / 228573271</t>
  </si>
  <si>
    <t>ventas@fundinox.cl</t>
  </si>
  <si>
    <t>www.fundinox.cl</t>
  </si>
  <si>
    <t>96.641.980-6</t>
  </si>
  <si>
    <t>Benjamín 2926</t>
  </si>
  <si>
    <t>marisol.mendoza@fusiona.cl</t>
  </si>
  <si>
    <t>www.fusiona.cl</t>
  </si>
  <si>
    <t>76.002.408-2</t>
  </si>
  <si>
    <t>Asesoría, Capacitación, Tecnología de Información y Publicidad</t>
  </si>
  <si>
    <t>Salar de Atacama 1287, Parque Industrial  ENEA</t>
  </si>
  <si>
    <t>cotizacionesfyrma@fyrma.cl</t>
  </si>
  <si>
    <t>www.fyrmagrafica.cl</t>
  </si>
  <si>
    <t>89.046.600-1</t>
  </si>
  <si>
    <t xml:space="preserve">Gala Hotel </t>
  </si>
  <si>
    <t>G y G Thomas Safety S.A</t>
  </si>
  <si>
    <t>Amunategui 29</t>
  </si>
  <si>
    <t>57 2423907</t>
  </si>
  <si>
    <t>ventas.iquique@gygthomas.cl / migattoni@gygthomas.cl</t>
  </si>
  <si>
    <t>www.gygthomas.cl</t>
  </si>
  <si>
    <t>77.646.200-4</t>
  </si>
  <si>
    <t>Fabricación y Distribución de Artículos de Seguridad Industrial</t>
  </si>
  <si>
    <t>Alvarez de Toledo 706</t>
  </si>
  <si>
    <t>224626800/ 224626820</t>
  </si>
  <si>
    <t>recepcion@guante.cl</t>
  </si>
  <si>
    <t>www.gacel.cl</t>
  </si>
  <si>
    <t>76.684.350-6</t>
  </si>
  <si>
    <t>Fabricación y Comercialización de Calzado y Artículos de Piel en General, Sociedad de Inversión</t>
  </si>
  <si>
    <t>Arlegui 273</t>
  </si>
  <si>
    <t>32 2321500</t>
  </si>
  <si>
    <t>galahotel@galahotel.cl</t>
  </si>
  <si>
    <t>www.galahtel.cl</t>
  </si>
  <si>
    <t>96.650-630-K</t>
  </si>
  <si>
    <t>Hotel, Restaurant y Turismo</t>
  </si>
  <si>
    <t>Avda Las Condes 11283</t>
  </si>
  <si>
    <t>magdalena.antosz@galderma.com</t>
  </si>
  <si>
    <t>www.galderma.cl</t>
  </si>
  <si>
    <t>78.786.720-0</t>
  </si>
  <si>
    <t>Farmacéutico</t>
  </si>
  <si>
    <t>Avda Nueva Costanera 3731</t>
  </si>
  <si>
    <t>info@galeriaanimal.com</t>
  </si>
  <si>
    <t>www.galeriaanimal.com</t>
  </si>
  <si>
    <t>76.409.463-8</t>
  </si>
  <si>
    <t>Galería de Arte</t>
  </si>
  <si>
    <t>Avda Alonso de Córdoba 2600 Pisos 1 y 2</t>
  </si>
  <si>
    <t>222062177 / 222346164</t>
  </si>
  <si>
    <t>artespacio@artespacio.cl</t>
  </si>
  <si>
    <t>www.artespacio.cl</t>
  </si>
  <si>
    <t>78.757.330-4</t>
  </si>
  <si>
    <t>Galería de Arte, Compraventa de Objetos de Arte- Exposiciones Arte Contemporáneo</t>
  </si>
  <si>
    <t>Avda Américo Vespucio Norte 2055</t>
  </si>
  <si>
    <t>9 92393502</t>
  </si>
  <si>
    <t>ceciliapalma@galeriaceciliapalma.cl</t>
  </si>
  <si>
    <t>www.galeriaceciliapalma.cl</t>
  </si>
  <si>
    <t>77.330.820-9</t>
  </si>
  <si>
    <t>Francisco de Aguirre 3720 Ofs 03 y 13</t>
  </si>
  <si>
    <t>222467207 /    9 93595653</t>
  </si>
  <si>
    <t>galeriasala@maquehue.net</t>
  </si>
  <si>
    <t>www.galerialasala.cl</t>
  </si>
  <si>
    <t>77.153.060-5</t>
  </si>
  <si>
    <t xml:space="preserve">Galilea S.A de Ingeniería y Construcción </t>
  </si>
  <si>
    <t>Espoz 3125</t>
  </si>
  <si>
    <t>galeria@pready.cl</t>
  </si>
  <si>
    <t>www.galeriapready.cl</t>
  </si>
  <si>
    <t>77.521.640-9</t>
  </si>
  <si>
    <t>3 Oriente 1424</t>
  </si>
  <si>
    <t>71 2514400</t>
  </si>
  <si>
    <t>www.galilea.cl</t>
  </si>
  <si>
    <t>94.636.000-7</t>
  </si>
  <si>
    <t>Avda Padre Alberto Hurtado 1259</t>
  </si>
  <si>
    <t>227793050 / 227794091</t>
  </si>
  <si>
    <t>crom-niq@cromados.cl</t>
  </si>
  <si>
    <t>www.cromados.cl</t>
  </si>
  <si>
    <t>81.763.300-5</t>
  </si>
  <si>
    <t>Servicio de Cromados Niquelados, Venta de Accesorios para Buses y Camiones</t>
  </si>
  <si>
    <t>General Mackenna 1579</t>
  </si>
  <si>
    <t>226990681 / 226969339</t>
  </si>
  <si>
    <t>ventas@galvezehijos.cl</t>
  </si>
  <si>
    <t>www.galvezehijos.cl</t>
  </si>
  <si>
    <t>83.045.600-7</t>
  </si>
  <si>
    <t>Repuestos Industriales</t>
  </si>
  <si>
    <t>Avda Andrés Bello 1245 Of 401</t>
  </si>
  <si>
    <t>www.gamaitaly.cl</t>
  </si>
  <si>
    <t>78.806.090-4</t>
  </si>
  <si>
    <t>Compra y Venta , Distribución de Productos de Peluquería y Electrónicos</t>
  </si>
  <si>
    <t>Avda Las Industrias 12500</t>
  </si>
  <si>
    <t>227433048 / 227434127</t>
  </si>
  <si>
    <t>gamonalhnos@gmail.com</t>
  </si>
  <si>
    <t>79.666.530-0</t>
  </si>
  <si>
    <t>Fabricación y Reparación de Maquinarias Agrícolas</t>
  </si>
  <si>
    <t>Almirante Pastene 333 Of 203</t>
  </si>
  <si>
    <t>recepcion@carnesabaroa.cl</t>
  </si>
  <si>
    <t>www.carnesabaroa.cl</t>
  </si>
  <si>
    <t>79.751.060-2</t>
  </si>
  <si>
    <t>Cerro El Plomo 3729, Parque Industrial Curauma</t>
  </si>
  <si>
    <t>32 2996900</t>
  </si>
  <si>
    <t>32 2996901</t>
  </si>
  <si>
    <t>admin@gandarachile.cl</t>
  </si>
  <si>
    <t>www.gandarachile.cl</t>
  </si>
  <si>
    <t>94.324.000-0</t>
  </si>
  <si>
    <t>Proveedores Marítimos, Pesuqeros, Industriales y Acuicultura</t>
  </si>
  <si>
    <t xml:space="preserve">Gandara Chile S.A </t>
  </si>
  <si>
    <t>Avda Presidente Riesco 5335, P 16</t>
  </si>
  <si>
    <t>225208700 / 225208781</t>
  </si>
  <si>
    <t>fmontaner@arcor.com</t>
  </si>
  <si>
    <t>76.035.178-4</t>
  </si>
  <si>
    <t>Sociedad de Inversiones, Rentistas de Capitales Mobiliarios en General</t>
  </si>
  <si>
    <t>Avda Las Torres 1316, Parque Industrial El Rosal</t>
  </si>
  <si>
    <t>informaciones@garciaburr.cl</t>
  </si>
  <si>
    <t>www.garciaburr.cl / www.ingefix.cl</t>
  </si>
  <si>
    <t>90.839.000-8</t>
  </si>
  <si>
    <t>Representaciones, Importaciones y Exportaciones</t>
  </si>
  <si>
    <t>Los Robles 581, Parque Industrial Aeropuerto</t>
  </si>
  <si>
    <t>contacto@garibaldi.cl</t>
  </si>
  <si>
    <t>www.garibaldi.cl/ www.garibaldi.pe / www.garibaldi.mx</t>
  </si>
  <si>
    <t>92.704.000-K</t>
  </si>
  <si>
    <t xml:space="preserve">Manufacturas, Productos de Acero, Laminados en frío, Zunchos para Embalajes, Materiales para Embalajes, Fortificación, Flejes y Servicio de cortes </t>
  </si>
  <si>
    <t>ANAB ACCREDITED</t>
  </si>
  <si>
    <t>Carlos Fernández Concha 255</t>
  </si>
  <si>
    <t>www.garmendia.cl</t>
  </si>
  <si>
    <t>www.gasmar.cl</t>
  </si>
  <si>
    <t>96.889.950-3</t>
  </si>
  <si>
    <t>Venta y Distribución de Productos de Seguridad Industrial</t>
  </si>
  <si>
    <t xml:space="preserve">Gas Sur S.A </t>
  </si>
  <si>
    <t>Avda Gran Bretaña 5691</t>
  </si>
  <si>
    <t>41 2660990</t>
  </si>
  <si>
    <t>gassur@gassur.cl</t>
  </si>
  <si>
    <t>www.gassur.cl</t>
  </si>
  <si>
    <t>96.853.490-4</t>
  </si>
  <si>
    <t>Distribución y Comercialización de Gas Natural</t>
  </si>
  <si>
    <t>600 8222222 / 226944444</t>
  </si>
  <si>
    <t>servicoalcliente@gasco.cl</t>
  </si>
  <si>
    <t>www.gasco.cl / www.empresasgasco.com</t>
  </si>
  <si>
    <t>96.568.740-8</t>
  </si>
  <si>
    <t>Producción y Distribución de Gas</t>
  </si>
  <si>
    <t>Avda Apoquindo 3200 P 7</t>
  </si>
  <si>
    <t>principal@gasmar.cl</t>
  </si>
  <si>
    <t>96.636.520-K</t>
  </si>
  <si>
    <t>Almacenamiento, Comercialización y Distribución de Gases</t>
  </si>
  <si>
    <t>Avda Chena 11650, Parque Industrial Puerta Sur</t>
  </si>
  <si>
    <t>223665983 / 223665976</t>
  </si>
  <si>
    <t>lucia.vasquez@gasandes.cl</t>
  </si>
  <si>
    <t>96.721.360-8</t>
  </si>
  <si>
    <t>Transporte de Gas Natural</t>
  </si>
  <si>
    <t>Gasttón Saldías Navarrete y Cía Ltda</t>
  </si>
  <si>
    <t xml:space="preserve">Gas Valpo S.p.A </t>
  </si>
  <si>
    <t xml:space="preserve">Gavina Sens </t>
  </si>
  <si>
    <t>Paicaví 1966</t>
  </si>
  <si>
    <t>41 2228728 / 41 2241645</t>
  </si>
  <si>
    <t>41 2241645 / 41 2910748</t>
  </si>
  <si>
    <t>gsaldias@gspublicidad.cl</t>
  </si>
  <si>
    <t>www.gspublibicidad.cl</t>
  </si>
  <si>
    <t>78.456.430-4</t>
  </si>
  <si>
    <t>Fábrica y Arriendo de letreros</t>
  </si>
  <si>
    <t>Camino Internacional 1420, Reñaca Alto</t>
  </si>
  <si>
    <t>32 2277000 / 600 6007000</t>
  </si>
  <si>
    <t>servicioalcliente@gasvalpo.cl</t>
  </si>
  <si>
    <t>www.gasvalpo.cl</t>
  </si>
  <si>
    <t>96.960.800-6</t>
  </si>
  <si>
    <t>General Oscar Bonilla 9469</t>
  </si>
  <si>
    <t>contacto.chile@gategroup.com</t>
  </si>
  <si>
    <t>www.gategroup.com</t>
  </si>
  <si>
    <t>85.628.800-5</t>
  </si>
  <si>
    <t>Elaboración de Alimentos para Pasajeros de Aviones        ( Catering )</t>
  </si>
  <si>
    <t>Avda Nueva Los leones 07 p 10</t>
  </si>
  <si>
    <t>www.gavagroup.com</t>
  </si>
  <si>
    <t>79.803.210-0</t>
  </si>
  <si>
    <t>Agencia de Transportes Aéreos, Marítimos y Otros</t>
  </si>
  <si>
    <t>Arturo Prat 1497</t>
  </si>
  <si>
    <t>57 2393030</t>
  </si>
  <si>
    <t>reservas@gavina.cl / asistentegerencia@gavina.cl</t>
  </si>
  <si>
    <t>www.gavina.cl</t>
  </si>
  <si>
    <t>96.664.060-K</t>
  </si>
  <si>
    <t>Hotel Restaurant y Centro de Convenciones</t>
  </si>
  <si>
    <t>Camino El Otoño 525, Panamericana Norte Km 22</t>
  </si>
  <si>
    <t>cristian.salas@gcpat.com</t>
  </si>
  <si>
    <t>www,graceconstruction.com / www.grace.com</t>
  </si>
  <si>
    <t>88.543.300-6</t>
  </si>
  <si>
    <t>Fabricación y Comercializavción de Productos Químicos</t>
  </si>
  <si>
    <t>BVQI Chile S.A</t>
  </si>
  <si>
    <t>G4S Security Services Ltda</t>
  </si>
  <si>
    <t>Avda Zañartu 1680</t>
  </si>
  <si>
    <t>andrea.jimenez@cl.g4s.com</t>
  </si>
  <si>
    <t>www.g4s.cl</t>
  </si>
  <si>
    <t>89.852.800-6</t>
  </si>
  <si>
    <t>Candelaria Goyenechea 3900 Of 203</t>
  </si>
  <si>
    <t>santiago@g2ocean.com</t>
  </si>
  <si>
    <t>www.g2ocean.com</t>
  </si>
  <si>
    <t>79.970.530-3</t>
  </si>
  <si>
    <t>Parinacota 341 Pmódulo 1, Condominio Industrial Ojos del Salado 1</t>
  </si>
  <si>
    <t>wschile.info@gea.com</t>
  </si>
  <si>
    <t>www.gea-westfalia.cl</t>
  </si>
  <si>
    <t>96.573.980-7</t>
  </si>
  <si>
    <t>Venta de Maquinaria, Repuestos,  Accesorios y Servicio Técnico</t>
  </si>
  <si>
    <t>Ojos del Salado 0800</t>
  </si>
  <si>
    <t>www.gebocermex.com</t>
  </si>
  <si>
    <t>96.708.210-4</t>
  </si>
  <si>
    <t>Ingeniería, Transportadores, Asesorías y Sistemas</t>
  </si>
  <si>
    <t>Avda Santa cCara 301 Of 5805</t>
  </si>
  <si>
    <t>gedesa@entelchile.net</t>
  </si>
  <si>
    <t>96.804.350-1</t>
  </si>
  <si>
    <t>Matías Causiño 101</t>
  </si>
  <si>
    <t>infomd@mundodulce.cl / sugerencias@gelatos.cl</t>
  </si>
  <si>
    <t>96.850.580-7</t>
  </si>
  <si>
    <t>Comercialización de Helados y Servicios de Comidas y Bebidas</t>
  </si>
  <si>
    <t>Nueva Tajamar 555 P 6</t>
  </si>
  <si>
    <t>gemines@gemines.cl / gmarquez@gemines.cl</t>
  </si>
  <si>
    <t>www.gemines.cl</t>
  </si>
  <si>
    <t>83.560.700-3</t>
  </si>
  <si>
    <t>Asesorías Económicas Financieras Integrales</t>
  </si>
  <si>
    <t>Avda Pedro Montt 1365</t>
  </si>
  <si>
    <t>administracion@gemoflex.cl</t>
  </si>
  <si>
    <t>www.gemoflex.cl</t>
  </si>
  <si>
    <t>95.841.000-K</t>
  </si>
  <si>
    <t>Fábrica de Flexibles</t>
  </si>
  <si>
    <t>contacto@genera.cl</t>
  </si>
  <si>
    <t>www.genera.cl</t>
  </si>
  <si>
    <t>79.760.110-1</t>
  </si>
  <si>
    <t>Ingeniería Computacional</t>
  </si>
  <si>
    <t>Avda Del Parque 5275 Of 04, Piso Zócalo, Ciudad Empresarial</t>
  </si>
  <si>
    <t>Avda Isidora Goyenechea 2800 P 21</t>
  </si>
  <si>
    <t>226526500 / 226526505</t>
  </si>
  <si>
    <t>www.ge.com</t>
  </si>
  <si>
    <t>59.010.820-0</t>
  </si>
  <si>
    <t>Servicios de ingeniería y Otros</t>
  </si>
  <si>
    <t>Avda Américo Vespucio 811</t>
  </si>
  <si>
    <t>www.chevrolet.cl</t>
  </si>
  <si>
    <t>93.515.000-0</t>
  </si>
  <si>
    <t>Industria Automotriz</t>
  </si>
  <si>
    <t>Las Esteras Sur 2820</t>
  </si>
  <si>
    <t>info@generaltrade.cl</t>
  </si>
  <si>
    <t>www.generaltrade.cl</t>
  </si>
  <si>
    <t>96.640.940-1</t>
  </si>
  <si>
    <t>Máquinas para Aseo Industrial</t>
  </si>
  <si>
    <t>Las Palmas 323</t>
  </si>
  <si>
    <t>228573623 / 228574003</t>
  </si>
  <si>
    <t>artuvila@frigocar.cl / dcorrea@frigocar.cl</t>
  </si>
  <si>
    <t>www.frigocar.cl</t>
  </si>
  <si>
    <t>96.667.950-6</t>
  </si>
  <si>
    <t>Fábrica de Carrocerías Metálicas</t>
  </si>
  <si>
    <t>Avda Salvador 1105</t>
  </si>
  <si>
    <t>ventas@geocom.cl / maedo@geocom.cl</t>
  </si>
  <si>
    <t>www.geocom.cl</t>
  </si>
  <si>
    <t>96.667.520-9</t>
  </si>
  <si>
    <t>Importación, Exportación y Distribución de Equipos de Ingeniería</t>
  </si>
  <si>
    <t xml:space="preserve">Encomenderos 253 Of 22 </t>
  </si>
  <si>
    <t>www.geodata.it</t>
  </si>
  <si>
    <t>gd-chile@geodata.it</t>
  </si>
  <si>
    <t>59.106.440-1</t>
  </si>
  <si>
    <t>Asesoría t Desarrollo de Proyectos en Ingeniería Civil Geología y Geoingeniería</t>
  </si>
  <si>
    <t>Román Díaz 773</t>
  </si>
  <si>
    <t>geodatos@geodatos.cl</t>
  </si>
  <si>
    <t>www.geodatos.cl</t>
  </si>
  <si>
    <t>88.152.200-4</t>
  </si>
  <si>
    <t>Servicios de Geofísica Terrestre y Aérea, Ingeniería, Prospecciones Mineras, Hidrogeológicas</t>
  </si>
  <si>
    <t>Avda Vitacura 4380 P 9</t>
  </si>
  <si>
    <t>info.ff.cl@geodis.com</t>
  </si>
  <si>
    <t>www.geodis.com</t>
  </si>
  <si>
    <t>79.699.520-3</t>
  </si>
  <si>
    <t>Bureau Veritas ( BVQI )</t>
  </si>
  <si>
    <t>Avda José Miguel Claro 786</t>
  </si>
  <si>
    <t>ventas@geoequipos.cl</t>
  </si>
  <si>
    <t>88.901.300-1</t>
  </si>
  <si>
    <t>Equipos para Topografía y Geología de Exploración</t>
  </si>
  <si>
    <t xml:space="preserve">Georgia Pacific Resinas Ltda </t>
  </si>
  <si>
    <t>Los Aromos 3371</t>
  </si>
  <si>
    <t>San José de Maipo</t>
  </si>
  <si>
    <t>228711727 / 228711538</t>
  </si>
  <si>
    <t>geoestudios@geoestudios.cl</t>
  </si>
  <si>
    <t>geotec@geotec.cl</t>
  </si>
  <si>
    <t>geovia@geovia.cl</t>
  </si>
  <si>
    <t>www.geoestudios.cl</t>
  </si>
  <si>
    <t>76.113.316-0</t>
  </si>
  <si>
    <t>Asesorías Geologicas</t>
  </si>
  <si>
    <t>Evaristo Lillo 78 Of 72</t>
  </si>
  <si>
    <t>222360551 / 222081615</t>
  </si>
  <si>
    <t>info-geo@geoexploraciones.cl</t>
  </si>
  <si>
    <t>www.geoexploraciones.cl</t>
  </si>
  <si>
    <t>83.837.900-0</t>
  </si>
  <si>
    <t>Ingeniería Geofísica, Geodesia, Minas, Geología</t>
  </si>
  <si>
    <t>ISO 9901 OF 2009- ISO 9001: 2008 / BS E</t>
  </si>
  <si>
    <t>Avda Providencia 1650 P 17 Of 1707</t>
  </si>
  <si>
    <t>info@geologica.cl</t>
  </si>
  <si>
    <t>77.805.660-7</t>
  </si>
  <si>
    <t>Estudios Geológicos</t>
  </si>
  <si>
    <t>Lo Fontecilla 101, Of 609</t>
  </si>
  <si>
    <t>contact.chile@geomar.cl</t>
  </si>
  <si>
    <t>www.geomar.cl</t>
  </si>
  <si>
    <t>78.383.620-3</t>
  </si>
  <si>
    <t>Comercialización de Productos Alimenticios Envasados</t>
  </si>
  <si>
    <t>Cochrane 635 Of 603-A</t>
  </si>
  <si>
    <t>41 2209900</t>
  </si>
  <si>
    <t>contacto@gapac.com</t>
  </si>
  <si>
    <t>www.gp.com</t>
  </si>
  <si>
    <t>77.195.620-3</t>
  </si>
  <si>
    <t>Fabricación de Sustancias Químicas Básicas y Servicio de Administración General</t>
  </si>
  <si>
    <t>www.geotec.cl</t>
  </si>
  <si>
    <t>93.545.000-4</t>
  </si>
  <si>
    <t>Servicios Geológicos y Prospección Minera</t>
  </si>
  <si>
    <t>ISO 14001: 1996- OHSAS 18001: 1999- ISO 9001</t>
  </si>
  <si>
    <t>Rivas Vicuña 878</t>
  </si>
  <si>
    <t>227864532 / 227864533</t>
  </si>
  <si>
    <t>www.geovia.cl</t>
  </si>
  <si>
    <t>96.819.670-7</t>
  </si>
  <si>
    <t>Señalización y Demarcación Vial</t>
  </si>
  <si>
    <t>contacto@geovita.cl</t>
  </si>
  <si>
    <t>www.geovita.cl / www.salfacorp.com</t>
  </si>
  <si>
    <t>96.557.400-K</t>
  </si>
  <si>
    <t>Servicio para la Minería e Industria</t>
  </si>
  <si>
    <t>atencionalcliente@xinerlink.cl / ventas@xinerlink.cl</t>
  </si>
  <si>
    <t>223555000 / 223555003</t>
  </si>
  <si>
    <t>Avda Pedro de Valdivia 1370</t>
  </si>
  <si>
    <t>Gepys Empresa de Servicios Transitorios S.p.A</t>
  </si>
  <si>
    <t>www.xinerlink.cl</t>
  </si>
  <si>
    <t>76.730.990-2</t>
  </si>
  <si>
    <t>Empresa de Servicios Transitorios</t>
  </si>
  <si>
    <t xml:space="preserve">Germán Apablaza y Cía Ltda </t>
  </si>
  <si>
    <t>Caupolicán 1559</t>
  </si>
  <si>
    <t>41 2913480   41 2185550</t>
  </si>
  <si>
    <t>apablaza@fundicionimperial.cl / ventas@fundicionimperial.cl</t>
  </si>
  <si>
    <t>www.fundicionimperial.cl</t>
  </si>
  <si>
    <t>80.045.700-9</t>
  </si>
  <si>
    <t xml:space="preserve">Germanischer Lloyd Chile Ltda </t>
  </si>
  <si>
    <t>79.698.100-8</t>
  </si>
  <si>
    <t>Clasificación de Naves</t>
  </si>
  <si>
    <t>Avda José Pedro Alessandri 1620 Of 701</t>
  </si>
  <si>
    <t>gers@gers.cl</t>
  </si>
  <si>
    <t>www.gers.cl</t>
  </si>
  <si>
    <t>76.338.292-3</t>
  </si>
  <si>
    <t>Servicios de Ingeniería, Obras de Ingeniería, Ingeniería Eléctrica</t>
  </si>
  <si>
    <t xml:space="preserve">Gesal </t>
  </si>
  <si>
    <t>Gabriel Cano de Aponte 376, Lomas de San Andrés</t>
  </si>
  <si>
    <t>9 75007197</t>
  </si>
  <si>
    <t>gesalltda@gesalltda.cl / fvejar@gesalltda.cl</t>
  </si>
  <si>
    <t>www.gesalltda.cl</t>
  </si>
  <si>
    <t>77.977.250-0</t>
  </si>
  <si>
    <t>Montaje Industrial</t>
  </si>
  <si>
    <t xml:space="preserve">ISO 9001- ISO 14001- ISO 18001 (En Proceso </t>
  </si>
  <si>
    <t>Ruta 5 Sur Km 38 N° 5018, Linderos</t>
  </si>
  <si>
    <t>gesexsa@gesexsa.com</t>
  </si>
  <si>
    <t>www.gesexsa.com</t>
  </si>
  <si>
    <t>96.867.620-2</t>
  </si>
  <si>
    <t>Enrique Mac-Iver 125 Of 701</t>
  </si>
  <si>
    <t>224201313 / 229638900</t>
  </si>
  <si>
    <t>www.gestionambiente.cl</t>
  </si>
  <si>
    <t>96.929.830-9</t>
  </si>
  <si>
    <t>Servicios de Higiene Urbana, Tratamiento, Reciclaje y Transporte de Residuos Industriales</t>
  </si>
  <si>
    <t>infocl@eurofins.com</t>
  </si>
  <si>
    <t>www.eurofins.cl</t>
  </si>
  <si>
    <t>99.521.990-5</t>
  </si>
  <si>
    <t>NCh 2909- ISO 17025</t>
  </si>
  <si>
    <t>GFK Adimark Chile S.A</t>
  </si>
  <si>
    <t>223555000 / 223555053</t>
  </si>
  <si>
    <t>atencioalcliente@xinerlink.cl / ventas@xinerlink.cl</t>
  </si>
  <si>
    <t>78.092.910-3</t>
  </si>
  <si>
    <t>Cerro Los Cóndores 100</t>
  </si>
  <si>
    <t>gersa@gersa.cl</t>
  </si>
  <si>
    <t>www.gersa.cl</t>
  </si>
  <si>
    <t>96.722.440-5</t>
  </si>
  <si>
    <t xml:space="preserve">Alonso de Córdoba 3788 P 1 y 2 </t>
  </si>
  <si>
    <t>www.grupopatio.cl</t>
  </si>
  <si>
    <t>76.103.415-4</t>
  </si>
  <si>
    <t>José Domingo Cañas 2915</t>
  </si>
  <si>
    <t>info@serviciosexternos.cl</t>
  </si>
  <si>
    <t>www.serviciosexternos.cl</t>
  </si>
  <si>
    <t>76.797.635-6</t>
  </si>
  <si>
    <t>Administración de Recursos Humanos</t>
  </si>
  <si>
    <t>Avda Apoquindo 7935 P 6, Torre A</t>
  </si>
  <si>
    <t>gespania@gespania.cl</t>
  </si>
  <si>
    <t>www.grupoespana.cl</t>
  </si>
  <si>
    <t>76.128.490-8</t>
  </si>
  <si>
    <t>Construcción de Viviendas</t>
  </si>
  <si>
    <t>Enrique Mac-Iver 440 Of 901</t>
  </si>
  <si>
    <t>gcomercial@opengets.cl</t>
  </si>
  <si>
    <t>www.opengets.cl</t>
  </si>
  <si>
    <t>96.950.280-1</t>
  </si>
  <si>
    <t>Desarrollo Software, Proyectos Informáticos, Soluciones de Cobranza</t>
  </si>
  <si>
    <t>Avda Américo Vespucio Sur 100, P 7</t>
  </si>
  <si>
    <t>adimark@adimark.cl</t>
  </si>
  <si>
    <t>www.adimark.com</t>
  </si>
  <si>
    <t>83.625.300-0</t>
  </si>
  <si>
    <t>Investigación de Mercado y Opinión Pública</t>
  </si>
  <si>
    <t>Avda Recoleta 857</t>
  </si>
  <si>
    <t>contacto@eltio.cl</t>
  </si>
  <si>
    <t>www.eltio.cl</t>
  </si>
  <si>
    <t>84.108.700-3</t>
  </si>
  <si>
    <t>Marchant Pereira 367 Of 902</t>
  </si>
  <si>
    <t>hriera@gibbs.cl / secretaria@gibbs.cl</t>
  </si>
  <si>
    <t>www.gibbs.cl</t>
  </si>
  <si>
    <t>96.801.160-K</t>
  </si>
  <si>
    <t>Representaciones Nacionales , Extranjeras e Inspecciones</t>
  </si>
  <si>
    <t>Avda El Cóndor 550 Of 406</t>
  </si>
  <si>
    <t>224026800 / 224026802</t>
  </si>
  <si>
    <t>www.giddingsfruit.com</t>
  </si>
  <si>
    <t>77.522.330-8</t>
  </si>
  <si>
    <t xml:space="preserve">Gidi Confección Industrial Ltda </t>
  </si>
  <si>
    <t>Rengo 36</t>
  </si>
  <si>
    <t>41 2106680</t>
  </si>
  <si>
    <t>gerencia@gidi.cl</t>
  </si>
  <si>
    <t>78.115.130-0</t>
  </si>
  <si>
    <t>Avda Senador Jaime Guzmán Errázuriz 3264</t>
  </si>
  <si>
    <t>rafael.giglio@giglio.cl</t>
  </si>
  <si>
    <t>www.giglio.cl</t>
  </si>
  <si>
    <t>78.535.610-1</t>
  </si>
  <si>
    <t xml:space="preserve">Gilabert y Chávez Alarmas Ltda </t>
  </si>
  <si>
    <t>Freire 180</t>
  </si>
  <si>
    <t>72 2221889 / 72 2584680</t>
  </si>
  <si>
    <t>freire180@gilabertychavez.cl /  jaime.toledo@gilabertychavez.cl</t>
  </si>
  <si>
    <t>www.gilabertychavez.cl</t>
  </si>
  <si>
    <t>77.979.890-9</t>
  </si>
  <si>
    <t>Venta e Instalación de Sistemas de Seguridad</t>
  </si>
  <si>
    <t>Gilabert y Chávez  Ltda - Rancagua</t>
  </si>
  <si>
    <t>03.15.101-7</t>
  </si>
  <si>
    <t>Calle Santa Inés 032, Población Cantillana</t>
  </si>
  <si>
    <t>72 2234100 / 72 2222258</t>
  </si>
  <si>
    <t>72 2222258</t>
  </si>
  <si>
    <t>gych@entelchile.net</t>
  </si>
  <si>
    <t>78.161.540-4</t>
  </si>
  <si>
    <t>Seguridad</t>
  </si>
  <si>
    <t>Avda Fermín Vivaceta 3598</t>
  </si>
  <si>
    <t>prodriguez@federicogili.cl</t>
  </si>
  <si>
    <t>www.federicogili.cl</t>
  </si>
  <si>
    <t>85.915.900-3</t>
  </si>
  <si>
    <t>Importacdora y Exportadora</t>
  </si>
  <si>
    <t>Avda República 146</t>
  </si>
  <si>
    <t>igimport@gimport.cl</t>
  </si>
  <si>
    <t>www.gimport.cl</t>
  </si>
  <si>
    <t>85.426.800-7</t>
  </si>
  <si>
    <t>Importación de Repuestos Automotrices, Venta de Partes y Accesorios de Vehículos</t>
  </si>
  <si>
    <t xml:space="preserve">Gilabert y Chávez  Ltda </t>
  </si>
  <si>
    <t>Lago Llanquihue 0257</t>
  </si>
  <si>
    <t>228543897 / 228543947</t>
  </si>
  <si>
    <t>ventas@giorc.cl</t>
  </si>
  <si>
    <t>76.190.807-3</t>
  </si>
  <si>
    <t>Comercializadora de Productos Químicos</t>
  </si>
  <si>
    <t>Roger de Flor 2736 P 8</t>
  </si>
  <si>
    <t>comercial@giser.cl</t>
  </si>
  <si>
    <t>www.giser.cl</t>
  </si>
  <si>
    <t>78.542.610-K</t>
  </si>
  <si>
    <t>Servicios de Alimentación, Aseo y gestión de Instalaciones</t>
  </si>
  <si>
    <t>Avda Las Industrias 2148</t>
  </si>
  <si>
    <t>mguerrero@phglass.cl</t>
  </si>
  <si>
    <t>www.phglass.cl</t>
  </si>
  <si>
    <t>76.829.725-8</t>
  </si>
  <si>
    <t>Comercializadora de Vidrios</t>
  </si>
  <si>
    <t>Avda José Hirmas 2592</t>
  </si>
  <si>
    <t>contacto@glasstech.cl</t>
  </si>
  <si>
    <t>www.glasstech.cl</t>
  </si>
  <si>
    <t>87.949.500-8</t>
  </si>
  <si>
    <t>Cristales y Aluminios</t>
  </si>
  <si>
    <t>Avda Andrés Bello 2687 P 19</t>
  </si>
  <si>
    <t>pilar.montoya@gsk.com</t>
  </si>
  <si>
    <t>www.gsk.com</t>
  </si>
  <si>
    <t>85.025.700-0</t>
  </si>
  <si>
    <t>Productos Farmacéuticos y Tocador</t>
  </si>
  <si>
    <t>Avda Apoquindo 3650 P 12</t>
  </si>
  <si>
    <t>gtroncoso@globalandesexport.com</t>
  </si>
  <si>
    <t>www.globalandesexport.com</t>
  </si>
  <si>
    <t>76.497.100-0</t>
  </si>
  <si>
    <t>Exportación de Productos Agroindustriales y del Mar</t>
  </si>
  <si>
    <t>Cerro El Plomo 5630 Of 401</t>
  </si>
  <si>
    <t>www.globaljobs.cl</t>
  </si>
  <si>
    <t>76.158.552-5</t>
  </si>
  <si>
    <t>Prestación de Servicios de Búsqueda y Selección de Personal</t>
  </si>
  <si>
    <t>Avda Eliodoro Yañez 1649 Of 810</t>
  </si>
  <si>
    <t>223419844 / 223419846</t>
  </si>
  <si>
    <t>adminglobal@wcl.cl</t>
  </si>
  <si>
    <t>www.wcl.cl</t>
  </si>
  <si>
    <t>96.854.020-3</t>
  </si>
  <si>
    <t>Maule 615</t>
  </si>
  <si>
    <t>paola.quezada@globalcourier.cl</t>
  </si>
  <si>
    <t>www.globalcourier.cl</t>
  </si>
  <si>
    <t>78.293.000-1</t>
  </si>
  <si>
    <t>Servicios de Courier, Operador Logístico Nacinal e Internacional</t>
  </si>
  <si>
    <t>gpoblete@ergotecmuebles.cl</t>
  </si>
  <si>
    <t>www.globalmet.cl</t>
  </si>
  <si>
    <t>99.503.210-4</t>
  </si>
  <si>
    <t>Aluminio y Metalúrgica</t>
  </si>
  <si>
    <t>Monseñor Nuncio Sótero Sanz de Villalba 55 P 7 Of 700</t>
  </si>
  <si>
    <t>gls@gls.cl</t>
  </si>
  <si>
    <t>gmoe@gmoe.cl</t>
  </si>
  <si>
    <t>www.gls.cl</t>
  </si>
  <si>
    <t>96.688.670-6</t>
  </si>
  <si>
    <t>Avda Costanera Sur Río Mapocho N°2730 P 11 Of 1101</t>
  </si>
  <si>
    <t>223381600 / 223381709</t>
  </si>
  <si>
    <t>contactenos@gmfinancial.com</t>
  </si>
  <si>
    <t>www.chevroletsf.cl</t>
  </si>
  <si>
    <t>94.050.000-1</t>
  </si>
  <si>
    <t>Comercializadora de vehículos, Leasin Financiero             ( Financiamiento Automotriz ).</t>
  </si>
  <si>
    <t>Avda Alcalde Fernando Castillo Velazco 8595</t>
  </si>
  <si>
    <t>222735816 / 222735780</t>
  </si>
  <si>
    <t>gmk@guntermeyer.cl</t>
  </si>
  <si>
    <t>www.guntermeyer.cl</t>
  </si>
  <si>
    <t>76.899.896-5</t>
  </si>
  <si>
    <t>Fabricación, Importación y Venta de Muebles</t>
  </si>
  <si>
    <t>Hendaya 60 P 10 Of 1002, Torre Napoleón</t>
  </si>
  <si>
    <t>www.gmoe.cl</t>
  </si>
  <si>
    <t>76.454.206-1</t>
  </si>
  <si>
    <t>Rosario Norte 532 P 13 Of 1303</t>
  </si>
  <si>
    <t>228928000 / 224990900</t>
  </si>
  <si>
    <t>contacto@gnlchile.com</t>
  </si>
  <si>
    <t>www.gnlchile.com</t>
  </si>
  <si>
    <t>76.418.940-K</t>
  </si>
  <si>
    <t>Importación y Comercialización de Gas Natural Licuado y Venta de Gas Natural</t>
  </si>
  <si>
    <t>Pasaje Los Cisnes 103</t>
  </si>
  <si>
    <t>226832003 / 226832006</t>
  </si>
  <si>
    <t>contacto@goldenclean.cl</t>
  </si>
  <si>
    <t>www.goldenclean.cl</t>
  </si>
  <si>
    <t>99.574.920-3</t>
  </si>
  <si>
    <t>Avda Apoquindo 5550 P 8</t>
  </si>
  <si>
    <t>alejandra.correa@goldenomega.cl</t>
  </si>
  <si>
    <t>www.goldenomega.cl</t>
  </si>
  <si>
    <t>76.044.336-0</t>
  </si>
  <si>
    <t>Elaboración, Transformación, Refinamiento de Aceite de Pescado, Investigación y Desarrollo de Productos del Mar</t>
  </si>
  <si>
    <t>Avda Américo Vespucio 1955</t>
  </si>
  <si>
    <t>mail@goldenfrost.cl</t>
  </si>
  <si>
    <t>www.goldenfrost.cl</t>
  </si>
  <si>
    <t>96.605.880-3</t>
  </si>
  <si>
    <t>Logística, Almacenaje y Distribución</t>
  </si>
  <si>
    <t>Magdalena 181 P 3</t>
  </si>
  <si>
    <t>info@golder.cl</t>
  </si>
  <si>
    <t>www.golder.cl</t>
  </si>
  <si>
    <t>96.784.920-0</t>
  </si>
  <si>
    <t>Avda Larraín 6571</t>
  </si>
  <si>
    <t>eyd@eyd.cl</t>
  </si>
  <si>
    <t>www.eyd.cl</t>
  </si>
  <si>
    <t>79.571.850-8</t>
  </si>
  <si>
    <t>Ingeniería en Electrónica y Telecomunicaciones</t>
  </si>
  <si>
    <t>Apóstol Santiago 470</t>
  </si>
  <si>
    <t>recepcion@gonsa.cl</t>
  </si>
  <si>
    <t>83.383.100-3</t>
  </si>
  <si>
    <t>Padre Mariano 181 Of 801</t>
  </si>
  <si>
    <t>lfulle@santolayaing.cl</t>
  </si>
  <si>
    <t>www.santolaya.cl</t>
  </si>
  <si>
    <t>87.710.900-3</t>
  </si>
  <si>
    <t>Ingeniería Estructural y Construcción</t>
  </si>
  <si>
    <t>Avda Domingo Santa María 1946</t>
  </si>
  <si>
    <t>plasval@plasval.cl</t>
  </si>
  <si>
    <t>www.plasval.cl</t>
  </si>
  <si>
    <t>83.882.500-1</t>
  </si>
  <si>
    <t>Las Encinas 268</t>
  </si>
  <si>
    <t>goodfood@gourmet.cl</t>
  </si>
  <si>
    <t>www.gourmet.cl</t>
  </si>
  <si>
    <t>96.665.460-0</t>
  </si>
  <si>
    <t>Industria de Alimentos</t>
  </si>
  <si>
    <t>Camino a Melipilla Km 16</t>
  </si>
  <si>
    <t>www.goodyear.cl / www.goodyear.com</t>
  </si>
  <si>
    <t>93.770.000-8</t>
  </si>
  <si>
    <t>Fabricación de Neumáticos y Productos Afines</t>
  </si>
  <si>
    <t>ISO 9001: 2008- ISO 14001: 2004- OHSAS 18001: 2007- ISO/TS 16949</t>
  </si>
  <si>
    <t>NSF- ISR</t>
  </si>
  <si>
    <t>Serrano 257</t>
  </si>
  <si>
    <t>226338466 / 226325323 / 226329862</t>
  </si>
  <si>
    <t>ventas@gothsacei.cl / srojas@gothsacei.cl</t>
  </si>
  <si>
    <t>www.gothsacei.cl</t>
  </si>
  <si>
    <t>92.696.000-8</t>
  </si>
  <si>
    <t>Importación, Exportación, Fabricación y Comercialización de Alimentos ( Productos Aglomerados, Confitados y otros )</t>
  </si>
  <si>
    <t>Obispo Arturo Espinoza Campos 2808</t>
  </si>
  <si>
    <t>laboratorio@gozoflano.cl</t>
  </si>
  <si>
    <t>81.419.300-4</t>
  </si>
  <si>
    <t>Fábrica de Lociones y Perfumes</t>
  </si>
  <si>
    <t>Santo Domingo 4593</t>
  </si>
  <si>
    <t>ventas@graficandes.cl</t>
  </si>
  <si>
    <t>www.graficandes.cl</t>
  </si>
  <si>
    <t>88.100.800-9</t>
  </si>
  <si>
    <t>San Ignacio 1656- C</t>
  </si>
  <si>
    <t>yperez@grafica-industrial.cl</t>
  </si>
  <si>
    <t>96.581.050-1</t>
  </si>
  <si>
    <t>Estampados</t>
  </si>
  <si>
    <t>Camino Punta Mocha 5137, Parque Industrial El Rosal</t>
  </si>
  <si>
    <t>recepcion@newgraph.cl</t>
  </si>
  <si>
    <t>www.newgraph.cl</t>
  </si>
  <si>
    <t>78.276.930-8</t>
  </si>
  <si>
    <t xml:space="preserve">Gran Enjoy Pucón </t>
  </si>
  <si>
    <t xml:space="preserve">Gran Hotel Vicente Costanera S.A </t>
  </si>
  <si>
    <t>Miguel Ansorena 121</t>
  </si>
  <si>
    <t>Pucón</t>
  </si>
  <si>
    <t>45 2550000</t>
  </si>
  <si>
    <t>alejandra.cordero@enjoy.cl</t>
  </si>
  <si>
    <t>www.enjoy.cl / www.granhotelpucon.cl</t>
  </si>
  <si>
    <t>96.725.460-6</t>
  </si>
  <si>
    <t>Hotel y Casino de Juegos</t>
  </si>
  <si>
    <t>Avda Diego Portales 450</t>
  </si>
  <si>
    <t>65 2432900</t>
  </si>
  <si>
    <t>gmadrid@vicentecostanera.cl</t>
  </si>
  <si>
    <t>www.granhotelvicentecostanera.cl</t>
  </si>
  <si>
    <t>96.989.380-0</t>
  </si>
  <si>
    <t>ISO 9001: 2008- NCH 2912- Sello de Calidad Cert. Sernatur</t>
  </si>
  <si>
    <t>Los Hilanderos 8681</t>
  </si>
  <si>
    <t>cfarias@pavesi.cl</t>
  </si>
  <si>
    <t>76.084.413-6</t>
  </si>
  <si>
    <t>Fábrica de Productos de Pastelería</t>
  </si>
  <si>
    <t>Carretera Pdte Eduardo Frei Montalva 340 P 4 Of 6</t>
  </si>
  <si>
    <t>72 2333100</t>
  </si>
  <si>
    <t>graneles@granelesdechile.com</t>
  </si>
  <si>
    <t>www.granelesdechile.com</t>
  </si>
  <si>
    <t>96.725.160-7</t>
  </si>
  <si>
    <t>Comercialización, Distribución, Importación, Exportación de Productos Alimenticios y Agrícolas</t>
  </si>
  <si>
    <t xml:space="preserve">Graneles de Chile S.A </t>
  </si>
  <si>
    <t xml:space="preserve">Granja Agrícola , Avícola Arizona Ltda </t>
  </si>
  <si>
    <t xml:space="preserve">Granja Avícola El Yugo </t>
  </si>
  <si>
    <t>Granja Marina Chauquear Ltda.</t>
  </si>
  <si>
    <t>Marga Marga s/n - Alto El Yugo</t>
  </si>
  <si>
    <t>32 2826167 / 32 2826240</t>
  </si>
  <si>
    <t>granja@arizona.cl</t>
  </si>
  <si>
    <t>www.arizona.cl</t>
  </si>
  <si>
    <t>77.700.100-0</t>
  </si>
  <si>
    <t>Explotación Agrícola, Avícola, Forestal y Pecuaria</t>
  </si>
  <si>
    <t>El Yugo Alto s/n</t>
  </si>
  <si>
    <t>32 2826170 / 32 2826171</t>
  </si>
  <si>
    <t>gerencia@elyugo.cl</t>
  </si>
  <si>
    <t>76.577.394-6</t>
  </si>
  <si>
    <t>Avícola</t>
  </si>
  <si>
    <t>Avda Brasil 710</t>
  </si>
  <si>
    <t>Calbuco</t>
  </si>
  <si>
    <t>65 2461480 / 65 2462864 / 65 2462673</t>
  </si>
  <si>
    <t>65 2461362</t>
  </si>
  <si>
    <t>granjamarchile@gmail.com</t>
  </si>
  <si>
    <t>www.granjamar.cl</t>
  </si>
  <si>
    <t>78.359.890-6</t>
  </si>
  <si>
    <t>El Rosal 4644</t>
  </si>
  <si>
    <t>c.troncoso@granotec.com /  o.moses@granitec.com</t>
  </si>
  <si>
    <t>www.granotec.com</t>
  </si>
  <si>
    <t>96.506.730-2</t>
  </si>
  <si>
    <t>Productos para la industria Alimentaria y Capacitación</t>
  </si>
  <si>
    <t>Magdalena 140 P 20</t>
  </si>
  <si>
    <t>gqmc@grasty.cl</t>
  </si>
  <si>
    <t>www.gqmc.cl</t>
  </si>
  <si>
    <t>76.349.956-1</t>
  </si>
  <si>
    <t>Santa Margarita 01877, Parque Industrial Puerta Sur</t>
  </si>
  <si>
    <t>ventas@grauaglomerados.cl / evillen@grauaglomerados.cl</t>
  </si>
  <si>
    <t>www.grauaglomerados.cl</t>
  </si>
  <si>
    <t>92.500.000-0</t>
  </si>
  <si>
    <t>Fábrica de Productos Minerales no Clasificados</t>
  </si>
  <si>
    <t>Camino Lo Boza 395</t>
  </si>
  <si>
    <t>jorgeluisalfredo.yañez@greif.com</t>
  </si>
  <si>
    <t>www.greif.cl</t>
  </si>
  <si>
    <t>76.650.550-3</t>
  </si>
  <si>
    <t>Fábrica de Envases Metálicos y Comercialización de Envases Plásticos</t>
  </si>
  <si>
    <t xml:space="preserve">Grez y Ulloa S.A </t>
  </si>
  <si>
    <t xml:space="preserve">Grúas Rivadeneira Ltda </t>
  </si>
  <si>
    <t>Orinoco 90 P 6 Of 602</t>
  </si>
  <si>
    <t>225849900 / 225849928</t>
  </si>
  <si>
    <t>mitzy.fernandez@grey.com</t>
  </si>
  <si>
    <t>www.grey.com</t>
  </si>
  <si>
    <t>96.772.370-3</t>
  </si>
  <si>
    <t>Agencia de Publicidad</t>
  </si>
  <si>
    <t>Arauco 226</t>
  </si>
  <si>
    <t>42 2423247 / 42 2423245 / 42 2423279</t>
  </si>
  <si>
    <t>80.432.900-5</t>
  </si>
  <si>
    <t>Ventas de Artículos Eléctricos e Hidráulicos</t>
  </si>
  <si>
    <t>Aviador Acevedo 1766</t>
  </si>
  <si>
    <t>227363654 / 227346003</t>
  </si>
  <si>
    <t>grisolia@grisolia.cl</t>
  </si>
  <si>
    <t>www.grisolia.cl</t>
  </si>
  <si>
    <t>82.769.800-8</t>
  </si>
  <si>
    <t>Avda Copayapu 015</t>
  </si>
  <si>
    <t>52 2212763</t>
  </si>
  <si>
    <t>manuel.rivadeneira@gruasrivadeneira.cl</t>
  </si>
  <si>
    <t>www.gruasrivadeneira.cl</t>
  </si>
  <si>
    <t>76.233.985-4</t>
  </si>
  <si>
    <t>Arriendo de Grúas de Alto Tonelaje</t>
  </si>
  <si>
    <t>Camino a Coquimbo 16.776, Condominio Industrial Los Libertadores 16, Lote 54B2-F</t>
  </si>
  <si>
    <t>recepcion@gruasyequipos.cl</t>
  </si>
  <si>
    <t>www.gruasyequipos.cl</t>
  </si>
  <si>
    <t>86.117.800-5</t>
  </si>
  <si>
    <t>Arriendo y Venta de Maquinarias para la Construcción</t>
  </si>
  <si>
    <t>Avda José Miguel Claro 858</t>
  </si>
  <si>
    <t>grube@grube.cl</t>
  </si>
  <si>
    <t>www.grube.cl</t>
  </si>
  <si>
    <t>81.529.300-2</t>
  </si>
  <si>
    <t>Cortinaje</t>
  </si>
  <si>
    <t>Grünenthal Chilena Ltda</t>
  </si>
  <si>
    <t>Avda Quilín 5273</t>
  </si>
  <si>
    <t>grunenthal.chilena@grunenthal.com</t>
  </si>
  <si>
    <t>www.grunenthal.com</t>
  </si>
  <si>
    <t>81.323.800-4</t>
  </si>
  <si>
    <t>Laboratorio, Productos Farmacéuticos</t>
  </si>
  <si>
    <t>Nueva Extremadura 4340</t>
  </si>
  <si>
    <t>227738463 / 227759663</t>
  </si>
  <si>
    <t>gruhnos@hotmail.com</t>
  </si>
  <si>
    <t>www.grhnos.cl</t>
  </si>
  <si>
    <t>50.052.510-K</t>
  </si>
  <si>
    <t>Fábrica de Abrazaderas</t>
  </si>
  <si>
    <t>Guardia Vieja 528</t>
  </si>
  <si>
    <t>contacto@bigod.cl</t>
  </si>
  <si>
    <t>www.bigod.cl</t>
  </si>
  <si>
    <t>76.063.828-5</t>
  </si>
  <si>
    <t>Renato Sánchez 4070</t>
  </si>
  <si>
    <t>v.giadach@combix.cl / operations@combix.cl</t>
  </si>
  <si>
    <t>www.combix.cl</t>
  </si>
  <si>
    <t>96.763.280-5</t>
  </si>
  <si>
    <t>Transporte de Carga Nacional e Internacional</t>
  </si>
  <si>
    <t>Avda Francisco Bilbao 2974</t>
  </si>
  <si>
    <t>secretaria@lyonservicios.cl</t>
  </si>
  <si>
    <t>www.grupoabluo.cl</t>
  </si>
  <si>
    <t>76.110.359-8</t>
  </si>
  <si>
    <t>Importación, Exportación y Comercialización de Productos Químicos y Maquinarias Equipos</t>
  </si>
  <si>
    <t>Londres 81</t>
  </si>
  <si>
    <t>600 5865500 / 227140000</t>
  </si>
  <si>
    <t>www.conavicoop.cl</t>
  </si>
  <si>
    <t>www.denham.cl</t>
  </si>
  <si>
    <t>70.020.030-2</t>
  </si>
  <si>
    <t>Coperativa de Vivienda</t>
  </si>
  <si>
    <t>Montevideo 2144</t>
  </si>
  <si>
    <t>empresa@denham.cl</t>
  </si>
  <si>
    <t>86.664.400-4</t>
  </si>
  <si>
    <t>editec@editec.cl</t>
  </si>
  <si>
    <t>www.editec.cl</t>
  </si>
  <si>
    <t>76.611.648-5</t>
  </si>
  <si>
    <t>Edición de Periódicos, Revistas y Publicaciones</t>
  </si>
  <si>
    <t xml:space="preserve">Grupo Empresas Callegari Automotriz </t>
  </si>
  <si>
    <t xml:space="preserve">Grupo Empresas Navieras S.A </t>
  </si>
  <si>
    <t>Avda El Santo 1695</t>
  </si>
  <si>
    <t>51 2226198</t>
  </si>
  <si>
    <t>jdelajara@callegari.cl / administracion@callegari.cl</t>
  </si>
  <si>
    <t>www.callegari.cl</t>
  </si>
  <si>
    <t>84.916.800-2</t>
  </si>
  <si>
    <t>Urriola 87 P 4</t>
  </si>
  <si>
    <t>32 2556390</t>
  </si>
  <si>
    <t>contacto_online@gen.cl</t>
  </si>
  <si>
    <t>www.gen.cl</t>
  </si>
  <si>
    <t>95.134.000-6</t>
  </si>
  <si>
    <t>Avda Los Leones 325</t>
  </si>
  <si>
    <t>grupoeulenchile@eulen.com</t>
  </si>
  <si>
    <t>www.eulen.com</t>
  </si>
  <si>
    <t>96.997.370-7</t>
  </si>
  <si>
    <t>Servicios de Vigilancia y Protección, Aseo Industrial, Limpieza, Mantenimiento Integral, Medio Ambiente, Areas Verdes, Serv. Auxiliares y Temporales, Capacitación y Sociosanitarios</t>
  </si>
  <si>
    <t>Grupo Eva Comunicaciones Estrategia y Creatividad S.A</t>
  </si>
  <si>
    <t>Puerta del Sol 99</t>
  </si>
  <si>
    <t>joseluislobato@grupoeva.cl</t>
  </si>
  <si>
    <t>www.grupoeva.cl</t>
  </si>
  <si>
    <t>76.919.330-8</t>
  </si>
  <si>
    <t>Moneda 920 P 11</t>
  </si>
  <si>
    <t>224139100 / 224139243</t>
  </si>
  <si>
    <t>servicioclientes@grupogtd.com</t>
  </si>
  <si>
    <t>www.grupogtd.com</t>
  </si>
  <si>
    <t>94.727.000-1</t>
  </si>
  <si>
    <t>Dr Manuel Barros Borgoño 105 P 1</t>
  </si>
  <si>
    <t>info@grupoincorp.cl</t>
  </si>
  <si>
    <t>www.incorp.cl</t>
  </si>
  <si>
    <t>www.montesa.cl</t>
  </si>
  <si>
    <t>76.620.784-7</t>
  </si>
  <si>
    <t>Rondizonni 2596</t>
  </si>
  <si>
    <t>227724630 / 227724631</t>
  </si>
  <si>
    <t>v.espinosa@waipesypanos.cl</t>
  </si>
  <si>
    <t>www.waipesypanos.cl</t>
  </si>
  <si>
    <t>77.882.470-1</t>
  </si>
  <si>
    <t>Importación, Exportación, Fabricación de Productos y Subproductos Textiles</t>
  </si>
  <si>
    <t>www.grupolatino.cl</t>
  </si>
  <si>
    <t>www.grupobios.cl</t>
  </si>
  <si>
    <t>99.560.180-K</t>
  </si>
  <si>
    <t>GRUPO MONARCH- PERUGGI, Voila,Vigorella, Furor,Lasst, Tais, Teen Class</t>
  </si>
  <si>
    <t>Avda Marathon 2239</t>
  </si>
  <si>
    <t>224789150 / 224789100</t>
  </si>
  <si>
    <t>224789180 / 224789130</t>
  </si>
  <si>
    <t>www.grupomonarch.cl</t>
  </si>
  <si>
    <t>90.991.000-5</t>
  </si>
  <si>
    <t>Lord Cochrane s/n , esq. Los Libertadores</t>
  </si>
  <si>
    <t>mvargas@montesa.cl</t>
  </si>
  <si>
    <t>84.061.700-9</t>
  </si>
  <si>
    <t>Procesadora de Polietileno</t>
  </si>
  <si>
    <t>96.604.380-6</t>
  </si>
  <si>
    <t>Avda Zañartu 1482</t>
  </si>
  <si>
    <t>contacto@grupobios.cl / ventas@grupobios.cl</t>
  </si>
  <si>
    <t>96.540.690-5</t>
  </si>
  <si>
    <t>Compañía Dedicada al Desarrollo, Manufactura, Distribución y Comercialización de Reactivos, Insumos, Equipamiento , Soluciones Informáticas, para el Mercado de Diagnóstico, las Ciencias, la Educación y la Industria</t>
  </si>
  <si>
    <t>ISO 9001: 2008- ISO 13485: 2003</t>
  </si>
  <si>
    <t>SGS - APCER</t>
  </si>
  <si>
    <t>Guiñez Ingeniería  Ltda</t>
  </si>
  <si>
    <t xml:space="preserve">Guard Service Seguridad S.A </t>
  </si>
  <si>
    <t xml:space="preserve">Guantes Industriales Verlan Ltda </t>
  </si>
  <si>
    <t>javier.giogio@aes.com</t>
  </si>
  <si>
    <t>76.418.918-3</t>
  </si>
  <si>
    <t>Generación, Distribución y Transmisión de Energía Eléctrica, Venta de Combustible</t>
  </si>
  <si>
    <t>Avda Ecuador 4807</t>
  </si>
  <si>
    <t>guanteshasse@yahoo.com</t>
  </si>
  <si>
    <t>77.860.120-6</t>
  </si>
  <si>
    <t>Fábrica de Guantes y Artículos de Cuero</t>
  </si>
  <si>
    <t>Parcela 13, Vega Sur</t>
  </si>
  <si>
    <t>51 2244263</t>
  </si>
  <si>
    <t>verlan@entelchile.net / info@verlan.cl</t>
  </si>
  <si>
    <t>www.verlan.cl</t>
  </si>
  <si>
    <t>85.655.200-4</t>
  </si>
  <si>
    <t>Fábrica de Calzado, Ropa y Artículos Industriales</t>
  </si>
  <si>
    <t>Limache 1759</t>
  </si>
  <si>
    <t>32 2321242 / 32 2321200 / 32 2321280</t>
  </si>
  <si>
    <t>32 2321280</t>
  </si>
  <si>
    <t>guardservice@guarservice.cl</t>
  </si>
  <si>
    <t>www.guardservice.cl</t>
  </si>
  <si>
    <t>79.960.660-7</t>
  </si>
  <si>
    <t>Servicios de Seguridad Integral</t>
  </si>
  <si>
    <t>Avda Isidora Goyenechea 3365 P 7 Of 702</t>
  </si>
  <si>
    <t>abogados@guerreroycia.cl</t>
  </si>
  <si>
    <t>www.guerreroycia.cl</t>
  </si>
  <si>
    <t>89.259.100-5</t>
  </si>
  <si>
    <t>Francisco de Aguirre 3720 Of 22</t>
  </si>
  <si>
    <t>info@guillermomorales.cl</t>
  </si>
  <si>
    <t>www.guillermomorales.cl</t>
  </si>
  <si>
    <t>96.564.810-0</t>
  </si>
  <si>
    <t>Santa Lucía 212 Of 402</t>
  </si>
  <si>
    <t>600 2448600</t>
  </si>
  <si>
    <t>info@guinazu.cl</t>
  </si>
  <si>
    <t>www.guinazu.cl</t>
  </si>
  <si>
    <t>77.018.550-5</t>
  </si>
  <si>
    <t>Cambio de Moneda Extranjera</t>
  </si>
  <si>
    <t>Avda República de Croacia 0262</t>
  </si>
  <si>
    <t>55 2244480 / 55 2240243</t>
  </si>
  <si>
    <t>secretaria@guinezingenieria.cl / rindustriales@guinezingenieria.cl</t>
  </si>
  <si>
    <t>www.guinezingenieria.cl</t>
  </si>
  <si>
    <t>78.152.850-1</t>
  </si>
  <si>
    <t>Servicios a la minería</t>
  </si>
  <si>
    <t>H-E Parts IntenationalChile S.p.A</t>
  </si>
  <si>
    <t>Avda Santa María 0792 P 3</t>
  </si>
  <si>
    <t>ckientes@gurusoluciones.com</t>
  </si>
  <si>
    <t>www.gurusoluciones.com</t>
  </si>
  <si>
    <t>93.541.000-2</t>
  </si>
  <si>
    <t>Rosal 377 Of F</t>
  </si>
  <si>
    <t>228873700 / 228873790</t>
  </si>
  <si>
    <t>ventas@gurucontact.com</t>
  </si>
  <si>
    <t>www.gurucontact-com</t>
  </si>
  <si>
    <t>76.019.453-0</t>
  </si>
  <si>
    <t>Servicios de Email Marketing</t>
  </si>
  <si>
    <t>Ruta 26 Km 15, Salar del Carmen, Parque Industrial, Módulos 4,5,6,7</t>
  </si>
  <si>
    <t>55 2424400 / 55 2424410</t>
  </si>
  <si>
    <t>55 2424441</t>
  </si>
  <si>
    <t>contacto@h-eparts.cl / mrodriguez@h-eparts.cl</t>
  </si>
  <si>
    <t>www.h-eparts.com</t>
  </si>
  <si>
    <t>78.279.030-7</t>
  </si>
  <si>
    <t>Venta y Servicios para la Minería</t>
  </si>
  <si>
    <t>Avda Andrés Bello 2777 P 10, Edificio de La Industria</t>
  </si>
  <si>
    <t>www.gbc.cl</t>
  </si>
  <si>
    <t>96.720.490-0</t>
  </si>
  <si>
    <t>Importación, Exportación, Distribución, Comercialización y Ventas de Relojes y Lápices de Lujo</t>
  </si>
  <si>
    <t>224120734 / 224120712</t>
  </si>
  <si>
    <t>hbsa@hbriones.cl / hbse@hbriones.cl</t>
  </si>
  <si>
    <t>www.briones.cl / www.hbse.cl</t>
  </si>
  <si>
    <t>92.519.000-4</t>
  </si>
  <si>
    <t>Comercialización y Reparación de Equipos Eléctricos</t>
  </si>
  <si>
    <t>hbse@hbse.cl</t>
  </si>
  <si>
    <t>www.hbse.cl</t>
  </si>
  <si>
    <t>92.957.000-6</t>
  </si>
  <si>
    <t>Fabricación y Reparación de Equipos Eléctricos</t>
  </si>
  <si>
    <t>Camino Lo Espejo 1350</t>
  </si>
  <si>
    <t>servicioalcliente-chile@hbfuller.com</t>
  </si>
  <si>
    <t>www.hbfuller.com</t>
  </si>
  <si>
    <t>85.303.500-9</t>
  </si>
  <si>
    <t>Fabricación de Colas, Adhesivos y Aprestos, Venta, Importación y Exportación de Productos Químicos</t>
  </si>
  <si>
    <t>226230173 / 226230979</t>
  </si>
  <si>
    <t>peizaguirre@hefiberglass.cl</t>
  </si>
  <si>
    <t>www.hefiberglass.cl</t>
  </si>
  <si>
    <t>83.260.800-9</t>
  </si>
  <si>
    <t>Avda Andrés Bello 2777 Of 2004</t>
  </si>
  <si>
    <t>223471720 / 43 2630465</t>
  </si>
  <si>
    <t>vgajardo@mcondor.cl</t>
  </si>
  <si>
    <t>96.693.850-1</t>
  </si>
  <si>
    <t>Agrícola - Forestal</t>
  </si>
  <si>
    <t>Lira 835</t>
  </si>
  <si>
    <t>9 91903000</t>
  </si>
  <si>
    <t>ehh@tacklers.cl</t>
  </si>
  <si>
    <t>www.tacklers.cl</t>
  </si>
  <si>
    <t>83.142.600-4</t>
  </si>
  <si>
    <t>Fabricación, Distribución y Comercialización de Prendas de Vestir y Accesorios</t>
  </si>
  <si>
    <t>Avda Presidente Eduardo Frei Montalva 6050</t>
  </si>
  <si>
    <t>info@hagraf.com</t>
  </si>
  <si>
    <t>www.hagraf.com</t>
  </si>
  <si>
    <t>84.902.300-4</t>
  </si>
  <si>
    <t>Representaciones e Importaciones</t>
  </si>
  <si>
    <t>LL-C</t>
  </si>
  <si>
    <t>Asturias 280 Of 401</t>
  </si>
  <si>
    <t>hmc@haldeman.cl</t>
  </si>
  <si>
    <t>www.haldeman.cl</t>
  </si>
  <si>
    <t>96.955.560-3</t>
  </si>
  <si>
    <t>Mediana Minería del Cobre</t>
  </si>
  <si>
    <t>Avda Isidora Goyenechea 2800 P 31 Of 3101</t>
  </si>
  <si>
    <t>hsch@hamburgsud.com</t>
  </si>
  <si>
    <t>www.hamburgsud.com</t>
  </si>
  <si>
    <t>59.059.900-K</t>
  </si>
  <si>
    <t>Transporte Marítimo Internacional</t>
  </si>
  <si>
    <t xml:space="preserve">Fundo La Rochuela s/n </t>
  </si>
  <si>
    <t>cjorquera@harasdepirque.com</t>
  </si>
  <si>
    <t>www.harasdepirque.com</t>
  </si>
  <si>
    <t>78.181.010--K</t>
  </si>
  <si>
    <t>Cultivo de Frutales, Hortalizas; Criadero de Caballos Fina Sangre</t>
  </si>
  <si>
    <t>Román Díaz 205 Of 405</t>
  </si>
  <si>
    <t>paola.vargas@harting.cl / jorge.quinlan@harting.cl</t>
  </si>
  <si>
    <t>www.harting.cl</t>
  </si>
  <si>
    <t>www.hartingaromas.cl</t>
  </si>
  <si>
    <t>96.690.690-!</t>
  </si>
  <si>
    <t>Importación y Exportación de Productos Químicos</t>
  </si>
  <si>
    <t>TÜV Rheinland Chile S.A</t>
  </si>
  <si>
    <t>Las Araucarias 9000</t>
  </si>
  <si>
    <t>Avda Pdte. Eduardo Frei Montalva 6000</t>
  </si>
  <si>
    <t>servicios@harting.cl</t>
  </si>
  <si>
    <t>92.846.000-2</t>
  </si>
  <si>
    <t>Camino a Chicureo Km 2,2 Bouleverd Los Ingleses Local 9</t>
  </si>
  <si>
    <t>info@elestablo.cl / pguajardo@elestablo.cl</t>
  </si>
  <si>
    <t>www.elestablo.cl</t>
  </si>
  <si>
    <t>96.516.630-0</t>
  </si>
  <si>
    <t>Avda El Bosque Norte 500 P 12</t>
  </si>
  <si>
    <t>hatch@hatch.cl</t>
  </si>
  <si>
    <t>www.hatch.com</t>
  </si>
  <si>
    <t>78.784.480-4</t>
  </si>
  <si>
    <t>ISO 9001: 2015- OHSAS 18001: 2007</t>
  </si>
  <si>
    <t>Lloyd´s Register LRQA</t>
  </si>
  <si>
    <t>Almirante Pastene 333 P 6</t>
  </si>
  <si>
    <t>www.havasmedia.cl</t>
  </si>
  <si>
    <t>76.031.637-7</t>
  </si>
  <si>
    <t xml:space="preserve">Avda Manquehue Norte 160 </t>
  </si>
  <si>
    <t>224976100 / 600 6006010</t>
  </si>
  <si>
    <t>www.hdi.cl</t>
  </si>
  <si>
    <t>99.231.000-6</t>
  </si>
  <si>
    <t>Dalmacia 1175</t>
  </si>
  <si>
    <t>222097645 / 222747008 / 223418252</t>
  </si>
  <si>
    <t>info@griferiascobra.cl / ventas@griferiascobra.cl</t>
  </si>
  <si>
    <t>www.griferiascobra.cl</t>
  </si>
  <si>
    <t>79.709.440-4</t>
  </si>
  <si>
    <t>Mantención y/o Instalación de Obras no Clasificadas</t>
  </si>
  <si>
    <t>Avda Nueva Tajamar 481 P 10 Of 1001, Torre Norte</t>
  </si>
  <si>
    <t>recepcion@heavenward.cl</t>
  </si>
  <si>
    <t>www.heavenward.cl</t>
  </si>
  <si>
    <t>96.794.440-8</t>
  </si>
  <si>
    <t>Venta, Instalación y Mantención de Ascensores y Escaleras Mecánicas</t>
  </si>
  <si>
    <t>Chiloé 3539</t>
  </si>
  <si>
    <t>ventas@msmchile.cl / nicolasdiaz@msmchile.cl</t>
  </si>
  <si>
    <t>www.msmchile.cl</t>
  </si>
  <si>
    <t>80.828.300-2</t>
  </si>
  <si>
    <t>Fabricante de Maquinarias y Equipos</t>
  </si>
  <si>
    <t>Calle Nueva Lote 54-B DOS-D, Parque Industrial Los Libertadores</t>
  </si>
  <si>
    <t>223792750 / 223792760</t>
  </si>
  <si>
    <t>223792785 ( Gerencia ) / 223792760 ( ventas )</t>
  </si>
  <si>
    <t>contacto@helios.cl</t>
  </si>
  <si>
    <t>www.helios.cl</t>
  </si>
  <si>
    <t>93.791.000-2</t>
  </si>
  <si>
    <t>Fabricación y Comercialización de Papeles Especiales, Envases de Papel y Comercio Mayorista</t>
  </si>
  <si>
    <t>Avda Isidora Goyenechea 3600 Of 201</t>
  </si>
  <si>
    <t>227152700 / 227156212</t>
  </si>
  <si>
    <t>cl.hellmann@hellmann.com</t>
  </si>
  <si>
    <t>www.hellmann.net</t>
  </si>
  <si>
    <t>76.012.093-6</t>
  </si>
  <si>
    <t>Avda Andrés Bello 2447 Local 1153</t>
  </si>
  <si>
    <t>226189500 / 226189501</t>
  </si>
  <si>
    <t>info@hellmlinger.cl</t>
  </si>
  <si>
    <t>www.hellmlingerjoyas.cl</t>
  </si>
  <si>
    <t>83.845.800-9</t>
  </si>
  <si>
    <t>Joyería</t>
  </si>
  <si>
    <t>Nueva Andrés Bello 1838</t>
  </si>
  <si>
    <t>227778055 / 227370461</t>
  </si>
  <si>
    <t>ventas@industriasheho.com / marvicencio@gmail.com</t>
  </si>
  <si>
    <t>2.858.669-8</t>
  </si>
  <si>
    <t>Fábrica de Pernos y Tuercas de Ruedas</t>
  </si>
  <si>
    <t>Avda Apoquindo 3001 P 7</t>
  </si>
  <si>
    <t>help@help.cl</t>
  </si>
  <si>
    <t>www.help.cl</t>
  </si>
  <si>
    <t>96.565.480-1</t>
  </si>
  <si>
    <t>Rescate Nédico Móvil en Condición de Riesgo Vital</t>
  </si>
  <si>
    <t>San Gerardo 741</t>
  </si>
  <si>
    <t>jls@escaneografica.cl</t>
  </si>
  <si>
    <t>www.escaneografica.cl</t>
  </si>
  <si>
    <t>76.072.176-K</t>
  </si>
  <si>
    <t>Impresiones Digitales y Fotografías</t>
  </si>
  <si>
    <t>Hernández Motores  S.A.C.I</t>
  </si>
  <si>
    <t>Avda Laguna Sur 9551, Parque Industrial</t>
  </si>
  <si>
    <t>servicioalconsumidor@henkel.com</t>
  </si>
  <si>
    <t>www.henkel.com</t>
  </si>
  <si>
    <t>78.803.490-3</t>
  </si>
  <si>
    <t>Fabricación, Venta, Importación, Exportación de Adhesivos y Productos Químicos</t>
  </si>
  <si>
    <t>Longitudinal Sur Km 41, Parcela 138-A</t>
  </si>
  <si>
    <t>monicavalenzuela@mantahue.cl</t>
  </si>
  <si>
    <t>www.mantahue.cl</t>
  </si>
  <si>
    <t>6.092.291-8</t>
  </si>
  <si>
    <t>Fábrica de Espuma de Poliuretano</t>
  </si>
  <si>
    <t>Camino a Melipilla 9780</t>
  </si>
  <si>
    <t>juan.marmolejo@herediaagro.com</t>
  </si>
  <si>
    <t>www.herediamolinos.com</t>
  </si>
  <si>
    <t>76.090.492-9</t>
  </si>
  <si>
    <t>Fabricación, Comercializadora y Distribuidora de Harina</t>
  </si>
  <si>
    <t>NCh 2861: 2011</t>
  </si>
  <si>
    <t>Dominica 367 Of 34</t>
  </si>
  <si>
    <t>227328432 / 226338661</t>
  </si>
  <si>
    <t>www.mariohaddad.cl</t>
  </si>
  <si>
    <t>86.546.800-2</t>
  </si>
  <si>
    <t>Fabricación y Venta de Ropa Masculina</t>
  </si>
  <si>
    <t>Loteo Industrial Santa Isabel, Sitio 1, Panamericana Norte Km 17,5</t>
  </si>
  <si>
    <t>227387350 / 227387399</t>
  </si>
  <si>
    <t>secretaria@munmetal.com / bmunizaga@munmetal.com</t>
  </si>
  <si>
    <t>www.munmetal.com</t>
  </si>
  <si>
    <t>99.531.460-6</t>
  </si>
  <si>
    <t>Camino Internacional 4030</t>
  </si>
  <si>
    <t>32 2151182</t>
  </si>
  <si>
    <t>ventas@hmindustrial.cl / jpulgar@hmindustrial.cl</t>
  </si>
  <si>
    <t>www.hmindustrial.cl / www.hmotores.cl</t>
  </si>
  <si>
    <t>99.859.000-K</t>
  </si>
  <si>
    <t>Maestranza de Precisión, Rectificadora de Motores, Repuestos para Motores</t>
  </si>
  <si>
    <t>Villasana 2008</t>
  </si>
  <si>
    <t>227750881 / 227759708</t>
  </si>
  <si>
    <t>secretaria@herreros.com</t>
  </si>
  <si>
    <t>www.herreros.com</t>
  </si>
  <si>
    <t>79.702.240-3</t>
  </si>
  <si>
    <t>Fabricación de Productos Metálicos de Usos Estructural</t>
  </si>
  <si>
    <t xml:space="preserve">Hidromec S.p.A  </t>
  </si>
  <si>
    <t>Avda Américo Vespucio 1601 ( Oficinas Administración y Comerciales ) / Avda Andrés Bello 1469</t>
  </si>
  <si>
    <t>Quilicura / Providencia</t>
  </si>
  <si>
    <t>223808600 / 223608666 / 226010477 / 800 370111</t>
  </si>
  <si>
    <t>reservasnac@autorentas.cl / servicioalcliente@autorentas.cl</t>
  </si>
  <si>
    <t>www.autorentas.cl</t>
  </si>
  <si>
    <t>83 547.100-4</t>
  </si>
  <si>
    <t>Arriendo de Vehículos / Leasin Operativo</t>
  </si>
  <si>
    <t>Avda Jorge Alessandri 160-C</t>
  </si>
  <si>
    <t>ventas@piscineria.cl / itraverso@piscineria.cl</t>
  </si>
  <si>
    <t>www.piscineria.cl</t>
  </si>
  <si>
    <t>96.511.800-4</t>
  </si>
  <si>
    <t>Obras Menores en Construcción</t>
  </si>
  <si>
    <t>San Francisco 36</t>
  </si>
  <si>
    <t>info@hidraulica-ltda.cl</t>
  </si>
  <si>
    <t>www.hidraulica-ltda.cl</t>
  </si>
  <si>
    <t>81.129.300-8</t>
  </si>
  <si>
    <t>Importadores y Distribuidores</t>
  </si>
  <si>
    <t>Mateo de Toro y Zambrano 1491 Of 314</t>
  </si>
  <si>
    <t>elec@hidrelec.cl</t>
  </si>
  <si>
    <t>www.hidrlec.cl</t>
  </si>
  <si>
    <t>86.739.400-1</t>
  </si>
  <si>
    <t>Equipos de Computación y Servicios de Ingeniería</t>
  </si>
  <si>
    <t>Cerro sombrero 670-B</t>
  </si>
  <si>
    <t>contacto@hidroca.cl</t>
  </si>
  <si>
    <t>contacto@hidromec.cl</t>
  </si>
  <si>
    <t>contacto@hidronor.cl</t>
  </si>
  <si>
    <t>www.hidroca.cl</t>
  </si>
  <si>
    <t>76.580.828-6</t>
  </si>
  <si>
    <t>Comercializadora de Productos Industriales y Mangueras Hidráulicas</t>
  </si>
  <si>
    <t>Abraham Vallejos 323, Sector La Negra</t>
  </si>
  <si>
    <t>55 2566220</t>
  </si>
  <si>
    <t>www.hidromec.cl</t>
  </si>
  <si>
    <t>89.880.800-9</t>
  </si>
  <si>
    <t>Maetranza</t>
  </si>
  <si>
    <t>Miraflores 383 P 24 Of 2401</t>
  </si>
  <si>
    <t>225705700 / 225705706</t>
  </si>
  <si>
    <t>www.hidronor.cl</t>
  </si>
  <si>
    <t>96.607.990-8</t>
  </si>
  <si>
    <t>Gestión y Tratamiento de Residuso Peligrosos e Industriales</t>
  </si>
  <si>
    <t>ISO 14001- OHSAS 18001- ISO 1725</t>
  </si>
  <si>
    <t>Bureau Veritas - CEAEQ Quebec</t>
  </si>
  <si>
    <t>Padre Vicente Irarrázaval 899</t>
  </si>
  <si>
    <t>225602692 / 225602668</t>
  </si>
  <si>
    <t>contacto@hidropack.cl / iescobar@hidropack.cl</t>
  </si>
  <si>
    <t>www.hidropack.cl</t>
  </si>
  <si>
    <t>99.531.900-4</t>
  </si>
  <si>
    <t>Sistemas Hidroneumáticos; Estanques Amortiguadores Golpe de Ariete; Supresores de Polvo</t>
  </si>
  <si>
    <t>Avda Central 681</t>
  </si>
  <si>
    <t>info@hidrosan.cl</t>
  </si>
  <si>
    <t>www.hidrosan.cl</t>
  </si>
  <si>
    <t>79.885.830-0</t>
  </si>
  <si>
    <t>Instalación Hidráulica</t>
  </si>
  <si>
    <t>Santa Elene 1595</t>
  </si>
  <si>
    <t>bombas@hidroservicio.cl / info@hidroservicio.cl</t>
  </si>
  <si>
    <t>www.hidroservicio.cl</t>
  </si>
  <si>
    <t>88.985.400-6</t>
  </si>
  <si>
    <t>Ventas e Instalaciones de Centrales de Bombeo; Instalaciones de Bombas de Agua</t>
  </si>
  <si>
    <t>Avda Francisco Bilbao 3975</t>
  </si>
  <si>
    <t>ventas@hidrotecnica.cl</t>
  </si>
  <si>
    <t>www.hidrotecnica.cl</t>
  </si>
  <si>
    <t>80.463.600-5</t>
  </si>
  <si>
    <t>Venta de Motores y Bombas</t>
  </si>
  <si>
    <t>Avda Zañartu 2080</t>
  </si>
  <si>
    <t>administracion@hielofiesta.com</t>
  </si>
  <si>
    <t>www.hielofiesta.com</t>
  </si>
  <si>
    <t>96.565.810-6</t>
  </si>
  <si>
    <t>Distribución de Hielo y Productos Alimenticios</t>
  </si>
  <si>
    <t>Avda Presidente Kennedy Lateral 6660</t>
  </si>
  <si>
    <t>clientes@highservice.cl</t>
  </si>
  <si>
    <t>www.highservice.cl</t>
  </si>
  <si>
    <t>76.440.073-9</t>
  </si>
  <si>
    <t>Servicios de Gestión, Control y Asesoría a Empresas e Inversiones de Todo Tipo</t>
  </si>
  <si>
    <t>El Roble 1077</t>
  </si>
  <si>
    <t>www.maisa.cl</t>
  </si>
  <si>
    <t>96.500.230-8</t>
  </si>
  <si>
    <t>Textil y Comercializadora</t>
  </si>
  <si>
    <t>Avda Ricardo Lyon 1262</t>
  </si>
  <si>
    <t>claudia.ossio@hkstrategies.cl</t>
  </si>
  <si>
    <t>www.hkstrategies.com</t>
  </si>
  <si>
    <t>96.782.360-0</t>
  </si>
  <si>
    <t>Asesorías en Comunicaciones, Relaciones Públicas y Producción de Eventos</t>
  </si>
  <si>
    <t>Avda Apoquindo 4501 P 13</t>
  </si>
  <si>
    <t>servicioalcliente@hilti.com</t>
  </si>
  <si>
    <t>www.hilti.cl</t>
  </si>
  <si>
    <t>84.708.300-K</t>
  </si>
  <si>
    <t>Venta al por Mayor de Herramientas y Materiales</t>
  </si>
  <si>
    <t>Ruta 5 Norte N° 19100</t>
  </si>
  <si>
    <t>infohino@inchcape.cl</t>
  </si>
  <si>
    <t>www.hino.cl</t>
  </si>
  <si>
    <t>93.217.000-0</t>
  </si>
  <si>
    <t>Muñoz Gamero 1080</t>
  </si>
  <si>
    <t>226212775 / 226210521</t>
  </si>
  <si>
    <t>hinzquin@hotmail.com / contacto@inzquin.cl</t>
  </si>
  <si>
    <t>www.hinzquin.cl</t>
  </si>
  <si>
    <t>77.387.530-8</t>
  </si>
  <si>
    <t>Avda Nueva Providencia 1901 P 2</t>
  </si>
  <si>
    <t>224104000 / 224104110</t>
  </si>
  <si>
    <t>hipotecaria@hipotecaria.cl / hlcexpress@hipotecaria.cl</t>
  </si>
  <si>
    <t>www.hipotecaria.cl</t>
  </si>
  <si>
    <t>96.546.470-0</t>
  </si>
  <si>
    <t>Avda Isidora Goyenechea 3120 P 11</t>
  </si>
  <si>
    <t>www.hds.com</t>
  </si>
  <si>
    <t>78.494.290-2</t>
  </si>
  <si>
    <t>Asesorías, Compra y Venta de  Equipos, Evaluación de Proyectos, Servicios y Consultores en Informática</t>
  </si>
  <si>
    <t>Rodrigo de Araya 951</t>
  </si>
  <si>
    <t>hitega@hitega.cl</t>
  </si>
  <si>
    <t>www.hitega.cl</t>
  </si>
  <si>
    <t>92.198.000-0</t>
  </si>
  <si>
    <t>Moneda 970 P 4</t>
  </si>
  <si>
    <t>www.hites.cl</t>
  </si>
  <si>
    <t>81.675.600-6</t>
  </si>
  <si>
    <t>Avda Boulevard Aeropuerto Sur 9632 Of 1, Parque Industrial ENEA</t>
  </si>
  <si>
    <t>www.hmclause.com</t>
  </si>
  <si>
    <t>96.935.920-0</t>
  </si>
  <si>
    <t>Comercialización, Producción e Investigación de Semillas</t>
  </si>
  <si>
    <t>Avda Manquehue Norte 1903</t>
  </si>
  <si>
    <t>info@hobbins.cl</t>
  </si>
  <si>
    <t>www.hobbins.cl</t>
  </si>
  <si>
    <t>78.560.800-3</t>
  </si>
  <si>
    <t>Santa Adela 9380</t>
  </si>
  <si>
    <t>ventas@hocesimpresores.cl / mponce@hocesimpresores.cl</t>
  </si>
  <si>
    <t>www.hocesimpresores.cl / www.hdgimpresores.cl</t>
  </si>
  <si>
    <t>85.218.900-2</t>
  </si>
  <si>
    <t>imprenta, Encuadernación e Importación</t>
  </si>
  <si>
    <t>Hochtief Construction Chilena Ltda</t>
  </si>
  <si>
    <t>Avda Cerro el Plomo 5420 P 8 Of 803</t>
  </si>
  <si>
    <t>vfuentes@hochtief.cl</t>
  </si>
  <si>
    <t>www.hochtief.cl</t>
  </si>
  <si>
    <t>80.466.200-6</t>
  </si>
  <si>
    <t>Felix de Amesti 90 P 6</t>
  </si>
  <si>
    <t>hspro@hsingenieria.cl</t>
  </si>
  <si>
    <t>www.hsingenieria.cl</t>
  </si>
  <si>
    <t>86.088.600-6</t>
  </si>
  <si>
    <t>Ingeniería de Proyectos</t>
  </si>
  <si>
    <t>Parcela 5, El Lucero</t>
  </si>
  <si>
    <t>rhormazabal@hojasexport.cl / jorellana@hojasexport.cl</t>
  </si>
  <si>
    <t>78.139.330-4</t>
  </si>
  <si>
    <t>Exportación</t>
  </si>
  <si>
    <t>227502880 / 227502850</t>
  </si>
  <si>
    <t>ventas@hmc.cl</t>
  </si>
  <si>
    <t>www.hmc.cl</t>
  </si>
  <si>
    <t>96.963.910-6</t>
  </si>
  <si>
    <t>Prestación de Servicio de Salud</t>
  </si>
  <si>
    <t>Dominica 382</t>
  </si>
  <si>
    <t>227901700 / 227901710</t>
  </si>
  <si>
    <t>homs@homs.cl</t>
  </si>
  <si>
    <t>www.homs.cl</t>
  </si>
  <si>
    <t>77.931.120-1</t>
  </si>
  <si>
    <t>Comercialización e Importación de Bolsas</t>
  </si>
  <si>
    <t>Hong Kong Trade Development Council  ( Oficina Comercial de Hong Kong )</t>
  </si>
  <si>
    <t>Avda del Parque 4160 of 501- Torre A, Ciudad Empresarial</t>
  </si>
  <si>
    <t>jeannette_gaete@honda.cl / irma_osses@honda.cl</t>
  </si>
  <si>
    <t>www.honda.cl</t>
  </si>
  <si>
    <t>96.870.620-9</t>
  </si>
  <si>
    <t>Importación y Distribución de Vehículos Motorizados y Repuestos</t>
  </si>
  <si>
    <t>Fidel Oteíza 1916 P 7 Of 701</t>
  </si>
  <si>
    <t>222255015 / 222443864</t>
  </si>
  <si>
    <t>santiago.consultant@hktdc.org</t>
  </si>
  <si>
    <t>www.hktdc.com</t>
  </si>
  <si>
    <t>79.617.980-5</t>
  </si>
  <si>
    <t>Oficina Comercial</t>
  </si>
  <si>
    <t>Sargento Aldea 914</t>
  </si>
  <si>
    <t>hormarltda@hormar.cl</t>
  </si>
  <si>
    <t>www.hormar.cl</t>
  </si>
  <si>
    <t>79.799.800-1</t>
  </si>
  <si>
    <t>Industria ( Prefabricados de Hormigón )</t>
  </si>
  <si>
    <t>Las Dalias 3163</t>
  </si>
  <si>
    <t>hormashormital@hotmail.com</t>
  </si>
  <si>
    <t>93.102.000-5</t>
  </si>
  <si>
    <t>Fábrica de Hormas Plásticas para Calzado</t>
  </si>
  <si>
    <t>Avda El Bosque Norte 0177 P 10 Of 1002</t>
  </si>
  <si>
    <t>contacto@cementosbsa.cl</t>
  </si>
  <si>
    <t>www.cementosbsa.cl</t>
  </si>
  <si>
    <t>99.507.430-3</t>
  </si>
  <si>
    <t>Comercialización e Importación de Materiales de Construcción</t>
  </si>
  <si>
    <t>88.147.600-2</t>
  </si>
  <si>
    <t>Industria Cementera e Industria Hormigonera</t>
  </si>
  <si>
    <t>Valenzuela Castillo 1444</t>
  </si>
  <si>
    <t>hormisur@hormisur.cl</t>
  </si>
  <si>
    <t>www.hormisur.cl</t>
  </si>
  <si>
    <t>83.429.800-7</t>
  </si>
  <si>
    <t>Avda del Cóndor 600 P 4, Ciudad Empresarial</t>
  </si>
  <si>
    <t>www.hortifrut.com</t>
  </si>
  <si>
    <t>jgonzalez@hortifrut.com</t>
  </si>
  <si>
    <t>99.524.450-0</t>
  </si>
  <si>
    <t>Avda Apoquindo 3669 P 9 Of 902</t>
  </si>
  <si>
    <t>info@crowe.cl</t>
  </si>
  <si>
    <t>www.crowe.cl</t>
  </si>
  <si>
    <t>78.120.780-2</t>
  </si>
  <si>
    <t>Auditoría, Consultoría Tributaria, Outsourcing Contable, Capacitación</t>
  </si>
  <si>
    <t xml:space="preserve">Hospital Carlos Van Buren </t>
  </si>
  <si>
    <t>San Ignacio 725</t>
  </si>
  <si>
    <t>32 2364186 / 32 2364000</t>
  </si>
  <si>
    <t>director.hcvb@redsalud.gov.cl</t>
  </si>
  <si>
    <t>www.hospitalcarlosvanburen.cl</t>
  </si>
  <si>
    <t>61.602.054-4</t>
  </si>
  <si>
    <t>Avda Santos Dumont 999</t>
  </si>
  <si>
    <t>www.redclinica.cl</t>
  </si>
  <si>
    <t>Salud - Educación</t>
  </si>
  <si>
    <t xml:space="preserve">Hospital Clínico Regional Guillermo Grant Benavente Concepción </t>
  </si>
  <si>
    <t>San Martín 1436</t>
  </si>
  <si>
    <t>41 2722500 / 41 2722806</t>
  </si>
  <si>
    <t>www.hospitalregional.cl</t>
  </si>
  <si>
    <t>61.602.189-3</t>
  </si>
  <si>
    <t xml:space="preserve">Avda Santa Rosa 1234 </t>
  </si>
  <si>
    <t>www.hcsba.cl</t>
  </si>
  <si>
    <t>61.608.604-9</t>
  </si>
  <si>
    <t xml:space="preserve">Avda Portugal 125 </t>
  </si>
  <si>
    <t>61.608.602-2</t>
  </si>
  <si>
    <t xml:space="preserve">Hospital del Salvador </t>
  </si>
  <si>
    <t>Subida Leopoldo Carvallo 200, Playa Ancha</t>
  </si>
  <si>
    <t>32 2577200 / 32 2577202</t>
  </si>
  <si>
    <t>www.huap.cl</t>
  </si>
  <si>
    <t>61.979.910-0</t>
  </si>
  <si>
    <t>Ramón Carnicer 185</t>
  </si>
  <si>
    <t>600 6002247 / 226853000</t>
  </si>
  <si>
    <t>Servicio de Salud</t>
  </si>
  <si>
    <t>O´Higgins 04</t>
  </si>
  <si>
    <t>www.hpsb.cl</t>
  </si>
  <si>
    <t>82.031.800-5</t>
  </si>
  <si>
    <t xml:space="preserve">Hostería Las Pircas </t>
  </si>
  <si>
    <t xml:space="preserve">Hotel Aitué y Centro de Convenciones </t>
  </si>
  <si>
    <t xml:space="preserve">Hotel Alborada </t>
  </si>
  <si>
    <t>Hotel Amaru</t>
  </si>
  <si>
    <t>Hotel Ancud</t>
  </si>
  <si>
    <t>Avda Copayaou 095</t>
  </si>
  <si>
    <t>51 2213220</t>
  </si>
  <si>
    <t>51 221321633</t>
  </si>
  <si>
    <t>hosterialaspircas2007@gmail.com</t>
  </si>
  <si>
    <t>www.hotelesatacama.cl</t>
  </si>
  <si>
    <t>76.106.530-0</t>
  </si>
  <si>
    <t>Hotelería y Restaurantes</t>
  </si>
  <si>
    <t>El Manantial 1781</t>
  </si>
  <si>
    <t>reservas@hotelacacias.cl</t>
  </si>
  <si>
    <t>reservas@hotelancud.cl</t>
  </si>
  <si>
    <t>www.hotelacacias.cl</t>
  </si>
  <si>
    <t>96.620.830-9</t>
  </si>
  <si>
    <t>ISO 9001: 2008- NCh 9001 Of 2209</t>
  </si>
  <si>
    <t>Antonio Varas 1048</t>
  </si>
  <si>
    <t>45 2211917 / 45 2211948</t>
  </si>
  <si>
    <t>reservas@hotelaitue.cl</t>
  </si>
  <si>
    <t>www.hotelaitue.cl</t>
  </si>
  <si>
    <t>78.061.230-4</t>
  </si>
  <si>
    <t>NCh 2912</t>
  </si>
  <si>
    <t xml:space="preserve">Barros Arana 457 </t>
  </si>
  <si>
    <t>41 2911121</t>
  </si>
  <si>
    <t>reservas@hotelalborada.cl / juanriba@hotelalborada.cl</t>
  </si>
  <si>
    <t>www.hotelalborada.cl</t>
  </si>
  <si>
    <t>84.395.800-1</t>
  </si>
  <si>
    <t>Padre Mariano 331</t>
  </si>
  <si>
    <t>reservas@hotelalcala.cl</t>
  </si>
  <si>
    <t>www.hotelalcala.cl</t>
  </si>
  <si>
    <t>77.506.790-K</t>
  </si>
  <si>
    <t>Hotelería y Restaurant</t>
  </si>
  <si>
    <t>Sotomayor 490</t>
  </si>
  <si>
    <t>58 2224444 / 58 2230573</t>
  </si>
  <si>
    <t>hotel_amaru@hotmail.com</t>
  </si>
  <si>
    <t>www.hotelamaru.cl</t>
  </si>
  <si>
    <t>76.037.810-3</t>
  </si>
  <si>
    <t>San Antonio 30</t>
  </si>
  <si>
    <t>Ancud</t>
  </si>
  <si>
    <t>65 2622350 / 65 2622340</t>
  </si>
  <si>
    <t>www.panamericanahoteles.cl</t>
  </si>
  <si>
    <t>96.889.980-5</t>
  </si>
  <si>
    <t>Industrias Hoteleras</t>
  </si>
  <si>
    <t>Balmaceda 2575</t>
  </si>
  <si>
    <t>55 2228811</t>
  </si>
  <si>
    <t>recepcion@hotelantofagasta.cl</t>
  </si>
  <si>
    <t>96.884.900-K</t>
  </si>
  <si>
    <t>Hoteles y Servicio de Comida Preparada</t>
  </si>
  <si>
    <t xml:space="preserve">Hotel Antofagasta </t>
  </si>
  <si>
    <t xml:space="preserve">Hotel Arica Ltda </t>
  </si>
  <si>
    <t xml:space="preserve">Hotel Bayern </t>
  </si>
  <si>
    <t xml:space="preserve">Hotel Bellavista  Ltda </t>
  </si>
  <si>
    <t xml:space="preserve">Hotel Cabaña Del Lago </t>
  </si>
  <si>
    <t xml:space="preserve">Hotel Camino Del Inca </t>
  </si>
  <si>
    <t xml:space="preserve">Hotel Club La Serena &amp; Centro de Convenciones </t>
  </si>
  <si>
    <t>Avda comandante San Martín 599</t>
  </si>
  <si>
    <t>58 2254540</t>
  </si>
  <si>
    <t>reservas@hotelarica.cl</t>
  </si>
  <si>
    <t>77.251.070-5</t>
  </si>
  <si>
    <t>Hotelería, Agencia de Viajes y Turismo</t>
  </si>
  <si>
    <t>Arturo Prat 146</t>
  </si>
  <si>
    <t>45 2276000</t>
  </si>
  <si>
    <t>reservas@hotelbayern.cl</t>
  </si>
  <si>
    <t>reservas@hotelbidasoa.cl</t>
  </si>
  <si>
    <t>www.hotelbayern.cl</t>
  </si>
  <si>
    <t>79.675.200-9</t>
  </si>
  <si>
    <t>Avda Vicente Pérez Rosales 060</t>
  </si>
  <si>
    <t>65 2232011 / 652232012 / 65 2232091</t>
  </si>
  <si>
    <t>adm@hotelbellavista.cl / gerencia@hotelbellavista.cl</t>
  </si>
  <si>
    <t>www.hotelbellevista.cl</t>
  </si>
  <si>
    <t>78.451.360-2</t>
  </si>
  <si>
    <t>Avda Vitacura 4873</t>
  </si>
  <si>
    <t>www.hotelbidasoa.cl</t>
  </si>
  <si>
    <t>79.802.830-8</t>
  </si>
  <si>
    <t>Klenner 195</t>
  </si>
  <si>
    <t>65 2200100</t>
  </si>
  <si>
    <t>jwolf@hcdl.cl / quinteros@hcdl.cl</t>
  </si>
  <si>
    <t>www.hotelcabanadellago.cl</t>
  </si>
  <si>
    <t>89.171.600-1</t>
  </si>
  <si>
    <t>Avda El Tofo 330</t>
  </si>
  <si>
    <t>El Salvador</t>
  </si>
  <si>
    <t>52 2475223 / 52 2475224</t>
  </si>
  <si>
    <t>52 2475207</t>
  </si>
  <si>
    <t>htl.caminodelinca@gmail.com</t>
  </si>
  <si>
    <t>Hotelera</t>
  </si>
  <si>
    <t>Atacama</t>
  </si>
  <si>
    <t>Avda del Mar 1000</t>
  </si>
  <si>
    <t>51 2221262</t>
  </si>
  <si>
    <t>reservas@clublaserena.cl / reservas2@clublaserena.cl</t>
  </si>
  <si>
    <t>www.clublaserena.com</t>
  </si>
  <si>
    <t>76.254.902-6</t>
  </si>
  <si>
    <t>Servicio de Hotelería, Restaurant, Bar, Centro de Convenciones</t>
  </si>
  <si>
    <t xml:space="preserve">Hotel Conference Town </t>
  </si>
  <si>
    <t xml:space="preserve">Hotel Costa Real </t>
  </si>
  <si>
    <t xml:space="preserve">Hotel Español </t>
  </si>
  <si>
    <t>Hotel Finis Terrae</t>
  </si>
  <si>
    <t>Duble Almeyda 80</t>
  </si>
  <si>
    <t>32 3770100 / 32 3770161</t>
  </si>
  <si>
    <t>jalvarez@ctown.cl / conference@ctown.cl</t>
  </si>
  <si>
    <t>www.ctown.cl</t>
  </si>
  <si>
    <t>96.677.010-4</t>
  </si>
  <si>
    <t>Avda Francisco de Aguirre 170</t>
  </si>
  <si>
    <t>51 2221010</t>
  </si>
  <si>
    <t>sofiabuale@costareal.cl / selmenbuale@costareal.cl</t>
  </si>
  <si>
    <t>www.costareal.cl</t>
  </si>
  <si>
    <t>78.661.470-8</t>
  </si>
  <si>
    <t>Avda Lib. Bernardo O´Higgins 136</t>
  </si>
  <si>
    <t>sales@crownesantiago.cl / reservations@crownwsantiago.cl</t>
  </si>
  <si>
    <t>www.ihg.com</t>
  </si>
  <si>
    <t>76.477.122-2</t>
  </si>
  <si>
    <t>Hotelería y Estacionamiento</t>
  </si>
  <si>
    <t>Sata Magdalena 116</t>
  </si>
  <si>
    <t>reservas@temporent.cl</t>
  </si>
  <si>
    <t>www.temporent.cl</t>
  </si>
  <si>
    <t>96.648450-0</t>
  </si>
  <si>
    <t>Francisco Vergara 191, Plaza Vergara</t>
  </si>
  <si>
    <t>32 2124632</t>
  </si>
  <si>
    <t>hotelvinadelmar56@gmail.com</t>
  </si>
  <si>
    <t>www.restaurantperladelmar.cl</t>
  </si>
  <si>
    <t>76.210.411-3</t>
  </si>
  <si>
    <t>Guardia Vieja 285</t>
  </si>
  <si>
    <t>reservas@eurotel.cl</t>
  </si>
  <si>
    <t>www.eurotel.cl</t>
  </si>
  <si>
    <t>78.446.860-7</t>
  </si>
  <si>
    <t>Avda Colón 766</t>
  </si>
  <si>
    <t>61 2228200 / 61 2209102</t>
  </si>
  <si>
    <t>reservas@hotelfinisterrae.cl</t>
  </si>
  <si>
    <t>www.hotelfinisterrae.com</t>
  </si>
  <si>
    <t>78.099.680-3</t>
  </si>
  <si>
    <t>Victoria Subercaseaux 353</t>
  </si>
  <si>
    <t>hforesta@terra.cl / info@forestahotel.cl</t>
  </si>
  <si>
    <t>www.forestahotel.cl</t>
  </si>
  <si>
    <t>86.556.400-7</t>
  </si>
  <si>
    <t>Hotel de Turismo</t>
  </si>
  <si>
    <t>Santa Magdalena 111</t>
  </si>
  <si>
    <t>fourpoints.santiago@sheraton.com</t>
  </si>
  <si>
    <t>www.fourpoints.com/santiago</t>
  </si>
  <si>
    <t>96.768.160-1</t>
  </si>
  <si>
    <t>NCh 2912: 2009</t>
  </si>
  <si>
    <t>LGAI Chile S.A.- APPLUS+</t>
  </si>
  <si>
    <t>San Antonio 165</t>
  </si>
  <si>
    <t>reservas@hotelgalerias.cl</t>
  </si>
  <si>
    <t>www.hotelgalerias.cl / www.almacruz.cl</t>
  </si>
  <si>
    <t>96.511.350-9</t>
  </si>
  <si>
    <t>Hotelería y Turismo</t>
  </si>
  <si>
    <t xml:space="preserve">Hotel Garra de León </t>
  </si>
  <si>
    <t xml:space="preserve">Hotel Hanga Roa </t>
  </si>
  <si>
    <t>Vallenar</t>
  </si>
  <si>
    <t>Serrano 1052</t>
  </si>
  <si>
    <t>51 2428800</t>
  </si>
  <si>
    <t>reservas@hotelgarradeleon.cl</t>
  </si>
  <si>
    <t>www.hotelgarradeleon</t>
  </si>
  <si>
    <t>77.202.760-5</t>
  </si>
  <si>
    <t>Huérfanos 1178 P 10</t>
  </si>
  <si>
    <t>info@hotelgranpalace.cl / reservas@hotelgranpalace.cl</t>
  </si>
  <si>
    <t>www.hotelgranpalace.cl</t>
  </si>
  <si>
    <t>81.847.600-0</t>
  </si>
  <si>
    <t>Hotel, Spa &amp; Centro de Convenciones</t>
  </si>
  <si>
    <t>Avda Pont s/n</t>
  </si>
  <si>
    <t>Isla de Pascua</t>
  </si>
  <si>
    <t>32 2553700 / 229570300</t>
  </si>
  <si>
    <t>recepcion@hangaroa.cl</t>
  </si>
  <si>
    <t>www.hangaroa.cl</t>
  </si>
  <si>
    <t>76.281.470-6</t>
  </si>
  <si>
    <t>Gral Holley 2284</t>
  </si>
  <si>
    <t>222316931 / 222312248</t>
  </si>
  <si>
    <t>www.hotelholley.cl</t>
  </si>
  <si>
    <t>79.828.800-8</t>
  </si>
  <si>
    <t xml:space="preserve">Hotel Isla Seca </t>
  </si>
  <si>
    <t>Carretera F30 E N°031</t>
  </si>
  <si>
    <t>Zapallar</t>
  </si>
  <si>
    <t>33 2741224 / 33 2741226</t>
  </si>
  <si>
    <t>reservas@hotelislaseca.cl</t>
  </si>
  <si>
    <t>www.hotelislaseca.cl</t>
  </si>
  <si>
    <t>76.082.124-1</t>
  </si>
  <si>
    <t>Avda Pdte Kennedy 4570</t>
  </si>
  <si>
    <t>222908100 / 222908131</t>
  </si>
  <si>
    <t>gerencia@hotelkennedychile.com / reservas@hotelkennedychile.com</t>
  </si>
  <si>
    <t>www.hotelkennedy.com</t>
  </si>
  <si>
    <t>76.470.591-2</t>
  </si>
  <si>
    <t>Avda Nueva Providencia 2040</t>
  </si>
  <si>
    <t>info@lafayette.cl</t>
  </si>
  <si>
    <t>www.lafayette.cl</t>
  </si>
  <si>
    <t>96.618.190-7</t>
  </si>
  <si>
    <t>Málaga 194</t>
  </si>
  <si>
    <t>reservas@hotelleonardodavinci.cl</t>
  </si>
  <si>
    <t>www.dahoteles.com</t>
  </si>
  <si>
    <t>78.344.670-7</t>
  </si>
  <si>
    <t>José Menéndez 647</t>
  </si>
  <si>
    <t>61 2616700 / 61 2617701</t>
  </si>
  <si>
    <t>reservas@hotellosnavegantes.cl / recepcion@hotellosnavegantes.cl</t>
  </si>
  <si>
    <t>www.hotellosnavegantes.cl</t>
  </si>
  <si>
    <t>85.678.400-2</t>
  </si>
  <si>
    <t>Esteban Dell´Orto 6615, costado Stado Italiano</t>
  </si>
  <si>
    <t>hotel@hotelmanquehue.cl</t>
  </si>
  <si>
    <t>www.hotelmanquehue.cl</t>
  </si>
  <si>
    <t>76.049.667-7</t>
  </si>
  <si>
    <t>Hotel y Salón de Eventos</t>
  </si>
  <si>
    <t>Avda Lib. Bernardo O´Higgins 632</t>
  </si>
  <si>
    <t>225956701 / 225956702 / 225956622 / 225956600</t>
  </si>
  <si>
    <t>h8924-fo1@accor.com</t>
  </si>
  <si>
    <t>www.mecure.com</t>
  </si>
  <si>
    <t>76.502.610-5</t>
  </si>
  <si>
    <t>Condell 40</t>
  </si>
  <si>
    <t>nhciudaddesantiago@nh-hotels.com</t>
  </si>
  <si>
    <t>www.nh-hotels.com</t>
  </si>
  <si>
    <t>96.897.870-5</t>
  </si>
  <si>
    <t xml:space="preserve">Hotel Nicolás </t>
  </si>
  <si>
    <t>Hotel O´Grimm</t>
  </si>
  <si>
    <t xml:space="preserve">Hotel O´Higgins </t>
  </si>
  <si>
    <t xml:space="preserve">Hotel Oceanic </t>
  </si>
  <si>
    <t>General Mackenna 420</t>
  </si>
  <si>
    <t>45 2554400</t>
  </si>
  <si>
    <t>reservas@hotelnicolas.cl / eventos@hotelnicolas.cl</t>
  </si>
  <si>
    <t>www.hotelnicolas.cl</t>
  </si>
  <si>
    <t>79.824.950-9</t>
  </si>
  <si>
    <t>Guillermo Gallardo 211</t>
  </si>
  <si>
    <t xml:space="preserve">65 2252845 </t>
  </si>
  <si>
    <t>65 2258600</t>
  </si>
  <si>
    <t>hotel@ogrimm.com</t>
  </si>
  <si>
    <t>www.ogrimm.com</t>
  </si>
  <si>
    <t>79.943.430-K</t>
  </si>
  <si>
    <t>Plaza José Francisco Vergara s/n</t>
  </si>
  <si>
    <t>32 282000   / 32 2265213</t>
  </si>
  <si>
    <t>contador@hotelohiggins.cl</t>
  </si>
  <si>
    <t>96.914.990-7</t>
  </si>
  <si>
    <t>Avda Borgoño 12925</t>
  </si>
  <si>
    <t>32 2830006 / 32 2830390</t>
  </si>
  <si>
    <t>32 2830390</t>
  </si>
  <si>
    <t>reservar@hoteloceanic.cl / hleon@hoteloceanic.cl</t>
  </si>
  <si>
    <t>www.hoteloceanic.cl</t>
  </si>
  <si>
    <t>85.042.900-6</t>
  </si>
  <si>
    <t xml:space="preserve">Hotel Los Navegantes </t>
  </si>
  <si>
    <t>La Paz 471</t>
  </si>
  <si>
    <t>65 2235556</t>
  </si>
  <si>
    <t>reservas@bookingradisson.cl / eventos@raddisonpuetovaras.cl</t>
  </si>
  <si>
    <t xml:space="preserve">Hotel Park Inn by Radisson </t>
  </si>
  <si>
    <t>Mar del Plata 2171, ( esq Avda Ricardo Lyon</t>
  </si>
  <si>
    <t>bookings@parkplaza.cl</t>
  </si>
  <si>
    <t>www.hotelbonaparte.cl</t>
  </si>
  <si>
    <t>76.378.635-8</t>
  </si>
  <si>
    <t>Avda Vicuña Mackenna 30</t>
  </si>
  <si>
    <t>222228142 / 222227022</t>
  </si>
  <si>
    <t>reservasprincipado@hotelesprincipado.com</t>
  </si>
  <si>
    <t>Ramón Carnicer 21</t>
  </si>
  <si>
    <t>76.043.011-0</t>
  </si>
  <si>
    <t xml:space="preserve">Hotel Puyuhuapi Lodge &amp; SpA </t>
  </si>
  <si>
    <t xml:space="preserve">Hotel Restaurant Cap Ducal </t>
  </si>
  <si>
    <t xml:space="preserve">Hotel Santa Cruz Plaza </t>
  </si>
  <si>
    <t>Bahía Dorita s/n</t>
  </si>
  <si>
    <t>67 2450305 / 222256489</t>
  </si>
  <si>
    <t>info@puyuhuapilodge.com</t>
  </si>
  <si>
    <t>www.puyuhuapilodge.com</t>
  </si>
  <si>
    <t>76.941.100-3</t>
  </si>
  <si>
    <t>Termas, Hotelería y Turismo</t>
  </si>
  <si>
    <t>Avda Apoquindo 5680</t>
  </si>
  <si>
    <t>223776001 / 223776318</t>
  </si>
  <si>
    <t>gerencia@regalpacific.cl</t>
  </si>
  <si>
    <t>www.regalpacific.cl</t>
  </si>
  <si>
    <t>96.701.100-2</t>
  </si>
  <si>
    <t>Explotación Hotelera</t>
  </si>
  <si>
    <t>ISO 9001- NCh 2912</t>
  </si>
  <si>
    <t>Avda Marina 51</t>
  </si>
  <si>
    <t>32 2626655</t>
  </si>
  <si>
    <t>infoventas@capducal.cl</t>
  </si>
  <si>
    <t>www.capducal.cl</t>
  </si>
  <si>
    <t>76.122.694-0</t>
  </si>
  <si>
    <t>Hotel y Restorante</t>
  </si>
  <si>
    <t>Plaza de Armas 286</t>
  </si>
  <si>
    <t>Santa Cruz</t>
  </si>
  <si>
    <t>72 2209600</t>
  </si>
  <si>
    <t>reservas@hscp.cl / recepcion@hscp.cl</t>
  </si>
  <si>
    <t>www.hotelsantacruz.cl</t>
  </si>
  <si>
    <t>96.956.110-7</t>
  </si>
  <si>
    <t>Santa cruz</t>
  </si>
  <si>
    <t>Avda Presidente Kennedy 4601</t>
  </si>
  <si>
    <t>mostg-pbx@mohg.com</t>
  </si>
  <si>
    <t>https://www.mandarinoriental.com/santiago/las-condes/luxury-hotel</t>
  </si>
  <si>
    <t>96.541.340-5</t>
  </si>
  <si>
    <t>Hotelería y Gastronomía</t>
  </si>
  <si>
    <t>Avda Pdte Kennedy 5741</t>
  </si>
  <si>
    <t>www.marriott.com/scldt / www.marriott.com</t>
  </si>
  <si>
    <t>96.843.030-0</t>
  </si>
  <si>
    <t>Hoteles, Restaurantes y Administración de Inmuebles</t>
  </si>
  <si>
    <t>Avda Santa María 1742</t>
  </si>
  <si>
    <t>info.bussines@sheraton.com</t>
  </si>
  <si>
    <t>www.sheraton.com/santiago</t>
  </si>
  <si>
    <t>76.499.930-4</t>
  </si>
  <si>
    <t>Avda Ricardo Lyon 322</t>
  </si>
  <si>
    <t>reservas@hoteltorremayor.cl / ventas@hoteltorremayor.cl</t>
  </si>
  <si>
    <t>www.hoteltorremayor.cl</t>
  </si>
  <si>
    <t>99.502.730-5</t>
  </si>
  <si>
    <t>Empresa Hotelera</t>
  </si>
  <si>
    <t>Hotel Vallenar</t>
  </si>
  <si>
    <t xml:space="preserve">Hotelera Cordovez Limitada </t>
  </si>
  <si>
    <t xml:space="preserve">Hotelera Curapalihue S.A </t>
  </si>
  <si>
    <t xml:space="preserve">Hotelera del Sur S.p.A </t>
  </si>
  <si>
    <t>Alonso Ercilla 848</t>
  </si>
  <si>
    <t>51 2614379 / 65 2614195</t>
  </si>
  <si>
    <t>hosteria.vallenar@gmail.com</t>
  </si>
  <si>
    <t>Avda Vitacura 2885</t>
  </si>
  <si>
    <t>santiago@interconti.cl / contactointer@interconti.cl</t>
  </si>
  <si>
    <t>www.intercontisantiago.com / www.hotelintercontinental.com</t>
  </si>
  <si>
    <t>76.360.768-3</t>
  </si>
  <si>
    <t>Cordovez 210</t>
  </si>
  <si>
    <t>51 2222991 / 51 2222886</t>
  </si>
  <si>
    <t>gerencia@franciscodeaguirre.com</t>
  </si>
  <si>
    <t>www.hotelfranciscodeaguirre.com</t>
  </si>
  <si>
    <t>78.020.010-3</t>
  </si>
  <si>
    <t>Curapalihue 411</t>
  </si>
  <si>
    <t>73 2212516 / 73 2212528</t>
  </si>
  <si>
    <t>hotelcurapalihue@tie.cl</t>
  </si>
  <si>
    <t>www.hotelcurapalihue.cl</t>
  </si>
  <si>
    <t>96.583.310-2</t>
  </si>
  <si>
    <t>Barros Arana 348</t>
  </si>
  <si>
    <t>Conccepción</t>
  </si>
  <si>
    <t>41 2229400</t>
  </si>
  <si>
    <t>reservas@hotelhd.cl</t>
  </si>
  <si>
    <t>www.hotelhd.cl</t>
  </si>
  <si>
    <t>76.501.677-0</t>
  </si>
  <si>
    <t xml:space="preserve">Hotelera Mares y Lagos del Sur S.A </t>
  </si>
  <si>
    <t xml:space="preserve">Hotelera Rukaleufu S.A </t>
  </si>
  <si>
    <t>Hotelera Solance S.p.A</t>
  </si>
  <si>
    <t xml:space="preserve">Hotelera y Turismo Océano S.A </t>
  </si>
  <si>
    <t xml:space="preserve">Hotelera e Inmobiliaria Nueva  Ltda </t>
  </si>
  <si>
    <t>Avda Pedro de Valdivia 164</t>
  </si>
  <si>
    <t>hotelneruda@hotelneruda.cl</t>
  </si>
  <si>
    <t>www.hotelneruda.cl</t>
  </si>
  <si>
    <t>76.153.144-1</t>
  </si>
  <si>
    <t>Los Españoles 2539</t>
  </si>
  <si>
    <t>reservas@losespanoles.cl</t>
  </si>
  <si>
    <t>www.losespanoles.cl</t>
  </si>
  <si>
    <t>77.007.580-7</t>
  </si>
  <si>
    <t>El Alcalde 15</t>
  </si>
  <si>
    <t>www.ritzcarlton.com</t>
  </si>
  <si>
    <t>76.360.669-4</t>
  </si>
  <si>
    <t>Urmeneta 719</t>
  </si>
  <si>
    <t>65 2482100</t>
  </si>
  <si>
    <t>65 2482110</t>
  </si>
  <si>
    <t>reserva@hotelgranpacifico.cl</t>
  </si>
  <si>
    <t>www.hotelgranpacifico.cl</t>
  </si>
  <si>
    <t>96.932.160-2</t>
  </si>
  <si>
    <t>Santa Magdalena 72 Of 202</t>
  </si>
  <si>
    <t>secretaria@rentahome.cl</t>
  </si>
  <si>
    <t>www.rentahome.cl</t>
  </si>
  <si>
    <t>79.530.710-9</t>
  </si>
  <si>
    <t>Hotel y Arriendo de Departamentos Amoblados</t>
  </si>
  <si>
    <t>Cruce La Turbina s/n, Coigüe, Negrete</t>
  </si>
  <si>
    <t>43 240300</t>
  </si>
  <si>
    <t>reservas@laturbina.cl / cmedina@laturbina.cl</t>
  </si>
  <si>
    <t>www.laturbina.cl</t>
  </si>
  <si>
    <t>76.122.794-7</t>
  </si>
  <si>
    <t>los Angeles</t>
  </si>
  <si>
    <t>Callao 3123</t>
  </si>
  <si>
    <t>228569800 / 228571000</t>
  </si>
  <si>
    <t>mleppe@time.cl</t>
  </si>
  <si>
    <t>www.rugendas.cl</t>
  </si>
  <si>
    <t>76.414.197-0</t>
  </si>
  <si>
    <t>Imperial 0211</t>
  </si>
  <si>
    <t>65 2224100 / 65 2224101/ 65 2224103 / 65 2224123</t>
  </si>
  <si>
    <t>reservas@solacehotel.cl / contacto@solacehotel.cl</t>
  </si>
  <si>
    <t>www.solacehotel.cl</t>
  </si>
  <si>
    <t>76.007.361-K</t>
  </si>
  <si>
    <t>Avda Luis Emilio Recabarren 2873</t>
  </si>
  <si>
    <t>57 2363100 / 57 2363900</t>
  </si>
  <si>
    <t>jefeventas@terrado.cl / operacionessuites@terrado.cl</t>
  </si>
  <si>
    <t>www.terrado.cl</t>
  </si>
  <si>
    <t>78.512.450-2</t>
  </si>
  <si>
    <t>Arrendamiento y Administración de Bienes e Inmuebles de Hoteles y Restaurantes</t>
  </si>
  <si>
    <t xml:space="preserve">Hoteles Australis Ltda </t>
  </si>
  <si>
    <t>Plaza Muñoz Gamero 1039</t>
  </si>
  <si>
    <t>61 2715000</t>
  </si>
  <si>
    <t>www.hotelesaustralis.com</t>
  </si>
  <si>
    <t>reservas@hotelesaustralis.com</t>
  </si>
  <si>
    <t>78.447.910-2</t>
  </si>
  <si>
    <t>San Sebastián 2800</t>
  </si>
  <si>
    <t>224982001 / 224981901</t>
  </si>
  <si>
    <t>reservas@plazaelbosque.cl / ventas@plazaelbosque.cl</t>
  </si>
  <si>
    <t>www.plazaelbosque.cl</t>
  </si>
  <si>
    <t>78.018.550-3</t>
  </si>
  <si>
    <t xml:space="preserve">Cerro El Cepo 11327 </t>
  </si>
  <si>
    <t>9 98276638</t>
  </si>
  <si>
    <t>jldupouy@hotmail.com</t>
  </si>
  <si>
    <t>9.126.881-7</t>
  </si>
  <si>
    <t>Servicios Publicitarios- Servicios Generales</t>
  </si>
  <si>
    <t>Avda Del Valle Sur 570 Of 704</t>
  </si>
  <si>
    <t>www.remington.cl</t>
  </si>
  <si>
    <t>96.861.090-2</t>
  </si>
  <si>
    <t>Impot., Export., Comercialización y Venta de Productos Electrónicos y Electrodomésticos</t>
  </si>
  <si>
    <t>Panamericana Norte 18900 Km 19</t>
  </si>
  <si>
    <t>225923531 / 225933532</t>
  </si>
  <si>
    <t>info@hri.cl</t>
  </si>
  <si>
    <t>www.hri.cl</t>
  </si>
  <si>
    <t>96.690.270-1</t>
  </si>
  <si>
    <t>Mayorista Motores, Maquinarias, Equipos y Repuestos</t>
  </si>
  <si>
    <t>Santa Isabel 779</t>
  </si>
  <si>
    <t>info@scott.cl</t>
  </si>
  <si>
    <t>www.scott.cl</t>
  </si>
  <si>
    <t>88.165.200-5</t>
  </si>
  <si>
    <t>Imprenta para Etiquetas y Distribución de Materiales Gráficos</t>
  </si>
  <si>
    <t>Radal 906</t>
  </si>
  <si>
    <t>gerencia@maestranzajofre.cl</t>
  </si>
  <si>
    <t>84.414.600-0</t>
  </si>
  <si>
    <t>Mecánica de Precisión</t>
  </si>
  <si>
    <t>ISO 2001: 2008</t>
  </si>
  <si>
    <t>Avda Departamental 1123</t>
  </si>
  <si>
    <t>225216706 / 225228948</t>
  </si>
  <si>
    <t>225228948 / 225216706</t>
  </si>
  <si>
    <t>arocca@moderncleanchile.cl</t>
  </si>
  <si>
    <t>www.moderncleanchile.cl</t>
  </si>
  <si>
    <t>88.855.700-8</t>
  </si>
  <si>
    <t>Servicio de Limpieza Industrial</t>
  </si>
  <si>
    <t>Huinca e Hijos Ltda</t>
  </si>
  <si>
    <t>Autopista 6930</t>
  </si>
  <si>
    <t>41 2598055</t>
  </si>
  <si>
    <t>huinaehijosltda@gmail.com</t>
  </si>
  <si>
    <t>www.maderasmadehuin.cl</t>
  </si>
  <si>
    <t>77.976.750-7</t>
  </si>
  <si>
    <t>Aserradero y Talleres de Preparación de Maderas</t>
  </si>
  <si>
    <t>Cerro El Plomo 5680 Of 202, Edificio de Las Artes</t>
  </si>
  <si>
    <t>humanitas@humanitaschile.com</t>
  </si>
  <si>
    <t>www.humanitaschile.com</t>
  </si>
  <si>
    <t>76.302.500-4</t>
  </si>
  <si>
    <t>Consultoría Gerencial</t>
  </si>
  <si>
    <t>Nueva York 47</t>
  </si>
  <si>
    <t>226988283 / 228205930</t>
  </si>
  <si>
    <t>ventas@garetto.cl</t>
  </si>
  <si>
    <t>www.garetto.cl</t>
  </si>
  <si>
    <t>81.771.100-6</t>
  </si>
  <si>
    <t>Sellos, Timbres de Goma y Metal</t>
  </si>
  <si>
    <t>Avda Portales Oriente 1757</t>
  </si>
  <si>
    <t>recepcion.chile@hdlao.com</t>
  </si>
  <si>
    <t>www.hunterdouglas.cl</t>
  </si>
  <si>
    <t>92.654.000-9</t>
  </si>
  <si>
    <t>Perfiles y Flejes Esmaltados</t>
  </si>
  <si>
    <t>Chiloé 1456</t>
  </si>
  <si>
    <t>ventas@hurst.cl</t>
  </si>
  <si>
    <t>www.hurst.cl</t>
  </si>
  <si>
    <t>78.914.200-9</t>
  </si>
  <si>
    <t>Comercialización y Servicios Relacionados con Imprentas</t>
  </si>
  <si>
    <t>Santa Mónica 03530, Parque Industrial Parque Sur</t>
  </si>
  <si>
    <t>228716501 / 228716568</t>
  </si>
  <si>
    <t>hsl@hsl.cl</t>
  </si>
  <si>
    <t>www.hsl.cl</t>
  </si>
  <si>
    <t>78.272.700-1</t>
  </si>
  <si>
    <t>Fabricación y Reparación de Componentes Oleohidráulicos</t>
  </si>
  <si>
    <t>Rengo 1360</t>
  </si>
  <si>
    <t>isystems@isystems.cl</t>
  </si>
  <si>
    <t>www.isystems.cl</t>
  </si>
  <si>
    <t>79.616.150-7</t>
  </si>
  <si>
    <t>Comercialización de Productos Electrónicos y Otros</t>
  </si>
  <si>
    <t>Avda Alonso de Córdova 5151 P 20 Of 2002</t>
  </si>
  <si>
    <t>aeparrague@iberia.es</t>
  </si>
  <si>
    <t>www.iberia.cl / www.iberia.com</t>
  </si>
  <si>
    <t>59.166.410-7</t>
  </si>
  <si>
    <t>Catedral 4977</t>
  </si>
  <si>
    <t>227791516 / 227791421</t>
  </si>
  <si>
    <t>ventas@iberica.cl</t>
  </si>
  <si>
    <t>www.iberica.cl</t>
  </si>
  <si>
    <t>83.156.000-2</t>
  </si>
  <si>
    <t>Industria de Pigmentos Químicos</t>
  </si>
  <si>
    <t>Avda Eliodoro Yañez 1783</t>
  </si>
  <si>
    <t>www.pudahuel.cl</t>
  </si>
  <si>
    <t>96.867.990-2</t>
  </si>
  <si>
    <t>Avda Providencia 655</t>
  </si>
  <si>
    <t>92.040.000-0</t>
  </si>
  <si>
    <t>Los Paltos 2394</t>
  </si>
  <si>
    <t>ccruz@ictrading.cl</t>
  </si>
  <si>
    <t>www.ibm.com/cl</t>
  </si>
  <si>
    <t>www.ictrading.cl</t>
  </si>
  <si>
    <t>77.190.940.K</t>
  </si>
  <si>
    <t>Fabricación, Comercialización de Productos Plásticos y Sello de Seguridad</t>
  </si>
  <si>
    <t>Augusto Leguía Sur 160 Piso 5</t>
  </si>
  <si>
    <t>icafal@icafal.cl</t>
  </si>
  <si>
    <t>www.icafal.cl</t>
  </si>
  <si>
    <t>88.481.800-1</t>
  </si>
  <si>
    <t>El Golf 40, Piso Zócalo</t>
  </si>
  <si>
    <t>icare@icare.cl</t>
  </si>
  <si>
    <t>www.icare.cl</t>
  </si>
  <si>
    <t>82.135.600-8</t>
  </si>
  <si>
    <t>Capacitación, Docencia e Investigación</t>
  </si>
  <si>
    <t>icem@icem.cl</t>
  </si>
  <si>
    <t>www.icem.cl</t>
  </si>
  <si>
    <t>79.723.890-2</t>
  </si>
  <si>
    <t>Estudio, Ejeución, Obras de Ingeniería y Obras Civiles</t>
  </si>
  <si>
    <t>Avda Américo Vespucio 0350</t>
  </si>
  <si>
    <t>icestar@icestar.cl</t>
  </si>
  <si>
    <t>www.icestar.cl</t>
  </si>
  <si>
    <t>96.887.360-1</t>
  </si>
  <si>
    <t>Depósitos, Almacenamientos, Frigorífico, Congelación de Alimentos</t>
  </si>
  <si>
    <t>ISO 9001: 2008- NCh 2691- OHSAS 18001: 2007- Trazabilidad GS1</t>
  </si>
  <si>
    <t>Augusto Leguía Sur 160 Of 41</t>
  </si>
  <si>
    <t>icil-icafal@icafal.cl</t>
  </si>
  <si>
    <t>www.icilicafal.cl</t>
  </si>
  <si>
    <t>86.500.000-6</t>
  </si>
  <si>
    <t>Construcción, Ejecución, Mantención, Proyecto y Diseño de Obras Civiles</t>
  </si>
  <si>
    <t>Las Garzas 851</t>
  </si>
  <si>
    <t>223709711 / 223721625 / 223721626</t>
  </si>
  <si>
    <t>info@icofrut.cl</t>
  </si>
  <si>
    <t>www.icofrut.cl</t>
  </si>
  <si>
    <t>78.471.140-4</t>
  </si>
  <si>
    <t>Industria de Congelados</t>
  </si>
  <si>
    <t>Marchant Pereira 10 P 15</t>
  </si>
  <si>
    <t>224861111 7 224861100</t>
  </si>
  <si>
    <t>www.icontruye.com</t>
  </si>
  <si>
    <t>96.941.720-0</t>
  </si>
  <si>
    <t>Calle Puma 1439 - Avda Perú 1454</t>
  </si>
  <si>
    <t>228350600 / 228350630 / 228350619</t>
  </si>
  <si>
    <t>maria.gonzalez@iconex.com</t>
  </si>
  <si>
    <t>www.iconex.com</t>
  </si>
  <si>
    <t>76.549.581-4</t>
  </si>
  <si>
    <t>Fabricación de Otros Artículos de Papel y Cartón e Impresión de Documentos</t>
  </si>
  <si>
    <t>Avda Isidora Goyenechea 3162 P 9 Of 901</t>
  </si>
  <si>
    <t>idal@idal.cl</t>
  </si>
  <si>
    <t>www.idal.cl</t>
  </si>
  <si>
    <t>85.567.100-K</t>
  </si>
  <si>
    <t>Importadores y Distribución de Productos Alimenticios</t>
  </si>
  <si>
    <t>SCI</t>
  </si>
  <si>
    <t>Cañaveral 100</t>
  </si>
  <si>
    <t>patricia.carmen@grupobimbo.com</t>
  </si>
  <si>
    <t>www.ideal.cl</t>
  </si>
  <si>
    <t>www.ifarle.cl</t>
  </si>
  <si>
    <t>www.igenar.cl</t>
  </si>
  <si>
    <t>82.623.500-4</t>
  </si>
  <si>
    <t>Domingo Faustino Sarmiento 65</t>
  </si>
  <si>
    <t>contacto@empresasieg.com</t>
  </si>
  <si>
    <t>www.ieg.com</t>
  </si>
  <si>
    <t>79.889.790-K</t>
  </si>
  <si>
    <t>Distribuidora y Elaboradora de Productos Alimenticios</t>
  </si>
  <si>
    <t>Asesorías y Servicios de Ingeniería</t>
  </si>
  <si>
    <t>Suarez Mujica 2166</t>
  </si>
  <si>
    <t>ifarle@ifarle.cl</t>
  </si>
  <si>
    <t>igenar@igenar.cl</t>
  </si>
  <si>
    <t>83.478.300-2</t>
  </si>
  <si>
    <t>UL</t>
  </si>
  <si>
    <t>Lo Echevers 30</t>
  </si>
  <si>
    <t>yanina.garrido@ifco.com</t>
  </si>
  <si>
    <t>www.ifco.com</t>
  </si>
  <si>
    <t>76.354.580-6</t>
  </si>
  <si>
    <t>Avda El bosque Central 92 P 10</t>
  </si>
  <si>
    <t>informacionchile@ifxcorp.com</t>
  </si>
  <si>
    <t>www.ifxnetworks.com</t>
  </si>
  <si>
    <t>96.779.080-K</t>
  </si>
  <si>
    <t>Telecomunicaciones, Redes, Cloud Services</t>
  </si>
  <si>
    <t>ICONTEC</t>
  </si>
  <si>
    <t>Avda Lib. Bernardo O´Higgins 1730</t>
  </si>
  <si>
    <t>81.185.400-K</t>
  </si>
  <si>
    <t>Importadores</t>
  </si>
  <si>
    <t>Avda El Rosal 5108</t>
  </si>
  <si>
    <t>www.sencillito.com / www.igt.com</t>
  </si>
  <si>
    <t>78.465.510-5</t>
  </si>
  <si>
    <t>Procesamiento de Datos y otros Servicios Financieros</t>
  </si>
  <si>
    <t>San Francisco de Asis 150 Of 705</t>
  </si>
  <si>
    <t>222159271 / 227761351</t>
  </si>
  <si>
    <t>iim@iim.cl / ventas@iim.cl</t>
  </si>
  <si>
    <t>www.iim.cl</t>
  </si>
  <si>
    <t>76.214.904-4</t>
  </si>
  <si>
    <t>Importación, Exportación y Manufacturas Electromecánicas, Plásticos, Ferrocarriles</t>
  </si>
  <si>
    <t>Compañía 1068 Of 1109</t>
  </si>
  <si>
    <t>illanescia@illanes.cl</t>
  </si>
  <si>
    <t>76.182.460-0</t>
  </si>
  <si>
    <t>www.illanes.cl</t>
  </si>
  <si>
    <t>Francisco Noguera 200 P 9</t>
  </si>
  <si>
    <t>imaindustrial@ima.cl</t>
  </si>
  <si>
    <t>www.ima.cl</t>
  </si>
  <si>
    <t>88.689.100-8</t>
  </si>
  <si>
    <t>Mantenimiento Industrial- Automatización Industrial- Sistemas de Control- Instrumentación- Sistemas Eléctricos- Montajes</t>
  </si>
  <si>
    <t xml:space="preserve">Imacon Ltda </t>
  </si>
  <si>
    <t>43 2311319 /   43 2314913</t>
  </si>
  <si>
    <t>78.760.960-0</t>
  </si>
  <si>
    <t>Aserradero, Pallet y Aridos</t>
  </si>
  <si>
    <t>Avda Portugal 614</t>
  </si>
  <si>
    <t>imagegroup@imagegroup.cl</t>
  </si>
  <si>
    <t>www.diomedia.cl / www.imagegroup.cl</t>
  </si>
  <si>
    <t>89.970.000-0</t>
  </si>
  <si>
    <t>Servicios de Publicidad</t>
  </si>
  <si>
    <t>Avda Nueva Providencia 1881 P 6 Of 602</t>
  </si>
  <si>
    <t>imagen@imagen.cl / caravena@imagen.cl</t>
  </si>
  <si>
    <t>www.Imagen.cl / http//twitter.com/km_imagen</t>
  </si>
  <si>
    <t>96.652.360-3</t>
  </si>
  <si>
    <t>Desarrollo y Comercialización de Soluciones Computacionales, Servicios Profesionales, Consultoría, Mantención y Soporte Computacional</t>
  </si>
  <si>
    <t>San Francisco 210</t>
  </si>
  <si>
    <t>imahe@imahe.cl</t>
  </si>
  <si>
    <t>imein@imein.cl</t>
  </si>
  <si>
    <t>www.imahe.cl</t>
  </si>
  <si>
    <t>85.110.100-4</t>
  </si>
  <si>
    <t>Equipamiento Gastronómico</t>
  </si>
  <si>
    <t>Avda Santa Rosa 5699</t>
  </si>
  <si>
    <t>maburto@imatesa.cl</t>
  </si>
  <si>
    <t>www.imatesa.cl</t>
  </si>
  <si>
    <t>96.540.700-6</t>
  </si>
  <si>
    <t>Importación y Venta de Maquinaria Industrial</t>
  </si>
  <si>
    <t>Avda Brasil 12</t>
  </si>
  <si>
    <t>222107000 / 222107076</t>
  </si>
  <si>
    <t>collins@collins.cl</t>
  </si>
  <si>
    <t>www.imbra.cl</t>
  </si>
  <si>
    <t>82.971.700-K</t>
  </si>
  <si>
    <t>Importadora de Repuestos Automotrices</t>
  </si>
  <si>
    <t>Cuevas 1126</t>
  </si>
  <si>
    <t>gerencia@imdifer.com / ventas@imdifer.com</t>
  </si>
  <si>
    <t>www.imdifer.com</t>
  </si>
  <si>
    <t>84.709.400-1</t>
  </si>
  <si>
    <t>Brlioz 5559</t>
  </si>
  <si>
    <t>88279.700-7</t>
  </si>
  <si>
    <t>Arriendo de Maquinarias</t>
  </si>
  <si>
    <t>Chacalluta 10 s/n</t>
  </si>
  <si>
    <t>58 2572210 / 225845900</t>
  </si>
  <si>
    <t>raul.munoz@imerys.com / astrid.morales@imeys.com</t>
  </si>
  <si>
    <t>www.imerys.com</t>
  </si>
  <si>
    <t>96.717.570-6</t>
  </si>
  <si>
    <t>Explotación de Minas y Canteras N.C.P</t>
  </si>
  <si>
    <t>BSI</t>
  </si>
  <si>
    <t>Santa bernardita 12025</t>
  </si>
  <si>
    <t>225517212 / 225551690</t>
  </si>
  <si>
    <t>imexta@imex.cl</t>
  </si>
  <si>
    <t>www.imex.cl</t>
  </si>
  <si>
    <t>84.888.400-6</t>
  </si>
  <si>
    <t>Avda Cordillera 442, Parque Industrial A. Vespucio Oeste</t>
  </si>
  <si>
    <t>secretaria@imiflex.cl</t>
  </si>
  <si>
    <t>79.546.690-8</t>
  </si>
  <si>
    <t>Film de Polipropileno Laminado, Impresos para envasadoras Automáticas</t>
  </si>
  <si>
    <t xml:space="preserve">Moneda 2723 </t>
  </si>
  <si>
    <t>gerencia@immaval.cl</t>
  </si>
  <si>
    <t>www.immaval.cl</t>
  </si>
  <si>
    <t>96.601.930-1</t>
  </si>
  <si>
    <t>Importadores de Art. Deportivos</t>
  </si>
  <si>
    <t xml:space="preserve">Imopac Ltda </t>
  </si>
  <si>
    <t xml:space="preserve">IMPA Ltda </t>
  </si>
  <si>
    <t>Arturo Prat 2196</t>
  </si>
  <si>
    <t>51 2665784 / 51 2665088</t>
  </si>
  <si>
    <t>imopac@imopac.cl</t>
  </si>
  <si>
    <t>impac@impac.cl</t>
  </si>
  <si>
    <t>www.imopac.cl</t>
  </si>
  <si>
    <t>79.807.570-5</t>
  </si>
  <si>
    <t>Explotación de Hierro y Movimiento de Tierra</t>
  </si>
  <si>
    <t>Manzana 5 -A Sitio 34, Zona Franca</t>
  </si>
  <si>
    <t>61 2213561</t>
  </si>
  <si>
    <t>joaquin.vsquez@impa.cl</t>
  </si>
  <si>
    <t>www.impa.cl</t>
  </si>
  <si>
    <t>86.676.200-7</t>
  </si>
  <si>
    <t>Import. De Artículos de Calefacción</t>
  </si>
  <si>
    <t>Antonio Escobar Williams 176</t>
  </si>
  <si>
    <t>www.impac.cl</t>
  </si>
  <si>
    <t>96.523.630-9</t>
  </si>
  <si>
    <t>Maquinaria para la Agricultura</t>
  </si>
  <si>
    <t>Panamericana Norte Km 17,5 , Parcela 9 Letra S</t>
  </si>
  <si>
    <t>227387336 / 227387323</t>
  </si>
  <si>
    <t>j.molina@formasfibra.cl</t>
  </si>
  <si>
    <t>76.247.668-1</t>
  </si>
  <si>
    <t>Fabricación de Productos en Plástico Reforzado</t>
  </si>
  <si>
    <t>Avda Gral. Velazquez 10.701</t>
  </si>
  <si>
    <t>monica.gallegos@implementos.cl</t>
  </si>
  <si>
    <t>www.implementos.cl</t>
  </si>
  <si>
    <t>78.924.030-2</t>
  </si>
  <si>
    <t>Compra Venta, Importación y Exportación de Motores, Maquinas, Equipos, Repuestos para Buses, Camiones y Remolques</t>
  </si>
  <si>
    <t>Avda Los Libertadores 33, Complejo Industrial Los Libertadores alt 16500</t>
  </si>
  <si>
    <t>recepcion@rahue.cl / info@rahue.cl</t>
  </si>
  <si>
    <t>www.rahue.cl</t>
  </si>
  <si>
    <t>78.925.280-7</t>
  </si>
  <si>
    <t>Envases</t>
  </si>
  <si>
    <t>Salar de Atacama 1338</t>
  </si>
  <si>
    <t>atencioalcliente@alsaciarepuestos.cl</t>
  </si>
  <si>
    <t>www.alsaciarepuestos.cl</t>
  </si>
  <si>
    <t>89.010.200-K</t>
  </si>
  <si>
    <t>Venta de Partes, Piezas y Accesorios de Vehículos Motorizados</t>
  </si>
  <si>
    <t xml:space="preserve">Importadora Comercial Serrano Ltda </t>
  </si>
  <si>
    <t>Avda Las Esteras Norte 2541</t>
  </si>
  <si>
    <t>228968301 / 228968304</t>
  </si>
  <si>
    <t>www.automarco.com</t>
  </si>
  <si>
    <t>automarco@automarco.com</t>
  </si>
  <si>
    <t>84.854.200-8</t>
  </si>
  <si>
    <t>Importadora y Distribuidora Mayorista  Repuestos Automotrices.</t>
  </si>
  <si>
    <t>Alcalde Guzmán 1460</t>
  </si>
  <si>
    <t>info@ibsa.cl</t>
  </si>
  <si>
    <t>www.ibsa.cl</t>
  </si>
  <si>
    <t>93.773.000-4</t>
  </si>
  <si>
    <t>Importaciones y Ventas al por Mayor</t>
  </si>
  <si>
    <t>Comandante Malbec 13530</t>
  </si>
  <si>
    <t>importadorabucarest@ib.cl</t>
  </si>
  <si>
    <t>www.ib.cl</t>
  </si>
  <si>
    <t>77.048.950-4</t>
  </si>
  <si>
    <t>Importaciones de Artículos Eléctricos</t>
  </si>
  <si>
    <t>Caupolicán 9401</t>
  </si>
  <si>
    <t>gparedes@icb.cl</t>
  </si>
  <si>
    <t>www.icb.cl</t>
  </si>
  <si>
    <t>93.178.000-K</t>
  </si>
  <si>
    <t>Importadora y Elaboradora de Productos Alimenticios</t>
  </si>
  <si>
    <t>Manuel Rodriguez 743</t>
  </si>
  <si>
    <t>228192713 / 228193009</t>
  </si>
  <si>
    <t>ventas@coimpex.cl / importadora@coimpex.cl</t>
  </si>
  <si>
    <t>www.coimpex.cl</t>
  </si>
  <si>
    <t>88.911.600-5</t>
  </si>
  <si>
    <t>Importaciones, Comercialización de Materiales de Construcción y Artículos de Ferretería, Equipos y Repuestos para la Industria</t>
  </si>
  <si>
    <t>www.holdingautomarco.com</t>
  </si>
  <si>
    <t>78.231.320-7</t>
  </si>
  <si>
    <t>Importadora y Distribuidora</t>
  </si>
  <si>
    <t xml:space="preserve">Imerys Minerales Chile S.p.A </t>
  </si>
  <si>
    <t>Serrano 424</t>
  </si>
  <si>
    <t>41 2233035 / 41 2253668</t>
  </si>
  <si>
    <t>41 2224961</t>
  </si>
  <si>
    <t>imcomse@surnet.cl</t>
  </si>
  <si>
    <t>www.imcomse.cl</t>
  </si>
  <si>
    <t>88.241.600-3</t>
  </si>
  <si>
    <t>Venta de Artículos de Oficina y Servicio Técnico</t>
  </si>
  <si>
    <t>Dardignat 307</t>
  </si>
  <si>
    <t>cvillegas@dilido.cl</t>
  </si>
  <si>
    <t>www.dilido.cl</t>
  </si>
  <si>
    <t>86.521.400-6</t>
  </si>
  <si>
    <t>Importaciones y Venta de Telas Directas e Indirectas</t>
  </si>
  <si>
    <t>Pérez Valenzuela 1138</t>
  </si>
  <si>
    <t>dilaco@dilaco.com</t>
  </si>
  <si>
    <t>www.dilaco.com</t>
  </si>
  <si>
    <t>83.083.700-0</t>
  </si>
  <si>
    <t>Equipos y Productos para Industrias, Laboratorios y Hospitales</t>
  </si>
  <si>
    <t>Aldunate 776</t>
  </si>
  <si>
    <t>226983057 / 226724588</t>
  </si>
  <si>
    <t>ctagle@hugotagle.cl</t>
  </si>
  <si>
    <t>www.hugotagle.cl</t>
  </si>
  <si>
    <t>93.119.000-8</t>
  </si>
  <si>
    <t>Importadores y Venta de Repuestos Motorizados</t>
  </si>
  <si>
    <t>Argomedo 363</t>
  </si>
  <si>
    <t>administracion@imoto.cl</t>
  </si>
  <si>
    <t>www.imoto.cl</t>
  </si>
  <si>
    <t>85.891.400-0</t>
  </si>
  <si>
    <t>Importación de Repuestos</t>
  </si>
  <si>
    <t>Don Luis 697, Parque Industrial Valle Grande</t>
  </si>
  <si>
    <t>ventas@imestre.cl</t>
  </si>
  <si>
    <t>www.imestre.cl</t>
  </si>
  <si>
    <t>86.944.800-1</t>
  </si>
  <si>
    <t>Ventas de Productos Química al por Mayor</t>
  </si>
  <si>
    <t>Avda Alcalde Carlos Valdovinos 440</t>
  </si>
  <si>
    <t>www.carrier.cl</t>
  </si>
  <si>
    <t xml:space="preserve">96.763.560-K </t>
  </si>
  <si>
    <t>Comercializadora de Aire Acondicionado y Electrodomésticos</t>
  </si>
  <si>
    <t xml:space="preserve">Inportadora Nicolás Ltda </t>
  </si>
  <si>
    <t xml:space="preserve">Importadora Ortuño Nieto S.A </t>
  </si>
  <si>
    <t>Chacabuco 725</t>
  </si>
  <si>
    <t>52 2214095 / 52 2219109 / 52 2216521   / 9 68436608</t>
  </si>
  <si>
    <t>52 2219109</t>
  </si>
  <si>
    <t>illichgalvez@autocentro.cl</t>
  </si>
  <si>
    <t>www.autocentro.cl</t>
  </si>
  <si>
    <t>85.674.600-3</t>
  </si>
  <si>
    <t>Compra y Venta de Automóviles, Repuestos y Servicios</t>
  </si>
  <si>
    <t>Oficina mapocho Sitio 41-M Barrio Industrial Zofri</t>
  </si>
  <si>
    <t>57 2269001 / 57 2269002</t>
  </si>
  <si>
    <t>57 2575352</t>
  </si>
  <si>
    <t>ortunonieto@ortunonieto.cl</t>
  </si>
  <si>
    <t>www.ortunonieto.cl</t>
  </si>
  <si>
    <t>99.523.120-4</t>
  </si>
  <si>
    <t>Importación de Confites y Alimentos</t>
  </si>
  <si>
    <t>San Diego 775 P 3</t>
  </si>
  <si>
    <t>isel@isel.cl</t>
  </si>
  <si>
    <t>83.498.900-K</t>
  </si>
  <si>
    <t>Importadora, Distribuidora de Menaje y otros Servicios de Publicidad</t>
  </si>
  <si>
    <t xml:space="preserve">Importadora Surdent Ltda </t>
  </si>
  <si>
    <t xml:space="preserve">Importadora y Comercial Cafetal Ltda </t>
  </si>
  <si>
    <t>Avda Independencia 4254</t>
  </si>
  <si>
    <t>227349669 / 227347169</t>
  </si>
  <si>
    <t>guillermo@stalus.cl</t>
  </si>
  <si>
    <t>www.stalus.cl</t>
  </si>
  <si>
    <t>77.852.850-9</t>
  </si>
  <si>
    <t>Insumos para Obras Subterráneas, Minería, Industria</t>
  </si>
  <si>
    <t>ISO 9001: 2017</t>
  </si>
  <si>
    <t>IQNet AENOR</t>
  </si>
  <si>
    <t>Ruta 5 Sur Km 4, Padre Las Casas</t>
  </si>
  <si>
    <t>45 2335003</t>
  </si>
  <si>
    <t>surdent@surdent.cl</t>
  </si>
  <si>
    <t>www.surdent.cl</t>
  </si>
  <si>
    <t>86.316.500-8</t>
  </si>
  <si>
    <t>Importadora Dental</t>
  </si>
  <si>
    <t>Avda Pdte Eduardo Frei Montalva 9231</t>
  </si>
  <si>
    <t>tm_santiago@termomin.cl</t>
  </si>
  <si>
    <t>www.termomin.com</t>
  </si>
  <si>
    <t>86.667.200-8</t>
  </si>
  <si>
    <t>Cerro El Plomo 5855 Of 1005</t>
  </si>
  <si>
    <t>altea@altea.cl</t>
  </si>
  <si>
    <t>www.altea.cl</t>
  </si>
  <si>
    <t>78.058.000-3</t>
  </si>
  <si>
    <t>Importaciones y Distribución de Relojes y Joyas</t>
  </si>
  <si>
    <t xml:space="preserve"> 14 Norte 1254</t>
  </si>
  <si>
    <t>32 2884857 / 32 2682624</t>
  </si>
  <si>
    <t>importadoracafetal@vtr.net</t>
  </si>
  <si>
    <t>www.cafetal.cl</t>
  </si>
  <si>
    <t>78.232.960-K</t>
  </si>
  <si>
    <t>Importadora de Café y Productos Afines</t>
  </si>
  <si>
    <t>Victor Manuel 1532</t>
  </si>
  <si>
    <t>ventas@ital-chile.cl</t>
  </si>
  <si>
    <t>www.ital-chile.cl</t>
  </si>
  <si>
    <t>79.911.710-K</t>
  </si>
  <si>
    <t>Importadora y Comercializadora de Maquinaria y Herramientas</t>
  </si>
  <si>
    <t>Las Dalias 2432</t>
  </si>
  <si>
    <t>222381411 / 222382224</t>
  </si>
  <si>
    <t>ataliavargas@vtr.net / viviana@telarte.tie</t>
  </si>
  <si>
    <t>www.telartedanoi.cl</t>
  </si>
  <si>
    <t>76.112.936-8</t>
  </si>
  <si>
    <t>Importadora y Comercializadora de Productos Textiles</t>
  </si>
  <si>
    <t>Arturo Prat 828</t>
  </si>
  <si>
    <t>arquimed@arquimed.cl</t>
  </si>
  <si>
    <t>www.arquimed.cl</t>
  </si>
  <si>
    <t>92.999.000-5</t>
  </si>
  <si>
    <t>Importación, Distribución y Comercialización de Artículos y Equipos para la Química, Medicina y Educación</t>
  </si>
  <si>
    <t>Avda Zañartu 2149</t>
  </si>
  <si>
    <t>222382822 / 222396318</t>
  </si>
  <si>
    <t>corely@adsl.tie.cl</t>
  </si>
  <si>
    <t>www.corely.com</t>
  </si>
  <si>
    <t>76.019.406-9</t>
  </si>
  <si>
    <t>Fabricación, Importación y Exportación de Artículos Ortopédicos y Deportivos</t>
  </si>
  <si>
    <t>Puerto Vespucio 9675</t>
  </si>
  <si>
    <t>recepcion@hj.cl</t>
  </si>
  <si>
    <t>www.hj.cl</t>
  </si>
  <si>
    <t>83.077.900-0</t>
  </si>
  <si>
    <t>Importación y Distribución de Artículos Electrónicos</t>
  </si>
  <si>
    <t>San Pablo 2682</t>
  </si>
  <si>
    <t>disro@disro.cl</t>
  </si>
  <si>
    <t>www.disro.cl</t>
  </si>
  <si>
    <t>77.891.380-1</t>
  </si>
  <si>
    <t>Importaciones y Venta de Rodamientos</t>
  </si>
  <si>
    <t xml:space="preserve">Importadora y Manufacturera Von Der Heyde S.A.C.I. </t>
  </si>
  <si>
    <t>El Esfuerzo 702, Parque Industrial El Belloto</t>
  </si>
  <si>
    <t>32 2352109 / 32 2352100</t>
  </si>
  <si>
    <t>gerencia@hela.cl / avaras@hela.cl</t>
  </si>
  <si>
    <t>www.hela.cl</t>
  </si>
  <si>
    <t>91.476.000-3</t>
  </si>
  <si>
    <t>Mayorista de Artículos de Farretería</t>
  </si>
  <si>
    <t>Panamericana Norte 6199 Of 1701</t>
  </si>
  <si>
    <t>mgonzalez@yoemar.cl</t>
  </si>
  <si>
    <t>www.yoemar.cl</t>
  </si>
  <si>
    <t>79.681.950-2</t>
  </si>
  <si>
    <t>Importadores de Relojes</t>
  </si>
  <si>
    <t>Santa Josefina 12352, Parque Industrial Estrella del Sur</t>
  </si>
  <si>
    <t>info@impregraf.cl</t>
  </si>
  <si>
    <t>www.impregraf.cl</t>
  </si>
  <si>
    <t>79.504.200-8</t>
  </si>
  <si>
    <t>Impresión de Envases Flexibles</t>
  </si>
  <si>
    <t>Avda Quilín 3700</t>
  </si>
  <si>
    <t>222212116 / 227538100</t>
  </si>
  <si>
    <t>ventas@amf.cl</t>
  </si>
  <si>
    <t>93.408.000-9</t>
  </si>
  <si>
    <t>Imprenta, ( Impresos Comerciales, Documentos Valorados, Impresión Variable, Impresión Digital)</t>
  </si>
  <si>
    <t>San Isidro 1952</t>
  </si>
  <si>
    <t>gerencia@atelier.cl</t>
  </si>
  <si>
    <t>www.atelier.cl</t>
  </si>
  <si>
    <t>89.557.000-1</t>
  </si>
  <si>
    <t xml:space="preserve">Imprenta El Salitre </t>
  </si>
  <si>
    <t>Patricio Lynch 1074- B</t>
  </si>
  <si>
    <t>57 2372400</t>
  </si>
  <si>
    <t>gerencia@elsalitre.cl</t>
  </si>
  <si>
    <t>www.elsalitre.cl</t>
  </si>
  <si>
    <t>79.638.870-6</t>
  </si>
  <si>
    <t>Imprenta y Rep. Gráficas, Comercialización de Productos,  Representaciones, Editorial y Servicios de Publicidad</t>
  </si>
  <si>
    <t>Aldunate 1645</t>
  </si>
  <si>
    <t>225559502 / 225554004</t>
  </si>
  <si>
    <t>nmoris@moris.cl</t>
  </si>
  <si>
    <t>www.moris.cl</t>
  </si>
  <si>
    <t>77.564.260-2</t>
  </si>
  <si>
    <t>Avda Lo Errázuriz 135</t>
  </si>
  <si>
    <t>mberrios@selectaenvases.cl</t>
  </si>
  <si>
    <t>www.selectaenvases.cl</t>
  </si>
  <si>
    <t>81.870.600-6</t>
  </si>
  <si>
    <t>Fábrica de Envases y de Cartón</t>
  </si>
  <si>
    <t>Manuel Antonio Maira 1253</t>
  </si>
  <si>
    <t>ograma@ograma.cl</t>
  </si>
  <si>
    <t>www.ograma.cl</t>
  </si>
  <si>
    <t>88.506.100-1</t>
  </si>
  <si>
    <t>Editora e Impresora</t>
  </si>
  <si>
    <t>Salar de Atacama 1348, Parque de Negocios ENEA</t>
  </si>
  <si>
    <t>printer@printer.cl / jesanhueza@printer.cl</t>
  </si>
  <si>
    <t>www.printer.cl</t>
  </si>
  <si>
    <t>83.379.400-0</t>
  </si>
  <si>
    <t>ISO 9001: 2008- ISO 14001- PEFC- ACCION RSE- APL</t>
  </si>
  <si>
    <t>Traslaviña 2075</t>
  </si>
  <si>
    <t>contacto@valus.cl</t>
  </si>
  <si>
    <t>96.512.580-9</t>
  </si>
  <si>
    <t xml:space="preserve">Impresos Berton (Luis Berton Arias) </t>
  </si>
  <si>
    <t>Avda Pablo Neruda 02815</t>
  </si>
  <si>
    <t>45 2213531 / 45 2240056</t>
  </si>
  <si>
    <t>berton@berton.cl</t>
  </si>
  <si>
    <t>www.berton.cl</t>
  </si>
  <si>
    <t>5.896.985-0</t>
  </si>
  <si>
    <t>Impresos Finos</t>
  </si>
  <si>
    <t>Avda Lo Espejo 02360 ( Ex Lo Sierra )</t>
  </si>
  <si>
    <t>info@impresosindustriales.cl</t>
  </si>
  <si>
    <t>www.impresosindustriales.cl</t>
  </si>
  <si>
    <t>78.367.940-K</t>
  </si>
  <si>
    <t>ISO 9001: 2008- FSSC 22000</t>
  </si>
  <si>
    <t>Moneda 1901</t>
  </si>
  <si>
    <t>www.lahosa.cl</t>
  </si>
  <si>
    <t>96.518.530-5</t>
  </si>
  <si>
    <t>ISO 9001: 2008- PEFC</t>
  </si>
  <si>
    <t>Los Tilos 1763</t>
  </si>
  <si>
    <t>iparedones@adsl.tie.cl</t>
  </si>
  <si>
    <t>www.impresosparedones.cl</t>
  </si>
  <si>
    <t>78.287.450-0</t>
  </si>
  <si>
    <t>Las Encinas 441</t>
  </si>
  <si>
    <t>imicarimicar.cl</t>
  </si>
  <si>
    <t>www.imicar.cl</t>
  </si>
  <si>
    <t>83.297.700-4</t>
  </si>
  <si>
    <t>Fidel Oteíza 1941 Of 804</t>
  </si>
  <si>
    <t>abobadilla@improvesa.cl</t>
  </si>
  <si>
    <t>www.improvesa.cl</t>
  </si>
  <si>
    <t>96.854.190-0</t>
  </si>
  <si>
    <t>Servicios Temporarios, Selección, Headhunting</t>
  </si>
  <si>
    <t>La Divisa 1100</t>
  </si>
  <si>
    <t>info@inamarvapor.cl / vbahamondes@inamar.cl</t>
  </si>
  <si>
    <t>www.inamarvapor.cl</t>
  </si>
  <si>
    <t>92.975.000-4</t>
  </si>
  <si>
    <t>Esperanza 1075</t>
  </si>
  <si>
    <t>226811303 / 226811484</t>
  </si>
  <si>
    <t>inarltda@tie.cl</t>
  </si>
  <si>
    <t>84.338.500-1</t>
  </si>
  <si>
    <t>Fabricación de Anillos y Repuestos Automotrices</t>
  </si>
  <si>
    <t>inca@inca-sa-cl</t>
  </si>
  <si>
    <t>www.inca-saa.cl</t>
  </si>
  <si>
    <t>79.807.380-K</t>
  </si>
  <si>
    <t>Ingeniería, Consultores</t>
  </si>
  <si>
    <t>Avda José Domingo Cañas 3079</t>
  </si>
  <si>
    <t>Avda Vicña Mackenna 3860</t>
  </si>
  <si>
    <t>incal@incal.cl</t>
  </si>
  <si>
    <t>www.incal.cl</t>
  </si>
  <si>
    <t>83.972.800-K</t>
  </si>
  <si>
    <t>Industria de Fabricación de Artículos para el Hogar</t>
  </si>
  <si>
    <t xml:space="preserve">Inchcape Shipping Services </t>
  </si>
  <si>
    <t>Blanco 1131 P 6 Ofs 62-63</t>
  </si>
  <si>
    <t>32 237400 /   32 2373411</t>
  </si>
  <si>
    <t>isschile@iss-shipping.com</t>
  </si>
  <si>
    <t>www.shipping.com</t>
  </si>
  <si>
    <t>78.610.880-2</t>
  </si>
  <si>
    <t>Agencia de Nave</t>
  </si>
  <si>
    <t>Martinez de Rosas 3770</t>
  </si>
  <si>
    <t>gerencia@incalimentos.cl</t>
  </si>
  <si>
    <t>www.incoalimentos.cl</t>
  </si>
  <si>
    <t>95.548.000-7</t>
  </si>
  <si>
    <t>Fabricación y Distribución de Alimentos</t>
  </si>
  <si>
    <t>Avda L. Bernardo O´Higgins 949 P 13</t>
  </si>
  <si>
    <t>incofin@incofin.cl</t>
  </si>
  <si>
    <t>www.incofin.cl</t>
  </si>
  <si>
    <t>96.626.570-1</t>
  </si>
  <si>
    <t>2° Avenida 1240</t>
  </si>
  <si>
    <t>9 81533479</t>
  </si>
  <si>
    <t>hv.incomaq@gmail.com</t>
  </si>
  <si>
    <t>www.incomaq.cl</t>
  </si>
  <si>
    <t>99.578.920-5</t>
  </si>
  <si>
    <t>Metalúrgica, Maquinaria para la Fruticultura y la Industria Alimentaria</t>
  </si>
  <si>
    <t>Avda Luis Thayer Ojeda 0180 P 3 Of 205</t>
  </si>
  <si>
    <t>www.incosec.cl</t>
  </si>
  <si>
    <t>www.inder.cl</t>
  </si>
  <si>
    <t>99.504.610-5</t>
  </si>
  <si>
    <t>Servicio de Selección y Administración de Recursos Humanos</t>
  </si>
  <si>
    <t>Avda Luis Thayer Ojeda 0180 Of 206</t>
  </si>
  <si>
    <t>224456300 / 32 2157583</t>
  </si>
  <si>
    <t>comunicación@incosec.cl</t>
  </si>
  <si>
    <t>89.681.600-4</t>
  </si>
  <si>
    <t>Outsourcing, Servicios Transitorios ( EST ), y Capacitación de Personal</t>
  </si>
  <si>
    <t>Dagoberto Godoy 45</t>
  </si>
  <si>
    <t>226832555 / 226832097</t>
  </si>
  <si>
    <t>contacto@indegal.com / ventas@indegal.com</t>
  </si>
  <si>
    <t>www.mekanos.cl</t>
  </si>
  <si>
    <t>86.450.400-0</t>
  </si>
  <si>
    <t>Fabricación de Artículos Metálicos</t>
  </si>
  <si>
    <t>Rosario Norte 100 P 15</t>
  </si>
  <si>
    <t>www.independencia-sa.cl</t>
  </si>
  <si>
    <t>96.753.330-0</t>
  </si>
  <si>
    <t>Administración de Fondos de Inversión</t>
  </si>
  <si>
    <t>Alcántara 200 P 9</t>
  </si>
  <si>
    <t>contacto@inder.cl</t>
  </si>
  <si>
    <t>76.075.989-9</t>
  </si>
  <si>
    <t xml:space="preserve">Indherco Ltda </t>
  </si>
  <si>
    <t xml:space="preserve">Indumac Ltda </t>
  </si>
  <si>
    <t>Camino Internacional 2499</t>
  </si>
  <si>
    <t>32 2872628 / 32 2874188</t>
  </si>
  <si>
    <t>ad.indherco@tie.cl / indherco@tie.cl</t>
  </si>
  <si>
    <t>84.369.200-1</t>
  </si>
  <si>
    <t>Fabricación de Elementos de Hormigón</t>
  </si>
  <si>
    <t>Avda Isidora Goyenechea  2800 P 12, Torre Titanium</t>
  </si>
  <si>
    <t>contactochile@inracompany.com</t>
  </si>
  <si>
    <t>www.indracompany.com</t>
  </si>
  <si>
    <t>96.851.110-6</t>
  </si>
  <si>
    <t>Tecnologías de la Información</t>
  </si>
  <si>
    <t>ISO 9001: 2008- ISO 20000- UNE- EN</t>
  </si>
  <si>
    <t>ITIL- AENOR- IqNET</t>
  </si>
  <si>
    <t>Camino El Guanaco 6813</t>
  </si>
  <si>
    <t>227400055 / 227400601</t>
  </si>
  <si>
    <t>scampos@induacril.cl</t>
  </si>
  <si>
    <t>www.induacril.cl</t>
  </si>
  <si>
    <t>88.783.300-1</t>
  </si>
  <si>
    <t>Industria de Acrílico</t>
  </si>
  <si>
    <t>Zenteno 842</t>
  </si>
  <si>
    <t>induelectro@induelectro.cl</t>
  </si>
  <si>
    <t>www.induelectro.cl</t>
  </si>
  <si>
    <t>79.562.510-0</t>
  </si>
  <si>
    <t>Electricidad Industrial</t>
  </si>
  <si>
    <t>El Roble 270</t>
  </si>
  <si>
    <t>226218363 / 226210440</t>
  </si>
  <si>
    <t>cmendoza@indulamp.cl / xmendoza@indulamp.cl</t>
  </si>
  <si>
    <t>www.indulamp.cl</t>
  </si>
  <si>
    <t>85.598.600-0</t>
  </si>
  <si>
    <t>Fábrica de Lámparas, Ceniceros y Basureros y Otros Productos Elaborados de Metal NCP</t>
  </si>
  <si>
    <t>Molina 140</t>
  </si>
  <si>
    <t>34 2507102 / 34 2507103</t>
  </si>
  <si>
    <t>ventas@indumac.cl</t>
  </si>
  <si>
    <t>www.indumac.cl</t>
  </si>
  <si>
    <t>83.732.700.8</t>
  </si>
  <si>
    <t>Fábrica de Muebles Funcionales Metal Madera y Plástico</t>
  </si>
  <si>
    <t>Cerro Sombrero 670-B</t>
  </si>
  <si>
    <t>22959900 / 229459901</t>
  </si>
  <si>
    <t>contacto@indumark.cl</t>
  </si>
  <si>
    <t>www.indumark.cl</t>
  </si>
  <si>
    <t>87.828.600-6</t>
  </si>
  <si>
    <t>Comercialización de Productos Industriales</t>
  </si>
  <si>
    <t>Avda Las Acacias 02655 Bodega 3C</t>
  </si>
  <si>
    <t>www.indumat.cl</t>
  </si>
  <si>
    <t>ventas@indumat.cl / manuel.astaburuaga@indumat.cl</t>
  </si>
  <si>
    <t>96.679.440-2</t>
  </si>
  <si>
    <t>Comercialización de Suministros y Máquinas Industriales</t>
  </si>
  <si>
    <t>Avda Pedro Aguirre Cerda 5475</t>
  </si>
  <si>
    <t>ventas@indumet.cl</t>
  </si>
  <si>
    <t>www.indumet.cl</t>
  </si>
  <si>
    <t>76.224.040-8</t>
  </si>
  <si>
    <t>Fundición y Laminado de Material no Ferroso</t>
  </si>
  <si>
    <t>El Juncal 0161-B, Loteo Portezuelo de Quilicura</t>
  </si>
  <si>
    <t>227385711 / 227385221</t>
  </si>
  <si>
    <t>sflores@induminer.cl / ventas@induminer.cl</t>
  </si>
  <si>
    <t>www.induminer.cl</t>
  </si>
  <si>
    <t>93.712.000-1</t>
  </si>
  <si>
    <t>Fabricantes de Partes y Piezas de uso Eléctrico</t>
  </si>
  <si>
    <t>Peñuelas 0253, Sector Nos</t>
  </si>
  <si>
    <t>info@carschile.cl / ninette.gabrie@carschile.cl</t>
  </si>
  <si>
    <t>www.carschile.cl</t>
  </si>
  <si>
    <t>81.697.200-0</t>
  </si>
  <si>
    <t>Comercialización Sistemas de Suspensión y Transmisión para Industria, Transporte, Minería, Forestal y Agrícola</t>
  </si>
  <si>
    <t>Las Américas 585</t>
  </si>
  <si>
    <t xml:space="preserve">600 6003030 / 225303000 </t>
  </si>
  <si>
    <t>224303329 / 225303209</t>
  </si>
  <si>
    <t>www.indura.net</t>
  </si>
  <si>
    <t>76.150.343-K</t>
  </si>
  <si>
    <t>Gases y Soldaduras</t>
  </si>
  <si>
    <t>ISO 9001 e ISO 14001: 2015- ISO 22000- HACCP CODEX A. 2009</t>
  </si>
  <si>
    <t>Santa Marta de Huechuraba 6251</t>
  </si>
  <si>
    <t>iwurman@induropa.com</t>
  </si>
  <si>
    <t>86.211.600-3</t>
  </si>
  <si>
    <t>Confección, Importación y Distribución de Vestuario</t>
  </si>
  <si>
    <t>San Francisco de Asís A, Reina Sur, Parcela 20</t>
  </si>
  <si>
    <t>ventas@indus.cl / patricia@indus.cl</t>
  </si>
  <si>
    <t>www.icarp.cl</t>
  </si>
  <si>
    <t>83.100.300-6</t>
  </si>
  <si>
    <t>Industrial e Importación</t>
  </si>
  <si>
    <t>DIN 12641 ( Europea )</t>
  </si>
  <si>
    <t>Donsider</t>
  </si>
  <si>
    <t>Antillanca Sur 581, Lo Echevers</t>
  </si>
  <si>
    <t>indusper@indusper.cl</t>
  </si>
  <si>
    <t>www.indusper.cl</t>
  </si>
  <si>
    <t>Fabricación y Comercialización de Artículos de Sujeción</t>
  </si>
  <si>
    <t>77.060.580-6</t>
  </si>
  <si>
    <t>Avda Parral 7719</t>
  </si>
  <si>
    <t>industel@industel.cl</t>
  </si>
  <si>
    <t>www.industel.cl</t>
  </si>
  <si>
    <t>76.342.083-3</t>
  </si>
  <si>
    <t>Desarrollo de Productos de Telecomunicaciones</t>
  </si>
  <si>
    <t>San Pablo 9358</t>
  </si>
  <si>
    <t>226432195 / 226433611</t>
  </si>
  <si>
    <t>info@catilloltda.cl / comex@castilloltda.cl</t>
  </si>
  <si>
    <t>www.castilloltda.cl</t>
  </si>
  <si>
    <t>83.090.400-K</t>
  </si>
  <si>
    <t>Fabricación, Imporatción, Exportación y Distribución de Productos Eléctricos</t>
  </si>
  <si>
    <t xml:space="preserve">Industria Convertidora S.A </t>
  </si>
  <si>
    <t>Ruta 68, Camino Antiguo a Valparaíso s/n</t>
  </si>
  <si>
    <t>32 2741396 / 32 2740230</t>
  </si>
  <si>
    <t>convertidora@gmail.com</t>
  </si>
  <si>
    <t>96.53.550-0</t>
  </si>
  <si>
    <t>Fábrica de Materiales Plásticos</t>
  </si>
  <si>
    <t xml:space="preserve">Jorge Cáceres 220 </t>
  </si>
  <si>
    <t>www.icsachile.cl</t>
  </si>
  <si>
    <t>90.950.000-1</t>
  </si>
  <si>
    <t>Fábrica de Corchos</t>
  </si>
  <si>
    <t>IFS PACsecure</t>
  </si>
  <si>
    <t>NSF Food Safety Certification, LLC</t>
  </si>
  <si>
    <t>Avda Presidente Riesco 5335 P 16</t>
  </si>
  <si>
    <t>225566765 / 225208801</t>
  </si>
  <si>
    <t>www.arcor.cl</t>
  </si>
  <si>
    <t>84.476.300-K</t>
  </si>
  <si>
    <t>Fábrica de Productos Alimenticios</t>
  </si>
  <si>
    <t>Lo Zañartu 11</t>
  </si>
  <si>
    <t>www.trendy.cl</t>
  </si>
  <si>
    <t>8.109.470-6</t>
  </si>
  <si>
    <t>Panamericana Norte 16200</t>
  </si>
  <si>
    <t>info@grupocabal.cl</t>
  </si>
  <si>
    <t>www.grupocabal.cl</t>
  </si>
  <si>
    <t>88.720.600-7</t>
  </si>
  <si>
    <t>Fabricación Distribución de Balatas</t>
  </si>
  <si>
    <t>Camino a Melipilla 10750</t>
  </si>
  <si>
    <t>ventas@indubal.cl</t>
  </si>
  <si>
    <t>www.indubal.cl</t>
  </si>
  <si>
    <t>93.275.000-7</t>
  </si>
  <si>
    <t>Fábrica de Balatas</t>
  </si>
  <si>
    <t xml:space="preserve">Industria de Conjuntos Mecánicos Aconcagua S.A </t>
  </si>
  <si>
    <t>San Rafael 1769</t>
  </si>
  <si>
    <t>34 2499111 / 34 2499136</t>
  </si>
  <si>
    <t>genesis,valladares-extern@renault.com</t>
  </si>
  <si>
    <t>93.367.00-7</t>
  </si>
  <si>
    <t>Mtalmecánica</t>
  </si>
  <si>
    <t>Bruselas 2540</t>
  </si>
  <si>
    <t>227328208 / 227328209 / 227325894</t>
  </si>
  <si>
    <t>conabilidad@encajesmargarita.cl / ventas@encajesmargarita.cl</t>
  </si>
  <si>
    <t>www.encajesmargarita.cl</t>
  </si>
  <si>
    <t>Fabricación y Comercialización de Encajes Mecánicos a Bolillo, Importación, Exportación</t>
  </si>
  <si>
    <t>Villarica 341</t>
  </si>
  <si>
    <t>227391492 / 227391236 / 227390426</t>
  </si>
  <si>
    <t>ventas@strong.cl</t>
  </si>
  <si>
    <t>www.strong.cl</t>
  </si>
  <si>
    <t>79.967.910-8</t>
  </si>
  <si>
    <t>Fabricación de Envases de Plástico</t>
  </si>
  <si>
    <t>78.716.290-8</t>
  </si>
  <si>
    <t>Avda Santa Rosa 37 Of 701</t>
  </si>
  <si>
    <t>229159200 / 226167500</t>
  </si>
  <si>
    <t>aramello@paradiso.cl</t>
  </si>
  <si>
    <t>www.paradiso.cl</t>
  </si>
  <si>
    <t>80.748.800-7</t>
  </si>
  <si>
    <t>Bismark 1448</t>
  </si>
  <si>
    <t>227734116 / 227752199</t>
  </si>
  <si>
    <t>secretaria@dhomo.cl</t>
  </si>
  <si>
    <t>www.dhomo.cl</t>
  </si>
  <si>
    <t>79.586.160-2</t>
  </si>
  <si>
    <t>Avda Lib. Bernardo O´Higgins 1831</t>
  </si>
  <si>
    <t>226990837 / 226991089</t>
  </si>
  <si>
    <t>rodrigo.pernosirua@gmail.com</t>
  </si>
  <si>
    <t>www.pernosirua.cl</t>
  </si>
  <si>
    <t>77.355.430-7</t>
  </si>
  <si>
    <t>Fabricación, Importación y Distribución de Pernos y Elementos de Sujeción</t>
  </si>
  <si>
    <t>ordillera 412</t>
  </si>
  <si>
    <t>ventas@serplas.cl</t>
  </si>
  <si>
    <t>www.serplas.com / www.serplas.cl</t>
  </si>
  <si>
    <t>85.172.100-2</t>
  </si>
  <si>
    <t>Industria de Productos Plásticos</t>
  </si>
  <si>
    <t xml:space="preserve">Industria Indaval  Ltda </t>
  </si>
  <si>
    <t xml:space="preserve">Industria Maderera  Prosperidad Ltda </t>
  </si>
  <si>
    <t>Joquín Walker Martínez 1877</t>
  </si>
  <si>
    <t>iptlimitada@gmail.com</t>
  </si>
  <si>
    <t>www.envasesipt.cl</t>
  </si>
  <si>
    <t>85.696.900-2</t>
  </si>
  <si>
    <t>Vista Hermosa 9390</t>
  </si>
  <si>
    <t>225386280 / 225380750</t>
  </si>
  <si>
    <t>leker@leker.cl</t>
  </si>
  <si>
    <t>www.leker.cl</t>
  </si>
  <si>
    <t>77.123.410-0</t>
  </si>
  <si>
    <t>Fabricación y Comercialización de Productos de Poliarbonatos</t>
  </si>
  <si>
    <t>Morandé 798 ( esq San Pablo )</t>
  </si>
  <si>
    <t>226987651 / 226968010</t>
  </si>
  <si>
    <t>ventas@hessmay.cl</t>
  </si>
  <si>
    <t>www.hessmay.cl</t>
  </si>
  <si>
    <t>92.033.000-2</t>
  </si>
  <si>
    <t>Sistemas de Control y Vigilancia</t>
  </si>
  <si>
    <t>222229290 / 226352103</t>
  </si>
  <si>
    <t>81.802.300-6</t>
  </si>
  <si>
    <t>Fábrica de Pernos y Productos Afines; Material para la Vía Férrea; Ferretería Galvanizada para uso Eléctrico y en Telecomunicación</t>
  </si>
  <si>
    <t>Rapa Nui 6229</t>
  </si>
  <si>
    <t>22533239 / 229424800</t>
  </si>
  <si>
    <t>mrios@indumadera.cl</t>
  </si>
  <si>
    <t>78.844.460-5</t>
  </si>
  <si>
    <t>Fabr. De Envases de Madera</t>
  </si>
  <si>
    <t>Av O´Higgins 2086</t>
  </si>
  <si>
    <t>Uno Sur N°690, Of 608</t>
  </si>
  <si>
    <t>71 2270354</t>
  </si>
  <si>
    <t>prosperidad@prosperidad.cl</t>
  </si>
  <si>
    <t>www.prosperidad.cl</t>
  </si>
  <si>
    <t>85.141.100-3</t>
  </si>
  <si>
    <t>Industrialización y Comercialización de Madera.</t>
  </si>
  <si>
    <t>Progreso 8208</t>
  </si>
  <si>
    <t>225589202 / 22527383</t>
  </si>
  <si>
    <t>info@gevemac.cl</t>
  </si>
  <si>
    <t>www.gevemac.cl</t>
  </si>
  <si>
    <t>83.211.900-8</t>
  </si>
  <si>
    <t>Industria Metalmecánica</t>
  </si>
  <si>
    <t>El Roble 778</t>
  </si>
  <si>
    <t>226211555 / 226212319</t>
  </si>
  <si>
    <t>subgerencia@romco.cl</t>
  </si>
  <si>
    <t>www.romco.cl</t>
  </si>
  <si>
    <t>79.517.560-1</t>
  </si>
  <si>
    <t>Fabricación y Mantención de Maquinaria para Panadería</t>
  </si>
  <si>
    <t>La Estera 418, Parque Industrial Valle Grande</t>
  </si>
  <si>
    <t>www.rivet.cl</t>
  </si>
  <si>
    <t>info@rivet.cl / ventas@rivet.cl</t>
  </si>
  <si>
    <t>95.151.000-9</t>
  </si>
  <si>
    <t>Lira 2310</t>
  </si>
  <si>
    <t>Sam Joaquín</t>
  </si>
  <si>
    <t>wscherpf@inducrom.cl / contador@inducrom.cl</t>
  </si>
  <si>
    <t>www.inducrom.cl</t>
  </si>
  <si>
    <t>84.364.300-0</t>
  </si>
  <si>
    <t>Metalmecánica y Cromados</t>
  </si>
  <si>
    <t>Avda Presidente Salvador Allende 36</t>
  </si>
  <si>
    <t>jcmedina@rey.cl</t>
  </si>
  <si>
    <t>89.460.100-0</t>
  </si>
  <si>
    <t>Empresario Juan luis Contreras Madrid 0901</t>
  </si>
  <si>
    <t>recepcion@imel.cl / geraldm@imel.cl</t>
  </si>
  <si>
    <t>www.imel.cl</t>
  </si>
  <si>
    <t>84.280.800-6</t>
  </si>
  <si>
    <t>Fábrica de Cañerías, Tubos y Perfiles de Acero</t>
  </si>
  <si>
    <t>Barón de Juras Reales 5366</t>
  </si>
  <si>
    <t>ventas@procesa.cl</t>
  </si>
  <si>
    <t>www.procesa.cl</t>
  </si>
  <si>
    <t>85.506.400-6</t>
  </si>
  <si>
    <t>Industria Metalúrgica, Fábrica de Muebles Metálicos</t>
  </si>
  <si>
    <t>Avda San Pablo 3747</t>
  </si>
  <si>
    <t>232217930 / 232218030</t>
  </si>
  <si>
    <t>ventas@ursustrtter.cl</t>
  </si>
  <si>
    <t>www.ursustrotter.cl</t>
  </si>
  <si>
    <t>92.065.000-7</t>
  </si>
  <si>
    <t>Fábrica, Ventas y Distribución de Artefactos para el Hogar</t>
  </si>
  <si>
    <t xml:space="preserve">Industria Molinera y Arrocera Santa Marta Ltda </t>
  </si>
  <si>
    <t>Roble 860</t>
  </si>
  <si>
    <t>42 2411984</t>
  </si>
  <si>
    <t>contacto@molinossantamarta.cl</t>
  </si>
  <si>
    <t>78.608.290-0</t>
  </si>
  <si>
    <t>Industria Molinera</t>
  </si>
  <si>
    <t>Miraflores 590 Of 1</t>
  </si>
  <si>
    <t>carolina.encajes@gmail.com</t>
  </si>
  <si>
    <t>84.021.700-0</t>
  </si>
  <si>
    <t>Fabricación de Encajes y Valencianas</t>
  </si>
  <si>
    <t>San Nicolás 1033</t>
  </si>
  <si>
    <t>79.541.600-5</t>
  </si>
  <si>
    <t xml:space="preserve">Industria Pesquera Costa Azul S.A </t>
  </si>
  <si>
    <t xml:space="preserve">Industria Prosecor Ltda </t>
  </si>
  <si>
    <t>Camino a Melipilla 13460</t>
  </si>
  <si>
    <t>gfeuereisen@innpa.cl / info@innpa.cl</t>
  </si>
  <si>
    <t>www.innpa.cl</t>
  </si>
  <si>
    <t>87.804.000-7</t>
  </si>
  <si>
    <t>Padre Tadeo 4871</t>
  </si>
  <si>
    <t>227732309 / 227736228</t>
  </si>
  <si>
    <t>indepp@indepp.cl / ventas@indepp.cl</t>
  </si>
  <si>
    <t>www.indepp.cl</t>
  </si>
  <si>
    <t>86.882.300-3</t>
  </si>
  <si>
    <t>Elaboración de Productos de Plomo y Estaño y Otros Metales</t>
  </si>
  <si>
    <t>Avda Beaucheff 1581</t>
  </si>
  <si>
    <t>224222563 / 800 360118</t>
  </si>
  <si>
    <t>carlos.diezdemedina@rodenstock.cl</t>
  </si>
  <si>
    <t>www.rodenstock.com / www.rodenstock.cl</t>
  </si>
  <si>
    <t>92.915.000-7</t>
  </si>
  <si>
    <t>Fabricación de Cristales Opticos, Armazones, Lentes de Sol y Seguridad, Equipos Opticos</t>
  </si>
  <si>
    <t>9 Norte 870</t>
  </si>
  <si>
    <t>32 2972593 / 32 2881911</t>
  </si>
  <si>
    <t>ipesca@ipesca.cl</t>
  </si>
  <si>
    <t>www.ipesca.co.cl / www.ipesca.cl</t>
  </si>
  <si>
    <t>84.774.200-3</t>
  </si>
  <si>
    <t>Empresa Pesquera</t>
  </si>
  <si>
    <t>Pedro Montt 700</t>
  </si>
  <si>
    <t>64 2351327 / 64 2352488</t>
  </si>
  <si>
    <t>pmorales@prosecor.cl</t>
  </si>
  <si>
    <t>79.594.130-4</t>
  </si>
  <si>
    <t>Fábrica de Almidón y Derivados</t>
  </si>
  <si>
    <t>Avda Pdte Eduardo Frei Montalva 3011</t>
  </si>
  <si>
    <t>225207400 / 225207410</t>
  </si>
  <si>
    <t>ventas@irenesa.cl</t>
  </si>
  <si>
    <t>www.irenesa.cl</t>
  </si>
  <si>
    <t>92.854.000-6</t>
  </si>
  <si>
    <t>Venta de Neumáticos, Recauchajes y Servicios en Serviteca</t>
  </si>
  <si>
    <t>Avda Pdte Eduardo Frei Montalva 5399</t>
  </si>
  <si>
    <t>chmartinezv@efesis.cl</t>
  </si>
  <si>
    <t>www.efesis.cl</t>
  </si>
  <si>
    <t>79.552.710-9</t>
  </si>
  <si>
    <t>Confección de Ropa de Vestir</t>
  </si>
  <si>
    <t>Avda Chena 11450</t>
  </si>
  <si>
    <t>itma@tma.cl</t>
  </si>
  <si>
    <t>www.itma.cl</t>
  </si>
  <si>
    <t>92.356.000-9</t>
  </si>
  <si>
    <t>Fábrica de Puertas y Revestimientos</t>
  </si>
  <si>
    <t xml:space="preserve">Industrial de Limache Ltda </t>
  </si>
  <si>
    <t xml:space="preserve">Industrial Estrumec Ltda </t>
  </si>
  <si>
    <t xml:space="preserve">Industrial Glover S.p.A </t>
  </si>
  <si>
    <t xml:space="preserve">Industrial Gross S.A </t>
  </si>
  <si>
    <t>Avda Pdte Eduardo Frei Montalva 6001, Local 64, El Cortijo</t>
  </si>
  <si>
    <t>229491800 / 229491820</t>
  </si>
  <si>
    <t>calfuleo@ykk.cl</t>
  </si>
  <si>
    <t>78.057.250-7</t>
  </si>
  <si>
    <t>Fabricación y Comercialización de Cierres de Cremallera</t>
  </si>
  <si>
    <t>María Auxiliadora 871</t>
  </si>
  <si>
    <t>empresas@induagro.cl / ventas@induagro.cl</t>
  </si>
  <si>
    <t>www.induagro.cl</t>
  </si>
  <si>
    <t>89.243.500-6</t>
  </si>
  <si>
    <t>Mtalmecánica, Fábrica de Transportadores y Piezas para Partes y Graneles, Transportadores a Correa, Rodillos y Tornillos</t>
  </si>
  <si>
    <t>Avda Cerro Los Cóndores 9901</t>
  </si>
  <si>
    <t>comchile@comerchile.cl</t>
  </si>
  <si>
    <t>www.comercialchile.cl</t>
  </si>
  <si>
    <t>84.553.600-7</t>
  </si>
  <si>
    <t>Comercialización, Reparación e Instalación de Insumos y Repuestos Industriales</t>
  </si>
  <si>
    <t>Fundo La Fama , Lote C-4, Ruta CH 60</t>
  </si>
  <si>
    <t>33 2346200 / 33 2346193</t>
  </si>
  <si>
    <t>gerenciaidl@indeli.cl</t>
  </si>
  <si>
    <t>www.indeli.cl</t>
  </si>
  <si>
    <t>80.911.900-9</t>
  </si>
  <si>
    <t>Fabricación y Montaje de Plantas Industriales</t>
  </si>
  <si>
    <t>Longitudinal Sur Km 190</t>
  </si>
  <si>
    <t>75 2545519 / 75 2545520</t>
  </si>
  <si>
    <t>estrumec@123.cl</t>
  </si>
  <si>
    <t>78.893.200-8</t>
  </si>
  <si>
    <t>Industria Metamecánica</t>
  </si>
  <si>
    <t>Ruta 5 Sur Km 655</t>
  </si>
  <si>
    <t>45 2967500</t>
  </si>
  <si>
    <t>marianela.huenchual@glover.cl</t>
  </si>
  <si>
    <t>78.304.140-5</t>
  </si>
  <si>
    <t>Fábrica de Muebles, Aserradero</t>
  </si>
  <si>
    <t>Panamericana Sur Km 5 s/n, Padre Las Casas</t>
  </si>
  <si>
    <t>45 2334755 / 45 2334748</t>
  </si>
  <si>
    <t>info@industriasgross.cl</t>
  </si>
  <si>
    <t>www.industriasgross.cl</t>
  </si>
  <si>
    <t>96.862.890-9</t>
  </si>
  <si>
    <t>Fábrica de Cocinas a Leña</t>
  </si>
  <si>
    <t>Vicente Reyes 840</t>
  </si>
  <si>
    <t>ferrocentro@ferrocentro.cl</t>
  </si>
  <si>
    <t>www.ferrocentro.cl</t>
  </si>
  <si>
    <t>79.677.100-3</t>
  </si>
  <si>
    <t>Barraca de Acero, Calderación General, Servicios Metalmecánica, Fabricación de Perfiles y Revestimientos Indusrial</t>
  </si>
  <si>
    <t>Til- Til 2480</t>
  </si>
  <si>
    <t>79.844.930-3</t>
  </si>
  <si>
    <t>Fabricación, Importación, Exportación y Comercialización de Hilados, Tejidos de Punto, Prendas de Vestir, Accesorios, Calzado e Inversiones</t>
  </si>
  <si>
    <t>Canadá 253 P2 Of C</t>
  </si>
  <si>
    <t>222257707 / 223412897</t>
  </si>
  <si>
    <t>rodolfo.mantiel@asimpress.cl</t>
  </si>
  <si>
    <t>www.asimpress.cl</t>
  </si>
  <si>
    <t>70.080.600-6</t>
  </si>
  <si>
    <t>Brigadier de la Cruz 641</t>
  </si>
  <si>
    <t>225529243 / 225529204</t>
  </si>
  <si>
    <t>mriofrancos@alpina.cl / ldonaire@arcchile.cl</t>
  </si>
  <si>
    <t>www.alpina.cl</t>
  </si>
  <si>
    <t>88.027.500-3</t>
  </si>
  <si>
    <t>Comercio mayorista de Papel, Fábrica de Rollos e Imprenta</t>
  </si>
  <si>
    <t xml:space="preserve">Industrias Celta Ltda </t>
  </si>
  <si>
    <t>Industrias Chilenas de Alambre Inchalam S.A</t>
  </si>
  <si>
    <t>Larrondo 180</t>
  </si>
  <si>
    <t>51 2330200</t>
  </si>
  <si>
    <t>mrojo@celta.cl</t>
  </si>
  <si>
    <t>www.celta.cl</t>
  </si>
  <si>
    <t>50.159.080-0</t>
  </si>
  <si>
    <t>Fábrica de Colchones</t>
  </si>
  <si>
    <t>www.ceresita.com</t>
  </si>
  <si>
    <t>91.666.000-6</t>
  </si>
  <si>
    <t>Avda Gran Bretaña 2675</t>
  </si>
  <si>
    <t>41 2267608 / 41 2267602</t>
  </si>
  <si>
    <t>41 2546024</t>
  </si>
  <si>
    <t>marketing@inchalam.cl</t>
  </si>
  <si>
    <t>www.inchalam.cl</t>
  </si>
  <si>
    <t>91.868.000-4</t>
  </si>
  <si>
    <t>Fábrica de Productos de Alambres</t>
  </si>
  <si>
    <t>Alvarez de Toledo 680</t>
  </si>
  <si>
    <t>administracion@barquillos.cl</t>
  </si>
  <si>
    <t>www.conebric.cl</t>
  </si>
  <si>
    <t>77.116.740-3</t>
  </si>
  <si>
    <t>Elaboración de Vainas para Cuchuflí y Barquillos</t>
  </si>
  <si>
    <t xml:space="preserve">Industrias Eléctricas R.M.S.  S.A </t>
  </si>
  <si>
    <t>Avda Industrial 1920</t>
  </si>
  <si>
    <t>32 2911446 / 32 2922483</t>
  </si>
  <si>
    <t>contabilidad@rms.co.cl</t>
  </si>
  <si>
    <t>www.rms.co.cl</t>
  </si>
  <si>
    <t>82.512.000-9</t>
  </si>
  <si>
    <t>Fábrica de Fusibles</t>
  </si>
  <si>
    <t>Lord Cochrane 1020</t>
  </si>
  <si>
    <t>226722018 / 226969434</t>
  </si>
  <si>
    <t>sdelvillar@enflex.cl</t>
  </si>
  <si>
    <t>www.enflex.cl</t>
  </si>
  <si>
    <t>83.120.700-0</t>
  </si>
  <si>
    <t>Fábrica de Bolsas y Mangas Plásticas con y sin Impresión</t>
  </si>
  <si>
    <t xml:space="preserve">Industrias Lifelon S.A </t>
  </si>
  <si>
    <t xml:space="preserve">Industrias Magisur Ltda </t>
  </si>
  <si>
    <t>Limache 3507, El Salto</t>
  </si>
  <si>
    <t>32 2768050</t>
  </si>
  <si>
    <t>ventas@lifelon.cl</t>
  </si>
  <si>
    <t>www.daily.cl</t>
  </si>
  <si>
    <t>Fábrica de Medias</t>
  </si>
  <si>
    <t>96.572.440-0</t>
  </si>
  <si>
    <t>Avda Providencia 1071</t>
  </si>
  <si>
    <t>longisur@gmail.com</t>
  </si>
  <si>
    <t>www.longisur.cl</t>
  </si>
  <si>
    <t>78.114.830-K</t>
  </si>
  <si>
    <t>Guido Berk de Ramberga 854</t>
  </si>
  <si>
    <t>45 2333800 / 45 2333500</t>
  </si>
  <si>
    <t>secretariaconstructora@magisur.cl</t>
  </si>
  <si>
    <t>www.magisur.cl</t>
  </si>
  <si>
    <t>89.960.400-8</t>
  </si>
  <si>
    <t>Industria Maderera y Construcción</t>
  </si>
  <si>
    <t>Las Violetas 5955</t>
  </si>
  <si>
    <t>sorena@sorena.cl</t>
  </si>
  <si>
    <t>www.sorena.cl</t>
  </si>
  <si>
    <t>92.261.000-2</t>
  </si>
  <si>
    <t>Fabricación de Repuestos de Bronce, Acero y Reacondicionamiento de Equipos Mineros</t>
  </si>
  <si>
    <t>Patricia Viñuela 535</t>
  </si>
  <si>
    <t>recepcion@corplastic.cl</t>
  </si>
  <si>
    <t>www.corplastic.cl</t>
  </si>
  <si>
    <t>79.505.030-2</t>
  </si>
  <si>
    <t>Fábrica de Productos Plásticos</t>
  </si>
  <si>
    <t>ISO 9001: 2008- ISO 22000</t>
  </si>
  <si>
    <t>Panamericana Norte 8900</t>
  </si>
  <si>
    <t>empresas@cloramon.cl</t>
  </si>
  <si>
    <t>www.cloramon.cl</t>
  </si>
  <si>
    <t>83.019.500-9</t>
  </si>
  <si>
    <t>Elaboración, Importaión, Compra y Venta de Productos Químicos</t>
  </si>
  <si>
    <t>ISO 9001: 2008- ISO 9001: 2015- Conducta Responsable</t>
  </si>
  <si>
    <t>SGS- ASIQUIM</t>
  </si>
  <si>
    <t>Ricardo Matte Pérz 0152</t>
  </si>
  <si>
    <t>ek@treko.cl</t>
  </si>
  <si>
    <t>www.relkon.cl</t>
  </si>
  <si>
    <t>76.565.440-2</t>
  </si>
  <si>
    <t>Envasadora de Productos Alimenticios</t>
  </si>
  <si>
    <t xml:space="preserve">Industrias Reunidas Andes S.A.C. E. I </t>
  </si>
  <si>
    <t>Avda Los Cerrillos 564</t>
  </si>
  <si>
    <t>225572092 / 225574964</t>
  </si>
  <si>
    <t>ventas@frazadasandes.cl</t>
  </si>
  <si>
    <t>www.frazadasandes.cl</t>
  </si>
  <si>
    <t>92.124.000-7</t>
  </si>
  <si>
    <t>Hilandería, Tejedurías y Exportaciones</t>
  </si>
  <si>
    <t>San Alfonso 960</t>
  </si>
  <si>
    <t>santini@santini.cl</t>
  </si>
  <si>
    <t>viaggio@viaggio.cl</t>
  </si>
  <si>
    <t>www.santini.cl</t>
  </si>
  <si>
    <t>85.436.100-7</t>
  </si>
  <si>
    <t>Estampados Metálicos Mayoristas de Talabartería, Fundición de Metales, Artículos Promocionales</t>
  </si>
  <si>
    <t>Dardignac 285</t>
  </si>
  <si>
    <t>giovanni@sangiovanni.cl</t>
  </si>
  <si>
    <t>www.sangivanni.cl</t>
  </si>
  <si>
    <t>81.415.800-4</t>
  </si>
  <si>
    <t>Importaciones y Exportaciones de Prendas de Vestir</t>
  </si>
  <si>
    <t>Camino La Vara 03800</t>
  </si>
  <si>
    <t>vanni@vanni.cl</t>
  </si>
  <si>
    <t>www.vanni.cl</t>
  </si>
  <si>
    <t>96.797.770-5</t>
  </si>
  <si>
    <t>Fabricación de Envases de Cartón, Papel y Termoformado</t>
  </si>
  <si>
    <t>Anibal Pinto 1289</t>
  </si>
  <si>
    <t>www.viaggio.cl</t>
  </si>
  <si>
    <t>79.563.380-4</t>
  </si>
  <si>
    <t>Fabricación de Bolsos y Mochilas para Delivery</t>
  </si>
  <si>
    <t>Galvarino Gallardo 1588</t>
  </si>
  <si>
    <t>info@vinicas.cl</t>
  </si>
  <si>
    <t>www.vinicas.cl</t>
  </si>
  <si>
    <t>87.550.600-5</t>
  </si>
  <si>
    <t>Fabricación y Comercialización de Tartárico y Derivados Enológicos</t>
  </si>
  <si>
    <t>Avda Maipo 475</t>
  </si>
  <si>
    <t>induvet@induvet.cl</t>
  </si>
  <si>
    <t>inema@inema.cl</t>
  </si>
  <si>
    <t>www.induvet.cl</t>
  </si>
  <si>
    <t>85.758.400-7</t>
  </si>
  <si>
    <t>Industria de Fina Ropa de Cama</t>
  </si>
  <si>
    <t>Avda Irarrázaval 1372</t>
  </si>
  <si>
    <t>rsanchezeirl@gmail.com</t>
  </si>
  <si>
    <t>www.inelma-gamma.cl</t>
  </si>
  <si>
    <t>76.284.144-4</t>
  </si>
  <si>
    <t>Fábrica de Transformadores y Estabilizadores de Voltaje</t>
  </si>
  <si>
    <t>Aysén 445</t>
  </si>
  <si>
    <t>www.inema.cl</t>
  </si>
  <si>
    <t>93.322.000-1</t>
  </si>
  <si>
    <t>Soluciones Integrales de Refrigeración</t>
  </si>
  <si>
    <t>Chañarcillo 255</t>
  </si>
  <si>
    <t>grace.armstrong@inesa.biz</t>
  </si>
  <si>
    <t>www.inesa.biz</t>
  </si>
  <si>
    <t>96.502.580-4</t>
  </si>
  <si>
    <t>Fabricación y Comercialización de Tapas de Aluminio</t>
  </si>
  <si>
    <t>Avda Departamental 440</t>
  </si>
  <si>
    <t>secretaria@infocap.cl</t>
  </si>
  <si>
    <t>www.infocap.cl</t>
  </si>
  <si>
    <t>72.251.100-K</t>
  </si>
  <si>
    <t>Monseñor Nuncio Sótero Sanz de Villalba 55 P 4</t>
  </si>
  <si>
    <t>contacto@infocorp.cl</t>
  </si>
  <si>
    <t>contacto@infodema.cl</t>
  </si>
  <si>
    <t>contacto@infraplast.cl</t>
  </si>
  <si>
    <t>www.infocorp.cl</t>
  </si>
  <si>
    <t>96.872.550-5</t>
  </si>
  <si>
    <t>Venta de Equipos Computacionales y Prestación de Servicios de Capacitación Computacional</t>
  </si>
  <si>
    <t>Cerro Colorado 5440 P 4 Of 402, Torre 1- Oficina Comercial</t>
  </si>
  <si>
    <t>www.infodema.cl</t>
  </si>
  <si>
    <t>92.165.000-0</t>
  </si>
  <si>
    <t>Fabricantes de Productos de Madera, Tableros Contrachapados</t>
  </si>
  <si>
    <t>Avda Vitacura 2771 P 5 Of 504</t>
  </si>
  <si>
    <t>info@informat.cl</t>
  </si>
  <si>
    <t>www.informat.cl</t>
  </si>
  <si>
    <t>85.412.900-7</t>
  </si>
  <si>
    <t>Empresa de Servicios Computacionales e Informática</t>
  </si>
  <si>
    <t>Avda Grecia 604</t>
  </si>
  <si>
    <t>contacto@i-technology.cl</t>
  </si>
  <si>
    <t>www.i-technology.cl</t>
  </si>
  <si>
    <t>77.492.300-4</t>
  </si>
  <si>
    <t>Servicios Integrales de Informática</t>
  </si>
  <si>
    <t>Camino El Taqueral s/n Parcela 20 Lote 1 A-2</t>
  </si>
  <si>
    <t>www.infraplast.cl</t>
  </si>
  <si>
    <t>96.822.950-8</t>
  </si>
  <si>
    <t>fabricación y Venta de Productos de Polietileno</t>
  </si>
  <si>
    <t>ASTM 1998- SISS</t>
  </si>
  <si>
    <t>José Domingo Cañas 2229</t>
  </si>
  <si>
    <t>ingcer@ingcer.cl</t>
  </si>
  <si>
    <t>www.ingcer.cl</t>
  </si>
  <si>
    <t>78.815.840-8</t>
  </si>
  <si>
    <t>Ingeniería, Certificación de Calidad</t>
  </si>
  <si>
    <t>ISO 9001: 2008- NCh Of 2003</t>
  </si>
  <si>
    <t>Las Dalias 2130</t>
  </si>
  <si>
    <t>222380716 / 222381432</t>
  </si>
  <si>
    <t>info@ingebolt.cl</t>
  </si>
  <si>
    <t>www.ingebolt.cl</t>
  </si>
  <si>
    <t>76.007.050-5</t>
  </si>
  <si>
    <t>Diseño y Desarrollo, Asesoría Técnica, Fabricación y Comercialización de Productos de Fijación, Piezas Especiales y Maestranza para la Minería</t>
  </si>
  <si>
    <t>Bureau Veritas S.A</t>
  </si>
  <si>
    <t>Ingel Ltda</t>
  </si>
  <si>
    <t>Los Sauces 275</t>
  </si>
  <si>
    <t>55 2882500</t>
  </si>
  <si>
    <t>ingel@ingel.cl</t>
  </si>
  <si>
    <t>ingemec@ingemec.cl</t>
  </si>
  <si>
    <t>www.ingel.cl</t>
  </si>
  <si>
    <t>78.862.710-6</t>
  </si>
  <si>
    <t>Arturo Claro 1465</t>
  </si>
  <si>
    <t>ingelan@ingelan.cl / info@ingelan.cl</t>
  </si>
  <si>
    <t>www.ingelan.cl</t>
  </si>
  <si>
    <t>78.414.800-9</t>
  </si>
  <si>
    <t>Instalaciones de Redes Computacionales</t>
  </si>
  <si>
    <t>Alberto Henkel 2317</t>
  </si>
  <si>
    <t>228187000 / 228187060</t>
  </si>
  <si>
    <t>ingelog@ingelog.com / consultores@ingelog.com</t>
  </si>
  <si>
    <t>www.ingelog.com</t>
  </si>
  <si>
    <t>96.619.100-7</t>
  </si>
  <si>
    <t>APPLUS</t>
  </si>
  <si>
    <t>Avda Einstein 716</t>
  </si>
  <si>
    <t>info@ingemad.cl / stoledo@ingemad.cl</t>
  </si>
  <si>
    <t>www.ingemad.cl</t>
  </si>
  <si>
    <t>84.467.000-1</t>
  </si>
  <si>
    <t>Venta de Maquinaria, Repuestos y Herramientas para la Fabricación de Madera</t>
  </si>
  <si>
    <t xml:space="preserve">Ingemec Ltda </t>
  </si>
  <si>
    <t>Ralún Coyán 10, Camino Chol - Chol</t>
  </si>
  <si>
    <t>45 2365075</t>
  </si>
  <si>
    <t>www.ingemec.cl</t>
  </si>
  <si>
    <t>79.844.830-7</t>
  </si>
  <si>
    <t>Industrial Metalmecánica</t>
  </si>
  <si>
    <t>Avda Ricardo Cumming 13 P 5 Of 506</t>
  </si>
  <si>
    <t>inac@movistar.cl</t>
  </si>
  <si>
    <t>79.944.590-5</t>
  </si>
  <si>
    <t>Fabricación de Tableros Eléctricos e Integración de Sistemas</t>
  </si>
  <si>
    <t xml:space="preserve">Ingeniería CIMA Savard Ltda </t>
  </si>
  <si>
    <t>Monseñor Guillermo Echeverría 820</t>
  </si>
  <si>
    <t>34 2510900</t>
  </si>
  <si>
    <t>gerencia@cimasavard.cl</t>
  </si>
  <si>
    <t>www.cimasavard.cl</t>
  </si>
  <si>
    <t>78.458.720-7</t>
  </si>
  <si>
    <t>Fabricación de Maquinaria Agrícola y Compostaje</t>
  </si>
  <si>
    <t>Marchant Pereira 221 P 10</t>
  </si>
  <si>
    <t>222090137 / 222047437</t>
  </si>
  <si>
    <t>icvsa@icv.cl</t>
  </si>
  <si>
    <t>www.icv.cl</t>
  </si>
  <si>
    <t>93.546.000-K</t>
  </si>
  <si>
    <t>ISO 9001: 2000- ISO 14001: 1996</t>
  </si>
  <si>
    <t>Ismael Valdés Vergara 382</t>
  </si>
  <si>
    <t>226332044 / 227386050</t>
  </si>
  <si>
    <t>incoin2001@yahoo.com</t>
  </si>
  <si>
    <t>84.645.000-9</t>
  </si>
  <si>
    <t>Importadores, Exportadores y Representantes e Ingeniería</t>
  </si>
  <si>
    <t>Avda Italia 2064</t>
  </si>
  <si>
    <t>contaacto@icuatro.cl</t>
  </si>
  <si>
    <t>www.cuatro.cl</t>
  </si>
  <si>
    <t>89.930.000-9</t>
  </si>
  <si>
    <t>Servicio de Ingeniería</t>
  </si>
  <si>
    <t>Avda Gladys Marín Millie 6290</t>
  </si>
  <si>
    <t>contacto@tarpulin.cl</t>
  </si>
  <si>
    <t>www.tarpulin.com</t>
  </si>
  <si>
    <t>89.722.200-0</t>
  </si>
  <si>
    <t>Fabricación de Carpas de PVC y Trajes de Agua. Venta de Equipos e Insumos para las F.F.A.A., Servicios de Almacenamiento de Productos Agrícola</t>
  </si>
  <si>
    <t>Lincoyán 9780 Loteo Buenaventura</t>
  </si>
  <si>
    <t>transportes@javiercortes.com</t>
  </si>
  <si>
    <t>www.javiercortes.com</t>
  </si>
  <si>
    <t>78.069.250-2</t>
  </si>
  <si>
    <t>Puerto Vespucio 9670, Parque Industrial Puerto Santiago</t>
  </si>
  <si>
    <t>ventaschile@desimat.cl</t>
  </si>
  <si>
    <t>www.desimat.cl</t>
  </si>
  <si>
    <t>78.131.420-K</t>
  </si>
  <si>
    <t>Ingeniería Eléctrica y Venta de Productos Eléctricos</t>
  </si>
  <si>
    <t>Avda Lib. Bernardo O´Higgins 580 Local 23</t>
  </si>
  <si>
    <t>iia@iia.cl</t>
  </si>
  <si>
    <t>www.iia.cl</t>
  </si>
  <si>
    <t>79.882.360-4</t>
  </si>
  <si>
    <t>Venta, Arriendo y Servicios de Computación</t>
  </si>
  <si>
    <t>Ventura Lavalle 577</t>
  </si>
  <si>
    <t>ieg@ieglimitada.cl</t>
  </si>
  <si>
    <t>www.ieglimitada.cl</t>
  </si>
  <si>
    <t>86.035.400-4</t>
  </si>
  <si>
    <t>Acondicionamiento de Edificios</t>
  </si>
  <si>
    <t>228921050 / 228921000</t>
  </si>
  <si>
    <t>hsepulveda@ipm.cl / info@ipm.cl</t>
  </si>
  <si>
    <t>www.ipm.cl</t>
  </si>
  <si>
    <t>79.661.680-6</t>
  </si>
  <si>
    <t>Fabricación y Comercialización de Artículos Plásticos y Metálicos</t>
  </si>
  <si>
    <t xml:space="preserve">Ingeniería Forestal Pinto y Cia Ltda </t>
  </si>
  <si>
    <t>Condell 437</t>
  </si>
  <si>
    <t>43 2323429</t>
  </si>
  <si>
    <t>79.589.880-8</t>
  </si>
  <si>
    <t>Contratista en Servicios Forestales</t>
  </si>
  <si>
    <t>Teniente Bisson 610</t>
  </si>
  <si>
    <t>wallem@wallem.cl</t>
  </si>
  <si>
    <t>www.wallem.cl</t>
  </si>
  <si>
    <t>89.137.600-6</t>
  </si>
  <si>
    <t>Electricidad Industrial, Motores Eléctricos</t>
  </si>
  <si>
    <t>San Antonio 580 P 9</t>
  </si>
  <si>
    <t>228163500 / 228163600</t>
  </si>
  <si>
    <t>claudia.rivera@kibernum.com</t>
  </si>
  <si>
    <t>www.kibernum.com</t>
  </si>
  <si>
    <t>96.616.770-K</t>
  </si>
  <si>
    <t>Warren Smith 19</t>
  </si>
  <si>
    <t>iia@tie.cl</t>
  </si>
  <si>
    <t>gpinto@forestalpinto.cl</t>
  </si>
  <si>
    <t>96.546.380-1</t>
  </si>
  <si>
    <t>Importación y Comercialización de Máquinas y Equipos de Computación</t>
  </si>
  <si>
    <t xml:space="preserve">Ingeniería Mecánica Impromec Ltda </t>
  </si>
  <si>
    <t xml:space="preserve">Ingeniería Solem S.A </t>
  </si>
  <si>
    <t>Calle Limache 3847 Local 1</t>
  </si>
  <si>
    <t>32 2630141</t>
  </si>
  <si>
    <t>sguerra@ramek.cl</t>
  </si>
  <si>
    <t>www.ramek.cl</t>
  </si>
  <si>
    <t>Ingeniería Metalmecánica</t>
  </si>
  <si>
    <t>Vicente Reyes 224, Recreo</t>
  </si>
  <si>
    <t>32 2656000</t>
  </si>
  <si>
    <t>finanzas@solem.cl / adquisiciones@solem.cl</t>
  </si>
  <si>
    <t>www.solem.cl</t>
  </si>
  <si>
    <t>78.127.500-K</t>
  </si>
  <si>
    <t>Servicios de Ingeniería en Procesos Industriales y Computacionales, Arriendo y Explotación de Bienes Inmuebles</t>
  </si>
  <si>
    <t>Martín Alonso Pinzón 6020</t>
  </si>
  <si>
    <t>contacto@icenergiza.cl</t>
  </si>
  <si>
    <t>76.022.379-4</t>
  </si>
  <si>
    <t>Málaga 120</t>
  </si>
  <si>
    <t>228374333 / 228374200</t>
  </si>
  <si>
    <t>www.skchile.cl</t>
  </si>
  <si>
    <t>91.915.000-9</t>
  </si>
  <si>
    <t xml:space="preserve">Ingeniería y Construcción Valmar Ltda </t>
  </si>
  <si>
    <t>Calle 1 N° 6251, Brisa del Sol</t>
  </si>
  <si>
    <t>41 2129000</t>
  </si>
  <si>
    <t>41 2129061</t>
  </si>
  <si>
    <t>www.valmar.cl</t>
  </si>
  <si>
    <t>85.100.200-6</t>
  </si>
  <si>
    <t>Arturo Prat 4690</t>
  </si>
  <si>
    <t>226412620 / 226412612</t>
  </si>
  <si>
    <t>eipinza@icpltda.cl</t>
  </si>
  <si>
    <t>83.602.600-4</t>
  </si>
  <si>
    <t>Construcción y Edificación</t>
  </si>
  <si>
    <t>Napoleón 3010 P 6</t>
  </si>
  <si>
    <t>gerencia@incolur.cl</t>
  </si>
  <si>
    <t>www.incolur.cl</t>
  </si>
  <si>
    <t>79.730.880-3</t>
  </si>
  <si>
    <t>Construcciones</t>
  </si>
  <si>
    <t>Las Araucarias 9061</t>
  </si>
  <si>
    <t>salas@salaing.cl</t>
  </si>
  <si>
    <t>www.salasing.cl</t>
  </si>
  <si>
    <t>89.070.300-3</t>
  </si>
  <si>
    <t>Fabricación y Reparación Maquinarias y Equipos para la Minería</t>
  </si>
  <si>
    <t>Panamericana Norte 16352</t>
  </si>
  <si>
    <t>www.ferrovial.cl</t>
  </si>
  <si>
    <t>99.526.550-8</t>
  </si>
  <si>
    <t>Avda Américo Vespucio 2001</t>
  </si>
  <si>
    <t>gerencia@tranex.cl</t>
  </si>
  <si>
    <t>www.tranex.cl</t>
  </si>
  <si>
    <t>79.971.430-2</t>
  </si>
  <si>
    <t>Transporte y Movimientos de Tierra</t>
  </si>
  <si>
    <t>Compañía 4345</t>
  </si>
  <si>
    <t>227722710 / 227723528</t>
  </si>
  <si>
    <t>inse@inse.cl</t>
  </si>
  <si>
    <t>www.inse.cl</t>
  </si>
  <si>
    <t>76.668.590-0</t>
  </si>
  <si>
    <t>Refrigeración, Aire Acondicionado y Filtros de Aire Ecológicos.</t>
  </si>
  <si>
    <t>Tenderini 82 P 8</t>
  </si>
  <si>
    <t>rulloa@insico.cl</t>
  </si>
  <si>
    <t>www.insico.cl</t>
  </si>
  <si>
    <t>79.560.740-4</t>
  </si>
  <si>
    <t>Ingeniería en Sistemas Computacionales</t>
  </si>
  <si>
    <t>Ingeniería, Construcción y Mantención Industrial Aconcagua Ltda</t>
  </si>
  <si>
    <t xml:space="preserve">Ingetal Ingeniería y Construcción S.A </t>
  </si>
  <si>
    <t>Avda Providencia 2528 Dpto 401</t>
  </si>
  <si>
    <t>dmelej@geosig.cl</t>
  </si>
  <si>
    <t>76.477.290-3</t>
  </si>
  <si>
    <t>Servicio de Asesorías y Desarrollo de Software Geográfico</t>
  </si>
  <si>
    <t>Las Canteras 130 Lote 24-25, Barrio Industrial Gulmué, Concón</t>
  </si>
  <si>
    <t>32 2817561 / 32 2817564</t>
  </si>
  <si>
    <t>gerencia@aconcagualimitada.cl</t>
  </si>
  <si>
    <t>www.aconcagualimitada.cl</t>
  </si>
  <si>
    <t>79.708.040-3</t>
  </si>
  <si>
    <t>Construcción, Mantenciones Civiles, industriales e Ingeniería</t>
  </si>
  <si>
    <t>Lloyd´s Register Quality Assurance Limited</t>
  </si>
  <si>
    <t>Avda Presidente Bulnes 139 P 8 Of 74</t>
  </si>
  <si>
    <t>estudio@icsa.cl</t>
  </si>
  <si>
    <t>www.icsa.cl</t>
  </si>
  <si>
    <t>84.121.000-K</t>
  </si>
  <si>
    <t>Rosario Sur 91 P 8 Ofs 802-803</t>
  </si>
  <si>
    <t>ingeroc@ingeroc.com / amerino@ingeroc.com</t>
  </si>
  <si>
    <t>www.ingeroc.com</t>
  </si>
  <si>
    <t>78.325.430-1</t>
  </si>
  <si>
    <t>Servicios y Asesorías de Ingeniería en Rocas</t>
  </si>
  <si>
    <t>Santa Magdalena 75 Of 1003</t>
  </si>
  <si>
    <t>224301500 / 224301515</t>
  </si>
  <si>
    <t>ventas@ingesmart.cl</t>
  </si>
  <si>
    <t>www.ingesmart.cl / www.esmart.cl</t>
  </si>
  <si>
    <t>96.858.370-3</t>
  </si>
  <si>
    <t>Comercialización e Integración de Equipamiento Electrónico e Informático- Desarrollo Informático</t>
  </si>
  <si>
    <t>AENOR- IQNET</t>
  </si>
  <si>
    <t>El Cerco 300 Boca Sur, San Pedro de La Paz</t>
  </si>
  <si>
    <t>41 3167800</t>
  </si>
  <si>
    <t>ingetal@ingetal.cl</t>
  </si>
  <si>
    <t>www.ingetal.cl</t>
  </si>
  <si>
    <t>79.541.370-7</t>
  </si>
  <si>
    <t>Contratistas y Subcontratistas en Obras Civiles y Construcción</t>
  </si>
  <si>
    <t>Galvarino 7641, Loteo Industrial Aconcagua</t>
  </si>
  <si>
    <t>ing@ingetrol.cl</t>
  </si>
  <si>
    <t>www.ingetrol.cl</t>
  </si>
  <si>
    <t>96.834.390-4</t>
  </si>
  <si>
    <t>Combate contra Incendios, Control Centralizado, Seguridad Electrónica y Control Industrial</t>
  </si>
  <si>
    <t>Alsino 5473</t>
  </si>
  <si>
    <t>ingomar@ingomar.cl</t>
  </si>
  <si>
    <t>www.ingomar.cl</t>
  </si>
  <si>
    <t>92.617.000-7</t>
  </si>
  <si>
    <t>Fabricación y Distribución de Artículos de Caucho</t>
  </si>
  <si>
    <t xml:space="preserve">Inmobiliaria  Beranga Ltda </t>
  </si>
  <si>
    <t>Avda Providencia 1760  P 11</t>
  </si>
  <si>
    <t>www.ingrammicro.cl</t>
  </si>
  <si>
    <t>78.137.000-2</t>
  </si>
  <si>
    <t>Distribuidores de Equipos y Tecnología Computacional</t>
  </si>
  <si>
    <t>Los Piñeros 018</t>
  </si>
  <si>
    <t>infre_sa@ingre.cl</t>
  </si>
  <si>
    <t>79.591.030-1</t>
  </si>
  <si>
    <t>Cañaveral 240</t>
  </si>
  <si>
    <t>www.ingredion.com</t>
  </si>
  <si>
    <t>cecilia.vidal@ingredion.com</t>
  </si>
  <si>
    <t>96845100-6</t>
  </si>
  <si>
    <t>Productos Alimenticios e Industriales</t>
  </si>
  <si>
    <t>Avda Salvador 860</t>
  </si>
  <si>
    <t>222231218 / 222051618</t>
  </si>
  <si>
    <t>222510001 / 222231218</t>
  </si>
  <si>
    <t>modus@modus.cl</t>
  </si>
  <si>
    <t>79.792.280-3</t>
  </si>
  <si>
    <t>Fabricación de Muebles para Oficinas</t>
  </si>
  <si>
    <t>Avda Del Valle Sur 577 Of 502, Ciudad Empresarial</t>
  </si>
  <si>
    <t>www.inmed-medical.com</t>
  </si>
  <si>
    <t>81.338.000-5</t>
  </si>
  <si>
    <t>Fabricación, Importación y Distribución de Insumos Médicos</t>
  </si>
  <si>
    <t>Carretera Gral San Martín Km 16500, Patriota José Miguel Carrera Sitios 3 y 4, Complejo Los Libertadores</t>
  </si>
  <si>
    <t>224600400 / 224336180</t>
  </si>
  <si>
    <t>catalina@guardamuebles.cl</t>
  </si>
  <si>
    <t>www.guardamuebles.cl</t>
  </si>
  <si>
    <t>77.004.390-5</t>
  </si>
  <si>
    <t>Compra, Venta y Alquiler ( Excepto Amoblados ) de Inmuebles Propios o Arrendados</t>
  </si>
  <si>
    <t>Caupolicán 521</t>
  </si>
  <si>
    <t>41 2740606 / 41 2740650</t>
  </si>
  <si>
    <t>reservas@hotelaraucano.cl / recepcion@hotelaraucano.cl</t>
  </si>
  <si>
    <t>www.hotelaraucano.cl</t>
  </si>
  <si>
    <t>76.293.680-1</t>
  </si>
  <si>
    <t>Coyancura 2280 P 5</t>
  </si>
  <si>
    <t>223947900 / 223947940</t>
  </si>
  <si>
    <t>fhurtado@bricsa.cl / rcontraras@bricsa.cl</t>
  </si>
  <si>
    <t>www.bricsa.cl</t>
  </si>
  <si>
    <t>79.982.210-5</t>
  </si>
  <si>
    <t>Avda Pedro de Valdivia Norte 0121</t>
  </si>
  <si>
    <t>oficinacentral@beltec.cl</t>
  </si>
  <si>
    <t>www.beltec.cl</t>
  </si>
  <si>
    <t>77.540.940-1</t>
  </si>
  <si>
    <t xml:space="preserve">Inmobiliaria Club Concepción S.A </t>
  </si>
  <si>
    <t>Inmobiliaria e Inversiones Polykarpo S.A</t>
  </si>
  <si>
    <t xml:space="preserve">Inmobiliaria España de Valdivia S.A </t>
  </si>
  <si>
    <t xml:space="preserve">Inmobiliaria IPA  S:A </t>
  </si>
  <si>
    <t>Miraflores 235</t>
  </si>
  <si>
    <t>contacto@parkingagustinas.cl</t>
  </si>
  <si>
    <t>www.parkingagustinas.cl</t>
  </si>
  <si>
    <t>83.038.300-1</t>
  </si>
  <si>
    <t>Estacionamientos</t>
  </si>
  <si>
    <t>Libertador Bernardo O´Higgins 544</t>
  </si>
  <si>
    <t>41 2737700</t>
  </si>
  <si>
    <t>inmobiliaria@club-concepcion.cl</t>
  </si>
  <si>
    <t>www.club-concepcion.cl</t>
  </si>
  <si>
    <t>92.287.00-4</t>
  </si>
  <si>
    <t>Avda Américo Vespucio Sur 100 P 17</t>
  </si>
  <si>
    <t>cfischer@agsa.cl</t>
  </si>
  <si>
    <t>85.758.300-0</t>
  </si>
  <si>
    <t>Inmobiliaria e Inversiones</t>
  </si>
  <si>
    <t>Gleissner 1746</t>
  </si>
  <si>
    <t>41 2390278 / 41 2390279</t>
  </si>
  <si>
    <t>contacto@polycarpo.cl</t>
  </si>
  <si>
    <t>www.polycarpo.cl</t>
  </si>
  <si>
    <t>96.502.120-5</t>
  </si>
  <si>
    <t>Transporte Químicos a Granel</t>
  </si>
  <si>
    <t>Arauco 417</t>
  </si>
  <si>
    <t>63 2212421</t>
  </si>
  <si>
    <t>63 2215033</t>
  </si>
  <si>
    <t>izquierdo@telsur.cl</t>
  </si>
  <si>
    <t>93.039.000-3</t>
  </si>
  <si>
    <t>Arriendo de Bienes Inmuebles</t>
  </si>
  <si>
    <t>Avda Las Condes 11400 Of 73</t>
  </si>
  <si>
    <t>ftoro@igestora.cl</t>
  </si>
  <si>
    <t>www.igestora.cl</t>
  </si>
  <si>
    <t>99.517.060-4</t>
  </si>
  <si>
    <t>Avda La Dehesa 181 Of 1002</t>
  </si>
  <si>
    <t>contacto@habite.cl / fsimonetti@habite.cl</t>
  </si>
  <si>
    <t>www.habite.cl</t>
  </si>
  <si>
    <t>99.520.140-2</t>
  </si>
  <si>
    <t>Inmobiliaria, Compra Venta de Inmuebles</t>
  </si>
  <si>
    <t>Condell 1349</t>
  </si>
  <si>
    <t>32 2212051</t>
  </si>
  <si>
    <t>secretaria@ipavalparaiso.cl / edoger10@hotmail.com</t>
  </si>
  <si>
    <t>www.ipavalparaiso.cl</t>
  </si>
  <si>
    <t>91.559.000-4</t>
  </si>
  <si>
    <t>51 2228160</t>
  </si>
  <si>
    <t>inmobiliaria@callegari.cl / asistemteinmoitalia@callegari.cl</t>
  </si>
  <si>
    <t>79.751.140-4</t>
  </si>
  <si>
    <t xml:space="preserve">Inmobiliaria Italia Ltda </t>
  </si>
  <si>
    <t>Avda Departamental 8250</t>
  </si>
  <si>
    <t>agonzalez@quilin.cl</t>
  </si>
  <si>
    <t>www.laspircas.cl</t>
  </si>
  <si>
    <t>96.599.270-7</t>
  </si>
  <si>
    <t>Avda Santa María 6350 Of 401</t>
  </si>
  <si>
    <t>ede.90cm@imanquehue.com</t>
  </si>
  <si>
    <t>www.imanquehue.com</t>
  </si>
  <si>
    <t>88.745.400-0</t>
  </si>
  <si>
    <t>Moneda 856 P 4</t>
  </si>
  <si>
    <t>consultasmapsa@mapsa.cl</t>
  </si>
  <si>
    <t>www.mapsa.cl</t>
  </si>
  <si>
    <t>96.809.690-7</t>
  </si>
  <si>
    <t>Paseo Huérfanos 587 Of 204</t>
  </si>
  <si>
    <t>226330702 / 226383938</t>
  </si>
  <si>
    <t>imsa@entelchile.net</t>
  </si>
  <si>
    <t>92.464.000-6</t>
  </si>
  <si>
    <t>Arriendo y Administración de Bienes Inmuebles</t>
  </si>
  <si>
    <t>Paseo Bulnes 79 Of 20</t>
  </si>
  <si>
    <t>gerencia@sironvalle.cl</t>
  </si>
  <si>
    <t>www.sironvalle.cl</t>
  </si>
  <si>
    <t>78.737.840-4</t>
  </si>
  <si>
    <t>Bandera 76 Of 501</t>
  </si>
  <si>
    <t>225855754 / 226390054</t>
  </si>
  <si>
    <t>inmobiliaria@invia.cl</t>
  </si>
  <si>
    <t>www.invia.cl</t>
  </si>
  <si>
    <t>96.756.340-4</t>
  </si>
  <si>
    <t>Burgos 268 Of 1</t>
  </si>
  <si>
    <t>oasis@reserva.cl</t>
  </si>
  <si>
    <t>www.reserva.cl</t>
  </si>
  <si>
    <t>96.765.970-3</t>
  </si>
  <si>
    <t>Inmobiliaria, Viveros Especies Nativas, Turismo</t>
  </si>
  <si>
    <t xml:space="preserve">Inmobiliaria Pacífico Austral S.A </t>
  </si>
  <si>
    <t xml:space="preserve">Inmobiliaria Santa Ines Ltda </t>
  </si>
  <si>
    <t>6 Norte 655 esquina libertad</t>
  </si>
  <si>
    <t>600 6008500</t>
  </si>
  <si>
    <t>info@parquedelmar.cl</t>
  </si>
  <si>
    <t>www.parquedelmar.cl</t>
  </si>
  <si>
    <t>96.516.800-1</t>
  </si>
  <si>
    <t>Explotación de Bienes y Ariiendo de Bienes Inmuebles</t>
  </si>
  <si>
    <t>Estado 360 P 2</t>
  </si>
  <si>
    <t>223805700 / 600 4909000</t>
  </si>
  <si>
    <t>info@nuestrosparques.cl</t>
  </si>
  <si>
    <t>www.nuestrosparques.cl</t>
  </si>
  <si>
    <t>96.844.000-4</t>
  </si>
  <si>
    <t>Explotación de Cementerios</t>
  </si>
  <si>
    <t>76.430.130-7</t>
  </si>
  <si>
    <t>San Francisco de Borja 122 P 4</t>
  </si>
  <si>
    <t>kyanez@parauco.com</t>
  </si>
  <si>
    <t>96.547.010-7</t>
  </si>
  <si>
    <t>Avda Apoquindo 4501 P 21</t>
  </si>
  <si>
    <t>servicioalcliente@pazcorp.cl</t>
  </si>
  <si>
    <t>www.paz.cl</t>
  </si>
  <si>
    <t>76.701.870-3</t>
  </si>
  <si>
    <t>Nueva de Lyon 145 P 13</t>
  </si>
  <si>
    <t>consultas@pocuro.cl</t>
  </si>
  <si>
    <t>96.602.000-8</t>
  </si>
  <si>
    <t>Construcción de Edificios, Compra y Venta</t>
  </si>
  <si>
    <t>Antonio bellet 143 Of 207</t>
  </si>
  <si>
    <t>222460654 / 225920784</t>
  </si>
  <si>
    <t>www.grupopuerto.cl</t>
  </si>
  <si>
    <t>76.284.914-3</t>
  </si>
  <si>
    <t>Rosario Norte 615 P 17</t>
  </si>
  <si>
    <t>info@py.cl</t>
  </si>
  <si>
    <t>www.py.cl</t>
  </si>
  <si>
    <t>96.641.860-5</t>
  </si>
  <si>
    <t>Camino  Nos a Los Morros 66</t>
  </si>
  <si>
    <t>229376240 / 229376233</t>
  </si>
  <si>
    <t>inmobiliaria@isbsa.cl</t>
  </si>
  <si>
    <t>www.geonuts.cl</t>
  </si>
  <si>
    <t>96.953.640-4</t>
  </si>
  <si>
    <t>65 2230204</t>
  </si>
  <si>
    <t>jperez@staines.cl</t>
  </si>
  <si>
    <t>www.staines.cl</t>
  </si>
  <si>
    <t>78.268.080-3</t>
  </si>
  <si>
    <t>Avda Holanda 100 Of 102</t>
  </si>
  <si>
    <t>sipp@inmobiliariasip.cl</t>
  </si>
  <si>
    <t>www.inmobiliariasip.cl</t>
  </si>
  <si>
    <t>84.305.600-8</t>
  </si>
  <si>
    <t xml:space="preserve">Inmobiliaria Vega Monumental S.A </t>
  </si>
  <si>
    <t>Inmuebles Cataluña  Ltda</t>
  </si>
  <si>
    <t xml:space="preserve">Inppamet Ltda </t>
  </si>
  <si>
    <t>Inpromas Ltda</t>
  </si>
  <si>
    <t>El Bosque Norte 500 P 23</t>
  </si>
  <si>
    <t>marancibia@ultramar.cl</t>
  </si>
  <si>
    <t>www.ultramar.cl</t>
  </si>
  <si>
    <t>77.112.170-5</t>
  </si>
  <si>
    <t>Avda 21 de Mayo 3225</t>
  </si>
  <si>
    <t>41 2713100</t>
  </si>
  <si>
    <t>administracion@vegamonumental.cl</t>
  </si>
  <si>
    <t>www.vegamonumental.cl</t>
  </si>
  <si>
    <t>76.126.874-0</t>
  </si>
  <si>
    <t>Avda Presidente Riesco 5561, Of 502</t>
  </si>
  <si>
    <t>228969011 / 228969000</t>
  </si>
  <si>
    <t>www.ia.cl</t>
  </si>
  <si>
    <t>76.115.441-9</t>
  </si>
  <si>
    <t>Ruta 5 Sur Km 3 s/n</t>
  </si>
  <si>
    <t>65 2620550</t>
  </si>
  <si>
    <t>secretaria@catalunya.cl</t>
  </si>
  <si>
    <t>www.dani.es</t>
  </si>
  <si>
    <t>96.865.130-7</t>
  </si>
  <si>
    <t>Inmuebles y Comercializadora de Productos del Mar</t>
  </si>
  <si>
    <t>Alcántara 44 P 8</t>
  </si>
  <si>
    <t>www.innspiral.com</t>
  </si>
  <si>
    <t>mastorga@innspiral.com</t>
  </si>
  <si>
    <t>76.100.286-4</t>
  </si>
  <si>
    <t>Asesorías en Gestión, Capacitación y Tecnología</t>
  </si>
  <si>
    <t>Las Esteras Norte 2281</t>
  </si>
  <si>
    <t>inoxa@inoxa.cl / jvilches@inoxa.cl</t>
  </si>
  <si>
    <t>www.inoxa.cl</t>
  </si>
  <si>
    <t>99.513.620-1</t>
  </si>
  <si>
    <t>Fabricación de Estanques y Estructuras Metálicas en Acero Inoxidable. Ingeniería de Proyectos</t>
  </si>
  <si>
    <t>Avda José Manuel Infante  85</t>
  </si>
  <si>
    <t>226169100 / 226169101</t>
  </si>
  <si>
    <t xml:space="preserve">rrhh@inpact.net </t>
  </si>
  <si>
    <t>www.inpact.net</t>
  </si>
  <si>
    <t>96.519.240-9</t>
  </si>
  <si>
    <t>Ingeniería en Computación y Telecomunicaciones</t>
  </si>
  <si>
    <t>Las Industrias 335, Sector industrial Puerto Seco</t>
  </si>
  <si>
    <t>55 2538100</t>
  </si>
  <si>
    <t>innpamet@inppamet.cl / jburrows@inppamet.cl</t>
  </si>
  <si>
    <t>www.inppamet.cl</t>
  </si>
  <si>
    <t>79.722.500-2</t>
  </si>
  <si>
    <t>Los Raulíes 700, Parque industrial Aeropuerto</t>
  </si>
  <si>
    <t>info@inpromas.cl / jponce@inpromas.cl</t>
  </si>
  <si>
    <t>www.inpromas.cl</t>
  </si>
  <si>
    <t>85.144.600-1</t>
  </si>
  <si>
    <t>Ingeniería y Fabricación de Equipos Electromecánicos.</t>
  </si>
  <si>
    <t xml:space="preserve">INRA Refrigeración Industrial S.p.A </t>
  </si>
  <si>
    <t>Camino Villorrio Agrícola Parcela 20</t>
  </si>
  <si>
    <t>228553304 / 228553020</t>
  </si>
  <si>
    <t>info@inrafrigo.cl / kpschmid@inrafrigo.cl</t>
  </si>
  <si>
    <t>www.inrafrigo.cl</t>
  </si>
  <si>
    <t>81.527.100-9</t>
  </si>
  <si>
    <t>Refrigeración y Climatización Industrial</t>
  </si>
  <si>
    <t>San Isidro 1992</t>
  </si>
  <si>
    <t>www.inser-impresores.cl</t>
  </si>
  <si>
    <t>jjimenez@inser.impresores.cl / fcastaneda@inser-impresores.cl</t>
  </si>
  <si>
    <t>80-369.100-2</t>
  </si>
  <si>
    <t>Serigrafía</t>
  </si>
  <si>
    <t>Insesa, Ingeniería y Servicios S.A</t>
  </si>
  <si>
    <t>Panamericana Norte 18800</t>
  </si>
  <si>
    <t>araya@insesa.cl</t>
  </si>
  <si>
    <t>www.insesa.cl</t>
  </si>
  <si>
    <t>96.534.100-5</t>
  </si>
  <si>
    <t>Fabricación y Reparación de Maquinaria para la Agroindustria y la Minería</t>
  </si>
  <si>
    <t>Nicasio Retamales 111 P 2</t>
  </si>
  <si>
    <t>228987350 / 228987351</t>
  </si>
  <si>
    <t>ventas@insigniasmilled.cl / g.comercial@insigniasmilled.cl</t>
  </si>
  <si>
    <t>www.insigniasmilled.cl</t>
  </si>
  <si>
    <t>76.845.947-9</t>
  </si>
  <si>
    <t>Comercializadora y Servicios en General</t>
  </si>
  <si>
    <t>Málaga 379</t>
  </si>
  <si>
    <t>inspecta@inspecta.cl</t>
  </si>
  <si>
    <t>www.inspecta.cl</t>
  </si>
  <si>
    <t>79.888.170-1</t>
  </si>
  <si>
    <t>lab.santiago@inspectorate.cl</t>
  </si>
  <si>
    <t>www.inspectorate.cl</t>
  </si>
  <si>
    <t>76.119.570-0</t>
  </si>
  <si>
    <t>Inspección, Verificación, Certificación y Análisis de Laboratorios</t>
  </si>
  <si>
    <t>Horacio Román Salinas 2030</t>
  </si>
  <si>
    <t>227423627 / 227424804</t>
  </si>
  <si>
    <t>info@insprotel.cl</t>
  </si>
  <si>
    <t>www.insprotel.cl</t>
  </si>
  <si>
    <t>77.795.790-2</t>
  </si>
  <si>
    <t>Ingeniería Eléctrica y Construcción</t>
  </si>
  <si>
    <t>Instituto Antártico Chileno -Inach</t>
  </si>
  <si>
    <t>Padre Orellana 1793</t>
  </si>
  <si>
    <t>instelecsa@inselecsa.cl</t>
  </si>
  <si>
    <t>www.instelecsa.cl</t>
  </si>
  <si>
    <t>93.364.000-4</t>
  </si>
  <si>
    <t>Contratista de Especialidades Eléctricas</t>
  </si>
  <si>
    <t>Plaza Muñoz Gamero 1055</t>
  </si>
  <si>
    <t>61 2218100</t>
  </si>
  <si>
    <t>inach@inach.cl</t>
  </si>
  <si>
    <t>www.inach.cl</t>
  </si>
  <si>
    <t>60.605.000-3</t>
  </si>
  <si>
    <t>Fiscal</t>
  </si>
  <si>
    <t>Santa Lucía 124</t>
  </si>
  <si>
    <t>dirección@británico.cl</t>
  </si>
  <si>
    <t>www.britanico.cl</t>
  </si>
  <si>
    <t>82.613.800-9</t>
  </si>
  <si>
    <t>Corporación de Educación y Cultura</t>
  </si>
  <si>
    <t>Francisco Noguera 176</t>
  </si>
  <si>
    <t>contacto@institutofrances.cl</t>
  </si>
  <si>
    <t>www.institutofrances.cl</t>
  </si>
  <si>
    <t>81.414.200-0</t>
  </si>
  <si>
    <t>Cultural</t>
  </si>
  <si>
    <t>Seminario 15</t>
  </si>
  <si>
    <t>222098613 / 222237530</t>
  </si>
  <si>
    <t>itochile_japon@yahoo.com</t>
  </si>
  <si>
    <t>www.japones.cl</t>
  </si>
  <si>
    <t>72.035.100-5</t>
  </si>
  <si>
    <t>Corporación sin Fines de Lucro para la Emseñanza de Cultura, Idioma Japonés</t>
  </si>
  <si>
    <t>Santa Luciía 240</t>
  </si>
  <si>
    <t>www.inap.uchile.cl</t>
  </si>
  <si>
    <t>Avda Condell 430</t>
  </si>
  <si>
    <t>gerencia@leshalles.cl</t>
  </si>
  <si>
    <t>www.leshalles.cl</t>
  </si>
  <si>
    <t>79.572.760-4</t>
  </si>
  <si>
    <t>Capacitación a Distancia, Presencial y Online</t>
  </si>
  <si>
    <t>INCOTEC</t>
  </si>
  <si>
    <t>Agustinas 1465</t>
  </si>
  <si>
    <t>indap@indap.cl</t>
  </si>
  <si>
    <t>www.indap.cl</t>
  </si>
  <si>
    <t>61.307.000-1</t>
  </si>
  <si>
    <t>Instituto de Fomento Pesquero - IFOP</t>
  </si>
  <si>
    <t>Almirante Manuel Blanco Encalada 839</t>
  </si>
  <si>
    <t>32 2151500</t>
  </si>
  <si>
    <t>ifop@ifop.cl</t>
  </si>
  <si>
    <t>www.ifop.cl</t>
  </si>
  <si>
    <t>61.310.000-8</t>
  </si>
  <si>
    <t>Instituto de Investigación Pesquera y en Acuicultura</t>
  </si>
  <si>
    <t>Fidel Oteíza 1956 Pisos 11,12 y 15</t>
  </si>
  <si>
    <t>www.inia.cl</t>
  </si>
  <si>
    <t>61.312.000-9</t>
  </si>
  <si>
    <t>Investigación Agropecuaria</t>
  </si>
  <si>
    <t>Avda Pedro Montt 2136</t>
  </si>
  <si>
    <t>comercial@idic.cl</t>
  </si>
  <si>
    <t>www.idic.cl</t>
  </si>
  <si>
    <t>61.101.034.6</t>
  </si>
  <si>
    <t>ISO 9001: 2015- NCH 17025: 2005</t>
  </si>
  <si>
    <t>Avda El Líbano 5524</t>
  </si>
  <si>
    <t>229781400 / 229781401</t>
  </si>
  <si>
    <t>www.inta.cl</t>
  </si>
  <si>
    <t>extension@inta.uchile.cl / dirección@inta.uchile.cl</t>
  </si>
  <si>
    <t>Huérfanos 886 P 2</t>
  </si>
  <si>
    <t>www.ips.gob.cl</t>
  </si>
  <si>
    <t>61.970.440-0</t>
  </si>
  <si>
    <t>Instituto  de Seguridad del Trabajp (IST)</t>
  </si>
  <si>
    <t>1/2 Oriente 1175, Edificio Plaza O´Higgins</t>
  </si>
  <si>
    <t>32 2262000</t>
  </si>
  <si>
    <t>comercial@ist.cl</t>
  </si>
  <si>
    <t>www.ist.cl</t>
  </si>
  <si>
    <t>70.015.580-3</t>
  </si>
  <si>
    <t>Servicios de Seguridad Social, Mutualidad de Empleadores</t>
  </si>
  <si>
    <t>Josue Smith Solar 360</t>
  </si>
  <si>
    <t>info@ich.cl</t>
  </si>
  <si>
    <t>www.ich.cl</t>
  </si>
  <si>
    <t>70.022.940-8</t>
  </si>
  <si>
    <t>Promoción uso del Cemento</t>
  </si>
  <si>
    <t>Camino a Coronel Km 7,5 San Pedro de La Paz</t>
  </si>
  <si>
    <t>41 2853260</t>
  </si>
  <si>
    <t>41 2853265</t>
  </si>
  <si>
    <t>info@infor.cl</t>
  </si>
  <si>
    <t>www.infor.gob.cl</t>
  </si>
  <si>
    <t>61.311.000-3</t>
  </si>
  <si>
    <t>Investigación Forestal</t>
  </si>
  <si>
    <t>Triana 846</t>
  </si>
  <si>
    <t>educacion.iicsantiago@esteri.it</t>
  </si>
  <si>
    <t>www.iicsantiago.esteri.it</t>
  </si>
  <si>
    <t>69.903.500-9</t>
  </si>
  <si>
    <t>Difusión Cultural</t>
  </si>
  <si>
    <t>Galvarino Gallardo 1509</t>
  </si>
  <si>
    <t>contacto@institutolibertad.cl / mefuentealba@institutolibertad.cl</t>
  </si>
  <si>
    <t>www.institutolibertad.cl</t>
  </si>
  <si>
    <t>71.744.100-1</t>
  </si>
  <si>
    <t>Asesorías Parlamentarias</t>
  </si>
  <si>
    <t>Nataniel Cox 31 Of 36</t>
  </si>
  <si>
    <t>227824100 / 227824167 / 227822410</t>
  </si>
  <si>
    <t>carlagonzalez@inh.cl / juanaltamirano@inh.cl</t>
  </si>
  <si>
    <t>www.inh.cl</t>
  </si>
  <si>
    <t>61.211.000-K</t>
  </si>
  <si>
    <t>Investigaciones Hidráulicas, Calibraciones de Instrumentos y Máquinas Hidráulicas, Peritajes y Certificaciones</t>
  </si>
  <si>
    <t>Avda Lib. Bernardo O´Higgins 1449 Torre 7 P 16</t>
  </si>
  <si>
    <t>info@inn.cl</t>
  </si>
  <si>
    <t>www.inn.cl</t>
  </si>
  <si>
    <t>70.049.100-5</t>
  </si>
  <si>
    <t>Investigación y Desarrollo</t>
  </si>
  <si>
    <t xml:space="preserve">Instituto Forestal </t>
  </si>
  <si>
    <t>Arturo Prat 33</t>
  </si>
  <si>
    <t>226987055 / 226986243</t>
  </si>
  <si>
    <t>rectoria@institutonacional.cl /                                   vice-rectoria@institutonacional.cl</t>
  </si>
  <si>
    <t>www.institutonacional.cl</t>
  </si>
  <si>
    <t>69.070.100-6</t>
  </si>
  <si>
    <t>Londres 46</t>
  </si>
  <si>
    <t>223476000 / 223476026</t>
  </si>
  <si>
    <t>sgeneral@carloscasanueva.cl</t>
  </si>
  <si>
    <t>www.carloscasanueva.cl</t>
  </si>
  <si>
    <t>78.266.770-K</t>
  </si>
  <si>
    <t>Santa Lucía 202</t>
  </si>
  <si>
    <t>ip@britanico.cl</t>
  </si>
  <si>
    <t>www.ipbritanico.cl</t>
  </si>
  <si>
    <t>96.630.330-1</t>
  </si>
  <si>
    <t>Santo Domingo 789</t>
  </si>
  <si>
    <t>arcos@arcos.cl</t>
  </si>
  <si>
    <t>www.arcos.cl</t>
  </si>
  <si>
    <t>79.860.950-5</t>
  </si>
  <si>
    <t>Avda Vicuña Mackenna 380</t>
  </si>
  <si>
    <t>224957701 / 224348700</t>
  </si>
  <si>
    <t>info@ipp.cl</t>
  </si>
  <si>
    <t>www.ipp.cl</t>
  </si>
  <si>
    <t>79.996.010-9</t>
  </si>
  <si>
    <t xml:space="preserve">Instituto Profesional Diego Portales </t>
  </si>
  <si>
    <t>Maipú 301</t>
  </si>
  <si>
    <t>41 2667900</t>
  </si>
  <si>
    <t>www.dportales.cl</t>
  </si>
  <si>
    <t>86.724.300-3</t>
  </si>
  <si>
    <t>Enseñanza Privada</t>
  </si>
  <si>
    <t>87.152.900-0</t>
  </si>
  <si>
    <t>Avda Ejército Libertador 171</t>
  </si>
  <si>
    <t>aalvarez@iplaaraucana.cl</t>
  </si>
  <si>
    <t>www.iplaaraucana.cl</t>
  </si>
  <si>
    <t>96.635.520-4</t>
  </si>
  <si>
    <t xml:space="preserve">Avda andrés Bello 2777, P 31 </t>
  </si>
  <si>
    <t>pamelagonzalez@santotomas.cl</t>
  </si>
  <si>
    <t>87.787.000-0</t>
  </si>
  <si>
    <t>Avda Américo Vespucio  01260</t>
  </si>
  <si>
    <t>sanitas@sanitas.cl</t>
  </si>
  <si>
    <t>www.sanitas.cl</t>
  </si>
  <si>
    <t>90.073.000-4</t>
  </si>
  <si>
    <t>Fabricación de Productos y Medicamentos Farmacéuticos</t>
  </si>
  <si>
    <t>224446751       ( Ventas)</t>
  </si>
  <si>
    <t>Avda Exequiel Fernández 1773</t>
  </si>
  <si>
    <t>ventas@instruvalve.cl</t>
  </si>
  <si>
    <t>ventas@intal.cl</t>
  </si>
  <si>
    <t>www.instruvalve.cl</t>
  </si>
  <si>
    <t>76.284.620-9</t>
  </si>
  <si>
    <t>Importadores, Exportadores y Comercializadores de Componentes de Automatización Industrial</t>
  </si>
  <si>
    <t>Antillanca Norte 391,Parque Industrial Lo Boza</t>
  </si>
  <si>
    <t>insuban@insuban.cl</t>
  </si>
  <si>
    <t>www.insuban.cl</t>
  </si>
  <si>
    <t>78.730.890-2</t>
  </si>
  <si>
    <t>Procesadora de Tripas Naturales</t>
  </si>
  <si>
    <t>Antonio Secchi 043</t>
  </si>
  <si>
    <t>224247400 / 224247368</t>
  </si>
  <si>
    <t>fopazo@moldeoshyf.cl</t>
  </si>
  <si>
    <t>www.moldeoshyf.cl</t>
  </si>
  <si>
    <t>77.226.930-7</t>
  </si>
  <si>
    <t>Manufacturas de Plásticos</t>
  </si>
  <si>
    <t>Chacabuco 7</t>
  </si>
  <si>
    <t>226875113 / 226815159</t>
  </si>
  <si>
    <t>www.intal.cl</t>
  </si>
  <si>
    <t>82.920.900-</t>
  </si>
  <si>
    <t>San Francisco 144</t>
  </si>
  <si>
    <t>www.intcomex.cl</t>
  </si>
  <si>
    <t>www.intecma.cl</t>
  </si>
  <si>
    <t>96.705.940-4</t>
  </si>
  <si>
    <t>Comercial de Insumos, Materiales de Computadores y Artículos Electrónicos</t>
  </si>
  <si>
    <t xml:space="preserve">Intecma Ltda </t>
  </si>
  <si>
    <t>Avda Borgoño 26240</t>
  </si>
  <si>
    <t>32 2810907</t>
  </si>
  <si>
    <t>intecma@intecmachile.cl</t>
  </si>
  <si>
    <t>76.069.277-8</t>
  </si>
  <si>
    <t>Contratista</t>
  </si>
  <si>
    <t>Nueva Tajamar 555 P 21 Of 2101, Torre Costanera</t>
  </si>
  <si>
    <t>coteiza@intac.cl</t>
  </si>
  <si>
    <t>96.610.120-2</t>
  </si>
  <si>
    <t>Avda Vitacura 2939 Of 2203</t>
  </si>
  <si>
    <t>www.integralchile.com</t>
  </si>
  <si>
    <t>integral@integralchile.com</t>
  </si>
  <si>
    <t>96.630.500-2</t>
  </si>
  <si>
    <t>Embarcadores Internacionales, Logística e Ingeniería de Transporte</t>
  </si>
  <si>
    <t>Avda Lib. Bernardo O´Higgins 654</t>
  </si>
  <si>
    <t>vvaldes@integramedica.cl</t>
  </si>
  <si>
    <t>www.integramedica.cl</t>
  </si>
  <si>
    <t>76.098.454-K</t>
  </si>
  <si>
    <t>Camino San Pablo 1332</t>
  </si>
  <si>
    <t>integrity@integrity.cl</t>
  </si>
  <si>
    <t>interbake@interbake.cl</t>
  </si>
  <si>
    <t>www.integrity.cl</t>
  </si>
  <si>
    <t>96.690.870-K</t>
  </si>
  <si>
    <t>Servicio de Almacenamiento y Depósito</t>
  </si>
  <si>
    <t>BRC IOP</t>
  </si>
  <si>
    <t xml:space="preserve">Interagro S.A </t>
  </si>
  <si>
    <t>Avda Kennedy 3781</t>
  </si>
  <si>
    <t>72 2253850</t>
  </si>
  <si>
    <t>mverdugo@interagro.cl</t>
  </si>
  <si>
    <t>www.interagro.cl</t>
  </si>
  <si>
    <t>96.836.500-2</t>
  </si>
  <si>
    <t>Agroindustria, Procesadora y Comercializadora de Frutas y Hortalizas Congeladas</t>
  </si>
  <si>
    <t>Ojos del Salado 851</t>
  </si>
  <si>
    <t>78.544.420-5</t>
  </si>
  <si>
    <t>Industria Panificadora</t>
  </si>
  <si>
    <t>San Ignacio 051</t>
  </si>
  <si>
    <t>intercal@intercal.cl</t>
  </si>
  <si>
    <t>www.intercal.cl</t>
  </si>
  <si>
    <t>96.755.550-9</t>
  </si>
  <si>
    <t>Avda Vicuña Mackenna 3350</t>
  </si>
  <si>
    <t>76.364.688-2</t>
  </si>
  <si>
    <t>Servicio de almacenamiento y Logística</t>
  </si>
  <si>
    <t>Europa 1969</t>
  </si>
  <si>
    <t>info@intercity.net</t>
  </si>
  <si>
    <t>www.intercity.cl</t>
  </si>
  <si>
    <t>96.826.830-9</t>
  </si>
  <si>
    <t>Enrique Mac-Iver 225 P 17 Of 1701</t>
  </si>
  <si>
    <t>www.intercomex.cl</t>
  </si>
  <si>
    <t>info@intercomex.cl / pahumada@intercomex.cl</t>
  </si>
  <si>
    <t>78.603.370-5</t>
  </si>
  <si>
    <t>Comercio Exterior y Computacional</t>
  </si>
  <si>
    <t>Manuel Rodríguez 69, Complejo Industrial Los Libertadores</t>
  </si>
  <si>
    <t>mpizarro@intercos.cl</t>
  </si>
  <si>
    <t>www.intercos.cl</t>
  </si>
  <si>
    <t>81.860.100-K</t>
  </si>
  <si>
    <t>Laboratorio Internacional de Cosméticos</t>
  </si>
  <si>
    <t>Cerro Colorado 5240 P 14, Torre del Parque ll</t>
  </si>
  <si>
    <t>www.inerexport.cl</t>
  </si>
  <si>
    <t>82.996.600-K</t>
  </si>
  <si>
    <t>Telecomunicación y Radiocomunicación</t>
  </si>
  <si>
    <t>Cerro Colorado 5240 P 13 Torre 2</t>
  </si>
  <si>
    <t>www.interexport.cl</t>
  </si>
  <si>
    <t>96.787.360-8</t>
  </si>
  <si>
    <t>Telecomunicación</t>
  </si>
  <si>
    <t>Enrique Foster Norte 80 P 1</t>
  </si>
  <si>
    <t>secretaria@interexpress.cl</t>
  </si>
  <si>
    <t>www.interexpress.cl</t>
  </si>
  <si>
    <t>96.552.920-9</t>
  </si>
  <si>
    <t>Representaciones Turísticas</t>
  </si>
  <si>
    <t>Avda Ricardo Lyon 222 P 4</t>
  </si>
  <si>
    <t>www.interfactor.cl</t>
  </si>
  <si>
    <t>www.intergroupe.cl</t>
  </si>
  <si>
    <t>www.interlab.cl</t>
  </si>
  <si>
    <t>76.381.570-6</t>
  </si>
  <si>
    <t>Las Violetas 5931</t>
  </si>
  <si>
    <t>ventas@interfluid.cl</t>
  </si>
  <si>
    <t>77.006.250-0</t>
  </si>
  <si>
    <t>Comercialización, Importación de Equipos Industriales</t>
  </si>
  <si>
    <t>Avda El Rosal 4732</t>
  </si>
  <si>
    <t>mlira@intergroupe.cl</t>
  </si>
  <si>
    <t>76.719.470-6</t>
  </si>
  <si>
    <t>Comercializadora de Muebles</t>
  </si>
  <si>
    <t>Avda Irarrázaval 2821 O 1021</t>
  </si>
  <si>
    <t>cespina@interlab.cl</t>
  </si>
  <si>
    <t>76.243.450-4</t>
  </si>
  <si>
    <t>Importadora y Distribuidora de Equipos Científicos</t>
  </si>
  <si>
    <t xml:space="preserve">Intershang Smiec S.A </t>
  </si>
  <si>
    <t>Teniente Bisson 502</t>
  </si>
  <si>
    <t>interma@interma.cl</t>
  </si>
  <si>
    <t>www.interma.cl</t>
  </si>
  <si>
    <t>76.966.330-4</t>
  </si>
  <si>
    <t>Aire Acondicionado, Calefacción, Refrigeración y Servicio Técnico</t>
  </si>
  <si>
    <t>Coronel 2330 P 1 Of 11</t>
  </si>
  <si>
    <t>222341419 / 222341673</t>
  </si>
  <si>
    <t>ordenes.compra@intermec.cl</t>
  </si>
  <si>
    <t>www.intermec.cl</t>
  </si>
  <si>
    <t>96.582.680-7</t>
  </si>
  <si>
    <t>Importación y Exportación, Distribuciones de Equipos y Sistemas Computacionales</t>
  </si>
  <si>
    <t>Chañarcillo 850</t>
  </si>
  <si>
    <t>alvaro.lanis@intermob.cl</t>
  </si>
  <si>
    <t>www.intermob.cl</t>
  </si>
  <si>
    <t>78.202.830-8</t>
  </si>
  <si>
    <t>Fabricación de Muebles y Accesorios Metálicos</t>
  </si>
  <si>
    <t xml:space="preserve">International Data Corporation Chile </t>
  </si>
  <si>
    <t>Avda Luis Thayer Ojeda 160 P 11 Of 1101</t>
  </si>
  <si>
    <t>225920976 / 225920981</t>
  </si>
  <si>
    <t>www.idclatin.com</t>
  </si>
  <si>
    <t>lvega@idc.com</t>
  </si>
  <si>
    <t>76.586.760-6</t>
  </si>
  <si>
    <t>Fernández Concha 477 Of 12</t>
  </si>
  <si>
    <t>alberto.libedinsky@gmail.com</t>
  </si>
  <si>
    <t>78.044.410-K</t>
  </si>
  <si>
    <t>Consultoría, Proyectos e Inversiones</t>
  </si>
  <si>
    <t>Pastor Fernández 16001</t>
  </si>
  <si>
    <t>info@tipschile.com</t>
  </si>
  <si>
    <t>www.tipschile.com</t>
  </si>
  <si>
    <t>84.495.500-6</t>
  </si>
  <si>
    <t>Camino La Montaña Sitio 56, Loteo Los Libertadores</t>
  </si>
  <si>
    <t>225970270 / 225970271</t>
  </si>
  <si>
    <t>gerencia@interpanel.cl</t>
  </si>
  <si>
    <t>www.interpanel.cl</t>
  </si>
  <si>
    <t>77.397.270-2</t>
  </si>
  <si>
    <t>Productos de Papel y Cartón</t>
  </si>
  <si>
    <t>Manzana 13 Galpones 19,20,21, Zofri</t>
  </si>
  <si>
    <t>57 2413660 / 57 2413476</t>
  </si>
  <si>
    <t>i_smiec@hotmail.com</t>
  </si>
  <si>
    <t>96.708.400-K</t>
  </si>
  <si>
    <t>Importadores y Exportadores</t>
  </si>
  <si>
    <t>Villaseca 21 Of 301-B</t>
  </si>
  <si>
    <t>spaf@altamar.cl</t>
  </si>
  <si>
    <t>www.altamar.cl</t>
  </si>
  <si>
    <t>78.490.300-1</t>
  </si>
  <si>
    <t>Representaciones en Comercio Exterior, Transporte internacional y Fletes</t>
  </si>
  <si>
    <t>Avda Las Condes 11287 Of 301, Torre A</t>
  </si>
  <si>
    <t>224819100 / 224819104</t>
  </si>
  <si>
    <t>fernando.fossa@intertek.com/ jessica.suarez@intertek.com</t>
  </si>
  <si>
    <t>www.intertek.cl</t>
  </si>
  <si>
    <t>96.862.190-4</t>
  </si>
  <si>
    <t>Inspección, Análisis, Certificación de Calidad y Otros</t>
  </si>
  <si>
    <t>Avda Francisco Bilbao 3028</t>
  </si>
  <si>
    <t>itd@intertrade.cl</t>
  </si>
  <si>
    <t>www.intertrade.cl</t>
  </si>
  <si>
    <t>78.757.550-1</t>
  </si>
  <si>
    <t>Cerro El Plomo 5630 P 10</t>
  </si>
  <si>
    <t>ivera@intervialchile.cl</t>
  </si>
  <si>
    <t>www.intervialchile.cl</t>
  </si>
  <si>
    <t>78.634.860-9</t>
  </si>
  <si>
    <t>Concesionaria</t>
  </si>
  <si>
    <t>Avda del Valle 576 Of 406 , Ciudad Empresarial</t>
  </si>
  <si>
    <t>vsoriano@intervideo.cl</t>
  </si>
  <si>
    <t>www.intervideo.cl</t>
  </si>
  <si>
    <t>78.343.140-8</t>
  </si>
  <si>
    <t>Comercialización, Servicios de Ingeniería y Eléctricos</t>
  </si>
  <si>
    <t>Luis Galdámez 1998</t>
  </si>
  <si>
    <t>infointerwash@gmail.com</t>
  </si>
  <si>
    <t>4.062.243-8</t>
  </si>
  <si>
    <t>Lavandería y Tintorería Industrial</t>
  </si>
  <si>
    <t>Alfredo Rioseco 283</t>
  </si>
  <si>
    <t>javier.guerrero@intrat.cl</t>
  </si>
  <si>
    <t>www.intrat.cl</t>
  </si>
  <si>
    <t>96.777.320-4</t>
  </si>
  <si>
    <t>Avda Chillán 2318</t>
  </si>
  <si>
    <t>ventas@invenio.cl / manuel.rojas@invenio.cl</t>
  </si>
  <si>
    <t>www.invenio.cl</t>
  </si>
  <si>
    <t>81.740.700-5</t>
  </si>
  <si>
    <t>Revestimientos, Equipos en FRV, Teflón, UHMW, Plásticos de Ingeniería</t>
  </si>
  <si>
    <t>postmaster@invercap.cl</t>
  </si>
  <si>
    <t>www.invercap.cl</t>
  </si>
  <si>
    <t>96.708.470-0</t>
  </si>
  <si>
    <t>Invresiones</t>
  </si>
  <si>
    <t>Almirante Patricio Lynch 790</t>
  </si>
  <si>
    <t>45 2277277</t>
  </si>
  <si>
    <t>inverluz@inverluz.cl</t>
  </si>
  <si>
    <t>www.inverluz.cl</t>
  </si>
  <si>
    <t>96.686.050-2</t>
  </si>
  <si>
    <t>Servicio e Inversiones</t>
  </si>
  <si>
    <t>www.invermar.cl</t>
  </si>
  <si>
    <t>www.inversierra.cl</t>
  </si>
  <si>
    <t>79.797.990-2</t>
  </si>
  <si>
    <t>Avda Pedro Fontova 6350</t>
  </si>
  <si>
    <t>jsalazar@inversierra.cl</t>
  </si>
  <si>
    <t>85.644.700-6</t>
  </si>
  <si>
    <t>Importaciones, Ventas de Cristalería y Menaje</t>
  </si>
  <si>
    <t>Matías Causiño 150 Of 731</t>
  </si>
  <si>
    <t>aculeo@adsl.tie.cl</t>
  </si>
  <si>
    <t>96.569.820-5</t>
  </si>
  <si>
    <t>Camino Longitudinal Sur 5201 Km 23, Nos</t>
  </si>
  <si>
    <t>223776600 / 223776400</t>
  </si>
  <si>
    <t>spavez@carozzi.cl</t>
  </si>
  <si>
    <t>www.carozzi.cl</t>
  </si>
  <si>
    <t>90.269.000-K</t>
  </si>
  <si>
    <t>Avda Santa Clara 555</t>
  </si>
  <si>
    <t>99.577.400-3</t>
  </si>
  <si>
    <t>Avda El Golf 150 P 16</t>
  </si>
  <si>
    <t>joan.navarro@alxar.cl / comunicaciones@alxar.cl</t>
  </si>
  <si>
    <t>www.alxar.cl</t>
  </si>
  <si>
    <t>76.320.907-5</t>
  </si>
  <si>
    <t>Avda Presidente Eduardo Frei Montalva 5290</t>
  </si>
  <si>
    <t>hidasa@aquasubsa.cl / acorrea@aquasubsa.cl</t>
  </si>
  <si>
    <t>www.aquasub.cl</t>
  </si>
  <si>
    <t>96.725.690-0</t>
  </si>
  <si>
    <t>Captación de Aguas Subterráneas, Sondajes y Perforaciones; Venta y Servicio de bombas para Pozos Profundos</t>
  </si>
  <si>
    <t xml:space="preserve">Inverluz S.A </t>
  </si>
  <si>
    <t xml:space="preserve">Inversiones, Gastronomía y Hotelera Calderón y Cía Ltda </t>
  </si>
  <si>
    <t xml:space="preserve">Inversiones Hispania S.A </t>
  </si>
  <si>
    <t xml:space="preserve">Inversiones Del Pacífico Ltda </t>
  </si>
  <si>
    <t>Avda Ossa 2127</t>
  </si>
  <si>
    <t>newrentacar@newrentacar.cl</t>
  </si>
  <si>
    <t>www.newrentacar.cl</t>
  </si>
  <si>
    <t>79.735.360-4</t>
  </si>
  <si>
    <t>Avda Ricardo Lyon 222 P 8</t>
  </si>
  <si>
    <t>comunicaciones@barrik.com</t>
  </si>
  <si>
    <t>www.barriksudamerica.com</t>
  </si>
  <si>
    <t>76.346.280-3</t>
  </si>
  <si>
    <t>Extracción de Minerales y Otros</t>
  </si>
  <si>
    <t>Romero 2969</t>
  </si>
  <si>
    <t>226815201 / 226822624</t>
  </si>
  <si>
    <t>ventas@importper.cl</t>
  </si>
  <si>
    <t>www.importper.cl</t>
  </si>
  <si>
    <t>79.921.700-7</t>
  </si>
  <si>
    <t>Metalmecánica y Cerveza</t>
  </si>
  <si>
    <t>Glamis 3442</t>
  </si>
  <si>
    <t>gfigueroa@cr.cl</t>
  </si>
  <si>
    <t>96.669.490-4</t>
  </si>
  <si>
    <t>Matías Causiño 150 P 2 Of 201</t>
  </si>
  <si>
    <t>226987038 / 226988247</t>
  </si>
  <si>
    <t>unespa@123.cl</t>
  </si>
  <si>
    <t>96.569.460-9</t>
  </si>
  <si>
    <t>Los Villares s/n</t>
  </si>
  <si>
    <t>34 2635199</t>
  </si>
  <si>
    <t>eduardo.soler@dole.com</t>
  </si>
  <si>
    <t>www.dole.com</t>
  </si>
  <si>
    <t>96.572.560-1</t>
  </si>
  <si>
    <t>Colo Colo 334</t>
  </si>
  <si>
    <t>41 2227984</t>
  </si>
  <si>
    <t>41 2230053</t>
  </si>
  <si>
    <t>www.hotelalonsodeercilla.cl</t>
  </si>
  <si>
    <t>contacto@hotelalonsodeercilla.cl</t>
  </si>
  <si>
    <t>76.545.616-9</t>
  </si>
  <si>
    <t>Andrés de Fuenzalida 47 P 3</t>
  </si>
  <si>
    <t>criveros@inter.cl</t>
  </si>
  <si>
    <t>www.inter.cl</t>
  </si>
  <si>
    <t>94.312.000-5</t>
  </si>
  <si>
    <t>Inversiones e Inmobiliaria</t>
  </si>
  <si>
    <t>Prat 887 P 4</t>
  </si>
  <si>
    <t>32 2256738</t>
  </si>
  <si>
    <t>32 2217074</t>
  </si>
  <si>
    <t>99.040.000-8</t>
  </si>
  <si>
    <t>Mateo de Toro y Zambrano 6370</t>
  </si>
  <si>
    <t>jrengifo@ferromat.cl / ventas@ferromat.cl</t>
  </si>
  <si>
    <t>www.ferromat.cl</t>
  </si>
  <si>
    <t>79.757.520-8</t>
  </si>
  <si>
    <t>Distribución, Fijaciones, Pernería, Quincallería, Herramientas y Accesorios</t>
  </si>
  <si>
    <t>Santa Margarita 0487</t>
  </si>
  <si>
    <t>gerencia@hielosdelsur.cl / administracion@hielosdelsur.cl</t>
  </si>
  <si>
    <t>www.hielosdelsur.cl</t>
  </si>
  <si>
    <t>76.363.206-7</t>
  </si>
  <si>
    <t>Comercializadora de Muebles Metálicos</t>
  </si>
  <si>
    <t>99.591.440-9</t>
  </si>
  <si>
    <t>Avda Isidora Goyenechea 3477 P 24</t>
  </si>
  <si>
    <t>96.804.790-6</t>
  </si>
  <si>
    <t>Miguel de Atero 2869</t>
  </si>
  <si>
    <t>229040309 / 229040310</t>
  </si>
  <si>
    <t>klenzo@klenzo.cl</t>
  </si>
  <si>
    <t>www.klenzo.cl / www.serkomer.cl</t>
  </si>
  <si>
    <t>50.239.980-2</t>
  </si>
  <si>
    <t>Industria de Detergentes</t>
  </si>
  <si>
    <t>Avda El Bosque Sur 130 P 14</t>
  </si>
  <si>
    <t>bperez@lotagreen.cl</t>
  </si>
  <si>
    <t>96.502.590-1</t>
  </si>
  <si>
    <t>pguajardo@comercialwindsor.cl</t>
  </si>
  <si>
    <t>www.comrcialwindsor.cl</t>
  </si>
  <si>
    <t>76.281.810-8</t>
  </si>
  <si>
    <t>Inversiones de Capitales e Inmobiliarias; Textiles</t>
  </si>
  <si>
    <t>Avda Apoquindo 3650 P 16</t>
  </si>
  <si>
    <t>79.541.000-7</t>
  </si>
  <si>
    <t>Alonso de Córdova 5670 Of 904</t>
  </si>
  <si>
    <t>223223900 / 223223913</t>
  </si>
  <si>
    <t>rmeller@santabertina.cl</t>
  </si>
  <si>
    <t>94.864.000-7</t>
  </si>
  <si>
    <t>Avda General Velásquez 9981</t>
  </si>
  <si>
    <t>76.034.117-7</t>
  </si>
  <si>
    <t>Sociedades de Inversión y Rentista de Capitales Mobiliarios en General</t>
  </si>
  <si>
    <t>Victoria 480</t>
  </si>
  <si>
    <t>225107200 / 225107210</t>
  </si>
  <si>
    <t>www.schilling.cl</t>
  </si>
  <si>
    <t>76.421.323-8</t>
  </si>
  <si>
    <t>Inversiones Siemel S.A</t>
  </si>
  <si>
    <t>Avda El Golf 150 P 21</t>
  </si>
  <si>
    <t>sescobar@siemel.cl</t>
  </si>
  <si>
    <t>94.082.000-6</t>
  </si>
  <si>
    <t>La Bolsa 81 P 11</t>
  </si>
  <si>
    <t>ugarte1@ugarte.bolsantiago.cl lcotapos@ugarte.bolsantiago.cl</t>
  </si>
  <si>
    <t>www.ugarteycia.cl</t>
  </si>
  <si>
    <t>85.544.000-8</t>
  </si>
  <si>
    <t>Otras Actividades Empresariales N.C.P.</t>
  </si>
  <si>
    <t>99.010.000-4</t>
  </si>
  <si>
    <t>Avda Presidente Kennedy 9070 of 701</t>
  </si>
  <si>
    <t>ylagos@invertec.cl</t>
  </si>
  <si>
    <t>www.invertec.cl</t>
  </si>
  <si>
    <t>96.528.740-K</t>
  </si>
  <si>
    <t>Industrialización y Comercialización de Alimentos</t>
  </si>
  <si>
    <t>96.844.830-7</t>
  </si>
  <si>
    <t>Elaboración y Exportación de Jugos, Pastas y Alimentos</t>
  </si>
  <si>
    <t>Emrique Foster Sur 20 P 20</t>
  </si>
  <si>
    <t>ir@invexans.cl</t>
  </si>
  <si>
    <t>www.invexans.cl</t>
  </si>
  <si>
    <t>91.021.000-9</t>
  </si>
  <si>
    <t>Lo Echevers 300</t>
  </si>
  <si>
    <t>ventas@ipacer.cl / info@ipacer.cl</t>
  </si>
  <si>
    <t>www.ipacer.cl</t>
  </si>
  <si>
    <t>99.510.380-K</t>
  </si>
  <si>
    <t>Orinoco 90 P 22</t>
  </si>
  <si>
    <t>www.ipal.cl</t>
  </si>
  <si>
    <t>91.482.000-6</t>
  </si>
  <si>
    <t>Exposición 1265</t>
  </si>
  <si>
    <t>maestranza@ipfingenieria.cl</t>
  </si>
  <si>
    <t>www.ipfingenieria.cl</t>
  </si>
  <si>
    <t>77.220.270-9</t>
  </si>
  <si>
    <t>Fabricación de Estructuras Metalícas</t>
  </si>
  <si>
    <t>Avda Pedro de Valdivia 555 P 10</t>
  </si>
  <si>
    <t>224335000- 224297000</t>
  </si>
  <si>
    <t>ipsos@ipsos.com</t>
  </si>
  <si>
    <t>www.ipsos.cl</t>
  </si>
  <si>
    <t>77.563.670-K</t>
  </si>
  <si>
    <t>Investigación de Mercado, Marketing y Estudios de Opinión Públicidad</t>
  </si>
  <si>
    <t xml:space="preserve">Iquique Terminal Internacional S.A </t>
  </si>
  <si>
    <t>Esmeralda 340 Of 720, Edificio Esmeralda</t>
  </si>
  <si>
    <t>57 2396107</t>
  </si>
  <si>
    <t>servicioalcliente@iti.cl</t>
  </si>
  <si>
    <t>www.iti.cl</t>
  </si>
  <si>
    <t>96.915.330.-0</t>
  </si>
  <si>
    <t>Desarrollo, Mantención y Explotación Frente de Atraque N°2</t>
  </si>
  <si>
    <t>ISO 9001: 2015 - ISO 14001: 2015- 0HSAS 18001: 2007</t>
  </si>
  <si>
    <t>Avda Apoquindo 5555 Of 602</t>
  </si>
  <si>
    <t>consultores@irconsulting.cl</t>
  </si>
  <si>
    <t>www.irconsulting.cl</t>
  </si>
  <si>
    <t>76.398.530-K</t>
  </si>
  <si>
    <t>Auditorías Laborales Complementarias y de Prevención de Riesgos</t>
  </si>
  <si>
    <t>IRC Verificadora Ltda</t>
  </si>
  <si>
    <t>Avda Apoquindo 5555 Of 603</t>
  </si>
  <si>
    <t>consultores@ircverificadora.cl</t>
  </si>
  <si>
    <t>www.ircverificadora.cl</t>
  </si>
  <si>
    <t>76.014.277-8</t>
  </si>
  <si>
    <t xml:space="preserve">Certificación de Cumplimiento  Obligaciones Laborales y Previsionales </t>
  </si>
  <si>
    <t>NCh - ISO 17020: 2012</t>
  </si>
  <si>
    <t>Instituto Nacional de Normalización- INN</t>
  </si>
  <si>
    <t>El Taqueral 266</t>
  </si>
  <si>
    <t>ventas@ironmountain.cl / contacto.clientes@ironmountain.cl</t>
  </si>
  <si>
    <t>www.ironmountain.cl / www.ironmountain.com</t>
  </si>
  <si>
    <t>96.756.680-2</t>
  </si>
  <si>
    <t>Almacenaje y Gestión de Archivos, Documentos Valorados, Cintas Magnéticas, Digitalización, Consultoría y Gestión Documental, Optimización de Procesos Documentales. Outsourcing de Servicios Documentales, Integración de Tecnologías para Gestión Documental</t>
  </si>
  <si>
    <t>ISO 9001: 2015, ISO 27001: 2013, PCI-DSS- AT-320, AT-205</t>
  </si>
  <si>
    <t>TÜV Rheinland Chile S.A- DQS- GmbH- TRUSTWAVE- KPMG</t>
  </si>
  <si>
    <t xml:space="preserve">Isapre Nueva Más Vida S.A </t>
  </si>
  <si>
    <t>Pedro Fontova Norte 6650</t>
  </si>
  <si>
    <t>www.consalud.cl</t>
  </si>
  <si>
    <t>96.856.780-2</t>
  </si>
  <si>
    <t>Cerro Colorado 5240 P 7, Torres del Parque ll</t>
  </si>
  <si>
    <t>229981000 / 600 8180000</t>
  </si>
  <si>
    <t>www.cruzblanca.cl</t>
  </si>
  <si>
    <t>96.501.450-0</t>
  </si>
  <si>
    <t>Teatinos 333 P 5</t>
  </si>
  <si>
    <t>patricia.gonzalez@isaprefusat.cl / maelena.ramirez@isaprefusat.cl</t>
  </si>
  <si>
    <t>www.isaprefusat.cl</t>
  </si>
  <si>
    <t>76.334.370-7</t>
  </si>
  <si>
    <t>Institución de Salud Previsional</t>
  </si>
  <si>
    <t>Miraflores 383 P 15 Of 1502</t>
  </si>
  <si>
    <t>229794486 / 41 2262100</t>
  </si>
  <si>
    <t>contacto@nuevamasvida.cl / gerencia@nuevamasvida.cl</t>
  </si>
  <si>
    <t>www.nuevamasvida.cl</t>
  </si>
  <si>
    <t>96.504.160-5</t>
  </si>
  <si>
    <t>Santiago y Concepción</t>
  </si>
  <si>
    <t>Avda Eliodoro Yañez 1163</t>
  </si>
  <si>
    <t>info@isc.cl</t>
  </si>
  <si>
    <t>www.isc.cl</t>
  </si>
  <si>
    <t>96.886.170-0</t>
  </si>
  <si>
    <t>Ingeniería, Servicios, Comunicaciones, Exportación de Hardware y Software</t>
  </si>
  <si>
    <t>Isoplast S.P.A</t>
  </si>
  <si>
    <t>Los Tejedores 160, Parque Industrial La Reina</t>
  </si>
  <si>
    <t>ventas@isoplast.cl</t>
  </si>
  <si>
    <t>www.isoplast.cl</t>
  </si>
  <si>
    <t>96.669.170-9</t>
  </si>
  <si>
    <t>Fabricación, Importación, Exportación y Comercialización de Productos en Base a Plásticos</t>
  </si>
  <si>
    <t>Avda Vitacura 2771 P 8 Of 804</t>
  </si>
  <si>
    <t>ngermain@dbrep.net</t>
  </si>
  <si>
    <t>59.076.740-9</t>
  </si>
  <si>
    <t>Oficina de Representación</t>
  </si>
  <si>
    <t>Avda Las Torres 1385, Parque Industrial El Rosal</t>
  </si>
  <si>
    <t>info@cl.issworld.com</t>
  </si>
  <si>
    <t>www.cl.issworld.com / www.linkedin.com/company/iis-chile-fs/</t>
  </si>
  <si>
    <t>80.571.500-6</t>
  </si>
  <si>
    <t>Servicios Generales</t>
  </si>
  <si>
    <t>San Diego 271 P 2</t>
  </si>
  <si>
    <t>226992432 / 226963351</t>
  </si>
  <si>
    <t>ventas@camisasprisma.cl</t>
  </si>
  <si>
    <t>www.camisasprisma.cl</t>
  </si>
  <si>
    <t>83.076.500-K</t>
  </si>
  <si>
    <t>Fábrica de Confección de Vestuario</t>
  </si>
  <si>
    <t>Issa Hananía y Cia Ltda - Camisas Prisma</t>
  </si>
  <si>
    <t>IT Hunter- Head Hunter de Ejecutivos</t>
  </si>
  <si>
    <t>Avda Manquehue Norte 151  Of 802</t>
  </si>
  <si>
    <t>222461738 / 222461753</t>
  </si>
  <si>
    <t>benjamin.toselli@it-hunter.cl</t>
  </si>
  <si>
    <t>www.it-hunter.cl / www.ithunter.cl</t>
  </si>
  <si>
    <t>76.366.666-2</t>
  </si>
  <si>
    <t>Asesoría en Recursos Humanos</t>
  </si>
  <si>
    <t>Avda Pdte Salvador Allende 537</t>
  </si>
  <si>
    <t>225533990 / 225531595</t>
  </si>
  <si>
    <t>italinox@italinox.cl</t>
  </si>
  <si>
    <t>italplast@italplast.cl</t>
  </si>
  <si>
    <t>www.italinox.cl</t>
  </si>
  <si>
    <t>89.368.300-3</t>
  </si>
  <si>
    <t>Estampado en Acero Inoxidable</t>
  </si>
  <si>
    <t>Avda Santa maría 2365</t>
  </si>
  <si>
    <t>recepcion@italmod.cl</t>
  </si>
  <si>
    <t>www.italmod.cl / www.iochile.cl / www.ashny.cl / www.magriffe.cl</t>
  </si>
  <si>
    <t>96.577.470-K</t>
  </si>
  <si>
    <t>Ventas al por Menor de Prendas de Vestir en General, Incluye Accesorios</t>
  </si>
  <si>
    <t>Manuel Rodríguez 62 , Loteo Industrial Los Libertadores</t>
  </si>
  <si>
    <t>www.italplast.cl</t>
  </si>
  <si>
    <t>79.657.820-3</t>
  </si>
  <si>
    <t>Industria de Plásticos y Envases flexibles</t>
  </si>
  <si>
    <t>HACCP Codex Alimentarius</t>
  </si>
  <si>
    <t>Avda Presidente Riesco 5537</t>
  </si>
  <si>
    <t>www.itau.cl</t>
  </si>
  <si>
    <t>97.023.000-9</t>
  </si>
  <si>
    <t>Avda Presidente Riesco 5537 P 16</t>
  </si>
  <si>
    <t>rodrigo.jordan@itau.cl</t>
  </si>
  <si>
    <t>96.628.610-5</t>
  </si>
  <si>
    <t>Enrique Foster Sur 20 Of 501-B</t>
  </si>
  <si>
    <t>renata.bartolozi@itau.cl</t>
  </si>
  <si>
    <t>96.980.650-9</t>
  </si>
  <si>
    <t>Administradora de Fondos en General</t>
  </si>
  <si>
    <t>96.665.450-3</t>
  </si>
  <si>
    <t>96.754.900-2</t>
  </si>
  <si>
    <t>Cobranza</t>
  </si>
  <si>
    <t>Cerro El Plomo 5420 Of 1405</t>
  </si>
  <si>
    <t>www.itf-labomed.cl</t>
  </si>
  <si>
    <t>96.884.770-8</t>
  </si>
  <si>
    <t>Cañaveral 260</t>
  </si>
  <si>
    <t>daniel.ponce@itt.com</t>
  </si>
  <si>
    <t>www.ittindustrialproducts.com</t>
  </si>
  <si>
    <t>96.773.770-4</t>
  </si>
  <si>
    <t>Comercialización de Equipos Industriales</t>
  </si>
  <si>
    <t>Avda Isidora Goyenechea 2934 P 9</t>
  </si>
  <si>
    <t>itv@itveditores.cl</t>
  </si>
  <si>
    <t>84.303.600-7</t>
  </si>
  <si>
    <t>Editores</t>
  </si>
  <si>
    <t>Calle Dos N° 9463, Loteo Industrial Américo Vespucio</t>
  </si>
  <si>
    <t>www.ixom.com</t>
  </si>
  <si>
    <t>96.959.480-3</t>
  </si>
  <si>
    <t>Fabricación y Distribución de Productos Químicos para la Industria</t>
  </si>
  <si>
    <t>Lo Solar Parcela 25</t>
  </si>
  <si>
    <t>izafe@entelchile.net</t>
  </si>
  <si>
    <t>www.izafe.cl</t>
  </si>
  <si>
    <t>76.002.456-2</t>
  </si>
  <si>
    <t>Fábrica de Alfombras y Revestimientos Moldeados para Automóviles</t>
  </si>
  <si>
    <t>Patagonia 8767</t>
  </si>
  <si>
    <t>ventas@persianasizurieta.cl</t>
  </si>
  <si>
    <t>www.persianasizurieta.cl</t>
  </si>
  <si>
    <t>77.279.060-0</t>
  </si>
  <si>
    <t>Santa Margarita 0307</t>
  </si>
  <si>
    <t>228543325 / 228540034</t>
  </si>
  <si>
    <t>ventas@jleiva.cl / gerencia@jleiva.cl</t>
  </si>
  <si>
    <t>www.jleiva.cl</t>
  </si>
  <si>
    <t>96.549.620-3</t>
  </si>
  <si>
    <t>Industria Metalúrgica de Grabados y Estampados</t>
  </si>
  <si>
    <t>San Nicolás 960-912 / Ureta Cox 719</t>
  </si>
  <si>
    <t>inforiveros@jriveros.cl</t>
  </si>
  <si>
    <t>www.jriveros.cl</t>
  </si>
  <si>
    <t>93.113.000-5</t>
  </si>
  <si>
    <t>Fabricación de Filtros para Vehículos; Comercialización de Repuestos y Accesorios Automotrices y Aceites Lubricantes</t>
  </si>
  <si>
    <t>jwtch@jwt.com</t>
  </si>
  <si>
    <t>www.jwt.com</t>
  </si>
  <si>
    <t>91.051.000-2</t>
  </si>
  <si>
    <t>Encomenderos 260 Ofs 42 y 43</t>
  </si>
  <si>
    <t>santiago@hillebrandgroup.com</t>
  </si>
  <si>
    <t>www.hillebrandgroup.com</t>
  </si>
  <si>
    <t>78.482.060-2</t>
  </si>
  <si>
    <t>Logística y Transporte Internacional en Wines &amp; Spirits</t>
  </si>
  <si>
    <t>Avda Apoquindo 2827 P 13</t>
  </si>
  <si>
    <t>www.jpmorganchase.com</t>
  </si>
  <si>
    <t>97.043.00-8</t>
  </si>
  <si>
    <t>Avda Apoquindo 5400 P 11</t>
  </si>
  <si>
    <t>www.jacobs.com</t>
  </si>
  <si>
    <t>96.588.850-0</t>
  </si>
  <si>
    <t>AENOR</t>
  </si>
  <si>
    <t>Camino a Melipilla 6843</t>
  </si>
  <si>
    <t>jacuzzi@jacuzzi.cl / venteas@jacuzzi.cl</t>
  </si>
  <si>
    <t>www.jacuzzi.cl</t>
  </si>
  <si>
    <t>86.947.800-8</t>
  </si>
  <si>
    <t>Fabricante de Bombas Hidráulicas y Bañeras Hidroterapia</t>
  </si>
  <si>
    <t xml:space="preserve">Jaime Bosch B. e Hijos Cía Ltda </t>
  </si>
  <si>
    <t xml:space="preserve">Jaime Perelló Arias </t>
  </si>
  <si>
    <t>Camino a San Miguel s/n, Las Rastras</t>
  </si>
  <si>
    <t>71 2242891</t>
  </si>
  <si>
    <t>bosch@hmontserrat.cl</t>
  </si>
  <si>
    <t>www.huertosmontserrat.cl</t>
  </si>
  <si>
    <t>78.355.450-K</t>
  </si>
  <si>
    <t>Agrícola y Frutícola</t>
  </si>
  <si>
    <t>Global GAP</t>
  </si>
  <si>
    <t>PRIMUS LABS</t>
  </si>
  <si>
    <t>Chacabuco 749</t>
  </si>
  <si>
    <t>remates@marticorenajaime.com</t>
  </si>
  <si>
    <t>www.remarti.com</t>
  </si>
  <si>
    <t>77.690.330-2</t>
  </si>
  <si>
    <t>Remates y Consignaciones</t>
  </si>
  <si>
    <t>Bulnes 80 P 4 Of 408</t>
  </si>
  <si>
    <t>43 2311493</t>
  </si>
  <si>
    <t>losangeles@agroperello.cl</t>
  </si>
  <si>
    <t>www.agroperello.cl</t>
  </si>
  <si>
    <t>3.478.974-6</t>
  </si>
  <si>
    <t>Agricultura y Ganadería</t>
  </si>
  <si>
    <t>Panamericana Norte 5353</t>
  </si>
  <si>
    <t>226239044 / 600 5267736</t>
  </si>
  <si>
    <t>info@janssen.cl</t>
  </si>
  <si>
    <t>www.janssen.cl</t>
  </si>
  <si>
    <t>81.198.100-1</t>
  </si>
  <si>
    <t>Avda El Golf 99 Of 401</t>
  </si>
  <si>
    <t>idelfavero@jdf.cl</t>
  </si>
  <si>
    <t>www.jdf.cl</t>
  </si>
  <si>
    <t>78.143.630-5</t>
  </si>
  <si>
    <t>Servicio Jurídico</t>
  </si>
  <si>
    <t>Avda Central 585, La Selva</t>
  </si>
  <si>
    <t>228416242 / 228416241</t>
  </si>
  <si>
    <t>ventas@prefabricadosdehormigon.cl</t>
  </si>
  <si>
    <t>www.prefabricados.com</t>
  </si>
  <si>
    <t>9.380.325-6</t>
  </si>
  <si>
    <t>Calle Nueva 1853</t>
  </si>
  <si>
    <t>informaciones@jcdecaux.com</t>
  </si>
  <si>
    <t>www.jcdecaux.com</t>
  </si>
  <si>
    <t>96.975.490-8</t>
  </si>
  <si>
    <t>Avda Vitacura 2736</t>
  </si>
  <si>
    <t>www.jda.com</t>
  </si>
  <si>
    <t>96.812.070-0</t>
  </si>
  <si>
    <t>Comercialización de Equipos Computacionales y Software; Asesorías y Consultorías Computacionales e Informáticas</t>
  </si>
  <si>
    <t xml:space="preserve">Jimenez y Cia Ltda </t>
  </si>
  <si>
    <t>Longitudinal Sur Km 260, El Maule</t>
  </si>
  <si>
    <t>71 2615500</t>
  </si>
  <si>
    <t>contabilidad@spomo.cl / endresibarra@spomo.cl</t>
  </si>
  <si>
    <t>www.spomo.cl</t>
  </si>
  <si>
    <t>85.532.100-9</t>
  </si>
  <si>
    <t>Industria Elaboradora de Esuma Plástica</t>
  </si>
  <si>
    <t>San Pío X N° 2460 P 11 Of 1101</t>
  </si>
  <si>
    <t>mail@jl.cl</t>
  </si>
  <si>
    <t>www.jl.cl</t>
  </si>
  <si>
    <t>86.598.100-7</t>
  </si>
  <si>
    <t>Abogados de Propiedades Intelectual e industrial ( Patente y Marcas )</t>
  </si>
  <si>
    <t>Avda Américo Vespucio 2542, Complejo Industrial El Cortijo</t>
  </si>
  <si>
    <t>recepcioncl@johncrane.com</t>
  </si>
  <si>
    <t>www.johncrane.com</t>
  </si>
  <si>
    <t>99.517.650-5</t>
  </si>
  <si>
    <t>Fabricación, Importación, Exportación, Distribución y Comercialización de Sistemas Sellados, Sociedad de inversiones</t>
  </si>
  <si>
    <t>Lloyd´s Register</t>
  </si>
  <si>
    <t>Merced 380 P 7 Of 701</t>
  </si>
  <si>
    <t>vdiaz@oryansurveyors.com</t>
  </si>
  <si>
    <t>www.oryansurveyors.com</t>
  </si>
  <si>
    <t>86.613.900-8</t>
  </si>
  <si>
    <t>Control de Calidad, Inspección, Muestreo Análisis; Certificación de Calidad y Cantidad</t>
  </si>
  <si>
    <t>Avda Presidente Kennedy 5454 P 12</t>
  </si>
  <si>
    <t>223502400 / 223502500</t>
  </si>
  <si>
    <t>www.jnj.com</t>
  </si>
  <si>
    <t>93.745.000-1</t>
  </si>
  <si>
    <t>Productos para la Salud</t>
  </si>
  <si>
    <t>Avda Los Maitenes Oriente 1261, Núcleo Empresarial ENEA</t>
  </si>
  <si>
    <t>www.jonhsoncontrols.com</t>
  </si>
  <si>
    <t>96.624.630-8</t>
  </si>
  <si>
    <t>Refrigeración Industrial y Aire Acondicionado</t>
  </si>
  <si>
    <t xml:space="preserve">Jorge Isaías Ruiz y Cía Ltda </t>
  </si>
  <si>
    <t xml:space="preserve">Jorge E Gallardo F.S.A.C </t>
  </si>
  <si>
    <t>El Totoral 801, Buenaventura</t>
  </si>
  <si>
    <t>227335004 / 227335245</t>
  </si>
  <si>
    <t>227335102 / 227335131</t>
  </si>
  <si>
    <t>www.jomar.cl</t>
  </si>
  <si>
    <t>ventas@jomar.cl / recepcion@jomar.cl</t>
  </si>
  <si>
    <t>78.546.270-K</t>
  </si>
  <si>
    <t>Compra, Venta, Importación, Exportación de Telas Técnicas de Plásticos Afines</t>
  </si>
  <si>
    <t>Lord Cochrane 1060</t>
  </si>
  <si>
    <t>226973011       ( ventas )</t>
  </si>
  <si>
    <t>patricioespinoza@jomial1.cl</t>
  </si>
  <si>
    <t>www.jomial1.cl</t>
  </si>
  <si>
    <t>4.945..289-6</t>
  </si>
  <si>
    <t>Importación y Ventas de Mangueras Hidráulicas e industriales</t>
  </si>
  <si>
    <t>Doctor Raimundo Charlín 624</t>
  </si>
  <si>
    <t>tipojuvenil@gmail.com</t>
  </si>
  <si>
    <t>89.232.700-9</t>
  </si>
  <si>
    <t>Santa Ana 0235 ( Parad. 19 de Santa Rosa )</t>
  </si>
  <si>
    <t>curtiembre@jordec.cl</t>
  </si>
  <si>
    <t>www.jordec.cl</t>
  </si>
  <si>
    <t>79.682.480-8</t>
  </si>
  <si>
    <t>Manuel Montt 1185, Camino Troncal Parcelas 66-67, Peñablanca</t>
  </si>
  <si>
    <t>Villa Alemana</t>
  </si>
  <si>
    <t>32 2820355 / 32 2821858</t>
  </si>
  <si>
    <t>gallosac@jgallardoexports.cl / jgallardo@jgallardoexports.cl</t>
  </si>
  <si>
    <t>www.jgallardoexports.cl</t>
  </si>
  <si>
    <t>91.124.000-9</t>
  </si>
  <si>
    <t>Elaboración y Envasado de Pasas, Frutas Secas y Legumbres</t>
  </si>
  <si>
    <t>Santa Margarita 1462</t>
  </si>
  <si>
    <t>32 2814228</t>
  </si>
  <si>
    <t>32 2811709</t>
  </si>
  <si>
    <t>corrosion@catox.cl</t>
  </si>
  <si>
    <t>www.catox.cl</t>
  </si>
  <si>
    <t>88.730.900-0</t>
  </si>
  <si>
    <t>Proyectos e Inspección, Construcción Marítima y Terrestre</t>
  </si>
  <si>
    <t>AENOR CHILE</t>
  </si>
  <si>
    <t>Avda Providencia 2653 P 3</t>
  </si>
  <si>
    <t>piddoycia@piddo.com / clientes@piddo.com</t>
  </si>
  <si>
    <t>www.piddo.com</t>
  </si>
  <si>
    <t>87.786.100-7</t>
  </si>
  <si>
    <t>ISO 9001: 2015- ISO 14001: 2004- OHSAS 18801: 2007</t>
  </si>
  <si>
    <t>Avda Manuel Montt 1283</t>
  </si>
  <si>
    <t>228404456 / 228404002</t>
  </si>
  <si>
    <t>callcenter@valenzueldelarze.cl / info@valenzueladelarze.cl</t>
  </si>
  <si>
    <t>www.valenzueladelarze.cl</t>
  </si>
  <si>
    <t>88.188.600-6</t>
  </si>
  <si>
    <t xml:space="preserve">José Celsi Ltda </t>
  </si>
  <si>
    <t>Lo Guerra 419</t>
  </si>
  <si>
    <t>Isla de maipo</t>
  </si>
  <si>
    <t>228192964 / 228192814</t>
  </si>
  <si>
    <t>gerencia@frutagro.cl</t>
  </si>
  <si>
    <t>www.frutagro.cl</t>
  </si>
  <si>
    <t>84.300.800-3</t>
  </si>
  <si>
    <t>El Roble 282</t>
  </si>
  <si>
    <t>226210745 / 226224244</t>
  </si>
  <si>
    <t>contacto@montermic.cl</t>
  </si>
  <si>
    <t>www.montermic.cl</t>
  </si>
  <si>
    <t>79.903.030-6</t>
  </si>
  <si>
    <t>Los Cipreses 2569</t>
  </si>
  <si>
    <t>228529003 / 228520243</t>
  </si>
  <si>
    <t>langer@langer.cl</t>
  </si>
  <si>
    <t>www.langer.cl</t>
  </si>
  <si>
    <t>5.920.758-K</t>
  </si>
  <si>
    <t>Fábrica de Manjar y Mermeladas</t>
  </si>
  <si>
    <t>San Diego 767</t>
  </si>
  <si>
    <t>elvolcan@elvolcan.cl</t>
  </si>
  <si>
    <t>86.520.500-7</t>
  </si>
  <si>
    <t>Menaje</t>
  </si>
  <si>
    <t>Constantino 96</t>
  </si>
  <si>
    <t>227796248 / 227768291</t>
  </si>
  <si>
    <t>jceron02@hotmail.com</t>
  </si>
  <si>
    <t>www.plasticosceron.cl</t>
  </si>
  <si>
    <t>4.267.247-5</t>
  </si>
  <si>
    <t>Fábrica de Artículos Plásticos- Matrices</t>
  </si>
  <si>
    <t>Luis Uribe 2343</t>
  </si>
  <si>
    <t>jri@jri.cl</t>
  </si>
  <si>
    <t>www.jri.cl</t>
  </si>
  <si>
    <t>96.611.930-6</t>
  </si>
  <si>
    <t>Galvarino 9601</t>
  </si>
  <si>
    <t>dfigueroa@jba.cl</t>
  </si>
  <si>
    <t>96.877.680-0</t>
  </si>
  <si>
    <t>Fábrica y Distribuidora de Productos Alimenticios</t>
  </si>
  <si>
    <t>Avda Santa Rosa 3811</t>
  </si>
  <si>
    <t>225533240 / 225527947</t>
  </si>
  <si>
    <t>cuerobat@cuerobat.cl / ja.batarse@cuerobat.cl / mbatarse@cuerobat.cl</t>
  </si>
  <si>
    <t>www.cuerobat.cl</t>
  </si>
  <si>
    <t>89.831.200-3</t>
  </si>
  <si>
    <t>Fabricación de Zapatos de Seguridad y Ropa de Seguridad; Curtido y Adobo de Cueros</t>
  </si>
  <si>
    <t>Avda Alberto Hurtado Cruchaga 1974</t>
  </si>
  <si>
    <t>ventas@wintersa.cl</t>
  </si>
  <si>
    <t>www.wintersa.cl</t>
  </si>
  <si>
    <t>81.127.000-8</t>
  </si>
  <si>
    <t>Dardignac 239</t>
  </si>
  <si>
    <t>227375449 / 227355588</t>
  </si>
  <si>
    <t>heyn@adsl.tie.cl</t>
  </si>
  <si>
    <t>www.hein.cl</t>
  </si>
  <si>
    <t>83.207.700-3</t>
  </si>
  <si>
    <t>Instrumental para Laboratorio</t>
  </si>
  <si>
    <t>Avda Fermín Vivaceta 433</t>
  </si>
  <si>
    <t>lubricanteszamora@adsl.tie.cl</t>
  </si>
  <si>
    <t>79.500.780-6</t>
  </si>
  <si>
    <t>Venta de Lubricantes y Accesorios</t>
  </si>
  <si>
    <t>Jorge Alessandri 614</t>
  </si>
  <si>
    <t>mctapia@funmaxtoys.com</t>
  </si>
  <si>
    <t>www.funmaxtoys.com</t>
  </si>
  <si>
    <t>92.847.000-8</t>
  </si>
  <si>
    <t>Fabricación, Importación y Distribución de Juguetes</t>
  </si>
  <si>
    <t>San Antonio 559</t>
  </si>
  <si>
    <t>areacomercial@julinserra.cl</t>
  </si>
  <si>
    <t>www.julinserra.cl</t>
  </si>
  <si>
    <t>84.345.800-9</t>
  </si>
  <si>
    <t>Fabricante de Delantales y Ropa de Trabajo</t>
  </si>
  <si>
    <t>Julio Sánchez Fontesilla 310 P 10</t>
  </si>
  <si>
    <t>paula.antunez@juliusbaer.com</t>
  </si>
  <si>
    <t>94.405.000-0</t>
  </si>
  <si>
    <t>Coronel Alvarado 2551</t>
  </si>
  <si>
    <t>227770629 / 227772259</t>
  </si>
  <si>
    <t>ventas@jure-esguep.cl</t>
  </si>
  <si>
    <t>www.jure-esguep.cl</t>
  </si>
  <si>
    <t>50.112.960-7</t>
  </si>
  <si>
    <t>Industria de Plásticos ( Cáñamos y Cordeles )</t>
  </si>
  <si>
    <t xml:space="preserve">Avda Andrés Bello 2687 P 16 </t>
  </si>
  <si>
    <t>kchile@cl.kline.com</t>
  </si>
  <si>
    <t>www.kline.cl</t>
  </si>
  <si>
    <t>83.125.200-6</t>
  </si>
  <si>
    <t>Agente de Naves Extranjeras</t>
  </si>
  <si>
    <t>Avda. Costanera Sur, Río Mapocho 2730 Of 601</t>
  </si>
  <si>
    <t>info@ks-chile.com</t>
  </si>
  <si>
    <t>www.ks-chile.com</t>
  </si>
  <si>
    <t>76.541.630-2</t>
  </si>
  <si>
    <t>inversión y Comercialización de Sal</t>
  </si>
  <si>
    <t>Santa Adela 9460</t>
  </si>
  <si>
    <t>kabelco@kabelco.cl / ventas@kabelco.cl</t>
  </si>
  <si>
    <t>www.kabelco.cl</t>
  </si>
  <si>
    <t>96.539.280-7</t>
  </si>
  <si>
    <t>Condustores Eléctricos</t>
  </si>
  <si>
    <t>ISO CASCO N°5</t>
  </si>
  <si>
    <t>INGCER</t>
  </si>
  <si>
    <t xml:space="preserve">Avda El Bosque Norte 0123 Of 1101 </t>
  </si>
  <si>
    <t>trade@kabsa.cl</t>
  </si>
  <si>
    <t>www.kabsa.cl</t>
  </si>
  <si>
    <t>96.942.870-9</t>
  </si>
  <si>
    <t>Exportación e Importación de Alimentos para Animales y Peces</t>
  </si>
  <si>
    <t>Avda Luis Pasteur 5850 Of 204</t>
  </si>
  <si>
    <t>asistente@kacinco.cl</t>
  </si>
  <si>
    <t>96.516.060-4</t>
  </si>
  <si>
    <t>Salar de Atacama 1381, Parque industrial ENEA</t>
  </si>
  <si>
    <t>info.chile@kaeser.com</t>
  </si>
  <si>
    <t>www.kaeser.com / www.kaeser.cl</t>
  </si>
  <si>
    <t>77.152.830-9</t>
  </si>
  <si>
    <t>Venta de Compresores de Aire</t>
  </si>
  <si>
    <t>ISO 9001: 2000- ISO 14001: 2004</t>
  </si>
  <si>
    <t>LGAI / InterCert</t>
  </si>
  <si>
    <t>Villarica 322 Módulo B-13</t>
  </si>
  <si>
    <t>info@kalle.cl</t>
  </si>
  <si>
    <t>info@kdm.cl</t>
  </si>
  <si>
    <t>www.kalle.cl</t>
  </si>
  <si>
    <t>96.827.720-0</t>
  </si>
  <si>
    <t>Fabricación, Importación y Distribución de Envases para Alimentos</t>
  </si>
  <si>
    <t>Avda Gladys Marín 5830 ( Ex  Pajaritos )</t>
  </si>
  <si>
    <t>www.kaufmann.cl</t>
  </si>
  <si>
    <t>96.572.360-9</t>
  </si>
  <si>
    <t>Venta y Servicios Postventa de Vehículos Motorizados y Rodados</t>
  </si>
  <si>
    <t>Alcalde Guzmán 0180</t>
  </si>
  <si>
    <t>www.kdm.cl</t>
  </si>
  <si>
    <t>96.754.450-7</t>
  </si>
  <si>
    <t>Manejo y Tratamiento Integrado de Residuos</t>
  </si>
  <si>
    <t>San Crescente 240</t>
  </si>
  <si>
    <t>kfc@kfcchile.cl / degasachile@degasa.cl</t>
  </si>
  <si>
    <t>www.kentucky.cl</t>
  </si>
  <si>
    <t>79.682.100-0</t>
  </si>
  <si>
    <t>Restaurant- Comida Rápida- Despacho a Domicilio</t>
  </si>
  <si>
    <t>José Bisquert 2397</t>
  </si>
  <si>
    <t xml:space="preserve">ventas@kersting.cl </t>
  </si>
  <si>
    <t>www.kersting.cl / www.vkb.cl</t>
  </si>
  <si>
    <t>96.679.310-4</t>
  </si>
  <si>
    <t>Importación y Distribución de Materiales Eléctricos</t>
  </si>
  <si>
    <t>Avda Parque Chamisero 15900</t>
  </si>
  <si>
    <t>9 85292789 /   9 94454416</t>
  </si>
  <si>
    <t>www-ketraweasesorias.cl</t>
  </si>
  <si>
    <t>jgarate@kettaweasesorias.cl / rorlandi@ketraweasesorias.cl</t>
  </si>
  <si>
    <t>76.401.685-8</t>
  </si>
  <si>
    <t>Asesoría Comercial y Legal Inmobiliaria</t>
  </si>
  <si>
    <t>Evaristo Lillo 178 Of 12</t>
  </si>
  <si>
    <t>info@inter-media.cl</t>
  </si>
  <si>
    <t>www.kiteknology.com</t>
  </si>
  <si>
    <t>76.749.062-3</t>
  </si>
  <si>
    <t>IRAM S.A.</t>
  </si>
  <si>
    <t>Cerro Colorado 5240 Torre 2 P 18</t>
  </si>
  <si>
    <t>constanza.iyanes@kinross.com</t>
  </si>
  <si>
    <t>76.028.345-2</t>
  </si>
  <si>
    <t>Empresa de Servicios Geológicos y Prospección Minera</t>
  </si>
  <si>
    <t>Avda El Salto 3485</t>
  </si>
  <si>
    <t>224117777 / 224117755</t>
  </si>
  <si>
    <t>recepcion@kitchencenter.cl</t>
  </si>
  <si>
    <t>www.kitchencenter.cl</t>
  </si>
  <si>
    <t>96.999.930-7</t>
  </si>
  <si>
    <t>Importación y Distribución de Electrodomésticos</t>
  </si>
  <si>
    <t>Avda Manuel Antonio Matte 120</t>
  </si>
  <si>
    <t>225531963 / 225515092 / 225545543</t>
  </si>
  <si>
    <t>david@kleiner.cl</t>
  </si>
  <si>
    <t>www.kleiner.cl</t>
  </si>
  <si>
    <t>80.519.400-6</t>
  </si>
  <si>
    <t>Distribuidora de Maderas</t>
  </si>
  <si>
    <t>Francisco Noguera 41 Dpto 101</t>
  </si>
  <si>
    <t>222332371 / 222332942</t>
  </si>
  <si>
    <t>contacto@klera.cl</t>
  </si>
  <si>
    <t>96.991.770-K</t>
  </si>
  <si>
    <t>Avda Einstein 0176</t>
  </si>
  <si>
    <t>mflores@klin.cl</t>
  </si>
  <si>
    <t>www.klin.cl</t>
  </si>
  <si>
    <t>79.914.780-7</t>
  </si>
  <si>
    <t>Estoril 200 Of 423</t>
  </si>
  <si>
    <t>www.kma.cl</t>
  </si>
  <si>
    <t>76.116.419-0</t>
  </si>
  <si>
    <t>Avda Apoquindo 6550 Of 601</t>
  </si>
  <si>
    <t>santiago@knightpiesold.com</t>
  </si>
  <si>
    <t>96.680.350-9</t>
  </si>
  <si>
    <t>Servicios de Ingeniería, Proyectos y Construcción</t>
  </si>
  <si>
    <t xml:space="preserve">Knop- Laboratorios S.A  </t>
  </si>
  <si>
    <t>Avda Industrial 1198, El Belloto Norte</t>
  </si>
  <si>
    <t>32 2790800</t>
  </si>
  <si>
    <t>www.knop.cl</t>
  </si>
  <si>
    <t>www.koenig.cl</t>
  </si>
  <si>
    <t>www.konecranes.cl</t>
  </si>
  <si>
    <t>89.688.800-5</t>
  </si>
  <si>
    <t>Zenteno 1333</t>
  </si>
  <si>
    <t>225519396 / 225545208</t>
  </si>
  <si>
    <t>mcecilia@koalalabox.cl / jadriazola@koalalabox.cl</t>
  </si>
  <si>
    <t>www.koalalabox.cl</t>
  </si>
  <si>
    <t>77.963.480-9</t>
  </si>
  <si>
    <t>Avda Vicuña Mackenna 1508</t>
  </si>
  <si>
    <t>225554338 / 225554339</t>
  </si>
  <si>
    <t>ventas@koenig.cl</t>
  </si>
  <si>
    <t>80.520.800-7</t>
  </si>
  <si>
    <t>Importación, Representación de Maquinarias- Arriendo de Maqunaria para la Construcción</t>
  </si>
  <si>
    <t>Santa Elena 1165</t>
  </si>
  <si>
    <t>marcela.luco@@kolff.cl / recepcion@kolff.cl</t>
  </si>
  <si>
    <t>www.kolff.cl / www.kolff-e.com</t>
  </si>
  <si>
    <t>96.841.630-8</t>
  </si>
  <si>
    <t>Fabricación, Reparación, Comercialización, Distribución, Importación y Exportación de Artículos Electrónicos</t>
  </si>
  <si>
    <t>DQS-UL; IQ NET</t>
  </si>
  <si>
    <t>Manuel Rodriguez72, Complejo Industrial Los Libertadores</t>
  </si>
  <si>
    <t>susana.sepulveda@konecranes.com / ricardo.rios@konecranes.com</t>
  </si>
  <si>
    <t>76.126.252-1</t>
  </si>
  <si>
    <t>Venta de Puentes Grúas, Mantención, Equipos de Levante</t>
  </si>
  <si>
    <t>Los Industriales 2810</t>
  </si>
  <si>
    <t>kores@kores.cl</t>
  </si>
  <si>
    <t>www.kores.cl</t>
  </si>
  <si>
    <t>93.871.000-7</t>
  </si>
  <si>
    <t>Fabricación y Comercialización de Productos para la Oficina y Computación</t>
  </si>
  <si>
    <t>Avda Apoquindo 3885 P 13</t>
  </si>
  <si>
    <t>www.kornferry.com</t>
  </si>
  <si>
    <t>www.kpmg.com</t>
  </si>
  <si>
    <t>96.673.010-2</t>
  </si>
  <si>
    <t>Actividades de Asesoramiento Empresarial y en Materia de Gestión- Servicio de Reclutamiento de Personal</t>
  </si>
  <si>
    <t xml:space="preserve">Kovacs S.p.A </t>
  </si>
  <si>
    <t>Avda Colón 3111</t>
  </si>
  <si>
    <t>32 3327100</t>
  </si>
  <si>
    <t>www.kovacs.cl</t>
  </si>
  <si>
    <t>80.522.900-4</t>
  </si>
  <si>
    <t>Avda Isidora Goyenechea 3520 P 2</t>
  </si>
  <si>
    <t>contacto@kpmg.com</t>
  </si>
  <si>
    <t>89.907.300-2</t>
  </si>
  <si>
    <t>Auditoría, Asesoría Impuestos</t>
  </si>
  <si>
    <t>Obispo Arturo Espinoza Campos 3074</t>
  </si>
  <si>
    <t>222382751 / 222388874/ 222388906</t>
  </si>
  <si>
    <t>alice@kramoper.cl</t>
  </si>
  <si>
    <t>www.kramoper.cl</t>
  </si>
  <si>
    <t>83.234.600-4</t>
  </si>
  <si>
    <t>Fábrica de Pernos, Tuercas y Productos Metálicos</t>
  </si>
  <si>
    <t>Avda Vitacura 2909 Of 811</t>
  </si>
  <si>
    <t>dolivares@kramerchile.com / info@kramerchile.com</t>
  </si>
  <si>
    <t>www.kramerchile.com / www.kramer.cl</t>
  </si>
  <si>
    <t>76.275.135-6</t>
  </si>
  <si>
    <t>Importación y Comercialización de Productos Eléctricos</t>
  </si>
  <si>
    <t>Avda Las Esteras Sur 2851</t>
  </si>
  <si>
    <t>cl.ksb@ksb.com</t>
  </si>
  <si>
    <t>www.ksb.cl</t>
  </si>
  <si>
    <t>96.691.060-7</t>
  </si>
  <si>
    <t>Imortación y comercialización de Bombas Hidráulicas y Válvulas</t>
  </si>
  <si>
    <t>TÜV Rheinland Cert GMBH</t>
  </si>
  <si>
    <t>Avda Apoquindo 4501 P 14</t>
  </si>
  <si>
    <t>223389301 / 223389302</t>
  </si>
  <si>
    <t>info.chile@kuehne-nagel.com</t>
  </si>
  <si>
    <t>www.kuehne-nagel.com</t>
  </si>
  <si>
    <t>79.769.320-0</t>
  </si>
  <si>
    <t>Transportes Internacionales en Todas sus Formas, Almacenaje, Distribución, Logística y transporte Terrestre</t>
  </si>
  <si>
    <t>Libertad 58</t>
  </si>
  <si>
    <t>223515001 / 223515004</t>
  </si>
  <si>
    <t>kupfer@kupfer.cl</t>
  </si>
  <si>
    <t>www.kupfer.cl / www.kds.cl</t>
  </si>
  <si>
    <t>90.844.000-5</t>
  </si>
  <si>
    <t>Imporatación, Distribución y Representación</t>
  </si>
  <si>
    <t>ISO 9001: 2000- ISO 14001</t>
  </si>
  <si>
    <t>Santa Isabel 0177</t>
  </si>
  <si>
    <t>info@kychenthal.cl / ventas@textilseminario.cl</t>
  </si>
  <si>
    <t>www.kychenthal.cl</t>
  </si>
  <si>
    <t>80.526.300-8</t>
  </si>
  <si>
    <t>Obsequios Empresariales, Regalos Promocionales</t>
  </si>
  <si>
    <t xml:space="preserve">La Higuera S.A </t>
  </si>
  <si>
    <t xml:space="preserve">La Fortuna S.A </t>
  </si>
  <si>
    <t>Avda Apoquindo 3885 P 2</t>
  </si>
  <si>
    <t>www.lorealchile.com</t>
  </si>
  <si>
    <t>79.693.930-3</t>
  </si>
  <si>
    <t>Comercialización y Distribución de Productos Farmacéuticos y Cosméticos</t>
  </si>
  <si>
    <t>Santiago Concha 2261</t>
  </si>
  <si>
    <t>225568538 / 225554494</t>
  </si>
  <si>
    <t>ventas@luomo.cl</t>
  </si>
  <si>
    <t>www.luomo.cl</t>
  </si>
  <si>
    <t>78.620.070-9</t>
  </si>
  <si>
    <t>Fábrica de Artículos Metálicos para el Hogar</t>
  </si>
  <si>
    <t>Manuel Rodríguez 1154</t>
  </si>
  <si>
    <t>lmv@lmv.cl</t>
  </si>
  <si>
    <t>www.lmv.cl</t>
  </si>
  <si>
    <t>77.614.050-3</t>
  </si>
  <si>
    <t>Camino a La Costa 901, Sagrada Familia</t>
  </si>
  <si>
    <t>75 2471023 / 75 2471031</t>
  </si>
  <si>
    <t>eduardo.gomez@lafortuna.cl / viviana@lafortuna.cl</t>
  </si>
  <si>
    <t>www.lafortuna.cl</t>
  </si>
  <si>
    <t>84.931.300-2</t>
  </si>
  <si>
    <t>Agrícola y Vitivinícola</t>
  </si>
  <si>
    <t>225608390 / 225608318</t>
  </si>
  <si>
    <t>rcancino@lagranja.cl / scastro@champion.cl</t>
  </si>
  <si>
    <t>76.434.350-6</t>
  </si>
  <si>
    <t>Productora de Aves y Huevos</t>
  </si>
  <si>
    <t>Jahuel s/n, Santa María</t>
  </si>
  <si>
    <t>34 2582018</t>
  </si>
  <si>
    <t>lahiguera@lahiguera.cl</t>
  </si>
  <si>
    <t>www.higuera.cl</t>
  </si>
  <si>
    <t>96.804.810-1</t>
  </si>
  <si>
    <t>Eduardo Marquina 3937 Of 1204</t>
  </si>
  <si>
    <t>223450957 / 232450958</t>
  </si>
  <si>
    <t>sebastian@lamesa.cl / mprieto@lamesa.cl</t>
  </si>
  <si>
    <t>www.lamesapublicidad.cl</t>
  </si>
  <si>
    <t>77.497.520-9</t>
  </si>
  <si>
    <t>Avda Providencia 1975</t>
  </si>
  <si>
    <t>222323541 / 222323575</t>
  </si>
  <si>
    <t>lapizzanostra@lapizzanostra.cl</t>
  </si>
  <si>
    <t>www.lapizzanostra.cl</t>
  </si>
  <si>
    <t>89.159.400-3</t>
  </si>
  <si>
    <t>Restaurante y Pizzería</t>
  </si>
  <si>
    <t>Avda Quilín 3750</t>
  </si>
  <si>
    <t>www.lared.cl</t>
  </si>
  <si>
    <t>96.564.680-9</t>
  </si>
  <si>
    <t>Emisiones de Radio, Telavisión y Exportación de Material Fílmico</t>
  </si>
  <si>
    <t>San Sebastián  2727, Barrio El Golf</t>
  </si>
  <si>
    <t>reservas@lasebastiana.cl</t>
  </si>
  <si>
    <t>www.lasebastiana.cl</t>
  </si>
  <si>
    <t>77.175.860-6</t>
  </si>
  <si>
    <t>Avda Vicuña Mackenna 7255 Of 507</t>
  </si>
  <si>
    <t>gcifuentes@santana.cl</t>
  </si>
  <si>
    <t>88.462.100-3</t>
  </si>
  <si>
    <t>Agrícola e Inversiones</t>
  </si>
  <si>
    <t>Los Limoneros 3777</t>
  </si>
  <si>
    <t>secretaria@arensburg.cl / ventas@arensburg.cl</t>
  </si>
  <si>
    <t>www.arensburg.cl</t>
  </si>
  <si>
    <t>93.389.000-7</t>
  </si>
  <si>
    <t>Cosméticos</t>
  </si>
  <si>
    <t>Avda Francisco Bilbao 5375</t>
  </si>
  <si>
    <t>asitec@gmail.com</t>
  </si>
  <si>
    <t>7.043.624-8</t>
  </si>
  <si>
    <t>Mediciones Ambientales en Fuentes Fijas</t>
  </si>
  <si>
    <t>Antonio Escobar Williams 190</t>
  </si>
  <si>
    <t>www.ballerina.cl</t>
  </si>
  <si>
    <t>92.405.000-4</t>
  </si>
  <si>
    <t>Laboratorio de Cosmética y Exportadora - Fábrica de Shampoo y Jabones</t>
  </si>
  <si>
    <t>Camino Lo Sierra 02572</t>
  </si>
  <si>
    <t>225789500 / 225789506</t>
  </si>
  <si>
    <t>info@barik.cl / contabilidad@barik.cl / ventas@barik.cl</t>
  </si>
  <si>
    <t>www.barik.cl</t>
  </si>
  <si>
    <t>88.981.900-6</t>
  </si>
  <si>
    <t>Avda Andrés Bello 1195</t>
  </si>
  <si>
    <t>lbarnafi@bklab.cl / laboratorio@bklab.cl</t>
  </si>
  <si>
    <t>www.bklab.cl</t>
  </si>
  <si>
    <t>88.987.500-3</t>
  </si>
  <si>
    <t>Laboratorio Clínico</t>
  </si>
  <si>
    <t>ISO 9001: 2015- ISO 15189: 2003-</t>
  </si>
  <si>
    <t>TÜV - INN</t>
  </si>
  <si>
    <t>Avda Presidente  Eduardo Frei Montalva 4500</t>
  </si>
  <si>
    <t>227361239 / 227361083</t>
  </si>
  <si>
    <t>malarcon@bellcos.cl</t>
  </si>
  <si>
    <t>www.bellcos.cl</t>
  </si>
  <si>
    <t>76.183.250-6</t>
  </si>
  <si>
    <t>Laboratorio, Productos Cosméticos y Análisis</t>
  </si>
  <si>
    <t xml:space="preserve">Laboratorio Clínico Erna Moraga </t>
  </si>
  <si>
    <t>Avda Aeropuerto 9941</t>
  </si>
  <si>
    <t>lab.biosano@biosano.cl</t>
  </si>
  <si>
    <t>www.biosano.cl</t>
  </si>
  <si>
    <t>88.597.500-3</t>
  </si>
  <si>
    <t>Avda Marathon 1315</t>
  </si>
  <si>
    <t>jeanette.zuarez@laboratoriochile.cl</t>
  </si>
  <si>
    <t>www.laboratoriochile.cl</t>
  </si>
  <si>
    <t>77.596.940-7</t>
  </si>
  <si>
    <t>Condell 1217 P 3 Of 301</t>
  </si>
  <si>
    <t>32 2256546</t>
  </si>
  <si>
    <t>labo.moraga@gmail.com</t>
  </si>
  <si>
    <t>www.labomoraga.cl / www.laboratorioernamoraga.cl</t>
  </si>
  <si>
    <t>77.870.670-9</t>
  </si>
  <si>
    <t>Guayaquil 510 Of 101</t>
  </si>
  <si>
    <t>226365908 / 226396477</t>
  </si>
  <si>
    <t>perfilbioquimico@hotmail.com</t>
  </si>
  <si>
    <t>www.laboratorioperfilbioquimico.cl</t>
  </si>
  <si>
    <t>83.281.900-K</t>
  </si>
  <si>
    <t>Madrid 2034</t>
  </si>
  <si>
    <t>225565608 / 225567061</t>
  </si>
  <si>
    <t>mia@colorbel.cl</t>
  </si>
  <si>
    <t>www.colorbel.cl</t>
  </si>
  <si>
    <t>77.576.930-0</t>
  </si>
  <si>
    <t>San Vicente 1248</t>
  </si>
  <si>
    <t>226831532 / 226831880 / 226835258 / 226838643</t>
  </si>
  <si>
    <t>gerencia@ldl.cl</t>
  </si>
  <si>
    <t>www.dalbertlorenz.cl</t>
  </si>
  <si>
    <t>79.780.980-2</t>
  </si>
  <si>
    <t>Laaboratorio Cosmético</t>
  </si>
  <si>
    <t>Lautaro 300, Parque Industrial Buenaventura Alt 9001</t>
  </si>
  <si>
    <t>recepcion@dragpharma.cl / susan.oyanedel@dragpharma.cl</t>
  </si>
  <si>
    <t>www.dragpharma.cl</t>
  </si>
  <si>
    <t>80.494.200-9</t>
  </si>
  <si>
    <t xml:space="preserve">Taqueral 454 </t>
  </si>
  <si>
    <t>mauricio.villagran@dukay.cl / tesoreria@dukay.cl</t>
  </si>
  <si>
    <t>www.dukay.cl</t>
  </si>
  <si>
    <t>96.505.770-6</t>
  </si>
  <si>
    <t>Fabricación y Envasado de Productos Cosméticos e Industriales</t>
  </si>
  <si>
    <t>ISO 22716: 2014</t>
  </si>
  <si>
    <t>DNV GL Business Assurance</t>
  </si>
  <si>
    <t>Avda Manuel Rodríguez 1052</t>
  </si>
  <si>
    <t>ventas@durandin.cl / svasquez@durandin.cl</t>
  </si>
  <si>
    <t>www.simonds.cl</t>
  </si>
  <si>
    <t>91.913.000-8</t>
  </si>
  <si>
    <t>Cosmética</t>
  </si>
  <si>
    <t>Atlántida 3233</t>
  </si>
  <si>
    <t>226212640 / 226212283</t>
  </si>
  <si>
    <t>emprolimitada@gmail.com</t>
  </si>
  <si>
    <t>www.fdc.cl</t>
  </si>
  <si>
    <t>83.271.500-K</t>
  </si>
  <si>
    <t>Los Olmos 2794</t>
  </si>
  <si>
    <t>9 92331710</t>
  </si>
  <si>
    <t>lhandson@mi.cl / chandal@mi.cl</t>
  </si>
  <si>
    <t>80.528.800-0</t>
  </si>
  <si>
    <t>Fabricación de Ceras Desmoldantes para la Industria de  Fibra de Vidrio</t>
  </si>
  <si>
    <t xml:space="preserve">Río Palena 9670, Parque Industrial ENEA, </t>
  </si>
  <si>
    <t>rhudson@laboratoriohudson.cl / info@laboratoriohudson.cl</t>
  </si>
  <si>
    <t>www.laboratoriohudson.cl</t>
  </si>
  <si>
    <t>81.294.000-7</t>
  </si>
  <si>
    <t>Fabricación, Importación y Servicio a Terceros de Productos Cosméticos y Perfumería</t>
  </si>
  <si>
    <t xml:space="preserve">Avda Andrés Bello 1767 </t>
  </si>
  <si>
    <t>diapo@diapo.cl</t>
  </si>
  <si>
    <t>www.diapo.cl</t>
  </si>
  <si>
    <t>89.421.200-4</t>
  </si>
  <si>
    <t xml:space="preserve">Las Encinas 1777, Parque Industrial Valle Grande </t>
  </si>
  <si>
    <t>224874100 / 800 487777</t>
  </si>
  <si>
    <t>www.maver.cl</t>
  </si>
  <si>
    <t>www.petrizzio.cl</t>
  </si>
  <si>
    <t>92.121.000-0</t>
  </si>
  <si>
    <t>Fabricación de Productos Farmacéuticos</t>
  </si>
  <si>
    <t>GMP</t>
  </si>
  <si>
    <t>ISP</t>
  </si>
  <si>
    <t xml:space="preserve">Laboratorio Pasteur S.A </t>
  </si>
  <si>
    <t>Serrano 568</t>
  </si>
  <si>
    <t>41 2243326</t>
  </si>
  <si>
    <t xml:space="preserve">41 2243298 </t>
  </si>
  <si>
    <t>info@lpateur.cl</t>
  </si>
  <si>
    <t>www.lpasteur.cl</t>
  </si>
  <si>
    <t>87.674.400-7</t>
  </si>
  <si>
    <t>Avda Américo Vespucio 1800</t>
  </si>
  <si>
    <t>directores@petrizzio.cl</t>
  </si>
  <si>
    <t>91.042.000-3</t>
  </si>
  <si>
    <t>Laboratorio de  Perfumería y Cosmética</t>
  </si>
  <si>
    <t>Carlos Fernández Concha 244</t>
  </si>
  <si>
    <t>laboratorio@fresenius-kabi.cl</t>
  </si>
  <si>
    <t>www.fresenius-kabi.cl</t>
  </si>
  <si>
    <t>91.546.000-3</t>
  </si>
  <si>
    <t>TÜV SUD Management Service GmbH</t>
  </si>
  <si>
    <t>Los Canteros 8511</t>
  </si>
  <si>
    <t>ventas@sanibel.cl</t>
  </si>
  <si>
    <t>www.sanibel.cl</t>
  </si>
  <si>
    <t>78.624.220-7</t>
  </si>
  <si>
    <t>Laboratorio Cosméticos</t>
  </si>
  <si>
    <t>Avda Presidente Riesco 5435 P 17</t>
  </si>
  <si>
    <t>laura.alonso@sanofi.com / servicioalcliente.pasteur@sanofi.cl</t>
  </si>
  <si>
    <t>www.sanofipasteur.com</t>
  </si>
  <si>
    <t>81.527.200-5</t>
  </si>
  <si>
    <t>Distribución y Comercialización de Productos Farmacéuticos Humanos y Veterinarios</t>
  </si>
  <si>
    <t>Avda Quilín 2910</t>
  </si>
  <si>
    <t>lab@alexstewart.cl</t>
  </si>
  <si>
    <t>www.labstewartblaitt.cl</t>
  </si>
  <si>
    <t>78.193.080-6</t>
  </si>
  <si>
    <t>Laboratorio, Físico y Químico</t>
  </si>
  <si>
    <t>Avda Pedro de Valdivia 1215 P 6</t>
  </si>
  <si>
    <t>contacto@tecnofarma.cl</t>
  </si>
  <si>
    <t>contacto@valma.cl</t>
  </si>
  <si>
    <t>www.tecnofarma.cl</t>
  </si>
  <si>
    <t>88.466.300-8</t>
  </si>
  <si>
    <t>Laboratorio de Productos Farmacéuticos</t>
  </si>
  <si>
    <t>Miguel Otero 2883</t>
  </si>
  <si>
    <t>www.valma.cl</t>
  </si>
  <si>
    <t>80.048.900-8</t>
  </si>
  <si>
    <t xml:space="preserve">La Forja 8820, Parque Industrial La Reina </t>
  </si>
  <si>
    <t>jamin@biorganic.cl / secretaria@biorganic.cl</t>
  </si>
  <si>
    <t>www.biorganic.cl</t>
  </si>
  <si>
    <t>96.776.090-0</t>
  </si>
  <si>
    <t>Elaboración y Fabricación de Productos Cosméticos, Fármacos y Alimentos</t>
  </si>
  <si>
    <t>Avda Gladys Marín 6366</t>
  </si>
  <si>
    <t>93.681.000-4</t>
  </si>
  <si>
    <t>Industria de Cosméticos</t>
  </si>
  <si>
    <t>Camino de La Colina 1432</t>
  </si>
  <si>
    <t>servicioalcliente@dentaid.cl</t>
  </si>
  <si>
    <t>www.dentaid.com</t>
  </si>
  <si>
    <t>96.718.630-9</t>
  </si>
  <si>
    <t>Laboratorio, Comercialización de Medicamentos, Cosméticos y Artículos de Hgiene Bucal</t>
  </si>
  <si>
    <t>Avda Pdte. Jorge Pedro Alessandri Rodríguez 12310, Panamericana Sur Km 16 1/2</t>
  </si>
  <si>
    <t>info@gardenhouse.cl / recepcion@gardenhouse.cl</t>
  </si>
  <si>
    <t>96.944.330-9</t>
  </si>
  <si>
    <t>Distribución y Venta de Productos Farmacéuticos y Naturales</t>
  </si>
  <si>
    <t>info@gardenhouse.cl</t>
  </si>
  <si>
    <t>76.673.650-5</t>
  </si>
  <si>
    <t>Producción, Distribución, Ventas y Exportación de Productos Farmacéuticos</t>
  </si>
  <si>
    <t>ISP Chile- ANMAT Argentina- INVIMA Colombia- FDA: USA</t>
  </si>
  <si>
    <t xml:space="preserve">info@gardenhouse.cl </t>
  </si>
  <si>
    <t>99.517.300-K</t>
  </si>
  <si>
    <t>Servicios Administrativos</t>
  </si>
  <si>
    <t>96.987.680-9</t>
  </si>
  <si>
    <t>Exportación, Recepción, Distribución y Ventas de Productos Farmacéuticos</t>
  </si>
  <si>
    <t>www.gardenhouse.cl</t>
  </si>
  <si>
    <t>El Guanaco 6464 Galpón H2</t>
  </si>
  <si>
    <t>76.178.737-3</t>
  </si>
  <si>
    <t>Laboratorios Farmacéuticos</t>
  </si>
  <si>
    <t>Avda Pedro Aguirre Cerda 5291</t>
  </si>
  <si>
    <t>prater@labprater.cl</t>
  </si>
  <si>
    <t>www.labprater.cl</t>
  </si>
  <si>
    <t>95.730.000-6</t>
  </si>
  <si>
    <t>Laboratorio Cosmético y Farmacéutico</t>
  </si>
  <si>
    <t>Avda Bulnes 377 Of 305</t>
  </si>
  <si>
    <t>226984306 / 226714313</t>
  </si>
  <si>
    <t>smbfarma@smbfarma.cl</t>
  </si>
  <si>
    <t>www.smbfarma.cl</t>
  </si>
  <si>
    <t>96.544.130-1</t>
  </si>
  <si>
    <t>Laboratorios</t>
  </si>
  <si>
    <t xml:space="preserve">Lácteos Dos Cataños Industrial y Comercial  Ltda </t>
  </si>
  <si>
    <t xml:space="preserve">Laminadora Los Angeles S.A </t>
  </si>
  <si>
    <t>lab@saval.cl</t>
  </si>
  <si>
    <t>www.saval.cl</t>
  </si>
  <si>
    <t>91.650.000-9</t>
  </si>
  <si>
    <t>Fabricanes de Productos Farmacéuticos</t>
  </si>
  <si>
    <t>contacto@silesia.cl</t>
  </si>
  <si>
    <t>www.silesia.cl</t>
  </si>
  <si>
    <t>91.871.000-0</t>
  </si>
  <si>
    <t>Los Militares 4777 of 702</t>
  </si>
  <si>
    <t>lgonzalez@laborum.com</t>
  </si>
  <si>
    <t>www.laborum.com</t>
  </si>
  <si>
    <t>96.918.380-3</t>
  </si>
  <si>
    <t>Emiliano figueroa 851</t>
  </si>
  <si>
    <t>222227525/ 226341066</t>
  </si>
  <si>
    <t>83.575.500-2</t>
  </si>
  <si>
    <t>Control de Calidad y Fabricación de Productos Cosméticos</t>
  </si>
  <si>
    <t>Fundo Los Castaños s/n</t>
  </si>
  <si>
    <t>64 2351218 /   9 98690637</t>
  </si>
  <si>
    <t>64 2351667</t>
  </si>
  <si>
    <t>contacto@doscastanos.cl</t>
  </si>
  <si>
    <t>www.doscastanos.cl</t>
  </si>
  <si>
    <t>76.645.740-K</t>
  </si>
  <si>
    <t>Fábrica de Queso y Mantequilla</t>
  </si>
  <si>
    <t>Aysén 564</t>
  </si>
  <si>
    <t>coddo@lahsen.cl / caguila@lahsen.cl</t>
  </si>
  <si>
    <t>www.lahsen.cl / www.rinnova.cl</t>
  </si>
  <si>
    <t>96.311.000-6</t>
  </si>
  <si>
    <t>Fábrica de Armado de todo tipo de Bienes, Muebles, Comercialización, Distribución e Importación</t>
  </si>
  <si>
    <t>Juan Antonio Coloma 202</t>
  </si>
  <si>
    <t>43 2521400</t>
  </si>
  <si>
    <t>llasa@llasa.cl</t>
  </si>
  <si>
    <t>www.llasa.cl</t>
  </si>
  <si>
    <t>96.713.680-8</t>
  </si>
  <si>
    <t>Fabricación de Muebles de Madera</t>
  </si>
  <si>
    <t>El Roble 300</t>
  </si>
  <si>
    <t>secretaria@coprema.cl / lamitec@lamitec.cl</t>
  </si>
  <si>
    <t>www.lamitec.cl / www.coprema.cl</t>
  </si>
  <si>
    <t>89.552.100-0</t>
  </si>
  <si>
    <t>Fabricación y Montaje de Estructuras de Madera Laminada</t>
  </si>
  <si>
    <t>Almirante Latorre 617 / Avda Nueva Tajamar 481 Of 1402, Torre Norte</t>
  </si>
  <si>
    <t>Santiago                 Las Condes</t>
  </si>
  <si>
    <t>222000200 / 228606100</t>
  </si>
  <si>
    <t>Infolanda@landa.cl / contabilidad@landa.cl</t>
  </si>
  <si>
    <t>www.landaconsultores.cl</t>
  </si>
  <si>
    <t>78.078.930-1</t>
  </si>
  <si>
    <t>Asesoría y Adminisración de Empresas</t>
  </si>
  <si>
    <t>Luis Thayer Ojeda 166 Of 1301</t>
  </si>
  <si>
    <t>contabilidad@landabur.cl</t>
  </si>
  <si>
    <t>79.628.630-K</t>
  </si>
  <si>
    <t>Contadores Auditores</t>
  </si>
  <si>
    <t>Avda Isidora Goyenechea 3000 P 13 Of 1302</t>
  </si>
  <si>
    <t>www.landmark-cap.com</t>
  </si>
  <si>
    <t>77.218.870-6</t>
  </si>
  <si>
    <t>Los Plátanos 2554</t>
  </si>
  <si>
    <t>224246210 / 112246211</t>
  </si>
  <si>
    <t>ventas@lanerachilena.cl</t>
  </si>
  <si>
    <t>90.871.000-2</t>
  </si>
  <si>
    <t>Hilandería, Tintorería y Tejeduría de Fibras y Polímeros, Exportaciones, Arriendos</t>
  </si>
  <si>
    <t>Exequiel Fernández 2249</t>
  </si>
  <si>
    <t>info@lanix.cl</t>
  </si>
  <si>
    <t>www.lanix.cl</t>
  </si>
  <si>
    <t>96.674.960-1</t>
  </si>
  <si>
    <t>Fabricación, Producción, Exportación, Importación, Distribución e Insumos Computacionales, Servicio y Capacitación Integrales de Informática</t>
  </si>
  <si>
    <t>tenomaster@lanzco.cl</t>
  </si>
  <si>
    <t>78.423.770-2</t>
  </si>
  <si>
    <t>Importación, Ventas y Servicios</t>
  </si>
  <si>
    <t>lanz@lanzco.cl / susana.ravera@lanzco.cl</t>
  </si>
  <si>
    <t>83.106.200-2</t>
  </si>
  <si>
    <t>Importaciones, Fabricación y Distribución de Maquinarias y Equipos para la Minería y la Industria</t>
  </si>
  <si>
    <t>Lanz@lanzco.cl</t>
  </si>
  <si>
    <t>76.285.120-2</t>
  </si>
  <si>
    <t>Administraciones e Inversiones</t>
  </si>
  <si>
    <t>Avda Américo Vesucio Norte 727</t>
  </si>
  <si>
    <t>229289010 / 229289195</t>
  </si>
  <si>
    <t>gerencia@lapizlopez.cl</t>
  </si>
  <si>
    <t>www.lapizlopez.cl</t>
  </si>
  <si>
    <t>80.478.200-1</t>
  </si>
  <si>
    <t>Importación, Exportación y Comercio de Artículos de Librería,  Escritorio y Oficina</t>
  </si>
  <si>
    <t>Avda Manquehue Sur 1908</t>
  </si>
  <si>
    <t>223754630 / 223754774</t>
  </si>
  <si>
    <t>jilarrain@globalclean.cl / jilarrain@globalpest.cl</t>
  </si>
  <si>
    <t>www.globalclean.cl</t>
  </si>
  <si>
    <t>96.891.650-5</t>
  </si>
  <si>
    <t>Servicio Aseo Industrial y Asesorías</t>
  </si>
  <si>
    <t>Avda El Bosque Norte 0179 P 1</t>
  </si>
  <si>
    <t>contacto@larrainvial.com</t>
  </si>
  <si>
    <t>www.larrainvial.com</t>
  </si>
  <si>
    <t>80.537.000-9</t>
  </si>
  <si>
    <t>Comisionistas de la Bolsa</t>
  </si>
  <si>
    <t>Avda El Bosque Sur 130 P 12</t>
  </si>
  <si>
    <t>larrain@larrain.cl</t>
  </si>
  <si>
    <t>www.larrain.cl</t>
  </si>
  <si>
    <t>78.524.860-0</t>
  </si>
  <si>
    <t>Avda Santa María 2800</t>
  </si>
  <si>
    <t>jivaldivia@larrainpublicidad.cl</t>
  </si>
  <si>
    <t>www.larrainpublicidad.cl</t>
  </si>
  <si>
    <t>85.500.600-6</t>
  </si>
  <si>
    <t>Málaga 89 P 3 Of 31</t>
  </si>
  <si>
    <t>223746900 / 223746901 / 223746902 / 203746903</t>
  </si>
  <si>
    <t>lavalsil@corredoresintegrados.cl / pablosilva@lavalsil.cl</t>
  </si>
  <si>
    <t>www.lavalsil.cl / www.corredoresintegrados.cl</t>
  </si>
  <si>
    <t>81.225.800-1</t>
  </si>
  <si>
    <t>Gestión Inmobiliaria</t>
  </si>
  <si>
    <t>223398500 / 223398440</t>
  </si>
  <si>
    <t>Avda Isidora Goyenechea 2800 P 15</t>
  </si>
  <si>
    <t>fondosmutuos@larrainvial.com</t>
  </si>
  <si>
    <t>96.955.500-K</t>
  </si>
  <si>
    <t>Administración de Fondos</t>
  </si>
  <si>
    <t>Benjamín 2935 Of 101 P 1 y Of 501 P 5</t>
  </si>
  <si>
    <t xml:space="preserve">americas@americas.cl </t>
  </si>
  <si>
    <t>www.americas.cl / www.fakro.cl</t>
  </si>
  <si>
    <t>79.889.60-5</t>
  </si>
  <si>
    <t>Comercialización y Distribución de Productos  para la Industria, Construcción y Especialidades</t>
  </si>
  <si>
    <t xml:space="preserve">Latin Gaming Calama S.A </t>
  </si>
  <si>
    <t>Manuel Rodríguez Sitios 70 y 71, Loteo Los Libertadores</t>
  </si>
  <si>
    <t>cgarrido@grupolaserdisc.com / ventaschile@grupolaserdisc.com</t>
  </si>
  <si>
    <t>96.800.700-9</t>
  </si>
  <si>
    <t>Fabricación de Discos y Cintas Magnéticas</t>
  </si>
  <si>
    <t>Lope de Ulloa 1701-D</t>
  </si>
  <si>
    <t>parquetlash@yahoo.es / lufersian@parquetlash.cl</t>
  </si>
  <si>
    <t>www.lash.cl / www.lashparquet.com</t>
  </si>
  <si>
    <t>78.511.920-7</t>
  </si>
  <si>
    <t>Fábrica de Parquet, Pisos Tablados, de Ingeniería, Molduras Puertas y Ventanas de Madera</t>
  </si>
  <si>
    <t>Avda Apoquindo 6410 Of 1101</t>
  </si>
  <si>
    <t>lastcall@lastcall.cl</t>
  </si>
  <si>
    <t>www.lastcall.cl</t>
  </si>
  <si>
    <t>96.558.710-1</t>
  </si>
  <si>
    <t>Servicios Computacionales- Venta de Software</t>
  </si>
  <si>
    <t>Avda Irarrazaval 1115</t>
  </si>
  <si>
    <t>lastrade@lastrade.cl</t>
  </si>
  <si>
    <t>80.538.300-3</t>
  </si>
  <si>
    <t>Fábrica de Algodón Hidrófilo y Fieltros Planos de Lana</t>
  </si>
  <si>
    <t>Avda Presidente Riesco 5711 P 17</t>
  </si>
  <si>
    <t>www.latam.com</t>
  </si>
  <si>
    <t>96.951.280-7</t>
  </si>
  <si>
    <t>rpereira@interservice.cl</t>
  </si>
  <si>
    <t>78.001.160-2</t>
  </si>
  <si>
    <t>Servicios Cambiarios</t>
  </si>
  <si>
    <t>Avda Balmaceda interior 2680</t>
  </si>
  <si>
    <t>55 2368600</t>
  </si>
  <si>
    <t>nvillanueva@marinadelsol.cl</t>
  </si>
  <si>
    <t>www.marinadelsol.cl</t>
  </si>
  <si>
    <t>99.599.080-6</t>
  </si>
  <si>
    <t>El Volcán Láscar 791, Parque Industrial Lo Boza</t>
  </si>
  <si>
    <t>ntordecilla@layher.cl</t>
  </si>
  <si>
    <t>www.layher.cl</t>
  </si>
  <si>
    <t>99.551.260-2</t>
  </si>
  <si>
    <t>Compra, Venta, Comercialización de Estructuras Tubulares</t>
  </si>
  <si>
    <t>Mariluán 2363</t>
  </si>
  <si>
    <t>lean@leanquality.cl</t>
  </si>
  <si>
    <t>www.leanquality.cl</t>
  </si>
  <si>
    <t>77.923.380-4</t>
  </si>
  <si>
    <t>Refrigeración industrial</t>
  </si>
  <si>
    <t xml:space="preserve">Lechería Loncomilla </t>
  </si>
  <si>
    <t xml:space="preserve">Lechera Cantarrana </t>
  </si>
  <si>
    <t>Fundo Cantarrana s/n</t>
  </si>
  <si>
    <t>41 2710235</t>
  </si>
  <si>
    <t>gerencia@fundocantarrana.cl / secretaria@fundocantarrana.cl</t>
  </si>
  <si>
    <t>www.fundocantarrana.cl</t>
  </si>
  <si>
    <t>53.195.700-8</t>
  </si>
  <si>
    <t>Planta Lechera y Agrícola</t>
  </si>
  <si>
    <t>Fundo San Francisco s/n  Km 14, Camino a Constitución</t>
  </si>
  <si>
    <t>73.2612730 / 232035740</t>
  </si>
  <si>
    <t>info@loncomilla.com</t>
  </si>
  <si>
    <t>www.loncomilla.com</t>
  </si>
  <si>
    <t>84.569.900-3</t>
  </si>
  <si>
    <t>Fábrica de Postres a base de Leche</t>
  </si>
  <si>
    <t>Avda Santos Dumont 267</t>
  </si>
  <si>
    <t>admchile@lectra.com</t>
  </si>
  <si>
    <t>www.lectra.com</t>
  </si>
  <si>
    <t>96.682.290-2</t>
  </si>
  <si>
    <t>Comercialización de Equipos Automatizados para la Industria Textil, Muebles y Tejidos Industriales</t>
  </si>
  <si>
    <t>Los Gobelinos 2572</t>
  </si>
  <si>
    <t>ventas@ledneonchile.cl</t>
  </si>
  <si>
    <t>www.ledneonchile.cl</t>
  </si>
  <si>
    <t>76.627.600-8</t>
  </si>
  <si>
    <t>Servicios Publicitarios, Importaciones Led y Mobiliario Urbano</t>
  </si>
  <si>
    <t>Tenderine 153</t>
  </si>
  <si>
    <t>legal.chile@legalchile.cl</t>
  </si>
  <si>
    <t>www.legalchile.cl</t>
  </si>
  <si>
    <t>96.783.190-5</t>
  </si>
  <si>
    <t>Miraflores 383 P 10</t>
  </si>
  <si>
    <t>informaciones@legalpublishing.cl / informacion.chile@thomsonreuters.com</t>
  </si>
  <si>
    <t>www.thomsonreuters.cl</t>
  </si>
  <si>
    <t>77.532.650-6</t>
  </si>
  <si>
    <t>Cacique Colin 2003</t>
  </si>
  <si>
    <t>9 76242432</t>
  </si>
  <si>
    <t>mueblemetal@gmail.com</t>
  </si>
  <si>
    <t>www.mueblemetal.cl</t>
  </si>
  <si>
    <t>79.913.330-K</t>
  </si>
  <si>
    <t>Fabricación y Diseño de Muebles Metálicos no Clasificados</t>
  </si>
  <si>
    <t>Calle Nueva 5375</t>
  </si>
  <si>
    <t>www.leonisa.com</t>
  </si>
  <si>
    <t>88.249.000-9</t>
  </si>
  <si>
    <t>Compra y Venta de Mercadería Nacional e Internacional</t>
  </si>
  <si>
    <t>Santa Ana 0425</t>
  </si>
  <si>
    <t>225254112  225254052 / 225252124</t>
  </si>
  <si>
    <t>contacto@lemaco.cl</t>
  </si>
  <si>
    <t>www.lemaco.cl / www.cortelaser.cl</t>
  </si>
  <si>
    <t>89.802.500-4</t>
  </si>
  <si>
    <t>Maquinaria para la Construcción y Servicios de Corte por Láser y Agua</t>
  </si>
  <si>
    <t>Lesaffre Industrial Chile S.A</t>
  </si>
  <si>
    <t>Avda Pdte Eduardo Frei Montalva 9290</t>
  </si>
  <si>
    <t>contacto.cl@lesaffre.com</t>
  </si>
  <si>
    <t>www.lesaffre.com</t>
  </si>
  <si>
    <t>78.382.760-3</t>
  </si>
  <si>
    <t>Fábrica de Levadura</t>
  </si>
  <si>
    <t xml:space="preserve">Levaduras Collico S.A </t>
  </si>
  <si>
    <t>Avda Balmaceda 3500</t>
  </si>
  <si>
    <t>www.collico.cl</t>
  </si>
  <si>
    <t>84.750.800-0</t>
  </si>
  <si>
    <t>Avda Vitacura 5250 P 2 Of 206</t>
  </si>
  <si>
    <t>sandra.sanzana@lexmark.com</t>
  </si>
  <si>
    <t>www.lexmark.com</t>
  </si>
  <si>
    <t>78.975.500-0</t>
  </si>
  <si>
    <t>compra y Venta, Prestación de Servicios, de las Soluciones Marca Lexmark</t>
  </si>
  <si>
    <t>Cerro El Plomo 5931 Of 1011</t>
  </si>
  <si>
    <t>info@libano.cl</t>
  </si>
  <si>
    <t>www.libano.cl</t>
  </si>
  <si>
    <t>76.117.196-8</t>
  </si>
  <si>
    <t>Asesoría, Consultoría en Recursos Humanos y Head Hunting Ejecutivo</t>
  </si>
  <si>
    <t>Fábrica de Levaduras</t>
  </si>
  <si>
    <t>Avda Jorge Alessandri 101, Parque Industrial La Reina</t>
  </si>
  <si>
    <t>info@libertadsa.cl / liber@libertadsa.cl</t>
  </si>
  <si>
    <t>www.libertadsa.cl</t>
  </si>
  <si>
    <t>92.906.000-8</t>
  </si>
  <si>
    <t>Importadores y Distribuidores de Libros y Artículos de Oficina</t>
  </si>
  <si>
    <t xml:space="preserve">Lican Sea Food S.A </t>
  </si>
  <si>
    <t>Avda Andrés Bello 2457 P 12</t>
  </si>
  <si>
    <t>223972000 / 600 542379</t>
  </si>
  <si>
    <t>comunicaciones.corporativas@liberty.cl</t>
  </si>
  <si>
    <t>www.liberty.cl</t>
  </si>
  <si>
    <t>99.061.000-2</t>
  </si>
  <si>
    <t>Seguros General</t>
  </si>
  <si>
    <t>Avda Pdte Eduardo Frei Montalva 6010</t>
  </si>
  <si>
    <t>ventas@libesa.cl / libesa@libesa.cl</t>
  </si>
  <si>
    <t>www.libesa.cl</t>
  </si>
  <si>
    <t>92.986.000-4</t>
  </si>
  <si>
    <t>Librería, Agendas, Artículos Escolares</t>
  </si>
  <si>
    <t>San Francisco 116</t>
  </si>
  <si>
    <t>226333402 Gerencia / 226649719</t>
  </si>
  <si>
    <t>pibarra@antartica.cl</t>
  </si>
  <si>
    <t>www.antartica.cl</t>
  </si>
  <si>
    <t>88.679.500-9</t>
  </si>
  <si>
    <t>Compra y Venta de Libros y Artículos de Librería en General</t>
  </si>
  <si>
    <t>Avda Lib. Bernardo O´Higgins 1327</t>
  </si>
  <si>
    <t>226723552 / 226987251</t>
  </si>
  <si>
    <t>89.578.000-8</t>
  </si>
  <si>
    <t>Librería</t>
  </si>
  <si>
    <t>Agustinas 1121</t>
  </si>
  <si>
    <t>226961019 / 226729895</t>
  </si>
  <si>
    <t>lamercantil@entelchile.net</t>
  </si>
  <si>
    <t>83.031.300-1</t>
  </si>
  <si>
    <t>Librería, Artículos de Escritorio, Insumos Computacionales, Papeles</t>
  </si>
  <si>
    <t>Plaza de Armas 444</t>
  </si>
  <si>
    <t>226965460 / 226393476</t>
  </si>
  <si>
    <t>parmas@antartica.cl</t>
  </si>
  <si>
    <t>84.372.100-1</t>
  </si>
  <si>
    <t>Agustinas 2425</t>
  </si>
  <si>
    <t>librerias@reyser.cl</t>
  </si>
  <si>
    <t>89.293.800-8</t>
  </si>
  <si>
    <t>Distribuidora e importadora de Artículos de Escritorio</t>
  </si>
  <si>
    <t>Avda Francia 1314</t>
  </si>
  <si>
    <t>contacto@libus-proseg.cl</t>
  </si>
  <si>
    <t>www.libus.com</t>
  </si>
  <si>
    <t>83.553.400-6</t>
  </si>
  <si>
    <t>Protección y Seguridad</t>
  </si>
  <si>
    <t>Cartagena</t>
  </si>
  <si>
    <t>Ruta 78 Km 104,5 - Parcela Colenhuao</t>
  </si>
  <si>
    <t>33 2212406 / 33 2234899</t>
  </si>
  <si>
    <t>agustin.larrain@licanfood.com</t>
  </si>
  <si>
    <t>76.416.234-K</t>
  </si>
  <si>
    <t>Empresa Pesquera. Exportación de Pescado Fresco Congelado ; Procesadora de Harina</t>
  </si>
  <si>
    <t>223819200 / 223819320 / 223819322 / 223819219</t>
  </si>
  <si>
    <t>info@mitjans.cl</t>
  </si>
  <si>
    <t>www.mitjans.cl</t>
  </si>
  <si>
    <t>90.905.000-6</t>
  </si>
  <si>
    <t>Fábrica de Licores</t>
  </si>
  <si>
    <t>Avda Nueva Tajamar 555 P 18 Of 1801, Edificio World Trade Center, Torre Costanera</t>
  </si>
  <si>
    <t>info.lmc@liebherr.com / imc.info@liebherr.com</t>
  </si>
  <si>
    <t>www.liebherr.cl</t>
  </si>
  <si>
    <t>77.461.750-7</t>
  </si>
  <si>
    <t>Venta, Arriendo de Maquinarias para la Minería y Movimientos de Tierra</t>
  </si>
  <si>
    <t>Liedtke Consulting Group</t>
  </si>
  <si>
    <t>Agustín Denegri 5660</t>
  </si>
  <si>
    <t>9 92388103 /   9 74956468 /    9 92357028</t>
  </si>
  <si>
    <t>ximena@lcg.cl / andreas@lcg.cl / rodrigo@lcg.cl</t>
  </si>
  <si>
    <t>www.lcg.cl</t>
  </si>
  <si>
    <t>76.320.743-9</t>
  </si>
  <si>
    <t>Consultoría y Coaching Empresarial</t>
  </si>
  <si>
    <t>Avda Quilín 5942</t>
  </si>
  <si>
    <t>lif@laliga.cl</t>
  </si>
  <si>
    <t>www.laliga.cl</t>
  </si>
  <si>
    <t>94.514.000-3</t>
  </si>
  <si>
    <t>Avda Manuel Montt 1353</t>
  </si>
  <si>
    <t>www.barliguria.cl</t>
  </si>
  <si>
    <t>78.016.900-1</t>
  </si>
  <si>
    <t>Antonio Bellet 444 P 4</t>
  </si>
  <si>
    <t>info@lilienfeld.cl</t>
  </si>
  <si>
    <t>www.lilienfeld.cl</t>
  </si>
  <si>
    <t>85.560.500-7</t>
  </si>
  <si>
    <t>Administración de Riesgos- Seguros</t>
  </si>
  <si>
    <t>Paseo Presidente Errázuriz Echaurren 2631 P 3 y 4</t>
  </si>
  <si>
    <t>lindegaschile@linde.com / ccc.cl@ccclinde.com</t>
  </si>
  <si>
    <t>www.linde.com</t>
  </si>
  <si>
    <t>90.100.000-K</t>
  </si>
  <si>
    <t>Industria Química, Gases Industriales y Medicinales</t>
  </si>
  <si>
    <t>Avda El Retiro 1251- Centro Industrial El Montijo</t>
  </si>
  <si>
    <t>www.linde-hl.cl</t>
  </si>
  <si>
    <t>78.034.470-9</t>
  </si>
  <si>
    <t>Arrendamiento, Comercializadora y Exportadora de Maquinarias y Equipos de Transporte</t>
  </si>
  <si>
    <t>Avda Alcalde Fernando Castillo Velazco 7941 ( Aeródromo Tobalaba )</t>
  </si>
  <si>
    <t>lassa@tie.cl</t>
  </si>
  <si>
    <t>83.054.200-0</t>
  </si>
  <si>
    <t>Juan Mitjans 200</t>
  </si>
  <si>
    <t>La Conepción 322 Of 1001</t>
  </si>
  <si>
    <t>225809900- 225809928 / 225809930</t>
  </si>
  <si>
    <t>contacto@linkes.cl</t>
  </si>
  <si>
    <t>www.linkes.cl</t>
  </si>
  <si>
    <t>96.811.990-7</t>
  </si>
  <si>
    <t>Actividades de Asesoramiento Emprearial y en Materia de Gestión</t>
  </si>
  <si>
    <t>Bureau Veritas - Certificate Chile ( en proceso)</t>
  </si>
  <si>
    <t>El Juncal 110</t>
  </si>
  <si>
    <t>224491420 / 224491422 / 224491429</t>
  </si>
  <si>
    <t>info@liplata.com / eacuna@liplata.com</t>
  </si>
  <si>
    <t>www.liplata.com</t>
  </si>
  <si>
    <t>89.962.800-4</t>
  </si>
  <si>
    <t>Comercialización de Productos Qímicos</t>
  </si>
  <si>
    <t>Avda Eliodoro Yañez 1727</t>
  </si>
  <si>
    <t>ventas@liqui-moly.cl</t>
  </si>
  <si>
    <t>www.liqui-moly.cl</t>
  </si>
  <si>
    <t>86.868.900-5</t>
  </si>
  <si>
    <t>Imortadora y Comercializadora de Productos Automotrices</t>
  </si>
  <si>
    <t>FCR DAS</t>
  </si>
  <si>
    <t>La Bolsa 72</t>
  </si>
  <si>
    <t>jlirac.@lira.bolsantiago.cl</t>
  </si>
  <si>
    <t>86.759.300-4</t>
  </si>
  <si>
    <t>Asesoría, Consultoría Financiera y Apoyo al Giro Comisionista</t>
  </si>
  <si>
    <t>La Concepción 331</t>
  </si>
  <si>
    <t>ventas@litoralpress,cl / info@litoralpress.cl</t>
  </si>
  <si>
    <t>www.litoralpress.cl</t>
  </si>
  <si>
    <t>96.903.430-1</t>
  </si>
  <si>
    <t>Edición, Publicación y Selección de Noticias</t>
  </si>
  <si>
    <t xml:space="preserve">Llorente Industrial S.A </t>
  </si>
  <si>
    <t>Lloyd´s Register Central and South America Limited</t>
  </si>
  <si>
    <t>Estoril 120 Of 716, Torre A</t>
  </si>
  <si>
    <t>info@liventusglobal.com</t>
  </si>
  <si>
    <t>www.liventusglobal.com</t>
  </si>
  <si>
    <t>79.975.550-5</t>
  </si>
  <si>
    <t>Servicios de Asesorías a Exportadores de Frutas ( Atmósfera Controlada y Atmósfera Modificada</t>
  </si>
  <si>
    <t>Camino La Vara 03700</t>
  </si>
  <si>
    <t>lizcal@rodillos.cl</t>
  </si>
  <si>
    <t>www.lizcal.cl</t>
  </si>
  <si>
    <t>78.740.780-3</t>
  </si>
  <si>
    <t>Fábrica de Rodillos y Artículos para Pintar; Curtiembre</t>
  </si>
  <si>
    <t>Avda Independencia 1925</t>
  </si>
  <si>
    <t>227775340 / 227357847</t>
  </si>
  <si>
    <t>llaburhnos@hotmail.com</t>
  </si>
  <si>
    <t>www.llabur.cl</t>
  </si>
  <si>
    <t>86.754.600-6</t>
  </si>
  <si>
    <t>Téxtil</t>
  </si>
  <si>
    <t>Magdalena 140 P 18 Of 1801</t>
  </si>
  <si>
    <t>www.llorenteycuenca.com</t>
  </si>
  <si>
    <t>76.362.243-6</t>
  </si>
  <si>
    <t>Barrio Industrial, Sitio6, Carretera Huasco - Vallenar</t>
  </si>
  <si>
    <t>51 2339900</t>
  </si>
  <si>
    <t>dllorente@llorente.cl / rperalta@llorente.cl</t>
  </si>
  <si>
    <t>www.llorenteindustrial.cl</t>
  </si>
  <si>
    <t>81.426.700-8</t>
  </si>
  <si>
    <t>Servicios Básicos de Hierro y Acero</t>
  </si>
  <si>
    <t>Blanco 625 P 11 Of 112, Edificio Los Héroes</t>
  </si>
  <si>
    <t>32 2217665</t>
  </si>
  <si>
    <t>www.lr.org</t>
  </si>
  <si>
    <t>59.106.880-6</t>
  </si>
  <si>
    <t>Servicio de Transporte por Agua, Certificación Marítima, Industria y Gestión de Calidad</t>
  </si>
  <si>
    <t>ISO 9901: 2008</t>
  </si>
  <si>
    <t>Avda El Bosque Norte 0177 Of 801</t>
  </si>
  <si>
    <t>ivette.alvear@la.logicalis.com</t>
  </si>
  <si>
    <t>www.la.logicalis.com</t>
  </si>
  <si>
    <t>76.574.610-8</t>
  </si>
  <si>
    <t>Importación y Distribución de Equipos Informáticos</t>
  </si>
  <si>
    <t>Avda José Miguel Infante 8725</t>
  </si>
  <si>
    <t>info@loginsa.com / recepcion@loginsa.com</t>
  </si>
  <si>
    <t>www.loginsa.com</t>
  </si>
  <si>
    <t>96.878.980-5</t>
  </si>
  <si>
    <t>Logística Integral, Almacenaje / Bodega, Carga General, Congelados y Farmacéutica</t>
  </si>
  <si>
    <t>El Quillay 412, Parque Industrial Valle Grande</t>
  </si>
  <si>
    <t>carmen.tom@linsa.cl</t>
  </si>
  <si>
    <t>www.linsa.cl</t>
  </si>
  <si>
    <t>96.874.380-5</t>
  </si>
  <si>
    <t>Hoevel 4470</t>
  </si>
  <si>
    <t>info@chibra.cl</t>
  </si>
  <si>
    <t>www.chibra.cl</t>
  </si>
  <si>
    <t>84.265.500-5</t>
  </si>
  <si>
    <t>Transporte de Carga y Documentos</t>
  </si>
  <si>
    <t>Los Espinos 2802</t>
  </si>
  <si>
    <t>lorenzini@lorenzini.cl / mip@lorenzini.cl</t>
  </si>
  <si>
    <t>www.lorenzini.zl</t>
  </si>
  <si>
    <t>80.565.500-3</t>
  </si>
  <si>
    <t>Fabricación, Importación, Exportación y Comercialización de Artículos de Caucho, Plástico, Seguridad, Maquinaria y Repuestos</t>
  </si>
  <si>
    <t>Maestra Lidia Torres 431</t>
  </si>
  <si>
    <t>227375478 / 227376614</t>
  </si>
  <si>
    <t>yyarad@lorenzodipontti.cl</t>
  </si>
  <si>
    <t>www.lorenzodipontti.cl</t>
  </si>
  <si>
    <t>78.466.770-7</t>
  </si>
  <si>
    <t>Importación de Ropa de Mujer</t>
  </si>
  <si>
    <t xml:space="preserve">Lota Protein S.A </t>
  </si>
  <si>
    <t xml:space="preserve">Lotería de Concepción </t>
  </si>
  <si>
    <t>Avda Matta esquina Villagrán s/n</t>
  </si>
  <si>
    <t>41 2446200</t>
  </si>
  <si>
    <t>lotaprotein@lotaprotein.cl</t>
  </si>
  <si>
    <t>www.lotaprotein.cl</t>
  </si>
  <si>
    <t>96.766.590-8</t>
  </si>
  <si>
    <t>Pesquero</t>
  </si>
  <si>
    <t>Colo Colo 592</t>
  </si>
  <si>
    <t>41 2266200</t>
  </si>
  <si>
    <t>www.loteria.cl</t>
  </si>
  <si>
    <t>83.926.400-3</t>
  </si>
  <si>
    <t>Las Hortensias 2441</t>
  </si>
  <si>
    <t>83.926.400.-3</t>
  </si>
  <si>
    <t>Avda Santa Clara 085 Dpto 801 , City Park 2, Ciudad Empresarial</t>
  </si>
  <si>
    <t>contacto@ipchile.cl</t>
  </si>
  <si>
    <t>www.ipchile.cl</t>
  </si>
  <si>
    <t>96.874.160-8</t>
  </si>
  <si>
    <t>Producción de Tableros, Importadores</t>
  </si>
  <si>
    <t>Avda José Joaquín Prieto 6110</t>
  </si>
  <si>
    <t>info@lozanoyvargas.cl</t>
  </si>
  <si>
    <t>www.lozanoyvargas.cl</t>
  </si>
  <si>
    <t>82.644.400-2</t>
  </si>
  <si>
    <t>Fábrica de Puertas y Ventanas de Madera</t>
  </si>
  <si>
    <t>Encomenderos 231 Of 502</t>
  </si>
  <si>
    <t>www.lsconsultores.cl</t>
  </si>
  <si>
    <t>96.905.120-6</t>
  </si>
  <si>
    <t>Servicios de Reclutamiento de Personal</t>
  </si>
  <si>
    <t>Camino Coquimbo 2083</t>
  </si>
  <si>
    <t>www.glicorp.cl</t>
  </si>
  <si>
    <t>jolivares@gli-corp.cl / recepcion@gli-corp.cl</t>
  </si>
  <si>
    <t>79.864.770-9</t>
  </si>
  <si>
    <t>Distribucion e Importación de Lubricantes</t>
  </si>
  <si>
    <t>Ludwig Wünkhaus y Cía Ltda</t>
  </si>
  <si>
    <t>Isidoro Errázuriz 2143</t>
  </si>
  <si>
    <t>227380925 / 227773129</t>
  </si>
  <si>
    <t>ventas@wunkhaus.cl / info@wunkhaus.cl</t>
  </si>
  <si>
    <t>www.wunkhaus.cl</t>
  </si>
  <si>
    <t>77.743.160-9</t>
  </si>
  <si>
    <t>Industria Electromecánica</t>
  </si>
  <si>
    <t>Mirador 1689 Parad 17 Sta Rosa</t>
  </si>
  <si>
    <t>225250800 / 225112966</t>
  </si>
  <si>
    <t>layex@layex.cl</t>
  </si>
  <si>
    <t>www.layex.cl</t>
  </si>
  <si>
    <t>4.434.252-9</t>
  </si>
  <si>
    <t>Materiales Eléctricos</t>
  </si>
  <si>
    <t>3 de Diciembre 2920</t>
  </si>
  <si>
    <t>emtacora@hotmail.com</t>
  </si>
  <si>
    <t>83.608.600-7</t>
  </si>
  <si>
    <t>Luis Eltit e Hijos Ltda</t>
  </si>
  <si>
    <t>Limache 1514</t>
  </si>
  <si>
    <t>32 2674605</t>
  </si>
  <si>
    <t>ventas@skyway.cl / gestion@skyway.cl</t>
  </si>
  <si>
    <t>www.skyway.cl</t>
  </si>
  <si>
    <t>81.634.800-5</t>
  </si>
  <si>
    <t>Camino Santa Marta 1147</t>
  </si>
  <si>
    <t>jsilva@sergas.cl</t>
  </si>
  <si>
    <t>www.sergas.cl</t>
  </si>
  <si>
    <t>79.777.790-0</t>
  </si>
  <si>
    <t xml:space="preserve">Servicios de Cilindros y Estanques de Gas </t>
  </si>
  <si>
    <t>Avda Pdte Eduardo Frei Montalva 9331</t>
  </si>
  <si>
    <t>225504910 / 225504944</t>
  </si>
  <si>
    <t>j.valenzuela@cruzeirogomas.cl</t>
  </si>
  <si>
    <t>www.cruzeirogomas.cl</t>
  </si>
  <si>
    <t>92.553.000-K</t>
  </si>
  <si>
    <t>Fabricación y Comercialización de Artículos de Goma</t>
  </si>
  <si>
    <t>San Francisco 1244</t>
  </si>
  <si>
    <t>223476600       ( central )</t>
  </si>
  <si>
    <t>luksic@luksiczuanic.cl / mzambrano@luksiczuanic.cl</t>
  </si>
  <si>
    <t>www.lucsiczuanic.cl</t>
  </si>
  <si>
    <t>80.570.200-1</t>
  </si>
  <si>
    <t>Comercializadora de productos Oleohidráulicos e Industriales, Filtros y Correas Industriales</t>
  </si>
  <si>
    <t>San Nicolás 730</t>
  </si>
  <si>
    <t>ventas@luminotecnia.cl</t>
  </si>
  <si>
    <t>www.luminotecnia.cl</t>
  </si>
  <si>
    <t>93.477.000-5</t>
  </si>
  <si>
    <t>Fábrica de Lámparas</t>
  </si>
  <si>
    <t>Avda Vicuña Mackenna 1503</t>
  </si>
  <si>
    <t>info@lureye.cl</t>
  </si>
  <si>
    <t>info@luval.cl</t>
  </si>
  <si>
    <t>www.lureye.cl</t>
  </si>
  <si>
    <t>96.971.110-9</t>
  </si>
  <si>
    <t>Compra Venta de Maquinarias, Motores y sus Repuestos</t>
  </si>
  <si>
    <t>Victor Manuel 1818 ( Esq. Ñuble )</t>
  </si>
  <si>
    <t>227194501 / 227194502</t>
  </si>
  <si>
    <t>info@lustingsons.cl / ventas@lustingsons.cl</t>
  </si>
  <si>
    <t>www.lustingsons.cl / www.aseototal.cl</t>
  </si>
  <si>
    <t>80.570.900-6</t>
  </si>
  <si>
    <t>Importadores y Distribuidores de Aseo</t>
  </si>
  <si>
    <t>Avda Pdte. Jorge Alessandri Rodriíguez 12251</t>
  </si>
  <si>
    <t>www.luval.cl /www.valvoline.cl</t>
  </si>
  <si>
    <t>79.894.160-7</t>
  </si>
  <si>
    <t>DNV GL</t>
  </si>
  <si>
    <t>222744822 / 232033730</t>
  </si>
  <si>
    <t>contacto@lyon.cl</t>
  </si>
  <si>
    <t>contacto@maclin.cl</t>
  </si>
  <si>
    <t>www.lyon.cl</t>
  </si>
  <si>
    <t>77.092.200-3</t>
  </si>
  <si>
    <t>Valor Agregado</t>
  </si>
  <si>
    <t>ISO 9001- ISO 14001-ISO 18001</t>
  </si>
  <si>
    <t>Avda Pdte. Eduardo Frei Montalva 4800</t>
  </si>
  <si>
    <t>mleon@myh.cl</t>
  </si>
  <si>
    <t>www.myh.cl</t>
  </si>
  <si>
    <t>80.642.800-0</t>
  </si>
  <si>
    <t>Fabricación de otros Productos Elaborados de Metal N.C.P</t>
  </si>
  <si>
    <t>Avda Costanera Sur 2730, Totte B P 14, Parque Titanium</t>
  </si>
  <si>
    <t>www.bensieldgroup.cl</t>
  </si>
  <si>
    <t>78.885.300-9</t>
  </si>
  <si>
    <t>Curiñanca 719</t>
  </si>
  <si>
    <t>225538495 / 225535192</t>
  </si>
  <si>
    <t>crobles@maboplas.cl / ventas@maboplas.cl</t>
  </si>
  <si>
    <t>www.maboplas.cl</t>
  </si>
  <si>
    <t>99.517.840-0</t>
  </si>
  <si>
    <t>Fábrica de Bolsas Plásticas</t>
  </si>
  <si>
    <t>Cerro El Plomo 5855 Of 1706</t>
  </si>
  <si>
    <t>abogados@mackennacruzat.cl</t>
  </si>
  <si>
    <t>www.mackennacruzat.cl</t>
  </si>
  <si>
    <t>76.494.920-K</t>
  </si>
  <si>
    <t>Estudios Jurídicos</t>
  </si>
  <si>
    <t>Tucapel Jiménez 56 P 2 Of 205</t>
  </si>
  <si>
    <t>www.maclin.cl</t>
  </si>
  <si>
    <t>78.502.580-6</t>
  </si>
  <si>
    <t>Artemio Gutiérrez 2411</t>
  </si>
  <si>
    <t>acrilex.chile@hotmail.com</t>
  </si>
  <si>
    <t>79.731.700-4</t>
  </si>
  <si>
    <t>Avda Pdte Eduardo Frei Montalva 9431</t>
  </si>
  <si>
    <t>224357710 / 224357713 / 224357702 / 224357701</t>
  </si>
  <si>
    <t>ventas@madegom.cl</t>
  </si>
  <si>
    <t>www.madegom.cl</t>
  </si>
  <si>
    <t>84.609.600-0</t>
  </si>
  <si>
    <t>Fabricación y Comercialización de Guantes Quirúrgicos, Insumos Médicos y Artículos de Goma</t>
  </si>
  <si>
    <t xml:space="preserve">Mademet Ltda </t>
  </si>
  <si>
    <t>Miraflores 348</t>
  </si>
  <si>
    <t>51 2321400 / 51 2326262</t>
  </si>
  <si>
    <t>ingenieria@mademetservicios.cl / contabilidad@mademetservicios.cl</t>
  </si>
  <si>
    <t>www.mademetservicios.cl</t>
  </si>
  <si>
    <t>77.541.480-4</t>
  </si>
  <si>
    <t>Fabricación y Reparación de Maquinarias y Equipos para la industria de Petróleo y Minería</t>
  </si>
  <si>
    <t xml:space="preserve">Maderas Añihue Ltda </t>
  </si>
  <si>
    <t>Panamericana Norte 30</t>
  </si>
  <si>
    <t>65 2352200 / 65 2352253</t>
  </si>
  <si>
    <t>casamatriz@anihue.cl / cdesolminihac@anihue.cl</t>
  </si>
  <si>
    <t>www.anihue.cl</t>
  </si>
  <si>
    <t>96.567.690-2</t>
  </si>
  <si>
    <t>Venta al por Mayor de Madera y sus Productos Resultantes de su Elaboración Primaria</t>
  </si>
  <si>
    <t xml:space="preserve">Maderas Bravo Ltda </t>
  </si>
  <si>
    <t>Longitudinal Sur Km 236- San Rafael</t>
  </si>
  <si>
    <t>71 2651090</t>
  </si>
  <si>
    <t>contacto@maderasbravo.cl / jbravo@maderasbravo.cl</t>
  </si>
  <si>
    <t>www.maderasbravo.cl</t>
  </si>
  <si>
    <t>79.925.870-6</t>
  </si>
  <si>
    <t>Maderero</t>
  </si>
  <si>
    <t xml:space="preserve">Maderas Flor del Lago  Ltda </t>
  </si>
  <si>
    <t>45 2411314 / 45 2419101</t>
  </si>
  <si>
    <t>mmera@fdl.cl / cwagner@terra.cl</t>
  </si>
  <si>
    <t>www.maderasflordellago.cl / www.flordellago.cl</t>
  </si>
  <si>
    <t>76.183.599-8</t>
  </si>
  <si>
    <t>Explotación Maderera, Aserrado y Cepilladura de Maderas</t>
  </si>
  <si>
    <t>El Totoral 750, Parque industrial Buenaventura</t>
  </si>
  <si>
    <t>haas@maderashaas.com</t>
  </si>
  <si>
    <t>www.maderashaas.com</t>
  </si>
  <si>
    <t>80.444.200-6</t>
  </si>
  <si>
    <t>Fabricación de Puertas y Moldusras Enchapadas en Madera</t>
  </si>
  <si>
    <t xml:space="preserve">Maderas Iberia Ltda </t>
  </si>
  <si>
    <t>Michaihue 120- San Pedro de La Paz</t>
  </si>
  <si>
    <t>41 2279370</t>
  </si>
  <si>
    <t>iberia@surnet.cl</t>
  </si>
  <si>
    <t>96.365.000-0</t>
  </si>
  <si>
    <t>Industria Maderera</t>
  </si>
  <si>
    <t>Avda Providencia 2601 Of 32</t>
  </si>
  <si>
    <t>maderas@preserva.cl</t>
  </si>
  <si>
    <t>www.preserva.cl</t>
  </si>
  <si>
    <t>88.539.900.2</t>
  </si>
  <si>
    <t>Elaboración, Comercialización y Exportación de Maderas</t>
  </si>
  <si>
    <t xml:space="preserve">Maderas Jaime Venturelli y Cia Ltda </t>
  </si>
  <si>
    <t>Ruta 5 Sur Km 652,6 Lautaro</t>
  </si>
  <si>
    <t>45 2996880</t>
  </si>
  <si>
    <t>pedroa@venturelli.cl  / eneira@venturelli.cl</t>
  </si>
  <si>
    <t>www.venturelli.cl</t>
  </si>
  <si>
    <t>78.602.230-0</t>
  </si>
  <si>
    <t>Elaboración y Comercialización de Productos de Madera</t>
  </si>
  <si>
    <t xml:space="preserve">Maderas Martín Ltda </t>
  </si>
  <si>
    <t xml:space="preserve">Maderas Mujica S.A </t>
  </si>
  <si>
    <t xml:space="preserve">Maderas Orellana Ltda </t>
  </si>
  <si>
    <t xml:space="preserve">Maderas San Vicente Ltda </t>
  </si>
  <si>
    <t>Puerto Madero 9670</t>
  </si>
  <si>
    <t>227470973 / 227470974</t>
  </si>
  <si>
    <t>lifewood@lifewood.cl</t>
  </si>
  <si>
    <t>www.lifewood.cl</t>
  </si>
  <si>
    <t>77.997.430-8</t>
  </si>
  <si>
    <t>Elaboración y Preservación de Maderas</t>
  </si>
  <si>
    <t>Km 7 Camino San Javier</t>
  </si>
  <si>
    <t>71 2671523 / 71 2674184</t>
  </si>
  <si>
    <t>martin@maderam.cl</t>
  </si>
  <si>
    <t>www.maderam.cl</t>
  </si>
  <si>
    <t>78.331.790-7</t>
  </si>
  <si>
    <t>Maderas y Arriendo de Maquinarias y Equipos</t>
  </si>
  <si>
    <t>FSC- APL- NIMF 15- BLP</t>
  </si>
  <si>
    <t>Cerro Portezuelo 9816</t>
  </si>
  <si>
    <t>info@moraleda.cl</t>
  </si>
  <si>
    <t>www.maderasmoraleda.cl / www.moraleda.cl</t>
  </si>
  <si>
    <t>78.408.840-5</t>
  </si>
  <si>
    <t>Maderas Elaboradas y en Bruto</t>
  </si>
  <si>
    <t>Longitudinal Sur Km 191</t>
  </si>
  <si>
    <t>75 2311557 / 75 2314813</t>
  </si>
  <si>
    <t>baliaga@maderasmujica.cl</t>
  </si>
  <si>
    <t>96.646.820-3</t>
  </si>
  <si>
    <t>Industria Elaboradora de Envases de Madera</t>
  </si>
  <si>
    <t>Caletera Poniente La Puntilla, La Palma 800</t>
  </si>
  <si>
    <t>33 2265049 / 33 2265053</t>
  </si>
  <si>
    <t>info@maderasorellana.cl</t>
  </si>
  <si>
    <t>www.maderasorellana.cl</t>
  </si>
  <si>
    <t>77.088.130-8</t>
  </si>
  <si>
    <t>Compra y Venta de Madera y Materiales para la Construcción</t>
  </si>
  <si>
    <t>Barrio industrial Sitio 3</t>
  </si>
  <si>
    <t>61 2206864 / 61 2206809</t>
  </si>
  <si>
    <t>mnavarretew@vilicicsa.cl</t>
  </si>
  <si>
    <t>86.116.600-7</t>
  </si>
  <si>
    <t>Aserradero y Ganadería</t>
  </si>
  <si>
    <t>Pta. Arenas</t>
  </si>
  <si>
    <t>Franklin 310</t>
  </si>
  <si>
    <t>info@maderastarapaca.cl</t>
  </si>
  <si>
    <t>www.maderastarapaca.cl</t>
  </si>
  <si>
    <t>76.113.671-2</t>
  </si>
  <si>
    <t>Barraca de Maderas</t>
  </si>
  <si>
    <t>Franklin 502</t>
  </si>
  <si>
    <t>ventas@maderasvaldes.cl</t>
  </si>
  <si>
    <t>www.maderasvaldes.cl</t>
  </si>
  <si>
    <t>93.420.000-4</t>
  </si>
  <si>
    <t>Distribuidores de Maderas Aglomeradas y Prensadas</t>
  </si>
  <si>
    <t>madesa@madesa.cl</t>
  </si>
  <si>
    <t>www.madesa.cl</t>
  </si>
  <si>
    <t>84.083.400-K</t>
  </si>
  <si>
    <t>Manufacturas de Adhesivos industriales</t>
  </si>
  <si>
    <t>ISO 9001- 2015</t>
  </si>
  <si>
    <t xml:space="preserve">Madesal S.p.A </t>
  </si>
  <si>
    <t xml:space="preserve">Madesur Ltda </t>
  </si>
  <si>
    <t xml:space="preserve">Maestranza Alemania Ltda </t>
  </si>
  <si>
    <t xml:space="preserve">Maestranza Ali S.A </t>
  </si>
  <si>
    <t>Cochrane 635 Of 1601 - Torre A</t>
  </si>
  <si>
    <t>41 2795500 / 41 2795510 / 41 2107076</t>
  </si>
  <si>
    <t>jcarrasco@madesal.cl</t>
  </si>
  <si>
    <t>www.madesal.cl</t>
  </si>
  <si>
    <t>91.860.000-0</t>
  </si>
  <si>
    <t>Inmobiliaria y Forestal</t>
  </si>
  <si>
    <t>info@madesan.cl</t>
  </si>
  <si>
    <t>www.madesan.cl</t>
  </si>
  <si>
    <t>76.435.829-5</t>
  </si>
  <si>
    <t>Aserrado de Madera para Exportación</t>
  </si>
  <si>
    <t>Camino al Mar Km 2</t>
  </si>
  <si>
    <t>64 2230277 / 64 2202410</t>
  </si>
  <si>
    <t>ventas@madesur.cl</t>
  </si>
  <si>
    <t>79.849.390-6</t>
  </si>
  <si>
    <t>Comercialización de Maderas</t>
  </si>
  <si>
    <t>Avda Apoquindo 3650 P  5 Of 501</t>
  </si>
  <si>
    <t>222089591 / 222069965</t>
  </si>
  <si>
    <t>www.maerskline.com</t>
  </si>
  <si>
    <t>96.653.890-2</t>
  </si>
  <si>
    <t>Naviera</t>
  </si>
  <si>
    <t>Avda Las Condes 11283, Torre B P 9</t>
  </si>
  <si>
    <t>maestra@maestra.cl</t>
  </si>
  <si>
    <t>www.maestra.cl</t>
  </si>
  <si>
    <t>76.074.570-7</t>
  </si>
  <si>
    <t>Avda Freire 1320, El Belloto</t>
  </si>
  <si>
    <t>32 2942244</t>
  </si>
  <si>
    <t>maestranza.alemania@mies.cl</t>
  </si>
  <si>
    <t>www.mies.cl</t>
  </si>
  <si>
    <t>79.532.470-4</t>
  </si>
  <si>
    <t>Fabricación de Productos Metálicos de uso Estructural</t>
  </si>
  <si>
    <t>Avda Las Industrias 4930</t>
  </si>
  <si>
    <t>43 2360255</t>
  </si>
  <si>
    <t>maestranza@ali.cl</t>
  </si>
  <si>
    <t>www.ali.cl</t>
  </si>
  <si>
    <t>79.555.020-8</t>
  </si>
  <si>
    <t>Maestranza y Arriendo de Maquinarias y Equipos</t>
  </si>
  <si>
    <t>Monseñor Francisco Gillmore 9200</t>
  </si>
  <si>
    <t>almahue@almahue.cl</t>
  </si>
  <si>
    <t>www.almahue.cl</t>
  </si>
  <si>
    <t>77.714.220-8</t>
  </si>
  <si>
    <t>Fabricación de Equipos de Transporte</t>
  </si>
  <si>
    <t xml:space="preserve">Maestranza Andes </t>
  </si>
  <si>
    <t xml:space="preserve">Maestranza Fajardo Ltda </t>
  </si>
  <si>
    <t>Avda Los Ríos 600</t>
  </si>
  <si>
    <t>Laja</t>
  </si>
  <si>
    <t>43 2533873   43 2533874</t>
  </si>
  <si>
    <t>concepcion@maestranzaandes.cl / laja@maestranzaandes.cl</t>
  </si>
  <si>
    <t>www.maestranzaandes.cl</t>
  </si>
  <si>
    <t>79.603.860-8</t>
  </si>
  <si>
    <t>Servcicio de Mantención Industrial, Obras Civiles, Fabricación y Reparación de Productos Metálicos de uso Estructural</t>
  </si>
  <si>
    <t>Avda Pdte. Salvador Allende 537</t>
  </si>
  <si>
    <t>cantele@cantele.cl</t>
  </si>
  <si>
    <t>www.cantele.cl</t>
  </si>
  <si>
    <t>79.767.610-1</t>
  </si>
  <si>
    <t>Maestranza y Servicio de Grandes Mecanizados</t>
  </si>
  <si>
    <t>Los Fresnos 151, Panam. Norte ( Alt Km 18 )</t>
  </si>
  <si>
    <t>227389063 / 227389064 / 227389065</t>
  </si>
  <si>
    <t>machile@machile.cl</t>
  </si>
  <si>
    <t>www.maestranzachile.cl</t>
  </si>
  <si>
    <t>79.770.490-3</t>
  </si>
  <si>
    <t>Fabricación de Estructuras Metálicas y Equipos de Transportes Industriales</t>
  </si>
  <si>
    <t>Roberto Espinoza 1665</t>
  </si>
  <si>
    <t>maestranza@cylinder.cl</t>
  </si>
  <si>
    <t>www.cylinder.cl</t>
  </si>
  <si>
    <t>79.762.110-2</t>
  </si>
  <si>
    <t>Santa Elena 1433</t>
  </si>
  <si>
    <t>susconsultas@md.cl</t>
  </si>
  <si>
    <t>www.md.cl</t>
  </si>
  <si>
    <t>92.730.000-1</t>
  </si>
  <si>
    <t>Avda La Divisa 0649</t>
  </si>
  <si>
    <t>mle@mle.cl</t>
  </si>
  <si>
    <t>www.mle.cl</t>
  </si>
  <si>
    <t>89.321.800-9</t>
  </si>
  <si>
    <t>Santa Ester 28</t>
  </si>
  <si>
    <t>51 2322704</t>
  </si>
  <si>
    <t>maestranza@maestranzafajardo.cl</t>
  </si>
  <si>
    <t>www.maestranzafajardo.cl</t>
  </si>
  <si>
    <t>78.173.760-7</t>
  </si>
  <si>
    <t xml:space="preserve">Maestranza Gordillo </t>
  </si>
  <si>
    <t xml:space="preserve">Maestranza Hetol </t>
  </si>
  <si>
    <t>Maestranza Industrial y Comercial Ltda</t>
  </si>
  <si>
    <t xml:space="preserve">Maestranza Nachipa S.A </t>
  </si>
  <si>
    <t xml:space="preserve">Maestranza Roche Ltda  </t>
  </si>
  <si>
    <t>Romero 2987</t>
  </si>
  <si>
    <t>226816776 7 226815630 / 226814068 / 226816786</t>
  </si>
  <si>
    <t>fanari@fanari.cl / maestranzafanari@gmail.com</t>
  </si>
  <si>
    <t>www.fanari.cl</t>
  </si>
  <si>
    <t>76.299.665-0</t>
  </si>
  <si>
    <t>Industria</t>
  </si>
  <si>
    <t>Huamachuco 13025, La Chimba</t>
  </si>
  <si>
    <t>55 2205900</t>
  </si>
  <si>
    <t>maestranza@gordillo.cl</t>
  </si>
  <si>
    <t>www.gordillo.cl</t>
  </si>
  <si>
    <t>76.048.217-K</t>
  </si>
  <si>
    <t>ISO 14001- ISO 9001- OHSAS 18001</t>
  </si>
  <si>
    <t>Eusebio Lillo 261</t>
  </si>
  <si>
    <t>32 2214416 / 32 2252741</t>
  </si>
  <si>
    <t>maestranzahetol@gmail.com</t>
  </si>
  <si>
    <t>4.492.564-8</t>
  </si>
  <si>
    <t>Maestranza y Estructuras Metálicas</t>
  </si>
  <si>
    <t>Lautaro 2342</t>
  </si>
  <si>
    <t>41 2223737</t>
  </si>
  <si>
    <t>41 2235788</t>
  </si>
  <si>
    <t>mainco@mainco.cl / oscar@mainco.cl</t>
  </si>
  <si>
    <t>www.mainco.cl</t>
  </si>
  <si>
    <t>86.792.900-2</t>
  </si>
  <si>
    <t>Los Helechos 3343, Parque Industrial</t>
  </si>
  <si>
    <t>ventas@mitalia.cl</t>
  </si>
  <si>
    <t>www.mitalia.cl</t>
  </si>
  <si>
    <t>79.592.610-0</t>
  </si>
  <si>
    <t>Empresario Juan luis Contreras Madrid 0525</t>
  </si>
  <si>
    <t>joma@joma.cl</t>
  </si>
  <si>
    <t>www.joma.cl</t>
  </si>
  <si>
    <t>84.056.400-2</t>
  </si>
  <si>
    <t>Phillippi 498</t>
  </si>
  <si>
    <t>32 2500300</t>
  </si>
  <si>
    <t>maestranza@nachipa.com</t>
  </si>
  <si>
    <t>www.nachipa.com</t>
  </si>
  <si>
    <t>96.661.360-2</t>
  </si>
  <si>
    <t>Servicio de Abastecimiento de Naves</t>
  </si>
  <si>
    <t>Chillán 2561</t>
  </si>
  <si>
    <t>maestranzapg@gmail.com</t>
  </si>
  <si>
    <t>www.maestranzapg.com</t>
  </si>
  <si>
    <t>76.758.940-9</t>
  </si>
  <si>
    <t>Maestranza Industrial</t>
  </si>
  <si>
    <t>Longitudinal Sur 0319</t>
  </si>
  <si>
    <t>72 2239557</t>
  </si>
  <si>
    <t>72 2237989</t>
  </si>
  <si>
    <t>maestranza@eroche.cl</t>
  </si>
  <si>
    <t>www.eroche.cl</t>
  </si>
  <si>
    <t>77.167.980-3</t>
  </si>
  <si>
    <t>Panamericana Sur 12124 Km 16 1/2</t>
  </si>
  <si>
    <t>225283383 / 225283447</t>
  </si>
  <si>
    <t>contacto@maestranza-seemann.cl</t>
  </si>
  <si>
    <t>80.575.000-6</t>
  </si>
  <si>
    <t>Fábrica y Reparación de Maquinaria Agrícola</t>
  </si>
  <si>
    <t>Avda Las Américas 950</t>
  </si>
  <si>
    <t>talmetal@talmetal.cl</t>
  </si>
  <si>
    <t>www.talmetal.cl</t>
  </si>
  <si>
    <t>79.765.320-9</t>
  </si>
  <si>
    <t xml:space="preserve">Maestranza Vic Mar Ltda </t>
  </si>
  <si>
    <t xml:space="preserve">Maestranza Villafaña y Cía Ltda </t>
  </si>
  <si>
    <t xml:space="preserve">Maestranzas Navales S.A </t>
  </si>
  <si>
    <t>Avda Arrayán 162, Tejas Verdes</t>
  </si>
  <si>
    <t>35 2281800 / 35 2284016</t>
  </si>
  <si>
    <t>78.637.890-7</t>
  </si>
  <si>
    <t>Esmeralda 613</t>
  </si>
  <si>
    <t>57 2412878</t>
  </si>
  <si>
    <t>secretaria@villafana.cl</t>
  </si>
  <si>
    <t>www.villafana.cl</t>
  </si>
  <si>
    <t>79.586.680-9</t>
  </si>
  <si>
    <t>Avda. Américo Vespucio 1020</t>
  </si>
  <si>
    <t>dcomercial@maestranzavespucio.cl / r.avila@mvespucio.cl</t>
  </si>
  <si>
    <t>www.mvespucio.cl</t>
  </si>
  <si>
    <t>96.750.880-K</t>
  </si>
  <si>
    <t>Metalúrgica, Montajes Industriales, Maestranza y Fundición</t>
  </si>
  <si>
    <t>Santa Margarita 0210</t>
  </si>
  <si>
    <t>alfametal@alfametal.cl</t>
  </si>
  <si>
    <t>www.alfametal.cl</t>
  </si>
  <si>
    <t>79.878.810-8</t>
  </si>
  <si>
    <t>Fabricación de Estructuras Metálicas de uso Estructural</t>
  </si>
  <si>
    <t>Canal Beagle s/n ( esq. Arturo Prat )</t>
  </si>
  <si>
    <t>52 2315200</t>
  </si>
  <si>
    <t>ybarrientos@mnavales.cl / astilleros@mnavales.cl</t>
  </si>
  <si>
    <t>www.mnavales.cl</t>
  </si>
  <si>
    <t>96.327.000-3</t>
  </si>
  <si>
    <t>Astilleros y Construcción Naval</t>
  </si>
  <si>
    <t>Avda José Joaquín Prieto Vial 5140</t>
  </si>
  <si>
    <t>225226037 / 225220399</t>
  </si>
  <si>
    <t>83.415.700-4</t>
  </si>
  <si>
    <t>Fabricación, Exportación e Importación de Maquinaria Hortofrutícola</t>
  </si>
  <si>
    <t>Santa Isabel 1444, Panam. Norte Km 17 1/2</t>
  </si>
  <si>
    <t>contactoweb@mafor.cl</t>
  </si>
  <si>
    <t>www.maforsa.cl</t>
  </si>
  <si>
    <t>96.698.130-K</t>
  </si>
  <si>
    <t>Comercializadora de Maderas</t>
  </si>
  <si>
    <t>Jorge Hirmas 2905</t>
  </si>
  <si>
    <t>magin@magin.cl</t>
  </si>
  <si>
    <t>maigas@maigas.cl</t>
  </si>
  <si>
    <t>www.magin.cl</t>
  </si>
  <si>
    <t>78.985.120-4</t>
  </si>
  <si>
    <t>Panamericana Norte Km 37</t>
  </si>
  <si>
    <t>www.magoteaux.com</t>
  </si>
  <si>
    <t>info@magoteaux.com</t>
  </si>
  <si>
    <t>78.803.130-0</t>
  </si>
  <si>
    <t>Compraventa, Distribución y Representación de Insumos para la Minería</t>
  </si>
  <si>
    <t>San Nicolás 1046</t>
  </si>
  <si>
    <t>www.maigas.cl</t>
  </si>
  <si>
    <t>99.574.340-K</t>
  </si>
  <si>
    <t>Metalmecánica, Exportaciones, Importaciones, Venta de Maquinaria y Equipos, Motores para la Industria, Vehículos Livianos, Motocicletas, Arriendo de Maquinarias y Equipos</t>
  </si>
  <si>
    <t>Matías Cousiño 82 P 6 Of 607</t>
  </si>
  <si>
    <t>pguardia@pollmann.cl</t>
  </si>
  <si>
    <t>79.606.400-5</t>
  </si>
  <si>
    <t>Agencia de Carga</t>
  </si>
  <si>
    <t xml:space="preserve">Hernando de Aguirre 201 P 14 </t>
  </si>
  <si>
    <t>224499900 / 224499955</t>
  </si>
  <si>
    <t>www.mainsoft.cl</t>
  </si>
  <si>
    <t>www.malbec.cl</t>
  </si>
  <si>
    <t>78.338.910-K</t>
  </si>
  <si>
    <t xml:space="preserve">Major Drilling Chile S.A </t>
  </si>
  <si>
    <t>Ruta 41 Km 12 Lote 9, El Algarrobito</t>
  </si>
  <si>
    <t>51 2420000</t>
  </si>
  <si>
    <t>www.majordrilling.com</t>
  </si>
  <si>
    <t>chile@majordrilling.com</t>
  </si>
  <si>
    <t>96.576.440-2</t>
  </si>
  <si>
    <t>Sondaje y Perforaciones Mineras, Pozos de Agua</t>
  </si>
  <si>
    <t>Zenteno 1463</t>
  </si>
  <si>
    <t>info@malbec.cl / servicios@malbec.cl</t>
  </si>
  <si>
    <t>87.606.800-1</t>
  </si>
  <si>
    <t>Servicios Integrales</t>
  </si>
  <si>
    <t xml:space="preserve">Maletas Chile S.p.A </t>
  </si>
  <si>
    <t xml:space="preserve">Mall Marina </t>
  </si>
  <si>
    <t>El Esfuerzo 886, Barrio Industrial, Belloto Norte</t>
  </si>
  <si>
    <t>32 2383900</t>
  </si>
  <si>
    <t>www.headchile.com</t>
  </si>
  <si>
    <t>79.531.550-0</t>
  </si>
  <si>
    <t>Exportación, Importación y Distribución de Artículos para Viajes, Escolares, Camping, etc</t>
  </si>
  <si>
    <t>El Juncal 061, Lote El Portezuelo de Quilicura Km 15 Panamericana Norte</t>
  </si>
  <si>
    <t>226870900 / 224116600</t>
  </si>
  <si>
    <t>ventas@malfanti.cl</t>
  </si>
  <si>
    <t>www.malfanti.cl</t>
  </si>
  <si>
    <t>76.253.631-5</t>
  </si>
  <si>
    <t>www.paseoaraucoestacion.com</t>
  </si>
  <si>
    <t>86.339.000-1</t>
  </si>
  <si>
    <t>Administración de Centros Comerciales</t>
  </si>
  <si>
    <t>Libertad 1348 P 10 Of 1005</t>
  </si>
  <si>
    <t>32 2161200</t>
  </si>
  <si>
    <t>jquiroz@grupomarina.com / aalvarez@grupomarina.com</t>
  </si>
  <si>
    <t>www.mallmarina.cl</t>
  </si>
  <si>
    <t>96.863.570-0</t>
  </si>
  <si>
    <t>Desarrollo y Administración de Centros Comerciales</t>
  </si>
  <si>
    <t xml:space="preserve">Bellavista 681 </t>
  </si>
  <si>
    <t>info@maltexco.cl</t>
  </si>
  <si>
    <t>www.maltexco.cl</t>
  </si>
  <si>
    <t>91.942.000-6</t>
  </si>
  <si>
    <t>Fabricación Cebada Malteada Extracto de Malta, Maltas Especiales, Harinas y Cebada Perlada</t>
  </si>
  <si>
    <t>ISO 9001: 2008- ISO 22000: 2005-- NCh 2861: 2004</t>
  </si>
  <si>
    <t>Avda Apoquindo 4499 P 6</t>
  </si>
  <si>
    <t>comercial@manager.cl</t>
  </si>
  <si>
    <t>www.manager.cl</t>
  </si>
  <si>
    <t>79.936.340-2</t>
  </si>
  <si>
    <t>Desarrollo de Software</t>
  </si>
  <si>
    <t>Javiera Salas 4031</t>
  </si>
  <si>
    <t>227704098 / 227781065</t>
  </si>
  <si>
    <t>manex@manex.cl</t>
  </si>
  <si>
    <t>www.manex.cl</t>
  </si>
  <si>
    <t>85.991.300-8</t>
  </si>
  <si>
    <t>Fabricación y Comercialización de Elementos de Protección Personal</t>
  </si>
  <si>
    <t>Avda Gral Velázquez 10400</t>
  </si>
  <si>
    <t>ventas@yale.cl / gvelazquez@yale.cl</t>
  </si>
  <si>
    <t>www.yale.cl</t>
  </si>
  <si>
    <t>82.940.300-5</t>
  </si>
  <si>
    <t>Representación, Venta, Arriendo y Servicio Técnico de Maquinarias</t>
  </si>
  <si>
    <t>Pío Nono 229</t>
  </si>
  <si>
    <t>orsoin@gmail.com</t>
  </si>
  <si>
    <t>83.813.900-0</t>
  </si>
  <si>
    <t>Fábrica de Maniquíes, Percheros y Artículos para Vitrina</t>
  </si>
  <si>
    <t>Rosas 1869</t>
  </si>
  <si>
    <t>226883037 / 226962858</t>
  </si>
  <si>
    <t>maniquiesortega@tie.cl / contacto@maniquiesortega.cl</t>
  </si>
  <si>
    <t>www.maniquiesortega.cl</t>
  </si>
  <si>
    <t>88.444.800-K</t>
  </si>
  <si>
    <t>Fabr. De Maniquíes y Percheros</t>
  </si>
  <si>
    <t>Avda 10 de Julio 378</t>
  </si>
  <si>
    <t>225104000- 225104001</t>
  </si>
  <si>
    <t>mannheim@mannheim.cl</t>
  </si>
  <si>
    <t>www.mannheim.cl</t>
  </si>
  <si>
    <t>93.725.000-2</t>
  </si>
  <si>
    <t>Imporatdores y Distribuidores de Repuestos Automotrices</t>
  </si>
  <si>
    <t>Estados Unidos 395</t>
  </si>
  <si>
    <t>www.manpower.cl</t>
  </si>
  <si>
    <t>80.581.500-0</t>
  </si>
  <si>
    <t>Otras Actividades de Servicios Personales</t>
  </si>
  <si>
    <t>Antonio Varas 303 Of 1003</t>
  </si>
  <si>
    <t>broca@neuronet.cl</t>
  </si>
  <si>
    <t>www.neuronet.cl</t>
  </si>
  <si>
    <t>77.077.350-4</t>
  </si>
  <si>
    <t>Servicios de Informática</t>
  </si>
  <si>
    <t>www.tempest.cl</t>
  </si>
  <si>
    <t>79.553.100-9</t>
  </si>
  <si>
    <t>Fábrica de Calzados de Seguridad</t>
  </si>
  <si>
    <t>ventas@guante.cl</t>
  </si>
  <si>
    <t>www.guante.cl</t>
  </si>
  <si>
    <t>80.582.900-1</t>
  </si>
  <si>
    <t>Fabricación y Ventas de Calzados - Exportaciones</t>
  </si>
  <si>
    <t>Avda Las Esteras Norte 2480</t>
  </si>
  <si>
    <t>226238841 / 225515796</t>
  </si>
  <si>
    <t>maraltda@entelchile.net</t>
  </si>
  <si>
    <t>85.647.500-K</t>
  </si>
  <si>
    <t>Fabricación de Intercambiadores de Calor</t>
  </si>
  <si>
    <t>José Domingo Cañas 1950</t>
  </si>
  <si>
    <t>222047253 / 222047337</t>
  </si>
  <si>
    <t>info@alfcheco.cl</t>
  </si>
  <si>
    <t>www.alfcheco.cl</t>
  </si>
  <si>
    <t>80.582.300-3</t>
  </si>
  <si>
    <t>Venta e Instalación de Alfombras</t>
  </si>
  <si>
    <t>El Juncal 091</t>
  </si>
  <si>
    <t>recepcion@riveraltda.cl</t>
  </si>
  <si>
    <t>www.riveraltda.cl</t>
  </si>
  <si>
    <t>81.169.700-1</t>
  </si>
  <si>
    <t>Manufacturas de Caucho</t>
  </si>
  <si>
    <t>Chiloé 1167</t>
  </si>
  <si>
    <t>225541582/ 225561750</t>
  </si>
  <si>
    <t>ventas@macueros.cl</t>
  </si>
  <si>
    <t>www.macueros.cl / www.maletines.cl</t>
  </si>
  <si>
    <t>78.849.220-0</t>
  </si>
  <si>
    <t>Marroquinería</t>
  </si>
  <si>
    <t>Tocornal 501, ( Esq. Santa Isabel )</t>
  </si>
  <si>
    <t>hega@tie.cl</t>
  </si>
  <si>
    <t>79.629.670-4</t>
  </si>
  <si>
    <t>Manufacturera de Cuero</t>
  </si>
  <si>
    <t>José Bisquert 2355</t>
  </si>
  <si>
    <t>227372266 / 227352842</t>
  </si>
  <si>
    <t>mueblesundurraga@gmail.com</t>
  </si>
  <si>
    <t>www.mueblesundurraga.cl</t>
  </si>
  <si>
    <t>79.634.010-K</t>
  </si>
  <si>
    <t>Fábrica de Muebles de Madera</t>
  </si>
  <si>
    <t>Urrutia 520</t>
  </si>
  <si>
    <t>sombrerosdelpiano@entelchile.net</t>
  </si>
  <si>
    <t>www.sombrerosdelpiano.cl</t>
  </si>
  <si>
    <t>78.593.630-2</t>
  </si>
  <si>
    <t>Fábrica de Sombreros</t>
  </si>
  <si>
    <t>Bascuñán Guerrero 831</t>
  </si>
  <si>
    <t>mavesa@mavesa.cl</t>
  </si>
  <si>
    <t>www.mavesa.cl</t>
  </si>
  <si>
    <t>96.573.100-8</t>
  </si>
  <si>
    <t>Fábrica de Confección</t>
  </si>
  <si>
    <t>San Nicolás 600 Paradero 11 Sta Rosa</t>
  </si>
  <si>
    <t>227292667 / 227292618</t>
  </si>
  <si>
    <t>jbustamante@maisasa.cl / porteria@maisasa.cl</t>
  </si>
  <si>
    <t>92.171.000-3</t>
  </si>
  <si>
    <t>Confección y Comercialización de Prendas de Vestir</t>
  </si>
  <si>
    <t>Ingeniero Budge 1007</t>
  </si>
  <si>
    <t>recepcion@keylon.cl</t>
  </si>
  <si>
    <t>82.027.800-3</t>
  </si>
  <si>
    <t>Avda Américo Vespucio  1397</t>
  </si>
  <si>
    <t>www.ellus.cl</t>
  </si>
  <si>
    <t>50.143.670-4</t>
  </si>
  <si>
    <t>Importadora Exportadora comercializadora Prendas de Vestir y Accesorios</t>
  </si>
  <si>
    <t>Avda central 355, La Selva</t>
  </si>
  <si>
    <t>cvicente@mmebro.cl</t>
  </si>
  <si>
    <t>89.918.700-8</t>
  </si>
  <si>
    <t>Camino a Melipilla 10340</t>
  </si>
  <si>
    <t>ventas@rheem.cl</t>
  </si>
  <si>
    <t>www.rheem.cl</t>
  </si>
  <si>
    <t>91.881.000-5</t>
  </si>
  <si>
    <t>Fábrica de Envases</t>
  </si>
  <si>
    <t xml:space="preserve">Manufacturas Protec Ltda  </t>
  </si>
  <si>
    <t>9 Oriente 942</t>
  </si>
  <si>
    <t>71 2231924 / 71 2224642</t>
  </si>
  <si>
    <t>ventas@protectalca.cl</t>
  </si>
  <si>
    <t>www.protectalca.cl</t>
  </si>
  <si>
    <t>80.401.400-4</t>
  </si>
  <si>
    <t>Industria Manufacturera de Cuero</t>
  </si>
  <si>
    <t>Los Espinos 2616</t>
  </si>
  <si>
    <t>canziani@canziani.cl</t>
  </si>
  <si>
    <t>www.canziani.cl</t>
  </si>
  <si>
    <t>92.433.000-7</t>
  </si>
  <si>
    <t>Avda México 660</t>
  </si>
  <si>
    <t>ventas@balanzastriunfo.cl</t>
  </si>
  <si>
    <t>www.balanzastriunfo.cl</t>
  </si>
  <si>
    <t>82.035.400-1</t>
  </si>
  <si>
    <t>Importación y Ventas</t>
  </si>
  <si>
    <t>San Eugenio 1501</t>
  </si>
  <si>
    <t>95.984.000-8</t>
  </si>
  <si>
    <t>San Eugenio 510</t>
  </si>
  <si>
    <t>gerencia@alfombraswinter.cl</t>
  </si>
  <si>
    <t>www.alfombraswinter.cl</t>
  </si>
  <si>
    <t>84.003.800-9</t>
  </si>
  <si>
    <t>Avda Departamental 2685</t>
  </si>
  <si>
    <t>223352949 / 222963020 / 222963029</t>
  </si>
  <si>
    <t>contab2@monumental.cl</t>
  </si>
  <si>
    <t>www.monumental.cl</t>
  </si>
  <si>
    <t>79.561.860-0</t>
  </si>
  <si>
    <t>Eusebio Lillo 429</t>
  </si>
  <si>
    <t>manzurhnos@setepontocinco.cl</t>
  </si>
  <si>
    <t>89.989.500-2</t>
  </si>
  <si>
    <t>Confección de Prendas de Vestir para Dama</t>
  </si>
  <si>
    <t xml:space="preserve">Mapar Ltda </t>
  </si>
  <si>
    <t xml:space="preserve">Avda Baena s/n </t>
  </si>
  <si>
    <t>42 2411765</t>
  </si>
  <si>
    <t>info@mapar.cl</t>
  </si>
  <si>
    <t>www.mapar.cl</t>
  </si>
  <si>
    <t>78.191.050-3</t>
  </si>
  <si>
    <t>Fábrica de Carrocerías y Remolques para Transporte de Carga</t>
  </si>
  <si>
    <t>Avda Isidora Goyenechea 3520</t>
  </si>
  <si>
    <t>600 7004000</t>
  </si>
  <si>
    <t>webmaster@mapfreseguros.cl</t>
  </si>
  <si>
    <t>www.mapfre.cl</t>
  </si>
  <si>
    <t>96.508.210-7</t>
  </si>
  <si>
    <t xml:space="preserve">Maptek Computación Chile Ltda </t>
  </si>
  <si>
    <t xml:space="preserve">Maquinarias Pivcevic e Hijos Ltda </t>
  </si>
  <si>
    <t>2 Norte 465</t>
  </si>
  <si>
    <t>32 2690683</t>
  </si>
  <si>
    <t>32 2690628</t>
  </si>
  <si>
    <t>info@maptek.cl</t>
  </si>
  <si>
    <t>www.maptek.cl</t>
  </si>
  <si>
    <t>78.482.290-7</t>
  </si>
  <si>
    <t>Computacióm</t>
  </si>
  <si>
    <t>Obispo Manuel Umaña Salinas 791</t>
  </si>
  <si>
    <t xml:space="preserve">oolivares@maquimetal.cl /mgarrido@maquimetal.cl </t>
  </si>
  <si>
    <t>www.maquimetal.cl</t>
  </si>
  <si>
    <t>80.585.900-8</t>
  </si>
  <si>
    <t>Comercializadora de Metales y Maestranza</t>
  </si>
  <si>
    <t>Avda Vitacura 4380  Of 52</t>
  </si>
  <si>
    <t>www.rio-loa.cl</t>
  </si>
  <si>
    <t>78.229.090-8</t>
  </si>
  <si>
    <t>Movimiento de Tierra, prestación de Personal, Administración y Gestión de Empresas</t>
  </si>
  <si>
    <t>61 2616100</t>
  </si>
  <si>
    <t>gerencia@maquinariaspivcevic.cl</t>
  </si>
  <si>
    <t>www.maquinariaspivcevic.cl</t>
  </si>
  <si>
    <t>89.970.700-1</t>
  </si>
  <si>
    <t>Contratista y Movimientos de Tierra</t>
  </si>
  <si>
    <t xml:space="preserve">Marengo Valenzuela y Cía Ltda </t>
  </si>
  <si>
    <t>Marina Hoteles Ltda</t>
  </si>
  <si>
    <t>Carlos Antúnez 1941</t>
  </si>
  <si>
    <t>kflores@cerroalto.cl</t>
  </si>
  <si>
    <t>www.cerroalto.cl</t>
  </si>
  <si>
    <t>79.609.720-5</t>
  </si>
  <si>
    <t>Arriendo de Maquinarias para la Minería, Movimientos de Tierra y Roca Masivos, Explotación Minera a Tajo Abierto, Perforación y Tronadura</t>
  </si>
  <si>
    <t>Avda Miraflores 9443 ( Servicios y Operaciones )</t>
  </si>
  <si>
    <t>recepcion@maqsa.cl</t>
  </si>
  <si>
    <t>96.967.010-0</t>
  </si>
  <si>
    <t>Arriendo, Comercialización y Prestación de Servicios de Equipo y Maquinaria</t>
  </si>
  <si>
    <t>Los Gobelinos 2584</t>
  </si>
  <si>
    <t>marcoindustrial@marco.cl</t>
  </si>
  <si>
    <t>www.marco.cl / www.marcoindustrial.cl</t>
  </si>
  <si>
    <t>77.860.930-4</t>
  </si>
  <si>
    <t>Importadores, Compra y Venta de Maquinarias, Repuestos y Servicios de Ingeniería</t>
  </si>
  <si>
    <t>Avda Uruguay 574</t>
  </si>
  <si>
    <t>32 2213891 / 32 2253620</t>
  </si>
  <si>
    <t>administracion@marengo.cl</t>
  </si>
  <si>
    <t>www.marengo.cl</t>
  </si>
  <si>
    <t>79.994.130-9</t>
  </si>
  <si>
    <t>Fabricación de Maquinarias para la Industria Gastronómica; Climatización y Refrigeración Industrial</t>
  </si>
  <si>
    <t>Camino La Vara 03645 Parcela 49</t>
  </si>
  <si>
    <t>224132500 / 224132400</t>
  </si>
  <si>
    <t>info@marfrig.cl</t>
  </si>
  <si>
    <t>www.marfrig.cl</t>
  </si>
  <si>
    <t>76.623.620-0</t>
  </si>
  <si>
    <t>Importadora, Exportadora y Distribuidora de Productos Alimenticios</t>
  </si>
  <si>
    <t>Santa Marta 1600</t>
  </si>
  <si>
    <t>info@marienberg.cl</t>
  </si>
  <si>
    <t>www.marienberg.cl</t>
  </si>
  <si>
    <t>93.320.000-0</t>
  </si>
  <si>
    <t>Ecuador 299</t>
  </si>
  <si>
    <t>32 2383022</t>
  </si>
  <si>
    <t>32 2383001</t>
  </si>
  <si>
    <t>carla.arata@hotelesmarina.cl</t>
  </si>
  <si>
    <t>www.marinahoteles.cl / www.bestwestern.com</t>
  </si>
  <si>
    <t>78.865.110-4</t>
  </si>
  <si>
    <t>Hotel- Restaurante</t>
  </si>
  <si>
    <t xml:space="preserve">Maritano y Ebensperger Ltda </t>
  </si>
  <si>
    <t xml:space="preserve">Mario De la Cuadra Chapman </t>
  </si>
  <si>
    <t>Mario Cerna y Cía Ltda</t>
  </si>
  <si>
    <t>Marine Harvest Chile S.A</t>
  </si>
  <si>
    <t xml:space="preserve">Marine Farm </t>
  </si>
  <si>
    <t>Avda Diego Portales 2000 P 9</t>
  </si>
  <si>
    <t>65 2584100</t>
  </si>
  <si>
    <t>solavarria@marinefarm.cl</t>
  </si>
  <si>
    <t>www.marinefarm.cl</t>
  </si>
  <si>
    <t>87.752.000-5</t>
  </si>
  <si>
    <t>Extracción y Explotación de productos del Mar</t>
  </si>
  <si>
    <t>Camino Chinquíhue Km 12</t>
  </si>
  <si>
    <t>65 2221910</t>
  </si>
  <si>
    <t>chile@marineharvest.com</t>
  </si>
  <si>
    <t>www.marineharvest.com</t>
  </si>
  <si>
    <t>96.633.780-K</t>
  </si>
  <si>
    <t>Reproductora de Peces, Mariscos y Elaboración de Alimentos, Venta al por Menor de Salmonídeos</t>
  </si>
  <si>
    <t>Aníbal Pinto 509 P 11 Of 1102</t>
  </si>
  <si>
    <t>41 2620820 / 41 2620821 / 41 2620822</t>
  </si>
  <si>
    <t>41 2620820</t>
  </si>
  <si>
    <t>mcerna@ans.cl</t>
  </si>
  <si>
    <t>86.317.500-3</t>
  </si>
  <si>
    <t>1 Norte 3600</t>
  </si>
  <si>
    <t>32 2399724</t>
  </si>
  <si>
    <t>macuch@hotmail.com</t>
  </si>
  <si>
    <t>3.306.081-5</t>
  </si>
  <si>
    <t>Arriendo Bodegas y Locales</t>
  </si>
  <si>
    <t>2° Avenida 1423</t>
  </si>
  <si>
    <t>223671174 / 223671176</t>
  </si>
  <si>
    <t>ingelat@ingelat.cl / contacto@ingelat.cl</t>
  </si>
  <si>
    <t>www.ingelat.cl</t>
  </si>
  <si>
    <t>82.703.600-5</t>
  </si>
  <si>
    <t>Fábrica de Conectores Eléctricos de Media, Baja y Alta Tensión</t>
  </si>
  <si>
    <t>Moneda 2723</t>
  </si>
  <si>
    <t>ventas@scotsman.cl</t>
  </si>
  <si>
    <t>www.scotsman.cl</t>
  </si>
  <si>
    <t>83.000.400-9</t>
  </si>
  <si>
    <t>Máquinas para Fabricar Hielo</t>
  </si>
  <si>
    <t>Paicaví 1101</t>
  </si>
  <si>
    <t>41 2105100</t>
  </si>
  <si>
    <t>gcomercial@mye.cl / rebensperger@mye.cl</t>
  </si>
  <si>
    <t>www.mye.cl</t>
  </si>
  <si>
    <t>86.519.000-K</t>
  </si>
  <si>
    <t>Handaya 60 P 12</t>
  </si>
  <si>
    <t>223315058 / 223315005</t>
  </si>
  <si>
    <t>www.marinsa.cl</t>
  </si>
  <si>
    <t>95.660.000-8</t>
  </si>
  <si>
    <t>Marítima Patagonia S.A</t>
  </si>
  <si>
    <t>Blanco 1663 P 9 Of 903</t>
  </si>
  <si>
    <t>32 2257765</t>
  </si>
  <si>
    <t>patagonia@marpatagonia.cl</t>
  </si>
  <si>
    <t>96.559.280-6</t>
  </si>
  <si>
    <t>Agencia de Naves</t>
  </si>
  <si>
    <t>Avda Nueva Tajamar 481 Of 1405, Torre Sur</t>
  </si>
  <si>
    <t>222036780    32  2234124</t>
  </si>
  <si>
    <t>vfuentealba@marval.cl</t>
  </si>
  <si>
    <t>www.marval.cl</t>
  </si>
  <si>
    <t>96.591.730-6</t>
  </si>
  <si>
    <t>Servicios Relacionados con el Transporte Marítimo</t>
  </si>
  <si>
    <t>Alcajde Jorge Monkeberg 77</t>
  </si>
  <si>
    <t>informaciones@alternattiva.cl</t>
  </si>
  <si>
    <t>www.alternattiva.cl</t>
  </si>
  <si>
    <t>79.777.010-8</t>
  </si>
  <si>
    <t>Recursos Humanos</t>
  </si>
  <si>
    <t>Santa Catalina de Chena 1050, Parque Industrial Estrella del Sur</t>
  </si>
  <si>
    <t>228716510 / 228716511</t>
  </si>
  <si>
    <t>jacobo.alvarez@marmevit.cl</t>
  </si>
  <si>
    <t>www.marmevit.cl</t>
  </si>
  <si>
    <t>79.692.960-K</t>
  </si>
  <si>
    <t>Miguel Socías 165</t>
  </si>
  <si>
    <t>225571569 / 225382528</t>
  </si>
  <si>
    <t>info@marmoleria.cedolin.cl / ventas@marmoleria-cedolin.cl</t>
  </si>
  <si>
    <t>www.marmoleria-cedolin.cl</t>
  </si>
  <si>
    <t>78.581.440-1</t>
  </si>
  <si>
    <t>Marmolería</t>
  </si>
  <si>
    <t>227344842 / 227342166</t>
  </si>
  <si>
    <t>cbravo@marmitec.cl / jdvidal@marmitec.cl</t>
  </si>
  <si>
    <t>www.marmitec.cl</t>
  </si>
  <si>
    <t>78.280.910-5</t>
  </si>
  <si>
    <t>Revestimientos Petreos.</t>
  </si>
  <si>
    <t>Santa Marta 1051</t>
  </si>
  <si>
    <t>Avda Eduardo Frei Montalva 2831</t>
  </si>
  <si>
    <t>contacto@marple.cl</t>
  </si>
  <si>
    <t>www.marple.cl</t>
  </si>
  <si>
    <t>76.350.147-7</t>
  </si>
  <si>
    <t>Avda Apoquindo 4501 Of 2001- 2002 Edificio Cruz del Sur</t>
  </si>
  <si>
    <t>www.mars.com</t>
  </si>
  <si>
    <t>78.843.390-1</t>
  </si>
  <si>
    <t>Importación, Exportación, Distribución y Comercialización de Alimentos</t>
  </si>
  <si>
    <t>Américo Vespucio Sur 100 P 6</t>
  </si>
  <si>
    <t>www.marsh.cl</t>
  </si>
  <si>
    <t>81.554.700-4</t>
  </si>
  <si>
    <t>Avda Ejército Libertador 733</t>
  </si>
  <si>
    <t>ventas@marsol.cl / info@marsol.cl</t>
  </si>
  <si>
    <t>www.marsol.cl</t>
  </si>
  <si>
    <t>91.443.000-3</t>
  </si>
  <si>
    <t>Venta de Máquinas, Repuestos y Servicio Técnico</t>
  </si>
  <si>
    <t>Avda Einstein 738</t>
  </si>
  <si>
    <t>bgonzalez@martin-g.cl / bgf@martin-g.cl</t>
  </si>
  <si>
    <t>www.martin-g.cl</t>
  </si>
  <si>
    <t>79.889.910-4</t>
  </si>
  <si>
    <t>Confecciones Industriales y Distrib. De Elementos de Protección Personal</t>
  </si>
  <si>
    <t>Avda Vicuña Mackenna 3300</t>
  </si>
  <si>
    <t>presidencia@marubeni.cl / lorena.auil@marubeni.cl</t>
  </si>
  <si>
    <t>www.marubeni.cl</t>
  </si>
  <si>
    <t>78.595.410-6</t>
  </si>
  <si>
    <t xml:space="preserve">Avda Don Luis 536, Parque industrial Valle Grande, Panamericana Norte Km 16 1/2 </t>
  </si>
  <si>
    <t>gerencia@marvelkleen.cl / zonanorte@marvelkleen.cl</t>
  </si>
  <si>
    <t>www.marvelkleen.cl</t>
  </si>
  <si>
    <t>76.109.556-0</t>
  </si>
  <si>
    <t>Detergentes industriales</t>
  </si>
  <si>
    <t>SGS - INN</t>
  </si>
  <si>
    <t>Avda Pdte. Eduardo Frei Montalva 3899</t>
  </si>
  <si>
    <t>topcolor@topcolor.com / ventas@topcolor.com</t>
  </si>
  <si>
    <t>www.topcolor.com</t>
  </si>
  <si>
    <t>89.407.400-0</t>
  </si>
  <si>
    <t>Pigmentos para Plásticos y Aditivos</t>
  </si>
  <si>
    <t>Mardoqueo Fernández 128 P2 Of 204</t>
  </si>
  <si>
    <t>mascato@mascato.cl / recepcion@mascato.cl</t>
  </si>
  <si>
    <t>www.mascato.cl</t>
  </si>
  <si>
    <t>96.549.670-K</t>
  </si>
  <si>
    <t>Exportadores, Cultivo de Especies Marinas</t>
  </si>
  <si>
    <t>Enrique foster sur 250 Dpto 74</t>
  </si>
  <si>
    <t>mascorp@buonarroti.cl</t>
  </si>
  <si>
    <t>www.buonarroti.cl</t>
  </si>
  <si>
    <t>78.443.980-1</t>
  </si>
  <si>
    <t>Distribución, Importación y Exportación de Calzados</t>
  </si>
  <si>
    <t xml:space="preserve">Masonite Chile S.A </t>
  </si>
  <si>
    <t xml:space="preserve">Masmadera Ltda </t>
  </si>
  <si>
    <t>Avda Los Cerrillos 1150</t>
  </si>
  <si>
    <t>maser@maser.cl</t>
  </si>
  <si>
    <t>www.maser.cl</t>
  </si>
  <si>
    <t>84.281.600-9</t>
  </si>
  <si>
    <t>Avda Apoquindo 3650 P 10</t>
  </si>
  <si>
    <t>227078800 / 223506000</t>
  </si>
  <si>
    <t>info@masisa.com</t>
  </si>
  <si>
    <t>www.masisa.com</t>
  </si>
  <si>
    <t>96.802.690-9</t>
  </si>
  <si>
    <t>Explotación de Bosques, Forestación y Reforestación</t>
  </si>
  <si>
    <t>ISO 14001- ISO 9001- OHSAS 18001- FSC</t>
  </si>
  <si>
    <t>Panamericana Sur Km 410</t>
  </si>
  <si>
    <t>42 2870710</t>
  </si>
  <si>
    <t>cmh@masmadera.cl</t>
  </si>
  <si>
    <t>www.masmadera.cl</t>
  </si>
  <si>
    <t>79.802.690-9</t>
  </si>
  <si>
    <t>Comercialización de Maderas Tratadas y sin Tratar</t>
  </si>
  <si>
    <t>Ruta Q-50 Km 1,5</t>
  </si>
  <si>
    <t>Cabrero</t>
  </si>
  <si>
    <t>43 2404410</t>
  </si>
  <si>
    <t>mbobadilla@masonite.cl</t>
  </si>
  <si>
    <t>www.masonite.cl</t>
  </si>
  <si>
    <t>96.773.280-K</t>
  </si>
  <si>
    <t>Fabricación de Tableros, Paneles y Hojas de Madera para Enchapados</t>
  </si>
  <si>
    <t>FSC- CC</t>
  </si>
  <si>
    <t>Masprot S.C E. I  Ltda</t>
  </si>
  <si>
    <t>Carlos Walker Martínez 5574</t>
  </si>
  <si>
    <t>224989001 / 224989002</t>
  </si>
  <si>
    <t>masprot@masprot.cl</t>
  </si>
  <si>
    <t>www.masprot.cl</t>
  </si>
  <si>
    <t>83.210.600-3</t>
  </si>
  <si>
    <t>Fabricantes de Equipos de Protección Respiratoria, Cascos de Seguridad y Protección Auditiva</t>
  </si>
  <si>
    <t>ISO 9001- 2008</t>
  </si>
  <si>
    <t xml:space="preserve">Massai AgriculturaL Service S.A </t>
  </si>
  <si>
    <t>Parcela 6 Santa Elena</t>
  </si>
  <si>
    <t>72 2226251 / 72 2230209</t>
  </si>
  <si>
    <t>a_acevedo@massai.cl</t>
  </si>
  <si>
    <t>www.massai.cl</t>
  </si>
  <si>
    <t>79.580.800-0</t>
  </si>
  <si>
    <t>Los Plátanos 2640</t>
  </si>
  <si>
    <t>masterclima@masterclima.cl</t>
  </si>
  <si>
    <t>www.masterclima.cl</t>
  </si>
  <si>
    <t>96.668.070-9</t>
  </si>
  <si>
    <t>Climatización</t>
  </si>
  <si>
    <t>Avda Apoquindo 2929 P 21</t>
  </si>
  <si>
    <t>www.mastercard.cl</t>
  </si>
  <si>
    <t>59.049.680-4</t>
  </si>
  <si>
    <t>Actividades de Asesoramiento Empresarial</t>
  </si>
  <si>
    <t xml:space="preserve">Materales Tigero S.A.C.I. </t>
  </si>
  <si>
    <t>Uno Norte 2355</t>
  </si>
  <si>
    <t xml:space="preserve">71 2240950 </t>
  </si>
  <si>
    <t>71 2243169</t>
  </si>
  <si>
    <t>acomercial1@tigero.cl</t>
  </si>
  <si>
    <t>www.tigero.cl</t>
  </si>
  <si>
    <t>96.518.130-K</t>
  </si>
  <si>
    <t>Materiales para Construcción, Ferretería Industrial</t>
  </si>
  <si>
    <t>Avda Gral. Velásquez 7137</t>
  </si>
  <si>
    <t>223905100 / 223905000</t>
  </si>
  <si>
    <t>contacto@mts.cl</t>
  </si>
  <si>
    <t>www.mts.cl</t>
  </si>
  <si>
    <t>96.692.790-9</t>
  </si>
  <si>
    <t>Compra y Venta de Artículos de Ferretería y Materiales de la Construcción</t>
  </si>
  <si>
    <t>Avda del Parque 4265 P 3, Edificio Hispano Chileno, Ciudad Empresarial</t>
  </si>
  <si>
    <t>mathiesen@grupomathiesen.com</t>
  </si>
  <si>
    <t>www.grupomathiesen.com</t>
  </si>
  <si>
    <t>92.207.000-8</t>
  </si>
  <si>
    <t>Distribución de Productos Químicos y Materias Primas Industriales</t>
  </si>
  <si>
    <t>Libertad 1227</t>
  </si>
  <si>
    <t>matrices.plasticos@gmail.com</t>
  </si>
  <si>
    <t>79.841.330-9</t>
  </si>
  <si>
    <t>Industria de Matrices y Plásticos</t>
  </si>
  <si>
    <t>Avda Américo Vespucio 501-B</t>
  </si>
  <si>
    <t>228295800 / 228295805 / 228295806</t>
  </si>
  <si>
    <t>tiendachile@mattel.com</t>
  </si>
  <si>
    <t>www.mattel.com</t>
  </si>
  <si>
    <t>95.877.000-6</t>
  </si>
  <si>
    <t>Comercio Mayorista de Juguetes</t>
  </si>
  <si>
    <t>Avda Presidente Kennedy 4700, P 15 Of 1501</t>
  </si>
  <si>
    <t>www.mattheiabogados.cl</t>
  </si>
  <si>
    <t>76.567.782-3</t>
  </si>
  <si>
    <t>Avda Presidente Eduardo Frei Montalva 9261</t>
  </si>
  <si>
    <t>gerencia@mhis.cl / ventas@mhis.cl</t>
  </si>
  <si>
    <t>www.mhis.cl</t>
  </si>
  <si>
    <t>96.885.630-8</t>
  </si>
  <si>
    <t>Mayorista Motores</t>
  </si>
  <si>
    <t xml:space="preserve">Mauricio Muñoz y Cia Ltda  </t>
  </si>
  <si>
    <t>Km 11, Camino a San Javier</t>
  </si>
  <si>
    <t>71 2673460 / 71 2675708 /   9 92433782</t>
  </si>
  <si>
    <t>71 2676490</t>
  </si>
  <si>
    <t>rumasal@123.cl</t>
  </si>
  <si>
    <t>79.974.690-5</t>
  </si>
  <si>
    <t>Explotación de Bosques, Servicios Forestales, Aserradero, Mayorista y Exportador de Maderas, Ariiendo de Camiones y Maquinarias</t>
  </si>
  <si>
    <t>Vista Hermosa 9640</t>
  </si>
  <si>
    <t>225581897        9 79319841</t>
  </si>
  <si>
    <t>hacenvases@yahoo.com</t>
  </si>
  <si>
    <t>76.212.229-4</t>
  </si>
  <si>
    <t>San Ignacio 080, Bodega</t>
  </si>
  <si>
    <t>ventas@egsa.cl</t>
  </si>
  <si>
    <t>www.egsa.cl</t>
  </si>
  <si>
    <t>76.356.580-7</t>
  </si>
  <si>
    <t>Seguridad Vial</t>
  </si>
  <si>
    <t>General del Canto 276</t>
  </si>
  <si>
    <t>223963000 / 223963020</t>
  </si>
  <si>
    <t>info@maxhuber.cl</t>
  </si>
  <si>
    <t>www.maxhuber.cl / www.maxhuberonline.com</t>
  </si>
  <si>
    <t>80.470.300-4</t>
  </si>
  <si>
    <t>Impresión, Copiado, Digitalización de Documentos y Planos; Gestión Documental</t>
  </si>
  <si>
    <t>San Ignacio 080 A</t>
  </si>
  <si>
    <t>recepcion@maxservice.cl</t>
  </si>
  <si>
    <t>www.maxservice.cl</t>
  </si>
  <si>
    <t>78.519.120-K</t>
  </si>
  <si>
    <t>Distribuidora de Artículos de Seguridad</t>
  </si>
  <si>
    <t>Cerro El Plomo 6000 Of 404</t>
  </si>
  <si>
    <t>cpozo@maxam.net</t>
  </si>
  <si>
    <t>77.870.140-5</t>
  </si>
  <si>
    <t>Distribuidora y Comercializadora de Explosivos y Fabricación</t>
  </si>
  <si>
    <t>Avda Providencia 2083 Of 32-33</t>
  </si>
  <si>
    <t>223350022 / 224959100</t>
  </si>
  <si>
    <t>info@maximise.cl / contacto@maximise.cl</t>
  </si>
  <si>
    <t>www.maximise.cl</t>
  </si>
  <si>
    <t>96.673.120-6</t>
  </si>
  <si>
    <t>Importación y Exportación de Equipos de Oficina, Desarrollo de Software, Entretenimiento y Capacitación</t>
  </si>
  <si>
    <t>Máximo Rucik S.A  (Iguazú )</t>
  </si>
  <si>
    <t>Avda El Trabajo 2870</t>
  </si>
  <si>
    <t>226235747 / 226242256 / 226247798</t>
  </si>
  <si>
    <t>iguazu@adsl.tie.cl</t>
  </si>
  <si>
    <t>81.980.900-3</t>
  </si>
  <si>
    <t>Fábrica de Vinagres, Mostazas, Ajíes, Pickles y Aceitunas</t>
  </si>
  <si>
    <t>Avda Américo Vespucio Norte 1751</t>
  </si>
  <si>
    <t>223648805 / 223648888</t>
  </si>
  <si>
    <t>76.105.584-4</t>
  </si>
  <si>
    <t>Imprenta; Fabricación de Envases de Cartulina y Etiquetas de Papel</t>
  </si>
  <si>
    <t>Cerro El Plomo 5680 Of 301</t>
  </si>
  <si>
    <t>contact@mazars.cl</t>
  </si>
  <si>
    <t>www.mazars.cl</t>
  </si>
  <si>
    <t>78.188.190-2</t>
  </si>
  <si>
    <t>Auditores y Consultores</t>
  </si>
  <si>
    <t>Alonso de Monrroy 2677 Of 501</t>
  </si>
  <si>
    <t>232629469 /    9 56584939</t>
  </si>
  <si>
    <t>www.mazicorp.com</t>
  </si>
  <si>
    <t>76.225.112-4</t>
  </si>
  <si>
    <t>Inversiones, Asesorías y Consulta Financiera</t>
  </si>
  <si>
    <t>Cónsul Poinsett 4546</t>
  </si>
  <si>
    <t>ventas@granate.cl</t>
  </si>
  <si>
    <t>www.granate.cl</t>
  </si>
  <si>
    <t>81.723.400-3</t>
  </si>
  <si>
    <t>Cortinaje y Separaciones Ambientales</t>
  </si>
  <si>
    <t>Avda Presidente Riesco 5711 Of 402</t>
  </si>
  <si>
    <t>www.mbi.cl</t>
  </si>
  <si>
    <t>96.921.130-0</t>
  </si>
  <si>
    <t>Corredora de Bolsa</t>
  </si>
  <si>
    <t>MC Compliance S.A</t>
  </si>
  <si>
    <t>contacto@mccompliance.cl</t>
  </si>
  <si>
    <t>www.mccompliance.cl</t>
  </si>
  <si>
    <t>76.125.969-5</t>
  </si>
  <si>
    <t>Actividades de Asesoramiento Empresarial y en Materia de Gestión</t>
  </si>
  <si>
    <t>Alonso de Córdoba 5870 of 522</t>
  </si>
  <si>
    <t>Avda El Bosque Norte 0177 P 13</t>
  </si>
  <si>
    <t>srecabarren@mcc.cl</t>
  </si>
  <si>
    <t>www.mcc.cl</t>
  </si>
  <si>
    <t>89.420.200-9</t>
  </si>
  <si>
    <t>Caupolicán 9241 Of A 6</t>
  </si>
  <si>
    <t>9 89036303 /   9 92375431</t>
  </si>
  <si>
    <t>marcel.lagososorio@mccain.cl / lavenda@mccain.cl</t>
  </si>
  <si>
    <t>www.mccain.cl</t>
  </si>
  <si>
    <t>96.819.600-6</t>
  </si>
  <si>
    <t>Comercialización de Productos Congelados</t>
  </si>
  <si>
    <t>Avda Andrés Bello 2711 P 7</t>
  </si>
  <si>
    <t>81.253.200-6</t>
  </si>
  <si>
    <t>Mcfil S.A</t>
  </si>
  <si>
    <t>Bayona 601 Módulos 1 y 3</t>
  </si>
  <si>
    <t>finanzas@mcfil.cl / ventas@mcfil.cl</t>
  </si>
  <si>
    <t>www.mcfil.cl</t>
  </si>
  <si>
    <t>76.712.590-9</t>
  </si>
  <si>
    <t>Fabricación y Comercialización de Filtros Industriales, Asesorías Técnicas y Gestión</t>
  </si>
  <si>
    <t>Evaristo Lillo 112 P 7</t>
  </si>
  <si>
    <t>226613000 / 226613034</t>
  </si>
  <si>
    <t>angela.gonzalez@mheducation.com</t>
  </si>
  <si>
    <t>89.837.200-6</t>
  </si>
  <si>
    <t>Avda Luis Thayer Ojeda 0115 P 11  Of 1105</t>
  </si>
  <si>
    <t>ventas@mcielectronics.cl</t>
  </si>
  <si>
    <t>www.mci.cl</t>
  </si>
  <si>
    <t>76.269.680-0</t>
  </si>
  <si>
    <t>Importación, Exportación y Comercialización de Equipos Profesionales y Científicos, Servicios, Estudios, Proyectos de Ingeniería</t>
  </si>
  <si>
    <t>Avda Apoquindo 2929 P 20</t>
  </si>
  <si>
    <t>www.mckinsey.com</t>
  </si>
  <si>
    <t>76.153.941-8</t>
  </si>
  <si>
    <t>Avda Apoquindo 3039 P 15</t>
  </si>
  <si>
    <t>secretaria@mclarens.cl</t>
  </si>
  <si>
    <t>www.mclarens.cl</t>
  </si>
  <si>
    <t>78.346.390-3</t>
  </si>
  <si>
    <t>Liquidadores Oficiales de Seguros</t>
  </si>
  <si>
    <t>Panamericana Sur Km 21</t>
  </si>
  <si>
    <t>228573011 / 228573019</t>
  </si>
  <si>
    <t>mcp@constructoras.tie.cl</t>
  </si>
  <si>
    <t>www.mcpchile.cl</t>
  </si>
  <si>
    <t>76.221.200-5</t>
  </si>
  <si>
    <t>Avda Apoquindo 3721 Of 171 P 17</t>
  </si>
  <si>
    <t>contacto@mckaycia.cl</t>
  </si>
  <si>
    <t>www.mckaycia.cl</t>
  </si>
  <si>
    <t>76.043.361-6</t>
  </si>
  <si>
    <t>Camino  Coquimbo 16776 Lote 54 B 2</t>
  </si>
  <si>
    <t>76.453.754-8</t>
  </si>
  <si>
    <t>Arriendo y Venta de Maquinaria</t>
  </si>
  <si>
    <t xml:space="preserve">Mecánica Bacigalupo y Cía Ltda </t>
  </si>
  <si>
    <t>03.12.101-13</t>
  </si>
  <si>
    <t>Avda Andrés Bello 2233, P 11</t>
  </si>
  <si>
    <t>ventas@elecmetal.cl</t>
  </si>
  <si>
    <t>ventas@mec.cl</t>
  </si>
  <si>
    <t>www.me-elecmetal.com</t>
  </si>
  <si>
    <t>90.320.000-6</t>
  </si>
  <si>
    <t>Fundición de Acero</t>
  </si>
  <si>
    <t>IQNET</t>
  </si>
  <si>
    <t>Avda Claudio Arrau 9486</t>
  </si>
  <si>
    <t>www.mec.cl</t>
  </si>
  <si>
    <t>78.225.260-7</t>
  </si>
  <si>
    <t>Fábrica de Artículos Eléctricos, Bodegaje, Arriendo inmuebles, Amoblados</t>
  </si>
  <si>
    <t>Cerro San Luis 9989 Bodega 21</t>
  </si>
  <si>
    <t>comercial@mecalux.cl / recepcion.chile@mecalux.com</t>
  </si>
  <si>
    <t>www.mecalux.com</t>
  </si>
  <si>
    <t>77.146.790-3</t>
  </si>
  <si>
    <t>Fabricación de otros Muebles N.C.P, Incluso Colchones</t>
  </si>
  <si>
    <t>Chacabuco 2184</t>
  </si>
  <si>
    <t>32 2234358</t>
  </si>
  <si>
    <t>maestranza@bacigalupo.cl</t>
  </si>
  <si>
    <t>www.bacigalupo.cl</t>
  </si>
  <si>
    <t>76.427.960-3</t>
  </si>
  <si>
    <t>Maestranza Mecánica</t>
  </si>
  <si>
    <t>Camino Los Pinos 03320</t>
  </si>
  <si>
    <t>226402300 / 226402330</t>
  </si>
  <si>
    <t>contacto@mjm.cl</t>
  </si>
  <si>
    <t>www.mjm.cl</t>
  </si>
  <si>
    <t>96.636.820-9</t>
  </si>
  <si>
    <t>Sistema de Portaconductores Eléctricos, Celdas, Salas Eléctricas, Estructuras Metálicas y Servicios</t>
  </si>
  <si>
    <t>Avda Vicuña Mackenna 1509</t>
  </si>
  <si>
    <t>venta@mecanicaplastica.cl</t>
  </si>
  <si>
    <t>www.mecanicaplastica.cl</t>
  </si>
  <si>
    <t>83.048.600-3</t>
  </si>
  <si>
    <t>Mecanizados, Inyección de Repuestos Plásticos</t>
  </si>
  <si>
    <t>Incontec</t>
  </si>
  <si>
    <t>Mediterranean Shipping Company           ( Chile ) S.A</t>
  </si>
  <si>
    <t>Francisco Pizarro 2178</t>
  </si>
  <si>
    <t>ventas@medel.cl</t>
  </si>
  <si>
    <t>www.medel.cl</t>
  </si>
  <si>
    <t>88.606.000-9</t>
  </si>
  <si>
    <t>Publicidad Camnera</t>
  </si>
  <si>
    <t>Avda Pedro de Valdivia 1215 Of 201</t>
  </si>
  <si>
    <t>76.808.030-5</t>
  </si>
  <si>
    <t>www.mediastre.am</t>
  </si>
  <si>
    <t>Nueva Andrés Bello 1940</t>
  </si>
  <si>
    <t>contactenoc@mintlab.cl</t>
  </si>
  <si>
    <t>www.mintlab.cl</t>
  </si>
  <si>
    <t>96.581.370-5</t>
  </si>
  <si>
    <t>Avda Vicuña Mackenna Poniente 10477</t>
  </si>
  <si>
    <t>info@policenter.cl</t>
  </si>
  <si>
    <t>www.policenter.cl</t>
  </si>
  <si>
    <t>96.759.190-4</t>
  </si>
  <si>
    <t>Avda Isidora Goyenechea 3120 P 5, 6 y 7</t>
  </si>
  <si>
    <t>ricardo.rodriguez@msc.com</t>
  </si>
  <si>
    <t>www.mscchile.cl</t>
  </si>
  <si>
    <t>www.megamuebles.cl</t>
  </si>
  <si>
    <t>96.707.720-8</t>
  </si>
  <si>
    <t>San Expedito 750, Parque Industrial Jardines del Sur</t>
  </si>
  <si>
    <t>info@mee.cl</t>
  </si>
  <si>
    <t>www.mee.cl</t>
  </si>
  <si>
    <t>77.144.710-4</t>
  </si>
  <si>
    <t>Avda Américo Vespucio 1001</t>
  </si>
  <si>
    <t>www.megaarchivos.cl</t>
  </si>
  <si>
    <t>76.138.547-K</t>
  </si>
  <si>
    <t>Almacenaje de Documentación</t>
  </si>
  <si>
    <t>ISO 9001: - ISO 27001: 2005</t>
  </si>
  <si>
    <t>Avda Vicuña Mackenna 2305</t>
  </si>
  <si>
    <t>224317500 / 224317501</t>
  </si>
  <si>
    <t>www.megalux.cl</t>
  </si>
  <si>
    <t>76.249.448-5</t>
  </si>
  <si>
    <t>Amador Neghme 02749</t>
  </si>
  <si>
    <t>225962321 / 225962250</t>
  </si>
  <si>
    <t>contacto@megamuebles.cl</t>
  </si>
  <si>
    <t>78.606.820-7</t>
  </si>
  <si>
    <t>Fábrica de Muebles y Accesorios Metalúrgicos</t>
  </si>
  <si>
    <t>Chiloe 3063</t>
  </si>
  <si>
    <t>www.megaplast.cl</t>
  </si>
  <si>
    <t>78.191.830-K</t>
  </si>
  <si>
    <t>Fabricación de Productos Plásticos</t>
  </si>
  <si>
    <t>Avda Pedro Fontova 6650</t>
  </si>
  <si>
    <t>224256510 / 224256000</t>
  </si>
  <si>
    <t>www.megasalud.cl</t>
  </si>
  <si>
    <t>96.942.400-2</t>
  </si>
  <si>
    <t>Establecimiento Medico de Atención Ambulatoria ( cetros Médicos)</t>
  </si>
  <si>
    <t>Espoz 3150 Of 401</t>
  </si>
  <si>
    <t>76.177.760-2</t>
  </si>
  <si>
    <t>Avda Pedro de Valdivia 555 P 9</t>
  </si>
  <si>
    <t>223724400 / 223724300</t>
  </si>
  <si>
    <t>recepcion@mekano.com</t>
  </si>
  <si>
    <t>www.mekano.com</t>
  </si>
  <si>
    <t>96.574.950-0</t>
  </si>
  <si>
    <t>Consultoría en Informática</t>
  </si>
  <si>
    <t>Los Abedules #079</t>
  </si>
  <si>
    <t>ventas@lapesca.cl</t>
  </si>
  <si>
    <t>www.lapesca.cl / www.mekis.cl</t>
  </si>
  <si>
    <t>76.294.040-K</t>
  </si>
  <si>
    <t>Compra Vta., Imp,y Exp., de Productos del Mar y Vta. Alimentos Varios, Vta de Bebidas Alcohólicas- Dist. , Comerc., e Imp., de Bañeras, Equipos de Piscinas, Accesorios de Baño, SPA</t>
  </si>
  <si>
    <t>Esmeralda 1458</t>
  </si>
  <si>
    <t>rene@melalimentos.cl / mxime@melalimentos.cl</t>
  </si>
  <si>
    <t>www.melalimentos.cl</t>
  </si>
  <si>
    <t>76.415.505-K</t>
  </si>
  <si>
    <t>Producción, Elaboración, Distribución , Comercialización de Productos Alimenticios, Mermeladas, Masas Horneadas</t>
  </si>
  <si>
    <t>Victor Manuel 1672</t>
  </si>
  <si>
    <t>www.mellafeysalas.cl</t>
  </si>
  <si>
    <t>76.511.406-3</t>
  </si>
  <si>
    <t>Importación y Distribución de Artículos Electrónicos, Equipamiento de Oficinas, Equipos para Retail, Integración de Servicios Computacionales</t>
  </si>
  <si>
    <t>Camino a Lonquén 11620</t>
  </si>
  <si>
    <t>orieta.sanchez@melonaridos.cl</t>
  </si>
  <si>
    <t>www.melon.cl</t>
  </si>
  <si>
    <t>78.465.110-K</t>
  </si>
  <si>
    <t>Comercialización y Extracción de Aridos</t>
  </si>
  <si>
    <t>Avda La Divisa 0400</t>
  </si>
  <si>
    <t>comunicaciones@melon.cl</t>
  </si>
  <si>
    <t>www.melon.cl - www.melon.cl/contacto/consultas/</t>
  </si>
  <si>
    <t>93.248.000-K</t>
  </si>
  <si>
    <t>Elaboración y Comercialización de Hormigón</t>
  </si>
  <si>
    <t>Avda Ochagavía 11491</t>
  </si>
  <si>
    <t>www.mercapapel.cl</t>
  </si>
  <si>
    <t>96.636.590-0</t>
  </si>
  <si>
    <t>Morteros Predosificados</t>
  </si>
  <si>
    <t>Avda Isidora Goyenechea 2800 P 13</t>
  </si>
  <si>
    <t>76.109.779-2</t>
  </si>
  <si>
    <t>Productor y Comercializador de Cemento</t>
  </si>
  <si>
    <t>Avda Apoquindo 4800 Torre 2 P 21</t>
  </si>
  <si>
    <t>www.portalinmobiliario.com</t>
  </si>
  <si>
    <t>76.352.109-5</t>
  </si>
  <si>
    <t>Desarrollo de Software, Servicios de Internet y Capacitación</t>
  </si>
  <si>
    <t>La Divisa 0359</t>
  </si>
  <si>
    <t>229643580 / 229643581</t>
  </si>
  <si>
    <t>smunoz@thebag.cl / ventas@thebag.cl</t>
  </si>
  <si>
    <t>79.768.410-4</t>
  </si>
  <si>
    <t>Fábrica de Artículos Plásticos</t>
  </si>
  <si>
    <t>Juan Vicuña 1345</t>
  </si>
  <si>
    <t>225513234 / 225567953</t>
  </si>
  <si>
    <t xml:space="preserve">ventas@mercapapel.cl </t>
  </si>
  <si>
    <t>96.638.960-5</t>
  </si>
  <si>
    <t>Distribuidora de Papeles y Sobres</t>
  </si>
  <si>
    <t>Avda Américo Vespucio Sur 100 Of 401</t>
  </si>
  <si>
    <t>yesenia.ramirez@mercer.com/ jessie.cabrices@mercer.com</t>
  </si>
  <si>
    <t>www.mercer.cl / www.mercermarshbeneficios.cl</t>
  </si>
  <si>
    <t>78.723.930-7</t>
  </si>
  <si>
    <t>Actividad de Asesoramiento Empresarial y en Materia de Gestión</t>
  </si>
  <si>
    <t>Francisco de Paula 1981</t>
  </si>
  <si>
    <t>223400000 / 800 340200</t>
  </si>
  <si>
    <t>mqch@merckgroup.com</t>
  </si>
  <si>
    <t>www.merck.cl / www.sigmaaldrich.com / www.merckmillipore.com</t>
  </si>
  <si>
    <t>80.621.200-8</t>
  </si>
  <si>
    <t>Laboratorio Farmacéutico y Comercialización de Productos Químicos</t>
  </si>
  <si>
    <t>ISO 9001: 2015- ISO 14001: 2015- ISO 22000: 2005</t>
  </si>
  <si>
    <t>DQS- BVC</t>
  </si>
  <si>
    <t>Avda Luis Thayer Ojeda 0115 Of 703</t>
  </si>
  <si>
    <t>comex@mercofrut.com / mercofrut@mercofrut.tie.cl</t>
  </si>
  <si>
    <t>www.mercofrut.com</t>
  </si>
  <si>
    <t>96.604.260-5</t>
  </si>
  <si>
    <t>Comercializadora de Productos Agrícolas y Derivados</t>
  </si>
  <si>
    <t>Ruta 5 Sur 983 Km 35</t>
  </si>
  <si>
    <t>228211415 / 228221217</t>
  </si>
  <si>
    <t>ventas@mickelsen.cl / info@mickelsen.cl</t>
  </si>
  <si>
    <t>www.mickelsen.cl</t>
  </si>
  <si>
    <t>77.903.630-8</t>
  </si>
  <si>
    <t>Agroindustria, Fabricación de Mermeladas y Conservas</t>
  </si>
  <si>
    <t>Avda Apoquindo 2827 P 9</t>
  </si>
  <si>
    <t>loreto.orellano@balm.com</t>
  </si>
  <si>
    <t>80.993.900-6</t>
  </si>
  <si>
    <t>Bombero Ramón Cornejo Nuñez 0329-0349</t>
  </si>
  <si>
    <t>recepcion@metaproducciones.cl</t>
  </si>
  <si>
    <t>www.metaproducciones.cl</t>
  </si>
  <si>
    <t>76.792.060-1</t>
  </si>
  <si>
    <t>Producción de Eventos Deportivos</t>
  </si>
  <si>
    <t>Miguel Socías 85</t>
  </si>
  <si>
    <t>225572963 / 225571575 / 225382982</t>
  </si>
  <si>
    <t>metacol@manquehue.net / metacol@metacol.cl</t>
  </si>
  <si>
    <t>www.metacol.cl</t>
  </si>
  <si>
    <t>80.485.000-7</t>
  </si>
  <si>
    <t>Industria de Productos Químicos, Oxido de Zinc, Ferrodin ( Antioxidante y Anticorrosivo )</t>
  </si>
  <si>
    <t>Cóndor 750</t>
  </si>
  <si>
    <t>metacom@metacom.cl / contacto@metacom.cl</t>
  </si>
  <si>
    <t>www.metacom.cl</t>
  </si>
  <si>
    <t>79.521.910-2</t>
  </si>
  <si>
    <t>Suministros, Comercializadora y Redes de Componentes Industriales</t>
  </si>
  <si>
    <t>Andrés de Fuenzalida 147</t>
  </si>
  <si>
    <t>recepcion@metacontrol.cl</t>
  </si>
  <si>
    <t>www.metacontrol.cl</t>
  </si>
  <si>
    <t>89.233.400-5</t>
  </si>
  <si>
    <t xml:space="preserve">Las Encinas 860 </t>
  </si>
  <si>
    <t>pcaceres@metalamerica.cl / jmoral@metalamerica.cl</t>
  </si>
  <si>
    <t>www.metalamerica.cl</t>
  </si>
  <si>
    <t>96.758.200-K</t>
  </si>
  <si>
    <t>Fábrica de Bañeras de Acero</t>
  </si>
  <si>
    <t xml:space="preserve">Camino Santa Inés s/n </t>
  </si>
  <si>
    <t>228551486/ 228551789</t>
  </si>
  <si>
    <t>contacto@metalbras.cl</t>
  </si>
  <si>
    <t>www.metalbras.cl</t>
  </si>
  <si>
    <t>79.827.160-1</t>
  </si>
  <si>
    <t>Fundición de Metales no Ferrosos</t>
  </si>
  <si>
    <t>Napoleón 3565 P 2 Of 202</t>
  </si>
  <si>
    <t>228571936 / 228571308</t>
  </si>
  <si>
    <t>www.metalfort.com</t>
  </si>
  <si>
    <t>gerencia@metalfort.com</t>
  </si>
  <si>
    <t>76.917.580-6</t>
  </si>
  <si>
    <t>Estructuras Metálicas y Construcción; Ingeniería y Obras Civiles</t>
  </si>
  <si>
    <t>Los Manzanos 2794</t>
  </si>
  <si>
    <t>metalhsa@entelchile.net</t>
  </si>
  <si>
    <t>www.metalhsa.cl</t>
  </si>
  <si>
    <t>96.715.980-8</t>
  </si>
  <si>
    <t>Carretera Gral San Martín 16500 Sitios 15-14</t>
  </si>
  <si>
    <t>andritec@andritec.cl</t>
  </si>
  <si>
    <t>www.andritec.cl</t>
  </si>
  <si>
    <t>77.461.520-2</t>
  </si>
  <si>
    <t>Santiago Concha 1673</t>
  </si>
  <si>
    <t>info@multimet.com</t>
  </si>
  <si>
    <t>www.multimet.com</t>
  </si>
  <si>
    <t>79.672.350-5</t>
  </si>
  <si>
    <t>Mirador 1760</t>
  </si>
  <si>
    <t>m.ignacia@metalcollio.com / wcollio@metalcollio.com</t>
  </si>
  <si>
    <t>77.911.280-2</t>
  </si>
  <si>
    <t>Coronel Alvarado 2710</t>
  </si>
  <si>
    <t>228134725 / 228134728</t>
  </si>
  <si>
    <t>ventas@gal.cl</t>
  </si>
  <si>
    <t>www.gal.cl</t>
  </si>
  <si>
    <t>76.471.109-2</t>
  </si>
  <si>
    <t>Fábrica de Pernos</t>
  </si>
  <si>
    <t>Avda Santa Rosa 4000</t>
  </si>
  <si>
    <t>maestranza@sinsay.cl</t>
  </si>
  <si>
    <t>www.sinsay.cl</t>
  </si>
  <si>
    <t>77.578.970-0</t>
  </si>
  <si>
    <t>Mecánica Industrial</t>
  </si>
  <si>
    <t xml:space="preserve">Metalquim Ltda  </t>
  </si>
  <si>
    <t>Ruta F 30 E Km 1 N° 11</t>
  </si>
  <si>
    <t>Quintero</t>
  </si>
  <si>
    <t>229382670 /    9 94990248</t>
  </si>
  <si>
    <t>www.metalquim.com</t>
  </si>
  <si>
    <t>78.900.910-4</t>
  </si>
  <si>
    <t>Ingeniería de Procesos</t>
  </si>
  <si>
    <t>Pedro Antonio González 3835</t>
  </si>
  <si>
    <t>226838908 / 226834420</t>
  </si>
  <si>
    <t>clavel@clavel.cl</t>
  </si>
  <si>
    <t>www.clavel.cl</t>
  </si>
  <si>
    <t>89.349.300-K</t>
  </si>
  <si>
    <t xml:space="preserve">Metalúrgica Puerto Caldera S.A </t>
  </si>
  <si>
    <t xml:space="preserve">Metalúrgica Hund Ltda. </t>
  </si>
  <si>
    <t>Huérfanos 1160 Of 1113</t>
  </si>
  <si>
    <t>gerencia@fat.cl</t>
  </si>
  <si>
    <t>www.fat.cl</t>
  </si>
  <si>
    <t>84.361.600-3</t>
  </si>
  <si>
    <t>Fabricación de Estructuras</t>
  </si>
  <si>
    <t>Volcán Tronador 400, Parque Industrial Lo Boza</t>
  </si>
  <si>
    <t>info@anclajes.cl</t>
  </si>
  <si>
    <t>www.anclajes.cl</t>
  </si>
  <si>
    <t>78.872.670-8</t>
  </si>
  <si>
    <t>Manufacturas Metalúrgicas</t>
  </si>
  <si>
    <t>Panameriana Sur Km 688</t>
  </si>
  <si>
    <t>45 2381009</t>
  </si>
  <si>
    <t>administracion@hund.cl</t>
  </si>
  <si>
    <t>www.hund.cl</t>
  </si>
  <si>
    <t>78.102.170-9</t>
  </si>
  <si>
    <t>Fabricación y Reparación de Maquinarias Agrícolas y Ventas de Vehículos Motorizados</t>
  </si>
  <si>
    <t>Quepe</t>
  </si>
  <si>
    <t>Los Herreros 8582</t>
  </si>
  <si>
    <t>mit@mit.cl</t>
  </si>
  <si>
    <t>www.mit.cl</t>
  </si>
  <si>
    <t>88.600.100-2</t>
  </si>
  <si>
    <t>Avda El Trabajo 2727</t>
  </si>
  <si>
    <t>226234259 / 226234899</t>
  </si>
  <si>
    <t>hlavin@metalurgicalavin.cl</t>
  </si>
  <si>
    <t>www.metalurgicalavin.cl</t>
  </si>
  <si>
    <t>96.616.750-5</t>
  </si>
  <si>
    <t>Fabricación de Piezas, Estructuras Metálicas, Galvanización</t>
  </si>
  <si>
    <t>Cordillera 251</t>
  </si>
  <si>
    <t>metalurgica@mettal.cl</t>
  </si>
  <si>
    <t>www.mettal.cl</t>
  </si>
  <si>
    <t>86.102.600-0</t>
  </si>
  <si>
    <t>Fabricación de Estructuras Metálicas</t>
  </si>
  <si>
    <t>Diego de Almeyda 905</t>
  </si>
  <si>
    <t>52 2525680</t>
  </si>
  <si>
    <t>metalurgica@mpcsa.cl</t>
  </si>
  <si>
    <t>www.mpcsa.cl</t>
  </si>
  <si>
    <t>96.795.410-1</t>
  </si>
  <si>
    <t>Calle Melipilla 3609</t>
  </si>
  <si>
    <t>226831024 / 226831018</t>
  </si>
  <si>
    <t>segaltda@hotmail.com</t>
  </si>
  <si>
    <t>www.sega-ltda.cl</t>
  </si>
  <si>
    <t>87.703.800-9</t>
  </si>
  <si>
    <t>Proyectos y Trabajos Metalúrgicos</t>
  </si>
  <si>
    <t>Las Violetas 5926</t>
  </si>
  <si>
    <t>cquinta@metsud.cl</t>
  </si>
  <si>
    <t>www.metsud.cl</t>
  </si>
  <si>
    <t>92.912.000-0</t>
  </si>
  <si>
    <t>Fabricación de Discos e Implementos Agrícolas</t>
  </si>
  <si>
    <t>Avda Padre Alberto Hurtado 1974</t>
  </si>
  <si>
    <t>tseelmann@wintersa.cl</t>
  </si>
  <si>
    <t>93.155.000-4</t>
  </si>
  <si>
    <t>Longitudinal Sur Km 43 1/2, Parcela 251</t>
  </si>
  <si>
    <t>info@silcosil.cl</t>
  </si>
  <si>
    <t>www.silcosil.cl</t>
  </si>
  <si>
    <t>79.909.150-K</t>
  </si>
  <si>
    <t>Fabrica de Muebles</t>
  </si>
  <si>
    <t xml:space="preserve">Metalval Ltda </t>
  </si>
  <si>
    <t>Avda El Parque 275, Barrio Industrial Concón</t>
  </si>
  <si>
    <t>32 2817639 / 32 2817668</t>
  </si>
  <si>
    <t>metalval@metalval.cl</t>
  </si>
  <si>
    <t>www.metalval.cl</t>
  </si>
  <si>
    <t>79.641.400-6</t>
  </si>
  <si>
    <t>Fabricación, Importación, Representación y Distribución de Materiales de Construcción</t>
  </si>
  <si>
    <t>Avda Nueva industria 200</t>
  </si>
  <si>
    <t>info@metecno.cl</t>
  </si>
  <si>
    <t>www.metecno.cl</t>
  </si>
  <si>
    <t>99.500.750-9</t>
  </si>
  <si>
    <t>Fabricación de Planchas y Cubiertas Metálicas Aislantes</t>
  </si>
  <si>
    <t>Rina Ibaria</t>
  </si>
  <si>
    <t>Rosario Norte 100 Of 602</t>
  </si>
  <si>
    <t>www.methanex.com</t>
  </si>
  <si>
    <t>76.030.472-7</t>
  </si>
  <si>
    <t>Fabricación, Producción, Comercialización y Distribución de Sustancias Químicas Básicas</t>
  </si>
  <si>
    <t>Agustinas 640 P 13</t>
  </si>
  <si>
    <t>228263300 / 228263678</t>
  </si>
  <si>
    <t>www.metlife.cl</t>
  </si>
  <si>
    <t>77.647.060-0</t>
  </si>
  <si>
    <t>Sociedad de Inversión y Rentista de Capitales Mobiliarios en General</t>
  </si>
  <si>
    <t xml:space="preserve">Agustinas 640 </t>
  </si>
  <si>
    <t>99.289.000-2</t>
  </si>
  <si>
    <t>Avda Américo Vespucio 01220</t>
  </si>
  <si>
    <t>anally@jahuel.cl</t>
  </si>
  <si>
    <t>www.matrain.cl</t>
  </si>
  <si>
    <t>78.470.400-9</t>
  </si>
  <si>
    <t>Fabricación y Reparación de Cilindros de Gas</t>
  </si>
  <si>
    <t>ISO 9001: 2007</t>
  </si>
  <si>
    <t>Nueva Tajamar 555 Of 1501</t>
  </si>
  <si>
    <t>contacto@metricarts.com</t>
  </si>
  <si>
    <t>www.metricarts.com</t>
  </si>
  <si>
    <t>76.826.610-7</t>
  </si>
  <si>
    <t>Asesorías en ingeniería</t>
  </si>
  <si>
    <t xml:space="preserve">Metro Regional Valparaíso S.A </t>
  </si>
  <si>
    <t>Viana 1685</t>
  </si>
  <si>
    <t>32 2527500</t>
  </si>
  <si>
    <t>www.metro.valparaiso.cl</t>
  </si>
  <si>
    <t>96.766.340-9</t>
  </si>
  <si>
    <t>Transporte Ferroiario</t>
  </si>
  <si>
    <t>Avda Lib. Bernardo O´Higgins 1414</t>
  </si>
  <si>
    <t>229372000 / 229373000</t>
  </si>
  <si>
    <t>www.metro.cl</t>
  </si>
  <si>
    <t>www.metrogas.cl</t>
  </si>
  <si>
    <t>61.219.000-3</t>
  </si>
  <si>
    <t>Transporte de Pasajeros</t>
  </si>
  <si>
    <t>El Regidor 54</t>
  </si>
  <si>
    <t>600 3378000</t>
  </si>
  <si>
    <t>96.722.460-K</t>
  </si>
  <si>
    <t>Distribución y Comercialización de Gas, Petróleo y otros Combustibles</t>
  </si>
  <si>
    <t>Cerro El Plomo 5680 P 17</t>
  </si>
  <si>
    <t>minerals.marketing.cl@metso.com / minerals.ventas.cl@metso.com</t>
  </si>
  <si>
    <t>www.metso.com.es</t>
  </si>
  <si>
    <t>93.077.000-0</t>
  </si>
  <si>
    <t>Comercialización de Equipos y Servicios para la Minería y Manufactura de Goma, Servicios de Mantenimiento, Asistencia Técnica y Capacitación</t>
  </si>
  <si>
    <t>ISO 9001: 2015- OHSAS 18001: 2007- ISO 14001: 2015</t>
  </si>
  <si>
    <t>DNV- IAF</t>
  </si>
  <si>
    <t>Magdalena 181 P 16- El Golf</t>
  </si>
  <si>
    <t>ainaraormazabal@michaelpage.cl / monicaparedes@michaelpage.cl</t>
  </si>
  <si>
    <t>www.michaelpage.cl</t>
  </si>
  <si>
    <t>76.110.319-9</t>
  </si>
  <si>
    <t>Reclutamiento y Selección de Personal</t>
  </si>
  <si>
    <t>Luis Carrera 1131</t>
  </si>
  <si>
    <t>www.michelin.cl</t>
  </si>
  <si>
    <t>86.020.700-1</t>
  </si>
  <si>
    <t>Importación y Distribución de Neumáticos</t>
  </si>
  <si>
    <t>Avda Departamental 400</t>
  </si>
  <si>
    <t>microbal@microbal.cl</t>
  </si>
  <si>
    <t>www.microbal.cl</t>
  </si>
  <si>
    <t>96.634.540-3</t>
  </si>
  <si>
    <t>Fábrica de Baldosas</t>
  </si>
  <si>
    <t>Camino del Cerro 5154</t>
  </si>
  <si>
    <t>contacto@microgeo.cl</t>
  </si>
  <si>
    <t>www.microgeo.cl</t>
  </si>
  <si>
    <t>88.579.800-4</t>
  </si>
  <si>
    <t>Distribución de Hardware, Software y Suministros para la ingeniería, Impresión Gráfica, Geodesia, Topografía</t>
  </si>
  <si>
    <t>Antonia López de Bello 172 P 7 Of 702</t>
  </si>
  <si>
    <t>ffernandez@micrologica.cl</t>
  </si>
  <si>
    <t>www.micrologica.cl</t>
  </si>
  <si>
    <t>88.579.400-9</t>
  </si>
  <si>
    <t>Ingeniería Electrónica</t>
  </si>
  <si>
    <t>Coquimbo 1459</t>
  </si>
  <si>
    <t>micropack@micropack.cl / micropack.micropack@gmail.com</t>
  </si>
  <si>
    <t>www.micropack.cl</t>
  </si>
  <si>
    <t>79.901.200-6</t>
  </si>
  <si>
    <t>Servicios Gráficos- Termolaminado Brillante y Mate- Laminación con Polipropileno Brillante y Mate</t>
  </si>
  <si>
    <t>Avda Vitacura 6844</t>
  </si>
  <si>
    <t>www.microsoft.com</t>
  </si>
  <si>
    <t>96.633.760-5</t>
  </si>
  <si>
    <t>Promoción y Comercialización de Software</t>
  </si>
  <si>
    <t>José Mguel de la Barra 536 P 3,5 y 7</t>
  </si>
  <si>
    <t>ppinto@microsystem.cl / lcontreras@microsystem.cl</t>
  </si>
  <si>
    <t>www.microsystem.cl</t>
  </si>
  <si>
    <t>94.099.000-9</t>
  </si>
  <si>
    <t>Servicios de Procesamiento Documental, y Comercialización de Equipos</t>
  </si>
  <si>
    <t>ISO 9001: 2008- ISO 27001</t>
  </si>
  <si>
    <t>Salar Ascotán 1281, Parque Industrial ENEA</t>
  </si>
  <si>
    <t>micro@micro.cl</t>
  </si>
  <si>
    <t>www.micro.cl</t>
  </si>
  <si>
    <t>96.532.730-4</t>
  </si>
  <si>
    <t>Importadora Comercial de Insumos Industriales de Ing. y  Mantención</t>
  </si>
  <si>
    <t>Fidel Oteíza1956 P 14</t>
  </si>
  <si>
    <t>algamar@algasmarinas.cl / mdepolo@algasmarinas.cl</t>
  </si>
  <si>
    <t>91.672.000-9</t>
  </si>
  <si>
    <t>Import., Export., y Representaciones</t>
  </si>
  <si>
    <t>Avda José Miguel Carrera 9626</t>
  </si>
  <si>
    <t>canale10@gmail.com / canale1@gmail.com</t>
  </si>
  <si>
    <t>www.cordeles.cl / www.biomass.cl</t>
  </si>
  <si>
    <t>84.910.400-4</t>
  </si>
  <si>
    <t>Fábrica de Cordeles</t>
  </si>
  <si>
    <t xml:space="preserve">Miguel Maritano Industria de Jabones S.A </t>
  </si>
  <si>
    <t xml:space="preserve">Milán Fabjanovic y Cía Ltda </t>
  </si>
  <si>
    <t>José Miguel Pérez 4459</t>
  </si>
  <si>
    <t>227731512 / 227732295</t>
  </si>
  <si>
    <t>sotozambon@sotozambon.cl / rflores@sotozambon.cl</t>
  </si>
  <si>
    <t>www.sotozambon.cl</t>
  </si>
  <si>
    <t>82.409.300-8</t>
  </si>
  <si>
    <t>Fábrica de Muebles Escolares, Accesorios y Artículos de Plástico</t>
  </si>
  <si>
    <t>Avda Colorado 661, Parque Industrial Aeropuerto</t>
  </si>
  <si>
    <t>227392461 / 227391572</t>
  </si>
  <si>
    <t>www.milchemicalspecialities.com</t>
  </si>
  <si>
    <t>79.756.920-8</t>
  </si>
  <si>
    <t>Comercialización, Importación y Exportación de Productos Químicos y Derivados</t>
  </si>
  <si>
    <t>Tucapel 1391</t>
  </si>
  <si>
    <t>41 2106186 / 41 2106184</t>
  </si>
  <si>
    <t>administracion@mfabjanovic.cl / contacto@mfabjanovic.cl</t>
  </si>
  <si>
    <t>www.milanfabjanovic.cl</t>
  </si>
  <si>
    <t>81.548.400-2</t>
  </si>
  <si>
    <t>Importación, Fabricación y Distribución de Pernos</t>
  </si>
  <si>
    <t>Juliet 2194</t>
  </si>
  <si>
    <t>millantue@millantue.cl</t>
  </si>
  <si>
    <t>www.millantue.cl</t>
  </si>
  <si>
    <t>86.654.600-2</t>
  </si>
  <si>
    <t>Juan Antonio Ríos 801</t>
  </si>
  <si>
    <t>41 2567000</t>
  </si>
  <si>
    <t>recepcionthno@maritano.cl</t>
  </si>
  <si>
    <t>www.maritano.cl</t>
  </si>
  <si>
    <t>92.956.000-0</t>
  </si>
  <si>
    <t>Industria de Jabones y Refinación de Aceites</t>
  </si>
  <si>
    <t xml:space="preserve">Minera Escondida </t>
  </si>
  <si>
    <t xml:space="preserve">Minera Catamutun S.A </t>
  </si>
  <si>
    <t>Avda Alcalde Carlos Valdovinos 590</t>
  </si>
  <si>
    <t>mimet@mimet.cl</t>
  </si>
  <si>
    <t>minco@minco.cl</t>
  </si>
  <si>
    <t>www.mimet.cl</t>
  </si>
  <si>
    <t>93.530.000-6</t>
  </si>
  <si>
    <t>ISO 9001: 2008- ISO 14001: 2004- OHSAS 18001: 2016</t>
  </si>
  <si>
    <t>El Totoral 851, Buenaventura</t>
  </si>
  <si>
    <t>227335248 / 227335286</t>
  </si>
  <si>
    <t>www.minco.cl</t>
  </si>
  <si>
    <t>96.959.180-4</t>
  </si>
  <si>
    <t>Servico y Venta de Plantas de Trituración y Maquinaria Minera y Construcción</t>
  </si>
  <si>
    <t>Vicuña Cifuentes 2209</t>
  </si>
  <si>
    <t>carlos.martinez@mindshareworld.com</t>
  </si>
  <si>
    <t>www.mindshareworld.com</t>
  </si>
  <si>
    <t>96.936.630-4</t>
  </si>
  <si>
    <t>Domingo Arteaga 276</t>
  </si>
  <si>
    <t>ventas@mindugar.cl</t>
  </si>
  <si>
    <t>www.mindugar.cl</t>
  </si>
  <si>
    <t>96.588.890-K</t>
  </si>
  <si>
    <t>Ingeniería Construcción y Proyectos Industriales</t>
  </si>
  <si>
    <t>Arturo Prat 565</t>
  </si>
  <si>
    <t>64 2322701</t>
  </si>
  <si>
    <t>64 2322393</t>
  </si>
  <si>
    <t>egantz@catamutun.com / guidobarria@catamutun.com</t>
  </si>
  <si>
    <t>www.catamutun.com</t>
  </si>
  <si>
    <t>96.774.610-K</t>
  </si>
  <si>
    <t>Mayorista en Minerales</t>
  </si>
  <si>
    <t>Avda Providencia 1650 Of 1707</t>
  </si>
  <si>
    <t>info@geometal.cl</t>
  </si>
  <si>
    <t>79.885.650-2</t>
  </si>
  <si>
    <t>Avda De la Minería 501</t>
  </si>
  <si>
    <t>55 2201177</t>
  </si>
  <si>
    <t>www.bhpbilliton.com</t>
  </si>
  <si>
    <t>79.587.210-8</t>
  </si>
  <si>
    <t>Explotación de Otras Minas y Canteras</t>
  </si>
  <si>
    <t>ERM Certification and Verification</t>
  </si>
  <si>
    <t>Cerro Colorado 5240 P 9 Of A Torre ll</t>
  </si>
  <si>
    <t>pamela.maldonado@yamana.com</t>
  </si>
  <si>
    <t>www.yamanagold.com</t>
  </si>
  <si>
    <t>76.591.160-5</t>
  </si>
  <si>
    <t xml:space="preserve">Minera Valle Central S.A </t>
  </si>
  <si>
    <t>Minera Tongoy SpA</t>
  </si>
  <si>
    <t xml:space="preserve">Minera Melón S.A </t>
  </si>
  <si>
    <t>www.fcx.com</t>
  </si>
  <si>
    <t>78.273.180-7</t>
  </si>
  <si>
    <t>Avda Apoquindo 3885 Of 1401</t>
  </si>
  <si>
    <t>223688300 / 223688321</t>
  </si>
  <si>
    <t>cenizas@cenizas.cl</t>
  </si>
  <si>
    <t>www.cenizas.cl</t>
  </si>
  <si>
    <t>79.963.260-8</t>
  </si>
  <si>
    <t>Avda Apoquindo 4001 P 18</t>
  </si>
  <si>
    <t>96.790.240-3</t>
  </si>
  <si>
    <t>Avda Pedro de Valdivia 98</t>
  </si>
  <si>
    <t>33 2295020</t>
  </si>
  <si>
    <t>76.163.321-K</t>
  </si>
  <si>
    <t>Mina Santa Sofía del 1 al  20, Estancia El Tangue</t>
  </si>
  <si>
    <t>51 2555048 / 51 2326120</t>
  </si>
  <si>
    <t>cvasquez67@gmail.com</t>
  </si>
  <si>
    <t>www.mineratongoy.cl</t>
  </si>
  <si>
    <t>76.359.935-3</t>
  </si>
  <si>
    <t>Rosario Norte 100 P 17</t>
  </si>
  <si>
    <t>Minera Trucco SpA</t>
  </si>
  <si>
    <t>Avda Santa Rosa 5860</t>
  </si>
  <si>
    <t>mineratrucco@vtr.net</t>
  </si>
  <si>
    <t>www.mineratrucco.cl</t>
  </si>
  <si>
    <t>78.186.160-K</t>
  </si>
  <si>
    <t>Colihues Km 13</t>
  </si>
  <si>
    <t>Requínoa</t>
  </si>
  <si>
    <t>72 2330100</t>
  </si>
  <si>
    <t>73 2330140</t>
  </si>
  <si>
    <t>info@mineravallecentral.cl</t>
  </si>
  <si>
    <t>www.mineravallecentral.cl</t>
  </si>
  <si>
    <t>96.595.400-7</t>
  </si>
  <si>
    <t>Tratamiento de Concentrado de Cobre y Molibdeno</t>
  </si>
  <si>
    <t>www.minera.cl</t>
  </si>
  <si>
    <t>90.412.000-6</t>
  </si>
  <si>
    <t>Sociedad de Invesión Rentista de Capitales Mobiliarios</t>
  </si>
  <si>
    <t>Bilbao 2894</t>
  </si>
  <si>
    <t>224350770 / 224350771</t>
  </si>
  <si>
    <t>mirosolar@mirosolar.cl</t>
  </si>
  <si>
    <t>mobeli@mobeli.cl</t>
  </si>
  <si>
    <t>www.mirosolar.cl</t>
  </si>
  <si>
    <t>99.595.210-6</t>
  </si>
  <si>
    <t>Avda Presidente Kennedy Lateral 6660 P 3</t>
  </si>
  <si>
    <t>contacto@mirsrobotic.com</t>
  </si>
  <si>
    <t>76.869.100-2</t>
  </si>
  <si>
    <t>Otras Actividades Empresariales</t>
  </si>
  <si>
    <t>Avda Andrés Bello 2711 P 10</t>
  </si>
  <si>
    <t>www.mitsui.com</t>
  </si>
  <si>
    <t>82.445.600-3</t>
  </si>
  <si>
    <t>Importadores, Exportadores y Actos de Comercio en General</t>
  </si>
  <si>
    <t>www.mirsrobotic.com</t>
  </si>
  <si>
    <t>Avda Príncipe de Gales 5921 Of 1701</t>
  </si>
  <si>
    <t>soluciones@mks.cl</t>
  </si>
  <si>
    <t>www.mks.cl</t>
  </si>
  <si>
    <t>96.670.540-K</t>
  </si>
  <si>
    <t>Comercialización y Exportación de Servicios, Repuestos, Mantención,Arriendo y Accesorios de Equipos de Comunicación y Electrónicos</t>
  </si>
  <si>
    <t>Avda Américo Vespucio Norte 1561 P 7</t>
  </si>
  <si>
    <t>www.mitsubishi-motors.cl</t>
  </si>
  <si>
    <t>96.364.000-5</t>
  </si>
  <si>
    <t>Importadora y Distribuidora de Vehículos y Servicios</t>
  </si>
  <si>
    <t>Edison 4061</t>
  </si>
  <si>
    <t>227741318 / 227746350</t>
  </si>
  <si>
    <t>78.401.710-9</t>
  </si>
  <si>
    <t>Fabricación de Muebles, Revestimientos y Enchapes</t>
  </si>
  <si>
    <t>Seminario 762</t>
  </si>
  <si>
    <t>info@modaktuall.cl</t>
  </si>
  <si>
    <t>www.modaktuall.cl</t>
  </si>
  <si>
    <t>96.642.260-2</t>
  </si>
  <si>
    <t>Confección de Ropa para Damas</t>
  </si>
  <si>
    <t>San Borja 1373</t>
  </si>
  <si>
    <t>www.modetal.cl</t>
  </si>
  <si>
    <t>info@modetal.cl / gerencia@modetal.cl</t>
  </si>
  <si>
    <t>82.100.900-6</t>
  </si>
  <si>
    <t>Ventilación Industrial, Fundición y Maestranza, Fábrica de Poleas, Balanceo, Modelería para Fundición</t>
  </si>
  <si>
    <t>Avda Andrés Bello 2777 P 13 Ofs 1301 y 1302</t>
  </si>
  <si>
    <t>chilehr@mmsi.com</t>
  </si>
  <si>
    <t>www.mmsi.com</t>
  </si>
  <si>
    <t>78.454.860-0</t>
  </si>
  <si>
    <t>Fabricación y Comercialización de Equipos y Programas Computacionales para la Minería</t>
  </si>
  <si>
    <t>Los Abedules 3085 Local 103</t>
  </si>
  <si>
    <t>www.modus.cl</t>
  </si>
  <si>
    <t>79.893.240-3</t>
  </si>
  <si>
    <t>Arquitectura Interior y Equipamiento</t>
  </si>
  <si>
    <t>Camino Nos a Los Morros 66</t>
  </si>
  <si>
    <t>info@molymet.cl</t>
  </si>
  <si>
    <t>www.molymet.cl</t>
  </si>
  <si>
    <t>93.628.000-5</t>
  </si>
  <si>
    <t>Fábrica de Oxido de Molibdeno y Ferromolibdenos.</t>
  </si>
  <si>
    <t>ISO 9001: 2008- ISO 14001: 2004- AS9100B: 2004</t>
  </si>
  <si>
    <t>SGS- ABS Quality Evaluations</t>
  </si>
  <si>
    <t>Avda Américo Vespucio Norte 771</t>
  </si>
  <si>
    <t>mmsa@molinamorel.cl</t>
  </si>
  <si>
    <t>www.molinamorel.cl</t>
  </si>
  <si>
    <t>96.536.360-2</t>
  </si>
  <si>
    <t>Inmobiliaria y Constructora</t>
  </si>
  <si>
    <t>Ada Nueva Costanera 3832 P2 Of 12</t>
  </si>
  <si>
    <t>222086881 /   34 2421136</t>
  </si>
  <si>
    <t>ssantamaria@molineraconcagua.cl</t>
  </si>
  <si>
    <t>www.molineraconcagua.cl</t>
  </si>
  <si>
    <t>96.540.970-K</t>
  </si>
  <si>
    <t>cabildo@herediamolinos.com</t>
  </si>
  <si>
    <t>96.503.680-6</t>
  </si>
  <si>
    <t xml:space="preserve">Molinera Coquimbo S.A </t>
  </si>
  <si>
    <t xml:space="preserve">Molinera del Rey Ltda </t>
  </si>
  <si>
    <t>Aldunate 295</t>
  </si>
  <si>
    <t>51 2322963 / 34 2311003</t>
  </si>
  <si>
    <t>gatlagich@molinor.cl</t>
  </si>
  <si>
    <t>96.583.540-7</t>
  </si>
  <si>
    <t>José Joaquín Aguirre Luco 1439</t>
  </si>
  <si>
    <t>molmaipo@molinomaipo.cl</t>
  </si>
  <si>
    <t>96.512.230-3</t>
  </si>
  <si>
    <t>Molino de Harina y otros</t>
  </si>
  <si>
    <t>José Massaud 101</t>
  </si>
  <si>
    <t>gerencia@delrey.cl</t>
  </si>
  <si>
    <t>www.molineradelrey.cl</t>
  </si>
  <si>
    <t>79.888.610-K</t>
  </si>
  <si>
    <t>Elaboración de Harina de Trigo, Venta de Insumos para Panadería y Pastelería</t>
  </si>
  <si>
    <t>Longitudinal Sur Km 39 Parcela 69</t>
  </si>
  <si>
    <t>msanmartin@molineradelvalle.cl</t>
  </si>
  <si>
    <t>www.molineradelvalle.cl</t>
  </si>
  <si>
    <t>77.790.540-6</t>
  </si>
  <si>
    <t>Elaboración de Harinas de Trigo, Panadería y Pastelería</t>
  </si>
  <si>
    <t>Baquedano 647</t>
  </si>
  <si>
    <t>info@molineraferrer.cl</t>
  </si>
  <si>
    <t>www.molineraferrer.cl</t>
  </si>
  <si>
    <t>91.617.000-9</t>
  </si>
  <si>
    <t>Elaboración de Harinas de Trigo</t>
  </si>
  <si>
    <t>Avda Ecuador 5025</t>
  </si>
  <si>
    <t>info@molinerapamol.cl</t>
  </si>
  <si>
    <t>87.998.500-5</t>
  </si>
  <si>
    <t xml:space="preserve">Molinera San Felipe Ltda. </t>
  </si>
  <si>
    <t>Molino Caupolicán S.p.A</t>
  </si>
  <si>
    <t xml:space="preserve">Molino Fuentes S.A </t>
  </si>
  <si>
    <t xml:space="preserve">Molino Koke S.A.C.I. </t>
  </si>
  <si>
    <t>El molino 296</t>
  </si>
  <si>
    <t>34 2510060 / 34 2515707</t>
  </si>
  <si>
    <t>administracion@molinerasanfelipe.cl / gestion@molinerasanfelipe.cl</t>
  </si>
  <si>
    <t>www.molinerasanfelipe.cl</t>
  </si>
  <si>
    <t>Avda Presidente Balmaceda 1726</t>
  </si>
  <si>
    <t>recepcion2@molinobalmaceda.cl</t>
  </si>
  <si>
    <t>www.molinobalmaceda.cl</t>
  </si>
  <si>
    <t>93.764.000-5</t>
  </si>
  <si>
    <t>ISO 9001: 2008- NCh 2861 Of 2004 HACCP</t>
  </si>
  <si>
    <t>Los Césares 2200</t>
  </si>
  <si>
    <t>72 2511518 / 72 2512091</t>
  </si>
  <si>
    <t>secretaria@mcaupolican.cl / personal@mcaupolican.cl</t>
  </si>
  <si>
    <t>www.mcaupolican.com</t>
  </si>
  <si>
    <t>91.903.000-3</t>
  </si>
  <si>
    <t>Molino de Trigo y Maíz</t>
  </si>
  <si>
    <t>5 de Abril 1136</t>
  </si>
  <si>
    <t>42 2207000 / 42 2207020</t>
  </si>
  <si>
    <t>chillan@molinofuentes.cl / carolinar@molinofuentes.cl</t>
  </si>
  <si>
    <t>www.molinofuentes.cl</t>
  </si>
  <si>
    <t>89.526.100-9</t>
  </si>
  <si>
    <t>Molino de Trigo y Distribuidora de Productos para Panadería y Pastelería; Elaboración de Hornos de Trigo</t>
  </si>
  <si>
    <t>Avda Baquedano 275</t>
  </si>
  <si>
    <t>72 2351900 / 72 2351903</t>
  </si>
  <si>
    <t>www.molinokoke.cl</t>
  </si>
  <si>
    <t>93.142.000-3</t>
  </si>
  <si>
    <t>Elaboración de Harina</t>
  </si>
  <si>
    <t>ISO 9001: 2008 Of 2009</t>
  </si>
  <si>
    <t>Avda Fernín Vivaceta 1053</t>
  </si>
  <si>
    <t>molino@laestampa.com</t>
  </si>
  <si>
    <t>www.laestampa.com</t>
  </si>
  <si>
    <t>90.828.000-8</t>
  </si>
  <si>
    <t>Molino Harinero y Otros</t>
  </si>
  <si>
    <t>ISO 9001: 2008- NCh 2861- HACCP</t>
  </si>
  <si>
    <t>Villaseca 1195</t>
  </si>
  <si>
    <t>molinolinderos@molinolinderos.cl</t>
  </si>
  <si>
    <t>www.molinolinderos.cl</t>
  </si>
  <si>
    <t>92.156.000-1</t>
  </si>
  <si>
    <t>Molino Harinero</t>
  </si>
  <si>
    <t>Balmaceda 27</t>
  </si>
  <si>
    <t>228500087 / 228500217/ 228492856 228492176</t>
  </si>
  <si>
    <t>secretaria@molinopuentealto.cl</t>
  </si>
  <si>
    <t>81.852.700-4</t>
  </si>
  <si>
    <t>Harinas y Subproductos de Trigo</t>
  </si>
  <si>
    <t>Avda Alcalde Andrés Vaccaro 2559</t>
  </si>
  <si>
    <t>71 2241160 / 71 2241947</t>
  </si>
  <si>
    <t>71 2242223</t>
  </si>
  <si>
    <t>movisa@molinovictoria.cl</t>
  </si>
  <si>
    <t>www.molinovictoria.cl</t>
  </si>
  <si>
    <t>93.244.00-8</t>
  </si>
  <si>
    <t>Chacra El Descanso Lote 3</t>
  </si>
  <si>
    <t>info@molinoscunaco.cl</t>
  </si>
  <si>
    <t>www.cunaco.cl</t>
  </si>
  <si>
    <t>80.393.200-K</t>
  </si>
  <si>
    <t>Molino de Harina</t>
  </si>
  <si>
    <t xml:space="preserve">Molino Victoria S.A </t>
  </si>
  <si>
    <t xml:space="preserve">Molinos San Miguel  Ltda </t>
  </si>
  <si>
    <t>Santa Julia 1275</t>
  </si>
  <si>
    <t>72 2222770 / 72 2222434</t>
  </si>
  <si>
    <t>72 2222434</t>
  </si>
  <si>
    <t>silviacalderon35@gmail.com</t>
  </si>
  <si>
    <t>82.114.100-1</t>
  </si>
  <si>
    <t>Avda Providencia 225</t>
  </si>
  <si>
    <t>222232893 / 222745611</t>
  </si>
  <si>
    <t>moller@myr.cl</t>
  </si>
  <si>
    <t>www.myr.cl</t>
  </si>
  <si>
    <t>96.561.980-1</t>
  </si>
  <si>
    <t>Avda Pedro de Valdivia 0168</t>
  </si>
  <si>
    <t>claudia.miranda@molycop.cl</t>
  </si>
  <si>
    <t>www.molycop.com</t>
  </si>
  <si>
    <t>92.244.000-K</t>
  </si>
  <si>
    <t>Metalmecánica, Elementos e Ingeniería para Molienda de Minerales</t>
  </si>
  <si>
    <t>ISO 901: 2000- ISO 14001 - OHSAS 18000</t>
  </si>
  <si>
    <t>Bucarest 150 Of 501</t>
  </si>
  <si>
    <t>marisol.navea@momentumww.com / claudia.hurtado@momentumww.com</t>
  </si>
  <si>
    <t>www.momentumww.com</t>
  </si>
  <si>
    <t>96.759.000-2</t>
  </si>
  <si>
    <t>Publicidad, Promociones, Marketing y Exportación de Servicios</t>
  </si>
  <si>
    <t>Cerro El Plomo 5630 Of 603</t>
  </si>
  <si>
    <t>96.720.910-4</t>
  </si>
  <si>
    <t>Mariano Sánchez Fontecilla 664</t>
  </si>
  <si>
    <t>info@netred.cl</t>
  </si>
  <si>
    <t>www.moneymarket.cl</t>
  </si>
  <si>
    <t>96.620.920-8</t>
  </si>
  <si>
    <t>Asesoría Informática</t>
  </si>
  <si>
    <t>Monte Verde S.A</t>
  </si>
  <si>
    <t>San Nicolás 731</t>
  </si>
  <si>
    <t>225124290 / 225124291</t>
  </si>
  <si>
    <t>msb@monix.cl / alejandra@monix.cl</t>
  </si>
  <si>
    <t>www.monix.cl</t>
  </si>
  <si>
    <t>80.884.100-2</t>
  </si>
  <si>
    <t>Perfumería</t>
  </si>
  <si>
    <t>Rosario Norte 555 P 13</t>
  </si>
  <si>
    <t>222002300 / 222002400</t>
  </si>
  <si>
    <t>www.monsato.com</t>
  </si>
  <si>
    <t>83.693.800-3</t>
  </si>
  <si>
    <t>Productora y Exportadora de Semillas de Hortalizas</t>
  </si>
  <si>
    <t>228571201 / 228573843 / 228572731</t>
  </si>
  <si>
    <t>www.montajesnieto.cl</t>
  </si>
  <si>
    <t>77.052.100-9</t>
  </si>
  <si>
    <t>Lira 2160</t>
  </si>
  <si>
    <t>225567293 / 225544495</t>
  </si>
  <si>
    <t>mycil@mycil.cl</t>
  </si>
  <si>
    <t>www.mycil.cl</t>
  </si>
  <si>
    <t>83.216.300-7</t>
  </si>
  <si>
    <t>Avda Yungay 786</t>
  </si>
  <si>
    <t>Tucapel</t>
  </si>
  <si>
    <t>43 2630340</t>
  </si>
  <si>
    <t>43 2591563</t>
  </si>
  <si>
    <t>monteverde@monte-verde.cl</t>
  </si>
  <si>
    <t>www.monte-verde.cl</t>
  </si>
  <si>
    <t>96.540.900-9</t>
  </si>
  <si>
    <t>Molino</t>
  </si>
  <si>
    <t>Huepil</t>
  </si>
  <si>
    <t>Avda del Valle 945  Of 2611, Ciudad Empresarial</t>
  </si>
  <si>
    <t>montes@monteswines.com</t>
  </si>
  <si>
    <t>www.monteswines.com</t>
  </si>
  <si>
    <t>79.872.770-2</t>
  </si>
  <si>
    <t xml:space="preserve">Los Conquistadores 1730 P 6 </t>
  </si>
  <si>
    <t>info@montgrass.cl</t>
  </si>
  <si>
    <t>www.montgrass.cl</t>
  </si>
  <si>
    <t>96.655.110-0</t>
  </si>
  <si>
    <t>Viña</t>
  </si>
  <si>
    <t>Avda Los Conquistadores 1700 P 11</t>
  </si>
  <si>
    <t>monttcia@monttcia.cl</t>
  </si>
  <si>
    <t>www.monttcia.cl</t>
  </si>
  <si>
    <t>96.624.420-8</t>
  </si>
  <si>
    <t>Monjitas 527 P 11 Of 1101</t>
  </si>
  <si>
    <t>info@moorestephens.cl</t>
  </si>
  <si>
    <t>www.mooresestephens.cl</t>
  </si>
  <si>
    <t>76.045.940-2</t>
  </si>
  <si>
    <t>Auditoría- Consultoría Financiera- Servicios Legales Tributarios y Servicios Contables</t>
  </si>
  <si>
    <t>Arturo Prat 2947</t>
  </si>
  <si>
    <t>225566179 / 225558977</t>
  </si>
  <si>
    <t>gasjet@entelchile.net</t>
  </si>
  <si>
    <t>www.gasjet.cl</t>
  </si>
  <si>
    <t>83.676.800-0</t>
  </si>
  <si>
    <t>Metalmecánica, Equipos para Soldar a Gas Licuado</t>
  </si>
  <si>
    <t>Avda Sta Rosa 3960</t>
  </si>
  <si>
    <t>morandi@morandichile.cl</t>
  </si>
  <si>
    <t>80.649.600-6</t>
  </si>
  <si>
    <t>Maquinaria Maderera, Reductora de Velocidad, Engranajes</t>
  </si>
  <si>
    <t>Andes 4616</t>
  </si>
  <si>
    <t>recepcion@morgan.cl / contacto@morgan.cl</t>
  </si>
  <si>
    <t>www.morgan.cl</t>
  </si>
  <si>
    <t>88.506.400-0</t>
  </si>
  <si>
    <t xml:space="preserve">Morpet Tecnologías Aplicadas S.A </t>
  </si>
  <si>
    <t>Avda Circunvalación 1156</t>
  </si>
  <si>
    <t>55 2367402 / 55 2367423</t>
  </si>
  <si>
    <t>mmenzel@morpet.cl / csaez@morpet.cl</t>
  </si>
  <si>
    <t>www.morpet.cl / www.gripo-emin.com</t>
  </si>
  <si>
    <t>96.562.320-5</t>
  </si>
  <si>
    <t>Cubiertas Flotantes Modulares, Comercializadora  de Fitting Inyectado y Bridas</t>
  </si>
  <si>
    <t>ISO 9001- ISO 14000- OHSAS 18000</t>
  </si>
  <si>
    <t>Juan de la Fuente 234</t>
  </si>
  <si>
    <t>recepcion@mosaico.cl</t>
  </si>
  <si>
    <t>www.mosaico.cl</t>
  </si>
  <si>
    <t>78.030.500-2</t>
  </si>
  <si>
    <t>Importación, Exportación y Distribución de Artículos de Ferretería</t>
  </si>
  <si>
    <t>Cerámica 2371</t>
  </si>
  <si>
    <t>www.motonautica.cl</t>
  </si>
  <si>
    <t>motonautica@motonautica.cl / fbesomi@motonautica.cl</t>
  </si>
  <si>
    <t>84.357.400-9</t>
  </si>
  <si>
    <t>Venta, Fabricación y Servicio de Emabarcaciones, Motores, Equipos y Accesorios Marinos</t>
  </si>
  <si>
    <t>Avda Américo Vespucio 1383, Parque Industrial ENEA</t>
  </si>
  <si>
    <t>224356666- 224356600</t>
  </si>
  <si>
    <t>cobranzas1@motorman.cl</t>
  </si>
  <si>
    <t>www.motorman.cl</t>
  </si>
  <si>
    <t>77.591.550-1</t>
  </si>
  <si>
    <t>Venta, Arriendo, Servicios y Repuestos de Maquinaria</t>
  </si>
  <si>
    <t>Avda Cerro Colorado 5254, Torre ll, P 14</t>
  </si>
  <si>
    <t>www.motorolasolutions.com</t>
  </si>
  <si>
    <t>96.682.430-1</t>
  </si>
  <si>
    <t>Avda Américo Vespucio Norte 1155</t>
  </si>
  <si>
    <t>recepcion@movicenter.cl / serviciocliente@movicenter.cl</t>
  </si>
  <si>
    <t>www.movicenter.cl</t>
  </si>
  <si>
    <t>96.716.200-0</t>
  </si>
  <si>
    <t>Sociedad de Inversiones y Arriendo de Bienes Inmuebles</t>
  </si>
  <si>
    <t>Los Nogales Oriente 17-A, Km 16 1/2, Panamericana Norte</t>
  </si>
  <si>
    <t>contacto@unisan.cl</t>
  </si>
  <si>
    <t>www.unisan.cl</t>
  </si>
  <si>
    <t>96.702.560-7</t>
  </si>
  <si>
    <t>Fábrica, Venta, Arriendo de Baños Químicos, Módulos tipo Container y Casetas para Vigilantes</t>
  </si>
  <si>
    <t>San Fernando 870</t>
  </si>
  <si>
    <t>223612200 / 223612203</t>
  </si>
  <si>
    <t>info@movilockers.cl</t>
  </si>
  <si>
    <t>www.movilockers.cl</t>
  </si>
  <si>
    <t>76.255.110-1</t>
  </si>
  <si>
    <t>Avda Las Condes 11400 Of 72</t>
  </si>
  <si>
    <t>infomovitec@movitec.cl</t>
  </si>
  <si>
    <t>www.movitec.cl</t>
  </si>
  <si>
    <t>83.385.600-6</t>
  </si>
  <si>
    <t>Movimiento de Tierra y Arriendo de Maquinaria</t>
  </si>
  <si>
    <t>Avda Pedro de Valdivia 3059</t>
  </si>
  <si>
    <t>admin@pasteleriamozart.cl</t>
  </si>
  <si>
    <t>www.pasteleriamozart.com</t>
  </si>
  <si>
    <t>96.807.370-2</t>
  </si>
  <si>
    <t xml:space="preserve">Pastelería y Salón de Té </t>
  </si>
  <si>
    <t>Mueblería Los Angeles  Ltda</t>
  </si>
  <si>
    <t xml:space="preserve">Muebles Foresta Ltda </t>
  </si>
  <si>
    <t>Mariano Sánchez Fontecilla 310 P 5</t>
  </si>
  <si>
    <t>estefania.bastidas@merck.com</t>
  </si>
  <si>
    <t>www.msdchile.cl</t>
  </si>
  <si>
    <t>50.043.540-6</t>
  </si>
  <si>
    <t>Comercializadora de Productos Farmacéuticos y Cosméticos</t>
  </si>
  <si>
    <t>www.msd-salud-animal.cl</t>
  </si>
  <si>
    <t>77.091.690-9</t>
  </si>
  <si>
    <t>Importación, Exportación , Distribución, Comercialización y Fabricación de Productos Veterinarios</t>
  </si>
  <si>
    <t>Hernando de Aguirre 128 Of 505</t>
  </si>
  <si>
    <t>229493317 / 229493318 / 229493320</t>
  </si>
  <si>
    <t>csilva@mswdesign.cl / administracion@mswdesign.cl</t>
  </si>
  <si>
    <t>www.mswdesign.cl</t>
  </si>
  <si>
    <t>76.944.140-9</t>
  </si>
  <si>
    <t>Servicios de Publicidad y Marketing, Producción de Eventos y Muebles de Oficina</t>
  </si>
  <si>
    <t>Camino a Melipilla 11000</t>
  </si>
  <si>
    <t>cemcogas@cemcogas.cl</t>
  </si>
  <si>
    <t>76.124.942-8</t>
  </si>
  <si>
    <t>Caupolicán 642</t>
  </si>
  <si>
    <t>43 2630932 / 43 2311002</t>
  </si>
  <si>
    <t>muebleriala@hotmail.com</t>
  </si>
  <si>
    <t>85.655.300-0</t>
  </si>
  <si>
    <t>Mueblería</t>
  </si>
  <si>
    <t>Avda Los Pinos 02622</t>
  </si>
  <si>
    <t>contacto@mueblesasenjo.cl / m.asenjo@mueblesasenjo.cl</t>
  </si>
  <si>
    <t>www.mueblesasenjo.cl</t>
  </si>
  <si>
    <t>77.018.060-0</t>
  </si>
  <si>
    <t>Avda Don Bosco 2763</t>
  </si>
  <si>
    <t>63 2294927 / 63 2214600</t>
  </si>
  <si>
    <t>pbachman@mueblesforesta.cl</t>
  </si>
  <si>
    <t>www.mueblesforesta.cl</t>
  </si>
  <si>
    <t>89.693.600-K</t>
  </si>
  <si>
    <t>Fábrica de Muebles, Puertas y Ventanas; Contratista en Instalaciones de Obras Menores</t>
  </si>
  <si>
    <t>Sta Rosa 4785</t>
  </si>
  <si>
    <t>ventas@mueblesfuncionales.cl</t>
  </si>
  <si>
    <t>www.mueblesgacitua.cl</t>
  </si>
  <si>
    <t>87.674.600-K</t>
  </si>
  <si>
    <t>Purranque 3681</t>
  </si>
  <si>
    <t>227694595 /    9 93642804</t>
  </si>
  <si>
    <t>gonzalo.jaramillor@yahoo.es</t>
  </si>
  <si>
    <t>www.camasjaponesas.cl / www.closetsycocinas.cl / www.modularesyracks.cl</t>
  </si>
  <si>
    <t>Muebles Personalizados</t>
  </si>
  <si>
    <t>Carretera Gral San Martín 6000 Local 105</t>
  </si>
  <si>
    <t>fabrica@rojoynegro.cl</t>
  </si>
  <si>
    <t>www.rojoynegro.cl</t>
  </si>
  <si>
    <t>99.523.670-2</t>
  </si>
  <si>
    <t>Fabricación de Muebles Principalmente de Madera</t>
  </si>
  <si>
    <t>Orrego Luco 150</t>
  </si>
  <si>
    <t>227700400/ 227700410</t>
  </si>
  <si>
    <t>mueblessur@mueblessur.cl</t>
  </si>
  <si>
    <t>www.mueblessur.cl</t>
  </si>
  <si>
    <t>82.409.100-5</t>
  </si>
  <si>
    <t>Comercialización de Muebles, Artículos de Decoración y Accesorios</t>
  </si>
  <si>
    <t>Traslaviña 1670</t>
  </si>
  <si>
    <t>225631670 / 225631676 / 225631677 /    9 76668401</t>
  </si>
  <si>
    <t>ventas@mueblestimaukel.cl / htorres@meblestimaukel.cl</t>
  </si>
  <si>
    <t>www.mueblestimaukel.cl</t>
  </si>
  <si>
    <t>78.042.830-9</t>
  </si>
  <si>
    <t>Fabricación y Distribución de Muebles de Oficina, Colchones y Ropa de Cama</t>
  </si>
  <si>
    <t>Calle Nueva 5350</t>
  </si>
  <si>
    <t>226233399 / 226239467 / 226268060</t>
  </si>
  <si>
    <t>jrojas@cromolux.cl</t>
  </si>
  <si>
    <t>www.cromolux.cl</t>
  </si>
  <si>
    <t>79.963.120-2</t>
  </si>
  <si>
    <t>Fábrica de Muebles, Mobiliario Comercial, Locales Comerciales, Grandes Tiendas y Habitación</t>
  </si>
  <si>
    <t xml:space="preserve">Muelles de Penco S.A </t>
  </si>
  <si>
    <t>Playa Negra 199</t>
  </si>
  <si>
    <t>Penco</t>
  </si>
  <si>
    <t>41 2182801 / 41 2182800</t>
  </si>
  <si>
    <t>mpenco@muellesdepenco.cl / ptopenco@muellesdepenco.cl</t>
  </si>
  <si>
    <t>www.muellesdepenco.cl</t>
  </si>
  <si>
    <t>91.577.000-2</t>
  </si>
  <si>
    <t>Puerto</t>
  </si>
  <si>
    <t>Panamericana Norte 5201</t>
  </si>
  <si>
    <t>www.mcclabel.com</t>
  </si>
  <si>
    <t>89.438.400-K</t>
  </si>
  <si>
    <t>Inpresión, Importación y Comercialización de Etiquetas</t>
  </si>
  <si>
    <t>IFS</t>
  </si>
  <si>
    <t>Camino a la Alameda 241</t>
  </si>
  <si>
    <t>ventas@multiaceros.cl / info@multiaceros.cl</t>
  </si>
  <si>
    <t>www.multiaceros.cl</t>
  </si>
  <si>
    <t>96.798.550-3</t>
  </si>
  <si>
    <t>Importación y Productos de Acero</t>
  </si>
  <si>
    <t xml:space="preserve">Multicentro </t>
  </si>
  <si>
    <t>Espiñeira 2975</t>
  </si>
  <si>
    <t>info@multiadapters.cl / ventas@multiadapters.cl</t>
  </si>
  <si>
    <t>www.multiadapters.cl</t>
  </si>
  <si>
    <t>78.493.450-0</t>
  </si>
  <si>
    <t>Almirante Riveros 0170</t>
  </si>
  <si>
    <t>info@multical.cl</t>
  </si>
  <si>
    <t>www.multical.cl</t>
  </si>
  <si>
    <t>77.315.690-5</t>
  </si>
  <si>
    <t>Avda Américo Vespucio Sur 101 Of 87</t>
  </si>
  <si>
    <t>multicargo@mi.cl</t>
  </si>
  <si>
    <t>95.561.750-7</t>
  </si>
  <si>
    <t>Servicio de Carga Aérea</t>
  </si>
  <si>
    <t>7 Oriente 1620</t>
  </si>
  <si>
    <t>71 2226168</t>
  </si>
  <si>
    <t>multicentro@multicentro.cl</t>
  </si>
  <si>
    <t>www.multicentro.cl</t>
  </si>
  <si>
    <t>79.982.490-6</t>
  </si>
  <si>
    <t>Avda Isidora Goyenechea 3621 P 17</t>
  </si>
  <si>
    <t>Arriendo de Inmuebles Amoblados e Inversiones ( Exportación de Salmones, Exportación de Algas y Conservas )</t>
  </si>
  <si>
    <t>Avda Balmaceda 0356, Malloco</t>
  </si>
  <si>
    <t>228140032 / 228140015</t>
  </si>
  <si>
    <t>frigomalloco@frigomalloco.cl</t>
  </si>
  <si>
    <t>79.547.450-1</t>
  </si>
  <si>
    <t>Comercializadora Frigorífico, Compraventa de Frutas y Verduras, Depósitos y Almacenamiento</t>
  </si>
  <si>
    <t>Alonso de Córdoba 5870 Of 1206</t>
  </si>
  <si>
    <t>artered@artered.cl</t>
  </si>
  <si>
    <t>www.artered.cl</t>
  </si>
  <si>
    <t>78.796.940-2</t>
  </si>
  <si>
    <t>Diseño de Páginas Web</t>
  </si>
  <si>
    <t>Chiloé 1114-A</t>
  </si>
  <si>
    <t>ventas@multisensorial.cl / proyectos@multisensorial.cl</t>
  </si>
  <si>
    <t>77.656.400-1</t>
  </si>
  <si>
    <t>Otros Servicios de Telecomunicaciones N.C.P., Alquiler de Otros tipos de Maquinarias y Equipos N.C.P.</t>
  </si>
  <si>
    <t>Avda Central 92</t>
  </si>
  <si>
    <t>informaciones@grupomok.com</t>
  </si>
  <si>
    <t>www.grupomok.com</t>
  </si>
  <si>
    <t>76.781.160-8</t>
  </si>
  <si>
    <t>Asistencia, CRM, Call Center, Soluciones de Outsourcing Corporativo</t>
  </si>
  <si>
    <t>Alcalde Guzmán 1391</t>
  </si>
  <si>
    <t>recepcion@royalrental.cl</t>
  </si>
  <si>
    <t>www.multitecnica.cl</t>
  </si>
  <si>
    <t>76.037.092-4</t>
  </si>
  <si>
    <t>Distribuidores, Importadores y Representantes de Repuestos y Maquinaria</t>
  </si>
  <si>
    <t>Arturo Prat 578</t>
  </si>
  <si>
    <t>corona@corona.cl</t>
  </si>
  <si>
    <t>www.corona.cl</t>
  </si>
  <si>
    <t>83.150.900-7</t>
  </si>
  <si>
    <t>Multitiendas</t>
  </si>
  <si>
    <t>Río Refugio 9665, Parque de Negocios ENEA</t>
  </si>
  <si>
    <t>mucl@multivac.com</t>
  </si>
  <si>
    <t>www.multivac.com / www.multivac.cl</t>
  </si>
  <si>
    <t>99.549.330-6</t>
  </si>
  <si>
    <t>Comercialización, Importación y Exportación de Maquinaria</t>
  </si>
  <si>
    <t>Avda Padre Alberto Hurtado 1253</t>
  </si>
  <si>
    <t>info@munchenmedical.cl</t>
  </si>
  <si>
    <t>www.munchenmedical.cl</t>
  </si>
  <si>
    <t>77.725.450-2</t>
  </si>
  <si>
    <t>Mobiliario Clínico</t>
  </si>
  <si>
    <t>Avda Camilo Henríquez 3366</t>
  </si>
  <si>
    <t>ventas@mundoroller.cl</t>
  </si>
  <si>
    <t>www.mundoroller.cl</t>
  </si>
  <si>
    <t>8.829.189-1</t>
  </si>
  <si>
    <t>Cortinas y Clima</t>
  </si>
  <si>
    <t>Avda Apoquindo 3669 P 12</t>
  </si>
  <si>
    <t>www.munichre.com</t>
  </si>
  <si>
    <t>77.303.010-3</t>
  </si>
  <si>
    <t>Avda Lo Espejo 01140</t>
  </si>
  <si>
    <t>225580586 / 225270640</t>
  </si>
  <si>
    <t>ngonzalez@calzadosivo.cl</t>
  </si>
  <si>
    <t>www.calzadosivo.cl</t>
  </si>
  <si>
    <t>79.743.090-0</t>
  </si>
  <si>
    <t>Avda Las Condes 10373</t>
  </si>
  <si>
    <t>222430677 / 229543535</t>
  </si>
  <si>
    <t>satori@manquehue.net / admin@satori.cl</t>
  </si>
  <si>
    <t>www.mariaolgaestrada.com</t>
  </si>
  <si>
    <t>78.523.560-6</t>
  </si>
  <si>
    <t>Avda Libertador Bernardo O´Higgins 194</t>
  </si>
  <si>
    <t>227879000 / 226775000</t>
  </si>
  <si>
    <t>info@mutual.cl</t>
  </si>
  <si>
    <t>www.mutual.cl</t>
  </si>
  <si>
    <t>70.285.100-9</t>
  </si>
  <si>
    <t>Clínica y Hospitales</t>
  </si>
  <si>
    <t xml:space="preserve">Mutual de Seguros de Chile </t>
  </si>
  <si>
    <t xml:space="preserve">Nachipa </t>
  </si>
  <si>
    <t>Molina 446</t>
  </si>
  <si>
    <t>32 2326700</t>
  </si>
  <si>
    <t>contacto@mutualdeseguros.cl</t>
  </si>
  <si>
    <t>www.mutualdeseguros.cl</t>
  </si>
  <si>
    <t>70.015.730-K</t>
  </si>
  <si>
    <t>Almirante Señoret 70 P 6</t>
  </si>
  <si>
    <t>valparaiso@nachipa.com</t>
  </si>
  <si>
    <t>91.281.000-3</t>
  </si>
  <si>
    <t>serviciocliente@nalco.com</t>
  </si>
  <si>
    <t>www.nalco.com</t>
  </si>
  <si>
    <t xml:space="preserve">85.417.200-K </t>
  </si>
  <si>
    <t>Comercialización de Productos Químicos Industriales</t>
  </si>
  <si>
    <t>Avda Providencia 2370 Of 34</t>
  </si>
  <si>
    <t>www.nama.cl</t>
  </si>
  <si>
    <t>96.924.340-7</t>
  </si>
  <si>
    <t>Exportación e Importación de Alimentos</t>
  </si>
  <si>
    <t xml:space="preserve">Naviera Coronel S.A </t>
  </si>
  <si>
    <t xml:space="preserve">Nautilus Sermares Ltda </t>
  </si>
  <si>
    <t>Avda Apoquindo 4501 P 9</t>
  </si>
  <si>
    <t>225959200 / 225959225</t>
  </si>
  <si>
    <t>carlalemos@natura.net / camilaperez@natura.net</t>
  </si>
  <si>
    <t>www.natura.net / www.natura.cl</t>
  </si>
  <si>
    <t>96.575.280-3</t>
  </si>
  <si>
    <t>Distribuidora y Comercializadora de Cosméticos</t>
  </si>
  <si>
    <t>Avda Industrial 1970</t>
  </si>
  <si>
    <t>32 2925020</t>
  </si>
  <si>
    <t>cbaron@naturalresponse.cl</t>
  </si>
  <si>
    <t xml:space="preserve">Natural Response S.A </t>
  </si>
  <si>
    <t>www.naturalresponse.cl</t>
  </si>
  <si>
    <t>96.768.300-0</t>
  </si>
  <si>
    <t>Explotación Mixta de Productos Derivados del Quillay</t>
  </si>
  <si>
    <t>ISO 9001: 2008- ISO 22000- 2005</t>
  </si>
  <si>
    <t>Bureau Veritas - DQS</t>
  </si>
  <si>
    <t>Boliviana 803</t>
  </si>
  <si>
    <t>61 2243538</t>
  </si>
  <si>
    <t>ayarza@nautilus.cl</t>
  </si>
  <si>
    <t>www.nautilus.cl / www.nautilus.cl/yatechonos</t>
  </si>
  <si>
    <t>84.261.000-1</t>
  </si>
  <si>
    <t>Empresa Naviera de Trabajos Submarinos Especializados, Servicios de ROV, Buceo Profundo Aire y HeO2</t>
  </si>
  <si>
    <t>Hendaya 60  Of 1502</t>
  </si>
  <si>
    <t>www.navarinosa.cl</t>
  </si>
  <si>
    <t>96.566.900-0</t>
  </si>
  <si>
    <t>administracion@navarroycia.cl / clientes@navarroycia.cl</t>
  </si>
  <si>
    <t>www.navarroycia.cl</t>
  </si>
  <si>
    <t>Proveedora de Insumos Químicos y Distribuidora Vitivinícola</t>
  </si>
  <si>
    <t>Avda Miguel Claro 524</t>
  </si>
  <si>
    <t>222361116 / 223720503</t>
  </si>
  <si>
    <t>info@navea.com</t>
  </si>
  <si>
    <t>www.navea.com</t>
  </si>
  <si>
    <t>77.091.880-4</t>
  </si>
  <si>
    <t>Entrada de Datos, Impresión, Procesamiento de Datos y Remuneraciones</t>
  </si>
  <si>
    <t>83.274.700-9</t>
  </si>
  <si>
    <t>Avda Presidente Salvador Allende 73</t>
  </si>
  <si>
    <t>32 2253869</t>
  </si>
  <si>
    <t>91.685.000-K</t>
  </si>
  <si>
    <t>Avda El Bosque Norte 500 P 19</t>
  </si>
  <si>
    <t>www.ultranav.cl</t>
  </si>
  <si>
    <t>Empresa Naviera y Sociedad de Inversiones</t>
  </si>
  <si>
    <t>Navimag Carga S.A</t>
  </si>
  <si>
    <t xml:space="preserve">Navimag Ferries S.A </t>
  </si>
  <si>
    <t xml:space="preserve">NDU Ingeniería Ltda </t>
  </si>
  <si>
    <t>Avda Diego Portales 2000 P 2 Of 22</t>
  </si>
  <si>
    <t>65 2432382</t>
  </si>
  <si>
    <t>mrecabarren@navimag.cl</t>
  </si>
  <si>
    <t>www.navimag.cl</t>
  </si>
  <si>
    <t>92.008.000-6</t>
  </si>
  <si>
    <t>65 2432382 /  224423120</t>
  </si>
  <si>
    <t>www.ncl.cl</t>
  </si>
  <si>
    <t>www.ndu.cl</t>
  </si>
  <si>
    <t>www.nec.cl</t>
  </si>
  <si>
    <t>96.593.450-2</t>
  </si>
  <si>
    <t>Trabsporte Marítimo</t>
  </si>
  <si>
    <t>American Bureau Shipping</t>
  </si>
  <si>
    <t>General del Canto 235</t>
  </si>
  <si>
    <t>ncl@ncl.cl</t>
  </si>
  <si>
    <t>7.822.760-2</t>
  </si>
  <si>
    <t>Pasaje Kunstmann 3561, Collico</t>
  </si>
  <si>
    <t>229639861 / 63 2672240 / 229639840 / 229639850</t>
  </si>
  <si>
    <t>acontabilidad@ndu.cl</t>
  </si>
  <si>
    <t>78.731.270-5</t>
  </si>
  <si>
    <t>Distribución de Artículos Eléctricos</t>
  </si>
  <si>
    <t>Avda Apoquindo 4800, Torre ll, Of 1701</t>
  </si>
  <si>
    <t>contacto@nec.cl</t>
  </si>
  <si>
    <t>96.565.300-7</t>
  </si>
  <si>
    <t>www.nestle.cl / www.nestlecontigo.cl / www.creaciondevalorcompartido.cl</t>
  </si>
  <si>
    <t>90.703.000-8</t>
  </si>
  <si>
    <t>Fabricación de Productos Alimenticios</t>
  </si>
  <si>
    <t>Avda Las Torres 1278</t>
  </si>
  <si>
    <t>monica.carlevari@netnow.cl</t>
  </si>
  <si>
    <t>www.netnow.cl / www.packardbell.cl</t>
  </si>
  <si>
    <t>78.112.170-3</t>
  </si>
  <si>
    <t>Comercialización y Servicios de Equipos Computacionales</t>
  </si>
  <si>
    <t xml:space="preserve">Neumáticos San Jorge Ltda </t>
  </si>
  <si>
    <t>Avda Los Conquistadores 2430</t>
  </si>
  <si>
    <t>info@netline.net</t>
  </si>
  <si>
    <t>www.netline.cl</t>
  </si>
  <si>
    <t>99.520.310-3</t>
  </si>
  <si>
    <t>96.921.200-5</t>
  </si>
  <si>
    <t>Avda Bulnes 01350</t>
  </si>
  <si>
    <t>61 2247262</t>
  </si>
  <si>
    <t>61 2248118</t>
  </si>
  <si>
    <t>casamatriz@sanjorgeonline.com</t>
  </si>
  <si>
    <t>www.sanjorgeonline.com</t>
  </si>
  <si>
    <t>79.995.520-2</t>
  </si>
  <si>
    <t>Venta de Neumáticos de Todo tipo, Llantas Deportivas y Baterías</t>
  </si>
  <si>
    <t>Marchant Pereira 150  Of 1001</t>
  </si>
  <si>
    <t>infonevada@nevada.cl</t>
  </si>
  <si>
    <t>www.nevada.cl</t>
  </si>
  <si>
    <t>79.675.380-3</t>
  </si>
  <si>
    <t>Exportaciones de Productos Agroindustriales</t>
  </si>
  <si>
    <t>Rosario Norte 555 P 15</t>
  </si>
  <si>
    <t>atencionclientes@nevasa.cl</t>
  </si>
  <si>
    <t>www.nevasa.cl</t>
  </si>
  <si>
    <t>96.586.750-3</t>
  </si>
  <si>
    <t>Avda Los Conquistadores 2376</t>
  </si>
  <si>
    <t>ventas@newplanet.cl</t>
  </si>
  <si>
    <t>www.newplanet.cl</t>
  </si>
  <si>
    <t>96.974.600-K</t>
  </si>
  <si>
    <t>Servicios de Internet y Telecomunicaciones</t>
  </si>
  <si>
    <t>Avda Américo Vespucio 2680 Of 83, Centro Empresas El Cortijo</t>
  </si>
  <si>
    <t>224447057 / 224447060</t>
  </si>
  <si>
    <t>secretaria@nye.cl</t>
  </si>
  <si>
    <t>www.nye.cl</t>
  </si>
  <si>
    <t>79.836.220-8</t>
  </si>
  <si>
    <t>Exportaciones e Importación de Frutas y Hortalizas</t>
  </si>
  <si>
    <t>xrodriguez@chery.cl / contacto@chery.cl</t>
  </si>
  <si>
    <t>www.chery.cl</t>
  </si>
  <si>
    <t>76.832.940-0</t>
  </si>
  <si>
    <t>Importación, Exportación y Distribución de Vehículos y Repuestos</t>
  </si>
  <si>
    <t>Avda Del Parque 4680-A Of 403, Ciudad Empresarial</t>
  </si>
  <si>
    <t>sanfordchile@sanfordchile.cl</t>
  </si>
  <si>
    <t>www.newellrubbermaid.com</t>
  </si>
  <si>
    <t>77.532.660-3</t>
  </si>
  <si>
    <t>Distribuidor, Importador y Exportador de Artículos de Escritura, Plásticos y Herramientas</t>
  </si>
  <si>
    <t>El Retiro 1235, Parque Los Maitenes, Parque Industrial ENEA</t>
  </si>
  <si>
    <t>223072400 /    9 94031899</t>
  </si>
  <si>
    <t>www.newrest.eu / www.newrest.eu/es/pais/chile</t>
  </si>
  <si>
    <t>76.951.620-4</t>
  </si>
  <si>
    <t>Ureta Cox 930</t>
  </si>
  <si>
    <t>contacto.chile@nexans.com</t>
  </si>
  <si>
    <t>www.nexans.cl</t>
  </si>
  <si>
    <t>76.032.263-6</t>
  </si>
  <si>
    <t>Cables Eléctricos para Minería, Construcción y Redes de Energía</t>
  </si>
  <si>
    <t>Antonio de Pastrana 3045</t>
  </si>
  <si>
    <t>coyarzun@nexos.cl / porrego@nexos.cl</t>
  </si>
  <si>
    <t>www.nexos.cl</t>
  </si>
  <si>
    <t>77.901.440-1</t>
  </si>
  <si>
    <t>Asesorías en Políticas Públicas, Publicidad y Marketing</t>
  </si>
  <si>
    <t>Avda Apoquindo 6410 Of 214</t>
  </si>
  <si>
    <t>ventas@nexttimesoftware.com</t>
  </si>
  <si>
    <t>www.nexttimesoftware.com</t>
  </si>
  <si>
    <t>99.576.370-2</t>
  </si>
  <si>
    <t>Distribución, Comercialización y Desarrollo de Software</t>
  </si>
  <si>
    <t>Alfredo Barros Errázuriz 1953 P 6</t>
  </si>
  <si>
    <t>nexum@nexum.cl</t>
  </si>
  <si>
    <t>www.nexum.cl</t>
  </si>
  <si>
    <t>76.757.820-2</t>
  </si>
  <si>
    <t>Búsqueda de Ejecutivos, Asesoría Gerencial, Selección de Profesionales y Head Hunting</t>
  </si>
  <si>
    <t>Alfredo Barros Errázuriz 1953  Of 606</t>
  </si>
  <si>
    <t>78.595.320-7</t>
  </si>
  <si>
    <t>Selección de Personal y Marketing Directo</t>
  </si>
  <si>
    <t>Enrique Mc Iver 440 P 15</t>
  </si>
  <si>
    <t>www.nexuschile.cl</t>
  </si>
  <si>
    <t>96.815.280-7</t>
  </si>
  <si>
    <t>Operadora de Tarjetas de Crédito</t>
  </si>
  <si>
    <t>AENOR INTERNATIONAL S.A.U.</t>
  </si>
  <si>
    <t xml:space="preserve">Nexxo S.A </t>
  </si>
  <si>
    <t>Camino Internacional Lote 3-A, Barrio Industrial Gulmué</t>
  </si>
  <si>
    <t>32 2133200</t>
  </si>
  <si>
    <t>info@nexxo.cl</t>
  </si>
  <si>
    <t>www.nexxo.cl</t>
  </si>
  <si>
    <t>86.968.900-9</t>
  </si>
  <si>
    <t>Servicios Industriales</t>
  </si>
  <si>
    <t>ISO 9001: 2008- ISO 14001: 2004- OHSAS 18001- 2007</t>
  </si>
  <si>
    <t>Avda Andrés Bello 2687 Of 1002</t>
  </si>
  <si>
    <t>calvarez@nipponchile.cl</t>
  </si>
  <si>
    <t>www.andemar.cl</t>
  </si>
  <si>
    <t>79.846.670-4</t>
  </si>
  <si>
    <t>Compra, Venta, Procesamiento, Exportación e Importación de Productos Marinos y Carnes Afines</t>
  </si>
  <si>
    <t>Avda Vitacura 2610</t>
  </si>
  <si>
    <t>224339000 / 800 476464</t>
  </si>
  <si>
    <t>nhcollectionplazasantiago@nh-hotels.com / reservas.ame@nh-hotels.com</t>
  </si>
  <si>
    <t>99.544.140-3</t>
  </si>
  <si>
    <t>Hotelero</t>
  </si>
  <si>
    <t>Juan Griego 4429</t>
  </si>
  <si>
    <t>224898000 / 224898100</t>
  </si>
  <si>
    <t>ventas@nibsa.com</t>
  </si>
  <si>
    <t>www.nibsa.com</t>
  </si>
  <si>
    <t>83.017.600-4</t>
  </si>
  <si>
    <t>Fundición, Elaboración de Productos de Bronce y Servicios</t>
  </si>
  <si>
    <t>Avda El Cortijo 2410</t>
  </si>
  <si>
    <t>ventas@nicolaides.cl</t>
  </si>
  <si>
    <t>www.nicolaides.cl</t>
  </si>
  <si>
    <t>80.678.000-6</t>
  </si>
  <si>
    <t>Bureau Veritas - TRACE</t>
  </si>
  <si>
    <t>Moneda 812 Of 1105</t>
  </si>
  <si>
    <t>recepcion@nicoletti.cl</t>
  </si>
  <si>
    <t>www.nicoletti.cl</t>
  </si>
  <si>
    <t>77.431.560-8</t>
  </si>
  <si>
    <t>Comunicación e Ingeniería</t>
  </si>
  <si>
    <t>Cerro El Plomo 5680 P 13</t>
  </si>
  <si>
    <t>www.nielsen.com</t>
  </si>
  <si>
    <t>89.931.100-0</t>
  </si>
  <si>
    <t>Investigación de Mercado y Procesamiento de Datos</t>
  </si>
  <si>
    <t xml:space="preserve">Nogaleda S.A </t>
  </si>
  <si>
    <t>Bustos 2374</t>
  </si>
  <si>
    <t>223345563 / 223345565</t>
  </si>
  <si>
    <t>nielsengroup@nielsengroup.cl</t>
  </si>
  <si>
    <t>76.127.026-7</t>
  </si>
  <si>
    <t>Servicios Multilingües</t>
  </si>
  <si>
    <t>www.nielsengroup.cl</t>
  </si>
  <si>
    <t>Avda Isidora Goyenechea 3365</t>
  </si>
  <si>
    <t>nikechile@nike.com</t>
  </si>
  <si>
    <t>www.nike.com</t>
  </si>
  <si>
    <t>96.675.670-5</t>
  </si>
  <si>
    <t>Importadora y Comercializadora de Artículos Deportivos</t>
  </si>
  <si>
    <t>Burgos 176 P 6</t>
  </si>
  <si>
    <t>nimrod@nimrod.cl</t>
  </si>
  <si>
    <t>78.027.110-8</t>
  </si>
  <si>
    <t>Nippon y Suisan  América Latina S.A</t>
  </si>
  <si>
    <t>Avda Providencia 2653 P 15</t>
  </si>
  <si>
    <t>nal@nissui.c.l</t>
  </si>
  <si>
    <t>www.nissui.cl</t>
  </si>
  <si>
    <t>96.574.710-9</t>
  </si>
  <si>
    <t>Sociedad de Inversiones</t>
  </si>
  <si>
    <t>8 Norte 580</t>
  </si>
  <si>
    <t>32 2977739</t>
  </si>
  <si>
    <t>gerencia@nogaleda.cl</t>
  </si>
  <si>
    <t>94.322.000-K</t>
  </si>
  <si>
    <t>Avda Providencia 1760 P 14</t>
  </si>
  <si>
    <t>www.nokia.com</t>
  </si>
  <si>
    <t>76.715.400-3</t>
  </si>
  <si>
    <t>Domingo Arteaga 271</t>
  </si>
  <si>
    <t>ventas@nolichile.cl</t>
  </si>
  <si>
    <t>www.nolichile.cl</t>
  </si>
  <si>
    <t>76.485.962-6</t>
  </si>
  <si>
    <t>Venta , Arriendo y Asistencia Técnica de Máquinas de Café e Insumos</t>
  </si>
  <si>
    <t xml:space="preserve">Noramco :S.A </t>
  </si>
  <si>
    <t>Calle E Lote 18-A, Parque Industrial Escuadrón</t>
  </si>
  <si>
    <t>41 2751214 / 41 2854330</t>
  </si>
  <si>
    <t>aguiloff@noramco.cl</t>
  </si>
  <si>
    <t>www.noramco.cl</t>
  </si>
  <si>
    <t>76.346.930-1</t>
  </si>
  <si>
    <t>Fabricación Molduras, Marcos de Puerta, Batientes, Partes y Piezas de Madera de Exportación</t>
  </si>
  <si>
    <t xml:space="preserve">Avda República 5 </t>
  </si>
  <si>
    <t>www.noriega.cl</t>
  </si>
  <si>
    <t>89.569.000-7</t>
  </si>
  <si>
    <t>Impot. Repuestos Automotrices</t>
  </si>
  <si>
    <t>El Travador 4285 P 11</t>
  </si>
  <si>
    <t>96.529.340-K</t>
  </si>
  <si>
    <t xml:space="preserve">Notaría M. Eugenia Rivera </t>
  </si>
  <si>
    <t>Orrego Luco Norte 0153</t>
  </si>
  <si>
    <t>edoavello@notaria-avello.cl</t>
  </si>
  <si>
    <t>www.notaria-avello.cl</t>
  </si>
  <si>
    <t>3.836.654-8</t>
  </si>
  <si>
    <t>Notaría</t>
  </si>
  <si>
    <t>O´Higgins599, ( esq Caupolicán)</t>
  </si>
  <si>
    <t>41 2230037 / 41 2226465</t>
  </si>
  <si>
    <t>merg24@hotmail.com</t>
  </si>
  <si>
    <t>4.532.284-K</t>
  </si>
  <si>
    <t>Avda Quilín 4000</t>
  </si>
  <si>
    <t>contabilidad@novafoods.cl</t>
  </si>
  <si>
    <t>www.novafoods.cl</t>
  </si>
  <si>
    <t>96.873.090-8</t>
  </si>
  <si>
    <t>Avda Vitacura 2736 P 7</t>
  </si>
  <si>
    <t>info@novared.net</t>
  </si>
  <si>
    <t>www.novared.net</t>
  </si>
  <si>
    <t>96.768.440-6</t>
  </si>
  <si>
    <t>Comercialización y Servicio de Equipos Computacionales, Asesorías y Capacitación</t>
  </si>
  <si>
    <t>ISO 9001: 2008- ISO 27001: 2013</t>
  </si>
  <si>
    <t>Rosario Norte 615 P 9</t>
  </si>
  <si>
    <t>novartis.chile@novartis.com</t>
  </si>
  <si>
    <t>www.novartis.cl</t>
  </si>
  <si>
    <t>83.002.400-K</t>
  </si>
  <si>
    <t>Fabricación y Comercialización de Productos Farmacéuticos</t>
  </si>
  <si>
    <t>Avda La Divisa 01011</t>
  </si>
  <si>
    <t>info@ancortecmin.com</t>
  </si>
  <si>
    <t>www.ancortecmin.com</t>
  </si>
  <si>
    <t>76.411.929-0</t>
  </si>
  <si>
    <t>Fabricación, Comercialización y Exportación de Productos Anticorrosivos</t>
  </si>
  <si>
    <t>Bombero Nuñez 248</t>
  </si>
  <si>
    <t>227373948 / 227771498 / 227377549</t>
  </si>
  <si>
    <t>ventas@nuevamerica.cl</t>
  </si>
  <si>
    <t>www.nuevamerica.cl</t>
  </si>
  <si>
    <t>78.038.770-K</t>
  </si>
  <si>
    <t>Nutrición y Alimentos V Región S.A "Nutrifood"</t>
  </si>
  <si>
    <t>Nevosur S.A</t>
  </si>
  <si>
    <t>Planta de Agua Potable San Luis, Sector Monte Baeza s/n</t>
  </si>
  <si>
    <t>71 2204101 / 71 2204141</t>
  </si>
  <si>
    <t>info@nuevosur.cl</t>
  </si>
  <si>
    <t>www.nuevosur.cl</t>
  </si>
  <si>
    <t>96.963.440-6</t>
  </si>
  <si>
    <t>Captación, Purificación y Distribución de Aguas Potable</t>
  </si>
  <si>
    <t xml:space="preserve">Avda Cacique Colín  Km 8 </t>
  </si>
  <si>
    <t xml:space="preserve">228426379 / 228426905 </t>
  </si>
  <si>
    <t>76.200.662-6</t>
  </si>
  <si>
    <t>Avda Antofagasta 106, Gómez Carreño</t>
  </si>
  <si>
    <t>32 2838385</t>
  </si>
  <si>
    <t xml:space="preserve">32 2890605 / 32 2832305 </t>
  </si>
  <si>
    <t>recepcion@nutrifood.cl / gerencia@nutrifood.cl</t>
  </si>
  <si>
    <t>www.nutrifood.cl</t>
  </si>
  <si>
    <t>78.527.620-5</t>
  </si>
  <si>
    <t>Concesión de Casinos, Alimentación institucional</t>
  </si>
  <si>
    <t>Avda Apoquindo 4700 Of 502</t>
  </si>
  <si>
    <t>www.nutrienagsolutions.cl</t>
  </si>
  <si>
    <t>96.695.750-6</t>
  </si>
  <si>
    <t xml:space="preserve">Importación,Exportación, Comercialización de Productos Agrícolas </t>
  </si>
  <si>
    <t>Avda Luis Thayer Ojeda 424</t>
  </si>
  <si>
    <t>hgonzalo@nutrimento.cl / jurzua@nutrimento.cl</t>
  </si>
  <si>
    <t>www.nutrimento.cl</t>
  </si>
  <si>
    <t>89.440.400-0</t>
  </si>
  <si>
    <t>Servicio de Alimentación</t>
  </si>
  <si>
    <t>Duque de Kent 0175</t>
  </si>
  <si>
    <t>obelco@obelco.cl</t>
  </si>
  <si>
    <t>79.890.410-8</t>
  </si>
  <si>
    <t>Ingeniería y Construcciones</t>
  </si>
  <si>
    <t>Las Dalias 2751</t>
  </si>
  <si>
    <t>jsanfuentes@oblicuo.cl</t>
  </si>
  <si>
    <t>www.wd.cl</t>
  </si>
  <si>
    <t>96.660.490-5</t>
  </si>
  <si>
    <t>Diseño Gráfico y Comunicación Visual / Arquitectura y Ambientación Corporativa / Diseño Industrial y Productos</t>
  </si>
  <si>
    <t>Avda Manuel Antonio Matta 781</t>
  </si>
  <si>
    <t>www.ocasa.com</t>
  </si>
  <si>
    <t>79.818.190-4</t>
  </si>
  <si>
    <t>Soluciones Logísticas, Courier Internacional</t>
  </si>
  <si>
    <t>Nueva de Lyon 072 P 10 Of 1002</t>
  </si>
  <si>
    <t>ventaschile@oxy.com</t>
  </si>
  <si>
    <t>www.oxychile.com</t>
  </si>
  <si>
    <t>93.797.000-5</t>
  </si>
  <si>
    <t>Industria Química</t>
  </si>
  <si>
    <t>Camino Viejo a Valparaiso 7000</t>
  </si>
  <si>
    <t>anunez@odfjellvineyards.cl</t>
  </si>
  <si>
    <t>www.odfjellvineyards.cl</t>
  </si>
  <si>
    <t>89.242.900-6</t>
  </si>
  <si>
    <t>Avda Los Vientos 19930, Ciudad de Los Valles</t>
  </si>
  <si>
    <t>odis@odis.cl</t>
  </si>
  <si>
    <t>www.odis.cl</t>
  </si>
  <si>
    <t>76.414.822-3</t>
  </si>
  <si>
    <t>Productor y Servicios de Seguridad</t>
  </si>
  <si>
    <t>Lord Cochrane 617</t>
  </si>
  <si>
    <t>ventas@flood.cl</t>
  </si>
  <si>
    <t>www.flood.cl</t>
  </si>
  <si>
    <t>76.726.550-6</t>
  </si>
  <si>
    <t>Tratamiento de Metales y Comercialización  ( Llaves y Candados )</t>
  </si>
  <si>
    <t>Avda Los Leones 2311</t>
  </si>
  <si>
    <t>contacto@officehunter.cl</t>
  </si>
  <si>
    <t>www.officehunter.com / www.officehunter.cl</t>
  </si>
  <si>
    <t>76.199.191-4</t>
  </si>
  <si>
    <t>Gestión Inmobiliaria, Administración de Patrimonio y Desarrollo de Proyectos Inmobiliarios</t>
  </si>
  <si>
    <t>Avda Einstein 840</t>
  </si>
  <si>
    <t>www.officepro.cl</t>
  </si>
  <si>
    <t>78.178.530-K</t>
  </si>
  <si>
    <t>Distribuidora</t>
  </si>
  <si>
    <t>Orrego Luco Norte 11 Of 21</t>
  </si>
  <si>
    <t>222319759 / 222319760</t>
  </si>
  <si>
    <t>zegersgolf@entelchile.net</t>
  </si>
  <si>
    <t>87.810.300-9</t>
  </si>
  <si>
    <t>Servicios de Ingeniería y Construcción de Canchas de Golf</t>
  </si>
  <si>
    <t>Puerta del Sol 36</t>
  </si>
  <si>
    <t>contacto@puertadelsol.cl</t>
  </si>
  <si>
    <t>www.puertadelsol.cl</t>
  </si>
  <si>
    <t>96.759.910-7</t>
  </si>
  <si>
    <t>Centro Médico Oftalmológico con Consulta, Exámenes y Cirugías</t>
  </si>
  <si>
    <t>Orinoco 90 P 6  Of 601</t>
  </si>
  <si>
    <t>armando.alcazar@ogilvy.com / marcela.ubeda@olgivy.com</t>
  </si>
  <si>
    <t>93.433.000-5</t>
  </si>
  <si>
    <t>Comunicaciones, Publicidad y Marketing Directo</t>
  </si>
  <si>
    <t>Avda del Parque 5275 Of 104, Ciudad Empresarial</t>
  </si>
  <si>
    <t>ventas@ohffice.cl</t>
  </si>
  <si>
    <t>www.ohffice.cl</t>
  </si>
  <si>
    <t>77.570.810-7</t>
  </si>
  <si>
    <t>Com. De Mobiliario de Oficinas, Arquitectura Interior y Construcción</t>
  </si>
  <si>
    <t xml:space="preserve">Avda El Bosque Norte 0125 </t>
  </si>
  <si>
    <t>vforteza@ohionational.cl</t>
  </si>
  <si>
    <t>www.ohionational.cl</t>
  </si>
  <si>
    <t>96.687.900-9</t>
  </si>
  <si>
    <t>Compañía de Seguros de Vida</t>
  </si>
  <si>
    <t>Camino Diego de Almagro 88, Barrio Industrial Paipote</t>
  </si>
  <si>
    <t>52 2224463 / 52 2222241</t>
  </si>
  <si>
    <t>molazo@olazohnos.cl</t>
  </si>
  <si>
    <t>www.olazohnos.cl</t>
  </si>
  <si>
    <t>79.702.800-2</t>
  </si>
  <si>
    <t>Avda Padre Hurtado Norte 1897</t>
  </si>
  <si>
    <t>9 95340951</t>
  </si>
  <si>
    <t>oldprintschile@yahoo.es</t>
  </si>
  <si>
    <t>96.837.040-5</t>
  </si>
  <si>
    <t>Pintura Chilena Clásica , Grabados y Mapas Originales del S XVI al S XIX, Galería Fundad en !968, en San Francisco</t>
  </si>
  <si>
    <t>Avda El Bosque Sur 69 P 3 Of 302</t>
  </si>
  <si>
    <t>grivera@oleotrasandino.cl</t>
  </si>
  <si>
    <t>96.655.490-8</t>
  </si>
  <si>
    <t>Construcción y Explotación de Oleoducto Internacional</t>
  </si>
  <si>
    <t xml:space="preserve">Opciones S.A Sistemas de Información </t>
  </si>
  <si>
    <t xml:space="preserve">Olivos S.p.A </t>
  </si>
  <si>
    <t>Huérfanos 835 P 21</t>
  </si>
  <si>
    <t>contacto@olidata.cl / fernando.diegidio@olidata.cl</t>
  </si>
  <si>
    <t>96.806.840-7</t>
  </si>
  <si>
    <t>Comercialización de Equipos Computacionales y Exportación</t>
  </si>
  <si>
    <t>Avda Santa María 2880 Of 401</t>
  </si>
  <si>
    <t>info@olisur.com</t>
  </si>
  <si>
    <t>www.olisur.com / www.santiagopremium.com</t>
  </si>
  <si>
    <t>99.573.760-4</t>
  </si>
  <si>
    <t>Producción y Comercialización de Aceite de Oliva</t>
  </si>
  <si>
    <t>HAACP-BRC</t>
  </si>
  <si>
    <t>Avda Ladrón de Guevara 1225</t>
  </si>
  <si>
    <t>72 2410100</t>
  </si>
  <si>
    <t>info@olivos.cl</t>
  </si>
  <si>
    <t>www.olivos.cl</t>
  </si>
  <si>
    <t>89.489.700-7</t>
  </si>
  <si>
    <t>Proyecto e Instalación de Equipos de Riego y Fabricación y Comercialización de Productos Plásticos</t>
  </si>
  <si>
    <t>www.vidaintegra.cl</t>
  </si>
  <si>
    <t>96.617.350-5</t>
  </si>
  <si>
    <t>Administradores de Centros Médicos</t>
  </si>
  <si>
    <t>Pérez Valenzuela 1245</t>
  </si>
  <si>
    <t>Boulevard Aeropuerto Norte 9659, ENEA</t>
  </si>
  <si>
    <t>info@omninuts.com / anamaria@omninuts.com</t>
  </si>
  <si>
    <t>www.omninuts.com</t>
  </si>
  <si>
    <t>96.944.050-4</t>
  </si>
  <si>
    <t>Compraventa, Importación y Exportación de Productos Alimenticios, Tostaduría</t>
  </si>
  <si>
    <t>Agustinas 1291 P 3 Of D</t>
  </si>
  <si>
    <t>marmijo@notrasnoches.com</t>
  </si>
  <si>
    <t>www.ondac.com / www.ondac.cl</t>
  </si>
  <si>
    <t>76.210.996-4</t>
  </si>
  <si>
    <t>Comercialización de Software</t>
  </si>
  <si>
    <t>Seminario 372</t>
  </si>
  <si>
    <t>65 2484600</t>
  </si>
  <si>
    <t>65 2484601</t>
  </si>
  <si>
    <t>paola.perez@opciones.cl</t>
  </si>
  <si>
    <t>www.opciones.cl</t>
  </si>
  <si>
    <t>96.523.180-3</t>
  </si>
  <si>
    <t>Santa Beatriz 111 Of 807</t>
  </si>
  <si>
    <t>contacto@openz.cl</t>
  </si>
  <si>
    <t>www.openz.cl</t>
  </si>
  <si>
    <t>76.493.699-K</t>
  </si>
  <si>
    <t>Consultoría en R.R.H.H., Coaching y Capacitación</t>
  </si>
  <si>
    <t>El Conquistador del Monte 4644</t>
  </si>
  <si>
    <t>facturacion@scamusica.cl</t>
  </si>
  <si>
    <t>www.publihold.cl</t>
  </si>
  <si>
    <t>76.257.901-4</t>
  </si>
  <si>
    <t>Arriendos de Equipos</t>
  </si>
  <si>
    <t>Callao 2988 Local 3</t>
  </si>
  <si>
    <t>reservas@time.cl</t>
  </si>
  <si>
    <t>www.time.cl</t>
  </si>
  <si>
    <t>76.174.507-7</t>
  </si>
  <si>
    <t>Avda Vicuña Mackenna 11490</t>
  </si>
  <si>
    <t>eopicci@oppici.cl / finanzas@opicci.cl</t>
  </si>
  <si>
    <t>www.opicci.cl / www.opicci.com</t>
  </si>
  <si>
    <t>80.695.500-0</t>
  </si>
  <si>
    <t>ISO 9001: 2008- ISO 13485: 2012</t>
  </si>
  <si>
    <t>APCER</t>
  </si>
  <si>
    <t>Pedro Lagos 478, ( entre Carmen y Sierra Bella )</t>
  </si>
  <si>
    <t>225544669 / 225549414 / 225516054</t>
  </si>
  <si>
    <t>grobles@oprint.net</t>
  </si>
  <si>
    <t>www.oprint.net</t>
  </si>
  <si>
    <t>78.785.140-1</t>
  </si>
  <si>
    <t>Imprenta y Diseño Gráfico</t>
  </si>
  <si>
    <t>88.976.800-2</t>
  </si>
  <si>
    <t>Importador, Fabricante, Distribuidor y Servicios</t>
  </si>
  <si>
    <t>Matías Cousiño 82</t>
  </si>
  <si>
    <t>gerencia@omr.cl</t>
  </si>
  <si>
    <t>www.omr.cl</t>
  </si>
  <si>
    <t>76.356.728-1</t>
  </si>
  <si>
    <t>Optica</t>
  </si>
  <si>
    <t>Moneda 1037</t>
  </si>
  <si>
    <t>226988244 / 226981390 / 226956217/ 226956219</t>
  </si>
  <si>
    <t>226956217 / 226956219</t>
  </si>
  <si>
    <t>opticaspincus@gmail.com</t>
  </si>
  <si>
    <t>81.204.300-5</t>
  </si>
  <si>
    <t>Avda Santa Clara 249, Ciudad Empresarial</t>
  </si>
  <si>
    <t>223538400 / 223538441 / 600 8220200</t>
  </si>
  <si>
    <t>recepciong@cl.luxottica.com</t>
  </si>
  <si>
    <t>www.gmo.cl</t>
  </si>
  <si>
    <t>96.891.370-0</t>
  </si>
  <si>
    <t>Fabricación, Comercialización, Importación y Exportación de Artículos Opticos</t>
  </si>
  <si>
    <t>Avda del Parque 4160, Torre B, Ciudad Empresarial</t>
  </si>
  <si>
    <t>bjensen@ryk.cl</t>
  </si>
  <si>
    <t>www.ryk.cl</t>
  </si>
  <si>
    <t>76.025.494-0</t>
  </si>
  <si>
    <t>Producción, Importación y Comercio de Artículos Opticos</t>
  </si>
  <si>
    <t>Avda Manquehue Norte 1337</t>
  </si>
  <si>
    <t>recepcion.opv@opv.cl</t>
  </si>
  <si>
    <t>www.opv.cl</t>
  </si>
  <si>
    <t>82.332.100-7</t>
  </si>
  <si>
    <t>83.163.700-5</t>
  </si>
  <si>
    <t>Avda Santa María 2560</t>
  </si>
  <si>
    <t>info@optimisa.cl</t>
  </si>
  <si>
    <t>www.optimisa.cl</t>
  </si>
  <si>
    <t>96.505.710-2</t>
  </si>
  <si>
    <t>Soluciones Computacionales</t>
  </si>
  <si>
    <t>Avda Holanda 100 Of 701</t>
  </si>
  <si>
    <t>optimiza@optimiza.cl / administracion@optimiza.cl</t>
  </si>
  <si>
    <t>www.optimiza.cl</t>
  </si>
  <si>
    <t>96.921.000-2</t>
  </si>
  <si>
    <t>Servicios de ingeniería de Proyecto</t>
  </si>
  <si>
    <t>Asturias 280 P 9</t>
  </si>
  <si>
    <t>223943200 / 223943211</t>
  </si>
  <si>
    <t>www.orange-bussiness.com</t>
  </si>
  <si>
    <t>96.725.490-8</t>
  </si>
  <si>
    <t>Avda Los Cerrillos 998</t>
  </si>
  <si>
    <t>www.orbitgarant.cl</t>
  </si>
  <si>
    <t>81.503.700-6</t>
  </si>
  <si>
    <t>Moneda 1467</t>
  </si>
  <si>
    <t>226777195 / 226777111</t>
  </si>
  <si>
    <t>ingles@norteamericano.cl</t>
  </si>
  <si>
    <t>www.norteamericano.cl</t>
  </si>
  <si>
    <t>76.247.993-1</t>
  </si>
  <si>
    <t>Servicios de Capacitación</t>
  </si>
  <si>
    <t>ASR Certficaciones Limitada</t>
  </si>
  <si>
    <t>Huérfanos 786 P 12 Of 1200</t>
  </si>
  <si>
    <t>administracion@orcob.cl</t>
  </si>
  <si>
    <t>www.orcob.cl</t>
  </si>
  <si>
    <t>76.304.060-7</t>
  </si>
  <si>
    <t>Cobranzas Prejudiciales, Cobranzas Preventivas o Recordatorias, Distribución y Retiro de Documentos</t>
  </si>
  <si>
    <t>Dr. Barros Borgoño 71</t>
  </si>
  <si>
    <t>226967784 / 226984648</t>
  </si>
  <si>
    <t>ormus@mueschen.cl</t>
  </si>
  <si>
    <t>www.mueschen.cl</t>
  </si>
  <si>
    <t>79.606.130-8</t>
  </si>
  <si>
    <t>Liquidadores de Seguros y Comisarios de Averías</t>
  </si>
  <si>
    <t>Avda Costanera Sur 2730 P 4, Edificio Parque Titanium, Torre B</t>
  </si>
  <si>
    <t>laura.jaimes@orica.com</t>
  </si>
  <si>
    <t>www.orica.com</t>
  </si>
  <si>
    <t>95.467.000-7</t>
  </si>
  <si>
    <t>Fabricación y Exportación de Explosivos y Productos Químicos</t>
  </si>
  <si>
    <t>Avda Apoquindo 4445 Of 201</t>
  </si>
  <si>
    <t>www.oriflame.cl</t>
  </si>
  <si>
    <t>96.541.470-3</t>
  </si>
  <si>
    <t>importadora y Distribuidora de Cosméticos</t>
  </si>
  <si>
    <t>224245804 /    9 98844863</t>
  </si>
  <si>
    <t>constanza@enconvergencia.cl</t>
  </si>
  <si>
    <t>www.origen-inversiones.cl</t>
  </si>
  <si>
    <t>76.412.147-3</t>
  </si>
  <si>
    <t>Renta Urbanas</t>
  </si>
  <si>
    <t>Avda Alonso de Córdoba 5900 P 8 Of 801</t>
  </si>
  <si>
    <t>info@solucionesorion.com</t>
  </si>
  <si>
    <t>www.solucionesorion.com</t>
  </si>
  <si>
    <t>96.899.890-0</t>
  </si>
  <si>
    <t>Asesoría, Mantención, Reparaciones en Seguridad de Redes Informática y Comercio Electrónico</t>
  </si>
  <si>
    <t>Avda El Golf 150 P 8</t>
  </si>
  <si>
    <t>224764100 / 224764126</t>
  </si>
  <si>
    <t>gerenciageneral@orizon.cl</t>
  </si>
  <si>
    <t>www.orizon.cl</t>
  </si>
  <si>
    <t>96.929.960-7</t>
  </si>
  <si>
    <t>Producción de Harina de Pescado</t>
  </si>
  <si>
    <t>Avda Las Américas 986</t>
  </si>
  <si>
    <t>225575471 / 225332806 / 225571685 / 225385401</t>
  </si>
  <si>
    <t>mary@metalmecanicaossa.cl</t>
  </si>
  <si>
    <t>www.metalmecanicaossa.cl</t>
  </si>
  <si>
    <t>76.111.820-K</t>
  </si>
  <si>
    <t xml:space="preserve">Ossandón &amp; Ossandón Auditores Consultores Ltda. </t>
  </si>
  <si>
    <t>Montaña 853 P 7</t>
  </si>
  <si>
    <t>32 2335606 / 32 2335607</t>
  </si>
  <si>
    <t>mossandonl@oci.cl / mossandon@oci.cl</t>
  </si>
  <si>
    <t>www.oci.cl</t>
  </si>
  <si>
    <t>76.448.420-7</t>
  </si>
  <si>
    <t>Auditores, Consultores, Tributarios, Recursos Humanos</t>
  </si>
  <si>
    <t>Cerro El Plomo 5420 Of 1901</t>
  </si>
  <si>
    <t>rossandon@ossandon.cl / oficina@ossandon.cl</t>
  </si>
  <si>
    <t>www.ossandon.cl</t>
  </si>
  <si>
    <t>77.958.270-1</t>
  </si>
  <si>
    <t>Avda 10 de Julio 202</t>
  </si>
  <si>
    <t>228896000 / 228896500</t>
  </si>
  <si>
    <t>sotero@empresasotero.cl / fotero@empresasotero.cl</t>
  </si>
  <si>
    <t>www.acerosotero.cl</t>
  </si>
  <si>
    <t>88.855.300-2</t>
  </si>
  <si>
    <t>Compra y Venta de Aceros y Herramientas</t>
  </si>
  <si>
    <t>Santa Beatriz 170 P 4</t>
  </si>
  <si>
    <t>consultas@ccc.cl</t>
  </si>
  <si>
    <t>www.ccc.cl</t>
  </si>
  <si>
    <t>70.200.800-K</t>
  </si>
  <si>
    <t>Servcicios de Capacitación</t>
  </si>
  <si>
    <t>Avda Vitacura 2939 P 9</t>
  </si>
  <si>
    <t>outotec.chile@outotec.cl</t>
  </si>
  <si>
    <t>www.outotec.cl</t>
  </si>
  <si>
    <t>78.040.120-6</t>
  </si>
  <si>
    <t>Ingeniería, Tecnología y Servicios a la Gran Minería</t>
  </si>
  <si>
    <t>Bellavista 71</t>
  </si>
  <si>
    <t>ovalle@cmet.net</t>
  </si>
  <si>
    <t>86.193.100-5</t>
  </si>
  <si>
    <t>Automotríz</t>
  </si>
  <si>
    <t>Mariano Sánchez Fontecilla 538</t>
  </si>
  <si>
    <t>info@empresasovalle.cl / gerencia@empresasovalle.cl</t>
  </si>
  <si>
    <t>www.empresasovalle.cl</t>
  </si>
  <si>
    <t>79.777.210-0</t>
  </si>
  <si>
    <t>Integración de Sistemas de Seguridad y Corrientes Débiles ( Proyectos e Instalaciones</t>
  </si>
  <si>
    <t>Orden de Malta 1434</t>
  </si>
  <si>
    <t>bicioxford@oxford.cl</t>
  </si>
  <si>
    <t>www.oxford.cl</t>
  </si>
  <si>
    <t>80.482.100-7</t>
  </si>
  <si>
    <t>Almirante Pastene 107-A</t>
  </si>
  <si>
    <t>222359997 / 222356489</t>
  </si>
  <si>
    <t>oxipursa@entelchile.net</t>
  </si>
  <si>
    <t>www.oxipur.cl</t>
  </si>
  <si>
    <t>96.618.080-3</t>
  </si>
  <si>
    <t>Importación, Distribución y Arriendo de Equipos Médicos</t>
  </si>
  <si>
    <t>Avda Santa María 2050</t>
  </si>
  <si>
    <t>oxiquim@oxiquim.com</t>
  </si>
  <si>
    <t>www.oxiquim.com</t>
  </si>
  <si>
    <t>80.326.500-3</t>
  </si>
  <si>
    <t>ISO 9001: 2008- ISO 14001: 2004- ISO 18001: 2007- Condusta Responsable</t>
  </si>
  <si>
    <t>Málaga 333</t>
  </si>
  <si>
    <t>pyglarrain@pyg.cl</t>
  </si>
  <si>
    <t>www.pyg.cl</t>
  </si>
  <si>
    <t>77.903.600-6</t>
  </si>
  <si>
    <t>Las Araucarias 2921, Parque Industrial</t>
  </si>
  <si>
    <t>jcortes@popdiseno.cl</t>
  </si>
  <si>
    <t>77.422.120-4</t>
  </si>
  <si>
    <t>Servicios de Publicidad, Diseño</t>
  </si>
  <si>
    <t xml:space="preserve">Pacel S.A </t>
  </si>
  <si>
    <t>Avda Ramón Picarte 2809</t>
  </si>
  <si>
    <t>63 2216485 / 63 2210377</t>
  </si>
  <si>
    <t>glagos@pacel.cl</t>
  </si>
  <si>
    <t>www.pacel.cl</t>
  </si>
  <si>
    <t>85.067.800-6</t>
  </si>
  <si>
    <t>Avda Américo Vespucio Sur 80 P 9</t>
  </si>
  <si>
    <t>www.grupopfs.cl</t>
  </si>
  <si>
    <t>96.850.230-1</t>
  </si>
  <si>
    <t>Agencia General y Representantes de Líneas Aéreas</t>
  </si>
  <si>
    <t>Camino Padre Hurtado 19956</t>
  </si>
  <si>
    <t>225898000 / 225898002</t>
  </si>
  <si>
    <t>pacificinut@pacificnut.com</t>
  </si>
  <si>
    <t>www.pacificnut.com</t>
  </si>
  <si>
    <t>96.629.650-1</t>
  </si>
  <si>
    <t>Comercialización y Procesamiento de Productos Agrícolas</t>
  </si>
  <si>
    <t>BRC Versión 7</t>
  </si>
  <si>
    <t xml:space="preserve">Pacificblu S.p.A </t>
  </si>
  <si>
    <t>Avda Gran Bretaña 955</t>
  </si>
  <si>
    <t>41 2508400</t>
  </si>
  <si>
    <t>Luisa.cartes@pacificblu.cl</t>
  </si>
  <si>
    <t>www.pacificblu.cl / www.alcopa.cl</t>
  </si>
  <si>
    <t>76.299.375-9</t>
  </si>
  <si>
    <t>Pesca Industrial, Elaboración, Transformación, Comercialización de Productos del Mar, Productos Alimenticios, Exportaciones</t>
  </si>
  <si>
    <t>pacifico@pvrsa.cl</t>
  </si>
  <si>
    <t>96.555.360-6</t>
  </si>
  <si>
    <t>Rentista, Capitales, Mobiliarios</t>
  </si>
  <si>
    <t>Avda San Luis de Macul 5366</t>
  </si>
  <si>
    <t>78.259.050-2</t>
  </si>
  <si>
    <t>Maipu 1020</t>
  </si>
  <si>
    <t>228594335 / 228562461</t>
  </si>
  <si>
    <t>jmendi@adsl.tie.cl</t>
  </si>
  <si>
    <t>78.961.480-6</t>
  </si>
  <si>
    <t>Panadería</t>
  </si>
  <si>
    <t>Avda Apoquindo 3885 P 10</t>
  </si>
  <si>
    <t>panalpina.chile@panalpina.com</t>
  </si>
  <si>
    <t>www.panalpina.com</t>
  </si>
  <si>
    <t>89.170.800-9</t>
  </si>
  <si>
    <t>Servicios Relacionados al Transporte Aéreo, Flete Internacional, Almacenamiento y Depósito</t>
  </si>
  <si>
    <t>Sistem Certification SGS</t>
  </si>
  <si>
    <t>Francisco Noguera 146</t>
  </si>
  <si>
    <t>228632300 / 222332230</t>
  </si>
  <si>
    <t>reservas@photelprovidencia.cl / contabilidad@photelprovidencia.cl</t>
  </si>
  <si>
    <t>Industria Hotelera</t>
  </si>
  <si>
    <t>Avda Apoquindo 4445 Of 402</t>
  </si>
  <si>
    <t>matriz@panelconsultores.cl</t>
  </si>
  <si>
    <t>www.panelconsultores.cl</t>
  </si>
  <si>
    <t>79.797.180-4</t>
  </si>
  <si>
    <t>Consultores en Gestión de Empresas</t>
  </si>
  <si>
    <t>Carretera General San Martín 9360</t>
  </si>
  <si>
    <t>covintec@covintec.cl</t>
  </si>
  <si>
    <t>www.covintec.cl</t>
  </si>
  <si>
    <t>78.111.570-3</t>
  </si>
  <si>
    <t>Fabricación y Venta de Paneles</t>
  </si>
  <si>
    <t>Avda Pedro de Valdivia 5263</t>
  </si>
  <si>
    <t>222383383 / 222397285</t>
  </si>
  <si>
    <t>contacto@panaderialasrias.cl</t>
  </si>
  <si>
    <t>www.panaderialasrias.cl</t>
  </si>
  <si>
    <t>86.681.800-2</t>
  </si>
  <si>
    <t>Panadería, Pastelería y Minimarket</t>
  </si>
  <si>
    <t>Avda Presidente Eduardo Frei Montalva 8710</t>
  </si>
  <si>
    <t>224704900 / 224704901</t>
  </si>
  <si>
    <t>secretaria@panimex.cl</t>
  </si>
  <si>
    <t>www.panimex.cl</t>
  </si>
  <si>
    <t>96.545.900-6</t>
  </si>
  <si>
    <t>Fabricación, Importación y Exportación de Productos Químicos y Petroquímicos</t>
  </si>
  <si>
    <t>José Joaquín Prieto 4938</t>
  </si>
  <si>
    <t>225223290 / 225221906</t>
  </si>
  <si>
    <t>contacto@papelprint.cl</t>
  </si>
  <si>
    <t>www.papelprint.cl</t>
  </si>
  <si>
    <t>79.625.860-8</t>
  </si>
  <si>
    <t>Comercializadora de Productos de Papel</t>
  </si>
  <si>
    <t>Avda Américo Vespucio 2100</t>
  </si>
  <si>
    <t>225911100 / 225911147</t>
  </si>
  <si>
    <t>carla.morales@dimar.cl</t>
  </si>
  <si>
    <t>www.dimar.cl</t>
  </si>
  <si>
    <t>93.734.000-1</t>
  </si>
  <si>
    <t>Distribución y Venta de Papeles y Afines</t>
  </si>
  <si>
    <t>Santa Rosa 1177</t>
  </si>
  <si>
    <t>225555281 / 225564563</t>
  </si>
  <si>
    <t>ventas@papelería.cl</t>
  </si>
  <si>
    <t>www.papeleria.cl / www.gundlach.cl</t>
  </si>
  <si>
    <t>76.021.162-1</t>
  </si>
  <si>
    <t>Distribuidora de Papeles Gráficos</t>
  </si>
  <si>
    <t xml:space="preserve">Papeles Bío Bío S.A  </t>
  </si>
  <si>
    <t>Pedro Aguirre Cerda 1054, San Pedro de La Paz</t>
  </si>
  <si>
    <t>41 2500000</t>
  </si>
  <si>
    <t>41 2371090</t>
  </si>
  <si>
    <t>www.papelesbiobio.cl</t>
  </si>
  <si>
    <t>77.562.510-4</t>
  </si>
  <si>
    <t>Fabricación de Papel y Cartón</t>
  </si>
  <si>
    <t>ISO 9001: 2008- ISO 14001: 2004- OHSAS 18001: 20017</t>
  </si>
  <si>
    <t>Avda Eizaguirre 01098</t>
  </si>
  <si>
    <t>223675700 / 223675701</t>
  </si>
  <si>
    <t>228501118 / 228501287 Comercial</t>
  </si>
  <si>
    <t>mtarrago@papeles.cmpc.cl / cisternas@papelescmpc.cl</t>
  </si>
  <si>
    <t>www.papelescordillera.cl / www.papelnet.cl</t>
  </si>
  <si>
    <t>96.853.150-6</t>
  </si>
  <si>
    <t>Fabricación de Papeles y Cartones</t>
  </si>
  <si>
    <t>Francisco meneses 1941</t>
  </si>
  <si>
    <t>222380743 / 222386142</t>
  </si>
  <si>
    <t>papelesimac@papelesimac.cl</t>
  </si>
  <si>
    <t>www.papelesimac.cl</t>
  </si>
  <si>
    <t>88.312.700-5</t>
  </si>
  <si>
    <t>Fábrica de Saquitos de Papel, Papel Ceresinado, Papel Engomado e Impresos</t>
  </si>
  <si>
    <t xml:space="preserve">Park Hotel Calama </t>
  </si>
  <si>
    <t xml:space="preserve">Arturo Prat 615 </t>
  </si>
  <si>
    <t>226395400 / 223477300</t>
  </si>
  <si>
    <t>ventas@papelesomega.cl / contabilidad@paplelesomega.cl</t>
  </si>
  <si>
    <t>www.papelesomega.cl</t>
  </si>
  <si>
    <t>79.998.980-3</t>
  </si>
  <si>
    <t>Venta y Corte de Papeles, Nacionales e Importados</t>
  </si>
  <si>
    <t>Avda Puerto Montt 3235</t>
  </si>
  <si>
    <t>soluciones@parexchile.cl / recepcion@parex-group.cl</t>
  </si>
  <si>
    <t>www.parex-group.cl</t>
  </si>
  <si>
    <t>77.830.430-9</t>
  </si>
  <si>
    <t>Fabricación de Morteros y Adhesivos</t>
  </si>
  <si>
    <t>Alcalde José Lira 1392</t>
  </si>
  <si>
    <t>55 2715800</t>
  </si>
  <si>
    <t>gerente@parkcalama.cl / compras@parkcalama.cl</t>
  </si>
  <si>
    <t>www.parkcalama.cl / www.parkplaza.cl</t>
  </si>
  <si>
    <t>96.523.950-2</t>
  </si>
  <si>
    <t>Avda Lota 2233</t>
  </si>
  <si>
    <t>223724000 / 223724058</t>
  </si>
  <si>
    <t>www.parkplaza.cl</t>
  </si>
  <si>
    <t>96.544.240-5</t>
  </si>
  <si>
    <t>Panamericana Norte 6199 P 11 Of 1102</t>
  </si>
  <si>
    <t>phchile@parker.com / rodrigo.sepulveda@parker.com</t>
  </si>
  <si>
    <t>www.parker.com</t>
  </si>
  <si>
    <t>77.343.790-4</t>
  </si>
  <si>
    <t>Compra y Venta de Componentes, Productos y Sistemas Hidráulicos, Neumáticos, Electromecánicos y de Ingeniería</t>
  </si>
  <si>
    <t>Martín de Zamora 6101 Of 1</t>
  </si>
  <si>
    <t>227526070 / 227526071</t>
  </si>
  <si>
    <t>parker.ingenieria@gmail.com</t>
  </si>
  <si>
    <t>www.parkersa.cl</t>
  </si>
  <si>
    <t>86.302.400-5</t>
  </si>
  <si>
    <t>Ingeniería en Automatización Industrial, Telemetría y Transmisión de Datos Inalámbricos</t>
  </si>
  <si>
    <t>Avda cerro Colorado 5240 P 15, Torre 1</t>
  </si>
  <si>
    <t>600 500001</t>
  </si>
  <si>
    <t>lcarrasco@parauco.com</t>
  </si>
  <si>
    <t>www.parauco.com</t>
  </si>
  <si>
    <t>94.627.000-8</t>
  </si>
  <si>
    <t>Avda Luis Thayer Ojeda 320</t>
  </si>
  <si>
    <t>225504000 / 225504021</t>
  </si>
  <si>
    <t>www.parquedelrecuerdo.cl</t>
  </si>
  <si>
    <t>77.225.460-1</t>
  </si>
  <si>
    <t>Explotación de Bienes Raíces y Cementerio</t>
  </si>
  <si>
    <t>Pío Nono 450</t>
  </si>
  <si>
    <t>227301300 / 227301331</t>
  </si>
  <si>
    <t>pms@parquemet.cl</t>
  </si>
  <si>
    <t>www.parquemet.cl</t>
  </si>
  <si>
    <t>61.809.000-0</t>
  </si>
  <si>
    <t>Recreación y Urbanismo</t>
  </si>
  <si>
    <t>Manuel Barros Borgoño 071 Of 1607</t>
  </si>
  <si>
    <t>parquimetros@parquimetros.cl</t>
  </si>
  <si>
    <t>www.parquimetros.cl</t>
  </si>
  <si>
    <t>93.754.000-0</t>
  </si>
  <si>
    <t>Explotación de Parquímetros</t>
  </si>
  <si>
    <t>Augusto Leguía Norte 100 Of 202</t>
  </si>
  <si>
    <t>piplatam@pip.global</t>
  </si>
  <si>
    <t>www.pip.global.cl</t>
  </si>
  <si>
    <t>76.308.609-7</t>
  </si>
  <si>
    <t>José Victorino Lastarria 158 Dpto E</t>
  </si>
  <si>
    <t>226330360 / 226390582</t>
  </si>
  <si>
    <t>info@pascal.cl</t>
  </si>
  <si>
    <t>www.pascal.cl</t>
  </si>
  <si>
    <t>89.911.600-3</t>
  </si>
  <si>
    <t>Representaciones de Repuestos Automotrices</t>
  </si>
  <si>
    <t>Camino a Melipilla Altura 17250, Santa Ana de Chena</t>
  </si>
  <si>
    <t>carolinagallegos@holz.cl</t>
  </si>
  <si>
    <t>www.holz.cl</t>
  </si>
  <si>
    <t>89.615.900-3</t>
  </si>
  <si>
    <t>Amasandería y Fábrica de Empanadas</t>
  </si>
  <si>
    <t>Avda Cristobal Colón 5069</t>
  </si>
  <si>
    <t>ventas@cory.cl</t>
  </si>
  <si>
    <t>www.cory.cl</t>
  </si>
  <si>
    <t>89.232.200-7</t>
  </si>
  <si>
    <t>María Luisa Santander 0360</t>
  </si>
  <si>
    <t>info@pat-traffic.cl</t>
  </si>
  <si>
    <t>www.pat-traffic.cl</t>
  </si>
  <si>
    <t>77.290.610-2</t>
  </si>
  <si>
    <t xml:space="preserve">Patagoniafresh S.A </t>
  </si>
  <si>
    <t xml:space="preserve">Parque Industrial s/n </t>
  </si>
  <si>
    <t>www.patagoniafresh.cl</t>
  </si>
  <si>
    <t>www.patronato.cl</t>
  </si>
  <si>
    <t>96.912.440-8</t>
  </si>
  <si>
    <t>Producción, Comercialización, Distribución, Importación y Exportación de Jugos Concentrados</t>
  </si>
  <si>
    <t>Franklin 338</t>
  </si>
  <si>
    <t>225550992 / 225541584</t>
  </si>
  <si>
    <t>patriciobar@gmail.com</t>
  </si>
  <si>
    <t>www.empresastecnomat.cl</t>
  </si>
  <si>
    <t>84.107.900-0</t>
  </si>
  <si>
    <t>Romero 2355</t>
  </si>
  <si>
    <t>226990863 / 226992891</t>
  </si>
  <si>
    <t>phgerencia@phsa.cl</t>
  </si>
  <si>
    <t>www.phsa.cl</t>
  </si>
  <si>
    <t>80.463.100-3</t>
  </si>
  <si>
    <t>Reparación y Venta de Automóviles</t>
  </si>
  <si>
    <t xml:space="preserve">Santa Marta 2100 ( Esq Lonquén ) </t>
  </si>
  <si>
    <t>225992000 / 225992060</t>
  </si>
  <si>
    <t>purisima@lioi.cl</t>
  </si>
  <si>
    <t>www.lioi.cl</t>
  </si>
  <si>
    <t>83.574.800-6</t>
  </si>
  <si>
    <t>Metalmecánica, Import., y Export.</t>
  </si>
  <si>
    <t>Avda 10 de Julio 214</t>
  </si>
  <si>
    <t>228896300 / 228896382</t>
  </si>
  <si>
    <t>serviper@serviper.cl</t>
  </si>
  <si>
    <t>www.serviper.cl</t>
  </si>
  <si>
    <t>80.706.200-K</t>
  </si>
  <si>
    <t>Pernos, Tuercas, Ferretería Industrial</t>
  </si>
  <si>
    <t>Los Militares 5620 P 7 Of 715</t>
  </si>
  <si>
    <t>229861838 / 229861872</t>
  </si>
  <si>
    <t>administracion@patronato.cl / mariadelcarmen@patronato.cl</t>
  </si>
  <si>
    <t>81.725.000-9</t>
  </si>
  <si>
    <t>Bombero Nuñez 237</t>
  </si>
  <si>
    <t xml:space="preserve">Pesquera Magallanes S.A </t>
  </si>
  <si>
    <t>Pesquera Lacks E.I.R.L</t>
  </si>
  <si>
    <t xml:space="preserve">Pesquera Isla del Rey S.A </t>
  </si>
  <si>
    <t xml:space="preserve">Pesquera Grimar S.A </t>
  </si>
  <si>
    <t xml:space="preserve">Pesquera Friosur S.A </t>
  </si>
  <si>
    <t xml:space="preserve">Pesca y Cultivos Don Jorge  Ltda </t>
  </si>
  <si>
    <t xml:space="preserve">Pesca Cisne S.A </t>
  </si>
  <si>
    <t>finanzas@patt.cl</t>
  </si>
  <si>
    <t>www.patt.cl / www.liola.cl</t>
  </si>
  <si>
    <t>81.434.300-6</t>
  </si>
  <si>
    <t>Importación de Satrería Femenina</t>
  </si>
  <si>
    <t>ventas@quilin.cl</t>
  </si>
  <si>
    <t>www.quilin.cl</t>
  </si>
  <si>
    <t>77.365.420-4</t>
  </si>
  <si>
    <t>Ingeniería y Construcción de Obras Civiles</t>
  </si>
  <si>
    <t>José Arrieta 90</t>
  </si>
  <si>
    <t>pcicomunicaciones@pcionline.cl</t>
  </si>
  <si>
    <t>www.pcicom.cl</t>
  </si>
  <si>
    <t>78.235.350-0</t>
  </si>
  <si>
    <t>Comunicaciones Empresariales</t>
  </si>
  <si>
    <t>Pedro Alemany Llanos</t>
  </si>
  <si>
    <t>Las Palmas 255</t>
  </si>
  <si>
    <t>pedro.alemany1@gmail.com</t>
  </si>
  <si>
    <t>4.887.780-K</t>
  </si>
  <si>
    <t>Manufacturas en Metales y Gomas</t>
  </si>
  <si>
    <t>Las Dalias 2572</t>
  </si>
  <si>
    <t>222382367 / 222386430</t>
  </si>
  <si>
    <t>etiquetex@yahoo.com / info@etiquetex.cl</t>
  </si>
  <si>
    <t>www.etiquetex.cl</t>
  </si>
  <si>
    <t>4.636.223-3</t>
  </si>
  <si>
    <t>Productos de Marketing y Publicidad</t>
  </si>
  <si>
    <t>General Bustamante 24 P 5</t>
  </si>
  <si>
    <t>96.611.840-7</t>
  </si>
  <si>
    <t>Santa Elena de Huechuraba 1125</t>
  </si>
  <si>
    <t>socampo@peide.cl</t>
  </si>
  <si>
    <t>www.peideinternational.com</t>
  </si>
  <si>
    <t>79.794.890-K</t>
  </si>
  <si>
    <t>Instalación y Montajes de Plantas Industriales y Mineras</t>
  </si>
  <si>
    <t>El Rosal 4540</t>
  </si>
  <si>
    <t>sabimar.mendez@pelp.cl</t>
  </si>
  <si>
    <t>www.pelp.cl</t>
  </si>
  <si>
    <t>96.501.840-9</t>
  </si>
  <si>
    <t>Importación y Exportación de toda clase de Muebles</t>
  </si>
  <si>
    <t>Avda Eduardo Frei Montalva 16644</t>
  </si>
  <si>
    <t>ventas@pesco.cl</t>
  </si>
  <si>
    <t>www.pesco.cl</t>
  </si>
  <si>
    <t>96.877.150-7</t>
  </si>
  <si>
    <t xml:space="preserve">Merced 280 P 6 </t>
  </si>
  <si>
    <t>erika.luque@penguinrandomhouse.com</t>
  </si>
  <si>
    <t>www.megustaleer.cl</t>
  </si>
  <si>
    <t>79.845.070-0</t>
  </si>
  <si>
    <t>Edición, Importación y Distribución de Libros</t>
  </si>
  <si>
    <t>Avda El Bosque Norte 0440 Of 602</t>
  </si>
  <si>
    <t>www.pentalasamericas.cl</t>
  </si>
  <si>
    <t>96.632.170-9</t>
  </si>
  <si>
    <t>Rosario Norte 555 P 11 Of 1102</t>
  </si>
  <si>
    <t>pmg@penta.cl</t>
  </si>
  <si>
    <t>www.penta.cl</t>
  </si>
  <si>
    <t>96.903.090-K</t>
  </si>
  <si>
    <t>Avda Apoquindo 4501 Of 1001</t>
  </si>
  <si>
    <t>226172100 / 226172200</t>
  </si>
  <si>
    <t>loreto.ledesma@fmc-ag.com</t>
  </si>
  <si>
    <t>www.pentafarma.cl</t>
  </si>
  <si>
    <t>96.640.350-0</t>
  </si>
  <si>
    <t>Ventas al por Mayor de Otros Productos N.C.P.</t>
  </si>
  <si>
    <t>Avda Apoquindo 3039 P 8</t>
  </si>
  <si>
    <t>info@partners.cl</t>
  </si>
  <si>
    <t>www.partners.cl</t>
  </si>
  <si>
    <t>96.943.970-0</t>
  </si>
  <si>
    <t>Consultores en Recursos Humanos</t>
  </si>
  <si>
    <t>Avda Providencia 1650 Of 703</t>
  </si>
  <si>
    <t>222354302 /     9 84098123</t>
  </si>
  <si>
    <t>pablo.valenzuela@people.cl</t>
  </si>
  <si>
    <t>www.people.cl</t>
  </si>
  <si>
    <t>99.503.150-7</t>
  </si>
  <si>
    <t>Agencia de Publicidad y Marketing</t>
  </si>
  <si>
    <t>Avda Cerrillos 999 ( Planta )                                                       Avda Kennedy 5454 P 4 ( Gerencia )</t>
  </si>
  <si>
    <t>Cerrillos                 Vitacura</t>
  </si>
  <si>
    <t>222700400 / 222700617</t>
  </si>
  <si>
    <t>www.pepsico.com / www.pepsico.cl</t>
  </si>
  <si>
    <t>94.528.000-K</t>
  </si>
  <si>
    <t>Romero 2861</t>
  </si>
  <si>
    <t>226816346 / 226822024</t>
  </si>
  <si>
    <t>bellota@bellota.cl</t>
  </si>
  <si>
    <t>www.bellota.cl</t>
  </si>
  <si>
    <t>88.669.000--6</t>
  </si>
  <si>
    <t>Importación y Comercio de Ropa de Vestir para Hombres</t>
  </si>
  <si>
    <t>Camino a Lonquén 9031</t>
  </si>
  <si>
    <t>227578638 / 226578658</t>
  </si>
  <si>
    <t>ventas@perfimet.cl / atencionaclientes@perfimet.cl</t>
  </si>
  <si>
    <t>www.perfimet.cl</t>
  </si>
  <si>
    <t>96.854.790-9</t>
  </si>
  <si>
    <t>Industria Formadora de Perfiles Metálicos y Tubos de Acero ( Perfiles de Acero abiertos y Cerrados, Perfiles Galvanizados para la Construcción</t>
  </si>
  <si>
    <t>Avda Carlos Valdovinos 161</t>
  </si>
  <si>
    <t>229509000 / 229509050</t>
  </si>
  <si>
    <t>administracion.ventas@almarza.cl</t>
  </si>
  <si>
    <t>www.almarza.cl</t>
  </si>
  <si>
    <t>76.375.265-8</t>
  </si>
  <si>
    <t>Gaspar de Orense 831</t>
  </si>
  <si>
    <t>227735091 / 227732735</t>
  </si>
  <si>
    <t>perforohtt@gmail.com</t>
  </si>
  <si>
    <t>www.perforohtt.com</t>
  </si>
  <si>
    <t>96.982.800-6</t>
  </si>
  <si>
    <t>Carlos Fernández Concha 245</t>
  </si>
  <si>
    <t>perfumeriasunidas@trianon.cl</t>
  </si>
  <si>
    <t>www.trianon.cl</t>
  </si>
  <si>
    <t>81.402.700-7</t>
  </si>
  <si>
    <t>Fábrica de Jabones de Glicerina</t>
  </si>
  <si>
    <t>José de San Martín 104, Parque Industrial Los Libertadores</t>
  </si>
  <si>
    <t>peri.chile@peri.cl</t>
  </si>
  <si>
    <t>www.peri.cl</t>
  </si>
  <si>
    <t>78.874.090-5</t>
  </si>
  <si>
    <t>Venta y Arriendo de Moldajes y Andamios para la Construcción</t>
  </si>
  <si>
    <t>Avda Apoquindo 5400 P 22 Of 2201</t>
  </si>
  <si>
    <t>www.pernod-ricard.com</t>
  </si>
  <si>
    <t>96.777.350-6</t>
  </si>
  <si>
    <t>Importación y Comercialización de Licores y Afines</t>
  </si>
  <si>
    <t>223940000 / 223940300</t>
  </si>
  <si>
    <t>78.080.500-5</t>
  </si>
  <si>
    <t>Fábrica de Cubreventanas</t>
  </si>
  <si>
    <t>Carretera General San Martín 16500, Complejo Los Libertadores Lote 89</t>
  </si>
  <si>
    <t>info@rollux.cl</t>
  </si>
  <si>
    <t>www.rollux.cl</t>
  </si>
  <si>
    <t>76.311.420-1</t>
  </si>
  <si>
    <t>Importación, Comercialización, Fabricación , Instalación de Alfombras, Pisos de Madera</t>
  </si>
  <si>
    <t xml:space="preserve">Persimontt Ltda </t>
  </si>
  <si>
    <t>Janequeo 1001</t>
  </si>
  <si>
    <t>65 2256757 /    9 94588079</t>
  </si>
  <si>
    <t>ventas@persianasycortinas.cl / perimontt@gmail.com</t>
  </si>
  <si>
    <t>www.persianasycortinas.cl</t>
  </si>
  <si>
    <t xml:space="preserve">76.331.653-K </t>
  </si>
  <si>
    <t>Fábrica de Persianas, Cortinas Metálicas y Acrílicos</t>
  </si>
  <si>
    <t>Ernesto Pinto Lagarrigue 148</t>
  </si>
  <si>
    <t>ventas@pesamatic.cl / recepcion@pesamatic.cl</t>
  </si>
  <si>
    <t>www.pesamatic.cl</t>
  </si>
  <si>
    <t>80.975.200-3</t>
  </si>
  <si>
    <t>Sistemas de Pesaje, Automatización y Control Industrial</t>
  </si>
  <si>
    <t>Avda Miramar s/n , Barrio Industrial</t>
  </si>
  <si>
    <t>61 2217031 / 61 2218318 / 61 2214731</t>
  </si>
  <si>
    <t>96.531.980-8</t>
  </si>
  <si>
    <t>Extracción y Comercialización de Productos del Mar</t>
  </si>
  <si>
    <t>Llicaldad Rural s/n Km 7, Panamericana Sur</t>
  </si>
  <si>
    <t>Castro</t>
  </si>
  <si>
    <t xml:space="preserve">65 2635058 </t>
  </si>
  <si>
    <t>65 2635058</t>
  </si>
  <si>
    <t>mcabrera@donjorge.cl / comercial@donjorge.cl</t>
  </si>
  <si>
    <t>www.donjorge.cl</t>
  </si>
  <si>
    <t>79.782.720-7</t>
  </si>
  <si>
    <t>Cultivos y Elaboración de Productos del Mar</t>
  </si>
  <si>
    <t>Avda El Salto 4447</t>
  </si>
  <si>
    <t>andres.larroulet@cisandina.cl</t>
  </si>
  <si>
    <t>www.cisandina.cl</t>
  </si>
  <si>
    <t>79.620.310-2</t>
  </si>
  <si>
    <t>José María Caro 300</t>
  </si>
  <si>
    <t>Aysén</t>
  </si>
  <si>
    <t>67 2676200</t>
  </si>
  <si>
    <t>www.friosur.cl</t>
  </si>
  <si>
    <t>86.577.500-8</t>
  </si>
  <si>
    <t>Pesqueras</t>
  </si>
  <si>
    <t>Pto. Chacabuco</t>
  </si>
  <si>
    <t>Parque Industrial Escuadron l Manzana A, Km 20</t>
  </si>
  <si>
    <t>41 2121100</t>
  </si>
  <si>
    <t>xsaez@friosur.cl / ngomez@friosur.cl</t>
  </si>
  <si>
    <t>96.962.720-5</t>
  </si>
  <si>
    <t>Pesca Industrial</t>
  </si>
  <si>
    <t>Los Condestables 390, Niebla</t>
  </si>
  <si>
    <t>96.545.810-7</t>
  </si>
  <si>
    <t>Avda Los Placeres 838</t>
  </si>
  <si>
    <t>32 2797094 / 32 2797110</t>
  </si>
  <si>
    <t>pesqueralacks@vtr.net</t>
  </si>
  <si>
    <t>76.281.337-8</t>
  </si>
  <si>
    <t>Lautaro Navarro 1398</t>
  </si>
  <si>
    <t>61 2710705</t>
  </si>
  <si>
    <t>94.565.000-1</t>
  </si>
  <si>
    <t>Industria Pesquera y del Agro</t>
  </si>
  <si>
    <t>Pesquera Yadran S.A</t>
  </si>
  <si>
    <t>Pesquera y Conservera Isla Lennox Ltda</t>
  </si>
  <si>
    <t>Pesquera Quintero S.A</t>
  </si>
  <si>
    <t xml:space="preserve">Pesquera Pacific Star S.A </t>
  </si>
  <si>
    <t>Bernardino 1990 San Andrés</t>
  </si>
  <si>
    <t>65 2488200</t>
  </si>
  <si>
    <t>gerencia@fiordoaustral.cl</t>
  </si>
  <si>
    <t>www.fiordosutral.cl</t>
  </si>
  <si>
    <t>96.831.480-7</t>
  </si>
  <si>
    <t>Elaboración de Proteínas, Aceite y sus Derivados</t>
  </si>
  <si>
    <t>Avda 21 de Mayo 1057</t>
  </si>
  <si>
    <t>32 2324700</t>
  </si>
  <si>
    <t>paulette.neira@pesqueraquintero.com</t>
  </si>
  <si>
    <t>www.pesqueraquintero.com</t>
  </si>
  <si>
    <t>91.374.000-9</t>
  </si>
  <si>
    <t>Industria Elaboradora de Productos del Mar</t>
  </si>
  <si>
    <t>Santa Adela 10301</t>
  </si>
  <si>
    <t>pta@transantartic.com</t>
  </si>
  <si>
    <t>www.crusoefood.com</t>
  </si>
  <si>
    <t>76.169.670-K</t>
  </si>
  <si>
    <t>Cultivo, Elaboración y Comercialización de Pescados, Crustáceos y otros Productos Marinos</t>
  </si>
  <si>
    <t>Avda Pdte. Carlos Ibañez del Campo 05897</t>
  </si>
  <si>
    <t>65 2213484 / 65 2212864</t>
  </si>
  <si>
    <t>unilen@entelchile.net</t>
  </si>
  <si>
    <t>79.719.510-3</t>
  </si>
  <si>
    <t>Empresa Pesquera y Conservera</t>
  </si>
  <si>
    <t xml:space="preserve">Quellón viejo s/n </t>
  </si>
  <si>
    <t>65 2352150 / 65 2352000</t>
  </si>
  <si>
    <t>mbarrientos@yadran.cl</t>
  </si>
  <si>
    <t>82.975.200-K</t>
  </si>
  <si>
    <t>Asesoría en Gestión Empresarial e inversiones</t>
  </si>
  <si>
    <t>San Martín de Porres 10899, Parque Industrial Puerta sur</t>
  </si>
  <si>
    <t>ventas@petmarket.cl / administracion@petmarket.cl</t>
  </si>
  <si>
    <t>www.petmarket.cl</t>
  </si>
  <si>
    <t>78.460.410-1</t>
  </si>
  <si>
    <t>Importación y Comercialización de Artículos y Alimentos para Mascotas</t>
  </si>
  <si>
    <t>Avda Pdte. Eduardo Frei Montalva 5935</t>
  </si>
  <si>
    <t>petricio@petricio.cl</t>
  </si>
  <si>
    <t>www.petricio.cl</t>
  </si>
  <si>
    <t>96.799.310-7</t>
  </si>
  <si>
    <t>Avda Los Leones 2088</t>
  </si>
  <si>
    <t>ingenieria@petrinovic.cl / recepcion@petrinovic.cl</t>
  </si>
  <si>
    <t>www.petrinovic.cl</t>
  </si>
  <si>
    <t>79.534.260-5</t>
  </si>
  <si>
    <t>Venta de Artículos Profesionales y Científicos</t>
  </si>
  <si>
    <t>Avda Providencia 329 P 6</t>
  </si>
  <si>
    <t>www.petrochil.cl</t>
  </si>
  <si>
    <t>www.petroquim.cl</t>
  </si>
  <si>
    <t>www.pfizer.cl</t>
  </si>
  <si>
    <t>96.512.710-0</t>
  </si>
  <si>
    <t>Importa y Distribuye Productos Químicos Derivados del Petróleo, Producción de Carbones Activados</t>
  </si>
  <si>
    <t>Avda Santa Rosa 01726</t>
  </si>
  <si>
    <t>ventas@petroflex.cl / petroflex@petroflex.cl</t>
  </si>
  <si>
    <t>www.petrroflex.cl</t>
  </si>
  <si>
    <t>96.832.300-8</t>
  </si>
  <si>
    <t>Hernando de Aguirre 268 P 4</t>
  </si>
  <si>
    <t>223526700 / 223516760</t>
  </si>
  <si>
    <t>info@petroquim.cl</t>
  </si>
  <si>
    <t>78.021.560-7</t>
  </si>
  <si>
    <t>Fabricación de Plásticos en Formas Primarias</t>
  </si>
  <si>
    <t>wschartapia@dow.com</t>
  </si>
  <si>
    <t>92.933.000-5</t>
  </si>
  <si>
    <t>Avda Américo Vespucio 785</t>
  </si>
  <si>
    <t>www.peugeot.cl / www.peugeot.com</t>
  </si>
  <si>
    <t>85.687.500-K</t>
  </si>
  <si>
    <t>EL Totoral 601-D</t>
  </si>
  <si>
    <t>mailbox@pfenniger.cl</t>
  </si>
  <si>
    <t>www.pfenniger.com</t>
  </si>
  <si>
    <t>91.632.000-0</t>
  </si>
  <si>
    <t>Cerro El Plomo 5680 P 16, Torre 6</t>
  </si>
  <si>
    <t>pfizerchile@pfizer.com</t>
  </si>
  <si>
    <t>96.981.250-9</t>
  </si>
  <si>
    <t>Distribución y Comercialización de Productos Farmacéuticos</t>
  </si>
  <si>
    <t>Tranquilo 272, Ciudad de los Valles</t>
  </si>
  <si>
    <t>ventas@pgic.cl</t>
  </si>
  <si>
    <t>www.pgic.cl</t>
  </si>
  <si>
    <t>78110590- 2</t>
  </si>
  <si>
    <t>Importación de Máquinas, Equipos y Accesorios</t>
  </si>
  <si>
    <t>Crescente Errázuriz 370</t>
  </si>
  <si>
    <t>222220407 / 222222530</t>
  </si>
  <si>
    <t>recepcion@pharmagrafica.cl</t>
  </si>
  <si>
    <t>www.pharmagrafica.cl</t>
  </si>
  <si>
    <t>78.708.870-8</t>
  </si>
  <si>
    <t>Avda Andrés Bello 1495</t>
  </si>
  <si>
    <t>pharmainvesti@pharmainvesti.cl</t>
  </si>
  <si>
    <t>www.pharmainvestichile.cl</t>
  </si>
  <si>
    <t>94.544.000-7</t>
  </si>
  <si>
    <t>Avda Presidente Kennedy 5735, Torre Marriot Poniente, Of 509</t>
  </si>
  <si>
    <t>www.pmi.com</t>
  </si>
  <si>
    <t>77.619.830-7</t>
  </si>
  <si>
    <t>Comercializadora de Tabacos</t>
  </si>
  <si>
    <t>Avda El Golf 40 P 20</t>
  </si>
  <si>
    <t>www.ppulegal.com</t>
  </si>
  <si>
    <t>78.028.900-7</t>
  </si>
  <si>
    <t>Avda Andrés Bello 2115 P 5</t>
  </si>
  <si>
    <t>227302000 / 600 7445477</t>
  </si>
  <si>
    <t>rosemary.hormazabal@philips.com</t>
  </si>
  <si>
    <t>www.philips.cl / www.philips.com</t>
  </si>
  <si>
    <t>90.761.000-4</t>
  </si>
  <si>
    <t>Comercialización de Productos Eléctricos y Electrónicos</t>
  </si>
  <si>
    <t>Jorge Hirmas 2560</t>
  </si>
  <si>
    <t>info@pibamour.cl</t>
  </si>
  <si>
    <t>www.pibamour.cl / www.tendenciagourmet.cl</t>
  </si>
  <si>
    <t>84.650.700-0</t>
  </si>
  <si>
    <t>Importación y Distribución</t>
  </si>
  <si>
    <t>Olivos 672-682</t>
  </si>
  <si>
    <t>recepcion@pichara.cl</t>
  </si>
  <si>
    <t>www.pichara.cl</t>
  </si>
  <si>
    <t>78.737.870-6</t>
  </si>
  <si>
    <t>Compra, Venta, Importación y Exportación de Artículos y Muebles de Peluquería</t>
  </si>
  <si>
    <t>Piedra Roja Desarrollos Inmobiliarios S.A</t>
  </si>
  <si>
    <t>Avda Santa María 6350 P 4  Of 401</t>
  </si>
  <si>
    <t>www.piedraroja.cl</t>
  </si>
  <si>
    <t>96.844.470-0</t>
  </si>
  <si>
    <t>Avda Alonso de Córdova 5151 Of 1401</t>
  </si>
  <si>
    <t>comercial@terratest.cl</t>
  </si>
  <si>
    <t>www.terratest.cl</t>
  </si>
  <si>
    <t>96.588.560-9</t>
  </si>
  <si>
    <t>Aenor- IQND</t>
  </si>
  <si>
    <t>Calle Nueva 1725</t>
  </si>
  <si>
    <t>info@pimasa.com</t>
  </si>
  <si>
    <t>www.pimasa.com</t>
  </si>
  <si>
    <t>93.305.000-9</t>
  </si>
  <si>
    <t>Distribuidora de Productos Metálicos</t>
  </si>
  <si>
    <t>Antonio Varas 2460</t>
  </si>
  <si>
    <t>jpincu@metrica.cl / ventas@metrica.cl</t>
  </si>
  <si>
    <t>www.metrica.cl</t>
  </si>
  <si>
    <t>78.561.520-4</t>
  </si>
  <si>
    <t>Respaldo de Energía UPS - Ingeniería y Proyectos Eléctricos</t>
  </si>
  <si>
    <t>Joaquín Rodríguez 7317</t>
  </si>
  <si>
    <t>76.265.695--7</t>
  </si>
  <si>
    <t>Exportador de Semillas</t>
  </si>
  <si>
    <t>Las Encinas 95</t>
  </si>
  <si>
    <t>224840500 / 224840550</t>
  </si>
  <si>
    <t>224840505 / 224840555       ( Ventas )</t>
  </si>
  <si>
    <t>mpazcabrera@pinturastajamar.cl</t>
  </si>
  <si>
    <t>www.pinturastajamar.cl</t>
  </si>
  <si>
    <t>92.275.000-9</t>
  </si>
  <si>
    <t>Fábrica de Pinturas, Barnices y Revestimientos</t>
  </si>
  <si>
    <t>Claudio Arrau 9440</t>
  </si>
  <si>
    <t>contacto@tricolor.cl</t>
  </si>
  <si>
    <t>www.tricolor.cl</t>
  </si>
  <si>
    <t>76.182.739-1</t>
  </si>
  <si>
    <t>Avda Los Cerrillos 876</t>
  </si>
  <si>
    <t>225385138 / 225382773</t>
  </si>
  <si>
    <t>gerencia@piping-chile.cl</t>
  </si>
  <si>
    <t>www.piping-chile.cl</t>
  </si>
  <si>
    <t>78.618.570-K</t>
  </si>
  <si>
    <t>Avda Kennedy 7790</t>
  </si>
  <si>
    <t>223423997 / 222690171</t>
  </si>
  <si>
    <t>cesar@piscinasaquasol.cl</t>
  </si>
  <si>
    <t>www.piscinasaquasol.cl</t>
  </si>
  <si>
    <t>84.940.300-1</t>
  </si>
  <si>
    <t>Ventas de Máquinas, Motores y Repuestos, Reparación y Mantención de Piscinas</t>
  </si>
  <si>
    <t>Avda Eliodoro Yañez 1761</t>
  </si>
  <si>
    <t>222740951 / 222749259</t>
  </si>
  <si>
    <t>ventas@swimline.cl</t>
  </si>
  <si>
    <t>www.swimline.cl</t>
  </si>
  <si>
    <t>87.936.100-1</t>
  </si>
  <si>
    <t>Construcción, Productos Químicos y Accesorios para Piscinas</t>
  </si>
  <si>
    <t>Las Encinas 1095, Parque industrial Valle grande Km 16 1/2</t>
  </si>
  <si>
    <t>ventas@phc.cl</t>
  </si>
  <si>
    <t>www.phc.cl</t>
  </si>
  <si>
    <t>96.684.040-4</t>
  </si>
  <si>
    <t>Repraciones de Equipos Hidráulicos y Compra Venta de Repuestos</t>
  </si>
  <si>
    <t>Camino a Melipilla 10803</t>
  </si>
  <si>
    <t>mariapia.bacigalupo@etexgroup.com / veronica.nunez@etexgroup.com</t>
  </si>
  <si>
    <t>www.pizarreno.cl / ww.romeral.cl</t>
  </si>
  <si>
    <t>96.573.780-4</t>
  </si>
  <si>
    <t>Fabricación y Comercialización de Productos Destinados a la Construcción</t>
  </si>
  <si>
    <t>ISO 14001: 2015- OHSAS 18001: 2007</t>
  </si>
  <si>
    <t>Avda Providencia 1760 P 6</t>
  </si>
  <si>
    <t>pkfchile@pkfchile.cl</t>
  </si>
  <si>
    <t>www.pkfchile.cl</t>
  </si>
  <si>
    <t>79.755.470-7</t>
  </si>
  <si>
    <t>Avda Progreso 8069</t>
  </si>
  <si>
    <t>admcalacar@gmail.com</t>
  </si>
  <si>
    <t>76.474.605-8</t>
  </si>
  <si>
    <t>Faenadora de Vacunos, Frigorífico</t>
  </si>
  <si>
    <t xml:space="preserve">Planta Lechera Puerto Octay </t>
  </si>
  <si>
    <t>Playa Raquel 452</t>
  </si>
  <si>
    <t>Pto. Octay</t>
  </si>
  <si>
    <t>64 2391254 / 64 2391390</t>
  </si>
  <si>
    <t>harwardt@entelchile.net / pvillanueva@lacteosoctay.cl</t>
  </si>
  <si>
    <t>www.lacteosoctay.cl</t>
  </si>
  <si>
    <t>4.724.931-7</t>
  </si>
  <si>
    <t>Productores de Queso y Mantequilla</t>
  </si>
  <si>
    <t>Pto Octay</t>
  </si>
  <si>
    <t>Lincoyán 9930, Parque Industrial Buenaventura ll</t>
  </si>
  <si>
    <t>administracion.ventas@plasticomnium.com</t>
  </si>
  <si>
    <t>www.plasticomnium.com</t>
  </si>
  <si>
    <t>96.753.590-7</t>
  </si>
  <si>
    <t>Importación, Exportación y Arriendo de Mobiliario Urbano, sus Equipos y Accesorios</t>
  </si>
  <si>
    <t>Santa Elena 825-835</t>
  </si>
  <si>
    <t>223386700 / 226350810 / 222226874</t>
  </si>
  <si>
    <t>223386722 / 223386724</t>
  </si>
  <si>
    <t>adquisiciones@plasticosamerica.cl / cotizaciones@plasticosamerica.cl</t>
  </si>
  <si>
    <t>www.plasticosamerica.cl</t>
  </si>
  <si>
    <t>79.881.570-9</t>
  </si>
  <si>
    <t>Distribuidora de Artículos Plásticos, Sanitarios e Industriales</t>
  </si>
  <si>
    <t>María Auxiliadora 761</t>
  </si>
  <si>
    <t>225536795 / 225535669</t>
  </si>
  <si>
    <t>ventas@plasticosarauco.cl</t>
  </si>
  <si>
    <t>www.plasticosarauco.cl</t>
  </si>
  <si>
    <t>79.743.460-4</t>
  </si>
  <si>
    <t>Avda Jorge Hirmas 3163</t>
  </si>
  <si>
    <t>226411526 / 226411608</t>
  </si>
  <si>
    <t>ezapicosanchez@plasticosasturias.cl</t>
  </si>
  <si>
    <t>www.asturiasplast.cl</t>
  </si>
  <si>
    <t>6.730.102-1</t>
  </si>
  <si>
    <t>Avda Oriental 6161</t>
  </si>
  <si>
    <t>administracion@plasticosbiobio.cl</t>
  </si>
  <si>
    <t>www.plasticosbiobio.cl</t>
  </si>
  <si>
    <t>89.462.400-0</t>
  </si>
  <si>
    <t xml:space="preserve">Plásticos Coronel  Ltda </t>
  </si>
  <si>
    <t>Bellavista Alto 2075, Barrio Norte</t>
  </si>
  <si>
    <t xml:space="preserve">41 2928850/ 41 2225656 </t>
  </si>
  <si>
    <t>ventas@plasticoscoronel.cl</t>
  </si>
  <si>
    <t>www.plasticoscoronel.cl</t>
  </si>
  <si>
    <t>83.400.300-7</t>
  </si>
  <si>
    <t>José Ananías 164</t>
  </si>
  <si>
    <t>celsaca@elsaca.cl / pelsaca@terra.cl</t>
  </si>
  <si>
    <t>www.elsaca.cl</t>
  </si>
  <si>
    <t>92.233.000-K</t>
  </si>
  <si>
    <t>Venta y Fabricación de Bolsas Plásticas</t>
  </si>
  <si>
    <t>Hermanos Carrera Pinto 164 A</t>
  </si>
  <si>
    <t>plastico@eroflex.cl / ventas@eroflex.cl</t>
  </si>
  <si>
    <t>www.eroflex.cl</t>
  </si>
  <si>
    <t>96.634.140-8</t>
  </si>
  <si>
    <t>Industria de Envases Flexibles</t>
  </si>
  <si>
    <t>Las Parcelas 5588</t>
  </si>
  <si>
    <t>ventas@plasticosespana.cl</t>
  </si>
  <si>
    <t>www.plasticosespana.cl</t>
  </si>
  <si>
    <t>96.520.430-K</t>
  </si>
  <si>
    <t>Fábrica de Envases de Plástico</t>
  </si>
  <si>
    <t>Avda Las Esteras Sur  2831</t>
  </si>
  <si>
    <t>ventas@filmamerica.cl</t>
  </si>
  <si>
    <t>www.filmamerica.cl</t>
  </si>
  <si>
    <t>77.019.350-8</t>
  </si>
  <si>
    <t>José Ananías 444</t>
  </si>
  <si>
    <t>ventas@haddad.cl</t>
  </si>
  <si>
    <t>www.haddad.cl</t>
  </si>
  <si>
    <t>86.778.100-5</t>
  </si>
  <si>
    <t>Gaspar de la Barrera 2840</t>
  </si>
  <si>
    <t>226835185 / 226833343</t>
  </si>
  <si>
    <t>plasticos@hebrolux.cl</t>
  </si>
  <si>
    <t>www.hebrolux.cl</t>
  </si>
  <si>
    <t>94.988.200-7</t>
  </si>
  <si>
    <t>Gambeta 954</t>
  </si>
  <si>
    <t>ventas@nalon.cl / lidia@nalon.cl / mdprieto@nalon.cl</t>
  </si>
  <si>
    <t>www.nalon.cl</t>
  </si>
  <si>
    <t>79.841.850-5</t>
  </si>
  <si>
    <t>Artículos Publicitarios y Marketing, en PVC Lámina</t>
  </si>
  <si>
    <t>Buenos Aires 338</t>
  </si>
  <si>
    <t>227370100 / 227371554</t>
  </si>
  <si>
    <t>plraquel@ctcinternet.cl</t>
  </si>
  <si>
    <t>www.plasticosraquel.cl</t>
  </si>
  <si>
    <t>76.260.026-9</t>
  </si>
  <si>
    <t>Confecciones de Colgadores para Ropa y Artículos de Plástico en General</t>
  </si>
  <si>
    <t xml:space="preserve">Plásticos Tumani S.p.A </t>
  </si>
  <si>
    <t xml:space="preserve">Plásticos Wegner Ltda </t>
  </si>
  <si>
    <t>Cerro el Plomo 3530, Esq. Cerro El Altar, Parque Industrial Curauma</t>
  </si>
  <si>
    <t>32 2324000</t>
  </si>
  <si>
    <t>32 2324001</t>
  </si>
  <si>
    <t>plasticos@tumami.cl / ventas@tumami.cl</t>
  </si>
  <si>
    <t>www.tumami.cl</t>
  </si>
  <si>
    <t>76.690.962-0</t>
  </si>
  <si>
    <t>Industria de Envases de Plástico ( Frascos y Tapas )</t>
  </si>
  <si>
    <t>Guillermo García - Huidobro 34 al 37, Achupallas Paradero 1</t>
  </si>
  <si>
    <t>32 2869606 / 32 2869607</t>
  </si>
  <si>
    <t>plasticoswegner@yahoo.es / plasticoswegner@gmail.com</t>
  </si>
  <si>
    <t>www.plasticoswegnerlimitada.cl</t>
  </si>
  <si>
    <t>79.523.750-K</t>
  </si>
  <si>
    <t>Fabricación de Prod. Plásticos</t>
  </si>
  <si>
    <t>Avda Vicuña Mackenna 1645</t>
  </si>
  <si>
    <t>222385121 / 225552660</t>
  </si>
  <si>
    <t>bolsasplasticas@plasticoswhaddad.cl</t>
  </si>
  <si>
    <t>www.pwh.cl</t>
  </si>
  <si>
    <t>77.235.470-3</t>
  </si>
  <si>
    <t>Linares 0185</t>
  </si>
  <si>
    <t>ventas@plasenval.cl</t>
  </si>
  <si>
    <t>www.plasenval.cl</t>
  </si>
  <si>
    <t>79.554.920-K</t>
  </si>
  <si>
    <t>Santiago Concha 2040</t>
  </si>
  <si>
    <t>aleklarian@gmail.com</t>
  </si>
  <si>
    <t>79.772.180-8</t>
  </si>
  <si>
    <t>Dagoberto Godoy 250</t>
  </si>
  <si>
    <t>plasvi@cristoro.cl</t>
  </si>
  <si>
    <t>83.032.200-0</t>
  </si>
  <si>
    <t>Fábrica de Envases Plásticos y Vidrios</t>
  </si>
  <si>
    <t>Camio Lo Boza 370</t>
  </si>
  <si>
    <t>223323900 / 222222666</t>
  </si>
  <si>
    <t>plastigen@plastigen.cl</t>
  </si>
  <si>
    <t>www.plastigen.cl</t>
  </si>
  <si>
    <t>96.501.500-0</t>
  </si>
  <si>
    <t>Distribuidora de Plásticos Industriales y de Ingeniería</t>
  </si>
  <si>
    <t>Ñuble 324</t>
  </si>
  <si>
    <t>info@plastiquimica.cl</t>
  </si>
  <si>
    <t>www.plastiquimica.cl</t>
  </si>
  <si>
    <t>83.007.600-K</t>
  </si>
  <si>
    <t>Representaciones, Distribución y Venta de Materias Primas para Fabricación del Plástico</t>
  </si>
  <si>
    <t>Santa Rosa 4525</t>
  </si>
  <si>
    <t>225523641 / 225536310</t>
  </si>
  <si>
    <t>info.administracion@plastiservi.cl</t>
  </si>
  <si>
    <t>www.plastiservi.cl</t>
  </si>
  <si>
    <t>79.522.140-9</t>
  </si>
  <si>
    <t>Elaboración y Recuperación de Productos Plásticos</t>
  </si>
  <si>
    <t>Avda Lo Espejo 03450</t>
  </si>
  <si>
    <t>228279000 / 228279090</t>
  </si>
  <si>
    <t>recepcion@plastiverg.cl / ceciliaalarcon@plastiverg.cl</t>
  </si>
  <si>
    <t>www.plastiverg.cl</t>
  </si>
  <si>
    <t>79.835.560-0</t>
  </si>
  <si>
    <t>Fábrica de Carpas, Fundas, Rollos y Bolsas Plásticas, Film, Paletizador y Polietileno Termocontraible</t>
  </si>
  <si>
    <t>Avda Vicuña Mackenna 110</t>
  </si>
  <si>
    <t>222225139 / 222221349</t>
  </si>
  <si>
    <t>capacitacion@playcomp.cl / easfura@playcomp.cl</t>
  </si>
  <si>
    <t>www.playcomp.cl</t>
  </si>
  <si>
    <t>78.055.440-1</t>
  </si>
  <si>
    <t>Servicio de Capacitación</t>
  </si>
  <si>
    <t>ISO 9001: 2008- NCh 2728: 2015</t>
  </si>
  <si>
    <t>Avda Américo Vespucio Norte 1737 P 8 y 9, Torre Integramédica</t>
  </si>
  <si>
    <t>76.017.019-4</t>
  </si>
  <si>
    <t>Administradora de Centros Comerciales</t>
  </si>
  <si>
    <t>Avda Rosario Norte 407 P 9</t>
  </si>
  <si>
    <t>gerencia@epmc.cl</t>
  </si>
  <si>
    <t>www.epmc.cl</t>
  </si>
  <si>
    <t>77.173.320-4</t>
  </si>
  <si>
    <t>Ingeniería, Consultoría y Capacitación</t>
  </si>
  <si>
    <t>Maestra Lidia Torres 367</t>
  </si>
  <si>
    <t>www.polemic.cl</t>
  </si>
  <si>
    <t>polemic@polemic.cl / recepcion@polemic.cl</t>
  </si>
  <si>
    <t>78.044.400-2</t>
  </si>
  <si>
    <t>Comercialización de Prendas de Vestir, Artículos Deportivos y Accesorios</t>
  </si>
  <si>
    <t>Avda Santa Clara 301 P 3 Of 3801, Ciudad Empresarial</t>
  </si>
  <si>
    <t>recepcion@polexchile.cl</t>
  </si>
  <si>
    <t>www.polexchile.cl</t>
  </si>
  <si>
    <t>78.927.560-2</t>
  </si>
  <si>
    <t>Fundes Chile</t>
  </si>
  <si>
    <t>Avda Nueva Providencia 1901 P 5, 9 y 11</t>
  </si>
  <si>
    <t>policomp@policomp.com</t>
  </si>
  <si>
    <t>www.policomp.com</t>
  </si>
  <si>
    <t>96.692.300-8</t>
  </si>
  <si>
    <t>Cacique Colín 2525</t>
  </si>
  <si>
    <t>nfo@polifusion.cl</t>
  </si>
  <si>
    <t>www.polifusion.com</t>
  </si>
  <si>
    <t>96.560.030-2</t>
  </si>
  <si>
    <t>Fabricación de Materias Plásticas</t>
  </si>
  <si>
    <t>Román Spech 3213</t>
  </si>
  <si>
    <t>serviciocliente@polymerland.cl</t>
  </si>
  <si>
    <t>www.polymerland.cl</t>
  </si>
  <si>
    <t>96.823.070-0</t>
  </si>
  <si>
    <t>Importación de Productos para la Industria Plástica</t>
  </si>
  <si>
    <t>Los Pamperos 424</t>
  </si>
  <si>
    <t>polimin@polimin.com</t>
  </si>
  <si>
    <t>www.polimin.com</t>
  </si>
  <si>
    <t>79.760.310-4</t>
  </si>
  <si>
    <t>Representaciones y Fabricación de Equipos Industriales</t>
  </si>
  <si>
    <t xml:space="preserve">Poliref </t>
  </si>
  <si>
    <t xml:space="preserve">Pomerape S.A </t>
  </si>
  <si>
    <t>Ruta 43 N° 1130, Barrio Industrial</t>
  </si>
  <si>
    <t>51 2544400</t>
  </si>
  <si>
    <t>ventas@poliref.cl / info@poliref.cl</t>
  </si>
  <si>
    <t>www.poliref.cl</t>
  </si>
  <si>
    <t>76.307.828-0</t>
  </si>
  <si>
    <t>Fábrica de Plástico Refoerzado</t>
  </si>
  <si>
    <t>Camino Coquimbo 16064</t>
  </si>
  <si>
    <t>info@femoglas.com / industrial@femoglas.com</t>
  </si>
  <si>
    <t>www.femoglas.com</t>
  </si>
  <si>
    <t>96.567.010-6</t>
  </si>
  <si>
    <t>Plásticos Reforzados con Fibras de Vidrio</t>
  </si>
  <si>
    <t>Compañía 1085</t>
  </si>
  <si>
    <t>contacto@pollachilena.cl / contactoavp@pollachilena.cl</t>
  </si>
  <si>
    <t>www.pollachilena.cl / www.polla.cl</t>
  </si>
  <si>
    <t>61.604.000-6</t>
  </si>
  <si>
    <t>Administradora de Juegos de Azar</t>
  </si>
  <si>
    <t>ISO 9001: 2015- ISO 27001: 2013</t>
  </si>
  <si>
    <t>Bureau Veritas Certification Chile S.A</t>
  </si>
  <si>
    <t>contacto@polytrade.cl / asistente@polytrade.cl</t>
  </si>
  <si>
    <t>www.polytrade.cl</t>
  </si>
  <si>
    <t>76.199.181-7</t>
  </si>
  <si>
    <t xml:space="preserve">Importación y Venta al Detalle de los siguientes Rubros:Construcción, Minería, Tecnología y Seguridad </t>
  </si>
  <si>
    <t xml:space="preserve">San Eugenio 12451, Parque Industrial Estrella del Sur </t>
  </si>
  <si>
    <t>susana.garrido@polychem.cl</t>
  </si>
  <si>
    <t>www.ploychem.cl</t>
  </si>
  <si>
    <t>96.690.960-9</t>
  </si>
  <si>
    <t>Fabricación y Comercialización de Artículos de Metal y Plásticos</t>
  </si>
  <si>
    <t>Panamericana Norte 21000</t>
  </si>
  <si>
    <t>polytex@polytex.cl</t>
  </si>
  <si>
    <t>www.polytex.cl</t>
  </si>
  <si>
    <t>96.777.810-9</t>
  </si>
  <si>
    <t>Avda Linderos 1461, Barrio Industrial</t>
  </si>
  <si>
    <t>58 2583205 / 58 2583206 / 58 2583207</t>
  </si>
  <si>
    <t>pomerape@entelchile.net / pomerape@pomerape.cl</t>
  </si>
  <si>
    <t>96.505.020-5</t>
  </si>
  <si>
    <t>Construcciones y Urbanizaciones</t>
  </si>
  <si>
    <t xml:space="preserve">Pontificia Universidad Católica de Valparaíso </t>
  </si>
  <si>
    <t>Avda Irarrázaval 965</t>
  </si>
  <si>
    <t>gloria.torres@pompeyo.cl</t>
  </si>
  <si>
    <t>www.pompeyo.cl</t>
  </si>
  <si>
    <t>81.318.700-0</t>
  </si>
  <si>
    <t>Distribuidora de Productos Automotrices</t>
  </si>
  <si>
    <t>Avda Lib. Bernardo O´Higgins 340 ( Casa Central )</t>
  </si>
  <si>
    <t>223542000 / 223544000</t>
  </si>
  <si>
    <t>www.uc.cl</t>
  </si>
  <si>
    <t>81.698.900-0</t>
  </si>
  <si>
    <t>Avda Brasil 2950</t>
  </si>
  <si>
    <t>32 2273000</t>
  </si>
  <si>
    <t>32 2212746/  32 2273396</t>
  </si>
  <si>
    <t>info@pucv.cl / rrpp@pucv.cl</t>
  </si>
  <si>
    <t>www.puc.cl</t>
  </si>
  <si>
    <t>81.669.200-8</t>
  </si>
  <si>
    <t>Educación, Investigación, Asistencia Técnica</t>
  </si>
  <si>
    <t xml:space="preserve">Avda España 155 </t>
  </si>
  <si>
    <t>224818480 / 224818489</t>
  </si>
  <si>
    <t>porcelanosa@porcelanosa.cl</t>
  </si>
  <si>
    <t>www.porcelanosa.cl</t>
  </si>
  <si>
    <t>84.089.400-2</t>
  </si>
  <si>
    <t>Importadora y Distribuidora de Artículos para Hotelería y Gastronomía</t>
  </si>
  <si>
    <t>Avda Apoquindo 5400, P 20</t>
  </si>
  <si>
    <t>www.porsche-chile.cl</t>
  </si>
  <si>
    <t>76.245.828-4</t>
  </si>
  <si>
    <t>Importaciones, Compras, Ventas, Representaciones y Distribución de Vehículos</t>
  </si>
  <si>
    <t>Avda Santa María 1926</t>
  </si>
  <si>
    <t>www.porta.cl</t>
  </si>
  <si>
    <t>96.594.730-2</t>
  </si>
  <si>
    <t>Avda Los Conquistadores 1700 P 12, Torre Santa María</t>
  </si>
  <si>
    <t>600 7540000</t>
  </si>
  <si>
    <t>contacto@portalesdenegocios.com</t>
  </si>
  <si>
    <t>www.amarillas.com / www.mercantil.com / www.adxion.com</t>
  </si>
  <si>
    <t>99.538.470-1</t>
  </si>
  <si>
    <t>Portuaria Cabo Froward S.A</t>
  </si>
  <si>
    <t>227301111 / 227301100</t>
  </si>
  <si>
    <t>portland@pjportland.cl</t>
  </si>
  <si>
    <t>www.portland.cl</t>
  </si>
  <si>
    <t>87.690.900-6</t>
  </si>
  <si>
    <t>Productos Químicos y Materias Primas para la industria</t>
  </si>
  <si>
    <t>Avda Palomeras s/n, Schwager</t>
  </si>
  <si>
    <t>41 2182201</t>
  </si>
  <si>
    <t>nduran@froward.cl</t>
  </si>
  <si>
    <t>www.froward.cl</t>
  </si>
  <si>
    <t>97.723.320-K</t>
  </si>
  <si>
    <t>Arcadia 1456</t>
  </si>
  <si>
    <t>224711399 / 224731398</t>
  </si>
  <si>
    <t>rperez@mueblescabot.cl</t>
  </si>
  <si>
    <t>www.dipromed.cl</t>
  </si>
  <si>
    <t>81.757.200-6</t>
  </si>
  <si>
    <t>Muebles Clínicos</t>
  </si>
  <si>
    <t>ISO 9001- ISO 13485</t>
  </si>
  <si>
    <t>Padre Mariano 82 of 601-602</t>
  </si>
  <si>
    <t>fbastias@powerdata.cl / rplama@powerdata.cl</t>
  </si>
  <si>
    <t>www.powerdataam.com</t>
  </si>
  <si>
    <t>76.534.360-7</t>
  </si>
  <si>
    <t>Comercializadora de Software</t>
  </si>
  <si>
    <t xml:space="preserve">Los Arrayanes 650 Km 18, Ruta 5 Norte </t>
  </si>
  <si>
    <t>mcruz@pozos.cl</t>
  </si>
  <si>
    <t>www.pozos.cl</t>
  </si>
  <si>
    <t>99.545.610-9</t>
  </si>
  <si>
    <t>Construcción de Sondajes</t>
  </si>
  <si>
    <t>Galvarino Gallardo 1594</t>
  </si>
  <si>
    <t>www.pragma.cl</t>
  </si>
  <si>
    <t>pragma@pragma.cl / contacto@pragma.cl</t>
  </si>
  <si>
    <t>77.063.770-8</t>
  </si>
  <si>
    <t>Asesorías Computacionales</t>
  </si>
  <si>
    <t>Rosario Norte 615 of 1103</t>
  </si>
  <si>
    <t>229638200 /      9 98274188</t>
  </si>
  <si>
    <t>www.pragmaxion.com</t>
  </si>
  <si>
    <t>76.075.979-7</t>
  </si>
  <si>
    <t>Panamericana Norte Km 18500</t>
  </si>
  <si>
    <t>800 772924 / 226802813</t>
  </si>
  <si>
    <t>cl_info@praxair.com</t>
  </si>
  <si>
    <t>www.praxair.cl</t>
  </si>
  <si>
    <t>76.911.637-0</t>
  </si>
  <si>
    <t>Fabricación y Venta de Gases y Sustancias Químicas Básicas</t>
  </si>
  <si>
    <t>Avda Chena 11850, Parque Industrial Estrella del Sur</t>
  </si>
  <si>
    <t xml:space="preserve">223668100 / </t>
  </si>
  <si>
    <t xml:space="preserve">arivas@ppi-global.com / mvillaroel@ppi-global.com          </t>
  </si>
  <si>
    <t>www.ppi-global.com</t>
  </si>
  <si>
    <t>96.632.440-6</t>
  </si>
  <si>
    <t>Fabricación de otros Productos Elaborados de Metales y Minerales- Venta al por Mayor de Metales y Minerales  Metalíferos</t>
  </si>
  <si>
    <t>ISO 9001- OHSAS.18001</t>
  </si>
  <si>
    <t>Avda El Salto 4291</t>
  </si>
  <si>
    <t>grupoprecision@precision.cl</t>
  </si>
  <si>
    <t>www.precision.cl</t>
  </si>
  <si>
    <t>96.980.910-9</t>
  </si>
  <si>
    <t>Importaciones, Representaciones, Compraventa y Arriendo de Maquinarias, Repuestos de Equipos Eléctricos</t>
  </si>
  <si>
    <t>Avda Américo Vespucio 4290- A</t>
  </si>
  <si>
    <t>japraiz@adk.cl</t>
  </si>
  <si>
    <t>www.adk.cl</t>
  </si>
  <si>
    <t>76.254.497-0</t>
  </si>
  <si>
    <t>Fábrica de Aglomerados de Hormigón</t>
  </si>
  <si>
    <t xml:space="preserve">Prefabricados Argandoña </t>
  </si>
  <si>
    <t>Avda La Cantera 455</t>
  </si>
  <si>
    <t>51 2311969 / 51 2327168</t>
  </si>
  <si>
    <t>argandonamr@entelchile.net</t>
  </si>
  <si>
    <t>www.argandonamr.cl</t>
  </si>
  <si>
    <t>77.920.820-5</t>
  </si>
  <si>
    <t>Industria  Prefabricados de Hormigón</t>
  </si>
  <si>
    <t>Avda Las Acacias 02359</t>
  </si>
  <si>
    <t>600 3727272 / 223774900</t>
  </si>
  <si>
    <t>ventas@grau.cl / secretaria@grau.cl</t>
  </si>
  <si>
    <t>www.grau.cl</t>
  </si>
  <si>
    <t>96.927.190-7</t>
  </si>
  <si>
    <t>Fabricación de Productos de Hormigón</t>
  </si>
  <si>
    <t xml:space="preserve">Avda Central 585, La Selva </t>
  </si>
  <si>
    <t>www.prefabricadosdehormigon.cl</t>
  </si>
  <si>
    <t>77.892.390-4</t>
  </si>
  <si>
    <t>pretensados@pretensados.cl</t>
  </si>
  <si>
    <t>www.pretensados.cl</t>
  </si>
  <si>
    <t>86.126.700-8</t>
  </si>
  <si>
    <t>Prefabricados</t>
  </si>
  <si>
    <t>Avda Manuel Rodriguez 0815</t>
  </si>
  <si>
    <t>225430259 / 225416440</t>
  </si>
  <si>
    <t>prefhor@prefhor.cl</t>
  </si>
  <si>
    <t>prieto@prieto.cl</t>
  </si>
  <si>
    <t>www.prefhor.cl</t>
  </si>
  <si>
    <t>79.992.530-3</t>
  </si>
  <si>
    <t>DICTUC</t>
  </si>
  <si>
    <t>Camino Catemito 1760 Lote D, Chacra Edelwiss</t>
  </si>
  <si>
    <t>fbronstein@premiumnutregg.cl / gnunez@premiumnutregg.cl</t>
  </si>
  <si>
    <t>79.635.190-K</t>
  </si>
  <si>
    <t>comercialización y Producción de Huevos Líquidos y en Polvo</t>
  </si>
  <si>
    <t>Avda Lib. Bernardo O´Higgins 877</t>
  </si>
  <si>
    <t>www.preunic.cl</t>
  </si>
  <si>
    <t>www.prieto.cl</t>
  </si>
  <si>
    <t>www.primus.cl</t>
  </si>
  <si>
    <t>91.635.000-7</t>
  </si>
  <si>
    <t>Perfumería, Artículos Personales y de Belleza</t>
  </si>
  <si>
    <t>Agustinas 1990</t>
  </si>
  <si>
    <t>225498700 / 223538343</t>
  </si>
  <si>
    <t>www.preuniversitariopedrodevaldivia.cl</t>
  </si>
  <si>
    <t>85.698.200-9</t>
  </si>
  <si>
    <t>Marchant Pereira 10 P 20</t>
  </si>
  <si>
    <t>www.previred.com</t>
  </si>
  <si>
    <t>96.929.390-0</t>
  </si>
  <si>
    <t>Servicio de Declaración y Pago de cotizaciones Previsionales</t>
  </si>
  <si>
    <t>Paseo Ahumada 11 Of 309</t>
  </si>
  <si>
    <t>administracion@prietosa.cl / contacto@prietosa.cl</t>
  </si>
  <si>
    <t>www.prietosa.cl</t>
  </si>
  <si>
    <t>99.557.460-8</t>
  </si>
  <si>
    <t>Muebles y Decoración</t>
  </si>
  <si>
    <t>Avda El Golf 40 P 13</t>
  </si>
  <si>
    <t>77.506.160-K</t>
  </si>
  <si>
    <t>Alcántara 271 P 3</t>
  </si>
  <si>
    <t>78.467.580-7</t>
  </si>
  <si>
    <t>Avda Presidente Kennedy 7900 Of 601</t>
  </si>
  <si>
    <t>229576000 /     9 92245595</t>
  </si>
  <si>
    <t>info@primus.cl / francisco@primus.cl</t>
  </si>
  <si>
    <t>76.332.570-9</t>
  </si>
  <si>
    <t>Comercializadora de Productos de Madera</t>
  </si>
  <si>
    <t>Las Eninas 127</t>
  </si>
  <si>
    <t>contacto@prinal.cl</t>
  </si>
  <si>
    <t>www.prinal.cl</t>
  </si>
  <si>
    <t>83.877.600-0</t>
  </si>
  <si>
    <t>Ingredientes, Insumos y Maquinaria para la Industria Alimentaria</t>
  </si>
  <si>
    <t>Las Arañas 1901</t>
  </si>
  <si>
    <t>gerencia@pwcc.cl</t>
  </si>
  <si>
    <t>www.pwcc.cl</t>
  </si>
  <si>
    <t>90.129.000-8</t>
  </si>
  <si>
    <t>Club Deportivo y Social</t>
  </si>
  <si>
    <t>Avda Apoquindo 3600 P 10</t>
  </si>
  <si>
    <t>servicioalcliente@principal.com</t>
  </si>
  <si>
    <t>www.principal.cl</t>
  </si>
  <si>
    <t>Holding de Servicios Financieros- Administradora General de Fondos</t>
  </si>
  <si>
    <t>91.999.000-7</t>
  </si>
  <si>
    <t>Las Américas 777</t>
  </si>
  <si>
    <t>prilogic@prilogic.cl</t>
  </si>
  <si>
    <t>www.prilogic.cl</t>
  </si>
  <si>
    <t>76.460.560-8</t>
  </si>
  <si>
    <t>Servicio Operación Logística</t>
  </si>
  <si>
    <t>www.privilege.cl</t>
  </si>
  <si>
    <t>96.535.150-7</t>
  </si>
  <si>
    <t>Venta de Artículos de Vestir</t>
  </si>
  <si>
    <t>María Luisa Etchart Norte 21201, Izarra de Lo Aguirre</t>
  </si>
  <si>
    <t>www.proalsa.cl</t>
  </si>
  <si>
    <t>www.probisa.cl</t>
  </si>
  <si>
    <t>96.628.870-1</t>
  </si>
  <si>
    <t>Cerro Sombrero 1010</t>
  </si>
  <si>
    <t>96.724.760-K</t>
  </si>
  <si>
    <t>Producción y Comercialización de Productos Derivados del Petróleo</t>
  </si>
  <si>
    <t xml:space="preserve">Prodalmar S.A </t>
  </si>
  <si>
    <t>Sierra Bella 1211</t>
  </si>
  <si>
    <t>225561080 / 225550876 / 225510417</t>
  </si>
  <si>
    <t>francisco.garcia@procaucho.cl / gonzalo.garcía@procaucho.cl</t>
  </si>
  <si>
    <t>www.procaucho.cl</t>
  </si>
  <si>
    <t>84.490.800-8</t>
  </si>
  <si>
    <t>Importación y Exportación de Productos de Goma</t>
  </si>
  <si>
    <t>Los Conquistadores 2058</t>
  </si>
  <si>
    <t>hojeda@procesac.com</t>
  </si>
  <si>
    <t>www.procesac.com</t>
  </si>
  <si>
    <t>96.559.410-8</t>
  </si>
  <si>
    <t>Avda Jorge Hirmas 2690</t>
  </si>
  <si>
    <t>226464863 / 226463680</t>
  </si>
  <si>
    <t>contacto@proexa.cl</t>
  </si>
  <si>
    <t>www.proexa.cl</t>
  </si>
  <si>
    <t>79.749.790-8</t>
  </si>
  <si>
    <t>Procesadora de Alimentos</t>
  </si>
  <si>
    <t>Avda Vicuña Mackenna 1047</t>
  </si>
  <si>
    <t>cvejar@procollect.cl</t>
  </si>
  <si>
    <t>www.procollect.cl</t>
  </si>
  <si>
    <t>76.178.558-3</t>
  </si>
  <si>
    <t>Cobranzas</t>
  </si>
  <si>
    <t>Darío Urzúa 1841</t>
  </si>
  <si>
    <t>contacto@procorp.cl</t>
  </si>
  <si>
    <t>www.procorp.cl</t>
  </si>
  <si>
    <t>78.018.570-8</t>
  </si>
  <si>
    <t>Diseño, Arquitectura y Publicidad</t>
  </si>
  <si>
    <t>Avda Presidente Riesco  5335 P 17</t>
  </si>
  <si>
    <t>www.pg.com</t>
  </si>
  <si>
    <t>96.656.660-4</t>
  </si>
  <si>
    <t>Comercialización y Distribución de Productos de Limpieza Personal, Hogar y Otros Productos</t>
  </si>
  <si>
    <t>Alberto Pepper 1610</t>
  </si>
  <si>
    <t>226902100 / 226851001</t>
  </si>
  <si>
    <t>ventas@prodalam.cl</t>
  </si>
  <si>
    <t>www.prodalam.cl</t>
  </si>
  <si>
    <t>93.772.000-9</t>
  </si>
  <si>
    <t>Distribuidora de Productos de Alambre y Otros</t>
  </si>
  <si>
    <t>General Velázquez 890 P 6 Of 610</t>
  </si>
  <si>
    <t>55 2284148</t>
  </si>
  <si>
    <t>Avda Marathon 3559</t>
  </si>
  <si>
    <t>scandia@prodalum.cl</t>
  </si>
  <si>
    <t>www.prodalum.cl</t>
  </si>
  <si>
    <t>84.260.700-0</t>
  </si>
  <si>
    <t>Fabricación de Estructuras y Escalas de Aluminio</t>
  </si>
  <si>
    <t>Camino El Milagro 455</t>
  </si>
  <si>
    <t>prodinsa@bridon-bekaert.com</t>
  </si>
  <si>
    <t>www.bridon-bekaert.com</t>
  </si>
  <si>
    <t>76.412.909-1</t>
  </si>
  <si>
    <t>Fábrica de Cables de Acero y Estrobos, Comercialización y Exportación</t>
  </si>
  <si>
    <t>Camino Padre Hurtado 9450</t>
  </si>
  <si>
    <t>contacto@farmesa.cl</t>
  </si>
  <si>
    <t>www.farmesa.cl</t>
  </si>
  <si>
    <t>76.141.075-K</t>
  </si>
  <si>
    <t>Fabricación de Herramientas en Acero y Aleaciones Antichispas</t>
  </si>
  <si>
    <t>Encomenderos 253 P 7 Of 71</t>
  </si>
  <si>
    <t>hdelsante@aconcaguaseguros.cl</t>
  </si>
  <si>
    <t>www.aconcaguaseguros.cl</t>
  </si>
  <si>
    <t>79.505.530-4</t>
  </si>
  <si>
    <t>Agentes de Seguros</t>
  </si>
  <si>
    <t>Avda El Parrón 611</t>
  </si>
  <si>
    <t>225580386 / 225276359</t>
  </si>
  <si>
    <t>carla.silva@agrosilva.cl</t>
  </si>
  <si>
    <t>www.agrosilva.cl</t>
  </si>
  <si>
    <t>89.713.800-K</t>
  </si>
  <si>
    <t>Fábrica de Mayonesa</t>
  </si>
  <si>
    <t>NCh 2909 - Implementación de HACCP</t>
  </si>
  <si>
    <t>San Pablo 2445</t>
  </si>
  <si>
    <t>verdi@tie.cl</t>
  </si>
  <si>
    <t>96.694.210-K</t>
  </si>
  <si>
    <t>Distribuidora de Alimentos: Concesionaria de Casinos</t>
  </si>
  <si>
    <t>Huérfanos 4333</t>
  </si>
  <si>
    <t>227731963 /    9 95498731</t>
  </si>
  <si>
    <t>alfajoresarpi@msn.com / alfajoresarpi@arpi.cl</t>
  </si>
  <si>
    <t>www.arpi.cl</t>
  </si>
  <si>
    <t>79.996.390-6</t>
  </si>
  <si>
    <t>Avda Club hípico 940</t>
  </si>
  <si>
    <t>korda@korda.cl</t>
  </si>
  <si>
    <t>www.korda.cl</t>
  </si>
  <si>
    <t>82.222.200-5</t>
  </si>
  <si>
    <t>Fábrica de Mallas de Acero, Caucho y Poliuretano</t>
  </si>
  <si>
    <t xml:space="preserve">Productos Nutritivos Avelup S.p.A </t>
  </si>
  <si>
    <t xml:space="preserve">Productos Fernandez S.A </t>
  </si>
  <si>
    <t xml:space="preserve">Productos del Mar Ventisqueros S.A </t>
  </si>
  <si>
    <t>Chinquihue Km 14 Sector Bahía Chincul</t>
  </si>
  <si>
    <t>65 2569700 / 65 2569701</t>
  </si>
  <si>
    <t>curzua@ventisqueros.cl</t>
  </si>
  <si>
    <t>www.ventisqueros.cl</t>
  </si>
  <si>
    <t>96.545.040-8</t>
  </si>
  <si>
    <t>Reproducción y Crianza de Peces, Congelados, Ahumados y Comercio al Por Mayor</t>
  </si>
  <si>
    <t>Encomenderos 260 P 6</t>
  </si>
  <si>
    <t>223354811 / 222641492</t>
  </si>
  <si>
    <t>info@heel.cl</t>
  </si>
  <si>
    <t>www.heel.cl / www.heel.com</t>
  </si>
  <si>
    <t>84.405.900-0</t>
  </si>
  <si>
    <t>Importación y Distribución de Productos Farmacéuticos</t>
  </si>
  <si>
    <t>11 Oriente 1470</t>
  </si>
  <si>
    <t>71 2224430</t>
  </si>
  <si>
    <t>consuelo.lopez@pfalimentos.cl</t>
  </si>
  <si>
    <t>www.pfalimentos.cl</t>
  </si>
  <si>
    <t>91.001.000-6</t>
  </si>
  <si>
    <t>Industria Alimenticia</t>
  </si>
  <si>
    <t>ISO 9001- ISO 14001- ISO 22000</t>
  </si>
  <si>
    <t>223453810 / 223453830</t>
  </si>
  <si>
    <t>apco@apco.cl</t>
  </si>
  <si>
    <t>79.787.480-9</t>
  </si>
  <si>
    <t>Productos Madereros</t>
  </si>
  <si>
    <t>Santa Marta 900</t>
  </si>
  <si>
    <t>223849000 / 224280700</t>
  </si>
  <si>
    <t>223849001 / 224287001</t>
  </si>
  <si>
    <t>texpro@texpro.cl</t>
  </si>
  <si>
    <t>www.texpro.cl</t>
  </si>
  <si>
    <t>96.833.680-0</t>
  </si>
  <si>
    <t>Productos Químicos para la Industria</t>
  </si>
  <si>
    <t>Esperanza 23</t>
  </si>
  <si>
    <t>marcela@baziani.cl / jmitre@baziani.cl</t>
  </si>
  <si>
    <t>www.baziani.cl</t>
  </si>
  <si>
    <t>78.103.320-0</t>
  </si>
  <si>
    <t>Importación / Confección de Ropa Interior</t>
  </si>
  <si>
    <t>Los Diaguitas 648, Barrio Industrial Sitio 2</t>
  </si>
  <si>
    <t>45 2391189 / 45 2379922 / 45 2393190</t>
  </si>
  <si>
    <t>45 2391189</t>
  </si>
  <si>
    <t>ventas@avelup.cl</t>
  </si>
  <si>
    <t>www.avelup.cl</t>
  </si>
  <si>
    <t>84.673.600-K</t>
  </si>
  <si>
    <t>Fábrica de Productos Alimenticios para Animales</t>
  </si>
  <si>
    <t>Productos Químicos Tánax S.A.C. E. l</t>
  </si>
  <si>
    <t>tanax@tanax.cl</t>
  </si>
  <si>
    <t>www.tanax.cl</t>
  </si>
  <si>
    <t>92.893.000-9</t>
  </si>
  <si>
    <t>Fábrica de Productos Químicos</t>
  </si>
  <si>
    <t>Camino El Guanaco 5212</t>
  </si>
  <si>
    <t>ventas@osku.cl</t>
  </si>
  <si>
    <t>www.osku.cl</t>
  </si>
  <si>
    <t>89.389.400-4</t>
  </si>
  <si>
    <t>Productos Químicos, Alimenticios y Plásticos</t>
  </si>
  <si>
    <t>San Pablo 3284</t>
  </si>
  <si>
    <t>sugerencias@sancamilo.com / atencioncliente@sancamilo.com</t>
  </si>
  <si>
    <t>www.sancamilo.com</t>
  </si>
  <si>
    <t>92.035.000-3</t>
  </si>
  <si>
    <t>Panadería, Pastelería, Salón de Te</t>
  </si>
  <si>
    <t>Avda Cerro Los Cóndores 9931</t>
  </si>
  <si>
    <t>paola.cabezas@protecsa.cl</t>
  </si>
  <si>
    <t>www.protecsa.cl</t>
  </si>
  <si>
    <t>96.540.330-2</t>
  </si>
  <si>
    <t>Fábrica de Detergentes y Desinfectantes</t>
  </si>
  <si>
    <t>Avda Américo Vespucio Norte 2000</t>
  </si>
  <si>
    <t>www.torre.cl</t>
  </si>
  <si>
    <t>96.872.220-4</t>
  </si>
  <si>
    <t>Distribución de Artículos de Escritorio, Oficina y Escolares</t>
  </si>
  <si>
    <t>Avda Apoquindo 6410, Of 1502</t>
  </si>
  <si>
    <t>222298140 / 222201209 / 222209430</t>
  </si>
  <si>
    <t>profinde@profinde.cl</t>
  </si>
  <si>
    <t>96.660.170-1</t>
  </si>
  <si>
    <t>Sociedades de Inversiones</t>
  </si>
  <si>
    <t>Lota 2450 Of 101</t>
  </si>
  <si>
    <t>profrio@profrio.cl</t>
  </si>
  <si>
    <t>www.profrio.cl</t>
  </si>
  <si>
    <t>78.125.160-7</t>
  </si>
  <si>
    <t>Comercialización , Servicio Técnico, Equipos de Refrigeración</t>
  </si>
  <si>
    <t xml:space="preserve">Proingesa Ltda </t>
  </si>
  <si>
    <t xml:space="preserve">Prolesur S.A </t>
  </si>
  <si>
    <t xml:space="preserve">Promasa S.A </t>
  </si>
  <si>
    <t>Avda Del Parque 450, Barrio Industrial</t>
  </si>
  <si>
    <t>32 2516744 /    9 98650458 /    9 98650458</t>
  </si>
  <si>
    <t>proingesa@proingesa.cl / bcarmona@proingesa.cl</t>
  </si>
  <si>
    <t>www.proingesa.cl</t>
  </si>
  <si>
    <t>77.026.960-1</t>
  </si>
  <si>
    <t>Servicios de Ingeniería Multidisciplinaria</t>
  </si>
  <si>
    <t>Buureau Veritas</t>
  </si>
  <si>
    <t>Avda Del Parque 5045 , Ciudad Empresarial</t>
  </si>
  <si>
    <t>226408300 / 229409970</t>
  </si>
  <si>
    <t>vicente.carrasco@yr.com / joseantonio.varas@yr.com</t>
  </si>
  <si>
    <t>www.prolamyr.cl</t>
  </si>
  <si>
    <t>96.569.640-7</t>
  </si>
  <si>
    <t>Agencias de Pubñicidad y Diseño</t>
  </si>
  <si>
    <t>Nueva Nueve s/n, Sector Francke</t>
  </si>
  <si>
    <t>64 2542900</t>
  </si>
  <si>
    <t>www.prolesur.cl</t>
  </si>
  <si>
    <t>www.promasa.cl</t>
  </si>
  <si>
    <t>www.promerco.cl</t>
  </si>
  <si>
    <t>92.347.000-K</t>
  </si>
  <si>
    <t>Santos Dumont 470</t>
  </si>
  <si>
    <t>227372052 / 227372053</t>
  </si>
  <si>
    <t>info@promano.cl / riloso@promano.cl</t>
  </si>
  <si>
    <t>www.promano.cl / www.figols.cl</t>
  </si>
  <si>
    <t>78.307.330-7</t>
  </si>
  <si>
    <t>Fabricación de Joyas de Plata, Comercialización de Máquinas y Herramientas para la Joyería</t>
  </si>
  <si>
    <t>Avda Las Industrias 1015</t>
  </si>
  <si>
    <t>43 2633700</t>
  </si>
  <si>
    <t>96.540.490-2</t>
  </si>
  <si>
    <t>Procesamiento de Maderas</t>
  </si>
  <si>
    <t>Campanario 107- A</t>
  </si>
  <si>
    <t>ventas@promedon.com</t>
  </si>
  <si>
    <t>www.promedom.com</t>
  </si>
  <si>
    <t>78.566.250-4</t>
  </si>
  <si>
    <t>Comercializadora de Productos Médicos</t>
  </si>
  <si>
    <t>Galvarino 7401, Parque Industrial Aconcagua</t>
  </si>
  <si>
    <t>promerco@promerco.cl</t>
  </si>
  <si>
    <t>79.684.790-5</t>
  </si>
  <si>
    <t>Importadora y Distribuidora de Alimentos</t>
  </si>
  <si>
    <t>Avda Del Valle Sur 650 Of 31, Ciudad Empresarial</t>
  </si>
  <si>
    <t>promet@promet.cl</t>
  </si>
  <si>
    <t>www.promet.cl</t>
  </si>
  <si>
    <t>96.853.940-K</t>
  </si>
  <si>
    <t>Servicios a la Minería</t>
  </si>
  <si>
    <t xml:space="preserve">Promol   Ltda </t>
  </si>
  <si>
    <t>Quechereguas 2603</t>
  </si>
  <si>
    <t>Molina</t>
  </si>
  <si>
    <t>75 2491092 / 75 2491060</t>
  </si>
  <si>
    <t>nzamora@terra.cl</t>
  </si>
  <si>
    <t>77.382.130-5</t>
  </si>
  <si>
    <t>Molino de Trigo y Venta de Harina</t>
  </si>
  <si>
    <t>Moneda 970 P 18</t>
  </si>
  <si>
    <t>www.falabella.cl</t>
  </si>
  <si>
    <t>www.pronobel.cl</t>
  </si>
  <si>
    <t>www.prontomatic.cl</t>
  </si>
  <si>
    <t>90.743.000-6</t>
  </si>
  <si>
    <t>Promotora de Crédito</t>
  </si>
  <si>
    <t>Alonso de Córdova  5151 Of 1202</t>
  </si>
  <si>
    <t>222180600 / 224775382</t>
  </si>
  <si>
    <t>76.972.100-2</t>
  </si>
  <si>
    <t>Promoción, Publicidad</t>
  </si>
  <si>
    <t>Tajamar 183 Of 602</t>
  </si>
  <si>
    <t>info@prohabit.cl</t>
  </si>
  <si>
    <t>www.prohabit.cl</t>
  </si>
  <si>
    <t>96.216.000-K</t>
  </si>
  <si>
    <t>Río Clarillo 9635, Parque industrial ENEA</t>
  </si>
  <si>
    <t>recepcion@psvdigital.cl</t>
  </si>
  <si>
    <t>www.psv.cl</t>
  </si>
  <si>
    <t>79.670.240-0</t>
  </si>
  <si>
    <t>Fabricación, Comercialización, Producción, Importaciones y Exportaciones de Impresos em General</t>
  </si>
  <si>
    <t>Oscar Chanks 4864</t>
  </si>
  <si>
    <t>prompit@plastigraf.cl</t>
  </si>
  <si>
    <t>www.plastigraf.cl</t>
  </si>
  <si>
    <t>79.995.860-0</t>
  </si>
  <si>
    <t>Fábrica de Productos y Servicios para la Impresión</t>
  </si>
  <si>
    <t>Avda Alonso de Córdova 5710 Of 703</t>
  </si>
  <si>
    <t>keltit.@dimeiggs.cl / recepcion@pronobel.cl</t>
  </si>
  <si>
    <t>96.690.560-3</t>
  </si>
  <si>
    <t>Venta por Mayor, Librería, Juguetería, Regalos</t>
  </si>
  <si>
    <t>227994000 / 227994001</t>
  </si>
  <si>
    <t>sugerencias@prontomatic.cl</t>
  </si>
  <si>
    <t>79.844.530-8</t>
  </si>
  <si>
    <t>Lavandería, Lavaseco</t>
  </si>
  <si>
    <t>Avda Suecia 42 P 10 Of 1001</t>
  </si>
  <si>
    <t>223331538 / 222318816</t>
  </si>
  <si>
    <t>maxsanchez@acop.cl</t>
  </si>
  <si>
    <t>www.mosp.cl / www.acop.cl</t>
  </si>
  <si>
    <t>79.650.030-1</t>
  </si>
  <si>
    <t>Padre Lorenzo Eitting 5839</t>
  </si>
  <si>
    <t>proplas@vtr.net</t>
  </si>
  <si>
    <t>www.proplas.cl</t>
  </si>
  <si>
    <t>79.645.050-9</t>
  </si>
  <si>
    <t>Fabricación y Venta de Productos Plásticos</t>
  </si>
  <si>
    <t>Enrique Foster Dur 39 P 10</t>
  </si>
  <si>
    <t>maria.sarabia@proqualitas.com / paula.sepulveda@proqualitas.com</t>
  </si>
  <si>
    <t>www.proqualitas.com</t>
  </si>
  <si>
    <t>76.062.498-5</t>
  </si>
  <si>
    <t>Consultoría  y Capacitación</t>
  </si>
  <si>
    <t>San Gerardo 920</t>
  </si>
  <si>
    <t>226220985 / 226219244 / 226212257</t>
  </si>
  <si>
    <t>proqui@proqui.tie.cl</t>
  </si>
  <si>
    <t>www.proquichile.cl</t>
  </si>
  <si>
    <t>78.084.460-4</t>
  </si>
  <si>
    <t>Productos Químicos de Mantenimiento Aeronáutico, Naval y Militar Fabricados bajo Normas MIL- AMS- ASTM- NATO</t>
  </si>
  <si>
    <t>MIL- AMS- ASTM-NATO</t>
  </si>
  <si>
    <t>Salta 2062</t>
  </si>
  <si>
    <t>gerencia@proquimtex.cl / adquisiciones@proquimtex.cl</t>
  </si>
  <si>
    <t>www.proquimtex.cl</t>
  </si>
  <si>
    <t>83.429.500-8</t>
  </si>
  <si>
    <t>Fábrica de Adhesivos Industriales, Servicio de Bodegaje y Administración de Despacho</t>
  </si>
  <si>
    <t xml:space="preserve">Proseal </t>
  </si>
  <si>
    <t>Calle 3 N° 665, Barrio Industrial El Belloto</t>
  </si>
  <si>
    <t>32 2948402 / 32 2790300</t>
  </si>
  <si>
    <t>alopez@proseal.cl / palfaro@proseal.cl</t>
  </si>
  <si>
    <t>www.proseal.cl</t>
  </si>
  <si>
    <t>77.932.330-7</t>
  </si>
  <si>
    <t>rReparación y Venta de Bombas Centrífugas</t>
  </si>
  <si>
    <t>Avda Nueva Tajamar 481 Of 607</t>
  </si>
  <si>
    <t>www.protab.com</t>
  </si>
  <si>
    <t>77.389.370-5</t>
  </si>
  <si>
    <t>Servicios de Ingeniería y Telecomunicación</t>
  </si>
  <si>
    <t>Raúl Labbé 12613 Of 503</t>
  </si>
  <si>
    <t>soporte@proteco.cl</t>
  </si>
  <si>
    <t>www.proteco.cl</t>
  </si>
  <si>
    <t>86.497.900-9</t>
  </si>
  <si>
    <t>Equipos para Fundición, Laboratorios de Aceite, Análisis de Minerales en Línea, Refractarios</t>
  </si>
  <si>
    <t xml:space="preserve">Proveedores  Integrales del Norte S.A </t>
  </si>
  <si>
    <t>Proveedores Integrales del Sur S.A</t>
  </si>
  <si>
    <t>Avda Del Parque 4161 Of 302</t>
  </si>
  <si>
    <t>equipos@equipos.cl</t>
  </si>
  <si>
    <t>www.equipos.cl</t>
  </si>
  <si>
    <t>92.765.000-2</t>
  </si>
  <si>
    <t>Proveedora e Importadora</t>
  </si>
  <si>
    <t>Calle La Coipa 681, Barrio Industrial La Chimba</t>
  </si>
  <si>
    <t>55 2466300 / 55 2466310 / 55 2466301 / 55 2214794</t>
  </si>
  <si>
    <t>prinorte@prinorte.cl  dte.cl@einvoicing.signature-cloud.com</t>
  </si>
  <si>
    <t>www.prinorte.cl</t>
  </si>
  <si>
    <t>76.213.681-3</t>
  </si>
  <si>
    <t>Comercio de Artículos de Suministros de Oficinas y Artículos de Escritorio</t>
  </si>
  <si>
    <t>Avda Manuel Recabarren 02755</t>
  </si>
  <si>
    <t>45 2755500</t>
  </si>
  <si>
    <t>45 2745540</t>
  </si>
  <si>
    <t>prisur@prisur.cl</t>
  </si>
  <si>
    <t>www.prisur.cl</t>
  </si>
  <si>
    <t>76.041.579-0</t>
  </si>
  <si>
    <t>Compra y Venta de Artículos de Oficina, Librería, Abarrotes y Ferretería, Distribuidora de Vinos, Licores y Bebidas Alcohólicas, Depósito y Almacenamiento</t>
  </si>
  <si>
    <t>Las Rosas 5757</t>
  </si>
  <si>
    <t xml:space="preserve">228206000 / 228206100 </t>
  </si>
  <si>
    <t>228206190 / 228 206199</t>
  </si>
  <si>
    <t>prisa@prisa.cl</t>
  </si>
  <si>
    <t>www.prisa.cl</t>
  </si>
  <si>
    <t>96.556.940-5</t>
  </si>
  <si>
    <t>Compra y Venta de Artículos de Oficina, Librería, Abarrotes y Ferretería, Artículos de Seguridad Industrial, Distribuidora de Vinos, Licores y Bebidas Alcohólicas, Depósito</t>
  </si>
  <si>
    <t>Calle Coronel Alvarado 2150-2170</t>
  </si>
  <si>
    <t>227320169 / 227323116</t>
  </si>
  <si>
    <t>bbi@bbisa.cl</t>
  </si>
  <si>
    <t>www.bbisa.cl</t>
  </si>
  <si>
    <t>96.803.390-5</t>
  </si>
  <si>
    <t>Proyectos, Ingeniería Electrónica y Mecánica</t>
  </si>
  <si>
    <t xml:space="preserve">Avda Pedro de Valdivia 040, Of 5 </t>
  </si>
  <si>
    <t>contacto@proycon.cl</t>
  </si>
  <si>
    <t>www.proycon.cl</t>
  </si>
  <si>
    <t>76.031.981-3</t>
  </si>
  <si>
    <t>Fresia 9340 Módulo N°1</t>
  </si>
  <si>
    <t>box@proyexion.cl</t>
  </si>
  <si>
    <t>www.proyexionservivios.cl</t>
  </si>
  <si>
    <t>96.928.760-9</t>
  </si>
  <si>
    <t>Fabricación y Comercialización de Autoservicios Incluidos  Kioscos</t>
  </si>
  <si>
    <t>Avda Ramón Subercaseaux 1712</t>
  </si>
  <si>
    <t>mlacunza@prunesco.com</t>
  </si>
  <si>
    <t>www.prunesco.com</t>
  </si>
  <si>
    <t>96.687.090-7</t>
  </si>
  <si>
    <t>Procesamiento y Exportación de Ciruelas Secas y sus Derivados</t>
  </si>
  <si>
    <t>Avda Pedro Aguirre Cerda 6307</t>
  </si>
  <si>
    <t>servicio.cliente@general.cable.cl</t>
  </si>
  <si>
    <t>www.prysmiangroup.com</t>
  </si>
  <si>
    <t>91.449.000-6</t>
  </si>
  <si>
    <t>Manufactura de Condustores Eléctricos</t>
  </si>
  <si>
    <t>Avda Del Valle 928 Of 101, Ciudad Empresarial</t>
  </si>
  <si>
    <t>www.psinet.cl</t>
  </si>
  <si>
    <t>96.786.180-4</t>
  </si>
  <si>
    <t>Telacomunicaciones</t>
  </si>
  <si>
    <t>Avda Presidente Kennedy 5454 Ofs 603-604</t>
  </si>
  <si>
    <t>www.plc.cl</t>
  </si>
  <si>
    <t>94.702.000-5</t>
  </si>
  <si>
    <t>José Joaquín Aguirre Luco 1388</t>
  </si>
  <si>
    <t>227400549 / 227400548</t>
  </si>
  <si>
    <t>recepcion@publivia.com</t>
  </si>
  <si>
    <t>www.publivia.com</t>
  </si>
  <si>
    <t>84.364.100-8</t>
  </si>
  <si>
    <t>Francisco Noguera 200 Of 704</t>
  </si>
  <si>
    <t xml:space="preserve">marketing@raya.cl </t>
  </si>
  <si>
    <t>www.raya.cl</t>
  </si>
  <si>
    <t>99.516.350-0</t>
  </si>
  <si>
    <t>Avda Apoquindo 6550. P 3 y 4</t>
  </si>
  <si>
    <t>www.publicis.cl / www.leoburnett.cl</t>
  </si>
  <si>
    <t>96.842.410-6</t>
  </si>
  <si>
    <t xml:space="preserve">Puelche S.A </t>
  </si>
  <si>
    <t xml:space="preserve">Puerto Angamos </t>
  </si>
  <si>
    <t>Avda Del Valle Sur 576 Of 302, Ciudad Empresarial</t>
  </si>
  <si>
    <t>227146400 / 227146464</t>
  </si>
  <si>
    <t>contacto@publimail.com / hola@publimail.com</t>
  </si>
  <si>
    <t>www.publimail.com</t>
  </si>
  <si>
    <t>88.967.400-4</t>
  </si>
  <si>
    <t>Promociones Publicitarias</t>
  </si>
  <si>
    <t>Avda Apoquindo 7935  Of 801 Torre A</t>
  </si>
  <si>
    <t>comercial@publimetro.cl</t>
  </si>
  <si>
    <t>www.publimetro.cl</t>
  </si>
  <si>
    <t>96.896.270-1</t>
  </si>
  <si>
    <t>Servicio de Publicidad y Marketing en General</t>
  </si>
  <si>
    <t>Avda Américo Vespucio Norte 0420</t>
  </si>
  <si>
    <t>publipost@publipost.cl</t>
  </si>
  <si>
    <t>86.075.000-7</t>
  </si>
  <si>
    <t>Mecanización de Documentos y Correspondencia</t>
  </si>
  <si>
    <t>Santa Alejandra 03491, Parque Industrial Estrella del Sur</t>
  </si>
  <si>
    <t>pudu@pudu.cl</t>
  </si>
  <si>
    <t>www.pudu.cl</t>
  </si>
  <si>
    <t>89.959.800-8</t>
  </si>
  <si>
    <t>Fabr. De Juguetes de Madera</t>
  </si>
  <si>
    <t>Avda Las Industrias  15800</t>
  </si>
  <si>
    <t>43 2630370</t>
  </si>
  <si>
    <t>info@puelche.cl</t>
  </si>
  <si>
    <t>www.puelche.cl</t>
  </si>
  <si>
    <t>84.066.000-1</t>
  </si>
  <si>
    <t>Deshidratadoras de Hierbas Aromáticas</t>
  </si>
  <si>
    <t xml:space="preserve">El Tilo 1175 </t>
  </si>
  <si>
    <t>222855443 / 223141167</t>
  </si>
  <si>
    <t>abra_alfonso@hotmail.com</t>
  </si>
  <si>
    <t>8.776.749-3</t>
  </si>
  <si>
    <t>Avda Longitudinal 5500</t>
  </si>
  <si>
    <t>Mejollones</t>
  </si>
  <si>
    <t>55 2357000</t>
  </si>
  <si>
    <t>nmihovilovic@puertoangamos.cl / rmarino@puertoangamos.cl</t>
  </si>
  <si>
    <t>www.puertoangamos.cl</t>
  </si>
  <si>
    <t>96.789.280-7</t>
  </si>
  <si>
    <t>Obra de Ingeniería, Administración de Puertos y Aeropuertos, Servicio de Almacenamiento y Depósito</t>
  </si>
  <si>
    <t>Mejillones</t>
  </si>
  <si>
    <t>DNV Germanischer Lloyd ( DNV GL )</t>
  </si>
  <si>
    <t>Puerto Central S.A -</t>
  </si>
  <si>
    <t xml:space="preserve">Puerto de Mejillones S.A </t>
  </si>
  <si>
    <t xml:space="preserve">Puerto Panul S.A </t>
  </si>
  <si>
    <t>Avda Ramón Barros Luco 1613 P 12</t>
  </si>
  <si>
    <t>35 2375096 / 35 2375081</t>
  </si>
  <si>
    <t>contacto@pce.cl</t>
  </si>
  <si>
    <t>www.puertocentral.cl</t>
  </si>
  <si>
    <t>76.158.513-4</t>
  </si>
  <si>
    <t>Construcción y Explotación Frente de Atraque, Empresa de Muellaje y Almacenista</t>
  </si>
  <si>
    <t>Costanera Norte 2800</t>
  </si>
  <si>
    <t>55 2883600</t>
  </si>
  <si>
    <t>fmayol@puertomejillones.cl</t>
  </si>
  <si>
    <t>www.puertomejillones.cl</t>
  </si>
  <si>
    <t>96.676.520-0</t>
  </si>
  <si>
    <t>Construcción y Operación de Puertos</t>
  </si>
  <si>
    <t>Antonio Nuñez de Fonseca 440</t>
  </si>
  <si>
    <t>35 2355900</t>
  </si>
  <si>
    <t>info@puertopanul.cl</t>
  </si>
  <si>
    <t>www.puertopanul.cl</t>
  </si>
  <si>
    <t>96.909.330-8</t>
  </si>
  <si>
    <t>El Trovador 4352 P 2</t>
  </si>
  <si>
    <t>pventanasqpvsa.cl</t>
  </si>
  <si>
    <t>www.puertoventanas.cl</t>
  </si>
  <si>
    <t>96.602.640-5</t>
  </si>
  <si>
    <t>Explotación de Muelles</t>
  </si>
  <si>
    <t>ISO 9001- ISO 14001- ISO 50001</t>
  </si>
  <si>
    <t>Teatinos 280 P 3 Of 301</t>
  </si>
  <si>
    <t>contacto@pulogsa.cl</t>
  </si>
  <si>
    <t>www.puerto.cl</t>
  </si>
  <si>
    <t>82.777.100-7</t>
  </si>
  <si>
    <t>Inversión y Explotación en Actividades Portuarias y Logísticas</t>
  </si>
  <si>
    <t>Avda Presidente Riesco 5561 P 8</t>
  </si>
  <si>
    <t>223377001 / 223377002</t>
  </si>
  <si>
    <t>abogados@pugaortiz.cl</t>
  </si>
  <si>
    <t>www.pugaortiz.cl</t>
  </si>
  <si>
    <t>76.186.370-3</t>
  </si>
  <si>
    <t>Badajoz 45 P 5 Edificio Los Fundadores ll</t>
  </si>
  <si>
    <t>228383100 / 228383101</t>
  </si>
  <si>
    <t>puma@pugamujica.cl</t>
  </si>
  <si>
    <t>www.pugamujica.cl</t>
  </si>
  <si>
    <t>89.003.900-6</t>
  </si>
  <si>
    <t>Avda José Joaquín Aguirre Luco 1439</t>
  </si>
  <si>
    <t>227400086 / 227400104 / 227400094</t>
  </si>
  <si>
    <t>contacto@pulmahue.cl</t>
  </si>
  <si>
    <t>78.461.400-K</t>
  </si>
  <si>
    <t>Panadería , Pastelería y Fiambrería</t>
  </si>
  <si>
    <t>Alvarez de Toledo 718</t>
  </si>
  <si>
    <t>parada@pulverizadores.cl</t>
  </si>
  <si>
    <t>www.pulverizadores.cl</t>
  </si>
  <si>
    <t>92.968.000-6</t>
  </si>
  <si>
    <t>Fabricación de Maquinaria Agrícola</t>
  </si>
  <si>
    <t>Avda Presidente Kennedy 5454 Of 102</t>
  </si>
  <si>
    <t>223696800 / 223696807</t>
  </si>
  <si>
    <t>liliana.rivera@puma.com</t>
  </si>
  <si>
    <t>www.puma.com</t>
  </si>
  <si>
    <t>88.887.900-5</t>
  </si>
  <si>
    <t>Distribuidora de Artículos Deportivos</t>
  </si>
  <si>
    <t>José Domingo Cañas 1970</t>
  </si>
  <si>
    <t>contacto@puntopersonal.cl</t>
  </si>
  <si>
    <t>www.puntopersonal.cl</t>
  </si>
  <si>
    <t>76.258.703-3</t>
  </si>
  <si>
    <t>Headhunting y Selección de Personal</t>
  </si>
  <si>
    <t>Aeropuerto 9790</t>
  </si>
  <si>
    <t>contacto.chile@puratos.cl</t>
  </si>
  <si>
    <t>www.puratos.cl</t>
  </si>
  <si>
    <t>96.511.330-4</t>
  </si>
  <si>
    <t>Materias Primas para Pnadería, Pastelería y Chocolatería</t>
  </si>
  <si>
    <t>FSSC22000- OHSAS 18001- ISO 14001</t>
  </si>
  <si>
    <t>Santa elena de Huechuraba 1160</t>
  </si>
  <si>
    <t>info@pvequip.cl</t>
  </si>
  <si>
    <t>www.pvequip.cl</t>
  </si>
  <si>
    <t>79.895.670-1</t>
  </si>
  <si>
    <t>Representación, Importación y Comercialización de Equipos Médicos y Productos de Laboratorio</t>
  </si>
  <si>
    <t>Avda Andrés Bello 2711 P 1  Torre de La Costanera</t>
  </si>
  <si>
    <t>pwc.chile@cl.pwc.com</t>
  </si>
  <si>
    <t>www.pwc.cl</t>
  </si>
  <si>
    <t>81.513.400-1</t>
  </si>
  <si>
    <t>Consultores Auditores</t>
  </si>
  <si>
    <t>Domingo Arteaga 509</t>
  </si>
  <si>
    <t>222386646 / 222383671</t>
  </si>
  <si>
    <t>juan@pyramid.cl</t>
  </si>
  <si>
    <t>www.pyramid.cl</t>
  </si>
  <si>
    <t>86.581.500-K</t>
  </si>
  <si>
    <t>Fábrica de Alfombras</t>
  </si>
  <si>
    <t xml:space="preserve">QC Terminales Chile Ltda </t>
  </si>
  <si>
    <t>QAD Chile ( IT Consulting S.A )</t>
  </si>
  <si>
    <t>Avda Presidente Kennedy 5454 Of 1504</t>
  </si>
  <si>
    <t>itc@qad.cl / soporte@qad.cl</t>
  </si>
  <si>
    <t>www.qad.cl / www.qad.com</t>
  </si>
  <si>
    <t>96.935.700-3</t>
  </si>
  <si>
    <t>Servcicios de Procesamientos de Datos  y Servicios Profesionales de Asesoría en Informática</t>
  </si>
  <si>
    <t>Antonio Núñez de Fonseca 853</t>
  </si>
  <si>
    <t>35 2354100 / 35 2354130</t>
  </si>
  <si>
    <t>35 2354152</t>
  </si>
  <si>
    <t>84.255.000-9</t>
  </si>
  <si>
    <t>Servicios de Almacenaje y Depósitos</t>
  </si>
  <si>
    <t>Bayona 601 Bodega 14</t>
  </si>
  <si>
    <t>9 56370889</t>
  </si>
  <si>
    <t>quattro@quattro.cl / mromero@quattro.cl</t>
  </si>
  <si>
    <t>www.quattro.cl</t>
  </si>
  <si>
    <t>96.687.530-5</t>
  </si>
  <si>
    <t>Comercialización de Muebles de Oficina</t>
  </si>
  <si>
    <t>Hendaya 60 P 15</t>
  </si>
  <si>
    <t>www.quemchi.cl</t>
  </si>
  <si>
    <t>96.640.360-8</t>
  </si>
  <si>
    <t>Avda Alonso de Córdova 2700 of 31</t>
  </si>
  <si>
    <t>sales@quiborax.com / secretaria_stgo@quiborax.com</t>
  </si>
  <si>
    <t>www.quiborax.com</t>
  </si>
  <si>
    <t>79.639.570-2</t>
  </si>
  <si>
    <t>Elaboradora de Productos Químicos no Metálicos ( Acido Bórico, Quibor, Ulexita, Granulex</t>
  </si>
  <si>
    <t>Victor Uribe 2281, Parque Empresarial Aconcagua</t>
  </si>
  <si>
    <t>contacto@sgq.cl</t>
  </si>
  <si>
    <t>www.quilicuraimpresores.cl</t>
  </si>
  <si>
    <t>90.106.000-2</t>
  </si>
  <si>
    <t>Málaga 89 P 5</t>
  </si>
  <si>
    <t>www.quilicurasa.cl</t>
  </si>
  <si>
    <t>sderpich@jahuel.cl / anally@jahuel.cl</t>
  </si>
  <si>
    <t>96.852.100-4</t>
  </si>
  <si>
    <t>Avda General Rondizzoni 2082</t>
  </si>
  <si>
    <t>224950300 / 224950333</t>
  </si>
  <si>
    <t>cgbravo@quillayes.com</t>
  </si>
  <si>
    <t>www.quillayes.com -  www.facebook.com/quillayesdisfrutalavida</t>
  </si>
  <si>
    <t>89.444.500-9</t>
  </si>
  <si>
    <t>Elaboración de Productos Lácteos ( Quesos, Yogures, Manjar, Cremas</t>
  </si>
  <si>
    <t>mmartinez@quimatic.cl</t>
  </si>
  <si>
    <t>www.quimatic.cl</t>
  </si>
  <si>
    <t>81.846.100-3</t>
  </si>
  <si>
    <t>Importaciones, Representaciones, Servicios y Comercialización de Materias Primas para la Industria Alimenticia</t>
  </si>
  <si>
    <t>El  Rosal 4578</t>
  </si>
  <si>
    <t>Los Yacimientos 1301</t>
  </si>
  <si>
    <t>gerencia@quimetal.cl / comercial@quimetal.cl</t>
  </si>
  <si>
    <t>www.quimetal.cl</t>
  </si>
  <si>
    <t>87.001.500-3</t>
  </si>
  <si>
    <t>ISO 9001: 2015- ISO 14001- 2015- OHSAS 18001: 2015</t>
  </si>
  <si>
    <t>Avda Américo Vespucio 1385- A 9</t>
  </si>
  <si>
    <t>enrique.landers@qanders.com</t>
  </si>
  <si>
    <t>76.079.066-4</t>
  </si>
  <si>
    <t>Distrib. De Productos Químicos</t>
  </si>
  <si>
    <t>Avda Mapocho 5190</t>
  </si>
  <si>
    <t>guillermoleyton@quimicachile.cl / gloria.gutierrez@quimicachile.cl</t>
  </si>
  <si>
    <t>www.quimicachile.cl</t>
  </si>
  <si>
    <t>78.188.520-7</t>
  </si>
  <si>
    <t>Fabr. De Productos Químicos</t>
  </si>
  <si>
    <t>San Eugenio 600</t>
  </si>
  <si>
    <t>contacto@qdc.cl</t>
  </si>
  <si>
    <t>www.qdc.cl</t>
  </si>
  <si>
    <t>93.447.000-1</t>
  </si>
  <si>
    <t>Importadora de Productos Químicos, Equipos y Abrasivos</t>
  </si>
  <si>
    <t>El Taqueral 493</t>
  </si>
  <si>
    <t>mironvalle@quimicadelsur.cl</t>
  </si>
  <si>
    <t>www@uimicadelsur.cl</t>
  </si>
  <si>
    <t>78.572.860-2</t>
  </si>
  <si>
    <t>Comercialización y Fabricación de Productos Químicos</t>
  </si>
  <si>
    <t>Lago Llanquihue 03061</t>
  </si>
  <si>
    <t>recepcion@qhewstone.cl</t>
  </si>
  <si>
    <t>www.quimicahewstone.cl</t>
  </si>
  <si>
    <t>72.502.100-4</t>
  </si>
  <si>
    <t>Elaboración y Fabricación de Pinturas</t>
  </si>
  <si>
    <t>Química Passol S.A</t>
  </si>
  <si>
    <t>Avda Gral Rondizzoni 2548</t>
  </si>
  <si>
    <t>91.838.000-0</t>
  </si>
  <si>
    <t>Camino Lo Ruiz 5200</t>
  </si>
  <si>
    <t>lyanez@italquim.cl</t>
  </si>
  <si>
    <t>www.italquim.cl</t>
  </si>
  <si>
    <t>96.505.240-2</t>
  </si>
  <si>
    <t>Fabricacón, Distribución, Importación y Exportación de Productos Químicos</t>
  </si>
  <si>
    <t>TÜV Rheinland Group</t>
  </si>
  <si>
    <t>Magdalena 265</t>
  </si>
  <si>
    <t>scoitino@qlsa.cl</t>
  </si>
  <si>
    <t>www.quimicalatinoamericana.cl</t>
  </si>
  <si>
    <t>89.551.800-K</t>
  </si>
  <si>
    <t>Avda El Trabajo 2610</t>
  </si>
  <si>
    <t>226236363 / 226236427</t>
  </si>
  <si>
    <t>ricardo.mora@quimicamavar.cl / finanzas@quimicamavar.cl</t>
  </si>
  <si>
    <t>www.quimicamavar.cl</t>
  </si>
  <si>
    <t>80.576.800-2</t>
  </si>
  <si>
    <t xml:space="preserve">Productos Químicos y Fertilizantes </t>
  </si>
  <si>
    <t>Avda Pdte. Eduardo Frei Montalva 9431</t>
  </si>
  <si>
    <t>224357700/ 224357771</t>
  </si>
  <si>
    <t>quimica@quimicamiralles.cl</t>
  </si>
  <si>
    <t>www.quimicamiralles.cl</t>
  </si>
  <si>
    <t>89.686.900-0</t>
  </si>
  <si>
    <t>Representación e Importación de Materias Primas</t>
  </si>
  <si>
    <t>Limache 4225, El Salto</t>
  </si>
  <si>
    <t>32 2389800</t>
  </si>
  <si>
    <t>info@passol.cl</t>
  </si>
  <si>
    <t>www.passol.cl</t>
  </si>
  <si>
    <t>84.634.200-1</t>
  </si>
  <si>
    <t>Elaboración, Comercialización y Distr. De Productos Químicos y sus Derivados</t>
  </si>
  <si>
    <t>Lo Zañartu 092</t>
  </si>
  <si>
    <t>226031883 / 226032367</t>
  </si>
  <si>
    <t>nskvirsky@quimicauniversal.cl</t>
  </si>
  <si>
    <t>www.quimicauniversal.cl</t>
  </si>
  <si>
    <t>84.249.300-5</t>
  </si>
  <si>
    <t>Avda Puerto Vespucio 9692, Parque Industrial Puerto Santiago</t>
  </si>
  <si>
    <t>Info@patel.cl / gerencia@patel.cl</t>
  </si>
  <si>
    <t>www.patel.cl</t>
  </si>
  <si>
    <t>76.013.880-0</t>
  </si>
  <si>
    <t>Fábrica de Adhesivos Industriales</t>
  </si>
  <si>
    <t>SOCOAM</t>
  </si>
  <si>
    <t xml:space="preserve">Quinova  Chile S.p.A </t>
  </si>
  <si>
    <t>Puerto Montt 3734</t>
  </si>
  <si>
    <t>225697540 /    9  82390084</t>
  </si>
  <si>
    <t>mcfuentes@quimick.cl / vsilva@quimick.cl / mgonzalez@quimick.cl</t>
  </si>
  <si>
    <t>www.quimick.cl</t>
  </si>
  <si>
    <t>76.485.767-4</t>
  </si>
  <si>
    <t>Elaboración, Producción y Comercialización de Productos Químicos</t>
  </si>
  <si>
    <t>ISO 9001: 2008- HACCP Codex</t>
  </si>
  <si>
    <t>Psje Santiago 992</t>
  </si>
  <si>
    <t>57 2575150 / 57 2575151 / 57 2575152</t>
  </si>
  <si>
    <t>jmendez@quinova.cl / rbertin@quinova.cl</t>
  </si>
  <si>
    <t>www.quinova.cl</t>
  </si>
  <si>
    <t>78.135.960-2</t>
  </si>
  <si>
    <t>Fábrica de Productos Químicos, Tratamientos de Agua</t>
  </si>
  <si>
    <t>Teatinos 500</t>
  </si>
  <si>
    <t>info@quintec.cl</t>
  </si>
  <si>
    <t>www.quintec.cl</t>
  </si>
  <si>
    <t>86.731.200-5</t>
  </si>
  <si>
    <t>Soluciones Tecnológicas</t>
  </si>
  <si>
    <t>Avda Apoquindo 5583 P 11 Of 111</t>
  </si>
  <si>
    <t>96.723.760-4</t>
  </si>
  <si>
    <t>Venta por Mayor de Equipos Computacionales</t>
  </si>
  <si>
    <t>Enrique Foster Sur 20 P 14 y 15</t>
  </si>
  <si>
    <t>222456240        (Gcia Gral ) / 227507101       ( Central )</t>
  </si>
  <si>
    <t>www.quinenco.cl</t>
  </si>
  <si>
    <t>91.705.000-7</t>
  </si>
  <si>
    <t xml:space="preserve">Radiadores Gómez Ltda </t>
  </si>
  <si>
    <t xml:space="preserve">Radiadores Hercun Ltda </t>
  </si>
  <si>
    <t>p.morgado@ryrimpresores.com</t>
  </si>
  <si>
    <t>www.ryrimpresores.com</t>
  </si>
  <si>
    <t>79.885.860-2</t>
  </si>
  <si>
    <t>El Juncal 131, Bodegas San Ignacio</t>
  </si>
  <si>
    <t>Avda José Miguel Claro 578</t>
  </si>
  <si>
    <t>consultora@ryq.cl</t>
  </si>
  <si>
    <t>www.ryq.cl</t>
  </si>
  <si>
    <t>84.865.000-5</t>
  </si>
  <si>
    <t>ISO 9001: 2008- ISO 14001: 2004- ISO 45001: 2018</t>
  </si>
  <si>
    <t>Copiapó 342</t>
  </si>
  <si>
    <t>222225062 / 226869400</t>
  </si>
  <si>
    <t>ventas@radiadoresgallardo.cl</t>
  </si>
  <si>
    <t>www.radiadoresgallardo.cl</t>
  </si>
  <si>
    <t>76.136.335-2</t>
  </si>
  <si>
    <t>Fabricación de Radiadores Industriales e Intercambiadores de Calor</t>
  </si>
  <si>
    <t>Avda Radomiro Gómez 8379</t>
  </si>
  <si>
    <t>55 2516500 / 55 2516512</t>
  </si>
  <si>
    <t>rgomeza@rgomez.cl / aibacache@rgomez.cl</t>
  </si>
  <si>
    <t>www.radiadoresgomez.cl</t>
  </si>
  <si>
    <t>76.121.140-4</t>
  </si>
  <si>
    <t>Mantención, Reparación y Ventas de Radiadores e Intercambiadores de Calor</t>
  </si>
  <si>
    <t>ISO 9001: 2008 - ISO 14001 : 2004 - OHSAS 18001: 2007</t>
  </si>
  <si>
    <t>Los Carrera 182</t>
  </si>
  <si>
    <t>41 2224996</t>
  </si>
  <si>
    <t>info@radiadores.cl</t>
  </si>
  <si>
    <t>www.radiadores.cl</t>
  </si>
  <si>
    <t>76.587.068-2</t>
  </si>
  <si>
    <t>Reparación y Venta de Radiadores</t>
  </si>
  <si>
    <t>DNV- Bureau Veritas Certification S.A</t>
  </si>
  <si>
    <t>Avda Providencia 1208 P 6</t>
  </si>
  <si>
    <t>nfreire@radioagricultura.cl</t>
  </si>
  <si>
    <t>www.radioagricultura.cl</t>
  </si>
  <si>
    <t>83.062.200-4</t>
  </si>
  <si>
    <t>Radiodifusión</t>
  </si>
  <si>
    <t>Avda Santa María 2670 P 2</t>
  </si>
  <si>
    <t>84.902.100-1</t>
  </si>
  <si>
    <t>Servicios de Radiodifusión y Publicidad, Asesorías y Asistencias Técnicas</t>
  </si>
  <si>
    <t>Radio El Conquistador FM 91.3</t>
  </si>
  <si>
    <t xml:space="preserve">Ramón Achurra y Cía Ltda </t>
  </si>
  <si>
    <t>radio@elconquistadorfm.cl</t>
  </si>
  <si>
    <t>www.elconquistadorfm.cl</t>
  </si>
  <si>
    <t>76.257.507-8</t>
  </si>
  <si>
    <t>Radio, Publicidad y Propaganda</t>
  </si>
  <si>
    <t>Avda Vicuña Mackenna 1370</t>
  </si>
  <si>
    <t>www.romantica.cl</t>
  </si>
  <si>
    <t>96.568.610-K</t>
  </si>
  <si>
    <t>Radio Emisora</t>
  </si>
  <si>
    <t>Avda José Miguel Claro 509</t>
  </si>
  <si>
    <t>radio@uchile.cl</t>
  </si>
  <si>
    <t>www.radio.uchile.cl</t>
  </si>
  <si>
    <t>Avda Lib. Bernardo O´Higgins 3363</t>
  </si>
  <si>
    <t>227181737 / 227181722</t>
  </si>
  <si>
    <t>radio@usach.cl</t>
  </si>
  <si>
    <t>www.radiousach.cl</t>
  </si>
  <si>
    <t>60.911.000-7</t>
  </si>
  <si>
    <t>Radioemisora</t>
  </si>
  <si>
    <t>Alcalde Dávalos 164</t>
  </si>
  <si>
    <t>226302600 / 226302601</t>
  </si>
  <si>
    <t>msmith@13radios.cl</t>
  </si>
  <si>
    <t>www.playfm.cl / www.sonarfm.cl</t>
  </si>
  <si>
    <t>Antonio Bellet 292 Of 901</t>
  </si>
  <si>
    <t>raimundoghb@ibgchile.cl / rgh.secretaria@ibgchile.cl</t>
  </si>
  <si>
    <t>85.085.500-5</t>
  </si>
  <si>
    <t>Coredores y Productores de Seguros</t>
  </si>
  <si>
    <t>Arturo Prat 1464</t>
  </si>
  <si>
    <t>225561995 / 225554347</t>
  </si>
  <si>
    <t>ventas@rym.cl</t>
  </si>
  <si>
    <t>www.rym.cl</t>
  </si>
  <si>
    <t>76.181.276-9</t>
  </si>
  <si>
    <t>Fabricación e Instalación de Cortinas Metálicas y Estructuras</t>
  </si>
  <si>
    <t>Fundo El Sauce s/n , Coltauco</t>
  </si>
  <si>
    <t>72 2463363 / 72 2463373</t>
  </si>
  <si>
    <t>ralco.paine@gmail.com</t>
  </si>
  <si>
    <t>78.183.610-9</t>
  </si>
  <si>
    <t>Avda Apoquindo 4501 P 5 Ofs 501 y 502</t>
  </si>
  <si>
    <t>224423400 / 224423422 / 224423466 / 224423491</t>
  </si>
  <si>
    <t>comunicaciones@randstad.cl / natalia.zuñiga@randstad.cl</t>
  </si>
  <si>
    <t>www.randstad.cl</t>
  </si>
  <si>
    <t>76.437.740-0</t>
  </si>
  <si>
    <t>Subcontratación y Prestación de Servicios</t>
  </si>
  <si>
    <t>La Concepción 266 Of 303</t>
  </si>
  <si>
    <t>www.shopdog.cl</t>
  </si>
  <si>
    <t>96.791.390-1</t>
  </si>
  <si>
    <t>Avda Lib Bernardo O´Higgins 4158</t>
  </si>
  <si>
    <t>227766783 / 227791405</t>
  </si>
  <si>
    <t>info@raulreeves.cl</t>
  </si>
  <si>
    <t>www.raulreeves.cl</t>
  </si>
  <si>
    <t>86.746.300-3</t>
  </si>
  <si>
    <t>Fábrica de Confección y Distribución</t>
  </si>
  <si>
    <t>Dieciocho 263</t>
  </si>
  <si>
    <t>gerencia@tecnicor.cl / ventas@tecnicor.cl</t>
  </si>
  <si>
    <t>www.tecnicor.cl</t>
  </si>
  <si>
    <t>81.448.200-6</t>
  </si>
  <si>
    <t xml:space="preserve">Importación y Distribución de Correas en "V", Mngueras Industriales e  Hidráulicas </t>
  </si>
  <si>
    <t xml:space="preserve">Merced 480 P 2 </t>
  </si>
  <si>
    <t>contacto@rayensalud.com</t>
  </si>
  <si>
    <t>www.rayensalud.com</t>
  </si>
  <si>
    <t>77.917.240-6</t>
  </si>
  <si>
    <t>Informática Médica</t>
  </si>
  <si>
    <t>Avda Suecia 211 P 10</t>
  </si>
  <si>
    <t>avillegas@rcl.cl / ktorrent@rcl.c</t>
  </si>
  <si>
    <t>www.catalogo.rcl.cl</t>
  </si>
  <si>
    <t>80.909.400-6</t>
  </si>
  <si>
    <t>Importación y Distribución de Electrónica, linea Blanca y Electrodomésticos</t>
  </si>
  <si>
    <t>Carmen 1761</t>
  </si>
  <si>
    <t>223490200 / 225557661</t>
  </si>
  <si>
    <t>ventas@rcmchile.cl</t>
  </si>
  <si>
    <t>www.rcm.cl</t>
  </si>
  <si>
    <t>76.045.891-0</t>
  </si>
  <si>
    <t>mportación y Venta de Maquinarias y Herramientas</t>
  </si>
  <si>
    <t>El Salto 4001 Of 71</t>
  </si>
  <si>
    <t>info@realtum.cl</t>
  </si>
  <si>
    <t>www.realtum.cl</t>
  </si>
  <si>
    <t>76.247.736-K</t>
  </si>
  <si>
    <t>Intermediación Inmobiliaria</t>
  </si>
  <si>
    <t xml:space="preserve">Recauchajes Bandag del Sur S.A </t>
  </si>
  <si>
    <t xml:space="preserve">Recauchajes Bailac- Thor Ltda </t>
  </si>
  <si>
    <t>Avda Las Condes 7700 P 2</t>
  </si>
  <si>
    <t>mmendez@rebrisa.cl</t>
  </si>
  <si>
    <t>www.rebrisa.cl</t>
  </si>
  <si>
    <t>96.563.820-2</t>
  </si>
  <si>
    <t>Avda Arturo Pratt Sitio 8, Barrio Industrial Zofri</t>
  </si>
  <si>
    <t>57 2577220 / 57 2577240</t>
  </si>
  <si>
    <t>secretaria.recepcion@bailacthor.com</t>
  </si>
  <si>
    <t>www.bailac.com</t>
  </si>
  <si>
    <t>89.012.900-5</t>
  </si>
  <si>
    <t>Servicios de Recauchajes para la Gran Minería</t>
  </si>
  <si>
    <t>Ex Ruta 5 Sur Km 509 N° 2455</t>
  </si>
  <si>
    <t>43 2310784</t>
  </si>
  <si>
    <t>victor.martinez@cruzycia.cl / juan.inostroza@cruzycia.cl</t>
  </si>
  <si>
    <t>88.235.300-1</t>
  </si>
  <si>
    <t>Recauchado y Renovación Cubiertas de Caucho</t>
  </si>
  <si>
    <t>Avda Mapocho 1999</t>
  </si>
  <si>
    <t>226984336 / 226971503</t>
  </si>
  <si>
    <t>eduardo.bailac@bailac.com</t>
  </si>
  <si>
    <t>79.722.740-4</t>
  </si>
  <si>
    <t>Avda Fresia 2032</t>
  </si>
  <si>
    <t>info@recicladosindustriales.cl / cfarias@recicladosindustriales.cl</t>
  </si>
  <si>
    <t>www.recicladosindustriales.cl</t>
  </si>
  <si>
    <t>76.190.988-6</t>
  </si>
  <si>
    <t>Reciclajes Industriales, Import. Y Exportación de Papel, Cartón y Metales</t>
  </si>
  <si>
    <t>Avda Presidente Kennedy 5454 P 16 Of 1602</t>
  </si>
  <si>
    <t>adela.celse@rb.com</t>
  </si>
  <si>
    <t>90.436.000-7</t>
  </si>
  <si>
    <t>Importación y Distribución de Artículos de Aseo para el Hogar, Cuidado Personal y Farmacéuticos, Dispositivos Médicos</t>
  </si>
  <si>
    <t>Las Torcazas 50 Of 2 - 3</t>
  </si>
  <si>
    <t>recover@recover.cl</t>
  </si>
  <si>
    <t>www.recover.cl</t>
  </si>
  <si>
    <t>77.151.470-7</t>
  </si>
  <si>
    <t>Corredores y Agentes de Seguros</t>
  </si>
  <si>
    <t>Huérfanos 670 P 11 Of 1101</t>
  </si>
  <si>
    <t>225812700 / 225812712</t>
  </si>
  <si>
    <t>contacto@recsachile.cl</t>
  </si>
  <si>
    <t>www.recsachile.cl</t>
  </si>
  <si>
    <t>96.445.000-5</t>
  </si>
  <si>
    <t>Servicios de Cobranza, Asesorías y Apoyo a la Gestión Financiera</t>
  </si>
  <si>
    <t xml:space="preserve">Recursos Portuarios y Estibas Ltda </t>
  </si>
  <si>
    <t xml:space="preserve">Recsol S.A </t>
  </si>
  <si>
    <t>Ruta 5 Sur Km 64, Lote 2 s/n, San Francisco de Mostazal</t>
  </si>
  <si>
    <t>72 2491555</t>
  </si>
  <si>
    <t>ventas@recsol.cl</t>
  </si>
  <si>
    <t>www.recsol.cl</t>
  </si>
  <si>
    <t>96.279.000-3</t>
  </si>
  <si>
    <t>Tratamiento y Revestimiento de Metales</t>
  </si>
  <si>
    <t>Rivas Vicuña 834</t>
  </si>
  <si>
    <t>227733921 / 227735680</t>
  </si>
  <si>
    <t>lpelizzolahnos@hotmail.com</t>
  </si>
  <si>
    <t>www.pelizzola.cl</t>
  </si>
  <si>
    <t>83.592.600-1</t>
  </si>
  <si>
    <t>Rectificadora de Motores</t>
  </si>
  <si>
    <t>Calle Nueva 1821</t>
  </si>
  <si>
    <t>servicioalcliente@recupac.cl</t>
  </si>
  <si>
    <t>www.recupac.cl</t>
  </si>
  <si>
    <t>96.562.060-5</t>
  </si>
  <si>
    <t>Recuperadora de Papeles y Cartones</t>
  </si>
  <si>
    <t>Urriola 87 P 1</t>
  </si>
  <si>
    <t>32 2556300</t>
  </si>
  <si>
    <t>secretaria.gerencia@report.cl</t>
  </si>
  <si>
    <t>www.report.cl</t>
  </si>
  <si>
    <t>79.509.640-K</t>
  </si>
  <si>
    <t>Muellaje, Puerto y Aeropuerto</t>
  </si>
  <si>
    <t>Avda Del Valle 945 Of 5607, Ciudad Empresarial</t>
  </si>
  <si>
    <t>marketing@recycla.cl</t>
  </si>
  <si>
    <t>www.reciycla.cl</t>
  </si>
  <si>
    <t>99.523.500-5</t>
  </si>
  <si>
    <t>Comercialización y Exportación de Objetos de Metales Ferrosos y No Ferrosos</t>
  </si>
  <si>
    <t xml:space="preserve"> Pedro Montt 2354</t>
  </si>
  <si>
    <t>www.chilevision.cl</t>
  </si>
  <si>
    <t>96.669.520-K</t>
  </si>
  <si>
    <t>Televisión</t>
  </si>
  <si>
    <t>Arauco 244</t>
  </si>
  <si>
    <t>info@redorint.cl</t>
  </si>
  <si>
    <t>www.redprint.cl</t>
  </si>
  <si>
    <t>78.147.770-2</t>
  </si>
  <si>
    <t>Avda Lib. Bernardo O´Higgins 4850</t>
  </si>
  <si>
    <t>www.clinicabicentenario.cl</t>
  </si>
  <si>
    <t>96.885.930-7</t>
  </si>
  <si>
    <t xml:space="preserve">Redes Nitto ( Chile) Ltda </t>
  </si>
  <si>
    <t>pamela.pena@mega.cl</t>
  </si>
  <si>
    <t>www.mega.cl</t>
  </si>
  <si>
    <t>79.952.350-7</t>
  </si>
  <si>
    <t>Emisiones de Radio y Telavisión</t>
  </si>
  <si>
    <t>Avda El Golf 150 P 9</t>
  </si>
  <si>
    <t>www.redtogreen.com</t>
  </si>
  <si>
    <t>contacto@redtogreen.com</t>
  </si>
  <si>
    <t>86.370.800-1</t>
  </si>
  <si>
    <t>Desarrollo, Asesorías y Comercialización de Sistemas de Información y Venta de Equipos y Accesorios</t>
  </si>
  <si>
    <t>Monseñor Nuncio Sótero Sanz 161 P 11</t>
  </si>
  <si>
    <t>www.redd.cl</t>
  </si>
  <si>
    <t>contacto@redd.cl / ventas@redd.cl</t>
  </si>
  <si>
    <t>77.182.500-1</t>
  </si>
  <si>
    <t>Desarrollo de Sistemas; Asesorí e Implementación de Sistemas de Comunicación</t>
  </si>
  <si>
    <t>Oficina Mapocho Sitio 38,  Barrio Industrial</t>
  </si>
  <si>
    <t xml:space="preserve">57 2428501 / 57 2414341 </t>
  </si>
  <si>
    <t>57 2428527</t>
  </si>
  <si>
    <t>nittoventas@redesnitto.cl / rossana.pereira@redesnitto.cl</t>
  </si>
  <si>
    <t>www.redesnitto.cl</t>
  </si>
  <si>
    <t>79.765.090-0</t>
  </si>
  <si>
    <t>Fábrica de Redes y Equipos para la Pesca</t>
  </si>
  <si>
    <t>Lira 2320</t>
  </si>
  <si>
    <t>www.readmix.cl</t>
  </si>
  <si>
    <t>87.580.800-1</t>
  </si>
  <si>
    <t>Producción y Venta de Hormigón Premezclado</t>
  </si>
  <si>
    <t>Avda Del Cóndor 844 P 4 Of 400, Ciudad Empresarial</t>
  </si>
  <si>
    <t>www.redtecsa.com</t>
  </si>
  <si>
    <t>redtec@redtecsa.com /mserrano@redtecsa.com</t>
  </si>
  <si>
    <t>76.941.810-5</t>
  </si>
  <si>
    <t>Inversiones Mobiliarias e Inmobiliarias, Fabricación, Venta y Arriendo de Pallets</t>
  </si>
  <si>
    <t>Puerto Santiago 198</t>
  </si>
  <si>
    <t>226815305 / 226825573</t>
  </si>
  <si>
    <t>recepcionista@refaxchile.cl</t>
  </si>
  <si>
    <t>96.519.500-9</t>
  </si>
  <si>
    <t>Importación y Distribución de Repuestos de Automóviles</t>
  </si>
  <si>
    <t>Camino Santa Teresa s/n</t>
  </si>
  <si>
    <t>Refractarios Iunge Ltda</t>
  </si>
  <si>
    <t>ventas@iunge.cl</t>
  </si>
  <si>
    <t>www.iunge.cl</t>
  </si>
  <si>
    <t>79.553.940-9</t>
  </si>
  <si>
    <t>Fábrica de Materiales Refractarios</t>
  </si>
  <si>
    <t>Panamericana Norte km 17,5 Loteo Industrial Santa Isabel Lote ll Sitio H</t>
  </si>
  <si>
    <t>227387577 / 222084009</t>
  </si>
  <si>
    <t>227387577 / 220071510</t>
  </si>
  <si>
    <t>info@refal.cl / carolina@refal.cl / cabg@refal.cl / lbustamante@refal.cl</t>
  </si>
  <si>
    <t>www.refal.cl</t>
  </si>
  <si>
    <t>76.179.476-0</t>
  </si>
  <si>
    <t>Fabricación, Exportación, Importación de Productos Refractarios y Materias Primas</t>
  </si>
  <si>
    <t>Claudio Arrau 9458</t>
  </si>
  <si>
    <t>refricentro@refricentro.cl</t>
  </si>
  <si>
    <t>www.refricentro.cl</t>
  </si>
  <si>
    <t>79.863.070-9</t>
  </si>
  <si>
    <t>Avda Condell 1064</t>
  </si>
  <si>
    <t>gerencia@ryrsac.cl / ventas@ryrsac.cl</t>
  </si>
  <si>
    <t>www.ryrsac.cl</t>
  </si>
  <si>
    <t>92.556.000-6</t>
  </si>
  <si>
    <t>Importación y Venta de Materiales de Refrigeración</t>
  </si>
  <si>
    <t>Avda Providencia 1998 Of 302</t>
  </si>
  <si>
    <t>info@regemac.cl</t>
  </si>
  <si>
    <t>info@reich.cl</t>
  </si>
  <si>
    <t>96.944.280-9</t>
  </si>
  <si>
    <t>Regeneradora de Materiales de Construcción</t>
  </si>
  <si>
    <t>Alcántara 200 P 6</t>
  </si>
  <si>
    <t>santiago.alcantara@regus.com</t>
  </si>
  <si>
    <t>www.regus.com</t>
  </si>
  <si>
    <t>78.951.270-1</t>
  </si>
  <si>
    <t>Arriendo dy Explotación de Inmuebles Amoblados</t>
  </si>
  <si>
    <t>El Rosal 4565</t>
  </si>
  <si>
    <t>www.reich.cl</t>
  </si>
  <si>
    <t>85.218.000-5</t>
  </si>
  <si>
    <t>Comercio Exterior</t>
  </si>
  <si>
    <t>San Isidro 1782</t>
  </si>
  <si>
    <t>reicotex@reicotex.cl</t>
  </si>
  <si>
    <t>www.reicotex.cl</t>
  </si>
  <si>
    <t>82.413.600-9</t>
  </si>
  <si>
    <t>Diseño y Desarrollo de Materiales de uso Técnico</t>
  </si>
  <si>
    <t xml:space="preserve">Reliper Comercial  Ltda </t>
  </si>
  <si>
    <t>Remates Feria Osorno S.p.A</t>
  </si>
  <si>
    <t>gerencia@reifox.cl</t>
  </si>
  <si>
    <t>www.reifox.cl</t>
  </si>
  <si>
    <t>83.484.700-0</t>
  </si>
  <si>
    <t>Camino El Conquistador del Monte 5024</t>
  </si>
  <si>
    <t>226781200 / 226781243</t>
  </si>
  <si>
    <t>psotoh@reifschneider.cl</t>
  </si>
  <si>
    <t>www.reifschneider.cl / www.reifstore.cl</t>
  </si>
  <si>
    <t>96.999.950-1</t>
  </si>
  <si>
    <t>Artículos Fotográficos</t>
  </si>
  <si>
    <t>Las Encinas 145</t>
  </si>
  <si>
    <t>info@reimaq.cl / mcatalan@reimaq.cl</t>
  </si>
  <si>
    <t>www.reimaqchile.com</t>
  </si>
  <si>
    <t>79.795.650-3</t>
  </si>
  <si>
    <t>Maestranza y Ventilación Industrial</t>
  </si>
  <si>
    <t>Avda Los Libertadores 23; Carretera General San Martín 16500, Loteo Industrial Los Libertadores</t>
  </si>
  <si>
    <t>www.reinike.cl</t>
  </si>
  <si>
    <t>ventas@reinike.cl</t>
  </si>
  <si>
    <t>79.897.380-0</t>
  </si>
  <si>
    <t>Fabricación de Pernos, Maestranza y Metalúrgica</t>
  </si>
  <si>
    <t>Avda Rendic 5905</t>
  </si>
  <si>
    <t>55 2530480</t>
  </si>
  <si>
    <t>reliper@reliper.cl</t>
  </si>
  <si>
    <t>www.reliper.cl</t>
  </si>
  <si>
    <t>96.924.780-1</t>
  </si>
  <si>
    <t>Repuestos y Accesorios Automotrices, Ferretería Industrial e Importaciones</t>
  </si>
  <si>
    <t>pceledon@grupoeco.cl / fgattini@rema.cl</t>
  </si>
  <si>
    <t>www.rema.cl</t>
  </si>
  <si>
    <t>96.621.320-5</t>
  </si>
  <si>
    <t>Artículos Eléctricos</t>
  </si>
  <si>
    <t>Avda Departamental 1364</t>
  </si>
  <si>
    <t>225219871 / 225224196</t>
  </si>
  <si>
    <t>ventas@remaches.cl</t>
  </si>
  <si>
    <t>www.remaches.cl</t>
  </si>
  <si>
    <t>78.404.150-6</t>
  </si>
  <si>
    <t>Fab de Remaches y Maquinarias</t>
  </si>
  <si>
    <t>Lord Cochrane 460</t>
  </si>
  <si>
    <t>64 2269100 / 64 2269101</t>
  </si>
  <si>
    <t>khauenstein@fegosa.cl</t>
  </si>
  <si>
    <t>www.fegosa.cl</t>
  </si>
  <si>
    <t>88.968.100-4</t>
  </si>
  <si>
    <t>Remates</t>
  </si>
  <si>
    <t>Los Conquistadores 2755</t>
  </si>
  <si>
    <t>renaware@vtr.net</t>
  </si>
  <si>
    <t>www.renaware.cl</t>
  </si>
  <si>
    <t>53.003.940-3</t>
  </si>
  <si>
    <t>Importadores y Comercialización de Utensillios de Cocina</t>
  </si>
  <si>
    <t>Magdalena 140 Of 2402</t>
  </si>
  <si>
    <t>www.renelagos.com</t>
  </si>
  <si>
    <t>info@renelagos.com</t>
  </si>
  <si>
    <t>78.956.640-2</t>
  </si>
  <si>
    <t>Camino a Rinconada 1301, Loteo Izarra de Lo Aguirre</t>
  </si>
  <si>
    <t>222709000 / 222709001</t>
  </si>
  <si>
    <t>info@rennercoatings.com</t>
  </si>
  <si>
    <t>www.rennercoatings.cl</t>
  </si>
  <si>
    <t>76.255.044-K</t>
  </si>
  <si>
    <t>Fábrica de Pinturas y Productos Químicos Especiales</t>
  </si>
  <si>
    <t xml:space="preserve">Reno Chile S.A </t>
  </si>
  <si>
    <t>Limache 3730</t>
  </si>
  <si>
    <t>32 2455200 / 224601000</t>
  </si>
  <si>
    <t>reno@reno.cl</t>
  </si>
  <si>
    <t>www.reno.cl</t>
  </si>
  <si>
    <t>80.485.300-6</t>
  </si>
  <si>
    <t>Distribuidor de Productos Químicos</t>
  </si>
  <si>
    <t>Avda Irarrázaval 3400</t>
  </si>
  <si>
    <t>222252623 / 227510233 /     9 81982883</t>
  </si>
  <si>
    <t>sergio.n@piamonte.cl / sdelloro@piamonte.cl</t>
  </si>
  <si>
    <t>www.rentacarpiamonte.cl / www.piamonte.cl</t>
  </si>
  <si>
    <t>96.642.160-6</t>
  </si>
  <si>
    <t>rentaequip@lanzco.cl</t>
  </si>
  <si>
    <t>76.436.270-5</t>
  </si>
  <si>
    <t xml:space="preserve">Arriendo de Maquinarias para La Construcción, Equipos de Compactación y Grupos Generadores </t>
  </si>
  <si>
    <t>Amunátegui 178 P 1, 2 y 3</t>
  </si>
  <si>
    <t>gcontreras@rentanacional.cl</t>
  </si>
  <si>
    <t>www.rentanacional.cl</t>
  </si>
  <si>
    <t>94.716.000-1</t>
  </si>
  <si>
    <t>hroman@rentanacional.cl</t>
  </si>
  <si>
    <t>94.510.000-1</t>
  </si>
  <si>
    <t>Avda Apoquindo 5400</t>
  </si>
  <si>
    <t>infochile@arvalrelsa.com</t>
  </si>
  <si>
    <t>www.arvalrelsa.com</t>
  </si>
  <si>
    <t>85.208.700-5</t>
  </si>
  <si>
    <t>Leasing Operativo, Arriendo de Flota de Vehículos Livianos, Arriendo de Flota de Vehículos Pesados, Arriendo Maquinarias</t>
  </si>
  <si>
    <t>Avda Boulevard 9632 Galpón 2</t>
  </si>
  <si>
    <t>reservas@avisbudget.cl / contacto@avisbudget.cl</t>
  </si>
  <si>
    <t>www.avis.cl / www.budget.cl</t>
  </si>
  <si>
    <t>76.095.267-2</t>
  </si>
  <si>
    <t>Avda El Salto 4001 P 9</t>
  </si>
  <si>
    <t>ventas@rentokil-initial.cl</t>
  </si>
  <si>
    <t>www.rentokil-initial.com</t>
  </si>
  <si>
    <t>76.360.903-0</t>
  </si>
  <si>
    <t>Servicios Higiénicos y Aromatización</t>
  </si>
  <si>
    <t>Santa Rita 03530, Parque industrial Estrella del Sur</t>
  </si>
  <si>
    <t>vneirap@repmin.com</t>
  </si>
  <si>
    <t>www.repmin.com</t>
  </si>
  <si>
    <t>76.227.763-8</t>
  </si>
  <si>
    <t>Venta de Repuestos y Reparación de Máquinarias Mineras</t>
  </si>
  <si>
    <t>Pocuro 2378 Ofs 301 y 302</t>
  </si>
  <si>
    <t>contacto@doce.cl</t>
  </si>
  <si>
    <t>www.doce.cl</t>
  </si>
  <si>
    <t>96.530.460-6</t>
  </si>
  <si>
    <t>Avda Del Valle 857</t>
  </si>
  <si>
    <t>ventas@jce.cl</t>
  </si>
  <si>
    <t>www.representacionesjce.cl</t>
  </si>
  <si>
    <t>96.571.650-5</t>
  </si>
  <si>
    <t>Importación de Maquinarías</t>
  </si>
  <si>
    <t xml:space="preserve">Resinas Del Bio Bio S.A </t>
  </si>
  <si>
    <t xml:space="preserve">Resortes Deval </t>
  </si>
  <si>
    <t>Avda Nueva Providencia 1881 Of 713</t>
  </si>
  <si>
    <t>afrugone@spacechile.com</t>
  </si>
  <si>
    <t>www.spacechile.com</t>
  </si>
  <si>
    <t>88.098.300-8</t>
  </si>
  <si>
    <t>Barcelona 2077</t>
  </si>
  <si>
    <t>estacionamientos@republicparking.cl</t>
  </si>
  <si>
    <t>www.republicparking.cl</t>
  </si>
  <si>
    <t>96.801.970-8</t>
  </si>
  <si>
    <t>Administración y Explotación de Estacionamientos</t>
  </si>
  <si>
    <t>89.733.800-9</t>
  </si>
  <si>
    <t>Fabricación de Resinas Alquídicas, Maleicas, Ureicas, Melamínicas y Secantes Metálicos, Resinas Expósicas</t>
  </si>
  <si>
    <t>ISO 9001: 2008- Conducta Responsable</t>
  </si>
  <si>
    <t>Calle D Sitio 9 Manzana b, Parque Industrial Escuadron ll Etapa</t>
  </si>
  <si>
    <t>41 2751738 / 41 2909606</t>
  </si>
  <si>
    <t>rebisa@rebisa.cl / martin.celis@rebisa.cl</t>
  </si>
  <si>
    <t>www.rebisa.cl</t>
  </si>
  <si>
    <t>96.936.010-1</t>
  </si>
  <si>
    <t>Elaboración y Comercialización de Resinas Ureicas</t>
  </si>
  <si>
    <t>Los Conquistadores 2752</t>
  </si>
  <si>
    <t>secretaria_gerencia@resiter.cl</t>
  </si>
  <si>
    <t>www.resiter.cl</t>
  </si>
  <si>
    <t>89.696.400-3</t>
  </si>
  <si>
    <t>Manejo Integral de Residuos Sólidos</t>
  </si>
  <si>
    <t>Avda Carlos Ibañez del Campo 2596, Paradero 7, Achupallas</t>
  </si>
  <si>
    <t>32 2366148 / 32 2865739</t>
  </si>
  <si>
    <t>devalresortes@gmail.com</t>
  </si>
  <si>
    <t>5.592.979-7</t>
  </si>
  <si>
    <t>Fábrica de Resortes, Balanzas y Frenos</t>
  </si>
  <si>
    <t>Reyes Lavalle 3240</t>
  </si>
  <si>
    <t>222313588 / 222344688</t>
  </si>
  <si>
    <t>info@danubioazul.cl</t>
  </si>
  <si>
    <t>80.786.400-9</t>
  </si>
  <si>
    <t>Restaurant</t>
  </si>
  <si>
    <t>Argomedo 411</t>
  </si>
  <si>
    <t>226344166 / 222222104</t>
  </si>
  <si>
    <t>reservas@losadobesdeargomedo.cl</t>
  </si>
  <si>
    <t>www.losadobesdeargomedo.cl</t>
  </si>
  <si>
    <t>85.342.300-9</t>
  </si>
  <si>
    <t>Avda Vitacura 4171</t>
  </si>
  <si>
    <t>222060202 / 222065106</t>
  </si>
  <si>
    <t>nicolas@miraolas.cl / mgv@miraolas.cl</t>
  </si>
  <si>
    <t>www.miraolas.cl</t>
  </si>
  <si>
    <t>76.381.839-K</t>
  </si>
  <si>
    <t>Restaurante, Comercializadora , Exportadora</t>
  </si>
  <si>
    <t>José Victorino Lastarria 305- Plaza Mulato, Barrio Lastarria</t>
  </si>
  <si>
    <t>admin@mulato.cl</t>
  </si>
  <si>
    <t>www.mulato.cl</t>
  </si>
  <si>
    <t>76.228.921-0</t>
  </si>
  <si>
    <t>Restorán</t>
  </si>
  <si>
    <t>Avda Nueva Providencia 2250 P 16</t>
  </si>
  <si>
    <t>222515790 / 222321897 / 222515789</t>
  </si>
  <si>
    <t>personal@giratorio.cl / minda@giratorio.cl</t>
  </si>
  <si>
    <t>www.giratorio.cl</t>
  </si>
  <si>
    <t>87.522.500-6</t>
  </si>
  <si>
    <t>Avda Ricardo Cumming 1031</t>
  </si>
  <si>
    <t>reservas@lnm.cl / secretaria@lbm.cl</t>
  </si>
  <si>
    <t>www.losbuenosmuchachos.cl</t>
  </si>
  <si>
    <t>96.562.640-9</t>
  </si>
  <si>
    <t>Avda Isidora Goyenechea 2900</t>
  </si>
  <si>
    <t>222325800 / 222315490</t>
  </si>
  <si>
    <t>contacto@pinpilinpausha.cl</t>
  </si>
  <si>
    <t>www.pinpilinpausha.cl</t>
  </si>
  <si>
    <t>82.976.400-8</t>
  </si>
  <si>
    <t>Miraflores 383 Of 1101</t>
  </si>
  <si>
    <t>ingrid.fernandez@thomsonreuters.com</t>
  </si>
  <si>
    <t>www.thomsonreuters.com</t>
  </si>
  <si>
    <t>92.712.000-3</t>
  </si>
  <si>
    <t>Agencia de Noticias y Comercialización de Software y Procesamiento de Datos</t>
  </si>
  <si>
    <t>ventas@reutter.cl</t>
  </si>
  <si>
    <t>www.reutter.cl</t>
  </si>
  <si>
    <t>81.210.400-4</t>
  </si>
  <si>
    <t>Avda Exequiel Fernández 2491</t>
  </si>
  <si>
    <t>revecoycia@plasticosrehnos.cl</t>
  </si>
  <si>
    <t>www.plasticosrehnos.cl</t>
  </si>
  <si>
    <t>82.398.800-1</t>
  </si>
  <si>
    <t>Camino Miraflores 9553</t>
  </si>
  <si>
    <t>ventas@revesol.cl</t>
  </si>
  <si>
    <t>www.revesol.cl</t>
  </si>
  <si>
    <t>93.402.000-6</t>
  </si>
  <si>
    <t>Equipos y Componentes para el Transporte de Material a Granel, Ingeniería y Equipos Oleohidráulicos</t>
  </si>
  <si>
    <t>Avda Presidente Kenedy 7030</t>
  </si>
  <si>
    <t>226634000 / 222203514</t>
  </si>
  <si>
    <t>info@floorcenter.cl / crubio@floorcenter.cl</t>
  </si>
  <si>
    <t>www.floorcenter.cl</t>
  </si>
  <si>
    <t>96.974.180-6</t>
  </si>
  <si>
    <t>Ventas de Alfombras y Pisos, Asesorías Comerciales Financieras</t>
  </si>
  <si>
    <t>Antonia López de Bello 172 P 5 Of 503</t>
  </si>
  <si>
    <t>atencionclientes@americaeconomia.com</t>
  </si>
  <si>
    <t>www.americaeconomia.com</t>
  </si>
  <si>
    <t>96.522.180-8</t>
  </si>
  <si>
    <t>Publicación, Importación, Exportación y Distribución de Folletos, Revistas y Afines</t>
  </si>
  <si>
    <t xml:space="preserve">Reyher Ltda </t>
  </si>
  <si>
    <t>Avda Colón 4074</t>
  </si>
  <si>
    <t>41 2590055 / 41 2581925 / 41 2581926</t>
  </si>
  <si>
    <t>41 2589484</t>
  </si>
  <si>
    <t>reyher@reyher.cl / roliva@reyher.cl / rhermann@reyher.cl</t>
  </si>
  <si>
    <t>www.reyher.cl</t>
  </si>
  <si>
    <t>78.488.300-0</t>
  </si>
  <si>
    <t>Importación y Comercialización de Productos Hidráulicos e Industriales</t>
  </si>
  <si>
    <t>Avda El Salto 4001 P 15</t>
  </si>
  <si>
    <t>224446100 / 224446190</t>
  </si>
  <si>
    <t>ventas@rezepka.cl</t>
  </si>
  <si>
    <t>www.rezepka.cl</t>
  </si>
  <si>
    <t>86.155.300-0</t>
  </si>
  <si>
    <t>Inmobiliaria, Constructora y Arquitectura</t>
  </si>
  <si>
    <t>rfa-ingenieros@rfa.cl</t>
  </si>
  <si>
    <t>www.rfa.cl</t>
  </si>
  <si>
    <t>95.552.080-5</t>
  </si>
  <si>
    <t xml:space="preserve">RHONA S.A. </t>
  </si>
  <si>
    <t>Avda Del Parque 5275 Of 03, Edificio Terrazas, Ciudad Empresarial</t>
  </si>
  <si>
    <t>rfa-ingenieros@rfa.cl / repes@repes.cl</t>
  </si>
  <si>
    <t>82.292.700-9</t>
  </si>
  <si>
    <t>Avda Manuel Antonio Matta 302</t>
  </si>
  <si>
    <t>224893900 / 224893926</t>
  </si>
  <si>
    <t>rgm@rgm.cl</t>
  </si>
  <si>
    <t>rhein@rhein.cl</t>
  </si>
  <si>
    <t>www.rgm.cl</t>
  </si>
  <si>
    <t>78.893.770-9</t>
  </si>
  <si>
    <t>Fábrica de Tejidos de Alambre- Ferretería</t>
  </si>
  <si>
    <t>Las Dalias 3040</t>
  </si>
  <si>
    <t>www.rhein.cl</t>
  </si>
  <si>
    <t>92.172.000-9</t>
  </si>
  <si>
    <t>Industria Gráfica y Metalúrgica</t>
  </si>
  <si>
    <t>Avda Pdte. Eduardo Frei Montalva 3076</t>
  </si>
  <si>
    <t>recepcion.santiago@rhimagnesita.com</t>
  </si>
  <si>
    <t>www.rhimagnesita.com</t>
  </si>
  <si>
    <t>99.561.450-2</t>
  </si>
  <si>
    <t>Comercializadora de Metales Refractarios</t>
  </si>
  <si>
    <t>Fernando Lazcano 1305</t>
  </si>
  <si>
    <t>rosa.riveros@rhiscom.cl</t>
  </si>
  <si>
    <t>77.104.350-K</t>
  </si>
  <si>
    <t>www.rhiscom.com</t>
  </si>
  <si>
    <t>Ingeniería en Sistemas de Comercio</t>
  </si>
  <si>
    <t>www.solvay.com / www.solvay.cl</t>
  </si>
  <si>
    <t>77.322.460-9</t>
  </si>
  <si>
    <t>Distribución, Representación, importación de Productos Químicos</t>
  </si>
  <si>
    <t>Variante Agua Santa 4211</t>
  </si>
  <si>
    <t>32 232600</t>
  </si>
  <si>
    <t>info@rhona.cl</t>
  </si>
  <si>
    <t>www.rhona.cl</t>
  </si>
  <si>
    <t>92.307.000-1</t>
  </si>
  <si>
    <t>Transformadores, Tableros y Equipos Eléctricos</t>
  </si>
  <si>
    <t xml:space="preserve">Riosan Cia Ltda </t>
  </si>
  <si>
    <t>Grajales 3037</t>
  </si>
  <si>
    <t>226894748 / 226897360</t>
  </si>
  <si>
    <t>info@empresasdelporte.cl</t>
  </si>
  <si>
    <t>www.empresasdelporte.cl</t>
  </si>
  <si>
    <t>5.572.388-5</t>
  </si>
  <si>
    <t>Materiales de Construcción e Insumos Agrícolas</t>
  </si>
  <si>
    <t>Avda José Manuel Infante 2629</t>
  </si>
  <si>
    <t>icr@ricardorodriguez.cl</t>
  </si>
  <si>
    <t>89.912.300-K</t>
  </si>
  <si>
    <t>Computación y Construcción</t>
  </si>
  <si>
    <t>ISC- International Standards Certifications</t>
  </si>
  <si>
    <t>Rosario Norte 532 Ofs 301- 303 y 1401</t>
  </si>
  <si>
    <t>223677297 / 223677200</t>
  </si>
  <si>
    <t>marketing@ricoh.cl / info.ricoh@ricoh.cl</t>
  </si>
  <si>
    <t>www.ricoh.cl</t>
  </si>
  <si>
    <t>96.513.980-K</t>
  </si>
  <si>
    <t>Venta, Arriendo y Serv. Técn. De Sistemas de Fotocop. Digital, Multifuncionales, Impresoras, Duplicadores Digitales, Equip. De Producción, Equip. Para Formato Ancho, Proyectores y Videoconferencia</t>
  </si>
  <si>
    <t>ISO 27001- ISO 14001- ISO 9001</t>
  </si>
  <si>
    <t>BSI- ABS- ABS</t>
  </si>
  <si>
    <t>Avda Colorado 581</t>
  </si>
  <si>
    <t>contabilidad@rinolhormipul.cl</t>
  </si>
  <si>
    <t>www.rinolhormipul.cl</t>
  </si>
  <si>
    <t>76.013.986-6</t>
  </si>
  <si>
    <t>Pavimentos Industriales</t>
  </si>
  <si>
    <t>Avda Presidente Riesco 5435 Of 1302</t>
  </si>
  <si>
    <t>www.riotinto.com</t>
  </si>
  <si>
    <t>59.032.420-5</t>
  </si>
  <si>
    <t>Exploración Minera</t>
  </si>
  <si>
    <t>San Martín 397</t>
  </si>
  <si>
    <t>41 2227020 / 41 2225708 / 41 2226000</t>
  </si>
  <si>
    <t>info@riosan.cl</t>
  </si>
  <si>
    <t>www.riosan.cl</t>
  </si>
  <si>
    <t>86.855.300-6</t>
  </si>
  <si>
    <t>Distribuidor de Neumáticos, Productos Industriales, Accesorios</t>
  </si>
  <si>
    <t>Avda Isidora Goyenechea 2908</t>
  </si>
  <si>
    <t>222313427 / 222321509</t>
  </si>
  <si>
    <t>g@anderlini.cl</t>
  </si>
  <si>
    <t>81.300.500-K</t>
  </si>
  <si>
    <t>Miraflores 106</t>
  </si>
  <si>
    <t>reservas@rivierahotel.cl</t>
  </si>
  <si>
    <t>www.rivierahotel.cl</t>
  </si>
  <si>
    <t>83.066.500-5</t>
  </si>
  <si>
    <t>Calle Talca 120 Barrio Industrial</t>
  </si>
  <si>
    <t>51 2244271</t>
  </si>
  <si>
    <t>Rizzoli@rizzoli.cl</t>
  </si>
  <si>
    <t>www.rizzoli.cl</t>
  </si>
  <si>
    <t>77.094.290-K</t>
  </si>
  <si>
    <t>Fabricación de Calzado, Guantes, Artículos de Seguridad</t>
  </si>
  <si>
    <t>Rizzoli Stefano y Cia Ltda</t>
  </si>
  <si>
    <t>Alsino 4333</t>
  </si>
  <si>
    <t>227736355 / 227748293</t>
  </si>
  <si>
    <t>ro-roplast@yahoo.es</t>
  </si>
  <si>
    <t>www.ro-roplast.cl</t>
  </si>
  <si>
    <t>96.692.970-7</t>
  </si>
  <si>
    <t>Fábrica de Juguetes e Importadores</t>
  </si>
  <si>
    <t>El Cacique 0258</t>
  </si>
  <si>
    <t>info@cl.bosch.com</t>
  </si>
  <si>
    <t>www.bosch.cl</t>
  </si>
  <si>
    <t>96.853.390-8</t>
  </si>
  <si>
    <t>Importadores y Distribuidores de Equipos y Maquinarias</t>
  </si>
  <si>
    <t>SGC</t>
  </si>
  <si>
    <t>Avda Lo Espejo 0450</t>
  </si>
  <si>
    <t>frutaplas@frutaplas.cl</t>
  </si>
  <si>
    <t>www.frutaplas.cl</t>
  </si>
  <si>
    <t>79.568.510-3</t>
  </si>
  <si>
    <t>Los Conquistadores 2635</t>
  </si>
  <si>
    <t>225862196 / 225862197</t>
  </si>
  <si>
    <t>ventas@multioficina.cl</t>
  </si>
  <si>
    <t>www.multioficina.cl</t>
  </si>
  <si>
    <t>77.003.680-1</t>
  </si>
  <si>
    <t>Importación, Exportación y Comercialización de Muebles para Oficina</t>
  </si>
  <si>
    <t>Avda Cerro El Plomo  5630 P 12</t>
  </si>
  <si>
    <t>www.roche.cl / www.roche.com</t>
  </si>
  <si>
    <t>82.999.400-3</t>
  </si>
  <si>
    <t>Venta al Por Mayor de Productos Farmacéuticos</t>
  </si>
  <si>
    <t>División Diagnóstica</t>
  </si>
  <si>
    <t>Avda Luis Thayer Ojeda  0130 P 6 Of 610</t>
  </si>
  <si>
    <t>exportaciones@rocofrut.cl</t>
  </si>
  <si>
    <t>www.rocofrut.cl</t>
  </si>
  <si>
    <t>84.463.900-7</t>
  </si>
  <si>
    <t xml:space="preserve">Rodaméndez Ltda </t>
  </si>
  <si>
    <t xml:space="preserve">Rosselot y Figueroa Ltda </t>
  </si>
  <si>
    <t>Avda Santa Rosa 4350</t>
  </si>
  <si>
    <t>hbravo@rodal.cl / jcantero@rodal.cl</t>
  </si>
  <si>
    <t>www.rodal.cl</t>
  </si>
  <si>
    <t>86.806.000-K</t>
  </si>
  <si>
    <t>Fabrica de Artículos de Caucho</t>
  </si>
  <si>
    <t>Arauco 920</t>
  </si>
  <si>
    <t>42 2430600</t>
  </si>
  <si>
    <t>rodamendez@rodamendez.cl</t>
  </si>
  <si>
    <t>www.rodamendez.cl</t>
  </si>
  <si>
    <t>89.515.900-K</t>
  </si>
  <si>
    <t>Rodamientos y Repuestos Industriales</t>
  </si>
  <si>
    <t>Morandé 322 Of 305</t>
  </si>
  <si>
    <t>ryv@rodriguezyvergara.cl</t>
  </si>
  <si>
    <t>www.rodriguezyvergara.cl</t>
  </si>
  <si>
    <t>78.155.520-7</t>
  </si>
  <si>
    <t>Río Palena 9668, Parque de Negocios ENEA</t>
  </si>
  <si>
    <t>www.roensa.cl</t>
  </si>
  <si>
    <t>roensa@roensa.cl / csauma@roensa.cl</t>
  </si>
  <si>
    <t>96.656.480-6</t>
  </si>
  <si>
    <t>Limache 3847-3865, El Salto</t>
  </si>
  <si>
    <t>32 3140300 / 32 3140351</t>
  </si>
  <si>
    <t>j.ayala@rosselot.cl / yguajardo@rosselot.cl</t>
  </si>
  <si>
    <t>www.rosselot.cl/ren-a-car</t>
  </si>
  <si>
    <t>79.615.590-6</t>
  </si>
  <si>
    <t>Alquiler de Autos y Camionetas sin Chofer</t>
  </si>
  <si>
    <t>Las Dalias 2723</t>
  </si>
  <si>
    <t>222380772 / 222385416</t>
  </si>
  <si>
    <t>info@rchile.cl</t>
  </si>
  <si>
    <t>www.rchile.cl</t>
  </si>
  <si>
    <t>83.370.700-0</t>
  </si>
  <si>
    <t>Girardi 1841</t>
  </si>
  <si>
    <t>rwestendarp@roster.cl / info@roster.cl</t>
  </si>
  <si>
    <t>www.roster.cl</t>
  </si>
  <si>
    <t>84.558.400-1</t>
  </si>
  <si>
    <t>Representación y Servicios Térmicos</t>
  </si>
  <si>
    <t>San Sebastián 2839 P 2 Of 205</t>
  </si>
  <si>
    <t>info@royalblue.cl</t>
  </si>
  <si>
    <t>www.royalblue.cl</t>
  </si>
  <si>
    <t>77.683.550-1</t>
  </si>
  <si>
    <t>Representaciones Turísticas y Viajes</t>
  </si>
  <si>
    <t xml:space="preserve">Rucantú S.A </t>
  </si>
  <si>
    <t xml:space="preserve">Rubén Pascual Rojas Isla </t>
  </si>
  <si>
    <t>Avda Presidente Riesco 5711 Of 602, Edificio Huidobro</t>
  </si>
  <si>
    <t>www.rpmglobal.com</t>
  </si>
  <si>
    <t>77.549.420-4</t>
  </si>
  <si>
    <t>Consultoría Minera, Asesoría Técnica de la Actividad Minera, Distribución de Software, Soporte Técnico y Capacitación</t>
  </si>
  <si>
    <t>Santa Bernardita 12017, Loteo Puerta Sur</t>
  </si>
  <si>
    <t>infochile@rrd.com</t>
  </si>
  <si>
    <t>www.donnelley.cl</t>
  </si>
  <si>
    <t>78.499.690-5</t>
  </si>
  <si>
    <t>Imprenta, Litografía y Empresa Periodística</t>
  </si>
  <si>
    <t>Avda Pdte. Eduardo Frei Montalva 6001 Of 71</t>
  </si>
  <si>
    <t>600 6681400</t>
  </si>
  <si>
    <t>ventas@rschile.cl</t>
  </si>
  <si>
    <t>www.rschile.cl</t>
  </si>
  <si>
    <t>78.912.510-4</t>
  </si>
  <si>
    <t>Importaciones, Distribuidores y Comercializadores de Elementos Componentes y Productos Electrónicos</t>
  </si>
  <si>
    <t>Fidel Oteíza 1975 P 6</t>
  </si>
  <si>
    <t>www.rsgchile.cl</t>
  </si>
  <si>
    <t>94.426.000-5</t>
  </si>
  <si>
    <t>Camino Santa Margarita 1160 Lote 7 Interior</t>
  </si>
  <si>
    <t>rtsembalajes@rts.cl</t>
  </si>
  <si>
    <t>www.rts.cl</t>
  </si>
  <si>
    <t>77.241.260-6</t>
  </si>
  <si>
    <t>Matías Cousiño 150 Of 621</t>
  </si>
  <si>
    <t>mriquelme@rubbertech.cl</t>
  </si>
  <si>
    <t>www.rubbertech.cl</t>
  </si>
  <si>
    <t>76.225.494-8</t>
  </si>
  <si>
    <t>Renovación y Reparación de Neumáticos y Revestimientos de Caucho</t>
  </si>
  <si>
    <t>Avda Balmaceda 4025</t>
  </si>
  <si>
    <t>63 2214766</t>
  </si>
  <si>
    <t>63 2219839</t>
  </si>
  <si>
    <t>rrojasi@reperf.cl</t>
  </si>
  <si>
    <t>www.reperf.cl</t>
  </si>
  <si>
    <t>5.348.136-1</t>
  </si>
  <si>
    <t>Fabricación de Perfiles, Revestimientos y Comercialización de Muebles; Carga Marítima y Pasajeros</t>
  </si>
  <si>
    <t>Panamericana Sur km 680</t>
  </si>
  <si>
    <t>Padre de Las Casas</t>
  </si>
  <si>
    <t>45 2735000</t>
  </si>
  <si>
    <t>casas@rucantu.cl / infoventas@rucantu.cl</t>
  </si>
  <si>
    <t>www.rucantu.cl</t>
  </si>
  <si>
    <t>78.089.800-3</t>
  </si>
  <si>
    <t xml:space="preserve">Ruiz - Tagle y Arquitectos Asociados </t>
  </si>
  <si>
    <t xml:space="preserve">Rudel S.A </t>
  </si>
  <si>
    <t>Avda Pedro de Valdivia 0193 P 12</t>
  </si>
  <si>
    <t>exportadora@rucaray.cl</t>
  </si>
  <si>
    <t>www.rucaray.cl</t>
  </si>
  <si>
    <t>96.988.350-3</t>
  </si>
  <si>
    <t>Calle B Lote 5 B, Parque Industrial ll</t>
  </si>
  <si>
    <t>41 2186540 / 43 2571420</t>
  </si>
  <si>
    <t>escuadron@rudel.cl</t>
  </si>
  <si>
    <t>www.rudel.cl</t>
  </si>
  <si>
    <t>96.661.170-7</t>
  </si>
  <si>
    <t>Mantención y Reparación de Calderas Alto Poder</t>
  </si>
  <si>
    <t>O´Higgins 420 Of 91</t>
  </si>
  <si>
    <t>41 2246464</t>
  </si>
  <si>
    <t>ruiztaglearquitectos@gmail.com</t>
  </si>
  <si>
    <t>5.485.713-6</t>
  </si>
  <si>
    <t>225993500 / 225993590</t>
  </si>
  <si>
    <t>96.869.650-5</t>
  </si>
  <si>
    <t>Concesión de Obras Viales</t>
  </si>
  <si>
    <t>96.848.050-2</t>
  </si>
  <si>
    <t>rutamaipo@intervialchile.cl</t>
  </si>
  <si>
    <t>96.875.230-8</t>
  </si>
  <si>
    <t>225993500 / 225993580</t>
  </si>
  <si>
    <t>smoya@intervialchile.cl</t>
  </si>
  <si>
    <t>www.intervialchile.cl / www.rutadelmaule.cl</t>
  </si>
  <si>
    <t>96.787.910-K</t>
  </si>
  <si>
    <t>Huérfanos 1160 Of 1101</t>
  </si>
  <si>
    <t>dsilva@sbull.cl / ventas@bull.cl</t>
  </si>
  <si>
    <t>www.bull.cl / www.sysimport.cl</t>
  </si>
  <si>
    <t>76.494.362-7</t>
  </si>
  <si>
    <t>Importación de Artículos Misceláneos y Merchandising</t>
  </si>
  <si>
    <t xml:space="preserve">S.A  Feria de los Agricultores </t>
  </si>
  <si>
    <t>S.A de Deportes  Cachagua</t>
  </si>
  <si>
    <t xml:space="preserve">S.Ferreti y Cia Ltda </t>
  </si>
  <si>
    <t>Avda Nueva de Lyon 072 Of 1801</t>
  </si>
  <si>
    <t>info@sysingen.cl</t>
  </si>
  <si>
    <t>www.sysingen.cl</t>
  </si>
  <si>
    <t>84.146.100-2</t>
  </si>
  <si>
    <t>Consultoría en Ingeniería</t>
  </si>
  <si>
    <t>Avda Pedro de Valdivia 555 P 6</t>
  </si>
  <si>
    <t>jflores@syachile.cl</t>
  </si>
  <si>
    <t>www.syachile.cl</t>
  </si>
  <si>
    <t>96.565.670-7</t>
  </si>
  <si>
    <t>Data Center Tier lll    ( Diseño )</t>
  </si>
  <si>
    <t>Uptime Institute</t>
  </si>
  <si>
    <t xml:space="preserve">1 Norte 1089 </t>
  </si>
  <si>
    <t>32 2546771</t>
  </si>
  <si>
    <t>ferreti@santiagoferreti.com</t>
  </si>
  <si>
    <t>www.santiagoferreti.cl</t>
  </si>
  <si>
    <t>77.774.590-5</t>
  </si>
  <si>
    <t>Fábrica de Tejidos y Muebles de Madera</t>
  </si>
  <si>
    <t>Camino del Golf</t>
  </si>
  <si>
    <t xml:space="preserve">33 2771001 </t>
  </si>
  <si>
    <t>33 2771595</t>
  </si>
  <si>
    <t>flathrop@clubdegolfcachagua.cl</t>
  </si>
  <si>
    <t>www.clubdegolfcachagua.cl</t>
  </si>
  <si>
    <t>92.412.000-2</t>
  </si>
  <si>
    <t>Avda Las Rastras 948</t>
  </si>
  <si>
    <t>71 2242655 / 71 2241128</t>
  </si>
  <si>
    <t>safa@agricultorestalca.cl</t>
  </si>
  <si>
    <t>www.agricultorestalca.cl</t>
  </si>
  <si>
    <t>90.380…-3</t>
  </si>
  <si>
    <t>Feria de Animales, Martillero Público</t>
  </si>
  <si>
    <t>92.067.000-8</t>
  </si>
  <si>
    <t>Avda del Valle Norte 869 P 4 Of 403, Ciudad Empresarial</t>
  </si>
  <si>
    <t>www.scj.com.cr</t>
  </si>
  <si>
    <t>93.240.000-6</t>
  </si>
  <si>
    <t>ISO 9001: 2008- ISO 14000</t>
  </si>
  <si>
    <t>Nueva de lyon 0124 Of 503</t>
  </si>
  <si>
    <t>prosales@svgconsultores.cl</t>
  </si>
  <si>
    <t>76.582.120-7</t>
  </si>
  <si>
    <t>Servicios Geológicos Mineros</t>
  </si>
  <si>
    <t xml:space="preserve">Sakata Seed Chile S.A </t>
  </si>
  <si>
    <t xml:space="preserve">Safcol Chile S.A </t>
  </si>
  <si>
    <t xml:space="preserve">SAAM  S.A </t>
  </si>
  <si>
    <t>Blanco 895</t>
  </si>
  <si>
    <t>32 2201100</t>
  </si>
  <si>
    <t>servicioalcliente@saamsa.com</t>
  </si>
  <si>
    <t>www.saam.cl</t>
  </si>
  <si>
    <t>92.048.000-4</t>
  </si>
  <si>
    <t>Servicios Relacionados con el Transporte Naviero</t>
  </si>
  <si>
    <t>Avda Apoquindo 5400 Of 1301</t>
  </si>
  <si>
    <t>alejandra.ramirez@saba-chile.cl</t>
  </si>
  <si>
    <t>www.saba.es</t>
  </si>
  <si>
    <t>99.554.390-7</t>
  </si>
  <si>
    <t>Avda Isidora Goyenechea 2800 Of 2401 P 24, Edificio Titanium</t>
  </si>
  <si>
    <t>223556800 / 223556834</t>
  </si>
  <si>
    <t>mcontreras@sacyr.cl</t>
  </si>
  <si>
    <t>www.sacyr.com</t>
  </si>
  <si>
    <t>96.786.880-9</t>
  </si>
  <si>
    <t>Construcción, Obras Públicas en General</t>
  </si>
  <si>
    <t>Chinquihue Km 8 s/n</t>
  </si>
  <si>
    <t>65 2257160</t>
  </si>
  <si>
    <t>info@telsur.cl</t>
  </si>
  <si>
    <t>96.545.720-8</t>
  </si>
  <si>
    <t>Industria Conservera</t>
  </si>
  <si>
    <t xml:space="preserve">Merced 188 </t>
  </si>
  <si>
    <t>ventas@safetyservice.cl / cdvial@safetyservice.cl</t>
  </si>
  <si>
    <t>76.079.325-6</t>
  </si>
  <si>
    <t>Importación, Distribución y Venta de Equipos e Instrumentos de Seguridad e Higiene Ocupacional</t>
  </si>
  <si>
    <t>Til-Til 2467</t>
  </si>
  <si>
    <t>modista@saycohilos.com / gerencia@saycohilos.com</t>
  </si>
  <si>
    <t>www.modista.cl</t>
  </si>
  <si>
    <t>82.511.000-3</t>
  </si>
  <si>
    <t xml:space="preserve">Hilandería, Venta de Productos Textiles, Asesoría en Manualidades Textiles </t>
  </si>
  <si>
    <t>Nogales</t>
  </si>
  <si>
    <t>Parcelas 15 a la 20, Sector El Tranque</t>
  </si>
  <si>
    <t xml:space="preserve">33 2293900 </t>
  </si>
  <si>
    <t>33 2293905</t>
  </si>
  <si>
    <t>sakata@sakata.cl</t>
  </si>
  <si>
    <t>www.sakata.cl</t>
  </si>
  <si>
    <t>96.610.150-4</t>
  </si>
  <si>
    <t>Producción, Multiplicación y Explotación de Semillas de Flores y Hortalizas</t>
  </si>
  <si>
    <t>Traslaviña 2124</t>
  </si>
  <si>
    <t>225630870 / 225630190</t>
  </si>
  <si>
    <t>ventas@saltrinidad.cl / ventas1@saltrinidad.cl</t>
  </si>
  <si>
    <t>www.saltrinidad.com</t>
  </si>
  <si>
    <t>76.555.866-2</t>
  </si>
  <si>
    <t>Refinería de Sal</t>
  </si>
  <si>
    <t>Avda Providencia 1650 Of 702</t>
  </si>
  <si>
    <t>22333006 / 223333134 / 223333167</t>
  </si>
  <si>
    <t>info@salcedoycia.cl / info@preciosdetransferencia.cl</t>
  </si>
  <si>
    <t>www.salcedoycia.cl / www.preciosdetransferencia.cl</t>
  </si>
  <si>
    <t>76.014.538-6</t>
  </si>
  <si>
    <t>Asesorías Legales y Auditorias Tributarias</t>
  </si>
  <si>
    <t>Avda Gral Velásquez 9981</t>
  </si>
  <si>
    <t>www.salcobrand.cl</t>
  </si>
  <si>
    <t>76.031.071-9</t>
  </si>
  <si>
    <t>Farmacia y Perfumería</t>
  </si>
  <si>
    <t>Avda Isidora Goyenechea 3162 P 13</t>
  </si>
  <si>
    <t>55 2351203</t>
  </si>
  <si>
    <t>www.salmag.com</t>
  </si>
  <si>
    <t>ventas@salmag.com / rmendinburu@salmag.com</t>
  </si>
  <si>
    <t>77.557.430-5</t>
  </si>
  <si>
    <t>Comercializización de Sales de Magnesio</t>
  </si>
  <si>
    <t>Santo Domingo 1659</t>
  </si>
  <si>
    <t>gerencia@salesycompuestos.cl</t>
  </si>
  <si>
    <t>www.salesycompuestos.cl</t>
  </si>
  <si>
    <t>82.770.900-K</t>
  </si>
  <si>
    <t>Importadora de Productos Químicos</t>
  </si>
  <si>
    <t>Gral Gana 1486</t>
  </si>
  <si>
    <t>ventas@salesianosimpresores.cl</t>
  </si>
  <si>
    <t>www.salesianosimpresores.cl</t>
  </si>
  <si>
    <t>96.751.950-1</t>
  </si>
  <si>
    <t>Certfor CoC 2700</t>
  </si>
  <si>
    <t>salfacorp@salfacorp.com</t>
  </si>
  <si>
    <t>www.salfacorp.com</t>
  </si>
  <si>
    <t>96.885.880-7</t>
  </si>
  <si>
    <t xml:space="preserve">Salmones Antártica S.A </t>
  </si>
  <si>
    <t xml:space="preserve">Salmones Caleta Bay S.A </t>
  </si>
  <si>
    <t>Salmones de Chile Alimentos  S.p.A</t>
  </si>
  <si>
    <t>Avda Luis Thayer Ojeda 166 Of 402</t>
  </si>
  <si>
    <t>ventas@salfacom.cl</t>
  </si>
  <si>
    <t>www.salfavel.cl</t>
  </si>
  <si>
    <t>96.805.600-K</t>
  </si>
  <si>
    <t>Importadora y Exportadora de Repuestos industriales</t>
  </si>
  <si>
    <t>Esperanza 1597</t>
  </si>
  <si>
    <t>jherrera@dusal.cl</t>
  </si>
  <si>
    <t>www.dusal.cl</t>
  </si>
  <si>
    <t>84.204.900-8</t>
  </si>
  <si>
    <t>Importadores y Exportadores de Frutas</t>
  </si>
  <si>
    <t>Avda Gral Rondizzoni 2130</t>
  </si>
  <si>
    <t>228109000 / 228109379</t>
  </si>
  <si>
    <t>salfa@salfa.cl</t>
  </si>
  <si>
    <t>www.salfa.cl</t>
  </si>
  <si>
    <t>91.502.000-3</t>
  </si>
  <si>
    <t>Importacions, Servicios, Venta de Camiones, Maquinaria,Vehículos y Repuesto de Neumáticos</t>
  </si>
  <si>
    <t>Ruta W 853 Km 3,7- Huincha Rural</t>
  </si>
  <si>
    <t>Chonchi</t>
  </si>
  <si>
    <t>65 2673300</t>
  </si>
  <si>
    <t>www.salmonesantartica.cl</t>
  </si>
  <si>
    <t>86.100.500-3</t>
  </si>
  <si>
    <t>Avda Del Valle 961 Of 1703</t>
  </si>
  <si>
    <t>jguzman@salmonesaysen.cl</t>
  </si>
  <si>
    <t>www.salmonesaysen.cl</t>
  </si>
  <si>
    <t>76.650.680-1</t>
  </si>
  <si>
    <t>Reproducción y Exportación de Peces y Mariscos</t>
  </si>
  <si>
    <t>Avda Juan Soler Manfredini 11 of 1801</t>
  </si>
  <si>
    <t>64 2219400</t>
  </si>
  <si>
    <t>salmones@caletabay.cl</t>
  </si>
  <si>
    <t>www.caletabay.cl</t>
  </si>
  <si>
    <t>89.910.700-7</t>
  </si>
  <si>
    <t>Reproducción, Crianza y Engorde de Salmonídios; Comercialización de Productos Hidrobiológicos</t>
  </si>
  <si>
    <t>Janequeo 238</t>
  </si>
  <si>
    <t>65 2672204</t>
  </si>
  <si>
    <t>65 2671681</t>
  </si>
  <si>
    <t>secretaria@salmones-dechile.cl</t>
  </si>
  <si>
    <t>96.584.250-0</t>
  </si>
  <si>
    <t>Reproducción y Crianza de Especies Marinas</t>
  </si>
  <si>
    <t xml:space="preserve">Salmones Friosur S.A </t>
  </si>
  <si>
    <t xml:space="preserve">Salmones Magallanes </t>
  </si>
  <si>
    <t xml:space="preserve">Salmones Multiexport S.A </t>
  </si>
  <si>
    <t xml:space="preserve">Salmones Pacific Star S.A </t>
  </si>
  <si>
    <t>Salmonoil S.A</t>
  </si>
  <si>
    <t xml:space="preserve">Salzburg Hotel  y Spa S.A  </t>
  </si>
  <si>
    <t>65 2244614</t>
  </si>
  <si>
    <t>65 2351184</t>
  </si>
  <si>
    <t>nruiz@friosur.cl</t>
  </si>
  <si>
    <t>96.812.740-3</t>
  </si>
  <si>
    <t>Avda Diego portales 2000 Of 32 P 3</t>
  </si>
  <si>
    <t>65 2220800</t>
  </si>
  <si>
    <t>salmonesmagallanes@salmonesmagallanes.cl</t>
  </si>
  <si>
    <t>www.salmonesmagallanes.cl</t>
  </si>
  <si>
    <t>78.754.560-2</t>
  </si>
  <si>
    <t>Reproducción de Peces y Mariscos, Pscicultura</t>
  </si>
  <si>
    <t>Avda Cardonal 2501</t>
  </si>
  <si>
    <t>65 2483880 / 65 2483700</t>
  </si>
  <si>
    <t>65 2483801 / 65 2483701</t>
  </si>
  <si>
    <t>lherrmann@multiexportfoods.com</t>
  </si>
  <si>
    <t>79.891.160-0</t>
  </si>
  <si>
    <t>Producción, Comercialización y Exportación de Productos del Mar</t>
  </si>
  <si>
    <t>Avda Juan Soler Manfredini 41 P 12</t>
  </si>
  <si>
    <t>65 2227000 / 65 2227002</t>
  </si>
  <si>
    <t>paola.cardenas@salmonesaustral.cl</t>
  </si>
  <si>
    <t>79.559.220-2</t>
  </si>
  <si>
    <t>Crianza de Peces y Mariscos</t>
  </si>
  <si>
    <t>Sector La Campana s/n</t>
  </si>
  <si>
    <t>65 2222610 / 65 2488207</t>
  </si>
  <si>
    <t>www.fiordoaustral.cl</t>
  </si>
  <si>
    <t>96.756.260-2</t>
  </si>
  <si>
    <t>Producción de Harina y Aceite de Pescado</t>
  </si>
  <si>
    <t>Avda Eduardo Frei Montalva 9770</t>
  </si>
  <si>
    <t>www.sack.cl</t>
  </si>
  <si>
    <t>90.970.000-0</t>
  </si>
  <si>
    <t>Seminario 739</t>
  </si>
  <si>
    <t>lmunizaga@salviatimpresores.cl</t>
  </si>
  <si>
    <t>www.salviatimpresores.cl</t>
  </si>
  <si>
    <t>76.375.144-9</t>
  </si>
  <si>
    <t>Camino a Playa Maqui s/n , Frutillar Bajo Km 1</t>
  </si>
  <si>
    <t>Frutillar</t>
  </si>
  <si>
    <t>65 2421589</t>
  </si>
  <si>
    <t>reservas@salzburg.cl</t>
  </si>
  <si>
    <t>www.salzburg.cl</t>
  </si>
  <si>
    <t>96.580.700-4</t>
  </si>
  <si>
    <t>Hotel, Cabaña y Spa</t>
  </si>
  <si>
    <t xml:space="preserve">San Francisco Lodge </t>
  </si>
  <si>
    <t xml:space="preserve">San Francisco Investment S.A </t>
  </si>
  <si>
    <t xml:space="preserve">San Antonio Terminal Internacional S.A </t>
  </si>
  <si>
    <t>Orrego Luco 11</t>
  </si>
  <si>
    <t>consulta@sammarsalli.cl</t>
  </si>
  <si>
    <t>www.sammarsalli.cl</t>
  </si>
  <si>
    <t>79.544.850-0</t>
  </si>
  <si>
    <t>Instituto de Inglés</t>
  </si>
  <si>
    <t>Los Alerces 2375</t>
  </si>
  <si>
    <t>222399084 / 222394701</t>
  </si>
  <si>
    <t>sami@sami.cl</t>
  </si>
  <si>
    <t>www.sami.cl</t>
  </si>
  <si>
    <t>78.289.660-1</t>
  </si>
  <si>
    <t>ASR Certificaciones Limitada</t>
  </si>
  <si>
    <t>Maruri 673</t>
  </si>
  <si>
    <t>info@missura.cl</t>
  </si>
  <si>
    <t>www.missura.cl</t>
  </si>
  <si>
    <t>89.959.100-3</t>
  </si>
  <si>
    <t>Tejidos</t>
  </si>
  <si>
    <t>Avda Manquehue Norte 160 P 12</t>
  </si>
  <si>
    <t>info.chile@samsonite.com</t>
  </si>
  <si>
    <t>www.saxoline.cl / www.carterasecret.cl / www.xtrem.cl</t>
  </si>
  <si>
    <t>76.811.980-5</t>
  </si>
  <si>
    <t>Fabricación Art. De Marroquinería</t>
  </si>
  <si>
    <t xml:space="preserve">Avda cerro El Plomo 6000 P 6 </t>
  </si>
  <si>
    <t>www.samsung.com</t>
  </si>
  <si>
    <t>77.879.240-0</t>
  </si>
  <si>
    <t>Importación, Exportación, Compra Venta de Productos Relacionados con la Industria Electrónica y Servicio Técnico</t>
  </si>
  <si>
    <t>Avda Ramón Barros Luco 1613 P 13</t>
  </si>
  <si>
    <t>35 2201600</t>
  </si>
  <si>
    <t>35 2251660 / 35 2201661</t>
  </si>
  <si>
    <t>box@stiport.com</t>
  </si>
  <si>
    <t>www.stiport.com</t>
  </si>
  <si>
    <t>96.908.970-K</t>
  </si>
  <si>
    <t>Puertaje, Muellaje y Almacenaje</t>
  </si>
  <si>
    <t>Cerro Los Cóndores 121</t>
  </si>
  <si>
    <t>info@csanfelipe.cl</t>
  </si>
  <si>
    <t>www.sanfelipesa.cl</t>
  </si>
  <si>
    <t>89.126.400-3</t>
  </si>
  <si>
    <t>Obras Viales y Movimientos de Tierra</t>
  </si>
  <si>
    <t>Panamericana Sur Km 37</t>
  </si>
  <si>
    <t>75 2951100</t>
  </si>
  <si>
    <t>www.casinomonticello.cl</t>
  </si>
  <si>
    <t>76.299.170-5</t>
  </si>
  <si>
    <t>Fiundo San Francisco s/n, Camino La Canavina, San Esteban</t>
  </si>
  <si>
    <t>9 64074694 /   9 65772135</t>
  </si>
  <si>
    <t>sf@sflodge.cl</t>
  </si>
  <si>
    <t>www.sflodge.cl</t>
  </si>
  <si>
    <t>76.666.800-3</t>
  </si>
  <si>
    <t>Inmobiliaria- Agrícola- Turismo- Hotelería</t>
  </si>
  <si>
    <t xml:space="preserve">Sanatorio Marítimo San Juan de Dios </t>
  </si>
  <si>
    <t>San Vicente Terminal Internacional S.A</t>
  </si>
  <si>
    <t xml:space="preserve">San Nicolás Wines S.A </t>
  </si>
  <si>
    <t>Avda Einstein 923</t>
  </si>
  <si>
    <t>info@sjp.cl / comercial@sjp.cl</t>
  </si>
  <si>
    <t>www.sjp.cl</t>
  </si>
  <si>
    <t>91.953.000-6</t>
  </si>
  <si>
    <t>ISO 9001: 2015- ISO 14001: 2015- OHSAS 18001: 2007 - BRC</t>
  </si>
  <si>
    <t>Longitudinal Sur Km 103 s/n</t>
  </si>
  <si>
    <t>72 2552195</t>
  </si>
  <si>
    <t>recepcion@snwines.com</t>
  </si>
  <si>
    <t>www.snwines.com</t>
  </si>
  <si>
    <t>76.321.700-0</t>
  </si>
  <si>
    <t>Corretaje y Exportación de Vinos</t>
  </si>
  <si>
    <t>Almirante Latorre 1590</t>
  </si>
  <si>
    <t>41 2503600</t>
  </si>
  <si>
    <t>customer@svti.cl</t>
  </si>
  <si>
    <t>www.svti.cl</t>
  </si>
  <si>
    <t>96.908.930-0</t>
  </si>
  <si>
    <t>Portuario, Muellaje y Almacenaje</t>
  </si>
  <si>
    <t>Cerro Castillo 27</t>
  </si>
  <si>
    <t>contacto@sanam.cl</t>
  </si>
  <si>
    <t>www.sanam.cl</t>
  </si>
  <si>
    <t>84.932.300-8</t>
  </si>
  <si>
    <t>Exterminio de Plagas, Fumigaciones, Desratizaciones</t>
  </si>
  <si>
    <t>Avda Atlántico 4050 ( Sector Gómez Carreño )</t>
  </si>
  <si>
    <t>32 2138000</t>
  </si>
  <si>
    <t>donaciones@sanatoriomaritimo.cl</t>
  </si>
  <si>
    <t>www.sanatoriomaritimo.cl</t>
  </si>
  <si>
    <t>82.369.500-4</t>
  </si>
  <si>
    <t>Hospital, Establecimiento de Enseñanza Primaria</t>
  </si>
  <si>
    <t>León de La Barra 9464</t>
  </si>
  <si>
    <t>gerencia@busanc.cl</t>
  </si>
  <si>
    <t>www.busanc.cl</t>
  </si>
  <si>
    <t>84.411.700-0</t>
  </si>
  <si>
    <t>Manufacturas de Productos Industriales Caucho-Poliuretano- Termoplásticos- Cerámicos- Acero</t>
  </si>
  <si>
    <t>Villarrica 331</t>
  </si>
  <si>
    <t>mavalos@atomplast.cl</t>
  </si>
  <si>
    <t>www.atomplast.cl</t>
  </si>
  <si>
    <t>77.547.460-2</t>
  </si>
  <si>
    <t>Avda Carrascal 6060</t>
  </si>
  <si>
    <t>sanchezycia@strong.cl</t>
  </si>
  <si>
    <t>80.953.900-8</t>
  </si>
  <si>
    <t>Envases Plásticos , Productos Químicos</t>
  </si>
  <si>
    <t>Avda Lib Bernardo O´Higgins 1771</t>
  </si>
  <si>
    <t>228105600 / 600 6000900</t>
  </si>
  <si>
    <t>santiago@sande.cl</t>
  </si>
  <si>
    <t>www.sande.cl</t>
  </si>
  <si>
    <t>92.217.000-2</t>
  </si>
  <si>
    <t>Ventas al por Mayor de Maquinarias Metalúrgicas para la Minería y para la Construcción, Asesorías y Consultorías del Giro</t>
  </si>
  <si>
    <t>Avda Pdte. Eduardo Frei Montalva 9990</t>
  </si>
  <si>
    <t>www.mining.sandvik.com / www.sandvik.com</t>
  </si>
  <si>
    <t>94.879.000-9</t>
  </si>
  <si>
    <t>Venta de Maquinaria y Servicios para la Minería</t>
  </si>
  <si>
    <t>ISO 140001- OHSAS 18001</t>
  </si>
  <si>
    <t>San Francisco 3020</t>
  </si>
  <si>
    <t>saniglass42@gmail.com</t>
  </si>
  <si>
    <t>4.461.719-6</t>
  </si>
  <si>
    <t>Sanitarios en fibra de Vidrio</t>
  </si>
  <si>
    <t>Exequiel Fernández 3930</t>
  </si>
  <si>
    <t>222839802 / 222216402</t>
  </si>
  <si>
    <t>gerencia@sanix.cl</t>
  </si>
  <si>
    <t>www.sanix.cl</t>
  </si>
  <si>
    <t>96.561.700-0</t>
  </si>
  <si>
    <t>Productos Médicos</t>
  </si>
  <si>
    <t>www.sanofi.com</t>
  </si>
  <si>
    <t>92.251.000-8</t>
  </si>
  <si>
    <t>Fabricación, Elaboración, Importación, Distribución y Exportación de Productos Farmacéuticos, Químicos, Prestación de Servicios de Investigación y Desarrollo</t>
  </si>
  <si>
    <t>Avda Del Valle Norte 750 Of 602, Ciudad Empresarial</t>
  </si>
  <si>
    <t>227384933 /  52 2475949</t>
  </si>
  <si>
    <t>contacto@tse.cl</t>
  </si>
  <si>
    <t>www.tse.cl</t>
  </si>
  <si>
    <t>86.146.400-8</t>
  </si>
  <si>
    <t>Reparación de Terrenoc, Perforación y Movimiento de Tierra</t>
  </si>
  <si>
    <t>El Trebol 1096</t>
  </si>
  <si>
    <t>228111460 / 228111459</t>
  </si>
  <si>
    <t>ventas@santaisabelchile.com</t>
  </si>
  <si>
    <t>www.santaisabelchile.com</t>
  </si>
  <si>
    <t>76.050.435-1</t>
  </si>
  <si>
    <t>Comercialización y Distribución de Sellos de Seguridad</t>
  </si>
  <si>
    <t>Villa Alegre 2458</t>
  </si>
  <si>
    <t>recepcion@santarosachile.com</t>
  </si>
  <si>
    <t>www.santarosachile.com</t>
  </si>
  <si>
    <t>78.627.340-4</t>
  </si>
  <si>
    <t>Elaboración, Comercialización e Importación de Productos Lácteos</t>
  </si>
  <si>
    <t>Avda Isidora Goyenechea2939 Of 303</t>
  </si>
  <si>
    <t>www.santana.cl</t>
  </si>
  <si>
    <t>90.856.000-0</t>
  </si>
  <si>
    <t>Bamdera 140 P 20</t>
  </si>
  <si>
    <t>223202000 / 222479176</t>
  </si>
  <si>
    <t>www.santanderchileholding.cl</t>
  </si>
  <si>
    <t>96.501.440-3</t>
  </si>
  <si>
    <t>Bandera 140 P 12</t>
  </si>
  <si>
    <t>223203602 / 223363300</t>
  </si>
  <si>
    <t>www.santander.cl/CIB</t>
  </si>
  <si>
    <t>96.556.210-9</t>
  </si>
  <si>
    <t>Bandera 140 P 6</t>
  </si>
  <si>
    <t>96.683.200-2</t>
  </si>
  <si>
    <t>Bombero Adolfo Ossa 1068 P 5</t>
  </si>
  <si>
    <t>anarita.rodriguez@santander.cl</t>
  </si>
  <si>
    <t>96.535.620-7</t>
  </si>
  <si>
    <t>Arriendo de Bienes y Máquinaria- Servicios financieros</t>
  </si>
  <si>
    <t>Bandera 140 P 14</t>
  </si>
  <si>
    <t>96.785.590-1</t>
  </si>
  <si>
    <t>Securitizadora de Activos</t>
  </si>
  <si>
    <t>Avda Las Condes 9765 Local 119</t>
  </si>
  <si>
    <t>223407100 / 225827188</t>
  </si>
  <si>
    <t>info@agliati.cl</t>
  </si>
  <si>
    <t>www.agliati.cl</t>
  </si>
  <si>
    <t>80.011.400-4</t>
  </si>
  <si>
    <t>Manufacturas y Montajes de Cristales, Espejos y Aluminios</t>
  </si>
  <si>
    <t>Avda Los Conquistadores 2328</t>
  </si>
  <si>
    <t>79.765.770-0</t>
  </si>
  <si>
    <t>Exportación de Frutas Congeladas</t>
  </si>
  <si>
    <t>Andrés Bello 2299 Ofs 1001- 1002</t>
  </si>
  <si>
    <t>223843000 / 223843121 / 223843012</t>
  </si>
  <si>
    <t>rpino@santillana.com</t>
  </si>
  <si>
    <t>www.santillana.cl</t>
  </si>
  <si>
    <t>93.183.000-7</t>
  </si>
  <si>
    <t>Los Militares 4777,Torre 1 P 18</t>
  </si>
  <si>
    <t>rec.chile@sap.com</t>
  </si>
  <si>
    <t>www.sap.com/latinoamerica</t>
  </si>
  <si>
    <t>76.255.466-6</t>
  </si>
  <si>
    <t>Procesamiento de Datos</t>
  </si>
  <si>
    <t>Avda Andrés Bello 2711 P 19</t>
  </si>
  <si>
    <t>sargent@sargent.cl</t>
  </si>
  <si>
    <t>www.sargent.cl</t>
  </si>
  <si>
    <t>96.713.300-0</t>
  </si>
  <si>
    <t>Procuradores de Patentes y Marcas</t>
  </si>
  <si>
    <t>Avda General Velásquez 5720</t>
  </si>
  <si>
    <t>agricola@argent.biz</t>
  </si>
  <si>
    <t>www.sargent.biz</t>
  </si>
  <si>
    <t>84.540.900-5</t>
  </si>
  <si>
    <t>Importación, Distribuión de Maquinarias, Implementos y Repuestos Agrícolas</t>
  </si>
  <si>
    <t>gerencia@sargent.biz</t>
  </si>
  <si>
    <t>92.357.000-4</t>
  </si>
  <si>
    <t>Importadores y Distribuidores de Productos para La Industria</t>
  </si>
  <si>
    <t>Avda Chile-España 500</t>
  </si>
  <si>
    <t>222748515 / 223419885</t>
  </si>
  <si>
    <t>saybolt.chile@sayboltlatam.com</t>
  </si>
  <si>
    <t>www.corelab.com / www.sayboltchile.com</t>
  </si>
  <si>
    <t>81.104.600-0</t>
  </si>
  <si>
    <t>Servicio de Asistencia Técnica y Certificación de Calidad</t>
  </si>
  <si>
    <t>Villaseca 21 Of 1003</t>
  </si>
  <si>
    <t>222043507 / 222043506</t>
  </si>
  <si>
    <t>iman@scaf.cl</t>
  </si>
  <si>
    <t>www.scaf.cl</t>
  </si>
  <si>
    <t>79.878.600-8</t>
  </si>
  <si>
    <t>Ingeniería y Servicios de Mantenimiento y Logística</t>
  </si>
  <si>
    <t>Bureau Veritas Quality International ( BVQI )</t>
  </si>
  <si>
    <t>225802000 / 225802037</t>
  </si>
  <si>
    <t>asoza@scamusica.cl / shidalgo@scamusica.cl</t>
  </si>
  <si>
    <t>www.scamusica.cl</t>
  </si>
  <si>
    <t>85.207.100-1</t>
  </si>
  <si>
    <t>Panamericana Norte 9850</t>
  </si>
  <si>
    <t>scania.chile@scania.com</t>
  </si>
  <si>
    <t>www.scania.com</t>
  </si>
  <si>
    <t>96.538.460-K</t>
  </si>
  <si>
    <t>Comercialización de Vehículos, Motores y Repuestos</t>
  </si>
  <si>
    <t>comercial@schaffner.cl</t>
  </si>
  <si>
    <t>www.schaffner.cl</t>
  </si>
  <si>
    <t>89.091.900-6</t>
  </si>
  <si>
    <t>Fábrica de Transformadores y Materiales Eléctricos</t>
  </si>
  <si>
    <t>Avda Santa María 0510</t>
  </si>
  <si>
    <t>scharfstein@scharfstein.cl / ventas@scharfstein.cl</t>
  </si>
  <si>
    <t>www.scharfstein.cl</t>
  </si>
  <si>
    <t>92.734.000-2</t>
  </si>
  <si>
    <t>Comunicaciones y Electrónica</t>
  </si>
  <si>
    <t>Avda Apoquindo 4800 Torre 2 P 3</t>
  </si>
  <si>
    <t>contact.cl@dbschenker.com</t>
  </si>
  <si>
    <t>www.dbschenker.com / www.dbschenker.cl</t>
  </si>
  <si>
    <t>78.141.230-9</t>
  </si>
  <si>
    <t>Servicios Relacionados con el Transporte Aéreo, Marítimo y Terrestre</t>
  </si>
  <si>
    <t>Los Ebanistas 8532, Parque Industrial</t>
  </si>
  <si>
    <t>222739221 / 222739222</t>
  </si>
  <si>
    <t>gerencia@schmidtycia.cl</t>
  </si>
  <si>
    <t>80.868.300-8</t>
  </si>
  <si>
    <t>Fábrica de Artículos Metálicos</t>
  </si>
  <si>
    <t>Santa Clara 085, Edificio Citypark ll, P 5, Ciudad Empresarial</t>
  </si>
  <si>
    <t>224657000 / 600 4440000</t>
  </si>
  <si>
    <t>chile@schneider-electric.com</t>
  </si>
  <si>
    <t>www.schneider-electric.cl</t>
  </si>
  <si>
    <t>96.592.740-9</t>
  </si>
  <si>
    <t>Avda Ricardo Lyon 222 Of 501</t>
  </si>
  <si>
    <t>www.schneider-electric.com</t>
  </si>
  <si>
    <t>76.051.601-5</t>
  </si>
  <si>
    <t>Importación, Exportación, Representación y Ventas de Equipos Industriales y Servicios de Ingeniería</t>
  </si>
  <si>
    <t>TÜV Sud America Inc</t>
  </si>
  <si>
    <t>El Retiro 1247, ENEA</t>
  </si>
  <si>
    <t>ingrid@schultzautomatización..cl</t>
  </si>
  <si>
    <t>www.schultz.co.cl</t>
  </si>
  <si>
    <t>77.101.500-K</t>
  </si>
  <si>
    <t>Importación y Distribución de Equipos de Automatización Industrial</t>
  </si>
  <si>
    <t>El Retiro 1247, Parque Los Maitenes, ENEA</t>
  </si>
  <si>
    <t>jschultz@schultzing.cl</t>
  </si>
  <si>
    <t>79.624.430-5</t>
  </si>
  <si>
    <t>41 2928888</t>
  </si>
  <si>
    <t>ventas@schussler.cl</t>
  </si>
  <si>
    <t>www.schussler.cl</t>
  </si>
  <si>
    <t>78.813.120-6</t>
  </si>
  <si>
    <t>Importación, Exportación y Venta de Productos Plásticos y Elastoméricos</t>
  </si>
  <si>
    <t xml:space="preserve">Schüssler S.A </t>
  </si>
  <si>
    <t>Avda del Parque 4680-A Of 301, Ciudad Empresarial</t>
  </si>
  <si>
    <t>comunicaciones@schwager.cl</t>
  </si>
  <si>
    <t>www.schwager.cl</t>
  </si>
  <si>
    <t>96.766.600-9</t>
  </si>
  <si>
    <t>Ingeniería y Desarrollo, Gestión de Ingeniería</t>
  </si>
  <si>
    <t>Antonio Escobar Williams 270</t>
  </si>
  <si>
    <t>www.scientificgames.cl</t>
  </si>
  <si>
    <t>77.757.050-1</t>
  </si>
  <si>
    <t>Volcán Láscar Poniente 784, Parque Industrial Lo Boza</t>
  </si>
  <si>
    <t>227199900 / 227199910</t>
  </si>
  <si>
    <t>agil@pharmacorp.cl</t>
  </si>
  <si>
    <t>www.scientificbody.com</t>
  </si>
  <si>
    <t>76.078.039-1</t>
  </si>
  <si>
    <t>Elaboradora, Comercializadora, Distribuidora, Importadora y Exportadora de Productos Alimenticios y Farmacéuticos</t>
  </si>
  <si>
    <t>Agustinas 1226 P 5</t>
  </si>
  <si>
    <t>www.scotiabank.cl</t>
  </si>
  <si>
    <t>96.568.550-0</t>
  </si>
  <si>
    <t>Morandé 226 P 4</t>
  </si>
  <si>
    <t>maritza.valenzuela@scotiabank.cl</t>
  </si>
  <si>
    <t>78.745.730-4</t>
  </si>
  <si>
    <t>Avda Las Flores 12707, San Carlos de Apoquindo</t>
  </si>
  <si>
    <t>scuola.italiana@scuola.cl</t>
  </si>
  <si>
    <t>www.scuola.cl</t>
  </si>
  <si>
    <t>81.311.300-7</t>
  </si>
  <si>
    <t>Avda Pintor Benito Rebolledo 1917</t>
  </si>
  <si>
    <t>julio.palominos@hsgroup.cl / info@hsgroup.cl</t>
  </si>
  <si>
    <t>www.hsgroup.cl</t>
  </si>
  <si>
    <t>76.056.753-1</t>
  </si>
  <si>
    <t>Instrumentación y Control</t>
  </si>
  <si>
    <t xml:space="preserve">Sea Garden S.A </t>
  </si>
  <si>
    <t>Sector La Laja Parcela 26</t>
  </si>
  <si>
    <t>65 2207800</t>
  </si>
  <si>
    <t>jgutierrez@seagarden.cl</t>
  </si>
  <si>
    <t>www.seagarden.cl</t>
  </si>
  <si>
    <t>76.628.460-4</t>
  </si>
  <si>
    <t>Comercializadora y Exportadora de productos del Mar</t>
  </si>
  <si>
    <t xml:space="preserve">SEAPORT S.A </t>
  </si>
  <si>
    <t>Ruta G-86 N° 6729 Lote U Aguas Buenas</t>
  </si>
  <si>
    <t>35 2201500</t>
  </si>
  <si>
    <t>seaport@seaport.cl</t>
  </si>
  <si>
    <t>www.seaport.cl</t>
  </si>
  <si>
    <t>96.796.080-2</t>
  </si>
  <si>
    <t>Depósito Aduanero y Extraportuario</t>
  </si>
  <si>
    <t>Canadá 185-A</t>
  </si>
  <si>
    <t>222746790 / 222749105</t>
  </si>
  <si>
    <t>search@searchconsultores.cl</t>
  </si>
  <si>
    <t>www.searchconsultores.cl</t>
  </si>
  <si>
    <t>79.579.190-6</t>
  </si>
  <si>
    <t>Consultores en Marketing</t>
  </si>
  <si>
    <t>Avda Los Conquistadores 2397</t>
  </si>
  <si>
    <t>223531101 / 600 6872020</t>
  </si>
  <si>
    <t>info@securitaschile.com</t>
  </si>
  <si>
    <t>www.securitaschile.com</t>
  </si>
  <si>
    <t>99.512.120-4</t>
  </si>
  <si>
    <t>Teatinos 280 P 17</t>
  </si>
  <si>
    <t>mtoledo@bice.cl</t>
  </si>
  <si>
    <t>www.securitizadorabice.cl</t>
  </si>
  <si>
    <t>96.819.300-7</t>
  </si>
  <si>
    <t>Augusto Leguía Sur 70  P 5</t>
  </si>
  <si>
    <t>eramirez@security.cl</t>
  </si>
  <si>
    <t>www.securitizadorasecurity.cl</t>
  </si>
  <si>
    <t>96.847.360-3</t>
  </si>
  <si>
    <t>Securitización</t>
  </si>
  <si>
    <t>Zurich 261</t>
  </si>
  <si>
    <t>info@ses.cl</t>
  </si>
  <si>
    <t>www.ses.cl</t>
  </si>
  <si>
    <t>96.834.970-8</t>
  </si>
  <si>
    <t>Correo Rápido Internacional</t>
  </si>
  <si>
    <t>Las Hualtatas 10650</t>
  </si>
  <si>
    <t>tabancura@tabancura.cl</t>
  </si>
  <si>
    <t>www.tabancura.cl</t>
  </si>
  <si>
    <t>83.332.100-5</t>
  </si>
  <si>
    <t>Los Pumas 12015</t>
  </si>
  <si>
    <t>secretaria@colegiocordillera.cl</t>
  </si>
  <si>
    <t>www.colegiocordillera.cl</t>
  </si>
  <si>
    <t>79.848.720-5</t>
  </si>
  <si>
    <t>Avda Ricardo Lyon 3547</t>
  </si>
  <si>
    <t>222747858 / 222692095</t>
  </si>
  <si>
    <t>aseos@segeam.cl / pedropino@segeam.cl</t>
  </si>
  <si>
    <t>www.segeam.cl</t>
  </si>
  <si>
    <t>85.758.800-2</t>
  </si>
  <si>
    <t>Aseo y Mantención</t>
  </si>
  <si>
    <t>Avda Alc. Carlos Valdovinos 2199</t>
  </si>
  <si>
    <t>segma@segma.cl</t>
  </si>
  <si>
    <t>www.segma.cl</t>
  </si>
  <si>
    <t>79.980.430-1</t>
  </si>
  <si>
    <t xml:space="preserve">Seguridad Indutrial </t>
  </si>
  <si>
    <t>Semameris Ltda</t>
  </si>
  <si>
    <t>León Prado 935</t>
  </si>
  <si>
    <t>225214598 / 225219496</t>
  </si>
  <si>
    <t>iseguel@gruasseguel.cl / igor@gruasseguel.cl</t>
  </si>
  <si>
    <t>www.gruasseguel.cl</t>
  </si>
  <si>
    <t>79.971.750-6</t>
  </si>
  <si>
    <t>Avda Las Condes 8060 P 1</t>
  </si>
  <si>
    <t>info@seguridadgps.cl</t>
  </si>
  <si>
    <t>www.seguridadgps.cl / www.grupogps.cl</t>
  </si>
  <si>
    <t>76.434.736-6</t>
  </si>
  <si>
    <t>Servicios de Seguridad Privada</t>
  </si>
  <si>
    <t>Avda Providencia 1760 P 4</t>
  </si>
  <si>
    <t>servicios@sura.cl</t>
  </si>
  <si>
    <t>www.segurossura.cl</t>
  </si>
  <si>
    <t>99.017.000-2</t>
  </si>
  <si>
    <t>Avda Apoquindo 3150 P 8</t>
  </si>
  <si>
    <t>225842400 / 800 222100</t>
  </si>
  <si>
    <t>contactovida@security.cl</t>
  </si>
  <si>
    <t>www.vidasecurity.cl</t>
  </si>
  <si>
    <t>99.301.000-6</t>
  </si>
  <si>
    <t>Avda Ejército Libertador 740</t>
  </si>
  <si>
    <t>grupojps@jps.cl</t>
  </si>
  <si>
    <t>www.segurycel.cl</t>
  </si>
  <si>
    <t>99.510.910-7</t>
  </si>
  <si>
    <t>Comercializadora de Artículos de Seguridad Industrial</t>
  </si>
  <si>
    <t>ISO 9001: 2008- USI 14001: 2004- OHSAS 18001: 2007</t>
  </si>
  <si>
    <t>Panamericana Sur Km 38 Parcela 33, linderos</t>
  </si>
  <si>
    <t>contabilidad@semameris.com / eduardo.retamal@semameris.com</t>
  </si>
  <si>
    <t>www.semameris.com / www.semameris.cl</t>
  </si>
  <si>
    <t>79.836.800-1</t>
  </si>
  <si>
    <t>Multiplicadores y Exportadores de Semeillas</t>
  </si>
  <si>
    <t>Avda Einstein 754</t>
  </si>
  <si>
    <t>agrical@agrical.cl</t>
  </si>
  <si>
    <t>www.agrical.cl</t>
  </si>
  <si>
    <t>96.599.560-9</t>
  </si>
  <si>
    <t>Importadores y Comercialización de Semillas</t>
  </si>
  <si>
    <t xml:space="preserve">Semillas Baer Ltda </t>
  </si>
  <si>
    <t xml:space="preserve">Semillas KWS Chile Ltda </t>
  </si>
  <si>
    <t>Semillas Panamerican Chile Ltda</t>
  </si>
  <si>
    <t xml:space="preserve">Semillas Silas Smith Ltda </t>
  </si>
  <si>
    <t xml:space="preserve">Semillas SZ Sociedad Anónima </t>
  </si>
  <si>
    <t>Fundo El Hualle Cajón s/n</t>
  </si>
  <si>
    <t>Vilcún</t>
  </si>
  <si>
    <t>45 2379900</t>
  </si>
  <si>
    <t>info@semillasbaer.cl</t>
  </si>
  <si>
    <t>www.semillasbaer.cl</t>
  </si>
  <si>
    <t>88.189.700-8</t>
  </si>
  <si>
    <t>Agrícola, Producción y Comercialización de Semillas</t>
  </si>
  <si>
    <t>Avda Francisco Bilbao 2717</t>
  </si>
  <si>
    <t>cgonzalez@sacsa.cl</t>
  </si>
  <si>
    <t>79.772.830-6</t>
  </si>
  <si>
    <t>Producción de Semillas Híbridas de Flores</t>
  </si>
  <si>
    <t>Longitudinal 5 Sur 5402 Km 79</t>
  </si>
  <si>
    <t>72 2740040</t>
  </si>
  <si>
    <t>72 2740043</t>
  </si>
  <si>
    <t>patrcia.arellano@kws.com</t>
  </si>
  <si>
    <t>www.kws.com</t>
  </si>
  <si>
    <t>81.269.500-2</t>
  </si>
  <si>
    <t>Agrícola e Investigación de Semillas</t>
  </si>
  <si>
    <t>Los Guindos Cerro s/n</t>
  </si>
  <si>
    <t>72.2591224 / 72 2591272</t>
  </si>
  <si>
    <t>epavez@spanam.tie.cl</t>
  </si>
  <si>
    <t>78.347.860-9</t>
  </si>
  <si>
    <t>Ventas al por Mayor de Materias Primas Agrícolas</t>
  </si>
  <si>
    <t>Gran Avenida 1621</t>
  </si>
  <si>
    <t>www.pioneer.com</t>
  </si>
  <si>
    <t>89.646.300-4</t>
  </si>
  <si>
    <t>Producción, Comercialización y Exportación de Semillas</t>
  </si>
  <si>
    <t>Fundo Las Peñas Km 4, Camino a Coihueco</t>
  </si>
  <si>
    <t>42 2275784</t>
  </si>
  <si>
    <t>semillasmith@hotmail.com</t>
  </si>
  <si>
    <t>76.086.051-4</t>
  </si>
  <si>
    <t>Agrícola y Ganadero</t>
  </si>
  <si>
    <t>Arturo Alessandri 45</t>
  </si>
  <si>
    <t>65 2421271 / 65 2421272</t>
  </si>
  <si>
    <t>secretaria@semillas-sz.com / rcea@semillas-sz.com</t>
  </si>
  <si>
    <t>85.992.100-0</t>
  </si>
  <si>
    <t>Agrícola ( venta de Semillas de Papas )</t>
  </si>
  <si>
    <t>www.semillas-sz.com</t>
  </si>
  <si>
    <t>Santa Beatriz 170 Of 1004</t>
  </si>
  <si>
    <t>222358333 / 222358332</t>
  </si>
  <si>
    <t>www.tracy.cl</t>
  </si>
  <si>
    <t>80.981.700-8</t>
  </si>
  <si>
    <t>Productor de Semillas</t>
  </si>
  <si>
    <t>Avda El Bosque Sur 90 P 9</t>
  </si>
  <si>
    <t>ventas@seminarium.com</t>
  </si>
  <si>
    <t>www.seminarium.com</t>
  </si>
  <si>
    <t>96.782.640-5</t>
  </si>
  <si>
    <t>Avda Apoquindo 3910 P 9</t>
  </si>
  <si>
    <t>223774200 / 223774202</t>
  </si>
  <si>
    <t>ctoro@seminarium.cl /contacto@seminarium.cl</t>
  </si>
  <si>
    <t>www.seminarium.cl</t>
  </si>
  <si>
    <t>96.882.650-6</t>
  </si>
  <si>
    <t>Asesorías Económicas, Financieras, Administrativas y de Recursos Humanos</t>
  </si>
  <si>
    <t>Magdalena 140 Of 502</t>
  </si>
  <si>
    <t>austral@australchile.cl</t>
  </si>
  <si>
    <t>www.australchile.cl</t>
  </si>
  <si>
    <t>78.490.870-4</t>
  </si>
  <si>
    <t>Embarcadores Internacional</t>
  </si>
  <si>
    <t>Avda 3 Poniente 1147</t>
  </si>
  <si>
    <t>operaciones@senavin.cl / infosenavim@senavin.cl</t>
  </si>
  <si>
    <t>www.senavin.cl</t>
  </si>
  <si>
    <t>78.260.080-9</t>
  </si>
  <si>
    <t>Servicio Limpieza Industrial</t>
  </si>
  <si>
    <t>Avda Isidora Goyenechea 2800 P 52, Edificio Titanium La Portada</t>
  </si>
  <si>
    <t>contacto@sencorp.com</t>
  </si>
  <si>
    <t>www.sencorp.com / www.senexco.cl / www.parquetitanium.cl</t>
  </si>
  <si>
    <t>96.693.780-7</t>
  </si>
  <si>
    <t>Inmobiliarias, Rentas, Construcción, Arquitectura</t>
  </si>
  <si>
    <t>Antonio Bellet 292 Of 201</t>
  </si>
  <si>
    <t>contactos@senegocia.com</t>
  </si>
  <si>
    <t>www.senegocia.com</t>
  </si>
  <si>
    <t>96.868.900-2</t>
  </si>
  <si>
    <t>Asesoría, Consultoría, Desarrollo, Intermediación, Soporte y Capacitación de Soluciones para Comercio Electrónico y Tecnologías e Información</t>
  </si>
  <si>
    <t>Las Araucarias 9041</t>
  </si>
  <si>
    <t>www.sensus.com</t>
  </si>
  <si>
    <t>96.841.460-7</t>
  </si>
  <si>
    <t>Fábrica de Medidores de Agua Potable</t>
  </si>
  <si>
    <t>Los Evangelistas 3836</t>
  </si>
  <si>
    <t>mceleste@mariaceleste.cl / jsepulveda@mariaceleste.cl</t>
  </si>
  <si>
    <t>www.cortinajesmariaceleste.cl / www.mariaceleste.cl</t>
  </si>
  <si>
    <t>76.288.148-9</t>
  </si>
  <si>
    <t>Decoración y Cortinaje</t>
  </si>
  <si>
    <t xml:space="preserve">Sergio Escobar y Cía Ltda </t>
  </si>
  <si>
    <t xml:space="preserve">Sercomp Ruiz Ltda </t>
  </si>
  <si>
    <t>Agustinas 785 P 8</t>
  </si>
  <si>
    <t>ventas@serbanc.cl</t>
  </si>
  <si>
    <t>www.serbanc.cl</t>
  </si>
  <si>
    <t>96.708.570-7</t>
  </si>
  <si>
    <t>Cobranza y Aseguramiento de Ingresos</t>
  </si>
  <si>
    <t>Las Acacias 02519</t>
  </si>
  <si>
    <t>226405680 / 226405861</t>
  </si>
  <si>
    <t>mespinoza@grupomathiesen.com</t>
  </si>
  <si>
    <t>www.sercoin.cl</t>
  </si>
  <si>
    <t>79.871.020-6</t>
  </si>
  <si>
    <t>Laboratorio Químico</t>
  </si>
  <si>
    <t>Micaela Godoy de Juliá 201, El Agrado de Peñuelas</t>
  </si>
  <si>
    <t>51 2248379</t>
  </si>
  <si>
    <t>51 2248399</t>
  </si>
  <si>
    <t>marcela@sercompruiz.cl / pruiz@sercompruiz.cl</t>
  </si>
  <si>
    <t>www.sercompruiz.cl</t>
  </si>
  <si>
    <t>78.419.170-2</t>
  </si>
  <si>
    <t>Venta de Equipos e Insumos y Servicios Computacionales</t>
  </si>
  <si>
    <t>Paicaví 2613</t>
  </si>
  <si>
    <t>41 2869000</t>
  </si>
  <si>
    <t>recepciongerencia@sergioescobar.cl</t>
  </si>
  <si>
    <t>www.sergioescobar.cl</t>
  </si>
  <si>
    <t>88.525.600-7</t>
  </si>
  <si>
    <t>Distribuidora de Vehículos y Servicios Automotrices</t>
  </si>
  <si>
    <t>Avda Américo Vespucio 1842</t>
  </si>
  <si>
    <t>sergo@sergo.cl</t>
  </si>
  <si>
    <t>www.sergo.cl</t>
  </si>
  <si>
    <t>76.965.550-6</t>
  </si>
  <si>
    <t>Venta de Repuestos para Vehículos</t>
  </si>
  <si>
    <t>Avda Santa Rosa 3650</t>
  </si>
  <si>
    <t>227223000 / 227223002</t>
  </si>
  <si>
    <t>ventas@serminor.cl / arriendos@serminor.cl</t>
  </si>
  <si>
    <t>www.Serminor.cl</t>
  </si>
  <si>
    <t>76.400.160-5</t>
  </si>
  <si>
    <t>Maestranza y Arriendo de Maquinaria</t>
  </si>
  <si>
    <t>Wenceslao Sánchez 045</t>
  </si>
  <si>
    <t>227793759 / 227797215</t>
  </si>
  <si>
    <t>sermo@sermo.cl</t>
  </si>
  <si>
    <t>www.sermo.cl</t>
  </si>
  <si>
    <t>89.047.100-5</t>
  </si>
  <si>
    <t>Fábrica de guantes Tejidos</t>
  </si>
  <si>
    <t>Los Alerces 2742</t>
  </si>
  <si>
    <t>lcarrasco@serpram.cl</t>
  </si>
  <si>
    <t>www.serpram.cl</t>
  </si>
  <si>
    <t>96.799.790-0</t>
  </si>
  <si>
    <t>Mediciones Ambientales</t>
  </si>
  <si>
    <t>ISO 9001: 2008 / OHSAS 18001: 2007</t>
  </si>
  <si>
    <t>Avda México 395</t>
  </si>
  <si>
    <t>226296917 / 226290475</t>
  </si>
  <si>
    <t>mihuneeus@gmail.com</t>
  </si>
  <si>
    <t>www.dmsc.cl</t>
  </si>
  <si>
    <t>80.471.800-1</t>
  </si>
  <si>
    <t>Publicidad en Vía Pública</t>
  </si>
  <si>
    <t xml:space="preserve">Serviambiente S.A </t>
  </si>
  <si>
    <t>Avda Radomiro Tomic 7715</t>
  </si>
  <si>
    <t>55 2449434 / 55 2449432 / 55 2286998</t>
  </si>
  <si>
    <t>luis.anguita@serviambiente.cl</t>
  </si>
  <si>
    <t>96.539.090-1</t>
  </si>
  <si>
    <t>Sanidad Ambiental y Baños Químicos</t>
  </si>
  <si>
    <t>Avda Diego Barros Ortíz 2300, Guarnición Aérea de Pudaguel</t>
  </si>
  <si>
    <t>ventas@saf.cl</t>
  </si>
  <si>
    <t>www.saf.cl</t>
  </si>
  <si>
    <t>61.103.018-5</t>
  </si>
  <si>
    <t>Aerofotogrametría y Gobierno Central de la Administración Pública</t>
  </si>
  <si>
    <t>Santa Margarita 0980 Lote 6-C</t>
  </si>
  <si>
    <t>info@monterredondo.cl</t>
  </si>
  <si>
    <t>www.monterredondo.cl</t>
  </si>
  <si>
    <t>76.913.270-8</t>
  </si>
  <si>
    <t>Trnsporte de Residuos</t>
  </si>
  <si>
    <t>Huérfanos 1117 P 9</t>
  </si>
  <si>
    <t>www.sercotec.cl</t>
  </si>
  <si>
    <t>82.174.900-K</t>
  </si>
  <si>
    <t>Servicio</t>
  </si>
  <si>
    <t>ISO 9001: 2008- NCh 9001: 2009</t>
  </si>
  <si>
    <t>Los Guindos 6248</t>
  </si>
  <si>
    <t>ocschile@ocsscl.cl</t>
  </si>
  <si>
    <t>www.ocsscl.cl</t>
  </si>
  <si>
    <t>79.850.590-4</t>
  </si>
  <si>
    <t>Courier- Correo Privado</t>
  </si>
  <si>
    <t>Panamericana Norte 5305</t>
  </si>
  <si>
    <t>225809000 / 225809060</t>
  </si>
  <si>
    <t>225809047 / 225809046</t>
  </si>
  <si>
    <t>ventas@lucasblandford.cl / administracion@lucasblandford.cl</t>
  </si>
  <si>
    <t>www.lucasblandford.cl</t>
  </si>
  <si>
    <t>92.606.000-7</t>
  </si>
  <si>
    <t>Importadora de Repuestos para Automóviles</t>
  </si>
  <si>
    <t>Camino Lo infante Parcela 7 A-53, Nos</t>
  </si>
  <si>
    <t>sermmin@sermmin.cl</t>
  </si>
  <si>
    <t>www.sermmin.cl</t>
  </si>
  <si>
    <t>96.969.640-1</t>
  </si>
  <si>
    <t>Metamecánica</t>
  </si>
  <si>
    <t>Avda Santa María 0104</t>
  </si>
  <si>
    <t>comunicaciones@sernageomin.cl</t>
  </si>
  <si>
    <t>www.sernageomin.cl</t>
  </si>
  <si>
    <t>61.702.000-9</t>
  </si>
  <si>
    <t>Administración Pública</t>
  </si>
  <si>
    <t xml:space="preserve">Moneda 2479 </t>
  </si>
  <si>
    <t>226816074 / 226816231</t>
  </si>
  <si>
    <t>refricenter@gmail.com</t>
  </si>
  <si>
    <t>88.150.200-3</t>
  </si>
  <si>
    <t>Servicio Técnico</t>
  </si>
  <si>
    <t>Diego Barros Ortíz 14601 Bodega 01-A 001</t>
  </si>
  <si>
    <t>info@aerosamgroup.com</t>
  </si>
  <si>
    <t>94.058.000-5</t>
  </si>
  <si>
    <t>Cerro Mercedario 5848</t>
  </si>
  <si>
    <t xml:space="preserve">9 93248160 / 222110183 /     9 93243734     </t>
  </si>
  <si>
    <t>csanchez@saechile.com</t>
  </si>
  <si>
    <t>www.saechile.com</t>
  </si>
  <si>
    <t>77.642.990-2</t>
  </si>
  <si>
    <t>Arriendo de Equipos Audiovisuales para eventos en General</t>
  </si>
  <si>
    <t>Cerro Colorado 5030 Of 513</t>
  </si>
  <si>
    <t>info@chilered.com</t>
  </si>
  <si>
    <t>www.chilered.com</t>
  </si>
  <si>
    <t>77.422.850-0</t>
  </si>
  <si>
    <t>Servicio Internet</t>
  </si>
  <si>
    <t>Las Esteras Sur 2901</t>
  </si>
  <si>
    <t>gerencia@burgergruas.cl</t>
  </si>
  <si>
    <t>www.burgergruas.com</t>
  </si>
  <si>
    <t>76.041.431-K</t>
  </si>
  <si>
    <t>Arriendo de Grúas</t>
  </si>
  <si>
    <t>Avda Presidente Errázuriz 3262</t>
  </si>
  <si>
    <t>tecnagent@tecnagent.com</t>
  </si>
  <si>
    <t>www.tecnagent.com</t>
  </si>
  <si>
    <t>79.671.250-3</t>
  </si>
  <si>
    <t>Suministro de Equipos, Instrumentación, Ingeniería, Plantas para toda la Industria</t>
  </si>
  <si>
    <t xml:space="preserve">Puerta Sur 03340, Parque Industrial </t>
  </si>
  <si>
    <t>teknicachile@teknica.cl</t>
  </si>
  <si>
    <t>www.teknica.cl</t>
  </si>
  <si>
    <t>96.710.540-6</t>
  </si>
  <si>
    <t>Importación y Comercialización de Equipos Industriales y sus Repuestos; Servicio y Desarrollo de ingeniería; otras Actividades Empresariales</t>
  </si>
  <si>
    <t>Dominica 190</t>
  </si>
  <si>
    <t>info@adominica.cl / contabilidad@adominica.cl</t>
  </si>
  <si>
    <t>www.adominica.cl</t>
  </si>
  <si>
    <t>76.094.910-8</t>
  </si>
  <si>
    <t xml:space="preserve">Servicios Forestales El Bosque S.A </t>
  </si>
  <si>
    <t xml:space="preserve">Servicios Forestales Gerardo Cerda Agurto E.I.R.L. </t>
  </si>
  <si>
    <t xml:space="preserve">Servicios Inmobiliarios Ecomac S.A </t>
  </si>
  <si>
    <t xml:space="preserve">Servicios Internet Ltda </t>
  </si>
  <si>
    <t xml:space="preserve">Servicios Logísticos Arauco S.A </t>
  </si>
  <si>
    <t>Nueva Providencia 2353 P 15</t>
  </si>
  <si>
    <t>www.finco.cl</t>
  </si>
  <si>
    <t>99.566.220-5</t>
  </si>
  <si>
    <t>Lote 2-B, Quinta Nancagua</t>
  </si>
  <si>
    <t>43 2401100</t>
  </si>
  <si>
    <t>contacto@bsq.cl</t>
  </si>
  <si>
    <t>96.686.280-7</t>
  </si>
  <si>
    <t>Transporte de Carga y Cosecha Forestal</t>
  </si>
  <si>
    <t>Parcela 10 Lote B, Los Confines</t>
  </si>
  <si>
    <t>Angol</t>
  </si>
  <si>
    <t>9 98837221 / 45 2646759</t>
  </si>
  <si>
    <t>forestalcerda@forestalcerda.cl</t>
  </si>
  <si>
    <t>www.forestalcerda.cl</t>
  </si>
  <si>
    <t>76.836.210-6</t>
  </si>
  <si>
    <t>Servicios Forestales</t>
  </si>
  <si>
    <t>Servicios Logísticos</t>
  </si>
  <si>
    <t>Río Refugio 9628, Parque de Negocios ENEA</t>
  </si>
  <si>
    <t>serinfoautomotriz@autopro2000.cl</t>
  </si>
  <si>
    <t>www.autopro2000.cl / www.audatex.cl</t>
  </si>
  <si>
    <t>96.719.660-6</t>
  </si>
  <si>
    <t>Comercialización de Software, Hardware y Servicios Informáticos</t>
  </si>
  <si>
    <t>51 2671800 / 51 2671802</t>
  </si>
  <si>
    <t>76.141.834-3</t>
  </si>
  <si>
    <t>Sociedades de Inversión y Rentista de Capitales Mobiliarios en General; Empresas de Asesoría, Consultoría Financiera y de Apoyo al Giro</t>
  </si>
  <si>
    <t>228541439 / 228544260</t>
  </si>
  <si>
    <t>76.180.171-6</t>
  </si>
  <si>
    <t>Servicios Integrales de Residuos</t>
  </si>
  <si>
    <t>SCR</t>
  </si>
  <si>
    <t>Londres 536, Recreo</t>
  </si>
  <si>
    <t>32 2768000 / 225854200</t>
  </si>
  <si>
    <t>32 2768001 / 225854200</t>
  </si>
  <si>
    <t>www.tecnoera.com</t>
  </si>
  <si>
    <t>77.409.600-0</t>
  </si>
  <si>
    <t>ISP, VOIP, Videoconferencia, Colaboración</t>
  </si>
  <si>
    <t>Los Canelos 71, San Pedro de La Paz</t>
  </si>
  <si>
    <t>41 2867800 / 41 2867928</t>
  </si>
  <si>
    <t>lucia.arce@arauco.cl</t>
  </si>
  <si>
    <t>96.637.330-K</t>
  </si>
  <si>
    <t xml:space="preserve">Servicios Logísticos El Arriero S.A </t>
  </si>
  <si>
    <t xml:space="preserve">Servicios Marítimos y Transportes Ltda </t>
  </si>
  <si>
    <t xml:space="preserve">Servicios Portuarios Reloncaví Ltda </t>
  </si>
  <si>
    <t>Alonso de Ojeda 162, Parque Industrial Las Arucas</t>
  </si>
  <si>
    <t>41 2856500 / 41 2856501 / 41 2196530</t>
  </si>
  <si>
    <t>arriero@arriero.cl</t>
  </si>
  <si>
    <t>www.arriero.cl</t>
  </si>
  <si>
    <t>76.070.045-2</t>
  </si>
  <si>
    <t>Transporte de Carga, Logísticos y Traslado de Vehículos</t>
  </si>
  <si>
    <t>Blanco 853</t>
  </si>
  <si>
    <t>32 2202975</t>
  </si>
  <si>
    <t>32 2231002</t>
  </si>
  <si>
    <t>www.ultraport.cl</t>
  </si>
  <si>
    <t>88.056.400-5</t>
  </si>
  <si>
    <t>Empresa de Muellajes</t>
  </si>
  <si>
    <t>La Concepción 165 Of 408</t>
  </si>
  <si>
    <t>222112472 /     9 81587642</t>
  </si>
  <si>
    <t>www.mirasalud.cl</t>
  </si>
  <si>
    <t>76.401.729-3</t>
  </si>
  <si>
    <t>Servicio de Médico</t>
  </si>
  <si>
    <t>Asturias 349</t>
  </si>
  <si>
    <t>ayuda@centrolaser.cl</t>
  </si>
  <si>
    <t>www.centrolaser.cl</t>
  </si>
  <si>
    <t>79.859.890-2</t>
  </si>
  <si>
    <t xml:space="preserve">Cirugía con Láser para corregir Miopías, Hipermetropías y Astigmatismo- Cirugía Ambulatoria de Cataratas </t>
  </si>
  <si>
    <t>Cerro Portezuelo 9871-A</t>
  </si>
  <si>
    <t>227471783 / 227385512 / 227385596</t>
  </si>
  <si>
    <t>secretaria@remolquesmontenegro.cl / nlevalle@remolquesmontenegro.cl</t>
  </si>
  <si>
    <t>www.remolquesmontenegro.cl</t>
  </si>
  <si>
    <t>99.510.740-6</t>
  </si>
  <si>
    <t>Venta y Fabricación de Remolques</t>
  </si>
  <si>
    <t>Hermanos Carrera Pinto 87, Parque Industrial Los Libertadores</t>
  </si>
  <si>
    <t>226179000 /     9 81892216</t>
  </si>
  <si>
    <t>serviciosmineros@tricomin.cl</t>
  </si>
  <si>
    <t>www.tricomin.cl</t>
  </si>
  <si>
    <t>78.956.240-7</t>
  </si>
  <si>
    <t>Avda Puerta Sur 03321, Parque Inductrial</t>
  </si>
  <si>
    <t>contacto@newvac.cl</t>
  </si>
  <si>
    <t>www.newvac.cl</t>
  </si>
  <si>
    <t>76.340.209-6</t>
  </si>
  <si>
    <t>Servicios Metalúrgicos</t>
  </si>
  <si>
    <t>Angelmó 1673, Recinto Portuario</t>
  </si>
  <si>
    <t>63 2214428</t>
  </si>
  <si>
    <t>contacto@reloncavi.cl</t>
  </si>
  <si>
    <t>www.reloncavi.cl</t>
  </si>
  <si>
    <t>Agentes de Estiba y Desestiba</t>
  </si>
  <si>
    <t>78.353.000-7</t>
  </si>
  <si>
    <t xml:space="preserve">Serviclinica S.A </t>
  </si>
  <si>
    <t xml:space="preserve">Servimak S.A </t>
  </si>
  <si>
    <t xml:space="preserve">Servindustria Ltda </t>
  </si>
  <si>
    <t>Pedro Antonio González 3683</t>
  </si>
  <si>
    <t>225970813 / 225970810</t>
  </si>
  <si>
    <t>contacto@sppublivisión.cl</t>
  </si>
  <si>
    <t>www.sppublivision.cl</t>
  </si>
  <si>
    <t>76.394.590-1</t>
  </si>
  <si>
    <t>Avda Pedro de Valdivia 555 Of 315</t>
  </si>
  <si>
    <t>clientes@webmanager.cl</t>
  </si>
  <si>
    <t>www.webmanager.cl</t>
  </si>
  <si>
    <t>77.425.850-7</t>
  </si>
  <si>
    <t>Servicios Internet , Diseño Web, Marketing Digital, Community Manager</t>
  </si>
  <si>
    <t>Bernardo O´Higgins 157, Parque Industrial Los Libertadores</t>
  </si>
  <si>
    <t>info@emprepa.cl</t>
  </si>
  <si>
    <t>www.emprepa.cl</t>
  </si>
  <si>
    <t>79.754.330-6</t>
  </si>
  <si>
    <t>Envasadora de Productos Alimenticios y Detergentes Promocionales</t>
  </si>
  <si>
    <t>El Golf 150 P 15</t>
  </si>
  <si>
    <t>92.545.000-6</t>
  </si>
  <si>
    <t>Refinadora de Aceite de Pescado y Otros</t>
  </si>
  <si>
    <t>Servicios y Soluciones informáticas S.A</t>
  </si>
  <si>
    <t>16.00.201-55</t>
  </si>
  <si>
    <t>Avda A. de Córdova 5900 Of 1102</t>
  </si>
  <si>
    <t>contacto@ssisa.cl</t>
  </si>
  <si>
    <t>96.670.580-9</t>
  </si>
  <si>
    <t>Avda La Torre 98</t>
  </si>
  <si>
    <t>33 2296410- 33 2296470</t>
  </si>
  <si>
    <t>www.clinicalosleones.cl</t>
  </si>
  <si>
    <t>96.674.170-8</t>
  </si>
  <si>
    <t>Huamachuco 1360 , San Clemente</t>
  </si>
  <si>
    <t>71 2621459</t>
  </si>
  <si>
    <t>recepcion@servimaksa.cl</t>
  </si>
  <si>
    <t>www.servimaksa.cl</t>
  </si>
  <si>
    <t>76.030.627-4</t>
  </si>
  <si>
    <t>Prestación de Servicios Agrícolas</t>
  </si>
  <si>
    <t>El Salitre 8030, Barrio Industrial</t>
  </si>
  <si>
    <t>55 2233136 / 55 2231584</t>
  </si>
  <si>
    <t>servindustria@tie.cl</t>
  </si>
  <si>
    <t>79.571.390-5</t>
  </si>
  <si>
    <t>Contratista en el Area Metalmecánica; Fabricación de Estanques y Exportaciones</t>
  </si>
  <si>
    <t>Miraflores 383 P  22, Torre Centenario</t>
  </si>
  <si>
    <t>224382300 / 224382868</t>
  </si>
  <si>
    <t>226387631 / 226388786</t>
  </si>
  <si>
    <t>info@servipag.cl</t>
  </si>
  <si>
    <t>www.servipag.com</t>
  </si>
  <si>
    <t>78.053.790-6</t>
  </si>
  <si>
    <t>Recaudación y pagos de Servicios</t>
  </si>
  <si>
    <t>Avda Los Pajaritos 3030  Of 607</t>
  </si>
  <si>
    <t>Mapú</t>
  </si>
  <si>
    <t>225313340 / 225318925</t>
  </si>
  <si>
    <t>vab_serviseg@hotmail.com</t>
  </si>
  <si>
    <t>77.580.260-K</t>
  </si>
  <si>
    <t>Servicio de Recursos Humanos</t>
  </si>
  <si>
    <t>Avda Las Encinas 1295, Parque Industrial Valle Grande</t>
  </si>
  <si>
    <t>227577000 / 227577001</t>
  </si>
  <si>
    <t>secretaria.gerencia@sew-eurodrive.cl</t>
  </si>
  <si>
    <t>www.sew-eurodrive.cl</t>
  </si>
  <si>
    <t>78.075.630-6</t>
  </si>
  <si>
    <t>Ensamble de Motoreductores</t>
  </si>
  <si>
    <t>Avda Providencia 329 P 6 y 7</t>
  </si>
  <si>
    <t>monica.barra@sfai.cl</t>
  </si>
  <si>
    <t>www.sfai.cl</t>
  </si>
  <si>
    <t>76.622.773-2</t>
  </si>
  <si>
    <t>Auditorías, Servicios Contables y Tributarios</t>
  </si>
  <si>
    <t>Avda Einstein 1001</t>
  </si>
  <si>
    <t>226213035/ 226215155</t>
  </si>
  <si>
    <t>www.sglinechef.cl</t>
  </si>
  <si>
    <t>jsotomayor@sglinechef.cl / ventas@sglinechchef.cl</t>
  </si>
  <si>
    <t>76.383.686--K</t>
  </si>
  <si>
    <t>Importadores de Repuestos Originales para todas las Marcas de Equipos Especializados en Gastronomía</t>
  </si>
  <si>
    <t>Puerto Madero 130</t>
  </si>
  <si>
    <t>clsgschile@sgs.com</t>
  </si>
  <si>
    <t>www.sgs.cl</t>
  </si>
  <si>
    <t>80.914.400-3</t>
  </si>
  <si>
    <t>Control de Calidad/ Certificación / Inspecciones</t>
  </si>
  <si>
    <t>Puerto Madero 130, Parque Industrial Puerto Santiago</t>
  </si>
  <si>
    <t>cl.info@sgs.com</t>
  </si>
  <si>
    <t>96.801.810-8</t>
  </si>
  <si>
    <t>Laboratorio Metalúrgico / Análisis Químico / Inspecciones / Outsourcing / Planta Piloto / Advanced Systems</t>
  </si>
  <si>
    <t>ISO 9001: 2008- ISO 14001: 2004- OHSAS 18001: 2007- NCh 1702</t>
  </si>
  <si>
    <t>Avda Marina 15</t>
  </si>
  <si>
    <t>32 2388600 / 32 2388730</t>
  </si>
  <si>
    <t>reservas.miramar@sheraton.com</t>
  </si>
  <si>
    <t>www.sheratonmiramarhotel.com/es</t>
  </si>
  <si>
    <t>99.533.280-9</t>
  </si>
  <si>
    <t>Construcción de Hoteles, Explotación y Concesión de Hotel</t>
  </si>
  <si>
    <t>Avda La Divisa 0689</t>
  </si>
  <si>
    <t>96.803.460-K</t>
  </si>
  <si>
    <t>www.sherwin.cl</t>
  </si>
  <si>
    <t>Pasaje Atlántico 25, Población Andina</t>
  </si>
  <si>
    <t>43 2312630</t>
  </si>
  <si>
    <t>bernara@sibafor.cl</t>
  </si>
  <si>
    <t>www.sibafor.cl</t>
  </si>
  <si>
    <t>77.001.850-1</t>
  </si>
  <si>
    <t>Vasco de Gama 6266</t>
  </si>
  <si>
    <t>sical@sicalingenieros.com</t>
  </si>
  <si>
    <t>www.sical.cl</t>
  </si>
  <si>
    <t>96.526.690-9</t>
  </si>
  <si>
    <t>Certificación y Control de Calidad</t>
  </si>
  <si>
    <t>227702600 / 227702601</t>
  </si>
  <si>
    <t>sicechile@sice.com</t>
  </si>
  <si>
    <t>www.sice.com</t>
  </si>
  <si>
    <t>59.090.630-1</t>
  </si>
  <si>
    <t>Sistemas de Tráfico y Transporte, Telecomunicaciones, Obras de ingeniería</t>
  </si>
  <si>
    <t>Avda Antonio Varas 1871</t>
  </si>
  <si>
    <t>222747430 / 222257730</t>
  </si>
  <si>
    <t>veronica.leyton@sick.com</t>
  </si>
  <si>
    <t>www.sick.com</t>
  </si>
  <si>
    <t>85.572.900-8</t>
  </si>
  <si>
    <t>Importaciones, Representaciones, Exportaciones</t>
  </si>
  <si>
    <t>Avda Del Parque 4680-A Of 505, Ciudad Empresarial</t>
  </si>
  <si>
    <t>info@sicomaq.cl</t>
  </si>
  <si>
    <t>www.sicomaq.cl</t>
  </si>
  <si>
    <t>79.730.570-7</t>
  </si>
  <si>
    <t>Ingeniería, Construcción y Maquinaria</t>
  </si>
  <si>
    <t>Sierra &amp; Plaza Ingeniería y Servicios S.A</t>
  </si>
  <si>
    <t>Camino El Otoño 11, Panamericana norte Km 22</t>
  </si>
  <si>
    <t>gcomercial@sidepla.cl / plasticos@sidepla.cl</t>
  </si>
  <si>
    <t>Pedro Jorquera 156, Parque Industrial Pudahuel</t>
  </si>
  <si>
    <t>ester.adasme@siegwerk.com</t>
  </si>
  <si>
    <t>www.siegwerk.com</t>
  </si>
  <si>
    <t>96.764.410-2</t>
  </si>
  <si>
    <t>Importación, Exportación, Preperación y Venta de Productos Gráficos</t>
  </si>
  <si>
    <t>Cerro El Plomo 6000 P 10</t>
  </si>
  <si>
    <t>contacto.cl@siemens.com</t>
  </si>
  <si>
    <t>www.siemens.cl</t>
  </si>
  <si>
    <t>95.995.000-K</t>
  </si>
  <si>
    <t>Ingeniería e Importación de Productos Eléctricos</t>
  </si>
  <si>
    <t>ABS Quality Evaluations, Bureau Veritas</t>
  </si>
  <si>
    <t>República Argentina 626, Centenario</t>
  </si>
  <si>
    <t>34 2428416 / 34 2424630</t>
  </si>
  <si>
    <t>syp@sypgroup.cl</t>
  </si>
  <si>
    <t>www.sypgroup.cl</t>
  </si>
  <si>
    <t>78.465.010-3</t>
  </si>
  <si>
    <t>Contratista y Subcontratista</t>
  </si>
  <si>
    <t>Málaga 120 P 8</t>
  </si>
  <si>
    <t>mtb@sk.cl</t>
  </si>
  <si>
    <t>www.sigdokoppers.cl</t>
  </si>
  <si>
    <t>99.598.300-1</t>
  </si>
  <si>
    <t>elena.benavente@sodexo.cl</t>
  </si>
  <si>
    <t>96.992.160-K</t>
  </si>
  <si>
    <t>Avda Quilín 4387</t>
  </si>
  <si>
    <t>227524463 / 227524568</t>
  </si>
  <si>
    <t>labrigos@signos.cl</t>
  </si>
  <si>
    <t>www.signos.cl</t>
  </si>
  <si>
    <t>76.217.430-8</t>
  </si>
  <si>
    <t>Internet, Multimedia, E-Learning, E-Marketing, Supervisiones, Consultorías</t>
  </si>
  <si>
    <t xml:space="preserve">Sigu Ingeniería y Construcción </t>
  </si>
  <si>
    <t xml:space="preserve">Silob Laboratorio Puerto Montt Ltda </t>
  </si>
  <si>
    <t>Jaime Repullo 286</t>
  </si>
  <si>
    <t>41 2585235 / 41 2585693</t>
  </si>
  <si>
    <t>41 2586171</t>
  </si>
  <si>
    <t>sigu@sigu.cl</t>
  </si>
  <si>
    <t>www.sigu.cl</t>
  </si>
  <si>
    <t>3.275.870-3</t>
  </si>
  <si>
    <t>Maestranza Y Construcción Industrial</t>
  </si>
  <si>
    <t>Avda Colorado 841</t>
  </si>
  <si>
    <t>info@sihi.cl</t>
  </si>
  <si>
    <t>www.sihichile.cl</t>
  </si>
  <si>
    <t>79.790.600-K</t>
  </si>
  <si>
    <t>Avda Presidente Salvador Allende 85</t>
  </si>
  <si>
    <t>225106510 / 225106500</t>
  </si>
  <si>
    <t>roman.sandra@cl.sika.com</t>
  </si>
  <si>
    <t>www.sika.cl / www.sika.com</t>
  </si>
  <si>
    <t>91.947.000-3</t>
  </si>
  <si>
    <t>Productos Químicos para la Construcción e Industria</t>
  </si>
  <si>
    <t>Avda Apoquindo 3500 Of 1502</t>
  </si>
  <si>
    <t>222341179 / 228542407        ( Fábrica )</t>
  </si>
  <si>
    <t>comex@silesa.cl</t>
  </si>
  <si>
    <t>92.861.000-4</t>
  </si>
  <si>
    <t>Servicios de Tintorería y Bodegaje Industrial</t>
  </si>
  <si>
    <t>Javiera Carrera 839</t>
  </si>
  <si>
    <t xml:space="preserve">32 2189000 </t>
  </si>
  <si>
    <t>siloblaboratorio@silobchile.cl / contabilidad@silobchile.cl</t>
  </si>
  <si>
    <t>www.silochile.cl</t>
  </si>
  <si>
    <t>76.568.750-0</t>
  </si>
  <si>
    <t>Laboratorio de Análisis Químicos y Microbiológico</t>
  </si>
  <si>
    <t>Cerro Los Cóndores 131</t>
  </si>
  <si>
    <t>siloks@siloks.cl</t>
  </si>
  <si>
    <t>www.siloks.cl</t>
  </si>
  <si>
    <t>77.820.360-K</t>
  </si>
  <si>
    <t>Parinacota 381 Módulo 11</t>
  </si>
  <si>
    <t>silpak@silpak.cl</t>
  </si>
  <si>
    <t>www.silpak.cl</t>
  </si>
  <si>
    <t>96.894.230-1</t>
  </si>
  <si>
    <t>Manufacturas de Siliconas</t>
  </si>
  <si>
    <t>Hendaya 60 P 4 Of 401</t>
  </si>
  <si>
    <t>mail@silva.cl</t>
  </si>
  <si>
    <t>www.silva.cl</t>
  </si>
  <si>
    <t>78.310.380-K</t>
  </si>
  <si>
    <t>Propiedad Intelectual, Tecnología e Información</t>
  </si>
  <si>
    <t>Serrano 848</t>
  </si>
  <si>
    <t>simelco@tie.cl / recepcion@simelco.cl</t>
  </si>
  <si>
    <t>www.simelco.cl</t>
  </si>
  <si>
    <t>77.235.870-9</t>
  </si>
  <si>
    <t>Ingeniería de Montajes y Construcciones</t>
  </si>
  <si>
    <t>Avda Américo Vespucio 1551</t>
  </si>
  <si>
    <t>ventassantiago@simma.cl / simma@simma.cl</t>
  </si>
  <si>
    <t>www.simma.cl</t>
  </si>
  <si>
    <t>83.568.200-5</t>
  </si>
  <si>
    <t>Importación de Maquinarias y Repuestos</t>
  </si>
  <si>
    <t>Avda Presidente Errázuriz 2999 P 1</t>
  </si>
  <si>
    <t>simonetti@simonetti.net</t>
  </si>
  <si>
    <t>www.simonetti.net</t>
  </si>
  <si>
    <t>96.955.420-8</t>
  </si>
  <si>
    <t>Santa Rita 03551, Parque Industrial Puerta  Sur</t>
  </si>
  <si>
    <t>info@innoprint.cl</t>
  </si>
  <si>
    <t>www.innoprint.cl</t>
  </si>
  <si>
    <t>59.071.360-0</t>
  </si>
  <si>
    <t>Producción, Comercialización, Importación y Exportación de Etiquetas y Máquinas</t>
  </si>
  <si>
    <t>Avda Vicuña Mackenna 9840</t>
  </si>
  <si>
    <t>228102000 / 228102100</t>
  </si>
  <si>
    <t>gerencia@sindelen.cl</t>
  </si>
  <si>
    <t>www.sindelen.cl</t>
  </si>
  <si>
    <t>92.139.000-9</t>
  </si>
  <si>
    <t>Metalmecánica Liviana</t>
  </si>
  <si>
    <t>Ladislao Errázuriz 2046</t>
  </si>
  <si>
    <t>sinel@sinel.tie.cl</t>
  </si>
  <si>
    <t>93.520.000-8</t>
  </si>
  <si>
    <t>Los Alamos 2589</t>
  </si>
  <si>
    <t>224375800 / 227804926</t>
  </si>
  <si>
    <t>ximena.vergara@sinquiver.cl</t>
  </si>
  <si>
    <t>www.sinquiver.com</t>
  </si>
  <si>
    <t>78.161.520-K</t>
  </si>
  <si>
    <t>Sinel S.A ; Ingeniería y Construcción</t>
  </si>
  <si>
    <t>Avda El Bosque Norte 0440 P 11 Of 1105</t>
  </si>
  <si>
    <t>sipsa@sipsa.cl</t>
  </si>
  <si>
    <t>96.516.150-3</t>
  </si>
  <si>
    <t xml:space="preserve">Sisdef Ltda </t>
  </si>
  <si>
    <t>Parque Industrial Aconcagua, Camino Concón-Quintero Km 2</t>
  </si>
  <si>
    <t>32 2810777</t>
  </si>
  <si>
    <t>info@sisdef.cl</t>
  </si>
  <si>
    <t>www.sisdef.cl</t>
  </si>
  <si>
    <t>89.844.800-2</t>
  </si>
  <si>
    <t>Asesorías y Servicios en Computación e informática</t>
  </si>
  <si>
    <t xml:space="preserve">Sistema de Transmidión del Sur S.A </t>
  </si>
  <si>
    <t>nilda.castan@saesa.cl / patricia.gonzalez@saesa.cl</t>
  </si>
  <si>
    <t>77.683.400-9</t>
  </si>
  <si>
    <t>Explotación, Desarrollo y Comercialización de Sistemas Eléctricos</t>
  </si>
  <si>
    <t>Almirante Barroso 746</t>
  </si>
  <si>
    <t>226728630 / 226725043 / 226989981 / 226982648</t>
  </si>
  <si>
    <t>atencioncliente@eurocomercial.cl</t>
  </si>
  <si>
    <t>www.eurocomercial.cl</t>
  </si>
  <si>
    <t>89.358.100-6</t>
  </si>
  <si>
    <t>Importadora y Venta de Equipos Profesionales y Científicos</t>
  </si>
  <si>
    <t>Avda Alcalde Carlos Valdovinos 1299</t>
  </si>
  <si>
    <t>rprado@biolight.cl</t>
  </si>
  <si>
    <t>www.biolight.cl</t>
  </si>
  <si>
    <t>78.271.090-7</t>
  </si>
  <si>
    <t>Alfredo Barros Errázuriz 1953 Of 306</t>
  </si>
  <si>
    <t>ventas@stmcorp.cl</t>
  </si>
  <si>
    <t>www.stmcorp.cl</t>
  </si>
  <si>
    <t>99.555.480-1</t>
  </si>
  <si>
    <t>Diseño, Proyectos y Fabricación en Terreno de Sistemas de Transporte de Materiales</t>
  </si>
  <si>
    <t xml:space="preserve">Sitecna Ltda ( Servicios en Implementación de Tecnología Naval Ltda ) </t>
  </si>
  <si>
    <t>Sistemas Modulares de Computación Ltda</t>
  </si>
  <si>
    <t>Alonso de Córdova 5900 Of 1402</t>
  </si>
  <si>
    <t>ventas@sidge.cl</t>
  </si>
  <si>
    <t>www.sidge.cl</t>
  </si>
  <si>
    <t>76.140.892-5</t>
  </si>
  <si>
    <t>Ventas de Software y Hardware</t>
  </si>
  <si>
    <t>O´Higgins 241 Of 1322</t>
  </si>
  <si>
    <t>41 2565800</t>
  </si>
  <si>
    <t>gwalter@smc.cl</t>
  </si>
  <si>
    <t>www.smc.cl</t>
  </si>
  <si>
    <t>86.130.200-8</t>
  </si>
  <si>
    <t>General Bari 165-227</t>
  </si>
  <si>
    <t>sistemas@sistemasltda.cl</t>
  </si>
  <si>
    <t>www.sistemasltda.cl / www.siga.cl</t>
  </si>
  <si>
    <t>79.705.920-K</t>
  </si>
  <si>
    <t>Computación e Informática</t>
  </si>
  <si>
    <t>Calle Nueva 1899, Esq Los Libertadores</t>
  </si>
  <si>
    <t>224873000 / 224873090</t>
  </si>
  <si>
    <t>info@imagex.cl</t>
  </si>
  <si>
    <t>www.imagex.cl</t>
  </si>
  <si>
    <t>79.584.340-K</t>
  </si>
  <si>
    <t>Servicios Computacionales, Soluciones Integrales para la Industria Gráfica</t>
  </si>
  <si>
    <t>Avda Miguel Claro 1604</t>
  </si>
  <si>
    <t>ingenieria@sitac.cl</t>
  </si>
  <si>
    <t>www.sitac.cl</t>
  </si>
  <si>
    <t>84.891.700-1</t>
  </si>
  <si>
    <t>Passy 050</t>
  </si>
  <si>
    <t>sitechile@sitechile.cl / ventas@sitechile.cl</t>
  </si>
  <si>
    <t>www.sitechile.cl</t>
  </si>
  <si>
    <t>96.988.790-8</t>
  </si>
  <si>
    <t>Chinquihue Km 8</t>
  </si>
  <si>
    <t>65 2258297</t>
  </si>
  <si>
    <t>sitecna@sitecna.cl</t>
  </si>
  <si>
    <t>www.sitecna.cl</t>
  </si>
  <si>
    <t>78.256.500-1</t>
  </si>
  <si>
    <t>Asesorías y Servicios Industriales y Navales</t>
  </si>
  <si>
    <t>Avda Jorge Alessandri Rodríguez 10700, Barrio Industrial Lo Chena</t>
  </si>
  <si>
    <t>contacto@sitrans.cl / comercial@sitrans.cl</t>
  </si>
  <si>
    <t>www.sitrans.cl</t>
  </si>
  <si>
    <t>96.500.950-7</t>
  </si>
  <si>
    <t>Servicios Relacionados con Transporte de Cargas, Terminal de Contenedores</t>
  </si>
  <si>
    <t xml:space="preserve">SK Sabo Chile S.A </t>
  </si>
  <si>
    <t>SIXMA- Soluciones de Gestión</t>
  </si>
  <si>
    <t>Avda Salesianos 835</t>
  </si>
  <si>
    <t>225186830 / 225186525</t>
  </si>
  <si>
    <t>phidalgo@sitrisa.cl / pjara@sitrisa.cl</t>
  </si>
  <si>
    <t>www.sitrisa.cl</t>
  </si>
  <si>
    <t>76.099.354-9</t>
  </si>
  <si>
    <t>Rómulo Correa 504 Dpto 31</t>
  </si>
  <si>
    <t>9 85066230</t>
  </si>
  <si>
    <t>consultores@sixma.cl / csahr@sixma.cl</t>
  </si>
  <si>
    <t>www.sixma.cl</t>
  </si>
  <si>
    <t>76.055.264-K</t>
  </si>
  <si>
    <t>Consultoría en Control de Gestión</t>
  </si>
  <si>
    <t>Avda Los Leones 1200</t>
  </si>
  <si>
    <t>info.chile@sixbell.com / marketing@sixbell.com</t>
  </si>
  <si>
    <t>www.sixbell.com</t>
  </si>
  <si>
    <t>96.550.810-4</t>
  </si>
  <si>
    <t>Importación, Exportación y Comercialización de Productos de Telecomunicaciones y Representaciones, Asesoría y Consultoría en Software</t>
  </si>
  <si>
    <t>Panamericana Norte 15800</t>
  </si>
  <si>
    <t>alfred.bielitz@skrental.com</t>
  </si>
  <si>
    <t>www.skrental.com</t>
  </si>
  <si>
    <t>96.777.170-8</t>
  </si>
  <si>
    <t>ISO 9001: 2008- OHSAS 18001: 2007- ISO 14001: 2004</t>
  </si>
  <si>
    <t>Iquique 5520 , Barrio Industrial</t>
  </si>
  <si>
    <t>marlene.flores@magotteaux.com</t>
  </si>
  <si>
    <t>78.307.010-3</t>
  </si>
  <si>
    <t>Fabricantes de Bolas para Molienda Mineral desde 1 1/4 a 6" de Diámetro</t>
  </si>
  <si>
    <t>Avda Américo Vespucio 1561</t>
  </si>
  <si>
    <t>scarpenterr@skberge.cl</t>
  </si>
  <si>
    <t>www.skberge.cl</t>
  </si>
  <si>
    <t>96.861.240-9</t>
  </si>
  <si>
    <t>Avda Américo Vespucio 1561 P 10</t>
  </si>
  <si>
    <t>mtamayo@comchrysler.cl</t>
  </si>
  <si>
    <t>www.tata-motors.cl</t>
  </si>
  <si>
    <t>76.033.847-8</t>
  </si>
  <si>
    <t>Avda Eduardo Frei Montalva 15800</t>
  </si>
  <si>
    <t>contacto@skcmaquinarias.cl / paola.gallardo@skcmaquinarias.cl</t>
  </si>
  <si>
    <t>www.skcmaquinarias.cl</t>
  </si>
  <si>
    <t>76.410.610-5</t>
  </si>
  <si>
    <t>Comercialización, Arrendamiento y Prestación de Servicios de Maquinarias, Equipos, Insumos y Aeronavegación Comercial</t>
  </si>
  <si>
    <t>SKBerge Automotriz S.A</t>
  </si>
  <si>
    <t>Avda Vicuña Mackenna 655</t>
  </si>
  <si>
    <t>www.skf.cl</t>
  </si>
  <si>
    <t>marketing.chile@skf.com / maria.eugenia.zolezzi@skf.com</t>
  </si>
  <si>
    <t>93.779.000-7</t>
  </si>
  <si>
    <t>Importadores, Exportadores de Rodamientos, Retenes y Otros</t>
  </si>
  <si>
    <t>Renato Sánchez 4270</t>
  </si>
  <si>
    <t>222630606       ( Oficina )/ 223617000       ( Hotel)</t>
  </si>
  <si>
    <t>daniela@skyportillo.com / info@skyportillo.com</t>
  </si>
  <si>
    <t>www.skyportillo.com</t>
  </si>
  <si>
    <t>81.583.300-7</t>
  </si>
  <si>
    <t>Hotelería, Turismo, Deportes de Invierno</t>
  </si>
  <si>
    <t>Avda Del Valle 537</t>
  </si>
  <si>
    <t>lineaaerea@skyairline.com</t>
  </si>
  <si>
    <t>www.skyairline.com</t>
  </si>
  <si>
    <t>88.417.000-1</t>
  </si>
  <si>
    <t>Avda Américo Vespucio 1287, Sector ENEA</t>
  </si>
  <si>
    <t>irene.andres@lsgskychefs.com</t>
  </si>
  <si>
    <t>www.lsgskychefs.com</t>
  </si>
  <si>
    <t>81.348.400-5</t>
  </si>
  <si>
    <t>Alimentación para Pasajeros de Líneas Aéreas y Alimentación Retailers</t>
  </si>
  <si>
    <t>Slaven Ltda</t>
  </si>
  <si>
    <t>Azufre 169, Barrio Industrial</t>
  </si>
  <si>
    <t>55 2218787 / 55 2231717</t>
  </si>
  <si>
    <t>ventas@slaven.cl</t>
  </si>
  <si>
    <t>www.slaven.cl</t>
  </si>
  <si>
    <t>76.208.801-0</t>
  </si>
  <si>
    <t>Renta Equipos, Generadores, Banco de Cargas, Grupos Electrógenos</t>
  </si>
  <si>
    <t>Coyancura 2283 P 2 Of 203, Edificio Paseo Las Palmas</t>
  </si>
  <si>
    <t>chile@ediciones-sm.cl</t>
  </si>
  <si>
    <t>www.ediciones-sm.cl</t>
  </si>
  <si>
    <t>96.522.950-7</t>
  </si>
  <si>
    <t>asalas@smbfactoring.cl / cmejias@smbfactoring.cl</t>
  </si>
  <si>
    <t>www.smbfactoring.cl</t>
  </si>
  <si>
    <t>99.513.410-1</t>
  </si>
  <si>
    <t>Factoring no Bancario</t>
  </si>
  <si>
    <t>Avda La Montaña 1115, Parque Industrial Valle Grande, Panamericana Norte Km 16 1/2</t>
  </si>
  <si>
    <t>gerencia@smcchile.cl / ventas@smcchile.cl</t>
  </si>
  <si>
    <t>www.smcchile.cl</t>
  </si>
  <si>
    <t>89.906.900-5</t>
  </si>
  <si>
    <t>Venta de Productos de Neumática</t>
  </si>
  <si>
    <t xml:space="preserve">Sociedad Agrícola Alfonso Ltda </t>
  </si>
  <si>
    <t>Sociedad Agrícola  Cerro Campanario S.p.A</t>
  </si>
  <si>
    <t xml:space="preserve">Sociber Ltda </t>
  </si>
  <si>
    <t>Agustinas 641 P 5 Of 501</t>
  </si>
  <si>
    <t>gerencia@smsauditores.cl / fbraun@smsauditores.cl</t>
  </si>
  <si>
    <t>www.smsauditores.cl</t>
  </si>
  <si>
    <t>76.141.236-1</t>
  </si>
  <si>
    <t>Avda Presidente Riesco 5335 P 8</t>
  </si>
  <si>
    <t>www.snclavalin.com</t>
  </si>
  <si>
    <t>gloria.ramirez@snclavalin.com</t>
  </si>
  <si>
    <t>79.563.120-8</t>
  </si>
  <si>
    <t>Ingeniería, Construcción y Servicios</t>
  </si>
  <si>
    <t>Auditorías</t>
  </si>
  <si>
    <t>Intertek</t>
  </si>
  <si>
    <t>Moneda 973 P 4 Of 430</t>
  </si>
  <si>
    <t>226963913 / 61 2211795</t>
  </si>
  <si>
    <t>76.511.398-9</t>
  </si>
  <si>
    <t>Comercialización, Exportaciones e Importaciones de Productos del Mar</t>
  </si>
  <si>
    <t>Blanco 1199 P 9</t>
  </si>
  <si>
    <t>32 3142000 / 32 3142001</t>
  </si>
  <si>
    <t>nhernandez@sociber.cl</t>
  </si>
  <si>
    <t>www.sociber.cl</t>
  </si>
  <si>
    <t>87.806.400-3</t>
  </si>
  <si>
    <t>Reparadores Navales</t>
  </si>
  <si>
    <t>Huérfanos 786 Of 408</t>
  </si>
  <si>
    <t>www.solvencia.cl</t>
  </si>
  <si>
    <t>96.640.140-0</t>
  </si>
  <si>
    <t>Cobranzas Prejudiciales, Judiciales y Contact Center</t>
  </si>
  <si>
    <t>Avda Apoquindo 2929 P 9</t>
  </si>
  <si>
    <t>222454100 / 222429200</t>
  </si>
  <si>
    <t>99.581.200-2</t>
  </si>
  <si>
    <t>Carmen 389 P 2</t>
  </si>
  <si>
    <t>53 2621964 / 53 2625722</t>
  </si>
  <si>
    <t>zepal_arias@123.cl / zepal1@entelchile.net</t>
  </si>
  <si>
    <t>79.714.370-7</t>
  </si>
  <si>
    <t>Productores Agrícolas ( Cultivo Uvas de Mesa )</t>
  </si>
  <si>
    <t>Fundo Campanario s/n , Monte Patria</t>
  </si>
  <si>
    <t>53 2661500 Anexo 1000</t>
  </si>
  <si>
    <t>ccampanario@prohens.com</t>
  </si>
  <si>
    <t>www.prohens.com</t>
  </si>
  <si>
    <t>99.546.180-3</t>
  </si>
  <si>
    <t>Exportadores de Frutas</t>
  </si>
  <si>
    <t xml:space="preserve">Sociedad Agrícola La Rotunda Ltda </t>
  </si>
  <si>
    <t xml:space="preserve">Sociedad Agrícola Los Alamos Ltda </t>
  </si>
  <si>
    <t xml:space="preserve">Sociedad Agrícola Requingua Ltda </t>
  </si>
  <si>
    <t xml:space="preserve">Sociedad Agrícola Santa Lucía Ltda </t>
  </si>
  <si>
    <t>Sociedad Agrícola Viña Perez Llano Ltda.</t>
  </si>
  <si>
    <t xml:space="preserve">Sociedad Agrícola Vista Hermosa Ltda </t>
  </si>
  <si>
    <t>Avda Américo Vespucio 2700 Of 804</t>
  </si>
  <si>
    <t>werices@jbouchon.cl / jbouchon@jbouchon.cl</t>
  </si>
  <si>
    <t>88.074.600-6</t>
  </si>
  <si>
    <t>Productos Agrícolas no Clasificados</t>
  </si>
  <si>
    <t>Coyancura 2283 Of 602</t>
  </si>
  <si>
    <t>wines@larosa.cl</t>
  </si>
  <si>
    <t>www.larosa.cl / www.sofruco.com</t>
  </si>
  <si>
    <t>90.831.000-4</t>
  </si>
  <si>
    <t>Explotación Agrícola</t>
  </si>
  <si>
    <t>Fundo La Rotunda</t>
  </si>
  <si>
    <t>32 2741617</t>
  </si>
  <si>
    <t>rotunda@larotunda.cl</t>
  </si>
  <si>
    <t>www.larotunda.cl</t>
  </si>
  <si>
    <t>78.063.780-3</t>
  </si>
  <si>
    <t>Producción de Leche, Vid y Fabricación de Quesos</t>
  </si>
  <si>
    <t>Independencia 256</t>
  </si>
  <si>
    <t>53 2433710</t>
  </si>
  <si>
    <t>alamostabali@123.cl</t>
  </si>
  <si>
    <t>77.810.380-K</t>
  </si>
  <si>
    <t>Productora Agrícola en Viñas</t>
  </si>
  <si>
    <t>Miraflores 8390</t>
  </si>
  <si>
    <t>planta@agrgirasol.cl / administracion@agrogirasol.cl</t>
  </si>
  <si>
    <t>www.agrogirasol.cl</t>
  </si>
  <si>
    <t>78.636.720-4</t>
  </si>
  <si>
    <t>Procesamiento de Empaque y Comercialización de Productos Agrícolas</t>
  </si>
  <si>
    <t>Avda Américo Vespucio 4100</t>
  </si>
  <si>
    <t>222213999 / 222839363</t>
  </si>
  <si>
    <t>jpmunoz@vtr.net</t>
  </si>
  <si>
    <t>84.701.800-3</t>
  </si>
  <si>
    <t>Fundo Requingua s/n</t>
  </si>
  <si>
    <t>Sagrada Familia</t>
  </si>
  <si>
    <t>75 2577440</t>
  </si>
  <si>
    <t>requingua@requingua.com</t>
  </si>
  <si>
    <t>80.890.600-7</t>
  </si>
  <si>
    <t>Camino a Tuniche s/n</t>
  </si>
  <si>
    <t>comercial.fop@hotmail.com</t>
  </si>
  <si>
    <t>84.015.200-6</t>
  </si>
  <si>
    <t>Camino Real 370 Norte, Graneros</t>
  </si>
  <si>
    <t>72 2250816</t>
  </si>
  <si>
    <t>72 2471496</t>
  </si>
  <si>
    <t>contacto@perez-llano.cl</t>
  </si>
  <si>
    <t>84.751.100-1</t>
  </si>
  <si>
    <t>Agrícola,Elaboradora, Envasadora y Distribuidora de Vinos, Servicios de Maquinaria Agrícola y Exportaciones</t>
  </si>
  <si>
    <t>Fundo La Palma s/n, Pomaire</t>
  </si>
  <si>
    <t>65 2369505</t>
  </si>
  <si>
    <t>cdiaz@viatahermosa.cl</t>
  </si>
  <si>
    <t>www.vistahermosa.cl</t>
  </si>
  <si>
    <t>76.083.311-8</t>
  </si>
  <si>
    <t>G.A.P.</t>
  </si>
  <si>
    <t>Green Food Chile</t>
  </si>
  <si>
    <t xml:space="preserve">Sociedad Agrícola y Frutícola León Ltda (FRULE) </t>
  </si>
  <si>
    <t xml:space="preserve">Sociedad Agrícola y Servicio Isla de Pascua S.p.A </t>
  </si>
  <si>
    <t xml:space="preserve">Sociedad Anclajes Chile Ltda </t>
  </si>
  <si>
    <t>Monseñor Nuncio Sótero Sanz de Villalba 267</t>
  </si>
  <si>
    <t>forestal.casino@agrisol.cl</t>
  </si>
  <si>
    <t>www.agrisol.cl</t>
  </si>
  <si>
    <t>85.915.500-6</t>
  </si>
  <si>
    <t>ISO 9001: 2008- HACCP: NCh 2861 Of 2004</t>
  </si>
  <si>
    <t>Loteo San Ramón Km 1, Los Niches</t>
  </si>
  <si>
    <t>75 2310251 / 75 2323257</t>
  </si>
  <si>
    <t>contacto@frule.com / nortiz@frule.com</t>
  </si>
  <si>
    <t>www.frule.com</t>
  </si>
  <si>
    <t>77.069.390-K</t>
  </si>
  <si>
    <t>Agrícola y Exportación de Frutas Congeleadas</t>
  </si>
  <si>
    <t>Hotu Matua s/n Hanga - Roa</t>
  </si>
  <si>
    <t>32 2100549 / 32 2100410</t>
  </si>
  <si>
    <t>gerencia@sasipa.cl</t>
  </si>
  <si>
    <t>www.sasipa.cl</t>
  </si>
  <si>
    <t>87.634.600-1</t>
  </si>
  <si>
    <t>Suministros Básicos</t>
  </si>
  <si>
    <t>Avda Los Conquistadores 1700 P 16</t>
  </si>
  <si>
    <t>228872200 /  63 2420221</t>
  </si>
  <si>
    <t>cesar.asenjo@cecinas-schwenke.cl / marcelo.mellado@cecinas-schwenke.cl</t>
  </si>
  <si>
    <t>www.cecinas-schwenke.cl</t>
  </si>
  <si>
    <t>76.411.497-3</t>
  </si>
  <si>
    <t>Fábrica de Cecinas y Sociedad de Inversiones</t>
  </si>
  <si>
    <t>Avda Bernardo O´Higgins 130, Placilla Oriente</t>
  </si>
  <si>
    <t>32 2299507</t>
  </si>
  <si>
    <t>32 2291548</t>
  </si>
  <si>
    <t>mario@grupoporzio.cl</t>
  </si>
  <si>
    <t>www.grupoporzio.cl</t>
  </si>
  <si>
    <t>76.086.715-2</t>
  </si>
  <si>
    <t>Construcción de Muros, Edificios Completos o Partes, Obras Menores, Contratista, Albañiles y Carpinteros</t>
  </si>
  <si>
    <t>Rinconada El Salto 5555</t>
  </si>
  <si>
    <t>70.893.100-4</t>
  </si>
  <si>
    <t>Explotar Campos Deportivos para la Práctica de distintas Disciplinas de Equitación</t>
  </si>
  <si>
    <t>Sociedad Anónima de Deportes Club de Golf Santiago</t>
  </si>
  <si>
    <t>secretaria@cgll.cl</t>
  </si>
  <si>
    <t>90.711.000-1</t>
  </si>
  <si>
    <t>Camino a Melipilla 7565</t>
  </si>
  <si>
    <t>ventas@indsaime.cl</t>
  </si>
  <si>
    <t>www.saime-sg.cl</t>
  </si>
  <si>
    <t>92.052.000-6</t>
  </si>
  <si>
    <t>Electrmetalúrgica</t>
  </si>
  <si>
    <t xml:space="preserve">Sociedad Aserradero Voipir Ltda </t>
  </si>
  <si>
    <t>Sociedad Bíblica Chilena</t>
  </si>
  <si>
    <t xml:space="preserve">Sociedad Apícola Los Quillayes ltda </t>
  </si>
  <si>
    <t>Sociedad Anónima Viña Santa Rita</t>
  </si>
  <si>
    <t>Avda Apoquindo 3669 Of 601</t>
  </si>
  <si>
    <t>info@santarita.cl</t>
  </si>
  <si>
    <t>www.santarita.cl</t>
  </si>
  <si>
    <t>86.547.900-K</t>
  </si>
  <si>
    <t>Productora, Elaboradora, Exportadora y Distribuidora Vitivinícola, Hotelera y Restaurant</t>
  </si>
  <si>
    <t>Illanes 01690 / Ex 2331</t>
  </si>
  <si>
    <t>72 2251337</t>
  </si>
  <si>
    <t>roberto.quillayes@gmail.com</t>
  </si>
  <si>
    <t>84.469.100-9</t>
  </si>
  <si>
    <t>Apícola ( Producción, Venta de Miel, Polen y Cera de Abeja</t>
  </si>
  <si>
    <t>Camino Llau-Llau, Fundo Voipir s/n</t>
  </si>
  <si>
    <t>45 2411066 / 45 2412206 / 45 2413717 / 45 2410566</t>
  </si>
  <si>
    <t>miguelg@voipir.cl / temuco@voipir.cl</t>
  </si>
  <si>
    <t>www.voipir.cl</t>
  </si>
  <si>
    <t>89.747.000-4</t>
  </si>
  <si>
    <t>Aserradero de Maderas</t>
  </si>
  <si>
    <t xml:space="preserve">Sociedad  Austral de Electricidad S.A </t>
  </si>
  <si>
    <t>76.073.162-5</t>
  </si>
  <si>
    <t>Bellavista 0913</t>
  </si>
  <si>
    <t>227382008 / 227356818</t>
  </si>
  <si>
    <t>contacto@automotrizgarreton.cl</t>
  </si>
  <si>
    <t>77.315.130-K</t>
  </si>
  <si>
    <t>Garage Automotriz</t>
  </si>
  <si>
    <t>Serrano 24</t>
  </si>
  <si>
    <t>fviguera@sbch.cl / marcia@sbch.cl</t>
  </si>
  <si>
    <t>www.sbch.cl</t>
  </si>
  <si>
    <t>70.008.340-3</t>
  </si>
  <si>
    <t>Distribuidores de Sagradas Escrituras</t>
  </si>
  <si>
    <t>Elcérreca 1480</t>
  </si>
  <si>
    <t>227739168 / 227739387</t>
  </si>
  <si>
    <t>icannoni@imprentaitaliana.cl</t>
  </si>
  <si>
    <t>www.imprentaitaliana.cl</t>
  </si>
  <si>
    <t>84.834.400-1</t>
  </si>
  <si>
    <t xml:space="preserve">Sociedad Clínica del Maule S.A </t>
  </si>
  <si>
    <t xml:space="preserve">Sociedad Comercial Charmi  Ltda </t>
  </si>
  <si>
    <t xml:space="preserve">Sociedad Comercial e Industrial Agromar Ltda </t>
  </si>
  <si>
    <t>Avda José Joaquín Prieto  Vial 8521</t>
  </si>
  <si>
    <t>227681100 / 227681110</t>
  </si>
  <si>
    <t>cmetropolitano@cementeriometropolitano.cl</t>
  </si>
  <si>
    <t>www.cementeriometropolitano.cl</t>
  </si>
  <si>
    <t>80.897.600-5</t>
  </si>
  <si>
    <t>Comercial</t>
  </si>
  <si>
    <t>Avda Condell 346</t>
  </si>
  <si>
    <t>dgral@scd.cl / purriola@scd.cl</t>
  </si>
  <si>
    <t>www.scd.cl</t>
  </si>
  <si>
    <t>71.387.800-6</t>
  </si>
  <si>
    <t>Estudio y Fomento del Derecho de Autor</t>
  </si>
  <si>
    <t>4  Norte 1640</t>
  </si>
  <si>
    <t>71 2201800</t>
  </si>
  <si>
    <t>secger@clinicadelmaule.cl</t>
  </si>
  <si>
    <t>www.clinicadelmaule.cl</t>
  </si>
  <si>
    <t>95.439.000-4</t>
  </si>
  <si>
    <t>Avda Irarrázaval 2147</t>
  </si>
  <si>
    <t>222255129 / 222747996 / 222236321</t>
  </si>
  <si>
    <t>asistente@h2owear.cl</t>
  </si>
  <si>
    <t>82.783.400-9</t>
  </si>
  <si>
    <t>Confección, Importación y Exportación</t>
  </si>
  <si>
    <t>Avda Pdte Eduardo Frei Montalva 9800</t>
  </si>
  <si>
    <t>229650331 / 600 2001616</t>
  </si>
  <si>
    <t>recepción@alorental.cl</t>
  </si>
  <si>
    <t>www.alorental.cl</t>
  </si>
  <si>
    <t>77.983.880-3</t>
  </si>
  <si>
    <t>Ventas y Arriendos de Maquinaria</t>
  </si>
  <si>
    <t>Tomás Bonilla 948</t>
  </si>
  <si>
    <t>57 2413835</t>
  </si>
  <si>
    <t>info@charlie-inn.cl</t>
  </si>
  <si>
    <t>www.charlie-inn.cl</t>
  </si>
  <si>
    <t>84.719.700-5</t>
  </si>
  <si>
    <t>Ramón Freire 070</t>
  </si>
  <si>
    <t>65 2641254 / 65 2642255</t>
  </si>
  <si>
    <t>patriciovera.ross@agromarltda.cl</t>
  </si>
  <si>
    <t>www.agromarchile.cl</t>
  </si>
  <si>
    <t>89.042.600-K</t>
  </si>
  <si>
    <t>San Ignacio de Loyola 1080</t>
  </si>
  <si>
    <t>info@macromundo.cl / contabilidad@macromundo.cl</t>
  </si>
  <si>
    <t>www.macromundo.cl</t>
  </si>
  <si>
    <t>77.578.460-1</t>
  </si>
  <si>
    <t>Comercialización de Herramientas de Construcción, Ferretería y Artículos Eléctricos</t>
  </si>
  <si>
    <t>Sociedad Comercial Iduya S.p.A</t>
  </si>
  <si>
    <t>Sociedad Comercial José Marín Antonín y Cia Ltda</t>
  </si>
  <si>
    <t xml:space="preserve">Sociedad Comercial Las Coscojas Ltda </t>
  </si>
  <si>
    <t xml:space="preserve">Sociedad Comercial San Andres Ltda </t>
  </si>
  <si>
    <t>Juan Antonio Ríos 1050</t>
  </si>
  <si>
    <t>51 2328909 / 51 2328899</t>
  </si>
  <si>
    <t>51 2328898</t>
  </si>
  <si>
    <t>n.cortes@homereal.cl / recepcion@homereal.cl</t>
  </si>
  <si>
    <t>86.658.900-3</t>
  </si>
  <si>
    <t>Supermercado Menaje y Materiales de Construcción</t>
  </si>
  <si>
    <t>8 Oriente 93, Parcela 214</t>
  </si>
  <si>
    <t>226895525 / 226898423</t>
  </si>
  <si>
    <t>calcaino@playcar.cl</t>
  </si>
  <si>
    <t>www.playcar.cl</t>
  </si>
  <si>
    <t>78.084.930-4</t>
  </si>
  <si>
    <t>Barrio Industrial Sitio 10</t>
  </si>
  <si>
    <t>61 2292600</t>
  </si>
  <si>
    <t>info@agromarin.cl</t>
  </si>
  <si>
    <t>www.empresasmarin.cl</t>
  </si>
  <si>
    <t>89.066.200-5</t>
  </si>
  <si>
    <t>Planta Faenadora, Frigorífico</t>
  </si>
  <si>
    <t xml:space="preserve">Carretera Pdte Eduardo Frei Montalva 340 P 4 </t>
  </si>
  <si>
    <t>71 2466198 / 71 2466257</t>
  </si>
  <si>
    <t>www.transvia.cl</t>
  </si>
  <si>
    <t>79.923.160-3</t>
  </si>
  <si>
    <t>Compañía 1037</t>
  </si>
  <si>
    <t>226715986 / 226987669</t>
  </si>
  <si>
    <t>226971118 / 222223784</t>
  </si>
  <si>
    <t>libreriacolon7@gmail.com</t>
  </si>
  <si>
    <t>www.libreriacolon.com</t>
  </si>
  <si>
    <t>79.690.360-0</t>
  </si>
  <si>
    <t>Librería y Distribución de Artículos de Librerías, Computación y Artes</t>
  </si>
  <si>
    <t>San Isidro 1849</t>
  </si>
  <si>
    <t>racuna@nuevaluz.cl / racuna@tmora.cl</t>
  </si>
  <si>
    <t>www.nuevaluz.cl / www.transformadoresmora.cl</t>
  </si>
  <si>
    <t>79.839.670-6</t>
  </si>
  <si>
    <t>Compra y Venta de Artículos Eléctricos y Electrónicos</t>
  </si>
  <si>
    <t>Caracoles 3566</t>
  </si>
  <si>
    <t>55 2251146 / 55 2228202</t>
  </si>
  <si>
    <t>contacto@comsaltda.com</t>
  </si>
  <si>
    <t>www.comsaltda.com</t>
  </si>
  <si>
    <t>79.751.470-5</t>
  </si>
  <si>
    <t>Ferretería, Distribuidora, Comercial e Industrial</t>
  </si>
  <si>
    <t>Avad Nueva Providencia 1881 Of 1011</t>
  </si>
  <si>
    <t>225443411 / 225443491</t>
  </si>
  <si>
    <t>sintas@adsl.tie.cl</t>
  </si>
  <si>
    <t>www.sintas.cl</t>
  </si>
  <si>
    <t>79.518.380-9</t>
  </si>
  <si>
    <t>Venta de Equipos de Oficina y Servicio Técnico</t>
  </si>
  <si>
    <t xml:space="preserve">Sociedad Comercial Vicente Gimeno C. S.A </t>
  </si>
  <si>
    <t>Sociedad Comercializadora Agrícola        ( Confrex Ltda)</t>
  </si>
  <si>
    <t>Sociedad Concesionaria Autopista  de Los Andes S.A</t>
  </si>
  <si>
    <t xml:space="preserve">Sociedad Comercial Werner y Raddatz S.p.A. </t>
  </si>
  <si>
    <t>Don Carlos 2939 Of 412</t>
  </si>
  <si>
    <t>222332102 / 222338103</t>
  </si>
  <si>
    <t>info@sunagro.cl / sfernandez@sunagro.cl</t>
  </si>
  <si>
    <t>www.sunagro.cl</t>
  </si>
  <si>
    <t>84.145.400-6</t>
  </si>
  <si>
    <t>Secado y Descarozado de Fruta</t>
  </si>
  <si>
    <t>Edison 4261</t>
  </si>
  <si>
    <t>224639145 / 224639146</t>
  </si>
  <si>
    <t>tecnisachile@tecnisa.cl</t>
  </si>
  <si>
    <t>www.tecnisa.cl</t>
  </si>
  <si>
    <t>77.073.260-3</t>
  </si>
  <si>
    <t>Avda Libertad 29 Locales 12 y 13</t>
  </si>
  <si>
    <t>32 2978620 / 32 2977447</t>
  </si>
  <si>
    <t>joyeriagimeno@entelchile.net</t>
  </si>
  <si>
    <t>www.vicentegimeno.cl</t>
  </si>
  <si>
    <t>76.801.520-1</t>
  </si>
  <si>
    <t>Joyas y Relojes</t>
  </si>
  <si>
    <t>Baquedano 805</t>
  </si>
  <si>
    <t>65 2242618 / 65 2242200</t>
  </si>
  <si>
    <t>wyr@wyr.cl</t>
  </si>
  <si>
    <t>www.wyr.cl</t>
  </si>
  <si>
    <t>78.481.770-9</t>
  </si>
  <si>
    <t>Victoria Subercaseaux 323</t>
  </si>
  <si>
    <t>226391402 / 226321429</t>
  </si>
  <si>
    <t>respindola@viverosrequinoa.cl</t>
  </si>
  <si>
    <t>www.viverosrequinoa.cl</t>
  </si>
  <si>
    <t>84.816.300-7</t>
  </si>
  <si>
    <t>Santa Mónica 03550, Parque Industrial Puerta Sur</t>
  </si>
  <si>
    <t>ventas@liberona.cl / recepcion@liberona.cl</t>
  </si>
  <si>
    <t>www.liberona.cl</t>
  </si>
  <si>
    <t>76.007.474-8</t>
  </si>
  <si>
    <t>Compra y Venta y Distribución de Muebles  de Oficina</t>
  </si>
  <si>
    <t>Rosario Norte 407 P 13</t>
  </si>
  <si>
    <t>losandes@viaschile.cl</t>
  </si>
  <si>
    <t>www.viaschile.cl</t>
  </si>
  <si>
    <t>99.516.880-4</t>
  </si>
  <si>
    <t>Servicios Prestados por Concesionaria de Carretera</t>
  </si>
  <si>
    <t>Rosaro Norte 100 P 9 Ofs 902-904</t>
  </si>
  <si>
    <t>www.scada.cl</t>
  </si>
  <si>
    <t>96.820.630-3</t>
  </si>
  <si>
    <t>info@autopistadelitata.cl</t>
  </si>
  <si>
    <t>www.autopistadelitata.cl</t>
  </si>
  <si>
    <t>96.751.030-0</t>
  </si>
  <si>
    <t>Estado 360 Of 801</t>
  </si>
  <si>
    <t>secretaria@iicentral.cl</t>
  </si>
  <si>
    <t>www.interportuaria.cl</t>
  </si>
  <si>
    <t>96.989.050-K</t>
  </si>
  <si>
    <t>Construcción, Mantención y Explotación de Obras Públicas Fiscales</t>
  </si>
  <si>
    <t>General Prieto 1430</t>
  </si>
  <si>
    <t>224900747 / 224900703</t>
  </si>
  <si>
    <t>secretaria.gerencia@cnorte.cl</t>
  </si>
  <si>
    <t>www.autopistanororiente.cl</t>
  </si>
  <si>
    <t>99.548.570-2</t>
  </si>
  <si>
    <t>Construcción, Conservación y Explotación de Obras Públicas</t>
  </si>
  <si>
    <t>San Sebastián 2839 P 8 Of 801</t>
  </si>
  <si>
    <t>gerencia@consorciobas.cl</t>
  </si>
  <si>
    <t>96.994.390-5</t>
  </si>
  <si>
    <t>Las Rejas Sur 381</t>
  </si>
  <si>
    <t>227781733 / 227781654</t>
  </si>
  <si>
    <t>jvalenzuela@conexionlasrejas.cl</t>
  </si>
  <si>
    <t>76.296.350-7</t>
  </si>
  <si>
    <t>224900000 / 224900900 / 224900703</t>
  </si>
  <si>
    <t>www.costaneranorte.cl</t>
  </si>
  <si>
    <t>76.496.130-7</t>
  </si>
  <si>
    <t>Sociedad Concesionaria  de Los Lagos S.A</t>
  </si>
  <si>
    <t>Ruta 5 Sur, Km 993, Cruce Totoral</t>
  </si>
  <si>
    <t>65 2423400</t>
  </si>
  <si>
    <t>65 2423406</t>
  </si>
  <si>
    <t>secretaria@scloslagos.cl</t>
  </si>
  <si>
    <t>www.scloslagos.cl</t>
  </si>
  <si>
    <t>96.854.510-8</t>
  </si>
  <si>
    <t>Explotación de Carreteras</t>
  </si>
  <si>
    <t>elqui@viaschile.cl</t>
  </si>
  <si>
    <t>96.826.380-3</t>
  </si>
  <si>
    <t>Construcción de Obras Pública</t>
  </si>
  <si>
    <t>Avda Tajamar 183 Of 102</t>
  </si>
  <si>
    <t>ycalbullanca@ecv.cl</t>
  </si>
  <si>
    <t>www.ecv.cl</t>
  </si>
  <si>
    <t>76.338.870-0</t>
  </si>
  <si>
    <t>Construcción de Obras Fiscales</t>
  </si>
  <si>
    <t xml:space="preserve">Avda Américo Vespucio 75 </t>
  </si>
  <si>
    <t>info@intermodales.cl / s.andreani@intermodales.cl</t>
  </si>
  <si>
    <t>www.intermodales.cl</t>
  </si>
  <si>
    <t>99.563.430-9</t>
  </si>
  <si>
    <t>Paseo Estado 360 Of 801</t>
  </si>
  <si>
    <t>www.variantemelipilla.cl</t>
  </si>
  <si>
    <t>96.972.220-8</t>
  </si>
  <si>
    <t>Construcción, Conservación y Explotación de Obras Públicas Fiscales</t>
  </si>
  <si>
    <t>www.vespuciosur.cl</t>
  </si>
  <si>
    <t>www.nuevopudahuel.cl</t>
  </si>
  <si>
    <t>76.057.927-3</t>
  </si>
  <si>
    <t>Aeropuerto Arturo Merino Benítez s/n, Rotonda Oriente   P 4</t>
  </si>
  <si>
    <t>76.466.068-4</t>
  </si>
  <si>
    <t>Avda Apoquindo 5400 Of 1301, Norte</t>
  </si>
  <si>
    <t>226809000 / 227209734</t>
  </si>
  <si>
    <t>plaza.ciudadania@saba-chile.cl</t>
  </si>
  <si>
    <t>www.saba-chile.cl</t>
  </si>
  <si>
    <t>99.561.160-0</t>
  </si>
  <si>
    <t>Arriendo, Explotación de Estacionamientos Subterráneos</t>
  </si>
  <si>
    <t>NCH 18001 Of 2009- NCH- ISO 9001 Of 2009</t>
  </si>
  <si>
    <t xml:space="preserve">Sociedad Conservera  Coquimbo Ltda </t>
  </si>
  <si>
    <t xml:space="preserve">Sociedad Contractual Minera Atacama Kozan . </t>
  </si>
  <si>
    <t>Sociedad Contractual Minera El Abra</t>
  </si>
  <si>
    <t xml:space="preserve">Sociedad Contractual Minera El Toqui </t>
  </si>
  <si>
    <t>Avda Isidora Goyenechea 2800 P 24</t>
  </si>
  <si>
    <t>76.213.076-9</t>
  </si>
  <si>
    <t>www.rutadelalgarrobo.cl</t>
  </si>
  <si>
    <t>Avda Isidora Goyenechea 2800 P 24 Of 2401</t>
  </si>
  <si>
    <t>plevenier@sacyrconcesiones.cl</t>
  </si>
  <si>
    <t>www.rdeldesierto.cl</t>
  </si>
  <si>
    <t>76.172.397-9</t>
  </si>
  <si>
    <t>soc_concesionaria@rutasdelpacifico.cl</t>
  </si>
  <si>
    <t>www.rutasdelpacifico.cl</t>
  </si>
  <si>
    <t>96.873.140-8</t>
  </si>
  <si>
    <t xml:space="preserve">Construcción, Mantención y Explotación de Obras Públicas </t>
  </si>
  <si>
    <t>Baquedano 230</t>
  </si>
  <si>
    <t>51 2322091 / 51 2313587</t>
  </si>
  <si>
    <t>51 2311924</t>
  </si>
  <si>
    <t>conservera.coquimbo@chilesatempresas.cl</t>
  </si>
  <si>
    <t>79.767.450-8</t>
  </si>
  <si>
    <t>Elaboradora de Productos del Mar</t>
  </si>
  <si>
    <t xml:space="preserve">Sociedad Constructora Di Magna Ltda </t>
  </si>
  <si>
    <t>Freire 1064</t>
  </si>
  <si>
    <t>33 2222585</t>
  </si>
  <si>
    <t>dimagna@dimagna.cl</t>
  </si>
  <si>
    <t>www.dimagna.cl</t>
  </si>
  <si>
    <t>78.224.800-6</t>
  </si>
  <si>
    <t>Aseo Industrial, Construcción, Aire Acondicionado Contratista</t>
  </si>
  <si>
    <t>Parcela Los Olivos, Punta del Cobre, Tierra Amarilla</t>
  </si>
  <si>
    <t>52 2203800</t>
  </si>
  <si>
    <t>secretariagerencia@atacamakozan.cl</t>
  </si>
  <si>
    <t>www.atacamakozan.cl</t>
  </si>
  <si>
    <t>77.134.510-7</t>
  </si>
  <si>
    <t>Avda Chorrillos 1631 Torre 1 P 6</t>
  </si>
  <si>
    <t>55 2818886 / 228731200</t>
  </si>
  <si>
    <t>96.701.340-4</t>
  </si>
  <si>
    <t>Alto Mañihuales s/n</t>
  </si>
  <si>
    <t>lila.pacheco@lagunagold.cl</t>
  </si>
  <si>
    <t>78.590.760-4</t>
  </si>
  <si>
    <t>Minería, Extracción de otros Minerales Metalíferos</t>
  </si>
  <si>
    <t xml:space="preserve">Miraflores 113 Of 71 </t>
  </si>
  <si>
    <t>seguros@toconao.cl</t>
  </si>
  <si>
    <t>www.segurostoconao.com</t>
  </si>
  <si>
    <t>88.597.400-7</t>
  </si>
  <si>
    <t xml:space="preserve">Avda Santa Rosa 1448 </t>
  </si>
  <si>
    <t>info@clinicajp2.cl</t>
  </si>
  <si>
    <t>www.clinicajp2.cl</t>
  </si>
  <si>
    <t>89.593.200-0</t>
  </si>
  <si>
    <t>Clínica Maternidad</t>
  </si>
  <si>
    <t>Kilometro 698, Fundo Campamento</t>
  </si>
  <si>
    <t>45 1972144 / 45 1970119</t>
  </si>
  <si>
    <t>criaderofreire@ctrmax..cl</t>
  </si>
  <si>
    <t>88.698.200-3</t>
  </si>
  <si>
    <t>Agrícola, Ganadero y Forestal</t>
  </si>
  <si>
    <t>Los Lingues 2381, Villa La Foresta</t>
  </si>
  <si>
    <t>222657154 / 222882077</t>
  </si>
  <si>
    <t>paypaslingues@gmail.com</t>
  </si>
  <si>
    <t>79.653.190-(</t>
  </si>
  <si>
    <t>Ñuble 135</t>
  </si>
  <si>
    <t>225654430 / 225654000</t>
  </si>
  <si>
    <t>info@memo.cl / osantibanez@memo.cl</t>
  </si>
  <si>
    <t>www.memo.cl</t>
  </si>
  <si>
    <t>86.136.900-5</t>
  </si>
  <si>
    <t>Servicio de Comercio Exterior, Importaciones, Venta de Equipamiento de Refrigeración y Gastronomía, Exportación de Alimentos en Lata, Bebidas, Frutas Secas, Vinos en Botella y Lata</t>
  </si>
  <si>
    <t>Panamericana Sur Km 40, Caletera Oriente</t>
  </si>
  <si>
    <t>228251906 / 228242866 / 228251971 / 228242300</t>
  </si>
  <si>
    <t>tensacon@tensacon.cl</t>
  </si>
  <si>
    <t>www.tensacon.cl</t>
  </si>
  <si>
    <t>99.510.510-0</t>
  </si>
  <si>
    <t>Avda Lib Bernardo O´Higgins 1611</t>
  </si>
  <si>
    <t>marta.curamil@usach.cl</t>
  </si>
  <si>
    <t>www.sdtusach.cl</t>
  </si>
  <si>
    <t>78.172.420-3</t>
  </si>
  <si>
    <t>Educación, Capacitación, Publicidad, Venta de Libros y Software</t>
  </si>
  <si>
    <t>José Joaquín Prieto 7271</t>
  </si>
  <si>
    <t>225235558 / 225238025</t>
  </si>
  <si>
    <t>stevencolon@fundacionfedes.org</t>
  </si>
  <si>
    <t>www.fundacionfedes.org</t>
  </si>
  <si>
    <t>76.609.070-2</t>
  </si>
  <si>
    <t>Capacitación y Ayuda Humanitaria</t>
  </si>
  <si>
    <t>Avda Walker martínes 3288</t>
  </si>
  <si>
    <t>colegioatenas@educarchile.cl</t>
  </si>
  <si>
    <t>76.009.955-4</t>
  </si>
  <si>
    <t>Sociedad de Fomento Fabril F.G               ( SOFOFA )</t>
  </si>
  <si>
    <t>cemin@cemin.com</t>
  </si>
  <si>
    <t>www.cemin.com</t>
  </si>
  <si>
    <t>79.812.520-6</t>
  </si>
  <si>
    <t>Avda Andrés Bello 2777 P 3, Edificio de La Industria</t>
  </si>
  <si>
    <t>sofofa@sofofa.cl</t>
  </si>
  <si>
    <t>www.sofofa.cl</t>
  </si>
  <si>
    <t>70.024.300-1</t>
  </si>
  <si>
    <t>Federación Gremial ( de la Industria )</t>
  </si>
  <si>
    <t>Avda Hernando de Aguirre 11 Of G</t>
  </si>
  <si>
    <t>222313448 / 222321206</t>
  </si>
  <si>
    <t>comercial@hostingpro.cl</t>
  </si>
  <si>
    <t>www.hostingpro.cl</t>
  </si>
  <si>
    <t>77.411.470-K</t>
  </si>
  <si>
    <t>Desarrollo de Software, Web Hosting, Asesoría Informática</t>
  </si>
  <si>
    <t>Avda Pdte Eduardo Frei Montalva 9120</t>
  </si>
  <si>
    <t>recepcion@ulgini.cl</t>
  </si>
  <si>
    <t>www.ulgini.cl</t>
  </si>
  <si>
    <t>78.418.470-6</t>
  </si>
  <si>
    <t>Barraca de Fierro y Ferretería Industrial</t>
  </si>
  <si>
    <t>225715567 / 225715568</t>
  </si>
  <si>
    <t>veronica.gonzalez@camposchilenos.cl / evelyn.cruz@camposchilenos.cl</t>
  </si>
  <si>
    <t>www.camposchilenos.cl</t>
  </si>
  <si>
    <t>96.538.080-9</t>
  </si>
  <si>
    <t>El Trovador 4285 P 11</t>
  </si>
  <si>
    <t>info@nortegran.cl</t>
  </si>
  <si>
    <t>96.532.830-0</t>
  </si>
  <si>
    <t xml:space="preserve">Sociedad de Inversiones Pampa Unión Ltda </t>
  </si>
  <si>
    <t xml:space="preserve">Sociedad de Manufacturas Timberni Ltda </t>
  </si>
  <si>
    <t>96.511.530-7</t>
  </si>
  <si>
    <t>Avda Industrial 7325</t>
  </si>
  <si>
    <t>55 2569741 / 55 2569748</t>
  </si>
  <si>
    <t>mauricio.farias@pampaunion.cl</t>
  </si>
  <si>
    <t>www.pampaunion.cl</t>
  </si>
  <si>
    <t>77.066.820-4</t>
  </si>
  <si>
    <t>Arriendo de Maquinaria Pesada</t>
  </si>
  <si>
    <t>Jorge Hirmas 2775</t>
  </si>
  <si>
    <t>colmetal@colmetal.cl</t>
  </si>
  <si>
    <t>78.304.200-2</t>
  </si>
  <si>
    <t>Compra y Venta de Propiedades</t>
  </si>
  <si>
    <t>San Ignacio 501</t>
  </si>
  <si>
    <t>concentrados@wibsa.cl</t>
  </si>
  <si>
    <t>94.820.000-7</t>
  </si>
  <si>
    <t>Fábrica de Jugos Concentrados</t>
  </si>
  <si>
    <t>General González Balcarce 2061</t>
  </si>
  <si>
    <t>somacor@somacorchile.cl / comercial@somacorchile.cl</t>
  </si>
  <si>
    <t>www.somacorchile.cl</t>
  </si>
  <si>
    <t>84.182.700-7</t>
  </si>
  <si>
    <t>Servicios de Mantención, Aseo y Vigilancia</t>
  </si>
  <si>
    <t>Lote 68,  Hijuela 9</t>
  </si>
  <si>
    <t>43 2571850</t>
  </si>
  <si>
    <t>mcasais@losan.es / planta@colcura.cl</t>
  </si>
  <si>
    <t>www.timberni.cl</t>
  </si>
  <si>
    <t>77.956.740-0</t>
  </si>
  <si>
    <t>Fábrica de Madera, Aserradero, Manufactura</t>
  </si>
  <si>
    <t>Alonso de Córdova 3827 Of 701</t>
  </si>
  <si>
    <t>77.899.610-3</t>
  </si>
  <si>
    <t>12 de Febrero 6156</t>
  </si>
  <si>
    <t>csd@tie.cl / castilloaguilera@gmail.com</t>
  </si>
  <si>
    <t>95.953.800-2</t>
  </si>
  <si>
    <t>Avda Fernando Castillo Velasco 11095</t>
  </si>
  <si>
    <t>equitacionlareina@gmail.com</t>
  </si>
  <si>
    <t>78.286.520-K</t>
  </si>
  <si>
    <t>Deportes y Eventos</t>
  </si>
  <si>
    <t xml:space="preserve">Sociedad de Rentas Inmobiliarias Ltda </t>
  </si>
  <si>
    <t>Avda Bulnes 02235</t>
  </si>
  <si>
    <t>61 2362000 / 61 2362025</t>
  </si>
  <si>
    <t>61 2362026</t>
  </si>
  <si>
    <t>info@zonaustral.cl</t>
  </si>
  <si>
    <t>www.zonaustral.cl</t>
  </si>
  <si>
    <t>78.648.070-1</t>
  </si>
  <si>
    <t>Administración y Explotación de la Zona Franca</t>
  </si>
  <si>
    <t>ventes@inexchile.com</t>
  </si>
  <si>
    <t>www.inexchile.com</t>
  </si>
  <si>
    <t>85.263.400-6</t>
  </si>
  <si>
    <t>Venta al por Mayor de Otros productos N:C:P:</t>
  </si>
  <si>
    <t>Cuevas 1862</t>
  </si>
  <si>
    <t>aseoswan@chilesat.net / swan@aseoswan.cl</t>
  </si>
  <si>
    <t>www.aseoswan.cl</t>
  </si>
  <si>
    <t>79.789.140-1</t>
  </si>
  <si>
    <t>Avda Américo Vespucio 1286</t>
  </si>
  <si>
    <t>secretaria@charriot.cl</t>
  </si>
  <si>
    <t>www.charriot.cl</t>
  </si>
  <si>
    <t>78.128.610-9</t>
  </si>
  <si>
    <t>Arriendo y venta de Vehículos</t>
  </si>
  <si>
    <t>La Vara 03991</t>
  </si>
  <si>
    <t>tp.vergara@transver.cl</t>
  </si>
  <si>
    <t>www.transver.cl</t>
  </si>
  <si>
    <t>78.738.730-6</t>
  </si>
  <si>
    <t>Transporte de Carga Peligrosa por Carretera</t>
  </si>
  <si>
    <t>Camino Al Volcán 31087</t>
  </si>
  <si>
    <t>228611303 /    9 98703912</t>
  </si>
  <si>
    <t>info@cascadadelasanimas.cl</t>
  </si>
  <si>
    <t>www.cascadadelasanimas.cl</t>
  </si>
  <si>
    <t>77.065.230-8</t>
  </si>
  <si>
    <t>Servicios de Turismo y Hotelería</t>
  </si>
  <si>
    <t>Gral Flores 139</t>
  </si>
  <si>
    <t>228864282 / 228863955</t>
  </si>
  <si>
    <t>jbarrientos@bmseguridad.com</t>
  </si>
  <si>
    <t>www.bmseguridad.com</t>
  </si>
  <si>
    <t>77.165.540-8</t>
  </si>
  <si>
    <t>Seguridad Privada</t>
  </si>
  <si>
    <t>Avda Mariano Sánchez Fontecilla 498</t>
  </si>
  <si>
    <t>222337608 / 228170100</t>
  </si>
  <si>
    <t>informaciones@stadefrancais.cl</t>
  </si>
  <si>
    <t>www.stadefrancais.cl</t>
  </si>
  <si>
    <t>71.103.000-K</t>
  </si>
  <si>
    <t>Gaspar Villarroel  1830</t>
  </si>
  <si>
    <t>polyqui@polyqui.cl</t>
  </si>
  <si>
    <t>www.polyqui.cl</t>
  </si>
  <si>
    <t>79.957.770-4</t>
  </si>
  <si>
    <t>Importaciones y Ventas de Materias Primas Plásticas</t>
  </si>
  <si>
    <t xml:space="preserve">Sociedad EDN Impresores S.A </t>
  </si>
  <si>
    <t>Sociedad Enerset Ltda</t>
  </si>
  <si>
    <t>Maturana 19</t>
  </si>
  <si>
    <t>226729226 / 226954477</t>
  </si>
  <si>
    <t>emunoz@cuatrovientos.cl</t>
  </si>
  <si>
    <t>www.cuatrovientos.cl</t>
  </si>
  <si>
    <t>86.972.700-8</t>
  </si>
  <si>
    <t>Brasil 431</t>
  </si>
  <si>
    <t>51 2200400 / 51 2200405</t>
  </si>
  <si>
    <t>info@edn.cl</t>
  </si>
  <si>
    <t>www.edn.cl</t>
  </si>
  <si>
    <t>83.719.500-4</t>
  </si>
  <si>
    <t>La  Serena</t>
  </si>
  <si>
    <t>Avda Parque Antonio Rabat 6150</t>
  </si>
  <si>
    <t>224847800 / 224847804</t>
  </si>
  <si>
    <t>sgonzalez@colegiosanbenito.org</t>
  </si>
  <si>
    <t>www.colegiosanbenito.org</t>
  </si>
  <si>
    <t>88.319.900-6</t>
  </si>
  <si>
    <t>Las Camelias 2854</t>
  </si>
  <si>
    <t>info@trewhelaschool.cl</t>
  </si>
  <si>
    <t>www.trewhelaschool.cl</t>
  </si>
  <si>
    <t>80.986.400-6</t>
  </si>
  <si>
    <t>Camino de La Laguna 13675 y 13985</t>
  </si>
  <si>
    <t>vlohr@mayflower.cl / jpostigo@mayflower.cl</t>
  </si>
  <si>
    <t>www.mayflower.cl</t>
  </si>
  <si>
    <t>96.791.290-5</t>
  </si>
  <si>
    <t>Camino del Cerro 2700</t>
  </si>
  <si>
    <t>www.colegimanquecura.cl</t>
  </si>
  <si>
    <t>96.946.770-4</t>
  </si>
  <si>
    <t>Establecimietos de Enseñanza Primaria</t>
  </si>
  <si>
    <t>3 Oriente 120</t>
  </si>
  <si>
    <t>32 3192229</t>
  </si>
  <si>
    <t>contacto@enerdet.cl</t>
  </si>
  <si>
    <t>www.enerset.cl</t>
  </si>
  <si>
    <t>76.156.939-2</t>
  </si>
  <si>
    <t>Radiocomunicaciones</t>
  </si>
  <si>
    <t>Pinto 1467</t>
  </si>
  <si>
    <t>227778070 / 227774581</t>
  </si>
  <si>
    <t>seli@escobillera.tie.cl</t>
  </si>
  <si>
    <t>www.seli.cl</t>
  </si>
  <si>
    <t>80.911.000-1</t>
  </si>
  <si>
    <t>Fábrica de Escobillas</t>
  </si>
  <si>
    <t xml:space="preserve">Sociedad Exportadora Verfut S.A </t>
  </si>
  <si>
    <t xml:space="preserve">Sociedad Exportadora Santis Frut Ltda </t>
  </si>
  <si>
    <t xml:space="preserve">Sociedad Exportadora de Productos Marinos y Agrícolas Ltda </t>
  </si>
  <si>
    <t xml:space="preserve">Sociedad  H.V. Servicios Ltda </t>
  </si>
  <si>
    <t>Sociedad Guidomar Ltda</t>
  </si>
  <si>
    <t>Avda Vicente Pérez Rosales 800</t>
  </si>
  <si>
    <t>65 2242635 / 65 2242988</t>
  </si>
  <si>
    <t>claudia@proagar.com / recepción@osadex.cl</t>
  </si>
  <si>
    <t>78.855.930-5</t>
  </si>
  <si>
    <t>Elaboración de Productos en Base a Vegetales Acuáticos</t>
  </si>
  <si>
    <t>ISO 9001: 2015- HACCP- HALAL- KOSHER</t>
  </si>
  <si>
    <t>Carretera San Martín s/n, Sector Bucalemu</t>
  </si>
  <si>
    <t>33 2530051 / 33 2530052</t>
  </si>
  <si>
    <t>33 2530054</t>
  </si>
  <si>
    <t>petersantis@santis.cl / administracion@santis.cl</t>
  </si>
  <si>
    <t>www.santis.cl / www.santisfrut.cl</t>
  </si>
  <si>
    <t>76.009.140-5</t>
  </si>
  <si>
    <t>Importación, Exportación, Comercialización y Venta de Productos Agrícolas y Derivados</t>
  </si>
  <si>
    <t>Parcela 5, Santa Inés, Las Cabras</t>
  </si>
  <si>
    <t>info@verfrut.cl</t>
  </si>
  <si>
    <t>www.verfrut.cl</t>
  </si>
  <si>
    <t>78.029.510-4</t>
  </si>
  <si>
    <t>BRCV7- HACCP- GMP- TESCO- NATURE- GRAPS- RAINFOREST- USGAP- GLOBALGAP- PR</t>
  </si>
  <si>
    <t>KIWA España- NSF International- CYD- PRIMUSLABS- INTERTEK</t>
  </si>
  <si>
    <t>Sociedad Ferroplast Ltda</t>
  </si>
  <si>
    <t xml:space="preserve">Curacaví 051 </t>
  </si>
  <si>
    <t>dlineros@ferroplast.cl</t>
  </si>
  <si>
    <t>www.ferroplast.cl</t>
  </si>
  <si>
    <t>82.125.200-8</t>
  </si>
  <si>
    <t>Dominica 357</t>
  </si>
  <si>
    <t>ventas@flamme.cl</t>
  </si>
  <si>
    <t>www.flamme.cl</t>
  </si>
  <si>
    <t>83.054.500-K</t>
  </si>
  <si>
    <t>Fábrica de Confección de Ropa de Seguridad Industrial</t>
  </si>
  <si>
    <t>16.00.152-5</t>
  </si>
  <si>
    <t>San Francisco de Borja 1045</t>
  </si>
  <si>
    <t>frisa@frigorificosantiago.cl</t>
  </si>
  <si>
    <t>www.frigorificosantiago.cl</t>
  </si>
  <si>
    <t>86.487.300-6</t>
  </si>
  <si>
    <t>Libertad 19, Sector Baquedano</t>
  </si>
  <si>
    <t>51 2321079 / 51 2327912 / 51 2324395 /     9 93255249</t>
  </si>
  <si>
    <t>empresasdonoso@gmail.com</t>
  </si>
  <si>
    <t>78.799.530-6</t>
  </si>
  <si>
    <t>Productos del Mar Congelados</t>
  </si>
  <si>
    <t>Calle Alvarez 730</t>
  </si>
  <si>
    <t>32 2881374</t>
  </si>
  <si>
    <t>hvservicios@gmail.com</t>
  </si>
  <si>
    <t>www.come.to/hvservicios.cl</t>
  </si>
  <si>
    <t>89.508.200-7</t>
  </si>
  <si>
    <t xml:space="preserve">Sociedad Hotelera Barros Arana Ltda </t>
  </si>
  <si>
    <t xml:space="preserve">Sociedad Hotelera Terrasur Ltda </t>
  </si>
  <si>
    <t>Avda Hipódromo 1715</t>
  </si>
  <si>
    <t>sugerencias@hipodromochile.cl</t>
  </si>
  <si>
    <t>www.hipodromo.cl</t>
  </si>
  <si>
    <t>90.256.000-9</t>
  </si>
  <si>
    <t>Barros Arana 1302</t>
  </si>
  <si>
    <t>57 2412840 / 57 2426709</t>
  </si>
  <si>
    <t>reservahba@gmail.com</t>
  </si>
  <si>
    <t>www.hotelbarrosarana.cl</t>
  </si>
  <si>
    <t>76.302.066-5</t>
  </si>
  <si>
    <t>Hoteles y Restaurantes</t>
  </si>
  <si>
    <t>Bulnes 370</t>
  </si>
  <si>
    <t>72 2645400</t>
  </si>
  <si>
    <t>72 2645401</t>
  </si>
  <si>
    <t>reservas@hotelmarandino.cl / paolamartinez@hotelmarandino.cl</t>
  </si>
  <si>
    <t>www.hotelmarandino.cl</t>
  </si>
  <si>
    <t>76.380.970-6</t>
  </si>
  <si>
    <t>Avda Santa Rosa 7948</t>
  </si>
  <si>
    <t>225254135 / 225253771</t>
  </si>
  <si>
    <t>gmoya@sochm.cl</t>
  </si>
  <si>
    <t>www.sochm.cl</t>
  </si>
  <si>
    <t>78.413.140-8</t>
  </si>
  <si>
    <t>Alfredo Barros Errázuriz 1953 P 2</t>
  </si>
  <si>
    <t>info@sidental.cl</t>
  </si>
  <si>
    <t>www.sidental.sa.cl</t>
  </si>
  <si>
    <t>91.827.000-0</t>
  </si>
  <si>
    <t>Importadora de Artículos Dentales</t>
  </si>
  <si>
    <t>San Crescente 113</t>
  </si>
  <si>
    <t xml:space="preserve">222312356 / 222444144 </t>
  </si>
  <si>
    <t>222314394 / 222440085</t>
  </si>
  <si>
    <t>ventas@importa.cl</t>
  </si>
  <si>
    <t>www.audiosystems.cl</t>
  </si>
  <si>
    <t>85.060.900-4</t>
  </si>
  <si>
    <t>78.738.440-4</t>
  </si>
  <si>
    <t>Lord Cochrane 951</t>
  </si>
  <si>
    <t>roberto.meza@popermez.cl</t>
  </si>
  <si>
    <t>www.popermez.cl</t>
  </si>
  <si>
    <t>76.239.075-2</t>
  </si>
  <si>
    <t>Importadora y Exportadora de Maquinaria para la Industria Alimentaria</t>
  </si>
  <si>
    <t xml:space="preserve">Sociedad industrial La Calera Ltda </t>
  </si>
  <si>
    <t xml:space="preserve">Sociedad Industrial Kunstmann S.A </t>
  </si>
  <si>
    <t xml:space="preserve">Sociedad Industrial Ferro Sur Ltda </t>
  </si>
  <si>
    <t xml:space="preserve">Sociedad Industrial Comercial Valcuer Ltda </t>
  </si>
  <si>
    <t>Frankfort 5374</t>
  </si>
  <si>
    <t>info@traposcamus.cl</t>
  </si>
  <si>
    <t>www.traposcamus.cl</t>
  </si>
  <si>
    <t>76.869.390-0</t>
  </si>
  <si>
    <t>Fábrica de Huaipe y Paños</t>
  </si>
  <si>
    <t>Avda Balmaceda 5424</t>
  </si>
  <si>
    <t>63 2210743</t>
  </si>
  <si>
    <t>gerb@telsur.cl</t>
  </si>
  <si>
    <t>76.250.260-7</t>
  </si>
  <si>
    <t>Cortiduría, Talleres de Acabado</t>
  </si>
  <si>
    <t>Barros Arana 05160, Camino Viejo a Cajón</t>
  </si>
  <si>
    <t>45 2658600</t>
  </si>
  <si>
    <t>klapp@ferrosur.cl</t>
  </si>
  <si>
    <t>www.ferrosur.cl</t>
  </si>
  <si>
    <t>81.762.300-K</t>
  </si>
  <si>
    <t>Fábrica de Cocinas a Leña y Calefacción Central</t>
  </si>
  <si>
    <t>Sociedad industrial Jorratt y Zamora S.A</t>
  </si>
  <si>
    <t>Las Dalias 2773</t>
  </si>
  <si>
    <t>secretariagerencia@jorrattyzamora.cl / mblanchard@jorrattyzamora.cl</t>
  </si>
  <si>
    <t>www.jorrattyzamora.cl</t>
  </si>
  <si>
    <t>99.567.520-K</t>
  </si>
  <si>
    <t>Calzado de Seguridad, Ropa de Trabajo y Artículos de Seguridad</t>
  </si>
  <si>
    <t>63 2214793</t>
  </si>
  <si>
    <t>pmolina@molinocollico.cl / cide@molinocollico.cl</t>
  </si>
  <si>
    <t>www.molinocollico.cl</t>
  </si>
  <si>
    <t>90.889.000-0</t>
  </si>
  <si>
    <t>ISO 9001: 2015- ISO 22000: 2005</t>
  </si>
  <si>
    <t>Tres Esquinas 061</t>
  </si>
  <si>
    <t>33 2221119</t>
  </si>
  <si>
    <t>soc.ind.ltda@gmail.com</t>
  </si>
  <si>
    <t>81.082.000-4</t>
  </si>
  <si>
    <t>Fábrica de Adhesivos</t>
  </si>
  <si>
    <t>Obispo Manuel Umaña Salinas 1258</t>
  </si>
  <si>
    <t>info@maestranzabelga.cl</t>
  </si>
  <si>
    <t>www.belga.cl</t>
  </si>
  <si>
    <t>80.918.700-4</t>
  </si>
  <si>
    <t>Avda Manuel Antonio Matta 688</t>
  </si>
  <si>
    <t>ventas@automac.cl</t>
  </si>
  <si>
    <t>www.automac.cl</t>
  </si>
  <si>
    <t>78.079.810-6</t>
  </si>
  <si>
    <t>Importadora, Exportadora y Distribuidora</t>
  </si>
  <si>
    <t>Parque Industrial Miraflores Sitio 8 ( Planta )</t>
  </si>
  <si>
    <t>226413263 / 226160140</t>
  </si>
  <si>
    <t>ventas@espumatex.cl</t>
  </si>
  <si>
    <t>www.espumatex.cl</t>
  </si>
  <si>
    <t>79.755.110-4</t>
  </si>
  <si>
    <t>Fabricación de Productos Plásticos Diversos</t>
  </si>
  <si>
    <t xml:space="preserve">Sociedad Inmobiliaria Bellavista S.A </t>
  </si>
  <si>
    <t xml:space="preserve">Sociedad Inmobiliaria Viña del Mar S.A </t>
  </si>
  <si>
    <t>General Gana 765</t>
  </si>
  <si>
    <t>225558790 / 228552426</t>
  </si>
  <si>
    <t>rj@maypar.cl</t>
  </si>
  <si>
    <t>www.maypar.cl</t>
  </si>
  <si>
    <t>78.059.950-2</t>
  </si>
  <si>
    <t>Maderas y Parquets</t>
  </si>
  <si>
    <t>Avda José Pedro Alessandri 1880</t>
  </si>
  <si>
    <t>contacto@pyma.cl</t>
  </si>
  <si>
    <t>www.pyma.cl</t>
  </si>
  <si>
    <t>89.056.300-7</t>
  </si>
  <si>
    <t>San Francisco 942-944</t>
  </si>
  <si>
    <t>222220159 / 226659709</t>
  </si>
  <si>
    <t>ventas@rosselsport.cl</t>
  </si>
  <si>
    <t>www.rosselsport.cl</t>
  </si>
  <si>
    <t>78.788.770-8</t>
  </si>
  <si>
    <t>Fábrica de Implemetos Deportivos y Juegos Infantiles</t>
  </si>
  <si>
    <t>Avda Campos Deportivos 640</t>
  </si>
  <si>
    <t>41 2204961</t>
  </si>
  <si>
    <t>41 2380693</t>
  </si>
  <si>
    <t>acciones@clubdecampobellavista.cl</t>
  </si>
  <si>
    <t>www.clubdecampobellavista.cl / www.inmobiliariabellavista.cl</t>
  </si>
  <si>
    <t>76.406.900-5</t>
  </si>
  <si>
    <t>Avda Vitacura 5250 Of 304</t>
  </si>
  <si>
    <t>jcorteza@vallenevado.com / inmobiliaria@vallenevado.com</t>
  </si>
  <si>
    <t>www.vallenevado.com</t>
  </si>
  <si>
    <t>76.130.904-8</t>
  </si>
  <si>
    <t xml:space="preserve">Plaza Sucre s/n </t>
  </si>
  <si>
    <t>soinvina@vtr.net</t>
  </si>
  <si>
    <t>www.sociedadinmobiliariavina.cl</t>
  </si>
  <si>
    <t>95.816.000-3</t>
  </si>
  <si>
    <t>San Antonio 486 P 7 Of 72</t>
  </si>
  <si>
    <t>tricahuesa@tricahuesa.com</t>
  </si>
  <si>
    <t>96.542.300-1</t>
  </si>
  <si>
    <t>Arturo Prat 2926</t>
  </si>
  <si>
    <t>ventas@fab.cl / fab@fab.cl</t>
  </si>
  <si>
    <t>www.fab.cl</t>
  </si>
  <si>
    <t>92.449.000-4</t>
  </si>
  <si>
    <t>Industria Plástica, Metalúrgica, Galvanoplastía</t>
  </si>
  <si>
    <t>Loreto 264</t>
  </si>
  <si>
    <t>info@toldosvenezia.cl</t>
  </si>
  <si>
    <t>www.toldosvenezia.cl</t>
  </si>
  <si>
    <t>89.673.900-K</t>
  </si>
  <si>
    <t>Manufactura de Artículos de Lona</t>
  </si>
  <si>
    <t>Avda Alonso de Córdova 5670 P 9 Of 904</t>
  </si>
  <si>
    <t>somarco@somarco.cl</t>
  </si>
  <si>
    <t>www.somarco.cl</t>
  </si>
  <si>
    <t>80.925.100-4</t>
  </si>
  <si>
    <t>Empresa Naviera, Servicios Marítimos</t>
  </si>
  <si>
    <t xml:space="preserve">Sociedad Marítima y Comercial Somarco Ltda </t>
  </si>
  <si>
    <t>Agustinas 925 Of 518</t>
  </si>
  <si>
    <t>96.905.890-8</t>
  </si>
  <si>
    <t xml:space="preserve">Sociedad Mecánica Eduardo Aspillaga Hornauer y Cía Ltda </t>
  </si>
  <si>
    <t>Sociedad Metalúrgica Manlac S.A</t>
  </si>
  <si>
    <t>Sociedad Minera  La Condesa</t>
  </si>
  <si>
    <t>Quillota 766 ( entre 8 y 9 norte )</t>
  </si>
  <si>
    <t>32 2769444</t>
  </si>
  <si>
    <t>chenriquez@aspillagahornauer.cl</t>
  </si>
  <si>
    <t>www.aspillagahornahuer.cl</t>
  </si>
  <si>
    <t>84.879.700-6</t>
  </si>
  <si>
    <t>Mecánica Automotriz</t>
  </si>
  <si>
    <t>El Aromo 4815</t>
  </si>
  <si>
    <t>manlac@manlac.cl</t>
  </si>
  <si>
    <t>www.manlac.cl</t>
  </si>
  <si>
    <t>93.847.000-6</t>
  </si>
  <si>
    <t>Fábrica de Virutillas de Acero</t>
  </si>
  <si>
    <t>Avda Salvador Allende 5198 ( Ex Avda Ferrocarril )</t>
  </si>
  <si>
    <t>qrripsa@arrip.cl / ventas@arrip.cl</t>
  </si>
  <si>
    <t>92.407.000-5</t>
  </si>
  <si>
    <t>Explotación de Agregados Pétreos</t>
  </si>
  <si>
    <t>Darío Urzúa 1830</t>
  </si>
  <si>
    <t>222041753 /    9 97423512</t>
  </si>
  <si>
    <t>paulo.guerra@comisol.net</t>
  </si>
  <si>
    <t>www.comisol.net</t>
  </si>
  <si>
    <t>96.964.790-7</t>
  </si>
  <si>
    <t>Manuel Rodríguez 860</t>
  </si>
  <si>
    <t>52 2213525 / 52 2210872</t>
  </si>
  <si>
    <t>contacto@mineracondesa.cl</t>
  </si>
  <si>
    <t>81.445.900-4</t>
  </si>
  <si>
    <t>Sociedad Minera Petreos Quilín Ltda</t>
  </si>
  <si>
    <t>88.438.300-5</t>
  </si>
  <si>
    <t>Explotación, Procesamiento y Venta de Aridos, Mezcla Asfáltica, y Pavimentación de Calles y Caminos</t>
  </si>
  <si>
    <t>Mendoza 1762</t>
  </si>
  <si>
    <t>224194061 / 224194126</t>
  </si>
  <si>
    <t>minm@minm.cl</t>
  </si>
  <si>
    <t>www.minm.cl</t>
  </si>
  <si>
    <t>77.278.330-2</t>
  </si>
  <si>
    <t>ISO 9001: 2008- ISO 14001: 2004- OSHAS 18001: 2007</t>
  </si>
  <si>
    <t>comunicaciones@sna.cl</t>
  </si>
  <si>
    <t>www.sna.cl / www.fisa.cl / www.radioagricultura.cl</t>
  </si>
  <si>
    <t>81.392.100-6</t>
  </si>
  <si>
    <t>Julio Bañados 2162</t>
  </si>
  <si>
    <t>227726129 / 227727083</t>
  </si>
  <si>
    <t>sonam@entelchile.net</t>
  </si>
  <si>
    <t>www.sonam.cl</t>
  </si>
  <si>
    <t>78.608.010-K</t>
  </si>
  <si>
    <t>Avda Apoquindo 3000 P 5 - Edificio de Capitales</t>
  </si>
  <si>
    <t>228207053       ( gerencia )      228207055        ( Central )</t>
  </si>
  <si>
    <t>recepcion@sonami.cl</t>
  </si>
  <si>
    <t>www.sonami.cl</t>
  </si>
  <si>
    <t>81.446.200-2</t>
  </si>
  <si>
    <t>Avda Isabel La Católica 4472</t>
  </si>
  <si>
    <t>asntoscorporativos@sonacol.cl</t>
  </si>
  <si>
    <t>www.sonacol.cl</t>
  </si>
  <si>
    <t>81.095.400-0</t>
  </si>
  <si>
    <t>Transporte de Combustibles</t>
  </si>
  <si>
    <t>Barros Errázuriz 1952 Of 804</t>
  </si>
  <si>
    <t>secretaria@sonapesca.cl</t>
  </si>
  <si>
    <t>www.sonapesca.cl</t>
  </si>
  <si>
    <t>65.102.989-9</t>
  </si>
  <si>
    <t xml:space="preserve">Sociedad Periodística Portales Ltda  </t>
  </si>
  <si>
    <t>Sociedad Pernos Brasil Ltda</t>
  </si>
  <si>
    <t xml:space="preserve">Sociedad Pesquera Comercial  Chaicas Ltda </t>
  </si>
  <si>
    <t>Pasaje Las Perdices 1087-B</t>
  </si>
  <si>
    <t>222735226 / 222732797 /     9 98739657</t>
  </si>
  <si>
    <t>sonaven@sonaven.cl</t>
  </si>
  <si>
    <t>www.sonaven.cl</t>
  </si>
  <si>
    <t>79.553.150-5</t>
  </si>
  <si>
    <t>Fabricación e Importación de Paños y Traperos de Aseo Industrial, Hogar y Otros</t>
  </si>
  <si>
    <t>Huérfanos 669 Of 603</t>
  </si>
  <si>
    <t>contacto@cambio21.cl</t>
  </si>
  <si>
    <t>www.cambio21.cl</t>
  </si>
  <si>
    <t>76.729.090-K</t>
  </si>
  <si>
    <t>Asesoría Comunicacional</t>
  </si>
  <si>
    <t>Quechereguas 842</t>
  </si>
  <si>
    <t xml:space="preserve">72 2711743 </t>
  </si>
  <si>
    <t>72 2711743</t>
  </si>
  <si>
    <t>diariosextaregion@gmail.com</t>
  </si>
  <si>
    <t>www.disrioviregion.cl</t>
  </si>
  <si>
    <t>83.900.200-9</t>
  </si>
  <si>
    <t>Manuel Montt 1151 Locales 1 y 2</t>
  </si>
  <si>
    <t>45 2212262 / 45 2213268</t>
  </si>
  <si>
    <t>www.pernosbrasil.cl</t>
  </si>
  <si>
    <t>cobranzas.pernosbrasil@gmail.com / pernosbrasil@gmail.com</t>
  </si>
  <si>
    <t>89.258.700-0</t>
  </si>
  <si>
    <t>Comercialización de Materiales de Construcción, Ferretería y Fabricación de Pernos y Niples, Mangueras Hidráulicas y Accesorios Automotices</t>
  </si>
  <si>
    <t>Avda El Bosque Norte 0440 Of 902</t>
  </si>
  <si>
    <t>www.coloso.com</t>
  </si>
  <si>
    <t>93.065.000-5</t>
  </si>
  <si>
    <t>Sector Chaicas Km 36</t>
  </si>
  <si>
    <t xml:space="preserve">65 2267718 / 65 2268959 </t>
  </si>
  <si>
    <t>65 2267718</t>
  </si>
  <si>
    <t>chaicas@gmail.com</t>
  </si>
  <si>
    <t>78.103.140-2</t>
  </si>
  <si>
    <t>Exportación de Frutos del Mar</t>
  </si>
  <si>
    <t>Avda Tajamar 183 Of 702</t>
  </si>
  <si>
    <t>plandes@landes.cl</t>
  </si>
  <si>
    <t>www.landes.cl</t>
  </si>
  <si>
    <t>92.387.000-8</t>
  </si>
  <si>
    <t>Camino Longitudinal Sur 0681</t>
  </si>
  <si>
    <t>plaspak@plaspak.cl</t>
  </si>
  <si>
    <t>www.plaspak.cl</t>
  </si>
  <si>
    <t>78.732.230-1</t>
  </si>
  <si>
    <t>Fábrica de Maquinaria para Envasar</t>
  </si>
  <si>
    <t xml:space="preserve">Sociedad Punta del Cobre S.A </t>
  </si>
  <si>
    <t xml:space="preserve">Sociedad Transportadora de Peces Vivos S.A </t>
  </si>
  <si>
    <t>Victor Manuel 2130-2140</t>
  </si>
  <si>
    <t>225567677 / 225559461</t>
  </si>
  <si>
    <t>ventas@acerostock.cl</t>
  </si>
  <si>
    <t>www.acerostock.cl</t>
  </si>
  <si>
    <t>78.151.970-7</t>
  </si>
  <si>
    <t>Barraca de Aceros Especiales y Metales</t>
  </si>
  <si>
    <t>Río Thur 4917</t>
  </si>
  <si>
    <t>224151207 /     9 98298048</t>
  </si>
  <si>
    <t>sopesca@vtr.net / v.poblete@hotmail.com</t>
  </si>
  <si>
    <t>84.545.702-6</t>
  </si>
  <si>
    <t>Rancagua 200</t>
  </si>
  <si>
    <t>52 2205800 / 52 2205805</t>
  </si>
  <si>
    <t>www.pucobre.cl</t>
  </si>
  <si>
    <t>96.561.560-1</t>
  </si>
  <si>
    <t>Camino Pedro Jorquera 115</t>
  </si>
  <si>
    <t>225588089 / 225581119</t>
  </si>
  <si>
    <t>rquiroz@sandora.cl / c.rosende@sandora.cl</t>
  </si>
  <si>
    <t>www.sandora.cl</t>
  </si>
  <si>
    <t>79.707.010-6</t>
  </si>
  <si>
    <t>Maestranza, Proyectos de Ingeniería, Fabricación y Reparaciones de Intercambiadores de Calor, Refrigeración</t>
  </si>
  <si>
    <t>Avda Los Leones 1285</t>
  </si>
  <si>
    <t>www.infinita.cl</t>
  </si>
  <si>
    <t>84.896.500-6</t>
  </si>
  <si>
    <t>Henry Ford 1350 B</t>
  </si>
  <si>
    <t>nrivas@sermet.cl</t>
  </si>
  <si>
    <t>www.sermet.cl</t>
  </si>
  <si>
    <t>96.524.120-7</t>
  </si>
  <si>
    <t>Eusebio Lillo 321 P 4 Of 404</t>
  </si>
  <si>
    <t>rabumohor@textilesarizona.cl</t>
  </si>
  <si>
    <t>77.798.740-2</t>
  </si>
  <si>
    <t>Confección de Ropa de Vestir y Uniformes de Trabajo</t>
  </si>
  <si>
    <t>Polpaico 175, Barrio Industrial</t>
  </si>
  <si>
    <t>65 2254874</t>
  </si>
  <si>
    <t>evelyn.oyarzo@gmail.com / contabilidad@tranfish.com</t>
  </si>
  <si>
    <t>76.009.914-7</t>
  </si>
  <si>
    <t xml:space="preserve">Sodatal S.A.C. </t>
  </si>
  <si>
    <t>Sociedad Vinícola Miguel Torres S.A</t>
  </si>
  <si>
    <t xml:space="preserve">Sociedad Turismo Concepción S.A </t>
  </si>
  <si>
    <t>Serrano 512</t>
  </si>
  <si>
    <t>41 2629000</t>
  </si>
  <si>
    <t>reservas@hotelconcepcion.cl</t>
  </si>
  <si>
    <t>www.hotelconcepcion.cl</t>
  </si>
  <si>
    <t>87.606.300-K</t>
  </si>
  <si>
    <t>Avda Nueva Tajamar 481 Of 201, Torre Sur, Edificio World Trade Center</t>
  </si>
  <si>
    <t>alejandramendez@zahr.cl</t>
  </si>
  <si>
    <t>89.037.900-1</t>
  </si>
  <si>
    <t>Panamericana Sur Km 195</t>
  </si>
  <si>
    <t>75 2564100</t>
  </si>
  <si>
    <t>recepcionadmi@migueltorres.cl</t>
  </si>
  <si>
    <t>www.torres.es / www.migueltorres.cl</t>
  </si>
  <si>
    <t>85.980.800-K</t>
  </si>
  <si>
    <t>Elaboradora de Vinos y Licores</t>
  </si>
  <si>
    <t>Avda El Salto 4875, Ciudad Empresarial</t>
  </si>
  <si>
    <t>91.575.000-1</t>
  </si>
  <si>
    <t>Distribuidores Mayoristas de Productos Farmacéuticos</t>
  </si>
  <si>
    <t>Bravo de Saravia 2986</t>
  </si>
  <si>
    <t>socometal@socometal.cl</t>
  </si>
  <si>
    <t>socosur@socosur.cl</t>
  </si>
  <si>
    <t>www.socometal.cl</t>
  </si>
  <si>
    <t>86.206.000-8</t>
  </si>
  <si>
    <t xml:space="preserve">Placilla 316 ( Ex 492 ) </t>
  </si>
  <si>
    <t>e.parra@socomisch.cl / mschmid@socomisch.cl</t>
  </si>
  <si>
    <t>www.socomisch.cl / www.spyra.cl</t>
  </si>
  <si>
    <t>87.670.500-1</t>
  </si>
  <si>
    <t>Importación PVC, Laminado y Artículos para Encuadernación y Envases, Transporte de Carga, Asesoramiento Empresarial y Gestión</t>
  </si>
  <si>
    <t>Buzeta 3659</t>
  </si>
  <si>
    <t>www.socosur.cl</t>
  </si>
  <si>
    <t>76.062.693-3</t>
  </si>
  <si>
    <t>Comercializadra de Productos Cárneos</t>
  </si>
  <si>
    <t>Uno Sur 2440</t>
  </si>
  <si>
    <t>71 2243113</t>
  </si>
  <si>
    <t>juliafuentesm@gmail.com</t>
  </si>
  <si>
    <t>www.sodatal.cl</t>
  </si>
  <si>
    <t>79.925.450-6</t>
  </si>
  <si>
    <t>Fábrica de Soda y Hielo</t>
  </si>
  <si>
    <t>Grajales 2509</t>
  </si>
  <si>
    <t>226890400 / 222036300</t>
  </si>
  <si>
    <t>sodecosa@sodeco.tie.cl</t>
  </si>
  <si>
    <t>www.sodeco.cl</t>
  </si>
  <si>
    <t>96.645.160-2</t>
  </si>
  <si>
    <t>Importación y Distribución de Sistemas y Componente de Construcción</t>
  </si>
  <si>
    <t>comercial.onsite.cl@sodexo.com</t>
  </si>
  <si>
    <t>www.sodexo.com</t>
  </si>
  <si>
    <t>79.556.490-K</t>
  </si>
  <si>
    <t>Integración de Servicios de Calidad de Vida</t>
  </si>
  <si>
    <t>ventas.ms.cl@sodexo.com</t>
  </si>
  <si>
    <t>www.sodexobeneficios.cl</t>
  </si>
  <si>
    <t>96.556.930-8</t>
  </si>
  <si>
    <t>SGS Chile- T_V Hessen</t>
  </si>
  <si>
    <t>Francisco Lobos 814</t>
  </si>
  <si>
    <t>227747002 / 227865311</t>
  </si>
  <si>
    <t>ajerez@sodiac.cl / nataliaf@sodiac.cl</t>
  </si>
  <si>
    <t>www.sodiac.cl</t>
  </si>
  <si>
    <t>84.751.500-3</t>
  </si>
  <si>
    <t>Compra y Venta de Acero Inoxidable</t>
  </si>
  <si>
    <t>Avda Presidente Eduardo Frei Montalva 3092</t>
  </si>
  <si>
    <t>sodimac@sodimac.cl</t>
  </si>
  <si>
    <t>www.sodimac.com</t>
  </si>
  <si>
    <t>96.792.430-K</t>
  </si>
  <si>
    <t>Venta al por Mayor de Materiales de Construcción, Artículos de Ferretería y Relacionados</t>
  </si>
  <si>
    <t>info@sofruco.cl</t>
  </si>
  <si>
    <t>info@solex.cl</t>
  </si>
  <si>
    <t>www.sofruco.com</t>
  </si>
  <si>
    <t>78.023.030-4</t>
  </si>
  <si>
    <t>Comercialización de Frutas Frescas, Secas y Otros</t>
  </si>
  <si>
    <t>Séptimo de Línea 1247</t>
  </si>
  <si>
    <t>contacto@softland.cl</t>
  </si>
  <si>
    <t>www.softland.cl</t>
  </si>
  <si>
    <t>89.889.200-K</t>
  </si>
  <si>
    <t>Importación, Exportación y Comercialización de Software, Hardware, Servicios, Asesorías, Capacitación Computacional</t>
  </si>
  <si>
    <t>225109100 / 225109102</t>
  </si>
  <si>
    <t>indubal@indubal.cl</t>
  </si>
  <si>
    <t>96.608.070-1</t>
  </si>
  <si>
    <t>Comercialización de Repuestos Automotrices</t>
  </si>
  <si>
    <t>San Ignacio 950</t>
  </si>
  <si>
    <t>recepcion@soinsa.cl</t>
  </si>
  <si>
    <t>www.soinsa.cl</t>
  </si>
  <si>
    <t>79.831.380-0</t>
  </si>
  <si>
    <t>Venta y Alquiler de Equipos para la Construcción</t>
  </si>
  <si>
    <t>Calle Los Cisnes 4405</t>
  </si>
  <si>
    <t>9 92990644</t>
  </si>
  <si>
    <t>soltec@soltec.cl</t>
  </si>
  <si>
    <t>www.soltec.cl</t>
  </si>
  <si>
    <t>76.488.020-K</t>
  </si>
  <si>
    <t>Industria de Soldaduras, Comercialización de Equipos y Consmibles de Soldadura y Corte</t>
  </si>
  <si>
    <t>Monseñór Nuncio Sótero Sanz 161 P 5</t>
  </si>
  <si>
    <t>sbc@soletanche-bachy.cl</t>
  </si>
  <si>
    <t>www.soletanchebachy.cl / www.soletanche-bachy.com</t>
  </si>
  <si>
    <t>96.505.160-0</t>
  </si>
  <si>
    <t>Servicios Geológicos y de Propección, Construcción de Obras Civiles y de Infraestructura</t>
  </si>
  <si>
    <t>Enrique Foster Norte 203</t>
  </si>
  <si>
    <t>www.solex.cl</t>
  </si>
  <si>
    <t>96.725.400-2</t>
  </si>
  <si>
    <t>Desarrollo y Venta de Sistemas Computacionales</t>
  </si>
  <si>
    <t xml:space="preserve">Solfrut S.A </t>
  </si>
  <si>
    <t>Longitudinal Sur Km 187</t>
  </si>
  <si>
    <t>75 2742300</t>
  </si>
  <si>
    <t>mmunita@solfrut.cl</t>
  </si>
  <si>
    <t>88.628.300-8</t>
  </si>
  <si>
    <t xml:space="preserve">Soluciones Integrales de Limpieza Ltda </t>
  </si>
  <si>
    <t>Avda Gral Velásquez 1101, Puerta Sur</t>
  </si>
  <si>
    <t>infochile@solmax.com</t>
  </si>
  <si>
    <t>www.solmaxchile.com</t>
  </si>
  <si>
    <t>76.133.595-2</t>
  </si>
  <si>
    <t>Fábrica de Plásticos ( Tuberías y Fittings de HDPE )</t>
  </si>
  <si>
    <t>Avda Los libertadores 126, Parque Industrial</t>
  </si>
  <si>
    <t>ventas@solmex.cl</t>
  </si>
  <si>
    <t>www.solmex.cl</t>
  </si>
  <si>
    <t>77.003.950-9</t>
  </si>
  <si>
    <t>Venta y Arriendo de Contenedores de Módulos Habitacionales</t>
  </si>
  <si>
    <t>Exequiel Fernández 3661</t>
  </si>
  <si>
    <t>225569665 / 225568671</t>
  </si>
  <si>
    <t>solo@solochile.cl</t>
  </si>
  <si>
    <t>www.solochile.cl</t>
  </si>
  <si>
    <t>76.450.562-K</t>
  </si>
  <si>
    <t>Venta de Maquinarias Agrícolas y Forestal</t>
  </si>
  <si>
    <t>Avda Andrés Bello 1667-B</t>
  </si>
  <si>
    <t>pgallardo@solomon.cl</t>
  </si>
  <si>
    <t>www.solomon.cl</t>
  </si>
  <si>
    <t>96.627.270-8</t>
  </si>
  <si>
    <t>Telecomunicaciones y Otros</t>
  </si>
  <si>
    <t>Avda Victor Uribe 2260, Parque Industrial Aconcagua</t>
  </si>
  <si>
    <t>central@soltex.cl</t>
  </si>
  <si>
    <t>www.soltex.cl</t>
  </si>
  <si>
    <t>96.507.490-2</t>
  </si>
  <si>
    <t>Venta y Reparación de Maquinarias, Equipos e Instrumentos</t>
  </si>
  <si>
    <t>ISO 9001: 2008 ( Suc. Antofagasta )</t>
  </si>
  <si>
    <t>Juan Sebastián El Cano 1910, Parque Comercial San Andrés, Hualpén</t>
  </si>
  <si>
    <t>41 2635500</t>
  </si>
  <si>
    <t>www.bienek.cl</t>
  </si>
  <si>
    <t>89.842.300-K</t>
  </si>
  <si>
    <t>Abastecedora de Artículos de Limpieza y Productos Químicos</t>
  </si>
  <si>
    <t>Nueva York 33 P 12</t>
  </si>
  <si>
    <t>info@soluservicios.cl</t>
  </si>
  <si>
    <t>www.soluservicios.cl</t>
  </si>
  <si>
    <t>96.853.220-0</t>
  </si>
  <si>
    <t>Soluciones en Servicios de Apoyo Computacional</t>
  </si>
  <si>
    <t>Miraflores 178 P 9</t>
  </si>
  <si>
    <t>227821000 / 227821250</t>
  </si>
  <si>
    <t>egonzalez@solventa.cl</t>
  </si>
  <si>
    <t>www.solventa.cl</t>
  </si>
  <si>
    <t>78.138.470-4</t>
  </si>
  <si>
    <t>Adm. De Tarjetas de Crédito</t>
  </si>
  <si>
    <t>Parcela 38, Las Vertientes s/n</t>
  </si>
  <si>
    <t>mcschiavini@somca.com</t>
  </si>
  <si>
    <t>www.somca.com</t>
  </si>
  <si>
    <t>76.093.349-K</t>
  </si>
  <si>
    <t>Fabricación y Reparación de Equipos Agroindustriales</t>
  </si>
  <si>
    <t>Rivas 537</t>
  </si>
  <si>
    <t>225511170 / 225511386</t>
  </si>
  <si>
    <t>sonamet@sonamet.cl</t>
  </si>
  <si>
    <t>www.sonamet.cl</t>
  </si>
  <si>
    <t>80.411.800-4</t>
  </si>
  <si>
    <t>Fundición y Recuperadora de Metales</t>
  </si>
  <si>
    <t>corporativo@sonda.com</t>
  </si>
  <si>
    <t>www.sonda.com</t>
  </si>
  <si>
    <t>83.628.100-4</t>
  </si>
  <si>
    <t>Servicios de las Tecnologías de la Información</t>
  </si>
  <si>
    <t>ISO 9001- ISO 27001- OHSAS 18001- ISO 20000-1 - ISO 14001</t>
  </si>
  <si>
    <t>Avda Gral Bustamante 32 Of 61</t>
  </si>
  <si>
    <t>geosonda@geosonda.cl</t>
  </si>
  <si>
    <t>www.geosonda.cl</t>
  </si>
  <si>
    <t>78.093.250-3</t>
  </si>
  <si>
    <t>Avda Presidente Kennedy 8017</t>
  </si>
  <si>
    <t>www.sony.cl</t>
  </si>
  <si>
    <t>79.627.190-6</t>
  </si>
  <si>
    <t>Importadora y Comercializadira</t>
  </si>
  <si>
    <t>ISO 14001: 20004</t>
  </si>
  <si>
    <t>Avda Apoquindo 3910 P 14</t>
  </si>
  <si>
    <t>arturo.valverde@sonymusic.com</t>
  </si>
  <si>
    <t>www.sonymusic.cl</t>
  </si>
  <si>
    <t>96.639.390-4</t>
  </si>
  <si>
    <t>Comercial Fnográfica y Exportaciones</t>
  </si>
  <si>
    <t>mpontigo@sopesa.cl</t>
  </si>
  <si>
    <t>96.593.630-6</t>
  </si>
  <si>
    <t>Avda Vitacua 4465</t>
  </si>
  <si>
    <t>www.soprole.cl</t>
  </si>
  <si>
    <t>76.101.812-4</t>
  </si>
  <si>
    <t>Planta Pasteurizadora de la Leche y Elaboradora de Subproductos Lácteos, Alimenticios y Bebidas</t>
  </si>
  <si>
    <t>Los Militares 4290 P 3</t>
  </si>
  <si>
    <t>www.sqmc.cl</t>
  </si>
  <si>
    <t>79.768.170-9</t>
  </si>
  <si>
    <t>Comercializadora de Fertilizantes y Productos Agrícolas</t>
  </si>
  <si>
    <t>Avda Alcalde Carlos Valdovinos 473</t>
  </si>
  <si>
    <t>dcomercial@sorepa.cmpc.cl</t>
  </si>
  <si>
    <t>www.sorepa.cl</t>
  </si>
  <si>
    <t>86.359.300-7</t>
  </si>
  <si>
    <t>Avda El Retiro 9800, Parque Los Maitenes ENEA</t>
  </si>
  <si>
    <t>222904000 / 222904044</t>
  </si>
  <si>
    <t>www.sotraser.cl</t>
  </si>
  <si>
    <t>96.666.220-4</t>
  </si>
  <si>
    <t>Distribución y Logística</t>
  </si>
  <si>
    <t>Avda Américo Vespucio 1401</t>
  </si>
  <si>
    <t>78.057.000-8</t>
  </si>
  <si>
    <t>ISO 9001: 5001- OHSAS 18001</t>
  </si>
  <si>
    <t>Las Garzas 930, Módulo F</t>
  </si>
  <si>
    <t>222486117 / 222486119</t>
  </si>
  <si>
    <t>mariobengio@soundtek.cl / mariobengio@jvcchile.cl</t>
  </si>
  <si>
    <t>www.soundetk.cl / www.jvcchile.cl</t>
  </si>
  <si>
    <t>76.105.235-7</t>
  </si>
  <si>
    <t>Artículos Electrónicos, Car Audio, Venta Accesorios Automotrices</t>
  </si>
  <si>
    <t>Magdalena 149 P 19 Of 1901</t>
  </si>
  <si>
    <t>www.southandes.com</t>
  </si>
  <si>
    <t>76.004.896-8</t>
  </si>
  <si>
    <t>Avda Providencia 2653 Of 909</t>
  </si>
  <si>
    <t>info@south-pacific.cl</t>
  </si>
  <si>
    <t>www.south-pacific.cl</t>
  </si>
  <si>
    <t>77.661.710-5</t>
  </si>
  <si>
    <t>Importadores y Exportadores de Productos Químicos y Naturales</t>
  </si>
  <si>
    <t>Avda Américo Vespucio 1561 P 7</t>
  </si>
  <si>
    <t>www.mgmotors.cl</t>
  </si>
  <si>
    <t>76.005.843-2</t>
  </si>
  <si>
    <t>Avda Las Condes  9460 Of 501 P 5</t>
  </si>
  <si>
    <t>ignacioprado@south-wind.cl</t>
  </si>
  <si>
    <t>96.716.950-1</t>
  </si>
  <si>
    <t>Servicios de Comercio Exterior</t>
  </si>
  <si>
    <t>Agustinas 640 Pisos 8 y 9</t>
  </si>
  <si>
    <t>228268000 / 800 200802</t>
  </si>
  <si>
    <t>www.sbins.cl</t>
  </si>
  <si>
    <t>99.288.000-7</t>
  </si>
  <si>
    <t>Avda Américo Vespucio Sur 991</t>
  </si>
  <si>
    <t>contacto@stgchile.cl</t>
  </si>
  <si>
    <t>www.stgchile.cl</t>
  </si>
  <si>
    <t>96.979.680-5</t>
  </si>
  <si>
    <t>Integración de Sistemas Tecnológicos</t>
  </si>
  <si>
    <t>Miguel de Atero 2546</t>
  </si>
  <si>
    <t>soviquim@soviquim.cl</t>
  </si>
  <si>
    <t>www.soviquim.cl</t>
  </si>
  <si>
    <t>78.116.970-6</t>
  </si>
  <si>
    <t>Importaciones y Distribución de Artículos Científicos y Médicos de Laboratorios</t>
  </si>
  <si>
    <t>Coyancura 2283 P 10</t>
  </si>
  <si>
    <t>macarena.munoz@socos.com</t>
  </si>
  <si>
    <t>www.sovos.com</t>
  </si>
  <si>
    <t>96.915.310-6</t>
  </si>
  <si>
    <t>Empresa  de Servicios Integrales de Informática</t>
  </si>
  <si>
    <t>UNE-ISO / IEC 27001: 2014</t>
  </si>
  <si>
    <t>9 88181084</t>
  </si>
  <si>
    <t>vera.marce@gmail.com</t>
  </si>
  <si>
    <t>www.speakersclub.com</t>
  </si>
  <si>
    <t>76.018.583-3</t>
  </si>
  <si>
    <t>Representación de Oradores Conferencistas</t>
  </si>
  <si>
    <t>Avda Isidora Goyenechea 3000 P 22</t>
  </si>
  <si>
    <t>www.spencerstuart.com</t>
  </si>
  <si>
    <t>78.482.500-0</t>
  </si>
  <si>
    <t>Consultora de Recursos Humanos</t>
  </si>
  <si>
    <t>Panamericana Norte 5299</t>
  </si>
  <si>
    <t>Conchali</t>
  </si>
  <si>
    <t>contacto@spes.com</t>
  </si>
  <si>
    <t>www.spes.com</t>
  </si>
  <si>
    <t>93.654.000-7</t>
  </si>
  <si>
    <t>Refinadora de Aceites y Grasas para Consumo Humano y Animal- Omega 3- DHA</t>
  </si>
  <si>
    <t>ISO 9001. 2015- HACCP- GMP, PAC, FDA- Conducta Responsable</t>
  </si>
  <si>
    <t>Bureau Veritas - Senapesca- Asiquim</t>
  </si>
  <si>
    <t>Cerro El Plomo 5630 Of 303</t>
  </si>
  <si>
    <t>www.sportlife.cl</t>
  </si>
  <si>
    <t>77.265.500-2</t>
  </si>
  <si>
    <t>Pérez Valenzuela 1490</t>
  </si>
  <si>
    <t>sportmaster@sportmaster.cl</t>
  </si>
  <si>
    <t>www.sportmaster.cl</t>
  </si>
  <si>
    <t>50.196.460-3</t>
  </si>
  <si>
    <t>Representación y Distribución de Equipos para Acondicionamiento Físico y Kinésico y Superficies Deportivas</t>
  </si>
  <si>
    <t>Avda Isidora Goyenechea 2800 P 36 Of 3601</t>
  </si>
  <si>
    <t>www.axity.com</t>
  </si>
  <si>
    <t>96.685.000-0</t>
  </si>
  <si>
    <t>Asesorías Integrales en Informática</t>
  </si>
  <si>
    <t xml:space="preserve">El Trovador 4285 </t>
  </si>
  <si>
    <t>224252000 / 224252484 / 224252262</t>
  </si>
  <si>
    <t>www.sqm.com</t>
  </si>
  <si>
    <t>comunicaciones@sqm.com</t>
  </si>
  <si>
    <t>93.007.000-9</t>
  </si>
  <si>
    <t>Fabricación de otros Productos Químicos</t>
  </si>
  <si>
    <t>Avda Vitacura 2939 P 5</t>
  </si>
  <si>
    <t>santiago@srk.cl</t>
  </si>
  <si>
    <t>www.srk.cl</t>
  </si>
  <si>
    <t>96.706.040-2</t>
  </si>
  <si>
    <t>Avda Américo Vespucio 15621 P 7</t>
  </si>
  <si>
    <t>228371200 / 228371300 / 228371451</t>
  </si>
  <si>
    <t>www.ssangyong.cl</t>
  </si>
  <si>
    <t>www.st.cl</t>
  </si>
  <si>
    <t>96.984.230-0</t>
  </si>
  <si>
    <t>Miraflores 383  P 13 Of 1301, Torre Centenario</t>
  </si>
  <si>
    <t>juanantonio.duran@st-computación.com / patricio.tore@st-computacion.com</t>
  </si>
  <si>
    <t>85.630.300-4</t>
  </si>
  <si>
    <t>Venta de Productos y Servicios Computacionales</t>
  </si>
  <si>
    <t xml:space="preserve">Standard Wool Chile S.A </t>
  </si>
  <si>
    <t>Staub y Cia. S.A.</t>
  </si>
  <si>
    <t xml:space="preserve">Steel Ferrovial Servicios </t>
  </si>
  <si>
    <t>Km 13 y 1/2 Ruta 9 Norte</t>
  </si>
  <si>
    <t>61 2211163</t>
  </si>
  <si>
    <t>61 2211023</t>
  </si>
  <si>
    <t>fgallardo@standard-wool.cl / contabilidad@standard-wool.cl</t>
  </si>
  <si>
    <t>www.standardwool.co.uk</t>
  </si>
  <si>
    <t>96.553.790-2</t>
  </si>
  <si>
    <t>Avda Andrés Bello 2457 P 16</t>
  </si>
  <si>
    <t>www.blackanddecker.cl / www.dewalt.cl</t>
  </si>
  <si>
    <t>93.912.000-9</t>
  </si>
  <si>
    <t>Ventas de Maquinarias y Herramientas al por Mayor</t>
  </si>
  <si>
    <t>Avda Apoquindo 4775 Of 203</t>
  </si>
  <si>
    <t>info.chile@stantec.com / comercial.chile@stantec.com</t>
  </si>
  <si>
    <t>www.satantec.com</t>
  </si>
  <si>
    <t>78.742.100-8</t>
  </si>
  <si>
    <t>Servicios de Consultoría en Ingeniería y Medioambiente</t>
  </si>
  <si>
    <t>Correa Errázuriz 1945</t>
  </si>
  <si>
    <t>cliente5@status.cl</t>
  </si>
  <si>
    <t>www.status.cl</t>
  </si>
  <si>
    <t>96.531.250-1</t>
  </si>
  <si>
    <t>Acoplados, Carrocerías, Casas Rodantes; importaciones, Representantes</t>
  </si>
  <si>
    <t>32 3173381</t>
  </si>
  <si>
    <t>3 Poniente 103 ( Esq  2 Norte )</t>
  </si>
  <si>
    <t>32 3173383</t>
  </si>
  <si>
    <t>administracion@staubmuebles.cl</t>
  </si>
  <si>
    <t>www.staubmuebles.cl</t>
  </si>
  <si>
    <t>86.300.100-5</t>
  </si>
  <si>
    <t>Distribuidora de Muebles</t>
  </si>
  <si>
    <t>Avda Argentina Oriente 17 Of 401, Edificio Varicocha</t>
  </si>
  <si>
    <t>34 2490000</t>
  </si>
  <si>
    <t>personal@steel.cl / steel@steel.cl / comunicaciones@ferrovial.cl</t>
  </si>
  <si>
    <t>www.steelferrovial.cl</t>
  </si>
  <si>
    <t>96.846.410-8</t>
  </si>
  <si>
    <t>Servicios a La Minería y Sectores Industriales</t>
  </si>
  <si>
    <t>ISO 9001: 2008- ISO 14001: 2004- OHASAS 18001: 2007</t>
  </si>
  <si>
    <t>Avda Providencia 2331 Of 302</t>
  </si>
  <si>
    <t>comercial@stefanini.cl</t>
  </si>
  <si>
    <t>www.stefanini.cl / www.stefanini.com.br</t>
  </si>
  <si>
    <t>96.885.990-0</t>
  </si>
  <si>
    <t>Asesorías y Consultorías Area Informática</t>
  </si>
  <si>
    <t xml:space="preserve">Stericycle Urbano S.p.A </t>
  </si>
  <si>
    <t>Camino La Pólvora Sector El Molle</t>
  </si>
  <si>
    <t>32 2995100</t>
  </si>
  <si>
    <t>jorge.hemmelman@stericycle.com</t>
  </si>
  <si>
    <t>www.stericycle.cl</t>
  </si>
  <si>
    <t>76.416.769-4</t>
  </si>
  <si>
    <t>Extracción de Residuos</t>
  </si>
  <si>
    <t>IQNET- Aenor</t>
  </si>
  <si>
    <t>Avda Américo Vespucio Norte 0655</t>
  </si>
  <si>
    <t>info@steward.cl</t>
  </si>
  <si>
    <t>www.steward.cl</t>
  </si>
  <si>
    <t>96.644.100-3</t>
  </si>
  <si>
    <t>Arriendo y Venta de Artículos Gastronómicos</t>
  </si>
  <si>
    <t>Avda Américo Vespucio Norte 2700</t>
  </si>
  <si>
    <t>224844873 / 222484873</t>
  </si>
  <si>
    <t>svargas@streetmachine.cl</t>
  </si>
  <si>
    <t>www.smevents.cl</t>
  </si>
  <si>
    <t>77.929.090-5</t>
  </si>
  <si>
    <t>Productora de Eventos</t>
  </si>
  <si>
    <t>Avda Walker Martínez 3042</t>
  </si>
  <si>
    <t>strindberg@strindberg.cl</t>
  </si>
  <si>
    <t>www.strindberg.cl</t>
  </si>
  <si>
    <t>79.532.140-3</t>
  </si>
  <si>
    <t>San Gerardo 669</t>
  </si>
  <si>
    <t>contacto@strobel.cl</t>
  </si>
  <si>
    <t>contacto@subcentro.cl</t>
  </si>
  <si>
    <t>www.strobel.cl</t>
  </si>
  <si>
    <t>96.719.980-K</t>
  </si>
  <si>
    <t>Avda Los Conquistadores 2743 P 3</t>
  </si>
  <si>
    <t>ricardo.lagos@stryker.com / fernando.ruizdegambo@stryker.com</t>
  </si>
  <si>
    <t>www.stryker.com</t>
  </si>
  <si>
    <t>78.874.470-6</t>
  </si>
  <si>
    <t>Venta de Artículos Médicos</t>
  </si>
  <si>
    <t>Avda Del Cóndor Sur 590 P 7, Ciudad Empresarial</t>
  </si>
  <si>
    <t xml:space="preserve">229881100 / 229881101 </t>
  </si>
  <si>
    <t>monica.lopez@subuschile.cl / recepcion@subuschile.cl</t>
  </si>
  <si>
    <t>www.subuschile.cl</t>
  </si>
  <si>
    <t>99.554.700-7</t>
  </si>
  <si>
    <t>Transporte Público</t>
  </si>
  <si>
    <t>Avda Apoquindo 4400</t>
  </si>
  <si>
    <t>224285800 / 224285801</t>
  </si>
  <si>
    <t>www.subcentro.cl</t>
  </si>
  <si>
    <t>99.567.710-5</t>
  </si>
  <si>
    <t>Arriendo de Inmuebles Amoblados</t>
  </si>
  <si>
    <t>Storbox S.A</t>
  </si>
  <si>
    <t>Panamericana Norte 18900</t>
  </si>
  <si>
    <t>contacto.clientes@storbox.cl</t>
  </si>
  <si>
    <t>www.storbox.cl</t>
  </si>
  <si>
    <t>96.700.620-3</t>
  </si>
  <si>
    <t>Almacenaje y Gestión de Archivos, Documentos Vitales, Cintas Magnéticas, Digitalización, Gestión Documental, Firma Electrónica</t>
  </si>
  <si>
    <t>Agustinas 1476 P 10</t>
  </si>
  <si>
    <t>ieb@subercaseaux.cl</t>
  </si>
  <si>
    <t>www.isubercaseaux.cl</t>
  </si>
  <si>
    <t>82.920.700-1</t>
  </si>
  <si>
    <t>Educación y Capacitación</t>
  </si>
  <si>
    <t>Dr Torres Boonen 511</t>
  </si>
  <si>
    <t>consultas@diarioficial.cl</t>
  </si>
  <si>
    <t>www.diariooficial.cl</t>
  </si>
  <si>
    <t>60.501.000-8</t>
  </si>
  <si>
    <t>Edición e Impresión</t>
  </si>
  <si>
    <t>Camino Lo Ruiz 5100</t>
  </si>
  <si>
    <t>eavergara@sudamerica.cl / recepcion@sudamerica.cl</t>
  </si>
  <si>
    <t>www.sudamerica.cl</t>
  </si>
  <si>
    <t>76.017.514-5</t>
  </si>
  <si>
    <t>Representación y Comercialización de Productos Químicos y Materias Primas Alimenticias, Arriendo de Bodegas y Bodegajes</t>
  </si>
  <si>
    <t>Lago Llanquihue 0491</t>
  </si>
  <si>
    <t>227312600 / 227312618</t>
  </si>
  <si>
    <t>pvalenzuela@suinco.cl</t>
  </si>
  <si>
    <t>www.suinco.cl</t>
  </si>
  <si>
    <t>89.052.100-2</t>
  </si>
  <si>
    <t>Comercial Industrial</t>
  </si>
  <si>
    <t>Lautaro 804</t>
  </si>
  <si>
    <t>daniel.sarquis@suministra.cl</t>
  </si>
  <si>
    <t>www.suministra.cl</t>
  </si>
  <si>
    <t>96.649.090-K</t>
  </si>
  <si>
    <t>Insumos Computacionales</t>
  </si>
  <si>
    <t>Panamericana Norte 5281</t>
  </si>
  <si>
    <t>surac@surac.cl / recepcion@surac.cl</t>
  </si>
  <si>
    <t>www.surac.cl</t>
  </si>
  <si>
    <t>78.334.250-2</t>
  </si>
  <si>
    <t>Importación, Exportación y Venta de Repuestos de Maquinarias de Movimientos de Tierra</t>
  </si>
  <si>
    <t>Club Hípico 4676 Ofs 508, 509 y 510</t>
  </si>
  <si>
    <t>azuniga@suministrosgraficos.cl</t>
  </si>
  <si>
    <t>www.suministrosgraficos.cl</t>
  </si>
  <si>
    <t>76.353.092-2</t>
  </si>
  <si>
    <t>Comercialización de Papeles e Insumos para la Industria Gráfica</t>
  </si>
  <si>
    <t>Avda Pedro de Valdivia 6154</t>
  </si>
  <si>
    <t>estec@estec.cl</t>
  </si>
  <si>
    <t>www.estec.cl</t>
  </si>
  <si>
    <t>79.913.160-9</t>
  </si>
  <si>
    <t>Fabricación y Comercialización de Insumos de Telefonía y Cmputación</t>
  </si>
  <si>
    <t>Lo Eschevers 550 Bodega 5 y 6</t>
  </si>
  <si>
    <t>jaime.ruiz@shi-g.com</t>
  </si>
  <si>
    <t>www.sumitomodrive.com</t>
  </si>
  <si>
    <t>78.856.680-8</t>
  </si>
  <si>
    <t>Comercializadora de Máquinarias</t>
  </si>
  <si>
    <t>Orinoco 90 P 20 Of 2002</t>
  </si>
  <si>
    <t>www.sumitomocorp.cl</t>
  </si>
  <si>
    <t>78.221.870-0</t>
  </si>
  <si>
    <t>Corretaje de Comercio Exterior</t>
  </si>
  <si>
    <t>Santa Bernardita 12035, Parque Industrial Puerta Sur</t>
  </si>
  <si>
    <t>www.sunchemical.com</t>
  </si>
  <si>
    <t>96.563.360-K</t>
  </si>
  <si>
    <t>Fábrica de Tintas para imprentas</t>
  </si>
  <si>
    <t>San Fernando 937, Parque Industrial Jardines del Sur</t>
  </si>
  <si>
    <t>superfrigo@superfrigo.cl</t>
  </si>
  <si>
    <t>www.superfrigo.cl</t>
  </si>
  <si>
    <t>78.153.070-0</t>
  </si>
  <si>
    <t>Refrigeración Industrial y Comercial</t>
  </si>
  <si>
    <t>Avda España 72</t>
  </si>
  <si>
    <t>ventas@sdn.cl</t>
  </si>
  <si>
    <t>www.sdn.cl</t>
  </si>
  <si>
    <t>78.239.560-2</t>
  </si>
  <si>
    <t>Compra y Venta de Neumáticos</t>
  </si>
  <si>
    <t xml:space="preserve">Sur Activo Ltda </t>
  </si>
  <si>
    <t xml:space="preserve">Surfut Ltda </t>
  </si>
  <si>
    <t>Catedral 1239</t>
  </si>
  <si>
    <t>info@los-alpes.cl</t>
  </si>
  <si>
    <t>www.los-alpes.cl</t>
  </si>
  <si>
    <t>79.610.020-6</t>
  </si>
  <si>
    <t>info@montserrat.cl</t>
  </si>
  <si>
    <t>www.montserrat.cl</t>
  </si>
  <si>
    <t>93.307.000-K</t>
  </si>
  <si>
    <t>Avda Pdte Eduardo Frei Montalva 4475</t>
  </si>
  <si>
    <t>Avda Mapocho 3609</t>
  </si>
  <si>
    <t>225194600 / 225194624</t>
  </si>
  <si>
    <t>www.supplyfitting.cl</t>
  </si>
  <si>
    <t>suplyfitting@supplyfitting.cl</t>
  </si>
  <si>
    <t>77.004.370-0</t>
  </si>
  <si>
    <t>Comercialización de Válvulas, Fitting y Cañerías</t>
  </si>
  <si>
    <t>Autopista Concepción-Talcahuano 8590, Hualpén</t>
  </si>
  <si>
    <t>41 2799000 / 41 2799001 / 41 2799002</t>
  </si>
  <si>
    <t>suractivo@suractivo.cl / sseguel@suractivo.cl</t>
  </si>
  <si>
    <t>www.suractivo.cl</t>
  </si>
  <si>
    <t>77.922.160-1</t>
  </si>
  <si>
    <t>Explotación de Recinto Ferial y Eventos</t>
  </si>
  <si>
    <t>Avda Apoquindo 3669 P 7</t>
  </si>
  <si>
    <t>info@terraandina.cl</t>
  </si>
  <si>
    <t>www.terraandina.com</t>
  </si>
  <si>
    <t>96.954.550-0</t>
  </si>
  <si>
    <t>Avda Apoquindo 4499 P7</t>
  </si>
  <si>
    <t>223407091 / 223407090</t>
  </si>
  <si>
    <t>gerencia@surasistencia.cl</t>
  </si>
  <si>
    <t>www.surasistencia.cl</t>
  </si>
  <si>
    <t>96.585.690-0</t>
  </si>
  <si>
    <t>Servicios de Asistencia</t>
  </si>
  <si>
    <t>Avda Apoquindo 4820</t>
  </si>
  <si>
    <t>229152047 / 600 6007872 / 600 6600900 / 229152270</t>
  </si>
  <si>
    <t>www.sura.cl / www.afpcapital.cl</t>
  </si>
  <si>
    <t>96.995.020-0</t>
  </si>
  <si>
    <t>Asesoramiento Empresarial en Materia de Gestión</t>
  </si>
  <si>
    <t>Avda Ramón Freire 1390, El Romeral</t>
  </si>
  <si>
    <t>75 2431334</t>
  </si>
  <si>
    <t>contacto@surfrut.com</t>
  </si>
  <si>
    <t>www.surfrut.com</t>
  </si>
  <si>
    <t>89.164.000-5</t>
  </si>
  <si>
    <t>Agroindustria ( Deshidratadora de Frutas y Vegetales</t>
  </si>
  <si>
    <t>Norma BRC. Versión 7</t>
  </si>
  <si>
    <t>Surlat ComercIal S.p.A</t>
  </si>
  <si>
    <t>Málaga 89 P 4 Of 42</t>
  </si>
  <si>
    <t>info@surlat.cl</t>
  </si>
  <si>
    <t>www.surlat.cl</t>
  </si>
  <si>
    <t>96.954.210-2</t>
  </si>
  <si>
    <t>Comercialización de Productos Lácteos</t>
  </si>
  <si>
    <t>Alfredo Barros Errázuriz 1954 P 18</t>
  </si>
  <si>
    <t>gtchile@gtchile.cl / oscar.novoa@cl.gt.com</t>
  </si>
  <si>
    <t>www.grantthornton.cl</t>
  </si>
  <si>
    <t>83.110.800-2</t>
  </si>
  <si>
    <t>Auditoría</t>
  </si>
  <si>
    <t>16.00.281-82</t>
  </si>
  <si>
    <t>Surlatina Consultores en Gestión S.p.A</t>
  </si>
  <si>
    <t>16.00.281-81</t>
  </si>
  <si>
    <t>Rosario Norte 100 P 4 Of 401</t>
  </si>
  <si>
    <t>gestion@surlatina.cl</t>
  </si>
  <si>
    <t>www.surlatina.cl</t>
  </si>
  <si>
    <t>78.850.360-1</t>
  </si>
  <si>
    <t xml:space="preserve">Los Boldos 117 Galpón J, Valle Grande </t>
  </si>
  <si>
    <t>ventas@surplast.cl</t>
  </si>
  <si>
    <t>www.surplast.cl</t>
  </si>
  <si>
    <t>99.516.040-4</t>
  </si>
  <si>
    <t>Las Hortensias 900</t>
  </si>
  <si>
    <t>228206440 / 225395420</t>
  </si>
  <si>
    <t>surtiventas@surtiventas.cl</t>
  </si>
  <si>
    <t>www.surtiventas.cl</t>
  </si>
  <si>
    <t>76.462.500-5</t>
  </si>
  <si>
    <t>Compra y Venta de Artículos de Oficina, Librería, Abarrotes y Ferretería. Distribuidora de Vinos, Licores y Bebidas Alcohólicas- Depósito, Almacenamiento</t>
  </si>
  <si>
    <t>Alfredo Barros Errázuriz 1953 P 7</t>
  </si>
  <si>
    <t>info@switch.cl</t>
  </si>
  <si>
    <t>www.switch.cl</t>
  </si>
  <si>
    <t>96.530.140-2</t>
  </si>
  <si>
    <t>Soluciones Tecnológicos</t>
  </si>
  <si>
    <t>Avda Vitacura 2939 P 2 Of 201</t>
  </si>
  <si>
    <t>www.syngenta.cl</t>
  </si>
  <si>
    <t>96.920.760-5</t>
  </si>
  <si>
    <t>Agroquímicos, Semillas</t>
  </si>
  <si>
    <t>Manuel Antonio Matta 1764</t>
  </si>
  <si>
    <t>www.novachem.cl / www.syntheon.cl</t>
  </si>
  <si>
    <t>77.396.020-8</t>
  </si>
  <si>
    <t>Fabricación Producción Químicos. Venta Materiales Construcción. Asesorías Gestión Ingeniería</t>
  </si>
  <si>
    <t>Bureu Veritas</t>
  </si>
  <si>
    <t>El Castaño 145, Valle grande</t>
  </si>
  <si>
    <t>www.synthon.cl / www.synthon.com</t>
  </si>
  <si>
    <t>76.032.097-8</t>
  </si>
  <si>
    <t>Loteo Industrial Los Libertadores, Lote 128</t>
  </si>
  <si>
    <t>csaravia@sysprotec.cl</t>
  </si>
  <si>
    <t>www.sysprotec.cl</t>
  </si>
  <si>
    <t>76.799.690-4</t>
  </si>
  <si>
    <t>Sistemas y Productos para La Construcción</t>
  </si>
  <si>
    <t>Santa Isabel 1001</t>
  </si>
  <si>
    <t>224103000 / 600 3003636</t>
  </si>
  <si>
    <t>atencionconsumidor@mmm.com</t>
  </si>
  <si>
    <t>www.3mchile.cl</t>
  </si>
  <si>
    <t>93.626.000-4</t>
  </si>
  <si>
    <t>Importadora y Manufacturera</t>
  </si>
  <si>
    <t>06.00.301-411</t>
  </si>
  <si>
    <t>La Conepción 165 Of 507</t>
  </si>
  <si>
    <t>222357857 / 222357715</t>
  </si>
  <si>
    <t>info@villard.cl</t>
  </si>
  <si>
    <t>www.villard.cl</t>
  </si>
  <si>
    <t>96.561.410-9</t>
  </si>
  <si>
    <t>Comercialización, Elaboración y Exportación de Vinos</t>
  </si>
  <si>
    <t>ISO 14000</t>
  </si>
  <si>
    <t>Avda Carrascal 5574</t>
  </si>
  <si>
    <t>227731537 / 227732049</t>
  </si>
  <si>
    <t>mreyes@tacaosapolo.com</t>
  </si>
  <si>
    <t>99.511.860-2</t>
  </si>
  <si>
    <t>Fábrica de Cigarros</t>
  </si>
  <si>
    <t>Avda Apoquindo 4445 Of 302</t>
  </si>
  <si>
    <t>contacto@tailormade.cl</t>
  </si>
  <si>
    <t>www.tailormade.cl</t>
  </si>
  <si>
    <t>76.181.218-1</t>
  </si>
  <si>
    <t>Búsqueda de Ejecutivos, Gestión de Talentos y Head Hunting</t>
  </si>
  <si>
    <t>José Besa 1423</t>
  </si>
  <si>
    <t>aguerra@tallergorilas.cl / sruiz@tallergorilas.cl</t>
  </si>
  <si>
    <t>www.tallergorilas.cl</t>
  </si>
  <si>
    <t>76.409.778-5</t>
  </si>
  <si>
    <t>Fábrica de Muebles de Oficina, Residencial y Retail</t>
  </si>
  <si>
    <t>Panamericana Norte 5315</t>
  </si>
  <si>
    <t>servcicio@tallereslucas.cl</t>
  </si>
  <si>
    <t>www.tallereslucas.cl</t>
  </si>
  <si>
    <t>83.156.400-8</t>
  </si>
  <si>
    <t>Mantención y Reparación de Vehículos Motorizados ( Ventas y Servicios Oleohidráulicos</t>
  </si>
  <si>
    <t>Avda Tucapel 1360</t>
  </si>
  <si>
    <t>227990650 / 227990652</t>
  </si>
  <si>
    <t>tametmetalurgica@gmail.com</t>
  </si>
  <si>
    <t>www.tamet.cl</t>
  </si>
  <si>
    <t>76.385.000-5</t>
  </si>
  <si>
    <t>Correa Errázuriz 2150</t>
  </si>
  <si>
    <t>222757800 / 225630072</t>
  </si>
  <si>
    <t>www.talmet.cl</t>
  </si>
  <si>
    <t>contacto@talmet.cl</t>
  </si>
  <si>
    <t>93.160.000-1</t>
  </si>
  <si>
    <t>Fábrica de Válvulas y Fundición</t>
  </si>
  <si>
    <t>Camino La Vara 03983</t>
  </si>
  <si>
    <t>225610653 / 225610661 / 225284955 / 225295672</t>
  </si>
  <si>
    <t>amador.tapia@tap.cl / alejabdro.tapia@tap.cl / ventas.tap@gmail.com</t>
  </si>
  <si>
    <t>www.tap.cl</t>
  </si>
  <si>
    <t>83.533.700-6</t>
  </si>
  <si>
    <t>Avda Pedro de Valdivia 0193 P 5 Of 52</t>
  </si>
  <si>
    <t>cmaturana@tas.cl / cvial@tas.cl</t>
  </si>
  <si>
    <t>www.tas.cl</t>
  </si>
  <si>
    <t>96.579.540-5</t>
  </si>
  <si>
    <t>Avda Vicuña Mackenna Poniente 6843 Of 306</t>
  </si>
  <si>
    <t>227855778 /    9 77668279</t>
  </si>
  <si>
    <t>contacto@tasaurbe.com</t>
  </si>
  <si>
    <t>www.tasaurbe.com</t>
  </si>
  <si>
    <t>76.302.015-0</t>
  </si>
  <si>
    <t>Tasaciones Inmobiliarias y Valorización de Activos</t>
  </si>
  <si>
    <t>Curicó 18</t>
  </si>
  <si>
    <t>www.tcs.com</t>
  </si>
  <si>
    <t>76.385.060-9</t>
  </si>
  <si>
    <t>Prestación  de Servicio de Tecnología de la Infornación</t>
  </si>
  <si>
    <t>ISO 9001: 2015- ISO 27001: 2013- ISO 22301: 2012- ISO 20000: 2011</t>
  </si>
  <si>
    <t>TÜV India</t>
  </si>
  <si>
    <t>Volcán Láscar 730, Parque Industrial Lo Boza</t>
  </si>
  <si>
    <t>225841190 / 225841191</t>
  </si>
  <si>
    <t>rfabrica@tavelli.cl</t>
  </si>
  <si>
    <t>www.tavelli.cl</t>
  </si>
  <si>
    <t>96.990.620-1</t>
  </si>
  <si>
    <t>Salón de Té , Cafetería, Heladería, Pastelería y Gelatería</t>
  </si>
  <si>
    <t>Padre Mariano 82 P 3</t>
  </si>
  <si>
    <t>www.tawa.cl</t>
  </si>
  <si>
    <t>76.020.565-6</t>
  </si>
  <si>
    <t>Burgos 80 P 8</t>
  </si>
  <si>
    <t>www.advisor.cl</t>
  </si>
  <si>
    <t>78.310.070-3</t>
  </si>
  <si>
    <t>Estrategia y Planificación Tributaria</t>
  </si>
  <si>
    <t>Rosario Norte 615 P 12 Of 1204</t>
  </si>
  <si>
    <t>225943200 / 32 2261000</t>
  </si>
  <si>
    <t>www.taylorchile.cl</t>
  </si>
  <si>
    <t>79.665.080-K</t>
  </si>
  <si>
    <t>Transporte de Carga por Carretera, Puerto y Aeropuerto</t>
  </si>
  <si>
    <t>Los Militares 5885 Ofs 2Sa - 2Sb</t>
  </si>
  <si>
    <t>frederick@tbwachile.cl</t>
  </si>
  <si>
    <t>www.tbwachile.cl</t>
  </si>
  <si>
    <t>89.680.200-3</t>
  </si>
  <si>
    <t>Publicidad, Marketing en Punto de Venta, Merchandising, Promociones y Eventos</t>
  </si>
  <si>
    <t>TAS Corredores de Seguros S.A</t>
  </si>
  <si>
    <t>Avda Las Industrias 15333</t>
  </si>
  <si>
    <t>225353240 / 225353242</t>
  </si>
  <si>
    <t>maestrada@team.co</t>
  </si>
  <si>
    <t>www.team.co</t>
  </si>
  <si>
    <t>76.694.060-9</t>
  </si>
  <si>
    <t>Producción, Comercialización, Importación, Exportación y Distribución de Productos Alimenticios y Aceite de Oliva</t>
  </si>
  <si>
    <t>Teamsearch S.A</t>
  </si>
  <si>
    <t>Cerro El Plomo 5420 Of 1208</t>
  </si>
  <si>
    <t>gerencia@ts.cl</t>
  </si>
  <si>
    <t>www.teamsearch.cl</t>
  </si>
  <si>
    <t>99.540.920-8</t>
  </si>
  <si>
    <t>Asesorías Gerenciales</t>
  </si>
  <si>
    <t>Caupolicán 2301</t>
  </si>
  <si>
    <t>alfonso.i@tec.cl</t>
  </si>
  <si>
    <t>www.tec.cl</t>
  </si>
  <si>
    <t>89.851.900-7</t>
  </si>
  <si>
    <t>Importación, Exportación, Fabricación, Comercialización de Productos de Recreación y Deportivos</t>
  </si>
  <si>
    <t>Avda Gradys Marín 5760</t>
  </si>
  <si>
    <t>contacto@mamut.cl</t>
  </si>
  <si>
    <t>www.fijaciones.com</t>
  </si>
  <si>
    <t>96.565.870-K</t>
  </si>
  <si>
    <t>Panamericana Sur Km 25</t>
  </si>
  <si>
    <t>228581000 / 228571648</t>
  </si>
  <si>
    <t>tecfor@tecfor.cl</t>
  </si>
  <si>
    <t>www.tecfor.cl</t>
  </si>
  <si>
    <t>79.771.810-6</t>
  </si>
  <si>
    <t>Camino Interior El Guanaco 4778</t>
  </si>
  <si>
    <t>atoro@tecma.cl</t>
  </si>
  <si>
    <t>www.tecma.cl</t>
  </si>
  <si>
    <t>96.535.070-5</t>
  </si>
  <si>
    <t>Fabrica de Puertas y Ventanas de Madera, Aluminio</t>
  </si>
  <si>
    <t>Altamirano 2503</t>
  </si>
  <si>
    <t>227131284 / 227378233</t>
  </si>
  <si>
    <t>info@tecmemad.cl</t>
  </si>
  <si>
    <t>www.tecmemad.cl</t>
  </si>
  <si>
    <t>99.562.420-6</t>
  </si>
  <si>
    <t>Fabricación de Productos Metalmecánica  y de Madera</t>
  </si>
  <si>
    <t>Recoleta 4484</t>
  </si>
  <si>
    <t>226254171 / 226254039</t>
  </si>
  <si>
    <t>tecmetltda@tecmet.cl</t>
  </si>
  <si>
    <t>79.678.980-8</t>
  </si>
  <si>
    <t>Industria Metalúrgica y Bodegaje</t>
  </si>
  <si>
    <t>227829200 / 227829275</t>
  </si>
  <si>
    <t>tecnamaq@lanzco.cl</t>
  </si>
  <si>
    <t>77.008.580-2</t>
  </si>
  <si>
    <t>Venta, Servicio y Repuestos de motores, Grupos Generadores y Maquinaria para la Construcción</t>
  </si>
  <si>
    <t>Carlos Justiniano 1161</t>
  </si>
  <si>
    <t>mail@tecnasic.cl</t>
  </si>
  <si>
    <t>www.tecnasic.cl</t>
  </si>
  <si>
    <t>96.917.120-1</t>
  </si>
  <si>
    <t>Ingeniería, Construcción y Montajes</t>
  </si>
  <si>
    <t>ISO 9001: 2015- ISO 14001: 2015- OHSAS 18001: 2007- CA 8000</t>
  </si>
  <si>
    <t xml:space="preserve">Aeropuerto 9791 </t>
  </si>
  <si>
    <t>comex@tic-ltda.cl / abayer@tic-ltda</t>
  </si>
  <si>
    <t>www.tic-ltda.cl</t>
  </si>
  <si>
    <t>79.701.330-7</t>
  </si>
  <si>
    <t>Metalmecánica, Fábrica de Componentes para Cocinas Domésticas</t>
  </si>
  <si>
    <t>Salvador Gutierrez 5355</t>
  </si>
  <si>
    <t>229055773 / 224179091</t>
  </si>
  <si>
    <t>tecnicables@gmail.com / mmartinez@tecnicables.cl</t>
  </si>
  <si>
    <t>www.tecnicables.cl</t>
  </si>
  <si>
    <t>76.589.510-3</t>
  </si>
  <si>
    <t>Comercalzación de Cables de Acero y sus Derivados</t>
  </si>
  <si>
    <t>Avda Zañartu 1060</t>
  </si>
  <si>
    <t>info@tecnigen.cl</t>
  </si>
  <si>
    <t>www.tecnigen.cl</t>
  </si>
  <si>
    <t>93.020.000-K</t>
  </si>
  <si>
    <t>Importadores y Comercializadores de Artículos para Laboratorio y Medicina</t>
  </si>
  <si>
    <t>Alcalde Pedro Alarcón 726</t>
  </si>
  <si>
    <t>contacto@tecnilub.cl</t>
  </si>
  <si>
    <t>www.tecnilub.cl</t>
  </si>
  <si>
    <t>89.679.600-3</t>
  </si>
  <si>
    <t>Importadora, Distribuidora de Aditivos y Lubricantes</t>
  </si>
  <si>
    <t>Avda Boulevard Aeropuerto Norte 9649, ENEA</t>
  </si>
  <si>
    <t>jfriedl@tecnoboga.cl</t>
  </si>
  <si>
    <t>www.tecnoboga.cl</t>
  </si>
  <si>
    <t>76.363.883-9</t>
  </si>
  <si>
    <t>Importación, Exportación, Distribución, Comercialización y Representación de Calzado de Seguridad</t>
  </si>
  <si>
    <t>Avda Providencia 2653 Of 609</t>
  </si>
  <si>
    <t>administracion@tecnoclean.cl</t>
  </si>
  <si>
    <t>www.tecnoclean.cl</t>
  </si>
  <si>
    <t>99.568.780-5</t>
  </si>
  <si>
    <t>Avda La Montaña 692 Km 16 y 1/2, Conjunto Valle Grande- Panamericana Norte</t>
  </si>
  <si>
    <t>recnofast@tecnofast.cl</t>
  </si>
  <si>
    <t>www.tecnofast.cl</t>
  </si>
  <si>
    <t>76.320.186-4</t>
  </si>
  <si>
    <t>Construcción de Campamentos Modulares Mineros y Arriendos</t>
  </si>
  <si>
    <t>ABSQE</t>
  </si>
  <si>
    <t>Nataniel Cox 1378</t>
  </si>
  <si>
    <t>225514274 / 228545991</t>
  </si>
  <si>
    <t>secretaria@tecnoambiente.cl</t>
  </si>
  <si>
    <t>www.tecnoambiente.cl</t>
  </si>
  <si>
    <t>77.421.910-2</t>
  </si>
  <si>
    <t>Saneamiento Ambiental</t>
  </si>
  <si>
    <t>Avda Vicuña Mackenna 1677</t>
  </si>
  <si>
    <t>sparada@tecnochile.cl</t>
  </si>
  <si>
    <t>www.tecnochile.cl</t>
  </si>
  <si>
    <t>76.689.144-6</t>
  </si>
  <si>
    <t>Importadores, Exportadores, Distribuidores y Comercializadora de Produstos de Ferretería</t>
  </si>
  <si>
    <t>Calle 1 N° 7276</t>
  </si>
  <si>
    <t>222378172 / 222378173</t>
  </si>
  <si>
    <t>secretaria@tecnoequipos-sa.cl</t>
  </si>
  <si>
    <t>www.tecnoequipos-sa.cl</t>
  </si>
  <si>
    <t>79.874.210-8</t>
  </si>
  <si>
    <t>Comercialización de Equipos, Productos y Maquinaria Industrial; Importación, Comercialización e Instalación de Andamios Colgantes</t>
  </si>
  <si>
    <t>Camino el Conquistador del Monte 4848</t>
  </si>
  <si>
    <t>www.tecnoglobal.cl</t>
  </si>
  <si>
    <t>96.823.020-4</t>
  </si>
  <si>
    <t>Comercialización y Distribución de Equipos Computacionales</t>
  </si>
  <si>
    <t>Avda Santa María 2670 Of 505 Torre B</t>
  </si>
  <si>
    <t>alejandro.guzman.m@tecnogruas.cl</t>
  </si>
  <si>
    <t>77.771.220-9</t>
  </si>
  <si>
    <t>Carmen Sylva 2370</t>
  </si>
  <si>
    <t>info@tecintegral.cl</t>
  </si>
  <si>
    <t>www.tecintegral.cl</t>
  </si>
  <si>
    <t>96.546.550-8</t>
  </si>
  <si>
    <t>Desarrollo y Comercialización de Proyectos Científicos y Tecnológicos</t>
  </si>
  <si>
    <t>María Luisa Santander 0237</t>
  </si>
  <si>
    <t>222253119 / 222049453</t>
  </si>
  <si>
    <t>info@tecnocontrol.cl</t>
  </si>
  <si>
    <t>www.tecnocontrol.cl</t>
  </si>
  <si>
    <t>79.658.970-1</t>
  </si>
  <si>
    <t>Venta de Equipos y de Control Automático</t>
  </si>
  <si>
    <t>Avda Irarrázaval 5185 Of 801</t>
  </si>
  <si>
    <t>223234647 / 229052750 / 229052746</t>
  </si>
  <si>
    <t>ventas@infocloud.cl</t>
  </si>
  <si>
    <t>www.infocloud.cl</t>
  </si>
  <si>
    <t>76.454.054-9</t>
  </si>
  <si>
    <t>Venta de Equipos Computacionales, Asesorías en Informática y Desarrollo de Sistemas Computacionales</t>
  </si>
  <si>
    <t xml:space="preserve">Tecnored S.A </t>
  </si>
  <si>
    <t>Cerro El Plomo 3819, Parque Industrial Curauma</t>
  </si>
  <si>
    <t>32 2452580 / 32 2452542</t>
  </si>
  <si>
    <t>ventas@tecnored.cl / proyectos@tecnored.cl</t>
  </si>
  <si>
    <t>www.tecnored.cl</t>
  </si>
  <si>
    <t>77.302.440-5</t>
  </si>
  <si>
    <t>Prestación de Servicios Eléctricos- Venta de Materiales Eléctricos</t>
  </si>
  <si>
    <t>ISO 9001: 2015- OHSAS 18001: 2007- NCh ISO 17025: 2005</t>
  </si>
  <si>
    <t>info@tecnotambores.cl / jplepe@tecnotambores.cl</t>
  </si>
  <si>
    <t>www.tecnotambores.cl</t>
  </si>
  <si>
    <t>96.641.530-4</t>
  </si>
  <si>
    <t>Fabricación de Tambores</t>
  </si>
  <si>
    <t>Santa Marta 1717</t>
  </si>
  <si>
    <t>contacto@tecnovial.cl</t>
  </si>
  <si>
    <t>www.tecnovial.cl</t>
  </si>
  <si>
    <t>77.086.090-3</t>
  </si>
  <si>
    <t>Vaticano 4097</t>
  </si>
  <si>
    <t>info@tecpromin.cl</t>
  </si>
  <si>
    <t>www.tecpromin.com</t>
  </si>
  <si>
    <t>89.895.100-6</t>
  </si>
  <si>
    <t>Suministros para la Minería y Venta de Equipos</t>
  </si>
  <si>
    <t>Avda Eduardo Castillo velasco 1520</t>
  </si>
  <si>
    <t>224108520 / 225801583 / 225801584 / 225801585</t>
  </si>
  <si>
    <t>comercial@tecsis.cl</t>
  </si>
  <si>
    <t>www.tecsis.cl</t>
  </si>
  <si>
    <t>78.185.690.8</t>
  </si>
  <si>
    <t>Importaciones y Representaciones Técnicas</t>
  </si>
  <si>
    <t>Cordillera 221</t>
  </si>
  <si>
    <t>gerencia@tecval.cl</t>
  </si>
  <si>
    <t>www.tecval.cl</t>
  </si>
  <si>
    <t>79.839.490-8</t>
  </si>
  <si>
    <t>Importaciones de Válvulas</t>
  </si>
  <si>
    <t>Avda Galvarino 7701 , Parque Empresarial Aconcagua</t>
  </si>
  <si>
    <t>marcia.gonzalez@tegaindustries.cl</t>
  </si>
  <si>
    <t>96.574.420-7</t>
  </si>
  <si>
    <t>Fabricación de Equipos y Repuestos para la Minería</t>
  </si>
  <si>
    <t xml:space="preserve">Calle Renca 2210 </t>
  </si>
  <si>
    <t>225892800 / 225892804</t>
  </si>
  <si>
    <t>www.themco.cl</t>
  </si>
  <si>
    <t>hdpe@themco.cl / areaminera@themco.cl</t>
  </si>
  <si>
    <t>84.912.700-4</t>
  </si>
  <si>
    <t>ISO 9001: 2008- NCh 9001: Of 2001</t>
  </si>
  <si>
    <t>10° Avenida 1278 / 1282</t>
  </si>
  <si>
    <t>225213611 / 225212779</t>
  </si>
  <si>
    <t>ventas@teixido.cl</t>
  </si>
  <si>
    <t>www.teixido.xl</t>
  </si>
  <si>
    <t>83.379.300-4</t>
  </si>
  <si>
    <t>Avda Pedro de Valdivia 3194</t>
  </si>
  <si>
    <t>coventry1@gmail.com</t>
  </si>
  <si>
    <t>www.coventry1.cl</t>
  </si>
  <si>
    <t>6.991.065-3</t>
  </si>
  <si>
    <t>Dardignac 431</t>
  </si>
  <si>
    <t>5.262.176-3</t>
  </si>
  <si>
    <t>Tejidos de Lana y Comercialización de Artículos Publicitarios y Ropa de Trabajo</t>
  </si>
  <si>
    <t>Avda Américo Vespucio Norte 1090 Of 504</t>
  </si>
  <si>
    <t>jgonzalez@tipytown.cl</t>
  </si>
  <si>
    <t>www.tipytown.cl</t>
  </si>
  <si>
    <t>77.312.810-3</t>
  </si>
  <si>
    <t>Obispo Arturo Espinoza Campos 2435</t>
  </si>
  <si>
    <t>v.alvarado@trenzatex.cl</t>
  </si>
  <si>
    <t>www.trenzatex.xl</t>
  </si>
  <si>
    <t>78.264.800-4</t>
  </si>
  <si>
    <t>Avda Alc. Eduardo Castillo Velasco 3101</t>
  </si>
  <si>
    <t>222040122 / 222746401</t>
  </si>
  <si>
    <t>info@yordall.cl</t>
  </si>
  <si>
    <t>www.yordall.cl</t>
  </si>
  <si>
    <t>86.044.700-2</t>
  </si>
  <si>
    <t>Textil, Tejido de Punto y Confección</t>
  </si>
  <si>
    <t xml:space="preserve">Tel y Data </t>
  </si>
  <si>
    <t>Avda el Retiro 1237, Parque Los Maitenes, ENEA</t>
  </si>
  <si>
    <t>recepcion@teka.cl / info@teka.cl</t>
  </si>
  <si>
    <t>www.teka.cl</t>
  </si>
  <si>
    <t>77.265.150-3</t>
  </si>
  <si>
    <t>Exportación e Importación de Electrodomésticos</t>
  </si>
  <si>
    <t>Avda Apoquindo 3297</t>
  </si>
  <si>
    <t>contacto@tekkrom.cl</t>
  </si>
  <si>
    <t>www.tekkrom.cl</t>
  </si>
  <si>
    <t>78.286.370-3</t>
  </si>
  <si>
    <t>Servicio Gráfico</t>
  </si>
  <si>
    <t>Aldunate 1335-1339</t>
  </si>
  <si>
    <t>225561128 / 225513066</t>
  </si>
  <si>
    <t>ventas@tecnofas.cl</t>
  </si>
  <si>
    <t>www.tecnofas.cl</t>
  </si>
  <si>
    <t>96.659.890-5</t>
  </si>
  <si>
    <t>Fábrica de Sobres</t>
  </si>
  <si>
    <t>Jorge Washington 223</t>
  </si>
  <si>
    <t>www.teknos.cl</t>
  </si>
  <si>
    <t>96.892.560-1</t>
  </si>
  <si>
    <t>Asesorías de Ingeniería e Importación y Venta de Equipos de Comunicación</t>
  </si>
  <si>
    <t>Frei 287 P 2</t>
  </si>
  <si>
    <t>41 2240022</t>
  </si>
  <si>
    <t>telydatacomunic@gmail.com</t>
  </si>
  <si>
    <t>77.972.030-6</t>
  </si>
  <si>
    <t xml:space="preserve">Avda Tobalaba 819 </t>
  </si>
  <si>
    <t>ventas@telecheque.cl / contacto@telecheque.cl</t>
  </si>
  <si>
    <t>www.telecheque.cl / www.cobranzagarantizada.cl</t>
  </si>
  <si>
    <t>88.230.700-K</t>
  </si>
  <si>
    <t>Garantización de Cheques y Facturas, Reportes Crediticios, Información Comercial y Servicios de Cobranza</t>
  </si>
  <si>
    <t xml:space="preserve">Telefónica del Sur S.A </t>
  </si>
  <si>
    <t>Galvarino 8601, Módulo 1, Avanza Park</t>
  </si>
  <si>
    <t>info@tca.cl</t>
  </si>
  <si>
    <t>www.tca.cl</t>
  </si>
  <si>
    <t>85.724.400-1</t>
  </si>
  <si>
    <t>Fabricación, Importación,  Venta y Servicio en Telecomunicaciones / Soluciones con Fibra Optica</t>
  </si>
  <si>
    <t>227076800 / 227076810</t>
  </si>
  <si>
    <t>79.754.480-9</t>
  </si>
  <si>
    <t>Alfredo Barros Errázuriz 1900 Of 1001</t>
  </si>
  <si>
    <t>info@telectronic.com</t>
  </si>
  <si>
    <t>www.telectronic.com</t>
  </si>
  <si>
    <t>84.391.300-8</t>
  </si>
  <si>
    <t>San Carlos 107</t>
  </si>
  <si>
    <t>63 2223000 / 63 2223220 / 800 100121 / 600 8004000</t>
  </si>
  <si>
    <t>www.telefonica.cl</t>
  </si>
  <si>
    <t>90.299.000-3</t>
  </si>
  <si>
    <t>www.telemarketingchile.com</t>
  </si>
  <si>
    <t>gerencia@telemarketingchile.com</t>
  </si>
  <si>
    <t>76.382.580-9</t>
  </si>
  <si>
    <t>Servicios de Procesamiento de Datos y Computación</t>
  </si>
  <si>
    <t xml:space="preserve">San Juan de la Luz </t>
  </si>
  <si>
    <t>www.telconsur.com</t>
  </si>
  <si>
    <t>info@telconsur.com / contacto@telconsur.com</t>
  </si>
  <si>
    <t>Avda Pdte Eduardo Frei Montalva 6199 Of 804 P 8, Torre Yoemar</t>
  </si>
  <si>
    <t>Avda Bellavista 0990</t>
  </si>
  <si>
    <t>www.tvn.cl</t>
  </si>
  <si>
    <t>81.689.800-5</t>
  </si>
  <si>
    <t>Transmisión de Programas Audivisuales</t>
  </si>
  <si>
    <t>Avda Gral Bustamante 10 P 5</t>
  </si>
  <si>
    <t>irene.farias@telefonica.com</t>
  </si>
  <si>
    <t>96.910.730-9</t>
  </si>
  <si>
    <t xml:space="preserve">Termas de Panimávida </t>
  </si>
  <si>
    <t xml:space="preserve">Termas de Chillán </t>
  </si>
  <si>
    <t>Los Conquistadores 2189</t>
  </si>
  <si>
    <t>temac@temac.cl</t>
  </si>
  <si>
    <t>www.temac.cl</t>
  </si>
  <si>
    <t>91.204.000-3</t>
  </si>
  <si>
    <t>Venta de Equipos y Repuestos</t>
  </si>
  <si>
    <t>Cerro Sombrero 610</t>
  </si>
  <si>
    <t>225525422 / 225525441</t>
  </si>
  <si>
    <t>curtibas@entelchile.net</t>
  </si>
  <si>
    <t>www.curtibas.cl</t>
  </si>
  <si>
    <t>96.764.670-9</t>
  </si>
  <si>
    <t>Cerro El Plomo 5420 Ofs 302 A, 303, 304 A  P 3, Edificio Parque Sur</t>
  </si>
  <si>
    <t>proveedoreschile@tenova.com</t>
  </si>
  <si>
    <t>www.tenova.com</t>
  </si>
  <si>
    <t>76.530.760-0</t>
  </si>
  <si>
    <t>Importación, Exportación, Comercialización de Equipos y Maquinarias para la Minería, Otros Servicios de Ensayos y Análisis Técnicos</t>
  </si>
  <si>
    <t>ISO 9001: 2008- NCh 9001: Of 2009</t>
  </si>
  <si>
    <t>Cerro Colorado 5240 P 16, Torres del Parque ll</t>
  </si>
  <si>
    <t>www.teradata.com</t>
  </si>
  <si>
    <t>76.874.170-0</t>
  </si>
  <si>
    <t>Importación de Hardware y Software para la Venta</t>
  </si>
  <si>
    <t>ISO 27001</t>
  </si>
  <si>
    <t>Avda Los Conquistadores 1700 P 5</t>
  </si>
  <si>
    <t>ventas@temsa.cl</t>
  </si>
  <si>
    <t>www.temsa.cl</t>
  </si>
  <si>
    <t>81.981.500-3</t>
  </si>
  <si>
    <t>Fabricación de Productos de Madera</t>
  </si>
  <si>
    <t>Arauco 600</t>
  </si>
  <si>
    <t>43 2434200</t>
  </si>
  <si>
    <t>csuarez@termaschillan.cl</t>
  </si>
  <si>
    <t>www.termaschillan.cl</t>
  </si>
  <si>
    <t>85.229.600-3</t>
  </si>
  <si>
    <t>Explotación Hotelera ( Hotelero )</t>
  </si>
  <si>
    <t>Catedral s/n, Panimávida, Colbún</t>
  </si>
  <si>
    <t>73 2211743</t>
  </si>
  <si>
    <t>www.termasdepanimavida.cl</t>
  </si>
  <si>
    <t>reservas@termasdepanimavida.cl / contabilidad@termasdepanimavida.cl</t>
  </si>
  <si>
    <t>76.004.717-1</t>
  </si>
  <si>
    <t xml:space="preserve">Termoacustic S.A </t>
  </si>
  <si>
    <t xml:space="preserve">Terminal Puerto Arica S.A </t>
  </si>
  <si>
    <t xml:space="preserve">Terminal  Pacífico Sur Valparaíso S.A </t>
  </si>
  <si>
    <t>ventas@puyehue.cl / reservas@puyehue.cl</t>
  </si>
  <si>
    <t>www.puyehue.cl</t>
  </si>
  <si>
    <t>91.836.000-K</t>
  </si>
  <si>
    <t>ventas@hotelpuyehue.cl</t>
  </si>
  <si>
    <t>78.192.550-0</t>
  </si>
  <si>
    <t>224998204 / 224998300</t>
  </si>
  <si>
    <t>julia.fernandez@engie.com</t>
  </si>
  <si>
    <t>96.902.900-6</t>
  </si>
  <si>
    <t>Climatización, Instalación de Aire Acondicionado y Calefacción</t>
  </si>
  <si>
    <t>Antonio Varas 2 P 3</t>
  </si>
  <si>
    <t>32 2275800</t>
  </si>
  <si>
    <t>gherrera@tpsv.cl</t>
  </si>
  <si>
    <t>www.tpsv.cl</t>
  </si>
  <si>
    <t>96.908.870-3</t>
  </si>
  <si>
    <t>Desarrollo, Mantención y Explotación de Frente de Ataque N° del Puerto de Valparaíso</t>
  </si>
  <si>
    <t xml:space="preserve">ISO 14001: 2004- OHSAS 18001: 2007- </t>
  </si>
  <si>
    <t>58 2202000</t>
  </si>
  <si>
    <t>58 2202005</t>
  </si>
  <si>
    <t>tpa@tpa.cl / recepcion@tpa.cl</t>
  </si>
  <si>
    <t>www.tpa.cl</t>
  </si>
  <si>
    <t>99.567.620-6</t>
  </si>
  <si>
    <t>Desarrollo, Mantenimiento y Explotación del Frente de Ataque N°1 del Puerto de Arica</t>
  </si>
  <si>
    <t>ISO 14001: 2015- OHSAS 18001: 2007- ISO 50001: 2011</t>
  </si>
  <si>
    <t>Fundo El Castillo, Manzana S Lote 6</t>
  </si>
  <si>
    <t>64 2240310</t>
  </si>
  <si>
    <t>robertoromeny@termoacustic.cl</t>
  </si>
  <si>
    <t>www.termoacustic.cl</t>
  </si>
  <si>
    <t>77. 246.260-3</t>
  </si>
  <si>
    <t>Fabricación e Instalación de Todo tipo de Ventanas, Puertas y Cortinas de Rollo</t>
  </si>
  <si>
    <t>Panamericana Norte 18900 Sitio 3 Interior</t>
  </si>
  <si>
    <t>info@termodinamica.cl</t>
  </si>
  <si>
    <t>www.termodinamica.cl</t>
  </si>
  <si>
    <t>83.999.600-4</t>
  </si>
  <si>
    <t>Importación de Productos para la Industria</t>
  </si>
  <si>
    <t xml:space="preserve">ISO 9001: 2008- SMETA-4 </t>
  </si>
  <si>
    <t>Avda Galvarino 7641, Loteo Industrial Aconcagua</t>
  </si>
  <si>
    <t>www.termofrio.cl</t>
  </si>
  <si>
    <t>86.242.400-K</t>
  </si>
  <si>
    <t>Sociedad Ingeniería y Montaje</t>
  </si>
  <si>
    <t xml:space="preserve">Terquim S.A </t>
  </si>
  <si>
    <t>Molo Sur s/n</t>
  </si>
  <si>
    <t>35 2211050</t>
  </si>
  <si>
    <t>terquim@odfjellterminals.cl</t>
  </si>
  <si>
    <t>www.odfjellterminals.cl</t>
  </si>
  <si>
    <t>83.355.700-9</t>
  </si>
  <si>
    <t>Servicios de Almacenamiento, Depósito</t>
  </si>
  <si>
    <t>Avda Del Valle 570 Of 701</t>
  </si>
  <si>
    <t>gerencia@terraservice.cl</t>
  </si>
  <si>
    <t>www.terraservice.cl</t>
  </si>
  <si>
    <t>96.755.590-8</t>
  </si>
  <si>
    <t>Servicio Geológico y de Prospección</t>
  </si>
  <si>
    <t>Avda Luis Thayer Ojeda 236 P 6</t>
  </si>
  <si>
    <t>terramater@terramater.cl</t>
  </si>
  <si>
    <t>www.terramater.cl</t>
  </si>
  <si>
    <t>78.173.420-9</t>
  </si>
  <si>
    <t>Camino Santa Rosa s/n, Parcela Los Mirlos Km 22, Hijuela 2</t>
  </si>
  <si>
    <t>www.tersainox.com</t>
  </si>
  <si>
    <t>ventas@tersainox.com</t>
  </si>
  <si>
    <t>96.904.820-5</t>
  </si>
  <si>
    <t>Avda Del Valle Sur 576 Of 405</t>
  </si>
  <si>
    <t>222112667 / 800 801456</t>
  </si>
  <si>
    <t>tesamchile@tesacom.cl</t>
  </si>
  <si>
    <t>www.tesacom.cl</t>
  </si>
  <si>
    <t>96.880.440-5</t>
  </si>
  <si>
    <t>Evaristo Lillo 78 P 5</t>
  </si>
  <si>
    <t>contacto-chile@tetratech.com</t>
  </si>
  <si>
    <t>www.tetratech.com / www.tetratech.cl</t>
  </si>
  <si>
    <t>96.602.240-K</t>
  </si>
  <si>
    <t>Consultoría Minera e Ingeniería</t>
  </si>
  <si>
    <t>Santa Victoria 0372</t>
  </si>
  <si>
    <t>226352640 / 226352641</t>
  </si>
  <si>
    <t>contacto@texas.cl</t>
  </si>
  <si>
    <t>www.texas.cl</t>
  </si>
  <si>
    <t>79.577.040-2</t>
  </si>
  <si>
    <t>Lubricantes Industriales para Maquinarias</t>
  </si>
  <si>
    <t>Galvarino 9470</t>
  </si>
  <si>
    <t>223445000 / 223445050</t>
  </si>
  <si>
    <t>serviciocliente@texfina.cl</t>
  </si>
  <si>
    <t>www.texfina.cl</t>
  </si>
  <si>
    <t>96.517.160-6</t>
  </si>
  <si>
    <t>Avda Chena Poniente 12975</t>
  </si>
  <si>
    <t>enzobono@terra.cl</t>
  </si>
  <si>
    <t>www.texinco.cl</t>
  </si>
  <si>
    <t>78.716.330-0</t>
  </si>
  <si>
    <t>Avda Pdte Eduardo Frei Montalva 5050</t>
  </si>
  <si>
    <t>226235083 / 226234683</t>
  </si>
  <si>
    <t>eliana@casale.cl / ximena@casale.cl</t>
  </si>
  <si>
    <t>www.casale.cl</t>
  </si>
  <si>
    <t>82.558.900-7</t>
  </si>
  <si>
    <t>Hilandería y Tejeduría</t>
  </si>
  <si>
    <t>Avda México 762-768</t>
  </si>
  <si>
    <t>www.textilarauco.cl</t>
  </si>
  <si>
    <t>89.331.700-7</t>
  </si>
  <si>
    <t>cassis@textilcassis.cl</t>
  </si>
  <si>
    <t>www.textilcassis.cl</t>
  </si>
  <si>
    <t>93.149.000-1</t>
  </si>
  <si>
    <t>Tejidos de Punto</t>
  </si>
  <si>
    <t>Loreto 575</t>
  </si>
  <si>
    <t>elasticos@nallar.cl</t>
  </si>
  <si>
    <t>www.empresasnallar.cl</t>
  </si>
  <si>
    <t>80.192.600-2</t>
  </si>
  <si>
    <t>Confección de Materiales Textiles</t>
  </si>
  <si>
    <t>Avda Recoleta 786</t>
  </si>
  <si>
    <t>227353734 / 227375559</t>
  </si>
  <si>
    <t>circutex@circutex.cl</t>
  </si>
  <si>
    <t>give@give.cl</t>
  </si>
  <si>
    <t>kimba@kimba.cl</t>
  </si>
  <si>
    <t>www.circutex.cl</t>
  </si>
  <si>
    <t>79.794.230-8</t>
  </si>
  <si>
    <t>Textil Cohen y Gomberoff Ltda</t>
  </si>
  <si>
    <t>Guillermo Mann 985</t>
  </si>
  <si>
    <t>ventas@textilcohen.cl</t>
  </si>
  <si>
    <t>www.textilcohen.cl</t>
  </si>
  <si>
    <t>86.137.300-2</t>
  </si>
  <si>
    <t>Fab y Ventas por Mayor de Telas</t>
  </si>
  <si>
    <t>Avda Departamental 1430</t>
  </si>
  <si>
    <t>225210033 / 225213681</t>
  </si>
  <si>
    <t>textilformosa@tie.cl</t>
  </si>
  <si>
    <t>www.textilformosa.cl</t>
  </si>
  <si>
    <t>79.501.640-6</t>
  </si>
  <si>
    <t>Confección y Textil</t>
  </si>
  <si>
    <t>Maestra Lidia Torres 252</t>
  </si>
  <si>
    <t>227355662 / 227350931</t>
  </si>
  <si>
    <t>www.give.cl</t>
  </si>
  <si>
    <t>79.878.640-7</t>
  </si>
  <si>
    <t>Confección Prenda de Vestir</t>
  </si>
  <si>
    <t>Avda Domingo Santa María 2401</t>
  </si>
  <si>
    <t>jgallardo@textinsa.cl</t>
  </si>
  <si>
    <t>www.textinsa.cl</t>
  </si>
  <si>
    <t>92.492.000-9</t>
  </si>
  <si>
    <t>Dominica 250</t>
  </si>
  <si>
    <t>223679380 / 227321956 / 227773308</t>
  </si>
  <si>
    <t>rjadue@textiljadue.cl</t>
  </si>
  <si>
    <t>www.textiljadue.cl</t>
  </si>
  <si>
    <t>76.081.507-1</t>
  </si>
  <si>
    <t>Maipú 9435</t>
  </si>
  <si>
    <t>contacto@jusocar.cl</t>
  </si>
  <si>
    <t>www.jusocar.cl</t>
  </si>
  <si>
    <t>79.771.410-0</t>
  </si>
  <si>
    <t>Avda Cotapos 1278</t>
  </si>
  <si>
    <t>www.kimba.cl</t>
  </si>
  <si>
    <t>78.168.360-4</t>
  </si>
  <si>
    <t>Tejeduría y Confección</t>
  </si>
  <si>
    <t>Avda Dorsal 809</t>
  </si>
  <si>
    <t>226226237 / 226210688 / 226211127</t>
  </si>
  <si>
    <t>robertojb@textilsuper.com</t>
  </si>
  <si>
    <t>www.textilsuper.com</t>
  </si>
  <si>
    <t>78.238.490-2</t>
  </si>
  <si>
    <t>Textil y Confecciones ( Línea Quirúrgica, Hotelera, Ropa de Trabajo Industrial</t>
  </si>
  <si>
    <t>Avda Suiza 297-A</t>
  </si>
  <si>
    <t>226832503 / 226898616</t>
  </si>
  <si>
    <t>226832503 / 226898211</t>
  </si>
  <si>
    <t>textilesbina@gmail.com</t>
  </si>
  <si>
    <t>www.textilesbina.cl</t>
  </si>
  <si>
    <t>85.295.500-7</t>
  </si>
  <si>
    <t>Avda Pedro de Valdivia 3671</t>
  </si>
  <si>
    <t>224249555 / 222235783 / 223424566</t>
  </si>
  <si>
    <t>www.lanabel.cl</t>
  </si>
  <si>
    <t>83.124.500-K</t>
  </si>
  <si>
    <t>Exequiel Fernández 3526</t>
  </si>
  <si>
    <t>222214023 / 222215944</t>
  </si>
  <si>
    <t>ventas@bendeksa.cl / abendek@bendeksa.cl</t>
  </si>
  <si>
    <t>www.monamour.cl</t>
  </si>
  <si>
    <t>93.108.000-8</t>
  </si>
  <si>
    <t>Textil y Confecciones</t>
  </si>
  <si>
    <t xml:space="preserve">Textiles Zahr S.A </t>
  </si>
  <si>
    <t>Avda Los Carrera 01682</t>
  </si>
  <si>
    <t xml:space="preserve">32 2650100 </t>
  </si>
  <si>
    <t>32 2567986</t>
  </si>
  <si>
    <t>zahrventas@textileszahr.cl</t>
  </si>
  <si>
    <t>www.textileszahr.cl</t>
  </si>
  <si>
    <t>93.049.00-8</t>
  </si>
  <si>
    <t>Avda Apoquindo 5400 Of 1201</t>
  </si>
  <si>
    <t>contacto@thbseguros</t>
  </si>
  <si>
    <t>www.thbseguros.cl / www.thbchile.cl</t>
  </si>
  <si>
    <t>77.508.900-8</t>
  </si>
  <si>
    <t>Avda Apoquindo 5400 Of 1202</t>
  </si>
  <si>
    <t>thb@thbchilere.cl</t>
  </si>
  <si>
    <t>www.thbchilere.cl</t>
  </si>
  <si>
    <t>76.541.880-1</t>
  </si>
  <si>
    <t>Corredores de Reaseguros</t>
  </si>
  <si>
    <t>Mar del Sur 7481, Barrio Industrial</t>
  </si>
  <si>
    <t>thc@thc.cl / amunita@thc.cl</t>
  </si>
  <si>
    <t>www.thc.cl</t>
  </si>
  <si>
    <t>96.502.050-0</t>
  </si>
  <si>
    <t>Mariano Sánchez Fontecilla 310 P 7 Of 701 B y C</t>
  </si>
  <si>
    <t>50.002.220-9</t>
  </si>
  <si>
    <t>Avda Costanera Sur 2730, 8th Floor, Parque Titanium</t>
  </si>
  <si>
    <t>www.bcg.com</t>
  </si>
  <si>
    <t>bcgchile@bcg.com</t>
  </si>
  <si>
    <t>77.740.280-3</t>
  </si>
  <si>
    <t>Consultoría Estratégica</t>
  </si>
  <si>
    <t>Avda Isidora Goyenechea 3642 P 7</t>
  </si>
  <si>
    <t>comercial@flexline.cl</t>
  </si>
  <si>
    <t>www.flexline.cl</t>
  </si>
  <si>
    <t>96.934.250-2</t>
  </si>
  <si>
    <t>Desarrollo y Comercialización de Software</t>
  </si>
  <si>
    <t>Avda Príncipe de Gales 6154</t>
  </si>
  <si>
    <t>rectoria@grange.cl</t>
  </si>
  <si>
    <t>www.grange.cl</t>
  </si>
  <si>
    <t>90.805.000-2</t>
  </si>
  <si>
    <t>Avda Pdte Eduardo Frei Montalva 8771</t>
  </si>
  <si>
    <t>223778301 / 223778304 / 223778328 / 223778337</t>
  </si>
  <si>
    <t>rodrigo.dagnino@catrental.cl / daniel.jaque@catrental.cl</t>
  </si>
  <si>
    <t>www.finning.com</t>
  </si>
  <si>
    <t>96.974.320-5</t>
  </si>
  <si>
    <t>Arrendamiento de Maquinaria y o Equipos</t>
  </si>
  <si>
    <t xml:space="preserve">Thor Saan Ltda </t>
  </si>
  <si>
    <t>Avda Américo Vespucio Sur 2296</t>
  </si>
  <si>
    <t>www.tsgchile.cl</t>
  </si>
  <si>
    <t>info@tsgchile.cl / info@ecometrika.com</t>
  </si>
  <si>
    <t>96.767.690-K</t>
  </si>
  <si>
    <t>Servicio de Medición y Control de Olores</t>
  </si>
  <si>
    <t>Carmen 101</t>
  </si>
  <si>
    <t>ventas@theoduloz.cl</t>
  </si>
  <si>
    <t>www.theoduloz.cl</t>
  </si>
  <si>
    <t>80.971.400-4</t>
  </si>
  <si>
    <t>Ortopedia</t>
  </si>
  <si>
    <t>Camino Santa Margarita 01100-A</t>
  </si>
  <si>
    <t>228544768 / 228541154</t>
  </si>
  <si>
    <t>thk_thermoking@thksa.cl</t>
  </si>
  <si>
    <t>www.thksa.cl</t>
  </si>
  <si>
    <t>96.930.180-6</t>
  </si>
  <si>
    <t>Eqipos, Accesorios de Aire Acondicionado y Refrigeración para el Transporte</t>
  </si>
  <si>
    <t>Serrano 389 P 8, Edificio Conferencia</t>
  </si>
  <si>
    <t>57 2518301 / 57 2518300</t>
  </si>
  <si>
    <t>loreto.figueroa@bailacthor.com</t>
  </si>
  <si>
    <t>78.080.330-4</t>
  </si>
  <si>
    <t>Recauchaje y Reparaciones de Neumáticos.- Servicios Integrales Mineros</t>
  </si>
  <si>
    <t>Avda Isidora goyenechea 2800 P 19</t>
  </si>
  <si>
    <t>www.tkic.cl / www.thyssenKrupp-industrial-solutions.com</t>
  </si>
  <si>
    <t>77.471.030-2</t>
  </si>
  <si>
    <t>Asesorías, Estudios, Ejecución de Plantas Industriales y Mineras</t>
  </si>
  <si>
    <t>Monseñor Sótero Sanz 161 Of 201</t>
  </si>
  <si>
    <t>info@tierra-armada.cl</t>
  </si>
  <si>
    <t>www.tierra-armada.cl</t>
  </si>
  <si>
    <t>76.067.173-8</t>
  </si>
  <si>
    <t>Obras de Ingeniería, Preparación del Terreno, Excavaciones, Movimientos de Tierra</t>
  </si>
  <si>
    <t>tierrareforzada@tierrareforzada.cl</t>
  </si>
  <si>
    <t>www.tierrareforzada.cl</t>
  </si>
  <si>
    <t>78.347.770-K</t>
  </si>
  <si>
    <t>Fabricación de Muros de Contención</t>
  </si>
  <si>
    <t>Avda La Montaña 754, Loteo Los Libertadores</t>
  </si>
  <si>
    <t>www.tigre.cl</t>
  </si>
  <si>
    <t>77.032.200-6</t>
  </si>
  <si>
    <t>Fábrica de Plásticos y Sociedad de Participación</t>
  </si>
  <si>
    <t>Avda Pedro de Valdivia 5852</t>
  </si>
  <si>
    <t>patricio.majluf@tinpedro.cl</t>
  </si>
  <si>
    <t>www.tinpedro.cl</t>
  </si>
  <si>
    <t>96.574.510-6</t>
  </si>
  <si>
    <t>Tintorería Industrial</t>
  </si>
  <si>
    <t>Tintorería Kreisel S.A.I.</t>
  </si>
  <si>
    <t>Avda Vicuña Mackenna 3881</t>
  </si>
  <si>
    <t>229644238 / 229644239 / 229644240</t>
  </si>
  <si>
    <t>www.kreisel.cl</t>
  </si>
  <si>
    <t>kreisel@kreisel.cl / produccion@kreisel.cl</t>
  </si>
  <si>
    <t>92.813.000-2</t>
  </si>
  <si>
    <t>Rodrigo de Araya 59</t>
  </si>
  <si>
    <t>225528739 / 225530514</t>
  </si>
  <si>
    <t>ccibie@lartparisien.cl / gcomercial@lartparisien.cl</t>
  </si>
  <si>
    <t>www.lartparisien.cl</t>
  </si>
  <si>
    <t>84.076.400-1</t>
  </si>
  <si>
    <t>Enrique Mac-Iver 299</t>
  </si>
  <si>
    <t>infomd@mundodulce.cl</t>
  </si>
  <si>
    <t>78.702.430-0</t>
  </si>
  <si>
    <t>Fábrica de Galletas y Confitería</t>
  </si>
  <si>
    <t>Manuel Rodríguez 1615</t>
  </si>
  <si>
    <t>rlabbe@titan.cl</t>
  </si>
  <si>
    <t>www.titan.cl</t>
  </si>
  <si>
    <t>88.847.600-8</t>
  </si>
  <si>
    <t>Fábricación de Galpones, Puertas, Ventanas y Productos Metálicos</t>
  </si>
  <si>
    <t>Río de Janeiro 470</t>
  </si>
  <si>
    <t>titoyarad@entelchile.net</t>
  </si>
  <si>
    <t>www.titoyarad.cl</t>
  </si>
  <si>
    <t>96.949.900-2</t>
  </si>
  <si>
    <t>Comercialización de Máquinas de Coser Industriales</t>
  </si>
  <si>
    <t>Rosario Norte 532 P4 Of 401</t>
  </si>
  <si>
    <t>tironi@tironi.cl</t>
  </si>
  <si>
    <t>www.tironi.cl</t>
  </si>
  <si>
    <t>78.488.290-K</t>
  </si>
  <si>
    <t>Servicios de Asesorías en Comunicación Estratégica y Servicios de Publicidad</t>
  </si>
  <si>
    <t>Avda Los Jardines 927 P 1, Ciudad Empresarial</t>
  </si>
  <si>
    <t>contacto@tivit.com</t>
  </si>
  <si>
    <t>www.tivit.com</t>
  </si>
  <si>
    <t>76.130.712-6</t>
  </si>
  <si>
    <t>Servicios Integrales de Tecnología</t>
  </si>
  <si>
    <t>ISO/IEC 20000- 1: 2011; ISO/IEC 27001: 2013 ; OHSAS 18001: 2007</t>
  </si>
  <si>
    <t>DQS ( Empresa Independiente Alemana para la Certificación )</t>
  </si>
  <si>
    <t>Avda Apoquindo 4499 P 5</t>
  </si>
  <si>
    <t>recepcion.z@tjc.cl</t>
  </si>
  <si>
    <t>www.levi.com</t>
  </si>
  <si>
    <t>96.533.080-1</t>
  </si>
  <si>
    <t>Coquimbo 348</t>
  </si>
  <si>
    <t>226356259 / 226352304</t>
  </si>
  <si>
    <t>info@tlccourier.cl</t>
  </si>
  <si>
    <t>www.tlccourier.cl</t>
  </si>
  <si>
    <t>96.986.730-3</t>
  </si>
  <si>
    <t>Transporte de Documentos y Carga Internacioal</t>
  </si>
  <si>
    <t>Mariano Sánchez Fontecilla 310 P 2</t>
  </si>
  <si>
    <t>contact@tmf-group.com</t>
  </si>
  <si>
    <t>www.tmf-group.com</t>
  </si>
  <si>
    <t>76.646.770-9</t>
  </si>
  <si>
    <t>Servicios Profesionales de Cumplimiento Contable y Tributario, Gestión de Nómina, Cumplimiento Societario entre Otros</t>
  </si>
  <si>
    <t>Avda Pdte Eduardo Frei Montalva 6001 Of 63, El Cortijo</t>
  </si>
  <si>
    <t>francisco.inostroza@tntbrasil.com.br</t>
  </si>
  <si>
    <t>59.099.140-6</t>
  </si>
  <si>
    <t>Transporte de Carga Terrestre e Internacional</t>
  </si>
  <si>
    <t>Salar Surire 1275</t>
  </si>
  <si>
    <t>todopiel@todopiel.cl</t>
  </si>
  <si>
    <t>www.todopiel.cl</t>
  </si>
  <si>
    <t>96.848.310-2</t>
  </si>
  <si>
    <t>Confecciones y Venta de Prendas de Vestir</t>
  </si>
  <si>
    <t>Ruta E 66  N° 130</t>
  </si>
  <si>
    <t>35 2446523</t>
  </si>
  <si>
    <t>recursoshumanos.ttu@gmail.com / ttapia2255@gmail.com</t>
  </si>
  <si>
    <t>76.888.230-4</t>
  </si>
  <si>
    <t>Curacaví</t>
  </si>
  <si>
    <t xml:space="preserve">Tomás Tapia Ureta S.A </t>
  </si>
  <si>
    <t>Tonelería Nacional Ltda</t>
  </si>
  <si>
    <t xml:space="preserve">Toralla Sociedad Anónima </t>
  </si>
  <si>
    <t>Fundo Cerrillos Ruta G 68 N°34500</t>
  </si>
  <si>
    <t>recepcion@toneleria.com</t>
  </si>
  <si>
    <t>www.tonelería.com</t>
  </si>
  <si>
    <t>78.717.120-6</t>
  </si>
  <si>
    <t>Fabricación y Venta de Barricas para Vinos</t>
  </si>
  <si>
    <t>Camino a Queilén Km 6</t>
  </si>
  <si>
    <t>67 2652500 / 65 2672502</t>
  </si>
  <si>
    <t>sergioleiro@toralla.cl / comercial@toralla.cl</t>
  </si>
  <si>
    <t>www.toralla.cl</t>
  </si>
  <si>
    <t>96.854.180-3</t>
  </si>
  <si>
    <t>Industria Pesquera y sus Derivados</t>
  </si>
  <si>
    <t>empresas.torre@torre.cl</t>
  </si>
  <si>
    <t>96.694.300-9</t>
  </si>
  <si>
    <t>Corredor de Propiedades</t>
  </si>
  <si>
    <t>La Macarena 151 Dpto 151</t>
  </si>
  <si>
    <t>222070614 / 222070616</t>
  </si>
  <si>
    <t>storres@organizaciontres.cl / otres@vtr.net</t>
  </si>
  <si>
    <t>www.organizaciontres.cl</t>
  </si>
  <si>
    <t>84.893.400-3</t>
  </si>
  <si>
    <t>Organización de Congresos y Eventos Empresariales, Turismo de Negocios</t>
  </si>
  <si>
    <t xml:space="preserve">Tortas Montero Ltda </t>
  </si>
  <si>
    <t>Calle Prat 659-B</t>
  </si>
  <si>
    <t>75 2310149 / 75 2324059</t>
  </si>
  <si>
    <t>contacto@tortasmontero.cl</t>
  </si>
  <si>
    <t>www.tortasmontero.cl</t>
  </si>
  <si>
    <t>77.912.300-6</t>
  </si>
  <si>
    <t>SGG</t>
  </si>
  <si>
    <t>Carlos Antúnez 2640</t>
  </si>
  <si>
    <t>www.soluciones.toshiba.com</t>
  </si>
  <si>
    <t>78.922.640-7</t>
  </si>
  <si>
    <t>Calle Uno 3010</t>
  </si>
  <si>
    <t>www.total-chile.com</t>
  </si>
  <si>
    <t>95.861.000-9</t>
  </si>
  <si>
    <t>Producción y Comercialización de Productos Lubricantes y Grasas</t>
  </si>
  <si>
    <t>Agustinas 672 Local 102</t>
  </si>
  <si>
    <t>toutparis@gmail.com</t>
  </si>
  <si>
    <t>76.071.492-5</t>
  </si>
  <si>
    <t>Panamericana Norte 9301</t>
  </si>
  <si>
    <t>224638000 / 224638102</t>
  </si>
  <si>
    <t>tpichile@tpi.cl / cpiproyectos@tpi.cl</t>
  </si>
  <si>
    <t>www.tpi.cl</t>
  </si>
  <si>
    <t>96.895.560-8</t>
  </si>
  <si>
    <t>Componentes y Equipos en Acero Carbono, Acero Inoxidable, Titanio y otras Aleaciones Especiales</t>
  </si>
  <si>
    <t>Renato Sánchez 3859</t>
  </si>
  <si>
    <t>empresas.cl@trabajando.com</t>
  </si>
  <si>
    <t>www.trabajando.com</t>
  </si>
  <si>
    <t>77.009.730-4</t>
  </si>
  <si>
    <t>Servicios Computacionales y Almacenamiento de Datos</t>
  </si>
  <si>
    <t>Avda Vitacura 4380 Of 83</t>
  </si>
  <si>
    <t>www.tradcorp.com</t>
  </si>
  <si>
    <t>info@tradcorp.com</t>
  </si>
  <si>
    <t>96.809.220-0</t>
  </si>
  <si>
    <t>Calle Nueva 1820</t>
  </si>
  <si>
    <t>www.trane.com / wwwingersollrand.com</t>
  </si>
  <si>
    <t>96.836.580-0</t>
  </si>
  <si>
    <t>Soluciones de Climatización y Control Centralizado</t>
  </si>
  <si>
    <t>Agustinas 657 Of 44</t>
  </si>
  <si>
    <t>www.transasecuritizadora.cl</t>
  </si>
  <si>
    <t>www.transbank.cl</t>
  </si>
  <si>
    <t>96.765.170-2</t>
  </si>
  <si>
    <t>Adquisición de Mutuos Hipotecarios y Otros Títulos de Crédito</t>
  </si>
  <si>
    <t>Valenzuela Castillo 1078</t>
  </si>
  <si>
    <t>maria.onate@owenscorning.com</t>
  </si>
  <si>
    <t>www.transaco.cl</t>
  </si>
  <si>
    <t>94.952.000-5</t>
  </si>
  <si>
    <t>Huérfanos 770 P 10</t>
  </si>
  <si>
    <t>casilla@transbank.cl</t>
  </si>
  <si>
    <t>96.689.310-9</t>
  </si>
  <si>
    <t>Administradora de Tarjetas de Crédito, Débito y otros Servicios a Entidades Bancarias</t>
  </si>
  <si>
    <t xml:space="preserve">Transbordadora Austral-Broom S.A </t>
  </si>
  <si>
    <t>Juan Williams 06450</t>
  </si>
  <si>
    <t>61 2728100</t>
  </si>
  <si>
    <t>correo@tabsa.cl</t>
  </si>
  <si>
    <t>www.tabsa.cl</t>
  </si>
  <si>
    <t>82.074.900-6</t>
  </si>
  <si>
    <t>Navieros, Transporte de Carga y Pasajeros por Vías de Navegación</t>
  </si>
  <si>
    <t>Orinoco 90 P 14</t>
  </si>
  <si>
    <t>corporativo@transelec.cl</t>
  </si>
  <si>
    <t>www.transelec.cl</t>
  </si>
  <si>
    <t>76.555.400-4</t>
  </si>
  <si>
    <t>Transmisión de Energía Eléctrica</t>
  </si>
  <si>
    <t>La Bolsa 81 P 4</t>
  </si>
  <si>
    <t>226983248 / 226988105</t>
  </si>
  <si>
    <t>mreyes.iqq@gmail.com</t>
  </si>
  <si>
    <t>www.biotechnics.cl</t>
  </si>
  <si>
    <t>94.791.000-0</t>
  </si>
  <si>
    <t>Agente de Valores</t>
  </si>
  <si>
    <t>Guillermo Mann 1751</t>
  </si>
  <si>
    <t>228994400 / 228994412</t>
  </si>
  <si>
    <t>ch@transformadores.net / ventas@transformadores.net</t>
  </si>
  <si>
    <t>www.transformadores.net</t>
  </si>
  <si>
    <t>96.943.670-1</t>
  </si>
  <si>
    <t>Fábrica de Equipos Eléctricos y Servicios de Ingeniería</t>
  </si>
  <si>
    <t>contacto@transformadores.cl</t>
  </si>
  <si>
    <t>www.transformadores.cl</t>
  </si>
  <si>
    <t>78.303.460-3</t>
  </si>
  <si>
    <t>Fabricación y Reparación de Transformadores</t>
  </si>
  <si>
    <t>Avda Gladys Marín 6030 ( Ex Pajaritos )</t>
  </si>
  <si>
    <t>ventas@tusan.cl</t>
  </si>
  <si>
    <t>www.tusan.cl</t>
  </si>
  <si>
    <t>86.386.700-2</t>
  </si>
  <si>
    <t>Fabricación y Venta de Transformadores</t>
  </si>
  <si>
    <t xml:space="preserve">Transportes Cruz del Sur Ltda </t>
  </si>
  <si>
    <t xml:space="preserve">Transportes Espinoza Hnos  Ltda </t>
  </si>
  <si>
    <t>San Ignacio 141, Loteo Industrial Portezuelo</t>
  </si>
  <si>
    <t>www.transportesbello.com</t>
  </si>
  <si>
    <t>88.397.100-0</t>
  </si>
  <si>
    <t>Transportes de Carga por Carretera</t>
  </si>
  <si>
    <t>Avda José Joaquín Prieto Vial 9740</t>
  </si>
  <si>
    <t>bbustos@tbustos.tie.cl</t>
  </si>
  <si>
    <t>81.903.200-9</t>
  </si>
  <si>
    <t>Transporte de Carga Terrestre</t>
  </si>
  <si>
    <t>Las Acacias 1601</t>
  </si>
  <si>
    <t>info@casablanca.cl</t>
  </si>
  <si>
    <t>www.casablanca.cl</t>
  </si>
  <si>
    <t>85.131.900-K</t>
  </si>
  <si>
    <t>Avda Pdte Eduardo Frei Montalva 8000</t>
  </si>
  <si>
    <t>224278200 / 600- 6228228</t>
  </si>
  <si>
    <t>hihl@ccu.cl</t>
  </si>
  <si>
    <t>79.862.750-3</t>
  </si>
  <si>
    <t>Servicio de Transporte de Carga Terrestre, Bodega</t>
  </si>
  <si>
    <t>Camino Santa Margarita, Calle Interior Nueva 01190</t>
  </si>
  <si>
    <t>coldtruck@coldtruck.com / operaciones@coldtruck.com</t>
  </si>
  <si>
    <t>www.coldtruck.com</t>
  </si>
  <si>
    <t>96.782.800-9</t>
  </si>
  <si>
    <t>Transporte de Carga, Frigorífico Nacional</t>
  </si>
  <si>
    <t>Pilpilco 0150</t>
  </si>
  <si>
    <t>65 2252872 / 65 2252137 / 65 2436460</t>
  </si>
  <si>
    <t>gerencia@busescruzdelsur.cl</t>
  </si>
  <si>
    <t>www.busescruzdelsur.cl</t>
  </si>
  <si>
    <t>80.983.500-6</t>
  </si>
  <si>
    <t>Transporte de Pasajeros y Carga Terrestre</t>
  </si>
  <si>
    <t>Camino Bernardo O´Higgins 22750, Sector Noviciado</t>
  </si>
  <si>
    <t>idelgado@tssch.com</t>
  </si>
  <si>
    <t>www.tssch.com</t>
  </si>
  <si>
    <t>76.796.890-6</t>
  </si>
  <si>
    <t>Morris 421</t>
  </si>
  <si>
    <t>32 2291019 / 225521517 / 225526204 / 225525105</t>
  </si>
  <si>
    <t>contacto@grupotehl.cl</t>
  </si>
  <si>
    <t>www.tehl.cl</t>
  </si>
  <si>
    <t>86.718.800-2</t>
  </si>
  <si>
    <t xml:space="preserve">Transportes Mineros S.A </t>
  </si>
  <si>
    <t xml:space="preserve">Transportes Rubén Darío Díaz </t>
  </si>
  <si>
    <t>San Borje 750</t>
  </si>
  <si>
    <t>228378000 / 228378490</t>
  </si>
  <si>
    <t>marcelo.ayerdi@transportesfepasa.cl</t>
  </si>
  <si>
    <t>76.115.573-3</t>
  </si>
  <si>
    <t>Transporte de Carga Terrestre por medio de Camiones o Vehículos Motorizados en General y Servicios Complementarios</t>
  </si>
  <si>
    <t>Exposición 399</t>
  </si>
  <si>
    <t>contacto@ferropak.cl</t>
  </si>
  <si>
    <t>www.ferropak.cl</t>
  </si>
  <si>
    <t>89.288.700-4</t>
  </si>
  <si>
    <t>Transporte Carga por Carrtera</t>
  </si>
  <si>
    <t>226896173 / 226893332</t>
  </si>
  <si>
    <t>78.738.670-9</t>
  </si>
  <si>
    <t>Transporte de Carga por Carretera, Aéreo y Marítimo</t>
  </si>
  <si>
    <t>info@tssch.com</t>
  </si>
  <si>
    <t>76.119.251-5</t>
  </si>
  <si>
    <t>La Cruz 50</t>
  </si>
  <si>
    <t>72 2228818 / 72 2244848</t>
  </si>
  <si>
    <t>72 2244848</t>
  </si>
  <si>
    <t>marcelo.maire@ilzauspe.cl</t>
  </si>
  <si>
    <t>96.876.120-K</t>
  </si>
  <si>
    <t>Porto Seguro 4305</t>
  </si>
  <si>
    <t>225919000 / 225919001</t>
  </si>
  <si>
    <t>info@nuevoflash.cl</t>
  </si>
  <si>
    <t>www.nuevoflash.cl</t>
  </si>
  <si>
    <t>96.758.180-1</t>
  </si>
  <si>
    <t>Transporte Privado de Pasajeros</t>
  </si>
  <si>
    <t>San Borja 235</t>
  </si>
  <si>
    <t>225603750 / 225603711</t>
  </si>
  <si>
    <t>www.pullman.cl</t>
  </si>
  <si>
    <t>89.622.400-K</t>
  </si>
  <si>
    <t>Transorte de Carga</t>
  </si>
  <si>
    <t>Pampa Baja Huerto 98</t>
  </si>
  <si>
    <t>51 2297423</t>
  </si>
  <si>
    <t>diaztransportes@hotmail.com</t>
  </si>
  <si>
    <t>www.transportesrubendario.cl</t>
  </si>
  <si>
    <t>5.534.591-0</t>
  </si>
  <si>
    <t>Carga Terrestre</t>
  </si>
  <si>
    <t>Santa Marta 951</t>
  </si>
  <si>
    <t>www.distam.cl</t>
  </si>
  <si>
    <t>recepcion@distam.cl / losses@distam.cl</t>
  </si>
  <si>
    <t>79.705.390-2</t>
  </si>
  <si>
    <t>Transporte de Combustible, Sustancias Peligrosas y Carga en General</t>
  </si>
  <si>
    <t xml:space="preserve">Transpotes Verschae S.A </t>
  </si>
  <si>
    <t xml:space="preserve">Transportes Tranex Limitada </t>
  </si>
  <si>
    <t>Santa Ester 201</t>
  </si>
  <si>
    <t>51 2315302 / 51 2322071</t>
  </si>
  <si>
    <t xml:space="preserve">tranex@tranexltda.cl / finanzas@tranexltda.cl                   </t>
  </si>
  <si>
    <t>79 828.540-8</t>
  </si>
  <si>
    <t>Camino Internacional 4520</t>
  </si>
  <si>
    <t>32 2267300</t>
  </si>
  <si>
    <t>verschae@verschae.cl</t>
  </si>
  <si>
    <t>www.verschae.com</t>
  </si>
  <si>
    <t>96.507.840-1</t>
  </si>
  <si>
    <t>Santa Petronila 705</t>
  </si>
  <si>
    <t>viatur@tie.cl</t>
  </si>
  <si>
    <t>www.viatur.cl</t>
  </si>
  <si>
    <t>78.450.910-9</t>
  </si>
  <si>
    <t>Avda Lo Espejo 3200</t>
  </si>
  <si>
    <t>pnavarro@falabella.cl</t>
  </si>
  <si>
    <t>78.738.460-9</t>
  </si>
  <si>
    <t>Servicio de Transporte de Carga por Carretera</t>
  </si>
  <si>
    <t>Adriana Undurraga 206</t>
  </si>
  <si>
    <t>scliente@transtecnia.cl</t>
  </si>
  <si>
    <t>www.transtecnia.cl</t>
  </si>
  <si>
    <t>79.907.790-6</t>
  </si>
  <si>
    <t>Venta de Software</t>
  </si>
  <si>
    <t>Monjitas 392 P 5</t>
  </si>
  <si>
    <t>atencion.clientes@transunion.com</t>
  </si>
  <si>
    <t>www.transunion.com / www.transunionchile.cl</t>
  </si>
  <si>
    <t>96.870.260-2</t>
  </si>
  <si>
    <t>Puerta del Sol 55 of 81</t>
  </si>
  <si>
    <t>informes@tws.cl / cobranzas@tws.cl</t>
  </si>
  <si>
    <t>www.tws.cl</t>
  </si>
  <si>
    <t>96.730.620-7</t>
  </si>
  <si>
    <t>Informes Comerciales y Cobranzas</t>
  </si>
  <si>
    <t>Avda Presidente Errázuriz 3113</t>
  </si>
  <si>
    <t>manantial@manantial.cl</t>
  </si>
  <si>
    <t>www.manantial.cl</t>
  </si>
  <si>
    <t>79.586.110-6</t>
  </si>
  <si>
    <t>Fabricación y Comercialización de Equipos para Tratamientos de Agua</t>
  </si>
  <si>
    <t>Avda Apoquindo 5555 P 3</t>
  </si>
  <si>
    <t>600 3009000</t>
  </si>
  <si>
    <t>www.travel.cl</t>
  </si>
  <si>
    <t>96.823.770-5</t>
  </si>
  <si>
    <t>Agencia de Viajes, Publicidad y Promociones</t>
  </si>
  <si>
    <t>Avda Apoquindo 3150 P 2</t>
  </si>
  <si>
    <t>www.travelsecurity.cl</t>
  </si>
  <si>
    <t>www.treck.cl</t>
  </si>
  <si>
    <t>www.trefimet.cl</t>
  </si>
  <si>
    <t>85.633.900-9</t>
  </si>
  <si>
    <t>Avda Américo Vespucio 01313</t>
  </si>
  <si>
    <t>cfernandez@traverso.cl</t>
  </si>
  <si>
    <t>www.traversol.cl</t>
  </si>
  <si>
    <t>96.606.780-2</t>
  </si>
  <si>
    <t>BRC Version 7</t>
  </si>
  <si>
    <t>Los Conquistadores 2121</t>
  </si>
  <si>
    <t>javier.aranda@trebol-it.com / secretaria@trebol-it.com</t>
  </si>
  <si>
    <t>www.trebol-it.com</t>
  </si>
  <si>
    <t>78.294.450-9</t>
  </si>
  <si>
    <t>Asesoría Computacional e Ingeniería en Software</t>
  </si>
  <si>
    <t>Avda Santa Rosa 5220</t>
  </si>
  <si>
    <t>treck@treck.cl</t>
  </si>
  <si>
    <t>trefimet@trefimet.cl</t>
  </si>
  <si>
    <t>96.542.490-3</t>
  </si>
  <si>
    <t>Fabricación, Exportación e Importación de Artículos de Seguridad Industrial</t>
  </si>
  <si>
    <t>igor@trefilacion.cl / iseguel@trefilacion.cl</t>
  </si>
  <si>
    <t>www.trefilacion.cl</t>
  </si>
  <si>
    <t>83.875.500-3</t>
  </si>
  <si>
    <t>Trefilación de Alambres</t>
  </si>
  <si>
    <t>Avda Las Industrias 1431</t>
  </si>
  <si>
    <t>79.536.120-0</t>
  </si>
  <si>
    <t>Importación, Exportación y fabricación de Productos Metálicos</t>
  </si>
  <si>
    <t xml:space="preserve">Trenzaduría Viña S.A.I. </t>
  </si>
  <si>
    <t>Evaristo Lillo 112 P 8</t>
  </si>
  <si>
    <t>info@trends.cl</t>
  </si>
  <si>
    <t>www.trends.cl</t>
  </si>
  <si>
    <t>96.666.820-2</t>
  </si>
  <si>
    <t>Avda Brasil 2198</t>
  </si>
  <si>
    <t>32 2214570 / 32 2745518 /     9 87697965</t>
  </si>
  <si>
    <t>32 2254985 / 32 2214675</t>
  </si>
  <si>
    <t>monica@trenzaduriavina.tie.cl / victor@trenzaduriavina.tie.cl</t>
  </si>
  <si>
    <t>www.trenzadusriavina.cl</t>
  </si>
  <si>
    <t>92.646.000-5</t>
  </si>
  <si>
    <t>Fábrica de Artículos Trenzados, Importadora y Distribuidora de Artículos de Paquetería al Por Mayor</t>
  </si>
  <si>
    <t>Valparaiso</t>
  </si>
  <si>
    <t>Lord Cochrane 1232</t>
  </si>
  <si>
    <t>gerencia@3f.cl</t>
  </si>
  <si>
    <t>www.3f.cl</t>
  </si>
  <si>
    <t>76.097.922-8</t>
  </si>
  <si>
    <t>Imprenta, Encuadernación y sus Derivados</t>
  </si>
  <si>
    <t>Los Conquistadores 2345</t>
  </si>
  <si>
    <t>tmluc@tmluc.com</t>
  </si>
  <si>
    <t>www.tmluc.com</t>
  </si>
  <si>
    <t>99.550.580-0</t>
  </si>
  <si>
    <t>Santa Rita 03480, Parque Industrial Puerta Sur</t>
  </si>
  <si>
    <t>recepcion@tressa.cl</t>
  </si>
  <si>
    <t>www.tressa.cl</t>
  </si>
  <si>
    <t>79.676.110-5</t>
  </si>
  <si>
    <t>Fabricación de Detergentes y Desinfectante</t>
  </si>
  <si>
    <t>Avda Vicuña Mackenna 3600</t>
  </si>
  <si>
    <t>www.tricot.cl</t>
  </si>
  <si>
    <t>84.000.000-1</t>
  </si>
  <si>
    <t>!000</t>
  </si>
  <si>
    <t xml:space="preserve">Trusal S.A </t>
  </si>
  <si>
    <t xml:space="preserve">Trigas Chile Ltda </t>
  </si>
  <si>
    <t>Tryo´s Muebles</t>
  </si>
  <si>
    <t>Avda Novena 1089, Nueva Placilla</t>
  </si>
  <si>
    <t>32 2292917</t>
  </si>
  <si>
    <t>baraya@trigas-chile.cl</t>
  </si>
  <si>
    <t>www.trigaschile.cl</t>
  </si>
  <si>
    <t>76.233.574-3</t>
  </si>
  <si>
    <t>Fabricación e Importación de Oxígeno y Gases del Aire</t>
  </si>
  <si>
    <t>Avda José Domingo Cañas 1025</t>
  </si>
  <si>
    <t>ventas@trofeospazos.cl / mpazos@trofeospazos.cl</t>
  </si>
  <si>
    <t>www.rofeospazos.cl</t>
  </si>
  <si>
    <t>87.682.000-4</t>
  </si>
  <si>
    <t>Comercializadora de Trofeos y Artículos Deportivos</t>
  </si>
  <si>
    <t>Avda Providencia 1476 Of 601</t>
  </si>
  <si>
    <t>222353865 / 222351203</t>
  </si>
  <si>
    <t>tromben@tromben.cl</t>
  </si>
  <si>
    <t>www.tromben.cl</t>
  </si>
  <si>
    <t>96.912.820-9</t>
  </si>
  <si>
    <t>Importadora de Maquinaria Textil, Representaciones</t>
  </si>
  <si>
    <t>Los Militares 4611</t>
  </si>
  <si>
    <t>hello@tronwell.com</t>
  </si>
  <si>
    <t>www.tronwell.com</t>
  </si>
  <si>
    <t>76.540.945-4</t>
  </si>
  <si>
    <t>SCI Certificaciones SAC</t>
  </si>
  <si>
    <t>Avda Presidente Kennedy 8028</t>
  </si>
  <si>
    <t>ocentral@trulynolen.cl</t>
  </si>
  <si>
    <t>www.trulynolen.cl</t>
  </si>
  <si>
    <t>96.591.760-8</t>
  </si>
  <si>
    <t>Control de Plagas y/o Pestes</t>
  </si>
  <si>
    <t>65 2227000 / 65 2227002 / 65 2227018</t>
  </si>
  <si>
    <t>96.566.740-7</t>
  </si>
  <si>
    <t>Reproducción de Peces y Mariscod</t>
  </si>
  <si>
    <t>Comandante Véliz 1740</t>
  </si>
  <si>
    <t>226292831 / 226227593</t>
  </si>
  <si>
    <t>aperez@tryos.cl / lportilla@tryos.cl</t>
  </si>
  <si>
    <t>www.tryos.cl</t>
  </si>
  <si>
    <t>86.736.100-6</t>
  </si>
  <si>
    <t>Fabricación de Muebles de Madera y Proyectos Especiales, Instalaciones Comerciales ( Construcciones,, Tiendas, Stands, Módulos )</t>
  </si>
  <si>
    <t>El Arrayán 1306, Parque ENEA</t>
  </si>
  <si>
    <t>mcastro@ttmchile.cl</t>
  </si>
  <si>
    <t>www.web-ttm.com</t>
  </si>
  <si>
    <t>89.026.600-2</t>
  </si>
  <si>
    <t>Importadora y Exportadora de Productos y Servicios para la Minería</t>
  </si>
  <si>
    <t xml:space="preserve">Tulsa S.A </t>
  </si>
  <si>
    <t xml:space="preserve">Turbomecánica Ltda </t>
  </si>
  <si>
    <t xml:space="preserve">Turismo e Inversiones S.A </t>
  </si>
  <si>
    <t xml:space="preserve">Turismo J. Zahr Ltda </t>
  </si>
  <si>
    <t>Los Arrayanes 450</t>
  </si>
  <si>
    <t>jfernandez@gwe-tubomin.com</t>
  </si>
  <si>
    <t>www.gwe-tubomin.com</t>
  </si>
  <si>
    <t>77.265.980-6</t>
  </si>
  <si>
    <t>Cordillera 198, Parque Industrial Vespucio Oeste</t>
  </si>
  <si>
    <t>psalazar@tubopack.cl</t>
  </si>
  <si>
    <t>www.tubopack.cl</t>
  </si>
  <si>
    <t>96.585.650-1</t>
  </si>
  <si>
    <t>Panamericana Norte 20500</t>
  </si>
  <si>
    <t>224130000 / 224130001</t>
  </si>
  <si>
    <t>tigre-adschile@tigre-ads.com</t>
  </si>
  <si>
    <t>www.tigre-ads.com</t>
  </si>
  <si>
    <t>76.063.753-K</t>
  </si>
  <si>
    <t>Exportación, Importación, Fabricación, Compra, Venta y Distribución de Tubos Plásticos</t>
  </si>
  <si>
    <t>41 2400600</t>
  </si>
  <si>
    <t>info@tulsa.cl</t>
  </si>
  <si>
    <t>www.tulsa.cl</t>
  </si>
  <si>
    <t>96.664.360-9</t>
  </si>
  <si>
    <t>Aserrado y Acepilladura de Madera</t>
  </si>
  <si>
    <t>Barón de Jurás Reales 5050</t>
  </si>
  <si>
    <t>turbodal@turbodal.cl</t>
  </si>
  <si>
    <t>www.turbodal.cl</t>
  </si>
  <si>
    <t>86.771.700-5</t>
  </si>
  <si>
    <t>Importación, Exportación y Comercialización de Maquinariasm Motores y Repuestos</t>
  </si>
  <si>
    <t>Avda Gran Bretaña 4447, Parque Empresarial Bío Bío</t>
  </si>
  <si>
    <t>41 2425290</t>
  </si>
  <si>
    <t>turbomecanica@turbomecanica.cl</t>
  </si>
  <si>
    <t>www.turbomecanica.cl</t>
  </si>
  <si>
    <t>83.396.100-4</t>
  </si>
  <si>
    <t>Asesoría técnica, Maestranza</t>
  </si>
  <si>
    <t>Augusto Leguís Sur 160 P 3 =f 31</t>
  </si>
  <si>
    <t>turismocostanera@tcostanera.cl</t>
  </si>
  <si>
    <t>www.turismocostanera.cl</t>
  </si>
  <si>
    <t>77.133.730-9</t>
  </si>
  <si>
    <t>Quinamávida s/n, Camino a Colbún Km 16</t>
  </si>
  <si>
    <t>administracion@termasdequinamavida.cl</t>
  </si>
  <si>
    <t>www.termasdequinamavida.cl</t>
  </si>
  <si>
    <t>99.523.210-3</t>
  </si>
  <si>
    <t>Ecuador 140 Local 3</t>
  </si>
  <si>
    <t xml:space="preserve">32 2972444 </t>
  </si>
  <si>
    <t>32 2694981</t>
  </si>
  <si>
    <t>vregion@turismozahr.cl</t>
  </si>
  <si>
    <t>www.turismozahr.cl</t>
  </si>
  <si>
    <t>76.153.125-5</t>
  </si>
  <si>
    <t xml:space="preserve">Tuxpan Software S.A </t>
  </si>
  <si>
    <t>Turismo Oroco Limitada</t>
  </si>
  <si>
    <t>Antonio Varas 175 Of 1205</t>
  </si>
  <si>
    <t>222350625 / 222350624</t>
  </si>
  <si>
    <t>viajes@turismoconociendochile.cl</t>
  </si>
  <si>
    <t>www.turismoconociendochile.cl</t>
  </si>
  <si>
    <t>87.682.900-2</t>
  </si>
  <si>
    <t>Avda Libertad 101 Local 4</t>
  </si>
  <si>
    <t>32 2693001</t>
  </si>
  <si>
    <t>turismo@oroco.cl</t>
  </si>
  <si>
    <t>www.oroco.cl</t>
  </si>
  <si>
    <t>76.170.950-K</t>
  </si>
  <si>
    <t>Agencia de Viajes, Hotelería, Transporte de Turismo</t>
  </si>
  <si>
    <t>Avda Nueva Providencia 1945 Of 804</t>
  </si>
  <si>
    <t>reservas@hotelsa.cl / operaciones@hotelsa.cl</t>
  </si>
  <si>
    <t>www.hotelsa.cl</t>
  </si>
  <si>
    <t>76.436.560-7</t>
  </si>
  <si>
    <t>Avda Isidora Goyenechea 2934 P 11 ( Of Central )</t>
  </si>
  <si>
    <t>agencia@presidente.cl / of@presidente.cl</t>
  </si>
  <si>
    <t>www.hotelespresidente.com</t>
  </si>
  <si>
    <t>89.854.000-6</t>
  </si>
  <si>
    <t>7 Norte 360 Of 1</t>
  </si>
  <si>
    <t>32 2680906</t>
  </si>
  <si>
    <t>tuxpan@tuxpan.com</t>
  </si>
  <si>
    <t>www.tuxpan.com</t>
  </si>
  <si>
    <t>96.829.350-8</t>
  </si>
  <si>
    <t>Ingeniería de Software y Desarrollo Informático</t>
  </si>
  <si>
    <t>La Martina 400</t>
  </si>
  <si>
    <t>comercial@tw.cl</t>
  </si>
  <si>
    <t>www.tw.cl</t>
  </si>
  <si>
    <t>96.808.570-0</t>
  </si>
  <si>
    <t>Almacenes Generales de Depósito y Servicios Logísticos</t>
  </si>
  <si>
    <t>Avda Francisco Bilbao 706</t>
  </si>
  <si>
    <t>promo@importadorausa.cl</t>
  </si>
  <si>
    <t>www.importadorausa.cl</t>
  </si>
  <si>
    <t>96.550.470-2</t>
  </si>
  <si>
    <t>Nueva York 33 P 6</t>
  </si>
  <si>
    <t>oficina@uhc.cl</t>
  </si>
  <si>
    <t>www.uhc.cl</t>
  </si>
  <si>
    <t>88.638.500-5</t>
  </si>
  <si>
    <t>Avda El Bosque Norte 500 P 15</t>
  </si>
  <si>
    <t>225495100 / 226301500</t>
  </si>
  <si>
    <t>chile@ulog.com</t>
  </si>
  <si>
    <t>www.ulog.com</t>
  </si>
  <si>
    <t>80.992.000-3</t>
  </si>
  <si>
    <t>Agencia Marítima</t>
  </si>
  <si>
    <t>Avda El Bosque Norte 500 P 15 al 24</t>
  </si>
  <si>
    <t>ultramar-mailbox@ultramar.cl</t>
  </si>
  <si>
    <t>ISO 9001: 2001</t>
  </si>
  <si>
    <t>Avda Luis Thayer Ojeda 085</t>
  </si>
  <si>
    <t>223914000 / 600 3914000</t>
  </si>
  <si>
    <t>ucm@ucmchile.cl</t>
  </si>
  <si>
    <t>www.ucmchile.cl</t>
  </si>
  <si>
    <t>88.670.700-2</t>
  </si>
  <si>
    <t>Servicio Domiciliario de Rescate, Emergencia, Urgencia y Asesoría Telefónica</t>
  </si>
  <si>
    <t>Avda Carrascal 3551</t>
  </si>
  <si>
    <t>www.unileverchile.cl</t>
  </si>
  <si>
    <t>92.091.000-9</t>
  </si>
  <si>
    <t>Fabricaciones de Jabones y Detergentes</t>
  </si>
  <si>
    <t>Avda Lib. Bernardo O´Higgins 1091</t>
  </si>
  <si>
    <t>91.196.000-1</t>
  </si>
  <si>
    <t>Gral Holley 186 Of D</t>
  </si>
  <si>
    <t>222337790 / 223337223</t>
  </si>
  <si>
    <t>usec@usec.cl</t>
  </si>
  <si>
    <t>www.usec.cl</t>
  </si>
  <si>
    <t>70.053.000-0</t>
  </si>
  <si>
    <t>Corporación y Fundación</t>
  </si>
  <si>
    <t>Panamericana Norte 5011</t>
  </si>
  <si>
    <t>maurice.bonout@uniontecnica.cl</t>
  </si>
  <si>
    <t>www.uniontecnica.cl</t>
  </si>
  <si>
    <t>92.379.000-4</t>
  </si>
  <si>
    <t>Representación, venta y Arriendo de Vehículos Motorizados y Repuestos</t>
  </si>
  <si>
    <t>Avda Pdte Eduardo Frei Montalva 6070</t>
  </si>
  <si>
    <t>info@unipack.cl</t>
  </si>
  <si>
    <t>www.unipack.cl</t>
  </si>
  <si>
    <t>96.659.440-3</t>
  </si>
  <si>
    <t>Mudanzas y Transportes Nacionales e Internacionales</t>
  </si>
  <si>
    <t>ventaschile@unispan.com</t>
  </si>
  <si>
    <t>www.unispan.com</t>
  </si>
  <si>
    <t>96.754.460-4</t>
  </si>
  <si>
    <t>Venta y Arriendo de Moldajes y Andamios</t>
  </si>
  <si>
    <t>San Ignacio 0130, Parque Industrial Portezuelo</t>
  </si>
  <si>
    <t>contacto@upc.cl</t>
  </si>
  <si>
    <t>www.upc.cl</t>
  </si>
  <si>
    <t>79.654.120-2</t>
  </si>
  <si>
    <t>Fabricación, Comercialización, Importación y Exportación de Productos Plásticos</t>
  </si>
  <si>
    <t>Estoril 120 Of 316</t>
  </si>
  <si>
    <t>222255541 / 222741069</t>
  </si>
  <si>
    <t>isalgado@unitrading.cl</t>
  </si>
  <si>
    <t>www.unitrading.cl</t>
  </si>
  <si>
    <t>96.620.690-K</t>
  </si>
  <si>
    <t xml:space="preserve">Universidad Adventista de Chile </t>
  </si>
  <si>
    <t xml:space="preserve">Universidad Arturo Prat </t>
  </si>
  <si>
    <t xml:space="preserve">Universidad Austral de Chile </t>
  </si>
  <si>
    <t xml:space="preserve">Universidad Autónoma de Chile </t>
  </si>
  <si>
    <t>Avda Santa María 2670 Of 503</t>
  </si>
  <si>
    <t>223532600 / 222071162</t>
  </si>
  <si>
    <t>alejandra.zepeda@umusic.com</t>
  </si>
  <si>
    <t>78.042.900-3</t>
  </si>
  <si>
    <t>Ventas de Fonogrmas</t>
  </si>
  <si>
    <t>Condell 343</t>
  </si>
  <si>
    <t>info@academia.cl</t>
  </si>
  <si>
    <t>www.academia.cl</t>
  </si>
  <si>
    <t>71.470.400-1</t>
  </si>
  <si>
    <t>Diagonal Las Torres 2640</t>
  </si>
  <si>
    <t>info@uai.cl</t>
  </si>
  <si>
    <t>www.uai.cl</t>
  </si>
  <si>
    <t>71.543.200-5</t>
  </si>
  <si>
    <t>Campus Las Mariposas Km 12</t>
  </si>
  <si>
    <t>42 2433500</t>
  </si>
  <si>
    <t>42 2433501</t>
  </si>
  <si>
    <t>rectoria@unach.cl</t>
  </si>
  <si>
    <t>www.unach.cl</t>
  </si>
  <si>
    <t>71.655.700-6</t>
  </si>
  <si>
    <t>Almirante Barroso 10</t>
  </si>
  <si>
    <t>uah@uahurtado.cl</t>
  </si>
  <si>
    <t>73.923.400-K</t>
  </si>
  <si>
    <t>Avda Arturo Prat 2120</t>
  </si>
  <si>
    <t>57 2526000</t>
  </si>
  <si>
    <t>rectoria@unap.cl</t>
  </si>
  <si>
    <t>www.unap.cl</t>
  </si>
  <si>
    <t>www.uahurtado.cl</t>
  </si>
  <si>
    <t>70.777.500-9</t>
  </si>
  <si>
    <t>Independencia 641</t>
  </si>
  <si>
    <t>63 2221960</t>
  </si>
  <si>
    <t>rectoria@uach.cl / rectoria1@uach.cl</t>
  </si>
  <si>
    <t>www.uach.cl</t>
  </si>
  <si>
    <t>81.380.500-6</t>
  </si>
  <si>
    <t>Avda Alemania 01090</t>
  </si>
  <si>
    <t>45 2895000</t>
  </si>
  <si>
    <t>www.uautonoma.cl</t>
  </si>
  <si>
    <t>71.633.300-0</t>
  </si>
  <si>
    <t>Universidad Católica de la Santísima Concepción</t>
  </si>
  <si>
    <t xml:space="preserve">Universidad Católica del Maule </t>
  </si>
  <si>
    <t xml:space="preserve">Universidad Católica del Norte </t>
  </si>
  <si>
    <t>Avda Viel 1497</t>
  </si>
  <si>
    <t>comunicaciones.ubo@ubo.cl</t>
  </si>
  <si>
    <t>www.ubo.cl</t>
  </si>
  <si>
    <t>71.647.500-K</t>
  </si>
  <si>
    <t>Huérfanos 1721</t>
  </si>
  <si>
    <t>225776560 / 225776507</t>
  </si>
  <si>
    <t>www.ubolivariana.cl</t>
  </si>
  <si>
    <t>www.uchile.cl</t>
  </si>
  <si>
    <t>71.477.600-2</t>
  </si>
  <si>
    <t>Educaciön</t>
  </si>
  <si>
    <t>Alonso de Ribera 2850</t>
  </si>
  <si>
    <t>41 2345000 / 41 2345100</t>
  </si>
  <si>
    <t>ucsc@ucsc.c</t>
  </si>
  <si>
    <t>71.915.800-5</t>
  </si>
  <si>
    <t>Universidad</t>
  </si>
  <si>
    <t>Avda San Miguel 3605</t>
  </si>
  <si>
    <t>71 2203100 / 71 2203312</t>
  </si>
  <si>
    <t>info@ucm.cl</t>
  </si>
  <si>
    <t>www.ucm.cl</t>
  </si>
  <si>
    <t>71.918.300-K</t>
  </si>
  <si>
    <t>Avda Angamos 0610</t>
  </si>
  <si>
    <t>55 2355000</t>
  </si>
  <si>
    <t>jtabilo@ucn.cl</t>
  </si>
  <si>
    <t>www.ucn.cl</t>
  </si>
  <si>
    <t>81.518.400-9</t>
  </si>
  <si>
    <t>Gral Jofré 462</t>
  </si>
  <si>
    <t>universidad@ucsh.cl</t>
  </si>
  <si>
    <t>www.ucsh.cl</t>
  </si>
  <si>
    <t>71.912.200-0</t>
  </si>
  <si>
    <t>Toesca 1783</t>
  </si>
  <si>
    <t>225826000 / 225826001</t>
  </si>
  <si>
    <t>www.ucentral.cl</t>
  </si>
  <si>
    <t>70.995.200-5</t>
  </si>
  <si>
    <t>Universidad de Antofagasta</t>
  </si>
  <si>
    <t xml:space="preserve">Universidad de Concepción </t>
  </si>
  <si>
    <t xml:space="preserve">Universidad de la Frontera </t>
  </si>
  <si>
    <t xml:space="preserve">Universidad de la Serena </t>
  </si>
  <si>
    <t>224132000 / 224132001</t>
  </si>
  <si>
    <t>informaciones@ubritanica.cl</t>
  </si>
  <si>
    <t>www.ubritanica.cl</t>
  </si>
  <si>
    <t>65.630.890-7</t>
  </si>
  <si>
    <t>Antonio Bellet 444 P 14 Of 1401</t>
  </si>
  <si>
    <t>rectoria@uac.cl</t>
  </si>
  <si>
    <t>www.uac.cl</t>
  </si>
  <si>
    <t>71.639.300-3</t>
  </si>
  <si>
    <t>Educación Superior y Capacitación</t>
  </si>
  <si>
    <t>Avda Angamos 601</t>
  </si>
  <si>
    <t>55 2637183 / 55 2637184</t>
  </si>
  <si>
    <t>rectoria@uanfof.cl</t>
  </si>
  <si>
    <t>www.uanfof.cl</t>
  </si>
  <si>
    <t>70.791.800-4</t>
  </si>
  <si>
    <t>ISO 9001: 2008- NCh 2728 Of 2003</t>
  </si>
  <si>
    <t>Avda Lib. Bernardo O´Higgins 1058</t>
  </si>
  <si>
    <t>229781004 / 229781003</t>
  </si>
  <si>
    <t>rectoria@uchile.cl</t>
  </si>
  <si>
    <t>Victor Lamas 1290</t>
  </si>
  <si>
    <t>41 2204000</t>
  </si>
  <si>
    <t>www.udec.cl</t>
  </si>
  <si>
    <t>81.494.400-K</t>
  </si>
  <si>
    <t>Avda Francisco Salazar 01145</t>
  </si>
  <si>
    <t>45 2325000 / 45 2325090</t>
  </si>
  <si>
    <t>dircom@ufrontera.cl</t>
  </si>
  <si>
    <t>www.ufro.cl</t>
  </si>
  <si>
    <t>87.912.900-1</t>
  </si>
  <si>
    <t>Benavente 980</t>
  </si>
  <si>
    <t>51 2204000</t>
  </si>
  <si>
    <t>rectoria2@userena.cl / rectoria1@userena.cl</t>
  </si>
  <si>
    <t>www.userena.cl</t>
  </si>
  <si>
    <t>70.783.100-6</t>
  </si>
  <si>
    <t>Avda Manuel Montt 948</t>
  </si>
  <si>
    <t>222531000 / 222531634</t>
  </si>
  <si>
    <t>rectoria@udla.cl</t>
  </si>
  <si>
    <t>www.udla.cl</t>
  </si>
  <si>
    <t>71.540.800-7</t>
  </si>
  <si>
    <t>Universidad de Los Lagos</t>
  </si>
  <si>
    <t xml:space="preserve">Universidad de Magallanes </t>
  </si>
  <si>
    <t>Universidad de Playa Ancha de Ciencias de la Educación</t>
  </si>
  <si>
    <t xml:space="preserve">Universidad de Talca </t>
  </si>
  <si>
    <t xml:space="preserve">Universidad de Tarapacá </t>
  </si>
  <si>
    <t xml:space="preserve">Universidad de Valparaíso </t>
  </si>
  <si>
    <t>Monseñor Alvaro del Portillo 12455</t>
  </si>
  <si>
    <t>226181222 / 226181240</t>
  </si>
  <si>
    <t>info@uandes.cl</t>
  </si>
  <si>
    <t>www.uandes.cl</t>
  </si>
  <si>
    <t>71.614.000-8</t>
  </si>
  <si>
    <t>Avda Alcalde Gustavo Fuchslocher 1305</t>
  </si>
  <si>
    <t>64 2333000</t>
  </si>
  <si>
    <t>64 2333394      ( Of de Partes)</t>
  </si>
  <si>
    <t>rectoria@ulagos.cl</t>
  </si>
  <si>
    <t>rectoria@utalca.cl</t>
  </si>
  <si>
    <t>www.ulagos.cl</t>
  </si>
  <si>
    <t>70.772.100-6</t>
  </si>
  <si>
    <t>Avda Bulnes 01855</t>
  </si>
  <si>
    <t>61 2207000</t>
  </si>
  <si>
    <t>61 2219276</t>
  </si>
  <si>
    <t>rectoria@umag.cl</t>
  </si>
  <si>
    <t>www.umag.cl</t>
  </si>
  <si>
    <t>71.133.700-8</t>
  </si>
  <si>
    <t>Avda Playa Ancha 850</t>
  </si>
  <si>
    <t>32 2500100 / 32 2505874</t>
  </si>
  <si>
    <t>www.upla.cl</t>
  </si>
  <si>
    <t>rrhh@upla.cl / xnunez@upla.cl</t>
  </si>
  <si>
    <t>70.754.700-6</t>
  </si>
  <si>
    <t>227180000 / 227180069</t>
  </si>
  <si>
    <t>rectoria@usach.cl</t>
  </si>
  <si>
    <t>www.usantiago.cl</t>
  </si>
  <si>
    <t>2 Norte 685</t>
  </si>
  <si>
    <t>71 2200200 / 71 2200101</t>
  </si>
  <si>
    <t>www.utalca.cl</t>
  </si>
  <si>
    <t>70.885.500-6</t>
  </si>
  <si>
    <t>General Velázquez 1775</t>
  </si>
  <si>
    <t>58 2205325 / 58 2205302</t>
  </si>
  <si>
    <t>rec@uta.cl / vafsec@uta.cl</t>
  </si>
  <si>
    <t>www.uta.cl</t>
  </si>
  <si>
    <t>70.770.800-K</t>
  </si>
  <si>
    <t>Errázuriz 1834- Blanco 951</t>
  </si>
  <si>
    <t>32 2507000 / 32 2603128</t>
  </si>
  <si>
    <t>secretaria.rector@uv.cl / rector@uv.cl</t>
  </si>
  <si>
    <t>www.uv.cl</t>
  </si>
  <si>
    <t>60.921.000-1</t>
  </si>
  <si>
    <t xml:space="preserve">Universidad de Bío- Bío </t>
  </si>
  <si>
    <t>Avda Collao 1202</t>
  </si>
  <si>
    <t>41 3111200</t>
  </si>
  <si>
    <t>www.ubiobio.cl</t>
  </si>
  <si>
    <t>60.911.006-6</t>
  </si>
  <si>
    <t>Avda Plaza 680, San Carlos de Apoquindo</t>
  </si>
  <si>
    <t>cvanrysselberghe@udd.cl 7 educacioncontinua@udd.cl</t>
  </si>
  <si>
    <t>www.udd.cl / www.udd.cl/postgrados-y-educcacion-continua/</t>
  </si>
  <si>
    <t>71.644.300-0</t>
  </si>
  <si>
    <t>Avda Las Condes 11121</t>
  </si>
  <si>
    <t>info@upacifico.cl</t>
  </si>
  <si>
    <t>www.upacifico.cl</t>
  </si>
  <si>
    <t>71.704.700-1</t>
  </si>
  <si>
    <t>Avda Manuel Rodríguez Sur 415</t>
  </si>
  <si>
    <t>www.udp.cl</t>
  </si>
  <si>
    <t>www.uft.cl</t>
  </si>
  <si>
    <t>www.ugm.cl</t>
  </si>
  <si>
    <t>70.990.700-K</t>
  </si>
  <si>
    <t>Avda Pedro de Valdivia 1509</t>
  </si>
  <si>
    <t>224207100 / 224207223</t>
  </si>
  <si>
    <t>70.884.700-3</t>
  </si>
  <si>
    <t>Avda Ricardo Lyon 1177</t>
  </si>
  <si>
    <t>ugmistral@ugm.cl / postgrado@ugm.cl</t>
  </si>
  <si>
    <t>70.771.500-6</t>
  </si>
  <si>
    <t xml:space="preserve">Zenteno 234 </t>
  </si>
  <si>
    <t>www.uleones.com</t>
  </si>
  <si>
    <t>71.652.000-5</t>
  </si>
  <si>
    <t>Gertrudis Echeñique 485</t>
  </si>
  <si>
    <t>223281000 / 600 3281000</t>
  </si>
  <si>
    <t>serviciodeatencion@umayor.cl</t>
  </si>
  <si>
    <t>www.umayor.cl</t>
  </si>
  <si>
    <t>71.500.500-K</t>
  </si>
  <si>
    <t>Avda José Pedro Alessandri 774</t>
  </si>
  <si>
    <t>rectoria@umce.cl</t>
  </si>
  <si>
    <t>www.umce.cl</t>
  </si>
  <si>
    <t>60.910.047-8</t>
  </si>
  <si>
    <t>Enrique Mac-Iver 370</t>
  </si>
  <si>
    <t>www.umcervantes.cl</t>
  </si>
  <si>
    <t>info@umcervantes.cl / admisión@umcervantes.cl</t>
  </si>
  <si>
    <t>73.124.400-6</t>
  </si>
  <si>
    <t>Educacion Superior - Universidad</t>
  </si>
  <si>
    <t>Avda Vicuña Mackenna 44</t>
  </si>
  <si>
    <t>www.upv.cl</t>
  </si>
  <si>
    <t>www.uss.cl</t>
  </si>
  <si>
    <t>www.usek.cl</t>
  </si>
  <si>
    <t>71.541.900-9</t>
  </si>
  <si>
    <t>Bellavista 7, esquina Pio Nono</t>
  </si>
  <si>
    <t>225621300 / 800 771300</t>
  </si>
  <si>
    <t>info@uss.cl / santiago@uss.cl</t>
  </si>
  <si>
    <t>71.631.900-8</t>
  </si>
  <si>
    <t>Avda Ejército Libertador 146</t>
  </si>
  <si>
    <t>223763400 / 223625000</t>
  </si>
  <si>
    <t>www.ust.cl / www.santotomas.cl</t>
  </si>
  <si>
    <t>71.551.500-8</t>
  </si>
  <si>
    <t>Avda Santa María 0760</t>
  </si>
  <si>
    <t>secretaria.rectoria@usek.cl</t>
  </si>
  <si>
    <t>71.618.600-8</t>
  </si>
  <si>
    <t xml:space="preserve">Universidad Técnica Federico Santa María </t>
  </si>
  <si>
    <t>Avda España 1680</t>
  </si>
  <si>
    <t>32 2654000</t>
  </si>
  <si>
    <t>info@usm.cl</t>
  </si>
  <si>
    <t>www.usm.cl</t>
  </si>
  <si>
    <t>81.668.700-4</t>
  </si>
  <si>
    <t xml:space="preserve">Urenda &amp; Cía. Abogados </t>
  </si>
  <si>
    <t>lprietob@inacap.cl</t>
  </si>
  <si>
    <t>72.012.000-3</t>
  </si>
  <si>
    <t>Dieciocho 181 ( Casa Central )</t>
  </si>
  <si>
    <t>rectoria@utem.cl / gabinete@utem.cl</t>
  </si>
  <si>
    <t>www.utem.cl</t>
  </si>
  <si>
    <t>70.729.100-1</t>
  </si>
  <si>
    <t>Avda Salvador 1200</t>
  </si>
  <si>
    <t>difusion@uniacc.com</t>
  </si>
  <si>
    <t>www.uniacc.cl</t>
  </si>
  <si>
    <t>71.602.500-4</t>
  </si>
  <si>
    <t>Avda 18 de septiembre 6578</t>
  </si>
  <si>
    <t>univiveros@univiveros.cl</t>
  </si>
  <si>
    <t>www.univiveros.cl</t>
  </si>
  <si>
    <t>79.602.650-2</t>
  </si>
  <si>
    <t>Producción en Viveros</t>
  </si>
  <si>
    <t>Carretera Gral San Martín 9260 Módulos A-B</t>
  </si>
  <si>
    <t>800 742587 / 224993600 / 224993609</t>
  </si>
  <si>
    <t>www.ups.com</t>
  </si>
  <si>
    <t>77.595.130-3</t>
  </si>
  <si>
    <t>Transporte Internacional- Courier- Logística y Distribución y Carga Aérea, Marítima</t>
  </si>
  <si>
    <t>Plaza Justicia 45 P 8</t>
  </si>
  <si>
    <t>32 2557700</t>
  </si>
  <si>
    <t>urendaco@urenda.cl / iancarola@urenda.cl</t>
  </si>
  <si>
    <t>www.urenda.cl</t>
  </si>
  <si>
    <t>79.567.270-2</t>
  </si>
  <si>
    <t>Avda Andrés Bello 2711 P 16</t>
  </si>
  <si>
    <t>info@urod.cl</t>
  </si>
  <si>
    <t>www.urod.cl</t>
  </si>
  <si>
    <t>84.274.600-0</t>
  </si>
  <si>
    <t>Servicios jurídicos</t>
  </si>
  <si>
    <t>San Isidro 1560</t>
  </si>
  <si>
    <t>225561179 / 225562199 / 225566957</t>
  </si>
  <si>
    <t>aureta@uretamatteimpresores.cl</t>
  </si>
  <si>
    <t>www.uretamatteimpresores.cl</t>
  </si>
  <si>
    <t>78.372.940-7</t>
  </si>
  <si>
    <t>Calle Renca 2057</t>
  </si>
  <si>
    <t>ventas@vh.cl</t>
  </si>
  <si>
    <t>www.vh.cl</t>
  </si>
  <si>
    <t>92.814.000-8</t>
  </si>
  <si>
    <t>Manufacturera de Tubos y Perfiles de Acero</t>
  </si>
  <si>
    <t>Irán 2977</t>
  </si>
  <si>
    <t>operaciones@vadiquim.cl</t>
  </si>
  <si>
    <t>76.350.439-5</t>
  </si>
  <si>
    <t>Fabricante de Sabores, Escencias, Colorantes Industria</t>
  </si>
  <si>
    <t>FSSC 22000: Versión 2015 Inocuidad Alimentaria</t>
  </si>
  <si>
    <t>Félix de Amesti 124 P 6</t>
  </si>
  <si>
    <t>dherane@valbifrut.cl</t>
  </si>
  <si>
    <t>www.valbifrut.cl</t>
  </si>
  <si>
    <t>79.988.520-4</t>
  </si>
  <si>
    <t>Agroindustria y Frutícola</t>
  </si>
  <si>
    <t>Huelén 222 Of 41</t>
  </si>
  <si>
    <t>contacto@valcine.cl / franco@valcine.cl</t>
  </si>
  <si>
    <t>www.valcine.cl</t>
  </si>
  <si>
    <t>86.364.700-2</t>
  </si>
  <si>
    <t>Producciones Cinematográficas y TV</t>
  </si>
  <si>
    <t>Camino Fundo San Pedro 9600</t>
  </si>
  <si>
    <t>225523860 / 225520260</t>
  </si>
  <si>
    <t>www.valck.cl</t>
  </si>
  <si>
    <t>avalck@valck.cl</t>
  </si>
  <si>
    <t>78.382.590-2</t>
  </si>
  <si>
    <t>Importadores y Fabricantes de Equipos para Manejo de Carga</t>
  </si>
  <si>
    <t>Avda Padre Alberto Hurtado 1267</t>
  </si>
  <si>
    <t>alejandro@valenciasa.cl</t>
  </si>
  <si>
    <t>www.valenciasa.cl</t>
  </si>
  <si>
    <t>96.946.410-1</t>
  </si>
  <si>
    <t>Fábrica de Golillas y Estampados Metálicos</t>
  </si>
  <si>
    <t>Lira 1238</t>
  </si>
  <si>
    <t>223619320 / 223619319</t>
  </si>
  <si>
    <t>imprenta@valente.cl</t>
  </si>
  <si>
    <t>www.valente.cl</t>
  </si>
  <si>
    <t>89.504.200-5</t>
  </si>
  <si>
    <t>Valle del Sur SpA</t>
  </si>
  <si>
    <t>Manuel Montt 850 Of 201</t>
  </si>
  <si>
    <t>45 2216410 /  45 2216411</t>
  </si>
  <si>
    <t>angelica.villar@vallesdelsur.com</t>
  </si>
  <si>
    <t>www.sanjosefarms.com</t>
  </si>
  <si>
    <t>76.243.329-K</t>
  </si>
  <si>
    <t>Avda Vitacura 5250 P 3 Of 304</t>
  </si>
  <si>
    <t>jtoro@vallenevado.com</t>
  </si>
  <si>
    <t>96.513.050-0</t>
  </si>
  <si>
    <t>Explotación de Andariveles, Hoteles, Restaurantes</t>
  </si>
  <si>
    <t>Joaquín Rodríguez 7421</t>
  </si>
  <si>
    <t>mvalero@vallepack.cl</t>
  </si>
  <si>
    <t>76.007.320-2</t>
  </si>
  <si>
    <t>Servicios de Empaque, Termoformado</t>
  </si>
  <si>
    <t>Ebro 2740 Ofs 1202-1203</t>
  </si>
  <si>
    <t>contacto@grupovalora.cl</t>
  </si>
  <si>
    <t>www.grupovalora.cl</t>
  </si>
  <si>
    <t>96.599.960-4</t>
  </si>
  <si>
    <t>Programas de Reconocimiento Profesional y Empresarial</t>
  </si>
  <si>
    <t xml:space="preserve">Valparaíso Sporting Club S..A </t>
  </si>
  <si>
    <t>Avda Los Castaños 404</t>
  </si>
  <si>
    <t>32 2655600</t>
  </si>
  <si>
    <t>32 2655691 / 32 2655646</t>
  </si>
  <si>
    <t>Gerencia@sporting.cl / sporting@sporting.cl</t>
  </si>
  <si>
    <t>www.sporting.cl</t>
  </si>
  <si>
    <t>90.414.000-7</t>
  </si>
  <si>
    <t>Valparaíso Terminal de Pasajeros VTP</t>
  </si>
  <si>
    <t>Errázuriz 2461</t>
  </si>
  <si>
    <t>32 2556200 / 32 2556392 / 32 2556391</t>
  </si>
  <si>
    <t>rdoberti@vtp.cl</t>
  </si>
  <si>
    <t>www.vtp.cl</t>
  </si>
  <si>
    <t>99.504.920-2</t>
  </si>
  <si>
    <t>Atención de Pasajeros de Turismo</t>
  </si>
  <si>
    <t>Avda Marathon 1943</t>
  </si>
  <si>
    <t>valtek@valtek.cl</t>
  </si>
  <si>
    <t>www.valtek.cl</t>
  </si>
  <si>
    <t>79.568.850-1</t>
  </si>
  <si>
    <t>Venta de Productos para Análisis Clínico</t>
  </si>
  <si>
    <t>ISO 9001: 2008- ISO 13485: 2005</t>
  </si>
  <si>
    <t>Avda Las Condes 7253</t>
  </si>
  <si>
    <t>222296005 / 222248424</t>
  </si>
  <si>
    <t>contacto@valtro.cl</t>
  </si>
  <si>
    <t>contacto@vandine.cl</t>
  </si>
  <si>
    <t>www.valtro.cl</t>
  </si>
  <si>
    <t>5.435.436-3</t>
  </si>
  <si>
    <t>Importación de Maquiinaria Industrial para Panadería y Afines</t>
  </si>
  <si>
    <t>Calle Nueva 5322</t>
  </si>
  <si>
    <t>ventas@valvulaschile.cl</t>
  </si>
  <si>
    <t>www.valvulaschile.cl</t>
  </si>
  <si>
    <t>96.981.540-0</t>
  </si>
  <si>
    <t>Panamericana Norte Km 19  s/n</t>
  </si>
  <si>
    <t>228998200 / 600 5701000</t>
  </si>
  <si>
    <t>ventas@valvulasindustriales.com</t>
  </si>
  <si>
    <t>www.valvulasindustriales.com</t>
  </si>
  <si>
    <t>95.164.000-K</t>
  </si>
  <si>
    <t>Importadora de Artículos Industriales</t>
  </si>
  <si>
    <t>Domínica 366</t>
  </si>
  <si>
    <t>228166300 / 228166321</t>
  </si>
  <si>
    <t>www.vandine.cl</t>
  </si>
  <si>
    <t>83.317.200-K</t>
  </si>
  <si>
    <t>Colo- Colo 521 Bodega 8</t>
  </si>
  <si>
    <t>228166300 / 228166310</t>
  </si>
  <si>
    <t>96.506.350-1</t>
  </si>
  <si>
    <t>Importación y Comercialización de Prendas de Vestir</t>
  </si>
  <si>
    <t>Avda Cerro El Plomo 5855 Of 1406</t>
  </si>
  <si>
    <t>vantaz@vantaz.com</t>
  </si>
  <si>
    <t>www.vantaz.com</t>
  </si>
  <si>
    <t>77.466.060-7</t>
  </si>
  <si>
    <t>Consultorías y Asesorías</t>
  </si>
  <si>
    <t xml:space="preserve">Velarde Hnos. S.A </t>
  </si>
  <si>
    <t xml:space="preserve">Vecchiola S.A </t>
  </si>
  <si>
    <t>Cordillera 352-A</t>
  </si>
  <si>
    <t>www.varioprod.cl</t>
  </si>
  <si>
    <t>info@varioprod.cl / rniechi@varioprod.cl</t>
  </si>
  <si>
    <t>83.455.400-3</t>
  </si>
  <si>
    <t>Compraventa de Productos Plásticos</t>
  </si>
  <si>
    <t>Panamericana Norte Km 809</t>
  </si>
  <si>
    <t>52 2203100</t>
  </si>
  <si>
    <t>vecchiola@vecchiola.cl</t>
  </si>
  <si>
    <t>www.vecchiola.cl</t>
  </si>
  <si>
    <t>87.049.000-3</t>
  </si>
  <si>
    <t>Arriendo de Maquinarias, Movimientos de Tierra</t>
  </si>
  <si>
    <t>Los Alerces 2117</t>
  </si>
  <si>
    <t>223995000 / 223995050</t>
  </si>
  <si>
    <t>xpenaloza@vector.cl</t>
  </si>
  <si>
    <t>www.vector.cl</t>
  </si>
  <si>
    <t>79.976.340-0</t>
  </si>
  <si>
    <t>Los Nohales Poniente 662 Lote 26, Condominio Industrial Segunda Orbital</t>
  </si>
  <si>
    <t>224114111 / 223217897</t>
  </si>
  <si>
    <t>vrubio@veka.com</t>
  </si>
  <si>
    <t>www.vekachile.cl</t>
  </si>
  <si>
    <t>www.velarde.cl</t>
  </si>
  <si>
    <t>96.949.370-5</t>
  </si>
  <si>
    <t>Importación, Exportación, Fabricación y Comercialización de Perfiles de PVC para Puertas y Ventanas</t>
  </si>
  <si>
    <t>San Martín 50</t>
  </si>
  <si>
    <t>32 2767900 / 227146700</t>
  </si>
  <si>
    <t>81.018.000-5</t>
  </si>
  <si>
    <t>Importadores de Alimentos en Conserva y Congelados, Especies, Granos</t>
  </si>
  <si>
    <t>San Patricio 4099 Of 201</t>
  </si>
  <si>
    <t>velux-rch@velux.com</t>
  </si>
  <si>
    <t>www.velux.cl / www.velux.com</t>
  </si>
  <si>
    <t>89.447.200-6</t>
  </si>
  <si>
    <t>Importación de Ventanas</t>
  </si>
  <si>
    <t>El Rosal 4601</t>
  </si>
  <si>
    <t>225600610 / 225600630</t>
  </si>
  <si>
    <t>ventas@vendomatica.cl / info@vendomatica.cl</t>
  </si>
  <si>
    <t>www.vendomatica.cl</t>
  </si>
  <si>
    <t>84.505.800-8</t>
  </si>
  <si>
    <t>Importadora, Comercio y Distribución de Productos Alimenticios</t>
  </si>
  <si>
    <t>228878900 / 228872918</t>
  </si>
  <si>
    <t>ventec@ventec.cl</t>
  </si>
  <si>
    <t>www.ventec.cl</t>
  </si>
  <si>
    <t>95.707.000-0</t>
  </si>
  <si>
    <t>Representaciones Comerciales</t>
  </si>
  <si>
    <t xml:space="preserve">Versluys </t>
  </si>
  <si>
    <t>Avda Apoquindo 5550 Of 1301</t>
  </si>
  <si>
    <t>carola.leiva@veolia.com</t>
  </si>
  <si>
    <t>www.veolia.cl</t>
  </si>
  <si>
    <t>87.303.800-2</t>
  </si>
  <si>
    <t>Los Lingues 751, Parque Industrial Aeropuerto</t>
  </si>
  <si>
    <t>vera.giannini@vyg.cl</t>
  </si>
  <si>
    <t>www.vyg.cl</t>
  </si>
  <si>
    <t>96.537.740-9</t>
  </si>
  <si>
    <t>Industriales Gráficos</t>
  </si>
  <si>
    <t>Avda Apoquindo 6410 Of 212</t>
  </si>
  <si>
    <t>jcvera@verbar.cl</t>
  </si>
  <si>
    <t>www.verbar.cl</t>
  </si>
  <si>
    <t>77.077.900-6</t>
  </si>
  <si>
    <t>Proyectos de Innovación Tecnológica y Consultoría</t>
  </si>
  <si>
    <t>Nevería 4631 Of 101</t>
  </si>
  <si>
    <t>222281511 / 222281817</t>
  </si>
  <si>
    <t>veritas@veritaspublicidad.cl</t>
  </si>
  <si>
    <t>www.veritaspublicidad.cl</t>
  </si>
  <si>
    <t>83.852.400-1</t>
  </si>
  <si>
    <t>Avda Mariano Sánchez Fontecilla 310 Of 902</t>
  </si>
  <si>
    <t>ahmed.torrivillaferrer@verizon.com</t>
  </si>
  <si>
    <t>www.verizon.com</t>
  </si>
  <si>
    <t>77.380.420-6</t>
  </si>
  <si>
    <t>Avda Los Industriales 639</t>
  </si>
  <si>
    <t>226253451 / 226253487</t>
  </si>
  <si>
    <t>mmiranda@versachem.cl</t>
  </si>
  <si>
    <t>www.itwversachem.cl</t>
  </si>
  <si>
    <t>93.313.000-2</t>
  </si>
  <si>
    <t>Distribución y Comercialización de Productos para la Industria</t>
  </si>
  <si>
    <t>Avda Pedro Aguirre Cerda 1055,  San Pedro de La Paz</t>
  </si>
  <si>
    <t>41 3164660</t>
  </si>
  <si>
    <t>hernanversluys@versluys.cl</t>
  </si>
  <si>
    <t>www.versluys.cl</t>
  </si>
  <si>
    <t>78.129.870-0</t>
  </si>
  <si>
    <t>Fábrica de Masas y Dulces; Supermercados</t>
  </si>
  <si>
    <t>Avda Los Leones 1776</t>
  </si>
  <si>
    <t>info@vertical.cl</t>
  </si>
  <si>
    <t>www.vertical.cl</t>
  </si>
  <si>
    <t>96.659.140-4</t>
  </si>
  <si>
    <t>Coyancura 2283 P 16, Of 1601</t>
  </si>
  <si>
    <t>227530900 / 227530938</t>
  </si>
  <si>
    <t>magdalena.mardones@vertivco.com / cyntia.gutierrez@vertivco.com</t>
  </si>
  <si>
    <t>www.vertivco.com</t>
  </si>
  <si>
    <t>76.219.663-8</t>
  </si>
  <si>
    <t>Camino Lonquén 10387 ( Casa Matriz )</t>
  </si>
  <si>
    <t>www.veterquimica.com</t>
  </si>
  <si>
    <t>vq@veterquimica.cl / gerencia@veterquímica.cl</t>
  </si>
  <si>
    <t>82.524.300-3</t>
  </si>
  <si>
    <t>San Eugenio 567</t>
  </si>
  <si>
    <t>veto@veto.cl / ventas@veto.cl</t>
  </si>
  <si>
    <t>www.veto.cl</t>
  </si>
  <si>
    <t>82.525.800-0</t>
  </si>
  <si>
    <t>Ventas al por menor de otros Productos en Almacenes no Especificados</t>
  </si>
  <si>
    <t>ISO 9001: 2008- ISO 17025</t>
  </si>
  <si>
    <t>Avda José Alcalde Délano 10545 P 6</t>
  </si>
  <si>
    <t>www.vfc.com</t>
  </si>
  <si>
    <t>96.820.180-8</t>
  </si>
  <si>
    <t>Confección de Ropa de Vestir y Comercialización</t>
  </si>
  <si>
    <t>Avda El Bosque Sur 130 P 15</t>
  </si>
  <si>
    <t>222031313 / 224766000</t>
  </si>
  <si>
    <t>vial@vial.cl</t>
  </si>
  <si>
    <t>www.vial.cl</t>
  </si>
  <si>
    <t>78.600.000-9</t>
  </si>
  <si>
    <t>Avda Andrés Bello 2325</t>
  </si>
  <si>
    <t>info@vyv-dsd.cl</t>
  </si>
  <si>
    <t>www.vyv-dsd.cl</t>
  </si>
  <si>
    <t>76.136.076-0</t>
  </si>
  <si>
    <t>Ingeniería, Construcción y Montaje Industrial</t>
  </si>
  <si>
    <t>Huelén 222 Of 11</t>
  </si>
  <si>
    <t>gerencia@viared.cl</t>
  </si>
  <si>
    <t>www.viared.cl</t>
  </si>
  <si>
    <t>78.112.650-0</t>
  </si>
  <si>
    <t>Servicios Computacionales e Internet</t>
  </si>
  <si>
    <t xml:space="preserve">Vicencio Perfumerías </t>
  </si>
  <si>
    <t xml:space="preserve">Vicente Sanchez Gato S.A.I.  </t>
  </si>
  <si>
    <t xml:space="preserve">Victor Montenegro Vásquez e Hijos y Cía Ltda </t>
  </si>
  <si>
    <t xml:space="preserve">Vicuña García-Huidobro y Cía. Ltda. </t>
  </si>
  <si>
    <t>Manzana 13 Galpón 1, Zofri</t>
  </si>
  <si>
    <t>57 2735701 / 57 2735753</t>
  </si>
  <si>
    <t>eximben@eximben.cl</t>
  </si>
  <si>
    <t>96.526.630-5</t>
  </si>
  <si>
    <t>Importaciones y Exportaciones de Perfumes, Cosméticos, Ropa y Accesorios</t>
  </si>
  <si>
    <t>Avda España 1500</t>
  </si>
  <si>
    <t>75 2310008 / 75 2312920</t>
  </si>
  <si>
    <t>75 2313046</t>
  </si>
  <si>
    <t>info@molinodonquijote.cl</t>
  </si>
  <si>
    <t>www.molinodonquijote.cl</t>
  </si>
  <si>
    <t>91.901.000-2</t>
  </si>
  <si>
    <t>Avda Jorge Hirmas 2580</t>
  </si>
  <si>
    <t>victor@dawabe.cl / contacto@dawabe.cl / ventas@dawabe.cl</t>
  </si>
  <si>
    <t>www.dawabe.cl</t>
  </si>
  <si>
    <t>81.153.800-0</t>
  </si>
  <si>
    <t>Importadora, Exportadora y Distribuidora de Telas, Prendas de Vestir y Artículos de Ferretetería para Muebles</t>
  </si>
  <si>
    <t>Barros Arana 2799</t>
  </si>
  <si>
    <t>58 2222172 / 58 2584354</t>
  </si>
  <si>
    <t>piezasmontenegro@hotmail.com</t>
  </si>
  <si>
    <t>79.796.040-3</t>
  </si>
  <si>
    <t>Barraca</t>
  </si>
  <si>
    <t>Bandera 84 P 2 Of 204</t>
  </si>
  <si>
    <t>notario@notaria38.cl</t>
  </si>
  <si>
    <t>www.notaria38.cl</t>
  </si>
  <si>
    <t>4.506.552-9</t>
  </si>
  <si>
    <t>Antonio Varas 1645</t>
  </si>
  <si>
    <t>229564700 / 229864224</t>
  </si>
  <si>
    <t>victorinox@victorinox.cl</t>
  </si>
  <si>
    <t>www.victorinox.cl</t>
  </si>
  <si>
    <t>96.648.090-4</t>
  </si>
  <si>
    <t>Importación, Exportación, Distribución, Comercio al por Menor de , Reparaciones</t>
  </si>
  <si>
    <t>Eleuterio Ramírez 761</t>
  </si>
  <si>
    <t>227954700 / 227954730</t>
  </si>
  <si>
    <t>paolap@victronics.cl</t>
  </si>
  <si>
    <t>www.victronics.cl</t>
  </si>
  <si>
    <t>86.962.700-3</t>
  </si>
  <si>
    <t>Importación y Venta de Componentes Electrónicos</t>
  </si>
  <si>
    <t>Fundo Talhuén s/n El Huique, Palmilla</t>
  </si>
  <si>
    <t>72 2825276 / 72 2823010</t>
  </si>
  <si>
    <t>frojas@haciendacolchagua.cl / rfontecilla@haciendacolchagua.cl</t>
  </si>
  <si>
    <t>www.haciendacolchagua.cl</t>
  </si>
  <si>
    <t>86.204.000-7</t>
  </si>
  <si>
    <t>Los Herreros 8620 , Parque Industrial</t>
  </si>
  <si>
    <t>vuna@vicunasa.cl</t>
  </si>
  <si>
    <t>www.vicunasa.cl</t>
  </si>
  <si>
    <t>76.022.756-0</t>
  </si>
  <si>
    <t>Fabricación de Puertas</t>
  </si>
  <si>
    <t>Avda Boulevard Aeropuerto 9646, ENEA</t>
  </si>
  <si>
    <t>contacto@videocorp.com / personas@videocorp.com</t>
  </si>
  <si>
    <t>www.videocorp.com / wwwvideocorpequipos.cl</t>
  </si>
  <si>
    <t>89.629.300-1</t>
  </si>
  <si>
    <t>Ingeniería, Integración Electrónica, Importación de Equipos Profesionales de Audio y Video, Tecnologías de la Infodrmación</t>
  </si>
  <si>
    <t>Vidriería Prat S.A (Digosa)</t>
  </si>
  <si>
    <t>Ruta 150 Km 3,9 Sector Cosmito, Camino a Penco</t>
  </si>
  <si>
    <t>41 2290200</t>
  </si>
  <si>
    <t>contacto@digosa.cl</t>
  </si>
  <si>
    <t>www.digosa.cl</t>
  </si>
  <si>
    <t>83.935.900-4</t>
  </si>
  <si>
    <t>Vidrios y Aluminios</t>
  </si>
  <si>
    <t>Vidrios Dell'orto S.A</t>
  </si>
  <si>
    <t>Piloto Lazo 419</t>
  </si>
  <si>
    <t>225390491       ( Ventas )</t>
  </si>
  <si>
    <t>contacto@dellorto.cl</t>
  </si>
  <si>
    <t>www.dellorto.cl</t>
  </si>
  <si>
    <t>91.216.000-9</t>
  </si>
  <si>
    <t>Comercialización. Transformación de Vidrios de Seguridad y Aluminio</t>
  </si>
  <si>
    <t>ISO 9001: 2000- ANAB</t>
  </si>
  <si>
    <t>Calle Cerámica 2371, Edificio 9 C</t>
  </si>
  <si>
    <t>vidrioslirquen@cl.nsg.com</t>
  </si>
  <si>
    <t>www.vidrioslirquen.cl</t>
  </si>
  <si>
    <t>90.687.000-2</t>
  </si>
  <si>
    <t>Fábrica y Comercializadora de Cristales Planos</t>
  </si>
  <si>
    <t>ISO 9001: 2008- ISO 14001: 2004- OHSAS 18001: 2008</t>
  </si>
  <si>
    <t>Ramón Freire  Lote 47, Barrio Industrial Los Libertadores</t>
  </si>
  <si>
    <t>empresas@vigaflow.com / secretaria@vigaflow.com</t>
  </si>
  <si>
    <t>www.vigaflow.com</t>
  </si>
  <si>
    <t>99.515.010-7</t>
  </si>
  <si>
    <t>Comercializadora, Exportadora e Importadora de Equipos y Tratamientos de Agua</t>
  </si>
  <si>
    <t>ventas@vigatec.cl / vigatec@vigatec.com</t>
  </si>
  <si>
    <t>www.vigatec.com</t>
  </si>
  <si>
    <t>96.587.380-5</t>
  </si>
  <si>
    <t>Representantes y Distribuidores de Equipos de Oficina</t>
  </si>
  <si>
    <t>Vignola S.A</t>
  </si>
  <si>
    <t xml:space="preserve">Vihns Sellos de Seguridad </t>
  </si>
  <si>
    <t xml:space="preserve">Vimel Vidrios y Aluminios </t>
  </si>
  <si>
    <t xml:space="preserve">Vinícola Patacón S.p.A </t>
  </si>
  <si>
    <t xml:space="preserve">Vinos Ravanal Ltda </t>
  </si>
  <si>
    <t xml:space="preserve">Vinos Santa Ema  S.A </t>
  </si>
  <si>
    <t>Subida El Peral 25, Plaza Justicia</t>
  </si>
  <si>
    <t>32 2154300</t>
  </si>
  <si>
    <t>rvarria@bignola.cl</t>
  </si>
  <si>
    <t>www.vignola.cl</t>
  </si>
  <si>
    <t>93.075.000-K</t>
  </si>
  <si>
    <t>Importadora de Componentes para La Ingeniería Industrial</t>
  </si>
  <si>
    <t>Calle 3 N° 753, Barrio Industrial El Belloto</t>
  </si>
  <si>
    <t>32 2183080 / 32 2941850</t>
  </si>
  <si>
    <t>sellos@vihns.cl</t>
  </si>
  <si>
    <t>www.vihns.cl</t>
  </si>
  <si>
    <t>78.233.550-2</t>
  </si>
  <si>
    <t>Estructuras Metálicas, Sellos de Seguridad para Contenedores y Productos Especiales</t>
  </si>
  <si>
    <t>Los Maitenes Oriente 1253, ENEA</t>
  </si>
  <si>
    <t>225994200 / 225994299</t>
  </si>
  <si>
    <t>www.villela.cl</t>
  </si>
  <si>
    <t>www.vimel.cl</t>
  </si>
  <si>
    <t>www.vinilit.cl</t>
  </si>
  <si>
    <t>85.845.500-6</t>
  </si>
  <si>
    <t>Mayorista, Artículos de Ferretería</t>
  </si>
  <si>
    <t>Batuco 170</t>
  </si>
  <si>
    <t>32 2686671 / 32 2680683</t>
  </si>
  <si>
    <t>duranysanhueza@gmail.com</t>
  </si>
  <si>
    <t>78.571.250-1</t>
  </si>
  <si>
    <t>Casa Blanca s/n</t>
  </si>
  <si>
    <t>75 2471621 / 75 2471622</t>
  </si>
  <si>
    <t>sara@patacon.cl</t>
  </si>
  <si>
    <t>89.069.300-8</t>
  </si>
  <si>
    <t>Productora de Vinos</t>
  </si>
  <si>
    <t>Avda Jorge Alessandri Rodríguez 10900</t>
  </si>
  <si>
    <t>info@aliaxis-la.com</t>
  </si>
  <si>
    <t>87.006.000-9</t>
  </si>
  <si>
    <t>Oscar Gajardo s/n</t>
  </si>
  <si>
    <t>Placilla</t>
  </si>
  <si>
    <t>72 2858552 / 224744074</t>
  </si>
  <si>
    <t>mario@ravanal.cl / tcr@ravanal.cl</t>
  </si>
  <si>
    <t>www.ravanal.cl</t>
  </si>
  <si>
    <t>76.242.685-4</t>
  </si>
  <si>
    <t>Izaga 1096</t>
  </si>
  <si>
    <t>santaema@santaema.cl</t>
  </si>
  <si>
    <t>www.santaema.cl</t>
  </si>
  <si>
    <t>96.531.390-7</t>
  </si>
  <si>
    <t>Producción, Comercialización y Exportación de Vinos</t>
  </si>
  <si>
    <t xml:space="preserve">Viña Casa Donoso S.p.A </t>
  </si>
  <si>
    <t xml:space="preserve">Viña Casa Silva S.A </t>
  </si>
  <si>
    <t>Viña Aromo</t>
  </si>
  <si>
    <t>Avda Santa Rosa 0821</t>
  </si>
  <si>
    <t>mulloa@almaviva.cl</t>
  </si>
  <si>
    <t>www.almavivawinery.com</t>
  </si>
  <si>
    <t>96.824.300-4</t>
  </si>
  <si>
    <t>20 Oriente 931</t>
  </si>
  <si>
    <t xml:space="preserve">71 2242438 </t>
  </si>
  <si>
    <t>71 2245533</t>
  </si>
  <si>
    <t>aromo@elaromo.cl / aha@elaromo.cl</t>
  </si>
  <si>
    <t>www.aromostore.cl</t>
  </si>
  <si>
    <t>84.687.300-7</t>
  </si>
  <si>
    <t>Envasador y Distribuidor de Vinos y Licores y Otros</t>
  </si>
  <si>
    <t>Avda Américo Vespucio Norte 2700 Of 804</t>
  </si>
  <si>
    <t>jbouchon@jbouchon.cl</t>
  </si>
  <si>
    <t>www.bouchonfamilywines.cl</t>
  </si>
  <si>
    <t>78.612.970-2</t>
  </si>
  <si>
    <t>Elaboración de Vinos</t>
  </si>
  <si>
    <t>Avda Nueva Tajamar 481 Of 503, Torre Sur</t>
  </si>
  <si>
    <t>www.caliterra.com</t>
  </si>
  <si>
    <t>96.773.130-7</t>
  </si>
  <si>
    <t>Avda Apoquindo 3669 Of 701</t>
  </si>
  <si>
    <t>info@carmen.cl</t>
  </si>
  <si>
    <t>www.carmen.com</t>
  </si>
  <si>
    <t>87.941.700-7</t>
  </si>
  <si>
    <t>Camino a Palmira Km 3,5- Fundo La Oriental</t>
  </si>
  <si>
    <t>71 2341400</t>
  </si>
  <si>
    <t>proveedores@casadonoso.com / nrojas@casadonoso.com</t>
  </si>
  <si>
    <t>www.donosogroup.com / www.casadonoso.com</t>
  </si>
  <si>
    <t>76.066.012-4</t>
  </si>
  <si>
    <t>Elaboración , Comercialización y Exportación de Vinos, Aceite de Oliva, Arriendos y Eventos</t>
  </si>
  <si>
    <t xml:space="preserve">La Peñas 3101 </t>
  </si>
  <si>
    <t>mmarin@casamarin.cl</t>
  </si>
  <si>
    <t>www.casamarin.cl</t>
  </si>
  <si>
    <t>77.651.250-8</t>
  </si>
  <si>
    <t>Hijuela Norte s/n, Angostura</t>
  </si>
  <si>
    <t>72 2716519 / 72 2710204</t>
  </si>
  <si>
    <t>casasilva@casasilva.cl</t>
  </si>
  <si>
    <t>www.casasilva.cl</t>
  </si>
  <si>
    <t>78.945.100-1</t>
  </si>
  <si>
    <t>Agricultores, Producción, Elaboración y Envasados de Vinos</t>
  </si>
  <si>
    <t>HACCP- BRC- GLOBAL GAP</t>
  </si>
  <si>
    <t>LSQA Certificación</t>
  </si>
  <si>
    <t>Viña Caliterra S.A</t>
  </si>
  <si>
    <t xml:space="preserve">Viña Casas Patronales S.A </t>
  </si>
  <si>
    <t>Viña Casablanca S.A</t>
  </si>
  <si>
    <t>Rdrigo de Araya 1431</t>
  </si>
  <si>
    <t>www.casablancawinery.com / www.santacarolina.com</t>
  </si>
  <si>
    <t>78.009.840-6</t>
  </si>
  <si>
    <t>ISO 22000: 2011</t>
  </si>
  <si>
    <t>Avda Apoquindo 3910 Of 201</t>
  </si>
  <si>
    <t>info@casalbrands.com</t>
  </si>
  <si>
    <t>www.casaldegorchs.com / www.fresita.com</t>
  </si>
  <si>
    <t>96.646.650-2</t>
  </si>
  <si>
    <t>Comercializadora y Exportadora de Vinos y Espumantes</t>
  </si>
  <si>
    <t>Viña Casas del Bosque</t>
  </si>
  <si>
    <t>Avda Apoquindo 6550 Of 2004</t>
  </si>
  <si>
    <t>info_cdb@casasdelbosque.cl / ktobar@casasdelbosque.cl</t>
  </si>
  <si>
    <t>www.casasdelbosque.cl</t>
  </si>
  <si>
    <t>78.187.230-K</t>
  </si>
  <si>
    <t>Viñedo, Alfalfa, Hortalizas, Ganado</t>
  </si>
  <si>
    <t>Fundo El Aromo s/n, San Clemente</t>
  </si>
  <si>
    <t>224302198 / 224302197</t>
  </si>
  <si>
    <t>secretaria@casaspatronales.com</t>
  </si>
  <si>
    <t>96.966.900-5</t>
  </si>
  <si>
    <t>Producción de Vinos</t>
  </si>
  <si>
    <t>Clorinda Willshaw 559</t>
  </si>
  <si>
    <t>222087401 / 222087197</t>
  </si>
  <si>
    <t>wines@chocalanwines.com</t>
  </si>
  <si>
    <t>www.chocalanwines.com</t>
  </si>
  <si>
    <t>99.572.410-3</t>
  </si>
  <si>
    <t>Vitivinícola y Frutales</t>
  </si>
  <si>
    <t>ISO9001- ISO 14001</t>
  </si>
  <si>
    <t>Avda Nueva Tajamar 481 P 15, Torre Norte</t>
  </si>
  <si>
    <t>www.conchaytoro.com</t>
  </si>
  <si>
    <t>www.conosur.com</t>
  </si>
  <si>
    <t>90.227.000-0</t>
  </si>
  <si>
    <t>Agrícola Comercial e Industrial</t>
  </si>
  <si>
    <t>Avda Nueva Tajamar 481 Of 1901, Torre Norte</t>
  </si>
  <si>
    <t>224765200 / 224765000</t>
  </si>
  <si>
    <t>86.326.300-K</t>
  </si>
  <si>
    <t>Fabricación y Distribución de Vinos</t>
  </si>
  <si>
    <t xml:space="preserve">Viña del Pedregal S.A </t>
  </si>
  <si>
    <t xml:space="preserve">Viña de Martino  </t>
  </si>
  <si>
    <t xml:space="preserve">Viña Falernia S.A </t>
  </si>
  <si>
    <t>Avda Quilín 7100</t>
  </si>
  <si>
    <t>www.causinomacul.com</t>
  </si>
  <si>
    <t>77.209.070-6</t>
  </si>
  <si>
    <t>ISO 14001: 1996- BRC</t>
  </si>
  <si>
    <t>Manuel Rodríguez 229</t>
  </si>
  <si>
    <t xml:space="preserve">office@demartino.cl </t>
  </si>
  <si>
    <t>www.demartino.cl</t>
  </si>
  <si>
    <t>79.513.550-2</t>
  </si>
  <si>
    <t>Elab. y Envasadora de Vinos</t>
  </si>
  <si>
    <t>Avda Francisco Antonio Encina 231</t>
  </si>
  <si>
    <t>Villa Alegre</t>
  </si>
  <si>
    <t>73 2560500 / 223320100</t>
  </si>
  <si>
    <t>contacto@delpedregalfamilywines.com</t>
  </si>
  <si>
    <t>www.delpedregalfamilywines.com</t>
  </si>
  <si>
    <t>96.554.560-3</t>
  </si>
  <si>
    <t>Productor, Elaborador, Envasador y Distribuidor de Vinos</t>
  </si>
  <si>
    <t>IFS FOOD V 6</t>
  </si>
  <si>
    <t>DQS Chile Ltda</t>
  </si>
  <si>
    <t>Málaga 50 Of 22</t>
  </si>
  <si>
    <t>223425358 / 75  2491560</t>
  </si>
  <si>
    <t>www.echewine.com</t>
  </si>
  <si>
    <t>78.334.060-7</t>
  </si>
  <si>
    <t>Exportación de Vinos finos</t>
  </si>
  <si>
    <t>ISO 9001: 2008- ISO 22000: 2005 - NCh 2861: 2004</t>
  </si>
  <si>
    <t>Avda Nueva Costanera 4229 Of 303</t>
  </si>
  <si>
    <t>222087452 / 222088382</t>
  </si>
  <si>
    <t>cvenegas@elhuique.com</t>
  </si>
  <si>
    <t>www.elhuique.com</t>
  </si>
  <si>
    <t>86.462.300-K</t>
  </si>
  <si>
    <t>Elaboración y Exportación de Vinos</t>
  </si>
  <si>
    <t>Fundo El Principal s/n , Calle La Escuela</t>
  </si>
  <si>
    <t>aguayo@elprincipal.cl</t>
  </si>
  <si>
    <t>www.elprincipal.cl</t>
  </si>
  <si>
    <t>76.320.260-7</t>
  </si>
  <si>
    <t>Viña, Elaboración y Comercialización de Vinos Finos</t>
  </si>
  <si>
    <t>Avda Nueva Tajamar 481, P 5 Of 503, Torre Sur</t>
  </si>
  <si>
    <t>www.errazuriz.cl</t>
  </si>
  <si>
    <t>89.458.100-K</t>
  </si>
  <si>
    <t>Ruta 41 Km 52, Cruce Gualliguaica</t>
  </si>
  <si>
    <t>51 2422260</t>
  </si>
  <si>
    <t>rgalleguillos@falernia.com / contabilidad@falernia.com</t>
  </si>
  <si>
    <t>www.falernia.com</t>
  </si>
  <si>
    <t>96.877.530-8</t>
  </si>
  <si>
    <t>Cultivo de Uvas, Elaboración, Comercialización, Distribución y Exportación de Vinos</t>
  </si>
  <si>
    <t xml:space="preserve">Viña Los Boldos Ltda </t>
  </si>
  <si>
    <t xml:space="preserve">Viña La Rosa S.A </t>
  </si>
  <si>
    <t xml:space="preserve">Viña La Reserva de Caliboro S.A </t>
  </si>
  <si>
    <t xml:space="preserve">Viña Francisco de Aguirre S.A </t>
  </si>
  <si>
    <t>Las Chimbas Sur s/n</t>
  </si>
  <si>
    <t>53 2434100</t>
  </si>
  <si>
    <t>rpizarro@capel.cl</t>
  </si>
  <si>
    <t>www.vinafranciscodeaguirre.cl</t>
  </si>
  <si>
    <t>96.668.670-7</t>
  </si>
  <si>
    <t>Producción, Elaboración y Distribución de Vinos, Mostos, Licores, Jugos, Concentrados y Bebidas no Alcohólicas</t>
  </si>
  <si>
    <t>Avda El Golf 099 Of 801</t>
  </si>
  <si>
    <t>info@vgs.cl</t>
  </si>
  <si>
    <t>www.vgs.cl</t>
  </si>
  <si>
    <t>79.539.900-3</t>
  </si>
  <si>
    <t>Fundo La Rochuela s/n</t>
  </si>
  <si>
    <t>cguzman@harasdepirque.com</t>
  </si>
  <si>
    <t>99.520.390-1</t>
  </si>
  <si>
    <t>Viña, Vinífera, Elaboración de Vinos</t>
  </si>
  <si>
    <t>Camino a San Antonio de Caliboro Km 5,8</t>
  </si>
  <si>
    <t>9 98958090</t>
  </si>
  <si>
    <t>copazo@caliboro.com</t>
  </si>
  <si>
    <t>www.caliboro.com</t>
  </si>
  <si>
    <t>78.965.220-1</t>
  </si>
  <si>
    <t>Fundo La Rosa  H 66 Km 37</t>
  </si>
  <si>
    <t>Peumo</t>
  </si>
  <si>
    <t>72 2501300 / 72 2501249</t>
  </si>
  <si>
    <t>wines@larosa.cl / pr@larosa.cl</t>
  </si>
  <si>
    <t>www.larosa.cl / www.twitter.com/larosawines</t>
  </si>
  <si>
    <t>78.600.780-1</t>
  </si>
  <si>
    <t>ISO 9001: 2008- ISO 14001: 2004-  NCh 2861 Of 2004- BRC 2011</t>
  </si>
  <si>
    <t xml:space="preserve">Viña Laura Hartwig </t>
  </si>
  <si>
    <t>Camino Barreales s/n</t>
  </si>
  <si>
    <t>72 2823179 / 72 2822755</t>
  </si>
  <si>
    <t>alejandro@laurahartwig.cl</t>
  </si>
  <si>
    <t>www.laurahartwig.cl</t>
  </si>
  <si>
    <t>96.688.540-8</t>
  </si>
  <si>
    <t>Frutales, Vides, Elaboración y Exportación de Vinos</t>
  </si>
  <si>
    <t xml:space="preserve">Camino Los Boldos s/n </t>
  </si>
  <si>
    <t>72 2551230</t>
  </si>
  <si>
    <t>info@vinalosboldos.cl</t>
  </si>
  <si>
    <t>www.vinalosboldos.cl</t>
  </si>
  <si>
    <t>76.009.401-3</t>
  </si>
  <si>
    <t>Agrícola y Vitivinícola, Exportación de Vinos Finos</t>
  </si>
  <si>
    <t>Dr Manuel Barros Borgoño 71 Of 702</t>
  </si>
  <si>
    <t>losvascos@losvascos.cl</t>
  </si>
  <si>
    <t>www.lafite.com</t>
  </si>
  <si>
    <t>89.150.900-6</t>
  </si>
  <si>
    <t>BPA- HACCP</t>
  </si>
  <si>
    <t>IMO Chile- QCL</t>
  </si>
  <si>
    <t xml:space="preserve">Viña San José de Apalta </t>
  </si>
  <si>
    <t xml:space="preserve">Viña San Esteban S.A </t>
  </si>
  <si>
    <t xml:space="preserve">Viña Mar de Casablanca  S.A </t>
  </si>
  <si>
    <t>Candelaria Goyenechea 3900 Ofs 401 y 502</t>
  </si>
  <si>
    <t>vinalfedwards@lfewines.com</t>
  </si>
  <si>
    <t>www.lfewines.com</t>
  </si>
  <si>
    <t>76.084.980-4</t>
  </si>
  <si>
    <t>Exportación Internacional de Vinos</t>
  </si>
  <si>
    <t>IFS- ISO 9001- ISO 14001- HACCP</t>
  </si>
  <si>
    <t>Camino Interior Mundo Nuevo s/n Km 72</t>
  </si>
  <si>
    <t>32 3313387</t>
  </si>
  <si>
    <t>mdlaspil@vsptwinegroup.com</t>
  </si>
  <si>
    <t>www.vinamar.cl</t>
  </si>
  <si>
    <t>91.041.000-8</t>
  </si>
  <si>
    <t>Rosario Norte 615 P 21 Of 2101</t>
  </si>
  <si>
    <t>info@morande.cl</t>
  </si>
  <si>
    <t>www.morande.cl</t>
  </si>
  <si>
    <t>96.795.980-4</t>
  </si>
  <si>
    <t>Agroindustrial - Productores y Exportadores de Vinos</t>
  </si>
  <si>
    <t>OHSAS 18001- HACCP- BRC- IFC- APL- IMO</t>
  </si>
  <si>
    <t>Til- Til 2228</t>
  </si>
  <si>
    <t>www.santacarolina.com</t>
  </si>
  <si>
    <t>85.773.700-8</t>
  </si>
  <si>
    <t>Gertrudis Echeñique 394</t>
  </si>
  <si>
    <t>wines@perezcruz.com</t>
  </si>
  <si>
    <t>www.perezcruz.com</t>
  </si>
  <si>
    <t>77.541.040-K</t>
  </si>
  <si>
    <t>Elaboración y Comercializacion de Vinos</t>
  </si>
  <si>
    <t>La Florida 2178, San esteban</t>
  </si>
  <si>
    <t>34 2481050 / 34 2480376 / 34 2481477</t>
  </si>
  <si>
    <t>sanesteban@vse.cl</t>
  </si>
  <si>
    <t>www.vse.cl</t>
  </si>
  <si>
    <t>96.935.800-K</t>
  </si>
  <si>
    <t>Vitivinícola y Exportadora</t>
  </si>
  <si>
    <t>Longitudinal Sur Km 108, Rosario</t>
  </si>
  <si>
    <t>72 2521796 / 72 2522333</t>
  </si>
  <si>
    <t>contacto@sanjosedeapalta.cl / secretaria@sanjosedeapalta.cl</t>
  </si>
  <si>
    <t>www.sanjosedeapalta.cl</t>
  </si>
  <si>
    <t>77.865.980-8</t>
  </si>
  <si>
    <t>Elaboración, Envasado, Distribución, Comercialización, Importación y Exportación de Vinos y Licores</t>
  </si>
  <si>
    <t xml:space="preserve">Viña Sanchez de Loria Ltda </t>
  </si>
  <si>
    <t xml:space="preserve">Viña Santa Mónica Ltda </t>
  </si>
  <si>
    <t xml:space="preserve">Viña Siegel S.A </t>
  </si>
  <si>
    <t>Viña Tabontinaja S.A</t>
  </si>
  <si>
    <t>Avda Vitacura 2670 P 16</t>
  </si>
  <si>
    <t>www.vsptwinegroup.com</t>
  </si>
  <si>
    <t>ISO 9001- ISO 14001- OHSAS 18001- BRC</t>
  </si>
  <si>
    <t>BV- Lloyd´s- NSF</t>
  </si>
  <si>
    <t>Troncal s/n, Viña Sánchez de Loria, San Roque</t>
  </si>
  <si>
    <t>Panquehue</t>
  </si>
  <si>
    <t>34 2591054</t>
  </si>
  <si>
    <t>info@sanchezdeloria.cl</t>
  </si>
  <si>
    <t>www.vinasanchezdeloria.cl</t>
  </si>
  <si>
    <t>76.086.290-8</t>
  </si>
  <si>
    <t>Circunvalación Máximo Valdés 4135</t>
  </si>
  <si>
    <t>info@santa-alicia.cl</t>
  </si>
  <si>
    <t>www.santa-alicia.cl</t>
  </si>
  <si>
    <t>96.688.830-K</t>
  </si>
  <si>
    <t>96.644.340-5</t>
  </si>
  <si>
    <t>ISO 22000- BRC- IFS</t>
  </si>
  <si>
    <t>Bureau Veritas Chile</t>
  </si>
  <si>
    <t>72 2231444</t>
  </si>
  <si>
    <t>72 2225167</t>
  </si>
  <si>
    <t>vsmonica@santamonica.cl</t>
  </si>
  <si>
    <t>www.santamonica.cl</t>
  </si>
  <si>
    <t>85.354.100-1</t>
  </si>
  <si>
    <t>Productora, Exportadora, Elaboradora y Envasadora de Vinos</t>
  </si>
  <si>
    <t>Fundo La Laguna s/n</t>
  </si>
  <si>
    <t>72 2711229</t>
  </si>
  <si>
    <t>c.acuna@siegelvinos.com</t>
  </si>
  <si>
    <t>www.siegelvinos.com</t>
  </si>
  <si>
    <t>99.510.450-4</t>
  </si>
  <si>
    <t>Agrícola - Vinos</t>
  </si>
  <si>
    <t>Camino a Constitución Km 20</t>
  </si>
  <si>
    <t>73 1975539 /    9 96450854</t>
  </si>
  <si>
    <t>daniela@tabonko.cl / info@tabonko.cl</t>
  </si>
  <si>
    <t>www.tabonko.cl / www.gillmorewines.cl</t>
  </si>
  <si>
    <t>96.875.830-6</t>
  </si>
  <si>
    <t>IMO</t>
  </si>
  <si>
    <t>Viña Undurraga</t>
  </si>
  <si>
    <t>Camino a Melipilla  Km 34</t>
  </si>
  <si>
    <t>info@undurraga.cl / mburgos@gvp.cl</t>
  </si>
  <si>
    <t>www.undurraga.cl / www.aliwenwines.cl</t>
  </si>
  <si>
    <t>92.461.000-K</t>
  </si>
  <si>
    <t>Productor, Elaborador y Embotellador de Vinos</t>
  </si>
  <si>
    <t>HACCP 2861</t>
  </si>
  <si>
    <t>Camino a Doñihue Km 5</t>
  </si>
  <si>
    <t xml:space="preserve">Viña Ventisquero S.A </t>
  </si>
  <si>
    <t>223819200 / 223819239</t>
  </si>
  <si>
    <t>aosorio@valdiviesovineyard.com / info@valdiviesovineyard.com</t>
  </si>
  <si>
    <t>www.valdiviesovineyard.com</t>
  </si>
  <si>
    <t>91.125.000-4</t>
  </si>
  <si>
    <t>Elaboración de Vinos y Champagne</t>
  </si>
  <si>
    <t>Sector La Isla s/n Lote A- Lo Miranda, Doñihue</t>
  </si>
  <si>
    <t>72 2444300 / 224761800</t>
  </si>
  <si>
    <t>info@ventisquero.com</t>
  </si>
  <si>
    <t>www.ventisquero.com</t>
  </si>
  <si>
    <t>76.526.470-7</t>
  </si>
  <si>
    <t>Elaboradora de Vinos, Embotelladora y Comercializadora de Vinos</t>
  </si>
  <si>
    <t>BRC- Sustentabilidad</t>
  </si>
  <si>
    <t>SGS- WOC</t>
  </si>
  <si>
    <t>Huelén 56 Of B</t>
  </si>
  <si>
    <t>info@wfchile.cl</t>
  </si>
  <si>
    <t>www.williamfevre.cl</t>
  </si>
  <si>
    <t>78.189.220-3</t>
  </si>
  <si>
    <t>Avda Raúl Labbé 12613 Of 219</t>
  </si>
  <si>
    <t>info@estampa.com / ventas@estampa.com</t>
  </si>
  <si>
    <t>www.estampa.com / www.estacionwines.com</t>
  </si>
  <si>
    <t>96.907.340-4</t>
  </si>
  <si>
    <t>Vid y Fabricación de Vinos</t>
  </si>
  <si>
    <t>DNV Det Norske Veritas</t>
  </si>
  <si>
    <t>Avda Del Cóndor Sur 590 Of 201</t>
  </si>
  <si>
    <t>info@bisquertt.cl</t>
  </si>
  <si>
    <t>www.bisquertt.cl</t>
  </si>
  <si>
    <t>88.528.200-8</t>
  </si>
  <si>
    <t>Viñas Santa Catalina y Algarrobal S.A</t>
  </si>
  <si>
    <t>Avda Vicuña Mackenna 1246</t>
  </si>
  <si>
    <t>ventas@santacatalina.cl / jpacheco@santacatalina.cl</t>
  </si>
  <si>
    <t>www.santacatalina.cl</t>
  </si>
  <si>
    <t>92.376.000-8</t>
  </si>
  <si>
    <t>Productora, Elaboradora y Envasadora de Vinos</t>
  </si>
  <si>
    <t>Avda Nueva Tajamar 481 P 7 Of 71- Torre Sur</t>
  </si>
  <si>
    <t>info@emiliana.cl</t>
  </si>
  <si>
    <t>www.emiliana.cl</t>
  </si>
  <si>
    <t>96.512.200-1</t>
  </si>
  <si>
    <t>Elaboración de Vinos y Exportación</t>
  </si>
  <si>
    <t xml:space="preserve">Viñedos Torreón de Paredes S.p.A </t>
  </si>
  <si>
    <t xml:space="preserve">Violeta Rodriguez Quiroz </t>
  </si>
  <si>
    <t>Viplantex S.A</t>
  </si>
  <si>
    <t>Fundo Santa Teresa s/n, camino Las Nieves</t>
  </si>
  <si>
    <t>72 2512551</t>
  </si>
  <si>
    <t>torreon@torreon.cl</t>
  </si>
  <si>
    <t>www.torreondeparedes.cl</t>
  </si>
  <si>
    <t>78.011.160-7</t>
  </si>
  <si>
    <t>Agrícola Vitivinícola</t>
  </si>
  <si>
    <t>Camino Padre Hurtado 236</t>
  </si>
  <si>
    <t>228221264 / 228219558</t>
  </si>
  <si>
    <t>huelquen@huelquen.com</t>
  </si>
  <si>
    <t>96.779.000-1</t>
  </si>
  <si>
    <t>Victoria 2465</t>
  </si>
  <si>
    <t>32 2238523</t>
  </si>
  <si>
    <t>foliaplast@entelchile.net</t>
  </si>
  <si>
    <t>www.foliaplast.cl</t>
  </si>
  <si>
    <t>6.427.809-6</t>
  </si>
  <si>
    <t>Cochrane 635 A Of 607</t>
  </si>
  <si>
    <t>41 2246049</t>
  </si>
  <si>
    <t>gerald@viplantex.com</t>
  </si>
  <si>
    <t>www.viplantex.net</t>
  </si>
  <si>
    <t>78.286.960-4</t>
  </si>
  <si>
    <t>Proveedores de Soluciones Forestales, Dirección de proyectos, Consultor Industrial y Forestal, Comercializa Tierras y Bosques</t>
  </si>
  <si>
    <t>Viplastic Chile S.A.C. E I</t>
  </si>
  <si>
    <t>Avda Imperial 1486</t>
  </si>
  <si>
    <t>225285071 / 225281035</t>
  </si>
  <si>
    <t>viplasticchile@terra.cl</t>
  </si>
  <si>
    <t>www.viplasticchile.cl</t>
  </si>
  <si>
    <t>91.923.000-2</t>
  </si>
  <si>
    <t>Fábrica de Telas Plásticas</t>
  </si>
  <si>
    <t>Virtus Partners S.p.A</t>
  </si>
  <si>
    <t>Avda Rosario Norte 532 Of 1301</t>
  </si>
  <si>
    <t>www.virtuspartners.cl</t>
  </si>
  <si>
    <t>76.845.780-8</t>
  </si>
  <si>
    <t>Servicio de Consuktorías en Gestión de Empresas</t>
  </si>
  <si>
    <t>Camino a Melipilla 7875</t>
  </si>
  <si>
    <t>222700100 / 222700127</t>
  </si>
  <si>
    <t>marion.medel@virutexilko.cl</t>
  </si>
  <si>
    <t>www.virutexilko.cl / www.virutex.cl / www.ilko.cl</t>
  </si>
  <si>
    <t>93.550.000-1</t>
  </si>
  <si>
    <t>Producción, Importación, Exportación y Comercialización de Productos de Aseo y Cocina</t>
  </si>
  <si>
    <t>Magdalena 140 P 21</t>
  </si>
  <si>
    <t>www.vision.cl</t>
  </si>
  <si>
    <t>76.416.012-6</t>
  </si>
  <si>
    <t>Avda Américo Vespucio Norte 1651</t>
  </si>
  <si>
    <t>pgaete@koandina.com</t>
  </si>
  <si>
    <t>93.899.000-K</t>
  </si>
  <si>
    <t>Fabricación de Bebidas No Alcohólicas</t>
  </si>
  <si>
    <t xml:space="preserve">Vitapro Chile S.A </t>
  </si>
  <si>
    <t>Ruta 5 Sur, Sector Piruquina, Km 1170</t>
  </si>
  <si>
    <t>65 2534110 / 65 2534111</t>
  </si>
  <si>
    <t>www.vitapro.cl</t>
  </si>
  <si>
    <t>www.vitel.cl</t>
  </si>
  <si>
    <t>www.vitralum.cl</t>
  </si>
  <si>
    <t>96.677.260-3</t>
  </si>
  <si>
    <t>Fábrica de Alimentos Preparados para Animales</t>
  </si>
  <si>
    <t>DNV Chile</t>
  </si>
  <si>
    <t>Chiloé 1181</t>
  </si>
  <si>
    <t>229279200 / 225562646</t>
  </si>
  <si>
    <t>ventas@vitel.cl / cotizaciones@vitel.cl</t>
  </si>
  <si>
    <t>89.396.900-4</t>
  </si>
  <si>
    <t>Importadora y Distribuidora de rtículos Eléctricos</t>
  </si>
  <si>
    <t>Miraflores 130 P 19</t>
  </si>
  <si>
    <t>225862508 / 225862510</t>
  </si>
  <si>
    <t>secretaria@cf.cl / ccalidad@cf.cl</t>
  </si>
  <si>
    <t>www.cf.cl</t>
  </si>
  <si>
    <t>96.593.390-5</t>
  </si>
  <si>
    <t>ISO 9001: 2008- IFS V.6- BRC V. 6- Sustentabilidad</t>
  </si>
  <si>
    <t>Bureau Veritas- Consorcios del Vino Sustentabilidad</t>
  </si>
  <si>
    <t>La Forja 8703, Parque Industrial</t>
  </si>
  <si>
    <t>222731070 / 222730261</t>
  </si>
  <si>
    <t>asistentecontable@vitralum.cl</t>
  </si>
  <si>
    <t>86.791.600-8</t>
  </si>
  <si>
    <t>Vidrios, Aluminios, Espejos y Ventanas de PVC</t>
  </si>
  <si>
    <t>Avda Antonio Varas 2740</t>
  </si>
  <si>
    <t>export@viumanent.cl</t>
  </si>
  <si>
    <t>www.viumanent.cl</t>
  </si>
  <si>
    <t>77.107.650-5</t>
  </si>
  <si>
    <t>Carretera Gral San Martín 7021, Calle Local Oriente</t>
  </si>
  <si>
    <t>pumahuida@gmail.com / contabilidad.pumahuida@gmail.com</t>
  </si>
  <si>
    <t>78.883.420-9</t>
  </si>
  <si>
    <t>Vivero y Jardín</t>
  </si>
  <si>
    <t>Verdes Hijuelas  S.A</t>
  </si>
  <si>
    <t>Eliodoro Yañez 1540, ( Ex Parcela 01 Lo Herrera )</t>
  </si>
  <si>
    <t>228571088 / 228571284</t>
  </si>
  <si>
    <t>viveros@cincopinos.cl / info@cincopinos.cl</t>
  </si>
  <si>
    <t>www.cincopinos.cl</t>
  </si>
  <si>
    <t>79.743.070-6</t>
  </si>
  <si>
    <t>Explotación y Comercialización de Viveros y Plantas</t>
  </si>
  <si>
    <t>Panamericana norte Km 102</t>
  </si>
  <si>
    <t>33 2346900</t>
  </si>
  <si>
    <t>www.viveroshijuelas.cl</t>
  </si>
  <si>
    <t>96.835.510-4</t>
  </si>
  <si>
    <t>Producción y Venta de Plantas Ornamentales</t>
  </si>
  <si>
    <t>Fundo Santa Carmen de Abrantes 8540, Sector Peralillo</t>
  </si>
  <si>
    <t>ahuneeus@parlier.cl</t>
  </si>
  <si>
    <t>www.parlier.cl</t>
  </si>
  <si>
    <t>77.147.990-1</t>
  </si>
  <si>
    <t>Viveros</t>
  </si>
  <si>
    <t>jeconcha@viverosrequinoa.cl</t>
  </si>
  <si>
    <t>79.651.290-3</t>
  </si>
  <si>
    <t>Productores de Arboles Frutales</t>
  </si>
  <si>
    <t>03.01.781-96</t>
  </si>
  <si>
    <t>Avda Manuel Rodríguez 828</t>
  </si>
  <si>
    <t>www.vivipra.cl</t>
  </si>
  <si>
    <t>www.vivocorp.cl</t>
  </si>
  <si>
    <t>79.606.430-7</t>
  </si>
  <si>
    <t>Importación de Buses y Repuestos</t>
  </si>
  <si>
    <t>Avda Américo Vespucio 1561 P 3, 4 y 5</t>
  </si>
  <si>
    <t>226607150 / 226607250</t>
  </si>
  <si>
    <t>mvalenzuela@vivocorp.cl /  elagos@vivocorp.cl</t>
  </si>
  <si>
    <t>76.058.352-9</t>
  </si>
  <si>
    <t>Avda Providencia 1760 P 16 Of 1604</t>
  </si>
  <si>
    <t>contacto@vixonic.net</t>
  </si>
  <si>
    <t>www.vixonic.net</t>
  </si>
  <si>
    <t>76.141.707-K</t>
  </si>
  <si>
    <t>Alvarez de Toledo 669</t>
  </si>
  <si>
    <t>vogt@vogt.cl / comercial@vogt.cl</t>
  </si>
  <si>
    <t>www.vogtonline.cl</t>
  </si>
  <si>
    <t>93.913.000-4</t>
  </si>
  <si>
    <t>Augusto Leguia Norte 100 Of 312</t>
  </si>
  <si>
    <t>selección@vdh.jobs</t>
  </si>
  <si>
    <t>www.vonderheide.com</t>
  </si>
  <si>
    <t>76.576.290-1</t>
  </si>
  <si>
    <t>vorwerk@vorwerk.cl / asistente.ventas@vorwerk.cl</t>
  </si>
  <si>
    <t>Representaciones, Ventas Geomembranas, Termosoldadoras, Equipos de Procesmiento de Dinero</t>
  </si>
  <si>
    <t>Avda San Francisco 2590</t>
  </si>
  <si>
    <t>225541020 / 225540131</t>
  </si>
  <si>
    <t>info@vps.cl</t>
  </si>
  <si>
    <t>www.vps.cl</t>
  </si>
  <si>
    <t>78.880.560-8</t>
  </si>
  <si>
    <t>Transportes</t>
  </si>
  <si>
    <t>Avda Rosario Norte 532 P 7 Of 704</t>
  </si>
  <si>
    <t>secretaria@vslchile.cl</t>
  </si>
  <si>
    <t>www.vsl.com</t>
  </si>
  <si>
    <t>96.529.480-5</t>
  </si>
  <si>
    <t>Ingeniería y Construcción en Obras Civiles</t>
  </si>
  <si>
    <t>Avda Apoquindo 4800 P 5</t>
  </si>
  <si>
    <t>223101000 / 600 8009000</t>
  </si>
  <si>
    <t>www.vtr.com</t>
  </si>
  <si>
    <t>76.114.143-0</t>
  </si>
  <si>
    <t>Avda Apoquindo 4800 P 14</t>
  </si>
  <si>
    <t>223101502 / 223101505</t>
  </si>
  <si>
    <t>giovanna.calderon@vtr.cl</t>
  </si>
  <si>
    <t>www.vtr.cl</t>
  </si>
  <si>
    <t>96.950.240-2</t>
  </si>
  <si>
    <t>Administración, Desarrollo, Operación y Construcción de Proyectos de Ingeniería y Redes de Telecomunicaciones</t>
  </si>
  <si>
    <t>Avda San José 0815</t>
  </si>
  <si>
    <t>chile.ventas@mail.weir</t>
  </si>
  <si>
    <t>www.minerals.weir</t>
  </si>
  <si>
    <t>91.619.000-K</t>
  </si>
  <si>
    <t>Suministros para la Minería y la Industria</t>
  </si>
  <si>
    <t>ISO 9001: 21015- ISO 14001: 2015- OHSAS 18001: 2007</t>
  </si>
  <si>
    <t xml:space="preserve">Vusa Arquitectura en Aluminio Ltda </t>
  </si>
  <si>
    <t>Carretera Panamericana Km 461</t>
  </si>
  <si>
    <t>51 2310303</t>
  </si>
  <si>
    <t>ventas@vusa.cl</t>
  </si>
  <si>
    <t>77.652.100-0</t>
  </si>
  <si>
    <t>Vidrios, Aluminios, Ventanas y Puertas de PVC</t>
  </si>
  <si>
    <t>Avda Isidora Goyenechea 3000, El Golf</t>
  </si>
  <si>
    <t>marcelo.salas@whotelswordwide.com</t>
  </si>
  <si>
    <t>www.whotels.com/santiago</t>
  </si>
  <si>
    <t>76.467.620-3</t>
  </si>
  <si>
    <t>Avda José Miguel Claro 997</t>
  </si>
  <si>
    <t>ventas@wreichmann.cl</t>
  </si>
  <si>
    <t>www.wreichmann.cl</t>
  </si>
  <si>
    <t>80.783.200-K</t>
  </si>
  <si>
    <t>Importadores y Representantes de Instrumentos Científicos y Artículos de Laboratorio</t>
  </si>
  <si>
    <t>Avda El Rosal 5000</t>
  </si>
  <si>
    <t>ventas@wackerneuson.com</t>
  </si>
  <si>
    <t>www.wackergroup.com</t>
  </si>
  <si>
    <t>79.675.190-8</t>
  </si>
  <si>
    <t>Importadores de Maquinarias, Repuestos para la Construcción</t>
  </si>
  <si>
    <t>Avda General Velásquez 2954</t>
  </si>
  <si>
    <t>224824200 /224824210</t>
  </si>
  <si>
    <t>serviciocliente@cl.loomis.com</t>
  </si>
  <si>
    <t>www.loomis.cl</t>
  </si>
  <si>
    <t>99.505.240-7</t>
  </si>
  <si>
    <t>Servicio de Transporte de Valores</t>
  </si>
  <si>
    <t>Pérez Valenzuela 1520 Of 304</t>
  </si>
  <si>
    <t>222351020 / 222359848</t>
  </si>
  <si>
    <t>walbaum@walbaumchile.cl</t>
  </si>
  <si>
    <t>www.walbaumchile.cl</t>
  </si>
  <si>
    <t>87.556.200-2</t>
  </si>
  <si>
    <t xml:space="preserve">Wally Faulbaum Durán </t>
  </si>
  <si>
    <t>Huerquehue 3113</t>
  </si>
  <si>
    <t>Pto Varas</t>
  </si>
  <si>
    <t>9 93454892</t>
  </si>
  <si>
    <t>contacto@faulbaum.cl / wfaulbaum@falbaum.cl</t>
  </si>
  <si>
    <t>www.falbaum.cl</t>
  </si>
  <si>
    <t>8.442.872-8</t>
  </si>
  <si>
    <t>Avda Pdte Eduardo Frei Montalva 8301</t>
  </si>
  <si>
    <t>info@walmartchile.cl</t>
  </si>
  <si>
    <t>www.walmartchile.cl</t>
  </si>
  <si>
    <t>76.042.014-K</t>
  </si>
  <si>
    <t>Distribución Mayorista de Productos Alimenticios, Artículos para el Hogar y Farmacia</t>
  </si>
  <si>
    <t>Avda Américo Vespucio 2050</t>
  </si>
  <si>
    <t>226636700 / 226233916</t>
  </si>
  <si>
    <t>wardvanlines@wardvanlines.com</t>
  </si>
  <si>
    <t>www.wardvanlines.com</t>
  </si>
  <si>
    <t>81.956.400.0</t>
  </si>
  <si>
    <t>Transportes de Carga y Embalajes, Servicios de Almacenaje y Mudanzas Nacionales e Internacionales</t>
  </si>
  <si>
    <t>El Peral 454, Parque Industrial Valle Grande, Panamericana Norte Km 16,5</t>
  </si>
  <si>
    <t>cfarias@warehousing.cl</t>
  </si>
  <si>
    <t>www.warehousing.cl</t>
  </si>
  <si>
    <t>96.900.530-1</t>
  </si>
  <si>
    <t>Almacenamientos y Logística</t>
  </si>
  <si>
    <t>Avda Vitacura 2808</t>
  </si>
  <si>
    <t>juan.pizarro@warnermusic.com</t>
  </si>
  <si>
    <t>www.warnermusic.com</t>
  </si>
  <si>
    <t>96.634.780-5</t>
  </si>
  <si>
    <t>Industrial y Comercial Fonográfica</t>
  </si>
  <si>
    <t>Moneda 812 P 7 Of 705</t>
  </si>
  <si>
    <t>almadena@almadena.cl</t>
  </si>
  <si>
    <t>www.almadena.cl</t>
  </si>
  <si>
    <t>93.945.000-9</t>
  </si>
  <si>
    <t>Almacenes Generales de Depósitos- Warrants</t>
  </si>
  <si>
    <t xml:space="preserve">Wärtsilä Chile Ltda </t>
  </si>
  <si>
    <t>Avda Brasil 2060</t>
  </si>
  <si>
    <t>32 2570600</t>
  </si>
  <si>
    <t>lorena.gana@wartsila.com</t>
  </si>
  <si>
    <t>www.wartsila.com</t>
  </si>
  <si>
    <t>78.311.400-3</t>
  </si>
  <si>
    <t>Ensamblaje, Comercialización y Distribución de Motores, Asesoría Técnica y Mantenimiento, Negocios de Construcción, Producción</t>
  </si>
  <si>
    <t>Avda Pdte. Jorge Alessandri Rodríguez 10501</t>
  </si>
  <si>
    <t>www.watts.cl</t>
  </si>
  <si>
    <t>84.356.800-9</t>
  </si>
  <si>
    <t>Industria Alimentaria</t>
  </si>
  <si>
    <t>www.wavemaker.com</t>
  </si>
  <si>
    <t>77.901.350-2</t>
  </si>
  <si>
    <t xml:space="preserve">Weller Comercial e Industrial Chile Ltda </t>
  </si>
  <si>
    <t>Wesser S.A</t>
  </si>
  <si>
    <t xml:space="preserve">WFS Food Service S.A </t>
  </si>
  <si>
    <t xml:space="preserve">Wilhelmsen  Ships Service ( Chile ) S.A </t>
  </si>
  <si>
    <t>David Bear 129, El Belloto</t>
  </si>
  <si>
    <t>32 2948389 / 32 2942244</t>
  </si>
  <si>
    <t>rmies@mies.cl</t>
  </si>
  <si>
    <t>78.588.970-3</t>
  </si>
  <si>
    <t>Reparación y Mantención de Maquinaria Industrial</t>
  </si>
  <si>
    <t>Avda El Trabajador 745</t>
  </si>
  <si>
    <t>32 2151900</t>
  </si>
  <si>
    <t>wesser@wesser.cl</t>
  </si>
  <si>
    <t>www.wesser.cl</t>
  </si>
  <si>
    <t>89.489.000-2</t>
  </si>
  <si>
    <t>Fábrica de Brochas y Escobillas</t>
  </si>
  <si>
    <t>Las Heras 2280</t>
  </si>
  <si>
    <t>41 2910163 / 600 4010000</t>
  </si>
  <si>
    <t>food.services@wfs.cl</t>
  </si>
  <si>
    <t>www.wfs.cl</t>
  </si>
  <si>
    <t>96.849.840-1</t>
  </si>
  <si>
    <t>Servicios de Alimentación Industrial</t>
  </si>
  <si>
    <t>Alcántara 44 P 7</t>
  </si>
  <si>
    <t>227532630 / 227532666 / 227532664</t>
  </si>
  <si>
    <t>www.whirlpoolchile.cl</t>
  </si>
  <si>
    <t>77.146.150-6</t>
  </si>
  <si>
    <t>Electrdomésticos</t>
  </si>
  <si>
    <t>Avda Ricardo Lyon 222 P 12 Of 1201-B</t>
  </si>
  <si>
    <t>contacto@widefense.com</t>
  </si>
  <si>
    <t>www.widefense.com</t>
  </si>
  <si>
    <t>76.363.643-7</t>
  </si>
  <si>
    <t>Venta de Productos, Préstamo de Servicios y Consultoría en Informática</t>
  </si>
  <si>
    <t>Décima Avenida 1780, Placilla Oriente</t>
  </si>
  <si>
    <t>32 2292800</t>
  </si>
  <si>
    <t>ramon.guerra@wilhelmsen.com</t>
  </si>
  <si>
    <t>www.wilhelmsen.com</t>
  </si>
  <si>
    <t>79.532.300-7</t>
  </si>
  <si>
    <t>Servicios Marítimos</t>
  </si>
  <si>
    <t>Avda El Parrón 183</t>
  </si>
  <si>
    <t>225582339 / 225488007</t>
  </si>
  <si>
    <t>cauchosw@willenbrinck.cl / administracion@willenbrinck.cl</t>
  </si>
  <si>
    <t>www.willenbrinck.cl</t>
  </si>
  <si>
    <t>77.806.890-7</t>
  </si>
  <si>
    <t>Fábrica de Productos Técnicos en Cauchos</t>
  </si>
  <si>
    <t>Avda La Dehesa 265</t>
  </si>
  <si>
    <t>bmw@inchcape.cl</t>
  </si>
  <si>
    <t>www.bmw.cl</t>
  </si>
  <si>
    <t>96.695.420-5</t>
  </si>
  <si>
    <t>Importación, Distribución y Ventas de Vehículos Motorizados, Repuestos y Servicios</t>
  </si>
  <si>
    <t xml:space="preserve">Santa Marta 1501 </t>
  </si>
  <si>
    <t>223866200 / 223866201</t>
  </si>
  <si>
    <t>www.williamsonindustrial.cl</t>
  </si>
  <si>
    <t>sac.industrial@williamsonindustrial.cl / contacto@williamsonindustrial.cl</t>
  </si>
  <si>
    <t>81.140.300-8</t>
  </si>
  <si>
    <t>Fabricación de Empaquetaduras Industriales, Vestuario de Seguridad y Artículos de Ferretería</t>
  </si>
  <si>
    <t>Winter Panel Construcciones Chile  Ltda</t>
  </si>
  <si>
    <t>Avda Apoquindo 3846 P 14</t>
  </si>
  <si>
    <t>www.willis.com</t>
  </si>
  <si>
    <t>77.132.640-4</t>
  </si>
  <si>
    <t>Corredora de Reaseguros</t>
  </si>
  <si>
    <t>Avda Andrés Bello 2457 P 24, Torre Costanera</t>
  </si>
  <si>
    <t>223864116- 223864143</t>
  </si>
  <si>
    <t>atencionclientes@willistowerswatson.com</t>
  </si>
  <si>
    <t>www.willistowerswatson.com</t>
  </si>
  <si>
    <t>78.882.050-K</t>
  </si>
  <si>
    <t>Padre Faustino Gazziero 2162</t>
  </si>
  <si>
    <t>227774733 / 227774312</t>
  </si>
  <si>
    <t>dorian@netline.cl</t>
  </si>
  <si>
    <t>www.plaquewindsor.cl</t>
  </si>
  <si>
    <t>82.074.400-4</t>
  </si>
  <si>
    <t>Lo Echevers 311 Módulo 7</t>
  </si>
  <si>
    <t>224840233 / 224840222</t>
  </si>
  <si>
    <t>recepcion@winpack.cl</t>
  </si>
  <si>
    <t>www.winpackonline.cl</t>
  </si>
  <si>
    <t>96.920.980-2</t>
  </si>
  <si>
    <t>Fabricación y Comercialización de Productos de Embalaje</t>
  </si>
  <si>
    <t>Chief Operating Officer</t>
  </si>
  <si>
    <t>Avda Aeropuerto 620</t>
  </si>
  <si>
    <t>wintec@wintec.cl / lriveros@wintec.cl</t>
  </si>
  <si>
    <t>www.wintec.cl</t>
  </si>
  <si>
    <t>96.952.990-4</t>
  </si>
  <si>
    <t>Fabricación de Ventanas y Puertas de Aluminio</t>
  </si>
  <si>
    <t>Avda Industrial 1950, El Belloto Norte</t>
  </si>
  <si>
    <t>32 2919375 / 32 2922434</t>
  </si>
  <si>
    <t>contactos@winterpanel.cl</t>
  </si>
  <si>
    <t>www.winterpanel.cl</t>
  </si>
  <si>
    <t>76.050.501-3</t>
  </si>
  <si>
    <t>La Concepción 191 Of 206</t>
  </si>
  <si>
    <t>admchile@wi-mobile.com</t>
  </si>
  <si>
    <t>www.wi-mobile.com</t>
  </si>
  <si>
    <t>76.426.400-2</t>
  </si>
  <si>
    <t>Venta de Artículos Electrónicos y Software</t>
  </si>
  <si>
    <t>Fabr. y Dist. De Paneles para la Construcción; Materiales para la Construcción y Venta de Kits y Construcción de Casas</t>
  </si>
  <si>
    <t>El Quillay 466, Parque Industrial Valle Grande</t>
  </si>
  <si>
    <t>avargas@lwinklerltda.com</t>
  </si>
  <si>
    <t>www.winklerltda.com</t>
  </si>
  <si>
    <t>79.722.860-5</t>
  </si>
  <si>
    <t>Distribuidora de Productos Químicos</t>
  </si>
  <si>
    <t xml:space="preserve">Wood´s S.p.A </t>
  </si>
  <si>
    <t>Worley Parsons</t>
  </si>
  <si>
    <t>Avda Pocuro 2151</t>
  </si>
  <si>
    <t>www.wisetrack.cl</t>
  </si>
  <si>
    <t>76.441.560-4</t>
  </si>
  <si>
    <t>Control y Gestión de Flota</t>
  </si>
  <si>
    <t>San Eugenio 12779, Parque Industrial Jardin del Sur ll</t>
  </si>
  <si>
    <t>info@wlaver.cl / rpavez@wlaver.cl</t>
  </si>
  <si>
    <t>www.wlaver.cl</t>
  </si>
  <si>
    <t>99.578.490-4</t>
  </si>
  <si>
    <t>Muebles para Locales y Tiendas Comerciales; impresión Digital, Diseño y Construcción</t>
  </si>
  <si>
    <t>Rosas 2451</t>
  </si>
  <si>
    <t>contacto@wom.cl</t>
  </si>
  <si>
    <t>www.wom.cl</t>
  </si>
  <si>
    <t>78.921.690-8</t>
  </si>
  <si>
    <t>Avda España 1060</t>
  </si>
  <si>
    <t>63 2217801 / 63 2216216</t>
  </si>
  <si>
    <t>consulta@puertaswoods.cl</t>
  </si>
  <si>
    <t>www.puertaswoods.cl</t>
  </si>
  <si>
    <t>78.016.230-9</t>
  </si>
  <si>
    <t>Fábrica de Muebles, Puertas y Ventanas de Madera</t>
  </si>
  <si>
    <t>Carrión 1320</t>
  </si>
  <si>
    <t>227771350 / 227374951</t>
  </si>
  <si>
    <t>woodescorp@yahoo.com</t>
  </si>
  <si>
    <t>www.woodes.cl</t>
  </si>
  <si>
    <t>79.530.580-0</t>
  </si>
  <si>
    <t>Industria de Plásticos y Artículos Eléctricos</t>
  </si>
  <si>
    <t>Lira 353</t>
  </si>
  <si>
    <t>opsscl@worldcourier.cl / finanzas@worldcourier.cl</t>
  </si>
  <si>
    <t>www.worldcourier.com</t>
  </si>
  <si>
    <t>86.743.300-7</t>
  </si>
  <si>
    <t>Transporte internacional y Nacional de Documentos y Material Urgente</t>
  </si>
  <si>
    <t>QMS International PLC</t>
  </si>
  <si>
    <t>Avda Nueva Tajamar 481 Of 202, Torre Central</t>
  </si>
  <si>
    <t>www.worldtradecenter.cl</t>
  </si>
  <si>
    <t>96.582.620-3</t>
  </si>
  <si>
    <t>Arriendo y Servicios</t>
  </si>
  <si>
    <t>Avda Apoquindo 4501 P 15</t>
  </si>
  <si>
    <t>228633801 / 227838100</t>
  </si>
  <si>
    <t>info.chile@worleyparsons.com / luis.soruco@worleyparsons.com</t>
  </si>
  <si>
    <t>www.worleyparsons.com</t>
  </si>
  <si>
    <t>96.539.000-6</t>
  </si>
  <si>
    <t>Ingeniería de Consulta, Proyectos EPCM y PM</t>
  </si>
  <si>
    <t xml:space="preserve">Wriward S.A </t>
  </si>
  <si>
    <t xml:space="preserve">Wu y Wu Ltda </t>
  </si>
  <si>
    <t>Monseñor Sótero Sanz de Villalba 100 P 4 Of 403</t>
  </si>
  <si>
    <t>www.wrfox.cl</t>
  </si>
  <si>
    <t>77.835.550-7</t>
  </si>
  <si>
    <t>Inversiones y Publicidad</t>
  </si>
  <si>
    <t>11 Norte 776</t>
  </si>
  <si>
    <t>32 2973210</t>
  </si>
  <si>
    <t>empresa@wriward.cl</t>
  </si>
  <si>
    <t>96.527.380-8</t>
  </si>
  <si>
    <t>Ingeniería Telefónica y Comunicaciones</t>
  </si>
  <si>
    <t>Avda Marathon 3702</t>
  </si>
  <si>
    <t>mariacecilia@wsp.cl</t>
  </si>
  <si>
    <t>www.wsp.cl</t>
  </si>
  <si>
    <t>96.828.740-0</t>
  </si>
  <si>
    <t>Servicio Postal</t>
  </si>
  <si>
    <t>Avda Del Valle Sur 534, Ciudad Empresarial</t>
  </si>
  <si>
    <t>contacto@poch.cl / poch@poch.cl</t>
  </si>
  <si>
    <t>www.poch.com / www.wsp.com</t>
  </si>
  <si>
    <t>79.906.490-1</t>
  </si>
  <si>
    <t>Servicios de Ingeniería y Consultoría</t>
  </si>
  <si>
    <t>Manzana F Sitio 95, Barrio Industrial Zofri</t>
  </si>
  <si>
    <t>57 2576600</t>
  </si>
  <si>
    <t>57 2576609</t>
  </si>
  <si>
    <t>rgutierrez@wuywu.cl</t>
  </si>
  <si>
    <t>89.544.400-6</t>
  </si>
  <si>
    <t>Importadores y Exportadores de Motores Usados, Piezas y Partes de Vehículos Usadas, Productos de Bebé, Juguetes, Camping</t>
  </si>
  <si>
    <t>Avda Del Parque 5045, Ciudad Empresarial</t>
  </si>
  <si>
    <t>www.wunderman.com</t>
  </si>
  <si>
    <t>77.332.610-K</t>
  </si>
  <si>
    <t>Dr Roberto del Río 1731</t>
  </si>
  <si>
    <t>publicidad@walkers.cl</t>
  </si>
  <si>
    <t>www.walkers.cl</t>
  </si>
  <si>
    <t>96.642.060-K</t>
  </si>
  <si>
    <t>Agencia Digital</t>
  </si>
  <si>
    <t>Santa Clara 684, Ciudad Empresarial</t>
  </si>
  <si>
    <t>223387000 / 800 200600</t>
  </si>
  <si>
    <t>contactocomercial@xerox.com</t>
  </si>
  <si>
    <t>www.xerox.cl</t>
  </si>
  <si>
    <t>93.360.000-9</t>
  </si>
  <si>
    <t>Actividades de Servicios Relacionadas  con la Impresión</t>
  </si>
  <si>
    <t>Vizcaya Norte 17011, El Noviciado</t>
  </si>
  <si>
    <t>info@xilofor.cl</t>
  </si>
  <si>
    <t>www.xilofor.cl</t>
  </si>
  <si>
    <t>95.600.000-9</t>
  </si>
  <si>
    <t>Fábrica de Muebles de Cocina</t>
  </si>
  <si>
    <t>Arzobispo Larraín Gandarillas 125</t>
  </si>
  <si>
    <t>96.729.120-K</t>
  </si>
  <si>
    <t>Servicios de Personas</t>
  </si>
  <si>
    <t>76.785.280-0</t>
  </si>
  <si>
    <t>Las Peñas 3101</t>
  </si>
  <si>
    <t>78.886.490-6</t>
  </si>
  <si>
    <t>Agustinas 853 Of 917</t>
  </si>
  <si>
    <t>xypostglobal@adsl.tie.cl / aparedess@vtr.net</t>
  </si>
  <si>
    <t>96.970.690-3</t>
  </si>
  <si>
    <t>Mensajería Electrónica, Tradicional, Marketing On Line, Apoyo Administrativo Contable</t>
  </si>
  <si>
    <t>Alcalde Guzmán 1480</t>
  </si>
  <si>
    <t>central.chile@xyleminc.com</t>
  </si>
  <si>
    <t>www.xylemwatersolutions.com/cl / www.wyleminc.com</t>
  </si>
  <si>
    <t>79.961.910-5</t>
  </si>
  <si>
    <t>Venta de Maquinaria, Importaciones, Exportaciones y Representaciones</t>
  </si>
  <si>
    <t>Santa Elena 2275</t>
  </si>
  <si>
    <t>225566365 / 225567124</t>
  </si>
  <si>
    <t>chocolates@yanks.cl</t>
  </si>
  <si>
    <t>www.yanks.cl</t>
  </si>
  <si>
    <t>84.777.900-4</t>
  </si>
  <si>
    <t>Fábrica de Chocolates y Moldes para Bombones y Coberturas de Chocolate</t>
  </si>
  <si>
    <t>San Antonio 385 Of 1101</t>
  </si>
  <si>
    <t>info@yamaichi.cl</t>
  </si>
  <si>
    <t>79.518.080-K</t>
  </si>
  <si>
    <t>Agencia de Turismo y Viajes</t>
  </si>
  <si>
    <t>Avda Las Condes 8326</t>
  </si>
  <si>
    <t>www.yamaimport.cl</t>
  </si>
  <si>
    <t>79.831.90-9</t>
  </si>
  <si>
    <t>Importaciones, Exportaciones y Venta de Motos y Repuestos, Artículos  Musicales</t>
  </si>
  <si>
    <t xml:space="preserve">Yolito Balart Hnos Ltda </t>
  </si>
  <si>
    <t>Avda Las Condes 7090</t>
  </si>
  <si>
    <t>yolitocf@yolito.cl</t>
  </si>
  <si>
    <t>www.yolito.cl</t>
  </si>
  <si>
    <t>80.565.900-9</t>
  </si>
  <si>
    <t>Lira 1817</t>
  </si>
  <si>
    <t>emilio.diaz@tousef.cl</t>
  </si>
  <si>
    <t>www.yousef.cl</t>
  </si>
  <si>
    <t>85.831.600-6</t>
  </si>
  <si>
    <t>Maderas Dimensionadas</t>
  </si>
  <si>
    <t>Avda Apoquindo 3721 P 22</t>
  </si>
  <si>
    <t>ayrarrazaval@ycia.cl</t>
  </si>
  <si>
    <t>www.ycia.cl</t>
  </si>
  <si>
    <t>76.832.514-6</t>
  </si>
  <si>
    <t>Javiera Carrera 122, Condominio Los Libertadores</t>
  </si>
  <si>
    <t>antonio.perez@kmy-group.com</t>
  </si>
  <si>
    <t>www.yudigar.cl</t>
  </si>
  <si>
    <t>96.769.810-5</t>
  </si>
  <si>
    <t>Importación, Exportación y Fabricación de Muebles- Equipos Comerciales para Supermercados y Grandes Tiendas</t>
  </si>
  <si>
    <t xml:space="preserve">La Estera 687, Loteo Industrial Valle Grande </t>
  </si>
  <si>
    <t>contacto@bombaszach.com</t>
  </si>
  <si>
    <t>www.bombaszach.com</t>
  </si>
  <si>
    <t>78.058.870-5</t>
  </si>
  <si>
    <t>Arriendo de Maquinarias para la Construcción y Minería- Bombeo de Hormigón</t>
  </si>
  <si>
    <t>Avda Lo Sierra 02726</t>
  </si>
  <si>
    <t>goperaciones@acerorack.cl / info@acerorack.cl</t>
  </si>
  <si>
    <t>www.acerorack.cl</t>
  </si>
  <si>
    <t>77.247.510-1</t>
  </si>
  <si>
    <t>Zañartu Ingenieros Consultores S.p.A</t>
  </si>
  <si>
    <t>Avda Seminario 714</t>
  </si>
  <si>
    <t>correo@zañartu.cl</t>
  </si>
  <si>
    <t>www.zañartu.cl</t>
  </si>
  <si>
    <t>79.511.210-3</t>
  </si>
  <si>
    <t>Consultores de Ingeniería y Constructora</t>
  </si>
  <si>
    <t>Camino a Lonquén 10320</t>
  </si>
  <si>
    <t>hidrolaser@zerega.cl / agonzalez@zerega.cl</t>
  </si>
  <si>
    <t>www.zerega.cl</t>
  </si>
  <si>
    <t>79.534.880-8</t>
  </si>
  <si>
    <t>Importador y Exportador Mayorista de Maquinarias, Motores, Repuestos</t>
  </si>
  <si>
    <t>Avda Pdte Eduardo Frei Montalva 9461 ( Panamericana Norte )</t>
  </si>
  <si>
    <t>www.zetaene.cl</t>
  </si>
  <si>
    <t>96.655.560-2</t>
  </si>
  <si>
    <t>Tratamento y Revestimiento de Metales</t>
  </si>
  <si>
    <t>Zona Franca de Iquique S.A</t>
  </si>
  <si>
    <t>Edificio Convenciones s/n , Recinto Amurallado de la ZOFRI</t>
  </si>
  <si>
    <t>57 2515200 / 57 2515600 / 57 2515212</t>
  </si>
  <si>
    <t>comunicaciones@zofri.cl / sostenibilidad@zofri.cl</t>
  </si>
  <si>
    <t>www.zofri.cl / www.zofri.com / www.mailzofri.cl</t>
  </si>
  <si>
    <t>70.285.500-4</t>
  </si>
  <si>
    <t>Explotación y Administración de la Zona Franca de Iquique</t>
  </si>
  <si>
    <t>Cerro Portezuelo 9760, Parque Industrial Portezuelo</t>
  </si>
  <si>
    <t>zublin.chile@zublin.cl</t>
  </si>
  <si>
    <t>www.zublin.cl</t>
  </si>
  <si>
    <t>77.555.640-4</t>
  </si>
  <si>
    <t>Bombero Ossa 1068 P 4</t>
  </si>
  <si>
    <t>226764100 / 226764256</t>
  </si>
  <si>
    <t>www.santander.cl/seguros/index.asp</t>
  </si>
  <si>
    <t>96.819.630-8</t>
  </si>
  <si>
    <t>Catedral 1183</t>
  </si>
  <si>
    <t>www.apuntesinternacionales.cl</t>
  </si>
  <si>
    <t>60.601.000-1</t>
  </si>
  <si>
    <t>Formación de Diplomáticos</t>
  </si>
  <si>
    <t>Avda Eliodoro Yañez 2760</t>
  </si>
  <si>
    <t>225981043 / 225981058       ( Dirección )</t>
  </si>
  <si>
    <t>anepe@anepe.cl</t>
  </si>
  <si>
    <t>www.anepe.cl</t>
  </si>
  <si>
    <t>61.112.000-1</t>
  </si>
  <si>
    <t>Teatinos 180 P 8</t>
  </si>
  <si>
    <t>agencia@agci.gob</t>
  </si>
  <si>
    <t>www.agci.cl</t>
  </si>
  <si>
    <t>60.108.000-1</t>
  </si>
  <si>
    <t>Gestión de Cooperación</t>
  </si>
  <si>
    <t xml:space="preserve">Armada de Chile </t>
  </si>
  <si>
    <t>Plaza Sotomayor 592</t>
  </si>
  <si>
    <t>32 2506100</t>
  </si>
  <si>
    <t>www.armada.cl</t>
  </si>
  <si>
    <t>61.102.019-8</t>
  </si>
  <si>
    <t>Avda Portales 3586</t>
  </si>
  <si>
    <t>225985102 / 225985100</t>
  </si>
  <si>
    <t>www.cmoneda.cl</t>
  </si>
  <si>
    <t>www.cde.cl</t>
  </si>
  <si>
    <t>60.806.000-6</t>
  </si>
  <si>
    <t>Otras Actividades de Impresión</t>
  </si>
  <si>
    <t>Agustinas 1161 P 4</t>
  </si>
  <si>
    <t>cochilco@cochilco.cl</t>
  </si>
  <si>
    <t>www.cochilco.cl</t>
  </si>
  <si>
    <t>61.706.000-0</t>
  </si>
  <si>
    <t>Avda Lib. Bernardo O´Higgins 1449 P 13, Torre 4</t>
  </si>
  <si>
    <t>energia@cne.cl</t>
  </si>
  <si>
    <t>www.cne.cl</t>
  </si>
  <si>
    <t>61.707.000-6</t>
  </si>
  <si>
    <t>Avda Lib. Bernardo O´Higgins 1449 P 4, Torre 1</t>
  </si>
  <si>
    <t>224257901 / 224257902</t>
  </si>
  <si>
    <t>cnr@cnr.gob.cl</t>
  </si>
  <si>
    <t>www.cnr.gob.cl / www.yocuidoelagua.cl</t>
  </si>
  <si>
    <t>60.718.000-8</t>
  </si>
  <si>
    <t>Avda Lib. Bernardo O´Higgins 1449 P 1, 8, 9, 10, 11 y 12</t>
  </si>
  <si>
    <t>226174102 / 226174001</t>
  </si>
  <si>
    <t>www.cmfchile.cl</t>
  </si>
  <si>
    <t>60.810.000-8</t>
  </si>
  <si>
    <t>Institución Fiscalizadora</t>
  </si>
  <si>
    <t xml:space="preserve">Congreso Nacional ( Cámara de Diputados) </t>
  </si>
  <si>
    <t xml:space="preserve">Avda Pedro Montt s/n </t>
  </si>
  <si>
    <t>32 2505000 / 800 646650 / 226747800</t>
  </si>
  <si>
    <t>www.camara.cl</t>
  </si>
  <si>
    <t>60.202.000-2</t>
  </si>
  <si>
    <t>32 2504000 / 225196700</t>
  </si>
  <si>
    <t>www.senado.cl</t>
  </si>
  <si>
    <t>60.201.00-7</t>
  </si>
  <si>
    <t>Agustinas 1687</t>
  </si>
  <si>
    <t>61.006.000-5</t>
  </si>
  <si>
    <t xml:space="preserve">Teatinos 56 - 78 </t>
  </si>
  <si>
    <t>www.contraloria.cl</t>
  </si>
  <si>
    <t>60.400.000-9</t>
  </si>
  <si>
    <t>Moneda 921</t>
  </si>
  <si>
    <t>226318200 / 6005868000</t>
  </si>
  <si>
    <t>www.corfo.cl</t>
  </si>
  <si>
    <t>60.706.000-2</t>
  </si>
  <si>
    <t>Administración Pública y Gobierno Central</t>
  </si>
  <si>
    <t>Compañía 1140 P 2</t>
  </si>
  <si>
    <t>228735000 / 228735221</t>
  </si>
  <si>
    <t>www.poderjudicial.cl</t>
  </si>
  <si>
    <t>60.301.000-0</t>
  </si>
  <si>
    <t>Morandé 59 P 5</t>
  </si>
  <si>
    <t>224493000 / 224494499</t>
  </si>
  <si>
    <t>224494439         (Of de Partes)</t>
  </si>
  <si>
    <t>karla.palacio@mop.gob.cl</t>
  </si>
  <si>
    <t>www.doh.gob.cl</t>
  </si>
  <si>
    <t>61.202.000-0</t>
  </si>
  <si>
    <t>Morandé 59 P 7</t>
  </si>
  <si>
    <t>224494802 / 224494804 / 224494856</t>
  </si>
  <si>
    <t>patricia.rodríguez@mop.gob.cl / teresa.medel@mop.gob.cl</t>
  </si>
  <si>
    <t>www.dirplan.cl</t>
  </si>
  <si>
    <t>Teatinos 120 P 13</t>
  </si>
  <si>
    <t>www.dipres.cl / www.dipres.gob.cl</t>
  </si>
  <si>
    <t>60.802.000-4</t>
  </si>
  <si>
    <t>Dirección de Promoción de Exportaciones de Chile , PROCHILE</t>
  </si>
  <si>
    <t>Teatinos 180 P 1, 10 y 11</t>
  </si>
  <si>
    <t>info@prochile.gob.cl</t>
  </si>
  <si>
    <t>www.prochile.gob.cl</t>
  </si>
  <si>
    <t>70.020.190-2</t>
  </si>
  <si>
    <t>Promoción y Exportación</t>
  </si>
  <si>
    <t>Avda Andrés Bello 2299 P 13</t>
  </si>
  <si>
    <t>228275100 / 228275160</t>
  </si>
  <si>
    <t>metropolitana@prochile.gob.cl</t>
  </si>
  <si>
    <t>Promoción de Exportaciones de Bienes y Servicios</t>
  </si>
  <si>
    <t>Morandé 56 P 8 Of 801</t>
  </si>
  <si>
    <t>Avda Lib. Bernardo O´Higgins 1196</t>
  </si>
  <si>
    <t>secretaria.general@carabineros.cl</t>
  </si>
  <si>
    <t>www.carabineros.cl</t>
  </si>
  <si>
    <t>www.dga.cl</t>
  </si>
  <si>
    <t>www.dgmn.cl</t>
  </si>
  <si>
    <t>www.dgop.cl</t>
  </si>
  <si>
    <t>60.505.000-K</t>
  </si>
  <si>
    <t>Vergara 262</t>
  </si>
  <si>
    <t>dcom.dgmn@gmail.com / oirs@dgmn.cl</t>
  </si>
  <si>
    <t>61.110.000-0</t>
  </si>
  <si>
    <t>Defensa Nacional</t>
  </si>
  <si>
    <t>Morandé 59 P 3</t>
  </si>
  <si>
    <t>Teatinos 180 P 12</t>
  </si>
  <si>
    <t>www.direcon.cl</t>
  </si>
  <si>
    <t>San Antonio 427 P 5</t>
  </si>
  <si>
    <t>www.dicrep.cl</t>
  </si>
  <si>
    <t>61.504.000-2</t>
  </si>
  <si>
    <t>Crédito Pignoraticio, Remates Fiscales y Judiciales ( Ley 20000 )</t>
  </si>
  <si>
    <t>cinthia.moraga@mop.gov.cl</t>
  </si>
  <si>
    <t>www.mop.cl</t>
  </si>
  <si>
    <t>Morandé 59 P 9  Of 901</t>
  </si>
  <si>
    <t>224493605 / 224493603</t>
  </si>
  <si>
    <t>www.mop.cl / www.arquitecturamop.cl</t>
  </si>
  <si>
    <t>Teatinos 180 P 7</t>
  </si>
  <si>
    <t>228275900 / 228275941</t>
  </si>
  <si>
    <t>infodifrol@minrel.gob.cl</t>
  </si>
  <si>
    <t>www.difrol.gob.cl</t>
  </si>
  <si>
    <t>60.604.000-8</t>
  </si>
  <si>
    <t>224494702 / 224494701</t>
  </si>
  <si>
    <t>www.dop.cl</t>
  </si>
  <si>
    <t>Agustinas 1253 P 10</t>
  </si>
  <si>
    <t>600 4504000</t>
  </si>
  <si>
    <t>226710642        ( Directora )</t>
  </si>
  <si>
    <t>consulta@dt.gob.cl</t>
  </si>
  <si>
    <t>www.dt.gob.cl</t>
  </si>
  <si>
    <t>61.502.000-1</t>
  </si>
  <si>
    <t>Avda Armando Cortínez Oriente 1605, Aeropuerto Comodoro Arturo Merino Benítez</t>
  </si>
  <si>
    <t>222995200 / 226011165</t>
  </si>
  <si>
    <t>oirsmetro@aduana.cl</t>
  </si>
  <si>
    <t>www.aduana.cl</t>
  </si>
  <si>
    <t>60.804.010-2</t>
  </si>
  <si>
    <t>Maruri 272</t>
  </si>
  <si>
    <t>225758522 / 225756729</t>
  </si>
  <si>
    <t>www.ssmn.cl</t>
  </si>
  <si>
    <t>61.608.000-8</t>
  </si>
  <si>
    <t>20.00.000-42</t>
  </si>
  <si>
    <t>Morandé 115 P 6</t>
  </si>
  <si>
    <t>contacto@efe.cl</t>
  </si>
  <si>
    <t>www.efe.cl</t>
  </si>
  <si>
    <t>61.216.000-7</t>
  </si>
  <si>
    <t>Transporte Ferroviario de Pasajeros y de Carga</t>
  </si>
  <si>
    <t>Avda Grecia 2001</t>
  </si>
  <si>
    <t>222388102 / 222388354</t>
  </si>
  <si>
    <t>estadionacional@ind.cl</t>
  </si>
  <si>
    <t>Fiscalía Nacional Económica</t>
  </si>
  <si>
    <t>Huérfanos 670 P 8, 9 y 10</t>
  </si>
  <si>
    <t>contactenos@fne.gob.cl</t>
  </si>
  <si>
    <t>www.fne.gob.cl</t>
  </si>
  <si>
    <t>60.701.000-3</t>
  </si>
  <si>
    <t xml:space="preserve">Monjitas 665 </t>
  </si>
  <si>
    <t>600 3603000</t>
  </si>
  <si>
    <t>www.fonasa.cl</t>
  </si>
  <si>
    <t>61.603.000-0</t>
  </si>
  <si>
    <t>Rosas 1264</t>
  </si>
  <si>
    <t>comunicacones@gendarmería.cl</t>
  </si>
  <si>
    <t>www.gendarmeria.cl / www.gendarmeria.gob.cl</t>
  </si>
  <si>
    <t>61.004.000-4</t>
  </si>
  <si>
    <t>20.00.000-47</t>
  </si>
  <si>
    <t>20.00.000-48</t>
  </si>
  <si>
    <t>Avda Marathon 1000</t>
  </si>
  <si>
    <t>www.ispch.cl</t>
  </si>
  <si>
    <t>61.605.000-1</t>
  </si>
  <si>
    <t>Nueva Santa Isabel 1651 ex 1640</t>
  </si>
  <si>
    <t>224109363 / 224109463 / 224109310</t>
  </si>
  <si>
    <t xml:space="preserve">www.igm.cl </t>
  </si>
  <si>
    <t>ventas@igm.cl / compras@igm.cl</t>
  </si>
  <si>
    <t>81.448.600-1</t>
  </si>
  <si>
    <t>Instituto de investigación Científica</t>
  </si>
  <si>
    <t>Fidel Oteíza 1956 P 3</t>
  </si>
  <si>
    <t>comunicaciones@ind.cl</t>
  </si>
  <si>
    <t>Avda Presidente Bulnes 418</t>
  </si>
  <si>
    <t>ine@ine.cl</t>
  </si>
  <si>
    <t>www.ine.cl</t>
  </si>
  <si>
    <t>60.703.000-6</t>
  </si>
  <si>
    <t xml:space="preserve">Intendencia Región Atacama </t>
  </si>
  <si>
    <t>Los Carrera 645 P 2</t>
  </si>
  <si>
    <t>52 2212727 / 52 2212728 / 52 2213185 / 52 2213233</t>
  </si>
  <si>
    <t>glopez@interior.gov.cl</t>
  </si>
  <si>
    <t>www.intendenciaatacama.gov.cl</t>
  </si>
  <si>
    <t>60.511.030-4</t>
  </si>
  <si>
    <t xml:space="preserve">Intendencia Región Bío Bío </t>
  </si>
  <si>
    <t>Avda Prat 525 P 4</t>
  </si>
  <si>
    <t>41 2291556 / 41 2291557</t>
  </si>
  <si>
    <t>www.intendenciabiobio.gov.cl</t>
  </si>
  <si>
    <t>60.511.080-0</t>
  </si>
  <si>
    <t xml:space="preserve">Intendencia Región Coquimbo </t>
  </si>
  <si>
    <t>Arturo Prat 350</t>
  </si>
  <si>
    <t>51 2219041</t>
  </si>
  <si>
    <t>mcrojas@gorecoquimbo.cl</t>
  </si>
  <si>
    <t>www.gorecoquimbo.cl / www.intendenciacoquimbo.cl</t>
  </si>
  <si>
    <t>60.511.040-1</t>
  </si>
  <si>
    <t>Intendencia Región de Los Lagos</t>
  </si>
  <si>
    <t xml:space="preserve">Intendencia Región de Los Ríos </t>
  </si>
  <si>
    <t xml:space="preserve">Intendencia Región de Magallanes y Antártica Chilena </t>
  </si>
  <si>
    <t xml:space="preserve">Intendencia Región de Tarapacá </t>
  </si>
  <si>
    <t xml:space="preserve">Intendencia Región del Libertador Bernardo O´Higgins </t>
  </si>
  <si>
    <t xml:space="preserve">Intendencia Región del Maule </t>
  </si>
  <si>
    <t xml:space="preserve">Intendencia Región Antofagasta </t>
  </si>
  <si>
    <t xml:space="preserve">Intendencia Región Arica y Parinacota </t>
  </si>
  <si>
    <t xml:space="preserve">Intendencia Región de Aysén del General Carlos Ibañez del Campo </t>
  </si>
  <si>
    <t>Intendencia Región de La Araucanía</t>
  </si>
  <si>
    <t>Arturo Prat 384 P 2</t>
  </si>
  <si>
    <t>55 2461000</t>
  </si>
  <si>
    <t>jmandiolao@interior.gov.cl</t>
  </si>
  <si>
    <t>www.intendenciaantofagasta.gov.cl</t>
  </si>
  <si>
    <t>60.511.020-7</t>
  </si>
  <si>
    <t>Gobierno Central</t>
  </si>
  <si>
    <t>Avda General Velásquez 1775</t>
  </si>
  <si>
    <t>58 2207302</t>
  </si>
  <si>
    <t>yvargas@interior.gov.cl</t>
  </si>
  <si>
    <t>www.intendenciaaricayparinacota.gov.cl</t>
  </si>
  <si>
    <t>61.978.970-9</t>
  </si>
  <si>
    <t>Plaza 485</t>
  </si>
  <si>
    <t xml:space="preserve">67 2215610 / 67 2215609 </t>
  </si>
  <si>
    <t>67 2215613</t>
  </si>
  <si>
    <t>intgcibanez@interior.gov.cl / pvasquez@interior.gov.cl</t>
  </si>
  <si>
    <t>www.intendenciaaysen.gov.cl</t>
  </si>
  <si>
    <t>60.511.110-6</t>
  </si>
  <si>
    <t>Manuel Bulnes 590</t>
  </si>
  <si>
    <t>45 2968201 / 45 2968202</t>
  </si>
  <si>
    <t>www.intendencialaaraucania.cl</t>
  </si>
  <si>
    <t>60.511.090-6</t>
  </si>
  <si>
    <t>Avda Décima Región 480 P 3</t>
  </si>
  <si>
    <t>65 2280726 / 65 2280729 / 65 2280725</t>
  </si>
  <si>
    <t>65 2280725</t>
  </si>
  <si>
    <t>www.intendencialoslagos.gov.cl</t>
  </si>
  <si>
    <t>60.511.100-9</t>
  </si>
  <si>
    <t>O´Higgins 543</t>
  </si>
  <si>
    <t>63 2283800 / 63 2283805</t>
  </si>
  <si>
    <t>63 2283847 / 63 2283830</t>
  </si>
  <si>
    <t>intlosrios@interior.gov.cl / mriquelmem@interior.gov.cl</t>
  </si>
  <si>
    <t>www.intendencialosrios.gov.cl</t>
  </si>
  <si>
    <t>61.978.950-4</t>
  </si>
  <si>
    <t>Plaza Muñoz Gamero 1028</t>
  </si>
  <si>
    <t>61 2203748 / 61 2203761</t>
  </si>
  <si>
    <t>www.intendenciamagallanes.gov.cl</t>
  </si>
  <si>
    <t>60.511.120-3</t>
  </si>
  <si>
    <t>Avda Arturo Prat 1099</t>
  </si>
  <si>
    <t>57 2373212 / 57 2373773</t>
  </si>
  <si>
    <t>www.intendenciatarapaca.gov.cl</t>
  </si>
  <si>
    <t>60.511.010-K</t>
  </si>
  <si>
    <t>Servicios Públicos</t>
  </si>
  <si>
    <t>Plaza Los Héroes s/n</t>
  </si>
  <si>
    <t>72 2205900 / 72 2205902</t>
  </si>
  <si>
    <t>intlohiggins@interior.gov.cl</t>
  </si>
  <si>
    <t>www.intendenciabohiggins.gov.cl</t>
  </si>
  <si>
    <t>60.511.060-6</t>
  </si>
  <si>
    <t>1 Norte 711 P 5</t>
  </si>
  <si>
    <t>www.intendenciamaule.gov.cl</t>
  </si>
  <si>
    <t>60.511.070-3</t>
  </si>
  <si>
    <t xml:space="preserve">Intendencia Región Metropolitana </t>
  </si>
  <si>
    <t xml:space="preserve">Intendencia Región Valparaíso </t>
  </si>
  <si>
    <t>Morandé 93</t>
  </si>
  <si>
    <t>226765800 / 226765838 / 226765839</t>
  </si>
  <si>
    <t>www.intendenciametropolitana.gov.cl</t>
  </si>
  <si>
    <t>60.511.130-0</t>
  </si>
  <si>
    <t>Melgarejo 669 P 19</t>
  </si>
  <si>
    <t>32 2653200 / 32 2653204</t>
  </si>
  <si>
    <t>ejaure@interior.gov.cl / mtoledo@interior.gov.cl</t>
  </si>
  <si>
    <t>www.intendenciavalparaiso.gov.cl</t>
  </si>
  <si>
    <t>60.511.050-9</t>
  </si>
  <si>
    <t>Moneda 1020 P 4</t>
  </si>
  <si>
    <t>225190900 / 225190902</t>
  </si>
  <si>
    <t>jac@mtt.gov.cl / legal_jac@mtt.gov.cl</t>
  </si>
  <si>
    <t>www.jac.gov.cl</t>
  </si>
  <si>
    <t>60.705.000-7</t>
  </si>
  <si>
    <t>Marchant Pereira 726</t>
  </si>
  <si>
    <t>junji@junji.cl</t>
  </si>
  <si>
    <t>www.junji.cl</t>
  </si>
  <si>
    <t>60.072.600-2</t>
  </si>
  <si>
    <t>Teatinos 40 P 9</t>
  </si>
  <si>
    <t>www.minagri.cl / www.minagri.gov.cl</t>
  </si>
  <si>
    <t>61.301.000-9</t>
  </si>
  <si>
    <t>Avda Lib Bernardo O´Higgins 720</t>
  </si>
  <si>
    <t>consultas@mbienes.cl</t>
  </si>
  <si>
    <t>www.bienesnacionales.cl</t>
  </si>
  <si>
    <t>61.402.000-8</t>
  </si>
  <si>
    <t>Zenteno 45</t>
  </si>
  <si>
    <t>www.defensa.cl</t>
  </si>
  <si>
    <t>61.008.001-4</t>
  </si>
  <si>
    <t>Catedral 1575</t>
  </si>
  <si>
    <t>acortez@desarrollosocial.cl</t>
  </si>
  <si>
    <t>www.ministeriodesarrollosocial.gov.cl</t>
  </si>
  <si>
    <t>60.103.00-4</t>
  </si>
  <si>
    <t>Ministerio de Economía , Fomento y Turismo</t>
  </si>
  <si>
    <t>Avda Lib. Bernardo O´Higgins 1449, Downtown Torre ll</t>
  </si>
  <si>
    <t>www.economia.cl / www.economia.gob.cl</t>
  </si>
  <si>
    <t>60.701.000-5</t>
  </si>
  <si>
    <t>Avda Lib. Bernardo O´Higgins 1371</t>
  </si>
  <si>
    <t>Avda Lib. Bernardo O´Higgins 1449 P 13 y 14 Torre 2</t>
  </si>
  <si>
    <t>www.minenergia.cl</t>
  </si>
  <si>
    <t>61.979.830-9</t>
  </si>
  <si>
    <t>60.907.062-5</t>
  </si>
  <si>
    <t>Teatinos 120 P 12</t>
  </si>
  <si>
    <t>www.hacienda.gov.cl</t>
  </si>
  <si>
    <t>60.801.00-9</t>
  </si>
  <si>
    <t>Morandé 107</t>
  </si>
  <si>
    <t>226743100 / 226743515</t>
  </si>
  <si>
    <t>61.001.000-8</t>
  </si>
  <si>
    <t>www.minjusticia.gob.cl</t>
  </si>
  <si>
    <t>Catedral 1401 P 3</t>
  </si>
  <si>
    <t>www.minmujeryeg.cl</t>
  </si>
  <si>
    <t>61.980.680-8</t>
  </si>
  <si>
    <t>Paseo Ahumada 48 P 4, 5, 6, 7, 8 y 11</t>
  </si>
  <si>
    <t>226189000 / 226189001</t>
  </si>
  <si>
    <t>oirs@cultura.gob.cl</t>
  </si>
  <si>
    <t>www.cultura.gob.cl</t>
  </si>
  <si>
    <t>60.901.002-9</t>
  </si>
  <si>
    <t>Amunategui 232 P 15, 16 y 17</t>
  </si>
  <si>
    <t>224733000 / 224733064</t>
  </si>
  <si>
    <t>www.minmineria.cl</t>
  </si>
  <si>
    <t>61.701.000-5</t>
  </si>
  <si>
    <t>Morandé 59 - 71</t>
  </si>
  <si>
    <t>oirs@mop.gov.cl</t>
  </si>
  <si>
    <t>www.mop.cl / www.mop.cl/oirs</t>
  </si>
  <si>
    <t>Morandé 59 P 2, 3 y 4</t>
  </si>
  <si>
    <t>www.vialidad.cl</t>
  </si>
  <si>
    <t>Teatinos 180</t>
  </si>
  <si>
    <t>oirs@minrel.gob.cl</t>
  </si>
  <si>
    <t>www.minrel.gob.cl</t>
  </si>
  <si>
    <t>Enrique Mac-Iver 541</t>
  </si>
  <si>
    <t>www.minsal.cl</t>
  </si>
  <si>
    <t>61.001.000-K</t>
  </si>
  <si>
    <t>Amunategui 139</t>
  </si>
  <si>
    <t>www.mtt.gob.cl</t>
  </si>
  <si>
    <t>www.mma.gob.cl</t>
  </si>
  <si>
    <t>61.212.000-5</t>
  </si>
  <si>
    <t>Avda Lib. Bernardo O´Higgins 924</t>
  </si>
  <si>
    <t>contactenos@minvu.cl</t>
  </si>
  <si>
    <t>www.minvu.cl</t>
  </si>
  <si>
    <t>61.801.000-7</t>
  </si>
  <si>
    <t>www.mindep.cl</t>
  </si>
  <si>
    <t>61.980.360-4</t>
  </si>
  <si>
    <t>Palacio de La Moneda s/n</t>
  </si>
  <si>
    <t>www.interior.gob.cl</t>
  </si>
  <si>
    <t>San Martín 73</t>
  </si>
  <si>
    <t>61.979.930-5</t>
  </si>
  <si>
    <t>Huérfanos 1273</t>
  </si>
  <si>
    <t>227530400 / 227530401</t>
  </si>
  <si>
    <t>www.mintrab.gob.cl</t>
  </si>
  <si>
    <t>61.501.000-6</t>
  </si>
  <si>
    <t>Catedral 1437</t>
  </si>
  <si>
    <t>www.fiscaliadechile.cl</t>
  </si>
  <si>
    <t>61.935.400-1</t>
  </si>
  <si>
    <t>Palacio de La Moneda</t>
  </si>
  <si>
    <t>226904000 / 226904638</t>
  </si>
  <si>
    <t>ww.msgg.gob.cl</t>
  </si>
  <si>
    <t>60.101.000-3</t>
  </si>
  <si>
    <t>Moneda 1160 ( Entrepiso )</t>
  </si>
  <si>
    <t>226904000 / 226945855</t>
  </si>
  <si>
    <t>www.minsegpres.cl / www.minsegpres.gob.cl</t>
  </si>
  <si>
    <t>60.100.003-2</t>
  </si>
  <si>
    <t>Avda Peñablanca 250</t>
  </si>
  <si>
    <t>Alhué</t>
  </si>
  <si>
    <t>35 2200100 / 35 2200123</t>
  </si>
  <si>
    <t>alcaldia@municipalidadalgarrobo.cl</t>
  </si>
  <si>
    <t>www.municipalidadalgarrobo.cl</t>
  </si>
  <si>
    <t>69.061.600-9</t>
  </si>
  <si>
    <t>Pintor Onofre Jarpa 55</t>
  </si>
  <si>
    <t>228319294 / 228319298 / 228319296</t>
  </si>
  <si>
    <t>alcaldia@municipalidadalghue.cl</t>
  </si>
  <si>
    <t>www.municipalidadalhue.cl</t>
  </si>
  <si>
    <t>69.073.200-9</t>
  </si>
  <si>
    <t>Padre Alonso García s/n</t>
  </si>
  <si>
    <t>Alto del Carmen</t>
  </si>
  <si>
    <t>51 2610328</t>
  </si>
  <si>
    <t>51 2610334</t>
  </si>
  <si>
    <t>alcaldia@munialtodelcarmen.cl</t>
  </si>
  <si>
    <t>www.munialtodelcarmen.cl</t>
  </si>
  <si>
    <t>69.251.900-0</t>
  </si>
  <si>
    <t xml:space="preserve">Municipalidad de Alto Hospicio </t>
  </si>
  <si>
    <t>Ramón Pérez Opazo 3125</t>
  </si>
  <si>
    <t>57 2583000 / 57 2583003</t>
  </si>
  <si>
    <t>aramos@maho.cl</t>
  </si>
  <si>
    <t>www.maho.cl</t>
  </si>
  <si>
    <t>69.265.100-6</t>
  </si>
  <si>
    <t>Blanco Encalada 660</t>
  </si>
  <si>
    <t>65 2487653</t>
  </si>
  <si>
    <t>silvia.alvarado@@muniancud.cl</t>
  </si>
  <si>
    <t>www.muniancud.cl</t>
  </si>
  <si>
    <t>69.230.100-5</t>
  </si>
  <si>
    <t>Plaza Videla 50</t>
  </si>
  <si>
    <t>51 2337900 / 51 2337920</t>
  </si>
  <si>
    <t>muniandacollo@gmail.com / juancarlos_alfaro@yahoo.cl</t>
  </si>
  <si>
    <t>www.andacollochile.cl</t>
  </si>
  <si>
    <t>69.040.400-1</t>
  </si>
  <si>
    <t>Pedro Aguirre Cerda 509</t>
  </si>
  <si>
    <t>45 2657054 / 45 2657050</t>
  </si>
  <si>
    <t>obdulio.valdebenito@angol.cl / sec.alcalde@angol.cl</t>
  </si>
  <si>
    <t>www.angol.cl</t>
  </si>
  <si>
    <t>69.180.100-4</t>
  </si>
  <si>
    <t>Avda Séptimo de Línea 3505</t>
  </si>
  <si>
    <t>55 2887413 / 55 2887402 / 55 2887408</t>
  </si>
  <si>
    <t>alcaldia.ima@imantof.cl</t>
  </si>
  <si>
    <t>www.municipalidadantofagasta.cl</t>
  </si>
  <si>
    <t>69.020.300-6</t>
  </si>
  <si>
    <t xml:space="preserve">Calixto Padilla 155 </t>
  </si>
  <si>
    <t>Antuco</t>
  </si>
  <si>
    <t>Arauco</t>
  </si>
  <si>
    <t>Cabildo</t>
  </si>
  <si>
    <t>43 2633200 Anexo 223</t>
  </si>
  <si>
    <t>43 2633201 / 43 2633201</t>
  </si>
  <si>
    <t>alcaldia@municipalidadantuco.cl</t>
  </si>
  <si>
    <t>www.municipalidadantuco.cl</t>
  </si>
  <si>
    <t>69.250.900-5</t>
  </si>
  <si>
    <t>Esmeralda 411</t>
  </si>
  <si>
    <t>41 2168003 / 41 2168071</t>
  </si>
  <si>
    <t>41 2168071</t>
  </si>
  <si>
    <t>www.muniarauco.cl</t>
  </si>
  <si>
    <t>alcaldia@muniarauco.cl / cdelafua@hotmail.com / info@muniarauco.cl</t>
  </si>
  <si>
    <t>69.160.100-5</t>
  </si>
  <si>
    <t>Rafael Sotomayor 415</t>
  </si>
  <si>
    <t>58 2206004</t>
  </si>
  <si>
    <t>gerardoespindola@muniarica.cl / ximenaortiz@muniarica.cl</t>
  </si>
  <si>
    <t>www.muniarica.cl</t>
  </si>
  <si>
    <t>69.010.100-9</t>
  </si>
  <si>
    <t>Municipalidad de Aysén</t>
  </si>
  <si>
    <t>Municipalidad de Cabo de Hornos</t>
  </si>
  <si>
    <t>Esmeralda 607</t>
  </si>
  <si>
    <t>Pto Aysén</t>
  </si>
  <si>
    <t>67 2336500 / 67 2336505 / 67 2336506</t>
  </si>
  <si>
    <t>jleiva@puertoaysen.cl / fojeda@puertoaysen.cl</t>
  </si>
  <si>
    <t>www.puertoaysen.cl</t>
  </si>
  <si>
    <t>69.240.100-K</t>
  </si>
  <si>
    <t>Pto Aysen</t>
  </si>
  <si>
    <t>Carlos Condell 415</t>
  </si>
  <si>
    <t>228218420 / 228218432 / 228218402</t>
  </si>
  <si>
    <t>www.buin.cl</t>
  </si>
  <si>
    <t>69.072.500-2</t>
  </si>
  <si>
    <t>Carlos Palacios 418</t>
  </si>
  <si>
    <t>42 2204001 / 42 2204000</t>
  </si>
  <si>
    <t>administrador@imb.cl</t>
  </si>
  <si>
    <t>www.imb.cl</t>
  </si>
  <si>
    <t>69.141.200-8</t>
  </si>
  <si>
    <t>Avda Humeres 499</t>
  </si>
  <si>
    <t>33 2762100 / 33 2761053</t>
  </si>
  <si>
    <t>33 2761053</t>
  </si>
  <si>
    <t>alcaldia@municipiocabildo.cl</t>
  </si>
  <si>
    <t>www.municipiocabildo.cl</t>
  </si>
  <si>
    <t>69.050.200-3</t>
  </si>
  <si>
    <t>O´Higgins 189</t>
  </si>
  <si>
    <t>Cabo de Hornos</t>
  </si>
  <si>
    <t>61 2621013 / 61 2621011 / 61 2621012 / 61 2621018</t>
  </si>
  <si>
    <t>municipalidad@imcabodehornos.cl / alcaldesa@imcabodehornos.cl</t>
  </si>
  <si>
    <t>www.imcabodehornos.cl</t>
  </si>
  <si>
    <t>69.254.400-5</t>
  </si>
  <si>
    <t>Pto Williams</t>
  </si>
  <si>
    <t>Las Delicias 355</t>
  </si>
  <si>
    <t>43 2401800 / 43 2401823 / 43 2401887 / 43 2401813</t>
  </si>
  <si>
    <t>msoto@cabrero.cl / mmoreno@cabrero.cl / gjara@cabrero.cl</t>
  </si>
  <si>
    <t>www.cabrero.cl</t>
  </si>
  <si>
    <t>69.151.000-K</t>
  </si>
  <si>
    <t>Vicuña Mackenna 2001</t>
  </si>
  <si>
    <t>55 2890296 / 55 2890201</t>
  </si>
  <si>
    <t>alcaldia@municipalidadcalama.cl</t>
  </si>
  <si>
    <t>www.municipalidadcalama.cl</t>
  </si>
  <si>
    <t>69.020.200-K</t>
  </si>
  <si>
    <t>Federico Errázuriz 210</t>
  </si>
  <si>
    <t>65 2460701</t>
  </si>
  <si>
    <t>municalbuco@hotmail.com</t>
  </si>
  <si>
    <t>www.municipalidadcalbuco.cl</t>
  </si>
  <si>
    <t>69.220.600-2</t>
  </si>
  <si>
    <t>Avda Calera de Tango 345 Parad 6 1/2</t>
  </si>
  <si>
    <t>228108901 / 228108900</t>
  </si>
  <si>
    <t>228551691 / 228551607</t>
  </si>
  <si>
    <t>alcaldia@caleradetango.net</t>
  </si>
  <si>
    <t>www.municaleradetango.net</t>
  </si>
  <si>
    <t>69.072.800-1</t>
  </si>
  <si>
    <t>Municipalidad de Calle Larga</t>
  </si>
  <si>
    <t xml:space="preserve">Municipalidad de Camarones </t>
  </si>
  <si>
    <t xml:space="preserve">Municipalidad de Canela </t>
  </si>
  <si>
    <t>Calle Larga 2088, Calle Larga</t>
  </si>
  <si>
    <t>34 2436200</t>
  </si>
  <si>
    <t>sorrego@municallelarga.cl</t>
  </si>
  <si>
    <t>www.municallelarga.cl</t>
  </si>
  <si>
    <t>69.051.200-9</t>
  </si>
  <si>
    <t>Avanzada de Cuya s/n Camarones</t>
  </si>
  <si>
    <t>58 2251442 / 58 2208600 / 58 2208601</t>
  </si>
  <si>
    <t>icamarones@gmail.com</t>
  </si>
  <si>
    <t>69.251.000-3</t>
  </si>
  <si>
    <t>Luis Infante 520</t>
  </si>
  <si>
    <t>Canela Baja</t>
  </si>
  <si>
    <t>53 2540088 / 53 2540006</t>
  </si>
  <si>
    <t>www.canela.cl</t>
  </si>
  <si>
    <t>www.carahue.cl</t>
  </si>
  <si>
    <t>www.cauquenes.cl</t>
  </si>
  <si>
    <t>69.041.300-0</t>
  </si>
  <si>
    <t>Arturo Prat 220</t>
  </si>
  <si>
    <t>Cañete</t>
  </si>
  <si>
    <t>Carahue</t>
  </si>
  <si>
    <t>Catemu</t>
  </si>
  <si>
    <t>41 2209000</t>
  </si>
  <si>
    <t>41 2209083</t>
  </si>
  <si>
    <t>municipalidad@canete.cl</t>
  </si>
  <si>
    <t>www.canete.cl</t>
  </si>
  <si>
    <t>69.190.500-0</t>
  </si>
  <si>
    <t>Portales 295</t>
  </si>
  <si>
    <t>45 2681500</t>
  </si>
  <si>
    <t>alcalde@carahue.cl</t>
  </si>
  <si>
    <t>69.190.500-4</t>
  </si>
  <si>
    <t>Mariano Casanova 210</t>
  </si>
  <si>
    <t>35 2200700</t>
  </si>
  <si>
    <t>www.cartagena-chile.cl</t>
  </si>
  <si>
    <t>69.073.600-4</t>
  </si>
  <si>
    <t>Constitución 111</t>
  </si>
  <si>
    <t xml:space="preserve">32 2272400 </t>
  </si>
  <si>
    <t>32 2741762</t>
  </si>
  <si>
    <t>abarra@e-casablanca.cl</t>
  </si>
  <si>
    <t>www.municasablanca.cl</t>
  </si>
  <si>
    <t>69.061.400-6</t>
  </si>
  <si>
    <t>Blanco 273</t>
  </si>
  <si>
    <t>65 2538000</t>
  </si>
  <si>
    <t>65 2538019</t>
  </si>
  <si>
    <t>cgallardo@municastro.cl</t>
  </si>
  <si>
    <t>www.municastro.cl</t>
  </si>
  <si>
    <t>69.230.400-4</t>
  </si>
  <si>
    <t>Borjas García-Huidobro 025</t>
  </si>
  <si>
    <t>34 2631316 / 34 2631363</t>
  </si>
  <si>
    <t>34 2631006</t>
  </si>
  <si>
    <t>soporte@municatemu.cl</t>
  </si>
  <si>
    <t>www.municatemu.cl</t>
  </si>
  <si>
    <t>69.050.900-8</t>
  </si>
  <si>
    <t>Antonio Varas 466</t>
  </si>
  <si>
    <t>Chaitén</t>
  </si>
  <si>
    <t>73 2565201</t>
  </si>
  <si>
    <t>alcalde.cauquenes@gmail.com</t>
  </si>
  <si>
    <t>69.120.400-6</t>
  </si>
  <si>
    <t xml:space="preserve">Piloto Lazo 120 </t>
  </si>
  <si>
    <t>alcaldeaguirre@mcerrillos.cl</t>
  </si>
  <si>
    <t>www.mcerrillos.cl</t>
  </si>
  <si>
    <t>69.255.000-5</t>
  </si>
  <si>
    <t>Del Consistorial 6645</t>
  </si>
  <si>
    <t>223804000 / 223804020</t>
  </si>
  <si>
    <t>alcaldia@cerronavia.cl</t>
  </si>
  <si>
    <t>www.cerronavia.cl</t>
  </si>
  <si>
    <t>69.254.200-2</t>
  </si>
  <si>
    <t>Juan Todesco ( Esq. Diego Portales )</t>
  </si>
  <si>
    <t>65 2741500</t>
  </si>
  <si>
    <t>secretariachaiten@gmail.com / alcaldesa@mchaiten.cl</t>
  </si>
  <si>
    <t>www.municipalidadchaiten.cl</t>
  </si>
  <si>
    <t>69.231.1000-0</t>
  </si>
  <si>
    <t>Abdon Fuentealba 334</t>
  </si>
  <si>
    <t>Chanco</t>
  </si>
  <si>
    <t>73 2251047 / 73 2251093 / 73 2636600</t>
  </si>
  <si>
    <t>alcaldia@chanco.cl</t>
  </si>
  <si>
    <t>www.chanco.cl</t>
  </si>
  <si>
    <t>69.120.300-K</t>
  </si>
  <si>
    <t>Merino Jarpa 801</t>
  </si>
  <si>
    <t>Chañaral</t>
  </si>
  <si>
    <t>Chépica</t>
  </si>
  <si>
    <t>Cholchol</t>
  </si>
  <si>
    <t>Cobquecura</t>
  </si>
  <si>
    <t>Cochamó</t>
  </si>
  <si>
    <t>Cochrane</t>
  </si>
  <si>
    <t>Codegua</t>
  </si>
  <si>
    <t>52 2526618 / 52 2525477 / 52 2543301 / 52 2543318</t>
  </si>
  <si>
    <t>52 2543318</t>
  </si>
  <si>
    <t>alcaldia@munichanaral.cl / municipalidadchanaral@munichanaral.cl</t>
  </si>
  <si>
    <t>www.munichanaral.cl</t>
  </si>
  <si>
    <t>69.030.100-8</t>
  </si>
  <si>
    <t>Chañarañ</t>
  </si>
  <si>
    <t>Manuel Montt 101</t>
  </si>
  <si>
    <t>72 2817805 / 72 2817269 / 72 2817299</t>
  </si>
  <si>
    <t>www.municipalidadchepica.cl</t>
  </si>
  <si>
    <t>rebecacofrealcaldesa@gmail.com / alcaldesa@municipalidadchepica.cl</t>
  </si>
  <si>
    <t>69.090.700-3</t>
  </si>
  <si>
    <t>Municipalidad de Chiguayante</t>
  </si>
  <si>
    <t>Orozimbo Barbosa 103-104, Chiguayante</t>
  </si>
  <si>
    <t>41 2508100 / 41 2508103 / 41 2508147</t>
  </si>
  <si>
    <t>antoniorivas@chiguayante.cl / mamunoz@chiguayante.cl</t>
  </si>
  <si>
    <t>www.chiguayante.cl</t>
  </si>
  <si>
    <t>69.264.700-9</t>
  </si>
  <si>
    <t>Bernardo O´Higgins 333</t>
  </si>
  <si>
    <t xml:space="preserve">67 2411268 / 67 2411359 </t>
  </si>
  <si>
    <t>67 2411094</t>
  </si>
  <si>
    <t>administrador@chilechico.cl</t>
  </si>
  <si>
    <t>www.chilechico.cl</t>
  </si>
  <si>
    <t>69.240.400-9</t>
  </si>
  <si>
    <t>Chile chico</t>
  </si>
  <si>
    <t>18 de Septiembre 510</t>
  </si>
  <si>
    <t xml:space="preserve">42 2433300 </t>
  </si>
  <si>
    <t>42 2430223      ( Alcaldía )</t>
  </si>
  <si>
    <t>azarzar@municipalidadchillan.cl</t>
  </si>
  <si>
    <t>www.municipalidadchillan.cl</t>
  </si>
  <si>
    <t>69.140.900-7</t>
  </si>
  <si>
    <t>Serrano 300</t>
  </si>
  <si>
    <t>42 2201500 / 42 2201502</t>
  </si>
  <si>
    <t>42 2201502</t>
  </si>
  <si>
    <t>alcaldia@chillanviejo.cl / sec.alcaldia@chillanviejo.cl</t>
  </si>
  <si>
    <t>www.chillanviejo.cl</t>
  </si>
  <si>
    <t>69.266.500-7</t>
  </si>
  <si>
    <t>Javiera Carrera 511</t>
  </si>
  <si>
    <t>72.2781017 / 72 2781041</t>
  </si>
  <si>
    <t>alcaldia@municipalidadchimbarongo.com</t>
  </si>
  <si>
    <t>www.municipalidadchimbarongo.com</t>
  </si>
  <si>
    <t>69.090.300-8</t>
  </si>
  <si>
    <t>José Joaquín Pérez 449</t>
  </si>
  <si>
    <t>45 2734200</t>
  </si>
  <si>
    <t>salcaldiacholchol@gmail.com</t>
  </si>
  <si>
    <t>www.municholchol.cl</t>
  </si>
  <si>
    <t>69.265.000-K</t>
  </si>
  <si>
    <t>Pedro Montt 254</t>
  </si>
  <si>
    <t>65 2671255 / 65 2671223</t>
  </si>
  <si>
    <t>65 2671181</t>
  </si>
  <si>
    <t>www.municipalidadchonchi.cl</t>
  </si>
  <si>
    <t>69.230.500-0</t>
  </si>
  <si>
    <t>Independencia 300</t>
  </si>
  <si>
    <t xml:space="preserve">42 1976030 </t>
  </si>
  <si>
    <t>42 1976041</t>
  </si>
  <si>
    <t>alcalde@cobquecura.cl</t>
  </si>
  <si>
    <t>www.cobquecura.cl</t>
  </si>
  <si>
    <t>69.140.400-5</t>
  </si>
  <si>
    <t>Santiego Bueras s/n, Río puelo</t>
  </si>
  <si>
    <t>65 2562551</t>
  </si>
  <si>
    <t>l.leiva@municochamo.cl</t>
  </si>
  <si>
    <t>www.municochamo.cl</t>
  </si>
  <si>
    <t>69.252.000-9</t>
  </si>
  <si>
    <t>Cochamo</t>
  </si>
  <si>
    <t>Esmeralda 398</t>
  </si>
  <si>
    <t>69 2522322 / 67 2522115</t>
  </si>
  <si>
    <t>67 2522115</t>
  </si>
  <si>
    <t>partes@municochrane.cl</t>
  </si>
  <si>
    <t>www.municochrane.cl</t>
  </si>
  <si>
    <t>69.254.500-1</t>
  </si>
  <si>
    <t>O´Higgins 376</t>
  </si>
  <si>
    <t>72 2973500 / 72 2973575</t>
  </si>
  <si>
    <t>72 2973575</t>
  </si>
  <si>
    <t>alcaldia@municipalidaddecodegua.cl</t>
  </si>
  <si>
    <t>www.municipalidaddecodegua.cl</t>
  </si>
  <si>
    <t>69.080.400-K</t>
  </si>
  <si>
    <t xml:space="preserve">Municipalidad de Colchane </t>
  </si>
  <si>
    <t>Pedro León Gallo 609</t>
  </si>
  <si>
    <t>Coelemu</t>
  </si>
  <si>
    <t>Coihueco</t>
  </si>
  <si>
    <t>Colbún</t>
  </si>
  <si>
    <t>Colchane</t>
  </si>
  <si>
    <t>Collipulli</t>
  </si>
  <si>
    <t>Coltauco</t>
  </si>
  <si>
    <t>Combarbalá</t>
  </si>
  <si>
    <t>42 2500143 / 42 2500116</t>
  </si>
  <si>
    <t>42 2204902</t>
  </si>
  <si>
    <t>alcaldia@municipalidadcoelemu.cl</t>
  </si>
  <si>
    <t>www.municipalidadcoelemu.cl</t>
  </si>
  <si>
    <t>69.150.200-7</t>
  </si>
  <si>
    <t>Prat 1675</t>
  </si>
  <si>
    <t>42 2471002 / 42 2471007</t>
  </si>
  <si>
    <t>cchandia@municoihueco.cl / secretariaalcaldia@municoihueco.cl</t>
  </si>
  <si>
    <t>www.municoihueco.cl</t>
  </si>
  <si>
    <t>69.141.100-1</t>
  </si>
  <si>
    <t>Municipalidad de Coínco</t>
  </si>
  <si>
    <t>Plaza Los Héroes 3</t>
  </si>
  <si>
    <t>Coinco</t>
  </si>
  <si>
    <t>72 2355900</t>
  </si>
  <si>
    <t>72 2355933</t>
  </si>
  <si>
    <t>partes@municoinco.cl</t>
  </si>
  <si>
    <t>www.municoinco.cl</t>
  </si>
  <si>
    <t>69.081.600-8</t>
  </si>
  <si>
    <t>Avda Adolfo Novoa 419</t>
  </si>
  <si>
    <t>73 2561100</t>
  </si>
  <si>
    <t>info@municipalidadcolbun.cl</t>
  </si>
  <si>
    <t>www.municipalidadcolbun.cl</t>
  </si>
  <si>
    <t>69.130.500-7</t>
  </si>
  <si>
    <t>Avda Teniente González s/n</t>
  </si>
  <si>
    <t>57 2218774</t>
  </si>
  <si>
    <t>imcolchane@yahoo.es / secretaria.agenda.colchane@gmail.com</t>
  </si>
  <si>
    <t>www.municipalidaddecolchane.cl</t>
  </si>
  <si>
    <t>69.250.400-3</t>
  </si>
  <si>
    <t>Avda Colina 700</t>
  </si>
  <si>
    <t>227073300 / 227073349</t>
  </si>
  <si>
    <t>comunicaciones@colina.cl / alcaldia@colina.cl</t>
  </si>
  <si>
    <t>www.colina.cl / www.radiocolina.cl</t>
  </si>
  <si>
    <t>69.071.500-7</t>
  </si>
  <si>
    <t>Saavedra Sur 1355</t>
  </si>
  <si>
    <t>45 2886414 / 45 2886316</t>
  </si>
  <si>
    <t>alcaldiacollipulli1@gmail.com</t>
  </si>
  <si>
    <t>www.municipalidadcollipulli.cl</t>
  </si>
  <si>
    <t>69.180.500-K</t>
  </si>
  <si>
    <t>Arturo Prat 66</t>
  </si>
  <si>
    <t>72 2451713 / 72 2452119</t>
  </si>
  <si>
    <t>72 2451701</t>
  </si>
  <si>
    <t>www.coltauco.cl</t>
  </si>
  <si>
    <t>69.080.700-9</t>
  </si>
  <si>
    <t>Plaza de Armas 438</t>
  </si>
  <si>
    <t>53 2741153 / 53 2741007 / 52 2748283</t>
  </si>
  <si>
    <t>alcalde@coltauco.cl</t>
  </si>
  <si>
    <t>alcaldia.combarbala@gmail.com / pilar.alvarez@combarbala.cl</t>
  </si>
  <si>
    <t>www.combarbala.cl</t>
  </si>
  <si>
    <t>69.041.100-8</t>
  </si>
  <si>
    <t>O´Higgins 525</t>
  </si>
  <si>
    <t>41 2266500</t>
  </si>
  <si>
    <t>41 2236930 / 41 2266731</t>
  </si>
  <si>
    <t>alcaldia@concepcion.cl</t>
  </si>
  <si>
    <t>www.concepcion.cl</t>
  </si>
  <si>
    <t>69.150.400-K</t>
  </si>
  <si>
    <t>Avda Independencia 3499</t>
  </si>
  <si>
    <t>alcaldia@conchali.cl</t>
  </si>
  <si>
    <t>www.conchali.cl</t>
  </si>
  <si>
    <t>69.070.200-2</t>
  </si>
  <si>
    <t>Santa Laura 567</t>
  </si>
  <si>
    <t>32 3816000 / 32 3816001</t>
  </si>
  <si>
    <t>alcaldia@concon.cl</t>
  </si>
  <si>
    <t>www.concon.cl</t>
  </si>
  <si>
    <t>73.568.600-3</t>
  </si>
  <si>
    <t>Portales 450</t>
  </si>
  <si>
    <t>71 2249800</t>
  </si>
  <si>
    <t>alcaldia@constitucion.cl / ingriddiaz_alcaldia@hotmail.com</t>
  </si>
  <si>
    <t>www.constitucion.cl</t>
  </si>
  <si>
    <t>69.120.100-7</t>
  </si>
  <si>
    <t>Nahuelbuta 109</t>
  </si>
  <si>
    <t>Contulmo</t>
  </si>
  <si>
    <t>41 2618142 / 41 2618113</t>
  </si>
  <si>
    <t>municipio@contulmo.cl</t>
  </si>
  <si>
    <t>www.contulmo.cl</t>
  </si>
  <si>
    <t>69.160.600-7</t>
  </si>
  <si>
    <t>Chacabuco 857</t>
  </si>
  <si>
    <t>Corral</t>
  </si>
  <si>
    <t>Cunco</t>
  </si>
  <si>
    <t>Curacautín</t>
  </si>
  <si>
    <t>Curarrehue</t>
  </si>
  <si>
    <t>Curepto</t>
  </si>
  <si>
    <t>52 2473500</t>
  </si>
  <si>
    <t>alcaldia@copiapo.cl</t>
  </si>
  <si>
    <t>www.copiapo.cl</t>
  </si>
  <si>
    <t>69.030.200-4</t>
  </si>
  <si>
    <t>Los Notros 1489, Lagunillas 2</t>
  </si>
  <si>
    <t>41 2407018 / 41 2407019</t>
  </si>
  <si>
    <t>alcaldia@coronel.cl / alcaldia.coronel@gmail.com</t>
  </si>
  <si>
    <t>www.coronel.cl</t>
  </si>
  <si>
    <t>69.151.200-2</t>
  </si>
  <si>
    <t>Esmeralda 145</t>
  </si>
  <si>
    <t>63 2471800</t>
  </si>
  <si>
    <t>alcalde@municipalidadcorral.cl / alcaldia@municipalidadcorral.cl</t>
  </si>
  <si>
    <t>www.municipalidadcorral.cl</t>
  </si>
  <si>
    <t>69.200.200-8</t>
  </si>
  <si>
    <t>Francisco Bilbao 357</t>
  </si>
  <si>
    <t>67 2675100 / 67 2675101</t>
  </si>
  <si>
    <t>hualaalcalde@coyhaique.cl</t>
  </si>
  <si>
    <t>www.coyhaique.cl</t>
  </si>
  <si>
    <t>69.240.300-2</t>
  </si>
  <si>
    <t>Pedro Aguirre cerda 357</t>
  </si>
  <si>
    <t>45 2200103 / 45 2200101</t>
  </si>
  <si>
    <t>45 2200101</t>
  </si>
  <si>
    <t>alcaldia@municunco.cl</t>
  </si>
  <si>
    <t>www.municunco.cl</t>
  </si>
  <si>
    <t>69.191.000-8</t>
  </si>
  <si>
    <t>O´Higgins 796</t>
  </si>
  <si>
    <t>45 2465305 / 45 2465300 / 45 2465307</t>
  </si>
  <si>
    <t>45 2465307</t>
  </si>
  <si>
    <t>www.curacautin.cl</t>
  </si>
  <si>
    <t>alcaldecuracautin@yahoo.es / partes@mcuracautin.cl</t>
  </si>
  <si>
    <t>69.181.000-3</t>
  </si>
  <si>
    <t>Avda Ambrosio  O´Higgins 1305</t>
  </si>
  <si>
    <t>228351013 / 222992100</t>
  </si>
  <si>
    <t>alcalde@municipalidadcuracaví.cl</t>
  </si>
  <si>
    <t>www.municipalidadcuracavi.cl</t>
  </si>
  <si>
    <t>69.073.900-3</t>
  </si>
  <si>
    <t>Gabriela Mistral 10</t>
  </si>
  <si>
    <t>Curaco de Vélez</t>
  </si>
  <si>
    <t>65 2667707</t>
  </si>
  <si>
    <t>65 2667720</t>
  </si>
  <si>
    <t>alcalde@curacodevelez.cl / alcaldecuraco@gmail.com</t>
  </si>
  <si>
    <t>www.curacodevelez.cl</t>
  </si>
  <si>
    <t>69.231.000-4</t>
  </si>
  <si>
    <t>Arturo Prat 801</t>
  </si>
  <si>
    <t>41 2405900 / 41 2405902 / 41 2404903</t>
  </si>
  <si>
    <t>comunicaciones@munichue.cl / lugegu@muniche.cl</t>
  </si>
  <si>
    <t>www.munichue.cl</t>
  </si>
  <si>
    <t>69.160.200-1</t>
  </si>
  <si>
    <t>Administración</t>
  </si>
  <si>
    <t>Avda Estadio 550</t>
  </si>
  <si>
    <t>45 1971573 /  45 1971587</t>
  </si>
  <si>
    <t>painefiloalcalde@gmail.com</t>
  </si>
  <si>
    <t>www.municipalidadcurarrehue.cl</t>
  </si>
  <si>
    <t>69.252.400-4</t>
  </si>
  <si>
    <t>Plaza de Armas s/n</t>
  </si>
  <si>
    <t>75 2552300</t>
  </si>
  <si>
    <t>obras@curepto.cl</t>
  </si>
  <si>
    <t>www.curepto.cl</t>
  </si>
  <si>
    <t>69.110.300-5</t>
  </si>
  <si>
    <t>Estado 279 P 2</t>
  </si>
  <si>
    <t>75 2547500</t>
  </si>
  <si>
    <t>75 2318244</t>
  </si>
  <si>
    <t>info@curicó.cl</t>
  </si>
  <si>
    <t>www.curico.cl</t>
  </si>
  <si>
    <t>69.100.100-8</t>
  </si>
  <si>
    <t>Pedro Montt 90</t>
  </si>
  <si>
    <t>Doñihue</t>
  </si>
  <si>
    <t>Empedrado</t>
  </si>
  <si>
    <t>65 2533702 / 65 2534703 / 65 2534701</t>
  </si>
  <si>
    <t>secretaria.dalcahue@munidalcahue.cl</t>
  </si>
  <si>
    <t>www.munidalcahue.cl</t>
  </si>
  <si>
    <t>69.230.300-8</t>
  </si>
  <si>
    <t>Juan Martínez 1403</t>
  </si>
  <si>
    <t>Diego de Almagro</t>
  </si>
  <si>
    <t>El Carmen</t>
  </si>
  <si>
    <t>El Quisco</t>
  </si>
  <si>
    <t>El Tabo</t>
  </si>
  <si>
    <t>52 2441534 / 52 2441049 / 52 2441027 / 52 2449171</t>
  </si>
  <si>
    <t>52 2441570 / 52 2441047       ( Alcaldía )</t>
  </si>
  <si>
    <t>alcaldiaqimda.cl</t>
  </si>
  <si>
    <t>www.imda.cl</t>
  </si>
  <si>
    <t>69.250.500-K</t>
  </si>
  <si>
    <t>Avda Estación 344</t>
  </si>
  <si>
    <t>72 2959200 / 75 2959201</t>
  </si>
  <si>
    <t>alcaldia@mdonihue.cl</t>
  </si>
  <si>
    <t>www.mdonihue.cl</t>
  </si>
  <si>
    <t>69.080.600-2</t>
  </si>
  <si>
    <t xml:space="preserve">Alejandro Guzmán 635 </t>
  </si>
  <si>
    <t>225401603       ( Alcaldía )</t>
  </si>
  <si>
    <t>comunicaciones@imelbosque.cl</t>
  </si>
  <si>
    <t>www.imelbosque.cl / www.municipalidadelbosque.cl</t>
  </si>
  <si>
    <t>69.255.300-4</t>
  </si>
  <si>
    <t>General Baquedano 385</t>
  </si>
  <si>
    <t xml:space="preserve">42 2834130 </t>
  </si>
  <si>
    <t>munielcarmen@gmail.com</t>
  </si>
  <si>
    <t>www.municipalidadelcarmen.cl</t>
  </si>
  <si>
    <t>69. 141.700-K</t>
  </si>
  <si>
    <t>El carmen</t>
  </si>
  <si>
    <t>Avda Los Libertadores 277</t>
  </si>
  <si>
    <t>225609700 / 225609701</t>
  </si>
  <si>
    <t>pzuniga@munielmonte.cl / acespedes@munielmonte.cl</t>
  </si>
  <si>
    <t>www.munielmonte.cl</t>
  </si>
  <si>
    <t>69.073.000-6</t>
  </si>
  <si>
    <t>Municipalidad</t>
  </si>
  <si>
    <t>Avda Francia 011</t>
  </si>
  <si>
    <t>35 2471068 / 35 2471101 / 35 2471205 / 35 2456100</t>
  </si>
  <si>
    <t>35 2471101</t>
  </si>
  <si>
    <t>partes@elquisco.cl / secretariaalcaldia@elquisco.cl</t>
  </si>
  <si>
    <t>www.elquisco.cl</t>
  </si>
  <si>
    <t>69.061.700-5</t>
  </si>
  <si>
    <t>Avda Las Cruces Norte 401</t>
  </si>
  <si>
    <t>35 2203501</t>
  </si>
  <si>
    <t>35 2203542</t>
  </si>
  <si>
    <t>alcalde@eltabo.cl</t>
  </si>
  <si>
    <t>www.eltabo.cl</t>
  </si>
  <si>
    <t>69.073.700-0</t>
  </si>
  <si>
    <t>Libertador Bernardo O´Higgins  422</t>
  </si>
  <si>
    <t>71 2613826 / 71 2613828</t>
  </si>
  <si>
    <t>rrpp@empedrado.cl / alcaldia@empedrado.cl</t>
  </si>
  <si>
    <t>www.empedrado.cl</t>
  </si>
  <si>
    <t>69.120.200-3</t>
  </si>
  <si>
    <t>Engolmo 351</t>
  </si>
  <si>
    <t>Ercilla</t>
  </si>
  <si>
    <t>45 2922400 / 45 2922402</t>
  </si>
  <si>
    <t>alcaldia@muniercilla.cl</t>
  </si>
  <si>
    <t>www.muniercilla.cl</t>
  </si>
  <si>
    <t>69.180.600-6</t>
  </si>
  <si>
    <t>Avda Lib. Bernardo O´Higgins 3920</t>
  </si>
  <si>
    <t>226773400 / 226773500</t>
  </si>
  <si>
    <t>gabinete@estacioncentral.cl / info@estacioncentral.cl</t>
  </si>
  <si>
    <t>www.estacioncentral.cl</t>
  </si>
  <si>
    <t>69.254.300-9</t>
  </si>
  <si>
    <t>Arturo Prat 675</t>
  </si>
  <si>
    <t>Florida</t>
  </si>
  <si>
    <t>41 2668990 / 41 2668903</t>
  </si>
  <si>
    <t>41 2668969</t>
  </si>
  <si>
    <t>muniflorida.alcaldia@gmail.com / info@muniflorida.cl</t>
  </si>
  <si>
    <t>www.munilaflorida.cl</t>
  </si>
  <si>
    <t>69.150.700-9</t>
  </si>
  <si>
    <t>Pedro Camalez 85</t>
  </si>
  <si>
    <t>45 2922300 / 45 2922302</t>
  </si>
  <si>
    <t>alcaldia@munifreire.cl</t>
  </si>
  <si>
    <t>www.munifreire.cl</t>
  </si>
  <si>
    <t>69.190.900-K</t>
  </si>
  <si>
    <t>O´Higgins 1016</t>
  </si>
  <si>
    <t>Freirina</t>
  </si>
  <si>
    <t>Fresia</t>
  </si>
  <si>
    <t>Futaleufú</t>
  </si>
  <si>
    <t>Futrono</t>
  </si>
  <si>
    <t>Galvarino</t>
  </si>
  <si>
    <t>Visviri</t>
  </si>
  <si>
    <t>Gorbea</t>
  </si>
  <si>
    <t>Graneros</t>
  </si>
  <si>
    <t>Melinka</t>
  </si>
  <si>
    <t>51 2518713 / 51 2518766 / 51 2518761</t>
  </si>
  <si>
    <t>alcaldia@imfreirina.cl</t>
  </si>
  <si>
    <t>www.imfreirina.cl</t>
  </si>
  <si>
    <t>69.030.600-K</t>
  </si>
  <si>
    <t>San Francisco 124</t>
  </si>
  <si>
    <t xml:space="preserve">65 2772700 </t>
  </si>
  <si>
    <t>65 2772738</t>
  </si>
  <si>
    <t>alcaldemunifresia@gmail.com</t>
  </si>
  <si>
    <t>www.munifresia.cl</t>
  </si>
  <si>
    <t>69.220.400-K</t>
  </si>
  <si>
    <t>Phillippi 753</t>
  </si>
  <si>
    <t>65 2421261 / 65 2421685</t>
  </si>
  <si>
    <t>comunicaciones@munifrutillar.cl</t>
  </si>
  <si>
    <t>www.munifrutillar.cl</t>
  </si>
  <si>
    <t>69.220.700-9</t>
  </si>
  <si>
    <t>Balmaceda esq. Alessandri s/n</t>
  </si>
  <si>
    <t>O´Higgins 596</t>
  </si>
  <si>
    <t>65 2721610 / 65 2721623</t>
  </si>
  <si>
    <t>oficinapartes@futaleufu.cl</t>
  </si>
  <si>
    <t>www.futaleufu.cl</t>
  </si>
  <si>
    <t>69.231.200-7</t>
  </si>
  <si>
    <t>63 2481213</t>
  </si>
  <si>
    <t>63 2481454</t>
  </si>
  <si>
    <t>sjaramillo@munifutrono.cl / kruiz@munifutrono.cl</t>
  </si>
  <si>
    <t>www.munifutrono.cl</t>
  </si>
  <si>
    <t>69.200.700-K</t>
  </si>
  <si>
    <t>Independencia 90</t>
  </si>
  <si>
    <t>45 2689301</t>
  </si>
  <si>
    <t>alcaldia@galvarinochile.cl</t>
  </si>
  <si>
    <t>www.galvarinochile.cl</t>
  </si>
  <si>
    <t>69.190.200-5</t>
  </si>
  <si>
    <t>Ignacio Carrera Pinto  s/n, General Lagos</t>
  </si>
  <si>
    <t>58 2572440</t>
  </si>
  <si>
    <t>58 2233717</t>
  </si>
  <si>
    <t>imglagos@yahoo.es / partes@portalvisviri.cl</t>
  </si>
  <si>
    <t>www.portalvisviri.cl</t>
  </si>
  <si>
    <t>69.250.700-2</t>
  </si>
  <si>
    <t>Ramón Freire 590</t>
  </si>
  <si>
    <t>45 2972101</t>
  </si>
  <si>
    <t>alcaldeqmunicipalidadgorbea.cl</t>
  </si>
  <si>
    <t>www.municipalidadgorbea.cl</t>
  </si>
  <si>
    <t>69.191.200-0</t>
  </si>
  <si>
    <t>72 2330500 / 72 2330557</t>
  </si>
  <si>
    <t>alcaldia@municipalidadgraneros.cl</t>
  </si>
  <si>
    <t>www.municipalidadgraneros.cl</t>
  </si>
  <si>
    <t>69.080.300-3</t>
  </si>
  <si>
    <t xml:space="preserve">Avda Aeropuerto s/n </t>
  </si>
  <si>
    <t>Guatecas</t>
  </si>
  <si>
    <t>67 2431697</t>
  </si>
  <si>
    <t>informatica@muniguaitecas.cl</t>
  </si>
  <si>
    <t>www.muniguaitecas.cl</t>
  </si>
  <si>
    <t>69.253.300-3</t>
  </si>
  <si>
    <t>Hualaihué</t>
  </si>
  <si>
    <t>Manuel Rodríguez 1665</t>
  </si>
  <si>
    <t>33 2290100</t>
  </si>
  <si>
    <t>comunicaciones@hijuelas.cl</t>
  </si>
  <si>
    <t>www.hijuelas.cl</t>
  </si>
  <si>
    <t>69.060.500-7</t>
  </si>
  <si>
    <t>21 de Septiembre 450</t>
  </si>
  <si>
    <t>65 2217222 / 65 2217296 / 65 2217347</t>
  </si>
  <si>
    <t>mhualaihué@yahoo.es</t>
  </si>
  <si>
    <t>www.municipalidadhualaihue.cl</t>
  </si>
  <si>
    <t>69.252.200-1</t>
  </si>
  <si>
    <t>Avda Libertad 90</t>
  </si>
  <si>
    <t>Hualañé</t>
  </si>
  <si>
    <t>Huara</t>
  </si>
  <si>
    <t>Huasco</t>
  </si>
  <si>
    <t>Illapel</t>
  </si>
  <si>
    <t>75 2544700</t>
  </si>
  <si>
    <t>municipalidadalcalde@yahoo.es</t>
  </si>
  <si>
    <t>www.hualane.cl</t>
  </si>
  <si>
    <t>69.100.600-K</t>
  </si>
  <si>
    <t>Chaitén 8070</t>
  </si>
  <si>
    <t>41 2429757 / 41 2426398</t>
  </si>
  <si>
    <t>www.hualpenciudad.cl</t>
  </si>
  <si>
    <t>69.264.400-K</t>
  </si>
  <si>
    <t>Municipalidad de Hualqui</t>
  </si>
  <si>
    <t>Freire 351</t>
  </si>
  <si>
    <t>Hualqui</t>
  </si>
  <si>
    <t>41 2101100</t>
  </si>
  <si>
    <t>www.hualqui.cl</t>
  </si>
  <si>
    <t>69.150.600-2</t>
  </si>
  <si>
    <t>Avda Vicuña Mackenna s/n</t>
  </si>
  <si>
    <t>57 2463200</t>
  </si>
  <si>
    <t>sec.alacaldia.imh@gmail.com</t>
  </si>
  <si>
    <t>www.imhuara.cl</t>
  </si>
  <si>
    <t>69.010.200-5</t>
  </si>
  <si>
    <t>Craig 530</t>
  </si>
  <si>
    <t>51 2531042 / 51 2531039 / 51 2531010</t>
  </si>
  <si>
    <t>alcaldiahuasco@gmail.com / informatica@imhuasco.cl</t>
  </si>
  <si>
    <t>www.imhuasco.cl</t>
  </si>
  <si>
    <t>69.030.700-6</t>
  </si>
  <si>
    <t>Avda Recoleta 5680</t>
  </si>
  <si>
    <t>lineadirecta@huechuraba.cl / alcaldia@huechuraba.cl</t>
  </si>
  <si>
    <t>www.huechuraba.cl</t>
  </si>
  <si>
    <t>69.255.400-0</t>
  </si>
  <si>
    <t>Constitución 24</t>
  </si>
  <si>
    <t>53 2662300 / 53 2662421 / 53 2662304</t>
  </si>
  <si>
    <t>ana.jorquera@municipalidadillapel.cl</t>
  </si>
  <si>
    <t>www.municipalidadillapel.cl</t>
  </si>
  <si>
    <t>69.041.200-4</t>
  </si>
  <si>
    <t>Avda Independencia 753</t>
  </si>
  <si>
    <t>223631000 / 223631012 / 223631082</t>
  </si>
  <si>
    <t>dcabezas@independencia.cl</t>
  </si>
  <si>
    <t>www.independencia.cl</t>
  </si>
  <si>
    <t>69.255.500-7</t>
  </si>
  <si>
    <t>Serrano 132</t>
  </si>
  <si>
    <t>57 2514503 / 57 2514505 / 57 2514502 / 57 2514899</t>
  </si>
  <si>
    <t>alcaldia@municipalidadiquique.cl</t>
  </si>
  <si>
    <t>www.municipalidadiquique.com</t>
  </si>
  <si>
    <t>69.010.300-1</t>
  </si>
  <si>
    <t>Alcalde David López 09</t>
  </si>
  <si>
    <t>soporte@islademaipo.cl / contacto@islademaipo.cl</t>
  </si>
  <si>
    <t>www.islademaipo.cl</t>
  </si>
  <si>
    <t>69.071.900-2</t>
  </si>
  <si>
    <t>Islla de Maipo</t>
  </si>
  <si>
    <t>Atamu Tekena s/n</t>
  </si>
  <si>
    <t>32 2100226 / 32 2100230 / 32 2100621</t>
  </si>
  <si>
    <t>alcaldia@rapanui.net</t>
  </si>
  <si>
    <t>www.rapanui.net</t>
  </si>
  <si>
    <t>69.061.800-1</t>
  </si>
  <si>
    <t>Larraín Alcalde 320 , Isla Robinson Crusoe</t>
  </si>
  <si>
    <t>Juan Fernández</t>
  </si>
  <si>
    <t>9 68304423</t>
  </si>
  <si>
    <t>rrpp@comunajuanfernandez.cl / partes@comunajuanfernandez.cl</t>
  </si>
  <si>
    <t>www.comunajuanfernandez.cl</t>
  </si>
  <si>
    <t>69.252.300-8</t>
  </si>
  <si>
    <t>Marathon 312</t>
  </si>
  <si>
    <t>33 2381700</t>
  </si>
  <si>
    <t>alcaldia@lacalera.cl / acataldo@lacalera.cl</t>
  </si>
  <si>
    <t>www.lacalera.cl</t>
  </si>
  <si>
    <t>69.060.300-4</t>
  </si>
  <si>
    <t>Pedro Aguirre Cerda 0161</t>
  </si>
  <si>
    <t>225481389        ( Alcaldía )</t>
  </si>
  <si>
    <t>www.lacisterna.cl</t>
  </si>
  <si>
    <t>69.072.000-0</t>
  </si>
  <si>
    <t xml:space="preserve">Municipalidad de Laguna Blanca </t>
  </si>
  <si>
    <t>Gabriela Mistral 03</t>
  </si>
  <si>
    <t>La Cruz</t>
  </si>
  <si>
    <t>La Estrella</t>
  </si>
  <si>
    <t>La Higuera</t>
  </si>
  <si>
    <t>La Ligua</t>
  </si>
  <si>
    <t>Lago Ranco</t>
  </si>
  <si>
    <t>Laguna Blanca</t>
  </si>
  <si>
    <t>33 231249</t>
  </si>
  <si>
    <t>secplanlacruz@gmail.com</t>
  </si>
  <si>
    <t>www.lacruz.cl</t>
  </si>
  <si>
    <t>69.060.200-8</t>
  </si>
  <si>
    <t>Diego Portales 619</t>
  </si>
  <si>
    <t xml:space="preserve">La Estrella </t>
  </si>
  <si>
    <t>72 2829216 / 72 2829218 / 72 2829258 / 72 2957520</t>
  </si>
  <si>
    <t>imestrella@hotmail.com</t>
  </si>
  <si>
    <t>www.munilaestrella.cl</t>
  </si>
  <si>
    <t>www.munilahiguera.cl</t>
  </si>
  <si>
    <t>69.091.400-K</t>
  </si>
  <si>
    <t>Avda Vicuña Mackenna 7210</t>
  </si>
  <si>
    <t>www.laflorida.cl</t>
  </si>
  <si>
    <t>www.lapintana.cl</t>
  </si>
  <si>
    <t>www.lareina.cl</t>
  </si>
  <si>
    <t>www.laserena.cl</t>
  </si>
  <si>
    <t>69.070.700-4</t>
  </si>
  <si>
    <t>Avda Américo Vespucio 002</t>
  </si>
  <si>
    <t>alcaldia@mlagranja.cl</t>
  </si>
  <si>
    <t>www.mlagranja.cl</t>
  </si>
  <si>
    <t>69.072.400-6</t>
  </si>
  <si>
    <t>Avda La Paz 02</t>
  </si>
  <si>
    <t>51 2429900</t>
  </si>
  <si>
    <t>contacto@munilahiguera.cl / yerko.alcalde@munilahiguera.cl</t>
  </si>
  <si>
    <t>69.040.200-9</t>
  </si>
  <si>
    <t>Diego Portales 555</t>
  </si>
  <si>
    <t>33 2342189</t>
  </si>
  <si>
    <t>info@laligua.cl / alcaldia@laligua.cl</t>
  </si>
  <si>
    <t>www.comunadelaligua.cl</t>
  </si>
  <si>
    <t>69.050.100-7</t>
  </si>
  <si>
    <t>Avda Santa Rosa 12975</t>
  </si>
  <si>
    <t>223896600 / 223896701 / 223896702 / 223896720</t>
  </si>
  <si>
    <t>municipalidad@lapintana.cl / mdote@lapintana.cl</t>
  </si>
  <si>
    <t>69.253.800-5</t>
  </si>
  <si>
    <t>Avda Fernando Castillo Velazco 9925</t>
  </si>
  <si>
    <t>225927277       ( Alcaldía )</t>
  </si>
  <si>
    <t>municipalidad@mlareina.cl</t>
  </si>
  <si>
    <t>69.070.600-8</t>
  </si>
  <si>
    <t>Arturo Prat 451</t>
  </si>
  <si>
    <t>51 2206600 / 51 2206501</t>
  </si>
  <si>
    <t>51 2206607</t>
  </si>
  <si>
    <t>margarita.aguilera@laserena.cl</t>
  </si>
  <si>
    <t>69.040.100-2</t>
  </si>
  <si>
    <t>Arturo Prat 680</t>
  </si>
  <si>
    <t>64 2322441 / 64 2322442</t>
  </si>
  <si>
    <t>64 2322445</t>
  </si>
  <si>
    <t>alcaldiamunilaunion@gmail.com</t>
  </si>
  <si>
    <t>www.munilaunion.cl</t>
  </si>
  <si>
    <t>69.200.800-6</t>
  </si>
  <si>
    <t>Viña del Mar 345</t>
  </si>
  <si>
    <t>63 2491212 / 63 2491213</t>
  </si>
  <si>
    <t>partes@lagoranco.cl</t>
  </si>
  <si>
    <t>www.municipalidadlagoranco.cl</t>
  </si>
  <si>
    <t>69.201.100-7</t>
  </si>
  <si>
    <t>Km 100, Ruta 9 Norte, Villa Tehuelche, Laguna Blanca</t>
  </si>
  <si>
    <t>61 2312236</t>
  </si>
  <si>
    <t>oficinapartes@mlagunablanca.cl</t>
  </si>
  <si>
    <t>www.mlagunablanca.cl</t>
  </si>
  <si>
    <t>69.251.200-6</t>
  </si>
  <si>
    <t>Balmaceda 292</t>
  </si>
  <si>
    <t xml:space="preserve">43 2524600 </t>
  </si>
  <si>
    <t>43 2534233</t>
  </si>
  <si>
    <t>alcaldia@munilaja.cl</t>
  </si>
  <si>
    <t>www.munilaja.cl</t>
  </si>
  <si>
    <t>69.170.300-2</t>
  </si>
  <si>
    <t>Municipalidad de Las Cabras</t>
  </si>
  <si>
    <t>Baquedano 964</t>
  </si>
  <si>
    <t>Lebu</t>
  </si>
  <si>
    <t>Licantén</t>
  </si>
  <si>
    <t>Litueche</t>
  </si>
  <si>
    <t>Alcaldia@lampa.cl</t>
  </si>
  <si>
    <t>www.lampa.cl</t>
  </si>
  <si>
    <t>69.071.400-0</t>
  </si>
  <si>
    <t>Libertad 251</t>
  </si>
  <si>
    <t>63 2670100 / 63 2670101</t>
  </si>
  <si>
    <t>alcaldia@munilanco.cl</t>
  </si>
  <si>
    <t>www.munilanco.cl</t>
  </si>
  <si>
    <t>69.200.300-4</t>
  </si>
  <si>
    <t>Carrera 355</t>
  </si>
  <si>
    <t>Las Cabras</t>
  </si>
  <si>
    <t>72 2501676 / 72 2501028 / 72 250 1250 / 72 2501680</t>
  </si>
  <si>
    <t>www.lascabrasmunicipalidad.cl</t>
  </si>
  <si>
    <t>69.080.800-5</t>
  </si>
  <si>
    <t>Avda Apoquindo 3400</t>
  </si>
  <si>
    <t>229507000 / 229507008</t>
  </si>
  <si>
    <t>alcalde@lascabrasmunicipalidad.cl</t>
  </si>
  <si>
    <t>relacionespublicasyprensa@lascondes.cl / comunicaciones@lascondes.cl</t>
  </si>
  <si>
    <t>www.lascondes.cl</t>
  </si>
  <si>
    <t>69.070.400-5</t>
  </si>
  <si>
    <t>Avda Bernardo O´Higgins 1032</t>
  </si>
  <si>
    <t>45 2591400</t>
  </si>
  <si>
    <t>contacto@munilautaro.cl</t>
  </si>
  <si>
    <t>www.munilataro.cl</t>
  </si>
  <si>
    <t>69.190.100-6</t>
  </si>
  <si>
    <t>Andrés Bello 233</t>
  </si>
  <si>
    <t>41 2866700 / 41 2866714</t>
  </si>
  <si>
    <t>municipalidad@lebu.cl</t>
  </si>
  <si>
    <t>www.lebu.cl</t>
  </si>
  <si>
    <t>69.160.300-8</t>
  </si>
  <si>
    <t>Juan Esteban Montero 25</t>
  </si>
  <si>
    <t>75 2555300</t>
  </si>
  <si>
    <t>alcaldia@mlincanten.cl</t>
  </si>
  <si>
    <t>www.mlincanten.cl</t>
  </si>
  <si>
    <t>69.100.500-3</t>
  </si>
  <si>
    <t>Lincantén</t>
  </si>
  <si>
    <t>Palmira Romano Sur 340</t>
  </si>
  <si>
    <t>33 2297200</t>
  </si>
  <si>
    <t>jrbarrientos@munilimache.cl</t>
  </si>
  <si>
    <t>www.limache.cl</t>
  </si>
  <si>
    <t>69.061.100-7</t>
  </si>
  <si>
    <t>Kurt Möller 391</t>
  </si>
  <si>
    <t>73 2564600 / 73 2564700</t>
  </si>
  <si>
    <t>rrpp@munilinares.cl</t>
  </si>
  <si>
    <t>www.munilinares.cl</t>
  </si>
  <si>
    <t>69.130.300-4</t>
  </si>
  <si>
    <t>Cardenal Caro 796</t>
  </si>
  <si>
    <t>72 2209801 / 72 2209800</t>
  </si>
  <si>
    <t>litueche.alcalde@gmail.com</t>
  </si>
  <si>
    <t>www.litueche.cl / www.transparencialitueche.cl</t>
  </si>
  <si>
    <t>69.091.100-0</t>
  </si>
  <si>
    <t>O´Higgins 329</t>
  </si>
  <si>
    <t>65 2244500 / 65 2244540</t>
  </si>
  <si>
    <t>oir@llanquihue.cl</t>
  </si>
  <si>
    <t>www.llanquihue.cl</t>
  </si>
  <si>
    <t>69.220.300-3</t>
  </si>
  <si>
    <t>Balmaceda 174</t>
  </si>
  <si>
    <t>34 2498600 / 34 2498603 / 34 2498607</t>
  </si>
  <si>
    <t>secalcaldia@municipalidadllayllay.cl</t>
  </si>
  <si>
    <t>www.munillay.cl</t>
  </si>
  <si>
    <t>69.060.400-0</t>
  </si>
  <si>
    <t>Avda El Rodeo 12.777</t>
  </si>
  <si>
    <t>alcadia@lobarnechea.cl</t>
  </si>
  <si>
    <t>www.lobarnechea.cl</t>
  </si>
  <si>
    <t>69.255.200-8</t>
  </si>
  <si>
    <t>Avda Central Cardenal Raúl Silva Henríquez 8321</t>
  </si>
  <si>
    <t>Lo Prado</t>
  </si>
  <si>
    <t>Los Alamos</t>
  </si>
  <si>
    <t>Los Lagos</t>
  </si>
  <si>
    <t>Los Muermos</t>
  </si>
  <si>
    <t>Los Sauces</t>
  </si>
  <si>
    <t>Los Vilos</t>
  </si>
  <si>
    <t>rrpp@loespejo.cl / alcaldia@loespejo.cl</t>
  </si>
  <si>
    <t>www.loespejo.cl</t>
  </si>
  <si>
    <t>69.255.100-1</t>
  </si>
  <si>
    <t>San Pablo 5959</t>
  </si>
  <si>
    <t>223887681        ( Alcaldía )</t>
  </si>
  <si>
    <t>alcaldia@loprado.cl</t>
  </si>
  <si>
    <t>www.loprado.cl</t>
  </si>
  <si>
    <t>69.254.100-6</t>
  </si>
  <si>
    <t>Los Aromos 85</t>
  </si>
  <si>
    <t>Lolol</t>
  </si>
  <si>
    <t>Loncoche</t>
  </si>
  <si>
    <t>Lonquimay</t>
  </si>
  <si>
    <t>72 2941074 / 72 2941262</t>
  </si>
  <si>
    <t>alcaldia_lolol@yahoo.es</t>
  </si>
  <si>
    <t>www.munilolol.cl</t>
  </si>
  <si>
    <t>69.090.500-0</t>
  </si>
  <si>
    <t>Manuel Bulnes 385</t>
  </si>
  <si>
    <t>45 2990960 / 45 2990961</t>
  </si>
  <si>
    <t>alcaldia@muniloncoche.cl</t>
  </si>
  <si>
    <t>www.municipalidadloncoche.cl</t>
  </si>
  <si>
    <t>69.191.100-4</t>
  </si>
  <si>
    <t>Uno Oriente 294</t>
  </si>
  <si>
    <t>73 2411036</t>
  </si>
  <si>
    <t>73 2411046</t>
  </si>
  <si>
    <t>alcaldia@municipalidadlongavi.cl</t>
  </si>
  <si>
    <t>www.municipalidadlongavi.cl</t>
  </si>
  <si>
    <t>69.130.600-3</t>
  </si>
  <si>
    <t>Ignacio Carrera Pinto 559</t>
  </si>
  <si>
    <t>45 2656080 / 45 2656104</t>
  </si>
  <si>
    <t>alcaldia@mlongavi.cl / lonquimay2012@gmail.com</t>
  </si>
  <si>
    <t>www.mlonquimay.cl</t>
  </si>
  <si>
    <t>69.181.100-K</t>
  </si>
  <si>
    <t>Pedro Eyramendy 876</t>
  </si>
  <si>
    <t>41 2261000 / 41 2261006 / 41 2261001</t>
  </si>
  <si>
    <t>rrpp@municipalidadlosalamos.cl / alcaldia@municipalidadlosalamos.cl</t>
  </si>
  <si>
    <t>www.municipalidadlosalamos.cl / www.munilosalamos.cl</t>
  </si>
  <si>
    <t>69.160.400-4</t>
  </si>
  <si>
    <t>Esmeralda 536</t>
  </si>
  <si>
    <t>34 2507750 / 34 2507700</t>
  </si>
  <si>
    <t>secretaria.alcaldia@munilosandes.cl</t>
  </si>
  <si>
    <t>www.munilosandes.cl</t>
  </si>
  <si>
    <t>69.051.100-2</t>
  </si>
  <si>
    <t>Avda Ricardo Vicuña 495</t>
  </si>
  <si>
    <t>43 2409501</t>
  </si>
  <si>
    <t>45 2409559 / 45  2409549      (Adquisición)</t>
  </si>
  <si>
    <t>mgarcia@losangeles.cl</t>
  </si>
  <si>
    <t>www.losangeles.cl</t>
  </si>
  <si>
    <t>69.170.100-K</t>
  </si>
  <si>
    <t>San Martín N° 1</t>
  </si>
  <si>
    <t>63 2461271 / 63 2462103</t>
  </si>
  <si>
    <t>oficinadepartes@muniloslagos.cl</t>
  </si>
  <si>
    <t>www.muniloslagos.cl</t>
  </si>
  <si>
    <t>69.200.600-3</t>
  </si>
  <si>
    <t>Antonio Varas 498</t>
  </si>
  <si>
    <t>65 2272640</t>
  </si>
  <si>
    <t>alcalde@muermos.cl</t>
  </si>
  <si>
    <t>www.muermos.cl</t>
  </si>
  <si>
    <t>69.220.800-5</t>
  </si>
  <si>
    <t>Ercilla 205</t>
  </si>
  <si>
    <t>45 2655700 / 45 2655701</t>
  </si>
  <si>
    <t>www.munilossauces.cl</t>
  </si>
  <si>
    <t>69.180.300-7</t>
  </si>
  <si>
    <t>Lincoyán 255</t>
  </si>
  <si>
    <t>53 2353084</t>
  </si>
  <si>
    <t>alcalde@munilosvilos.cl</t>
  </si>
  <si>
    <t>www.munilosvilos.cl</t>
  </si>
  <si>
    <t>69.041.500-3</t>
  </si>
  <si>
    <t>Pedro Aguirre Cerda 302</t>
  </si>
  <si>
    <t>41 2405000 / 41 2405002</t>
  </si>
  <si>
    <t>www.lota.cl</t>
  </si>
  <si>
    <t>69.151.300-9</t>
  </si>
  <si>
    <t>Arturo Prat 506</t>
  </si>
  <si>
    <t>Lumaco</t>
  </si>
  <si>
    <t>Machalí</t>
  </si>
  <si>
    <t>Marchigüe</t>
  </si>
  <si>
    <t>Maule</t>
  </si>
  <si>
    <t>Maullín</t>
  </si>
  <si>
    <t>45 2656920</t>
  </si>
  <si>
    <t>secretariaalcaldialumaco@gmail.com / alcaldia@munilumaco.cl</t>
  </si>
  <si>
    <t>www.munilumaco.cl</t>
  </si>
  <si>
    <t>69.180.800-9</t>
  </si>
  <si>
    <t>Plaza de Armas 11</t>
  </si>
  <si>
    <t>72 2746700 / 72 2746701 / 72 2746740</t>
  </si>
  <si>
    <t>alcaldia@machali.cl</t>
  </si>
  <si>
    <t>www.machali.cl</t>
  </si>
  <si>
    <t>69.080.200-7</t>
  </si>
  <si>
    <t>Avda Los Plátanos 3130</t>
  </si>
  <si>
    <t>evaldesm@munimacul.cl</t>
  </si>
  <si>
    <t>www.munimacul.cl</t>
  </si>
  <si>
    <t>69.253.700-9</t>
  </si>
  <si>
    <t>San Martín 263</t>
  </si>
  <si>
    <t>Mafil</t>
  </si>
  <si>
    <t>63 2411727</t>
  </si>
  <si>
    <t>claudio.alcaldia@gmail.com / ycanio1@gmail.com</t>
  </si>
  <si>
    <t>www.munimafil.cl</t>
  </si>
  <si>
    <t>69.200.500-7</t>
  </si>
  <si>
    <t>Avda 5 de Abril 0260</t>
  </si>
  <si>
    <t>www.maipu.cl</t>
  </si>
  <si>
    <t>69.070.900-7</t>
  </si>
  <si>
    <t>Bernardo O´Higgins 525</t>
  </si>
  <si>
    <t>72 2387078 / 72 2689068</t>
  </si>
  <si>
    <t>municipalidad@comunamalloa.cl</t>
  </si>
  <si>
    <t>www.comunamalloa.cl</t>
  </si>
  <si>
    <t>69.081.500-1</t>
  </si>
  <si>
    <t>Libertad 490</t>
  </si>
  <si>
    <t>72 2831059 / 72 2831060 / 72 2831055 / 72 2342510</t>
  </si>
  <si>
    <t>72 2831055 Anexo 103</t>
  </si>
  <si>
    <t>alcaldemarchigue@munimarchigue.cl</t>
  </si>
  <si>
    <t>www.marchigue.cl</t>
  </si>
  <si>
    <t>69.01.300-3</t>
  </si>
  <si>
    <t>Machigüe</t>
  </si>
  <si>
    <t>Ignacio Carrera Pinto 1926</t>
  </si>
  <si>
    <t>María Elena</t>
  </si>
  <si>
    <t>María Pinto</t>
  </si>
  <si>
    <t>55 2891108 / 55 2891166 / 55 2891118</t>
  </si>
  <si>
    <t>municipalidadmariaelena@imme.cl</t>
  </si>
  <si>
    <t>www.imme.cl</t>
  </si>
  <si>
    <t>69.253.600-2</t>
  </si>
  <si>
    <t>Avda Francisco Costabal 78</t>
  </si>
  <si>
    <t>228351932 / 228351936 / 228354252</t>
  </si>
  <si>
    <t>alcaldiampinto@gmail.com</t>
  </si>
  <si>
    <t>www.mpinto.cl</t>
  </si>
  <si>
    <t>69.073.300-5</t>
  </si>
  <si>
    <t>Municipalidad de Mariquina</t>
  </si>
  <si>
    <t>Mariquina 54</t>
  </si>
  <si>
    <t>63 2453200</t>
  </si>
  <si>
    <t>63 2453227</t>
  </si>
  <si>
    <t>munialcaldia@munimariquina.cl</t>
  </si>
  <si>
    <t>www.munimariquina.cl</t>
  </si>
  <si>
    <t>69.200.400-0</t>
  </si>
  <si>
    <t>José de la Mariquina</t>
  </si>
  <si>
    <t>José  de la Mariquina</t>
  </si>
  <si>
    <t>Balmaceda 350</t>
  </si>
  <si>
    <t>71 2532520</t>
  </si>
  <si>
    <t>oirs@comunademaule.cl</t>
  </si>
  <si>
    <t>www.comunademaule.cl</t>
  </si>
  <si>
    <t>69.110.900-3</t>
  </si>
  <si>
    <t>O´Higgins 647</t>
  </si>
  <si>
    <t>65 2482500</t>
  </si>
  <si>
    <t>beatriz.araya@munimaullín.cl</t>
  </si>
  <si>
    <t>www.munimaullin.cl</t>
  </si>
  <si>
    <t>69.220500-6</t>
  </si>
  <si>
    <t>Francisco Antonio Pinto 200</t>
  </si>
  <si>
    <t>55 2557300</t>
  </si>
  <si>
    <t>55 2557330</t>
  </si>
  <si>
    <t>informaciones@mejillones.cl</t>
  </si>
  <si>
    <t>www.mejillones.cl</t>
  </si>
  <si>
    <t>69.020.400-2</t>
  </si>
  <si>
    <t xml:space="preserve">Municipalidad de Ñiquén </t>
  </si>
  <si>
    <t>Municipalidad de Mostazal</t>
  </si>
  <si>
    <t>Pedro Aguirre Cerda 14</t>
  </si>
  <si>
    <t>Melipeuco</t>
  </si>
  <si>
    <t>Mulchén</t>
  </si>
  <si>
    <t>Navidad</t>
  </si>
  <si>
    <t>Ninhue</t>
  </si>
  <si>
    <t>Ñiquén</t>
  </si>
  <si>
    <t>45 2581120</t>
  </si>
  <si>
    <t>45 2581001 / 45 2581071</t>
  </si>
  <si>
    <t>contacto@melipeuko.cl</t>
  </si>
  <si>
    <t>www.melipeuco.cl</t>
  </si>
  <si>
    <t>70.766.500-9</t>
  </si>
  <si>
    <t>Avda Las Torres 521</t>
  </si>
  <si>
    <t>228185243 Sec. Municip.</t>
  </si>
  <si>
    <t>municipalidad@melipilla.cl / alcaldia@melipilla.cl</t>
  </si>
  <si>
    <t>www.melipilla.cl</t>
  </si>
  <si>
    <t>69.072.900-8</t>
  </si>
  <si>
    <t>Yerbas Buenas 1389</t>
  </si>
  <si>
    <t>75 2543300</t>
  </si>
  <si>
    <t>75 2543407      ( alcaldía )      75 2543607       (Adquisición)</t>
  </si>
  <si>
    <t>contacto@molina.cl</t>
  </si>
  <si>
    <t>www.molina.cl</t>
  </si>
  <si>
    <t>69.110.100-2</t>
  </si>
  <si>
    <t xml:space="preserve">Diaguitas 31 </t>
  </si>
  <si>
    <t>Monte Patria</t>
  </si>
  <si>
    <t>53 2711058 / 53 2712002 / 53 2354400</t>
  </si>
  <si>
    <t>53 2711058 Anexo 277</t>
  </si>
  <si>
    <t>informaciones@mpatria.cl</t>
  </si>
  <si>
    <t>www.mpatria.cl</t>
  </si>
  <si>
    <t>69.040.800-7</t>
  </si>
  <si>
    <t>72 2350000 / 72 2350001 / 72 2350002</t>
  </si>
  <si>
    <t>alcaldia@mostazal.cl</t>
  </si>
  <si>
    <t>www.mostazal.cl</t>
  </si>
  <si>
    <t>69.080.500-6</t>
  </si>
  <si>
    <t>Pedro Lagos 410</t>
  </si>
  <si>
    <t>43 2401400 / 43 2401402</t>
  </si>
  <si>
    <t>43 2401441</t>
  </si>
  <si>
    <t>www.munimulchen.cl</t>
  </si>
  <si>
    <t>rrpp@munimulchen.cl / alcaldia@munimulchen.cl</t>
  </si>
  <si>
    <t>69.170.500-5</t>
  </si>
  <si>
    <t>Freire 614</t>
  </si>
  <si>
    <t>43 2404600</t>
  </si>
  <si>
    <t>mabel.castillo@nacimiento.cl</t>
  </si>
  <si>
    <t>www.nacimiento.cl</t>
  </si>
  <si>
    <t>José Domingo Jaramillo 99</t>
  </si>
  <si>
    <t>72.2858313 / 72 2858217</t>
  </si>
  <si>
    <t>sergio.caceres@municipalidadnancagua.cl</t>
  </si>
  <si>
    <t>www.municipalidadnancagua.cl</t>
  </si>
  <si>
    <t>69.090.400-4</t>
  </si>
  <si>
    <t>69.170.700-8</t>
  </si>
  <si>
    <t>Plaza General Bonilla 24</t>
  </si>
  <si>
    <t>72 2344540 / 72 2220256 / 72 2244960</t>
  </si>
  <si>
    <t>contacto@muninavidad.cl</t>
  </si>
  <si>
    <t>www.muninavidad.cl</t>
  </si>
  <si>
    <t>69.073.800-7</t>
  </si>
  <si>
    <t>Municipalidad de Negrete</t>
  </si>
  <si>
    <t>Alberto Moller 293</t>
  </si>
  <si>
    <t>Negrete</t>
  </si>
  <si>
    <t>43 2520630</t>
  </si>
  <si>
    <t>alcaldia@municipalidadnegrete.cl</t>
  </si>
  <si>
    <t>www.muninegrete.cl</t>
  </si>
  <si>
    <t>Arturo Prat 405</t>
  </si>
  <si>
    <t>42 2870870 / 42 2870877</t>
  </si>
  <si>
    <t>alcaldesa@munininhue.cl</t>
  </si>
  <si>
    <t>www.munininhue.cl</t>
  </si>
  <si>
    <t>69.140.300-9</t>
  </si>
  <si>
    <t>69.170.800-4</t>
  </si>
  <si>
    <t>Pedro Félix Vicuña 199</t>
  </si>
  <si>
    <t>33 2262966 / 33 2262947</t>
  </si>
  <si>
    <t>alcaldia@muninogales.cl</t>
  </si>
  <si>
    <t>www.muninogales.cl</t>
  </si>
  <si>
    <t>69.060.600-3</t>
  </si>
  <si>
    <t>Estado 188</t>
  </si>
  <si>
    <t>42 2203900</t>
  </si>
  <si>
    <t>correoniquen@yahoo.com</t>
  </si>
  <si>
    <t>www.muniniquen.cl</t>
  </si>
  <si>
    <t>69.140.600-8</t>
  </si>
  <si>
    <t>Municipalidad de O´Higgins</t>
  </si>
  <si>
    <t>Avda Irarrázaval 3550</t>
  </si>
  <si>
    <t>Ollagüe</t>
  </si>
  <si>
    <t>Olmué</t>
  </si>
  <si>
    <t>Paihuano</t>
  </si>
  <si>
    <t>Paillaco</t>
  </si>
  <si>
    <t>Palena</t>
  </si>
  <si>
    <t>Palmilla</t>
  </si>
  <si>
    <t>municipalidad@nunoa.cl</t>
  </si>
  <si>
    <t>www.nunoa.cl</t>
  </si>
  <si>
    <t>69.070.500-1</t>
  </si>
  <si>
    <t>Villa O´Higgins</t>
  </si>
  <si>
    <t>Lago Christi 121</t>
  </si>
  <si>
    <t>67 2431899</t>
  </si>
  <si>
    <t>a.alvarado@municipalidadohiggins.cl</t>
  </si>
  <si>
    <t>www.municipalidadohiggin.cl</t>
  </si>
  <si>
    <t>69.253.500-6</t>
  </si>
  <si>
    <t xml:space="preserve">Municipalidad de Olivar </t>
  </si>
  <si>
    <t>Plaza Esmeralda s/n</t>
  </si>
  <si>
    <t>72 2391061 / 72 2391480</t>
  </si>
  <si>
    <t>alcaldia@muniolivar.cl</t>
  </si>
  <si>
    <t>www.muniolivar.cl</t>
  </si>
  <si>
    <t>69.081.400-5</t>
  </si>
  <si>
    <t>Avda Los Héroes s/n</t>
  </si>
  <si>
    <t>55 2552803 /    9 77696291</t>
  </si>
  <si>
    <t>alcaldia.ollague@gmail.com</t>
  </si>
  <si>
    <t>www.municipalidadollague.cl</t>
  </si>
  <si>
    <t>69.252.600-7</t>
  </si>
  <si>
    <t>Arturo Prat 12</t>
  </si>
  <si>
    <t>33 2441963</t>
  </si>
  <si>
    <t>esteralcaldia@olmue.cl</t>
  </si>
  <si>
    <t>www.muniolmue.cl</t>
  </si>
  <si>
    <t>69.061.200-3</t>
  </si>
  <si>
    <t>Municipalidad de Osorno</t>
  </si>
  <si>
    <t>Avda Juan Mackenna 851</t>
  </si>
  <si>
    <t>64 2264300 / 64 2264390</t>
  </si>
  <si>
    <t>alcaldia@imo.cl</t>
  </si>
  <si>
    <t>www.municipalidadosorno.cl</t>
  </si>
  <si>
    <t>69.210.100-6</t>
  </si>
  <si>
    <t>Vicuña Mackenna 441</t>
  </si>
  <si>
    <t>53 2661122 / 53 2661100</t>
  </si>
  <si>
    <t>gabineteovalle@gmail.com</t>
  </si>
  <si>
    <t>www.municipalidadeovalle.cl</t>
  </si>
  <si>
    <t>69.040.700-0</t>
  </si>
  <si>
    <t>San Alberto Hurtado 3295</t>
  </si>
  <si>
    <t>224306000 / 224306002 / 224306007</t>
  </si>
  <si>
    <t>alcaldiaqmph.cl / contacto@mph.cl</t>
  </si>
  <si>
    <t>www.mph.cl</t>
  </si>
  <si>
    <t>69.261.400-3</t>
  </si>
  <si>
    <t>Manquehue 1441</t>
  </si>
  <si>
    <t>Padre Las Casas</t>
  </si>
  <si>
    <t>45 2590031 / 45 2590000</t>
  </si>
  <si>
    <t>alcaldia@padrelascasas.cl</t>
  </si>
  <si>
    <t>www.padrelascasas.cl</t>
  </si>
  <si>
    <t>69.955.000-5</t>
  </si>
  <si>
    <t>Balmaceda s/n</t>
  </si>
  <si>
    <t>51 2451228 / 51 2451072 / 51 2451015</t>
  </si>
  <si>
    <t>muni.paihuano@gmail.com</t>
  </si>
  <si>
    <t>www.municipalidaddepaihuano.cl</t>
  </si>
  <si>
    <t>69.040.600-4</t>
  </si>
  <si>
    <t>Vicuña Mackenna 340</t>
  </si>
  <si>
    <t>63 2421203 / 63 2421224 / 63 2426700</t>
  </si>
  <si>
    <t>web@munipaillaco.cl</t>
  </si>
  <si>
    <t>www.munipaillaco.cl</t>
  </si>
  <si>
    <t>69.200.900-2</t>
  </si>
  <si>
    <t>Avda General Baquedano 490</t>
  </si>
  <si>
    <t>www.paine.cl</t>
  </si>
  <si>
    <t>69.072.600-9</t>
  </si>
  <si>
    <t>Bernardo O´Higgins 740</t>
  </si>
  <si>
    <t>65 2741217 / 65 2741218</t>
  </si>
  <si>
    <t>alcalde@municipalidadpalena.cl</t>
  </si>
  <si>
    <t>alcaldia@paine.cl</t>
  </si>
  <si>
    <t>www.municipalidadpalena.cl</t>
  </si>
  <si>
    <t>69.231.300-3</t>
  </si>
  <si>
    <t>Avda Juan Guillermo Day s/n</t>
  </si>
  <si>
    <t>72 2822293 / 72 2822301 / 72 2822286 / 72 2824063</t>
  </si>
  <si>
    <t>alcaldiamunicipal@gmail.com</t>
  </si>
  <si>
    <t>www.munipalmilla.cl</t>
  </si>
  <si>
    <t>69.091.000-4</t>
  </si>
  <si>
    <t xml:space="preserve">Municialidad de Pelluhue </t>
  </si>
  <si>
    <t>Bernardo O´Higgins 793</t>
  </si>
  <si>
    <t>Panguipulli</t>
  </si>
  <si>
    <t>Papudo</t>
  </si>
  <si>
    <t>Paredones</t>
  </si>
  <si>
    <t>Pelarco</t>
  </si>
  <si>
    <t>Pemuco</t>
  </si>
  <si>
    <t>Pencahue</t>
  </si>
  <si>
    <t>63 2310412 / 63 2310417</t>
  </si>
  <si>
    <t>rodrigo.valdivia@municipalidadpanguipulli.cl</t>
  </si>
  <si>
    <t>www.municipalidadpanguipulli.cl</t>
  </si>
  <si>
    <t>69.201.200-3</t>
  </si>
  <si>
    <t>Camino Troncal 1166</t>
  </si>
  <si>
    <t>34 2597701 / 34 2597700</t>
  </si>
  <si>
    <t>pradenas.alcalde@impanquehue.cl</t>
  </si>
  <si>
    <t>www.impanquehue.cl</t>
  </si>
  <si>
    <t>69.050.800-1</t>
  </si>
  <si>
    <t>Chorrillos 9</t>
  </si>
  <si>
    <t>33 2791115 / 33 2790080</t>
  </si>
  <si>
    <t>www.municipalidadpapudo.cl</t>
  </si>
  <si>
    <t>alcaldia_papudo@yahoo.es / contacto@municipalidadpapudo.cl</t>
  </si>
  <si>
    <t>69.050.300-K</t>
  </si>
  <si>
    <t>Doctor Moore 15</t>
  </si>
  <si>
    <t>72 2824289 / 72 2824838 / 72 2824839</t>
  </si>
  <si>
    <t>municipioparedones@gmail.com</t>
  </si>
  <si>
    <t>www.comunaparedones.cl</t>
  </si>
  <si>
    <t>69.090.900-6</t>
  </si>
  <si>
    <t>Dieciocho 720</t>
  </si>
  <si>
    <t>73 2637700 / 73 2751500 /   9 77079542</t>
  </si>
  <si>
    <t>parral@parral.cl</t>
  </si>
  <si>
    <t>www.parral.cl</t>
  </si>
  <si>
    <t>69.130.700-K</t>
  </si>
  <si>
    <t>Avda Presidente Salvador Allende 2029 ( Ex Salesianos )</t>
  </si>
  <si>
    <t xml:space="preserve">227980200 / 223965412 </t>
  </si>
  <si>
    <t>infopac@pedroaguirrecerda.cl</t>
  </si>
  <si>
    <t>www.pedroaguirrecerda.cl</t>
  </si>
  <si>
    <t>69.254.900-7</t>
  </si>
  <si>
    <t>Catedral 59</t>
  </si>
  <si>
    <t>71 2238544 / 71 2657142 / 71 2234829</t>
  </si>
  <si>
    <t>alcalde@municipalidaddepelarco.cl</t>
  </si>
  <si>
    <t>www.municipalidaddepelarco.cl</t>
  </si>
  <si>
    <t>69.110.600-4</t>
  </si>
  <si>
    <t>Avda Padre Samuel Jofré 415</t>
  </si>
  <si>
    <t>73 2636701 / 72 2636713</t>
  </si>
  <si>
    <t>alcalde@munipelluhue.cl / informatica@munipelluhue.cl</t>
  </si>
  <si>
    <t>www.munipelluhue.cl</t>
  </si>
  <si>
    <t>69.252.700-3</t>
  </si>
  <si>
    <t>San Martín 498</t>
  </si>
  <si>
    <t>42 2259500 / 45 2259502</t>
  </si>
  <si>
    <t>oficinadepartes@munipemuco.cl</t>
  </si>
  <si>
    <t>www.munipemuco.cl</t>
  </si>
  <si>
    <t>69.141.600-3</t>
  </si>
  <si>
    <t>Alejandro Cruz Vergara 891</t>
  </si>
  <si>
    <t>71 2235800 / 71 2197272</t>
  </si>
  <si>
    <t>alcaldesa@pencahue.cl</t>
  </si>
  <si>
    <t>www.mpencahue.cl</t>
  </si>
  <si>
    <t>69.110.800-7</t>
  </si>
  <si>
    <t>Libertador Bernardo O´Higgins  500</t>
  </si>
  <si>
    <t>41 2261453</t>
  </si>
  <si>
    <t>maguilera@penco.cl</t>
  </si>
  <si>
    <t>www.penco.cl</t>
  </si>
  <si>
    <t>69.150.500-6</t>
  </si>
  <si>
    <t>Alcalde Luis Araya Cereceda 1215</t>
  </si>
  <si>
    <t>Peralillo</t>
  </si>
  <si>
    <t>Petorca</t>
  </si>
  <si>
    <t>Perquenco</t>
  </si>
  <si>
    <t>Pica</t>
  </si>
  <si>
    <t>Pichilemu</t>
  </si>
  <si>
    <t>Pinto</t>
  </si>
  <si>
    <t>Pitrufquen</t>
  </si>
  <si>
    <t>224327700 / 224327702</t>
  </si>
  <si>
    <t>alcaldia.penaflor@hotmail.com</t>
  </si>
  <si>
    <t>www.penaflor.cl</t>
  </si>
  <si>
    <t>69.071.700-K</t>
  </si>
  <si>
    <t>Avda Grecia 8735</t>
  </si>
  <si>
    <t>224868000 / 224868052 / 224868053</t>
  </si>
  <si>
    <t>www.penalolen.cl</t>
  </si>
  <si>
    <t>69.254.000-K</t>
  </si>
  <si>
    <t>Libertador Bernardo O´Higgins 237</t>
  </si>
  <si>
    <t xml:space="preserve">72 2351300 </t>
  </si>
  <si>
    <t>72 2351312</t>
  </si>
  <si>
    <t>contacto@muniperalillo.cl</t>
  </si>
  <si>
    <t>www.muniperalillo.cl</t>
  </si>
  <si>
    <t>Esmeralda 497</t>
  </si>
  <si>
    <t>45 2756200</t>
  </si>
  <si>
    <t>scerda@perquenco.cl / oberton@perquenco.cl</t>
  </si>
  <si>
    <t>www.perquenco.cl</t>
  </si>
  <si>
    <t>69.190.300-1</t>
  </si>
  <si>
    <t>69. 091.500-6</t>
  </si>
  <si>
    <t>Silva 225</t>
  </si>
  <si>
    <t>33 2337830 / 33 2337840</t>
  </si>
  <si>
    <t>alcaldia@municipalidadpetorca.cl</t>
  </si>
  <si>
    <t>www.municipalidadpetorca.cl</t>
  </si>
  <si>
    <t>69.050.500-2</t>
  </si>
  <si>
    <t>Carmen 33</t>
  </si>
  <si>
    <t>9 42460162</t>
  </si>
  <si>
    <t>alcaldiapeumo@gmail.com</t>
  </si>
  <si>
    <t>www.mpeumo.cl</t>
  </si>
  <si>
    <t>69.080.900-1</t>
  </si>
  <si>
    <t>Plaza de Armas 20</t>
  </si>
  <si>
    <t>57 2741593 / 57 2741310</t>
  </si>
  <si>
    <t>maria.villagra@municipalidadpica.cl / patricia.charcas@muncipalidadica.cl</t>
  </si>
  <si>
    <t>www.municipalidadpica.cl</t>
  </si>
  <si>
    <t>69.010.400-8</t>
  </si>
  <si>
    <t>Independencia 525</t>
  </si>
  <si>
    <t>72 2299600</t>
  </si>
  <si>
    <t>municipalidad@pichidegua.cl</t>
  </si>
  <si>
    <t>www.pichidegua.cl</t>
  </si>
  <si>
    <t>69.081.100-6</t>
  </si>
  <si>
    <t>Angel Gaete 365</t>
  </si>
  <si>
    <t>72 2976530 / 72 2976553 / 72 2976554</t>
  </si>
  <si>
    <t>alcalde@pichilemu.cl</t>
  </si>
  <si>
    <t>www.pichilemu.cl</t>
  </si>
  <si>
    <t>69.091.200-7</t>
  </si>
  <si>
    <t>Ernesto Riquelme 269</t>
  </si>
  <si>
    <t>42 2834096 / 42 2834012 / 42 2834014</t>
  </si>
  <si>
    <t>municipalidaddepinto@munipinto.cl / secretariomunicipalpinto@munipinto.cl</t>
  </si>
  <si>
    <t>www.municipalidaddepinto.cl</t>
  </si>
  <si>
    <t>69.141.000-5</t>
  </si>
  <si>
    <t>Avda Concha y Toro 02548</t>
  </si>
  <si>
    <t>www.pirque.cl</t>
  </si>
  <si>
    <t>69.072.200-3</t>
  </si>
  <si>
    <t>Francisco Bilbao 593</t>
  </si>
  <si>
    <t>45 2757000 / 45 2757004</t>
  </si>
  <si>
    <t>a.aravena@mpitrufquen.cl</t>
  </si>
  <si>
    <t>www.mpitrufquen.cl</t>
  </si>
  <si>
    <t>69.191.300-7</t>
  </si>
  <si>
    <t>Oscar Gajardo 2250</t>
  </si>
  <si>
    <t>72 2856112 / 72 2856209</t>
  </si>
  <si>
    <t>alcaldia@municipalidadlacilla.cl</t>
  </si>
  <si>
    <t>www.municipalidadplacilla.cl / www.muniplacilla.cl</t>
  </si>
  <si>
    <t>69.090.200-1</t>
  </si>
  <si>
    <t>O´Higgins 403</t>
  </si>
  <si>
    <t>Portezuelo</t>
  </si>
  <si>
    <t>Puchuncaví</t>
  </si>
  <si>
    <t>42 2200800 / 42 2200803</t>
  </si>
  <si>
    <t>alcaldiaportezuelo@gmail.com</t>
  </si>
  <si>
    <t>www.municipalidaddeportezuelo.cl</t>
  </si>
  <si>
    <t>69.140.200-2</t>
  </si>
  <si>
    <t>Padre Mariano Zabattaro 434</t>
  </si>
  <si>
    <t>61 2580098 / 61 2580094</t>
  </si>
  <si>
    <t>61 2580094</t>
  </si>
  <si>
    <t>aandrade@muniporvenir.cl / oficinadepartes@muniporvenir.cl</t>
  </si>
  <si>
    <t>www.muniporvenir.cl</t>
  </si>
  <si>
    <t>69.250.300-7</t>
  </si>
  <si>
    <t>Balmaceda 276</t>
  </si>
  <si>
    <t>Pozo Almonte</t>
  </si>
  <si>
    <t>Cerro Sombrero</t>
  </si>
  <si>
    <t>Puerto Cisnes</t>
  </si>
  <si>
    <t>57 2407200 / 57 2407220</t>
  </si>
  <si>
    <t>57 2400211</t>
  </si>
  <si>
    <t>municipio.impa@gmail.com</t>
  </si>
  <si>
    <t>www.municipalidadpozoalmonte.cl</t>
  </si>
  <si>
    <t>83.017.500-8</t>
  </si>
  <si>
    <t>Municipalidad de Primavera</t>
  </si>
  <si>
    <t>Arturo Prat 191</t>
  </si>
  <si>
    <t>61 2345112 / 61 2345389</t>
  </si>
  <si>
    <t>secretariamunicipal@muniprimavera.cl</t>
  </si>
  <si>
    <t>www.muniprimavera.cl</t>
  </si>
  <si>
    <t>69.251.300-2</t>
  </si>
  <si>
    <t>Avda Pedro de Valdivia 963</t>
  </si>
  <si>
    <t>226543200 / 226543570 / 226543575</t>
  </si>
  <si>
    <t>muncipalidad@providencia.cl</t>
  </si>
  <si>
    <t>www.providencia.cl</t>
  </si>
  <si>
    <t>69.070.300-9</t>
  </si>
  <si>
    <t>Bernardo O´Higgins 70</t>
  </si>
  <si>
    <t>32 2139600</t>
  </si>
  <si>
    <t>mpuchuncavi@munipuchuncavi.cl</t>
  </si>
  <si>
    <t>www.munipuchuncavi.cl</t>
  </si>
  <si>
    <t>69.060.800-6</t>
  </si>
  <si>
    <t>O´Higgins 483</t>
  </si>
  <si>
    <t>45 2293000 / 45 2293034</t>
  </si>
  <si>
    <t>gabinete@municipalidadpucon.cl / arodriguez@municipalidadpucon.cl</t>
  </si>
  <si>
    <t>www.municipalidadpucon.cl|</t>
  </si>
  <si>
    <t>69.191.600-6</t>
  </si>
  <si>
    <t>Avda San Pablo 8444</t>
  </si>
  <si>
    <t>226433675        (   Alcaldía )</t>
  </si>
  <si>
    <t>gabinete@mpudahuel.cl</t>
  </si>
  <si>
    <t>www.mpudahuel.cl</t>
  </si>
  <si>
    <t>69.071.100-1</t>
  </si>
  <si>
    <t>Avda Concha y Toro 1820</t>
  </si>
  <si>
    <t>228101601 / 228101602 / 228101712</t>
  </si>
  <si>
    <t>www.mpuentealto.cl</t>
  </si>
  <si>
    <t>69.072.100-7</t>
  </si>
  <si>
    <t>Rafael Sotomayor 191</t>
  </si>
  <si>
    <t>67 2346423 / 67 2346469</t>
  </si>
  <si>
    <t>67 2346413</t>
  </si>
  <si>
    <t>secretariacisnes2012@gmail.com / oirs.cisnes@gmail.com</t>
  </si>
  <si>
    <t>www.municipalidadcisnes.cl</t>
  </si>
  <si>
    <t>69.240.200-6</t>
  </si>
  <si>
    <t>San Felipe 80</t>
  </si>
  <si>
    <t>65 2261712 / 65 2261713 / 65 2261700 / 65 2261777</t>
  </si>
  <si>
    <t>rosa.soto@puertomontt.cl</t>
  </si>
  <si>
    <t>www.puertomonttchile.cl / www.puertomontt.cl</t>
  </si>
  <si>
    <t>69.220.100-0</t>
  </si>
  <si>
    <t>Bories 398</t>
  </si>
  <si>
    <t>61 2209500</t>
  </si>
  <si>
    <t>secretaria@muninatales.cl</t>
  </si>
  <si>
    <t>www.muninatales.cl</t>
  </si>
  <si>
    <t>69.250.100-4</t>
  </si>
  <si>
    <t>Pyo Natales</t>
  </si>
  <si>
    <t>Municipalidad de Puyehue</t>
  </si>
  <si>
    <t xml:space="preserve">Municipalidad de Putaendo </t>
  </si>
  <si>
    <t>Esperanza 555</t>
  </si>
  <si>
    <t>Puerto Octay</t>
  </si>
  <si>
    <t>64 2391491 / 64 2391758 / 64 2391227 / 64 2391756</t>
  </si>
  <si>
    <t>alcaldiaoctay@gmail.com</t>
  </si>
  <si>
    <t>www.puertoctay.cl</t>
  </si>
  <si>
    <t>69.210.400-5</t>
  </si>
  <si>
    <t>Ejercito 1424</t>
  </si>
  <si>
    <t>Pto Saavedra</t>
  </si>
  <si>
    <t>45 2655392 / 45 2655398</t>
  </si>
  <si>
    <t>45 2634058</t>
  </si>
  <si>
    <t>administrador@municipiodesaavedra.cl</t>
  </si>
  <si>
    <t>www.municipiodesaavedra.cl</t>
  </si>
  <si>
    <t>69.190.600-6</t>
  </si>
  <si>
    <t>San francisco 413</t>
  </si>
  <si>
    <t>65 2361100 / 65 2361315</t>
  </si>
  <si>
    <t>contacto@ptovaras.cl</t>
  </si>
  <si>
    <t>www.ptovaras.cl</t>
  </si>
  <si>
    <t>69.220.200-7</t>
  </si>
  <si>
    <t>Luis Antonio Baraona 120</t>
  </si>
  <si>
    <t>Pumanque</t>
  </si>
  <si>
    <t>Punitaqui</t>
  </si>
  <si>
    <t>Purén</t>
  </si>
  <si>
    <t>72 2824049 / 72 2824771</t>
  </si>
  <si>
    <t>contacto@munipurranque.cl</t>
  </si>
  <si>
    <t>www.munipurranque.cl</t>
  </si>
  <si>
    <t>69.090.800-K</t>
  </si>
  <si>
    <t>Calle Caupolicán 1147</t>
  </si>
  <si>
    <t>53 2731112 / 53 2731106</t>
  </si>
  <si>
    <t>53 2731006</t>
  </si>
  <si>
    <t>alcaldia@munipunitaqui.cl</t>
  </si>
  <si>
    <t>www.munipunitaqui.cl</t>
  </si>
  <si>
    <t>69.040.900-3</t>
  </si>
  <si>
    <t>Plaza Muñoz Gamero 745</t>
  </si>
  <si>
    <t>61 2200300 / 61 2200346 / 61 2200306</t>
  </si>
  <si>
    <t>alcalde@e-puntaarenas.cl</t>
  </si>
  <si>
    <t>www.puntaarenas.cl</t>
  </si>
  <si>
    <t>69.250.200-0</t>
  </si>
  <si>
    <t>Los Carrera s/n</t>
  </si>
  <si>
    <t>Municipalidad de Puqueldón</t>
  </si>
  <si>
    <t>Puqueldón</t>
  </si>
  <si>
    <t>65 2673570 / 65 2677216</t>
  </si>
  <si>
    <t>alcaldia@munipuqueldon.cl</t>
  </si>
  <si>
    <t>www.munipuqueldon.cl</t>
  </si>
  <si>
    <t>69.230.800-K</t>
  </si>
  <si>
    <t>Doctor Garriga 995</t>
  </si>
  <si>
    <t>45 2793016 / 45 2793013 / 45 2793775</t>
  </si>
  <si>
    <t>munipurenalcaldia@gmail.com / ofpartes@munipuren.cl</t>
  </si>
  <si>
    <t>www.munipuren.cl</t>
  </si>
  <si>
    <t>69.180.200-0</t>
  </si>
  <si>
    <t>Pedro Montt 249</t>
  </si>
  <si>
    <t>64 2351128 / 64 2351133 / 64 2351135</t>
  </si>
  <si>
    <t>oirs@purranque.cl / oirs.municipalidad@purranque.cl</t>
  </si>
  <si>
    <t>www.purranque.cl</t>
  </si>
  <si>
    <t>69.210.500-1</t>
  </si>
  <si>
    <t>Arturo Prat 01</t>
  </si>
  <si>
    <t>Putre</t>
  </si>
  <si>
    <t>Puyehue</t>
  </si>
  <si>
    <t>34 2501064 / 34 2501004 / 34 2431510</t>
  </si>
  <si>
    <t>alcaldia@putaendo.cl / administrador@putaendo.cl</t>
  </si>
  <si>
    <t>www.putaendo.cl</t>
  </si>
  <si>
    <t>69.050.700-5</t>
  </si>
  <si>
    <t>José Miguel Carrera 350</t>
  </si>
  <si>
    <t>58 2594710 / 58 2572514</t>
  </si>
  <si>
    <t>patricia.vasquez@imputre.cl</t>
  </si>
  <si>
    <t>www.imputre.cl</t>
  </si>
  <si>
    <t>69.250.800-9</t>
  </si>
  <si>
    <t>Alcalde Tomás Glaves Wilson 2</t>
  </si>
  <si>
    <t>64 2218300</t>
  </si>
  <si>
    <t>alcaldia@puyehuechile.cl</t>
  </si>
  <si>
    <t>www.puyehuechile.cl</t>
  </si>
  <si>
    <t>69.210.600-8</t>
  </si>
  <si>
    <t>Entre Lagos</t>
  </si>
  <si>
    <t xml:space="preserve">Municipalidad de Queilén </t>
  </si>
  <si>
    <t>Pedro Aguirre Cerda 283</t>
  </si>
  <si>
    <t>Quilén</t>
  </si>
  <si>
    <t>65 2535300 / 65 2535301</t>
  </si>
  <si>
    <t>infomuniqueilen@gmail.com</t>
  </si>
  <si>
    <t>www.muniqueilen.cl</t>
  </si>
  <si>
    <t>69.230.600-7</t>
  </si>
  <si>
    <t>Queilén</t>
  </si>
  <si>
    <t>Quemchi</t>
  </si>
  <si>
    <t>Quilaco</t>
  </si>
  <si>
    <t>Quilleco</t>
  </si>
  <si>
    <t>Quillón</t>
  </si>
  <si>
    <t>Achao</t>
  </si>
  <si>
    <t>22 de Mayo 351</t>
  </si>
  <si>
    <t>65 2686800 / 65 2686801 / 65 2686828</t>
  </si>
  <si>
    <t>alcaldia@muniquellon.cl</t>
  </si>
  <si>
    <t>www.muniquellon.cl</t>
  </si>
  <si>
    <t>69.230.700-3</t>
  </si>
  <si>
    <t>Pedro Montt 400</t>
  </si>
  <si>
    <t>65 2691600 / 65 2691627</t>
  </si>
  <si>
    <t>alcaldia@muniquemchi.cl</t>
  </si>
  <si>
    <t>www.municipalidadquemchi.cl</t>
  </si>
  <si>
    <t>69.230.200-1</t>
  </si>
  <si>
    <t>Calle Manuel Córdova 46</t>
  </si>
  <si>
    <t>43 2633600</t>
  </si>
  <si>
    <t>43 2633615</t>
  </si>
  <si>
    <t>alcaldia@municipalidadquilaco.cl</t>
  </si>
  <si>
    <t>www.municipalidad@quilaco.cl</t>
  </si>
  <si>
    <t>69.172.600-2</t>
  </si>
  <si>
    <t>José Francisco Vergara 450</t>
  </si>
  <si>
    <t>juancarrasco@quilicura.cl</t>
  </si>
  <si>
    <t>www.quilicura.cl</t>
  </si>
  <si>
    <t>69.071.300-4</t>
  </si>
  <si>
    <t>José Miguel Carrera 460</t>
  </si>
  <si>
    <t xml:space="preserve">43 2633400 </t>
  </si>
  <si>
    <t>secretariaquilleco@gmail.com</t>
  </si>
  <si>
    <t>www.municipalidadquilleco.cl</t>
  </si>
  <si>
    <t>69.170.400-9</t>
  </si>
  <si>
    <t>18 de Septiembre 250</t>
  </si>
  <si>
    <t>42 2207100</t>
  </si>
  <si>
    <t>alcaldia@quillon.cl / oficinadepartes@quillon.cl</t>
  </si>
  <si>
    <t>www.quillon.cl</t>
  </si>
  <si>
    <t>69.141.400-0</t>
  </si>
  <si>
    <t>Maipú 330</t>
  </si>
  <si>
    <t>33 2291100 / 33 2291138</t>
  </si>
  <si>
    <t>maribel.bernal@quillota.cl / grace.frias@quillota.cl</t>
  </si>
  <si>
    <t>www.quillota.cl</t>
  </si>
  <si>
    <t>69.060.100-1</t>
  </si>
  <si>
    <t xml:space="preserve">Vicuña Mackenna 684 </t>
  </si>
  <si>
    <t>32 2186000 / 32 2186037</t>
  </si>
  <si>
    <t>alcaldia@quilpue.cl / mvinambres@quilpue.cl</t>
  </si>
  <si>
    <t>www.quilpue.cl</t>
  </si>
  <si>
    <t>69.061.300-K</t>
  </si>
  <si>
    <t xml:space="preserve">Municipalidad de Quinchao </t>
  </si>
  <si>
    <t>Amunategui 018</t>
  </si>
  <si>
    <t>Quinchao</t>
  </si>
  <si>
    <t>65 2661211</t>
  </si>
  <si>
    <t>65 2661319</t>
  </si>
  <si>
    <t>alcaldiaquinchao@gmail.com</t>
  </si>
  <si>
    <t>www.municipalidadquinchao.cl</t>
  </si>
  <si>
    <t>69.230.900-6</t>
  </si>
  <si>
    <t>Manuel Flores 50</t>
  </si>
  <si>
    <t>Quinta de Tilcoco</t>
  </si>
  <si>
    <t>72 2541128 / 72 2541116 / 72 2541420</t>
  </si>
  <si>
    <t>nbarriosorostegui@gmail.com</t>
  </si>
  <si>
    <t>www.municipalidadquintadetilcoco.cl</t>
  </si>
  <si>
    <t>69.081.700-4</t>
  </si>
  <si>
    <t>Avda Carrascal 4447</t>
  </si>
  <si>
    <t>228928802 / 2289288093</t>
  </si>
  <si>
    <t>alcaldesa@quintanormal.cl</t>
  </si>
  <si>
    <t>www.quintanormal.cl</t>
  </si>
  <si>
    <t>69.071.000-5</t>
  </si>
  <si>
    <t xml:space="preserve">Municipalidad de Rinconada </t>
  </si>
  <si>
    <t xml:space="preserve">Municipalidad de Rauco </t>
  </si>
  <si>
    <t xml:space="preserve">Municipalidad de Ranquil </t>
  </si>
  <si>
    <t>Avda Normandie 1916</t>
  </si>
  <si>
    <t>Quirihue</t>
  </si>
  <si>
    <t>Rauco</t>
  </si>
  <si>
    <t>Renaico</t>
  </si>
  <si>
    <t>Retiro</t>
  </si>
  <si>
    <t>Rinconada</t>
  </si>
  <si>
    <t>32 2379600</t>
  </si>
  <si>
    <t>alcaldia@muniquintero.cl</t>
  </si>
  <si>
    <t>www.muniquintero.cl</t>
  </si>
  <si>
    <t>69.060.700-K</t>
  </si>
  <si>
    <t>Esmeralda 698</t>
  </si>
  <si>
    <t>42 2531221</t>
  </si>
  <si>
    <t>etorres@municipalidadquirihue.cl / alcaldia@municipalidadquirihue.cl</t>
  </si>
  <si>
    <t>www.municipalidadquirihue.cl</t>
  </si>
  <si>
    <t>69.140.100-6</t>
  </si>
  <si>
    <t>Plaza Los Héroes 445</t>
  </si>
  <si>
    <t>72 2443500 / 72 2443529 / 72 2443531</t>
  </si>
  <si>
    <t>72 2443600       ( Adnin )</t>
  </si>
  <si>
    <t>gabinete@rancagua.cl</t>
  </si>
  <si>
    <t>www.rancagua.cl</t>
  </si>
  <si>
    <t>69.080.100-0</t>
  </si>
  <si>
    <t>Nicolás León 521</t>
  </si>
  <si>
    <t>Ñipas</t>
  </si>
  <si>
    <t>42 2434711 / 42 2434700 / 42 2833700 /    9 96535608</t>
  </si>
  <si>
    <t>alcalde@mranquil.cl / secalcaldia@mranquil.cl</t>
  </si>
  <si>
    <t>www.mranquil.cl</t>
  </si>
  <si>
    <t>69.150.300-3</t>
  </si>
  <si>
    <t>Balmaceda 35</t>
  </si>
  <si>
    <t>72 2564500 / 72 2564501 / 72 2564542</t>
  </si>
  <si>
    <t>www.munirauco.cl</t>
  </si>
  <si>
    <t>paguilerah@gmail.com / alcaldia@munirauco.cl</t>
  </si>
  <si>
    <t>69.100.400-7</t>
  </si>
  <si>
    <t>Avda Recoleta 2774</t>
  </si>
  <si>
    <t>229457100 / 229457442</t>
  </si>
  <si>
    <t>www.recoleta.cl</t>
  </si>
  <si>
    <t>69.254.800-0</t>
  </si>
  <si>
    <t>Comercio 206</t>
  </si>
  <si>
    <t>45 2202800</t>
  </si>
  <si>
    <t>renaicoalcalde@renaico.cl</t>
  </si>
  <si>
    <t>www.renaico.cl</t>
  </si>
  <si>
    <t>69.180.400-3</t>
  </si>
  <si>
    <t>Blanco Encalada 1335</t>
  </si>
  <si>
    <t>alcaldia@renca.cl</t>
  </si>
  <si>
    <t>www.renca.cl</t>
  </si>
  <si>
    <t>69.071.200-8</t>
  </si>
  <si>
    <t>226856600 / 226856602/ 226856634</t>
  </si>
  <si>
    <t>Urriola 26</t>
  </si>
  <si>
    <t>72 2208300</t>
  </si>
  <si>
    <t>alcaldia@munirengo.cl</t>
  </si>
  <si>
    <t>www.munirengo.cl</t>
  </si>
  <si>
    <t>69.081.200-2</t>
  </si>
  <si>
    <t>Avda Comercio 121|</t>
  </si>
  <si>
    <t>72 2976250 / 72 2976254</t>
  </si>
  <si>
    <t>secretariaalcalde@gmail.com / jessicabernales@requinoa.cl</t>
  </si>
  <si>
    <t>www.requinoa.cl</t>
  </si>
  <si>
    <t>69.081.300-9</t>
  </si>
  <si>
    <t>Avda Errázuriz 240</t>
  </si>
  <si>
    <t>72 2620700 / 73 2620718 / 73 2620728</t>
  </si>
  <si>
    <t>muniret@entelchile.net / retiro@retiro.cl</t>
  </si>
  <si>
    <t>www.retiro.cl</t>
  </si>
  <si>
    <t>69.130.800-6</t>
  </si>
  <si>
    <t>Carretera General San Martín 607</t>
  </si>
  <si>
    <t>34 2509500</t>
  </si>
  <si>
    <t>alcaldia@munirinconada.cl / gabinete@rinconada.cl</t>
  </si>
  <si>
    <t>www.rinconada.cl</t>
  </si>
  <si>
    <t>69.051.300-5</t>
  </si>
  <si>
    <t>Municipalidad de Río Negro</t>
  </si>
  <si>
    <t>Municipalidad de Río Ibañez</t>
  </si>
  <si>
    <t xml:space="preserve">Municipalidad de Río Claro </t>
  </si>
  <si>
    <t>Comercio 603</t>
  </si>
  <si>
    <t>Río Bueno</t>
  </si>
  <si>
    <t>Río Claro</t>
  </si>
  <si>
    <t>Río Hurtado</t>
  </si>
  <si>
    <t>Río Ibañez</t>
  </si>
  <si>
    <t>Río Negro</t>
  </si>
  <si>
    <t>Río Verde</t>
  </si>
  <si>
    <t>64 2340400</t>
  </si>
  <si>
    <t>64 2340436</t>
  </si>
  <si>
    <t>alcaldia@muniriobueno.cl / secretaria.alcaldia@muniriobueno.cl</t>
  </si>
  <si>
    <t>www.muniriobueno.cl</t>
  </si>
  <si>
    <t>69.201.000-0</t>
  </si>
  <si>
    <t>Casimiro Sepúlveda 1, Cumpeo</t>
  </si>
  <si>
    <t>71 2291022 / 71 2291233 / 71 2291071</t>
  </si>
  <si>
    <t xml:space="preserve">71 2291022 Anexo 121 /  71 2291233 Anexo 121    </t>
  </si>
  <si>
    <t>info@rioclaro.cl</t>
  </si>
  <si>
    <t>www.rioclaro.cl</t>
  </si>
  <si>
    <t>69.110.700-0</t>
  </si>
  <si>
    <t>Samo Alto s/n</t>
  </si>
  <si>
    <t>53 2691620 / 53 2691856 / 53 2691012</t>
  </si>
  <si>
    <t>53 2691012 Anexo 100</t>
  </si>
  <si>
    <t>alcaldia@riohurtado.cl</t>
  </si>
  <si>
    <t>www.riohurtado.cl</t>
  </si>
  <si>
    <t>69.041.000-1</t>
  </si>
  <si>
    <t>Carlos Soza 161</t>
  </si>
  <si>
    <t>Pto Ibañez</t>
  </si>
  <si>
    <t xml:space="preserve">67 2423216 </t>
  </si>
  <si>
    <t>67 2423252</t>
  </si>
  <si>
    <t>alcaldiarioibanez@gmail.com</t>
  </si>
  <si>
    <t>www.rioibanez.cl</t>
  </si>
  <si>
    <t>69.253.100-0</t>
  </si>
  <si>
    <t>Vicuña Mackenna 277</t>
  </si>
  <si>
    <t>64 2363200</t>
  </si>
  <si>
    <t>alcaldia@rionegrochile.cl</t>
  </si>
  <si>
    <t>www.rionegrochile.cl</t>
  </si>
  <si>
    <t>69.210.300-9</t>
  </si>
  <si>
    <t>Km 40, 7 Norte, Ruta Y-50</t>
  </si>
  <si>
    <t>61 2311125 / 61 2311137</t>
  </si>
  <si>
    <t>alcalderioverde@yahoo.com</t>
  </si>
  <si>
    <t>www.rioverde.cl</t>
  </si>
  <si>
    <t>69.251.400-9</t>
  </si>
  <si>
    <t>Ignacio Carrera Pinto 1213</t>
  </si>
  <si>
    <t xml:space="preserve">75 2576330 </t>
  </si>
  <si>
    <t>oficinadepartes@muniromeral.cl</t>
  </si>
  <si>
    <t>www.muniromeral.cl</t>
  </si>
  <si>
    <t>69.100.200-4</t>
  </si>
  <si>
    <t>San Francisco 40</t>
  </si>
  <si>
    <t>75 2545800</t>
  </si>
  <si>
    <t>alcaldia@sagradafamilia.cl</t>
  </si>
  <si>
    <t>alcaldia@salamanca.cl</t>
  </si>
  <si>
    <t>alcaldia@sanbernardo.cl</t>
  </si>
  <si>
    <t>www.sagardafamilia.cl</t>
  </si>
  <si>
    <t>69.110.200-9</t>
  </si>
  <si>
    <t>Manuel Bulnes 599</t>
  </si>
  <si>
    <t>Salamanca</t>
  </si>
  <si>
    <t>53 2448600 / 53 2448601 / 53 2448640 / 53 2448641</t>
  </si>
  <si>
    <t>www.salamanca.cl</t>
  </si>
  <si>
    <t>69.041.400-7</t>
  </si>
  <si>
    <t>Avda Barros Luco 1881 y 2347</t>
  </si>
  <si>
    <t>35 2337000 / 35 2337001</t>
  </si>
  <si>
    <t>imsa@sanantonio.cl</t>
  </si>
  <si>
    <t>www.sanantonio.cl</t>
  </si>
  <si>
    <t>69.073.400-1</t>
  </si>
  <si>
    <t>Eyzaguirre 450</t>
  </si>
  <si>
    <t>www.sanbernardo.cl</t>
  </si>
  <si>
    <t>69.072.700-5</t>
  </si>
  <si>
    <t>Vicuña Mackenna 436</t>
  </si>
  <si>
    <t>42 2201300 / 42 2201302</t>
  </si>
  <si>
    <t>42 2201303 / 42 2201371</t>
  </si>
  <si>
    <t>alcalde@sancarlos.cl</t>
  </si>
  <si>
    <t>www.sancarlos.cl</t>
  </si>
  <si>
    <t>69.140.500-1</t>
  </si>
  <si>
    <t xml:space="preserve">Municipalidad de San Gregorio </t>
  </si>
  <si>
    <t>Municipalidad de San Juan de La Costa</t>
  </si>
  <si>
    <t>Carlos Silva Renard 472</t>
  </si>
  <si>
    <t>San Esteban</t>
  </si>
  <si>
    <t>San Fabián</t>
  </si>
  <si>
    <t>San Ignacio</t>
  </si>
  <si>
    <t>71 2343312 / 71 2343313 / 71 2621570</t>
  </si>
  <si>
    <t>alcaldia@sanclemente.cl</t>
  </si>
  <si>
    <t>www.sanclemente.cl</t>
  </si>
  <si>
    <t>69.110.500-8</t>
  </si>
  <si>
    <t>San Clemente</t>
  </si>
  <si>
    <t>26 de Diciembre 654</t>
  </si>
  <si>
    <t>34 2481828 / 34 2487501</t>
  </si>
  <si>
    <t>alcaldia@sanestebanmunicipalidad.cl</t>
  </si>
  <si>
    <t>www.munisanesteban.cl</t>
  </si>
  <si>
    <t>69.051.400-1</t>
  </si>
  <si>
    <t>21  de Mayo 312</t>
  </si>
  <si>
    <t>San joaquín</t>
  </si>
  <si>
    <t>42 2419025 / 42 2419062 / 42 2419034</t>
  </si>
  <si>
    <t>administrador@sanfabian.cl</t>
  </si>
  <si>
    <t>www.sanfabian.cl</t>
  </si>
  <si>
    <t>69.140.700-4</t>
  </si>
  <si>
    <t>Salinas 1211</t>
  </si>
  <si>
    <t>34 2509000 / 34 2510043 / 34 2509003</t>
  </si>
  <si>
    <t>patriciofreire@munisanfelipe.cl / bcalderon@munisanfelipe.cl</t>
  </si>
  <si>
    <t>www.munisanfelipe.cl</t>
  </si>
  <si>
    <t>69.050.600-9</t>
  </si>
  <si>
    <t>Carampangue 865</t>
  </si>
  <si>
    <t>72 2976090 / 72 2976128 / 72 2976135</t>
  </si>
  <si>
    <t>72 2976098</t>
  </si>
  <si>
    <t>alcaldia@munisanfernando.cl</t>
  </si>
  <si>
    <t>www.munisanfernando.cl</t>
  </si>
  <si>
    <t>69.090.100-5</t>
  </si>
  <si>
    <t>Avda Bernardo O´Higgins 50</t>
  </si>
  <si>
    <t>61 2722660</t>
  </si>
  <si>
    <t>oficina.partes@sangregorio.cl</t>
  </si>
  <si>
    <t>www.sangregorio.cl</t>
  </si>
  <si>
    <t>69.251.500-6</t>
  </si>
  <si>
    <t>Manuel Jesús Ortíz 599</t>
  </si>
  <si>
    <t>42 2651007 / 42 2651014 / 42 2651006</t>
  </si>
  <si>
    <t>ignacio@munisanignacio.cl</t>
  </si>
  <si>
    <t>www.munisanignacio.cl</t>
  </si>
  <si>
    <t>69.141.300-4</t>
  </si>
  <si>
    <t>Arturo Prat 2490</t>
  </si>
  <si>
    <t xml:space="preserve">San Javier </t>
  </si>
  <si>
    <t>73 2321579 / 73 2560300</t>
  </si>
  <si>
    <t>alcalde@imdanjavier.cl / administrador@imsanjavier.cl</t>
  </si>
  <si>
    <t>www.imdsanjavier.cl</t>
  </si>
  <si>
    <t>69.130.100-1</t>
  </si>
  <si>
    <t>Avda Santa Rosa 2606</t>
  </si>
  <si>
    <t>municipalidad@sanjoaquin.cl</t>
  </si>
  <si>
    <t>www.sanjoaquin.cl</t>
  </si>
  <si>
    <t>69.254.600-8</t>
  </si>
  <si>
    <t>Camino al Volcán 19775</t>
  </si>
  <si>
    <t>228611006 Alcaldía</t>
  </si>
  <si>
    <t>alcaldiasjm@gmail.com / alcaldia.sjm@gmail.com</t>
  </si>
  <si>
    <t>www.sanjosedemaipo.cl</t>
  </si>
  <si>
    <t>69.072.300-K</t>
  </si>
  <si>
    <t>San juan de la Costa</t>
  </si>
  <si>
    <t>Avda Nueva Norte Sur s/n Km 34 Ruta U 40, Sector Puaucho</t>
  </si>
  <si>
    <t>64 2612910 / 64 2612968 / 64 2632762</t>
  </si>
  <si>
    <t>62 2612910</t>
  </si>
  <si>
    <t>alcaldia@sanjuandelacosta.cl / oficinadepartes@sanjuandelacosta.cl</t>
  </si>
  <si>
    <t>www.sanjuandelacosta.cl</t>
  </si>
  <si>
    <t>69.251.800-4</t>
  </si>
  <si>
    <t>Gran Avda José Miguel Carrera 3418, Paradero 6</t>
  </si>
  <si>
    <t>226789100 / 226789250 / 226789251</t>
  </si>
  <si>
    <t>alcaldia@sanmiguel.cl / comunica.sanmiguel@gmail.com</t>
  </si>
  <si>
    <t>www.sanmiguel.cl</t>
  </si>
  <si>
    <t>69.070.800-0</t>
  </si>
  <si>
    <t>Municipalidad de Santa María</t>
  </si>
  <si>
    <t xml:space="preserve">Municipalidad de San Rafael </t>
  </si>
  <si>
    <t>Municipalidad de San Pedro de La Paz</t>
  </si>
  <si>
    <t>Arturo Prat 202</t>
  </si>
  <si>
    <t>San Nicolás</t>
  </si>
  <si>
    <t>San Pablo</t>
  </si>
  <si>
    <t>San Pedro</t>
  </si>
  <si>
    <t>San Rafael</t>
  </si>
  <si>
    <t>San Rosendo</t>
  </si>
  <si>
    <t>Santa Bárbara</t>
  </si>
  <si>
    <t>Santa Juana</t>
  </si>
  <si>
    <t>Santa María</t>
  </si>
  <si>
    <t>42 2561419 / 42 2561443 / 42 2561416</t>
  </si>
  <si>
    <t>42 2561416</t>
  </si>
  <si>
    <t>municipalidadsannicolas@hotmail.com</t>
  </si>
  <si>
    <t>www.municipalidadsannicolas.cl</t>
  </si>
  <si>
    <t>69.140.800-0</t>
  </si>
  <si>
    <t>Bolivia 498</t>
  </si>
  <si>
    <t>64 2381425 / 64 2381428 / 64 2381429 / 64 2381412</t>
  </si>
  <si>
    <t>sanpabloalcaldia@yahoo.com</t>
  </si>
  <si>
    <t>www.sanpablo.cl</t>
  </si>
  <si>
    <t>69.210.200-2</t>
  </si>
  <si>
    <t>Avda Hermosilla 11</t>
  </si>
  <si>
    <t>informaciones@munisanpedro.cl</t>
  </si>
  <si>
    <t>www.munisanpedro.cl</t>
  </si>
  <si>
    <t>69.073.100-2</t>
  </si>
  <si>
    <t>Gustavo Le Paige 328</t>
  </si>
  <si>
    <t>San Pedro de Atacama</t>
  </si>
  <si>
    <t>55 2569201 / 55 2569200</t>
  </si>
  <si>
    <t>alcaldia@munispa.cl</t>
  </si>
  <si>
    <t>www.municipiosanpedrodeatacama.cl</t>
  </si>
  <si>
    <t>69.252.500-0</t>
  </si>
  <si>
    <t>San Paedro de Atacama</t>
  </si>
  <si>
    <t>Los Acacios 43, Villa San Pedro</t>
  </si>
  <si>
    <t>41 2505000 / 41 2505160</t>
  </si>
  <si>
    <t>alcaldeaudito@sanpedrodelapaz.cl / gabinete@sanpedrodelapaz.cl</t>
  </si>
  <si>
    <t>www.sanpedrodelapaz.cl</t>
  </si>
  <si>
    <t>69.264.800-5</t>
  </si>
  <si>
    <t>Avda Oriente 2625</t>
  </si>
  <si>
    <t>71 2651810 / 71 2651012 / 71 2651809</t>
  </si>
  <si>
    <t>i.municipalidadsanrafael@gmail.com / rrpp@munisanrafael.cl</t>
  </si>
  <si>
    <t>www.munisanrafael.cl</t>
  </si>
  <si>
    <t>69.264.500-6</t>
  </si>
  <si>
    <t>Avda Ossa !771</t>
  </si>
  <si>
    <t>223909100 / 223909217 / 223909218</t>
  </si>
  <si>
    <t>maaguilera@msramon.cl / msramon@gmail.com</t>
  </si>
  <si>
    <t>www.municipalidadsanramon.cl</t>
  </si>
  <si>
    <t>69.253.900-1</t>
  </si>
  <si>
    <t>Ibieta 225</t>
  </si>
  <si>
    <t>43 2461214 / 43 2461408 / 43 2463610</t>
  </si>
  <si>
    <t>municipalidadsanrosendo@hotmail.com</t>
  </si>
  <si>
    <t>www.municipalidadsanrosendo.cl</t>
  </si>
  <si>
    <t>69.151.100-6</t>
  </si>
  <si>
    <t>Tagua Tagua 222</t>
  </si>
  <si>
    <t>72 2326800 / 72 2326802</t>
  </si>
  <si>
    <t>informatica@msanvicente.tie.cl</t>
  </si>
  <si>
    <t>www.msanvicente.cl / www.municipalidadsanvicente.cl</t>
  </si>
  <si>
    <t>69.081.000-K</t>
  </si>
  <si>
    <t>Rosas 160</t>
  </si>
  <si>
    <t>43 2409900</t>
  </si>
  <si>
    <t>alcaldia@santabarbara.cl</t>
  </si>
  <si>
    <t>www.santabarbara.cl</t>
  </si>
  <si>
    <t>69.170.200-6</t>
  </si>
  <si>
    <t>Plaza de Armas 242</t>
  </si>
  <si>
    <t>72 2978890</t>
  </si>
  <si>
    <t>alcalde@municipalidadsantacruz.cl</t>
  </si>
  <si>
    <t>www.municipalidadsantacruz.cl</t>
  </si>
  <si>
    <t>69.090.600-7</t>
  </si>
  <si>
    <t>Yungay 125</t>
  </si>
  <si>
    <t>41 2779242 / 41 2779243 / 41 2779753 / 42 2779754</t>
  </si>
  <si>
    <t>41 2779242 / 41 2779243</t>
  </si>
  <si>
    <t>santajuana@santajuana.cl</t>
  </si>
  <si>
    <t>www.santajuana.cl</t>
  </si>
  <si>
    <t>69.151.400-5</t>
  </si>
  <si>
    <t>Municipalidad de Tierra Amarilla</t>
  </si>
  <si>
    <t>Municipalidad de Sierra Gorda</t>
  </si>
  <si>
    <t>Bernardo O´Higgins 843</t>
  </si>
  <si>
    <t>Sierra Gorda</t>
  </si>
  <si>
    <t>Teodoro Schmidt</t>
  </si>
  <si>
    <t>Tierra Amarilla</t>
  </si>
  <si>
    <t>34 2595300</t>
  </si>
  <si>
    <t>of.partes@imsantamaria.cl / administracion@imsantamaria.cl</t>
  </si>
  <si>
    <t>www.imsantamaria.cl</t>
  </si>
  <si>
    <t>69.051.000-6</t>
  </si>
  <si>
    <t>Plza de Armas s/n</t>
  </si>
  <si>
    <t>227136000 / 800 203011</t>
  </si>
  <si>
    <t>226333927         Alcaldía / 226338435       ( Alcaldia</t>
  </si>
  <si>
    <t>santiago@munistgo.cl</t>
  </si>
  <si>
    <t>www.municipalidaddesantiago.cl</t>
  </si>
  <si>
    <t>Plaza El Cabildo s/n</t>
  </si>
  <si>
    <t>35 2200610</t>
  </si>
  <si>
    <t>alcaldia@santodomingo.cl</t>
  </si>
  <si>
    <t>alcaldia@talca.cl</t>
  </si>
  <si>
    <t>www.santodomingo.cl</t>
  </si>
  <si>
    <t>69.073.500-8</t>
  </si>
  <si>
    <t>Salvador Allende 452</t>
  </si>
  <si>
    <t>55 2641915 / 55 2685800</t>
  </si>
  <si>
    <t>secretaria@munisg.cl</t>
  </si>
  <si>
    <t>www.municipalidadsierragorda.cl</t>
  </si>
  <si>
    <t>69.253.200-7</t>
  </si>
  <si>
    <t>Baquedano</t>
  </si>
  <si>
    <t>21 de Mayo 875</t>
  </si>
  <si>
    <t>alcalde@talagante.cl</t>
  </si>
  <si>
    <t>www.munitalagante.cl</t>
  </si>
  <si>
    <t>69.071.800-6</t>
  </si>
  <si>
    <t>Uno Norte 797</t>
  </si>
  <si>
    <t>71 2203600</t>
  </si>
  <si>
    <t>www.talca.cl</t>
  </si>
  <si>
    <t>69.110.400-1</t>
  </si>
  <si>
    <t>Bulnes 266</t>
  </si>
  <si>
    <t>41 2503900</t>
  </si>
  <si>
    <t>41 2504205</t>
  </si>
  <si>
    <t>munthno@talcahuano.cl</t>
  </si>
  <si>
    <t>www.talcahuano.cl</t>
  </si>
  <si>
    <t>69.150.800-5</t>
  </si>
  <si>
    <t>Arturo Prat 515</t>
  </si>
  <si>
    <t>Taltal</t>
  </si>
  <si>
    <t>Municipalidad de Taltal</t>
  </si>
  <si>
    <t>55 2683000</t>
  </si>
  <si>
    <t>alcaldia@taltal.cl / soporte@taltal.cl</t>
  </si>
  <si>
    <t>www.taltal.cl</t>
  </si>
  <si>
    <t>69.020.500-9</t>
  </si>
  <si>
    <t>Prat 650</t>
  </si>
  <si>
    <t>45 2973421 / 45 2973427</t>
  </si>
  <si>
    <t>www.temuco.cl</t>
  </si>
  <si>
    <t>69.190.700-7</t>
  </si>
  <si>
    <t>75 2552800 / 75 2552807</t>
  </si>
  <si>
    <t>municipalidad@teno.cl</t>
  </si>
  <si>
    <t>www.municipalidadteno.cl</t>
  </si>
  <si>
    <t>69.100.300-0</t>
  </si>
  <si>
    <t>Arturo Prat 298</t>
  </si>
  <si>
    <t>Balmaceda 410</t>
  </si>
  <si>
    <t>45 2922714 / 45 2922713</t>
  </si>
  <si>
    <t>45 2995564</t>
  </si>
  <si>
    <t>agendaalcaldeteodoro@gmail.com</t>
  </si>
  <si>
    <t>www.muniteodoro.cl</t>
  </si>
  <si>
    <t>69.252.100-5</t>
  </si>
  <si>
    <t>Teodoro Schmidt.</t>
  </si>
  <si>
    <t>Avda Monseñor miguel Lemeur 544</t>
  </si>
  <si>
    <t>52 2320936 /    9 95484112</t>
  </si>
  <si>
    <t>www.tierramarilla.com</t>
  </si>
  <si>
    <t>secretaria.alcaldia@tierramarilla.com / consultas@tierramarilla.cl</t>
  </si>
  <si>
    <t>69.030.400-7</t>
  </si>
  <si>
    <t xml:space="preserve">Municipalidad de Til Til </t>
  </si>
  <si>
    <t>Arturo Prat 200</t>
  </si>
  <si>
    <t>alcaldia@tiltil.cl</t>
  </si>
  <si>
    <t>www.tiltil.cl</t>
  </si>
  <si>
    <t>69.071.600-3</t>
  </si>
  <si>
    <t>Villa Camerón s/n</t>
  </si>
  <si>
    <t>61 2216349</t>
  </si>
  <si>
    <t>secretaria.alcaldia@municipalidadtimaukel.cl</t>
  </si>
  <si>
    <t>www.municipalidadtimaukel.cl</t>
  </si>
  <si>
    <t>69.251.600-1</t>
  </si>
  <si>
    <t xml:space="preserve">Municipalidad de Tucapel </t>
  </si>
  <si>
    <t xml:space="preserve">Municipalidad de Tortel </t>
  </si>
  <si>
    <t>Avda Costanera 080</t>
  </si>
  <si>
    <t>Tirúa</t>
  </si>
  <si>
    <t>Tocopilla</t>
  </si>
  <si>
    <t>Tortel</t>
  </si>
  <si>
    <t>Trehuaco</t>
  </si>
  <si>
    <t>Vichuquén</t>
  </si>
  <si>
    <t>41 2445800 / 41 2445801</t>
  </si>
  <si>
    <t>adolfomillabur@munitirua.com</t>
  </si>
  <si>
    <t>www.munitirua.com</t>
  </si>
  <si>
    <t>69.160.700-3</t>
  </si>
  <si>
    <t>Anibal Pinto 1305</t>
  </si>
  <si>
    <t>55 2421347 / 55 2421310</t>
  </si>
  <si>
    <t>www.imtocopilla.cl</t>
  </si>
  <si>
    <t>69.020.100-3</t>
  </si>
  <si>
    <t>Bernardo O´Higgins 410</t>
  </si>
  <si>
    <t>Tolten</t>
  </si>
  <si>
    <t>45 2924545</t>
  </si>
  <si>
    <t>municipalidad@tolten.cl</t>
  </si>
  <si>
    <t>www.tolten.cl</t>
  </si>
  <si>
    <t>69.191.400-3</t>
  </si>
  <si>
    <t>Ignacio Serrano 1185</t>
  </si>
  <si>
    <t>41 2406400 / 41 2406410</t>
  </si>
  <si>
    <t>municipalidad@tome.cl</t>
  </si>
  <si>
    <t>www.tome.cl</t>
  </si>
  <si>
    <t>69.150.100-0</t>
  </si>
  <si>
    <t>Avda Bernardo O´Higgins208- Villa Cerro Castillo</t>
  </si>
  <si>
    <t>Torres del Payne</t>
  </si>
  <si>
    <t>61 2411410 / 61 2413063</t>
  </si>
  <si>
    <t>rrpp@torresdelpayne.cl</t>
  </si>
  <si>
    <t>www.torresdelpayne.cl</t>
  </si>
  <si>
    <t>69.251.700-8</t>
  </si>
  <si>
    <t>Caleta Tortel Sector Base s/n</t>
  </si>
  <si>
    <t>67 2573202 / 67 2573203</t>
  </si>
  <si>
    <t>municipio@municipalidaddetortel.cl</t>
  </si>
  <si>
    <t>www.municipalidaddetortel.cl</t>
  </si>
  <si>
    <t>&amp;9.253.400-K</t>
  </si>
  <si>
    <t>Basilio Urrutia 914</t>
  </si>
  <si>
    <t>45 2990900</t>
  </si>
  <si>
    <t>municipalidad@mtraiguen.cl</t>
  </si>
  <si>
    <t>www.municipalidadtraiguen.cl</t>
  </si>
  <si>
    <t>69.180.700-2</t>
  </si>
  <si>
    <t>Gonzalo Urrejola 460</t>
  </si>
  <si>
    <t>42 2511351 / 42 2511607 / 42 2832200</t>
  </si>
  <si>
    <t>municipalidadtrehuaco@gmail.com</t>
  </si>
  <si>
    <t>www.municipalidadtrehuaco.cl</t>
  </si>
  <si>
    <t>69.250.600-6</t>
  </si>
  <si>
    <t>Diego Portales 258</t>
  </si>
  <si>
    <t>Huépil</t>
  </si>
  <si>
    <t>43 2404000 / 43 2404058</t>
  </si>
  <si>
    <t>43 2404006</t>
  </si>
  <si>
    <t>alcadia@municipalidadtucapel.cl</t>
  </si>
  <si>
    <t>www.municipalidadtucapel.cl</t>
  </si>
  <si>
    <t>69.141.800-6</t>
  </si>
  <si>
    <t>Independencia 455</t>
  </si>
  <si>
    <t>63 2288602 / 63 2288664 / 63 2288665 / 63 2212151</t>
  </si>
  <si>
    <t>63 2288673</t>
  </si>
  <si>
    <t>contacto@munivaldivia.cl</t>
  </si>
  <si>
    <t>www.munivaldivia.cl</t>
  </si>
  <si>
    <t>69.200.100-1</t>
  </si>
  <si>
    <t>Plaza 25</t>
  </si>
  <si>
    <t>51 2672300 / 51 2672307</t>
  </si>
  <si>
    <t>51 2612307</t>
  </si>
  <si>
    <t>yrojas@vallenar.cl / cristian.tapia@vallenar.cl</t>
  </si>
  <si>
    <t>www.vallenar.cl</t>
  </si>
  <si>
    <t>69.030.500-3</t>
  </si>
  <si>
    <t>Avda Argentina 864</t>
  </si>
  <si>
    <t>32 2939000 / 32 2939100</t>
  </si>
  <si>
    <t>32 2939256       ( Gabinete )</t>
  </si>
  <si>
    <t>info@munivalpo.cl</t>
  </si>
  <si>
    <t>www.municipalidaddevalparaiso.cl / www.ciudaddevalparaiso.cl</t>
  </si>
  <si>
    <t>69.060.900-2</t>
  </si>
  <si>
    <t>Manuel Rodríguez 215</t>
  </si>
  <si>
    <t>75 2555500 / 75 2555501</t>
  </si>
  <si>
    <t>munivichuquen@gmail.com</t>
  </si>
  <si>
    <t>www.munivichuquen.cl</t>
  </si>
  <si>
    <t>69.100.700-6</t>
  </si>
  <si>
    <t>20.00.000-434</t>
  </si>
  <si>
    <t>Lagos 680</t>
  </si>
  <si>
    <t>Yumbel</t>
  </si>
  <si>
    <t>Yungay</t>
  </si>
  <si>
    <t>45 2296400 / 45 2296404</t>
  </si>
  <si>
    <t>ccerda@victoriachile.cl / municipalidad@victoriachile.cl</t>
  </si>
  <si>
    <t>www.victoriachile.cl</t>
  </si>
  <si>
    <t>69.180.900-5</t>
  </si>
  <si>
    <t>San Martín 275</t>
  </si>
  <si>
    <t>51 2670300</t>
  </si>
  <si>
    <t>alcaldia@munivicuna.cl</t>
  </si>
  <si>
    <t>www.munivicuna.cl</t>
  </si>
  <si>
    <t>69.090.500-8</t>
  </si>
  <si>
    <t>Lord Cochrane 255</t>
  </si>
  <si>
    <t xml:space="preserve">45 2918360 </t>
  </si>
  <si>
    <t>fquintana@vilcun.cl / saguilera@vilcun.cl</t>
  </si>
  <si>
    <t>www.vilcun.cl</t>
  </si>
  <si>
    <t>69.190.800-3</t>
  </si>
  <si>
    <t>Avda España 196</t>
  </si>
  <si>
    <t>73 2381563 / 73 2381588 / 73 2381721</t>
  </si>
  <si>
    <t>alcaldia.munivillalegre@gmail.com</t>
  </si>
  <si>
    <t>www.villalegre.cl</t>
  </si>
  <si>
    <t>69.130.200-8</t>
  </si>
  <si>
    <t>Calle Buenos Aires 850</t>
  </si>
  <si>
    <t>Yerbas Buenas</t>
  </si>
  <si>
    <t>32 3140137 / 32 3140106 / 32 3140146</t>
  </si>
  <si>
    <t>alcaldia@villalemana.cl</t>
  </si>
  <si>
    <t>www.villalemana.cl</t>
  </si>
  <si>
    <t>69.061.500-2</t>
  </si>
  <si>
    <t>Avda Pedro de Valdivia 810</t>
  </si>
  <si>
    <t>45 2206500</t>
  </si>
  <si>
    <t>45 2206640</t>
  </si>
  <si>
    <t>mperez@villarrica.org</t>
  </si>
  <si>
    <t>www.villarrica.org</t>
  </si>
  <si>
    <t>69.191.500-K</t>
  </si>
  <si>
    <t>Arlegui 615</t>
  </si>
  <si>
    <t>32 2185000 / 800 377700</t>
  </si>
  <si>
    <t>32 2185012      ( Alcaldía ) / 32 2185763       ( Prensa )</t>
  </si>
  <si>
    <t>vinadelmarchile.cl</t>
  </si>
  <si>
    <t>69.061000-0</t>
  </si>
  <si>
    <t>Avda Bicentenario 3800</t>
  </si>
  <si>
    <t>alcaldia@vitacura.cl</t>
  </si>
  <si>
    <t>www.vitacura.cl</t>
  </si>
  <si>
    <t>69.255.600-3</t>
  </si>
  <si>
    <t>Centenario 101</t>
  </si>
  <si>
    <t>73 2620500 / 73 2620520</t>
  </si>
  <si>
    <t>muniyerbasbuenas@gmail.com / alcaldiayb@gmail.com</t>
  </si>
  <si>
    <t>www.muniyerbasbuenas.cl</t>
  </si>
  <si>
    <t>69.130.400-0</t>
  </si>
  <si>
    <t>yerbas Buenas</t>
  </si>
  <si>
    <t>O´Higgins 851</t>
  </si>
  <si>
    <t>43 2405801 / 43 2875800</t>
  </si>
  <si>
    <t>informaciones@yumbel.cl / mhernandez@yumbel.cl</t>
  </si>
  <si>
    <t>69.150.900-1</t>
  </si>
  <si>
    <t>www.yumbel.cl</t>
  </si>
  <si>
    <t>Yumbel.cl</t>
  </si>
  <si>
    <t>Esmeralda 380</t>
  </si>
  <si>
    <t>42 2205602 / 42 2205600</t>
  </si>
  <si>
    <t>alcaldia@yungay.cl / partes@yungay.cl</t>
  </si>
  <si>
    <t>www.yungay.cl</t>
  </si>
  <si>
    <t>69.141.500-7</t>
  </si>
  <si>
    <t>33 2296800 / 33 2296802</t>
  </si>
  <si>
    <t>alcaldia@munizapallar.cl</t>
  </si>
  <si>
    <t>www.munizapallar.cl</t>
  </si>
  <si>
    <t>69.050.400-6</t>
  </si>
  <si>
    <t>21.00.000-2</t>
  </si>
  <si>
    <t>21.00.000-3</t>
  </si>
  <si>
    <t>www.acn-chile.org</t>
  </si>
  <si>
    <t>Germán Riesco 399</t>
  </si>
  <si>
    <t>Beaucheff 1671</t>
  </si>
  <si>
    <t>info@onemi.gov.cl</t>
  </si>
  <si>
    <t>www.onemi.cl</t>
  </si>
  <si>
    <t>60.509.001-K</t>
  </si>
  <si>
    <t>Presidencia de la República</t>
  </si>
  <si>
    <t>Morandé 130</t>
  </si>
  <si>
    <t>www.presidencia.cl</t>
  </si>
  <si>
    <t>90.000.000-4</t>
  </si>
  <si>
    <t>Paseo Bulnes 177</t>
  </si>
  <si>
    <t>225767900 / 225767701 / 225767702</t>
  </si>
  <si>
    <t>sandra.leyton@redsalud.gob.cl</t>
  </si>
  <si>
    <t>www.asrm.cl</t>
  </si>
  <si>
    <t>61.601.000-K</t>
  </si>
  <si>
    <t>General mackenna 1370</t>
  </si>
  <si>
    <t>relacionespublicas@investigaciones.cl / jenapu@investigaciones.cl</t>
  </si>
  <si>
    <t>www.pdichile.cl / www.investigaciones.cl / www.policia.cl</t>
  </si>
  <si>
    <t>60.506.000-5</t>
  </si>
  <si>
    <t>Huérfanos 1219</t>
  </si>
  <si>
    <t>225496300 / 225496102 / 225496100</t>
  </si>
  <si>
    <t>info@sernam.cl</t>
  </si>
  <si>
    <t>www.minmujeryeg.gob.cl</t>
  </si>
  <si>
    <t>60.107.000-6</t>
  </si>
  <si>
    <t>Avda Presidente Bulnes 140</t>
  </si>
  <si>
    <t>oficina.informaciones@sag.gob.cl</t>
  </si>
  <si>
    <t>www.sag.cl</t>
  </si>
  <si>
    <t>61.308.000-7</t>
  </si>
  <si>
    <t>Teatinos 120   1 al 6</t>
  </si>
  <si>
    <t>223951600 / 223951344</t>
  </si>
  <si>
    <t>webadm@sii.cl</t>
  </si>
  <si>
    <t>www.sii.cl</t>
  </si>
  <si>
    <t>60.803.000-K</t>
  </si>
  <si>
    <t>Catedral 1772 P 3</t>
  </si>
  <si>
    <t>226115001 / 226114740 / 600 3702000</t>
  </si>
  <si>
    <t>www.registrocivil.cl</t>
  </si>
  <si>
    <t>61.002000-3</t>
  </si>
  <si>
    <t>Victoria Subercaseaux 381 ( Esq Merced )</t>
  </si>
  <si>
    <t>www.ssmc.cl</t>
  </si>
  <si>
    <t>61.608.600-6</t>
  </si>
  <si>
    <t>Avda Lib. Bernardo O´Higgins 2429</t>
  </si>
  <si>
    <t>225741092 / 225740901</t>
  </si>
  <si>
    <t>www.saludoccidente.cl</t>
  </si>
  <si>
    <t>61.608.200-0</t>
  </si>
  <si>
    <t>Sector Salud</t>
  </si>
  <si>
    <t>Canadá 308</t>
  </si>
  <si>
    <t>direccionqsaludoriente.cl</t>
  </si>
  <si>
    <t>www.saludoriente.cl</t>
  </si>
  <si>
    <t>61.608.400-3</t>
  </si>
  <si>
    <t>Avda Concha y Toro 3459 ( Parad 30 ), Vicuña Mackenna</t>
  </si>
  <si>
    <t>Pte Alto</t>
  </si>
  <si>
    <t>www.ssmso.cl</t>
  </si>
  <si>
    <t>61.608.500-K</t>
  </si>
  <si>
    <t>Serrano 45</t>
  </si>
  <si>
    <t>www.serviurm.cl / www.minvu.cl</t>
  </si>
  <si>
    <t>61.802.000-7</t>
  </si>
  <si>
    <t>Esmeralda 611</t>
  </si>
  <si>
    <t>consultas.servel@servel.cl / direnac@servel.cl</t>
  </si>
  <si>
    <t>www.servel.cl</t>
  </si>
  <si>
    <t>60.504.000-4</t>
  </si>
  <si>
    <t>Avda La Paz 1012</t>
  </si>
  <si>
    <t>227823502 / 227823500</t>
  </si>
  <si>
    <t>comunicaciones@sml.cl</t>
  </si>
  <si>
    <t>www.sml.cl / www.sml.gob.cl</t>
  </si>
  <si>
    <t>61.003.000-9</t>
  </si>
  <si>
    <t xml:space="preserve">Servicio Nacional de Aduanas </t>
  </si>
  <si>
    <t>Plaza Sotomayor 60</t>
  </si>
  <si>
    <t>32 2134500</t>
  </si>
  <si>
    <t>32 2256464</t>
  </si>
  <si>
    <t>comuniaciones@aduana.cl</t>
  </si>
  <si>
    <t>60.804.000-5</t>
  </si>
  <si>
    <t>Huérfanos 1273 P 11</t>
  </si>
  <si>
    <t>228706100 / 228763101</t>
  </si>
  <si>
    <t>www.sence.cl</t>
  </si>
  <si>
    <t>www.sename.cl</t>
  </si>
  <si>
    <t>61.531.000-K</t>
  </si>
  <si>
    <t>Servicio Nacional de Menores -Sename</t>
  </si>
  <si>
    <t>Huérfanos 587 Of 201 P 4 al 9</t>
  </si>
  <si>
    <t>61.008.000-6</t>
  </si>
  <si>
    <t xml:space="preserve">Servicio Nacional de Pesca y Acuicultura ( Dependiente de el Ministerio de Economía, Fomento y Turismo )Dirección Nacional </t>
  </si>
  <si>
    <t>Victoria 2832</t>
  </si>
  <si>
    <t>32 2829100 / 226992642 / 226960784</t>
  </si>
  <si>
    <t>informaciones@sernapesca.cl / coordinacion@sernapesca.cl</t>
  </si>
  <si>
    <t>www.sernapesca.cl</t>
  </si>
  <si>
    <t>60.701.002-1</t>
  </si>
  <si>
    <t>Avda Providencia 1550</t>
  </si>
  <si>
    <t xml:space="preserve">227318418 / 227318409 </t>
  </si>
  <si>
    <t>directornacional@sernatur.cl</t>
  </si>
  <si>
    <t>www.sernatur.cl</t>
  </si>
  <si>
    <t>60.704.000-1</t>
  </si>
  <si>
    <t>Teatinos 50 P 1</t>
  </si>
  <si>
    <t>600 5946000</t>
  </si>
  <si>
    <t>www.sernac.cl</t>
  </si>
  <si>
    <t>60.702.000-0</t>
  </si>
  <si>
    <t>Servicio Público del Estado</t>
  </si>
  <si>
    <t>Avda Lib. Bernardo O´Higgins 651</t>
  </si>
  <si>
    <t>223605302 / 223605203</t>
  </si>
  <si>
    <t>www.dibam.cl</t>
  </si>
  <si>
    <t>direccion@dibam.cl / comunicaciones@dibam.cl</t>
  </si>
  <si>
    <t>60.905.000-4</t>
  </si>
  <si>
    <t>Teatinos 92 P 2</t>
  </si>
  <si>
    <t xml:space="preserve">rosa.gonzalez@subdere.gov.cl </t>
  </si>
  <si>
    <t>www.subdere.gov.cl</t>
  </si>
  <si>
    <t>60.515.000-4</t>
  </si>
  <si>
    <t xml:space="preserve">Subsecretaría de Pesca y Acuicultura </t>
  </si>
  <si>
    <t>Bellavista 168 P 16 al 20</t>
  </si>
  <si>
    <t>32 2502802</t>
  </si>
  <si>
    <t>www.subpesca.cl</t>
  </si>
  <si>
    <t>60.719.000-3</t>
  </si>
  <si>
    <t>Amunátegui 139</t>
  </si>
  <si>
    <t>225888000 / 224213000</t>
  </si>
  <si>
    <t>224213553       ( Gabinete )</t>
  </si>
  <si>
    <t>www.subtel.cl / www.subtel.gob.cl</t>
  </si>
  <si>
    <t>60.513.000-3</t>
  </si>
  <si>
    <t>227530400 / 227530444 / 227530445</t>
  </si>
  <si>
    <t>www.subtrab.trabajo.gob.cl</t>
  </si>
  <si>
    <t>61 501.000-6</t>
  </si>
  <si>
    <t>Moneda 1123 P 4</t>
  </si>
  <si>
    <t>contactenos@sbif.cl</t>
  </si>
  <si>
    <t>www.sbif.cl</t>
  </si>
  <si>
    <t>70.023.270-0</t>
  </si>
  <si>
    <t>Organismo Fiscalizador</t>
  </si>
  <si>
    <t>Morandé 360 P 11</t>
  </si>
  <si>
    <t>www.scj@gob.cl</t>
  </si>
  <si>
    <t>61.976.100-6</t>
  </si>
  <si>
    <t>Avda Lib. Bernardo O´Higgins 1465 Local 10 Torre 3</t>
  </si>
  <si>
    <t>227565100 / 600 6000732</t>
  </si>
  <si>
    <t>www.sec.cl</t>
  </si>
  <si>
    <t>60.510.000-7</t>
  </si>
  <si>
    <t>Hermanos Amunátegui 228</t>
  </si>
  <si>
    <t>224952500 / 224952510</t>
  </si>
  <si>
    <t>www.superir.gob.cl</t>
  </si>
  <si>
    <t>61.005.000-K</t>
  </si>
  <si>
    <t>Superintendencia de Pensiones</t>
  </si>
  <si>
    <t>Avda Lib. Bernardo O´Higgins 1449  P 1 Local 8</t>
  </si>
  <si>
    <t>info@spensiones.cl</t>
  </si>
  <si>
    <t>www.safp.cl</t>
  </si>
  <si>
    <t>60.818.000-1</t>
  </si>
  <si>
    <t>Avda Lib. Bernardo O´Higgins 1449  Edificio Santiago Downtown 2 Local 12</t>
  </si>
  <si>
    <t>228369000 / 600 8369000</t>
  </si>
  <si>
    <t>www.supersalud.gob.cl</t>
  </si>
  <si>
    <t>60.819.000-7</t>
  </si>
  <si>
    <t>Huérfanos 1376 P 5</t>
  </si>
  <si>
    <t>226204400 / 226204500</t>
  </si>
  <si>
    <t>www.suseso.cl</t>
  </si>
  <si>
    <t>61.509.00-K</t>
  </si>
  <si>
    <t>20.00.000-472</t>
  </si>
  <si>
    <t>20.00.000-473</t>
  </si>
  <si>
    <t>20.00.000-474</t>
  </si>
  <si>
    <t>Moneda 673 P 7 y 9</t>
  </si>
  <si>
    <t>siss@siss.cl</t>
  </si>
  <si>
    <t>www.siss.cl</t>
  </si>
  <si>
    <t>61.221.000-4</t>
  </si>
  <si>
    <t>Teatinos 28</t>
  </si>
  <si>
    <t>226930500 / 227689800</t>
  </si>
  <si>
    <t>webmaster@tesoreria.cl</t>
  </si>
  <si>
    <t>www.tesoreria.cl</t>
  </si>
  <si>
    <t>60.805.000-0</t>
  </si>
  <si>
    <t>Huérfanos 1234</t>
  </si>
  <si>
    <t>secretario@tcchile.cl</t>
  </si>
  <si>
    <t>www.tribunalconstitucional.cl</t>
  </si>
  <si>
    <t>70.819.400-K</t>
  </si>
  <si>
    <t>Moneda 975 P 17</t>
  </si>
  <si>
    <t>comunicaciones@uaf.cl</t>
  </si>
  <si>
    <t>www.uaf.gob.cl</t>
  </si>
  <si>
    <t>61.973.000-3</t>
  </si>
  <si>
    <t>Huelén 164 P 1</t>
  </si>
  <si>
    <t xml:space="preserve">info@amnistia.cl </t>
  </si>
  <si>
    <t>www.amnistia.cl</t>
  </si>
  <si>
    <t>71.702.300-5</t>
  </si>
  <si>
    <t>Organización Internacional</t>
  </si>
  <si>
    <t>Avda Dag Hammarskjöld 3477</t>
  </si>
  <si>
    <t>celade@cepal.org</t>
  </si>
  <si>
    <t>www.cepal.org/es//areas-de-trabajo</t>
  </si>
  <si>
    <t>69.500.500-8</t>
  </si>
  <si>
    <t>www.cepal.org / www.eclac.org</t>
  </si>
  <si>
    <t>Avda Santa María 2796</t>
  </si>
  <si>
    <t>222328180 / 225201700</t>
  </si>
  <si>
    <t>colivian-santiago@consuladodebolivia.cl</t>
  </si>
  <si>
    <t>www.consuladodebolivia.cl</t>
  </si>
  <si>
    <t>69.906.603-6</t>
  </si>
  <si>
    <t>Consulado</t>
  </si>
  <si>
    <t>Alcántara 971</t>
  </si>
  <si>
    <t>sosesy.santiago@mea.gov.in</t>
  </si>
  <si>
    <t>www.embajadaindia.cl</t>
  </si>
  <si>
    <t>69.903.100-3</t>
  </si>
  <si>
    <t>Dr Roberto del Río 1871</t>
  </si>
  <si>
    <t>222748881 / 222740210</t>
  </si>
  <si>
    <t>egyembchi@hotmail.com</t>
  </si>
  <si>
    <t>69.905.300-7</t>
  </si>
  <si>
    <t>embsan@britemb.cl</t>
  </si>
  <si>
    <t>www.gov.uk/gobernment/world/chile</t>
  </si>
  <si>
    <t>69.902.500-3</t>
  </si>
  <si>
    <t>Miraflores 285</t>
  </si>
  <si>
    <t>secom_ehile@mrecic.gov.ar /  ehile@mrecic.gov.ar</t>
  </si>
  <si>
    <t>www.embargentina.cl</t>
  </si>
  <si>
    <t>69.900.300-K</t>
  </si>
  <si>
    <t>Avda isidora Goyenechea 3621 P 12 y 13 Torre B</t>
  </si>
  <si>
    <t>consultar.santiago@dfat.gov.au</t>
  </si>
  <si>
    <t>www.chile.embassy.gov.au</t>
  </si>
  <si>
    <t>69.900.400-6</t>
  </si>
  <si>
    <t>Barros Errázuriz 1968 P 3</t>
  </si>
  <si>
    <t>222234774 / 222234281</t>
  </si>
  <si>
    <t>santiago-de-chile-ob@bmeia.gv.at</t>
  </si>
  <si>
    <t>www.chile-embahadadeaustria.at</t>
  </si>
  <si>
    <t>69.900.500-2</t>
  </si>
  <si>
    <t>santiago@diplobel.fed.be</t>
  </si>
  <si>
    <t>www.diplomatie.be/santiago</t>
  </si>
  <si>
    <t>69.900.600-9</t>
  </si>
  <si>
    <t>Avda Apoquindo 3039 P 2 Ofs 201-202</t>
  </si>
  <si>
    <t>brasem.santiago@itamaraty.gov.br</t>
  </si>
  <si>
    <t>www.santiago.itamaraty.gov.br</t>
  </si>
  <si>
    <t>69.900.700-5</t>
  </si>
  <si>
    <t>Nueva Tajamar 481 P 12, Torre Norte</t>
  </si>
  <si>
    <t>stago@international.gc.ca</t>
  </si>
  <si>
    <t>www.chile.gc.ca</t>
  </si>
  <si>
    <t>69.900.900-8</t>
  </si>
  <si>
    <t>Organismo internacional, Embajada</t>
  </si>
  <si>
    <t>Avda Los Militares 5885 P 3</t>
  </si>
  <si>
    <t>222206273 / 222243585 / 222291761</t>
  </si>
  <si>
    <t>echile@cancilleria.gov.co</t>
  </si>
  <si>
    <t>http://chile.embajada.gov.co</t>
  </si>
  <si>
    <t>69.901.000-6</t>
  </si>
  <si>
    <t>Diplomático</t>
  </si>
  <si>
    <t>Coronel 2330 P 5 Of 51</t>
  </si>
  <si>
    <t>embasalva@adsl.tie.cl</t>
  </si>
  <si>
    <t>69.901.900-3</t>
  </si>
  <si>
    <t>Avda Andrés Bello 1895</t>
  </si>
  <si>
    <t>emb.santiagodechile@maec.es</t>
  </si>
  <si>
    <t>www.maec.es</t>
  </si>
  <si>
    <t>69.902.000-1</t>
  </si>
  <si>
    <t>Félix de Amesti 367</t>
  </si>
  <si>
    <t>santiago.pe@dfa.gov.ph / embassyfilipinas@gmail.com</t>
  </si>
  <si>
    <t>69.906.800-4</t>
  </si>
  <si>
    <t>Avda Condell 65</t>
  </si>
  <si>
    <t>embassade@ambafrance-cl.org</t>
  </si>
  <si>
    <t>www.ambafrance-cl.org</t>
  </si>
  <si>
    <t>69.902.400-7</t>
  </si>
  <si>
    <t>Jorge VI N° 306</t>
  </si>
  <si>
    <t>gremb.san@mfa.gr / secretaria@mfa.gr</t>
  </si>
  <si>
    <t>www.mfa.gr/santiago</t>
  </si>
  <si>
    <t>69.902.600-K</t>
  </si>
  <si>
    <t>Las Urbinas 160</t>
  </si>
  <si>
    <t>222076266 / 222077640 / 222077623</t>
  </si>
  <si>
    <t>recepcion.santiago@kemlu.go.id</t>
  </si>
  <si>
    <t>www.kemlu.go.id</t>
  </si>
  <si>
    <t>69.903.200-K</t>
  </si>
  <si>
    <t>Alonso de Córdova 5320 P 7</t>
  </si>
  <si>
    <t>http://santiago.mfa.gov.il</t>
  </si>
  <si>
    <t>69.903.400-2</t>
  </si>
  <si>
    <t>Clemente Fabres 1050</t>
  </si>
  <si>
    <t>224708421 / 224708422 / 224708423</t>
  </si>
  <si>
    <t>info.santiago@esteri.it / segreteria.santiago@esteri.it</t>
  </si>
  <si>
    <t>www.ambsantiago.esteri.it</t>
  </si>
  <si>
    <t>Avda Américo Vespucio 2127</t>
  </si>
  <si>
    <t>222086254 / 222288843</t>
  </si>
  <si>
    <t>embajada@rusia.tie.cl</t>
  </si>
  <si>
    <t>www.chile.mid.ru</t>
  </si>
  <si>
    <t>69.907.300-8</t>
  </si>
  <si>
    <t>Embajada de Finlandia</t>
  </si>
  <si>
    <t>Carmencita 111</t>
  </si>
  <si>
    <t>222327471 / 222327472</t>
  </si>
  <si>
    <t>embajadasiria@tie.cl</t>
  </si>
  <si>
    <t>69.905.200-0</t>
  </si>
  <si>
    <t>Bustos 2021</t>
  </si>
  <si>
    <t>embve.chile@mppre.gob.ve</t>
  </si>
  <si>
    <t>www.chile.embajada.gob.ve</t>
  </si>
  <si>
    <t>69.906.400-9</t>
  </si>
  <si>
    <t>Alcántara 74</t>
  </si>
  <si>
    <t>chile@mofa.go.kr</t>
  </si>
  <si>
    <t>www.mofa.go.kr</t>
  </si>
  <si>
    <t>69.901.100-2</t>
  </si>
  <si>
    <t>Repressentación Diplomática</t>
  </si>
  <si>
    <t>Mar del Plata 2055</t>
  </si>
  <si>
    <t>santiago.embajada@msz.gov.pl</t>
  </si>
  <si>
    <t>www.santiagodechile.msz.pl</t>
  </si>
  <si>
    <t>69.906.900-0</t>
  </si>
  <si>
    <t>Avda Apoquindo 2827 P 4</t>
  </si>
  <si>
    <t>consular.chile@dirco.gov.za</t>
  </si>
  <si>
    <t>www.embajada-sudafrica.cl</t>
  </si>
  <si>
    <t>69.905.400-3</t>
  </si>
  <si>
    <t>Avda Andrés Bello 2233 P 15</t>
  </si>
  <si>
    <t>222315073 / 222312015 / 222325833</t>
  </si>
  <si>
    <t>eecuchile@mmrre.gob.ec / eecuchile@cancilleria.gob.cl</t>
  </si>
  <si>
    <t>eee.embajadaecuador.cl</t>
  </si>
  <si>
    <t>69.901.800-7</t>
  </si>
  <si>
    <t>Embajada</t>
  </si>
  <si>
    <t>Avda Apoquindo 4700 P 7</t>
  </si>
  <si>
    <t>229636380 / 229636381</t>
  </si>
  <si>
    <t>embaparchile@123.cl</t>
  </si>
  <si>
    <t>www.embajadadelparaguay.cl</t>
  </si>
  <si>
    <t>69.904.800-3</t>
  </si>
  <si>
    <t>Las Hualtatas 5677</t>
  </si>
  <si>
    <t>info@santiago-de-chile.diplo.de</t>
  </si>
  <si>
    <t>www.santiago.diplo.de</t>
  </si>
  <si>
    <t>69.900.102-3</t>
  </si>
  <si>
    <t>Avda Pedro de Valdivia 711</t>
  </si>
  <si>
    <t>uruchile@mrree.gub.uy</t>
  </si>
  <si>
    <t>www.uruguay.cl</t>
  </si>
  <si>
    <t>69.906.300-2</t>
  </si>
  <si>
    <t>Avda Pedro de Valdivia 550</t>
  </si>
  <si>
    <t>chinaconsularchl@gmail.com</t>
  </si>
  <si>
    <t>www.cl.china-embassy.org</t>
  </si>
  <si>
    <t>69.901.500-8</t>
  </si>
  <si>
    <t>Avda Andrés Bello 2800</t>
  </si>
  <si>
    <t>http://chile.usembassy.gov</t>
  </si>
  <si>
    <t>69.902.100-8</t>
  </si>
  <si>
    <t>Félix de Amesti 128</t>
  </si>
  <si>
    <t>info@emexico.cl</t>
  </si>
  <si>
    <t>www.emexico.cl</t>
  </si>
  <si>
    <t>69.904.000-2</t>
  </si>
  <si>
    <t>Los Militares 5001 P 7</t>
  </si>
  <si>
    <t>emb.santiago@mfa.no</t>
  </si>
  <si>
    <t>www.norway.no/chile</t>
  </si>
  <si>
    <t>69.904.300-1</t>
  </si>
  <si>
    <t>Avda Isidora Goyenechea 3000 P 12</t>
  </si>
  <si>
    <t>embajada@nzembassy.cl</t>
  </si>
  <si>
    <t>www.nzembassy.cl</t>
  </si>
  <si>
    <t>69.906.700-8</t>
  </si>
  <si>
    <t>Avda Andrés Bello 1751</t>
  </si>
  <si>
    <t>223392600 / 223392601</t>
  </si>
  <si>
    <t>embajada@embajadadelperu.cl</t>
  </si>
  <si>
    <t>www.embajadadelperu.cl</t>
  </si>
  <si>
    <t>69.904.900-K</t>
  </si>
  <si>
    <t>Benjamín 2955</t>
  </si>
  <si>
    <t>222323441 / 222311893</t>
  </si>
  <si>
    <t>embajadaqrumania.tie.cl</t>
  </si>
  <si>
    <t>www.santiagodechile.ma.ro</t>
  </si>
  <si>
    <t>69.905.600-6</t>
  </si>
  <si>
    <t>Avda Américo Vespucio Sur 100</t>
  </si>
  <si>
    <t>www.embajadasuiza.cl</t>
  </si>
  <si>
    <t>san.vertretung@eda.admin.ch / santiago@eda.admin.ch</t>
  </si>
  <si>
    <t>69.905.900-5</t>
  </si>
  <si>
    <t>Embajada del Japón</t>
  </si>
  <si>
    <t>Monseñor Nuncio Sótero Sanz de Villalba 55 Of 71</t>
  </si>
  <si>
    <t>222318952 / 222321100</t>
  </si>
  <si>
    <t>embajada.santiago@mfa.gov.tr</t>
  </si>
  <si>
    <t>http://santiago.emb.mfa.gov.tr</t>
  </si>
  <si>
    <t>69.906.100-K</t>
  </si>
  <si>
    <t>Avda Ricardo Lyon 520</t>
  </si>
  <si>
    <t>contactoembajadajapon@sg.mofa.go.jp</t>
  </si>
  <si>
    <t>www.cl.emb-japan.go.jp</t>
  </si>
  <si>
    <t>69.903.600-5</t>
  </si>
  <si>
    <t>Fray Montalva 292</t>
  </si>
  <si>
    <t>222182835 / 222199124</t>
  </si>
  <si>
    <t>libano@vtr.net</t>
  </si>
  <si>
    <t>www.embajadadellibano.cl</t>
  </si>
  <si>
    <t>69.903.800-8</t>
  </si>
  <si>
    <t>Avda Apoquindo 3500 P 13</t>
  </si>
  <si>
    <t>stg@minbuza.nl</t>
  </si>
  <si>
    <t>www.paisesbajosytu.nl</t>
  </si>
  <si>
    <t>69.904.500-4</t>
  </si>
  <si>
    <t>Jacques Cazotte 5531</t>
  </si>
  <si>
    <t>sclamb@um.dk</t>
  </si>
  <si>
    <t>www.chile.um.dk</t>
  </si>
  <si>
    <t>69.901.700-0</t>
  </si>
  <si>
    <t>Avda Dag Hammarskjöld 3269</t>
  </si>
  <si>
    <t>contacto@flacsochile.org</t>
  </si>
  <si>
    <t>www.flacsochile.org</t>
  </si>
  <si>
    <t>70.389.000-8</t>
  </si>
  <si>
    <t>Avda Isidora Goyenechea 3250 P 5</t>
  </si>
  <si>
    <t>infochile@unicef.org</t>
  </si>
  <si>
    <t>www.unicef.org</t>
  </si>
  <si>
    <t>69.500.503-2</t>
  </si>
  <si>
    <t>Marchant Pereira 367 P 6 Of 601</t>
  </si>
  <si>
    <t>caviedes@hss.de</t>
  </si>
  <si>
    <t>www.hss.de</t>
  </si>
  <si>
    <t>71 635.500-4</t>
  </si>
  <si>
    <t>Desarrollo Educacional</t>
  </si>
  <si>
    <t>santiago@ice.it</t>
  </si>
  <si>
    <t>www.italtrade.com/chile / www.ice.gov.it</t>
  </si>
  <si>
    <t>61.903.500-9</t>
  </si>
  <si>
    <t>Agencia de Gobierno</t>
  </si>
  <si>
    <t>Monseñor Nuncio Sótero Sanz de Villalba 200</t>
  </si>
  <si>
    <t>nunciatura@iglesia.cl</t>
  </si>
  <si>
    <t>70.448.900-5</t>
  </si>
  <si>
    <t>Embajada ( Nunciatura Apostólica )</t>
  </si>
  <si>
    <t>Avda Alonso de Córdova 3107</t>
  </si>
  <si>
    <t>recepstg@eso.org / recepcion.vitacura@eso.org</t>
  </si>
  <si>
    <t>www.eso.org</t>
  </si>
  <si>
    <t>82.677.300-6</t>
  </si>
  <si>
    <t>Científico</t>
  </si>
  <si>
    <t>Avda Tajamar 183 Of 302</t>
  </si>
  <si>
    <t>222342647 / 222345620</t>
  </si>
  <si>
    <t>santiago@matrade.gov.my</t>
  </si>
  <si>
    <t>www.matrade.gov.my</t>
  </si>
  <si>
    <t>69.907.500-0</t>
  </si>
  <si>
    <t>Avda Andrés Bello 2233 P 14</t>
  </si>
  <si>
    <t>224339644 / 224339642</t>
  </si>
  <si>
    <t>santiago@proecuador.gob.ec</t>
  </si>
  <si>
    <t>www.proescuador.gob.ec</t>
  </si>
  <si>
    <t>59.178.670-9</t>
  </si>
  <si>
    <t>Avda Presidente Riesco 5435 P 19 Of 1901</t>
  </si>
  <si>
    <t>www.chile.kotra.or.kr</t>
  </si>
  <si>
    <t>59.003.230-1</t>
  </si>
  <si>
    <t>Los Militares 5001 Of 801</t>
  </si>
  <si>
    <t>apoyo1@ocexperuenchile.cl</t>
  </si>
  <si>
    <t>www.ocexperuenchile.cl / www.mincetur.gob.per</t>
  </si>
  <si>
    <t>69.508.870-1</t>
  </si>
  <si>
    <t>Actividades de Asesoramiento Empresarial y otras Actividades - Promoción Comercial de la Oferta Exportable Peruana, del Turismo y las Inversiones en el Perú</t>
  </si>
  <si>
    <t>Avda Apoquindo 3001 P 5</t>
  </si>
  <si>
    <t>223629772 / 228166100</t>
  </si>
  <si>
    <t>diecotpe@entelchile.net / economia@taiwan.cl</t>
  </si>
  <si>
    <t>www.taiwanembassy.org/cl</t>
  </si>
  <si>
    <t>70.447.800-3</t>
  </si>
  <si>
    <t>Representación Comecial de Taiwán en Chile</t>
  </si>
  <si>
    <t>21.00.000-64</t>
  </si>
  <si>
    <t>Avda Dag Hammarskjöld 3241</t>
  </si>
  <si>
    <t>fao-chl@fao.org</t>
  </si>
  <si>
    <t>www.rlc.fao.org</t>
  </si>
  <si>
    <t>69.500.502-4</t>
  </si>
  <si>
    <t>Enrique Delpiano 2058</t>
  </si>
  <si>
    <t>224724600 / 224724614</t>
  </si>
  <si>
    <t>226551046 / 226551047</t>
  </si>
  <si>
    <t>santiago@unesco.org</t>
  </si>
  <si>
    <t>www.unesco.org / www.unesco.org/santiago</t>
  </si>
  <si>
    <t>69.500.501-6</t>
  </si>
  <si>
    <t>Matilde Salamanca 736 P 4</t>
  </si>
  <si>
    <t>iomsantiago@iom.int</t>
  </si>
  <si>
    <t>www.chileoim.int</t>
  </si>
  <si>
    <t>59.002.150-4</t>
  </si>
  <si>
    <t>Avda Dag Hammarskjöld 3269, Rotonda Pérez Zujovik</t>
  </si>
  <si>
    <t>opomschile@paho.org</t>
  </si>
  <si>
    <t>www.chi.ops-oms.org</t>
  </si>
  <si>
    <t>70.708.600-9</t>
  </si>
  <si>
    <t>registry.cl@undp.org</t>
  </si>
  <si>
    <t>www.pnud.cl</t>
  </si>
  <si>
    <t>69.500.900-3</t>
  </si>
  <si>
    <t>Oficina Económica y Cultural  de Taipei, División Económica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</si>
</sst>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8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sz val="9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u/>
      <sz val="11"/>
      <color theme="10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4"/>
      </top>
      <bottom/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84">
    <xf numFmtId="0" fontId="0" fillId="0" borderId="0" xfId="0"/>
    <xf numFmtId="0" fontId="0" fillId="0" borderId="0" xfId="0" applyAlignment="1">
      <alignment horizontal="center"/>
    </xf>
    <xf numFmtId="0" fontId="0" fillId="2" borderId="0" xfId="0" applyFill="1"/>
    <xf numFmtId="0" fontId="0" fillId="3" borderId="0" xfId="0" applyFill="1"/>
    <xf numFmtId="0" fontId="0" fillId="0" borderId="0" xfId="0" applyFill="1"/>
    <xf numFmtId="0" fontId="0" fillId="4" borderId="0" xfId="0" applyFill="1"/>
    <xf numFmtId="0" fontId="2" fillId="0" borderId="0" xfId="0" applyFont="1"/>
    <xf numFmtId="3" fontId="0" fillId="0" borderId="0" xfId="0" applyNumberFormat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15" borderId="0" xfId="0" applyFill="1"/>
    <xf numFmtId="0" fontId="0" fillId="2" borderId="0" xfId="0" quotePrefix="1" applyFill="1" applyAlignment="1">
      <alignment horizontal="center"/>
    </xf>
    <xf numFmtId="0" fontId="0" fillId="3" borderId="0" xfId="0" quotePrefix="1" applyFill="1" applyAlignment="1">
      <alignment horizontal="center"/>
    </xf>
    <xf numFmtId="0" fontId="0" fillId="4" borderId="0" xfId="0" quotePrefix="1" applyFill="1" applyAlignment="1">
      <alignment horizontal="center"/>
    </xf>
    <xf numFmtId="0" fontId="0" fillId="5" borderId="0" xfId="0" quotePrefix="1" applyFill="1" applyAlignment="1">
      <alignment horizontal="center"/>
    </xf>
    <xf numFmtId="0" fontId="0" fillId="6" borderId="0" xfId="0" quotePrefix="1" applyFill="1" applyAlignment="1">
      <alignment horizontal="center"/>
    </xf>
    <xf numFmtId="0" fontId="0" fillId="7" borderId="0" xfId="0" quotePrefix="1" applyFill="1" applyAlignment="1">
      <alignment horizontal="center"/>
    </xf>
    <xf numFmtId="0" fontId="0" fillId="8" borderId="0" xfId="0" quotePrefix="1" applyFill="1" applyAlignment="1">
      <alignment horizontal="center"/>
    </xf>
    <xf numFmtId="0" fontId="0" fillId="9" borderId="0" xfId="0" quotePrefix="1" applyFill="1" applyAlignment="1">
      <alignment horizontal="center"/>
    </xf>
    <xf numFmtId="0" fontId="0" fillId="10" borderId="0" xfId="0" quotePrefix="1" applyFill="1" applyAlignment="1">
      <alignment horizontal="center"/>
    </xf>
    <xf numFmtId="0" fontId="0" fillId="11" borderId="0" xfId="0" quotePrefix="1" applyFill="1" applyAlignment="1">
      <alignment horizontal="center"/>
    </xf>
    <xf numFmtId="0" fontId="0" fillId="12" borderId="0" xfId="0" quotePrefix="1" applyFill="1" applyAlignment="1">
      <alignment horizontal="center"/>
    </xf>
    <xf numFmtId="0" fontId="0" fillId="13" borderId="0" xfId="0" quotePrefix="1" applyFill="1" applyAlignment="1">
      <alignment horizontal="center"/>
    </xf>
    <xf numFmtId="0" fontId="0" fillId="14" borderId="0" xfId="0" quotePrefix="1" applyFill="1" applyAlignment="1">
      <alignment horizontal="center"/>
    </xf>
    <xf numFmtId="0" fontId="0" fillId="15" borderId="0" xfId="0" quotePrefix="1" applyFill="1" applyAlignment="1">
      <alignment horizontal="center"/>
    </xf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2" fillId="17" borderId="0" xfId="0" applyFont="1" applyFill="1" applyAlignment="1">
      <alignment horizontal="center" vertical="center"/>
    </xf>
    <xf numFmtId="0" fontId="0" fillId="17" borderId="0" xfId="0" applyFill="1"/>
    <xf numFmtId="0" fontId="2" fillId="17" borderId="0" xfId="0" applyFont="1" applyFill="1"/>
    <xf numFmtId="0" fontId="5" fillId="0" borderId="0" xfId="0" quotePrefix="1" applyFont="1" applyAlignment="1">
      <alignment horizontal="center" vertical="center"/>
    </xf>
    <xf numFmtId="3" fontId="2" fillId="17" borderId="0" xfId="0" applyNumberFormat="1" applyFont="1" applyFill="1" applyAlignment="1">
      <alignment horizontal="center" vertical="center"/>
    </xf>
    <xf numFmtId="0" fontId="0" fillId="18" borderId="0" xfId="0" applyFill="1"/>
    <xf numFmtId="0" fontId="3" fillId="18" borderId="0" xfId="0" applyFont="1" applyFill="1" applyAlignment="1">
      <alignment horizontal="left" vertical="center"/>
    </xf>
    <xf numFmtId="0" fontId="4" fillId="0" borderId="1" xfId="0" applyFont="1" applyBorder="1" applyAlignment="1">
      <alignment horizontal="left" vertical="center"/>
    </xf>
    <xf numFmtId="0" fontId="0" fillId="17" borderId="0" xfId="0" applyFont="1" applyFill="1"/>
    <xf numFmtId="0" fontId="3" fillId="0" borderId="0" xfId="0" applyFont="1" applyAlignment="1">
      <alignment horizontal="left"/>
    </xf>
    <xf numFmtId="0" fontId="2" fillId="8" borderId="0" xfId="0" applyFont="1" applyFill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5" fillId="8" borderId="0" xfId="0" applyFont="1" applyFill="1" applyAlignment="1">
      <alignment horizontal="center" vertical="center"/>
    </xf>
    <xf numFmtId="0" fontId="3" fillId="18" borderId="0" xfId="0" applyFont="1" applyFill="1" applyAlignment="1">
      <alignment horizontal="left"/>
    </xf>
    <xf numFmtId="0" fontId="4" fillId="0" borderId="0" xfId="0" applyFont="1" applyAlignment="1">
      <alignment vertical="center" wrapText="1"/>
    </xf>
    <xf numFmtId="0" fontId="7" fillId="16" borderId="1" xfId="0" applyFont="1" applyFill="1" applyBorder="1" applyAlignment="1">
      <alignment horizontal="center" vertical="center"/>
    </xf>
    <xf numFmtId="0" fontId="4" fillId="0" borderId="0" xfId="0" applyFont="1" applyAlignment="1">
      <alignment horizontal="left" vertical="center" wrapText="1"/>
    </xf>
    <xf numFmtId="0" fontId="5" fillId="17" borderId="0" xfId="0" applyFont="1" applyFill="1" applyAlignment="1">
      <alignment horizontal="center"/>
    </xf>
    <xf numFmtId="0" fontId="4" fillId="0" borderId="0" xfId="0" applyFont="1"/>
    <xf numFmtId="0" fontId="7" fillId="16" borderId="0" xfId="0" applyFont="1" applyFill="1" applyBorder="1" applyAlignment="1">
      <alignment horizontal="center" vertical="center"/>
    </xf>
    <xf numFmtId="0" fontId="7" fillId="16" borderId="0" xfId="0" applyFont="1" applyFill="1" applyBorder="1" applyAlignment="1">
      <alignment vertical="center" wrapText="1"/>
    </xf>
    <xf numFmtId="0" fontId="5" fillId="17" borderId="1" xfId="0" applyFont="1" applyFill="1" applyBorder="1" applyAlignment="1">
      <alignment horizontal="center"/>
    </xf>
    <xf numFmtId="0" fontId="4" fillId="0" borderId="0" xfId="0" applyFont="1" applyBorder="1" applyAlignment="1">
      <alignment horizontal="left" vertical="center"/>
    </xf>
    <xf numFmtId="0" fontId="7" fillId="16" borderId="0" xfId="0" applyFont="1" applyFill="1" applyBorder="1" applyAlignment="1">
      <alignment horizontal="center" wrapText="1"/>
    </xf>
    <xf numFmtId="0" fontId="4" fillId="0" borderId="1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2" fillId="18" borderId="0" xfId="0" applyFont="1" applyFill="1" applyAlignment="1">
      <alignment horizontal="center" vertical="center"/>
    </xf>
    <xf numFmtId="0" fontId="0" fillId="18" borderId="0" xfId="0" applyFill="1" applyAlignment="1">
      <alignment horizontal="center" vertical="center"/>
    </xf>
    <xf numFmtId="0" fontId="8" fillId="8" borderId="0" xfId="0" applyFont="1" applyFill="1" applyAlignment="1">
      <alignment horizontal="center"/>
    </xf>
    <xf numFmtId="0" fontId="6" fillId="0" borderId="0" xfId="1"/>
    <xf numFmtId="0" fontId="10" fillId="8" borderId="0" xfId="0" applyFont="1" applyFill="1" applyAlignment="1">
      <alignment horizontal="center" vertical="center"/>
    </xf>
    <xf numFmtId="0" fontId="2" fillId="0" borderId="0" xfId="0" applyFont="1" applyAlignment="1">
      <alignment horizontal="center"/>
    </xf>
    <xf numFmtId="0" fontId="9" fillId="4" borderId="0" xfId="0" applyFont="1" applyFill="1" applyAlignment="1">
      <alignment horizontal="left" vertical="top" wrapText="1"/>
    </xf>
    <xf numFmtId="0" fontId="3" fillId="0" borderId="0" xfId="0" applyFont="1" applyAlignment="1">
      <alignment horizontal="left" vertical="top" wrapText="1"/>
    </xf>
    <xf numFmtId="0" fontId="11" fillId="16" borderId="1" xfId="0" applyFont="1" applyFill="1" applyBorder="1" applyAlignment="1">
      <alignment horizontal="left" vertical="top" wrapText="1"/>
    </xf>
    <xf numFmtId="0" fontId="12" fillId="4" borderId="0" xfId="0" applyFont="1" applyFill="1" applyAlignment="1">
      <alignment horizontal="center" vertical="center" wrapText="1"/>
    </xf>
    <xf numFmtId="0" fontId="12" fillId="4" borderId="0" xfId="0" applyFont="1" applyFill="1" applyAlignment="1">
      <alignment horizontal="center" vertical="top" wrapText="1"/>
    </xf>
    <xf numFmtId="0" fontId="6" fillId="0" borderId="0" xfId="1" applyAlignment="1">
      <alignment horizontal="left" vertical="top" wrapText="1"/>
    </xf>
    <xf numFmtId="0" fontId="3" fillId="0" borderId="0" xfId="1" applyFont="1" applyAlignment="1">
      <alignment horizontal="left" vertical="top" wrapText="1"/>
    </xf>
    <xf numFmtId="3" fontId="3" fillId="0" borderId="0" xfId="0" applyNumberFormat="1" applyFont="1" applyAlignment="1">
      <alignment horizontal="left" vertical="top" wrapText="1"/>
    </xf>
    <xf numFmtId="0" fontId="7" fillId="0" borderId="0" xfId="0" applyFont="1" applyFill="1" applyAlignment="1">
      <alignment horizontal="left" vertical="top" wrapText="1"/>
    </xf>
    <xf numFmtId="0" fontId="13" fillId="0" borderId="0" xfId="0" applyFont="1" applyAlignment="1">
      <alignment horizontal="left" vertical="top" wrapText="1"/>
    </xf>
    <xf numFmtId="0" fontId="14" fillId="0" borderId="0" xfId="1" applyFont="1" applyAlignment="1">
      <alignment horizontal="left" vertical="top" wrapText="1"/>
    </xf>
    <xf numFmtId="0" fontId="13" fillId="0" borderId="0" xfId="1" applyFont="1" applyAlignment="1">
      <alignment horizontal="left" vertical="top" wrapText="1"/>
    </xf>
    <xf numFmtId="0" fontId="13" fillId="0" borderId="0" xfId="0" applyFont="1" applyAlignment="1">
      <alignment horizontal="left" vertical="top"/>
    </xf>
    <xf numFmtId="0" fontId="14" fillId="0" borderId="0" xfId="1" applyFont="1" applyAlignment="1">
      <alignment horizontal="left" vertical="top"/>
    </xf>
    <xf numFmtId="0" fontId="14" fillId="0" borderId="0" xfId="1" applyFont="1" applyFill="1"/>
  </cellXfs>
  <cellStyles count="2">
    <cellStyle name="Hipervínculo" xfId="1" builtinId="8"/>
    <cellStyle name="Normal" xfId="0" builtinId="0"/>
  </cellStyles>
  <dxfs count="114">
    <dxf>
      <font>
        <strike val="0"/>
        <outline val="0"/>
        <shadow val="0"/>
        <vertAlign val="baseline"/>
        <sz val="8"/>
        <name val="Calibri"/>
        <family val="2"/>
        <scheme val="minor"/>
      </font>
    </dxf>
    <dxf>
      <font>
        <strike val="0"/>
        <outline val="0"/>
        <shadow val="0"/>
        <vertAlign val="baseline"/>
        <sz val="8"/>
        <name val="Calibri"/>
        <family val="2"/>
        <scheme val="minor"/>
      </font>
    </dxf>
    <dxf>
      <font>
        <strike val="0"/>
        <outline val="0"/>
        <shadow val="0"/>
        <vertAlign val="baseline"/>
        <sz val="8"/>
        <name val="Calibri"/>
        <family val="2"/>
        <scheme val="minor"/>
      </font>
    </dxf>
    <dxf>
      <font>
        <strike val="0"/>
        <outline val="0"/>
        <shadow val="0"/>
        <vertAlign val="baseline"/>
        <sz val="8"/>
        <name val="Calibri"/>
        <family val="2"/>
        <scheme val="minor"/>
      </font>
    </dxf>
    <dxf>
      <font>
        <strike val="0"/>
        <outline val="0"/>
        <shadow val="0"/>
        <vertAlign val="baseline"/>
        <sz val="8"/>
        <name val="Calibri"/>
        <family val="2"/>
        <scheme val="minor"/>
      </font>
    </dxf>
    <dxf>
      <font>
        <strike val="0"/>
        <outline val="0"/>
        <shadow val="0"/>
        <vertAlign val="baseline"/>
        <sz val="8"/>
        <name val="Calibri"/>
        <family val="2"/>
        <scheme val="minor"/>
      </font>
    </dxf>
    <dxf>
      <font>
        <strike val="0"/>
        <outline val="0"/>
        <shadow val="0"/>
        <vertAlign val="baseline"/>
        <sz val="8"/>
        <name val="Calibri"/>
        <family val="2"/>
        <scheme val="minor"/>
      </font>
    </dxf>
    <dxf>
      <font>
        <strike val="0"/>
        <outline val="0"/>
        <shadow val="0"/>
        <vertAlign val="baseline"/>
        <sz val="8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vertAlign val="baseline"/>
        <sz val="8"/>
        <name val="Calibri"/>
        <family val="2"/>
        <scheme val="minor"/>
      </font>
    </dxf>
    <dxf>
      <font>
        <strike val="0"/>
        <outline val="0"/>
        <shadow val="0"/>
        <vertAlign val="baseline"/>
        <sz val="8"/>
        <name val="Calibri"/>
        <family val="2"/>
        <scheme val="minor"/>
      </font>
    </dxf>
    <dxf>
      <font>
        <strike val="0"/>
        <outline val="0"/>
        <shadow val="0"/>
        <vertAlign val="baseline"/>
        <sz val="8"/>
        <name val="Calibri"/>
        <family val="2"/>
        <scheme val="minor"/>
      </font>
    </dxf>
    <dxf>
      <font>
        <strike val="0"/>
        <outline val="0"/>
        <shadow val="0"/>
        <vertAlign val="baseline"/>
        <sz val="8"/>
        <name val="Calibri"/>
        <family val="2"/>
        <scheme val="minor"/>
      </font>
    </dxf>
    <dxf>
      <font>
        <strike val="0"/>
        <outline val="0"/>
        <shadow val="0"/>
        <vertAlign val="baseline"/>
        <sz val="8"/>
        <name val="Calibri"/>
        <family val="2"/>
        <scheme val="minor"/>
      </font>
    </dxf>
    <dxf>
      <font>
        <strike val="0"/>
        <outline val="0"/>
        <shadow val="0"/>
        <vertAlign val="baseline"/>
        <sz val="8"/>
        <name val="Calibri"/>
        <family val="2"/>
        <scheme val="minor"/>
      </font>
    </dxf>
    <dxf>
      <font>
        <strike val="0"/>
        <outline val="0"/>
        <shadow val="0"/>
        <vertAlign val="baseline"/>
        <sz val="8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/>
        <strike val="0"/>
        <outline val="0"/>
        <shadow val="0"/>
        <vertAlign val="baseline"/>
        <sz val="8"/>
        <name val="Calibri"/>
        <family val="2"/>
        <scheme val="minor"/>
      </font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sz val="8"/>
        <name val="Calibri"/>
        <family val="2"/>
        <scheme val="minor"/>
      </font>
    </dxf>
    <dxf>
      <font>
        <strike val="0"/>
        <outline val="0"/>
        <shadow val="0"/>
        <vertAlign val="baseline"/>
        <sz val="8"/>
        <name val="Calibri"/>
        <family val="2"/>
        <scheme val="minor"/>
      </font>
      <alignment horizontal="general" vertical="center" textRotation="0" wrapText="1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ont>
        <strike val="0"/>
        <outline val="0"/>
        <shadow val="0"/>
        <u val="none"/>
        <vertAlign val="baseline"/>
        <sz val="8"/>
        <name val="Calibri"/>
        <family val="2"/>
        <scheme val="minor"/>
      </font>
      <alignment horizontal="center" vertical="bottom" textRotation="0" indent="0" justifyLastLine="0" shrinkToFit="0" readingOrder="0"/>
    </dxf>
    <dxf>
      <font>
        <strike val="0"/>
        <outline val="0"/>
        <shadow val="0"/>
        <u val="none"/>
        <vertAlign val="baseline"/>
        <sz val="8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  <border diagonalUp="0" diagonalDown="0" outline="0">
        <left/>
        <right/>
        <top style="thin">
          <color theme="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/>
        </top>
        <bottom/>
      </border>
    </dxf>
    <dxf>
      <border outline="0">
        <top style="thin">
          <color theme="4"/>
        </top>
      </border>
    </dxf>
    <dxf>
      <font>
        <strike val="0"/>
        <outline val="0"/>
        <shadow val="0"/>
        <u val="none"/>
        <vertAlign val="baseline"/>
        <sz val="8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8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  <alignment horizontal="general" vertical="center" textRotation="0" wrapText="1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top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  <alignment horizontal="left" vertical="top" textRotation="0" wrapText="1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>
          <fgColor indexed="64"/>
          <bgColor rgb="FFFFFFCC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</dxf>
    <dxf>
      <font>
        <b/>
      </font>
      <fill>
        <patternFill>
          <fgColor indexed="64"/>
          <bgColor rgb="FFFFFFCC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ill>
        <patternFill patternType="solid">
          <fgColor rgb="FFFFF2CC"/>
          <bgColor rgb="FF0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FFFFCC"/>
      <color rgb="FFCCFFCC"/>
      <color rgb="FFCCECFF"/>
      <color rgb="FFFF99CC"/>
      <color rgb="FFFF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07/relationships/slicerCache" Target="slicerCaches/slicerCache5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07/relationships/slicerCache" Target="slicerCaches/slicerCache4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3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microsoft.com/office/2007/relationships/slicerCache" Target="slicerCaches/slicerCache2.xml"/><Relationship Id="rId4" Type="http://schemas.openxmlformats.org/officeDocument/2006/relationships/worksheet" Target="worksheets/sheet4.xml"/><Relationship Id="rId9" Type="http://schemas.microsoft.com/office/2007/relationships/slicerCache" Target="slicerCaches/slicerCache1.xml"/><Relationship Id="rId1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4</xdr:col>
      <xdr:colOff>3063240</xdr:colOff>
      <xdr:row>10</xdr:row>
      <xdr:rowOff>167639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Rubro">
              <a:extLst>
                <a:ext uri="{FF2B5EF4-FFF2-40B4-BE49-F238E27FC236}">
                  <a16:creationId xmlns:a16="http://schemas.microsoft.com/office/drawing/2014/main" id="{E7CAE270-9B65-48BE-9712-B11001AB802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ubr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10462260" cy="199643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4</xdr:col>
      <xdr:colOff>3147060</xdr:colOff>
      <xdr:row>0</xdr:row>
      <xdr:rowOff>22861</xdr:rowOff>
    </xdr:from>
    <xdr:to>
      <xdr:col>7</xdr:col>
      <xdr:colOff>30480</xdr:colOff>
      <xdr:row>10</xdr:row>
      <xdr:rowOff>137161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id_rubro">
              <a:extLst>
                <a:ext uri="{FF2B5EF4-FFF2-40B4-BE49-F238E27FC236}">
                  <a16:creationId xmlns:a16="http://schemas.microsoft.com/office/drawing/2014/main" id="{E84D1F11-807E-485C-BE0B-28CD92C246A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d_rubr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338435" y="22861"/>
              <a:ext cx="3036570" cy="2019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L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174509</xdr:colOff>
      <xdr:row>0</xdr:row>
      <xdr:rowOff>0</xdr:rowOff>
    </xdr:from>
    <xdr:to>
      <xdr:col>10</xdr:col>
      <xdr:colOff>118720</xdr:colOff>
      <xdr:row>9</xdr:row>
      <xdr:rowOff>118382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id_detalle">
              <a:extLst>
                <a:ext uri="{FF2B5EF4-FFF2-40B4-BE49-F238E27FC236}">
                  <a16:creationId xmlns:a16="http://schemas.microsoft.com/office/drawing/2014/main" id="{EBE17B8A-839C-4B06-A9EB-3545B935D59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d_detall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84509" y="0"/>
              <a:ext cx="12922024" cy="183288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L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312965</xdr:colOff>
      <xdr:row>0</xdr:row>
      <xdr:rowOff>13608</xdr:rowOff>
    </xdr:from>
    <xdr:to>
      <xdr:col>2</xdr:col>
      <xdr:colOff>558710</xdr:colOff>
      <xdr:row>9</xdr:row>
      <xdr:rowOff>51708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Id">
              <a:extLst>
                <a:ext uri="{FF2B5EF4-FFF2-40B4-BE49-F238E27FC236}">
                  <a16:creationId xmlns:a16="http://schemas.microsoft.com/office/drawing/2014/main" id="{3229D52C-569E-49C8-A978-3219C870040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2965" y="13608"/>
              <a:ext cx="4069352" cy="1752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L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8</xdr:col>
      <xdr:colOff>1003935</xdr:colOff>
      <xdr:row>8</xdr:row>
      <xdr:rowOff>175260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Página">
              <a:extLst>
                <a:ext uri="{FF2B5EF4-FFF2-40B4-BE49-F238E27FC236}">
                  <a16:creationId xmlns:a16="http://schemas.microsoft.com/office/drawing/2014/main" id="{090E7903-BA4A-4C79-A423-1957B6A70E1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ágin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12900660" cy="16992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L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ubro" xr10:uid="{06C4C3A2-99AE-419B-A31E-C571AFEA2BA5}" sourceName="Rubro">
  <extLst>
    <x:ext xmlns:x15="http://schemas.microsoft.com/office/spreadsheetml/2010/11/main" uri="{2F2917AC-EB37-4324-AD4E-5DD8C200BD13}">
      <x15:tableSlicerCache tableId="2" column="2"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d_rubro" xr10:uid="{E0F6E24C-355A-4A1E-9389-51EA472D174D}" sourceName="id_rubro">
  <extLst>
    <x:ext xmlns:x15="http://schemas.microsoft.com/office/spreadsheetml/2010/11/main" uri="{2F2917AC-EB37-4324-AD4E-5DD8C200BD13}">
      <x15:tableSlicerCache tableId="2" column="1"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d_detalle" xr10:uid="{18718F3A-2BD5-47BD-80EE-8D52DF007429}" sourceName="id_detalle">
  <extLst>
    <x:ext xmlns:x15="http://schemas.microsoft.com/office/spreadsheetml/2010/11/main" uri="{2F2917AC-EB37-4324-AD4E-5DD8C200BD13}">
      <x15:tableSlicerCache tableId="5" column="7"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d" xr10:uid="{0FAEAC79-0C0C-4935-953D-5958B884ED47}" sourceName="Id">
  <extLst>
    <x:ext xmlns:x15="http://schemas.microsoft.com/office/spreadsheetml/2010/11/main" uri="{2F2917AC-EB37-4324-AD4E-5DD8C200BD13}">
      <x15:tableSlicerCache tableId="5" column="8"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ágina" xr10:uid="{57B77F0E-415F-4B95-BE26-F4E124AF3E8A}" sourceName="Página">
  <extLst>
    <x:ext xmlns:x15="http://schemas.microsoft.com/office/spreadsheetml/2010/11/main" uri="{2F2917AC-EB37-4324-AD4E-5DD8C200BD13}">
      <x15:tableSlicerCache tableId="7" column="3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ubro" xr10:uid="{7FF5EAB4-308E-4FFB-859F-CCF8B794032E}" cache="SegmentaciónDeDatos_Rubro" caption="Rubro" columnCount="4" style="SlicerStyleDark1" rowHeight="234950"/>
  <slicer name="id_rubro" xr10:uid="{F7AE631A-41DE-4B92-BF0D-63D7F17A9853}" cache="SegmentaciónDeDatos_id_rubro" caption="id_rubro" columnCount="5" style="SlicerStyleDark1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id_detalle" xr10:uid="{EF4853EE-E3F8-4D05-8188-5E2CBA316025}" cache="SegmentaciónDeDatos_id_detalle" caption="id_detalle" startItem="525" columnCount="15" style="SlicerStyleDark1" rowHeight="234950"/>
  <slicer name="Id" xr10:uid="{5F48FEB4-8508-4049-996D-FFB648BB396F}" cache="SegmentaciónDeDatos_Id" caption="Id" columnCount="6" style="SlicerStyleDark2" rowHeight="23495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Página" xr10:uid="{689F5686-6030-4434-99ED-9F117F245CC8}" cache="SegmentaciónDeDatos_Página" caption="Página" startItem="630" columnCount="30" style="SlicerStyleDark1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20EFBA1-0A95-4C99-ABE6-8E283345C285}" name="id_rubro" displayName="id_rubro" ref="B2:E23" totalsRowShown="0">
  <autoFilter ref="B2:E23" xr:uid="{DFD42965-48AC-406B-894A-ABA1AF7F0F1B}"/>
  <tableColumns count="4">
    <tableColumn id="1" xr3:uid="{E7DC14CA-91C6-4854-8D6A-CCBC8931FF9D}" name="id_rubro"/>
    <tableColumn id="3" xr3:uid="{7AD570A8-F7A8-420F-9D6A-2319C867DDBE}" name="id" dataDxfId="113"/>
    <tableColumn id="2" xr3:uid="{CFFE998C-9355-43CB-8A42-F88E191458D3}" name="Rubro"/>
    <tableColumn id="4" xr3:uid="{92843A3D-7F06-494E-A0FA-B5B6E25BC789}" name="id_rubro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3E8AF0B-752D-4473-BC85-02E9F0AE46B0}" name="rubro_detalle" displayName="rubro_detalle" ref="B13:E973" totalsRowShown="0">
  <autoFilter ref="B13:E973" xr:uid="{F87A6105-6A67-44DE-8598-4E4F023A7C87}"/>
  <sortState xmlns:xlrd2="http://schemas.microsoft.com/office/spreadsheetml/2017/richdata2" ref="B14:E939">
    <sortCondition ref="D14:D939"/>
  </sortState>
  <tableColumns count="4">
    <tableColumn id="1" xr3:uid="{E2CEE2B2-FDA0-468F-9688-BF0BB74062B2}" name="id_rubro">
      <calculatedColumnFormula>+VLOOKUP(C14,id_rubro[[Rubro]:[id_rubro2]],2,0)</calculatedColumnFormula>
    </tableColumn>
    <tableColumn id="2" xr3:uid="{25E2C94D-4DA6-449F-A2F0-56028B328467}" name="Rubro">
      <calculatedColumnFormula>+VLOOKUP(LEFT(D14,2),id_rubro[[id]:[Rubro]],2,0)</calculatedColumnFormula>
    </tableColumn>
    <tableColumn id="3" xr3:uid="{1FA2B024-2AC5-4757-88C4-736665CDC932}" name="Código"/>
    <tableColumn id="4" xr3:uid="{931CB67A-2284-421D-8B4C-0F0BF36BE5C8}" name="Rubro Detalle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C46D692-80D4-4465-BCE7-0110D54A91C6}" name="Tabla3" displayName="Tabla3" ref="A11:H11935" totalsRowShown="0">
  <autoFilter ref="A11:H11935" xr:uid="{8304D7CC-3C56-4747-8902-5091E57742DC}"/>
  <sortState xmlns:xlrd2="http://schemas.microsoft.com/office/spreadsheetml/2017/richdata2" ref="A12:H2261">
    <sortCondition sortBy="cellColor" ref="C2261" dxfId="84"/>
  </sortState>
  <tableColumns count="8">
    <tableColumn id="8" xr3:uid="{5621FE62-FAC6-432A-8F0F-2525F716DB1A}" name="Id" dataDxfId="83">
      <calculatedColumnFormula>+LEFT(Tabla3[[#This Row],[id_detalle]],2)</calculatedColumnFormula>
    </tableColumn>
    <tableColumn id="6" xr3:uid="{A2F51D61-6ADC-4300-A0A9-D74F664782B3}" name="Rubro" dataDxfId="82">
      <calculatedColumnFormula>VLOOKUP((LEFT(Tabla3[[#This Row],[id_detalle]],2)),id_rubro[[id]:[Rubro]],2,0)</calculatedColumnFormula>
    </tableColumn>
    <tableColumn id="7" xr3:uid="{94ED7D06-EB4E-4E06-A630-31E7AB0841E3}" name="id_detalle" dataDxfId="81"/>
    <tableColumn id="1" xr3:uid="{79947B2E-C2CF-4D2A-989B-342DB4703E1A}" name="Rubro Detalle" dataDxfId="80">
      <calculatedColumnFormula>+Tabla3[[#This Row],[id_detalle]]&amp;" "&amp;VLOOKUP(Tabla3[[#This Row],[id_detalle]],rubro_detalle[[Código]:[Rubro Detalle]],2,0)</calculatedColumnFormula>
    </tableColumn>
    <tableColumn id="2" xr3:uid="{72E3F09B-1FF6-4CC2-B52B-2788A54AC38A}" name="id2" dataDxfId="79">
      <calculatedColumnFormula>+IF(D12=D11,E11+1,1)</calculatedColumnFormula>
    </tableColumn>
    <tableColumn id="3" xr3:uid="{570A43B0-C58D-4431-AA38-F1F4C82D417D}" name="id_rub_empresa" dataDxfId="78">
      <calculatedColumnFormula>+LEFT(D12,9)&amp;"-"&amp;E12</calculatedColumnFormula>
    </tableColumn>
    <tableColumn id="4" xr3:uid="{7CB2D9F9-CB55-48C2-928B-39D35F415282}" name="Empresa" dataDxfId="77"/>
    <tableColumn id="5" xr3:uid="{E81CD47C-6D48-4F95-8EC5-A18F899D0B54}" name="Página" dataDxfId="76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24A8FA0D-523C-434A-A267-F5734083A4B7}" name="EMPRESA_NUEVA" displayName="EMPRESA_NUEVA" ref="A11:Q5910" totalsRowShown="0" headerRowDxfId="53" dataDxfId="52">
  <autoFilter ref="A11:Q5910" xr:uid="{A8FC07E3-B969-44EB-8E17-47CC46F8332A}"/>
  <tableColumns count="17">
    <tableColumn id="1" xr3:uid="{BFE35DDF-EA0F-41E6-9A8D-6CFF6B2E7941}" name="id_rub_empresa" dataDxfId="51"/>
    <tableColumn id="2" xr3:uid="{FCA3E1B1-F0F4-4552-A2C3-9804E1C2FB2B}" name="Empresa" dataDxfId="50"/>
    <tableColumn id="3" xr3:uid="{33A515E8-605C-428A-B82C-919B275F5CA6}" name="Página" dataDxfId="49"/>
    <tableColumn id="4" xr3:uid="{767F2345-C6F6-4E38-B00B-4C7DA4FE4E33}" name="Dirección" dataDxfId="48"/>
    <tableColumn id="5" xr3:uid="{C35259D5-75D2-4CD6-B2DB-BBBE11564F77}" name="Comuna" dataDxfId="47"/>
    <tableColumn id="6" xr3:uid="{FC44B2E5-149D-4AE7-BDC9-A3837DE6A06D}" name="Fono" dataDxfId="46"/>
    <tableColumn id="7" xr3:uid="{4A034F3E-E2E2-4118-A8E7-EC02FFAA68DE}" name="Fax" dataDxfId="45"/>
    <tableColumn id="8" xr3:uid="{B54C6200-5874-4D08-B800-A03DC230C969}" name="E-mail" dataDxfId="44"/>
    <tableColumn id="9" xr3:uid="{8153AFEA-E1B0-439F-9285-9417C430A93A}" name="Pagina web" dataDxfId="43"/>
    <tableColumn id="10" xr3:uid="{58EBEB0A-346A-452F-82D0-C5A3DB480174}" name="Codigo Postal" dataDxfId="42"/>
    <tableColumn id="11" xr3:uid="{FF06F434-0B00-4F0C-A37B-77507AC20AEC}" name="Rut" dataDxfId="41"/>
    <tableColumn id="12" xr3:uid="{FA4E723D-854F-4875-B9FE-7883EC2186E7}" name="Número de trabajadores " dataDxfId="40"/>
    <tableColumn id="13" xr3:uid="{B197E2A8-7990-4092-B20B-38F4D71D072A}" name="Año de Establecimiento" dataDxfId="39"/>
    <tableColumn id="14" xr3:uid="{D1200769-BD36-4923-85FD-F646A7A8F92A}" name="Giro Principal" dataDxfId="38"/>
    <tableColumn id="15" xr3:uid="{2F098CCD-4D65-44F2-BC95-C188D749B587}" name="Ciudad" dataDxfId="37"/>
    <tableColumn id="16" xr3:uid="{7307AF19-3BC7-484E-BE17-EDCD4B13F6DD}" name="Norma" dataDxfId="36"/>
    <tableColumn id="17" xr3:uid="{7F5A4C0B-F7CC-401C-B2AF-BC9A84E767E8}" name="Certificador" dataDxfId="35"/>
  </tableColumns>
  <tableStyleInfo name="TableStyleLight8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AA2E3B3-99FB-478A-8EB8-33A504F933D5}" name="Tabla4" displayName="Tabla4" ref="J7:J24" totalsRowShown="0" headerRowDxfId="33" dataDxfId="32">
  <autoFilter ref="J7:J24" xr:uid="{35FBBE89-2308-4EBE-B4AC-423BBFE27078}"/>
  <sortState xmlns:xlrd2="http://schemas.microsoft.com/office/spreadsheetml/2017/richdata2" ref="J8:J14">
    <sortCondition ref="J7:J14"/>
  </sortState>
  <tableColumns count="1">
    <tableColumn id="1" xr3:uid="{D82B450C-7003-43F9-A195-97578871651E}" name="Cargo" dataDxfId="31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A4CA017-0D93-4248-91B1-E30CA9D05AFC}" name="Cargos" displayName="Cargos" ref="B7:G51" totalsRowShown="0" headerRowDxfId="30" dataDxfId="29" tableBorderDxfId="28">
  <autoFilter ref="B7:G51" xr:uid="{7E320650-E36B-416E-9C07-A2D0CF6FF667}"/>
  <tableColumns count="6">
    <tableColumn id="1" xr3:uid="{F8593B1A-B67C-4746-A5D2-129D9C96F3F5}" name="id_rub_empresa" dataDxfId="27"/>
    <tableColumn id="2" xr3:uid="{E3E1A1E6-2132-4126-BB4C-A09AF6DCDAFD}" name="Nombre de la empresa" dataDxfId="26">
      <calculatedColumnFormula>+IFERROR(VLOOKUP(B8,Tabla3[[id_rub_empresa]:[Página]],2,0),"")</calculatedColumnFormula>
    </tableColumn>
    <tableColumn id="3" xr3:uid="{8DE5BF64-9B59-4984-B1FA-987E74546E8D}" name="Rubro Detalle" dataDxfId="25">
      <calculatedColumnFormula>+IFERROR(VLOOKUP(LEFT(B8,9),Tabla3[[id_detalle]:[Rubro Detalle]],2,0),"")</calculatedColumnFormula>
    </tableColumn>
    <tableColumn id="4" xr3:uid="{822B34D6-E7AC-49C0-8B30-931F3DCC8A23}" name="Cargo" dataDxfId="24"/>
    <tableColumn id="5" xr3:uid="{F870E1AF-BE68-401C-A387-399E5E9F4425}" name="Nombre" dataDxfId="23"/>
    <tableColumn id="6" xr3:uid="{F343B7A1-DEDB-4DA6-98F3-E2D0B5A97A9A}" name="Teléfono" dataDxfId="22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94F2C5D-CC09-4760-87AA-057D9398F087}" name="empresas" displayName="empresas" ref="A10:S64" totalsRowShown="0" headerRowDxfId="20" dataDxfId="19">
  <autoFilter ref="A10:S64" xr:uid="{DFD2CA59-39B5-43AA-8561-8320622AFF8F}"/>
  <tableColumns count="19">
    <tableColumn id="1" xr3:uid="{8A03BD86-C5B7-48D5-BC4F-2B69157E3B24}" name="Corr" dataDxfId="18"/>
    <tableColumn id="2" xr3:uid="{360FEE5D-B608-4D51-AA25-A2E1086B466E}" name="id_rub_empresa" dataDxfId="17"/>
    <tableColumn id="3" xr3:uid="{00EE4C01-D7AD-4A2A-BA11-7F7EFDA2B387}" name="Nombre de la empresa" dataDxfId="16">
      <calculatedColumnFormula>+IFERROR(VLOOKUP(B11,Tabla3[[id_rub_empresa]:[Página]],2,0),"")</calculatedColumnFormula>
    </tableColumn>
    <tableColumn id="4" xr3:uid="{07EB30FD-6D69-4FFA-9C36-5E6FA4317333}" name="Rubro Detalle" dataDxfId="15">
      <calculatedColumnFormula>+IFERROR(VLOOKUP(LEFT(B11,9),Tabla3[[id_detalle]:[Rubro Detalle]],2,0),"")</calculatedColumnFormula>
    </tableColumn>
    <tableColumn id="5" xr3:uid="{1216DCA4-8597-4ECE-8238-C81262E2546F}" name="Dirección" dataDxfId="14"/>
    <tableColumn id="6" xr3:uid="{751634B2-7671-405A-AE6A-53E728809B94}" name="Comuna" dataDxfId="13"/>
    <tableColumn id="7" xr3:uid="{C936491A-C495-4B61-965F-1ACA8B1910E9}" name="Fono" dataDxfId="12"/>
    <tableColumn id="8" xr3:uid="{B8D98C54-F58D-4925-8F1A-D76CB3E21397}" name="Fax" dataDxfId="11"/>
    <tableColumn id="9" xr3:uid="{479853B2-9683-4364-B20B-C0098368A10D}" name="E-mail" dataDxfId="10"/>
    <tableColumn id="10" xr3:uid="{7DDBEB1B-C56F-48EC-9057-B55F729DF7E5}" name="Pagina web" dataDxfId="9"/>
    <tableColumn id="11" xr3:uid="{B3EB981A-2093-4258-A949-33708E86FF1E}" name="Codigo Postal" dataDxfId="8"/>
    <tableColumn id="12" xr3:uid="{E620100D-3E6F-4D2B-B5B9-2EC6CB31EC47}" name="Rut" dataDxfId="7"/>
    <tableColumn id="13" xr3:uid="{3DEF7D5A-E98F-481E-883C-9424DB5774C7}" name="Número de trabajadores " dataDxfId="6"/>
    <tableColumn id="14" xr3:uid="{E76E9733-E46F-45EF-A59C-69A2B569A847}" name="Año de Establecimiento" dataDxfId="5"/>
    <tableColumn id="15" xr3:uid="{E1E569E4-466B-4DD5-8613-032345474657}" name="Giro Principal" dataDxfId="4"/>
    <tableColumn id="16" xr3:uid="{7A286B07-647A-45B3-AB78-292E48A05E66}" name="Ciudad" dataDxfId="3"/>
    <tableColumn id="17" xr3:uid="{440F7362-C0AA-4AD1-BDC6-DE7F544EDDBB}" name="Norma" dataDxfId="2"/>
    <tableColumn id="18" xr3:uid="{241471CF-6D6F-4AEA-8DA5-3F32976ED25C}" name="Certificador" dataDxfId="1"/>
    <tableColumn id="22" xr3:uid="{AA8EF650-3B0B-4FAE-973E-71277E9F9E40}" name="Columna6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microsoft.com/office/2007/relationships/slicer" Target="../slicers/slicer2.xml"/></Relationships>
</file>

<file path=xl/worksheets/_rels/sheet6.xml.rels><?xml version="1.0" encoding="UTF-8" standalone="yes"?>
<Relationships xmlns="http://schemas.openxmlformats.org/package/2006/relationships"><Relationship Id="rId3182" Type="http://schemas.openxmlformats.org/officeDocument/2006/relationships/hyperlink" Target="http://www.eneraconsultores.cl/" TargetMode="External"/><Relationship Id="rId4233" Type="http://schemas.openxmlformats.org/officeDocument/2006/relationships/hyperlink" Target="mailto:reservas@hotelhd.cl" TargetMode="External"/><Relationship Id="rId8854" Type="http://schemas.openxmlformats.org/officeDocument/2006/relationships/hyperlink" Target="mailto:rodrigo.valdivia@municipalidadpanguipulli.cl" TargetMode="External"/><Relationship Id="rId7456" Type="http://schemas.openxmlformats.org/officeDocument/2006/relationships/hyperlink" Target="mailto:mmunita@solfrut.cl" TargetMode="External"/><Relationship Id="rId8507" Type="http://schemas.openxmlformats.org/officeDocument/2006/relationships/hyperlink" Target="http://www.ministeriodesarrollosocial.gov.cl/" TargetMode="External"/><Relationship Id="rId6058" Type="http://schemas.openxmlformats.org/officeDocument/2006/relationships/hyperlink" Target="mailto:jcortes@popdiseno.cl" TargetMode="External"/><Relationship Id="rId7109" Type="http://schemas.openxmlformats.org/officeDocument/2006/relationships/hyperlink" Target="mailto:rprado@biolight.cl" TargetMode="External"/><Relationship Id="rId987" Type="http://schemas.openxmlformats.org/officeDocument/2006/relationships/hyperlink" Target="http://www.al.cl/" TargetMode="External"/><Relationship Id="rId2668" Type="http://schemas.openxmlformats.org/officeDocument/2006/relationships/hyperlink" Target="http://www.australtemuco.cl/" TargetMode="External"/><Relationship Id="rId3719" Type="http://schemas.openxmlformats.org/officeDocument/2006/relationships/hyperlink" Target="http://www.nido.cl/" TargetMode="External"/><Relationship Id="rId4090" Type="http://schemas.openxmlformats.org/officeDocument/2006/relationships/hyperlink" Target="mailto:administracion@hielofiesta.com" TargetMode="External"/><Relationship Id="rId5141" Type="http://schemas.openxmlformats.org/officeDocument/2006/relationships/hyperlink" Target="http://www.davisempresas.com/" TargetMode="External"/><Relationship Id="rId1751" Type="http://schemas.openxmlformats.org/officeDocument/2006/relationships/hyperlink" Target="http://www.clinicasantamaria.cl/" TargetMode="External"/><Relationship Id="rId2802" Type="http://schemas.openxmlformats.org/officeDocument/2006/relationships/hyperlink" Target="http://www.drsingenieria.com/" TargetMode="External"/><Relationship Id="rId8364" Type="http://schemas.openxmlformats.org/officeDocument/2006/relationships/hyperlink" Target="http://www.wrfox.cl/" TargetMode="External"/><Relationship Id="rId1404" Type="http://schemas.openxmlformats.org/officeDocument/2006/relationships/hyperlink" Target="mailto:sideco@tie.cl" TargetMode="External"/><Relationship Id="rId8017" Type="http://schemas.openxmlformats.org/officeDocument/2006/relationships/hyperlink" Target="mailto:info@uandes.cl" TargetMode="External"/><Relationship Id="rId3576" Type="http://schemas.openxmlformats.org/officeDocument/2006/relationships/hyperlink" Target="mailto:ventascovarrubias@gmail.com" TargetMode="External"/><Relationship Id="rId4627" Type="http://schemas.openxmlformats.org/officeDocument/2006/relationships/hyperlink" Target="http://www.desimat.cl/" TargetMode="External"/><Relationship Id="rId4974" Type="http://schemas.openxmlformats.org/officeDocument/2006/relationships/hyperlink" Target="mailto:losangeles@agroperello.cl" TargetMode="External"/><Relationship Id="rId497" Type="http://schemas.openxmlformats.org/officeDocument/2006/relationships/hyperlink" Target="mailto:alessandri@alessandri.cl" TargetMode="External"/><Relationship Id="rId2178" Type="http://schemas.openxmlformats.org/officeDocument/2006/relationships/hyperlink" Target="mailto:g.nunez@mantosdelaluna.cl" TargetMode="External"/><Relationship Id="rId3229" Type="http://schemas.openxmlformats.org/officeDocument/2006/relationships/hyperlink" Target="http://www.epysa.cl/" TargetMode="External"/><Relationship Id="rId7100" Type="http://schemas.openxmlformats.org/officeDocument/2006/relationships/hyperlink" Target="mailto:sinel@sinel.tie.cl" TargetMode="External"/><Relationship Id="rId6799" Type="http://schemas.openxmlformats.org/officeDocument/2006/relationships/hyperlink" Target="http://www.salfa.cl/" TargetMode="External"/><Relationship Id="rId3710" Type="http://schemas.openxmlformats.org/officeDocument/2006/relationships/hyperlink" Target="mailto:fundacion@beleneduca.cl" TargetMode="External"/><Relationship Id="rId631" Type="http://schemas.openxmlformats.org/officeDocument/2006/relationships/hyperlink" Target="http://www.amrop.cl/" TargetMode="External"/><Relationship Id="rId1261" Type="http://schemas.openxmlformats.org/officeDocument/2006/relationships/hyperlink" Target="http://www.bpconsulting.cl/" TargetMode="External"/><Relationship Id="rId2312" Type="http://schemas.openxmlformats.org/officeDocument/2006/relationships/hyperlink" Target="http://www.aeropuertodelaserena.cl/" TargetMode="External"/><Relationship Id="rId5882" Type="http://schemas.openxmlformats.org/officeDocument/2006/relationships/hyperlink" Target="http://www.nachipa.com/" TargetMode="External"/><Relationship Id="rId6933" Type="http://schemas.openxmlformats.org/officeDocument/2006/relationships/hyperlink" Target="mailto:info@seguridadgps.cl" TargetMode="External"/><Relationship Id="rId4484" Type="http://schemas.openxmlformats.org/officeDocument/2006/relationships/hyperlink" Target="http://www.paradiso.cl/" TargetMode="External"/><Relationship Id="rId5535" Type="http://schemas.openxmlformats.org/officeDocument/2006/relationships/hyperlink" Target="http://www.mhis.cl/" TargetMode="External"/><Relationship Id="rId3086" Type="http://schemas.openxmlformats.org/officeDocument/2006/relationships/hyperlink" Target="http://www.sanisidrosa.cl/" TargetMode="External"/><Relationship Id="rId4137" Type="http://schemas.openxmlformats.org/officeDocument/2006/relationships/hyperlink" Target="http://www.hospitalregional.cl/" TargetMode="External"/><Relationship Id="rId8758" Type="http://schemas.openxmlformats.org/officeDocument/2006/relationships/hyperlink" Target="mailto:alcaldia@loprado.cl" TargetMode="External"/><Relationship Id="rId141" Type="http://schemas.openxmlformats.org/officeDocument/2006/relationships/hyperlink" Target="http://www.adistra.com/" TargetMode="External"/><Relationship Id="rId3220" Type="http://schemas.openxmlformats.org/officeDocument/2006/relationships/hyperlink" Target="http://www.enyse.es/" TargetMode="External"/><Relationship Id="rId6790" Type="http://schemas.openxmlformats.org/officeDocument/2006/relationships/hyperlink" Target="mailto:ventas@salesianosimpresores.cl" TargetMode="External"/><Relationship Id="rId7841" Type="http://schemas.openxmlformats.org/officeDocument/2006/relationships/hyperlink" Target="http://www.transaco.cl/" TargetMode="External"/><Relationship Id="rId7" Type="http://schemas.openxmlformats.org/officeDocument/2006/relationships/hyperlink" Target="mailto:info@aimpresores.cl" TargetMode="External"/><Relationship Id="rId5392" Type="http://schemas.openxmlformats.org/officeDocument/2006/relationships/hyperlink" Target="mailto:magin@magin.cl" TargetMode="External"/><Relationship Id="rId6443" Type="http://schemas.openxmlformats.org/officeDocument/2006/relationships/hyperlink" Target="http://www.proyexionservivios.cl/" TargetMode="External"/><Relationship Id="rId5045" Type="http://schemas.openxmlformats.org/officeDocument/2006/relationships/hyperlink" Target="mailto:info@kdm.cl" TargetMode="External"/><Relationship Id="rId1655" Type="http://schemas.openxmlformats.org/officeDocument/2006/relationships/hyperlink" Target="http://www.chilemat.cl/" TargetMode="External"/><Relationship Id="rId2706" Type="http://schemas.openxmlformats.org/officeDocument/2006/relationships/hyperlink" Target="http://www.dinaclor.cl/" TargetMode="External"/><Relationship Id="rId8268" Type="http://schemas.openxmlformats.org/officeDocument/2006/relationships/hyperlink" Target="http://www.cf.cl/" TargetMode="External"/><Relationship Id="rId1308" Type="http://schemas.openxmlformats.org/officeDocument/2006/relationships/hyperlink" Target="http://www.buron.cl/" TargetMode="External"/><Relationship Id="rId4878" Type="http://schemas.openxmlformats.org/officeDocument/2006/relationships/hyperlink" Target="mailto:aculeo@adsl.tie.cl" TargetMode="External"/><Relationship Id="rId5929" Type="http://schemas.openxmlformats.org/officeDocument/2006/relationships/hyperlink" Target="mailto:ventas@nicolaides.cl" TargetMode="External"/><Relationship Id="rId14" Type="http://schemas.openxmlformats.org/officeDocument/2006/relationships/hyperlink" Target="mailto:mcaro@broomgroup.com" TargetMode="External"/><Relationship Id="rId7004" Type="http://schemas.openxmlformats.org/officeDocument/2006/relationships/hyperlink" Target="mailto:teknicachile@teknica.cl" TargetMode="External"/><Relationship Id="rId7351" Type="http://schemas.openxmlformats.org/officeDocument/2006/relationships/hyperlink" Target="mailto:info@traposcamus.cl" TargetMode="External"/><Relationship Id="rId8402" Type="http://schemas.openxmlformats.org/officeDocument/2006/relationships/hyperlink" Target="http://www.santander.cl/seguros/index.asp" TargetMode="External"/><Relationship Id="rId3961" Type="http://schemas.openxmlformats.org/officeDocument/2006/relationships/hyperlink" Target="mailto:grisolia@grisolia.cl" TargetMode="External"/><Relationship Id="rId882" Type="http://schemas.openxmlformats.org/officeDocument/2006/relationships/hyperlink" Target="mailto:asprocer@asprocer.cl" TargetMode="External"/><Relationship Id="rId2563" Type="http://schemas.openxmlformats.org/officeDocument/2006/relationships/hyperlink" Target="http://www.cignus.cl/" TargetMode="External"/><Relationship Id="rId3614" Type="http://schemas.openxmlformats.org/officeDocument/2006/relationships/hyperlink" Target="http://www.forestalandes.cl/" TargetMode="External"/><Relationship Id="rId9176" Type="http://schemas.openxmlformats.org/officeDocument/2006/relationships/hyperlink" Target="mailto:brasem.santiago@itamaraty.gov.br" TargetMode="External"/><Relationship Id="rId535" Type="http://schemas.openxmlformats.org/officeDocument/2006/relationships/hyperlink" Target="mailto:alimex@alimex.cl" TargetMode="External"/><Relationship Id="rId1165" Type="http://schemas.openxmlformats.org/officeDocument/2006/relationships/hyperlink" Target="mailto:bicicletas.cinelli@gmail.com" TargetMode="External"/><Relationship Id="rId2216" Type="http://schemas.openxmlformats.org/officeDocument/2006/relationships/hyperlink" Target="mailto:info@compoflex.com" TargetMode="External"/><Relationship Id="rId5786" Type="http://schemas.openxmlformats.org/officeDocument/2006/relationships/hyperlink" Target="http://www.monte-verde.cl/" TargetMode="External"/><Relationship Id="rId6837" Type="http://schemas.openxmlformats.org/officeDocument/2006/relationships/hyperlink" Target="http://www.snwines.com/" TargetMode="External"/><Relationship Id="rId4388" Type="http://schemas.openxmlformats.org/officeDocument/2006/relationships/hyperlink" Target="http://www.arquimed.cl/" TargetMode="External"/><Relationship Id="rId5439" Type="http://schemas.openxmlformats.org/officeDocument/2006/relationships/hyperlink" Target="http://www.mavesa.cl/" TargetMode="External"/><Relationship Id="rId5920" Type="http://schemas.openxmlformats.org/officeDocument/2006/relationships/hyperlink" Target="http://www.nexuschile.cl/" TargetMode="External"/><Relationship Id="rId3471" Type="http://schemas.openxmlformats.org/officeDocument/2006/relationships/hyperlink" Target="mailto:info@fasmel.cl" TargetMode="External"/><Relationship Id="rId4522" Type="http://schemas.openxmlformats.org/officeDocument/2006/relationships/hyperlink" Target="mailto:pmorales@prosecor.cl" TargetMode="External"/><Relationship Id="rId392" Type="http://schemas.openxmlformats.org/officeDocument/2006/relationships/hyperlink" Target="mailto:pontigo@pontigo.cl" TargetMode="External"/><Relationship Id="rId2073" Type="http://schemas.openxmlformats.org/officeDocument/2006/relationships/hyperlink" Target="mailto:chproducts@venser.cl" TargetMode="External"/><Relationship Id="rId3124" Type="http://schemas.openxmlformats.org/officeDocument/2006/relationships/hyperlink" Target="http://www.puertovalparaiso.cl/" TargetMode="External"/><Relationship Id="rId6694" Type="http://schemas.openxmlformats.org/officeDocument/2006/relationships/hyperlink" Target="mailto:rhein@rhein.cl" TargetMode="External"/><Relationship Id="rId7745" Type="http://schemas.openxmlformats.org/officeDocument/2006/relationships/hyperlink" Target="mailto:ventas@elcastillo.cl" TargetMode="External"/><Relationship Id="rId5296" Type="http://schemas.openxmlformats.org/officeDocument/2006/relationships/hyperlink" Target="http://www.lucsiczuanic.cl/" TargetMode="External"/><Relationship Id="rId6347" Type="http://schemas.openxmlformats.org/officeDocument/2006/relationships/hyperlink" Target="http://www.proalsa.cl/" TargetMode="External"/><Relationship Id="rId2957" Type="http://schemas.openxmlformats.org/officeDocument/2006/relationships/hyperlink" Target="mailto:eoppici@ekipotel.cl" TargetMode="External"/><Relationship Id="rId929" Type="http://schemas.openxmlformats.org/officeDocument/2006/relationships/hyperlink" Target="mailto:atlascopco.chile@cl.atlascopco.com" TargetMode="External"/><Relationship Id="rId1559" Type="http://schemas.openxmlformats.org/officeDocument/2006/relationships/hyperlink" Target="mailto:servicioalcliente@etx.cl" TargetMode="External"/><Relationship Id="rId4032" Type="http://schemas.openxmlformats.org/officeDocument/2006/relationships/hyperlink" Target="http://www.hagraf.com/" TargetMode="External"/><Relationship Id="rId5430" Type="http://schemas.openxmlformats.org/officeDocument/2006/relationships/hyperlink" Target="mailto:recepcion@riveraltda.cl" TargetMode="External"/><Relationship Id="rId8653" Type="http://schemas.openxmlformats.org/officeDocument/2006/relationships/hyperlink" Target="http://www.imda.cl/" TargetMode="External"/><Relationship Id="rId7255" Type="http://schemas.openxmlformats.org/officeDocument/2006/relationships/hyperlink" Target="mailto:conservera.coquimbo@chilesatempresas.cl" TargetMode="External"/><Relationship Id="rId8306" Type="http://schemas.openxmlformats.org/officeDocument/2006/relationships/hyperlink" Target="mailto:walbaum@walbaumchile.cl" TargetMode="External"/><Relationship Id="rId3865" Type="http://schemas.openxmlformats.org/officeDocument/2006/relationships/hyperlink" Target="http://www.xinerlink.cl/" TargetMode="External"/><Relationship Id="rId4916" Type="http://schemas.openxmlformats.org/officeDocument/2006/relationships/hyperlink" Target="mailto:maestranza@ipfingenieria.cl" TargetMode="External"/><Relationship Id="rId786" Type="http://schemas.openxmlformats.org/officeDocument/2006/relationships/hyperlink" Target="http://www.agm.cl/" TargetMode="External"/><Relationship Id="rId2467" Type="http://schemas.openxmlformats.org/officeDocument/2006/relationships/hyperlink" Target="http://www.municipal.cl/" TargetMode="External"/><Relationship Id="rId3518" Type="http://schemas.openxmlformats.org/officeDocument/2006/relationships/hyperlink" Target="http://www.fertec.cl/" TargetMode="External"/><Relationship Id="rId439" Type="http://schemas.openxmlformats.org/officeDocument/2006/relationships/hyperlink" Target="http://www.aguaspatagonia.cl/" TargetMode="External"/><Relationship Id="rId1069" Type="http://schemas.openxmlformats.org/officeDocument/2006/relationships/hyperlink" Target="http://www.bartech.cl/" TargetMode="External"/><Relationship Id="rId8163" Type="http://schemas.openxmlformats.org/officeDocument/2006/relationships/hyperlink" Target="http://www.vignola.cl/" TargetMode="External"/><Relationship Id="rId9214" Type="http://schemas.openxmlformats.org/officeDocument/2006/relationships/hyperlink" Target="mailto:emb.santiago@mfa.no" TargetMode="External"/><Relationship Id="rId920" Type="http://schemas.openxmlformats.org/officeDocument/2006/relationships/hyperlink" Target="http://www.atcom.cl/" TargetMode="External"/><Relationship Id="rId1550" Type="http://schemas.openxmlformats.org/officeDocument/2006/relationships/hyperlink" Target="http://www.celtametal.cl/" TargetMode="External"/><Relationship Id="rId2601" Type="http://schemas.openxmlformats.org/officeDocument/2006/relationships/hyperlink" Target="mailto:lapiedad@adsl.tie.cl" TargetMode="External"/><Relationship Id="rId1203" Type="http://schemas.openxmlformats.org/officeDocument/2006/relationships/hyperlink" Target="mailto:infochile@boartlongyear.com" TargetMode="External"/><Relationship Id="rId4773" Type="http://schemas.openxmlformats.org/officeDocument/2006/relationships/hyperlink" Target="http://www.inta.cl/" TargetMode="External"/><Relationship Id="rId5824" Type="http://schemas.openxmlformats.org/officeDocument/2006/relationships/hyperlink" Target="mailto:ventas@mueblesfuncionales.cl" TargetMode="External"/><Relationship Id="rId3375" Type="http://schemas.openxmlformats.org/officeDocument/2006/relationships/hyperlink" Target="mailto:ventas.stopflames@gmail.com" TargetMode="External"/><Relationship Id="rId4426" Type="http://schemas.openxmlformats.org/officeDocument/2006/relationships/hyperlink" Target="mailto:inca@inca-sa-cl" TargetMode="External"/><Relationship Id="rId7996" Type="http://schemas.openxmlformats.org/officeDocument/2006/relationships/hyperlink" Target="mailto:info@ucm.cl" TargetMode="External"/><Relationship Id="rId296" Type="http://schemas.openxmlformats.org/officeDocument/2006/relationships/hyperlink" Target="mailto:iris@aginox.cl" TargetMode="External"/><Relationship Id="rId3028" Type="http://schemas.openxmlformats.org/officeDocument/2006/relationships/hyperlink" Target="mailto:emiliopohl@maderasemiliopohl.cl" TargetMode="External"/><Relationship Id="rId6598" Type="http://schemas.openxmlformats.org/officeDocument/2006/relationships/hyperlink" Target="http://www.redesnitto.cl/" TargetMode="External"/><Relationship Id="rId7649" Type="http://schemas.openxmlformats.org/officeDocument/2006/relationships/hyperlink" Target="mailto:sparada@tecnochile.cl" TargetMode="External"/><Relationship Id="rId9071" Type="http://schemas.openxmlformats.org/officeDocument/2006/relationships/hyperlink" Target="mailto:municipalidad@mtraiguen.cl" TargetMode="External"/><Relationship Id="rId430" Type="http://schemas.openxmlformats.org/officeDocument/2006/relationships/hyperlink" Target="mailto:maria.paniagua@aguasdelaltiplano.cl" TargetMode="External"/><Relationship Id="rId1060" Type="http://schemas.openxmlformats.org/officeDocument/2006/relationships/hyperlink" Target="http://www.banmerchant.cl/" TargetMode="External"/><Relationship Id="rId2111" Type="http://schemas.openxmlformats.org/officeDocument/2006/relationships/hyperlink" Target="http://www.guallarauco.cl/" TargetMode="External"/><Relationship Id="rId5681" Type="http://schemas.openxmlformats.org/officeDocument/2006/relationships/hyperlink" Target="mailto:contacto@microgeo.cl" TargetMode="External"/><Relationship Id="rId6732" Type="http://schemas.openxmlformats.org/officeDocument/2006/relationships/hyperlink" Target="http://www.rosselot.cl/ren-a-car" TargetMode="External"/><Relationship Id="rId4283" Type="http://schemas.openxmlformats.org/officeDocument/2006/relationships/hyperlink" Target="mailto:icafal@icafal.cl" TargetMode="External"/><Relationship Id="rId5334" Type="http://schemas.openxmlformats.org/officeDocument/2006/relationships/hyperlink" Target="http://www.maderastarapaca.cl/" TargetMode="External"/><Relationship Id="rId1944" Type="http://schemas.openxmlformats.org/officeDocument/2006/relationships/hyperlink" Target="mailto:recepci&#243;n@deandespac.cl" TargetMode="External"/><Relationship Id="rId8557" Type="http://schemas.openxmlformats.org/officeDocument/2006/relationships/hyperlink" Target="mailto:municalbuco@hotmail.com" TargetMode="External"/><Relationship Id="rId7159" Type="http://schemas.openxmlformats.org/officeDocument/2006/relationships/hyperlink" Target="http://www.larotunda.cl/" TargetMode="External"/><Relationship Id="rId3769" Type="http://schemas.openxmlformats.org/officeDocument/2006/relationships/hyperlink" Target="mailto:magdalena.antosz@galderma.com" TargetMode="External"/><Relationship Id="rId5191" Type="http://schemas.openxmlformats.org/officeDocument/2006/relationships/hyperlink" Target="http://www.parquetlash.cl/" TargetMode="External"/><Relationship Id="rId6242" Type="http://schemas.openxmlformats.org/officeDocument/2006/relationships/hyperlink" Target="mailto:ventas@plasticosespana.cl" TargetMode="External"/><Relationship Id="rId7640" Type="http://schemas.openxmlformats.org/officeDocument/2006/relationships/hyperlink" Target="http://www.tecnilub.cl/" TargetMode="External"/><Relationship Id="rId2852" Type="http://schemas.openxmlformats.org/officeDocument/2006/relationships/hyperlink" Target="http://www.eaglecopters.cl/" TargetMode="External"/><Relationship Id="rId3903" Type="http://schemas.openxmlformats.org/officeDocument/2006/relationships/hyperlink" Target="http://www.wcl.cl/" TargetMode="External"/><Relationship Id="rId824" Type="http://schemas.openxmlformats.org/officeDocument/2006/relationships/hyperlink" Target="mailto:asoc@asocanalesmaipo.cl" TargetMode="External"/><Relationship Id="rId1454" Type="http://schemas.openxmlformats.org/officeDocument/2006/relationships/hyperlink" Target="http://www.dsinfecta.cl/" TargetMode="External"/><Relationship Id="rId2505" Type="http://schemas.openxmlformats.org/officeDocument/2006/relationships/hyperlink" Target="mailto:cosvan@drfontbote.cl" TargetMode="External"/><Relationship Id="rId8067" Type="http://schemas.openxmlformats.org/officeDocument/2006/relationships/hyperlink" Target="mailto:operaciones@vadiquim.cl" TargetMode="External"/><Relationship Id="rId9118" Type="http://schemas.openxmlformats.org/officeDocument/2006/relationships/hyperlink" Target="http://www.saludoccidente.cl/" TargetMode="External"/><Relationship Id="rId1107" Type="http://schemas.openxmlformats.org/officeDocument/2006/relationships/hyperlink" Target="http://www.bdo.cl/" TargetMode="External"/><Relationship Id="rId4677" Type="http://schemas.openxmlformats.org/officeDocument/2006/relationships/hyperlink" Target="http://www.guardamuebles.cl/" TargetMode="External"/><Relationship Id="rId5728" Type="http://schemas.openxmlformats.org/officeDocument/2006/relationships/hyperlink" Target="http://www.mks.cl/" TargetMode="External"/><Relationship Id="rId3279" Type="http://schemas.openxmlformats.org/officeDocument/2006/relationships/hyperlink" Target="http://www.ind.cl/" TargetMode="External"/><Relationship Id="rId7150" Type="http://schemas.openxmlformats.org/officeDocument/2006/relationships/hyperlink" Target="mailto:gloria.ramirez@snclavalin.com" TargetMode="External"/><Relationship Id="rId8201" Type="http://schemas.openxmlformats.org/officeDocument/2006/relationships/hyperlink" Target="mailto:cvenegas@elhuique.com" TargetMode="External"/><Relationship Id="rId3760" Type="http://schemas.openxmlformats.org/officeDocument/2006/relationships/hyperlink" Target="mailto:marisol.mendoza@fusiona.cl" TargetMode="External"/><Relationship Id="rId4811" Type="http://schemas.openxmlformats.org/officeDocument/2006/relationships/hyperlink" Target="mailto:ventas@intal.cl" TargetMode="External"/><Relationship Id="rId681" Type="http://schemas.openxmlformats.org/officeDocument/2006/relationships/hyperlink" Target="mailto:contacto@antarchile.cl" TargetMode="External"/><Relationship Id="rId2362" Type="http://schemas.openxmlformats.org/officeDocument/2006/relationships/hyperlink" Target="http://www.incachile.cl/" TargetMode="External"/><Relationship Id="rId3413" Type="http://schemas.openxmlformats.org/officeDocument/2006/relationships/hyperlink" Target="http://www.logipak.cl/" TargetMode="External"/><Relationship Id="rId6983" Type="http://schemas.openxmlformats.org/officeDocument/2006/relationships/hyperlink" Target="mailto:info@monterredondo.cl" TargetMode="External"/><Relationship Id="rId334" Type="http://schemas.openxmlformats.org/officeDocument/2006/relationships/hyperlink" Target="mailto:contabilidad@amsfamily.com" TargetMode="External"/><Relationship Id="rId2015" Type="http://schemas.openxmlformats.org/officeDocument/2006/relationships/hyperlink" Target="mailto:maletek@maletek.cl" TargetMode="External"/><Relationship Id="rId5585" Type="http://schemas.openxmlformats.org/officeDocument/2006/relationships/hyperlink" Target="http://www.mintlab.cl/" TargetMode="External"/><Relationship Id="rId6636" Type="http://schemas.openxmlformats.org/officeDocument/2006/relationships/hyperlink" Target="mailto:rentaequip@lanzco.cl" TargetMode="External"/><Relationship Id="rId4187" Type="http://schemas.openxmlformats.org/officeDocument/2006/relationships/hyperlink" Target="http://www.hangaroa.cl/" TargetMode="External"/><Relationship Id="rId5238" Type="http://schemas.openxmlformats.org/officeDocument/2006/relationships/hyperlink" Target="mailto:info@mitjans.cl" TargetMode="External"/><Relationship Id="rId1848" Type="http://schemas.openxmlformats.org/officeDocument/2006/relationships/hyperlink" Target="mailto:secretaria.lareina@lasalle.cl" TargetMode="External"/><Relationship Id="rId3270" Type="http://schemas.openxmlformats.org/officeDocument/2006/relationships/hyperlink" Target="mailto:ccalera@calesan.cl" TargetMode="External"/><Relationship Id="rId4321" Type="http://schemas.openxmlformats.org/officeDocument/2006/relationships/hyperlink" Target="mailto:maburto@imatesa.cl" TargetMode="External"/><Relationship Id="rId191" Type="http://schemas.openxmlformats.org/officeDocument/2006/relationships/hyperlink" Target="http://www.agencilillo.cl/" TargetMode="External"/><Relationship Id="rId7891" Type="http://schemas.openxmlformats.org/officeDocument/2006/relationships/hyperlink" Target="mailto:atencion.clientes@transunion.com" TargetMode="External"/><Relationship Id="rId8942" Type="http://schemas.openxmlformats.org/officeDocument/2006/relationships/hyperlink" Target="mailto:juancarrasco@quilicura.cl" TargetMode="External"/><Relationship Id="rId5095" Type="http://schemas.openxmlformats.org/officeDocument/2006/relationships/hyperlink" Target="http://www.lasebastiana.cl/" TargetMode="External"/><Relationship Id="rId6493" Type="http://schemas.openxmlformats.org/officeDocument/2006/relationships/hyperlink" Target="http://www.quemchi.cl/" TargetMode="External"/><Relationship Id="rId7544" Type="http://schemas.openxmlformats.org/officeDocument/2006/relationships/hyperlink" Target="http://www.diariooficial.cl/" TargetMode="External"/><Relationship Id="rId6146" Type="http://schemas.openxmlformats.org/officeDocument/2006/relationships/hyperlink" Target="http://www.bellota.cl/" TargetMode="External"/><Relationship Id="rId2756" Type="http://schemas.openxmlformats.org/officeDocument/2006/relationships/hyperlink" Target="mailto:quimicaholanda@entelchile.net" TargetMode="External"/><Relationship Id="rId3807" Type="http://schemas.openxmlformats.org/officeDocument/2006/relationships/hyperlink" Target="http://www.gategroup.com/" TargetMode="External"/><Relationship Id="rId728" Type="http://schemas.openxmlformats.org/officeDocument/2006/relationships/hyperlink" Target="mailto:info.cl@arcadis.com" TargetMode="External"/><Relationship Id="rId1358" Type="http://schemas.openxmlformats.org/officeDocument/2006/relationships/hyperlink" Target="mailto:calzadosgino@gino.cl" TargetMode="External"/><Relationship Id="rId2409" Type="http://schemas.openxmlformats.org/officeDocument/2006/relationships/hyperlink" Target="mailto:administracion@contreraslex.cl" TargetMode="External"/><Relationship Id="rId5979" Type="http://schemas.openxmlformats.org/officeDocument/2006/relationships/hyperlink" Target="mailto:contacto@officehunter.cl" TargetMode="External"/><Relationship Id="rId64" Type="http://schemas.openxmlformats.org/officeDocument/2006/relationships/hyperlink" Target="http://www.lacasablanca.cl/" TargetMode="External"/><Relationship Id="rId8452" Type="http://schemas.openxmlformats.org/officeDocument/2006/relationships/hyperlink" Target="mailto:infodifrol@minrel.gob.cl" TargetMode="External"/><Relationship Id="rId7054" Type="http://schemas.openxmlformats.org/officeDocument/2006/relationships/hyperlink" Target="mailto:reservas.miramar@sheraton.com" TargetMode="External"/><Relationship Id="rId8105" Type="http://schemas.openxmlformats.org/officeDocument/2006/relationships/hyperlink" Target="http://www.vector.cl/" TargetMode="External"/><Relationship Id="rId3664" Type="http://schemas.openxmlformats.org/officeDocument/2006/relationships/hyperlink" Target="http://www.frigosorno.cl/" TargetMode="External"/><Relationship Id="rId4715" Type="http://schemas.openxmlformats.org/officeDocument/2006/relationships/hyperlink" Target="mailto:consultas@pocuro.cl" TargetMode="External"/><Relationship Id="rId585" Type="http://schemas.openxmlformats.org/officeDocument/2006/relationships/hyperlink" Target="http://www.csiclosures.com/" TargetMode="External"/><Relationship Id="rId2266" Type="http://schemas.openxmlformats.org/officeDocument/2006/relationships/hyperlink" Target="http://www.sartre.cl/" TargetMode="External"/><Relationship Id="rId3317" Type="http://schemas.openxmlformats.org/officeDocument/2006/relationships/hyperlink" Target="http://www.europapress.cl/" TargetMode="External"/><Relationship Id="rId6887" Type="http://schemas.openxmlformats.org/officeDocument/2006/relationships/hyperlink" Target="http://www.scania.com/" TargetMode="External"/><Relationship Id="rId7938" Type="http://schemas.openxmlformats.org/officeDocument/2006/relationships/hyperlink" Target="mailto:turbomecanica@turbomecanica.cl" TargetMode="External"/><Relationship Id="rId238" Type="http://schemas.openxmlformats.org/officeDocument/2006/relationships/hyperlink" Target="http://www.zulueta.cl/" TargetMode="External"/><Relationship Id="rId5489" Type="http://schemas.openxmlformats.org/officeDocument/2006/relationships/hyperlink" Target="mailto:patagonia@marpatagonia.cl" TargetMode="External"/><Relationship Id="rId2400" Type="http://schemas.openxmlformats.org/officeDocument/2006/relationships/hyperlink" Target="mailto:target-ddi@target-ddi.cl" TargetMode="External"/><Relationship Id="rId9013" Type="http://schemas.openxmlformats.org/officeDocument/2006/relationships/hyperlink" Target="mailto:alcaldia@sanmiguel.cl" TargetMode="External"/><Relationship Id="rId1002" Type="http://schemas.openxmlformats.org/officeDocument/2006/relationships/hyperlink" Target="http://www.backermckenzie.com/" TargetMode="External"/><Relationship Id="rId5970" Type="http://schemas.openxmlformats.org/officeDocument/2006/relationships/hyperlink" Target="http://www.ocasa.com/" TargetMode="External"/><Relationship Id="rId3174" Type="http://schemas.openxmlformats.org/officeDocument/2006/relationships/hyperlink" Target="http://www.endeavor.cl/" TargetMode="External"/><Relationship Id="rId4572" Type="http://schemas.openxmlformats.org/officeDocument/2006/relationships/hyperlink" Target="http://www.frazadasandes.cl/" TargetMode="External"/><Relationship Id="rId5623" Type="http://schemas.openxmlformats.org/officeDocument/2006/relationships/hyperlink" Target="mailto:contacto@metalbras.cl" TargetMode="External"/><Relationship Id="rId4225" Type="http://schemas.openxmlformats.org/officeDocument/2006/relationships/hyperlink" Target="http://www.sheraton.com/santiago" TargetMode="External"/><Relationship Id="rId7795" Type="http://schemas.openxmlformats.org/officeDocument/2006/relationships/hyperlink" Target="http://www.tierra-armada.cl/" TargetMode="External"/><Relationship Id="rId8846" Type="http://schemas.openxmlformats.org/officeDocument/2006/relationships/hyperlink" Target="mailto:web@munipaillaco.cl" TargetMode="External"/><Relationship Id="rId6397" Type="http://schemas.openxmlformats.org/officeDocument/2006/relationships/hyperlink" Target="mailto:profrio@profrio.cl" TargetMode="External"/><Relationship Id="rId7448" Type="http://schemas.openxmlformats.org/officeDocument/2006/relationships/hyperlink" Target="http://www.indubal.cl/" TargetMode="External"/><Relationship Id="rId979" Type="http://schemas.openxmlformats.org/officeDocument/2006/relationships/hyperlink" Target="http://www.avla.com/" TargetMode="External"/><Relationship Id="rId5480" Type="http://schemas.openxmlformats.org/officeDocument/2006/relationships/hyperlink" Target="mailto:chile@marineharvest.com" TargetMode="External"/><Relationship Id="rId6531" Type="http://schemas.openxmlformats.org/officeDocument/2006/relationships/hyperlink" Target="http://www.ryrimpresores.com/" TargetMode="External"/><Relationship Id="rId4082" Type="http://schemas.openxmlformats.org/officeDocument/2006/relationships/hyperlink" Target="mailto:contacto@hidronor.cl" TargetMode="External"/><Relationship Id="rId5133" Type="http://schemas.openxmlformats.org/officeDocument/2006/relationships/hyperlink" Target="http://www.sanofipasteur.com/" TargetMode="External"/><Relationship Id="rId1743" Type="http://schemas.openxmlformats.org/officeDocument/2006/relationships/hyperlink" Target="http://www.clinicaastra.cl/" TargetMode="External"/><Relationship Id="rId8009" Type="http://schemas.openxmlformats.org/officeDocument/2006/relationships/hyperlink" Target="mailto:rectoria@uchile.cl" TargetMode="External"/><Relationship Id="rId8356" Type="http://schemas.openxmlformats.org/officeDocument/2006/relationships/hyperlink" Target="http://www.wom.cl/" TargetMode="External"/><Relationship Id="rId4966" Type="http://schemas.openxmlformats.org/officeDocument/2006/relationships/hyperlink" Target="http://www.hillebrandgroup.com/" TargetMode="External"/><Relationship Id="rId3568" Type="http://schemas.openxmlformats.org/officeDocument/2006/relationships/hyperlink" Target="mailto:marco.miranda@fitchrating.com" TargetMode="External"/><Relationship Id="rId4619" Type="http://schemas.openxmlformats.org/officeDocument/2006/relationships/hyperlink" Target="mailto:incoin2001@yahoo.com" TargetMode="External"/><Relationship Id="rId489" Type="http://schemas.openxmlformats.org/officeDocument/2006/relationships/hyperlink" Target="http://www.az.cl/" TargetMode="External"/><Relationship Id="rId6041" Type="http://schemas.openxmlformats.org/officeDocument/2006/relationships/hyperlink" Target="http://www.oci.cl/" TargetMode="External"/><Relationship Id="rId970" Type="http://schemas.openxmlformats.org/officeDocument/2006/relationships/hyperlink" Target="http://www.chamyhnos.cl/" TargetMode="External"/><Relationship Id="rId1253" Type="http://schemas.openxmlformats.org/officeDocument/2006/relationships/hyperlink" Target="http://www.bottai.cl/" TargetMode="External"/><Relationship Id="rId2651" Type="http://schemas.openxmlformats.org/officeDocument/2006/relationships/hyperlink" Target="mailto:valparaiso.maritime@dnvgl.com" TargetMode="External"/><Relationship Id="rId3702" Type="http://schemas.openxmlformats.org/officeDocument/2006/relationships/hyperlink" Target="mailto:info@fch.cl" TargetMode="External"/><Relationship Id="rId623" Type="http://schemas.openxmlformats.org/officeDocument/2006/relationships/hyperlink" Target="mailto:ventas@ammeraalbeltech.cl" TargetMode="External"/><Relationship Id="rId2304" Type="http://schemas.openxmlformats.org/officeDocument/2006/relationships/hyperlink" Target="http://www.conservas.centauro.cl/" TargetMode="External"/><Relationship Id="rId5874" Type="http://schemas.openxmlformats.org/officeDocument/2006/relationships/hyperlink" Target="mailto:cbaron@naturalresponse.cl" TargetMode="External"/><Relationship Id="rId6925" Type="http://schemas.openxmlformats.org/officeDocument/2006/relationships/hyperlink" Target="mailto:tabancura@tabancura.cl" TargetMode="External"/><Relationship Id="rId4476" Type="http://schemas.openxmlformats.org/officeDocument/2006/relationships/hyperlink" Target="mailto:info@grupocabal.cl" TargetMode="External"/><Relationship Id="rId5527" Type="http://schemas.openxmlformats.org/officeDocument/2006/relationships/hyperlink" Target="mailto:contacto@mts.cl" TargetMode="External"/><Relationship Id="rId3078" Type="http://schemas.openxmlformats.org/officeDocument/2006/relationships/hyperlink" Target="http://www.efe.cl/" TargetMode="External"/><Relationship Id="rId4129" Type="http://schemas.openxmlformats.org/officeDocument/2006/relationships/hyperlink" Target="http://www.hormisur.cl/" TargetMode="External"/><Relationship Id="rId7699" Type="http://schemas.openxmlformats.org/officeDocument/2006/relationships/hyperlink" Target="http://www.tvn.cl/" TargetMode="External"/><Relationship Id="rId8000" Type="http://schemas.openxmlformats.org/officeDocument/2006/relationships/hyperlink" Target="mailto:universidad@ucsh.cl" TargetMode="External"/><Relationship Id="rId4610" Type="http://schemas.openxmlformats.org/officeDocument/2006/relationships/hyperlink" Target="http://www.ingelog.com/" TargetMode="External"/><Relationship Id="rId480" Type="http://schemas.openxmlformats.org/officeDocument/2006/relationships/hyperlink" Target="mailto:ajaysqmchile@ajay-sqm.cl" TargetMode="External"/><Relationship Id="rId2161" Type="http://schemas.openxmlformats.org/officeDocument/2006/relationships/hyperlink" Target="http://www.litoral.cl/" TargetMode="External"/><Relationship Id="rId3212" Type="http://schemas.openxmlformats.org/officeDocument/2006/relationships/hyperlink" Target="mailto:envasestecnicos@gmail.com" TargetMode="External"/><Relationship Id="rId133" Type="http://schemas.openxmlformats.org/officeDocument/2006/relationships/hyperlink" Target="mailto:asistentegerencia@adepta.cl" TargetMode="External"/><Relationship Id="rId5384" Type="http://schemas.openxmlformats.org/officeDocument/2006/relationships/hyperlink" Target="mailto:secretaria@villafana.cl" TargetMode="External"/><Relationship Id="rId6782" Type="http://schemas.openxmlformats.org/officeDocument/2006/relationships/hyperlink" Target="mailto:sakata@sakata.cl" TargetMode="External"/><Relationship Id="rId7833" Type="http://schemas.openxmlformats.org/officeDocument/2006/relationships/hyperlink" Target="mailto:toutparis@gmail.com" TargetMode="External"/><Relationship Id="rId5037" Type="http://schemas.openxmlformats.org/officeDocument/2006/relationships/hyperlink" Target="http://www.kabelco.cl/" TargetMode="External"/><Relationship Id="rId6435" Type="http://schemas.openxmlformats.org/officeDocument/2006/relationships/hyperlink" Target="http://www.prisur.cl/" TargetMode="External"/><Relationship Id="rId1994" Type="http://schemas.openxmlformats.org/officeDocument/2006/relationships/hyperlink" Target="http://www.juegosmagicos.cl/" TargetMode="External"/><Relationship Id="rId1647" Type="http://schemas.openxmlformats.org/officeDocument/2006/relationships/hyperlink" Target="mailto:chilealimentos@chilealimentos.com" TargetMode="External"/><Relationship Id="rId4120" Type="http://schemas.openxmlformats.org/officeDocument/2006/relationships/hyperlink" Target="http://www.hktdc.com/" TargetMode="External"/><Relationship Id="rId7690" Type="http://schemas.openxmlformats.org/officeDocument/2006/relationships/hyperlink" Target="mailto:telydatacomunic@gmail.com" TargetMode="External"/><Relationship Id="rId8741" Type="http://schemas.openxmlformats.org/officeDocument/2006/relationships/hyperlink" Target="http://www.munilataro.cl/" TargetMode="External"/><Relationship Id="rId6292" Type="http://schemas.openxmlformats.org/officeDocument/2006/relationships/hyperlink" Target="mailto:gloria.torres@pompeyo.cl" TargetMode="External"/><Relationship Id="rId7343" Type="http://schemas.openxmlformats.org/officeDocument/2006/relationships/hyperlink" Target="mailto:info@sidental.cl" TargetMode="External"/><Relationship Id="rId3953" Type="http://schemas.openxmlformats.org/officeDocument/2006/relationships/hyperlink" Target="http://www.granotec.com/" TargetMode="External"/><Relationship Id="rId9168" Type="http://schemas.openxmlformats.org/officeDocument/2006/relationships/hyperlink" Target="http://www.gov.uk/gobernment/world/chile" TargetMode="External"/><Relationship Id="rId874" Type="http://schemas.openxmlformats.org/officeDocument/2006/relationships/hyperlink" Target="http://www.hoteleros.cl/" TargetMode="External"/><Relationship Id="rId2555" Type="http://schemas.openxmlformats.org/officeDocument/2006/relationships/hyperlink" Target="http://www.cvmark.cl/" TargetMode="External"/><Relationship Id="rId3606" Type="http://schemas.openxmlformats.org/officeDocument/2006/relationships/hyperlink" Target="mailto:forbo@siegling.cl" TargetMode="External"/><Relationship Id="rId527" Type="http://schemas.openxmlformats.org/officeDocument/2006/relationships/hyperlink" Target="mailto:csanhueza@aegnutricion.cl" TargetMode="External"/><Relationship Id="rId1157" Type="http://schemas.openxmlformats.org/officeDocument/2006/relationships/hyperlink" Target="http://www.biceinversiones.cl/" TargetMode="External"/><Relationship Id="rId2208" Type="http://schemas.openxmlformats.org/officeDocument/2006/relationships/hyperlink" Target="http://www.csav.com/" TargetMode="External"/><Relationship Id="rId5778" Type="http://schemas.openxmlformats.org/officeDocument/2006/relationships/hyperlink" Target="http://www.moneymarket.cl/" TargetMode="External"/><Relationship Id="rId6829" Type="http://schemas.openxmlformats.org/officeDocument/2006/relationships/hyperlink" Target="http://www.stiport.com/" TargetMode="External"/><Relationship Id="rId8251" Type="http://schemas.openxmlformats.org/officeDocument/2006/relationships/hyperlink" Target="mailto:info@emiliana.cl" TargetMode="External"/><Relationship Id="rId3463" Type="http://schemas.openxmlformats.org/officeDocument/2006/relationships/hyperlink" Target="mailto:secretariafarmagestion2016@gmail.com" TargetMode="External"/><Relationship Id="rId4861" Type="http://schemas.openxmlformats.org/officeDocument/2006/relationships/hyperlink" Target="mailto:itd@intertrade.cl" TargetMode="External"/><Relationship Id="rId5912" Type="http://schemas.openxmlformats.org/officeDocument/2006/relationships/hyperlink" Target="http://www.nexans.cl/" TargetMode="External"/><Relationship Id="rId384" Type="http://schemas.openxmlformats.org/officeDocument/2006/relationships/hyperlink" Target="mailto:contacto@agroelite.cl" TargetMode="External"/><Relationship Id="rId2065" Type="http://schemas.openxmlformats.org/officeDocument/2006/relationships/hyperlink" Target="http://www.comesa.cl/" TargetMode="External"/><Relationship Id="rId3116" Type="http://schemas.openxmlformats.org/officeDocument/2006/relationships/hyperlink" Target="mailto:info@chacabucoport.cl" TargetMode="External"/><Relationship Id="rId4514" Type="http://schemas.openxmlformats.org/officeDocument/2006/relationships/hyperlink" Target="mailto:contacto@molinossantamarta.cl" TargetMode="External"/><Relationship Id="rId6686" Type="http://schemas.openxmlformats.org/officeDocument/2006/relationships/hyperlink" Target="mailto:ventas@rezepka.cl" TargetMode="External"/><Relationship Id="rId7737" Type="http://schemas.openxmlformats.org/officeDocument/2006/relationships/hyperlink" Target="mailto:contacto-chile@tetratech.com" TargetMode="External"/><Relationship Id="rId5288" Type="http://schemas.openxmlformats.org/officeDocument/2006/relationships/hyperlink" Target="mailto:layex@layex.cl" TargetMode="External"/><Relationship Id="rId6339" Type="http://schemas.openxmlformats.org/officeDocument/2006/relationships/hyperlink" Target="mailto:gerencia@pwcc.cl" TargetMode="External"/><Relationship Id="rId1898" Type="http://schemas.openxmlformats.org/officeDocument/2006/relationships/hyperlink" Target="mailto:info@comalameda.cl" TargetMode="External"/><Relationship Id="rId2949" Type="http://schemas.openxmlformats.org/officeDocument/2006/relationships/hyperlink" Target="http://www.efcoforms.com/" TargetMode="External"/><Relationship Id="rId6820" Type="http://schemas.openxmlformats.org/officeDocument/2006/relationships/hyperlink" Target="mailto:consulta@sammarsalli.cl" TargetMode="External"/><Relationship Id="rId4371" Type="http://schemas.openxmlformats.org/officeDocument/2006/relationships/hyperlink" Target="mailto:ortunonieto@ortunonieto.cl" TargetMode="External"/><Relationship Id="rId5422" Type="http://schemas.openxmlformats.org/officeDocument/2006/relationships/hyperlink" Target="http://www.neuronet.cl/" TargetMode="External"/><Relationship Id="rId4024" Type="http://schemas.openxmlformats.org/officeDocument/2006/relationships/hyperlink" Target="http://www.hbfuller.com/" TargetMode="External"/><Relationship Id="rId7594" Type="http://schemas.openxmlformats.org/officeDocument/2006/relationships/hyperlink" Target="mailto:mreyes@tacaosapolo.com" TargetMode="External"/><Relationship Id="rId8992" Type="http://schemas.openxmlformats.org/officeDocument/2006/relationships/hyperlink" Target="http://www.sanbernardo.cl/" TargetMode="External"/><Relationship Id="rId6196" Type="http://schemas.openxmlformats.org/officeDocument/2006/relationships/hyperlink" Target="mailto:recepcion@pharmagrafica.cl" TargetMode="External"/><Relationship Id="rId7247" Type="http://schemas.openxmlformats.org/officeDocument/2006/relationships/hyperlink" Target="http://www.nuevopudahuel.cl/" TargetMode="External"/><Relationship Id="rId8645" Type="http://schemas.openxmlformats.org/officeDocument/2006/relationships/hyperlink" Target="mailto:painefiloalcalde@gmail.com" TargetMode="External"/><Relationship Id="rId3857" Type="http://schemas.openxmlformats.org/officeDocument/2006/relationships/hyperlink" Target="http://www.gers.cl/" TargetMode="External"/><Relationship Id="rId4908" Type="http://schemas.openxmlformats.org/officeDocument/2006/relationships/hyperlink" Target="mailto:ylagos@invertec.cl" TargetMode="External"/><Relationship Id="rId778" Type="http://schemas.openxmlformats.org/officeDocument/2006/relationships/hyperlink" Target="http://www.arteallimite.com/" TargetMode="External"/><Relationship Id="rId2459" Type="http://schemas.openxmlformats.org/officeDocument/2006/relationships/hyperlink" Target="mailto:secretariaccab@alemana.cl" TargetMode="External"/><Relationship Id="rId6330" Type="http://schemas.openxmlformats.org/officeDocument/2006/relationships/hyperlink" Target="http://www.preunic.cl/" TargetMode="External"/><Relationship Id="rId1542" Type="http://schemas.openxmlformats.org/officeDocument/2006/relationships/hyperlink" Target="mailto:e.cecinas@menaca.cl" TargetMode="External"/><Relationship Id="rId2940" Type="http://schemas.openxmlformats.org/officeDocument/2006/relationships/hyperlink" Target="http://www.eluchans.cl/" TargetMode="External"/><Relationship Id="rId8155" Type="http://schemas.openxmlformats.org/officeDocument/2006/relationships/hyperlink" Target="http://www.digosa.cl/" TargetMode="External"/><Relationship Id="rId9206" Type="http://schemas.openxmlformats.org/officeDocument/2006/relationships/hyperlink" Target="http://www.santiago.diplo.de/" TargetMode="External"/><Relationship Id="rId912" Type="http://schemas.openxmlformats.org/officeDocument/2006/relationships/hyperlink" Target="http://www.asenav.cl/" TargetMode="External"/><Relationship Id="rId4765" Type="http://schemas.openxmlformats.org/officeDocument/2006/relationships/hyperlink" Target="mailto:indap@indap.cl" TargetMode="External"/><Relationship Id="rId5816" Type="http://schemas.openxmlformats.org/officeDocument/2006/relationships/hyperlink" Target="http://www.msdchile.cl/" TargetMode="External"/><Relationship Id="rId288" Type="http://schemas.openxmlformats.org/officeDocument/2006/relationships/hyperlink" Target="mailto:fontanet@fontanet.cl" TargetMode="External"/><Relationship Id="rId3367" Type="http://schemas.openxmlformats.org/officeDocument/2006/relationships/hyperlink" Target="mailto:exser@exser.cl" TargetMode="External"/><Relationship Id="rId4418" Type="http://schemas.openxmlformats.org/officeDocument/2006/relationships/hyperlink" Target="http://www.lahosa.cl/" TargetMode="External"/><Relationship Id="rId7988" Type="http://schemas.openxmlformats.org/officeDocument/2006/relationships/hyperlink" Target="http://www.unap.cl/" TargetMode="External"/><Relationship Id="rId2450" Type="http://schemas.openxmlformats.org/officeDocument/2006/relationships/hyperlink" Target="http://www.cordoneriaedith.cl/" TargetMode="External"/><Relationship Id="rId3501" Type="http://schemas.openxmlformats.org/officeDocument/2006/relationships/hyperlink" Target="http://www.ferialacalera.cl/" TargetMode="External"/><Relationship Id="rId9063" Type="http://schemas.openxmlformats.org/officeDocument/2006/relationships/hyperlink" Target="mailto:municipalidad@tolten.cl" TargetMode="External"/><Relationship Id="rId422" Type="http://schemas.openxmlformats.org/officeDocument/2006/relationships/hyperlink" Target="http://www.aguasaraucan&#237;a.cl/" TargetMode="External"/><Relationship Id="rId1052" Type="http://schemas.openxmlformats.org/officeDocument/2006/relationships/hyperlink" Target="mailto:jolave@microempresas.bancoestado.cl" TargetMode="External"/><Relationship Id="rId2103" Type="http://schemas.openxmlformats.org/officeDocument/2006/relationships/hyperlink" Target="http://www.w-l.cl/" TargetMode="External"/><Relationship Id="rId5673" Type="http://schemas.openxmlformats.org/officeDocument/2006/relationships/hyperlink" Target="http://www.metro.valparaiso.cl/" TargetMode="External"/><Relationship Id="rId4275" Type="http://schemas.openxmlformats.org/officeDocument/2006/relationships/hyperlink" Target="http://www.isystems.cl/" TargetMode="External"/><Relationship Id="rId5326" Type="http://schemas.openxmlformats.org/officeDocument/2006/relationships/hyperlink" Target="mailto:martin@maderam.cl" TargetMode="External"/><Relationship Id="rId6724" Type="http://schemas.openxmlformats.org/officeDocument/2006/relationships/hyperlink" Target="mailto:exportaciones@rocofrut.cl" TargetMode="External"/><Relationship Id="rId8896" Type="http://schemas.openxmlformats.org/officeDocument/2006/relationships/hyperlink" Target="http://www.muniporvenir.cl/" TargetMode="External"/><Relationship Id="rId1936" Type="http://schemas.openxmlformats.org/officeDocument/2006/relationships/hyperlink" Target="mailto:jphilipps@sportbas.com" TargetMode="External"/><Relationship Id="rId7498" Type="http://schemas.openxmlformats.org/officeDocument/2006/relationships/hyperlink" Target="mailto:soviquim@soviquim.cl" TargetMode="External"/><Relationship Id="rId8549" Type="http://schemas.openxmlformats.org/officeDocument/2006/relationships/hyperlink" Target="http://www.imb.cl/" TargetMode="External"/><Relationship Id="rId3011" Type="http://schemas.openxmlformats.org/officeDocument/2006/relationships/hyperlink" Target="http://www.embalajesstandard@com" TargetMode="External"/><Relationship Id="rId6581" Type="http://schemas.openxmlformats.org/officeDocument/2006/relationships/hyperlink" Target="http://www.pelizzola.cl/" TargetMode="External"/><Relationship Id="rId7632" Type="http://schemas.openxmlformats.org/officeDocument/2006/relationships/hyperlink" Target="http://www.lanzco.cl/" TargetMode="External"/><Relationship Id="rId5183" Type="http://schemas.openxmlformats.org/officeDocument/2006/relationships/hyperlink" Target="http://www.larrain.cl/" TargetMode="External"/><Relationship Id="rId6234" Type="http://schemas.openxmlformats.org/officeDocument/2006/relationships/hyperlink" Target="mailto:ezapicosanchez@plasticosasturias.cl" TargetMode="External"/><Relationship Id="rId1793" Type="http://schemas.openxmlformats.org/officeDocument/2006/relationships/hyperlink" Target="http://www.co-ol.cl/" TargetMode="External"/><Relationship Id="rId2844" Type="http://schemas.openxmlformats.org/officeDocument/2006/relationships/hyperlink" Target="http://www.e-money.cl/" TargetMode="External"/><Relationship Id="rId8059" Type="http://schemas.openxmlformats.org/officeDocument/2006/relationships/hyperlink" Target="http://www.ups.com/" TargetMode="External"/><Relationship Id="rId816" Type="http://schemas.openxmlformats.org/officeDocument/2006/relationships/hyperlink" Target="mailto:contacto@asicom.cl" TargetMode="External"/><Relationship Id="rId1446" Type="http://schemas.openxmlformats.org/officeDocument/2006/relationships/hyperlink" Target="mailto:carey@carey.cl" TargetMode="External"/><Relationship Id="rId4669" Type="http://schemas.openxmlformats.org/officeDocument/2006/relationships/hyperlink" Target="http://www.ingomar.cl/" TargetMode="External"/><Relationship Id="rId8540" Type="http://schemas.openxmlformats.org/officeDocument/2006/relationships/hyperlink" Target="http://www.municipalidadantofagasta.cl/" TargetMode="External"/><Relationship Id="rId6091" Type="http://schemas.openxmlformats.org/officeDocument/2006/relationships/hyperlink" Target="mailto:parker.ingenieria@gmail.com" TargetMode="External"/><Relationship Id="rId7142" Type="http://schemas.openxmlformats.org/officeDocument/2006/relationships/hyperlink" Target="http://www.lsgskychefs.com/" TargetMode="External"/><Relationship Id="rId3752" Type="http://schemas.openxmlformats.org/officeDocument/2006/relationships/hyperlink" Target="http://www.fbruno.cl/" TargetMode="External"/><Relationship Id="rId673" Type="http://schemas.openxmlformats.org/officeDocument/2006/relationships/hyperlink" Target="http://www.asyc.com/" TargetMode="External"/><Relationship Id="rId2354" Type="http://schemas.openxmlformats.org/officeDocument/2006/relationships/hyperlink" Target="http://www.excon.cl/" TargetMode="External"/><Relationship Id="rId3405" Type="http://schemas.openxmlformats.org/officeDocument/2006/relationships/hyperlink" Target="mailto:ventas@ladrillostraiguen.cl" TargetMode="External"/><Relationship Id="rId4803" Type="http://schemas.openxmlformats.org/officeDocument/2006/relationships/hyperlink" Target="mailto:sanitas@sanitas.cl" TargetMode="External"/><Relationship Id="rId326" Type="http://schemas.openxmlformats.org/officeDocument/2006/relationships/hyperlink" Target="mailto:lacampana@avellanos.cl" TargetMode="External"/><Relationship Id="rId2007" Type="http://schemas.openxmlformats.org/officeDocument/2006/relationships/hyperlink" Target="http://www.comlarrain.cl/" TargetMode="External"/><Relationship Id="rId6975" Type="http://schemas.openxmlformats.org/officeDocument/2006/relationships/hyperlink" Target="http://www.sermo.cl/" TargetMode="External"/><Relationship Id="rId4179" Type="http://schemas.openxmlformats.org/officeDocument/2006/relationships/hyperlink" Target="http://www.forestahotel.cl/" TargetMode="External"/><Relationship Id="rId5577" Type="http://schemas.openxmlformats.org/officeDocument/2006/relationships/hyperlink" Target="mailto:contacto@mjm.cl" TargetMode="External"/><Relationship Id="rId6628" Type="http://schemas.openxmlformats.org/officeDocument/2006/relationships/hyperlink" Target="mailto:renaware@vtr.net" TargetMode="External"/><Relationship Id="rId8050" Type="http://schemas.openxmlformats.org/officeDocument/2006/relationships/hyperlink" Target="mailto:info@usm.cl" TargetMode="External"/><Relationship Id="rId9101" Type="http://schemas.openxmlformats.org/officeDocument/2006/relationships/hyperlink" Target="mailto:acn@acn-chile.org" TargetMode="External"/><Relationship Id="rId4660" Type="http://schemas.openxmlformats.org/officeDocument/2006/relationships/hyperlink" Target="mailto:estudio@icsa.cl" TargetMode="External"/><Relationship Id="rId5711" Type="http://schemas.openxmlformats.org/officeDocument/2006/relationships/hyperlink" Target="mailto:cenizas@cenizas.cl" TargetMode="External"/><Relationship Id="rId3262" Type="http://schemas.openxmlformats.org/officeDocument/2006/relationships/hyperlink" Target="mailto:pegados@vtr.net" TargetMode="External"/><Relationship Id="rId4313" Type="http://schemas.openxmlformats.org/officeDocument/2006/relationships/hyperlink" Target="mailto:illanescia@illanes.cl" TargetMode="External"/><Relationship Id="rId7883" Type="http://schemas.openxmlformats.org/officeDocument/2006/relationships/hyperlink" Target="mailto:tranex@tranexltda.cl" TargetMode="External"/><Relationship Id="rId183" Type="http://schemas.openxmlformats.org/officeDocument/2006/relationships/hyperlink" Target="mailto:agelec@agelec.cl" TargetMode="External"/><Relationship Id="rId6485" Type="http://schemas.openxmlformats.org/officeDocument/2006/relationships/hyperlink" Target="http://www.puratos.cl/" TargetMode="External"/><Relationship Id="rId7536" Type="http://schemas.openxmlformats.org/officeDocument/2006/relationships/hyperlink" Target="http://www.subuschile.cl/" TargetMode="External"/><Relationship Id="rId8934" Type="http://schemas.openxmlformats.org/officeDocument/2006/relationships/hyperlink" Target="mailto:infomuniqueilen@gmail.com" TargetMode="External"/><Relationship Id="rId5087" Type="http://schemas.openxmlformats.org/officeDocument/2006/relationships/hyperlink" Target="http://www.lafortuna.cl/" TargetMode="External"/><Relationship Id="rId6138" Type="http://schemas.openxmlformats.org/officeDocument/2006/relationships/hyperlink" Target="http://www.penta.cl/" TargetMode="External"/><Relationship Id="rId1697" Type="http://schemas.openxmlformats.org/officeDocument/2006/relationships/hyperlink" Target="mailto:info@cinecolorfilms.cl" TargetMode="External"/><Relationship Id="rId2748" Type="http://schemas.openxmlformats.org/officeDocument/2006/relationships/hyperlink" Target="mailto:gabiota1410@gmail.com" TargetMode="External"/><Relationship Id="rId4170" Type="http://schemas.openxmlformats.org/officeDocument/2006/relationships/hyperlink" Target="http://www.ihg.com/" TargetMode="External"/><Relationship Id="rId5221" Type="http://schemas.openxmlformats.org/officeDocument/2006/relationships/hyperlink" Target="mailto:sandra.sanzana@lexmark.com" TargetMode="External"/><Relationship Id="rId8791" Type="http://schemas.openxmlformats.org/officeDocument/2006/relationships/hyperlink" Target="http://www.imme.cl/" TargetMode="External"/><Relationship Id="rId56" Type="http://schemas.openxmlformats.org/officeDocument/2006/relationships/hyperlink" Target="mailto:jsalas@abratec.cl" TargetMode="External"/><Relationship Id="rId1831" Type="http://schemas.openxmlformats.org/officeDocument/2006/relationships/hyperlink" Target="mailto:secretaria@colegioabogados.cl" TargetMode="External"/><Relationship Id="rId7393" Type="http://schemas.openxmlformats.org/officeDocument/2006/relationships/hyperlink" Target="mailto:sonam@entelchile.net" TargetMode="External"/><Relationship Id="rId8444" Type="http://schemas.openxmlformats.org/officeDocument/2006/relationships/hyperlink" Target="http://www.carabineros.cl/" TargetMode="External"/><Relationship Id="rId7046" Type="http://schemas.openxmlformats.org/officeDocument/2006/relationships/hyperlink" Target="http://www.sew-eurodrive.cl/" TargetMode="External"/><Relationship Id="rId577" Type="http://schemas.openxmlformats.org/officeDocument/2006/relationships/hyperlink" Target="mailto:alar@alar.cl" TargetMode="External"/><Relationship Id="rId2258" Type="http://schemas.openxmlformats.org/officeDocument/2006/relationships/hyperlink" Target="mailto:laoriental@laoriental.cl" TargetMode="External"/><Relationship Id="rId3656" Type="http://schemas.openxmlformats.org/officeDocument/2006/relationships/hyperlink" Target="mailto:fatlagich@recauchajenorte.cl" TargetMode="External"/><Relationship Id="rId4707" Type="http://schemas.openxmlformats.org/officeDocument/2006/relationships/hyperlink" Target="mailto:info@parquedelmar.cl" TargetMode="External"/><Relationship Id="rId3309" Type="http://schemas.openxmlformats.org/officeDocument/2006/relationships/hyperlink" Target="http://www.euroamerica.cl/" TargetMode="External"/><Relationship Id="rId6879" Type="http://schemas.openxmlformats.org/officeDocument/2006/relationships/hyperlink" Target="http://www.sargent.biz/" TargetMode="External"/><Relationship Id="rId711" Type="http://schemas.openxmlformats.org/officeDocument/2006/relationships/hyperlink" Target="mailto:domingo.gonzalez@cl.issworld.com" TargetMode="External"/><Relationship Id="rId1341" Type="http://schemas.openxmlformats.org/officeDocument/2006/relationships/hyperlink" Target="http://www.caja18.cl/" TargetMode="External"/><Relationship Id="rId5962" Type="http://schemas.openxmlformats.org/officeDocument/2006/relationships/hyperlink" Target="http://www.nuevosur.cl/" TargetMode="External"/><Relationship Id="rId9005" Type="http://schemas.openxmlformats.org/officeDocument/2006/relationships/hyperlink" Target="http://www.sangregorio.cl/" TargetMode="External"/><Relationship Id="rId4564" Type="http://schemas.openxmlformats.org/officeDocument/2006/relationships/hyperlink" Target="http://www.sorena.cl/" TargetMode="External"/><Relationship Id="rId5615" Type="http://schemas.openxmlformats.org/officeDocument/2006/relationships/hyperlink" Target="mailto:loreto.orellano@balm.com" TargetMode="External"/><Relationship Id="rId3166" Type="http://schemas.openxmlformats.org/officeDocument/2006/relationships/hyperlink" Target="http://www.enap.cl/" TargetMode="External"/><Relationship Id="rId4217" Type="http://schemas.openxmlformats.org/officeDocument/2006/relationships/hyperlink" Target="mailto:gerencia@regalpacific.cl" TargetMode="External"/><Relationship Id="rId6389" Type="http://schemas.openxmlformats.org/officeDocument/2006/relationships/hyperlink" Target="http://www.tanax.cl/" TargetMode="External"/><Relationship Id="rId7787" Type="http://schemas.openxmlformats.org/officeDocument/2006/relationships/hyperlink" Target="http://www.tsgchile.cl/" TargetMode="External"/><Relationship Id="rId8838" Type="http://schemas.openxmlformats.org/officeDocument/2006/relationships/hyperlink" Target="http://www.municipalidadosorno.cl/" TargetMode="External"/><Relationship Id="rId2999" Type="http://schemas.openxmlformats.org/officeDocument/2006/relationships/hyperlink" Target="http://www.elfle.cl/" TargetMode="External"/><Relationship Id="rId3300" Type="http://schemas.openxmlformats.org/officeDocument/2006/relationships/hyperlink" Target="http://www.etipress.cl/" TargetMode="External"/><Relationship Id="rId6870" Type="http://schemas.openxmlformats.org/officeDocument/2006/relationships/hyperlink" Target="mailto:sanco@sanco.cl" TargetMode="External"/><Relationship Id="rId7921" Type="http://schemas.openxmlformats.org/officeDocument/2006/relationships/hyperlink" Target="http://www.tronwell.com/" TargetMode="External"/><Relationship Id="rId221" Type="http://schemas.openxmlformats.org/officeDocument/2006/relationships/hyperlink" Target="http://www.comerint.cl/" TargetMode="External"/><Relationship Id="rId5472" Type="http://schemas.openxmlformats.org/officeDocument/2006/relationships/hyperlink" Target="http://www.marengo.cl/" TargetMode="External"/><Relationship Id="rId6523" Type="http://schemas.openxmlformats.org/officeDocument/2006/relationships/hyperlink" Target="http://www.quimicauniversal.cl/" TargetMode="External"/><Relationship Id="rId4074" Type="http://schemas.openxmlformats.org/officeDocument/2006/relationships/hyperlink" Target="mailto:info@hidraulica-ltda.cl" TargetMode="External"/><Relationship Id="rId5125" Type="http://schemas.openxmlformats.org/officeDocument/2006/relationships/hyperlink" Target="mailto:info@lpateur.cl" TargetMode="External"/><Relationship Id="rId8695" Type="http://schemas.openxmlformats.org/officeDocument/2006/relationships/hyperlink" Target="mailto:sec.alacaldia.imh@gmail.com" TargetMode="External"/><Relationship Id="rId7297" Type="http://schemas.openxmlformats.org/officeDocument/2006/relationships/hyperlink" Target="http://www.aseoswan.cl/" TargetMode="External"/><Relationship Id="rId8348" Type="http://schemas.openxmlformats.org/officeDocument/2006/relationships/hyperlink" Target="http://www.winterpanel.cl/" TargetMode="External"/><Relationship Id="rId1735" Type="http://schemas.openxmlformats.org/officeDocument/2006/relationships/hyperlink" Target="http://www.clinicaisv.cl/" TargetMode="External"/><Relationship Id="rId4958" Type="http://schemas.openxmlformats.org/officeDocument/2006/relationships/hyperlink" Target="http://www.persianasizurieta.cl/" TargetMode="External"/><Relationship Id="rId6380" Type="http://schemas.openxmlformats.org/officeDocument/2006/relationships/hyperlink" Target="mailto:consuelo.lopez@pfalimentos.cl" TargetMode="External"/><Relationship Id="rId7431" Type="http://schemas.openxmlformats.org/officeDocument/2006/relationships/hyperlink" Target="http://www.socosur.cl/" TargetMode="External"/><Relationship Id="rId2990" Type="http://schemas.openxmlformats.org/officeDocument/2006/relationships/hyperlink" Target="http://www.electrival.cl/" TargetMode="External"/><Relationship Id="rId6033" Type="http://schemas.openxmlformats.org/officeDocument/2006/relationships/hyperlink" Target="mailto:constanza@enconvergencia.cl" TargetMode="External"/><Relationship Id="rId962" Type="http://schemas.openxmlformats.org/officeDocument/2006/relationships/hyperlink" Target="http://www.isola.cl/" TargetMode="External"/><Relationship Id="rId1592" Type="http://schemas.openxmlformats.org/officeDocument/2006/relationships/hyperlink" Target="mailto:extension@santotomas.cl" TargetMode="External"/><Relationship Id="rId2643" Type="http://schemas.openxmlformats.org/officeDocument/2006/relationships/hyperlink" Target="mailto:info@desachile.cl" TargetMode="External"/><Relationship Id="rId9256" Type="http://schemas.openxmlformats.org/officeDocument/2006/relationships/hyperlink" Target="mailto:registry.cl@undp.org" TargetMode="External"/><Relationship Id="rId615" Type="http://schemas.openxmlformats.org/officeDocument/2006/relationships/hyperlink" Target="http://www.ameris.cl/" TargetMode="External"/><Relationship Id="rId1245" Type="http://schemas.openxmlformats.org/officeDocument/2006/relationships/hyperlink" Target="http://www.borderio.cl/" TargetMode="External"/><Relationship Id="rId4468" Type="http://schemas.openxmlformats.org/officeDocument/2006/relationships/hyperlink" Target="http://www.indusper.cl/" TargetMode="External"/><Relationship Id="rId5866" Type="http://schemas.openxmlformats.org/officeDocument/2006/relationships/hyperlink" Target="mailto:contacto@mutualdeseguros.cl" TargetMode="External"/><Relationship Id="rId6917" Type="http://schemas.openxmlformats.org/officeDocument/2006/relationships/hyperlink" Target="mailto:info@securitaschile.com" TargetMode="External"/><Relationship Id="rId5519" Type="http://schemas.openxmlformats.org/officeDocument/2006/relationships/hyperlink" Target="http://www.masprot.cl/" TargetMode="External"/><Relationship Id="rId3551" Type="http://schemas.openxmlformats.org/officeDocument/2006/relationships/hyperlink" Target="http://www.steelfix.cl/" TargetMode="External"/><Relationship Id="rId4602" Type="http://schemas.openxmlformats.org/officeDocument/2006/relationships/hyperlink" Target="http://www.infraplast.cl/" TargetMode="External"/><Relationship Id="rId472" Type="http://schemas.openxmlformats.org/officeDocument/2006/relationships/hyperlink" Target="http://www.airolite.cl/" TargetMode="External"/><Relationship Id="rId2153" Type="http://schemas.openxmlformats.org/officeDocument/2006/relationships/hyperlink" Target="http://www.aexco.cl/" TargetMode="External"/><Relationship Id="rId3204" Type="http://schemas.openxmlformats.org/officeDocument/2006/relationships/hyperlink" Target="http://www.cmf.cl/" TargetMode="External"/><Relationship Id="rId6774" Type="http://schemas.openxmlformats.org/officeDocument/2006/relationships/hyperlink" Target="http://www.saam.cl/" TargetMode="External"/><Relationship Id="rId7825" Type="http://schemas.openxmlformats.org/officeDocument/2006/relationships/hyperlink" Target="http://www.toralla.cl/" TargetMode="External"/><Relationship Id="rId125" Type="http://schemas.openxmlformats.org/officeDocument/2006/relationships/hyperlink" Target="http://www.adecco.cl/" TargetMode="External"/><Relationship Id="rId5376" Type="http://schemas.openxmlformats.org/officeDocument/2006/relationships/hyperlink" Target="http://www.nachipa.com/" TargetMode="External"/><Relationship Id="rId6427" Type="http://schemas.openxmlformats.org/officeDocument/2006/relationships/hyperlink" Target="http://www.proseal.cl/" TargetMode="External"/><Relationship Id="rId5029" Type="http://schemas.openxmlformats.org/officeDocument/2006/relationships/hyperlink" Target="http://www.julinserra.cl/" TargetMode="External"/><Relationship Id="rId8599" Type="http://schemas.openxmlformats.org/officeDocument/2006/relationships/hyperlink" Target="mailto:alcalde@cobquecura.cl" TargetMode="External"/><Relationship Id="rId1986" Type="http://schemas.openxmlformats.org/officeDocument/2006/relationships/hyperlink" Target="mailto:iacevedo@lineatre.cl" TargetMode="External"/><Relationship Id="rId1639" Type="http://schemas.openxmlformats.org/officeDocument/2006/relationships/hyperlink" Target="mailto:contacto@cbgchile.cl.com" TargetMode="External"/><Relationship Id="rId3061" Type="http://schemas.openxmlformats.org/officeDocument/2006/relationships/hyperlink" Target="http://www.menayovalle.cl/" TargetMode="External"/><Relationship Id="rId5510" Type="http://schemas.openxmlformats.org/officeDocument/2006/relationships/hyperlink" Target="mailto:maser@maser.cl" TargetMode="External"/><Relationship Id="rId4112" Type="http://schemas.openxmlformats.org/officeDocument/2006/relationships/hyperlink" Target="mailto:hspro@hsingenieria.cl" TargetMode="External"/><Relationship Id="rId7682" Type="http://schemas.openxmlformats.org/officeDocument/2006/relationships/hyperlink" Target="mailto:info@yordall.cl" TargetMode="External"/><Relationship Id="rId8733" Type="http://schemas.openxmlformats.org/officeDocument/2006/relationships/hyperlink" Target="mailto:Alcaldia@lampa.cl" TargetMode="External"/><Relationship Id="rId6284" Type="http://schemas.openxmlformats.org/officeDocument/2006/relationships/hyperlink" Target="http://www.polimin.com/" TargetMode="External"/><Relationship Id="rId7335" Type="http://schemas.openxmlformats.org/officeDocument/2006/relationships/hyperlink" Target="http://www.come.to/hvservicios.cl" TargetMode="External"/><Relationship Id="rId2894" Type="http://schemas.openxmlformats.org/officeDocument/2006/relationships/hyperlink" Target="http://www.ecosystem.cl/" TargetMode="External"/><Relationship Id="rId866" Type="http://schemas.openxmlformats.org/officeDocument/2006/relationships/hyperlink" Target="http://www.salmonchile.cl/" TargetMode="External"/><Relationship Id="rId1496" Type="http://schemas.openxmlformats.org/officeDocument/2006/relationships/hyperlink" Target="http://www.casanavia.cl/" TargetMode="External"/><Relationship Id="rId2547" Type="http://schemas.openxmlformats.org/officeDocument/2006/relationships/hyperlink" Target="mailto:yadran@yadran.cl" TargetMode="External"/><Relationship Id="rId3945" Type="http://schemas.openxmlformats.org/officeDocument/2006/relationships/hyperlink" Target="mailto:cfarias@pavesi.cl" TargetMode="External"/><Relationship Id="rId519" Type="http://schemas.openxmlformats.org/officeDocument/2006/relationships/hyperlink" Target="http://www.lecotonnier.cl/" TargetMode="External"/><Relationship Id="rId1149" Type="http://schemas.openxmlformats.org/officeDocument/2006/relationships/hyperlink" Target="http://www.bezanilla.cl/" TargetMode="External"/><Relationship Id="rId5020" Type="http://schemas.openxmlformats.org/officeDocument/2006/relationships/hyperlink" Target="http://www.cuerobat.cl/" TargetMode="External"/><Relationship Id="rId7192" Type="http://schemas.openxmlformats.org/officeDocument/2006/relationships/hyperlink" Target="http://www.scd.cl/" TargetMode="External"/><Relationship Id="rId8590" Type="http://schemas.openxmlformats.org/officeDocument/2006/relationships/hyperlink" Target="http://www.chilechico.cl/" TargetMode="External"/><Relationship Id="rId1630" Type="http://schemas.openxmlformats.org/officeDocument/2006/relationships/hyperlink" Target="http://www.cfpartners.cl/" TargetMode="External"/><Relationship Id="rId8243" Type="http://schemas.openxmlformats.org/officeDocument/2006/relationships/hyperlink" Target="http://www.valdiviesovineyard.com/" TargetMode="External"/><Relationship Id="rId4853" Type="http://schemas.openxmlformats.org/officeDocument/2006/relationships/hyperlink" Target="mailto:info@tipschile.com" TargetMode="External"/><Relationship Id="rId5904" Type="http://schemas.openxmlformats.org/officeDocument/2006/relationships/hyperlink" Target="mailto:ventas@newplanet.cl" TargetMode="External"/><Relationship Id="rId3455" Type="http://schemas.openxmlformats.org/officeDocument/2006/relationships/hyperlink" Target="mailto:fanamet@tie.cl" TargetMode="External"/><Relationship Id="rId4506" Type="http://schemas.openxmlformats.org/officeDocument/2006/relationships/hyperlink" Target="http://www.inducrom.cl/" TargetMode="External"/><Relationship Id="rId376" Type="http://schemas.openxmlformats.org/officeDocument/2006/relationships/hyperlink" Target="http://www.agroriego.cl/" TargetMode="External"/><Relationship Id="rId2057" Type="http://schemas.openxmlformats.org/officeDocument/2006/relationships/hyperlink" Target="http://www.yaison.cl/" TargetMode="External"/><Relationship Id="rId3108" Type="http://schemas.openxmlformats.org/officeDocument/2006/relationships/hyperlink" Target="mailto:pvelasquez@standrews.cl" TargetMode="External"/><Relationship Id="rId6678" Type="http://schemas.openxmlformats.org/officeDocument/2006/relationships/hyperlink" Target="mailto:ventas@revesol.cl" TargetMode="External"/><Relationship Id="rId7729" Type="http://schemas.openxmlformats.org/officeDocument/2006/relationships/hyperlink" Target="mailto:gerencia@terraservice.cl" TargetMode="External"/><Relationship Id="rId9151" Type="http://schemas.openxmlformats.org/officeDocument/2006/relationships/hyperlink" Target="http://www.siss.cl/" TargetMode="External"/><Relationship Id="rId1140" Type="http://schemas.openxmlformats.org/officeDocument/2006/relationships/hyperlink" Target="mailto:contabilidad@besthouse.cl" TargetMode="External"/><Relationship Id="rId510" Type="http://schemas.openxmlformats.org/officeDocument/2006/relationships/hyperlink" Target="http://www.suspenciones.cl/" TargetMode="External"/><Relationship Id="rId5761" Type="http://schemas.openxmlformats.org/officeDocument/2006/relationships/hyperlink" Target="http://www.molinokoke.cl/" TargetMode="External"/><Relationship Id="rId6812" Type="http://schemas.openxmlformats.org/officeDocument/2006/relationships/hyperlink" Target="mailto:paola.cardenas@salmonesaustral.cl" TargetMode="External"/><Relationship Id="rId4363" Type="http://schemas.openxmlformats.org/officeDocument/2006/relationships/hyperlink" Target="http://www.hugotagle.cl/" TargetMode="External"/><Relationship Id="rId5414" Type="http://schemas.openxmlformats.org/officeDocument/2006/relationships/hyperlink" Target="http://www.manex.cl/" TargetMode="External"/><Relationship Id="rId8984" Type="http://schemas.openxmlformats.org/officeDocument/2006/relationships/hyperlink" Target="http://www.muniromeral.cl/" TargetMode="External"/><Relationship Id="rId4016" Type="http://schemas.openxmlformats.org/officeDocument/2006/relationships/hyperlink" Target="http://www.gurusoluciones.com/" TargetMode="External"/><Relationship Id="rId7586" Type="http://schemas.openxmlformats.org/officeDocument/2006/relationships/hyperlink" Target="http://www.switch.cl/" TargetMode="External"/><Relationship Id="rId8637" Type="http://schemas.openxmlformats.org/officeDocument/2006/relationships/hyperlink" Target="mailto:alcaldia@municunco.cl" TargetMode="External"/><Relationship Id="rId6188" Type="http://schemas.openxmlformats.org/officeDocument/2006/relationships/hyperlink" Target="mailto:wschartapia@dow.com" TargetMode="External"/><Relationship Id="rId7239" Type="http://schemas.openxmlformats.org/officeDocument/2006/relationships/hyperlink" Target="mailto:elqui@viaschile.cl" TargetMode="External"/><Relationship Id="rId2798" Type="http://schemas.openxmlformats.org/officeDocument/2006/relationships/hyperlink" Target="mailto:info@fqp.cl" TargetMode="External"/><Relationship Id="rId3849" Type="http://schemas.openxmlformats.org/officeDocument/2006/relationships/hyperlink" Target="mailto:geovia@geovia.cl" TargetMode="External"/><Relationship Id="rId5271" Type="http://schemas.openxmlformats.org/officeDocument/2006/relationships/hyperlink" Target="mailto:info@chibra.cl" TargetMode="External"/><Relationship Id="rId7720" Type="http://schemas.openxmlformats.org/officeDocument/2006/relationships/hyperlink" Target="http://www.tpsv.cl/" TargetMode="External"/><Relationship Id="rId6322" Type="http://schemas.openxmlformats.org/officeDocument/2006/relationships/hyperlink" Target="http://www.argandonamr.cl/" TargetMode="External"/><Relationship Id="rId1881" Type="http://schemas.openxmlformats.org/officeDocument/2006/relationships/hyperlink" Target="mailto:colorama@colorama.cl" TargetMode="External"/><Relationship Id="rId2932" Type="http://schemas.openxmlformats.org/officeDocument/2006/relationships/hyperlink" Target="http://www.planetadelibros.cl/" TargetMode="External"/><Relationship Id="rId8494" Type="http://schemas.openxmlformats.org/officeDocument/2006/relationships/hyperlink" Target="http://www.intendenciatarapaca.gov.cl/" TargetMode="External"/><Relationship Id="rId904" Type="http://schemas.openxmlformats.org/officeDocument/2006/relationships/hyperlink" Target="mailto:assinchile@assin.net" TargetMode="External"/><Relationship Id="rId1534" Type="http://schemas.openxmlformats.org/officeDocument/2006/relationships/hyperlink" Target="mailto:webmaster@cdec-sic.cl" TargetMode="External"/><Relationship Id="rId7096" Type="http://schemas.openxmlformats.org/officeDocument/2006/relationships/hyperlink" Target="mailto:info@innoprint.cl" TargetMode="External"/><Relationship Id="rId8147" Type="http://schemas.openxmlformats.org/officeDocument/2006/relationships/hyperlink" Target="mailto:victorinox@victorinox.cl" TargetMode="External"/><Relationship Id="rId4757" Type="http://schemas.openxmlformats.org/officeDocument/2006/relationships/hyperlink" Target="http://www.britanico.cl/" TargetMode="External"/><Relationship Id="rId3359" Type="http://schemas.openxmlformats.org/officeDocument/2006/relationships/hyperlink" Target="mailto:unifrutti@unifrutti.com" TargetMode="External"/><Relationship Id="rId5808" Type="http://schemas.openxmlformats.org/officeDocument/2006/relationships/hyperlink" Target="http://www.unisan.cl/" TargetMode="External"/><Relationship Id="rId7230" Type="http://schemas.openxmlformats.org/officeDocument/2006/relationships/hyperlink" Target="http://www.interportuaria.cl/" TargetMode="External"/><Relationship Id="rId3840" Type="http://schemas.openxmlformats.org/officeDocument/2006/relationships/hyperlink" Target="mailto:info-geo@geoexploraciones.cl" TargetMode="External"/><Relationship Id="rId9055" Type="http://schemas.openxmlformats.org/officeDocument/2006/relationships/hyperlink" Target="http://www.tierramarilla.com/" TargetMode="External"/><Relationship Id="rId761" Type="http://schemas.openxmlformats.org/officeDocument/2006/relationships/hyperlink" Target="mailto:info@arcotext.cl" TargetMode="External"/><Relationship Id="rId1391" Type="http://schemas.openxmlformats.org/officeDocument/2006/relationships/hyperlink" Target="http://www.thonet.cl/" TargetMode="External"/><Relationship Id="rId2442" Type="http://schemas.openxmlformats.org/officeDocument/2006/relationships/hyperlink" Target="mailto:neoortiz@copyexpress.cl" TargetMode="External"/><Relationship Id="rId414" Type="http://schemas.openxmlformats.org/officeDocument/2006/relationships/hyperlink" Target="http://www.agrospec.cl/" TargetMode="External"/><Relationship Id="rId1044" Type="http://schemas.openxmlformats.org/officeDocument/2006/relationships/hyperlink" Target="mailto:marketing@bancointernacional.cl" TargetMode="External"/><Relationship Id="rId5665" Type="http://schemas.openxmlformats.org/officeDocument/2006/relationships/hyperlink" Target="http://www.metecno.cl/" TargetMode="External"/><Relationship Id="rId6716" Type="http://schemas.openxmlformats.org/officeDocument/2006/relationships/hyperlink" Target="mailto:ro-roplast@yahoo.es" TargetMode="External"/><Relationship Id="rId4267" Type="http://schemas.openxmlformats.org/officeDocument/2006/relationships/hyperlink" Target="http://www.garetto.cl/" TargetMode="External"/><Relationship Id="rId5318" Type="http://schemas.openxmlformats.org/officeDocument/2006/relationships/hyperlink" Target="mailto:haas@maderashaas.com" TargetMode="External"/><Relationship Id="rId8888" Type="http://schemas.openxmlformats.org/officeDocument/2006/relationships/hyperlink" Target="http://www.pichilemu.cl/" TargetMode="External"/><Relationship Id="rId1928" Type="http://schemas.openxmlformats.org/officeDocument/2006/relationships/hyperlink" Target="http://www.chacao.cl/" TargetMode="External"/><Relationship Id="rId3350" Type="http://schemas.openxmlformats.org/officeDocument/2006/relationships/hyperlink" Target="mailto:gerenciatalca@sclem.cl" TargetMode="External"/><Relationship Id="rId271" Type="http://schemas.openxmlformats.org/officeDocument/2006/relationships/hyperlink" Target="mailto:skoinfo@skorpios.cl" TargetMode="External"/><Relationship Id="rId3003" Type="http://schemas.openxmlformats.org/officeDocument/2006/relationships/hyperlink" Target="mailto:info@elogos.cl" TargetMode="External"/><Relationship Id="rId4401" Type="http://schemas.openxmlformats.org/officeDocument/2006/relationships/hyperlink" Target="http://www.amf.cl/" TargetMode="External"/><Relationship Id="rId7971" Type="http://schemas.openxmlformats.org/officeDocument/2006/relationships/hyperlink" Target="mailto:info@unipack.cl" TargetMode="External"/><Relationship Id="rId6573" Type="http://schemas.openxmlformats.org/officeDocument/2006/relationships/hyperlink" Target="mailto:adela.celse@rb.com" TargetMode="External"/><Relationship Id="rId7624" Type="http://schemas.openxmlformats.org/officeDocument/2006/relationships/hyperlink" Target="mailto:tecfor@tecfor.cl" TargetMode="External"/><Relationship Id="rId5175" Type="http://schemas.openxmlformats.org/officeDocument/2006/relationships/hyperlink" Target="mailto:Lanz@lanzco.cl" TargetMode="External"/><Relationship Id="rId6226" Type="http://schemas.openxmlformats.org/officeDocument/2006/relationships/hyperlink" Target="mailto:admcalacar@gmail.com" TargetMode="External"/><Relationship Id="rId1785" Type="http://schemas.openxmlformats.org/officeDocument/2006/relationships/hyperlink" Target="http://www.clubpalestino.cl/" TargetMode="External"/><Relationship Id="rId2836" Type="http://schemas.openxmlformats.org/officeDocument/2006/relationships/hyperlink" Target="http://www.dynamicdata.cl/" TargetMode="External"/><Relationship Id="rId8398" Type="http://schemas.openxmlformats.org/officeDocument/2006/relationships/hyperlink" Target="http://www.zerega.cl/" TargetMode="External"/><Relationship Id="rId808" Type="http://schemas.openxmlformats.org/officeDocument/2006/relationships/hyperlink" Target="http://www.corpa.cl/" TargetMode="External"/><Relationship Id="rId1438" Type="http://schemas.openxmlformats.org/officeDocument/2006/relationships/hyperlink" Target="http://www.capacero.cl/" TargetMode="External"/><Relationship Id="rId7481" Type="http://schemas.openxmlformats.org/officeDocument/2006/relationships/hyperlink" Target="mailto:arturo.valverde@sonymusic.com" TargetMode="External"/><Relationship Id="rId6083" Type="http://schemas.openxmlformats.org/officeDocument/2006/relationships/hyperlink" Target="http://www.papelesbiobio.cl/" TargetMode="External"/><Relationship Id="rId7134" Type="http://schemas.openxmlformats.org/officeDocument/2006/relationships/hyperlink" Target="mailto:mtamayo@comchrysler.cl" TargetMode="External"/><Relationship Id="rId8532" Type="http://schemas.openxmlformats.org/officeDocument/2006/relationships/hyperlink" Target="mailto:alcaldia@munialtodelcarmen.cl" TargetMode="External"/><Relationship Id="rId2693" Type="http://schemas.openxmlformats.org/officeDocument/2006/relationships/hyperlink" Target="mailto:info@difem.cl" TargetMode="External"/><Relationship Id="rId3744" Type="http://schemas.openxmlformats.org/officeDocument/2006/relationships/hyperlink" Target="mailto:difusion@fundacionsanjose.cl" TargetMode="External"/><Relationship Id="rId665" Type="http://schemas.openxmlformats.org/officeDocument/2006/relationships/hyperlink" Target="http://www.quimilabht.cl/" TargetMode="External"/><Relationship Id="rId1295" Type="http://schemas.openxmlformats.org/officeDocument/2006/relationships/hyperlink" Target="mailto:budnik@budnik.cl" TargetMode="External"/><Relationship Id="rId2346" Type="http://schemas.openxmlformats.org/officeDocument/2006/relationships/hyperlink" Target="mailto:Constructora@defluv.cl" TargetMode="External"/><Relationship Id="rId6967" Type="http://schemas.openxmlformats.org/officeDocument/2006/relationships/hyperlink" Target="http://www.sercoin.cl/" TargetMode="External"/><Relationship Id="rId318" Type="http://schemas.openxmlformats.org/officeDocument/2006/relationships/hyperlink" Target="http://www.donajaviera.cl/" TargetMode="External"/><Relationship Id="rId5569" Type="http://schemas.openxmlformats.org/officeDocument/2006/relationships/hyperlink" Target="http://www.gruasyequipos.cl/" TargetMode="External"/><Relationship Id="rId8042" Type="http://schemas.openxmlformats.org/officeDocument/2006/relationships/hyperlink" Target="http://www.umce.cl/" TargetMode="External"/><Relationship Id="rId4652" Type="http://schemas.openxmlformats.org/officeDocument/2006/relationships/hyperlink" Target="http://www.tranex.cl/" TargetMode="External"/><Relationship Id="rId5703" Type="http://schemas.openxmlformats.org/officeDocument/2006/relationships/hyperlink" Target="mailto:ventas@mindugar.cl" TargetMode="External"/><Relationship Id="rId175" Type="http://schemas.openxmlformats.org/officeDocument/2006/relationships/hyperlink" Target="http://www.aesseal.com/" TargetMode="External"/><Relationship Id="rId3254" Type="http://schemas.openxmlformats.org/officeDocument/2006/relationships/hyperlink" Target="http://www.esmax.cl/" TargetMode="External"/><Relationship Id="rId4305" Type="http://schemas.openxmlformats.org/officeDocument/2006/relationships/hyperlink" Target="http://www.ifarle.cl/" TargetMode="External"/><Relationship Id="rId7875" Type="http://schemas.openxmlformats.org/officeDocument/2006/relationships/hyperlink" Target="mailto:marcelo.maire@ilzauspe.cl" TargetMode="External"/><Relationship Id="rId8926" Type="http://schemas.openxmlformats.org/officeDocument/2006/relationships/hyperlink" Target="http://www.munipuqueldon.cl/" TargetMode="External"/><Relationship Id="rId6477" Type="http://schemas.openxmlformats.org/officeDocument/2006/relationships/hyperlink" Target="mailto:contacto@pulmahue.cl" TargetMode="External"/><Relationship Id="rId7528" Type="http://schemas.openxmlformats.org/officeDocument/2006/relationships/hyperlink" Target="http://www.steward.cl/" TargetMode="External"/><Relationship Id="rId5079" Type="http://schemas.openxmlformats.org/officeDocument/2006/relationships/hyperlink" Target="http://www.kuehne-nagel.com/" TargetMode="External"/><Relationship Id="rId1689" Type="http://schemas.openxmlformats.org/officeDocument/2006/relationships/hyperlink" Target="http://www.180grados.cl/" TargetMode="External"/><Relationship Id="rId5560" Type="http://schemas.openxmlformats.org/officeDocument/2006/relationships/hyperlink" Target="http://www.mci.cl/" TargetMode="External"/><Relationship Id="rId4162" Type="http://schemas.openxmlformats.org/officeDocument/2006/relationships/hyperlink" Target="mailto:reservas@hotelbidasoa.cl" TargetMode="External"/><Relationship Id="rId5213" Type="http://schemas.openxmlformats.org/officeDocument/2006/relationships/hyperlink" Target="http://www.thomsonreuters.cl/" TargetMode="External"/><Relationship Id="rId6611" Type="http://schemas.openxmlformats.org/officeDocument/2006/relationships/hyperlink" Target="mailto:info@reich.cl" TargetMode="External"/><Relationship Id="rId8783" Type="http://schemas.openxmlformats.org/officeDocument/2006/relationships/hyperlink" Target="http://www.munimacul.cl/" TargetMode="External"/><Relationship Id="rId48" Type="http://schemas.openxmlformats.org/officeDocument/2006/relationships/hyperlink" Target="http://www.abbott.cl/" TargetMode="External"/><Relationship Id="rId1823" Type="http://schemas.openxmlformats.org/officeDocument/2006/relationships/hyperlink" Target="http://www.rosen.cl/" TargetMode="External"/><Relationship Id="rId7385" Type="http://schemas.openxmlformats.org/officeDocument/2006/relationships/hyperlink" Target="mailto:paulo.guerra@comisol.net" TargetMode="External"/><Relationship Id="rId8436" Type="http://schemas.openxmlformats.org/officeDocument/2006/relationships/hyperlink" Target="mailto:karla.palacio@mop.gob.cl" TargetMode="External"/><Relationship Id="rId3995" Type="http://schemas.openxmlformats.org/officeDocument/2006/relationships/hyperlink" Target="http://www.waipesypanos.cl/" TargetMode="External"/><Relationship Id="rId7038" Type="http://schemas.openxmlformats.org/officeDocument/2006/relationships/hyperlink" Target="http://www.clinicalosleones.cl/" TargetMode="External"/><Relationship Id="rId2597" Type="http://schemas.openxmlformats.org/officeDocument/2006/relationships/hyperlink" Target="http://www.daycro.cl/" TargetMode="External"/><Relationship Id="rId3648" Type="http://schemas.openxmlformats.org/officeDocument/2006/relationships/hyperlink" Target="mailto:contacto@forus.cl" TargetMode="External"/><Relationship Id="rId569" Type="http://schemas.openxmlformats.org/officeDocument/2006/relationships/hyperlink" Target="mailto:infochile@grupoalto.com" TargetMode="External"/><Relationship Id="rId1199" Type="http://schemas.openxmlformats.org/officeDocument/2006/relationships/hyperlink" Target="mailto:cardif@cardif.cl" TargetMode="External"/><Relationship Id="rId5070" Type="http://schemas.openxmlformats.org/officeDocument/2006/relationships/hyperlink" Target="http://www.kornferry.com/" TargetMode="External"/><Relationship Id="rId6121" Type="http://schemas.openxmlformats.org/officeDocument/2006/relationships/hyperlink" Target="http://www.patt.cl/" TargetMode="External"/><Relationship Id="rId8293" Type="http://schemas.openxmlformats.org/officeDocument/2006/relationships/hyperlink" Target="mailto:giovanna.calderon@vtr.cl" TargetMode="External"/><Relationship Id="rId1680" Type="http://schemas.openxmlformats.org/officeDocument/2006/relationships/hyperlink" Target="http://www.cical.cl/" TargetMode="External"/><Relationship Id="rId2731" Type="http://schemas.openxmlformats.org/officeDocument/2006/relationships/hyperlink" Target="mailto:dismaco@dismaco.cl" TargetMode="External"/><Relationship Id="rId703" Type="http://schemas.openxmlformats.org/officeDocument/2006/relationships/hyperlink" Target="mailto:reservas@hotelesprincipado.com" TargetMode="External"/><Relationship Id="rId1333" Type="http://schemas.openxmlformats.org/officeDocument/2006/relationships/hyperlink" Target="mailto:kvasquez@caimicorp.com" TargetMode="External"/><Relationship Id="rId5954" Type="http://schemas.openxmlformats.org/officeDocument/2006/relationships/hyperlink" Target="http://www.novared.net/" TargetMode="External"/><Relationship Id="rId4556" Type="http://schemas.openxmlformats.org/officeDocument/2006/relationships/hyperlink" Target="http://www.enflex.cl/" TargetMode="External"/><Relationship Id="rId5607" Type="http://schemas.openxmlformats.org/officeDocument/2006/relationships/hyperlink" Target="mailto:comunicaciones@melon.cl" TargetMode="External"/><Relationship Id="rId3158" Type="http://schemas.openxmlformats.org/officeDocument/2006/relationships/hyperlink" Target="http://www.empresastaylor.com/" TargetMode="External"/><Relationship Id="rId4209" Type="http://schemas.openxmlformats.org/officeDocument/2006/relationships/hyperlink" Target="mailto:bookings@parkplaza.cl" TargetMode="External"/><Relationship Id="rId7779" Type="http://schemas.openxmlformats.org/officeDocument/2006/relationships/hyperlink" Target="mailto:bcgchile@bcg.com" TargetMode="External"/><Relationship Id="rId560" Type="http://schemas.openxmlformats.org/officeDocument/2006/relationships/hyperlink" Target="http://www.alsglobal.com/" TargetMode="External"/><Relationship Id="rId1190" Type="http://schemas.openxmlformats.org/officeDocument/2006/relationships/hyperlink" Target="mailto:info@blumar.com" TargetMode="External"/><Relationship Id="rId2241" Type="http://schemas.openxmlformats.org/officeDocument/2006/relationships/hyperlink" Target="http://www.condensa.com/" TargetMode="External"/><Relationship Id="rId213" Type="http://schemas.openxmlformats.org/officeDocument/2006/relationships/hyperlink" Target="mailto:info@macowan.cl" TargetMode="External"/><Relationship Id="rId6862" Type="http://schemas.openxmlformats.org/officeDocument/2006/relationships/hyperlink" Target="http://www.santana.cl/" TargetMode="External"/><Relationship Id="rId7913" Type="http://schemas.openxmlformats.org/officeDocument/2006/relationships/hyperlink" Target="http://www.tressa.cl/" TargetMode="External"/><Relationship Id="rId4066" Type="http://schemas.openxmlformats.org/officeDocument/2006/relationships/hyperlink" Target="mailto:juan.marmolejo@herediaagro.com" TargetMode="External"/><Relationship Id="rId5464" Type="http://schemas.openxmlformats.org/officeDocument/2006/relationships/hyperlink" Target="http://www.rio-loa.cl/" TargetMode="External"/><Relationship Id="rId6515" Type="http://schemas.openxmlformats.org/officeDocument/2006/relationships/hyperlink" Target="mailto:scoitino@qlsa.cl" TargetMode="External"/><Relationship Id="rId5117" Type="http://schemas.openxmlformats.org/officeDocument/2006/relationships/hyperlink" Target="http://www.dukay.cl/" TargetMode="External"/><Relationship Id="rId8687" Type="http://schemas.openxmlformats.org/officeDocument/2006/relationships/hyperlink" Target="mailto:comunicaciones@hijuelas.cl" TargetMode="External"/><Relationship Id="rId1727" Type="http://schemas.openxmlformats.org/officeDocument/2006/relationships/hyperlink" Target="http://www.clearchannel.cl/" TargetMode="External"/><Relationship Id="rId7289" Type="http://schemas.openxmlformats.org/officeDocument/2006/relationships/hyperlink" Target="mailto:concentrados@wibsa.cl" TargetMode="External"/><Relationship Id="rId3899" Type="http://schemas.openxmlformats.org/officeDocument/2006/relationships/hyperlink" Target="mailto:gtroncoso@globalandesexport.com" TargetMode="External"/><Relationship Id="rId4200" Type="http://schemas.openxmlformats.org/officeDocument/2006/relationships/hyperlink" Target="http://www.mecure.com/" TargetMode="External"/><Relationship Id="rId7770" Type="http://schemas.openxmlformats.org/officeDocument/2006/relationships/hyperlink" Target="http://www.textilesbina.cl/" TargetMode="External"/><Relationship Id="rId6372" Type="http://schemas.openxmlformats.org/officeDocument/2006/relationships/hyperlink" Target="mailto:verdi@tie.cl" TargetMode="External"/><Relationship Id="rId7423" Type="http://schemas.openxmlformats.org/officeDocument/2006/relationships/hyperlink" Target="mailto:reservas@hotelconcepcion.cl" TargetMode="External"/><Relationship Id="rId8821" Type="http://schemas.openxmlformats.org/officeDocument/2006/relationships/hyperlink" Target="mailto:alcaldesa@munininhue.cl" TargetMode="External"/><Relationship Id="rId6025" Type="http://schemas.openxmlformats.org/officeDocument/2006/relationships/hyperlink" Target="http://www.norteamericano.cl/" TargetMode="External"/><Relationship Id="rId2982" Type="http://schemas.openxmlformats.org/officeDocument/2006/relationships/hyperlink" Target="mailto:ventas@electrafk.cl" TargetMode="External"/><Relationship Id="rId8197" Type="http://schemas.openxmlformats.org/officeDocument/2006/relationships/hyperlink" Target="http://www.demartino.cl/" TargetMode="External"/><Relationship Id="rId954" Type="http://schemas.openxmlformats.org/officeDocument/2006/relationships/hyperlink" Target="mailto:santiago@dibusa.cl" TargetMode="External"/><Relationship Id="rId1584" Type="http://schemas.openxmlformats.org/officeDocument/2006/relationships/hyperlink" Target="mailto:cftceponal@entelchile.net" TargetMode="External"/><Relationship Id="rId2635" Type="http://schemas.openxmlformats.org/officeDocument/2006/relationships/hyperlink" Target="http://www.dycsa.cl/" TargetMode="External"/><Relationship Id="rId9248" Type="http://schemas.openxmlformats.org/officeDocument/2006/relationships/hyperlink" Target="http://www.taiwanembassy.org/cl" TargetMode="External"/><Relationship Id="rId607" Type="http://schemas.openxmlformats.org/officeDocument/2006/relationships/hyperlink" Target="http://www.ameco.com/" TargetMode="External"/><Relationship Id="rId1237" Type="http://schemas.openxmlformats.org/officeDocument/2006/relationships/hyperlink" Target="http://www.bolsapac.cl/" TargetMode="External"/><Relationship Id="rId5858" Type="http://schemas.openxmlformats.org/officeDocument/2006/relationships/hyperlink" Target="mailto:ventas@mundoroller.cl" TargetMode="External"/><Relationship Id="rId6909" Type="http://schemas.openxmlformats.org/officeDocument/2006/relationships/hyperlink" Target="http://www.scuola.cl/" TargetMode="External"/><Relationship Id="rId7280" Type="http://schemas.openxmlformats.org/officeDocument/2006/relationships/hyperlink" Target="mailto:comercial@hostingpro.cl" TargetMode="External"/><Relationship Id="rId8331" Type="http://schemas.openxmlformats.org/officeDocument/2006/relationships/hyperlink" Target="http://www.widefense.com/" TargetMode="External"/><Relationship Id="rId2492" Type="http://schemas.openxmlformats.org/officeDocument/2006/relationships/hyperlink" Target="http://www.corrupac.cl/" TargetMode="External"/><Relationship Id="rId3890" Type="http://schemas.openxmlformats.org/officeDocument/2006/relationships/hyperlink" Target="mailto:ventas@giorc.cl" TargetMode="External"/><Relationship Id="rId4941" Type="http://schemas.openxmlformats.org/officeDocument/2006/relationships/hyperlink" Target="mailto:recepcion@italmod.cl" TargetMode="External"/><Relationship Id="rId464" Type="http://schemas.openxmlformats.org/officeDocument/2006/relationships/hyperlink" Target="http://www.airfrance.cl/" TargetMode="External"/><Relationship Id="rId1094" Type="http://schemas.openxmlformats.org/officeDocument/2006/relationships/hyperlink" Target="mailto:cbolsa@bci.cl" TargetMode="External"/><Relationship Id="rId2145" Type="http://schemas.openxmlformats.org/officeDocument/2006/relationships/hyperlink" Target="http://www.consorcio.cl/" TargetMode="External"/><Relationship Id="rId3543" Type="http://schemas.openxmlformats.org/officeDocument/2006/relationships/hyperlink" Target="mailto:mcortes@fibrosonoco.cl" TargetMode="External"/><Relationship Id="rId117" Type="http://schemas.openxmlformats.org/officeDocument/2006/relationships/hyperlink" Target="mailto:pasco@pasco.cl" TargetMode="External"/><Relationship Id="rId6766" Type="http://schemas.openxmlformats.org/officeDocument/2006/relationships/hyperlink" Target="http://www.santiagoferreti.cl/" TargetMode="External"/><Relationship Id="rId7817" Type="http://schemas.openxmlformats.org/officeDocument/2006/relationships/hyperlink" Target="http://www.tlccourier.cl/" TargetMode="External"/><Relationship Id="rId5368" Type="http://schemas.openxmlformats.org/officeDocument/2006/relationships/hyperlink" Target="http://www.gordillo.cl/" TargetMode="External"/><Relationship Id="rId6419" Type="http://schemas.openxmlformats.org/officeDocument/2006/relationships/hyperlink" Target="http://www.prontomatic.cl/" TargetMode="External"/><Relationship Id="rId1978" Type="http://schemas.openxmlformats.org/officeDocument/2006/relationships/hyperlink" Target="mailto:tiendascaffarena@tiendascaffarena.cl" TargetMode="External"/><Relationship Id="rId4451" Type="http://schemas.openxmlformats.org/officeDocument/2006/relationships/hyperlink" Target="http://www.induelectro.cl/" TargetMode="External"/><Relationship Id="rId5502" Type="http://schemas.openxmlformats.org/officeDocument/2006/relationships/hyperlink" Target="http://www.marsol.cl/" TargetMode="External"/><Relationship Id="rId6900" Type="http://schemas.openxmlformats.org/officeDocument/2006/relationships/hyperlink" Target="http://www.schussler.cl/" TargetMode="External"/><Relationship Id="rId3053" Type="http://schemas.openxmlformats.org/officeDocument/2006/relationships/hyperlink" Target="http://www.desco.cl/" TargetMode="External"/><Relationship Id="rId4104" Type="http://schemas.openxmlformats.org/officeDocument/2006/relationships/hyperlink" Target="mailto:hitega@hitega.cl" TargetMode="External"/><Relationship Id="rId6276" Type="http://schemas.openxmlformats.org/officeDocument/2006/relationships/hyperlink" Target="http://www.polexchile.cl/" TargetMode="External"/><Relationship Id="rId7674" Type="http://schemas.openxmlformats.org/officeDocument/2006/relationships/hyperlink" Target="mailto:ventas@teixido.cl" TargetMode="External"/><Relationship Id="rId8725" Type="http://schemas.openxmlformats.org/officeDocument/2006/relationships/hyperlink" Target="mailto:alcaldiamunilaunion@gmail.com" TargetMode="External"/><Relationship Id="rId7327" Type="http://schemas.openxmlformats.org/officeDocument/2006/relationships/hyperlink" Target="mailto:dlineros@ferroplast.cl" TargetMode="External"/><Relationship Id="rId2886" Type="http://schemas.openxmlformats.org/officeDocument/2006/relationships/hyperlink" Target="http://www.econsult.cl/" TargetMode="External"/><Relationship Id="rId3937" Type="http://schemas.openxmlformats.org/officeDocument/2006/relationships/hyperlink" Target="mailto:ventas@graficandes.cl" TargetMode="External"/><Relationship Id="rId858" Type="http://schemas.openxmlformats.org/officeDocument/2006/relationships/hyperlink" Target="mailto:secretaria@asogama.com" TargetMode="External"/><Relationship Id="rId1488" Type="http://schemas.openxmlformats.org/officeDocument/2006/relationships/hyperlink" Target="http://www.csf.cl/" TargetMode="External"/><Relationship Id="rId2539" Type="http://schemas.openxmlformats.org/officeDocument/2006/relationships/hyperlink" Target="http://www.crossvillefabric.com/" TargetMode="External"/><Relationship Id="rId6410" Type="http://schemas.openxmlformats.org/officeDocument/2006/relationships/hyperlink" Target="http://www.falabella.cl/" TargetMode="External"/><Relationship Id="rId5012" Type="http://schemas.openxmlformats.org/officeDocument/2006/relationships/hyperlink" Target="mailto:elvolcan@elvolcan.cl" TargetMode="External"/><Relationship Id="rId8582" Type="http://schemas.openxmlformats.org/officeDocument/2006/relationships/hyperlink" Target="http://www.municipalidadchaiten.cl/" TargetMode="External"/><Relationship Id="rId7184" Type="http://schemas.openxmlformats.org/officeDocument/2006/relationships/hyperlink" Target="http://www.voipir.cl/" TargetMode="External"/><Relationship Id="rId8235" Type="http://schemas.openxmlformats.org/officeDocument/2006/relationships/hyperlink" Target="http://www.vinasanchezdeloria.cl/" TargetMode="External"/><Relationship Id="rId1622" Type="http://schemas.openxmlformats.org/officeDocument/2006/relationships/hyperlink" Target="http://www.cesaniplastic.cl/" TargetMode="External"/><Relationship Id="rId3794" Type="http://schemas.openxmlformats.org/officeDocument/2006/relationships/hyperlink" Target="mailto:contacto@garibaldi.cl" TargetMode="External"/><Relationship Id="rId4845" Type="http://schemas.openxmlformats.org/officeDocument/2006/relationships/hyperlink" Target="http://www.interma.cl/" TargetMode="External"/><Relationship Id="rId8302" Type="http://schemas.openxmlformats.org/officeDocument/2006/relationships/hyperlink" Target="mailto:ventas@wackerneuson.com" TargetMode="External"/><Relationship Id="rId2396" Type="http://schemas.openxmlformats.org/officeDocument/2006/relationships/hyperlink" Target="http://www.quantica.cl/" TargetMode="External"/><Relationship Id="rId3447" Type="http://schemas.openxmlformats.org/officeDocument/2006/relationships/hyperlink" Target="mailto:info@famadich.cl" TargetMode="External"/><Relationship Id="rId3861" Type="http://schemas.openxmlformats.org/officeDocument/2006/relationships/hyperlink" Target="http://www.gesexsa.com/" TargetMode="External"/><Relationship Id="rId4912" Type="http://schemas.openxmlformats.org/officeDocument/2006/relationships/hyperlink" Target="mailto:ir@invexans.cl" TargetMode="External"/><Relationship Id="rId368" Type="http://schemas.openxmlformats.org/officeDocument/2006/relationships/hyperlink" Target="mailto:agrifor@entelchile.net" TargetMode="External"/><Relationship Id="rId782" Type="http://schemas.openxmlformats.org/officeDocument/2006/relationships/hyperlink" Target="mailto:laura_olivares@ajg.com" TargetMode="External"/><Relationship Id="rId2049" Type="http://schemas.openxmlformats.org/officeDocument/2006/relationships/hyperlink" Target="http://www.comercialsym.cl/" TargetMode="External"/><Relationship Id="rId2463" Type="http://schemas.openxmlformats.org/officeDocument/2006/relationships/hyperlink" Target="mailto:secretaria@ciedess.cl" TargetMode="External"/><Relationship Id="rId3514" Type="http://schemas.openxmlformats.org/officeDocument/2006/relationships/hyperlink" Target="http://www.puntomaestro.cl/" TargetMode="External"/><Relationship Id="rId9076" Type="http://schemas.openxmlformats.org/officeDocument/2006/relationships/hyperlink" Target="http://www.municipalidadtucapel.cl/" TargetMode="External"/><Relationship Id="rId435" Type="http://schemas.openxmlformats.org/officeDocument/2006/relationships/hyperlink" Target="http://www.aguasdelvalle.cl/" TargetMode="External"/><Relationship Id="rId1065" Type="http://schemas.openxmlformats.org/officeDocument/2006/relationships/hyperlink" Target="http://www.barahonaycia.com/" TargetMode="External"/><Relationship Id="rId2116" Type="http://schemas.openxmlformats.org/officeDocument/2006/relationships/hyperlink" Target="mailto:pablo.hevia@comfrut.com" TargetMode="External"/><Relationship Id="rId2530" Type="http://schemas.openxmlformats.org/officeDocument/2006/relationships/hyperlink" Target="mailto:info@criadores.cl" TargetMode="External"/><Relationship Id="rId5686" Type="http://schemas.openxmlformats.org/officeDocument/2006/relationships/hyperlink" Target="http://www.microsoft.com/" TargetMode="External"/><Relationship Id="rId6737" Type="http://schemas.openxmlformats.org/officeDocument/2006/relationships/hyperlink" Target="http://www.royalblue.cl/" TargetMode="External"/><Relationship Id="rId8092" Type="http://schemas.openxmlformats.org/officeDocument/2006/relationships/hyperlink" Target="http://www.valvulaschile.cl/" TargetMode="External"/><Relationship Id="rId9143" Type="http://schemas.openxmlformats.org/officeDocument/2006/relationships/hyperlink" Target="http://www.scj@gob.cl" TargetMode="External"/><Relationship Id="rId502" Type="http://schemas.openxmlformats.org/officeDocument/2006/relationships/hyperlink" Target="mailto:mgutierrez@alphaprint.cl" TargetMode="External"/><Relationship Id="rId1132" Type="http://schemas.openxmlformats.org/officeDocument/2006/relationships/hyperlink" Target="mailto:chile@bertling.com" TargetMode="External"/><Relationship Id="rId4288" Type="http://schemas.openxmlformats.org/officeDocument/2006/relationships/hyperlink" Target="http://www.icem.cl/" TargetMode="External"/><Relationship Id="rId5339" Type="http://schemas.openxmlformats.org/officeDocument/2006/relationships/hyperlink" Target="mailto:jcarrasco@madesal.cl" TargetMode="External"/><Relationship Id="rId9210" Type="http://schemas.openxmlformats.org/officeDocument/2006/relationships/hyperlink" Target="http://www.cl.china-embassy.org/" TargetMode="External"/><Relationship Id="rId4355" Type="http://schemas.openxmlformats.org/officeDocument/2006/relationships/hyperlink" Target="http://www.holdingautomarco.com/" TargetMode="External"/><Relationship Id="rId5753" Type="http://schemas.openxmlformats.org/officeDocument/2006/relationships/hyperlink" Target="mailto:info@molineraferrer.cl" TargetMode="External"/><Relationship Id="rId6804" Type="http://schemas.openxmlformats.org/officeDocument/2006/relationships/hyperlink" Target="http://www.caletabay.cl/" TargetMode="External"/><Relationship Id="rId1949" Type="http://schemas.openxmlformats.org/officeDocument/2006/relationships/hyperlink" Target="http://www.deymo.cl/" TargetMode="External"/><Relationship Id="rId4008" Type="http://schemas.openxmlformats.org/officeDocument/2006/relationships/hyperlink" Target="mailto:abogados@guerreroycia.cl" TargetMode="External"/><Relationship Id="rId5406" Type="http://schemas.openxmlformats.org/officeDocument/2006/relationships/hyperlink" Target="mailto:kyanez@parauco.com" TargetMode="External"/><Relationship Id="rId5820" Type="http://schemas.openxmlformats.org/officeDocument/2006/relationships/hyperlink" Target="mailto:muebleriala@hotmail.com" TargetMode="External"/><Relationship Id="rId8976" Type="http://schemas.openxmlformats.org/officeDocument/2006/relationships/hyperlink" Target="http://www.riohurtado.cl/" TargetMode="External"/><Relationship Id="rId292" Type="http://schemas.openxmlformats.org/officeDocument/2006/relationships/hyperlink" Target="mailto:arriendos@aggreko.cl" TargetMode="External"/><Relationship Id="rId3371" Type="http://schemas.openxmlformats.org/officeDocument/2006/relationships/hyperlink" Target="mailto:greighnos@gmail.com" TargetMode="External"/><Relationship Id="rId4422" Type="http://schemas.openxmlformats.org/officeDocument/2006/relationships/hyperlink" Target="mailto:abobadilla@improvesa.cl" TargetMode="External"/><Relationship Id="rId7578" Type="http://schemas.openxmlformats.org/officeDocument/2006/relationships/hyperlink" Target="http://www.grantthornton.cl/" TargetMode="External"/><Relationship Id="rId7992" Type="http://schemas.openxmlformats.org/officeDocument/2006/relationships/hyperlink" Target="mailto:comunicaciones.ubo@ubo.cl" TargetMode="External"/><Relationship Id="rId8629" Type="http://schemas.openxmlformats.org/officeDocument/2006/relationships/hyperlink" Target="mailto:municipio@contulmo.cl" TargetMode="External"/><Relationship Id="rId3024" Type="http://schemas.openxmlformats.org/officeDocument/2006/relationships/hyperlink" Target="http://www.emcotec.cl/" TargetMode="External"/><Relationship Id="rId6594" Type="http://schemas.openxmlformats.org/officeDocument/2006/relationships/hyperlink" Target="mailto:contacto@redtogreen.com" TargetMode="External"/><Relationship Id="rId7645" Type="http://schemas.openxmlformats.org/officeDocument/2006/relationships/hyperlink" Target="mailto:recnofast@tecnofast.cl" TargetMode="External"/><Relationship Id="rId2040" Type="http://schemas.openxmlformats.org/officeDocument/2006/relationships/hyperlink" Target="mailto:reginella@lanerachilena.cl" TargetMode="External"/><Relationship Id="rId5196" Type="http://schemas.openxmlformats.org/officeDocument/2006/relationships/hyperlink" Target="mailto:rpereira@interservice.cl" TargetMode="External"/><Relationship Id="rId6247" Type="http://schemas.openxmlformats.org/officeDocument/2006/relationships/hyperlink" Target="http://www.haddad.cl/" TargetMode="External"/><Relationship Id="rId6661" Type="http://schemas.openxmlformats.org/officeDocument/2006/relationships/hyperlink" Target="mailto:devalresortes@gmail.com" TargetMode="External"/><Relationship Id="rId7712" Type="http://schemas.openxmlformats.org/officeDocument/2006/relationships/hyperlink" Target="mailto:reservas@termasdepanimavida.cl" TargetMode="External"/><Relationship Id="rId5263" Type="http://schemas.openxmlformats.org/officeDocument/2006/relationships/hyperlink" Target="http://www.llorenteycuenca.com/" TargetMode="External"/><Relationship Id="rId6314" Type="http://schemas.openxmlformats.org/officeDocument/2006/relationships/hyperlink" Target="http://www.praxair.cl/" TargetMode="External"/><Relationship Id="rId1459" Type="http://schemas.openxmlformats.org/officeDocument/2006/relationships/hyperlink" Target="http://www.carmelotala.cl/" TargetMode="External"/><Relationship Id="rId2857" Type="http://schemas.openxmlformats.org/officeDocument/2006/relationships/hyperlink" Target="http://www.ecanor.cl/" TargetMode="External"/><Relationship Id="rId3908" Type="http://schemas.openxmlformats.org/officeDocument/2006/relationships/hyperlink" Target="mailto:gls@gls.cl" TargetMode="External"/><Relationship Id="rId5330" Type="http://schemas.openxmlformats.org/officeDocument/2006/relationships/hyperlink" Target="mailto:info@maderasorellana.cl" TargetMode="External"/><Relationship Id="rId8486" Type="http://schemas.openxmlformats.org/officeDocument/2006/relationships/hyperlink" Target="http://www.intendenciaantofagasta.gov.cl/" TargetMode="External"/><Relationship Id="rId98" Type="http://schemas.openxmlformats.org/officeDocument/2006/relationships/hyperlink" Target="http://www.acerosal.chile.cl/" TargetMode="External"/><Relationship Id="rId829" Type="http://schemas.openxmlformats.org/officeDocument/2006/relationships/hyperlink" Target="http://www.acti.cl/" TargetMode="External"/><Relationship Id="rId1873" Type="http://schemas.openxmlformats.org/officeDocument/2006/relationships/hyperlink" Target="http://www.colmena.cl/" TargetMode="External"/><Relationship Id="rId2924" Type="http://schemas.openxmlformats.org/officeDocument/2006/relationships/hyperlink" Target="http://www.contrapunto.cl/" TargetMode="External"/><Relationship Id="rId7088" Type="http://schemas.openxmlformats.org/officeDocument/2006/relationships/hyperlink" Target="mailto:silpak@silpak.cl" TargetMode="External"/><Relationship Id="rId8139" Type="http://schemas.openxmlformats.org/officeDocument/2006/relationships/hyperlink" Target="http://www.viared.cl/" TargetMode="External"/><Relationship Id="rId1526" Type="http://schemas.openxmlformats.org/officeDocument/2006/relationships/hyperlink" Target="http://www.jackson.cl/" TargetMode="External"/><Relationship Id="rId1940" Type="http://schemas.openxmlformats.org/officeDocument/2006/relationships/hyperlink" Target="mailto:paliaga@davis.cl" TargetMode="External"/><Relationship Id="rId8553" Type="http://schemas.openxmlformats.org/officeDocument/2006/relationships/hyperlink" Target="http://www.imcabodehornos.cl/" TargetMode="External"/><Relationship Id="rId3698" Type="http://schemas.openxmlformats.org/officeDocument/2006/relationships/hyperlink" Target="mailto:fundaikido@gmail.com" TargetMode="External"/><Relationship Id="rId4749" Type="http://schemas.openxmlformats.org/officeDocument/2006/relationships/hyperlink" Target="http://www.inspectorate.cl/" TargetMode="External"/><Relationship Id="rId7155" Type="http://schemas.openxmlformats.org/officeDocument/2006/relationships/hyperlink" Target="mailto:ccampanario@prohens.com" TargetMode="External"/><Relationship Id="rId8206" Type="http://schemas.openxmlformats.org/officeDocument/2006/relationships/hyperlink" Target="http://www.falernia.com/" TargetMode="External"/><Relationship Id="rId8620" Type="http://schemas.openxmlformats.org/officeDocument/2006/relationships/hyperlink" Target="http://www.combarbala.cl/" TargetMode="External"/><Relationship Id="rId3765" Type="http://schemas.openxmlformats.org/officeDocument/2006/relationships/hyperlink" Target="mailto:recepcion@guante.cl" TargetMode="External"/><Relationship Id="rId4816" Type="http://schemas.openxmlformats.org/officeDocument/2006/relationships/hyperlink" Target="mailto:coteiza@intac.cl" TargetMode="External"/><Relationship Id="rId6171" Type="http://schemas.openxmlformats.org/officeDocument/2006/relationships/hyperlink" Target="mailto:gerencia@fiordoaustral.cl" TargetMode="External"/><Relationship Id="rId7222" Type="http://schemas.openxmlformats.org/officeDocument/2006/relationships/hyperlink" Target="http://www.viverosrequinoa.cl/" TargetMode="External"/><Relationship Id="rId686" Type="http://schemas.openxmlformats.org/officeDocument/2006/relationships/hyperlink" Target="http://www.antelinv.cl/" TargetMode="External"/><Relationship Id="rId2367" Type="http://schemas.openxmlformats.org/officeDocument/2006/relationships/hyperlink" Target="mailto:ingevec@ingevec.cl" TargetMode="External"/><Relationship Id="rId2781" Type="http://schemas.openxmlformats.org/officeDocument/2006/relationships/hyperlink" Target="mailto:donjosesa@gmail.com" TargetMode="External"/><Relationship Id="rId3418" Type="http://schemas.openxmlformats.org/officeDocument/2006/relationships/hyperlink" Target="mailto:ventas@elcastillo.cl" TargetMode="External"/><Relationship Id="rId339" Type="http://schemas.openxmlformats.org/officeDocument/2006/relationships/hyperlink" Target="mailto:nvaldivia@nadco.cl" TargetMode="External"/><Relationship Id="rId753" Type="http://schemas.openxmlformats.org/officeDocument/2006/relationships/hyperlink" Target="mailto:atlinfo@arjatextil.cl" TargetMode="External"/><Relationship Id="rId1383" Type="http://schemas.openxmlformats.org/officeDocument/2006/relationships/hyperlink" Target="mailto:ana_sanj@hotmail.com" TargetMode="External"/><Relationship Id="rId2434" Type="http://schemas.openxmlformats.org/officeDocument/2006/relationships/hyperlink" Target="http://www.copapel.cl/" TargetMode="External"/><Relationship Id="rId3832" Type="http://schemas.openxmlformats.org/officeDocument/2006/relationships/hyperlink" Target="http://www.geodata.it/" TargetMode="External"/><Relationship Id="rId6988" Type="http://schemas.openxmlformats.org/officeDocument/2006/relationships/hyperlink" Target="http://www.lucasblandford.cl/" TargetMode="External"/><Relationship Id="rId9047" Type="http://schemas.openxmlformats.org/officeDocument/2006/relationships/hyperlink" Target="http://www.talcahuano.cl/" TargetMode="External"/><Relationship Id="rId406" Type="http://schemas.openxmlformats.org/officeDocument/2006/relationships/hyperlink" Target="mailto:comercial@biorganic.cl" TargetMode="External"/><Relationship Id="rId1036" Type="http://schemas.openxmlformats.org/officeDocument/2006/relationships/hyperlink" Target="mailto:gerencia@bnach.cl" TargetMode="External"/><Relationship Id="rId8063" Type="http://schemas.openxmlformats.org/officeDocument/2006/relationships/hyperlink" Target="mailto:aureta@uretamatteimpresores.cl" TargetMode="External"/><Relationship Id="rId9114" Type="http://schemas.openxmlformats.org/officeDocument/2006/relationships/hyperlink" Target="mailto:webadm@sii.cl" TargetMode="External"/><Relationship Id="rId820" Type="http://schemas.openxmlformats.org/officeDocument/2006/relationships/hyperlink" Target="mailto:jvarela@asmarcorp.cl" TargetMode="External"/><Relationship Id="rId1450" Type="http://schemas.openxmlformats.org/officeDocument/2006/relationships/hyperlink" Target="mailto:contacto@cramer.cl" TargetMode="External"/><Relationship Id="rId2501" Type="http://schemas.openxmlformats.org/officeDocument/2006/relationships/hyperlink" Target="http://www.cosmeticanacional.cl/" TargetMode="External"/><Relationship Id="rId5657" Type="http://schemas.openxmlformats.org/officeDocument/2006/relationships/hyperlink" Target="http://www.metsud.cl/" TargetMode="External"/><Relationship Id="rId6708" Type="http://schemas.openxmlformats.org/officeDocument/2006/relationships/hyperlink" Target="http://www.riotinto.com/" TargetMode="External"/><Relationship Id="rId1103" Type="http://schemas.openxmlformats.org/officeDocument/2006/relationships/hyperlink" Target="http://www.bciseguros.cl/" TargetMode="External"/><Relationship Id="rId4259" Type="http://schemas.openxmlformats.org/officeDocument/2006/relationships/hyperlink" Target="http://www.empresasjofre.cl/" TargetMode="External"/><Relationship Id="rId4673" Type="http://schemas.openxmlformats.org/officeDocument/2006/relationships/hyperlink" Target="http://www.ingredion.com/" TargetMode="External"/><Relationship Id="rId5724" Type="http://schemas.openxmlformats.org/officeDocument/2006/relationships/hyperlink" Target="mailto:contacto@mirsrobotic.com" TargetMode="External"/><Relationship Id="rId8130" Type="http://schemas.openxmlformats.org/officeDocument/2006/relationships/hyperlink" Target="mailto:vq@veterqu&#237;mica.com" TargetMode="External"/><Relationship Id="rId3275" Type="http://schemas.openxmlformats.org/officeDocument/2006/relationships/hyperlink" Target="http://www.eespanol.cl/" TargetMode="External"/><Relationship Id="rId4326" Type="http://schemas.openxmlformats.org/officeDocument/2006/relationships/hyperlink" Target="mailto:imein@imein.cl" TargetMode="External"/><Relationship Id="rId4740" Type="http://schemas.openxmlformats.org/officeDocument/2006/relationships/hyperlink" Target="http://www.inrafrigo.cl/" TargetMode="External"/><Relationship Id="rId7896" Type="http://schemas.openxmlformats.org/officeDocument/2006/relationships/hyperlink" Target="http://www.travelsecurity.cl/" TargetMode="External"/><Relationship Id="rId8947" Type="http://schemas.openxmlformats.org/officeDocument/2006/relationships/hyperlink" Target="http://www.quillota.cl/" TargetMode="External"/><Relationship Id="rId196" Type="http://schemas.openxmlformats.org/officeDocument/2006/relationships/hyperlink" Target="mailto:gpizarro@agenciapizarro.cl" TargetMode="External"/><Relationship Id="rId2291" Type="http://schemas.openxmlformats.org/officeDocument/2006/relationships/hyperlink" Target="mailto:ventas@cypconmetal.cl" TargetMode="External"/><Relationship Id="rId3342" Type="http://schemas.openxmlformats.org/officeDocument/2006/relationships/hyperlink" Target="http://www.geofrut.cl/" TargetMode="External"/><Relationship Id="rId6498" Type="http://schemas.openxmlformats.org/officeDocument/2006/relationships/hyperlink" Target="http://www.quilicurasa.cl/" TargetMode="External"/><Relationship Id="rId7549" Type="http://schemas.openxmlformats.org/officeDocument/2006/relationships/hyperlink" Target="http://www.suministra.cl/" TargetMode="External"/><Relationship Id="rId263" Type="http://schemas.openxmlformats.org/officeDocument/2006/relationships/hyperlink" Target="mailto:jrodriguezu@rfp.cl" TargetMode="External"/><Relationship Id="rId6565" Type="http://schemas.openxmlformats.org/officeDocument/2006/relationships/hyperlink" Target="http://www.realtum.cl/" TargetMode="External"/><Relationship Id="rId7963" Type="http://schemas.openxmlformats.org/officeDocument/2006/relationships/hyperlink" Target="http://www.ultramar.cl/" TargetMode="External"/><Relationship Id="rId330" Type="http://schemas.openxmlformats.org/officeDocument/2006/relationships/hyperlink" Target="http://www.llahuen.com/" TargetMode="External"/><Relationship Id="rId2011" Type="http://schemas.openxmlformats.org/officeDocument/2006/relationships/hyperlink" Target="http://www.clemsa.cl/" TargetMode="External"/><Relationship Id="rId5167" Type="http://schemas.openxmlformats.org/officeDocument/2006/relationships/hyperlink" Target="http://www.landmark-cap.com/" TargetMode="External"/><Relationship Id="rId6218" Type="http://schemas.openxmlformats.org/officeDocument/2006/relationships/hyperlink" Target="mailto:cesar@piscinasaquasol.cl" TargetMode="External"/><Relationship Id="rId7616" Type="http://schemas.openxmlformats.org/officeDocument/2006/relationships/hyperlink" Target="mailto:maestrada@team.co" TargetMode="External"/><Relationship Id="rId4183" Type="http://schemas.openxmlformats.org/officeDocument/2006/relationships/hyperlink" Target="mailto:reservas@hotelgarradeleon.cl" TargetMode="External"/><Relationship Id="rId5581" Type="http://schemas.openxmlformats.org/officeDocument/2006/relationships/hyperlink" Target="mailto:ventas@medel.cl" TargetMode="External"/><Relationship Id="rId6632" Type="http://schemas.openxmlformats.org/officeDocument/2006/relationships/hyperlink" Target="mailto:info@rennercoatings.com" TargetMode="External"/><Relationship Id="rId1777" Type="http://schemas.openxmlformats.org/officeDocument/2006/relationships/hyperlink" Target="http://www.clubmanquehue.cl/" TargetMode="External"/><Relationship Id="rId2828" Type="http://schemas.openxmlformats.org/officeDocument/2006/relationships/hyperlink" Target="http://www.durocrom.cl/" TargetMode="External"/><Relationship Id="rId5234" Type="http://schemas.openxmlformats.org/officeDocument/2006/relationships/hyperlink" Target="mailto:librerias@reyser.cl" TargetMode="External"/><Relationship Id="rId69" Type="http://schemas.openxmlformats.org/officeDocument/2006/relationships/hyperlink" Target="mailto:ventas.cl@acantoteknos.com" TargetMode="External"/><Relationship Id="rId1844" Type="http://schemas.openxmlformats.org/officeDocument/2006/relationships/hyperlink" Target="mailto:colegio@colegiodeingenieros.cl" TargetMode="External"/><Relationship Id="rId4250" Type="http://schemas.openxmlformats.org/officeDocument/2006/relationships/hyperlink" Target="http://www.hotelesaustralis.com/" TargetMode="External"/><Relationship Id="rId5301" Type="http://schemas.openxmlformats.org/officeDocument/2006/relationships/hyperlink" Target="mailto:info@luval.cl" TargetMode="External"/><Relationship Id="rId8457" Type="http://schemas.openxmlformats.org/officeDocument/2006/relationships/hyperlink" Target="mailto:oirsmetro@aduana.cl" TargetMode="External"/><Relationship Id="rId8871" Type="http://schemas.openxmlformats.org/officeDocument/2006/relationships/hyperlink" Target="http://www.mpencahue.cl/" TargetMode="External"/><Relationship Id="rId7059" Type="http://schemas.openxmlformats.org/officeDocument/2006/relationships/hyperlink" Target="mailto:sical@sicalingenieros.com" TargetMode="External"/><Relationship Id="rId7473" Type="http://schemas.openxmlformats.org/officeDocument/2006/relationships/hyperlink" Target="http://www.somca.com/" TargetMode="External"/><Relationship Id="rId8524" Type="http://schemas.openxmlformats.org/officeDocument/2006/relationships/hyperlink" Target="http://www.interior.gob.cl/" TargetMode="External"/><Relationship Id="rId1911" Type="http://schemas.openxmlformats.org/officeDocument/2006/relationships/hyperlink" Target="http://www.arar.cl/" TargetMode="External"/><Relationship Id="rId3669" Type="http://schemas.openxmlformats.org/officeDocument/2006/relationships/hyperlink" Target="mailto:margie.gonzalez@frigotemuco.cl" TargetMode="External"/><Relationship Id="rId6075" Type="http://schemas.openxmlformats.org/officeDocument/2006/relationships/hyperlink" Target="http://www.panaderialasrias.cl/" TargetMode="External"/><Relationship Id="rId7126" Type="http://schemas.openxmlformats.org/officeDocument/2006/relationships/hyperlink" Target="http://www.sitrisa.cl/" TargetMode="External"/><Relationship Id="rId7540" Type="http://schemas.openxmlformats.org/officeDocument/2006/relationships/hyperlink" Target="http://www.storbox.cl/" TargetMode="External"/><Relationship Id="rId5091" Type="http://schemas.openxmlformats.org/officeDocument/2006/relationships/hyperlink" Target="mailto:lapizzanostra@lapizzanostra.cl" TargetMode="External"/><Relationship Id="rId6142" Type="http://schemas.openxmlformats.org/officeDocument/2006/relationships/hyperlink" Target="http://www.partners.cl/" TargetMode="External"/><Relationship Id="rId1287" Type="http://schemas.openxmlformats.org/officeDocument/2006/relationships/hyperlink" Target="mailto:brunogarettosa@gmail.com" TargetMode="External"/><Relationship Id="rId2685" Type="http://schemas.openxmlformats.org/officeDocument/2006/relationships/hyperlink" Target="http://www.campanil.cl/" TargetMode="External"/><Relationship Id="rId3736" Type="http://schemas.openxmlformats.org/officeDocument/2006/relationships/hyperlink" Target="mailto:info@duoc.cl" TargetMode="External"/><Relationship Id="rId657" Type="http://schemas.openxmlformats.org/officeDocument/2006/relationships/hyperlink" Target="http://www.andinor.cl/" TargetMode="External"/><Relationship Id="rId2338" Type="http://schemas.openxmlformats.org/officeDocument/2006/relationships/hyperlink" Target="mailto:concreta@concreta.cl" TargetMode="External"/><Relationship Id="rId2752" Type="http://schemas.openxmlformats.org/officeDocument/2006/relationships/hyperlink" Target="http://www.dipisa.cl/" TargetMode="External"/><Relationship Id="rId3803" Type="http://schemas.openxmlformats.org/officeDocument/2006/relationships/hyperlink" Target="http://www.gspublibicidad.cl/" TargetMode="External"/><Relationship Id="rId6959" Type="http://schemas.openxmlformats.org/officeDocument/2006/relationships/hyperlink" Target="mailto:contacto@sencorp.com" TargetMode="External"/><Relationship Id="rId724" Type="http://schemas.openxmlformats.org/officeDocument/2006/relationships/hyperlink" Target="mailto:ivan.inostroza@asan.cl" TargetMode="External"/><Relationship Id="rId1354" Type="http://schemas.openxmlformats.org/officeDocument/2006/relationships/hyperlink" Target="mailto:info@csenergy.cl" TargetMode="External"/><Relationship Id="rId2405" Type="http://schemas.openxmlformats.org/officeDocument/2006/relationships/hyperlink" Target="http://www.containerland.cl/" TargetMode="External"/><Relationship Id="rId5975" Type="http://schemas.openxmlformats.org/officeDocument/2006/relationships/hyperlink" Target="mailto:odis@odis.cl" TargetMode="External"/><Relationship Id="rId8381" Type="http://schemas.openxmlformats.org/officeDocument/2006/relationships/hyperlink" Target="mailto:chocolates@yanks.cl" TargetMode="External"/><Relationship Id="rId9018" Type="http://schemas.openxmlformats.org/officeDocument/2006/relationships/hyperlink" Target="http://www.sanpablo.cl/" TargetMode="External"/><Relationship Id="rId60" Type="http://schemas.openxmlformats.org/officeDocument/2006/relationships/hyperlink" Target="http://www.abschile.com/" TargetMode="External"/><Relationship Id="rId1007" Type="http://schemas.openxmlformats.org/officeDocument/2006/relationships/hyperlink" Target="mailto:contacto@baezazacia.cl" TargetMode="External"/><Relationship Id="rId1421" Type="http://schemas.openxmlformats.org/officeDocument/2006/relationships/hyperlink" Target="http://www.camacoes.cl/" TargetMode="External"/><Relationship Id="rId4577" Type="http://schemas.openxmlformats.org/officeDocument/2006/relationships/hyperlink" Target="mailto:vanni@vanni.cl" TargetMode="External"/><Relationship Id="rId4991" Type="http://schemas.openxmlformats.org/officeDocument/2006/relationships/hyperlink" Target="http://www.oryansurveyors.com/" TargetMode="External"/><Relationship Id="rId5628" Type="http://schemas.openxmlformats.org/officeDocument/2006/relationships/hyperlink" Target="http://www.metalhsa.cl/" TargetMode="External"/><Relationship Id="rId8034" Type="http://schemas.openxmlformats.org/officeDocument/2006/relationships/hyperlink" Target="http://www.upacifico.cl/" TargetMode="External"/><Relationship Id="rId3179" Type="http://schemas.openxmlformats.org/officeDocument/2006/relationships/hyperlink" Target="mailto:comunicaci&#243;n.eneldistribucionchile@enel.com" TargetMode="External"/><Relationship Id="rId3593" Type="http://schemas.openxmlformats.org/officeDocument/2006/relationships/hyperlink" Target="mailto:varancibia@focusadvisor.cl" TargetMode="External"/><Relationship Id="rId4644" Type="http://schemas.openxmlformats.org/officeDocument/2006/relationships/hyperlink" Target="http://www.valmar.cl/" TargetMode="External"/><Relationship Id="rId7050" Type="http://schemas.openxmlformats.org/officeDocument/2006/relationships/hyperlink" Target="mailto:clsgschile@sgs.com" TargetMode="External"/><Relationship Id="rId8101" Type="http://schemas.openxmlformats.org/officeDocument/2006/relationships/hyperlink" Target="http://www.varioprod.cl/" TargetMode="External"/><Relationship Id="rId2195" Type="http://schemas.openxmlformats.org/officeDocument/2006/relationships/hyperlink" Target="http://www.sancristobal.cl/" TargetMode="External"/><Relationship Id="rId3246" Type="http://schemas.openxmlformats.org/officeDocument/2006/relationships/hyperlink" Target="mailto:ameza@ermez.com" TargetMode="External"/><Relationship Id="rId167" Type="http://schemas.openxmlformats.org/officeDocument/2006/relationships/hyperlink" Target="mailto:gacuna@aerosol.cl" TargetMode="External"/><Relationship Id="rId581" Type="http://schemas.openxmlformats.org/officeDocument/2006/relationships/hyperlink" Target="mailto:info@donaggio.cl" TargetMode="External"/><Relationship Id="rId2262" Type="http://schemas.openxmlformats.org/officeDocument/2006/relationships/hyperlink" Target="http://www.intime.cl/" TargetMode="External"/><Relationship Id="rId3660" Type="http://schemas.openxmlformats.org/officeDocument/2006/relationships/hyperlink" Target="http://www.frigorent.cl/" TargetMode="External"/><Relationship Id="rId4711" Type="http://schemas.openxmlformats.org/officeDocument/2006/relationships/hyperlink" Target="http://www.cimenta.cl/" TargetMode="External"/><Relationship Id="rId7867" Type="http://schemas.openxmlformats.org/officeDocument/2006/relationships/hyperlink" Target="http://www.tehl.cl/" TargetMode="External"/><Relationship Id="rId8918" Type="http://schemas.openxmlformats.org/officeDocument/2006/relationships/hyperlink" Target="http://www.ptovaras.cl/" TargetMode="External"/><Relationship Id="rId234" Type="http://schemas.openxmlformats.org/officeDocument/2006/relationships/hyperlink" Target="http://www.agenciaduran.cl/" TargetMode="External"/><Relationship Id="rId3313" Type="http://schemas.openxmlformats.org/officeDocument/2006/relationships/hyperlink" Target="http://www.eurofarma.cl/" TargetMode="External"/><Relationship Id="rId6469" Type="http://schemas.openxmlformats.org/officeDocument/2006/relationships/hyperlink" Target="http://www.puertopanul.cl/" TargetMode="External"/><Relationship Id="rId6883" Type="http://schemas.openxmlformats.org/officeDocument/2006/relationships/hyperlink" Target="mailto:iman@scaf.cl" TargetMode="External"/><Relationship Id="rId7934" Type="http://schemas.openxmlformats.org/officeDocument/2006/relationships/hyperlink" Target="mailto:info@tulsa.cl" TargetMode="External"/><Relationship Id="rId5485" Type="http://schemas.openxmlformats.org/officeDocument/2006/relationships/hyperlink" Target="mailto:ventas@scotsman.cl" TargetMode="External"/><Relationship Id="rId6536" Type="http://schemas.openxmlformats.org/officeDocument/2006/relationships/hyperlink" Target="http://www.radiadoresgomez.cl/" TargetMode="External"/><Relationship Id="rId6950" Type="http://schemas.openxmlformats.org/officeDocument/2006/relationships/hyperlink" Target="http://www.semillas-sz.com/" TargetMode="External"/><Relationship Id="rId301" Type="http://schemas.openxmlformats.org/officeDocument/2006/relationships/hyperlink" Target="http://www.aasa.cl/" TargetMode="External"/><Relationship Id="rId4087" Type="http://schemas.openxmlformats.org/officeDocument/2006/relationships/hyperlink" Target="http://www.hidroservicio.cl/" TargetMode="External"/><Relationship Id="rId5138" Type="http://schemas.openxmlformats.org/officeDocument/2006/relationships/hyperlink" Target="mailto:contacto@valma.cl" TargetMode="External"/><Relationship Id="rId5552" Type="http://schemas.openxmlformats.org/officeDocument/2006/relationships/hyperlink" Target="mailto:contacto@mccompliance.cl" TargetMode="External"/><Relationship Id="rId6603" Type="http://schemas.openxmlformats.org/officeDocument/2006/relationships/hyperlink" Target="http://www.iunge.cl/" TargetMode="External"/><Relationship Id="rId1748" Type="http://schemas.openxmlformats.org/officeDocument/2006/relationships/hyperlink" Target="mailto:gerenciaclr@clinicarenaca.cl" TargetMode="External"/><Relationship Id="rId4154" Type="http://schemas.openxmlformats.org/officeDocument/2006/relationships/hyperlink" Target="http://www.panamericanahoteles.cl/" TargetMode="External"/><Relationship Id="rId5205" Type="http://schemas.openxmlformats.org/officeDocument/2006/relationships/hyperlink" Target="mailto:info@loncomilla.com" TargetMode="External"/><Relationship Id="rId8775" Type="http://schemas.openxmlformats.org/officeDocument/2006/relationships/hyperlink" Target="http://www.munilossauces.cl/" TargetMode="External"/><Relationship Id="rId3170" Type="http://schemas.openxmlformats.org/officeDocument/2006/relationships/hyperlink" Target="mailto:ventas@epachile.cl" TargetMode="External"/><Relationship Id="rId4221" Type="http://schemas.openxmlformats.org/officeDocument/2006/relationships/hyperlink" Target="http://www.hotelsantacruz.cl/" TargetMode="External"/><Relationship Id="rId7377" Type="http://schemas.openxmlformats.org/officeDocument/2006/relationships/hyperlink" Target="mailto:info@toldosvenezia.cl" TargetMode="External"/><Relationship Id="rId8428" Type="http://schemas.openxmlformats.org/officeDocument/2006/relationships/hyperlink" Target="http://www.camara.cl/" TargetMode="External"/><Relationship Id="rId1815" Type="http://schemas.openxmlformats.org/officeDocument/2006/relationships/hyperlink" Target="mailto:coexpan@coexpan.cl" TargetMode="External"/><Relationship Id="rId6393" Type="http://schemas.openxmlformats.org/officeDocument/2006/relationships/hyperlink" Target="mailto:paola.cabezas@protecsa.cl" TargetMode="External"/><Relationship Id="rId7791" Type="http://schemas.openxmlformats.org/officeDocument/2006/relationships/hyperlink" Target="http://www.thksa.cl/" TargetMode="External"/><Relationship Id="rId8842" Type="http://schemas.openxmlformats.org/officeDocument/2006/relationships/hyperlink" Target="mailto:alcaldia@padrelascasas.cl" TargetMode="External"/><Relationship Id="rId3987" Type="http://schemas.openxmlformats.org/officeDocument/2006/relationships/hyperlink" Target="http://www.eulen.com/" TargetMode="External"/><Relationship Id="rId6046" Type="http://schemas.openxmlformats.org/officeDocument/2006/relationships/hyperlink" Target="mailto:outotec.chile@outotec.cl" TargetMode="External"/><Relationship Id="rId7444" Type="http://schemas.openxmlformats.org/officeDocument/2006/relationships/hyperlink" Target="http://www.sofruco.com/" TargetMode="External"/><Relationship Id="rId2589" Type="http://schemas.openxmlformats.org/officeDocument/2006/relationships/hyperlink" Target="mailto:mariamarta.ramirez@3ds.com" TargetMode="External"/><Relationship Id="rId6460" Type="http://schemas.openxmlformats.org/officeDocument/2006/relationships/hyperlink" Target="mailto:info@puelche.cl" TargetMode="External"/><Relationship Id="rId7511" Type="http://schemas.openxmlformats.org/officeDocument/2006/relationships/hyperlink" Target="mailto:comunicaciones@sqm.com" TargetMode="External"/><Relationship Id="rId975" Type="http://schemas.openxmlformats.org/officeDocument/2006/relationships/hyperlink" Target="http://www.champion.cl/" TargetMode="External"/><Relationship Id="rId2656" Type="http://schemas.openxmlformats.org/officeDocument/2006/relationships/hyperlink" Target="http://www.developmentsystems.cl/" TargetMode="External"/><Relationship Id="rId3707" Type="http://schemas.openxmlformats.org/officeDocument/2006/relationships/hyperlink" Target="http://www.sanignacio.cl/" TargetMode="External"/><Relationship Id="rId5062" Type="http://schemas.openxmlformats.org/officeDocument/2006/relationships/hyperlink" Target="http://www.knop.cl/" TargetMode="External"/><Relationship Id="rId6113" Type="http://schemas.openxmlformats.org/officeDocument/2006/relationships/hyperlink" Target="mailto:phgerencia@phsa.cl" TargetMode="External"/><Relationship Id="rId628" Type="http://schemas.openxmlformats.org/officeDocument/2006/relationships/hyperlink" Target="mailto:amster@amster.cl" TargetMode="External"/><Relationship Id="rId1258" Type="http://schemas.openxmlformats.org/officeDocument/2006/relationships/hyperlink" Target="mailto:info@bozzo.cl" TargetMode="External"/><Relationship Id="rId1672" Type="http://schemas.openxmlformats.org/officeDocument/2006/relationships/hyperlink" Target="http://www.dct.cl/" TargetMode="External"/><Relationship Id="rId2309" Type="http://schemas.openxmlformats.org/officeDocument/2006/relationships/hyperlink" Target="http://www.pentzke.cl/" TargetMode="External"/><Relationship Id="rId2723" Type="http://schemas.openxmlformats.org/officeDocument/2006/relationships/hyperlink" Target="mailto:secretaria@retailplus.cl" TargetMode="External"/><Relationship Id="rId5879" Type="http://schemas.openxmlformats.org/officeDocument/2006/relationships/hyperlink" Target="mailto:info@navea.com" TargetMode="External"/><Relationship Id="rId8285" Type="http://schemas.openxmlformats.org/officeDocument/2006/relationships/hyperlink" Target="mailto:selecci&#243;n@vdh.jobs" TargetMode="External"/><Relationship Id="rId1325" Type="http://schemas.openxmlformats.org/officeDocument/2006/relationships/hyperlink" Target="http://www.imprentacaballero.cl/" TargetMode="External"/><Relationship Id="rId8352" Type="http://schemas.openxmlformats.org/officeDocument/2006/relationships/hyperlink" Target="http://www.winklerltda.com/" TargetMode="External"/><Relationship Id="rId3497" Type="http://schemas.openxmlformats.org/officeDocument/2006/relationships/hyperlink" Target="http://www.feriachilenadellibro.cl/" TargetMode="External"/><Relationship Id="rId4895" Type="http://schemas.openxmlformats.org/officeDocument/2006/relationships/hyperlink" Target="mailto:criveros@inter.cl" TargetMode="External"/><Relationship Id="rId5946" Type="http://schemas.openxmlformats.org/officeDocument/2006/relationships/hyperlink" Target="http://www.noramco.cl/" TargetMode="External"/><Relationship Id="rId8005" Type="http://schemas.openxmlformats.org/officeDocument/2006/relationships/hyperlink" Target="mailto:rectoria@uac.cl" TargetMode="External"/><Relationship Id="rId31" Type="http://schemas.openxmlformats.org/officeDocument/2006/relationships/hyperlink" Target="mailto:abaco.sa@terra.cl" TargetMode="External"/><Relationship Id="rId2099" Type="http://schemas.openxmlformats.org/officeDocument/2006/relationships/hyperlink" Target="http://www.donacarne.cl/" TargetMode="External"/><Relationship Id="rId4548" Type="http://schemas.openxmlformats.org/officeDocument/2006/relationships/hyperlink" Target="http://www.ceresita.com/" TargetMode="External"/><Relationship Id="rId4962" Type="http://schemas.openxmlformats.org/officeDocument/2006/relationships/hyperlink" Target="http://www.jriveros.cl/" TargetMode="External"/><Relationship Id="rId7021" Type="http://schemas.openxmlformats.org/officeDocument/2006/relationships/hyperlink" Target="http://www.mirasalud.cl/" TargetMode="External"/><Relationship Id="rId3564" Type="http://schemas.openxmlformats.org/officeDocument/2006/relationships/hyperlink" Target="mailto:controlcuentas@firstsecurity.cl" TargetMode="External"/><Relationship Id="rId4615" Type="http://schemas.openxmlformats.org/officeDocument/2006/relationships/hyperlink" Target="mailto:gerencia@cimasavard.cl" TargetMode="External"/><Relationship Id="rId485" Type="http://schemas.openxmlformats.org/officeDocument/2006/relationships/hyperlink" Target="http://www.alaluf.cl/" TargetMode="External"/><Relationship Id="rId2166" Type="http://schemas.openxmlformats.org/officeDocument/2006/relationships/hyperlink" Target="http://www.cfn.cl/" TargetMode="External"/><Relationship Id="rId2580" Type="http://schemas.openxmlformats.org/officeDocument/2006/relationships/hyperlink" Target="http://www.danilojordan.com/" TargetMode="External"/><Relationship Id="rId3217" Type="http://schemas.openxmlformats.org/officeDocument/2006/relationships/hyperlink" Target="mailto:envirocare@entelchile.net" TargetMode="External"/><Relationship Id="rId3631" Type="http://schemas.openxmlformats.org/officeDocument/2006/relationships/hyperlink" Target="http://www.forestalsantablanca.com/" TargetMode="External"/><Relationship Id="rId6787" Type="http://schemas.openxmlformats.org/officeDocument/2006/relationships/hyperlink" Target="http://www.salmag.com/" TargetMode="External"/><Relationship Id="rId7838" Type="http://schemas.openxmlformats.org/officeDocument/2006/relationships/hyperlink" Target="http://www.tradcorp.com/" TargetMode="External"/><Relationship Id="rId9193" Type="http://schemas.openxmlformats.org/officeDocument/2006/relationships/hyperlink" Target="http://www.chile.mid.ru/" TargetMode="External"/><Relationship Id="rId138" Type="http://schemas.openxmlformats.org/officeDocument/2006/relationships/hyperlink" Target="http://www.adhesol.cl/" TargetMode="External"/><Relationship Id="rId552" Type="http://schemas.openxmlformats.org/officeDocument/2006/relationships/hyperlink" Target="http://www.alonso.cl/" TargetMode="External"/><Relationship Id="rId1182" Type="http://schemas.openxmlformats.org/officeDocument/2006/relationships/hyperlink" Target="mailto:blancoblancoltda@gmail.com" TargetMode="External"/><Relationship Id="rId2233" Type="http://schemas.openxmlformats.org/officeDocument/2006/relationships/hyperlink" Target="http://www.ossabulnes.cl/" TargetMode="External"/><Relationship Id="rId5389" Type="http://schemas.openxmlformats.org/officeDocument/2006/relationships/hyperlink" Target="http://www.mnavales.cl/" TargetMode="External"/><Relationship Id="rId6854" Type="http://schemas.openxmlformats.org/officeDocument/2006/relationships/hyperlink" Target="http://www.sanix.cl/" TargetMode="External"/><Relationship Id="rId9260" Type="http://schemas.openxmlformats.org/officeDocument/2006/relationships/table" Target="../tables/table4.xml"/><Relationship Id="rId205" Type="http://schemas.openxmlformats.org/officeDocument/2006/relationships/hyperlink" Target="mailto:vsoto@agenciastephens.com" TargetMode="External"/><Relationship Id="rId2300" Type="http://schemas.openxmlformats.org/officeDocument/2006/relationships/hyperlink" Target="http://www.consejominero.cl/" TargetMode="External"/><Relationship Id="rId5456" Type="http://schemas.openxmlformats.org/officeDocument/2006/relationships/hyperlink" Target="mailto:manzurhnos@setepontocinco.cl" TargetMode="External"/><Relationship Id="rId6507" Type="http://schemas.openxmlformats.org/officeDocument/2006/relationships/hyperlink" Target="mailto:mironvalle@quimicadelsur.cl" TargetMode="External"/><Relationship Id="rId7905" Type="http://schemas.openxmlformats.org/officeDocument/2006/relationships/hyperlink" Target="mailto:info@trends.cl" TargetMode="External"/><Relationship Id="rId1999" Type="http://schemas.openxmlformats.org/officeDocument/2006/relationships/hyperlink" Target="http://www.eig.cl/" TargetMode="External"/><Relationship Id="rId4058" Type="http://schemas.openxmlformats.org/officeDocument/2006/relationships/hyperlink" Target="mailto:help@help.cl" TargetMode="External"/><Relationship Id="rId4472" Type="http://schemas.openxmlformats.org/officeDocument/2006/relationships/hyperlink" Target="mailto:convertidora@gmail.com" TargetMode="External"/><Relationship Id="rId5109" Type="http://schemas.openxmlformats.org/officeDocument/2006/relationships/hyperlink" Target="mailto:labo.moraga@gmail.com" TargetMode="External"/><Relationship Id="rId5870" Type="http://schemas.openxmlformats.org/officeDocument/2006/relationships/hyperlink" Target="mailto:serviciocliente@nalco.com" TargetMode="External"/><Relationship Id="rId6921" Type="http://schemas.openxmlformats.org/officeDocument/2006/relationships/hyperlink" Target="mailto:eramirez@security.cl" TargetMode="External"/><Relationship Id="rId3074" Type="http://schemas.openxmlformats.org/officeDocument/2006/relationships/hyperlink" Target="http://www.correos.cl/" TargetMode="External"/><Relationship Id="rId4125" Type="http://schemas.openxmlformats.org/officeDocument/2006/relationships/hyperlink" Target="http://www.cementosbsa.cl/" TargetMode="External"/><Relationship Id="rId5523" Type="http://schemas.openxmlformats.org/officeDocument/2006/relationships/hyperlink" Target="http://www.masterclima.cl/" TargetMode="External"/><Relationship Id="rId8679" Type="http://schemas.openxmlformats.org/officeDocument/2006/relationships/hyperlink" Target="mailto:alcaldia@galvarinochile.cl" TargetMode="External"/><Relationship Id="rId1719" Type="http://schemas.openxmlformats.org/officeDocument/2006/relationships/hyperlink" Target="http://www.clariant.com/" TargetMode="External"/><Relationship Id="rId7695" Type="http://schemas.openxmlformats.org/officeDocument/2006/relationships/hyperlink" Target="http://www.telectronic.com/" TargetMode="External"/><Relationship Id="rId8746" Type="http://schemas.openxmlformats.org/officeDocument/2006/relationships/hyperlink" Target="mailto:jrbarrientos@munilimache.cl" TargetMode="External"/><Relationship Id="rId2090" Type="http://schemas.openxmlformats.org/officeDocument/2006/relationships/hyperlink" Target="http://www.containercorp.cl/" TargetMode="External"/><Relationship Id="rId3141" Type="http://schemas.openxmlformats.org/officeDocument/2006/relationships/hyperlink" Target="http://www.gasco.cl/" TargetMode="External"/><Relationship Id="rId6297" Type="http://schemas.openxmlformats.org/officeDocument/2006/relationships/hyperlink" Target="http://www.porcelanosa.cl/" TargetMode="External"/><Relationship Id="rId7348" Type="http://schemas.openxmlformats.org/officeDocument/2006/relationships/hyperlink" Target="http://www.transver.cl/" TargetMode="External"/><Relationship Id="rId7762" Type="http://schemas.openxmlformats.org/officeDocument/2006/relationships/hyperlink" Target="http://www.textiljadue.cl/" TargetMode="External"/><Relationship Id="rId8813" Type="http://schemas.openxmlformats.org/officeDocument/2006/relationships/hyperlink" Target="mailto:mabel.castillo@nacimiento.cl" TargetMode="External"/><Relationship Id="rId3958" Type="http://schemas.openxmlformats.org/officeDocument/2006/relationships/hyperlink" Target="http://www.greif.cl/" TargetMode="External"/><Relationship Id="rId6364" Type="http://schemas.openxmlformats.org/officeDocument/2006/relationships/hyperlink" Target="mailto:prodinsa@bridon-bekaert.com" TargetMode="External"/><Relationship Id="rId7415" Type="http://schemas.openxmlformats.org/officeDocument/2006/relationships/hyperlink" Target="mailto:ventas@acerostock.cl" TargetMode="External"/><Relationship Id="rId879" Type="http://schemas.openxmlformats.org/officeDocument/2006/relationships/hyperlink" Target="http://www.asiquim.cl/" TargetMode="External"/><Relationship Id="rId5380" Type="http://schemas.openxmlformats.org/officeDocument/2006/relationships/hyperlink" Target="http://www.eroche.cl/" TargetMode="External"/><Relationship Id="rId6017" Type="http://schemas.openxmlformats.org/officeDocument/2006/relationships/hyperlink" Target="http://www.opv.cl/" TargetMode="External"/><Relationship Id="rId6431" Type="http://schemas.openxmlformats.org/officeDocument/2006/relationships/hyperlink" Target="mailto:equipos@equipos.cl" TargetMode="External"/><Relationship Id="rId1576" Type="http://schemas.openxmlformats.org/officeDocument/2006/relationships/hyperlink" Target="mailto:consultores@cahuala.cl" TargetMode="External"/><Relationship Id="rId2974" Type="http://schemas.openxmlformats.org/officeDocument/2006/relationships/hyperlink" Target="http://www.eladio.cl/" TargetMode="External"/><Relationship Id="rId5033" Type="http://schemas.openxmlformats.org/officeDocument/2006/relationships/hyperlink" Target="mailto:kchile@cl.kline.com" TargetMode="External"/><Relationship Id="rId8189" Type="http://schemas.openxmlformats.org/officeDocument/2006/relationships/hyperlink" Target="mailto:secretaria@casaspatronales.com" TargetMode="External"/><Relationship Id="rId946" Type="http://schemas.openxmlformats.org/officeDocument/2006/relationships/hyperlink" Target="http://www.austral-chem.cl/" TargetMode="External"/><Relationship Id="rId1229" Type="http://schemas.openxmlformats.org/officeDocument/2006/relationships/hyperlink" Target="mailto:fpulido@bmaj.cl" TargetMode="External"/><Relationship Id="rId1990" Type="http://schemas.openxmlformats.org/officeDocument/2006/relationships/hyperlink" Target="http://www.greenvic.cl/" TargetMode="External"/><Relationship Id="rId2627" Type="http://schemas.openxmlformats.org/officeDocument/2006/relationships/hyperlink" Target="http://www.delloite.com/" TargetMode="External"/><Relationship Id="rId5100" Type="http://schemas.openxmlformats.org/officeDocument/2006/relationships/hyperlink" Target="http://www.ballerina.cl/" TargetMode="External"/><Relationship Id="rId8256" Type="http://schemas.openxmlformats.org/officeDocument/2006/relationships/hyperlink" Target="mailto:foliaplast@entelchile.net" TargetMode="External"/><Relationship Id="rId1643" Type="http://schemas.openxmlformats.org/officeDocument/2006/relationships/hyperlink" Target="mailto:info@chilefilms.cl" TargetMode="External"/><Relationship Id="rId4799" Type="http://schemas.openxmlformats.org/officeDocument/2006/relationships/hyperlink" Target="mailto:aalvarez@iplaaraucana.cl" TargetMode="External"/><Relationship Id="rId8670" Type="http://schemas.openxmlformats.org/officeDocument/2006/relationships/hyperlink" Target="mailto:alcaldia@imfreirina.cl" TargetMode="External"/><Relationship Id="rId1710" Type="http://schemas.openxmlformats.org/officeDocument/2006/relationships/hyperlink" Target="http://www.ciren.cl/" TargetMode="External"/><Relationship Id="rId4866" Type="http://schemas.openxmlformats.org/officeDocument/2006/relationships/hyperlink" Target="http://www.intervideo.cl/" TargetMode="External"/><Relationship Id="rId5917" Type="http://schemas.openxmlformats.org/officeDocument/2006/relationships/hyperlink" Target="http://www.nexum.cl/" TargetMode="External"/><Relationship Id="rId7272" Type="http://schemas.openxmlformats.org/officeDocument/2006/relationships/hyperlink" Target="http://www.sdtusach.cl/" TargetMode="External"/><Relationship Id="rId8323" Type="http://schemas.openxmlformats.org/officeDocument/2006/relationships/hyperlink" Target="mailto:rmies@mies.cl" TargetMode="External"/><Relationship Id="rId3468" Type="http://schemas.openxmlformats.org/officeDocument/2006/relationships/hyperlink" Target="http://www.fas.cl/" TargetMode="External"/><Relationship Id="rId3882" Type="http://schemas.openxmlformats.org/officeDocument/2006/relationships/hyperlink" Target="mailto:rafael.giglio@giglio.cl" TargetMode="External"/><Relationship Id="rId4519" Type="http://schemas.openxmlformats.org/officeDocument/2006/relationships/hyperlink" Target="http://www.indepp.cl/" TargetMode="External"/><Relationship Id="rId4933" Type="http://schemas.openxmlformats.org/officeDocument/2006/relationships/hyperlink" Target="http://www.isoplast.cl/" TargetMode="External"/><Relationship Id="rId389" Type="http://schemas.openxmlformats.org/officeDocument/2006/relationships/hyperlink" Target="mailto:n.gonzalez@agrofruta.cl" TargetMode="External"/><Relationship Id="rId2484" Type="http://schemas.openxmlformats.org/officeDocument/2006/relationships/hyperlink" Target="mailto:rabco@rabco.cl" TargetMode="External"/><Relationship Id="rId3535" Type="http://schemas.openxmlformats.org/officeDocument/2006/relationships/hyperlink" Target="mailto:clofcl@festo.com" TargetMode="External"/><Relationship Id="rId9097" Type="http://schemas.openxmlformats.org/officeDocument/2006/relationships/hyperlink" Target="http://www.yungay.cl/" TargetMode="External"/><Relationship Id="rId456" Type="http://schemas.openxmlformats.org/officeDocument/2006/relationships/hyperlink" Target="http://www.tafallingelec.cl/" TargetMode="External"/><Relationship Id="rId870" Type="http://schemas.openxmlformats.org/officeDocument/2006/relationships/hyperlink" Target="http://www.archi.cl/" TargetMode="External"/><Relationship Id="rId1086" Type="http://schemas.openxmlformats.org/officeDocument/2006/relationships/hyperlink" Target="http://www.bayer.cl/" TargetMode="External"/><Relationship Id="rId2137" Type="http://schemas.openxmlformats.org/officeDocument/2006/relationships/hyperlink" Target="http://www.pozosdeagua.com/" TargetMode="External"/><Relationship Id="rId2551" Type="http://schemas.openxmlformats.org/officeDocument/2006/relationships/hyperlink" Target="mailto:comex@melero.cl" TargetMode="External"/><Relationship Id="rId9164" Type="http://schemas.openxmlformats.org/officeDocument/2006/relationships/hyperlink" Target="mailto:sosesy.santiago@mea.gov.in" TargetMode="External"/><Relationship Id="rId109" Type="http://schemas.openxmlformats.org/officeDocument/2006/relationships/hyperlink" Target="http://www.iaconcagua.com/" TargetMode="External"/><Relationship Id="rId523" Type="http://schemas.openxmlformats.org/officeDocument/2006/relationships/hyperlink" Target="mailto:pedidos@alimentos4m.cl" TargetMode="External"/><Relationship Id="rId1153" Type="http://schemas.openxmlformats.org/officeDocument/2006/relationships/hyperlink" Target="http://www.toallaslourdes.cl/" TargetMode="External"/><Relationship Id="rId2204" Type="http://schemas.openxmlformats.org/officeDocument/2006/relationships/hyperlink" Target="http://www.planetmusclegym.com/" TargetMode="External"/><Relationship Id="rId3602" Type="http://schemas.openxmlformats.org/officeDocument/2006/relationships/hyperlink" Target="mailto:chile@foraco.com" TargetMode="External"/><Relationship Id="rId6758" Type="http://schemas.openxmlformats.org/officeDocument/2006/relationships/hyperlink" Target="http://www.intervialchile.cl/" TargetMode="External"/><Relationship Id="rId7809" Type="http://schemas.openxmlformats.org/officeDocument/2006/relationships/hyperlink" Target="http://www.titoyarad.cl/" TargetMode="External"/><Relationship Id="rId8180" Type="http://schemas.openxmlformats.org/officeDocument/2006/relationships/hyperlink" Target="http://www.caliterra.com/" TargetMode="External"/><Relationship Id="rId9231" Type="http://schemas.openxmlformats.org/officeDocument/2006/relationships/hyperlink" Target="mailto:sclamb@um.dk" TargetMode="External"/><Relationship Id="rId5774" Type="http://schemas.openxmlformats.org/officeDocument/2006/relationships/hyperlink" Target="mailto:claudia.miranda@molycop.cl" TargetMode="External"/><Relationship Id="rId6825" Type="http://schemas.openxmlformats.org/officeDocument/2006/relationships/hyperlink" Target="http://www.missura.cl/" TargetMode="External"/><Relationship Id="rId1220" Type="http://schemas.openxmlformats.org/officeDocument/2006/relationships/hyperlink" Target="mailto:constanza.caceres@conchaytoro.cl" TargetMode="External"/><Relationship Id="rId4376" Type="http://schemas.openxmlformats.org/officeDocument/2006/relationships/hyperlink" Target="mailto:surdent@surdent.cl" TargetMode="External"/><Relationship Id="rId4790" Type="http://schemas.openxmlformats.org/officeDocument/2006/relationships/hyperlink" Target="mailto:ip@britanico.cl" TargetMode="External"/><Relationship Id="rId5427" Type="http://schemas.openxmlformats.org/officeDocument/2006/relationships/hyperlink" Target="mailto:maraltda@entelchile.net" TargetMode="External"/><Relationship Id="rId5841" Type="http://schemas.openxmlformats.org/officeDocument/2006/relationships/hyperlink" Target="mailto:multicentro@multicentro.cl" TargetMode="External"/><Relationship Id="rId8997" Type="http://schemas.openxmlformats.org/officeDocument/2006/relationships/hyperlink" Target="mailto:alcaldia@sanestebanmunicipalidad.cl" TargetMode="External"/><Relationship Id="rId3392" Type="http://schemas.openxmlformats.org/officeDocument/2006/relationships/hyperlink" Target="http://www.carpasgillibrand.cl./" TargetMode="External"/><Relationship Id="rId4029" Type="http://schemas.openxmlformats.org/officeDocument/2006/relationships/hyperlink" Target="mailto:ehh@tacklers.cl" TargetMode="External"/><Relationship Id="rId4443" Type="http://schemas.openxmlformats.org/officeDocument/2006/relationships/hyperlink" Target="mailto:contacto@inder.cl" TargetMode="External"/><Relationship Id="rId7599" Type="http://schemas.openxmlformats.org/officeDocument/2006/relationships/hyperlink" Target="http://www.tallereslucas.cl/" TargetMode="External"/><Relationship Id="rId3045" Type="http://schemas.openxmlformats.org/officeDocument/2006/relationships/hyperlink" Target="mailto:constructora@belfi.cl" TargetMode="External"/><Relationship Id="rId4510" Type="http://schemas.openxmlformats.org/officeDocument/2006/relationships/hyperlink" Target="mailto:ventas@procesa.cl" TargetMode="External"/><Relationship Id="rId7666" Type="http://schemas.openxmlformats.org/officeDocument/2006/relationships/hyperlink" Target="http://www.tecpromin.com/" TargetMode="External"/><Relationship Id="rId8717" Type="http://schemas.openxmlformats.org/officeDocument/2006/relationships/hyperlink" Target="http://www.mlagranja.cl/" TargetMode="External"/><Relationship Id="rId380" Type="http://schemas.openxmlformats.org/officeDocument/2006/relationships/hyperlink" Target="mailto:contacto@agrolastinajas.cl" TargetMode="External"/><Relationship Id="rId2061" Type="http://schemas.openxmlformats.org/officeDocument/2006/relationships/hyperlink" Target="http://www.comercialsierralta.cl/" TargetMode="External"/><Relationship Id="rId3112" Type="http://schemas.openxmlformats.org/officeDocument/2006/relationships/hyperlink" Target="mailto:rbavestrello@puertoarica.cl" TargetMode="External"/><Relationship Id="rId6268" Type="http://schemas.openxmlformats.org/officeDocument/2006/relationships/hyperlink" Target="http://www.plastiverg.cl/" TargetMode="External"/><Relationship Id="rId6682" Type="http://schemas.openxmlformats.org/officeDocument/2006/relationships/hyperlink" Target="http://www.americaeconomia.com/" TargetMode="External"/><Relationship Id="rId7319" Type="http://schemas.openxmlformats.org/officeDocument/2006/relationships/hyperlink" Target="http://www.colegimanquecura.cl/" TargetMode="External"/><Relationship Id="rId5284" Type="http://schemas.openxmlformats.org/officeDocument/2006/relationships/hyperlink" Target="http://www.lsconsultores.cl/" TargetMode="External"/><Relationship Id="rId6335" Type="http://schemas.openxmlformats.org/officeDocument/2006/relationships/hyperlink" Target="http://www.prieto.cl/" TargetMode="External"/><Relationship Id="rId7733" Type="http://schemas.openxmlformats.org/officeDocument/2006/relationships/hyperlink" Target="mailto:ventas@tersainox.com" TargetMode="External"/><Relationship Id="rId100" Type="http://schemas.openxmlformats.org/officeDocument/2006/relationships/hyperlink" Target="mailto:amafunco@tie.cl" TargetMode="External"/><Relationship Id="rId2878" Type="http://schemas.openxmlformats.org/officeDocument/2006/relationships/hyperlink" Target="http://www.ecolab.com/" TargetMode="External"/><Relationship Id="rId3929" Type="http://schemas.openxmlformats.org/officeDocument/2006/relationships/hyperlink" Target="mailto:lfulle@santolayaing.cl" TargetMode="External"/><Relationship Id="rId7800" Type="http://schemas.openxmlformats.org/officeDocument/2006/relationships/hyperlink" Target="http://www.tinpedro.cl/" TargetMode="External"/><Relationship Id="rId1894" Type="http://schemas.openxmlformats.org/officeDocument/2006/relationships/hyperlink" Target="http://www.sei.cl/" TargetMode="External"/><Relationship Id="rId2945" Type="http://schemas.openxmlformats.org/officeDocument/2006/relationships/hyperlink" Target="mailto:edycesa@edyce.cl" TargetMode="External"/><Relationship Id="rId5351" Type="http://schemas.openxmlformats.org/officeDocument/2006/relationships/hyperlink" Target="mailto:almahue@almahue.cl" TargetMode="External"/><Relationship Id="rId6402" Type="http://schemas.openxmlformats.org/officeDocument/2006/relationships/hyperlink" Target="http://www.promasa.cl/" TargetMode="External"/><Relationship Id="rId917" Type="http://schemas.openxmlformats.org/officeDocument/2006/relationships/hyperlink" Target="mailto:info@atcomcorporate.com" TargetMode="External"/><Relationship Id="rId1547" Type="http://schemas.openxmlformats.org/officeDocument/2006/relationships/hyperlink" Target="http://www.celhex.cl/" TargetMode="External"/><Relationship Id="rId1961" Type="http://schemas.openxmlformats.org/officeDocument/2006/relationships/hyperlink" Target="mailto:finomornasco@mornasco.cl" TargetMode="External"/><Relationship Id="rId5004" Type="http://schemas.openxmlformats.org/officeDocument/2006/relationships/hyperlink" Target="http://www.piddo.com/" TargetMode="External"/><Relationship Id="rId8574" Type="http://schemas.openxmlformats.org/officeDocument/2006/relationships/hyperlink" Target="mailto:soporte@municatemu.cl" TargetMode="External"/><Relationship Id="rId1614" Type="http://schemas.openxmlformats.org/officeDocument/2006/relationships/hyperlink" Target="mailto:leonc@ceramicaespejo.cl" TargetMode="External"/><Relationship Id="rId4020" Type="http://schemas.openxmlformats.org/officeDocument/2006/relationships/hyperlink" Target="http://www.gbc.cl/" TargetMode="External"/><Relationship Id="rId7176" Type="http://schemas.openxmlformats.org/officeDocument/2006/relationships/hyperlink" Target="http://www.grupoporzio.cl/" TargetMode="External"/><Relationship Id="rId7590" Type="http://schemas.openxmlformats.org/officeDocument/2006/relationships/hyperlink" Target="mailto:atencionconsumidor@mmm.com" TargetMode="External"/><Relationship Id="rId8227" Type="http://schemas.openxmlformats.org/officeDocument/2006/relationships/hyperlink" Target="http://www.santacarolina.com/" TargetMode="External"/><Relationship Id="rId8641" Type="http://schemas.openxmlformats.org/officeDocument/2006/relationships/hyperlink" Target="mailto:alcalde@municipalidadcuracav&#237;.cl" TargetMode="External"/><Relationship Id="rId3786" Type="http://schemas.openxmlformats.org/officeDocument/2006/relationships/hyperlink" Target="http://www.gamaitaly.cl/" TargetMode="External"/><Relationship Id="rId6192" Type="http://schemas.openxmlformats.org/officeDocument/2006/relationships/hyperlink" Target="mailto:pfizerchile@pfizer.com" TargetMode="External"/><Relationship Id="rId7243" Type="http://schemas.openxmlformats.org/officeDocument/2006/relationships/hyperlink" Target="http://www.intermodales.cl/" TargetMode="External"/><Relationship Id="rId2388" Type="http://schemas.openxmlformats.org/officeDocument/2006/relationships/hyperlink" Target="mailto:cvalko@valko.cl" TargetMode="External"/><Relationship Id="rId3439" Type="http://schemas.openxmlformats.org/officeDocument/2006/relationships/hyperlink" Target="mailto:secretaria@fvictoria.cl" TargetMode="External"/><Relationship Id="rId4837" Type="http://schemas.openxmlformats.org/officeDocument/2006/relationships/hyperlink" Target="http://www.interexpress.cl/" TargetMode="External"/><Relationship Id="rId7310" Type="http://schemas.openxmlformats.org/officeDocument/2006/relationships/hyperlink" Target="mailto:emunoz@cuatrovientos.cl" TargetMode="External"/><Relationship Id="rId3853" Type="http://schemas.openxmlformats.org/officeDocument/2006/relationships/hyperlink" Target="http://www.fundicionimperial.cl/" TargetMode="External"/><Relationship Id="rId4904" Type="http://schemas.openxmlformats.org/officeDocument/2006/relationships/hyperlink" Target="http://www.schilling.cl/" TargetMode="External"/><Relationship Id="rId9068" Type="http://schemas.openxmlformats.org/officeDocument/2006/relationships/hyperlink" Target="http://www.torresdelpayne.cl/" TargetMode="External"/><Relationship Id="rId774" Type="http://schemas.openxmlformats.org/officeDocument/2006/relationships/hyperlink" Target="mailto:c.humbertomoreno@gmail.com" TargetMode="External"/><Relationship Id="rId1057" Type="http://schemas.openxmlformats.org/officeDocument/2006/relationships/hyperlink" Target="http://www.bancoestado.cl/corredoradebolsa.cl" TargetMode="External"/><Relationship Id="rId2455" Type="http://schemas.openxmlformats.org/officeDocument/2006/relationships/hyperlink" Target="mailto:fabian.salinas@corpgroup.cl" TargetMode="External"/><Relationship Id="rId3506" Type="http://schemas.openxmlformats.org/officeDocument/2006/relationships/hyperlink" Target="mailto:baldrich@baldrich.cl" TargetMode="External"/><Relationship Id="rId3920" Type="http://schemas.openxmlformats.org/officeDocument/2006/relationships/hyperlink" Target="mailto:alejandra.correa@goldenomega.cl" TargetMode="External"/><Relationship Id="rId8084" Type="http://schemas.openxmlformats.org/officeDocument/2006/relationships/hyperlink" Target="http://www.sporting.cl/" TargetMode="External"/><Relationship Id="rId427" Type="http://schemas.openxmlformats.org/officeDocument/2006/relationships/hyperlink" Target="http://www.aguascordillera.cl/" TargetMode="External"/><Relationship Id="rId841" Type="http://schemas.openxmlformats.org/officeDocument/2006/relationships/hyperlink" Target="http://www.abif.cl/" TargetMode="External"/><Relationship Id="rId1471" Type="http://schemas.openxmlformats.org/officeDocument/2006/relationships/hyperlink" Target="mailto:ventas@carpashidalgo.cl" TargetMode="External"/><Relationship Id="rId2108" Type="http://schemas.openxmlformats.org/officeDocument/2006/relationships/hyperlink" Target="http://www.maquipan.cl/" TargetMode="External"/><Relationship Id="rId2522" Type="http://schemas.openxmlformats.org/officeDocument/2006/relationships/hyperlink" Target="http://www.creaciones.cl/" TargetMode="External"/><Relationship Id="rId5678" Type="http://schemas.openxmlformats.org/officeDocument/2006/relationships/hyperlink" Target="http://www.michelin.cl/" TargetMode="External"/><Relationship Id="rId6729" Type="http://schemas.openxmlformats.org/officeDocument/2006/relationships/hyperlink" Target="mailto:ryv@rodriguezyvergara.cl" TargetMode="External"/><Relationship Id="rId9135" Type="http://schemas.openxmlformats.org/officeDocument/2006/relationships/hyperlink" Target="mailto:direccion@dibam.cl" TargetMode="External"/><Relationship Id="rId1124" Type="http://schemas.openxmlformats.org/officeDocument/2006/relationships/hyperlink" Target="http://www.bercia.cl/" TargetMode="External"/><Relationship Id="rId4694" Type="http://schemas.openxmlformats.org/officeDocument/2006/relationships/hyperlink" Target="mailto:agonzalez@quilin.cl" TargetMode="External"/><Relationship Id="rId5745" Type="http://schemas.openxmlformats.org/officeDocument/2006/relationships/hyperlink" Target="mailto:cabildo@herediamolinos.com" TargetMode="External"/><Relationship Id="rId8151" Type="http://schemas.openxmlformats.org/officeDocument/2006/relationships/hyperlink" Target="http://www.haciendacolchagua.cl/" TargetMode="External"/><Relationship Id="rId9202" Type="http://schemas.openxmlformats.org/officeDocument/2006/relationships/hyperlink" Target="http://www.embajada-sudafrica.cl/" TargetMode="External"/><Relationship Id="rId3296" Type="http://schemas.openxmlformats.org/officeDocument/2006/relationships/hyperlink" Target="mailto:etersol@etersol.cl" TargetMode="External"/><Relationship Id="rId4347" Type="http://schemas.openxmlformats.org/officeDocument/2006/relationships/hyperlink" Target="mailto:info@ibsa.cl" TargetMode="External"/><Relationship Id="rId4761" Type="http://schemas.openxmlformats.org/officeDocument/2006/relationships/hyperlink" Target="http://www.japones.cl/" TargetMode="External"/><Relationship Id="rId3363" Type="http://schemas.openxmlformats.org/officeDocument/2006/relationships/hyperlink" Target="mailto:serviciocliente@expressit.cl" TargetMode="External"/><Relationship Id="rId4414" Type="http://schemas.openxmlformats.org/officeDocument/2006/relationships/hyperlink" Target="mailto:berton@berton.cl" TargetMode="External"/><Relationship Id="rId5812" Type="http://schemas.openxmlformats.org/officeDocument/2006/relationships/hyperlink" Target="http://www.movitec.cl/" TargetMode="External"/><Relationship Id="rId8968" Type="http://schemas.openxmlformats.org/officeDocument/2006/relationships/hyperlink" Target="http://www.munirengo.cl/" TargetMode="External"/><Relationship Id="rId284" Type="http://schemas.openxmlformats.org/officeDocument/2006/relationships/hyperlink" Target="mailto:fbarrenechea@agenciametropoli.cl" TargetMode="External"/><Relationship Id="rId3016" Type="http://schemas.openxmlformats.org/officeDocument/2006/relationships/hyperlink" Target="http://www.ccu.cl/" TargetMode="External"/><Relationship Id="rId7984" Type="http://schemas.openxmlformats.org/officeDocument/2006/relationships/hyperlink" Target="mailto:rectoria@unach.cl" TargetMode="External"/><Relationship Id="rId3430" Type="http://schemas.openxmlformats.org/officeDocument/2006/relationships/hyperlink" Target="http://www.facomet.cl/" TargetMode="External"/><Relationship Id="rId5188" Type="http://schemas.openxmlformats.org/officeDocument/2006/relationships/hyperlink" Target="http://www.larrainvial.com/" TargetMode="External"/><Relationship Id="rId6586" Type="http://schemas.openxmlformats.org/officeDocument/2006/relationships/hyperlink" Target="mailto:marketing@recycla.cl" TargetMode="External"/><Relationship Id="rId7637" Type="http://schemas.openxmlformats.org/officeDocument/2006/relationships/hyperlink" Target="mailto:info@tecnigen.cl" TargetMode="External"/><Relationship Id="rId351" Type="http://schemas.openxmlformats.org/officeDocument/2006/relationships/hyperlink" Target="mailto:clientes@asml.cl" TargetMode="External"/><Relationship Id="rId2032" Type="http://schemas.openxmlformats.org/officeDocument/2006/relationships/hyperlink" Target="mailto:fpizarro@portia.cl" TargetMode="External"/><Relationship Id="rId6239" Type="http://schemas.openxmlformats.org/officeDocument/2006/relationships/hyperlink" Target="http://www.plasticoscoronel.cl/" TargetMode="External"/><Relationship Id="rId6653" Type="http://schemas.openxmlformats.org/officeDocument/2006/relationships/hyperlink" Target="http://www.spacechile.com/" TargetMode="External"/><Relationship Id="rId7704" Type="http://schemas.openxmlformats.org/officeDocument/2006/relationships/hyperlink" Target="http://www.curtibas.cl/" TargetMode="External"/><Relationship Id="rId1798" Type="http://schemas.openxmlformats.org/officeDocument/2006/relationships/hyperlink" Target="mailto:escocia@escocia.cl" TargetMode="External"/><Relationship Id="rId2849" Type="http://schemas.openxmlformats.org/officeDocument/2006/relationships/hyperlink" Target="mailto:contacto@ebd.cl" TargetMode="External"/><Relationship Id="rId5255" Type="http://schemas.openxmlformats.org/officeDocument/2006/relationships/hyperlink" Target="mailto:jlirac.@lira.bolsantiago.cl" TargetMode="External"/><Relationship Id="rId6306" Type="http://schemas.openxmlformats.org/officeDocument/2006/relationships/hyperlink" Target="http://www.dipromed.cl/" TargetMode="External"/><Relationship Id="rId6720" Type="http://schemas.openxmlformats.org/officeDocument/2006/relationships/hyperlink" Target="mailto:frutaplas@frutaplas.cl" TargetMode="External"/><Relationship Id="rId1865" Type="http://schemas.openxmlformats.org/officeDocument/2006/relationships/hyperlink" Target="mailto:rzuniga@pedrodevaldivia.cl" TargetMode="External"/><Relationship Id="rId4271" Type="http://schemas.openxmlformats.org/officeDocument/2006/relationships/hyperlink" Target="http://www.hurst.cl/" TargetMode="External"/><Relationship Id="rId5322" Type="http://schemas.openxmlformats.org/officeDocument/2006/relationships/hyperlink" Target="http://www.preserva.cl/" TargetMode="External"/><Relationship Id="rId8478" Type="http://schemas.openxmlformats.org/officeDocument/2006/relationships/hyperlink" Target="http://www.ind.cl/" TargetMode="External"/><Relationship Id="rId8892" Type="http://schemas.openxmlformats.org/officeDocument/2006/relationships/hyperlink" Target="http://www.mpitrufquen.cl/" TargetMode="External"/><Relationship Id="rId1518" Type="http://schemas.openxmlformats.org/officeDocument/2006/relationships/hyperlink" Target="mailto:secretaria@casoycia.cl" TargetMode="External"/><Relationship Id="rId2916" Type="http://schemas.openxmlformats.org/officeDocument/2006/relationships/hyperlink" Target="http://www.edipac.cl/" TargetMode="External"/><Relationship Id="rId7494" Type="http://schemas.openxmlformats.org/officeDocument/2006/relationships/hyperlink" Target="mailto:ignacioprado@south-wind.cl" TargetMode="External"/><Relationship Id="rId8545" Type="http://schemas.openxmlformats.org/officeDocument/2006/relationships/hyperlink" Target="http://www.muniarica.cl/" TargetMode="External"/><Relationship Id="rId1932" Type="http://schemas.openxmlformats.org/officeDocument/2006/relationships/hyperlink" Target="http://www.confex.cl/" TargetMode="External"/><Relationship Id="rId6096" Type="http://schemas.openxmlformats.org/officeDocument/2006/relationships/hyperlink" Target="mailto:pms@parquemet.cl" TargetMode="External"/><Relationship Id="rId7147" Type="http://schemas.openxmlformats.org/officeDocument/2006/relationships/hyperlink" Target="http://www.smbfactoring.cl/" TargetMode="External"/><Relationship Id="rId6163" Type="http://schemas.openxmlformats.org/officeDocument/2006/relationships/hyperlink" Target="http://www.pesamatic.cl/" TargetMode="External"/><Relationship Id="rId7561" Type="http://schemas.openxmlformats.org/officeDocument/2006/relationships/hyperlink" Target="mailto:ventas@sdn.cl" TargetMode="External"/><Relationship Id="rId8612" Type="http://schemas.openxmlformats.org/officeDocument/2006/relationships/hyperlink" Target="mailto:info@municipalidadcolbun.cl" TargetMode="External"/><Relationship Id="rId3757" Type="http://schemas.openxmlformats.org/officeDocument/2006/relationships/hyperlink" Target="http://www.omamet.cl/" TargetMode="External"/><Relationship Id="rId4808" Type="http://schemas.openxmlformats.org/officeDocument/2006/relationships/hyperlink" Target="http://www.insuban.cl/" TargetMode="External"/><Relationship Id="rId7214" Type="http://schemas.openxmlformats.org/officeDocument/2006/relationships/hyperlink" Target="http://www.sunagro.cl/" TargetMode="External"/><Relationship Id="rId678" Type="http://schemas.openxmlformats.org/officeDocument/2006/relationships/hyperlink" Target="http://www.antalis.cl/" TargetMode="External"/><Relationship Id="rId2359" Type="http://schemas.openxmlformats.org/officeDocument/2006/relationships/hyperlink" Target="http://www.grevia.cl/" TargetMode="External"/><Relationship Id="rId2773" Type="http://schemas.openxmlformats.org/officeDocument/2006/relationships/hyperlink" Target="mailto:info@dlc.cl" TargetMode="External"/><Relationship Id="rId3824" Type="http://schemas.openxmlformats.org/officeDocument/2006/relationships/hyperlink" Target="http://www.genera.cl/" TargetMode="External"/><Relationship Id="rId6230" Type="http://schemas.openxmlformats.org/officeDocument/2006/relationships/hyperlink" Target="http://www.plasticomnium.com/" TargetMode="External"/><Relationship Id="rId745" Type="http://schemas.openxmlformats.org/officeDocument/2006/relationships/hyperlink" Target="http://www.arian.cl/" TargetMode="External"/><Relationship Id="rId1375" Type="http://schemas.openxmlformats.org/officeDocument/2006/relationships/hyperlink" Target="http://www.camarachilenobrasilena.cl/" TargetMode="External"/><Relationship Id="rId2426" Type="http://schemas.openxmlformats.org/officeDocument/2006/relationships/hyperlink" Target="http://www.coopeuch.cl/" TargetMode="External"/><Relationship Id="rId5996" Type="http://schemas.openxmlformats.org/officeDocument/2006/relationships/hyperlink" Target="http://www.omninuts.com/" TargetMode="External"/><Relationship Id="rId9039" Type="http://schemas.openxmlformats.org/officeDocument/2006/relationships/hyperlink" Target="http://www.santodomingo.cl/" TargetMode="External"/><Relationship Id="rId81" Type="http://schemas.openxmlformats.org/officeDocument/2006/relationships/hyperlink" Target="mailto:info@acepta.com" TargetMode="External"/><Relationship Id="rId812" Type="http://schemas.openxmlformats.org/officeDocument/2006/relationships/hyperlink" Target="http://www.froimovich.cl/" TargetMode="External"/><Relationship Id="rId1028" Type="http://schemas.openxmlformats.org/officeDocument/2006/relationships/hyperlink" Target="mailto:servicioalcliente@bice.cl" TargetMode="External"/><Relationship Id="rId1442" Type="http://schemas.openxmlformats.org/officeDocument/2006/relationships/hyperlink" Target="mailto:manriquezortega@gmail.com" TargetMode="External"/><Relationship Id="rId2840" Type="http://schemas.openxmlformats.org/officeDocument/2006/relationships/hyperlink" Target="mailto:secretaria@emt.cl" TargetMode="External"/><Relationship Id="rId4598" Type="http://schemas.openxmlformats.org/officeDocument/2006/relationships/hyperlink" Target="http://www.informat.cl/" TargetMode="External"/><Relationship Id="rId5649" Type="http://schemas.openxmlformats.org/officeDocument/2006/relationships/hyperlink" Target="http://www.metalurgicalavin.cl/" TargetMode="External"/><Relationship Id="rId8055" Type="http://schemas.openxmlformats.org/officeDocument/2006/relationships/hyperlink" Target="mailto:difusion@uniacc.com" TargetMode="External"/><Relationship Id="rId9106" Type="http://schemas.openxmlformats.org/officeDocument/2006/relationships/hyperlink" Target="http://www.parquemet.cl/" TargetMode="External"/><Relationship Id="rId7071" Type="http://schemas.openxmlformats.org/officeDocument/2006/relationships/hyperlink" Target="http://www.siemens.cl/" TargetMode="External"/><Relationship Id="rId8122" Type="http://schemas.openxmlformats.org/officeDocument/2006/relationships/hyperlink" Target="http://www.verizon.com/" TargetMode="External"/><Relationship Id="rId3267" Type="http://schemas.openxmlformats.org/officeDocument/2006/relationships/hyperlink" Target="mailto:info@essenenvasadores.cl" TargetMode="External"/><Relationship Id="rId4665" Type="http://schemas.openxmlformats.org/officeDocument/2006/relationships/hyperlink" Target="http://www.ingetal.cl/" TargetMode="External"/><Relationship Id="rId5716" Type="http://schemas.openxmlformats.org/officeDocument/2006/relationships/hyperlink" Target="http://www.mineratongoy.cl/" TargetMode="External"/><Relationship Id="rId188" Type="http://schemas.openxmlformats.org/officeDocument/2006/relationships/hyperlink" Target="http://www.smith.cl/" TargetMode="External"/><Relationship Id="rId3681" Type="http://schemas.openxmlformats.org/officeDocument/2006/relationships/hyperlink" Target="http://www.frutexsa.cl/" TargetMode="External"/><Relationship Id="rId4318" Type="http://schemas.openxmlformats.org/officeDocument/2006/relationships/hyperlink" Target="mailto:imagegroup@imagegroup.cl" TargetMode="External"/><Relationship Id="rId4732" Type="http://schemas.openxmlformats.org/officeDocument/2006/relationships/hyperlink" Target="http://www.dani.es/" TargetMode="External"/><Relationship Id="rId7888" Type="http://schemas.openxmlformats.org/officeDocument/2006/relationships/hyperlink" Target="mailto:pnavarro@falabella.cl" TargetMode="External"/><Relationship Id="rId8939" Type="http://schemas.openxmlformats.org/officeDocument/2006/relationships/hyperlink" Target="http://www.municipalidadquemchi.cl/" TargetMode="External"/><Relationship Id="rId2283" Type="http://schemas.openxmlformats.org/officeDocument/2006/relationships/hyperlink" Target="http://www.larbos.cl/" TargetMode="External"/><Relationship Id="rId3334" Type="http://schemas.openxmlformats.org/officeDocument/2006/relationships/hyperlink" Target="http://www.anakena.cl/" TargetMode="External"/><Relationship Id="rId7955" Type="http://schemas.openxmlformats.org/officeDocument/2006/relationships/hyperlink" Target="http://www.tw.cl/" TargetMode="External"/><Relationship Id="rId255" Type="http://schemas.openxmlformats.org/officeDocument/2006/relationships/hyperlink" Target="mailto:contacto@aduanamivargas.cl" TargetMode="External"/><Relationship Id="rId2350" Type="http://schemas.openxmlformats.org/officeDocument/2006/relationships/hyperlink" Target="http://www.magal.cl/" TargetMode="External"/><Relationship Id="rId3401" Type="http://schemas.openxmlformats.org/officeDocument/2006/relationships/hyperlink" Target="http://www.ccu.cl/" TargetMode="External"/><Relationship Id="rId6557" Type="http://schemas.openxmlformats.org/officeDocument/2006/relationships/hyperlink" Target="http://www.raulreeves.cl/" TargetMode="External"/><Relationship Id="rId6971" Type="http://schemas.openxmlformats.org/officeDocument/2006/relationships/hyperlink" Target="mailto:sergo@sergo.cl" TargetMode="External"/><Relationship Id="rId7608" Type="http://schemas.openxmlformats.org/officeDocument/2006/relationships/hyperlink" Target="http://www.tcs.com/" TargetMode="External"/><Relationship Id="rId322" Type="http://schemas.openxmlformats.org/officeDocument/2006/relationships/hyperlink" Target="mailto:msr@fusion.cl" TargetMode="External"/><Relationship Id="rId2003" Type="http://schemas.openxmlformats.org/officeDocument/2006/relationships/hyperlink" Target="http://www.kosmetik.cl/" TargetMode="External"/><Relationship Id="rId5159" Type="http://schemas.openxmlformats.org/officeDocument/2006/relationships/hyperlink" Target="mailto:lgonzalez@laborum.com" TargetMode="External"/><Relationship Id="rId5573" Type="http://schemas.openxmlformats.org/officeDocument/2006/relationships/hyperlink" Target="http://www.mec.cl/" TargetMode="External"/><Relationship Id="rId6624" Type="http://schemas.openxmlformats.org/officeDocument/2006/relationships/hyperlink" Target="mailto:ventas@remaches.cl" TargetMode="External"/><Relationship Id="rId9030" Type="http://schemas.openxmlformats.org/officeDocument/2006/relationships/hyperlink" Target="http://www.santabarbara.cl/" TargetMode="External"/><Relationship Id="rId4175" Type="http://schemas.openxmlformats.org/officeDocument/2006/relationships/hyperlink" Target="mailto:reservas@eurotel.cl" TargetMode="External"/><Relationship Id="rId5226" Type="http://schemas.openxmlformats.org/officeDocument/2006/relationships/hyperlink" Target="mailto:comunicaciones.corporativas@liberty.cl" TargetMode="External"/><Relationship Id="rId1769" Type="http://schemas.openxmlformats.org/officeDocument/2006/relationships/hyperlink" Target="mailto:secretaria@clubdelaunion.cl" TargetMode="External"/><Relationship Id="rId3191" Type="http://schemas.openxmlformats.org/officeDocument/2006/relationships/hyperlink" Target="http://www.engie.com/" TargetMode="External"/><Relationship Id="rId4242" Type="http://schemas.openxmlformats.org/officeDocument/2006/relationships/hyperlink" Target="mailto:secretaria@rentahome.cl" TargetMode="External"/><Relationship Id="rId5640" Type="http://schemas.openxmlformats.org/officeDocument/2006/relationships/hyperlink" Target="mailto:gerencia@fat.cl" TargetMode="External"/><Relationship Id="rId7398" Type="http://schemas.openxmlformats.org/officeDocument/2006/relationships/hyperlink" Target="http://www.sonacol.cl/" TargetMode="External"/><Relationship Id="rId8796" Type="http://schemas.openxmlformats.org/officeDocument/2006/relationships/hyperlink" Target="mailto:oirs@comunademaule.cl" TargetMode="External"/><Relationship Id="rId1836" Type="http://schemas.openxmlformats.org/officeDocument/2006/relationships/hyperlink" Target="http://www.colegiodentistas.cl/" TargetMode="External"/><Relationship Id="rId8449" Type="http://schemas.openxmlformats.org/officeDocument/2006/relationships/hyperlink" Target="http://www.dicrep.cl/" TargetMode="External"/><Relationship Id="rId8863" Type="http://schemas.openxmlformats.org/officeDocument/2006/relationships/hyperlink" Target="mailto:infopac@pedroaguirrecerda.cl" TargetMode="External"/><Relationship Id="rId1903" Type="http://schemas.openxmlformats.org/officeDocument/2006/relationships/hyperlink" Target="http://www.albas.cl/" TargetMode="External"/><Relationship Id="rId7465" Type="http://schemas.openxmlformats.org/officeDocument/2006/relationships/hyperlink" Target="mailto:central@soltex.cl" TargetMode="External"/><Relationship Id="rId8516" Type="http://schemas.openxmlformats.org/officeDocument/2006/relationships/hyperlink" Target="http://www.vialidad.cl/" TargetMode="External"/><Relationship Id="rId8930" Type="http://schemas.openxmlformats.org/officeDocument/2006/relationships/hyperlink" Target="mailto:patricia.vasquez@imputre.cl" TargetMode="External"/><Relationship Id="rId6067" Type="http://schemas.openxmlformats.org/officeDocument/2006/relationships/hyperlink" Target="mailto:panalpina.chile@panalpina.com" TargetMode="External"/><Relationship Id="rId6481" Type="http://schemas.openxmlformats.org/officeDocument/2006/relationships/hyperlink" Target="http://www.puma.com/" TargetMode="External"/><Relationship Id="rId7118" Type="http://schemas.openxmlformats.org/officeDocument/2006/relationships/hyperlink" Target="mailto:info@imagex.cl" TargetMode="External"/><Relationship Id="rId7532" Type="http://schemas.openxmlformats.org/officeDocument/2006/relationships/hyperlink" Target="http://www.strindberg.cl/" TargetMode="External"/><Relationship Id="rId996" Type="http://schemas.openxmlformats.org/officeDocument/2006/relationships/hyperlink" Target="mailto:comercial@bbosch.cl" TargetMode="External"/><Relationship Id="rId2677" Type="http://schemas.openxmlformats.org/officeDocument/2006/relationships/hyperlink" Target="http://www.df.cl/" TargetMode="External"/><Relationship Id="rId3728" Type="http://schemas.openxmlformats.org/officeDocument/2006/relationships/hyperlink" Target="http://www.fundacionfuturo.cl/" TargetMode="External"/><Relationship Id="rId5083" Type="http://schemas.openxmlformats.org/officeDocument/2006/relationships/hyperlink" Target="mailto:ventas@luomo.cl" TargetMode="External"/><Relationship Id="rId6134" Type="http://schemas.openxmlformats.org/officeDocument/2006/relationships/hyperlink" Target="mailto:erika.luque@penguinrandomhouse.com" TargetMode="External"/><Relationship Id="rId649" Type="http://schemas.openxmlformats.org/officeDocument/2006/relationships/hyperlink" Target="mailto:andestraining@gmail.com" TargetMode="External"/><Relationship Id="rId1279" Type="http://schemas.openxmlformats.org/officeDocument/2006/relationships/hyperlink" Target="http://www.trofeosbronceriachile.cl/" TargetMode="External"/><Relationship Id="rId5150" Type="http://schemas.openxmlformats.org/officeDocument/2006/relationships/hyperlink" Target="http://www.gardenhouse.cl/" TargetMode="External"/><Relationship Id="rId6201" Type="http://schemas.openxmlformats.org/officeDocument/2006/relationships/hyperlink" Target="http://www.ppulegal.com/" TargetMode="External"/><Relationship Id="rId1346" Type="http://schemas.openxmlformats.org/officeDocument/2006/relationships/hyperlink" Target="http://www.caltex.cl/" TargetMode="External"/><Relationship Id="rId1693" Type="http://schemas.openxmlformats.org/officeDocument/2006/relationships/hyperlink" Target="http://www.cimco.cl/" TargetMode="External"/><Relationship Id="rId2744" Type="http://schemas.openxmlformats.org/officeDocument/2006/relationships/hyperlink" Target="http://www.elcielo.cl/" TargetMode="External"/><Relationship Id="rId8373" Type="http://schemas.openxmlformats.org/officeDocument/2006/relationships/hyperlink" Target="http://www.xerox.cl/" TargetMode="External"/><Relationship Id="rId716" Type="http://schemas.openxmlformats.org/officeDocument/2006/relationships/hyperlink" Target="mailto:contacto@aquagenchile.cl" TargetMode="External"/><Relationship Id="rId1760" Type="http://schemas.openxmlformats.org/officeDocument/2006/relationships/hyperlink" Target="http://www.golflosleones.cl/" TargetMode="External"/><Relationship Id="rId2811" Type="http://schemas.openxmlformats.org/officeDocument/2006/relationships/hyperlink" Target="http://www.duasrodas.com/" TargetMode="External"/><Relationship Id="rId5967" Type="http://schemas.openxmlformats.org/officeDocument/2006/relationships/hyperlink" Target="mailto:obelco@obelco.cl" TargetMode="External"/><Relationship Id="rId8026" Type="http://schemas.openxmlformats.org/officeDocument/2006/relationships/hyperlink" Target="http://www.usantiago.cl/" TargetMode="External"/><Relationship Id="rId52" Type="http://schemas.openxmlformats.org/officeDocument/2006/relationships/hyperlink" Target="mailto:recepci&#243;n@cerchile.cl" TargetMode="External"/><Relationship Id="rId1413" Type="http://schemas.openxmlformats.org/officeDocument/2006/relationships/hyperlink" Target="http://www.camarafrancochilena.cl/" TargetMode="External"/><Relationship Id="rId4569" Type="http://schemas.openxmlformats.org/officeDocument/2006/relationships/hyperlink" Target="mailto:ek@treko.cl" TargetMode="External"/><Relationship Id="rId4983" Type="http://schemas.openxmlformats.org/officeDocument/2006/relationships/hyperlink" Target="http://www.jcdecaux.com/" TargetMode="External"/><Relationship Id="rId8440" Type="http://schemas.openxmlformats.org/officeDocument/2006/relationships/hyperlink" Target="http://www.prochile.gob.cl/" TargetMode="External"/><Relationship Id="rId3585" Type="http://schemas.openxmlformats.org/officeDocument/2006/relationships/hyperlink" Target="http://www.flsmidth.com/" TargetMode="External"/><Relationship Id="rId4636" Type="http://schemas.openxmlformats.org/officeDocument/2006/relationships/hyperlink" Target="http://www.kibernum.com/" TargetMode="External"/><Relationship Id="rId7042" Type="http://schemas.openxmlformats.org/officeDocument/2006/relationships/hyperlink" Target="mailto:info@servipag.cl" TargetMode="External"/><Relationship Id="rId2187" Type="http://schemas.openxmlformats.org/officeDocument/2006/relationships/hyperlink" Target="http://www.barricksudamerica.com/" TargetMode="External"/><Relationship Id="rId3238" Type="http://schemas.openxmlformats.org/officeDocument/2006/relationships/hyperlink" Target="http://www.trex.cl/" TargetMode="External"/><Relationship Id="rId3652" Type="http://schemas.openxmlformats.org/officeDocument/2006/relationships/hyperlink" Target="mailto:urzuavallejos2@gmail.com" TargetMode="External"/><Relationship Id="rId4703" Type="http://schemas.openxmlformats.org/officeDocument/2006/relationships/hyperlink" Target="mailto:inmobiliaria@invia.cl" TargetMode="External"/><Relationship Id="rId7859" Type="http://schemas.openxmlformats.org/officeDocument/2006/relationships/hyperlink" Target="mailto:hihl@ccu.cl" TargetMode="External"/><Relationship Id="rId159" Type="http://schemas.openxmlformats.org/officeDocument/2006/relationships/hyperlink" Target="mailto:npguerrero@arsa.cl" TargetMode="External"/><Relationship Id="rId573" Type="http://schemas.openxmlformats.org/officeDocument/2006/relationships/hyperlink" Target="mailto:Katty@routech.cl" TargetMode="External"/><Relationship Id="rId2254" Type="http://schemas.openxmlformats.org/officeDocument/2006/relationships/hyperlink" Target="http://www.cubillos.cl/" TargetMode="External"/><Relationship Id="rId3305" Type="http://schemas.openxmlformats.org/officeDocument/2006/relationships/hyperlink" Target="http://www.eurorentacar.cl/" TargetMode="External"/><Relationship Id="rId226" Type="http://schemas.openxmlformats.org/officeDocument/2006/relationships/hyperlink" Target="mailto:aduana@agenciazulueta.cl" TargetMode="External"/><Relationship Id="rId1270" Type="http://schemas.openxmlformats.org/officeDocument/2006/relationships/hyperlink" Target="http://www.briancon.cl/" TargetMode="External"/><Relationship Id="rId5477" Type="http://schemas.openxmlformats.org/officeDocument/2006/relationships/hyperlink" Target="mailto:carla.arata@hotelesmarina.cl" TargetMode="External"/><Relationship Id="rId6875" Type="http://schemas.openxmlformats.org/officeDocument/2006/relationships/hyperlink" Target="http://www.sap.com/latinoamerica" TargetMode="External"/><Relationship Id="rId7926" Type="http://schemas.openxmlformats.org/officeDocument/2006/relationships/hyperlink" Target="mailto:mcastro@ttmchile.cl" TargetMode="External"/><Relationship Id="rId640" Type="http://schemas.openxmlformats.org/officeDocument/2006/relationships/hyperlink" Target="mailto:anam@anam.cl" TargetMode="External"/><Relationship Id="rId2321" Type="http://schemas.openxmlformats.org/officeDocument/2006/relationships/hyperlink" Target="http://www.intermodal.cl/" TargetMode="External"/><Relationship Id="rId4079" Type="http://schemas.openxmlformats.org/officeDocument/2006/relationships/hyperlink" Target="http://www.hidroca.cl/" TargetMode="External"/><Relationship Id="rId5891" Type="http://schemas.openxmlformats.org/officeDocument/2006/relationships/hyperlink" Target="mailto:contacto@nec.cl" TargetMode="External"/><Relationship Id="rId6528" Type="http://schemas.openxmlformats.org/officeDocument/2006/relationships/hyperlink" Target="http://www.quintec.cl/" TargetMode="External"/><Relationship Id="rId6942" Type="http://schemas.openxmlformats.org/officeDocument/2006/relationships/hyperlink" Target="mailto:info@semillasbaer.cl" TargetMode="External"/><Relationship Id="rId9001" Type="http://schemas.openxmlformats.org/officeDocument/2006/relationships/hyperlink" Target="http://www.munisanfelipe.cl/" TargetMode="External"/><Relationship Id="rId4493" Type="http://schemas.openxmlformats.org/officeDocument/2006/relationships/hyperlink" Target="http://www.leker.cl/" TargetMode="External"/><Relationship Id="rId5544" Type="http://schemas.openxmlformats.org/officeDocument/2006/relationships/hyperlink" Target="http://www.maximise.cl/" TargetMode="External"/><Relationship Id="rId3095" Type="http://schemas.openxmlformats.org/officeDocument/2006/relationships/hyperlink" Target="http://www.gruposaesa.cl/" TargetMode="External"/><Relationship Id="rId4146" Type="http://schemas.openxmlformats.org/officeDocument/2006/relationships/hyperlink" Target="mailto:reservas@hotelaitue.cl" TargetMode="External"/><Relationship Id="rId4560" Type="http://schemas.openxmlformats.org/officeDocument/2006/relationships/hyperlink" Target="http://www.longisur.cl/" TargetMode="External"/><Relationship Id="rId5611" Type="http://schemas.openxmlformats.org/officeDocument/2006/relationships/hyperlink" Target="http://www.mercapapel.cl/" TargetMode="External"/><Relationship Id="rId8767" Type="http://schemas.openxmlformats.org/officeDocument/2006/relationships/hyperlink" Target="mailto:secretaria.alcaldia@munilosandes.cl" TargetMode="External"/><Relationship Id="rId1807" Type="http://schemas.openxmlformats.org/officeDocument/2006/relationships/hyperlink" Target="mailto:info@codepack.cl" TargetMode="External"/><Relationship Id="rId3162" Type="http://schemas.openxmlformats.org/officeDocument/2006/relationships/hyperlink" Target="http://www.enaer.cl/" TargetMode="External"/><Relationship Id="rId4213" Type="http://schemas.openxmlformats.org/officeDocument/2006/relationships/hyperlink" Target="mailto:reservas@hotelesprincipado.com" TargetMode="External"/><Relationship Id="rId7369" Type="http://schemas.openxmlformats.org/officeDocument/2006/relationships/hyperlink" Target="mailto:ventas@rosselsport.cl" TargetMode="External"/><Relationship Id="rId7783" Type="http://schemas.openxmlformats.org/officeDocument/2006/relationships/hyperlink" Target="mailto:rectoria@grange.cl" TargetMode="External"/><Relationship Id="rId8834" Type="http://schemas.openxmlformats.org/officeDocument/2006/relationships/hyperlink" Target="http://www.municipalidadollague.cl/" TargetMode="External"/><Relationship Id="rId6385" Type="http://schemas.openxmlformats.org/officeDocument/2006/relationships/hyperlink" Target="http://www.baziani.cl/" TargetMode="External"/><Relationship Id="rId7436" Type="http://schemas.openxmlformats.org/officeDocument/2006/relationships/hyperlink" Target="mailto:comercial.onsite.cl@sodexo.com" TargetMode="External"/><Relationship Id="rId150" Type="http://schemas.openxmlformats.org/officeDocument/2006/relationships/hyperlink" Target="http://www.mallplaza.com/" TargetMode="External"/><Relationship Id="rId3979" Type="http://schemas.openxmlformats.org/officeDocument/2006/relationships/hyperlink" Target="mailto:empresa@denham.cl" TargetMode="External"/><Relationship Id="rId6038" Type="http://schemas.openxmlformats.org/officeDocument/2006/relationships/hyperlink" Target="http://www.orizon.cl/" TargetMode="External"/><Relationship Id="rId6452" Type="http://schemas.openxmlformats.org/officeDocument/2006/relationships/hyperlink" Target="mailto:marketing@raya.cl" TargetMode="External"/><Relationship Id="rId7850" Type="http://schemas.openxmlformats.org/officeDocument/2006/relationships/hyperlink" Target="http://www.transformadores.net/" TargetMode="External"/><Relationship Id="rId8901" Type="http://schemas.openxmlformats.org/officeDocument/2006/relationships/hyperlink" Target="mailto:muncipalidad@providencia.cl" TargetMode="External"/><Relationship Id="rId2995" Type="http://schemas.openxmlformats.org/officeDocument/2006/relationships/hyperlink" Target="http://www.electrogas.cl/" TargetMode="External"/><Relationship Id="rId5054" Type="http://schemas.openxmlformats.org/officeDocument/2006/relationships/hyperlink" Target="http://www.kitchencenter.cl/" TargetMode="External"/><Relationship Id="rId6105" Type="http://schemas.openxmlformats.org/officeDocument/2006/relationships/hyperlink" Target="http://www.holz.cl/" TargetMode="External"/><Relationship Id="rId7503" Type="http://schemas.openxmlformats.org/officeDocument/2006/relationships/hyperlink" Target="http://www.speakersclub.com/" TargetMode="External"/><Relationship Id="rId967" Type="http://schemas.openxmlformats.org/officeDocument/2006/relationships/hyperlink" Target="mailto:presidencia@automovilclub.cl" TargetMode="External"/><Relationship Id="rId1597" Type="http://schemas.openxmlformats.org/officeDocument/2006/relationships/hyperlink" Target="mailto:casa18@casadieciocho.cl" TargetMode="External"/><Relationship Id="rId2648" Type="http://schemas.openxmlformats.org/officeDocument/2006/relationships/hyperlink" Target="http://www.dessau.cl/" TargetMode="External"/><Relationship Id="rId1664" Type="http://schemas.openxmlformats.org/officeDocument/2006/relationships/hyperlink" Target="http://www.chilexpress.cl/" TargetMode="External"/><Relationship Id="rId2715" Type="http://schemas.openxmlformats.org/officeDocument/2006/relationships/hyperlink" Target="mailto:contacto@directv.cl" TargetMode="External"/><Relationship Id="rId4070" Type="http://schemas.openxmlformats.org/officeDocument/2006/relationships/hyperlink" Target="mailto:secretaria@herreros.com" TargetMode="External"/><Relationship Id="rId5121" Type="http://schemas.openxmlformats.org/officeDocument/2006/relationships/hyperlink" Target="http://www.laboratoriohudson.cl/" TargetMode="External"/><Relationship Id="rId8277" Type="http://schemas.openxmlformats.org/officeDocument/2006/relationships/hyperlink" Target="http://www.parlier.cl/" TargetMode="External"/><Relationship Id="rId8691" Type="http://schemas.openxmlformats.org/officeDocument/2006/relationships/hyperlink" Target="mailto:municipalidadalcalde@yahoo.es" TargetMode="External"/><Relationship Id="rId1317" Type="http://schemas.openxmlformats.org/officeDocument/2006/relationships/hyperlink" Target="http://www.clcsa.cl/" TargetMode="External"/><Relationship Id="rId1731" Type="http://schemas.openxmlformats.org/officeDocument/2006/relationships/hyperlink" Target="mailto:psotomay@davila.cl" TargetMode="External"/><Relationship Id="rId4887" Type="http://schemas.openxmlformats.org/officeDocument/2006/relationships/hyperlink" Target="mailto:ventas@importper.cl" TargetMode="External"/><Relationship Id="rId5938" Type="http://schemas.openxmlformats.org/officeDocument/2006/relationships/hyperlink" Target="mailto:nimrod@nimrod.cl" TargetMode="External"/><Relationship Id="rId7293" Type="http://schemas.openxmlformats.org/officeDocument/2006/relationships/hyperlink" Target="mailto:info@zonaustral.cl" TargetMode="External"/><Relationship Id="rId8344" Type="http://schemas.openxmlformats.org/officeDocument/2006/relationships/hyperlink" Target="mailto:recepcion@winpack.cl" TargetMode="External"/><Relationship Id="rId23" Type="http://schemas.openxmlformats.org/officeDocument/2006/relationships/hyperlink" Target="http://www.afpmodelo.cl/" TargetMode="External"/><Relationship Id="rId3489" Type="http://schemas.openxmlformats.org/officeDocument/2006/relationships/hyperlink" Target="mailto:imail@feller-rate.cl" TargetMode="External"/><Relationship Id="rId7360" Type="http://schemas.openxmlformats.org/officeDocument/2006/relationships/hyperlink" Target="http://www.belga.cl/" TargetMode="External"/><Relationship Id="rId8411" Type="http://schemas.openxmlformats.org/officeDocument/2006/relationships/hyperlink" Target="mailto:jvarela@asmarcorp.cl" TargetMode="External"/><Relationship Id="rId3556" Type="http://schemas.openxmlformats.org/officeDocument/2006/relationships/hyperlink" Target="http://www.filtrosmarticorena.cl/" TargetMode="External"/><Relationship Id="rId4954" Type="http://schemas.openxmlformats.org/officeDocument/2006/relationships/hyperlink" Target="http://www.ixom.com/" TargetMode="External"/><Relationship Id="rId7013" Type="http://schemas.openxmlformats.org/officeDocument/2006/relationships/hyperlink" Target="mailto:info@monterredondo.cl" TargetMode="External"/><Relationship Id="rId477" Type="http://schemas.openxmlformats.org/officeDocument/2006/relationships/hyperlink" Target="http://www.aislapol.cl/" TargetMode="External"/><Relationship Id="rId2158" Type="http://schemas.openxmlformats.org/officeDocument/2006/relationships/hyperlink" Target="http://www.australis.com/" TargetMode="External"/><Relationship Id="rId3209" Type="http://schemas.openxmlformats.org/officeDocument/2006/relationships/hyperlink" Target="http://www.envasesimpresos.cl/" TargetMode="External"/><Relationship Id="rId3970" Type="http://schemas.openxmlformats.org/officeDocument/2006/relationships/hyperlink" Target="http://www.grunenthal.com/" TargetMode="External"/><Relationship Id="rId4607" Type="http://schemas.openxmlformats.org/officeDocument/2006/relationships/hyperlink" Target="mailto:ingel@ingel.cl" TargetMode="External"/><Relationship Id="rId9185" Type="http://schemas.openxmlformats.org/officeDocument/2006/relationships/hyperlink" Target="mailto:embassade@ambafrance-cl.org" TargetMode="External"/><Relationship Id="rId891" Type="http://schemas.openxmlformats.org/officeDocument/2006/relationships/hyperlink" Target="http://www.anic.cl/" TargetMode="External"/><Relationship Id="rId2572" Type="http://schemas.openxmlformats.org/officeDocument/2006/relationships/hyperlink" Target="mailto:info@dachser.cl" TargetMode="External"/><Relationship Id="rId3623" Type="http://schemas.openxmlformats.org/officeDocument/2006/relationships/hyperlink" Target="mailto:jivial@forestalforvir.cl" TargetMode="External"/><Relationship Id="rId6779" Type="http://schemas.openxmlformats.org/officeDocument/2006/relationships/hyperlink" Target="mailto:info@telsur.cl" TargetMode="External"/><Relationship Id="rId544" Type="http://schemas.openxmlformats.org/officeDocument/2006/relationships/hyperlink" Target="mailto:santiago@allot.cl" TargetMode="External"/><Relationship Id="rId1174" Type="http://schemas.openxmlformats.org/officeDocument/2006/relationships/hyperlink" Target="http://www.biotec.cl/" TargetMode="External"/><Relationship Id="rId2225" Type="http://schemas.openxmlformats.org/officeDocument/2006/relationships/hyperlink" Target="mailto:comercial@ctr.cl" TargetMode="External"/><Relationship Id="rId5795" Type="http://schemas.openxmlformats.org/officeDocument/2006/relationships/hyperlink" Target="mailto:gasjet@entelchile.net" TargetMode="External"/><Relationship Id="rId6846" Type="http://schemas.openxmlformats.org/officeDocument/2006/relationships/hyperlink" Target="mailto:mavalos@atomplast.cl" TargetMode="External"/><Relationship Id="rId9252" Type="http://schemas.openxmlformats.org/officeDocument/2006/relationships/hyperlink" Target="mailto:iomsantiago@iom.int" TargetMode="External"/><Relationship Id="rId611" Type="http://schemas.openxmlformats.org/officeDocument/2006/relationships/hyperlink" Target="mailto:ventas@amscrew.cl" TargetMode="External"/><Relationship Id="rId1241" Type="http://schemas.openxmlformats.org/officeDocument/2006/relationships/hyperlink" Target="mailto:bongout@bongout.cl" TargetMode="External"/><Relationship Id="rId4397" Type="http://schemas.openxmlformats.org/officeDocument/2006/relationships/hyperlink" Target="http://www.yoemar.cl/" TargetMode="External"/><Relationship Id="rId5448" Type="http://schemas.openxmlformats.org/officeDocument/2006/relationships/hyperlink" Target="http://www.canziani.cl/" TargetMode="External"/><Relationship Id="rId5862" Type="http://schemas.openxmlformats.org/officeDocument/2006/relationships/hyperlink" Target="http://www.calzadosivo.cl/" TargetMode="External"/><Relationship Id="rId6913" Type="http://schemas.openxmlformats.org/officeDocument/2006/relationships/hyperlink" Target="mailto:seaport@seaport.cl" TargetMode="External"/><Relationship Id="rId4464" Type="http://schemas.openxmlformats.org/officeDocument/2006/relationships/hyperlink" Target="http://www.indura.net/" TargetMode="External"/><Relationship Id="rId5515" Type="http://schemas.openxmlformats.org/officeDocument/2006/relationships/hyperlink" Target="http://www.masmadera.cl/" TargetMode="External"/><Relationship Id="rId3066" Type="http://schemas.openxmlformats.org/officeDocument/2006/relationships/hyperlink" Target="http://www.precon.cl/" TargetMode="External"/><Relationship Id="rId3480" Type="http://schemas.openxmlformats.org/officeDocument/2006/relationships/hyperlink" Target="http://www.fda.cl/" TargetMode="External"/><Relationship Id="rId4117" Type="http://schemas.openxmlformats.org/officeDocument/2006/relationships/hyperlink" Target="http://www.homs.cl/" TargetMode="External"/><Relationship Id="rId4531" Type="http://schemas.openxmlformats.org/officeDocument/2006/relationships/hyperlink" Target="mailto:comchile@comerchile.cl" TargetMode="External"/><Relationship Id="rId7687" Type="http://schemas.openxmlformats.org/officeDocument/2006/relationships/hyperlink" Target="mailto:ventas@tecnofas.cl" TargetMode="External"/><Relationship Id="rId2082" Type="http://schemas.openxmlformats.org/officeDocument/2006/relationships/hyperlink" Target="mailto:info@rosario.cl" TargetMode="External"/><Relationship Id="rId3133" Type="http://schemas.openxmlformats.org/officeDocument/2006/relationships/hyperlink" Target="http://www.empresascopec.cl/" TargetMode="External"/><Relationship Id="rId6289" Type="http://schemas.openxmlformats.org/officeDocument/2006/relationships/hyperlink" Target="http://www.ploychem.cl/" TargetMode="External"/><Relationship Id="rId8738" Type="http://schemas.openxmlformats.org/officeDocument/2006/relationships/hyperlink" Target="http://www.lascabrasmunicipalidad.cl/" TargetMode="External"/><Relationship Id="rId7754" Type="http://schemas.openxmlformats.org/officeDocument/2006/relationships/hyperlink" Target="http://www.textilcohen.cl/" TargetMode="External"/><Relationship Id="rId8805" Type="http://schemas.openxmlformats.org/officeDocument/2006/relationships/hyperlink" Target="mailto:contacto@molina.cl" TargetMode="External"/><Relationship Id="rId2899" Type="http://schemas.openxmlformats.org/officeDocument/2006/relationships/hyperlink" Target="mailto:aliciaperez@ecuworldwide.com" TargetMode="External"/><Relationship Id="rId3200" Type="http://schemas.openxmlformats.org/officeDocument/2006/relationships/hyperlink" Target="mailto:contacto@entersoft.cl" TargetMode="External"/><Relationship Id="rId6356" Type="http://schemas.openxmlformats.org/officeDocument/2006/relationships/hyperlink" Target="mailto:contacto@procorp.cl" TargetMode="External"/><Relationship Id="rId6770" Type="http://schemas.openxmlformats.org/officeDocument/2006/relationships/hyperlink" Target="http://www.agricultorestalca.cl/" TargetMode="External"/><Relationship Id="rId7407" Type="http://schemas.openxmlformats.org/officeDocument/2006/relationships/hyperlink" Target="mailto:cobranzas.pernosbrasil@gmail.com" TargetMode="External"/><Relationship Id="rId7821" Type="http://schemas.openxmlformats.org/officeDocument/2006/relationships/hyperlink" Target="mailto:todopiel@todopiel.cl" TargetMode="External"/><Relationship Id="rId121" Type="http://schemas.openxmlformats.org/officeDocument/2006/relationships/hyperlink" Target="mailto:info@actsa.net" TargetMode="External"/><Relationship Id="rId2966" Type="http://schemas.openxmlformats.org/officeDocument/2006/relationships/hyperlink" Target="mailto:secretaria@elabal.cl" TargetMode="External"/><Relationship Id="rId5372" Type="http://schemas.openxmlformats.org/officeDocument/2006/relationships/hyperlink" Target="http://www.mitalia.cl/" TargetMode="External"/><Relationship Id="rId6009" Type="http://schemas.openxmlformats.org/officeDocument/2006/relationships/hyperlink" Target="mailto:gerencia@omr.cl" TargetMode="External"/><Relationship Id="rId6423" Type="http://schemas.openxmlformats.org/officeDocument/2006/relationships/hyperlink" Target="http://www.proqualitas.com/" TargetMode="External"/><Relationship Id="rId938" Type="http://schemas.openxmlformats.org/officeDocument/2006/relationships/hyperlink" Target="http://www.aulacapacita.cl/" TargetMode="External"/><Relationship Id="rId1568" Type="http://schemas.openxmlformats.org/officeDocument/2006/relationships/hyperlink" Target="mailto:info@cencosud.cl" TargetMode="External"/><Relationship Id="rId2619" Type="http://schemas.openxmlformats.org/officeDocument/2006/relationships/hyperlink" Target="mailto:import@econ.cl" TargetMode="External"/><Relationship Id="rId5025" Type="http://schemas.openxmlformats.org/officeDocument/2006/relationships/hyperlink" Target="mailto:lubricanteszamora@adsl.tie.cl" TargetMode="External"/><Relationship Id="rId8595" Type="http://schemas.openxmlformats.org/officeDocument/2006/relationships/hyperlink" Target="http://www.municipalidadchimbarongo.com/" TargetMode="External"/><Relationship Id="rId1635" Type="http://schemas.openxmlformats.org/officeDocument/2006/relationships/hyperlink" Target="mailto:chemopharma@chemopharma.cl" TargetMode="External"/><Relationship Id="rId1982" Type="http://schemas.openxmlformats.org/officeDocument/2006/relationships/hyperlink" Target="mailto:comerfun@comercialfundacion.cl" TargetMode="External"/><Relationship Id="rId4041" Type="http://schemas.openxmlformats.org/officeDocument/2006/relationships/hyperlink" Target="mailto:servicios@harting.cl" TargetMode="External"/><Relationship Id="rId7197" Type="http://schemas.openxmlformats.org/officeDocument/2006/relationships/hyperlink" Target="http://www.alorental.cl/" TargetMode="External"/><Relationship Id="rId8248" Type="http://schemas.openxmlformats.org/officeDocument/2006/relationships/hyperlink" Target="mailto:info@bisquertt.cl" TargetMode="External"/><Relationship Id="rId8662" Type="http://schemas.openxmlformats.org/officeDocument/2006/relationships/hyperlink" Target="http://www.eltabo.cl/" TargetMode="External"/><Relationship Id="rId7264" Type="http://schemas.openxmlformats.org/officeDocument/2006/relationships/hyperlink" Target="mailto:info@clinicajp2.cl" TargetMode="External"/><Relationship Id="rId8315" Type="http://schemas.openxmlformats.org/officeDocument/2006/relationships/hyperlink" Target="mailto:juan.pizarro@warnermusic.com" TargetMode="External"/><Relationship Id="rId1702" Type="http://schemas.openxmlformats.org/officeDocument/2006/relationships/hyperlink" Target="http://www.cineto.cl/" TargetMode="External"/><Relationship Id="rId4858" Type="http://schemas.openxmlformats.org/officeDocument/2006/relationships/hyperlink" Target="mailto:spaf@altamar.cl" TargetMode="External"/><Relationship Id="rId5909" Type="http://schemas.openxmlformats.org/officeDocument/2006/relationships/hyperlink" Target="mailto:sanfordchile@sanfordchile.cl" TargetMode="External"/><Relationship Id="rId3874" Type="http://schemas.openxmlformats.org/officeDocument/2006/relationships/hyperlink" Target="http://www.opengets.cl/" TargetMode="External"/><Relationship Id="rId4925" Type="http://schemas.openxmlformats.org/officeDocument/2006/relationships/hyperlink" Target="http://www.ircverificadora.cl/" TargetMode="External"/><Relationship Id="rId6280" Type="http://schemas.openxmlformats.org/officeDocument/2006/relationships/hyperlink" Target="http://www.polifusion.com/" TargetMode="External"/><Relationship Id="rId7331" Type="http://schemas.openxmlformats.org/officeDocument/2006/relationships/hyperlink" Target="mailto:frisa@frigorificosantiago.cl" TargetMode="External"/><Relationship Id="rId9089" Type="http://schemas.openxmlformats.org/officeDocument/2006/relationships/hyperlink" Target="mailto:alcaldia@villalemana.cl" TargetMode="External"/><Relationship Id="rId795" Type="http://schemas.openxmlformats.org/officeDocument/2006/relationships/hyperlink" Target="mailto:servicioclientes.chile@schindler.com" TargetMode="External"/><Relationship Id="rId2476" Type="http://schemas.openxmlformats.org/officeDocument/2006/relationships/hyperlink" Target="mailto:cdt@cdt.cl" TargetMode="External"/><Relationship Id="rId2890" Type="http://schemas.openxmlformats.org/officeDocument/2006/relationships/hyperlink" Target="mailto:info@ecoriles.com" TargetMode="External"/><Relationship Id="rId3527" Type="http://schemas.openxmlformats.org/officeDocument/2006/relationships/hyperlink" Target="mailto:admin@ferrocast.cl" TargetMode="External"/><Relationship Id="rId3941" Type="http://schemas.openxmlformats.org/officeDocument/2006/relationships/hyperlink" Target="http://www.newgraph.cl/" TargetMode="External"/><Relationship Id="rId448" Type="http://schemas.openxmlformats.org/officeDocument/2006/relationships/hyperlink" Target="http://www.aguigom.cl/" TargetMode="External"/><Relationship Id="rId862" Type="http://schemas.openxmlformats.org/officeDocument/2006/relationships/hyperlink" Target="http://www.asimet.cl/" TargetMode="External"/><Relationship Id="rId1078" Type="http://schemas.openxmlformats.org/officeDocument/2006/relationships/hyperlink" Target="mailto:ventas@cyclonbaterias.cl" TargetMode="External"/><Relationship Id="rId1492" Type="http://schemas.openxmlformats.org/officeDocument/2006/relationships/hyperlink" Target="http://www.casaideas.com/" TargetMode="External"/><Relationship Id="rId2129" Type="http://schemas.openxmlformats.org/officeDocument/2006/relationships/hyperlink" Target="mailto:ggeneral@cooperativa.cl" TargetMode="External"/><Relationship Id="rId2543" Type="http://schemas.openxmlformats.org/officeDocument/2006/relationships/hyperlink" Target="http://www.cruzydavila.cl/" TargetMode="External"/><Relationship Id="rId5699" Type="http://schemas.openxmlformats.org/officeDocument/2006/relationships/hyperlink" Target="mailto:minco@minco.cl" TargetMode="External"/><Relationship Id="rId6000" Type="http://schemas.openxmlformats.org/officeDocument/2006/relationships/hyperlink" Target="mailto:contacto@openz.cl" TargetMode="External"/><Relationship Id="rId9156" Type="http://schemas.openxmlformats.org/officeDocument/2006/relationships/hyperlink" Target="mailto:comunicaciones@uaf.cl" TargetMode="External"/><Relationship Id="rId515" Type="http://schemas.openxmlformats.org/officeDocument/2006/relationships/hyperlink" Target="http://www.algina.cl/" TargetMode="External"/><Relationship Id="rId1145" Type="http://schemas.openxmlformats.org/officeDocument/2006/relationships/hyperlink" Target="http://www.bettoli.cl/" TargetMode="External"/><Relationship Id="rId5766" Type="http://schemas.openxmlformats.org/officeDocument/2006/relationships/hyperlink" Target="mailto:secretaria@molinopuentealto.cl" TargetMode="External"/><Relationship Id="rId8172" Type="http://schemas.openxmlformats.org/officeDocument/2006/relationships/hyperlink" Target="http://www.ravanal.cl/" TargetMode="External"/><Relationship Id="rId9223" Type="http://schemas.openxmlformats.org/officeDocument/2006/relationships/hyperlink" Target="mailto:embajada.santiago@mfa.gov.tr" TargetMode="External"/><Relationship Id="rId1212" Type="http://schemas.openxmlformats.org/officeDocument/2006/relationships/hyperlink" Target="mailto:info@loruiz.cl" TargetMode="External"/><Relationship Id="rId2610" Type="http://schemas.openxmlformats.org/officeDocument/2006/relationships/hyperlink" Target="mailto:decofrut@fruitonline.com" TargetMode="External"/><Relationship Id="rId4368" Type="http://schemas.openxmlformats.org/officeDocument/2006/relationships/hyperlink" Target="http://www.carrier.cl/" TargetMode="External"/><Relationship Id="rId5419" Type="http://schemas.openxmlformats.org/officeDocument/2006/relationships/hyperlink" Target="http://www.mannheim.cl/" TargetMode="External"/><Relationship Id="rId6817" Type="http://schemas.openxmlformats.org/officeDocument/2006/relationships/hyperlink" Target="http://www.salviatimpresores.cl/" TargetMode="External"/><Relationship Id="rId4782" Type="http://schemas.openxmlformats.org/officeDocument/2006/relationships/hyperlink" Target="http://www.iicsantiago.esteri.it/" TargetMode="External"/><Relationship Id="rId5833" Type="http://schemas.openxmlformats.org/officeDocument/2006/relationships/hyperlink" Target="http://www.cromolux.cl/" TargetMode="External"/><Relationship Id="rId8989" Type="http://schemas.openxmlformats.org/officeDocument/2006/relationships/hyperlink" Target="mailto:imsa@sanantonio.cl" TargetMode="External"/><Relationship Id="rId3037" Type="http://schemas.openxmlformats.org/officeDocument/2006/relationships/hyperlink" Target="http://www.frutexsa.cl/" TargetMode="External"/><Relationship Id="rId3384" Type="http://schemas.openxmlformats.org/officeDocument/2006/relationships/hyperlink" Target="mailto:admnistracion@eynaudi.cl" TargetMode="External"/><Relationship Id="rId4435" Type="http://schemas.openxmlformats.org/officeDocument/2006/relationships/hyperlink" Target="http://www.incofin.cl/" TargetMode="External"/><Relationship Id="rId5900" Type="http://schemas.openxmlformats.org/officeDocument/2006/relationships/hyperlink" Target="mailto:infonevada@nevada.cl" TargetMode="External"/><Relationship Id="rId3451" Type="http://schemas.openxmlformats.org/officeDocument/2006/relationships/hyperlink" Target="mailto:fanadego@fanadego.cl" TargetMode="External"/><Relationship Id="rId4502" Type="http://schemas.openxmlformats.org/officeDocument/2006/relationships/hyperlink" Target="mailto:subgerencia@romco.cl" TargetMode="External"/><Relationship Id="rId7658" Type="http://schemas.openxmlformats.org/officeDocument/2006/relationships/hyperlink" Target="http://www.tecnocontrol.cl/" TargetMode="External"/><Relationship Id="rId8709" Type="http://schemas.openxmlformats.org/officeDocument/2006/relationships/hyperlink" Target="http://www.lacalera.cl/" TargetMode="External"/><Relationship Id="rId372" Type="http://schemas.openxmlformats.org/officeDocument/2006/relationships/hyperlink" Target="http://www.agricovial.cl/" TargetMode="External"/><Relationship Id="rId2053" Type="http://schemas.openxmlformats.org/officeDocument/2006/relationships/hyperlink" Target="mailto:secretaria@mcgregor.cl" TargetMode="External"/><Relationship Id="rId3104" Type="http://schemas.openxmlformats.org/officeDocument/2006/relationships/hyperlink" Target="mailto:info@enami.cl" TargetMode="External"/><Relationship Id="rId6674" Type="http://schemas.openxmlformats.org/officeDocument/2006/relationships/hyperlink" Target="mailto:ventas@reutter.cl" TargetMode="External"/><Relationship Id="rId7725" Type="http://schemas.openxmlformats.org/officeDocument/2006/relationships/hyperlink" Target="http://www.termodinamica.cl/" TargetMode="External"/><Relationship Id="rId9080" Type="http://schemas.openxmlformats.org/officeDocument/2006/relationships/hyperlink" Target="mailto:info@munivalpo.cl" TargetMode="External"/><Relationship Id="rId2120" Type="http://schemas.openxmlformats.org/officeDocument/2006/relationships/hyperlink" Target="mailto:comunicaciones@cnicyt.cl" TargetMode="External"/><Relationship Id="rId5276" Type="http://schemas.openxmlformats.org/officeDocument/2006/relationships/hyperlink" Target="mailto:lotaprotein@lotaprotein.cl" TargetMode="External"/><Relationship Id="rId5690" Type="http://schemas.openxmlformats.org/officeDocument/2006/relationships/hyperlink" Target="http://www.sotozambon.cl/" TargetMode="External"/><Relationship Id="rId6327" Type="http://schemas.openxmlformats.org/officeDocument/2006/relationships/hyperlink" Target="http://www.pretensados.cl/" TargetMode="External"/><Relationship Id="rId6741" Type="http://schemas.openxmlformats.org/officeDocument/2006/relationships/hyperlink" Target="mailto:ventas@rschile.cl" TargetMode="External"/><Relationship Id="rId4292" Type="http://schemas.openxmlformats.org/officeDocument/2006/relationships/hyperlink" Target="http://www.icilicafal.cl/" TargetMode="External"/><Relationship Id="rId5343" Type="http://schemas.openxmlformats.org/officeDocument/2006/relationships/hyperlink" Target="mailto:ventas@madesur.cl" TargetMode="External"/><Relationship Id="rId8499" Type="http://schemas.openxmlformats.org/officeDocument/2006/relationships/hyperlink" Target="http://www.intendenciavalparaiso.gov.cl/" TargetMode="External"/><Relationship Id="rId1886" Type="http://schemas.openxmlformats.org/officeDocument/2006/relationships/hyperlink" Target="mailto:info@colun.cl" TargetMode="External"/><Relationship Id="rId2937" Type="http://schemas.openxmlformats.org/officeDocument/2006/relationships/hyperlink" Target="http://www.universitaria.cl/" TargetMode="External"/><Relationship Id="rId909" Type="http://schemas.openxmlformats.org/officeDocument/2006/relationships/hyperlink" Target="mailto:aasa@astillerosarica.cl" TargetMode="External"/><Relationship Id="rId1539" Type="http://schemas.openxmlformats.org/officeDocument/2006/relationships/hyperlink" Target="http://www.cecinas.com/" TargetMode="External"/><Relationship Id="rId1953" Type="http://schemas.openxmlformats.org/officeDocument/2006/relationships/hyperlink" Target="mailto:diven@paramibebe.com" TargetMode="External"/><Relationship Id="rId5410" Type="http://schemas.openxmlformats.org/officeDocument/2006/relationships/hyperlink" Target="http://www.maltexco.cl/" TargetMode="External"/><Relationship Id="rId7168" Type="http://schemas.openxmlformats.org/officeDocument/2006/relationships/hyperlink" Target="http://www.vistahermosa.cl/" TargetMode="External"/><Relationship Id="rId8566" Type="http://schemas.openxmlformats.org/officeDocument/2006/relationships/hyperlink" Target="http://www.canete.cl/" TargetMode="External"/><Relationship Id="rId8980" Type="http://schemas.openxmlformats.org/officeDocument/2006/relationships/hyperlink" Target="http://www.rionegrochile.cl/" TargetMode="External"/><Relationship Id="rId1606" Type="http://schemas.openxmlformats.org/officeDocument/2006/relationships/hyperlink" Target="http://www.centromed.cl/" TargetMode="External"/><Relationship Id="rId4012" Type="http://schemas.openxmlformats.org/officeDocument/2006/relationships/hyperlink" Target="mailto:info@guinazu.cl" TargetMode="External"/><Relationship Id="rId7582" Type="http://schemas.openxmlformats.org/officeDocument/2006/relationships/hyperlink" Target="http://www.surplast.cl/" TargetMode="External"/><Relationship Id="rId8219" Type="http://schemas.openxmlformats.org/officeDocument/2006/relationships/hyperlink" Target="mailto:losvascos@losvascos.cl" TargetMode="External"/><Relationship Id="rId8633" Type="http://schemas.openxmlformats.org/officeDocument/2006/relationships/hyperlink" Target="http://www.coronel.cl/" TargetMode="External"/><Relationship Id="rId3778" Type="http://schemas.openxmlformats.org/officeDocument/2006/relationships/hyperlink" Target="http://www.galerialasala.cl/" TargetMode="External"/><Relationship Id="rId4829" Type="http://schemas.openxmlformats.org/officeDocument/2006/relationships/hyperlink" Target="http://www.intercity.cl/" TargetMode="External"/><Relationship Id="rId6184" Type="http://schemas.openxmlformats.org/officeDocument/2006/relationships/hyperlink" Target="http://www.petrochil.cl/" TargetMode="External"/><Relationship Id="rId7235" Type="http://schemas.openxmlformats.org/officeDocument/2006/relationships/hyperlink" Target="mailto:secretaria.gerencia@cnorte.cl" TargetMode="External"/><Relationship Id="rId8700" Type="http://schemas.openxmlformats.org/officeDocument/2006/relationships/hyperlink" Target="http://www.municipalidadillapel.cl/" TargetMode="External"/><Relationship Id="rId699" Type="http://schemas.openxmlformats.org/officeDocument/2006/relationships/hyperlink" Target="mailto:aonchile@aon.com" TargetMode="External"/><Relationship Id="rId2794" Type="http://schemas.openxmlformats.org/officeDocument/2006/relationships/hyperlink" Target="http://www.sim-sa.cl/" TargetMode="External"/><Relationship Id="rId3845" Type="http://schemas.openxmlformats.org/officeDocument/2006/relationships/hyperlink" Target="mailto:contacto@gapac.com" TargetMode="External"/><Relationship Id="rId6251" Type="http://schemas.openxmlformats.org/officeDocument/2006/relationships/hyperlink" Target="mailto:plraquel@ctcinternet.cl" TargetMode="External"/><Relationship Id="rId7302" Type="http://schemas.openxmlformats.org/officeDocument/2006/relationships/hyperlink" Target="mailto:info@cascadadelasanimas.cl" TargetMode="External"/><Relationship Id="rId766" Type="http://schemas.openxmlformats.org/officeDocument/2006/relationships/hyperlink" Target="http://www.arrigonimetalurgica.cl/" TargetMode="External"/><Relationship Id="rId1396" Type="http://schemas.openxmlformats.org/officeDocument/2006/relationships/hyperlink" Target="mailto:kcontreras@camarachilenocoreana.cl" TargetMode="External"/><Relationship Id="rId2447" Type="http://schemas.openxmlformats.org/officeDocument/2006/relationships/hyperlink" Target="http://www.hotelmontecarlo.cl/" TargetMode="External"/><Relationship Id="rId419" Type="http://schemas.openxmlformats.org/officeDocument/2006/relationships/hyperlink" Target="http://www.aguapremium.cl/" TargetMode="External"/><Relationship Id="rId1049" Type="http://schemas.openxmlformats.org/officeDocument/2006/relationships/hyperlink" Target="mailto:sacs@security.cl" TargetMode="External"/><Relationship Id="rId2861" Type="http://schemas.openxmlformats.org/officeDocument/2006/relationships/hyperlink" Target="mailto:ei@ei.cl" TargetMode="External"/><Relationship Id="rId3912" Type="http://schemas.openxmlformats.org/officeDocument/2006/relationships/hyperlink" Target="mailto:gmk@guntermeyer.cl" TargetMode="External"/><Relationship Id="rId8076" Type="http://schemas.openxmlformats.org/officeDocument/2006/relationships/hyperlink" Target="http://www.valente.cl/" TargetMode="External"/><Relationship Id="rId9127" Type="http://schemas.openxmlformats.org/officeDocument/2006/relationships/hyperlink" Target="http://www.sence.cl/" TargetMode="External"/><Relationship Id="rId833" Type="http://schemas.openxmlformats.org/officeDocument/2006/relationships/hyperlink" Target="http://www.achs.cl/" TargetMode="External"/><Relationship Id="rId1116" Type="http://schemas.openxmlformats.org/officeDocument/2006/relationships/hyperlink" Target="http://www.beitgroup.cl/" TargetMode="External"/><Relationship Id="rId1463" Type="http://schemas.openxmlformats.org/officeDocument/2006/relationships/hyperlink" Target="http://www.frival.cl/" TargetMode="External"/><Relationship Id="rId2514" Type="http://schemas.openxmlformats.org/officeDocument/2006/relationships/hyperlink" Target="http://www.covisa.cl/" TargetMode="External"/><Relationship Id="rId7092" Type="http://schemas.openxmlformats.org/officeDocument/2006/relationships/hyperlink" Target="http://www.simelco.cl/" TargetMode="External"/><Relationship Id="rId8143" Type="http://schemas.openxmlformats.org/officeDocument/2006/relationships/hyperlink" Target="http://www.dawabe.cl/" TargetMode="External"/><Relationship Id="rId8490" Type="http://schemas.openxmlformats.org/officeDocument/2006/relationships/hyperlink" Target="http://www.intendencialaaraucania.cl/" TargetMode="External"/><Relationship Id="rId900" Type="http://schemas.openxmlformats.org/officeDocument/2006/relationships/hyperlink" Target="mailto:asserco@assercometals.cl" TargetMode="External"/><Relationship Id="rId1530" Type="http://schemas.openxmlformats.org/officeDocument/2006/relationships/hyperlink" Target="http://www.cavasal.cl/" TargetMode="External"/><Relationship Id="rId4686" Type="http://schemas.openxmlformats.org/officeDocument/2006/relationships/hyperlink" Target="mailto:cfischer@agsa.cl" TargetMode="External"/><Relationship Id="rId5737" Type="http://schemas.openxmlformats.org/officeDocument/2006/relationships/hyperlink" Target="mailto:modus@modus.cl" TargetMode="External"/><Relationship Id="rId3288" Type="http://schemas.openxmlformats.org/officeDocument/2006/relationships/hyperlink" Target="mailto:perezdonoso@perezdonoso.cl" TargetMode="External"/><Relationship Id="rId4339" Type="http://schemas.openxmlformats.org/officeDocument/2006/relationships/hyperlink" Target="mailto:j.molina@formasfibra.cl" TargetMode="External"/><Relationship Id="rId4753" Type="http://schemas.openxmlformats.org/officeDocument/2006/relationships/hyperlink" Target="http://www.instelecsa.cl/" TargetMode="External"/><Relationship Id="rId5804" Type="http://schemas.openxmlformats.org/officeDocument/2006/relationships/hyperlink" Target="http://www.motorman.cl/" TargetMode="External"/><Relationship Id="rId8210" Type="http://schemas.openxmlformats.org/officeDocument/2006/relationships/hyperlink" Target="http://www.vgs.cl/" TargetMode="External"/><Relationship Id="rId3355" Type="http://schemas.openxmlformats.org/officeDocument/2006/relationships/hyperlink" Target="http://www.santacruzsa.cl/" TargetMode="External"/><Relationship Id="rId4406" Type="http://schemas.openxmlformats.org/officeDocument/2006/relationships/hyperlink" Target="mailto:nmoris@moris.cl" TargetMode="External"/><Relationship Id="rId7976" Type="http://schemas.openxmlformats.org/officeDocument/2006/relationships/hyperlink" Target="http://www.upc.cl/" TargetMode="External"/><Relationship Id="rId276" Type="http://schemas.openxmlformats.org/officeDocument/2006/relationships/hyperlink" Target="http://www.mundotour.cl/" TargetMode="External"/><Relationship Id="rId690" Type="http://schemas.openxmlformats.org/officeDocument/2006/relationships/hyperlink" Target="mailto:carmen.bailey@fcab.cl" TargetMode="External"/><Relationship Id="rId2371" Type="http://schemas.openxmlformats.org/officeDocument/2006/relationships/hyperlink" Target="mailto:lpr@larrainprieto.cl" TargetMode="External"/><Relationship Id="rId3008" Type="http://schemas.openxmlformats.org/officeDocument/2006/relationships/hyperlink" Target="http://www.emasa.cl/" TargetMode="External"/><Relationship Id="rId3422" Type="http://schemas.openxmlformats.org/officeDocument/2006/relationships/hyperlink" Target="mailto:direccion@famae.cl" TargetMode="External"/><Relationship Id="rId4820" Type="http://schemas.openxmlformats.org/officeDocument/2006/relationships/hyperlink" Target="http://www.integramedica.cl/" TargetMode="External"/><Relationship Id="rId6578" Type="http://schemas.openxmlformats.org/officeDocument/2006/relationships/hyperlink" Target="mailto:ventas@recsol.cl" TargetMode="External"/><Relationship Id="rId7629" Type="http://schemas.openxmlformats.org/officeDocument/2006/relationships/hyperlink" Target="http://www.tecmemad.cl/" TargetMode="External"/><Relationship Id="rId343" Type="http://schemas.openxmlformats.org/officeDocument/2006/relationships/hyperlink" Target="http://www.lacumbre.cl/" TargetMode="External"/><Relationship Id="rId2024" Type="http://schemas.openxmlformats.org/officeDocument/2006/relationships/hyperlink" Target="http://www.rexdesign.cl/" TargetMode="External"/><Relationship Id="rId6992" Type="http://schemas.openxmlformats.org/officeDocument/2006/relationships/hyperlink" Target="http://www.sernageomin.cl/" TargetMode="External"/><Relationship Id="rId9051" Type="http://schemas.openxmlformats.org/officeDocument/2006/relationships/hyperlink" Target="http://www.municipalidadteno.cl/" TargetMode="External"/><Relationship Id="rId1040" Type="http://schemas.openxmlformats.org/officeDocument/2006/relationships/hyperlink" Target="http://www.bancofalabella.cl/" TargetMode="External"/><Relationship Id="rId4196" Type="http://schemas.openxmlformats.org/officeDocument/2006/relationships/hyperlink" Target="http://www.hotellosnavegantes.cl/" TargetMode="External"/><Relationship Id="rId5247" Type="http://schemas.openxmlformats.org/officeDocument/2006/relationships/hyperlink" Target="http://www.linde.com/" TargetMode="External"/><Relationship Id="rId5594" Type="http://schemas.openxmlformats.org/officeDocument/2006/relationships/hyperlink" Target="mailto:contacto@megamuebles.cl" TargetMode="External"/><Relationship Id="rId6645" Type="http://schemas.openxmlformats.org/officeDocument/2006/relationships/hyperlink" Target="http://www.rentokil-initial.com/" TargetMode="External"/><Relationship Id="rId410" Type="http://schemas.openxmlformats.org/officeDocument/2006/relationships/hyperlink" Target="http://www.piscobauza.cl/" TargetMode="External"/><Relationship Id="rId5661" Type="http://schemas.openxmlformats.org/officeDocument/2006/relationships/hyperlink" Target="http://www.silcosil.cl/" TargetMode="External"/><Relationship Id="rId6712" Type="http://schemas.openxmlformats.org/officeDocument/2006/relationships/hyperlink" Target="mailto:reservas@rivierahotel.cl" TargetMode="External"/><Relationship Id="rId1857" Type="http://schemas.openxmlformats.org/officeDocument/2006/relationships/hyperlink" Target="mailto:secretaria-dn@colegiofarnaceutico.cl" TargetMode="External"/><Relationship Id="rId2908" Type="http://schemas.openxmlformats.org/officeDocument/2006/relationships/hyperlink" Target="mailto:ediarte@ediarte.cl" TargetMode="External"/><Relationship Id="rId4263" Type="http://schemas.openxmlformats.org/officeDocument/2006/relationships/hyperlink" Target="http://www.maderasmadehuin.cl/" TargetMode="External"/><Relationship Id="rId5314" Type="http://schemas.openxmlformats.org/officeDocument/2006/relationships/hyperlink" Target="http://www.madegom.cl/" TargetMode="External"/><Relationship Id="rId8884" Type="http://schemas.openxmlformats.org/officeDocument/2006/relationships/hyperlink" Target="http://www.municipalidadpica.cl/" TargetMode="External"/><Relationship Id="rId1924" Type="http://schemas.openxmlformats.org/officeDocument/2006/relationships/hyperlink" Target="http://www.casinomax.cl/" TargetMode="External"/><Relationship Id="rId4330" Type="http://schemas.openxmlformats.org/officeDocument/2006/relationships/hyperlink" Target="mailto:secretaria@imiflex.cl" TargetMode="External"/><Relationship Id="rId7486" Type="http://schemas.openxmlformats.org/officeDocument/2006/relationships/hyperlink" Target="mailto:dcomercial@sorepa.cmpc.cl" TargetMode="External"/><Relationship Id="rId8537" Type="http://schemas.openxmlformats.org/officeDocument/2006/relationships/hyperlink" Target="http://www.andacollochile.cl/" TargetMode="External"/><Relationship Id="rId8951" Type="http://schemas.openxmlformats.org/officeDocument/2006/relationships/hyperlink" Target="mailto:nbarriosorostegui@gmail.com" TargetMode="External"/><Relationship Id="rId6088" Type="http://schemas.openxmlformats.org/officeDocument/2006/relationships/hyperlink" Target="mailto:bookings@parkplaza.cl" TargetMode="External"/><Relationship Id="rId7139" Type="http://schemas.openxmlformats.org/officeDocument/2006/relationships/hyperlink" Target="mailto:lineaaerea@skyairline.com" TargetMode="External"/><Relationship Id="rId7553" Type="http://schemas.openxmlformats.org/officeDocument/2006/relationships/hyperlink" Target="mailto:estec@estec.cl" TargetMode="External"/><Relationship Id="rId8604" Type="http://schemas.openxmlformats.org/officeDocument/2006/relationships/hyperlink" Target="http://www.municochrane.cl/" TargetMode="External"/><Relationship Id="rId2698" Type="http://schemas.openxmlformats.org/officeDocument/2006/relationships/hyperlink" Target="http://www.dimacosac.cl/" TargetMode="External"/><Relationship Id="rId6155" Type="http://schemas.openxmlformats.org/officeDocument/2006/relationships/hyperlink" Target="http://www.peri.cl/" TargetMode="External"/><Relationship Id="rId7206" Type="http://schemas.openxmlformats.org/officeDocument/2006/relationships/hyperlink" Target="http://www.empresasmarin.cl/" TargetMode="External"/><Relationship Id="rId3749" Type="http://schemas.openxmlformats.org/officeDocument/2006/relationships/hyperlink" Target="mailto:colegio@villamaria.cl" TargetMode="External"/><Relationship Id="rId5171" Type="http://schemas.openxmlformats.org/officeDocument/2006/relationships/hyperlink" Target="http://www.lanix.cl/" TargetMode="External"/><Relationship Id="rId6222" Type="http://schemas.openxmlformats.org/officeDocument/2006/relationships/hyperlink" Target="mailto:ventas@phc.cl" TargetMode="External"/><Relationship Id="rId7620" Type="http://schemas.openxmlformats.org/officeDocument/2006/relationships/hyperlink" Target="mailto:alfonso.i@tec.cl" TargetMode="External"/><Relationship Id="rId2765" Type="http://schemas.openxmlformats.org/officeDocument/2006/relationships/hyperlink" Target="http://www.ditecoservicios.cl/" TargetMode="External"/><Relationship Id="rId3816" Type="http://schemas.openxmlformats.org/officeDocument/2006/relationships/hyperlink" Target="http://www.gea-westfalia.cl/" TargetMode="External"/><Relationship Id="rId737" Type="http://schemas.openxmlformats.org/officeDocument/2006/relationships/hyperlink" Target="mailto:soledadtapia@intimetiendas.cl" TargetMode="External"/><Relationship Id="rId1367" Type="http://schemas.openxmlformats.org/officeDocument/2006/relationships/hyperlink" Target="http://www.amchamchile.cl/" TargetMode="External"/><Relationship Id="rId1781" Type="http://schemas.openxmlformats.org/officeDocument/2006/relationships/hyperlink" Target="http://www.clubhipicoconcepci&#243;n.cl/" TargetMode="External"/><Relationship Id="rId2418" Type="http://schemas.openxmlformats.org/officeDocument/2006/relationships/hyperlink" Target="http://www.cals.cl/" TargetMode="External"/><Relationship Id="rId2832" Type="http://schemas.openxmlformats.org/officeDocument/2006/relationships/hyperlink" Target="http://www.dxb.cl/" TargetMode="External"/><Relationship Id="rId5988" Type="http://schemas.openxmlformats.org/officeDocument/2006/relationships/hyperlink" Target="mailto:molazo@olazohnos.cl" TargetMode="External"/><Relationship Id="rId8394" Type="http://schemas.openxmlformats.org/officeDocument/2006/relationships/hyperlink" Target="http://www.bombaszach.com/" TargetMode="External"/><Relationship Id="rId73" Type="http://schemas.openxmlformats.org/officeDocument/2006/relationships/hyperlink" Target="http://www.accobrands.cl/" TargetMode="External"/><Relationship Id="rId804" Type="http://schemas.openxmlformats.org/officeDocument/2006/relationships/hyperlink" Target="mailto:contacto@aseti.cl" TargetMode="External"/><Relationship Id="rId1434" Type="http://schemas.openxmlformats.org/officeDocument/2006/relationships/hyperlink" Target="http://www.canon.cl/" TargetMode="External"/><Relationship Id="rId8047" Type="http://schemas.openxmlformats.org/officeDocument/2006/relationships/hyperlink" Target="mailto:extension@santotomas.cl" TargetMode="External"/><Relationship Id="rId8461" Type="http://schemas.openxmlformats.org/officeDocument/2006/relationships/hyperlink" Target="http://www.globaldata.cl/" TargetMode="External"/><Relationship Id="rId1501" Type="http://schemas.openxmlformats.org/officeDocument/2006/relationships/hyperlink" Target="mailto:casarino@casarino" TargetMode="External"/><Relationship Id="rId4657" Type="http://schemas.openxmlformats.org/officeDocument/2006/relationships/hyperlink" Target="mailto:dmelej@geosig.cl" TargetMode="External"/><Relationship Id="rId5708" Type="http://schemas.openxmlformats.org/officeDocument/2006/relationships/hyperlink" Target="mailto:pamela.maldonado@yamana.com" TargetMode="External"/><Relationship Id="rId7063" Type="http://schemas.openxmlformats.org/officeDocument/2006/relationships/hyperlink" Target="mailto:veronica.leyton@sick.com" TargetMode="External"/><Relationship Id="rId8114" Type="http://schemas.openxmlformats.org/officeDocument/2006/relationships/hyperlink" Target="http://www.veolia.cl/" TargetMode="External"/><Relationship Id="rId3259" Type="http://schemas.openxmlformats.org/officeDocument/2006/relationships/hyperlink" Target="http://www.espex.cl/" TargetMode="External"/><Relationship Id="rId7130" Type="http://schemas.openxmlformats.org/officeDocument/2006/relationships/hyperlink" Target="http://www.skrental.com/" TargetMode="External"/><Relationship Id="rId594" Type="http://schemas.openxmlformats.org/officeDocument/2006/relationships/hyperlink" Target="http://www.alwoplast.com/" TargetMode="External"/><Relationship Id="rId2275" Type="http://schemas.openxmlformats.org/officeDocument/2006/relationships/hyperlink" Target="http://www.bensons.cl/" TargetMode="External"/><Relationship Id="rId3326" Type="http://schemas.openxmlformats.org/officeDocument/2006/relationships/hyperlink" Target="mailto:sterc@riel.cl" TargetMode="External"/><Relationship Id="rId3673" Type="http://schemas.openxmlformats.org/officeDocument/2006/relationships/hyperlink" Target="http://www.ferreteriafrindt.cl/" TargetMode="External"/><Relationship Id="rId4724" Type="http://schemas.openxmlformats.org/officeDocument/2006/relationships/hyperlink" Target="mailto:sipp@inmobiliariasip.cl" TargetMode="External"/><Relationship Id="rId247" Type="http://schemas.openxmlformats.org/officeDocument/2006/relationships/hyperlink" Target="mailto:agcelis@agcelis.cl" TargetMode="External"/><Relationship Id="rId3740" Type="http://schemas.openxmlformats.org/officeDocument/2006/relationships/hyperlink" Target="mailto:casapropia@invica.cl" TargetMode="External"/><Relationship Id="rId6896" Type="http://schemas.openxmlformats.org/officeDocument/2006/relationships/hyperlink" Target="mailto:ingrid@schultzautomatizaci&#243;n..cl" TargetMode="External"/><Relationship Id="rId7947" Type="http://schemas.openxmlformats.org/officeDocument/2006/relationships/hyperlink" Target="http://www.turismoconociendochile.cl/" TargetMode="External"/><Relationship Id="rId661" Type="http://schemas.openxmlformats.org/officeDocument/2006/relationships/hyperlink" Target="http://www.androsimpresores.cl/" TargetMode="External"/><Relationship Id="rId1291" Type="http://schemas.openxmlformats.org/officeDocument/2006/relationships/hyperlink" Target="mailto:sergio.mella@bts.cl" TargetMode="External"/><Relationship Id="rId2342" Type="http://schemas.openxmlformats.org/officeDocument/2006/relationships/hyperlink" Target="mailto:sec.gerencia@conpax.cl" TargetMode="External"/><Relationship Id="rId5498" Type="http://schemas.openxmlformats.org/officeDocument/2006/relationships/hyperlink" Target="mailto:contacto@marple.cl" TargetMode="External"/><Relationship Id="rId6549" Type="http://schemas.openxmlformats.org/officeDocument/2006/relationships/hyperlink" Target="mailto:msmith@13radios.cl" TargetMode="External"/><Relationship Id="rId6963" Type="http://schemas.openxmlformats.org/officeDocument/2006/relationships/hyperlink" Target="http://www.cortinajesmariaceleste.cl/" TargetMode="External"/><Relationship Id="rId314" Type="http://schemas.openxmlformats.org/officeDocument/2006/relationships/hyperlink" Target="http://www.agricoladelnorte.cl/" TargetMode="External"/><Relationship Id="rId5565" Type="http://schemas.openxmlformats.org/officeDocument/2006/relationships/hyperlink" Target="http://www.mcpchile.cl/" TargetMode="External"/><Relationship Id="rId6616" Type="http://schemas.openxmlformats.org/officeDocument/2006/relationships/hyperlink" Target="http://www.reifox.cl/" TargetMode="External"/><Relationship Id="rId9022" Type="http://schemas.openxmlformats.org/officeDocument/2006/relationships/hyperlink" Target="http://www.municipiosanpedrodeatacama.cl/" TargetMode="External"/><Relationship Id="rId1011" Type="http://schemas.openxmlformats.org/officeDocument/2006/relationships/hyperlink" Target="mailto:alberto.bailac@bailac.cl" TargetMode="External"/><Relationship Id="rId4167" Type="http://schemas.openxmlformats.org/officeDocument/2006/relationships/hyperlink" Target="http://www.clublaserena.com/" TargetMode="External"/><Relationship Id="rId4581" Type="http://schemas.openxmlformats.org/officeDocument/2006/relationships/hyperlink" Target="mailto:info@vinicas.cl" TargetMode="External"/><Relationship Id="rId5218" Type="http://schemas.openxmlformats.org/officeDocument/2006/relationships/hyperlink" Target="mailto:contacto.cl@lesaffre.com" TargetMode="External"/><Relationship Id="rId5632" Type="http://schemas.openxmlformats.org/officeDocument/2006/relationships/hyperlink" Target="http://www.multimet.com/" TargetMode="External"/><Relationship Id="rId8788" Type="http://schemas.openxmlformats.org/officeDocument/2006/relationships/hyperlink" Target="mailto:alcaldemarchigue@munimarchigue.cl" TargetMode="External"/><Relationship Id="rId3183" Type="http://schemas.openxmlformats.org/officeDocument/2006/relationships/hyperlink" Target="http://www.enlasa.cl/" TargetMode="External"/><Relationship Id="rId4234" Type="http://schemas.openxmlformats.org/officeDocument/2006/relationships/hyperlink" Target="http://www.hotelhd.cl/" TargetMode="External"/><Relationship Id="rId1828" Type="http://schemas.openxmlformats.org/officeDocument/2006/relationships/hyperlink" Target="mailto:gerenciacraighouse@craighouse.cl" TargetMode="External"/><Relationship Id="rId3250" Type="http://schemas.openxmlformats.org/officeDocument/2006/relationships/hyperlink" Target="http://www.ecas.cl/" TargetMode="External"/><Relationship Id="rId7457" Type="http://schemas.openxmlformats.org/officeDocument/2006/relationships/hyperlink" Target="mailto:infochile@solmax.com" TargetMode="External"/><Relationship Id="rId8855" Type="http://schemas.openxmlformats.org/officeDocument/2006/relationships/hyperlink" Target="http://www.municipalidadpanguipulli.cl/" TargetMode="External"/><Relationship Id="rId171" Type="http://schemas.openxmlformats.org/officeDocument/2006/relationships/hyperlink" Target="http://www.aeromexico.com/" TargetMode="External"/><Relationship Id="rId4301" Type="http://schemas.openxmlformats.org/officeDocument/2006/relationships/hyperlink" Target="http://www.ideal.cl/" TargetMode="External"/><Relationship Id="rId6059" Type="http://schemas.openxmlformats.org/officeDocument/2006/relationships/hyperlink" Target="mailto:glagos@pacel.cl" TargetMode="External"/><Relationship Id="rId7871" Type="http://schemas.openxmlformats.org/officeDocument/2006/relationships/hyperlink" Target="mailto:contacto@ferropak.cl" TargetMode="External"/><Relationship Id="rId8508" Type="http://schemas.openxmlformats.org/officeDocument/2006/relationships/hyperlink" Target="http://www.minenergia.cl/" TargetMode="External"/><Relationship Id="rId8922" Type="http://schemas.openxmlformats.org/officeDocument/2006/relationships/hyperlink" Target="http://www.munipunitaqui.cl/" TargetMode="External"/><Relationship Id="rId6473" Type="http://schemas.openxmlformats.org/officeDocument/2006/relationships/hyperlink" Target="mailto:abogados@pugaortiz.cl" TargetMode="External"/><Relationship Id="rId7524" Type="http://schemas.openxmlformats.org/officeDocument/2006/relationships/hyperlink" Target="mailto:comercial@stefanini.cl" TargetMode="External"/><Relationship Id="rId988" Type="http://schemas.openxmlformats.org/officeDocument/2006/relationships/hyperlink" Target="mailto:info@udechile.cl" TargetMode="External"/><Relationship Id="rId2669" Type="http://schemas.openxmlformats.org/officeDocument/2006/relationships/hyperlink" Target="mailto:viviana.chandia@australvaldivia.cl" TargetMode="External"/><Relationship Id="rId5075" Type="http://schemas.openxmlformats.org/officeDocument/2006/relationships/hyperlink" Target="http://www.kramoper.cl/" TargetMode="External"/><Relationship Id="rId6126" Type="http://schemas.openxmlformats.org/officeDocument/2006/relationships/hyperlink" Target="mailto:pedro.alemany1@gmail.com" TargetMode="External"/><Relationship Id="rId6540" Type="http://schemas.openxmlformats.org/officeDocument/2006/relationships/hyperlink" Target="http://www.radioagricultura.cl/" TargetMode="External"/><Relationship Id="rId1685" Type="http://schemas.openxmlformats.org/officeDocument/2006/relationships/hyperlink" Target="mailto:cdelaire@cidef.cl" TargetMode="External"/><Relationship Id="rId2736" Type="http://schemas.openxmlformats.org/officeDocument/2006/relationships/hyperlink" Target="http://www.diazol.cl/" TargetMode="External"/><Relationship Id="rId4091" Type="http://schemas.openxmlformats.org/officeDocument/2006/relationships/hyperlink" Target="http://www.hielofiesta.com/" TargetMode="External"/><Relationship Id="rId5142" Type="http://schemas.openxmlformats.org/officeDocument/2006/relationships/hyperlink" Target="mailto:servicioalcliente@dentaid.cl" TargetMode="External"/><Relationship Id="rId8298" Type="http://schemas.openxmlformats.org/officeDocument/2006/relationships/hyperlink" Target="mailto:marcelo.salas@whotelswordwide.com" TargetMode="External"/><Relationship Id="rId708" Type="http://schemas.openxmlformats.org/officeDocument/2006/relationships/hyperlink" Target="mailto:info@apro.cl" TargetMode="External"/><Relationship Id="rId1338" Type="http://schemas.openxmlformats.org/officeDocument/2006/relationships/hyperlink" Target="http://www.cajalosandes.cl/" TargetMode="External"/><Relationship Id="rId8365" Type="http://schemas.openxmlformats.org/officeDocument/2006/relationships/hyperlink" Target="mailto:empresa@wriward.cl" TargetMode="External"/><Relationship Id="rId1405" Type="http://schemas.openxmlformats.org/officeDocument/2006/relationships/hyperlink" Target="http://www.cec-sideco.cl/" TargetMode="External"/><Relationship Id="rId1752" Type="http://schemas.openxmlformats.org/officeDocument/2006/relationships/hyperlink" Target="http://www.clinicavespucio.cl/" TargetMode="External"/><Relationship Id="rId2803" Type="http://schemas.openxmlformats.org/officeDocument/2006/relationships/hyperlink" Target="mailto:rsanchez@drugplas.cl" TargetMode="External"/><Relationship Id="rId5959" Type="http://schemas.openxmlformats.org/officeDocument/2006/relationships/hyperlink" Target="mailto:ventas@nuevamerica.cl" TargetMode="External"/><Relationship Id="rId7381" Type="http://schemas.openxmlformats.org/officeDocument/2006/relationships/hyperlink" Target="mailto:chenriquez@aspillagahornauer.cl" TargetMode="External"/><Relationship Id="rId8018" Type="http://schemas.openxmlformats.org/officeDocument/2006/relationships/hyperlink" Target="http://www.uandes.cl/" TargetMode="External"/><Relationship Id="rId8432" Type="http://schemas.openxmlformats.org/officeDocument/2006/relationships/hyperlink" Target="http://www.corfo.cl/" TargetMode="External"/><Relationship Id="rId44" Type="http://schemas.openxmlformats.org/officeDocument/2006/relationships/hyperlink" Target="mailto:asistentessac@abastible.cl" TargetMode="External"/><Relationship Id="rId4975" Type="http://schemas.openxmlformats.org/officeDocument/2006/relationships/hyperlink" Target="http://www.agroperello.cl/" TargetMode="External"/><Relationship Id="rId7034" Type="http://schemas.openxmlformats.org/officeDocument/2006/relationships/hyperlink" Target="http://www.webmanager.cl/" TargetMode="External"/><Relationship Id="rId498" Type="http://schemas.openxmlformats.org/officeDocument/2006/relationships/hyperlink" Target="http://www.alessandri.legal.cl/" TargetMode="External"/><Relationship Id="rId2179" Type="http://schemas.openxmlformats.org/officeDocument/2006/relationships/hyperlink" Target="http://www.mantosdelaluna.cl/" TargetMode="External"/><Relationship Id="rId3577" Type="http://schemas.openxmlformats.org/officeDocument/2006/relationships/hyperlink" Target="http://www.flexiblescovarrubias.cl/" TargetMode="External"/><Relationship Id="rId3991" Type="http://schemas.openxmlformats.org/officeDocument/2006/relationships/hyperlink" Target="http://www.grupogtd.com/" TargetMode="External"/><Relationship Id="rId4628" Type="http://schemas.openxmlformats.org/officeDocument/2006/relationships/hyperlink" Target="mailto:iia@iia.cl" TargetMode="External"/><Relationship Id="rId2593" Type="http://schemas.openxmlformats.org/officeDocument/2006/relationships/hyperlink" Target="mailto:daviddelcurto@ddc.cl" TargetMode="External"/><Relationship Id="rId3644" Type="http://schemas.openxmlformats.org/officeDocument/2006/relationships/hyperlink" Target="http://www.forsac.com/" TargetMode="External"/><Relationship Id="rId6050" Type="http://schemas.openxmlformats.org/officeDocument/2006/relationships/hyperlink" Target="mailto:bicioxford@oxford.cl" TargetMode="External"/><Relationship Id="rId7101" Type="http://schemas.openxmlformats.org/officeDocument/2006/relationships/hyperlink" Target="mailto:ximena.vergara@sinquiver.cl" TargetMode="External"/><Relationship Id="rId565" Type="http://schemas.openxmlformats.org/officeDocument/2006/relationships/hyperlink" Target="http://www.atm.cl/" TargetMode="External"/><Relationship Id="rId1195" Type="http://schemas.openxmlformats.org/officeDocument/2006/relationships/hyperlink" Target="mailto:jeanette.langebarends@bnpparibas.com" TargetMode="External"/><Relationship Id="rId2246" Type="http://schemas.openxmlformats.org/officeDocument/2006/relationships/hyperlink" Target="mailto:ingenieria@conelse.cl" TargetMode="External"/><Relationship Id="rId2660" Type="http://schemas.openxmlformats.org/officeDocument/2006/relationships/hyperlink" Target="mailto:lorena.tapialasprilla@dhl.com" TargetMode="External"/><Relationship Id="rId3711" Type="http://schemas.openxmlformats.org/officeDocument/2006/relationships/hyperlink" Target="http://www.beleneduca.cl/" TargetMode="External"/><Relationship Id="rId6867" Type="http://schemas.openxmlformats.org/officeDocument/2006/relationships/hyperlink" Target="http://www.santander.cl/" TargetMode="External"/><Relationship Id="rId7918" Type="http://schemas.openxmlformats.org/officeDocument/2006/relationships/hyperlink" Target="mailto:tromben@tromben.cl" TargetMode="External"/><Relationship Id="rId218" Type="http://schemas.openxmlformats.org/officeDocument/2006/relationships/hyperlink" Target="mailto:oficinavalparaiso@santibanez.cl" TargetMode="External"/><Relationship Id="rId632" Type="http://schemas.openxmlformats.org/officeDocument/2006/relationships/hyperlink" Target="mailto:ventas.qsh@amtex-corp.com" TargetMode="External"/><Relationship Id="rId1262" Type="http://schemas.openxmlformats.org/officeDocument/2006/relationships/hyperlink" Target="http://www.brandbook.cl/" TargetMode="External"/><Relationship Id="rId2313" Type="http://schemas.openxmlformats.org/officeDocument/2006/relationships/hyperlink" Target="http://www.consorcio.cl/" TargetMode="External"/><Relationship Id="rId5469" Type="http://schemas.openxmlformats.org/officeDocument/2006/relationships/hyperlink" Target="mailto:recepcion@maqsa.cl" TargetMode="External"/><Relationship Id="rId4485" Type="http://schemas.openxmlformats.org/officeDocument/2006/relationships/hyperlink" Target="mailto:secretaria@dhomo.cl" TargetMode="External"/><Relationship Id="rId5536" Type="http://schemas.openxmlformats.org/officeDocument/2006/relationships/hyperlink" Target="mailto:rumasal@123.cl" TargetMode="External"/><Relationship Id="rId5883" Type="http://schemas.openxmlformats.org/officeDocument/2006/relationships/hyperlink" Target="http://www.ultranav.cl/" TargetMode="External"/><Relationship Id="rId6934" Type="http://schemas.openxmlformats.org/officeDocument/2006/relationships/hyperlink" Target="mailto:servicios@sura.cl" TargetMode="External"/><Relationship Id="rId3087" Type="http://schemas.openxmlformats.org/officeDocument/2006/relationships/hyperlink" Target="http://www.ferronor.cl/" TargetMode="External"/><Relationship Id="rId4138" Type="http://schemas.openxmlformats.org/officeDocument/2006/relationships/hyperlink" Target="http://www.hcsba.cl/" TargetMode="External"/><Relationship Id="rId5950" Type="http://schemas.openxmlformats.org/officeDocument/2006/relationships/hyperlink" Target="mailto:merg24@hotmail.com" TargetMode="External"/><Relationship Id="rId4552" Type="http://schemas.openxmlformats.org/officeDocument/2006/relationships/hyperlink" Target="http://www.conebric.cl/" TargetMode="External"/><Relationship Id="rId5603" Type="http://schemas.openxmlformats.org/officeDocument/2006/relationships/hyperlink" Target="mailto:orieta.sanchez@melonaridos.cl" TargetMode="External"/><Relationship Id="rId8759" Type="http://schemas.openxmlformats.org/officeDocument/2006/relationships/hyperlink" Target="http://www.loprado.cl/" TargetMode="External"/><Relationship Id="rId3154" Type="http://schemas.openxmlformats.org/officeDocument/2006/relationships/hyperlink" Target="mailto:cerquim@cerquim.cl" TargetMode="External"/><Relationship Id="rId4205" Type="http://schemas.openxmlformats.org/officeDocument/2006/relationships/hyperlink" Target="http://www.ogrimm.com/" TargetMode="External"/><Relationship Id="rId7775" Type="http://schemas.openxmlformats.org/officeDocument/2006/relationships/hyperlink" Target="mailto:contacto@thbseguros" TargetMode="External"/><Relationship Id="rId8826" Type="http://schemas.openxmlformats.org/officeDocument/2006/relationships/hyperlink" Target="http://www.muniniquen.cl/" TargetMode="External"/><Relationship Id="rId2170" Type="http://schemas.openxmlformats.org/officeDocument/2006/relationships/hyperlink" Target="http://www.elvolcan.cl/" TargetMode="External"/><Relationship Id="rId3221" Type="http://schemas.openxmlformats.org/officeDocument/2006/relationships/hyperlink" Target="mailto:iplaut@epelec.cl" TargetMode="External"/><Relationship Id="rId6377" Type="http://schemas.openxmlformats.org/officeDocument/2006/relationships/hyperlink" Target="mailto:curzua@ventisqueros.cl" TargetMode="External"/><Relationship Id="rId6791" Type="http://schemas.openxmlformats.org/officeDocument/2006/relationships/hyperlink" Target="http://www.salesianosimpresores.cl/" TargetMode="External"/><Relationship Id="rId7428" Type="http://schemas.openxmlformats.org/officeDocument/2006/relationships/hyperlink" Target="http://www.socometal.cl/" TargetMode="External"/><Relationship Id="rId7842" Type="http://schemas.openxmlformats.org/officeDocument/2006/relationships/hyperlink" Target="mailto:casilla@transbank.cl" TargetMode="External"/><Relationship Id="rId8" Type="http://schemas.openxmlformats.org/officeDocument/2006/relationships/hyperlink" Target="http://www.aimpresores.cl/" TargetMode="External"/><Relationship Id="rId142" Type="http://schemas.openxmlformats.org/officeDocument/2006/relationships/hyperlink" Target="mailto:admision@culinary.cl" TargetMode="External"/><Relationship Id="rId2987" Type="http://schemas.openxmlformats.org/officeDocument/2006/relationships/hyperlink" Target="http://www.guzman.cl/" TargetMode="External"/><Relationship Id="rId5393" Type="http://schemas.openxmlformats.org/officeDocument/2006/relationships/hyperlink" Target="http://www.magin.cl/" TargetMode="External"/><Relationship Id="rId6444" Type="http://schemas.openxmlformats.org/officeDocument/2006/relationships/hyperlink" Target="mailto:mlacunza@prunesco.com" TargetMode="External"/><Relationship Id="rId959" Type="http://schemas.openxmlformats.org/officeDocument/2006/relationships/hyperlink" Target="http://www.mjh.cl/" TargetMode="External"/><Relationship Id="rId1589" Type="http://schemas.openxmlformats.org/officeDocument/2006/relationships/hyperlink" Target="http://www.enac.cl/" TargetMode="External"/><Relationship Id="rId5046" Type="http://schemas.openxmlformats.org/officeDocument/2006/relationships/hyperlink" Target="http://www.kdm.cl/" TargetMode="External"/><Relationship Id="rId5460" Type="http://schemas.openxmlformats.org/officeDocument/2006/relationships/hyperlink" Target="http://www.mapfre.cl/" TargetMode="External"/><Relationship Id="rId6511" Type="http://schemas.openxmlformats.org/officeDocument/2006/relationships/hyperlink" Target="mailto:andimex@entelchile.net" TargetMode="External"/><Relationship Id="rId4062" Type="http://schemas.openxmlformats.org/officeDocument/2006/relationships/hyperlink" Target="mailto:servicioalconsumidor@henkel.com" TargetMode="External"/><Relationship Id="rId5113" Type="http://schemas.openxmlformats.org/officeDocument/2006/relationships/hyperlink" Target="http://www.colorbel.cl/" TargetMode="External"/><Relationship Id="rId8269" Type="http://schemas.openxmlformats.org/officeDocument/2006/relationships/hyperlink" Target="mailto:asistentecontable@vitralum.cl" TargetMode="External"/><Relationship Id="rId1656" Type="http://schemas.openxmlformats.org/officeDocument/2006/relationships/hyperlink" Target="mailto:recepcion.chilempack@cartonesamerica.com" TargetMode="External"/><Relationship Id="rId2707" Type="http://schemas.openxmlformats.org/officeDocument/2006/relationships/hyperlink" Target="http://www.dinarsa.cl/" TargetMode="External"/><Relationship Id="rId8683" Type="http://schemas.openxmlformats.org/officeDocument/2006/relationships/hyperlink" Target="mailto:alcaldia@municipalidadgraneros.cl" TargetMode="External"/><Relationship Id="rId1309" Type="http://schemas.openxmlformats.org/officeDocument/2006/relationships/hyperlink" Target="mailto:yanina.villar@bm.com" TargetMode="External"/><Relationship Id="rId1723" Type="http://schemas.openxmlformats.org/officeDocument/2006/relationships/hyperlink" Target="mailto:clasmail@clas.cl" TargetMode="External"/><Relationship Id="rId4879" Type="http://schemas.openxmlformats.org/officeDocument/2006/relationships/hyperlink" Target="mailto:spavez@carozzi.cl" TargetMode="External"/><Relationship Id="rId7285" Type="http://schemas.openxmlformats.org/officeDocument/2006/relationships/hyperlink" Target="mailto:info@nortegran.cl" TargetMode="External"/><Relationship Id="rId8336" Type="http://schemas.openxmlformats.org/officeDocument/2006/relationships/hyperlink" Target="http://www.bmw.cl/" TargetMode="External"/><Relationship Id="rId8750" Type="http://schemas.openxmlformats.org/officeDocument/2006/relationships/hyperlink" Target="mailto:litueche.alcalde@gmail.com" TargetMode="External"/><Relationship Id="rId15" Type="http://schemas.openxmlformats.org/officeDocument/2006/relationships/hyperlink" Target="http://www.broomgroup.com/" TargetMode="External"/><Relationship Id="rId3895" Type="http://schemas.openxmlformats.org/officeDocument/2006/relationships/hyperlink" Target="mailto:contacto@glasstech.cl" TargetMode="External"/><Relationship Id="rId4946" Type="http://schemas.openxmlformats.org/officeDocument/2006/relationships/hyperlink" Target="http://www.itau.cl/" TargetMode="External"/><Relationship Id="rId7352" Type="http://schemas.openxmlformats.org/officeDocument/2006/relationships/hyperlink" Target="http://www.traposcamus.cl/" TargetMode="External"/><Relationship Id="rId8403" Type="http://schemas.openxmlformats.org/officeDocument/2006/relationships/hyperlink" Target="http://www.apuntesinternacionales.cl/" TargetMode="External"/><Relationship Id="rId2497" Type="http://schemas.openxmlformats.org/officeDocument/2006/relationships/hyperlink" Target="mailto:coseche@coseche.com" TargetMode="External"/><Relationship Id="rId3548" Type="http://schemas.openxmlformats.org/officeDocument/2006/relationships/hyperlink" Target="http://www.fidelis.cl/" TargetMode="External"/><Relationship Id="rId7005" Type="http://schemas.openxmlformats.org/officeDocument/2006/relationships/hyperlink" Target="http://www.teknica.cl/" TargetMode="External"/><Relationship Id="rId469" Type="http://schemas.openxmlformats.org/officeDocument/2006/relationships/hyperlink" Target="http://www.instaclima.cl/" TargetMode="External"/><Relationship Id="rId883" Type="http://schemas.openxmlformats.org/officeDocument/2006/relationships/hyperlink" Target="http://www.asprocer.cl/" TargetMode="External"/><Relationship Id="rId1099" Type="http://schemas.openxmlformats.org/officeDocument/2006/relationships/hyperlink" Target="http://www.bci.cl/" TargetMode="External"/><Relationship Id="rId2564" Type="http://schemas.openxmlformats.org/officeDocument/2006/relationships/hyperlink" Target="http://www.cygsachile.cl/" TargetMode="External"/><Relationship Id="rId3615" Type="http://schemas.openxmlformats.org/officeDocument/2006/relationships/hyperlink" Target="mailto:info@mcondor.cl" TargetMode="External"/><Relationship Id="rId3962" Type="http://schemas.openxmlformats.org/officeDocument/2006/relationships/hyperlink" Target="http://www.grisolia.cl/" TargetMode="External"/><Relationship Id="rId6021" Type="http://schemas.openxmlformats.org/officeDocument/2006/relationships/hyperlink" Target="http://www.optimiza.cl/" TargetMode="External"/><Relationship Id="rId9177" Type="http://schemas.openxmlformats.org/officeDocument/2006/relationships/hyperlink" Target="http://www.santiago.itamaraty.gov.br/" TargetMode="External"/><Relationship Id="rId536" Type="http://schemas.openxmlformats.org/officeDocument/2006/relationships/hyperlink" Target="http://www.alimex.cl/" TargetMode="External"/><Relationship Id="rId1166" Type="http://schemas.openxmlformats.org/officeDocument/2006/relationships/hyperlink" Target="http://www.cinelli.cl/" TargetMode="External"/><Relationship Id="rId2217" Type="http://schemas.openxmlformats.org/officeDocument/2006/relationships/hyperlink" Target="http://www.compoflex.com/" TargetMode="External"/><Relationship Id="rId8193" Type="http://schemas.openxmlformats.org/officeDocument/2006/relationships/hyperlink" Target="http://www.conchaytoro.com/" TargetMode="External"/><Relationship Id="rId9244" Type="http://schemas.openxmlformats.org/officeDocument/2006/relationships/hyperlink" Target="mailto:santiago@proecuador.gob.ec" TargetMode="External"/><Relationship Id="rId950" Type="http://schemas.openxmlformats.org/officeDocument/2006/relationships/hyperlink" Target="mailto:automa@automa.cl" TargetMode="External"/><Relationship Id="rId1580" Type="http://schemas.openxmlformats.org/officeDocument/2006/relationships/hyperlink" Target="http://www.cenem.cl/" TargetMode="External"/><Relationship Id="rId2631" Type="http://schemas.openxmlformats.org/officeDocument/2006/relationships/hyperlink" Target="http://www.depocargo.cl/" TargetMode="External"/><Relationship Id="rId4389" Type="http://schemas.openxmlformats.org/officeDocument/2006/relationships/hyperlink" Target="mailto:corely@adsl.tie.cl" TargetMode="External"/><Relationship Id="rId5787" Type="http://schemas.openxmlformats.org/officeDocument/2006/relationships/hyperlink" Target="mailto:montes@monteswines.com" TargetMode="External"/><Relationship Id="rId6838" Type="http://schemas.openxmlformats.org/officeDocument/2006/relationships/hyperlink" Target="mailto:customer@svti.cl" TargetMode="External"/><Relationship Id="rId603" Type="http://schemas.openxmlformats.org/officeDocument/2006/relationships/hyperlink" Target="http://www.ambitec.cl/" TargetMode="External"/><Relationship Id="rId1233" Type="http://schemas.openxmlformats.org/officeDocument/2006/relationships/hyperlink" Target="http://www.bolsadesantiago.com/" TargetMode="External"/><Relationship Id="rId5854" Type="http://schemas.openxmlformats.org/officeDocument/2006/relationships/hyperlink" Target="mailto:mucl@multivac.com" TargetMode="External"/><Relationship Id="rId6905" Type="http://schemas.openxmlformats.org/officeDocument/2006/relationships/hyperlink" Target="http://www.scientificbody.com/" TargetMode="External"/><Relationship Id="rId8260" Type="http://schemas.openxmlformats.org/officeDocument/2006/relationships/hyperlink" Target="mailto:viplasticchile@terra.cl" TargetMode="External"/><Relationship Id="rId1300" Type="http://schemas.openxmlformats.org/officeDocument/2006/relationships/hyperlink" Target="http://www.buildtek.cl/" TargetMode="External"/><Relationship Id="rId4456" Type="http://schemas.openxmlformats.org/officeDocument/2006/relationships/hyperlink" Target="http://www.indumark.cl/" TargetMode="External"/><Relationship Id="rId4870" Type="http://schemas.openxmlformats.org/officeDocument/2006/relationships/hyperlink" Target="http://www.invenio.cl/" TargetMode="External"/><Relationship Id="rId5507" Type="http://schemas.openxmlformats.org/officeDocument/2006/relationships/hyperlink" Target="http://www.mascato.cl/" TargetMode="External"/><Relationship Id="rId5921" Type="http://schemas.openxmlformats.org/officeDocument/2006/relationships/hyperlink" Target="mailto:info@nexxo.cl" TargetMode="External"/><Relationship Id="rId3058" Type="http://schemas.openxmlformats.org/officeDocument/2006/relationships/hyperlink" Target="http://www.fegrande.cl/" TargetMode="External"/><Relationship Id="rId3472" Type="http://schemas.openxmlformats.org/officeDocument/2006/relationships/hyperlink" Target="http://www.empresasjofre.cl/" TargetMode="External"/><Relationship Id="rId4109" Type="http://schemas.openxmlformats.org/officeDocument/2006/relationships/hyperlink" Target="http://www.hobbins.cl/" TargetMode="External"/><Relationship Id="rId4523" Type="http://schemas.openxmlformats.org/officeDocument/2006/relationships/hyperlink" Target="mailto:ventas@irenesa.cl" TargetMode="External"/><Relationship Id="rId7679" Type="http://schemas.openxmlformats.org/officeDocument/2006/relationships/hyperlink" Target="http://www.tipytown.cl/" TargetMode="External"/><Relationship Id="rId393" Type="http://schemas.openxmlformats.org/officeDocument/2006/relationships/hyperlink" Target="http://www.pontigo.cl/" TargetMode="External"/><Relationship Id="rId2074" Type="http://schemas.openxmlformats.org/officeDocument/2006/relationships/hyperlink" Target="http://www.venser.cl/" TargetMode="External"/><Relationship Id="rId3125" Type="http://schemas.openxmlformats.org/officeDocument/2006/relationships/hyperlink" Target="mailto:info@anepco.cl" TargetMode="External"/><Relationship Id="rId6695" Type="http://schemas.openxmlformats.org/officeDocument/2006/relationships/hyperlink" Target="http://www.rhein.cl/" TargetMode="External"/><Relationship Id="rId7746" Type="http://schemas.openxmlformats.org/officeDocument/2006/relationships/hyperlink" Target="http://www.textilarauco.cl/" TargetMode="External"/><Relationship Id="rId460" Type="http://schemas.openxmlformats.org/officeDocument/2006/relationships/hyperlink" Target="http://www.ahosa.cl/" TargetMode="External"/><Relationship Id="rId1090" Type="http://schemas.openxmlformats.org/officeDocument/2006/relationships/hyperlink" Target="mailto:rherreram@bbva.com" TargetMode="External"/><Relationship Id="rId2141" Type="http://schemas.openxmlformats.org/officeDocument/2006/relationships/hyperlink" Target="http://www.confuturo.cl/" TargetMode="External"/><Relationship Id="rId5297" Type="http://schemas.openxmlformats.org/officeDocument/2006/relationships/hyperlink" Target="mailto:ventas@luminotecnia.cl" TargetMode="External"/><Relationship Id="rId6348" Type="http://schemas.openxmlformats.org/officeDocument/2006/relationships/hyperlink" Target="http://www.probisa.cl/" TargetMode="External"/><Relationship Id="rId113" Type="http://schemas.openxmlformats.org/officeDocument/2006/relationships/hyperlink" Target="mailto:info@acribol.cl" TargetMode="External"/><Relationship Id="rId6762" Type="http://schemas.openxmlformats.org/officeDocument/2006/relationships/hyperlink" Target="http://www.sysingen.cl/" TargetMode="External"/><Relationship Id="rId7813" Type="http://schemas.openxmlformats.org/officeDocument/2006/relationships/hyperlink" Target="http://www.tivit.com/" TargetMode="External"/><Relationship Id="rId2958" Type="http://schemas.openxmlformats.org/officeDocument/2006/relationships/hyperlink" Target="http://www.ekipotel.cl/" TargetMode="External"/><Relationship Id="rId5017" Type="http://schemas.openxmlformats.org/officeDocument/2006/relationships/hyperlink" Target="http://www.jri.cl/" TargetMode="External"/><Relationship Id="rId5364" Type="http://schemas.openxmlformats.org/officeDocument/2006/relationships/hyperlink" Target="mailto:maestranza@maestranzafajardo.cl" TargetMode="External"/><Relationship Id="rId6415" Type="http://schemas.openxmlformats.org/officeDocument/2006/relationships/hyperlink" Target="mailto:prompit@plastigraf.cl" TargetMode="External"/><Relationship Id="rId1974" Type="http://schemas.openxmlformats.org/officeDocument/2006/relationships/hyperlink" Target="mailto:ventas@digicom.cl" TargetMode="External"/><Relationship Id="rId4380" Type="http://schemas.openxmlformats.org/officeDocument/2006/relationships/hyperlink" Target="mailto:altea@altea.cl" TargetMode="External"/><Relationship Id="rId5431" Type="http://schemas.openxmlformats.org/officeDocument/2006/relationships/hyperlink" Target="http://www.riveraltda.cl/" TargetMode="External"/><Relationship Id="rId8587" Type="http://schemas.openxmlformats.org/officeDocument/2006/relationships/hyperlink" Target="http://www.municipalidadchepica.cl/" TargetMode="External"/><Relationship Id="rId1627" Type="http://schemas.openxmlformats.org/officeDocument/2006/relationships/hyperlink" Target="mailto:raul.munizaga@cevalogistics.com" TargetMode="External"/><Relationship Id="rId4033" Type="http://schemas.openxmlformats.org/officeDocument/2006/relationships/hyperlink" Target="mailto:hmc@haldeman.cl" TargetMode="External"/><Relationship Id="rId7189" Type="http://schemas.openxmlformats.org/officeDocument/2006/relationships/hyperlink" Target="http://www.imprentaitaliana.cl/" TargetMode="External"/><Relationship Id="rId8654" Type="http://schemas.openxmlformats.org/officeDocument/2006/relationships/hyperlink" Target="mailto:alcaldia@mdonihue.cl" TargetMode="External"/><Relationship Id="rId3799" Type="http://schemas.openxmlformats.org/officeDocument/2006/relationships/hyperlink" Target="mailto:principal@gasmar.cl" TargetMode="External"/><Relationship Id="rId4100" Type="http://schemas.openxmlformats.org/officeDocument/2006/relationships/hyperlink" Target="http://www.hino.cl/" TargetMode="External"/><Relationship Id="rId7256" Type="http://schemas.openxmlformats.org/officeDocument/2006/relationships/hyperlink" Target="mailto:dimagna@dimagna.cl" TargetMode="External"/><Relationship Id="rId7670" Type="http://schemas.openxmlformats.org/officeDocument/2006/relationships/hyperlink" Target="http://www.tecval.cl/" TargetMode="External"/><Relationship Id="rId8307" Type="http://schemas.openxmlformats.org/officeDocument/2006/relationships/hyperlink" Target="http://www.walbaumchile.cl/" TargetMode="External"/><Relationship Id="rId8721" Type="http://schemas.openxmlformats.org/officeDocument/2006/relationships/hyperlink" Target="mailto:municipalidad@mlareina.cl" TargetMode="External"/><Relationship Id="rId6272" Type="http://schemas.openxmlformats.org/officeDocument/2006/relationships/hyperlink" Target="http://www.epmc.cl/" TargetMode="External"/><Relationship Id="rId7323" Type="http://schemas.openxmlformats.org/officeDocument/2006/relationships/hyperlink" Target="http://www.seli.cl/" TargetMode="External"/><Relationship Id="rId3866" Type="http://schemas.openxmlformats.org/officeDocument/2006/relationships/hyperlink" Target="mailto:gersa@gersa.cl" TargetMode="External"/><Relationship Id="rId4917" Type="http://schemas.openxmlformats.org/officeDocument/2006/relationships/hyperlink" Target="http://www.ipfingenieria.cl/" TargetMode="External"/><Relationship Id="rId787" Type="http://schemas.openxmlformats.org/officeDocument/2006/relationships/hyperlink" Target="mailto:atilec@atilec.net" TargetMode="External"/><Relationship Id="rId2468" Type="http://schemas.openxmlformats.org/officeDocument/2006/relationships/hyperlink" Target="mailto:abastecimiento.corporacion@gmail.com" TargetMode="External"/><Relationship Id="rId2882" Type="http://schemas.openxmlformats.org/officeDocument/2006/relationships/hyperlink" Target="http://www.ecomin.cl/" TargetMode="External"/><Relationship Id="rId3519" Type="http://schemas.openxmlformats.org/officeDocument/2006/relationships/hyperlink" Target="mailto:ferreteria@dosestrellas.cl" TargetMode="External"/><Relationship Id="rId3933" Type="http://schemas.openxmlformats.org/officeDocument/2006/relationships/hyperlink" Target="mailto:goodfood@gourmet.cl" TargetMode="External"/><Relationship Id="rId8097" Type="http://schemas.openxmlformats.org/officeDocument/2006/relationships/hyperlink" Target="http://www.vandine.cl/" TargetMode="External"/><Relationship Id="rId9148" Type="http://schemas.openxmlformats.org/officeDocument/2006/relationships/hyperlink" Target="http://www.supersalud.gob.cl/" TargetMode="External"/><Relationship Id="rId854" Type="http://schemas.openxmlformats.org/officeDocument/2006/relationships/hyperlink" Target="mailto:electricas@electricas.cl" TargetMode="External"/><Relationship Id="rId1484" Type="http://schemas.openxmlformats.org/officeDocument/2006/relationships/hyperlink" Target="http://www.cartograf.cl/" TargetMode="External"/><Relationship Id="rId2535" Type="http://schemas.openxmlformats.org/officeDocument/2006/relationships/hyperlink" Target="http://www.cristoro.cl/" TargetMode="External"/><Relationship Id="rId507" Type="http://schemas.openxmlformats.org/officeDocument/2006/relationships/hyperlink" Target="mailto:info@wiener.cl" TargetMode="External"/><Relationship Id="rId921" Type="http://schemas.openxmlformats.org/officeDocument/2006/relationships/hyperlink" Target="mailto:pucara@inmobiliariapucara.cl" TargetMode="External"/><Relationship Id="rId1137" Type="http://schemas.openxmlformats.org/officeDocument/2006/relationships/hyperlink" Target="http://www.besalcoinmobiliaria.cl/" TargetMode="External"/><Relationship Id="rId1551" Type="http://schemas.openxmlformats.org/officeDocument/2006/relationships/hyperlink" Target="mailto:contacto@arauco.cl" TargetMode="External"/><Relationship Id="rId2602" Type="http://schemas.openxmlformats.org/officeDocument/2006/relationships/hyperlink" Target="mailto:asmith@dvp.cl%20/" TargetMode="External"/><Relationship Id="rId5758" Type="http://schemas.openxmlformats.org/officeDocument/2006/relationships/hyperlink" Target="http://www.molinobalmaceda.cl/" TargetMode="External"/><Relationship Id="rId6809" Type="http://schemas.openxmlformats.org/officeDocument/2006/relationships/hyperlink" Target="http://www.salmonesmagallanes.cl/" TargetMode="External"/><Relationship Id="rId8164" Type="http://schemas.openxmlformats.org/officeDocument/2006/relationships/hyperlink" Target="mailto:sellos@vihns.cl" TargetMode="External"/><Relationship Id="rId9215" Type="http://schemas.openxmlformats.org/officeDocument/2006/relationships/hyperlink" Target="http://www.norway.no/chile" TargetMode="External"/><Relationship Id="rId1204" Type="http://schemas.openxmlformats.org/officeDocument/2006/relationships/hyperlink" Target="http://www.boartlongyear.com/" TargetMode="External"/><Relationship Id="rId4774" Type="http://schemas.openxmlformats.org/officeDocument/2006/relationships/hyperlink" Target="http://www.ips.gob.cl/" TargetMode="External"/><Relationship Id="rId5825" Type="http://schemas.openxmlformats.org/officeDocument/2006/relationships/hyperlink" Target="http://www.mueblesgacitua.cl/" TargetMode="External"/><Relationship Id="rId7180" Type="http://schemas.openxmlformats.org/officeDocument/2006/relationships/hyperlink" Target="http://www.saime-sg.cl/" TargetMode="External"/><Relationship Id="rId8231" Type="http://schemas.openxmlformats.org/officeDocument/2006/relationships/hyperlink" Target="http://www.vse.cl/" TargetMode="External"/><Relationship Id="rId3376" Type="http://schemas.openxmlformats.org/officeDocument/2006/relationships/hyperlink" Target="mailto:sales@gelymar.com" TargetMode="External"/><Relationship Id="rId4427" Type="http://schemas.openxmlformats.org/officeDocument/2006/relationships/hyperlink" Target="http://www.inca-saa.cl/" TargetMode="External"/><Relationship Id="rId297" Type="http://schemas.openxmlformats.org/officeDocument/2006/relationships/hyperlink" Target="http://www.aginox.cl/" TargetMode="External"/><Relationship Id="rId2392" Type="http://schemas.openxmlformats.org/officeDocument/2006/relationships/hyperlink" Target="mailto:cea@cealimitada.com" TargetMode="External"/><Relationship Id="rId3029" Type="http://schemas.openxmlformats.org/officeDocument/2006/relationships/hyperlink" Target="http://www.maderasemiliopohl.cl/" TargetMode="External"/><Relationship Id="rId3790" Type="http://schemas.openxmlformats.org/officeDocument/2006/relationships/hyperlink" Target="mailto:admin@gandarachile.cl" TargetMode="External"/><Relationship Id="rId4841" Type="http://schemas.openxmlformats.org/officeDocument/2006/relationships/hyperlink" Target="http://www.intergroupe.cl/" TargetMode="External"/><Relationship Id="rId6599" Type="http://schemas.openxmlformats.org/officeDocument/2006/relationships/hyperlink" Target="http://www.readmix.cl/" TargetMode="External"/><Relationship Id="rId7997" Type="http://schemas.openxmlformats.org/officeDocument/2006/relationships/hyperlink" Target="http://www.ucm.cl/" TargetMode="External"/><Relationship Id="rId364" Type="http://schemas.openxmlformats.org/officeDocument/2006/relationships/hyperlink" Target="mailto:terranoble@terranoble.cl" TargetMode="External"/><Relationship Id="rId2045" Type="http://schemas.openxmlformats.org/officeDocument/2006/relationships/hyperlink" Target="http://www.rey.cl/" TargetMode="External"/><Relationship Id="rId3443" Type="http://schemas.openxmlformats.org/officeDocument/2006/relationships/hyperlink" Target="http://www.faiwood.cl/" TargetMode="External"/><Relationship Id="rId9072" Type="http://schemas.openxmlformats.org/officeDocument/2006/relationships/hyperlink" Target="http://www.municipalidadtraiguen.cl/" TargetMode="External"/><Relationship Id="rId3510" Type="http://schemas.openxmlformats.org/officeDocument/2006/relationships/hyperlink" Target="mailto:fn@fn.cl" TargetMode="External"/><Relationship Id="rId6666" Type="http://schemas.openxmlformats.org/officeDocument/2006/relationships/hyperlink" Target="mailto:admin@mulato.cl" TargetMode="External"/><Relationship Id="rId7717" Type="http://schemas.openxmlformats.org/officeDocument/2006/relationships/hyperlink" Target="mailto:julia.fernandez@engie.com" TargetMode="External"/><Relationship Id="rId431" Type="http://schemas.openxmlformats.org/officeDocument/2006/relationships/hyperlink" Target="http://www.aguasdelaltiplano.cl/" TargetMode="External"/><Relationship Id="rId1061" Type="http://schemas.openxmlformats.org/officeDocument/2006/relationships/hyperlink" Target="mailto:cabaid@addval.cl" TargetMode="External"/><Relationship Id="rId2112" Type="http://schemas.openxmlformats.org/officeDocument/2006/relationships/hyperlink" Target="mailto:gerencia.chile@skretting.com" TargetMode="External"/><Relationship Id="rId5268" Type="http://schemas.openxmlformats.org/officeDocument/2006/relationships/hyperlink" Target="http://www.loginsa.com/" TargetMode="External"/><Relationship Id="rId5682" Type="http://schemas.openxmlformats.org/officeDocument/2006/relationships/hyperlink" Target="http://www.microgeo.cl/" TargetMode="External"/><Relationship Id="rId6319" Type="http://schemas.openxmlformats.org/officeDocument/2006/relationships/hyperlink" Target="mailto:japraiz@adk.cl" TargetMode="External"/><Relationship Id="rId6733" Type="http://schemas.openxmlformats.org/officeDocument/2006/relationships/hyperlink" Target="mailto:info@rchile.cl" TargetMode="External"/><Relationship Id="rId1878" Type="http://schemas.openxmlformats.org/officeDocument/2006/relationships/hyperlink" Target="http://www.colorhouse.cl/" TargetMode="External"/><Relationship Id="rId2929" Type="http://schemas.openxmlformats.org/officeDocument/2006/relationships/hyperlink" Target="http://www.patris.cl/" TargetMode="External"/><Relationship Id="rId4284" Type="http://schemas.openxmlformats.org/officeDocument/2006/relationships/hyperlink" Target="http://www.icafal.cl/" TargetMode="External"/><Relationship Id="rId5335" Type="http://schemas.openxmlformats.org/officeDocument/2006/relationships/hyperlink" Target="mailto:ventas@maderasvaldes.cl" TargetMode="External"/><Relationship Id="rId4351" Type="http://schemas.openxmlformats.org/officeDocument/2006/relationships/hyperlink" Target="mailto:gparedes@icb.cl" TargetMode="External"/><Relationship Id="rId5402" Type="http://schemas.openxmlformats.org/officeDocument/2006/relationships/hyperlink" Target="http://www.malbec.cl/" TargetMode="External"/><Relationship Id="rId6800" Type="http://schemas.openxmlformats.org/officeDocument/2006/relationships/hyperlink" Target="http://www.salmonesantartica.cl/" TargetMode="External"/><Relationship Id="rId8558" Type="http://schemas.openxmlformats.org/officeDocument/2006/relationships/hyperlink" Target="http://www.municipalidadcalbuco.cl/" TargetMode="External"/><Relationship Id="rId1945" Type="http://schemas.openxmlformats.org/officeDocument/2006/relationships/hyperlink" Target="http://www.deandespac.cl/" TargetMode="External"/><Relationship Id="rId4004" Type="http://schemas.openxmlformats.org/officeDocument/2006/relationships/hyperlink" Target="mailto:guanteshasse@yahoo.com" TargetMode="External"/><Relationship Id="rId8972" Type="http://schemas.openxmlformats.org/officeDocument/2006/relationships/hyperlink" Target="http://www.muniriobueno.cl/" TargetMode="External"/><Relationship Id="rId3020" Type="http://schemas.openxmlformats.org/officeDocument/2006/relationships/hyperlink" Target="http://www.embonor.cl/" TargetMode="External"/><Relationship Id="rId6176" Type="http://schemas.openxmlformats.org/officeDocument/2006/relationships/hyperlink" Target="http://www.crusoefood.com/" TargetMode="External"/><Relationship Id="rId7227" Type="http://schemas.openxmlformats.org/officeDocument/2006/relationships/hyperlink" Target="mailto:info@autopistadelitata.cl" TargetMode="External"/><Relationship Id="rId7574" Type="http://schemas.openxmlformats.org/officeDocument/2006/relationships/hyperlink" Target="mailto:contacto@surfrut.com" TargetMode="External"/><Relationship Id="rId8625" Type="http://schemas.openxmlformats.org/officeDocument/2006/relationships/hyperlink" Target="mailto:alcaldia@concon.cl" TargetMode="External"/><Relationship Id="rId6590" Type="http://schemas.openxmlformats.org/officeDocument/2006/relationships/hyperlink" Target="http://www.redprint.cl/" TargetMode="External"/><Relationship Id="rId7641" Type="http://schemas.openxmlformats.org/officeDocument/2006/relationships/hyperlink" Target="mailto:jfriedl@tecnoboga.cl" TargetMode="External"/><Relationship Id="rId2786" Type="http://schemas.openxmlformats.org/officeDocument/2006/relationships/hyperlink" Target="http://www.doosanbobcat.cl/" TargetMode="External"/><Relationship Id="rId3837" Type="http://schemas.openxmlformats.org/officeDocument/2006/relationships/hyperlink" Target="mailto:ventas@geoequipos.cl" TargetMode="External"/><Relationship Id="rId5192" Type="http://schemas.openxmlformats.org/officeDocument/2006/relationships/hyperlink" Target="mailto:lastcall@lastcall.cl" TargetMode="External"/><Relationship Id="rId6243" Type="http://schemas.openxmlformats.org/officeDocument/2006/relationships/hyperlink" Target="http://www.plasticosespana.cl/" TargetMode="External"/><Relationship Id="rId758" Type="http://schemas.openxmlformats.org/officeDocument/2006/relationships/hyperlink" Target="http://www.armaqsubiri.cl/" TargetMode="External"/><Relationship Id="rId1388" Type="http://schemas.openxmlformats.org/officeDocument/2006/relationships/hyperlink" Target="mailto:contacto@camarabelgolux.cl" TargetMode="External"/><Relationship Id="rId2439" Type="http://schemas.openxmlformats.org/officeDocument/2006/relationships/hyperlink" Target="mailto:correo@copigraf.cl" TargetMode="External"/><Relationship Id="rId2853" Type="http://schemas.openxmlformats.org/officeDocument/2006/relationships/hyperlink" Target="mailto:gerencia@eagon.cl" TargetMode="External"/><Relationship Id="rId3904" Type="http://schemas.openxmlformats.org/officeDocument/2006/relationships/hyperlink" Target="mailto:paola.quezada@globalcourier.cl" TargetMode="External"/><Relationship Id="rId6310" Type="http://schemas.openxmlformats.org/officeDocument/2006/relationships/hyperlink" Target="mailto:pragma@pragma.cl" TargetMode="External"/><Relationship Id="rId94" Type="http://schemas.openxmlformats.org/officeDocument/2006/relationships/hyperlink" Target="mailto:info@acsachile.cl" TargetMode="External"/><Relationship Id="rId825" Type="http://schemas.openxmlformats.org/officeDocument/2006/relationships/hyperlink" Target="http://www.asocanalesmaipo.cl/" TargetMode="External"/><Relationship Id="rId1455" Type="http://schemas.openxmlformats.org/officeDocument/2006/relationships/hyperlink" Target="mailto:ventas@usinox.cl" TargetMode="External"/><Relationship Id="rId2506" Type="http://schemas.openxmlformats.org/officeDocument/2006/relationships/hyperlink" Target="http://www.drfontbote.cl/" TargetMode="External"/><Relationship Id="rId8068" Type="http://schemas.openxmlformats.org/officeDocument/2006/relationships/hyperlink" Target="mailto:dherane@valbifrut.cl" TargetMode="External"/><Relationship Id="rId8482" Type="http://schemas.openxmlformats.org/officeDocument/2006/relationships/hyperlink" Target="http://www.intendenciaatacama.gov.cl/" TargetMode="External"/><Relationship Id="rId9119" Type="http://schemas.openxmlformats.org/officeDocument/2006/relationships/hyperlink" Target="http://www.saludoriente.cl/" TargetMode="External"/><Relationship Id="rId1108" Type="http://schemas.openxmlformats.org/officeDocument/2006/relationships/hyperlink" Target="mailto:recepcion@beaulieu.cl" TargetMode="External"/><Relationship Id="rId2920" Type="http://schemas.openxmlformats.org/officeDocument/2006/relationships/hyperlink" Target="mailto:ventas@bibliografica.com" TargetMode="External"/><Relationship Id="rId4678" Type="http://schemas.openxmlformats.org/officeDocument/2006/relationships/hyperlink" Target="http://www.hotelaraucano.cl/" TargetMode="External"/><Relationship Id="rId7084" Type="http://schemas.openxmlformats.org/officeDocument/2006/relationships/hyperlink" Target="mailto:comex@silesa.cl" TargetMode="External"/><Relationship Id="rId8135" Type="http://schemas.openxmlformats.org/officeDocument/2006/relationships/hyperlink" Target="http://www.vial.cl/" TargetMode="External"/><Relationship Id="rId1522" Type="http://schemas.openxmlformats.org/officeDocument/2006/relationships/hyperlink" Target="mailto:ventas@cauchoval.cl" TargetMode="External"/><Relationship Id="rId5729" Type="http://schemas.openxmlformats.org/officeDocument/2006/relationships/hyperlink" Target="http://www.mitsubishi-motors.cl/" TargetMode="External"/><Relationship Id="rId7151" Type="http://schemas.openxmlformats.org/officeDocument/2006/relationships/hyperlink" Target="http://www.snclavalin.com/" TargetMode="External"/><Relationship Id="rId8202" Type="http://schemas.openxmlformats.org/officeDocument/2006/relationships/hyperlink" Target="http://www.elhuique.com/" TargetMode="External"/><Relationship Id="rId3694" Type="http://schemas.openxmlformats.org/officeDocument/2006/relationships/hyperlink" Target="http://www.fuenzalida.com/" TargetMode="External"/><Relationship Id="rId4745" Type="http://schemas.openxmlformats.org/officeDocument/2006/relationships/hyperlink" Target="http://www.insigniasmilled.cl/" TargetMode="External"/><Relationship Id="rId2296" Type="http://schemas.openxmlformats.org/officeDocument/2006/relationships/hyperlink" Target="http://www.conovia.cl/" TargetMode="External"/><Relationship Id="rId3347" Type="http://schemas.openxmlformats.org/officeDocument/2006/relationships/hyperlink" Target="http://www.cleequality.com/" TargetMode="External"/><Relationship Id="rId3761" Type="http://schemas.openxmlformats.org/officeDocument/2006/relationships/hyperlink" Target="http://www.fusiona.cl/" TargetMode="External"/><Relationship Id="rId4812" Type="http://schemas.openxmlformats.org/officeDocument/2006/relationships/hyperlink" Target="http://www.intal.cl/" TargetMode="External"/><Relationship Id="rId7968" Type="http://schemas.openxmlformats.org/officeDocument/2006/relationships/hyperlink" Target="http://www.usec.cl/" TargetMode="External"/><Relationship Id="rId268" Type="http://schemas.openxmlformats.org/officeDocument/2006/relationships/hyperlink" Target="http://www.jcarle.cl/" TargetMode="External"/><Relationship Id="rId682" Type="http://schemas.openxmlformats.org/officeDocument/2006/relationships/hyperlink" Target="http://www.antarchile.cl/" TargetMode="External"/><Relationship Id="rId2363" Type="http://schemas.openxmlformats.org/officeDocument/2006/relationships/hyperlink" Target="mailto:ecocir@ecocir.cl" TargetMode="External"/><Relationship Id="rId3414" Type="http://schemas.openxmlformats.org/officeDocument/2006/relationships/hyperlink" Target="mailto:ventas@fabrisac.cl" TargetMode="External"/><Relationship Id="rId6984" Type="http://schemas.openxmlformats.org/officeDocument/2006/relationships/hyperlink" Target="http://www.monterredondo.cl/" TargetMode="External"/><Relationship Id="rId335" Type="http://schemas.openxmlformats.org/officeDocument/2006/relationships/hyperlink" Target="http://www.amsfamily.com/" TargetMode="External"/><Relationship Id="rId2016" Type="http://schemas.openxmlformats.org/officeDocument/2006/relationships/hyperlink" Target="http://www.maletek.cl/" TargetMode="External"/><Relationship Id="rId2430" Type="http://schemas.openxmlformats.org/officeDocument/2006/relationships/hyperlink" Target="http://www.copack.cl/" TargetMode="External"/><Relationship Id="rId5586" Type="http://schemas.openxmlformats.org/officeDocument/2006/relationships/hyperlink" Target="mailto:info@policenter.cl" TargetMode="External"/><Relationship Id="rId6637" Type="http://schemas.openxmlformats.org/officeDocument/2006/relationships/hyperlink" Target="http://www.lanzco.cl/" TargetMode="External"/><Relationship Id="rId9043" Type="http://schemas.openxmlformats.org/officeDocument/2006/relationships/hyperlink" Target="http://www.munitalagante.cl/" TargetMode="External"/><Relationship Id="rId402" Type="http://schemas.openxmlformats.org/officeDocument/2006/relationships/hyperlink" Target="http://www.alto-lacruz.cl/" TargetMode="External"/><Relationship Id="rId1032" Type="http://schemas.openxmlformats.org/officeDocument/2006/relationships/hyperlink" Target="mailto:bcch@central.cl" TargetMode="External"/><Relationship Id="rId4188" Type="http://schemas.openxmlformats.org/officeDocument/2006/relationships/hyperlink" Target="http://www.hotelholley.cl/" TargetMode="External"/><Relationship Id="rId5239" Type="http://schemas.openxmlformats.org/officeDocument/2006/relationships/hyperlink" Target="http://www.mitjans.cl/" TargetMode="External"/><Relationship Id="rId9110" Type="http://schemas.openxmlformats.org/officeDocument/2006/relationships/hyperlink" Target="mailto:info@sernam.cl" TargetMode="External"/><Relationship Id="rId4255" Type="http://schemas.openxmlformats.org/officeDocument/2006/relationships/hyperlink" Target="http://www.hri.cl/" TargetMode="External"/><Relationship Id="rId5306" Type="http://schemas.openxmlformats.org/officeDocument/2006/relationships/hyperlink" Target="http://www.bensieldgroup.cl/" TargetMode="External"/><Relationship Id="rId5653" Type="http://schemas.openxmlformats.org/officeDocument/2006/relationships/hyperlink" Target="http://www.mpcsa.cl/" TargetMode="External"/><Relationship Id="rId6704" Type="http://schemas.openxmlformats.org/officeDocument/2006/relationships/hyperlink" Target="mailto:icr@ricardorodriguez.cl" TargetMode="External"/><Relationship Id="rId1849" Type="http://schemas.openxmlformats.org/officeDocument/2006/relationships/hyperlink" Target="http://www.lasalle-lareina.cl/" TargetMode="External"/><Relationship Id="rId5720" Type="http://schemas.openxmlformats.org/officeDocument/2006/relationships/hyperlink" Target="http://www.mineravallecentral.cl/" TargetMode="External"/><Relationship Id="rId8876" Type="http://schemas.openxmlformats.org/officeDocument/2006/relationships/hyperlink" Target="http://www.penalolen.cl/" TargetMode="External"/><Relationship Id="rId192" Type="http://schemas.openxmlformats.org/officeDocument/2006/relationships/hyperlink" Target="mailto:cpollmann@agenciapollmann.cl" TargetMode="External"/><Relationship Id="rId1916" Type="http://schemas.openxmlformats.org/officeDocument/2006/relationships/hyperlink" Target="http://www.barlosport.com/" TargetMode="External"/><Relationship Id="rId3271" Type="http://schemas.openxmlformats.org/officeDocument/2006/relationships/hyperlink" Target="http://www.calesan.cl/" TargetMode="External"/><Relationship Id="rId4322" Type="http://schemas.openxmlformats.org/officeDocument/2006/relationships/hyperlink" Target="http://www.imatesa.cl/" TargetMode="External"/><Relationship Id="rId7478" Type="http://schemas.openxmlformats.org/officeDocument/2006/relationships/hyperlink" Target="mailto:geosonda@geosonda.cl" TargetMode="External"/><Relationship Id="rId7892" Type="http://schemas.openxmlformats.org/officeDocument/2006/relationships/hyperlink" Target="http://www.tws.cl/" TargetMode="External"/><Relationship Id="rId8529" Type="http://schemas.openxmlformats.org/officeDocument/2006/relationships/hyperlink" Target="http://www.municipalidadalgarrobo.cl/" TargetMode="External"/><Relationship Id="rId8943" Type="http://schemas.openxmlformats.org/officeDocument/2006/relationships/hyperlink" Target="http://www.quilicura.cl/" TargetMode="External"/><Relationship Id="rId6494" Type="http://schemas.openxmlformats.org/officeDocument/2006/relationships/hyperlink" Target="http://www.quiborax.com/" TargetMode="External"/><Relationship Id="rId7545" Type="http://schemas.openxmlformats.org/officeDocument/2006/relationships/hyperlink" Target="http://www.sudamerica.cl/" TargetMode="External"/><Relationship Id="rId5096" Type="http://schemas.openxmlformats.org/officeDocument/2006/relationships/hyperlink" Target="mailto:gcifuentes@santana.cl" TargetMode="External"/><Relationship Id="rId6147" Type="http://schemas.openxmlformats.org/officeDocument/2006/relationships/hyperlink" Target="http://www.perfimet.cl/" TargetMode="External"/><Relationship Id="rId6561" Type="http://schemas.openxmlformats.org/officeDocument/2006/relationships/hyperlink" Target="http://www.catalogo.rcl.cl/" TargetMode="External"/><Relationship Id="rId7612" Type="http://schemas.openxmlformats.org/officeDocument/2006/relationships/hyperlink" Target="http://www.advisor.cl/" TargetMode="External"/><Relationship Id="rId5163" Type="http://schemas.openxmlformats.org/officeDocument/2006/relationships/hyperlink" Target="mailto:llasa@llasa.cl" TargetMode="External"/><Relationship Id="rId6214" Type="http://schemas.openxmlformats.org/officeDocument/2006/relationships/hyperlink" Target="mailto:contacto@tricolor.cl" TargetMode="External"/><Relationship Id="rId729" Type="http://schemas.openxmlformats.org/officeDocument/2006/relationships/hyperlink" Target="http://www.arcadis.com/" TargetMode="External"/><Relationship Id="rId1359" Type="http://schemas.openxmlformats.org/officeDocument/2006/relationships/hyperlink" Target="mailto:imm@cam-la.com" TargetMode="External"/><Relationship Id="rId2757" Type="http://schemas.openxmlformats.org/officeDocument/2006/relationships/hyperlink" Target="mailto:disa@disa.cl" TargetMode="External"/><Relationship Id="rId3808" Type="http://schemas.openxmlformats.org/officeDocument/2006/relationships/hyperlink" Target="http://www.gavagroup.com/" TargetMode="External"/><Relationship Id="rId5230" Type="http://schemas.openxmlformats.org/officeDocument/2006/relationships/hyperlink" Target="http://www.antartica.cl/" TargetMode="External"/><Relationship Id="rId8386" Type="http://schemas.openxmlformats.org/officeDocument/2006/relationships/hyperlink" Target="http://www.yolito.cl/" TargetMode="External"/><Relationship Id="rId1773" Type="http://schemas.openxmlformats.org/officeDocument/2006/relationships/hyperlink" Target="mailto:cyatesan@vtr.net" TargetMode="External"/><Relationship Id="rId2824" Type="http://schemas.openxmlformats.org/officeDocument/2006/relationships/hyperlink" Target="mailto:dupol@entelchile.net" TargetMode="External"/><Relationship Id="rId8039" Type="http://schemas.openxmlformats.org/officeDocument/2006/relationships/hyperlink" Target="mailto:serviciodeatencion@umayor.cl" TargetMode="External"/><Relationship Id="rId65" Type="http://schemas.openxmlformats.org/officeDocument/2006/relationships/hyperlink" Target="mailto:gerencia@digicolor.cl" TargetMode="External"/><Relationship Id="rId1426" Type="http://schemas.openxmlformats.org/officeDocument/2006/relationships/hyperlink" Target="http://www.cambium.cl/" TargetMode="External"/><Relationship Id="rId1840" Type="http://schemas.openxmlformats.org/officeDocument/2006/relationships/hyperlink" Target="http://www.colegioauditores.cl/" TargetMode="External"/><Relationship Id="rId4996" Type="http://schemas.openxmlformats.org/officeDocument/2006/relationships/hyperlink" Target="mailto:patricioespinoza@jomial1.cl" TargetMode="External"/><Relationship Id="rId8453" Type="http://schemas.openxmlformats.org/officeDocument/2006/relationships/hyperlink" Target="http://www.difrol.gob.cl/" TargetMode="External"/><Relationship Id="rId3598" Type="http://schemas.openxmlformats.org/officeDocument/2006/relationships/hyperlink" Target="mailto:lfuentealba@fcc.cl" TargetMode="External"/><Relationship Id="rId4649" Type="http://schemas.openxmlformats.org/officeDocument/2006/relationships/hyperlink" Target="http://www.salasing.cl/" TargetMode="External"/><Relationship Id="rId7055" Type="http://schemas.openxmlformats.org/officeDocument/2006/relationships/hyperlink" Target="http://www.sheratonmiramarhotel.com/es" TargetMode="External"/><Relationship Id="rId8106" Type="http://schemas.openxmlformats.org/officeDocument/2006/relationships/hyperlink" Target="mailto:vrubio@veka.com" TargetMode="External"/><Relationship Id="rId8520" Type="http://schemas.openxmlformats.org/officeDocument/2006/relationships/hyperlink" Target="http://www.mtt.gob.cl/" TargetMode="External"/><Relationship Id="rId3665" Type="http://schemas.openxmlformats.org/officeDocument/2006/relationships/hyperlink" Target="http://www.frigocal.cl/" TargetMode="External"/><Relationship Id="rId4716" Type="http://schemas.openxmlformats.org/officeDocument/2006/relationships/hyperlink" Target="http://www.pocuro.cl/" TargetMode="External"/><Relationship Id="rId6071" Type="http://schemas.openxmlformats.org/officeDocument/2006/relationships/hyperlink" Target="http://www.panelconsultores.cl/" TargetMode="External"/><Relationship Id="rId7122" Type="http://schemas.openxmlformats.org/officeDocument/2006/relationships/hyperlink" Target="http://www.sitechile.cl/" TargetMode="External"/><Relationship Id="rId586" Type="http://schemas.openxmlformats.org/officeDocument/2006/relationships/hyperlink" Target="mailto:mferrer@aco.cl" TargetMode="External"/><Relationship Id="rId2267" Type="http://schemas.openxmlformats.org/officeDocument/2006/relationships/hyperlink" Target="mailto:scappini@scappini.cl" TargetMode="External"/><Relationship Id="rId2681" Type="http://schemas.openxmlformats.org/officeDocument/2006/relationships/hyperlink" Target="http://www.laprensaaustral.cl/" TargetMode="External"/><Relationship Id="rId3318" Type="http://schemas.openxmlformats.org/officeDocument/2006/relationships/hyperlink" Target="http://www.eurotur.cl/" TargetMode="External"/><Relationship Id="rId6888" Type="http://schemas.openxmlformats.org/officeDocument/2006/relationships/hyperlink" Target="mailto:comercial@schaffner.cl" TargetMode="External"/><Relationship Id="rId239" Type="http://schemas.openxmlformats.org/officeDocument/2006/relationships/hyperlink" Target="mailto:emu&#241;oz@emuflo.cl" TargetMode="External"/><Relationship Id="rId653" Type="http://schemas.openxmlformats.org/officeDocument/2006/relationships/hyperlink" Target="mailto:wood@andesur.cl" TargetMode="External"/><Relationship Id="rId1283" Type="http://schemas.openxmlformats.org/officeDocument/2006/relationships/hyperlink" Target="http://www.brotec.cl/" TargetMode="External"/><Relationship Id="rId2334" Type="http://schemas.openxmlformats.org/officeDocument/2006/relationships/hyperlink" Target="http://www.briceno.cl/" TargetMode="External"/><Relationship Id="rId3732" Type="http://schemas.openxmlformats.org/officeDocument/2006/relationships/hyperlink" Target="mailto:info@generacionempresarial.org" TargetMode="External"/><Relationship Id="rId7939" Type="http://schemas.openxmlformats.org/officeDocument/2006/relationships/hyperlink" Target="http://www.turbomecanica.cl/" TargetMode="External"/><Relationship Id="rId306" Type="http://schemas.openxmlformats.org/officeDocument/2006/relationships/hyperlink" Target="mailto:jibacache@tamaya.cl" TargetMode="External"/><Relationship Id="rId6955" Type="http://schemas.openxmlformats.org/officeDocument/2006/relationships/hyperlink" Target="http://www.seminarium.cl/" TargetMode="External"/><Relationship Id="rId9014" Type="http://schemas.openxmlformats.org/officeDocument/2006/relationships/hyperlink" Target="http://www.sanmiguel.cl/" TargetMode="External"/><Relationship Id="rId720" Type="http://schemas.openxmlformats.org/officeDocument/2006/relationships/hyperlink" Target="mailto:gerardo-jimenez@aparthotel.cl" TargetMode="External"/><Relationship Id="rId1350" Type="http://schemas.openxmlformats.org/officeDocument/2006/relationships/hyperlink" Target="http://www.caldwellpartners.com/" TargetMode="External"/><Relationship Id="rId2401" Type="http://schemas.openxmlformats.org/officeDocument/2006/relationships/hyperlink" Target="http://www.target-ddi.cl/" TargetMode="External"/><Relationship Id="rId4159" Type="http://schemas.openxmlformats.org/officeDocument/2006/relationships/hyperlink" Target="mailto:reservas@hotelbayern.cl" TargetMode="External"/><Relationship Id="rId5557" Type="http://schemas.openxmlformats.org/officeDocument/2006/relationships/hyperlink" Target="http://www.mcfil.cl/" TargetMode="External"/><Relationship Id="rId5971" Type="http://schemas.openxmlformats.org/officeDocument/2006/relationships/hyperlink" Target="mailto:ventaschile@oxy.com" TargetMode="External"/><Relationship Id="rId6608" Type="http://schemas.openxmlformats.org/officeDocument/2006/relationships/hyperlink" Target="mailto:info@regemac.cl" TargetMode="External"/><Relationship Id="rId1003" Type="http://schemas.openxmlformats.org/officeDocument/2006/relationships/hyperlink" Target="mailto:contacto@badamax.cl" TargetMode="External"/><Relationship Id="rId4573" Type="http://schemas.openxmlformats.org/officeDocument/2006/relationships/hyperlink" Target="mailto:santini@santini.cl" TargetMode="External"/><Relationship Id="rId5624" Type="http://schemas.openxmlformats.org/officeDocument/2006/relationships/hyperlink" Target="http://www.metalbras.cl/" TargetMode="External"/><Relationship Id="rId8030" Type="http://schemas.openxmlformats.org/officeDocument/2006/relationships/hyperlink" Target="http://www.uv.cl/" TargetMode="External"/><Relationship Id="rId3175" Type="http://schemas.openxmlformats.org/officeDocument/2006/relationships/hyperlink" Target="mailto:comunicaci&#243;n.enelchile@enel.com" TargetMode="External"/><Relationship Id="rId4226" Type="http://schemas.openxmlformats.org/officeDocument/2006/relationships/hyperlink" Target="http://www.hoteltorremayor.cl/" TargetMode="External"/><Relationship Id="rId4640" Type="http://schemas.openxmlformats.org/officeDocument/2006/relationships/hyperlink" Target="http://www.ramek.cl/" TargetMode="External"/><Relationship Id="rId7796" Type="http://schemas.openxmlformats.org/officeDocument/2006/relationships/hyperlink" Target="mailto:tierrareforzada@tierrareforzada.cl" TargetMode="External"/><Relationship Id="rId8847" Type="http://schemas.openxmlformats.org/officeDocument/2006/relationships/hyperlink" Target="http://www.munipaillaco.cl/" TargetMode="External"/><Relationship Id="rId2191" Type="http://schemas.openxmlformats.org/officeDocument/2006/relationships/hyperlink" Target="mailto:comunicacionqb@teck.com" TargetMode="External"/><Relationship Id="rId3242" Type="http://schemas.openxmlformats.org/officeDocument/2006/relationships/hyperlink" Target="mailto:piecha@piecha.cl" TargetMode="External"/><Relationship Id="rId6398" Type="http://schemas.openxmlformats.org/officeDocument/2006/relationships/hyperlink" Target="http://www.profrio.cl/" TargetMode="External"/><Relationship Id="rId7449" Type="http://schemas.openxmlformats.org/officeDocument/2006/relationships/hyperlink" Target="mailto:recepcion@soinsa.cl" TargetMode="External"/><Relationship Id="rId163" Type="http://schemas.openxmlformats.org/officeDocument/2006/relationships/hyperlink" Target="mailto:info@aerosan.cl" TargetMode="External"/><Relationship Id="rId6465" Type="http://schemas.openxmlformats.org/officeDocument/2006/relationships/hyperlink" Target="http://www.puertocentral.cl/" TargetMode="External"/><Relationship Id="rId7516" Type="http://schemas.openxmlformats.org/officeDocument/2006/relationships/hyperlink" Target="http://www.st.cl/" TargetMode="External"/><Relationship Id="rId7863" Type="http://schemas.openxmlformats.org/officeDocument/2006/relationships/hyperlink" Target="http://www.busescruzdelsur.cl/" TargetMode="External"/><Relationship Id="rId8914" Type="http://schemas.openxmlformats.org/officeDocument/2006/relationships/hyperlink" Target="http://www.puertoctay.cl/" TargetMode="External"/><Relationship Id="rId230" Type="http://schemas.openxmlformats.org/officeDocument/2006/relationships/hyperlink" Target="mailto:agencia@browne.cl" TargetMode="External"/><Relationship Id="rId5067" Type="http://schemas.openxmlformats.org/officeDocument/2006/relationships/hyperlink" Target="http://www.konecranes.cl/" TargetMode="External"/><Relationship Id="rId6118" Type="http://schemas.openxmlformats.org/officeDocument/2006/relationships/hyperlink" Target="http://www.serviper.cl/" TargetMode="External"/><Relationship Id="rId7930" Type="http://schemas.openxmlformats.org/officeDocument/2006/relationships/hyperlink" Target="mailto:psalazar@tubopack.cl" TargetMode="External"/><Relationship Id="rId4083" Type="http://schemas.openxmlformats.org/officeDocument/2006/relationships/hyperlink" Target="http://www.hidronor.cl/" TargetMode="External"/><Relationship Id="rId5481" Type="http://schemas.openxmlformats.org/officeDocument/2006/relationships/hyperlink" Target="http://www.marineharvest.com/" TargetMode="External"/><Relationship Id="rId6532" Type="http://schemas.openxmlformats.org/officeDocument/2006/relationships/hyperlink" Target="mailto:consultora@ryq.cl" TargetMode="External"/><Relationship Id="rId1677" Type="http://schemas.openxmlformats.org/officeDocument/2006/relationships/hyperlink" Target="mailto:vhernandez@cibergroup.cl" TargetMode="External"/><Relationship Id="rId2728" Type="http://schemas.openxmlformats.org/officeDocument/2006/relationships/hyperlink" Target="http://www.imexporta.cl/" TargetMode="External"/><Relationship Id="rId5134" Type="http://schemas.openxmlformats.org/officeDocument/2006/relationships/hyperlink" Target="mailto:lab@alexstewart.cl" TargetMode="External"/><Relationship Id="rId1744" Type="http://schemas.openxmlformats.org/officeDocument/2006/relationships/hyperlink" Target="mailto:atencionalcliente.providencia@redsalud.cl" TargetMode="External"/><Relationship Id="rId4150" Type="http://schemas.openxmlformats.org/officeDocument/2006/relationships/hyperlink" Target="http://www.hotelalcala.cl/" TargetMode="External"/><Relationship Id="rId5201" Type="http://schemas.openxmlformats.org/officeDocument/2006/relationships/hyperlink" Target="http://www.layher.cl/" TargetMode="External"/><Relationship Id="rId8357" Type="http://schemas.openxmlformats.org/officeDocument/2006/relationships/hyperlink" Target="mailto:consulta@puertaswoods.cl" TargetMode="External"/><Relationship Id="rId8771" Type="http://schemas.openxmlformats.org/officeDocument/2006/relationships/hyperlink" Target="mailto:oficinadepartes@muniloslagos.cl" TargetMode="External"/><Relationship Id="rId36" Type="http://schemas.openxmlformats.org/officeDocument/2006/relationships/hyperlink" Target="mailto:servicioalcliente@abanic.cl" TargetMode="External"/><Relationship Id="rId4967" Type="http://schemas.openxmlformats.org/officeDocument/2006/relationships/hyperlink" Target="http://www.jpmorganchase.com/" TargetMode="External"/><Relationship Id="rId7373" Type="http://schemas.openxmlformats.org/officeDocument/2006/relationships/hyperlink" Target="mailto:soinvina@vtr.net" TargetMode="External"/><Relationship Id="rId8424" Type="http://schemas.openxmlformats.org/officeDocument/2006/relationships/hyperlink" Target="mailto:comunicaciones@cnicyt.cl" TargetMode="External"/><Relationship Id="rId1811" Type="http://schemas.openxmlformats.org/officeDocument/2006/relationships/hyperlink" Target="mailto:ventas@coditec.cl" TargetMode="External"/><Relationship Id="rId3569" Type="http://schemas.openxmlformats.org/officeDocument/2006/relationships/hyperlink" Target="http://www.fitchratings.cl/" TargetMode="External"/><Relationship Id="rId7026" Type="http://schemas.openxmlformats.org/officeDocument/2006/relationships/hyperlink" Target="http://www.tricomin.cl/" TargetMode="External"/><Relationship Id="rId7440" Type="http://schemas.openxmlformats.org/officeDocument/2006/relationships/hyperlink" Target="http://www.sodiac.cl/" TargetMode="External"/><Relationship Id="rId3983" Type="http://schemas.openxmlformats.org/officeDocument/2006/relationships/hyperlink" Target="http://www.callegari.cl/" TargetMode="External"/><Relationship Id="rId6042" Type="http://schemas.openxmlformats.org/officeDocument/2006/relationships/hyperlink" Target="http://www.ossandon.cl/" TargetMode="External"/><Relationship Id="rId9198" Type="http://schemas.openxmlformats.org/officeDocument/2006/relationships/hyperlink" Target="http://www.mofa.go.kr/" TargetMode="External"/><Relationship Id="rId1187" Type="http://schemas.openxmlformats.org/officeDocument/2006/relationships/hyperlink" Target="http://www.bluetalk.cl/www.parrot.cl/www.autonav.cl" TargetMode="External"/><Relationship Id="rId2585" Type="http://schemas.openxmlformats.org/officeDocument/2006/relationships/hyperlink" Target="http://www.darcotex.xl/" TargetMode="External"/><Relationship Id="rId3636" Type="http://schemas.openxmlformats.org/officeDocument/2006/relationships/hyperlink" Target="http://www.fpc.cl/" TargetMode="External"/><Relationship Id="rId557" Type="http://schemas.openxmlformats.org/officeDocument/2006/relationships/hyperlink" Target="mailto:riles@aguasalquimia.cl" TargetMode="External"/><Relationship Id="rId971" Type="http://schemas.openxmlformats.org/officeDocument/2006/relationships/hyperlink" Target="http://www.vespucionorte.cl/" TargetMode="External"/><Relationship Id="rId2238" Type="http://schemas.openxmlformats.org/officeDocument/2006/relationships/hyperlink" Target="http://www.vipret.cl/" TargetMode="External"/><Relationship Id="rId2652" Type="http://schemas.openxmlformats.org/officeDocument/2006/relationships/hyperlink" Target="http://www.dnvgl.com/" TargetMode="External"/><Relationship Id="rId3703" Type="http://schemas.openxmlformats.org/officeDocument/2006/relationships/hyperlink" Target="http://www.fch.cl/" TargetMode="External"/><Relationship Id="rId6859" Type="http://schemas.openxmlformats.org/officeDocument/2006/relationships/hyperlink" Target="http://www.santaisabelchile.com/" TargetMode="External"/><Relationship Id="rId624" Type="http://schemas.openxmlformats.org/officeDocument/2006/relationships/hyperlink" Target="http://www.ammeraalbeltech.cl/" TargetMode="External"/><Relationship Id="rId1254" Type="http://schemas.openxmlformats.org/officeDocument/2006/relationships/hyperlink" Target="mailto:info@bowenchile.com." TargetMode="External"/><Relationship Id="rId2305" Type="http://schemas.openxmlformats.org/officeDocument/2006/relationships/hyperlink" Target="mailto:losangeles@perello.cl" TargetMode="External"/><Relationship Id="rId5875" Type="http://schemas.openxmlformats.org/officeDocument/2006/relationships/hyperlink" Target="http://www.naturalresponse.cl/" TargetMode="External"/><Relationship Id="rId6926" Type="http://schemas.openxmlformats.org/officeDocument/2006/relationships/hyperlink" Target="http://www.tabancura.cl/" TargetMode="External"/><Relationship Id="rId8281" Type="http://schemas.openxmlformats.org/officeDocument/2006/relationships/hyperlink" Target="http://www.vivocorp.cl/" TargetMode="External"/><Relationship Id="rId1321" Type="http://schemas.openxmlformats.org/officeDocument/2006/relationships/hyperlink" Target="http://www.cmoran.cl/" TargetMode="External"/><Relationship Id="rId4477" Type="http://schemas.openxmlformats.org/officeDocument/2006/relationships/hyperlink" Target="http://www.grupocabal.cl/" TargetMode="External"/><Relationship Id="rId4891" Type="http://schemas.openxmlformats.org/officeDocument/2006/relationships/hyperlink" Target="mailto:eduardo.soler@dole.com" TargetMode="External"/><Relationship Id="rId5528" Type="http://schemas.openxmlformats.org/officeDocument/2006/relationships/hyperlink" Target="http://www.mts.cl/" TargetMode="External"/><Relationship Id="rId3079" Type="http://schemas.openxmlformats.org/officeDocument/2006/relationships/hyperlink" Target="mailto:sgo@emelta.cl" TargetMode="External"/><Relationship Id="rId3493" Type="http://schemas.openxmlformats.org/officeDocument/2006/relationships/hyperlink" Target="mailto:info@fenasa.cl" TargetMode="External"/><Relationship Id="rId4544" Type="http://schemas.openxmlformats.org/officeDocument/2006/relationships/hyperlink" Target="http://www.asimpress.cl/" TargetMode="External"/><Relationship Id="rId5942" Type="http://schemas.openxmlformats.org/officeDocument/2006/relationships/hyperlink" Target="http://www.nokia.com/" TargetMode="External"/><Relationship Id="rId8001" Type="http://schemas.openxmlformats.org/officeDocument/2006/relationships/hyperlink" Target="http://www.ucsh.cl/" TargetMode="External"/><Relationship Id="rId2095" Type="http://schemas.openxmlformats.org/officeDocument/2006/relationships/hyperlink" Target="mailto:info@modellagroup.com" TargetMode="External"/><Relationship Id="rId3146" Type="http://schemas.openxmlformats.org/officeDocument/2006/relationships/hyperlink" Target="mailto:ventas@jordan.cl" TargetMode="External"/><Relationship Id="rId481" Type="http://schemas.openxmlformats.org/officeDocument/2006/relationships/hyperlink" Target="http://www.ajay-sqm.com/" TargetMode="External"/><Relationship Id="rId2162" Type="http://schemas.openxmlformats.org/officeDocument/2006/relationships/hyperlink" Target="mailto:coeminsa@inasa.cl" TargetMode="External"/><Relationship Id="rId3560" Type="http://schemas.openxmlformats.org/officeDocument/2006/relationships/hyperlink" Target="http://www.firestop.cl/" TargetMode="External"/><Relationship Id="rId4611" Type="http://schemas.openxmlformats.org/officeDocument/2006/relationships/hyperlink" Target="http://www.ingemad.cl/" TargetMode="External"/><Relationship Id="rId6369" Type="http://schemas.openxmlformats.org/officeDocument/2006/relationships/hyperlink" Target="http://www.aconcaguaseguros.cl/" TargetMode="External"/><Relationship Id="rId7767" Type="http://schemas.openxmlformats.org/officeDocument/2006/relationships/hyperlink" Target="mailto:robertojb@textilsuper.com" TargetMode="External"/><Relationship Id="rId8818" Type="http://schemas.openxmlformats.org/officeDocument/2006/relationships/hyperlink" Target="http://www.muninavidad.cl/" TargetMode="External"/><Relationship Id="rId134" Type="http://schemas.openxmlformats.org/officeDocument/2006/relationships/hyperlink" Target="http://www.adepta.cl/" TargetMode="External"/><Relationship Id="rId3213" Type="http://schemas.openxmlformats.org/officeDocument/2006/relationships/hyperlink" Target="mailto:ventas@etsa.cl" TargetMode="External"/><Relationship Id="rId6783" Type="http://schemas.openxmlformats.org/officeDocument/2006/relationships/hyperlink" Target="http://www.sakata.cl/" TargetMode="External"/><Relationship Id="rId7834" Type="http://schemas.openxmlformats.org/officeDocument/2006/relationships/hyperlink" Target="http://www.tpi.cl/" TargetMode="External"/><Relationship Id="rId2979" Type="http://schemas.openxmlformats.org/officeDocument/2006/relationships/hyperlink" Target="http://www.elec.cl/" TargetMode="External"/><Relationship Id="rId5385" Type="http://schemas.openxmlformats.org/officeDocument/2006/relationships/hyperlink" Target="http://www.villafana.cl/" TargetMode="External"/><Relationship Id="rId6436" Type="http://schemas.openxmlformats.org/officeDocument/2006/relationships/hyperlink" Target="mailto:prisa@prisa.cl" TargetMode="External"/><Relationship Id="rId6850" Type="http://schemas.openxmlformats.org/officeDocument/2006/relationships/hyperlink" Target="mailto:santiago@sande.cl" TargetMode="External"/><Relationship Id="rId7901" Type="http://schemas.openxmlformats.org/officeDocument/2006/relationships/hyperlink" Target="http://www.treck.cl/" TargetMode="External"/><Relationship Id="rId201" Type="http://schemas.openxmlformats.org/officeDocument/2006/relationships/hyperlink" Target="http://www.hardy.cl/" TargetMode="External"/><Relationship Id="rId1995" Type="http://schemas.openxmlformats.org/officeDocument/2006/relationships/hyperlink" Target="mailto:sanitarios@chc.cl" TargetMode="External"/><Relationship Id="rId5038" Type="http://schemas.openxmlformats.org/officeDocument/2006/relationships/hyperlink" Target="mailto:trade@kabsa.cl" TargetMode="External"/><Relationship Id="rId5452" Type="http://schemas.openxmlformats.org/officeDocument/2006/relationships/hyperlink" Target="mailto:gerencia@alfombraswinter.cl" TargetMode="External"/><Relationship Id="rId6503" Type="http://schemas.openxmlformats.org/officeDocument/2006/relationships/hyperlink" Target="mailto:enrique.landers@qanders.com" TargetMode="External"/><Relationship Id="rId1648" Type="http://schemas.openxmlformats.org/officeDocument/2006/relationships/hyperlink" Target="http://www.chilealimentos.com/" TargetMode="External"/><Relationship Id="rId4054" Type="http://schemas.openxmlformats.org/officeDocument/2006/relationships/hyperlink" Target="http://www.hellmann.net/" TargetMode="External"/><Relationship Id="rId5105" Type="http://schemas.openxmlformats.org/officeDocument/2006/relationships/hyperlink" Target="mailto:lab.biosano@biosano.cl" TargetMode="External"/><Relationship Id="rId8675" Type="http://schemas.openxmlformats.org/officeDocument/2006/relationships/hyperlink" Target="http://www.munifrutillar.cl/" TargetMode="External"/><Relationship Id="rId3070" Type="http://schemas.openxmlformats.org/officeDocument/2006/relationships/hyperlink" Target="http://www.conyser.cl/" TargetMode="External"/><Relationship Id="rId4121" Type="http://schemas.openxmlformats.org/officeDocument/2006/relationships/hyperlink" Target="mailto:hormarltda@hormar.cl" TargetMode="External"/><Relationship Id="rId7277" Type="http://schemas.openxmlformats.org/officeDocument/2006/relationships/hyperlink" Target="http://www.cemin.com/" TargetMode="External"/><Relationship Id="rId8328" Type="http://schemas.openxmlformats.org/officeDocument/2006/relationships/hyperlink" Target="http://www.wfs.cl/" TargetMode="External"/><Relationship Id="rId1715" Type="http://schemas.openxmlformats.org/officeDocument/2006/relationships/hyperlink" Target="http://www.citroen.cl/" TargetMode="External"/><Relationship Id="rId6293" Type="http://schemas.openxmlformats.org/officeDocument/2006/relationships/hyperlink" Target="http://www.pompeyo.cl/" TargetMode="External"/><Relationship Id="rId7691" Type="http://schemas.openxmlformats.org/officeDocument/2006/relationships/hyperlink" Target="mailto:info@tca.cl" TargetMode="External"/><Relationship Id="rId8742" Type="http://schemas.openxmlformats.org/officeDocument/2006/relationships/hyperlink" Target="mailto:municipalidad@lebu.cl" TargetMode="External"/><Relationship Id="rId3887" Type="http://schemas.openxmlformats.org/officeDocument/2006/relationships/hyperlink" Target="http://www.federicogili.cl/" TargetMode="External"/><Relationship Id="rId4938" Type="http://schemas.openxmlformats.org/officeDocument/2006/relationships/hyperlink" Target="mailto:benjamin.toselli@it-hunter.cl" TargetMode="External"/><Relationship Id="rId7344" Type="http://schemas.openxmlformats.org/officeDocument/2006/relationships/hyperlink" Target="http://www.sidental.sa.cl/" TargetMode="External"/><Relationship Id="rId2489" Type="http://schemas.openxmlformats.org/officeDocument/2006/relationships/hyperlink" Target="http://www.tecfluid.cl/" TargetMode="External"/><Relationship Id="rId3954" Type="http://schemas.openxmlformats.org/officeDocument/2006/relationships/hyperlink" Target="mailto:gqmc@grasty.cl" TargetMode="External"/><Relationship Id="rId6360" Type="http://schemas.openxmlformats.org/officeDocument/2006/relationships/hyperlink" Target="http://www.prodalam.cl/" TargetMode="External"/><Relationship Id="rId7411" Type="http://schemas.openxmlformats.org/officeDocument/2006/relationships/hyperlink" Target="mailto:plandes@landes.cl" TargetMode="External"/><Relationship Id="rId875" Type="http://schemas.openxmlformats.org/officeDocument/2006/relationships/hyperlink" Target="mailto:secretaria@generadoras.cl" TargetMode="External"/><Relationship Id="rId2556" Type="http://schemas.openxmlformats.org/officeDocument/2006/relationships/hyperlink" Target="mailto:info@cybercenter.cl" TargetMode="External"/><Relationship Id="rId2970" Type="http://schemas.openxmlformats.org/officeDocument/2006/relationships/hyperlink" Target="http://www.edensa.cl/" TargetMode="External"/><Relationship Id="rId3607" Type="http://schemas.openxmlformats.org/officeDocument/2006/relationships/hyperlink" Target="http://www.forbo.com/" TargetMode="External"/><Relationship Id="rId6013" Type="http://schemas.openxmlformats.org/officeDocument/2006/relationships/hyperlink" Target="http://www.gmo.cl/" TargetMode="External"/><Relationship Id="rId9169" Type="http://schemas.openxmlformats.org/officeDocument/2006/relationships/hyperlink" Target="http://www.embargentina.cl/" TargetMode="External"/><Relationship Id="rId528" Type="http://schemas.openxmlformats.org/officeDocument/2006/relationships/hyperlink" Target="http://www.aegnutricion.cl/" TargetMode="External"/><Relationship Id="rId942" Type="http://schemas.openxmlformats.org/officeDocument/2006/relationships/hyperlink" Target="http://www.construplaza.cl/" TargetMode="External"/><Relationship Id="rId1158" Type="http://schemas.openxmlformats.org/officeDocument/2006/relationships/hyperlink" Target="http://www.bicefactoring.cl/" TargetMode="External"/><Relationship Id="rId1572" Type="http://schemas.openxmlformats.org/officeDocument/2006/relationships/hyperlink" Target="mailto:info@loscobresdevitacura.cl" TargetMode="External"/><Relationship Id="rId2209" Type="http://schemas.openxmlformats.org/officeDocument/2006/relationships/hyperlink" Target="http://www.cotaco.cl/" TargetMode="External"/><Relationship Id="rId2623" Type="http://schemas.openxmlformats.org/officeDocument/2006/relationships/hyperlink" Target="mailto:jose.gonzalez@emdelgado.cl" TargetMode="External"/><Relationship Id="rId5779" Type="http://schemas.openxmlformats.org/officeDocument/2006/relationships/hyperlink" Target="http://www.monix.cl/" TargetMode="External"/><Relationship Id="rId8185" Type="http://schemas.openxmlformats.org/officeDocument/2006/relationships/hyperlink" Target="mailto:casasilva@casasilva.cl" TargetMode="External"/><Relationship Id="rId9236" Type="http://schemas.openxmlformats.org/officeDocument/2006/relationships/hyperlink" Target="http://www.unicef.org/" TargetMode="External"/><Relationship Id="rId1225" Type="http://schemas.openxmlformats.org/officeDocument/2006/relationships/hyperlink" Target="mailto:vboetsch@bpropiedades.cl" TargetMode="External"/><Relationship Id="rId8252" Type="http://schemas.openxmlformats.org/officeDocument/2006/relationships/hyperlink" Target="http://www.emiliana.cl/" TargetMode="External"/><Relationship Id="rId3397" Type="http://schemas.openxmlformats.org/officeDocument/2006/relationships/hyperlink" Target="mailto:aron@aron.cl" TargetMode="External"/><Relationship Id="rId4795" Type="http://schemas.openxmlformats.org/officeDocument/2006/relationships/hyperlink" Target="http://www.ipp.cl/" TargetMode="External"/><Relationship Id="rId5846" Type="http://schemas.openxmlformats.org/officeDocument/2006/relationships/hyperlink" Target="mailto:artered@artered.cl" TargetMode="External"/><Relationship Id="rId4448" Type="http://schemas.openxmlformats.org/officeDocument/2006/relationships/hyperlink" Target="mailto:scampos@induacril.cl" TargetMode="External"/><Relationship Id="rId4862" Type="http://schemas.openxmlformats.org/officeDocument/2006/relationships/hyperlink" Target="http://www.intertrade.cl/" TargetMode="External"/><Relationship Id="rId5913" Type="http://schemas.openxmlformats.org/officeDocument/2006/relationships/hyperlink" Target="http://www.nexos.cl/" TargetMode="External"/><Relationship Id="rId3464" Type="http://schemas.openxmlformats.org/officeDocument/2006/relationships/hyperlink" Target="http://www.farmaciascarmen.cl/" TargetMode="External"/><Relationship Id="rId4515" Type="http://schemas.openxmlformats.org/officeDocument/2006/relationships/hyperlink" Target="mailto:carolina.encajes@gmail.com" TargetMode="External"/><Relationship Id="rId385" Type="http://schemas.openxmlformats.org/officeDocument/2006/relationships/hyperlink" Target="http://www.agroelite.cl/" TargetMode="External"/><Relationship Id="rId2066" Type="http://schemas.openxmlformats.org/officeDocument/2006/relationships/hyperlink" Target="mailto:mireya.ferreira@grupoinalen.com" TargetMode="External"/><Relationship Id="rId2480" Type="http://schemas.openxmlformats.org/officeDocument/2006/relationships/hyperlink" Target="mailto:comunica@codelco.cl" TargetMode="External"/><Relationship Id="rId3117" Type="http://schemas.openxmlformats.org/officeDocument/2006/relationships/hyperlink" Target="mailto:epi@epi.cl" TargetMode="External"/><Relationship Id="rId3531" Type="http://schemas.openxmlformats.org/officeDocument/2006/relationships/hyperlink" Target="mailto:andrea.jara@ferostaal-trading.com" TargetMode="External"/><Relationship Id="rId6687" Type="http://schemas.openxmlformats.org/officeDocument/2006/relationships/hyperlink" Target="http://www.rezepka.cl/" TargetMode="External"/><Relationship Id="rId7738" Type="http://schemas.openxmlformats.org/officeDocument/2006/relationships/hyperlink" Target="mailto:contacto@texas.cl" TargetMode="External"/><Relationship Id="rId9093" Type="http://schemas.openxmlformats.org/officeDocument/2006/relationships/hyperlink" Target="mailto:alcaldia@vitacura.cl" TargetMode="External"/><Relationship Id="rId452" Type="http://schemas.openxmlformats.org/officeDocument/2006/relationships/hyperlink" Target="http://www.aguimec.cl/" TargetMode="External"/><Relationship Id="rId1082" Type="http://schemas.openxmlformats.org/officeDocument/2006/relationships/hyperlink" Target="mailto:baxter_chile@baxter.com" TargetMode="External"/><Relationship Id="rId2133" Type="http://schemas.openxmlformats.org/officeDocument/2006/relationships/hyperlink" Target="mailto:ccm@itron.com" TargetMode="External"/><Relationship Id="rId5289" Type="http://schemas.openxmlformats.org/officeDocument/2006/relationships/hyperlink" Target="http://www.layex.cl/" TargetMode="External"/><Relationship Id="rId6754" Type="http://schemas.openxmlformats.org/officeDocument/2006/relationships/hyperlink" Target="http://www.rudel.cl/" TargetMode="External"/><Relationship Id="rId7805" Type="http://schemas.openxmlformats.org/officeDocument/2006/relationships/hyperlink" Target="http://www.mundodulce.cl/" TargetMode="External"/><Relationship Id="rId9160" Type="http://schemas.openxmlformats.org/officeDocument/2006/relationships/hyperlink" Target="mailto:celade@cepal.org" TargetMode="External"/><Relationship Id="rId105" Type="http://schemas.openxmlformats.org/officeDocument/2006/relationships/hyperlink" Target="http://www.achilles.com/" TargetMode="External"/><Relationship Id="rId2200" Type="http://schemas.openxmlformats.org/officeDocument/2006/relationships/hyperlink" Target="http://www.cpp.cl/" TargetMode="External"/><Relationship Id="rId5356" Type="http://schemas.openxmlformats.org/officeDocument/2006/relationships/hyperlink" Target="mailto:machile@machile.cl" TargetMode="External"/><Relationship Id="rId6407" Type="http://schemas.openxmlformats.org/officeDocument/2006/relationships/hyperlink" Target="mailto:promet@promet.cl" TargetMode="External"/><Relationship Id="rId1899" Type="http://schemas.openxmlformats.org/officeDocument/2006/relationships/hyperlink" Target="http://www.comalameda.cl/" TargetMode="External"/><Relationship Id="rId4372" Type="http://schemas.openxmlformats.org/officeDocument/2006/relationships/hyperlink" Target="http://www.ortunonieto.cl/" TargetMode="External"/><Relationship Id="rId5009" Type="http://schemas.openxmlformats.org/officeDocument/2006/relationships/hyperlink" Target="http://www.montermic.cl/" TargetMode="External"/><Relationship Id="rId5770" Type="http://schemas.openxmlformats.org/officeDocument/2006/relationships/hyperlink" Target="http://www.cunaco.cl/" TargetMode="External"/><Relationship Id="rId6821" Type="http://schemas.openxmlformats.org/officeDocument/2006/relationships/hyperlink" Target="http://www.sammarsalli.cl/" TargetMode="External"/><Relationship Id="rId8579" Type="http://schemas.openxmlformats.org/officeDocument/2006/relationships/hyperlink" Target="http://www.mcerrillos.cl/" TargetMode="External"/><Relationship Id="rId1966" Type="http://schemas.openxmlformats.org/officeDocument/2006/relationships/hyperlink" Target="http://www.hoffens.com/" TargetMode="External"/><Relationship Id="rId4025" Type="http://schemas.openxmlformats.org/officeDocument/2006/relationships/hyperlink" Target="mailto:peizaguirre@hefiberglass.cl" TargetMode="External"/><Relationship Id="rId5423" Type="http://schemas.openxmlformats.org/officeDocument/2006/relationships/hyperlink" Target="mailto:comex@melero.cl" TargetMode="External"/><Relationship Id="rId8993" Type="http://schemas.openxmlformats.org/officeDocument/2006/relationships/hyperlink" Target="mailto:alcalde@sancarlos.cl" TargetMode="External"/><Relationship Id="rId1619" Type="http://schemas.openxmlformats.org/officeDocument/2006/relationships/hyperlink" Target="mailto:mnunez@ccu.cl" TargetMode="External"/><Relationship Id="rId7595" Type="http://schemas.openxmlformats.org/officeDocument/2006/relationships/hyperlink" Target="mailto:contacto@tailormade.cl" TargetMode="External"/><Relationship Id="rId8646" Type="http://schemas.openxmlformats.org/officeDocument/2006/relationships/hyperlink" Target="http://www.municipalidadcurarrehue.cl/" TargetMode="External"/><Relationship Id="rId3041" Type="http://schemas.openxmlformats.org/officeDocument/2006/relationships/hyperlink" Target="http://www.empremetal.cl/" TargetMode="External"/><Relationship Id="rId6197" Type="http://schemas.openxmlformats.org/officeDocument/2006/relationships/hyperlink" Target="http://www.pharmagrafica.cl/" TargetMode="External"/><Relationship Id="rId7248" Type="http://schemas.openxmlformats.org/officeDocument/2006/relationships/hyperlink" Target="mailto:plaza.ciudadania@saba-chile.cl" TargetMode="External"/><Relationship Id="rId7662" Type="http://schemas.openxmlformats.org/officeDocument/2006/relationships/hyperlink" Target="http://www.tecnotambores.cl/" TargetMode="External"/><Relationship Id="rId8713" Type="http://schemas.openxmlformats.org/officeDocument/2006/relationships/hyperlink" Target="mailto:imestrella@hotmail.com" TargetMode="External"/><Relationship Id="rId3858" Type="http://schemas.openxmlformats.org/officeDocument/2006/relationships/hyperlink" Target="mailto:gesalltda@gesalltda.cl" TargetMode="External"/><Relationship Id="rId4909" Type="http://schemas.openxmlformats.org/officeDocument/2006/relationships/hyperlink" Target="http://www.invertec.cl/" TargetMode="External"/><Relationship Id="rId6264" Type="http://schemas.openxmlformats.org/officeDocument/2006/relationships/hyperlink" Target="mailto:info@plastiquimica.cl" TargetMode="External"/><Relationship Id="rId7315" Type="http://schemas.openxmlformats.org/officeDocument/2006/relationships/hyperlink" Target="http://www.colegiosanbenito.org/" TargetMode="External"/><Relationship Id="rId779" Type="http://schemas.openxmlformats.org/officeDocument/2006/relationships/hyperlink" Target="http://www.artecola.cl/" TargetMode="External"/><Relationship Id="rId5280" Type="http://schemas.openxmlformats.org/officeDocument/2006/relationships/hyperlink" Target="mailto:contacto@ipchile.cl" TargetMode="External"/><Relationship Id="rId6331" Type="http://schemas.openxmlformats.org/officeDocument/2006/relationships/hyperlink" Target="http://www.preuniversitariopedrodevaldivia.cl/" TargetMode="External"/><Relationship Id="rId1476" Type="http://schemas.openxmlformats.org/officeDocument/2006/relationships/hyperlink" Target="http://www.carr.cl/" TargetMode="External"/><Relationship Id="rId2874" Type="http://schemas.openxmlformats.org/officeDocument/2006/relationships/hyperlink" Target="http://www.ecocopter.com/" TargetMode="External"/><Relationship Id="rId3925" Type="http://schemas.openxmlformats.org/officeDocument/2006/relationships/hyperlink" Target="http://www.golder.cl/" TargetMode="External"/><Relationship Id="rId8089" Type="http://schemas.openxmlformats.org/officeDocument/2006/relationships/hyperlink" Target="mailto:contacto@valtro.cl" TargetMode="External"/><Relationship Id="rId846" Type="http://schemas.openxmlformats.org/officeDocument/2006/relationships/hyperlink" Target="mailto:aic@aic.cl" TargetMode="External"/><Relationship Id="rId1129" Type="http://schemas.openxmlformats.org/officeDocument/2006/relationships/hyperlink" Target="http://www.bfschile.com/" TargetMode="External"/><Relationship Id="rId1890" Type="http://schemas.openxmlformats.org/officeDocument/2006/relationships/hyperlink" Target="mailto:comalim@terra.cl" TargetMode="External"/><Relationship Id="rId2527" Type="http://schemas.openxmlformats.org/officeDocument/2006/relationships/hyperlink" Target="mailto:crecic@crecic.cl" TargetMode="External"/><Relationship Id="rId2941" Type="http://schemas.openxmlformats.org/officeDocument/2006/relationships/hyperlink" Target="mailto:info@edsagroup.com" TargetMode="External"/><Relationship Id="rId5000" Type="http://schemas.openxmlformats.org/officeDocument/2006/relationships/hyperlink" Target="http://www.jordec.cl/" TargetMode="External"/><Relationship Id="rId8156" Type="http://schemas.openxmlformats.org/officeDocument/2006/relationships/hyperlink" Target="mailto:contacto@dellorto.cl" TargetMode="External"/><Relationship Id="rId9207" Type="http://schemas.openxmlformats.org/officeDocument/2006/relationships/hyperlink" Target="mailto:uruchile@mrree.gub.uy" TargetMode="External"/><Relationship Id="rId913" Type="http://schemas.openxmlformats.org/officeDocument/2006/relationships/hyperlink" Target="http://www.astrazeneca.com/" TargetMode="External"/><Relationship Id="rId1543" Type="http://schemas.openxmlformats.org/officeDocument/2006/relationships/hyperlink" Target="http://www.cecinasomenaca.cl/" TargetMode="External"/><Relationship Id="rId4699" Type="http://schemas.openxmlformats.org/officeDocument/2006/relationships/hyperlink" Target="http://www.mapsa.cl/" TargetMode="External"/><Relationship Id="rId8570" Type="http://schemas.openxmlformats.org/officeDocument/2006/relationships/hyperlink" Target="mailto:abarra@e-casablanca.cl" TargetMode="External"/><Relationship Id="rId1610" Type="http://schemas.openxmlformats.org/officeDocument/2006/relationships/hyperlink" Target="mailto:barbara.neira@grupocepas.com" TargetMode="External"/><Relationship Id="rId4766" Type="http://schemas.openxmlformats.org/officeDocument/2006/relationships/hyperlink" Target="http://www.indap.cl/" TargetMode="External"/><Relationship Id="rId5817" Type="http://schemas.openxmlformats.org/officeDocument/2006/relationships/hyperlink" Target="http://www.msd-salud-animal.cl/" TargetMode="External"/><Relationship Id="rId7172" Type="http://schemas.openxmlformats.org/officeDocument/2006/relationships/hyperlink" Target="mailto:gerencia@sasipa.cl" TargetMode="External"/><Relationship Id="rId8223" Type="http://schemas.openxmlformats.org/officeDocument/2006/relationships/hyperlink" Target="mailto:mdlaspil@vsptwinegroup.com" TargetMode="External"/><Relationship Id="rId3368" Type="http://schemas.openxmlformats.org/officeDocument/2006/relationships/hyperlink" Target="http://www.exser.cl/" TargetMode="External"/><Relationship Id="rId3782" Type="http://schemas.openxmlformats.org/officeDocument/2006/relationships/hyperlink" Target="mailto:crom-niq@cromados.cl" TargetMode="External"/><Relationship Id="rId4419" Type="http://schemas.openxmlformats.org/officeDocument/2006/relationships/hyperlink" Target="mailto:iparedones@adsl.tie.cl" TargetMode="External"/><Relationship Id="rId4833" Type="http://schemas.openxmlformats.org/officeDocument/2006/relationships/hyperlink" Target="http://www.intercos.cl/" TargetMode="External"/><Relationship Id="rId7989" Type="http://schemas.openxmlformats.org/officeDocument/2006/relationships/hyperlink" Target="http://www.uahurtado.cl/" TargetMode="External"/><Relationship Id="rId289" Type="http://schemas.openxmlformats.org/officeDocument/2006/relationships/hyperlink" Target="http://www.moutonchile.cl/" TargetMode="External"/><Relationship Id="rId2384" Type="http://schemas.openxmlformats.org/officeDocument/2006/relationships/hyperlink" Target="mailto:recepcion@csanvicente.cl" TargetMode="External"/><Relationship Id="rId3435" Type="http://schemas.openxmlformats.org/officeDocument/2006/relationships/hyperlink" Target="http://www.factoringmercantil.cl/" TargetMode="External"/><Relationship Id="rId356" Type="http://schemas.openxmlformats.org/officeDocument/2006/relationships/hyperlink" Target="mailto:cgalaz@tenquelen.cl" TargetMode="External"/><Relationship Id="rId770" Type="http://schemas.openxmlformats.org/officeDocument/2006/relationships/hyperlink" Target="mailto:victorhugo@chacao.cl" TargetMode="External"/><Relationship Id="rId2037" Type="http://schemas.openxmlformats.org/officeDocument/2006/relationships/hyperlink" Target="mailto:ibarros@pro-nautica.cl" TargetMode="External"/><Relationship Id="rId2451" Type="http://schemas.openxmlformats.org/officeDocument/2006/relationships/hyperlink" Target="http://www.coremaq.com/" TargetMode="External"/><Relationship Id="rId4900" Type="http://schemas.openxmlformats.org/officeDocument/2006/relationships/hyperlink" Target="mailto:bperez@lotagreen.cl" TargetMode="External"/><Relationship Id="rId6658" Type="http://schemas.openxmlformats.org/officeDocument/2006/relationships/hyperlink" Target="http://www.rebisa.cl/" TargetMode="External"/><Relationship Id="rId9064" Type="http://schemas.openxmlformats.org/officeDocument/2006/relationships/hyperlink" Target="http://www.tolten.cl/" TargetMode="External"/><Relationship Id="rId423" Type="http://schemas.openxmlformats.org/officeDocument/2006/relationships/hyperlink" Target="http://www.aguasandinas.cl/" TargetMode="External"/><Relationship Id="rId1053" Type="http://schemas.openxmlformats.org/officeDocument/2006/relationships/hyperlink" Target="http://www.bancoestado.cl/" TargetMode="External"/><Relationship Id="rId2104" Type="http://schemas.openxmlformats.org/officeDocument/2006/relationships/hyperlink" Target="mailto:contacto@interandina.cl" TargetMode="External"/><Relationship Id="rId3502" Type="http://schemas.openxmlformats.org/officeDocument/2006/relationships/hyperlink" Target="mailto:farauca@feriasaraucania.cl" TargetMode="External"/><Relationship Id="rId7709" Type="http://schemas.openxmlformats.org/officeDocument/2006/relationships/hyperlink" Target="http://www.temsa.cl/" TargetMode="External"/><Relationship Id="rId8080" Type="http://schemas.openxmlformats.org/officeDocument/2006/relationships/hyperlink" Target="http://www.vallenevado.com/" TargetMode="External"/><Relationship Id="rId9131" Type="http://schemas.openxmlformats.org/officeDocument/2006/relationships/hyperlink" Target="http://www.diariooficial.cl/" TargetMode="External"/><Relationship Id="rId5674" Type="http://schemas.openxmlformats.org/officeDocument/2006/relationships/hyperlink" Target="http://www.metro.cl/" TargetMode="External"/><Relationship Id="rId6725" Type="http://schemas.openxmlformats.org/officeDocument/2006/relationships/hyperlink" Target="http://www.rocofrut.cl/" TargetMode="External"/><Relationship Id="rId1120" Type="http://schemas.openxmlformats.org/officeDocument/2006/relationships/hyperlink" Target="http://www.belltech.la/" TargetMode="External"/><Relationship Id="rId4276" Type="http://schemas.openxmlformats.org/officeDocument/2006/relationships/hyperlink" Target="mailto:aeparrague@iberia.es" TargetMode="External"/><Relationship Id="rId4690" Type="http://schemas.openxmlformats.org/officeDocument/2006/relationships/hyperlink" Target="mailto:ftoro@igestora.cl" TargetMode="External"/><Relationship Id="rId5327" Type="http://schemas.openxmlformats.org/officeDocument/2006/relationships/hyperlink" Target="http://www.maderam.cl/" TargetMode="External"/><Relationship Id="rId5741" Type="http://schemas.openxmlformats.org/officeDocument/2006/relationships/hyperlink" Target="mailto:mmsa@molinamorel.cl" TargetMode="External"/><Relationship Id="rId8897" Type="http://schemas.openxmlformats.org/officeDocument/2006/relationships/hyperlink" Target="mailto:municipio.impa@gmail.com" TargetMode="External"/><Relationship Id="rId1937" Type="http://schemas.openxmlformats.org/officeDocument/2006/relationships/hyperlink" Target="http://www.sportbass.com/" TargetMode="External"/><Relationship Id="rId3292" Type="http://schemas.openxmlformats.org/officeDocument/2006/relationships/hyperlink" Target="http://www.esval.cl/" TargetMode="External"/><Relationship Id="rId4343" Type="http://schemas.openxmlformats.org/officeDocument/2006/relationships/hyperlink" Target="mailto:atencioalcliente@alsaciarepuestos.cl" TargetMode="External"/><Relationship Id="rId7499" Type="http://schemas.openxmlformats.org/officeDocument/2006/relationships/hyperlink" Target="http://www.soviquim.cl/" TargetMode="External"/><Relationship Id="rId8964" Type="http://schemas.openxmlformats.org/officeDocument/2006/relationships/hyperlink" Target="http://www.renaico.cl/" TargetMode="External"/><Relationship Id="rId4410" Type="http://schemas.openxmlformats.org/officeDocument/2006/relationships/hyperlink" Target="mailto:ograma@ograma.cl" TargetMode="External"/><Relationship Id="rId7566" Type="http://schemas.openxmlformats.org/officeDocument/2006/relationships/hyperlink" Target="http://www.montserrat.cl/" TargetMode="External"/><Relationship Id="rId8617" Type="http://schemas.openxmlformats.org/officeDocument/2006/relationships/hyperlink" Target="http://www.municipalidadcollipulli.cl/" TargetMode="External"/><Relationship Id="rId280" Type="http://schemas.openxmlformats.org/officeDocument/2006/relationships/hyperlink" Target="mailto:administracion@orbe.cl" TargetMode="External"/><Relationship Id="rId3012" Type="http://schemas.openxmlformats.org/officeDocument/2006/relationships/hyperlink" Target="mailto:salpack_comercial@salpack.cl" TargetMode="External"/><Relationship Id="rId6168" Type="http://schemas.openxmlformats.org/officeDocument/2006/relationships/hyperlink" Target="http://www.friosur.cl/" TargetMode="External"/><Relationship Id="rId6582" Type="http://schemas.openxmlformats.org/officeDocument/2006/relationships/hyperlink" Target="mailto:servicioalcliente@recupac.cl" TargetMode="External"/><Relationship Id="rId7219" Type="http://schemas.openxmlformats.org/officeDocument/2006/relationships/hyperlink" Target="mailto:wyr@wyr.cl" TargetMode="External"/><Relationship Id="rId7980" Type="http://schemas.openxmlformats.org/officeDocument/2006/relationships/hyperlink" Target="mailto:info@academia.cl" TargetMode="External"/><Relationship Id="rId5184" Type="http://schemas.openxmlformats.org/officeDocument/2006/relationships/hyperlink" Target="mailto:jivaldivia@larrainpublicidad.cl" TargetMode="External"/><Relationship Id="rId6235" Type="http://schemas.openxmlformats.org/officeDocument/2006/relationships/hyperlink" Target="http://www.asturiasplast.cl/" TargetMode="External"/><Relationship Id="rId7633" Type="http://schemas.openxmlformats.org/officeDocument/2006/relationships/hyperlink" Target="mailto:mail@tecnasic.cl" TargetMode="External"/><Relationship Id="rId2778" Type="http://schemas.openxmlformats.org/officeDocument/2006/relationships/hyperlink" Target="http://www.dole.cl/" TargetMode="External"/><Relationship Id="rId3829" Type="http://schemas.openxmlformats.org/officeDocument/2006/relationships/hyperlink" Target="http://www.frigocar.cl/" TargetMode="External"/><Relationship Id="rId7700" Type="http://schemas.openxmlformats.org/officeDocument/2006/relationships/hyperlink" Target="mailto:irene.farias@telefonica.com" TargetMode="External"/><Relationship Id="rId1794" Type="http://schemas.openxmlformats.org/officeDocument/2006/relationships/hyperlink" Target="http://www.coagra.com/" TargetMode="External"/><Relationship Id="rId2845" Type="http://schemas.openxmlformats.org/officeDocument/2006/relationships/hyperlink" Target="mailto:acamps@eshopex.com" TargetMode="External"/><Relationship Id="rId5251" Type="http://schemas.openxmlformats.org/officeDocument/2006/relationships/hyperlink" Target="http://www.linkes.cl/" TargetMode="External"/><Relationship Id="rId6302" Type="http://schemas.openxmlformats.org/officeDocument/2006/relationships/hyperlink" Target="http://www.portland.cl/" TargetMode="External"/><Relationship Id="rId86" Type="http://schemas.openxmlformats.org/officeDocument/2006/relationships/hyperlink" Target="http://www.adocchileweb.cl/" TargetMode="External"/><Relationship Id="rId817" Type="http://schemas.openxmlformats.org/officeDocument/2006/relationships/hyperlink" Target="http://www.asicom.com/" TargetMode="External"/><Relationship Id="rId1447" Type="http://schemas.openxmlformats.org/officeDocument/2006/relationships/hyperlink" Target="http://www.carey.cl/" TargetMode="External"/><Relationship Id="rId1861" Type="http://schemas.openxmlformats.org/officeDocument/2006/relationships/hyperlink" Target="http://www.colegiolosandes.cl/" TargetMode="External"/><Relationship Id="rId2912" Type="http://schemas.openxmlformats.org/officeDocument/2006/relationships/hyperlink" Target="mailto:pnamakonoff@edicionesurano.com" TargetMode="External"/><Relationship Id="rId8474" Type="http://schemas.openxmlformats.org/officeDocument/2006/relationships/hyperlink" Target="http://www.infor.gob.cl/" TargetMode="External"/><Relationship Id="rId1514" Type="http://schemas.openxmlformats.org/officeDocument/2006/relationships/hyperlink" Target="mailto:casinos.chile@casinoschile.cl" TargetMode="External"/><Relationship Id="rId7076" Type="http://schemas.openxmlformats.org/officeDocument/2006/relationships/hyperlink" Target="mailto:elena.benavente@sodexo.cl" TargetMode="External"/><Relationship Id="rId7490" Type="http://schemas.openxmlformats.org/officeDocument/2006/relationships/hyperlink" Target="http://www.southandes.com/" TargetMode="External"/><Relationship Id="rId8127" Type="http://schemas.openxmlformats.org/officeDocument/2006/relationships/hyperlink" Target="mailto:info@vertical.cl" TargetMode="External"/><Relationship Id="rId8541" Type="http://schemas.openxmlformats.org/officeDocument/2006/relationships/hyperlink" Target="mailto:alcaldia@municipalidadantuco.cl" TargetMode="External"/><Relationship Id="rId3686" Type="http://schemas.openxmlformats.org/officeDocument/2006/relationships/hyperlink" Target="http://www.olmue.com/" TargetMode="External"/><Relationship Id="rId6092" Type="http://schemas.openxmlformats.org/officeDocument/2006/relationships/hyperlink" Target="http://www.parkersa.cl/" TargetMode="External"/><Relationship Id="rId7143" Type="http://schemas.openxmlformats.org/officeDocument/2006/relationships/hyperlink" Target="mailto:ventas@slaven.cl" TargetMode="External"/><Relationship Id="rId2288" Type="http://schemas.openxmlformats.org/officeDocument/2006/relationships/hyperlink" Target="http://www.coninter.cl/" TargetMode="External"/><Relationship Id="rId3339" Type="http://schemas.openxmlformats.org/officeDocument/2006/relationships/hyperlink" Target="mailto:fretexport@frutexport.cl" TargetMode="External"/><Relationship Id="rId4737" Type="http://schemas.openxmlformats.org/officeDocument/2006/relationships/hyperlink" Target="http://www.inpact.net/" TargetMode="External"/><Relationship Id="rId7210" Type="http://schemas.openxmlformats.org/officeDocument/2006/relationships/hyperlink" Target="mailto:contacto@comsaltda.com" TargetMode="External"/><Relationship Id="rId3753" Type="http://schemas.openxmlformats.org/officeDocument/2006/relationships/hyperlink" Target="mailto:jofre@fundicionjofre.cl" TargetMode="External"/><Relationship Id="rId4804" Type="http://schemas.openxmlformats.org/officeDocument/2006/relationships/hyperlink" Target="http://www.sanitas.cl/" TargetMode="External"/><Relationship Id="rId674" Type="http://schemas.openxmlformats.org/officeDocument/2006/relationships/hyperlink" Target="mailto:anodite@anodite.cl" TargetMode="External"/><Relationship Id="rId2355" Type="http://schemas.openxmlformats.org/officeDocument/2006/relationships/hyperlink" Target="mailto:varaya@gardilcic.cl" TargetMode="External"/><Relationship Id="rId3406" Type="http://schemas.openxmlformats.org/officeDocument/2006/relationships/hyperlink" Target="http://www.ladrillostraiguen.cl/" TargetMode="External"/><Relationship Id="rId3820" Type="http://schemas.openxmlformats.org/officeDocument/2006/relationships/hyperlink" Target="http://www.gemines.cl/" TargetMode="External"/><Relationship Id="rId6976" Type="http://schemas.openxmlformats.org/officeDocument/2006/relationships/hyperlink" Target="mailto:lcarrasco@serpram.cl" TargetMode="External"/><Relationship Id="rId327" Type="http://schemas.openxmlformats.org/officeDocument/2006/relationships/hyperlink" Target="http://www.avellanos.cl/" TargetMode="External"/><Relationship Id="rId741" Type="http://schemas.openxmlformats.org/officeDocument/2006/relationships/hyperlink" Target="mailto:carolina.herrera@arenex.cl" TargetMode="External"/><Relationship Id="rId1371" Type="http://schemas.openxmlformats.org/officeDocument/2006/relationships/hyperlink" Target="mailto:pedro@ultra.biz" TargetMode="External"/><Relationship Id="rId2008" Type="http://schemas.openxmlformats.org/officeDocument/2006/relationships/hyperlink" Target="mailto:ventas@alfombraslocastillo.cl" TargetMode="External"/><Relationship Id="rId2422" Type="http://schemas.openxmlformats.org/officeDocument/2006/relationships/hyperlink" Target="mailto:capel@capel.cl" TargetMode="External"/><Relationship Id="rId5578" Type="http://schemas.openxmlformats.org/officeDocument/2006/relationships/hyperlink" Target="http://www.mjm.cl/" TargetMode="External"/><Relationship Id="rId5992" Type="http://schemas.openxmlformats.org/officeDocument/2006/relationships/hyperlink" Target="mailto:info@olisur.com" TargetMode="External"/><Relationship Id="rId6629" Type="http://schemas.openxmlformats.org/officeDocument/2006/relationships/hyperlink" Target="http://www.renaware.cl/" TargetMode="External"/><Relationship Id="rId9035" Type="http://schemas.openxmlformats.org/officeDocument/2006/relationships/hyperlink" Target="http://www.imsantamaria.cl/" TargetMode="External"/><Relationship Id="rId1024" Type="http://schemas.openxmlformats.org/officeDocument/2006/relationships/hyperlink" Target="http://www.banagro.cl/" TargetMode="External"/><Relationship Id="rId4594" Type="http://schemas.openxmlformats.org/officeDocument/2006/relationships/hyperlink" Target="http://www.infocorp.cl/" TargetMode="External"/><Relationship Id="rId5645" Type="http://schemas.openxmlformats.org/officeDocument/2006/relationships/hyperlink" Target="http://www.hund.cl/" TargetMode="External"/><Relationship Id="rId8051" Type="http://schemas.openxmlformats.org/officeDocument/2006/relationships/hyperlink" Target="http://www.usm.cl/" TargetMode="External"/><Relationship Id="rId9102" Type="http://schemas.openxmlformats.org/officeDocument/2006/relationships/hyperlink" Target="http://www.acn-chile.org/" TargetMode="External"/><Relationship Id="rId3196" Type="http://schemas.openxmlformats.org/officeDocument/2006/relationships/hyperlink" Target="mailto:enl.condor@entelchile.net" TargetMode="External"/><Relationship Id="rId4247" Type="http://schemas.openxmlformats.org/officeDocument/2006/relationships/hyperlink" Target="http://www.solacehotel.cl/" TargetMode="External"/><Relationship Id="rId4661" Type="http://schemas.openxmlformats.org/officeDocument/2006/relationships/hyperlink" Target="http://www.icsa.cl/" TargetMode="External"/><Relationship Id="rId8868" Type="http://schemas.openxmlformats.org/officeDocument/2006/relationships/hyperlink" Target="mailto:oficinadepartes@munipemuco.cl" TargetMode="External"/><Relationship Id="rId3263" Type="http://schemas.openxmlformats.org/officeDocument/2006/relationships/hyperlink" Target="http://www.espiraflej.cl/" TargetMode="External"/><Relationship Id="rId4314" Type="http://schemas.openxmlformats.org/officeDocument/2006/relationships/hyperlink" Target="http://www.illanes.cl/" TargetMode="External"/><Relationship Id="rId5712" Type="http://schemas.openxmlformats.org/officeDocument/2006/relationships/hyperlink" Target="http://www.cenizas.cl/" TargetMode="External"/><Relationship Id="rId184" Type="http://schemas.openxmlformats.org/officeDocument/2006/relationships/hyperlink" Target="http://www.agelec.cl/" TargetMode="External"/><Relationship Id="rId1908" Type="http://schemas.openxmlformats.org/officeDocument/2006/relationships/hyperlink" Target="mailto:ventas@favitorr.cl" TargetMode="External"/><Relationship Id="rId7884" Type="http://schemas.openxmlformats.org/officeDocument/2006/relationships/hyperlink" Target="mailto:verschae@verschae.cl" TargetMode="External"/><Relationship Id="rId8935" Type="http://schemas.openxmlformats.org/officeDocument/2006/relationships/hyperlink" Target="http://www.muniqueilen.cl/" TargetMode="External"/><Relationship Id="rId251" Type="http://schemas.openxmlformats.org/officeDocument/2006/relationships/hyperlink" Target="mailto:mbustamante@agensa.cl" TargetMode="External"/><Relationship Id="rId3330" Type="http://schemas.openxmlformats.org/officeDocument/2006/relationships/hyperlink" Target="http://www.exfibro.cl/" TargetMode="External"/><Relationship Id="rId5088" Type="http://schemas.openxmlformats.org/officeDocument/2006/relationships/hyperlink" Target="mailto:lahiguera@lahiguera.cl" TargetMode="External"/><Relationship Id="rId6139" Type="http://schemas.openxmlformats.org/officeDocument/2006/relationships/hyperlink" Target="mailto:loreto.ledesma@fmc-ag.com" TargetMode="External"/><Relationship Id="rId6486" Type="http://schemas.openxmlformats.org/officeDocument/2006/relationships/hyperlink" Target="mailto:info@pvequip.cl" TargetMode="External"/><Relationship Id="rId7537" Type="http://schemas.openxmlformats.org/officeDocument/2006/relationships/hyperlink" Target="mailto:contacto@subcentro.cl" TargetMode="External"/><Relationship Id="rId7951" Type="http://schemas.openxmlformats.org/officeDocument/2006/relationships/hyperlink" Target="http://www.hotelespresidente.com/" TargetMode="External"/><Relationship Id="rId6553" Type="http://schemas.openxmlformats.org/officeDocument/2006/relationships/hyperlink" Target="mailto:comunicaciones@randstad.cl" TargetMode="External"/><Relationship Id="rId7604" Type="http://schemas.openxmlformats.org/officeDocument/2006/relationships/hyperlink" Target="http://www.tap.cl/" TargetMode="External"/><Relationship Id="rId1698" Type="http://schemas.openxmlformats.org/officeDocument/2006/relationships/hyperlink" Target="http://www.cinecolorfilms.cl/" TargetMode="External"/><Relationship Id="rId2749" Type="http://schemas.openxmlformats.org/officeDocument/2006/relationships/hyperlink" Target="mailto:koslan@koslan.cl" TargetMode="External"/><Relationship Id="rId5155" Type="http://schemas.openxmlformats.org/officeDocument/2006/relationships/hyperlink" Target="mailto:lab@saval.cl" TargetMode="External"/><Relationship Id="rId6206" Type="http://schemas.openxmlformats.org/officeDocument/2006/relationships/hyperlink" Target="http://www.piedraroja.cl/" TargetMode="External"/><Relationship Id="rId6620" Type="http://schemas.openxmlformats.org/officeDocument/2006/relationships/hyperlink" Target="mailto:ventas@reinike.cl" TargetMode="External"/><Relationship Id="rId1765" Type="http://schemas.openxmlformats.org/officeDocument/2006/relationships/hyperlink" Target="mailto:clubgolf@valleescondido.cl" TargetMode="External"/><Relationship Id="rId4171" Type="http://schemas.openxmlformats.org/officeDocument/2006/relationships/hyperlink" Target="mailto:reservas@temporent.cl" TargetMode="External"/><Relationship Id="rId5222" Type="http://schemas.openxmlformats.org/officeDocument/2006/relationships/hyperlink" Target="http://www.lexmark.com/" TargetMode="External"/><Relationship Id="rId8378" Type="http://schemas.openxmlformats.org/officeDocument/2006/relationships/hyperlink" Target="mailto:mmarin@casamarin.cl" TargetMode="External"/><Relationship Id="rId8792" Type="http://schemas.openxmlformats.org/officeDocument/2006/relationships/hyperlink" Target="mailto:alcaldiampinto@gmail.com" TargetMode="External"/><Relationship Id="rId57" Type="http://schemas.openxmlformats.org/officeDocument/2006/relationships/hyperlink" Target="http://www.abratec.cl/" TargetMode="External"/><Relationship Id="rId1418" Type="http://schemas.openxmlformats.org/officeDocument/2006/relationships/hyperlink" Target="mailto:cnc@cnc.cl" TargetMode="External"/><Relationship Id="rId2816" Type="http://schemas.openxmlformats.org/officeDocument/2006/relationships/hyperlink" Target="http://www.dulox.cl/" TargetMode="External"/><Relationship Id="rId7394" Type="http://schemas.openxmlformats.org/officeDocument/2006/relationships/hyperlink" Target="http://www.sonam.cl/" TargetMode="External"/><Relationship Id="rId8445" Type="http://schemas.openxmlformats.org/officeDocument/2006/relationships/hyperlink" Target="http://www.dga.cl/" TargetMode="External"/><Relationship Id="rId1832" Type="http://schemas.openxmlformats.org/officeDocument/2006/relationships/hyperlink" Target="http://www.abogados.cl/" TargetMode="External"/><Relationship Id="rId4988" Type="http://schemas.openxmlformats.org/officeDocument/2006/relationships/hyperlink" Target="mailto:recepcioncl@johncrane.com" TargetMode="External"/><Relationship Id="rId7047" Type="http://schemas.openxmlformats.org/officeDocument/2006/relationships/hyperlink" Target="mailto:monica.barra@sfai.cl" TargetMode="External"/><Relationship Id="rId6063" Type="http://schemas.openxmlformats.org/officeDocument/2006/relationships/hyperlink" Target="http://www.pacificnut.com/" TargetMode="External"/><Relationship Id="rId7461" Type="http://schemas.openxmlformats.org/officeDocument/2006/relationships/hyperlink" Target="mailto:solo@solochile.cl" TargetMode="External"/><Relationship Id="rId8512" Type="http://schemas.openxmlformats.org/officeDocument/2006/relationships/hyperlink" Target="mailto:oirs@cultura.gob.cl" TargetMode="External"/><Relationship Id="rId3657" Type="http://schemas.openxmlformats.org/officeDocument/2006/relationships/hyperlink" Target="mailto:contacto@frigomart.cl" TargetMode="External"/><Relationship Id="rId4708" Type="http://schemas.openxmlformats.org/officeDocument/2006/relationships/hyperlink" Target="http://www.parquedelmar.cl/" TargetMode="External"/><Relationship Id="rId7114" Type="http://schemas.openxmlformats.org/officeDocument/2006/relationships/hyperlink" Target="http://www.sidge.cl/" TargetMode="External"/><Relationship Id="rId578" Type="http://schemas.openxmlformats.org/officeDocument/2006/relationships/hyperlink" Target="http://www.alar.cl/" TargetMode="External"/><Relationship Id="rId992" Type="http://schemas.openxmlformats.org/officeDocument/2006/relationships/hyperlink" Target="mailto:info@byccomunicaciones.cl" TargetMode="External"/><Relationship Id="rId2259" Type="http://schemas.openxmlformats.org/officeDocument/2006/relationships/hyperlink" Target="mailto:info@leclerc.cl" TargetMode="External"/><Relationship Id="rId2673" Type="http://schemas.openxmlformats.org/officeDocument/2006/relationships/hyperlink" Target="http://www.diarioeldia.cl/" TargetMode="External"/><Relationship Id="rId3724" Type="http://schemas.openxmlformats.org/officeDocument/2006/relationships/hyperlink" Target="http://www.fundacionlafuente.cl/" TargetMode="External"/><Relationship Id="rId6130" Type="http://schemas.openxmlformats.org/officeDocument/2006/relationships/hyperlink" Target="mailto:sabimar.mendez@pelp.cl" TargetMode="External"/><Relationship Id="rId645" Type="http://schemas.openxmlformats.org/officeDocument/2006/relationships/hyperlink" Target="mailto:jaaldo@vtr.net" TargetMode="External"/><Relationship Id="rId1275" Type="http://schemas.openxmlformats.org/officeDocument/2006/relationships/hyperlink" Target="http://www.batchile.com/" TargetMode="External"/><Relationship Id="rId2326" Type="http://schemas.openxmlformats.org/officeDocument/2006/relationships/hyperlink" Target="mailto:enea@enea.cl" TargetMode="External"/><Relationship Id="rId2740" Type="http://schemas.openxmlformats.org/officeDocument/2006/relationships/hyperlink" Target="http://www.divalco.cl/" TargetMode="External"/><Relationship Id="rId5896" Type="http://schemas.openxmlformats.org/officeDocument/2006/relationships/hyperlink" Target="mailto:info@netline.net" TargetMode="External"/><Relationship Id="rId6947" Type="http://schemas.openxmlformats.org/officeDocument/2006/relationships/hyperlink" Target="mailto:epavez@spanam.tie.cl" TargetMode="External"/><Relationship Id="rId712" Type="http://schemas.openxmlformats.org/officeDocument/2006/relationships/hyperlink" Target="http://www.iss.com/" TargetMode="External"/><Relationship Id="rId1342" Type="http://schemas.openxmlformats.org/officeDocument/2006/relationships/hyperlink" Target="http://www.laaraucana.cl/" TargetMode="External"/><Relationship Id="rId4498" Type="http://schemas.openxmlformats.org/officeDocument/2006/relationships/hyperlink" Target="mailto:prosperidad@prosperidad.cl" TargetMode="External"/><Relationship Id="rId5549" Type="http://schemas.openxmlformats.org/officeDocument/2006/relationships/hyperlink" Target="mailto:ventas@granate.cl" TargetMode="External"/><Relationship Id="rId9006" Type="http://schemas.openxmlformats.org/officeDocument/2006/relationships/hyperlink" Target="mailto:ignacio@munisanignacio.cl" TargetMode="External"/><Relationship Id="rId5963" Type="http://schemas.openxmlformats.org/officeDocument/2006/relationships/hyperlink" Target="http://www.nb.cl/" TargetMode="External"/><Relationship Id="rId8022" Type="http://schemas.openxmlformats.org/officeDocument/2006/relationships/hyperlink" Target="http://www.umag.cl/" TargetMode="External"/><Relationship Id="rId3167" Type="http://schemas.openxmlformats.org/officeDocument/2006/relationships/hyperlink" Target="http://www.enap.cl/" TargetMode="External"/><Relationship Id="rId4565" Type="http://schemas.openxmlformats.org/officeDocument/2006/relationships/hyperlink" Target="mailto:recepcion@corplastic.cl" TargetMode="External"/><Relationship Id="rId5616" Type="http://schemas.openxmlformats.org/officeDocument/2006/relationships/hyperlink" Target="mailto:recepcion@metaproducciones.cl" TargetMode="External"/><Relationship Id="rId3581" Type="http://schemas.openxmlformats.org/officeDocument/2006/relationships/hyperlink" Target="mailto:ventas@barracalaestrella.cl" TargetMode="External"/><Relationship Id="rId4218" Type="http://schemas.openxmlformats.org/officeDocument/2006/relationships/hyperlink" Target="http://www.regalpacific.cl/" TargetMode="External"/><Relationship Id="rId4632" Type="http://schemas.openxmlformats.org/officeDocument/2006/relationships/hyperlink" Target="http://www.ipm.cl/" TargetMode="External"/><Relationship Id="rId7788" Type="http://schemas.openxmlformats.org/officeDocument/2006/relationships/hyperlink" Target="mailto:ventas@theoduloz.cl" TargetMode="External"/><Relationship Id="rId8839" Type="http://schemas.openxmlformats.org/officeDocument/2006/relationships/hyperlink" Target="mailto:gabineteovalle@gmail.com" TargetMode="External"/><Relationship Id="rId2183" Type="http://schemas.openxmlformats.org/officeDocument/2006/relationships/hyperlink" Target="http://www.kinross.com/" TargetMode="External"/><Relationship Id="rId3234" Type="http://schemas.openxmlformats.org/officeDocument/2006/relationships/hyperlink" Target="http://www.rallysa.cl/" TargetMode="External"/><Relationship Id="rId7855" Type="http://schemas.openxmlformats.org/officeDocument/2006/relationships/hyperlink" Target="http://www.transportesbello.com/" TargetMode="External"/><Relationship Id="rId8906" Type="http://schemas.openxmlformats.org/officeDocument/2006/relationships/hyperlink" Target="mailto:gabinete@mpudahuel.cl" TargetMode="External"/><Relationship Id="rId155" Type="http://schemas.openxmlformats.org/officeDocument/2006/relationships/hyperlink" Target="http://www.adt.cl/" TargetMode="External"/><Relationship Id="rId2250" Type="http://schemas.openxmlformats.org/officeDocument/2006/relationships/hyperlink" Target="http://www.confeccionesbeas.cl/" TargetMode="External"/><Relationship Id="rId3301" Type="http://schemas.openxmlformats.org/officeDocument/2006/relationships/hyperlink" Target="mailto:gerencia@indet.cl" TargetMode="External"/><Relationship Id="rId6457" Type="http://schemas.openxmlformats.org/officeDocument/2006/relationships/hyperlink" Target="mailto:publipost@publipost.cl" TargetMode="External"/><Relationship Id="rId6871" Type="http://schemas.openxmlformats.org/officeDocument/2006/relationships/hyperlink" Target="http://www.sanco.cl/" TargetMode="External"/><Relationship Id="rId7508" Type="http://schemas.openxmlformats.org/officeDocument/2006/relationships/hyperlink" Target="mailto:sportmaster@sportmaster.cl" TargetMode="External"/><Relationship Id="rId222" Type="http://schemas.openxmlformats.org/officeDocument/2006/relationships/hyperlink" Target="mailto:agencia@rossi.cl" TargetMode="External"/><Relationship Id="rId5059" Type="http://schemas.openxmlformats.org/officeDocument/2006/relationships/hyperlink" Target="http://www.klin.cl/" TargetMode="External"/><Relationship Id="rId5473" Type="http://schemas.openxmlformats.org/officeDocument/2006/relationships/hyperlink" Target="mailto:info@marfrig.cl" TargetMode="External"/><Relationship Id="rId6524" Type="http://schemas.openxmlformats.org/officeDocument/2006/relationships/hyperlink" Target="http://www.patel.cl/" TargetMode="External"/><Relationship Id="rId7922" Type="http://schemas.openxmlformats.org/officeDocument/2006/relationships/hyperlink" Target="mailto:ocentral@trulynolen.cl" TargetMode="External"/><Relationship Id="rId4075" Type="http://schemas.openxmlformats.org/officeDocument/2006/relationships/hyperlink" Target="http://www.hidraulica-ltda.cl/" TargetMode="External"/><Relationship Id="rId5126" Type="http://schemas.openxmlformats.org/officeDocument/2006/relationships/hyperlink" Target="http://www.lpasteur.cl/" TargetMode="External"/><Relationship Id="rId1669" Type="http://schemas.openxmlformats.org/officeDocument/2006/relationships/hyperlink" Target="http://www.chocolatesprovidencia.cl/" TargetMode="External"/><Relationship Id="rId3091" Type="http://schemas.openxmlformats.org/officeDocument/2006/relationships/hyperlink" Target="http://www.zigzag.cl/" TargetMode="External"/><Relationship Id="rId4142" Type="http://schemas.openxmlformats.org/officeDocument/2006/relationships/hyperlink" Target="mailto:hosterialaspircas2007@gmail.com" TargetMode="External"/><Relationship Id="rId5540" Type="http://schemas.openxmlformats.org/officeDocument/2006/relationships/hyperlink" Target="mailto:info@maxhuber.cl" TargetMode="External"/><Relationship Id="rId7298" Type="http://schemas.openxmlformats.org/officeDocument/2006/relationships/hyperlink" Target="mailto:secretaria@charriot.cl" TargetMode="External"/><Relationship Id="rId8349" Type="http://schemas.openxmlformats.org/officeDocument/2006/relationships/hyperlink" Target="mailto:admchile@wi-mobile.com" TargetMode="External"/><Relationship Id="rId8696" Type="http://schemas.openxmlformats.org/officeDocument/2006/relationships/hyperlink" Target="http://www.imhuara.cl/" TargetMode="External"/><Relationship Id="rId1736" Type="http://schemas.openxmlformats.org/officeDocument/2006/relationships/hyperlink" Target="mailto:info@clc.cl" TargetMode="External"/><Relationship Id="rId8763" Type="http://schemas.openxmlformats.org/officeDocument/2006/relationships/hyperlink" Target="http://www.municipalidadloncoche.cl/" TargetMode="External"/><Relationship Id="rId28" Type="http://schemas.openxmlformats.org/officeDocument/2006/relationships/hyperlink" Target="http://www.provida.cl/" TargetMode="External"/><Relationship Id="rId1803" Type="http://schemas.openxmlformats.org/officeDocument/2006/relationships/hyperlink" Target="http://www.embonor.cl/" TargetMode="External"/><Relationship Id="rId4959" Type="http://schemas.openxmlformats.org/officeDocument/2006/relationships/hyperlink" Target="mailto:ventas@jleiva.cl%20/" TargetMode="External"/><Relationship Id="rId7365" Type="http://schemas.openxmlformats.org/officeDocument/2006/relationships/hyperlink" Target="mailto:rj@maypar.cl" TargetMode="External"/><Relationship Id="rId8416" Type="http://schemas.openxmlformats.org/officeDocument/2006/relationships/hyperlink" Target="mailto:info@chilecompra.cl" TargetMode="External"/><Relationship Id="rId8830" Type="http://schemas.openxmlformats.org/officeDocument/2006/relationships/hyperlink" Target="http://www.municipalidadohiggin.cl/" TargetMode="External"/><Relationship Id="rId3975" Type="http://schemas.openxmlformats.org/officeDocument/2006/relationships/hyperlink" Target="http://www.combix.cl/" TargetMode="External"/><Relationship Id="rId6381" Type="http://schemas.openxmlformats.org/officeDocument/2006/relationships/hyperlink" Target="http://www.pfalimentos.cl/" TargetMode="External"/><Relationship Id="rId7018" Type="http://schemas.openxmlformats.org/officeDocument/2006/relationships/hyperlink" Target="mailto:arriero@arriero.cl" TargetMode="External"/><Relationship Id="rId7432" Type="http://schemas.openxmlformats.org/officeDocument/2006/relationships/hyperlink" Target="mailto:juliafuentesm@gmail.com" TargetMode="External"/><Relationship Id="rId896" Type="http://schemas.openxmlformats.org/officeDocument/2006/relationships/hyperlink" Target="http://www.undurragati.com/" TargetMode="External"/><Relationship Id="rId2577" Type="http://schemas.openxmlformats.org/officeDocument/2006/relationships/hyperlink" Target="http://www.feltrex.cl/" TargetMode="External"/><Relationship Id="rId3628" Type="http://schemas.openxmlformats.org/officeDocument/2006/relationships/hyperlink" Target="mailto:contacto@maderas.cl" TargetMode="External"/><Relationship Id="rId6034" Type="http://schemas.openxmlformats.org/officeDocument/2006/relationships/hyperlink" Target="http://www.origen-inversiones.cl/" TargetMode="External"/><Relationship Id="rId549" Type="http://schemas.openxmlformats.org/officeDocument/2006/relationships/hyperlink" Target="mailto:gerencia@almendral.cl" TargetMode="External"/><Relationship Id="rId1179" Type="http://schemas.openxmlformats.org/officeDocument/2006/relationships/hyperlink" Target="http://www.bitumix.cl/" TargetMode="External"/><Relationship Id="rId1593" Type="http://schemas.openxmlformats.org/officeDocument/2006/relationships/hyperlink" Target="http://www.ipcft.santotomas.cl/" TargetMode="External"/><Relationship Id="rId2991" Type="http://schemas.openxmlformats.org/officeDocument/2006/relationships/hyperlink" Target="http://www.legrand.cl/" TargetMode="External"/><Relationship Id="rId5050" Type="http://schemas.openxmlformats.org/officeDocument/2006/relationships/hyperlink" Target="http://www.kiteknology.com/" TargetMode="External"/><Relationship Id="rId6101" Type="http://schemas.openxmlformats.org/officeDocument/2006/relationships/hyperlink" Target="http://www.pip.global.cl/" TargetMode="External"/><Relationship Id="rId9257" Type="http://schemas.openxmlformats.org/officeDocument/2006/relationships/hyperlink" Target="http://www.pnud.cl/" TargetMode="External"/><Relationship Id="rId963" Type="http://schemas.openxmlformats.org/officeDocument/2006/relationships/hyperlink" Target="http://www.salazarisrael.cl/" TargetMode="External"/><Relationship Id="rId1246" Type="http://schemas.openxmlformats.org/officeDocument/2006/relationships/hyperlink" Target="mailto:recepcion.santiago@bormax.cl" TargetMode="External"/><Relationship Id="rId2644" Type="http://schemas.openxmlformats.org/officeDocument/2006/relationships/hyperlink" Target="http://www.desachile.cl/" TargetMode="External"/><Relationship Id="rId8273" Type="http://schemas.openxmlformats.org/officeDocument/2006/relationships/hyperlink" Target="mailto:pumahuida@gmail.com" TargetMode="External"/><Relationship Id="rId616" Type="http://schemas.openxmlformats.org/officeDocument/2006/relationships/hyperlink" Target="mailto:amfetiquetas@amf.cl" TargetMode="External"/><Relationship Id="rId1660" Type="http://schemas.openxmlformats.org/officeDocument/2006/relationships/hyperlink" Target="mailto:chimolsa@chimolsa.cmpc.cl" TargetMode="External"/><Relationship Id="rId2711" Type="http://schemas.openxmlformats.org/officeDocument/2006/relationships/hyperlink" Target="mailto:jquintanilla@dgac.gob.cl" TargetMode="External"/><Relationship Id="rId5867" Type="http://schemas.openxmlformats.org/officeDocument/2006/relationships/hyperlink" Target="http://www.mutualdeseguros.cl/" TargetMode="External"/><Relationship Id="rId6918" Type="http://schemas.openxmlformats.org/officeDocument/2006/relationships/hyperlink" Target="http://www.securitaschile.com/" TargetMode="External"/><Relationship Id="rId1313" Type="http://schemas.openxmlformats.org/officeDocument/2006/relationships/hyperlink" Target="mailto:cyd@cyd.cl" TargetMode="External"/><Relationship Id="rId4469" Type="http://schemas.openxmlformats.org/officeDocument/2006/relationships/hyperlink" Target="mailto:industel@industel.cl" TargetMode="External"/><Relationship Id="rId4883" Type="http://schemas.openxmlformats.org/officeDocument/2006/relationships/hyperlink" Target="mailto:newrentacar@newrentacar.cl" TargetMode="External"/><Relationship Id="rId5934" Type="http://schemas.openxmlformats.org/officeDocument/2006/relationships/hyperlink" Target="mailto:nielsengroup@nielsengroup.cl" TargetMode="External"/><Relationship Id="rId8340" Type="http://schemas.openxmlformats.org/officeDocument/2006/relationships/hyperlink" Target="mailto:atencionclientes@willistowerswatson.com" TargetMode="External"/><Relationship Id="rId3485" Type="http://schemas.openxmlformats.org/officeDocument/2006/relationships/hyperlink" Target="mailto:gema.navarro@fedex.com" TargetMode="External"/><Relationship Id="rId4536" Type="http://schemas.openxmlformats.org/officeDocument/2006/relationships/hyperlink" Target="mailto:marianela.huenchual@glover.cl" TargetMode="External"/><Relationship Id="rId4950" Type="http://schemas.openxmlformats.org/officeDocument/2006/relationships/hyperlink" Target="http://www.itf-labomed.cl/" TargetMode="External"/><Relationship Id="rId2087" Type="http://schemas.openxmlformats.org/officeDocument/2006/relationships/hyperlink" Target="http://www.coman.cl/" TargetMode="External"/><Relationship Id="rId3138" Type="http://schemas.openxmlformats.org/officeDocument/2006/relationships/hyperlink" Target="mailto:acarvacho@laboratoriosdavis.com" TargetMode="External"/><Relationship Id="rId3552" Type="http://schemas.openxmlformats.org/officeDocument/2006/relationships/hyperlink" Target="mailto:info@filagroup.cl" TargetMode="External"/><Relationship Id="rId4603" Type="http://schemas.openxmlformats.org/officeDocument/2006/relationships/hyperlink" Target="mailto:ingcer@ingcer.cl" TargetMode="External"/><Relationship Id="rId7759" Type="http://schemas.openxmlformats.org/officeDocument/2006/relationships/hyperlink" Target="mailto:jgallardo@textinsa.cl" TargetMode="External"/><Relationship Id="rId473" Type="http://schemas.openxmlformats.org/officeDocument/2006/relationships/hyperlink" Target="mailto:aislantes@anacsa.cl" TargetMode="External"/><Relationship Id="rId2154" Type="http://schemas.openxmlformats.org/officeDocument/2006/relationships/hyperlink" Target="http://www.primatex.cl/" TargetMode="External"/><Relationship Id="rId3205" Type="http://schemas.openxmlformats.org/officeDocument/2006/relationships/hyperlink" Target="http://www.subolsa.cl/" TargetMode="External"/><Relationship Id="rId9181" Type="http://schemas.openxmlformats.org/officeDocument/2006/relationships/hyperlink" Target="http://chile.embajada.gov.co/" TargetMode="External"/><Relationship Id="rId126" Type="http://schemas.openxmlformats.org/officeDocument/2006/relationships/hyperlink" Target="mailto:consultas@adecco.com" TargetMode="External"/><Relationship Id="rId540" Type="http://schemas.openxmlformats.org/officeDocument/2006/relationships/hyperlink" Target="mailto:sn-servicioalcliente@allergan.com" TargetMode="External"/><Relationship Id="rId1170" Type="http://schemas.openxmlformats.org/officeDocument/2006/relationships/hyperlink" Target="http://www.biobiochile.cl/" TargetMode="External"/><Relationship Id="rId2221" Type="http://schemas.openxmlformats.org/officeDocument/2006/relationships/hyperlink" Target="http://www.comind.cl/" TargetMode="External"/><Relationship Id="rId5377" Type="http://schemas.openxmlformats.org/officeDocument/2006/relationships/hyperlink" Target="mailto:maestranzapg@gmail.com" TargetMode="External"/><Relationship Id="rId6428" Type="http://schemas.openxmlformats.org/officeDocument/2006/relationships/hyperlink" Target="http://www.protab.com/" TargetMode="External"/><Relationship Id="rId6775" Type="http://schemas.openxmlformats.org/officeDocument/2006/relationships/hyperlink" Target="mailto:alejandra.ramirez@saba-chile.cl" TargetMode="External"/><Relationship Id="rId7826" Type="http://schemas.openxmlformats.org/officeDocument/2006/relationships/hyperlink" Target="mailto:empresas.torre@torre.cl" TargetMode="External"/><Relationship Id="rId5791" Type="http://schemas.openxmlformats.org/officeDocument/2006/relationships/hyperlink" Target="mailto:monttcia@monttcia.cl" TargetMode="External"/><Relationship Id="rId6842" Type="http://schemas.openxmlformats.org/officeDocument/2006/relationships/hyperlink" Target="mailto:donaciones@sanatoriomaritimo.cl" TargetMode="External"/><Relationship Id="rId1987" Type="http://schemas.openxmlformats.org/officeDocument/2006/relationships/hyperlink" Target="http://www.lineatre.cl/" TargetMode="External"/><Relationship Id="rId4393" Type="http://schemas.openxmlformats.org/officeDocument/2006/relationships/hyperlink" Target="mailto:disro@disro.cl" TargetMode="External"/><Relationship Id="rId5444" Type="http://schemas.openxmlformats.org/officeDocument/2006/relationships/hyperlink" Target="http://www.rheem.cl/" TargetMode="External"/><Relationship Id="rId4046" Type="http://schemas.openxmlformats.org/officeDocument/2006/relationships/hyperlink" Target="http://www.hdi.cl/" TargetMode="External"/><Relationship Id="rId4460" Type="http://schemas.openxmlformats.org/officeDocument/2006/relationships/hyperlink" Target="http://www.indumet.cl/" TargetMode="External"/><Relationship Id="rId5511" Type="http://schemas.openxmlformats.org/officeDocument/2006/relationships/hyperlink" Target="http://www.maser.cl/" TargetMode="External"/><Relationship Id="rId8667" Type="http://schemas.openxmlformats.org/officeDocument/2006/relationships/hyperlink" Target="http://www.munilaflorida.cl/" TargetMode="External"/><Relationship Id="rId1707" Type="http://schemas.openxmlformats.org/officeDocument/2006/relationships/hyperlink" Target="mailto:ventas@ciper.cl" TargetMode="External"/><Relationship Id="rId3062" Type="http://schemas.openxmlformats.org/officeDocument/2006/relationships/hyperlink" Target="mailto:mpccentral@moller.cl" TargetMode="External"/><Relationship Id="rId4113" Type="http://schemas.openxmlformats.org/officeDocument/2006/relationships/hyperlink" Target="http://www.hsingenieria.cl/" TargetMode="External"/><Relationship Id="rId7269" Type="http://schemas.openxmlformats.org/officeDocument/2006/relationships/hyperlink" Target="mailto:tensacon@tensacon.cl" TargetMode="External"/><Relationship Id="rId7683" Type="http://schemas.openxmlformats.org/officeDocument/2006/relationships/hyperlink" Target="http://www.yordall.cl/" TargetMode="External"/><Relationship Id="rId8734" Type="http://schemas.openxmlformats.org/officeDocument/2006/relationships/hyperlink" Target="http://www.lampa.cl/" TargetMode="External"/><Relationship Id="rId6285" Type="http://schemas.openxmlformats.org/officeDocument/2006/relationships/hyperlink" Target="http://www.poliref.cl/" TargetMode="External"/><Relationship Id="rId7336" Type="http://schemas.openxmlformats.org/officeDocument/2006/relationships/hyperlink" Target="mailto:sugerencias@hipodromochile.cl" TargetMode="External"/><Relationship Id="rId3879" Type="http://schemas.openxmlformats.org/officeDocument/2006/relationships/hyperlink" Target="http://www.gibbs.cl/" TargetMode="External"/><Relationship Id="rId6352" Type="http://schemas.openxmlformats.org/officeDocument/2006/relationships/hyperlink" Target="mailto:contacto@proexa.cl" TargetMode="External"/><Relationship Id="rId7750" Type="http://schemas.openxmlformats.org/officeDocument/2006/relationships/hyperlink" Target="http://www.empresasnallar.cl/" TargetMode="External"/><Relationship Id="rId8801" Type="http://schemas.openxmlformats.org/officeDocument/2006/relationships/hyperlink" Target="http://www.mejillones.cl/" TargetMode="External"/><Relationship Id="rId2895" Type="http://schemas.openxmlformats.org/officeDocument/2006/relationships/hyperlink" Target="mailto:contacto@ecrgroup.cl" TargetMode="External"/><Relationship Id="rId3946" Type="http://schemas.openxmlformats.org/officeDocument/2006/relationships/hyperlink" Target="mailto:graneles@granelesdechile.com" TargetMode="External"/><Relationship Id="rId6005" Type="http://schemas.openxmlformats.org/officeDocument/2006/relationships/hyperlink" Target="http://www.time.cl/" TargetMode="External"/><Relationship Id="rId7403" Type="http://schemas.openxmlformats.org/officeDocument/2006/relationships/hyperlink" Target="mailto:contacto@cambio21.cl" TargetMode="External"/><Relationship Id="rId867" Type="http://schemas.openxmlformats.org/officeDocument/2006/relationships/hyperlink" Target="mailto:info@aoa.cl" TargetMode="External"/><Relationship Id="rId1497" Type="http://schemas.openxmlformats.org/officeDocument/2006/relationships/hyperlink" Target="http://www.rossier.cl/" TargetMode="External"/><Relationship Id="rId2548" Type="http://schemas.openxmlformats.org/officeDocument/2006/relationships/hyperlink" Target="http://www.yadran.cl/" TargetMode="External"/><Relationship Id="rId2962" Type="http://schemas.openxmlformats.org/officeDocument/2006/relationships/hyperlink" Target="mailto:cronica@australosorno.cl" TargetMode="External"/><Relationship Id="rId934" Type="http://schemas.openxmlformats.org/officeDocument/2006/relationships/hyperlink" Target="http://www.atmsa.cl/" TargetMode="External"/><Relationship Id="rId1564" Type="http://schemas.openxmlformats.org/officeDocument/2006/relationships/hyperlink" Target="mailto:consultas@cenafom.cl" TargetMode="External"/><Relationship Id="rId2615" Type="http://schemas.openxmlformats.org/officeDocument/2006/relationships/hyperlink" Target="mailto:comercial@defontana.com" TargetMode="External"/><Relationship Id="rId5021" Type="http://schemas.openxmlformats.org/officeDocument/2006/relationships/hyperlink" Target="mailto:ventas@wintersa.cl" TargetMode="External"/><Relationship Id="rId8177" Type="http://schemas.openxmlformats.org/officeDocument/2006/relationships/hyperlink" Target="http://www.aromostore.cl/" TargetMode="External"/><Relationship Id="rId8591" Type="http://schemas.openxmlformats.org/officeDocument/2006/relationships/hyperlink" Target="mailto:azarzar@municipalidadchillan.cl" TargetMode="External"/><Relationship Id="rId9228" Type="http://schemas.openxmlformats.org/officeDocument/2006/relationships/hyperlink" Target="http://www.embajadadellibano.cl/" TargetMode="External"/><Relationship Id="rId1217" Type="http://schemas.openxmlformats.org/officeDocument/2006/relationships/hyperlink" Target="http://www.bsf.cl/" TargetMode="External"/><Relationship Id="rId1631" Type="http://schemas.openxmlformats.org/officeDocument/2006/relationships/hyperlink" Target="mailto:cristian.gleixner@pucv.cl" TargetMode="External"/><Relationship Id="rId4787" Type="http://schemas.openxmlformats.org/officeDocument/2006/relationships/hyperlink" Target="http://www.institutonacional.cl/" TargetMode="External"/><Relationship Id="rId5838" Type="http://schemas.openxmlformats.org/officeDocument/2006/relationships/hyperlink" Target="mailto:info@multical.cl" TargetMode="External"/><Relationship Id="rId7193" Type="http://schemas.openxmlformats.org/officeDocument/2006/relationships/hyperlink" Target="mailto:secger@clinicadelmaule.cl" TargetMode="External"/><Relationship Id="rId8244" Type="http://schemas.openxmlformats.org/officeDocument/2006/relationships/hyperlink" Target="mailto:info@ventisquero.com" TargetMode="External"/><Relationship Id="rId3389" Type="http://schemas.openxmlformats.org/officeDocument/2006/relationships/hyperlink" Target="mailto:ventas@botones.cl" TargetMode="External"/><Relationship Id="rId7260" Type="http://schemas.openxmlformats.org/officeDocument/2006/relationships/hyperlink" Target="http://www.fcx.com/" TargetMode="External"/><Relationship Id="rId8311" Type="http://schemas.openxmlformats.org/officeDocument/2006/relationships/hyperlink" Target="mailto:wardvanlines@wardvanlines.com" TargetMode="External"/><Relationship Id="rId3456" Type="http://schemas.openxmlformats.org/officeDocument/2006/relationships/hyperlink" Target="mailto:sampapazian@gmail.com" TargetMode="External"/><Relationship Id="rId4854" Type="http://schemas.openxmlformats.org/officeDocument/2006/relationships/hyperlink" Target="http://www.tipschile.com/" TargetMode="External"/><Relationship Id="rId5905" Type="http://schemas.openxmlformats.org/officeDocument/2006/relationships/hyperlink" Target="http://www.newplanet.cl/" TargetMode="External"/><Relationship Id="rId377" Type="http://schemas.openxmlformats.org/officeDocument/2006/relationships/hyperlink" Target="mailto:tuniche@tuniche.cl" TargetMode="External"/><Relationship Id="rId2058" Type="http://schemas.openxmlformats.org/officeDocument/2006/relationships/hyperlink" Target="mailto:sauber@sauber.cl" TargetMode="External"/><Relationship Id="rId3109" Type="http://schemas.openxmlformats.org/officeDocument/2006/relationships/hyperlink" Target="http://www.eperva.cl/" TargetMode="External"/><Relationship Id="rId3870" Type="http://schemas.openxmlformats.org/officeDocument/2006/relationships/hyperlink" Target="http://www.serviciosexternos.cl/" TargetMode="External"/><Relationship Id="rId4507" Type="http://schemas.openxmlformats.org/officeDocument/2006/relationships/hyperlink" Target="mailto:jcmedina@rey.cl" TargetMode="External"/><Relationship Id="rId4921" Type="http://schemas.openxmlformats.org/officeDocument/2006/relationships/hyperlink" Target="http://www.iti.cl/" TargetMode="External"/><Relationship Id="rId9085" Type="http://schemas.openxmlformats.org/officeDocument/2006/relationships/hyperlink" Target="http://www.munivicuna.cl/" TargetMode="External"/><Relationship Id="rId791" Type="http://schemas.openxmlformats.org/officeDocument/2006/relationships/hyperlink" Target="http://www.artplast.cl/" TargetMode="External"/><Relationship Id="rId1074" Type="http://schemas.openxmlformats.org/officeDocument/2006/relationships/hyperlink" Target="http://www.bash.cl/" TargetMode="External"/><Relationship Id="rId2472" Type="http://schemas.openxmlformats.org/officeDocument/2006/relationships/hyperlink" Target="mailto:otic@corporacionsofofa.cl" TargetMode="External"/><Relationship Id="rId3523" Type="http://schemas.openxmlformats.org/officeDocument/2006/relationships/hyperlink" Target="http://www.ferreteriasantiago.cl/" TargetMode="External"/><Relationship Id="rId6679" Type="http://schemas.openxmlformats.org/officeDocument/2006/relationships/hyperlink" Target="http://www.revesol.cl/" TargetMode="External"/><Relationship Id="rId444" Type="http://schemas.openxmlformats.org/officeDocument/2006/relationships/hyperlink" Target="mailto:aguasin@aguasin.com" TargetMode="External"/><Relationship Id="rId2125" Type="http://schemas.openxmlformats.org/officeDocument/2006/relationships/hyperlink" Target="http://www.cafelalamo.cl/" TargetMode="External"/><Relationship Id="rId5695" Type="http://schemas.openxmlformats.org/officeDocument/2006/relationships/hyperlink" Target="mailto:recepcionthno@maritano.cl" TargetMode="External"/><Relationship Id="rId6746" Type="http://schemas.openxmlformats.org/officeDocument/2006/relationships/hyperlink" Target="mailto:mriquelme@rubbertech.cl" TargetMode="External"/><Relationship Id="rId9152" Type="http://schemas.openxmlformats.org/officeDocument/2006/relationships/hyperlink" Target="mailto:webmaster@tesoreria.cl" TargetMode="External"/><Relationship Id="rId511" Type="http://schemas.openxmlformats.org/officeDocument/2006/relationships/hyperlink" Target="mailto:alfredomiddleton@gmail.com" TargetMode="External"/><Relationship Id="rId1141" Type="http://schemas.openxmlformats.org/officeDocument/2006/relationships/hyperlink" Target="mailto:contacto@betapaint.cl" TargetMode="External"/><Relationship Id="rId4297" Type="http://schemas.openxmlformats.org/officeDocument/2006/relationships/hyperlink" Target="http://www.iconex.com/" TargetMode="External"/><Relationship Id="rId5348" Type="http://schemas.openxmlformats.org/officeDocument/2006/relationships/hyperlink" Target="http://www.mies.cl/" TargetMode="External"/><Relationship Id="rId5762" Type="http://schemas.openxmlformats.org/officeDocument/2006/relationships/hyperlink" Target="mailto:molino@laestampa.com" TargetMode="External"/><Relationship Id="rId6813" Type="http://schemas.openxmlformats.org/officeDocument/2006/relationships/hyperlink" Target="mailto:gerencia@fiordoaustral.cl" TargetMode="External"/><Relationship Id="rId4364" Type="http://schemas.openxmlformats.org/officeDocument/2006/relationships/hyperlink" Target="mailto:administracion@imoto.cl" TargetMode="External"/><Relationship Id="rId5415" Type="http://schemas.openxmlformats.org/officeDocument/2006/relationships/hyperlink" Target="http://www.yale.cl/" TargetMode="External"/><Relationship Id="rId1958" Type="http://schemas.openxmlformats.org/officeDocument/2006/relationships/hyperlink" Target="http://www.accuratek.cl/" TargetMode="External"/><Relationship Id="rId3380" Type="http://schemas.openxmlformats.org/officeDocument/2006/relationships/hyperlink" Target="mailto:recepcion.exxis@exxis-group.com" TargetMode="External"/><Relationship Id="rId4017" Type="http://schemas.openxmlformats.org/officeDocument/2006/relationships/hyperlink" Target="mailto:ventas@gurucontact.com" TargetMode="External"/><Relationship Id="rId4431" Type="http://schemas.openxmlformats.org/officeDocument/2006/relationships/hyperlink" Target="http://www.shipping.com/" TargetMode="External"/><Relationship Id="rId7587" Type="http://schemas.openxmlformats.org/officeDocument/2006/relationships/hyperlink" Target="http://www.syngenta.cl/" TargetMode="External"/><Relationship Id="rId8638" Type="http://schemas.openxmlformats.org/officeDocument/2006/relationships/hyperlink" Target="http://www.municunco.cl/" TargetMode="External"/><Relationship Id="rId8985" Type="http://schemas.openxmlformats.org/officeDocument/2006/relationships/hyperlink" Target="mailto:alcaldia@sagradafamilia.cl" TargetMode="External"/><Relationship Id="rId3033" Type="http://schemas.openxmlformats.org/officeDocument/2006/relationships/hyperlink" Target="http://www.emin.cl/" TargetMode="External"/><Relationship Id="rId6189" Type="http://schemas.openxmlformats.org/officeDocument/2006/relationships/hyperlink" Target="http://www.dow.com/" TargetMode="External"/><Relationship Id="rId7654" Type="http://schemas.openxmlformats.org/officeDocument/2006/relationships/hyperlink" Target="mailto:alejandro.guzman.m@tecnogruas.cl" TargetMode="External"/><Relationship Id="rId8705" Type="http://schemas.openxmlformats.org/officeDocument/2006/relationships/hyperlink" Target="http://www.islademaipo.cl/" TargetMode="External"/><Relationship Id="rId2799" Type="http://schemas.openxmlformats.org/officeDocument/2006/relationships/hyperlink" Target="http://www.fqp.cl/" TargetMode="External"/><Relationship Id="rId3100" Type="http://schemas.openxmlformats.org/officeDocument/2006/relationships/hyperlink" Target="http://www.multiquimica.cl/" TargetMode="External"/><Relationship Id="rId6256" Type="http://schemas.openxmlformats.org/officeDocument/2006/relationships/hyperlink" Target="http://www.pwh.cl/" TargetMode="External"/><Relationship Id="rId6670" Type="http://schemas.openxmlformats.org/officeDocument/2006/relationships/hyperlink" Target="mailto:contacto@pinpilinpausha.cl" TargetMode="External"/><Relationship Id="rId7307" Type="http://schemas.openxmlformats.org/officeDocument/2006/relationships/hyperlink" Target="http://www.stadefrancais.cl/" TargetMode="External"/><Relationship Id="rId7721" Type="http://schemas.openxmlformats.org/officeDocument/2006/relationships/hyperlink" Target="http://www.tpa.cl/" TargetMode="External"/><Relationship Id="rId2866" Type="http://schemas.openxmlformats.org/officeDocument/2006/relationships/hyperlink" Target="http://www.nb.cl/" TargetMode="External"/><Relationship Id="rId3917" Type="http://schemas.openxmlformats.org/officeDocument/2006/relationships/hyperlink" Target="http://www.gnlchile.com/" TargetMode="External"/><Relationship Id="rId5272" Type="http://schemas.openxmlformats.org/officeDocument/2006/relationships/hyperlink" Target="http://www.chibra.cl/" TargetMode="External"/><Relationship Id="rId6323" Type="http://schemas.openxmlformats.org/officeDocument/2006/relationships/hyperlink" Target="http://www.grau.cl/" TargetMode="External"/><Relationship Id="rId838" Type="http://schemas.openxmlformats.org/officeDocument/2006/relationships/hyperlink" Target="mailto:seguros@aach.cl" TargetMode="External"/><Relationship Id="rId1468" Type="http://schemas.openxmlformats.org/officeDocument/2006/relationships/hyperlink" Target="mailto:eventos@carpasapalacios.cl" TargetMode="External"/><Relationship Id="rId1882" Type="http://schemas.openxmlformats.org/officeDocument/2006/relationships/hyperlink" Target="http://www.colorama.cl/" TargetMode="External"/><Relationship Id="rId2519" Type="http://schemas.openxmlformats.org/officeDocument/2006/relationships/hyperlink" Target="http://www.maryviolet.cl/" TargetMode="External"/><Relationship Id="rId8495" Type="http://schemas.openxmlformats.org/officeDocument/2006/relationships/hyperlink" Target="mailto:intlohiggins@interior.gov.cl" TargetMode="External"/><Relationship Id="rId1535" Type="http://schemas.openxmlformats.org/officeDocument/2006/relationships/hyperlink" Target="http://www.cdec-sic.cl/" TargetMode="External"/><Relationship Id="rId2933" Type="http://schemas.openxmlformats.org/officeDocument/2006/relationships/hyperlink" Target="mailto:editorial@telavisa.cl" TargetMode="External"/><Relationship Id="rId7097" Type="http://schemas.openxmlformats.org/officeDocument/2006/relationships/hyperlink" Target="http://www.innoprint.cl/" TargetMode="External"/><Relationship Id="rId8148" Type="http://schemas.openxmlformats.org/officeDocument/2006/relationships/hyperlink" Target="http://www.victorinox.cl/" TargetMode="External"/><Relationship Id="rId8562" Type="http://schemas.openxmlformats.org/officeDocument/2006/relationships/hyperlink" Target="http://www.municallelarga.cl/" TargetMode="External"/><Relationship Id="rId905" Type="http://schemas.openxmlformats.org/officeDocument/2006/relationships/hyperlink" Target="http://www.assin.net/" TargetMode="External"/><Relationship Id="rId7164" Type="http://schemas.openxmlformats.org/officeDocument/2006/relationships/hyperlink" Target="http://www.requingua.com/" TargetMode="External"/><Relationship Id="rId8215" Type="http://schemas.openxmlformats.org/officeDocument/2006/relationships/hyperlink" Target="mailto:alejandro@laurahartwig.cl" TargetMode="External"/><Relationship Id="rId1602" Type="http://schemas.openxmlformats.org/officeDocument/2006/relationships/hyperlink" Target="mailto:secretaria@centromedicoespanol.cl" TargetMode="External"/><Relationship Id="rId4758" Type="http://schemas.openxmlformats.org/officeDocument/2006/relationships/hyperlink" Target="mailto:contacto@institutofrances.cl" TargetMode="External"/><Relationship Id="rId5809" Type="http://schemas.openxmlformats.org/officeDocument/2006/relationships/hyperlink" Target="mailto:info@movilockers.cl" TargetMode="External"/><Relationship Id="rId6180" Type="http://schemas.openxmlformats.org/officeDocument/2006/relationships/hyperlink" Target="http://www.petmarket.cl/" TargetMode="External"/><Relationship Id="rId3774" Type="http://schemas.openxmlformats.org/officeDocument/2006/relationships/hyperlink" Target="http://www.artespacio.cl/" TargetMode="External"/><Relationship Id="rId4825" Type="http://schemas.openxmlformats.org/officeDocument/2006/relationships/hyperlink" Target="mailto:interbake@interbake.cl" TargetMode="External"/><Relationship Id="rId7231" Type="http://schemas.openxmlformats.org/officeDocument/2006/relationships/hyperlink" Target="mailto:secretaria.gerencia@cnorte.cl" TargetMode="External"/><Relationship Id="rId695" Type="http://schemas.openxmlformats.org/officeDocument/2006/relationships/hyperlink" Target="http://www.zotti.cl/" TargetMode="External"/><Relationship Id="rId2376" Type="http://schemas.openxmlformats.org/officeDocument/2006/relationships/hyperlink" Target="mailto:constructora@orionltda.cl" TargetMode="External"/><Relationship Id="rId2790" Type="http://schemas.openxmlformats.org/officeDocument/2006/relationships/hyperlink" Target="mailto:info@downingteal.cl" TargetMode="External"/><Relationship Id="rId3427" Type="http://schemas.openxmlformats.org/officeDocument/2006/relationships/hyperlink" Target="mailto:facma@facma.cl" TargetMode="External"/><Relationship Id="rId3841" Type="http://schemas.openxmlformats.org/officeDocument/2006/relationships/hyperlink" Target="http://www.geoexploraciones.cl/" TargetMode="External"/><Relationship Id="rId6997" Type="http://schemas.openxmlformats.org/officeDocument/2006/relationships/hyperlink" Target="http://www.saechile.com/" TargetMode="External"/><Relationship Id="rId348" Type="http://schemas.openxmlformats.org/officeDocument/2006/relationships/hyperlink" Target="http://www.sclem.cl/" TargetMode="External"/><Relationship Id="rId762" Type="http://schemas.openxmlformats.org/officeDocument/2006/relationships/hyperlink" Target="http://www.arcotext.cl/" TargetMode="External"/><Relationship Id="rId1392" Type="http://schemas.openxmlformats.org/officeDocument/2006/relationships/hyperlink" Target="http://www.swisschile.cl/" TargetMode="External"/><Relationship Id="rId2029" Type="http://schemas.openxmlformats.org/officeDocument/2006/relationships/hyperlink" Target="http://www.vinoscyt.com/" TargetMode="External"/><Relationship Id="rId2443" Type="http://schemas.openxmlformats.org/officeDocument/2006/relationships/hyperlink" Target="http://www.copyexpress.cl/" TargetMode="External"/><Relationship Id="rId5599" Type="http://schemas.openxmlformats.org/officeDocument/2006/relationships/hyperlink" Target="http://www.mekano.com/" TargetMode="External"/><Relationship Id="rId9056" Type="http://schemas.openxmlformats.org/officeDocument/2006/relationships/hyperlink" Target="mailto:alcaldia@tiltil.cl" TargetMode="External"/><Relationship Id="rId415" Type="http://schemas.openxmlformats.org/officeDocument/2006/relationships/hyperlink" Target="http://www.agrosuper.com/" TargetMode="External"/><Relationship Id="rId1045" Type="http://schemas.openxmlformats.org/officeDocument/2006/relationships/hyperlink" Target="http://www.bancointernacional.cl/" TargetMode="External"/><Relationship Id="rId2510" Type="http://schemas.openxmlformats.org/officeDocument/2006/relationships/hyperlink" Target="mailto:onfo@covepa.org" TargetMode="External"/><Relationship Id="rId5666" Type="http://schemas.openxmlformats.org/officeDocument/2006/relationships/hyperlink" Target="http://www.methanex.com/" TargetMode="External"/><Relationship Id="rId8072" Type="http://schemas.openxmlformats.org/officeDocument/2006/relationships/hyperlink" Target="mailto:avalck@valck.cl" TargetMode="External"/><Relationship Id="rId9123" Type="http://schemas.openxmlformats.org/officeDocument/2006/relationships/hyperlink" Target="http://www.servel.cl/" TargetMode="External"/><Relationship Id="rId1112" Type="http://schemas.openxmlformats.org/officeDocument/2006/relationships/hyperlink" Target="mailto:firarraz@pyt.cl" TargetMode="External"/><Relationship Id="rId4268" Type="http://schemas.openxmlformats.org/officeDocument/2006/relationships/hyperlink" Target="mailto:recepcion.chile@hdlao.com" TargetMode="External"/><Relationship Id="rId5319" Type="http://schemas.openxmlformats.org/officeDocument/2006/relationships/hyperlink" Target="http://www.maderashaas.com/" TargetMode="External"/><Relationship Id="rId6717" Type="http://schemas.openxmlformats.org/officeDocument/2006/relationships/hyperlink" Target="http://www.ro-roplast.cl/" TargetMode="External"/><Relationship Id="rId3284" Type="http://schemas.openxmlformats.org/officeDocument/2006/relationships/hyperlink" Target="mailto:estudio@fermandois.cl" TargetMode="External"/><Relationship Id="rId4682" Type="http://schemas.openxmlformats.org/officeDocument/2006/relationships/hyperlink" Target="mailto:contacto@parkingagustinas.cl" TargetMode="External"/><Relationship Id="rId5733" Type="http://schemas.openxmlformats.org/officeDocument/2006/relationships/hyperlink" Target="mailto:info@modetal.cl" TargetMode="External"/><Relationship Id="rId8889" Type="http://schemas.openxmlformats.org/officeDocument/2006/relationships/hyperlink" Target="http://www.municipalidaddepinto.cl/" TargetMode="External"/><Relationship Id="rId1929" Type="http://schemas.openxmlformats.org/officeDocument/2006/relationships/hyperlink" Target="mailto:contacto@chamal.cl" TargetMode="External"/><Relationship Id="rId4335" Type="http://schemas.openxmlformats.org/officeDocument/2006/relationships/hyperlink" Target="mailto:joaquin.vsquez@impa.cl" TargetMode="External"/><Relationship Id="rId5800" Type="http://schemas.openxmlformats.org/officeDocument/2006/relationships/hyperlink" Target="http://www.mosaico.cl/" TargetMode="External"/><Relationship Id="rId8956" Type="http://schemas.openxmlformats.org/officeDocument/2006/relationships/hyperlink" Target="http://www.muniquintero.cl/" TargetMode="External"/><Relationship Id="rId3351" Type="http://schemas.openxmlformats.org/officeDocument/2006/relationships/hyperlink" Target="http://www.sclem.cl/" TargetMode="External"/><Relationship Id="rId4402" Type="http://schemas.openxmlformats.org/officeDocument/2006/relationships/hyperlink" Target="mailto:gerencia@atelier.cl" TargetMode="External"/><Relationship Id="rId7558" Type="http://schemas.openxmlformats.org/officeDocument/2006/relationships/hyperlink" Target="http://www.sunchemical.com/" TargetMode="External"/><Relationship Id="rId7972" Type="http://schemas.openxmlformats.org/officeDocument/2006/relationships/hyperlink" Target="http://www.unipack.cl/" TargetMode="External"/><Relationship Id="rId8609" Type="http://schemas.openxmlformats.org/officeDocument/2006/relationships/hyperlink" Target="http://www.municoihueco.cl/" TargetMode="External"/><Relationship Id="rId272" Type="http://schemas.openxmlformats.org/officeDocument/2006/relationships/hyperlink" Target="http://www.skorpios.cl/" TargetMode="External"/><Relationship Id="rId3004" Type="http://schemas.openxmlformats.org/officeDocument/2006/relationships/hyperlink" Target="http://www.elogos.cl/" TargetMode="External"/><Relationship Id="rId6574" Type="http://schemas.openxmlformats.org/officeDocument/2006/relationships/hyperlink" Target="mailto:recover@recover.cl" TargetMode="External"/><Relationship Id="rId7625" Type="http://schemas.openxmlformats.org/officeDocument/2006/relationships/hyperlink" Target="http://www.tecfor.cl/" TargetMode="External"/><Relationship Id="rId2020" Type="http://schemas.openxmlformats.org/officeDocument/2006/relationships/hyperlink" Target="http://www.maxagro.cl/" TargetMode="External"/><Relationship Id="rId5176" Type="http://schemas.openxmlformats.org/officeDocument/2006/relationships/hyperlink" Target="http://www.lanzco.cl/" TargetMode="External"/><Relationship Id="rId5590" Type="http://schemas.openxmlformats.org/officeDocument/2006/relationships/hyperlink" Target="mailto:info@mee.cl" TargetMode="External"/><Relationship Id="rId6227" Type="http://schemas.openxmlformats.org/officeDocument/2006/relationships/hyperlink" Target="mailto:harwardt@entelchile.net" TargetMode="External"/><Relationship Id="rId6641" Type="http://schemas.openxmlformats.org/officeDocument/2006/relationships/hyperlink" Target="http://www.rentanacional.cl/" TargetMode="External"/><Relationship Id="rId4192" Type="http://schemas.openxmlformats.org/officeDocument/2006/relationships/hyperlink" Target="mailto:info@lafayette.cl" TargetMode="External"/><Relationship Id="rId5243" Type="http://schemas.openxmlformats.org/officeDocument/2006/relationships/hyperlink" Target="http://www.laliga.cl/" TargetMode="External"/><Relationship Id="rId8399" Type="http://schemas.openxmlformats.org/officeDocument/2006/relationships/hyperlink" Target="http://www.zetaene.cl/" TargetMode="External"/><Relationship Id="rId1786" Type="http://schemas.openxmlformats.org/officeDocument/2006/relationships/hyperlink" Target="http://www.sirio.cl/" TargetMode="External"/><Relationship Id="rId2837" Type="http://schemas.openxmlformats.org/officeDocument/2006/relationships/hyperlink" Target="mailto:alvaro.larrain@dynamisa.com" TargetMode="External"/><Relationship Id="rId78" Type="http://schemas.openxmlformats.org/officeDocument/2006/relationships/hyperlink" Target="http://www.crescent.cl/" TargetMode="External"/><Relationship Id="rId809" Type="http://schemas.openxmlformats.org/officeDocument/2006/relationships/hyperlink" Target="mailto:coimpex@123.cl" TargetMode="External"/><Relationship Id="rId1439" Type="http://schemas.openxmlformats.org/officeDocument/2006/relationships/hyperlink" Target="mailto:cmpsa@cmp.cl" TargetMode="External"/><Relationship Id="rId1853" Type="http://schemas.openxmlformats.org/officeDocument/2006/relationships/hyperlink" Target="mailto:contacto@colegiodeprofesores.cl" TargetMode="External"/><Relationship Id="rId2904" Type="http://schemas.openxmlformats.org/officeDocument/2006/relationships/hyperlink" Target="mailto:contacto-chile@edenred.com" TargetMode="External"/><Relationship Id="rId5310" Type="http://schemas.openxmlformats.org/officeDocument/2006/relationships/hyperlink" Target="mailto:contacto@maclin.cl" TargetMode="External"/><Relationship Id="rId7068" Type="http://schemas.openxmlformats.org/officeDocument/2006/relationships/hyperlink" Target="mailto:ester.adasme@siegwerk.com" TargetMode="External"/><Relationship Id="rId8119" Type="http://schemas.openxmlformats.org/officeDocument/2006/relationships/hyperlink" Target="mailto:veritas@veritaspublicidad.cl" TargetMode="External"/><Relationship Id="rId8466" Type="http://schemas.openxmlformats.org/officeDocument/2006/relationships/hyperlink" Target="http://www.efe.cl/" TargetMode="External"/><Relationship Id="rId8880" Type="http://schemas.openxmlformats.org/officeDocument/2006/relationships/hyperlink" Target="mailto:alcaldia@municipalidadpetorca.cl" TargetMode="External"/><Relationship Id="rId1506" Type="http://schemas.openxmlformats.org/officeDocument/2006/relationships/hyperlink" Target="mailto:gerencia@casasdelano.cl" TargetMode="External"/><Relationship Id="rId1920" Type="http://schemas.openxmlformats.org/officeDocument/2006/relationships/hyperlink" Target="mailto:adquisiciones@bsh.cl" TargetMode="External"/><Relationship Id="rId7482" Type="http://schemas.openxmlformats.org/officeDocument/2006/relationships/hyperlink" Target="http://www.sonymusic.cl/" TargetMode="External"/><Relationship Id="rId8533" Type="http://schemas.openxmlformats.org/officeDocument/2006/relationships/hyperlink" Target="http://www.munialtodelcarmen.cl/" TargetMode="External"/><Relationship Id="rId3678" Type="http://schemas.openxmlformats.org/officeDocument/2006/relationships/hyperlink" Target="http://www.frontaltrust.cl/" TargetMode="External"/><Relationship Id="rId4729" Type="http://schemas.openxmlformats.org/officeDocument/2006/relationships/hyperlink" Target="http://www.vegamonumental.cl/" TargetMode="External"/><Relationship Id="rId6084" Type="http://schemas.openxmlformats.org/officeDocument/2006/relationships/hyperlink" Target="mailto:papelesimac@papelesimac.cl" TargetMode="External"/><Relationship Id="rId7135" Type="http://schemas.openxmlformats.org/officeDocument/2006/relationships/hyperlink" Target="http://www.tata-motors.cl/" TargetMode="External"/><Relationship Id="rId8600" Type="http://schemas.openxmlformats.org/officeDocument/2006/relationships/hyperlink" Target="http://www.cobquecura.cl/" TargetMode="External"/><Relationship Id="rId599" Type="http://schemas.openxmlformats.org/officeDocument/2006/relationships/hyperlink" Target="http://www.ambarquimica.cl/" TargetMode="External"/><Relationship Id="rId2694" Type="http://schemas.openxmlformats.org/officeDocument/2006/relationships/hyperlink" Target="http://www.difem.cl/" TargetMode="External"/><Relationship Id="rId3745" Type="http://schemas.openxmlformats.org/officeDocument/2006/relationships/hyperlink" Target="http://www.fundacionsanjose.cl/" TargetMode="External"/><Relationship Id="rId6151" Type="http://schemas.openxmlformats.org/officeDocument/2006/relationships/hyperlink" Target="http://www.perforohtt.com/" TargetMode="External"/><Relationship Id="rId7202" Type="http://schemas.openxmlformats.org/officeDocument/2006/relationships/hyperlink" Target="http://www.macromundo.cl/" TargetMode="External"/><Relationship Id="rId666" Type="http://schemas.openxmlformats.org/officeDocument/2006/relationships/hyperlink" Target="mailto:secretaria@montblanc.cl" TargetMode="External"/><Relationship Id="rId1296" Type="http://schemas.openxmlformats.org/officeDocument/2006/relationships/hyperlink" Target="http://www.budnik.cl/" TargetMode="External"/><Relationship Id="rId2347" Type="http://schemas.openxmlformats.org/officeDocument/2006/relationships/hyperlink" Target="mailto:dimar@costructoradimar.cl" TargetMode="External"/><Relationship Id="rId319" Type="http://schemas.openxmlformats.org/officeDocument/2006/relationships/hyperlink" Target="mailto:agricolaelcarrisal@gmail.com" TargetMode="External"/><Relationship Id="rId1363" Type="http://schemas.openxmlformats.org/officeDocument/2006/relationships/hyperlink" Target="mailto:fmartinez@cchc.cl" TargetMode="External"/><Relationship Id="rId2761" Type="http://schemas.openxmlformats.org/officeDocument/2006/relationships/hyperlink" Target="mailto:info@gvp.cl" TargetMode="External"/><Relationship Id="rId3812" Type="http://schemas.openxmlformats.org/officeDocument/2006/relationships/hyperlink" Target="http://www.g4s.cl/" TargetMode="External"/><Relationship Id="rId6968" Type="http://schemas.openxmlformats.org/officeDocument/2006/relationships/hyperlink" Target="http://www.sercompruiz.cl/" TargetMode="External"/><Relationship Id="rId8390" Type="http://schemas.openxmlformats.org/officeDocument/2006/relationships/hyperlink" Target="http://www.ycia.cl/" TargetMode="External"/><Relationship Id="rId9027" Type="http://schemas.openxmlformats.org/officeDocument/2006/relationships/hyperlink" Target="http://www.municipalidadsanrosendo.cl/" TargetMode="External"/><Relationship Id="rId733" Type="http://schemas.openxmlformats.org/officeDocument/2006/relationships/hyperlink" Target="http://www.archive.cl/" TargetMode="External"/><Relationship Id="rId1016" Type="http://schemas.openxmlformats.org/officeDocument/2006/relationships/hyperlink" Target="http://www.balada.cl/" TargetMode="External"/><Relationship Id="rId2414" Type="http://schemas.openxmlformats.org/officeDocument/2006/relationships/hyperlink" Target="http://www.fennerdunlop.cl/" TargetMode="External"/><Relationship Id="rId5984" Type="http://schemas.openxmlformats.org/officeDocument/2006/relationships/hyperlink" Target="mailto:ventas@ohffice.cl" TargetMode="External"/><Relationship Id="rId8043" Type="http://schemas.openxmlformats.org/officeDocument/2006/relationships/hyperlink" Target="mailto:info@umcervantes.cl" TargetMode="External"/><Relationship Id="rId800" Type="http://schemas.openxmlformats.org/officeDocument/2006/relationships/hyperlink" Target="http://www.aseo2000.cl/" TargetMode="External"/><Relationship Id="rId1430" Type="http://schemas.openxmlformats.org/officeDocument/2006/relationships/hyperlink" Target="http://www.caminoreal.cl/" TargetMode="External"/><Relationship Id="rId4586" Type="http://schemas.openxmlformats.org/officeDocument/2006/relationships/hyperlink" Target="http://www.inelma-gamma.cl/" TargetMode="External"/><Relationship Id="rId5637" Type="http://schemas.openxmlformats.org/officeDocument/2006/relationships/hyperlink" Target="http://www.metalquim.com/" TargetMode="External"/><Relationship Id="rId3188" Type="http://schemas.openxmlformats.org/officeDocument/2006/relationships/hyperlink" Target="http://www.energy.cl/" TargetMode="External"/><Relationship Id="rId4239" Type="http://schemas.openxmlformats.org/officeDocument/2006/relationships/hyperlink" Target="http://www.ritzcarlton.com/" TargetMode="External"/><Relationship Id="rId4653" Type="http://schemas.openxmlformats.org/officeDocument/2006/relationships/hyperlink" Target="mailto:inse@inse.cl" TargetMode="External"/><Relationship Id="rId5704" Type="http://schemas.openxmlformats.org/officeDocument/2006/relationships/hyperlink" Target="http://www.mindugar.cl/" TargetMode="External"/><Relationship Id="rId8110" Type="http://schemas.openxmlformats.org/officeDocument/2006/relationships/hyperlink" Target="http://www.vendomatica.cl/" TargetMode="External"/><Relationship Id="rId3255" Type="http://schemas.openxmlformats.org/officeDocument/2006/relationships/hyperlink" Target="mailto:ventas@esmital.cl" TargetMode="External"/><Relationship Id="rId4306" Type="http://schemas.openxmlformats.org/officeDocument/2006/relationships/hyperlink" Target="mailto:yanina.garrido@ifco.com" TargetMode="External"/><Relationship Id="rId4720" Type="http://schemas.openxmlformats.org/officeDocument/2006/relationships/hyperlink" Target="mailto:inmobiliaria@isbsa.cl" TargetMode="External"/><Relationship Id="rId7876" Type="http://schemas.openxmlformats.org/officeDocument/2006/relationships/hyperlink" Target="mailto:info@nuevoflash.cl" TargetMode="External"/><Relationship Id="rId8927" Type="http://schemas.openxmlformats.org/officeDocument/2006/relationships/hyperlink" Target="http://www.munipuren.cl/" TargetMode="External"/><Relationship Id="rId176" Type="http://schemas.openxmlformats.org/officeDocument/2006/relationships/hyperlink" Target="mailto:info@afipa.cl" TargetMode="External"/><Relationship Id="rId590" Type="http://schemas.openxmlformats.org/officeDocument/2006/relationships/hyperlink" Target="http://www.alvi.cl/" TargetMode="External"/><Relationship Id="rId2271" Type="http://schemas.openxmlformats.org/officeDocument/2006/relationships/hyperlink" Target="http://www.soniamelej.cl/" TargetMode="External"/><Relationship Id="rId3322" Type="http://schemas.openxmlformats.org/officeDocument/2006/relationships/hyperlink" Target="mailto:recepcion@evita.cl" TargetMode="External"/><Relationship Id="rId6478" Type="http://schemas.openxmlformats.org/officeDocument/2006/relationships/hyperlink" Target="mailto:parada@pulverizadores.cl" TargetMode="External"/><Relationship Id="rId7529" Type="http://schemas.openxmlformats.org/officeDocument/2006/relationships/hyperlink" Target="mailto:svargas@streetmachine.cl" TargetMode="External"/><Relationship Id="rId243" Type="http://schemas.openxmlformats.org/officeDocument/2006/relationships/hyperlink" Target="mailto:Agente@fss.cl" TargetMode="External"/><Relationship Id="rId5494" Type="http://schemas.openxmlformats.org/officeDocument/2006/relationships/hyperlink" Target="mailto:jacobo.alvarez@marmevit.cl" TargetMode="External"/><Relationship Id="rId6892" Type="http://schemas.openxmlformats.org/officeDocument/2006/relationships/hyperlink" Target="mailto:gerencia@schmidtycia.cl" TargetMode="External"/><Relationship Id="rId7943" Type="http://schemas.openxmlformats.org/officeDocument/2006/relationships/hyperlink" Target="http://www.termasdequinamavida.cl/" TargetMode="External"/><Relationship Id="rId310" Type="http://schemas.openxmlformats.org/officeDocument/2006/relationships/hyperlink" Target="mailto:fcasari@cranchile.com" TargetMode="External"/><Relationship Id="rId4096" Type="http://schemas.openxmlformats.org/officeDocument/2006/relationships/hyperlink" Target="http://www.hkstrategies.com/" TargetMode="External"/><Relationship Id="rId5147" Type="http://schemas.openxmlformats.org/officeDocument/2006/relationships/hyperlink" Target="http://www.gardenhouse.cl/" TargetMode="External"/><Relationship Id="rId6545" Type="http://schemas.openxmlformats.org/officeDocument/2006/relationships/hyperlink" Target="mailto:radio@uchile.cl" TargetMode="External"/><Relationship Id="rId5561" Type="http://schemas.openxmlformats.org/officeDocument/2006/relationships/hyperlink" Target="http://www.mckinsey.com/" TargetMode="External"/><Relationship Id="rId6612" Type="http://schemas.openxmlformats.org/officeDocument/2006/relationships/hyperlink" Target="http://www.reich.cl/" TargetMode="External"/><Relationship Id="rId1757" Type="http://schemas.openxmlformats.org/officeDocument/2006/relationships/hyperlink" Target="mailto:gerencia@golflasbrisas.cl" TargetMode="External"/><Relationship Id="rId2808" Type="http://schemas.openxmlformats.org/officeDocument/2006/relationships/hyperlink" Target="http://www.dsv.com/cl" TargetMode="External"/><Relationship Id="rId4163" Type="http://schemas.openxmlformats.org/officeDocument/2006/relationships/hyperlink" Target="http://www.hotelbidasoa.cl/" TargetMode="External"/><Relationship Id="rId5214" Type="http://schemas.openxmlformats.org/officeDocument/2006/relationships/hyperlink" Target="mailto:mueblemetal@gmail.com" TargetMode="External"/><Relationship Id="rId8784" Type="http://schemas.openxmlformats.org/officeDocument/2006/relationships/hyperlink" Target="http://www.munimafil.cl/" TargetMode="External"/><Relationship Id="rId49" Type="http://schemas.openxmlformats.org/officeDocument/2006/relationships/hyperlink" Target="mailto:maria.figueroa@abbott.com" TargetMode="External"/><Relationship Id="rId1824" Type="http://schemas.openxmlformats.org/officeDocument/2006/relationships/hyperlink" Target="mailto:aballesteros@coldandina.cl" TargetMode="External"/><Relationship Id="rId4230" Type="http://schemas.openxmlformats.org/officeDocument/2006/relationships/hyperlink" Target="http://www.hotelfranciscodeaguirre.com/" TargetMode="External"/><Relationship Id="rId7386" Type="http://schemas.openxmlformats.org/officeDocument/2006/relationships/hyperlink" Target="http://www.comisol.net/" TargetMode="External"/><Relationship Id="rId8437" Type="http://schemas.openxmlformats.org/officeDocument/2006/relationships/hyperlink" Target="http://www.doh.gob.cl/" TargetMode="External"/><Relationship Id="rId8851" Type="http://schemas.openxmlformats.org/officeDocument/2006/relationships/hyperlink" Target="http://www.municipalidadpalena.cl/" TargetMode="External"/><Relationship Id="rId7039" Type="http://schemas.openxmlformats.org/officeDocument/2006/relationships/hyperlink" Target="mailto:recepcion@servimaksa.cl" TargetMode="External"/><Relationship Id="rId7453" Type="http://schemas.openxmlformats.org/officeDocument/2006/relationships/hyperlink" Target="mailto:sbc@soletanche-bachy.cl" TargetMode="External"/><Relationship Id="rId8504" Type="http://schemas.openxmlformats.org/officeDocument/2006/relationships/hyperlink" Target="http://www.bienesnacionales.cl/" TargetMode="External"/><Relationship Id="rId2598" Type="http://schemas.openxmlformats.org/officeDocument/2006/relationships/hyperlink" Target="mailto:dbnet@dbnetcorp.com" TargetMode="External"/><Relationship Id="rId3996" Type="http://schemas.openxmlformats.org/officeDocument/2006/relationships/hyperlink" Target="http://www.grupolatino.cl/" TargetMode="External"/><Relationship Id="rId6055" Type="http://schemas.openxmlformats.org/officeDocument/2006/relationships/hyperlink" Target="http://www.oxiquim.com/" TargetMode="External"/><Relationship Id="rId7106" Type="http://schemas.openxmlformats.org/officeDocument/2006/relationships/hyperlink" Target="http://www.gruposaesa.cl/" TargetMode="External"/><Relationship Id="rId3649" Type="http://schemas.openxmlformats.org/officeDocument/2006/relationships/hyperlink" Target="http://www.forus.cl/" TargetMode="External"/><Relationship Id="rId5071" Type="http://schemas.openxmlformats.org/officeDocument/2006/relationships/hyperlink" Target="http://www.kovacs.cl/" TargetMode="External"/><Relationship Id="rId6122" Type="http://schemas.openxmlformats.org/officeDocument/2006/relationships/hyperlink" Target="mailto:ventas@quilin.cl" TargetMode="External"/><Relationship Id="rId7520" Type="http://schemas.openxmlformats.org/officeDocument/2006/relationships/hyperlink" Target="http://www.status.cl/" TargetMode="External"/><Relationship Id="rId984" Type="http://schemas.openxmlformats.org/officeDocument/2006/relationships/hyperlink" Target="mailto:acn@acn-chile.org" TargetMode="External"/><Relationship Id="rId2665" Type="http://schemas.openxmlformats.org/officeDocument/2006/relationships/hyperlink" Target="mailto:cvenegas@diana-food.com" TargetMode="External"/><Relationship Id="rId3716" Type="http://schemas.openxmlformats.org/officeDocument/2006/relationships/hyperlink" Target="mailto:colegio@ciademaria.cl" TargetMode="External"/><Relationship Id="rId637" Type="http://schemas.openxmlformats.org/officeDocument/2006/relationships/hyperlink" Target="http://www.anahi.cl/" TargetMode="External"/><Relationship Id="rId1267" Type="http://schemas.openxmlformats.org/officeDocument/2006/relationships/hyperlink" Target="http://www.bravoenergy.cl/" TargetMode="External"/><Relationship Id="rId1681" Type="http://schemas.openxmlformats.org/officeDocument/2006/relationships/hyperlink" Target="mailto:infocical@cicalempresas.cl" TargetMode="External"/><Relationship Id="rId2318" Type="http://schemas.openxmlformats.org/officeDocument/2006/relationships/hyperlink" Target="mailto:lucas@asfalcenter.cl" TargetMode="External"/><Relationship Id="rId2732" Type="http://schemas.openxmlformats.org/officeDocument/2006/relationships/hyperlink" Target="http://www.dismaco.cl/" TargetMode="External"/><Relationship Id="rId5888" Type="http://schemas.openxmlformats.org/officeDocument/2006/relationships/hyperlink" Target="http://www.ncl.cl/" TargetMode="External"/><Relationship Id="rId6939" Type="http://schemas.openxmlformats.org/officeDocument/2006/relationships/hyperlink" Target="http://www.segurycel.cl/" TargetMode="External"/><Relationship Id="rId8294" Type="http://schemas.openxmlformats.org/officeDocument/2006/relationships/hyperlink" Target="http://www.vtr.cl/" TargetMode="External"/><Relationship Id="rId704" Type="http://schemas.openxmlformats.org/officeDocument/2006/relationships/hyperlink" Target="http://www.hotelesprincipado.com/" TargetMode="External"/><Relationship Id="rId1334" Type="http://schemas.openxmlformats.org/officeDocument/2006/relationships/hyperlink" Target="http://www.caimicorp.com/" TargetMode="External"/><Relationship Id="rId5955" Type="http://schemas.openxmlformats.org/officeDocument/2006/relationships/hyperlink" Target="mailto:novartis.chile@novartis.com" TargetMode="External"/><Relationship Id="rId8361" Type="http://schemas.openxmlformats.org/officeDocument/2006/relationships/hyperlink" Target="http://www.worldcourier.com/" TargetMode="External"/><Relationship Id="rId40" Type="http://schemas.openxmlformats.org/officeDocument/2006/relationships/hyperlink" Target="http://www.abastoplast.cl/" TargetMode="External"/><Relationship Id="rId1401" Type="http://schemas.openxmlformats.org/officeDocument/2006/relationships/hyperlink" Target="http://www.camit.cl/" TargetMode="External"/><Relationship Id="rId4557" Type="http://schemas.openxmlformats.org/officeDocument/2006/relationships/hyperlink" Target="mailto:ventas@lifelon.cl" TargetMode="External"/><Relationship Id="rId5608" Type="http://schemas.openxmlformats.org/officeDocument/2006/relationships/hyperlink" Target="http://www.melon.cl/" TargetMode="External"/><Relationship Id="rId8014" Type="http://schemas.openxmlformats.org/officeDocument/2006/relationships/hyperlink" Target="http://www.userena.cl/" TargetMode="External"/><Relationship Id="rId3159" Type="http://schemas.openxmlformats.org/officeDocument/2006/relationships/hyperlink" Target="http://www.transoceanica.cl/" TargetMode="External"/><Relationship Id="rId3573" Type="http://schemas.openxmlformats.org/officeDocument/2006/relationships/hyperlink" Target="http://www.tenisygolf.cl/" TargetMode="External"/><Relationship Id="rId4971" Type="http://schemas.openxmlformats.org/officeDocument/2006/relationships/hyperlink" Target="http://www.huertosmontserrat.cl/" TargetMode="External"/><Relationship Id="rId7030" Type="http://schemas.openxmlformats.org/officeDocument/2006/relationships/hyperlink" Target="http://www.reloncavi.cl/" TargetMode="External"/><Relationship Id="rId494" Type="http://schemas.openxmlformats.org/officeDocument/2006/relationships/hyperlink" Target="http://www.alburquenque.cl/" TargetMode="External"/><Relationship Id="rId2175" Type="http://schemas.openxmlformats.org/officeDocument/2006/relationships/hyperlink" Target="mailto:operaciones@cemin.com" TargetMode="External"/><Relationship Id="rId3226" Type="http://schemas.openxmlformats.org/officeDocument/2006/relationships/hyperlink" Target="http://www.pjportland.cl/" TargetMode="External"/><Relationship Id="rId4624" Type="http://schemas.openxmlformats.org/officeDocument/2006/relationships/hyperlink" Target="mailto:transportes@javiercortes.com" TargetMode="External"/><Relationship Id="rId147" Type="http://schemas.openxmlformats.org/officeDocument/2006/relationships/hyperlink" Target="mailto:fabiola.gonzalez@security.cl" TargetMode="External"/><Relationship Id="rId1191" Type="http://schemas.openxmlformats.org/officeDocument/2006/relationships/hyperlink" Target="http://www.blumar.com/" TargetMode="External"/><Relationship Id="rId3640" Type="http://schemas.openxmlformats.org/officeDocument/2006/relationships/hyperlink" Target="http://www.formaexpo.cl/" TargetMode="External"/><Relationship Id="rId6796" Type="http://schemas.openxmlformats.org/officeDocument/2006/relationships/hyperlink" Target="mailto:jherrera@dusal.cl" TargetMode="External"/><Relationship Id="rId7847" Type="http://schemas.openxmlformats.org/officeDocument/2006/relationships/hyperlink" Target="http://www.transelec.cl/" TargetMode="External"/><Relationship Id="rId561" Type="http://schemas.openxmlformats.org/officeDocument/2006/relationships/hyperlink" Target="http://www.alstom.com/" TargetMode="External"/><Relationship Id="rId2242" Type="http://schemas.openxmlformats.org/officeDocument/2006/relationships/hyperlink" Target="mailto:dnachile@rtr.cl" TargetMode="External"/><Relationship Id="rId5398" Type="http://schemas.openxmlformats.org/officeDocument/2006/relationships/hyperlink" Target="mailto:pguardia@pollmann.cl" TargetMode="External"/><Relationship Id="rId6449" Type="http://schemas.openxmlformats.org/officeDocument/2006/relationships/hyperlink" Target="http://www.plc.cl/" TargetMode="External"/><Relationship Id="rId6863" Type="http://schemas.openxmlformats.org/officeDocument/2006/relationships/hyperlink" Target="http://www.santanderchileholding.cl/" TargetMode="External"/><Relationship Id="rId7914" Type="http://schemas.openxmlformats.org/officeDocument/2006/relationships/hyperlink" Target="http://www.tricot.cl/" TargetMode="External"/><Relationship Id="rId214" Type="http://schemas.openxmlformats.org/officeDocument/2006/relationships/hyperlink" Target="http://www.macowan.cl/" TargetMode="External"/><Relationship Id="rId5465" Type="http://schemas.openxmlformats.org/officeDocument/2006/relationships/hyperlink" Target="mailto:gerencia@maquinariaspivcevic.cl" TargetMode="External"/><Relationship Id="rId6516" Type="http://schemas.openxmlformats.org/officeDocument/2006/relationships/hyperlink" Target="http://www.quimicalatinoamericana.cl/" TargetMode="External"/><Relationship Id="rId6930" Type="http://schemas.openxmlformats.org/officeDocument/2006/relationships/hyperlink" Target="mailto:segma@segma.cl" TargetMode="External"/><Relationship Id="rId4067" Type="http://schemas.openxmlformats.org/officeDocument/2006/relationships/hyperlink" Target="http://www.herediamolinos.com/" TargetMode="External"/><Relationship Id="rId4481" Type="http://schemas.openxmlformats.org/officeDocument/2006/relationships/hyperlink" Target="mailto:ventas@strong.cl" TargetMode="External"/><Relationship Id="rId5118" Type="http://schemas.openxmlformats.org/officeDocument/2006/relationships/hyperlink" Target="http://www.simonds.cl/" TargetMode="External"/><Relationship Id="rId5532" Type="http://schemas.openxmlformats.org/officeDocument/2006/relationships/hyperlink" Target="mailto:tiendachile@mattel.com" TargetMode="External"/><Relationship Id="rId8688" Type="http://schemas.openxmlformats.org/officeDocument/2006/relationships/hyperlink" Target="http://www.hijuelas.cl/" TargetMode="External"/><Relationship Id="rId3083" Type="http://schemas.openxmlformats.org/officeDocument/2006/relationships/hyperlink" Target="mailto:clientes.essal@essal.cl" TargetMode="External"/><Relationship Id="rId4134" Type="http://schemas.openxmlformats.org/officeDocument/2006/relationships/hyperlink" Target="mailto:director.hcvb@redsalud.gov.cl" TargetMode="External"/><Relationship Id="rId1728" Type="http://schemas.openxmlformats.org/officeDocument/2006/relationships/hyperlink" Target="mailto:servicios@climacor.cl" TargetMode="External"/><Relationship Id="rId3150" Type="http://schemas.openxmlformats.org/officeDocument/2006/relationships/hyperlink" Target="http://www.lipigas.cl/" TargetMode="External"/><Relationship Id="rId4201" Type="http://schemas.openxmlformats.org/officeDocument/2006/relationships/hyperlink" Target="mailto:nhciudaddesantiago@nh-hotels.com" TargetMode="External"/><Relationship Id="rId7357" Type="http://schemas.openxmlformats.org/officeDocument/2006/relationships/hyperlink" Target="http://www.molinocollico.cl/" TargetMode="External"/><Relationship Id="rId8408" Type="http://schemas.openxmlformats.org/officeDocument/2006/relationships/hyperlink" Target="mailto:agencia@agci.gob" TargetMode="External"/><Relationship Id="rId8755" Type="http://schemas.openxmlformats.org/officeDocument/2006/relationships/hyperlink" Target="mailto:alcadia@lobarnechea.cl" TargetMode="External"/><Relationship Id="rId7771" Type="http://schemas.openxmlformats.org/officeDocument/2006/relationships/hyperlink" Target="http://www.lanabel.cl/" TargetMode="External"/><Relationship Id="rId8822" Type="http://schemas.openxmlformats.org/officeDocument/2006/relationships/hyperlink" Target="http://www.munininhue.cl/" TargetMode="External"/><Relationship Id="rId3967" Type="http://schemas.openxmlformats.org/officeDocument/2006/relationships/hyperlink" Target="mailto:grube@grube.cl" TargetMode="External"/><Relationship Id="rId6373" Type="http://schemas.openxmlformats.org/officeDocument/2006/relationships/hyperlink" Target="mailto:alfajoresarpi@msn.com" TargetMode="External"/><Relationship Id="rId7424" Type="http://schemas.openxmlformats.org/officeDocument/2006/relationships/hyperlink" Target="http://www.hotelconcepcion.cl/" TargetMode="External"/><Relationship Id="rId4" Type="http://schemas.openxmlformats.org/officeDocument/2006/relationships/hyperlink" Target="http://www.alim.cl/" TargetMode="External"/><Relationship Id="rId888" Type="http://schemas.openxmlformats.org/officeDocument/2006/relationships/hyperlink" Target="mailto:anda@anda.cl" TargetMode="External"/><Relationship Id="rId2569" Type="http://schemas.openxmlformats.org/officeDocument/2006/relationships/hyperlink" Target="http://www.dpa.cl/" TargetMode="External"/><Relationship Id="rId2983" Type="http://schemas.openxmlformats.org/officeDocument/2006/relationships/hyperlink" Target="http://www.electrafk.cl/" TargetMode="External"/><Relationship Id="rId6026" Type="http://schemas.openxmlformats.org/officeDocument/2006/relationships/hyperlink" Target="mailto:administracion@orcob.cl" TargetMode="External"/><Relationship Id="rId6440" Type="http://schemas.openxmlformats.org/officeDocument/2006/relationships/hyperlink" Target="mailto:contacto@proycon.cl" TargetMode="External"/><Relationship Id="rId955" Type="http://schemas.openxmlformats.org/officeDocument/2006/relationships/hyperlink" Target="http://www.dibusa.cl/" TargetMode="External"/><Relationship Id="rId1585" Type="http://schemas.openxmlformats.org/officeDocument/2006/relationships/hyperlink" Target="http://www.otecceponal.cl/" TargetMode="External"/><Relationship Id="rId2636" Type="http://schemas.openxmlformats.org/officeDocument/2006/relationships/hyperlink" Target="mailto:contacto@depro.cl" TargetMode="External"/><Relationship Id="rId5042" Type="http://schemas.openxmlformats.org/officeDocument/2006/relationships/hyperlink" Target="mailto:info@kalle.cl" TargetMode="External"/><Relationship Id="rId8198" Type="http://schemas.openxmlformats.org/officeDocument/2006/relationships/hyperlink" Target="mailto:contacto@delpedregalfamilywines.com" TargetMode="External"/><Relationship Id="rId9249" Type="http://schemas.openxmlformats.org/officeDocument/2006/relationships/hyperlink" Target="mailto:fao-chl@fao.org" TargetMode="External"/><Relationship Id="rId608" Type="http://schemas.openxmlformats.org/officeDocument/2006/relationships/hyperlink" Target="mailto:contacto@americaveintiuno.cl" TargetMode="External"/><Relationship Id="rId1238" Type="http://schemas.openxmlformats.org/officeDocument/2006/relationships/hyperlink" Target="mailto:info@espachile.cl" TargetMode="External"/><Relationship Id="rId1652" Type="http://schemas.openxmlformats.org/officeDocument/2006/relationships/hyperlink" Target="mailto:vrojas@chilefood.cl" TargetMode="External"/><Relationship Id="rId8265" Type="http://schemas.openxmlformats.org/officeDocument/2006/relationships/hyperlink" Target="mailto:pgaete@koandina.com" TargetMode="External"/><Relationship Id="rId1305" Type="http://schemas.openxmlformats.org/officeDocument/2006/relationships/hyperlink" Target="mailto:contacto@buro.cl" TargetMode="External"/><Relationship Id="rId2703" Type="http://schemas.openxmlformats.org/officeDocument/2006/relationships/hyperlink" Target="mailto:info@dimerc.cl" TargetMode="External"/><Relationship Id="rId5859" Type="http://schemas.openxmlformats.org/officeDocument/2006/relationships/hyperlink" Target="http://www.mundoroller.cl/" TargetMode="External"/><Relationship Id="rId7281" Type="http://schemas.openxmlformats.org/officeDocument/2006/relationships/hyperlink" Target="http://www.hostingpro.cl/" TargetMode="External"/><Relationship Id="rId8332" Type="http://schemas.openxmlformats.org/officeDocument/2006/relationships/hyperlink" Target="mailto:ramon.guerra@wilhelmsen.com" TargetMode="External"/><Relationship Id="rId4875" Type="http://schemas.openxmlformats.org/officeDocument/2006/relationships/hyperlink" Target="http://www.invermar.cl/" TargetMode="External"/><Relationship Id="rId5926" Type="http://schemas.openxmlformats.org/officeDocument/2006/relationships/hyperlink" Target="http://www.nh-hotels.com/" TargetMode="External"/><Relationship Id="rId11" Type="http://schemas.openxmlformats.org/officeDocument/2006/relationships/hyperlink" Target="http://www.hartrodt.com/" TargetMode="External"/><Relationship Id="rId398" Type="http://schemas.openxmlformats.org/officeDocument/2006/relationships/hyperlink" Target="http://www.frutasol.cl/" TargetMode="External"/><Relationship Id="rId2079" Type="http://schemas.openxmlformats.org/officeDocument/2006/relationships/hyperlink" Target="http://www.comercialwindsor.cl/" TargetMode="External"/><Relationship Id="rId3477" Type="http://schemas.openxmlformats.org/officeDocument/2006/relationships/hyperlink" Target="mailto:info@faymo.cl" TargetMode="External"/><Relationship Id="rId3891" Type="http://schemas.openxmlformats.org/officeDocument/2006/relationships/hyperlink" Target="mailto:comercial@giser.cl" TargetMode="External"/><Relationship Id="rId4528" Type="http://schemas.openxmlformats.org/officeDocument/2006/relationships/hyperlink" Target="http://www.itma.cl/" TargetMode="External"/><Relationship Id="rId4942" Type="http://schemas.openxmlformats.org/officeDocument/2006/relationships/hyperlink" Target="mailto:italplast@italplast.cl" TargetMode="External"/><Relationship Id="rId2493" Type="http://schemas.openxmlformats.org/officeDocument/2006/relationships/hyperlink" Target="mailto:frederick@corthorn.cl" TargetMode="External"/><Relationship Id="rId3544" Type="http://schemas.openxmlformats.org/officeDocument/2006/relationships/hyperlink" Target="http://www.fobrosonoco.cl/" TargetMode="External"/><Relationship Id="rId7001" Type="http://schemas.openxmlformats.org/officeDocument/2006/relationships/hyperlink" Target="http://www.burgergruas.com/" TargetMode="External"/><Relationship Id="rId465" Type="http://schemas.openxmlformats.org/officeDocument/2006/relationships/hyperlink" Target="mailto:gladys.apablaza@airliquide.com" TargetMode="External"/><Relationship Id="rId1095" Type="http://schemas.openxmlformats.org/officeDocument/2006/relationships/hyperlink" Target="http://www.bcicorredordebolsa.cl/" TargetMode="External"/><Relationship Id="rId2146" Type="http://schemas.openxmlformats.org/officeDocument/2006/relationships/hyperlink" Target="mailto:scliente@euroamerica.cl" TargetMode="External"/><Relationship Id="rId2560" Type="http://schemas.openxmlformats.org/officeDocument/2006/relationships/hyperlink" Target="mailto:contacto--est@cygnus.cl" TargetMode="External"/><Relationship Id="rId3611" Type="http://schemas.openxmlformats.org/officeDocument/2006/relationships/hyperlink" Target="mailto:secretaria@f.anchile.cl" TargetMode="External"/><Relationship Id="rId6767" Type="http://schemas.openxmlformats.org/officeDocument/2006/relationships/hyperlink" Target="mailto:flathrop@clubdegolfcachagua.cl" TargetMode="External"/><Relationship Id="rId7818" Type="http://schemas.openxmlformats.org/officeDocument/2006/relationships/hyperlink" Target="mailto:contact@tmf-group.com" TargetMode="External"/><Relationship Id="rId9173" Type="http://schemas.openxmlformats.org/officeDocument/2006/relationships/hyperlink" Target="http://www.chile-embahadadeaustria.at/" TargetMode="External"/><Relationship Id="rId118" Type="http://schemas.openxmlformats.org/officeDocument/2006/relationships/hyperlink" Target="http://www.pasco.cl/" TargetMode="External"/><Relationship Id="rId532" Type="http://schemas.openxmlformats.org/officeDocument/2006/relationships/hyperlink" Target="mailto:cgalaz@alimarstgo.cl" TargetMode="External"/><Relationship Id="rId1162" Type="http://schemas.openxmlformats.org/officeDocument/2006/relationships/hyperlink" Target="mailto:inversionistas@bicecorp.com" TargetMode="External"/><Relationship Id="rId2213" Type="http://schemas.openxmlformats.org/officeDocument/2006/relationships/hyperlink" Target="http://www.institutocompetent.com/" TargetMode="External"/><Relationship Id="rId5369" Type="http://schemas.openxmlformats.org/officeDocument/2006/relationships/hyperlink" Target="mailto:maestranzahetol@gmail.com" TargetMode="External"/><Relationship Id="rId5783" Type="http://schemas.openxmlformats.org/officeDocument/2006/relationships/hyperlink" Target="mailto:mycil@mycil.cl" TargetMode="External"/><Relationship Id="rId9240" Type="http://schemas.openxmlformats.org/officeDocument/2006/relationships/hyperlink" Target="mailto:nunciatura@iglesia.cl" TargetMode="External"/><Relationship Id="rId4385" Type="http://schemas.openxmlformats.org/officeDocument/2006/relationships/hyperlink" Target="http://www.ital-chile.cl/" TargetMode="External"/><Relationship Id="rId5436" Type="http://schemas.openxmlformats.org/officeDocument/2006/relationships/hyperlink" Target="mailto:sombrerosdelpiano@entelchile.net" TargetMode="External"/><Relationship Id="rId6834" Type="http://schemas.openxmlformats.org/officeDocument/2006/relationships/hyperlink" Target="http://www.sflodge.cl/" TargetMode="External"/><Relationship Id="rId1979" Type="http://schemas.openxmlformats.org/officeDocument/2006/relationships/hyperlink" Target="http://www.caffarena.cl/" TargetMode="External"/><Relationship Id="rId4038" Type="http://schemas.openxmlformats.org/officeDocument/2006/relationships/hyperlink" Target="http://www.harasdepirque.com/" TargetMode="External"/><Relationship Id="rId5850" Type="http://schemas.openxmlformats.org/officeDocument/2006/relationships/hyperlink" Target="mailto:recepcion@royalrental.cl" TargetMode="External"/><Relationship Id="rId6901" Type="http://schemas.openxmlformats.org/officeDocument/2006/relationships/hyperlink" Target="mailto:comunicaciones@schwager.cl" TargetMode="External"/><Relationship Id="rId3054" Type="http://schemas.openxmlformats.org/officeDocument/2006/relationships/hyperlink" Target="mailto:constructorabej@vtr.net" TargetMode="External"/><Relationship Id="rId4452" Type="http://schemas.openxmlformats.org/officeDocument/2006/relationships/hyperlink" Target="http://www.indulamp.cl/" TargetMode="External"/><Relationship Id="rId5503" Type="http://schemas.openxmlformats.org/officeDocument/2006/relationships/hyperlink" Target="http://www.martin-g.cl/" TargetMode="External"/><Relationship Id="rId8659" Type="http://schemas.openxmlformats.org/officeDocument/2006/relationships/hyperlink" Target="http://www.munielmonte.cl/" TargetMode="External"/><Relationship Id="rId4105" Type="http://schemas.openxmlformats.org/officeDocument/2006/relationships/hyperlink" Target="http://www.hitega.cl/" TargetMode="External"/><Relationship Id="rId7675" Type="http://schemas.openxmlformats.org/officeDocument/2006/relationships/hyperlink" Target="http://www.teixido.xl/" TargetMode="External"/><Relationship Id="rId8726" Type="http://schemas.openxmlformats.org/officeDocument/2006/relationships/hyperlink" Target="http://www.munilaunion.cl/" TargetMode="External"/><Relationship Id="rId2070" Type="http://schemas.openxmlformats.org/officeDocument/2006/relationships/hyperlink" Target="http://www.intexa.cl/" TargetMode="External"/><Relationship Id="rId3121" Type="http://schemas.openxmlformats.org/officeDocument/2006/relationships/hyperlink" Target="mailto:mlopez@epsa.cl" TargetMode="External"/><Relationship Id="rId6277" Type="http://schemas.openxmlformats.org/officeDocument/2006/relationships/hyperlink" Target="mailto:policomp@policomp.com" TargetMode="External"/><Relationship Id="rId6691" Type="http://schemas.openxmlformats.org/officeDocument/2006/relationships/hyperlink" Target="http://www.rfa.cl/" TargetMode="External"/><Relationship Id="rId7328" Type="http://schemas.openxmlformats.org/officeDocument/2006/relationships/hyperlink" Target="http://www.ferroplast.cl/" TargetMode="External"/><Relationship Id="rId7742" Type="http://schemas.openxmlformats.org/officeDocument/2006/relationships/hyperlink" Target="mailto:enzobono@terra.cl" TargetMode="External"/><Relationship Id="rId2887" Type="http://schemas.openxmlformats.org/officeDocument/2006/relationships/hyperlink" Target="mailto:mrarinco@gmail.com" TargetMode="External"/><Relationship Id="rId5293" Type="http://schemas.openxmlformats.org/officeDocument/2006/relationships/hyperlink" Target="http://www.sergas.cl/" TargetMode="External"/><Relationship Id="rId6344" Type="http://schemas.openxmlformats.org/officeDocument/2006/relationships/hyperlink" Target="http://www.prilogic.cl/" TargetMode="External"/><Relationship Id="rId859" Type="http://schemas.openxmlformats.org/officeDocument/2006/relationships/hyperlink" Target="http://www.asogama.com/" TargetMode="External"/><Relationship Id="rId1489" Type="http://schemas.openxmlformats.org/officeDocument/2006/relationships/hyperlink" Target="http://www.cartonpack.cl/" TargetMode="External"/><Relationship Id="rId3938" Type="http://schemas.openxmlformats.org/officeDocument/2006/relationships/hyperlink" Target="http://www.graficandes.cl/" TargetMode="External"/><Relationship Id="rId5360" Type="http://schemas.openxmlformats.org/officeDocument/2006/relationships/hyperlink" Target="mailto:susconsultas@md.cl" TargetMode="External"/><Relationship Id="rId6411" Type="http://schemas.openxmlformats.org/officeDocument/2006/relationships/hyperlink" Target="mailto:info@prohabit.cl" TargetMode="External"/><Relationship Id="rId2954" Type="http://schemas.openxmlformats.org/officeDocument/2006/relationships/hyperlink" Target="http://www.eit.cl/" TargetMode="External"/><Relationship Id="rId5013" Type="http://schemas.openxmlformats.org/officeDocument/2006/relationships/hyperlink" Target="http://www.elvolcan.cl/" TargetMode="External"/><Relationship Id="rId8169" Type="http://schemas.openxmlformats.org/officeDocument/2006/relationships/hyperlink" Target="mailto:sara@patacon.cl" TargetMode="External"/><Relationship Id="rId926" Type="http://schemas.openxmlformats.org/officeDocument/2006/relationships/hyperlink" Target="http://www.atento.com/" TargetMode="External"/><Relationship Id="rId1556" Type="http://schemas.openxmlformats.org/officeDocument/2006/relationships/hyperlink" Target="http://www.cementeriogeneral.cl/" TargetMode="External"/><Relationship Id="rId1970" Type="http://schemas.openxmlformats.org/officeDocument/2006/relationships/hyperlink" Target="http://www.vectorsa.cl/" TargetMode="External"/><Relationship Id="rId2607" Type="http://schemas.openxmlformats.org/officeDocument/2006/relationships/hyperlink" Target="http://www.decapack.com/" TargetMode="External"/><Relationship Id="rId7185" Type="http://schemas.openxmlformats.org/officeDocument/2006/relationships/hyperlink" Target="http://www.gruposaesa.cl/" TargetMode="External"/><Relationship Id="rId8583" Type="http://schemas.openxmlformats.org/officeDocument/2006/relationships/hyperlink" Target="mailto:alcaldia@chanco.cl" TargetMode="External"/><Relationship Id="rId1209" Type="http://schemas.openxmlformats.org/officeDocument/2006/relationships/hyperlink" Target="http://www.bodegal.cl/" TargetMode="External"/><Relationship Id="rId1623" Type="http://schemas.openxmlformats.org/officeDocument/2006/relationships/hyperlink" Target="mailto:tejidosperval@hotmail.com" TargetMode="External"/><Relationship Id="rId4779" Type="http://schemas.openxmlformats.org/officeDocument/2006/relationships/hyperlink" Target="mailto:info@infor.cl" TargetMode="External"/><Relationship Id="rId8236" Type="http://schemas.openxmlformats.org/officeDocument/2006/relationships/hyperlink" Target="mailto:info@santa-alicia.cl" TargetMode="External"/><Relationship Id="rId8650" Type="http://schemas.openxmlformats.org/officeDocument/2006/relationships/hyperlink" Target="http://www.curico.cl/" TargetMode="External"/><Relationship Id="rId3795" Type="http://schemas.openxmlformats.org/officeDocument/2006/relationships/hyperlink" Target="http://www.garmendia.cl/" TargetMode="External"/><Relationship Id="rId4846" Type="http://schemas.openxmlformats.org/officeDocument/2006/relationships/hyperlink" Target="mailto:ordenes.compra@intermec.cl" TargetMode="External"/><Relationship Id="rId7252" Type="http://schemas.openxmlformats.org/officeDocument/2006/relationships/hyperlink" Target="http://www.rdeldesierto.cl/" TargetMode="External"/><Relationship Id="rId8303" Type="http://schemas.openxmlformats.org/officeDocument/2006/relationships/hyperlink" Target="http://www.wackergroup.com/" TargetMode="External"/><Relationship Id="rId2397" Type="http://schemas.openxmlformats.org/officeDocument/2006/relationships/hyperlink" Target="mailto:cdi@cdi.cl" TargetMode="External"/><Relationship Id="rId3448" Type="http://schemas.openxmlformats.org/officeDocument/2006/relationships/hyperlink" Target="http://www.famadich.cl/" TargetMode="External"/><Relationship Id="rId3862" Type="http://schemas.openxmlformats.org/officeDocument/2006/relationships/hyperlink" Target="http://www.gestionambiente.cl/" TargetMode="External"/><Relationship Id="rId369" Type="http://schemas.openxmlformats.org/officeDocument/2006/relationships/hyperlink" Target="http://www.agrifor.cl/" TargetMode="External"/><Relationship Id="rId783" Type="http://schemas.openxmlformats.org/officeDocument/2006/relationships/hyperlink" Target="http://www.gallagher.cl/" TargetMode="External"/><Relationship Id="rId2464" Type="http://schemas.openxmlformats.org/officeDocument/2006/relationships/hyperlink" Target="http://www.ciedess.cl/" TargetMode="External"/><Relationship Id="rId3515" Type="http://schemas.openxmlformats.org/officeDocument/2006/relationships/hyperlink" Target="mailto:secretaria@aguila.cl" TargetMode="External"/><Relationship Id="rId4913" Type="http://schemas.openxmlformats.org/officeDocument/2006/relationships/hyperlink" Target="http://www.invexans.cl/" TargetMode="External"/><Relationship Id="rId9077" Type="http://schemas.openxmlformats.org/officeDocument/2006/relationships/hyperlink" Target="mailto:contacto@munivaldivia.cl" TargetMode="External"/><Relationship Id="rId436" Type="http://schemas.openxmlformats.org/officeDocument/2006/relationships/hyperlink" Target="mailto:info@aguasmanquehue.cl" TargetMode="External"/><Relationship Id="rId1066" Type="http://schemas.openxmlformats.org/officeDocument/2006/relationships/hyperlink" Target="mailto:contacto@bye.cl" TargetMode="External"/><Relationship Id="rId1480" Type="http://schemas.openxmlformats.org/officeDocument/2006/relationships/hyperlink" Target="mailto:gerencia@carroceriasunicar.cl" TargetMode="External"/><Relationship Id="rId2117" Type="http://schemas.openxmlformats.org/officeDocument/2006/relationships/hyperlink" Target="http://www.comfrut.com/" TargetMode="External"/><Relationship Id="rId8093" Type="http://schemas.openxmlformats.org/officeDocument/2006/relationships/hyperlink" Target="mailto:ventas@valvulasindustriales.com" TargetMode="External"/><Relationship Id="rId9144" Type="http://schemas.openxmlformats.org/officeDocument/2006/relationships/hyperlink" Target="http://www.sec.cl/" TargetMode="External"/><Relationship Id="rId850" Type="http://schemas.openxmlformats.org/officeDocument/2006/relationships/hyperlink" Target="mailto:secretaria.gerencia@asiva.cl" TargetMode="External"/><Relationship Id="rId1133" Type="http://schemas.openxmlformats.org/officeDocument/2006/relationships/hyperlink" Target="http://www.bertling.com/" TargetMode="External"/><Relationship Id="rId2531" Type="http://schemas.openxmlformats.org/officeDocument/2006/relationships/hyperlink" Target="http://www.criadores.cl/" TargetMode="External"/><Relationship Id="rId4289" Type="http://schemas.openxmlformats.org/officeDocument/2006/relationships/hyperlink" Target="mailto:icestar@icestar.cl" TargetMode="External"/><Relationship Id="rId5687" Type="http://schemas.openxmlformats.org/officeDocument/2006/relationships/hyperlink" Target="http://www.microsystem.cl/" TargetMode="External"/><Relationship Id="rId6738" Type="http://schemas.openxmlformats.org/officeDocument/2006/relationships/hyperlink" Target="http://www.rpmglobal.com/" TargetMode="External"/><Relationship Id="rId8160" Type="http://schemas.openxmlformats.org/officeDocument/2006/relationships/hyperlink" Target="http://www.vigaflow.com/" TargetMode="External"/><Relationship Id="rId503" Type="http://schemas.openxmlformats.org/officeDocument/2006/relationships/hyperlink" Target="http://www.alphaprint.cl/" TargetMode="External"/><Relationship Id="rId5754" Type="http://schemas.openxmlformats.org/officeDocument/2006/relationships/hyperlink" Target="http://www.molineraferrer.cl/" TargetMode="External"/><Relationship Id="rId6805" Type="http://schemas.openxmlformats.org/officeDocument/2006/relationships/hyperlink" Target="mailto:secretaria@salmones-dechile.cl" TargetMode="External"/><Relationship Id="rId9211" Type="http://schemas.openxmlformats.org/officeDocument/2006/relationships/hyperlink" Target="http://chile.usembassy.gov/" TargetMode="External"/><Relationship Id="rId1200" Type="http://schemas.openxmlformats.org/officeDocument/2006/relationships/hyperlink" Target="http://www.bnpparibascardif.cl/" TargetMode="External"/><Relationship Id="rId4356" Type="http://schemas.openxmlformats.org/officeDocument/2006/relationships/hyperlink" Target="mailto:imcomse@surnet.cl" TargetMode="External"/><Relationship Id="rId4770" Type="http://schemas.openxmlformats.org/officeDocument/2006/relationships/hyperlink" Target="mailto:comercial@idic.cl" TargetMode="External"/><Relationship Id="rId5407" Type="http://schemas.openxmlformats.org/officeDocument/2006/relationships/hyperlink" Target="http://www.paseoaraucoestacion.com/" TargetMode="External"/><Relationship Id="rId5821" Type="http://schemas.openxmlformats.org/officeDocument/2006/relationships/hyperlink" Target="http://www.mueblesasenjo.cl/" TargetMode="External"/><Relationship Id="rId8977" Type="http://schemas.openxmlformats.org/officeDocument/2006/relationships/hyperlink" Target="mailto:alcaldiarioibanez@gmail.com" TargetMode="External"/><Relationship Id="rId3372" Type="http://schemas.openxmlformats.org/officeDocument/2006/relationships/hyperlink" Target="http://www.germania-ltda.cl/" TargetMode="External"/><Relationship Id="rId4009" Type="http://schemas.openxmlformats.org/officeDocument/2006/relationships/hyperlink" Target="http://www.guerreroycia.cl/" TargetMode="External"/><Relationship Id="rId4423" Type="http://schemas.openxmlformats.org/officeDocument/2006/relationships/hyperlink" Target="http://www.improvesa.cl/" TargetMode="External"/><Relationship Id="rId7579" Type="http://schemas.openxmlformats.org/officeDocument/2006/relationships/hyperlink" Target="mailto:gestion@surlatina.cl" TargetMode="External"/><Relationship Id="rId7993" Type="http://schemas.openxmlformats.org/officeDocument/2006/relationships/hyperlink" Target="http://www.ubo.cl/" TargetMode="External"/><Relationship Id="rId293" Type="http://schemas.openxmlformats.org/officeDocument/2006/relationships/hyperlink" Target="http://www.agrekko-cl/" TargetMode="External"/><Relationship Id="rId3025" Type="http://schemas.openxmlformats.org/officeDocument/2006/relationships/hyperlink" Target="mailto:emetal@tie.cl" TargetMode="External"/><Relationship Id="rId6595" Type="http://schemas.openxmlformats.org/officeDocument/2006/relationships/hyperlink" Target="http://www.redtogreen.com/" TargetMode="External"/><Relationship Id="rId7646" Type="http://schemas.openxmlformats.org/officeDocument/2006/relationships/hyperlink" Target="http://www.tecnofast.cl/" TargetMode="External"/><Relationship Id="rId360" Type="http://schemas.openxmlformats.org/officeDocument/2006/relationships/hyperlink" Target="mailto:jmacan@lavirgen.cl" TargetMode="External"/><Relationship Id="rId2041" Type="http://schemas.openxmlformats.org/officeDocument/2006/relationships/hyperlink" Target="http://www.lanerachilena.cl/" TargetMode="External"/><Relationship Id="rId5197" Type="http://schemas.openxmlformats.org/officeDocument/2006/relationships/hyperlink" Target="http://www.inter.cl/" TargetMode="External"/><Relationship Id="rId6248" Type="http://schemas.openxmlformats.org/officeDocument/2006/relationships/hyperlink" Target="mailto:plasticos@hebrolux.cl" TargetMode="External"/><Relationship Id="rId5264" Type="http://schemas.openxmlformats.org/officeDocument/2006/relationships/hyperlink" Target="http://www.llorenteindustrial.cl/" TargetMode="External"/><Relationship Id="rId6662" Type="http://schemas.openxmlformats.org/officeDocument/2006/relationships/hyperlink" Target="mailto:info@danubioazul.cl" TargetMode="External"/><Relationship Id="rId7713" Type="http://schemas.openxmlformats.org/officeDocument/2006/relationships/hyperlink" Target="http://www.termasdepanimavida.cl/" TargetMode="External"/><Relationship Id="rId2858" Type="http://schemas.openxmlformats.org/officeDocument/2006/relationships/hyperlink" Target="http://www.ecatema.cl/" TargetMode="External"/><Relationship Id="rId3909" Type="http://schemas.openxmlformats.org/officeDocument/2006/relationships/hyperlink" Target="http://www.gls.cl/" TargetMode="External"/><Relationship Id="rId6315" Type="http://schemas.openxmlformats.org/officeDocument/2006/relationships/hyperlink" Target="mailto:arivas@ppi-global.com%20/" TargetMode="External"/><Relationship Id="rId99" Type="http://schemas.openxmlformats.org/officeDocument/2006/relationships/hyperlink" Target="mailto:general@acetogen.cl" TargetMode="External"/><Relationship Id="rId1874" Type="http://schemas.openxmlformats.org/officeDocument/2006/relationships/hyperlink" Target="mailto:abejadorada@gmail.com" TargetMode="External"/><Relationship Id="rId2925" Type="http://schemas.openxmlformats.org/officeDocument/2006/relationships/hyperlink" Target="mailto:promocion@edebe.cl" TargetMode="External"/><Relationship Id="rId4280" Type="http://schemas.openxmlformats.org/officeDocument/2006/relationships/hyperlink" Target="mailto:ccruz@ictrading.cl" TargetMode="External"/><Relationship Id="rId5331" Type="http://schemas.openxmlformats.org/officeDocument/2006/relationships/hyperlink" Target="http://www.maderasorellana.cl/" TargetMode="External"/><Relationship Id="rId8487" Type="http://schemas.openxmlformats.org/officeDocument/2006/relationships/hyperlink" Target="mailto:yvargas@interior.gov.cl" TargetMode="External"/><Relationship Id="rId1527" Type="http://schemas.openxmlformats.org/officeDocument/2006/relationships/hyperlink" Target="mailto:gerencia@cavalieri.cl" TargetMode="External"/><Relationship Id="rId1941" Type="http://schemas.openxmlformats.org/officeDocument/2006/relationships/hyperlink" Target="http://www.davis.cl/" TargetMode="External"/><Relationship Id="rId7089" Type="http://schemas.openxmlformats.org/officeDocument/2006/relationships/hyperlink" Target="http://www.silpak.cl/" TargetMode="External"/><Relationship Id="rId8554" Type="http://schemas.openxmlformats.org/officeDocument/2006/relationships/hyperlink" Target="http://www.cabrero.cl/" TargetMode="External"/><Relationship Id="rId3699" Type="http://schemas.openxmlformats.org/officeDocument/2006/relationships/hyperlink" Target="http://www.fundaikidochile.blogspot.cl/" TargetMode="External"/><Relationship Id="rId4000" Type="http://schemas.openxmlformats.org/officeDocument/2006/relationships/hyperlink" Target="http://www.security.cl/" TargetMode="External"/><Relationship Id="rId7156" Type="http://schemas.openxmlformats.org/officeDocument/2006/relationships/hyperlink" Target="http://www.prohens.com/" TargetMode="External"/><Relationship Id="rId7570" Type="http://schemas.openxmlformats.org/officeDocument/2006/relationships/hyperlink" Target="mailto:info@terraandina.cl" TargetMode="External"/><Relationship Id="rId8207" Type="http://schemas.openxmlformats.org/officeDocument/2006/relationships/hyperlink" Target="mailto:rpizarro@capel.cl" TargetMode="External"/><Relationship Id="rId8621" Type="http://schemas.openxmlformats.org/officeDocument/2006/relationships/hyperlink" Target="mailto:alcaldia@concepcion.cl" TargetMode="External"/><Relationship Id="rId6172" Type="http://schemas.openxmlformats.org/officeDocument/2006/relationships/hyperlink" Target="http://www.fiordosutral.cl/" TargetMode="External"/><Relationship Id="rId7223" Type="http://schemas.openxmlformats.org/officeDocument/2006/relationships/hyperlink" Target="http://www.liberona.cl/" TargetMode="External"/><Relationship Id="rId687" Type="http://schemas.openxmlformats.org/officeDocument/2006/relationships/hyperlink" Target="mailto:gerenciageneral@anticipa.cl" TargetMode="External"/><Relationship Id="rId2368" Type="http://schemas.openxmlformats.org/officeDocument/2006/relationships/hyperlink" Target="http://www.ingevec.cl/" TargetMode="External"/><Relationship Id="rId3766" Type="http://schemas.openxmlformats.org/officeDocument/2006/relationships/hyperlink" Target="http://www.gacel.cl/" TargetMode="External"/><Relationship Id="rId4817" Type="http://schemas.openxmlformats.org/officeDocument/2006/relationships/hyperlink" Target="mailto:integral@integralchile.com" TargetMode="External"/><Relationship Id="rId2782" Type="http://schemas.openxmlformats.org/officeDocument/2006/relationships/hyperlink" Target="http://www.hijosdonjose.cl/" TargetMode="External"/><Relationship Id="rId3419" Type="http://schemas.openxmlformats.org/officeDocument/2006/relationships/hyperlink" Target="http://www.elcastillo.cl/" TargetMode="External"/><Relationship Id="rId3833" Type="http://schemas.openxmlformats.org/officeDocument/2006/relationships/hyperlink" Target="mailto:geodatos@geodatos.cl" TargetMode="External"/><Relationship Id="rId6989" Type="http://schemas.openxmlformats.org/officeDocument/2006/relationships/hyperlink" Target="mailto:sermmin@sermmin.cl" TargetMode="External"/><Relationship Id="rId9048" Type="http://schemas.openxmlformats.org/officeDocument/2006/relationships/hyperlink" Target="http://www.taltal.cl/" TargetMode="External"/><Relationship Id="rId754" Type="http://schemas.openxmlformats.org/officeDocument/2006/relationships/hyperlink" Target="mailto:minostroza@arlavan.cl" TargetMode="External"/><Relationship Id="rId1384" Type="http://schemas.openxmlformats.org/officeDocument/2006/relationships/hyperlink" Target="http://www.camarachilejapon.cl/" TargetMode="External"/><Relationship Id="rId2435" Type="http://schemas.openxmlformats.org/officeDocument/2006/relationships/hyperlink" Target="mailto:adelrio@copaper.cl" TargetMode="External"/><Relationship Id="rId3900" Type="http://schemas.openxmlformats.org/officeDocument/2006/relationships/hyperlink" Target="http://www.globalandesexport.com/" TargetMode="External"/><Relationship Id="rId90" Type="http://schemas.openxmlformats.org/officeDocument/2006/relationships/hyperlink" Target="http://www.aceroscox.cl/" TargetMode="External"/><Relationship Id="rId407" Type="http://schemas.openxmlformats.org/officeDocument/2006/relationships/hyperlink" Target="mailto:exporta@agrprodex.cl" TargetMode="External"/><Relationship Id="rId821" Type="http://schemas.openxmlformats.org/officeDocument/2006/relationships/hyperlink" Target="http://www.asmar.cl/" TargetMode="External"/><Relationship Id="rId1037" Type="http://schemas.openxmlformats.org/officeDocument/2006/relationships/hyperlink" Target="http://www.bnach.cl/" TargetMode="External"/><Relationship Id="rId1451" Type="http://schemas.openxmlformats.org/officeDocument/2006/relationships/hyperlink" Target="http://www.cramerlatam.com/" TargetMode="External"/><Relationship Id="rId2502" Type="http://schemas.openxmlformats.org/officeDocument/2006/relationships/hyperlink" Target="http://www.avon.com/" TargetMode="External"/><Relationship Id="rId5658" Type="http://schemas.openxmlformats.org/officeDocument/2006/relationships/hyperlink" Target="mailto:tseelmann@wintersa.cl" TargetMode="External"/><Relationship Id="rId6709" Type="http://schemas.openxmlformats.org/officeDocument/2006/relationships/hyperlink" Target="mailto:info@riosan.cl" TargetMode="External"/><Relationship Id="rId8064" Type="http://schemas.openxmlformats.org/officeDocument/2006/relationships/hyperlink" Target="http://www.uretamatteimpresores.cl/" TargetMode="External"/><Relationship Id="rId9115" Type="http://schemas.openxmlformats.org/officeDocument/2006/relationships/hyperlink" Target="http://www.sii.cl/" TargetMode="External"/><Relationship Id="rId1104" Type="http://schemas.openxmlformats.org/officeDocument/2006/relationships/hyperlink" Target="mailto:bciseguros@bciseguros.com" TargetMode="External"/><Relationship Id="rId4674" Type="http://schemas.openxmlformats.org/officeDocument/2006/relationships/hyperlink" Target="mailto:modus@modus.cl" TargetMode="External"/><Relationship Id="rId5725" Type="http://schemas.openxmlformats.org/officeDocument/2006/relationships/hyperlink" Target="http://www.mirsrobotic.com/" TargetMode="External"/><Relationship Id="rId7080" Type="http://schemas.openxmlformats.org/officeDocument/2006/relationships/hyperlink" Target="http://www.sigu.cl/" TargetMode="External"/><Relationship Id="rId8131" Type="http://schemas.openxmlformats.org/officeDocument/2006/relationships/hyperlink" Target="http://www.veterquimica.com/" TargetMode="External"/><Relationship Id="rId3276" Type="http://schemas.openxmlformats.org/officeDocument/2006/relationships/hyperlink" Target="mailto:eespanol@estadioespanolchiguayante.cl" TargetMode="External"/><Relationship Id="rId3690" Type="http://schemas.openxmlformats.org/officeDocument/2006/relationships/hyperlink" Target="http://www.atacamagrapes.cl/" TargetMode="External"/><Relationship Id="rId4327" Type="http://schemas.openxmlformats.org/officeDocument/2006/relationships/hyperlink" Target="http://www.imerys.com/" TargetMode="External"/><Relationship Id="rId197" Type="http://schemas.openxmlformats.org/officeDocument/2006/relationships/hyperlink" Target="http://www.agenciapizarro.cl/" TargetMode="External"/><Relationship Id="rId2292" Type="http://schemas.openxmlformats.org/officeDocument/2006/relationships/hyperlink" Target="http://www.cypconmetal.cl/" TargetMode="External"/><Relationship Id="rId3343" Type="http://schemas.openxmlformats.org/officeDocument/2006/relationships/hyperlink" Target="mailto:info@huertosdelvalle.cl" TargetMode="External"/><Relationship Id="rId4741" Type="http://schemas.openxmlformats.org/officeDocument/2006/relationships/hyperlink" Target="mailto:jjimenez@inser.impresores.cl" TargetMode="External"/><Relationship Id="rId6499" Type="http://schemas.openxmlformats.org/officeDocument/2006/relationships/hyperlink" Target="mailto:cgbravo@quillayes.com" TargetMode="External"/><Relationship Id="rId7897" Type="http://schemas.openxmlformats.org/officeDocument/2006/relationships/hyperlink" Target="mailto:cfernandez@traverso.cl" TargetMode="External"/><Relationship Id="rId8948" Type="http://schemas.openxmlformats.org/officeDocument/2006/relationships/hyperlink" Target="http://www.quilpue.cl/" TargetMode="External"/><Relationship Id="rId264" Type="http://schemas.openxmlformats.org/officeDocument/2006/relationships/hyperlink" Target="http://www.rfp.cl/" TargetMode="External"/><Relationship Id="rId7964" Type="http://schemas.openxmlformats.org/officeDocument/2006/relationships/hyperlink" Target="mailto:ucm@ucmchile.cl" TargetMode="External"/><Relationship Id="rId3410" Type="http://schemas.openxmlformats.org/officeDocument/2006/relationships/hyperlink" Target="http://www.mobel.cl/" TargetMode="External"/><Relationship Id="rId6566" Type="http://schemas.openxmlformats.org/officeDocument/2006/relationships/hyperlink" Target="mailto:mmendez@rebrisa.cl" TargetMode="External"/><Relationship Id="rId6980" Type="http://schemas.openxmlformats.org/officeDocument/2006/relationships/hyperlink" Target="mailto:luis.anguita@serviambiente.cl" TargetMode="External"/><Relationship Id="rId7617" Type="http://schemas.openxmlformats.org/officeDocument/2006/relationships/hyperlink" Target="http://www.team.co/" TargetMode="External"/><Relationship Id="rId331" Type="http://schemas.openxmlformats.org/officeDocument/2006/relationships/hyperlink" Target="mailto:comex@exportadorasurtrade.cl" TargetMode="External"/><Relationship Id="rId2012" Type="http://schemas.openxmlformats.org/officeDocument/2006/relationships/hyperlink" Target="mailto:info@frigorificomaclean.com" TargetMode="External"/><Relationship Id="rId5168" Type="http://schemas.openxmlformats.org/officeDocument/2006/relationships/hyperlink" Target="mailto:ventas@lanerachilena.cl" TargetMode="External"/><Relationship Id="rId5582" Type="http://schemas.openxmlformats.org/officeDocument/2006/relationships/hyperlink" Target="http://www.medel.cl/" TargetMode="External"/><Relationship Id="rId6219" Type="http://schemas.openxmlformats.org/officeDocument/2006/relationships/hyperlink" Target="http://www.piscinasaquasol.cl/" TargetMode="External"/><Relationship Id="rId6633" Type="http://schemas.openxmlformats.org/officeDocument/2006/relationships/hyperlink" Target="http://www.rennercoatings.cl/" TargetMode="External"/><Relationship Id="rId1778" Type="http://schemas.openxmlformats.org/officeDocument/2006/relationships/hyperlink" Target="mailto:club50@club50.cl" TargetMode="External"/><Relationship Id="rId2829" Type="http://schemas.openxmlformats.org/officeDocument/2006/relationships/hyperlink" Target="mailto:cotizaciones@duromarmol.com" TargetMode="External"/><Relationship Id="rId4184" Type="http://schemas.openxmlformats.org/officeDocument/2006/relationships/hyperlink" Target="http://www.hotelgarradeleon/" TargetMode="External"/><Relationship Id="rId5235" Type="http://schemas.openxmlformats.org/officeDocument/2006/relationships/hyperlink" Target="mailto:contacto@libus-proseg.cl" TargetMode="External"/><Relationship Id="rId6700" Type="http://schemas.openxmlformats.org/officeDocument/2006/relationships/hyperlink" Target="mailto:info@rhona.cl" TargetMode="External"/><Relationship Id="rId4251" Type="http://schemas.openxmlformats.org/officeDocument/2006/relationships/hyperlink" Target="http://www.plazaelbosque.cl/" TargetMode="External"/><Relationship Id="rId5302" Type="http://schemas.openxmlformats.org/officeDocument/2006/relationships/hyperlink" Target="mailto:contacto@lyon.cl" TargetMode="External"/><Relationship Id="rId8458" Type="http://schemas.openxmlformats.org/officeDocument/2006/relationships/hyperlink" Target="http://www.aduana.cl/" TargetMode="External"/><Relationship Id="rId1845" Type="http://schemas.openxmlformats.org/officeDocument/2006/relationships/hyperlink" Target="http://www.colegiodeingenieros.cl/" TargetMode="External"/><Relationship Id="rId7474" Type="http://schemas.openxmlformats.org/officeDocument/2006/relationships/hyperlink" Target="mailto:sonamet@sonamet.cl" TargetMode="External"/><Relationship Id="rId8872" Type="http://schemas.openxmlformats.org/officeDocument/2006/relationships/hyperlink" Target="mailto:maguilera@penco.cl" TargetMode="External"/><Relationship Id="rId1912" Type="http://schemas.openxmlformats.org/officeDocument/2006/relationships/hyperlink" Target="mailto:terminal@terminalcollao.cl" TargetMode="External"/><Relationship Id="rId6076" Type="http://schemas.openxmlformats.org/officeDocument/2006/relationships/hyperlink" Target="mailto:secretaria@panimex.cl" TargetMode="External"/><Relationship Id="rId7127" Type="http://schemas.openxmlformats.org/officeDocument/2006/relationships/hyperlink" Target="http://www.sixma.cl/" TargetMode="External"/><Relationship Id="rId8525" Type="http://schemas.openxmlformats.org/officeDocument/2006/relationships/hyperlink" Target="http://www.mma.gob.cl/" TargetMode="External"/><Relationship Id="rId5092" Type="http://schemas.openxmlformats.org/officeDocument/2006/relationships/hyperlink" Target="http://www.lapizzanostra.cl/" TargetMode="External"/><Relationship Id="rId6490" Type="http://schemas.openxmlformats.org/officeDocument/2006/relationships/hyperlink" Target="mailto:juan@pyramid.cl" TargetMode="External"/><Relationship Id="rId7541" Type="http://schemas.openxmlformats.org/officeDocument/2006/relationships/hyperlink" Target="mailto:ieb@subercaseaux.cl" TargetMode="External"/><Relationship Id="rId2686" Type="http://schemas.openxmlformats.org/officeDocument/2006/relationships/hyperlink" Target="http://www.dibco.cl/" TargetMode="External"/><Relationship Id="rId3737" Type="http://schemas.openxmlformats.org/officeDocument/2006/relationships/hyperlink" Target="http://www.duoc.cl/" TargetMode="External"/><Relationship Id="rId6143" Type="http://schemas.openxmlformats.org/officeDocument/2006/relationships/hyperlink" Target="mailto:pablo.valenzuela@people.cl" TargetMode="External"/><Relationship Id="rId658" Type="http://schemas.openxmlformats.org/officeDocument/2006/relationships/hyperlink" Target="mailto:sales.chile@andrtz.com" TargetMode="External"/><Relationship Id="rId1288" Type="http://schemas.openxmlformats.org/officeDocument/2006/relationships/hyperlink" Target="http://www.estratoslatan.com/" TargetMode="External"/><Relationship Id="rId2339" Type="http://schemas.openxmlformats.org/officeDocument/2006/relationships/hyperlink" Target="http://www.concreta.cl/" TargetMode="External"/><Relationship Id="rId2753" Type="http://schemas.openxmlformats.org/officeDocument/2006/relationships/hyperlink" Target="http://www.diperk.cl/" TargetMode="External"/><Relationship Id="rId3804" Type="http://schemas.openxmlformats.org/officeDocument/2006/relationships/hyperlink" Target="mailto:servicioalcliente@gasvalpo.cl" TargetMode="External"/><Relationship Id="rId6210" Type="http://schemas.openxmlformats.org/officeDocument/2006/relationships/hyperlink" Target="http://www.pimasa.com/" TargetMode="External"/><Relationship Id="rId725" Type="http://schemas.openxmlformats.org/officeDocument/2006/relationships/hyperlink" Target="http://www.asan.cl/" TargetMode="External"/><Relationship Id="rId1355" Type="http://schemas.openxmlformats.org/officeDocument/2006/relationships/hyperlink" Target="http://www.csenergy.cl/" TargetMode="External"/><Relationship Id="rId2406" Type="http://schemas.openxmlformats.org/officeDocument/2006/relationships/hyperlink" Target="mailto:info@contatto.cl" TargetMode="External"/><Relationship Id="rId8382" Type="http://schemas.openxmlformats.org/officeDocument/2006/relationships/hyperlink" Target="http://www.yanks.cl/" TargetMode="External"/><Relationship Id="rId9019" Type="http://schemas.openxmlformats.org/officeDocument/2006/relationships/hyperlink" Target="mailto:informaciones@munisanpedro.cl" TargetMode="External"/><Relationship Id="rId1008" Type="http://schemas.openxmlformats.org/officeDocument/2006/relationships/hyperlink" Target="http://www.baezacia.cl/" TargetMode="External"/><Relationship Id="rId1422" Type="http://schemas.openxmlformats.org/officeDocument/2006/relationships/hyperlink" Target="mailto:contacto@crcpvalpo.cl" TargetMode="External"/><Relationship Id="rId2820" Type="http://schemas.openxmlformats.org/officeDocument/2006/relationships/hyperlink" Target="mailto:dunkerydunker@gmail.com" TargetMode="External"/><Relationship Id="rId4578" Type="http://schemas.openxmlformats.org/officeDocument/2006/relationships/hyperlink" Target="http://www.vanni.cl/" TargetMode="External"/><Relationship Id="rId5976" Type="http://schemas.openxmlformats.org/officeDocument/2006/relationships/hyperlink" Target="http://www.odis.cl/" TargetMode="External"/><Relationship Id="rId8035" Type="http://schemas.openxmlformats.org/officeDocument/2006/relationships/hyperlink" Target="http://www.udp.cl/" TargetMode="External"/><Relationship Id="rId61" Type="http://schemas.openxmlformats.org/officeDocument/2006/relationships/hyperlink" Target="mailto:absg@absgconsulting.com" TargetMode="External"/><Relationship Id="rId4992" Type="http://schemas.openxmlformats.org/officeDocument/2006/relationships/hyperlink" Target="http://www.jnj.com/" TargetMode="External"/><Relationship Id="rId5629" Type="http://schemas.openxmlformats.org/officeDocument/2006/relationships/hyperlink" Target="mailto:andritec@andritec.cl" TargetMode="External"/><Relationship Id="rId7051" Type="http://schemas.openxmlformats.org/officeDocument/2006/relationships/hyperlink" Target="http://www.sgs.cl/" TargetMode="External"/><Relationship Id="rId8102" Type="http://schemas.openxmlformats.org/officeDocument/2006/relationships/hyperlink" Target="mailto:vecchiola@vecchiola.cl" TargetMode="External"/><Relationship Id="rId2196" Type="http://schemas.openxmlformats.org/officeDocument/2006/relationships/hyperlink" Target="mailto:molinoschott@surnet.cl" TargetMode="External"/><Relationship Id="rId3594" Type="http://schemas.openxmlformats.org/officeDocument/2006/relationships/hyperlink" Target="http://www.focusadvisor.cl/" TargetMode="External"/><Relationship Id="rId4645" Type="http://schemas.openxmlformats.org/officeDocument/2006/relationships/hyperlink" Target="mailto:eipinza@icpltda.cl" TargetMode="External"/><Relationship Id="rId168" Type="http://schemas.openxmlformats.org/officeDocument/2006/relationships/hyperlink" Target="http://www.aerosol.cl/" TargetMode="External"/><Relationship Id="rId3247" Type="http://schemas.openxmlformats.org/officeDocument/2006/relationships/hyperlink" Target="mailto:pnathan@terra.cl" TargetMode="External"/><Relationship Id="rId3661" Type="http://schemas.openxmlformats.org/officeDocument/2006/relationships/hyperlink" Target="mailto:felipe.alarcon@aasa.cl" TargetMode="External"/><Relationship Id="rId4712" Type="http://schemas.openxmlformats.org/officeDocument/2006/relationships/hyperlink" Target="mailto:kyanez@parauco.com" TargetMode="External"/><Relationship Id="rId7868" Type="http://schemas.openxmlformats.org/officeDocument/2006/relationships/hyperlink" Target="mailto:marcelo.ayerdi@transportesfepasa.cl" TargetMode="External"/><Relationship Id="rId8919" Type="http://schemas.openxmlformats.org/officeDocument/2006/relationships/hyperlink" Target="mailto:contacto@munipurranque.cl" TargetMode="External"/><Relationship Id="rId582" Type="http://schemas.openxmlformats.org/officeDocument/2006/relationships/hyperlink" Target="http://www.donaggio.cl/" TargetMode="External"/><Relationship Id="rId2263" Type="http://schemas.openxmlformats.org/officeDocument/2006/relationships/hyperlink" Target="mailto:ventas@saba.cl" TargetMode="External"/><Relationship Id="rId3314" Type="http://schemas.openxmlformats.org/officeDocument/2006/relationships/hyperlink" Target="http://www.saval.com/" TargetMode="External"/><Relationship Id="rId6884" Type="http://schemas.openxmlformats.org/officeDocument/2006/relationships/hyperlink" Target="http://www.scaf.cl/" TargetMode="External"/><Relationship Id="rId7935" Type="http://schemas.openxmlformats.org/officeDocument/2006/relationships/hyperlink" Target="http://www.tulsa.cl/" TargetMode="External"/><Relationship Id="rId235" Type="http://schemas.openxmlformats.org/officeDocument/2006/relationships/hyperlink" Target="mailto:serviciocliente@aaca.cl" TargetMode="External"/><Relationship Id="rId2330" Type="http://schemas.openxmlformats.org/officeDocument/2006/relationships/hyperlink" Target="http://www.constructorabyr.cl/" TargetMode="External"/><Relationship Id="rId5486" Type="http://schemas.openxmlformats.org/officeDocument/2006/relationships/hyperlink" Target="http://www.scotsman.cl/" TargetMode="External"/><Relationship Id="rId6537" Type="http://schemas.openxmlformats.org/officeDocument/2006/relationships/hyperlink" Target="mailto:info@radiadores.cl" TargetMode="External"/><Relationship Id="rId302" Type="http://schemas.openxmlformats.org/officeDocument/2006/relationships/hyperlink" Target="mailto:ariztia@ariztia.com" TargetMode="External"/><Relationship Id="rId4088" Type="http://schemas.openxmlformats.org/officeDocument/2006/relationships/hyperlink" Target="mailto:ventas@hidrotecnica.cl" TargetMode="External"/><Relationship Id="rId5139" Type="http://schemas.openxmlformats.org/officeDocument/2006/relationships/hyperlink" Target="http://www.valma.cl/" TargetMode="External"/><Relationship Id="rId5553" Type="http://schemas.openxmlformats.org/officeDocument/2006/relationships/hyperlink" Target="http://www.mccompliance.cl/" TargetMode="External"/><Relationship Id="rId6951" Type="http://schemas.openxmlformats.org/officeDocument/2006/relationships/hyperlink" Target="mailto:tracy@tracy.cl" TargetMode="External"/><Relationship Id="rId9010" Type="http://schemas.openxmlformats.org/officeDocument/2006/relationships/hyperlink" Target="http://www.sanjoaquin.cl/" TargetMode="External"/><Relationship Id="rId4155" Type="http://schemas.openxmlformats.org/officeDocument/2006/relationships/hyperlink" Target="mailto:recepcion@hotelantofagasta.cl" TargetMode="External"/><Relationship Id="rId5206" Type="http://schemas.openxmlformats.org/officeDocument/2006/relationships/hyperlink" Target="http://www.loncomilla.com/" TargetMode="External"/><Relationship Id="rId6604" Type="http://schemas.openxmlformats.org/officeDocument/2006/relationships/hyperlink" Target="http://www.refal.cl/" TargetMode="External"/><Relationship Id="rId1749" Type="http://schemas.openxmlformats.org/officeDocument/2006/relationships/hyperlink" Target="http://www.clinicarenaca.cl/" TargetMode="External"/><Relationship Id="rId3171" Type="http://schemas.openxmlformats.org/officeDocument/2006/relationships/hyperlink" Target="http://www.epachile.cl/" TargetMode="External"/><Relationship Id="rId5620" Type="http://schemas.openxmlformats.org/officeDocument/2006/relationships/hyperlink" Target="mailto:recepcion@metacontrol.cl" TargetMode="External"/><Relationship Id="rId8776" Type="http://schemas.openxmlformats.org/officeDocument/2006/relationships/hyperlink" Target="mailto:alcalde@munilosvilos.cl" TargetMode="External"/><Relationship Id="rId1816" Type="http://schemas.openxmlformats.org/officeDocument/2006/relationships/hyperlink" Target="http://www.coexpoan.cl/" TargetMode="External"/><Relationship Id="rId4222" Type="http://schemas.openxmlformats.org/officeDocument/2006/relationships/hyperlink" Target="mailto:mostg-pbx@mohg.com" TargetMode="External"/><Relationship Id="rId7378" Type="http://schemas.openxmlformats.org/officeDocument/2006/relationships/hyperlink" Target="http://www.toldosvenezia.cl/" TargetMode="External"/><Relationship Id="rId7792" Type="http://schemas.openxmlformats.org/officeDocument/2006/relationships/hyperlink" Target="mailto:loreto.figueroa@bailacthor.com" TargetMode="External"/><Relationship Id="rId8429" Type="http://schemas.openxmlformats.org/officeDocument/2006/relationships/hyperlink" Target="http://www.senado.cl/" TargetMode="External"/><Relationship Id="rId8843" Type="http://schemas.openxmlformats.org/officeDocument/2006/relationships/hyperlink" Target="http://www.padrelascasas.cl/" TargetMode="External"/><Relationship Id="rId3988" Type="http://schemas.openxmlformats.org/officeDocument/2006/relationships/hyperlink" Target="mailto:joseluislobato@grupoeva.cl" TargetMode="External"/><Relationship Id="rId6394" Type="http://schemas.openxmlformats.org/officeDocument/2006/relationships/hyperlink" Target="http://www.protecsa.cl/" TargetMode="External"/><Relationship Id="rId7445" Type="http://schemas.openxmlformats.org/officeDocument/2006/relationships/hyperlink" Target="mailto:contacto@softland.cl" TargetMode="External"/><Relationship Id="rId8910" Type="http://schemas.openxmlformats.org/officeDocument/2006/relationships/hyperlink" Target="mailto:rosa.soto@puertomontt.cl" TargetMode="External"/><Relationship Id="rId6047" Type="http://schemas.openxmlformats.org/officeDocument/2006/relationships/hyperlink" Target="http://www.outotec.cl/" TargetMode="External"/><Relationship Id="rId6461" Type="http://schemas.openxmlformats.org/officeDocument/2006/relationships/hyperlink" Target="http://www.puelche.cl/" TargetMode="External"/><Relationship Id="rId7512" Type="http://schemas.openxmlformats.org/officeDocument/2006/relationships/hyperlink" Target="http://www.sqm.com/" TargetMode="External"/><Relationship Id="rId976" Type="http://schemas.openxmlformats.org/officeDocument/2006/relationships/hyperlink" Target="mailto:info@cintazul.cl" TargetMode="External"/><Relationship Id="rId2657" Type="http://schemas.openxmlformats.org/officeDocument/2006/relationships/hyperlink" Target="mailto:ventas@devesrojas.cl" TargetMode="External"/><Relationship Id="rId5063" Type="http://schemas.openxmlformats.org/officeDocument/2006/relationships/hyperlink" Target="http://www.koalalabox.cl/" TargetMode="External"/><Relationship Id="rId6114" Type="http://schemas.openxmlformats.org/officeDocument/2006/relationships/hyperlink" Target="http://www.phsa.cl/" TargetMode="External"/><Relationship Id="rId629" Type="http://schemas.openxmlformats.org/officeDocument/2006/relationships/hyperlink" Target="http://www.amster.cl/" TargetMode="External"/><Relationship Id="rId1259" Type="http://schemas.openxmlformats.org/officeDocument/2006/relationships/hyperlink" Target="http://www.bozzo.cl/" TargetMode="External"/><Relationship Id="rId3708" Type="http://schemas.openxmlformats.org/officeDocument/2006/relationships/hyperlink" Target="http://www.hogardecristo.cl/" TargetMode="External"/><Relationship Id="rId5130" Type="http://schemas.openxmlformats.org/officeDocument/2006/relationships/hyperlink" Target="http://www.fresenius-kabi.cl/" TargetMode="External"/><Relationship Id="rId8286" Type="http://schemas.openxmlformats.org/officeDocument/2006/relationships/hyperlink" Target="http://www.vonderheide.com/" TargetMode="External"/><Relationship Id="rId1673" Type="http://schemas.openxmlformats.org/officeDocument/2006/relationships/hyperlink" Target="mailto:chrisco@christensen.cl" TargetMode="External"/><Relationship Id="rId2724" Type="http://schemas.openxmlformats.org/officeDocument/2006/relationships/hyperlink" Target="http://www.retailplus.cl/" TargetMode="External"/><Relationship Id="rId1326" Type="http://schemas.openxmlformats.org/officeDocument/2006/relationships/hyperlink" Target="mailto:oficina@cadegrayson.cl" TargetMode="External"/><Relationship Id="rId1740" Type="http://schemas.openxmlformats.org/officeDocument/2006/relationships/hyperlink" Target="http://www.clinicaloscarrera.cl/" TargetMode="External"/><Relationship Id="rId4896" Type="http://schemas.openxmlformats.org/officeDocument/2006/relationships/hyperlink" Target="http://www.inter.cl/" TargetMode="External"/><Relationship Id="rId5947" Type="http://schemas.openxmlformats.org/officeDocument/2006/relationships/hyperlink" Target="http://www.noriega.cl/" TargetMode="External"/><Relationship Id="rId8353" Type="http://schemas.openxmlformats.org/officeDocument/2006/relationships/hyperlink" Target="http://www.wisetrack.cl/" TargetMode="External"/><Relationship Id="rId32" Type="http://schemas.openxmlformats.org/officeDocument/2006/relationships/hyperlink" Target="mailto:propiedades@abagen.cl" TargetMode="External"/><Relationship Id="rId3498" Type="http://schemas.openxmlformats.org/officeDocument/2006/relationships/hyperlink" Target="mailto:ivasquez@fossa.cl" TargetMode="External"/><Relationship Id="rId4549" Type="http://schemas.openxmlformats.org/officeDocument/2006/relationships/hyperlink" Target="mailto:marketing@inchalam.cl" TargetMode="External"/><Relationship Id="rId4963" Type="http://schemas.openxmlformats.org/officeDocument/2006/relationships/hyperlink" Target="mailto:jwtch@jwt.com" TargetMode="External"/><Relationship Id="rId8006" Type="http://schemas.openxmlformats.org/officeDocument/2006/relationships/hyperlink" Target="http://www.uac.cl/" TargetMode="External"/><Relationship Id="rId8420" Type="http://schemas.openxmlformats.org/officeDocument/2006/relationships/hyperlink" Target="mailto:cochilco@cochilco.cl" TargetMode="External"/><Relationship Id="rId3565" Type="http://schemas.openxmlformats.org/officeDocument/2006/relationships/hyperlink" Target="http://www.firstsecurity.cl/" TargetMode="External"/><Relationship Id="rId4616" Type="http://schemas.openxmlformats.org/officeDocument/2006/relationships/hyperlink" Target="http://www.cimasavard.cl/" TargetMode="External"/><Relationship Id="rId7022" Type="http://schemas.openxmlformats.org/officeDocument/2006/relationships/hyperlink" Target="mailto:ayuda@centrolaser.cl" TargetMode="External"/><Relationship Id="rId486" Type="http://schemas.openxmlformats.org/officeDocument/2006/relationships/hyperlink" Target="mailto:servicioalcliente@alarmatic.cl" TargetMode="External"/><Relationship Id="rId2167" Type="http://schemas.openxmlformats.org/officeDocument/2006/relationships/hyperlink" Target="http://www.cge.cl/" TargetMode="External"/><Relationship Id="rId2581" Type="http://schemas.openxmlformats.org/officeDocument/2006/relationships/hyperlink" Target="mailto:mabel.espinoza@dupont.com" TargetMode="External"/><Relationship Id="rId3218" Type="http://schemas.openxmlformats.org/officeDocument/2006/relationships/hyperlink" Target="http://www.envirocare.cl/" TargetMode="External"/><Relationship Id="rId3632" Type="http://schemas.openxmlformats.org/officeDocument/2006/relationships/hyperlink" Target="mailto:itorres@forestalrussfin.cl" TargetMode="External"/><Relationship Id="rId6788" Type="http://schemas.openxmlformats.org/officeDocument/2006/relationships/hyperlink" Target="mailto:gerencia@salesycompuestos.cl" TargetMode="External"/><Relationship Id="rId9194" Type="http://schemas.openxmlformats.org/officeDocument/2006/relationships/hyperlink" Target="mailto:embajadasiria@tie.cl" TargetMode="External"/><Relationship Id="rId139" Type="http://schemas.openxmlformats.org/officeDocument/2006/relationships/hyperlink" Target="http://www.adidas.cl/" TargetMode="External"/><Relationship Id="rId553" Type="http://schemas.openxmlformats.org/officeDocument/2006/relationships/hyperlink" Target="mailto:ivan.araos@alpeslabs.cl" TargetMode="External"/><Relationship Id="rId1183" Type="http://schemas.openxmlformats.org/officeDocument/2006/relationships/hyperlink" Target="http://www.colocolo.cl/" TargetMode="External"/><Relationship Id="rId2234" Type="http://schemas.openxmlformats.org/officeDocument/2006/relationships/hyperlink" Target="mailto:concables@concables.cl" TargetMode="External"/><Relationship Id="rId7839" Type="http://schemas.openxmlformats.org/officeDocument/2006/relationships/hyperlink" Target="http://www.transasecuritizadora.cl/" TargetMode="External"/><Relationship Id="rId9261" Type="http://schemas.microsoft.com/office/2007/relationships/slicer" Target="../slicers/slicer3.xml"/><Relationship Id="rId206" Type="http://schemas.openxmlformats.org/officeDocument/2006/relationships/hyperlink" Target="http://www.agenciastephens.com/" TargetMode="External"/><Relationship Id="rId6855" Type="http://schemas.openxmlformats.org/officeDocument/2006/relationships/hyperlink" Target="http://www.sanofi.com/" TargetMode="External"/><Relationship Id="rId7906" Type="http://schemas.openxmlformats.org/officeDocument/2006/relationships/hyperlink" Target="http://www.trends.cl/" TargetMode="External"/><Relationship Id="rId620" Type="http://schemas.openxmlformats.org/officeDocument/2006/relationships/hyperlink" Target="http://www.amf.cl/" TargetMode="External"/><Relationship Id="rId1250" Type="http://schemas.openxmlformats.org/officeDocument/2006/relationships/hyperlink" Target="mailto:boscachile@bosca.cl" TargetMode="External"/><Relationship Id="rId2301" Type="http://schemas.openxmlformats.org/officeDocument/2006/relationships/hyperlink" Target="mailto:sparra@conapran.cl" TargetMode="External"/><Relationship Id="rId4059" Type="http://schemas.openxmlformats.org/officeDocument/2006/relationships/hyperlink" Target="http://www.help.cl/" TargetMode="External"/><Relationship Id="rId5457" Type="http://schemas.openxmlformats.org/officeDocument/2006/relationships/hyperlink" Target="mailto:info@mapar.cl" TargetMode="External"/><Relationship Id="rId5871" Type="http://schemas.openxmlformats.org/officeDocument/2006/relationships/hyperlink" Target="http://www.nalco.com/" TargetMode="External"/><Relationship Id="rId6508" Type="http://schemas.openxmlformats.org/officeDocument/2006/relationships/hyperlink" Target="mailto:www@uimicadelsur.cl" TargetMode="External"/><Relationship Id="rId6922" Type="http://schemas.openxmlformats.org/officeDocument/2006/relationships/hyperlink" Target="http://www.securitizadorasecurity.cl/" TargetMode="External"/><Relationship Id="rId4473" Type="http://schemas.openxmlformats.org/officeDocument/2006/relationships/hyperlink" Target="http://www.icsachile.cl/" TargetMode="External"/><Relationship Id="rId5524" Type="http://schemas.openxmlformats.org/officeDocument/2006/relationships/hyperlink" Target="http://www.mastercard.cl/" TargetMode="External"/><Relationship Id="rId3075" Type="http://schemas.openxmlformats.org/officeDocument/2006/relationships/hyperlink" Target="mailto:emdepes@nissui.cl" TargetMode="External"/><Relationship Id="rId4126" Type="http://schemas.openxmlformats.org/officeDocument/2006/relationships/hyperlink" Target="mailto:servicioalcliente@etx.cl" TargetMode="External"/><Relationship Id="rId4540" Type="http://schemas.openxmlformats.org/officeDocument/2006/relationships/hyperlink" Target="http://www.ferrocentro.cl/" TargetMode="External"/><Relationship Id="rId7696" Type="http://schemas.openxmlformats.org/officeDocument/2006/relationships/hyperlink" Target="http://www.telefonica.cl/" TargetMode="External"/><Relationship Id="rId8747" Type="http://schemas.openxmlformats.org/officeDocument/2006/relationships/hyperlink" Target="http://www.limache.cl/" TargetMode="External"/><Relationship Id="rId2091" Type="http://schemas.openxmlformats.org/officeDocument/2006/relationships/hyperlink" Target="mailto:r.petersen@panpacificltda.cl" TargetMode="External"/><Relationship Id="rId3142" Type="http://schemas.openxmlformats.org/officeDocument/2006/relationships/hyperlink" Target="mailto:nancy.reyes@iansa.cl" TargetMode="External"/><Relationship Id="rId6298" Type="http://schemas.openxmlformats.org/officeDocument/2006/relationships/hyperlink" Target="http://www.porsche-chile.cl/" TargetMode="External"/><Relationship Id="rId7349" Type="http://schemas.openxmlformats.org/officeDocument/2006/relationships/hyperlink" Target="mailto:roberto.meza@popermez.cl" TargetMode="External"/><Relationship Id="rId7763" Type="http://schemas.openxmlformats.org/officeDocument/2006/relationships/hyperlink" Target="mailto:contacto@jusocar.cl" TargetMode="External"/><Relationship Id="rId6365" Type="http://schemas.openxmlformats.org/officeDocument/2006/relationships/hyperlink" Target="http://www.bridon-bekaert.com/" TargetMode="External"/><Relationship Id="rId7416" Type="http://schemas.openxmlformats.org/officeDocument/2006/relationships/hyperlink" Target="http://www.acerostock.cl/" TargetMode="External"/><Relationship Id="rId8814" Type="http://schemas.openxmlformats.org/officeDocument/2006/relationships/hyperlink" Target="http://www.nacimiento.cl/" TargetMode="External"/><Relationship Id="rId130" Type="http://schemas.openxmlformats.org/officeDocument/2006/relationships/hyperlink" Target="http://www.adelco.cl/" TargetMode="External"/><Relationship Id="rId3959" Type="http://schemas.openxmlformats.org/officeDocument/2006/relationships/hyperlink" Target="mailto:mitzy.fernandez@grey.com" TargetMode="External"/><Relationship Id="rId5381" Type="http://schemas.openxmlformats.org/officeDocument/2006/relationships/hyperlink" Target="mailto:contacto@maestranza-seemann.cl" TargetMode="External"/><Relationship Id="rId6018" Type="http://schemas.openxmlformats.org/officeDocument/2006/relationships/hyperlink" Target="http://www.schilling.cl/" TargetMode="External"/><Relationship Id="rId7830" Type="http://schemas.openxmlformats.org/officeDocument/2006/relationships/hyperlink" Target="http://www.tortasmontero.cl/" TargetMode="External"/><Relationship Id="rId2975" Type="http://schemas.openxmlformats.org/officeDocument/2006/relationships/hyperlink" Target="mailto:ventas.elagom@gmail.com" TargetMode="External"/><Relationship Id="rId5034" Type="http://schemas.openxmlformats.org/officeDocument/2006/relationships/hyperlink" Target="http://www.kline.cl/" TargetMode="External"/><Relationship Id="rId6432" Type="http://schemas.openxmlformats.org/officeDocument/2006/relationships/hyperlink" Target="http://www.equipos.cl/" TargetMode="External"/><Relationship Id="rId947" Type="http://schemas.openxmlformats.org/officeDocument/2006/relationships/hyperlink" Target="http://www.auter.cl/" TargetMode="External"/><Relationship Id="rId1577" Type="http://schemas.openxmlformats.org/officeDocument/2006/relationships/hyperlink" Target="http://www.cahuala.cl/" TargetMode="External"/><Relationship Id="rId1991" Type="http://schemas.openxmlformats.org/officeDocument/2006/relationships/hyperlink" Target="mailto:mmorales@bunnys.cl" TargetMode="External"/><Relationship Id="rId2628" Type="http://schemas.openxmlformats.org/officeDocument/2006/relationships/hyperlink" Target="mailto:recepcion@demco.cl" TargetMode="External"/><Relationship Id="rId1644" Type="http://schemas.openxmlformats.org/officeDocument/2006/relationships/hyperlink" Target="http://www.chilefilms.cl/" TargetMode="External"/><Relationship Id="rId4050" Type="http://schemas.openxmlformats.org/officeDocument/2006/relationships/hyperlink" Target="http://www.msmchile.cl/" TargetMode="External"/><Relationship Id="rId5101" Type="http://schemas.openxmlformats.org/officeDocument/2006/relationships/hyperlink" Target="http://www.barik.cl/" TargetMode="External"/><Relationship Id="rId8257" Type="http://schemas.openxmlformats.org/officeDocument/2006/relationships/hyperlink" Target="http://www.foliaplast.cl/" TargetMode="External"/><Relationship Id="rId8671" Type="http://schemas.openxmlformats.org/officeDocument/2006/relationships/hyperlink" Target="http://www.imfreirina.cl/" TargetMode="External"/><Relationship Id="rId1711" Type="http://schemas.openxmlformats.org/officeDocument/2006/relationships/hyperlink" Target="mailto:info@cischile.cl" TargetMode="External"/><Relationship Id="rId4867" Type="http://schemas.openxmlformats.org/officeDocument/2006/relationships/hyperlink" Target="mailto:infointerwash@gmail.com" TargetMode="External"/><Relationship Id="rId7273" Type="http://schemas.openxmlformats.org/officeDocument/2006/relationships/hyperlink" Target="mailto:stevencolon@fundacionfedes.org" TargetMode="External"/><Relationship Id="rId8324" Type="http://schemas.openxmlformats.org/officeDocument/2006/relationships/hyperlink" Target="http://www.mies.cl/" TargetMode="External"/><Relationship Id="rId3469" Type="http://schemas.openxmlformats.org/officeDocument/2006/relationships/hyperlink" Target="mailto:fundacion@fasic.org" TargetMode="External"/><Relationship Id="rId5918" Type="http://schemas.openxmlformats.org/officeDocument/2006/relationships/hyperlink" Target="mailto:nexum@nexum.cl" TargetMode="External"/><Relationship Id="rId7340" Type="http://schemas.openxmlformats.org/officeDocument/2006/relationships/hyperlink" Target="http://www.hotelmarandino.cl/" TargetMode="External"/><Relationship Id="rId2485" Type="http://schemas.openxmlformats.org/officeDocument/2006/relationships/hyperlink" Target="http://www.rabco.cl/" TargetMode="External"/><Relationship Id="rId3883" Type="http://schemas.openxmlformats.org/officeDocument/2006/relationships/hyperlink" Target="http://www.giglio.cl/" TargetMode="External"/><Relationship Id="rId4934" Type="http://schemas.openxmlformats.org/officeDocument/2006/relationships/hyperlink" Target="mailto:ngermain@dbrep.net" TargetMode="External"/><Relationship Id="rId9098" Type="http://schemas.openxmlformats.org/officeDocument/2006/relationships/hyperlink" Target="mailto:alcaldia@munizapallar.cl" TargetMode="External"/><Relationship Id="rId457" Type="http://schemas.openxmlformats.org/officeDocument/2006/relationships/hyperlink" Target="mailto:chileinfo@camchal.cl" TargetMode="External"/><Relationship Id="rId1087" Type="http://schemas.openxmlformats.org/officeDocument/2006/relationships/hyperlink" Target="http://www.bbdo.cl/" TargetMode="External"/><Relationship Id="rId2138" Type="http://schemas.openxmlformats.org/officeDocument/2006/relationships/hyperlink" Target="http://www.lundinmining.com/" TargetMode="External"/><Relationship Id="rId3536" Type="http://schemas.openxmlformats.org/officeDocument/2006/relationships/hyperlink" Target="http://www.festo.com/" TargetMode="External"/><Relationship Id="rId3950" Type="http://schemas.openxmlformats.org/officeDocument/2006/relationships/hyperlink" Target="mailto:gerencia@elyugo.cl" TargetMode="External"/><Relationship Id="rId9165" Type="http://schemas.openxmlformats.org/officeDocument/2006/relationships/hyperlink" Target="http://www.embajadaindia.cl/" TargetMode="External"/><Relationship Id="rId871" Type="http://schemas.openxmlformats.org/officeDocument/2006/relationships/hyperlink" Target="mailto:asociaci&#243;n@vinosdechile.cl" TargetMode="External"/><Relationship Id="rId2552" Type="http://schemas.openxmlformats.org/officeDocument/2006/relationships/hyperlink" Target="mailto:mmerino@curtal.cl" TargetMode="External"/><Relationship Id="rId3603" Type="http://schemas.openxmlformats.org/officeDocument/2006/relationships/hyperlink" Target="http://www.foraco.com/" TargetMode="External"/><Relationship Id="rId6759" Type="http://schemas.openxmlformats.org/officeDocument/2006/relationships/hyperlink" Target="mailto:rutamaipo@intervialchile.cl" TargetMode="External"/><Relationship Id="rId524" Type="http://schemas.openxmlformats.org/officeDocument/2006/relationships/hyperlink" Target="http://www.alimentos4m.cl/" TargetMode="External"/><Relationship Id="rId1154" Type="http://schemas.openxmlformats.org/officeDocument/2006/relationships/hyperlink" Target="http://www.bianchi.cl/" TargetMode="External"/><Relationship Id="rId2205" Type="http://schemas.openxmlformats.org/officeDocument/2006/relationships/hyperlink" Target="mailto:tralix@tralix.cl" TargetMode="External"/><Relationship Id="rId5775" Type="http://schemas.openxmlformats.org/officeDocument/2006/relationships/hyperlink" Target="http://www.molycop.com/" TargetMode="External"/><Relationship Id="rId6826" Type="http://schemas.openxmlformats.org/officeDocument/2006/relationships/hyperlink" Target="mailto:info.chile@samsonite.com" TargetMode="External"/><Relationship Id="rId8181" Type="http://schemas.openxmlformats.org/officeDocument/2006/relationships/hyperlink" Target="mailto:info@carmen.cl" TargetMode="External"/><Relationship Id="rId9232" Type="http://schemas.openxmlformats.org/officeDocument/2006/relationships/hyperlink" Target="http://www.chile.um.dk/" TargetMode="External"/><Relationship Id="rId1221" Type="http://schemas.openxmlformats.org/officeDocument/2006/relationships/hyperlink" Target="http://www.quintademaipo.com/" TargetMode="External"/><Relationship Id="rId4377" Type="http://schemas.openxmlformats.org/officeDocument/2006/relationships/hyperlink" Target="http://www.surdent.cl/" TargetMode="External"/><Relationship Id="rId4791" Type="http://schemas.openxmlformats.org/officeDocument/2006/relationships/hyperlink" Target="http://www.ipbritanico.cl/" TargetMode="External"/><Relationship Id="rId5428" Type="http://schemas.openxmlformats.org/officeDocument/2006/relationships/hyperlink" Target="mailto:info@alfcheco.cl" TargetMode="External"/><Relationship Id="rId5842" Type="http://schemas.openxmlformats.org/officeDocument/2006/relationships/hyperlink" Target="http://www.multicentro.cl/" TargetMode="External"/><Relationship Id="rId8998" Type="http://schemas.openxmlformats.org/officeDocument/2006/relationships/hyperlink" Target="http://www.munisanesteban.cl/" TargetMode="External"/><Relationship Id="rId3393" Type="http://schemas.openxmlformats.org/officeDocument/2006/relationships/hyperlink" Target="http://www.cecinaslachilenita.cl/" TargetMode="External"/><Relationship Id="rId4444" Type="http://schemas.openxmlformats.org/officeDocument/2006/relationships/hyperlink" Target="http://www.inder.cl/" TargetMode="External"/><Relationship Id="rId3046" Type="http://schemas.openxmlformats.org/officeDocument/2006/relationships/hyperlink" Target="http://www.belfi.cl/" TargetMode="External"/><Relationship Id="rId3460" Type="http://schemas.openxmlformats.org/officeDocument/2006/relationships/hyperlink" Target="http://www.farmaciasdesimilares.cl/" TargetMode="External"/><Relationship Id="rId381" Type="http://schemas.openxmlformats.org/officeDocument/2006/relationships/hyperlink" Target="http://www.agrolastinajas.cl/" TargetMode="External"/><Relationship Id="rId2062" Type="http://schemas.openxmlformats.org/officeDocument/2006/relationships/hyperlink" Target="mailto:recepcion@sportex.cl" TargetMode="External"/><Relationship Id="rId3113" Type="http://schemas.openxmlformats.org/officeDocument/2006/relationships/hyperlink" Target="http://www.puertoarica.cl/" TargetMode="External"/><Relationship Id="rId4511" Type="http://schemas.openxmlformats.org/officeDocument/2006/relationships/hyperlink" Target="http://www.procesa.cl/" TargetMode="External"/><Relationship Id="rId6269" Type="http://schemas.openxmlformats.org/officeDocument/2006/relationships/hyperlink" Target="http://www.playcomp.cl/" TargetMode="External"/><Relationship Id="rId7667" Type="http://schemas.openxmlformats.org/officeDocument/2006/relationships/hyperlink" Target="mailto:comercial@tecsis.cl" TargetMode="External"/><Relationship Id="rId8718" Type="http://schemas.openxmlformats.org/officeDocument/2006/relationships/hyperlink" Target="http://www.munilahiguera.cl/" TargetMode="External"/><Relationship Id="rId6683" Type="http://schemas.openxmlformats.org/officeDocument/2006/relationships/hyperlink" Target="mailto:recepcion@cosas.com" TargetMode="External"/><Relationship Id="rId7734" Type="http://schemas.openxmlformats.org/officeDocument/2006/relationships/hyperlink" Target="http://www.tersainox.com/" TargetMode="External"/><Relationship Id="rId2879" Type="http://schemas.openxmlformats.org/officeDocument/2006/relationships/hyperlink" Target="mailto:info@ecomet.cl" TargetMode="External"/><Relationship Id="rId5285" Type="http://schemas.openxmlformats.org/officeDocument/2006/relationships/hyperlink" Target="mailto:jolivares@gli-corp.cl" TargetMode="External"/><Relationship Id="rId6336" Type="http://schemas.openxmlformats.org/officeDocument/2006/relationships/hyperlink" Target="http://www.primus.cl/" TargetMode="External"/><Relationship Id="rId6750" Type="http://schemas.openxmlformats.org/officeDocument/2006/relationships/hyperlink" Target="http://www.rucantu.cl/" TargetMode="External"/><Relationship Id="rId7801" Type="http://schemas.openxmlformats.org/officeDocument/2006/relationships/hyperlink" Target="mailto:kreisel@kreisel.cl" TargetMode="External"/><Relationship Id="rId101" Type="http://schemas.openxmlformats.org/officeDocument/2006/relationships/hyperlink" Target="http://www.fundicion-amafunco.cl/" TargetMode="External"/><Relationship Id="rId1895" Type="http://schemas.openxmlformats.org/officeDocument/2006/relationships/hyperlink" Target="http://www.comcer.cl/" TargetMode="External"/><Relationship Id="rId2946" Type="http://schemas.openxmlformats.org/officeDocument/2006/relationships/hyperlink" Target="http://www.edyce.com/" TargetMode="External"/><Relationship Id="rId5352" Type="http://schemas.openxmlformats.org/officeDocument/2006/relationships/hyperlink" Target="http://www.almahue.cl/" TargetMode="External"/><Relationship Id="rId6403" Type="http://schemas.openxmlformats.org/officeDocument/2006/relationships/hyperlink" Target="mailto:ventas@promedon.com" TargetMode="External"/><Relationship Id="rId918" Type="http://schemas.openxmlformats.org/officeDocument/2006/relationships/hyperlink" Target="http://www.atcom.cl/" TargetMode="External"/><Relationship Id="rId1548" Type="http://schemas.openxmlformats.org/officeDocument/2006/relationships/hyperlink" Target="http://www.logytechchile.cl/" TargetMode="External"/><Relationship Id="rId5005" Type="http://schemas.openxmlformats.org/officeDocument/2006/relationships/hyperlink" Target="http://www.valenzueladelarze.cl/" TargetMode="External"/><Relationship Id="rId8575" Type="http://schemas.openxmlformats.org/officeDocument/2006/relationships/hyperlink" Target="http://www.municatemu.cl/" TargetMode="External"/><Relationship Id="rId1962" Type="http://schemas.openxmlformats.org/officeDocument/2006/relationships/hyperlink" Target="http://www.mornasco.cl/" TargetMode="External"/><Relationship Id="rId4021" Type="http://schemas.openxmlformats.org/officeDocument/2006/relationships/hyperlink" Target="mailto:hbse@hbse.cl" TargetMode="External"/><Relationship Id="rId7177" Type="http://schemas.openxmlformats.org/officeDocument/2006/relationships/hyperlink" Target="mailto:secretaria@cgll.cl" TargetMode="External"/><Relationship Id="rId7591" Type="http://schemas.openxmlformats.org/officeDocument/2006/relationships/hyperlink" Target="http://www.3mchile.cl/" TargetMode="External"/><Relationship Id="rId8228" Type="http://schemas.openxmlformats.org/officeDocument/2006/relationships/hyperlink" Target="mailto:wines@perezcruz.com" TargetMode="External"/><Relationship Id="rId1615" Type="http://schemas.openxmlformats.org/officeDocument/2006/relationships/hyperlink" Target="http://www.ceramicaespejo.cl/" TargetMode="External"/><Relationship Id="rId6193" Type="http://schemas.openxmlformats.org/officeDocument/2006/relationships/hyperlink" Target="http://www.pfizer.cl/" TargetMode="External"/><Relationship Id="rId7244" Type="http://schemas.openxmlformats.org/officeDocument/2006/relationships/hyperlink" Target="mailto:secretaria@iicentral.cl" TargetMode="External"/><Relationship Id="rId8642" Type="http://schemas.openxmlformats.org/officeDocument/2006/relationships/hyperlink" Target="http://www.municipalidadcuracavi.cl/" TargetMode="External"/><Relationship Id="rId3787" Type="http://schemas.openxmlformats.org/officeDocument/2006/relationships/hyperlink" Target="mailto:gamonalhnos@gmail.com" TargetMode="External"/><Relationship Id="rId4838" Type="http://schemas.openxmlformats.org/officeDocument/2006/relationships/hyperlink" Target="http://www.interfactor.cl/" TargetMode="External"/><Relationship Id="rId2389" Type="http://schemas.openxmlformats.org/officeDocument/2006/relationships/hyperlink" Target="http://www.valko.cl/" TargetMode="External"/><Relationship Id="rId3854" Type="http://schemas.openxmlformats.org/officeDocument/2006/relationships/hyperlink" Target="mailto:valparaiso.maritime@dnvgl.com" TargetMode="External"/><Relationship Id="rId4905" Type="http://schemas.openxmlformats.org/officeDocument/2006/relationships/hyperlink" Target="mailto:sescobar@siemel.cl" TargetMode="External"/><Relationship Id="rId6260" Type="http://schemas.openxmlformats.org/officeDocument/2006/relationships/hyperlink" Target="mailto:plasvi@cristoro.cl" TargetMode="External"/><Relationship Id="rId7311" Type="http://schemas.openxmlformats.org/officeDocument/2006/relationships/hyperlink" Target="http://www.cuatrovientos.cl/" TargetMode="External"/><Relationship Id="rId775" Type="http://schemas.openxmlformats.org/officeDocument/2006/relationships/hyperlink" Target="mailto:coordinacion@arslatino.com" TargetMode="External"/><Relationship Id="rId2456" Type="http://schemas.openxmlformats.org/officeDocument/2006/relationships/hyperlink" Target="mailto:corpack@corpack.cl" TargetMode="External"/><Relationship Id="rId2870" Type="http://schemas.openxmlformats.org/officeDocument/2006/relationships/hyperlink" Target="http://www.ecm.cl/" TargetMode="External"/><Relationship Id="rId3507" Type="http://schemas.openxmlformats.org/officeDocument/2006/relationships/hyperlink" Target="http://www.baldrich.cl/" TargetMode="External"/><Relationship Id="rId3921" Type="http://schemas.openxmlformats.org/officeDocument/2006/relationships/hyperlink" Target="http://www.goldenomega.cl/" TargetMode="External"/><Relationship Id="rId9069" Type="http://schemas.openxmlformats.org/officeDocument/2006/relationships/hyperlink" Target="mailto:municipio@municipalidaddetortel.cl" TargetMode="External"/><Relationship Id="rId428" Type="http://schemas.openxmlformats.org/officeDocument/2006/relationships/hyperlink" Target="mailto:gerencia@aguasantofagasta.cl" TargetMode="External"/><Relationship Id="rId842" Type="http://schemas.openxmlformats.org/officeDocument/2006/relationships/hyperlink" Target="mailto:directorio@asodi.cl" TargetMode="External"/><Relationship Id="rId1058" Type="http://schemas.openxmlformats.org/officeDocument/2006/relationships/hyperlink" Target="http://www.empresasbanmedica.cl/" TargetMode="External"/><Relationship Id="rId1472" Type="http://schemas.openxmlformats.org/officeDocument/2006/relationships/hyperlink" Target="http://www.carpashidalgo.cl/" TargetMode="External"/><Relationship Id="rId2109" Type="http://schemas.openxmlformats.org/officeDocument/2006/relationships/hyperlink" Target="mailto:comulsa@comulsa.cl" TargetMode="External"/><Relationship Id="rId2523" Type="http://schemas.openxmlformats.org/officeDocument/2006/relationships/hyperlink" Target="mailto:wanser@wanser.cl" TargetMode="External"/><Relationship Id="rId5679" Type="http://schemas.openxmlformats.org/officeDocument/2006/relationships/hyperlink" Target="mailto:microbal@microbal.cl" TargetMode="External"/><Relationship Id="rId8085" Type="http://schemas.openxmlformats.org/officeDocument/2006/relationships/hyperlink" Target="mailto:rdoberti@vtp.cl" TargetMode="External"/><Relationship Id="rId9136" Type="http://schemas.openxmlformats.org/officeDocument/2006/relationships/hyperlink" Target="http://www.dibam.cl/" TargetMode="External"/><Relationship Id="rId1125" Type="http://schemas.openxmlformats.org/officeDocument/2006/relationships/hyperlink" Target="mailto:info@bercovich.cl" TargetMode="External"/><Relationship Id="rId4695" Type="http://schemas.openxmlformats.org/officeDocument/2006/relationships/hyperlink" Target="http://www.laspircas.cl/" TargetMode="External"/><Relationship Id="rId8152" Type="http://schemas.openxmlformats.org/officeDocument/2006/relationships/hyperlink" Target="mailto:vuna@vicunasa.cl" TargetMode="External"/><Relationship Id="rId9203" Type="http://schemas.openxmlformats.org/officeDocument/2006/relationships/hyperlink" Target="mailto:embaparchile@123.cl" TargetMode="External"/><Relationship Id="rId3297" Type="http://schemas.openxmlformats.org/officeDocument/2006/relationships/hyperlink" Target="http://www.etersol.cl/" TargetMode="External"/><Relationship Id="rId4348" Type="http://schemas.openxmlformats.org/officeDocument/2006/relationships/hyperlink" Target="http://www.ibsa.cl/" TargetMode="External"/><Relationship Id="rId5746" Type="http://schemas.openxmlformats.org/officeDocument/2006/relationships/hyperlink" Target="http://www.herediamolinos.com/" TargetMode="External"/><Relationship Id="rId4762" Type="http://schemas.openxmlformats.org/officeDocument/2006/relationships/hyperlink" Target="http://www.inap.uchile.cl/" TargetMode="External"/><Relationship Id="rId5813" Type="http://schemas.openxmlformats.org/officeDocument/2006/relationships/hyperlink" Target="mailto:admin@pasteleriamozart.cl" TargetMode="External"/><Relationship Id="rId8969" Type="http://schemas.openxmlformats.org/officeDocument/2006/relationships/hyperlink" Target="http://www.requinoa.cl/" TargetMode="External"/><Relationship Id="rId285" Type="http://schemas.openxmlformats.org/officeDocument/2006/relationships/hyperlink" Target="http://www.agenciametropoli.cl/" TargetMode="External"/><Relationship Id="rId3364" Type="http://schemas.openxmlformats.org/officeDocument/2006/relationships/hyperlink" Target="http://www.expressit.cl/" TargetMode="External"/><Relationship Id="rId4415" Type="http://schemas.openxmlformats.org/officeDocument/2006/relationships/hyperlink" Target="http://www.berton.cl/" TargetMode="External"/><Relationship Id="rId7985" Type="http://schemas.openxmlformats.org/officeDocument/2006/relationships/hyperlink" Target="http://www.unach.cl/" TargetMode="External"/><Relationship Id="rId2380" Type="http://schemas.openxmlformats.org/officeDocument/2006/relationships/hyperlink" Target="mailto:pilensa@gmail.com" TargetMode="External"/><Relationship Id="rId3017" Type="http://schemas.openxmlformats.org/officeDocument/2006/relationships/hyperlink" Target="mailto:scortes@sorbeteleletelier.cl" TargetMode="External"/><Relationship Id="rId3431" Type="http://schemas.openxmlformats.org/officeDocument/2006/relationships/hyperlink" Target="http://www.facoro.cl/" TargetMode="External"/><Relationship Id="rId6587" Type="http://schemas.openxmlformats.org/officeDocument/2006/relationships/hyperlink" Target="http://www.reciycla.cl/" TargetMode="External"/><Relationship Id="rId7638" Type="http://schemas.openxmlformats.org/officeDocument/2006/relationships/hyperlink" Target="http://www.tecnigen.cl/" TargetMode="External"/><Relationship Id="rId352" Type="http://schemas.openxmlformats.org/officeDocument/2006/relationships/hyperlink" Target="http://www.asml.cl/" TargetMode="External"/><Relationship Id="rId2033" Type="http://schemas.openxmlformats.org/officeDocument/2006/relationships/hyperlink" Target="http://www.portia.cl/" TargetMode="External"/><Relationship Id="rId5189" Type="http://schemas.openxmlformats.org/officeDocument/2006/relationships/hyperlink" Target="mailto:americas@americas.cl" TargetMode="External"/><Relationship Id="rId6654" Type="http://schemas.openxmlformats.org/officeDocument/2006/relationships/hyperlink" Target="mailto:estacionamientos@republicparking.cl" TargetMode="External"/><Relationship Id="rId7705" Type="http://schemas.openxmlformats.org/officeDocument/2006/relationships/hyperlink" Target="mailto:proveedoreschile@tenova.com" TargetMode="External"/><Relationship Id="rId9060" Type="http://schemas.openxmlformats.org/officeDocument/2006/relationships/hyperlink" Target="mailto:adolfomillabur@munitirua.com" TargetMode="External"/><Relationship Id="rId1799" Type="http://schemas.openxmlformats.org/officeDocument/2006/relationships/hyperlink" Target="http://www.escocia.cl/" TargetMode="External"/><Relationship Id="rId2100" Type="http://schemas.openxmlformats.org/officeDocument/2006/relationships/hyperlink" Target="http://www.fabricamoises.cl/" TargetMode="External"/><Relationship Id="rId5256" Type="http://schemas.openxmlformats.org/officeDocument/2006/relationships/hyperlink" Target="http://www.litoralpress.cl/" TargetMode="External"/><Relationship Id="rId5670" Type="http://schemas.openxmlformats.org/officeDocument/2006/relationships/hyperlink" Target="http://www.matrain.cl/" TargetMode="External"/><Relationship Id="rId6307" Type="http://schemas.openxmlformats.org/officeDocument/2006/relationships/hyperlink" Target="http://www.powerdataam.com/" TargetMode="External"/><Relationship Id="rId4272" Type="http://schemas.openxmlformats.org/officeDocument/2006/relationships/hyperlink" Target="mailto:hsl@hsl.cl" TargetMode="External"/><Relationship Id="rId5323" Type="http://schemas.openxmlformats.org/officeDocument/2006/relationships/hyperlink" Target="http://www.venturelli.cl/" TargetMode="External"/><Relationship Id="rId6721" Type="http://schemas.openxmlformats.org/officeDocument/2006/relationships/hyperlink" Target="http://www.frutaplas.cl/" TargetMode="External"/><Relationship Id="rId8479" Type="http://schemas.openxmlformats.org/officeDocument/2006/relationships/hyperlink" Target="mailto:ine@ine.cl" TargetMode="External"/><Relationship Id="rId1866" Type="http://schemas.openxmlformats.org/officeDocument/2006/relationships/hyperlink" Target="http://www.colegiopedrodevaldivia.cl/" TargetMode="External"/><Relationship Id="rId2917" Type="http://schemas.openxmlformats.org/officeDocument/2006/relationships/hyperlink" Target="mailto:contacto@marvalchile.com" TargetMode="External"/><Relationship Id="rId8893" Type="http://schemas.openxmlformats.org/officeDocument/2006/relationships/hyperlink" Target="mailto:alcaldia@municipalidadlacilla.cl" TargetMode="External"/><Relationship Id="rId1519" Type="http://schemas.openxmlformats.org/officeDocument/2006/relationships/hyperlink" Target="http://www.casoycia.cl/" TargetMode="External"/><Relationship Id="rId1933" Type="http://schemas.openxmlformats.org/officeDocument/2006/relationships/hyperlink" Target="mailto:comercialcopelec@comercialcopelec.cl" TargetMode="External"/><Relationship Id="rId6097" Type="http://schemas.openxmlformats.org/officeDocument/2006/relationships/hyperlink" Target="http://www.parquemet.cl/" TargetMode="External"/><Relationship Id="rId7495" Type="http://schemas.openxmlformats.org/officeDocument/2006/relationships/hyperlink" Target="http://www.sbins.cl/" TargetMode="External"/><Relationship Id="rId8546" Type="http://schemas.openxmlformats.org/officeDocument/2006/relationships/hyperlink" Target="http://www.puertoaysen.cl/" TargetMode="External"/><Relationship Id="rId8960" Type="http://schemas.openxmlformats.org/officeDocument/2006/relationships/hyperlink" Target="http://www.mranquil.cl/" TargetMode="External"/><Relationship Id="rId7148" Type="http://schemas.openxmlformats.org/officeDocument/2006/relationships/hyperlink" Target="http://www.smcchile.cl/" TargetMode="External"/><Relationship Id="rId7562" Type="http://schemas.openxmlformats.org/officeDocument/2006/relationships/hyperlink" Target="http://www.sdn.cl/" TargetMode="External"/><Relationship Id="rId8613" Type="http://schemas.openxmlformats.org/officeDocument/2006/relationships/hyperlink" Target="http://www.municipalidadcolbun.cl/" TargetMode="External"/><Relationship Id="rId3758" Type="http://schemas.openxmlformats.org/officeDocument/2006/relationships/hyperlink" Target="mailto:ventas@fundinox.cl" TargetMode="External"/><Relationship Id="rId4809" Type="http://schemas.openxmlformats.org/officeDocument/2006/relationships/hyperlink" Target="mailto:fopazo@moldeoshyf.cl" TargetMode="External"/><Relationship Id="rId6164" Type="http://schemas.openxmlformats.org/officeDocument/2006/relationships/hyperlink" Target="http://www.donjorge.cl/" TargetMode="External"/><Relationship Id="rId7215" Type="http://schemas.openxmlformats.org/officeDocument/2006/relationships/hyperlink" Target="mailto:tecnisachile@tecnisa.cl" TargetMode="External"/><Relationship Id="rId679" Type="http://schemas.openxmlformats.org/officeDocument/2006/relationships/hyperlink" Target="mailto:recepcion@antalisabitek.com" TargetMode="External"/><Relationship Id="rId2774" Type="http://schemas.openxmlformats.org/officeDocument/2006/relationships/hyperlink" Target="http://www.dlc.cl/" TargetMode="External"/><Relationship Id="rId5180" Type="http://schemas.openxmlformats.org/officeDocument/2006/relationships/hyperlink" Target="mailto:contacto@larrainvial.com" TargetMode="External"/><Relationship Id="rId6231" Type="http://schemas.openxmlformats.org/officeDocument/2006/relationships/hyperlink" Target="http://www.plasticosamerica.cl/" TargetMode="External"/><Relationship Id="rId746" Type="http://schemas.openxmlformats.org/officeDocument/2006/relationships/hyperlink" Target="mailto:portal@socodima.cl" TargetMode="External"/><Relationship Id="rId1376" Type="http://schemas.openxmlformats.org/officeDocument/2006/relationships/hyperlink" Target="mailto:info@britcham.cl" TargetMode="External"/><Relationship Id="rId2427" Type="http://schemas.openxmlformats.org/officeDocument/2006/relationships/hyperlink" Target="http://www.coopelan.cl/" TargetMode="External"/><Relationship Id="rId3825" Type="http://schemas.openxmlformats.org/officeDocument/2006/relationships/hyperlink" Target="http://www.ge.com/" TargetMode="External"/><Relationship Id="rId1029" Type="http://schemas.openxmlformats.org/officeDocument/2006/relationships/hyperlink" Target="http://www.bice.cl/" TargetMode="External"/><Relationship Id="rId1790" Type="http://schemas.openxmlformats.org/officeDocument/2006/relationships/hyperlink" Target="http://www.cmgconsultores.cl/" TargetMode="External"/><Relationship Id="rId2841" Type="http://schemas.openxmlformats.org/officeDocument/2006/relationships/hyperlink" Target="http://www.emt.cl/" TargetMode="External"/><Relationship Id="rId5997" Type="http://schemas.openxmlformats.org/officeDocument/2006/relationships/hyperlink" Target="mailto:marmijo@notrasnoches.com" TargetMode="External"/><Relationship Id="rId8056" Type="http://schemas.openxmlformats.org/officeDocument/2006/relationships/hyperlink" Target="http://www.uniacc.cl/" TargetMode="External"/><Relationship Id="rId9107" Type="http://schemas.openxmlformats.org/officeDocument/2006/relationships/hyperlink" Target="http://www.presidencia.cl/" TargetMode="External"/><Relationship Id="rId82" Type="http://schemas.openxmlformats.org/officeDocument/2006/relationships/hyperlink" Target="http://www.acepta.com/" TargetMode="External"/><Relationship Id="rId813" Type="http://schemas.openxmlformats.org/officeDocument/2006/relationships/hyperlink" Target="mailto:cmedina@ecrgroup.cl" TargetMode="External"/><Relationship Id="rId1443" Type="http://schemas.openxmlformats.org/officeDocument/2006/relationships/hyperlink" Target="http://www.industriaseuro.cl/" TargetMode="External"/><Relationship Id="rId4599" Type="http://schemas.openxmlformats.org/officeDocument/2006/relationships/hyperlink" Target="mailto:contacto@i-technology.cl" TargetMode="External"/><Relationship Id="rId7072" Type="http://schemas.openxmlformats.org/officeDocument/2006/relationships/hyperlink" Target="mailto:syp@sypgroup.cl" TargetMode="External"/><Relationship Id="rId8470" Type="http://schemas.openxmlformats.org/officeDocument/2006/relationships/hyperlink" Target="mailto:comercial@idic.cl" TargetMode="External"/><Relationship Id="rId1510" Type="http://schemas.openxmlformats.org/officeDocument/2006/relationships/hyperlink" Target="http://www.casinoexpress.cl/" TargetMode="External"/><Relationship Id="rId4666" Type="http://schemas.openxmlformats.org/officeDocument/2006/relationships/hyperlink" Target="mailto:ing@ingetrol.cl" TargetMode="External"/><Relationship Id="rId5717" Type="http://schemas.openxmlformats.org/officeDocument/2006/relationships/hyperlink" Target="mailto:mineratrucco@vtr.net" TargetMode="External"/><Relationship Id="rId8123" Type="http://schemas.openxmlformats.org/officeDocument/2006/relationships/hyperlink" Target="mailto:mmiranda@versachem.cl" TargetMode="External"/><Relationship Id="rId3268" Type="http://schemas.openxmlformats.org/officeDocument/2006/relationships/hyperlink" Target="http://www.essenenvasadores.cl/" TargetMode="External"/><Relationship Id="rId3682" Type="http://schemas.openxmlformats.org/officeDocument/2006/relationships/hyperlink" Target="http://www.frusur.cl/" TargetMode="External"/><Relationship Id="rId4319" Type="http://schemas.openxmlformats.org/officeDocument/2006/relationships/hyperlink" Target="mailto:imahe@imahe.cl" TargetMode="External"/><Relationship Id="rId4733" Type="http://schemas.openxmlformats.org/officeDocument/2006/relationships/hyperlink" Target="mailto:mastorga@innspiral.com" TargetMode="External"/><Relationship Id="rId7889" Type="http://schemas.openxmlformats.org/officeDocument/2006/relationships/hyperlink" Target="mailto:scliente@transtecnia.cl" TargetMode="External"/><Relationship Id="rId189" Type="http://schemas.openxmlformats.org/officeDocument/2006/relationships/hyperlink" Target="mailto:agente1@agenciaperinetti.cl" TargetMode="External"/><Relationship Id="rId2284" Type="http://schemas.openxmlformats.org/officeDocument/2006/relationships/hyperlink" Target="mailto:Infomd@mundodulce.cl" TargetMode="External"/><Relationship Id="rId3335" Type="http://schemas.openxmlformats.org/officeDocument/2006/relationships/hyperlink" Target="mailto:info@agroberries.cl" TargetMode="External"/><Relationship Id="rId256" Type="http://schemas.openxmlformats.org/officeDocument/2006/relationships/hyperlink" Target="http://www.aduanamivargas.cl/" TargetMode="External"/><Relationship Id="rId670" Type="http://schemas.openxmlformats.org/officeDocument/2006/relationships/hyperlink" Target="mailto:animalservices@animalservices.cl" TargetMode="External"/><Relationship Id="rId2351" Type="http://schemas.openxmlformats.org/officeDocument/2006/relationships/hyperlink" Target="mailto:constructora@ecomac.cl" TargetMode="External"/><Relationship Id="rId3402" Type="http://schemas.openxmlformats.org/officeDocument/2006/relationships/hyperlink" Target="mailto:femet@adsl.tie.cl" TargetMode="External"/><Relationship Id="rId4800" Type="http://schemas.openxmlformats.org/officeDocument/2006/relationships/hyperlink" Target="http://www.iplaaraucana.cl/" TargetMode="External"/><Relationship Id="rId6558" Type="http://schemas.openxmlformats.org/officeDocument/2006/relationships/hyperlink" Target="http://www.tecnicor.cl/" TargetMode="External"/><Relationship Id="rId7956" Type="http://schemas.openxmlformats.org/officeDocument/2006/relationships/hyperlink" Target="mailto:promo@importadorausa.cl" TargetMode="External"/><Relationship Id="rId323" Type="http://schemas.openxmlformats.org/officeDocument/2006/relationships/hyperlink" Target="http://www.aasa.cl/" TargetMode="External"/><Relationship Id="rId2004" Type="http://schemas.openxmlformats.org/officeDocument/2006/relationships/hyperlink" Target="mailto:info@ladygenny.com" TargetMode="External"/><Relationship Id="rId6972" Type="http://schemas.openxmlformats.org/officeDocument/2006/relationships/hyperlink" Target="http://www.sergo.cl/" TargetMode="External"/><Relationship Id="rId7609" Type="http://schemas.openxmlformats.org/officeDocument/2006/relationships/hyperlink" Target="mailto:rfabrica@tavelli.cl" TargetMode="External"/><Relationship Id="rId9031" Type="http://schemas.openxmlformats.org/officeDocument/2006/relationships/hyperlink" Target="mailto:alcalde@municipalidadsantacruz.cl" TargetMode="External"/><Relationship Id="rId4176" Type="http://schemas.openxmlformats.org/officeDocument/2006/relationships/hyperlink" Target="http://www.eurotel.cl/" TargetMode="External"/><Relationship Id="rId5574" Type="http://schemas.openxmlformats.org/officeDocument/2006/relationships/hyperlink" Target="http://www.mecalux.com/" TargetMode="External"/><Relationship Id="rId6625" Type="http://schemas.openxmlformats.org/officeDocument/2006/relationships/hyperlink" Target="http://www.remaches.cl/" TargetMode="External"/><Relationship Id="rId1020" Type="http://schemas.openxmlformats.org/officeDocument/2006/relationships/hyperlink" Target="http://www.baldosassanjose.com/" TargetMode="External"/><Relationship Id="rId4590" Type="http://schemas.openxmlformats.org/officeDocument/2006/relationships/hyperlink" Target="http://www.inesa.biz/" TargetMode="External"/><Relationship Id="rId5227" Type="http://schemas.openxmlformats.org/officeDocument/2006/relationships/hyperlink" Target="http://www.liberty.cl/" TargetMode="External"/><Relationship Id="rId5641" Type="http://schemas.openxmlformats.org/officeDocument/2006/relationships/hyperlink" Target="http://www.fat.cl/" TargetMode="External"/><Relationship Id="rId8797" Type="http://schemas.openxmlformats.org/officeDocument/2006/relationships/hyperlink" Target="http://www.comunademaule.cl/" TargetMode="External"/><Relationship Id="rId1837" Type="http://schemas.openxmlformats.org/officeDocument/2006/relationships/hyperlink" Target="mailto:contacto@colegioconstructores.cl" TargetMode="External"/><Relationship Id="rId3192" Type="http://schemas.openxmlformats.org/officeDocument/2006/relationships/hyperlink" Target="mailto:comunicaciones@cl.engie.com" TargetMode="External"/><Relationship Id="rId4243" Type="http://schemas.openxmlformats.org/officeDocument/2006/relationships/hyperlink" Target="http://www.rentahome.cl/" TargetMode="External"/><Relationship Id="rId7399" Type="http://schemas.openxmlformats.org/officeDocument/2006/relationships/hyperlink" Target="mailto:secretaria@sonapesca.cl" TargetMode="External"/><Relationship Id="rId8864" Type="http://schemas.openxmlformats.org/officeDocument/2006/relationships/hyperlink" Target="http://www.pedroaguirrecerda.cl/" TargetMode="External"/><Relationship Id="rId4310" Type="http://schemas.openxmlformats.org/officeDocument/2006/relationships/hyperlink" Target="mailto:igenar@igenar.cl" TargetMode="External"/><Relationship Id="rId7466" Type="http://schemas.openxmlformats.org/officeDocument/2006/relationships/hyperlink" Target="http://www.soltex.cl/" TargetMode="External"/><Relationship Id="rId7880" Type="http://schemas.openxmlformats.org/officeDocument/2006/relationships/hyperlink" Target="http://www.transportesrubendario.cl/" TargetMode="External"/><Relationship Id="rId8517" Type="http://schemas.openxmlformats.org/officeDocument/2006/relationships/hyperlink" Target="mailto:oirs@minrel.gob.cl" TargetMode="External"/><Relationship Id="rId180" Type="http://schemas.openxmlformats.org/officeDocument/2006/relationships/hyperlink" Target="http://www.agari.cl/" TargetMode="External"/><Relationship Id="rId1904" Type="http://schemas.openxmlformats.org/officeDocument/2006/relationships/hyperlink" Target="mailto:comey@comey.cl" TargetMode="External"/><Relationship Id="rId6068" Type="http://schemas.openxmlformats.org/officeDocument/2006/relationships/hyperlink" Target="http://www.panalpina.com/" TargetMode="External"/><Relationship Id="rId6482" Type="http://schemas.openxmlformats.org/officeDocument/2006/relationships/hyperlink" Target="mailto:contacto@puntopersonal.cl" TargetMode="External"/><Relationship Id="rId7119" Type="http://schemas.openxmlformats.org/officeDocument/2006/relationships/hyperlink" Target="http://www.imagex.cl/" TargetMode="External"/><Relationship Id="rId7533" Type="http://schemas.openxmlformats.org/officeDocument/2006/relationships/hyperlink" Target="mailto:contacto@strobel.cl" TargetMode="External"/><Relationship Id="rId8931" Type="http://schemas.openxmlformats.org/officeDocument/2006/relationships/hyperlink" Target="http://www.imputre.cl/" TargetMode="External"/><Relationship Id="rId5084" Type="http://schemas.openxmlformats.org/officeDocument/2006/relationships/hyperlink" Target="http://www.luomo.cl/" TargetMode="External"/><Relationship Id="rId6135" Type="http://schemas.openxmlformats.org/officeDocument/2006/relationships/hyperlink" Target="http://www.megustaleer.cl/" TargetMode="External"/><Relationship Id="rId997" Type="http://schemas.openxmlformats.org/officeDocument/2006/relationships/hyperlink" Target="http://www.bbosch.cl/" TargetMode="External"/><Relationship Id="rId2678" Type="http://schemas.openxmlformats.org/officeDocument/2006/relationships/hyperlink" Target="mailto:director@diariolaprensa.cl" TargetMode="External"/><Relationship Id="rId3729" Type="http://schemas.openxmlformats.org/officeDocument/2006/relationships/hyperlink" Target="mailto:loreto@fundacionmustakis.com" TargetMode="External"/><Relationship Id="rId5151" Type="http://schemas.openxmlformats.org/officeDocument/2006/relationships/hyperlink" Target="mailto:prater@labprater.cl" TargetMode="External"/><Relationship Id="rId7600" Type="http://schemas.openxmlformats.org/officeDocument/2006/relationships/hyperlink" Target="mailto:tametmetalurgica@gmail.com" TargetMode="External"/><Relationship Id="rId1694" Type="http://schemas.openxmlformats.org/officeDocument/2006/relationships/hyperlink" Target="mailto:susana.marin@cimenta.cl" TargetMode="External"/><Relationship Id="rId2745" Type="http://schemas.openxmlformats.org/officeDocument/2006/relationships/hyperlink" Target="mailto:recepcion.admin@dimarsa.cl" TargetMode="External"/><Relationship Id="rId6202" Type="http://schemas.openxmlformats.org/officeDocument/2006/relationships/hyperlink" Target="mailto:rosemary.hormazabal@philips.com" TargetMode="External"/><Relationship Id="rId717" Type="http://schemas.openxmlformats.org/officeDocument/2006/relationships/hyperlink" Target="http://www.aquavant.cl/" TargetMode="External"/><Relationship Id="rId1347" Type="http://schemas.openxmlformats.org/officeDocument/2006/relationships/hyperlink" Target="mailto:hotelsavoy@tie.cl" TargetMode="External"/><Relationship Id="rId1761" Type="http://schemas.openxmlformats.org/officeDocument/2006/relationships/hyperlink" Target="mailto:gerencia@golfsantodomingo.cl" TargetMode="External"/><Relationship Id="rId2812" Type="http://schemas.openxmlformats.org/officeDocument/2006/relationships/hyperlink" Target="mailto:ventas@ducasseindustrial.cl" TargetMode="External"/><Relationship Id="rId5968" Type="http://schemas.openxmlformats.org/officeDocument/2006/relationships/hyperlink" Target="mailto:jsanfuentes@oblicuo.cl" TargetMode="External"/><Relationship Id="rId8374" Type="http://schemas.openxmlformats.org/officeDocument/2006/relationships/hyperlink" Target="mailto:info@xilofor.cl" TargetMode="External"/><Relationship Id="rId53" Type="http://schemas.openxmlformats.org/officeDocument/2006/relationships/hyperlink" Target="http://www.abinbev.cl/" TargetMode="External"/><Relationship Id="rId1414" Type="http://schemas.openxmlformats.org/officeDocument/2006/relationships/hyperlink" Target="mailto:secretaria@camport.cl" TargetMode="External"/><Relationship Id="rId4984" Type="http://schemas.openxmlformats.org/officeDocument/2006/relationships/hyperlink" Target="http://www.jda.com/" TargetMode="External"/><Relationship Id="rId7390" Type="http://schemas.openxmlformats.org/officeDocument/2006/relationships/hyperlink" Target="mailto:minm@minm.cl" TargetMode="External"/><Relationship Id="rId8027" Type="http://schemas.openxmlformats.org/officeDocument/2006/relationships/hyperlink" Target="mailto:rectoria@utalca.cl" TargetMode="External"/><Relationship Id="rId8441" Type="http://schemas.openxmlformats.org/officeDocument/2006/relationships/hyperlink" Target="mailto:metropolitana@prochile.gob.cl" TargetMode="External"/><Relationship Id="rId3586" Type="http://schemas.openxmlformats.org/officeDocument/2006/relationships/hyperlink" Target="mailto:fluitek@fluitek.cl" TargetMode="External"/><Relationship Id="rId4637" Type="http://schemas.openxmlformats.org/officeDocument/2006/relationships/hyperlink" Target="mailto:iia@tie.cl" TargetMode="External"/><Relationship Id="rId7043" Type="http://schemas.openxmlformats.org/officeDocument/2006/relationships/hyperlink" Target="http://www.servipag.com/" TargetMode="External"/><Relationship Id="rId2188" Type="http://schemas.openxmlformats.org/officeDocument/2006/relationships/hyperlink" Target="mailto:slaura@santalaura.cl" TargetMode="External"/><Relationship Id="rId3239" Type="http://schemas.openxmlformats.org/officeDocument/2006/relationships/hyperlink" Target="http://www.er.cl/" TargetMode="External"/><Relationship Id="rId7110" Type="http://schemas.openxmlformats.org/officeDocument/2006/relationships/hyperlink" Target="http://www.biolight.cl/" TargetMode="External"/><Relationship Id="rId574" Type="http://schemas.openxmlformats.org/officeDocument/2006/relationships/hyperlink" Target="http://www.alucril.cl/" TargetMode="External"/><Relationship Id="rId2255" Type="http://schemas.openxmlformats.org/officeDocument/2006/relationships/hyperlink" Target="mailto:contabilidad@spindeportes.cl" TargetMode="External"/><Relationship Id="rId3653" Type="http://schemas.openxmlformats.org/officeDocument/2006/relationships/hyperlink" Target="mailto:recor20@tie.cl" TargetMode="External"/><Relationship Id="rId4704" Type="http://schemas.openxmlformats.org/officeDocument/2006/relationships/hyperlink" Target="http://www.invia.cl/" TargetMode="External"/><Relationship Id="rId227" Type="http://schemas.openxmlformats.org/officeDocument/2006/relationships/hyperlink" Target="http://www.agenciazulueta.cl/" TargetMode="External"/><Relationship Id="rId3306" Type="http://schemas.openxmlformats.org/officeDocument/2006/relationships/hyperlink" Target="mailto:scliente@euroamerica.cl" TargetMode="External"/><Relationship Id="rId3720" Type="http://schemas.openxmlformats.org/officeDocument/2006/relationships/hyperlink" Target="http://www.eisasanantonio.cl/" TargetMode="External"/><Relationship Id="rId6876" Type="http://schemas.openxmlformats.org/officeDocument/2006/relationships/hyperlink" Target="mailto:sargent@sargent.cl" TargetMode="External"/><Relationship Id="rId7927" Type="http://schemas.openxmlformats.org/officeDocument/2006/relationships/hyperlink" Target="http://www.web-ttm.com/" TargetMode="External"/><Relationship Id="rId641" Type="http://schemas.openxmlformats.org/officeDocument/2006/relationships/hyperlink" Target="http://www.anam.cl/" TargetMode="External"/><Relationship Id="rId1271" Type="http://schemas.openxmlformats.org/officeDocument/2006/relationships/hyperlink" Target="http://www.bridgestone.cl/" TargetMode="External"/><Relationship Id="rId2322" Type="http://schemas.openxmlformats.org/officeDocument/2006/relationships/hyperlink" Target="http://www.casasnordicas.cl/" TargetMode="External"/><Relationship Id="rId5478" Type="http://schemas.openxmlformats.org/officeDocument/2006/relationships/hyperlink" Target="mailto:solavarria@marinefarm.cl" TargetMode="External"/><Relationship Id="rId5892" Type="http://schemas.openxmlformats.org/officeDocument/2006/relationships/hyperlink" Target="http://www.nec.cl/" TargetMode="External"/><Relationship Id="rId6529" Type="http://schemas.openxmlformats.org/officeDocument/2006/relationships/hyperlink" Target="http://www.quinenco.cl/" TargetMode="External"/><Relationship Id="rId6943" Type="http://schemas.openxmlformats.org/officeDocument/2006/relationships/hyperlink" Target="http://www.semillasbaer.cl/" TargetMode="External"/><Relationship Id="rId4494" Type="http://schemas.openxmlformats.org/officeDocument/2006/relationships/hyperlink" Target="mailto:ventas@hessmay.cl" TargetMode="External"/><Relationship Id="rId5545" Type="http://schemas.openxmlformats.org/officeDocument/2006/relationships/hyperlink" Target="mailto:iguazu@adsl.tie.cl" TargetMode="External"/><Relationship Id="rId9002" Type="http://schemas.openxmlformats.org/officeDocument/2006/relationships/hyperlink" Target="mailto:alcaldia@munisanfernando.cl" TargetMode="External"/><Relationship Id="rId3096" Type="http://schemas.openxmlformats.org/officeDocument/2006/relationships/hyperlink" Target="http://www.gruposaesa.cl/" TargetMode="External"/><Relationship Id="rId4147" Type="http://schemas.openxmlformats.org/officeDocument/2006/relationships/hyperlink" Target="http://www.hotelaitue.cl/" TargetMode="External"/><Relationship Id="rId4561" Type="http://schemas.openxmlformats.org/officeDocument/2006/relationships/hyperlink" Target="mailto:secretariaconstructora@magisur.cl" TargetMode="External"/><Relationship Id="rId5612" Type="http://schemas.openxmlformats.org/officeDocument/2006/relationships/hyperlink" Target="mailto:mqch@merckgroup.com" TargetMode="External"/><Relationship Id="rId8768" Type="http://schemas.openxmlformats.org/officeDocument/2006/relationships/hyperlink" Target="http://www.munilosandes.cl/" TargetMode="External"/><Relationship Id="rId3163" Type="http://schemas.openxmlformats.org/officeDocument/2006/relationships/hyperlink" Target="mailto:enaex@enaex.com" TargetMode="External"/><Relationship Id="rId4214" Type="http://schemas.openxmlformats.org/officeDocument/2006/relationships/hyperlink" Target="http://www.hotelesprincipado.com/" TargetMode="External"/><Relationship Id="rId1808" Type="http://schemas.openxmlformats.org/officeDocument/2006/relationships/hyperlink" Target="http://www.codepack.cl/" TargetMode="External"/><Relationship Id="rId6386" Type="http://schemas.openxmlformats.org/officeDocument/2006/relationships/hyperlink" Target="mailto:ventas@avelup.cl" TargetMode="External"/><Relationship Id="rId7784" Type="http://schemas.openxmlformats.org/officeDocument/2006/relationships/hyperlink" Target="http://www.grange.cl/" TargetMode="External"/><Relationship Id="rId8835" Type="http://schemas.openxmlformats.org/officeDocument/2006/relationships/hyperlink" Target="mailto:esteralcaldia@olmue.cl" TargetMode="External"/><Relationship Id="rId151" Type="http://schemas.openxmlformats.org/officeDocument/2006/relationships/hyperlink" Target="mailto:ventas@adp.com" TargetMode="External"/><Relationship Id="rId3230" Type="http://schemas.openxmlformats.org/officeDocument/2006/relationships/hyperlink" Target="mailto:equifax@equifax.cl" TargetMode="External"/><Relationship Id="rId6039" Type="http://schemas.openxmlformats.org/officeDocument/2006/relationships/hyperlink" Target="mailto:mary@metalmecanicaossa.cl" TargetMode="External"/><Relationship Id="rId7437" Type="http://schemas.openxmlformats.org/officeDocument/2006/relationships/hyperlink" Target="http://www.sodexo.com/" TargetMode="External"/><Relationship Id="rId7851" Type="http://schemas.openxmlformats.org/officeDocument/2006/relationships/hyperlink" Target="mailto:contacto@transformadores.cl" TargetMode="External"/><Relationship Id="rId8902" Type="http://schemas.openxmlformats.org/officeDocument/2006/relationships/hyperlink" Target="http://www.providencia.cl/" TargetMode="External"/><Relationship Id="rId2996" Type="http://schemas.openxmlformats.org/officeDocument/2006/relationships/hyperlink" Target="mailto:unimatic@unimatic.cl" TargetMode="External"/><Relationship Id="rId6453" Type="http://schemas.openxmlformats.org/officeDocument/2006/relationships/hyperlink" Target="http://www.raya.cl/" TargetMode="External"/><Relationship Id="rId7504" Type="http://schemas.openxmlformats.org/officeDocument/2006/relationships/hyperlink" Target="http://www.spencerstuart.com/" TargetMode="External"/><Relationship Id="rId968" Type="http://schemas.openxmlformats.org/officeDocument/2006/relationships/hyperlink" Target="http://www.automovilclub.cl/" TargetMode="External"/><Relationship Id="rId1598" Type="http://schemas.openxmlformats.org/officeDocument/2006/relationships/hyperlink" Target="http://www.casadieciocho.cl/" TargetMode="External"/><Relationship Id="rId2649" Type="http://schemas.openxmlformats.org/officeDocument/2006/relationships/hyperlink" Target="mailto:certificacion.chile@dnvgl.com" TargetMode="External"/><Relationship Id="rId5055" Type="http://schemas.openxmlformats.org/officeDocument/2006/relationships/hyperlink" Target="mailto:david@kleiner.cl" TargetMode="External"/><Relationship Id="rId6106" Type="http://schemas.openxmlformats.org/officeDocument/2006/relationships/hyperlink" Target="mailto:ventas@cory.cl" TargetMode="External"/><Relationship Id="rId6520" Type="http://schemas.openxmlformats.org/officeDocument/2006/relationships/hyperlink" Target="mailto:info@passol.cl" TargetMode="External"/><Relationship Id="rId1665" Type="http://schemas.openxmlformats.org/officeDocument/2006/relationships/hyperlink" Target="http://www.chilquinta.cl/" TargetMode="External"/><Relationship Id="rId2716" Type="http://schemas.openxmlformats.org/officeDocument/2006/relationships/hyperlink" Target="http://www.directv.cl/" TargetMode="External"/><Relationship Id="rId4071" Type="http://schemas.openxmlformats.org/officeDocument/2006/relationships/hyperlink" Target="http://www.herreros.com/" TargetMode="External"/><Relationship Id="rId5122" Type="http://schemas.openxmlformats.org/officeDocument/2006/relationships/hyperlink" Target="mailto:diapo@diapo.cl" TargetMode="External"/><Relationship Id="rId8278" Type="http://schemas.openxmlformats.org/officeDocument/2006/relationships/hyperlink" Target="mailto:jeconcha@viverosrequinoa.cl" TargetMode="External"/><Relationship Id="rId8692" Type="http://schemas.openxmlformats.org/officeDocument/2006/relationships/hyperlink" Target="http://www.hualane.cl/" TargetMode="External"/><Relationship Id="rId1318" Type="http://schemas.openxmlformats.org/officeDocument/2006/relationships/hyperlink" Target="mailto:clc@clcsa.cl" TargetMode="External"/><Relationship Id="rId7294" Type="http://schemas.openxmlformats.org/officeDocument/2006/relationships/hyperlink" Target="http://www.zonaustral.cl/" TargetMode="External"/><Relationship Id="rId8345" Type="http://schemas.openxmlformats.org/officeDocument/2006/relationships/hyperlink" Target="http://www.winpackonline.cl/" TargetMode="External"/><Relationship Id="rId1732" Type="http://schemas.openxmlformats.org/officeDocument/2006/relationships/hyperlink" Target="http://www.davila.cl/" TargetMode="External"/><Relationship Id="rId4888" Type="http://schemas.openxmlformats.org/officeDocument/2006/relationships/hyperlink" Target="http://www.importper.cl/" TargetMode="External"/><Relationship Id="rId5939" Type="http://schemas.openxmlformats.org/officeDocument/2006/relationships/hyperlink" Target="mailto:nal@nissui.c.l" TargetMode="External"/><Relationship Id="rId7361" Type="http://schemas.openxmlformats.org/officeDocument/2006/relationships/hyperlink" Target="mailto:ventas@automac.cl" TargetMode="External"/><Relationship Id="rId24" Type="http://schemas.openxmlformats.org/officeDocument/2006/relationships/hyperlink" Target="http://www.cuprum.cl/" TargetMode="External"/><Relationship Id="rId4955" Type="http://schemas.openxmlformats.org/officeDocument/2006/relationships/hyperlink" Target="mailto:izafe@entelchile.net" TargetMode="External"/><Relationship Id="rId7014" Type="http://schemas.openxmlformats.org/officeDocument/2006/relationships/hyperlink" Target="http://www.monterredondo.cl/" TargetMode="External"/><Relationship Id="rId8412" Type="http://schemas.openxmlformats.org/officeDocument/2006/relationships/hyperlink" Target="http://www.asmar.cl/" TargetMode="External"/><Relationship Id="rId3557" Type="http://schemas.openxmlformats.org/officeDocument/2006/relationships/hyperlink" Target="mailto:contacto@fynsa.cl" TargetMode="External"/><Relationship Id="rId3971" Type="http://schemas.openxmlformats.org/officeDocument/2006/relationships/hyperlink" Target="mailto:gruhnos@hotmail.com" TargetMode="External"/><Relationship Id="rId4608" Type="http://schemas.openxmlformats.org/officeDocument/2006/relationships/hyperlink" Target="http://www.ingel.cl/" TargetMode="External"/><Relationship Id="rId478" Type="http://schemas.openxmlformats.org/officeDocument/2006/relationships/hyperlink" Target="mailto:recepcion@airec.cl" TargetMode="External"/><Relationship Id="rId892" Type="http://schemas.openxmlformats.org/officeDocument/2006/relationships/hyperlink" Target="mailto:info@anp.cl" TargetMode="External"/><Relationship Id="rId2159" Type="http://schemas.openxmlformats.org/officeDocument/2006/relationships/hyperlink" Target="http://www.gruposaesa-cl/" TargetMode="External"/><Relationship Id="rId2573" Type="http://schemas.openxmlformats.org/officeDocument/2006/relationships/hyperlink" Target="http://www.dachser.cl/" TargetMode="External"/><Relationship Id="rId3624" Type="http://schemas.openxmlformats.org/officeDocument/2006/relationships/hyperlink" Target="http://www.forestalforvir.cl/" TargetMode="External"/><Relationship Id="rId6030" Type="http://schemas.openxmlformats.org/officeDocument/2006/relationships/hyperlink" Target="mailto:laura.jaimes@orica.com" TargetMode="External"/><Relationship Id="rId9186" Type="http://schemas.openxmlformats.org/officeDocument/2006/relationships/hyperlink" Target="http://www.ambafrance-cl.org/" TargetMode="External"/><Relationship Id="rId545" Type="http://schemas.openxmlformats.org/officeDocument/2006/relationships/hyperlink" Target="http://www.allot.cl/" TargetMode="External"/><Relationship Id="rId1175" Type="http://schemas.openxmlformats.org/officeDocument/2006/relationships/hyperlink" Target="mailto:gerencia.chile@biotoscana.com" TargetMode="External"/><Relationship Id="rId2226" Type="http://schemas.openxmlformats.org/officeDocument/2006/relationships/hyperlink" Target="http://www.ctr.cl/" TargetMode="External"/><Relationship Id="rId2640" Type="http://schemas.openxmlformats.org/officeDocument/2006/relationships/hyperlink" Target="mailto:geolmedo@dei.cl" TargetMode="External"/><Relationship Id="rId5796" Type="http://schemas.openxmlformats.org/officeDocument/2006/relationships/hyperlink" Target="http://www.gasjet.cl/" TargetMode="External"/><Relationship Id="rId6847" Type="http://schemas.openxmlformats.org/officeDocument/2006/relationships/hyperlink" Target="http://www.atomplast.cl/" TargetMode="External"/><Relationship Id="rId9253" Type="http://schemas.openxmlformats.org/officeDocument/2006/relationships/hyperlink" Target="http://www.chileoim.int/" TargetMode="External"/><Relationship Id="rId612" Type="http://schemas.openxmlformats.org/officeDocument/2006/relationships/hyperlink" Target="http://www.amscrew.cl/" TargetMode="External"/><Relationship Id="rId1242" Type="http://schemas.openxmlformats.org/officeDocument/2006/relationships/hyperlink" Target="http://www.bongout.cl/" TargetMode="External"/><Relationship Id="rId4398" Type="http://schemas.openxmlformats.org/officeDocument/2006/relationships/hyperlink" Target="mailto:info@impregraf.cl" TargetMode="External"/><Relationship Id="rId5449" Type="http://schemas.openxmlformats.org/officeDocument/2006/relationships/hyperlink" Target="mailto:ventas@balanzastriunfo.cl" TargetMode="External"/><Relationship Id="rId4465" Type="http://schemas.openxmlformats.org/officeDocument/2006/relationships/hyperlink" Target="mailto:iwurman@induropa.com" TargetMode="External"/><Relationship Id="rId5863" Type="http://schemas.openxmlformats.org/officeDocument/2006/relationships/hyperlink" Target="http://www.mariaolgaestrada.com/" TargetMode="External"/><Relationship Id="rId6914" Type="http://schemas.openxmlformats.org/officeDocument/2006/relationships/hyperlink" Target="http://www.seaport.cl/" TargetMode="External"/><Relationship Id="rId3067" Type="http://schemas.openxmlformats.org/officeDocument/2006/relationships/hyperlink" Target="mailto:queylen@queylen.cl" TargetMode="External"/><Relationship Id="rId4118" Type="http://schemas.openxmlformats.org/officeDocument/2006/relationships/hyperlink" Target="http://www.honda.cl/" TargetMode="External"/><Relationship Id="rId5516" Type="http://schemas.openxmlformats.org/officeDocument/2006/relationships/hyperlink" Target="mailto:mbobadilla@masonite.cl" TargetMode="External"/><Relationship Id="rId5930" Type="http://schemas.openxmlformats.org/officeDocument/2006/relationships/hyperlink" Target="http://www.nicolaides.cl/" TargetMode="External"/><Relationship Id="rId3481" Type="http://schemas.openxmlformats.org/officeDocument/2006/relationships/hyperlink" Target="mailto:federacioncriadores@fcch.cl" TargetMode="External"/><Relationship Id="rId4532" Type="http://schemas.openxmlformats.org/officeDocument/2006/relationships/hyperlink" Target="http://www.comercialchile.cl/" TargetMode="External"/><Relationship Id="rId7688" Type="http://schemas.openxmlformats.org/officeDocument/2006/relationships/hyperlink" Target="http://www.tecnofas.cl/" TargetMode="External"/><Relationship Id="rId8739" Type="http://schemas.openxmlformats.org/officeDocument/2006/relationships/hyperlink" Target="http://www.lascondes.cl/" TargetMode="External"/><Relationship Id="rId2083" Type="http://schemas.openxmlformats.org/officeDocument/2006/relationships/hyperlink" Target="http://www.rosario.cl/" TargetMode="External"/><Relationship Id="rId3134" Type="http://schemas.openxmlformats.org/officeDocument/2006/relationships/hyperlink" Target="mailto:marketing@covery.cl" TargetMode="External"/><Relationship Id="rId7755" Type="http://schemas.openxmlformats.org/officeDocument/2006/relationships/hyperlink" Target="mailto:textilformosa@tie.cl" TargetMode="External"/><Relationship Id="rId8806" Type="http://schemas.openxmlformats.org/officeDocument/2006/relationships/hyperlink" Target="http://www.molina.cl/" TargetMode="External"/><Relationship Id="rId2150" Type="http://schemas.openxmlformats.org/officeDocument/2006/relationships/hyperlink" Target="mailto:contacto@vidacamara.cl" TargetMode="External"/><Relationship Id="rId3201" Type="http://schemas.openxmlformats.org/officeDocument/2006/relationships/hyperlink" Target="http://www.entersot.cl/" TargetMode="External"/><Relationship Id="rId6357" Type="http://schemas.openxmlformats.org/officeDocument/2006/relationships/hyperlink" Target="http://www.procorp.cl/" TargetMode="External"/><Relationship Id="rId6771" Type="http://schemas.openxmlformats.org/officeDocument/2006/relationships/hyperlink" Target="http://www.scj.com.cr/" TargetMode="External"/><Relationship Id="rId7408" Type="http://schemas.openxmlformats.org/officeDocument/2006/relationships/hyperlink" Target="http://www.pernosbrasil.cl/" TargetMode="External"/><Relationship Id="rId7822" Type="http://schemas.openxmlformats.org/officeDocument/2006/relationships/hyperlink" Target="http://www.todopiel.cl/" TargetMode="External"/><Relationship Id="rId122" Type="http://schemas.openxmlformats.org/officeDocument/2006/relationships/hyperlink" Target="http://www.act.cl/" TargetMode="External"/><Relationship Id="rId5373" Type="http://schemas.openxmlformats.org/officeDocument/2006/relationships/hyperlink" Target="mailto:joma@joma.cl" TargetMode="External"/><Relationship Id="rId6424" Type="http://schemas.openxmlformats.org/officeDocument/2006/relationships/hyperlink" Target="mailto:proqui@proqui.tie.cl" TargetMode="External"/><Relationship Id="rId1569" Type="http://schemas.openxmlformats.org/officeDocument/2006/relationships/hyperlink" Target="http://www.cencosud.com/" TargetMode="External"/><Relationship Id="rId2967" Type="http://schemas.openxmlformats.org/officeDocument/2006/relationships/hyperlink" Target="http://www.elabal.cl/" TargetMode="External"/><Relationship Id="rId5026" Type="http://schemas.openxmlformats.org/officeDocument/2006/relationships/hyperlink" Target="mailto:mctapia@funmaxtoys.com" TargetMode="External"/><Relationship Id="rId5440" Type="http://schemas.openxmlformats.org/officeDocument/2006/relationships/hyperlink" Target="mailto:recepcion@keylon.cl" TargetMode="External"/><Relationship Id="rId8596" Type="http://schemas.openxmlformats.org/officeDocument/2006/relationships/hyperlink" Target="mailto:salcaldiacholchol@gmail.com" TargetMode="External"/><Relationship Id="rId939" Type="http://schemas.openxmlformats.org/officeDocument/2006/relationships/hyperlink" Target="http://www.aurus.cl/" TargetMode="External"/><Relationship Id="rId1983" Type="http://schemas.openxmlformats.org/officeDocument/2006/relationships/hyperlink" Target="http://www.comercialfundacion.cl/" TargetMode="External"/><Relationship Id="rId4042" Type="http://schemas.openxmlformats.org/officeDocument/2006/relationships/hyperlink" Target="http://www.elestablo.cl/" TargetMode="External"/><Relationship Id="rId7198" Type="http://schemas.openxmlformats.org/officeDocument/2006/relationships/hyperlink" Target="mailto:info@charlie-inn.cl" TargetMode="External"/><Relationship Id="rId8249" Type="http://schemas.openxmlformats.org/officeDocument/2006/relationships/hyperlink" Target="http://www.bisquertt.cl/" TargetMode="External"/><Relationship Id="rId1636" Type="http://schemas.openxmlformats.org/officeDocument/2006/relationships/hyperlink" Target="http://www.chemopharma.cl/" TargetMode="External"/><Relationship Id="rId8663" Type="http://schemas.openxmlformats.org/officeDocument/2006/relationships/hyperlink" Target="http://www.empedrado.cl/" TargetMode="External"/><Relationship Id="rId1703" Type="http://schemas.openxmlformats.org/officeDocument/2006/relationships/hyperlink" Target="mailto:info@cingel.cl" TargetMode="External"/><Relationship Id="rId4859" Type="http://schemas.openxmlformats.org/officeDocument/2006/relationships/hyperlink" Target="http://www.altamar.cl/" TargetMode="External"/><Relationship Id="rId7265" Type="http://schemas.openxmlformats.org/officeDocument/2006/relationships/hyperlink" Target="http://www.clinicajp2.cl/" TargetMode="External"/><Relationship Id="rId8316" Type="http://schemas.openxmlformats.org/officeDocument/2006/relationships/hyperlink" Target="http://www.warnermusic.com/" TargetMode="External"/><Relationship Id="rId8730" Type="http://schemas.openxmlformats.org/officeDocument/2006/relationships/hyperlink" Target="http://www.mlagunablanca.cl/" TargetMode="External"/><Relationship Id="rId3875" Type="http://schemas.openxmlformats.org/officeDocument/2006/relationships/hyperlink" Target="mailto:adimark@adimark.cl" TargetMode="External"/><Relationship Id="rId4926" Type="http://schemas.openxmlformats.org/officeDocument/2006/relationships/hyperlink" Target="http://www.consalud.cl/" TargetMode="External"/><Relationship Id="rId6281" Type="http://schemas.openxmlformats.org/officeDocument/2006/relationships/hyperlink" Target="mailto:serviciocliente@polymerland.cl" TargetMode="External"/><Relationship Id="rId7332" Type="http://schemas.openxmlformats.org/officeDocument/2006/relationships/hyperlink" Target="http://www.frigorificosantiago.cl/" TargetMode="External"/><Relationship Id="rId796" Type="http://schemas.openxmlformats.org/officeDocument/2006/relationships/hyperlink" Target="http://www.cl.schindler.com/" TargetMode="External"/><Relationship Id="rId2477" Type="http://schemas.openxmlformats.org/officeDocument/2006/relationships/hyperlink" Target="http://www.cdt.cl/" TargetMode="External"/><Relationship Id="rId3528" Type="http://schemas.openxmlformats.org/officeDocument/2006/relationships/hyperlink" Target="http://www.ferrocast.cl/" TargetMode="External"/><Relationship Id="rId449" Type="http://schemas.openxmlformats.org/officeDocument/2006/relationships/hyperlink" Target="mailto:ventas@fahneu.cl" TargetMode="External"/><Relationship Id="rId863" Type="http://schemas.openxmlformats.org/officeDocument/2006/relationships/hyperlink" Target="mailto:hmoreno@isapre.cl" TargetMode="External"/><Relationship Id="rId1079" Type="http://schemas.openxmlformats.org/officeDocument/2006/relationships/hyperlink" Target="http://www.cyclonbaterias.cl/" TargetMode="External"/><Relationship Id="rId1493" Type="http://schemas.openxmlformats.org/officeDocument/2006/relationships/hyperlink" Target="mailto:joyer&#237;a@casabarros.cl" TargetMode="External"/><Relationship Id="rId2544" Type="http://schemas.openxmlformats.org/officeDocument/2006/relationships/hyperlink" Target="http://www.empresasctm.cl/" TargetMode="External"/><Relationship Id="rId2891" Type="http://schemas.openxmlformats.org/officeDocument/2006/relationships/hyperlink" Target="http://www.ecoriles.cl/" TargetMode="External"/><Relationship Id="rId3942" Type="http://schemas.openxmlformats.org/officeDocument/2006/relationships/hyperlink" Target="mailto:alejandra.cordero@enjoy.cl" TargetMode="External"/><Relationship Id="rId6001" Type="http://schemas.openxmlformats.org/officeDocument/2006/relationships/hyperlink" Target="http://www.openz.cl/" TargetMode="External"/><Relationship Id="rId9157" Type="http://schemas.openxmlformats.org/officeDocument/2006/relationships/hyperlink" Target="http://www.uaf.gob.cl/" TargetMode="External"/><Relationship Id="rId516" Type="http://schemas.openxmlformats.org/officeDocument/2006/relationships/hyperlink" Target="mailto:asistente-comex@alchi.cl" TargetMode="External"/><Relationship Id="rId1146" Type="http://schemas.openxmlformats.org/officeDocument/2006/relationships/hyperlink" Target="mailto:info@bezanilla.cl" TargetMode="External"/><Relationship Id="rId8173" Type="http://schemas.openxmlformats.org/officeDocument/2006/relationships/hyperlink" Target="mailto:santaema@santaema.cl" TargetMode="External"/><Relationship Id="rId9224" Type="http://schemas.openxmlformats.org/officeDocument/2006/relationships/hyperlink" Target="http://santiago.emb.mfa.gov.tr/" TargetMode="External"/><Relationship Id="rId930" Type="http://schemas.openxmlformats.org/officeDocument/2006/relationships/hyperlink" Target="http://www.atlascopco.com/" TargetMode="External"/><Relationship Id="rId1560" Type="http://schemas.openxmlformats.org/officeDocument/2006/relationships/hyperlink" Target="http://www.empresastransex.cl/" TargetMode="External"/><Relationship Id="rId2611" Type="http://schemas.openxmlformats.org/officeDocument/2006/relationships/hyperlink" Target="http://www.fruitonline.com/" TargetMode="External"/><Relationship Id="rId5767" Type="http://schemas.openxmlformats.org/officeDocument/2006/relationships/hyperlink" Target="mailto:movisa@molinovictoria.cl" TargetMode="External"/><Relationship Id="rId6818" Type="http://schemas.openxmlformats.org/officeDocument/2006/relationships/hyperlink" Target="mailto:reservas@salzburg.cl" TargetMode="External"/><Relationship Id="rId1213" Type="http://schemas.openxmlformats.org/officeDocument/2006/relationships/hyperlink" Target="http://www.loruiz.cl/" TargetMode="External"/><Relationship Id="rId4369" Type="http://schemas.openxmlformats.org/officeDocument/2006/relationships/hyperlink" Target="mailto:illichgalvez@autocentro.cl" TargetMode="External"/><Relationship Id="rId4783" Type="http://schemas.openxmlformats.org/officeDocument/2006/relationships/hyperlink" Target="http://www.institutolibertad.cl/" TargetMode="External"/><Relationship Id="rId5834" Type="http://schemas.openxmlformats.org/officeDocument/2006/relationships/hyperlink" Target="http://www.muellesdepenco.cl/" TargetMode="External"/><Relationship Id="rId8240" Type="http://schemas.openxmlformats.org/officeDocument/2006/relationships/hyperlink" Target="http://www.santamonica.cl/" TargetMode="External"/><Relationship Id="rId3385" Type="http://schemas.openxmlformats.org/officeDocument/2006/relationships/hyperlink" Target="mailto:cmarcel@fabrestel.cl" TargetMode="External"/><Relationship Id="rId4436" Type="http://schemas.openxmlformats.org/officeDocument/2006/relationships/hyperlink" Target="mailto:hv.incomaq@gmail.com" TargetMode="External"/><Relationship Id="rId4850" Type="http://schemas.openxmlformats.org/officeDocument/2006/relationships/hyperlink" Target="mailto:lvega@idc.com" TargetMode="External"/><Relationship Id="rId5901" Type="http://schemas.openxmlformats.org/officeDocument/2006/relationships/hyperlink" Target="http://www.nevada.cl/" TargetMode="External"/><Relationship Id="rId3038" Type="http://schemas.openxmlformats.org/officeDocument/2006/relationships/hyperlink" Target="mailto:consulta@empack.cl" TargetMode="External"/><Relationship Id="rId3452" Type="http://schemas.openxmlformats.org/officeDocument/2006/relationships/hyperlink" Target="http://www.fanadego.cl/" TargetMode="External"/><Relationship Id="rId4503" Type="http://schemas.openxmlformats.org/officeDocument/2006/relationships/hyperlink" Target="http://www.romco.cl/" TargetMode="External"/><Relationship Id="rId7659" Type="http://schemas.openxmlformats.org/officeDocument/2006/relationships/hyperlink" Target="mailto:ventas@infocloud.cl" TargetMode="External"/><Relationship Id="rId373" Type="http://schemas.openxmlformats.org/officeDocument/2006/relationships/hyperlink" Target="mailto:tracy@tracy.cl" TargetMode="External"/><Relationship Id="rId2054" Type="http://schemas.openxmlformats.org/officeDocument/2006/relationships/hyperlink" Target="http://www.mcgregor.cl/" TargetMode="External"/><Relationship Id="rId3105" Type="http://schemas.openxmlformats.org/officeDocument/2006/relationships/hyperlink" Target="http://www.enami.cl/" TargetMode="External"/><Relationship Id="rId6675" Type="http://schemas.openxmlformats.org/officeDocument/2006/relationships/hyperlink" Target="http://www.reutter.cl/" TargetMode="External"/><Relationship Id="rId9081" Type="http://schemas.openxmlformats.org/officeDocument/2006/relationships/hyperlink" Target="mailto:munivichuquen@gmail.com" TargetMode="External"/><Relationship Id="rId440" Type="http://schemas.openxmlformats.org/officeDocument/2006/relationships/hyperlink" Target="http://www.aguasancristobal.cl/" TargetMode="External"/><Relationship Id="rId1070" Type="http://schemas.openxmlformats.org/officeDocument/2006/relationships/hyperlink" Target="http://www.basf.cl/" TargetMode="External"/><Relationship Id="rId2121" Type="http://schemas.openxmlformats.org/officeDocument/2006/relationships/hyperlink" Target="http://www.conicyt.cl/" TargetMode="External"/><Relationship Id="rId5277" Type="http://schemas.openxmlformats.org/officeDocument/2006/relationships/hyperlink" Target="http://www.lotaprotein.cl/" TargetMode="External"/><Relationship Id="rId6328" Type="http://schemas.openxmlformats.org/officeDocument/2006/relationships/hyperlink" Target="mailto:prefhor@prefhor.cl" TargetMode="External"/><Relationship Id="rId7726" Type="http://schemas.openxmlformats.org/officeDocument/2006/relationships/hyperlink" Target="http://www.termofrio.cl/" TargetMode="External"/><Relationship Id="rId5691" Type="http://schemas.openxmlformats.org/officeDocument/2006/relationships/hyperlink" Target="http://www.milchemicalspecialities.com/" TargetMode="External"/><Relationship Id="rId6742" Type="http://schemas.openxmlformats.org/officeDocument/2006/relationships/hyperlink" Target="http://www.rschile.cl/" TargetMode="External"/><Relationship Id="rId1887" Type="http://schemas.openxmlformats.org/officeDocument/2006/relationships/hyperlink" Target="http://www.colun.cl/" TargetMode="External"/><Relationship Id="rId2938" Type="http://schemas.openxmlformats.org/officeDocument/2006/relationships/hyperlink" Target="http://www.ecart.cl/" TargetMode="External"/><Relationship Id="rId4293" Type="http://schemas.openxmlformats.org/officeDocument/2006/relationships/hyperlink" Target="mailto:info@icofrut.cl" TargetMode="External"/><Relationship Id="rId5344" Type="http://schemas.openxmlformats.org/officeDocument/2006/relationships/hyperlink" Target="http://www.maerskline.com/" TargetMode="External"/><Relationship Id="rId1954" Type="http://schemas.openxmlformats.org/officeDocument/2006/relationships/hyperlink" Target="mailto:contacto@doral.cl" TargetMode="External"/><Relationship Id="rId4360" Type="http://schemas.openxmlformats.org/officeDocument/2006/relationships/hyperlink" Target="mailto:dilaco@dilaco.com" TargetMode="External"/><Relationship Id="rId5411" Type="http://schemas.openxmlformats.org/officeDocument/2006/relationships/hyperlink" Target="mailto:comercial@manager.cl" TargetMode="External"/><Relationship Id="rId8567" Type="http://schemas.openxmlformats.org/officeDocument/2006/relationships/hyperlink" Target="mailto:alcalde@carahue.cl" TargetMode="External"/><Relationship Id="rId8981" Type="http://schemas.openxmlformats.org/officeDocument/2006/relationships/hyperlink" Target="mailto:alcalderioverde@yahoo.com" TargetMode="External"/><Relationship Id="rId1607" Type="http://schemas.openxmlformats.org/officeDocument/2006/relationships/hyperlink" Target="mailto:david.farcas@centrovet.com" TargetMode="External"/><Relationship Id="rId4013" Type="http://schemas.openxmlformats.org/officeDocument/2006/relationships/hyperlink" Target="http://www.guinazu.cl/" TargetMode="External"/><Relationship Id="rId7169" Type="http://schemas.openxmlformats.org/officeDocument/2006/relationships/hyperlink" Target="mailto:forestal.casino@agrisol.cl" TargetMode="External"/><Relationship Id="rId7583" Type="http://schemas.openxmlformats.org/officeDocument/2006/relationships/hyperlink" Target="mailto:surtiventas@surtiventas.cl" TargetMode="External"/><Relationship Id="rId8634" Type="http://schemas.openxmlformats.org/officeDocument/2006/relationships/hyperlink" Target="http://www.municipalidadcorral.cl/" TargetMode="External"/><Relationship Id="rId3779" Type="http://schemas.openxmlformats.org/officeDocument/2006/relationships/hyperlink" Target="mailto:galeria@pready.cl" TargetMode="External"/><Relationship Id="rId6185" Type="http://schemas.openxmlformats.org/officeDocument/2006/relationships/hyperlink" Target="http://www.petrroflex.cl/" TargetMode="External"/><Relationship Id="rId7236" Type="http://schemas.openxmlformats.org/officeDocument/2006/relationships/hyperlink" Target="http://www.costaneranorte.cl/" TargetMode="External"/><Relationship Id="rId7650" Type="http://schemas.openxmlformats.org/officeDocument/2006/relationships/hyperlink" Target="http://www.tecnochile.cl/" TargetMode="External"/><Relationship Id="rId6252" Type="http://schemas.openxmlformats.org/officeDocument/2006/relationships/hyperlink" Target="http://www.plasticosraquel.cl/" TargetMode="External"/><Relationship Id="rId7303" Type="http://schemas.openxmlformats.org/officeDocument/2006/relationships/hyperlink" Target="http://www.cascadadelasanimas.cl/" TargetMode="External"/><Relationship Id="rId8701" Type="http://schemas.openxmlformats.org/officeDocument/2006/relationships/hyperlink" Target="mailto:dcabezas@independencia.cl" TargetMode="External"/><Relationship Id="rId1397" Type="http://schemas.openxmlformats.org/officeDocument/2006/relationships/hyperlink" Target="http://www.camarachilenocoreana.cl/" TargetMode="External"/><Relationship Id="rId2795" Type="http://schemas.openxmlformats.org/officeDocument/2006/relationships/hyperlink" Target="http://www.drillco.com/" TargetMode="External"/><Relationship Id="rId3846" Type="http://schemas.openxmlformats.org/officeDocument/2006/relationships/hyperlink" Target="http://www.gp.com/" TargetMode="External"/><Relationship Id="rId767" Type="http://schemas.openxmlformats.org/officeDocument/2006/relationships/hyperlink" Target="http://www.arrimaq.com/" TargetMode="External"/><Relationship Id="rId2448" Type="http://schemas.openxmlformats.org/officeDocument/2006/relationships/hyperlink" Target="mailto:transformadores@cordero.cl" TargetMode="External"/><Relationship Id="rId2862" Type="http://schemas.openxmlformats.org/officeDocument/2006/relationships/hyperlink" Target="http://www.echeverriaizquierdo.cl/" TargetMode="External"/><Relationship Id="rId3913" Type="http://schemas.openxmlformats.org/officeDocument/2006/relationships/hyperlink" Target="http://www.guntermeyer.cl/" TargetMode="External"/><Relationship Id="rId8077" Type="http://schemas.openxmlformats.org/officeDocument/2006/relationships/hyperlink" Target="mailto:angelica.villar@vallesdelsur.com" TargetMode="External"/><Relationship Id="rId834" Type="http://schemas.openxmlformats.org/officeDocument/2006/relationships/hyperlink" Target="http://www.ymca.cl/" TargetMode="External"/><Relationship Id="rId1464" Type="http://schemas.openxmlformats.org/officeDocument/2006/relationships/hyperlink" Target="mailto:avarela@carnesrv.cl" TargetMode="External"/><Relationship Id="rId2515" Type="http://schemas.openxmlformats.org/officeDocument/2006/relationships/hyperlink" Target="http://www.cpt.cl/" TargetMode="External"/><Relationship Id="rId8491" Type="http://schemas.openxmlformats.org/officeDocument/2006/relationships/hyperlink" Target="http://www.intendencialoslagos.gov.cl/" TargetMode="External"/><Relationship Id="rId9128" Type="http://schemas.openxmlformats.org/officeDocument/2006/relationships/hyperlink" Target="http://www.sename.cl/" TargetMode="External"/><Relationship Id="rId901" Type="http://schemas.openxmlformats.org/officeDocument/2006/relationships/hyperlink" Target="http://www.assercometales.cl/" TargetMode="External"/><Relationship Id="rId1117" Type="http://schemas.openxmlformats.org/officeDocument/2006/relationships/hyperlink" Target="mailto:belray@belray.cl" TargetMode="External"/><Relationship Id="rId1531" Type="http://schemas.openxmlformats.org/officeDocument/2006/relationships/hyperlink" Target="http://www.cbre.cl/" TargetMode="External"/><Relationship Id="rId4687" Type="http://schemas.openxmlformats.org/officeDocument/2006/relationships/hyperlink" Target="mailto:contacto@polycarpo.cl" TargetMode="External"/><Relationship Id="rId5738" Type="http://schemas.openxmlformats.org/officeDocument/2006/relationships/hyperlink" Target="http://www.modus.cl/" TargetMode="External"/><Relationship Id="rId7093" Type="http://schemas.openxmlformats.org/officeDocument/2006/relationships/hyperlink" Target="http://www.simma.cl/" TargetMode="External"/><Relationship Id="rId8144" Type="http://schemas.openxmlformats.org/officeDocument/2006/relationships/hyperlink" Target="mailto:piezasmontenegro@hotmail.com" TargetMode="External"/><Relationship Id="rId3289" Type="http://schemas.openxmlformats.org/officeDocument/2006/relationships/hyperlink" Target="http://www.perezdonoso.cl/" TargetMode="External"/><Relationship Id="rId4754" Type="http://schemas.openxmlformats.org/officeDocument/2006/relationships/hyperlink" Target="mailto:inach@inach.cl" TargetMode="External"/><Relationship Id="rId7160" Type="http://schemas.openxmlformats.org/officeDocument/2006/relationships/hyperlink" Target="mailto:alamostabali@123.cl" TargetMode="External"/><Relationship Id="rId8211" Type="http://schemas.openxmlformats.org/officeDocument/2006/relationships/hyperlink" Target="mailto:cguzman@harasdepirque.com" TargetMode="External"/><Relationship Id="rId3356" Type="http://schemas.openxmlformats.org/officeDocument/2006/relationships/hyperlink" Target="http://www.santaelenagrapes.cl/" TargetMode="External"/><Relationship Id="rId4407" Type="http://schemas.openxmlformats.org/officeDocument/2006/relationships/hyperlink" Target="http://www.moris.cl/" TargetMode="External"/><Relationship Id="rId5805" Type="http://schemas.openxmlformats.org/officeDocument/2006/relationships/hyperlink" Target="http://www.motorolasolutions.com/" TargetMode="External"/><Relationship Id="rId277" Type="http://schemas.openxmlformats.org/officeDocument/2006/relationships/hyperlink" Target="mailto:empresas@turavion.com" TargetMode="External"/><Relationship Id="rId3009" Type="http://schemas.openxmlformats.org/officeDocument/2006/relationships/hyperlink" Target="http://www.embalajesproem.cl/" TargetMode="External"/><Relationship Id="rId3770" Type="http://schemas.openxmlformats.org/officeDocument/2006/relationships/hyperlink" Target="http://www.galderma.cl/" TargetMode="External"/><Relationship Id="rId4821" Type="http://schemas.openxmlformats.org/officeDocument/2006/relationships/hyperlink" Target="mailto:integrity@integrity.cl" TargetMode="External"/><Relationship Id="rId7977" Type="http://schemas.openxmlformats.org/officeDocument/2006/relationships/hyperlink" Target="mailto:isalgado@unitrading.cl" TargetMode="External"/><Relationship Id="rId344" Type="http://schemas.openxmlformats.org/officeDocument/2006/relationships/hyperlink" Target="mailto:finanzas@silvestres.cl" TargetMode="External"/><Relationship Id="rId691" Type="http://schemas.openxmlformats.org/officeDocument/2006/relationships/hyperlink" Target="http://www.fcab.cl/" TargetMode="External"/><Relationship Id="rId2025" Type="http://schemas.openxmlformats.org/officeDocument/2006/relationships/hyperlink" Target="http://www.nuevaforma.cl/" TargetMode="External"/><Relationship Id="rId2372" Type="http://schemas.openxmlformats.org/officeDocument/2006/relationships/hyperlink" Target="http://www.larrainprieto.cl/" TargetMode="External"/><Relationship Id="rId3423" Type="http://schemas.openxmlformats.org/officeDocument/2006/relationships/hyperlink" Target="http://www.famae.cl/" TargetMode="External"/><Relationship Id="rId6579" Type="http://schemas.openxmlformats.org/officeDocument/2006/relationships/hyperlink" Target="http://www.recsol.cl/" TargetMode="External"/><Relationship Id="rId6993" Type="http://schemas.openxmlformats.org/officeDocument/2006/relationships/hyperlink" Target="mailto:refricenter@gmail.com" TargetMode="External"/><Relationship Id="rId9052" Type="http://schemas.openxmlformats.org/officeDocument/2006/relationships/hyperlink" Target="mailto:agendaalcaldeteodoro@gmail.com" TargetMode="External"/><Relationship Id="rId5595" Type="http://schemas.openxmlformats.org/officeDocument/2006/relationships/hyperlink" Target="http://www.megamuebles.cl/" TargetMode="External"/><Relationship Id="rId6646" Type="http://schemas.openxmlformats.org/officeDocument/2006/relationships/hyperlink" Target="mailto:vneirap@repmin.com" TargetMode="External"/><Relationship Id="rId411" Type="http://schemas.openxmlformats.org/officeDocument/2006/relationships/hyperlink" Target="mailto:jgeldres@margen.cl" TargetMode="External"/><Relationship Id="rId1041" Type="http://schemas.openxmlformats.org/officeDocument/2006/relationships/hyperlink" Target="http://www.hsbc.cl/" TargetMode="External"/><Relationship Id="rId4197" Type="http://schemas.openxmlformats.org/officeDocument/2006/relationships/hyperlink" Target="mailto:hotel@hotelmanquehue.cl" TargetMode="External"/><Relationship Id="rId5248" Type="http://schemas.openxmlformats.org/officeDocument/2006/relationships/hyperlink" Target="http://www.linde-hl.cl/" TargetMode="External"/><Relationship Id="rId5662" Type="http://schemas.openxmlformats.org/officeDocument/2006/relationships/hyperlink" Target="mailto:metalval@metalval.cl" TargetMode="External"/><Relationship Id="rId6713" Type="http://schemas.openxmlformats.org/officeDocument/2006/relationships/hyperlink" Target="http://www.rivierahotel.cl/" TargetMode="External"/><Relationship Id="rId1858" Type="http://schemas.openxmlformats.org/officeDocument/2006/relationships/hyperlink" Target="http://www.colegiofarmaceutico.cl/" TargetMode="External"/><Relationship Id="rId4264" Type="http://schemas.openxmlformats.org/officeDocument/2006/relationships/hyperlink" Target="mailto:humanitas@humanitaschile.com" TargetMode="External"/><Relationship Id="rId5315" Type="http://schemas.openxmlformats.org/officeDocument/2006/relationships/hyperlink" Target="http://www.mademetservicios.cl/" TargetMode="External"/><Relationship Id="rId8885" Type="http://schemas.openxmlformats.org/officeDocument/2006/relationships/hyperlink" Target="mailto:municipalidad@pichidegua.cl" TargetMode="External"/><Relationship Id="rId2909" Type="http://schemas.openxmlformats.org/officeDocument/2006/relationships/hyperlink" Target="http://www.vendimia.cl/" TargetMode="External"/><Relationship Id="rId3280" Type="http://schemas.openxmlformats.org/officeDocument/2006/relationships/hyperlink" Target="mailto:estructuras@arquetipo.cl" TargetMode="External"/><Relationship Id="rId4331" Type="http://schemas.openxmlformats.org/officeDocument/2006/relationships/hyperlink" Target="mailto:gerencia@immaval.cl" TargetMode="External"/><Relationship Id="rId7487" Type="http://schemas.openxmlformats.org/officeDocument/2006/relationships/hyperlink" Target="http://www.sorepa.cl/" TargetMode="External"/><Relationship Id="rId8538" Type="http://schemas.openxmlformats.org/officeDocument/2006/relationships/hyperlink" Target="http://www.angol.cl/" TargetMode="External"/><Relationship Id="rId1925" Type="http://schemas.openxmlformats.org/officeDocument/2006/relationships/hyperlink" Target="mailto:gerencia@comercialcastro.cl" TargetMode="External"/><Relationship Id="rId6089" Type="http://schemas.openxmlformats.org/officeDocument/2006/relationships/hyperlink" Target="http://www.parkplaza.cl/" TargetMode="External"/><Relationship Id="rId8952" Type="http://schemas.openxmlformats.org/officeDocument/2006/relationships/hyperlink" Target="http://www.municipalidadquintadetilcoco.cl/" TargetMode="External"/><Relationship Id="rId6156" Type="http://schemas.openxmlformats.org/officeDocument/2006/relationships/hyperlink" Target="http://www.pernod-ricard.com/" TargetMode="External"/><Relationship Id="rId7554" Type="http://schemas.openxmlformats.org/officeDocument/2006/relationships/hyperlink" Target="http://www.estec.cl/" TargetMode="External"/><Relationship Id="rId8605" Type="http://schemas.openxmlformats.org/officeDocument/2006/relationships/hyperlink" Target="mailto:alcaldia@municipalidaddecodegua.cl" TargetMode="External"/><Relationship Id="rId2699" Type="http://schemas.openxmlformats.org/officeDocument/2006/relationships/hyperlink" Target="http://www.dimacofi.cl/" TargetMode="External"/><Relationship Id="rId3000" Type="http://schemas.openxmlformats.org/officeDocument/2006/relationships/hyperlink" Target="mailto:contacto@eliascassis.cl" TargetMode="External"/><Relationship Id="rId6570" Type="http://schemas.openxmlformats.org/officeDocument/2006/relationships/hyperlink" Target="mailto:eduardo.bailac@bailac.com" TargetMode="External"/><Relationship Id="rId7207" Type="http://schemas.openxmlformats.org/officeDocument/2006/relationships/hyperlink" Target="http://www.transvia.cl/" TargetMode="External"/><Relationship Id="rId7621" Type="http://schemas.openxmlformats.org/officeDocument/2006/relationships/hyperlink" Target="http://www.tec.cl/" TargetMode="External"/><Relationship Id="rId2766" Type="http://schemas.openxmlformats.org/officeDocument/2006/relationships/hyperlink" Target="mailto:ditraindustrial@ditra.cl" TargetMode="External"/><Relationship Id="rId3817" Type="http://schemas.openxmlformats.org/officeDocument/2006/relationships/hyperlink" Target="http://www.gebocermex.com/" TargetMode="External"/><Relationship Id="rId5172" Type="http://schemas.openxmlformats.org/officeDocument/2006/relationships/hyperlink" Target="mailto:tenomaster@lanzco.cl" TargetMode="External"/><Relationship Id="rId6223" Type="http://schemas.openxmlformats.org/officeDocument/2006/relationships/hyperlink" Target="http://www.phc.cl/" TargetMode="External"/><Relationship Id="rId738" Type="http://schemas.openxmlformats.org/officeDocument/2006/relationships/hyperlink" Target="http://www.intimetiendas.cl/" TargetMode="External"/><Relationship Id="rId1368" Type="http://schemas.openxmlformats.org/officeDocument/2006/relationships/hyperlink" Target="http://www.cchisa.cl/" TargetMode="External"/><Relationship Id="rId1782" Type="http://schemas.openxmlformats.org/officeDocument/2006/relationships/hyperlink" Target="mailto:viviana.medina@clubhipico.cl" TargetMode="External"/><Relationship Id="rId2419" Type="http://schemas.openxmlformats.org/officeDocument/2006/relationships/hyperlink" Target="http://www.olivier.cl/" TargetMode="External"/><Relationship Id="rId2833" Type="http://schemas.openxmlformats.org/officeDocument/2006/relationships/hyperlink" Target="mailto:info@dynal.cl" TargetMode="External"/><Relationship Id="rId5989" Type="http://schemas.openxmlformats.org/officeDocument/2006/relationships/hyperlink" Target="http://www.olazohnos.cl/" TargetMode="External"/><Relationship Id="rId8395" Type="http://schemas.openxmlformats.org/officeDocument/2006/relationships/hyperlink" Target="http://www.acerorack.cl/" TargetMode="External"/><Relationship Id="rId74" Type="http://schemas.openxmlformats.org/officeDocument/2006/relationships/hyperlink" Target="mailto:info@anakenawines.cl" TargetMode="External"/><Relationship Id="rId805" Type="http://schemas.openxmlformats.org/officeDocument/2006/relationships/hyperlink" Target="http://www.aseti.cl/" TargetMode="External"/><Relationship Id="rId1435" Type="http://schemas.openxmlformats.org/officeDocument/2006/relationships/hyperlink" Target="mailto:cquiroz@canontex.xl" TargetMode="External"/><Relationship Id="rId8048" Type="http://schemas.openxmlformats.org/officeDocument/2006/relationships/hyperlink" Target="mailto:secretaria.rectoria@usek.cl" TargetMode="External"/><Relationship Id="rId8462" Type="http://schemas.openxmlformats.org/officeDocument/2006/relationships/hyperlink" Target="mailto:estadionacional@ind.cl" TargetMode="External"/><Relationship Id="rId2900" Type="http://schemas.openxmlformats.org/officeDocument/2006/relationships/hyperlink" Target="http://www.ecuworldwide.com/" TargetMode="External"/><Relationship Id="rId7064" Type="http://schemas.openxmlformats.org/officeDocument/2006/relationships/hyperlink" Target="http://www.sick.com/" TargetMode="External"/><Relationship Id="rId8115" Type="http://schemas.openxmlformats.org/officeDocument/2006/relationships/hyperlink" Target="mailto:vera.giannini@vyg.cl" TargetMode="External"/><Relationship Id="rId1502" Type="http://schemas.openxmlformats.org/officeDocument/2006/relationships/hyperlink" Target="mailto:contacto@casasdeltoqui.cl" TargetMode="External"/><Relationship Id="rId4658" Type="http://schemas.openxmlformats.org/officeDocument/2006/relationships/hyperlink" Target="mailto:gerencia@aconcagualimitada.cl" TargetMode="External"/><Relationship Id="rId5709" Type="http://schemas.openxmlformats.org/officeDocument/2006/relationships/hyperlink" Target="http://www.yamanagold.com/" TargetMode="External"/><Relationship Id="rId6080" Type="http://schemas.openxmlformats.org/officeDocument/2006/relationships/hyperlink" Target="mailto:carla.morales@dimar.cl" TargetMode="External"/><Relationship Id="rId7131" Type="http://schemas.openxmlformats.org/officeDocument/2006/relationships/hyperlink" Target="mailto:marlene.flores@magotteaux.com" TargetMode="External"/><Relationship Id="rId3674" Type="http://schemas.openxmlformats.org/officeDocument/2006/relationships/hyperlink" Target="mailto:contacto@friofood.cl" TargetMode="External"/><Relationship Id="rId4725" Type="http://schemas.openxmlformats.org/officeDocument/2006/relationships/hyperlink" Target="http://www.inmobiliariasip.cl/" TargetMode="External"/><Relationship Id="rId595" Type="http://schemas.openxmlformats.org/officeDocument/2006/relationships/hyperlink" Target="mailto:jvaldes@alzatec.com" TargetMode="External"/><Relationship Id="rId2276" Type="http://schemas.openxmlformats.org/officeDocument/2006/relationships/hyperlink" Target="mailto:edagach@cpc.cl" TargetMode="External"/><Relationship Id="rId2690" Type="http://schemas.openxmlformats.org/officeDocument/2006/relationships/hyperlink" Target="http://www.dictuc.cl/" TargetMode="External"/><Relationship Id="rId3327" Type="http://schemas.openxmlformats.org/officeDocument/2006/relationships/hyperlink" Target="http://www.riel.cl/" TargetMode="External"/><Relationship Id="rId3741" Type="http://schemas.openxmlformats.org/officeDocument/2006/relationships/hyperlink" Target="http://www.invica.cl/" TargetMode="External"/><Relationship Id="rId6897" Type="http://schemas.openxmlformats.org/officeDocument/2006/relationships/hyperlink" Target="http://www.schultz.co.cl/" TargetMode="External"/><Relationship Id="rId7948" Type="http://schemas.openxmlformats.org/officeDocument/2006/relationships/hyperlink" Target="mailto:turismo@oroco.cl" TargetMode="External"/><Relationship Id="rId248" Type="http://schemas.openxmlformats.org/officeDocument/2006/relationships/hyperlink" Target="http://www.agenciacelis.com/" TargetMode="External"/><Relationship Id="rId662" Type="http://schemas.openxmlformats.org/officeDocument/2006/relationships/hyperlink" Target="mailto:contacto.chile@angloamerican.com" TargetMode="External"/><Relationship Id="rId1292" Type="http://schemas.openxmlformats.org/officeDocument/2006/relationships/hyperlink" Target="http://www.bts.cl/" TargetMode="External"/><Relationship Id="rId2343" Type="http://schemas.openxmlformats.org/officeDocument/2006/relationships/hyperlink" Target="http://www.conpax.cl/" TargetMode="External"/><Relationship Id="rId5499" Type="http://schemas.openxmlformats.org/officeDocument/2006/relationships/hyperlink" Target="http://www.marple.cl/" TargetMode="External"/><Relationship Id="rId6964" Type="http://schemas.openxmlformats.org/officeDocument/2006/relationships/hyperlink" Target="mailto:ventas@serbanc.cl" TargetMode="External"/><Relationship Id="rId315" Type="http://schemas.openxmlformats.org/officeDocument/2006/relationships/hyperlink" Target="mailto:ventasdonpollo@donpollo.cl" TargetMode="External"/><Relationship Id="rId2410" Type="http://schemas.openxmlformats.org/officeDocument/2006/relationships/hyperlink" Target="http://www.contreraslex.cl/" TargetMode="External"/><Relationship Id="rId5566" Type="http://schemas.openxmlformats.org/officeDocument/2006/relationships/hyperlink" Target="mailto:contacto@mckaycia.cl" TargetMode="External"/><Relationship Id="rId6617" Type="http://schemas.openxmlformats.org/officeDocument/2006/relationships/hyperlink" Target="mailto:psotoh@reifschneider.cl" TargetMode="External"/><Relationship Id="rId9023" Type="http://schemas.openxmlformats.org/officeDocument/2006/relationships/hyperlink" Target="http://www.sanpedrodelapaz.cl/" TargetMode="External"/><Relationship Id="rId1012" Type="http://schemas.openxmlformats.org/officeDocument/2006/relationships/hyperlink" Target="http://www.bailac.cl/" TargetMode="External"/><Relationship Id="rId4168" Type="http://schemas.openxmlformats.org/officeDocument/2006/relationships/hyperlink" Target="http://www.ctown.cl/" TargetMode="External"/><Relationship Id="rId5219" Type="http://schemas.openxmlformats.org/officeDocument/2006/relationships/hyperlink" Target="http://www.lesaffre.com/" TargetMode="External"/><Relationship Id="rId5980" Type="http://schemas.openxmlformats.org/officeDocument/2006/relationships/hyperlink" Target="http://www.officepro.cl/" TargetMode="External"/><Relationship Id="rId3184" Type="http://schemas.openxmlformats.org/officeDocument/2006/relationships/hyperlink" Target="mailto:info@eisa.cl" TargetMode="External"/><Relationship Id="rId4235" Type="http://schemas.openxmlformats.org/officeDocument/2006/relationships/hyperlink" Target="mailto:hotelneruda@hotelneruda.cl" TargetMode="External"/><Relationship Id="rId4582" Type="http://schemas.openxmlformats.org/officeDocument/2006/relationships/hyperlink" Target="http://www.vinicas.cl/" TargetMode="External"/><Relationship Id="rId5633" Type="http://schemas.openxmlformats.org/officeDocument/2006/relationships/hyperlink" Target="mailto:ventas@gal.cl" TargetMode="External"/><Relationship Id="rId8789" Type="http://schemas.openxmlformats.org/officeDocument/2006/relationships/hyperlink" Target="http://www.marchigue.cl/" TargetMode="External"/><Relationship Id="rId1829" Type="http://schemas.openxmlformats.org/officeDocument/2006/relationships/hyperlink" Target="http://www.craighouse.cl/" TargetMode="External"/><Relationship Id="rId5700" Type="http://schemas.openxmlformats.org/officeDocument/2006/relationships/hyperlink" Target="http://www.minco.cl/" TargetMode="External"/><Relationship Id="rId8856" Type="http://schemas.openxmlformats.org/officeDocument/2006/relationships/hyperlink" Target="mailto:pradenas.alcalde@impanquehue.cl" TargetMode="External"/><Relationship Id="rId3251" Type="http://schemas.openxmlformats.org/officeDocument/2006/relationships/hyperlink" Target="mailto:monica.faundez@esmax.cl" TargetMode="External"/><Relationship Id="rId4302" Type="http://schemas.openxmlformats.org/officeDocument/2006/relationships/hyperlink" Target="mailto:contacto@empresasieg.com" TargetMode="External"/><Relationship Id="rId7458" Type="http://schemas.openxmlformats.org/officeDocument/2006/relationships/hyperlink" Target="http://www.solmaxchile.com/" TargetMode="External"/><Relationship Id="rId7872" Type="http://schemas.openxmlformats.org/officeDocument/2006/relationships/hyperlink" Target="http://www.ferropak.cl/" TargetMode="External"/><Relationship Id="rId8509" Type="http://schemas.openxmlformats.org/officeDocument/2006/relationships/hyperlink" Target="http://www.hacienda.gov.cl/" TargetMode="External"/><Relationship Id="rId8923" Type="http://schemas.openxmlformats.org/officeDocument/2006/relationships/hyperlink" Target="mailto:alcalde@e-puntaarenas.cl" TargetMode="External"/><Relationship Id="rId172" Type="http://schemas.openxmlformats.org/officeDocument/2006/relationships/hyperlink" Target="mailto:comunicaciones.aesgener@aes.com" TargetMode="External"/><Relationship Id="rId6474" Type="http://schemas.openxmlformats.org/officeDocument/2006/relationships/hyperlink" Target="http://www.pugaortiz.cl/" TargetMode="External"/><Relationship Id="rId7525" Type="http://schemas.openxmlformats.org/officeDocument/2006/relationships/hyperlink" Target="mailto:jorge.hemmelman@stericycle.com" TargetMode="External"/><Relationship Id="rId989" Type="http://schemas.openxmlformats.org/officeDocument/2006/relationships/hyperlink" Target="http://www.azurian.com/" TargetMode="External"/><Relationship Id="rId5076" Type="http://schemas.openxmlformats.org/officeDocument/2006/relationships/hyperlink" Target="mailto:cl.ksb@ksb.com" TargetMode="External"/><Relationship Id="rId5490" Type="http://schemas.openxmlformats.org/officeDocument/2006/relationships/hyperlink" Target="mailto:vfuentealba@marval.cl" TargetMode="External"/><Relationship Id="rId6127" Type="http://schemas.openxmlformats.org/officeDocument/2006/relationships/hyperlink" Target="http://www.etiquetex.cl/" TargetMode="External"/><Relationship Id="rId6541" Type="http://schemas.openxmlformats.org/officeDocument/2006/relationships/hyperlink" Target="http://www.grupocopesa.cl/" TargetMode="External"/><Relationship Id="rId1686" Type="http://schemas.openxmlformats.org/officeDocument/2006/relationships/hyperlink" Target="mailto:contacto@cides.cl" TargetMode="External"/><Relationship Id="rId4092" Type="http://schemas.openxmlformats.org/officeDocument/2006/relationships/hyperlink" Target="mailto:clientes@highservice.cl" TargetMode="External"/><Relationship Id="rId5143" Type="http://schemas.openxmlformats.org/officeDocument/2006/relationships/hyperlink" Target="http://www.dentaid.com/" TargetMode="External"/><Relationship Id="rId8299" Type="http://schemas.openxmlformats.org/officeDocument/2006/relationships/hyperlink" Target="http://www.whotels.com/santiago" TargetMode="External"/><Relationship Id="rId1339" Type="http://schemas.openxmlformats.org/officeDocument/2006/relationships/hyperlink" Target="http://www.losheroes.cl/" TargetMode="External"/><Relationship Id="rId2737" Type="http://schemas.openxmlformats.org/officeDocument/2006/relationships/hyperlink" Target="mailto:luis.araya@disag.cl" TargetMode="External"/><Relationship Id="rId5210" Type="http://schemas.openxmlformats.org/officeDocument/2006/relationships/hyperlink" Target="http://www.ledneonchile.cl/" TargetMode="External"/><Relationship Id="rId8366" Type="http://schemas.openxmlformats.org/officeDocument/2006/relationships/hyperlink" Target="mailto:mariacecilia@wsp.cl" TargetMode="External"/><Relationship Id="rId709" Type="http://schemas.openxmlformats.org/officeDocument/2006/relationships/hyperlink" Target="mailto:contacto@apumanque.cl" TargetMode="External"/><Relationship Id="rId1753" Type="http://schemas.openxmlformats.org/officeDocument/2006/relationships/hyperlink" Target="mailto:clubgolf@valleescondido.cl" TargetMode="External"/><Relationship Id="rId2804" Type="http://schemas.openxmlformats.org/officeDocument/2006/relationships/hyperlink" Target="http://www.arcadia.cl/" TargetMode="External"/><Relationship Id="rId8019" Type="http://schemas.openxmlformats.org/officeDocument/2006/relationships/hyperlink" Target="mailto:rectoria@ulagos.cl" TargetMode="External"/><Relationship Id="rId8780" Type="http://schemas.openxmlformats.org/officeDocument/2006/relationships/hyperlink" Target="mailto:alcaldia@machali.cl" TargetMode="External"/><Relationship Id="rId45" Type="http://schemas.openxmlformats.org/officeDocument/2006/relationships/hyperlink" Target="http://www.abastible.cl/" TargetMode="External"/><Relationship Id="rId1406" Type="http://schemas.openxmlformats.org/officeDocument/2006/relationships/hyperlink" Target="mailto:informes@cicmex.cl" TargetMode="External"/><Relationship Id="rId1820" Type="http://schemas.openxmlformats.org/officeDocument/2006/relationships/hyperlink" Target="http://www.coladacontinua.cl/" TargetMode="External"/><Relationship Id="rId4976" Type="http://schemas.openxmlformats.org/officeDocument/2006/relationships/hyperlink" Target="mailto:info@janssen.cl" TargetMode="External"/><Relationship Id="rId7382" Type="http://schemas.openxmlformats.org/officeDocument/2006/relationships/hyperlink" Target="http://www.aspillagahornahuer.cl/" TargetMode="External"/><Relationship Id="rId8433" Type="http://schemas.openxmlformats.org/officeDocument/2006/relationships/hyperlink" Target="mailto:consulta.oirs@conaf.cl" TargetMode="External"/><Relationship Id="rId3578" Type="http://schemas.openxmlformats.org/officeDocument/2006/relationships/hyperlink" Target="http://www.flintgroup.com/" TargetMode="External"/><Relationship Id="rId3992" Type="http://schemas.openxmlformats.org/officeDocument/2006/relationships/hyperlink" Target="mailto:info@grupoincorp.cl" TargetMode="External"/><Relationship Id="rId4629" Type="http://schemas.openxmlformats.org/officeDocument/2006/relationships/hyperlink" Target="http://www.iia.cl/" TargetMode="External"/><Relationship Id="rId7035" Type="http://schemas.openxmlformats.org/officeDocument/2006/relationships/hyperlink" Target="mailto:info@emprepa.cl" TargetMode="External"/><Relationship Id="rId8500" Type="http://schemas.openxmlformats.org/officeDocument/2006/relationships/hyperlink" Target="http://www.jac.gov.cl/" TargetMode="External"/><Relationship Id="rId499" Type="http://schemas.openxmlformats.org/officeDocument/2006/relationships/hyperlink" Target="http://www.alexstewart.cl/" TargetMode="External"/><Relationship Id="rId2594" Type="http://schemas.openxmlformats.org/officeDocument/2006/relationships/hyperlink" Target="http://www.daviddelcurto.com/" TargetMode="External"/><Relationship Id="rId3645" Type="http://schemas.openxmlformats.org/officeDocument/2006/relationships/hyperlink" Target="mailto:info@fortalex.cl" TargetMode="External"/><Relationship Id="rId6051" Type="http://schemas.openxmlformats.org/officeDocument/2006/relationships/hyperlink" Target="http://www.oxford.cl/" TargetMode="External"/><Relationship Id="rId7102" Type="http://schemas.openxmlformats.org/officeDocument/2006/relationships/hyperlink" Target="http://www.sinquiver.com/" TargetMode="External"/><Relationship Id="rId566" Type="http://schemas.openxmlformats.org/officeDocument/2006/relationships/hyperlink" Target="mailto:secretaria@altavoz.net" TargetMode="External"/><Relationship Id="rId1196" Type="http://schemas.openxmlformats.org/officeDocument/2006/relationships/hyperlink" Target="http://www.paribas.com/" TargetMode="External"/><Relationship Id="rId2247" Type="http://schemas.openxmlformats.org/officeDocument/2006/relationships/hyperlink" Target="http://www.conelse.cl/" TargetMode="External"/><Relationship Id="rId219" Type="http://schemas.openxmlformats.org/officeDocument/2006/relationships/hyperlink" Target="http://www.santibanez.cl/" TargetMode="External"/><Relationship Id="rId633" Type="http://schemas.openxmlformats.org/officeDocument/2006/relationships/hyperlink" Target="http://www.amtex.xl/" TargetMode="External"/><Relationship Id="rId980" Type="http://schemas.openxmlformats.org/officeDocument/2006/relationships/hyperlink" Target="mailto:karina.arenas@avnet.com" TargetMode="External"/><Relationship Id="rId1263" Type="http://schemas.openxmlformats.org/officeDocument/2006/relationships/hyperlink" Target="mailto:carolina.lillo@brf-latam.com" TargetMode="External"/><Relationship Id="rId2314" Type="http://schemas.openxmlformats.org/officeDocument/2006/relationships/hyperlink" Target="mailto:info@cialalimentos.cl" TargetMode="External"/><Relationship Id="rId2661" Type="http://schemas.openxmlformats.org/officeDocument/2006/relationships/hyperlink" Target="mailto:ximena.cordova@diageo.com" TargetMode="External"/><Relationship Id="rId3712" Type="http://schemas.openxmlformats.org/officeDocument/2006/relationships/hyperlink" Target="mailto:rectoria@ssccmanquehue.cl" TargetMode="External"/><Relationship Id="rId6868" Type="http://schemas.openxmlformats.org/officeDocument/2006/relationships/hyperlink" Target="mailto:info@agliati.cl" TargetMode="External"/><Relationship Id="rId7919" Type="http://schemas.openxmlformats.org/officeDocument/2006/relationships/hyperlink" Target="http://www.tromben.cl/" TargetMode="External"/><Relationship Id="rId8290" Type="http://schemas.openxmlformats.org/officeDocument/2006/relationships/hyperlink" Target="mailto:secretaria@vslchile.cl" TargetMode="External"/><Relationship Id="rId5884" Type="http://schemas.openxmlformats.org/officeDocument/2006/relationships/hyperlink" Target="mailto:mrecabarren@navimag.cl" TargetMode="External"/><Relationship Id="rId6935" Type="http://schemas.openxmlformats.org/officeDocument/2006/relationships/hyperlink" Target="http://www.segurossura.cl/" TargetMode="External"/><Relationship Id="rId700" Type="http://schemas.openxmlformats.org/officeDocument/2006/relationships/hyperlink" Target="http://www.aon.cl/" TargetMode="External"/><Relationship Id="rId1330" Type="http://schemas.openxmlformats.org/officeDocument/2006/relationships/hyperlink" Target="mailto:cafehaiti@cafehaiti.cl" TargetMode="External"/><Relationship Id="rId3088" Type="http://schemas.openxmlformats.org/officeDocument/2006/relationships/hyperlink" Target="mailto:contacto@ferronor.cl" TargetMode="External"/><Relationship Id="rId4486" Type="http://schemas.openxmlformats.org/officeDocument/2006/relationships/hyperlink" Target="http://www.dhomo.cl/" TargetMode="External"/><Relationship Id="rId5537" Type="http://schemas.openxmlformats.org/officeDocument/2006/relationships/hyperlink" Target="mailto:hacenvases@yahoo.com" TargetMode="External"/><Relationship Id="rId5951" Type="http://schemas.openxmlformats.org/officeDocument/2006/relationships/hyperlink" Target="mailto:contabilidad@novafoods.cl" TargetMode="External"/><Relationship Id="rId4139" Type="http://schemas.openxmlformats.org/officeDocument/2006/relationships/hyperlink" Target="http://www.huap.cl/" TargetMode="External"/><Relationship Id="rId4553" Type="http://schemas.openxmlformats.org/officeDocument/2006/relationships/hyperlink" Target="mailto:contabilidad@rms.co.cl" TargetMode="External"/><Relationship Id="rId5604" Type="http://schemas.openxmlformats.org/officeDocument/2006/relationships/hyperlink" Target="http://www.melon.cl/" TargetMode="External"/><Relationship Id="rId8010" Type="http://schemas.openxmlformats.org/officeDocument/2006/relationships/hyperlink" Target="http://www.uchile.cl/" TargetMode="External"/><Relationship Id="rId3155" Type="http://schemas.openxmlformats.org/officeDocument/2006/relationships/hyperlink" Target="http://www.cerquim.cl/" TargetMode="External"/><Relationship Id="rId4206" Type="http://schemas.openxmlformats.org/officeDocument/2006/relationships/hyperlink" Target="mailto:contador@hotelohiggins.cl" TargetMode="External"/><Relationship Id="rId4620" Type="http://schemas.openxmlformats.org/officeDocument/2006/relationships/hyperlink" Target="mailto:contaacto@icuatro.cl" TargetMode="External"/><Relationship Id="rId7776" Type="http://schemas.openxmlformats.org/officeDocument/2006/relationships/hyperlink" Target="mailto:thb@thbchilere.cl" TargetMode="External"/><Relationship Id="rId8827" Type="http://schemas.openxmlformats.org/officeDocument/2006/relationships/hyperlink" Target="mailto:municipalidad@nunoa.cl" TargetMode="External"/><Relationship Id="rId490" Type="http://schemas.openxmlformats.org/officeDocument/2006/relationships/hyperlink" Target="http://www.albemarlelitio.cl/" TargetMode="External"/><Relationship Id="rId2171" Type="http://schemas.openxmlformats.org/officeDocument/2006/relationships/hyperlink" Target="mailto:jamaiza@cical.cl" TargetMode="External"/><Relationship Id="rId3222" Type="http://schemas.openxmlformats.org/officeDocument/2006/relationships/hyperlink" Target="http://www.epelec.cl/" TargetMode="External"/><Relationship Id="rId6378" Type="http://schemas.openxmlformats.org/officeDocument/2006/relationships/hyperlink" Target="http://www.ventisqueros.cl/" TargetMode="External"/><Relationship Id="rId7429" Type="http://schemas.openxmlformats.org/officeDocument/2006/relationships/hyperlink" Target="http://www.socomisch.cl/" TargetMode="External"/><Relationship Id="rId143" Type="http://schemas.openxmlformats.org/officeDocument/2006/relationships/hyperlink" Target="http://www.culinary.cl/" TargetMode="External"/><Relationship Id="rId5394" Type="http://schemas.openxmlformats.org/officeDocument/2006/relationships/hyperlink" Target="mailto:info@magoteaux.com" TargetMode="External"/><Relationship Id="rId6445" Type="http://schemas.openxmlformats.org/officeDocument/2006/relationships/hyperlink" Target="http://www.prunesco.com/" TargetMode="External"/><Relationship Id="rId6792" Type="http://schemas.openxmlformats.org/officeDocument/2006/relationships/hyperlink" Target="mailto:salfacorp@salfacorp.com" TargetMode="External"/><Relationship Id="rId7843" Type="http://schemas.openxmlformats.org/officeDocument/2006/relationships/hyperlink" Target="http://www.transbank.cl/" TargetMode="External"/><Relationship Id="rId9" Type="http://schemas.openxmlformats.org/officeDocument/2006/relationships/hyperlink" Target="mailto:a.color..sa@gmail.com" TargetMode="External"/><Relationship Id="rId210" Type="http://schemas.openxmlformats.org/officeDocument/2006/relationships/hyperlink" Target="http://www.agenciafernandez.cl/" TargetMode="External"/><Relationship Id="rId2988" Type="http://schemas.openxmlformats.org/officeDocument/2006/relationships/hyperlink" Target="http://www.lomuscio.cl/" TargetMode="External"/><Relationship Id="rId5047" Type="http://schemas.openxmlformats.org/officeDocument/2006/relationships/hyperlink" Target="http://www.kentucky.cl/" TargetMode="External"/><Relationship Id="rId7910" Type="http://schemas.openxmlformats.org/officeDocument/2006/relationships/hyperlink" Target="mailto:tmluc@tmluc.com" TargetMode="External"/><Relationship Id="rId5461" Type="http://schemas.openxmlformats.org/officeDocument/2006/relationships/hyperlink" Target="mailto:info@maptek.cl" TargetMode="External"/><Relationship Id="rId6512" Type="http://schemas.openxmlformats.org/officeDocument/2006/relationships/hyperlink" Target="http://www.andimex.com/" TargetMode="External"/><Relationship Id="rId1657" Type="http://schemas.openxmlformats.org/officeDocument/2006/relationships/hyperlink" Target="http://www.cartonesamerica.com/" TargetMode="External"/><Relationship Id="rId2708" Type="http://schemas.openxmlformats.org/officeDocument/2006/relationships/hyperlink" Target="mailto:ventas@diproel.cl" TargetMode="External"/><Relationship Id="rId4063" Type="http://schemas.openxmlformats.org/officeDocument/2006/relationships/hyperlink" Target="http://www.henkel.com/" TargetMode="External"/><Relationship Id="rId5114" Type="http://schemas.openxmlformats.org/officeDocument/2006/relationships/hyperlink" Target="mailto:gerencia@ldl.cl" TargetMode="External"/><Relationship Id="rId8684" Type="http://schemas.openxmlformats.org/officeDocument/2006/relationships/hyperlink" Target="http://www.municipalidadgraneros.cl/" TargetMode="External"/><Relationship Id="rId1724" Type="http://schemas.openxmlformats.org/officeDocument/2006/relationships/hyperlink" Target="http://www.clas.cl/" TargetMode="External"/><Relationship Id="rId4130" Type="http://schemas.openxmlformats.org/officeDocument/2006/relationships/hyperlink" Target="mailto:jgonzalez@hortifrut.com" TargetMode="External"/><Relationship Id="rId7286" Type="http://schemas.openxmlformats.org/officeDocument/2006/relationships/hyperlink" Target="mailto:mauricio.farias@pampaunion.cl" TargetMode="External"/><Relationship Id="rId8337" Type="http://schemas.openxmlformats.org/officeDocument/2006/relationships/hyperlink" Target="mailto:sac.industrial@williamsonindustrial.cl" TargetMode="External"/><Relationship Id="rId8751" Type="http://schemas.openxmlformats.org/officeDocument/2006/relationships/hyperlink" Target="mailto:oir@llanquihue.cl" TargetMode="External"/><Relationship Id="rId16" Type="http://schemas.openxmlformats.org/officeDocument/2006/relationships/hyperlink" Target="mailto:recepci&#243;n@amrisa.cl" TargetMode="External"/><Relationship Id="rId3896" Type="http://schemas.openxmlformats.org/officeDocument/2006/relationships/hyperlink" Target="http://www.glasstech.cl/" TargetMode="External"/><Relationship Id="rId7353" Type="http://schemas.openxmlformats.org/officeDocument/2006/relationships/hyperlink" Target="mailto:gerb@telsur.cl" TargetMode="External"/><Relationship Id="rId8404" Type="http://schemas.openxmlformats.org/officeDocument/2006/relationships/hyperlink" Target="mailto:anepe@anepe.cl" TargetMode="External"/><Relationship Id="rId2498" Type="http://schemas.openxmlformats.org/officeDocument/2006/relationships/hyperlink" Target="http://www.coseche.com/" TargetMode="External"/><Relationship Id="rId3549" Type="http://schemas.openxmlformats.org/officeDocument/2006/relationships/hyperlink" Target="mailto:isabel.olmos@af.cl" TargetMode="External"/><Relationship Id="rId4947" Type="http://schemas.openxmlformats.org/officeDocument/2006/relationships/hyperlink" Target="mailto:renata.bartolozi@itau.cl" TargetMode="External"/><Relationship Id="rId7006" Type="http://schemas.openxmlformats.org/officeDocument/2006/relationships/hyperlink" Target="http://www.adominica.cl/" TargetMode="External"/><Relationship Id="rId7420" Type="http://schemas.openxmlformats.org/officeDocument/2006/relationships/hyperlink" Target="mailto:nrivas@sermet.cl" TargetMode="External"/><Relationship Id="rId3963" Type="http://schemas.openxmlformats.org/officeDocument/2006/relationships/hyperlink" Target="mailto:manuel.rivadeneira@gruasrivadeneira.cl" TargetMode="External"/><Relationship Id="rId6022" Type="http://schemas.openxmlformats.org/officeDocument/2006/relationships/hyperlink" Target="http://www.orange-bussiness.com/" TargetMode="External"/><Relationship Id="rId9178" Type="http://schemas.openxmlformats.org/officeDocument/2006/relationships/hyperlink" Target="mailto:stago@international.gc.ca" TargetMode="External"/><Relationship Id="rId884" Type="http://schemas.openxmlformats.org/officeDocument/2006/relationships/hyperlink" Target="mailto:info@anpros.cl" TargetMode="External"/><Relationship Id="rId2565" Type="http://schemas.openxmlformats.org/officeDocument/2006/relationships/hyperlink" Target="mailto:info@cynersis.cl" TargetMode="External"/><Relationship Id="rId3616" Type="http://schemas.openxmlformats.org/officeDocument/2006/relationships/hyperlink" Target="http://www.comacoforestal.com/" TargetMode="External"/><Relationship Id="rId8194" Type="http://schemas.openxmlformats.org/officeDocument/2006/relationships/hyperlink" Target="http://www.conosur.com/" TargetMode="External"/><Relationship Id="rId537" Type="http://schemas.openxmlformats.org/officeDocument/2006/relationships/hyperlink" Target="http://www.ihsworldwide.com.ar/" TargetMode="External"/><Relationship Id="rId951" Type="http://schemas.openxmlformats.org/officeDocument/2006/relationships/hyperlink" Target="http://www.automa.cl/" TargetMode="External"/><Relationship Id="rId1167" Type="http://schemas.openxmlformats.org/officeDocument/2006/relationships/hyperlink" Target="mailto:venta@bignottihnos.cl" TargetMode="External"/><Relationship Id="rId1581" Type="http://schemas.openxmlformats.org/officeDocument/2006/relationships/hyperlink" Target="mailto:info@cecs.cl" TargetMode="External"/><Relationship Id="rId2218" Type="http://schemas.openxmlformats.org/officeDocument/2006/relationships/hyperlink" Target="mailto:ventas@compomet.cl" TargetMode="External"/><Relationship Id="rId2632" Type="http://schemas.openxmlformats.org/officeDocument/2006/relationships/hyperlink" Target="http://www.sparta.cl/" TargetMode="External"/><Relationship Id="rId5788" Type="http://schemas.openxmlformats.org/officeDocument/2006/relationships/hyperlink" Target="http://www.monteswines.com/" TargetMode="External"/><Relationship Id="rId6839" Type="http://schemas.openxmlformats.org/officeDocument/2006/relationships/hyperlink" Target="http://www.svti.cl/" TargetMode="External"/><Relationship Id="rId9245" Type="http://schemas.openxmlformats.org/officeDocument/2006/relationships/hyperlink" Target="http://www.proescuador.gob.ec/" TargetMode="External"/><Relationship Id="rId604" Type="http://schemas.openxmlformats.org/officeDocument/2006/relationships/hyperlink" Target="mailto:amec.cade@woodplc.com" TargetMode="External"/><Relationship Id="rId1234" Type="http://schemas.openxmlformats.org/officeDocument/2006/relationships/hyperlink" Target="http://www.bovalpo.com/" TargetMode="External"/><Relationship Id="rId5855" Type="http://schemas.openxmlformats.org/officeDocument/2006/relationships/hyperlink" Target="http://www.multivac.com/" TargetMode="External"/><Relationship Id="rId6906" Type="http://schemas.openxmlformats.org/officeDocument/2006/relationships/hyperlink" Target="http://www.scotiabank.cl/" TargetMode="External"/><Relationship Id="rId8261" Type="http://schemas.openxmlformats.org/officeDocument/2006/relationships/hyperlink" Target="http://www.viplasticchile.cl/" TargetMode="External"/><Relationship Id="rId1301" Type="http://schemas.openxmlformats.org/officeDocument/2006/relationships/hyperlink" Target="mailto:bunsa@bunsa.cl" TargetMode="External"/><Relationship Id="rId4457" Type="http://schemas.openxmlformats.org/officeDocument/2006/relationships/hyperlink" Target="mailto:ventas@indumat.cl" TargetMode="External"/><Relationship Id="rId5508" Type="http://schemas.openxmlformats.org/officeDocument/2006/relationships/hyperlink" Target="mailto:mascorp@buonarroti.cl" TargetMode="External"/><Relationship Id="rId3059" Type="http://schemas.openxmlformats.org/officeDocument/2006/relationships/hyperlink" Target="http://www.guzmanylarrain.cl/" TargetMode="External"/><Relationship Id="rId3473" Type="http://schemas.openxmlformats.org/officeDocument/2006/relationships/hyperlink" Target="mailto:ventas@fastpack.cl" TargetMode="External"/><Relationship Id="rId4524" Type="http://schemas.openxmlformats.org/officeDocument/2006/relationships/hyperlink" Target="http://www.irenesa.cl/" TargetMode="External"/><Relationship Id="rId4871" Type="http://schemas.openxmlformats.org/officeDocument/2006/relationships/hyperlink" Target="mailto:postmaster@invercap.cl" TargetMode="External"/><Relationship Id="rId5922" Type="http://schemas.openxmlformats.org/officeDocument/2006/relationships/hyperlink" Target="http://www.nexxo.cl/" TargetMode="External"/><Relationship Id="rId394" Type="http://schemas.openxmlformats.org/officeDocument/2006/relationships/hyperlink" Target="mailto:sanco@sanco.cl" TargetMode="External"/><Relationship Id="rId2075" Type="http://schemas.openxmlformats.org/officeDocument/2006/relationships/hyperlink" Target="mailto:carolina.nieto@montajesnieto.cl" TargetMode="External"/><Relationship Id="rId3126" Type="http://schemas.openxmlformats.org/officeDocument/2006/relationships/hyperlink" Target="http://www.anepco.cl/" TargetMode="External"/><Relationship Id="rId1091" Type="http://schemas.openxmlformats.org/officeDocument/2006/relationships/hyperlink" Target="http://www.bva.cl/" TargetMode="External"/><Relationship Id="rId3540" Type="http://schemas.openxmlformats.org/officeDocument/2006/relationships/hyperlink" Target="http://www.fibra.cl/" TargetMode="External"/><Relationship Id="rId5298" Type="http://schemas.openxmlformats.org/officeDocument/2006/relationships/hyperlink" Target="http://www.luminotecnia.cl/" TargetMode="External"/><Relationship Id="rId6696" Type="http://schemas.openxmlformats.org/officeDocument/2006/relationships/hyperlink" Target="mailto:recepcion.santiago@rhimagnesita.com" TargetMode="External"/><Relationship Id="rId7747" Type="http://schemas.openxmlformats.org/officeDocument/2006/relationships/hyperlink" Target="mailto:cassis@textilcassis.cl" TargetMode="External"/><Relationship Id="rId114" Type="http://schemas.openxmlformats.org/officeDocument/2006/relationships/hyperlink" Target="http://www.acribol.cl/" TargetMode="External"/><Relationship Id="rId461" Type="http://schemas.openxmlformats.org/officeDocument/2006/relationships/hyperlink" Target="mailto:administracionaerea@agunsa.cl" TargetMode="External"/><Relationship Id="rId2142" Type="http://schemas.openxmlformats.org/officeDocument/2006/relationships/hyperlink" Target="http://www.continental.cl/" TargetMode="External"/><Relationship Id="rId6349" Type="http://schemas.openxmlformats.org/officeDocument/2006/relationships/hyperlink" Target="http://www.procaucho.cl/" TargetMode="External"/><Relationship Id="rId6763" Type="http://schemas.openxmlformats.org/officeDocument/2006/relationships/hyperlink" Target="mailto:jflores@syachile.cl" TargetMode="External"/><Relationship Id="rId7814" Type="http://schemas.openxmlformats.org/officeDocument/2006/relationships/hyperlink" Target="mailto:recepcion.z@tjc.cl" TargetMode="External"/><Relationship Id="rId2959" Type="http://schemas.openxmlformats.org/officeDocument/2006/relationships/hyperlink" Target="mailto:ekomaiko@ekomaiko.cl" TargetMode="External"/><Relationship Id="rId5365" Type="http://schemas.openxmlformats.org/officeDocument/2006/relationships/hyperlink" Target="http://www.maestranzafajardo.cl/" TargetMode="External"/><Relationship Id="rId6416" Type="http://schemas.openxmlformats.org/officeDocument/2006/relationships/hyperlink" Target="http://www.plastigraf.cl/" TargetMode="External"/><Relationship Id="rId6830" Type="http://schemas.openxmlformats.org/officeDocument/2006/relationships/hyperlink" Target="mailto:info@csanfelipe.cl" TargetMode="External"/><Relationship Id="rId4381" Type="http://schemas.openxmlformats.org/officeDocument/2006/relationships/hyperlink" Target="http://www.altea.cl/" TargetMode="External"/><Relationship Id="rId5018" Type="http://schemas.openxmlformats.org/officeDocument/2006/relationships/hyperlink" Target="mailto:dfigueroa@jba.cl" TargetMode="External"/><Relationship Id="rId5432" Type="http://schemas.openxmlformats.org/officeDocument/2006/relationships/hyperlink" Target="mailto:ventas@macueros.cl" TargetMode="External"/><Relationship Id="rId8588" Type="http://schemas.openxmlformats.org/officeDocument/2006/relationships/hyperlink" Target="http://www.chiguayante.cl/" TargetMode="External"/><Relationship Id="rId1628" Type="http://schemas.openxmlformats.org/officeDocument/2006/relationships/hyperlink" Target="http://www.cevalogistics.com/" TargetMode="External"/><Relationship Id="rId1975" Type="http://schemas.openxmlformats.org/officeDocument/2006/relationships/hyperlink" Target="http://www.digicom.cl/" TargetMode="External"/><Relationship Id="rId4034" Type="http://schemas.openxmlformats.org/officeDocument/2006/relationships/hyperlink" Target="http://www.haldeman.cl/" TargetMode="External"/><Relationship Id="rId8655" Type="http://schemas.openxmlformats.org/officeDocument/2006/relationships/hyperlink" Target="http://www.mdonihue.cl/" TargetMode="External"/><Relationship Id="rId3050" Type="http://schemas.openxmlformats.org/officeDocument/2006/relationships/hyperlink" Target="mailto:constructora@calavaro.cl" TargetMode="External"/><Relationship Id="rId4101" Type="http://schemas.openxmlformats.org/officeDocument/2006/relationships/hyperlink" Target="http://www.hinzquin.cl/" TargetMode="External"/><Relationship Id="rId7257" Type="http://schemas.openxmlformats.org/officeDocument/2006/relationships/hyperlink" Target="http://www.dimagna.cl/" TargetMode="External"/><Relationship Id="rId8308" Type="http://schemas.openxmlformats.org/officeDocument/2006/relationships/hyperlink" Target="http://www.falbaum.cl/" TargetMode="External"/><Relationship Id="rId7671" Type="http://schemas.openxmlformats.org/officeDocument/2006/relationships/hyperlink" Target="mailto:marcia.gonzalez@tegaindustries.cl" TargetMode="External"/><Relationship Id="rId8722" Type="http://schemas.openxmlformats.org/officeDocument/2006/relationships/hyperlink" Target="http://www.lareina.cl/" TargetMode="External"/><Relationship Id="rId3867" Type="http://schemas.openxmlformats.org/officeDocument/2006/relationships/hyperlink" Target="http://www.gersa.cl/" TargetMode="External"/><Relationship Id="rId4918" Type="http://schemas.openxmlformats.org/officeDocument/2006/relationships/hyperlink" Target="mailto:ipsos@ipsos.com" TargetMode="External"/><Relationship Id="rId6273" Type="http://schemas.openxmlformats.org/officeDocument/2006/relationships/hyperlink" Target="mailto:polemic@polemic.cl" TargetMode="External"/><Relationship Id="rId7324" Type="http://schemas.openxmlformats.org/officeDocument/2006/relationships/hyperlink" Target="http://www.proagar.com/" TargetMode="External"/><Relationship Id="rId788" Type="http://schemas.openxmlformats.org/officeDocument/2006/relationships/hyperlink" Target="http://www.artilec.cl/" TargetMode="External"/><Relationship Id="rId2469" Type="http://schemas.openxmlformats.org/officeDocument/2006/relationships/hyperlink" Target="http://www.corporacion-f.cl/" TargetMode="External"/><Relationship Id="rId2883" Type="http://schemas.openxmlformats.org/officeDocument/2006/relationships/hyperlink" Target="mailto:reservas@econorent.cl" TargetMode="External"/><Relationship Id="rId3934" Type="http://schemas.openxmlformats.org/officeDocument/2006/relationships/hyperlink" Target="http://www.gourmet.cl/" TargetMode="External"/><Relationship Id="rId6340" Type="http://schemas.openxmlformats.org/officeDocument/2006/relationships/hyperlink" Target="http://www.pwcc.cl/" TargetMode="External"/><Relationship Id="rId855" Type="http://schemas.openxmlformats.org/officeDocument/2006/relationships/hyperlink" Target="http://www.electricas.cl/" TargetMode="External"/><Relationship Id="rId1485" Type="http://schemas.openxmlformats.org/officeDocument/2006/relationships/hyperlink" Target="mailto:gerencia@grauindus.cl" TargetMode="External"/><Relationship Id="rId2536" Type="http://schemas.openxmlformats.org/officeDocument/2006/relationships/hyperlink" Target="mailto:valdes@mueblescristianvaldes.cl" TargetMode="External"/><Relationship Id="rId8098" Type="http://schemas.openxmlformats.org/officeDocument/2006/relationships/hyperlink" Target="mailto:vantaz@vantaz.com" TargetMode="External"/><Relationship Id="rId9149" Type="http://schemas.openxmlformats.org/officeDocument/2006/relationships/hyperlink" Target="http://www.suseso.cl/" TargetMode="External"/><Relationship Id="rId508" Type="http://schemas.openxmlformats.org/officeDocument/2006/relationships/hyperlink" Target="http://www.wiener.cl/" TargetMode="External"/><Relationship Id="rId922" Type="http://schemas.openxmlformats.org/officeDocument/2006/relationships/hyperlink" Target="http://www.dvorquez.cl/" TargetMode="External"/><Relationship Id="rId1138" Type="http://schemas.openxmlformats.org/officeDocument/2006/relationships/hyperlink" Target="mailto:besalco@besalco.cl" TargetMode="External"/><Relationship Id="rId1552" Type="http://schemas.openxmlformats.org/officeDocument/2006/relationships/hyperlink" Target="http://www.arauco.cl/" TargetMode="External"/><Relationship Id="rId2603" Type="http://schemas.openxmlformats.org/officeDocument/2006/relationships/hyperlink" Target="http://www.dvp.cl/" TargetMode="External"/><Relationship Id="rId2950" Type="http://schemas.openxmlformats.org/officeDocument/2006/relationships/hyperlink" Target="http://www.egm.cl/" TargetMode="External"/><Relationship Id="rId5759" Type="http://schemas.openxmlformats.org/officeDocument/2006/relationships/hyperlink" Target="http://www.mcaupolican.com/" TargetMode="External"/><Relationship Id="rId8165" Type="http://schemas.openxmlformats.org/officeDocument/2006/relationships/hyperlink" Target="http://www.vihns.cl/" TargetMode="External"/><Relationship Id="rId9216" Type="http://schemas.openxmlformats.org/officeDocument/2006/relationships/hyperlink" Target="mailto:embajada@nzembassy.cl" TargetMode="External"/><Relationship Id="rId1205" Type="http://schemas.openxmlformats.org/officeDocument/2006/relationships/hyperlink" Target="http://www.strongchile.cl/" TargetMode="External"/><Relationship Id="rId7181" Type="http://schemas.openxmlformats.org/officeDocument/2006/relationships/hyperlink" Target="mailto:info@santarita.cl" TargetMode="External"/><Relationship Id="rId8232" Type="http://schemas.openxmlformats.org/officeDocument/2006/relationships/hyperlink" Target="http://www.sanjosedeapalta.cl/" TargetMode="External"/><Relationship Id="rId3377" Type="http://schemas.openxmlformats.org/officeDocument/2006/relationships/hyperlink" Target="http://www.gelymar.com/" TargetMode="External"/><Relationship Id="rId4775" Type="http://schemas.openxmlformats.org/officeDocument/2006/relationships/hyperlink" Target="mailto:comercial@ist.cl" TargetMode="External"/><Relationship Id="rId5826" Type="http://schemas.openxmlformats.org/officeDocument/2006/relationships/hyperlink" Target="mailto:gonzalo.jaramillor@yahoo.es" TargetMode="External"/><Relationship Id="rId298" Type="http://schemas.openxmlformats.org/officeDocument/2006/relationships/hyperlink" Target="mailto:agra.com@agrachile.com" TargetMode="External"/><Relationship Id="rId3791" Type="http://schemas.openxmlformats.org/officeDocument/2006/relationships/hyperlink" Target="http://www.gandarachile.cl/" TargetMode="External"/><Relationship Id="rId4428" Type="http://schemas.openxmlformats.org/officeDocument/2006/relationships/hyperlink" Target="mailto:incal@incal.cl" TargetMode="External"/><Relationship Id="rId4842" Type="http://schemas.openxmlformats.org/officeDocument/2006/relationships/hyperlink" Target="mailto:cespina@interlab.cl" TargetMode="External"/><Relationship Id="rId7998" Type="http://schemas.openxmlformats.org/officeDocument/2006/relationships/hyperlink" Target="mailto:jtabilo@ucn.cl" TargetMode="External"/><Relationship Id="rId2393" Type="http://schemas.openxmlformats.org/officeDocument/2006/relationships/hyperlink" Target="http://www.construmart.cl/" TargetMode="External"/><Relationship Id="rId3444" Type="http://schemas.openxmlformats.org/officeDocument/2006/relationships/hyperlink" Target="http://www.falabella.com/" TargetMode="External"/><Relationship Id="rId365" Type="http://schemas.openxmlformats.org/officeDocument/2006/relationships/hyperlink" Target="http://www.terranoble.cl/" TargetMode="External"/><Relationship Id="rId2046" Type="http://schemas.openxmlformats.org/officeDocument/2006/relationships/hyperlink" Target="mailto:crb@crb.cl" TargetMode="External"/><Relationship Id="rId2460" Type="http://schemas.openxmlformats.org/officeDocument/2006/relationships/hyperlink" Target="http://www.alemana-benef.cl/" TargetMode="External"/><Relationship Id="rId3511" Type="http://schemas.openxmlformats.org/officeDocument/2006/relationships/hyperlink" Target="http://www.fn.cl/" TargetMode="External"/><Relationship Id="rId6667" Type="http://schemas.openxmlformats.org/officeDocument/2006/relationships/hyperlink" Target="http://www.mulato.cl/" TargetMode="External"/><Relationship Id="rId7718" Type="http://schemas.openxmlformats.org/officeDocument/2006/relationships/hyperlink" Target="http://www.engie.com/" TargetMode="External"/><Relationship Id="rId9073" Type="http://schemas.openxmlformats.org/officeDocument/2006/relationships/hyperlink" Target="mailto:municipalidadtrehuaco@gmail.com" TargetMode="External"/><Relationship Id="rId432" Type="http://schemas.openxmlformats.org/officeDocument/2006/relationships/hyperlink" Target="mailto:info@aguasdecima.cl" TargetMode="External"/><Relationship Id="rId1062" Type="http://schemas.openxmlformats.org/officeDocument/2006/relationships/hyperlink" Target="http://www.banvida.cl/" TargetMode="External"/><Relationship Id="rId2113" Type="http://schemas.openxmlformats.org/officeDocument/2006/relationships/hyperlink" Target="http://www.skretting.cl/" TargetMode="External"/><Relationship Id="rId5269" Type="http://schemas.openxmlformats.org/officeDocument/2006/relationships/hyperlink" Target="mailto:carmen.tom@linsa.cl" TargetMode="External"/><Relationship Id="rId5683" Type="http://schemas.openxmlformats.org/officeDocument/2006/relationships/hyperlink" Target="mailto:ffernandez@micrologica.cl" TargetMode="External"/><Relationship Id="rId6734" Type="http://schemas.openxmlformats.org/officeDocument/2006/relationships/hyperlink" Target="http://www.rchile.cl/" TargetMode="External"/><Relationship Id="rId9140" Type="http://schemas.openxmlformats.org/officeDocument/2006/relationships/hyperlink" Target="http://www.subtrab.trabajo.gob.cl/" TargetMode="External"/><Relationship Id="rId4285" Type="http://schemas.openxmlformats.org/officeDocument/2006/relationships/hyperlink" Target="mailto:icare@icare.cl" TargetMode="External"/><Relationship Id="rId5336" Type="http://schemas.openxmlformats.org/officeDocument/2006/relationships/hyperlink" Target="http://www.maderasvaldes.cl/" TargetMode="External"/><Relationship Id="rId1879" Type="http://schemas.openxmlformats.org/officeDocument/2006/relationships/hyperlink" Target="mailto:info@colorshoes.cl" TargetMode="External"/><Relationship Id="rId5750" Type="http://schemas.openxmlformats.org/officeDocument/2006/relationships/hyperlink" Target="http://www.molineradelrey.cl/" TargetMode="External"/><Relationship Id="rId6801" Type="http://schemas.openxmlformats.org/officeDocument/2006/relationships/hyperlink" Target="mailto:jguzman@salmonesaysen.cl" TargetMode="External"/><Relationship Id="rId1946" Type="http://schemas.openxmlformats.org/officeDocument/2006/relationships/hyperlink" Target="http://www.comercialdecampo.cl/" TargetMode="External"/><Relationship Id="rId4005" Type="http://schemas.openxmlformats.org/officeDocument/2006/relationships/hyperlink" Target="http://www.verlan.cl/" TargetMode="External"/><Relationship Id="rId4352" Type="http://schemas.openxmlformats.org/officeDocument/2006/relationships/hyperlink" Target="http://www.icb.cl/" TargetMode="External"/><Relationship Id="rId5403" Type="http://schemas.openxmlformats.org/officeDocument/2006/relationships/hyperlink" Target="http://www.headchile.com/" TargetMode="External"/><Relationship Id="rId8559" Type="http://schemas.openxmlformats.org/officeDocument/2006/relationships/hyperlink" Target="mailto:alcaldia@caleradetango.net" TargetMode="External"/><Relationship Id="rId8973" Type="http://schemas.openxmlformats.org/officeDocument/2006/relationships/hyperlink" Target="mailto:info@rioclaro.cl" TargetMode="External"/><Relationship Id="rId7575" Type="http://schemas.openxmlformats.org/officeDocument/2006/relationships/hyperlink" Target="http://www.surfrut.com/" TargetMode="External"/><Relationship Id="rId8626" Type="http://schemas.openxmlformats.org/officeDocument/2006/relationships/hyperlink" Target="http://www.concon.cl/" TargetMode="External"/><Relationship Id="rId3021" Type="http://schemas.openxmlformats.org/officeDocument/2006/relationships/hyperlink" Target="mailto:emcol@emcol.cl" TargetMode="External"/><Relationship Id="rId6177" Type="http://schemas.openxmlformats.org/officeDocument/2006/relationships/hyperlink" Target="mailto:unilen@entelchile.net" TargetMode="External"/><Relationship Id="rId6591" Type="http://schemas.openxmlformats.org/officeDocument/2006/relationships/hyperlink" Target="http://www.clinicabicentenario.cl/" TargetMode="External"/><Relationship Id="rId7228" Type="http://schemas.openxmlformats.org/officeDocument/2006/relationships/hyperlink" Target="http://www.autopistadelitata.cl/" TargetMode="External"/><Relationship Id="rId7642" Type="http://schemas.openxmlformats.org/officeDocument/2006/relationships/hyperlink" Target="http://www.tecnoboga.cl/" TargetMode="External"/><Relationship Id="rId2787" Type="http://schemas.openxmlformats.org/officeDocument/2006/relationships/hyperlink" Target="mailto:acalvo@dosal.cl" TargetMode="External"/><Relationship Id="rId3838" Type="http://schemas.openxmlformats.org/officeDocument/2006/relationships/hyperlink" Target="mailto:geoestudios@geoestudios.cl" TargetMode="External"/><Relationship Id="rId5193" Type="http://schemas.openxmlformats.org/officeDocument/2006/relationships/hyperlink" Target="http://www.lastcall.cl/" TargetMode="External"/><Relationship Id="rId6244" Type="http://schemas.openxmlformats.org/officeDocument/2006/relationships/hyperlink" Target="mailto:ventas@filmamerica.cl" TargetMode="External"/><Relationship Id="rId759" Type="http://schemas.openxmlformats.org/officeDocument/2006/relationships/hyperlink" Target="mailto:oficina@armstrongchile.com" TargetMode="External"/><Relationship Id="rId1389" Type="http://schemas.openxmlformats.org/officeDocument/2006/relationships/hyperlink" Target="http://www.camarabelgolux.cl/" TargetMode="External"/><Relationship Id="rId5260" Type="http://schemas.openxmlformats.org/officeDocument/2006/relationships/hyperlink" Target="http://www.lizcal.cl/" TargetMode="External"/><Relationship Id="rId6311" Type="http://schemas.openxmlformats.org/officeDocument/2006/relationships/hyperlink" Target="http://www.pragma.cl/" TargetMode="External"/><Relationship Id="rId2854" Type="http://schemas.openxmlformats.org/officeDocument/2006/relationships/hyperlink" Target="http://www.eagon.cl/" TargetMode="External"/><Relationship Id="rId3905" Type="http://schemas.openxmlformats.org/officeDocument/2006/relationships/hyperlink" Target="http://www.globalcourier.cl/" TargetMode="External"/><Relationship Id="rId8069" Type="http://schemas.openxmlformats.org/officeDocument/2006/relationships/hyperlink" Target="http://www.valbifrut.cl/" TargetMode="External"/><Relationship Id="rId8483" Type="http://schemas.openxmlformats.org/officeDocument/2006/relationships/hyperlink" Target="http://www.intendenciabiobio.gov.cl/" TargetMode="External"/><Relationship Id="rId95" Type="http://schemas.openxmlformats.org/officeDocument/2006/relationships/hyperlink" Target="http://www.acsachile.cl/" TargetMode="External"/><Relationship Id="rId826" Type="http://schemas.openxmlformats.org/officeDocument/2006/relationships/hyperlink" Target="mailto:info@achap.cl" TargetMode="External"/><Relationship Id="rId1109" Type="http://schemas.openxmlformats.org/officeDocument/2006/relationships/hyperlink" Target="http://www.beaulieu.cl/" TargetMode="External"/><Relationship Id="rId1456" Type="http://schemas.openxmlformats.org/officeDocument/2006/relationships/hyperlink" Target="http://www.usinox.cl/" TargetMode="External"/><Relationship Id="rId1870" Type="http://schemas.openxmlformats.org/officeDocument/2006/relationships/hyperlink" Target="mailto:colegio@mtn.cl" TargetMode="External"/><Relationship Id="rId2507" Type="http://schemas.openxmlformats.org/officeDocument/2006/relationships/hyperlink" Target="mailto:angelina.ubilla@nexans.com" TargetMode="External"/><Relationship Id="rId2921" Type="http://schemas.openxmlformats.org/officeDocument/2006/relationships/hyperlink" Target="http://www.bibliografica.com/" TargetMode="External"/><Relationship Id="rId7085" Type="http://schemas.openxmlformats.org/officeDocument/2006/relationships/hyperlink" Target="http://www.silochile.cl/" TargetMode="External"/><Relationship Id="rId8136" Type="http://schemas.openxmlformats.org/officeDocument/2006/relationships/hyperlink" Target="mailto:info@vyv-dsd.cl" TargetMode="External"/><Relationship Id="rId1523" Type="http://schemas.openxmlformats.org/officeDocument/2006/relationships/hyperlink" Target="http://www.cauchoval.cl/" TargetMode="External"/><Relationship Id="rId4679" Type="http://schemas.openxmlformats.org/officeDocument/2006/relationships/hyperlink" Target="http://www.bricsa.cl/" TargetMode="External"/><Relationship Id="rId8550" Type="http://schemas.openxmlformats.org/officeDocument/2006/relationships/hyperlink" Target="mailto:alcaldia@municipiocabildo.cl" TargetMode="External"/><Relationship Id="rId3695" Type="http://schemas.openxmlformats.org/officeDocument/2006/relationships/hyperlink" Target="mailto:info@fullone.cl" TargetMode="External"/><Relationship Id="rId4746" Type="http://schemas.openxmlformats.org/officeDocument/2006/relationships/hyperlink" Target="mailto:inspecta@inspecta.cl" TargetMode="External"/><Relationship Id="rId7152" Type="http://schemas.openxmlformats.org/officeDocument/2006/relationships/hyperlink" Target="mailto:nhernandez@sociber.cl" TargetMode="External"/><Relationship Id="rId8203" Type="http://schemas.openxmlformats.org/officeDocument/2006/relationships/hyperlink" Target="mailto:aguayo@elprincipal.cl" TargetMode="External"/><Relationship Id="rId2297" Type="http://schemas.openxmlformats.org/officeDocument/2006/relationships/hyperlink" Target="mailto:contaco@consejodeetica.cl" TargetMode="External"/><Relationship Id="rId3348" Type="http://schemas.openxmlformats.org/officeDocument/2006/relationships/hyperlink" Target="mailto:alejandrasm@quintayfruit.cl%20/" TargetMode="External"/><Relationship Id="rId3762" Type="http://schemas.openxmlformats.org/officeDocument/2006/relationships/hyperlink" Target="mailto:cotizacionesfyrma@fyrma.cl" TargetMode="External"/><Relationship Id="rId4813" Type="http://schemas.openxmlformats.org/officeDocument/2006/relationships/hyperlink" Target="http://www.intcomex.cl/" TargetMode="External"/><Relationship Id="rId7969" Type="http://schemas.openxmlformats.org/officeDocument/2006/relationships/hyperlink" Target="mailto:maurice.bonout@uniontecnica.cl" TargetMode="External"/><Relationship Id="rId269" Type="http://schemas.openxmlformats.org/officeDocument/2006/relationships/hyperlink" Target="mailto:info@investchile.gob.cl" TargetMode="External"/><Relationship Id="rId683" Type="http://schemas.openxmlformats.org/officeDocument/2006/relationships/hyperlink" Target="mailto:ngreco@antarctica21.com" TargetMode="External"/><Relationship Id="rId2364" Type="http://schemas.openxmlformats.org/officeDocument/2006/relationships/hyperlink" Target="http://www.ecocir.cl/" TargetMode="External"/><Relationship Id="rId3415" Type="http://schemas.openxmlformats.org/officeDocument/2006/relationships/hyperlink" Target="http://www.fabrisac.cl/" TargetMode="External"/><Relationship Id="rId336" Type="http://schemas.openxmlformats.org/officeDocument/2006/relationships/hyperlink" Target="mailto:contabilidad@ecart.cl" TargetMode="External"/><Relationship Id="rId1380" Type="http://schemas.openxmlformats.org/officeDocument/2006/relationships/hyperlink" Target="mailto:informaciones@camarachileholanda.cl" TargetMode="External"/><Relationship Id="rId2017" Type="http://schemas.openxmlformats.org/officeDocument/2006/relationships/hyperlink" Target="mailto:mariateresacervero@gmail.com" TargetMode="External"/><Relationship Id="rId5587" Type="http://schemas.openxmlformats.org/officeDocument/2006/relationships/hyperlink" Target="http://www.policenter.cl/" TargetMode="External"/><Relationship Id="rId6985" Type="http://schemas.openxmlformats.org/officeDocument/2006/relationships/hyperlink" Target="http://www.sercotec.cl/" TargetMode="External"/><Relationship Id="rId9044" Type="http://schemas.openxmlformats.org/officeDocument/2006/relationships/hyperlink" Target="mailto:alcaldia@talca.cl" TargetMode="External"/><Relationship Id="rId403" Type="http://schemas.openxmlformats.org/officeDocument/2006/relationships/hyperlink" Target="mailto:mpezo@agrocepia.cl" TargetMode="External"/><Relationship Id="rId750" Type="http://schemas.openxmlformats.org/officeDocument/2006/relationships/hyperlink" Target="http://www.ariztia.com/" TargetMode="External"/><Relationship Id="rId1033" Type="http://schemas.openxmlformats.org/officeDocument/2006/relationships/hyperlink" Target="http://www.bcentral.cl/" TargetMode="External"/><Relationship Id="rId2431" Type="http://schemas.openxmlformats.org/officeDocument/2006/relationships/hyperlink" Target="mailto:info@girona.cl" TargetMode="External"/><Relationship Id="rId4189" Type="http://schemas.openxmlformats.org/officeDocument/2006/relationships/hyperlink" Target="mailto:reservas@hotelislaseca.cl" TargetMode="External"/><Relationship Id="rId6638" Type="http://schemas.openxmlformats.org/officeDocument/2006/relationships/hyperlink" Target="mailto:gcontreras@rentanacional.cl" TargetMode="External"/><Relationship Id="rId8060" Type="http://schemas.openxmlformats.org/officeDocument/2006/relationships/hyperlink" Target="http://www.urenda.cl/" TargetMode="External"/><Relationship Id="rId9111" Type="http://schemas.openxmlformats.org/officeDocument/2006/relationships/hyperlink" Target="http://www.minmujeryeg.gob.cl/" TargetMode="External"/><Relationship Id="rId5654" Type="http://schemas.openxmlformats.org/officeDocument/2006/relationships/hyperlink" Target="mailto:segaltda@hotmail.com" TargetMode="External"/><Relationship Id="rId6705" Type="http://schemas.openxmlformats.org/officeDocument/2006/relationships/hyperlink" Target="http://www.ricoh.cl/" TargetMode="External"/><Relationship Id="rId1100" Type="http://schemas.openxmlformats.org/officeDocument/2006/relationships/hyperlink" Target="mailto:bcisecu@bci.cl" TargetMode="External"/><Relationship Id="rId4256" Type="http://schemas.openxmlformats.org/officeDocument/2006/relationships/hyperlink" Target="mailto:info@scott.cl" TargetMode="External"/><Relationship Id="rId4670" Type="http://schemas.openxmlformats.org/officeDocument/2006/relationships/hyperlink" Target="http://www.ingrammicro.cl/" TargetMode="External"/><Relationship Id="rId5307" Type="http://schemas.openxmlformats.org/officeDocument/2006/relationships/hyperlink" Target="http://www.maboplas.cl/" TargetMode="External"/><Relationship Id="rId5721" Type="http://schemas.openxmlformats.org/officeDocument/2006/relationships/hyperlink" Target="http://www.minera.cl/" TargetMode="External"/><Relationship Id="rId8877" Type="http://schemas.openxmlformats.org/officeDocument/2006/relationships/hyperlink" Target="mailto:contacto@muniperalillo.cl" TargetMode="External"/><Relationship Id="rId1917" Type="http://schemas.openxmlformats.org/officeDocument/2006/relationships/hyperlink" Target="mailto:info@biggi.cl" TargetMode="External"/><Relationship Id="rId3272" Type="http://schemas.openxmlformats.org/officeDocument/2006/relationships/hyperlink" Target="mailto:esgar.sa@entelchile.net" TargetMode="External"/><Relationship Id="rId4323" Type="http://schemas.openxmlformats.org/officeDocument/2006/relationships/hyperlink" Target="mailto:collins@collins.cl" TargetMode="External"/><Relationship Id="rId7479" Type="http://schemas.openxmlformats.org/officeDocument/2006/relationships/hyperlink" Target="http://www.geosonda.cl/" TargetMode="External"/><Relationship Id="rId7893" Type="http://schemas.openxmlformats.org/officeDocument/2006/relationships/hyperlink" Target="mailto:manantial@manantial.cl" TargetMode="External"/><Relationship Id="rId8944" Type="http://schemas.openxmlformats.org/officeDocument/2006/relationships/hyperlink" Target="mailto:secretariaquilleco@gmail.com" TargetMode="External"/><Relationship Id="rId193" Type="http://schemas.openxmlformats.org/officeDocument/2006/relationships/hyperlink" Target="http://www.pollmann.cl/" TargetMode="External"/><Relationship Id="rId6495" Type="http://schemas.openxmlformats.org/officeDocument/2006/relationships/hyperlink" Target="mailto:contacto@sgq.cl" TargetMode="External"/><Relationship Id="rId7546" Type="http://schemas.openxmlformats.org/officeDocument/2006/relationships/hyperlink" Target="mailto:pvalenzuela@suinco.cl" TargetMode="External"/><Relationship Id="rId260" Type="http://schemas.openxmlformats.org/officeDocument/2006/relationships/hyperlink" Target="http://www.plk.cl/" TargetMode="External"/><Relationship Id="rId5097" Type="http://schemas.openxmlformats.org/officeDocument/2006/relationships/hyperlink" Target="http://www.arensburg.cl/" TargetMode="External"/><Relationship Id="rId6148" Type="http://schemas.openxmlformats.org/officeDocument/2006/relationships/hyperlink" Target="mailto:administracion.ventas@almarza.cl" TargetMode="External"/><Relationship Id="rId7960" Type="http://schemas.openxmlformats.org/officeDocument/2006/relationships/hyperlink" Target="mailto:chile@ulog.com" TargetMode="External"/><Relationship Id="rId5164" Type="http://schemas.openxmlformats.org/officeDocument/2006/relationships/hyperlink" Target="http://www.llasa.cl/" TargetMode="External"/><Relationship Id="rId6215" Type="http://schemas.openxmlformats.org/officeDocument/2006/relationships/hyperlink" Target="http://www.tricolor.cl/" TargetMode="External"/><Relationship Id="rId6562" Type="http://schemas.openxmlformats.org/officeDocument/2006/relationships/hyperlink" Target="mailto:ventas@rcmchile.cl" TargetMode="External"/><Relationship Id="rId7613" Type="http://schemas.openxmlformats.org/officeDocument/2006/relationships/hyperlink" Target="http://www.taylorchile.cl/" TargetMode="External"/><Relationship Id="rId2758" Type="http://schemas.openxmlformats.org/officeDocument/2006/relationships/hyperlink" Target="http://www.disa.cl/" TargetMode="External"/><Relationship Id="rId3809" Type="http://schemas.openxmlformats.org/officeDocument/2006/relationships/hyperlink" Target="http://www.gavina.cl/" TargetMode="External"/><Relationship Id="rId1774" Type="http://schemas.openxmlformats.org/officeDocument/2006/relationships/hyperlink" Target="http://www.clubdeyatesantofagasta.cl/" TargetMode="External"/><Relationship Id="rId2825" Type="http://schemas.openxmlformats.org/officeDocument/2006/relationships/hyperlink" Target="http://www.dipol.cl/" TargetMode="External"/><Relationship Id="rId4180" Type="http://schemas.openxmlformats.org/officeDocument/2006/relationships/hyperlink" Target="mailto:fourpoints.santiago@sheraton.com" TargetMode="External"/><Relationship Id="rId5231" Type="http://schemas.openxmlformats.org/officeDocument/2006/relationships/hyperlink" Target="mailto:lamercantil@entelchile.net" TargetMode="External"/><Relationship Id="rId8387" Type="http://schemas.openxmlformats.org/officeDocument/2006/relationships/hyperlink" Target="mailto:emilio.diaz@tousef.cl" TargetMode="External"/><Relationship Id="rId66" Type="http://schemas.openxmlformats.org/officeDocument/2006/relationships/hyperlink" Target="http://www.digicolor.cl/" TargetMode="External"/><Relationship Id="rId1427" Type="http://schemas.openxmlformats.org/officeDocument/2006/relationships/hyperlink" Target="mailto:ventas@ferronchile.cl" TargetMode="External"/><Relationship Id="rId1841" Type="http://schemas.openxmlformats.org/officeDocument/2006/relationships/hyperlink" Target="mailto:consejo.nacional@contach.cl" TargetMode="External"/><Relationship Id="rId4997" Type="http://schemas.openxmlformats.org/officeDocument/2006/relationships/hyperlink" Target="http://www.jomial1.cl/" TargetMode="External"/><Relationship Id="rId8454" Type="http://schemas.openxmlformats.org/officeDocument/2006/relationships/hyperlink" Target="http://www.dop.cl/" TargetMode="External"/><Relationship Id="rId3599" Type="http://schemas.openxmlformats.org/officeDocument/2006/relationships/hyperlink" Target="http://www.fcc.cl/" TargetMode="External"/><Relationship Id="rId7056" Type="http://schemas.openxmlformats.org/officeDocument/2006/relationships/hyperlink" Target="http://www.sherwin.cl/" TargetMode="External"/><Relationship Id="rId7470" Type="http://schemas.openxmlformats.org/officeDocument/2006/relationships/hyperlink" Target="mailto:egonzalez@solventa.cl" TargetMode="External"/><Relationship Id="rId8107" Type="http://schemas.openxmlformats.org/officeDocument/2006/relationships/hyperlink" Target="http://www.vekachile.cl/" TargetMode="External"/><Relationship Id="rId8521" Type="http://schemas.openxmlformats.org/officeDocument/2006/relationships/hyperlink" Target="mailto:contactenos@minvu.cl" TargetMode="External"/><Relationship Id="rId3666" Type="http://schemas.openxmlformats.org/officeDocument/2006/relationships/hyperlink" Target="http://www.frigorificopatagonia.com/" TargetMode="External"/><Relationship Id="rId6072" Type="http://schemas.openxmlformats.org/officeDocument/2006/relationships/hyperlink" Target="mailto:covintec@covintec.cl" TargetMode="External"/><Relationship Id="rId7123" Type="http://schemas.openxmlformats.org/officeDocument/2006/relationships/hyperlink" Target="mailto:sitecna@sitecna.cl" TargetMode="External"/><Relationship Id="rId587" Type="http://schemas.openxmlformats.org/officeDocument/2006/relationships/hyperlink" Target="http://www.aco.cl/" TargetMode="External"/><Relationship Id="rId2268" Type="http://schemas.openxmlformats.org/officeDocument/2006/relationships/hyperlink" Target="http://www.scappini.cl/" TargetMode="External"/><Relationship Id="rId3319" Type="http://schemas.openxmlformats.org/officeDocument/2006/relationships/hyperlink" Target="http://www.scan.cl/" TargetMode="External"/><Relationship Id="rId4717" Type="http://schemas.openxmlformats.org/officeDocument/2006/relationships/hyperlink" Target="http://www.grupopuerto.cl/" TargetMode="External"/><Relationship Id="rId2682" Type="http://schemas.openxmlformats.org/officeDocument/2006/relationships/hyperlink" Target="mailto:mauricio.gallardo@lasegunda.cl" TargetMode="External"/><Relationship Id="rId3733" Type="http://schemas.openxmlformats.org/officeDocument/2006/relationships/hyperlink" Target="http://www.generacionempresarial.org/" TargetMode="External"/><Relationship Id="rId6889" Type="http://schemas.openxmlformats.org/officeDocument/2006/relationships/hyperlink" Target="http://www.schaffner.cl/" TargetMode="External"/><Relationship Id="rId654" Type="http://schemas.openxmlformats.org/officeDocument/2006/relationships/hyperlink" Target="http://www.andesur.cl/" TargetMode="External"/><Relationship Id="rId1284" Type="http://schemas.openxmlformats.org/officeDocument/2006/relationships/hyperlink" Target="mailto:info@brother.cl" TargetMode="External"/><Relationship Id="rId2335" Type="http://schemas.openxmlformats.org/officeDocument/2006/relationships/hyperlink" Target="mailto:constructora@cadel.cl" TargetMode="External"/><Relationship Id="rId3800" Type="http://schemas.openxmlformats.org/officeDocument/2006/relationships/hyperlink" Target="http://www.gasmar.cl/" TargetMode="External"/><Relationship Id="rId6956" Type="http://schemas.openxmlformats.org/officeDocument/2006/relationships/hyperlink" Target="mailto:austral@australchile.cl" TargetMode="External"/><Relationship Id="rId307" Type="http://schemas.openxmlformats.org/officeDocument/2006/relationships/hyperlink" Target="http://www.tamayafruit.cl/" TargetMode="External"/><Relationship Id="rId721" Type="http://schemas.openxmlformats.org/officeDocument/2006/relationships/hyperlink" Target="http://www.aconcaguaparthotel.cl/" TargetMode="External"/><Relationship Id="rId1351" Type="http://schemas.openxmlformats.org/officeDocument/2006/relationships/hyperlink" Target="http://www.calimport.cl/" TargetMode="External"/><Relationship Id="rId2402" Type="http://schemas.openxmlformats.org/officeDocument/2006/relationships/hyperlink" Target="http://www.contac.cl/" TargetMode="External"/><Relationship Id="rId5558" Type="http://schemas.openxmlformats.org/officeDocument/2006/relationships/hyperlink" Target="mailto:angela.gonzalez@mheducation.com" TargetMode="External"/><Relationship Id="rId5972" Type="http://schemas.openxmlformats.org/officeDocument/2006/relationships/hyperlink" Target="http://www.oxychile.com/" TargetMode="External"/><Relationship Id="rId6609" Type="http://schemas.openxmlformats.org/officeDocument/2006/relationships/hyperlink" Target="mailto:santiago.alcantara@regus.com" TargetMode="External"/><Relationship Id="rId9015" Type="http://schemas.openxmlformats.org/officeDocument/2006/relationships/hyperlink" Target="mailto:municipalidadsannicolas@hotmail.com" TargetMode="External"/><Relationship Id="rId1004" Type="http://schemas.openxmlformats.org/officeDocument/2006/relationships/hyperlink" Target="http://www.ferouch.cl/" TargetMode="External"/><Relationship Id="rId4574" Type="http://schemas.openxmlformats.org/officeDocument/2006/relationships/hyperlink" Target="http://www.santini.cl/" TargetMode="External"/><Relationship Id="rId5625" Type="http://schemas.openxmlformats.org/officeDocument/2006/relationships/hyperlink" Target="mailto:gerencia@metalfort.com" TargetMode="External"/><Relationship Id="rId8031" Type="http://schemas.openxmlformats.org/officeDocument/2006/relationships/hyperlink" Target="http://www.ubiobio.cl/" TargetMode="External"/><Relationship Id="rId3176" Type="http://schemas.openxmlformats.org/officeDocument/2006/relationships/hyperlink" Target="http://www.enelamericas.com/" TargetMode="External"/><Relationship Id="rId3590" Type="http://schemas.openxmlformats.org/officeDocument/2006/relationships/hyperlink" Target="http://www.fmaindustrial.com/" TargetMode="External"/><Relationship Id="rId4227" Type="http://schemas.openxmlformats.org/officeDocument/2006/relationships/hyperlink" Target="mailto:hosteria.vallenar@gmail.com" TargetMode="External"/><Relationship Id="rId7797" Type="http://schemas.openxmlformats.org/officeDocument/2006/relationships/hyperlink" Target="http://www.tierrareforzada.cl/" TargetMode="External"/><Relationship Id="rId2192" Type="http://schemas.openxmlformats.org/officeDocument/2006/relationships/hyperlink" Target="http://www.teckchile.cl/" TargetMode="External"/><Relationship Id="rId3243" Type="http://schemas.openxmlformats.org/officeDocument/2006/relationships/hyperlink" Target="http://www.piecha.cl/" TargetMode="External"/><Relationship Id="rId4641" Type="http://schemas.openxmlformats.org/officeDocument/2006/relationships/hyperlink" Target="http://www.solem.cl/" TargetMode="External"/><Relationship Id="rId6399" Type="http://schemas.openxmlformats.org/officeDocument/2006/relationships/hyperlink" Target="http://www.proingesa.cl/" TargetMode="External"/><Relationship Id="rId8848" Type="http://schemas.openxmlformats.org/officeDocument/2006/relationships/hyperlink" Target="http://www.paine.cl/" TargetMode="External"/><Relationship Id="rId164" Type="http://schemas.openxmlformats.org/officeDocument/2006/relationships/hyperlink" Target="http://www.aerosan.cl/" TargetMode="External"/><Relationship Id="rId7864" Type="http://schemas.openxmlformats.org/officeDocument/2006/relationships/hyperlink" Target="mailto:idelgado@tssch.com" TargetMode="External"/><Relationship Id="rId8915" Type="http://schemas.openxmlformats.org/officeDocument/2006/relationships/hyperlink" Target="mailto:administrador@municipiodesaavedra.cl" TargetMode="External"/><Relationship Id="rId3310" Type="http://schemas.openxmlformats.org/officeDocument/2006/relationships/hyperlink" Target="mailto:scliente@euroamerica.cl" TargetMode="External"/><Relationship Id="rId5068" Type="http://schemas.openxmlformats.org/officeDocument/2006/relationships/hyperlink" Target="mailto:kores@kores.cl" TargetMode="External"/><Relationship Id="rId6466" Type="http://schemas.openxmlformats.org/officeDocument/2006/relationships/hyperlink" Target="mailto:fmayol@puertomejillones.cl" TargetMode="External"/><Relationship Id="rId6880" Type="http://schemas.openxmlformats.org/officeDocument/2006/relationships/hyperlink" Target="mailto:gerencia@sargent.biz" TargetMode="External"/><Relationship Id="rId7517" Type="http://schemas.openxmlformats.org/officeDocument/2006/relationships/hyperlink" Target="http://www.standardwool.co.uk/" TargetMode="External"/><Relationship Id="rId7931" Type="http://schemas.openxmlformats.org/officeDocument/2006/relationships/hyperlink" Target="http://www.tubopack.cl/" TargetMode="External"/><Relationship Id="rId231" Type="http://schemas.openxmlformats.org/officeDocument/2006/relationships/hyperlink" Target="http://www.browne.cl/" TargetMode="External"/><Relationship Id="rId5482" Type="http://schemas.openxmlformats.org/officeDocument/2006/relationships/hyperlink" Target="mailto:mcerna@ans.cl" TargetMode="External"/><Relationship Id="rId6119" Type="http://schemas.openxmlformats.org/officeDocument/2006/relationships/hyperlink" Target="http://www.patronato.cl/" TargetMode="External"/><Relationship Id="rId6533" Type="http://schemas.openxmlformats.org/officeDocument/2006/relationships/hyperlink" Target="http://www.ryq.cl/" TargetMode="External"/><Relationship Id="rId1678" Type="http://schemas.openxmlformats.org/officeDocument/2006/relationships/hyperlink" Target="http://www.cibergroup.cl/" TargetMode="External"/><Relationship Id="rId2729" Type="http://schemas.openxmlformats.org/officeDocument/2006/relationships/hyperlink" Target="http://www.cummins.cl/" TargetMode="External"/><Relationship Id="rId4084" Type="http://schemas.openxmlformats.org/officeDocument/2006/relationships/hyperlink" Target="http://www.hidropack.cl/" TargetMode="External"/><Relationship Id="rId5135" Type="http://schemas.openxmlformats.org/officeDocument/2006/relationships/hyperlink" Target="http://www.labstewartblaitt.cl/" TargetMode="External"/><Relationship Id="rId6600" Type="http://schemas.openxmlformats.org/officeDocument/2006/relationships/hyperlink" Target="http://www.redtecsa.com/" TargetMode="External"/><Relationship Id="rId4151" Type="http://schemas.openxmlformats.org/officeDocument/2006/relationships/hyperlink" Target="mailto:hotel_amaru@hotmail.com" TargetMode="External"/><Relationship Id="rId5202" Type="http://schemas.openxmlformats.org/officeDocument/2006/relationships/hyperlink" Target="mailto:lean@leanquality.cl" TargetMode="External"/><Relationship Id="rId8358" Type="http://schemas.openxmlformats.org/officeDocument/2006/relationships/hyperlink" Target="http://www.puertaswoods.cl/" TargetMode="External"/><Relationship Id="rId1745" Type="http://schemas.openxmlformats.org/officeDocument/2006/relationships/hyperlink" Target="http://www.clinicaavansalud.cl/" TargetMode="External"/><Relationship Id="rId7374" Type="http://schemas.openxmlformats.org/officeDocument/2006/relationships/hyperlink" Target="http://www.sociedadinmobiliariavina.cl/" TargetMode="External"/><Relationship Id="rId8425" Type="http://schemas.openxmlformats.org/officeDocument/2006/relationships/hyperlink" Target="http://www.conicyt.cl/" TargetMode="External"/><Relationship Id="rId8772" Type="http://schemas.openxmlformats.org/officeDocument/2006/relationships/hyperlink" Target="http://www.muniloslagos.cl/" TargetMode="External"/><Relationship Id="rId37" Type="http://schemas.openxmlformats.org/officeDocument/2006/relationships/hyperlink" Target="mailto:ventas@abasolovallejo.cl" TargetMode="External"/><Relationship Id="rId1812" Type="http://schemas.openxmlformats.org/officeDocument/2006/relationships/hyperlink" Target="http://www.coditec.cl/" TargetMode="External"/><Relationship Id="rId4968" Type="http://schemas.openxmlformats.org/officeDocument/2006/relationships/hyperlink" Target="http://www.jacobs.com/" TargetMode="External"/><Relationship Id="rId7027" Type="http://schemas.openxmlformats.org/officeDocument/2006/relationships/hyperlink" Target="mailto:contacto@newvac.cl" TargetMode="External"/><Relationship Id="rId3984" Type="http://schemas.openxmlformats.org/officeDocument/2006/relationships/hyperlink" Target="mailto:contacto_online@gen.cl" TargetMode="External"/><Relationship Id="rId6390" Type="http://schemas.openxmlformats.org/officeDocument/2006/relationships/hyperlink" Target="mailto:ventas@osku.cl" TargetMode="External"/><Relationship Id="rId7441" Type="http://schemas.openxmlformats.org/officeDocument/2006/relationships/hyperlink" Target="mailto:sodimac@sodimac.cl" TargetMode="External"/><Relationship Id="rId9199" Type="http://schemas.openxmlformats.org/officeDocument/2006/relationships/hyperlink" Target="mailto:santiago.embajada@msz.gov.pl" TargetMode="External"/><Relationship Id="rId2586" Type="http://schemas.openxmlformats.org/officeDocument/2006/relationships/hyperlink" Target="http://www.dartel.cl/" TargetMode="External"/><Relationship Id="rId3637" Type="http://schemas.openxmlformats.org/officeDocument/2006/relationships/hyperlink" Target="mailto:forjado@forjados.cl" TargetMode="External"/><Relationship Id="rId6043" Type="http://schemas.openxmlformats.org/officeDocument/2006/relationships/hyperlink" Target="http://www.acerosotero.cl/" TargetMode="External"/><Relationship Id="rId558" Type="http://schemas.openxmlformats.org/officeDocument/2006/relationships/hyperlink" Target="http://www.aguasalquimia.com/" TargetMode="External"/><Relationship Id="rId972" Type="http://schemas.openxmlformats.org/officeDocument/2006/relationships/hyperlink" Target="mailto:contacto@avemor.cl" TargetMode="External"/><Relationship Id="rId1188" Type="http://schemas.openxmlformats.org/officeDocument/2006/relationships/hyperlink" Target="mailto:bluemaqchile@bluemaq.com" TargetMode="External"/><Relationship Id="rId2239" Type="http://schemas.openxmlformats.org/officeDocument/2006/relationships/hyperlink" Target="mailto:laboratorio@condecal.cl" TargetMode="External"/><Relationship Id="rId2653" Type="http://schemas.openxmlformats.org/officeDocument/2006/relationships/hyperlink" Target="mailto:detroit@detroit.cl" TargetMode="External"/><Relationship Id="rId3704" Type="http://schemas.openxmlformats.org/officeDocument/2006/relationships/hyperlink" Target="mailto:gerenciageneral@coanil.cl" TargetMode="External"/><Relationship Id="rId6110" Type="http://schemas.openxmlformats.org/officeDocument/2006/relationships/hyperlink" Target="http://www.patagoniafresh.cl/" TargetMode="External"/><Relationship Id="rId625" Type="http://schemas.openxmlformats.org/officeDocument/2006/relationships/hyperlink" Target="http://www.ampacet.com/" TargetMode="External"/><Relationship Id="rId1255" Type="http://schemas.openxmlformats.org/officeDocument/2006/relationships/hyperlink" Target="http://www.bowenchile.com/" TargetMode="External"/><Relationship Id="rId2306" Type="http://schemas.openxmlformats.org/officeDocument/2006/relationships/hyperlink" Target="http://www.losangeleschile.com/" TargetMode="External"/><Relationship Id="rId5876" Type="http://schemas.openxmlformats.org/officeDocument/2006/relationships/hyperlink" Target="mailto:ayarza@nautilus.cl" TargetMode="External"/><Relationship Id="rId8282" Type="http://schemas.openxmlformats.org/officeDocument/2006/relationships/hyperlink" Target="mailto:contacto@vixonic.net" TargetMode="External"/><Relationship Id="rId1322" Type="http://schemas.openxmlformats.org/officeDocument/2006/relationships/hyperlink" Target="mailto:ca-chile@ca.com" TargetMode="External"/><Relationship Id="rId2720" Type="http://schemas.openxmlformats.org/officeDocument/2006/relationships/hyperlink" Target="http://www.distal.cl/" TargetMode="External"/><Relationship Id="rId4478" Type="http://schemas.openxmlformats.org/officeDocument/2006/relationships/hyperlink" Target="mailto:ventas@indubal.cl" TargetMode="External"/><Relationship Id="rId5529" Type="http://schemas.openxmlformats.org/officeDocument/2006/relationships/hyperlink" Target="mailto:mathiesen@grupomathiesen.com" TargetMode="External"/><Relationship Id="rId6927" Type="http://schemas.openxmlformats.org/officeDocument/2006/relationships/hyperlink" Target="mailto:secretaria@colegiocordillera.cl" TargetMode="External"/><Relationship Id="rId4892" Type="http://schemas.openxmlformats.org/officeDocument/2006/relationships/hyperlink" Target="http://www.dole.com/" TargetMode="External"/><Relationship Id="rId5943" Type="http://schemas.openxmlformats.org/officeDocument/2006/relationships/hyperlink" Target="mailto:ventas@nolichile.cl" TargetMode="External"/><Relationship Id="rId8002" Type="http://schemas.openxmlformats.org/officeDocument/2006/relationships/hyperlink" Target="http://www.ucentral.cl/" TargetMode="External"/><Relationship Id="rId2096" Type="http://schemas.openxmlformats.org/officeDocument/2006/relationships/hyperlink" Target="http://www.modellagroup.com/" TargetMode="External"/><Relationship Id="rId3494" Type="http://schemas.openxmlformats.org/officeDocument/2006/relationships/hyperlink" Target="http://www.fenasa.cl/" TargetMode="External"/><Relationship Id="rId4545" Type="http://schemas.openxmlformats.org/officeDocument/2006/relationships/hyperlink" Target="http://www.alpina.cl/" TargetMode="External"/><Relationship Id="rId3147" Type="http://schemas.openxmlformats.org/officeDocument/2006/relationships/hyperlink" Target="http://www.jordan.cl/" TargetMode="External"/><Relationship Id="rId3561" Type="http://schemas.openxmlformats.org/officeDocument/2006/relationships/hyperlink" Target="mailto:astraub@firstfinancial.cl" TargetMode="External"/><Relationship Id="rId4612" Type="http://schemas.openxmlformats.org/officeDocument/2006/relationships/hyperlink" Target="mailto:ingemec@ingemec.cl" TargetMode="External"/><Relationship Id="rId7768" Type="http://schemas.openxmlformats.org/officeDocument/2006/relationships/hyperlink" Target="http://www.textilsuper.com/" TargetMode="External"/><Relationship Id="rId8819" Type="http://schemas.openxmlformats.org/officeDocument/2006/relationships/hyperlink" Target="mailto:alcaldia@municipalidadnegrete.cl" TargetMode="External"/><Relationship Id="rId482" Type="http://schemas.openxmlformats.org/officeDocument/2006/relationships/hyperlink" Target="mailto:akipark@unete.cl" TargetMode="External"/><Relationship Id="rId2163" Type="http://schemas.openxmlformats.org/officeDocument/2006/relationships/hyperlink" Target="mailto:operaciones@cenim.com" TargetMode="External"/><Relationship Id="rId3214" Type="http://schemas.openxmlformats.org/officeDocument/2006/relationships/hyperlink" Target="http://www.etsa.cl/" TargetMode="External"/><Relationship Id="rId6784" Type="http://schemas.openxmlformats.org/officeDocument/2006/relationships/hyperlink" Target="http://www.saltrinidad.com/" TargetMode="External"/><Relationship Id="rId7835" Type="http://schemas.openxmlformats.org/officeDocument/2006/relationships/hyperlink" Target="mailto:empresas.cl@trabajando.com" TargetMode="External"/><Relationship Id="rId9190" Type="http://schemas.openxmlformats.org/officeDocument/2006/relationships/hyperlink" Target="http://santiago.mfa.gov.il/" TargetMode="External"/><Relationship Id="rId135" Type="http://schemas.openxmlformats.org/officeDocument/2006/relationships/hyperlink" Target="http://www.adesacobre.cl/" TargetMode="External"/><Relationship Id="rId2230" Type="http://schemas.openxmlformats.org/officeDocument/2006/relationships/hyperlink" Target="http://www.orbe.cl/" TargetMode="External"/><Relationship Id="rId5386" Type="http://schemas.openxmlformats.org/officeDocument/2006/relationships/hyperlink" Target="http://www.mvespucio.cl/" TargetMode="External"/><Relationship Id="rId6437" Type="http://schemas.openxmlformats.org/officeDocument/2006/relationships/hyperlink" Target="http://www.prisa.cl/" TargetMode="External"/><Relationship Id="rId202" Type="http://schemas.openxmlformats.org/officeDocument/2006/relationships/hyperlink" Target="http://www.agenciacorrea.com/" TargetMode="External"/><Relationship Id="rId5039" Type="http://schemas.openxmlformats.org/officeDocument/2006/relationships/hyperlink" Target="http://www.kabsa.cl/" TargetMode="External"/><Relationship Id="rId5453" Type="http://schemas.openxmlformats.org/officeDocument/2006/relationships/hyperlink" Target="http://www.alfombraswinter.cl/" TargetMode="External"/><Relationship Id="rId6504" Type="http://schemas.openxmlformats.org/officeDocument/2006/relationships/hyperlink" Target="http://www.quimicachile.cl/" TargetMode="External"/><Relationship Id="rId6851" Type="http://schemas.openxmlformats.org/officeDocument/2006/relationships/hyperlink" Target="http://www.sande.cl/" TargetMode="External"/><Relationship Id="rId7902" Type="http://schemas.openxmlformats.org/officeDocument/2006/relationships/hyperlink" Target="http://www.trefilacion.cl/" TargetMode="External"/><Relationship Id="rId1996" Type="http://schemas.openxmlformats.org/officeDocument/2006/relationships/hyperlink" Target="http://www.chc.cl/" TargetMode="External"/><Relationship Id="rId4055" Type="http://schemas.openxmlformats.org/officeDocument/2006/relationships/hyperlink" Target="mailto:info@hellmlinger.cl" TargetMode="External"/><Relationship Id="rId5106" Type="http://schemas.openxmlformats.org/officeDocument/2006/relationships/hyperlink" Target="http://www.biosano.cl/" TargetMode="External"/><Relationship Id="rId1649" Type="http://schemas.openxmlformats.org/officeDocument/2006/relationships/hyperlink" Target="mailto:info@chileanrentacar.cl" TargetMode="External"/><Relationship Id="rId3071" Type="http://schemas.openxmlformats.org/officeDocument/2006/relationships/hyperlink" Target="mailto:melipillanorte@gmail.com" TargetMode="External"/><Relationship Id="rId5520" Type="http://schemas.openxmlformats.org/officeDocument/2006/relationships/hyperlink" Target="mailto:a_acevedo@massai.cl" TargetMode="External"/><Relationship Id="rId7278" Type="http://schemas.openxmlformats.org/officeDocument/2006/relationships/hyperlink" Target="mailto:sofofa@sofofa.cl" TargetMode="External"/><Relationship Id="rId8676" Type="http://schemas.openxmlformats.org/officeDocument/2006/relationships/hyperlink" Target="mailto:oficinapartes@futaleufu.cl" TargetMode="External"/><Relationship Id="rId1716" Type="http://schemas.openxmlformats.org/officeDocument/2006/relationships/hyperlink" Target="mailto:riego@civilagro.cl" TargetMode="External"/><Relationship Id="rId4122" Type="http://schemas.openxmlformats.org/officeDocument/2006/relationships/hyperlink" Target="http://www.hormar.cl/" TargetMode="External"/><Relationship Id="rId7692" Type="http://schemas.openxmlformats.org/officeDocument/2006/relationships/hyperlink" Target="http://www.tca.cl/" TargetMode="External"/><Relationship Id="rId8329" Type="http://schemas.openxmlformats.org/officeDocument/2006/relationships/hyperlink" Target="http://www.whirlpoolchile.cl/" TargetMode="External"/><Relationship Id="rId8743" Type="http://schemas.openxmlformats.org/officeDocument/2006/relationships/hyperlink" Target="http://www.lebu.cl/" TargetMode="External"/><Relationship Id="rId3888" Type="http://schemas.openxmlformats.org/officeDocument/2006/relationships/hyperlink" Target="mailto:igimport@gimport.cl" TargetMode="External"/><Relationship Id="rId4939" Type="http://schemas.openxmlformats.org/officeDocument/2006/relationships/hyperlink" Target="mailto:italinox@italinox.cl" TargetMode="External"/><Relationship Id="rId6294" Type="http://schemas.openxmlformats.org/officeDocument/2006/relationships/hyperlink" Target="http://www.uc.cl/" TargetMode="External"/><Relationship Id="rId7345" Type="http://schemas.openxmlformats.org/officeDocument/2006/relationships/hyperlink" Target="mailto:ventas@importa.cl" TargetMode="External"/><Relationship Id="rId8810" Type="http://schemas.openxmlformats.org/officeDocument/2006/relationships/hyperlink" Target="http://www.mostazal.cl/" TargetMode="External"/><Relationship Id="rId6361" Type="http://schemas.openxmlformats.org/officeDocument/2006/relationships/hyperlink" Target="mailto:rpiantini@prodalmar.cl" TargetMode="External"/><Relationship Id="rId7412" Type="http://schemas.openxmlformats.org/officeDocument/2006/relationships/hyperlink" Target="http://www.landes.cl/" TargetMode="External"/><Relationship Id="rId876" Type="http://schemas.openxmlformats.org/officeDocument/2006/relationships/hyperlink" Target="http://www.generadoras.cl/" TargetMode="External"/><Relationship Id="rId2557" Type="http://schemas.openxmlformats.org/officeDocument/2006/relationships/hyperlink" Target="http://www.cybercenter.cl/" TargetMode="External"/><Relationship Id="rId3608" Type="http://schemas.openxmlformats.org/officeDocument/2006/relationships/hyperlink" Target="mailto:acfordcl@ford.com" TargetMode="External"/><Relationship Id="rId3955" Type="http://schemas.openxmlformats.org/officeDocument/2006/relationships/hyperlink" Target="http://www.gqmc.cl/" TargetMode="External"/><Relationship Id="rId6014" Type="http://schemas.openxmlformats.org/officeDocument/2006/relationships/hyperlink" Target="mailto:bjensen@ryk.cl" TargetMode="External"/><Relationship Id="rId529" Type="http://schemas.openxmlformats.org/officeDocument/2006/relationships/hyperlink" Target="mailto:helados@fruna.cl" TargetMode="External"/><Relationship Id="rId1159" Type="http://schemas.openxmlformats.org/officeDocument/2006/relationships/hyperlink" Target="mailto:contacto@biceinversiones.cl" TargetMode="External"/><Relationship Id="rId2971" Type="http://schemas.openxmlformats.org/officeDocument/2006/relationships/hyperlink" Target="mailto:ventas@tremet.cl" TargetMode="External"/><Relationship Id="rId5030" Type="http://schemas.openxmlformats.org/officeDocument/2006/relationships/hyperlink" Target="mailto:paula.antunez@juliusbaer.com" TargetMode="External"/><Relationship Id="rId8186" Type="http://schemas.openxmlformats.org/officeDocument/2006/relationships/hyperlink" Target="http://www.casasilva.cl/" TargetMode="External"/><Relationship Id="rId9237" Type="http://schemas.openxmlformats.org/officeDocument/2006/relationships/hyperlink" Target="mailto:caviedes@hss.de" TargetMode="External"/><Relationship Id="rId943" Type="http://schemas.openxmlformats.org/officeDocument/2006/relationships/hyperlink" Target="http://www.austrade.cl/" TargetMode="External"/><Relationship Id="rId1573" Type="http://schemas.openxmlformats.org/officeDocument/2006/relationships/hyperlink" Target="http://www.loscobresdevitacura.cl/" TargetMode="External"/><Relationship Id="rId2624" Type="http://schemas.openxmlformats.org/officeDocument/2006/relationships/hyperlink" Target="http://www.emdelgado.cl/" TargetMode="External"/><Relationship Id="rId1226" Type="http://schemas.openxmlformats.org/officeDocument/2006/relationships/hyperlink" Target="http://www.bpropiedades.cl/" TargetMode="External"/><Relationship Id="rId1640" Type="http://schemas.openxmlformats.org/officeDocument/2006/relationships/hyperlink" Target="http://www.cnbgchile.com/" TargetMode="External"/><Relationship Id="rId4796" Type="http://schemas.openxmlformats.org/officeDocument/2006/relationships/hyperlink" Target="http://www.dportales.cl/" TargetMode="External"/><Relationship Id="rId5847" Type="http://schemas.openxmlformats.org/officeDocument/2006/relationships/hyperlink" Target="http://www.artered.cl/" TargetMode="External"/><Relationship Id="rId8253" Type="http://schemas.openxmlformats.org/officeDocument/2006/relationships/hyperlink" Target="mailto:torreon@torreon.cl" TargetMode="External"/><Relationship Id="rId3398" Type="http://schemas.openxmlformats.org/officeDocument/2006/relationships/hyperlink" Target="http://www.aron.cl/" TargetMode="External"/><Relationship Id="rId4449" Type="http://schemas.openxmlformats.org/officeDocument/2006/relationships/hyperlink" Target="http://www.induacril.cl/" TargetMode="External"/><Relationship Id="rId4863" Type="http://schemas.openxmlformats.org/officeDocument/2006/relationships/hyperlink" Target="mailto:ivera@intervialchile.cl" TargetMode="External"/><Relationship Id="rId5914" Type="http://schemas.openxmlformats.org/officeDocument/2006/relationships/hyperlink" Target="mailto:ventas@nexttimesoftware.com" TargetMode="External"/><Relationship Id="rId8320" Type="http://schemas.openxmlformats.org/officeDocument/2006/relationships/hyperlink" Target="http://www.wartsila.com/" TargetMode="External"/><Relationship Id="rId3465" Type="http://schemas.openxmlformats.org/officeDocument/2006/relationships/hyperlink" Target="mailto:aescuderoc@farmodental.cl" TargetMode="External"/><Relationship Id="rId4516" Type="http://schemas.openxmlformats.org/officeDocument/2006/relationships/hyperlink" Target="mailto:gerencia@indet.cl" TargetMode="External"/><Relationship Id="rId386" Type="http://schemas.openxmlformats.org/officeDocument/2006/relationships/hyperlink" Target="http://www.agrofoods.cl/" TargetMode="External"/><Relationship Id="rId2067" Type="http://schemas.openxmlformats.org/officeDocument/2006/relationships/hyperlink" Target="mailto:recepcion@artec.cl" TargetMode="External"/><Relationship Id="rId2481" Type="http://schemas.openxmlformats.org/officeDocument/2006/relationships/hyperlink" Target="http://www.codelco.com/" TargetMode="External"/><Relationship Id="rId3118" Type="http://schemas.openxmlformats.org/officeDocument/2006/relationships/hyperlink" Target="http://www.epic.l/" TargetMode="External"/><Relationship Id="rId3532" Type="http://schemas.openxmlformats.org/officeDocument/2006/relationships/hyperlink" Target="http://www.ferostaal.cl/" TargetMode="External"/><Relationship Id="rId4930" Type="http://schemas.openxmlformats.org/officeDocument/2006/relationships/hyperlink" Target="mailto:info@isc.cl" TargetMode="External"/><Relationship Id="rId6688" Type="http://schemas.openxmlformats.org/officeDocument/2006/relationships/hyperlink" Target="mailto:rfa-ingenieros@rfa.cl" TargetMode="External"/><Relationship Id="rId7739" Type="http://schemas.openxmlformats.org/officeDocument/2006/relationships/hyperlink" Target="http://www.texas.cl/" TargetMode="External"/><Relationship Id="rId9094" Type="http://schemas.openxmlformats.org/officeDocument/2006/relationships/hyperlink" Target="http://www.vitacura.cl/" TargetMode="External"/><Relationship Id="rId453" Type="http://schemas.openxmlformats.org/officeDocument/2006/relationships/hyperlink" Target="mailto:agunsascl@agunsa.cl" TargetMode="External"/><Relationship Id="rId1083" Type="http://schemas.openxmlformats.org/officeDocument/2006/relationships/hyperlink" Target="http://www.baxter.cl/" TargetMode="External"/><Relationship Id="rId2134" Type="http://schemas.openxmlformats.org/officeDocument/2006/relationships/hyperlink" Target="http://www.itron.com/" TargetMode="External"/><Relationship Id="rId9161" Type="http://schemas.openxmlformats.org/officeDocument/2006/relationships/hyperlink" Target="http://www.cepal.org/es/areas-de-trabajo" TargetMode="External"/><Relationship Id="rId106" Type="http://schemas.openxmlformats.org/officeDocument/2006/relationships/hyperlink" Target="http://www.acma.cl/" TargetMode="External"/><Relationship Id="rId1150" Type="http://schemas.openxmlformats.org/officeDocument/2006/relationships/hyperlink" Target="mailto:contacto@bh-compliance.com" TargetMode="External"/><Relationship Id="rId5357" Type="http://schemas.openxmlformats.org/officeDocument/2006/relationships/hyperlink" Target="http://www.maestranzachile.cl/" TargetMode="External"/><Relationship Id="rId6755" Type="http://schemas.openxmlformats.org/officeDocument/2006/relationships/hyperlink" Target="mailto:ruiztaglearquitectos@gmail.com" TargetMode="External"/><Relationship Id="rId7806" Type="http://schemas.openxmlformats.org/officeDocument/2006/relationships/hyperlink" Target="mailto:rlabbe@titan.cl" TargetMode="External"/><Relationship Id="rId520" Type="http://schemas.openxmlformats.org/officeDocument/2006/relationships/hyperlink" Target="mailto:mlopez@minutoverde.cl" TargetMode="External"/><Relationship Id="rId2201" Type="http://schemas.openxmlformats.org/officeDocument/2006/relationships/hyperlink" Target="http://www.camanchaca.cl/" TargetMode="External"/><Relationship Id="rId5771" Type="http://schemas.openxmlformats.org/officeDocument/2006/relationships/hyperlink" Target="mailto:silviacalderon35@gmail.com" TargetMode="External"/><Relationship Id="rId6408" Type="http://schemas.openxmlformats.org/officeDocument/2006/relationships/hyperlink" Target="http://www.promet.cl/" TargetMode="External"/><Relationship Id="rId6822" Type="http://schemas.openxmlformats.org/officeDocument/2006/relationships/hyperlink" Target="mailto:sami@sami.cl" TargetMode="External"/><Relationship Id="rId1967" Type="http://schemas.openxmlformats.org/officeDocument/2006/relationships/hyperlink" Target="mailto:recepcion@silfa.cl" TargetMode="External"/><Relationship Id="rId4373" Type="http://schemas.openxmlformats.org/officeDocument/2006/relationships/hyperlink" Target="mailto:isel@isel.cl" TargetMode="External"/><Relationship Id="rId5424" Type="http://schemas.openxmlformats.org/officeDocument/2006/relationships/hyperlink" Target="http://www.tempest.cl/" TargetMode="External"/><Relationship Id="rId8994" Type="http://schemas.openxmlformats.org/officeDocument/2006/relationships/hyperlink" Target="http://www.sancarlos.cl/" TargetMode="External"/><Relationship Id="rId4026" Type="http://schemas.openxmlformats.org/officeDocument/2006/relationships/hyperlink" Target="http://www.hefiberglass.cl/" TargetMode="External"/><Relationship Id="rId4440" Type="http://schemas.openxmlformats.org/officeDocument/2006/relationships/hyperlink" Target="http://www.incosec.cl/" TargetMode="External"/><Relationship Id="rId7596" Type="http://schemas.openxmlformats.org/officeDocument/2006/relationships/hyperlink" Target="http://www.tailormade.cl/" TargetMode="External"/><Relationship Id="rId8647" Type="http://schemas.openxmlformats.org/officeDocument/2006/relationships/hyperlink" Target="mailto:obras@curepto.cl" TargetMode="External"/><Relationship Id="rId3042" Type="http://schemas.openxmlformats.org/officeDocument/2006/relationships/hyperlink" Target="mailto:pcuevas@econssachile.cl" TargetMode="External"/><Relationship Id="rId6198" Type="http://schemas.openxmlformats.org/officeDocument/2006/relationships/hyperlink" Target="mailto:pharmainvesti@pharmainvesti.cl" TargetMode="External"/><Relationship Id="rId7249" Type="http://schemas.openxmlformats.org/officeDocument/2006/relationships/hyperlink" Target="http://www.saba-chile.cl/" TargetMode="External"/><Relationship Id="rId7663" Type="http://schemas.openxmlformats.org/officeDocument/2006/relationships/hyperlink" Target="mailto:contacto@tecnovial.cl" TargetMode="External"/><Relationship Id="rId8714" Type="http://schemas.openxmlformats.org/officeDocument/2006/relationships/hyperlink" Target="http://www.munilaestrella.cl/" TargetMode="External"/><Relationship Id="rId6265" Type="http://schemas.openxmlformats.org/officeDocument/2006/relationships/hyperlink" Target="http://www.plastiquimica.cl/" TargetMode="External"/><Relationship Id="rId7316" Type="http://schemas.openxmlformats.org/officeDocument/2006/relationships/hyperlink" Target="mailto:info@trewhelaschool.cl" TargetMode="External"/><Relationship Id="rId3859" Type="http://schemas.openxmlformats.org/officeDocument/2006/relationships/hyperlink" Target="http://www.gesalltda.cl/" TargetMode="External"/><Relationship Id="rId5281" Type="http://schemas.openxmlformats.org/officeDocument/2006/relationships/hyperlink" Target="http://www.ipchile.cl/" TargetMode="External"/><Relationship Id="rId7730" Type="http://schemas.openxmlformats.org/officeDocument/2006/relationships/hyperlink" Target="http://www.terraservice.cl/" TargetMode="External"/><Relationship Id="rId2875" Type="http://schemas.openxmlformats.org/officeDocument/2006/relationships/hyperlink" Target="http://www.lanzco.cl/" TargetMode="External"/><Relationship Id="rId3926" Type="http://schemas.openxmlformats.org/officeDocument/2006/relationships/hyperlink" Target="mailto:eyd@eyd.cl" TargetMode="External"/><Relationship Id="rId6332" Type="http://schemas.openxmlformats.org/officeDocument/2006/relationships/hyperlink" Target="http://www.previred.com/" TargetMode="External"/><Relationship Id="rId847" Type="http://schemas.openxmlformats.org/officeDocument/2006/relationships/hyperlink" Target="http://www.aic.cl/" TargetMode="External"/><Relationship Id="rId1477" Type="http://schemas.openxmlformats.org/officeDocument/2006/relationships/hyperlink" Target="http://www.rastro.com/" TargetMode="External"/><Relationship Id="rId1891" Type="http://schemas.openxmlformats.org/officeDocument/2006/relationships/hyperlink" Target="http://www.comalim.cl/" TargetMode="External"/><Relationship Id="rId2528" Type="http://schemas.openxmlformats.org/officeDocument/2006/relationships/hyperlink" Target="http://www.crecic.cl/" TargetMode="External"/><Relationship Id="rId2942" Type="http://schemas.openxmlformats.org/officeDocument/2006/relationships/hyperlink" Target="http://www.edsa.com/" TargetMode="External"/><Relationship Id="rId914" Type="http://schemas.openxmlformats.org/officeDocument/2006/relationships/hyperlink" Target="mailto:oficina@atacamaceitunas.cl" TargetMode="External"/><Relationship Id="rId1544" Type="http://schemas.openxmlformats.org/officeDocument/2006/relationships/hyperlink" Target="mailto:suawurt@yahoo.com" TargetMode="External"/><Relationship Id="rId5001" Type="http://schemas.openxmlformats.org/officeDocument/2006/relationships/hyperlink" Target="http://www.jgallardoexports.cl/" TargetMode="External"/><Relationship Id="rId8157" Type="http://schemas.openxmlformats.org/officeDocument/2006/relationships/hyperlink" Target="http://www.dellorto.cl/" TargetMode="External"/><Relationship Id="rId8571" Type="http://schemas.openxmlformats.org/officeDocument/2006/relationships/hyperlink" Target="http://www.municasablanca.cl/" TargetMode="External"/><Relationship Id="rId9208" Type="http://schemas.openxmlformats.org/officeDocument/2006/relationships/hyperlink" Target="http://www.uruguay.cl/" TargetMode="External"/><Relationship Id="rId1611" Type="http://schemas.openxmlformats.org/officeDocument/2006/relationships/hyperlink" Target="http://www.grupocepas.com/" TargetMode="External"/><Relationship Id="rId4767" Type="http://schemas.openxmlformats.org/officeDocument/2006/relationships/hyperlink" Target="mailto:ifop@ifop.cl" TargetMode="External"/><Relationship Id="rId5818" Type="http://schemas.openxmlformats.org/officeDocument/2006/relationships/hyperlink" Target="http://www.mswdesign.cl/" TargetMode="External"/><Relationship Id="rId7173" Type="http://schemas.openxmlformats.org/officeDocument/2006/relationships/hyperlink" Target="http://www.sasipa.cl/" TargetMode="External"/><Relationship Id="rId8224" Type="http://schemas.openxmlformats.org/officeDocument/2006/relationships/hyperlink" Target="http://www.vinamar.cl/" TargetMode="External"/><Relationship Id="rId3369" Type="http://schemas.openxmlformats.org/officeDocument/2006/relationships/hyperlink" Target="mailto:info@extend.cl" TargetMode="External"/><Relationship Id="rId7240" Type="http://schemas.openxmlformats.org/officeDocument/2006/relationships/hyperlink" Target="http://www.viaschile.cl/" TargetMode="External"/><Relationship Id="rId2385" Type="http://schemas.openxmlformats.org/officeDocument/2006/relationships/hyperlink" Target="http://www.csanvicente.cl/" TargetMode="External"/><Relationship Id="rId3783" Type="http://schemas.openxmlformats.org/officeDocument/2006/relationships/hyperlink" Target="http://www.cromados.cl/" TargetMode="External"/><Relationship Id="rId4834" Type="http://schemas.openxmlformats.org/officeDocument/2006/relationships/hyperlink" Target="http://www.inerexport.cl/" TargetMode="External"/><Relationship Id="rId357" Type="http://schemas.openxmlformats.org/officeDocument/2006/relationships/hyperlink" Target="http://www.valleflor.cl/" TargetMode="External"/><Relationship Id="rId2038" Type="http://schemas.openxmlformats.org/officeDocument/2006/relationships/hyperlink" Target="http://www.pronautica.cl/" TargetMode="External"/><Relationship Id="rId3436" Type="http://schemas.openxmlformats.org/officeDocument/2006/relationships/hyperlink" Target="http://www.ft.cl/" TargetMode="External"/><Relationship Id="rId3850" Type="http://schemas.openxmlformats.org/officeDocument/2006/relationships/hyperlink" Target="http://www.geovia.cl/" TargetMode="External"/><Relationship Id="rId4901" Type="http://schemas.openxmlformats.org/officeDocument/2006/relationships/hyperlink" Target="mailto:pguajardo@comercialwindsor.cl" TargetMode="External"/><Relationship Id="rId9065" Type="http://schemas.openxmlformats.org/officeDocument/2006/relationships/hyperlink" Target="mailto:municipalidad@tome.cl" TargetMode="External"/><Relationship Id="rId771" Type="http://schemas.openxmlformats.org/officeDocument/2006/relationships/hyperlink" Target="http://www.chacao.cl/" TargetMode="External"/><Relationship Id="rId2452" Type="http://schemas.openxmlformats.org/officeDocument/2006/relationships/hyperlink" Target="mailto:recepci&#243;n@coresa.cl" TargetMode="External"/><Relationship Id="rId3503" Type="http://schemas.openxmlformats.org/officeDocument/2006/relationships/hyperlink" Target="http://www.feriasaraucania.cl/" TargetMode="External"/><Relationship Id="rId6659" Type="http://schemas.openxmlformats.org/officeDocument/2006/relationships/hyperlink" Target="mailto:secretaria_gerencia@resiter.cl" TargetMode="External"/><Relationship Id="rId424" Type="http://schemas.openxmlformats.org/officeDocument/2006/relationships/hyperlink" Target="mailto:pguaita@aguascha&#241;ar.cl" TargetMode="External"/><Relationship Id="rId1054" Type="http://schemas.openxmlformats.org/officeDocument/2006/relationships/hyperlink" Target="mailto:secretaria@agf.bancoestado.cl" TargetMode="External"/><Relationship Id="rId2105" Type="http://schemas.openxmlformats.org/officeDocument/2006/relationships/hyperlink" Target="http://www.interandina.cl/" TargetMode="External"/><Relationship Id="rId5675" Type="http://schemas.openxmlformats.org/officeDocument/2006/relationships/hyperlink" Target="http://www.metrogas.cl/" TargetMode="External"/><Relationship Id="rId6726" Type="http://schemas.openxmlformats.org/officeDocument/2006/relationships/hyperlink" Target="http://www.rodal.cl/" TargetMode="External"/><Relationship Id="rId8081" Type="http://schemas.openxmlformats.org/officeDocument/2006/relationships/hyperlink" Target="mailto:mvalero@vallepack.cl" TargetMode="External"/><Relationship Id="rId9132" Type="http://schemas.openxmlformats.org/officeDocument/2006/relationships/hyperlink" Target="mailto:directornacional@sernatur.cl" TargetMode="External"/><Relationship Id="rId1121" Type="http://schemas.openxmlformats.org/officeDocument/2006/relationships/hyperlink" Target="mailto:benkel@texma.cl" TargetMode="External"/><Relationship Id="rId4277" Type="http://schemas.openxmlformats.org/officeDocument/2006/relationships/hyperlink" Target="mailto:ventas@iberica.cl" TargetMode="External"/><Relationship Id="rId4691" Type="http://schemas.openxmlformats.org/officeDocument/2006/relationships/hyperlink" Target="http://www.igestora.cl/" TargetMode="External"/><Relationship Id="rId5328" Type="http://schemas.openxmlformats.org/officeDocument/2006/relationships/hyperlink" Target="mailto:info@moraleda.cl" TargetMode="External"/><Relationship Id="rId5742" Type="http://schemas.openxmlformats.org/officeDocument/2006/relationships/hyperlink" Target="http://www.molinamorel.cl/" TargetMode="External"/><Relationship Id="rId8898" Type="http://schemas.openxmlformats.org/officeDocument/2006/relationships/hyperlink" Target="http://www.municipalidadpozoalmonte.cl/" TargetMode="External"/><Relationship Id="rId3293" Type="http://schemas.openxmlformats.org/officeDocument/2006/relationships/hyperlink" Target="mailto:etalcontacto@etal.cl" TargetMode="External"/><Relationship Id="rId4344" Type="http://schemas.openxmlformats.org/officeDocument/2006/relationships/hyperlink" Target="http://www.alsaciarepuestos.cl/" TargetMode="External"/><Relationship Id="rId1938" Type="http://schemas.openxmlformats.org/officeDocument/2006/relationships/hyperlink" Target="mailto:recepcion@derigoandina.cl" TargetMode="External"/><Relationship Id="rId3360" Type="http://schemas.openxmlformats.org/officeDocument/2006/relationships/hyperlink" Target="http://www.unifrutti.com/" TargetMode="External"/><Relationship Id="rId7567" Type="http://schemas.openxmlformats.org/officeDocument/2006/relationships/hyperlink" Target="mailto:suplyfitting@supplyfitting.cl" TargetMode="External"/><Relationship Id="rId8965" Type="http://schemas.openxmlformats.org/officeDocument/2006/relationships/hyperlink" Target="mailto:alcaldia@renca.cl" TargetMode="External"/><Relationship Id="rId281" Type="http://schemas.openxmlformats.org/officeDocument/2006/relationships/hyperlink" Target="http://www.orbe.cl/" TargetMode="External"/><Relationship Id="rId3013" Type="http://schemas.openxmlformats.org/officeDocument/2006/relationships/hyperlink" Target="http://www.salpack.cl/" TargetMode="External"/><Relationship Id="rId4411" Type="http://schemas.openxmlformats.org/officeDocument/2006/relationships/hyperlink" Target="http://www.ograma.cl/" TargetMode="External"/><Relationship Id="rId6169" Type="http://schemas.openxmlformats.org/officeDocument/2006/relationships/hyperlink" Target="http://www.cisandina.cl/" TargetMode="External"/><Relationship Id="rId7981" Type="http://schemas.openxmlformats.org/officeDocument/2006/relationships/hyperlink" Target="http://www.academia.cl/" TargetMode="External"/><Relationship Id="rId8618" Type="http://schemas.openxmlformats.org/officeDocument/2006/relationships/hyperlink" Target="mailto:alcalde@coltauco.cl" TargetMode="External"/><Relationship Id="rId6583" Type="http://schemas.openxmlformats.org/officeDocument/2006/relationships/hyperlink" Target="http://www.recupac.cl/" TargetMode="External"/><Relationship Id="rId7634" Type="http://schemas.openxmlformats.org/officeDocument/2006/relationships/hyperlink" Target="http://www.tecnasic.cl/" TargetMode="External"/><Relationship Id="rId2779" Type="http://schemas.openxmlformats.org/officeDocument/2006/relationships/hyperlink" Target="mailto:domsa@dom.cl" TargetMode="External"/><Relationship Id="rId5185" Type="http://schemas.openxmlformats.org/officeDocument/2006/relationships/hyperlink" Target="http://www.larrainpublicidad.cl/" TargetMode="External"/><Relationship Id="rId6236" Type="http://schemas.openxmlformats.org/officeDocument/2006/relationships/hyperlink" Target="mailto:administracion@plasticosbiobio.cl" TargetMode="External"/><Relationship Id="rId6650" Type="http://schemas.openxmlformats.org/officeDocument/2006/relationships/hyperlink" Target="mailto:ventas@jce.cl" TargetMode="External"/><Relationship Id="rId7701" Type="http://schemas.openxmlformats.org/officeDocument/2006/relationships/hyperlink" Target="mailto:temac@temac.cl" TargetMode="External"/><Relationship Id="rId1795" Type="http://schemas.openxmlformats.org/officeDocument/2006/relationships/hyperlink" Target="http://www.coala.cl/" TargetMode="External"/><Relationship Id="rId2846" Type="http://schemas.openxmlformats.org/officeDocument/2006/relationships/hyperlink" Target="http://www.eshopex.com/" TargetMode="External"/><Relationship Id="rId5252" Type="http://schemas.openxmlformats.org/officeDocument/2006/relationships/hyperlink" Target="http://www.liplata.com/" TargetMode="External"/><Relationship Id="rId6303" Type="http://schemas.openxmlformats.org/officeDocument/2006/relationships/hyperlink" Target="mailto:nduran@froward.cl" TargetMode="External"/><Relationship Id="rId87" Type="http://schemas.openxmlformats.org/officeDocument/2006/relationships/hyperlink" Target="mailto:ventas@aceroschile.cl" TargetMode="External"/><Relationship Id="rId818" Type="http://schemas.openxmlformats.org/officeDocument/2006/relationships/hyperlink" Target="mailto:asitermic@asitermic.cl" TargetMode="External"/><Relationship Id="rId1448" Type="http://schemas.openxmlformats.org/officeDocument/2006/relationships/hyperlink" Target="mailto:apantoja@cargoflex.cl" TargetMode="External"/><Relationship Id="rId8475" Type="http://schemas.openxmlformats.org/officeDocument/2006/relationships/hyperlink" Target="mailto:ventas@igm.cl" TargetMode="External"/><Relationship Id="rId1862" Type="http://schemas.openxmlformats.org/officeDocument/2006/relationships/hyperlink" Target="mailto:portal@colegiomedico.cl" TargetMode="External"/><Relationship Id="rId2913" Type="http://schemas.openxmlformats.org/officeDocument/2006/relationships/hyperlink" Target="http://www.edicionesuranochile.com/" TargetMode="External"/><Relationship Id="rId7077" Type="http://schemas.openxmlformats.org/officeDocument/2006/relationships/hyperlink" Target="mailto:labrigos@signos.cl" TargetMode="External"/><Relationship Id="rId7491" Type="http://schemas.openxmlformats.org/officeDocument/2006/relationships/hyperlink" Target="mailto:info@south-pacific.cl" TargetMode="External"/><Relationship Id="rId8128" Type="http://schemas.openxmlformats.org/officeDocument/2006/relationships/hyperlink" Target="http://www.vertical.cl/" TargetMode="External"/><Relationship Id="rId1515" Type="http://schemas.openxmlformats.org/officeDocument/2006/relationships/hyperlink" Target="http://www.casinoschile.cl/" TargetMode="External"/><Relationship Id="rId6093" Type="http://schemas.openxmlformats.org/officeDocument/2006/relationships/hyperlink" Target="mailto:lcarrasco@parauco.com" TargetMode="External"/><Relationship Id="rId7144" Type="http://schemas.openxmlformats.org/officeDocument/2006/relationships/hyperlink" Target="http://www.slaven.cl/" TargetMode="External"/><Relationship Id="rId8542" Type="http://schemas.openxmlformats.org/officeDocument/2006/relationships/hyperlink" Target="http://www.municipalidadantuco.cl/" TargetMode="External"/><Relationship Id="rId3687" Type="http://schemas.openxmlformats.org/officeDocument/2006/relationships/hyperlink" Target="mailto:viconto@viconto.cl" TargetMode="External"/><Relationship Id="rId4738" Type="http://schemas.openxmlformats.org/officeDocument/2006/relationships/hyperlink" Target="http://www.inppamet.cl/" TargetMode="External"/><Relationship Id="rId2289" Type="http://schemas.openxmlformats.org/officeDocument/2006/relationships/hyperlink" Target="mailto:secretaria@conmetalltda.cl" TargetMode="External"/><Relationship Id="rId3754" Type="http://schemas.openxmlformats.org/officeDocument/2006/relationships/hyperlink" Target="http://www.empresasjofre.cl/" TargetMode="External"/><Relationship Id="rId4805" Type="http://schemas.openxmlformats.org/officeDocument/2006/relationships/hyperlink" Target="mailto:ventas@instruvalve.cl" TargetMode="External"/><Relationship Id="rId6160" Type="http://schemas.openxmlformats.org/officeDocument/2006/relationships/hyperlink" Target="http://www.rollux.cl/" TargetMode="External"/><Relationship Id="rId7211" Type="http://schemas.openxmlformats.org/officeDocument/2006/relationships/hyperlink" Target="http://www.comsaltda.com/" TargetMode="External"/><Relationship Id="rId675" Type="http://schemas.openxmlformats.org/officeDocument/2006/relationships/hyperlink" Target="http://www.anodite.cl/" TargetMode="External"/><Relationship Id="rId2356" Type="http://schemas.openxmlformats.org/officeDocument/2006/relationships/hyperlink" Target="http://www.ardilcic.cl/" TargetMode="External"/><Relationship Id="rId2770" Type="http://schemas.openxmlformats.org/officeDocument/2006/relationships/hyperlink" Target="mailto:consultas@diversey.com" TargetMode="External"/><Relationship Id="rId3407" Type="http://schemas.openxmlformats.org/officeDocument/2006/relationships/hyperlink" Target="mailto:ventas@graxoil.cl" TargetMode="External"/><Relationship Id="rId3821" Type="http://schemas.openxmlformats.org/officeDocument/2006/relationships/hyperlink" Target="mailto:administracion@gemoflex.cl" TargetMode="External"/><Relationship Id="rId6977" Type="http://schemas.openxmlformats.org/officeDocument/2006/relationships/hyperlink" Target="http://www.serpram.cl/" TargetMode="External"/><Relationship Id="rId328" Type="http://schemas.openxmlformats.org/officeDocument/2006/relationships/hyperlink" Target="mailto:esr@norfrut.cl" TargetMode="External"/><Relationship Id="rId742" Type="http://schemas.openxmlformats.org/officeDocument/2006/relationships/hyperlink" Target="http://www.arenex.cl/" TargetMode="External"/><Relationship Id="rId1372" Type="http://schemas.openxmlformats.org/officeDocument/2006/relationships/hyperlink" Target="mailto:info@camarachilenoargentina.cl" TargetMode="External"/><Relationship Id="rId2009" Type="http://schemas.openxmlformats.org/officeDocument/2006/relationships/hyperlink" Target="http://www.alfombraslocastillo.cl/" TargetMode="External"/><Relationship Id="rId2423" Type="http://schemas.openxmlformats.org/officeDocument/2006/relationships/hyperlink" Target="http://www.piscocapel.cl/" TargetMode="External"/><Relationship Id="rId5579" Type="http://schemas.openxmlformats.org/officeDocument/2006/relationships/hyperlink" Target="mailto:venta@mecanicaplastica.cl" TargetMode="External"/><Relationship Id="rId9036" Type="http://schemas.openxmlformats.org/officeDocument/2006/relationships/hyperlink" Target="mailto:santiago@munistgo.cl" TargetMode="External"/><Relationship Id="rId1025" Type="http://schemas.openxmlformats.org/officeDocument/2006/relationships/hyperlink" Target="http://www.banchileinversiones.cl/" TargetMode="External"/><Relationship Id="rId4595" Type="http://schemas.openxmlformats.org/officeDocument/2006/relationships/hyperlink" Target="mailto:contacto@infodema.cl" TargetMode="External"/><Relationship Id="rId5646" Type="http://schemas.openxmlformats.org/officeDocument/2006/relationships/hyperlink" Target="mailto:mit@mit.cl" TargetMode="External"/><Relationship Id="rId5993" Type="http://schemas.openxmlformats.org/officeDocument/2006/relationships/hyperlink" Target="mailto:info@olivos.cl" TargetMode="External"/><Relationship Id="rId8052" Type="http://schemas.openxmlformats.org/officeDocument/2006/relationships/hyperlink" Target="mailto:lprietob@inacap.cl" TargetMode="External"/><Relationship Id="rId9103" Type="http://schemas.openxmlformats.org/officeDocument/2006/relationships/hyperlink" Target="mailto:info@onemi.gov.cl" TargetMode="External"/><Relationship Id="rId3197" Type="http://schemas.openxmlformats.org/officeDocument/2006/relationships/hyperlink" Target="http://www.enlozadoscondor.cl/" TargetMode="External"/><Relationship Id="rId4248" Type="http://schemas.openxmlformats.org/officeDocument/2006/relationships/hyperlink" Target="http://www.terrado.cl/" TargetMode="External"/><Relationship Id="rId4662" Type="http://schemas.openxmlformats.org/officeDocument/2006/relationships/hyperlink" Target="http://www.ingeroc.com/" TargetMode="External"/><Relationship Id="rId5713" Type="http://schemas.openxmlformats.org/officeDocument/2006/relationships/hyperlink" Target="http://www.aminerals.cl/" TargetMode="External"/><Relationship Id="rId8869" Type="http://schemas.openxmlformats.org/officeDocument/2006/relationships/hyperlink" Target="http://www.munipemuco.cl/" TargetMode="External"/><Relationship Id="rId185" Type="http://schemas.openxmlformats.org/officeDocument/2006/relationships/hyperlink" Target="mailto:patricia.guzman@afp.com" TargetMode="External"/><Relationship Id="rId1909" Type="http://schemas.openxmlformats.org/officeDocument/2006/relationships/hyperlink" Target="http://www.favitorr.cl/" TargetMode="External"/><Relationship Id="rId3264" Type="http://schemas.openxmlformats.org/officeDocument/2006/relationships/hyperlink" Target="mailto:espucon@yahoo.com" TargetMode="External"/><Relationship Id="rId4315" Type="http://schemas.openxmlformats.org/officeDocument/2006/relationships/hyperlink" Target="mailto:imaindustrial@ima.cl" TargetMode="External"/><Relationship Id="rId7885" Type="http://schemas.openxmlformats.org/officeDocument/2006/relationships/hyperlink" Target="http://www.verschae.com/" TargetMode="External"/><Relationship Id="rId8936" Type="http://schemas.openxmlformats.org/officeDocument/2006/relationships/hyperlink" Target="mailto:alcaldia@muniquellon.cl" TargetMode="External"/><Relationship Id="rId2280" Type="http://schemas.openxmlformats.org/officeDocument/2006/relationships/hyperlink" Target="http://www.campocoop.cl/" TargetMode="External"/><Relationship Id="rId3331" Type="http://schemas.openxmlformats.org/officeDocument/2006/relationships/hyperlink" Target="mailto:ejeldres@exporlacchile.cl" TargetMode="External"/><Relationship Id="rId6487" Type="http://schemas.openxmlformats.org/officeDocument/2006/relationships/hyperlink" Target="http://www.pvequip.cl/" TargetMode="External"/><Relationship Id="rId7538" Type="http://schemas.openxmlformats.org/officeDocument/2006/relationships/hyperlink" Target="http://www.subcentro.cl/" TargetMode="External"/><Relationship Id="rId7952" Type="http://schemas.openxmlformats.org/officeDocument/2006/relationships/hyperlink" Target="mailto:tuxpan@tuxpan.com" TargetMode="External"/><Relationship Id="rId252" Type="http://schemas.openxmlformats.org/officeDocument/2006/relationships/hyperlink" Target="http://www.agensa.cl/" TargetMode="External"/><Relationship Id="rId5089" Type="http://schemas.openxmlformats.org/officeDocument/2006/relationships/hyperlink" Target="http://www.higuera.cl/" TargetMode="External"/><Relationship Id="rId6554" Type="http://schemas.openxmlformats.org/officeDocument/2006/relationships/hyperlink" Target="http://www.randstad.cl/" TargetMode="External"/><Relationship Id="rId7605" Type="http://schemas.openxmlformats.org/officeDocument/2006/relationships/hyperlink" Target="http://www.tas.cl/" TargetMode="External"/><Relationship Id="rId1699" Type="http://schemas.openxmlformats.org/officeDocument/2006/relationships/hyperlink" Target="http://www.cinemagica.cl/" TargetMode="External"/><Relationship Id="rId2000" Type="http://schemas.openxmlformats.org/officeDocument/2006/relationships/hyperlink" Target="mailto:carolina.mejias@klingspor.cl" TargetMode="External"/><Relationship Id="rId5156" Type="http://schemas.openxmlformats.org/officeDocument/2006/relationships/hyperlink" Target="http://www.saval.cl/" TargetMode="External"/><Relationship Id="rId5570" Type="http://schemas.openxmlformats.org/officeDocument/2006/relationships/hyperlink" Target="mailto:ventas@elecmetal.cl" TargetMode="External"/><Relationship Id="rId6207" Type="http://schemas.openxmlformats.org/officeDocument/2006/relationships/hyperlink" Target="mailto:comercial@terratest.cl" TargetMode="External"/><Relationship Id="rId4172" Type="http://schemas.openxmlformats.org/officeDocument/2006/relationships/hyperlink" Target="http://www.temporent.cl/" TargetMode="External"/><Relationship Id="rId5223" Type="http://schemas.openxmlformats.org/officeDocument/2006/relationships/hyperlink" Target="mailto:info@libano.cl" TargetMode="External"/><Relationship Id="rId6621" Type="http://schemas.openxmlformats.org/officeDocument/2006/relationships/hyperlink" Target="mailto:reliper@reliper.cl" TargetMode="External"/><Relationship Id="rId8379" Type="http://schemas.openxmlformats.org/officeDocument/2006/relationships/hyperlink" Target="http://www.casamarin.cl/" TargetMode="External"/><Relationship Id="rId1766" Type="http://schemas.openxmlformats.org/officeDocument/2006/relationships/hyperlink" Target="http://www.valleescondido.cl/" TargetMode="External"/><Relationship Id="rId2817" Type="http://schemas.openxmlformats.org/officeDocument/2006/relationships/hyperlink" Target="http://www.duncanfox.cl/" TargetMode="External"/><Relationship Id="rId8793" Type="http://schemas.openxmlformats.org/officeDocument/2006/relationships/hyperlink" Target="http://www.mpinto.cl/" TargetMode="External"/><Relationship Id="rId58" Type="http://schemas.openxmlformats.org/officeDocument/2006/relationships/hyperlink" Target="http://www.abre.cl/" TargetMode="External"/><Relationship Id="rId1419" Type="http://schemas.openxmlformats.org/officeDocument/2006/relationships/hyperlink" Target="http://www.cnc.cl/" TargetMode="External"/><Relationship Id="rId1833" Type="http://schemas.openxmlformats.org/officeDocument/2006/relationships/hyperlink" Target="mailto:administracion@colegioarquitectos.com" TargetMode="External"/><Relationship Id="rId4989" Type="http://schemas.openxmlformats.org/officeDocument/2006/relationships/hyperlink" Target="http://www.johncrane.com/" TargetMode="External"/><Relationship Id="rId7048" Type="http://schemas.openxmlformats.org/officeDocument/2006/relationships/hyperlink" Target="http://www.sfai.cl/" TargetMode="External"/><Relationship Id="rId7395" Type="http://schemas.openxmlformats.org/officeDocument/2006/relationships/hyperlink" Target="mailto:recepcion@sonami.cl" TargetMode="External"/><Relationship Id="rId8446" Type="http://schemas.openxmlformats.org/officeDocument/2006/relationships/hyperlink" Target="http://www.dgmn.cl/" TargetMode="External"/><Relationship Id="rId8860" Type="http://schemas.openxmlformats.org/officeDocument/2006/relationships/hyperlink" Target="http://www.comunaparedones.cl/" TargetMode="External"/><Relationship Id="rId1900" Type="http://schemas.openxmlformats.org/officeDocument/2006/relationships/hyperlink" Target="mailto:ventas@albalux.cl" TargetMode="External"/><Relationship Id="rId7462" Type="http://schemas.openxmlformats.org/officeDocument/2006/relationships/hyperlink" Target="http://www.solochile.cl/" TargetMode="External"/><Relationship Id="rId8513" Type="http://schemas.openxmlformats.org/officeDocument/2006/relationships/hyperlink" Target="http://www.cultura.gob.cl/" TargetMode="External"/><Relationship Id="rId3658" Type="http://schemas.openxmlformats.org/officeDocument/2006/relationships/hyperlink" Target="http://www.frigomart.cl/" TargetMode="External"/><Relationship Id="rId4709" Type="http://schemas.openxmlformats.org/officeDocument/2006/relationships/hyperlink" Target="mailto:info@nuestrosparques.cl" TargetMode="External"/><Relationship Id="rId6064" Type="http://schemas.openxmlformats.org/officeDocument/2006/relationships/hyperlink" Target="mailto:Luisa.cartes@pacificblu.cl" TargetMode="External"/><Relationship Id="rId7115" Type="http://schemas.openxmlformats.org/officeDocument/2006/relationships/hyperlink" Target="mailto:gwalter@smc.cl" TargetMode="External"/><Relationship Id="rId579" Type="http://schemas.openxmlformats.org/officeDocument/2006/relationships/hyperlink" Target="mailto:consultas@alumaule.cl" TargetMode="External"/><Relationship Id="rId993" Type="http://schemas.openxmlformats.org/officeDocument/2006/relationships/hyperlink" Target="http://www.bcycomunicaciones.cl/" TargetMode="External"/><Relationship Id="rId2674" Type="http://schemas.openxmlformats.org/officeDocument/2006/relationships/hyperlink" Target="mailto:quillota@observador.cl" TargetMode="External"/><Relationship Id="rId5080" Type="http://schemas.openxmlformats.org/officeDocument/2006/relationships/hyperlink" Target="mailto:kupfer@kupfer.cl" TargetMode="External"/><Relationship Id="rId6131" Type="http://schemas.openxmlformats.org/officeDocument/2006/relationships/hyperlink" Target="http://www.pelp.cl/" TargetMode="External"/><Relationship Id="rId646" Type="http://schemas.openxmlformats.org/officeDocument/2006/relationships/hyperlink" Target="http://www.andeltda.cl/" TargetMode="External"/><Relationship Id="rId1276" Type="http://schemas.openxmlformats.org/officeDocument/2006/relationships/hyperlink" Target="http://www.brogle.cl/" TargetMode="External"/><Relationship Id="rId2327" Type="http://schemas.openxmlformats.org/officeDocument/2006/relationships/hyperlink" Target="http://www.enea.cl/" TargetMode="External"/><Relationship Id="rId3725" Type="http://schemas.openxmlformats.org/officeDocument/2006/relationships/hyperlink" Target="mailto:info@eurochile.cl" TargetMode="External"/><Relationship Id="rId1690" Type="http://schemas.openxmlformats.org/officeDocument/2006/relationships/hyperlink" Target="http://www.cimap.cl/" TargetMode="External"/><Relationship Id="rId2741" Type="http://schemas.openxmlformats.org/officeDocument/2006/relationships/hyperlink" Target="mailto:labach@ballerina.cl" TargetMode="External"/><Relationship Id="rId5897" Type="http://schemas.openxmlformats.org/officeDocument/2006/relationships/hyperlink" Target="http://www.netline.cl/" TargetMode="External"/><Relationship Id="rId6948" Type="http://schemas.openxmlformats.org/officeDocument/2006/relationships/hyperlink" Target="http://www.pioneer.com/" TargetMode="External"/><Relationship Id="rId9007" Type="http://schemas.openxmlformats.org/officeDocument/2006/relationships/hyperlink" Target="http://www.munisanignacio.cl/" TargetMode="External"/><Relationship Id="rId713" Type="http://schemas.openxmlformats.org/officeDocument/2006/relationships/hyperlink" Target="http://www.johnsonscreens.cl/" TargetMode="External"/><Relationship Id="rId1343" Type="http://schemas.openxmlformats.org/officeDocument/2006/relationships/hyperlink" Target="http://www.capredena.cl/" TargetMode="External"/><Relationship Id="rId4499" Type="http://schemas.openxmlformats.org/officeDocument/2006/relationships/hyperlink" Target="http://www.prosperidad.cl/" TargetMode="External"/><Relationship Id="rId5964" Type="http://schemas.openxmlformats.org/officeDocument/2006/relationships/hyperlink" Target="http://www.nutrifood.cl/" TargetMode="External"/><Relationship Id="rId8370" Type="http://schemas.openxmlformats.org/officeDocument/2006/relationships/hyperlink" Target="mailto:publicidad@walkers.cl" TargetMode="External"/><Relationship Id="rId1410" Type="http://schemas.openxmlformats.org/officeDocument/2006/relationships/hyperlink" Target="mailto:presidencia@cpcc.cl" TargetMode="External"/><Relationship Id="rId4566" Type="http://schemas.openxmlformats.org/officeDocument/2006/relationships/hyperlink" Target="http://www.corplastic.cl/" TargetMode="External"/><Relationship Id="rId4980" Type="http://schemas.openxmlformats.org/officeDocument/2006/relationships/hyperlink" Target="mailto:ventas@prefabricadosdehormigon.cl" TargetMode="External"/><Relationship Id="rId5617" Type="http://schemas.openxmlformats.org/officeDocument/2006/relationships/hyperlink" Target="http://www.metaproducciones.cl/" TargetMode="External"/><Relationship Id="rId8023" Type="http://schemas.openxmlformats.org/officeDocument/2006/relationships/hyperlink" Target="mailto:rrhh@upla.cl" TargetMode="External"/><Relationship Id="rId3168" Type="http://schemas.openxmlformats.org/officeDocument/2006/relationships/hyperlink" Target="mailto:encajeslolas@hotmail.com" TargetMode="External"/><Relationship Id="rId3582" Type="http://schemas.openxmlformats.org/officeDocument/2006/relationships/hyperlink" Target="http://www.barracalaestrella.cl/" TargetMode="External"/><Relationship Id="rId4219" Type="http://schemas.openxmlformats.org/officeDocument/2006/relationships/hyperlink" Target="mailto:infoventas@capducal.cl" TargetMode="External"/><Relationship Id="rId4633" Type="http://schemas.openxmlformats.org/officeDocument/2006/relationships/hyperlink" Target="mailto:wallem@wallem.cl" TargetMode="External"/><Relationship Id="rId7789" Type="http://schemas.openxmlformats.org/officeDocument/2006/relationships/hyperlink" Target="http://www.theoduloz.cl/" TargetMode="External"/><Relationship Id="rId2184" Type="http://schemas.openxmlformats.org/officeDocument/2006/relationships/hyperlink" Target="mailto:rodrigo.espinoza@kinross.com" TargetMode="External"/><Relationship Id="rId3235" Type="http://schemas.openxmlformats.org/officeDocument/2006/relationships/hyperlink" Target="mailto:ventas@equiposmineros.cl" TargetMode="External"/><Relationship Id="rId7856" Type="http://schemas.openxmlformats.org/officeDocument/2006/relationships/hyperlink" Target="mailto:bbustos@tbustos.tie.cl" TargetMode="External"/><Relationship Id="rId156" Type="http://schemas.openxmlformats.org/officeDocument/2006/relationships/hyperlink" Target="http://www.aenorchile.com/" TargetMode="External"/><Relationship Id="rId570" Type="http://schemas.openxmlformats.org/officeDocument/2006/relationships/hyperlink" Target="http://www.grupoalto.com/" TargetMode="External"/><Relationship Id="rId2251" Type="http://schemas.openxmlformats.org/officeDocument/2006/relationships/hyperlink" Target="mailto:confecciones@butka.com" TargetMode="External"/><Relationship Id="rId3302" Type="http://schemas.openxmlformats.org/officeDocument/2006/relationships/hyperlink" Target="http://www.indet.cl/" TargetMode="External"/><Relationship Id="rId4700" Type="http://schemas.openxmlformats.org/officeDocument/2006/relationships/hyperlink" Target="mailto:imsa@entelchile.net" TargetMode="External"/><Relationship Id="rId6458" Type="http://schemas.openxmlformats.org/officeDocument/2006/relationships/hyperlink" Target="mailto:pudu@pudu.cl" TargetMode="External"/><Relationship Id="rId7509" Type="http://schemas.openxmlformats.org/officeDocument/2006/relationships/hyperlink" Target="http://www.sportmaster.cl/" TargetMode="External"/><Relationship Id="rId8907" Type="http://schemas.openxmlformats.org/officeDocument/2006/relationships/hyperlink" Target="http://www.mpudahuel.cl/" TargetMode="External"/><Relationship Id="rId223" Type="http://schemas.openxmlformats.org/officeDocument/2006/relationships/hyperlink" Target="http://www.rossi.cl/" TargetMode="External"/><Relationship Id="rId6872" Type="http://schemas.openxmlformats.org/officeDocument/2006/relationships/hyperlink" Target="mailto:rpino@santillana.com" TargetMode="External"/><Relationship Id="rId7923" Type="http://schemas.openxmlformats.org/officeDocument/2006/relationships/hyperlink" Target="http://www.trulynolen.cl/" TargetMode="External"/><Relationship Id="rId4076" Type="http://schemas.openxmlformats.org/officeDocument/2006/relationships/hyperlink" Target="mailto:elec@hidrelec.cl" TargetMode="External"/><Relationship Id="rId5474" Type="http://schemas.openxmlformats.org/officeDocument/2006/relationships/hyperlink" Target="http://www.marfrig.cl/" TargetMode="External"/><Relationship Id="rId6525" Type="http://schemas.openxmlformats.org/officeDocument/2006/relationships/hyperlink" Target="http://www.quimick.cl/" TargetMode="External"/><Relationship Id="rId4490" Type="http://schemas.openxmlformats.org/officeDocument/2006/relationships/hyperlink" Target="mailto:iptlimitada@gmail.com" TargetMode="External"/><Relationship Id="rId5127" Type="http://schemas.openxmlformats.org/officeDocument/2006/relationships/hyperlink" Target="mailto:directores@petrizzio.cl" TargetMode="External"/><Relationship Id="rId5541" Type="http://schemas.openxmlformats.org/officeDocument/2006/relationships/hyperlink" Target="mailto:recepcion@maxservice.cl" TargetMode="External"/><Relationship Id="rId8697" Type="http://schemas.openxmlformats.org/officeDocument/2006/relationships/hyperlink" Target="http://www.imhuasco.cl/" TargetMode="External"/><Relationship Id="rId1737" Type="http://schemas.openxmlformats.org/officeDocument/2006/relationships/hyperlink" Target="http://www.clc.cl/" TargetMode="External"/><Relationship Id="rId3092" Type="http://schemas.openxmlformats.org/officeDocument/2006/relationships/hyperlink" Target="http://www.mercuriovalpo.cl/" TargetMode="External"/><Relationship Id="rId4143" Type="http://schemas.openxmlformats.org/officeDocument/2006/relationships/hyperlink" Target="http://www.hotelesatacama.cl/" TargetMode="External"/><Relationship Id="rId7299" Type="http://schemas.openxmlformats.org/officeDocument/2006/relationships/hyperlink" Target="http://www.charriot.cl/" TargetMode="External"/><Relationship Id="rId8764" Type="http://schemas.openxmlformats.org/officeDocument/2006/relationships/hyperlink" Target="mailto:alcaldia@municipalidadlongavi.cl" TargetMode="External"/><Relationship Id="rId29" Type="http://schemas.openxmlformats.org/officeDocument/2006/relationships/hyperlink" Target="mailto:info@faber-castell.cl" TargetMode="External"/><Relationship Id="rId4210" Type="http://schemas.openxmlformats.org/officeDocument/2006/relationships/hyperlink" Target="http://www.hotelbonaparte.cl/" TargetMode="External"/><Relationship Id="rId7366" Type="http://schemas.openxmlformats.org/officeDocument/2006/relationships/hyperlink" Target="http://www.maypar.cl/" TargetMode="External"/><Relationship Id="rId7780" Type="http://schemas.openxmlformats.org/officeDocument/2006/relationships/hyperlink" Target="http://www.bcg.com/" TargetMode="External"/><Relationship Id="rId8417" Type="http://schemas.openxmlformats.org/officeDocument/2006/relationships/hyperlink" Target="http://www.chilecompra.cl/" TargetMode="External"/><Relationship Id="rId1804" Type="http://schemas.openxmlformats.org/officeDocument/2006/relationships/hyperlink" Target="mailto:cocha@cocha.com" TargetMode="External"/><Relationship Id="rId6382" Type="http://schemas.openxmlformats.org/officeDocument/2006/relationships/hyperlink" Target="mailto:apco@apco.cl" TargetMode="External"/><Relationship Id="rId7019" Type="http://schemas.openxmlformats.org/officeDocument/2006/relationships/hyperlink" Target="http://www.arriero.cl/" TargetMode="External"/><Relationship Id="rId7433" Type="http://schemas.openxmlformats.org/officeDocument/2006/relationships/hyperlink" Target="http://www.sodatal.cl/" TargetMode="External"/><Relationship Id="rId8831" Type="http://schemas.openxmlformats.org/officeDocument/2006/relationships/hyperlink" Target="mailto:alcaldia@muniolivar.cl" TargetMode="External"/><Relationship Id="rId3976" Type="http://schemas.openxmlformats.org/officeDocument/2006/relationships/hyperlink" Target="mailto:secretaria@lyonservicios.cl" TargetMode="External"/><Relationship Id="rId6035" Type="http://schemas.openxmlformats.org/officeDocument/2006/relationships/hyperlink" Target="mailto:info@solucionesorion.com" TargetMode="External"/><Relationship Id="rId897" Type="http://schemas.openxmlformats.org/officeDocument/2006/relationships/hyperlink" Target="http://www.assaabloy.cl/" TargetMode="External"/><Relationship Id="rId2578" Type="http://schemas.openxmlformats.org/officeDocument/2006/relationships/hyperlink" Target="mailto:victoria.ibanez@damco.com" TargetMode="External"/><Relationship Id="rId2992" Type="http://schemas.openxmlformats.org/officeDocument/2006/relationships/hyperlink" Target="mailto:recepcion@eepp.cl" TargetMode="External"/><Relationship Id="rId3629" Type="http://schemas.openxmlformats.org/officeDocument/2006/relationships/hyperlink" Target="http://www.maderas.cl/" TargetMode="External"/><Relationship Id="rId5051" Type="http://schemas.openxmlformats.org/officeDocument/2006/relationships/hyperlink" Target="mailto:constanza.iyanes@kinross.com" TargetMode="External"/><Relationship Id="rId7500" Type="http://schemas.openxmlformats.org/officeDocument/2006/relationships/hyperlink" Target="mailto:macarena.munoz@socos.com" TargetMode="External"/><Relationship Id="rId9258" Type="http://schemas.openxmlformats.org/officeDocument/2006/relationships/printerSettings" Target="../printerSettings/printerSettings3.bin"/><Relationship Id="rId964" Type="http://schemas.openxmlformats.org/officeDocument/2006/relationships/hyperlink" Target="mailto:peugeotg@aste.cl" TargetMode="External"/><Relationship Id="rId1594" Type="http://schemas.openxmlformats.org/officeDocument/2006/relationships/hyperlink" Target="http://www.idiem.cl/" TargetMode="External"/><Relationship Id="rId2645" Type="http://schemas.openxmlformats.org/officeDocument/2006/relationships/hyperlink" Target="mailto:info@dthiload.cl" TargetMode="External"/><Relationship Id="rId6102" Type="http://schemas.openxmlformats.org/officeDocument/2006/relationships/hyperlink" Target="mailto:info@pascal.cl" TargetMode="External"/><Relationship Id="rId617" Type="http://schemas.openxmlformats.org/officeDocument/2006/relationships/hyperlink" Target="http://www.amfetiquetas.cl/" TargetMode="External"/><Relationship Id="rId1247" Type="http://schemas.openxmlformats.org/officeDocument/2006/relationships/hyperlink" Target="http://www.bormax.cl/" TargetMode="External"/><Relationship Id="rId1661" Type="http://schemas.openxmlformats.org/officeDocument/2006/relationships/hyperlink" Target="http://www.chimolsa.cl/" TargetMode="External"/><Relationship Id="rId2712" Type="http://schemas.openxmlformats.org/officeDocument/2006/relationships/hyperlink" Target="http://www.dgac.cl/" TargetMode="External"/><Relationship Id="rId5868" Type="http://schemas.openxmlformats.org/officeDocument/2006/relationships/hyperlink" Target="mailto:valparaiso@nachipa.com" TargetMode="External"/><Relationship Id="rId6919" Type="http://schemas.openxmlformats.org/officeDocument/2006/relationships/hyperlink" Target="mailto:mtoledo@bice.cl" TargetMode="External"/><Relationship Id="rId8274" Type="http://schemas.openxmlformats.org/officeDocument/2006/relationships/hyperlink" Target="http://www.cincopinos.cl/" TargetMode="External"/><Relationship Id="rId1314" Type="http://schemas.openxmlformats.org/officeDocument/2006/relationships/hyperlink" Target="http://www.cyd.cl/" TargetMode="External"/><Relationship Id="rId4884" Type="http://schemas.openxmlformats.org/officeDocument/2006/relationships/hyperlink" Target="http://www.newrentacar.cl/" TargetMode="External"/><Relationship Id="rId5935" Type="http://schemas.openxmlformats.org/officeDocument/2006/relationships/hyperlink" Target="http://www.nielsengroup.cl/" TargetMode="External"/><Relationship Id="rId7290" Type="http://schemas.openxmlformats.org/officeDocument/2006/relationships/hyperlink" Target="http://www.somacorchile.cl/" TargetMode="External"/><Relationship Id="rId8341" Type="http://schemas.openxmlformats.org/officeDocument/2006/relationships/hyperlink" Target="http://www.willistowerswatson.com/" TargetMode="External"/><Relationship Id="rId3486" Type="http://schemas.openxmlformats.org/officeDocument/2006/relationships/hyperlink" Target="http://www.fedex.com/" TargetMode="External"/><Relationship Id="rId4537" Type="http://schemas.openxmlformats.org/officeDocument/2006/relationships/hyperlink" Target="mailto:info@industriasgross.cl" TargetMode="External"/><Relationship Id="rId20" Type="http://schemas.openxmlformats.org/officeDocument/2006/relationships/hyperlink" Target="mailto:gerencia@afaconstructora%20.cl" TargetMode="External"/><Relationship Id="rId2088" Type="http://schemas.openxmlformats.org/officeDocument/2006/relationships/hyperlink" Target="http://www.bee-bee.cl/" TargetMode="External"/><Relationship Id="rId3139" Type="http://schemas.openxmlformats.org/officeDocument/2006/relationships/hyperlink" Target="http://www.davisempresas.com/" TargetMode="External"/><Relationship Id="rId4951" Type="http://schemas.openxmlformats.org/officeDocument/2006/relationships/hyperlink" Target="mailto:daniel.ponce@itt.com" TargetMode="External"/><Relationship Id="rId7010" Type="http://schemas.openxmlformats.org/officeDocument/2006/relationships/hyperlink" Target="http://www.forestalcerda.cl/" TargetMode="External"/><Relationship Id="rId474" Type="http://schemas.openxmlformats.org/officeDocument/2006/relationships/hyperlink" Target="http://www.aislantesnacionales.cl/" TargetMode="External"/><Relationship Id="rId2155" Type="http://schemas.openxmlformats.org/officeDocument/2006/relationships/hyperlink" Target="http://www.sistek.cl/" TargetMode="External"/><Relationship Id="rId3553" Type="http://schemas.openxmlformats.org/officeDocument/2006/relationships/hyperlink" Target="http://www.filagroup.cl/" TargetMode="External"/><Relationship Id="rId4604" Type="http://schemas.openxmlformats.org/officeDocument/2006/relationships/hyperlink" Target="http://www.ingcer.cl/" TargetMode="External"/><Relationship Id="rId9182" Type="http://schemas.openxmlformats.org/officeDocument/2006/relationships/hyperlink" Target="mailto:embasalva@adsl.tie.cl" TargetMode="External"/><Relationship Id="rId127" Type="http://schemas.openxmlformats.org/officeDocument/2006/relationships/hyperlink" Target="mailto:consultas@adecco.cl" TargetMode="External"/><Relationship Id="rId3206" Type="http://schemas.openxmlformats.org/officeDocument/2006/relationships/hyperlink" Target="mailto:gerenciacomercial@edelpa.cl" TargetMode="External"/><Relationship Id="rId3620" Type="http://schemas.openxmlformats.org/officeDocument/2006/relationships/hyperlink" Target="http://www.diguillin.com/" TargetMode="External"/><Relationship Id="rId6776" Type="http://schemas.openxmlformats.org/officeDocument/2006/relationships/hyperlink" Target="http://www.saba.es/" TargetMode="External"/><Relationship Id="rId7827" Type="http://schemas.openxmlformats.org/officeDocument/2006/relationships/hyperlink" Target="http://www.torre.cl/" TargetMode="External"/><Relationship Id="rId541" Type="http://schemas.openxmlformats.org/officeDocument/2006/relationships/hyperlink" Target="http://www.allergan.com/" TargetMode="External"/><Relationship Id="rId1171" Type="http://schemas.openxmlformats.org/officeDocument/2006/relationships/hyperlink" Target="mailto:biorecltda@gmail.com" TargetMode="External"/><Relationship Id="rId2222" Type="http://schemas.openxmlformats.org/officeDocument/2006/relationships/hyperlink" Target="mailto:contabilidad@cinsa.cl" TargetMode="External"/><Relationship Id="rId5378" Type="http://schemas.openxmlformats.org/officeDocument/2006/relationships/hyperlink" Target="http://www.maestranzapg.com/" TargetMode="External"/><Relationship Id="rId5792" Type="http://schemas.openxmlformats.org/officeDocument/2006/relationships/hyperlink" Target="http://www.monttcia.cl/" TargetMode="External"/><Relationship Id="rId6429" Type="http://schemas.openxmlformats.org/officeDocument/2006/relationships/hyperlink" Target="mailto:soporte@proteco.cl" TargetMode="External"/><Relationship Id="rId6843" Type="http://schemas.openxmlformats.org/officeDocument/2006/relationships/hyperlink" Target="http://www.sanatoriomaritimo.cl/" TargetMode="External"/><Relationship Id="rId1988" Type="http://schemas.openxmlformats.org/officeDocument/2006/relationships/hyperlink" Target="http://www.grassyarueste.cl/" TargetMode="External"/><Relationship Id="rId4394" Type="http://schemas.openxmlformats.org/officeDocument/2006/relationships/hyperlink" Target="http://www.disro.cl/" TargetMode="External"/><Relationship Id="rId5445" Type="http://schemas.openxmlformats.org/officeDocument/2006/relationships/hyperlink" Target="mailto:ventas@protectalca.cl" TargetMode="External"/><Relationship Id="rId4047" Type="http://schemas.openxmlformats.org/officeDocument/2006/relationships/hyperlink" Target="http://www.griferiascobra.cl/" TargetMode="External"/><Relationship Id="rId4461" Type="http://schemas.openxmlformats.org/officeDocument/2006/relationships/hyperlink" Target="http://www.induminer.cl/" TargetMode="External"/><Relationship Id="rId5512" Type="http://schemas.openxmlformats.org/officeDocument/2006/relationships/hyperlink" Target="mailto:info@masisa.com" TargetMode="External"/><Relationship Id="rId6910" Type="http://schemas.openxmlformats.org/officeDocument/2006/relationships/hyperlink" Target="http://www.hsgroup.cl/" TargetMode="External"/><Relationship Id="rId8668" Type="http://schemas.openxmlformats.org/officeDocument/2006/relationships/hyperlink" Target="mailto:alcaldia@munifreire.cl" TargetMode="External"/><Relationship Id="rId3063" Type="http://schemas.openxmlformats.org/officeDocument/2006/relationships/hyperlink" Target="http://www.mpc.cl/" TargetMode="External"/><Relationship Id="rId4114" Type="http://schemas.openxmlformats.org/officeDocument/2006/relationships/hyperlink" Target="mailto:ventas@hmc.cl" TargetMode="External"/><Relationship Id="rId1708" Type="http://schemas.openxmlformats.org/officeDocument/2006/relationships/hyperlink" Target="http://www.ciper.cl/" TargetMode="External"/><Relationship Id="rId3130" Type="http://schemas.openxmlformats.org/officeDocument/2006/relationships/hyperlink" Target="http://www.ariztia.com/" TargetMode="External"/><Relationship Id="rId6286" Type="http://schemas.openxmlformats.org/officeDocument/2006/relationships/hyperlink" Target="http://www.femoglas.com/" TargetMode="External"/><Relationship Id="rId7337" Type="http://schemas.openxmlformats.org/officeDocument/2006/relationships/hyperlink" Target="http://www.hipodromo.cl/" TargetMode="External"/><Relationship Id="rId7684" Type="http://schemas.openxmlformats.org/officeDocument/2006/relationships/hyperlink" Target="http://www.teka.cl/" TargetMode="External"/><Relationship Id="rId8735" Type="http://schemas.openxmlformats.org/officeDocument/2006/relationships/hyperlink" Target="mailto:alcaldia@munilanco.cl" TargetMode="External"/><Relationship Id="rId7751" Type="http://schemas.openxmlformats.org/officeDocument/2006/relationships/hyperlink" Target="mailto:circutex@circutex.cl" TargetMode="External"/><Relationship Id="rId8802" Type="http://schemas.openxmlformats.org/officeDocument/2006/relationships/hyperlink" Target="mailto:contacto@melipeuko.cl" TargetMode="External"/><Relationship Id="rId2896" Type="http://schemas.openxmlformats.org/officeDocument/2006/relationships/hyperlink" Target="http://www.ecrgroup.cl/" TargetMode="External"/><Relationship Id="rId3947" Type="http://schemas.openxmlformats.org/officeDocument/2006/relationships/hyperlink" Target="http://www.granelesdechile.com/" TargetMode="External"/><Relationship Id="rId6353" Type="http://schemas.openxmlformats.org/officeDocument/2006/relationships/hyperlink" Target="http://www.proexa.cl/" TargetMode="External"/><Relationship Id="rId7404" Type="http://schemas.openxmlformats.org/officeDocument/2006/relationships/hyperlink" Target="http://www.cambio21.cl/" TargetMode="External"/><Relationship Id="rId868" Type="http://schemas.openxmlformats.org/officeDocument/2006/relationships/hyperlink" Target="http://www.aoa.cl/" TargetMode="External"/><Relationship Id="rId1498" Type="http://schemas.openxmlformats.org/officeDocument/2006/relationships/hyperlink" Target="http://www.casagrandemotori.cl/" TargetMode="External"/><Relationship Id="rId2549" Type="http://schemas.openxmlformats.org/officeDocument/2006/relationships/hyperlink" Target="mailto:casamatriz@curifor.com" TargetMode="External"/><Relationship Id="rId2963" Type="http://schemas.openxmlformats.org/officeDocument/2006/relationships/hyperlink" Target="http://www.australosorno.cl/" TargetMode="External"/><Relationship Id="rId6006" Type="http://schemas.openxmlformats.org/officeDocument/2006/relationships/hyperlink" Target="mailto:grobles@oprint.net" TargetMode="External"/><Relationship Id="rId6420" Type="http://schemas.openxmlformats.org/officeDocument/2006/relationships/hyperlink" Target="mailto:maxsanchez@acop.cl" TargetMode="External"/><Relationship Id="rId935" Type="http://schemas.openxmlformats.org/officeDocument/2006/relationships/hyperlink" Target="mailto:ventas@attex.cl" TargetMode="External"/><Relationship Id="rId1565" Type="http://schemas.openxmlformats.org/officeDocument/2006/relationships/hyperlink" Target="http://www.cenafom.cl/" TargetMode="External"/><Relationship Id="rId2616" Type="http://schemas.openxmlformats.org/officeDocument/2006/relationships/hyperlink" Target="http://www.defontana.com/" TargetMode="External"/><Relationship Id="rId5022" Type="http://schemas.openxmlformats.org/officeDocument/2006/relationships/hyperlink" Target="http://www.wintersa.cl/" TargetMode="External"/><Relationship Id="rId8178" Type="http://schemas.openxmlformats.org/officeDocument/2006/relationships/hyperlink" Target="mailto:jbouchon@jbouchon.cl" TargetMode="External"/><Relationship Id="rId8592" Type="http://schemas.openxmlformats.org/officeDocument/2006/relationships/hyperlink" Target="http://www.municipalidadchillan.cl/" TargetMode="External"/><Relationship Id="rId9229" Type="http://schemas.openxmlformats.org/officeDocument/2006/relationships/hyperlink" Target="mailto:stg@minbuza.nl" TargetMode="External"/><Relationship Id="rId1218" Type="http://schemas.openxmlformats.org/officeDocument/2006/relationships/hyperlink" Target="mailto:cristobal@soldechile.cl" TargetMode="External"/><Relationship Id="rId7194" Type="http://schemas.openxmlformats.org/officeDocument/2006/relationships/hyperlink" Target="http://www.clinicadelmaule.cl/" TargetMode="External"/><Relationship Id="rId8245" Type="http://schemas.openxmlformats.org/officeDocument/2006/relationships/hyperlink" Target="http://www.ventisquero.com/" TargetMode="External"/><Relationship Id="rId1632" Type="http://schemas.openxmlformats.org/officeDocument/2006/relationships/hyperlink" Target="http://www.cftpucv.cl/" TargetMode="External"/><Relationship Id="rId4788" Type="http://schemas.openxmlformats.org/officeDocument/2006/relationships/hyperlink" Target="mailto:sgeneral@carloscasanueva.cl" TargetMode="External"/><Relationship Id="rId5839" Type="http://schemas.openxmlformats.org/officeDocument/2006/relationships/hyperlink" Target="http://www.multical.cl/" TargetMode="External"/><Relationship Id="rId7261" Type="http://schemas.openxmlformats.org/officeDocument/2006/relationships/hyperlink" Target="mailto:lila.pacheco@lagunagold.cl" TargetMode="External"/><Relationship Id="rId4855" Type="http://schemas.openxmlformats.org/officeDocument/2006/relationships/hyperlink" Target="mailto:gerencia@interpanel.cl" TargetMode="External"/><Relationship Id="rId5906" Type="http://schemas.openxmlformats.org/officeDocument/2006/relationships/hyperlink" Target="mailto:secretaria@nye.cl" TargetMode="External"/><Relationship Id="rId8312" Type="http://schemas.openxmlformats.org/officeDocument/2006/relationships/hyperlink" Target="http://www.wardvanlines.com/" TargetMode="External"/><Relationship Id="rId3457" Type="http://schemas.openxmlformats.org/officeDocument/2006/relationships/hyperlink" Target="mailto:info@farmaciareccius.cl" TargetMode="External"/><Relationship Id="rId3871" Type="http://schemas.openxmlformats.org/officeDocument/2006/relationships/hyperlink" Target="mailto:gespania@gespania.cl" TargetMode="External"/><Relationship Id="rId4508" Type="http://schemas.openxmlformats.org/officeDocument/2006/relationships/hyperlink" Target="http://www.rey.cl/" TargetMode="External"/><Relationship Id="rId4922" Type="http://schemas.openxmlformats.org/officeDocument/2006/relationships/hyperlink" Target="mailto:consultores@irconsulting.cl" TargetMode="External"/><Relationship Id="rId378" Type="http://schemas.openxmlformats.org/officeDocument/2006/relationships/hyperlink" Target="http://www.tuniche.cl/" TargetMode="External"/><Relationship Id="rId792" Type="http://schemas.openxmlformats.org/officeDocument/2006/relationships/hyperlink" Target="mailto:carolina.romero@arysta.clom" TargetMode="External"/><Relationship Id="rId2059" Type="http://schemas.openxmlformats.org/officeDocument/2006/relationships/hyperlink" Target="http://www.sauber.cl/" TargetMode="External"/><Relationship Id="rId2473" Type="http://schemas.openxmlformats.org/officeDocument/2006/relationships/hyperlink" Target="http://www.corporacionsofofa.cl/" TargetMode="External"/><Relationship Id="rId3524" Type="http://schemas.openxmlformats.org/officeDocument/2006/relationships/hyperlink" Target="mailto:central@geyger.cl" TargetMode="External"/><Relationship Id="rId9086" Type="http://schemas.openxmlformats.org/officeDocument/2006/relationships/hyperlink" Target="http://www.vilcun.cl/" TargetMode="External"/><Relationship Id="rId445" Type="http://schemas.openxmlformats.org/officeDocument/2006/relationships/hyperlink" Target="http://www.aguasin.com/" TargetMode="External"/><Relationship Id="rId1075" Type="http://schemas.openxmlformats.org/officeDocument/2006/relationships/hyperlink" Target="http://www.bata.cl/" TargetMode="External"/><Relationship Id="rId2126" Type="http://schemas.openxmlformats.org/officeDocument/2006/relationships/hyperlink" Target="mailto:copeval@copeval.cl" TargetMode="External"/><Relationship Id="rId2540" Type="http://schemas.openxmlformats.org/officeDocument/2006/relationships/hyperlink" Target="http://www.australis.com/" TargetMode="External"/><Relationship Id="rId5696" Type="http://schemas.openxmlformats.org/officeDocument/2006/relationships/hyperlink" Target="http://www.maritano.cl/" TargetMode="External"/><Relationship Id="rId6747" Type="http://schemas.openxmlformats.org/officeDocument/2006/relationships/hyperlink" Target="http://www.rubbertech.cl/" TargetMode="External"/><Relationship Id="rId9153" Type="http://schemas.openxmlformats.org/officeDocument/2006/relationships/hyperlink" Target="http://www.tesoreria.cl/" TargetMode="External"/><Relationship Id="rId512" Type="http://schemas.openxmlformats.org/officeDocument/2006/relationships/hyperlink" Target="http://www.tipograf&#237;amiddleton.cl/" TargetMode="External"/><Relationship Id="rId1142" Type="http://schemas.openxmlformats.org/officeDocument/2006/relationships/hyperlink" Target="http://www.betapaint.cl/" TargetMode="External"/><Relationship Id="rId4298" Type="http://schemas.openxmlformats.org/officeDocument/2006/relationships/hyperlink" Target="mailto:idal@idal.cl" TargetMode="External"/><Relationship Id="rId5349" Type="http://schemas.openxmlformats.org/officeDocument/2006/relationships/hyperlink" Target="mailto:maestranza@ali.cl" TargetMode="External"/><Relationship Id="rId9220" Type="http://schemas.openxmlformats.org/officeDocument/2006/relationships/hyperlink" Target="http://www.santiagodechile.ma.ro/" TargetMode="External"/><Relationship Id="rId4365" Type="http://schemas.openxmlformats.org/officeDocument/2006/relationships/hyperlink" Target="http://www.imoto.cl/" TargetMode="External"/><Relationship Id="rId5763" Type="http://schemas.openxmlformats.org/officeDocument/2006/relationships/hyperlink" Target="http://www.laestampa.com/" TargetMode="External"/><Relationship Id="rId6814" Type="http://schemas.openxmlformats.org/officeDocument/2006/relationships/hyperlink" Target="http://www.fiordoaustral.cl/" TargetMode="External"/><Relationship Id="rId1959" Type="http://schemas.openxmlformats.org/officeDocument/2006/relationships/hyperlink" Target="mailto:isaavedra@carneselmonte.cl" TargetMode="External"/><Relationship Id="rId4018" Type="http://schemas.openxmlformats.org/officeDocument/2006/relationships/hyperlink" Target="http://www.gurucontact-com/" TargetMode="External"/><Relationship Id="rId5416" Type="http://schemas.openxmlformats.org/officeDocument/2006/relationships/hyperlink" Target="mailto:orsoin@gmail.com" TargetMode="External"/><Relationship Id="rId5830" Type="http://schemas.openxmlformats.org/officeDocument/2006/relationships/hyperlink" Target="http://www.mueblessur.cl/" TargetMode="External"/><Relationship Id="rId8986" Type="http://schemas.openxmlformats.org/officeDocument/2006/relationships/hyperlink" Target="http://www.sagardafamilia.cl/" TargetMode="External"/><Relationship Id="rId3381" Type="http://schemas.openxmlformats.org/officeDocument/2006/relationships/hyperlink" Target="http://www.exxis-group.com/" TargetMode="External"/><Relationship Id="rId4432" Type="http://schemas.openxmlformats.org/officeDocument/2006/relationships/hyperlink" Target="mailto:gerencia@incalimentos.cl" TargetMode="External"/><Relationship Id="rId7588" Type="http://schemas.openxmlformats.org/officeDocument/2006/relationships/hyperlink" Target="mailto:csaravia@sysprotec.cl" TargetMode="External"/><Relationship Id="rId8639" Type="http://schemas.openxmlformats.org/officeDocument/2006/relationships/hyperlink" Target="mailto:alcaldecuracautin@yahoo.es" TargetMode="External"/><Relationship Id="rId3034" Type="http://schemas.openxmlformats.org/officeDocument/2006/relationships/hyperlink" Target="mailto:emotag@emotag.cl" TargetMode="External"/><Relationship Id="rId7655" Type="http://schemas.openxmlformats.org/officeDocument/2006/relationships/hyperlink" Target="mailto:info@tecintegral.cl" TargetMode="External"/><Relationship Id="rId8706" Type="http://schemas.openxmlformats.org/officeDocument/2006/relationships/hyperlink" Target="mailto:alcaldia@rapanui.net" TargetMode="External"/><Relationship Id="rId2050" Type="http://schemas.openxmlformats.org/officeDocument/2006/relationships/hyperlink" Target="http://www.comercialsancristobal.cl/" TargetMode="External"/><Relationship Id="rId3101" Type="http://schemas.openxmlformats.org/officeDocument/2006/relationships/hyperlink" Target="mailto:enexdirecto@enex.cl" TargetMode="External"/><Relationship Id="rId6257" Type="http://schemas.openxmlformats.org/officeDocument/2006/relationships/hyperlink" Target="mailto:ventas@plasenval.cl" TargetMode="External"/><Relationship Id="rId6671" Type="http://schemas.openxmlformats.org/officeDocument/2006/relationships/hyperlink" Target="http://www.pinpilinpausha.cl/" TargetMode="External"/><Relationship Id="rId7308" Type="http://schemas.openxmlformats.org/officeDocument/2006/relationships/hyperlink" Target="mailto:polyqui@polyqui.cl" TargetMode="External"/><Relationship Id="rId7722" Type="http://schemas.openxmlformats.org/officeDocument/2006/relationships/hyperlink" Target="mailto:robertoromeny@termoacustic.cl" TargetMode="External"/><Relationship Id="rId5273" Type="http://schemas.openxmlformats.org/officeDocument/2006/relationships/hyperlink" Target="http://www.lorenzini.zl/" TargetMode="External"/><Relationship Id="rId6324" Type="http://schemas.openxmlformats.org/officeDocument/2006/relationships/hyperlink" Target="mailto:ventas@prefabricadosdehormigon.cl" TargetMode="External"/><Relationship Id="rId839" Type="http://schemas.openxmlformats.org/officeDocument/2006/relationships/hyperlink" Target="http://www.aach.cl/" TargetMode="External"/><Relationship Id="rId1469" Type="http://schemas.openxmlformats.org/officeDocument/2006/relationships/hyperlink" Target="http://www.carpasapalacios.cl/" TargetMode="External"/><Relationship Id="rId2867" Type="http://schemas.openxmlformats.org/officeDocument/2006/relationships/hyperlink" Target="mailto:eckart@eckart.cl" TargetMode="External"/><Relationship Id="rId3918" Type="http://schemas.openxmlformats.org/officeDocument/2006/relationships/hyperlink" Target="mailto:contacto@goldenclean.cl" TargetMode="External"/><Relationship Id="rId5340" Type="http://schemas.openxmlformats.org/officeDocument/2006/relationships/hyperlink" Target="http://www.madesal.cl/" TargetMode="External"/><Relationship Id="rId8496" Type="http://schemas.openxmlformats.org/officeDocument/2006/relationships/hyperlink" Target="http://www.intendenciabohiggins.gov.cl/" TargetMode="External"/><Relationship Id="rId1883" Type="http://schemas.openxmlformats.org/officeDocument/2006/relationships/hyperlink" Target="mailto:cmontecinos@colorpack.cl" TargetMode="External"/><Relationship Id="rId2934" Type="http://schemas.openxmlformats.org/officeDocument/2006/relationships/hyperlink" Target="http://www.televisa.cl/" TargetMode="External"/><Relationship Id="rId7098" Type="http://schemas.openxmlformats.org/officeDocument/2006/relationships/hyperlink" Target="mailto:gerencia@sindelen.cl" TargetMode="External"/><Relationship Id="rId8149" Type="http://schemas.openxmlformats.org/officeDocument/2006/relationships/hyperlink" Target="mailto:paolap@victronics.cl" TargetMode="External"/><Relationship Id="rId906" Type="http://schemas.openxmlformats.org/officeDocument/2006/relationships/hyperlink" Target="http://www.aura-astronomy.org/" TargetMode="External"/><Relationship Id="rId1536" Type="http://schemas.openxmlformats.org/officeDocument/2006/relationships/hyperlink" Target="http://www.cecinaschillan.cl/" TargetMode="External"/><Relationship Id="rId1950" Type="http://schemas.openxmlformats.org/officeDocument/2006/relationships/hyperlink" Target="mailto:info@interdesign.cl" TargetMode="External"/><Relationship Id="rId8563" Type="http://schemas.openxmlformats.org/officeDocument/2006/relationships/hyperlink" Target="mailto:icamarones@gmail.com" TargetMode="External"/><Relationship Id="rId1603" Type="http://schemas.openxmlformats.org/officeDocument/2006/relationships/hyperlink" Target="http://www.centromedicoespanol.cl/" TargetMode="External"/><Relationship Id="rId4759" Type="http://schemas.openxmlformats.org/officeDocument/2006/relationships/hyperlink" Target="http://www.institutofrances.cl/" TargetMode="External"/><Relationship Id="rId7165" Type="http://schemas.openxmlformats.org/officeDocument/2006/relationships/hyperlink" Target="mailto:comercial.fop@hotmail.com" TargetMode="External"/><Relationship Id="rId8216" Type="http://schemas.openxmlformats.org/officeDocument/2006/relationships/hyperlink" Target="http://www.laurahartwig.cl/" TargetMode="External"/><Relationship Id="rId8630" Type="http://schemas.openxmlformats.org/officeDocument/2006/relationships/hyperlink" Target="http://www.contulmo.cl/" TargetMode="External"/><Relationship Id="rId3775" Type="http://schemas.openxmlformats.org/officeDocument/2006/relationships/hyperlink" Target="mailto:ceciliapalma@galeriaceciliapalma.cl" TargetMode="External"/><Relationship Id="rId4826" Type="http://schemas.openxmlformats.org/officeDocument/2006/relationships/hyperlink" Target="mailto:intercal@intercal.cl" TargetMode="External"/><Relationship Id="rId6181" Type="http://schemas.openxmlformats.org/officeDocument/2006/relationships/hyperlink" Target="mailto:petricio@petricio.cl" TargetMode="External"/><Relationship Id="rId7232" Type="http://schemas.openxmlformats.org/officeDocument/2006/relationships/hyperlink" Target="http://www.autopistanororiente.cl/" TargetMode="External"/><Relationship Id="rId696" Type="http://schemas.openxmlformats.org/officeDocument/2006/relationships/hyperlink" Target="mailto:zotti@zotti.cl" TargetMode="External"/><Relationship Id="rId2377" Type="http://schemas.openxmlformats.org/officeDocument/2006/relationships/hyperlink" Target="http://www.orionltda.cl/" TargetMode="External"/><Relationship Id="rId2791" Type="http://schemas.openxmlformats.org/officeDocument/2006/relationships/hyperlink" Target="http://www.downingteal.cl/" TargetMode="External"/><Relationship Id="rId3428" Type="http://schemas.openxmlformats.org/officeDocument/2006/relationships/hyperlink" Target="http://www.facma.cl/" TargetMode="External"/><Relationship Id="rId349" Type="http://schemas.openxmlformats.org/officeDocument/2006/relationships/hyperlink" Target="mailto:hmunoz@maxagro.cl" TargetMode="External"/><Relationship Id="rId763" Type="http://schemas.openxmlformats.org/officeDocument/2006/relationships/hyperlink" Target="mailto:info@arrequip.cl" TargetMode="External"/><Relationship Id="rId1393" Type="http://schemas.openxmlformats.org/officeDocument/2006/relationships/hyperlink" Target="mailto:camara@asiapacific.cl" TargetMode="External"/><Relationship Id="rId2444" Type="http://schemas.openxmlformats.org/officeDocument/2006/relationships/hyperlink" Target="mailto:pcorcoran@corcoran.cl" TargetMode="External"/><Relationship Id="rId3842" Type="http://schemas.openxmlformats.org/officeDocument/2006/relationships/hyperlink" Target="mailto:info@geologica.cl" TargetMode="External"/><Relationship Id="rId6998" Type="http://schemas.openxmlformats.org/officeDocument/2006/relationships/hyperlink" Target="mailto:info@chilered.com" TargetMode="External"/><Relationship Id="rId9057" Type="http://schemas.openxmlformats.org/officeDocument/2006/relationships/hyperlink" Target="http://www.tiltil.cl/" TargetMode="External"/><Relationship Id="rId416" Type="http://schemas.openxmlformats.org/officeDocument/2006/relationships/hyperlink" Target="mailto:agrovet@grupomathiesen.com" TargetMode="External"/><Relationship Id="rId1046" Type="http://schemas.openxmlformats.org/officeDocument/2006/relationships/hyperlink" Target="http://www.bancoripley.cl/" TargetMode="External"/><Relationship Id="rId8073" Type="http://schemas.openxmlformats.org/officeDocument/2006/relationships/hyperlink" Target="mailto:alejandro@valenciasa.cl" TargetMode="External"/><Relationship Id="rId9124" Type="http://schemas.openxmlformats.org/officeDocument/2006/relationships/hyperlink" Target="mailto:comunicaciones@sml.cl" TargetMode="External"/><Relationship Id="rId830" Type="http://schemas.openxmlformats.org/officeDocument/2006/relationships/hyperlink" Target="mailto:achila@achila.cl" TargetMode="External"/><Relationship Id="rId1460" Type="http://schemas.openxmlformats.org/officeDocument/2006/relationships/hyperlink" Target="mailto:ventas@carmetal.cl" TargetMode="External"/><Relationship Id="rId2511" Type="http://schemas.openxmlformats.org/officeDocument/2006/relationships/hyperlink" Target="http://www.covepa.com/" TargetMode="External"/><Relationship Id="rId5667" Type="http://schemas.openxmlformats.org/officeDocument/2006/relationships/hyperlink" Target="http://www.metlife.cl/" TargetMode="External"/><Relationship Id="rId6718" Type="http://schemas.openxmlformats.org/officeDocument/2006/relationships/hyperlink" Target="mailto:info@cl.bosch.com" TargetMode="External"/><Relationship Id="rId1113" Type="http://schemas.openxmlformats.org/officeDocument/2006/relationships/hyperlink" Target="http://www.becton.cl/" TargetMode="External"/><Relationship Id="rId4269" Type="http://schemas.openxmlformats.org/officeDocument/2006/relationships/hyperlink" Target="http://www.hunterdouglas.cl/" TargetMode="External"/><Relationship Id="rId4683" Type="http://schemas.openxmlformats.org/officeDocument/2006/relationships/hyperlink" Target="http://www.parkingagustinas.cl/" TargetMode="External"/><Relationship Id="rId5734" Type="http://schemas.openxmlformats.org/officeDocument/2006/relationships/hyperlink" Target="http://www.modetal.cl/" TargetMode="External"/><Relationship Id="rId8140" Type="http://schemas.openxmlformats.org/officeDocument/2006/relationships/hyperlink" Target="mailto:eximben@eximben.cl" TargetMode="External"/><Relationship Id="rId3285" Type="http://schemas.openxmlformats.org/officeDocument/2006/relationships/hyperlink" Target="http://www.fermandois.cl/" TargetMode="External"/><Relationship Id="rId4336" Type="http://schemas.openxmlformats.org/officeDocument/2006/relationships/hyperlink" Target="http://www.impa.cl/" TargetMode="External"/><Relationship Id="rId4750" Type="http://schemas.openxmlformats.org/officeDocument/2006/relationships/hyperlink" Target="mailto:info@insprotel.cl" TargetMode="External"/><Relationship Id="rId5801" Type="http://schemas.openxmlformats.org/officeDocument/2006/relationships/hyperlink" Target="mailto:motonautica@motonautica.cl" TargetMode="External"/><Relationship Id="rId8957" Type="http://schemas.openxmlformats.org/officeDocument/2006/relationships/hyperlink" Target="http://www.municipalidadquirihue.cl/" TargetMode="External"/><Relationship Id="rId3352" Type="http://schemas.openxmlformats.org/officeDocument/2006/relationships/hyperlink" Target="mailto:contact@sgprunes.com" TargetMode="External"/><Relationship Id="rId4403" Type="http://schemas.openxmlformats.org/officeDocument/2006/relationships/hyperlink" Target="http://www.atelier.cl/" TargetMode="External"/><Relationship Id="rId7559" Type="http://schemas.openxmlformats.org/officeDocument/2006/relationships/hyperlink" Target="mailto:superfrigo@superfrigo.cl" TargetMode="External"/><Relationship Id="rId273" Type="http://schemas.openxmlformats.org/officeDocument/2006/relationships/hyperlink" Target="mailto:ventas@andinadelsud.cl" TargetMode="External"/><Relationship Id="rId3005" Type="http://schemas.openxmlformats.org/officeDocument/2006/relationships/hyperlink" Target="mailto:mktg@emaresa.cl" TargetMode="External"/><Relationship Id="rId6575" Type="http://schemas.openxmlformats.org/officeDocument/2006/relationships/hyperlink" Target="http://www.recover.cl/" TargetMode="External"/><Relationship Id="rId7626" Type="http://schemas.openxmlformats.org/officeDocument/2006/relationships/hyperlink" Target="mailto:atoro@tecma.cl" TargetMode="External"/><Relationship Id="rId7973" Type="http://schemas.openxmlformats.org/officeDocument/2006/relationships/hyperlink" Target="mailto:ventaschile@unispan.com" TargetMode="External"/><Relationship Id="rId340" Type="http://schemas.openxmlformats.org/officeDocument/2006/relationships/hyperlink" Target="mailto:msuarez@agricolanova.cl" TargetMode="External"/><Relationship Id="rId2021" Type="http://schemas.openxmlformats.org/officeDocument/2006/relationships/hyperlink" Target="mailto:ventas@comercialmery.cl" TargetMode="External"/><Relationship Id="rId5177" Type="http://schemas.openxmlformats.org/officeDocument/2006/relationships/hyperlink" Target="mailto:gerencia@lapizlopez.cl" TargetMode="External"/><Relationship Id="rId6228" Type="http://schemas.openxmlformats.org/officeDocument/2006/relationships/hyperlink" Target="http://www.lacteosoctay.cl/" TargetMode="External"/><Relationship Id="rId4193" Type="http://schemas.openxmlformats.org/officeDocument/2006/relationships/hyperlink" Target="http://www.lafayette.cl/" TargetMode="External"/><Relationship Id="rId5591" Type="http://schemas.openxmlformats.org/officeDocument/2006/relationships/hyperlink" Target="http://www.mee.cl/" TargetMode="External"/><Relationship Id="rId6642" Type="http://schemas.openxmlformats.org/officeDocument/2006/relationships/hyperlink" Target="mailto:infochile@arvalrelsa.com" TargetMode="External"/><Relationship Id="rId1787" Type="http://schemas.openxmlformats.org/officeDocument/2006/relationships/hyperlink" Target="mailto:sng.genmbox@cma-cgm.com" TargetMode="External"/><Relationship Id="rId2838" Type="http://schemas.openxmlformats.org/officeDocument/2006/relationships/hyperlink" Target="mailto:ventas@ebd.cl" TargetMode="External"/><Relationship Id="rId5244" Type="http://schemas.openxmlformats.org/officeDocument/2006/relationships/hyperlink" Target="http://www.barliguria.cl/" TargetMode="External"/><Relationship Id="rId79" Type="http://schemas.openxmlformats.org/officeDocument/2006/relationships/hyperlink" Target="mailto:juan@treguear.cl" TargetMode="External"/><Relationship Id="rId1854" Type="http://schemas.openxmlformats.org/officeDocument/2006/relationships/hyperlink" Target="http://www.colegiodeprofesores.cl/" TargetMode="External"/><Relationship Id="rId2905" Type="http://schemas.openxmlformats.org/officeDocument/2006/relationships/hyperlink" Target="http://www.edenred.cl/" TargetMode="External"/><Relationship Id="rId4260" Type="http://schemas.openxmlformats.org/officeDocument/2006/relationships/hyperlink" Target="mailto:arocca@moderncleanchile.cl" TargetMode="External"/><Relationship Id="rId5311" Type="http://schemas.openxmlformats.org/officeDocument/2006/relationships/hyperlink" Target="http://www.maclin.cl/" TargetMode="External"/><Relationship Id="rId8467" Type="http://schemas.openxmlformats.org/officeDocument/2006/relationships/hyperlink" Target="mailto:comunicacones@gendarmer&#237;a.cl" TargetMode="External"/><Relationship Id="rId8881" Type="http://schemas.openxmlformats.org/officeDocument/2006/relationships/hyperlink" Target="http://www.municipalidadpetorca.cl/" TargetMode="External"/><Relationship Id="rId1507" Type="http://schemas.openxmlformats.org/officeDocument/2006/relationships/hyperlink" Target="http://www.casasdelano.cl/" TargetMode="External"/><Relationship Id="rId7069" Type="http://schemas.openxmlformats.org/officeDocument/2006/relationships/hyperlink" Target="http://www.siegwerk.com/" TargetMode="External"/><Relationship Id="rId7483" Type="http://schemas.openxmlformats.org/officeDocument/2006/relationships/hyperlink" Target="mailto:mpontigo@sopesa.cl" TargetMode="External"/><Relationship Id="rId8534" Type="http://schemas.openxmlformats.org/officeDocument/2006/relationships/hyperlink" Target="mailto:aramos@maho.cl" TargetMode="External"/><Relationship Id="rId1921" Type="http://schemas.openxmlformats.org/officeDocument/2006/relationships/hyperlink" Target="http://www.boulevardsuites.com/" TargetMode="External"/><Relationship Id="rId3679" Type="http://schemas.openxmlformats.org/officeDocument/2006/relationships/hyperlink" Target="http://www.frutasdecurico.cl/" TargetMode="External"/><Relationship Id="rId6085" Type="http://schemas.openxmlformats.org/officeDocument/2006/relationships/hyperlink" Target="http://www.papelesimac.cl/" TargetMode="External"/><Relationship Id="rId7136" Type="http://schemas.openxmlformats.org/officeDocument/2006/relationships/hyperlink" Target="http://www.skcmaquinarias.cl/" TargetMode="External"/><Relationship Id="rId7550" Type="http://schemas.openxmlformats.org/officeDocument/2006/relationships/hyperlink" Target="http://www.surac.cl/" TargetMode="External"/><Relationship Id="rId6152" Type="http://schemas.openxmlformats.org/officeDocument/2006/relationships/hyperlink" Target="mailto:perfumeriasunidas@trianon.cl" TargetMode="External"/><Relationship Id="rId7203" Type="http://schemas.openxmlformats.org/officeDocument/2006/relationships/hyperlink" Target="mailto:calcaino@playcar.cl" TargetMode="External"/><Relationship Id="rId8601" Type="http://schemas.openxmlformats.org/officeDocument/2006/relationships/hyperlink" Target="mailto:l.leiva@municochamo.cl" TargetMode="External"/><Relationship Id="rId1297" Type="http://schemas.openxmlformats.org/officeDocument/2006/relationships/hyperlink" Target="mailto:contacto@buenapractica.cl" TargetMode="External"/><Relationship Id="rId2695" Type="http://schemas.openxmlformats.org/officeDocument/2006/relationships/hyperlink" Target="http://www.dijon.cl/" TargetMode="External"/><Relationship Id="rId3746" Type="http://schemas.openxmlformats.org/officeDocument/2006/relationships/hyperlink" Target="mailto:prensa@teleton.cl" TargetMode="External"/><Relationship Id="rId667" Type="http://schemas.openxmlformats.org/officeDocument/2006/relationships/hyperlink" Target="http://www.montblanc.cl/" TargetMode="External"/><Relationship Id="rId2348" Type="http://schemas.openxmlformats.org/officeDocument/2006/relationships/hyperlink" Target="http://www.constructoradimar.cl/" TargetMode="External"/><Relationship Id="rId2762" Type="http://schemas.openxmlformats.org/officeDocument/2006/relationships/hyperlink" Target="http://www.undurraga.cl/" TargetMode="External"/><Relationship Id="rId3813" Type="http://schemas.openxmlformats.org/officeDocument/2006/relationships/hyperlink" Target="mailto:santiago@g2ocean.com" TargetMode="External"/><Relationship Id="rId6969" Type="http://schemas.openxmlformats.org/officeDocument/2006/relationships/hyperlink" Target="mailto:recepciongerencia@sergioescobar.cl" TargetMode="External"/><Relationship Id="rId9028" Type="http://schemas.openxmlformats.org/officeDocument/2006/relationships/hyperlink" Target="mailto:informatica@msanvicente.tie.cl" TargetMode="External"/><Relationship Id="rId734" Type="http://schemas.openxmlformats.org/officeDocument/2006/relationships/hyperlink" Target="http://www.archivert.cl/" TargetMode="External"/><Relationship Id="rId1364" Type="http://schemas.openxmlformats.org/officeDocument/2006/relationships/hyperlink" Target="http://www.cchc.cl/" TargetMode="External"/><Relationship Id="rId2415" Type="http://schemas.openxmlformats.org/officeDocument/2006/relationships/hyperlink" Target="mailto:casapropia@invica.cl" TargetMode="External"/><Relationship Id="rId5985" Type="http://schemas.openxmlformats.org/officeDocument/2006/relationships/hyperlink" Target="http://www.ohffice.cl/" TargetMode="External"/><Relationship Id="rId8391" Type="http://schemas.openxmlformats.org/officeDocument/2006/relationships/hyperlink" Target="mailto:antonio.perez@kmy-group.com" TargetMode="External"/><Relationship Id="rId70" Type="http://schemas.openxmlformats.org/officeDocument/2006/relationships/hyperlink" Target="http://www.acantoteknos.com/" TargetMode="External"/><Relationship Id="rId801" Type="http://schemas.openxmlformats.org/officeDocument/2006/relationships/hyperlink" Target="http://www.aserradero.cl/" TargetMode="External"/><Relationship Id="rId1017" Type="http://schemas.openxmlformats.org/officeDocument/2006/relationships/hyperlink" Target="mailto:balin@blycia.cl" TargetMode="External"/><Relationship Id="rId1431" Type="http://schemas.openxmlformats.org/officeDocument/2006/relationships/hyperlink" Target="http://www.13.cl/" TargetMode="External"/><Relationship Id="rId4587" Type="http://schemas.openxmlformats.org/officeDocument/2006/relationships/hyperlink" Target="mailto:inema@inema.cl" TargetMode="External"/><Relationship Id="rId5638" Type="http://schemas.openxmlformats.org/officeDocument/2006/relationships/hyperlink" Target="mailto:clavel@clavel.cl" TargetMode="External"/><Relationship Id="rId8044" Type="http://schemas.openxmlformats.org/officeDocument/2006/relationships/hyperlink" Target="http://www.umcervantes.cl/" TargetMode="External"/><Relationship Id="rId3189" Type="http://schemas.openxmlformats.org/officeDocument/2006/relationships/hyperlink" Target="http://www.engatel.cl/" TargetMode="External"/><Relationship Id="rId4654" Type="http://schemas.openxmlformats.org/officeDocument/2006/relationships/hyperlink" Target="http://www.inse.cl/" TargetMode="External"/><Relationship Id="rId7060" Type="http://schemas.openxmlformats.org/officeDocument/2006/relationships/hyperlink" Target="http://www.sical.cl/" TargetMode="External"/><Relationship Id="rId8111" Type="http://schemas.openxmlformats.org/officeDocument/2006/relationships/hyperlink" Target="mailto:ventec@ventec.cl" TargetMode="External"/><Relationship Id="rId3256" Type="http://schemas.openxmlformats.org/officeDocument/2006/relationships/hyperlink" Target="http://www.esmital.cl/" TargetMode="External"/><Relationship Id="rId4307" Type="http://schemas.openxmlformats.org/officeDocument/2006/relationships/hyperlink" Target="http://www.ifco.com/" TargetMode="External"/><Relationship Id="rId5705" Type="http://schemas.openxmlformats.org/officeDocument/2006/relationships/hyperlink" Target="http://www.catamutun.com/" TargetMode="External"/><Relationship Id="rId177" Type="http://schemas.openxmlformats.org/officeDocument/2006/relationships/hyperlink" Target="http://www.afipa.cl/" TargetMode="External"/><Relationship Id="rId591" Type="http://schemas.openxmlformats.org/officeDocument/2006/relationships/hyperlink" Target="mailto:ventas@alvimpress.cl%20/%20presupuestoqalvimpress.cl" TargetMode="External"/><Relationship Id="rId2272" Type="http://schemas.openxmlformats.org/officeDocument/2006/relationships/hyperlink" Target="mailto:recepcion@topwear.cl" TargetMode="External"/><Relationship Id="rId3670" Type="http://schemas.openxmlformats.org/officeDocument/2006/relationships/hyperlink" Target="http://www.frigotemuco.cl/" TargetMode="External"/><Relationship Id="rId4721" Type="http://schemas.openxmlformats.org/officeDocument/2006/relationships/hyperlink" Target="http://www.geonuts.cl/" TargetMode="External"/><Relationship Id="rId7877" Type="http://schemas.openxmlformats.org/officeDocument/2006/relationships/hyperlink" Target="http://www.nuevoflash.cl/" TargetMode="External"/><Relationship Id="rId8928" Type="http://schemas.openxmlformats.org/officeDocument/2006/relationships/hyperlink" Target="http://www.purranque.cl/" TargetMode="External"/><Relationship Id="rId244" Type="http://schemas.openxmlformats.org/officeDocument/2006/relationships/hyperlink" Target="http://www.fss-cl/" TargetMode="External"/><Relationship Id="rId3323" Type="http://schemas.openxmlformats.org/officeDocument/2006/relationships/hyperlink" Target="http://www.evita.cl/" TargetMode="External"/><Relationship Id="rId6479" Type="http://schemas.openxmlformats.org/officeDocument/2006/relationships/hyperlink" Target="http://www.pulverizadores.cl/" TargetMode="External"/><Relationship Id="rId6893" Type="http://schemas.openxmlformats.org/officeDocument/2006/relationships/hyperlink" Target="mailto:chile@schneider-electric.com" TargetMode="External"/><Relationship Id="rId7944" Type="http://schemas.openxmlformats.org/officeDocument/2006/relationships/hyperlink" Target="mailto:vregion@turismozahr.cl" TargetMode="External"/><Relationship Id="rId5495" Type="http://schemas.openxmlformats.org/officeDocument/2006/relationships/hyperlink" Target="http://www.marmevit.cl/" TargetMode="External"/><Relationship Id="rId6546" Type="http://schemas.openxmlformats.org/officeDocument/2006/relationships/hyperlink" Target="http://www.radio.uchile.cl/" TargetMode="External"/><Relationship Id="rId6960" Type="http://schemas.openxmlformats.org/officeDocument/2006/relationships/hyperlink" Target="mailto:contactos@senegocia.com" TargetMode="External"/><Relationship Id="rId311" Type="http://schemas.openxmlformats.org/officeDocument/2006/relationships/hyperlink" Target="http://www.cranchile.com/" TargetMode="External"/><Relationship Id="rId4097" Type="http://schemas.openxmlformats.org/officeDocument/2006/relationships/hyperlink" Target="mailto:servicioalcliente@hilti.com" TargetMode="External"/><Relationship Id="rId5148" Type="http://schemas.openxmlformats.org/officeDocument/2006/relationships/hyperlink" Target="http://www.gardenhouse.cl/" TargetMode="External"/><Relationship Id="rId5562" Type="http://schemas.openxmlformats.org/officeDocument/2006/relationships/hyperlink" Target="mailto:secretaria@mclarens.cl" TargetMode="External"/><Relationship Id="rId6613" Type="http://schemas.openxmlformats.org/officeDocument/2006/relationships/hyperlink" Target="mailto:reicotex@reicotex.cl" TargetMode="External"/><Relationship Id="rId1758" Type="http://schemas.openxmlformats.org/officeDocument/2006/relationships/hyperlink" Target="http://www.golflasbrisas.cl/" TargetMode="External"/><Relationship Id="rId2809" Type="http://schemas.openxmlformats.org/officeDocument/2006/relationships/hyperlink" Target="mailto:nicole.bazan@dupont.com" TargetMode="External"/><Relationship Id="rId4164" Type="http://schemas.openxmlformats.org/officeDocument/2006/relationships/hyperlink" Target="http://www.hotelcabanadellago.cl/" TargetMode="External"/><Relationship Id="rId5215" Type="http://schemas.openxmlformats.org/officeDocument/2006/relationships/hyperlink" Target="http://www.mueblemetal.cl/" TargetMode="External"/><Relationship Id="rId8785" Type="http://schemas.openxmlformats.org/officeDocument/2006/relationships/hyperlink" Target="http://www.maipu.cl/" TargetMode="External"/><Relationship Id="rId3180" Type="http://schemas.openxmlformats.org/officeDocument/2006/relationships/hyperlink" Target="mailto:comunicaci&#243;n.enelgeneracionchile@enel.com" TargetMode="External"/><Relationship Id="rId4231" Type="http://schemas.openxmlformats.org/officeDocument/2006/relationships/hyperlink" Target="mailto:hotelcurapalihue@tie.cl" TargetMode="External"/><Relationship Id="rId7387" Type="http://schemas.openxmlformats.org/officeDocument/2006/relationships/hyperlink" Target="mailto:contacto@mineracondesa.cl" TargetMode="External"/><Relationship Id="rId8438" Type="http://schemas.openxmlformats.org/officeDocument/2006/relationships/hyperlink" Target="http://www.dirplan.cl/" TargetMode="External"/><Relationship Id="rId1825" Type="http://schemas.openxmlformats.org/officeDocument/2006/relationships/hyperlink" Target="http://www.coldandina.cl/" TargetMode="External"/><Relationship Id="rId8852" Type="http://schemas.openxmlformats.org/officeDocument/2006/relationships/hyperlink" Target="mailto:alcaldiamunicipal@gmail.com" TargetMode="External"/><Relationship Id="rId3997" Type="http://schemas.openxmlformats.org/officeDocument/2006/relationships/hyperlink" Target="http://www.grupomonarch.cl/" TargetMode="External"/><Relationship Id="rId6056" Type="http://schemas.openxmlformats.org/officeDocument/2006/relationships/hyperlink" Target="mailto:pyglarrain@pyg.cl" TargetMode="External"/><Relationship Id="rId7454" Type="http://schemas.openxmlformats.org/officeDocument/2006/relationships/hyperlink" Target="mailto:info@solex.cl" TargetMode="External"/><Relationship Id="rId8505" Type="http://schemas.openxmlformats.org/officeDocument/2006/relationships/hyperlink" Target="http://www.defensa.cl/" TargetMode="External"/><Relationship Id="rId2599" Type="http://schemas.openxmlformats.org/officeDocument/2006/relationships/hyperlink" Target="http://www.dbnetcorp.com/" TargetMode="External"/><Relationship Id="rId6470" Type="http://schemas.openxmlformats.org/officeDocument/2006/relationships/hyperlink" Target="http://www.puertoventanas.cl/" TargetMode="External"/><Relationship Id="rId7107" Type="http://schemas.openxmlformats.org/officeDocument/2006/relationships/hyperlink" Target="mailto:atencioncliente@eurocomercial.cl" TargetMode="External"/><Relationship Id="rId7521" Type="http://schemas.openxmlformats.org/officeDocument/2006/relationships/hyperlink" Target="mailto:administracion@staubmuebles.cl" TargetMode="External"/><Relationship Id="rId985" Type="http://schemas.openxmlformats.org/officeDocument/2006/relationships/hyperlink" Target="http://www.acn-chile.or/" TargetMode="External"/><Relationship Id="rId2666" Type="http://schemas.openxmlformats.org/officeDocument/2006/relationships/hyperlink" Target="http://www.disna-food.es/" TargetMode="External"/><Relationship Id="rId3717" Type="http://schemas.openxmlformats.org/officeDocument/2006/relationships/hyperlink" Target="http://www.ciademaria.cl/" TargetMode="External"/><Relationship Id="rId5072" Type="http://schemas.openxmlformats.org/officeDocument/2006/relationships/hyperlink" Target="mailto:contacto@kpmg.com" TargetMode="External"/><Relationship Id="rId6123" Type="http://schemas.openxmlformats.org/officeDocument/2006/relationships/hyperlink" Target="http://www.quilin.cl/" TargetMode="External"/><Relationship Id="rId638" Type="http://schemas.openxmlformats.org/officeDocument/2006/relationships/hyperlink" Target="mailto:analab@analab.cl" TargetMode="External"/><Relationship Id="rId1268" Type="http://schemas.openxmlformats.org/officeDocument/2006/relationships/hyperlink" Target="http://www.brenntag.com/" TargetMode="External"/><Relationship Id="rId1682" Type="http://schemas.openxmlformats.org/officeDocument/2006/relationships/hyperlink" Target="http://www.cicalempresas.cl/" TargetMode="External"/><Relationship Id="rId2319" Type="http://schemas.openxmlformats.org/officeDocument/2006/relationships/hyperlink" Target="http://www.asfalcenter.cl/" TargetMode="External"/><Relationship Id="rId2733" Type="http://schemas.openxmlformats.org/officeDocument/2006/relationships/hyperlink" Target="mailto:contacto@dpg.cl" TargetMode="External"/><Relationship Id="rId5889" Type="http://schemas.openxmlformats.org/officeDocument/2006/relationships/hyperlink" Target="mailto:acontabilidad@ndu.cl" TargetMode="External"/><Relationship Id="rId8295" Type="http://schemas.openxmlformats.org/officeDocument/2006/relationships/hyperlink" Target="mailto:chile.ventas@mail.weir" TargetMode="External"/><Relationship Id="rId705" Type="http://schemas.openxmlformats.org/officeDocument/2006/relationships/hyperlink" Target="mailto:apia@apia.cl" TargetMode="External"/><Relationship Id="rId1335" Type="http://schemas.openxmlformats.org/officeDocument/2006/relationships/hyperlink" Target="mailto:gerencia@cainsa.cl" TargetMode="External"/><Relationship Id="rId8362" Type="http://schemas.openxmlformats.org/officeDocument/2006/relationships/hyperlink" Target="http://www.worldtradecenter.cl/" TargetMode="External"/><Relationship Id="rId2800" Type="http://schemas.openxmlformats.org/officeDocument/2006/relationships/hyperlink" Target="mailto:drogueria@hofmann.cl" TargetMode="External"/><Relationship Id="rId5956" Type="http://schemas.openxmlformats.org/officeDocument/2006/relationships/hyperlink" Target="http://www.novartis.cl/" TargetMode="External"/><Relationship Id="rId8015" Type="http://schemas.openxmlformats.org/officeDocument/2006/relationships/hyperlink" Target="mailto:rectoria@udla.cl" TargetMode="External"/><Relationship Id="rId41" Type="http://schemas.openxmlformats.org/officeDocument/2006/relationships/hyperlink" Target="mailto:ad&#237;az@vmglass.cl" TargetMode="External"/><Relationship Id="rId1402" Type="http://schemas.openxmlformats.org/officeDocument/2006/relationships/hyperlink" Target="mailto:info@ccii.cl" TargetMode="External"/><Relationship Id="rId4558" Type="http://schemas.openxmlformats.org/officeDocument/2006/relationships/hyperlink" Target="http://www.daily.cl/" TargetMode="External"/><Relationship Id="rId4972" Type="http://schemas.openxmlformats.org/officeDocument/2006/relationships/hyperlink" Target="mailto:remates@marticorenajaime.com" TargetMode="External"/><Relationship Id="rId5609" Type="http://schemas.openxmlformats.org/officeDocument/2006/relationships/hyperlink" Target="http://www.portalinmobiliario.com/" TargetMode="External"/><Relationship Id="rId7031" Type="http://schemas.openxmlformats.org/officeDocument/2006/relationships/hyperlink" Target="mailto:contacto@sppublivisi&#243;n.cl" TargetMode="External"/><Relationship Id="rId3574" Type="http://schemas.openxmlformats.org/officeDocument/2006/relationships/hyperlink" Target="http://www.fleischmann.cl/" TargetMode="External"/><Relationship Id="rId4625" Type="http://schemas.openxmlformats.org/officeDocument/2006/relationships/hyperlink" Target="http://www.javiercortes.com/" TargetMode="External"/><Relationship Id="rId495" Type="http://schemas.openxmlformats.org/officeDocument/2006/relationships/hyperlink" Target="mailto:servicio@alerta.cl" TargetMode="External"/><Relationship Id="rId2176" Type="http://schemas.openxmlformats.org/officeDocument/2006/relationships/hyperlink" Target="mailto:m.mansilla@mandalay%20resources.cl" TargetMode="External"/><Relationship Id="rId2590" Type="http://schemas.openxmlformats.org/officeDocument/2006/relationships/hyperlink" Target="http://www.3ds.com/" TargetMode="External"/><Relationship Id="rId3227" Type="http://schemas.openxmlformats.org/officeDocument/2006/relationships/hyperlink" Target="http://www.epson.cl/" TargetMode="External"/><Relationship Id="rId3641" Type="http://schemas.openxmlformats.org/officeDocument/2006/relationships/hyperlink" Target="mailto:soluciones@formac.cl" TargetMode="External"/><Relationship Id="rId6797" Type="http://schemas.openxmlformats.org/officeDocument/2006/relationships/hyperlink" Target="http://www.dusal.cl/" TargetMode="External"/><Relationship Id="rId7848" Type="http://schemas.openxmlformats.org/officeDocument/2006/relationships/hyperlink" Target="mailto:mreyes.iqq@gmail.com" TargetMode="External"/><Relationship Id="rId148" Type="http://schemas.openxmlformats.org/officeDocument/2006/relationships/hyperlink" Target="http://www.inversionessecurity.cl/" TargetMode="External"/><Relationship Id="rId562" Type="http://schemas.openxmlformats.org/officeDocument/2006/relationships/hyperlink" Target="mailto:info@altaseguridad.cl" TargetMode="External"/><Relationship Id="rId1192" Type="http://schemas.openxmlformats.org/officeDocument/2006/relationships/hyperlink" Target="mailto:blumos@blumos.cl" TargetMode="External"/><Relationship Id="rId2243" Type="http://schemas.openxmlformats.org/officeDocument/2006/relationships/hyperlink" Target="http://www.rtr.cl/" TargetMode="External"/><Relationship Id="rId5399" Type="http://schemas.openxmlformats.org/officeDocument/2006/relationships/hyperlink" Target="http://www.mainsoft.cl/" TargetMode="External"/><Relationship Id="rId6864" Type="http://schemas.openxmlformats.org/officeDocument/2006/relationships/hyperlink" Target="http://www.santander.cl/CIB" TargetMode="External"/><Relationship Id="rId7915" Type="http://schemas.openxmlformats.org/officeDocument/2006/relationships/hyperlink" Target="mailto:baraya@trigas-chile.cl" TargetMode="External"/><Relationship Id="rId215" Type="http://schemas.openxmlformats.org/officeDocument/2006/relationships/hyperlink" Target="mailto:fwilson@agenciawilson.com" TargetMode="External"/><Relationship Id="rId2310" Type="http://schemas.openxmlformats.org/officeDocument/2006/relationships/hyperlink" Target="mailto:info@consist.cl" TargetMode="External"/><Relationship Id="rId5466" Type="http://schemas.openxmlformats.org/officeDocument/2006/relationships/hyperlink" Target="http://www.maquinariaspivcevic.cl/" TargetMode="External"/><Relationship Id="rId6517" Type="http://schemas.openxmlformats.org/officeDocument/2006/relationships/hyperlink" Target="http://www.quimicamavar.cl/" TargetMode="External"/><Relationship Id="rId4068" Type="http://schemas.openxmlformats.org/officeDocument/2006/relationships/hyperlink" Target="http://www.mariohaddad.cl/" TargetMode="External"/><Relationship Id="rId4482" Type="http://schemas.openxmlformats.org/officeDocument/2006/relationships/hyperlink" Target="http://www.strong.cl/" TargetMode="External"/><Relationship Id="rId5119" Type="http://schemas.openxmlformats.org/officeDocument/2006/relationships/hyperlink" Target="mailto:emprolimitada@gmail.com" TargetMode="External"/><Relationship Id="rId5880" Type="http://schemas.openxmlformats.org/officeDocument/2006/relationships/hyperlink" Target="http://www.navea.com/" TargetMode="External"/><Relationship Id="rId6931" Type="http://schemas.openxmlformats.org/officeDocument/2006/relationships/hyperlink" Target="http://www.segma.cl/" TargetMode="External"/><Relationship Id="rId3084" Type="http://schemas.openxmlformats.org/officeDocument/2006/relationships/hyperlink" Target="http://www.essal.cl/" TargetMode="External"/><Relationship Id="rId4135" Type="http://schemas.openxmlformats.org/officeDocument/2006/relationships/hyperlink" Target="http://www.hospitalcarlosvanburen.cl/" TargetMode="External"/><Relationship Id="rId5533" Type="http://schemas.openxmlformats.org/officeDocument/2006/relationships/hyperlink" Target="http://www.mattel.com/" TargetMode="External"/><Relationship Id="rId8689" Type="http://schemas.openxmlformats.org/officeDocument/2006/relationships/hyperlink" Target="mailto:mhualaihu&#233;@yahoo.es" TargetMode="External"/><Relationship Id="rId1729" Type="http://schemas.openxmlformats.org/officeDocument/2006/relationships/hyperlink" Target="http://www.climacor.cl/" TargetMode="External"/><Relationship Id="rId5600" Type="http://schemas.openxmlformats.org/officeDocument/2006/relationships/hyperlink" Target="mailto:ventas@lapesca.cl" TargetMode="External"/><Relationship Id="rId8756" Type="http://schemas.openxmlformats.org/officeDocument/2006/relationships/hyperlink" Target="http://www.lobarnechea.cl/" TargetMode="External"/><Relationship Id="rId3151" Type="http://schemas.openxmlformats.org/officeDocument/2006/relationships/hyperlink" Target="mailto:recepcion@chileangrapegroup.com" TargetMode="External"/><Relationship Id="rId4202" Type="http://schemas.openxmlformats.org/officeDocument/2006/relationships/hyperlink" Target="http://www.nh-hotels.com/" TargetMode="External"/><Relationship Id="rId7358" Type="http://schemas.openxmlformats.org/officeDocument/2006/relationships/hyperlink" Target="mailto:soc.ind.ltda@gmail.com" TargetMode="External"/><Relationship Id="rId7772" Type="http://schemas.openxmlformats.org/officeDocument/2006/relationships/hyperlink" Target="http://www.monamour.cl/" TargetMode="External"/><Relationship Id="rId8409" Type="http://schemas.openxmlformats.org/officeDocument/2006/relationships/hyperlink" Target="http://www.agci.cl/" TargetMode="External"/><Relationship Id="rId8823" Type="http://schemas.openxmlformats.org/officeDocument/2006/relationships/hyperlink" Target="mailto:alcaldia@muninogales.cl" TargetMode="External"/><Relationship Id="rId3968" Type="http://schemas.openxmlformats.org/officeDocument/2006/relationships/hyperlink" Target="http://www.grube.cl/" TargetMode="External"/><Relationship Id="rId6374" Type="http://schemas.openxmlformats.org/officeDocument/2006/relationships/hyperlink" Target="http://www.arpi.cl/" TargetMode="External"/><Relationship Id="rId7425" Type="http://schemas.openxmlformats.org/officeDocument/2006/relationships/hyperlink" Target="mailto:alejandramendez@zahr.cl" TargetMode="External"/><Relationship Id="rId5" Type="http://schemas.openxmlformats.org/officeDocument/2006/relationships/hyperlink" Target="mailto:armandoehrenfeld@gmail.com" TargetMode="External"/><Relationship Id="rId889" Type="http://schemas.openxmlformats.org/officeDocument/2006/relationships/hyperlink" Target="http://www.anda.cl/" TargetMode="External"/><Relationship Id="rId5390" Type="http://schemas.openxmlformats.org/officeDocument/2006/relationships/hyperlink" Target="mailto:contactoweb@mafor.cl" TargetMode="External"/><Relationship Id="rId6027" Type="http://schemas.openxmlformats.org/officeDocument/2006/relationships/hyperlink" Target="http://www.orcob.cl/" TargetMode="External"/><Relationship Id="rId6441" Type="http://schemas.openxmlformats.org/officeDocument/2006/relationships/hyperlink" Target="http://www.proycon.cl/" TargetMode="External"/><Relationship Id="rId1586" Type="http://schemas.openxmlformats.org/officeDocument/2006/relationships/hyperlink" Target="mailto:escuelacomercio@css.cl" TargetMode="External"/><Relationship Id="rId2984" Type="http://schemas.openxmlformats.org/officeDocument/2006/relationships/hyperlink" Target="mailto:contactenos@gobantes.cl" TargetMode="External"/><Relationship Id="rId5043" Type="http://schemas.openxmlformats.org/officeDocument/2006/relationships/hyperlink" Target="http://www.kalle.cl/" TargetMode="External"/><Relationship Id="rId8199" Type="http://schemas.openxmlformats.org/officeDocument/2006/relationships/hyperlink" Target="http://www.delpedregalfamilywines.com/" TargetMode="External"/><Relationship Id="rId609" Type="http://schemas.openxmlformats.org/officeDocument/2006/relationships/hyperlink" Target="http://www.americaxxi.cl/" TargetMode="External"/><Relationship Id="rId956" Type="http://schemas.openxmlformats.org/officeDocument/2006/relationships/hyperlink" Target="mailto:imunoz@inalco.cl" TargetMode="External"/><Relationship Id="rId1239" Type="http://schemas.openxmlformats.org/officeDocument/2006/relationships/hyperlink" Target="mailto:ventas@varsovienne.cl" TargetMode="External"/><Relationship Id="rId2637" Type="http://schemas.openxmlformats.org/officeDocument/2006/relationships/hyperlink" Target="http://www.derco.cl/" TargetMode="External"/><Relationship Id="rId5110" Type="http://schemas.openxmlformats.org/officeDocument/2006/relationships/hyperlink" Target="mailto:perfilbioquimico@hotmail.com" TargetMode="External"/><Relationship Id="rId8266" Type="http://schemas.openxmlformats.org/officeDocument/2006/relationships/hyperlink" Target="http://www.vitapro.cl/" TargetMode="External"/><Relationship Id="rId1653" Type="http://schemas.openxmlformats.org/officeDocument/2006/relationships/hyperlink" Target="http://www.angelmovidasana.cl/" TargetMode="External"/><Relationship Id="rId2704" Type="http://schemas.openxmlformats.org/officeDocument/2006/relationships/hyperlink" Target="http://www.dimerc.cl/" TargetMode="External"/><Relationship Id="rId8680" Type="http://schemas.openxmlformats.org/officeDocument/2006/relationships/hyperlink" Target="http://www.galvarinochile.cl/" TargetMode="External"/><Relationship Id="rId1306" Type="http://schemas.openxmlformats.org/officeDocument/2006/relationships/hyperlink" Target="http://www.buro.cl/" TargetMode="External"/><Relationship Id="rId1720" Type="http://schemas.openxmlformats.org/officeDocument/2006/relationships/hyperlink" Target="mailto:decarriel@decarriel.cl" TargetMode="External"/><Relationship Id="rId4876" Type="http://schemas.openxmlformats.org/officeDocument/2006/relationships/hyperlink" Target="mailto:jsalazar@inversierra.cl" TargetMode="External"/><Relationship Id="rId5927" Type="http://schemas.openxmlformats.org/officeDocument/2006/relationships/hyperlink" Target="mailto:ventas@nibsa.com" TargetMode="External"/><Relationship Id="rId7282" Type="http://schemas.openxmlformats.org/officeDocument/2006/relationships/hyperlink" Target="mailto:recepcion@ulgini.cl" TargetMode="External"/><Relationship Id="rId8333" Type="http://schemas.openxmlformats.org/officeDocument/2006/relationships/hyperlink" Target="http://www.wilhelmsen.com/" TargetMode="External"/><Relationship Id="rId12" Type="http://schemas.openxmlformats.org/officeDocument/2006/relationships/hyperlink" Target="mailto:acar@acar.cl" TargetMode="External"/><Relationship Id="rId3478" Type="http://schemas.openxmlformats.org/officeDocument/2006/relationships/hyperlink" Target="http://www.faymo.cl/" TargetMode="External"/><Relationship Id="rId3892" Type="http://schemas.openxmlformats.org/officeDocument/2006/relationships/hyperlink" Target="http://www.giser.cl/" TargetMode="External"/><Relationship Id="rId4529" Type="http://schemas.openxmlformats.org/officeDocument/2006/relationships/hyperlink" Target="mailto:calfuleo@ykk.cl" TargetMode="External"/><Relationship Id="rId4943" Type="http://schemas.openxmlformats.org/officeDocument/2006/relationships/hyperlink" Target="http://www.italplast.cl/" TargetMode="External"/><Relationship Id="rId8400" Type="http://schemas.openxmlformats.org/officeDocument/2006/relationships/hyperlink" Target="mailto:zublin.chile@zublin.cl" TargetMode="External"/><Relationship Id="rId399" Type="http://schemas.openxmlformats.org/officeDocument/2006/relationships/hyperlink" Target="mailto:empresas@soler.cl" TargetMode="External"/><Relationship Id="rId2494" Type="http://schemas.openxmlformats.org/officeDocument/2006/relationships/hyperlink" Target="http://www.corthorn.cl/" TargetMode="External"/><Relationship Id="rId3545" Type="http://schemas.openxmlformats.org/officeDocument/2006/relationships/hyperlink" Target="mailto:info@ficcus.cl" TargetMode="External"/><Relationship Id="rId7002" Type="http://schemas.openxmlformats.org/officeDocument/2006/relationships/hyperlink" Target="mailto:tecnagent@tecnagent.com" TargetMode="External"/><Relationship Id="rId466" Type="http://schemas.openxmlformats.org/officeDocument/2006/relationships/hyperlink" Target="http://www.airliquide.cl/" TargetMode="External"/><Relationship Id="rId880" Type="http://schemas.openxmlformats.org/officeDocument/2006/relationships/hyperlink" Target="mailto:indupan@indupan.cl" TargetMode="External"/><Relationship Id="rId1096" Type="http://schemas.openxmlformats.org/officeDocument/2006/relationships/hyperlink" Target="mailto:seguros@bci.cl" TargetMode="External"/><Relationship Id="rId2147" Type="http://schemas.openxmlformats.org/officeDocument/2006/relationships/hyperlink" Target="http://www.euroamerica.cl/" TargetMode="External"/><Relationship Id="rId2561" Type="http://schemas.openxmlformats.org/officeDocument/2006/relationships/hyperlink" Target="http://www.cygnus.cl/" TargetMode="External"/><Relationship Id="rId9174" Type="http://schemas.openxmlformats.org/officeDocument/2006/relationships/hyperlink" Target="mailto:santiago@diplobel.fed.be" TargetMode="External"/><Relationship Id="rId119" Type="http://schemas.openxmlformats.org/officeDocument/2006/relationships/hyperlink" Target="mailto:acryl@acryl.cl" TargetMode="External"/><Relationship Id="rId533" Type="http://schemas.openxmlformats.org/officeDocument/2006/relationships/hyperlink" Target="mailto:gustavoa@vollkorn.cl" TargetMode="External"/><Relationship Id="rId1163" Type="http://schemas.openxmlformats.org/officeDocument/2006/relationships/hyperlink" Target="http://www.bicecorp.com./" TargetMode="External"/><Relationship Id="rId2214" Type="http://schemas.openxmlformats.org/officeDocument/2006/relationships/hyperlink" Target="http://www.mejillones.com/" TargetMode="External"/><Relationship Id="rId3612" Type="http://schemas.openxmlformats.org/officeDocument/2006/relationships/hyperlink" Target="http://www.anchile.cl/" TargetMode="External"/><Relationship Id="rId6768" Type="http://schemas.openxmlformats.org/officeDocument/2006/relationships/hyperlink" Target="http://www.clubdegolfcachagua.cl/" TargetMode="External"/><Relationship Id="rId7819" Type="http://schemas.openxmlformats.org/officeDocument/2006/relationships/hyperlink" Target="http://www.tmf-group.com/" TargetMode="External"/><Relationship Id="rId8190" Type="http://schemas.openxmlformats.org/officeDocument/2006/relationships/hyperlink" Target="http://www.casaspatronales.com/" TargetMode="External"/><Relationship Id="rId9241" Type="http://schemas.openxmlformats.org/officeDocument/2006/relationships/hyperlink" Target="http://www.eso.org/" TargetMode="External"/><Relationship Id="rId5784" Type="http://schemas.openxmlformats.org/officeDocument/2006/relationships/hyperlink" Target="http://www.mycil.cl/" TargetMode="External"/><Relationship Id="rId6835" Type="http://schemas.openxmlformats.org/officeDocument/2006/relationships/hyperlink" Target="http://www.sjp.cl/" TargetMode="External"/><Relationship Id="rId600" Type="http://schemas.openxmlformats.org/officeDocument/2006/relationships/hyperlink" Target="mailto:ayt@ayt.cl" TargetMode="External"/><Relationship Id="rId1230" Type="http://schemas.openxmlformats.org/officeDocument/2006/relationships/hyperlink" Target="http://www.bmaj.cl/" TargetMode="External"/><Relationship Id="rId4386" Type="http://schemas.openxmlformats.org/officeDocument/2006/relationships/hyperlink" Target="http://www.telartedanoi.cl/" TargetMode="External"/><Relationship Id="rId5437" Type="http://schemas.openxmlformats.org/officeDocument/2006/relationships/hyperlink" Target="http://www.sombrerosdelpiano.cl/" TargetMode="External"/><Relationship Id="rId5851" Type="http://schemas.openxmlformats.org/officeDocument/2006/relationships/hyperlink" Target="http://www.multitecnica.cl/" TargetMode="External"/><Relationship Id="rId6902" Type="http://schemas.openxmlformats.org/officeDocument/2006/relationships/hyperlink" Target="http://www.schwager.cl/" TargetMode="External"/><Relationship Id="rId4039" Type="http://schemas.openxmlformats.org/officeDocument/2006/relationships/hyperlink" Target="http://www.hartingaromas.cl/" TargetMode="External"/><Relationship Id="rId4453" Type="http://schemas.openxmlformats.org/officeDocument/2006/relationships/hyperlink" Target="mailto:ventas@indumac.cl" TargetMode="External"/><Relationship Id="rId5504" Type="http://schemas.openxmlformats.org/officeDocument/2006/relationships/hyperlink" Target="http://www.marubeni.cl/" TargetMode="External"/><Relationship Id="rId3055" Type="http://schemas.openxmlformats.org/officeDocument/2006/relationships/hyperlink" Target="mailto:ecosan@tecosan.cl" TargetMode="External"/><Relationship Id="rId4106" Type="http://schemas.openxmlformats.org/officeDocument/2006/relationships/hyperlink" Target="http://www.hites.cl/" TargetMode="External"/><Relationship Id="rId4520" Type="http://schemas.openxmlformats.org/officeDocument/2006/relationships/hyperlink" Target="mailto:carlos.diezdemedina@rodenstock.cl" TargetMode="External"/><Relationship Id="rId7676" Type="http://schemas.openxmlformats.org/officeDocument/2006/relationships/hyperlink" Target="mailto:coventry1@gmail.com" TargetMode="External"/><Relationship Id="rId8727" Type="http://schemas.openxmlformats.org/officeDocument/2006/relationships/hyperlink" Target="mailto:partes@lagoranco.cl" TargetMode="External"/><Relationship Id="rId390" Type="http://schemas.openxmlformats.org/officeDocument/2006/relationships/hyperlink" Target="http://www.agrofruta.cl/" TargetMode="External"/><Relationship Id="rId2071" Type="http://schemas.openxmlformats.org/officeDocument/2006/relationships/hyperlink" Target="mailto:trama@trama.cl" TargetMode="External"/><Relationship Id="rId3122" Type="http://schemas.openxmlformats.org/officeDocument/2006/relationships/hyperlink" Target="mailto:eportuaria@puertotalcahuano.cl" TargetMode="External"/><Relationship Id="rId6278" Type="http://schemas.openxmlformats.org/officeDocument/2006/relationships/hyperlink" Target="http://www.policomp.com/" TargetMode="External"/><Relationship Id="rId6692" Type="http://schemas.openxmlformats.org/officeDocument/2006/relationships/hyperlink" Target="mailto:rgm@rgm.cl" TargetMode="External"/><Relationship Id="rId7329" Type="http://schemas.openxmlformats.org/officeDocument/2006/relationships/hyperlink" Target="mailto:ventas@flamme.cl" TargetMode="External"/><Relationship Id="rId5294" Type="http://schemas.openxmlformats.org/officeDocument/2006/relationships/hyperlink" Target="mailto:j.valenzuela@cruzeirogomas.cl" TargetMode="External"/><Relationship Id="rId6345" Type="http://schemas.openxmlformats.org/officeDocument/2006/relationships/hyperlink" Target="mailto:info@bercovich.cl" TargetMode="External"/><Relationship Id="rId7743" Type="http://schemas.openxmlformats.org/officeDocument/2006/relationships/hyperlink" Target="http://www.texinco.cl/" TargetMode="External"/><Relationship Id="rId110" Type="http://schemas.openxmlformats.org/officeDocument/2006/relationships/hyperlink" Target="mailto:aconsa@entelchile.net" TargetMode="External"/><Relationship Id="rId2888" Type="http://schemas.openxmlformats.org/officeDocument/2006/relationships/hyperlink" Target="mailto:eco@ecopreneur.cl" TargetMode="External"/><Relationship Id="rId3939" Type="http://schemas.openxmlformats.org/officeDocument/2006/relationships/hyperlink" Target="mailto:yperez@grafica-industrial.cl" TargetMode="External"/><Relationship Id="rId7810" Type="http://schemas.openxmlformats.org/officeDocument/2006/relationships/hyperlink" Target="mailto:tironi@tironi.cl" TargetMode="External"/><Relationship Id="rId2955" Type="http://schemas.openxmlformats.org/officeDocument/2006/relationships/hyperlink" Target="mailto:ursula.ramirez@akzonobel.com" TargetMode="External"/><Relationship Id="rId5361" Type="http://schemas.openxmlformats.org/officeDocument/2006/relationships/hyperlink" Target="http://www.md.cl/" TargetMode="External"/><Relationship Id="rId6412" Type="http://schemas.openxmlformats.org/officeDocument/2006/relationships/hyperlink" Target="http://www.prohabit.cl/" TargetMode="External"/><Relationship Id="rId927" Type="http://schemas.openxmlformats.org/officeDocument/2006/relationships/hyperlink" Target="mailto:info@atika.cl" TargetMode="External"/><Relationship Id="rId1557" Type="http://schemas.openxmlformats.org/officeDocument/2006/relationships/hyperlink" Target="http://www.polpaico.cl/" TargetMode="External"/><Relationship Id="rId1971" Type="http://schemas.openxmlformats.org/officeDocument/2006/relationships/hyperlink" Target="mailto:coordinador@aislacentro.cl" TargetMode="External"/><Relationship Id="rId2608" Type="http://schemas.openxmlformats.org/officeDocument/2006/relationships/hyperlink" Target="mailto:cobranzas@notariazaldivar.cl" TargetMode="External"/><Relationship Id="rId5014" Type="http://schemas.openxmlformats.org/officeDocument/2006/relationships/hyperlink" Target="mailto:jceron02@hotmail.com" TargetMode="External"/><Relationship Id="rId8584" Type="http://schemas.openxmlformats.org/officeDocument/2006/relationships/hyperlink" Target="http://www.chanco.cl/" TargetMode="External"/><Relationship Id="rId1624" Type="http://schemas.openxmlformats.org/officeDocument/2006/relationships/hyperlink" Target="http://www.cesce.cl/" TargetMode="External"/><Relationship Id="rId4030" Type="http://schemas.openxmlformats.org/officeDocument/2006/relationships/hyperlink" Target="http://www.tacklers.cl/" TargetMode="External"/><Relationship Id="rId7186" Type="http://schemas.openxmlformats.org/officeDocument/2006/relationships/hyperlink" Target="mailto:contacto@automotrizgarreton.cl" TargetMode="External"/><Relationship Id="rId8237" Type="http://schemas.openxmlformats.org/officeDocument/2006/relationships/hyperlink" Target="http://www.santa-alicia.cl/" TargetMode="External"/><Relationship Id="rId8651" Type="http://schemas.openxmlformats.org/officeDocument/2006/relationships/hyperlink" Target="mailto:secretaria.dalcahue@munidalcahue.cl" TargetMode="External"/><Relationship Id="rId3796" Type="http://schemas.openxmlformats.org/officeDocument/2006/relationships/hyperlink" Target="mailto:gassur@gassur.cl" TargetMode="External"/><Relationship Id="rId7253" Type="http://schemas.openxmlformats.org/officeDocument/2006/relationships/hyperlink" Target="mailto:soc_concesionaria@rutasdelpacifico.cl" TargetMode="External"/><Relationship Id="rId8304" Type="http://schemas.openxmlformats.org/officeDocument/2006/relationships/hyperlink" Target="mailto:serviciocliente@cl.loomis.com" TargetMode="External"/><Relationship Id="rId2398" Type="http://schemas.openxmlformats.org/officeDocument/2006/relationships/hyperlink" Target="http://www.cdi.cl/" TargetMode="External"/><Relationship Id="rId3449" Type="http://schemas.openxmlformats.org/officeDocument/2006/relationships/hyperlink" Target="mailto:eg@geyger.cl" TargetMode="External"/><Relationship Id="rId4847" Type="http://schemas.openxmlformats.org/officeDocument/2006/relationships/hyperlink" Target="http://www.intermec.cl/" TargetMode="External"/><Relationship Id="rId7320" Type="http://schemas.openxmlformats.org/officeDocument/2006/relationships/hyperlink" Target="mailto:contacto@enerdet.cl" TargetMode="External"/><Relationship Id="rId3863" Type="http://schemas.openxmlformats.org/officeDocument/2006/relationships/hyperlink" Target="mailto:infocl@eurofins.com" TargetMode="External"/><Relationship Id="rId4914" Type="http://schemas.openxmlformats.org/officeDocument/2006/relationships/hyperlink" Target="http://www.ipacer.cl/" TargetMode="External"/><Relationship Id="rId9078" Type="http://schemas.openxmlformats.org/officeDocument/2006/relationships/hyperlink" Target="http://www.munivaldivia.cl/" TargetMode="External"/><Relationship Id="rId784" Type="http://schemas.openxmlformats.org/officeDocument/2006/relationships/hyperlink" Target="http://www.artica.cl/" TargetMode="External"/><Relationship Id="rId1067" Type="http://schemas.openxmlformats.org/officeDocument/2006/relationships/hyperlink" Target="http://www.bye.cl/" TargetMode="External"/><Relationship Id="rId2465" Type="http://schemas.openxmlformats.org/officeDocument/2006/relationships/hyperlink" Target="mailto:clubvina@vtr.net" TargetMode="External"/><Relationship Id="rId3516" Type="http://schemas.openxmlformats.org/officeDocument/2006/relationships/hyperlink" Target="http://www.aguila.cl/" TargetMode="External"/><Relationship Id="rId3930" Type="http://schemas.openxmlformats.org/officeDocument/2006/relationships/hyperlink" Target="http://www.santolaya.cl/" TargetMode="External"/><Relationship Id="rId8094" Type="http://schemas.openxmlformats.org/officeDocument/2006/relationships/hyperlink" Target="http://www.valvulasindustriales.com/" TargetMode="External"/><Relationship Id="rId437" Type="http://schemas.openxmlformats.org/officeDocument/2006/relationships/hyperlink" Target="http://www.manquehue.cl/" TargetMode="External"/><Relationship Id="rId851" Type="http://schemas.openxmlformats.org/officeDocument/2006/relationships/hyperlink" Target="http://www.asiva.cl/" TargetMode="External"/><Relationship Id="rId1481" Type="http://schemas.openxmlformats.org/officeDocument/2006/relationships/hyperlink" Target="http://www.carroceriaunicar.cl/" TargetMode="External"/><Relationship Id="rId2118" Type="http://schemas.openxmlformats.org/officeDocument/2006/relationships/hyperlink" Target="mailto:oirs@cchen.cl" TargetMode="External"/><Relationship Id="rId2532" Type="http://schemas.openxmlformats.org/officeDocument/2006/relationships/hyperlink" Target="http://www.cristalart.cl/" TargetMode="External"/><Relationship Id="rId5688" Type="http://schemas.openxmlformats.org/officeDocument/2006/relationships/hyperlink" Target="mailto:micro@micro.cl" TargetMode="External"/><Relationship Id="rId6739" Type="http://schemas.openxmlformats.org/officeDocument/2006/relationships/hyperlink" Target="mailto:infochile@rrd.com" TargetMode="External"/><Relationship Id="rId9145" Type="http://schemas.openxmlformats.org/officeDocument/2006/relationships/hyperlink" Target="http://www.superir.gob.cl/" TargetMode="External"/><Relationship Id="rId504" Type="http://schemas.openxmlformats.org/officeDocument/2006/relationships/hyperlink" Target="mailto:juan.avino@alfacom.cl" TargetMode="External"/><Relationship Id="rId1134" Type="http://schemas.openxmlformats.org/officeDocument/2006/relationships/hyperlink" Target="mailto:bertonati@bertonati.cl" TargetMode="External"/><Relationship Id="rId5755" Type="http://schemas.openxmlformats.org/officeDocument/2006/relationships/hyperlink" Target="mailto:info@molinerapamol.cl" TargetMode="External"/><Relationship Id="rId6806" Type="http://schemas.openxmlformats.org/officeDocument/2006/relationships/hyperlink" Target="mailto:nruiz@friosur.cl" TargetMode="External"/><Relationship Id="rId8161" Type="http://schemas.openxmlformats.org/officeDocument/2006/relationships/hyperlink" Target="http://www.vigatec.com/" TargetMode="External"/><Relationship Id="rId9212" Type="http://schemas.openxmlformats.org/officeDocument/2006/relationships/hyperlink" Target="mailto:info@emexico.cl" TargetMode="External"/><Relationship Id="rId1201" Type="http://schemas.openxmlformats.org/officeDocument/2006/relationships/hyperlink" Target="mailto:jadiaz@bo.cl" TargetMode="External"/><Relationship Id="rId4357" Type="http://schemas.openxmlformats.org/officeDocument/2006/relationships/hyperlink" Target="http://www.imcomse.cl/" TargetMode="External"/><Relationship Id="rId4771" Type="http://schemas.openxmlformats.org/officeDocument/2006/relationships/hyperlink" Target="http://www.idic.cl/" TargetMode="External"/><Relationship Id="rId5408" Type="http://schemas.openxmlformats.org/officeDocument/2006/relationships/hyperlink" Target="http://www.mallmarina.cl/" TargetMode="External"/><Relationship Id="rId3373" Type="http://schemas.openxmlformats.org/officeDocument/2006/relationships/hyperlink" Target="mailto:ventas@startfire.cl" TargetMode="External"/><Relationship Id="rId4424" Type="http://schemas.openxmlformats.org/officeDocument/2006/relationships/hyperlink" Target="http://www.inamarvapor.cl/" TargetMode="External"/><Relationship Id="rId5822" Type="http://schemas.openxmlformats.org/officeDocument/2006/relationships/hyperlink" Target="mailto:pbachman@mueblesforesta.cl" TargetMode="External"/><Relationship Id="rId8978" Type="http://schemas.openxmlformats.org/officeDocument/2006/relationships/hyperlink" Target="http://www.rioibanez.cl/" TargetMode="External"/><Relationship Id="rId294" Type="http://schemas.openxmlformats.org/officeDocument/2006/relationships/hyperlink" Target="mailto:chile@agility.com" TargetMode="External"/><Relationship Id="rId3026" Type="http://schemas.openxmlformats.org/officeDocument/2006/relationships/hyperlink" Target="mailto:ventas@emgifor.cl" TargetMode="External"/><Relationship Id="rId7994" Type="http://schemas.openxmlformats.org/officeDocument/2006/relationships/hyperlink" Target="http://www.ubolivariana.cl/" TargetMode="External"/><Relationship Id="rId361" Type="http://schemas.openxmlformats.org/officeDocument/2006/relationships/hyperlink" Target="http://www.agricolalavirgen.cl/" TargetMode="External"/><Relationship Id="rId2042" Type="http://schemas.openxmlformats.org/officeDocument/2006/relationships/hyperlink" Target="mailto:com.reno.ltda@gmail.com" TargetMode="External"/><Relationship Id="rId3440" Type="http://schemas.openxmlformats.org/officeDocument/2006/relationships/hyperlink" Target="http://www.faenadoravictoria.cl/" TargetMode="External"/><Relationship Id="rId5198" Type="http://schemas.openxmlformats.org/officeDocument/2006/relationships/hyperlink" Target="mailto:nvillanueva@marinadelsol.cl" TargetMode="External"/><Relationship Id="rId6596" Type="http://schemas.openxmlformats.org/officeDocument/2006/relationships/hyperlink" Target="mailto:contacto@redd.cl" TargetMode="External"/><Relationship Id="rId7647" Type="http://schemas.openxmlformats.org/officeDocument/2006/relationships/hyperlink" Target="mailto:secretaria@tecnoambiente.cl" TargetMode="External"/><Relationship Id="rId6249" Type="http://schemas.openxmlformats.org/officeDocument/2006/relationships/hyperlink" Target="http://www.hebrolux.cl/" TargetMode="External"/><Relationship Id="rId6663" Type="http://schemas.openxmlformats.org/officeDocument/2006/relationships/hyperlink" Target="mailto:reservas@losadobesdeargomedo.cl" TargetMode="External"/><Relationship Id="rId7714" Type="http://schemas.openxmlformats.org/officeDocument/2006/relationships/hyperlink" Target="http://www.puyehue.cl/" TargetMode="External"/><Relationship Id="rId2859" Type="http://schemas.openxmlformats.org/officeDocument/2006/relationships/hyperlink" Target="mailto:gonzalo.delano@disag.cl" TargetMode="External"/><Relationship Id="rId5265" Type="http://schemas.openxmlformats.org/officeDocument/2006/relationships/hyperlink" Target="http://www.lr.org/" TargetMode="External"/><Relationship Id="rId6316" Type="http://schemas.openxmlformats.org/officeDocument/2006/relationships/hyperlink" Target="http://www.ppi-global.com/" TargetMode="External"/><Relationship Id="rId6730" Type="http://schemas.openxmlformats.org/officeDocument/2006/relationships/hyperlink" Target="http://www.rodriguezyvergara.cl/" TargetMode="External"/><Relationship Id="rId1875" Type="http://schemas.openxmlformats.org/officeDocument/2006/relationships/hyperlink" Target="mailto:contacto@colmenareswerner.cl" TargetMode="External"/><Relationship Id="rId4281" Type="http://schemas.openxmlformats.org/officeDocument/2006/relationships/hyperlink" Target="http://www.ibm.com/cl" TargetMode="External"/><Relationship Id="rId5332" Type="http://schemas.openxmlformats.org/officeDocument/2006/relationships/hyperlink" Target="mailto:mnavarretew@vilicicsa.cl" TargetMode="External"/><Relationship Id="rId8488" Type="http://schemas.openxmlformats.org/officeDocument/2006/relationships/hyperlink" Target="http://www.intendenciaaricayparinacota.gov.cl/" TargetMode="External"/><Relationship Id="rId1528" Type="http://schemas.openxmlformats.org/officeDocument/2006/relationships/hyperlink" Target="http://www.cavalieri.cl/" TargetMode="External"/><Relationship Id="rId2926" Type="http://schemas.openxmlformats.org/officeDocument/2006/relationships/hyperlink" Target="http://www.editorialdonbosco.cl/" TargetMode="External"/><Relationship Id="rId8555" Type="http://schemas.openxmlformats.org/officeDocument/2006/relationships/hyperlink" Target="mailto:alcaldia@municipalidadcalama.cl" TargetMode="External"/><Relationship Id="rId1942" Type="http://schemas.openxmlformats.org/officeDocument/2006/relationships/hyperlink" Target="mailto:ggeneral@alicopsa.cl" TargetMode="External"/><Relationship Id="rId4001" Type="http://schemas.openxmlformats.org/officeDocument/2006/relationships/hyperlink" Target="http://www.grupobios.cl/" TargetMode="External"/><Relationship Id="rId7157" Type="http://schemas.openxmlformats.org/officeDocument/2006/relationships/hyperlink" Target="mailto:wines@larosa.cl" TargetMode="External"/><Relationship Id="rId8208" Type="http://schemas.openxmlformats.org/officeDocument/2006/relationships/hyperlink" Target="http://www.vinafranciscodeaguirre.cl/" TargetMode="External"/><Relationship Id="rId6173" Type="http://schemas.openxmlformats.org/officeDocument/2006/relationships/hyperlink" Target="mailto:paulette.neira@pesqueraquintero.com" TargetMode="External"/><Relationship Id="rId7571" Type="http://schemas.openxmlformats.org/officeDocument/2006/relationships/hyperlink" Target="http://www.terraandina.com/" TargetMode="External"/><Relationship Id="rId8622" Type="http://schemas.openxmlformats.org/officeDocument/2006/relationships/hyperlink" Target="http://www.concepcion.cl/" TargetMode="External"/><Relationship Id="rId3767" Type="http://schemas.openxmlformats.org/officeDocument/2006/relationships/hyperlink" Target="mailto:galahotel@galahotel.cl" TargetMode="External"/><Relationship Id="rId4818" Type="http://schemas.openxmlformats.org/officeDocument/2006/relationships/hyperlink" Target="http://www.integralchile.com/" TargetMode="External"/><Relationship Id="rId7224" Type="http://schemas.openxmlformats.org/officeDocument/2006/relationships/hyperlink" Target="mailto:losandes@viaschile.cl" TargetMode="External"/><Relationship Id="rId688" Type="http://schemas.openxmlformats.org/officeDocument/2006/relationships/hyperlink" Target="http://www.anticipa.cl/" TargetMode="External"/><Relationship Id="rId2369" Type="http://schemas.openxmlformats.org/officeDocument/2006/relationships/hyperlink" Target="mailto:cinternacional@cil.cl" TargetMode="External"/><Relationship Id="rId2783" Type="http://schemas.openxmlformats.org/officeDocument/2006/relationships/hyperlink" Target="mailto:donnebaum@donnebaum.cl" TargetMode="External"/><Relationship Id="rId3834" Type="http://schemas.openxmlformats.org/officeDocument/2006/relationships/hyperlink" Target="http://www.geodatos.cl/" TargetMode="External"/><Relationship Id="rId6240" Type="http://schemas.openxmlformats.org/officeDocument/2006/relationships/hyperlink" Target="http://www.elsaca.cl/" TargetMode="External"/><Relationship Id="rId755" Type="http://schemas.openxmlformats.org/officeDocument/2006/relationships/hyperlink" Target="http://www.arlavan.cl/" TargetMode="External"/><Relationship Id="rId1385" Type="http://schemas.openxmlformats.org/officeDocument/2006/relationships/hyperlink" Target="mailto:pgalebs@gmail.com" TargetMode="External"/><Relationship Id="rId2436" Type="http://schemas.openxmlformats.org/officeDocument/2006/relationships/hyperlink" Target="http://www.copefrut.cl/" TargetMode="External"/><Relationship Id="rId2850" Type="http://schemas.openxmlformats.org/officeDocument/2006/relationships/hyperlink" Target="http://www.ebd.cl/" TargetMode="External"/><Relationship Id="rId9049" Type="http://schemas.openxmlformats.org/officeDocument/2006/relationships/hyperlink" Target="http://www.temuco.cl/" TargetMode="External"/><Relationship Id="rId91" Type="http://schemas.openxmlformats.org/officeDocument/2006/relationships/hyperlink" Target="mailto:dortega@acerosdiezco.cl" TargetMode="External"/><Relationship Id="rId408" Type="http://schemas.openxmlformats.org/officeDocument/2006/relationships/hyperlink" Target="http://www.agroprodex.cl/" TargetMode="External"/><Relationship Id="rId822" Type="http://schemas.openxmlformats.org/officeDocument/2006/relationships/hyperlink" Target="mailto:marco.becerra@asmin.cl" TargetMode="External"/><Relationship Id="rId1038" Type="http://schemas.openxmlformats.org/officeDocument/2006/relationships/hyperlink" Target="mailto:santiago@bb.com.br" TargetMode="External"/><Relationship Id="rId1452" Type="http://schemas.openxmlformats.org/officeDocument/2006/relationships/hyperlink" Target="mailto:ventas@carlosherrera.cl" TargetMode="External"/><Relationship Id="rId2503" Type="http://schemas.openxmlformats.org/officeDocument/2006/relationships/hyperlink" Target="mailto:comercial@cosmoplas.cl" TargetMode="External"/><Relationship Id="rId3901" Type="http://schemas.openxmlformats.org/officeDocument/2006/relationships/hyperlink" Target="http://www.globaljobs.cl/" TargetMode="External"/><Relationship Id="rId5659" Type="http://schemas.openxmlformats.org/officeDocument/2006/relationships/hyperlink" Target="http://www.wintersa.cl/" TargetMode="External"/><Relationship Id="rId8065" Type="http://schemas.openxmlformats.org/officeDocument/2006/relationships/hyperlink" Target="mailto:ventas@vh.cl" TargetMode="External"/><Relationship Id="rId9116" Type="http://schemas.openxmlformats.org/officeDocument/2006/relationships/hyperlink" Target="http://www.registrocivil.cl/" TargetMode="External"/><Relationship Id="rId1105" Type="http://schemas.openxmlformats.org/officeDocument/2006/relationships/hyperlink" Target="http://www.bciseguros.cl/" TargetMode="External"/><Relationship Id="rId7081" Type="http://schemas.openxmlformats.org/officeDocument/2006/relationships/hyperlink" Target="mailto:info@sihi.cl" TargetMode="External"/><Relationship Id="rId8132" Type="http://schemas.openxmlformats.org/officeDocument/2006/relationships/hyperlink" Target="http://www.veto.cl/" TargetMode="External"/><Relationship Id="rId3277" Type="http://schemas.openxmlformats.org/officeDocument/2006/relationships/hyperlink" Target="http://www.estadioespanolchiguayante.cl/" TargetMode="External"/><Relationship Id="rId4675" Type="http://schemas.openxmlformats.org/officeDocument/2006/relationships/hyperlink" Target="http://www.inmed-medical.com/" TargetMode="External"/><Relationship Id="rId5726" Type="http://schemas.openxmlformats.org/officeDocument/2006/relationships/hyperlink" Target="http://www.mitsui.com/" TargetMode="External"/><Relationship Id="rId198" Type="http://schemas.openxmlformats.org/officeDocument/2006/relationships/hyperlink" Target="mailto:telleria@telleria.cl" TargetMode="External"/><Relationship Id="rId3691" Type="http://schemas.openxmlformats.org/officeDocument/2006/relationships/hyperlink" Target="mailto:gmujica@fdi.cl" TargetMode="External"/><Relationship Id="rId4328" Type="http://schemas.openxmlformats.org/officeDocument/2006/relationships/hyperlink" Target="mailto:imexta@imex.cl" TargetMode="External"/><Relationship Id="rId4742" Type="http://schemas.openxmlformats.org/officeDocument/2006/relationships/hyperlink" Target="http://www.inser-impresores.cl/" TargetMode="External"/><Relationship Id="rId7898" Type="http://schemas.openxmlformats.org/officeDocument/2006/relationships/hyperlink" Target="http://www.traversol.cl/" TargetMode="External"/><Relationship Id="rId8949" Type="http://schemas.openxmlformats.org/officeDocument/2006/relationships/hyperlink" Target="mailto:alcaldiaquinchao@gmail.com" TargetMode="External"/><Relationship Id="rId2293" Type="http://schemas.openxmlformats.org/officeDocument/2006/relationships/hyperlink" Target="mailto:conytex@terra.cl" TargetMode="External"/><Relationship Id="rId3344" Type="http://schemas.openxmlformats.org/officeDocument/2006/relationships/hyperlink" Target="http://www.huertosdelvalle.cl/" TargetMode="External"/><Relationship Id="rId7965" Type="http://schemas.openxmlformats.org/officeDocument/2006/relationships/hyperlink" Target="http://www.ucmchile.cl/" TargetMode="External"/><Relationship Id="rId265" Type="http://schemas.openxmlformats.org/officeDocument/2006/relationships/hyperlink" Target="mailto:waldemar@adelsdorfer.cl" TargetMode="External"/><Relationship Id="rId2360" Type="http://schemas.openxmlformats.org/officeDocument/2006/relationships/hyperlink" Target="mailto:inarco@inarco.cl" TargetMode="External"/><Relationship Id="rId3411" Type="http://schemas.openxmlformats.org/officeDocument/2006/relationships/hyperlink" Target="http://www.pinturasamanecer.cl/" TargetMode="External"/><Relationship Id="rId6567" Type="http://schemas.openxmlformats.org/officeDocument/2006/relationships/hyperlink" Target="http://www.rebrisa.cl/" TargetMode="External"/><Relationship Id="rId6981" Type="http://schemas.openxmlformats.org/officeDocument/2006/relationships/hyperlink" Target="mailto:ventas@saf.cl" TargetMode="External"/><Relationship Id="rId7618" Type="http://schemas.openxmlformats.org/officeDocument/2006/relationships/hyperlink" Target="mailto:gerencia@ts.cl" TargetMode="External"/><Relationship Id="rId332" Type="http://schemas.openxmlformats.org/officeDocument/2006/relationships/hyperlink" Target="mailto:secretaria@losolmos.cl" TargetMode="External"/><Relationship Id="rId2013" Type="http://schemas.openxmlformats.org/officeDocument/2006/relationships/hyperlink" Target="mailto:recepcion@komax.cl" TargetMode="External"/><Relationship Id="rId5169" Type="http://schemas.openxmlformats.org/officeDocument/2006/relationships/hyperlink" Target="http://www.lanerachilena.cl/" TargetMode="External"/><Relationship Id="rId5583" Type="http://schemas.openxmlformats.org/officeDocument/2006/relationships/hyperlink" Target="http://www.mediastre.am/" TargetMode="External"/><Relationship Id="rId6634" Type="http://schemas.openxmlformats.org/officeDocument/2006/relationships/hyperlink" Target="mailto:reno@reno.cl" TargetMode="External"/><Relationship Id="rId9040" Type="http://schemas.openxmlformats.org/officeDocument/2006/relationships/hyperlink" Target="mailto:secretaria@munisg.cl" TargetMode="External"/><Relationship Id="rId4185" Type="http://schemas.openxmlformats.org/officeDocument/2006/relationships/hyperlink" Target="http://www.hotelgranpalace.cl/" TargetMode="External"/><Relationship Id="rId5236" Type="http://schemas.openxmlformats.org/officeDocument/2006/relationships/hyperlink" Target="http://www.libus.com/" TargetMode="External"/><Relationship Id="rId1779" Type="http://schemas.openxmlformats.org/officeDocument/2006/relationships/hyperlink" Target="http://www.club50.cl/" TargetMode="External"/><Relationship Id="rId4252" Type="http://schemas.openxmlformats.org/officeDocument/2006/relationships/hyperlink" Target="mailto:jldupouy@hotmail.com" TargetMode="External"/><Relationship Id="rId5650" Type="http://schemas.openxmlformats.org/officeDocument/2006/relationships/hyperlink" Target="mailto:metalurgica@mettal.cl" TargetMode="External"/><Relationship Id="rId6701" Type="http://schemas.openxmlformats.org/officeDocument/2006/relationships/hyperlink" Target="http://www.rhona.cl/" TargetMode="External"/><Relationship Id="rId1846" Type="http://schemas.openxmlformats.org/officeDocument/2006/relationships/hyperlink" Target="mailto:contacto@ckch.cl" TargetMode="External"/><Relationship Id="rId5303" Type="http://schemas.openxmlformats.org/officeDocument/2006/relationships/hyperlink" Target="http://www.lyon.cl/" TargetMode="External"/><Relationship Id="rId8459" Type="http://schemas.openxmlformats.org/officeDocument/2006/relationships/hyperlink" Target="http://www.ssmn.cl/" TargetMode="External"/><Relationship Id="rId8873" Type="http://schemas.openxmlformats.org/officeDocument/2006/relationships/hyperlink" Target="http://www.penco.cl/" TargetMode="External"/><Relationship Id="rId1913" Type="http://schemas.openxmlformats.org/officeDocument/2006/relationships/hyperlink" Target="http://www.parqueautomotriz.cl/" TargetMode="External"/><Relationship Id="rId7475" Type="http://schemas.openxmlformats.org/officeDocument/2006/relationships/hyperlink" Target="http://www.sonamet.cl/" TargetMode="External"/><Relationship Id="rId8526" Type="http://schemas.openxmlformats.org/officeDocument/2006/relationships/hyperlink" Target="http://www.mintrab.gob.cl/" TargetMode="External"/><Relationship Id="rId8940" Type="http://schemas.openxmlformats.org/officeDocument/2006/relationships/hyperlink" Target="mailto:alcaldia@municipalidadquilaco.cl" TargetMode="External"/><Relationship Id="rId6077" Type="http://schemas.openxmlformats.org/officeDocument/2006/relationships/hyperlink" Target="http://www.panimex.cl/" TargetMode="External"/><Relationship Id="rId6491" Type="http://schemas.openxmlformats.org/officeDocument/2006/relationships/hyperlink" Target="http://www.pyramid.cl/" TargetMode="External"/><Relationship Id="rId7128" Type="http://schemas.openxmlformats.org/officeDocument/2006/relationships/hyperlink" Target="http://www.sixbell.com/" TargetMode="External"/><Relationship Id="rId7542" Type="http://schemas.openxmlformats.org/officeDocument/2006/relationships/hyperlink" Target="http://www.isubercaseaux.cl/" TargetMode="External"/><Relationship Id="rId2687" Type="http://schemas.openxmlformats.org/officeDocument/2006/relationships/hyperlink" Target="http://www.dicarco.cl/" TargetMode="External"/><Relationship Id="rId3738" Type="http://schemas.openxmlformats.org/officeDocument/2006/relationships/hyperlink" Target="mailto:fintegra@integra.cl" TargetMode="External"/><Relationship Id="rId5093" Type="http://schemas.openxmlformats.org/officeDocument/2006/relationships/hyperlink" Target="http://www.lared.cl/" TargetMode="External"/><Relationship Id="rId6144" Type="http://schemas.openxmlformats.org/officeDocument/2006/relationships/hyperlink" Target="http://www.people.cl/" TargetMode="External"/><Relationship Id="rId659" Type="http://schemas.openxmlformats.org/officeDocument/2006/relationships/hyperlink" Target="http://www.andritz.com/" TargetMode="External"/><Relationship Id="rId1289" Type="http://schemas.openxmlformats.org/officeDocument/2006/relationships/hyperlink" Target="mailto:bstcorp@bst.cl" TargetMode="External"/><Relationship Id="rId5160" Type="http://schemas.openxmlformats.org/officeDocument/2006/relationships/hyperlink" Target="http://www.laborum.com/" TargetMode="External"/><Relationship Id="rId6211" Type="http://schemas.openxmlformats.org/officeDocument/2006/relationships/hyperlink" Target="http://www.metrica.cl/" TargetMode="External"/><Relationship Id="rId1356" Type="http://schemas.openxmlformats.org/officeDocument/2006/relationships/hyperlink" Target="mailto:consultas@albano.cl" TargetMode="External"/><Relationship Id="rId2754" Type="http://schemas.openxmlformats.org/officeDocument/2006/relationships/hyperlink" Target="mailto:lmunoz@pisquera.cl" TargetMode="External"/><Relationship Id="rId3805" Type="http://schemas.openxmlformats.org/officeDocument/2006/relationships/hyperlink" Target="http://www.gasvalpo.cl/" TargetMode="External"/><Relationship Id="rId8383" Type="http://schemas.openxmlformats.org/officeDocument/2006/relationships/hyperlink" Target="mailto:info@yamaichi.cl" TargetMode="External"/><Relationship Id="rId726" Type="http://schemas.openxmlformats.org/officeDocument/2006/relationships/hyperlink" Target="mailto:contacto@arbolcolor.cl" TargetMode="External"/><Relationship Id="rId1009" Type="http://schemas.openxmlformats.org/officeDocument/2006/relationships/hyperlink" Target="mailto:bagamar@bagamar.com" TargetMode="External"/><Relationship Id="rId1770" Type="http://schemas.openxmlformats.org/officeDocument/2006/relationships/hyperlink" Target="http://www.clubdelaunion.cl/" TargetMode="External"/><Relationship Id="rId2407" Type="http://schemas.openxmlformats.org/officeDocument/2006/relationships/hyperlink" Target="http://www.contatto.cl/" TargetMode="External"/><Relationship Id="rId2821" Type="http://schemas.openxmlformats.org/officeDocument/2006/relationships/hyperlink" Target="http://www.dunkerydunker.cl/" TargetMode="External"/><Relationship Id="rId5977" Type="http://schemas.openxmlformats.org/officeDocument/2006/relationships/hyperlink" Target="mailto:ventas@flood.cl" TargetMode="External"/><Relationship Id="rId8036" Type="http://schemas.openxmlformats.org/officeDocument/2006/relationships/hyperlink" Target="http://www.uft.cl/" TargetMode="External"/><Relationship Id="rId62" Type="http://schemas.openxmlformats.org/officeDocument/2006/relationships/hyperlink" Target="http://www.absgconsulting.com/" TargetMode="External"/><Relationship Id="rId1423" Type="http://schemas.openxmlformats.org/officeDocument/2006/relationships/hyperlink" Target="http://www.crcp.cl/" TargetMode="External"/><Relationship Id="rId4579" Type="http://schemas.openxmlformats.org/officeDocument/2006/relationships/hyperlink" Target="mailto:viaggio@viaggio.cl" TargetMode="External"/><Relationship Id="rId4993" Type="http://schemas.openxmlformats.org/officeDocument/2006/relationships/hyperlink" Target="http://www.jonhsoncontrols.com/" TargetMode="External"/><Relationship Id="rId8450" Type="http://schemas.openxmlformats.org/officeDocument/2006/relationships/hyperlink" Target="mailto:cinthia.moraga@mop.gov.cl" TargetMode="External"/><Relationship Id="rId3595" Type="http://schemas.openxmlformats.org/officeDocument/2006/relationships/hyperlink" Target="mailto:librer&#237;a@fcechile.cl" TargetMode="External"/><Relationship Id="rId4646" Type="http://schemas.openxmlformats.org/officeDocument/2006/relationships/hyperlink" Target="mailto:gerencia@incolur.cl" TargetMode="External"/><Relationship Id="rId7052" Type="http://schemas.openxmlformats.org/officeDocument/2006/relationships/hyperlink" Target="mailto:cl.info@sgs.com" TargetMode="External"/><Relationship Id="rId8103" Type="http://schemas.openxmlformats.org/officeDocument/2006/relationships/hyperlink" Target="http://www.vecchiola.cl/" TargetMode="External"/><Relationship Id="rId2197" Type="http://schemas.openxmlformats.org/officeDocument/2006/relationships/hyperlink" Target="mailto:oficina@molineravillarica.cl" TargetMode="External"/><Relationship Id="rId3248" Type="http://schemas.openxmlformats.org/officeDocument/2006/relationships/hyperlink" Target="http://www.maleteriaevelyn.com/" TargetMode="External"/><Relationship Id="rId3662" Type="http://schemas.openxmlformats.org/officeDocument/2006/relationships/hyperlink" Target="http://www.aasa.cl/" TargetMode="External"/><Relationship Id="rId4713" Type="http://schemas.openxmlformats.org/officeDocument/2006/relationships/hyperlink" Target="mailto:servicioalcliente@pazcorp.cl" TargetMode="External"/><Relationship Id="rId7869" Type="http://schemas.openxmlformats.org/officeDocument/2006/relationships/hyperlink" Target="mailto:contacto@ferropak.cl" TargetMode="External"/><Relationship Id="rId169" Type="http://schemas.openxmlformats.org/officeDocument/2006/relationships/hyperlink" Target="mailto:ventas@dap.cl" TargetMode="External"/><Relationship Id="rId583" Type="http://schemas.openxmlformats.org/officeDocument/2006/relationships/hyperlink" Target="mailto:alumsur@gmail.com" TargetMode="External"/><Relationship Id="rId2264" Type="http://schemas.openxmlformats.org/officeDocument/2006/relationships/hyperlink" Target="http://www.saba.cl/" TargetMode="External"/><Relationship Id="rId3315" Type="http://schemas.openxmlformats.org/officeDocument/2006/relationships/hyperlink" Target="mailto:recepacion@europ-assistance.cl" TargetMode="External"/><Relationship Id="rId236" Type="http://schemas.openxmlformats.org/officeDocument/2006/relationships/hyperlink" Target="http://www.aaca.cl/" TargetMode="External"/><Relationship Id="rId650" Type="http://schemas.openxmlformats.org/officeDocument/2006/relationships/hyperlink" Target="http://www.andestraining.cl/" TargetMode="External"/><Relationship Id="rId1280" Type="http://schemas.openxmlformats.org/officeDocument/2006/relationships/hyperlink" Target="http://www.exma.cl/" TargetMode="External"/><Relationship Id="rId2331" Type="http://schemas.openxmlformats.org/officeDocument/2006/relationships/hyperlink" Target="http://www.besalco.cl/" TargetMode="External"/><Relationship Id="rId5487" Type="http://schemas.openxmlformats.org/officeDocument/2006/relationships/hyperlink" Target="http://www.mye.cl/" TargetMode="External"/><Relationship Id="rId6885" Type="http://schemas.openxmlformats.org/officeDocument/2006/relationships/hyperlink" Target="http://www.scamusica.cl/" TargetMode="External"/><Relationship Id="rId7936" Type="http://schemas.openxmlformats.org/officeDocument/2006/relationships/hyperlink" Target="mailto:turbodal@turbodal.cl" TargetMode="External"/><Relationship Id="rId303" Type="http://schemas.openxmlformats.org/officeDocument/2006/relationships/hyperlink" Target="http://www.ariztia.com/" TargetMode="External"/><Relationship Id="rId4089" Type="http://schemas.openxmlformats.org/officeDocument/2006/relationships/hyperlink" Target="http://www.hidrotecnica.cl/" TargetMode="External"/><Relationship Id="rId6538" Type="http://schemas.openxmlformats.org/officeDocument/2006/relationships/hyperlink" Target="http://www.radiadores.cl/" TargetMode="External"/><Relationship Id="rId6952" Type="http://schemas.openxmlformats.org/officeDocument/2006/relationships/hyperlink" Target="http://www.tracy.cl/" TargetMode="External"/><Relationship Id="rId9011" Type="http://schemas.openxmlformats.org/officeDocument/2006/relationships/hyperlink" Target="http://www.sanjosedemaipo.cl/" TargetMode="External"/><Relationship Id="rId5554" Type="http://schemas.openxmlformats.org/officeDocument/2006/relationships/hyperlink" Target="mailto:srecabarren@mcc.cl" TargetMode="External"/><Relationship Id="rId6605" Type="http://schemas.openxmlformats.org/officeDocument/2006/relationships/hyperlink" Target="mailto:refricentro@refricentro.cl" TargetMode="External"/><Relationship Id="rId1000" Type="http://schemas.openxmlformats.org/officeDocument/2006/relationships/hyperlink" Target="http://www.bschneider.cl/" TargetMode="External"/><Relationship Id="rId4156" Type="http://schemas.openxmlformats.org/officeDocument/2006/relationships/hyperlink" Target="http://www.panamericanahoteles.cl/" TargetMode="External"/><Relationship Id="rId4570" Type="http://schemas.openxmlformats.org/officeDocument/2006/relationships/hyperlink" Target="http://www.relkon.cl/" TargetMode="External"/><Relationship Id="rId5207" Type="http://schemas.openxmlformats.org/officeDocument/2006/relationships/hyperlink" Target="mailto:admchile@lectra.com" TargetMode="External"/><Relationship Id="rId5621" Type="http://schemas.openxmlformats.org/officeDocument/2006/relationships/hyperlink" Target="http://www.metacontrol.cl/" TargetMode="External"/><Relationship Id="rId8777" Type="http://schemas.openxmlformats.org/officeDocument/2006/relationships/hyperlink" Target="http://www.munilosvilos.cl/" TargetMode="External"/><Relationship Id="rId1817" Type="http://schemas.openxmlformats.org/officeDocument/2006/relationships/hyperlink" Target="mailto:informaciones@cointec.cl" TargetMode="External"/><Relationship Id="rId3172" Type="http://schemas.openxmlformats.org/officeDocument/2006/relationships/hyperlink" Target="mailto:consultas@encrypta.cl" TargetMode="External"/><Relationship Id="rId4223" Type="http://schemas.openxmlformats.org/officeDocument/2006/relationships/hyperlink" Target="https://www.mandarinoriental.com/santiago/las-condes/luxury-hotel" TargetMode="External"/><Relationship Id="rId7379" Type="http://schemas.openxmlformats.org/officeDocument/2006/relationships/hyperlink" Target="mailto:somarco@somarco.cl" TargetMode="External"/><Relationship Id="rId7793" Type="http://schemas.openxmlformats.org/officeDocument/2006/relationships/hyperlink" Target="http://www.bailac.cl/" TargetMode="External"/><Relationship Id="rId8844" Type="http://schemas.openxmlformats.org/officeDocument/2006/relationships/hyperlink" Target="mailto:muni.paihuano@gmail.com" TargetMode="External"/><Relationship Id="rId6395" Type="http://schemas.openxmlformats.org/officeDocument/2006/relationships/hyperlink" Target="http://www.torre.cl/" TargetMode="External"/><Relationship Id="rId7446" Type="http://schemas.openxmlformats.org/officeDocument/2006/relationships/hyperlink" Target="http://www.softland.cl/" TargetMode="External"/><Relationship Id="rId160" Type="http://schemas.openxmlformats.org/officeDocument/2006/relationships/hyperlink" Target="http://www.aerolineas-com-ar/" TargetMode="External"/><Relationship Id="rId3989" Type="http://schemas.openxmlformats.org/officeDocument/2006/relationships/hyperlink" Target="http://www.grupoeva.cl/" TargetMode="External"/><Relationship Id="rId6048" Type="http://schemas.openxmlformats.org/officeDocument/2006/relationships/hyperlink" Target="mailto:ovalle@cmet.net" TargetMode="External"/><Relationship Id="rId6462" Type="http://schemas.openxmlformats.org/officeDocument/2006/relationships/hyperlink" Target="mailto:abra_alfonso@hotmail.com" TargetMode="External"/><Relationship Id="rId7860" Type="http://schemas.openxmlformats.org/officeDocument/2006/relationships/hyperlink" Target="http://www.ccu.cl/" TargetMode="External"/><Relationship Id="rId8911" Type="http://schemas.openxmlformats.org/officeDocument/2006/relationships/hyperlink" Target="mailto:secretaria@muninatales.cl" TargetMode="External"/><Relationship Id="rId5064" Type="http://schemas.openxmlformats.org/officeDocument/2006/relationships/hyperlink" Target="mailto:ventas@koenig.cl" TargetMode="External"/><Relationship Id="rId6115" Type="http://schemas.openxmlformats.org/officeDocument/2006/relationships/hyperlink" Target="mailto:purisima@lioi.cl" TargetMode="External"/><Relationship Id="rId7513" Type="http://schemas.openxmlformats.org/officeDocument/2006/relationships/hyperlink" Target="mailto:santiago@srk.cl" TargetMode="External"/><Relationship Id="rId977" Type="http://schemas.openxmlformats.org/officeDocument/2006/relationships/hyperlink" Target="http://www.cintazul.cl/" TargetMode="External"/><Relationship Id="rId2658" Type="http://schemas.openxmlformats.org/officeDocument/2006/relationships/hyperlink" Target="http://www.devesrojas.cl/" TargetMode="External"/><Relationship Id="rId3709" Type="http://schemas.openxmlformats.org/officeDocument/2006/relationships/hyperlink" Target="http://www.isaprefundacion.cl/" TargetMode="External"/><Relationship Id="rId4080" Type="http://schemas.openxmlformats.org/officeDocument/2006/relationships/hyperlink" Target="mailto:contacto@hidromec.cl" TargetMode="External"/><Relationship Id="rId1674" Type="http://schemas.openxmlformats.org/officeDocument/2006/relationships/hyperlink" Target="http://www.chrisco.cl/" TargetMode="External"/><Relationship Id="rId2725" Type="http://schemas.openxmlformats.org/officeDocument/2006/relationships/hyperlink" Target="mailto:dist@bengolea.cl" TargetMode="External"/><Relationship Id="rId5131" Type="http://schemas.openxmlformats.org/officeDocument/2006/relationships/hyperlink" Target="mailto:ventas@sanibel.cl" TargetMode="External"/><Relationship Id="rId8287" Type="http://schemas.openxmlformats.org/officeDocument/2006/relationships/hyperlink" Target="http://www.vorwerk.cl/" TargetMode="External"/><Relationship Id="rId1327" Type="http://schemas.openxmlformats.org/officeDocument/2006/relationships/hyperlink" Target="http://www.cadegrayson.cl/" TargetMode="External"/><Relationship Id="rId1741" Type="http://schemas.openxmlformats.org/officeDocument/2006/relationships/hyperlink" Target="mailto:secretariagerencia@clinicamiraflores.cl" TargetMode="External"/><Relationship Id="rId4897" Type="http://schemas.openxmlformats.org/officeDocument/2006/relationships/hyperlink" Target="http://www.ferromat.cl/" TargetMode="External"/><Relationship Id="rId5948" Type="http://schemas.openxmlformats.org/officeDocument/2006/relationships/hyperlink" Target="mailto:edoavello@notaria-avello.cl" TargetMode="External"/><Relationship Id="rId8354" Type="http://schemas.openxmlformats.org/officeDocument/2006/relationships/hyperlink" Target="http://www.wlaver.cl/" TargetMode="External"/><Relationship Id="rId33" Type="http://schemas.openxmlformats.org/officeDocument/2006/relationships/hyperlink" Target="http://www.abagen.cl/" TargetMode="External"/><Relationship Id="rId3499" Type="http://schemas.openxmlformats.org/officeDocument/2006/relationships/hyperlink" Target="http://www.fossa.cl/" TargetMode="External"/><Relationship Id="rId7370" Type="http://schemas.openxmlformats.org/officeDocument/2006/relationships/hyperlink" Target="http://www.rosselsport.cl/" TargetMode="External"/><Relationship Id="rId8007" Type="http://schemas.openxmlformats.org/officeDocument/2006/relationships/hyperlink" Target="mailto:rectoria@uanfof.cl" TargetMode="External"/><Relationship Id="rId8421" Type="http://schemas.openxmlformats.org/officeDocument/2006/relationships/hyperlink" Target="http://www.cochilco.cl/" TargetMode="External"/><Relationship Id="rId3566" Type="http://schemas.openxmlformats.org/officeDocument/2006/relationships/hyperlink" Target="mailto:info@fisa.cl" TargetMode="External"/><Relationship Id="rId4964" Type="http://schemas.openxmlformats.org/officeDocument/2006/relationships/hyperlink" Target="http://www.jwt.com/" TargetMode="External"/><Relationship Id="rId7023" Type="http://schemas.openxmlformats.org/officeDocument/2006/relationships/hyperlink" Target="http://www.centrolaser.cl/" TargetMode="External"/><Relationship Id="rId487" Type="http://schemas.openxmlformats.org/officeDocument/2006/relationships/hyperlink" Target="http://www.alarmatic.cl/" TargetMode="External"/><Relationship Id="rId2168" Type="http://schemas.openxmlformats.org/officeDocument/2006/relationships/hyperlink" Target="mailto:info@hotelsantalucia.cl" TargetMode="External"/><Relationship Id="rId3219" Type="http://schemas.openxmlformats.org/officeDocument/2006/relationships/hyperlink" Target="mailto:contacto.enyse@sice.com" TargetMode="External"/><Relationship Id="rId3980" Type="http://schemas.openxmlformats.org/officeDocument/2006/relationships/hyperlink" Target="http://www.denham.cl/" TargetMode="External"/><Relationship Id="rId4617" Type="http://schemas.openxmlformats.org/officeDocument/2006/relationships/hyperlink" Target="mailto:icvsa@icv.cl" TargetMode="External"/><Relationship Id="rId9195" Type="http://schemas.openxmlformats.org/officeDocument/2006/relationships/hyperlink" Target="mailto:embve.chile@mppre.gob.ve" TargetMode="External"/><Relationship Id="rId1184" Type="http://schemas.openxmlformats.org/officeDocument/2006/relationships/hyperlink" Target="http://www.block.cl/" TargetMode="External"/><Relationship Id="rId2582" Type="http://schemas.openxmlformats.org/officeDocument/2006/relationships/hyperlink" Target="http://www.danisco.com/" TargetMode="External"/><Relationship Id="rId3633" Type="http://schemas.openxmlformats.org/officeDocument/2006/relationships/hyperlink" Target="mailto:mc@forestalvigo.cl" TargetMode="External"/><Relationship Id="rId6789" Type="http://schemas.openxmlformats.org/officeDocument/2006/relationships/hyperlink" Target="http://www.salesycompuestos.cl/" TargetMode="External"/><Relationship Id="rId554" Type="http://schemas.openxmlformats.org/officeDocument/2006/relationships/hyperlink" Target="http://www.alpeslaboratories.cl/" TargetMode="External"/><Relationship Id="rId2235" Type="http://schemas.openxmlformats.org/officeDocument/2006/relationships/hyperlink" Target="http://www.concables.cl/" TargetMode="External"/><Relationship Id="rId3700" Type="http://schemas.openxmlformats.org/officeDocument/2006/relationships/hyperlink" Target="mailto:contacto@falp.org" TargetMode="External"/><Relationship Id="rId6856" Type="http://schemas.openxmlformats.org/officeDocument/2006/relationships/hyperlink" Target="mailto:contacto@tse.cl" TargetMode="External"/><Relationship Id="rId7907" Type="http://schemas.openxmlformats.org/officeDocument/2006/relationships/hyperlink" Target="http://www.trenzadusriavina.cl/" TargetMode="External"/><Relationship Id="rId207" Type="http://schemas.openxmlformats.org/officeDocument/2006/relationships/hyperlink" Target="mailto:jegatica@agenciagatica.cl" TargetMode="External"/><Relationship Id="rId621" Type="http://schemas.openxmlformats.org/officeDocument/2006/relationships/hyperlink" Target="mailto:e.godoy@amf.cl" TargetMode="External"/><Relationship Id="rId1251" Type="http://schemas.openxmlformats.org/officeDocument/2006/relationships/hyperlink" Target="http://www.bosca.cl/" TargetMode="External"/><Relationship Id="rId2302" Type="http://schemas.openxmlformats.org/officeDocument/2006/relationships/hyperlink" Target="http://www.conapran.cl/" TargetMode="External"/><Relationship Id="rId5458" Type="http://schemas.openxmlformats.org/officeDocument/2006/relationships/hyperlink" Target="http://www.mapar.cl/" TargetMode="External"/><Relationship Id="rId5872" Type="http://schemas.openxmlformats.org/officeDocument/2006/relationships/hyperlink" Target="http://www.nama.cl/" TargetMode="External"/><Relationship Id="rId6509" Type="http://schemas.openxmlformats.org/officeDocument/2006/relationships/hyperlink" Target="mailto:recepcion@qhewstone.cl" TargetMode="External"/><Relationship Id="rId6923" Type="http://schemas.openxmlformats.org/officeDocument/2006/relationships/hyperlink" Target="mailto:info@ses.cl" TargetMode="External"/><Relationship Id="rId4474" Type="http://schemas.openxmlformats.org/officeDocument/2006/relationships/hyperlink" Target="http://www.arcor.cl/" TargetMode="External"/><Relationship Id="rId5525" Type="http://schemas.openxmlformats.org/officeDocument/2006/relationships/hyperlink" Target="mailto:acomercial1@tigero.cl" TargetMode="External"/><Relationship Id="rId3076" Type="http://schemas.openxmlformats.org/officeDocument/2006/relationships/hyperlink" Target="http://www.emdepes.cl/" TargetMode="External"/><Relationship Id="rId3490" Type="http://schemas.openxmlformats.org/officeDocument/2006/relationships/hyperlink" Target="http://www.feller-rate.cl/" TargetMode="External"/><Relationship Id="rId4127" Type="http://schemas.openxmlformats.org/officeDocument/2006/relationships/hyperlink" Target="http://www.empresastransex.cl/" TargetMode="External"/><Relationship Id="rId4541" Type="http://schemas.openxmlformats.org/officeDocument/2006/relationships/hyperlink" Target="mailto:mmorales@bunnys.cl" TargetMode="External"/><Relationship Id="rId7697" Type="http://schemas.openxmlformats.org/officeDocument/2006/relationships/hyperlink" Target="mailto:gerencia@telemarketingchile.com" TargetMode="External"/><Relationship Id="rId2092" Type="http://schemas.openxmlformats.org/officeDocument/2006/relationships/hyperlink" Target="http://www.panpacificltda.cl/" TargetMode="External"/><Relationship Id="rId3143" Type="http://schemas.openxmlformats.org/officeDocument/2006/relationships/hyperlink" Target="http://www.iansa.cl/" TargetMode="External"/><Relationship Id="rId6299" Type="http://schemas.openxmlformats.org/officeDocument/2006/relationships/hyperlink" Target="http://www.porta.cl/" TargetMode="External"/><Relationship Id="rId8748" Type="http://schemas.openxmlformats.org/officeDocument/2006/relationships/hyperlink" Target="mailto:rrpp@munilinares.cl" TargetMode="External"/><Relationship Id="rId7764" Type="http://schemas.openxmlformats.org/officeDocument/2006/relationships/hyperlink" Target="http://www.jusocar.cl/" TargetMode="External"/><Relationship Id="rId8815" Type="http://schemas.openxmlformats.org/officeDocument/2006/relationships/hyperlink" Target="mailto:sergio.caceres@municipalidadnancagua.cl" TargetMode="External"/><Relationship Id="rId131" Type="http://schemas.openxmlformats.org/officeDocument/2006/relationships/hyperlink" Target="mailto:ventas@adepac.cl" TargetMode="External"/><Relationship Id="rId3210" Type="http://schemas.openxmlformats.org/officeDocument/2006/relationships/hyperlink" Target="mailto:ek@tresko.cl" TargetMode="External"/><Relationship Id="rId6366" Type="http://schemas.openxmlformats.org/officeDocument/2006/relationships/hyperlink" Target="mailto:contacto@farmesa.cl" TargetMode="External"/><Relationship Id="rId6780" Type="http://schemas.openxmlformats.org/officeDocument/2006/relationships/hyperlink" Target="mailto:ventas@safetyservice.cl" TargetMode="External"/><Relationship Id="rId7417" Type="http://schemas.openxmlformats.org/officeDocument/2006/relationships/hyperlink" Target="http://www.pucobre.cl/" TargetMode="External"/><Relationship Id="rId7831" Type="http://schemas.openxmlformats.org/officeDocument/2006/relationships/hyperlink" Target="http://www.soluciones.toshiba.com/" TargetMode="External"/><Relationship Id="rId2976" Type="http://schemas.openxmlformats.org/officeDocument/2006/relationships/hyperlink" Target="http://www.elagom.cl/" TargetMode="External"/><Relationship Id="rId5382" Type="http://schemas.openxmlformats.org/officeDocument/2006/relationships/hyperlink" Target="mailto:talmetal@talmetal.cl" TargetMode="External"/><Relationship Id="rId6019" Type="http://schemas.openxmlformats.org/officeDocument/2006/relationships/hyperlink" Target="mailto:info@optimisa.cl" TargetMode="External"/><Relationship Id="rId6433" Type="http://schemas.openxmlformats.org/officeDocument/2006/relationships/hyperlink" Target="http://www.prinorte.cl/" TargetMode="External"/><Relationship Id="rId948" Type="http://schemas.openxmlformats.org/officeDocument/2006/relationships/hyperlink" Target="mailto:larzola@autobahn.cl" TargetMode="External"/><Relationship Id="rId1578" Type="http://schemas.openxmlformats.org/officeDocument/2006/relationships/hyperlink" Target="mailto:cca@cca.cl" TargetMode="External"/><Relationship Id="rId1992" Type="http://schemas.openxmlformats.org/officeDocument/2006/relationships/hyperlink" Target="http://www.bunnys.cl/" TargetMode="External"/><Relationship Id="rId2629" Type="http://schemas.openxmlformats.org/officeDocument/2006/relationships/hyperlink" Target="http://www.demco.cl/" TargetMode="External"/><Relationship Id="rId5035" Type="http://schemas.openxmlformats.org/officeDocument/2006/relationships/hyperlink" Target="mailto:info@ks-chile.com" TargetMode="External"/><Relationship Id="rId6500" Type="http://schemas.openxmlformats.org/officeDocument/2006/relationships/hyperlink" Target="mailto:mmartinez@quimatic.cl" TargetMode="External"/><Relationship Id="rId1645" Type="http://schemas.openxmlformats.org/officeDocument/2006/relationships/hyperlink" Target="mailto:info@chilemarket.net" TargetMode="External"/><Relationship Id="rId4051" Type="http://schemas.openxmlformats.org/officeDocument/2006/relationships/hyperlink" Target="mailto:contacto@helios.cl" TargetMode="External"/><Relationship Id="rId5102" Type="http://schemas.openxmlformats.org/officeDocument/2006/relationships/hyperlink" Target="http://www.bklab.cl/" TargetMode="External"/><Relationship Id="rId8258" Type="http://schemas.openxmlformats.org/officeDocument/2006/relationships/hyperlink" Target="mailto:gerald@viplantex.com" TargetMode="External"/><Relationship Id="rId8672" Type="http://schemas.openxmlformats.org/officeDocument/2006/relationships/hyperlink" Target="mailto:alcaldemunifresia@gmail.com" TargetMode="External"/><Relationship Id="rId7274" Type="http://schemas.openxmlformats.org/officeDocument/2006/relationships/hyperlink" Target="http://www.fundacionfedes.org/" TargetMode="External"/><Relationship Id="rId8325" Type="http://schemas.openxmlformats.org/officeDocument/2006/relationships/hyperlink" Target="mailto:wesser@wesser.cl" TargetMode="External"/><Relationship Id="rId1712" Type="http://schemas.openxmlformats.org/officeDocument/2006/relationships/hyperlink" Target="http://www.cischile.cl/" TargetMode="External"/><Relationship Id="rId4868" Type="http://schemas.openxmlformats.org/officeDocument/2006/relationships/hyperlink" Target="mailto:javier.guerrero@intrat.cl" TargetMode="External"/><Relationship Id="rId5919" Type="http://schemas.openxmlformats.org/officeDocument/2006/relationships/hyperlink" Target="http://www.nexum.cl/" TargetMode="External"/><Relationship Id="rId6290" Type="http://schemas.openxmlformats.org/officeDocument/2006/relationships/hyperlink" Target="mailto:polytex@polytex.cl" TargetMode="External"/><Relationship Id="rId3884" Type="http://schemas.openxmlformats.org/officeDocument/2006/relationships/hyperlink" Target="http://www.gilabertychavez.cl/" TargetMode="External"/><Relationship Id="rId4935" Type="http://schemas.openxmlformats.org/officeDocument/2006/relationships/hyperlink" Target="mailto:info@cl.issworld.com" TargetMode="External"/><Relationship Id="rId7341" Type="http://schemas.openxmlformats.org/officeDocument/2006/relationships/hyperlink" Target="mailto:gmoya@sochm.cl" TargetMode="External"/><Relationship Id="rId9099" Type="http://schemas.openxmlformats.org/officeDocument/2006/relationships/hyperlink" Target="http://www.munizapallar.cl/" TargetMode="External"/><Relationship Id="rId2486" Type="http://schemas.openxmlformats.org/officeDocument/2006/relationships/hyperlink" Target="mailto:info@reuna.cl" TargetMode="External"/><Relationship Id="rId3537" Type="http://schemas.openxmlformats.org/officeDocument/2006/relationships/hyperlink" Target="mailto:santiago@fgrchile.cl" TargetMode="External"/><Relationship Id="rId3951" Type="http://schemas.openxmlformats.org/officeDocument/2006/relationships/hyperlink" Target="mailto:granjamarchile@gmail.com" TargetMode="External"/><Relationship Id="rId458" Type="http://schemas.openxmlformats.org/officeDocument/2006/relationships/hyperlink" Target="http://www.camchal.cl/" TargetMode="External"/><Relationship Id="rId872" Type="http://schemas.openxmlformats.org/officeDocument/2006/relationships/hyperlink" Target="http://www.vinosdechile.cl/" TargetMode="External"/><Relationship Id="rId1088" Type="http://schemas.openxmlformats.org/officeDocument/2006/relationships/hyperlink" Target="mailto:gerencia@bbo.cl" TargetMode="External"/><Relationship Id="rId2139" Type="http://schemas.openxmlformats.org/officeDocument/2006/relationships/hyperlink" Target="mailto:edwing.hidalgo@lundinmining.com" TargetMode="External"/><Relationship Id="rId2553" Type="http://schemas.openxmlformats.org/officeDocument/2006/relationships/hyperlink" Target="mailto:contacto@curvatec.cl" TargetMode="External"/><Relationship Id="rId3604" Type="http://schemas.openxmlformats.org/officeDocument/2006/relationships/hyperlink" Target="mailto:msaez@foraction.cl" TargetMode="External"/><Relationship Id="rId6010" Type="http://schemas.openxmlformats.org/officeDocument/2006/relationships/hyperlink" Target="http://www.omr.cl/" TargetMode="External"/><Relationship Id="rId9166" Type="http://schemas.openxmlformats.org/officeDocument/2006/relationships/hyperlink" Target="mailto:egyembchi@hotmail.com" TargetMode="External"/><Relationship Id="rId525" Type="http://schemas.openxmlformats.org/officeDocument/2006/relationships/hyperlink" Target="mailto:secretaria@alimentoscisternas.cl" TargetMode="External"/><Relationship Id="rId1155" Type="http://schemas.openxmlformats.org/officeDocument/2006/relationships/hyperlink" Target="mailto:bicchile@bicworld.com" TargetMode="External"/><Relationship Id="rId2206" Type="http://schemas.openxmlformats.org/officeDocument/2006/relationships/hyperlink" Target="http://www.tralix.cl/" TargetMode="External"/><Relationship Id="rId2620" Type="http://schemas.openxmlformats.org/officeDocument/2006/relationships/hyperlink" Target="http://www.econ-packaging.com/" TargetMode="External"/><Relationship Id="rId5776" Type="http://schemas.openxmlformats.org/officeDocument/2006/relationships/hyperlink" Target="http://www.momentumww.com/" TargetMode="External"/><Relationship Id="rId8182" Type="http://schemas.openxmlformats.org/officeDocument/2006/relationships/hyperlink" Target="http://www.carmen.com/" TargetMode="External"/><Relationship Id="rId9233" Type="http://schemas.openxmlformats.org/officeDocument/2006/relationships/hyperlink" Target="mailto:contacto@flacsochile.org" TargetMode="External"/><Relationship Id="rId1222" Type="http://schemas.openxmlformats.org/officeDocument/2006/relationships/hyperlink" Target="mailto:mabel.jara@boehringer-ingelheim.com" TargetMode="External"/><Relationship Id="rId4378" Type="http://schemas.openxmlformats.org/officeDocument/2006/relationships/hyperlink" Target="mailto:tm_santiago@termomin.cl" TargetMode="External"/><Relationship Id="rId5429" Type="http://schemas.openxmlformats.org/officeDocument/2006/relationships/hyperlink" Target="http://www.alfcheco.cl/" TargetMode="External"/><Relationship Id="rId6827" Type="http://schemas.openxmlformats.org/officeDocument/2006/relationships/hyperlink" Target="http://www.samsung.com/" TargetMode="External"/><Relationship Id="rId3394" Type="http://schemas.openxmlformats.org/officeDocument/2006/relationships/hyperlink" Target="http://www.cecinaslaporte&#241;a.cl/" TargetMode="External"/><Relationship Id="rId4792" Type="http://schemas.openxmlformats.org/officeDocument/2006/relationships/hyperlink" Target="mailto:arcos@arcos.cl" TargetMode="External"/><Relationship Id="rId5843" Type="http://schemas.openxmlformats.org/officeDocument/2006/relationships/hyperlink" Target="mailto:multiexport@multiexport.cl" TargetMode="External"/><Relationship Id="rId8999" Type="http://schemas.openxmlformats.org/officeDocument/2006/relationships/hyperlink" Target="mailto:administrador@sanfabian.cl" TargetMode="External"/><Relationship Id="rId3047" Type="http://schemas.openxmlformats.org/officeDocument/2006/relationships/hyperlink" Target="mailto:ecobell@ecobell.cl" TargetMode="External"/><Relationship Id="rId4445" Type="http://schemas.openxmlformats.org/officeDocument/2006/relationships/hyperlink" Target="mailto:ad.indherco@tie.cl" TargetMode="External"/><Relationship Id="rId5910" Type="http://schemas.openxmlformats.org/officeDocument/2006/relationships/hyperlink" Target="http://www.newellrubbermaid.com/" TargetMode="External"/><Relationship Id="rId3461" Type="http://schemas.openxmlformats.org/officeDocument/2006/relationships/hyperlink" Target="mailto:hahnemann@farmaciashahnemann.cl" TargetMode="External"/><Relationship Id="rId4512" Type="http://schemas.openxmlformats.org/officeDocument/2006/relationships/hyperlink" Target="mailto:ventas@ursustrtter.cl" TargetMode="External"/><Relationship Id="rId7668" Type="http://schemas.openxmlformats.org/officeDocument/2006/relationships/hyperlink" Target="http://www.tecsis.cl/" TargetMode="External"/><Relationship Id="rId8719" Type="http://schemas.openxmlformats.org/officeDocument/2006/relationships/hyperlink" Target="http://www.comunadelaligua.cl/" TargetMode="External"/><Relationship Id="rId382" Type="http://schemas.openxmlformats.org/officeDocument/2006/relationships/hyperlink" Target="mailto:info@propal.cl" TargetMode="External"/><Relationship Id="rId2063" Type="http://schemas.openxmlformats.org/officeDocument/2006/relationships/hyperlink" Target="http://www.sportex.cl/" TargetMode="External"/><Relationship Id="rId3114" Type="http://schemas.openxmlformats.org/officeDocument/2006/relationships/hyperlink" Target="mailto:rsanchez@epaustral.cl" TargetMode="External"/><Relationship Id="rId6684" Type="http://schemas.openxmlformats.org/officeDocument/2006/relationships/hyperlink" Target="http://www.cosas.com/" TargetMode="External"/><Relationship Id="rId7735" Type="http://schemas.openxmlformats.org/officeDocument/2006/relationships/hyperlink" Target="mailto:tesamchile@tesacom.cl" TargetMode="External"/><Relationship Id="rId9090" Type="http://schemas.openxmlformats.org/officeDocument/2006/relationships/hyperlink" Target="http://www.villalemana.cl/" TargetMode="External"/><Relationship Id="rId2130" Type="http://schemas.openxmlformats.org/officeDocument/2006/relationships/hyperlink" Target="http://www.cooperativa.cl/" TargetMode="External"/><Relationship Id="rId5286" Type="http://schemas.openxmlformats.org/officeDocument/2006/relationships/hyperlink" Target="http://www.glicorp.cl/" TargetMode="External"/><Relationship Id="rId6337" Type="http://schemas.openxmlformats.org/officeDocument/2006/relationships/hyperlink" Target="mailto:contacto@prinal.cl" TargetMode="External"/><Relationship Id="rId6751" Type="http://schemas.openxmlformats.org/officeDocument/2006/relationships/hyperlink" Target="mailto:exportadora@rucaray.cl" TargetMode="External"/><Relationship Id="rId102" Type="http://schemas.openxmlformats.org/officeDocument/2006/relationships/hyperlink" Target="mailto:ventas@ach.cl" TargetMode="External"/><Relationship Id="rId5353" Type="http://schemas.openxmlformats.org/officeDocument/2006/relationships/hyperlink" Target="http://www.maestranzaandes.cl/" TargetMode="External"/><Relationship Id="rId6404" Type="http://schemas.openxmlformats.org/officeDocument/2006/relationships/hyperlink" Target="http://www.promedom.com/" TargetMode="External"/><Relationship Id="rId7802" Type="http://schemas.openxmlformats.org/officeDocument/2006/relationships/hyperlink" Target="http://www.kreisel.cl/" TargetMode="External"/><Relationship Id="rId1896" Type="http://schemas.openxmlformats.org/officeDocument/2006/relationships/hyperlink" Target="mailto:info@comdiel.cl" TargetMode="External"/><Relationship Id="rId2947" Type="http://schemas.openxmlformats.org/officeDocument/2006/relationships/hyperlink" Target="http://www.eecol.cl/" TargetMode="External"/><Relationship Id="rId5006" Type="http://schemas.openxmlformats.org/officeDocument/2006/relationships/hyperlink" Target="mailto:gerencia@frutagro.cl" TargetMode="External"/><Relationship Id="rId919" Type="http://schemas.openxmlformats.org/officeDocument/2006/relationships/hyperlink" Target="mailto:info@atcomcorporate.com" TargetMode="External"/><Relationship Id="rId1549" Type="http://schemas.openxmlformats.org/officeDocument/2006/relationships/hyperlink" Target="mailto:jbravo@celtametal.cl" TargetMode="External"/><Relationship Id="rId1963" Type="http://schemas.openxmlformats.org/officeDocument/2006/relationships/hyperlink" Target="http://www.isesa.cl/" TargetMode="External"/><Relationship Id="rId4022" Type="http://schemas.openxmlformats.org/officeDocument/2006/relationships/hyperlink" Target="http://www.hbse.cl/" TargetMode="External"/><Relationship Id="rId5420" Type="http://schemas.openxmlformats.org/officeDocument/2006/relationships/hyperlink" Target="http://www.manpower.cl/" TargetMode="External"/><Relationship Id="rId7178" Type="http://schemas.openxmlformats.org/officeDocument/2006/relationships/hyperlink" Target="http://www.golflosleones.cl/" TargetMode="External"/><Relationship Id="rId8576" Type="http://schemas.openxmlformats.org/officeDocument/2006/relationships/hyperlink" Target="mailto:alcalde.cauquenes@gmail.com" TargetMode="External"/><Relationship Id="rId8990" Type="http://schemas.openxmlformats.org/officeDocument/2006/relationships/hyperlink" Target="http://www.sanantonio.cl/" TargetMode="External"/><Relationship Id="rId1616" Type="http://schemas.openxmlformats.org/officeDocument/2006/relationships/hyperlink" Target="http://www.ceramicasantiago.cl/" TargetMode="External"/><Relationship Id="rId7592" Type="http://schemas.openxmlformats.org/officeDocument/2006/relationships/hyperlink" Target="mailto:info@villard.cl" TargetMode="External"/><Relationship Id="rId8229" Type="http://schemas.openxmlformats.org/officeDocument/2006/relationships/hyperlink" Target="http://www.perezcruz.com/" TargetMode="External"/><Relationship Id="rId8643" Type="http://schemas.openxmlformats.org/officeDocument/2006/relationships/hyperlink" Target="http://www.curacodevelez.cl/" TargetMode="External"/><Relationship Id="rId3788" Type="http://schemas.openxmlformats.org/officeDocument/2006/relationships/hyperlink" Target="mailto:recepcion@carnesabaroa.cl" TargetMode="External"/><Relationship Id="rId4839" Type="http://schemas.openxmlformats.org/officeDocument/2006/relationships/hyperlink" Target="mailto:ventas@interfluid.cl" TargetMode="External"/><Relationship Id="rId6194" Type="http://schemas.openxmlformats.org/officeDocument/2006/relationships/hyperlink" Target="mailto:ventas@pgic.cl" TargetMode="External"/><Relationship Id="rId7245" Type="http://schemas.openxmlformats.org/officeDocument/2006/relationships/hyperlink" Target="http://www.variantemelipilla.cl/" TargetMode="External"/><Relationship Id="rId8710" Type="http://schemas.openxmlformats.org/officeDocument/2006/relationships/hyperlink" Target="http://www.lacisterna.cl/" TargetMode="External"/><Relationship Id="rId3855" Type="http://schemas.openxmlformats.org/officeDocument/2006/relationships/hyperlink" Target="http://www.dnvgl.com/" TargetMode="External"/><Relationship Id="rId6261" Type="http://schemas.openxmlformats.org/officeDocument/2006/relationships/hyperlink" Target="http://www.cristoro.cl/" TargetMode="External"/><Relationship Id="rId7312" Type="http://schemas.openxmlformats.org/officeDocument/2006/relationships/hyperlink" Target="mailto:info@edn.cl" TargetMode="External"/><Relationship Id="rId776" Type="http://schemas.openxmlformats.org/officeDocument/2006/relationships/hyperlink" Target="http://www.arslatino.com/" TargetMode="External"/><Relationship Id="rId2457" Type="http://schemas.openxmlformats.org/officeDocument/2006/relationships/hyperlink" Target="http://www.corpesca.cl/" TargetMode="External"/><Relationship Id="rId3508" Type="http://schemas.openxmlformats.org/officeDocument/2006/relationships/hyperlink" Target="mailto:contacto@fernandomayer.cl" TargetMode="External"/><Relationship Id="rId4906" Type="http://schemas.openxmlformats.org/officeDocument/2006/relationships/hyperlink" Target="http://www.ugarteycia.cl/" TargetMode="External"/><Relationship Id="rId429" Type="http://schemas.openxmlformats.org/officeDocument/2006/relationships/hyperlink" Target="http://www.aguasantofagasta.cl/" TargetMode="External"/><Relationship Id="rId1059" Type="http://schemas.openxmlformats.org/officeDocument/2006/relationships/hyperlink" Target="mailto:ediaz@banmerchant.cl" TargetMode="External"/><Relationship Id="rId1473" Type="http://schemas.openxmlformats.org/officeDocument/2006/relationships/hyperlink" Target="mailto:info@carpenter.cl" TargetMode="External"/><Relationship Id="rId2871" Type="http://schemas.openxmlformats.org/officeDocument/2006/relationships/hyperlink" Target="mailto:ecolimp@ecolimp.cl" TargetMode="External"/><Relationship Id="rId3922" Type="http://schemas.openxmlformats.org/officeDocument/2006/relationships/hyperlink" Target="mailto:mail@goldenfrost.cl" TargetMode="External"/><Relationship Id="rId8086" Type="http://schemas.openxmlformats.org/officeDocument/2006/relationships/hyperlink" Target="http://www.vtp.cl/" TargetMode="External"/><Relationship Id="rId9137" Type="http://schemas.openxmlformats.org/officeDocument/2006/relationships/hyperlink" Target="mailto:rosa.gonzalez@subdere.gov.cl" TargetMode="External"/><Relationship Id="rId843" Type="http://schemas.openxmlformats.org/officeDocument/2006/relationships/hyperlink" Target="http://www.asodi.cl/" TargetMode="External"/><Relationship Id="rId1126" Type="http://schemas.openxmlformats.org/officeDocument/2006/relationships/hyperlink" Target="mailto:andres.codoceo@berlitz.cl" TargetMode="External"/><Relationship Id="rId2524" Type="http://schemas.openxmlformats.org/officeDocument/2006/relationships/hyperlink" Target="http://www.wanser.cl/" TargetMode="External"/><Relationship Id="rId8153" Type="http://schemas.openxmlformats.org/officeDocument/2006/relationships/hyperlink" Target="http://www.vicunasa.cl/" TargetMode="External"/><Relationship Id="rId910" Type="http://schemas.openxmlformats.org/officeDocument/2006/relationships/hyperlink" Target="http://www.astillerosarica.cl/" TargetMode="External"/><Relationship Id="rId1540" Type="http://schemas.openxmlformats.org/officeDocument/2006/relationships/hyperlink" Target="mailto:modinger@modinger.cl" TargetMode="External"/><Relationship Id="rId4696" Type="http://schemas.openxmlformats.org/officeDocument/2006/relationships/hyperlink" Target="mailto:ede.90cm@imanquehue.com" TargetMode="External"/><Relationship Id="rId5747" Type="http://schemas.openxmlformats.org/officeDocument/2006/relationships/hyperlink" Target="mailto:gatlagich@molinor.cl" TargetMode="External"/><Relationship Id="rId9204" Type="http://schemas.openxmlformats.org/officeDocument/2006/relationships/hyperlink" Target="http://www.embajadadelparaguay.cl/" TargetMode="External"/><Relationship Id="rId3298" Type="http://schemas.openxmlformats.org/officeDocument/2006/relationships/hyperlink" Target="http://www.eticsa.cl/" TargetMode="External"/><Relationship Id="rId4349" Type="http://schemas.openxmlformats.org/officeDocument/2006/relationships/hyperlink" Target="mailto:importadorabucarest@ib.cl" TargetMode="External"/><Relationship Id="rId4763" Type="http://schemas.openxmlformats.org/officeDocument/2006/relationships/hyperlink" Target="mailto:gerencia@leshalles.cl" TargetMode="External"/><Relationship Id="rId5814" Type="http://schemas.openxmlformats.org/officeDocument/2006/relationships/hyperlink" Target="http://www.pasteleriamozart.com/" TargetMode="External"/><Relationship Id="rId8220" Type="http://schemas.openxmlformats.org/officeDocument/2006/relationships/hyperlink" Target="http://www.lafite.com/" TargetMode="External"/><Relationship Id="rId3365" Type="http://schemas.openxmlformats.org/officeDocument/2006/relationships/hyperlink" Target="mailto:info@exprodental.cl" TargetMode="External"/><Relationship Id="rId4416" Type="http://schemas.openxmlformats.org/officeDocument/2006/relationships/hyperlink" Target="mailto:info@impresosindustriales.cl" TargetMode="External"/><Relationship Id="rId4830" Type="http://schemas.openxmlformats.org/officeDocument/2006/relationships/hyperlink" Target="mailto:info@intercomex.cl" TargetMode="External"/><Relationship Id="rId7986" Type="http://schemas.openxmlformats.org/officeDocument/2006/relationships/hyperlink" Target="mailto:uah@uahurtado.cl" TargetMode="External"/><Relationship Id="rId286" Type="http://schemas.openxmlformats.org/officeDocument/2006/relationships/hyperlink" Target="mailto:agental@agental.cl" TargetMode="External"/><Relationship Id="rId2381" Type="http://schemas.openxmlformats.org/officeDocument/2006/relationships/hyperlink" Target="http://www.pocuro.cl/" TargetMode="External"/><Relationship Id="rId3018" Type="http://schemas.openxmlformats.org/officeDocument/2006/relationships/hyperlink" Target="http://www.sorbeteleletelier.cl/" TargetMode="External"/><Relationship Id="rId3432" Type="http://schemas.openxmlformats.org/officeDocument/2006/relationships/hyperlink" Target="mailto:arman@mi.cl" TargetMode="External"/><Relationship Id="rId6588" Type="http://schemas.openxmlformats.org/officeDocument/2006/relationships/hyperlink" Target="http://www.chilevision.cl/" TargetMode="External"/><Relationship Id="rId7639" Type="http://schemas.openxmlformats.org/officeDocument/2006/relationships/hyperlink" Target="mailto:contacto@tecnilub.cl" TargetMode="External"/><Relationship Id="rId353" Type="http://schemas.openxmlformats.org/officeDocument/2006/relationships/hyperlink" Target="http://www.norfrut.cl/" TargetMode="External"/><Relationship Id="rId2034" Type="http://schemas.openxmlformats.org/officeDocument/2006/relationships/hyperlink" Target="mailto:vgonzalez@portillo.cl" TargetMode="External"/><Relationship Id="rId9061" Type="http://schemas.openxmlformats.org/officeDocument/2006/relationships/hyperlink" Target="http://www.munitirua.com/" TargetMode="External"/><Relationship Id="rId420" Type="http://schemas.openxmlformats.org/officeDocument/2006/relationships/hyperlink" Target="http://www.manantial.com/" TargetMode="External"/><Relationship Id="rId1050" Type="http://schemas.openxmlformats.org/officeDocument/2006/relationships/hyperlink" Target="http://www.security.cl/" TargetMode="External"/><Relationship Id="rId2101" Type="http://schemas.openxmlformats.org/officeDocument/2006/relationships/hyperlink" Target="http://www.comara.cl/" TargetMode="External"/><Relationship Id="rId5257" Type="http://schemas.openxmlformats.org/officeDocument/2006/relationships/hyperlink" Target="mailto:info@liventusglobal.com" TargetMode="External"/><Relationship Id="rId6655" Type="http://schemas.openxmlformats.org/officeDocument/2006/relationships/hyperlink" Target="http://www.republicparking.cl/" TargetMode="External"/><Relationship Id="rId7706" Type="http://schemas.openxmlformats.org/officeDocument/2006/relationships/hyperlink" Target="http://www.tenova.com/" TargetMode="External"/><Relationship Id="rId5671" Type="http://schemas.openxmlformats.org/officeDocument/2006/relationships/hyperlink" Target="mailto:contacto@metricarts.com" TargetMode="External"/><Relationship Id="rId6308" Type="http://schemas.openxmlformats.org/officeDocument/2006/relationships/hyperlink" Target="mailto:mcruz@pozos.cl" TargetMode="External"/><Relationship Id="rId6722" Type="http://schemas.openxmlformats.org/officeDocument/2006/relationships/hyperlink" Target="mailto:ventas@multioficina.cl" TargetMode="External"/><Relationship Id="rId1867" Type="http://schemas.openxmlformats.org/officeDocument/2006/relationships/hyperlink" Target="mailto:dce@pedrodevaldivia.cl" TargetMode="External"/><Relationship Id="rId2918" Type="http://schemas.openxmlformats.org/officeDocument/2006/relationships/hyperlink" Target="http://www.marvalchile.com/" TargetMode="External"/><Relationship Id="rId4273" Type="http://schemas.openxmlformats.org/officeDocument/2006/relationships/hyperlink" Target="http://www.hsl.cl/" TargetMode="External"/><Relationship Id="rId5324" Type="http://schemas.openxmlformats.org/officeDocument/2006/relationships/hyperlink" Target="mailto:lifewood@lifewood.cl" TargetMode="External"/><Relationship Id="rId8894" Type="http://schemas.openxmlformats.org/officeDocument/2006/relationships/hyperlink" Target="mailto:alcaldiaportezuelo@gmail.com" TargetMode="External"/><Relationship Id="rId1934" Type="http://schemas.openxmlformats.org/officeDocument/2006/relationships/hyperlink" Target="mailto:rlopez@butlermfg.cl" TargetMode="External"/><Relationship Id="rId4340" Type="http://schemas.openxmlformats.org/officeDocument/2006/relationships/hyperlink" Target="mailto:monica.gallegos@implementos.cl" TargetMode="External"/><Relationship Id="rId7496" Type="http://schemas.openxmlformats.org/officeDocument/2006/relationships/hyperlink" Target="mailto:contacto@stgchile.cl" TargetMode="External"/><Relationship Id="rId8547" Type="http://schemas.openxmlformats.org/officeDocument/2006/relationships/hyperlink" Target="http://www.buin.cl/" TargetMode="External"/><Relationship Id="rId8961" Type="http://schemas.openxmlformats.org/officeDocument/2006/relationships/hyperlink" Target="http://www.munirauco.cl/" TargetMode="External"/><Relationship Id="rId6098" Type="http://schemas.openxmlformats.org/officeDocument/2006/relationships/hyperlink" Target="mailto:parquimetros@parquimetros.cl" TargetMode="External"/><Relationship Id="rId7149" Type="http://schemas.openxmlformats.org/officeDocument/2006/relationships/hyperlink" Target="http://www.smsauditores.cl/" TargetMode="External"/><Relationship Id="rId7563" Type="http://schemas.openxmlformats.org/officeDocument/2006/relationships/hyperlink" Target="mailto:info@los-alpes.cl" TargetMode="External"/><Relationship Id="rId8614" Type="http://schemas.openxmlformats.org/officeDocument/2006/relationships/hyperlink" Target="http://www.municipalidaddecolchane.cl/" TargetMode="External"/><Relationship Id="rId6165" Type="http://schemas.openxmlformats.org/officeDocument/2006/relationships/hyperlink" Target="mailto:andres.larroulet@cisandina.cl" TargetMode="External"/><Relationship Id="rId7216" Type="http://schemas.openxmlformats.org/officeDocument/2006/relationships/hyperlink" Target="http://www.tecnisa.cl/" TargetMode="External"/><Relationship Id="rId3759" Type="http://schemas.openxmlformats.org/officeDocument/2006/relationships/hyperlink" Target="http://www.fundinox.cl/" TargetMode="External"/><Relationship Id="rId5181" Type="http://schemas.openxmlformats.org/officeDocument/2006/relationships/hyperlink" Target="http://www.larrainvial.com/" TargetMode="External"/><Relationship Id="rId6232" Type="http://schemas.openxmlformats.org/officeDocument/2006/relationships/hyperlink" Target="mailto:ventas@plasticosarauco.cl" TargetMode="External"/><Relationship Id="rId7630" Type="http://schemas.openxmlformats.org/officeDocument/2006/relationships/hyperlink" Target="mailto:tecmetltda@tecmet.cl" TargetMode="External"/><Relationship Id="rId2775" Type="http://schemas.openxmlformats.org/officeDocument/2006/relationships/hyperlink" Target="mailto:doblevia@doblevia.cl" TargetMode="External"/><Relationship Id="rId3826" Type="http://schemas.openxmlformats.org/officeDocument/2006/relationships/hyperlink" Target="http://www.chevrolet.cl/" TargetMode="External"/><Relationship Id="rId747" Type="http://schemas.openxmlformats.org/officeDocument/2006/relationships/hyperlink" Target="http://www.socodima.cl/" TargetMode="External"/><Relationship Id="rId1377" Type="http://schemas.openxmlformats.org/officeDocument/2006/relationships/hyperlink" Target="http://www.britcham.cl/" TargetMode="External"/><Relationship Id="rId1791" Type="http://schemas.openxmlformats.org/officeDocument/2006/relationships/hyperlink" Target="http://www.careyallende.com/" TargetMode="External"/><Relationship Id="rId2428" Type="http://schemas.openxmlformats.org/officeDocument/2006/relationships/hyperlink" Target="http://www.crell.cl/" TargetMode="External"/><Relationship Id="rId2842" Type="http://schemas.openxmlformats.org/officeDocument/2006/relationships/hyperlink" Target="mailto:cotizaciones@hinze.cl" TargetMode="External"/><Relationship Id="rId5998" Type="http://schemas.openxmlformats.org/officeDocument/2006/relationships/hyperlink" Target="mailto:paola.perez@opciones.cl" TargetMode="External"/><Relationship Id="rId83" Type="http://schemas.openxmlformats.org/officeDocument/2006/relationships/hyperlink" Target="mailto:ventas.chile@acerinox.com" TargetMode="External"/><Relationship Id="rId814" Type="http://schemas.openxmlformats.org/officeDocument/2006/relationships/hyperlink" Target="mailto:csobarzo@exportachile.cl" TargetMode="External"/><Relationship Id="rId1444" Type="http://schemas.openxmlformats.org/officeDocument/2006/relationships/hyperlink" Target="mailto:lissette.romero@carbomet.cl" TargetMode="External"/><Relationship Id="rId8057" Type="http://schemas.openxmlformats.org/officeDocument/2006/relationships/hyperlink" Target="mailto:univiveros@univiveros.cl" TargetMode="External"/><Relationship Id="rId8471" Type="http://schemas.openxmlformats.org/officeDocument/2006/relationships/hyperlink" Target="http://www.idic.cl/" TargetMode="External"/><Relationship Id="rId9108" Type="http://schemas.openxmlformats.org/officeDocument/2006/relationships/hyperlink" Target="mailto:sandra.leyton@redsalud.gob.cl" TargetMode="External"/><Relationship Id="rId1511" Type="http://schemas.openxmlformats.org/officeDocument/2006/relationships/hyperlink" Target="http://www.enjoy.cl/" TargetMode="External"/><Relationship Id="rId4667" Type="http://schemas.openxmlformats.org/officeDocument/2006/relationships/hyperlink" Target="http://www.ingetrol.cl/" TargetMode="External"/><Relationship Id="rId5718" Type="http://schemas.openxmlformats.org/officeDocument/2006/relationships/hyperlink" Target="http://www.mineratrucco.cl/" TargetMode="External"/><Relationship Id="rId7073" Type="http://schemas.openxmlformats.org/officeDocument/2006/relationships/hyperlink" Target="http://www.sypgroup.cl/" TargetMode="External"/><Relationship Id="rId8124" Type="http://schemas.openxmlformats.org/officeDocument/2006/relationships/hyperlink" Target="http://www.itwversachem.cl/" TargetMode="External"/><Relationship Id="rId3269" Type="http://schemas.openxmlformats.org/officeDocument/2006/relationships/hyperlink" Target="mailto:infochile@essity.com" TargetMode="External"/><Relationship Id="rId3683" Type="http://schemas.openxmlformats.org/officeDocument/2006/relationships/hyperlink" Target="mailto:frusan@frusan.cl" TargetMode="External"/><Relationship Id="rId7140" Type="http://schemas.openxmlformats.org/officeDocument/2006/relationships/hyperlink" Target="http://www.skyairline.com/" TargetMode="External"/><Relationship Id="rId2285" Type="http://schemas.openxmlformats.org/officeDocument/2006/relationships/hyperlink" Target="http://www.mundodulce.cl/" TargetMode="External"/><Relationship Id="rId3336" Type="http://schemas.openxmlformats.org/officeDocument/2006/relationships/hyperlink" Target="http://www.agroberries.cl/" TargetMode="External"/><Relationship Id="rId4734" Type="http://schemas.openxmlformats.org/officeDocument/2006/relationships/hyperlink" Target="http://www.innspiral.com/" TargetMode="External"/><Relationship Id="rId257" Type="http://schemas.openxmlformats.org/officeDocument/2006/relationships/hyperlink" Target="mailto:comercial@mewes.cl" TargetMode="External"/><Relationship Id="rId3750" Type="http://schemas.openxmlformats.org/officeDocument/2006/relationships/hyperlink" Target="http://www.villamaria.cl/" TargetMode="External"/><Relationship Id="rId4801" Type="http://schemas.openxmlformats.org/officeDocument/2006/relationships/hyperlink" Target="mailto:pamelagonzalez@santotomas.cl" TargetMode="External"/><Relationship Id="rId7957" Type="http://schemas.openxmlformats.org/officeDocument/2006/relationships/hyperlink" Target="http://www.importadorausa.cl/" TargetMode="External"/><Relationship Id="rId671" Type="http://schemas.openxmlformats.org/officeDocument/2006/relationships/hyperlink" Target="http://www.animalservices.cl/" TargetMode="External"/><Relationship Id="rId2352" Type="http://schemas.openxmlformats.org/officeDocument/2006/relationships/hyperlink" Target="http://www.ecomac.cl/" TargetMode="External"/><Relationship Id="rId3403" Type="http://schemas.openxmlformats.org/officeDocument/2006/relationships/hyperlink" Target="http://www.femetchile.com/" TargetMode="External"/><Relationship Id="rId6559" Type="http://schemas.openxmlformats.org/officeDocument/2006/relationships/hyperlink" Target="mailto:contacto@rayensalud.com" TargetMode="External"/><Relationship Id="rId6973" Type="http://schemas.openxmlformats.org/officeDocument/2006/relationships/hyperlink" Target="http://www.serminor.cl/" TargetMode="External"/><Relationship Id="rId324" Type="http://schemas.openxmlformats.org/officeDocument/2006/relationships/hyperlink" Target="mailto:agrimira_cgonzalez@yahoo.es" TargetMode="External"/><Relationship Id="rId2005" Type="http://schemas.openxmlformats.org/officeDocument/2006/relationships/hyperlink" Target="http://www.ladygenny.com/" TargetMode="External"/><Relationship Id="rId5575" Type="http://schemas.openxmlformats.org/officeDocument/2006/relationships/hyperlink" Target="mailto:maestranza@bacigalupo.cl" TargetMode="External"/><Relationship Id="rId6626" Type="http://schemas.openxmlformats.org/officeDocument/2006/relationships/hyperlink" Target="mailto:khauenstein@fegosa.cl" TargetMode="External"/><Relationship Id="rId9032" Type="http://schemas.openxmlformats.org/officeDocument/2006/relationships/hyperlink" Target="http://www.municipalidadsantacruz.cl/" TargetMode="External"/><Relationship Id="rId1021" Type="http://schemas.openxmlformats.org/officeDocument/2006/relationships/hyperlink" Target="mailto:balferpa@balfer.cl" TargetMode="External"/><Relationship Id="rId4177" Type="http://schemas.openxmlformats.org/officeDocument/2006/relationships/hyperlink" Target="mailto:reservas@hotelfinisterrae.cl" TargetMode="External"/><Relationship Id="rId4591" Type="http://schemas.openxmlformats.org/officeDocument/2006/relationships/hyperlink" Target="mailto:secretaria@infocap.cl" TargetMode="External"/><Relationship Id="rId5228" Type="http://schemas.openxmlformats.org/officeDocument/2006/relationships/hyperlink" Target="http://www.libesa.cl/" TargetMode="External"/><Relationship Id="rId5642" Type="http://schemas.openxmlformats.org/officeDocument/2006/relationships/hyperlink" Target="mailto:info@anclajes.cl" TargetMode="External"/><Relationship Id="rId8798" Type="http://schemas.openxmlformats.org/officeDocument/2006/relationships/hyperlink" Target="mailto:beatriz.araya@munimaull&#237;n.cl" TargetMode="External"/><Relationship Id="rId3193" Type="http://schemas.openxmlformats.org/officeDocument/2006/relationships/hyperlink" Target="http://www.engie-energia.cl/" TargetMode="External"/><Relationship Id="rId4244" Type="http://schemas.openxmlformats.org/officeDocument/2006/relationships/hyperlink" Target="http://www.laturbina.cl/" TargetMode="External"/><Relationship Id="rId1838" Type="http://schemas.openxmlformats.org/officeDocument/2006/relationships/hyperlink" Target="http://www.colegioconstructores.cl/" TargetMode="External"/><Relationship Id="rId3260" Type="http://schemas.openxmlformats.org/officeDocument/2006/relationships/hyperlink" Target="mailto:contacto@adenet.cl" TargetMode="External"/><Relationship Id="rId4311" Type="http://schemas.openxmlformats.org/officeDocument/2006/relationships/hyperlink" Target="http://www.igenar.cl/" TargetMode="External"/><Relationship Id="rId7467" Type="http://schemas.openxmlformats.org/officeDocument/2006/relationships/hyperlink" Target="http://www.bienek.cl/" TargetMode="External"/><Relationship Id="rId8865" Type="http://schemas.openxmlformats.org/officeDocument/2006/relationships/hyperlink" Target="mailto:alcalde@municipalidaddepelarco.cl" TargetMode="External"/><Relationship Id="rId181" Type="http://schemas.openxmlformats.org/officeDocument/2006/relationships/hyperlink" Target="mailto:smu&#241;oz@agecomet.com" TargetMode="External"/><Relationship Id="rId1905" Type="http://schemas.openxmlformats.org/officeDocument/2006/relationships/hyperlink" Target="mailto:comercial.alo.stgo@gmail.com" TargetMode="External"/><Relationship Id="rId6069" Type="http://schemas.openxmlformats.org/officeDocument/2006/relationships/hyperlink" Target="http://www.panamericanahoteles.cl/" TargetMode="External"/><Relationship Id="rId7881" Type="http://schemas.openxmlformats.org/officeDocument/2006/relationships/hyperlink" Target="mailto:recepcion@distam.cl" TargetMode="External"/><Relationship Id="rId8518" Type="http://schemas.openxmlformats.org/officeDocument/2006/relationships/hyperlink" Target="http://www.minrel.gob.cl/" TargetMode="External"/><Relationship Id="rId8932" Type="http://schemas.openxmlformats.org/officeDocument/2006/relationships/hyperlink" Target="mailto:alcaldia@puyehuechile.cl" TargetMode="External"/><Relationship Id="rId5085" Type="http://schemas.openxmlformats.org/officeDocument/2006/relationships/hyperlink" Target="mailto:lmv@lmv.cl" TargetMode="External"/><Relationship Id="rId6483" Type="http://schemas.openxmlformats.org/officeDocument/2006/relationships/hyperlink" Target="http://www.puntopersonal.cl/" TargetMode="External"/><Relationship Id="rId7534" Type="http://schemas.openxmlformats.org/officeDocument/2006/relationships/hyperlink" Target="http://www.strobel.cl/" TargetMode="External"/><Relationship Id="rId998" Type="http://schemas.openxmlformats.org/officeDocument/2006/relationships/hyperlink" Target="mailto:bbraunchile@bbraun.com" TargetMode="External"/><Relationship Id="rId2679" Type="http://schemas.openxmlformats.org/officeDocument/2006/relationships/hyperlink" Target="http://www.diariolaprensa.cl/" TargetMode="External"/><Relationship Id="rId6136" Type="http://schemas.openxmlformats.org/officeDocument/2006/relationships/hyperlink" Target="http://www.pentalasamericas.cl/" TargetMode="External"/><Relationship Id="rId6550" Type="http://schemas.openxmlformats.org/officeDocument/2006/relationships/hyperlink" Target="mailto:ventas@rym.cl" TargetMode="External"/><Relationship Id="rId7601" Type="http://schemas.openxmlformats.org/officeDocument/2006/relationships/hyperlink" Target="http://www.tamet.cl/" TargetMode="External"/><Relationship Id="rId1695" Type="http://schemas.openxmlformats.org/officeDocument/2006/relationships/hyperlink" Target="http://www.cimenta.cl/" TargetMode="External"/><Relationship Id="rId2746" Type="http://schemas.openxmlformats.org/officeDocument/2006/relationships/hyperlink" Target="http://www.dimarsa.cl/" TargetMode="External"/><Relationship Id="rId5152" Type="http://schemas.openxmlformats.org/officeDocument/2006/relationships/hyperlink" Target="http://www.labprater.cl/" TargetMode="External"/><Relationship Id="rId6203" Type="http://schemas.openxmlformats.org/officeDocument/2006/relationships/hyperlink" Target="mailto:info@pibamour.cl" TargetMode="External"/><Relationship Id="rId718" Type="http://schemas.openxmlformats.org/officeDocument/2006/relationships/hyperlink" Target="mailto:parada.oscar@aramark.cl" TargetMode="External"/><Relationship Id="rId1348" Type="http://schemas.openxmlformats.org/officeDocument/2006/relationships/hyperlink" Target="http://www.hotelsavoy.cl/" TargetMode="External"/><Relationship Id="rId1762" Type="http://schemas.openxmlformats.org/officeDocument/2006/relationships/hyperlink" Target="http://www.golfsantodomingo.cl/" TargetMode="External"/><Relationship Id="rId8375" Type="http://schemas.openxmlformats.org/officeDocument/2006/relationships/hyperlink" Target="http://www.xilofor.cl/" TargetMode="External"/><Relationship Id="rId1415" Type="http://schemas.openxmlformats.org/officeDocument/2006/relationships/hyperlink" Target="http://www.campot.cl/" TargetMode="External"/><Relationship Id="rId2813" Type="http://schemas.openxmlformats.org/officeDocument/2006/relationships/hyperlink" Target="http://www.ducasseindustrial.com/" TargetMode="External"/><Relationship Id="rId5969" Type="http://schemas.openxmlformats.org/officeDocument/2006/relationships/hyperlink" Target="http://www.wd.cl/" TargetMode="External"/><Relationship Id="rId7391" Type="http://schemas.openxmlformats.org/officeDocument/2006/relationships/hyperlink" Target="http://www.minm.cl/" TargetMode="External"/><Relationship Id="rId8028" Type="http://schemas.openxmlformats.org/officeDocument/2006/relationships/hyperlink" Target="http://www.utalca.cl/" TargetMode="External"/><Relationship Id="rId8442" Type="http://schemas.openxmlformats.org/officeDocument/2006/relationships/hyperlink" Target="http://www.prochile.gob.cl/" TargetMode="External"/><Relationship Id="rId54" Type="http://schemas.openxmlformats.org/officeDocument/2006/relationships/hyperlink" Target="mailto:santiago@aborda.cl" TargetMode="External"/><Relationship Id="rId4985" Type="http://schemas.openxmlformats.org/officeDocument/2006/relationships/hyperlink" Target="http://www.spomo.cl/" TargetMode="External"/><Relationship Id="rId7044" Type="http://schemas.openxmlformats.org/officeDocument/2006/relationships/hyperlink" Target="mailto:vab_serviseg@hotmail.com" TargetMode="External"/><Relationship Id="rId2189" Type="http://schemas.openxmlformats.org/officeDocument/2006/relationships/hyperlink" Target="http://www.santalaura.cl/" TargetMode="External"/><Relationship Id="rId3587" Type="http://schemas.openxmlformats.org/officeDocument/2006/relationships/hyperlink" Target="http://www.fluitek.cl/" TargetMode="External"/><Relationship Id="rId4638" Type="http://schemas.openxmlformats.org/officeDocument/2006/relationships/hyperlink" Target="mailto:gpinto@forestalpinto.cl" TargetMode="External"/><Relationship Id="rId6060" Type="http://schemas.openxmlformats.org/officeDocument/2006/relationships/hyperlink" Target="http://www.pacel.cl/" TargetMode="External"/><Relationship Id="rId3654" Type="http://schemas.openxmlformats.org/officeDocument/2006/relationships/hyperlink" Target="mailto:phanter@phanter.cl" TargetMode="External"/><Relationship Id="rId4705" Type="http://schemas.openxmlformats.org/officeDocument/2006/relationships/hyperlink" Target="mailto:oasis@reserva.cl" TargetMode="External"/><Relationship Id="rId7111" Type="http://schemas.openxmlformats.org/officeDocument/2006/relationships/hyperlink" Target="mailto:ventas@stmcorp.cl" TargetMode="External"/><Relationship Id="rId575" Type="http://schemas.openxmlformats.org/officeDocument/2006/relationships/hyperlink" Target="mailto:contacto@aluminiosamc.cl" TargetMode="External"/><Relationship Id="rId2256" Type="http://schemas.openxmlformats.org/officeDocument/2006/relationships/hyperlink" Target="mailto:emete_y_cia@hotmail.com" TargetMode="External"/><Relationship Id="rId2670" Type="http://schemas.openxmlformats.org/officeDocument/2006/relationships/hyperlink" Target="http://www.australdelosrios.cl/" TargetMode="External"/><Relationship Id="rId3307" Type="http://schemas.openxmlformats.org/officeDocument/2006/relationships/hyperlink" Target="http://www.euroamerica.cl/" TargetMode="External"/><Relationship Id="rId3721" Type="http://schemas.openxmlformats.org/officeDocument/2006/relationships/hyperlink" Target="mailto:master@scollege.cl" TargetMode="External"/><Relationship Id="rId6877" Type="http://schemas.openxmlformats.org/officeDocument/2006/relationships/hyperlink" Target="http://www.sargent.cl/" TargetMode="External"/><Relationship Id="rId7928" Type="http://schemas.openxmlformats.org/officeDocument/2006/relationships/hyperlink" Target="mailto:jfernandez@gwe-tubomin.com" TargetMode="External"/><Relationship Id="rId228" Type="http://schemas.openxmlformats.org/officeDocument/2006/relationships/hyperlink" Target="mailto:info@moya.cl" TargetMode="External"/><Relationship Id="rId642" Type="http://schemas.openxmlformats.org/officeDocument/2006/relationships/hyperlink" Target="http://www.anasac.cl/" TargetMode="External"/><Relationship Id="rId1272" Type="http://schemas.openxmlformats.org/officeDocument/2006/relationships/hyperlink" Target="mailto:proman@brinks.cl" TargetMode="External"/><Relationship Id="rId2323" Type="http://schemas.openxmlformats.org/officeDocument/2006/relationships/hyperlink" Target="mailto:info@construtec.cl" TargetMode="External"/><Relationship Id="rId5479" Type="http://schemas.openxmlformats.org/officeDocument/2006/relationships/hyperlink" Target="http://www.marinefarm.cl/" TargetMode="External"/><Relationship Id="rId5893" Type="http://schemas.openxmlformats.org/officeDocument/2006/relationships/hyperlink" Target="mailto:monica.carlevari@netnow.cl" TargetMode="External"/><Relationship Id="rId4495" Type="http://schemas.openxmlformats.org/officeDocument/2006/relationships/hyperlink" Target="http://www.hessmay.cl/" TargetMode="External"/><Relationship Id="rId5546" Type="http://schemas.openxmlformats.org/officeDocument/2006/relationships/hyperlink" Target="mailto:contact@mazars.cl" TargetMode="External"/><Relationship Id="rId6944" Type="http://schemas.openxmlformats.org/officeDocument/2006/relationships/hyperlink" Target="mailto:cgonzalez@sacsa.cl" TargetMode="External"/><Relationship Id="rId9003" Type="http://schemas.openxmlformats.org/officeDocument/2006/relationships/hyperlink" Target="http://www.munisanfernando.cl/" TargetMode="External"/><Relationship Id="rId3097" Type="http://schemas.openxmlformats.org/officeDocument/2006/relationships/hyperlink" Target="http://www.edelmag.cl/" TargetMode="External"/><Relationship Id="rId4148" Type="http://schemas.openxmlformats.org/officeDocument/2006/relationships/hyperlink" Target="http://www.hotelalborada.cl/" TargetMode="External"/><Relationship Id="rId5960" Type="http://schemas.openxmlformats.org/officeDocument/2006/relationships/hyperlink" Target="http://www.nuevamerica.cl/" TargetMode="External"/><Relationship Id="rId3164" Type="http://schemas.openxmlformats.org/officeDocument/2006/relationships/hyperlink" Target="http://www.enaex.com/" TargetMode="External"/><Relationship Id="rId4562" Type="http://schemas.openxmlformats.org/officeDocument/2006/relationships/hyperlink" Target="http://www.magisur.cl/" TargetMode="External"/><Relationship Id="rId5613" Type="http://schemas.openxmlformats.org/officeDocument/2006/relationships/hyperlink" Target="http://www.mercofrut.com/" TargetMode="External"/><Relationship Id="rId8769" Type="http://schemas.openxmlformats.org/officeDocument/2006/relationships/hyperlink" Target="mailto:mgarcia@losangeles.cl" TargetMode="External"/><Relationship Id="rId1809" Type="http://schemas.openxmlformats.org/officeDocument/2006/relationships/hyperlink" Target="mailto:bkrause@codimaq.cl" TargetMode="External"/><Relationship Id="rId4215" Type="http://schemas.openxmlformats.org/officeDocument/2006/relationships/hyperlink" Target="mailto:info@puyuhuapilodge.com" TargetMode="External"/><Relationship Id="rId7785" Type="http://schemas.openxmlformats.org/officeDocument/2006/relationships/hyperlink" Target="http://www.finning.com/" TargetMode="External"/><Relationship Id="rId8836" Type="http://schemas.openxmlformats.org/officeDocument/2006/relationships/hyperlink" Target="http://www.muniolmue.cl/" TargetMode="External"/><Relationship Id="rId2180" Type="http://schemas.openxmlformats.org/officeDocument/2006/relationships/hyperlink" Target="mailto:maylwin@collahuasi.cl" TargetMode="External"/><Relationship Id="rId3231" Type="http://schemas.openxmlformats.org/officeDocument/2006/relationships/hyperlink" Target="mailto:casamatriz@equimar.cl" TargetMode="External"/><Relationship Id="rId6387" Type="http://schemas.openxmlformats.org/officeDocument/2006/relationships/hyperlink" Target="http://www.avelup.cl/" TargetMode="External"/><Relationship Id="rId7438" Type="http://schemas.openxmlformats.org/officeDocument/2006/relationships/hyperlink" Target="mailto:ventas.ms.cl@sodexo.com" TargetMode="External"/><Relationship Id="rId7852" Type="http://schemas.openxmlformats.org/officeDocument/2006/relationships/hyperlink" Target="http://www.transformadores.cl/" TargetMode="External"/><Relationship Id="rId8903" Type="http://schemas.openxmlformats.org/officeDocument/2006/relationships/hyperlink" Target="mailto:mpuchuncavi@munipuchuncavi.cl" TargetMode="External"/><Relationship Id="rId152" Type="http://schemas.openxmlformats.org/officeDocument/2006/relationships/hyperlink" Target="http://www.adp.cl/" TargetMode="External"/><Relationship Id="rId2997" Type="http://schemas.openxmlformats.org/officeDocument/2006/relationships/hyperlink" Target="http://www.unimatic.cl/" TargetMode="External"/><Relationship Id="rId6454" Type="http://schemas.openxmlformats.org/officeDocument/2006/relationships/hyperlink" Target="http://www.publimail.com/" TargetMode="External"/><Relationship Id="rId7505" Type="http://schemas.openxmlformats.org/officeDocument/2006/relationships/hyperlink" Target="mailto:contacto@spes.com" TargetMode="External"/><Relationship Id="rId969" Type="http://schemas.openxmlformats.org/officeDocument/2006/relationships/hyperlink" Target="mailto:chamy@chamyhnos.cl" TargetMode="External"/><Relationship Id="rId1599" Type="http://schemas.openxmlformats.org/officeDocument/2006/relationships/hyperlink" Target="http://www.proforma.cl/" TargetMode="External"/><Relationship Id="rId5056" Type="http://schemas.openxmlformats.org/officeDocument/2006/relationships/hyperlink" Target="http://www.kleiner.cl/" TargetMode="External"/><Relationship Id="rId5470" Type="http://schemas.openxmlformats.org/officeDocument/2006/relationships/hyperlink" Target="mailto:marcoindustrial@marco.cl" TargetMode="External"/><Relationship Id="rId6107" Type="http://schemas.openxmlformats.org/officeDocument/2006/relationships/hyperlink" Target="http://www.cory.cl/" TargetMode="External"/><Relationship Id="rId6521" Type="http://schemas.openxmlformats.org/officeDocument/2006/relationships/hyperlink" Target="http://www.passol.cl/" TargetMode="External"/><Relationship Id="rId4072" Type="http://schemas.openxmlformats.org/officeDocument/2006/relationships/hyperlink" Target="http://www.autorentas.cl/" TargetMode="External"/><Relationship Id="rId5123" Type="http://schemas.openxmlformats.org/officeDocument/2006/relationships/hyperlink" Target="http://www.diapo.cl/" TargetMode="External"/><Relationship Id="rId8279" Type="http://schemas.openxmlformats.org/officeDocument/2006/relationships/hyperlink" Target="http://www.viverosrequinoa.cl/" TargetMode="External"/><Relationship Id="rId1666" Type="http://schemas.openxmlformats.org/officeDocument/2006/relationships/hyperlink" Target="mailto:administraci&#243;n@entrelagos.cl" TargetMode="External"/><Relationship Id="rId2717" Type="http://schemas.openxmlformats.org/officeDocument/2006/relationships/hyperlink" Target="mailto:info@ninaherrera.cl" TargetMode="External"/><Relationship Id="rId7295" Type="http://schemas.openxmlformats.org/officeDocument/2006/relationships/hyperlink" Target="mailto:ventes@inexchile.com" TargetMode="External"/><Relationship Id="rId8693" Type="http://schemas.openxmlformats.org/officeDocument/2006/relationships/hyperlink" Target="http://www.hualpenciudad.cl/" TargetMode="External"/><Relationship Id="rId1319" Type="http://schemas.openxmlformats.org/officeDocument/2006/relationships/hyperlink" Target="http://www.clcsa.cl/" TargetMode="External"/><Relationship Id="rId1733" Type="http://schemas.openxmlformats.org/officeDocument/2006/relationships/hyperlink" Target="mailto:indisa@indisa.cl" TargetMode="External"/><Relationship Id="rId4889" Type="http://schemas.openxmlformats.org/officeDocument/2006/relationships/hyperlink" Target="mailto:gfigueroa@cr.cl" TargetMode="External"/><Relationship Id="rId8346" Type="http://schemas.openxmlformats.org/officeDocument/2006/relationships/hyperlink" Target="http://www.wintec.cl/" TargetMode="External"/><Relationship Id="rId8760" Type="http://schemas.openxmlformats.org/officeDocument/2006/relationships/hyperlink" Target="mailto:alcaldia_lolol@yahoo.es" TargetMode="External"/><Relationship Id="rId25" Type="http://schemas.openxmlformats.org/officeDocument/2006/relationships/hyperlink" Target="mailto:infovital@planvital.cl" TargetMode="External"/><Relationship Id="rId1800" Type="http://schemas.openxmlformats.org/officeDocument/2006/relationships/hyperlink" Target="mailto:andina.ir@Koandina.com" TargetMode="External"/><Relationship Id="rId4956" Type="http://schemas.openxmlformats.org/officeDocument/2006/relationships/hyperlink" Target="http://www.izafe.cl/" TargetMode="External"/><Relationship Id="rId7362" Type="http://schemas.openxmlformats.org/officeDocument/2006/relationships/hyperlink" Target="http://www.automac.cl/" TargetMode="External"/><Relationship Id="rId8413" Type="http://schemas.openxmlformats.org/officeDocument/2006/relationships/hyperlink" Target="mailto:bcch@central.cl" TargetMode="External"/><Relationship Id="rId3558" Type="http://schemas.openxmlformats.org/officeDocument/2006/relationships/hyperlink" Target="http://www.finsa.cl/" TargetMode="External"/><Relationship Id="rId3972" Type="http://schemas.openxmlformats.org/officeDocument/2006/relationships/hyperlink" Target="http://www.grhnos.cl/" TargetMode="External"/><Relationship Id="rId4609" Type="http://schemas.openxmlformats.org/officeDocument/2006/relationships/hyperlink" Target="http://www.ingelan.cl/" TargetMode="External"/><Relationship Id="rId7015" Type="http://schemas.openxmlformats.org/officeDocument/2006/relationships/hyperlink" Target="http://www.tecnoera.com/" TargetMode="External"/><Relationship Id="rId479" Type="http://schemas.openxmlformats.org/officeDocument/2006/relationships/hyperlink" Target="http://www.aitec.cl/" TargetMode="External"/><Relationship Id="rId893" Type="http://schemas.openxmlformats.org/officeDocument/2006/relationships/hyperlink" Target="http://www.anp.cl/" TargetMode="External"/><Relationship Id="rId2574" Type="http://schemas.openxmlformats.org/officeDocument/2006/relationships/hyperlink" Target="http://www.productosdaily.cl/" TargetMode="External"/><Relationship Id="rId3625" Type="http://schemas.openxmlformats.org/officeDocument/2006/relationships/hyperlink" Target="http://www.forestalloslagos.cl/" TargetMode="External"/><Relationship Id="rId6031" Type="http://schemas.openxmlformats.org/officeDocument/2006/relationships/hyperlink" Target="http://www.orica.com/" TargetMode="External"/><Relationship Id="rId9187" Type="http://schemas.openxmlformats.org/officeDocument/2006/relationships/hyperlink" Target="http://www.mfa.gr/santiago" TargetMode="External"/><Relationship Id="rId546" Type="http://schemas.openxmlformats.org/officeDocument/2006/relationships/hyperlink" Target="mailto:edmundoavila@naviport.cl" TargetMode="External"/><Relationship Id="rId1176" Type="http://schemas.openxmlformats.org/officeDocument/2006/relationships/hyperlink" Target="http://www.biotoscana.com/" TargetMode="External"/><Relationship Id="rId2227" Type="http://schemas.openxmlformats.org/officeDocument/2006/relationships/hyperlink" Target="mailto:directorio@bermanngps.cl" TargetMode="External"/><Relationship Id="rId9254" Type="http://schemas.openxmlformats.org/officeDocument/2006/relationships/hyperlink" Target="mailto:opomschile@paho.org" TargetMode="External"/><Relationship Id="rId960" Type="http://schemas.openxmlformats.org/officeDocument/2006/relationships/hyperlink" Target="mailto:valp@automotoravalp.cl" TargetMode="External"/><Relationship Id="rId1243" Type="http://schemas.openxmlformats.org/officeDocument/2006/relationships/hyperlink" Target="mailto:info@bordadoskrefeld.cl" TargetMode="External"/><Relationship Id="rId1590" Type="http://schemas.openxmlformats.org/officeDocument/2006/relationships/hyperlink" Target="mailto:lprieto@inacap.cl" TargetMode="External"/><Relationship Id="rId2641" Type="http://schemas.openxmlformats.org/officeDocument/2006/relationships/hyperlink" Target="mailto:ffv@ffv.cl" TargetMode="External"/><Relationship Id="rId4399" Type="http://schemas.openxmlformats.org/officeDocument/2006/relationships/hyperlink" Target="http://www.impregraf.cl/" TargetMode="External"/><Relationship Id="rId5797" Type="http://schemas.openxmlformats.org/officeDocument/2006/relationships/hyperlink" Target="mailto:morandi@morandichile.cl" TargetMode="External"/><Relationship Id="rId6848" Type="http://schemas.openxmlformats.org/officeDocument/2006/relationships/hyperlink" Target="mailto:sanchezycia@strong.cl" TargetMode="External"/><Relationship Id="rId8270" Type="http://schemas.openxmlformats.org/officeDocument/2006/relationships/hyperlink" Target="http://www.vitralum.cl/" TargetMode="External"/><Relationship Id="rId613" Type="http://schemas.openxmlformats.org/officeDocument/2006/relationships/hyperlink" Target="mailto:agrogioia@prontoexport.cl" TargetMode="External"/><Relationship Id="rId5864" Type="http://schemas.openxmlformats.org/officeDocument/2006/relationships/hyperlink" Target="mailto:info@mutual.cl" TargetMode="External"/><Relationship Id="rId6915" Type="http://schemas.openxmlformats.org/officeDocument/2006/relationships/hyperlink" Target="mailto:search@searchconsultores.cl" TargetMode="External"/><Relationship Id="rId1310" Type="http://schemas.openxmlformats.org/officeDocument/2006/relationships/hyperlink" Target="http://www.bm.com/" TargetMode="External"/><Relationship Id="rId4466" Type="http://schemas.openxmlformats.org/officeDocument/2006/relationships/hyperlink" Target="http://www.icarp.cl/" TargetMode="External"/><Relationship Id="rId4880" Type="http://schemas.openxmlformats.org/officeDocument/2006/relationships/hyperlink" Target="http://www.carozzi.cl/" TargetMode="External"/><Relationship Id="rId5517" Type="http://schemas.openxmlformats.org/officeDocument/2006/relationships/hyperlink" Target="http://www.masonite.cl/" TargetMode="External"/><Relationship Id="rId5931" Type="http://schemas.openxmlformats.org/officeDocument/2006/relationships/hyperlink" Target="mailto:recepcion@nicoletti.cl" TargetMode="External"/><Relationship Id="rId3068" Type="http://schemas.openxmlformats.org/officeDocument/2006/relationships/hyperlink" Target="http://www.queylen.cl/" TargetMode="External"/><Relationship Id="rId3482" Type="http://schemas.openxmlformats.org/officeDocument/2006/relationships/hyperlink" Target="http://www.caballoyrodeo.cl/" TargetMode="External"/><Relationship Id="rId4119" Type="http://schemas.openxmlformats.org/officeDocument/2006/relationships/hyperlink" Target="mailto:santiago.consultant@hktdc.org" TargetMode="External"/><Relationship Id="rId4533" Type="http://schemas.openxmlformats.org/officeDocument/2006/relationships/hyperlink" Target="mailto:gerenciaidl@indeli.cl" TargetMode="External"/><Relationship Id="rId7689" Type="http://schemas.openxmlformats.org/officeDocument/2006/relationships/hyperlink" Target="http://www.teknos.cl/" TargetMode="External"/><Relationship Id="rId2084" Type="http://schemas.openxmlformats.org/officeDocument/2006/relationships/hyperlink" Target="mailto:ventas@clamic.cl" TargetMode="External"/><Relationship Id="rId3135" Type="http://schemas.openxmlformats.org/officeDocument/2006/relationships/hyperlink" Target="http://www.covery.cl/" TargetMode="External"/><Relationship Id="rId4600" Type="http://schemas.openxmlformats.org/officeDocument/2006/relationships/hyperlink" Target="http://www.i-technology.cl/" TargetMode="External"/><Relationship Id="rId7756" Type="http://schemas.openxmlformats.org/officeDocument/2006/relationships/hyperlink" Target="http://www.textilformosa.cl/" TargetMode="External"/><Relationship Id="rId470" Type="http://schemas.openxmlformats.org/officeDocument/2006/relationships/hyperlink" Target="mailto:jaime.lima@airlife.com" TargetMode="External"/><Relationship Id="rId2151" Type="http://schemas.openxmlformats.org/officeDocument/2006/relationships/hyperlink" Target="http://www.vidacamara.cl/" TargetMode="External"/><Relationship Id="rId3202" Type="http://schemas.openxmlformats.org/officeDocument/2006/relationships/hyperlink" Target="mailto:pablo@envasescarrillo.cl" TargetMode="External"/><Relationship Id="rId6358" Type="http://schemas.openxmlformats.org/officeDocument/2006/relationships/hyperlink" Target="http://www.pg.com/" TargetMode="External"/><Relationship Id="rId7409" Type="http://schemas.openxmlformats.org/officeDocument/2006/relationships/hyperlink" Target="http://www.coloso.com/" TargetMode="External"/><Relationship Id="rId8807" Type="http://schemas.openxmlformats.org/officeDocument/2006/relationships/hyperlink" Target="mailto:informaciones@mpatria.cl" TargetMode="External"/><Relationship Id="rId123" Type="http://schemas.openxmlformats.org/officeDocument/2006/relationships/hyperlink" Target="mailto:info@acu&#241;a-sa.cl" TargetMode="External"/><Relationship Id="rId5374" Type="http://schemas.openxmlformats.org/officeDocument/2006/relationships/hyperlink" Target="http://www.joma.cl/" TargetMode="External"/><Relationship Id="rId6772" Type="http://schemas.openxmlformats.org/officeDocument/2006/relationships/hyperlink" Target="mailto:prosales@svgconsultores.cl" TargetMode="External"/><Relationship Id="rId7823" Type="http://schemas.openxmlformats.org/officeDocument/2006/relationships/hyperlink" Target="mailto:recepcion@toneleria.com" TargetMode="External"/><Relationship Id="rId2968" Type="http://schemas.openxmlformats.org/officeDocument/2006/relationships/hyperlink" Target="http://www.agrosuper.com/" TargetMode="External"/><Relationship Id="rId5027" Type="http://schemas.openxmlformats.org/officeDocument/2006/relationships/hyperlink" Target="http://www.funmaxtoys.com/" TargetMode="External"/><Relationship Id="rId6425" Type="http://schemas.openxmlformats.org/officeDocument/2006/relationships/hyperlink" Target="http://www.proquichile.cl/" TargetMode="External"/><Relationship Id="rId1984" Type="http://schemas.openxmlformats.org/officeDocument/2006/relationships/hyperlink" Target="mailto:jsegu@comercialgidi.cl" TargetMode="External"/><Relationship Id="rId4390" Type="http://schemas.openxmlformats.org/officeDocument/2006/relationships/hyperlink" Target="http://www.corely.com/" TargetMode="External"/><Relationship Id="rId5441" Type="http://schemas.openxmlformats.org/officeDocument/2006/relationships/hyperlink" Target="http://www.ellus.cl/" TargetMode="External"/><Relationship Id="rId8597" Type="http://schemas.openxmlformats.org/officeDocument/2006/relationships/hyperlink" Target="http://www.municholchol.cl/" TargetMode="External"/><Relationship Id="rId1637" Type="http://schemas.openxmlformats.org/officeDocument/2006/relationships/hyperlink" Target="mailto:chep.chile@chep.com" TargetMode="External"/><Relationship Id="rId4043" Type="http://schemas.openxmlformats.org/officeDocument/2006/relationships/hyperlink" Target="mailto:hatch@hatch.cl" TargetMode="External"/><Relationship Id="rId7199" Type="http://schemas.openxmlformats.org/officeDocument/2006/relationships/hyperlink" Target="http://www.charlie-inn.cl/" TargetMode="External"/><Relationship Id="rId8664" Type="http://schemas.openxmlformats.org/officeDocument/2006/relationships/hyperlink" Target="mailto:alcaldia@muniercilla.cl" TargetMode="External"/><Relationship Id="rId1704" Type="http://schemas.openxmlformats.org/officeDocument/2006/relationships/hyperlink" Target="http://www.cingel.cl/" TargetMode="External"/><Relationship Id="rId4110" Type="http://schemas.openxmlformats.org/officeDocument/2006/relationships/hyperlink" Target="mailto:vfuentes@hochtief.cl" TargetMode="External"/><Relationship Id="rId7266" Type="http://schemas.openxmlformats.org/officeDocument/2006/relationships/hyperlink" Target="mailto:criaderofreire@ctrmax..cl" TargetMode="External"/><Relationship Id="rId7680" Type="http://schemas.openxmlformats.org/officeDocument/2006/relationships/hyperlink" Target="mailto:v.alvarado@trenzatex.cl" TargetMode="External"/><Relationship Id="rId8317" Type="http://schemas.openxmlformats.org/officeDocument/2006/relationships/hyperlink" Target="mailto:almadena@almadena.cl" TargetMode="External"/><Relationship Id="rId8731" Type="http://schemas.openxmlformats.org/officeDocument/2006/relationships/hyperlink" Target="mailto:alcaldia@munilaja.cl" TargetMode="External"/><Relationship Id="rId6282" Type="http://schemas.openxmlformats.org/officeDocument/2006/relationships/hyperlink" Target="http://www.polymerland.cl/" TargetMode="External"/><Relationship Id="rId7333" Type="http://schemas.openxmlformats.org/officeDocument/2006/relationships/hyperlink" Target="mailto:empresasdonoso@gmail.com" TargetMode="External"/><Relationship Id="rId797" Type="http://schemas.openxmlformats.org/officeDocument/2006/relationships/hyperlink" Target="mailto:recepcion@asein.cl" TargetMode="External"/><Relationship Id="rId2478" Type="http://schemas.openxmlformats.org/officeDocument/2006/relationships/hyperlink" Target="mailto:office@bradford.cl" TargetMode="External"/><Relationship Id="rId3876" Type="http://schemas.openxmlformats.org/officeDocument/2006/relationships/hyperlink" Target="http://www.adimark.com/" TargetMode="External"/><Relationship Id="rId4927" Type="http://schemas.openxmlformats.org/officeDocument/2006/relationships/hyperlink" Target="http://www.cruzblanca.cl/" TargetMode="External"/><Relationship Id="rId2892" Type="http://schemas.openxmlformats.org/officeDocument/2006/relationships/hyperlink" Target="mailto:ecoser@ecoser.cl" TargetMode="External"/><Relationship Id="rId3529" Type="http://schemas.openxmlformats.org/officeDocument/2006/relationships/hyperlink" Target="mailto:ferrolusac@ferrolusac.cl" TargetMode="External"/><Relationship Id="rId3943" Type="http://schemas.openxmlformats.org/officeDocument/2006/relationships/hyperlink" Target="mailto:gmadrid@vicentecostanera.cl" TargetMode="External"/><Relationship Id="rId6002" Type="http://schemas.openxmlformats.org/officeDocument/2006/relationships/hyperlink" Target="mailto:facturacion@scamusica.cl" TargetMode="External"/><Relationship Id="rId7400" Type="http://schemas.openxmlformats.org/officeDocument/2006/relationships/hyperlink" Target="http://www.sonapesca.cl/" TargetMode="External"/><Relationship Id="rId9158" Type="http://schemas.openxmlformats.org/officeDocument/2006/relationships/hyperlink" Target="mailto:info@amnistia.cl" TargetMode="External"/><Relationship Id="rId864" Type="http://schemas.openxmlformats.org/officeDocument/2006/relationships/hyperlink" Target="http://www.isapre.cl/" TargetMode="External"/><Relationship Id="rId1494" Type="http://schemas.openxmlformats.org/officeDocument/2006/relationships/hyperlink" Target="http://www.casabarros.cl/" TargetMode="External"/><Relationship Id="rId2545" Type="http://schemas.openxmlformats.org/officeDocument/2006/relationships/hyperlink" Target="mailto:lgalaz@cuerotexsa.cl" TargetMode="External"/><Relationship Id="rId517" Type="http://schemas.openxmlformats.org/officeDocument/2006/relationships/hyperlink" Target="http://www.kimica.jp/" TargetMode="External"/><Relationship Id="rId931" Type="http://schemas.openxmlformats.org/officeDocument/2006/relationships/hyperlink" Target="mailto:secretaria@atlas-export.cl" TargetMode="External"/><Relationship Id="rId1147" Type="http://schemas.openxmlformats.org/officeDocument/2006/relationships/hyperlink" Target="http://www.bezanilla.cl/" TargetMode="External"/><Relationship Id="rId1561" Type="http://schemas.openxmlformats.org/officeDocument/2006/relationships/hyperlink" Target="mailto:cemfri@gmail.com" TargetMode="External"/><Relationship Id="rId2612" Type="http://schemas.openxmlformats.org/officeDocument/2006/relationships/hyperlink" Target="http://www.decomural.cl/" TargetMode="External"/><Relationship Id="rId5768" Type="http://schemas.openxmlformats.org/officeDocument/2006/relationships/hyperlink" Target="http://www.molinovictoria.cl/" TargetMode="External"/><Relationship Id="rId6819" Type="http://schemas.openxmlformats.org/officeDocument/2006/relationships/hyperlink" Target="http://www.salzburg.cl/" TargetMode="External"/><Relationship Id="rId8174" Type="http://schemas.openxmlformats.org/officeDocument/2006/relationships/hyperlink" Target="http://www.santaema.cl/" TargetMode="External"/><Relationship Id="rId9225" Type="http://schemas.openxmlformats.org/officeDocument/2006/relationships/hyperlink" Target="mailto:contactoembajadajapon@sg.mofa.go.jp" TargetMode="External"/><Relationship Id="rId1214" Type="http://schemas.openxmlformats.org/officeDocument/2006/relationships/hyperlink" Target="mailto:integrales@bodegaspremier.cl" TargetMode="External"/><Relationship Id="rId4784" Type="http://schemas.openxmlformats.org/officeDocument/2006/relationships/hyperlink" Target="http://www.inh.cl/" TargetMode="External"/><Relationship Id="rId5835" Type="http://schemas.openxmlformats.org/officeDocument/2006/relationships/hyperlink" Target="http://www.mcclabel.com/" TargetMode="External"/><Relationship Id="rId7190" Type="http://schemas.openxmlformats.org/officeDocument/2006/relationships/hyperlink" Target="mailto:cmetropolitano@cementeriometropolitano.cl" TargetMode="External"/><Relationship Id="rId8241" Type="http://schemas.openxmlformats.org/officeDocument/2006/relationships/hyperlink" Target="mailto:c.acuna@siegelvinos.com" TargetMode="External"/><Relationship Id="rId3386" Type="http://schemas.openxmlformats.org/officeDocument/2006/relationships/hyperlink" Target="http://www.fabrestel.cl/" TargetMode="External"/><Relationship Id="rId4437" Type="http://schemas.openxmlformats.org/officeDocument/2006/relationships/hyperlink" Target="http://www.incomaq.cl/" TargetMode="External"/><Relationship Id="rId3039" Type="http://schemas.openxmlformats.org/officeDocument/2006/relationships/hyperlink" Target="http://www.empack.cl/" TargetMode="External"/><Relationship Id="rId3453" Type="http://schemas.openxmlformats.org/officeDocument/2006/relationships/hyperlink" Target="mailto:servicioalcliente@fanaloza.cl" TargetMode="External"/><Relationship Id="rId4851" Type="http://schemas.openxmlformats.org/officeDocument/2006/relationships/hyperlink" Target="http://www.idclatin.com/" TargetMode="External"/><Relationship Id="rId5902" Type="http://schemas.openxmlformats.org/officeDocument/2006/relationships/hyperlink" Target="mailto:atencionclientes@nevasa.cl" TargetMode="External"/><Relationship Id="rId374" Type="http://schemas.openxmlformats.org/officeDocument/2006/relationships/hyperlink" Target="http://www.agral.cl/" TargetMode="External"/><Relationship Id="rId2055" Type="http://schemas.openxmlformats.org/officeDocument/2006/relationships/hyperlink" Target="mailto:cosanfra@gmail.com" TargetMode="External"/><Relationship Id="rId3106" Type="http://schemas.openxmlformats.org/officeDocument/2006/relationships/hyperlink" Target="http://www.entel.cl/" TargetMode="External"/><Relationship Id="rId4504" Type="http://schemas.openxmlformats.org/officeDocument/2006/relationships/hyperlink" Target="mailto:info@rivet.cl" TargetMode="External"/><Relationship Id="rId9082" Type="http://schemas.openxmlformats.org/officeDocument/2006/relationships/hyperlink" Target="http://www.munivichuquen.cl/" TargetMode="External"/><Relationship Id="rId3520" Type="http://schemas.openxmlformats.org/officeDocument/2006/relationships/hyperlink" Target="mailto:contacto@villar.cl" TargetMode="External"/><Relationship Id="rId6676" Type="http://schemas.openxmlformats.org/officeDocument/2006/relationships/hyperlink" Target="mailto:revecoycia@plasticosrehnos.cl" TargetMode="External"/><Relationship Id="rId7727" Type="http://schemas.openxmlformats.org/officeDocument/2006/relationships/hyperlink" Target="mailto:terquim@odfjellterminals.cl" TargetMode="External"/><Relationship Id="rId441" Type="http://schemas.openxmlformats.org/officeDocument/2006/relationships/hyperlink" Target="mailto:info@aguasponiente.cl" TargetMode="External"/><Relationship Id="rId1071" Type="http://schemas.openxmlformats.org/officeDocument/2006/relationships/hyperlink" Target="mailto:bash@bash.cl" TargetMode="External"/><Relationship Id="rId2122" Type="http://schemas.openxmlformats.org/officeDocument/2006/relationships/hyperlink" Target="mailto:fernandolagos@compakta.cl" TargetMode="External"/><Relationship Id="rId5278" Type="http://schemas.openxmlformats.org/officeDocument/2006/relationships/hyperlink" Target="http://www.loteria.cl/" TargetMode="External"/><Relationship Id="rId5692" Type="http://schemas.openxmlformats.org/officeDocument/2006/relationships/hyperlink" Target="http://www.milanfabjanovic.cl/" TargetMode="External"/><Relationship Id="rId6329" Type="http://schemas.openxmlformats.org/officeDocument/2006/relationships/hyperlink" Target="http://www.prefhor.cl/" TargetMode="External"/><Relationship Id="rId6743" Type="http://schemas.openxmlformats.org/officeDocument/2006/relationships/hyperlink" Target="http://www.rsgchile.cl/" TargetMode="External"/><Relationship Id="rId1888" Type="http://schemas.openxmlformats.org/officeDocument/2006/relationships/hyperlink" Target="mailto:comafri@comafri.cl" TargetMode="External"/><Relationship Id="rId2939" Type="http://schemas.openxmlformats.org/officeDocument/2006/relationships/hyperlink" Target="mailto:abogados@eluchans.cl" TargetMode="External"/><Relationship Id="rId4294" Type="http://schemas.openxmlformats.org/officeDocument/2006/relationships/hyperlink" Target="http://www.icofrut.cl/" TargetMode="External"/><Relationship Id="rId5345" Type="http://schemas.openxmlformats.org/officeDocument/2006/relationships/hyperlink" Target="mailto:maestra@maestra.cl" TargetMode="External"/><Relationship Id="rId6810" Type="http://schemas.openxmlformats.org/officeDocument/2006/relationships/hyperlink" Target="mailto:lherrmann@multiexportfoods.com" TargetMode="External"/><Relationship Id="rId4361" Type="http://schemas.openxmlformats.org/officeDocument/2006/relationships/hyperlink" Target="http://www.dilaco.com/" TargetMode="External"/><Relationship Id="rId5412" Type="http://schemas.openxmlformats.org/officeDocument/2006/relationships/hyperlink" Target="http://www.manager.cl/" TargetMode="External"/><Relationship Id="rId8568" Type="http://schemas.openxmlformats.org/officeDocument/2006/relationships/hyperlink" Target="http://www.carahue.cl/" TargetMode="External"/><Relationship Id="rId1955" Type="http://schemas.openxmlformats.org/officeDocument/2006/relationships/hyperlink" Target="http://www.doral.cl/" TargetMode="External"/><Relationship Id="rId4014" Type="http://schemas.openxmlformats.org/officeDocument/2006/relationships/hyperlink" Target="http://www.guinezingenieria.cl/" TargetMode="External"/><Relationship Id="rId7584" Type="http://schemas.openxmlformats.org/officeDocument/2006/relationships/hyperlink" Target="http://www.surtiventas.cl/" TargetMode="External"/><Relationship Id="rId8982" Type="http://schemas.openxmlformats.org/officeDocument/2006/relationships/hyperlink" Target="http://www.rioverde.cl/" TargetMode="External"/><Relationship Id="rId1608" Type="http://schemas.openxmlformats.org/officeDocument/2006/relationships/hyperlink" Target="http://www.centrovet.com/" TargetMode="External"/><Relationship Id="rId3030" Type="http://schemas.openxmlformats.org/officeDocument/2006/relationships/hyperlink" Target="mailto:asilva@santaelvira.cl" TargetMode="External"/><Relationship Id="rId6186" Type="http://schemas.openxmlformats.org/officeDocument/2006/relationships/hyperlink" Target="mailto:info@petroquim.cl" TargetMode="External"/><Relationship Id="rId7237" Type="http://schemas.openxmlformats.org/officeDocument/2006/relationships/hyperlink" Target="mailto:secretaria@scloslagos.cl" TargetMode="External"/><Relationship Id="rId8635" Type="http://schemas.openxmlformats.org/officeDocument/2006/relationships/hyperlink" Target="mailto:hualaalcalde@coyhaique.cl" TargetMode="External"/><Relationship Id="rId7651" Type="http://schemas.openxmlformats.org/officeDocument/2006/relationships/hyperlink" Target="mailto:secretaria@tecnoequipos-sa.cl" TargetMode="External"/><Relationship Id="rId8702" Type="http://schemas.openxmlformats.org/officeDocument/2006/relationships/hyperlink" Target="http://www.independencia.cl/" TargetMode="External"/><Relationship Id="rId2796" Type="http://schemas.openxmlformats.org/officeDocument/2006/relationships/hyperlink" Target="mailto:claudio.zarate@driscolls.com" TargetMode="External"/><Relationship Id="rId3847" Type="http://schemas.openxmlformats.org/officeDocument/2006/relationships/hyperlink" Target="mailto:geotec@geotec.cl" TargetMode="External"/><Relationship Id="rId6253" Type="http://schemas.openxmlformats.org/officeDocument/2006/relationships/hyperlink" Target="http://www.tumami.cl/" TargetMode="External"/><Relationship Id="rId7304" Type="http://schemas.openxmlformats.org/officeDocument/2006/relationships/hyperlink" Target="mailto:jbarrientos@bmseguridad.com" TargetMode="External"/><Relationship Id="rId768" Type="http://schemas.openxmlformats.org/officeDocument/2006/relationships/hyperlink" Target="mailto:info@arriservice.cl" TargetMode="External"/><Relationship Id="rId1398" Type="http://schemas.openxmlformats.org/officeDocument/2006/relationships/hyperlink" Target="mailto:ap@ccs.cl" TargetMode="External"/><Relationship Id="rId2449" Type="http://schemas.openxmlformats.org/officeDocument/2006/relationships/hyperlink" Target="http://www.cordero.cl/" TargetMode="External"/><Relationship Id="rId2863" Type="http://schemas.openxmlformats.org/officeDocument/2006/relationships/hyperlink" Target="mailto:echeverria@echeverriasa.cl" TargetMode="External"/><Relationship Id="rId3914" Type="http://schemas.openxmlformats.org/officeDocument/2006/relationships/hyperlink" Target="mailto:gmoe@gmoe.cl" TargetMode="External"/><Relationship Id="rId6320" Type="http://schemas.openxmlformats.org/officeDocument/2006/relationships/hyperlink" Target="http://www.adk.cl/" TargetMode="External"/><Relationship Id="rId835" Type="http://schemas.openxmlformats.org/officeDocument/2006/relationships/hyperlink" Target="mailto:mzugarra@aafm.cl" TargetMode="External"/><Relationship Id="rId1465" Type="http://schemas.openxmlformats.org/officeDocument/2006/relationships/hyperlink" Target="http://www.carnesrv.cl/" TargetMode="External"/><Relationship Id="rId2516" Type="http://schemas.openxmlformats.org/officeDocument/2006/relationships/hyperlink" Target="mailto:crea@crea-comunicaciones.cl" TargetMode="External"/><Relationship Id="rId8078" Type="http://schemas.openxmlformats.org/officeDocument/2006/relationships/hyperlink" Target="http://www.sanjosefarms.com/" TargetMode="External"/><Relationship Id="rId8492" Type="http://schemas.openxmlformats.org/officeDocument/2006/relationships/hyperlink" Target="http://www.intendencialosrios.gov.cl/" TargetMode="External"/><Relationship Id="rId9129" Type="http://schemas.openxmlformats.org/officeDocument/2006/relationships/hyperlink" Target="http://www.sernapesca.cl/" TargetMode="External"/><Relationship Id="rId1118" Type="http://schemas.openxmlformats.org/officeDocument/2006/relationships/hyperlink" Target="http://www.belray.cl/" TargetMode="External"/><Relationship Id="rId1532" Type="http://schemas.openxmlformats.org/officeDocument/2006/relationships/hyperlink" Target="mailto:ccu@ccu.cl" TargetMode="External"/><Relationship Id="rId2930" Type="http://schemas.openxmlformats.org/officeDocument/2006/relationships/hyperlink" Target="mailto:editorialoceano@oceanochile.cl" TargetMode="External"/><Relationship Id="rId4688" Type="http://schemas.openxmlformats.org/officeDocument/2006/relationships/hyperlink" Target="http://www.polycarpo.cl/" TargetMode="External"/><Relationship Id="rId7094" Type="http://schemas.openxmlformats.org/officeDocument/2006/relationships/hyperlink" Target="mailto:simonetti@simonetti.net" TargetMode="External"/><Relationship Id="rId8145" Type="http://schemas.openxmlformats.org/officeDocument/2006/relationships/hyperlink" Target="mailto:notario@notaria38.cl" TargetMode="External"/><Relationship Id="rId902" Type="http://schemas.openxmlformats.org/officeDocument/2006/relationships/hyperlink" Target="mailto:loreto@assetchile.com" TargetMode="External"/><Relationship Id="rId5739" Type="http://schemas.openxmlformats.org/officeDocument/2006/relationships/hyperlink" Target="mailto:info@molymet.cl" TargetMode="External"/><Relationship Id="rId7161" Type="http://schemas.openxmlformats.org/officeDocument/2006/relationships/hyperlink" Target="http://www.agrogirasol.cl/" TargetMode="External"/><Relationship Id="rId8212" Type="http://schemas.openxmlformats.org/officeDocument/2006/relationships/hyperlink" Target="http://www.harasdepirque.com/" TargetMode="External"/><Relationship Id="rId4755" Type="http://schemas.openxmlformats.org/officeDocument/2006/relationships/hyperlink" Target="http://www.inach.cl/" TargetMode="External"/><Relationship Id="rId5806" Type="http://schemas.openxmlformats.org/officeDocument/2006/relationships/hyperlink" Target="http://www.movicenter.cl/" TargetMode="External"/><Relationship Id="rId278" Type="http://schemas.openxmlformats.org/officeDocument/2006/relationships/hyperlink" Target="http://www.turavion.com/" TargetMode="External"/><Relationship Id="rId3357" Type="http://schemas.openxmlformats.org/officeDocument/2006/relationships/hyperlink" Target="http://www.subsole.com/" TargetMode="External"/><Relationship Id="rId3771" Type="http://schemas.openxmlformats.org/officeDocument/2006/relationships/hyperlink" Target="mailto:info@galeriaanimal.com" TargetMode="External"/><Relationship Id="rId4408" Type="http://schemas.openxmlformats.org/officeDocument/2006/relationships/hyperlink" Target="mailto:mberrios@selectaenvases.cl" TargetMode="External"/><Relationship Id="rId4822" Type="http://schemas.openxmlformats.org/officeDocument/2006/relationships/hyperlink" Target="http://www.integrity.cl/" TargetMode="External"/><Relationship Id="rId7978" Type="http://schemas.openxmlformats.org/officeDocument/2006/relationships/hyperlink" Target="http://www.unitrading.cl/" TargetMode="External"/><Relationship Id="rId692" Type="http://schemas.openxmlformats.org/officeDocument/2006/relationships/hyperlink" Target="mailto:terminal@atiport.cl" TargetMode="External"/><Relationship Id="rId2373" Type="http://schemas.openxmlformats.org/officeDocument/2006/relationships/hyperlink" Target="mailto:mmoralesgonzalez@gmail.com" TargetMode="External"/><Relationship Id="rId3424" Type="http://schemas.openxmlformats.org/officeDocument/2006/relationships/hyperlink" Target="http://www.fabrics.cl/" TargetMode="External"/><Relationship Id="rId6994" Type="http://schemas.openxmlformats.org/officeDocument/2006/relationships/hyperlink" Target="mailto:info@aerosamgroup.com" TargetMode="External"/><Relationship Id="rId345" Type="http://schemas.openxmlformats.org/officeDocument/2006/relationships/hyperlink" Target="mailto:jecartes@ranchoblanco.cl" TargetMode="External"/><Relationship Id="rId2026" Type="http://schemas.openxmlformats.org/officeDocument/2006/relationships/hyperlink" Target="http://www.cpacific.cl/" TargetMode="External"/><Relationship Id="rId2440" Type="http://schemas.openxmlformats.org/officeDocument/2006/relationships/hyperlink" Target="http://www.copigraf.cl/" TargetMode="External"/><Relationship Id="rId5596" Type="http://schemas.openxmlformats.org/officeDocument/2006/relationships/hyperlink" Target="http://www.megaplast.cl/" TargetMode="External"/><Relationship Id="rId6647" Type="http://schemas.openxmlformats.org/officeDocument/2006/relationships/hyperlink" Target="http://www.repmin.com/" TargetMode="External"/><Relationship Id="rId9053" Type="http://schemas.openxmlformats.org/officeDocument/2006/relationships/hyperlink" Target="http://www.muniteodoro.cl/" TargetMode="External"/><Relationship Id="rId412" Type="http://schemas.openxmlformats.org/officeDocument/2006/relationships/hyperlink" Target="http://www.margen.cl/" TargetMode="External"/><Relationship Id="rId1042" Type="http://schemas.openxmlformats.org/officeDocument/2006/relationships/hyperlink" Target="mailto:bidchile@iadb.org" TargetMode="External"/><Relationship Id="rId4198" Type="http://schemas.openxmlformats.org/officeDocument/2006/relationships/hyperlink" Target="http://www.hotelmanquehue.cl/" TargetMode="External"/><Relationship Id="rId5249" Type="http://schemas.openxmlformats.org/officeDocument/2006/relationships/hyperlink" Target="mailto:lassa@tie.cl" TargetMode="External"/><Relationship Id="rId5663" Type="http://schemas.openxmlformats.org/officeDocument/2006/relationships/hyperlink" Target="http://www.metalval.cl/" TargetMode="External"/><Relationship Id="rId9120" Type="http://schemas.openxmlformats.org/officeDocument/2006/relationships/hyperlink" Target="http://www.ssmso.cl/" TargetMode="External"/><Relationship Id="rId4265" Type="http://schemas.openxmlformats.org/officeDocument/2006/relationships/hyperlink" Target="http://www.humanitaschile.com/" TargetMode="External"/><Relationship Id="rId5316" Type="http://schemas.openxmlformats.org/officeDocument/2006/relationships/hyperlink" Target="http://www.anihue.cl/" TargetMode="External"/><Relationship Id="rId6714" Type="http://schemas.openxmlformats.org/officeDocument/2006/relationships/hyperlink" Target="mailto:Rizzoli@rizzoli.cl" TargetMode="External"/><Relationship Id="rId1859" Type="http://schemas.openxmlformats.org/officeDocument/2006/relationships/hyperlink" Target="http://www.tecmed.cl/" TargetMode="External"/><Relationship Id="rId5730" Type="http://schemas.openxmlformats.org/officeDocument/2006/relationships/hyperlink" Target="mailto:mobeli@mobeli.cl" TargetMode="External"/><Relationship Id="rId8886" Type="http://schemas.openxmlformats.org/officeDocument/2006/relationships/hyperlink" Target="http://www.pichidegua.cl/" TargetMode="External"/><Relationship Id="rId1926" Type="http://schemas.openxmlformats.org/officeDocument/2006/relationships/hyperlink" Target="http://www.comercialcastro.cl/" TargetMode="External"/><Relationship Id="rId3281" Type="http://schemas.openxmlformats.org/officeDocument/2006/relationships/hyperlink" Target="http://www.arquetipo.cl/" TargetMode="External"/><Relationship Id="rId4332" Type="http://schemas.openxmlformats.org/officeDocument/2006/relationships/hyperlink" Target="http://www.immaval.cl/" TargetMode="External"/><Relationship Id="rId7488" Type="http://schemas.openxmlformats.org/officeDocument/2006/relationships/hyperlink" Target="http://www.sotraser.cl/" TargetMode="External"/><Relationship Id="rId8539" Type="http://schemas.openxmlformats.org/officeDocument/2006/relationships/hyperlink" Target="mailto:alcaldia.ima@imantof.cl" TargetMode="External"/><Relationship Id="rId8953" Type="http://schemas.openxmlformats.org/officeDocument/2006/relationships/hyperlink" Target="mailto:alcaldesa@quintanormal.cl" TargetMode="External"/><Relationship Id="rId7555" Type="http://schemas.openxmlformats.org/officeDocument/2006/relationships/hyperlink" Target="mailto:jaime.ruiz@shi-g.com" TargetMode="External"/><Relationship Id="rId8606" Type="http://schemas.openxmlformats.org/officeDocument/2006/relationships/hyperlink" Target="http://www.municipalidaddecodegua.cl/" TargetMode="External"/><Relationship Id="rId3001" Type="http://schemas.openxmlformats.org/officeDocument/2006/relationships/hyperlink" Target="http://www.eliascassis.cl/" TargetMode="External"/><Relationship Id="rId6157" Type="http://schemas.openxmlformats.org/officeDocument/2006/relationships/hyperlink" Target="mailto:recepcion.chile@hdlao.com" TargetMode="External"/><Relationship Id="rId6571" Type="http://schemas.openxmlformats.org/officeDocument/2006/relationships/hyperlink" Target="http://www.bailac.cl/" TargetMode="External"/><Relationship Id="rId7208" Type="http://schemas.openxmlformats.org/officeDocument/2006/relationships/hyperlink" Target="mailto:libreriacolon7@gmail.com" TargetMode="External"/><Relationship Id="rId7622" Type="http://schemas.openxmlformats.org/officeDocument/2006/relationships/hyperlink" Target="mailto:contacto@mamut.cl" TargetMode="External"/><Relationship Id="rId2767" Type="http://schemas.openxmlformats.org/officeDocument/2006/relationships/hyperlink" Target="http://www.ditra.cl/" TargetMode="External"/><Relationship Id="rId5173" Type="http://schemas.openxmlformats.org/officeDocument/2006/relationships/hyperlink" Target="http://www.lanzco.cl/" TargetMode="External"/><Relationship Id="rId6224" Type="http://schemas.openxmlformats.org/officeDocument/2006/relationships/hyperlink" Target="mailto:pkfchile@pkfchile.cl" TargetMode="External"/><Relationship Id="rId739" Type="http://schemas.openxmlformats.org/officeDocument/2006/relationships/hyperlink" Target="mailto:empresa@arenasycayo.cl" TargetMode="External"/><Relationship Id="rId1369" Type="http://schemas.openxmlformats.org/officeDocument/2006/relationships/hyperlink" Target="mailto:chileinfo@camchal.cl" TargetMode="External"/><Relationship Id="rId3818" Type="http://schemas.openxmlformats.org/officeDocument/2006/relationships/hyperlink" Target="mailto:gedesa@entelchile.net" TargetMode="External"/><Relationship Id="rId5240" Type="http://schemas.openxmlformats.org/officeDocument/2006/relationships/hyperlink" Target="http://www.liebherr.cl/" TargetMode="External"/><Relationship Id="rId8396" Type="http://schemas.openxmlformats.org/officeDocument/2006/relationships/hyperlink" Target="mailto:correo@za&#241;artu.cl" TargetMode="External"/><Relationship Id="rId1783" Type="http://schemas.openxmlformats.org/officeDocument/2006/relationships/hyperlink" Target="http://www.clubhipico.cl/" TargetMode="External"/><Relationship Id="rId2834" Type="http://schemas.openxmlformats.org/officeDocument/2006/relationships/hyperlink" Target="http://www.dynal.cl/" TargetMode="External"/><Relationship Id="rId8049" Type="http://schemas.openxmlformats.org/officeDocument/2006/relationships/hyperlink" Target="http://www.usek.cl/" TargetMode="External"/><Relationship Id="rId75" Type="http://schemas.openxmlformats.org/officeDocument/2006/relationships/hyperlink" Target="http://www.anakenawines.cl/" TargetMode="External"/><Relationship Id="rId806" Type="http://schemas.openxmlformats.org/officeDocument/2006/relationships/hyperlink" Target="http://www.asun.cl/" TargetMode="External"/><Relationship Id="rId1436" Type="http://schemas.openxmlformats.org/officeDocument/2006/relationships/hyperlink" Target="http://www.canontex.cl/" TargetMode="External"/><Relationship Id="rId1850" Type="http://schemas.openxmlformats.org/officeDocument/2006/relationships/hyperlink" Target="http://www.colegiodematronas.cl/" TargetMode="External"/><Relationship Id="rId2901" Type="http://schemas.openxmlformats.org/officeDocument/2006/relationships/hyperlink" Target="mailto:conta1@ecuscapital.com" TargetMode="External"/><Relationship Id="rId7065" Type="http://schemas.openxmlformats.org/officeDocument/2006/relationships/hyperlink" Target="mailto:info@sicomaq.cl" TargetMode="External"/><Relationship Id="rId8463" Type="http://schemas.openxmlformats.org/officeDocument/2006/relationships/hyperlink" Target="mailto:contactenos@fne.gob.cl" TargetMode="External"/><Relationship Id="rId1503" Type="http://schemas.openxmlformats.org/officeDocument/2006/relationships/hyperlink" Target="http://www.casasdeltoqui.cl/" TargetMode="External"/><Relationship Id="rId4659" Type="http://schemas.openxmlformats.org/officeDocument/2006/relationships/hyperlink" Target="http://www.aconcagualimitada.cl/" TargetMode="External"/><Relationship Id="rId8116" Type="http://schemas.openxmlformats.org/officeDocument/2006/relationships/hyperlink" Target="http://www.vyg.cl/" TargetMode="External"/><Relationship Id="rId8530" Type="http://schemas.openxmlformats.org/officeDocument/2006/relationships/hyperlink" Target="mailto:alcaldia@municipalidadalghue.cl" TargetMode="External"/><Relationship Id="rId3675" Type="http://schemas.openxmlformats.org/officeDocument/2006/relationships/hyperlink" Target="mailto:francisca.molina@friofort.cl" TargetMode="External"/><Relationship Id="rId4726" Type="http://schemas.openxmlformats.org/officeDocument/2006/relationships/hyperlink" Target="mailto:marancibia@ultramar.cl" TargetMode="External"/><Relationship Id="rId6081" Type="http://schemas.openxmlformats.org/officeDocument/2006/relationships/hyperlink" Target="http://www.dimar.cl/" TargetMode="External"/><Relationship Id="rId7132" Type="http://schemas.openxmlformats.org/officeDocument/2006/relationships/hyperlink" Target="mailto:scarpenterr@skberge.cl" TargetMode="External"/><Relationship Id="rId596" Type="http://schemas.openxmlformats.org/officeDocument/2006/relationships/hyperlink" Target="http://www.alzatec.com/" TargetMode="External"/><Relationship Id="rId2277" Type="http://schemas.openxmlformats.org/officeDocument/2006/relationships/hyperlink" Target="http://www.cpc.cl/" TargetMode="External"/><Relationship Id="rId2691" Type="http://schemas.openxmlformats.org/officeDocument/2006/relationships/hyperlink" Target="http://www.dideval.com/" TargetMode="External"/><Relationship Id="rId3328" Type="http://schemas.openxmlformats.org/officeDocument/2006/relationships/hyperlink" Target="http://www.berrios.cl/" TargetMode="External"/><Relationship Id="rId3742" Type="http://schemas.openxmlformats.org/officeDocument/2006/relationships/hyperlink" Target="mailto:direccion@planetariochile.cl" TargetMode="External"/><Relationship Id="rId6898" Type="http://schemas.openxmlformats.org/officeDocument/2006/relationships/hyperlink" Target="mailto:jschultz@schultzing.cl" TargetMode="External"/><Relationship Id="rId249" Type="http://schemas.openxmlformats.org/officeDocument/2006/relationships/hyperlink" Target="mailto:contacto@stein.cl" TargetMode="External"/><Relationship Id="rId663" Type="http://schemas.openxmlformats.org/officeDocument/2006/relationships/hyperlink" Target="mailto:christian_h@anguita.cl" TargetMode="External"/><Relationship Id="rId1293" Type="http://schemas.openxmlformats.org/officeDocument/2006/relationships/hyperlink" Target="mailto:jbuchert@tie.cl" TargetMode="External"/><Relationship Id="rId2344" Type="http://schemas.openxmlformats.org/officeDocument/2006/relationships/hyperlink" Target="mailto:costabravaltda@gmail.com" TargetMode="External"/><Relationship Id="rId7949" Type="http://schemas.openxmlformats.org/officeDocument/2006/relationships/hyperlink" Target="http://www.oroco.cl/" TargetMode="External"/><Relationship Id="rId316" Type="http://schemas.openxmlformats.org/officeDocument/2006/relationships/hyperlink" Target="http://www.donpollo.cl/" TargetMode="External"/><Relationship Id="rId6965" Type="http://schemas.openxmlformats.org/officeDocument/2006/relationships/hyperlink" Target="http://www.serbanc.cl/" TargetMode="External"/><Relationship Id="rId9024" Type="http://schemas.openxmlformats.org/officeDocument/2006/relationships/hyperlink" Target="http://www.munisanrafael.cl/" TargetMode="External"/><Relationship Id="rId730" Type="http://schemas.openxmlformats.org/officeDocument/2006/relationships/hyperlink" Target="mailto:recepci&#243;n@archiplan.cl" TargetMode="External"/><Relationship Id="rId1013" Type="http://schemas.openxmlformats.org/officeDocument/2006/relationships/hyperlink" Target="mailto:infobakels@bakelschile.cl" TargetMode="External"/><Relationship Id="rId1360" Type="http://schemas.openxmlformats.org/officeDocument/2006/relationships/hyperlink" Target="http://www.cam-la.com/" TargetMode="External"/><Relationship Id="rId2411" Type="http://schemas.openxmlformats.org/officeDocument/2006/relationships/hyperlink" Target="mailto:contacto@convergia.cl" TargetMode="External"/><Relationship Id="rId4169" Type="http://schemas.openxmlformats.org/officeDocument/2006/relationships/hyperlink" Target="http://www.costareal.cl/" TargetMode="External"/><Relationship Id="rId5567" Type="http://schemas.openxmlformats.org/officeDocument/2006/relationships/hyperlink" Target="http://www.mckaycia.cl/" TargetMode="External"/><Relationship Id="rId5981" Type="http://schemas.openxmlformats.org/officeDocument/2006/relationships/hyperlink" Target="mailto:zegersgolf@entelchile.net" TargetMode="External"/><Relationship Id="rId6618" Type="http://schemas.openxmlformats.org/officeDocument/2006/relationships/hyperlink" Target="http://www.reimaqchile.com/" TargetMode="External"/><Relationship Id="rId8040" Type="http://schemas.openxmlformats.org/officeDocument/2006/relationships/hyperlink" Target="http://www.umayor.cl/" TargetMode="External"/><Relationship Id="rId4583" Type="http://schemas.openxmlformats.org/officeDocument/2006/relationships/hyperlink" Target="mailto:induvet@induvet.cl" TargetMode="External"/><Relationship Id="rId5634" Type="http://schemas.openxmlformats.org/officeDocument/2006/relationships/hyperlink" Target="http://www.gal.cl/" TargetMode="External"/><Relationship Id="rId3185" Type="http://schemas.openxmlformats.org/officeDocument/2006/relationships/hyperlink" Target="http://www.eisa.cl/" TargetMode="External"/><Relationship Id="rId4236" Type="http://schemas.openxmlformats.org/officeDocument/2006/relationships/hyperlink" Target="http://www.hotelneruda.cl/" TargetMode="External"/><Relationship Id="rId4650" Type="http://schemas.openxmlformats.org/officeDocument/2006/relationships/hyperlink" Target="http://www.ferrovial.cl/" TargetMode="External"/><Relationship Id="rId5701" Type="http://schemas.openxmlformats.org/officeDocument/2006/relationships/hyperlink" Target="mailto:carlos.martinez@mindshareworld.com" TargetMode="External"/><Relationship Id="rId8857" Type="http://schemas.openxmlformats.org/officeDocument/2006/relationships/hyperlink" Target="http://www.impanquehue.cl/" TargetMode="External"/><Relationship Id="rId3252" Type="http://schemas.openxmlformats.org/officeDocument/2006/relationships/hyperlink" Target="http://www.esmax.cl/" TargetMode="External"/><Relationship Id="rId4303" Type="http://schemas.openxmlformats.org/officeDocument/2006/relationships/hyperlink" Target="http://www.ieg.com/" TargetMode="External"/><Relationship Id="rId7459" Type="http://schemas.openxmlformats.org/officeDocument/2006/relationships/hyperlink" Target="mailto:ventas@solmex.cl" TargetMode="External"/><Relationship Id="rId7873" Type="http://schemas.openxmlformats.org/officeDocument/2006/relationships/hyperlink" Target="http://www.tssch.com/" TargetMode="External"/><Relationship Id="rId173" Type="http://schemas.openxmlformats.org/officeDocument/2006/relationships/hyperlink" Target="http://www.aesgener.cl/" TargetMode="External"/><Relationship Id="rId6475" Type="http://schemas.openxmlformats.org/officeDocument/2006/relationships/hyperlink" Target="mailto:puma@pugamujica.cl" TargetMode="External"/><Relationship Id="rId7526" Type="http://schemas.openxmlformats.org/officeDocument/2006/relationships/hyperlink" Target="http://www.stericycle.cl/" TargetMode="External"/><Relationship Id="rId8924" Type="http://schemas.openxmlformats.org/officeDocument/2006/relationships/hyperlink" Target="http://www.puntaarenas.cl/" TargetMode="External"/><Relationship Id="rId240" Type="http://schemas.openxmlformats.org/officeDocument/2006/relationships/hyperlink" Target="http://www.emuflo.cl/" TargetMode="External"/><Relationship Id="rId5077" Type="http://schemas.openxmlformats.org/officeDocument/2006/relationships/hyperlink" Target="http://www.ksb.cl/" TargetMode="External"/><Relationship Id="rId6128" Type="http://schemas.openxmlformats.org/officeDocument/2006/relationships/hyperlink" Target="mailto:socampo@peide.cl" TargetMode="External"/><Relationship Id="rId7940" Type="http://schemas.openxmlformats.org/officeDocument/2006/relationships/hyperlink" Target="mailto:turismocostanera@tcostanera.cl" TargetMode="External"/><Relationship Id="rId4093" Type="http://schemas.openxmlformats.org/officeDocument/2006/relationships/hyperlink" Target="http://www.highservice.cl/" TargetMode="External"/><Relationship Id="rId5144" Type="http://schemas.openxmlformats.org/officeDocument/2006/relationships/hyperlink" Target="mailto:info@gardenhouse.cl" TargetMode="External"/><Relationship Id="rId5491" Type="http://schemas.openxmlformats.org/officeDocument/2006/relationships/hyperlink" Target="http://www.marval.cl/" TargetMode="External"/><Relationship Id="rId6542" Type="http://schemas.openxmlformats.org/officeDocument/2006/relationships/hyperlink" Target="mailto:radio@elconquistadorfm.cl" TargetMode="External"/><Relationship Id="rId1687" Type="http://schemas.openxmlformats.org/officeDocument/2006/relationships/hyperlink" Target="http://www.cides.cl/" TargetMode="External"/><Relationship Id="rId2738" Type="http://schemas.openxmlformats.org/officeDocument/2006/relationships/hyperlink" Target="http://www.disag.cl/" TargetMode="External"/><Relationship Id="rId1754" Type="http://schemas.openxmlformats.org/officeDocument/2006/relationships/hyperlink" Target="http://www.valleescondido.cl/" TargetMode="External"/><Relationship Id="rId2805" Type="http://schemas.openxmlformats.org/officeDocument/2006/relationships/hyperlink" Target="mailto:luz.carcamo@dsm.com" TargetMode="External"/><Relationship Id="rId4160" Type="http://schemas.openxmlformats.org/officeDocument/2006/relationships/hyperlink" Target="http://www.hotelbayern.cl/" TargetMode="External"/><Relationship Id="rId5211" Type="http://schemas.openxmlformats.org/officeDocument/2006/relationships/hyperlink" Target="mailto:legal.chile@legalchile.cl" TargetMode="External"/><Relationship Id="rId8367" Type="http://schemas.openxmlformats.org/officeDocument/2006/relationships/hyperlink" Target="http://www.wsp.cl/" TargetMode="External"/><Relationship Id="rId8781" Type="http://schemas.openxmlformats.org/officeDocument/2006/relationships/hyperlink" Target="http://www.machali.cl/" TargetMode="External"/><Relationship Id="rId46" Type="http://schemas.openxmlformats.org/officeDocument/2006/relationships/hyperlink" Target="http://www.abatte.cl/" TargetMode="External"/><Relationship Id="rId1407" Type="http://schemas.openxmlformats.org/officeDocument/2006/relationships/hyperlink" Target="http://www.cicmex.cl/" TargetMode="External"/><Relationship Id="rId1821" Type="http://schemas.openxmlformats.org/officeDocument/2006/relationships/hyperlink" Target="http://www.colbun.cl/" TargetMode="External"/><Relationship Id="rId4977" Type="http://schemas.openxmlformats.org/officeDocument/2006/relationships/hyperlink" Target="http://www.janssen.cl/" TargetMode="External"/><Relationship Id="rId7383" Type="http://schemas.openxmlformats.org/officeDocument/2006/relationships/hyperlink" Target="mailto:manlac@manlac.cl" TargetMode="External"/><Relationship Id="rId8434" Type="http://schemas.openxmlformats.org/officeDocument/2006/relationships/hyperlink" Target="http://www.conaf.cl/" TargetMode="External"/><Relationship Id="rId3579" Type="http://schemas.openxmlformats.org/officeDocument/2006/relationships/hyperlink" Target="mailto:cgarcia@flixmedia.cl" TargetMode="External"/><Relationship Id="rId7036" Type="http://schemas.openxmlformats.org/officeDocument/2006/relationships/hyperlink" Target="http://www.emprepa.cl/" TargetMode="External"/><Relationship Id="rId7450" Type="http://schemas.openxmlformats.org/officeDocument/2006/relationships/hyperlink" Target="http://www.soinsa.cl/" TargetMode="External"/><Relationship Id="rId8501" Type="http://schemas.openxmlformats.org/officeDocument/2006/relationships/hyperlink" Target="mailto:junji@junji.cl" TargetMode="External"/><Relationship Id="rId2595" Type="http://schemas.openxmlformats.org/officeDocument/2006/relationships/hyperlink" Target="mailto:recepcion@davisgraphics.cl." TargetMode="External"/><Relationship Id="rId3993" Type="http://schemas.openxmlformats.org/officeDocument/2006/relationships/hyperlink" Target="http://www.incorp.cl/" TargetMode="External"/><Relationship Id="rId6052" Type="http://schemas.openxmlformats.org/officeDocument/2006/relationships/hyperlink" Target="mailto:oxipursa@entelchile.net" TargetMode="External"/><Relationship Id="rId7103" Type="http://schemas.openxmlformats.org/officeDocument/2006/relationships/hyperlink" Target="mailto:sipsa@sipsa.cl" TargetMode="External"/><Relationship Id="rId567" Type="http://schemas.openxmlformats.org/officeDocument/2006/relationships/hyperlink" Target="http://www.altavoz.net/" TargetMode="External"/><Relationship Id="rId1197" Type="http://schemas.openxmlformats.org/officeDocument/2006/relationships/hyperlink" Target="mailto:cardif@cardif.cl" TargetMode="External"/><Relationship Id="rId2248" Type="http://schemas.openxmlformats.org/officeDocument/2006/relationships/hyperlink" Target="mailto:lvinambres@conequip.cl" TargetMode="External"/><Relationship Id="rId3646" Type="http://schemas.openxmlformats.org/officeDocument/2006/relationships/hyperlink" Target="http://www.fortalex.cl/" TargetMode="External"/><Relationship Id="rId981" Type="http://schemas.openxmlformats.org/officeDocument/2006/relationships/hyperlink" Target="mailto:info@awakeconsultores.cl" TargetMode="External"/><Relationship Id="rId2662" Type="http://schemas.openxmlformats.org/officeDocument/2006/relationships/hyperlink" Target="http://www.diageo.com/" TargetMode="External"/><Relationship Id="rId3713" Type="http://schemas.openxmlformats.org/officeDocument/2006/relationships/hyperlink" Target="http://www.ssccmanquehue.cl/" TargetMode="External"/><Relationship Id="rId6869" Type="http://schemas.openxmlformats.org/officeDocument/2006/relationships/hyperlink" Target="http://www.agliati.cl/" TargetMode="External"/><Relationship Id="rId634" Type="http://schemas.openxmlformats.org/officeDocument/2006/relationships/hyperlink" Target="mailto:anagra@anagra.cl" TargetMode="External"/><Relationship Id="rId1264" Type="http://schemas.openxmlformats.org/officeDocument/2006/relationships/hyperlink" Target="http://www.brf-global.com/" TargetMode="External"/><Relationship Id="rId2315" Type="http://schemas.openxmlformats.org/officeDocument/2006/relationships/hyperlink" Target="http://www.cialalimentos.cl/" TargetMode="External"/><Relationship Id="rId5885" Type="http://schemas.openxmlformats.org/officeDocument/2006/relationships/hyperlink" Target="http://www.navimag.cl/" TargetMode="External"/><Relationship Id="rId6936" Type="http://schemas.openxmlformats.org/officeDocument/2006/relationships/hyperlink" Target="mailto:contactovida@security.cl" TargetMode="External"/><Relationship Id="rId8291" Type="http://schemas.openxmlformats.org/officeDocument/2006/relationships/hyperlink" Target="http://www.vsl.com/" TargetMode="External"/><Relationship Id="rId701" Type="http://schemas.openxmlformats.org/officeDocument/2006/relationships/hyperlink" Target="mailto:elbosque@alessandria.cl" TargetMode="External"/><Relationship Id="rId1331" Type="http://schemas.openxmlformats.org/officeDocument/2006/relationships/hyperlink" Target="mailto:contacto@caffarena.cl" TargetMode="External"/><Relationship Id="rId4487" Type="http://schemas.openxmlformats.org/officeDocument/2006/relationships/hyperlink" Target="mailto:rodrigo.pernosirua@gmail.com" TargetMode="External"/><Relationship Id="rId5538" Type="http://schemas.openxmlformats.org/officeDocument/2006/relationships/hyperlink" Target="mailto:ventas@egsa.cl" TargetMode="External"/><Relationship Id="rId5952" Type="http://schemas.openxmlformats.org/officeDocument/2006/relationships/hyperlink" Target="http://www.novafoods.cl/" TargetMode="External"/><Relationship Id="rId3089" Type="http://schemas.openxmlformats.org/officeDocument/2006/relationships/hyperlink" Target="http://www.turbus.cl/" TargetMode="External"/><Relationship Id="rId4554" Type="http://schemas.openxmlformats.org/officeDocument/2006/relationships/hyperlink" Target="http://www.rms.co.cl/" TargetMode="External"/><Relationship Id="rId5605" Type="http://schemas.openxmlformats.org/officeDocument/2006/relationships/hyperlink" Target="mailto:comunicaciones@melon.cl" TargetMode="External"/><Relationship Id="rId8011" Type="http://schemas.openxmlformats.org/officeDocument/2006/relationships/hyperlink" Target="http://www.udec.cl/" TargetMode="External"/><Relationship Id="rId3156" Type="http://schemas.openxmlformats.org/officeDocument/2006/relationships/hyperlink" Target="mailto:simsa.sa@gmail.com" TargetMode="External"/><Relationship Id="rId4207" Type="http://schemas.openxmlformats.org/officeDocument/2006/relationships/hyperlink" Target="http://www.panamericanahoteles.cl/" TargetMode="External"/><Relationship Id="rId491" Type="http://schemas.openxmlformats.org/officeDocument/2006/relationships/hyperlink" Target="mailto:sugerenciasyreclamos@albintrotter.com" TargetMode="External"/><Relationship Id="rId2172" Type="http://schemas.openxmlformats.org/officeDocument/2006/relationships/hyperlink" Target="http://www.cical.cl/" TargetMode="External"/><Relationship Id="rId3223" Type="http://schemas.openxmlformats.org/officeDocument/2006/relationships/hyperlink" Target="mailto:epiroc.chile@epiroc.com" TargetMode="External"/><Relationship Id="rId3570" Type="http://schemas.openxmlformats.org/officeDocument/2006/relationships/hyperlink" Target="mailto:fitvalv@fitvalv.cl" TargetMode="External"/><Relationship Id="rId4621" Type="http://schemas.openxmlformats.org/officeDocument/2006/relationships/hyperlink" Target="http://www.cuatro.cl/" TargetMode="External"/><Relationship Id="rId6379" Type="http://schemas.openxmlformats.org/officeDocument/2006/relationships/hyperlink" Target="mailto:info@heel.cl" TargetMode="External"/><Relationship Id="rId7777" Type="http://schemas.openxmlformats.org/officeDocument/2006/relationships/hyperlink" Target="http://www.thbchilere.cl/" TargetMode="External"/><Relationship Id="rId8828" Type="http://schemas.openxmlformats.org/officeDocument/2006/relationships/hyperlink" Target="http://www.nunoa.cl/" TargetMode="External"/><Relationship Id="rId144" Type="http://schemas.openxmlformats.org/officeDocument/2006/relationships/hyperlink" Target="mailto:falvarao@humboldt.cl" TargetMode="External"/><Relationship Id="rId6793" Type="http://schemas.openxmlformats.org/officeDocument/2006/relationships/hyperlink" Target="http://www.salfacorp.com/" TargetMode="External"/><Relationship Id="rId7844" Type="http://schemas.openxmlformats.org/officeDocument/2006/relationships/hyperlink" Target="mailto:correo@tabsa.cl" TargetMode="External"/><Relationship Id="rId2989" Type="http://schemas.openxmlformats.org/officeDocument/2006/relationships/hyperlink" Target="mailto:electrival@electrival.cl" TargetMode="External"/><Relationship Id="rId5395" Type="http://schemas.openxmlformats.org/officeDocument/2006/relationships/hyperlink" Target="http://www.magoteaux.com/" TargetMode="External"/><Relationship Id="rId6446" Type="http://schemas.openxmlformats.org/officeDocument/2006/relationships/hyperlink" Target="mailto:servicio.cliente@general.cable.cl" TargetMode="External"/><Relationship Id="rId6860" Type="http://schemas.openxmlformats.org/officeDocument/2006/relationships/hyperlink" Target="mailto:recepcion@santarosachile.com" TargetMode="External"/><Relationship Id="rId7911" Type="http://schemas.openxmlformats.org/officeDocument/2006/relationships/hyperlink" Target="http://www.tmluc.com/" TargetMode="External"/><Relationship Id="rId211" Type="http://schemas.openxmlformats.org/officeDocument/2006/relationships/hyperlink" Target="mailto:vhv@vhv.cl" TargetMode="External"/><Relationship Id="rId5048" Type="http://schemas.openxmlformats.org/officeDocument/2006/relationships/hyperlink" Target="mailto:ventas@kersting.cl" TargetMode="External"/><Relationship Id="rId5462" Type="http://schemas.openxmlformats.org/officeDocument/2006/relationships/hyperlink" Target="http://www.maptek.cl/" TargetMode="External"/><Relationship Id="rId6513" Type="http://schemas.openxmlformats.org/officeDocument/2006/relationships/hyperlink" Target="mailto:lyanez@italquim.cl" TargetMode="External"/><Relationship Id="rId1658" Type="http://schemas.openxmlformats.org/officeDocument/2006/relationships/hyperlink" Target="mailto:administracion@ecc.cl" TargetMode="External"/><Relationship Id="rId2709" Type="http://schemas.openxmlformats.org/officeDocument/2006/relationships/hyperlink" Target="http://www.diproel.cl/" TargetMode="External"/><Relationship Id="rId4064" Type="http://schemas.openxmlformats.org/officeDocument/2006/relationships/hyperlink" Target="mailto:monicavalenzuela@mantahue.cl" TargetMode="External"/><Relationship Id="rId5115" Type="http://schemas.openxmlformats.org/officeDocument/2006/relationships/hyperlink" Target="http://www.dalbertlorenz.cl/" TargetMode="External"/><Relationship Id="rId8685" Type="http://schemas.openxmlformats.org/officeDocument/2006/relationships/hyperlink" Target="mailto:informatica@muniguaitecas.cl" TargetMode="External"/><Relationship Id="rId3080" Type="http://schemas.openxmlformats.org/officeDocument/2006/relationships/hyperlink" Target="http://www.emelta.cl/" TargetMode="External"/><Relationship Id="rId4131" Type="http://schemas.openxmlformats.org/officeDocument/2006/relationships/hyperlink" Target="http://www.hortifrut.com/" TargetMode="External"/><Relationship Id="rId7287" Type="http://schemas.openxmlformats.org/officeDocument/2006/relationships/hyperlink" Target="http://www.pampaunion.cl/" TargetMode="External"/><Relationship Id="rId8338" Type="http://schemas.openxmlformats.org/officeDocument/2006/relationships/hyperlink" Target="http://www.williamsonindustrial.cl/" TargetMode="External"/><Relationship Id="rId1725" Type="http://schemas.openxmlformats.org/officeDocument/2006/relationships/hyperlink" Target="mailto:info@maestre.cl" TargetMode="External"/><Relationship Id="rId7354" Type="http://schemas.openxmlformats.org/officeDocument/2006/relationships/hyperlink" Target="mailto:klapp@ferrosur.cl" TargetMode="External"/><Relationship Id="rId8752" Type="http://schemas.openxmlformats.org/officeDocument/2006/relationships/hyperlink" Target="http://www.llanquihue.cl/" TargetMode="External"/><Relationship Id="rId17" Type="http://schemas.openxmlformats.org/officeDocument/2006/relationships/hyperlink" Target="http://www.amrisa.cl/" TargetMode="External"/><Relationship Id="rId3897" Type="http://schemas.openxmlformats.org/officeDocument/2006/relationships/hyperlink" Target="mailto:pilar.montoya@gsk.com" TargetMode="External"/><Relationship Id="rId4948" Type="http://schemas.openxmlformats.org/officeDocument/2006/relationships/hyperlink" Target="http://www.itau.cl/" TargetMode="External"/><Relationship Id="rId7007" Type="http://schemas.openxmlformats.org/officeDocument/2006/relationships/hyperlink" Target="http://www.finco.cl/" TargetMode="External"/><Relationship Id="rId8405" Type="http://schemas.openxmlformats.org/officeDocument/2006/relationships/hyperlink" Target="http://www.anepe.cl/" TargetMode="External"/><Relationship Id="rId2499" Type="http://schemas.openxmlformats.org/officeDocument/2006/relationships/hyperlink" Target="mailto:cosemar@entelchile.net" TargetMode="External"/><Relationship Id="rId3964" Type="http://schemas.openxmlformats.org/officeDocument/2006/relationships/hyperlink" Target="http://www.gruasrivadeneira.cl/" TargetMode="External"/><Relationship Id="rId6370" Type="http://schemas.openxmlformats.org/officeDocument/2006/relationships/hyperlink" Target="mailto:carla.silva@agrosilva.cl" TargetMode="External"/><Relationship Id="rId7421" Type="http://schemas.openxmlformats.org/officeDocument/2006/relationships/hyperlink" Target="http://www.sermet.cl/" TargetMode="External"/><Relationship Id="rId1" Type="http://schemas.openxmlformats.org/officeDocument/2006/relationships/hyperlink" Target="mailto:recepci&#243;n@aycimpresores.cl" TargetMode="External"/><Relationship Id="rId885" Type="http://schemas.openxmlformats.org/officeDocument/2006/relationships/hyperlink" Target="http://www.anproschile.cl/" TargetMode="External"/><Relationship Id="rId2566" Type="http://schemas.openxmlformats.org/officeDocument/2006/relationships/hyperlink" Target="http://www.cynersis.cl/" TargetMode="External"/><Relationship Id="rId2980" Type="http://schemas.openxmlformats.org/officeDocument/2006/relationships/hyperlink" Target="mailto:contacto@eleccon.cl" TargetMode="External"/><Relationship Id="rId3617" Type="http://schemas.openxmlformats.org/officeDocument/2006/relationships/hyperlink" Target="mailto:contact@fds.cl" TargetMode="External"/><Relationship Id="rId6023" Type="http://schemas.openxmlformats.org/officeDocument/2006/relationships/hyperlink" Target="http://www.orbitgarant.cl/" TargetMode="External"/><Relationship Id="rId9179" Type="http://schemas.openxmlformats.org/officeDocument/2006/relationships/hyperlink" Target="http://www.chile.gc.ca/" TargetMode="External"/><Relationship Id="rId538" Type="http://schemas.openxmlformats.org/officeDocument/2006/relationships/hyperlink" Target="mailto:info@abcia.cl" TargetMode="External"/><Relationship Id="rId952" Type="http://schemas.openxmlformats.org/officeDocument/2006/relationships/hyperlink" Target="mailto:servicioalcliente@automotorabilbao.cl" TargetMode="External"/><Relationship Id="rId1168" Type="http://schemas.openxmlformats.org/officeDocument/2006/relationships/hyperlink" Target="http://www.bignottihnos.cl/" TargetMode="External"/><Relationship Id="rId1582" Type="http://schemas.openxmlformats.org/officeDocument/2006/relationships/hyperlink" Target="http://www.cecs.cl/" TargetMode="External"/><Relationship Id="rId2219" Type="http://schemas.openxmlformats.org/officeDocument/2006/relationships/hyperlink" Target="http://www.compomet.cl/" TargetMode="External"/><Relationship Id="rId2633" Type="http://schemas.openxmlformats.org/officeDocument/2006/relationships/hyperlink" Target="http://www.dcv.cl/" TargetMode="External"/><Relationship Id="rId5789" Type="http://schemas.openxmlformats.org/officeDocument/2006/relationships/hyperlink" Target="mailto:info@montgrass.cl" TargetMode="External"/><Relationship Id="rId8195" Type="http://schemas.openxmlformats.org/officeDocument/2006/relationships/hyperlink" Target="http://www.causinomacul.com/" TargetMode="External"/><Relationship Id="rId9246" Type="http://schemas.openxmlformats.org/officeDocument/2006/relationships/hyperlink" Target="http://www.chile.kotra.or.kr/" TargetMode="External"/><Relationship Id="rId605" Type="http://schemas.openxmlformats.org/officeDocument/2006/relationships/hyperlink" Target="http://www.woodplc.com/" TargetMode="External"/><Relationship Id="rId1235" Type="http://schemas.openxmlformats.org/officeDocument/2006/relationships/hyperlink" Target="mailto:contacto@bolchile.cl" TargetMode="External"/><Relationship Id="rId8262" Type="http://schemas.openxmlformats.org/officeDocument/2006/relationships/hyperlink" Target="http://www.virtuspartners.cl/" TargetMode="External"/><Relationship Id="rId1302" Type="http://schemas.openxmlformats.org/officeDocument/2006/relationships/hyperlink" Target="http://www.bunsa.cl/" TargetMode="External"/><Relationship Id="rId2700" Type="http://schemas.openxmlformats.org/officeDocument/2006/relationships/hyperlink" Target="mailto:info@dimasa.cl" TargetMode="External"/><Relationship Id="rId4458" Type="http://schemas.openxmlformats.org/officeDocument/2006/relationships/hyperlink" Target="http://www.indumat.cl/" TargetMode="External"/><Relationship Id="rId5856" Type="http://schemas.openxmlformats.org/officeDocument/2006/relationships/hyperlink" Target="mailto:info@munchenmedical.cl" TargetMode="External"/><Relationship Id="rId6907" Type="http://schemas.openxmlformats.org/officeDocument/2006/relationships/hyperlink" Target="mailto:maritza.valenzuela@scotiabank.cl" TargetMode="External"/><Relationship Id="rId4872" Type="http://schemas.openxmlformats.org/officeDocument/2006/relationships/hyperlink" Target="http://www.invercap.cl/" TargetMode="External"/><Relationship Id="rId5509" Type="http://schemas.openxmlformats.org/officeDocument/2006/relationships/hyperlink" Target="http://www.buonarroti.cl/" TargetMode="External"/><Relationship Id="rId5923" Type="http://schemas.openxmlformats.org/officeDocument/2006/relationships/hyperlink" Target="mailto:calvarez@nipponchile.cl" TargetMode="External"/><Relationship Id="rId395" Type="http://schemas.openxmlformats.org/officeDocument/2006/relationships/hyperlink" Target="http://www.sanco.cl/" TargetMode="External"/><Relationship Id="rId2076" Type="http://schemas.openxmlformats.org/officeDocument/2006/relationships/hyperlink" Target="mailto:info@laronciere.com" TargetMode="External"/><Relationship Id="rId3474" Type="http://schemas.openxmlformats.org/officeDocument/2006/relationships/hyperlink" Target="http://www.fastpack.cl/" TargetMode="External"/><Relationship Id="rId4525" Type="http://schemas.openxmlformats.org/officeDocument/2006/relationships/hyperlink" Target="mailto:chmartinezv@efesis.cl" TargetMode="External"/><Relationship Id="rId2490" Type="http://schemas.openxmlformats.org/officeDocument/2006/relationships/hyperlink" Target="http://www.imaginaccion.cl/" TargetMode="External"/><Relationship Id="rId3127" Type="http://schemas.openxmlformats.org/officeDocument/2006/relationships/hyperlink" Target="mailto:info@aquachile.com" TargetMode="External"/><Relationship Id="rId3541" Type="http://schemas.openxmlformats.org/officeDocument/2006/relationships/hyperlink" Target="http://www.fibrasport.cl/" TargetMode="External"/><Relationship Id="rId6697" Type="http://schemas.openxmlformats.org/officeDocument/2006/relationships/hyperlink" Target="http://www.rhimagnesita.com/" TargetMode="External"/><Relationship Id="rId7748" Type="http://schemas.openxmlformats.org/officeDocument/2006/relationships/hyperlink" Target="http://www.textilcassis.cl/" TargetMode="External"/><Relationship Id="rId462" Type="http://schemas.openxmlformats.org/officeDocument/2006/relationships/hyperlink" Target="http://www.aircanada.com/" TargetMode="External"/><Relationship Id="rId1092" Type="http://schemas.openxmlformats.org/officeDocument/2006/relationships/hyperlink" Target="mailto:bciasset@bci.cl" TargetMode="External"/><Relationship Id="rId2143" Type="http://schemas.openxmlformats.org/officeDocument/2006/relationships/hyperlink" Target="mailto:cofchile@coface.com" TargetMode="External"/><Relationship Id="rId5299" Type="http://schemas.openxmlformats.org/officeDocument/2006/relationships/hyperlink" Target="mailto:info@lureye.cl" TargetMode="External"/><Relationship Id="rId6764" Type="http://schemas.openxmlformats.org/officeDocument/2006/relationships/hyperlink" Target="http://www.syachile.cl/" TargetMode="External"/><Relationship Id="rId7815" Type="http://schemas.openxmlformats.org/officeDocument/2006/relationships/hyperlink" Target="http://www.levi.com/" TargetMode="External"/><Relationship Id="rId9170" Type="http://schemas.openxmlformats.org/officeDocument/2006/relationships/hyperlink" Target="mailto:consultar.santiago@dfat.gov.au" TargetMode="External"/><Relationship Id="rId115" Type="http://schemas.openxmlformats.org/officeDocument/2006/relationships/hyperlink" Target="mailto:ventas@norglas.cl" TargetMode="External"/><Relationship Id="rId2210" Type="http://schemas.openxmlformats.org/officeDocument/2006/relationships/hyperlink" Target="http://www.cic.cl/" TargetMode="External"/><Relationship Id="rId5366" Type="http://schemas.openxmlformats.org/officeDocument/2006/relationships/hyperlink" Target="http://www.fanari.cl/" TargetMode="External"/><Relationship Id="rId6417" Type="http://schemas.openxmlformats.org/officeDocument/2006/relationships/hyperlink" Target="http://www.pronobel.cl/" TargetMode="External"/><Relationship Id="rId4382" Type="http://schemas.openxmlformats.org/officeDocument/2006/relationships/hyperlink" Target="mailto:importadoracafetal@vtr.net" TargetMode="External"/><Relationship Id="rId5019" Type="http://schemas.openxmlformats.org/officeDocument/2006/relationships/hyperlink" Target="http://www.icb.cl/" TargetMode="External"/><Relationship Id="rId5433" Type="http://schemas.openxmlformats.org/officeDocument/2006/relationships/hyperlink" Target="mailto:hega@tie.cl" TargetMode="External"/><Relationship Id="rId5780" Type="http://schemas.openxmlformats.org/officeDocument/2006/relationships/hyperlink" Target="http://www.monsato.com/" TargetMode="External"/><Relationship Id="rId6831" Type="http://schemas.openxmlformats.org/officeDocument/2006/relationships/hyperlink" Target="http://www.sanfelipesa.cl/" TargetMode="External"/><Relationship Id="rId8589" Type="http://schemas.openxmlformats.org/officeDocument/2006/relationships/hyperlink" Target="mailto:administrador@chilechico.cl" TargetMode="External"/><Relationship Id="rId1976" Type="http://schemas.openxmlformats.org/officeDocument/2006/relationships/hyperlink" Target="mailto:contacto@enrilo.cl" TargetMode="External"/><Relationship Id="rId4035" Type="http://schemas.openxmlformats.org/officeDocument/2006/relationships/hyperlink" Target="mailto:hsch@hamburgsud.com" TargetMode="External"/><Relationship Id="rId1629" Type="http://schemas.openxmlformats.org/officeDocument/2006/relationships/hyperlink" Target="mailto:gerencia@cfpartners.cl" TargetMode="External"/><Relationship Id="rId5500" Type="http://schemas.openxmlformats.org/officeDocument/2006/relationships/hyperlink" Target="http://www.mars.com/" TargetMode="External"/><Relationship Id="rId8656" Type="http://schemas.openxmlformats.org/officeDocument/2006/relationships/hyperlink" Target="mailto:comunicaciones@imelbosque.cl" TargetMode="External"/><Relationship Id="rId3051" Type="http://schemas.openxmlformats.org/officeDocument/2006/relationships/hyperlink" Target="http://www.calavaro.cl/" TargetMode="External"/><Relationship Id="rId4102" Type="http://schemas.openxmlformats.org/officeDocument/2006/relationships/hyperlink" Target="http://www.hipotecaria.cl/" TargetMode="External"/><Relationship Id="rId7258" Type="http://schemas.openxmlformats.org/officeDocument/2006/relationships/hyperlink" Target="mailto:secretariagerencia@atacamakozan.cl" TargetMode="External"/><Relationship Id="rId7672" Type="http://schemas.openxmlformats.org/officeDocument/2006/relationships/hyperlink" Target="mailto:hdpe@themco.cl" TargetMode="External"/><Relationship Id="rId8309" Type="http://schemas.openxmlformats.org/officeDocument/2006/relationships/hyperlink" Target="mailto:info@walmartchile.cl" TargetMode="External"/><Relationship Id="rId8723" Type="http://schemas.openxmlformats.org/officeDocument/2006/relationships/hyperlink" Target="mailto:margarita.aguilera@laserena.cl" TargetMode="External"/><Relationship Id="rId3868" Type="http://schemas.openxmlformats.org/officeDocument/2006/relationships/hyperlink" Target="http://www.grupopatio.cl/" TargetMode="External"/><Relationship Id="rId4919" Type="http://schemas.openxmlformats.org/officeDocument/2006/relationships/hyperlink" Target="http://www.ipsos.cl/" TargetMode="External"/><Relationship Id="rId6274" Type="http://schemas.openxmlformats.org/officeDocument/2006/relationships/hyperlink" Target="http://www.polemic.cl/" TargetMode="External"/><Relationship Id="rId7325" Type="http://schemas.openxmlformats.org/officeDocument/2006/relationships/hyperlink" Target="mailto:info@verfrut.cl" TargetMode="External"/><Relationship Id="rId789" Type="http://schemas.openxmlformats.org/officeDocument/2006/relationships/hyperlink" Target="mailto:info@artin.cl" TargetMode="External"/><Relationship Id="rId2884" Type="http://schemas.openxmlformats.org/officeDocument/2006/relationships/hyperlink" Target="http://www.econorent.cl/" TargetMode="External"/><Relationship Id="rId5290" Type="http://schemas.openxmlformats.org/officeDocument/2006/relationships/hyperlink" Target="mailto:emtacora@hotmail.com" TargetMode="External"/><Relationship Id="rId6341" Type="http://schemas.openxmlformats.org/officeDocument/2006/relationships/hyperlink" Target="mailto:servicioalcliente@principal.com" TargetMode="External"/><Relationship Id="rId856" Type="http://schemas.openxmlformats.org/officeDocument/2006/relationships/hyperlink" Target="mailto:asoex@asoex.cl" TargetMode="External"/><Relationship Id="rId1486" Type="http://schemas.openxmlformats.org/officeDocument/2006/relationships/hyperlink" Target="http://www.grauindus.cl/" TargetMode="External"/><Relationship Id="rId2537" Type="http://schemas.openxmlformats.org/officeDocument/2006/relationships/hyperlink" Target="http://www.mueblesvaldes.com/" TargetMode="External"/><Relationship Id="rId3935" Type="http://schemas.openxmlformats.org/officeDocument/2006/relationships/hyperlink" Target="http://www.gothsacei.cl/" TargetMode="External"/><Relationship Id="rId8099" Type="http://schemas.openxmlformats.org/officeDocument/2006/relationships/hyperlink" Target="http://www.vantaz.com/" TargetMode="External"/><Relationship Id="rId509" Type="http://schemas.openxmlformats.org/officeDocument/2006/relationships/hyperlink" Target="mailto:suspensionesinvicta@gmail.com" TargetMode="External"/><Relationship Id="rId1139" Type="http://schemas.openxmlformats.org/officeDocument/2006/relationships/hyperlink" Target="http://www.besalco.cl/" TargetMode="External"/><Relationship Id="rId2951" Type="http://schemas.openxmlformats.org/officeDocument/2006/relationships/hyperlink" Target="http://www.eicosa.cl/" TargetMode="External"/><Relationship Id="rId5010" Type="http://schemas.openxmlformats.org/officeDocument/2006/relationships/hyperlink" Target="mailto:langer@langer.cl" TargetMode="External"/><Relationship Id="rId8166" Type="http://schemas.openxmlformats.org/officeDocument/2006/relationships/hyperlink" Target="http://www.villela.cl/" TargetMode="External"/><Relationship Id="rId9217" Type="http://schemas.openxmlformats.org/officeDocument/2006/relationships/hyperlink" Target="http://www.nzembassy.cl/" TargetMode="External"/><Relationship Id="rId923" Type="http://schemas.openxmlformats.org/officeDocument/2006/relationships/hyperlink" Target="mailto:rparot@atenea.cl" TargetMode="External"/><Relationship Id="rId1553" Type="http://schemas.openxmlformats.org/officeDocument/2006/relationships/hyperlink" Target="mailto:nbeuster@cemsa.cl" TargetMode="External"/><Relationship Id="rId2604" Type="http://schemas.openxmlformats.org/officeDocument/2006/relationships/hyperlink" Target="mailto:decaexpress@decaexpress.cl" TargetMode="External"/><Relationship Id="rId8580" Type="http://schemas.openxmlformats.org/officeDocument/2006/relationships/hyperlink" Target="mailto:alcaldia@cerronavia.cl" TargetMode="External"/><Relationship Id="rId1206" Type="http://schemas.openxmlformats.org/officeDocument/2006/relationships/hyperlink" Target="mailto:bodegal@bodegal.cl" TargetMode="External"/><Relationship Id="rId1620" Type="http://schemas.openxmlformats.org/officeDocument/2006/relationships/hyperlink" Target="http://www.ccu.cl/" TargetMode="External"/><Relationship Id="rId4776" Type="http://schemas.openxmlformats.org/officeDocument/2006/relationships/hyperlink" Target="http://www.ist.cl/" TargetMode="External"/><Relationship Id="rId5827" Type="http://schemas.openxmlformats.org/officeDocument/2006/relationships/hyperlink" Target="mailto:fabrica@rojoynegro.cl" TargetMode="External"/><Relationship Id="rId7182" Type="http://schemas.openxmlformats.org/officeDocument/2006/relationships/hyperlink" Target="http://www.santarita.cl/" TargetMode="External"/><Relationship Id="rId8233" Type="http://schemas.openxmlformats.org/officeDocument/2006/relationships/hyperlink" Target="http://www.vsptwinegroup.com/" TargetMode="External"/><Relationship Id="rId3378" Type="http://schemas.openxmlformats.org/officeDocument/2006/relationships/hyperlink" Target="mailto:extruder@extruder.cl" TargetMode="External"/><Relationship Id="rId3792" Type="http://schemas.openxmlformats.org/officeDocument/2006/relationships/hyperlink" Target="mailto:fmontaner@arcor.com" TargetMode="External"/><Relationship Id="rId4429" Type="http://schemas.openxmlformats.org/officeDocument/2006/relationships/hyperlink" Target="http://www.incal.cl/" TargetMode="External"/><Relationship Id="rId4843" Type="http://schemas.openxmlformats.org/officeDocument/2006/relationships/hyperlink" Target="http://www.interlab.cl/" TargetMode="External"/><Relationship Id="rId7999" Type="http://schemas.openxmlformats.org/officeDocument/2006/relationships/hyperlink" Target="http://www.ucn.cl/" TargetMode="External"/><Relationship Id="rId8300" Type="http://schemas.openxmlformats.org/officeDocument/2006/relationships/hyperlink" Target="mailto:ventas@wreichmann.cl" TargetMode="External"/><Relationship Id="rId299" Type="http://schemas.openxmlformats.org/officeDocument/2006/relationships/hyperlink" Target="http://www.agrachile.com/" TargetMode="External"/><Relationship Id="rId2394" Type="http://schemas.openxmlformats.org/officeDocument/2006/relationships/hyperlink" Target="mailto:outsad@vtr.net" TargetMode="External"/><Relationship Id="rId3445" Type="http://schemas.openxmlformats.org/officeDocument/2006/relationships/hyperlink" Target="mailto:famachile@famacon.cl" TargetMode="External"/><Relationship Id="rId366" Type="http://schemas.openxmlformats.org/officeDocument/2006/relationships/hyperlink" Target="mailto:bagaro@bagaro.cl" TargetMode="External"/><Relationship Id="rId780" Type="http://schemas.openxmlformats.org/officeDocument/2006/relationships/hyperlink" Target="mailto:adriana.acin@artel.cl" TargetMode="External"/><Relationship Id="rId2047" Type="http://schemas.openxmlformats.org/officeDocument/2006/relationships/hyperlink" Target="http://www.crb.cl/" TargetMode="External"/><Relationship Id="rId2461" Type="http://schemas.openxmlformats.org/officeDocument/2006/relationships/hyperlink" Target="mailto:gerencia@corma.cl" TargetMode="External"/><Relationship Id="rId3512" Type="http://schemas.openxmlformats.org/officeDocument/2006/relationships/hyperlink" Target="mailto:feram@feram.cl" TargetMode="External"/><Relationship Id="rId4910" Type="http://schemas.openxmlformats.org/officeDocument/2006/relationships/hyperlink" Target="mailto:ylagos@invertec.cl" TargetMode="External"/><Relationship Id="rId6668" Type="http://schemas.openxmlformats.org/officeDocument/2006/relationships/hyperlink" Target="http://www.giratorio.cl/" TargetMode="External"/><Relationship Id="rId9074" Type="http://schemas.openxmlformats.org/officeDocument/2006/relationships/hyperlink" Target="http://www.municipalidadtrehuaco.cl/" TargetMode="External"/><Relationship Id="rId433" Type="http://schemas.openxmlformats.org/officeDocument/2006/relationships/hyperlink" Target="http://www.aguasdecima.cl/" TargetMode="External"/><Relationship Id="rId1063" Type="http://schemas.openxmlformats.org/officeDocument/2006/relationships/hyperlink" Target="http://www.bapa.com/" TargetMode="External"/><Relationship Id="rId2114" Type="http://schemas.openxmlformats.org/officeDocument/2006/relationships/hyperlink" Target="mailto:rodacarcoronel@123.cl" TargetMode="External"/><Relationship Id="rId7719" Type="http://schemas.openxmlformats.org/officeDocument/2006/relationships/hyperlink" Target="mailto:gherrera@tpsv.cl" TargetMode="External"/><Relationship Id="rId8090" Type="http://schemas.openxmlformats.org/officeDocument/2006/relationships/hyperlink" Target="http://www.valtro.cl/" TargetMode="External"/><Relationship Id="rId9141" Type="http://schemas.openxmlformats.org/officeDocument/2006/relationships/hyperlink" Target="mailto:contactenos@sbif.cl" TargetMode="External"/><Relationship Id="rId4286" Type="http://schemas.openxmlformats.org/officeDocument/2006/relationships/hyperlink" Target="http://www.icare.cl/" TargetMode="External"/><Relationship Id="rId5684" Type="http://schemas.openxmlformats.org/officeDocument/2006/relationships/hyperlink" Target="http://www.micrologica.cl/" TargetMode="External"/><Relationship Id="rId6735" Type="http://schemas.openxmlformats.org/officeDocument/2006/relationships/hyperlink" Target="http://www.roster.cl/" TargetMode="External"/><Relationship Id="rId500" Type="http://schemas.openxmlformats.org/officeDocument/2006/relationships/hyperlink" Target="mailto:alfacajas@yahoo.es" TargetMode="External"/><Relationship Id="rId1130" Type="http://schemas.openxmlformats.org/officeDocument/2006/relationships/hyperlink" Target="mailto:berrynally@berrynally.cl" TargetMode="External"/><Relationship Id="rId5337" Type="http://schemas.openxmlformats.org/officeDocument/2006/relationships/hyperlink" Target="mailto:madesa@madesa.cl" TargetMode="External"/><Relationship Id="rId5751" Type="http://schemas.openxmlformats.org/officeDocument/2006/relationships/hyperlink" Target="mailto:msanmartin@molineradelvalle.cl" TargetMode="External"/><Relationship Id="rId6802" Type="http://schemas.openxmlformats.org/officeDocument/2006/relationships/hyperlink" Target="http://www.salmonesaysen.cl/" TargetMode="External"/><Relationship Id="rId1947" Type="http://schemas.openxmlformats.org/officeDocument/2006/relationships/hyperlink" Target="http://www.denimtrade.cl/" TargetMode="External"/><Relationship Id="rId4353" Type="http://schemas.openxmlformats.org/officeDocument/2006/relationships/hyperlink" Target="http://www.coimpex.cl/" TargetMode="External"/><Relationship Id="rId5404" Type="http://schemas.openxmlformats.org/officeDocument/2006/relationships/hyperlink" Target="mailto:ventas@malfanti.cl" TargetMode="External"/><Relationship Id="rId8974" Type="http://schemas.openxmlformats.org/officeDocument/2006/relationships/hyperlink" Target="http://www.rioclaro.cl/" TargetMode="External"/><Relationship Id="rId4006" Type="http://schemas.openxmlformats.org/officeDocument/2006/relationships/hyperlink" Target="mailto:guardservice@guarservice.cl" TargetMode="External"/><Relationship Id="rId4420" Type="http://schemas.openxmlformats.org/officeDocument/2006/relationships/hyperlink" Target="http://www.impresosparedones.cl/" TargetMode="External"/><Relationship Id="rId7576" Type="http://schemas.openxmlformats.org/officeDocument/2006/relationships/hyperlink" Target="mailto:info@surlat.cl" TargetMode="External"/><Relationship Id="rId7990" Type="http://schemas.openxmlformats.org/officeDocument/2006/relationships/hyperlink" Target="http://www.uach.cl/" TargetMode="External"/><Relationship Id="rId8627" Type="http://schemas.openxmlformats.org/officeDocument/2006/relationships/hyperlink" Target="mailto:alcaldia@concepion.cl" TargetMode="External"/><Relationship Id="rId290" Type="http://schemas.openxmlformats.org/officeDocument/2006/relationships/hyperlink" Target="http://www.agfa.com/" TargetMode="External"/><Relationship Id="rId3022" Type="http://schemas.openxmlformats.org/officeDocument/2006/relationships/hyperlink" Target="http://www.emcol.cl/" TargetMode="External"/><Relationship Id="rId6178" Type="http://schemas.openxmlformats.org/officeDocument/2006/relationships/hyperlink" Target="mailto:mbarrientos@yadran.cl" TargetMode="External"/><Relationship Id="rId6592" Type="http://schemas.openxmlformats.org/officeDocument/2006/relationships/hyperlink" Target="mailto:pamela.pena@mega.cl" TargetMode="External"/><Relationship Id="rId7229" Type="http://schemas.openxmlformats.org/officeDocument/2006/relationships/hyperlink" Target="mailto:secretaria@iicentral.cl" TargetMode="External"/><Relationship Id="rId7643" Type="http://schemas.openxmlformats.org/officeDocument/2006/relationships/hyperlink" Target="mailto:administracion@tecnoclean.cl" TargetMode="External"/><Relationship Id="rId5194" Type="http://schemas.openxmlformats.org/officeDocument/2006/relationships/hyperlink" Target="mailto:lastrade@lastrade.cl" TargetMode="External"/><Relationship Id="rId6245" Type="http://schemas.openxmlformats.org/officeDocument/2006/relationships/hyperlink" Target="http://www.filmamerica.cl/" TargetMode="External"/><Relationship Id="rId2788" Type="http://schemas.openxmlformats.org/officeDocument/2006/relationships/hyperlink" Target="http://www.dosal.cl/" TargetMode="External"/><Relationship Id="rId3839" Type="http://schemas.openxmlformats.org/officeDocument/2006/relationships/hyperlink" Target="http://www.geoestudios.cl/" TargetMode="External"/><Relationship Id="rId7710" Type="http://schemas.openxmlformats.org/officeDocument/2006/relationships/hyperlink" Target="mailto:csuarez@termaschillan.cl" TargetMode="External"/><Relationship Id="rId2855" Type="http://schemas.openxmlformats.org/officeDocument/2006/relationships/hyperlink" Target="http://www.easy.cl/" TargetMode="External"/><Relationship Id="rId3906" Type="http://schemas.openxmlformats.org/officeDocument/2006/relationships/hyperlink" Target="mailto:gpoblete@ergotecmuebles.cl" TargetMode="External"/><Relationship Id="rId5261" Type="http://schemas.openxmlformats.org/officeDocument/2006/relationships/hyperlink" Target="mailto:llaburhnos@hotmail.com" TargetMode="External"/><Relationship Id="rId6312" Type="http://schemas.openxmlformats.org/officeDocument/2006/relationships/hyperlink" Target="http://www.pragmaxion.com/" TargetMode="External"/><Relationship Id="rId96" Type="http://schemas.openxmlformats.org/officeDocument/2006/relationships/hyperlink" Target="http://www.acermet.cl/" TargetMode="External"/><Relationship Id="rId827" Type="http://schemas.openxmlformats.org/officeDocument/2006/relationships/hyperlink" Target="http://www.achap.cl/" TargetMode="External"/><Relationship Id="rId1457" Type="http://schemas.openxmlformats.org/officeDocument/2006/relationships/hyperlink" Target="mailto:ventas@carlsonwagonlit-cl" TargetMode="External"/><Relationship Id="rId1871" Type="http://schemas.openxmlformats.org/officeDocument/2006/relationships/hyperlink" Target="http://www.mtn.cl/" TargetMode="External"/><Relationship Id="rId2508" Type="http://schemas.openxmlformats.org/officeDocument/2006/relationships/hyperlink" Target="mailto:covenco@covenco.cl" TargetMode="External"/><Relationship Id="rId2922" Type="http://schemas.openxmlformats.org/officeDocument/2006/relationships/hyperlink" Target="mailto:info@cmyk.cl" TargetMode="External"/><Relationship Id="rId8484" Type="http://schemas.openxmlformats.org/officeDocument/2006/relationships/hyperlink" Target="mailto:mcrojas@gorecoquimbo.cl" TargetMode="External"/><Relationship Id="rId1524" Type="http://schemas.openxmlformats.org/officeDocument/2006/relationships/hyperlink" Target="mailto:contacto@lacav.cl" TargetMode="External"/><Relationship Id="rId7086" Type="http://schemas.openxmlformats.org/officeDocument/2006/relationships/hyperlink" Target="mailto:siloks@siloks.cl" TargetMode="External"/><Relationship Id="rId8137" Type="http://schemas.openxmlformats.org/officeDocument/2006/relationships/hyperlink" Target="http://www.vyv-dsd.cl/" TargetMode="External"/><Relationship Id="rId8551" Type="http://schemas.openxmlformats.org/officeDocument/2006/relationships/hyperlink" Target="http://www.municipiocabildo.cl/" TargetMode="External"/><Relationship Id="rId3696" Type="http://schemas.openxmlformats.org/officeDocument/2006/relationships/hyperlink" Target="http://www.tsfg.cl/" TargetMode="External"/><Relationship Id="rId4747" Type="http://schemas.openxmlformats.org/officeDocument/2006/relationships/hyperlink" Target="http://www.inspecta.cl/" TargetMode="External"/><Relationship Id="rId7153" Type="http://schemas.openxmlformats.org/officeDocument/2006/relationships/hyperlink" Target="http://www.sociber.cl/" TargetMode="External"/><Relationship Id="rId8204" Type="http://schemas.openxmlformats.org/officeDocument/2006/relationships/hyperlink" Target="http://www.elprincipal.cl/" TargetMode="External"/><Relationship Id="rId2298" Type="http://schemas.openxmlformats.org/officeDocument/2006/relationships/hyperlink" Target="http://www.consejodeetica.cl/" TargetMode="External"/><Relationship Id="rId3349" Type="http://schemas.openxmlformats.org/officeDocument/2006/relationships/hyperlink" Target="http://www.quintayfruit.cl/" TargetMode="External"/><Relationship Id="rId7220" Type="http://schemas.openxmlformats.org/officeDocument/2006/relationships/hyperlink" Target="http://www.wyr.cl/" TargetMode="External"/><Relationship Id="rId684" Type="http://schemas.openxmlformats.org/officeDocument/2006/relationships/hyperlink" Target="http://www.antarctica21.com/" TargetMode="External"/><Relationship Id="rId2365" Type="http://schemas.openxmlformats.org/officeDocument/2006/relationships/hyperlink" Target="mailto:constructora@ingetasco.cl" TargetMode="External"/><Relationship Id="rId3763" Type="http://schemas.openxmlformats.org/officeDocument/2006/relationships/hyperlink" Target="http://www.fyrmagrafica.cl/" TargetMode="External"/><Relationship Id="rId4814" Type="http://schemas.openxmlformats.org/officeDocument/2006/relationships/hyperlink" Target="mailto:intecma@intecmachile.cl" TargetMode="External"/><Relationship Id="rId337" Type="http://schemas.openxmlformats.org/officeDocument/2006/relationships/hyperlink" Target="http://www.merconuez.cl/" TargetMode="External"/><Relationship Id="rId2018" Type="http://schemas.openxmlformats.org/officeDocument/2006/relationships/hyperlink" Target="mailto:panelco.ventas@gmail.com" TargetMode="External"/><Relationship Id="rId3416" Type="http://schemas.openxmlformats.org/officeDocument/2006/relationships/hyperlink" Target="mailto:fabricamarcelo@gmail.com" TargetMode="External"/><Relationship Id="rId3830" Type="http://schemas.openxmlformats.org/officeDocument/2006/relationships/hyperlink" Target="http://www.geocom.cl/" TargetMode="External"/><Relationship Id="rId6986" Type="http://schemas.openxmlformats.org/officeDocument/2006/relationships/hyperlink" Target="mailto:ocschile@ocsscl.cl" TargetMode="External"/><Relationship Id="rId9045" Type="http://schemas.openxmlformats.org/officeDocument/2006/relationships/hyperlink" Target="http://www.talca.cl/" TargetMode="External"/><Relationship Id="rId751" Type="http://schemas.openxmlformats.org/officeDocument/2006/relationships/hyperlink" Target="mailto:info@empresasmaggi.cl" TargetMode="External"/><Relationship Id="rId1381" Type="http://schemas.openxmlformats.org/officeDocument/2006/relationships/hyperlink" Target="http://www.camarachileholanda.cl/" TargetMode="External"/><Relationship Id="rId2432" Type="http://schemas.openxmlformats.org/officeDocument/2006/relationships/hyperlink" Target="http://www.copan.cl/" TargetMode="External"/><Relationship Id="rId5588" Type="http://schemas.openxmlformats.org/officeDocument/2006/relationships/hyperlink" Target="mailto:ricardo.rodriguez@msc.com" TargetMode="External"/><Relationship Id="rId6639" Type="http://schemas.openxmlformats.org/officeDocument/2006/relationships/hyperlink" Target="http://www.rentanacional.cl/" TargetMode="External"/><Relationship Id="rId404" Type="http://schemas.openxmlformats.org/officeDocument/2006/relationships/hyperlink" Target="http://www.agrocepia.cl/" TargetMode="External"/><Relationship Id="rId1034" Type="http://schemas.openxmlformats.org/officeDocument/2006/relationships/hyperlink" Target="http://www.bancoconsorcio.cl/" TargetMode="External"/><Relationship Id="rId5655" Type="http://schemas.openxmlformats.org/officeDocument/2006/relationships/hyperlink" Target="http://www.sega-ltda.cl/" TargetMode="External"/><Relationship Id="rId6706" Type="http://schemas.openxmlformats.org/officeDocument/2006/relationships/hyperlink" Target="mailto:contabilidad@rinolhormipul.cl" TargetMode="External"/><Relationship Id="rId8061" Type="http://schemas.openxmlformats.org/officeDocument/2006/relationships/hyperlink" Target="mailto:info@urod.cl" TargetMode="External"/><Relationship Id="rId9112" Type="http://schemas.openxmlformats.org/officeDocument/2006/relationships/hyperlink" Target="mailto:oficina.informaciones@sag.gob.cl" TargetMode="External"/><Relationship Id="rId1101" Type="http://schemas.openxmlformats.org/officeDocument/2006/relationships/hyperlink" Target="http://www.bci.cl/" TargetMode="External"/><Relationship Id="rId4257" Type="http://schemas.openxmlformats.org/officeDocument/2006/relationships/hyperlink" Target="http://www.scott.cl/" TargetMode="External"/><Relationship Id="rId4671" Type="http://schemas.openxmlformats.org/officeDocument/2006/relationships/hyperlink" Target="mailto:infre_sa@ingre.cl" TargetMode="External"/><Relationship Id="rId5308" Type="http://schemas.openxmlformats.org/officeDocument/2006/relationships/hyperlink" Target="mailto:abogados@mackennacruzat.cl" TargetMode="External"/><Relationship Id="rId5722" Type="http://schemas.openxmlformats.org/officeDocument/2006/relationships/hyperlink" Target="mailto:mirosolar@mirosolar.cl" TargetMode="External"/><Relationship Id="rId8878" Type="http://schemas.openxmlformats.org/officeDocument/2006/relationships/hyperlink" Target="http://www.muniperalillo.cl/" TargetMode="External"/><Relationship Id="rId3273" Type="http://schemas.openxmlformats.org/officeDocument/2006/relationships/hyperlink" Target="mailto:info@centralparking.cl" TargetMode="External"/><Relationship Id="rId4324" Type="http://schemas.openxmlformats.org/officeDocument/2006/relationships/hyperlink" Target="http://www.imbra.cl/" TargetMode="External"/><Relationship Id="rId194" Type="http://schemas.openxmlformats.org/officeDocument/2006/relationships/hyperlink" Target="mailto:serviclientes@fmaurel.cl" TargetMode="External"/><Relationship Id="rId1918" Type="http://schemas.openxmlformats.org/officeDocument/2006/relationships/hyperlink" Target="http://www.biggi.cl/" TargetMode="External"/><Relationship Id="rId6496" Type="http://schemas.openxmlformats.org/officeDocument/2006/relationships/hyperlink" Target="http://www.quilicuraimpresores.cl/" TargetMode="External"/><Relationship Id="rId7894" Type="http://schemas.openxmlformats.org/officeDocument/2006/relationships/hyperlink" Target="http://www.manantial.cl/" TargetMode="External"/><Relationship Id="rId8945" Type="http://schemas.openxmlformats.org/officeDocument/2006/relationships/hyperlink" Target="http://www.municipalidadquilleco.cl/" TargetMode="External"/><Relationship Id="rId261" Type="http://schemas.openxmlformats.org/officeDocument/2006/relationships/hyperlink" Target="mailto:agente@pefer.cl" TargetMode="External"/><Relationship Id="rId3340" Type="http://schemas.openxmlformats.org/officeDocument/2006/relationships/hyperlink" Target="http://www.frutexport.cl/" TargetMode="External"/><Relationship Id="rId5098" Type="http://schemas.openxmlformats.org/officeDocument/2006/relationships/hyperlink" Target="mailto:asitec@gmail.com" TargetMode="External"/><Relationship Id="rId6149" Type="http://schemas.openxmlformats.org/officeDocument/2006/relationships/hyperlink" Target="http://www.almarza.cl/" TargetMode="External"/><Relationship Id="rId7547" Type="http://schemas.openxmlformats.org/officeDocument/2006/relationships/hyperlink" Target="http://www.suinco.cl/" TargetMode="External"/><Relationship Id="rId7961" Type="http://schemas.openxmlformats.org/officeDocument/2006/relationships/hyperlink" Target="http://www.ulog.com/" TargetMode="External"/><Relationship Id="rId6563" Type="http://schemas.openxmlformats.org/officeDocument/2006/relationships/hyperlink" Target="http://www.rcm.cl/" TargetMode="External"/><Relationship Id="rId7614" Type="http://schemas.openxmlformats.org/officeDocument/2006/relationships/hyperlink" Target="mailto:frederick@tbwachile.cl" TargetMode="External"/><Relationship Id="rId2759" Type="http://schemas.openxmlformats.org/officeDocument/2006/relationships/hyperlink" Target="mailto:rmilad@agrosupertalca.cl" TargetMode="External"/><Relationship Id="rId5165" Type="http://schemas.openxmlformats.org/officeDocument/2006/relationships/hyperlink" Target="http://www.landaconsultores.cl/" TargetMode="External"/><Relationship Id="rId6216" Type="http://schemas.openxmlformats.org/officeDocument/2006/relationships/hyperlink" Target="mailto:gerencia@piping-chile.cl" TargetMode="External"/><Relationship Id="rId6630" Type="http://schemas.openxmlformats.org/officeDocument/2006/relationships/hyperlink" Target="mailto:info@renelagos.com" TargetMode="External"/><Relationship Id="rId1775" Type="http://schemas.openxmlformats.org/officeDocument/2006/relationships/hyperlink" Target="http://www.estadiocroata.cl/" TargetMode="External"/><Relationship Id="rId2826" Type="http://schemas.openxmlformats.org/officeDocument/2006/relationships/hyperlink" Target="mailto:info@duramet.cl" TargetMode="External"/><Relationship Id="rId4181" Type="http://schemas.openxmlformats.org/officeDocument/2006/relationships/hyperlink" Target="http://www.fourpoints.com/santiago" TargetMode="External"/><Relationship Id="rId5232" Type="http://schemas.openxmlformats.org/officeDocument/2006/relationships/hyperlink" Target="mailto:parmas@antartica.cl" TargetMode="External"/><Relationship Id="rId8388" Type="http://schemas.openxmlformats.org/officeDocument/2006/relationships/hyperlink" Target="http://www.yousef.cl/" TargetMode="External"/><Relationship Id="rId67" Type="http://schemas.openxmlformats.org/officeDocument/2006/relationships/hyperlink" Target="mailto:contacto@academiamiraflores.cl" TargetMode="External"/><Relationship Id="rId1428" Type="http://schemas.openxmlformats.org/officeDocument/2006/relationships/hyperlink" Target="http://www.ferronchile.cl/" TargetMode="External"/><Relationship Id="rId8455" Type="http://schemas.openxmlformats.org/officeDocument/2006/relationships/hyperlink" Target="mailto:consulta@dt.gob.cl" TargetMode="External"/><Relationship Id="rId1842" Type="http://schemas.openxmlformats.org/officeDocument/2006/relationships/hyperlink" Target="http://www.chilecont.cl/" TargetMode="External"/><Relationship Id="rId4998" Type="http://schemas.openxmlformats.org/officeDocument/2006/relationships/hyperlink" Target="mailto:tipojuvenil@gmail.com" TargetMode="External"/><Relationship Id="rId7057" Type="http://schemas.openxmlformats.org/officeDocument/2006/relationships/hyperlink" Target="mailto:bernara@sibafor.cl" TargetMode="External"/><Relationship Id="rId8108" Type="http://schemas.openxmlformats.org/officeDocument/2006/relationships/hyperlink" Target="http://www.velarde.cl/" TargetMode="External"/><Relationship Id="rId6073" Type="http://schemas.openxmlformats.org/officeDocument/2006/relationships/hyperlink" Target="http://www.covintec.cl/" TargetMode="External"/><Relationship Id="rId7124" Type="http://schemas.openxmlformats.org/officeDocument/2006/relationships/hyperlink" Target="http://www.sitecna.cl/" TargetMode="External"/><Relationship Id="rId7471" Type="http://schemas.openxmlformats.org/officeDocument/2006/relationships/hyperlink" Target="http://www.solventa.cl/" TargetMode="External"/><Relationship Id="rId8522" Type="http://schemas.openxmlformats.org/officeDocument/2006/relationships/hyperlink" Target="http://www.minvu.cl/" TargetMode="External"/><Relationship Id="rId3667" Type="http://schemas.openxmlformats.org/officeDocument/2006/relationships/hyperlink" Target="mailto:frigorificosur@frigorificosur.cl" TargetMode="External"/><Relationship Id="rId4718" Type="http://schemas.openxmlformats.org/officeDocument/2006/relationships/hyperlink" Target="mailto:info@py.cl" TargetMode="External"/><Relationship Id="rId588" Type="http://schemas.openxmlformats.org/officeDocument/2006/relationships/hyperlink" Target="mailto:info@alveniuschilena.cl" TargetMode="External"/><Relationship Id="rId2269" Type="http://schemas.openxmlformats.org/officeDocument/2006/relationships/hyperlink" Target="mailto:msllanos40@hotmail.com" TargetMode="External"/><Relationship Id="rId2683" Type="http://schemas.openxmlformats.org/officeDocument/2006/relationships/hyperlink" Target="mailto:estudios@lun.cl" TargetMode="External"/><Relationship Id="rId3734" Type="http://schemas.openxmlformats.org/officeDocument/2006/relationships/hyperlink" Target="mailto:luiscampino@lcampino.cl" TargetMode="External"/><Relationship Id="rId6140" Type="http://schemas.openxmlformats.org/officeDocument/2006/relationships/hyperlink" Target="http://www.pentafarma.cl/" TargetMode="External"/><Relationship Id="rId655" Type="http://schemas.openxmlformats.org/officeDocument/2006/relationships/hyperlink" Target="mailto:andimex@entelchile.net" TargetMode="External"/><Relationship Id="rId1285" Type="http://schemas.openxmlformats.org/officeDocument/2006/relationships/hyperlink" Target="http://www.brother.cl/" TargetMode="External"/><Relationship Id="rId2336" Type="http://schemas.openxmlformats.org/officeDocument/2006/relationships/hyperlink" Target="http://www.cadel.cl/" TargetMode="External"/><Relationship Id="rId2750" Type="http://schemas.openxmlformats.org/officeDocument/2006/relationships/hyperlink" Target="http://www.koslan.cl/" TargetMode="External"/><Relationship Id="rId3801" Type="http://schemas.openxmlformats.org/officeDocument/2006/relationships/hyperlink" Target="mailto:lucia.vasquez@gasandes.cl" TargetMode="External"/><Relationship Id="rId6957" Type="http://schemas.openxmlformats.org/officeDocument/2006/relationships/hyperlink" Target="http://www.australchile.cl/" TargetMode="External"/><Relationship Id="rId308" Type="http://schemas.openxmlformats.org/officeDocument/2006/relationships/hyperlink" Target="mailto:imatte@chorombosa.cl" TargetMode="External"/><Relationship Id="rId722" Type="http://schemas.openxmlformats.org/officeDocument/2006/relationships/hyperlink" Target="http://www.araucofilms.com/" TargetMode="External"/><Relationship Id="rId1352" Type="http://schemas.openxmlformats.org/officeDocument/2006/relationships/hyperlink" Target="mailto:info@callmark.cl" TargetMode="External"/><Relationship Id="rId2403" Type="http://schemas.openxmlformats.org/officeDocument/2006/relationships/hyperlink" Target="http://www.contopsa.cl/" TargetMode="External"/><Relationship Id="rId5559" Type="http://schemas.openxmlformats.org/officeDocument/2006/relationships/hyperlink" Target="mailto:ventas@mcielectronics.cl" TargetMode="External"/><Relationship Id="rId9016" Type="http://schemas.openxmlformats.org/officeDocument/2006/relationships/hyperlink" Target="http://www.municipalidadsannicolas.cl/" TargetMode="External"/><Relationship Id="rId1005" Type="http://schemas.openxmlformats.org/officeDocument/2006/relationships/hyperlink" Target="mailto:deborah@bybimpresores.cl" TargetMode="External"/><Relationship Id="rId4575" Type="http://schemas.openxmlformats.org/officeDocument/2006/relationships/hyperlink" Target="mailto:giovanni@sangiovanni.cl" TargetMode="External"/><Relationship Id="rId5973" Type="http://schemas.openxmlformats.org/officeDocument/2006/relationships/hyperlink" Target="mailto:anunez@odfjellvineyards.cl" TargetMode="External"/><Relationship Id="rId8032" Type="http://schemas.openxmlformats.org/officeDocument/2006/relationships/hyperlink" Target="http://www.udd.cl/" TargetMode="External"/><Relationship Id="rId3177" Type="http://schemas.openxmlformats.org/officeDocument/2006/relationships/hyperlink" Target="mailto:comunicaci&#243;n.enelchile@enel.com" TargetMode="External"/><Relationship Id="rId4228" Type="http://schemas.openxmlformats.org/officeDocument/2006/relationships/hyperlink" Target="http://www.hotelesatacama.cl/" TargetMode="External"/><Relationship Id="rId5626" Type="http://schemas.openxmlformats.org/officeDocument/2006/relationships/hyperlink" Target="http://www.metalfort.com/" TargetMode="External"/><Relationship Id="rId3591" Type="http://schemas.openxmlformats.org/officeDocument/2006/relationships/hyperlink" Target="mailto:marcela.a.concha@dupont.com" TargetMode="External"/><Relationship Id="rId4642" Type="http://schemas.openxmlformats.org/officeDocument/2006/relationships/hyperlink" Target="mailto:contacto@icenergiza.cl" TargetMode="External"/><Relationship Id="rId7798" Type="http://schemas.openxmlformats.org/officeDocument/2006/relationships/hyperlink" Target="http://www.tigre.cl/" TargetMode="External"/><Relationship Id="rId8849" Type="http://schemas.openxmlformats.org/officeDocument/2006/relationships/hyperlink" Target="mailto:alcalde@municipalidadpalena.cl" TargetMode="External"/><Relationship Id="rId2193" Type="http://schemas.openxmlformats.org/officeDocument/2006/relationships/hyperlink" Target="http://www.aminerals.cl/" TargetMode="External"/><Relationship Id="rId3244" Type="http://schemas.openxmlformats.org/officeDocument/2006/relationships/hyperlink" Target="mailto:recepcion.cec@ericsson.com" TargetMode="External"/><Relationship Id="rId7865" Type="http://schemas.openxmlformats.org/officeDocument/2006/relationships/hyperlink" Target="http://www.tssch.com/" TargetMode="External"/><Relationship Id="rId8916" Type="http://schemas.openxmlformats.org/officeDocument/2006/relationships/hyperlink" Target="http://www.municipiodesaavedra.cl/" TargetMode="External"/><Relationship Id="rId165" Type="http://schemas.openxmlformats.org/officeDocument/2006/relationships/hyperlink" Target="mailto:recepcion@aeroservicio.cl" TargetMode="External"/><Relationship Id="rId2260" Type="http://schemas.openxmlformats.org/officeDocument/2006/relationships/hyperlink" Target="http://www.leclerc.cl/" TargetMode="External"/><Relationship Id="rId3311" Type="http://schemas.openxmlformats.org/officeDocument/2006/relationships/hyperlink" Target="http://www.euroamerica.cl/" TargetMode="External"/><Relationship Id="rId6467" Type="http://schemas.openxmlformats.org/officeDocument/2006/relationships/hyperlink" Target="http://www.puertomejillones.cl/" TargetMode="External"/><Relationship Id="rId6881" Type="http://schemas.openxmlformats.org/officeDocument/2006/relationships/hyperlink" Target="http://www.sargent.biz/" TargetMode="External"/><Relationship Id="rId7518" Type="http://schemas.openxmlformats.org/officeDocument/2006/relationships/hyperlink" Target="http://www.satantec.com/" TargetMode="External"/><Relationship Id="rId7932" Type="http://schemas.openxmlformats.org/officeDocument/2006/relationships/hyperlink" Target="mailto:tigre-adschile@tigre-ads.com" TargetMode="External"/><Relationship Id="rId232" Type="http://schemas.openxmlformats.org/officeDocument/2006/relationships/hyperlink" Target="mailto:gerencia@rossi.cl" TargetMode="External"/><Relationship Id="rId5069" Type="http://schemas.openxmlformats.org/officeDocument/2006/relationships/hyperlink" Target="http://www.kores.cl/" TargetMode="External"/><Relationship Id="rId5483" Type="http://schemas.openxmlformats.org/officeDocument/2006/relationships/hyperlink" Target="mailto:macuch@hotmail.com" TargetMode="External"/><Relationship Id="rId6534" Type="http://schemas.openxmlformats.org/officeDocument/2006/relationships/hyperlink" Target="mailto:ventas@radiadoresgallardo.cl" TargetMode="External"/><Relationship Id="rId1679" Type="http://schemas.openxmlformats.org/officeDocument/2006/relationships/hyperlink" Target="mailto:jamaiza@cical.cl" TargetMode="External"/><Relationship Id="rId4085" Type="http://schemas.openxmlformats.org/officeDocument/2006/relationships/hyperlink" Target="mailto:info@hidrosan.cl" TargetMode="External"/><Relationship Id="rId5136" Type="http://schemas.openxmlformats.org/officeDocument/2006/relationships/hyperlink" Target="mailto:contacto@tecnofarma.cl" TargetMode="External"/><Relationship Id="rId4152" Type="http://schemas.openxmlformats.org/officeDocument/2006/relationships/hyperlink" Target="http://www.hotelamaru.cl/" TargetMode="External"/><Relationship Id="rId5203" Type="http://schemas.openxmlformats.org/officeDocument/2006/relationships/hyperlink" Target="http://www.leanquality.cl/" TargetMode="External"/><Relationship Id="rId5550" Type="http://schemas.openxmlformats.org/officeDocument/2006/relationships/hyperlink" Target="http://www.granate.cl/" TargetMode="External"/><Relationship Id="rId6601" Type="http://schemas.openxmlformats.org/officeDocument/2006/relationships/hyperlink" Target="mailto:recepcionista@refaxchile.cl" TargetMode="External"/><Relationship Id="rId8359" Type="http://schemas.openxmlformats.org/officeDocument/2006/relationships/hyperlink" Target="mailto:woodescorp@yahoo.com" TargetMode="External"/><Relationship Id="rId1746" Type="http://schemas.openxmlformats.org/officeDocument/2006/relationships/hyperlink" Target="mailto:contactenos@clinicatabancura.cl" TargetMode="External"/><Relationship Id="rId8773" Type="http://schemas.openxmlformats.org/officeDocument/2006/relationships/hyperlink" Target="mailto:alcalde@muermos.cl" TargetMode="External"/><Relationship Id="rId38" Type="http://schemas.openxmlformats.org/officeDocument/2006/relationships/hyperlink" Target="http://www.abasolovallejo.cl/" TargetMode="External"/><Relationship Id="rId1813" Type="http://schemas.openxmlformats.org/officeDocument/2006/relationships/hyperlink" Target="mailto:coexpan@coexpan.cl" TargetMode="External"/><Relationship Id="rId4969" Type="http://schemas.openxmlformats.org/officeDocument/2006/relationships/hyperlink" Target="http://www.jacuzzi.cl/" TargetMode="External"/><Relationship Id="rId7375" Type="http://schemas.openxmlformats.org/officeDocument/2006/relationships/hyperlink" Target="mailto:tricahuesa@tricahuesa.com" TargetMode="External"/><Relationship Id="rId8426" Type="http://schemas.openxmlformats.org/officeDocument/2006/relationships/hyperlink" Target="mailto:cnr@cnr.gob.cl" TargetMode="External"/><Relationship Id="rId8840" Type="http://schemas.openxmlformats.org/officeDocument/2006/relationships/hyperlink" Target="http://www.municipalidadeovalle.cl/" TargetMode="External"/><Relationship Id="rId3985" Type="http://schemas.openxmlformats.org/officeDocument/2006/relationships/hyperlink" Target="http://www.gen.cl/" TargetMode="External"/><Relationship Id="rId6391" Type="http://schemas.openxmlformats.org/officeDocument/2006/relationships/hyperlink" Target="http://www.osku.cl/" TargetMode="External"/><Relationship Id="rId7028" Type="http://schemas.openxmlformats.org/officeDocument/2006/relationships/hyperlink" Target="http://www.newvac.cl/" TargetMode="External"/><Relationship Id="rId7442" Type="http://schemas.openxmlformats.org/officeDocument/2006/relationships/hyperlink" Target="http://www.sodimac.com/" TargetMode="External"/><Relationship Id="rId2587" Type="http://schemas.openxmlformats.org/officeDocument/2006/relationships/hyperlink" Target="mailto:valparaiso@dartel.cl" TargetMode="External"/><Relationship Id="rId3638" Type="http://schemas.openxmlformats.org/officeDocument/2006/relationships/hyperlink" Target="http://www.forjados.cl/" TargetMode="External"/><Relationship Id="rId6044" Type="http://schemas.openxmlformats.org/officeDocument/2006/relationships/hyperlink" Target="mailto:consultas@ccc.cl" TargetMode="External"/><Relationship Id="rId559" Type="http://schemas.openxmlformats.org/officeDocument/2006/relationships/hyperlink" Target="mailto:santiago.mineralservices@alsglobal.com" TargetMode="External"/><Relationship Id="rId1189" Type="http://schemas.openxmlformats.org/officeDocument/2006/relationships/hyperlink" Target="http://www.bluemaq.com/" TargetMode="External"/><Relationship Id="rId5060" Type="http://schemas.openxmlformats.org/officeDocument/2006/relationships/hyperlink" Target="http://www.kma.cl/" TargetMode="External"/><Relationship Id="rId6111" Type="http://schemas.openxmlformats.org/officeDocument/2006/relationships/hyperlink" Target="mailto:patriciobar@gmail.com" TargetMode="External"/><Relationship Id="rId626" Type="http://schemas.openxmlformats.org/officeDocument/2006/relationships/hyperlink" Target="mailto:burrutia@amphora.cl" TargetMode="External"/><Relationship Id="rId973" Type="http://schemas.openxmlformats.org/officeDocument/2006/relationships/hyperlink" Target="http://www.avemor.cl/" TargetMode="External"/><Relationship Id="rId1256" Type="http://schemas.openxmlformats.org/officeDocument/2006/relationships/hyperlink" Target="mailto:santiago@boyden.com" TargetMode="External"/><Relationship Id="rId2307" Type="http://schemas.openxmlformats.org/officeDocument/2006/relationships/hyperlink" Target="mailto:jc.ojeda@noly.cl" TargetMode="External"/><Relationship Id="rId2654" Type="http://schemas.openxmlformats.org/officeDocument/2006/relationships/hyperlink" Target="http://www.detroit.cl/" TargetMode="External"/><Relationship Id="rId3705" Type="http://schemas.openxmlformats.org/officeDocument/2006/relationships/hyperlink" Target="http://www.coanil.cl/" TargetMode="External"/><Relationship Id="rId8283" Type="http://schemas.openxmlformats.org/officeDocument/2006/relationships/hyperlink" Target="http://www.vixonic.net/" TargetMode="External"/><Relationship Id="rId1670" Type="http://schemas.openxmlformats.org/officeDocument/2006/relationships/hyperlink" Target="mailto:info@choicechile.com" TargetMode="External"/><Relationship Id="rId2721" Type="http://schemas.openxmlformats.org/officeDocument/2006/relationships/hyperlink" Target="http://www.distintec.cl/" TargetMode="External"/><Relationship Id="rId5877" Type="http://schemas.openxmlformats.org/officeDocument/2006/relationships/hyperlink" Target="http://www.navarinosa.cl/" TargetMode="External"/><Relationship Id="rId6928" Type="http://schemas.openxmlformats.org/officeDocument/2006/relationships/hyperlink" Target="http://www.colegiocordillera.cl/" TargetMode="External"/><Relationship Id="rId1323" Type="http://schemas.openxmlformats.org/officeDocument/2006/relationships/hyperlink" Target="http://www.ca.com/" TargetMode="External"/><Relationship Id="rId4479" Type="http://schemas.openxmlformats.org/officeDocument/2006/relationships/hyperlink" Target="http://www.indubal.cl/" TargetMode="External"/><Relationship Id="rId4893" Type="http://schemas.openxmlformats.org/officeDocument/2006/relationships/hyperlink" Target="mailto:contacto@hotelalonsodeercilla.cl" TargetMode="External"/><Relationship Id="rId5944" Type="http://schemas.openxmlformats.org/officeDocument/2006/relationships/hyperlink" Target="http://www.nolichile.cl/" TargetMode="External"/><Relationship Id="rId8350" Type="http://schemas.openxmlformats.org/officeDocument/2006/relationships/hyperlink" Target="http://www.wi-mobile.com/" TargetMode="External"/><Relationship Id="rId3495" Type="http://schemas.openxmlformats.org/officeDocument/2006/relationships/hyperlink" Target="mailto:feriabernedo@tie.cl" TargetMode="External"/><Relationship Id="rId4546" Type="http://schemas.openxmlformats.org/officeDocument/2006/relationships/hyperlink" Target="mailto:mrojo@celta.cl" TargetMode="External"/><Relationship Id="rId4960" Type="http://schemas.openxmlformats.org/officeDocument/2006/relationships/hyperlink" Target="http://www.jleiva.cl/" TargetMode="External"/><Relationship Id="rId8003" Type="http://schemas.openxmlformats.org/officeDocument/2006/relationships/hyperlink" Target="mailto:informaciones@ubritanica.cl" TargetMode="External"/><Relationship Id="rId2097" Type="http://schemas.openxmlformats.org/officeDocument/2006/relationships/hyperlink" Target="http://www.ditecautomoviles.cl/" TargetMode="External"/><Relationship Id="rId3148" Type="http://schemas.openxmlformats.org/officeDocument/2006/relationships/hyperlink" Target="http://www.lapolar.cl/" TargetMode="External"/><Relationship Id="rId3562" Type="http://schemas.openxmlformats.org/officeDocument/2006/relationships/hyperlink" Target="http://www.firsfinancial.cl/" TargetMode="External"/><Relationship Id="rId4613" Type="http://schemas.openxmlformats.org/officeDocument/2006/relationships/hyperlink" Target="http://www.ingemec.cl/" TargetMode="External"/><Relationship Id="rId7769" Type="http://schemas.openxmlformats.org/officeDocument/2006/relationships/hyperlink" Target="mailto:textilesbina@gmail.com" TargetMode="External"/><Relationship Id="rId483" Type="http://schemas.openxmlformats.org/officeDocument/2006/relationships/hyperlink" Target="mailto:soyanedel@gmail.com" TargetMode="External"/><Relationship Id="rId2164" Type="http://schemas.openxmlformats.org/officeDocument/2006/relationships/hyperlink" Target="http://www.cenim.com/" TargetMode="External"/><Relationship Id="rId3215" Type="http://schemas.openxmlformats.org/officeDocument/2006/relationships/hyperlink" Target="mailto:envasesaguila@envasesaguila.cl" TargetMode="External"/><Relationship Id="rId6785" Type="http://schemas.openxmlformats.org/officeDocument/2006/relationships/hyperlink" Target="http://www.salcobrand.cl/" TargetMode="External"/><Relationship Id="rId9191" Type="http://schemas.openxmlformats.org/officeDocument/2006/relationships/hyperlink" Target="http://www.ambsantiago.esteri.it/" TargetMode="External"/><Relationship Id="rId136" Type="http://schemas.openxmlformats.org/officeDocument/2006/relationships/hyperlink" Target="http://www.adexus.com/" TargetMode="External"/><Relationship Id="rId550" Type="http://schemas.openxmlformats.org/officeDocument/2006/relationships/hyperlink" Target="http://www.almendral.cl/" TargetMode="External"/><Relationship Id="rId1180" Type="http://schemas.openxmlformats.org/officeDocument/2006/relationships/hyperlink" Target="mailto:blancoviajes@blancoviajes.cl" TargetMode="External"/><Relationship Id="rId2231" Type="http://schemas.openxmlformats.org/officeDocument/2006/relationships/hyperlink" Target="http://www.latincom.cl/" TargetMode="External"/><Relationship Id="rId5387" Type="http://schemas.openxmlformats.org/officeDocument/2006/relationships/hyperlink" Target="mailto:alfametal@alfametal.cl" TargetMode="External"/><Relationship Id="rId6438" Type="http://schemas.openxmlformats.org/officeDocument/2006/relationships/hyperlink" Target="mailto:bbi@bbisa.cl" TargetMode="External"/><Relationship Id="rId7836" Type="http://schemas.openxmlformats.org/officeDocument/2006/relationships/hyperlink" Target="http://www.trabajando.com/" TargetMode="External"/><Relationship Id="rId203" Type="http://schemas.openxmlformats.org/officeDocument/2006/relationships/hyperlink" Target="mailto:info@agenciavio.cl" TargetMode="External"/><Relationship Id="rId6852" Type="http://schemas.openxmlformats.org/officeDocument/2006/relationships/hyperlink" Target="mailto:saniglass42@gmail.com" TargetMode="External"/><Relationship Id="rId7903" Type="http://schemas.openxmlformats.org/officeDocument/2006/relationships/hyperlink" Target="mailto:trefimet@trefimet.cl" TargetMode="External"/><Relationship Id="rId1997" Type="http://schemas.openxmlformats.org/officeDocument/2006/relationships/hyperlink" Target="http://www.hual.cl/" TargetMode="External"/><Relationship Id="rId4056" Type="http://schemas.openxmlformats.org/officeDocument/2006/relationships/hyperlink" Target="http://www.hellmlingerjoyas.cl/" TargetMode="External"/><Relationship Id="rId5454" Type="http://schemas.openxmlformats.org/officeDocument/2006/relationships/hyperlink" Target="mailto:contab2@monumental.cl" TargetMode="External"/><Relationship Id="rId6505" Type="http://schemas.openxmlformats.org/officeDocument/2006/relationships/hyperlink" Target="mailto:contacto@qdc.cl" TargetMode="External"/><Relationship Id="rId4470" Type="http://schemas.openxmlformats.org/officeDocument/2006/relationships/hyperlink" Target="http://www.industel.cl/" TargetMode="External"/><Relationship Id="rId5107" Type="http://schemas.openxmlformats.org/officeDocument/2006/relationships/hyperlink" Target="mailto:jeanette.zuarez@laboratoriochile.cl" TargetMode="External"/><Relationship Id="rId5521" Type="http://schemas.openxmlformats.org/officeDocument/2006/relationships/hyperlink" Target="http://www.massai.cl/" TargetMode="External"/><Relationship Id="rId8677" Type="http://schemas.openxmlformats.org/officeDocument/2006/relationships/hyperlink" Target="http://www.futaleufu.cl/" TargetMode="External"/><Relationship Id="rId1717" Type="http://schemas.openxmlformats.org/officeDocument/2006/relationships/hyperlink" Target="http://www.civilagro.cl/" TargetMode="External"/><Relationship Id="rId3072" Type="http://schemas.openxmlformats.org/officeDocument/2006/relationships/hyperlink" Target="http://www.aseoalondra.cl/" TargetMode="External"/><Relationship Id="rId4123" Type="http://schemas.openxmlformats.org/officeDocument/2006/relationships/hyperlink" Target="mailto:hormashormital@hotmail.com" TargetMode="External"/><Relationship Id="rId7279" Type="http://schemas.openxmlformats.org/officeDocument/2006/relationships/hyperlink" Target="http://www.sofofa.cl/" TargetMode="External"/><Relationship Id="rId7693" Type="http://schemas.openxmlformats.org/officeDocument/2006/relationships/hyperlink" Target="http://www.telconsur.com/" TargetMode="External"/><Relationship Id="rId8744" Type="http://schemas.openxmlformats.org/officeDocument/2006/relationships/hyperlink" Target="mailto:alcaldia@mlincanten.cl" TargetMode="External"/><Relationship Id="rId3889" Type="http://schemas.openxmlformats.org/officeDocument/2006/relationships/hyperlink" Target="http://www.gimport.cl/" TargetMode="External"/><Relationship Id="rId6295" Type="http://schemas.openxmlformats.org/officeDocument/2006/relationships/hyperlink" Target="http://www.puc.cl/" TargetMode="External"/><Relationship Id="rId7346" Type="http://schemas.openxmlformats.org/officeDocument/2006/relationships/hyperlink" Target="http://www.audiosystems.cl/" TargetMode="External"/><Relationship Id="rId6362" Type="http://schemas.openxmlformats.org/officeDocument/2006/relationships/hyperlink" Target="mailto:scandia@prodalum.cl" TargetMode="External"/><Relationship Id="rId7413" Type="http://schemas.openxmlformats.org/officeDocument/2006/relationships/hyperlink" Target="mailto:plaspak@plaspak.cl" TargetMode="External"/><Relationship Id="rId7760" Type="http://schemas.openxmlformats.org/officeDocument/2006/relationships/hyperlink" Target="http://www.textinsa.cl/" TargetMode="External"/><Relationship Id="rId8811" Type="http://schemas.openxmlformats.org/officeDocument/2006/relationships/hyperlink" Target="mailto:rrpp@munimulchen.cl" TargetMode="External"/><Relationship Id="rId3956" Type="http://schemas.openxmlformats.org/officeDocument/2006/relationships/hyperlink" Target="http://www.grauaglomerados.cl/" TargetMode="External"/><Relationship Id="rId6015" Type="http://schemas.openxmlformats.org/officeDocument/2006/relationships/hyperlink" Target="http://www.ryk.cl/" TargetMode="External"/><Relationship Id="rId877" Type="http://schemas.openxmlformats.org/officeDocument/2006/relationships/hyperlink" Target="mailto:asipla@asipla.cl" TargetMode="External"/><Relationship Id="rId2558" Type="http://schemas.openxmlformats.org/officeDocument/2006/relationships/hyperlink" Target="mailto:matorres@cybermedial.cl" TargetMode="External"/><Relationship Id="rId2972" Type="http://schemas.openxmlformats.org/officeDocument/2006/relationships/hyperlink" Target="http://www.tremet.cl/" TargetMode="External"/><Relationship Id="rId3609" Type="http://schemas.openxmlformats.org/officeDocument/2006/relationships/hyperlink" Target="http://www.ford.cl/" TargetMode="External"/><Relationship Id="rId8187" Type="http://schemas.openxmlformats.org/officeDocument/2006/relationships/hyperlink" Target="mailto:info@casalbrands.com" TargetMode="External"/><Relationship Id="rId944" Type="http://schemas.openxmlformats.org/officeDocument/2006/relationships/hyperlink" Target="http://www.australcap.com/" TargetMode="External"/><Relationship Id="rId1574" Type="http://schemas.openxmlformats.org/officeDocument/2006/relationships/hyperlink" Target="mailto:jorgeretamalest@centrodecamaras.cl" TargetMode="External"/><Relationship Id="rId2625" Type="http://schemas.openxmlformats.org/officeDocument/2006/relationships/hyperlink" Target="http://www.dellemc.com/" TargetMode="External"/><Relationship Id="rId5031" Type="http://schemas.openxmlformats.org/officeDocument/2006/relationships/hyperlink" Target="mailto:ventas@jure-esguep.cl" TargetMode="External"/><Relationship Id="rId9238" Type="http://schemas.openxmlformats.org/officeDocument/2006/relationships/hyperlink" Target="http://www.hss.de/" TargetMode="External"/><Relationship Id="rId1227" Type="http://schemas.openxmlformats.org/officeDocument/2006/relationships/hyperlink" Target="mailto:gparra@boetsch.cl/svaldes@boetsch.cl" TargetMode="External"/><Relationship Id="rId1641" Type="http://schemas.openxmlformats.org/officeDocument/2006/relationships/hyperlink" Target="mailto:info@chilecompra.cl" TargetMode="External"/><Relationship Id="rId4797" Type="http://schemas.openxmlformats.org/officeDocument/2006/relationships/hyperlink" Target="mailto:lprieto@inacap.cl" TargetMode="External"/><Relationship Id="rId5848" Type="http://schemas.openxmlformats.org/officeDocument/2006/relationships/hyperlink" Target="mailto:informaciones@grupomok.com" TargetMode="External"/><Relationship Id="rId8254" Type="http://schemas.openxmlformats.org/officeDocument/2006/relationships/hyperlink" Target="http://www.torreondeparedes.cl/" TargetMode="External"/><Relationship Id="rId3399" Type="http://schemas.openxmlformats.org/officeDocument/2006/relationships/hyperlink" Target="mailto:epinto@fosko.cl" TargetMode="External"/><Relationship Id="rId4864" Type="http://schemas.openxmlformats.org/officeDocument/2006/relationships/hyperlink" Target="http://www.intervialchile.cl/" TargetMode="External"/><Relationship Id="rId7270" Type="http://schemas.openxmlformats.org/officeDocument/2006/relationships/hyperlink" Target="http://www.tensacon.cl/" TargetMode="External"/><Relationship Id="rId8321" Type="http://schemas.openxmlformats.org/officeDocument/2006/relationships/hyperlink" Target="http://www.watts.cl/" TargetMode="External"/><Relationship Id="rId3466" Type="http://schemas.openxmlformats.org/officeDocument/2006/relationships/hyperlink" Target="http://www.farmodental.cl/" TargetMode="External"/><Relationship Id="rId4517" Type="http://schemas.openxmlformats.org/officeDocument/2006/relationships/hyperlink" Target="http://www.indet.cl/" TargetMode="External"/><Relationship Id="rId5915" Type="http://schemas.openxmlformats.org/officeDocument/2006/relationships/hyperlink" Target="http://www.nexttimesoftware.com/" TargetMode="External"/><Relationship Id="rId387" Type="http://schemas.openxmlformats.org/officeDocument/2006/relationships/hyperlink" Target="mailto:ventasfocasa@gmail.com" TargetMode="External"/><Relationship Id="rId2068" Type="http://schemas.openxmlformats.org/officeDocument/2006/relationships/hyperlink" Target="mailto:tecnipak@tecnipak.com" TargetMode="External"/><Relationship Id="rId3119" Type="http://schemas.openxmlformats.org/officeDocument/2006/relationships/hyperlink" Target="mailto:vbastidas@empormontt.cl" TargetMode="External"/><Relationship Id="rId3880" Type="http://schemas.openxmlformats.org/officeDocument/2006/relationships/hyperlink" Target="http://www.giddingsfruit.com/" TargetMode="External"/><Relationship Id="rId4931" Type="http://schemas.openxmlformats.org/officeDocument/2006/relationships/hyperlink" Target="http://www.isc.cl/" TargetMode="External"/><Relationship Id="rId9095" Type="http://schemas.openxmlformats.org/officeDocument/2006/relationships/hyperlink" Target="http://www.muniyerbasbuenas.cl/" TargetMode="External"/><Relationship Id="rId1084" Type="http://schemas.openxmlformats.org/officeDocument/2006/relationships/hyperlink" Target="mailto:info@bayasdelsur.cl" TargetMode="External"/><Relationship Id="rId2482" Type="http://schemas.openxmlformats.org/officeDocument/2006/relationships/hyperlink" Target="mailto:consulta.oirs@conaf.cl" TargetMode="External"/><Relationship Id="rId3533" Type="http://schemas.openxmlformats.org/officeDocument/2006/relationships/hyperlink" Target="mailto:fesanco@fesanco.cl" TargetMode="External"/><Relationship Id="rId6689" Type="http://schemas.openxmlformats.org/officeDocument/2006/relationships/hyperlink" Target="http://www.rfa.cl/" TargetMode="External"/><Relationship Id="rId9162" Type="http://schemas.openxmlformats.org/officeDocument/2006/relationships/hyperlink" Target="mailto:colivian-santiago@consuladodebolivia.cl" TargetMode="External"/><Relationship Id="rId107" Type="http://schemas.openxmlformats.org/officeDocument/2006/relationships/hyperlink" Target="mailto:contact@aconcaguafoods.cl" TargetMode="External"/><Relationship Id="rId454" Type="http://schemas.openxmlformats.org/officeDocument/2006/relationships/hyperlink" Target="http://www.agunsa.com/" TargetMode="External"/><Relationship Id="rId2135" Type="http://schemas.openxmlformats.org/officeDocument/2006/relationships/hyperlink" Target="http://www.argenta.cl/" TargetMode="External"/><Relationship Id="rId3600" Type="http://schemas.openxmlformats.org/officeDocument/2006/relationships/hyperlink" Target="mailto:correo@foodgroup.cl" TargetMode="External"/><Relationship Id="rId6756" Type="http://schemas.openxmlformats.org/officeDocument/2006/relationships/hyperlink" Target="http://www.intervialchile.cl/" TargetMode="External"/><Relationship Id="rId7807" Type="http://schemas.openxmlformats.org/officeDocument/2006/relationships/hyperlink" Target="http://www.titan.cl/" TargetMode="External"/><Relationship Id="rId521" Type="http://schemas.openxmlformats.org/officeDocument/2006/relationships/hyperlink" Target="http://www.minutoverde.cl/" TargetMode="External"/><Relationship Id="rId1151" Type="http://schemas.openxmlformats.org/officeDocument/2006/relationships/hyperlink" Target="http://www.bh-compliance.com/" TargetMode="External"/><Relationship Id="rId2202" Type="http://schemas.openxmlformats.org/officeDocument/2006/relationships/hyperlink" Target="mailto:aovalle@ccu.cl" TargetMode="External"/><Relationship Id="rId5358" Type="http://schemas.openxmlformats.org/officeDocument/2006/relationships/hyperlink" Target="mailto:maestranza@cylinder.cl" TargetMode="External"/><Relationship Id="rId5772" Type="http://schemas.openxmlformats.org/officeDocument/2006/relationships/hyperlink" Target="mailto:moller@myr.cl" TargetMode="External"/><Relationship Id="rId6409" Type="http://schemas.openxmlformats.org/officeDocument/2006/relationships/hyperlink" Target="mailto:nzamora@terra.cl" TargetMode="External"/><Relationship Id="rId6823" Type="http://schemas.openxmlformats.org/officeDocument/2006/relationships/hyperlink" Target="http://www.sami.cl/" TargetMode="External"/><Relationship Id="rId1968" Type="http://schemas.openxmlformats.org/officeDocument/2006/relationships/hyperlink" Target="http://www.stockmedia.cl/" TargetMode="External"/><Relationship Id="rId4374" Type="http://schemas.openxmlformats.org/officeDocument/2006/relationships/hyperlink" Target="mailto:guillermo@stalus.cl" TargetMode="External"/><Relationship Id="rId5425" Type="http://schemas.openxmlformats.org/officeDocument/2006/relationships/hyperlink" Target="mailto:ventas@guante.cl" TargetMode="External"/><Relationship Id="rId8995" Type="http://schemas.openxmlformats.org/officeDocument/2006/relationships/hyperlink" Target="mailto:alcaldia@sanclemente.cl" TargetMode="External"/><Relationship Id="rId3390" Type="http://schemas.openxmlformats.org/officeDocument/2006/relationships/hyperlink" Target="http://www.botones.cl/" TargetMode="External"/><Relationship Id="rId4027" Type="http://schemas.openxmlformats.org/officeDocument/2006/relationships/hyperlink" Target="mailto:vgajardo@mcondor.cl" TargetMode="External"/><Relationship Id="rId4441" Type="http://schemas.openxmlformats.org/officeDocument/2006/relationships/hyperlink" Target="http://www.mekanos.cl/" TargetMode="External"/><Relationship Id="rId7597" Type="http://schemas.openxmlformats.org/officeDocument/2006/relationships/hyperlink" Target="http://www.tallergorilas.cl/" TargetMode="External"/><Relationship Id="rId8648" Type="http://schemas.openxmlformats.org/officeDocument/2006/relationships/hyperlink" Target="http://www.curepto.cl/" TargetMode="External"/><Relationship Id="rId3043" Type="http://schemas.openxmlformats.org/officeDocument/2006/relationships/hyperlink" Target="http://www.econssachile.cl/" TargetMode="External"/><Relationship Id="rId6199" Type="http://schemas.openxmlformats.org/officeDocument/2006/relationships/hyperlink" Target="http://www.pharmainvestichile.cl/" TargetMode="External"/><Relationship Id="rId6266" Type="http://schemas.openxmlformats.org/officeDocument/2006/relationships/hyperlink" Target="mailto:info.administracion@plastiservi.cl" TargetMode="External"/><Relationship Id="rId7664" Type="http://schemas.openxmlformats.org/officeDocument/2006/relationships/hyperlink" Target="http://www.tecnovial.cl/" TargetMode="External"/><Relationship Id="rId8715" Type="http://schemas.openxmlformats.org/officeDocument/2006/relationships/hyperlink" Target="http://www.laflorida.cl/" TargetMode="External"/><Relationship Id="rId3110" Type="http://schemas.openxmlformats.org/officeDocument/2006/relationships/hyperlink" Target="mailto:epa@puertoantofagasta.cl" TargetMode="External"/><Relationship Id="rId6680" Type="http://schemas.openxmlformats.org/officeDocument/2006/relationships/hyperlink" Target="http://www.floorcenter.cl/" TargetMode="External"/><Relationship Id="rId7317" Type="http://schemas.openxmlformats.org/officeDocument/2006/relationships/hyperlink" Target="http://www.trewhelaschool.cl/" TargetMode="External"/><Relationship Id="rId7731" Type="http://schemas.openxmlformats.org/officeDocument/2006/relationships/hyperlink" Target="mailto:terramater@terramater.cl" TargetMode="External"/><Relationship Id="rId2876" Type="http://schemas.openxmlformats.org/officeDocument/2006/relationships/hyperlink" Target="http://www.ecofos.cl/" TargetMode="External"/><Relationship Id="rId3927" Type="http://schemas.openxmlformats.org/officeDocument/2006/relationships/hyperlink" Target="http://www.eyd.cl/" TargetMode="External"/><Relationship Id="rId5282" Type="http://schemas.openxmlformats.org/officeDocument/2006/relationships/hyperlink" Target="mailto:info@lozanoyvargas.cl" TargetMode="External"/><Relationship Id="rId6333" Type="http://schemas.openxmlformats.org/officeDocument/2006/relationships/hyperlink" Target="http://www.prietosa.cl/" TargetMode="External"/><Relationship Id="rId848" Type="http://schemas.openxmlformats.org/officeDocument/2006/relationships/hyperlink" Target="mailto:cgarcia@agnchile.cl" TargetMode="External"/><Relationship Id="rId1478" Type="http://schemas.openxmlformats.org/officeDocument/2006/relationships/hyperlink" Target="mailto:ventas@carreralabs.cl" TargetMode="External"/><Relationship Id="rId1892" Type="http://schemas.openxmlformats.org/officeDocument/2006/relationships/hyperlink" Target="http://www.comberplast.cl/" TargetMode="External"/><Relationship Id="rId2529" Type="http://schemas.openxmlformats.org/officeDocument/2006/relationships/hyperlink" Target="mailto:ngarces@imtrust.cl" TargetMode="External"/><Relationship Id="rId6400" Type="http://schemas.openxmlformats.org/officeDocument/2006/relationships/hyperlink" Target="http://www.prolamyr.cl/" TargetMode="External"/><Relationship Id="rId915" Type="http://schemas.openxmlformats.org/officeDocument/2006/relationships/hyperlink" Target="http://www.atacamaceituna.cl/" TargetMode="External"/><Relationship Id="rId1545" Type="http://schemas.openxmlformats.org/officeDocument/2006/relationships/hyperlink" Target="http://www.cecinasvenezia.cl/" TargetMode="External"/><Relationship Id="rId2943" Type="http://schemas.openxmlformats.org/officeDocument/2006/relationships/hyperlink" Target="mailto:dibchile@dib.cl" TargetMode="External"/><Relationship Id="rId5002" Type="http://schemas.openxmlformats.org/officeDocument/2006/relationships/hyperlink" Target="mailto:corrosion@catox.cl" TargetMode="External"/><Relationship Id="rId8158" Type="http://schemas.openxmlformats.org/officeDocument/2006/relationships/hyperlink" Target="mailto:vidrioslirquen@cl.nsg.com" TargetMode="External"/><Relationship Id="rId8572" Type="http://schemas.openxmlformats.org/officeDocument/2006/relationships/hyperlink" Target="mailto:cgallardo@municastro.cl" TargetMode="External"/><Relationship Id="rId9209" Type="http://schemas.openxmlformats.org/officeDocument/2006/relationships/hyperlink" Target="mailto:chinaconsularchl@gmail.com" TargetMode="External"/><Relationship Id="rId7174" Type="http://schemas.openxmlformats.org/officeDocument/2006/relationships/hyperlink" Target="http://www.cecinas-schwenke.cl/" TargetMode="External"/><Relationship Id="rId8225" Type="http://schemas.openxmlformats.org/officeDocument/2006/relationships/hyperlink" Target="mailto:info@morande.cl" TargetMode="External"/><Relationship Id="rId1612" Type="http://schemas.openxmlformats.org/officeDocument/2006/relationships/hyperlink" Target="http://www.agrocepia.cl/" TargetMode="External"/><Relationship Id="rId4768" Type="http://schemas.openxmlformats.org/officeDocument/2006/relationships/hyperlink" Target="http://www.ifop.cl/" TargetMode="External"/><Relationship Id="rId5819" Type="http://schemas.openxmlformats.org/officeDocument/2006/relationships/hyperlink" Target="mailto:cemcogas@cemcogas.cl" TargetMode="External"/><Relationship Id="rId6190" Type="http://schemas.openxmlformats.org/officeDocument/2006/relationships/hyperlink" Target="mailto:mailbox@pfenniger.cl" TargetMode="External"/><Relationship Id="rId3784" Type="http://schemas.openxmlformats.org/officeDocument/2006/relationships/hyperlink" Target="mailto:ventas@galvezehijos.cl" TargetMode="External"/><Relationship Id="rId4835" Type="http://schemas.openxmlformats.org/officeDocument/2006/relationships/hyperlink" Target="http://www.interexport.cl/" TargetMode="External"/><Relationship Id="rId7241" Type="http://schemas.openxmlformats.org/officeDocument/2006/relationships/hyperlink" Target="mailto:ycalbullanca@ecv.cl" TargetMode="External"/><Relationship Id="rId2386" Type="http://schemas.openxmlformats.org/officeDocument/2006/relationships/hyperlink" Target="mailto:socovesa@socovesa.cl" TargetMode="External"/><Relationship Id="rId3437" Type="http://schemas.openxmlformats.org/officeDocument/2006/relationships/hyperlink" Target="mailto:factotal@ft.cl" TargetMode="External"/><Relationship Id="rId3851" Type="http://schemas.openxmlformats.org/officeDocument/2006/relationships/hyperlink" Target="mailto:contacto@geovita.cl" TargetMode="External"/><Relationship Id="rId4902" Type="http://schemas.openxmlformats.org/officeDocument/2006/relationships/hyperlink" Target="http://www.comrcialwindsor.cl/" TargetMode="External"/><Relationship Id="rId358" Type="http://schemas.openxmlformats.org/officeDocument/2006/relationships/hyperlink" Target="mailto:cabilfrut@cabilfrut.cl" TargetMode="External"/><Relationship Id="rId772" Type="http://schemas.openxmlformats.org/officeDocument/2006/relationships/hyperlink" Target="mailto:arrocera.mantul@gmail.com" TargetMode="External"/><Relationship Id="rId2039" Type="http://schemas.openxmlformats.org/officeDocument/2006/relationships/hyperlink" Target="mailto:cramses@tie.cl" TargetMode="External"/><Relationship Id="rId2453" Type="http://schemas.openxmlformats.org/officeDocument/2006/relationships/hyperlink" Target="http://www.coresa.cl/" TargetMode="External"/><Relationship Id="rId3504" Type="http://schemas.openxmlformats.org/officeDocument/2006/relationships/hyperlink" Target="mailto:ventas@fernandezfica.cl" TargetMode="External"/><Relationship Id="rId9066" Type="http://schemas.openxmlformats.org/officeDocument/2006/relationships/hyperlink" Target="http://www.tome.cl/" TargetMode="External"/><Relationship Id="rId425" Type="http://schemas.openxmlformats.org/officeDocument/2006/relationships/hyperlink" Target="http://www.aguascha&#241;ar.cl/" TargetMode="External"/><Relationship Id="rId1055" Type="http://schemas.openxmlformats.org/officeDocument/2006/relationships/hyperlink" Target="http://www.bancoestado.cl/fondosmutuos" TargetMode="External"/><Relationship Id="rId2106" Type="http://schemas.openxmlformats.org/officeDocument/2006/relationships/hyperlink" Target="http://www.luagher.cl/" TargetMode="External"/><Relationship Id="rId2520" Type="http://schemas.openxmlformats.org/officeDocument/2006/relationships/hyperlink" Target="mailto:amillan@wados.cl" TargetMode="External"/><Relationship Id="rId5676" Type="http://schemas.openxmlformats.org/officeDocument/2006/relationships/hyperlink" Target="http://www.metso.com.es/" TargetMode="External"/><Relationship Id="rId6727" Type="http://schemas.openxmlformats.org/officeDocument/2006/relationships/hyperlink" Target="mailto:rodamendez@rodamendez.cl" TargetMode="External"/><Relationship Id="rId8082" Type="http://schemas.openxmlformats.org/officeDocument/2006/relationships/hyperlink" Target="mailto:contacto@grupovalora.cl" TargetMode="External"/><Relationship Id="rId9133" Type="http://schemas.openxmlformats.org/officeDocument/2006/relationships/hyperlink" Target="http://www.sernatur.cl/" TargetMode="External"/><Relationship Id="rId1122" Type="http://schemas.openxmlformats.org/officeDocument/2006/relationships/hyperlink" Target="http://www.texma.cl/" TargetMode="External"/><Relationship Id="rId4278" Type="http://schemas.openxmlformats.org/officeDocument/2006/relationships/hyperlink" Target="http://www.iberica.cl/" TargetMode="External"/><Relationship Id="rId5329" Type="http://schemas.openxmlformats.org/officeDocument/2006/relationships/hyperlink" Target="mailto:baliaga@maderasmujica.cl" TargetMode="External"/><Relationship Id="rId9200" Type="http://schemas.openxmlformats.org/officeDocument/2006/relationships/hyperlink" Target="http://www.santiagodechile.msz.pl/" TargetMode="External"/><Relationship Id="rId3294" Type="http://schemas.openxmlformats.org/officeDocument/2006/relationships/hyperlink" Target="http://www.eabogados.cl/" TargetMode="External"/><Relationship Id="rId4345" Type="http://schemas.openxmlformats.org/officeDocument/2006/relationships/hyperlink" Target="mailto:automarco@automarco.com" TargetMode="External"/><Relationship Id="rId4692" Type="http://schemas.openxmlformats.org/officeDocument/2006/relationships/hyperlink" Target="http://www.habite.cl/" TargetMode="External"/><Relationship Id="rId5743" Type="http://schemas.openxmlformats.org/officeDocument/2006/relationships/hyperlink" Target="mailto:ssantamaria@molineraconcagua.cl" TargetMode="External"/><Relationship Id="rId8899" Type="http://schemas.openxmlformats.org/officeDocument/2006/relationships/hyperlink" Target="mailto:secretariamunicipal@muniprimavera.cl" TargetMode="External"/><Relationship Id="rId1939" Type="http://schemas.openxmlformats.org/officeDocument/2006/relationships/hyperlink" Target="http://www.derigoandina.cl/" TargetMode="External"/><Relationship Id="rId5810" Type="http://schemas.openxmlformats.org/officeDocument/2006/relationships/hyperlink" Target="http://www.movilockers.cl/" TargetMode="External"/><Relationship Id="rId8966" Type="http://schemas.openxmlformats.org/officeDocument/2006/relationships/hyperlink" Target="http://www.renca.cl/" TargetMode="External"/><Relationship Id="rId3361" Type="http://schemas.openxmlformats.org/officeDocument/2006/relationships/hyperlink" Target="mailto:info@expresonorte.cl" TargetMode="External"/><Relationship Id="rId4412" Type="http://schemas.openxmlformats.org/officeDocument/2006/relationships/hyperlink" Target="http://www.printer.cl/" TargetMode="External"/><Relationship Id="rId7568" Type="http://schemas.openxmlformats.org/officeDocument/2006/relationships/hyperlink" Target="http://www.supplyfitting.cl/" TargetMode="External"/><Relationship Id="rId7982" Type="http://schemas.openxmlformats.org/officeDocument/2006/relationships/hyperlink" Target="mailto:info@uai.cl" TargetMode="External"/><Relationship Id="rId8619" Type="http://schemas.openxmlformats.org/officeDocument/2006/relationships/hyperlink" Target="http://www.coltauco.cl/" TargetMode="External"/><Relationship Id="rId282" Type="http://schemas.openxmlformats.org/officeDocument/2006/relationships/hyperlink" Target="mailto:mario.balmaceda@losquiltros.cl" TargetMode="External"/><Relationship Id="rId3014" Type="http://schemas.openxmlformats.org/officeDocument/2006/relationships/hyperlink" Target="http://www.emblecar.cl/" TargetMode="External"/><Relationship Id="rId6584" Type="http://schemas.openxmlformats.org/officeDocument/2006/relationships/hyperlink" Target="mailto:secretaria.gerencia@report.cl" TargetMode="External"/><Relationship Id="rId7635" Type="http://schemas.openxmlformats.org/officeDocument/2006/relationships/hyperlink" Target="http://www.tic-ltda.cl/" TargetMode="External"/><Relationship Id="rId2030" Type="http://schemas.openxmlformats.org/officeDocument/2006/relationships/hyperlink" Target="mailto:info@pionono.cl" TargetMode="External"/><Relationship Id="rId5186" Type="http://schemas.openxmlformats.org/officeDocument/2006/relationships/hyperlink" Target="http://www.lavalsil.cl/" TargetMode="External"/><Relationship Id="rId6237" Type="http://schemas.openxmlformats.org/officeDocument/2006/relationships/hyperlink" Target="http://www.plasticosbiobio.cl/" TargetMode="External"/><Relationship Id="rId6651" Type="http://schemas.openxmlformats.org/officeDocument/2006/relationships/hyperlink" Target="http://www.representacionesjce.cl/" TargetMode="External"/><Relationship Id="rId7702" Type="http://schemas.openxmlformats.org/officeDocument/2006/relationships/hyperlink" Target="http://www.temac.cl/" TargetMode="External"/><Relationship Id="rId5253" Type="http://schemas.openxmlformats.org/officeDocument/2006/relationships/hyperlink" Target="mailto:ventas@liqui-moly.cl" TargetMode="External"/><Relationship Id="rId6304" Type="http://schemas.openxmlformats.org/officeDocument/2006/relationships/hyperlink" Target="http://www.froward.cl/" TargetMode="External"/><Relationship Id="rId1449" Type="http://schemas.openxmlformats.org/officeDocument/2006/relationships/hyperlink" Target="http://www.cargoflex.cl/" TargetMode="External"/><Relationship Id="rId1796" Type="http://schemas.openxmlformats.org/officeDocument/2006/relationships/hyperlink" Target="mailto:info@neucober.cl" TargetMode="External"/><Relationship Id="rId2847" Type="http://schemas.openxmlformats.org/officeDocument/2006/relationships/hyperlink" Target="mailto:cemm@emm.cl" TargetMode="External"/><Relationship Id="rId8476" Type="http://schemas.openxmlformats.org/officeDocument/2006/relationships/hyperlink" Target="http://www.igm.cl/" TargetMode="External"/><Relationship Id="rId88" Type="http://schemas.openxmlformats.org/officeDocument/2006/relationships/hyperlink" Target="http://www.aceroschile.cl/" TargetMode="External"/><Relationship Id="rId819" Type="http://schemas.openxmlformats.org/officeDocument/2006/relationships/hyperlink" Target="http://www.asitermic.cl/" TargetMode="External"/><Relationship Id="rId1863" Type="http://schemas.openxmlformats.org/officeDocument/2006/relationships/hyperlink" Target="http://www.colegiomedico.cl/" TargetMode="External"/><Relationship Id="rId2914" Type="http://schemas.openxmlformats.org/officeDocument/2006/relationships/hyperlink" Target="http://www.rocablanca.cl/" TargetMode="External"/><Relationship Id="rId5320" Type="http://schemas.openxmlformats.org/officeDocument/2006/relationships/hyperlink" Target="mailto:iberia@surnet.cl" TargetMode="External"/><Relationship Id="rId7078" Type="http://schemas.openxmlformats.org/officeDocument/2006/relationships/hyperlink" Target="http://www.signos.cl/" TargetMode="External"/><Relationship Id="rId8129" Type="http://schemas.openxmlformats.org/officeDocument/2006/relationships/hyperlink" Target="http://www.vertivco.com/" TargetMode="External"/><Relationship Id="rId8890" Type="http://schemas.openxmlformats.org/officeDocument/2006/relationships/hyperlink" Target="http://www.pirque.cl/" TargetMode="External"/><Relationship Id="rId1516" Type="http://schemas.openxmlformats.org/officeDocument/2006/relationships/hyperlink" Target="mailto:varavena@casinosintegrados.cl" TargetMode="External"/><Relationship Id="rId1930" Type="http://schemas.openxmlformats.org/officeDocument/2006/relationships/hyperlink" Target="http://www.chamal.cl/" TargetMode="External"/><Relationship Id="rId7492" Type="http://schemas.openxmlformats.org/officeDocument/2006/relationships/hyperlink" Target="http://www.south-pacific.cl/" TargetMode="External"/><Relationship Id="rId8543" Type="http://schemas.openxmlformats.org/officeDocument/2006/relationships/hyperlink" Target="mailto:alcaldia@muniarauco.cl" TargetMode="External"/><Relationship Id="rId3688" Type="http://schemas.openxmlformats.org/officeDocument/2006/relationships/hyperlink" Target="http://www.viconto.cl/" TargetMode="External"/><Relationship Id="rId4739" Type="http://schemas.openxmlformats.org/officeDocument/2006/relationships/hyperlink" Target="http://www.inpromas.cl/" TargetMode="External"/><Relationship Id="rId6094" Type="http://schemas.openxmlformats.org/officeDocument/2006/relationships/hyperlink" Target="http://www.parauco.com/" TargetMode="External"/><Relationship Id="rId7145" Type="http://schemas.openxmlformats.org/officeDocument/2006/relationships/hyperlink" Target="mailto:chile@ediciones-sm.cl" TargetMode="External"/><Relationship Id="rId8610" Type="http://schemas.openxmlformats.org/officeDocument/2006/relationships/hyperlink" Target="mailto:partes@municoinco.cl" TargetMode="External"/><Relationship Id="rId3755" Type="http://schemas.openxmlformats.org/officeDocument/2006/relationships/hyperlink" Target="http://www.fundicionlasrosas.cl/" TargetMode="External"/><Relationship Id="rId4806" Type="http://schemas.openxmlformats.org/officeDocument/2006/relationships/hyperlink" Target="http://www.instruvalve.cl/" TargetMode="External"/><Relationship Id="rId6161" Type="http://schemas.openxmlformats.org/officeDocument/2006/relationships/hyperlink" Target="mailto:ventas@persianasycortinas.cl" TargetMode="External"/><Relationship Id="rId7212" Type="http://schemas.openxmlformats.org/officeDocument/2006/relationships/hyperlink" Target="mailto:sintas@adsl.tie.cl" TargetMode="External"/><Relationship Id="rId676" Type="http://schemas.openxmlformats.org/officeDocument/2006/relationships/hyperlink" Target="mailto:anson@anson.cl" TargetMode="External"/><Relationship Id="rId2357" Type="http://schemas.openxmlformats.org/officeDocument/2006/relationships/hyperlink" Target="mailto:const.gresol@gresol.cl" TargetMode="External"/><Relationship Id="rId3408" Type="http://schemas.openxmlformats.org/officeDocument/2006/relationships/hyperlink" Target="http://www.graxoil.cl/" TargetMode="External"/><Relationship Id="rId329" Type="http://schemas.openxmlformats.org/officeDocument/2006/relationships/hyperlink" Target="mailto:dlegarraga@llahuen.com" TargetMode="External"/><Relationship Id="rId1373" Type="http://schemas.openxmlformats.org/officeDocument/2006/relationships/hyperlink" Target="http://www.camarachilenoargentina.cl/" TargetMode="External"/><Relationship Id="rId2771" Type="http://schemas.openxmlformats.org/officeDocument/2006/relationships/hyperlink" Target="http://www.diversey.com/" TargetMode="External"/><Relationship Id="rId3822" Type="http://schemas.openxmlformats.org/officeDocument/2006/relationships/hyperlink" Target="http://www.gemoflex.cl/" TargetMode="External"/><Relationship Id="rId6978" Type="http://schemas.openxmlformats.org/officeDocument/2006/relationships/hyperlink" Target="mailto:mihuneeus@gmail.com" TargetMode="External"/><Relationship Id="rId9037" Type="http://schemas.openxmlformats.org/officeDocument/2006/relationships/hyperlink" Target="http://www.municipalidaddesantiago.cl/" TargetMode="External"/><Relationship Id="rId743" Type="http://schemas.openxmlformats.org/officeDocument/2006/relationships/hyperlink" Target="mailto:recepcion@arenys.cl" TargetMode="External"/><Relationship Id="rId1026" Type="http://schemas.openxmlformats.org/officeDocument/2006/relationships/hyperlink" Target="http://www.banchileinversiones.cl/" TargetMode="External"/><Relationship Id="rId2424" Type="http://schemas.openxmlformats.org/officeDocument/2006/relationships/hyperlink" Target="mailto:copelec@copelec.cl" TargetMode="External"/><Relationship Id="rId5994" Type="http://schemas.openxmlformats.org/officeDocument/2006/relationships/hyperlink" Target="http://www.olivos.cl/" TargetMode="External"/><Relationship Id="rId8053" Type="http://schemas.openxmlformats.org/officeDocument/2006/relationships/hyperlink" Target="http://www.inacap.cl/" TargetMode="External"/><Relationship Id="rId9104" Type="http://schemas.openxmlformats.org/officeDocument/2006/relationships/hyperlink" Target="http://www.onemi.cl/" TargetMode="External"/><Relationship Id="rId810" Type="http://schemas.openxmlformats.org/officeDocument/2006/relationships/hyperlink" Target="http://www.coimpex.net/" TargetMode="External"/><Relationship Id="rId1440" Type="http://schemas.openxmlformats.org/officeDocument/2006/relationships/hyperlink" Target="http://www.capmineria.cl/" TargetMode="External"/><Relationship Id="rId4596" Type="http://schemas.openxmlformats.org/officeDocument/2006/relationships/hyperlink" Target="http://www.infodema.cl/" TargetMode="External"/><Relationship Id="rId5647" Type="http://schemas.openxmlformats.org/officeDocument/2006/relationships/hyperlink" Target="http://www.mit.cl/" TargetMode="External"/><Relationship Id="rId3198" Type="http://schemas.openxmlformats.org/officeDocument/2006/relationships/hyperlink" Target="mailto:info@exception.cl" TargetMode="External"/><Relationship Id="rId4249" Type="http://schemas.openxmlformats.org/officeDocument/2006/relationships/hyperlink" Target="mailto:reservas@hotelesaustralis.com" TargetMode="External"/><Relationship Id="rId4663" Type="http://schemas.openxmlformats.org/officeDocument/2006/relationships/hyperlink" Target="mailto:ventas@ingesmart.cl" TargetMode="External"/><Relationship Id="rId5714" Type="http://schemas.openxmlformats.org/officeDocument/2006/relationships/hyperlink" Target="http://www.melon.cl/" TargetMode="External"/><Relationship Id="rId8120" Type="http://schemas.openxmlformats.org/officeDocument/2006/relationships/hyperlink" Target="http://www.veritaspublicidad.cl/" TargetMode="External"/><Relationship Id="rId3265" Type="http://schemas.openxmlformats.org/officeDocument/2006/relationships/hyperlink" Target="http://www.espucon.net/" TargetMode="External"/><Relationship Id="rId4316" Type="http://schemas.openxmlformats.org/officeDocument/2006/relationships/hyperlink" Target="http://www.ima.cl/" TargetMode="External"/><Relationship Id="rId4730" Type="http://schemas.openxmlformats.org/officeDocument/2006/relationships/hyperlink" Target="http://www.ia.cl/" TargetMode="External"/><Relationship Id="rId7886" Type="http://schemas.openxmlformats.org/officeDocument/2006/relationships/hyperlink" Target="mailto:viatur@tie.cl" TargetMode="External"/><Relationship Id="rId8937" Type="http://schemas.openxmlformats.org/officeDocument/2006/relationships/hyperlink" Target="http://www.muniquellon.cl/" TargetMode="External"/><Relationship Id="rId186" Type="http://schemas.openxmlformats.org/officeDocument/2006/relationships/hyperlink" Target="http://www.afp.com/" TargetMode="External"/><Relationship Id="rId2281" Type="http://schemas.openxmlformats.org/officeDocument/2006/relationships/hyperlink" Target="mailto:info@cndc.cl" TargetMode="External"/><Relationship Id="rId3332" Type="http://schemas.openxmlformats.org/officeDocument/2006/relationships/hyperlink" Target="http://www.exporlacchile.cl/" TargetMode="External"/><Relationship Id="rId6488" Type="http://schemas.openxmlformats.org/officeDocument/2006/relationships/hyperlink" Target="mailto:pwc.chile@cl.pwc.com" TargetMode="External"/><Relationship Id="rId7539" Type="http://schemas.openxmlformats.org/officeDocument/2006/relationships/hyperlink" Target="mailto:contacto.clientes@storbox.cl" TargetMode="External"/><Relationship Id="rId253" Type="http://schemas.openxmlformats.org/officeDocument/2006/relationships/hyperlink" Target="mailto:info@mfm.cl" TargetMode="External"/><Relationship Id="rId6555" Type="http://schemas.openxmlformats.org/officeDocument/2006/relationships/hyperlink" Target="http://www.shopdog.cl/" TargetMode="External"/><Relationship Id="rId7953" Type="http://schemas.openxmlformats.org/officeDocument/2006/relationships/hyperlink" Target="http://www.tuxpan.com/" TargetMode="External"/><Relationship Id="rId320" Type="http://schemas.openxmlformats.org/officeDocument/2006/relationships/hyperlink" Target="mailto:agricola@afe.cl" TargetMode="External"/><Relationship Id="rId2001" Type="http://schemas.openxmlformats.org/officeDocument/2006/relationships/hyperlink" Target="http://www.klingspor.cl/" TargetMode="External"/><Relationship Id="rId5157" Type="http://schemas.openxmlformats.org/officeDocument/2006/relationships/hyperlink" Target="mailto:contacto@silesia.cl" TargetMode="External"/><Relationship Id="rId6208" Type="http://schemas.openxmlformats.org/officeDocument/2006/relationships/hyperlink" Target="http://www.terratest.cl/" TargetMode="External"/><Relationship Id="rId7606" Type="http://schemas.openxmlformats.org/officeDocument/2006/relationships/hyperlink" Target="mailto:contacto@tasaurbe.com" TargetMode="External"/><Relationship Id="rId5571" Type="http://schemas.openxmlformats.org/officeDocument/2006/relationships/hyperlink" Target="http://www.me-elecmetal.com/" TargetMode="External"/><Relationship Id="rId6622" Type="http://schemas.openxmlformats.org/officeDocument/2006/relationships/hyperlink" Target="http://www.reliper.cl/" TargetMode="External"/><Relationship Id="rId1767" Type="http://schemas.openxmlformats.org/officeDocument/2006/relationships/hyperlink" Target="mailto:lasbrisas@lasbrisasdechicureo.cl" TargetMode="External"/><Relationship Id="rId2818" Type="http://schemas.openxmlformats.org/officeDocument/2006/relationships/hyperlink" Target="mailto:info@duncaningenieria.cl" TargetMode="External"/><Relationship Id="rId4173" Type="http://schemas.openxmlformats.org/officeDocument/2006/relationships/hyperlink" Target="mailto:hotelvinadelmar56@gmail.com" TargetMode="External"/><Relationship Id="rId5224" Type="http://schemas.openxmlformats.org/officeDocument/2006/relationships/hyperlink" Target="http://www.libano.cl/" TargetMode="External"/><Relationship Id="rId8794" Type="http://schemas.openxmlformats.org/officeDocument/2006/relationships/hyperlink" Target="mailto:munialcaldia@munimariquina.cl" TargetMode="External"/><Relationship Id="rId59" Type="http://schemas.openxmlformats.org/officeDocument/2006/relationships/hyperlink" Target="mailto:abschile@abschile.com" TargetMode="External"/><Relationship Id="rId1834" Type="http://schemas.openxmlformats.org/officeDocument/2006/relationships/hyperlink" Target="http://www.colegioarquitectos.com/" TargetMode="External"/><Relationship Id="rId4240" Type="http://schemas.openxmlformats.org/officeDocument/2006/relationships/hyperlink" Target="mailto:reserva@hotelgranpacifico.cl" TargetMode="External"/><Relationship Id="rId7396" Type="http://schemas.openxmlformats.org/officeDocument/2006/relationships/hyperlink" Target="http://www.sonami.cl/" TargetMode="External"/><Relationship Id="rId8447" Type="http://schemas.openxmlformats.org/officeDocument/2006/relationships/hyperlink" Target="http://www.dgop.cl/" TargetMode="External"/><Relationship Id="rId8861" Type="http://schemas.openxmlformats.org/officeDocument/2006/relationships/hyperlink" Target="mailto:parral@parral.cl" TargetMode="External"/><Relationship Id="rId7049" Type="http://schemas.openxmlformats.org/officeDocument/2006/relationships/hyperlink" Target="http://www.sglinechef.cl/" TargetMode="External"/><Relationship Id="rId7463" Type="http://schemas.openxmlformats.org/officeDocument/2006/relationships/hyperlink" Target="mailto:pgallardo@solomon.cl" TargetMode="External"/><Relationship Id="rId8514" Type="http://schemas.openxmlformats.org/officeDocument/2006/relationships/hyperlink" Target="http://www.minmineria.cl/" TargetMode="External"/><Relationship Id="rId1901" Type="http://schemas.openxmlformats.org/officeDocument/2006/relationships/hyperlink" Target="http://www.albalux.cl/" TargetMode="External"/><Relationship Id="rId3659" Type="http://schemas.openxmlformats.org/officeDocument/2006/relationships/hyperlink" Target="mailto:info@frigorent.cl" TargetMode="External"/><Relationship Id="rId6065" Type="http://schemas.openxmlformats.org/officeDocument/2006/relationships/hyperlink" Target="mailto:pacifico@pvrsa.cl" TargetMode="External"/><Relationship Id="rId7116" Type="http://schemas.openxmlformats.org/officeDocument/2006/relationships/hyperlink" Target="http://www.smc.cl/" TargetMode="External"/><Relationship Id="rId5081" Type="http://schemas.openxmlformats.org/officeDocument/2006/relationships/hyperlink" Target="http://www.kychenthal.cl/" TargetMode="External"/><Relationship Id="rId6132" Type="http://schemas.openxmlformats.org/officeDocument/2006/relationships/hyperlink" Target="mailto:ventas@pesco.cl" TargetMode="External"/><Relationship Id="rId7530" Type="http://schemas.openxmlformats.org/officeDocument/2006/relationships/hyperlink" Target="http://www.smevents.cl/" TargetMode="External"/><Relationship Id="rId994" Type="http://schemas.openxmlformats.org/officeDocument/2006/relationships/hyperlink" Target="mailto:jpvial@byvtrust.cl" TargetMode="External"/><Relationship Id="rId2675" Type="http://schemas.openxmlformats.org/officeDocument/2006/relationships/hyperlink" Target="http://www.observador.cl/" TargetMode="External"/><Relationship Id="rId3726" Type="http://schemas.openxmlformats.org/officeDocument/2006/relationships/hyperlink" Target="http://www.eurochile.cl/" TargetMode="External"/><Relationship Id="rId647" Type="http://schemas.openxmlformats.org/officeDocument/2006/relationships/hyperlink" Target="mailto:andes@andeselec.com" TargetMode="External"/><Relationship Id="rId1277" Type="http://schemas.openxmlformats.org/officeDocument/2006/relationships/hyperlink" Target="mailto:info@brogle.cl" TargetMode="External"/><Relationship Id="rId1691" Type="http://schemas.openxmlformats.org/officeDocument/2006/relationships/hyperlink" Target="mailto:contacto@netglobalis.net" TargetMode="External"/><Relationship Id="rId2328" Type="http://schemas.openxmlformats.org/officeDocument/2006/relationships/hyperlink" Target="http://www.happyland.cl/" TargetMode="External"/><Relationship Id="rId2742" Type="http://schemas.openxmlformats.org/officeDocument/2006/relationships/hyperlink" Target="http://www.holgrei.cl/" TargetMode="External"/><Relationship Id="rId5898" Type="http://schemas.openxmlformats.org/officeDocument/2006/relationships/hyperlink" Target="mailto:casamatriz@sanjorgeonline.com" TargetMode="External"/><Relationship Id="rId6949" Type="http://schemas.openxmlformats.org/officeDocument/2006/relationships/hyperlink" Target="mailto:semillasmith@hotmail.com" TargetMode="External"/><Relationship Id="rId714" Type="http://schemas.openxmlformats.org/officeDocument/2006/relationships/hyperlink" Target="http://www.aquachieleden.cl/" TargetMode="External"/><Relationship Id="rId1344" Type="http://schemas.openxmlformats.org/officeDocument/2006/relationships/hyperlink" Target="mailto:atlantida@atlantida.cl" TargetMode="External"/><Relationship Id="rId5965" Type="http://schemas.openxmlformats.org/officeDocument/2006/relationships/hyperlink" Target="http://www.nutrienagsolutions.cl/" TargetMode="External"/><Relationship Id="rId8371" Type="http://schemas.openxmlformats.org/officeDocument/2006/relationships/hyperlink" Target="http://www.walkers.cl/" TargetMode="External"/><Relationship Id="rId9008" Type="http://schemas.openxmlformats.org/officeDocument/2006/relationships/hyperlink" Target="http://www.imdsanjavier.cl/" TargetMode="External"/><Relationship Id="rId50" Type="http://schemas.openxmlformats.org/officeDocument/2006/relationships/hyperlink" Target="http://www.abbott.com/" TargetMode="External"/><Relationship Id="rId1411" Type="http://schemas.openxmlformats.org/officeDocument/2006/relationships/hyperlink" Target="http://www.cpcc.cl/" TargetMode="External"/><Relationship Id="rId4567" Type="http://schemas.openxmlformats.org/officeDocument/2006/relationships/hyperlink" Target="mailto:empresas@cloramon.cl" TargetMode="External"/><Relationship Id="rId5618" Type="http://schemas.openxmlformats.org/officeDocument/2006/relationships/hyperlink" Target="http://www.metacol.cl/" TargetMode="External"/><Relationship Id="rId8024" Type="http://schemas.openxmlformats.org/officeDocument/2006/relationships/hyperlink" Target="http://www.upla.cl/" TargetMode="External"/><Relationship Id="rId3169" Type="http://schemas.openxmlformats.org/officeDocument/2006/relationships/hyperlink" Target="http://www.encajeslolas.cl/" TargetMode="External"/><Relationship Id="rId3583" Type="http://schemas.openxmlformats.org/officeDocument/2006/relationships/hyperlink" Target="http://www.florescorp.cl/" TargetMode="External"/><Relationship Id="rId4981" Type="http://schemas.openxmlformats.org/officeDocument/2006/relationships/hyperlink" Target="http://www.prefabricados.com/" TargetMode="External"/><Relationship Id="rId7040" Type="http://schemas.openxmlformats.org/officeDocument/2006/relationships/hyperlink" Target="http://www.servimaksa.cl/" TargetMode="External"/><Relationship Id="rId2185" Type="http://schemas.openxmlformats.org/officeDocument/2006/relationships/hyperlink" Target="http://www.kinross.com/" TargetMode="External"/><Relationship Id="rId3236" Type="http://schemas.openxmlformats.org/officeDocument/2006/relationships/hyperlink" Target="http://www.equiposmineros.com/" TargetMode="External"/><Relationship Id="rId4634" Type="http://schemas.openxmlformats.org/officeDocument/2006/relationships/hyperlink" Target="http://www.wallem.cl/" TargetMode="External"/><Relationship Id="rId157" Type="http://schemas.openxmlformats.org/officeDocument/2006/relationships/hyperlink" Target="mailto:aerocardal@aerocardal.com" TargetMode="External"/><Relationship Id="rId3650" Type="http://schemas.openxmlformats.org/officeDocument/2006/relationships/hyperlink" Target="mailto:fosfoquim@fosfoquim.cl" TargetMode="External"/><Relationship Id="rId4701" Type="http://schemas.openxmlformats.org/officeDocument/2006/relationships/hyperlink" Target="mailto:gerencia@sironvalle.cl" TargetMode="External"/><Relationship Id="rId7857" Type="http://schemas.openxmlformats.org/officeDocument/2006/relationships/hyperlink" Target="mailto:info@casablanca.cl" TargetMode="External"/><Relationship Id="rId8908" Type="http://schemas.openxmlformats.org/officeDocument/2006/relationships/hyperlink" Target="http://www.mpuentealto.cl/" TargetMode="External"/><Relationship Id="rId571" Type="http://schemas.openxmlformats.org/officeDocument/2006/relationships/hyperlink" Target="mailto:atorres@altofem.cl" TargetMode="External"/><Relationship Id="rId2252" Type="http://schemas.openxmlformats.org/officeDocument/2006/relationships/hyperlink" Target="http://www.butka.com/" TargetMode="External"/><Relationship Id="rId3303" Type="http://schemas.openxmlformats.org/officeDocument/2006/relationships/hyperlink" Target="mailto:pablo.figueroa@zalaquett.com" TargetMode="External"/><Relationship Id="rId6459" Type="http://schemas.openxmlformats.org/officeDocument/2006/relationships/hyperlink" Target="http://www.pudu.cl/" TargetMode="External"/><Relationship Id="rId6873" Type="http://schemas.openxmlformats.org/officeDocument/2006/relationships/hyperlink" Target="http://www.santillana.cl/" TargetMode="External"/><Relationship Id="rId7924" Type="http://schemas.openxmlformats.org/officeDocument/2006/relationships/hyperlink" Target="mailto:paola.cardenas@salmonesaustral.cl" TargetMode="External"/><Relationship Id="rId224" Type="http://schemas.openxmlformats.org/officeDocument/2006/relationships/hyperlink" Target="mailto:agente@larraguibel.cl" TargetMode="External"/><Relationship Id="rId5475" Type="http://schemas.openxmlformats.org/officeDocument/2006/relationships/hyperlink" Target="mailto:info@marienberg.cl" TargetMode="External"/><Relationship Id="rId6526" Type="http://schemas.openxmlformats.org/officeDocument/2006/relationships/hyperlink" Target="http://www.quinova.cl/" TargetMode="External"/><Relationship Id="rId6940" Type="http://schemas.openxmlformats.org/officeDocument/2006/relationships/hyperlink" Target="mailto:agrical@agrical.cl" TargetMode="External"/><Relationship Id="rId4077" Type="http://schemas.openxmlformats.org/officeDocument/2006/relationships/hyperlink" Target="http://www.hidrlec.cl/" TargetMode="External"/><Relationship Id="rId4491" Type="http://schemas.openxmlformats.org/officeDocument/2006/relationships/hyperlink" Target="http://www.envasesipt.cl/" TargetMode="External"/><Relationship Id="rId5128" Type="http://schemas.openxmlformats.org/officeDocument/2006/relationships/hyperlink" Target="http://www.petrizzio.cl/" TargetMode="External"/><Relationship Id="rId5542" Type="http://schemas.openxmlformats.org/officeDocument/2006/relationships/hyperlink" Target="http://www.maxservice.cl/" TargetMode="External"/><Relationship Id="rId8698" Type="http://schemas.openxmlformats.org/officeDocument/2006/relationships/hyperlink" Target="http://www.huechuraba.cl/" TargetMode="External"/><Relationship Id="rId1738" Type="http://schemas.openxmlformats.org/officeDocument/2006/relationships/hyperlink" Target="http://www.clinicalosandes.cl/" TargetMode="External"/><Relationship Id="rId3093" Type="http://schemas.openxmlformats.org/officeDocument/2006/relationships/hyperlink" Target="mailto:elmercurio@mercurio.cl" TargetMode="External"/><Relationship Id="rId4144" Type="http://schemas.openxmlformats.org/officeDocument/2006/relationships/hyperlink" Target="mailto:reservas@hotelacacias.cl" TargetMode="External"/><Relationship Id="rId8765" Type="http://schemas.openxmlformats.org/officeDocument/2006/relationships/hyperlink" Target="http://www.municipalidadlongavi.cl/" TargetMode="External"/><Relationship Id="rId3160" Type="http://schemas.openxmlformats.org/officeDocument/2006/relationships/hyperlink" Target="http://www.tucapel.cl/" TargetMode="External"/><Relationship Id="rId4211" Type="http://schemas.openxmlformats.org/officeDocument/2006/relationships/hyperlink" Target="mailto:reservasprincipado@hotelesprincipado.com" TargetMode="External"/><Relationship Id="rId7367" Type="http://schemas.openxmlformats.org/officeDocument/2006/relationships/hyperlink" Target="mailto:contacto@pyma.cl" TargetMode="External"/><Relationship Id="rId8418" Type="http://schemas.openxmlformats.org/officeDocument/2006/relationships/hyperlink" Target="mailto:ciren@ciren.cl" TargetMode="External"/><Relationship Id="rId1805" Type="http://schemas.openxmlformats.org/officeDocument/2006/relationships/hyperlink" Target="http://www.cocha.com/" TargetMode="External"/><Relationship Id="rId7781" Type="http://schemas.openxmlformats.org/officeDocument/2006/relationships/hyperlink" Target="mailto:comercial@flexline.cl" TargetMode="External"/><Relationship Id="rId8832" Type="http://schemas.openxmlformats.org/officeDocument/2006/relationships/hyperlink" Target="http://www.muniolivar.cl/" TargetMode="External"/><Relationship Id="rId3977" Type="http://schemas.openxmlformats.org/officeDocument/2006/relationships/hyperlink" Target="http://www.grupoabluo.cl/" TargetMode="External"/><Relationship Id="rId6036" Type="http://schemas.openxmlformats.org/officeDocument/2006/relationships/hyperlink" Target="http://www.solucionesorion.com/" TargetMode="External"/><Relationship Id="rId6383" Type="http://schemas.openxmlformats.org/officeDocument/2006/relationships/hyperlink" Target="mailto:texpro@texpro.cl" TargetMode="External"/><Relationship Id="rId7434" Type="http://schemas.openxmlformats.org/officeDocument/2006/relationships/hyperlink" Target="mailto:sodecosa@sodeco.tie.cl" TargetMode="External"/><Relationship Id="rId898" Type="http://schemas.openxmlformats.org/officeDocument/2006/relationships/hyperlink" Target="mailto:ventas@assa.cl" TargetMode="External"/><Relationship Id="rId2579" Type="http://schemas.openxmlformats.org/officeDocument/2006/relationships/hyperlink" Target="http://www.damco.com/" TargetMode="External"/><Relationship Id="rId2993" Type="http://schemas.openxmlformats.org/officeDocument/2006/relationships/hyperlink" Target="http://www.eepp.cl/" TargetMode="External"/><Relationship Id="rId6450" Type="http://schemas.openxmlformats.org/officeDocument/2006/relationships/hyperlink" Target="mailto:recepcion@publivia.com" TargetMode="External"/><Relationship Id="rId7501" Type="http://schemas.openxmlformats.org/officeDocument/2006/relationships/hyperlink" Target="http://www.sovos.com/" TargetMode="External"/><Relationship Id="rId965" Type="http://schemas.openxmlformats.org/officeDocument/2006/relationships/hyperlink" Target="http://www.aste.cl/" TargetMode="External"/><Relationship Id="rId1595" Type="http://schemas.openxmlformats.org/officeDocument/2006/relationships/hyperlink" Target="http://www.rubbermix.cl/" TargetMode="External"/><Relationship Id="rId2646" Type="http://schemas.openxmlformats.org/officeDocument/2006/relationships/hyperlink" Target="http://www.dthiload.cl/" TargetMode="External"/><Relationship Id="rId5052" Type="http://schemas.openxmlformats.org/officeDocument/2006/relationships/hyperlink" Target="http://www.kinross.com/" TargetMode="External"/><Relationship Id="rId6103" Type="http://schemas.openxmlformats.org/officeDocument/2006/relationships/hyperlink" Target="http://www.pascal.cl/" TargetMode="External"/><Relationship Id="rId9259" Type="http://schemas.openxmlformats.org/officeDocument/2006/relationships/drawing" Target="../drawings/drawing3.xml"/><Relationship Id="rId618" Type="http://schemas.openxmlformats.org/officeDocument/2006/relationships/hyperlink" Target="mailto:contacto@amf.cl" TargetMode="External"/><Relationship Id="rId1248" Type="http://schemas.openxmlformats.org/officeDocument/2006/relationships/hyperlink" Target="mailto:borybor@borybor.cl" TargetMode="External"/><Relationship Id="rId1662" Type="http://schemas.openxmlformats.org/officeDocument/2006/relationships/hyperlink" Target="http://www.chilepost.cl/" TargetMode="External"/><Relationship Id="rId5869" Type="http://schemas.openxmlformats.org/officeDocument/2006/relationships/hyperlink" Target="http://www.nachipa.com/" TargetMode="External"/><Relationship Id="rId8275" Type="http://schemas.openxmlformats.org/officeDocument/2006/relationships/hyperlink" Target="http://www.viveroshijuelas.cl/" TargetMode="External"/><Relationship Id="rId1315" Type="http://schemas.openxmlformats.org/officeDocument/2006/relationships/hyperlink" Target="http://www.czm.cl/" TargetMode="External"/><Relationship Id="rId2713" Type="http://schemas.openxmlformats.org/officeDocument/2006/relationships/hyperlink" Target="mailto:gerencia@director.cl" TargetMode="External"/><Relationship Id="rId7291" Type="http://schemas.openxmlformats.org/officeDocument/2006/relationships/hyperlink" Target="http://www.timberni.cl/" TargetMode="External"/><Relationship Id="rId8342" Type="http://schemas.openxmlformats.org/officeDocument/2006/relationships/hyperlink" Target="mailto:dorian@netline.cl" TargetMode="External"/><Relationship Id="rId4885" Type="http://schemas.openxmlformats.org/officeDocument/2006/relationships/hyperlink" Target="mailto:comunicaciones@barrik.com" TargetMode="External"/><Relationship Id="rId5936" Type="http://schemas.openxmlformats.org/officeDocument/2006/relationships/hyperlink" Target="mailto:nikechile@nike.com" TargetMode="External"/><Relationship Id="rId21" Type="http://schemas.openxmlformats.org/officeDocument/2006/relationships/hyperlink" Target="http://www.afphabitat.cl/" TargetMode="External"/><Relationship Id="rId2089" Type="http://schemas.openxmlformats.org/officeDocument/2006/relationships/hyperlink" Target="mailto:info@containercorp.cl" TargetMode="External"/><Relationship Id="rId3487" Type="http://schemas.openxmlformats.org/officeDocument/2006/relationships/hyperlink" Target="mailto:feedback@feedback.cl" TargetMode="External"/><Relationship Id="rId4538" Type="http://schemas.openxmlformats.org/officeDocument/2006/relationships/hyperlink" Target="http://www.industriasgross.cl/" TargetMode="External"/><Relationship Id="rId4952" Type="http://schemas.openxmlformats.org/officeDocument/2006/relationships/hyperlink" Target="http://www.ittindustrialproducts.com/" TargetMode="External"/><Relationship Id="rId3554" Type="http://schemas.openxmlformats.org/officeDocument/2006/relationships/hyperlink" Target="mailto:contacto@filterprint.cl" TargetMode="External"/><Relationship Id="rId4605" Type="http://schemas.openxmlformats.org/officeDocument/2006/relationships/hyperlink" Target="mailto:info@ingebolt.cl" TargetMode="External"/><Relationship Id="rId7011" Type="http://schemas.openxmlformats.org/officeDocument/2006/relationships/hyperlink" Target="mailto:serinfoautomotriz@autopro2000.cl" TargetMode="External"/><Relationship Id="rId475" Type="http://schemas.openxmlformats.org/officeDocument/2006/relationships/hyperlink" Target="http://www.aislapanel.cl/" TargetMode="External"/><Relationship Id="rId2156" Type="http://schemas.openxmlformats.org/officeDocument/2006/relationships/hyperlink" Target="mailto:jessica@cmet.net" TargetMode="External"/><Relationship Id="rId2570" Type="http://schemas.openxmlformats.org/officeDocument/2006/relationships/hyperlink" Target="mailto:da@da.cl" TargetMode="External"/><Relationship Id="rId3207" Type="http://schemas.openxmlformats.org/officeDocument/2006/relationships/hyperlink" Target="http://www.edelpa.cl/" TargetMode="External"/><Relationship Id="rId3621" Type="http://schemas.openxmlformats.org/officeDocument/2006/relationships/hyperlink" Target="mailto:xdelgado@forestalfatima.cl" TargetMode="External"/><Relationship Id="rId6777" Type="http://schemas.openxmlformats.org/officeDocument/2006/relationships/hyperlink" Target="mailto:mcontreras@sacyr.cl" TargetMode="External"/><Relationship Id="rId7828" Type="http://schemas.openxmlformats.org/officeDocument/2006/relationships/hyperlink" Target="http://www.organizaciontres.cl/" TargetMode="External"/><Relationship Id="rId9183" Type="http://schemas.openxmlformats.org/officeDocument/2006/relationships/hyperlink" Target="mailto:emb.santiagodechile@maec.es" TargetMode="External"/><Relationship Id="rId128" Type="http://schemas.openxmlformats.org/officeDocument/2006/relationships/hyperlink" Target="http://www.adecco.cl/" TargetMode="External"/><Relationship Id="rId542" Type="http://schemas.openxmlformats.org/officeDocument/2006/relationships/hyperlink" Target="mailto:santiago@allotevaluaciones.cl" TargetMode="External"/><Relationship Id="rId1172" Type="http://schemas.openxmlformats.org/officeDocument/2006/relationships/hyperlink" Target="http://www.biomar.com/" TargetMode="External"/><Relationship Id="rId2223" Type="http://schemas.openxmlformats.org/officeDocument/2006/relationships/hyperlink" Target="http://www.coinsa.cl/" TargetMode="External"/><Relationship Id="rId5379" Type="http://schemas.openxmlformats.org/officeDocument/2006/relationships/hyperlink" Target="mailto:maestranza@eroche.cl" TargetMode="External"/><Relationship Id="rId5793" Type="http://schemas.openxmlformats.org/officeDocument/2006/relationships/hyperlink" Target="mailto:info@moorestephens.cl" TargetMode="External"/><Relationship Id="rId6844" Type="http://schemas.openxmlformats.org/officeDocument/2006/relationships/hyperlink" Target="mailto:gerencia@busanc.cl" TargetMode="External"/><Relationship Id="rId9250" Type="http://schemas.openxmlformats.org/officeDocument/2006/relationships/hyperlink" Target="http://www.rlc.fao.org/" TargetMode="External"/><Relationship Id="rId4395" Type="http://schemas.openxmlformats.org/officeDocument/2006/relationships/hyperlink" Target="http://www.hela.cl/" TargetMode="External"/><Relationship Id="rId5446" Type="http://schemas.openxmlformats.org/officeDocument/2006/relationships/hyperlink" Target="http://www.protectalca.cl/" TargetMode="External"/><Relationship Id="rId1989" Type="http://schemas.openxmlformats.org/officeDocument/2006/relationships/hyperlink" Target="mailto:ycerda@greenvic.cl" TargetMode="External"/><Relationship Id="rId4048" Type="http://schemas.openxmlformats.org/officeDocument/2006/relationships/hyperlink" Target="mailto:recepcion@heavenward.cl" TargetMode="External"/><Relationship Id="rId5860" Type="http://schemas.openxmlformats.org/officeDocument/2006/relationships/hyperlink" Target="http://www.munichre.com/" TargetMode="External"/><Relationship Id="rId6911" Type="http://schemas.openxmlformats.org/officeDocument/2006/relationships/hyperlink" Target="mailto:jgutierrez@seagarden.cl" TargetMode="External"/><Relationship Id="rId3064" Type="http://schemas.openxmlformats.org/officeDocument/2006/relationships/hyperlink" Target="mailto:contacto@ormuz.cl" TargetMode="External"/><Relationship Id="rId4462" Type="http://schemas.openxmlformats.org/officeDocument/2006/relationships/hyperlink" Target="http://www.carschile.cl/" TargetMode="External"/><Relationship Id="rId5513" Type="http://schemas.openxmlformats.org/officeDocument/2006/relationships/hyperlink" Target="http://www.masisa.com/" TargetMode="External"/><Relationship Id="rId8669" Type="http://schemas.openxmlformats.org/officeDocument/2006/relationships/hyperlink" Target="http://www.munifreire.cl/" TargetMode="External"/><Relationship Id="rId1709" Type="http://schemas.openxmlformats.org/officeDocument/2006/relationships/hyperlink" Target="mailto:ciren@ciren.cl" TargetMode="External"/><Relationship Id="rId4115" Type="http://schemas.openxmlformats.org/officeDocument/2006/relationships/hyperlink" Target="http://www.hmc.cl/" TargetMode="External"/><Relationship Id="rId7685" Type="http://schemas.openxmlformats.org/officeDocument/2006/relationships/hyperlink" Target="mailto:contacto@tekkrom.cl" TargetMode="External"/><Relationship Id="rId8736" Type="http://schemas.openxmlformats.org/officeDocument/2006/relationships/hyperlink" Target="http://www.munilanco.cl/" TargetMode="External"/><Relationship Id="rId2080" Type="http://schemas.openxmlformats.org/officeDocument/2006/relationships/hyperlink" Target="mailto:ventas@anachemia.cl" TargetMode="External"/><Relationship Id="rId3131" Type="http://schemas.openxmlformats.org/officeDocument/2006/relationships/hyperlink" Target="http://www.carozzicorp.com/" TargetMode="External"/><Relationship Id="rId6287" Type="http://schemas.openxmlformats.org/officeDocument/2006/relationships/hyperlink" Target="http://www.polytrade.cl/" TargetMode="External"/><Relationship Id="rId7338" Type="http://schemas.openxmlformats.org/officeDocument/2006/relationships/hyperlink" Target="mailto:reservahba@gmail.com" TargetMode="External"/><Relationship Id="rId7752" Type="http://schemas.openxmlformats.org/officeDocument/2006/relationships/hyperlink" Target="http://www.circutex.cl/" TargetMode="External"/><Relationship Id="rId8803" Type="http://schemas.openxmlformats.org/officeDocument/2006/relationships/hyperlink" Target="http://www.melipeuco.cl/" TargetMode="External"/><Relationship Id="rId2897" Type="http://schemas.openxmlformats.org/officeDocument/2006/relationships/hyperlink" Target="mailto:info@ecse.cl" TargetMode="External"/><Relationship Id="rId3948" Type="http://schemas.openxmlformats.org/officeDocument/2006/relationships/hyperlink" Target="mailto:granja@arizona.cl" TargetMode="External"/><Relationship Id="rId6354" Type="http://schemas.openxmlformats.org/officeDocument/2006/relationships/hyperlink" Target="mailto:cvejar@procollect.cl" TargetMode="External"/><Relationship Id="rId7405" Type="http://schemas.openxmlformats.org/officeDocument/2006/relationships/hyperlink" Target="mailto:diariosextaregion@gmail.com" TargetMode="External"/><Relationship Id="rId869" Type="http://schemas.openxmlformats.org/officeDocument/2006/relationships/hyperlink" Target="mailto:presidencia@archi.cl" TargetMode="External"/><Relationship Id="rId1499" Type="http://schemas.openxmlformats.org/officeDocument/2006/relationships/hyperlink" Target="mailto:casapiedra@casapiedra.cl" TargetMode="External"/><Relationship Id="rId5370" Type="http://schemas.openxmlformats.org/officeDocument/2006/relationships/hyperlink" Target="http://www.mainco.cl/" TargetMode="External"/><Relationship Id="rId6007" Type="http://schemas.openxmlformats.org/officeDocument/2006/relationships/hyperlink" Target="http://www.oprint.net/" TargetMode="External"/><Relationship Id="rId6421" Type="http://schemas.openxmlformats.org/officeDocument/2006/relationships/hyperlink" Target="mailto:proplas@vtr.net" TargetMode="External"/><Relationship Id="rId2964" Type="http://schemas.openxmlformats.org/officeDocument/2006/relationships/hyperlink" Target="mailto:reservas@hotelfrontera.cl" TargetMode="External"/><Relationship Id="rId5023" Type="http://schemas.openxmlformats.org/officeDocument/2006/relationships/hyperlink" Target="mailto:heyn@adsl.tie.cl" TargetMode="External"/><Relationship Id="rId8179" Type="http://schemas.openxmlformats.org/officeDocument/2006/relationships/hyperlink" Target="http://www.bouchonfamilywines.cl/" TargetMode="External"/><Relationship Id="rId936" Type="http://schemas.openxmlformats.org/officeDocument/2006/relationships/hyperlink" Target="http://www.attex.cl/" TargetMode="External"/><Relationship Id="rId1219" Type="http://schemas.openxmlformats.org/officeDocument/2006/relationships/hyperlink" Target="http://www.deaguirre.cl/" TargetMode="External"/><Relationship Id="rId1566" Type="http://schemas.openxmlformats.org/officeDocument/2006/relationships/hyperlink" Target="mailto:cencomex@cencomex.cl" TargetMode="External"/><Relationship Id="rId1980" Type="http://schemas.openxmlformats.org/officeDocument/2006/relationships/hyperlink" Target="mailto:fhengel@fhengel.cl" TargetMode="External"/><Relationship Id="rId2617" Type="http://schemas.openxmlformats.org/officeDocument/2006/relationships/hyperlink" Target="http://www.degesch.cl/" TargetMode="External"/><Relationship Id="rId7195" Type="http://schemas.openxmlformats.org/officeDocument/2006/relationships/hyperlink" Target="mailto:asistente@h2owear.cl" TargetMode="External"/><Relationship Id="rId8246" Type="http://schemas.openxmlformats.org/officeDocument/2006/relationships/hyperlink" Target="mailto:info@wfchile.cl" TargetMode="External"/><Relationship Id="rId8593" Type="http://schemas.openxmlformats.org/officeDocument/2006/relationships/hyperlink" Target="http://www.chillanviejo.cl/" TargetMode="External"/><Relationship Id="rId1633" Type="http://schemas.openxmlformats.org/officeDocument/2006/relationships/hyperlink" Target="mailto:gerencia@champion.cl" TargetMode="External"/><Relationship Id="rId4789" Type="http://schemas.openxmlformats.org/officeDocument/2006/relationships/hyperlink" Target="http://www.carloscasanueva.cl/" TargetMode="External"/><Relationship Id="rId8660" Type="http://schemas.openxmlformats.org/officeDocument/2006/relationships/hyperlink" Target="http://www.elquisco.cl/" TargetMode="External"/><Relationship Id="rId1700" Type="http://schemas.openxmlformats.org/officeDocument/2006/relationships/hyperlink" Target="http://www.cinemark.cl/" TargetMode="External"/><Relationship Id="rId4856" Type="http://schemas.openxmlformats.org/officeDocument/2006/relationships/hyperlink" Target="http://www.interpanel.cl/" TargetMode="External"/><Relationship Id="rId5907" Type="http://schemas.openxmlformats.org/officeDocument/2006/relationships/hyperlink" Target="http://www.nye.cl/" TargetMode="External"/><Relationship Id="rId7262" Type="http://schemas.openxmlformats.org/officeDocument/2006/relationships/hyperlink" Target="mailto:seguros@toconao.cl" TargetMode="External"/><Relationship Id="rId8313" Type="http://schemas.openxmlformats.org/officeDocument/2006/relationships/hyperlink" Target="mailto:cfarias@warehousing.cl" TargetMode="External"/><Relationship Id="rId3458" Type="http://schemas.openxmlformats.org/officeDocument/2006/relationships/hyperlink" Target="http://www.farmaciareccius.cl/" TargetMode="External"/><Relationship Id="rId3872" Type="http://schemas.openxmlformats.org/officeDocument/2006/relationships/hyperlink" Target="http://www.grupoespana.cl/" TargetMode="External"/><Relationship Id="rId4509" Type="http://schemas.openxmlformats.org/officeDocument/2006/relationships/hyperlink" Target="http://www.imel.cl/" TargetMode="External"/><Relationship Id="rId379" Type="http://schemas.openxmlformats.org/officeDocument/2006/relationships/hyperlink" Target="http://www.agroarce.cl/" TargetMode="External"/><Relationship Id="rId793" Type="http://schemas.openxmlformats.org/officeDocument/2006/relationships/hyperlink" Target="http://www.arysta.cl/" TargetMode="External"/><Relationship Id="rId2474" Type="http://schemas.openxmlformats.org/officeDocument/2006/relationships/hyperlink" Target="mailto:gerencia@stadioitaliano.cl" TargetMode="External"/><Relationship Id="rId3525" Type="http://schemas.openxmlformats.org/officeDocument/2006/relationships/hyperlink" Target="http://www.geyger.cl/" TargetMode="External"/><Relationship Id="rId4923" Type="http://schemas.openxmlformats.org/officeDocument/2006/relationships/hyperlink" Target="http://www.irconsulting.cl/" TargetMode="External"/><Relationship Id="rId9087" Type="http://schemas.openxmlformats.org/officeDocument/2006/relationships/hyperlink" Target="mailto:alcaldia.munivillalegre@gmail.com" TargetMode="External"/><Relationship Id="rId446" Type="http://schemas.openxmlformats.org/officeDocument/2006/relationships/hyperlink" Target="mailto:maestranza@naguilan.com" TargetMode="External"/><Relationship Id="rId1076" Type="http://schemas.openxmlformats.org/officeDocument/2006/relationships/hyperlink" Target="mailto:bateriascosmos@hotmail.com" TargetMode="External"/><Relationship Id="rId1490" Type="http://schemas.openxmlformats.org/officeDocument/2006/relationships/hyperlink" Target="http://www.carvajalempaques.cl/" TargetMode="External"/><Relationship Id="rId2127" Type="http://schemas.openxmlformats.org/officeDocument/2006/relationships/hyperlink" Target="http://www.copeval.cl/" TargetMode="External"/><Relationship Id="rId9154" Type="http://schemas.openxmlformats.org/officeDocument/2006/relationships/hyperlink" Target="mailto:secretario@tcchile.cl" TargetMode="External"/><Relationship Id="rId860" Type="http://schemas.openxmlformats.org/officeDocument/2006/relationships/hyperlink" Target="mailto:gremio@industriales.cl" TargetMode="External"/><Relationship Id="rId1143" Type="http://schemas.openxmlformats.org/officeDocument/2006/relationships/hyperlink" Target="http://www.bethia.cl/" TargetMode="External"/><Relationship Id="rId2541" Type="http://schemas.openxmlformats.org/officeDocument/2006/relationships/hyperlink" Target="http://www.cruciani.cl/" TargetMode="External"/><Relationship Id="rId4299" Type="http://schemas.openxmlformats.org/officeDocument/2006/relationships/hyperlink" Target="http://www.idal.cl/" TargetMode="External"/><Relationship Id="rId5697" Type="http://schemas.openxmlformats.org/officeDocument/2006/relationships/hyperlink" Target="mailto:mimet@mimet.cl" TargetMode="External"/><Relationship Id="rId6748" Type="http://schemas.openxmlformats.org/officeDocument/2006/relationships/hyperlink" Target="mailto:rrojasi@reperf.cl" TargetMode="External"/><Relationship Id="rId8170" Type="http://schemas.openxmlformats.org/officeDocument/2006/relationships/hyperlink" Target="mailto:info@aliaxis-la.com" TargetMode="External"/><Relationship Id="rId513" Type="http://schemas.openxmlformats.org/officeDocument/2006/relationships/hyperlink" Target="mailto:algamar@algasmarinas.cl" TargetMode="External"/><Relationship Id="rId5764" Type="http://schemas.openxmlformats.org/officeDocument/2006/relationships/hyperlink" Target="mailto:molinolinderos@molinolinderos.cl" TargetMode="External"/><Relationship Id="rId6815" Type="http://schemas.openxmlformats.org/officeDocument/2006/relationships/hyperlink" Target="http://www.sack.cl/" TargetMode="External"/><Relationship Id="rId9221" Type="http://schemas.openxmlformats.org/officeDocument/2006/relationships/hyperlink" Target="mailto:san.vertretung@eda.admin.ch" TargetMode="External"/><Relationship Id="rId1210" Type="http://schemas.openxmlformats.org/officeDocument/2006/relationships/hyperlink" Target="mailto:oficina@bodegasfac.cl" TargetMode="External"/><Relationship Id="rId4366" Type="http://schemas.openxmlformats.org/officeDocument/2006/relationships/hyperlink" Target="mailto:ventas@imestre.cl" TargetMode="External"/><Relationship Id="rId4780" Type="http://schemas.openxmlformats.org/officeDocument/2006/relationships/hyperlink" Target="http://www.infor.gob.cl/" TargetMode="External"/><Relationship Id="rId5417" Type="http://schemas.openxmlformats.org/officeDocument/2006/relationships/hyperlink" Target="http://www.maniquiesortega.cl/" TargetMode="External"/><Relationship Id="rId5831" Type="http://schemas.openxmlformats.org/officeDocument/2006/relationships/hyperlink" Target="http://www.mueblestimaukel.cl/" TargetMode="External"/><Relationship Id="rId8987" Type="http://schemas.openxmlformats.org/officeDocument/2006/relationships/hyperlink" Target="mailto:alcaldia@salamanca.cl" TargetMode="External"/><Relationship Id="rId3382" Type="http://schemas.openxmlformats.org/officeDocument/2006/relationships/hyperlink" Target="mailto:contacto.eychile@cl.ey.com" TargetMode="External"/><Relationship Id="rId4019" Type="http://schemas.openxmlformats.org/officeDocument/2006/relationships/hyperlink" Target="http://www.h-eparts.com/" TargetMode="External"/><Relationship Id="rId4433" Type="http://schemas.openxmlformats.org/officeDocument/2006/relationships/hyperlink" Target="http://www.incoalimentos.cl/" TargetMode="External"/><Relationship Id="rId7589" Type="http://schemas.openxmlformats.org/officeDocument/2006/relationships/hyperlink" Target="http://www.sysprotec.cl/" TargetMode="External"/><Relationship Id="rId3035" Type="http://schemas.openxmlformats.org/officeDocument/2006/relationships/hyperlink" Target="http://www.emotag.cl/" TargetMode="External"/><Relationship Id="rId4500" Type="http://schemas.openxmlformats.org/officeDocument/2006/relationships/hyperlink" Target="mailto:info@gevemac.cl" TargetMode="External"/><Relationship Id="rId7656" Type="http://schemas.openxmlformats.org/officeDocument/2006/relationships/hyperlink" Target="http://www.tecintegral.cl/" TargetMode="External"/><Relationship Id="rId8707" Type="http://schemas.openxmlformats.org/officeDocument/2006/relationships/hyperlink" Target="http://www.rapanui.net/" TargetMode="External"/><Relationship Id="rId370" Type="http://schemas.openxmlformats.org/officeDocument/2006/relationships/hyperlink" Target="mailto:oficinacentral@naguilan.cl" TargetMode="External"/><Relationship Id="rId2051" Type="http://schemas.openxmlformats.org/officeDocument/2006/relationships/hyperlink" Target="mailto:info@comercialsanfermin.cl" TargetMode="External"/><Relationship Id="rId3102" Type="http://schemas.openxmlformats.org/officeDocument/2006/relationships/hyperlink" Target="http://www.enex.cl/" TargetMode="External"/><Relationship Id="rId6258" Type="http://schemas.openxmlformats.org/officeDocument/2006/relationships/hyperlink" Target="http://www.plasenval.cl/" TargetMode="External"/><Relationship Id="rId7309" Type="http://schemas.openxmlformats.org/officeDocument/2006/relationships/hyperlink" Target="http://www.polyqui.cl/" TargetMode="External"/><Relationship Id="rId5274" Type="http://schemas.openxmlformats.org/officeDocument/2006/relationships/hyperlink" Target="mailto:yyarad@lorenzodipontti.cl" TargetMode="External"/><Relationship Id="rId6325" Type="http://schemas.openxmlformats.org/officeDocument/2006/relationships/hyperlink" Target="http://www.prefabricadosdehormigon.cl/" TargetMode="External"/><Relationship Id="rId6672" Type="http://schemas.openxmlformats.org/officeDocument/2006/relationships/hyperlink" Target="mailto:ingrid.fernandez@thomsonreuters.com" TargetMode="External"/><Relationship Id="rId7723" Type="http://schemas.openxmlformats.org/officeDocument/2006/relationships/hyperlink" Target="http://www.termoacustic.cl/" TargetMode="External"/><Relationship Id="rId2868" Type="http://schemas.openxmlformats.org/officeDocument/2006/relationships/hyperlink" Target="http://www.eckart.cl/" TargetMode="External"/><Relationship Id="rId3919" Type="http://schemas.openxmlformats.org/officeDocument/2006/relationships/hyperlink" Target="http://www.goldenclean.cl/" TargetMode="External"/><Relationship Id="rId1884" Type="http://schemas.openxmlformats.org/officeDocument/2006/relationships/hyperlink" Target="http://www.colorpack.cl/" TargetMode="External"/><Relationship Id="rId2935" Type="http://schemas.openxmlformats.org/officeDocument/2006/relationships/hyperlink" Target="mailto:recepcion@cosas.com" TargetMode="External"/><Relationship Id="rId4290" Type="http://schemas.openxmlformats.org/officeDocument/2006/relationships/hyperlink" Target="http://www.icestar.cl/" TargetMode="External"/><Relationship Id="rId5341" Type="http://schemas.openxmlformats.org/officeDocument/2006/relationships/hyperlink" Target="mailto:info@madesan.cl" TargetMode="External"/><Relationship Id="rId8497" Type="http://schemas.openxmlformats.org/officeDocument/2006/relationships/hyperlink" Target="http://www.intendenciamaule.gov.cl/" TargetMode="External"/><Relationship Id="rId907" Type="http://schemas.openxmlformats.org/officeDocument/2006/relationships/hyperlink" Target="mailto:info@astex.cl" TargetMode="External"/><Relationship Id="rId1537" Type="http://schemas.openxmlformats.org/officeDocument/2006/relationships/hyperlink" Target="http://www.fanda.cl/" TargetMode="External"/><Relationship Id="rId1951" Type="http://schemas.openxmlformats.org/officeDocument/2006/relationships/hyperlink" Target="http://www.interdesign.cl/" TargetMode="External"/><Relationship Id="rId7099" Type="http://schemas.openxmlformats.org/officeDocument/2006/relationships/hyperlink" Target="http://www.sindelen.cl/" TargetMode="External"/><Relationship Id="rId8564" Type="http://schemas.openxmlformats.org/officeDocument/2006/relationships/hyperlink" Target="http://www.canela.cl/" TargetMode="External"/><Relationship Id="rId1604" Type="http://schemas.openxmlformats.org/officeDocument/2006/relationships/hyperlink" Target="mailto:info@indura.net" TargetMode="External"/><Relationship Id="rId4010" Type="http://schemas.openxmlformats.org/officeDocument/2006/relationships/hyperlink" Target="mailto:info@guillermomorales.cl" TargetMode="External"/><Relationship Id="rId7166" Type="http://schemas.openxmlformats.org/officeDocument/2006/relationships/hyperlink" Target="mailto:contacto@perez-llano.cl" TargetMode="External"/><Relationship Id="rId7580" Type="http://schemas.openxmlformats.org/officeDocument/2006/relationships/hyperlink" Target="http://www.surlatina.cl/" TargetMode="External"/><Relationship Id="rId8217" Type="http://schemas.openxmlformats.org/officeDocument/2006/relationships/hyperlink" Target="mailto:info@vinalosboldos.cl" TargetMode="External"/><Relationship Id="rId8631" Type="http://schemas.openxmlformats.org/officeDocument/2006/relationships/hyperlink" Target="mailto:alcaldia@copiapo.cl" TargetMode="External"/><Relationship Id="rId6182" Type="http://schemas.openxmlformats.org/officeDocument/2006/relationships/hyperlink" Target="http://www.petricio.cl/" TargetMode="External"/><Relationship Id="rId7233" Type="http://schemas.openxmlformats.org/officeDocument/2006/relationships/hyperlink" Target="mailto:gerencia@consorciobas.cl" TargetMode="External"/><Relationship Id="rId697" Type="http://schemas.openxmlformats.org/officeDocument/2006/relationships/hyperlink" Target="http://www.ants.cl/" TargetMode="External"/><Relationship Id="rId2378" Type="http://schemas.openxmlformats.org/officeDocument/2006/relationships/hyperlink" Target="mailto:pacal@pacal.cl" TargetMode="External"/><Relationship Id="rId3429" Type="http://schemas.openxmlformats.org/officeDocument/2006/relationships/hyperlink" Target="mailto:ventas@facomet.cl" TargetMode="External"/><Relationship Id="rId3776" Type="http://schemas.openxmlformats.org/officeDocument/2006/relationships/hyperlink" Target="http://www.galeriaceciliapalma.cl/" TargetMode="External"/><Relationship Id="rId4827" Type="http://schemas.openxmlformats.org/officeDocument/2006/relationships/hyperlink" Target="http://www.intercal.cl/" TargetMode="External"/><Relationship Id="rId2792" Type="http://schemas.openxmlformats.org/officeDocument/2006/relationships/hyperlink" Target="http://www.dpschile.cl/" TargetMode="External"/><Relationship Id="rId3843" Type="http://schemas.openxmlformats.org/officeDocument/2006/relationships/hyperlink" Target="mailto:contact.chile@geomar.cl" TargetMode="External"/><Relationship Id="rId6999" Type="http://schemas.openxmlformats.org/officeDocument/2006/relationships/hyperlink" Target="http://www.chilered.com/" TargetMode="External"/><Relationship Id="rId7300" Type="http://schemas.openxmlformats.org/officeDocument/2006/relationships/hyperlink" Target="mailto:tp.vergara@transver.cl" TargetMode="External"/><Relationship Id="rId9058" Type="http://schemas.openxmlformats.org/officeDocument/2006/relationships/hyperlink" Target="mailto:secretaria.alcaldia@municipalidadtimaukel.cl" TargetMode="External"/><Relationship Id="rId764" Type="http://schemas.openxmlformats.org/officeDocument/2006/relationships/hyperlink" Target="http://www.arrequip.cl/" TargetMode="External"/><Relationship Id="rId1394" Type="http://schemas.openxmlformats.org/officeDocument/2006/relationships/hyperlink" Target="http://www.asiapacific.cl/" TargetMode="External"/><Relationship Id="rId2445" Type="http://schemas.openxmlformats.org/officeDocument/2006/relationships/hyperlink" Target="http://www.corcoran.cl/" TargetMode="External"/><Relationship Id="rId3910" Type="http://schemas.openxmlformats.org/officeDocument/2006/relationships/hyperlink" Target="mailto:contactenos@gmfinancial.com" TargetMode="External"/><Relationship Id="rId417" Type="http://schemas.openxmlformats.org/officeDocument/2006/relationships/hyperlink" Target="http://www.agrovet.cl/" TargetMode="External"/><Relationship Id="rId831" Type="http://schemas.openxmlformats.org/officeDocument/2006/relationships/hyperlink" Target="http://www.achila.cl/" TargetMode="External"/><Relationship Id="rId1047" Type="http://schemas.openxmlformats.org/officeDocument/2006/relationships/hyperlink" Target="http://www.santander.cl/" TargetMode="External"/><Relationship Id="rId1461" Type="http://schemas.openxmlformats.org/officeDocument/2006/relationships/hyperlink" Target="http://www.carmetal.cl/" TargetMode="External"/><Relationship Id="rId2512" Type="http://schemas.openxmlformats.org/officeDocument/2006/relationships/hyperlink" Target="http://www.pamoplas.cl/" TargetMode="External"/><Relationship Id="rId5668" Type="http://schemas.openxmlformats.org/officeDocument/2006/relationships/hyperlink" Target="http://www.metlife.cl/" TargetMode="External"/><Relationship Id="rId6719" Type="http://schemas.openxmlformats.org/officeDocument/2006/relationships/hyperlink" Target="http://www.bosch.cl/" TargetMode="External"/><Relationship Id="rId8074" Type="http://schemas.openxmlformats.org/officeDocument/2006/relationships/hyperlink" Target="http://www.valenciasa.cl/" TargetMode="External"/><Relationship Id="rId9125" Type="http://schemas.openxmlformats.org/officeDocument/2006/relationships/hyperlink" Target="mailto:comuniaciones@aduana.cl" TargetMode="External"/><Relationship Id="rId1114" Type="http://schemas.openxmlformats.org/officeDocument/2006/relationships/hyperlink" Target="mailto:ketty.rilling@beiersdorf.com" TargetMode="External"/><Relationship Id="rId4684" Type="http://schemas.openxmlformats.org/officeDocument/2006/relationships/hyperlink" Target="mailto:inmobiliaria@club-concepcion.cl" TargetMode="External"/><Relationship Id="rId5735" Type="http://schemas.openxmlformats.org/officeDocument/2006/relationships/hyperlink" Target="mailto:chilehr@mmsi.com" TargetMode="External"/><Relationship Id="rId7090" Type="http://schemas.openxmlformats.org/officeDocument/2006/relationships/hyperlink" Target="mailto:mail@silva.cl" TargetMode="External"/><Relationship Id="rId8141" Type="http://schemas.openxmlformats.org/officeDocument/2006/relationships/hyperlink" Target="mailto:info@molinodonquijote.cl" TargetMode="External"/><Relationship Id="rId3286" Type="http://schemas.openxmlformats.org/officeDocument/2006/relationships/hyperlink" Target="mailto:jbaeza@otero.cl" TargetMode="External"/><Relationship Id="rId4337" Type="http://schemas.openxmlformats.org/officeDocument/2006/relationships/hyperlink" Target="mailto:impac@impac.cl" TargetMode="External"/><Relationship Id="rId3353" Type="http://schemas.openxmlformats.org/officeDocument/2006/relationships/hyperlink" Target="http://www.sgprunes.com/" TargetMode="External"/><Relationship Id="rId4751" Type="http://schemas.openxmlformats.org/officeDocument/2006/relationships/hyperlink" Target="http://www.insprotel.cl/" TargetMode="External"/><Relationship Id="rId5802" Type="http://schemas.openxmlformats.org/officeDocument/2006/relationships/hyperlink" Target="http://www.motonautica.cl/" TargetMode="External"/><Relationship Id="rId8958" Type="http://schemas.openxmlformats.org/officeDocument/2006/relationships/hyperlink" Target="mailto:gabinete@rancagua.cl" TargetMode="External"/><Relationship Id="rId274" Type="http://schemas.openxmlformats.org/officeDocument/2006/relationships/hyperlink" Target="http://www.andinadelsud.com/" TargetMode="External"/><Relationship Id="rId3006" Type="http://schemas.openxmlformats.org/officeDocument/2006/relationships/hyperlink" Target="http://www.emaresa.cl/" TargetMode="External"/><Relationship Id="rId4404" Type="http://schemas.openxmlformats.org/officeDocument/2006/relationships/hyperlink" Target="mailto:gerencia@elsalitre.cl" TargetMode="External"/><Relationship Id="rId7974" Type="http://schemas.openxmlformats.org/officeDocument/2006/relationships/hyperlink" Target="http://www.unispan.com/" TargetMode="External"/><Relationship Id="rId3420" Type="http://schemas.openxmlformats.org/officeDocument/2006/relationships/hyperlink" Target="http://www.pratto.cl/" TargetMode="External"/><Relationship Id="rId6576" Type="http://schemas.openxmlformats.org/officeDocument/2006/relationships/hyperlink" Target="mailto:contacto@recsachile.cl" TargetMode="External"/><Relationship Id="rId6990" Type="http://schemas.openxmlformats.org/officeDocument/2006/relationships/hyperlink" Target="http://www.sermmin.cl/" TargetMode="External"/><Relationship Id="rId7627" Type="http://schemas.openxmlformats.org/officeDocument/2006/relationships/hyperlink" Target="http://www.tecma.cl/" TargetMode="External"/><Relationship Id="rId341" Type="http://schemas.openxmlformats.org/officeDocument/2006/relationships/hyperlink" Target="http://www.agricolanova.cl/" TargetMode="External"/><Relationship Id="rId2022" Type="http://schemas.openxmlformats.org/officeDocument/2006/relationships/hyperlink" Target="http://www.comercialmery.cl/" TargetMode="External"/><Relationship Id="rId5178" Type="http://schemas.openxmlformats.org/officeDocument/2006/relationships/hyperlink" Target="http://www.lapizlopez.cl/" TargetMode="External"/><Relationship Id="rId5592" Type="http://schemas.openxmlformats.org/officeDocument/2006/relationships/hyperlink" Target="http://www.megaarchivos.cl/" TargetMode="External"/><Relationship Id="rId6229" Type="http://schemas.openxmlformats.org/officeDocument/2006/relationships/hyperlink" Target="mailto:administracion.ventas@plasticomnium.com" TargetMode="External"/><Relationship Id="rId6643" Type="http://schemas.openxmlformats.org/officeDocument/2006/relationships/hyperlink" Target="http://www.arvalrelsa.com/" TargetMode="External"/><Relationship Id="rId1788" Type="http://schemas.openxmlformats.org/officeDocument/2006/relationships/hyperlink" Target="http://www.cma-cgm.com/" TargetMode="External"/><Relationship Id="rId2839" Type="http://schemas.openxmlformats.org/officeDocument/2006/relationships/hyperlink" Target="http://www.ebd.cl/" TargetMode="External"/><Relationship Id="rId4194" Type="http://schemas.openxmlformats.org/officeDocument/2006/relationships/hyperlink" Target="mailto:reservas@hotelleonardodavinci.cl" TargetMode="External"/><Relationship Id="rId5245" Type="http://schemas.openxmlformats.org/officeDocument/2006/relationships/hyperlink" Target="mailto:info@lilienfeld.cl" TargetMode="External"/><Relationship Id="rId6710" Type="http://schemas.openxmlformats.org/officeDocument/2006/relationships/hyperlink" Target="http://www.riosan.cl/" TargetMode="External"/><Relationship Id="rId4261" Type="http://schemas.openxmlformats.org/officeDocument/2006/relationships/hyperlink" Target="http://www.moderncleanchile.cl/" TargetMode="External"/><Relationship Id="rId5312" Type="http://schemas.openxmlformats.org/officeDocument/2006/relationships/hyperlink" Target="mailto:acrilex.chile@hotmail.com" TargetMode="External"/><Relationship Id="rId8468" Type="http://schemas.openxmlformats.org/officeDocument/2006/relationships/hyperlink" Target="http://www.inach.cl/" TargetMode="External"/><Relationship Id="rId1508" Type="http://schemas.openxmlformats.org/officeDocument/2006/relationships/hyperlink" Target="http://www.mundodreams.com/" TargetMode="External"/><Relationship Id="rId1855" Type="http://schemas.openxmlformats.org/officeDocument/2006/relationships/hyperlink" Target="mailto:secretaria.general@colegiopsicologos.cl" TargetMode="External"/><Relationship Id="rId2906" Type="http://schemas.openxmlformats.org/officeDocument/2006/relationships/hyperlink" Target="mailto:edic@edic.cl" TargetMode="External"/><Relationship Id="rId7484" Type="http://schemas.openxmlformats.org/officeDocument/2006/relationships/hyperlink" Target="http://www.soprole.cl/" TargetMode="External"/><Relationship Id="rId8535" Type="http://schemas.openxmlformats.org/officeDocument/2006/relationships/hyperlink" Target="http://www.maho.cl/" TargetMode="External"/><Relationship Id="rId8882" Type="http://schemas.openxmlformats.org/officeDocument/2006/relationships/hyperlink" Target="mailto:alcaldiapeumo@gmail.com" TargetMode="External"/><Relationship Id="rId1922" Type="http://schemas.openxmlformats.org/officeDocument/2006/relationships/hyperlink" Target="mailto:rodrigo.pedrals@cyp.cl" TargetMode="External"/><Relationship Id="rId6086" Type="http://schemas.openxmlformats.org/officeDocument/2006/relationships/hyperlink" Target="http://www.papelesomega.cl/" TargetMode="External"/><Relationship Id="rId7137" Type="http://schemas.openxmlformats.org/officeDocument/2006/relationships/hyperlink" Target="http://www.skf.cl/" TargetMode="External"/><Relationship Id="rId7551" Type="http://schemas.openxmlformats.org/officeDocument/2006/relationships/hyperlink" Target="mailto:azuniga@suministrosgraficos.cl" TargetMode="External"/><Relationship Id="rId8602" Type="http://schemas.openxmlformats.org/officeDocument/2006/relationships/hyperlink" Target="http://www.municochamo.cl/" TargetMode="External"/><Relationship Id="rId2696" Type="http://schemas.openxmlformats.org/officeDocument/2006/relationships/hyperlink" Target="http://www.dimacen.cl/" TargetMode="External"/><Relationship Id="rId3747" Type="http://schemas.openxmlformats.org/officeDocument/2006/relationships/hyperlink" Target="http://www.teleton.cl/" TargetMode="External"/><Relationship Id="rId6153" Type="http://schemas.openxmlformats.org/officeDocument/2006/relationships/hyperlink" Target="http://www.trianon.cl/" TargetMode="External"/><Relationship Id="rId7204" Type="http://schemas.openxmlformats.org/officeDocument/2006/relationships/hyperlink" Target="http://www.playcar.cl/" TargetMode="External"/><Relationship Id="rId668" Type="http://schemas.openxmlformats.org/officeDocument/2006/relationships/hyperlink" Target="mailto:anilinas@anilinasgatti.cl" TargetMode="External"/><Relationship Id="rId1298" Type="http://schemas.openxmlformats.org/officeDocument/2006/relationships/hyperlink" Target="http://www.buenapractica.cl/" TargetMode="External"/><Relationship Id="rId2349" Type="http://schemas.openxmlformats.org/officeDocument/2006/relationships/hyperlink" Target="mailto:rreyes@magal.cl" TargetMode="External"/><Relationship Id="rId2763" Type="http://schemas.openxmlformats.org/officeDocument/2006/relationships/hyperlink" Target="mailto:gerencia@volcano.cl" TargetMode="External"/><Relationship Id="rId3814" Type="http://schemas.openxmlformats.org/officeDocument/2006/relationships/hyperlink" Target="http://www.g2ocean.com/" TargetMode="External"/><Relationship Id="rId6220" Type="http://schemas.openxmlformats.org/officeDocument/2006/relationships/hyperlink" Target="mailto:ventas@swimline.cl" TargetMode="External"/><Relationship Id="rId735" Type="http://schemas.openxmlformats.org/officeDocument/2006/relationships/hyperlink" Target="mailto:pgonzalez@archivesexpress.cl" TargetMode="External"/><Relationship Id="rId1365" Type="http://schemas.openxmlformats.org/officeDocument/2006/relationships/hyperlink" Target="mailto:camaralibrochile@camaradellibro.cl" TargetMode="External"/><Relationship Id="rId2416" Type="http://schemas.openxmlformats.org/officeDocument/2006/relationships/hyperlink" Target="http://www.provicoop.cl/" TargetMode="External"/><Relationship Id="rId8392" Type="http://schemas.openxmlformats.org/officeDocument/2006/relationships/hyperlink" Target="http://www.yudigar.cl/" TargetMode="External"/><Relationship Id="rId9029" Type="http://schemas.openxmlformats.org/officeDocument/2006/relationships/hyperlink" Target="mailto:alcaldia@santabarbara.cl" TargetMode="External"/><Relationship Id="rId1018" Type="http://schemas.openxmlformats.org/officeDocument/2006/relationships/hyperlink" Target="http://www.blycia.cl/" TargetMode="External"/><Relationship Id="rId1432" Type="http://schemas.openxmlformats.org/officeDocument/2006/relationships/hyperlink" Target="mailto:consorcio@cannex.cl" TargetMode="External"/><Relationship Id="rId2830" Type="http://schemas.openxmlformats.org/officeDocument/2006/relationships/hyperlink" Target="http://www.duromarmol.com/" TargetMode="External"/><Relationship Id="rId4588" Type="http://schemas.openxmlformats.org/officeDocument/2006/relationships/hyperlink" Target="http://www.inema.cl/" TargetMode="External"/><Relationship Id="rId5639" Type="http://schemas.openxmlformats.org/officeDocument/2006/relationships/hyperlink" Target="http://www.clavel.cl/" TargetMode="External"/><Relationship Id="rId5986" Type="http://schemas.openxmlformats.org/officeDocument/2006/relationships/hyperlink" Target="mailto:vforteza@ohionational.cl" TargetMode="External"/><Relationship Id="rId8045" Type="http://schemas.openxmlformats.org/officeDocument/2006/relationships/hyperlink" Target="http://www.upv.cl/" TargetMode="External"/><Relationship Id="rId71" Type="http://schemas.openxmlformats.org/officeDocument/2006/relationships/hyperlink" Target="http://www.accenture.cl/" TargetMode="External"/><Relationship Id="rId802" Type="http://schemas.openxmlformats.org/officeDocument/2006/relationships/hyperlink" Target="mailto:aserradero@jce.cl" TargetMode="External"/><Relationship Id="rId7061" Type="http://schemas.openxmlformats.org/officeDocument/2006/relationships/hyperlink" Target="mailto:sicechile@sice.com" TargetMode="External"/><Relationship Id="rId8112" Type="http://schemas.openxmlformats.org/officeDocument/2006/relationships/hyperlink" Target="http://www.ventec.cl/" TargetMode="External"/><Relationship Id="rId4655" Type="http://schemas.openxmlformats.org/officeDocument/2006/relationships/hyperlink" Target="mailto:rulloa@insico.cl" TargetMode="External"/><Relationship Id="rId5706" Type="http://schemas.openxmlformats.org/officeDocument/2006/relationships/hyperlink" Target="mailto:info@geometal.cl" TargetMode="External"/><Relationship Id="rId178" Type="http://schemas.openxmlformats.org/officeDocument/2006/relationships/hyperlink" Target="mailto:vcariaga@grupolaserdisc.com" TargetMode="External"/><Relationship Id="rId3257" Type="http://schemas.openxmlformats.org/officeDocument/2006/relationships/hyperlink" Target="http://www.espacioriesco.cl/" TargetMode="External"/><Relationship Id="rId3671" Type="http://schemas.openxmlformats.org/officeDocument/2006/relationships/hyperlink" Target="mailto:info@frima.cl" TargetMode="External"/><Relationship Id="rId4308" Type="http://schemas.openxmlformats.org/officeDocument/2006/relationships/hyperlink" Target="mailto:informacionchile@ifxcorp.com" TargetMode="External"/><Relationship Id="rId4722" Type="http://schemas.openxmlformats.org/officeDocument/2006/relationships/hyperlink" Target="mailto:jperez@staines.cl" TargetMode="External"/><Relationship Id="rId7878" Type="http://schemas.openxmlformats.org/officeDocument/2006/relationships/hyperlink" Target="http://www.pullman.cl/" TargetMode="External"/><Relationship Id="rId8929" Type="http://schemas.openxmlformats.org/officeDocument/2006/relationships/hyperlink" Target="http://www.putaendo.cl/" TargetMode="External"/><Relationship Id="rId592" Type="http://schemas.openxmlformats.org/officeDocument/2006/relationships/hyperlink" Target="http://www.alvimpress.cl/" TargetMode="External"/><Relationship Id="rId2273" Type="http://schemas.openxmlformats.org/officeDocument/2006/relationships/hyperlink" Target="http://www.topunderwear.cl/" TargetMode="External"/><Relationship Id="rId3324" Type="http://schemas.openxmlformats.org/officeDocument/2006/relationships/hyperlink" Target="mailto:liliana_barra@cargill.com" TargetMode="External"/><Relationship Id="rId6894" Type="http://schemas.openxmlformats.org/officeDocument/2006/relationships/hyperlink" Target="http://www.schneider-electric.cl/" TargetMode="External"/><Relationship Id="rId7945" Type="http://schemas.openxmlformats.org/officeDocument/2006/relationships/hyperlink" Target="http://www.turismozahr.cl/" TargetMode="External"/><Relationship Id="rId245" Type="http://schemas.openxmlformats.org/officeDocument/2006/relationships/hyperlink" Target="mailto:info@pizarro-comex.cl" TargetMode="External"/><Relationship Id="rId2340" Type="http://schemas.openxmlformats.org/officeDocument/2006/relationships/hyperlink" Target="mailto:asanchez@empresasarmas.cl" TargetMode="External"/><Relationship Id="rId5496" Type="http://schemas.openxmlformats.org/officeDocument/2006/relationships/hyperlink" Target="http://www.marmoleria-cedolin.cl/" TargetMode="External"/><Relationship Id="rId6547" Type="http://schemas.openxmlformats.org/officeDocument/2006/relationships/hyperlink" Target="mailto:radio@usach.cl" TargetMode="External"/><Relationship Id="rId312" Type="http://schemas.openxmlformats.org/officeDocument/2006/relationships/hyperlink" Target="http://www.manflas.cl/" TargetMode="External"/><Relationship Id="rId4098" Type="http://schemas.openxmlformats.org/officeDocument/2006/relationships/hyperlink" Target="http://www.hilti.cl/" TargetMode="External"/><Relationship Id="rId5149" Type="http://schemas.openxmlformats.org/officeDocument/2006/relationships/hyperlink" Target="http://www.gardenhouse.cl/" TargetMode="External"/><Relationship Id="rId5563" Type="http://schemas.openxmlformats.org/officeDocument/2006/relationships/hyperlink" Target="http://www.mclarens.cl/" TargetMode="External"/><Relationship Id="rId6961" Type="http://schemas.openxmlformats.org/officeDocument/2006/relationships/hyperlink" Target="http://www.senegocia.com/" TargetMode="External"/><Relationship Id="rId9020" Type="http://schemas.openxmlformats.org/officeDocument/2006/relationships/hyperlink" Target="http://www.munisanpedro.cl/" TargetMode="External"/><Relationship Id="rId4165" Type="http://schemas.openxmlformats.org/officeDocument/2006/relationships/hyperlink" Target="mailto:htl.caminodelinca@gmail.com" TargetMode="External"/><Relationship Id="rId5216" Type="http://schemas.openxmlformats.org/officeDocument/2006/relationships/hyperlink" Target="http://www.leonisa.com/" TargetMode="External"/><Relationship Id="rId6614" Type="http://schemas.openxmlformats.org/officeDocument/2006/relationships/hyperlink" Target="http://www.reicotex.cl/" TargetMode="External"/><Relationship Id="rId1759" Type="http://schemas.openxmlformats.org/officeDocument/2006/relationships/hyperlink" Target="mailto:clubgolf@cgll.cl" TargetMode="External"/><Relationship Id="rId3181" Type="http://schemas.openxmlformats.org/officeDocument/2006/relationships/hyperlink" Target="mailto:enera@eneraconsultores.cl" TargetMode="External"/><Relationship Id="rId5630" Type="http://schemas.openxmlformats.org/officeDocument/2006/relationships/hyperlink" Target="http://www.andritec.cl/" TargetMode="External"/><Relationship Id="rId8786" Type="http://schemas.openxmlformats.org/officeDocument/2006/relationships/hyperlink" Target="mailto:municipalidad@comunamalloa.cl" TargetMode="External"/><Relationship Id="rId1826" Type="http://schemas.openxmlformats.org/officeDocument/2006/relationships/hyperlink" Target="mailto:admission@stmargarets.cl" TargetMode="External"/><Relationship Id="rId4232" Type="http://schemas.openxmlformats.org/officeDocument/2006/relationships/hyperlink" Target="http://www.hotelcurapalihue.cl/" TargetMode="External"/><Relationship Id="rId7388" Type="http://schemas.openxmlformats.org/officeDocument/2006/relationships/hyperlink" Target="mailto:ventas@quilin.cl" TargetMode="External"/><Relationship Id="rId8439" Type="http://schemas.openxmlformats.org/officeDocument/2006/relationships/hyperlink" Target="mailto:info@prochile.gob.cl" TargetMode="External"/><Relationship Id="rId8853" Type="http://schemas.openxmlformats.org/officeDocument/2006/relationships/hyperlink" Target="http://www.munipalmilla.cl/" TargetMode="External"/><Relationship Id="rId3998" Type="http://schemas.openxmlformats.org/officeDocument/2006/relationships/hyperlink" Target="mailto:mvargas@montesa.cl" TargetMode="External"/><Relationship Id="rId7455" Type="http://schemas.openxmlformats.org/officeDocument/2006/relationships/hyperlink" Target="http://www.solex.cl/" TargetMode="External"/><Relationship Id="rId8506" Type="http://schemas.openxmlformats.org/officeDocument/2006/relationships/hyperlink" Target="mailto:acortez@desarrollosocial.cl" TargetMode="External"/><Relationship Id="rId8920" Type="http://schemas.openxmlformats.org/officeDocument/2006/relationships/hyperlink" Target="http://www.munipurranque.cl/" TargetMode="External"/><Relationship Id="rId6057" Type="http://schemas.openxmlformats.org/officeDocument/2006/relationships/hyperlink" Target="http://www.pyg.cl/" TargetMode="External"/><Relationship Id="rId6471" Type="http://schemas.openxmlformats.org/officeDocument/2006/relationships/hyperlink" Target="mailto:contacto@pulogsa.cl" TargetMode="External"/><Relationship Id="rId7108" Type="http://schemas.openxmlformats.org/officeDocument/2006/relationships/hyperlink" Target="http://www.eurocomercial.cl/" TargetMode="External"/><Relationship Id="rId7522" Type="http://schemas.openxmlformats.org/officeDocument/2006/relationships/hyperlink" Target="http://www.staubmuebles.cl/" TargetMode="External"/><Relationship Id="rId986" Type="http://schemas.openxmlformats.org/officeDocument/2006/relationships/hyperlink" Target="http://www.aza.cl/" TargetMode="External"/><Relationship Id="rId2667" Type="http://schemas.openxmlformats.org/officeDocument/2006/relationships/hyperlink" Target="mailto:luis.valderrama@australtemuco.cl" TargetMode="External"/><Relationship Id="rId3718" Type="http://schemas.openxmlformats.org/officeDocument/2006/relationships/hyperlink" Target="mailto:mail@nido.cl" TargetMode="External"/><Relationship Id="rId5073" Type="http://schemas.openxmlformats.org/officeDocument/2006/relationships/hyperlink" Target="http://www.kpmg.com/" TargetMode="External"/><Relationship Id="rId6124" Type="http://schemas.openxmlformats.org/officeDocument/2006/relationships/hyperlink" Target="mailto:pcicomunicaciones@pcionline.cl" TargetMode="External"/><Relationship Id="rId639" Type="http://schemas.openxmlformats.org/officeDocument/2006/relationships/hyperlink" Target="http://www.analab.cl/" TargetMode="External"/><Relationship Id="rId1269" Type="http://schemas.openxmlformats.org/officeDocument/2006/relationships/hyperlink" Target="mailto:aschleef@briancon.cl" TargetMode="External"/><Relationship Id="rId5140" Type="http://schemas.openxmlformats.org/officeDocument/2006/relationships/hyperlink" Target="http://www.biorganic.cl/" TargetMode="External"/><Relationship Id="rId8296" Type="http://schemas.openxmlformats.org/officeDocument/2006/relationships/hyperlink" Target="http://www.minerals.weir/" TargetMode="External"/><Relationship Id="rId1683" Type="http://schemas.openxmlformats.org/officeDocument/2006/relationships/hyperlink" Target="mailto:cide@cide.cl" TargetMode="External"/><Relationship Id="rId2734" Type="http://schemas.openxmlformats.org/officeDocument/2006/relationships/hyperlink" Target="http://www.dpg.cl/" TargetMode="External"/><Relationship Id="rId706" Type="http://schemas.openxmlformats.org/officeDocument/2006/relationships/hyperlink" Target="http://www.apia.cl/" TargetMode="External"/><Relationship Id="rId1336" Type="http://schemas.openxmlformats.org/officeDocument/2006/relationships/hyperlink" Target="http://www.cainsa.cl/" TargetMode="External"/><Relationship Id="rId1750" Type="http://schemas.openxmlformats.org/officeDocument/2006/relationships/hyperlink" Target="mailto:info@clinicasantamaria.cl" TargetMode="External"/><Relationship Id="rId2801" Type="http://schemas.openxmlformats.org/officeDocument/2006/relationships/hyperlink" Target="http://www.hofmann.cl/" TargetMode="External"/><Relationship Id="rId5957" Type="http://schemas.openxmlformats.org/officeDocument/2006/relationships/hyperlink" Target="mailto:info@ancortecmin.com" TargetMode="External"/><Relationship Id="rId8016" Type="http://schemas.openxmlformats.org/officeDocument/2006/relationships/hyperlink" Target="http://www.udla.cl/" TargetMode="External"/><Relationship Id="rId8363" Type="http://schemas.openxmlformats.org/officeDocument/2006/relationships/hyperlink" Target="http://www.worleyparsons.com/" TargetMode="External"/><Relationship Id="rId42" Type="http://schemas.openxmlformats.org/officeDocument/2006/relationships/hyperlink" Target="mailto:jgracia@cpb.cl" TargetMode="External"/><Relationship Id="rId1403" Type="http://schemas.openxmlformats.org/officeDocument/2006/relationships/hyperlink" Target="http://www.camaracomercioiquique.cl/" TargetMode="External"/><Relationship Id="rId4559" Type="http://schemas.openxmlformats.org/officeDocument/2006/relationships/hyperlink" Target="mailto:longisur@gmail.com" TargetMode="External"/><Relationship Id="rId4973" Type="http://schemas.openxmlformats.org/officeDocument/2006/relationships/hyperlink" Target="http://www.remarti.com/" TargetMode="External"/><Relationship Id="rId8430" Type="http://schemas.openxmlformats.org/officeDocument/2006/relationships/hyperlink" Target="http://www.cde.cl/" TargetMode="External"/><Relationship Id="rId3575" Type="http://schemas.openxmlformats.org/officeDocument/2006/relationships/hyperlink" Target="http://www.flesan.cl/" TargetMode="External"/><Relationship Id="rId4626" Type="http://schemas.openxmlformats.org/officeDocument/2006/relationships/hyperlink" Target="mailto:ventaschile@desimat.cl" TargetMode="External"/><Relationship Id="rId7032" Type="http://schemas.openxmlformats.org/officeDocument/2006/relationships/hyperlink" Target="http://www.sppublivision.cl/" TargetMode="External"/><Relationship Id="rId496" Type="http://schemas.openxmlformats.org/officeDocument/2006/relationships/hyperlink" Target="http://www.alerta.cl/" TargetMode="External"/><Relationship Id="rId2177" Type="http://schemas.openxmlformats.org/officeDocument/2006/relationships/hyperlink" Target="http://www.mandalayresources.com/" TargetMode="External"/><Relationship Id="rId2591" Type="http://schemas.openxmlformats.org/officeDocument/2006/relationships/hyperlink" Target="mailto:cristian.garcia@dataminesoftware.com" TargetMode="External"/><Relationship Id="rId3228" Type="http://schemas.openxmlformats.org/officeDocument/2006/relationships/hyperlink" Target="mailto:ofaundez@epysa.cl" TargetMode="External"/><Relationship Id="rId3642" Type="http://schemas.openxmlformats.org/officeDocument/2006/relationships/hyperlink" Target="http://www.formac.cl/" TargetMode="External"/><Relationship Id="rId6798" Type="http://schemas.openxmlformats.org/officeDocument/2006/relationships/hyperlink" Target="mailto:salfa@salfa.cl" TargetMode="External"/><Relationship Id="rId7849" Type="http://schemas.openxmlformats.org/officeDocument/2006/relationships/hyperlink" Target="http://www.biotechnics.cl/" TargetMode="External"/><Relationship Id="rId149" Type="http://schemas.openxmlformats.org/officeDocument/2006/relationships/hyperlink" Target="mailto:contactcenter@mallplaza.com" TargetMode="External"/><Relationship Id="rId563" Type="http://schemas.openxmlformats.org/officeDocument/2006/relationships/hyperlink" Target="http://www.altaseguridad.cl/" TargetMode="External"/><Relationship Id="rId1193" Type="http://schemas.openxmlformats.org/officeDocument/2006/relationships/hyperlink" Target="http://www.blumos.cl/" TargetMode="External"/><Relationship Id="rId2244" Type="http://schemas.openxmlformats.org/officeDocument/2006/relationships/hyperlink" Target="mailto:conecta@conecta.cl" TargetMode="External"/><Relationship Id="rId216" Type="http://schemas.openxmlformats.org/officeDocument/2006/relationships/hyperlink" Target="http://www.agenciawilson.cl/" TargetMode="External"/><Relationship Id="rId1260" Type="http://schemas.openxmlformats.org/officeDocument/2006/relationships/hyperlink" Target="mailto:contacto@bpconsulting.cl" TargetMode="External"/><Relationship Id="rId6865" Type="http://schemas.openxmlformats.org/officeDocument/2006/relationships/hyperlink" Target="http://www.santander.cl/" TargetMode="External"/><Relationship Id="rId7916" Type="http://schemas.openxmlformats.org/officeDocument/2006/relationships/hyperlink" Target="http://www.trigaschile.cl/" TargetMode="External"/><Relationship Id="rId630" Type="http://schemas.openxmlformats.org/officeDocument/2006/relationships/hyperlink" Target="mailto:contacto@amrop.cl" TargetMode="External"/><Relationship Id="rId2311" Type="http://schemas.openxmlformats.org/officeDocument/2006/relationships/hyperlink" Target="http://www.consist.cl/" TargetMode="External"/><Relationship Id="rId4069" Type="http://schemas.openxmlformats.org/officeDocument/2006/relationships/hyperlink" Target="http://www.munmetal.com/" TargetMode="External"/><Relationship Id="rId5467" Type="http://schemas.openxmlformats.org/officeDocument/2006/relationships/hyperlink" Target="mailto:kflores@cerroalto.cl" TargetMode="External"/><Relationship Id="rId5881" Type="http://schemas.openxmlformats.org/officeDocument/2006/relationships/hyperlink" Target="mailto:valparaiso@nachipa.com" TargetMode="External"/><Relationship Id="rId6518" Type="http://schemas.openxmlformats.org/officeDocument/2006/relationships/hyperlink" Target="mailto:quimica@quimicamiralles.cl" TargetMode="External"/><Relationship Id="rId6932" Type="http://schemas.openxmlformats.org/officeDocument/2006/relationships/hyperlink" Target="http://www.gruasseguel.cl/" TargetMode="External"/><Relationship Id="rId4483" Type="http://schemas.openxmlformats.org/officeDocument/2006/relationships/hyperlink" Target="mailto:aramello@paradiso.cl" TargetMode="External"/><Relationship Id="rId5534" Type="http://schemas.openxmlformats.org/officeDocument/2006/relationships/hyperlink" Target="http://www.mattheiabogados.cl/" TargetMode="External"/><Relationship Id="rId3085" Type="http://schemas.openxmlformats.org/officeDocument/2006/relationships/hyperlink" Target="mailto:lalamos@sanisidrosa.cl" TargetMode="External"/><Relationship Id="rId4136" Type="http://schemas.openxmlformats.org/officeDocument/2006/relationships/hyperlink" Target="http://www.redclinica.cl/" TargetMode="External"/><Relationship Id="rId4550" Type="http://schemas.openxmlformats.org/officeDocument/2006/relationships/hyperlink" Target="http://www.inchalam.cl/" TargetMode="External"/><Relationship Id="rId5601" Type="http://schemas.openxmlformats.org/officeDocument/2006/relationships/hyperlink" Target="http://www.melalimentos.cl/" TargetMode="External"/><Relationship Id="rId8757" Type="http://schemas.openxmlformats.org/officeDocument/2006/relationships/hyperlink" Target="http://www.loespejo.cl/" TargetMode="External"/><Relationship Id="rId3152" Type="http://schemas.openxmlformats.org/officeDocument/2006/relationships/hyperlink" Target="http://www.lourdes.cl/" TargetMode="External"/><Relationship Id="rId4203" Type="http://schemas.openxmlformats.org/officeDocument/2006/relationships/hyperlink" Target="http://www.hotelnicolas.cl/" TargetMode="External"/><Relationship Id="rId7359" Type="http://schemas.openxmlformats.org/officeDocument/2006/relationships/hyperlink" Target="mailto:info@maestranzabelga.cl" TargetMode="External"/><Relationship Id="rId7773" Type="http://schemas.openxmlformats.org/officeDocument/2006/relationships/hyperlink" Target="mailto:zahrventas@textileszahr.cl" TargetMode="External"/><Relationship Id="rId8824" Type="http://schemas.openxmlformats.org/officeDocument/2006/relationships/hyperlink" Target="http://www.muninogales.cl/" TargetMode="External"/><Relationship Id="rId6375" Type="http://schemas.openxmlformats.org/officeDocument/2006/relationships/hyperlink" Target="mailto:korda@korda.cl" TargetMode="External"/><Relationship Id="rId7426" Type="http://schemas.openxmlformats.org/officeDocument/2006/relationships/hyperlink" Target="mailto:recepcionadmi@migueltorres.cl" TargetMode="External"/><Relationship Id="rId140" Type="http://schemas.openxmlformats.org/officeDocument/2006/relationships/hyperlink" Target="mailto:recepcion@adistra.com" TargetMode="External"/><Relationship Id="rId3969" Type="http://schemas.openxmlformats.org/officeDocument/2006/relationships/hyperlink" Target="mailto:grunenthal.chilena@grunenthal.com" TargetMode="External"/><Relationship Id="rId5391" Type="http://schemas.openxmlformats.org/officeDocument/2006/relationships/hyperlink" Target="http://www.maforsa.cl/" TargetMode="External"/><Relationship Id="rId6028" Type="http://schemas.openxmlformats.org/officeDocument/2006/relationships/hyperlink" Target="mailto:ormus@mueschen.cl" TargetMode="External"/><Relationship Id="rId7840" Type="http://schemas.openxmlformats.org/officeDocument/2006/relationships/hyperlink" Target="mailto:maria.onate@owenscorning.com" TargetMode="External"/><Relationship Id="rId6" Type="http://schemas.openxmlformats.org/officeDocument/2006/relationships/hyperlink" Target="http://www.aehrenfeld.cl/" TargetMode="External"/><Relationship Id="rId2985" Type="http://schemas.openxmlformats.org/officeDocument/2006/relationships/hyperlink" Target="http://www.gobantes.cl/" TargetMode="External"/><Relationship Id="rId5044" Type="http://schemas.openxmlformats.org/officeDocument/2006/relationships/hyperlink" Target="http://www.kaufmann.cl/" TargetMode="External"/><Relationship Id="rId6442" Type="http://schemas.openxmlformats.org/officeDocument/2006/relationships/hyperlink" Target="mailto:box@proyexion.cl" TargetMode="External"/><Relationship Id="rId957" Type="http://schemas.openxmlformats.org/officeDocument/2006/relationships/hyperlink" Target="http://www.inalco.cl/" TargetMode="External"/><Relationship Id="rId1587" Type="http://schemas.openxmlformats.org/officeDocument/2006/relationships/hyperlink" Target="http://www.escueladecomercio.cl/" TargetMode="External"/><Relationship Id="rId2638" Type="http://schemas.openxmlformats.org/officeDocument/2006/relationships/hyperlink" Target="mailto:dermik@levinia.com" TargetMode="External"/><Relationship Id="rId1654" Type="http://schemas.openxmlformats.org/officeDocument/2006/relationships/hyperlink" Target="mailto:gerencia@chilemat.cl" TargetMode="External"/><Relationship Id="rId2705" Type="http://schemas.openxmlformats.org/officeDocument/2006/relationships/hyperlink" Target="http://www.dimerco.cl/" TargetMode="External"/><Relationship Id="rId4060" Type="http://schemas.openxmlformats.org/officeDocument/2006/relationships/hyperlink" Target="mailto:jls@escaneografica.cl" TargetMode="External"/><Relationship Id="rId5111" Type="http://schemas.openxmlformats.org/officeDocument/2006/relationships/hyperlink" Target="http://www.laboratorioperfilbioquimico.cl/" TargetMode="External"/><Relationship Id="rId8267" Type="http://schemas.openxmlformats.org/officeDocument/2006/relationships/hyperlink" Target="http://www.vitel.cl/" TargetMode="External"/><Relationship Id="rId8681" Type="http://schemas.openxmlformats.org/officeDocument/2006/relationships/hyperlink" Target="http://www.portalvisviri.cl/" TargetMode="External"/><Relationship Id="rId1307" Type="http://schemas.openxmlformats.org/officeDocument/2006/relationships/hyperlink" Target="mailto:buron@buron.cl" TargetMode="External"/><Relationship Id="rId1721" Type="http://schemas.openxmlformats.org/officeDocument/2006/relationships/hyperlink" Target="http://www.claro.cl/" TargetMode="External"/><Relationship Id="rId4877" Type="http://schemas.openxmlformats.org/officeDocument/2006/relationships/hyperlink" Target="http://www.inversierra.cl/" TargetMode="External"/><Relationship Id="rId5928" Type="http://schemas.openxmlformats.org/officeDocument/2006/relationships/hyperlink" Target="http://www.nibsa.com/" TargetMode="External"/><Relationship Id="rId7283" Type="http://schemas.openxmlformats.org/officeDocument/2006/relationships/hyperlink" Target="http://www.ulgini.cl/" TargetMode="External"/><Relationship Id="rId8334" Type="http://schemas.openxmlformats.org/officeDocument/2006/relationships/hyperlink" Target="http://www.willenbrinck.cl/" TargetMode="External"/><Relationship Id="rId13" Type="http://schemas.openxmlformats.org/officeDocument/2006/relationships/hyperlink" Target="http://www.acar.cl/" TargetMode="External"/><Relationship Id="rId3479" Type="http://schemas.openxmlformats.org/officeDocument/2006/relationships/hyperlink" Target="mailto:fda@fda.cl" TargetMode="External"/><Relationship Id="rId7350" Type="http://schemas.openxmlformats.org/officeDocument/2006/relationships/hyperlink" Target="http://www.popermez.cl/" TargetMode="External"/><Relationship Id="rId8401" Type="http://schemas.openxmlformats.org/officeDocument/2006/relationships/hyperlink" Target="http://www.zublin.cl/" TargetMode="External"/><Relationship Id="rId2495" Type="http://schemas.openxmlformats.org/officeDocument/2006/relationships/hyperlink" Target="mailto:clientes@cormet.net" TargetMode="External"/><Relationship Id="rId3893" Type="http://schemas.openxmlformats.org/officeDocument/2006/relationships/hyperlink" Target="mailto:mguerrero@phglass.cl" TargetMode="External"/><Relationship Id="rId4944" Type="http://schemas.openxmlformats.org/officeDocument/2006/relationships/hyperlink" Target="http://www.itau.cl/" TargetMode="External"/><Relationship Id="rId7003" Type="http://schemas.openxmlformats.org/officeDocument/2006/relationships/hyperlink" Target="http://www.tecnagent.com/" TargetMode="External"/><Relationship Id="rId467" Type="http://schemas.openxmlformats.org/officeDocument/2006/relationships/hyperlink" Target="http://www.aircal.net/" TargetMode="External"/><Relationship Id="rId1097" Type="http://schemas.openxmlformats.org/officeDocument/2006/relationships/hyperlink" Target="http://www.bci.cl/" TargetMode="External"/><Relationship Id="rId2148" Type="http://schemas.openxmlformats.org/officeDocument/2006/relationships/hyperlink" Target="http://www.consorcio.cl/" TargetMode="External"/><Relationship Id="rId3546" Type="http://schemas.openxmlformats.org/officeDocument/2006/relationships/hyperlink" Target="http://www.ficcus.cl/" TargetMode="External"/><Relationship Id="rId3960" Type="http://schemas.openxmlformats.org/officeDocument/2006/relationships/hyperlink" Target="http://www.grey.com/" TargetMode="External"/><Relationship Id="rId9175" Type="http://schemas.openxmlformats.org/officeDocument/2006/relationships/hyperlink" Target="http://www.diplomatie.be/santiago" TargetMode="External"/><Relationship Id="rId881" Type="http://schemas.openxmlformats.org/officeDocument/2006/relationships/hyperlink" Target="http://www.indupan.cl/" TargetMode="External"/><Relationship Id="rId2562" Type="http://schemas.openxmlformats.org/officeDocument/2006/relationships/hyperlink" Target="mailto:Recepcion@cignus.cl" TargetMode="External"/><Relationship Id="rId3613" Type="http://schemas.openxmlformats.org/officeDocument/2006/relationships/hyperlink" Target="mailto:gerencia@forestalandes.cl" TargetMode="External"/><Relationship Id="rId6769" Type="http://schemas.openxmlformats.org/officeDocument/2006/relationships/hyperlink" Target="mailto:safa@agricultorestalca.cl" TargetMode="External"/><Relationship Id="rId534" Type="http://schemas.openxmlformats.org/officeDocument/2006/relationships/hyperlink" Target="http://www.vollkorn.cl/" TargetMode="External"/><Relationship Id="rId1164" Type="http://schemas.openxmlformats.org/officeDocument/2006/relationships/hyperlink" Target="mailto:recepcion@belda.cl" TargetMode="External"/><Relationship Id="rId2215" Type="http://schemas.openxmlformats.org/officeDocument/2006/relationships/hyperlink" Target="http://www.delfinc.cl/" TargetMode="External"/><Relationship Id="rId5785" Type="http://schemas.openxmlformats.org/officeDocument/2006/relationships/hyperlink" Target="mailto:monteverde@monte-verde.cl" TargetMode="External"/><Relationship Id="rId6836" Type="http://schemas.openxmlformats.org/officeDocument/2006/relationships/hyperlink" Target="mailto:recepcion@snwines.com" TargetMode="External"/><Relationship Id="rId8191" Type="http://schemas.openxmlformats.org/officeDocument/2006/relationships/hyperlink" Target="mailto:wines@chocalanwines.com" TargetMode="External"/><Relationship Id="rId9242" Type="http://schemas.openxmlformats.org/officeDocument/2006/relationships/hyperlink" Target="mailto:santiago@matrade.gov.my" TargetMode="External"/><Relationship Id="rId601" Type="http://schemas.openxmlformats.org/officeDocument/2006/relationships/hyperlink" Target="http://www.ayt.cl/" TargetMode="External"/><Relationship Id="rId1231" Type="http://schemas.openxmlformats.org/officeDocument/2006/relationships/hyperlink" Target="mailto:lfgonzalez@bolco.cl" TargetMode="External"/><Relationship Id="rId4387" Type="http://schemas.openxmlformats.org/officeDocument/2006/relationships/hyperlink" Target="mailto:arquimed@arquimed.cl" TargetMode="External"/><Relationship Id="rId5438" Type="http://schemas.openxmlformats.org/officeDocument/2006/relationships/hyperlink" Target="mailto:mavesa@mavesa.cl" TargetMode="External"/><Relationship Id="rId5852" Type="http://schemas.openxmlformats.org/officeDocument/2006/relationships/hyperlink" Target="mailto:corona@corona.cl" TargetMode="External"/><Relationship Id="rId4454" Type="http://schemas.openxmlformats.org/officeDocument/2006/relationships/hyperlink" Target="http://www.indumac.cl/" TargetMode="External"/><Relationship Id="rId5505" Type="http://schemas.openxmlformats.org/officeDocument/2006/relationships/hyperlink" Target="http://www.marvelkleen.cl/" TargetMode="External"/><Relationship Id="rId6903" Type="http://schemas.openxmlformats.org/officeDocument/2006/relationships/hyperlink" Target="http://www.scientificgames.cl/" TargetMode="External"/><Relationship Id="rId3056" Type="http://schemas.openxmlformats.org/officeDocument/2006/relationships/hyperlink" Target="mailto:vespinosa@constructoracomerco.cl" TargetMode="External"/><Relationship Id="rId3470" Type="http://schemas.openxmlformats.org/officeDocument/2006/relationships/hyperlink" Target="http://www.fasic.org/" TargetMode="External"/><Relationship Id="rId4107" Type="http://schemas.openxmlformats.org/officeDocument/2006/relationships/hyperlink" Target="http://www.hmclause.com/" TargetMode="External"/><Relationship Id="rId391" Type="http://schemas.openxmlformats.org/officeDocument/2006/relationships/hyperlink" Target="http://www.agrovitra.com/" TargetMode="External"/><Relationship Id="rId2072" Type="http://schemas.openxmlformats.org/officeDocument/2006/relationships/hyperlink" Target="http://www.trama.cl/" TargetMode="External"/><Relationship Id="rId3123" Type="http://schemas.openxmlformats.org/officeDocument/2006/relationships/hyperlink" Target="http://www.puertotalcahuano.cl/" TargetMode="External"/><Relationship Id="rId4521" Type="http://schemas.openxmlformats.org/officeDocument/2006/relationships/hyperlink" Target="mailto:ipesca@ipesca.cl" TargetMode="External"/><Relationship Id="rId6279" Type="http://schemas.openxmlformats.org/officeDocument/2006/relationships/hyperlink" Target="mailto:nfo@polifusion.cl" TargetMode="External"/><Relationship Id="rId7677" Type="http://schemas.openxmlformats.org/officeDocument/2006/relationships/hyperlink" Target="http://www.coventry1.cl/" TargetMode="External"/><Relationship Id="rId8728" Type="http://schemas.openxmlformats.org/officeDocument/2006/relationships/hyperlink" Target="http://www.municipalidadlagoranco.cl/" TargetMode="External"/><Relationship Id="rId6693" Type="http://schemas.openxmlformats.org/officeDocument/2006/relationships/hyperlink" Target="http://www.rgm.cl/" TargetMode="External"/><Relationship Id="rId7744" Type="http://schemas.openxmlformats.org/officeDocument/2006/relationships/hyperlink" Target="http://www.casale.cl/" TargetMode="External"/><Relationship Id="rId2889" Type="http://schemas.openxmlformats.org/officeDocument/2006/relationships/hyperlink" Target="http://www.ecopreneur.cl/" TargetMode="External"/><Relationship Id="rId5295" Type="http://schemas.openxmlformats.org/officeDocument/2006/relationships/hyperlink" Target="http://www.cruzeirogomas.cl/" TargetMode="External"/><Relationship Id="rId6346" Type="http://schemas.openxmlformats.org/officeDocument/2006/relationships/hyperlink" Target="http://www.privilege.cl/" TargetMode="External"/><Relationship Id="rId6760" Type="http://schemas.openxmlformats.org/officeDocument/2006/relationships/hyperlink" Target="mailto:smoya@intervialchile.cl" TargetMode="External"/><Relationship Id="rId7811" Type="http://schemas.openxmlformats.org/officeDocument/2006/relationships/hyperlink" Target="http://www.tironi.cl/" TargetMode="External"/><Relationship Id="rId111" Type="http://schemas.openxmlformats.org/officeDocument/2006/relationships/hyperlink" Target="mailto:gerencia@acop.cl" TargetMode="External"/><Relationship Id="rId2956" Type="http://schemas.openxmlformats.org/officeDocument/2006/relationships/hyperlink" Target="http://www.eka.com/" TargetMode="External"/><Relationship Id="rId5362" Type="http://schemas.openxmlformats.org/officeDocument/2006/relationships/hyperlink" Target="mailto:mle@mle.cl" TargetMode="External"/><Relationship Id="rId6413" Type="http://schemas.openxmlformats.org/officeDocument/2006/relationships/hyperlink" Target="mailto:recepcion@psvdigital.cl" TargetMode="External"/><Relationship Id="rId928" Type="http://schemas.openxmlformats.org/officeDocument/2006/relationships/hyperlink" Target="http://www.atika.cl/" TargetMode="External"/><Relationship Id="rId1558" Type="http://schemas.openxmlformats.org/officeDocument/2006/relationships/hyperlink" Target="http://www.cbb.cl/" TargetMode="External"/><Relationship Id="rId2609" Type="http://schemas.openxmlformats.org/officeDocument/2006/relationships/hyperlink" Target="http://www.notariazaldivar.cl/" TargetMode="External"/><Relationship Id="rId5015" Type="http://schemas.openxmlformats.org/officeDocument/2006/relationships/hyperlink" Target="http://www.plasticosceron.cl/" TargetMode="External"/><Relationship Id="rId8585" Type="http://schemas.openxmlformats.org/officeDocument/2006/relationships/hyperlink" Target="http://www.munichanaral.cl/" TargetMode="External"/><Relationship Id="rId1972" Type="http://schemas.openxmlformats.org/officeDocument/2006/relationships/hyperlink" Target="http://www.aislacentro.cl/" TargetMode="External"/><Relationship Id="rId4031" Type="http://schemas.openxmlformats.org/officeDocument/2006/relationships/hyperlink" Target="mailto:info@hagraf.com" TargetMode="External"/><Relationship Id="rId7187" Type="http://schemas.openxmlformats.org/officeDocument/2006/relationships/hyperlink" Target="http://www.sbch.cl/" TargetMode="External"/><Relationship Id="rId8238" Type="http://schemas.openxmlformats.org/officeDocument/2006/relationships/hyperlink" Target="http://www.santacarolina.com/" TargetMode="External"/><Relationship Id="rId1625" Type="http://schemas.openxmlformats.org/officeDocument/2006/relationships/hyperlink" Target="http://www.ceskat.cl/" TargetMode="External"/><Relationship Id="rId7254" Type="http://schemas.openxmlformats.org/officeDocument/2006/relationships/hyperlink" Target="http://www.rutasdelpacifico.cl/" TargetMode="External"/><Relationship Id="rId8305" Type="http://schemas.openxmlformats.org/officeDocument/2006/relationships/hyperlink" Target="http://www.loomis.cl/" TargetMode="External"/><Relationship Id="rId8652" Type="http://schemas.openxmlformats.org/officeDocument/2006/relationships/hyperlink" Target="http://www.munidalcahue.cl/" TargetMode="External"/><Relationship Id="rId3797" Type="http://schemas.openxmlformats.org/officeDocument/2006/relationships/hyperlink" Target="http://www.gassur.cl/" TargetMode="External"/><Relationship Id="rId4848" Type="http://schemas.openxmlformats.org/officeDocument/2006/relationships/hyperlink" Target="mailto:alvaro.lanis@intermob.cl" TargetMode="External"/><Relationship Id="rId2399" Type="http://schemas.openxmlformats.org/officeDocument/2006/relationships/hyperlink" Target="http://www.imaginaccion.cl/" TargetMode="External"/><Relationship Id="rId3864" Type="http://schemas.openxmlformats.org/officeDocument/2006/relationships/hyperlink" Target="http://www.eurofins.cl/" TargetMode="External"/><Relationship Id="rId4915" Type="http://schemas.openxmlformats.org/officeDocument/2006/relationships/hyperlink" Target="http://www.ipal.cl/" TargetMode="External"/><Relationship Id="rId6270" Type="http://schemas.openxmlformats.org/officeDocument/2006/relationships/hyperlink" Target="http://www.mallplaza.com/" TargetMode="External"/><Relationship Id="rId7321" Type="http://schemas.openxmlformats.org/officeDocument/2006/relationships/hyperlink" Target="http://www.enerset.cl/" TargetMode="External"/><Relationship Id="rId785" Type="http://schemas.openxmlformats.org/officeDocument/2006/relationships/hyperlink" Target="mailto:ventas@agm.cl" TargetMode="External"/><Relationship Id="rId2466" Type="http://schemas.openxmlformats.org/officeDocument/2006/relationships/hyperlink" Target="http://www.clubvina.cl/" TargetMode="External"/><Relationship Id="rId2880" Type="http://schemas.openxmlformats.org/officeDocument/2006/relationships/hyperlink" Target="http://www.ecomet.cl/" TargetMode="External"/><Relationship Id="rId3517" Type="http://schemas.openxmlformats.org/officeDocument/2006/relationships/hyperlink" Target="mailto:fertec@fertec.cl" TargetMode="External"/><Relationship Id="rId3931" Type="http://schemas.openxmlformats.org/officeDocument/2006/relationships/hyperlink" Target="mailto:plasval@plasval.cl" TargetMode="External"/><Relationship Id="rId9079" Type="http://schemas.openxmlformats.org/officeDocument/2006/relationships/hyperlink" Target="http://www.vallenar.cl/" TargetMode="External"/><Relationship Id="rId438" Type="http://schemas.openxmlformats.org/officeDocument/2006/relationships/hyperlink" Target="mailto:aguaspatagonia@aguaspatagonia.cl" TargetMode="External"/><Relationship Id="rId852" Type="http://schemas.openxmlformats.org/officeDocument/2006/relationships/hyperlink" Target="mailto:aseva@aseva.cl" TargetMode="External"/><Relationship Id="rId1068" Type="http://schemas.openxmlformats.org/officeDocument/2006/relationships/hyperlink" Target="mailto:ventas@bartech.cl" TargetMode="External"/><Relationship Id="rId1482" Type="http://schemas.openxmlformats.org/officeDocument/2006/relationships/hyperlink" Target="http://www.carter.cl/" TargetMode="External"/><Relationship Id="rId2119" Type="http://schemas.openxmlformats.org/officeDocument/2006/relationships/hyperlink" Target="http://www.cchen.cl/" TargetMode="External"/><Relationship Id="rId2533" Type="http://schemas.openxmlformats.org/officeDocument/2006/relationships/hyperlink" Target="http://www.cristalchile.cl/" TargetMode="External"/><Relationship Id="rId5689" Type="http://schemas.openxmlformats.org/officeDocument/2006/relationships/hyperlink" Target="http://www.micro.cl/" TargetMode="External"/><Relationship Id="rId8095" Type="http://schemas.openxmlformats.org/officeDocument/2006/relationships/hyperlink" Target="mailto:contacto@vandine.cl" TargetMode="External"/><Relationship Id="rId9146" Type="http://schemas.openxmlformats.org/officeDocument/2006/relationships/hyperlink" Target="mailto:info@spensiones.cl" TargetMode="External"/><Relationship Id="rId505" Type="http://schemas.openxmlformats.org/officeDocument/2006/relationships/hyperlink" Target="http://www.alfacom.cl/" TargetMode="External"/><Relationship Id="rId1135" Type="http://schemas.openxmlformats.org/officeDocument/2006/relationships/hyperlink" Target="http://www.bertonati.cl/" TargetMode="External"/><Relationship Id="rId8162" Type="http://schemas.openxmlformats.org/officeDocument/2006/relationships/hyperlink" Target="mailto:rvarria@bignola.cl" TargetMode="External"/><Relationship Id="rId9213" Type="http://schemas.openxmlformats.org/officeDocument/2006/relationships/hyperlink" Target="http://www.emexico.cl/" TargetMode="External"/><Relationship Id="rId1202" Type="http://schemas.openxmlformats.org/officeDocument/2006/relationships/hyperlink" Target="http://www.bo.cl/" TargetMode="External"/><Relationship Id="rId2600" Type="http://schemas.openxmlformats.org/officeDocument/2006/relationships/hyperlink" Target="http://www.ddbchile.com/" TargetMode="External"/><Relationship Id="rId4358" Type="http://schemas.openxmlformats.org/officeDocument/2006/relationships/hyperlink" Target="mailto:cvillegas@dilido.cl" TargetMode="External"/><Relationship Id="rId5409" Type="http://schemas.openxmlformats.org/officeDocument/2006/relationships/hyperlink" Target="mailto:info@maltexco.cl" TargetMode="External"/><Relationship Id="rId5756" Type="http://schemas.openxmlformats.org/officeDocument/2006/relationships/hyperlink" Target="http://www.molinerasanfelipe.cl/" TargetMode="External"/><Relationship Id="rId6807" Type="http://schemas.openxmlformats.org/officeDocument/2006/relationships/hyperlink" Target="http://www.friosur.cl/" TargetMode="External"/><Relationship Id="rId4772" Type="http://schemas.openxmlformats.org/officeDocument/2006/relationships/hyperlink" Target="mailto:extension@inta.uchile.cl" TargetMode="External"/><Relationship Id="rId5823" Type="http://schemas.openxmlformats.org/officeDocument/2006/relationships/hyperlink" Target="http://www.mueblesforesta.cl/" TargetMode="External"/><Relationship Id="rId8979" Type="http://schemas.openxmlformats.org/officeDocument/2006/relationships/hyperlink" Target="mailto:alcaldia@rionegrochile.cl" TargetMode="External"/><Relationship Id="rId295" Type="http://schemas.openxmlformats.org/officeDocument/2006/relationships/hyperlink" Target="http://www.agility.com/" TargetMode="External"/><Relationship Id="rId3374" Type="http://schemas.openxmlformats.org/officeDocument/2006/relationships/hyperlink" Target="http://www.startfire.cl/" TargetMode="External"/><Relationship Id="rId4425" Type="http://schemas.openxmlformats.org/officeDocument/2006/relationships/hyperlink" Target="mailto:inarltda@tie.cl" TargetMode="External"/><Relationship Id="rId7995" Type="http://schemas.openxmlformats.org/officeDocument/2006/relationships/hyperlink" Target="mailto:ucsc@ucsc.c" TargetMode="External"/><Relationship Id="rId2390" Type="http://schemas.openxmlformats.org/officeDocument/2006/relationships/hyperlink" Target="mailto:constructora@worner.cl" TargetMode="External"/><Relationship Id="rId3027" Type="http://schemas.openxmlformats.org/officeDocument/2006/relationships/hyperlink" Target="http://www.emgifor.cl/" TargetMode="External"/><Relationship Id="rId3441" Type="http://schemas.openxmlformats.org/officeDocument/2006/relationships/hyperlink" Target="mailto:contacto@frigorificocordillera.cl" TargetMode="External"/><Relationship Id="rId6597" Type="http://schemas.openxmlformats.org/officeDocument/2006/relationships/hyperlink" Target="http://www.redd.cl/" TargetMode="External"/><Relationship Id="rId7648" Type="http://schemas.openxmlformats.org/officeDocument/2006/relationships/hyperlink" Target="http://www.tecnoambiente.cl/" TargetMode="External"/><Relationship Id="rId362" Type="http://schemas.openxmlformats.org/officeDocument/2006/relationships/hyperlink" Target="mailto:ceoassistant@mardonesbpb.cl" TargetMode="External"/><Relationship Id="rId2043" Type="http://schemas.openxmlformats.org/officeDocument/2006/relationships/hyperlink" Target="http://www.distribuidoralafortuna.cl/" TargetMode="External"/><Relationship Id="rId5199" Type="http://schemas.openxmlformats.org/officeDocument/2006/relationships/hyperlink" Target="http://www.marinadelsol.cl/" TargetMode="External"/><Relationship Id="rId6664" Type="http://schemas.openxmlformats.org/officeDocument/2006/relationships/hyperlink" Target="http://www.losadobesdeargomedo.cl/" TargetMode="External"/><Relationship Id="rId7715" Type="http://schemas.openxmlformats.org/officeDocument/2006/relationships/hyperlink" Target="mailto:ventas@hotelpuyehue.cl" TargetMode="External"/><Relationship Id="rId9070" Type="http://schemas.openxmlformats.org/officeDocument/2006/relationships/hyperlink" Target="http://www.municipalidaddetortel.cl/" TargetMode="External"/><Relationship Id="rId2110" Type="http://schemas.openxmlformats.org/officeDocument/2006/relationships/hyperlink" Target="http://www.comulsa.cl/" TargetMode="External"/><Relationship Id="rId5266" Type="http://schemas.openxmlformats.org/officeDocument/2006/relationships/hyperlink" Target="mailto:ivette.alvear@la.logicalis.com" TargetMode="External"/><Relationship Id="rId5680" Type="http://schemas.openxmlformats.org/officeDocument/2006/relationships/hyperlink" Target="http://www.microbal.cl/" TargetMode="External"/><Relationship Id="rId6317" Type="http://schemas.openxmlformats.org/officeDocument/2006/relationships/hyperlink" Target="mailto:grupoprecision@precision.cl" TargetMode="External"/><Relationship Id="rId4282" Type="http://schemas.openxmlformats.org/officeDocument/2006/relationships/hyperlink" Target="http://www.ictrading.cl/" TargetMode="External"/><Relationship Id="rId5333" Type="http://schemas.openxmlformats.org/officeDocument/2006/relationships/hyperlink" Target="mailto:info@maderastarapaca.cl" TargetMode="External"/><Relationship Id="rId6731" Type="http://schemas.openxmlformats.org/officeDocument/2006/relationships/hyperlink" Target="http://www.roensa.cl/" TargetMode="External"/><Relationship Id="rId8489" Type="http://schemas.openxmlformats.org/officeDocument/2006/relationships/hyperlink" Target="http://www.intendenciaaysen.gov.cl/" TargetMode="External"/><Relationship Id="rId1876" Type="http://schemas.openxmlformats.org/officeDocument/2006/relationships/hyperlink" Target="http://www.colmenareswerner.cl/" TargetMode="External"/><Relationship Id="rId2927" Type="http://schemas.openxmlformats.org/officeDocument/2006/relationships/hyperlink" Target="mailto:ventas@mediterraneo.cl" TargetMode="External"/><Relationship Id="rId1529" Type="http://schemas.openxmlformats.org/officeDocument/2006/relationships/hyperlink" Target="mailto:contacto@cavasal.cl" TargetMode="External"/><Relationship Id="rId1943" Type="http://schemas.openxmlformats.org/officeDocument/2006/relationships/hyperlink" Target="http://www.alicopsa.cl/" TargetMode="External"/><Relationship Id="rId5400" Type="http://schemas.openxmlformats.org/officeDocument/2006/relationships/hyperlink" Target="mailto:chile@majordrilling.com" TargetMode="External"/><Relationship Id="rId8556" Type="http://schemas.openxmlformats.org/officeDocument/2006/relationships/hyperlink" Target="http://www.municipalidadcalama.cl/" TargetMode="External"/><Relationship Id="rId8970" Type="http://schemas.openxmlformats.org/officeDocument/2006/relationships/hyperlink" Target="http://www.retiro.cl/" TargetMode="External"/><Relationship Id="rId4002" Type="http://schemas.openxmlformats.org/officeDocument/2006/relationships/hyperlink" Target="mailto:javier.giogio@aes.com" TargetMode="External"/><Relationship Id="rId7158" Type="http://schemas.openxmlformats.org/officeDocument/2006/relationships/hyperlink" Target="mailto:rotunda@larotunda.cl" TargetMode="External"/><Relationship Id="rId7572" Type="http://schemas.openxmlformats.org/officeDocument/2006/relationships/hyperlink" Target="mailto:gerencia@surasistencia.cl" TargetMode="External"/><Relationship Id="rId8209" Type="http://schemas.openxmlformats.org/officeDocument/2006/relationships/hyperlink" Target="mailto:info@vgs.cl" TargetMode="External"/><Relationship Id="rId8623" Type="http://schemas.openxmlformats.org/officeDocument/2006/relationships/hyperlink" Target="mailto:alcaldia@conchali.cl" TargetMode="External"/><Relationship Id="rId3768" Type="http://schemas.openxmlformats.org/officeDocument/2006/relationships/hyperlink" Target="http://www.galahtel.cl/" TargetMode="External"/><Relationship Id="rId4819" Type="http://schemas.openxmlformats.org/officeDocument/2006/relationships/hyperlink" Target="mailto:vvaldes@integramedica.cl" TargetMode="External"/><Relationship Id="rId6174" Type="http://schemas.openxmlformats.org/officeDocument/2006/relationships/hyperlink" Target="http://www.pesqueraquintero.com/" TargetMode="External"/><Relationship Id="rId7225" Type="http://schemas.openxmlformats.org/officeDocument/2006/relationships/hyperlink" Target="http://www.viaschile.cl/" TargetMode="External"/><Relationship Id="rId689" Type="http://schemas.openxmlformats.org/officeDocument/2006/relationships/hyperlink" Target="http://www.aminerals.cl/" TargetMode="External"/><Relationship Id="rId2784" Type="http://schemas.openxmlformats.org/officeDocument/2006/relationships/hyperlink" Target="http://www.donnebau.cl/" TargetMode="External"/><Relationship Id="rId5190" Type="http://schemas.openxmlformats.org/officeDocument/2006/relationships/hyperlink" Target="http://www.grupolaserdisc.com/" TargetMode="External"/><Relationship Id="rId6241" Type="http://schemas.openxmlformats.org/officeDocument/2006/relationships/hyperlink" Target="http://www.eroflex.cl/" TargetMode="External"/><Relationship Id="rId756" Type="http://schemas.openxmlformats.org/officeDocument/2006/relationships/hyperlink" Target="mailto:ventas@matco.cl" TargetMode="External"/><Relationship Id="rId1386" Type="http://schemas.openxmlformats.org/officeDocument/2006/relationships/hyperlink" Target="mailto:secretaria@camarachp.cl" TargetMode="External"/><Relationship Id="rId2437" Type="http://schemas.openxmlformats.org/officeDocument/2006/relationships/hyperlink" Target="mailto:copesa@copesa.cl" TargetMode="External"/><Relationship Id="rId3835" Type="http://schemas.openxmlformats.org/officeDocument/2006/relationships/hyperlink" Target="mailto:info.ff.cl@geodis.com" TargetMode="External"/><Relationship Id="rId409" Type="http://schemas.openxmlformats.org/officeDocument/2006/relationships/hyperlink" Target="mailto:rodrigo@bauza.cl" TargetMode="External"/><Relationship Id="rId1039" Type="http://schemas.openxmlformats.org/officeDocument/2006/relationships/hyperlink" Target="http://www.bb.com.br/santiago" TargetMode="External"/><Relationship Id="rId2851" Type="http://schemas.openxmlformats.org/officeDocument/2006/relationships/hyperlink" Target="mailto:info@eaglecopters.cl" TargetMode="External"/><Relationship Id="rId3902" Type="http://schemas.openxmlformats.org/officeDocument/2006/relationships/hyperlink" Target="mailto:adminglobal@wcl.cl" TargetMode="External"/><Relationship Id="rId8066" Type="http://schemas.openxmlformats.org/officeDocument/2006/relationships/hyperlink" Target="http://www.vh.cl/" TargetMode="External"/><Relationship Id="rId9117" Type="http://schemas.openxmlformats.org/officeDocument/2006/relationships/hyperlink" Target="http://www.ssmc.cl/" TargetMode="External"/><Relationship Id="rId92" Type="http://schemas.openxmlformats.org/officeDocument/2006/relationships/hyperlink" Target="mailto:ferroglobo@manquehue.net" TargetMode="External"/><Relationship Id="rId823" Type="http://schemas.openxmlformats.org/officeDocument/2006/relationships/hyperlink" Target="http://www.asmin.cl/" TargetMode="External"/><Relationship Id="rId1453" Type="http://schemas.openxmlformats.org/officeDocument/2006/relationships/hyperlink" Target="http://www.carlosherrera.cl/" TargetMode="External"/><Relationship Id="rId2504" Type="http://schemas.openxmlformats.org/officeDocument/2006/relationships/hyperlink" Target="http://www.cosmoplas.cl/" TargetMode="External"/><Relationship Id="rId7082" Type="http://schemas.openxmlformats.org/officeDocument/2006/relationships/hyperlink" Target="http://www.sihichile.cl/" TargetMode="External"/><Relationship Id="rId8480" Type="http://schemas.openxmlformats.org/officeDocument/2006/relationships/hyperlink" Target="http://www.ine.cl/" TargetMode="External"/><Relationship Id="rId1106" Type="http://schemas.openxmlformats.org/officeDocument/2006/relationships/hyperlink" Target="mailto:bdo@bdo.cl" TargetMode="External"/><Relationship Id="rId1520" Type="http://schemas.openxmlformats.org/officeDocument/2006/relationships/hyperlink" Target="mailto:cauchonova@cauchonova.cl" TargetMode="External"/><Relationship Id="rId4676" Type="http://schemas.openxmlformats.org/officeDocument/2006/relationships/hyperlink" Target="mailto:catalina@guardamuebles.cl" TargetMode="External"/><Relationship Id="rId5727" Type="http://schemas.openxmlformats.org/officeDocument/2006/relationships/hyperlink" Target="mailto:soluciones@mks.cl" TargetMode="External"/><Relationship Id="rId8133" Type="http://schemas.openxmlformats.org/officeDocument/2006/relationships/hyperlink" Target="http://www.vfc.com/" TargetMode="External"/><Relationship Id="rId3278" Type="http://schemas.openxmlformats.org/officeDocument/2006/relationships/hyperlink" Target="mailto:estadiovictorjara@ind.cl" TargetMode="External"/><Relationship Id="rId3692" Type="http://schemas.openxmlformats.org/officeDocument/2006/relationships/hyperlink" Target="http://www.binswanger.com/" TargetMode="External"/><Relationship Id="rId4329" Type="http://schemas.openxmlformats.org/officeDocument/2006/relationships/hyperlink" Target="http://www.imex.cl/" TargetMode="External"/><Relationship Id="rId4743" Type="http://schemas.openxmlformats.org/officeDocument/2006/relationships/hyperlink" Target="mailto:araya@insesa.cl" TargetMode="External"/><Relationship Id="rId7899" Type="http://schemas.openxmlformats.org/officeDocument/2006/relationships/hyperlink" Target="http://www.trebol-it.com/" TargetMode="External"/><Relationship Id="rId8200" Type="http://schemas.openxmlformats.org/officeDocument/2006/relationships/hyperlink" Target="http://www.echewine.com/" TargetMode="External"/><Relationship Id="rId199" Type="http://schemas.openxmlformats.org/officeDocument/2006/relationships/hyperlink" Target="http://www.telleria.cl/" TargetMode="External"/><Relationship Id="rId2294" Type="http://schemas.openxmlformats.org/officeDocument/2006/relationships/hyperlink" Target="http://www.conytex.cl/" TargetMode="External"/><Relationship Id="rId3345" Type="http://schemas.openxmlformats.org/officeDocument/2006/relationships/hyperlink" Target="http://www.supersalmon.com/" TargetMode="External"/><Relationship Id="rId266" Type="http://schemas.openxmlformats.org/officeDocument/2006/relationships/hyperlink" Target="http://www.adelsdorfer.cl/" TargetMode="External"/><Relationship Id="rId680" Type="http://schemas.openxmlformats.org/officeDocument/2006/relationships/hyperlink" Target="http://www.antalisabitek.com/" TargetMode="External"/><Relationship Id="rId2361" Type="http://schemas.openxmlformats.org/officeDocument/2006/relationships/hyperlink" Target="http://www.inarco.cl/" TargetMode="External"/><Relationship Id="rId3412" Type="http://schemas.openxmlformats.org/officeDocument/2006/relationships/hyperlink" Target="mailto:info@logipak.cl" TargetMode="External"/><Relationship Id="rId4810" Type="http://schemas.openxmlformats.org/officeDocument/2006/relationships/hyperlink" Target="http://www.moldeoshyf.cl/" TargetMode="External"/><Relationship Id="rId6568" Type="http://schemas.openxmlformats.org/officeDocument/2006/relationships/hyperlink" Target="mailto:secretaria.recepcion@bailacthor.com" TargetMode="External"/><Relationship Id="rId7619" Type="http://schemas.openxmlformats.org/officeDocument/2006/relationships/hyperlink" Target="http://www.teamsearch.cl/" TargetMode="External"/><Relationship Id="rId7966" Type="http://schemas.openxmlformats.org/officeDocument/2006/relationships/hyperlink" Target="http://www.unileverchile.cl/" TargetMode="External"/><Relationship Id="rId333" Type="http://schemas.openxmlformats.org/officeDocument/2006/relationships/hyperlink" Target="mailto:alospaltos@gmail.com" TargetMode="External"/><Relationship Id="rId2014" Type="http://schemas.openxmlformats.org/officeDocument/2006/relationships/hyperlink" Target="http://www.komax.cl/" TargetMode="External"/><Relationship Id="rId6982" Type="http://schemas.openxmlformats.org/officeDocument/2006/relationships/hyperlink" Target="http://www.saf.cl/" TargetMode="External"/><Relationship Id="rId9041" Type="http://schemas.openxmlformats.org/officeDocument/2006/relationships/hyperlink" Target="http://www.municipalidadsierragorda.cl/" TargetMode="External"/><Relationship Id="rId1030" Type="http://schemas.openxmlformats.org/officeDocument/2006/relationships/hyperlink" Target="mailto:contactochile@btgpactual.com" TargetMode="External"/><Relationship Id="rId4186" Type="http://schemas.openxmlformats.org/officeDocument/2006/relationships/hyperlink" Target="mailto:recepcion@hangaroa.cl" TargetMode="External"/><Relationship Id="rId5584" Type="http://schemas.openxmlformats.org/officeDocument/2006/relationships/hyperlink" Target="mailto:contactenoc@mintlab.cl" TargetMode="External"/><Relationship Id="rId6635" Type="http://schemas.openxmlformats.org/officeDocument/2006/relationships/hyperlink" Target="http://www.reno.cl/" TargetMode="External"/><Relationship Id="rId400" Type="http://schemas.openxmlformats.org/officeDocument/2006/relationships/hyperlink" Target="http://www.soler.cl/" TargetMode="External"/><Relationship Id="rId5237" Type="http://schemas.openxmlformats.org/officeDocument/2006/relationships/hyperlink" Target="mailto:agustin.larrain@licanfood.com" TargetMode="External"/><Relationship Id="rId5651" Type="http://schemas.openxmlformats.org/officeDocument/2006/relationships/hyperlink" Target="http://www.mettal.cl/" TargetMode="External"/><Relationship Id="rId6702" Type="http://schemas.openxmlformats.org/officeDocument/2006/relationships/hyperlink" Target="mailto:info@empresasdelporte.cl" TargetMode="External"/><Relationship Id="rId1847" Type="http://schemas.openxmlformats.org/officeDocument/2006/relationships/hyperlink" Target="http://www.ckch.cl/" TargetMode="External"/><Relationship Id="rId4253" Type="http://schemas.openxmlformats.org/officeDocument/2006/relationships/hyperlink" Target="http://www.remington.cl/" TargetMode="External"/><Relationship Id="rId5304" Type="http://schemas.openxmlformats.org/officeDocument/2006/relationships/hyperlink" Target="mailto:mleon@myh.cl" TargetMode="External"/><Relationship Id="rId8874" Type="http://schemas.openxmlformats.org/officeDocument/2006/relationships/hyperlink" Target="mailto:alcaldia.penaflor@hotmail.com" TargetMode="External"/><Relationship Id="rId4320" Type="http://schemas.openxmlformats.org/officeDocument/2006/relationships/hyperlink" Target="http://www.imahe.cl/" TargetMode="External"/><Relationship Id="rId7476" Type="http://schemas.openxmlformats.org/officeDocument/2006/relationships/hyperlink" Target="mailto:corporativo@sonda.com" TargetMode="External"/><Relationship Id="rId7890" Type="http://schemas.openxmlformats.org/officeDocument/2006/relationships/hyperlink" Target="http://www.transtecnia.cl/" TargetMode="External"/><Relationship Id="rId8527" Type="http://schemas.openxmlformats.org/officeDocument/2006/relationships/hyperlink" Target="http://www.fiscaliadechile.cl/" TargetMode="External"/><Relationship Id="rId190" Type="http://schemas.openxmlformats.org/officeDocument/2006/relationships/hyperlink" Target="mailto:clillo@agencialillo.cl" TargetMode="External"/><Relationship Id="rId1914" Type="http://schemas.openxmlformats.org/officeDocument/2006/relationships/hyperlink" Target="http://www.comercialbajocero.cl/" TargetMode="External"/><Relationship Id="rId6078" Type="http://schemas.openxmlformats.org/officeDocument/2006/relationships/hyperlink" Target="mailto:contacto@papelprint.cl" TargetMode="External"/><Relationship Id="rId6492" Type="http://schemas.openxmlformats.org/officeDocument/2006/relationships/hyperlink" Target="http://www.quattro.cl/" TargetMode="External"/><Relationship Id="rId7129" Type="http://schemas.openxmlformats.org/officeDocument/2006/relationships/hyperlink" Target="mailto:alfred.bielitz@skrental.com" TargetMode="External"/><Relationship Id="rId7543" Type="http://schemas.openxmlformats.org/officeDocument/2006/relationships/hyperlink" Target="mailto:consultas@diarioficial.cl" TargetMode="External"/><Relationship Id="rId8941" Type="http://schemas.openxmlformats.org/officeDocument/2006/relationships/hyperlink" Target="http://www.municipalidad@quilaco.cl" TargetMode="External"/><Relationship Id="rId5094" Type="http://schemas.openxmlformats.org/officeDocument/2006/relationships/hyperlink" Target="mailto:reservas@lasebastiana.cl" TargetMode="External"/><Relationship Id="rId6145" Type="http://schemas.openxmlformats.org/officeDocument/2006/relationships/hyperlink" Target="mailto:bellota@bellota.cl" TargetMode="External"/><Relationship Id="rId2688" Type="http://schemas.openxmlformats.org/officeDocument/2006/relationships/hyperlink" Target="mailto:info@dicore.cl" TargetMode="External"/><Relationship Id="rId3739" Type="http://schemas.openxmlformats.org/officeDocument/2006/relationships/hyperlink" Target="http://www.integra.cl/" TargetMode="External"/><Relationship Id="rId5161" Type="http://schemas.openxmlformats.org/officeDocument/2006/relationships/hyperlink" Target="mailto:contacto@doscastanos.cl" TargetMode="External"/><Relationship Id="rId7610" Type="http://schemas.openxmlformats.org/officeDocument/2006/relationships/hyperlink" Target="http://www.tavelli.cl/" TargetMode="External"/><Relationship Id="rId2755" Type="http://schemas.openxmlformats.org/officeDocument/2006/relationships/hyperlink" Target="http://www.pisquera.cl/" TargetMode="External"/><Relationship Id="rId3806" Type="http://schemas.openxmlformats.org/officeDocument/2006/relationships/hyperlink" Target="mailto:contacto.chile@gategroup.com" TargetMode="External"/><Relationship Id="rId6212" Type="http://schemas.openxmlformats.org/officeDocument/2006/relationships/hyperlink" Target="mailto:mpazcabrera@pinturastajamar.cl" TargetMode="External"/><Relationship Id="rId727" Type="http://schemas.openxmlformats.org/officeDocument/2006/relationships/hyperlink" Target="http://www.arbolcolormarketing.cl/" TargetMode="External"/><Relationship Id="rId1357" Type="http://schemas.openxmlformats.org/officeDocument/2006/relationships/hyperlink" Target="http://www.albano.cl/" TargetMode="External"/><Relationship Id="rId1771" Type="http://schemas.openxmlformats.org/officeDocument/2006/relationships/hyperlink" Target="mailto:sancristobal@clubdepolo.cl" TargetMode="External"/><Relationship Id="rId2408" Type="http://schemas.openxmlformats.org/officeDocument/2006/relationships/hyperlink" Target="http://www.contitech.cl/" TargetMode="External"/><Relationship Id="rId2822" Type="http://schemas.openxmlformats.org/officeDocument/2006/relationships/hyperlink" Target="mailto:marketing@duplexchile.cl" TargetMode="External"/><Relationship Id="rId5978" Type="http://schemas.openxmlformats.org/officeDocument/2006/relationships/hyperlink" Target="http://www.flood.cl/" TargetMode="External"/><Relationship Id="rId8384" Type="http://schemas.openxmlformats.org/officeDocument/2006/relationships/hyperlink" Target="http://www.yamaimport.cl/" TargetMode="External"/><Relationship Id="rId63" Type="http://schemas.openxmlformats.org/officeDocument/2006/relationships/hyperlink" Target="mailto:info@lacasablanca.cl" TargetMode="External"/><Relationship Id="rId1424" Type="http://schemas.openxmlformats.org/officeDocument/2006/relationships/hyperlink" Target="mailto:info@cambiaso.cl" TargetMode="External"/><Relationship Id="rId4994" Type="http://schemas.openxmlformats.org/officeDocument/2006/relationships/hyperlink" Target="mailto:ventas@jomar.cl" TargetMode="External"/><Relationship Id="rId8037" Type="http://schemas.openxmlformats.org/officeDocument/2006/relationships/hyperlink" Target="http://www.ugm.cl/" TargetMode="External"/><Relationship Id="rId8451" Type="http://schemas.openxmlformats.org/officeDocument/2006/relationships/hyperlink" Target="http://www.mop.cl/" TargetMode="External"/><Relationship Id="rId3596" Type="http://schemas.openxmlformats.org/officeDocument/2006/relationships/hyperlink" Target="http://www.fondodeculturaeconomica.cl/" TargetMode="External"/><Relationship Id="rId4647" Type="http://schemas.openxmlformats.org/officeDocument/2006/relationships/hyperlink" Target="http://www.incolur.cl/" TargetMode="External"/><Relationship Id="rId7053" Type="http://schemas.openxmlformats.org/officeDocument/2006/relationships/hyperlink" Target="http://www.sgs.cl/" TargetMode="External"/><Relationship Id="rId8104" Type="http://schemas.openxmlformats.org/officeDocument/2006/relationships/hyperlink" Target="mailto:xpenaloza@vector.cl" TargetMode="External"/><Relationship Id="rId2198" Type="http://schemas.openxmlformats.org/officeDocument/2006/relationships/hyperlink" Target="http://www.cuerosconac.cl/" TargetMode="External"/><Relationship Id="rId3249" Type="http://schemas.openxmlformats.org/officeDocument/2006/relationships/hyperlink" Target="http://www.escapesmendoza.cl/" TargetMode="External"/><Relationship Id="rId7120" Type="http://schemas.openxmlformats.org/officeDocument/2006/relationships/hyperlink" Target="mailto:ingenieria@sitac.cl" TargetMode="External"/><Relationship Id="rId584" Type="http://schemas.openxmlformats.org/officeDocument/2006/relationships/hyperlink" Target="http://www.amcor.com/" TargetMode="External"/><Relationship Id="rId2265" Type="http://schemas.openxmlformats.org/officeDocument/2006/relationships/hyperlink" Target="mailto:fiturriaga@sartre.cl" TargetMode="External"/><Relationship Id="rId3663" Type="http://schemas.openxmlformats.org/officeDocument/2006/relationships/hyperlink" Target="mailto:frigosorno@frigosorno.cl" TargetMode="External"/><Relationship Id="rId4714" Type="http://schemas.openxmlformats.org/officeDocument/2006/relationships/hyperlink" Target="http://www.paz.cl/" TargetMode="External"/><Relationship Id="rId237" Type="http://schemas.openxmlformats.org/officeDocument/2006/relationships/hyperlink" Target="mailto:zulcomex@zulueta.cl" TargetMode="External"/><Relationship Id="rId3316" Type="http://schemas.openxmlformats.org/officeDocument/2006/relationships/hyperlink" Target="mailto:europapress@europapress.cl" TargetMode="External"/><Relationship Id="rId3730" Type="http://schemas.openxmlformats.org/officeDocument/2006/relationships/hyperlink" Target="http://www.fundacionmustakis.com/" TargetMode="External"/><Relationship Id="rId6886" Type="http://schemas.openxmlformats.org/officeDocument/2006/relationships/hyperlink" Target="mailto:scania.chile@scania.com" TargetMode="External"/><Relationship Id="rId7937" Type="http://schemas.openxmlformats.org/officeDocument/2006/relationships/hyperlink" Target="http://www.turbodal.cl/" TargetMode="External"/><Relationship Id="rId651" Type="http://schemas.openxmlformats.org/officeDocument/2006/relationships/hyperlink" Target="mailto:mstead@andesocean.com" TargetMode="External"/><Relationship Id="rId1281" Type="http://schemas.openxmlformats.org/officeDocument/2006/relationships/hyperlink" Target="http://www.bronstein.cl/" TargetMode="External"/><Relationship Id="rId2332" Type="http://schemas.openxmlformats.org/officeDocument/2006/relationships/hyperlink" Target="http://www.cbiobio.cl/" TargetMode="External"/><Relationship Id="rId5488" Type="http://schemas.openxmlformats.org/officeDocument/2006/relationships/hyperlink" Target="http://www.marinsa.cl/" TargetMode="External"/><Relationship Id="rId6539" Type="http://schemas.openxmlformats.org/officeDocument/2006/relationships/hyperlink" Target="mailto:nfreire@radioagricultura.cl" TargetMode="External"/><Relationship Id="rId6953" Type="http://schemas.openxmlformats.org/officeDocument/2006/relationships/hyperlink" Target="mailto:ventas@seminarium.com" TargetMode="External"/><Relationship Id="rId304" Type="http://schemas.openxmlformats.org/officeDocument/2006/relationships/hyperlink" Target="mailto:inoguera@browngroup.cl" TargetMode="External"/><Relationship Id="rId5555" Type="http://schemas.openxmlformats.org/officeDocument/2006/relationships/hyperlink" Target="http://www.mcc.cl/" TargetMode="External"/><Relationship Id="rId6606" Type="http://schemas.openxmlformats.org/officeDocument/2006/relationships/hyperlink" Target="http://www.refricentro.cl/" TargetMode="External"/><Relationship Id="rId9012" Type="http://schemas.openxmlformats.org/officeDocument/2006/relationships/hyperlink" Target="http://www.sanjuandelacosta.cl/" TargetMode="External"/><Relationship Id="rId1001" Type="http://schemas.openxmlformats.org/officeDocument/2006/relationships/hyperlink" Target="http://www.bo.cl/" TargetMode="External"/><Relationship Id="rId4157" Type="http://schemas.openxmlformats.org/officeDocument/2006/relationships/hyperlink" Target="mailto:reservas@hotelarica.cl" TargetMode="External"/><Relationship Id="rId4571" Type="http://schemas.openxmlformats.org/officeDocument/2006/relationships/hyperlink" Target="mailto:ventas@frazadasandes.cl" TargetMode="External"/><Relationship Id="rId5208" Type="http://schemas.openxmlformats.org/officeDocument/2006/relationships/hyperlink" Target="http://www.lectra.com/" TargetMode="External"/><Relationship Id="rId5622" Type="http://schemas.openxmlformats.org/officeDocument/2006/relationships/hyperlink" Target="http://www.metalamerica.cl/" TargetMode="External"/><Relationship Id="rId8778" Type="http://schemas.openxmlformats.org/officeDocument/2006/relationships/hyperlink" Target="http://www.lota.cl/" TargetMode="External"/><Relationship Id="rId3173" Type="http://schemas.openxmlformats.org/officeDocument/2006/relationships/hyperlink" Target="http://www.encrypta.cl/" TargetMode="External"/><Relationship Id="rId4224" Type="http://schemas.openxmlformats.org/officeDocument/2006/relationships/hyperlink" Target="mailto:info.bussines@sheraton.com" TargetMode="External"/><Relationship Id="rId1818" Type="http://schemas.openxmlformats.org/officeDocument/2006/relationships/hyperlink" Target="http://www.cointec.cl/" TargetMode="External"/><Relationship Id="rId3240" Type="http://schemas.openxmlformats.org/officeDocument/2006/relationships/hyperlink" Target="mailto:recepcion@ergotecmuebles.cl" TargetMode="External"/><Relationship Id="rId6396" Type="http://schemas.openxmlformats.org/officeDocument/2006/relationships/hyperlink" Target="mailto:profinde@profinde.cl" TargetMode="External"/><Relationship Id="rId7794" Type="http://schemas.openxmlformats.org/officeDocument/2006/relationships/hyperlink" Target="mailto:info@tierra-armada.cl" TargetMode="External"/><Relationship Id="rId8845" Type="http://schemas.openxmlformats.org/officeDocument/2006/relationships/hyperlink" Target="http://www.municipalidaddepaihuano.cl/" TargetMode="External"/><Relationship Id="rId161" Type="http://schemas.openxmlformats.org/officeDocument/2006/relationships/hyperlink" Target="mailto:aerocess@aeromundo.cl" TargetMode="External"/><Relationship Id="rId6049" Type="http://schemas.openxmlformats.org/officeDocument/2006/relationships/hyperlink" Target="http://www.empresasovalle.cl/" TargetMode="External"/><Relationship Id="rId7447" Type="http://schemas.openxmlformats.org/officeDocument/2006/relationships/hyperlink" Target="mailto:indubal@indubal.cl" TargetMode="External"/><Relationship Id="rId7861" Type="http://schemas.openxmlformats.org/officeDocument/2006/relationships/hyperlink" Target="http://www.coldtruck.com/" TargetMode="External"/><Relationship Id="rId8912" Type="http://schemas.openxmlformats.org/officeDocument/2006/relationships/hyperlink" Target="http://www.muninatales.cl/" TargetMode="External"/><Relationship Id="rId6463" Type="http://schemas.openxmlformats.org/officeDocument/2006/relationships/hyperlink" Target="http://www.puertoangamos.cl/" TargetMode="External"/><Relationship Id="rId7514" Type="http://schemas.openxmlformats.org/officeDocument/2006/relationships/hyperlink" Target="http://www.srk.cl/" TargetMode="External"/><Relationship Id="rId978" Type="http://schemas.openxmlformats.org/officeDocument/2006/relationships/hyperlink" Target="mailto:contacto@avla.com" TargetMode="External"/><Relationship Id="rId2659" Type="http://schemas.openxmlformats.org/officeDocument/2006/relationships/hyperlink" Target="http://www.dhl.cl/" TargetMode="External"/><Relationship Id="rId5065" Type="http://schemas.openxmlformats.org/officeDocument/2006/relationships/hyperlink" Target="http://www.koenig.cl/" TargetMode="External"/><Relationship Id="rId6116" Type="http://schemas.openxmlformats.org/officeDocument/2006/relationships/hyperlink" Target="http://www.lioi.cl/" TargetMode="External"/><Relationship Id="rId6530" Type="http://schemas.openxmlformats.org/officeDocument/2006/relationships/hyperlink" Target="mailto:p.morgado@ryrimpresores.com" TargetMode="External"/><Relationship Id="rId1675" Type="http://schemas.openxmlformats.org/officeDocument/2006/relationships/hyperlink" Target="mailto:chileinfo@chubb.com" TargetMode="External"/><Relationship Id="rId2726" Type="http://schemas.openxmlformats.org/officeDocument/2006/relationships/hyperlink" Target="http://www.bengolea.cl/" TargetMode="External"/><Relationship Id="rId4081" Type="http://schemas.openxmlformats.org/officeDocument/2006/relationships/hyperlink" Target="http://www.hidromec.cl/" TargetMode="External"/><Relationship Id="rId5132" Type="http://schemas.openxmlformats.org/officeDocument/2006/relationships/hyperlink" Target="http://www.sanibel.cl/" TargetMode="External"/><Relationship Id="rId8288" Type="http://schemas.openxmlformats.org/officeDocument/2006/relationships/hyperlink" Target="mailto:info@vps.cl" TargetMode="External"/><Relationship Id="rId1328" Type="http://schemas.openxmlformats.org/officeDocument/2006/relationships/hyperlink" Target="http://www.cadem.cl/" TargetMode="External"/><Relationship Id="rId8355" Type="http://schemas.openxmlformats.org/officeDocument/2006/relationships/hyperlink" Target="mailto:contacto@wom.cl" TargetMode="External"/><Relationship Id="rId1742" Type="http://schemas.openxmlformats.org/officeDocument/2006/relationships/hyperlink" Target="mailto:sec.gere@clinicaastra.cl" TargetMode="External"/><Relationship Id="rId4898" Type="http://schemas.openxmlformats.org/officeDocument/2006/relationships/hyperlink" Target="http://www.hielosdelsur.cl/" TargetMode="External"/><Relationship Id="rId5949" Type="http://schemas.openxmlformats.org/officeDocument/2006/relationships/hyperlink" Target="http://www.notaria-avello.cl/" TargetMode="External"/><Relationship Id="rId7371" Type="http://schemas.openxmlformats.org/officeDocument/2006/relationships/hyperlink" Target="mailto:acciones@clubdecampobellavista.cl" TargetMode="External"/><Relationship Id="rId8008" Type="http://schemas.openxmlformats.org/officeDocument/2006/relationships/hyperlink" Target="http://www.uanfof.cl/" TargetMode="External"/><Relationship Id="rId34" Type="http://schemas.openxmlformats.org/officeDocument/2006/relationships/hyperlink" Target="mailto:info@abal.cl" TargetMode="External"/><Relationship Id="rId4965" Type="http://schemas.openxmlformats.org/officeDocument/2006/relationships/hyperlink" Target="mailto:santiago@hillebrandgroup.com" TargetMode="External"/><Relationship Id="rId7024" Type="http://schemas.openxmlformats.org/officeDocument/2006/relationships/hyperlink" Target="http://www.remolquesmontenegro.cl/" TargetMode="External"/><Relationship Id="rId8422" Type="http://schemas.openxmlformats.org/officeDocument/2006/relationships/hyperlink" Target="mailto:energia@cne.cl" TargetMode="External"/><Relationship Id="rId3567" Type="http://schemas.openxmlformats.org/officeDocument/2006/relationships/hyperlink" Target="http://www.fisa.cl/" TargetMode="External"/><Relationship Id="rId3981" Type="http://schemas.openxmlformats.org/officeDocument/2006/relationships/hyperlink" Target="mailto:editec@editec.cl" TargetMode="External"/><Relationship Id="rId4618" Type="http://schemas.openxmlformats.org/officeDocument/2006/relationships/hyperlink" Target="http://www.icv.cl/" TargetMode="External"/><Relationship Id="rId488" Type="http://schemas.openxmlformats.org/officeDocument/2006/relationships/hyperlink" Target="mailto:az@az.cl" TargetMode="External"/><Relationship Id="rId2169" Type="http://schemas.openxmlformats.org/officeDocument/2006/relationships/hyperlink" Target="http://www.hotelsantalucia.cl/" TargetMode="External"/><Relationship Id="rId2583" Type="http://schemas.openxmlformats.org/officeDocument/2006/relationships/hyperlink" Target="http://www.danus.cl/" TargetMode="External"/><Relationship Id="rId3634" Type="http://schemas.openxmlformats.org/officeDocument/2006/relationships/hyperlink" Target="mailto:forestallosboldos@gmail.com" TargetMode="External"/><Relationship Id="rId6040" Type="http://schemas.openxmlformats.org/officeDocument/2006/relationships/hyperlink" Target="http://www.metalmecanicaossa.cl/" TargetMode="External"/><Relationship Id="rId9196" Type="http://schemas.openxmlformats.org/officeDocument/2006/relationships/hyperlink" Target="http://www.chile.embajada.gob.ve/" TargetMode="External"/><Relationship Id="rId555" Type="http://schemas.openxmlformats.org/officeDocument/2006/relationships/hyperlink" Target="mailto:contacto@salalpina.cl%20/%20ventasqsalalpina.cl" TargetMode="External"/><Relationship Id="rId1185" Type="http://schemas.openxmlformats.org/officeDocument/2006/relationships/hyperlink" Target="http://www.bluex.cl/" TargetMode="External"/><Relationship Id="rId2236" Type="http://schemas.openxmlformats.org/officeDocument/2006/relationships/hyperlink" Target="http://www.concreces.cl/" TargetMode="External"/><Relationship Id="rId2650" Type="http://schemas.openxmlformats.org/officeDocument/2006/relationships/hyperlink" Target="http://www.dnvgl.com/" TargetMode="External"/><Relationship Id="rId3701" Type="http://schemas.openxmlformats.org/officeDocument/2006/relationships/hyperlink" Target="http://www.falp.cl/" TargetMode="External"/><Relationship Id="rId6857" Type="http://schemas.openxmlformats.org/officeDocument/2006/relationships/hyperlink" Target="http://www.tse.cl/" TargetMode="External"/><Relationship Id="rId7908" Type="http://schemas.openxmlformats.org/officeDocument/2006/relationships/hyperlink" Target="mailto:gerencia@3f.cl" TargetMode="External"/><Relationship Id="rId208" Type="http://schemas.openxmlformats.org/officeDocument/2006/relationships/hyperlink" Target="http://www.agenciagatica.cl/" TargetMode="External"/><Relationship Id="rId622" Type="http://schemas.openxmlformats.org/officeDocument/2006/relationships/hyperlink" Target="http://www.amf.cl/" TargetMode="External"/><Relationship Id="rId1252" Type="http://schemas.openxmlformats.org/officeDocument/2006/relationships/hyperlink" Target="mailto:lorenzo@bottai.cl" TargetMode="External"/><Relationship Id="rId2303" Type="http://schemas.openxmlformats.org/officeDocument/2006/relationships/hyperlink" Target="mailto:aconsigliere@conservas-centauro.cl" TargetMode="External"/><Relationship Id="rId5459" Type="http://schemas.openxmlformats.org/officeDocument/2006/relationships/hyperlink" Target="mailto:webmaster@mapfreseguros.cl" TargetMode="External"/><Relationship Id="rId4475" Type="http://schemas.openxmlformats.org/officeDocument/2006/relationships/hyperlink" Target="http://www.trendy.cl/" TargetMode="External"/><Relationship Id="rId5873" Type="http://schemas.openxmlformats.org/officeDocument/2006/relationships/hyperlink" Target="http://www.natura.net/" TargetMode="External"/><Relationship Id="rId6924" Type="http://schemas.openxmlformats.org/officeDocument/2006/relationships/hyperlink" Target="http://www.ses.cl/" TargetMode="External"/><Relationship Id="rId3077" Type="http://schemas.openxmlformats.org/officeDocument/2006/relationships/hyperlink" Target="mailto:contacto@efe.cl" TargetMode="External"/><Relationship Id="rId4128" Type="http://schemas.openxmlformats.org/officeDocument/2006/relationships/hyperlink" Target="mailto:hormisur@hormisur.cl" TargetMode="External"/><Relationship Id="rId5526" Type="http://schemas.openxmlformats.org/officeDocument/2006/relationships/hyperlink" Target="http://www.tigero.cl/" TargetMode="External"/><Relationship Id="rId5940" Type="http://schemas.openxmlformats.org/officeDocument/2006/relationships/hyperlink" Target="http://www.nissui.cl/" TargetMode="External"/><Relationship Id="rId2093" Type="http://schemas.openxmlformats.org/officeDocument/2006/relationships/hyperlink" Target="mailto:contacto@cotrisa.cl" TargetMode="External"/><Relationship Id="rId3491" Type="http://schemas.openxmlformats.org/officeDocument/2006/relationships/hyperlink" Target="mailto:gerencia@feltrex.cl" TargetMode="External"/><Relationship Id="rId4542" Type="http://schemas.openxmlformats.org/officeDocument/2006/relationships/hyperlink" Target="http://www.bunnys.cl/" TargetMode="External"/><Relationship Id="rId7698" Type="http://schemas.openxmlformats.org/officeDocument/2006/relationships/hyperlink" Target="http://www.telemarketingchile.com/" TargetMode="External"/><Relationship Id="rId8749" Type="http://schemas.openxmlformats.org/officeDocument/2006/relationships/hyperlink" Target="http://www.munilinares.cl/" TargetMode="External"/><Relationship Id="rId3144" Type="http://schemas.openxmlformats.org/officeDocument/2006/relationships/hyperlink" Target="mailto:recepcion@indenor.cl" TargetMode="External"/><Relationship Id="rId7765" Type="http://schemas.openxmlformats.org/officeDocument/2006/relationships/hyperlink" Target="mailto:kimba@kimba.cl" TargetMode="External"/><Relationship Id="rId8816" Type="http://schemas.openxmlformats.org/officeDocument/2006/relationships/hyperlink" Target="http://www.municipalidadnancagua.cl/" TargetMode="External"/><Relationship Id="rId2160" Type="http://schemas.openxmlformats.org/officeDocument/2006/relationships/hyperlink" Target="mailto:litor@litoral.cl" TargetMode="External"/><Relationship Id="rId3211" Type="http://schemas.openxmlformats.org/officeDocument/2006/relationships/hyperlink" Target="http://www.tresko.cl/" TargetMode="External"/><Relationship Id="rId6367" Type="http://schemas.openxmlformats.org/officeDocument/2006/relationships/hyperlink" Target="http://www.farmesa.cl/" TargetMode="External"/><Relationship Id="rId6781" Type="http://schemas.openxmlformats.org/officeDocument/2006/relationships/hyperlink" Target="http://www.modista.cl/" TargetMode="External"/><Relationship Id="rId7418" Type="http://schemas.openxmlformats.org/officeDocument/2006/relationships/hyperlink" Target="http://www.sandora.cl/" TargetMode="External"/><Relationship Id="rId7832" Type="http://schemas.openxmlformats.org/officeDocument/2006/relationships/hyperlink" Target="http://www.total-chile.com/" TargetMode="External"/><Relationship Id="rId132" Type="http://schemas.openxmlformats.org/officeDocument/2006/relationships/hyperlink" Target="http://www.adepac.cl/" TargetMode="External"/><Relationship Id="rId5383" Type="http://schemas.openxmlformats.org/officeDocument/2006/relationships/hyperlink" Target="http://www.talmetal.cl/" TargetMode="External"/><Relationship Id="rId6434" Type="http://schemas.openxmlformats.org/officeDocument/2006/relationships/hyperlink" Target="mailto:prisur@prisur.cl" TargetMode="External"/><Relationship Id="rId1579" Type="http://schemas.openxmlformats.org/officeDocument/2006/relationships/hyperlink" Target="http://www.cca.cl/" TargetMode="External"/><Relationship Id="rId2977" Type="http://schemas.openxmlformats.org/officeDocument/2006/relationships/hyperlink" Target="mailto:info@ebelman.cl" TargetMode="External"/><Relationship Id="rId5036" Type="http://schemas.openxmlformats.org/officeDocument/2006/relationships/hyperlink" Target="http://www.ks-chile.com/" TargetMode="External"/><Relationship Id="rId5450" Type="http://schemas.openxmlformats.org/officeDocument/2006/relationships/hyperlink" Target="http://www.balanzastriunfo.cl/" TargetMode="External"/><Relationship Id="rId949" Type="http://schemas.openxmlformats.org/officeDocument/2006/relationships/hyperlink" Target="http://www.autobahn.cl/" TargetMode="External"/><Relationship Id="rId1993" Type="http://schemas.openxmlformats.org/officeDocument/2006/relationships/hyperlink" Target="mailto:ivasquez@hbt.cl" TargetMode="External"/><Relationship Id="rId4052" Type="http://schemas.openxmlformats.org/officeDocument/2006/relationships/hyperlink" Target="http://www.helios.cl/" TargetMode="External"/><Relationship Id="rId5103" Type="http://schemas.openxmlformats.org/officeDocument/2006/relationships/hyperlink" Target="mailto:malarcon@bellcos.cl" TargetMode="External"/><Relationship Id="rId6501" Type="http://schemas.openxmlformats.org/officeDocument/2006/relationships/hyperlink" Target="http://www.quimatic.cl/" TargetMode="External"/><Relationship Id="rId8259" Type="http://schemas.openxmlformats.org/officeDocument/2006/relationships/hyperlink" Target="http://www.viplantex.net/" TargetMode="External"/><Relationship Id="rId1646" Type="http://schemas.openxmlformats.org/officeDocument/2006/relationships/hyperlink" Target="http://www.chilemarket.net/" TargetMode="External"/><Relationship Id="rId8673" Type="http://schemas.openxmlformats.org/officeDocument/2006/relationships/hyperlink" Target="http://www.munifresia.cl/" TargetMode="External"/><Relationship Id="rId1713" Type="http://schemas.openxmlformats.org/officeDocument/2006/relationships/hyperlink" Target="mailto:cisco-presales@external.cisco.comcisco.com" TargetMode="External"/><Relationship Id="rId4869" Type="http://schemas.openxmlformats.org/officeDocument/2006/relationships/hyperlink" Target="http://www.intrat.cl/" TargetMode="External"/><Relationship Id="rId7275" Type="http://schemas.openxmlformats.org/officeDocument/2006/relationships/hyperlink" Target="mailto:colegioatenas@educarchile.cl" TargetMode="External"/><Relationship Id="rId8326" Type="http://schemas.openxmlformats.org/officeDocument/2006/relationships/hyperlink" Target="http://www.wesser.cl/" TargetMode="External"/><Relationship Id="rId8740" Type="http://schemas.openxmlformats.org/officeDocument/2006/relationships/hyperlink" Target="mailto:contacto@munilautaro.cl" TargetMode="External"/><Relationship Id="rId3885" Type="http://schemas.openxmlformats.org/officeDocument/2006/relationships/hyperlink" Target="mailto:gych@entelchile.net" TargetMode="External"/><Relationship Id="rId4936" Type="http://schemas.openxmlformats.org/officeDocument/2006/relationships/hyperlink" Target="mailto:ventas@camisasprisma.cl" TargetMode="External"/><Relationship Id="rId6291" Type="http://schemas.openxmlformats.org/officeDocument/2006/relationships/hyperlink" Target="http://www.polytex.cl/" TargetMode="External"/><Relationship Id="rId7342" Type="http://schemas.openxmlformats.org/officeDocument/2006/relationships/hyperlink" Target="http://www.sochm.cl/" TargetMode="External"/><Relationship Id="rId2487" Type="http://schemas.openxmlformats.org/officeDocument/2006/relationships/hyperlink" Target="http://www.reuna.cl/" TargetMode="External"/><Relationship Id="rId3538" Type="http://schemas.openxmlformats.org/officeDocument/2006/relationships/hyperlink" Target="http://www.globalrisk.cl/" TargetMode="External"/><Relationship Id="rId459" Type="http://schemas.openxmlformats.org/officeDocument/2006/relationships/hyperlink" Target="mailto:mtgaete@ahosa.cl" TargetMode="External"/><Relationship Id="rId873" Type="http://schemas.openxmlformats.org/officeDocument/2006/relationships/hyperlink" Target="mailto:info@hoteleros.cl" TargetMode="External"/><Relationship Id="rId1089" Type="http://schemas.openxmlformats.org/officeDocument/2006/relationships/hyperlink" Target="http://www.bbo.cl/" TargetMode="External"/><Relationship Id="rId2554" Type="http://schemas.openxmlformats.org/officeDocument/2006/relationships/hyperlink" Target="http://www.curvatec.cl/" TargetMode="External"/><Relationship Id="rId3952" Type="http://schemas.openxmlformats.org/officeDocument/2006/relationships/hyperlink" Target="http://www.granjamar.cl/" TargetMode="External"/><Relationship Id="rId6011" Type="http://schemas.openxmlformats.org/officeDocument/2006/relationships/hyperlink" Target="mailto:opticaspincus@gmail.com" TargetMode="External"/><Relationship Id="rId9167" Type="http://schemas.openxmlformats.org/officeDocument/2006/relationships/hyperlink" Target="mailto:embsan@britemb.cl" TargetMode="External"/><Relationship Id="rId526" Type="http://schemas.openxmlformats.org/officeDocument/2006/relationships/hyperlink" Target="http://www.cisternaspetfood.cl/" TargetMode="External"/><Relationship Id="rId1156" Type="http://schemas.openxmlformats.org/officeDocument/2006/relationships/hyperlink" Target="mailto:bicechc@bice.cl" TargetMode="External"/><Relationship Id="rId2207" Type="http://schemas.openxmlformats.org/officeDocument/2006/relationships/hyperlink" Target="http://www.puertocoronel.cl/" TargetMode="External"/><Relationship Id="rId3605" Type="http://schemas.openxmlformats.org/officeDocument/2006/relationships/hyperlink" Target="http://www.foractionchili.cl/" TargetMode="External"/><Relationship Id="rId8183" Type="http://schemas.openxmlformats.org/officeDocument/2006/relationships/hyperlink" Target="mailto:mmarin@casamarin.cl" TargetMode="External"/><Relationship Id="rId9234" Type="http://schemas.openxmlformats.org/officeDocument/2006/relationships/hyperlink" Target="http://www.flacsochile.org/" TargetMode="External"/><Relationship Id="rId940" Type="http://schemas.openxmlformats.org/officeDocument/2006/relationships/hyperlink" Target="mailto:ausencochile@ausenco.com" TargetMode="External"/><Relationship Id="rId1570" Type="http://schemas.openxmlformats.org/officeDocument/2006/relationships/hyperlink" Target="mailto:farmacia@hahnemann.cl" TargetMode="External"/><Relationship Id="rId2621" Type="http://schemas.openxmlformats.org/officeDocument/2006/relationships/hyperlink" Target="mailto:contacto@delriocia.cl" TargetMode="External"/><Relationship Id="rId5777" Type="http://schemas.openxmlformats.org/officeDocument/2006/relationships/hyperlink" Target="mailto:info@netred.cl" TargetMode="External"/><Relationship Id="rId6828" Type="http://schemas.openxmlformats.org/officeDocument/2006/relationships/hyperlink" Target="mailto:box@stiport.com" TargetMode="External"/><Relationship Id="rId1223" Type="http://schemas.openxmlformats.org/officeDocument/2006/relationships/hyperlink" Target="http://www.boehringer-ingelheim.com/" TargetMode="External"/><Relationship Id="rId4379" Type="http://schemas.openxmlformats.org/officeDocument/2006/relationships/hyperlink" Target="http://www.termomin.com/" TargetMode="External"/><Relationship Id="rId4793" Type="http://schemas.openxmlformats.org/officeDocument/2006/relationships/hyperlink" Target="http://www.arcos.cl/" TargetMode="External"/><Relationship Id="rId5844" Type="http://schemas.openxmlformats.org/officeDocument/2006/relationships/hyperlink" Target="http://www.multiexportfoods.com/" TargetMode="External"/><Relationship Id="rId8250" Type="http://schemas.openxmlformats.org/officeDocument/2006/relationships/hyperlink" Target="http://www.santacatalina.cl/" TargetMode="External"/><Relationship Id="rId3395" Type="http://schemas.openxmlformats.org/officeDocument/2006/relationships/hyperlink" Target="mailto:ventas@yunque.cl" TargetMode="External"/><Relationship Id="rId4446" Type="http://schemas.openxmlformats.org/officeDocument/2006/relationships/hyperlink" Target="mailto:contactochile@inracompany.com" TargetMode="External"/><Relationship Id="rId4860" Type="http://schemas.openxmlformats.org/officeDocument/2006/relationships/hyperlink" Target="http://www.intertek.cl/" TargetMode="External"/><Relationship Id="rId5911" Type="http://schemas.openxmlformats.org/officeDocument/2006/relationships/hyperlink" Target="mailto:contacto.chile@nexans.com" TargetMode="External"/><Relationship Id="rId3048" Type="http://schemas.openxmlformats.org/officeDocument/2006/relationships/hyperlink" Target="mailto:bravoizquierdo@bravoizquierdo.cl" TargetMode="External"/><Relationship Id="rId3462" Type="http://schemas.openxmlformats.org/officeDocument/2006/relationships/hyperlink" Target="http://www.farmaciashahnemann.cl/" TargetMode="External"/><Relationship Id="rId4513" Type="http://schemas.openxmlformats.org/officeDocument/2006/relationships/hyperlink" Target="http://www.ursustrotter.cl/" TargetMode="External"/><Relationship Id="rId7669" Type="http://schemas.openxmlformats.org/officeDocument/2006/relationships/hyperlink" Target="mailto:gerencia@tecval.cl" TargetMode="External"/><Relationship Id="rId383" Type="http://schemas.openxmlformats.org/officeDocument/2006/relationships/hyperlink" Target="http://www.propal.cl/" TargetMode="External"/><Relationship Id="rId2064" Type="http://schemas.openxmlformats.org/officeDocument/2006/relationships/hyperlink" Target="mailto:administracion@comesa.cl" TargetMode="External"/><Relationship Id="rId3115" Type="http://schemas.openxmlformats.org/officeDocument/2006/relationships/hyperlink" Target="http://www.epaustral.cl/" TargetMode="External"/><Relationship Id="rId6685" Type="http://schemas.openxmlformats.org/officeDocument/2006/relationships/hyperlink" Target="http://www.reyher.cl/" TargetMode="External"/><Relationship Id="rId9091" Type="http://schemas.openxmlformats.org/officeDocument/2006/relationships/hyperlink" Target="mailto:mperez@villarrica.org" TargetMode="External"/><Relationship Id="rId450" Type="http://schemas.openxmlformats.org/officeDocument/2006/relationships/hyperlink" Target="http://www.fahneu.cl/" TargetMode="External"/><Relationship Id="rId1080" Type="http://schemas.openxmlformats.org/officeDocument/2006/relationships/hyperlink" Target="mailto:ventas@tubular.cl" TargetMode="External"/><Relationship Id="rId2131" Type="http://schemas.openxmlformats.org/officeDocument/2006/relationships/hyperlink" Target="mailto:ventas@fosforos.cl" TargetMode="External"/><Relationship Id="rId5287" Type="http://schemas.openxmlformats.org/officeDocument/2006/relationships/hyperlink" Target="http://www.wunkhaus.cl/" TargetMode="External"/><Relationship Id="rId6338" Type="http://schemas.openxmlformats.org/officeDocument/2006/relationships/hyperlink" Target="http://www.prinal.cl/" TargetMode="External"/><Relationship Id="rId7736" Type="http://schemas.openxmlformats.org/officeDocument/2006/relationships/hyperlink" Target="http://www.tesacom.cl/" TargetMode="External"/><Relationship Id="rId103" Type="http://schemas.openxmlformats.org/officeDocument/2006/relationships/hyperlink" Target="http://www.ach.cl/" TargetMode="External"/><Relationship Id="rId6752" Type="http://schemas.openxmlformats.org/officeDocument/2006/relationships/hyperlink" Target="http://www.rucaray.cl/" TargetMode="External"/><Relationship Id="rId7803" Type="http://schemas.openxmlformats.org/officeDocument/2006/relationships/hyperlink" Target="http://www.lartparisien.cl/" TargetMode="External"/><Relationship Id="rId1897" Type="http://schemas.openxmlformats.org/officeDocument/2006/relationships/hyperlink" Target="http://www.comdiel.cl/" TargetMode="External"/><Relationship Id="rId2948" Type="http://schemas.openxmlformats.org/officeDocument/2006/relationships/hyperlink" Target="mailto:chile@efcoforms.com" TargetMode="External"/><Relationship Id="rId5354" Type="http://schemas.openxmlformats.org/officeDocument/2006/relationships/hyperlink" Target="mailto:cantele@cantele.cl" TargetMode="External"/><Relationship Id="rId6405" Type="http://schemas.openxmlformats.org/officeDocument/2006/relationships/hyperlink" Target="mailto:promerco@promerco.cl" TargetMode="External"/><Relationship Id="rId1964" Type="http://schemas.openxmlformats.org/officeDocument/2006/relationships/hyperlink" Target="http://www.novaseguridad.cl/" TargetMode="External"/><Relationship Id="rId4370" Type="http://schemas.openxmlformats.org/officeDocument/2006/relationships/hyperlink" Target="http://www.autocentro.cl/" TargetMode="External"/><Relationship Id="rId5007" Type="http://schemas.openxmlformats.org/officeDocument/2006/relationships/hyperlink" Target="http://www.frutagro.cl/" TargetMode="External"/><Relationship Id="rId5421" Type="http://schemas.openxmlformats.org/officeDocument/2006/relationships/hyperlink" Target="mailto:broca@neuronet.cl" TargetMode="External"/><Relationship Id="rId8577" Type="http://schemas.openxmlformats.org/officeDocument/2006/relationships/hyperlink" Target="http://www.cauquenes.cl/" TargetMode="External"/><Relationship Id="rId8991" Type="http://schemas.openxmlformats.org/officeDocument/2006/relationships/hyperlink" Target="mailto:alcaldia@sanbernardo.cl" TargetMode="External"/><Relationship Id="rId1617" Type="http://schemas.openxmlformats.org/officeDocument/2006/relationships/hyperlink" Target="http://www.cermaq.cl/" TargetMode="External"/><Relationship Id="rId4023" Type="http://schemas.openxmlformats.org/officeDocument/2006/relationships/hyperlink" Target="mailto:servicioalcliente-chile@hbfuller.com" TargetMode="External"/><Relationship Id="rId7179" Type="http://schemas.openxmlformats.org/officeDocument/2006/relationships/hyperlink" Target="mailto:ventas@indsaime.cl" TargetMode="External"/><Relationship Id="rId7593" Type="http://schemas.openxmlformats.org/officeDocument/2006/relationships/hyperlink" Target="http://www.villard.cl/" TargetMode="External"/><Relationship Id="rId8644" Type="http://schemas.openxmlformats.org/officeDocument/2006/relationships/hyperlink" Target="http://www.munichue.cl/" TargetMode="External"/><Relationship Id="rId3789" Type="http://schemas.openxmlformats.org/officeDocument/2006/relationships/hyperlink" Target="http://www.carnesabaroa.cl/" TargetMode="External"/><Relationship Id="rId6195" Type="http://schemas.openxmlformats.org/officeDocument/2006/relationships/hyperlink" Target="http://www.pgic.cl/" TargetMode="External"/><Relationship Id="rId7246" Type="http://schemas.openxmlformats.org/officeDocument/2006/relationships/hyperlink" Target="http://www.vespuciosur.cl/" TargetMode="External"/><Relationship Id="rId7660" Type="http://schemas.openxmlformats.org/officeDocument/2006/relationships/hyperlink" Target="http://www.infocloud.cl/" TargetMode="External"/><Relationship Id="rId6262" Type="http://schemas.openxmlformats.org/officeDocument/2006/relationships/hyperlink" Target="mailto:plastigen@plastigen.cl" TargetMode="External"/><Relationship Id="rId7313" Type="http://schemas.openxmlformats.org/officeDocument/2006/relationships/hyperlink" Target="http://www.edn.cl/" TargetMode="External"/><Relationship Id="rId8711" Type="http://schemas.openxmlformats.org/officeDocument/2006/relationships/hyperlink" Target="mailto:secplanlacruz@gmail.com" TargetMode="External"/><Relationship Id="rId3856" Type="http://schemas.openxmlformats.org/officeDocument/2006/relationships/hyperlink" Target="mailto:gers@gers.cl" TargetMode="External"/><Relationship Id="rId4907" Type="http://schemas.openxmlformats.org/officeDocument/2006/relationships/hyperlink" Target="mailto:unespa@123.cl" TargetMode="External"/><Relationship Id="rId777" Type="http://schemas.openxmlformats.org/officeDocument/2006/relationships/hyperlink" Target="mailto:info@arteallimite.com" TargetMode="External"/><Relationship Id="rId2458" Type="http://schemas.openxmlformats.org/officeDocument/2006/relationships/hyperlink" Target="http://www.corporafruit.com/" TargetMode="External"/><Relationship Id="rId2872" Type="http://schemas.openxmlformats.org/officeDocument/2006/relationships/hyperlink" Target="http://www.ecolimp.cl/" TargetMode="External"/><Relationship Id="rId3509" Type="http://schemas.openxmlformats.org/officeDocument/2006/relationships/hyperlink" Target="http://www.fernandomayer.cl/" TargetMode="External"/><Relationship Id="rId3923" Type="http://schemas.openxmlformats.org/officeDocument/2006/relationships/hyperlink" Target="http://www.goldenfrost.cl/" TargetMode="External"/><Relationship Id="rId8087" Type="http://schemas.openxmlformats.org/officeDocument/2006/relationships/hyperlink" Target="mailto:valtek@valtek.cl" TargetMode="External"/><Relationship Id="rId844" Type="http://schemas.openxmlformats.org/officeDocument/2006/relationships/hyperlink" Target="mailto:adico@adico.cl" TargetMode="External"/><Relationship Id="rId1474" Type="http://schemas.openxmlformats.org/officeDocument/2006/relationships/hyperlink" Target="http://www.carpenter.cl/" TargetMode="External"/><Relationship Id="rId2525" Type="http://schemas.openxmlformats.org/officeDocument/2006/relationships/hyperlink" Target="mailto:crecer@crecer.cl" TargetMode="External"/><Relationship Id="rId9138" Type="http://schemas.openxmlformats.org/officeDocument/2006/relationships/hyperlink" Target="http://www.subdere.gov.cl/" TargetMode="External"/><Relationship Id="rId911" Type="http://schemas.openxmlformats.org/officeDocument/2006/relationships/hyperlink" Target="mailto:gerencia.valdivia@asenav.cl" TargetMode="External"/><Relationship Id="rId1127" Type="http://schemas.openxmlformats.org/officeDocument/2006/relationships/hyperlink" Target="http://www.berlitz.cl/" TargetMode="External"/><Relationship Id="rId1541" Type="http://schemas.openxmlformats.org/officeDocument/2006/relationships/hyperlink" Target="http://www.cecinas-llanquihue.cl/" TargetMode="External"/><Relationship Id="rId4697" Type="http://schemas.openxmlformats.org/officeDocument/2006/relationships/hyperlink" Target="http://www.imanquehue.com/" TargetMode="External"/><Relationship Id="rId5748" Type="http://schemas.openxmlformats.org/officeDocument/2006/relationships/hyperlink" Target="mailto:molmaipo@molinomaipo.cl" TargetMode="External"/><Relationship Id="rId8154" Type="http://schemas.openxmlformats.org/officeDocument/2006/relationships/hyperlink" Target="mailto:contacto@digosa.cl" TargetMode="External"/><Relationship Id="rId9205" Type="http://schemas.openxmlformats.org/officeDocument/2006/relationships/hyperlink" Target="mailto:info@santiago-de-chile.diplo.de" TargetMode="External"/><Relationship Id="rId3299" Type="http://schemas.openxmlformats.org/officeDocument/2006/relationships/hyperlink" Target="mailto:recepcion@etipress.cl" TargetMode="External"/><Relationship Id="rId4764" Type="http://schemas.openxmlformats.org/officeDocument/2006/relationships/hyperlink" Target="http://www.leshalles.cl/" TargetMode="External"/><Relationship Id="rId7170" Type="http://schemas.openxmlformats.org/officeDocument/2006/relationships/hyperlink" Target="http://www.agrisol.cl/" TargetMode="External"/><Relationship Id="rId8221" Type="http://schemas.openxmlformats.org/officeDocument/2006/relationships/hyperlink" Target="mailto:vinalfedwards@lfewines.com" TargetMode="External"/><Relationship Id="rId3366" Type="http://schemas.openxmlformats.org/officeDocument/2006/relationships/hyperlink" Target="http://www.exprodental.cl/" TargetMode="External"/><Relationship Id="rId4417" Type="http://schemas.openxmlformats.org/officeDocument/2006/relationships/hyperlink" Target="http://www.impresosindustriales.cl/" TargetMode="External"/><Relationship Id="rId5815" Type="http://schemas.openxmlformats.org/officeDocument/2006/relationships/hyperlink" Target="mailto:estefania.bastidas@merck.com" TargetMode="External"/><Relationship Id="rId287" Type="http://schemas.openxmlformats.org/officeDocument/2006/relationships/hyperlink" Target="http://www.agental.cl/" TargetMode="External"/><Relationship Id="rId2382" Type="http://schemas.openxmlformats.org/officeDocument/2006/relationships/hyperlink" Target="mailto:rucalhue@constructorarucalhue.cl" TargetMode="External"/><Relationship Id="rId3019" Type="http://schemas.openxmlformats.org/officeDocument/2006/relationships/hyperlink" Target="mailto:claudia.sanmartin@embonor.cl" TargetMode="External"/><Relationship Id="rId3780" Type="http://schemas.openxmlformats.org/officeDocument/2006/relationships/hyperlink" Target="http://www.galeriapready.cl/" TargetMode="External"/><Relationship Id="rId4831" Type="http://schemas.openxmlformats.org/officeDocument/2006/relationships/hyperlink" Target="http://www.intercomex.cl/" TargetMode="External"/><Relationship Id="rId7987" Type="http://schemas.openxmlformats.org/officeDocument/2006/relationships/hyperlink" Target="mailto:rectoria@unap.cl" TargetMode="External"/><Relationship Id="rId354" Type="http://schemas.openxmlformats.org/officeDocument/2006/relationships/hyperlink" Target="mailto:empresas@soler.cl" TargetMode="External"/><Relationship Id="rId2035" Type="http://schemas.openxmlformats.org/officeDocument/2006/relationships/hyperlink" Target="http://www.portillo.cl/" TargetMode="External"/><Relationship Id="rId3433" Type="http://schemas.openxmlformats.org/officeDocument/2006/relationships/hyperlink" Target="http://www.factaltda.cl/" TargetMode="External"/><Relationship Id="rId6589" Type="http://schemas.openxmlformats.org/officeDocument/2006/relationships/hyperlink" Target="mailto:info@redorint.cl" TargetMode="External"/><Relationship Id="rId9062" Type="http://schemas.openxmlformats.org/officeDocument/2006/relationships/hyperlink" Target="http://www.imtocopilla.cl/" TargetMode="External"/><Relationship Id="rId3500" Type="http://schemas.openxmlformats.org/officeDocument/2006/relationships/hyperlink" Target="mailto:ferialacalerasa@gmail.com" TargetMode="External"/><Relationship Id="rId6656" Type="http://schemas.openxmlformats.org/officeDocument/2006/relationships/hyperlink" Target="mailto:empresas@cloramon.cl" TargetMode="External"/><Relationship Id="rId7707" Type="http://schemas.openxmlformats.org/officeDocument/2006/relationships/hyperlink" Target="http://www.teradata.com/" TargetMode="External"/><Relationship Id="rId421" Type="http://schemas.openxmlformats.org/officeDocument/2006/relationships/hyperlink" Target="mailto:servicioalcliente@aguasaraucania.cl" TargetMode="External"/><Relationship Id="rId1051" Type="http://schemas.openxmlformats.org/officeDocument/2006/relationships/hyperlink" Target="http://www.bancoestado.cl/" TargetMode="External"/><Relationship Id="rId2102" Type="http://schemas.openxmlformats.org/officeDocument/2006/relationships/hyperlink" Target="mailto:wfadel@w-l.cl" TargetMode="External"/><Relationship Id="rId5258" Type="http://schemas.openxmlformats.org/officeDocument/2006/relationships/hyperlink" Target="http://www.liventusglobal.com/" TargetMode="External"/><Relationship Id="rId5672" Type="http://schemas.openxmlformats.org/officeDocument/2006/relationships/hyperlink" Target="http://www.metricarts.com/" TargetMode="External"/><Relationship Id="rId6309" Type="http://schemas.openxmlformats.org/officeDocument/2006/relationships/hyperlink" Target="http://www.pozos.cl/" TargetMode="External"/><Relationship Id="rId6723" Type="http://schemas.openxmlformats.org/officeDocument/2006/relationships/hyperlink" Target="http://www.multioficina.cl/" TargetMode="External"/><Relationship Id="rId1868" Type="http://schemas.openxmlformats.org/officeDocument/2006/relationships/hyperlink" Target="http://www.cpdv.cl/" TargetMode="External"/><Relationship Id="rId4274" Type="http://schemas.openxmlformats.org/officeDocument/2006/relationships/hyperlink" Target="mailto:isystems@isystems.cl" TargetMode="External"/><Relationship Id="rId5325" Type="http://schemas.openxmlformats.org/officeDocument/2006/relationships/hyperlink" Target="http://www.lifewood.cl/" TargetMode="External"/><Relationship Id="rId8895" Type="http://schemas.openxmlformats.org/officeDocument/2006/relationships/hyperlink" Target="http://www.municipalidaddeportezuelo.cl/" TargetMode="External"/><Relationship Id="rId2919" Type="http://schemas.openxmlformats.org/officeDocument/2006/relationships/hyperlink" Target="http://www.diarioelcentro.cl/" TargetMode="External"/><Relationship Id="rId3290" Type="http://schemas.openxmlformats.org/officeDocument/2006/relationships/hyperlink" Target="mailto:pfeffer@pfeffer.cl" TargetMode="External"/><Relationship Id="rId4341" Type="http://schemas.openxmlformats.org/officeDocument/2006/relationships/hyperlink" Target="http://www.implementos.cl/" TargetMode="External"/><Relationship Id="rId7497" Type="http://schemas.openxmlformats.org/officeDocument/2006/relationships/hyperlink" Target="http://www.stgchile.cl/" TargetMode="External"/><Relationship Id="rId8548" Type="http://schemas.openxmlformats.org/officeDocument/2006/relationships/hyperlink" Target="mailto:administrador@imb.cl" TargetMode="External"/><Relationship Id="rId1935" Type="http://schemas.openxmlformats.org/officeDocument/2006/relationships/hyperlink" Target="http://www.butlermfg.cl/" TargetMode="External"/><Relationship Id="rId6099" Type="http://schemas.openxmlformats.org/officeDocument/2006/relationships/hyperlink" Target="http://www.parquimetros.cl/" TargetMode="External"/><Relationship Id="rId8962" Type="http://schemas.openxmlformats.org/officeDocument/2006/relationships/hyperlink" Target="http://www.recoleta.cl/" TargetMode="External"/><Relationship Id="rId3010" Type="http://schemas.openxmlformats.org/officeDocument/2006/relationships/hyperlink" Target="mailto:ysotomayor@esla.cl" TargetMode="External"/><Relationship Id="rId6166" Type="http://schemas.openxmlformats.org/officeDocument/2006/relationships/hyperlink" Target="http://www.cisandina.cl/" TargetMode="External"/><Relationship Id="rId7564" Type="http://schemas.openxmlformats.org/officeDocument/2006/relationships/hyperlink" Target="http://www.los-alpes.cl/" TargetMode="External"/><Relationship Id="rId8615" Type="http://schemas.openxmlformats.org/officeDocument/2006/relationships/hyperlink" Target="mailto:comunicaciones@colina.cl" TargetMode="External"/><Relationship Id="rId6580" Type="http://schemas.openxmlformats.org/officeDocument/2006/relationships/hyperlink" Target="mailto:lpelizzolahnos@hotmail.com" TargetMode="External"/><Relationship Id="rId7217" Type="http://schemas.openxmlformats.org/officeDocument/2006/relationships/hyperlink" Target="mailto:joyeriagimeno@entelchile.net" TargetMode="External"/><Relationship Id="rId7631" Type="http://schemas.openxmlformats.org/officeDocument/2006/relationships/hyperlink" Target="mailto:tecnamaq@lanzco.cl" TargetMode="External"/><Relationship Id="rId2776" Type="http://schemas.openxmlformats.org/officeDocument/2006/relationships/hyperlink" Target="http://www.doblevia.cl/" TargetMode="External"/><Relationship Id="rId3827" Type="http://schemas.openxmlformats.org/officeDocument/2006/relationships/hyperlink" Target="mailto:info@generaltrade.cl" TargetMode="External"/><Relationship Id="rId5182" Type="http://schemas.openxmlformats.org/officeDocument/2006/relationships/hyperlink" Target="mailto:larrain@larrain.cl" TargetMode="External"/><Relationship Id="rId6233" Type="http://schemas.openxmlformats.org/officeDocument/2006/relationships/hyperlink" Target="http://www.plasticosarauco.cl/" TargetMode="External"/><Relationship Id="rId748" Type="http://schemas.openxmlformats.org/officeDocument/2006/relationships/hyperlink" Target="mailto:arirang@entelchile.net" TargetMode="External"/><Relationship Id="rId1378" Type="http://schemas.openxmlformats.org/officeDocument/2006/relationships/hyperlink" Target="mailto:camara@chicit.cl" TargetMode="External"/><Relationship Id="rId1792" Type="http://schemas.openxmlformats.org/officeDocument/2006/relationships/hyperlink" Target="mailto:ventas@co-ol.cl" TargetMode="External"/><Relationship Id="rId2429" Type="http://schemas.openxmlformats.org/officeDocument/2006/relationships/hyperlink" Target="mailto:copack@copack.cl" TargetMode="External"/><Relationship Id="rId2843" Type="http://schemas.openxmlformats.org/officeDocument/2006/relationships/hyperlink" Target="http://www.hinze.cl/" TargetMode="External"/><Relationship Id="rId5999" Type="http://schemas.openxmlformats.org/officeDocument/2006/relationships/hyperlink" Target="http://www.opciones.cl/" TargetMode="External"/><Relationship Id="rId6300" Type="http://schemas.openxmlformats.org/officeDocument/2006/relationships/hyperlink" Target="mailto:contacto@portalesdenegocios.com" TargetMode="External"/><Relationship Id="rId84" Type="http://schemas.openxmlformats.org/officeDocument/2006/relationships/hyperlink" Target="http://www.acerinox.es/" TargetMode="External"/><Relationship Id="rId815" Type="http://schemas.openxmlformats.org/officeDocument/2006/relationships/hyperlink" Target="http://www.asexma.cl/" TargetMode="External"/><Relationship Id="rId1445" Type="http://schemas.openxmlformats.org/officeDocument/2006/relationships/hyperlink" Target="http://www.cardinale.cl/" TargetMode="External"/><Relationship Id="rId8058" Type="http://schemas.openxmlformats.org/officeDocument/2006/relationships/hyperlink" Target="http://www.univiveros.cl/" TargetMode="External"/><Relationship Id="rId8472" Type="http://schemas.openxmlformats.org/officeDocument/2006/relationships/hyperlink" Target="http://www.ispch.cl/" TargetMode="External"/><Relationship Id="rId9109" Type="http://schemas.openxmlformats.org/officeDocument/2006/relationships/hyperlink" Target="http://www.asrm.cl/" TargetMode="External"/><Relationship Id="rId2910" Type="http://schemas.openxmlformats.org/officeDocument/2006/relationships/hyperlink" Target="mailto:recepcion@sanpablochile.cl" TargetMode="External"/><Relationship Id="rId7074" Type="http://schemas.openxmlformats.org/officeDocument/2006/relationships/hyperlink" Target="mailto:mtb@sk.cl" TargetMode="External"/><Relationship Id="rId8125" Type="http://schemas.openxmlformats.org/officeDocument/2006/relationships/hyperlink" Target="mailto:hernanversluys@versluys.cl" TargetMode="External"/><Relationship Id="rId1512" Type="http://schemas.openxmlformats.org/officeDocument/2006/relationships/hyperlink" Target="mailto:info@casinoarica.com" TargetMode="External"/><Relationship Id="rId4668" Type="http://schemas.openxmlformats.org/officeDocument/2006/relationships/hyperlink" Target="mailto:ingomar@ingomar.cl" TargetMode="External"/><Relationship Id="rId5719" Type="http://schemas.openxmlformats.org/officeDocument/2006/relationships/hyperlink" Target="mailto:info@mineravallecentral.cl" TargetMode="External"/><Relationship Id="rId6090" Type="http://schemas.openxmlformats.org/officeDocument/2006/relationships/hyperlink" Target="http://www.parker.com/" TargetMode="External"/><Relationship Id="rId7141" Type="http://schemas.openxmlformats.org/officeDocument/2006/relationships/hyperlink" Target="mailto:irene.andres@lsgskychefs.com" TargetMode="External"/><Relationship Id="rId3684" Type="http://schemas.openxmlformats.org/officeDocument/2006/relationships/hyperlink" Target="http://www.frusan.cl/" TargetMode="External"/><Relationship Id="rId4735" Type="http://schemas.openxmlformats.org/officeDocument/2006/relationships/hyperlink" Target="http://www.inoxa.cl/" TargetMode="External"/><Relationship Id="rId2286" Type="http://schemas.openxmlformats.org/officeDocument/2006/relationships/hyperlink" Target="http://www.merello.cl/" TargetMode="External"/><Relationship Id="rId3337" Type="http://schemas.openxmlformats.org/officeDocument/2006/relationships/hyperlink" Target="mailto:comex@growerchile.cl" TargetMode="External"/><Relationship Id="rId3751" Type="http://schemas.openxmlformats.org/officeDocument/2006/relationships/hyperlink" Target="http://www.fundicionalister.cl/" TargetMode="External"/><Relationship Id="rId4802" Type="http://schemas.openxmlformats.org/officeDocument/2006/relationships/hyperlink" Target="http://www.ipcft.santotomas.cl/" TargetMode="External"/><Relationship Id="rId7958" Type="http://schemas.openxmlformats.org/officeDocument/2006/relationships/hyperlink" Target="mailto:oficina@uhc.cl" TargetMode="External"/><Relationship Id="rId258" Type="http://schemas.openxmlformats.org/officeDocument/2006/relationships/hyperlink" Target="http://www.mewes.cl/" TargetMode="External"/><Relationship Id="rId672" Type="http://schemas.openxmlformats.org/officeDocument/2006/relationships/hyperlink" Target="mailto:asyc@asyc.com" TargetMode="External"/><Relationship Id="rId2353" Type="http://schemas.openxmlformats.org/officeDocument/2006/relationships/hyperlink" Target="mailto:lvildosola@econ.cl" TargetMode="External"/><Relationship Id="rId3404" Type="http://schemas.openxmlformats.org/officeDocument/2006/relationships/hyperlink" Target="mailto:italfrio@vtr.net" TargetMode="External"/><Relationship Id="rId6974" Type="http://schemas.openxmlformats.org/officeDocument/2006/relationships/hyperlink" Target="mailto:sermo@sermo.cl" TargetMode="External"/><Relationship Id="rId325" Type="http://schemas.openxmlformats.org/officeDocument/2006/relationships/hyperlink" Target="http://www.mirafloresorganco.cl/" TargetMode="External"/><Relationship Id="rId2006" Type="http://schemas.openxmlformats.org/officeDocument/2006/relationships/hyperlink" Target="mailto:gerencia@comlarrain.cl" TargetMode="External"/><Relationship Id="rId2420" Type="http://schemas.openxmlformats.org/officeDocument/2006/relationships/hyperlink" Target="mailto:cooprinsem@cooprinsem.cl" TargetMode="External"/><Relationship Id="rId5576" Type="http://schemas.openxmlformats.org/officeDocument/2006/relationships/hyperlink" Target="http://www.bacigalupo.cl/" TargetMode="External"/><Relationship Id="rId6627" Type="http://schemas.openxmlformats.org/officeDocument/2006/relationships/hyperlink" Target="http://www.fegosa.cl/" TargetMode="External"/><Relationship Id="rId9033" Type="http://schemas.openxmlformats.org/officeDocument/2006/relationships/hyperlink" Target="mailto:santajuana@santajuana.cl" TargetMode="External"/><Relationship Id="rId1022" Type="http://schemas.openxmlformats.org/officeDocument/2006/relationships/hyperlink" Target="mailto:relacionespublicas@balthus.cl" TargetMode="External"/><Relationship Id="rId4178" Type="http://schemas.openxmlformats.org/officeDocument/2006/relationships/hyperlink" Target="http://www.hotelfinisterrae.com/" TargetMode="External"/><Relationship Id="rId4592" Type="http://schemas.openxmlformats.org/officeDocument/2006/relationships/hyperlink" Target="http://www.infocap.cl/" TargetMode="External"/><Relationship Id="rId5229" Type="http://schemas.openxmlformats.org/officeDocument/2006/relationships/hyperlink" Target="mailto:pibarra@antartica.cl" TargetMode="External"/><Relationship Id="rId5990" Type="http://schemas.openxmlformats.org/officeDocument/2006/relationships/hyperlink" Target="mailto:oldprintschile@yahoo.es" TargetMode="External"/><Relationship Id="rId9100" Type="http://schemas.openxmlformats.org/officeDocument/2006/relationships/hyperlink" Target="http://www.aura-astronomy.org/" TargetMode="External"/><Relationship Id="rId3194" Type="http://schemas.openxmlformats.org/officeDocument/2006/relationships/hyperlink" Target="http://www.enjoy.cl/" TargetMode="External"/><Relationship Id="rId4245" Type="http://schemas.openxmlformats.org/officeDocument/2006/relationships/hyperlink" Target="mailto:mleppe@time.cl" TargetMode="External"/><Relationship Id="rId5643" Type="http://schemas.openxmlformats.org/officeDocument/2006/relationships/hyperlink" Target="http://www.anclajes.cl/" TargetMode="External"/><Relationship Id="rId8799" Type="http://schemas.openxmlformats.org/officeDocument/2006/relationships/hyperlink" Target="http://www.munimaullin.cl/" TargetMode="External"/><Relationship Id="rId1839" Type="http://schemas.openxmlformats.org/officeDocument/2006/relationships/hyperlink" Target="mailto:ccpauch@entelchile.net" TargetMode="External"/><Relationship Id="rId5710" Type="http://schemas.openxmlformats.org/officeDocument/2006/relationships/hyperlink" Target="http://www.fcx.com/" TargetMode="External"/><Relationship Id="rId8866" Type="http://schemas.openxmlformats.org/officeDocument/2006/relationships/hyperlink" Target="http://www.municipalidaddepelarco.cl/" TargetMode="External"/><Relationship Id="rId182" Type="http://schemas.openxmlformats.org/officeDocument/2006/relationships/hyperlink" Target="http://www.agecomet.cl/" TargetMode="External"/><Relationship Id="rId1906" Type="http://schemas.openxmlformats.org/officeDocument/2006/relationships/hyperlink" Target="http://www.comercialalostgo.cl/" TargetMode="External"/><Relationship Id="rId3261" Type="http://schemas.openxmlformats.org/officeDocument/2006/relationships/hyperlink" Target="http://www.adenet.cl/" TargetMode="External"/><Relationship Id="rId4312" Type="http://schemas.openxmlformats.org/officeDocument/2006/relationships/hyperlink" Target="http://www.iim.cl/" TargetMode="External"/><Relationship Id="rId7468" Type="http://schemas.openxmlformats.org/officeDocument/2006/relationships/hyperlink" Target="mailto:info@soluservicios.cl" TargetMode="External"/><Relationship Id="rId7882" Type="http://schemas.openxmlformats.org/officeDocument/2006/relationships/hyperlink" Target="http://www.distam.cl/" TargetMode="External"/><Relationship Id="rId8519" Type="http://schemas.openxmlformats.org/officeDocument/2006/relationships/hyperlink" Target="http://www.minsal.cl/" TargetMode="External"/><Relationship Id="rId8933" Type="http://schemas.openxmlformats.org/officeDocument/2006/relationships/hyperlink" Target="http://www.puyehuechile.cl/" TargetMode="External"/><Relationship Id="rId6484" Type="http://schemas.openxmlformats.org/officeDocument/2006/relationships/hyperlink" Target="mailto:contacto.chile@puratos.cl" TargetMode="External"/><Relationship Id="rId7535" Type="http://schemas.openxmlformats.org/officeDocument/2006/relationships/hyperlink" Target="http://www.stryker.com/" TargetMode="External"/><Relationship Id="rId999" Type="http://schemas.openxmlformats.org/officeDocument/2006/relationships/hyperlink" Target="mailto:esepe@esepe.cl" TargetMode="External"/><Relationship Id="rId5086" Type="http://schemas.openxmlformats.org/officeDocument/2006/relationships/hyperlink" Target="http://www.lmv.cl/" TargetMode="External"/><Relationship Id="rId6137" Type="http://schemas.openxmlformats.org/officeDocument/2006/relationships/hyperlink" Target="mailto:pmg@penta.cl" TargetMode="External"/><Relationship Id="rId6551" Type="http://schemas.openxmlformats.org/officeDocument/2006/relationships/hyperlink" Target="http://www.rym.cl/" TargetMode="External"/><Relationship Id="rId7602" Type="http://schemas.openxmlformats.org/officeDocument/2006/relationships/hyperlink" Target="mailto:contacto@talmet.cl" TargetMode="External"/><Relationship Id="rId1696" Type="http://schemas.openxmlformats.org/officeDocument/2006/relationships/hyperlink" Target="http://www.5dconsultant.com/" TargetMode="External"/><Relationship Id="rId5153" Type="http://schemas.openxmlformats.org/officeDocument/2006/relationships/hyperlink" Target="mailto:smbfarma@smbfarma.cl" TargetMode="External"/><Relationship Id="rId6204" Type="http://schemas.openxmlformats.org/officeDocument/2006/relationships/hyperlink" Target="mailto:recepcion@pichara.cl" TargetMode="External"/><Relationship Id="rId1349" Type="http://schemas.openxmlformats.org/officeDocument/2006/relationships/hyperlink" Target="mailto:mcabrera@caldwellpartners.com" TargetMode="External"/><Relationship Id="rId2747" Type="http://schemas.openxmlformats.org/officeDocument/2006/relationships/hyperlink" Target="mailto:distribuidoraitalia@gmail.com" TargetMode="External"/><Relationship Id="rId5220" Type="http://schemas.openxmlformats.org/officeDocument/2006/relationships/hyperlink" Target="http://www.collico.cl/" TargetMode="External"/><Relationship Id="rId8376" Type="http://schemas.openxmlformats.org/officeDocument/2006/relationships/hyperlink" Target="http://www.xinerlink.cl/" TargetMode="External"/><Relationship Id="rId719" Type="http://schemas.openxmlformats.org/officeDocument/2006/relationships/hyperlink" Target="http://www.aramark.cl/" TargetMode="External"/><Relationship Id="rId1763" Type="http://schemas.openxmlformats.org/officeDocument/2006/relationships/hyperlink" Target="mailto:clubdegolf@sportfrances.cl" TargetMode="External"/><Relationship Id="rId2814" Type="http://schemas.openxmlformats.org/officeDocument/2006/relationships/hyperlink" Target="mailto:dulconoroma@dulconoroma.cl" TargetMode="External"/><Relationship Id="rId8029" Type="http://schemas.openxmlformats.org/officeDocument/2006/relationships/hyperlink" Target="http://www.uta.cl/" TargetMode="External"/><Relationship Id="rId8790" Type="http://schemas.openxmlformats.org/officeDocument/2006/relationships/hyperlink" Target="mailto:municipalidadmariaelena@imme.cl" TargetMode="External"/><Relationship Id="rId55" Type="http://schemas.openxmlformats.org/officeDocument/2006/relationships/hyperlink" Target="http://www.aborda.cl/" TargetMode="External"/><Relationship Id="rId1416" Type="http://schemas.openxmlformats.org/officeDocument/2006/relationships/hyperlink" Target="mailto:gerencia@cavem.cl" TargetMode="External"/><Relationship Id="rId1830" Type="http://schemas.openxmlformats.org/officeDocument/2006/relationships/hyperlink" Target="http://www.colegiocumbres.cl/" TargetMode="External"/><Relationship Id="rId4986" Type="http://schemas.openxmlformats.org/officeDocument/2006/relationships/hyperlink" Target="mailto:mail@jl.cl" TargetMode="External"/><Relationship Id="rId7392" Type="http://schemas.openxmlformats.org/officeDocument/2006/relationships/hyperlink" Target="mailto:comunicaciones@sna.cl" TargetMode="External"/><Relationship Id="rId8443" Type="http://schemas.openxmlformats.org/officeDocument/2006/relationships/hyperlink" Target="mailto:secretaria.general@carabineros.cl" TargetMode="External"/><Relationship Id="rId3588" Type="http://schemas.openxmlformats.org/officeDocument/2006/relationships/hyperlink" Target="http://www.fluor.com/" TargetMode="External"/><Relationship Id="rId4639" Type="http://schemas.openxmlformats.org/officeDocument/2006/relationships/hyperlink" Target="mailto:sguerra@ramek.cl" TargetMode="External"/><Relationship Id="rId7045" Type="http://schemas.openxmlformats.org/officeDocument/2006/relationships/hyperlink" Target="mailto:secretaria.gerencia@sew-eurodrive.cl" TargetMode="External"/><Relationship Id="rId8510" Type="http://schemas.openxmlformats.org/officeDocument/2006/relationships/hyperlink" Target="http://www.minjusticia.gob.cl/" TargetMode="External"/><Relationship Id="rId3655" Type="http://schemas.openxmlformats.org/officeDocument/2006/relationships/hyperlink" Target="http://www.phanter.cl/" TargetMode="External"/><Relationship Id="rId4706" Type="http://schemas.openxmlformats.org/officeDocument/2006/relationships/hyperlink" Target="http://www.reserva.cl/" TargetMode="External"/><Relationship Id="rId6061" Type="http://schemas.openxmlformats.org/officeDocument/2006/relationships/hyperlink" Target="http://www.grupopfs.cl/" TargetMode="External"/><Relationship Id="rId7112" Type="http://schemas.openxmlformats.org/officeDocument/2006/relationships/hyperlink" Target="http://www.stmcorp.cl/" TargetMode="External"/><Relationship Id="rId576" Type="http://schemas.openxmlformats.org/officeDocument/2006/relationships/hyperlink" Target="http://www.aluminiosamc.cl/" TargetMode="External"/><Relationship Id="rId990" Type="http://schemas.openxmlformats.org/officeDocument/2006/relationships/hyperlink" Target="mailto:info@azvi.cl" TargetMode="External"/><Relationship Id="rId2257" Type="http://schemas.openxmlformats.org/officeDocument/2006/relationships/hyperlink" Target="mailto:gallardoberrios@gmail.com" TargetMode="External"/><Relationship Id="rId2671" Type="http://schemas.openxmlformats.org/officeDocument/2006/relationships/hyperlink" Target="http://www.chanarcillo.cl/" TargetMode="External"/><Relationship Id="rId3308" Type="http://schemas.openxmlformats.org/officeDocument/2006/relationships/hyperlink" Target="mailto:scliente@euroamerica.cl" TargetMode="External"/><Relationship Id="rId229" Type="http://schemas.openxmlformats.org/officeDocument/2006/relationships/hyperlink" Target="http://www.moya.cl/" TargetMode="External"/><Relationship Id="rId643" Type="http://schemas.openxmlformats.org/officeDocument/2006/relationships/hyperlink" Target="mailto:gerencia@andacor.com" TargetMode="External"/><Relationship Id="rId1273" Type="http://schemas.openxmlformats.org/officeDocument/2006/relationships/hyperlink" Target="http://www.brinks.cl/" TargetMode="External"/><Relationship Id="rId2324" Type="http://schemas.openxmlformats.org/officeDocument/2006/relationships/hyperlink" Target="http://www.construtec.cl/" TargetMode="External"/><Relationship Id="rId3722" Type="http://schemas.openxmlformats.org/officeDocument/2006/relationships/hyperlink" Target="http://www.scollege.cl/" TargetMode="External"/><Relationship Id="rId6878" Type="http://schemas.openxmlformats.org/officeDocument/2006/relationships/hyperlink" Target="mailto:agricola@argent.biz" TargetMode="External"/><Relationship Id="rId7929" Type="http://schemas.openxmlformats.org/officeDocument/2006/relationships/hyperlink" Target="http://www.gwe-tubomin.com/" TargetMode="External"/><Relationship Id="rId5894" Type="http://schemas.openxmlformats.org/officeDocument/2006/relationships/hyperlink" Target="mailto:info@netline.net" TargetMode="External"/><Relationship Id="rId6945" Type="http://schemas.openxmlformats.org/officeDocument/2006/relationships/hyperlink" Target="mailto:patrcia.arellano@kws.com" TargetMode="External"/><Relationship Id="rId9004" Type="http://schemas.openxmlformats.org/officeDocument/2006/relationships/hyperlink" Target="mailto:oficina.partes@sangregorio.cl" TargetMode="External"/><Relationship Id="rId710" Type="http://schemas.openxmlformats.org/officeDocument/2006/relationships/hyperlink" Target="http://www.apumanque.cl/" TargetMode="External"/><Relationship Id="rId1340" Type="http://schemas.openxmlformats.org/officeDocument/2006/relationships/hyperlink" Target="mailto:marketing18@caja18.cl" TargetMode="External"/><Relationship Id="rId3098" Type="http://schemas.openxmlformats.org/officeDocument/2006/relationships/hyperlink" Target="http://www.eepa.cl/" TargetMode="External"/><Relationship Id="rId4496" Type="http://schemas.openxmlformats.org/officeDocument/2006/relationships/hyperlink" Target="http://www.abasolovallejo.cl/" TargetMode="External"/><Relationship Id="rId5547" Type="http://schemas.openxmlformats.org/officeDocument/2006/relationships/hyperlink" Target="http://www.mazars.cl/" TargetMode="External"/><Relationship Id="rId5961" Type="http://schemas.openxmlformats.org/officeDocument/2006/relationships/hyperlink" Target="mailto:info@nuevosur.cl" TargetMode="External"/><Relationship Id="rId4149" Type="http://schemas.openxmlformats.org/officeDocument/2006/relationships/hyperlink" Target="mailto:reservas@hotelalcala.cl" TargetMode="External"/><Relationship Id="rId4563" Type="http://schemas.openxmlformats.org/officeDocument/2006/relationships/hyperlink" Target="mailto:sorena@sorena.cl" TargetMode="External"/><Relationship Id="rId5614" Type="http://schemas.openxmlformats.org/officeDocument/2006/relationships/hyperlink" Target="http://www.mickelsen.cl/" TargetMode="External"/><Relationship Id="rId8020" Type="http://schemas.openxmlformats.org/officeDocument/2006/relationships/hyperlink" Target="http://www.ulagos.cl/" TargetMode="External"/><Relationship Id="rId3165" Type="http://schemas.openxmlformats.org/officeDocument/2006/relationships/hyperlink" Target="mailto:secretariae&amp;p@mag.enap.cl" TargetMode="External"/><Relationship Id="rId4216" Type="http://schemas.openxmlformats.org/officeDocument/2006/relationships/hyperlink" Target="http://www.puyuhuapilodge.com/" TargetMode="External"/><Relationship Id="rId4630" Type="http://schemas.openxmlformats.org/officeDocument/2006/relationships/hyperlink" Target="mailto:ieg@ieglimitada.cl" TargetMode="External"/><Relationship Id="rId7786" Type="http://schemas.openxmlformats.org/officeDocument/2006/relationships/hyperlink" Target="mailto:info@tsgchile.cl" TargetMode="External"/><Relationship Id="rId8837" Type="http://schemas.openxmlformats.org/officeDocument/2006/relationships/hyperlink" Target="mailto:alcaldia@imo.cl" TargetMode="External"/><Relationship Id="rId2181" Type="http://schemas.openxmlformats.org/officeDocument/2006/relationships/hyperlink" Target="http://www.collahuasi.cl/" TargetMode="External"/><Relationship Id="rId3232" Type="http://schemas.openxmlformats.org/officeDocument/2006/relationships/hyperlink" Target="http://www.equimar.cl/" TargetMode="External"/><Relationship Id="rId6388" Type="http://schemas.openxmlformats.org/officeDocument/2006/relationships/hyperlink" Target="mailto:tanax@tanax.cl" TargetMode="External"/><Relationship Id="rId7439" Type="http://schemas.openxmlformats.org/officeDocument/2006/relationships/hyperlink" Target="http://www.sodexobeneficios.cl/" TargetMode="External"/><Relationship Id="rId153" Type="http://schemas.openxmlformats.org/officeDocument/2006/relationships/hyperlink" Target="mailto:adsmundo@adsmundo.cl" TargetMode="External"/><Relationship Id="rId6455" Type="http://schemas.openxmlformats.org/officeDocument/2006/relationships/hyperlink" Target="mailto:comercial@publimetro.cl" TargetMode="External"/><Relationship Id="rId7853" Type="http://schemas.openxmlformats.org/officeDocument/2006/relationships/hyperlink" Target="mailto:ventas@tusan.cl" TargetMode="External"/><Relationship Id="rId8904" Type="http://schemas.openxmlformats.org/officeDocument/2006/relationships/hyperlink" Target="http://www.munipuchuncavi.cl/" TargetMode="External"/><Relationship Id="rId220" Type="http://schemas.openxmlformats.org/officeDocument/2006/relationships/hyperlink" Target="mailto:Contacto@comerint.cl" TargetMode="External"/><Relationship Id="rId2998" Type="http://schemas.openxmlformats.org/officeDocument/2006/relationships/hyperlink" Target="mailto:ventas.jcs@elfle.cl" TargetMode="External"/><Relationship Id="rId5057" Type="http://schemas.openxmlformats.org/officeDocument/2006/relationships/hyperlink" Target="mailto:contacto@klera.cl" TargetMode="External"/><Relationship Id="rId6108" Type="http://schemas.openxmlformats.org/officeDocument/2006/relationships/hyperlink" Target="mailto:info@pat-traffic.cl" TargetMode="External"/><Relationship Id="rId7506" Type="http://schemas.openxmlformats.org/officeDocument/2006/relationships/hyperlink" Target="http://www.spes.com/" TargetMode="External"/><Relationship Id="rId7920" Type="http://schemas.openxmlformats.org/officeDocument/2006/relationships/hyperlink" Target="mailto:hello@tronwell.com" TargetMode="External"/><Relationship Id="rId4073" Type="http://schemas.openxmlformats.org/officeDocument/2006/relationships/hyperlink" Target="http://www.piscineria.cl/" TargetMode="External"/><Relationship Id="rId5471" Type="http://schemas.openxmlformats.org/officeDocument/2006/relationships/hyperlink" Target="mailto:administracion@marengo.cl" TargetMode="External"/><Relationship Id="rId6522" Type="http://schemas.openxmlformats.org/officeDocument/2006/relationships/hyperlink" Target="mailto:nskvirsky@quimicauniversal.cl" TargetMode="External"/><Relationship Id="rId1667" Type="http://schemas.openxmlformats.org/officeDocument/2006/relationships/hyperlink" Target="http://www.entrelagos.cl/" TargetMode="External"/><Relationship Id="rId2718" Type="http://schemas.openxmlformats.org/officeDocument/2006/relationships/hyperlink" Target="http://www.ninaherrera.cl/" TargetMode="External"/><Relationship Id="rId5124" Type="http://schemas.openxmlformats.org/officeDocument/2006/relationships/hyperlink" Target="http://www.maver.cl/" TargetMode="External"/><Relationship Id="rId8694" Type="http://schemas.openxmlformats.org/officeDocument/2006/relationships/hyperlink" Target="http://www.hualqui.cl/" TargetMode="External"/><Relationship Id="rId1734" Type="http://schemas.openxmlformats.org/officeDocument/2006/relationships/hyperlink" Target="http://www.indisa.cl/" TargetMode="External"/><Relationship Id="rId4140" Type="http://schemas.openxmlformats.org/officeDocument/2006/relationships/hyperlink" Target="http://www.achs.cl/" TargetMode="External"/><Relationship Id="rId7296" Type="http://schemas.openxmlformats.org/officeDocument/2006/relationships/hyperlink" Target="http://www.inexchile.com/" TargetMode="External"/><Relationship Id="rId8347" Type="http://schemas.openxmlformats.org/officeDocument/2006/relationships/hyperlink" Target="mailto:contactos@winterpanel.cl" TargetMode="External"/><Relationship Id="rId8761" Type="http://schemas.openxmlformats.org/officeDocument/2006/relationships/hyperlink" Target="http://www.munilolol.cl/" TargetMode="External"/><Relationship Id="rId26" Type="http://schemas.openxmlformats.org/officeDocument/2006/relationships/hyperlink" Target="http://www.planvital.cl/" TargetMode="External"/><Relationship Id="rId7363" Type="http://schemas.openxmlformats.org/officeDocument/2006/relationships/hyperlink" Target="mailto:ventas@espumatex.cl" TargetMode="External"/><Relationship Id="rId8414" Type="http://schemas.openxmlformats.org/officeDocument/2006/relationships/hyperlink" Target="http://www.bcentral.cl/" TargetMode="External"/><Relationship Id="rId1801" Type="http://schemas.openxmlformats.org/officeDocument/2006/relationships/hyperlink" Target="http://www.koandina.com/" TargetMode="External"/><Relationship Id="rId3559" Type="http://schemas.openxmlformats.org/officeDocument/2006/relationships/hyperlink" Target="mailto:fsilva@firestop.cl" TargetMode="External"/><Relationship Id="rId4957" Type="http://schemas.openxmlformats.org/officeDocument/2006/relationships/hyperlink" Target="mailto:ventas@persianasizurieta.cl" TargetMode="External"/><Relationship Id="rId7016" Type="http://schemas.openxmlformats.org/officeDocument/2006/relationships/hyperlink" Target="mailto:lucia.arce@arauco.cl" TargetMode="External"/><Relationship Id="rId7430" Type="http://schemas.openxmlformats.org/officeDocument/2006/relationships/hyperlink" Target="mailto:socosur@socosur.cl" TargetMode="External"/><Relationship Id="rId3973" Type="http://schemas.openxmlformats.org/officeDocument/2006/relationships/hyperlink" Target="mailto:contacto@bigod.cl" TargetMode="External"/><Relationship Id="rId6032" Type="http://schemas.openxmlformats.org/officeDocument/2006/relationships/hyperlink" Target="http://www.oriflame.cl/" TargetMode="External"/><Relationship Id="rId9188" Type="http://schemas.openxmlformats.org/officeDocument/2006/relationships/hyperlink" Target="mailto:recepcion.santiago@kemlu.go.id" TargetMode="External"/><Relationship Id="rId894" Type="http://schemas.openxmlformats.org/officeDocument/2006/relationships/hyperlink" Target="mailto:helga@anatel.cl" TargetMode="External"/><Relationship Id="rId1177" Type="http://schemas.openxmlformats.org/officeDocument/2006/relationships/hyperlink" Target="http://www.diebold.com/" TargetMode="External"/><Relationship Id="rId2575" Type="http://schemas.openxmlformats.org/officeDocument/2006/relationships/hyperlink" Target="mailto:admindaisy@entelchile.net" TargetMode="External"/><Relationship Id="rId3626" Type="http://schemas.openxmlformats.org/officeDocument/2006/relationships/hyperlink" Target="mailto:gerencia@magasa.cl" TargetMode="External"/><Relationship Id="rId547" Type="http://schemas.openxmlformats.org/officeDocument/2006/relationships/hyperlink" Target="mailto:info@almagro.cl" TargetMode="External"/><Relationship Id="rId961" Type="http://schemas.openxmlformats.org/officeDocument/2006/relationships/hyperlink" Target="http://www.automotoravalp.cl/" TargetMode="External"/><Relationship Id="rId1591" Type="http://schemas.openxmlformats.org/officeDocument/2006/relationships/hyperlink" Target="http://www.inacap.cl/" TargetMode="External"/><Relationship Id="rId2228" Type="http://schemas.openxmlformats.org/officeDocument/2006/relationships/hyperlink" Target="http://www.bermanngps.cl/" TargetMode="External"/><Relationship Id="rId2642" Type="http://schemas.openxmlformats.org/officeDocument/2006/relationships/hyperlink" Target="http://www.ffv.cl/" TargetMode="External"/><Relationship Id="rId5798" Type="http://schemas.openxmlformats.org/officeDocument/2006/relationships/hyperlink" Target="http://www.morgan.cl/" TargetMode="External"/><Relationship Id="rId6849" Type="http://schemas.openxmlformats.org/officeDocument/2006/relationships/hyperlink" Target="http://www.strong.cl/" TargetMode="External"/><Relationship Id="rId9255" Type="http://schemas.openxmlformats.org/officeDocument/2006/relationships/hyperlink" Target="http://www.chi.ops-oms.org/" TargetMode="External"/><Relationship Id="rId614" Type="http://schemas.openxmlformats.org/officeDocument/2006/relationships/hyperlink" Target="mailto:parmas@ameris.cl" TargetMode="External"/><Relationship Id="rId1244" Type="http://schemas.openxmlformats.org/officeDocument/2006/relationships/hyperlink" Target="http://www.bordadoskrefeld.cl/" TargetMode="External"/><Relationship Id="rId5865" Type="http://schemas.openxmlformats.org/officeDocument/2006/relationships/hyperlink" Target="http://www.mutual.cl/" TargetMode="External"/><Relationship Id="rId6916" Type="http://schemas.openxmlformats.org/officeDocument/2006/relationships/hyperlink" Target="http://www.searchconsultores.cl/" TargetMode="External"/><Relationship Id="rId8271" Type="http://schemas.openxmlformats.org/officeDocument/2006/relationships/hyperlink" Target="mailto:export@viumanent.cl" TargetMode="External"/><Relationship Id="rId1311" Type="http://schemas.openxmlformats.org/officeDocument/2006/relationships/hyperlink" Target="mailto:info@bnamericas..com" TargetMode="External"/><Relationship Id="rId4467" Type="http://schemas.openxmlformats.org/officeDocument/2006/relationships/hyperlink" Target="mailto:indusper@indusper.cl" TargetMode="External"/><Relationship Id="rId4881" Type="http://schemas.openxmlformats.org/officeDocument/2006/relationships/hyperlink" Target="http://www.alxar.cl/" TargetMode="External"/><Relationship Id="rId5518" Type="http://schemas.openxmlformats.org/officeDocument/2006/relationships/hyperlink" Target="mailto:masprot@masprot.cl" TargetMode="External"/><Relationship Id="rId3069" Type="http://schemas.openxmlformats.org/officeDocument/2006/relationships/hyperlink" Target="http://www.sigro.cl/" TargetMode="External"/><Relationship Id="rId3483" Type="http://schemas.openxmlformats.org/officeDocument/2006/relationships/hyperlink" Target="mailto:info@fedefruta.cl" TargetMode="External"/><Relationship Id="rId4534" Type="http://schemas.openxmlformats.org/officeDocument/2006/relationships/hyperlink" Target="http://www.indeli.cl/" TargetMode="External"/><Relationship Id="rId5932" Type="http://schemas.openxmlformats.org/officeDocument/2006/relationships/hyperlink" Target="http://www.nicoletti.cl/" TargetMode="External"/><Relationship Id="rId2085" Type="http://schemas.openxmlformats.org/officeDocument/2006/relationships/hyperlink" Target="http://www.clamic.cl/" TargetMode="External"/><Relationship Id="rId3136" Type="http://schemas.openxmlformats.org/officeDocument/2006/relationships/hyperlink" Target="mailto:dabed@dabed.cl" TargetMode="External"/><Relationship Id="rId471" Type="http://schemas.openxmlformats.org/officeDocument/2006/relationships/hyperlink" Target="http://www.airlife.com/" TargetMode="External"/><Relationship Id="rId2152" Type="http://schemas.openxmlformats.org/officeDocument/2006/relationships/hyperlink" Target="mailto:jcarriel@aexco.cl" TargetMode="External"/><Relationship Id="rId3550" Type="http://schemas.openxmlformats.org/officeDocument/2006/relationships/hyperlink" Target="mailto:ximena@steelfix.cl" TargetMode="External"/><Relationship Id="rId4601" Type="http://schemas.openxmlformats.org/officeDocument/2006/relationships/hyperlink" Target="mailto:contacto@infraplast.cl" TargetMode="External"/><Relationship Id="rId7757" Type="http://schemas.openxmlformats.org/officeDocument/2006/relationships/hyperlink" Target="mailto:give@give.cl" TargetMode="External"/><Relationship Id="rId8808" Type="http://schemas.openxmlformats.org/officeDocument/2006/relationships/hyperlink" Target="http://www.mpatria.cl/" TargetMode="External"/><Relationship Id="rId124" Type="http://schemas.openxmlformats.org/officeDocument/2006/relationships/hyperlink" Target="http://www.acu&#241;a-sa.cl/" TargetMode="External"/><Relationship Id="rId3203" Type="http://schemas.openxmlformats.org/officeDocument/2006/relationships/hyperlink" Target="http://www.envasescarrillo.cl/" TargetMode="External"/><Relationship Id="rId6359" Type="http://schemas.openxmlformats.org/officeDocument/2006/relationships/hyperlink" Target="mailto:ventas@prodalam.cl" TargetMode="External"/><Relationship Id="rId6773" Type="http://schemas.openxmlformats.org/officeDocument/2006/relationships/hyperlink" Target="mailto:servicioalcliente@saamsa.com" TargetMode="External"/><Relationship Id="rId7824" Type="http://schemas.openxmlformats.org/officeDocument/2006/relationships/hyperlink" Target="http://www.toneler&#237;a.com/" TargetMode="External"/><Relationship Id="rId2969" Type="http://schemas.openxmlformats.org/officeDocument/2006/relationships/hyperlink" Target="mailto:informaciones@edensa.cl" TargetMode="External"/><Relationship Id="rId5375" Type="http://schemas.openxmlformats.org/officeDocument/2006/relationships/hyperlink" Target="mailto:maestranza@nachipa.com" TargetMode="External"/><Relationship Id="rId6426" Type="http://schemas.openxmlformats.org/officeDocument/2006/relationships/hyperlink" Target="http://www.proquimtex.cl/" TargetMode="External"/><Relationship Id="rId6840" Type="http://schemas.openxmlformats.org/officeDocument/2006/relationships/hyperlink" Target="mailto:contacto@sanam.cl" TargetMode="External"/><Relationship Id="rId1985" Type="http://schemas.openxmlformats.org/officeDocument/2006/relationships/hyperlink" Target="http://www.comercialgidi.cl/" TargetMode="External"/><Relationship Id="rId4391" Type="http://schemas.openxmlformats.org/officeDocument/2006/relationships/hyperlink" Target="mailto:recepcion@hj.cl" TargetMode="External"/><Relationship Id="rId5028" Type="http://schemas.openxmlformats.org/officeDocument/2006/relationships/hyperlink" Target="mailto:areacomercial@julinserra.cl" TargetMode="External"/><Relationship Id="rId5442" Type="http://schemas.openxmlformats.org/officeDocument/2006/relationships/hyperlink" Target="mailto:cvicente@mmebro.cl" TargetMode="External"/><Relationship Id="rId8598" Type="http://schemas.openxmlformats.org/officeDocument/2006/relationships/hyperlink" Target="http://www.municipalidadchonchi.cl/" TargetMode="External"/><Relationship Id="rId1638" Type="http://schemas.openxmlformats.org/officeDocument/2006/relationships/hyperlink" Target="http://www.chep.com/" TargetMode="External"/><Relationship Id="rId4044" Type="http://schemas.openxmlformats.org/officeDocument/2006/relationships/hyperlink" Target="http://www.hatch.com/" TargetMode="External"/><Relationship Id="rId8665" Type="http://schemas.openxmlformats.org/officeDocument/2006/relationships/hyperlink" Target="http://www.muniercilla.cl/" TargetMode="External"/><Relationship Id="rId3060" Type="http://schemas.openxmlformats.org/officeDocument/2006/relationships/hyperlink" Target="mailto:avaldes@menayovalle.cl" TargetMode="External"/><Relationship Id="rId4111" Type="http://schemas.openxmlformats.org/officeDocument/2006/relationships/hyperlink" Target="http://www.hochtief.cl/" TargetMode="External"/><Relationship Id="rId7267" Type="http://schemas.openxmlformats.org/officeDocument/2006/relationships/hyperlink" Target="mailto:paypaslingues@gmail.com" TargetMode="External"/><Relationship Id="rId8318" Type="http://schemas.openxmlformats.org/officeDocument/2006/relationships/hyperlink" Target="http://www.almadena.cl/" TargetMode="External"/><Relationship Id="rId1705" Type="http://schemas.openxmlformats.org/officeDocument/2006/relationships/hyperlink" Target="mailto:mpinilla@cintac.cl" TargetMode="External"/><Relationship Id="rId6283" Type="http://schemas.openxmlformats.org/officeDocument/2006/relationships/hyperlink" Target="mailto:polimin@polimin.com" TargetMode="External"/><Relationship Id="rId7681" Type="http://schemas.openxmlformats.org/officeDocument/2006/relationships/hyperlink" Target="http://www.trenzatex.xl/" TargetMode="External"/><Relationship Id="rId8732" Type="http://schemas.openxmlformats.org/officeDocument/2006/relationships/hyperlink" Target="http://www.munilaja.cl/" TargetMode="External"/><Relationship Id="rId3877" Type="http://schemas.openxmlformats.org/officeDocument/2006/relationships/hyperlink" Target="mailto:contacto@eltio.cl" TargetMode="External"/><Relationship Id="rId4928" Type="http://schemas.openxmlformats.org/officeDocument/2006/relationships/hyperlink" Target="http://www.isaprefusat.cl/" TargetMode="External"/><Relationship Id="rId7334" Type="http://schemas.openxmlformats.org/officeDocument/2006/relationships/hyperlink" Target="mailto:hvservicios@gmail.com" TargetMode="External"/><Relationship Id="rId798" Type="http://schemas.openxmlformats.org/officeDocument/2006/relationships/hyperlink" Target="http://www.asein.cl/" TargetMode="External"/><Relationship Id="rId2479" Type="http://schemas.openxmlformats.org/officeDocument/2006/relationships/hyperlink" Target="http://www.bradford.cl/" TargetMode="External"/><Relationship Id="rId2893" Type="http://schemas.openxmlformats.org/officeDocument/2006/relationships/hyperlink" Target="http://www.voltachile.cl/" TargetMode="External"/><Relationship Id="rId3944" Type="http://schemas.openxmlformats.org/officeDocument/2006/relationships/hyperlink" Target="http://www.granhotelvicentecostanera.cl/" TargetMode="External"/><Relationship Id="rId6350" Type="http://schemas.openxmlformats.org/officeDocument/2006/relationships/hyperlink" Target="mailto:hojeda@procesac.com" TargetMode="External"/><Relationship Id="rId7401" Type="http://schemas.openxmlformats.org/officeDocument/2006/relationships/hyperlink" Target="mailto:sonaven@sonaven.cl" TargetMode="External"/><Relationship Id="rId865" Type="http://schemas.openxmlformats.org/officeDocument/2006/relationships/hyperlink" Target="mailto:salmonchile@salmonchile.cl" TargetMode="External"/><Relationship Id="rId1495" Type="http://schemas.openxmlformats.org/officeDocument/2006/relationships/hyperlink" Target="http://www.murillo.cl/" TargetMode="External"/><Relationship Id="rId2546" Type="http://schemas.openxmlformats.org/officeDocument/2006/relationships/hyperlink" Target="http://www.abalone.cl/" TargetMode="External"/><Relationship Id="rId2960" Type="http://schemas.openxmlformats.org/officeDocument/2006/relationships/hyperlink" Target="http://www.ekomaiko.cl/" TargetMode="External"/><Relationship Id="rId6003" Type="http://schemas.openxmlformats.org/officeDocument/2006/relationships/hyperlink" Target="http://www.publihold.cl/" TargetMode="External"/><Relationship Id="rId9159" Type="http://schemas.openxmlformats.org/officeDocument/2006/relationships/hyperlink" Target="http://www.amnistia.cl/" TargetMode="External"/><Relationship Id="rId518" Type="http://schemas.openxmlformats.org/officeDocument/2006/relationships/hyperlink" Target="mailto:algodonera@acolon.cl" TargetMode="External"/><Relationship Id="rId932" Type="http://schemas.openxmlformats.org/officeDocument/2006/relationships/hyperlink" Target="http://www.atlas-export.cl/" TargetMode="External"/><Relationship Id="rId1148" Type="http://schemas.openxmlformats.org/officeDocument/2006/relationships/hyperlink" Target="mailto:info@bezanilla.cl" TargetMode="External"/><Relationship Id="rId1562" Type="http://schemas.openxmlformats.org/officeDocument/2006/relationships/hyperlink" Target="mailto:eventos@cenacgroup.cl" TargetMode="External"/><Relationship Id="rId2613" Type="http://schemas.openxmlformats.org/officeDocument/2006/relationships/hyperlink" Target="mailto:contacto@decoralia.cl" TargetMode="External"/><Relationship Id="rId5769" Type="http://schemas.openxmlformats.org/officeDocument/2006/relationships/hyperlink" Target="mailto:info@molinoscunaco.cl" TargetMode="External"/><Relationship Id="rId8175" Type="http://schemas.openxmlformats.org/officeDocument/2006/relationships/hyperlink" Target="mailto:mulloa@almaviva.cl" TargetMode="External"/><Relationship Id="rId9226" Type="http://schemas.openxmlformats.org/officeDocument/2006/relationships/hyperlink" Target="http://www.cl.emb-japan.go.jp/" TargetMode="External"/><Relationship Id="rId1215" Type="http://schemas.openxmlformats.org/officeDocument/2006/relationships/hyperlink" Target="http://www.bodegaspremier.cl/" TargetMode="External"/><Relationship Id="rId7191" Type="http://schemas.openxmlformats.org/officeDocument/2006/relationships/hyperlink" Target="http://www.cementeriometropolitano.cl/" TargetMode="External"/><Relationship Id="rId8242" Type="http://schemas.openxmlformats.org/officeDocument/2006/relationships/hyperlink" Target="http://www.siegelvinos.com/" TargetMode="External"/><Relationship Id="rId3387" Type="http://schemas.openxmlformats.org/officeDocument/2006/relationships/hyperlink" Target="mailto:ventas@vannichile.cl" TargetMode="External"/><Relationship Id="rId4785" Type="http://schemas.openxmlformats.org/officeDocument/2006/relationships/hyperlink" Target="mailto:info@inn.cl" TargetMode="External"/><Relationship Id="rId5836" Type="http://schemas.openxmlformats.org/officeDocument/2006/relationships/hyperlink" Target="http://www.multiaceros.cl/" TargetMode="External"/><Relationship Id="rId4438" Type="http://schemas.openxmlformats.org/officeDocument/2006/relationships/hyperlink" Target="http://www.incosec.cl/" TargetMode="External"/><Relationship Id="rId4852" Type="http://schemas.openxmlformats.org/officeDocument/2006/relationships/hyperlink" Target="mailto:alberto.libedinsky@gmail.com" TargetMode="External"/><Relationship Id="rId5903" Type="http://schemas.openxmlformats.org/officeDocument/2006/relationships/hyperlink" Target="http://www.nevasa.cl/" TargetMode="External"/><Relationship Id="rId3454" Type="http://schemas.openxmlformats.org/officeDocument/2006/relationships/hyperlink" Target="http://www.fanaloza.cl/" TargetMode="External"/><Relationship Id="rId4505" Type="http://schemas.openxmlformats.org/officeDocument/2006/relationships/hyperlink" Target="http://www.rivet.cl/" TargetMode="External"/><Relationship Id="rId375" Type="http://schemas.openxmlformats.org/officeDocument/2006/relationships/hyperlink" Target="http://www.agroparts.cl/" TargetMode="External"/><Relationship Id="rId2056" Type="http://schemas.openxmlformats.org/officeDocument/2006/relationships/hyperlink" Target="mailto:msudnicki@texsa.cl" TargetMode="External"/><Relationship Id="rId2470" Type="http://schemas.openxmlformats.org/officeDocument/2006/relationships/hyperlink" Target="mailto:cbc@cbc.cl" TargetMode="External"/><Relationship Id="rId3107" Type="http://schemas.openxmlformats.org/officeDocument/2006/relationships/hyperlink" Target="http://www.enap.cl/" TargetMode="External"/><Relationship Id="rId3521" Type="http://schemas.openxmlformats.org/officeDocument/2006/relationships/hyperlink" Target="http://www.villar.cl/" TargetMode="External"/><Relationship Id="rId6677" Type="http://schemas.openxmlformats.org/officeDocument/2006/relationships/hyperlink" Target="http://www.plasticosrehnos.cl/" TargetMode="External"/><Relationship Id="rId7728" Type="http://schemas.openxmlformats.org/officeDocument/2006/relationships/hyperlink" Target="http://www.odfjellterminals.cl/" TargetMode="External"/><Relationship Id="rId9083" Type="http://schemas.openxmlformats.org/officeDocument/2006/relationships/hyperlink" Target="http://www.victoriachile.cl/" TargetMode="External"/><Relationship Id="rId442" Type="http://schemas.openxmlformats.org/officeDocument/2006/relationships/hyperlink" Target="mailto:aguasyriles@aguasyriles.cl" TargetMode="External"/><Relationship Id="rId1072" Type="http://schemas.openxmlformats.org/officeDocument/2006/relationships/hyperlink" Target="http://www.bash.cl/" TargetMode="External"/><Relationship Id="rId2123" Type="http://schemas.openxmlformats.org/officeDocument/2006/relationships/hyperlink" Target="http://www.compakta.cl/" TargetMode="External"/><Relationship Id="rId5279" Type="http://schemas.openxmlformats.org/officeDocument/2006/relationships/hyperlink" Target="http://www.loteria.cl/" TargetMode="External"/><Relationship Id="rId5693" Type="http://schemas.openxmlformats.org/officeDocument/2006/relationships/hyperlink" Target="mailto:millantue@millantue.cl" TargetMode="External"/><Relationship Id="rId6744" Type="http://schemas.openxmlformats.org/officeDocument/2006/relationships/hyperlink" Target="mailto:rtsembalajes@rts.cl" TargetMode="External"/><Relationship Id="rId9150" Type="http://schemas.openxmlformats.org/officeDocument/2006/relationships/hyperlink" Target="mailto:siss@siss.cl" TargetMode="External"/><Relationship Id="rId4295" Type="http://schemas.openxmlformats.org/officeDocument/2006/relationships/hyperlink" Target="http://www.icontruye.com/" TargetMode="External"/><Relationship Id="rId5346" Type="http://schemas.openxmlformats.org/officeDocument/2006/relationships/hyperlink" Target="http://www.maestra.cl/" TargetMode="External"/><Relationship Id="rId1889" Type="http://schemas.openxmlformats.org/officeDocument/2006/relationships/hyperlink" Target="http://www.aasa.cl/" TargetMode="External"/><Relationship Id="rId4362" Type="http://schemas.openxmlformats.org/officeDocument/2006/relationships/hyperlink" Target="mailto:ctagle@hugotagle.cl" TargetMode="External"/><Relationship Id="rId5760" Type="http://schemas.openxmlformats.org/officeDocument/2006/relationships/hyperlink" Target="http://www.molinofuentes.cl/" TargetMode="External"/><Relationship Id="rId6811" Type="http://schemas.openxmlformats.org/officeDocument/2006/relationships/hyperlink" Target="http://www.multiexportfoods.com/" TargetMode="External"/><Relationship Id="rId1956" Type="http://schemas.openxmlformats.org/officeDocument/2006/relationships/hyperlink" Target="http://www.audiomusica.com/" TargetMode="External"/><Relationship Id="rId4015" Type="http://schemas.openxmlformats.org/officeDocument/2006/relationships/hyperlink" Target="mailto:ckientes@gurusoluciones.com" TargetMode="External"/><Relationship Id="rId5413" Type="http://schemas.openxmlformats.org/officeDocument/2006/relationships/hyperlink" Target="mailto:manex@manex.cl" TargetMode="External"/><Relationship Id="rId8569" Type="http://schemas.openxmlformats.org/officeDocument/2006/relationships/hyperlink" Target="http://www.cartagena-chile.cl/" TargetMode="External"/><Relationship Id="rId8983" Type="http://schemas.openxmlformats.org/officeDocument/2006/relationships/hyperlink" Target="mailto:oficinadepartes@muniromeral.cl" TargetMode="External"/><Relationship Id="rId1609" Type="http://schemas.openxmlformats.org/officeDocument/2006/relationships/hyperlink" Target="http://www.centurylink.com/" TargetMode="External"/><Relationship Id="rId7585" Type="http://schemas.openxmlformats.org/officeDocument/2006/relationships/hyperlink" Target="mailto:info@switch.cl" TargetMode="External"/><Relationship Id="rId8636" Type="http://schemas.openxmlformats.org/officeDocument/2006/relationships/hyperlink" Target="http://www.coyhaique.cl/" TargetMode="External"/><Relationship Id="rId3031" Type="http://schemas.openxmlformats.org/officeDocument/2006/relationships/hyperlink" Target="http://www.santaelvira.cl/" TargetMode="External"/><Relationship Id="rId6187" Type="http://schemas.openxmlformats.org/officeDocument/2006/relationships/hyperlink" Target="http://www.petroquim.cl/" TargetMode="External"/><Relationship Id="rId7238" Type="http://schemas.openxmlformats.org/officeDocument/2006/relationships/hyperlink" Target="http://www.scloslagos.cl/" TargetMode="External"/><Relationship Id="rId7652" Type="http://schemas.openxmlformats.org/officeDocument/2006/relationships/hyperlink" Target="http://www.tecnoequipos-sa.cl/" TargetMode="External"/><Relationship Id="rId8703" Type="http://schemas.openxmlformats.org/officeDocument/2006/relationships/hyperlink" Target="mailto:alcaldia@municipalidadiquique.cl" TargetMode="External"/><Relationship Id="rId2797" Type="http://schemas.openxmlformats.org/officeDocument/2006/relationships/hyperlink" Target="http://www.driscolls.cl/" TargetMode="External"/><Relationship Id="rId3848" Type="http://schemas.openxmlformats.org/officeDocument/2006/relationships/hyperlink" Target="http://www.geotec.cl/" TargetMode="External"/><Relationship Id="rId6254" Type="http://schemas.openxmlformats.org/officeDocument/2006/relationships/hyperlink" Target="http://www.plasticoswegnerlimitada.cl/" TargetMode="External"/><Relationship Id="rId7305" Type="http://schemas.openxmlformats.org/officeDocument/2006/relationships/hyperlink" Target="http://www.bmseguridad.com/" TargetMode="External"/><Relationship Id="rId769" Type="http://schemas.openxmlformats.org/officeDocument/2006/relationships/hyperlink" Target="http://www.arriservice.cl/" TargetMode="External"/><Relationship Id="rId1399" Type="http://schemas.openxmlformats.org/officeDocument/2006/relationships/hyperlink" Target="http://www.ccs.cl/" TargetMode="External"/><Relationship Id="rId5270" Type="http://schemas.openxmlformats.org/officeDocument/2006/relationships/hyperlink" Target="http://www.linsa.cl/" TargetMode="External"/><Relationship Id="rId6321" Type="http://schemas.openxmlformats.org/officeDocument/2006/relationships/hyperlink" Target="mailto:argandonamr@entelchile.net" TargetMode="External"/><Relationship Id="rId1466" Type="http://schemas.openxmlformats.org/officeDocument/2006/relationships/hyperlink" Target="mailto:info@cecinaspincheira.cl" TargetMode="External"/><Relationship Id="rId2864" Type="http://schemas.openxmlformats.org/officeDocument/2006/relationships/hyperlink" Target="http://www.echeverriasa.cl/" TargetMode="External"/><Relationship Id="rId3915" Type="http://schemas.openxmlformats.org/officeDocument/2006/relationships/hyperlink" Target="http://www.gmoe.cl/" TargetMode="External"/><Relationship Id="rId8079" Type="http://schemas.openxmlformats.org/officeDocument/2006/relationships/hyperlink" Target="mailto:jtoro@vallenevado.com" TargetMode="External"/><Relationship Id="rId8493" Type="http://schemas.openxmlformats.org/officeDocument/2006/relationships/hyperlink" Target="http://www.intendenciamagallanes.gov.cl/" TargetMode="External"/><Relationship Id="rId836" Type="http://schemas.openxmlformats.org/officeDocument/2006/relationships/hyperlink" Target="mailto:ycabezas@aafp.cl" TargetMode="External"/><Relationship Id="rId1119" Type="http://schemas.openxmlformats.org/officeDocument/2006/relationships/hyperlink" Target="mailto:info@belltech.la" TargetMode="External"/><Relationship Id="rId1880" Type="http://schemas.openxmlformats.org/officeDocument/2006/relationships/hyperlink" Target="http://www.colorshoes.cl/" TargetMode="External"/><Relationship Id="rId2517" Type="http://schemas.openxmlformats.org/officeDocument/2006/relationships/hyperlink" Target="http://www.crea-comunicaciones.cl/" TargetMode="External"/><Relationship Id="rId2931" Type="http://schemas.openxmlformats.org/officeDocument/2006/relationships/hyperlink" Target="http://www.editorialoceano.cl/" TargetMode="External"/><Relationship Id="rId7095" Type="http://schemas.openxmlformats.org/officeDocument/2006/relationships/hyperlink" Target="http://www.simonetti.net/" TargetMode="External"/><Relationship Id="rId8146" Type="http://schemas.openxmlformats.org/officeDocument/2006/relationships/hyperlink" Target="http://www.notaria38.cl/" TargetMode="External"/><Relationship Id="rId903" Type="http://schemas.openxmlformats.org/officeDocument/2006/relationships/hyperlink" Target="http://www.assetchile.com/" TargetMode="External"/><Relationship Id="rId1533" Type="http://schemas.openxmlformats.org/officeDocument/2006/relationships/hyperlink" Target="http://www.ccu.cl/" TargetMode="External"/><Relationship Id="rId4689" Type="http://schemas.openxmlformats.org/officeDocument/2006/relationships/hyperlink" Target="mailto:izquierdo@telsur.cl" TargetMode="External"/><Relationship Id="rId8560" Type="http://schemas.openxmlformats.org/officeDocument/2006/relationships/hyperlink" Target="http://www.municaleradetango.net/" TargetMode="External"/><Relationship Id="rId1600" Type="http://schemas.openxmlformats.org/officeDocument/2006/relationships/hyperlink" Target="mailto:monserrat-matras@bupa.cl" TargetMode="External"/><Relationship Id="rId4756" Type="http://schemas.openxmlformats.org/officeDocument/2006/relationships/hyperlink" Target="mailto:direcci&#243;n@brit&#225;nico.cl" TargetMode="External"/><Relationship Id="rId5807" Type="http://schemas.openxmlformats.org/officeDocument/2006/relationships/hyperlink" Target="mailto:contacto@unisan.cl" TargetMode="External"/><Relationship Id="rId7162" Type="http://schemas.openxmlformats.org/officeDocument/2006/relationships/hyperlink" Target="mailto:jpmunoz@vtr.net" TargetMode="External"/><Relationship Id="rId8213" Type="http://schemas.openxmlformats.org/officeDocument/2006/relationships/hyperlink" Target="mailto:copazo@caliboro.com" TargetMode="External"/><Relationship Id="rId3358" Type="http://schemas.openxmlformats.org/officeDocument/2006/relationships/hyperlink" Target="http://www.requingua.com/" TargetMode="External"/><Relationship Id="rId3772" Type="http://schemas.openxmlformats.org/officeDocument/2006/relationships/hyperlink" Target="http://www.galeriaanimal.com/" TargetMode="External"/><Relationship Id="rId4409" Type="http://schemas.openxmlformats.org/officeDocument/2006/relationships/hyperlink" Target="http://www.selectaenvases.cl/" TargetMode="External"/><Relationship Id="rId4823" Type="http://schemas.openxmlformats.org/officeDocument/2006/relationships/hyperlink" Target="mailto:mverdugo@interagro.cl" TargetMode="External"/><Relationship Id="rId7979" Type="http://schemas.openxmlformats.org/officeDocument/2006/relationships/hyperlink" Target="mailto:alejandra.zepeda@umusic.com" TargetMode="External"/><Relationship Id="rId279" Type="http://schemas.openxmlformats.org/officeDocument/2006/relationships/hyperlink" Target="http://www.efe.com/" TargetMode="External"/><Relationship Id="rId693" Type="http://schemas.openxmlformats.org/officeDocument/2006/relationships/hyperlink" Target="http://www.atiport.cl/" TargetMode="External"/><Relationship Id="rId2374" Type="http://schemas.openxmlformats.org/officeDocument/2006/relationships/hyperlink" Target="http://www.metropolitana.cl/" TargetMode="External"/><Relationship Id="rId3425" Type="http://schemas.openxmlformats.org/officeDocument/2006/relationships/hyperlink" Target="mailto:asostente@fabrimetal.cl" TargetMode="External"/><Relationship Id="rId346" Type="http://schemas.openxmlformats.org/officeDocument/2006/relationships/hyperlink" Target="mailto:gerencia@agricolasanandres.cl" TargetMode="External"/><Relationship Id="rId760" Type="http://schemas.openxmlformats.org/officeDocument/2006/relationships/hyperlink" Target="http://www.armstrongchile.com/" TargetMode="External"/><Relationship Id="rId1390" Type="http://schemas.openxmlformats.org/officeDocument/2006/relationships/hyperlink" Target="mailto:mesalexaalvarez@gmail.com" TargetMode="External"/><Relationship Id="rId2027" Type="http://schemas.openxmlformats.org/officeDocument/2006/relationships/hyperlink" Target="mailto:ventas@approvati.cl" TargetMode="External"/><Relationship Id="rId2441" Type="http://schemas.openxmlformats.org/officeDocument/2006/relationships/hyperlink" Target="http://www.coppelia.cl/" TargetMode="External"/><Relationship Id="rId5597" Type="http://schemas.openxmlformats.org/officeDocument/2006/relationships/hyperlink" Target="http://www.megasalud.cl/" TargetMode="External"/><Relationship Id="rId6995" Type="http://schemas.openxmlformats.org/officeDocument/2006/relationships/hyperlink" Target="http://www.aerosan.cl/" TargetMode="External"/><Relationship Id="rId9054" Type="http://schemas.openxmlformats.org/officeDocument/2006/relationships/hyperlink" Target="mailto:secretaria.alcaldia@tierramarilla.com" TargetMode="External"/><Relationship Id="rId413" Type="http://schemas.openxmlformats.org/officeDocument/2006/relationships/hyperlink" Target="mailto:hdiaz@agrospec.cl" TargetMode="External"/><Relationship Id="rId1043" Type="http://schemas.openxmlformats.org/officeDocument/2006/relationships/hyperlink" Target="http://www.iadb.org/" TargetMode="External"/><Relationship Id="rId4199" Type="http://schemas.openxmlformats.org/officeDocument/2006/relationships/hyperlink" Target="mailto:h8924-fo1@accor.com" TargetMode="External"/><Relationship Id="rId6648" Type="http://schemas.openxmlformats.org/officeDocument/2006/relationships/hyperlink" Target="mailto:contacto@doce.cl" TargetMode="External"/><Relationship Id="rId8070" Type="http://schemas.openxmlformats.org/officeDocument/2006/relationships/hyperlink" Target="http://www.valcine.cl/" TargetMode="External"/><Relationship Id="rId9121" Type="http://schemas.openxmlformats.org/officeDocument/2006/relationships/hyperlink" Target="mailto:comunicaciones@sernageomin.cl" TargetMode="External"/><Relationship Id="rId5664" Type="http://schemas.openxmlformats.org/officeDocument/2006/relationships/hyperlink" Target="mailto:info@metecno.cl" TargetMode="External"/><Relationship Id="rId6715" Type="http://schemas.openxmlformats.org/officeDocument/2006/relationships/hyperlink" Target="http://www.rizzoli.cl/" TargetMode="External"/><Relationship Id="rId1110" Type="http://schemas.openxmlformats.org/officeDocument/2006/relationships/hyperlink" Target="http://www.bebesit.cl/" TargetMode="External"/><Relationship Id="rId4266" Type="http://schemas.openxmlformats.org/officeDocument/2006/relationships/hyperlink" Target="mailto:ventas@garetto.cl" TargetMode="External"/><Relationship Id="rId4680" Type="http://schemas.openxmlformats.org/officeDocument/2006/relationships/hyperlink" Target="mailto:oficinacentral@beltec.cl" TargetMode="External"/><Relationship Id="rId5317" Type="http://schemas.openxmlformats.org/officeDocument/2006/relationships/hyperlink" Target="http://www.maderasbravo.cl/" TargetMode="External"/><Relationship Id="rId5731" Type="http://schemas.openxmlformats.org/officeDocument/2006/relationships/hyperlink" Target="mailto:info@modaktuall.cl" TargetMode="External"/><Relationship Id="rId8887" Type="http://schemas.openxmlformats.org/officeDocument/2006/relationships/hyperlink" Target="mailto:alcalde@pichilemu.cl" TargetMode="External"/><Relationship Id="rId1927" Type="http://schemas.openxmlformats.org/officeDocument/2006/relationships/hyperlink" Target="mailto:czuniga@chacao.cl" TargetMode="External"/><Relationship Id="rId3282" Type="http://schemas.openxmlformats.org/officeDocument/2006/relationships/hyperlink" Target="mailto:info@lasam.cl" TargetMode="External"/><Relationship Id="rId4333" Type="http://schemas.openxmlformats.org/officeDocument/2006/relationships/hyperlink" Target="mailto:imopac@imopac.cl" TargetMode="External"/><Relationship Id="rId7489" Type="http://schemas.openxmlformats.org/officeDocument/2006/relationships/hyperlink" Target="http://www.sotraser.cl/" TargetMode="External"/><Relationship Id="rId8954" Type="http://schemas.openxmlformats.org/officeDocument/2006/relationships/hyperlink" Target="http://www.quintanormal.cl/" TargetMode="External"/><Relationship Id="rId4400" Type="http://schemas.openxmlformats.org/officeDocument/2006/relationships/hyperlink" Target="mailto:ventas@amf.cl" TargetMode="External"/><Relationship Id="rId7556" Type="http://schemas.openxmlformats.org/officeDocument/2006/relationships/hyperlink" Target="http://www.sumitomodrive.com/" TargetMode="External"/><Relationship Id="rId8607" Type="http://schemas.openxmlformats.org/officeDocument/2006/relationships/hyperlink" Target="mailto:alcaldia@municipalidadcoelemu.cl" TargetMode="External"/><Relationship Id="rId270" Type="http://schemas.openxmlformats.org/officeDocument/2006/relationships/hyperlink" Target="http://www.investchile.gob.cl/" TargetMode="External"/><Relationship Id="rId3002" Type="http://schemas.openxmlformats.org/officeDocument/2006/relationships/hyperlink" Target="http://www.elite-sa-cl/" TargetMode="External"/><Relationship Id="rId6158" Type="http://schemas.openxmlformats.org/officeDocument/2006/relationships/hyperlink" Target="http://www.hunterdouglas.cl/" TargetMode="External"/><Relationship Id="rId6572" Type="http://schemas.openxmlformats.org/officeDocument/2006/relationships/hyperlink" Target="http://www.recicladosindustriales.cl/" TargetMode="External"/><Relationship Id="rId7209" Type="http://schemas.openxmlformats.org/officeDocument/2006/relationships/hyperlink" Target="http://www.libreriacolon.com/" TargetMode="External"/><Relationship Id="rId7970" Type="http://schemas.openxmlformats.org/officeDocument/2006/relationships/hyperlink" Target="http://www.uniontecnica.cl/" TargetMode="External"/><Relationship Id="rId5174" Type="http://schemas.openxmlformats.org/officeDocument/2006/relationships/hyperlink" Target="http://www.lanzco.cl/" TargetMode="External"/><Relationship Id="rId6225" Type="http://schemas.openxmlformats.org/officeDocument/2006/relationships/hyperlink" Target="http://www.pkfchile.cl/" TargetMode="External"/><Relationship Id="rId7623" Type="http://schemas.openxmlformats.org/officeDocument/2006/relationships/hyperlink" Target="http://www.fijaciones.com/" TargetMode="External"/><Relationship Id="rId2768" Type="http://schemas.openxmlformats.org/officeDocument/2006/relationships/hyperlink" Target="mailto:info@ditzler.cl" TargetMode="External"/><Relationship Id="rId3819" Type="http://schemas.openxmlformats.org/officeDocument/2006/relationships/hyperlink" Target="http://www.mundodulce.cl/" TargetMode="External"/><Relationship Id="rId1784" Type="http://schemas.openxmlformats.org/officeDocument/2006/relationships/hyperlink" Target="mailto:jpincheira@clubpalestino.cl" TargetMode="External"/><Relationship Id="rId2835" Type="http://schemas.openxmlformats.org/officeDocument/2006/relationships/hyperlink" Target="mailto:dynamicdata@dynamicdata.cl" TargetMode="External"/><Relationship Id="rId4190" Type="http://schemas.openxmlformats.org/officeDocument/2006/relationships/hyperlink" Target="http://www.hotelislaseca.cl/" TargetMode="External"/><Relationship Id="rId5241" Type="http://schemas.openxmlformats.org/officeDocument/2006/relationships/hyperlink" Target="http://www.lcg.cl/" TargetMode="External"/><Relationship Id="rId8397" Type="http://schemas.openxmlformats.org/officeDocument/2006/relationships/hyperlink" Target="http://www.za&#241;artu.cl/" TargetMode="External"/><Relationship Id="rId76" Type="http://schemas.openxmlformats.org/officeDocument/2006/relationships/hyperlink" Target="mailto:pedidos@accor.cl" TargetMode="External"/><Relationship Id="rId807" Type="http://schemas.openxmlformats.org/officeDocument/2006/relationships/hyperlink" Target="mailto:corpa@corpa.cl" TargetMode="External"/><Relationship Id="rId1437" Type="http://schemas.openxmlformats.org/officeDocument/2006/relationships/hyperlink" Target="mailto:gerencia.general@csh.cl" TargetMode="External"/><Relationship Id="rId1851" Type="http://schemas.openxmlformats.org/officeDocument/2006/relationships/hyperlink" Target="mailto:colegiodeperiodistas@tie.cl" TargetMode="External"/><Relationship Id="rId2902" Type="http://schemas.openxmlformats.org/officeDocument/2006/relationships/hyperlink" Target="mailto:info@edapi.cl" TargetMode="External"/><Relationship Id="rId8464" Type="http://schemas.openxmlformats.org/officeDocument/2006/relationships/hyperlink" Target="http://www.fne.gob.cl/" TargetMode="External"/><Relationship Id="rId1504" Type="http://schemas.openxmlformats.org/officeDocument/2006/relationships/hyperlink" Target="mailto:recepci&#243;n@quipasur.cl" TargetMode="External"/><Relationship Id="rId7066" Type="http://schemas.openxmlformats.org/officeDocument/2006/relationships/hyperlink" Target="http://www.sicomaq.cl/" TargetMode="External"/><Relationship Id="rId7480" Type="http://schemas.openxmlformats.org/officeDocument/2006/relationships/hyperlink" Target="http://www.sony.cl/" TargetMode="External"/><Relationship Id="rId8117" Type="http://schemas.openxmlformats.org/officeDocument/2006/relationships/hyperlink" Target="mailto:jcvera@verbar.cl" TargetMode="External"/><Relationship Id="rId8531" Type="http://schemas.openxmlformats.org/officeDocument/2006/relationships/hyperlink" Target="http://www.municipalidadalhue.cl/" TargetMode="External"/><Relationship Id="rId3676" Type="http://schemas.openxmlformats.org/officeDocument/2006/relationships/hyperlink" Target="http://www.friofort.cl/" TargetMode="External"/><Relationship Id="rId6082" Type="http://schemas.openxmlformats.org/officeDocument/2006/relationships/hyperlink" Target="mailto:ventas@papeler&#237;a.cl" TargetMode="External"/><Relationship Id="rId7133" Type="http://schemas.openxmlformats.org/officeDocument/2006/relationships/hyperlink" Target="http://www.skberge.cl/" TargetMode="External"/><Relationship Id="rId597" Type="http://schemas.openxmlformats.org/officeDocument/2006/relationships/hyperlink" Target="http://www.amadei.cl/" TargetMode="External"/><Relationship Id="rId2278" Type="http://schemas.openxmlformats.org/officeDocument/2006/relationships/hyperlink" Target="http://www.confedech.cl/" TargetMode="External"/><Relationship Id="rId3329" Type="http://schemas.openxmlformats.org/officeDocument/2006/relationships/hyperlink" Target="mailto:exfibro@exfibro.cl" TargetMode="External"/><Relationship Id="rId4727" Type="http://schemas.openxmlformats.org/officeDocument/2006/relationships/hyperlink" Target="http://www.ultramar.cl/" TargetMode="External"/><Relationship Id="rId7200" Type="http://schemas.openxmlformats.org/officeDocument/2006/relationships/hyperlink" Target="mailto:patriciovera.ross@agromarltda.cl" TargetMode="External"/><Relationship Id="rId1294" Type="http://schemas.openxmlformats.org/officeDocument/2006/relationships/hyperlink" Target="http://www.buchert-rosas.cl/" TargetMode="External"/><Relationship Id="rId2692" Type="http://schemas.openxmlformats.org/officeDocument/2006/relationships/hyperlink" Target="http://www.diexa.cl/" TargetMode="External"/><Relationship Id="rId3743" Type="http://schemas.openxmlformats.org/officeDocument/2006/relationships/hyperlink" Target="http://www.planetariochile.cl/" TargetMode="External"/><Relationship Id="rId6899" Type="http://schemas.openxmlformats.org/officeDocument/2006/relationships/hyperlink" Target="mailto:ventas@schussler.cl" TargetMode="External"/><Relationship Id="rId664" Type="http://schemas.openxmlformats.org/officeDocument/2006/relationships/hyperlink" Target="http://www.anguita.cl/" TargetMode="External"/><Relationship Id="rId2345" Type="http://schemas.openxmlformats.org/officeDocument/2006/relationships/hyperlink" Target="http://www.costabravaltda.cl/" TargetMode="External"/><Relationship Id="rId3810" Type="http://schemas.openxmlformats.org/officeDocument/2006/relationships/hyperlink" Target="mailto:cristian.salas@gcpat.com" TargetMode="External"/><Relationship Id="rId6966" Type="http://schemas.openxmlformats.org/officeDocument/2006/relationships/hyperlink" Target="mailto:mespinoza@grupomathiesen.com" TargetMode="External"/><Relationship Id="rId317" Type="http://schemas.openxmlformats.org/officeDocument/2006/relationships/hyperlink" Target="mailto:contacto@donajaviera.cl" TargetMode="External"/><Relationship Id="rId731" Type="http://schemas.openxmlformats.org/officeDocument/2006/relationships/hyperlink" Target="http://www.archiplan.cl/" TargetMode="External"/><Relationship Id="rId1361" Type="http://schemas.openxmlformats.org/officeDocument/2006/relationships/hyperlink" Target="mailto:contacto@caduanera.cl" TargetMode="External"/><Relationship Id="rId2412" Type="http://schemas.openxmlformats.org/officeDocument/2006/relationships/hyperlink" Target="http://www.convergia.cl/" TargetMode="External"/><Relationship Id="rId5568" Type="http://schemas.openxmlformats.org/officeDocument/2006/relationships/hyperlink" Target="mailto:recepcion@gruasyequipos.cl" TargetMode="External"/><Relationship Id="rId5982" Type="http://schemas.openxmlformats.org/officeDocument/2006/relationships/hyperlink" Target="mailto:contacto@puertadelsol.cl" TargetMode="External"/><Relationship Id="rId6619" Type="http://schemas.openxmlformats.org/officeDocument/2006/relationships/hyperlink" Target="http://www.reinike.cl/" TargetMode="External"/><Relationship Id="rId9025" Type="http://schemas.openxmlformats.org/officeDocument/2006/relationships/hyperlink" Target="http://www.municipalidadsanramon.cl/" TargetMode="External"/><Relationship Id="rId1014" Type="http://schemas.openxmlformats.org/officeDocument/2006/relationships/hyperlink" Target="http://www.bakelschile.com/" TargetMode="External"/><Relationship Id="rId4584" Type="http://schemas.openxmlformats.org/officeDocument/2006/relationships/hyperlink" Target="http://www.induvet.cl/" TargetMode="External"/><Relationship Id="rId5635" Type="http://schemas.openxmlformats.org/officeDocument/2006/relationships/hyperlink" Target="mailto:maestranza@sinsay.cl" TargetMode="External"/><Relationship Id="rId8041" Type="http://schemas.openxmlformats.org/officeDocument/2006/relationships/hyperlink" Target="mailto:rectoria@umce.cl" TargetMode="External"/><Relationship Id="rId3186" Type="http://schemas.openxmlformats.org/officeDocument/2006/relationships/hyperlink" Target="http://www.energizer.com/" TargetMode="External"/><Relationship Id="rId4237" Type="http://schemas.openxmlformats.org/officeDocument/2006/relationships/hyperlink" Target="mailto:reservas@losespanoles.cl" TargetMode="External"/><Relationship Id="rId4651" Type="http://schemas.openxmlformats.org/officeDocument/2006/relationships/hyperlink" Target="mailto:gerencia@tranex.cl" TargetMode="External"/><Relationship Id="rId3253" Type="http://schemas.openxmlformats.org/officeDocument/2006/relationships/hyperlink" Target="mailto:sac@esmax.cl" TargetMode="External"/><Relationship Id="rId4304" Type="http://schemas.openxmlformats.org/officeDocument/2006/relationships/hyperlink" Target="mailto:ifarle@ifarle.cl" TargetMode="External"/><Relationship Id="rId5702" Type="http://schemas.openxmlformats.org/officeDocument/2006/relationships/hyperlink" Target="http://www.mindshareworld.com/" TargetMode="External"/><Relationship Id="rId8858" Type="http://schemas.openxmlformats.org/officeDocument/2006/relationships/hyperlink" Target="http://www.municipalidadpapudo.cl/" TargetMode="External"/><Relationship Id="rId174" Type="http://schemas.openxmlformats.org/officeDocument/2006/relationships/hyperlink" Target="mailto:aesseal@aesseal.cl" TargetMode="External"/><Relationship Id="rId7874" Type="http://schemas.openxmlformats.org/officeDocument/2006/relationships/hyperlink" Target="mailto:info@tssch.com" TargetMode="External"/><Relationship Id="rId8925" Type="http://schemas.openxmlformats.org/officeDocument/2006/relationships/hyperlink" Target="mailto:alcaldia@munipuqueldon.cl" TargetMode="External"/><Relationship Id="rId241" Type="http://schemas.openxmlformats.org/officeDocument/2006/relationships/hyperlink" Target="mailto:mbehar@agenciaespinosa.cl" TargetMode="External"/><Relationship Id="rId3320" Type="http://schemas.openxmlformats.org/officeDocument/2006/relationships/hyperlink" Target="mailto:chile.marketing@everis.com" TargetMode="External"/><Relationship Id="rId5078" Type="http://schemas.openxmlformats.org/officeDocument/2006/relationships/hyperlink" Target="mailto:info.chile@kuehne-nagel.com" TargetMode="External"/><Relationship Id="rId6476" Type="http://schemas.openxmlformats.org/officeDocument/2006/relationships/hyperlink" Target="http://www.pugamujica.cl/" TargetMode="External"/><Relationship Id="rId6890" Type="http://schemas.openxmlformats.org/officeDocument/2006/relationships/hyperlink" Target="http://www.scharfstein.cl/" TargetMode="External"/><Relationship Id="rId7527" Type="http://schemas.openxmlformats.org/officeDocument/2006/relationships/hyperlink" Target="mailto:info@steward.cl" TargetMode="External"/><Relationship Id="rId7941" Type="http://schemas.openxmlformats.org/officeDocument/2006/relationships/hyperlink" Target="http://www.turismocostanera.cl/" TargetMode="External"/><Relationship Id="rId5492" Type="http://schemas.openxmlformats.org/officeDocument/2006/relationships/hyperlink" Target="mailto:informaciones@alternattiva.cl" TargetMode="External"/><Relationship Id="rId6129" Type="http://schemas.openxmlformats.org/officeDocument/2006/relationships/hyperlink" Target="http://www.peideinternational.com/" TargetMode="External"/><Relationship Id="rId6543" Type="http://schemas.openxmlformats.org/officeDocument/2006/relationships/hyperlink" Target="http://www.elconquistadorfm.cl/" TargetMode="External"/><Relationship Id="rId1688" Type="http://schemas.openxmlformats.org/officeDocument/2006/relationships/hyperlink" Target="http://www.cientecinstrumentos.cl/" TargetMode="External"/><Relationship Id="rId2739" Type="http://schemas.openxmlformats.org/officeDocument/2006/relationships/hyperlink" Target="mailto:divalco@divalco.cl" TargetMode="External"/><Relationship Id="rId4094" Type="http://schemas.openxmlformats.org/officeDocument/2006/relationships/hyperlink" Target="http://www.maisa.cl/" TargetMode="External"/><Relationship Id="rId5145" Type="http://schemas.openxmlformats.org/officeDocument/2006/relationships/hyperlink" Target="mailto:info@gardenhouse.cl" TargetMode="External"/><Relationship Id="rId6610" Type="http://schemas.openxmlformats.org/officeDocument/2006/relationships/hyperlink" Target="http://www.regus.com/" TargetMode="External"/><Relationship Id="rId1755" Type="http://schemas.openxmlformats.org/officeDocument/2006/relationships/hyperlink" Target="mailto:club@golfaraucarias.cl" TargetMode="External"/><Relationship Id="rId4161" Type="http://schemas.openxmlformats.org/officeDocument/2006/relationships/hyperlink" Target="http://www.hotelbellevista.cl/" TargetMode="External"/><Relationship Id="rId5212" Type="http://schemas.openxmlformats.org/officeDocument/2006/relationships/hyperlink" Target="http://www.legalchile.cl/" TargetMode="External"/><Relationship Id="rId8368" Type="http://schemas.openxmlformats.org/officeDocument/2006/relationships/hyperlink" Target="mailto:rgutierrez@wuywu.cl" TargetMode="External"/><Relationship Id="rId8782" Type="http://schemas.openxmlformats.org/officeDocument/2006/relationships/hyperlink" Target="mailto:evaldesm@munimacul.cl" TargetMode="External"/><Relationship Id="rId1408" Type="http://schemas.openxmlformats.org/officeDocument/2006/relationships/hyperlink" Target="mailto:camara@cifchile.cl" TargetMode="External"/><Relationship Id="rId2806" Type="http://schemas.openxmlformats.org/officeDocument/2006/relationships/hyperlink" Target="http://www.dsm.com/latam" TargetMode="External"/><Relationship Id="rId7384" Type="http://schemas.openxmlformats.org/officeDocument/2006/relationships/hyperlink" Target="http://www.manlac.cl/" TargetMode="External"/><Relationship Id="rId8435" Type="http://schemas.openxmlformats.org/officeDocument/2006/relationships/hyperlink" Target="http://www.poderjudicial.cl/" TargetMode="External"/><Relationship Id="rId47" Type="http://schemas.openxmlformats.org/officeDocument/2006/relationships/hyperlink" Target="http://www.abb.cl/" TargetMode="External"/><Relationship Id="rId1822" Type="http://schemas.openxmlformats.org/officeDocument/2006/relationships/hyperlink" Target="mailto:rosen.santiago@rosen.cl" TargetMode="External"/><Relationship Id="rId4978" Type="http://schemas.openxmlformats.org/officeDocument/2006/relationships/hyperlink" Target="mailto:idelfavero@jdf.cl" TargetMode="External"/><Relationship Id="rId7037" Type="http://schemas.openxmlformats.org/officeDocument/2006/relationships/hyperlink" Target="mailto:contacto@ssisa.cl" TargetMode="External"/><Relationship Id="rId3994" Type="http://schemas.openxmlformats.org/officeDocument/2006/relationships/hyperlink" Target="mailto:v.espinosa@waipesypanos.cl" TargetMode="External"/><Relationship Id="rId6053" Type="http://schemas.openxmlformats.org/officeDocument/2006/relationships/hyperlink" Target="http://www.oxipur.cl/" TargetMode="External"/><Relationship Id="rId7451" Type="http://schemas.openxmlformats.org/officeDocument/2006/relationships/hyperlink" Target="mailto:soltec@soltec.cl" TargetMode="External"/><Relationship Id="rId8502" Type="http://schemas.openxmlformats.org/officeDocument/2006/relationships/hyperlink" Target="http://www.junji.cl/" TargetMode="External"/><Relationship Id="rId2596" Type="http://schemas.openxmlformats.org/officeDocument/2006/relationships/hyperlink" Target="http://www.davisgraphics.cl/" TargetMode="External"/><Relationship Id="rId3647" Type="http://schemas.openxmlformats.org/officeDocument/2006/relationships/hyperlink" Target="http://www.forum.cl/" TargetMode="External"/><Relationship Id="rId7104" Type="http://schemas.openxmlformats.org/officeDocument/2006/relationships/hyperlink" Target="mailto:info@sisdef.cl" TargetMode="External"/><Relationship Id="rId568" Type="http://schemas.openxmlformats.org/officeDocument/2006/relationships/hyperlink" Target="http://www.veramonte.cl/" TargetMode="External"/><Relationship Id="rId982" Type="http://schemas.openxmlformats.org/officeDocument/2006/relationships/hyperlink" Target="mailto:ventas@ayagon.cl" TargetMode="External"/><Relationship Id="rId1198" Type="http://schemas.openxmlformats.org/officeDocument/2006/relationships/hyperlink" Target="http://www.bnpparibascardif.cl/" TargetMode="External"/><Relationship Id="rId2249" Type="http://schemas.openxmlformats.org/officeDocument/2006/relationships/hyperlink" Target="http://www.conequip.cl/" TargetMode="External"/><Relationship Id="rId2663" Type="http://schemas.openxmlformats.org/officeDocument/2006/relationships/hyperlink" Target="mailto:administracion@sanvicentedepaul.cl" TargetMode="External"/><Relationship Id="rId3714" Type="http://schemas.openxmlformats.org/officeDocument/2006/relationships/hyperlink" Target="mailto:colegio@ssccalameda.cl" TargetMode="External"/><Relationship Id="rId6120" Type="http://schemas.openxmlformats.org/officeDocument/2006/relationships/hyperlink" Target="mailto:finanzas@patt.cl" TargetMode="External"/><Relationship Id="rId635" Type="http://schemas.openxmlformats.org/officeDocument/2006/relationships/hyperlink" Target="http://www.anagra.cl/" TargetMode="External"/><Relationship Id="rId1265" Type="http://schemas.openxmlformats.org/officeDocument/2006/relationships/hyperlink" Target="http://www.brassengineering.com/" TargetMode="External"/><Relationship Id="rId2316" Type="http://schemas.openxmlformats.org/officeDocument/2006/relationships/hyperlink" Target="mailto:isuazo@comsa.cl" TargetMode="External"/><Relationship Id="rId2730" Type="http://schemas.openxmlformats.org/officeDocument/2006/relationships/hyperlink" Target="http://www.abcdin.cl/" TargetMode="External"/><Relationship Id="rId5886" Type="http://schemas.openxmlformats.org/officeDocument/2006/relationships/hyperlink" Target="http://www.navimag.cl/" TargetMode="External"/><Relationship Id="rId8292" Type="http://schemas.openxmlformats.org/officeDocument/2006/relationships/hyperlink" Target="http://www.vtr.com/" TargetMode="External"/><Relationship Id="rId702" Type="http://schemas.openxmlformats.org/officeDocument/2006/relationships/hyperlink" Target="http://www.alessandria.cl/" TargetMode="External"/><Relationship Id="rId1332" Type="http://schemas.openxmlformats.org/officeDocument/2006/relationships/hyperlink" Target="http://www.caffarena.cl/" TargetMode="External"/><Relationship Id="rId4488" Type="http://schemas.openxmlformats.org/officeDocument/2006/relationships/hyperlink" Target="http://www.pernosirua.cl/" TargetMode="External"/><Relationship Id="rId5539" Type="http://schemas.openxmlformats.org/officeDocument/2006/relationships/hyperlink" Target="http://www.egsa.cl/" TargetMode="External"/><Relationship Id="rId6937" Type="http://schemas.openxmlformats.org/officeDocument/2006/relationships/hyperlink" Target="http://www.vidasecurity.cl/" TargetMode="External"/><Relationship Id="rId5953" Type="http://schemas.openxmlformats.org/officeDocument/2006/relationships/hyperlink" Target="mailto:info@novared.net" TargetMode="External"/><Relationship Id="rId8012" Type="http://schemas.openxmlformats.org/officeDocument/2006/relationships/hyperlink" Target="mailto:dircom@ufrontera.cl" TargetMode="External"/><Relationship Id="rId3157" Type="http://schemas.openxmlformats.org/officeDocument/2006/relationships/hyperlink" Target="mailto:contacto@empresastaylor.com" TargetMode="External"/><Relationship Id="rId4555" Type="http://schemas.openxmlformats.org/officeDocument/2006/relationships/hyperlink" Target="mailto:sdelvillar@enflex.cl" TargetMode="External"/><Relationship Id="rId5606" Type="http://schemas.openxmlformats.org/officeDocument/2006/relationships/hyperlink" Target="http://www.melon.cl/" TargetMode="External"/><Relationship Id="rId3571" Type="http://schemas.openxmlformats.org/officeDocument/2006/relationships/hyperlink" Target="http://www.fitvalv.cl/" TargetMode="External"/><Relationship Id="rId4208" Type="http://schemas.openxmlformats.org/officeDocument/2006/relationships/hyperlink" Target="http://www.hoteloceanic.cl/" TargetMode="External"/><Relationship Id="rId4622" Type="http://schemas.openxmlformats.org/officeDocument/2006/relationships/hyperlink" Target="mailto:contacto@tarpulin.cl" TargetMode="External"/><Relationship Id="rId7778" Type="http://schemas.openxmlformats.org/officeDocument/2006/relationships/hyperlink" Target="http://www.thc.cl/" TargetMode="External"/><Relationship Id="rId8829" Type="http://schemas.openxmlformats.org/officeDocument/2006/relationships/hyperlink" Target="mailto:a.alvarado@municipalidadohiggins.cl" TargetMode="External"/><Relationship Id="rId492" Type="http://schemas.openxmlformats.org/officeDocument/2006/relationships/hyperlink" Target="http://www.albintrotter.com/" TargetMode="External"/><Relationship Id="rId2173" Type="http://schemas.openxmlformats.org/officeDocument/2006/relationships/hyperlink" Target="mailto:g.nunez@mantosdelaluna.cl" TargetMode="External"/><Relationship Id="rId3224" Type="http://schemas.openxmlformats.org/officeDocument/2006/relationships/hyperlink" Target="http://www.epiroc.cl/" TargetMode="External"/><Relationship Id="rId6794" Type="http://schemas.openxmlformats.org/officeDocument/2006/relationships/hyperlink" Target="mailto:ventas@salfacom.cl" TargetMode="External"/><Relationship Id="rId7845" Type="http://schemas.openxmlformats.org/officeDocument/2006/relationships/hyperlink" Target="http://www.tabsa.cl/" TargetMode="External"/><Relationship Id="rId145" Type="http://schemas.openxmlformats.org/officeDocument/2006/relationships/hyperlink" Target="mailto:ventas@acar.cl" TargetMode="External"/><Relationship Id="rId2240" Type="http://schemas.openxmlformats.org/officeDocument/2006/relationships/hyperlink" Target="http://www.condecal.cl/" TargetMode="External"/><Relationship Id="rId5396" Type="http://schemas.openxmlformats.org/officeDocument/2006/relationships/hyperlink" Target="mailto:maigas@maigas.cl" TargetMode="External"/><Relationship Id="rId6447" Type="http://schemas.openxmlformats.org/officeDocument/2006/relationships/hyperlink" Target="http://www.prysmiangroup.com/" TargetMode="External"/><Relationship Id="rId6861" Type="http://schemas.openxmlformats.org/officeDocument/2006/relationships/hyperlink" Target="http://www.santarosachile.com/" TargetMode="External"/><Relationship Id="rId212" Type="http://schemas.openxmlformats.org/officeDocument/2006/relationships/hyperlink" Target="http://www.vhv.cl/" TargetMode="External"/><Relationship Id="rId5049" Type="http://schemas.openxmlformats.org/officeDocument/2006/relationships/hyperlink" Target="mailto:info@inter-media.cl" TargetMode="External"/><Relationship Id="rId5463" Type="http://schemas.openxmlformats.org/officeDocument/2006/relationships/hyperlink" Target="http://www.maquimetal.cl/" TargetMode="External"/><Relationship Id="rId6514" Type="http://schemas.openxmlformats.org/officeDocument/2006/relationships/hyperlink" Target="http://www.italquim.cl/" TargetMode="External"/><Relationship Id="rId7912" Type="http://schemas.openxmlformats.org/officeDocument/2006/relationships/hyperlink" Target="mailto:recepcion@tressa.cl" TargetMode="External"/><Relationship Id="rId4065" Type="http://schemas.openxmlformats.org/officeDocument/2006/relationships/hyperlink" Target="http://www.mantahue.cl/" TargetMode="External"/><Relationship Id="rId5116" Type="http://schemas.openxmlformats.org/officeDocument/2006/relationships/hyperlink" Target="http://www.dragpharma.cl/" TargetMode="External"/><Relationship Id="rId1659" Type="http://schemas.openxmlformats.org/officeDocument/2006/relationships/hyperlink" Target="http://www.ecc.cl/" TargetMode="External"/><Relationship Id="rId3081" Type="http://schemas.openxmlformats.org/officeDocument/2006/relationships/hyperlink" Target="mailto:wasenjo@bonilla.cl" TargetMode="External"/><Relationship Id="rId4132" Type="http://schemas.openxmlformats.org/officeDocument/2006/relationships/hyperlink" Target="mailto:info@crowe.cl" TargetMode="External"/><Relationship Id="rId5530" Type="http://schemas.openxmlformats.org/officeDocument/2006/relationships/hyperlink" Target="http://www.grupomathiesen.com/" TargetMode="External"/><Relationship Id="rId7288" Type="http://schemas.openxmlformats.org/officeDocument/2006/relationships/hyperlink" Target="mailto:colmetal@colmetal.cl" TargetMode="External"/><Relationship Id="rId8686" Type="http://schemas.openxmlformats.org/officeDocument/2006/relationships/hyperlink" Target="http://www.muniguaitecas.cl/" TargetMode="External"/><Relationship Id="rId1726" Type="http://schemas.openxmlformats.org/officeDocument/2006/relationships/hyperlink" Target="http://www.maestre.cl/" TargetMode="External"/><Relationship Id="rId8339" Type="http://schemas.openxmlformats.org/officeDocument/2006/relationships/hyperlink" Target="http://www.willis.com/" TargetMode="External"/><Relationship Id="rId8753" Type="http://schemas.openxmlformats.org/officeDocument/2006/relationships/hyperlink" Target="mailto:secalcaldia@municipalidadllayllay.cl" TargetMode="External"/><Relationship Id="rId18" Type="http://schemas.openxmlformats.org/officeDocument/2006/relationships/hyperlink" Target="mailto:info@semillasmusic.cl" TargetMode="External"/><Relationship Id="rId3898" Type="http://schemas.openxmlformats.org/officeDocument/2006/relationships/hyperlink" Target="http://www.gsk.com/" TargetMode="External"/><Relationship Id="rId4949" Type="http://schemas.openxmlformats.org/officeDocument/2006/relationships/hyperlink" Target="http://www.itau.cl/" TargetMode="External"/><Relationship Id="rId7355" Type="http://schemas.openxmlformats.org/officeDocument/2006/relationships/hyperlink" Target="http://www.ferrosur.cl/" TargetMode="External"/><Relationship Id="rId8406" Type="http://schemas.openxmlformats.org/officeDocument/2006/relationships/hyperlink" Target="mailto:info@investchile.gob.cl" TargetMode="External"/><Relationship Id="rId8820" Type="http://schemas.openxmlformats.org/officeDocument/2006/relationships/hyperlink" Target="http://www.muninegrete.cl/" TargetMode="External"/><Relationship Id="rId3965" Type="http://schemas.openxmlformats.org/officeDocument/2006/relationships/hyperlink" Target="mailto:recepcion@gruasyequipos.cl" TargetMode="External"/><Relationship Id="rId6371" Type="http://schemas.openxmlformats.org/officeDocument/2006/relationships/hyperlink" Target="http://www.agrosilva.cl/" TargetMode="External"/><Relationship Id="rId7008" Type="http://schemas.openxmlformats.org/officeDocument/2006/relationships/hyperlink" Target="mailto:contacto@bsq.cl" TargetMode="External"/><Relationship Id="rId7422" Type="http://schemas.openxmlformats.org/officeDocument/2006/relationships/hyperlink" Target="mailto:rabumohor@textilesarizona.cl" TargetMode="External"/><Relationship Id="rId886" Type="http://schemas.openxmlformats.org/officeDocument/2006/relationships/hyperlink" Target="mailto:info@armadores-chile.cl" TargetMode="External"/><Relationship Id="rId2567" Type="http://schemas.openxmlformats.org/officeDocument/2006/relationships/hyperlink" Target="http://www.solvay.com/" TargetMode="External"/><Relationship Id="rId3618" Type="http://schemas.openxmlformats.org/officeDocument/2006/relationships/hyperlink" Target="http://www.fds.cl/" TargetMode="External"/><Relationship Id="rId6024" Type="http://schemas.openxmlformats.org/officeDocument/2006/relationships/hyperlink" Target="mailto:ingles@norteamericano.cl" TargetMode="External"/><Relationship Id="rId2" Type="http://schemas.openxmlformats.org/officeDocument/2006/relationships/hyperlink" Target="http://www.aycimpresores.cl/" TargetMode="External"/><Relationship Id="rId539" Type="http://schemas.openxmlformats.org/officeDocument/2006/relationships/hyperlink" Target="http://www.abcia.cl/" TargetMode="External"/><Relationship Id="rId1169" Type="http://schemas.openxmlformats.org/officeDocument/2006/relationships/hyperlink" Target="http://www.cbb.cl/" TargetMode="External"/><Relationship Id="rId1583" Type="http://schemas.openxmlformats.org/officeDocument/2006/relationships/hyperlink" Target="http://www.cepchile.cl/" TargetMode="External"/><Relationship Id="rId2981" Type="http://schemas.openxmlformats.org/officeDocument/2006/relationships/hyperlink" Target="http://www.eleccon.cl/" TargetMode="External"/><Relationship Id="rId5040" Type="http://schemas.openxmlformats.org/officeDocument/2006/relationships/hyperlink" Target="mailto:asistente@kacinco.cl" TargetMode="External"/><Relationship Id="rId8196" Type="http://schemas.openxmlformats.org/officeDocument/2006/relationships/hyperlink" Target="mailto:office@demartino.cl" TargetMode="External"/><Relationship Id="rId9247" Type="http://schemas.openxmlformats.org/officeDocument/2006/relationships/hyperlink" Target="mailto:apoyo1@ocexperuenchile.cl" TargetMode="External"/><Relationship Id="rId953" Type="http://schemas.openxmlformats.org/officeDocument/2006/relationships/hyperlink" Target="http://www.automotorabilbao.cl/" TargetMode="External"/><Relationship Id="rId1236" Type="http://schemas.openxmlformats.org/officeDocument/2006/relationships/hyperlink" Target="http://www.bolchile.cl/" TargetMode="External"/><Relationship Id="rId2634" Type="http://schemas.openxmlformats.org/officeDocument/2006/relationships/hyperlink" Target="mailto:dycsa@dycsa.cl" TargetMode="External"/><Relationship Id="rId8263" Type="http://schemas.openxmlformats.org/officeDocument/2006/relationships/hyperlink" Target="mailto:marion.medel@virutexilko.cl" TargetMode="External"/><Relationship Id="rId606" Type="http://schemas.openxmlformats.org/officeDocument/2006/relationships/hyperlink" Target="http://www.woodplc.com/" TargetMode="External"/><Relationship Id="rId1650" Type="http://schemas.openxmlformats.org/officeDocument/2006/relationships/hyperlink" Target="mailto:info@chiledar.cl" TargetMode="External"/><Relationship Id="rId2701" Type="http://schemas.openxmlformats.org/officeDocument/2006/relationships/hyperlink" Target="http://www.dimasa.cl/" TargetMode="External"/><Relationship Id="rId5857" Type="http://schemas.openxmlformats.org/officeDocument/2006/relationships/hyperlink" Target="http://www.munchenmedical.cl/" TargetMode="External"/><Relationship Id="rId6908" Type="http://schemas.openxmlformats.org/officeDocument/2006/relationships/hyperlink" Target="mailto:scuola.italiana@scuola.cl" TargetMode="External"/><Relationship Id="rId1303" Type="http://schemas.openxmlformats.org/officeDocument/2006/relationships/hyperlink" Target="mailto:baylor.martinez@cl.bureauveritas.com" TargetMode="External"/><Relationship Id="rId4459" Type="http://schemas.openxmlformats.org/officeDocument/2006/relationships/hyperlink" Target="mailto:ventas@indumet.cl" TargetMode="External"/><Relationship Id="rId4873" Type="http://schemas.openxmlformats.org/officeDocument/2006/relationships/hyperlink" Target="mailto:inverluz@inverluz.cl" TargetMode="External"/><Relationship Id="rId5924" Type="http://schemas.openxmlformats.org/officeDocument/2006/relationships/hyperlink" Target="http://www.andemar.cl/" TargetMode="External"/><Relationship Id="rId8330" Type="http://schemas.openxmlformats.org/officeDocument/2006/relationships/hyperlink" Target="mailto:contacto@widefense.com" TargetMode="External"/><Relationship Id="rId3475" Type="http://schemas.openxmlformats.org/officeDocument/2006/relationships/hyperlink" Target="mailto:info@favima.cl" TargetMode="External"/><Relationship Id="rId4526" Type="http://schemas.openxmlformats.org/officeDocument/2006/relationships/hyperlink" Target="http://www.efesis.cl/" TargetMode="External"/><Relationship Id="rId4940" Type="http://schemas.openxmlformats.org/officeDocument/2006/relationships/hyperlink" Target="http://www.italinox.cl/" TargetMode="External"/><Relationship Id="rId396" Type="http://schemas.openxmlformats.org/officeDocument/2006/relationships/hyperlink" Target="mailto:baldrichchile@baldrich-chile.cl" TargetMode="External"/><Relationship Id="rId2077" Type="http://schemas.openxmlformats.org/officeDocument/2006/relationships/hyperlink" Target="http://www.laronciere.com/" TargetMode="External"/><Relationship Id="rId2491" Type="http://schemas.openxmlformats.org/officeDocument/2006/relationships/hyperlink" Target="mailto:malvial@corrupac.cl" TargetMode="External"/><Relationship Id="rId3128" Type="http://schemas.openxmlformats.org/officeDocument/2006/relationships/hyperlink" Target="http://www.aquachile.com/" TargetMode="External"/><Relationship Id="rId3542" Type="http://schemas.openxmlformats.org/officeDocument/2006/relationships/hyperlink" Target="http://www.fibratex.cl/" TargetMode="External"/><Relationship Id="rId6698" Type="http://schemas.openxmlformats.org/officeDocument/2006/relationships/hyperlink" Target="mailto:rosa.riveros@rhiscom.cl" TargetMode="External"/><Relationship Id="rId7749" Type="http://schemas.openxmlformats.org/officeDocument/2006/relationships/hyperlink" Target="mailto:elasticos@nallar.cl" TargetMode="External"/><Relationship Id="rId463" Type="http://schemas.openxmlformats.org/officeDocument/2006/relationships/hyperlink" Target="mailto:mail.cto.scl@airfrance.fr" TargetMode="External"/><Relationship Id="rId1093" Type="http://schemas.openxmlformats.org/officeDocument/2006/relationships/hyperlink" Target="http://www.bciassetmanagement.cl/" TargetMode="External"/><Relationship Id="rId2144" Type="http://schemas.openxmlformats.org/officeDocument/2006/relationships/hyperlink" Target="http://www.coface.cl/" TargetMode="External"/><Relationship Id="rId9171" Type="http://schemas.openxmlformats.org/officeDocument/2006/relationships/hyperlink" Target="http://www.chile.embassy.gov.au/" TargetMode="External"/><Relationship Id="rId116" Type="http://schemas.openxmlformats.org/officeDocument/2006/relationships/hyperlink" Target="http://www.norglas.cl/" TargetMode="External"/><Relationship Id="rId530" Type="http://schemas.openxmlformats.org/officeDocument/2006/relationships/hyperlink" Target="http://www.fruna.cl/" TargetMode="External"/><Relationship Id="rId1160" Type="http://schemas.openxmlformats.org/officeDocument/2006/relationships/hyperlink" Target="http://www.biceinversiones.cl/" TargetMode="External"/><Relationship Id="rId2211" Type="http://schemas.openxmlformats.org/officeDocument/2006/relationships/hyperlink" Target="http://www.compass-group.cl/" TargetMode="External"/><Relationship Id="rId5367" Type="http://schemas.openxmlformats.org/officeDocument/2006/relationships/hyperlink" Target="mailto:maestranza@gordillo.cl" TargetMode="External"/><Relationship Id="rId6765" Type="http://schemas.openxmlformats.org/officeDocument/2006/relationships/hyperlink" Target="mailto:ferreti@santiagoferreti.com" TargetMode="External"/><Relationship Id="rId7816" Type="http://schemas.openxmlformats.org/officeDocument/2006/relationships/hyperlink" Target="mailto:info@tlccourier.cl" TargetMode="External"/><Relationship Id="rId5781" Type="http://schemas.openxmlformats.org/officeDocument/2006/relationships/hyperlink" Target="mailto:carolina.nieto@montajesnieto.cl" TargetMode="External"/><Relationship Id="rId6418" Type="http://schemas.openxmlformats.org/officeDocument/2006/relationships/hyperlink" Target="mailto:sugerencias@prontomatic.cl" TargetMode="External"/><Relationship Id="rId6832" Type="http://schemas.openxmlformats.org/officeDocument/2006/relationships/hyperlink" Target="http://www.casinomonticello.cl/" TargetMode="External"/><Relationship Id="rId1977" Type="http://schemas.openxmlformats.org/officeDocument/2006/relationships/hyperlink" Target="http://www.enrilo.cl/" TargetMode="External"/><Relationship Id="rId4383" Type="http://schemas.openxmlformats.org/officeDocument/2006/relationships/hyperlink" Target="http://www.cafetal.cl/" TargetMode="External"/><Relationship Id="rId5434" Type="http://schemas.openxmlformats.org/officeDocument/2006/relationships/hyperlink" Target="mailto:mueblesundurraga@gmail.com" TargetMode="External"/><Relationship Id="rId4036" Type="http://schemas.openxmlformats.org/officeDocument/2006/relationships/hyperlink" Target="http://www.hamburgsud.com/" TargetMode="External"/><Relationship Id="rId4450" Type="http://schemas.openxmlformats.org/officeDocument/2006/relationships/hyperlink" Target="mailto:induelectro@induelectro.cl" TargetMode="External"/><Relationship Id="rId5501" Type="http://schemas.openxmlformats.org/officeDocument/2006/relationships/hyperlink" Target="http://www.marsh.cl/" TargetMode="External"/><Relationship Id="rId8657" Type="http://schemas.openxmlformats.org/officeDocument/2006/relationships/hyperlink" Target="mailto:munielcarmen@gmail.com" TargetMode="External"/><Relationship Id="rId3052" Type="http://schemas.openxmlformats.org/officeDocument/2006/relationships/hyperlink" Target="mailto:ecpacifico@gmail.com" TargetMode="External"/><Relationship Id="rId4103" Type="http://schemas.openxmlformats.org/officeDocument/2006/relationships/hyperlink" Target="http://www.hds.com/" TargetMode="External"/><Relationship Id="rId7259" Type="http://schemas.openxmlformats.org/officeDocument/2006/relationships/hyperlink" Target="http://www.atacamakozan.cl/" TargetMode="External"/><Relationship Id="rId7673" Type="http://schemas.openxmlformats.org/officeDocument/2006/relationships/hyperlink" Target="http://www.themco.cl/" TargetMode="External"/><Relationship Id="rId8724" Type="http://schemas.openxmlformats.org/officeDocument/2006/relationships/hyperlink" Target="http://www.laserena.cl/" TargetMode="External"/><Relationship Id="rId6275" Type="http://schemas.openxmlformats.org/officeDocument/2006/relationships/hyperlink" Target="mailto:recepcion@polexchile.cl" TargetMode="External"/><Relationship Id="rId7326" Type="http://schemas.openxmlformats.org/officeDocument/2006/relationships/hyperlink" Target="http://www.verfrut.cl/" TargetMode="External"/><Relationship Id="rId3869" Type="http://schemas.openxmlformats.org/officeDocument/2006/relationships/hyperlink" Target="mailto:info@serviciosexternos.cl" TargetMode="External"/><Relationship Id="rId5291" Type="http://schemas.openxmlformats.org/officeDocument/2006/relationships/hyperlink" Target="http://www.skyway.cl/" TargetMode="External"/><Relationship Id="rId6342" Type="http://schemas.openxmlformats.org/officeDocument/2006/relationships/hyperlink" Target="http://www.principal.cl/" TargetMode="External"/><Relationship Id="rId7740" Type="http://schemas.openxmlformats.org/officeDocument/2006/relationships/hyperlink" Target="mailto:serviciocliente@texfina.cl" TargetMode="External"/><Relationship Id="rId2885" Type="http://schemas.openxmlformats.org/officeDocument/2006/relationships/hyperlink" Target="mailto:econsult@econsult.cl" TargetMode="External"/><Relationship Id="rId3936" Type="http://schemas.openxmlformats.org/officeDocument/2006/relationships/hyperlink" Target="mailto:laboratorio@gozoflano.cl" TargetMode="External"/><Relationship Id="rId857" Type="http://schemas.openxmlformats.org/officeDocument/2006/relationships/hyperlink" Target="http://www.asoex.cl/" TargetMode="External"/><Relationship Id="rId1487" Type="http://schemas.openxmlformats.org/officeDocument/2006/relationships/hyperlink" Target="mailto:daniela.oliveros@csf.cl" TargetMode="External"/><Relationship Id="rId2538" Type="http://schemas.openxmlformats.org/officeDocument/2006/relationships/hyperlink" Target="mailto:recepcion@crossvillefabric.com" TargetMode="External"/><Relationship Id="rId2952" Type="http://schemas.openxmlformats.org/officeDocument/2006/relationships/hyperlink" Target="mailto:jvalverde@eiffel.cl" TargetMode="External"/><Relationship Id="rId924" Type="http://schemas.openxmlformats.org/officeDocument/2006/relationships/hyperlink" Target="http://www.atenea.cl/" TargetMode="External"/><Relationship Id="rId1554" Type="http://schemas.openxmlformats.org/officeDocument/2006/relationships/hyperlink" Target="http://www.cembrass.cl/" TargetMode="External"/><Relationship Id="rId2605" Type="http://schemas.openxmlformats.org/officeDocument/2006/relationships/hyperlink" Target="http://www.decaexpress.cl/" TargetMode="External"/><Relationship Id="rId5011" Type="http://schemas.openxmlformats.org/officeDocument/2006/relationships/hyperlink" Target="http://www.langer.cl/" TargetMode="External"/><Relationship Id="rId8167" Type="http://schemas.openxmlformats.org/officeDocument/2006/relationships/hyperlink" Target="mailto:duranysanhueza@gmail.com" TargetMode="External"/><Relationship Id="rId8581" Type="http://schemas.openxmlformats.org/officeDocument/2006/relationships/hyperlink" Target="http://www.cerronavia.cl/" TargetMode="External"/><Relationship Id="rId9218" Type="http://schemas.openxmlformats.org/officeDocument/2006/relationships/hyperlink" Target="mailto:embajada@embajadadelperu.cl" TargetMode="External"/><Relationship Id="rId1207" Type="http://schemas.openxmlformats.org/officeDocument/2006/relationships/hyperlink" Target="http://www.bodegal.cl/" TargetMode="External"/><Relationship Id="rId1621" Type="http://schemas.openxmlformats.org/officeDocument/2006/relationships/hyperlink" Target="mailto:ventas@cesaniplastic.cl" TargetMode="External"/><Relationship Id="rId4777" Type="http://schemas.openxmlformats.org/officeDocument/2006/relationships/hyperlink" Target="mailto:info@ich.cl" TargetMode="External"/><Relationship Id="rId5828" Type="http://schemas.openxmlformats.org/officeDocument/2006/relationships/hyperlink" Target="http://www.rojoynegro.cl/" TargetMode="External"/><Relationship Id="rId7183" Type="http://schemas.openxmlformats.org/officeDocument/2006/relationships/hyperlink" Target="mailto:roberto.quillayes@gmail.com" TargetMode="External"/><Relationship Id="rId8234" Type="http://schemas.openxmlformats.org/officeDocument/2006/relationships/hyperlink" Target="mailto:info@sanchezdeloria.cl" TargetMode="External"/><Relationship Id="rId3379" Type="http://schemas.openxmlformats.org/officeDocument/2006/relationships/hyperlink" Target="http://www.extruder.cl/" TargetMode="External"/><Relationship Id="rId3793" Type="http://schemas.openxmlformats.org/officeDocument/2006/relationships/hyperlink" Target="mailto:informaciones@garciaburr.cl" TargetMode="External"/><Relationship Id="rId7250" Type="http://schemas.openxmlformats.org/officeDocument/2006/relationships/hyperlink" Target="http://www.rutadelalgarrobo.cl/" TargetMode="External"/><Relationship Id="rId8301" Type="http://schemas.openxmlformats.org/officeDocument/2006/relationships/hyperlink" Target="http://www.wreichmann.cl/" TargetMode="External"/><Relationship Id="rId2395" Type="http://schemas.openxmlformats.org/officeDocument/2006/relationships/hyperlink" Target="mailto:info@quantica.cl" TargetMode="External"/><Relationship Id="rId3446" Type="http://schemas.openxmlformats.org/officeDocument/2006/relationships/hyperlink" Target="http://www.famacon.cl/" TargetMode="External"/><Relationship Id="rId4844" Type="http://schemas.openxmlformats.org/officeDocument/2006/relationships/hyperlink" Target="mailto:interma@interma.cl" TargetMode="External"/><Relationship Id="rId367" Type="http://schemas.openxmlformats.org/officeDocument/2006/relationships/hyperlink" Target="http://www.bagaro.cl/" TargetMode="External"/><Relationship Id="rId2048" Type="http://schemas.openxmlformats.org/officeDocument/2006/relationships/hyperlink" Target="mailto:info@comercialsym.cl" TargetMode="External"/><Relationship Id="rId3860" Type="http://schemas.openxmlformats.org/officeDocument/2006/relationships/hyperlink" Target="mailto:gesexsa@gesexsa.com" TargetMode="External"/><Relationship Id="rId4911" Type="http://schemas.openxmlformats.org/officeDocument/2006/relationships/hyperlink" Target="http://www.invertec.cl/" TargetMode="External"/><Relationship Id="rId9075" Type="http://schemas.openxmlformats.org/officeDocument/2006/relationships/hyperlink" Target="mailto:alcadia@municipalidadtucapel.cl" TargetMode="External"/><Relationship Id="rId781" Type="http://schemas.openxmlformats.org/officeDocument/2006/relationships/hyperlink" Target="http://www.artel.cl/" TargetMode="External"/><Relationship Id="rId2462" Type="http://schemas.openxmlformats.org/officeDocument/2006/relationships/hyperlink" Target="http://www.corma.cl/" TargetMode="External"/><Relationship Id="rId3513" Type="http://schemas.openxmlformats.org/officeDocument/2006/relationships/hyperlink" Target="http://www.feram.cl/" TargetMode="External"/><Relationship Id="rId6669" Type="http://schemas.openxmlformats.org/officeDocument/2006/relationships/hyperlink" Target="http://www.losbuenosmuchachos.cl/" TargetMode="External"/><Relationship Id="rId8091" Type="http://schemas.openxmlformats.org/officeDocument/2006/relationships/hyperlink" Target="mailto:ventas@valvulaschile.cl" TargetMode="External"/><Relationship Id="rId434" Type="http://schemas.openxmlformats.org/officeDocument/2006/relationships/hyperlink" Target="mailto:info@aguasdelvalle.cl" TargetMode="External"/><Relationship Id="rId1064" Type="http://schemas.openxmlformats.org/officeDocument/2006/relationships/hyperlink" Target="mailto:cb@barahonaycia.com" TargetMode="External"/><Relationship Id="rId2115" Type="http://schemas.openxmlformats.org/officeDocument/2006/relationships/hyperlink" Target="mailto:comex@comexsa.cl" TargetMode="External"/><Relationship Id="rId5685" Type="http://schemas.openxmlformats.org/officeDocument/2006/relationships/hyperlink" Target="http://www.micropack.cl/" TargetMode="External"/><Relationship Id="rId6736" Type="http://schemas.openxmlformats.org/officeDocument/2006/relationships/hyperlink" Target="mailto:info@royalblue.cl" TargetMode="External"/><Relationship Id="rId9142" Type="http://schemas.openxmlformats.org/officeDocument/2006/relationships/hyperlink" Target="http://www.sbif.cl/" TargetMode="External"/><Relationship Id="rId501" Type="http://schemas.openxmlformats.org/officeDocument/2006/relationships/hyperlink" Target="http://www.alfalaval.com/" TargetMode="External"/><Relationship Id="rId1131" Type="http://schemas.openxmlformats.org/officeDocument/2006/relationships/hyperlink" Target="http://www.berrynally.cl/" TargetMode="External"/><Relationship Id="rId4287" Type="http://schemas.openxmlformats.org/officeDocument/2006/relationships/hyperlink" Target="mailto:icem@icem.cl" TargetMode="External"/><Relationship Id="rId5338" Type="http://schemas.openxmlformats.org/officeDocument/2006/relationships/hyperlink" Target="http://www.madesa.cl/" TargetMode="External"/><Relationship Id="rId5752" Type="http://schemas.openxmlformats.org/officeDocument/2006/relationships/hyperlink" Target="http://www.molineradelvalle.cl/" TargetMode="External"/><Relationship Id="rId6803" Type="http://schemas.openxmlformats.org/officeDocument/2006/relationships/hyperlink" Target="mailto:salmones@caletabay.cl" TargetMode="External"/><Relationship Id="rId4354" Type="http://schemas.openxmlformats.org/officeDocument/2006/relationships/hyperlink" Target="mailto:automarco@automarco.com" TargetMode="External"/><Relationship Id="rId5405" Type="http://schemas.openxmlformats.org/officeDocument/2006/relationships/hyperlink" Target="http://www.malfanti.cl/" TargetMode="External"/><Relationship Id="rId1948" Type="http://schemas.openxmlformats.org/officeDocument/2006/relationships/hyperlink" Target="mailto:deymo@tie.cl" TargetMode="External"/><Relationship Id="rId3370" Type="http://schemas.openxmlformats.org/officeDocument/2006/relationships/hyperlink" Target="http://www.extend.cl/" TargetMode="External"/><Relationship Id="rId4007" Type="http://schemas.openxmlformats.org/officeDocument/2006/relationships/hyperlink" Target="http://www.guardservice.cl/" TargetMode="External"/><Relationship Id="rId4421" Type="http://schemas.openxmlformats.org/officeDocument/2006/relationships/hyperlink" Target="http://www.imicar.cl/" TargetMode="External"/><Relationship Id="rId7577" Type="http://schemas.openxmlformats.org/officeDocument/2006/relationships/hyperlink" Target="http://www.surlat.cl/" TargetMode="External"/><Relationship Id="rId8975" Type="http://schemas.openxmlformats.org/officeDocument/2006/relationships/hyperlink" Target="mailto:alcaldia@riohurtado.cl" TargetMode="External"/><Relationship Id="rId291" Type="http://schemas.openxmlformats.org/officeDocument/2006/relationships/hyperlink" Target="http://www.agfa.com/" TargetMode="External"/><Relationship Id="rId3023" Type="http://schemas.openxmlformats.org/officeDocument/2006/relationships/hyperlink" Target="mailto:ventas@emcotec.cl" TargetMode="External"/><Relationship Id="rId6179" Type="http://schemas.openxmlformats.org/officeDocument/2006/relationships/hyperlink" Target="http://www.yadran.cl/" TargetMode="External"/><Relationship Id="rId7991" Type="http://schemas.openxmlformats.org/officeDocument/2006/relationships/hyperlink" Target="http://www.uautonoma.cl/" TargetMode="External"/><Relationship Id="rId8628" Type="http://schemas.openxmlformats.org/officeDocument/2006/relationships/hyperlink" Target="http://www.constitucion.cl/" TargetMode="External"/><Relationship Id="rId5195" Type="http://schemas.openxmlformats.org/officeDocument/2006/relationships/hyperlink" Target="http://www.latam.com/" TargetMode="External"/><Relationship Id="rId6593" Type="http://schemas.openxmlformats.org/officeDocument/2006/relationships/hyperlink" Target="http://www.mega.cl/" TargetMode="External"/><Relationship Id="rId7644" Type="http://schemas.openxmlformats.org/officeDocument/2006/relationships/hyperlink" Target="http://www.tecnoclean.cl/" TargetMode="External"/><Relationship Id="rId2789" Type="http://schemas.openxmlformats.org/officeDocument/2006/relationships/hyperlink" Target="http://www.dow.com/" TargetMode="External"/><Relationship Id="rId6246" Type="http://schemas.openxmlformats.org/officeDocument/2006/relationships/hyperlink" Target="mailto:ventas@haddad.cl" TargetMode="External"/><Relationship Id="rId6660" Type="http://schemas.openxmlformats.org/officeDocument/2006/relationships/hyperlink" Target="http://www.resiter.cl/" TargetMode="External"/><Relationship Id="rId7711" Type="http://schemas.openxmlformats.org/officeDocument/2006/relationships/hyperlink" Target="http://www.termaschillan.cl/" TargetMode="External"/><Relationship Id="rId2856" Type="http://schemas.openxmlformats.org/officeDocument/2006/relationships/hyperlink" Target="http://www.eaton.com/" TargetMode="External"/><Relationship Id="rId3907" Type="http://schemas.openxmlformats.org/officeDocument/2006/relationships/hyperlink" Target="http://www.globalmet.cl/" TargetMode="External"/><Relationship Id="rId5262" Type="http://schemas.openxmlformats.org/officeDocument/2006/relationships/hyperlink" Target="http://www.llabur.cl/" TargetMode="External"/><Relationship Id="rId6313" Type="http://schemas.openxmlformats.org/officeDocument/2006/relationships/hyperlink" Target="mailto:cl_info@praxair.com" TargetMode="External"/><Relationship Id="rId97" Type="http://schemas.openxmlformats.org/officeDocument/2006/relationships/hyperlink" Target="mailto:acerosal@tie.cl" TargetMode="External"/><Relationship Id="rId828" Type="http://schemas.openxmlformats.org/officeDocument/2006/relationships/hyperlink" Target="mailto:rdiaz@acti.cl" TargetMode="External"/><Relationship Id="rId1458" Type="http://schemas.openxmlformats.org/officeDocument/2006/relationships/hyperlink" Target="mailto:ventas@carmelotala.cl" TargetMode="External"/><Relationship Id="rId1872" Type="http://schemas.openxmlformats.org/officeDocument/2006/relationships/hyperlink" Target="http://www.colliers.com/" TargetMode="External"/><Relationship Id="rId2509" Type="http://schemas.openxmlformats.org/officeDocument/2006/relationships/hyperlink" Target="http://www.covenco.cl/" TargetMode="External"/><Relationship Id="rId8485" Type="http://schemas.openxmlformats.org/officeDocument/2006/relationships/hyperlink" Target="mailto:jmandiolao@interior.gov.cl" TargetMode="External"/><Relationship Id="rId1525" Type="http://schemas.openxmlformats.org/officeDocument/2006/relationships/hyperlink" Target="http://www.lacav.cl/" TargetMode="External"/><Relationship Id="rId2923" Type="http://schemas.openxmlformats.org/officeDocument/2006/relationships/hyperlink" Target="http://www.cmyk.cl/" TargetMode="External"/><Relationship Id="rId7087" Type="http://schemas.openxmlformats.org/officeDocument/2006/relationships/hyperlink" Target="http://www.siloks.cl/" TargetMode="External"/><Relationship Id="rId8138" Type="http://schemas.openxmlformats.org/officeDocument/2006/relationships/hyperlink" Target="mailto:gerencia@viared.cl" TargetMode="External"/><Relationship Id="rId8552" Type="http://schemas.openxmlformats.org/officeDocument/2006/relationships/hyperlink" Target="mailto:municipalidad@cabodehornos.cl" TargetMode="External"/><Relationship Id="rId7154" Type="http://schemas.openxmlformats.org/officeDocument/2006/relationships/hyperlink" Target="http://www.solvencia.cl/" TargetMode="External"/><Relationship Id="rId8205" Type="http://schemas.openxmlformats.org/officeDocument/2006/relationships/hyperlink" Target="http://www.errazuriz.cl/" TargetMode="External"/><Relationship Id="rId2299" Type="http://schemas.openxmlformats.org/officeDocument/2006/relationships/hyperlink" Target="mailto:gnunez@consejominero.cl" TargetMode="External"/><Relationship Id="rId3697" Type="http://schemas.openxmlformats.org/officeDocument/2006/relationships/hyperlink" Target="mailto:cromoluxm@gmail.com" TargetMode="External"/><Relationship Id="rId4748" Type="http://schemas.openxmlformats.org/officeDocument/2006/relationships/hyperlink" Target="mailto:lab.santiago@inspectorate.cl" TargetMode="External"/><Relationship Id="rId3764" Type="http://schemas.openxmlformats.org/officeDocument/2006/relationships/hyperlink" Target="http://www.gygthomas.cl/" TargetMode="External"/><Relationship Id="rId4815" Type="http://schemas.openxmlformats.org/officeDocument/2006/relationships/hyperlink" Target="http://www.intecma.cl/" TargetMode="External"/><Relationship Id="rId6170" Type="http://schemas.openxmlformats.org/officeDocument/2006/relationships/hyperlink" Target="mailto:pesqueralacks@vtr.net" TargetMode="External"/><Relationship Id="rId7221" Type="http://schemas.openxmlformats.org/officeDocument/2006/relationships/hyperlink" Target="mailto:respindola@viverosrequinoa.cl" TargetMode="External"/><Relationship Id="rId685" Type="http://schemas.openxmlformats.org/officeDocument/2006/relationships/hyperlink" Target="mailto:antelinvestigaciones@gmail.com" TargetMode="External"/><Relationship Id="rId2366" Type="http://schemas.openxmlformats.org/officeDocument/2006/relationships/hyperlink" Target="http://www.ingetasco.cl/" TargetMode="External"/><Relationship Id="rId2780" Type="http://schemas.openxmlformats.org/officeDocument/2006/relationships/hyperlink" Target="http://www.dom.cl/" TargetMode="External"/><Relationship Id="rId3417" Type="http://schemas.openxmlformats.org/officeDocument/2006/relationships/hyperlink" Target="http://www.fabricamarcelo.com/" TargetMode="External"/><Relationship Id="rId3831" Type="http://schemas.openxmlformats.org/officeDocument/2006/relationships/hyperlink" Target="mailto:gd-chile@geodata.it" TargetMode="External"/><Relationship Id="rId6987" Type="http://schemas.openxmlformats.org/officeDocument/2006/relationships/hyperlink" Target="http://www.ocsscl.cl/" TargetMode="External"/><Relationship Id="rId338" Type="http://schemas.openxmlformats.org/officeDocument/2006/relationships/hyperlink" Target="http://www.montolin.cl/" TargetMode="External"/><Relationship Id="rId752" Type="http://schemas.openxmlformats.org/officeDocument/2006/relationships/hyperlink" Target="http://www.empresasmaggi.cl/" TargetMode="External"/><Relationship Id="rId1382" Type="http://schemas.openxmlformats.org/officeDocument/2006/relationships/hyperlink" Target="http://www.camindia.cl/" TargetMode="External"/><Relationship Id="rId2019" Type="http://schemas.openxmlformats.org/officeDocument/2006/relationships/hyperlink" Target="http://www.uniformespanelco.cl/" TargetMode="External"/><Relationship Id="rId2433" Type="http://schemas.openxmlformats.org/officeDocument/2006/relationships/hyperlink" Target="mailto:jbaeza@copapel.cl" TargetMode="External"/><Relationship Id="rId5589" Type="http://schemas.openxmlformats.org/officeDocument/2006/relationships/hyperlink" Target="http://www.mscchile.cl/" TargetMode="External"/><Relationship Id="rId9046" Type="http://schemas.openxmlformats.org/officeDocument/2006/relationships/hyperlink" Target="mailto:munthno@talcahuano.cl" TargetMode="External"/><Relationship Id="rId405" Type="http://schemas.openxmlformats.org/officeDocument/2006/relationships/hyperlink" Target="mailto:informaciones@agrolomas.cl" TargetMode="External"/><Relationship Id="rId1035" Type="http://schemas.openxmlformats.org/officeDocument/2006/relationships/hyperlink" Target="http://www.bancochile.cl/" TargetMode="External"/><Relationship Id="rId2500" Type="http://schemas.openxmlformats.org/officeDocument/2006/relationships/hyperlink" Target="http://www.cosemar.cl/" TargetMode="External"/><Relationship Id="rId5656" Type="http://schemas.openxmlformats.org/officeDocument/2006/relationships/hyperlink" Target="mailto:cquinta@metsud.cl" TargetMode="External"/><Relationship Id="rId8062" Type="http://schemas.openxmlformats.org/officeDocument/2006/relationships/hyperlink" Target="http://www.urod.cl/" TargetMode="External"/><Relationship Id="rId9113" Type="http://schemas.openxmlformats.org/officeDocument/2006/relationships/hyperlink" Target="http://www.sag.cl/" TargetMode="External"/><Relationship Id="rId1102" Type="http://schemas.openxmlformats.org/officeDocument/2006/relationships/hyperlink" Target="mailto:cri@bciseguros.com" TargetMode="External"/><Relationship Id="rId4258" Type="http://schemas.openxmlformats.org/officeDocument/2006/relationships/hyperlink" Target="mailto:gerencia@maestranzajofre.cl" TargetMode="External"/><Relationship Id="rId5309" Type="http://schemas.openxmlformats.org/officeDocument/2006/relationships/hyperlink" Target="http://www.mackennacruzat.cl/" TargetMode="External"/><Relationship Id="rId6707" Type="http://schemas.openxmlformats.org/officeDocument/2006/relationships/hyperlink" Target="http://www.rinolhormipul.cl/" TargetMode="External"/><Relationship Id="rId3274" Type="http://schemas.openxmlformats.org/officeDocument/2006/relationships/hyperlink" Target="http://www.centralparking.cl/" TargetMode="External"/><Relationship Id="rId4672" Type="http://schemas.openxmlformats.org/officeDocument/2006/relationships/hyperlink" Target="mailto:cecilia.vidal@ingredion.com" TargetMode="External"/><Relationship Id="rId5723" Type="http://schemas.openxmlformats.org/officeDocument/2006/relationships/hyperlink" Target="http://www.mirosolar.cl/" TargetMode="External"/><Relationship Id="rId8879" Type="http://schemas.openxmlformats.org/officeDocument/2006/relationships/hyperlink" Target="http://www.perquenco.cl/" TargetMode="External"/><Relationship Id="rId195" Type="http://schemas.openxmlformats.org/officeDocument/2006/relationships/hyperlink" Target="http://www.fmaurel.cl/" TargetMode="External"/><Relationship Id="rId1919" Type="http://schemas.openxmlformats.org/officeDocument/2006/relationships/hyperlink" Target="mailto:coblanco@comercialblanco.cl" TargetMode="External"/><Relationship Id="rId4325" Type="http://schemas.openxmlformats.org/officeDocument/2006/relationships/hyperlink" Target="http://www.imdifer.com/" TargetMode="External"/><Relationship Id="rId7895" Type="http://schemas.openxmlformats.org/officeDocument/2006/relationships/hyperlink" Target="http://www.travel.cl/" TargetMode="External"/><Relationship Id="rId8946" Type="http://schemas.openxmlformats.org/officeDocument/2006/relationships/hyperlink" Target="http://www.quillon.cl/" TargetMode="External"/><Relationship Id="rId2290" Type="http://schemas.openxmlformats.org/officeDocument/2006/relationships/hyperlink" Target="http://www.conmetalltda.cl/" TargetMode="External"/><Relationship Id="rId3341" Type="http://schemas.openxmlformats.org/officeDocument/2006/relationships/hyperlink" Target="mailto:cecheverria@geofrut.cl" TargetMode="External"/><Relationship Id="rId6497" Type="http://schemas.openxmlformats.org/officeDocument/2006/relationships/hyperlink" Target="mailto:sderpich@jahuel.cl" TargetMode="External"/><Relationship Id="rId7548" Type="http://schemas.openxmlformats.org/officeDocument/2006/relationships/hyperlink" Target="mailto:daniel.sarquis@suministra.cl" TargetMode="External"/><Relationship Id="rId7962" Type="http://schemas.openxmlformats.org/officeDocument/2006/relationships/hyperlink" Target="mailto:ultramar-mailbox@ultramar.cl" TargetMode="External"/><Relationship Id="rId262" Type="http://schemas.openxmlformats.org/officeDocument/2006/relationships/hyperlink" Target="http://www.pefer.cl/" TargetMode="External"/><Relationship Id="rId5099" Type="http://schemas.openxmlformats.org/officeDocument/2006/relationships/hyperlink" Target="mailto:labach@ballerina.cl" TargetMode="External"/><Relationship Id="rId6564" Type="http://schemas.openxmlformats.org/officeDocument/2006/relationships/hyperlink" Target="mailto:info@realtum.cl" TargetMode="External"/><Relationship Id="rId7615" Type="http://schemas.openxmlformats.org/officeDocument/2006/relationships/hyperlink" Target="http://www.tbwachile.cl/" TargetMode="External"/><Relationship Id="rId2010" Type="http://schemas.openxmlformats.org/officeDocument/2006/relationships/hyperlink" Target="mailto:gerencia@clemsa.cl" TargetMode="External"/><Relationship Id="rId5166" Type="http://schemas.openxmlformats.org/officeDocument/2006/relationships/hyperlink" Target="mailto:contabilidad@landabur.cl" TargetMode="External"/><Relationship Id="rId5580" Type="http://schemas.openxmlformats.org/officeDocument/2006/relationships/hyperlink" Target="http://www.mecanicaplastica.cl/" TargetMode="External"/><Relationship Id="rId6217" Type="http://schemas.openxmlformats.org/officeDocument/2006/relationships/hyperlink" Target="http://www.piping-chile.cl/" TargetMode="External"/><Relationship Id="rId6631" Type="http://schemas.openxmlformats.org/officeDocument/2006/relationships/hyperlink" Target="http://www.renelagos.com/" TargetMode="External"/><Relationship Id="rId4182" Type="http://schemas.openxmlformats.org/officeDocument/2006/relationships/hyperlink" Target="mailto:reservas@hotelgalerias.cl" TargetMode="External"/><Relationship Id="rId5233" Type="http://schemas.openxmlformats.org/officeDocument/2006/relationships/hyperlink" Target="http://www.antartica.cl/" TargetMode="External"/><Relationship Id="rId8389" Type="http://schemas.openxmlformats.org/officeDocument/2006/relationships/hyperlink" Target="mailto:ayrarrazaval@ycia.cl" TargetMode="External"/><Relationship Id="rId1776" Type="http://schemas.openxmlformats.org/officeDocument/2006/relationships/hyperlink" Target="mailto:info@clubmanquehue.cl" TargetMode="External"/><Relationship Id="rId2827" Type="http://schemas.openxmlformats.org/officeDocument/2006/relationships/hyperlink" Target="http://www.duramet.cl/" TargetMode="External"/><Relationship Id="rId68" Type="http://schemas.openxmlformats.org/officeDocument/2006/relationships/hyperlink" Target="http://www.academiamiraflores.cl/" TargetMode="External"/><Relationship Id="rId1429" Type="http://schemas.openxmlformats.org/officeDocument/2006/relationships/hyperlink" Target="mailto:caminoreal@caminoreal.cl" TargetMode="External"/><Relationship Id="rId1843" Type="http://schemas.openxmlformats.org/officeDocument/2006/relationships/hyperlink" Target="http://www.ingenierosagronomos.cl/" TargetMode="External"/><Relationship Id="rId4999" Type="http://schemas.openxmlformats.org/officeDocument/2006/relationships/hyperlink" Target="mailto:curtiembre@jordec.cl" TargetMode="External"/><Relationship Id="rId5300" Type="http://schemas.openxmlformats.org/officeDocument/2006/relationships/hyperlink" Target="http://www.lureye.cl/" TargetMode="External"/><Relationship Id="rId7058" Type="http://schemas.openxmlformats.org/officeDocument/2006/relationships/hyperlink" Target="http://www.sibafor.cl/" TargetMode="External"/><Relationship Id="rId8456" Type="http://schemas.openxmlformats.org/officeDocument/2006/relationships/hyperlink" Target="http://www.dt.gob.cl/" TargetMode="External"/><Relationship Id="rId8870" Type="http://schemas.openxmlformats.org/officeDocument/2006/relationships/hyperlink" Target="mailto:alcaldesa@pencahue.cl" TargetMode="External"/><Relationship Id="rId1910" Type="http://schemas.openxmlformats.org/officeDocument/2006/relationships/hyperlink" Target="mailto:comercial@arar.cl" TargetMode="External"/><Relationship Id="rId7472" Type="http://schemas.openxmlformats.org/officeDocument/2006/relationships/hyperlink" Target="mailto:mcschiavini@somca.com" TargetMode="External"/><Relationship Id="rId8109" Type="http://schemas.openxmlformats.org/officeDocument/2006/relationships/hyperlink" Target="mailto:velux-rch@velux.com" TargetMode="External"/><Relationship Id="rId8523" Type="http://schemas.openxmlformats.org/officeDocument/2006/relationships/hyperlink" Target="http://www.mindep.cl/" TargetMode="External"/><Relationship Id="rId3668" Type="http://schemas.openxmlformats.org/officeDocument/2006/relationships/hyperlink" Target="http://www.frigorificosur.cl/" TargetMode="External"/><Relationship Id="rId4719" Type="http://schemas.openxmlformats.org/officeDocument/2006/relationships/hyperlink" Target="http://www.py.cl/" TargetMode="External"/><Relationship Id="rId6074" Type="http://schemas.openxmlformats.org/officeDocument/2006/relationships/hyperlink" Target="mailto:contacto@panaderialasrias.cl" TargetMode="External"/><Relationship Id="rId7125" Type="http://schemas.openxmlformats.org/officeDocument/2006/relationships/hyperlink" Target="http://www.sitrans.cl/" TargetMode="External"/><Relationship Id="rId589" Type="http://schemas.openxmlformats.org/officeDocument/2006/relationships/hyperlink" Target="http://www.alveniuschilena.cl/" TargetMode="External"/><Relationship Id="rId2684" Type="http://schemas.openxmlformats.org/officeDocument/2006/relationships/hyperlink" Target="http://www.lun.com/" TargetMode="External"/><Relationship Id="rId3735" Type="http://schemas.openxmlformats.org/officeDocument/2006/relationships/hyperlink" Target="http://www.luiscampino.cl/" TargetMode="External"/><Relationship Id="rId5090" Type="http://schemas.openxmlformats.org/officeDocument/2006/relationships/hyperlink" Target="http://www.lamesapublicidad.cl/" TargetMode="External"/><Relationship Id="rId6141" Type="http://schemas.openxmlformats.org/officeDocument/2006/relationships/hyperlink" Target="mailto:info@partners.cl" TargetMode="External"/><Relationship Id="rId656" Type="http://schemas.openxmlformats.org/officeDocument/2006/relationships/hyperlink" Target="http://www.andimex.com/" TargetMode="External"/><Relationship Id="rId1286" Type="http://schemas.openxmlformats.org/officeDocument/2006/relationships/hyperlink" Target="http://www.brunofritsch.cl/" TargetMode="External"/><Relationship Id="rId2337" Type="http://schemas.openxmlformats.org/officeDocument/2006/relationships/hyperlink" Target="http://www.ccgg.cl/" TargetMode="External"/><Relationship Id="rId309" Type="http://schemas.openxmlformats.org/officeDocument/2006/relationships/hyperlink" Target="http://www.donpollo.cl/" TargetMode="External"/><Relationship Id="rId2751" Type="http://schemas.openxmlformats.org/officeDocument/2006/relationships/hyperlink" Target="mailto:distribuidora@dipisa.cl" TargetMode="External"/><Relationship Id="rId3802" Type="http://schemas.openxmlformats.org/officeDocument/2006/relationships/hyperlink" Target="mailto:gsaldias@gspublicidad.cl" TargetMode="External"/><Relationship Id="rId6958" Type="http://schemas.openxmlformats.org/officeDocument/2006/relationships/hyperlink" Target="http://www.senavin.cl/" TargetMode="External"/><Relationship Id="rId8380" Type="http://schemas.openxmlformats.org/officeDocument/2006/relationships/hyperlink" Target="mailto:central.chile@xyleminc.com" TargetMode="External"/><Relationship Id="rId9017" Type="http://schemas.openxmlformats.org/officeDocument/2006/relationships/hyperlink" Target="mailto:sanpabloalcaldia@yahoo.com" TargetMode="External"/><Relationship Id="rId723" Type="http://schemas.openxmlformats.org/officeDocument/2006/relationships/hyperlink" Target="mailto:arauco.sa@araucosa.cl" TargetMode="External"/><Relationship Id="rId1006" Type="http://schemas.openxmlformats.org/officeDocument/2006/relationships/hyperlink" Target="http://www.bybimpresores.cl/" TargetMode="External"/><Relationship Id="rId1353" Type="http://schemas.openxmlformats.org/officeDocument/2006/relationships/hyperlink" Target="http://www.callmark.cl/" TargetMode="External"/><Relationship Id="rId2404" Type="http://schemas.openxmlformats.org/officeDocument/2006/relationships/hyperlink" Target="mailto:ventas@containerland.cl" TargetMode="External"/><Relationship Id="rId5974" Type="http://schemas.openxmlformats.org/officeDocument/2006/relationships/hyperlink" Target="http://www.odfjellvineyards.cl/" TargetMode="External"/><Relationship Id="rId8033" Type="http://schemas.openxmlformats.org/officeDocument/2006/relationships/hyperlink" Target="mailto:info@upacifico.cl" TargetMode="External"/><Relationship Id="rId1420" Type="http://schemas.openxmlformats.org/officeDocument/2006/relationships/hyperlink" Target="mailto:camacoes@camacoes.cl" TargetMode="External"/><Relationship Id="rId4576" Type="http://schemas.openxmlformats.org/officeDocument/2006/relationships/hyperlink" Target="http://www.sangivanni.cl/" TargetMode="External"/><Relationship Id="rId4990" Type="http://schemas.openxmlformats.org/officeDocument/2006/relationships/hyperlink" Target="mailto:vdiaz@oryansurveyors.com" TargetMode="External"/><Relationship Id="rId5627" Type="http://schemas.openxmlformats.org/officeDocument/2006/relationships/hyperlink" Target="mailto:metalhsa@entelchile.net" TargetMode="External"/><Relationship Id="rId3178" Type="http://schemas.openxmlformats.org/officeDocument/2006/relationships/hyperlink" Target="http://www.enelchile.cl/" TargetMode="External"/><Relationship Id="rId3592" Type="http://schemas.openxmlformats.org/officeDocument/2006/relationships/hyperlink" Target="http://www.fmcbiopolymer.com/" TargetMode="External"/><Relationship Id="rId4229" Type="http://schemas.openxmlformats.org/officeDocument/2006/relationships/hyperlink" Target="mailto:gerencia@franciscodeaguirre.com" TargetMode="External"/><Relationship Id="rId4643" Type="http://schemas.openxmlformats.org/officeDocument/2006/relationships/hyperlink" Target="http://www.skchile.cl/" TargetMode="External"/><Relationship Id="rId7799" Type="http://schemas.openxmlformats.org/officeDocument/2006/relationships/hyperlink" Target="mailto:patricio.majluf@tinpedro.cl" TargetMode="External"/><Relationship Id="rId8100" Type="http://schemas.openxmlformats.org/officeDocument/2006/relationships/hyperlink" Target="mailto:info@varioprod.cl" TargetMode="External"/><Relationship Id="rId2194" Type="http://schemas.openxmlformats.org/officeDocument/2006/relationships/hyperlink" Target="mailto:contacto@sancristobal.cl" TargetMode="External"/><Relationship Id="rId3245" Type="http://schemas.openxmlformats.org/officeDocument/2006/relationships/hyperlink" Target="http://www.ericsson.com/" TargetMode="External"/><Relationship Id="rId4710" Type="http://schemas.openxmlformats.org/officeDocument/2006/relationships/hyperlink" Target="http://www.nuestrosparques.cl/" TargetMode="External"/><Relationship Id="rId7866" Type="http://schemas.openxmlformats.org/officeDocument/2006/relationships/hyperlink" Target="mailto:contacto@grupotehl.cl" TargetMode="External"/><Relationship Id="rId166" Type="http://schemas.openxmlformats.org/officeDocument/2006/relationships/hyperlink" Target="http://www.aeroservicio.cl/" TargetMode="External"/><Relationship Id="rId580" Type="http://schemas.openxmlformats.org/officeDocument/2006/relationships/hyperlink" Target="http://www.alumaule.cl/" TargetMode="External"/><Relationship Id="rId2261" Type="http://schemas.openxmlformats.org/officeDocument/2006/relationships/hyperlink" Target="mailto:contacto@intime.cl" TargetMode="External"/><Relationship Id="rId3312" Type="http://schemas.openxmlformats.org/officeDocument/2006/relationships/hyperlink" Target="mailto:licette.ullivarri@eurofarma.cl" TargetMode="External"/><Relationship Id="rId6468" Type="http://schemas.openxmlformats.org/officeDocument/2006/relationships/hyperlink" Target="mailto:info@puertopanul.cl" TargetMode="External"/><Relationship Id="rId7519" Type="http://schemas.openxmlformats.org/officeDocument/2006/relationships/hyperlink" Target="mailto:cliente5@status.cl" TargetMode="External"/><Relationship Id="rId8917" Type="http://schemas.openxmlformats.org/officeDocument/2006/relationships/hyperlink" Target="mailto:contacto@ptovaras.cl" TargetMode="External"/><Relationship Id="rId233" Type="http://schemas.openxmlformats.org/officeDocument/2006/relationships/hyperlink" Target="mailto:agcduran@agenciaduran.cl" TargetMode="External"/><Relationship Id="rId5484" Type="http://schemas.openxmlformats.org/officeDocument/2006/relationships/hyperlink" Target="http://www.ingelat.cl/" TargetMode="External"/><Relationship Id="rId6882" Type="http://schemas.openxmlformats.org/officeDocument/2006/relationships/hyperlink" Target="mailto:saybolt.chile@sayboltlatam.com" TargetMode="External"/><Relationship Id="rId7933" Type="http://schemas.openxmlformats.org/officeDocument/2006/relationships/hyperlink" Target="http://www.tigre-ads.com/" TargetMode="External"/><Relationship Id="rId300" Type="http://schemas.openxmlformats.org/officeDocument/2006/relationships/hyperlink" Target="mailto:andrea.tamayo@aasa.cl" TargetMode="External"/><Relationship Id="rId4086" Type="http://schemas.openxmlformats.org/officeDocument/2006/relationships/hyperlink" Target="http://www.hidrosan.cl/" TargetMode="External"/><Relationship Id="rId5137" Type="http://schemas.openxmlformats.org/officeDocument/2006/relationships/hyperlink" Target="http://www.tecnofarma.cl/" TargetMode="External"/><Relationship Id="rId6535" Type="http://schemas.openxmlformats.org/officeDocument/2006/relationships/hyperlink" Target="http://www.radiadoresgallardo.cl/" TargetMode="External"/><Relationship Id="rId5551" Type="http://schemas.openxmlformats.org/officeDocument/2006/relationships/hyperlink" Target="http://www.mbi.cl/" TargetMode="External"/><Relationship Id="rId6602" Type="http://schemas.openxmlformats.org/officeDocument/2006/relationships/hyperlink" Target="mailto:ventas@iunge.cl" TargetMode="External"/><Relationship Id="rId1747" Type="http://schemas.openxmlformats.org/officeDocument/2006/relationships/hyperlink" Target="http://www.clinicatabancura.cl/" TargetMode="External"/><Relationship Id="rId4153" Type="http://schemas.openxmlformats.org/officeDocument/2006/relationships/hyperlink" Target="mailto:reservas@hotelancud.cl" TargetMode="External"/><Relationship Id="rId5204" Type="http://schemas.openxmlformats.org/officeDocument/2006/relationships/hyperlink" Target="http://www.fundocantarrana.cl/" TargetMode="External"/><Relationship Id="rId8774" Type="http://schemas.openxmlformats.org/officeDocument/2006/relationships/hyperlink" Target="http://www.muermos.cl/" TargetMode="External"/><Relationship Id="rId39" Type="http://schemas.openxmlformats.org/officeDocument/2006/relationships/hyperlink" Target="mailto:info@abastoplast.cl" TargetMode="External"/><Relationship Id="rId1814" Type="http://schemas.openxmlformats.org/officeDocument/2006/relationships/hyperlink" Target="http://www.coembal.cl/" TargetMode="External"/><Relationship Id="rId4220" Type="http://schemas.openxmlformats.org/officeDocument/2006/relationships/hyperlink" Target="http://www.capducal.cl/" TargetMode="External"/><Relationship Id="rId7376" Type="http://schemas.openxmlformats.org/officeDocument/2006/relationships/hyperlink" Target="http://www.fab.cl/" TargetMode="External"/><Relationship Id="rId7790" Type="http://schemas.openxmlformats.org/officeDocument/2006/relationships/hyperlink" Target="mailto:thk_thermoking@thksa.cl" TargetMode="External"/><Relationship Id="rId8427" Type="http://schemas.openxmlformats.org/officeDocument/2006/relationships/hyperlink" Target="http://www.cmfchile.cl/" TargetMode="External"/><Relationship Id="rId8841" Type="http://schemas.openxmlformats.org/officeDocument/2006/relationships/hyperlink" Target="http://www.mph.cl/" TargetMode="External"/><Relationship Id="rId6392" Type="http://schemas.openxmlformats.org/officeDocument/2006/relationships/hyperlink" Target="http://www.sancamilo.com/" TargetMode="External"/><Relationship Id="rId7029" Type="http://schemas.openxmlformats.org/officeDocument/2006/relationships/hyperlink" Target="mailto:contacto@reloncavi.cl" TargetMode="External"/><Relationship Id="rId7443" Type="http://schemas.openxmlformats.org/officeDocument/2006/relationships/hyperlink" Target="mailto:info@sofruco.cl" TargetMode="External"/><Relationship Id="rId2588" Type="http://schemas.openxmlformats.org/officeDocument/2006/relationships/hyperlink" Target="http://www.dartel.cl/" TargetMode="External"/><Relationship Id="rId3986" Type="http://schemas.openxmlformats.org/officeDocument/2006/relationships/hyperlink" Target="mailto:grupoeulenchile@eulen.com" TargetMode="External"/><Relationship Id="rId6045" Type="http://schemas.openxmlformats.org/officeDocument/2006/relationships/hyperlink" Target="http://www.ccc.cl/" TargetMode="External"/><Relationship Id="rId3639" Type="http://schemas.openxmlformats.org/officeDocument/2006/relationships/hyperlink" Target="mailto:forma@formaexpo.cl" TargetMode="External"/><Relationship Id="rId5061" Type="http://schemas.openxmlformats.org/officeDocument/2006/relationships/hyperlink" Target="mailto:santiago@knightpiesold.com" TargetMode="External"/><Relationship Id="rId6112" Type="http://schemas.openxmlformats.org/officeDocument/2006/relationships/hyperlink" Target="http://www.empresastecnomat.cl/" TargetMode="External"/><Relationship Id="rId7510" Type="http://schemas.openxmlformats.org/officeDocument/2006/relationships/hyperlink" Target="http://www.axity.com/" TargetMode="External"/><Relationship Id="rId974" Type="http://schemas.openxmlformats.org/officeDocument/2006/relationships/hyperlink" Target="mailto:eduardo.espinoza@averydennison.com" TargetMode="External"/><Relationship Id="rId2655" Type="http://schemas.openxmlformats.org/officeDocument/2006/relationships/hyperlink" Target="mailto:clientes@developmentsystems.cl" TargetMode="External"/><Relationship Id="rId3706" Type="http://schemas.openxmlformats.org/officeDocument/2006/relationships/hyperlink" Target="mailto:elbosque@sanignacio.cl" TargetMode="External"/><Relationship Id="rId627" Type="http://schemas.openxmlformats.org/officeDocument/2006/relationships/hyperlink" Target="http://www.amphora.cl/" TargetMode="External"/><Relationship Id="rId1257" Type="http://schemas.openxmlformats.org/officeDocument/2006/relationships/hyperlink" Target="http://www.boyden.com/" TargetMode="External"/><Relationship Id="rId1671" Type="http://schemas.openxmlformats.org/officeDocument/2006/relationships/hyperlink" Target="http://www.choicechile.com/" TargetMode="External"/><Relationship Id="rId2308" Type="http://schemas.openxmlformats.org/officeDocument/2006/relationships/hyperlink" Target="http://www.cycpuertomontt.com/" TargetMode="External"/><Relationship Id="rId2722" Type="http://schemas.openxmlformats.org/officeDocument/2006/relationships/hyperlink" Target="http://www.desa.cl/" TargetMode="External"/><Relationship Id="rId5878" Type="http://schemas.openxmlformats.org/officeDocument/2006/relationships/hyperlink" Target="http://www.navarroycia.cl/" TargetMode="External"/><Relationship Id="rId6929" Type="http://schemas.openxmlformats.org/officeDocument/2006/relationships/hyperlink" Target="http://www.segeam.cl/" TargetMode="External"/><Relationship Id="rId8284" Type="http://schemas.openxmlformats.org/officeDocument/2006/relationships/hyperlink" Target="http://www.vogtonline.cl/" TargetMode="External"/><Relationship Id="rId1324" Type="http://schemas.openxmlformats.org/officeDocument/2006/relationships/hyperlink" Target="mailto:imprentacaballero@terra.cl" TargetMode="External"/><Relationship Id="rId4894" Type="http://schemas.openxmlformats.org/officeDocument/2006/relationships/hyperlink" Target="http://www.hotelalonsodeercilla.cl/" TargetMode="External"/><Relationship Id="rId5945" Type="http://schemas.openxmlformats.org/officeDocument/2006/relationships/hyperlink" Target="mailto:aguiloff@noramco.cl" TargetMode="External"/><Relationship Id="rId8351" Type="http://schemas.openxmlformats.org/officeDocument/2006/relationships/hyperlink" Target="mailto:avargas@lwinklerltda.com" TargetMode="External"/><Relationship Id="rId30" Type="http://schemas.openxmlformats.org/officeDocument/2006/relationships/hyperlink" Target="http://www.faber-castell.cl/" TargetMode="External"/><Relationship Id="rId3496" Type="http://schemas.openxmlformats.org/officeDocument/2006/relationships/hyperlink" Target="mailto:secretariado@feriachilenadellibro.cl" TargetMode="External"/><Relationship Id="rId4547" Type="http://schemas.openxmlformats.org/officeDocument/2006/relationships/hyperlink" Target="http://www.celta.cl/" TargetMode="External"/><Relationship Id="rId8004" Type="http://schemas.openxmlformats.org/officeDocument/2006/relationships/hyperlink" Target="http://www.ubritanica.cl/" TargetMode="External"/><Relationship Id="rId2098" Type="http://schemas.openxmlformats.org/officeDocument/2006/relationships/hyperlink" Target="mailto:donacarne@donacarne.cl" TargetMode="External"/><Relationship Id="rId3149" Type="http://schemas.openxmlformats.org/officeDocument/2006/relationships/hyperlink" Target="mailto:gerencia.comercial@lipigas.cl" TargetMode="External"/><Relationship Id="rId3563" Type="http://schemas.openxmlformats.org/officeDocument/2006/relationships/hyperlink" Target="http://www.first.cl/" TargetMode="External"/><Relationship Id="rId4961" Type="http://schemas.openxmlformats.org/officeDocument/2006/relationships/hyperlink" Target="mailto:inforiveros@jriveros.cl" TargetMode="External"/><Relationship Id="rId7020" Type="http://schemas.openxmlformats.org/officeDocument/2006/relationships/hyperlink" Target="http://www.ultraport.cl/" TargetMode="External"/><Relationship Id="rId484" Type="http://schemas.openxmlformats.org/officeDocument/2006/relationships/hyperlink" Target="http://www.akvagroup.com/" TargetMode="External"/><Relationship Id="rId2165" Type="http://schemas.openxmlformats.org/officeDocument/2006/relationships/hyperlink" Target="mailto:cfn@cfn.cl" TargetMode="External"/><Relationship Id="rId3216" Type="http://schemas.openxmlformats.org/officeDocument/2006/relationships/hyperlink" Target="http://www.envasesaguila.cl/" TargetMode="External"/><Relationship Id="rId4614" Type="http://schemas.openxmlformats.org/officeDocument/2006/relationships/hyperlink" Target="mailto:inac@movistar.cl" TargetMode="External"/><Relationship Id="rId9192" Type="http://schemas.openxmlformats.org/officeDocument/2006/relationships/hyperlink" Target="mailto:embajada@rusia.tie.cl" TargetMode="External"/><Relationship Id="rId137" Type="http://schemas.openxmlformats.org/officeDocument/2006/relationships/hyperlink" Target="mailto:adheso@adhesol.cl" TargetMode="External"/><Relationship Id="rId3630" Type="http://schemas.openxmlformats.org/officeDocument/2006/relationships/hyperlink" Target="mailto:ccornejo@forestalsantablanca.com" TargetMode="External"/><Relationship Id="rId6786" Type="http://schemas.openxmlformats.org/officeDocument/2006/relationships/hyperlink" Target="mailto:ventas@salmag.cl" TargetMode="External"/><Relationship Id="rId7837" Type="http://schemas.openxmlformats.org/officeDocument/2006/relationships/hyperlink" Target="mailto:info@tradcorp.com" TargetMode="External"/><Relationship Id="rId551" Type="http://schemas.openxmlformats.org/officeDocument/2006/relationships/hyperlink" Target="mailto:info@alonso.cl" TargetMode="External"/><Relationship Id="rId1181" Type="http://schemas.openxmlformats.org/officeDocument/2006/relationships/hyperlink" Target="http://www.blancoviajes.cl/" TargetMode="External"/><Relationship Id="rId2232" Type="http://schemas.openxmlformats.org/officeDocument/2006/relationships/hyperlink" Target="mailto:cdiaz@ossabulnes.cl" TargetMode="External"/><Relationship Id="rId5388" Type="http://schemas.openxmlformats.org/officeDocument/2006/relationships/hyperlink" Target="http://www.alfametal.cl/" TargetMode="External"/><Relationship Id="rId6439" Type="http://schemas.openxmlformats.org/officeDocument/2006/relationships/hyperlink" Target="http://www.bbisa.cl/" TargetMode="External"/><Relationship Id="rId6853" Type="http://schemas.openxmlformats.org/officeDocument/2006/relationships/hyperlink" Target="mailto:gerencia@sanix.cl" TargetMode="External"/><Relationship Id="rId7904" Type="http://schemas.openxmlformats.org/officeDocument/2006/relationships/hyperlink" Target="http://www.trefimet.cl/" TargetMode="External"/><Relationship Id="rId204" Type="http://schemas.openxmlformats.org/officeDocument/2006/relationships/hyperlink" Target="http://www.agenciavio.cl/" TargetMode="External"/><Relationship Id="rId1998" Type="http://schemas.openxmlformats.org/officeDocument/2006/relationships/hyperlink" Target="mailto:ventas@eig.cl" TargetMode="External"/><Relationship Id="rId5455" Type="http://schemas.openxmlformats.org/officeDocument/2006/relationships/hyperlink" Target="http://www.monumental.cl/" TargetMode="External"/><Relationship Id="rId6506" Type="http://schemas.openxmlformats.org/officeDocument/2006/relationships/hyperlink" Target="http://www.qdc.cl/" TargetMode="External"/><Relationship Id="rId6920" Type="http://schemas.openxmlformats.org/officeDocument/2006/relationships/hyperlink" Target="http://www.securitizadorabice.cl/" TargetMode="External"/><Relationship Id="rId4057" Type="http://schemas.openxmlformats.org/officeDocument/2006/relationships/hyperlink" Target="mailto:ventas@industriasheho.com" TargetMode="External"/><Relationship Id="rId4471" Type="http://schemas.openxmlformats.org/officeDocument/2006/relationships/hyperlink" Target="http://www.castilloltda.cl/" TargetMode="External"/><Relationship Id="rId5108" Type="http://schemas.openxmlformats.org/officeDocument/2006/relationships/hyperlink" Target="http://www.laboratoriochile.cl/" TargetMode="External"/><Relationship Id="rId5522" Type="http://schemas.openxmlformats.org/officeDocument/2006/relationships/hyperlink" Target="mailto:masterclima@masterclima.cl" TargetMode="External"/><Relationship Id="rId8678" Type="http://schemas.openxmlformats.org/officeDocument/2006/relationships/hyperlink" Target="http://www.munifutrono.cl/" TargetMode="External"/><Relationship Id="rId3073" Type="http://schemas.openxmlformats.org/officeDocument/2006/relationships/hyperlink" Target="mailto:sac@correos.cl" TargetMode="External"/><Relationship Id="rId4124" Type="http://schemas.openxmlformats.org/officeDocument/2006/relationships/hyperlink" Target="mailto:contacto@cementosbsa.cl" TargetMode="External"/><Relationship Id="rId7694" Type="http://schemas.openxmlformats.org/officeDocument/2006/relationships/hyperlink" Target="mailto:info@telectronic.com" TargetMode="External"/><Relationship Id="rId1718" Type="http://schemas.openxmlformats.org/officeDocument/2006/relationships/hyperlink" Target="http://www.cksa.cl/" TargetMode="External"/><Relationship Id="rId3140" Type="http://schemas.openxmlformats.org/officeDocument/2006/relationships/hyperlink" Target="mailto:info@gasco.cl" TargetMode="External"/><Relationship Id="rId6296" Type="http://schemas.openxmlformats.org/officeDocument/2006/relationships/hyperlink" Target="mailto:porcelanosa@porcelanosa.cl" TargetMode="External"/><Relationship Id="rId7347" Type="http://schemas.openxmlformats.org/officeDocument/2006/relationships/hyperlink" Target="mailto:tp.vergara@transver.cl" TargetMode="External"/><Relationship Id="rId8745" Type="http://schemas.openxmlformats.org/officeDocument/2006/relationships/hyperlink" Target="http://www.mlincanten.cl/" TargetMode="External"/><Relationship Id="rId7761" Type="http://schemas.openxmlformats.org/officeDocument/2006/relationships/hyperlink" Target="mailto:rjadue@textiljadue.cl" TargetMode="External"/><Relationship Id="rId8812" Type="http://schemas.openxmlformats.org/officeDocument/2006/relationships/hyperlink" Target="http://www.munimulchen.cl/" TargetMode="External"/><Relationship Id="rId3957" Type="http://schemas.openxmlformats.org/officeDocument/2006/relationships/hyperlink" Target="mailto:jorgeluisalfredo.ya&#241;ez@greif.com" TargetMode="External"/><Relationship Id="rId6363" Type="http://schemas.openxmlformats.org/officeDocument/2006/relationships/hyperlink" Target="http://www.prodalum.cl/" TargetMode="External"/><Relationship Id="rId7414" Type="http://schemas.openxmlformats.org/officeDocument/2006/relationships/hyperlink" Target="http://www.plaspak.cl/" TargetMode="External"/><Relationship Id="rId878" Type="http://schemas.openxmlformats.org/officeDocument/2006/relationships/hyperlink" Target="http://www.asipla.cl/" TargetMode="External"/><Relationship Id="rId2559" Type="http://schemas.openxmlformats.org/officeDocument/2006/relationships/hyperlink" Target="http://www.cybermedial.cl/" TargetMode="External"/><Relationship Id="rId2973" Type="http://schemas.openxmlformats.org/officeDocument/2006/relationships/hyperlink" Target="mailto:secretaria@eladio.cl" TargetMode="External"/><Relationship Id="rId6016" Type="http://schemas.openxmlformats.org/officeDocument/2006/relationships/hyperlink" Target="mailto:recepcion.opv@opv.cl" TargetMode="External"/><Relationship Id="rId6430" Type="http://schemas.openxmlformats.org/officeDocument/2006/relationships/hyperlink" Target="http://www.proteco.cl/" TargetMode="External"/><Relationship Id="rId945" Type="http://schemas.openxmlformats.org/officeDocument/2006/relationships/hyperlink" Target="mailto:mmuller@austral-chem.cl" TargetMode="External"/><Relationship Id="rId1575" Type="http://schemas.openxmlformats.org/officeDocument/2006/relationships/hyperlink" Target="http://www.centrodecamaras.cl/" TargetMode="External"/><Relationship Id="rId2626" Type="http://schemas.openxmlformats.org/officeDocument/2006/relationships/hyperlink" Target="mailto:deloittechile@delloite.com" TargetMode="External"/><Relationship Id="rId5032" Type="http://schemas.openxmlformats.org/officeDocument/2006/relationships/hyperlink" Target="http://www.jure-esguep.cl/" TargetMode="External"/><Relationship Id="rId8188" Type="http://schemas.openxmlformats.org/officeDocument/2006/relationships/hyperlink" Target="http://www.casasdelbosque.cl/" TargetMode="External"/><Relationship Id="rId9239" Type="http://schemas.openxmlformats.org/officeDocument/2006/relationships/hyperlink" Target="mailto:santiago@ice.it" TargetMode="External"/><Relationship Id="rId1228" Type="http://schemas.openxmlformats.org/officeDocument/2006/relationships/hyperlink" Target="http://www.boetsch.cl/" TargetMode="External"/><Relationship Id="rId4798" Type="http://schemas.openxmlformats.org/officeDocument/2006/relationships/hyperlink" Target="http://www.inacap.cl/" TargetMode="External"/><Relationship Id="rId8255" Type="http://schemas.openxmlformats.org/officeDocument/2006/relationships/hyperlink" Target="mailto:huelquen@huelquen.com" TargetMode="External"/><Relationship Id="rId1642" Type="http://schemas.openxmlformats.org/officeDocument/2006/relationships/hyperlink" Target="http://www.chilecompra.cl/" TargetMode="External"/><Relationship Id="rId5849" Type="http://schemas.openxmlformats.org/officeDocument/2006/relationships/hyperlink" Target="http://www.grupomok.com/" TargetMode="External"/><Relationship Id="rId7271" Type="http://schemas.openxmlformats.org/officeDocument/2006/relationships/hyperlink" Target="mailto:marta.curamil@usach.cl" TargetMode="External"/><Relationship Id="rId8322" Type="http://schemas.openxmlformats.org/officeDocument/2006/relationships/hyperlink" Target="http://www.wavemaker.com/" TargetMode="External"/><Relationship Id="rId4865" Type="http://schemas.openxmlformats.org/officeDocument/2006/relationships/hyperlink" Target="mailto:vsoriano@intervideo.cl" TargetMode="External"/><Relationship Id="rId5916" Type="http://schemas.openxmlformats.org/officeDocument/2006/relationships/hyperlink" Target="mailto:nexum@nexum.cl" TargetMode="External"/><Relationship Id="rId388" Type="http://schemas.openxmlformats.org/officeDocument/2006/relationships/hyperlink" Target="http://www.focasa.cl/" TargetMode="External"/><Relationship Id="rId2069" Type="http://schemas.openxmlformats.org/officeDocument/2006/relationships/hyperlink" Target="http://www.tecnipak.com/" TargetMode="External"/><Relationship Id="rId3467" Type="http://schemas.openxmlformats.org/officeDocument/2006/relationships/hyperlink" Target="mailto:rcastillo@fas.cl" TargetMode="External"/><Relationship Id="rId3881" Type="http://schemas.openxmlformats.org/officeDocument/2006/relationships/hyperlink" Target="mailto:gerencia@gidi.cl" TargetMode="External"/><Relationship Id="rId4518" Type="http://schemas.openxmlformats.org/officeDocument/2006/relationships/hyperlink" Target="http://www.innpa.cl/" TargetMode="External"/><Relationship Id="rId4932" Type="http://schemas.openxmlformats.org/officeDocument/2006/relationships/hyperlink" Target="mailto:ventas@isoplast.cl" TargetMode="External"/><Relationship Id="rId9096" Type="http://schemas.openxmlformats.org/officeDocument/2006/relationships/hyperlink" Target="http://www.yumbel.cl/" TargetMode="External"/><Relationship Id="rId2483" Type="http://schemas.openxmlformats.org/officeDocument/2006/relationships/hyperlink" Target="http://www.conaf.cl/" TargetMode="External"/><Relationship Id="rId3534" Type="http://schemas.openxmlformats.org/officeDocument/2006/relationships/hyperlink" Target="http://www.fesanco.cl/" TargetMode="External"/><Relationship Id="rId455" Type="http://schemas.openxmlformats.org/officeDocument/2006/relationships/hyperlink" Target="mailto:josetefall@yahoo.es" TargetMode="External"/><Relationship Id="rId1085" Type="http://schemas.openxmlformats.org/officeDocument/2006/relationships/hyperlink" Target="http://www.bayasdelsur.cl/" TargetMode="External"/><Relationship Id="rId2136" Type="http://schemas.openxmlformats.org/officeDocument/2006/relationships/hyperlink" Target="mailto:info@pozosdeagua.com" TargetMode="External"/><Relationship Id="rId2550" Type="http://schemas.openxmlformats.org/officeDocument/2006/relationships/hyperlink" Target="http://www.curifor.com/" TargetMode="External"/><Relationship Id="rId3601" Type="http://schemas.openxmlformats.org/officeDocument/2006/relationships/hyperlink" Target="http://www.foodgroup.cl/" TargetMode="External"/><Relationship Id="rId6757" Type="http://schemas.openxmlformats.org/officeDocument/2006/relationships/hyperlink" Target="http://www.intervialchile.cl/" TargetMode="External"/><Relationship Id="rId7808" Type="http://schemas.openxmlformats.org/officeDocument/2006/relationships/hyperlink" Target="mailto:titoyarad@entelchile.net" TargetMode="External"/><Relationship Id="rId9163" Type="http://schemas.openxmlformats.org/officeDocument/2006/relationships/hyperlink" Target="http://www.consuladodebolivia.cl/" TargetMode="External"/><Relationship Id="rId108" Type="http://schemas.openxmlformats.org/officeDocument/2006/relationships/hyperlink" Target="http://www.aconcaguafoods.cl/" TargetMode="External"/><Relationship Id="rId522" Type="http://schemas.openxmlformats.org/officeDocument/2006/relationships/hyperlink" Target="http://www.doggis.cl/" TargetMode="External"/><Relationship Id="rId1152" Type="http://schemas.openxmlformats.org/officeDocument/2006/relationships/hyperlink" Target="mailto:biancardicia@toallaslourdes.cl" TargetMode="External"/><Relationship Id="rId2203" Type="http://schemas.openxmlformats.org/officeDocument/2006/relationships/hyperlink" Target="http://www.ccu.cl/" TargetMode="External"/><Relationship Id="rId5359" Type="http://schemas.openxmlformats.org/officeDocument/2006/relationships/hyperlink" Target="http://www.cylinder.cl/" TargetMode="External"/><Relationship Id="rId5773" Type="http://schemas.openxmlformats.org/officeDocument/2006/relationships/hyperlink" Target="http://www.myr.cl/" TargetMode="External"/><Relationship Id="rId9230" Type="http://schemas.openxmlformats.org/officeDocument/2006/relationships/hyperlink" Target="http://www.paisesbajosytu.nl/" TargetMode="External"/><Relationship Id="rId4375" Type="http://schemas.openxmlformats.org/officeDocument/2006/relationships/hyperlink" Target="http://www.stalus.cl/" TargetMode="External"/><Relationship Id="rId5426" Type="http://schemas.openxmlformats.org/officeDocument/2006/relationships/hyperlink" Target="http://www.guante.cl/" TargetMode="External"/><Relationship Id="rId6824" Type="http://schemas.openxmlformats.org/officeDocument/2006/relationships/hyperlink" Target="mailto:info@missura.cl" TargetMode="External"/><Relationship Id="rId1969" Type="http://schemas.openxmlformats.org/officeDocument/2006/relationships/hyperlink" Target="mailto:vectorsa@vectorsa.cl" TargetMode="External"/><Relationship Id="rId4028" Type="http://schemas.openxmlformats.org/officeDocument/2006/relationships/hyperlink" Target="http://www.comacoforestal.com/" TargetMode="External"/><Relationship Id="rId5840" Type="http://schemas.openxmlformats.org/officeDocument/2006/relationships/hyperlink" Target="mailto:multicargo@mi.cl" TargetMode="External"/><Relationship Id="rId8996" Type="http://schemas.openxmlformats.org/officeDocument/2006/relationships/hyperlink" Target="http://www.sanclemente.cl/" TargetMode="External"/><Relationship Id="rId3391" Type="http://schemas.openxmlformats.org/officeDocument/2006/relationships/hyperlink" Target="mailto:ventas@carpasgillibrand.cl" TargetMode="External"/><Relationship Id="rId4442" Type="http://schemas.openxmlformats.org/officeDocument/2006/relationships/hyperlink" Target="http://www.independencia-sa.cl/" TargetMode="External"/><Relationship Id="rId7598" Type="http://schemas.openxmlformats.org/officeDocument/2006/relationships/hyperlink" Target="mailto:servcicio@tallereslucas.cl" TargetMode="External"/><Relationship Id="rId8649" Type="http://schemas.openxmlformats.org/officeDocument/2006/relationships/hyperlink" Target="mailto:info@curic&#243;.cl" TargetMode="External"/><Relationship Id="rId3044" Type="http://schemas.openxmlformats.org/officeDocument/2006/relationships/hyperlink" Target="mailto:constructora@asanta.cl" TargetMode="External"/><Relationship Id="rId7665" Type="http://schemas.openxmlformats.org/officeDocument/2006/relationships/hyperlink" Target="mailto:info@tecpromin.cl" TargetMode="External"/><Relationship Id="rId8716" Type="http://schemas.openxmlformats.org/officeDocument/2006/relationships/hyperlink" Target="mailto:alcaldia@mlagranja.cl" TargetMode="External"/><Relationship Id="rId2060" Type="http://schemas.openxmlformats.org/officeDocument/2006/relationships/hyperlink" Target="mailto:ventas@comercialsierralta.cl" TargetMode="External"/><Relationship Id="rId3111" Type="http://schemas.openxmlformats.org/officeDocument/2006/relationships/hyperlink" Target="http://www.puertoantofagasta.cl/" TargetMode="External"/><Relationship Id="rId6267" Type="http://schemas.openxmlformats.org/officeDocument/2006/relationships/hyperlink" Target="http://www.plastiservi.cl/" TargetMode="External"/><Relationship Id="rId6681" Type="http://schemas.openxmlformats.org/officeDocument/2006/relationships/hyperlink" Target="mailto:atencionclientes@americaeconomia.com" TargetMode="External"/><Relationship Id="rId7318" Type="http://schemas.openxmlformats.org/officeDocument/2006/relationships/hyperlink" Target="http://www.mayflower.cl/" TargetMode="External"/><Relationship Id="rId7732" Type="http://schemas.openxmlformats.org/officeDocument/2006/relationships/hyperlink" Target="http://www.terramater.cl/" TargetMode="External"/><Relationship Id="rId2877" Type="http://schemas.openxmlformats.org/officeDocument/2006/relationships/hyperlink" Target="mailto:sac.chile@ecolab.com" TargetMode="External"/><Relationship Id="rId5283" Type="http://schemas.openxmlformats.org/officeDocument/2006/relationships/hyperlink" Target="http://www.lozanoyvargas.cl/" TargetMode="External"/><Relationship Id="rId6334" Type="http://schemas.openxmlformats.org/officeDocument/2006/relationships/hyperlink" Target="mailto:prieto@prieto.cl" TargetMode="External"/><Relationship Id="rId849" Type="http://schemas.openxmlformats.org/officeDocument/2006/relationships/hyperlink" Target="http://www.agnchile.cl/" TargetMode="External"/><Relationship Id="rId1479" Type="http://schemas.openxmlformats.org/officeDocument/2006/relationships/hyperlink" Target="http://www.carreralabs.cl/" TargetMode="External"/><Relationship Id="rId3928" Type="http://schemas.openxmlformats.org/officeDocument/2006/relationships/hyperlink" Target="mailto:recepcion@gonsa.cl" TargetMode="External"/><Relationship Id="rId5350" Type="http://schemas.openxmlformats.org/officeDocument/2006/relationships/hyperlink" Target="http://www.ali.cl/" TargetMode="External"/><Relationship Id="rId6401" Type="http://schemas.openxmlformats.org/officeDocument/2006/relationships/hyperlink" Target="http://www.prolesur.cl/" TargetMode="External"/><Relationship Id="rId1893" Type="http://schemas.openxmlformats.org/officeDocument/2006/relationships/hyperlink" Target="mailto:pmoya@comcait.cl" TargetMode="External"/><Relationship Id="rId2944" Type="http://schemas.openxmlformats.org/officeDocument/2006/relationships/hyperlink" Target="http://www.dib.cl/" TargetMode="External"/><Relationship Id="rId5003" Type="http://schemas.openxmlformats.org/officeDocument/2006/relationships/hyperlink" Target="http://www.catox.cl/" TargetMode="External"/><Relationship Id="rId8159" Type="http://schemas.openxmlformats.org/officeDocument/2006/relationships/hyperlink" Target="http://www.vidrioslirquen.cl/" TargetMode="External"/><Relationship Id="rId916" Type="http://schemas.openxmlformats.org/officeDocument/2006/relationships/hyperlink" Target="http://www.atacama.com/" TargetMode="External"/><Relationship Id="rId1546" Type="http://schemas.openxmlformats.org/officeDocument/2006/relationships/hyperlink" Target="mailto:ceipe@yahoo.es" TargetMode="External"/><Relationship Id="rId1960" Type="http://schemas.openxmlformats.org/officeDocument/2006/relationships/hyperlink" Target="http://www.carneselmonte.cl/" TargetMode="External"/><Relationship Id="rId7175" Type="http://schemas.openxmlformats.org/officeDocument/2006/relationships/hyperlink" Target="mailto:mario@grupoporzio.cl" TargetMode="External"/><Relationship Id="rId8573" Type="http://schemas.openxmlformats.org/officeDocument/2006/relationships/hyperlink" Target="http://www.municastro.cl/" TargetMode="External"/><Relationship Id="rId1613" Type="http://schemas.openxmlformats.org/officeDocument/2006/relationships/hyperlink" Target="http://www.ceramitec.cl/" TargetMode="External"/><Relationship Id="rId4769" Type="http://schemas.openxmlformats.org/officeDocument/2006/relationships/hyperlink" Target="http://www.inia.cl/" TargetMode="External"/><Relationship Id="rId8226" Type="http://schemas.openxmlformats.org/officeDocument/2006/relationships/hyperlink" Target="http://www.morande.cl/" TargetMode="External"/><Relationship Id="rId8640" Type="http://schemas.openxmlformats.org/officeDocument/2006/relationships/hyperlink" Target="http://www.curacautin.cl/" TargetMode="External"/><Relationship Id="rId3785" Type="http://schemas.openxmlformats.org/officeDocument/2006/relationships/hyperlink" Target="http://www.galvezehijos.cl/" TargetMode="External"/><Relationship Id="rId4836" Type="http://schemas.openxmlformats.org/officeDocument/2006/relationships/hyperlink" Target="mailto:secretaria@interexpress.cl" TargetMode="External"/><Relationship Id="rId6191" Type="http://schemas.openxmlformats.org/officeDocument/2006/relationships/hyperlink" Target="http://www.pfenniger.com/" TargetMode="External"/><Relationship Id="rId7242" Type="http://schemas.openxmlformats.org/officeDocument/2006/relationships/hyperlink" Target="http://www.ecv.cl/" TargetMode="External"/><Relationship Id="rId2387" Type="http://schemas.openxmlformats.org/officeDocument/2006/relationships/hyperlink" Target="http://www.socovesa.cl/" TargetMode="External"/><Relationship Id="rId3438" Type="http://schemas.openxmlformats.org/officeDocument/2006/relationships/hyperlink" Target="http://www.ft.cl/" TargetMode="External"/><Relationship Id="rId3852" Type="http://schemas.openxmlformats.org/officeDocument/2006/relationships/hyperlink" Target="http://www.xinerlink.cl/" TargetMode="External"/><Relationship Id="rId359" Type="http://schemas.openxmlformats.org/officeDocument/2006/relationships/hyperlink" Target="http://www.cabilfrut.cl/" TargetMode="External"/><Relationship Id="rId773" Type="http://schemas.openxmlformats.org/officeDocument/2006/relationships/hyperlink" Target="mailto:arrocera@florde&#241;iquen.cl" TargetMode="External"/><Relationship Id="rId2454" Type="http://schemas.openxmlformats.org/officeDocument/2006/relationships/hyperlink" Target="mailto:contacto@cornejoysanmartin.cl" TargetMode="External"/><Relationship Id="rId3505" Type="http://schemas.openxmlformats.org/officeDocument/2006/relationships/hyperlink" Target="http://www.fernandezfica.cl/" TargetMode="External"/><Relationship Id="rId4903" Type="http://schemas.openxmlformats.org/officeDocument/2006/relationships/hyperlink" Target="mailto:rmeller@santabertina.cl" TargetMode="External"/><Relationship Id="rId9067" Type="http://schemas.openxmlformats.org/officeDocument/2006/relationships/hyperlink" Target="mailto:rrpp@torresdelpayne.cl" TargetMode="External"/><Relationship Id="rId426" Type="http://schemas.openxmlformats.org/officeDocument/2006/relationships/hyperlink" Target="mailto:info@aguascordillera.cl" TargetMode="External"/><Relationship Id="rId1056" Type="http://schemas.openxmlformats.org/officeDocument/2006/relationships/hyperlink" Target="mailto:ccordov1@cbolsa.bancoestado.cl" TargetMode="External"/><Relationship Id="rId2107" Type="http://schemas.openxmlformats.org/officeDocument/2006/relationships/hyperlink" Target="mailto:ventas@maquipan.cl" TargetMode="External"/><Relationship Id="rId8083" Type="http://schemas.openxmlformats.org/officeDocument/2006/relationships/hyperlink" Target="http://www.grupovalora.cl/" TargetMode="External"/><Relationship Id="rId9134" Type="http://schemas.openxmlformats.org/officeDocument/2006/relationships/hyperlink" Target="http://www.sernac.cl/" TargetMode="External"/><Relationship Id="rId840" Type="http://schemas.openxmlformats.org/officeDocument/2006/relationships/hyperlink" Target="mailto:presidencia@abif.cl" TargetMode="External"/><Relationship Id="rId1470" Type="http://schemas.openxmlformats.org/officeDocument/2006/relationships/hyperlink" Target="http://www.carpasgillibrand.cl/" TargetMode="External"/><Relationship Id="rId2521" Type="http://schemas.openxmlformats.org/officeDocument/2006/relationships/hyperlink" Target="mailto:creaciones@creaciones.cl" TargetMode="External"/><Relationship Id="rId4279" Type="http://schemas.openxmlformats.org/officeDocument/2006/relationships/hyperlink" Target="http://www.pudahuel.cl/" TargetMode="External"/><Relationship Id="rId5677" Type="http://schemas.openxmlformats.org/officeDocument/2006/relationships/hyperlink" Target="http://www.michaelpage.cl/" TargetMode="External"/><Relationship Id="rId6728" Type="http://schemas.openxmlformats.org/officeDocument/2006/relationships/hyperlink" Target="http://www.rodamendez.cl/" TargetMode="External"/><Relationship Id="rId1123" Type="http://schemas.openxmlformats.org/officeDocument/2006/relationships/hyperlink" Target="mailto:contacto@bercia.cl" TargetMode="External"/><Relationship Id="rId4693" Type="http://schemas.openxmlformats.org/officeDocument/2006/relationships/hyperlink" Target="http://www.ipavalparaiso.cl/" TargetMode="External"/><Relationship Id="rId5744" Type="http://schemas.openxmlformats.org/officeDocument/2006/relationships/hyperlink" Target="http://www.molineraconcagua.cl/" TargetMode="External"/><Relationship Id="rId8150" Type="http://schemas.openxmlformats.org/officeDocument/2006/relationships/hyperlink" Target="http://www.victronics.cl/" TargetMode="External"/><Relationship Id="rId9201" Type="http://schemas.openxmlformats.org/officeDocument/2006/relationships/hyperlink" Target="mailto:consular.chile@dirco.gov.za" TargetMode="External"/><Relationship Id="rId3295" Type="http://schemas.openxmlformats.org/officeDocument/2006/relationships/hyperlink" Target="mailto:finanzas@eteco.cl" TargetMode="External"/><Relationship Id="rId4346" Type="http://schemas.openxmlformats.org/officeDocument/2006/relationships/hyperlink" Target="http://www.automarco.com/" TargetMode="External"/><Relationship Id="rId4760" Type="http://schemas.openxmlformats.org/officeDocument/2006/relationships/hyperlink" Target="mailto:itochile_japon@yahoo.com" TargetMode="External"/><Relationship Id="rId5811" Type="http://schemas.openxmlformats.org/officeDocument/2006/relationships/hyperlink" Target="mailto:infomovitec@movitec.cl" TargetMode="External"/><Relationship Id="rId8967" Type="http://schemas.openxmlformats.org/officeDocument/2006/relationships/hyperlink" Target="mailto:alcaldia@munirengo.cl" TargetMode="External"/><Relationship Id="rId3362" Type="http://schemas.openxmlformats.org/officeDocument/2006/relationships/hyperlink" Target="http://www.expresonorte.cl/" TargetMode="External"/><Relationship Id="rId4413" Type="http://schemas.openxmlformats.org/officeDocument/2006/relationships/hyperlink" Target="mailto:contacto@valus.cl" TargetMode="External"/><Relationship Id="rId7569" Type="http://schemas.openxmlformats.org/officeDocument/2006/relationships/hyperlink" Target="http://www.suractivo.cl/" TargetMode="External"/><Relationship Id="rId7983" Type="http://schemas.openxmlformats.org/officeDocument/2006/relationships/hyperlink" Target="http://www.uai.cl/" TargetMode="External"/><Relationship Id="rId283" Type="http://schemas.openxmlformats.org/officeDocument/2006/relationships/hyperlink" Target="http://www.losquiltros.cl/" TargetMode="External"/><Relationship Id="rId3015" Type="http://schemas.openxmlformats.org/officeDocument/2006/relationships/hyperlink" Target="mailto:mnunez@ccu.cl" TargetMode="External"/><Relationship Id="rId6585" Type="http://schemas.openxmlformats.org/officeDocument/2006/relationships/hyperlink" Target="http://www.report.cl/" TargetMode="External"/><Relationship Id="rId7636" Type="http://schemas.openxmlformats.org/officeDocument/2006/relationships/hyperlink" Target="http://www.tecnicables.cl/" TargetMode="External"/><Relationship Id="rId350" Type="http://schemas.openxmlformats.org/officeDocument/2006/relationships/hyperlink" Target="http://www.maxagro.cl/" TargetMode="External"/><Relationship Id="rId2031" Type="http://schemas.openxmlformats.org/officeDocument/2006/relationships/hyperlink" Target="http://www.pionono.cl/" TargetMode="External"/><Relationship Id="rId5187" Type="http://schemas.openxmlformats.org/officeDocument/2006/relationships/hyperlink" Target="mailto:fondosmutuos@larrainvial.com" TargetMode="External"/><Relationship Id="rId6238" Type="http://schemas.openxmlformats.org/officeDocument/2006/relationships/hyperlink" Target="mailto:ventas@plasticoscoronel.cl" TargetMode="External"/><Relationship Id="rId5254" Type="http://schemas.openxmlformats.org/officeDocument/2006/relationships/hyperlink" Target="http://www.liqui-moly.cl/" TargetMode="External"/><Relationship Id="rId6652" Type="http://schemas.openxmlformats.org/officeDocument/2006/relationships/hyperlink" Target="mailto:afrugone@spacechile.com" TargetMode="External"/><Relationship Id="rId7703" Type="http://schemas.openxmlformats.org/officeDocument/2006/relationships/hyperlink" Target="mailto:curtibas@entelchile.net" TargetMode="External"/><Relationship Id="rId1797" Type="http://schemas.openxmlformats.org/officeDocument/2006/relationships/hyperlink" Target="http://www.neucober.cl/" TargetMode="External"/><Relationship Id="rId2848" Type="http://schemas.openxmlformats.org/officeDocument/2006/relationships/hyperlink" Target="http://www.emm.cl/" TargetMode="External"/><Relationship Id="rId6305" Type="http://schemas.openxmlformats.org/officeDocument/2006/relationships/hyperlink" Target="mailto:rperez@mueblescabot.cl" TargetMode="External"/><Relationship Id="rId89" Type="http://schemas.openxmlformats.org/officeDocument/2006/relationships/hyperlink" Target="mailto:ventas@aceroscox.cl" TargetMode="External"/><Relationship Id="rId1864" Type="http://schemas.openxmlformats.org/officeDocument/2006/relationships/hyperlink" Target="http://www.cpdv.cl/" TargetMode="External"/><Relationship Id="rId2915" Type="http://schemas.openxmlformats.org/officeDocument/2006/relationships/hyperlink" Target="mailto:ventas@edipac.cmpc.cl" TargetMode="External"/><Relationship Id="rId4270" Type="http://schemas.openxmlformats.org/officeDocument/2006/relationships/hyperlink" Target="mailto:ventas@hurst.cl" TargetMode="External"/><Relationship Id="rId5321" Type="http://schemas.openxmlformats.org/officeDocument/2006/relationships/hyperlink" Target="mailto:maderas@preserva.cl" TargetMode="External"/><Relationship Id="rId8477" Type="http://schemas.openxmlformats.org/officeDocument/2006/relationships/hyperlink" Target="mailto:comunicaciones@ind.cl" TargetMode="External"/><Relationship Id="rId8891" Type="http://schemas.openxmlformats.org/officeDocument/2006/relationships/hyperlink" Target="mailto:a.aravena@mpitrufquen.cl" TargetMode="External"/><Relationship Id="rId1517" Type="http://schemas.openxmlformats.org/officeDocument/2006/relationships/hyperlink" Target="http://www.casinosintegrados.cl/" TargetMode="External"/><Relationship Id="rId7079" Type="http://schemas.openxmlformats.org/officeDocument/2006/relationships/hyperlink" Target="mailto:sigu@sigu.cl" TargetMode="External"/><Relationship Id="rId7493" Type="http://schemas.openxmlformats.org/officeDocument/2006/relationships/hyperlink" Target="http://www.mgmotors.cl/" TargetMode="External"/><Relationship Id="rId8544" Type="http://schemas.openxmlformats.org/officeDocument/2006/relationships/hyperlink" Target="http://www.muniarauco.cl/" TargetMode="External"/><Relationship Id="rId1931" Type="http://schemas.openxmlformats.org/officeDocument/2006/relationships/hyperlink" Target="mailto:cobranzascomercial@chau.com" TargetMode="External"/><Relationship Id="rId3689" Type="http://schemas.openxmlformats.org/officeDocument/2006/relationships/hyperlink" Target="mailto:atc@atacamagrapes.cl" TargetMode="External"/><Relationship Id="rId6095" Type="http://schemas.openxmlformats.org/officeDocument/2006/relationships/hyperlink" Target="http://www.parquedelrecuerdo.cl/" TargetMode="External"/><Relationship Id="rId7146" Type="http://schemas.openxmlformats.org/officeDocument/2006/relationships/hyperlink" Target="http://www.ediciones-sm.cl/" TargetMode="External"/><Relationship Id="rId7560" Type="http://schemas.openxmlformats.org/officeDocument/2006/relationships/hyperlink" Target="http://www.superfrigo.cl/" TargetMode="External"/><Relationship Id="rId8611" Type="http://schemas.openxmlformats.org/officeDocument/2006/relationships/hyperlink" Target="http://www.municoinco.cl/" TargetMode="External"/><Relationship Id="rId6162" Type="http://schemas.openxmlformats.org/officeDocument/2006/relationships/hyperlink" Target="http://www.persianasycortinas.cl/" TargetMode="External"/><Relationship Id="rId7213" Type="http://schemas.openxmlformats.org/officeDocument/2006/relationships/hyperlink" Target="http://www.sintas.cl/" TargetMode="External"/><Relationship Id="rId677" Type="http://schemas.openxmlformats.org/officeDocument/2006/relationships/hyperlink" Target="http://www.anson.cl/" TargetMode="External"/><Relationship Id="rId2358" Type="http://schemas.openxmlformats.org/officeDocument/2006/relationships/hyperlink" Target="mailto:contacto@grevia.cl" TargetMode="External"/><Relationship Id="rId3756" Type="http://schemas.openxmlformats.org/officeDocument/2006/relationships/hyperlink" Target="http://www.fundicionvespucio.cl/" TargetMode="External"/><Relationship Id="rId4807" Type="http://schemas.openxmlformats.org/officeDocument/2006/relationships/hyperlink" Target="mailto:insuban@insuban.cl" TargetMode="External"/><Relationship Id="rId2772" Type="http://schemas.openxmlformats.org/officeDocument/2006/relationships/hyperlink" Target="http://www.danone.cl/" TargetMode="External"/><Relationship Id="rId3409" Type="http://schemas.openxmlformats.org/officeDocument/2006/relationships/hyperlink" Target="mailto:act@mobel.cl" TargetMode="External"/><Relationship Id="rId3823" Type="http://schemas.openxmlformats.org/officeDocument/2006/relationships/hyperlink" Target="mailto:contacto@genera.cl" TargetMode="External"/><Relationship Id="rId6979" Type="http://schemas.openxmlformats.org/officeDocument/2006/relationships/hyperlink" Target="http://www.dmsc.cl/" TargetMode="External"/><Relationship Id="rId9038" Type="http://schemas.openxmlformats.org/officeDocument/2006/relationships/hyperlink" Target="mailto:alcaldia@santodomingo.cl" TargetMode="External"/><Relationship Id="rId744" Type="http://schemas.openxmlformats.org/officeDocument/2006/relationships/hyperlink" Target="mailto:administracion@argasproseser.tie.cl" TargetMode="External"/><Relationship Id="rId1374" Type="http://schemas.openxmlformats.org/officeDocument/2006/relationships/hyperlink" Target="mailto:info@camarachilenobrasilena.cl" TargetMode="External"/><Relationship Id="rId2425" Type="http://schemas.openxmlformats.org/officeDocument/2006/relationships/hyperlink" Target="http://www.copelec.cl/" TargetMode="External"/><Relationship Id="rId5995" Type="http://schemas.openxmlformats.org/officeDocument/2006/relationships/hyperlink" Target="http://www.vidaintegra.cl/" TargetMode="External"/><Relationship Id="rId80" Type="http://schemas.openxmlformats.org/officeDocument/2006/relationships/hyperlink" Target="http://www.treguear.cl/" TargetMode="External"/><Relationship Id="rId811" Type="http://schemas.openxmlformats.org/officeDocument/2006/relationships/hyperlink" Target="mailto:paguilera@froimovich.cl" TargetMode="External"/><Relationship Id="rId1027" Type="http://schemas.openxmlformats.org/officeDocument/2006/relationships/hyperlink" Target="http://www.bancochile.cl/" TargetMode="External"/><Relationship Id="rId1441" Type="http://schemas.openxmlformats.org/officeDocument/2006/relationships/hyperlink" Target="http://www.cap.cl/" TargetMode="External"/><Relationship Id="rId4597" Type="http://schemas.openxmlformats.org/officeDocument/2006/relationships/hyperlink" Target="mailto:info@informat.cl" TargetMode="External"/><Relationship Id="rId5648" Type="http://schemas.openxmlformats.org/officeDocument/2006/relationships/hyperlink" Target="mailto:hlavin@metalurgicalavin.cl" TargetMode="External"/><Relationship Id="rId8054" Type="http://schemas.openxmlformats.org/officeDocument/2006/relationships/hyperlink" Target="http://www.utem.cl/" TargetMode="External"/><Relationship Id="rId9105" Type="http://schemas.openxmlformats.org/officeDocument/2006/relationships/hyperlink" Target="mailto:pms@parquemet.cl" TargetMode="External"/><Relationship Id="rId3199" Type="http://schemas.openxmlformats.org/officeDocument/2006/relationships/hyperlink" Target="http://www.exception.cl/" TargetMode="External"/><Relationship Id="rId4664" Type="http://schemas.openxmlformats.org/officeDocument/2006/relationships/hyperlink" Target="mailto:ingetal@ingetal.cl" TargetMode="External"/><Relationship Id="rId5715" Type="http://schemas.openxmlformats.org/officeDocument/2006/relationships/hyperlink" Target="mailto:cvasquez67@gmail.com" TargetMode="External"/><Relationship Id="rId7070" Type="http://schemas.openxmlformats.org/officeDocument/2006/relationships/hyperlink" Target="mailto:contacto.cl@siemens.com" TargetMode="External"/><Relationship Id="rId8121" Type="http://schemas.openxmlformats.org/officeDocument/2006/relationships/hyperlink" Target="mailto:ahmed.torrivillaferrer@verizon.com" TargetMode="External"/><Relationship Id="rId3266" Type="http://schemas.openxmlformats.org/officeDocument/2006/relationships/hyperlink" Target="http://www.essbio.cl/" TargetMode="External"/><Relationship Id="rId4317" Type="http://schemas.openxmlformats.org/officeDocument/2006/relationships/hyperlink" Target="mailto:mrarinco@gmail.com" TargetMode="External"/><Relationship Id="rId187" Type="http://schemas.openxmlformats.org/officeDocument/2006/relationships/hyperlink" Target="mailto:agencia@smith.cl" TargetMode="External"/><Relationship Id="rId2282" Type="http://schemas.openxmlformats.org/officeDocument/2006/relationships/hyperlink" Target="http://www.cndc.cl/" TargetMode="External"/><Relationship Id="rId3680" Type="http://schemas.openxmlformats.org/officeDocument/2006/relationships/hyperlink" Target="mailto:info@frutexsa.cl" TargetMode="External"/><Relationship Id="rId4731" Type="http://schemas.openxmlformats.org/officeDocument/2006/relationships/hyperlink" Target="mailto:secretaria@catalunya.cl" TargetMode="External"/><Relationship Id="rId6489" Type="http://schemas.openxmlformats.org/officeDocument/2006/relationships/hyperlink" Target="http://www.pwc.cl/" TargetMode="External"/><Relationship Id="rId7887" Type="http://schemas.openxmlformats.org/officeDocument/2006/relationships/hyperlink" Target="http://www.viatur.cl/" TargetMode="External"/><Relationship Id="rId8938" Type="http://schemas.openxmlformats.org/officeDocument/2006/relationships/hyperlink" Target="mailto:alcaldia@muniquemchi.cl" TargetMode="External"/><Relationship Id="rId254" Type="http://schemas.openxmlformats.org/officeDocument/2006/relationships/hyperlink" Target="http://www.mfm.cl/" TargetMode="External"/><Relationship Id="rId3333" Type="http://schemas.openxmlformats.org/officeDocument/2006/relationships/hyperlink" Target="mailto:anakena@anakena.cl" TargetMode="External"/><Relationship Id="rId7954" Type="http://schemas.openxmlformats.org/officeDocument/2006/relationships/hyperlink" Target="mailto:comercial@tw.cl" TargetMode="External"/><Relationship Id="rId3400" Type="http://schemas.openxmlformats.org/officeDocument/2006/relationships/hyperlink" Target="http://www.fosko.cl/" TargetMode="External"/><Relationship Id="rId6556" Type="http://schemas.openxmlformats.org/officeDocument/2006/relationships/hyperlink" Target="mailto:info@raulreeves.cl" TargetMode="External"/><Relationship Id="rId6970" Type="http://schemas.openxmlformats.org/officeDocument/2006/relationships/hyperlink" Target="http://www.sergioescobar.cl/" TargetMode="External"/><Relationship Id="rId7607" Type="http://schemas.openxmlformats.org/officeDocument/2006/relationships/hyperlink" Target="http://www.tasaurbe.com/" TargetMode="External"/><Relationship Id="rId321" Type="http://schemas.openxmlformats.org/officeDocument/2006/relationships/hyperlink" Target="http://www.afe.cl/" TargetMode="External"/><Relationship Id="rId2002" Type="http://schemas.openxmlformats.org/officeDocument/2006/relationships/hyperlink" Target="mailto:kosmetik@kosmetik.cl" TargetMode="External"/><Relationship Id="rId5158" Type="http://schemas.openxmlformats.org/officeDocument/2006/relationships/hyperlink" Target="http://www.silesia.cl/" TargetMode="External"/><Relationship Id="rId5572" Type="http://schemas.openxmlformats.org/officeDocument/2006/relationships/hyperlink" Target="mailto:ventas@mec.cl" TargetMode="External"/><Relationship Id="rId6209" Type="http://schemas.openxmlformats.org/officeDocument/2006/relationships/hyperlink" Target="mailto:info@pimasa.com" TargetMode="External"/><Relationship Id="rId6623" Type="http://schemas.openxmlformats.org/officeDocument/2006/relationships/hyperlink" Target="http://www.rema.cl/" TargetMode="External"/><Relationship Id="rId1768" Type="http://schemas.openxmlformats.org/officeDocument/2006/relationships/hyperlink" Target="http://www.lasbrisasdechicureo.cl/" TargetMode="External"/><Relationship Id="rId2819" Type="http://schemas.openxmlformats.org/officeDocument/2006/relationships/hyperlink" Target="http://www.duncaningenieria.cl/" TargetMode="External"/><Relationship Id="rId4174" Type="http://schemas.openxmlformats.org/officeDocument/2006/relationships/hyperlink" Target="http://www.restaurantperladelmar.cl/" TargetMode="External"/><Relationship Id="rId5225" Type="http://schemas.openxmlformats.org/officeDocument/2006/relationships/hyperlink" Target="http://www.libertadsa.cl/" TargetMode="External"/><Relationship Id="rId8795" Type="http://schemas.openxmlformats.org/officeDocument/2006/relationships/hyperlink" Target="http://www.munimariquina.cl/" TargetMode="External"/><Relationship Id="rId3190" Type="http://schemas.openxmlformats.org/officeDocument/2006/relationships/hyperlink" Target="mailto:paulina.mardones@engie.com" TargetMode="External"/><Relationship Id="rId4241" Type="http://schemas.openxmlformats.org/officeDocument/2006/relationships/hyperlink" Target="http://www.hotelgranpacifico.cl/" TargetMode="External"/><Relationship Id="rId7397" Type="http://schemas.openxmlformats.org/officeDocument/2006/relationships/hyperlink" Target="mailto:asntoscorporativos@sonacol.cl" TargetMode="External"/><Relationship Id="rId8448" Type="http://schemas.openxmlformats.org/officeDocument/2006/relationships/hyperlink" Target="http://www.direcon.cl/" TargetMode="External"/><Relationship Id="rId1835" Type="http://schemas.openxmlformats.org/officeDocument/2006/relationships/hyperlink" Target="mailto:contacto@colegiodentistas.cl" TargetMode="External"/><Relationship Id="rId7464" Type="http://schemas.openxmlformats.org/officeDocument/2006/relationships/hyperlink" Target="http://www.solomon.cl/" TargetMode="External"/><Relationship Id="rId8862" Type="http://schemas.openxmlformats.org/officeDocument/2006/relationships/hyperlink" Target="http://www.parral.cl/" TargetMode="External"/><Relationship Id="rId1902" Type="http://schemas.openxmlformats.org/officeDocument/2006/relationships/hyperlink" Target="mailto:ibas@albas.cl" TargetMode="External"/><Relationship Id="rId6066" Type="http://schemas.openxmlformats.org/officeDocument/2006/relationships/hyperlink" Target="mailto:jmendi@adsl.tie.cl" TargetMode="External"/><Relationship Id="rId7117" Type="http://schemas.openxmlformats.org/officeDocument/2006/relationships/hyperlink" Target="mailto:sistemas@sistemasltda.cl" TargetMode="External"/><Relationship Id="rId8515" Type="http://schemas.openxmlformats.org/officeDocument/2006/relationships/hyperlink" Target="mailto:oirs@mop.gov.cl" TargetMode="External"/><Relationship Id="rId6480" Type="http://schemas.openxmlformats.org/officeDocument/2006/relationships/hyperlink" Target="mailto:liliana.rivera@puma.com" TargetMode="External"/><Relationship Id="rId7531" Type="http://schemas.openxmlformats.org/officeDocument/2006/relationships/hyperlink" Target="mailto:strindberg@strindberg.cl" TargetMode="External"/><Relationship Id="rId995" Type="http://schemas.openxmlformats.org/officeDocument/2006/relationships/hyperlink" Target="http://www.byvtrust.cl/" TargetMode="External"/><Relationship Id="rId2676" Type="http://schemas.openxmlformats.org/officeDocument/2006/relationships/hyperlink" Target="http://www.elsur.cl/" TargetMode="External"/><Relationship Id="rId3727" Type="http://schemas.openxmlformats.org/officeDocument/2006/relationships/hyperlink" Target="mailto:contacto@fundacionfuturo.cl" TargetMode="External"/><Relationship Id="rId5082" Type="http://schemas.openxmlformats.org/officeDocument/2006/relationships/hyperlink" Target="http://www.lorealchile.com/" TargetMode="External"/><Relationship Id="rId6133" Type="http://schemas.openxmlformats.org/officeDocument/2006/relationships/hyperlink" Target="http://www.pesco.cl/" TargetMode="External"/><Relationship Id="rId648" Type="http://schemas.openxmlformats.org/officeDocument/2006/relationships/hyperlink" Target="http://www.andeselectronica.cl/" TargetMode="External"/><Relationship Id="rId1278" Type="http://schemas.openxmlformats.org/officeDocument/2006/relationships/hyperlink" Target="mailto:bronceriachile@gmail.com" TargetMode="External"/><Relationship Id="rId1692" Type="http://schemas.openxmlformats.org/officeDocument/2006/relationships/hyperlink" Target="http://www.netglobalis.net/" TargetMode="External"/><Relationship Id="rId2329" Type="http://schemas.openxmlformats.org/officeDocument/2006/relationships/hyperlink" Target="mailto:j.ribba@constructora-byr.cl" TargetMode="External"/><Relationship Id="rId2743" Type="http://schemas.openxmlformats.org/officeDocument/2006/relationships/hyperlink" Target="mailto:ventas@elcielo.cl" TargetMode="External"/><Relationship Id="rId5899" Type="http://schemas.openxmlformats.org/officeDocument/2006/relationships/hyperlink" Target="http://www.sanjorgeonline.com/" TargetMode="External"/><Relationship Id="rId6200" Type="http://schemas.openxmlformats.org/officeDocument/2006/relationships/hyperlink" Target="http://www.pmi.com/" TargetMode="External"/><Relationship Id="rId715" Type="http://schemas.openxmlformats.org/officeDocument/2006/relationships/hyperlink" Target="http://www.aquafree.cl/" TargetMode="External"/><Relationship Id="rId1345" Type="http://schemas.openxmlformats.org/officeDocument/2006/relationships/hyperlink" Target="mailto:caltex@caltex.cl" TargetMode="External"/><Relationship Id="rId8372" Type="http://schemas.openxmlformats.org/officeDocument/2006/relationships/hyperlink" Target="mailto:contactocomercial@xerox.com" TargetMode="External"/><Relationship Id="rId9009" Type="http://schemas.openxmlformats.org/officeDocument/2006/relationships/hyperlink" Target="mailto:municipalidad@sanjoaquin.cl" TargetMode="External"/><Relationship Id="rId2810" Type="http://schemas.openxmlformats.org/officeDocument/2006/relationships/hyperlink" Target="mailto:debora.pinto@duaasrodas.com" TargetMode="External"/><Relationship Id="rId4568" Type="http://schemas.openxmlformats.org/officeDocument/2006/relationships/hyperlink" Target="http://www.cloramon.cl/" TargetMode="External"/><Relationship Id="rId5966" Type="http://schemas.openxmlformats.org/officeDocument/2006/relationships/hyperlink" Target="http://www.nutrimento.cl/" TargetMode="External"/><Relationship Id="rId8025" Type="http://schemas.openxmlformats.org/officeDocument/2006/relationships/hyperlink" Target="mailto:rectoria@usach.cl" TargetMode="External"/><Relationship Id="rId51" Type="http://schemas.openxmlformats.org/officeDocument/2006/relationships/hyperlink" Target="mailto:daniel.peyrot@abengoa.com" TargetMode="External"/><Relationship Id="rId1412" Type="http://schemas.openxmlformats.org/officeDocument/2006/relationships/hyperlink" Target="mailto:info@camarafrancochilena.cl" TargetMode="External"/><Relationship Id="rId4982" Type="http://schemas.openxmlformats.org/officeDocument/2006/relationships/hyperlink" Target="mailto:informaciones@jcdecaux.com" TargetMode="External"/><Relationship Id="rId5619" Type="http://schemas.openxmlformats.org/officeDocument/2006/relationships/hyperlink" Target="http://www.metacom.cl/" TargetMode="External"/><Relationship Id="rId7041" Type="http://schemas.openxmlformats.org/officeDocument/2006/relationships/hyperlink" Target="mailto:servindustria@tie.cl" TargetMode="External"/><Relationship Id="rId3584" Type="http://schemas.openxmlformats.org/officeDocument/2006/relationships/hyperlink" Target="mailto:comunicaciones.chile@flsmidth.com" TargetMode="External"/><Relationship Id="rId4635" Type="http://schemas.openxmlformats.org/officeDocument/2006/relationships/hyperlink" Target="mailto:claudia.rivera@kibernum.com" TargetMode="External"/><Relationship Id="rId158" Type="http://schemas.openxmlformats.org/officeDocument/2006/relationships/hyperlink" Target="http://www.aerocardal.com/" TargetMode="External"/><Relationship Id="rId2186" Type="http://schemas.openxmlformats.org/officeDocument/2006/relationships/hyperlink" Target="mailto:bmardones@barrick.com" TargetMode="External"/><Relationship Id="rId3237" Type="http://schemas.openxmlformats.org/officeDocument/2006/relationships/hyperlink" Target="mailto:trex@trex.cl" TargetMode="External"/><Relationship Id="rId3651" Type="http://schemas.openxmlformats.org/officeDocument/2006/relationships/hyperlink" Target="http://www.fosfoquim.cl/" TargetMode="External"/><Relationship Id="rId4702" Type="http://schemas.openxmlformats.org/officeDocument/2006/relationships/hyperlink" Target="http://www.sironvalle.cl/" TargetMode="External"/><Relationship Id="rId7858" Type="http://schemas.openxmlformats.org/officeDocument/2006/relationships/hyperlink" Target="http://www.casablanca.cl/" TargetMode="External"/><Relationship Id="rId8909" Type="http://schemas.openxmlformats.org/officeDocument/2006/relationships/hyperlink" Target="http://www.municipalidadcisnes.cl/" TargetMode="External"/><Relationship Id="rId572" Type="http://schemas.openxmlformats.org/officeDocument/2006/relationships/hyperlink" Target="http://www.altofem.cl/" TargetMode="External"/><Relationship Id="rId2253" Type="http://schemas.openxmlformats.org/officeDocument/2006/relationships/hyperlink" Target="mailto:confecciones@cubillos.cl" TargetMode="External"/><Relationship Id="rId3304" Type="http://schemas.openxmlformats.org/officeDocument/2006/relationships/hyperlink" Target="http://www.zalaquett.com/" TargetMode="External"/><Relationship Id="rId6874" Type="http://schemas.openxmlformats.org/officeDocument/2006/relationships/hyperlink" Target="mailto:rec.chile@sap.com" TargetMode="External"/><Relationship Id="rId7925" Type="http://schemas.openxmlformats.org/officeDocument/2006/relationships/hyperlink" Target="http://www.tryos.cl/" TargetMode="External"/><Relationship Id="rId225" Type="http://schemas.openxmlformats.org/officeDocument/2006/relationships/hyperlink" Target="http://www.larraguibel.cl/" TargetMode="External"/><Relationship Id="rId2320" Type="http://schemas.openxmlformats.org/officeDocument/2006/relationships/hyperlink" Target="http://www.repes.cl/" TargetMode="External"/><Relationship Id="rId5476" Type="http://schemas.openxmlformats.org/officeDocument/2006/relationships/hyperlink" Target="http://www.marienberg.cl/" TargetMode="External"/><Relationship Id="rId6527" Type="http://schemas.openxmlformats.org/officeDocument/2006/relationships/hyperlink" Target="mailto:info@quintec.cl" TargetMode="External"/><Relationship Id="rId4078" Type="http://schemas.openxmlformats.org/officeDocument/2006/relationships/hyperlink" Target="mailto:contacto@hidroca.cl" TargetMode="External"/><Relationship Id="rId4492" Type="http://schemas.openxmlformats.org/officeDocument/2006/relationships/hyperlink" Target="mailto:leker@leker.cl" TargetMode="External"/><Relationship Id="rId5129" Type="http://schemas.openxmlformats.org/officeDocument/2006/relationships/hyperlink" Target="mailto:laboratorio@fresenius-kabi.cl" TargetMode="External"/><Relationship Id="rId5543" Type="http://schemas.openxmlformats.org/officeDocument/2006/relationships/hyperlink" Target="mailto:cpozo@maxam.net" TargetMode="External"/><Relationship Id="rId5890" Type="http://schemas.openxmlformats.org/officeDocument/2006/relationships/hyperlink" Target="http://www.ndu.cl/" TargetMode="External"/><Relationship Id="rId6941" Type="http://schemas.openxmlformats.org/officeDocument/2006/relationships/hyperlink" Target="http://www.agrical.cl/" TargetMode="External"/><Relationship Id="rId8699" Type="http://schemas.openxmlformats.org/officeDocument/2006/relationships/hyperlink" Target="mailto:ana.jorquera@municipalidadillapel.cl" TargetMode="External"/><Relationship Id="rId9000" Type="http://schemas.openxmlformats.org/officeDocument/2006/relationships/hyperlink" Target="http://www.sanfabian.cl/" TargetMode="External"/><Relationship Id="rId3094" Type="http://schemas.openxmlformats.org/officeDocument/2006/relationships/hyperlink" Target="http://www.emol.com/" TargetMode="External"/><Relationship Id="rId4145" Type="http://schemas.openxmlformats.org/officeDocument/2006/relationships/hyperlink" Target="http://www.hotelacacias.cl/" TargetMode="External"/><Relationship Id="rId1739" Type="http://schemas.openxmlformats.org/officeDocument/2006/relationships/hyperlink" Target="mailto:informaciones@clinicaloscarrera.cl" TargetMode="External"/><Relationship Id="rId5610" Type="http://schemas.openxmlformats.org/officeDocument/2006/relationships/hyperlink" Target="mailto:ventas@mercapapel.cl" TargetMode="External"/><Relationship Id="rId8766" Type="http://schemas.openxmlformats.org/officeDocument/2006/relationships/hyperlink" Target="http://www.mlonquimay.cl/" TargetMode="External"/><Relationship Id="rId1806" Type="http://schemas.openxmlformats.org/officeDocument/2006/relationships/hyperlink" Target="http://www.codelpa.cl/" TargetMode="External"/><Relationship Id="rId3161" Type="http://schemas.openxmlformats.org/officeDocument/2006/relationships/hyperlink" Target="mailto:jpconha@emuline.com" TargetMode="External"/><Relationship Id="rId4212" Type="http://schemas.openxmlformats.org/officeDocument/2006/relationships/hyperlink" Target="http://www.hotelesprincipado.com/" TargetMode="External"/><Relationship Id="rId7368" Type="http://schemas.openxmlformats.org/officeDocument/2006/relationships/hyperlink" Target="http://www.pyma.cl/" TargetMode="External"/><Relationship Id="rId7782" Type="http://schemas.openxmlformats.org/officeDocument/2006/relationships/hyperlink" Target="http://www.flexline.cl/" TargetMode="External"/><Relationship Id="rId8419" Type="http://schemas.openxmlformats.org/officeDocument/2006/relationships/hyperlink" Target="http://www.ciren.cl/" TargetMode="External"/><Relationship Id="rId8833" Type="http://schemas.openxmlformats.org/officeDocument/2006/relationships/hyperlink" Target="mailto:alcaldia.ollague@gmail.com" TargetMode="External"/><Relationship Id="rId3978" Type="http://schemas.openxmlformats.org/officeDocument/2006/relationships/hyperlink" Target="http://www.conavicoop.cl/" TargetMode="External"/><Relationship Id="rId6384" Type="http://schemas.openxmlformats.org/officeDocument/2006/relationships/hyperlink" Target="http://www.texpro.cl/" TargetMode="External"/><Relationship Id="rId7435" Type="http://schemas.openxmlformats.org/officeDocument/2006/relationships/hyperlink" Target="http://www.sodeco.cl/" TargetMode="External"/><Relationship Id="rId8900" Type="http://schemas.openxmlformats.org/officeDocument/2006/relationships/hyperlink" Target="http://www.muniprimavera.cl/" TargetMode="External"/><Relationship Id="rId899" Type="http://schemas.openxmlformats.org/officeDocument/2006/relationships/hyperlink" Target="http://www.assa.cl/" TargetMode="External"/><Relationship Id="rId6037" Type="http://schemas.openxmlformats.org/officeDocument/2006/relationships/hyperlink" Target="mailto:gerenciageneral@orizon.cl" TargetMode="External"/><Relationship Id="rId6451" Type="http://schemas.openxmlformats.org/officeDocument/2006/relationships/hyperlink" Target="http://www.publivia.com/" TargetMode="External"/><Relationship Id="rId7502" Type="http://schemas.openxmlformats.org/officeDocument/2006/relationships/hyperlink" Target="mailto:vera.marce@gmail.com" TargetMode="External"/><Relationship Id="rId966" Type="http://schemas.openxmlformats.org/officeDocument/2006/relationships/hyperlink" Target="http://www.portillo.cl/" TargetMode="External"/><Relationship Id="rId1596" Type="http://schemas.openxmlformats.org/officeDocument/2006/relationships/hyperlink" Target="mailto:adm@dermacdu.cl" TargetMode="External"/><Relationship Id="rId2647" Type="http://schemas.openxmlformats.org/officeDocument/2006/relationships/hyperlink" Target="mailto:contacto@dessau.cl" TargetMode="External"/><Relationship Id="rId2994" Type="http://schemas.openxmlformats.org/officeDocument/2006/relationships/hyperlink" Target="http://www.electrom.cl/" TargetMode="External"/><Relationship Id="rId5053" Type="http://schemas.openxmlformats.org/officeDocument/2006/relationships/hyperlink" Target="mailto:recepcion@kitchencenter.cl" TargetMode="External"/><Relationship Id="rId6104" Type="http://schemas.openxmlformats.org/officeDocument/2006/relationships/hyperlink" Target="mailto:carolinagallegos@holz.cl" TargetMode="External"/><Relationship Id="rId619" Type="http://schemas.openxmlformats.org/officeDocument/2006/relationships/hyperlink" Target="http://www.amf.cl/" TargetMode="External"/><Relationship Id="rId1249" Type="http://schemas.openxmlformats.org/officeDocument/2006/relationships/hyperlink" Target="http://www.borybor.com/" TargetMode="External"/><Relationship Id="rId5120" Type="http://schemas.openxmlformats.org/officeDocument/2006/relationships/hyperlink" Target="http://www.fdc.cl/" TargetMode="External"/><Relationship Id="rId8276" Type="http://schemas.openxmlformats.org/officeDocument/2006/relationships/hyperlink" Target="mailto:ahuneeus@parlier.cl" TargetMode="External"/><Relationship Id="rId1663" Type="http://schemas.openxmlformats.org/officeDocument/2006/relationships/hyperlink" Target="mailto:contacto@chilexpress.cl" TargetMode="External"/><Relationship Id="rId2714" Type="http://schemas.openxmlformats.org/officeDocument/2006/relationships/hyperlink" Target="http://www.director.cl/" TargetMode="External"/><Relationship Id="rId8690" Type="http://schemas.openxmlformats.org/officeDocument/2006/relationships/hyperlink" Target="http://www.municipalidadhualaihue.cl/" TargetMode="External"/><Relationship Id="rId1316" Type="http://schemas.openxmlformats.org/officeDocument/2006/relationships/hyperlink" Target="mailto:clc@clcsa.cl" TargetMode="External"/><Relationship Id="rId1730" Type="http://schemas.openxmlformats.org/officeDocument/2006/relationships/hyperlink" Target="http://www.alemanavaldivia.cl/" TargetMode="External"/><Relationship Id="rId4886" Type="http://schemas.openxmlformats.org/officeDocument/2006/relationships/hyperlink" Target="http://www.barriksudamerica.com/" TargetMode="External"/><Relationship Id="rId5937" Type="http://schemas.openxmlformats.org/officeDocument/2006/relationships/hyperlink" Target="http://www.nike.com/" TargetMode="External"/><Relationship Id="rId7292" Type="http://schemas.openxmlformats.org/officeDocument/2006/relationships/hyperlink" Target="mailto:equitacionlareina@gmail.com" TargetMode="External"/><Relationship Id="rId8343" Type="http://schemas.openxmlformats.org/officeDocument/2006/relationships/hyperlink" Target="http://www.plaquewindsor.cl/" TargetMode="External"/><Relationship Id="rId22" Type="http://schemas.openxmlformats.org/officeDocument/2006/relationships/hyperlink" Target="mailto:cramos@afpmodelo.cl" TargetMode="External"/><Relationship Id="rId3488" Type="http://schemas.openxmlformats.org/officeDocument/2006/relationships/hyperlink" Target="http://www.feedback.cl/" TargetMode="External"/><Relationship Id="rId4539" Type="http://schemas.openxmlformats.org/officeDocument/2006/relationships/hyperlink" Target="mailto:ferrocentro@ferrocentro.cl" TargetMode="External"/><Relationship Id="rId4953" Type="http://schemas.openxmlformats.org/officeDocument/2006/relationships/hyperlink" Target="mailto:itv@itveditores.cl" TargetMode="External"/><Relationship Id="rId8410" Type="http://schemas.openxmlformats.org/officeDocument/2006/relationships/hyperlink" Target="http://www.armada.cl/" TargetMode="External"/><Relationship Id="rId3555" Type="http://schemas.openxmlformats.org/officeDocument/2006/relationships/hyperlink" Target="http://www.filterprint.cl/" TargetMode="External"/><Relationship Id="rId4606" Type="http://schemas.openxmlformats.org/officeDocument/2006/relationships/hyperlink" Target="http://www.ingebolt.cl/" TargetMode="External"/><Relationship Id="rId7012" Type="http://schemas.openxmlformats.org/officeDocument/2006/relationships/hyperlink" Target="http://www.ecomac.cl/" TargetMode="External"/><Relationship Id="rId476" Type="http://schemas.openxmlformats.org/officeDocument/2006/relationships/hyperlink" Target="mailto:aislapol@styropek.com" TargetMode="External"/><Relationship Id="rId890" Type="http://schemas.openxmlformats.org/officeDocument/2006/relationships/hyperlink" Target="mailto:anic@anic.cl" TargetMode="External"/><Relationship Id="rId2157" Type="http://schemas.openxmlformats.org/officeDocument/2006/relationships/hyperlink" Target="http://www.cmet.cl/" TargetMode="External"/><Relationship Id="rId2571" Type="http://schemas.openxmlformats.org/officeDocument/2006/relationships/hyperlink" Target="http://www.da.cl/" TargetMode="External"/><Relationship Id="rId3208" Type="http://schemas.openxmlformats.org/officeDocument/2006/relationships/hyperlink" Target="mailto:contacto.corrugadi@cmpc.cl" TargetMode="External"/><Relationship Id="rId6778" Type="http://schemas.openxmlformats.org/officeDocument/2006/relationships/hyperlink" Target="http://www.sacyr.com/" TargetMode="External"/><Relationship Id="rId9184" Type="http://schemas.openxmlformats.org/officeDocument/2006/relationships/hyperlink" Target="http://www.maec.es/" TargetMode="External"/><Relationship Id="rId129" Type="http://schemas.openxmlformats.org/officeDocument/2006/relationships/hyperlink" Target="http://www.adelgeneracion.cl/" TargetMode="External"/><Relationship Id="rId543" Type="http://schemas.openxmlformats.org/officeDocument/2006/relationships/hyperlink" Target="http://www.allotevaluaciones.cl/" TargetMode="External"/><Relationship Id="rId1173" Type="http://schemas.openxmlformats.org/officeDocument/2006/relationships/hyperlink" Target="mailto:jhern&#225;ndez@biotec.cl" TargetMode="External"/><Relationship Id="rId2224" Type="http://schemas.openxmlformats.org/officeDocument/2006/relationships/hyperlink" Target="mailto:ceditor@ce2.cl" TargetMode="External"/><Relationship Id="rId3622" Type="http://schemas.openxmlformats.org/officeDocument/2006/relationships/hyperlink" Target="http://www.forestalfatima.cl/" TargetMode="External"/><Relationship Id="rId7829" Type="http://schemas.openxmlformats.org/officeDocument/2006/relationships/hyperlink" Target="mailto:contacto@tortasmontero.cl" TargetMode="External"/><Relationship Id="rId9251" Type="http://schemas.openxmlformats.org/officeDocument/2006/relationships/hyperlink" Target="mailto:santiago@unesco.org" TargetMode="External"/><Relationship Id="rId5794" Type="http://schemas.openxmlformats.org/officeDocument/2006/relationships/hyperlink" Target="http://www.mooresestephens.cl/" TargetMode="External"/><Relationship Id="rId6845" Type="http://schemas.openxmlformats.org/officeDocument/2006/relationships/hyperlink" Target="http://www.busanc.cl/" TargetMode="External"/><Relationship Id="rId610" Type="http://schemas.openxmlformats.org/officeDocument/2006/relationships/hyperlink" Target="http://www.aa.com/" TargetMode="External"/><Relationship Id="rId1240" Type="http://schemas.openxmlformats.org/officeDocument/2006/relationships/hyperlink" Target="http://www.varsovienne.cl/" TargetMode="External"/><Relationship Id="rId4049" Type="http://schemas.openxmlformats.org/officeDocument/2006/relationships/hyperlink" Target="http://www.heavenward.cl/" TargetMode="External"/><Relationship Id="rId4396" Type="http://schemas.openxmlformats.org/officeDocument/2006/relationships/hyperlink" Target="mailto:mgonzalez@yoemar.cl" TargetMode="External"/><Relationship Id="rId5447" Type="http://schemas.openxmlformats.org/officeDocument/2006/relationships/hyperlink" Target="mailto:canziani@canziani.cl" TargetMode="External"/><Relationship Id="rId5861" Type="http://schemas.openxmlformats.org/officeDocument/2006/relationships/hyperlink" Target="mailto:ngonzalez@calzadosivo.cl" TargetMode="External"/><Relationship Id="rId6912" Type="http://schemas.openxmlformats.org/officeDocument/2006/relationships/hyperlink" Target="http://www.seagarden.cl/" TargetMode="External"/><Relationship Id="rId4463" Type="http://schemas.openxmlformats.org/officeDocument/2006/relationships/hyperlink" Target="mailto:info@indura.net" TargetMode="External"/><Relationship Id="rId5514" Type="http://schemas.openxmlformats.org/officeDocument/2006/relationships/hyperlink" Target="mailto:cmh@masmadera.cl" TargetMode="External"/><Relationship Id="rId3065" Type="http://schemas.openxmlformats.org/officeDocument/2006/relationships/hyperlink" Target="http://www.ormuz.cl/" TargetMode="External"/><Relationship Id="rId4116" Type="http://schemas.openxmlformats.org/officeDocument/2006/relationships/hyperlink" Target="mailto:homs@homs.cl" TargetMode="External"/><Relationship Id="rId4530" Type="http://schemas.openxmlformats.org/officeDocument/2006/relationships/hyperlink" Target="http://www.induagro.cl/" TargetMode="External"/><Relationship Id="rId7686" Type="http://schemas.openxmlformats.org/officeDocument/2006/relationships/hyperlink" Target="http://www.tekkrom.cl/" TargetMode="External"/><Relationship Id="rId8737" Type="http://schemas.openxmlformats.org/officeDocument/2006/relationships/hyperlink" Target="mailto:alcalde@lascabrasmunicipalidad.cl" TargetMode="External"/><Relationship Id="rId2081" Type="http://schemas.openxmlformats.org/officeDocument/2006/relationships/hyperlink" Target="http://www.anachemia.cl/" TargetMode="External"/><Relationship Id="rId3132" Type="http://schemas.openxmlformats.org/officeDocument/2006/relationships/hyperlink" Target="http://www.cmpc.com/" TargetMode="External"/><Relationship Id="rId6288" Type="http://schemas.openxmlformats.org/officeDocument/2006/relationships/hyperlink" Target="mailto:susana.garrido@polychem.cl" TargetMode="External"/><Relationship Id="rId7339" Type="http://schemas.openxmlformats.org/officeDocument/2006/relationships/hyperlink" Target="http://www.hotelbarrosarana.cl/" TargetMode="External"/><Relationship Id="rId7753" Type="http://schemas.openxmlformats.org/officeDocument/2006/relationships/hyperlink" Target="mailto:ventas@textilcohen.cl" TargetMode="External"/><Relationship Id="rId6355" Type="http://schemas.openxmlformats.org/officeDocument/2006/relationships/hyperlink" Target="http://www.procollect.cl/" TargetMode="External"/><Relationship Id="rId7406" Type="http://schemas.openxmlformats.org/officeDocument/2006/relationships/hyperlink" Target="http://www.disrioviregion.cl/" TargetMode="External"/><Relationship Id="rId8804" Type="http://schemas.openxmlformats.org/officeDocument/2006/relationships/hyperlink" Target="http://www.melipilla.cl/" TargetMode="External"/><Relationship Id="rId120" Type="http://schemas.openxmlformats.org/officeDocument/2006/relationships/hyperlink" Target="http://www.acryl.cl/" TargetMode="External"/><Relationship Id="rId2898" Type="http://schemas.openxmlformats.org/officeDocument/2006/relationships/hyperlink" Target="http://www.ecse.cl/" TargetMode="External"/><Relationship Id="rId3949" Type="http://schemas.openxmlformats.org/officeDocument/2006/relationships/hyperlink" Target="http://www.arizona.cl/" TargetMode="External"/><Relationship Id="rId6008" Type="http://schemas.openxmlformats.org/officeDocument/2006/relationships/hyperlink" Target="http://www.schilling.cl/" TargetMode="External"/><Relationship Id="rId7820" Type="http://schemas.openxmlformats.org/officeDocument/2006/relationships/hyperlink" Target="mailto:francisco.inostroza@tntbrasil.com.br" TargetMode="External"/><Relationship Id="rId2965" Type="http://schemas.openxmlformats.org/officeDocument/2006/relationships/hyperlink" Target="http://www.hotelfrontera.cl/" TargetMode="External"/><Relationship Id="rId5024" Type="http://schemas.openxmlformats.org/officeDocument/2006/relationships/hyperlink" Target="http://www.hein.cl/" TargetMode="External"/><Relationship Id="rId5371" Type="http://schemas.openxmlformats.org/officeDocument/2006/relationships/hyperlink" Target="mailto:ventas@mitalia.cl" TargetMode="External"/><Relationship Id="rId6422" Type="http://schemas.openxmlformats.org/officeDocument/2006/relationships/hyperlink" Target="http://www.proplas.cl/" TargetMode="External"/><Relationship Id="rId937" Type="http://schemas.openxmlformats.org/officeDocument/2006/relationships/hyperlink" Target="mailto:info@aulacapacita.cl" TargetMode="External"/><Relationship Id="rId1567" Type="http://schemas.openxmlformats.org/officeDocument/2006/relationships/hyperlink" Target="http://www.cencomex.cl/" TargetMode="External"/><Relationship Id="rId1981" Type="http://schemas.openxmlformats.org/officeDocument/2006/relationships/hyperlink" Target="http://www.fhengel.cl/" TargetMode="External"/><Relationship Id="rId2618" Type="http://schemas.openxmlformats.org/officeDocument/2006/relationships/hyperlink" Target="http://www.freschdelmonte.com/" TargetMode="External"/><Relationship Id="rId8594" Type="http://schemas.openxmlformats.org/officeDocument/2006/relationships/hyperlink" Target="mailto:alcaldia@municipalidadchimbarongo.com" TargetMode="External"/><Relationship Id="rId1634" Type="http://schemas.openxmlformats.org/officeDocument/2006/relationships/hyperlink" Target="http://www.champion.cl/" TargetMode="External"/><Relationship Id="rId4040" Type="http://schemas.openxmlformats.org/officeDocument/2006/relationships/hyperlink" Target="http://www.harting.cl/" TargetMode="External"/><Relationship Id="rId7196" Type="http://schemas.openxmlformats.org/officeDocument/2006/relationships/hyperlink" Target="mailto:recepci&#243;n@alorental.cl" TargetMode="External"/><Relationship Id="rId8247" Type="http://schemas.openxmlformats.org/officeDocument/2006/relationships/hyperlink" Target="http://www.williamfevre.cl/" TargetMode="External"/><Relationship Id="rId8661" Type="http://schemas.openxmlformats.org/officeDocument/2006/relationships/hyperlink" Target="mailto:alcalde@eltabo.cl" TargetMode="External"/><Relationship Id="rId4857" Type="http://schemas.openxmlformats.org/officeDocument/2006/relationships/hyperlink" Target="mailto:i_smiec@hotmail.com" TargetMode="External"/><Relationship Id="rId7263" Type="http://schemas.openxmlformats.org/officeDocument/2006/relationships/hyperlink" Target="http://www.segurostoconao.com/" TargetMode="External"/><Relationship Id="rId8314" Type="http://schemas.openxmlformats.org/officeDocument/2006/relationships/hyperlink" Target="http://www.warehousing.cl/" TargetMode="External"/><Relationship Id="rId1701" Type="http://schemas.openxmlformats.org/officeDocument/2006/relationships/hyperlink" Target="mailto:info@cineto.cl" TargetMode="External"/><Relationship Id="rId3459" Type="http://schemas.openxmlformats.org/officeDocument/2006/relationships/hyperlink" Target="mailto:kdelgado@farmaciasdoctorsimi.cl" TargetMode="External"/><Relationship Id="rId5908" Type="http://schemas.openxmlformats.org/officeDocument/2006/relationships/hyperlink" Target="http://www.chery.cl/" TargetMode="External"/><Relationship Id="rId7330" Type="http://schemas.openxmlformats.org/officeDocument/2006/relationships/hyperlink" Target="http://www.flamme.cl/" TargetMode="External"/><Relationship Id="rId3873" Type="http://schemas.openxmlformats.org/officeDocument/2006/relationships/hyperlink" Target="mailto:gcomercial@opengets.cl" TargetMode="External"/><Relationship Id="rId4924" Type="http://schemas.openxmlformats.org/officeDocument/2006/relationships/hyperlink" Target="mailto:consultores@ircverificadora.cl" TargetMode="External"/><Relationship Id="rId9088" Type="http://schemas.openxmlformats.org/officeDocument/2006/relationships/hyperlink" Target="http://www.villalegre.cl/" TargetMode="External"/><Relationship Id="rId447" Type="http://schemas.openxmlformats.org/officeDocument/2006/relationships/hyperlink" Target="http://www.naguilan.com/" TargetMode="External"/><Relationship Id="rId794" Type="http://schemas.openxmlformats.org/officeDocument/2006/relationships/hyperlink" Target="http://www.otis.com/" TargetMode="External"/><Relationship Id="rId1077" Type="http://schemas.openxmlformats.org/officeDocument/2006/relationships/hyperlink" Target="http://www.bateriascosmos.cl/" TargetMode="External"/><Relationship Id="rId2128" Type="http://schemas.openxmlformats.org/officeDocument/2006/relationships/hyperlink" Target="mailto:amontalbetti@agentur.cl" TargetMode="External"/><Relationship Id="rId2475" Type="http://schemas.openxmlformats.org/officeDocument/2006/relationships/hyperlink" Target="http://www.stadioitaliano.cl/" TargetMode="External"/><Relationship Id="rId3526" Type="http://schemas.openxmlformats.org/officeDocument/2006/relationships/hyperlink" Target="http://www.fepasa.com/" TargetMode="External"/><Relationship Id="rId3940" Type="http://schemas.openxmlformats.org/officeDocument/2006/relationships/hyperlink" Target="mailto:recepcion@newgraph.cl" TargetMode="External"/><Relationship Id="rId9155" Type="http://schemas.openxmlformats.org/officeDocument/2006/relationships/hyperlink" Target="http://www.tribunalconstitucional.cl/" TargetMode="External"/><Relationship Id="rId861" Type="http://schemas.openxmlformats.org/officeDocument/2006/relationships/hyperlink" Target="mailto:asimet@asimet.cl" TargetMode="External"/><Relationship Id="rId1491" Type="http://schemas.openxmlformats.org/officeDocument/2006/relationships/hyperlink" Target="mailto:servcicioalcliente@casaideas.com" TargetMode="External"/><Relationship Id="rId2542" Type="http://schemas.openxmlformats.org/officeDocument/2006/relationships/hyperlink" Target="http://www.cruzabogados.cl/" TargetMode="External"/><Relationship Id="rId5698" Type="http://schemas.openxmlformats.org/officeDocument/2006/relationships/hyperlink" Target="http://www.mimet.cl/" TargetMode="External"/><Relationship Id="rId6749" Type="http://schemas.openxmlformats.org/officeDocument/2006/relationships/hyperlink" Target="http://www.reperf.cl/" TargetMode="External"/><Relationship Id="rId514" Type="http://schemas.openxmlformats.org/officeDocument/2006/relationships/hyperlink" Target="mailto:amiranda@algina.cl" TargetMode="External"/><Relationship Id="rId1144" Type="http://schemas.openxmlformats.org/officeDocument/2006/relationships/hyperlink" Target="mailto:bettoli@bettoli.cl" TargetMode="External"/><Relationship Id="rId5765" Type="http://schemas.openxmlformats.org/officeDocument/2006/relationships/hyperlink" Target="http://www.molinolinderos.cl/" TargetMode="External"/><Relationship Id="rId6816" Type="http://schemas.openxmlformats.org/officeDocument/2006/relationships/hyperlink" Target="mailto:lmunizaga@salviatimpresores.cl" TargetMode="External"/><Relationship Id="rId8171" Type="http://schemas.openxmlformats.org/officeDocument/2006/relationships/hyperlink" Target="http://www.vinilit.cl/" TargetMode="External"/><Relationship Id="rId9222" Type="http://schemas.openxmlformats.org/officeDocument/2006/relationships/hyperlink" Target="http://www.embajadasuiza.cl/" TargetMode="External"/><Relationship Id="rId1211" Type="http://schemas.openxmlformats.org/officeDocument/2006/relationships/hyperlink" Target="http://www.bodegasfac.cl/" TargetMode="External"/><Relationship Id="rId4367" Type="http://schemas.openxmlformats.org/officeDocument/2006/relationships/hyperlink" Target="http://www.imestre.cl/" TargetMode="External"/><Relationship Id="rId4781" Type="http://schemas.openxmlformats.org/officeDocument/2006/relationships/hyperlink" Target="mailto:educacion.iicsantiago@esteri.it" TargetMode="External"/><Relationship Id="rId5418" Type="http://schemas.openxmlformats.org/officeDocument/2006/relationships/hyperlink" Target="mailto:mannheim@mannheim.cl" TargetMode="External"/><Relationship Id="rId5832" Type="http://schemas.openxmlformats.org/officeDocument/2006/relationships/hyperlink" Target="mailto:jrojas@cromolux.cl" TargetMode="External"/><Relationship Id="rId8988" Type="http://schemas.openxmlformats.org/officeDocument/2006/relationships/hyperlink" Target="http://www.salamanca.cl/" TargetMode="External"/><Relationship Id="rId3383" Type="http://schemas.openxmlformats.org/officeDocument/2006/relationships/hyperlink" Target="http://www.eychile.cl/" TargetMode="External"/><Relationship Id="rId4434" Type="http://schemas.openxmlformats.org/officeDocument/2006/relationships/hyperlink" Target="mailto:incofin@incofin.cl" TargetMode="External"/><Relationship Id="rId3036" Type="http://schemas.openxmlformats.org/officeDocument/2006/relationships/hyperlink" Target="mailto:mdelgado@frutexsa.cl" TargetMode="External"/><Relationship Id="rId371" Type="http://schemas.openxmlformats.org/officeDocument/2006/relationships/hyperlink" Target="http://www.agricom.cl/" TargetMode="External"/><Relationship Id="rId2052" Type="http://schemas.openxmlformats.org/officeDocument/2006/relationships/hyperlink" Target="http://www.comercialsanfermin.cl/" TargetMode="External"/><Relationship Id="rId3450" Type="http://schemas.openxmlformats.org/officeDocument/2006/relationships/hyperlink" Target="http://www.geyger.cl/" TargetMode="External"/><Relationship Id="rId4501" Type="http://schemas.openxmlformats.org/officeDocument/2006/relationships/hyperlink" Target="http://www.gevemac.cl/" TargetMode="External"/><Relationship Id="rId6259" Type="http://schemas.openxmlformats.org/officeDocument/2006/relationships/hyperlink" Target="mailto:aleklarian@gmail.com" TargetMode="External"/><Relationship Id="rId7657" Type="http://schemas.openxmlformats.org/officeDocument/2006/relationships/hyperlink" Target="mailto:info@tecnocontrol.cl" TargetMode="External"/><Relationship Id="rId8708" Type="http://schemas.openxmlformats.org/officeDocument/2006/relationships/hyperlink" Target="http://www.comunajuanfernandez.cl/" TargetMode="External"/><Relationship Id="rId3103" Type="http://schemas.openxmlformats.org/officeDocument/2006/relationships/hyperlink" Target="http://www.enaco.cl/" TargetMode="External"/><Relationship Id="rId6673" Type="http://schemas.openxmlformats.org/officeDocument/2006/relationships/hyperlink" Target="http://www.thomsonreuters.com/" TargetMode="External"/><Relationship Id="rId7724" Type="http://schemas.openxmlformats.org/officeDocument/2006/relationships/hyperlink" Target="mailto:info@termodinamica.cl" TargetMode="External"/><Relationship Id="rId2869" Type="http://schemas.openxmlformats.org/officeDocument/2006/relationships/hyperlink" Target="mailto:ecm@ecm.cl" TargetMode="External"/><Relationship Id="rId5275" Type="http://schemas.openxmlformats.org/officeDocument/2006/relationships/hyperlink" Target="http://www.lorenzodipontti.cl/" TargetMode="External"/><Relationship Id="rId6326" Type="http://schemas.openxmlformats.org/officeDocument/2006/relationships/hyperlink" Target="mailto:pretensados@pretensados.cl" TargetMode="External"/><Relationship Id="rId6740" Type="http://schemas.openxmlformats.org/officeDocument/2006/relationships/hyperlink" Target="http://www.donnelley.cl/" TargetMode="External"/><Relationship Id="rId1885" Type="http://schemas.openxmlformats.org/officeDocument/2006/relationships/hyperlink" Target="http://www.colowall.cl/" TargetMode="External"/><Relationship Id="rId2936" Type="http://schemas.openxmlformats.org/officeDocument/2006/relationships/hyperlink" Target="http://www.cosas.com/" TargetMode="External"/><Relationship Id="rId4291" Type="http://schemas.openxmlformats.org/officeDocument/2006/relationships/hyperlink" Target="mailto:icil-icafal@icafal.cl" TargetMode="External"/><Relationship Id="rId5342" Type="http://schemas.openxmlformats.org/officeDocument/2006/relationships/hyperlink" Target="http://www.madesan.cl/" TargetMode="External"/><Relationship Id="rId8498" Type="http://schemas.openxmlformats.org/officeDocument/2006/relationships/hyperlink" Target="http://www.intendenciametropolitana.gov.cl/" TargetMode="External"/><Relationship Id="rId908" Type="http://schemas.openxmlformats.org/officeDocument/2006/relationships/hyperlink" Target="http://www.astex.cl/" TargetMode="External"/><Relationship Id="rId1538" Type="http://schemas.openxmlformats.org/officeDocument/2006/relationships/hyperlink" Target="mailto:gerencia@cecinas.com" TargetMode="External"/><Relationship Id="rId8565" Type="http://schemas.openxmlformats.org/officeDocument/2006/relationships/hyperlink" Target="mailto:municipalidad@canete.cl" TargetMode="External"/><Relationship Id="rId1952" Type="http://schemas.openxmlformats.org/officeDocument/2006/relationships/hyperlink" Target="mailto:distapventas@gmail.com" TargetMode="External"/><Relationship Id="rId4011" Type="http://schemas.openxmlformats.org/officeDocument/2006/relationships/hyperlink" Target="http://www.guillermomorales.cl/" TargetMode="External"/><Relationship Id="rId7167" Type="http://schemas.openxmlformats.org/officeDocument/2006/relationships/hyperlink" Target="mailto:cdiaz@viatahermosa.cl" TargetMode="External"/><Relationship Id="rId8218" Type="http://schemas.openxmlformats.org/officeDocument/2006/relationships/hyperlink" Target="http://www.vinalosboldos.cl/" TargetMode="External"/><Relationship Id="rId1605" Type="http://schemas.openxmlformats.org/officeDocument/2006/relationships/hyperlink" Target="http://www.ceti.cl/" TargetMode="External"/><Relationship Id="rId6183" Type="http://schemas.openxmlformats.org/officeDocument/2006/relationships/hyperlink" Target="http://www.petrinovic.cl/" TargetMode="External"/><Relationship Id="rId7234" Type="http://schemas.openxmlformats.org/officeDocument/2006/relationships/hyperlink" Target="mailto:jvalenzuela@conexionlasrejas.cl" TargetMode="External"/><Relationship Id="rId7581" Type="http://schemas.openxmlformats.org/officeDocument/2006/relationships/hyperlink" Target="mailto:ventas@surplast.cl" TargetMode="External"/><Relationship Id="rId8632" Type="http://schemas.openxmlformats.org/officeDocument/2006/relationships/hyperlink" Target="http://www.copiapo.cl/" TargetMode="External"/><Relationship Id="rId3777" Type="http://schemas.openxmlformats.org/officeDocument/2006/relationships/hyperlink" Target="mailto:galeriasala@maquehue.net" TargetMode="External"/><Relationship Id="rId4828" Type="http://schemas.openxmlformats.org/officeDocument/2006/relationships/hyperlink" Target="mailto:info@intercity.net" TargetMode="External"/><Relationship Id="rId698" Type="http://schemas.openxmlformats.org/officeDocument/2006/relationships/hyperlink" Target="http://www.anwo.cl/" TargetMode="External"/><Relationship Id="rId2379" Type="http://schemas.openxmlformats.org/officeDocument/2006/relationships/hyperlink" Target="http://www.pacal.cl/" TargetMode="External"/><Relationship Id="rId2793" Type="http://schemas.openxmlformats.org/officeDocument/2006/relationships/hyperlink" Target="mailto:jorge.medina@draegersimsa.com" TargetMode="External"/><Relationship Id="rId3844" Type="http://schemas.openxmlformats.org/officeDocument/2006/relationships/hyperlink" Target="http://www.geomar.cl/" TargetMode="External"/><Relationship Id="rId6250" Type="http://schemas.openxmlformats.org/officeDocument/2006/relationships/hyperlink" Target="http://www.nalon.cl/" TargetMode="External"/><Relationship Id="rId7301" Type="http://schemas.openxmlformats.org/officeDocument/2006/relationships/hyperlink" Target="http://www.transver.cl/" TargetMode="External"/><Relationship Id="rId765" Type="http://schemas.openxmlformats.org/officeDocument/2006/relationships/hyperlink" Target="mailto:ventas.metal&#250;rgica@arrigoni.cl" TargetMode="External"/><Relationship Id="rId1395" Type="http://schemas.openxmlformats.org/officeDocument/2006/relationships/hyperlink" Target="mailto:lusochile@terra.cl" TargetMode="External"/><Relationship Id="rId2446" Type="http://schemas.openxmlformats.org/officeDocument/2006/relationships/hyperlink" Target="mailto:hmontecarlo@terra.cl" TargetMode="External"/><Relationship Id="rId2860" Type="http://schemas.openxmlformats.org/officeDocument/2006/relationships/hyperlink" Target="http://www.disag.cl/" TargetMode="External"/><Relationship Id="rId9059" Type="http://schemas.openxmlformats.org/officeDocument/2006/relationships/hyperlink" Target="http://www.municipalidadtimaukel.cl/" TargetMode="External"/><Relationship Id="rId418" Type="http://schemas.openxmlformats.org/officeDocument/2006/relationships/hyperlink" Target="mailto:ventas@aguapremium.cl" TargetMode="External"/><Relationship Id="rId832" Type="http://schemas.openxmlformats.org/officeDocument/2006/relationships/hyperlink" Target="mailto:achs@achs.cl" TargetMode="External"/><Relationship Id="rId1048" Type="http://schemas.openxmlformats.org/officeDocument/2006/relationships/hyperlink" Target="http://www.scotiabankchile.cl/" TargetMode="External"/><Relationship Id="rId1462" Type="http://schemas.openxmlformats.org/officeDocument/2006/relationships/hyperlink" Target="mailto:procasur@frival.cl" TargetMode="External"/><Relationship Id="rId2513" Type="http://schemas.openxmlformats.org/officeDocument/2006/relationships/hyperlink" Target="mailto:covisa@covisa.cl" TargetMode="External"/><Relationship Id="rId3911" Type="http://schemas.openxmlformats.org/officeDocument/2006/relationships/hyperlink" Target="http://www.chevroletsf.cl/" TargetMode="External"/><Relationship Id="rId5669" Type="http://schemas.openxmlformats.org/officeDocument/2006/relationships/hyperlink" Target="mailto:anally@jahuel.cl" TargetMode="External"/><Relationship Id="rId8075" Type="http://schemas.openxmlformats.org/officeDocument/2006/relationships/hyperlink" Target="mailto:imprenta@valente.cl" TargetMode="External"/><Relationship Id="rId9126" Type="http://schemas.openxmlformats.org/officeDocument/2006/relationships/hyperlink" Target="http://www.aduana.cl/" TargetMode="External"/><Relationship Id="rId1115" Type="http://schemas.openxmlformats.org/officeDocument/2006/relationships/hyperlink" Target="mailto:jasima@beitgroup.cl" TargetMode="External"/><Relationship Id="rId7091" Type="http://schemas.openxmlformats.org/officeDocument/2006/relationships/hyperlink" Target="http://www.silva.cl/" TargetMode="External"/><Relationship Id="rId8142" Type="http://schemas.openxmlformats.org/officeDocument/2006/relationships/hyperlink" Target="http://www.molinodonquijote.cl/" TargetMode="External"/><Relationship Id="rId3287" Type="http://schemas.openxmlformats.org/officeDocument/2006/relationships/hyperlink" Target="http://www.otero.cl/" TargetMode="External"/><Relationship Id="rId4338" Type="http://schemas.openxmlformats.org/officeDocument/2006/relationships/hyperlink" Target="http://www.impac.cl/" TargetMode="External"/><Relationship Id="rId4685" Type="http://schemas.openxmlformats.org/officeDocument/2006/relationships/hyperlink" Target="http://www.club-concepcion.cl/" TargetMode="External"/><Relationship Id="rId5736" Type="http://schemas.openxmlformats.org/officeDocument/2006/relationships/hyperlink" Target="http://www.mmsi.com/" TargetMode="External"/><Relationship Id="rId4752" Type="http://schemas.openxmlformats.org/officeDocument/2006/relationships/hyperlink" Target="mailto:instelecsa@inselecsa.cl" TargetMode="External"/><Relationship Id="rId5803" Type="http://schemas.openxmlformats.org/officeDocument/2006/relationships/hyperlink" Target="mailto:cobranzas1@motorman.cl" TargetMode="External"/><Relationship Id="rId8959" Type="http://schemas.openxmlformats.org/officeDocument/2006/relationships/hyperlink" Target="http://www.rancagua.cl/" TargetMode="External"/><Relationship Id="rId3354" Type="http://schemas.openxmlformats.org/officeDocument/2006/relationships/hyperlink" Target="mailto:santacruz@santacruzsa.cl" TargetMode="External"/><Relationship Id="rId4405" Type="http://schemas.openxmlformats.org/officeDocument/2006/relationships/hyperlink" Target="http://www.elsalitre.cl/" TargetMode="External"/><Relationship Id="rId7975" Type="http://schemas.openxmlformats.org/officeDocument/2006/relationships/hyperlink" Target="mailto:contacto@upc.cl" TargetMode="External"/><Relationship Id="rId275" Type="http://schemas.openxmlformats.org/officeDocument/2006/relationships/hyperlink" Target="mailto:info@mundotour.cl" TargetMode="External"/><Relationship Id="rId2370" Type="http://schemas.openxmlformats.org/officeDocument/2006/relationships/hyperlink" Target="http://www.cil.cl/" TargetMode="External"/><Relationship Id="rId3007" Type="http://schemas.openxmlformats.org/officeDocument/2006/relationships/hyperlink" Target="mailto:contactos@emasa.cl" TargetMode="External"/><Relationship Id="rId3421" Type="http://schemas.openxmlformats.org/officeDocument/2006/relationships/hyperlink" Target="http://www.avui.cl/" TargetMode="External"/><Relationship Id="rId6577" Type="http://schemas.openxmlformats.org/officeDocument/2006/relationships/hyperlink" Target="http://www.recsachile.cl/" TargetMode="External"/><Relationship Id="rId6991" Type="http://schemas.openxmlformats.org/officeDocument/2006/relationships/hyperlink" Target="mailto:comunicaciones@sernageomin.cl" TargetMode="External"/><Relationship Id="rId7628" Type="http://schemas.openxmlformats.org/officeDocument/2006/relationships/hyperlink" Target="mailto:info@tecmemad.cl" TargetMode="External"/><Relationship Id="rId342" Type="http://schemas.openxmlformats.org/officeDocument/2006/relationships/hyperlink" Target="mailto:lacumbre.curico@gmail.com" TargetMode="External"/><Relationship Id="rId2023" Type="http://schemas.openxmlformats.org/officeDocument/2006/relationships/hyperlink" Target="mailto:ventas@sofacamarex.cl" TargetMode="External"/><Relationship Id="rId5179" Type="http://schemas.openxmlformats.org/officeDocument/2006/relationships/hyperlink" Target="http://www.globalclean.cl/" TargetMode="External"/><Relationship Id="rId5593" Type="http://schemas.openxmlformats.org/officeDocument/2006/relationships/hyperlink" Target="http://www.megalux.cl/" TargetMode="External"/><Relationship Id="rId6644" Type="http://schemas.openxmlformats.org/officeDocument/2006/relationships/hyperlink" Target="mailto:ventas@rentokil-initial.cl" TargetMode="External"/><Relationship Id="rId9050" Type="http://schemas.openxmlformats.org/officeDocument/2006/relationships/hyperlink" Target="mailto:municipalidad@teno.cl" TargetMode="External"/><Relationship Id="rId4195" Type="http://schemas.openxmlformats.org/officeDocument/2006/relationships/hyperlink" Target="http://www.dahoteles.com/" TargetMode="External"/><Relationship Id="rId5246" Type="http://schemas.openxmlformats.org/officeDocument/2006/relationships/hyperlink" Target="http://www.lilienfeld.cl/" TargetMode="External"/><Relationship Id="rId1789" Type="http://schemas.openxmlformats.org/officeDocument/2006/relationships/hyperlink" Target="mailto:cmg@cmgconsultores.cl" TargetMode="External"/><Relationship Id="rId4262" Type="http://schemas.openxmlformats.org/officeDocument/2006/relationships/hyperlink" Target="mailto:huinaehijosltda@gmail.com" TargetMode="External"/><Relationship Id="rId5660" Type="http://schemas.openxmlformats.org/officeDocument/2006/relationships/hyperlink" Target="mailto:info@silcosil.cl" TargetMode="External"/><Relationship Id="rId6711" Type="http://schemas.openxmlformats.org/officeDocument/2006/relationships/hyperlink" Target="mailto:g@anderlini.cl" TargetMode="External"/><Relationship Id="rId8469" Type="http://schemas.openxmlformats.org/officeDocument/2006/relationships/hyperlink" Target="mailto:inach@inach.cl" TargetMode="External"/><Relationship Id="rId1856" Type="http://schemas.openxmlformats.org/officeDocument/2006/relationships/hyperlink" Target="http://www.colegiopsicologos.cl/" TargetMode="External"/><Relationship Id="rId2907" Type="http://schemas.openxmlformats.org/officeDocument/2006/relationships/hyperlink" Target="http://www.edic.cl/" TargetMode="External"/><Relationship Id="rId5313" Type="http://schemas.openxmlformats.org/officeDocument/2006/relationships/hyperlink" Target="mailto:ventas@madegom.cl" TargetMode="External"/><Relationship Id="rId8883" Type="http://schemas.openxmlformats.org/officeDocument/2006/relationships/hyperlink" Target="http://www.mpeumo.cl/" TargetMode="External"/><Relationship Id="rId1509" Type="http://schemas.openxmlformats.org/officeDocument/2006/relationships/hyperlink" Target="http://www.hotelcasinodelpacifico.cl/" TargetMode="External"/><Relationship Id="rId1923" Type="http://schemas.openxmlformats.org/officeDocument/2006/relationships/hyperlink" Target="mailto:contacto@casinomax.cl" TargetMode="External"/><Relationship Id="rId7485" Type="http://schemas.openxmlformats.org/officeDocument/2006/relationships/hyperlink" Target="http://www.sqmc.cl/" TargetMode="External"/><Relationship Id="rId8536" Type="http://schemas.openxmlformats.org/officeDocument/2006/relationships/hyperlink" Target="http://www.muniancud.cl/" TargetMode="External"/><Relationship Id="rId8950" Type="http://schemas.openxmlformats.org/officeDocument/2006/relationships/hyperlink" Target="http://www.municipalidadquinchao.cl/" TargetMode="External"/><Relationship Id="rId6087" Type="http://schemas.openxmlformats.org/officeDocument/2006/relationships/hyperlink" Target="http://www.parex-group.cl/" TargetMode="External"/><Relationship Id="rId7138" Type="http://schemas.openxmlformats.org/officeDocument/2006/relationships/hyperlink" Target="http://www.skyportillo.com/" TargetMode="External"/><Relationship Id="rId7552" Type="http://schemas.openxmlformats.org/officeDocument/2006/relationships/hyperlink" Target="http://www.suministrosgraficos.cl/" TargetMode="External"/><Relationship Id="rId8603" Type="http://schemas.openxmlformats.org/officeDocument/2006/relationships/hyperlink" Target="mailto:partes@municochrane.cl" TargetMode="External"/><Relationship Id="rId2697" Type="http://schemas.openxmlformats.org/officeDocument/2006/relationships/hyperlink" Target="mailto:francisco.toyos@dimacosac.cl" TargetMode="External"/><Relationship Id="rId3748" Type="http://schemas.openxmlformats.org/officeDocument/2006/relationships/hyperlink" Target="mailto:secretaria@fundacionvalparaiso.cl" TargetMode="External"/><Relationship Id="rId6154" Type="http://schemas.openxmlformats.org/officeDocument/2006/relationships/hyperlink" Target="mailto:peri.chile@peri.cl" TargetMode="External"/><Relationship Id="rId7205" Type="http://schemas.openxmlformats.org/officeDocument/2006/relationships/hyperlink" Target="mailto:info@agromarin.cl" TargetMode="External"/><Relationship Id="rId669" Type="http://schemas.openxmlformats.org/officeDocument/2006/relationships/hyperlink" Target="http://www.anilinasgatti.cl/" TargetMode="External"/><Relationship Id="rId1299" Type="http://schemas.openxmlformats.org/officeDocument/2006/relationships/hyperlink" Target="http://www.bbpropiedades.cl/" TargetMode="External"/><Relationship Id="rId5170" Type="http://schemas.openxmlformats.org/officeDocument/2006/relationships/hyperlink" Target="mailto:info@lanix.cl" TargetMode="External"/><Relationship Id="rId6221" Type="http://schemas.openxmlformats.org/officeDocument/2006/relationships/hyperlink" Target="http://www.swimline.cl/" TargetMode="External"/><Relationship Id="rId736" Type="http://schemas.openxmlformats.org/officeDocument/2006/relationships/hyperlink" Target="http://www.mcdonalds.cl/" TargetMode="External"/><Relationship Id="rId1366" Type="http://schemas.openxmlformats.org/officeDocument/2006/relationships/hyperlink" Target="http://www.camaradellibro.cl/" TargetMode="External"/><Relationship Id="rId2417" Type="http://schemas.openxmlformats.org/officeDocument/2006/relationships/hyperlink" Target="mailto:ventas@clals.cl" TargetMode="External"/><Relationship Id="rId2764" Type="http://schemas.openxmlformats.org/officeDocument/2006/relationships/hyperlink" Target="http://www.volcano.cl/" TargetMode="External"/><Relationship Id="rId3815" Type="http://schemas.openxmlformats.org/officeDocument/2006/relationships/hyperlink" Target="mailto:wschile.info@gea.com" TargetMode="External"/><Relationship Id="rId8393" Type="http://schemas.openxmlformats.org/officeDocument/2006/relationships/hyperlink" Target="mailto:contacto@bombaszach.com" TargetMode="External"/><Relationship Id="rId1019" Type="http://schemas.openxmlformats.org/officeDocument/2006/relationships/hyperlink" Target="mailto:contabilidad.sanjose1@gmail.com" TargetMode="External"/><Relationship Id="rId1780" Type="http://schemas.openxmlformats.org/officeDocument/2006/relationships/hyperlink" Target="mailto:contacto@clubhipicoconcepci&#243;n.cl" TargetMode="External"/><Relationship Id="rId2831" Type="http://schemas.openxmlformats.org/officeDocument/2006/relationships/hyperlink" Target="mailto:recepcion@dxb.cl" TargetMode="External"/><Relationship Id="rId5987" Type="http://schemas.openxmlformats.org/officeDocument/2006/relationships/hyperlink" Target="http://www.ohionational.cl/" TargetMode="External"/><Relationship Id="rId8046" Type="http://schemas.openxmlformats.org/officeDocument/2006/relationships/hyperlink" Target="http://www.uss.cl/" TargetMode="External"/><Relationship Id="rId72" Type="http://schemas.openxmlformats.org/officeDocument/2006/relationships/hyperlink" Target="mailto:info.chile@acco.com" TargetMode="External"/><Relationship Id="rId803" Type="http://schemas.openxmlformats.org/officeDocument/2006/relationships/hyperlink" Target="http://www.aserraderojce.cl/" TargetMode="External"/><Relationship Id="rId1433" Type="http://schemas.openxmlformats.org/officeDocument/2006/relationships/hyperlink" Target="http://www.cannex.cl/" TargetMode="External"/><Relationship Id="rId4589" Type="http://schemas.openxmlformats.org/officeDocument/2006/relationships/hyperlink" Target="mailto:grace.armstrong@inesa.biz" TargetMode="External"/><Relationship Id="rId8460" Type="http://schemas.openxmlformats.org/officeDocument/2006/relationships/hyperlink" Target="mailto:informaci&#243;n@globaldata.cl" TargetMode="External"/><Relationship Id="rId1500" Type="http://schemas.openxmlformats.org/officeDocument/2006/relationships/hyperlink" Target="http://www.casapiedra.cl/" TargetMode="External"/><Relationship Id="rId4656" Type="http://schemas.openxmlformats.org/officeDocument/2006/relationships/hyperlink" Target="http://www.insico.cl/" TargetMode="External"/><Relationship Id="rId5707" Type="http://schemas.openxmlformats.org/officeDocument/2006/relationships/hyperlink" Target="http://www.bhpbilliton.com/" TargetMode="External"/><Relationship Id="rId7062" Type="http://schemas.openxmlformats.org/officeDocument/2006/relationships/hyperlink" Target="http://www.sice.com/" TargetMode="External"/><Relationship Id="rId8113" Type="http://schemas.openxmlformats.org/officeDocument/2006/relationships/hyperlink" Target="mailto:carola.leiva@veolia.com" TargetMode="External"/><Relationship Id="rId3258" Type="http://schemas.openxmlformats.org/officeDocument/2006/relationships/hyperlink" Target="http://www.especieradelsur.cl/" TargetMode="External"/><Relationship Id="rId3672" Type="http://schemas.openxmlformats.org/officeDocument/2006/relationships/hyperlink" Target="mailto:recepcion@frindtsa.cl" TargetMode="External"/><Relationship Id="rId4309" Type="http://schemas.openxmlformats.org/officeDocument/2006/relationships/hyperlink" Target="http://www.ifxnetworks.com/" TargetMode="External"/><Relationship Id="rId4723" Type="http://schemas.openxmlformats.org/officeDocument/2006/relationships/hyperlink" Target="http://www.staines.cl/" TargetMode="External"/><Relationship Id="rId7879" Type="http://schemas.openxmlformats.org/officeDocument/2006/relationships/hyperlink" Target="mailto:diaztransportes@hotmail.com" TargetMode="External"/><Relationship Id="rId179" Type="http://schemas.openxmlformats.org/officeDocument/2006/relationships/hyperlink" Target="http://www.grupolaserdisc.com/" TargetMode="External"/><Relationship Id="rId593" Type="http://schemas.openxmlformats.org/officeDocument/2006/relationships/hyperlink" Target="mailto:rrpp@alwoplast" TargetMode="External"/><Relationship Id="rId2274" Type="http://schemas.openxmlformats.org/officeDocument/2006/relationships/hyperlink" Target="mailto:gerencia@bensons.cl" TargetMode="External"/><Relationship Id="rId3325" Type="http://schemas.openxmlformats.org/officeDocument/2006/relationships/hyperlink" Target="http://www.cargill.com/" TargetMode="External"/><Relationship Id="rId246" Type="http://schemas.openxmlformats.org/officeDocument/2006/relationships/hyperlink" Target="http://www.pizarro-comex.cl/" TargetMode="External"/><Relationship Id="rId660" Type="http://schemas.openxmlformats.org/officeDocument/2006/relationships/hyperlink" Target="mailto:finanzas@androsimpresores.cl" TargetMode="External"/><Relationship Id="rId1290" Type="http://schemas.openxmlformats.org/officeDocument/2006/relationships/hyperlink" Target="http://www.bst.cl/" TargetMode="External"/><Relationship Id="rId2341" Type="http://schemas.openxmlformats.org/officeDocument/2006/relationships/hyperlink" Target="http://www.iarmas.cl/" TargetMode="External"/><Relationship Id="rId5497" Type="http://schemas.openxmlformats.org/officeDocument/2006/relationships/hyperlink" Target="http://www.marmitec.cl/" TargetMode="External"/><Relationship Id="rId6548" Type="http://schemas.openxmlformats.org/officeDocument/2006/relationships/hyperlink" Target="http://www.radiousach.cl/" TargetMode="External"/><Relationship Id="rId6895" Type="http://schemas.openxmlformats.org/officeDocument/2006/relationships/hyperlink" Target="http://www.schneider-electric.com/" TargetMode="External"/><Relationship Id="rId7946" Type="http://schemas.openxmlformats.org/officeDocument/2006/relationships/hyperlink" Target="mailto:viajes@turismoconociendochile.cl" TargetMode="External"/><Relationship Id="rId313" Type="http://schemas.openxmlformats.org/officeDocument/2006/relationships/hyperlink" Target="mailto:agronort@gmail.com" TargetMode="External"/><Relationship Id="rId4099" Type="http://schemas.openxmlformats.org/officeDocument/2006/relationships/hyperlink" Target="mailto:infohino@inchcape.cl" TargetMode="External"/><Relationship Id="rId6962" Type="http://schemas.openxmlformats.org/officeDocument/2006/relationships/hyperlink" Target="http://www.sensus.com/" TargetMode="External"/><Relationship Id="rId9021" Type="http://schemas.openxmlformats.org/officeDocument/2006/relationships/hyperlink" Target="mailto:alcaldia@munispa.cl" TargetMode="External"/><Relationship Id="rId5564" Type="http://schemas.openxmlformats.org/officeDocument/2006/relationships/hyperlink" Target="mailto:mcp@constructoras.tie.cl" TargetMode="External"/><Relationship Id="rId6615" Type="http://schemas.openxmlformats.org/officeDocument/2006/relationships/hyperlink" Target="mailto:gerencia@reifox.cl" TargetMode="External"/><Relationship Id="rId1010" Type="http://schemas.openxmlformats.org/officeDocument/2006/relationships/hyperlink" Target="mailto:info@bahen.cl" TargetMode="External"/><Relationship Id="rId4166" Type="http://schemas.openxmlformats.org/officeDocument/2006/relationships/hyperlink" Target="http://www.hotelesatacama.cl/" TargetMode="External"/><Relationship Id="rId4580" Type="http://schemas.openxmlformats.org/officeDocument/2006/relationships/hyperlink" Target="http://www.viaggio.cl/" TargetMode="External"/><Relationship Id="rId5217" Type="http://schemas.openxmlformats.org/officeDocument/2006/relationships/hyperlink" Target="mailto:contacto@lemaco.cl" TargetMode="External"/><Relationship Id="rId5631" Type="http://schemas.openxmlformats.org/officeDocument/2006/relationships/hyperlink" Target="mailto:info@multimet.com" TargetMode="External"/><Relationship Id="rId8787" Type="http://schemas.openxmlformats.org/officeDocument/2006/relationships/hyperlink" Target="http://www.comunamalloa.cl/" TargetMode="External"/><Relationship Id="rId1827" Type="http://schemas.openxmlformats.org/officeDocument/2006/relationships/hyperlink" Target="http://www.stmargarets.cl/" TargetMode="External"/><Relationship Id="rId7389" Type="http://schemas.openxmlformats.org/officeDocument/2006/relationships/hyperlink" Target="http://www.quilin.cl/" TargetMode="External"/><Relationship Id="rId3999" Type="http://schemas.openxmlformats.org/officeDocument/2006/relationships/hyperlink" Target="http://www.montesa.cl/" TargetMode="External"/><Relationship Id="rId4300" Type="http://schemas.openxmlformats.org/officeDocument/2006/relationships/hyperlink" Target="mailto:patricia.carmen@grupobimbo.com" TargetMode="External"/><Relationship Id="rId170" Type="http://schemas.openxmlformats.org/officeDocument/2006/relationships/hyperlink" Target="http://www.aeroviasdap.cl/" TargetMode="External"/><Relationship Id="rId6472" Type="http://schemas.openxmlformats.org/officeDocument/2006/relationships/hyperlink" Target="http://www.puerto.cl/" TargetMode="External"/><Relationship Id="rId7523" Type="http://schemas.openxmlformats.org/officeDocument/2006/relationships/hyperlink" Target="http://www.steelferrovial.cl/" TargetMode="External"/><Relationship Id="rId7870" Type="http://schemas.openxmlformats.org/officeDocument/2006/relationships/hyperlink" Target="http://www.ferropak.cl/" TargetMode="External"/><Relationship Id="rId8921" Type="http://schemas.openxmlformats.org/officeDocument/2006/relationships/hyperlink" Target="mailto:alcaldia@munipunitaqui.cl" TargetMode="External"/><Relationship Id="rId5074" Type="http://schemas.openxmlformats.org/officeDocument/2006/relationships/hyperlink" Target="mailto:alice@kramoper.cl" TargetMode="External"/><Relationship Id="rId6125" Type="http://schemas.openxmlformats.org/officeDocument/2006/relationships/hyperlink" Target="http://www.pcicom.cl/" TargetMode="External"/><Relationship Id="rId8297" Type="http://schemas.openxmlformats.org/officeDocument/2006/relationships/hyperlink" Target="mailto:ventas@vusa.cl" TargetMode="External"/><Relationship Id="rId1684" Type="http://schemas.openxmlformats.org/officeDocument/2006/relationships/hyperlink" Target="http://www.cide.cl/" TargetMode="External"/><Relationship Id="rId2735" Type="http://schemas.openxmlformats.org/officeDocument/2006/relationships/hyperlink" Target="mailto:ccastagnola@dazol.cl" TargetMode="External"/><Relationship Id="rId707" Type="http://schemas.openxmlformats.org/officeDocument/2006/relationships/hyperlink" Target="http://www.apllogistics.com/" TargetMode="External"/><Relationship Id="rId1337" Type="http://schemas.openxmlformats.org/officeDocument/2006/relationships/hyperlink" Target="mailto:correo@cajalosandes.cl" TargetMode="External"/><Relationship Id="rId5958" Type="http://schemas.openxmlformats.org/officeDocument/2006/relationships/hyperlink" Target="http://www.ancortecmin.com/" TargetMode="External"/><Relationship Id="rId43" Type="http://schemas.openxmlformats.org/officeDocument/2006/relationships/hyperlink" Target="http://www.laoferta.cl/" TargetMode="External"/><Relationship Id="rId7380" Type="http://schemas.openxmlformats.org/officeDocument/2006/relationships/hyperlink" Target="http://www.somarco.cl/" TargetMode="External"/><Relationship Id="rId8431" Type="http://schemas.openxmlformats.org/officeDocument/2006/relationships/hyperlink" Target="http://www.contraloria.cl/" TargetMode="External"/><Relationship Id="rId7033" Type="http://schemas.openxmlformats.org/officeDocument/2006/relationships/hyperlink" Target="mailto:clientes@webmanager.cl" TargetMode="External"/><Relationship Id="rId3990" Type="http://schemas.openxmlformats.org/officeDocument/2006/relationships/hyperlink" Target="mailto:servicioclientes@grupogtd.com" TargetMode="External"/><Relationship Id="rId1194" Type="http://schemas.openxmlformats.org/officeDocument/2006/relationships/hyperlink" Target="http://www.blunding.com/" TargetMode="External"/><Relationship Id="rId2592" Type="http://schemas.openxmlformats.org/officeDocument/2006/relationships/hyperlink" Target="http://www.dataminesoftware.com/" TargetMode="External"/><Relationship Id="rId3643" Type="http://schemas.openxmlformats.org/officeDocument/2006/relationships/hyperlink" Target="mailto:forsac@forsac.cmpc.cl" TargetMode="External"/><Relationship Id="rId217" Type="http://schemas.openxmlformats.org/officeDocument/2006/relationships/hyperlink" Target="mailto:contacto@aduanachamorro.cl" TargetMode="External"/><Relationship Id="rId564" Type="http://schemas.openxmlformats.org/officeDocument/2006/relationships/hyperlink" Target="mailto:info@atm.cl" TargetMode="External"/><Relationship Id="rId2245" Type="http://schemas.openxmlformats.org/officeDocument/2006/relationships/hyperlink" Target="http://www.conecta.cl/" TargetMode="External"/><Relationship Id="rId6866" Type="http://schemas.openxmlformats.org/officeDocument/2006/relationships/hyperlink" Target="mailto:anarita.rodriguez@santander.cl" TargetMode="External"/><Relationship Id="rId7917" Type="http://schemas.openxmlformats.org/officeDocument/2006/relationships/hyperlink" Target="http://www.rofeospazos.cl/" TargetMode="External"/><Relationship Id="rId5468" Type="http://schemas.openxmlformats.org/officeDocument/2006/relationships/hyperlink" Target="http://www.cerroalto.cl/" TargetMode="External"/><Relationship Id="rId6519" Type="http://schemas.openxmlformats.org/officeDocument/2006/relationships/hyperlink" Target="http://www.quimicamiralles.cl/" TargetMode="External"/><Relationship Id="rId4551" Type="http://schemas.openxmlformats.org/officeDocument/2006/relationships/hyperlink" Target="mailto:administracion@barquillos.cl" TargetMode="External"/><Relationship Id="rId3153" Type="http://schemas.openxmlformats.org/officeDocument/2006/relationships/hyperlink" Target="http://www.oxxean.cl/" TargetMode="External"/><Relationship Id="rId4204" Type="http://schemas.openxmlformats.org/officeDocument/2006/relationships/hyperlink" Target="mailto:hotel@ogrimm.com" TargetMode="External"/><Relationship Id="rId5602" Type="http://schemas.openxmlformats.org/officeDocument/2006/relationships/hyperlink" Target="http://www.mellafeysalas.cl/" TargetMode="External"/><Relationship Id="rId7774" Type="http://schemas.openxmlformats.org/officeDocument/2006/relationships/hyperlink" Target="http://www.textileszahr.cl/" TargetMode="External"/><Relationship Id="rId8825" Type="http://schemas.openxmlformats.org/officeDocument/2006/relationships/hyperlink" Target="mailto:correoniquen@yahoo.com" TargetMode="External"/><Relationship Id="rId6029" Type="http://schemas.openxmlformats.org/officeDocument/2006/relationships/hyperlink" Target="http://www.mueschen.cl/" TargetMode="External"/><Relationship Id="rId6376" Type="http://schemas.openxmlformats.org/officeDocument/2006/relationships/hyperlink" Target="http://www.korda.cl/" TargetMode="External"/><Relationship Id="rId7427" Type="http://schemas.openxmlformats.org/officeDocument/2006/relationships/hyperlink" Target="mailto:socometal@socometal.cl" TargetMode="External"/><Relationship Id="rId2986" Type="http://schemas.openxmlformats.org/officeDocument/2006/relationships/hyperlink" Target="mailto:info@gzman.cl" TargetMode="External"/><Relationship Id="rId958" Type="http://schemas.openxmlformats.org/officeDocument/2006/relationships/hyperlink" Target="mailto:automotora@mjh.cl" TargetMode="External"/><Relationship Id="rId1588" Type="http://schemas.openxmlformats.org/officeDocument/2006/relationships/hyperlink" Target="mailto:pvergara@enac.cl" TargetMode="External"/><Relationship Id="rId2639" Type="http://schemas.openxmlformats.org/officeDocument/2006/relationships/hyperlink" Target="http://www.dts.cl/" TargetMode="External"/><Relationship Id="rId6510" Type="http://schemas.openxmlformats.org/officeDocument/2006/relationships/hyperlink" Target="http://www.quimicahewstone.cl/" TargetMode="External"/><Relationship Id="rId4061" Type="http://schemas.openxmlformats.org/officeDocument/2006/relationships/hyperlink" Target="http://www.escaneografica.cl/" TargetMode="External"/><Relationship Id="rId5112" Type="http://schemas.openxmlformats.org/officeDocument/2006/relationships/hyperlink" Target="mailto:mia@colorbel.cl" TargetMode="External"/><Relationship Id="rId8682" Type="http://schemas.openxmlformats.org/officeDocument/2006/relationships/hyperlink" Target="http://www.municipalidadgorbea.cl/" TargetMode="External"/><Relationship Id="rId7284" Type="http://schemas.openxmlformats.org/officeDocument/2006/relationships/hyperlink" Target="http://www.camposchilenos.cl/" TargetMode="External"/><Relationship Id="rId8335" Type="http://schemas.openxmlformats.org/officeDocument/2006/relationships/hyperlink" Target="mailto:bmw@inchcape.cl" TargetMode="External"/><Relationship Id="rId1722" Type="http://schemas.openxmlformats.org/officeDocument/2006/relationships/hyperlink" Target="http://www.clarochile.cl/" TargetMode="External"/><Relationship Id="rId3894" Type="http://schemas.openxmlformats.org/officeDocument/2006/relationships/hyperlink" Target="http://www.phglass.cl/" TargetMode="External"/><Relationship Id="rId4945" Type="http://schemas.openxmlformats.org/officeDocument/2006/relationships/hyperlink" Target="mailto:rodrigo.jordan@itau.cl" TargetMode="External"/><Relationship Id="rId2496" Type="http://schemas.openxmlformats.org/officeDocument/2006/relationships/hyperlink" Target="http://www.cormet.net/" TargetMode="External"/><Relationship Id="rId3547" Type="http://schemas.openxmlformats.org/officeDocument/2006/relationships/hyperlink" Target="mailto:iross@fidelis.cl" TargetMode="External"/><Relationship Id="rId468" Type="http://schemas.openxmlformats.org/officeDocument/2006/relationships/hyperlink" Target="mailto:vilmavivanco@instaclima.cl" TargetMode="External"/><Relationship Id="rId1098" Type="http://schemas.openxmlformats.org/officeDocument/2006/relationships/hyperlink" Target="mailto:bcifactoring@bci.cl" TargetMode="External"/><Relationship Id="rId2149" Type="http://schemas.openxmlformats.org/officeDocument/2006/relationships/hyperlink" Target="http://www.continental.cl/" TargetMode="External"/><Relationship Id="rId6020" Type="http://schemas.openxmlformats.org/officeDocument/2006/relationships/hyperlink" Target="http://www.optimisa.cl/" TargetMode="External"/><Relationship Id="rId2630" Type="http://schemas.openxmlformats.org/officeDocument/2006/relationships/hyperlink" Target="mailto:depocargo@depocargo.cl" TargetMode="External"/><Relationship Id="rId8192" Type="http://schemas.openxmlformats.org/officeDocument/2006/relationships/hyperlink" Target="http://www.chocalanwines.com/" TargetMode="External"/><Relationship Id="rId9243" Type="http://schemas.openxmlformats.org/officeDocument/2006/relationships/hyperlink" Target="http://www.matrade.gov.my/" TargetMode="External"/><Relationship Id="rId602" Type="http://schemas.openxmlformats.org/officeDocument/2006/relationships/hyperlink" Target="mailto:mpizarro@ambitec.cl" TargetMode="External"/><Relationship Id="rId1232" Type="http://schemas.openxmlformats.org/officeDocument/2006/relationships/hyperlink" Target="http://www.bolco.cl/" TargetMode="External"/><Relationship Id="rId5853" Type="http://schemas.openxmlformats.org/officeDocument/2006/relationships/hyperlink" Target="http://www.corona.cl/" TargetMode="External"/><Relationship Id="rId6904" Type="http://schemas.openxmlformats.org/officeDocument/2006/relationships/hyperlink" Target="mailto:agil@pharmacorp.cl" TargetMode="External"/><Relationship Id="rId3057" Type="http://schemas.openxmlformats.org/officeDocument/2006/relationships/hyperlink" Target="mailto:fegrande@fegrande.cl" TargetMode="External"/><Relationship Id="rId4108" Type="http://schemas.openxmlformats.org/officeDocument/2006/relationships/hyperlink" Target="mailto:info@hobbins.cl" TargetMode="External"/><Relationship Id="rId4455" Type="http://schemas.openxmlformats.org/officeDocument/2006/relationships/hyperlink" Target="mailto:contacto@indumark.cl" TargetMode="External"/><Relationship Id="rId5506" Type="http://schemas.openxmlformats.org/officeDocument/2006/relationships/hyperlink" Target="http://www.topcolor.com/" TargetMode="External"/><Relationship Id="rId7678" Type="http://schemas.openxmlformats.org/officeDocument/2006/relationships/hyperlink" Target="mailto:jgonzalez@tipytown.cl" TargetMode="External"/><Relationship Id="rId8729" Type="http://schemas.openxmlformats.org/officeDocument/2006/relationships/hyperlink" Target="mailto:oficinapartes@mlagunablanca.cl" TargetMode="External"/><Relationship Id="rId2140" Type="http://schemas.openxmlformats.org/officeDocument/2006/relationships/hyperlink" Target="http://www.lundinmining.com/" TargetMode="External"/><Relationship Id="rId6761" Type="http://schemas.openxmlformats.org/officeDocument/2006/relationships/hyperlink" Target="mailto:info@sysingen.cl" TargetMode="External"/><Relationship Id="rId7812" Type="http://schemas.openxmlformats.org/officeDocument/2006/relationships/hyperlink" Target="mailto:contacto@tivit.com" TargetMode="External"/><Relationship Id="rId112" Type="http://schemas.openxmlformats.org/officeDocument/2006/relationships/hyperlink" Target="http://www.acop.cl/" TargetMode="External"/><Relationship Id="rId5363" Type="http://schemas.openxmlformats.org/officeDocument/2006/relationships/hyperlink" Target="http://www.mle.cl/" TargetMode="External"/><Relationship Id="rId6414" Type="http://schemas.openxmlformats.org/officeDocument/2006/relationships/hyperlink" Target="http://www.psv.cl/" TargetMode="External"/><Relationship Id="rId5016" Type="http://schemas.openxmlformats.org/officeDocument/2006/relationships/hyperlink" Target="mailto:jri@jri.cl" TargetMode="External"/><Relationship Id="rId1973" Type="http://schemas.openxmlformats.org/officeDocument/2006/relationships/hyperlink" Target="http://www.ripley.cl/" TargetMode="External"/><Relationship Id="rId7188" Type="http://schemas.openxmlformats.org/officeDocument/2006/relationships/hyperlink" Target="mailto:icannoni@imprentaitaliana.cl" TargetMode="External"/><Relationship Id="rId8239" Type="http://schemas.openxmlformats.org/officeDocument/2006/relationships/hyperlink" Target="mailto:vsmonica@santamonica.cl" TargetMode="External"/><Relationship Id="rId8586" Type="http://schemas.openxmlformats.org/officeDocument/2006/relationships/hyperlink" Target="mailto:rebecacofrealcaldesa@gmail.com" TargetMode="External"/><Relationship Id="rId1626" Type="http://schemas.openxmlformats.org/officeDocument/2006/relationships/hyperlink" Target="http://www.cesmec.cl/" TargetMode="External"/><Relationship Id="rId3798" Type="http://schemas.openxmlformats.org/officeDocument/2006/relationships/hyperlink" Target="mailto:servicoalcliente@gasco.cl" TargetMode="External"/><Relationship Id="rId4849" Type="http://schemas.openxmlformats.org/officeDocument/2006/relationships/hyperlink" Target="http://www.intermob.cl/" TargetMode="External"/><Relationship Id="rId8720" Type="http://schemas.openxmlformats.org/officeDocument/2006/relationships/hyperlink" Target="http://www.lapintana.cl/" TargetMode="External"/><Relationship Id="rId6271" Type="http://schemas.openxmlformats.org/officeDocument/2006/relationships/hyperlink" Target="mailto:gerencia@epmc.cl" TargetMode="External"/><Relationship Id="rId7322" Type="http://schemas.openxmlformats.org/officeDocument/2006/relationships/hyperlink" Target="mailto:seli@escobillera.tie.cl" TargetMode="External"/><Relationship Id="rId1483" Type="http://schemas.openxmlformats.org/officeDocument/2006/relationships/hyperlink" Target="http://www.cartim.cl/" TargetMode="External"/><Relationship Id="rId2881" Type="http://schemas.openxmlformats.org/officeDocument/2006/relationships/hyperlink" Target="mailto:ecomin@ecomin.cl" TargetMode="External"/><Relationship Id="rId3932" Type="http://schemas.openxmlformats.org/officeDocument/2006/relationships/hyperlink" Target="http://www.plasval.cl/" TargetMode="External"/><Relationship Id="rId8096" Type="http://schemas.openxmlformats.org/officeDocument/2006/relationships/hyperlink" Target="http://www.vandine.cl/" TargetMode="External"/><Relationship Id="rId9147" Type="http://schemas.openxmlformats.org/officeDocument/2006/relationships/hyperlink" Target="http://www.safp.cl/" TargetMode="External"/><Relationship Id="rId506" Type="http://schemas.openxmlformats.org/officeDocument/2006/relationships/hyperlink" Target="mailto:masalfombrar@hotmail.com" TargetMode="External"/><Relationship Id="rId853" Type="http://schemas.openxmlformats.org/officeDocument/2006/relationships/hyperlink" Target="http://www.aseva.cl/" TargetMode="External"/><Relationship Id="rId1136" Type="http://schemas.openxmlformats.org/officeDocument/2006/relationships/hyperlink" Target="mailto:inmobiliaria@besalco.cl" TargetMode="External"/><Relationship Id="rId2534" Type="http://schemas.openxmlformats.org/officeDocument/2006/relationships/hyperlink" Target="mailto:cristoro@cristoro.cl" TargetMode="External"/><Relationship Id="rId5757" Type="http://schemas.openxmlformats.org/officeDocument/2006/relationships/hyperlink" Target="mailto:recepcion2@molinobalmaceda.cl" TargetMode="External"/><Relationship Id="rId6808" Type="http://schemas.openxmlformats.org/officeDocument/2006/relationships/hyperlink" Target="mailto:salmonesmagallanes@salmonesmagallanes.cl" TargetMode="External"/><Relationship Id="rId4359" Type="http://schemas.openxmlformats.org/officeDocument/2006/relationships/hyperlink" Target="http://www.dilido.cl/" TargetMode="External"/><Relationship Id="rId8230" Type="http://schemas.openxmlformats.org/officeDocument/2006/relationships/hyperlink" Target="mailto:sanesteban@vse.cl" TargetMode="External"/><Relationship Id="rId4840" Type="http://schemas.openxmlformats.org/officeDocument/2006/relationships/hyperlink" Target="mailto:mlira@intergroupe.cl" TargetMode="External"/><Relationship Id="rId2391" Type="http://schemas.openxmlformats.org/officeDocument/2006/relationships/hyperlink" Target="http://www.worner.cl/" TargetMode="External"/><Relationship Id="rId3442" Type="http://schemas.openxmlformats.org/officeDocument/2006/relationships/hyperlink" Target="mailto:info@faiwood.cl" TargetMode="External"/><Relationship Id="rId363" Type="http://schemas.openxmlformats.org/officeDocument/2006/relationships/hyperlink" Target="http://www.mardonesbpb.cl/" TargetMode="External"/><Relationship Id="rId2044" Type="http://schemas.openxmlformats.org/officeDocument/2006/relationships/hyperlink" Target="mailto:arey@rey.cl" TargetMode="External"/><Relationship Id="rId5267" Type="http://schemas.openxmlformats.org/officeDocument/2006/relationships/hyperlink" Target="http://www.la.logicalis.com/" TargetMode="External"/><Relationship Id="rId6318" Type="http://schemas.openxmlformats.org/officeDocument/2006/relationships/hyperlink" Target="http://www.precision.cl/" TargetMode="External"/><Relationship Id="rId6665" Type="http://schemas.openxmlformats.org/officeDocument/2006/relationships/hyperlink" Target="http://www.miraolas.cl/" TargetMode="External"/><Relationship Id="rId7716" Type="http://schemas.openxmlformats.org/officeDocument/2006/relationships/hyperlink" Target="http://www.puyehue.cl/" TargetMode="External"/><Relationship Id="rId1877" Type="http://schemas.openxmlformats.org/officeDocument/2006/relationships/hyperlink" Target="mailto:colorhousebox@gmail.com" TargetMode="External"/><Relationship Id="rId2928" Type="http://schemas.openxmlformats.org/officeDocument/2006/relationships/hyperlink" Target="http://www.mediterraneo.cl/" TargetMode="External"/><Relationship Id="rId4350" Type="http://schemas.openxmlformats.org/officeDocument/2006/relationships/hyperlink" Target="http://www.ib.cl/" TargetMode="External"/><Relationship Id="rId5401" Type="http://schemas.openxmlformats.org/officeDocument/2006/relationships/hyperlink" Target="http://www.majordrilling.com/" TargetMode="External"/><Relationship Id="rId8971" Type="http://schemas.openxmlformats.org/officeDocument/2006/relationships/hyperlink" Target="http://www.rinconada.cl/" TargetMode="External"/><Relationship Id="rId4003" Type="http://schemas.openxmlformats.org/officeDocument/2006/relationships/hyperlink" Target="http://www.aesgener.cl/" TargetMode="External"/><Relationship Id="rId7573" Type="http://schemas.openxmlformats.org/officeDocument/2006/relationships/hyperlink" Target="http://www.surasistencia.cl/" TargetMode="External"/><Relationship Id="rId8624" Type="http://schemas.openxmlformats.org/officeDocument/2006/relationships/hyperlink" Target="http://www.conchali.cl/" TargetMode="External"/><Relationship Id="rId6175" Type="http://schemas.openxmlformats.org/officeDocument/2006/relationships/hyperlink" Target="mailto:pta@transantartic.com" TargetMode="External"/><Relationship Id="rId7226" Type="http://schemas.openxmlformats.org/officeDocument/2006/relationships/hyperlink" Target="http://www.scada.cl/" TargetMode="External"/><Relationship Id="rId2785" Type="http://schemas.openxmlformats.org/officeDocument/2006/relationships/hyperlink" Target="mailto:contacto-chile@doosan.cl" TargetMode="External"/><Relationship Id="rId3836" Type="http://schemas.openxmlformats.org/officeDocument/2006/relationships/hyperlink" Target="http://www.geodis.com/" TargetMode="External"/><Relationship Id="rId757" Type="http://schemas.openxmlformats.org/officeDocument/2006/relationships/hyperlink" Target="mailto:antofagasta@armaqsubiri.cl" TargetMode="External"/><Relationship Id="rId1387" Type="http://schemas.openxmlformats.org/officeDocument/2006/relationships/hyperlink" Target="http://www.camarachp.cl/" TargetMode="External"/><Relationship Id="rId2438" Type="http://schemas.openxmlformats.org/officeDocument/2006/relationships/hyperlink" Target="http://www.grupocopesa.cl/" TargetMode="External"/><Relationship Id="rId93" Type="http://schemas.openxmlformats.org/officeDocument/2006/relationships/hyperlink" Target="http://www.ferroglobo.cl/" TargetMode="External"/><Relationship Id="rId8481" Type="http://schemas.openxmlformats.org/officeDocument/2006/relationships/hyperlink" Target="mailto:glopez@interior.gov.cl" TargetMode="External"/><Relationship Id="rId1521" Type="http://schemas.openxmlformats.org/officeDocument/2006/relationships/hyperlink" Target="http://www.cauchonova.cl/" TargetMode="External"/><Relationship Id="rId7083" Type="http://schemas.openxmlformats.org/officeDocument/2006/relationships/hyperlink" Target="mailto:roman.sandra@cl.sika.com" TargetMode="External"/><Relationship Id="rId8134" Type="http://schemas.openxmlformats.org/officeDocument/2006/relationships/hyperlink" Target="mailto:vial@vial.cl" TargetMode="External"/><Relationship Id="rId3693" Type="http://schemas.openxmlformats.org/officeDocument/2006/relationships/hyperlink" Target="mailto:gerencia@fuenzalida.com" TargetMode="External"/><Relationship Id="rId2295" Type="http://schemas.openxmlformats.org/officeDocument/2006/relationships/hyperlink" Target="mailto:info@conovia.cl" TargetMode="External"/><Relationship Id="rId3346" Type="http://schemas.openxmlformats.org/officeDocument/2006/relationships/hyperlink" Target="mailto:loslirios@cleequality.com" TargetMode="External"/><Relationship Id="rId4744" Type="http://schemas.openxmlformats.org/officeDocument/2006/relationships/hyperlink" Target="http://www.insesa.cl/" TargetMode="External"/><Relationship Id="rId267" Type="http://schemas.openxmlformats.org/officeDocument/2006/relationships/hyperlink" Target="mailto:inavarrete@jcarle.cl" TargetMode="External"/><Relationship Id="rId7967" Type="http://schemas.openxmlformats.org/officeDocument/2006/relationships/hyperlink" Target="mailto:usec@usec.cl" TargetMode="External"/><Relationship Id="rId6569" Type="http://schemas.openxmlformats.org/officeDocument/2006/relationships/hyperlink" Target="http://www.bailac.com/" TargetMode="External"/><Relationship Id="rId9042" Type="http://schemas.openxmlformats.org/officeDocument/2006/relationships/hyperlink" Target="mailto:alcalde@talagante.cl" TargetMode="External"/><Relationship Id="rId401" Type="http://schemas.openxmlformats.org/officeDocument/2006/relationships/hyperlink" Target="mailto:contacto@alto-lacruz.cl" TargetMode="External"/><Relationship Id="rId1031" Type="http://schemas.openxmlformats.org/officeDocument/2006/relationships/hyperlink" Target="http://www.btgpactual.cl/banco/" TargetMode="External"/><Relationship Id="rId5652" Type="http://schemas.openxmlformats.org/officeDocument/2006/relationships/hyperlink" Target="mailto:metalurgica@mpcsa.cl" TargetMode="External"/><Relationship Id="rId6703" Type="http://schemas.openxmlformats.org/officeDocument/2006/relationships/hyperlink" Target="http://www.empresasdelporte.cl/" TargetMode="External"/><Relationship Id="rId4254" Type="http://schemas.openxmlformats.org/officeDocument/2006/relationships/hyperlink" Target="mailto:info@hri.cl" TargetMode="External"/><Relationship Id="rId5305" Type="http://schemas.openxmlformats.org/officeDocument/2006/relationships/hyperlink" Target="http://www.myh.cl/" TargetMode="External"/><Relationship Id="rId7477" Type="http://schemas.openxmlformats.org/officeDocument/2006/relationships/hyperlink" Target="http://www.sonda.com/" TargetMode="External"/><Relationship Id="rId8528" Type="http://schemas.openxmlformats.org/officeDocument/2006/relationships/hyperlink" Target="mailto:alcaldia@municipalidadalgarrobo.cl" TargetMode="External"/><Relationship Id="rId8875" Type="http://schemas.openxmlformats.org/officeDocument/2006/relationships/hyperlink" Target="http://www.penaflor.cl/" TargetMode="External"/><Relationship Id="rId1915" Type="http://schemas.openxmlformats.org/officeDocument/2006/relationships/hyperlink" Target="http://www.balduzziwines.com/" TargetMode="External"/><Relationship Id="rId6079" Type="http://schemas.openxmlformats.org/officeDocument/2006/relationships/hyperlink" Target="http://www.papelprint.cl/" TargetMode="External"/><Relationship Id="rId2689" Type="http://schemas.openxmlformats.org/officeDocument/2006/relationships/hyperlink" Target="http://www.dicore.cl/" TargetMode="External"/><Relationship Id="rId6560" Type="http://schemas.openxmlformats.org/officeDocument/2006/relationships/hyperlink" Target="http://www.rayensalud.com/" TargetMode="External"/><Relationship Id="rId7611" Type="http://schemas.openxmlformats.org/officeDocument/2006/relationships/hyperlink" Target="http://www.tawa.cl/" TargetMode="External"/><Relationship Id="rId5162" Type="http://schemas.openxmlformats.org/officeDocument/2006/relationships/hyperlink" Target="http://www.doscastanos.cl/" TargetMode="External"/><Relationship Id="rId6213" Type="http://schemas.openxmlformats.org/officeDocument/2006/relationships/hyperlink" Target="http://www.pinturastajamar.cl/" TargetMode="External"/><Relationship Id="rId1772" Type="http://schemas.openxmlformats.org/officeDocument/2006/relationships/hyperlink" Target="http://www.clubdepolo.cl/" TargetMode="External"/><Relationship Id="rId8385" Type="http://schemas.openxmlformats.org/officeDocument/2006/relationships/hyperlink" Target="mailto:yolitocf@yolito.cl" TargetMode="External"/><Relationship Id="rId1425" Type="http://schemas.openxmlformats.org/officeDocument/2006/relationships/hyperlink" Target="http://www.cambiaso.cl/" TargetMode="External"/><Relationship Id="rId2823" Type="http://schemas.openxmlformats.org/officeDocument/2006/relationships/hyperlink" Target="http://www.duplexchile.cl/" TargetMode="External"/><Relationship Id="rId8038" Type="http://schemas.openxmlformats.org/officeDocument/2006/relationships/hyperlink" Target="http://www.uleones.com/" TargetMode="External"/><Relationship Id="rId4995" Type="http://schemas.openxmlformats.org/officeDocument/2006/relationships/hyperlink" Target="http://www.jomar.cl/" TargetMode="External"/><Relationship Id="rId2199" Type="http://schemas.openxmlformats.org/officeDocument/2006/relationships/hyperlink" Target="http://www.copa.com/" TargetMode="External"/><Relationship Id="rId3597" Type="http://schemas.openxmlformats.org/officeDocument/2006/relationships/hyperlink" Target="http://www.foodpack.cl/" TargetMode="External"/><Relationship Id="rId4648" Type="http://schemas.openxmlformats.org/officeDocument/2006/relationships/hyperlink" Target="mailto:salas@salaing.cl" TargetMode="External"/><Relationship Id="rId6070" Type="http://schemas.openxmlformats.org/officeDocument/2006/relationships/hyperlink" Target="mailto:matriz@panelconsultores.cl" TargetMode="External"/><Relationship Id="rId7121" Type="http://schemas.openxmlformats.org/officeDocument/2006/relationships/hyperlink" Target="http://www.sitac.cl/" TargetMode="External"/><Relationship Id="rId2680" Type="http://schemas.openxmlformats.org/officeDocument/2006/relationships/hyperlink" Target="mailto:editor@laprensaaustral.cl" TargetMode="External"/><Relationship Id="rId3731" Type="http://schemas.openxmlformats.org/officeDocument/2006/relationships/hyperlink" Target="http://www.gantz.cl/" TargetMode="External"/><Relationship Id="rId652" Type="http://schemas.openxmlformats.org/officeDocument/2006/relationships/hyperlink" Target="http://www.andesocean.com/" TargetMode="External"/><Relationship Id="rId1282" Type="http://schemas.openxmlformats.org/officeDocument/2006/relationships/hyperlink" Target="mailto:brotec@brotec.cl" TargetMode="External"/><Relationship Id="rId2333" Type="http://schemas.openxmlformats.org/officeDocument/2006/relationships/hyperlink" Target="mailto:constructora@briceno.cl" TargetMode="External"/><Relationship Id="rId305" Type="http://schemas.openxmlformats.org/officeDocument/2006/relationships/hyperlink" Target="http://www.browngroup.cl/" TargetMode="External"/><Relationship Id="rId5556" Type="http://schemas.openxmlformats.org/officeDocument/2006/relationships/hyperlink" Target="http://www.mccain.cl/" TargetMode="External"/><Relationship Id="rId6607" Type="http://schemas.openxmlformats.org/officeDocument/2006/relationships/hyperlink" Target="http://www.ryrsac.cl/" TargetMode="External"/><Relationship Id="rId6954" Type="http://schemas.openxmlformats.org/officeDocument/2006/relationships/hyperlink" Target="http://www.seminarium.com/" TargetMode="External"/><Relationship Id="rId4158" Type="http://schemas.openxmlformats.org/officeDocument/2006/relationships/hyperlink" Target="http://www.panamericanahoteles.cl/" TargetMode="External"/><Relationship Id="rId5209" Type="http://schemas.openxmlformats.org/officeDocument/2006/relationships/hyperlink" Target="mailto:ventas@ledneonchile.cl" TargetMode="External"/><Relationship Id="rId8779" Type="http://schemas.openxmlformats.org/officeDocument/2006/relationships/hyperlink" Target="http://www.munilumaco.cl/" TargetMode="External"/><Relationship Id="rId1819" Type="http://schemas.openxmlformats.org/officeDocument/2006/relationships/hyperlink" Target="mailto:rcontreras@coladacontinua.cl" TargetMode="External"/><Relationship Id="rId2190" Type="http://schemas.openxmlformats.org/officeDocument/2006/relationships/hyperlink" Target="mailto:daniela.gonzalez@teck.com" TargetMode="External"/><Relationship Id="rId3241" Type="http://schemas.openxmlformats.org/officeDocument/2006/relationships/hyperlink" Target="http://www.ergotecmuebles.cl/" TargetMode="External"/><Relationship Id="rId7862" Type="http://schemas.openxmlformats.org/officeDocument/2006/relationships/hyperlink" Target="mailto:gerencia@busescruzdelsur.cl" TargetMode="External"/><Relationship Id="rId8913" Type="http://schemas.openxmlformats.org/officeDocument/2006/relationships/hyperlink" Target="mailto:alcaldiaoctay@gmail.com" TargetMode="External"/><Relationship Id="rId162" Type="http://schemas.openxmlformats.org/officeDocument/2006/relationships/hyperlink" Target="http://www.chacalluta.cl/" TargetMode="External"/><Relationship Id="rId6464" Type="http://schemas.openxmlformats.org/officeDocument/2006/relationships/hyperlink" Target="mailto:contacto@pce.cl" TargetMode="External"/><Relationship Id="rId7515" Type="http://schemas.openxmlformats.org/officeDocument/2006/relationships/hyperlink" Target="http://www.ssangyong.cl/" TargetMode="External"/><Relationship Id="rId5066" Type="http://schemas.openxmlformats.org/officeDocument/2006/relationships/hyperlink" Target="http://www.kolff.cl/" TargetMode="External"/><Relationship Id="rId6117" Type="http://schemas.openxmlformats.org/officeDocument/2006/relationships/hyperlink" Target="mailto:serviper@serviper.cl" TargetMode="External"/><Relationship Id="rId8289" Type="http://schemas.openxmlformats.org/officeDocument/2006/relationships/hyperlink" Target="http://www.vps.cl/" TargetMode="External"/><Relationship Id="rId1676" Type="http://schemas.openxmlformats.org/officeDocument/2006/relationships/hyperlink" Target="http://www.chubb.com/" TargetMode="External"/><Relationship Id="rId2727" Type="http://schemas.openxmlformats.org/officeDocument/2006/relationships/hyperlink" Target="mailto:fmarciel@imexporta.cl" TargetMode="External"/><Relationship Id="rId1329" Type="http://schemas.openxmlformats.org/officeDocument/2006/relationships/hyperlink" Target="mailto:caeme.construcciones@gmail.com" TargetMode="External"/><Relationship Id="rId4899" Type="http://schemas.openxmlformats.org/officeDocument/2006/relationships/hyperlink" Target="mailto:klenzo@klenzo.cl" TargetMode="External"/><Relationship Id="rId5200" Type="http://schemas.openxmlformats.org/officeDocument/2006/relationships/hyperlink" Target="mailto:ntordecilla@layher.cl" TargetMode="External"/><Relationship Id="rId8770" Type="http://schemas.openxmlformats.org/officeDocument/2006/relationships/hyperlink" Target="http://www.losangeles.cl/" TargetMode="External"/><Relationship Id="rId35" Type="http://schemas.openxmlformats.org/officeDocument/2006/relationships/hyperlink" Target="http://www.abal.cl/" TargetMode="External"/><Relationship Id="rId1810" Type="http://schemas.openxmlformats.org/officeDocument/2006/relationships/hyperlink" Target="http://www.codimaq.cl/" TargetMode="External"/><Relationship Id="rId7372" Type="http://schemas.openxmlformats.org/officeDocument/2006/relationships/hyperlink" Target="http://www.vallenevado.com/" TargetMode="External"/><Relationship Id="rId8423" Type="http://schemas.openxmlformats.org/officeDocument/2006/relationships/hyperlink" Target="http://www.cne.cl/" TargetMode="External"/><Relationship Id="rId3982" Type="http://schemas.openxmlformats.org/officeDocument/2006/relationships/hyperlink" Target="http://www.editec.cl/" TargetMode="External"/><Relationship Id="rId7025" Type="http://schemas.openxmlformats.org/officeDocument/2006/relationships/hyperlink" Target="mailto:serviciosmineros@tricomin.cl" TargetMode="External"/><Relationship Id="rId2584" Type="http://schemas.openxmlformats.org/officeDocument/2006/relationships/hyperlink" Target="mailto:Ventas@darcotex.cl" TargetMode="External"/><Relationship Id="rId3635" Type="http://schemas.openxmlformats.org/officeDocument/2006/relationships/hyperlink" Target="mailto:cambiado@fpc.cl" TargetMode="External"/><Relationship Id="rId9197" Type="http://schemas.openxmlformats.org/officeDocument/2006/relationships/hyperlink" Target="mailto:chile@mofa.go.kr" TargetMode="External"/><Relationship Id="rId556" Type="http://schemas.openxmlformats.org/officeDocument/2006/relationships/hyperlink" Target="http://www.salalpina.cl/" TargetMode="External"/><Relationship Id="rId1186" Type="http://schemas.openxmlformats.org/officeDocument/2006/relationships/hyperlink" Target="mailto:cvalencia@bluetalk.cl" TargetMode="External"/><Relationship Id="rId2237" Type="http://schemas.openxmlformats.org/officeDocument/2006/relationships/hyperlink" Target="mailto:vipret@vipret.tie.cl" TargetMode="External"/><Relationship Id="rId209" Type="http://schemas.openxmlformats.org/officeDocument/2006/relationships/hyperlink" Target="mailto:jsalinas@agenciafernandez.cl" TargetMode="External"/><Relationship Id="rId6858" Type="http://schemas.openxmlformats.org/officeDocument/2006/relationships/hyperlink" Target="mailto:ventas@santaisabelchile.com" TargetMode="External"/><Relationship Id="rId7909" Type="http://schemas.openxmlformats.org/officeDocument/2006/relationships/hyperlink" Target="http://www.3f.cl/" TargetMode="External"/><Relationship Id="rId8280" Type="http://schemas.openxmlformats.org/officeDocument/2006/relationships/hyperlink" Target="http://www.vivipra.cl/" TargetMode="External"/><Relationship Id="rId1320" Type="http://schemas.openxmlformats.org/officeDocument/2006/relationships/hyperlink" Target="mailto:administracion@cmoran.cl" TargetMode="External"/><Relationship Id="rId4890" Type="http://schemas.openxmlformats.org/officeDocument/2006/relationships/hyperlink" Target="mailto:unespa@123.cl" TargetMode="External"/><Relationship Id="rId5941" Type="http://schemas.openxmlformats.org/officeDocument/2006/relationships/hyperlink" Target="mailto:gerencia@nogaleda.cl" TargetMode="External"/><Relationship Id="rId3492" Type="http://schemas.openxmlformats.org/officeDocument/2006/relationships/hyperlink" Target="http://www.feltrex.cl/" TargetMode="External"/><Relationship Id="rId4543" Type="http://schemas.openxmlformats.org/officeDocument/2006/relationships/hyperlink" Target="mailto:rodolfo.mantiel@asimpress.cl" TargetMode="External"/><Relationship Id="rId2094" Type="http://schemas.openxmlformats.org/officeDocument/2006/relationships/hyperlink" Target="http://www.cotrisa.cl/" TargetMode="External"/><Relationship Id="rId3145" Type="http://schemas.openxmlformats.org/officeDocument/2006/relationships/hyperlink" Target="http://www.indumotora.com/" TargetMode="External"/><Relationship Id="rId7766" Type="http://schemas.openxmlformats.org/officeDocument/2006/relationships/hyperlink" Target="http://www.kimba.cl/" TargetMode="External"/><Relationship Id="rId8817" Type="http://schemas.openxmlformats.org/officeDocument/2006/relationships/hyperlink" Target="mailto:contacto@muninavidad.cl" TargetMode="External"/><Relationship Id="rId6368" Type="http://schemas.openxmlformats.org/officeDocument/2006/relationships/hyperlink" Target="mailto:hdelsante@aconcaguaseguros.cl" TargetMode="External"/><Relationship Id="rId7419" Type="http://schemas.openxmlformats.org/officeDocument/2006/relationships/hyperlink" Target="http://www.infinita.cl/" TargetMode="External"/><Relationship Id="rId200" Type="http://schemas.openxmlformats.org/officeDocument/2006/relationships/hyperlink" Target="mailto:valparaiso@hardy.cl" TargetMode="External"/><Relationship Id="rId2978" Type="http://schemas.openxmlformats.org/officeDocument/2006/relationships/hyperlink" Target="http://www.ebelman.cl/" TargetMode="External"/><Relationship Id="rId7900" Type="http://schemas.openxmlformats.org/officeDocument/2006/relationships/hyperlink" Target="mailto:treck@treck.cl" TargetMode="External"/><Relationship Id="rId5451" Type="http://schemas.openxmlformats.org/officeDocument/2006/relationships/hyperlink" Target="http://www.grupomonarch.cl/" TargetMode="External"/><Relationship Id="rId6502" Type="http://schemas.openxmlformats.org/officeDocument/2006/relationships/hyperlink" Target="http://www.quimetal.cl/" TargetMode="External"/><Relationship Id="rId4053" Type="http://schemas.openxmlformats.org/officeDocument/2006/relationships/hyperlink" Target="mailto:cl.hellmann@hellmann.com" TargetMode="External"/><Relationship Id="rId5104" Type="http://schemas.openxmlformats.org/officeDocument/2006/relationships/hyperlink" Target="http://www.bellcos.cl/" TargetMode="External"/><Relationship Id="rId8674" Type="http://schemas.openxmlformats.org/officeDocument/2006/relationships/hyperlink" Target="mailto:comunicaciones@munifrutillar.cl" TargetMode="External"/><Relationship Id="rId1714" Type="http://schemas.openxmlformats.org/officeDocument/2006/relationships/hyperlink" Target="mailto:ventas@citroen.cl" TargetMode="External"/><Relationship Id="rId7276" Type="http://schemas.openxmlformats.org/officeDocument/2006/relationships/hyperlink" Target="mailto:cemin@cemin.com" TargetMode="External"/><Relationship Id="rId8327" Type="http://schemas.openxmlformats.org/officeDocument/2006/relationships/hyperlink" Target="mailto:food.services@wfs.cl" TargetMode="External"/><Relationship Id="rId2488" Type="http://schemas.openxmlformats.org/officeDocument/2006/relationships/hyperlink" Target="mailto:info@tecfluid.cl" TargetMode="External"/><Relationship Id="rId3886" Type="http://schemas.openxmlformats.org/officeDocument/2006/relationships/hyperlink" Target="mailto:prodriguez@federicogili.cl" TargetMode="External"/><Relationship Id="rId4937" Type="http://schemas.openxmlformats.org/officeDocument/2006/relationships/hyperlink" Target="http://www.camisasprisma.cl/" TargetMode="External"/><Relationship Id="rId3539" Type="http://schemas.openxmlformats.org/officeDocument/2006/relationships/hyperlink" Target="mailto:fibra@fibra.cl" TargetMode="External"/><Relationship Id="rId6012" Type="http://schemas.openxmlformats.org/officeDocument/2006/relationships/hyperlink" Target="mailto:recepciong@cl.luxottica.com" TargetMode="External"/><Relationship Id="rId7410" Type="http://schemas.openxmlformats.org/officeDocument/2006/relationships/hyperlink" Target="mailto:chaicas@gmail.com" TargetMode="External"/><Relationship Id="rId941" Type="http://schemas.openxmlformats.org/officeDocument/2006/relationships/hyperlink" Target="http://www.ausenco.com/" TargetMode="External"/><Relationship Id="rId1571" Type="http://schemas.openxmlformats.org/officeDocument/2006/relationships/hyperlink" Target="http://www.hahnemann.cl/" TargetMode="External"/><Relationship Id="rId2622" Type="http://schemas.openxmlformats.org/officeDocument/2006/relationships/hyperlink" Target="http://www.delriocia.cl/" TargetMode="External"/><Relationship Id="rId8184" Type="http://schemas.openxmlformats.org/officeDocument/2006/relationships/hyperlink" Target="http://www.casamarin.cl/" TargetMode="External"/><Relationship Id="rId9235" Type="http://schemas.openxmlformats.org/officeDocument/2006/relationships/hyperlink" Target="mailto:infochile@unicef.org" TargetMode="External"/><Relationship Id="rId1224" Type="http://schemas.openxmlformats.org/officeDocument/2006/relationships/hyperlink" Target="mailto:ict@ictsa.cl" TargetMode="External"/><Relationship Id="rId4794" Type="http://schemas.openxmlformats.org/officeDocument/2006/relationships/hyperlink" Target="mailto:info@ipp.cl" TargetMode="External"/><Relationship Id="rId5845" Type="http://schemas.openxmlformats.org/officeDocument/2006/relationships/hyperlink" Target="mailto:frigomalloco@frigomalloco.cl" TargetMode="External"/><Relationship Id="rId3396" Type="http://schemas.openxmlformats.org/officeDocument/2006/relationships/hyperlink" Target="http://www.yunque.cl/" TargetMode="External"/><Relationship Id="rId4447" Type="http://schemas.openxmlformats.org/officeDocument/2006/relationships/hyperlink" Target="http://www.indracompany.com/" TargetMode="External"/><Relationship Id="rId3049" Type="http://schemas.openxmlformats.org/officeDocument/2006/relationships/hyperlink" Target="http://www.bravoizquierdo.cl/" TargetMode="External"/><Relationship Id="rId9092" Type="http://schemas.openxmlformats.org/officeDocument/2006/relationships/hyperlink" Target="http://www.villarrica.org/" TargetMode="External"/><Relationship Id="rId1081" Type="http://schemas.openxmlformats.org/officeDocument/2006/relationships/hyperlink" Target="http://www.tubular.cl/" TargetMode="External"/><Relationship Id="rId3530" Type="http://schemas.openxmlformats.org/officeDocument/2006/relationships/hyperlink" Target="http://www.ferrolusac.cl/" TargetMode="External"/><Relationship Id="rId451" Type="http://schemas.openxmlformats.org/officeDocument/2006/relationships/hyperlink" Target="mailto:felipeaguilera@aguimec.cl" TargetMode="External"/><Relationship Id="rId2132" Type="http://schemas.openxmlformats.org/officeDocument/2006/relationships/hyperlink" Target="http://www.fosforos.cl/" TargetMode="External"/><Relationship Id="rId6753" Type="http://schemas.openxmlformats.org/officeDocument/2006/relationships/hyperlink" Target="mailto:escuadron@rudel.cl" TargetMode="External"/><Relationship Id="rId7804" Type="http://schemas.openxmlformats.org/officeDocument/2006/relationships/hyperlink" Target="mailto:infomd@mundodulce.cl" TargetMode="External"/><Relationship Id="rId104" Type="http://schemas.openxmlformats.org/officeDocument/2006/relationships/hyperlink" Target="mailto:cecilia.rojo@achilles.com" TargetMode="External"/><Relationship Id="rId5355" Type="http://schemas.openxmlformats.org/officeDocument/2006/relationships/hyperlink" Target="http://www.cantele.cl/" TargetMode="External"/><Relationship Id="rId6406" Type="http://schemas.openxmlformats.org/officeDocument/2006/relationships/hyperlink" Target="http://www.promerco.cl/" TargetMode="External"/><Relationship Id="rId5008" Type="http://schemas.openxmlformats.org/officeDocument/2006/relationships/hyperlink" Target="mailto:contacto@montermic.cl" TargetMode="External"/><Relationship Id="rId8578" Type="http://schemas.openxmlformats.org/officeDocument/2006/relationships/hyperlink" Target="mailto:alcaldeaguirre@mcerrillos.cl" TargetMode="External"/><Relationship Id="rId1965" Type="http://schemas.openxmlformats.org/officeDocument/2006/relationships/hyperlink" Target="http://www.paicavi.cl/" TargetMode="External"/><Relationship Id="rId1618" Type="http://schemas.openxmlformats.org/officeDocument/2006/relationships/hyperlink" Target="mailto:aliro.ramirezf@gmail.com" TargetMode="External"/><Relationship Id="rId3040" Type="http://schemas.openxmlformats.org/officeDocument/2006/relationships/hyperlink" Target="mailto:contacto@empremetal.cl" TargetMode="External"/><Relationship Id="rId7661" Type="http://schemas.openxmlformats.org/officeDocument/2006/relationships/hyperlink" Target="http://www.tecnored.cl/" TargetMode="External"/><Relationship Id="rId8712" Type="http://schemas.openxmlformats.org/officeDocument/2006/relationships/hyperlink" Target="http://www.lacruz.cl/" TargetMode="External"/><Relationship Id="rId6263" Type="http://schemas.openxmlformats.org/officeDocument/2006/relationships/hyperlink" Target="http://www.plastigen.cl/" TargetMode="External"/><Relationship Id="rId7314" Type="http://schemas.openxmlformats.org/officeDocument/2006/relationships/hyperlink" Target="mailto:sgonzalez@colegiosanbenito.org" TargetMode="External"/><Relationship Id="rId2873" Type="http://schemas.openxmlformats.org/officeDocument/2006/relationships/hyperlink" Target="mailto:info@ecocopter.com" TargetMode="External"/><Relationship Id="rId3924" Type="http://schemas.openxmlformats.org/officeDocument/2006/relationships/hyperlink" Target="mailto:info@golder.cl" TargetMode="External"/><Relationship Id="rId845" Type="http://schemas.openxmlformats.org/officeDocument/2006/relationships/hyperlink" Target="http://www.adico.cl/" TargetMode="External"/><Relationship Id="rId1475" Type="http://schemas.openxmlformats.org/officeDocument/2006/relationships/hyperlink" Target="mailto:carr@carr.cl" TargetMode="External"/><Relationship Id="rId2526" Type="http://schemas.openxmlformats.org/officeDocument/2006/relationships/hyperlink" Target="http://www.crecer.cl/" TargetMode="External"/><Relationship Id="rId8088" Type="http://schemas.openxmlformats.org/officeDocument/2006/relationships/hyperlink" Target="http://www.valtek.cl/" TargetMode="External"/><Relationship Id="rId9139" Type="http://schemas.openxmlformats.org/officeDocument/2006/relationships/hyperlink" Target="http://www.subpesca.cl/" TargetMode="External"/><Relationship Id="rId1128" Type="http://schemas.openxmlformats.org/officeDocument/2006/relationships/hyperlink" Target="mailto:jfmontes@bfschile.com" TargetMode="External"/><Relationship Id="rId4698" Type="http://schemas.openxmlformats.org/officeDocument/2006/relationships/hyperlink" Target="mailto:consultasmapsa@mapsa.cl" TargetMode="External"/><Relationship Id="rId5749" Type="http://schemas.openxmlformats.org/officeDocument/2006/relationships/hyperlink" Target="mailto:gerencia@delrey.cl" TargetMode="External"/><Relationship Id="rId7171" Type="http://schemas.openxmlformats.org/officeDocument/2006/relationships/hyperlink" Target="http://www.frule.com/" TargetMode="External"/><Relationship Id="rId8222" Type="http://schemas.openxmlformats.org/officeDocument/2006/relationships/hyperlink" Target="http://www.lfewines.com/" TargetMode="External"/><Relationship Id="rId3781" Type="http://schemas.openxmlformats.org/officeDocument/2006/relationships/hyperlink" Target="http://www.galilea.cl/" TargetMode="External"/><Relationship Id="rId4832" Type="http://schemas.openxmlformats.org/officeDocument/2006/relationships/hyperlink" Target="mailto:mpizarro@intercos.cl" TargetMode="External"/><Relationship Id="rId2383" Type="http://schemas.openxmlformats.org/officeDocument/2006/relationships/hyperlink" Target="http://www.constructorarucalhue.cl/" TargetMode="External"/><Relationship Id="rId3434" Type="http://schemas.openxmlformats.org/officeDocument/2006/relationships/hyperlink" Target="mailto:mdonoso@factoringmercantil.cl" TargetMode="External"/><Relationship Id="rId355" Type="http://schemas.openxmlformats.org/officeDocument/2006/relationships/hyperlink" Target="http://www.soler.cl/" TargetMode="External"/><Relationship Id="rId2036" Type="http://schemas.openxmlformats.org/officeDocument/2006/relationships/hyperlink" Target="http://www.ppe.cl/" TargetMode="External"/><Relationship Id="rId6657" Type="http://schemas.openxmlformats.org/officeDocument/2006/relationships/hyperlink" Target="http://www.cloramon.cl/" TargetMode="External"/><Relationship Id="rId7708" Type="http://schemas.openxmlformats.org/officeDocument/2006/relationships/hyperlink" Target="mailto:ventas@temsa.cl" TargetMode="External"/><Relationship Id="rId5259" Type="http://schemas.openxmlformats.org/officeDocument/2006/relationships/hyperlink" Target="mailto:lizcal@rodillos.cl" TargetMode="External"/><Relationship Id="rId9130" Type="http://schemas.openxmlformats.org/officeDocument/2006/relationships/hyperlink" Target="mailto:consultas@diarioficial.cl" TargetMode="External"/><Relationship Id="rId1869" Type="http://schemas.openxmlformats.org/officeDocument/2006/relationships/hyperlink" Target="http://www.colegiopedrodevaldivia.cl/" TargetMode="External"/><Relationship Id="rId3291" Type="http://schemas.openxmlformats.org/officeDocument/2006/relationships/hyperlink" Target="http://www.pfeffer.cl/" TargetMode="External"/><Relationship Id="rId5740" Type="http://schemas.openxmlformats.org/officeDocument/2006/relationships/hyperlink" Target="http://www.molymet.cl/" TargetMode="External"/><Relationship Id="rId4342" Type="http://schemas.openxmlformats.org/officeDocument/2006/relationships/hyperlink" Target="http://www.rahue.cl/" TargetMode="External"/><Relationship Id="rId8963" Type="http://schemas.openxmlformats.org/officeDocument/2006/relationships/hyperlink" Target="mailto:renaicoalcalde@renaico.cl" TargetMode="External"/><Relationship Id="rId7565" Type="http://schemas.openxmlformats.org/officeDocument/2006/relationships/hyperlink" Target="mailto:info@montserrat.cl" TargetMode="External"/><Relationship Id="rId8616" Type="http://schemas.openxmlformats.org/officeDocument/2006/relationships/hyperlink" Target="mailto:alcaldiacollipulli1@gmail.com" TargetMode="External"/><Relationship Id="rId6167" Type="http://schemas.openxmlformats.org/officeDocument/2006/relationships/hyperlink" Target="http://www.friosur.cl/" TargetMode="External"/><Relationship Id="rId7218" Type="http://schemas.openxmlformats.org/officeDocument/2006/relationships/hyperlink" Target="http://www.vicentegimeno.cl/" TargetMode="External"/><Relationship Id="rId2777" Type="http://schemas.openxmlformats.org/officeDocument/2006/relationships/hyperlink" Target="mailto:dolechile@dole.com" TargetMode="External"/><Relationship Id="rId749" Type="http://schemas.openxmlformats.org/officeDocument/2006/relationships/hyperlink" Target="http://www.arirangplasticos.cl/" TargetMode="External"/><Relationship Id="rId1379" Type="http://schemas.openxmlformats.org/officeDocument/2006/relationships/hyperlink" Target="http://www.chicit.cl/sitio" TargetMode="External"/><Relationship Id="rId3828" Type="http://schemas.openxmlformats.org/officeDocument/2006/relationships/hyperlink" Target="http://www.generaltrade.cl/" TargetMode="External"/><Relationship Id="rId5250" Type="http://schemas.openxmlformats.org/officeDocument/2006/relationships/hyperlink" Target="mailto:contacto@linkes.cl" TargetMode="External"/><Relationship Id="rId6301" Type="http://schemas.openxmlformats.org/officeDocument/2006/relationships/hyperlink" Target="mailto:portland@pjportland.cl" TargetMode="External"/><Relationship Id="rId85" Type="http://schemas.openxmlformats.org/officeDocument/2006/relationships/hyperlink" Target="mailto:ingenieria@adocchile.cl" TargetMode="External"/><Relationship Id="rId1860" Type="http://schemas.openxmlformats.org/officeDocument/2006/relationships/hyperlink" Target="mailto:colegiolosandes@colegiolosandes.cl" TargetMode="External"/><Relationship Id="rId2911" Type="http://schemas.openxmlformats.org/officeDocument/2006/relationships/hyperlink" Target="http://www.sanpablochile.cl/" TargetMode="External"/><Relationship Id="rId7075" Type="http://schemas.openxmlformats.org/officeDocument/2006/relationships/hyperlink" Target="http://www.sigdokoppers.cl/" TargetMode="External"/><Relationship Id="rId8473" Type="http://schemas.openxmlformats.org/officeDocument/2006/relationships/hyperlink" Target="mailto:info@infor.cl" TargetMode="External"/><Relationship Id="rId1513" Type="http://schemas.openxmlformats.org/officeDocument/2006/relationships/hyperlink" Target="http://www.casinoarica.com/" TargetMode="External"/><Relationship Id="rId8126" Type="http://schemas.openxmlformats.org/officeDocument/2006/relationships/hyperlink" Target="http://www.versluys.cl/" TargetMode="External"/><Relationship Id="rId3685" Type="http://schemas.openxmlformats.org/officeDocument/2006/relationships/hyperlink" Target="http://www.casaspatronales.com/" TargetMode="External"/><Relationship Id="rId4736" Type="http://schemas.openxmlformats.org/officeDocument/2006/relationships/hyperlink" Target="mailto:rrhh@inpact.net" TargetMode="External"/><Relationship Id="rId2287" Type="http://schemas.openxmlformats.org/officeDocument/2006/relationships/hyperlink" Target="mailto:coninter@coninter.cl" TargetMode="External"/><Relationship Id="rId3338" Type="http://schemas.openxmlformats.org/officeDocument/2006/relationships/hyperlink" Target="http://www.growerchile.cl/" TargetMode="External"/><Relationship Id="rId7959" Type="http://schemas.openxmlformats.org/officeDocument/2006/relationships/hyperlink" Target="http://www.uhc.cl/" TargetMode="External"/><Relationship Id="rId259" Type="http://schemas.openxmlformats.org/officeDocument/2006/relationships/hyperlink" Target="mailto:nbobillier@vgoudie.cl" TargetMode="External"/><Relationship Id="rId1370" Type="http://schemas.openxmlformats.org/officeDocument/2006/relationships/hyperlink" Target="http://www.camchal.cl/" TargetMode="External"/><Relationship Id="rId9034" Type="http://schemas.openxmlformats.org/officeDocument/2006/relationships/hyperlink" Target="http://www.santajuana.cl/" TargetMode="External"/><Relationship Id="rId740" Type="http://schemas.openxmlformats.org/officeDocument/2006/relationships/hyperlink" Target="http://www.arenasycayo.cl/" TargetMode="External"/><Relationship Id="rId1023" Type="http://schemas.openxmlformats.org/officeDocument/2006/relationships/hyperlink" Target="http://www.balthus.cl/" TargetMode="External"/><Relationship Id="rId2421" Type="http://schemas.openxmlformats.org/officeDocument/2006/relationships/hyperlink" Target="http://www.cooprinsem.cl/" TargetMode="External"/><Relationship Id="rId5991" Type="http://schemas.openxmlformats.org/officeDocument/2006/relationships/hyperlink" Target="mailto:grivera@oleotrasandino.cl" TargetMode="External"/><Relationship Id="rId4593" Type="http://schemas.openxmlformats.org/officeDocument/2006/relationships/hyperlink" Target="mailto:contacto@infocorp.cl" TargetMode="External"/><Relationship Id="rId5644" Type="http://schemas.openxmlformats.org/officeDocument/2006/relationships/hyperlink" Target="mailto:administracion@hund.cl" TargetMode="External"/><Relationship Id="rId3195" Type="http://schemas.openxmlformats.org/officeDocument/2006/relationships/hyperlink" Target="http://www.enjoy.cl/" TargetMode="External"/><Relationship Id="rId4246" Type="http://schemas.openxmlformats.org/officeDocument/2006/relationships/hyperlink" Target="http://www.rugendas.cl/" TargetMode="External"/><Relationship Id="rId8867" Type="http://schemas.openxmlformats.org/officeDocument/2006/relationships/hyperlink" Target="http://www.munipelluhue.cl/" TargetMode="External"/><Relationship Id="rId7469" Type="http://schemas.openxmlformats.org/officeDocument/2006/relationships/hyperlink" Target="http://www.soluservicios.cl/" TargetMode="External"/><Relationship Id="rId1907" Type="http://schemas.openxmlformats.org/officeDocument/2006/relationships/hyperlink" Target="http://www.andexport.com/" TargetMode="External"/><Relationship Id="rId250" Type="http://schemas.openxmlformats.org/officeDocument/2006/relationships/hyperlink" Target="http://www.stein.cl/" TargetMode="External"/><Relationship Id="rId7950" Type="http://schemas.openxmlformats.org/officeDocument/2006/relationships/hyperlink" Target="http://www.hotelsa.cl/" TargetMode="External"/><Relationship Id="rId5154" Type="http://schemas.openxmlformats.org/officeDocument/2006/relationships/hyperlink" Target="http://www.smbfarma.cl/" TargetMode="External"/><Relationship Id="rId6552" Type="http://schemas.openxmlformats.org/officeDocument/2006/relationships/hyperlink" Target="mailto:ralco.paine@gmail.com" TargetMode="External"/><Relationship Id="rId7603" Type="http://schemas.openxmlformats.org/officeDocument/2006/relationships/hyperlink" Target="http://www.talmet.cl/" TargetMode="External"/><Relationship Id="rId6205" Type="http://schemas.openxmlformats.org/officeDocument/2006/relationships/hyperlink" Target="http://www.pichara.cl/" TargetMode="External"/><Relationship Id="rId1764" Type="http://schemas.openxmlformats.org/officeDocument/2006/relationships/hyperlink" Target="http://www.sportfrances.cl/" TargetMode="External"/><Relationship Id="rId2815" Type="http://schemas.openxmlformats.org/officeDocument/2006/relationships/hyperlink" Target="http://www.dulconoroma.cl/" TargetMode="External"/><Relationship Id="rId8377" Type="http://schemas.openxmlformats.org/officeDocument/2006/relationships/hyperlink" Target="http://www.xinerlink.cl/" TargetMode="External"/><Relationship Id="rId1417" Type="http://schemas.openxmlformats.org/officeDocument/2006/relationships/hyperlink" Target="http://www.cavem.cl/" TargetMode="External"/><Relationship Id="rId4987" Type="http://schemas.openxmlformats.org/officeDocument/2006/relationships/hyperlink" Target="http://www.jl.cl/" TargetMode="External"/><Relationship Id="rId3589" Type="http://schemas.openxmlformats.org/officeDocument/2006/relationships/hyperlink" Target="mailto:contacto@fmaindustrial.com" TargetMode="External"/><Relationship Id="rId7460" Type="http://schemas.openxmlformats.org/officeDocument/2006/relationships/hyperlink" Target="http://www.solmex.cl/" TargetMode="External"/><Relationship Id="rId8511" Type="http://schemas.openxmlformats.org/officeDocument/2006/relationships/hyperlink" Target="http://www.minmujeryeg.cl/" TargetMode="External"/><Relationship Id="rId6062" Type="http://schemas.openxmlformats.org/officeDocument/2006/relationships/hyperlink" Target="mailto:pacificinut@pacificnut.com" TargetMode="External"/><Relationship Id="rId7113" Type="http://schemas.openxmlformats.org/officeDocument/2006/relationships/hyperlink" Target="mailto:ventas@sidge.cl" TargetMode="External"/><Relationship Id="rId991" Type="http://schemas.openxmlformats.org/officeDocument/2006/relationships/hyperlink" Target="http://www.azvi.cl/" TargetMode="External"/><Relationship Id="rId2672" Type="http://schemas.openxmlformats.org/officeDocument/2006/relationships/hyperlink" Target="mailto:naraya@eldia.la" TargetMode="External"/><Relationship Id="rId3723" Type="http://schemas.openxmlformats.org/officeDocument/2006/relationships/hyperlink" Target="mailto:adm@fundacionlafuente.cl" TargetMode="External"/><Relationship Id="rId644" Type="http://schemas.openxmlformats.org/officeDocument/2006/relationships/hyperlink" Target="http://www.elcolorado.cl/" TargetMode="External"/><Relationship Id="rId1274" Type="http://schemas.openxmlformats.org/officeDocument/2006/relationships/hyperlink" Target="mailto:briceno@bhl.cl" TargetMode="External"/><Relationship Id="rId2325" Type="http://schemas.openxmlformats.org/officeDocument/2006/relationships/hyperlink" Target="http://www.skcomsa.cl/" TargetMode="External"/><Relationship Id="rId5895" Type="http://schemas.openxmlformats.org/officeDocument/2006/relationships/hyperlink" Target="http://www.netline.cl/" TargetMode="External"/><Relationship Id="rId6946" Type="http://schemas.openxmlformats.org/officeDocument/2006/relationships/hyperlink" Target="http://www.kws.com/" TargetMode="External"/><Relationship Id="rId4497" Type="http://schemas.openxmlformats.org/officeDocument/2006/relationships/hyperlink" Target="mailto:mrios@indumadera.cl" TargetMode="External"/><Relationship Id="rId5548" Type="http://schemas.openxmlformats.org/officeDocument/2006/relationships/hyperlink" Target="http://www.mazicorp.com/" TargetMode="External"/><Relationship Id="rId3099" Type="http://schemas.openxmlformats.org/officeDocument/2006/relationships/hyperlink" Target="mailto:multiquimica@multiquimica.cl" TargetMode="External"/><Relationship Id="rId8021" Type="http://schemas.openxmlformats.org/officeDocument/2006/relationships/hyperlink" Target="mailto:rectoria@umag.cl" TargetMode="External"/><Relationship Id="rId3580" Type="http://schemas.openxmlformats.org/officeDocument/2006/relationships/hyperlink" Target="http://www.flixmedia.cl/" TargetMode="External"/><Relationship Id="rId2182" Type="http://schemas.openxmlformats.org/officeDocument/2006/relationships/hyperlink" Target="mailto:planta@patagua.cl" TargetMode="External"/><Relationship Id="rId3233" Type="http://schemas.openxmlformats.org/officeDocument/2006/relationships/hyperlink" Target="mailto:extintores@rallysa.cl" TargetMode="External"/><Relationship Id="rId4631" Type="http://schemas.openxmlformats.org/officeDocument/2006/relationships/hyperlink" Target="http://www.ieglimitada.cl/" TargetMode="External"/><Relationship Id="rId154" Type="http://schemas.openxmlformats.org/officeDocument/2006/relationships/hyperlink" Target="http://www.adsmundo.cl/" TargetMode="External"/><Relationship Id="rId7854" Type="http://schemas.openxmlformats.org/officeDocument/2006/relationships/hyperlink" Target="http://www.tusan.cl/" TargetMode="External"/><Relationship Id="rId8905" Type="http://schemas.openxmlformats.org/officeDocument/2006/relationships/hyperlink" Target="http://www.municipalidadpucon.cl|/" TargetMode="External"/><Relationship Id="rId6456" Type="http://schemas.openxmlformats.org/officeDocument/2006/relationships/hyperlink" Target="http://www.publimetro.cl/" TargetMode="External"/><Relationship Id="rId7507" Type="http://schemas.openxmlformats.org/officeDocument/2006/relationships/hyperlink" Target="http://www.sportlife.cl/" TargetMode="External"/><Relationship Id="rId5058" Type="http://schemas.openxmlformats.org/officeDocument/2006/relationships/hyperlink" Target="mailto:mflores@klin.cl" TargetMode="External"/><Relationship Id="rId6109" Type="http://schemas.openxmlformats.org/officeDocument/2006/relationships/hyperlink" Target="http://www.pat-traffic.cl/" TargetMode="External"/><Relationship Id="rId1668" Type="http://schemas.openxmlformats.org/officeDocument/2006/relationships/hyperlink" Target="mailto:infochocolatesprovidencia@gmail.com" TargetMode="External"/><Relationship Id="rId2719" Type="http://schemas.openxmlformats.org/officeDocument/2006/relationships/hyperlink" Target="mailto:info@distal.cl" TargetMode="External"/><Relationship Id="rId3090" Type="http://schemas.openxmlformats.org/officeDocument/2006/relationships/hyperlink" Target="mailto:secretariadireccion@zigzag.cl" TargetMode="External"/><Relationship Id="rId4141" Type="http://schemas.openxmlformats.org/officeDocument/2006/relationships/hyperlink" Target="http://www.hpsb.cl/" TargetMode="External"/><Relationship Id="rId7364" Type="http://schemas.openxmlformats.org/officeDocument/2006/relationships/hyperlink" Target="http://www.espumatex.cl/" TargetMode="External"/><Relationship Id="rId8762" Type="http://schemas.openxmlformats.org/officeDocument/2006/relationships/hyperlink" Target="mailto:alcaldia@muniloncoche.cl" TargetMode="External"/><Relationship Id="rId27" Type="http://schemas.openxmlformats.org/officeDocument/2006/relationships/hyperlink" Target="mailto:servicioalcliente@provida.cl" TargetMode="External"/><Relationship Id="rId1802" Type="http://schemas.openxmlformats.org/officeDocument/2006/relationships/hyperlink" Target="http://www.coca-cola.com/" TargetMode="External"/><Relationship Id="rId7017" Type="http://schemas.openxmlformats.org/officeDocument/2006/relationships/hyperlink" Target="http://www.arauco.cl/" TargetMode="External"/><Relationship Id="rId8415" Type="http://schemas.openxmlformats.org/officeDocument/2006/relationships/hyperlink" Target="http://www.cmoneda.cl/" TargetMode="External"/><Relationship Id="rId3974" Type="http://schemas.openxmlformats.org/officeDocument/2006/relationships/hyperlink" Target="http://www.bigod.cl/" TargetMode="External"/><Relationship Id="rId895" Type="http://schemas.openxmlformats.org/officeDocument/2006/relationships/hyperlink" Target="http://www.anatel.cl/" TargetMode="External"/><Relationship Id="rId2576" Type="http://schemas.openxmlformats.org/officeDocument/2006/relationships/hyperlink" Target="mailto:ventas@dalfom.cl" TargetMode="External"/><Relationship Id="rId3627" Type="http://schemas.openxmlformats.org/officeDocument/2006/relationships/hyperlink" Target="http://www.magasa.cl/" TargetMode="External"/><Relationship Id="rId9189" Type="http://schemas.openxmlformats.org/officeDocument/2006/relationships/hyperlink" Target="http://www.kemlu.go.id/" TargetMode="External"/><Relationship Id="rId548" Type="http://schemas.openxmlformats.org/officeDocument/2006/relationships/hyperlink" Target="http://www.almagro.cl/" TargetMode="External"/><Relationship Id="rId1178" Type="http://schemas.openxmlformats.org/officeDocument/2006/relationships/hyperlink" Target="mailto:bitumix@bitumix.cl" TargetMode="External"/><Relationship Id="rId2229" Type="http://schemas.openxmlformats.org/officeDocument/2006/relationships/hyperlink" Target="mailto:administracion@orbe.cl" TargetMode="External"/><Relationship Id="rId5799" Type="http://schemas.openxmlformats.org/officeDocument/2006/relationships/hyperlink" Target="mailto:recepcion@mosaico.cl" TargetMode="External"/><Relationship Id="rId6100" Type="http://schemas.openxmlformats.org/officeDocument/2006/relationships/hyperlink" Target="mailto:piplatam@pip.global" TargetMode="External"/><Relationship Id="rId8272" Type="http://schemas.openxmlformats.org/officeDocument/2006/relationships/hyperlink" Target="http://www.viumanent.cl/" TargetMode="External"/><Relationship Id="rId1312" Type="http://schemas.openxmlformats.org/officeDocument/2006/relationships/hyperlink" Target="http://www.bnamericas.com/" TargetMode="External"/><Relationship Id="rId2710" Type="http://schemas.openxmlformats.org/officeDocument/2006/relationships/hyperlink" Target="http://www.diprolat.cl/" TargetMode="External"/><Relationship Id="rId4882" Type="http://schemas.openxmlformats.org/officeDocument/2006/relationships/hyperlink" Target="http://www.aquasub.cl/" TargetMode="External"/><Relationship Id="rId5933" Type="http://schemas.openxmlformats.org/officeDocument/2006/relationships/hyperlink" Target="http://www.nielsen.com/" TargetMode="External"/><Relationship Id="rId2086" Type="http://schemas.openxmlformats.org/officeDocument/2006/relationships/hyperlink" Target="mailto:recepcionandina@coman.cl" TargetMode="External"/><Relationship Id="rId3484" Type="http://schemas.openxmlformats.org/officeDocument/2006/relationships/hyperlink" Target="http://www.fedefruta.cl/" TargetMode="External"/><Relationship Id="rId4535" Type="http://schemas.openxmlformats.org/officeDocument/2006/relationships/hyperlink" Target="mailto:estrumec@123.cl" TargetMode="External"/><Relationship Id="rId3137" Type="http://schemas.openxmlformats.org/officeDocument/2006/relationships/hyperlink" Target="http://www.dabed.cl/" TargetMode="External"/><Relationship Id="rId7758" Type="http://schemas.openxmlformats.org/officeDocument/2006/relationships/hyperlink" Target="http://www.give.cl/" TargetMode="External"/><Relationship Id="rId8809" Type="http://schemas.openxmlformats.org/officeDocument/2006/relationships/hyperlink" Target="mailto:alcaldia@mostazal.cl" TargetMode="External"/><Relationship Id="rId9180" Type="http://schemas.openxmlformats.org/officeDocument/2006/relationships/hyperlink" Target="mailto:echile@cancilleria.gov.co" TargetMode="External"/><Relationship Id="rId2220" Type="http://schemas.openxmlformats.org/officeDocument/2006/relationships/hyperlink" Target="mailto:contacto@comind.cl" TargetMode="External"/><Relationship Id="rId5790" Type="http://schemas.openxmlformats.org/officeDocument/2006/relationships/hyperlink" Target="http://www.montgrass.cl/" TargetMode="External"/><Relationship Id="rId4392" Type="http://schemas.openxmlformats.org/officeDocument/2006/relationships/hyperlink" Target="http://www.hj.cl/" TargetMode="External"/><Relationship Id="rId5443" Type="http://schemas.openxmlformats.org/officeDocument/2006/relationships/hyperlink" Target="mailto:ventas@rheem.cl" TargetMode="External"/><Relationship Id="rId6841" Type="http://schemas.openxmlformats.org/officeDocument/2006/relationships/hyperlink" Target="http://www.sanam.cl/" TargetMode="External"/><Relationship Id="rId4045" Type="http://schemas.openxmlformats.org/officeDocument/2006/relationships/hyperlink" Target="http://www.havasmedia.cl/" TargetMode="External"/><Relationship Id="rId8666" Type="http://schemas.openxmlformats.org/officeDocument/2006/relationships/hyperlink" Target="http://www.estacioncentral.cl/" TargetMode="External"/><Relationship Id="rId1706" Type="http://schemas.openxmlformats.org/officeDocument/2006/relationships/hyperlink" Target="http://www.cintac.cl/" TargetMode="External"/><Relationship Id="rId7268" Type="http://schemas.openxmlformats.org/officeDocument/2006/relationships/hyperlink" Target="http://www.memo.cl/" TargetMode="External"/><Relationship Id="rId8319" Type="http://schemas.openxmlformats.org/officeDocument/2006/relationships/hyperlink" Target="mailto:lorena.gana@wartsila.com" TargetMode="External"/><Relationship Id="rId3878" Type="http://schemas.openxmlformats.org/officeDocument/2006/relationships/hyperlink" Target="http://www.eltio.cl/" TargetMode="External"/><Relationship Id="rId4929" Type="http://schemas.openxmlformats.org/officeDocument/2006/relationships/hyperlink" Target="http://www.nuevamasvida.cl/" TargetMode="External"/><Relationship Id="rId8800" Type="http://schemas.openxmlformats.org/officeDocument/2006/relationships/hyperlink" Target="mailto:informaciones@mejillones.cl" TargetMode="External"/><Relationship Id="rId799" Type="http://schemas.openxmlformats.org/officeDocument/2006/relationships/hyperlink" Target="mailto:manuel@aseo2000.cl" TargetMode="External"/><Relationship Id="rId6351" Type="http://schemas.openxmlformats.org/officeDocument/2006/relationships/hyperlink" Target="http://www.procesac.com/" TargetMode="External"/><Relationship Id="rId7402" Type="http://schemas.openxmlformats.org/officeDocument/2006/relationships/hyperlink" Target="http://www.sonaven.cl/" TargetMode="External"/><Relationship Id="rId6004" Type="http://schemas.openxmlformats.org/officeDocument/2006/relationships/hyperlink" Target="mailto:reservas@time.cl" TargetMode="External"/><Relationship Id="rId2961" Type="http://schemas.openxmlformats.org/officeDocument/2006/relationships/hyperlink" Target="http://www.chamisero.cl/" TargetMode="External"/><Relationship Id="rId8176" Type="http://schemas.openxmlformats.org/officeDocument/2006/relationships/hyperlink" Target="http://www.almavivawinery.com/" TargetMode="External"/><Relationship Id="rId9227" Type="http://schemas.openxmlformats.org/officeDocument/2006/relationships/hyperlink" Target="mailto:libano@vtr.net" TargetMode="External"/><Relationship Id="rId933" Type="http://schemas.openxmlformats.org/officeDocument/2006/relationships/hyperlink" Target="mailto:info@atmsa.cl" TargetMode="External"/><Relationship Id="rId1563" Type="http://schemas.openxmlformats.org/officeDocument/2006/relationships/hyperlink" Target="http://www.cenacgroup.cl/" TargetMode="External"/><Relationship Id="rId2614" Type="http://schemas.openxmlformats.org/officeDocument/2006/relationships/hyperlink" Target="http://www.decoralia.cl/" TargetMode="External"/><Relationship Id="rId1216" Type="http://schemas.openxmlformats.org/officeDocument/2006/relationships/hyperlink" Target="mailto:bsfcontacto@bsf.cl" TargetMode="External"/><Relationship Id="rId4786" Type="http://schemas.openxmlformats.org/officeDocument/2006/relationships/hyperlink" Target="http://www.inn.cl/" TargetMode="External"/><Relationship Id="rId5837" Type="http://schemas.openxmlformats.org/officeDocument/2006/relationships/hyperlink" Target="http://www.multiadapters.cl/" TargetMode="External"/><Relationship Id="rId3388" Type="http://schemas.openxmlformats.org/officeDocument/2006/relationships/hyperlink" Target="http://www.vannichile.cl/" TargetMode="External"/><Relationship Id="rId4439" Type="http://schemas.openxmlformats.org/officeDocument/2006/relationships/hyperlink" Target="mailto:comunicaci&#243;n@incosec.cl" TargetMode="External"/><Relationship Id="rId8310" Type="http://schemas.openxmlformats.org/officeDocument/2006/relationships/hyperlink" Target="http://www.walmartchile.cl/" TargetMode="External"/><Relationship Id="rId790" Type="http://schemas.openxmlformats.org/officeDocument/2006/relationships/hyperlink" Target="http://www.artin.cl/" TargetMode="External"/><Relationship Id="rId2471" Type="http://schemas.openxmlformats.org/officeDocument/2006/relationships/hyperlink" Target="http://www.cbc.cl/" TargetMode="External"/><Relationship Id="rId3522" Type="http://schemas.openxmlformats.org/officeDocument/2006/relationships/hyperlink" Target="mailto:iandrade@ferreteriasantiago.cl" TargetMode="External"/><Relationship Id="rId4920" Type="http://schemas.openxmlformats.org/officeDocument/2006/relationships/hyperlink" Target="mailto:servicioalcliente@iti.cl" TargetMode="External"/><Relationship Id="rId9084" Type="http://schemas.openxmlformats.org/officeDocument/2006/relationships/hyperlink" Target="mailto:alcaldia@munivicuna.cl" TargetMode="External"/><Relationship Id="rId443" Type="http://schemas.openxmlformats.org/officeDocument/2006/relationships/hyperlink" Target="http://www.aguasyriles.cl/" TargetMode="External"/><Relationship Id="rId1073" Type="http://schemas.openxmlformats.org/officeDocument/2006/relationships/hyperlink" Target="mailto:bash@bash.cl" TargetMode="External"/><Relationship Id="rId2124" Type="http://schemas.openxmlformats.org/officeDocument/2006/relationships/hyperlink" Target="mailto:venta_caf@cafelalamo.cl" TargetMode="External"/><Relationship Id="rId4296" Type="http://schemas.openxmlformats.org/officeDocument/2006/relationships/hyperlink" Target="mailto:maria.gonzalez@iconex.com" TargetMode="External"/><Relationship Id="rId5694" Type="http://schemas.openxmlformats.org/officeDocument/2006/relationships/hyperlink" Target="http://www.millantue.cl/" TargetMode="External"/><Relationship Id="rId6745" Type="http://schemas.openxmlformats.org/officeDocument/2006/relationships/hyperlink" Target="http://www.rts.cl/" TargetMode="External"/><Relationship Id="rId5347" Type="http://schemas.openxmlformats.org/officeDocument/2006/relationships/hyperlink" Target="mailto:maestranza.alemania@mies.cl" TargetMode="External"/><Relationship Id="rId1957" Type="http://schemas.openxmlformats.org/officeDocument/2006/relationships/hyperlink" Target="mailto:contacto@accuratek.cl" TargetMode="External"/><Relationship Id="rId4430" Type="http://schemas.openxmlformats.org/officeDocument/2006/relationships/hyperlink" Target="mailto:isschile@iss-shipping.com" TargetMode="External"/><Relationship Id="rId3032" Type="http://schemas.openxmlformats.org/officeDocument/2006/relationships/hyperlink" Target="mailto:info@emin.cl" TargetMode="External"/><Relationship Id="rId7653" Type="http://schemas.openxmlformats.org/officeDocument/2006/relationships/hyperlink" Target="http://www.tecnoglobal.cl/" TargetMode="External"/><Relationship Id="rId6255" Type="http://schemas.openxmlformats.org/officeDocument/2006/relationships/hyperlink" Target="mailto:bolsasplasticas@plasticoswhaddad.cl" TargetMode="External"/><Relationship Id="rId7306" Type="http://schemas.openxmlformats.org/officeDocument/2006/relationships/hyperlink" Target="mailto:informaciones@stadefrancais.cl" TargetMode="External"/><Relationship Id="rId8704" Type="http://schemas.openxmlformats.org/officeDocument/2006/relationships/hyperlink" Target="http://www.municipalidadiquique.com/" TargetMode="External"/><Relationship Id="rId2865" Type="http://schemas.openxmlformats.org/officeDocument/2006/relationships/hyperlink" Target="mailto:p.echeverria@nb.cl" TargetMode="External"/><Relationship Id="rId3916" Type="http://schemas.openxmlformats.org/officeDocument/2006/relationships/hyperlink" Target="mailto:contacto@gnlchile.com" TargetMode="External"/><Relationship Id="rId837" Type="http://schemas.openxmlformats.org/officeDocument/2006/relationships/hyperlink" Target="http://www.aafp.cl/" TargetMode="External"/><Relationship Id="rId1467" Type="http://schemas.openxmlformats.org/officeDocument/2006/relationships/hyperlink" Target="http://www.cecinaspincheira.cl/" TargetMode="External"/><Relationship Id="rId2518" Type="http://schemas.openxmlformats.org/officeDocument/2006/relationships/hyperlink" Target="mailto:sergioparam@maryviolet.cl" TargetMode="External"/><Relationship Id="rId8561" Type="http://schemas.openxmlformats.org/officeDocument/2006/relationships/hyperlink" Target="mailto:sorrego@municallelarga.cl" TargetMode="External"/><Relationship Id="rId1601" Type="http://schemas.openxmlformats.org/officeDocument/2006/relationships/hyperlink" Target="http://www.clinicaantofagasta.cl/" TargetMode="External"/><Relationship Id="rId7163" Type="http://schemas.openxmlformats.org/officeDocument/2006/relationships/hyperlink" Target="mailto:requingua@requingua.com" TargetMode="External"/><Relationship Id="rId8214" Type="http://schemas.openxmlformats.org/officeDocument/2006/relationships/hyperlink" Target="http://www.caliboro.com/" TargetMode="External"/><Relationship Id="rId694" Type="http://schemas.openxmlformats.org/officeDocument/2006/relationships/hyperlink" Target="mailto:fabricadetejidosailor@gmail.com" TargetMode="External"/><Relationship Id="rId2375" Type="http://schemas.openxmlformats.org/officeDocument/2006/relationships/hyperlink" Target="http://www.odebrecht.com/" TargetMode="External"/><Relationship Id="rId3773" Type="http://schemas.openxmlformats.org/officeDocument/2006/relationships/hyperlink" Target="mailto:artespacio@artespacio.cl" TargetMode="External"/><Relationship Id="rId4824" Type="http://schemas.openxmlformats.org/officeDocument/2006/relationships/hyperlink" Target="http://www.interagro.cl/" TargetMode="External"/><Relationship Id="rId347" Type="http://schemas.openxmlformats.org/officeDocument/2006/relationships/hyperlink" Target="mailto:faraos@sclem.cl" TargetMode="External"/><Relationship Id="rId2028" Type="http://schemas.openxmlformats.org/officeDocument/2006/relationships/hyperlink" Target="http://www.approvati.cl/" TargetMode="External"/><Relationship Id="rId3426" Type="http://schemas.openxmlformats.org/officeDocument/2006/relationships/hyperlink" Target="http://www.fabrimetal.cl/" TargetMode="External"/><Relationship Id="rId6996" Type="http://schemas.openxmlformats.org/officeDocument/2006/relationships/hyperlink" Target="mailto:csanchez@saechile.com" TargetMode="External"/><Relationship Id="rId5598" Type="http://schemas.openxmlformats.org/officeDocument/2006/relationships/hyperlink" Target="mailto:recepcion@mekano.com" TargetMode="External"/><Relationship Id="rId6649" Type="http://schemas.openxmlformats.org/officeDocument/2006/relationships/hyperlink" Target="http://www.doce.cl/" TargetMode="External"/><Relationship Id="rId8071" Type="http://schemas.openxmlformats.org/officeDocument/2006/relationships/hyperlink" Target="http://www.valck.cl/" TargetMode="External"/><Relationship Id="rId9122" Type="http://schemas.openxmlformats.org/officeDocument/2006/relationships/hyperlink" Target="http://www.sernageomin.cl/" TargetMode="External"/><Relationship Id="rId1111" Type="http://schemas.openxmlformats.org/officeDocument/2006/relationships/hyperlink" Target="http://www.bechtel.com/" TargetMode="External"/><Relationship Id="rId4681" Type="http://schemas.openxmlformats.org/officeDocument/2006/relationships/hyperlink" Target="http://www.beltec.cl/" TargetMode="External"/><Relationship Id="rId5732" Type="http://schemas.openxmlformats.org/officeDocument/2006/relationships/hyperlink" Target="http://www.modaktuall.cl/" TargetMode="External"/><Relationship Id="rId3283" Type="http://schemas.openxmlformats.org/officeDocument/2006/relationships/hyperlink" Target="http://www.lasam.cl/" TargetMode="External"/><Relationship Id="rId4334" Type="http://schemas.openxmlformats.org/officeDocument/2006/relationships/hyperlink" Target="http://www.imopac.cl/" TargetMode="External"/><Relationship Id="rId8955" Type="http://schemas.openxmlformats.org/officeDocument/2006/relationships/hyperlink" Target="mailto:alcaldia@muniquintero.cl" TargetMode="External"/><Relationship Id="rId6159" Type="http://schemas.openxmlformats.org/officeDocument/2006/relationships/hyperlink" Target="mailto:info@rollux.cl" TargetMode="External"/><Relationship Id="rId7557" Type="http://schemas.openxmlformats.org/officeDocument/2006/relationships/hyperlink" Target="http://www.sumitomocorp.cl/" TargetMode="External"/><Relationship Id="rId8608" Type="http://schemas.openxmlformats.org/officeDocument/2006/relationships/hyperlink" Target="http://www.municipalidadcoelemu.cl/" TargetMode="External"/><Relationship Id="rId2769" Type="http://schemas.openxmlformats.org/officeDocument/2006/relationships/hyperlink" Target="http://www.ditzlerchile.com/" TargetMode="External"/><Relationship Id="rId6640" Type="http://schemas.openxmlformats.org/officeDocument/2006/relationships/hyperlink" Target="mailto:hroman@rentanacional.cl" TargetMode="External"/><Relationship Id="rId4191" Type="http://schemas.openxmlformats.org/officeDocument/2006/relationships/hyperlink" Target="http://www.hotelkennedy.com/" TargetMode="External"/><Relationship Id="rId5242" Type="http://schemas.openxmlformats.org/officeDocument/2006/relationships/hyperlink" Target="mailto:lif@laliga.cl" TargetMode="External"/><Relationship Id="rId77" Type="http://schemas.openxmlformats.org/officeDocument/2006/relationships/hyperlink" Target="http://www.accor.cl/" TargetMode="External"/><Relationship Id="rId8465" Type="http://schemas.openxmlformats.org/officeDocument/2006/relationships/hyperlink" Target="http://www.fonasa.cl/" TargetMode="External"/><Relationship Id="rId1852" Type="http://schemas.openxmlformats.org/officeDocument/2006/relationships/hyperlink" Target="http://www.colegiodeperiodistas.cl/" TargetMode="External"/><Relationship Id="rId2903" Type="http://schemas.openxmlformats.org/officeDocument/2006/relationships/hyperlink" Target="http://www.edapi.cl/" TargetMode="External"/><Relationship Id="rId7067" Type="http://schemas.openxmlformats.org/officeDocument/2006/relationships/hyperlink" Target="http://www.sidepla.cl/" TargetMode="External"/><Relationship Id="rId8118" Type="http://schemas.openxmlformats.org/officeDocument/2006/relationships/hyperlink" Target="http://www.verbar.cl/" TargetMode="External"/><Relationship Id="rId1505" Type="http://schemas.openxmlformats.org/officeDocument/2006/relationships/hyperlink" Target="http://www.quipasur.cl/" TargetMode="External"/><Relationship Id="rId3677" Type="http://schemas.openxmlformats.org/officeDocument/2006/relationships/hyperlink" Target="mailto:gabriela.rodriguez@frontaltrust.cl" TargetMode="External"/><Relationship Id="rId4728" Type="http://schemas.openxmlformats.org/officeDocument/2006/relationships/hyperlink" Target="mailto:administracion@vegamonumental.cl" TargetMode="External"/><Relationship Id="rId598" Type="http://schemas.openxmlformats.org/officeDocument/2006/relationships/hyperlink" Target="mailto:ventas@ambarquimica.cl" TargetMode="External"/><Relationship Id="rId2279" Type="http://schemas.openxmlformats.org/officeDocument/2006/relationships/hyperlink" Target="mailto:campocoopchile@gmail.com" TargetMode="External"/><Relationship Id="rId6150" Type="http://schemas.openxmlformats.org/officeDocument/2006/relationships/hyperlink" Target="mailto:perforohtt@gmail.com" TargetMode="External"/><Relationship Id="rId7201" Type="http://schemas.openxmlformats.org/officeDocument/2006/relationships/hyperlink" Target="http://www.agromarchile.cl/" TargetMode="External"/><Relationship Id="rId2760" Type="http://schemas.openxmlformats.org/officeDocument/2006/relationships/hyperlink" Target="http://www.agrosupertalca.cl/" TargetMode="External"/><Relationship Id="rId3811" Type="http://schemas.openxmlformats.org/officeDocument/2006/relationships/hyperlink" Target="mailto:andrea.jimenez@cl.g4s.com" TargetMode="External"/><Relationship Id="rId732" Type="http://schemas.openxmlformats.org/officeDocument/2006/relationships/hyperlink" Target="mailto:ventas@archive.cl" TargetMode="External"/><Relationship Id="rId1362" Type="http://schemas.openxmlformats.org/officeDocument/2006/relationships/hyperlink" Target="http://www.caduanera.cl/" TargetMode="External"/><Relationship Id="rId2413" Type="http://schemas.openxmlformats.org/officeDocument/2006/relationships/hyperlink" Target="mailto:ventas@fennerdunlop.com" TargetMode="External"/><Relationship Id="rId9026" Type="http://schemas.openxmlformats.org/officeDocument/2006/relationships/hyperlink" Target="mailto:municipalidadsanrosendo@hotmail.com" TargetMode="External"/><Relationship Id="rId1015" Type="http://schemas.openxmlformats.org/officeDocument/2006/relationships/hyperlink" Target="http://www.cisandina.com/" TargetMode="External"/><Relationship Id="rId4585" Type="http://schemas.openxmlformats.org/officeDocument/2006/relationships/hyperlink" Target="mailto:rsanchezeirl@gmail.com" TargetMode="External"/><Relationship Id="rId5983" Type="http://schemas.openxmlformats.org/officeDocument/2006/relationships/hyperlink" Target="http://www.puertadelsol.cl/" TargetMode="External"/><Relationship Id="rId3187" Type="http://schemas.openxmlformats.org/officeDocument/2006/relationships/hyperlink" Target="mailto:recepcionacoc@energy.cl" TargetMode="External"/><Relationship Id="rId4238" Type="http://schemas.openxmlformats.org/officeDocument/2006/relationships/hyperlink" Target="http://www.losespanoles.cl/" TargetMode="External"/><Relationship Id="rId5636" Type="http://schemas.openxmlformats.org/officeDocument/2006/relationships/hyperlink" Target="http://www.sinsay.cl/" TargetMode="External"/><Relationship Id="rId8859" Type="http://schemas.openxmlformats.org/officeDocument/2006/relationships/hyperlink" Target="mailto:municipioparedones@gmail.com" TargetMode="External"/><Relationship Id="rId2270" Type="http://schemas.openxmlformats.org/officeDocument/2006/relationships/hyperlink" Target="mailto:soniamelej@soniamelej.cl" TargetMode="External"/><Relationship Id="rId3321" Type="http://schemas.openxmlformats.org/officeDocument/2006/relationships/hyperlink" Target="mailto:fptues@gmail.com" TargetMode="External"/><Relationship Id="rId6891" Type="http://schemas.openxmlformats.org/officeDocument/2006/relationships/hyperlink" Target="mailto:contact.cl@dbschenker.com" TargetMode="External"/><Relationship Id="rId7942" Type="http://schemas.openxmlformats.org/officeDocument/2006/relationships/hyperlink" Target="mailto:administracion@termasdequinamavida.cl" TargetMode="External"/><Relationship Id="rId242" Type="http://schemas.openxmlformats.org/officeDocument/2006/relationships/hyperlink" Target="http://www.agenciaespinosa.cl/" TargetMode="External"/><Relationship Id="rId5493" Type="http://schemas.openxmlformats.org/officeDocument/2006/relationships/hyperlink" Target="http://www.alternattiva.cl/" TargetMode="External"/><Relationship Id="rId6544" Type="http://schemas.openxmlformats.org/officeDocument/2006/relationships/hyperlink" Target="http://www.romantica.cl/" TargetMode="External"/><Relationship Id="rId4095" Type="http://schemas.openxmlformats.org/officeDocument/2006/relationships/hyperlink" Target="mailto:claudia.ossio@hkstrategies.cl" TargetMode="External"/><Relationship Id="rId5146" Type="http://schemas.openxmlformats.org/officeDocument/2006/relationships/hyperlink" Target="mailto:info@gardenhouse.cl" TargetMode="External"/><Relationship Id="rId8369" Type="http://schemas.openxmlformats.org/officeDocument/2006/relationships/hyperlink" Target="http://www.wunderman.com/" TargetMode="External"/><Relationship Id="rId1756" Type="http://schemas.openxmlformats.org/officeDocument/2006/relationships/hyperlink" Target="http://www.golfaraucarias.cl/" TargetMode="External"/><Relationship Id="rId2807" Type="http://schemas.openxmlformats.org/officeDocument/2006/relationships/hyperlink" Target="mailto:contacto@cl.dsv.com" TargetMode="External"/><Relationship Id="rId1409" Type="http://schemas.openxmlformats.org/officeDocument/2006/relationships/hyperlink" Target="http://www.cifchile.cl/" TargetMode="External"/><Relationship Id="rId4979" Type="http://schemas.openxmlformats.org/officeDocument/2006/relationships/hyperlink" Target="http://www.jdf.cl/" TargetMode="External"/><Relationship Id="rId8850" Type="http://schemas.openxmlformats.org/officeDocument/2006/relationships/hyperlink" Target="mailto:alcaldia@paine.cl" TargetMode="External"/><Relationship Id="rId7452" Type="http://schemas.openxmlformats.org/officeDocument/2006/relationships/hyperlink" Target="http://www.soltec.cl/" TargetMode="External"/><Relationship Id="rId8503" Type="http://schemas.openxmlformats.org/officeDocument/2006/relationships/hyperlink" Target="mailto:consultas@mbienes.cl" TargetMode="External"/><Relationship Id="rId6054" Type="http://schemas.openxmlformats.org/officeDocument/2006/relationships/hyperlink" Target="mailto:oxiquim@oxiquim.com" TargetMode="External"/><Relationship Id="rId7105" Type="http://schemas.openxmlformats.org/officeDocument/2006/relationships/hyperlink" Target="http://www.sisdef.cl/" TargetMode="External"/><Relationship Id="rId983" Type="http://schemas.openxmlformats.org/officeDocument/2006/relationships/hyperlink" Target="http://www.ayagon.cl/" TargetMode="External"/><Relationship Id="rId2664" Type="http://schemas.openxmlformats.org/officeDocument/2006/relationships/hyperlink" Target="http://www.sanvicentedepaul.cl/" TargetMode="External"/><Relationship Id="rId636" Type="http://schemas.openxmlformats.org/officeDocument/2006/relationships/hyperlink" Target="mailto:anahi@anahi.cl" TargetMode="External"/><Relationship Id="rId1266" Type="http://schemas.openxmlformats.org/officeDocument/2006/relationships/hyperlink" Target="mailto:info@bravoenergy.cl" TargetMode="External"/><Relationship Id="rId2317" Type="http://schemas.openxmlformats.org/officeDocument/2006/relationships/hyperlink" Target="http://www.consorciomaderero.cl/" TargetMode="External"/><Relationship Id="rId3715" Type="http://schemas.openxmlformats.org/officeDocument/2006/relationships/hyperlink" Target="http://www.ssccalameda.cl/" TargetMode="External"/><Relationship Id="rId5887" Type="http://schemas.openxmlformats.org/officeDocument/2006/relationships/hyperlink" Target="mailto:ncl@ncl.cl" TargetMode="External"/><Relationship Id="rId6938" Type="http://schemas.openxmlformats.org/officeDocument/2006/relationships/hyperlink" Target="mailto:grupojps@jps.cl" TargetMode="External"/><Relationship Id="rId4489" Type="http://schemas.openxmlformats.org/officeDocument/2006/relationships/hyperlink" Target="mailto:ventas@serplas.cl" TargetMode="External"/><Relationship Id="rId8360" Type="http://schemas.openxmlformats.org/officeDocument/2006/relationships/hyperlink" Target="http://www.woodes.cl/" TargetMode="External"/><Relationship Id="rId1400" Type="http://schemas.openxmlformats.org/officeDocument/2006/relationships/hyperlink" Target="mailto:oficinacomecial@camit.cl" TargetMode="External"/><Relationship Id="rId4970" Type="http://schemas.openxmlformats.org/officeDocument/2006/relationships/hyperlink" Target="mailto:bosch@hmontserrat.cl" TargetMode="External"/><Relationship Id="rId8013" Type="http://schemas.openxmlformats.org/officeDocument/2006/relationships/hyperlink" Target="http://www.ufro.cl/" TargetMode="External"/><Relationship Id="rId3572" Type="http://schemas.openxmlformats.org/officeDocument/2006/relationships/hyperlink" Target="mailto:felipe.gomez@tenisygolf.cl" TargetMode="External"/><Relationship Id="rId4623" Type="http://schemas.openxmlformats.org/officeDocument/2006/relationships/hyperlink" Target="http://www.tarpulin.com/" TargetMode="External"/><Relationship Id="rId493" Type="http://schemas.openxmlformats.org/officeDocument/2006/relationships/hyperlink" Target="mailto:auditores@alburquenque.cl" TargetMode="External"/><Relationship Id="rId2174" Type="http://schemas.openxmlformats.org/officeDocument/2006/relationships/hyperlink" Target="http://www.mantosdelaluna.cl/" TargetMode="External"/><Relationship Id="rId3225" Type="http://schemas.openxmlformats.org/officeDocument/2006/relationships/hyperlink" Target="mailto:aarancibia@pjepoxa.cl" TargetMode="External"/><Relationship Id="rId6795" Type="http://schemas.openxmlformats.org/officeDocument/2006/relationships/hyperlink" Target="http://www.salfavel.cl/" TargetMode="External"/><Relationship Id="rId146" Type="http://schemas.openxmlformats.org/officeDocument/2006/relationships/hyperlink" Target="http://www.acar.cl/" TargetMode="External"/><Relationship Id="rId5397" Type="http://schemas.openxmlformats.org/officeDocument/2006/relationships/hyperlink" Target="http://www.maigas.cl/" TargetMode="External"/><Relationship Id="rId6448" Type="http://schemas.openxmlformats.org/officeDocument/2006/relationships/hyperlink" Target="http://www.psinet.cl/" TargetMode="External"/><Relationship Id="rId7846" Type="http://schemas.openxmlformats.org/officeDocument/2006/relationships/hyperlink" Target="mailto:corporativo@transelec.cl" TargetMode="External"/><Relationship Id="rId4480" Type="http://schemas.openxmlformats.org/officeDocument/2006/relationships/hyperlink" Target="http://www.encajesmargarita.cl/" TargetMode="External"/><Relationship Id="rId5531" Type="http://schemas.openxmlformats.org/officeDocument/2006/relationships/hyperlink" Target="mailto:matrices.plasticos@gmail.com" TargetMode="External"/><Relationship Id="rId3082" Type="http://schemas.openxmlformats.org/officeDocument/2006/relationships/hyperlink" Target="http://www.bonilla.cl/" TargetMode="External"/><Relationship Id="rId4133" Type="http://schemas.openxmlformats.org/officeDocument/2006/relationships/hyperlink" Target="http://www.crowe.cl/" TargetMode="External"/><Relationship Id="rId8754" Type="http://schemas.openxmlformats.org/officeDocument/2006/relationships/hyperlink" Target="http://www.munillay.cl/" TargetMode="External"/><Relationship Id="rId19" Type="http://schemas.openxmlformats.org/officeDocument/2006/relationships/hyperlink" Target="http://www.semillasmusic.cl/" TargetMode="External"/><Relationship Id="rId7356" Type="http://schemas.openxmlformats.org/officeDocument/2006/relationships/hyperlink" Target="http://www.jorrattyzamora.cl/" TargetMode="External"/><Relationship Id="rId8407" Type="http://schemas.openxmlformats.org/officeDocument/2006/relationships/hyperlink" Target="http://www.investchile.gob.cl/" TargetMode="External"/><Relationship Id="rId7009" Type="http://schemas.openxmlformats.org/officeDocument/2006/relationships/hyperlink" Target="mailto:forestalcerda@forestalcerda.cl" TargetMode="External"/><Relationship Id="rId3966" Type="http://schemas.openxmlformats.org/officeDocument/2006/relationships/hyperlink" Target="http://www.gruasyequipos.cl/" TargetMode="External"/><Relationship Id="rId3" Type="http://schemas.openxmlformats.org/officeDocument/2006/relationships/hyperlink" Target="mailto:a_alim_sa@hotmail.com" TargetMode="External"/><Relationship Id="rId887" Type="http://schemas.openxmlformats.org/officeDocument/2006/relationships/hyperlink" Target="http://www.armadores-chile.cl/" TargetMode="External"/><Relationship Id="rId2568" Type="http://schemas.openxmlformats.org/officeDocument/2006/relationships/hyperlink" Target="mailto:contacto@dpa.cl" TargetMode="External"/><Relationship Id="rId3619" Type="http://schemas.openxmlformats.org/officeDocument/2006/relationships/hyperlink" Target="mailto:Informaciones@diguillin.cl" TargetMode="External"/><Relationship Id="rId5041" Type="http://schemas.openxmlformats.org/officeDocument/2006/relationships/hyperlink" Target="mailto:info.chile@kaeser.com" TargetMode="External"/><Relationship Id="rId1651" Type="http://schemas.openxmlformats.org/officeDocument/2006/relationships/hyperlink" Target="http://www.chiledar.cl/" TargetMode="External"/><Relationship Id="rId2702" Type="http://schemas.openxmlformats.org/officeDocument/2006/relationships/hyperlink" Target="http://www.dimensiondata.com/" TargetMode="External"/><Relationship Id="rId8264" Type="http://schemas.openxmlformats.org/officeDocument/2006/relationships/hyperlink" Target="http://www.vision.cl/" TargetMode="External"/><Relationship Id="rId1304" Type="http://schemas.openxmlformats.org/officeDocument/2006/relationships/hyperlink" Target="http://www.bureauveritas.cl/" TargetMode="External"/><Relationship Id="rId4874" Type="http://schemas.openxmlformats.org/officeDocument/2006/relationships/hyperlink" Target="http://www.inverluz.cl/" TargetMode="External"/><Relationship Id="rId3476" Type="http://schemas.openxmlformats.org/officeDocument/2006/relationships/hyperlink" Target="http://www.favima.com/" TargetMode="External"/><Relationship Id="rId4527" Type="http://schemas.openxmlformats.org/officeDocument/2006/relationships/hyperlink" Target="mailto:itma@tma.cl" TargetMode="External"/><Relationship Id="rId5925" Type="http://schemas.openxmlformats.org/officeDocument/2006/relationships/hyperlink" Target="mailto:nhcollectionplazasantiago@nh-hotels.com" TargetMode="External"/><Relationship Id="rId10" Type="http://schemas.openxmlformats.org/officeDocument/2006/relationships/hyperlink" Target="mailto:ahsantiago@hartrodt.com" TargetMode="External"/><Relationship Id="rId397" Type="http://schemas.openxmlformats.org/officeDocument/2006/relationships/hyperlink" Target="http://www.alfalfasbaldrich.cl/" TargetMode="External"/><Relationship Id="rId2078" Type="http://schemas.openxmlformats.org/officeDocument/2006/relationships/hyperlink" Target="mailto:agalemiri@comercialwindsor.cl" TargetMode="External"/><Relationship Id="rId3129" Type="http://schemas.openxmlformats.org/officeDocument/2006/relationships/hyperlink" Target="mailto:ariztia@ariztia.com" TargetMode="External"/><Relationship Id="rId7000" Type="http://schemas.openxmlformats.org/officeDocument/2006/relationships/hyperlink" Target="mailto:gerencia@burgergruas.cl" TargetMode="External"/><Relationship Id="rId6699" Type="http://schemas.openxmlformats.org/officeDocument/2006/relationships/hyperlink" Target="http://www.rhiscom.com/" TargetMode="External"/><Relationship Id="rId9172" Type="http://schemas.openxmlformats.org/officeDocument/2006/relationships/hyperlink" Target="mailto:santiago-de-chile-ob@bmeia.gv.at" TargetMode="External"/><Relationship Id="rId3610" Type="http://schemas.openxmlformats.org/officeDocument/2006/relationships/hyperlink" Target="http://www.acza.cl/" TargetMode="External"/><Relationship Id="rId531" Type="http://schemas.openxmlformats.org/officeDocument/2006/relationships/hyperlink" Target="http://www.europea.cl/" TargetMode="External"/><Relationship Id="rId1161" Type="http://schemas.openxmlformats.org/officeDocument/2006/relationships/hyperlink" Target="http://www.bicevida.cl/" TargetMode="External"/><Relationship Id="rId2212" Type="http://schemas.openxmlformats.org/officeDocument/2006/relationships/hyperlink" Target="mailto:competent@competent.cl" TargetMode="External"/><Relationship Id="rId5782" Type="http://schemas.openxmlformats.org/officeDocument/2006/relationships/hyperlink" Target="http://www.montajesnieto.cl/" TargetMode="External"/><Relationship Id="rId6833" Type="http://schemas.openxmlformats.org/officeDocument/2006/relationships/hyperlink" Target="mailto:sf@sflodge.cl" TargetMode="External"/><Relationship Id="rId4384" Type="http://schemas.openxmlformats.org/officeDocument/2006/relationships/hyperlink" Target="mailto:ventas@ital-chile.cl" TargetMode="External"/><Relationship Id="rId5435" Type="http://schemas.openxmlformats.org/officeDocument/2006/relationships/hyperlink" Target="http://www.mueblesundurraga.cl/" TargetMode="External"/><Relationship Id="rId4037" Type="http://schemas.openxmlformats.org/officeDocument/2006/relationships/hyperlink" Target="mailto:cjorquera@harasdepirque.com" TargetMode="External"/><Relationship Id="rId8658" Type="http://schemas.openxmlformats.org/officeDocument/2006/relationships/hyperlink" Target="http://www.municipalidadelcarmen.cl/" TargetMode="External"/><Relationship Id="rId3120" Type="http://schemas.openxmlformats.org/officeDocument/2006/relationships/hyperlink" Target="http://www.empormontt.cl/" TargetMode="External"/><Relationship Id="rId6690" Type="http://schemas.openxmlformats.org/officeDocument/2006/relationships/hyperlink" Target="mailto:rfa-ingenieros@rfa.cl" TargetMode="External"/><Relationship Id="rId7741" Type="http://schemas.openxmlformats.org/officeDocument/2006/relationships/hyperlink" Target="http://www.texfina.cl/" TargetMode="External"/><Relationship Id="rId5292" Type="http://schemas.openxmlformats.org/officeDocument/2006/relationships/hyperlink" Target="mailto:jsilva@sergas.cl" TargetMode="External"/><Relationship Id="rId6343" Type="http://schemas.openxmlformats.org/officeDocument/2006/relationships/hyperlink" Target="mailto:prilogic@prilogic.cl" TargetMode="External"/><Relationship Id="rId2953" Type="http://schemas.openxmlformats.org/officeDocument/2006/relationships/hyperlink" Target="http://www.eiffel-yiac.com/" TargetMode="External"/><Relationship Id="rId925" Type="http://schemas.openxmlformats.org/officeDocument/2006/relationships/hyperlink" Target="mailto:cinterna@atento.com" TargetMode="External"/><Relationship Id="rId1555" Type="http://schemas.openxmlformats.org/officeDocument/2006/relationships/hyperlink" Target="mailto:cementerio@cementeriogeneral.cl" TargetMode="External"/><Relationship Id="rId2606" Type="http://schemas.openxmlformats.org/officeDocument/2006/relationships/hyperlink" Target="mailto:info@decapack.com" TargetMode="External"/><Relationship Id="rId8168" Type="http://schemas.openxmlformats.org/officeDocument/2006/relationships/hyperlink" Target="http://www.vimel.cl/" TargetMode="External"/><Relationship Id="rId9219" Type="http://schemas.openxmlformats.org/officeDocument/2006/relationships/hyperlink" Target="http://www.embajadadelperu.cl/" TargetMode="External"/><Relationship Id="rId1208" Type="http://schemas.openxmlformats.org/officeDocument/2006/relationships/hyperlink" Target="mailto:bodegal@bodegal.cl" TargetMode="External"/><Relationship Id="rId4778" Type="http://schemas.openxmlformats.org/officeDocument/2006/relationships/hyperlink" Target="http://www.ich.cl/" TargetMode="External"/><Relationship Id="rId5829" Type="http://schemas.openxmlformats.org/officeDocument/2006/relationships/hyperlink" Target="mailto:mueblessur@mueblessur.cl" TargetMode="External"/><Relationship Id="rId7251" Type="http://schemas.openxmlformats.org/officeDocument/2006/relationships/hyperlink" Target="mailto:plevenier@sacyrconcesiones.cl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mailto:claudia@proagar.com%20/%20recepcionqosadex.cl" TargetMode="External"/><Relationship Id="rId13" Type="http://schemas.openxmlformats.org/officeDocument/2006/relationships/hyperlink" Target="http://www.cooprinsem.cl/" TargetMode="External"/><Relationship Id="rId18" Type="http://schemas.openxmlformats.org/officeDocument/2006/relationships/hyperlink" Target="mailto:vorwerk@vorwerk/asistente.ventas@vowerk.cl" TargetMode="External"/><Relationship Id="rId3" Type="http://schemas.openxmlformats.org/officeDocument/2006/relationships/hyperlink" Target="http://www.algina.cl/" TargetMode="External"/><Relationship Id="rId21" Type="http://schemas.openxmlformats.org/officeDocument/2006/relationships/printerSettings" Target="../printerSettings/printerSettings4.bin"/><Relationship Id="rId7" Type="http://schemas.openxmlformats.org/officeDocument/2006/relationships/hyperlink" Target="mailto:rpiantini@prodalmar.cl" TargetMode="External"/><Relationship Id="rId12" Type="http://schemas.openxmlformats.org/officeDocument/2006/relationships/hyperlink" Target="mailto:cooprrinsem@cooprinsem.cl" TargetMode="External"/><Relationship Id="rId17" Type="http://schemas.openxmlformats.org/officeDocument/2006/relationships/hyperlink" Target="http://www.sidepla.cl/" TargetMode="External"/><Relationship Id="rId2" Type="http://schemas.openxmlformats.org/officeDocument/2006/relationships/hyperlink" Target="mailto:amiranda@algina.cl" TargetMode="External"/><Relationship Id="rId16" Type="http://schemas.openxmlformats.org/officeDocument/2006/relationships/hyperlink" Target="mailto:gcomercial@sidepla.cl/plasticos@sidepla.cl" TargetMode="External"/><Relationship Id="rId20" Type="http://schemas.openxmlformats.org/officeDocument/2006/relationships/hyperlink" Target="http://www.gelymar.com/" TargetMode="External"/><Relationship Id="rId1" Type="http://schemas.openxmlformats.org/officeDocument/2006/relationships/hyperlink" Target="mailto:algamar@algasmarinas.cl" TargetMode="External"/><Relationship Id="rId6" Type="http://schemas.openxmlformats.org/officeDocument/2006/relationships/hyperlink" Target="http://www.multiexportfoods.com/" TargetMode="External"/><Relationship Id="rId11" Type="http://schemas.openxmlformats.org/officeDocument/2006/relationships/hyperlink" Target="http://www.bodegal.cl/" TargetMode="External"/><Relationship Id="rId5" Type="http://schemas.openxmlformats.org/officeDocument/2006/relationships/hyperlink" Target="mailto:multiexport@multiexport.cl" TargetMode="External"/><Relationship Id="rId15" Type="http://schemas.openxmlformats.org/officeDocument/2006/relationships/hyperlink" Target="http://www.cosmoplas.cl/" TargetMode="External"/><Relationship Id="rId10" Type="http://schemas.openxmlformats.org/officeDocument/2006/relationships/hyperlink" Target="mailto:bodegal@bodegal.cl" TargetMode="External"/><Relationship Id="rId19" Type="http://schemas.openxmlformats.org/officeDocument/2006/relationships/hyperlink" Target="http://www.vorwerk.cl/" TargetMode="External"/><Relationship Id="rId4" Type="http://schemas.openxmlformats.org/officeDocument/2006/relationships/hyperlink" Target="mailto:sales@%20gelymar.com" TargetMode="External"/><Relationship Id="rId9" Type="http://schemas.openxmlformats.org/officeDocument/2006/relationships/hyperlink" Target="http://www.proagar.com/" TargetMode="External"/><Relationship Id="rId14" Type="http://schemas.openxmlformats.org/officeDocument/2006/relationships/hyperlink" Target="mailto:comercial@cosmoplas.cl" TargetMode="External"/><Relationship Id="rId22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03F2A9-CC18-4841-8882-67F392293570}">
  <dimension ref="A2:D40"/>
  <sheetViews>
    <sheetView topLeftCell="A16" zoomScale="118" zoomScaleNormal="118" workbookViewId="0">
      <selection activeCell="C6" sqref="C6"/>
    </sheetView>
  </sheetViews>
  <sheetFormatPr baseColWidth="10" defaultRowHeight="14.4" x14ac:dyDescent="0.3"/>
  <cols>
    <col min="1" max="1" width="10.88671875" style="1"/>
    <col min="2" max="2" width="15.33203125" bestFit="1" customWidth="1"/>
    <col min="3" max="3" width="10.109375" customWidth="1"/>
    <col min="4" max="4" width="58.44140625" bestFit="1" customWidth="1"/>
    <col min="5" max="5" width="42.33203125" customWidth="1"/>
  </cols>
  <sheetData>
    <row r="2" spans="1:4" x14ac:dyDescent="0.3">
      <c r="B2" t="s">
        <v>2</v>
      </c>
      <c r="C2" t="s">
        <v>2808</v>
      </c>
      <c r="D2" t="s">
        <v>1</v>
      </c>
    </row>
    <row r="3" spans="1:4" x14ac:dyDescent="0.3">
      <c r="A3" s="1">
        <v>1</v>
      </c>
      <c r="B3" t="s">
        <v>3</v>
      </c>
      <c r="D3" t="s">
        <v>0</v>
      </c>
    </row>
    <row r="4" spans="1:4" x14ac:dyDescent="0.3">
      <c r="A4" s="1">
        <v>2</v>
      </c>
      <c r="B4" t="s">
        <v>4</v>
      </c>
      <c r="D4" t="s">
        <v>23</v>
      </c>
    </row>
    <row r="5" spans="1:4" x14ac:dyDescent="0.3">
      <c r="A5" s="1">
        <v>3</v>
      </c>
      <c r="B5" t="s">
        <v>5</v>
      </c>
      <c r="D5" t="s">
        <v>59</v>
      </c>
    </row>
    <row r="6" spans="1:4" x14ac:dyDescent="0.3">
      <c r="C6" t="s">
        <v>28</v>
      </c>
      <c r="D6" t="s">
        <v>60</v>
      </c>
    </row>
    <row r="7" spans="1:4" x14ac:dyDescent="0.3">
      <c r="C7" t="s">
        <v>29</v>
      </c>
      <c r="D7" t="s">
        <v>61</v>
      </c>
    </row>
    <row r="8" spans="1:4" x14ac:dyDescent="0.3">
      <c r="C8" t="s">
        <v>30</v>
      </c>
      <c r="D8" t="s">
        <v>62</v>
      </c>
    </row>
    <row r="9" spans="1:4" x14ac:dyDescent="0.3">
      <c r="C9" t="s">
        <v>31</v>
      </c>
      <c r="D9" t="s">
        <v>63</v>
      </c>
    </row>
    <row r="10" spans="1:4" x14ac:dyDescent="0.3">
      <c r="C10" t="s">
        <v>32</v>
      </c>
      <c r="D10" t="s">
        <v>64</v>
      </c>
    </row>
    <row r="11" spans="1:4" x14ac:dyDescent="0.3">
      <c r="C11" t="s">
        <v>33</v>
      </c>
      <c r="D11" t="s">
        <v>65</v>
      </c>
    </row>
    <row r="12" spans="1:4" x14ac:dyDescent="0.3">
      <c r="C12" t="s">
        <v>34</v>
      </c>
      <c r="D12" t="s">
        <v>66</v>
      </c>
    </row>
    <row r="13" spans="1:4" x14ac:dyDescent="0.3">
      <c r="C13" t="s">
        <v>35</v>
      </c>
      <c r="D13" t="s">
        <v>67</v>
      </c>
    </row>
    <row r="14" spans="1:4" x14ac:dyDescent="0.3">
      <c r="C14" t="s">
        <v>36</v>
      </c>
      <c r="D14" t="s">
        <v>68</v>
      </c>
    </row>
    <row r="15" spans="1:4" x14ac:dyDescent="0.3">
      <c r="C15" t="s">
        <v>37</v>
      </c>
      <c r="D15" t="s">
        <v>69</v>
      </c>
    </row>
    <row r="16" spans="1:4" x14ac:dyDescent="0.3">
      <c r="C16" t="s">
        <v>38</v>
      </c>
      <c r="D16" t="s">
        <v>70</v>
      </c>
    </row>
    <row r="17" spans="1:4" x14ac:dyDescent="0.3">
      <c r="C17" t="s">
        <v>39</v>
      </c>
      <c r="D17" t="s">
        <v>71</v>
      </c>
    </row>
    <row r="18" spans="1:4" x14ac:dyDescent="0.3">
      <c r="C18" t="s">
        <v>40</v>
      </c>
      <c r="D18" t="s">
        <v>72</v>
      </c>
    </row>
    <row r="19" spans="1:4" x14ac:dyDescent="0.3">
      <c r="C19" t="s">
        <v>41</v>
      </c>
      <c r="D19" t="s">
        <v>73</v>
      </c>
    </row>
    <row r="20" spans="1:4" x14ac:dyDescent="0.3">
      <c r="C20" t="s">
        <v>42</v>
      </c>
      <c r="D20" t="s">
        <v>74</v>
      </c>
    </row>
    <row r="21" spans="1:4" x14ac:dyDescent="0.3">
      <c r="C21" t="s">
        <v>43</v>
      </c>
      <c r="D21" t="s">
        <v>75</v>
      </c>
    </row>
    <row r="22" spans="1:4" x14ac:dyDescent="0.3">
      <c r="C22" t="s">
        <v>44</v>
      </c>
      <c r="D22" t="s">
        <v>76</v>
      </c>
    </row>
    <row r="23" spans="1:4" x14ac:dyDescent="0.3">
      <c r="A23" s="1">
        <v>4</v>
      </c>
      <c r="B23" t="s">
        <v>6</v>
      </c>
      <c r="D23" t="s">
        <v>77</v>
      </c>
    </row>
    <row r="24" spans="1:4" x14ac:dyDescent="0.3">
      <c r="A24" s="1">
        <v>5</v>
      </c>
      <c r="B24" t="s">
        <v>7</v>
      </c>
      <c r="D24" t="s">
        <v>78</v>
      </c>
    </row>
    <row r="25" spans="1:4" x14ac:dyDescent="0.3">
      <c r="A25" s="1">
        <v>6</v>
      </c>
      <c r="B25" t="s">
        <v>8</v>
      </c>
      <c r="D25" t="s">
        <v>79</v>
      </c>
    </row>
    <row r="26" spans="1:4" x14ac:dyDescent="0.3">
      <c r="A26" s="1">
        <v>7</v>
      </c>
      <c r="B26" t="s">
        <v>9</v>
      </c>
      <c r="D26" t="s">
        <v>80</v>
      </c>
    </row>
    <row r="27" spans="1:4" x14ac:dyDescent="0.3">
      <c r="A27" s="1">
        <v>8</v>
      </c>
      <c r="B27" t="s">
        <v>10</v>
      </c>
      <c r="D27" t="s">
        <v>81</v>
      </c>
    </row>
    <row r="28" spans="1:4" x14ac:dyDescent="0.3">
      <c r="A28" s="1">
        <v>9</v>
      </c>
      <c r="B28" t="s">
        <v>11</v>
      </c>
      <c r="D28" t="s">
        <v>82</v>
      </c>
    </row>
    <row r="29" spans="1:4" x14ac:dyDescent="0.3">
      <c r="A29" s="1">
        <v>10</v>
      </c>
      <c r="B29" t="s">
        <v>12</v>
      </c>
      <c r="D29" t="s">
        <v>83</v>
      </c>
    </row>
    <row r="30" spans="1:4" x14ac:dyDescent="0.3">
      <c r="A30" s="1">
        <v>11</v>
      </c>
      <c r="B30" t="s">
        <v>13</v>
      </c>
      <c r="D30" t="s">
        <v>84</v>
      </c>
    </row>
    <row r="31" spans="1:4" x14ac:dyDescent="0.3">
      <c r="A31" s="1">
        <v>12</v>
      </c>
      <c r="B31" t="s">
        <v>14</v>
      </c>
      <c r="D31" t="s">
        <v>85</v>
      </c>
    </row>
    <row r="32" spans="1:4" x14ac:dyDescent="0.3">
      <c r="A32" s="1">
        <v>13</v>
      </c>
      <c r="B32" t="s">
        <v>15</v>
      </c>
      <c r="D32" t="s">
        <v>86</v>
      </c>
    </row>
    <row r="33" spans="1:4" x14ac:dyDescent="0.3">
      <c r="A33" s="1">
        <v>14</v>
      </c>
      <c r="B33" t="s">
        <v>16</v>
      </c>
      <c r="D33" t="s">
        <v>87</v>
      </c>
    </row>
    <row r="34" spans="1:4" x14ac:dyDescent="0.3">
      <c r="A34" s="1">
        <v>15</v>
      </c>
      <c r="B34" t="s">
        <v>17</v>
      </c>
      <c r="D34" t="s">
        <v>88</v>
      </c>
    </row>
    <row r="35" spans="1:4" x14ac:dyDescent="0.3">
      <c r="A35" s="1">
        <v>16</v>
      </c>
      <c r="B35" t="s">
        <v>18</v>
      </c>
      <c r="D35" t="s">
        <v>89</v>
      </c>
    </row>
    <row r="36" spans="1:4" x14ac:dyDescent="0.3">
      <c r="A36" s="1">
        <v>17</v>
      </c>
      <c r="B36" t="s">
        <v>19</v>
      </c>
      <c r="D36" t="s">
        <v>90</v>
      </c>
    </row>
    <row r="37" spans="1:4" x14ac:dyDescent="0.3">
      <c r="A37" s="1">
        <v>18</v>
      </c>
      <c r="B37" t="s">
        <v>20</v>
      </c>
      <c r="D37" t="s">
        <v>91</v>
      </c>
    </row>
    <row r="38" spans="1:4" x14ac:dyDescent="0.3">
      <c r="A38" s="1">
        <v>19</v>
      </c>
      <c r="B38" t="s">
        <v>21</v>
      </c>
      <c r="D38" t="s">
        <v>92</v>
      </c>
    </row>
    <row r="39" spans="1:4" x14ac:dyDescent="0.3">
      <c r="A39" s="1">
        <v>20</v>
      </c>
      <c r="B39" t="s">
        <v>22</v>
      </c>
      <c r="D39" t="s">
        <v>93</v>
      </c>
    </row>
    <row r="40" spans="1:4" x14ac:dyDescent="0.3">
      <c r="A40" s="1">
        <v>21</v>
      </c>
      <c r="B40" t="s">
        <v>24</v>
      </c>
      <c r="D40" t="s">
        <v>94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0B3469-8EF1-43C9-919A-9B94D29EA70A}">
  <dimension ref="A2:AQ555"/>
  <sheetViews>
    <sheetView topLeftCell="A10" zoomScale="124" zoomScaleNormal="124" workbookViewId="0">
      <selection activeCell="A13" sqref="A13"/>
    </sheetView>
  </sheetViews>
  <sheetFormatPr baseColWidth="10" defaultRowHeight="14.4" x14ac:dyDescent="0.3"/>
  <cols>
    <col min="1" max="1" width="10.88671875" style="1"/>
    <col min="2" max="2" width="14.5546875" bestFit="1" customWidth="1"/>
    <col min="3" max="3" width="58.44140625" bestFit="1" customWidth="1"/>
    <col min="5" max="5" width="48.6640625" bestFit="1" customWidth="1"/>
    <col min="7" max="7" width="64.5546875" customWidth="1"/>
    <col min="9" max="9" width="55.33203125" customWidth="1"/>
    <col min="10" max="10" width="10.109375" customWidth="1"/>
    <col min="11" max="11" width="52.6640625" customWidth="1"/>
    <col min="13" max="13" width="58.5546875" customWidth="1"/>
    <col min="15" max="15" width="60.33203125" customWidth="1"/>
    <col min="17" max="17" width="70.109375" customWidth="1"/>
    <col min="19" max="19" width="35.88671875" customWidth="1"/>
    <col min="21" max="21" width="48.88671875" customWidth="1"/>
    <col min="23" max="23" width="52.33203125" customWidth="1"/>
    <col min="25" max="25" width="47.5546875" customWidth="1"/>
    <col min="27" max="27" width="90.5546875" customWidth="1"/>
    <col min="29" max="29" width="57.6640625" customWidth="1"/>
    <col min="31" max="31" width="88.5546875" customWidth="1"/>
    <col min="33" max="33" width="64.109375" customWidth="1"/>
    <col min="34" max="34" width="11.109375" customWidth="1"/>
    <col min="35" max="35" width="48.88671875" customWidth="1"/>
    <col min="36" max="36" width="9.109375" customWidth="1"/>
    <col min="37" max="37" width="60.5546875" customWidth="1"/>
    <col min="38" max="38" width="9.6640625" customWidth="1"/>
    <col min="39" max="39" width="54.88671875" customWidth="1"/>
    <col min="40" max="40" width="10.5546875" customWidth="1"/>
    <col min="41" max="41" width="34" customWidth="1"/>
    <col min="42" max="42" width="10" customWidth="1"/>
    <col min="43" max="43" width="62.6640625" customWidth="1"/>
  </cols>
  <sheetData>
    <row r="2" spans="1:43" x14ac:dyDescent="0.3">
      <c r="B2" s="6" t="s">
        <v>2</v>
      </c>
      <c r="C2" s="6" t="s">
        <v>1</v>
      </c>
    </row>
    <row r="3" spans="1:43" x14ac:dyDescent="0.3">
      <c r="A3" s="1">
        <v>1</v>
      </c>
      <c r="B3" s="2" t="s">
        <v>3</v>
      </c>
      <c r="C3" s="2" t="s">
        <v>739</v>
      </c>
      <c r="D3" s="3" t="s">
        <v>4</v>
      </c>
      <c r="E3" s="3" t="s">
        <v>738</v>
      </c>
      <c r="F3" s="5" t="s">
        <v>5</v>
      </c>
      <c r="G3" s="5" t="s">
        <v>736</v>
      </c>
      <c r="H3" s="8" t="s">
        <v>6</v>
      </c>
      <c r="I3" s="8" t="s">
        <v>1228</v>
      </c>
      <c r="J3" s="9" t="s">
        <v>7</v>
      </c>
      <c r="K3" s="9" t="s">
        <v>1251</v>
      </c>
      <c r="L3" s="10" t="s">
        <v>8</v>
      </c>
      <c r="M3" s="10" t="s">
        <v>1320</v>
      </c>
      <c r="N3" s="11" t="s">
        <v>9</v>
      </c>
      <c r="O3" s="11" t="s">
        <v>1433</v>
      </c>
      <c r="P3" s="12" t="s">
        <v>10</v>
      </c>
      <c r="Q3" s="12" t="s">
        <v>1507</v>
      </c>
      <c r="R3" s="13" t="s">
        <v>11</v>
      </c>
      <c r="S3" s="13" t="s">
        <v>1544</v>
      </c>
      <c r="T3" s="8" t="s">
        <v>1955</v>
      </c>
      <c r="U3" s="8" t="s">
        <v>1559</v>
      </c>
      <c r="V3" s="14" t="s">
        <v>1948</v>
      </c>
      <c r="W3" s="14" t="s">
        <v>1589</v>
      </c>
      <c r="X3" s="15" t="s">
        <v>1942</v>
      </c>
      <c r="Y3" s="15" t="s">
        <v>1596</v>
      </c>
      <c r="Z3" s="11" t="s">
        <v>1929</v>
      </c>
      <c r="AA3" s="11" t="s">
        <v>1626</v>
      </c>
      <c r="AB3" s="3" t="s">
        <v>1928</v>
      </c>
      <c r="AC3" s="3" t="s">
        <v>1639</v>
      </c>
      <c r="AD3" s="12" t="s">
        <v>1912</v>
      </c>
      <c r="AE3" s="12" t="s">
        <v>1648</v>
      </c>
      <c r="AF3" s="16" t="s">
        <v>1805</v>
      </c>
      <c r="AG3" s="16" t="s">
        <v>1660</v>
      </c>
      <c r="AH3" s="17" t="s">
        <v>1795</v>
      </c>
      <c r="AI3" s="17" t="s">
        <v>1769</v>
      </c>
      <c r="AJ3" s="5" t="s">
        <v>1794</v>
      </c>
      <c r="AK3" s="5" t="s">
        <v>1787</v>
      </c>
      <c r="AL3" s="17" t="s">
        <v>1793</v>
      </c>
      <c r="AM3" s="17" t="s">
        <v>1788</v>
      </c>
      <c r="AN3" s="18" t="s">
        <v>1792</v>
      </c>
      <c r="AO3" s="18" t="s">
        <v>1789</v>
      </c>
      <c r="AP3" s="2" t="s">
        <v>1791</v>
      </c>
      <c r="AQ3" s="2" t="s">
        <v>1790</v>
      </c>
    </row>
    <row r="4" spans="1:43" x14ac:dyDescent="0.3">
      <c r="A4" s="1">
        <v>2</v>
      </c>
      <c r="B4" t="s">
        <v>25</v>
      </c>
      <c r="C4" t="s">
        <v>95</v>
      </c>
      <c r="D4" s="4" t="s">
        <v>27</v>
      </c>
      <c r="E4" s="4" t="s">
        <v>147</v>
      </c>
      <c r="F4" t="s">
        <v>28</v>
      </c>
      <c r="G4" t="s">
        <v>737</v>
      </c>
      <c r="H4" t="s">
        <v>1230</v>
      </c>
      <c r="I4" t="s">
        <v>1229</v>
      </c>
      <c r="J4" t="s">
        <v>1252</v>
      </c>
      <c r="K4" t="s">
        <v>1253</v>
      </c>
      <c r="L4" t="s">
        <v>1321</v>
      </c>
      <c r="M4" t="s">
        <v>1332</v>
      </c>
      <c r="N4" t="s">
        <v>1434</v>
      </c>
      <c r="O4" t="s">
        <v>1435</v>
      </c>
      <c r="P4" t="s">
        <v>1511</v>
      </c>
      <c r="Q4" t="s">
        <v>1508</v>
      </c>
      <c r="R4" s="7" t="s">
        <v>1546</v>
      </c>
      <c r="S4" t="s">
        <v>1545</v>
      </c>
      <c r="T4" t="s">
        <v>1956</v>
      </c>
      <c r="U4" t="s">
        <v>1560</v>
      </c>
      <c r="V4" t="s">
        <v>1949</v>
      </c>
      <c r="W4" t="s">
        <v>1590</v>
      </c>
      <c r="X4" t="s">
        <v>1943</v>
      </c>
      <c r="Y4" t="s">
        <v>1597</v>
      </c>
      <c r="Z4" t="s">
        <v>1930</v>
      </c>
      <c r="AA4" t="s">
        <v>1627</v>
      </c>
      <c r="AB4" t="s">
        <v>1927</v>
      </c>
      <c r="AC4" t="s">
        <v>1640</v>
      </c>
      <c r="AD4" t="s">
        <v>1913</v>
      </c>
      <c r="AE4" t="s">
        <v>1649</v>
      </c>
      <c r="AF4" t="s">
        <v>1806</v>
      </c>
      <c r="AG4" t="s">
        <v>1661</v>
      </c>
      <c r="AH4" t="s">
        <v>1796</v>
      </c>
      <c r="AI4" t="s">
        <v>1770</v>
      </c>
    </row>
    <row r="5" spans="1:43" x14ac:dyDescent="0.3">
      <c r="A5" s="1">
        <v>3</v>
      </c>
      <c r="B5" t="s">
        <v>26</v>
      </c>
      <c r="C5" t="s">
        <v>96</v>
      </c>
      <c r="D5" t="s">
        <v>148</v>
      </c>
      <c r="E5" t="s">
        <v>149</v>
      </c>
      <c r="F5" t="s">
        <v>168</v>
      </c>
      <c r="G5" t="s">
        <v>169</v>
      </c>
      <c r="H5" t="s">
        <v>1231</v>
      </c>
      <c r="I5" t="s">
        <v>1236</v>
      </c>
      <c r="J5" t="s">
        <v>1254</v>
      </c>
      <c r="K5" t="s">
        <v>1255</v>
      </c>
      <c r="L5" t="s">
        <v>1322</v>
      </c>
      <c r="M5" t="s">
        <v>1333</v>
      </c>
      <c r="N5" t="s">
        <v>1436</v>
      </c>
      <c r="O5" t="s">
        <v>1442</v>
      </c>
      <c r="P5" t="s">
        <v>1509</v>
      </c>
      <c r="Q5" t="s">
        <v>1510</v>
      </c>
      <c r="R5" t="s">
        <v>1547</v>
      </c>
      <c r="S5" t="s">
        <v>1552</v>
      </c>
      <c r="T5" t="s">
        <v>1957</v>
      </c>
      <c r="U5" t="s">
        <v>1561</v>
      </c>
      <c r="V5" t="s">
        <v>1952</v>
      </c>
      <c r="W5" t="s">
        <v>1591</v>
      </c>
      <c r="X5" t="s">
        <v>1944</v>
      </c>
      <c r="Y5" t="s">
        <v>1598</v>
      </c>
      <c r="Z5" t="s">
        <v>1931</v>
      </c>
      <c r="AA5" t="s">
        <v>1628</v>
      </c>
      <c r="AB5" t="s">
        <v>1926</v>
      </c>
      <c r="AC5" t="s">
        <v>1641</v>
      </c>
      <c r="AD5" t="s">
        <v>1915</v>
      </c>
      <c r="AE5" t="s">
        <v>1650</v>
      </c>
      <c r="AF5" t="s">
        <v>1807</v>
      </c>
      <c r="AG5" t="s">
        <v>1662</v>
      </c>
      <c r="AH5" t="s">
        <v>1797</v>
      </c>
      <c r="AI5" t="s">
        <v>1771</v>
      </c>
    </row>
    <row r="6" spans="1:43" x14ac:dyDescent="0.3">
      <c r="A6" s="1">
        <v>4</v>
      </c>
      <c r="B6" t="s">
        <v>97</v>
      </c>
      <c r="C6" t="s">
        <v>98</v>
      </c>
      <c r="D6" t="s">
        <v>150</v>
      </c>
      <c r="E6" t="s">
        <v>151</v>
      </c>
      <c r="F6" t="s">
        <v>170</v>
      </c>
      <c r="G6" t="s">
        <v>171</v>
      </c>
      <c r="H6" t="s">
        <v>1232</v>
      </c>
      <c r="I6" t="s">
        <v>1237</v>
      </c>
      <c r="J6" t="s">
        <v>1256</v>
      </c>
      <c r="K6" t="s">
        <v>1257</v>
      </c>
      <c r="L6" t="s">
        <v>1334</v>
      </c>
      <c r="M6" t="s">
        <v>1335</v>
      </c>
      <c r="N6" t="s">
        <v>1437</v>
      </c>
      <c r="O6" t="s">
        <v>1443</v>
      </c>
      <c r="P6" t="s">
        <v>1512</v>
      </c>
      <c r="Q6" t="s">
        <v>1513</v>
      </c>
      <c r="R6" t="s">
        <v>1553</v>
      </c>
      <c r="S6" t="s">
        <v>1554</v>
      </c>
      <c r="T6" t="s">
        <v>1958</v>
      </c>
      <c r="U6" t="s">
        <v>1562</v>
      </c>
      <c r="V6" t="s">
        <v>1953</v>
      </c>
      <c r="W6" t="s">
        <v>1592</v>
      </c>
      <c r="X6" t="s">
        <v>1945</v>
      </c>
      <c r="Y6" t="s">
        <v>1599</v>
      </c>
      <c r="Z6" t="s">
        <v>1932</v>
      </c>
      <c r="AA6" t="s">
        <v>1629</v>
      </c>
      <c r="AB6" t="s">
        <v>1925</v>
      </c>
      <c r="AC6" t="s">
        <v>1642</v>
      </c>
      <c r="AD6" t="s">
        <v>1917</v>
      </c>
      <c r="AE6" t="s">
        <v>1651</v>
      </c>
      <c r="AF6" t="s">
        <v>1808</v>
      </c>
      <c r="AG6" t="s">
        <v>1663</v>
      </c>
      <c r="AH6" t="s">
        <v>1772</v>
      </c>
      <c r="AI6" t="s">
        <v>1776</v>
      </c>
    </row>
    <row r="7" spans="1:43" x14ac:dyDescent="0.3">
      <c r="A7" s="1">
        <v>5</v>
      </c>
      <c r="B7" t="s">
        <v>99</v>
      </c>
      <c r="C7" t="s">
        <v>103</v>
      </c>
      <c r="D7" t="s">
        <v>152</v>
      </c>
      <c r="E7" t="s">
        <v>153</v>
      </c>
      <c r="F7" t="s">
        <v>172</v>
      </c>
      <c r="G7" t="s">
        <v>173</v>
      </c>
      <c r="H7" t="s">
        <v>1238</v>
      </c>
      <c r="I7" t="s">
        <v>1239</v>
      </c>
      <c r="J7" t="s">
        <v>1258</v>
      </c>
      <c r="K7" t="s">
        <v>1259</v>
      </c>
      <c r="L7" t="s">
        <v>1334</v>
      </c>
      <c r="M7" t="s">
        <v>1336</v>
      </c>
      <c r="N7" t="s">
        <v>1438</v>
      </c>
      <c r="O7" t="s">
        <v>1444</v>
      </c>
      <c r="P7" t="s">
        <v>1514</v>
      </c>
      <c r="Q7" t="s">
        <v>1515</v>
      </c>
      <c r="R7" t="s">
        <v>1551</v>
      </c>
      <c r="S7" t="s">
        <v>1555</v>
      </c>
      <c r="T7" t="s">
        <v>1959</v>
      </c>
      <c r="U7" t="s">
        <v>1563</v>
      </c>
      <c r="V7" t="s">
        <v>1954</v>
      </c>
      <c r="W7" t="s">
        <v>1593</v>
      </c>
      <c r="X7" t="s">
        <v>1946</v>
      </c>
      <c r="Y7" t="s">
        <v>1600</v>
      </c>
      <c r="Z7" t="s">
        <v>1933</v>
      </c>
      <c r="AA7" t="s">
        <v>1630</v>
      </c>
      <c r="AB7" t="s">
        <v>1924</v>
      </c>
      <c r="AC7" t="s">
        <v>1644</v>
      </c>
      <c r="AD7" t="s">
        <v>1916</v>
      </c>
      <c r="AE7" t="s">
        <v>1652</v>
      </c>
      <c r="AF7" t="s">
        <v>1809</v>
      </c>
      <c r="AG7" t="s">
        <v>1664</v>
      </c>
      <c r="AH7" t="s">
        <v>1773</v>
      </c>
      <c r="AI7" t="s">
        <v>1777</v>
      </c>
    </row>
    <row r="8" spans="1:43" x14ac:dyDescent="0.3">
      <c r="A8" s="1">
        <v>6</v>
      </c>
      <c r="B8" t="s">
        <v>100</v>
      </c>
      <c r="C8" t="s">
        <v>104</v>
      </c>
      <c r="D8" t="s">
        <v>154</v>
      </c>
      <c r="E8" t="s">
        <v>155</v>
      </c>
      <c r="F8" t="s">
        <v>174</v>
      </c>
      <c r="G8" t="s">
        <v>175</v>
      </c>
      <c r="H8" t="s">
        <v>1240</v>
      </c>
      <c r="I8" t="s">
        <v>1241</v>
      </c>
      <c r="J8" t="s">
        <v>1260</v>
      </c>
      <c r="K8" t="s">
        <v>1261</v>
      </c>
      <c r="L8" t="s">
        <v>1323</v>
      </c>
      <c r="M8" t="s">
        <v>1338</v>
      </c>
      <c r="N8" t="s">
        <v>1446</v>
      </c>
      <c r="O8" t="s">
        <v>1445</v>
      </c>
      <c r="P8" t="s">
        <v>1516</v>
      </c>
      <c r="Q8" t="s">
        <v>1517</v>
      </c>
      <c r="R8" t="s">
        <v>1548</v>
      </c>
      <c r="S8" t="s">
        <v>1556</v>
      </c>
      <c r="T8" t="s">
        <v>1960</v>
      </c>
      <c r="U8" t="s">
        <v>1564</v>
      </c>
      <c r="V8" t="s">
        <v>1950</v>
      </c>
      <c r="W8" t="s">
        <v>1594</v>
      </c>
      <c r="X8" t="s">
        <v>1947</v>
      </c>
      <c r="Y8" t="s">
        <v>1601</v>
      </c>
      <c r="Z8" t="s">
        <v>1934</v>
      </c>
      <c r="AA8" t="s">
        <v>1631</v>
      </c>
      <c r="AB8" t="s">
        <v>1643</v>
      </c>
      <c r="AC8" t="s">
        <v>1645</v>
      </c>
      <c r="AD8" t="s">
        <v>1918</v>
      </c>
      <c r="AE8" t="s">
        <v>1653</v>
      </c>
      <c r="AF8" t="s">
        <v>1810</v>
      </c>
      <c r="AG8" t="s">
        <v>1665</v>
      </c>
      <c r="AH8" t="s">
        <v>1774</v>
      </c>
      <c r="AI8" t="s">
        <v>1778</v>
      </c>
    </row>
    <row r="9" spans="1:43" x14ac:dyDescent="0.3">
      <c r="A9" s="1">
        <v>7</v>
      </c>
      <c r="B9" t="s">
        <v>101</v>
      </c>
      <c r="C9" t="s">
        <v>105</v>
      </c>
      <c r="D9" t="s">
        <v>156</v>
      </c>
      <c r="E9" t="s">
        <v>157</v>
      </c>
      <c r="F9" t="s">
        <v>176</v>
      </c>
      <c r="G9" t="s">
        <v>177</v>
      </c>
      <c r="H9" t="s">
        <v>1242</v>
      </c>
      <c r="I9" t="s">
        <v>1243</v>
      </c>
      <c r="J9" t="s">
        <v>1262</v>
      </c>
      <c r="K9" t="s">
        <v>1263</v>
      </c>
      <c r="L9" t="s">
        <v>1339</v>
      </c>
      <c r="M9" t="s">
        <v>1340</v>
      </c>
      <c r="N9" t="s">
        <v>1447</v>
      </c>
      <c r="O9" t="s">
        <v>1448</v>
      </c>
      <c r="P9" t="s">
        <v>1518</v>
      </c>
      <c r="Q9" t="s">
        <v>1519</v>
      </c>
      <c r="R9" t="s">
        <v>1549</v>
      </c>
      <c r="S9" t="s">
        <v>1557</v>
      </c>
      <c r="T9" t="s">
        <v>1961</v>
      </c>
      <c r="U9" t="s">
        <v>1565</v>
      </c>
      <c r="V9" t="s">
        <v>1951</v>
      </c>
      <c r="W9" t="s">
        <v>1595</v>
      </c>
      <c r="X9" t="s">
        <v>1602</v>
      </c>
      <c r="Y9" t="s">
        <v>1603</v>
      </c>
      <c r="Z9" t="s">
        <v>1935</v>
      </c>
      <c r="AA9" t="s">
        <v>1632</v>
      </c>
      <c r="AB9" t="s">
        <v>1646</v>
      </c>
      <c r="AC9" t="s">
        <v>1647</v>
      </c>
      <c r="AD9" t="s">
        <v>1919</v>
      </c>
      <c r="AE9" t="s">
        <v>1654</v>
      </c>
      <c r="AF9" t="s">
        <v>1811</v>
      </c>
      <c r="AG9" t="s">
        <v>1666</v>
      </c>
      <c r="AH9" t="s">
        <v>1775</v>
      </c>
      <c r="AI9" t="s">
        <v>1779</v>
      </c>
    </row>
    <row r="10" spans="1:43" x14ac:dyDescent="0.3">
      <c r="A10" s="1">
        <v>8</v>
      </c>
      <c r="B10" t="s">
        <v>102</v>
      </c>
      <c r="C10" t="s">
        <v>106</v>
      </c>
      <c r="D10" t="s">
        <v>158</v>
      </c>
      <c r="E10" t="s">
        <v>159</v>
      </c>
      <c r="F10" t="s">
        <v>178</v>
      </c>
      <c r="G10" t="s">
        <v>179</v>
      </c>
      <c r="H10" t="s">
        <v>1233</v>
      </c>
      <c r="I10" t="s">
        <v>1244</v>
      </c>
      <c r="J10" t="s">
        <v>1264</v>
      </c>
      <c r="K10" t="s">
        <v>1265</v>
      </c>
      <c r="L10" t="s">
        <v>1324</v>
      </c>
      <c r="M10" t="s">
        <v>1341</v>
      </c>
      <c r="N10" t="s">
        <v>1439</v>
      </c>
      <c r="O10" t="s">
        <v>1449</v>
      </c>
      <c r="P10" t="s">
        <v>1520</v>
      </c>
      <c r="Q10" t="s">
        <v>1521</v>
      </c>
      <c r="R10" t="s">
        <v>1550</v>
      </c>
      <c r="S10" t="s">
        <v>1558</v>
      </c>
      <c r="T10" t="s">
        <v>1962</v>
      </c>
      <c r="U10" t="s">
        <v>1566</v>
      </c>
      <c r="X10" t="s">
        <v>1604</v>
      </c>
      <c r="Y10" t="s">
        <v>1606</v>
      </c>
      <c r="Z10" t="s">
        <v>1936</v>
      </c>
      <c r="AA10" t="s">
        <v>1633</v>
      </c>
      <c r="AD10" t="s">
        <v>1920</v>
      </c>
      <c r="AE10" t="s">
        <v>1655</v>
      </c>
      <c r="AF10" t="s">
        <v>1812</v>
      </c>
      <c r="AG10" t="s">
        <v>1667</v>
      </c>
      <c r="AH10" t="s">
        <v>1798</v>
      </c>
      <c r="AI10" t="s">
        <v>1780</v>
      </c>
    </row>
    <row r="11" spans="1:43" x14ac:dyDescent="0.3">
      <c r="A11" s="1">
        <v>9</v>
      </c>
      <c r="B11" t="s">
        <v>107</v>
      </c>
      <c r="C11" t="s">
        <v>108</v>
      </c>
      <c r="D11" t="s">
        <v>160</v>
      </c>
      <c r="E11" t="s">
        <v>161</v>
      </c>
      <c r="F11" t="s">
        <v>180</v>
      </c>
      <c r="G11" t="s">
        <v>181</v>
      </c>
      <c r="H11" t="s">
        <v>1234</v>
      </c>
      <c r="I11" t="s">
        <v>1245</v>
      </c>
      <c r="J11" t="s">
        <v>1266</v>
      </c>
      <c r="K11" t="s">
        <v>1267</v>
      </c>
      <c r="L11" t="s">
        <v>1325</v>
      </c>
      <c r="M11" t="s">
        <v>1342</v>
      </c>
      <c r="N11" t="s">
        <v>1440</v>
      </c>
      <c r="O11" t="s">
        <v>1450</v>
      </c>
      <c r="P11" t="s">
        <v>1522</v>
      </c>
      <c r="Q11" t="s">
        <v>1523</v>
      </c>
      <c r="T11" t="s">
        <v>1963</v>
      </c>
      <c r="U11" t="s">
        <v>1567</v>
      </c>
      <c r="X11" t="s">
        <v>1605</v>
      </c>
      <c r="Y11" t="s">
        <v>1607</v>
      </c>
      <c r="Z11" t="s">
        <v>1937</v>
      </c>
      <c r="AA11" t="s">
        <v>1634</v>
      </c>
      <c r="AD11" t="s">
        <v>1921</v>
      </c>
      <c r="AE11" t="s">
        <v>1656</v>
      </c>
      <c r="AF11" t="s">
        <v>1813</v>
      </c>
      <c r="AG11" t="s">
        <v>1668</v>
      </c>
      <c r="AH11" t="s">
        <v>1799</v>
      </c>
      <c r="AI11" t="s">
        <v>1781</v>
      </c>
    </row>
    <row r="12" spans="1:43" x14ac:dyDescent="0.3">
      <c r="A12" s="1">
        <v>10</v>
      </c>
      <c r="B12" t="s">
        <v>109</v>
      </c>
      <c r="C12" t="s">
        <v>110</v>
      </c>
      <c r="D12" t="s">
        <v>162</v>
      </c>
      <c r="E12" t="s">
        <v>163</v>
      </c>
      <c r="F12" t="s">
        <v>182</v>
      </c>
      <c r="G12" t="s">
        <v>183</v>
      </c>
      <c r="H12" t="s">
        <v>1246</v>
      </c>
      <c r="I12" t="s">
        <v>1247</v>
      </c>
      <c r="J12" t="s">
        <v>1268</v>
      </c>
      <c r="K12" t="s">
        <v>1269</v>
      </c>
      <c r="L12" t="s">
        <v>1326</v>
      </c>
      <c r="M12" t="s">
        <v>1343</v>
      </c>
      <c r="N12" t="s">
        <v>1337</v>
      </c>
      <c r="O12" t="s">
        <v>1451</v>
      </c>
      <c r="P12" t="s">
        <v>1524</v>
      </c>
      <c r="Q12" t="s">
        <v>1525</v>
      </c>
      <c r="T12" t="s">
        <v>1964</v>
      </c>
      <c r="U12" t="s">
        <v>1568</v>
      </c>
      <c r="X12" t="s">
        <v>1608</v>
      </c>
      <c r="Y12" t="s">
        <v>1609</v>
      </c>
      <c r="Z12" t="s">
        <v>1938</v>
      </c>
      <c r="AA12" t="s">
        <v>1635</v>
      </c>
      <c r="AD12" t="s">
        <v>1922</v>
      </c>
      <c r="AE12" t="s">
        <v>1657</v>
      </c>
      <c r="AF12" t="s">
        <v>1814</v>
      </c>
      <c r="AG12" t="s">
        <v>1669</v>
      </c>
      <c r="AH12" t="s">
        <v>1800</v>
      </c>
      <c r="AI12" t="s">
        <v>1782</v>
      </c>
    </row>
    <row r="13" spans="1:43" x14ac:dyDescent="0.3">
      <c r="A13" s="1">
        <v>11</v>
      </c>
      <c r="B13" t="s">
        <v>111</v>
      </c>
      <c r="C13" t="s">
        <v>112</v>
      </c>
      <c r="D13" t="s">
        <v>164</v>
      </c>
      <c r="E13" t="s">
        <v>165</v>
      </c>
      <c r="F13" t="s">
        <v>184</v>
      </c>
      <c r="G13" t="s">
        <v>185</v>
      </c>
      <c r="H13" t="s">
        <v>1235</v>
      </c>
      <c r="I13" t="s">
        <v>1248</v>
      </c>
      <c r="J13" t="s">
        <v>1270</v>
      </c>
      <c r="K13" t="s">
        <v>1271</v>
      </c>
      <c r="L13" t="s">
        <v>1327</v>
      </c>
      <c r="M13" t="s">
        <v>1344</v>
      </c>
      <c r="N13" t="s">
        <v>1452</v>
      </c>
      <c r="O13" t="s">
        <v>1453</v>
      </c>
      <c r="P13" t="s">
        <v>1526</v>
      </c>
      <c r="Q13" t="s">
        <v>1527</v>
      </c>
      <c r="T13" t="s">
        <v>1965</v>
      </c>
      <c r="U13" t="s">
        <v>1569</v>
      </c>
      <c r="X13" t="s">
        <v>1614</v>
      </c>
      <c r="Y13" t="s">
        <v>1610</v>
      </c>
      <c r="Z13" t="s">
        <v>1939</v>
      </c>
      <c r="AA13" t="s">
        <v>1636</v>
      </c>
      <c r="AD13" t="s">
        <v>1923</v>
      </c>
      <c r="AE13" t="s">
        <v>1658</v>
      </c>
      <c r="AF13" t="s">
        <v>1815</v>
      </c>
      <c r="AG13" t="s">
        <v>1670</v>
      </c>
      <c r="AH13" t="s">
        <v>1801</v>
      </c>
      <c r="AI13" t="s">
        <v>1783</v>
      </c>
    </row>
    <row r="14" spans="1:43" x14ac:dyDescent="0.3">
      <c r="A14" s="1">
        <v>12</v>
      </c>
      <c r="B14" t="s">
        <v>113</v>
      </c>
      <c r="C14" t="s">
        <v>114</v>
      </c>
      <c r="D14" t="s">
        <v>166</v>
      </c>
      <c r="E14" t="s">
        <v>167</v>
      </c>
      <c r="F14" t="s">
        <v>186</v>
      </c>
      <c r="G14" t="s">
        <v>187</v>
      </c>
      <c r="H14" t="s">
        <v>1249</v>
      </c>
      <c r="I14" t="s">
        <v>1250</v>
      </c>
      <c r="J14" t="s">
        <v>1272</v>
      </c>
      <c r="K14" t="s">
        <v>1273</v>
      </c>
      <c r="L14" t="s">
        <v>1345</v>
      </c>
      <c r="M14" t="s">
        <v>1346</v>
      </c>
      <c r="N14" t="s">
        <v>1441</v>
      </c>
      <c r="O14" t="s">
        <v>1454</v>
      </c>
      <c r="P14" t="s">
        <v>1528</v>
      </c>
      <c r="Q14" t="s">
        <v>1529</v>
      </c>
      <c r="T14" t="s">
        <v>1966</v>
      </c>
      <c r="U14" t="s">
        <v>1570</v>
      </c>
      <c r="X14" t="s">
        <v>1615</v>
      </c>
      <c r="Y14" t="s">
        <v>1611</v>
      </c>
      <c r="Z14" t="s">
        <v>1940</v>
      </c>
      <c r="AA14" t="s">
        <v>1637</v>
      </c>
      <c r="AD14" t="s">
        <v>1914</v>
      </c>
      <c r="AE14" t="s">
        <v>1659</v>
      </c>
      <c r="AF14" t="s">
        <v>1816</v>
      </c>
      <c r="AG14" t="s">
        <v>1671</v>
      </c>
      <c r="AH14" t="s">
        <v>1802</v>
      </c>
      <c r="AI14" t="s">
        <v>1784</v>
      </c>
    </row>
    <row r="15" spans="1:43" x14ac:dyDescent="0.3">
      <c r="A15" s="1">
        <v>13</v>
      </c>
      <c r="B15" t="s">
        <v>115</v>
      </c>
      <c r="C15" t="s">
        <v>116</v>
      </c>
      <c r="F15" t="s">
        <v>188</v>
      </c>
      <c r="G15" t="s">
        <v>189</v>
      </c>
      <c r="J15" t="s">
        <v>1274</v>
      </c>
      <c r="K15" t="s">
        <v>1277</v>
      </c>
      <c r="L15" t="s">
        <v>1347</v>
      </c>
      <c r="M15" t="s">
        <v>1348</v>
      </c>
      <c r="N15" t="s">
        <v>1455</v>
      </c>
      <c r="O15" t="s">
        <v>1456</v>
      </c>
      <c r="P15" t="s">
        <v>1530</v>
      </c>
      <c r="Q15" t="s">
        <v>1531</v>
      </c>
      <c r="T15" t="s">
        <v>1967</v>
      </c>
      <c r="U15" t="s">
        <v>1571</v>
      </c>
      <c r="X15" t="s">
        <v>1616</v>
      </c>
      <c r="Y15" t="s">
        <v>1612</v>
      </c>
      <c r="Z15" t="s">
        <v>1941</v>
      </c>
      <c r="AA15" t="s">
        <v>1638</v>
      </c>
      <c r="AF15" t="s">
        <v>1817</v>
      </c>
      <c r="AG15" t="s">
        <v>1672</v>
      </c>
      <c r="AH15" t="s">
        <v>1803</v>
      </c>
      <c r="AI15" t="s">
        <v>1785</v>
      </c>
    </row>
    <row r="16" spans="1:43" x14ac:dyDescent="0.3">
      <c r="A16" s="1">
        <v>14</v>
      </c>
      <c r="B16" t="s">
        <v>117</v>
      </c>
      <c r="C16" t="s">
        <v>118</v>
      </c>
      <c r="F16" t="s">
        <v>190</v>
      </c>
      <c r="G16" t="s">
        <v>191</v>
      </c>
      <c r="J16" t="s">
        <v>1278</v>
      </c>
      <c r="K16" t="s">
        <v>1279</v>
      </c>
      <c r="L16" t="s">
        <v>1349</v>
      </c>
      <c r="M16" t="s">
        <v>1350</v>
      </c>
      <c r="N16" t="s">
        <v>1457</v>
      </c>
      <c r="O16" t="s">
        <v>1458</v>
      </c>
      <c r="P16" t="s">
        <v>1532</v>
      </c>
      <c r="Q16" t="s">
        <v>1533</v>
      </c>
      <c r="T16" t="s">
        <v>1968</v>
      </c>
      <c r="U16" t="s">
        <v>1572</v>
      </c>
      <c r="X16" t="s">
        <v>1617</v>
      </c>
      <c r="Y16" t="s">
        <v>1613</v>
      </c>
      <c r="AF16" t="s">
        <v>1818</v>
      </c>
      <c r="AG16" t="s">
        <v>1673</v>
      </c>
      <c r="AH16" t="s">
        <v>1804</v>
      </c>
      <c r="AI16" t="s">
        <v>1786</v>
      </c>
    </row>
    <row r="17" spans="1:33" x14ac:dyDescent="0.3">
      <c r="A17" s="1">
        <v>15</v>
      </c>
      <c r="B17" t="s">
        <v>119</v>
      </c>
      <c r="C17" t="s">
        <v>120</v>
      </c>
      <c r="F17" t="s">
        <v>192</v>
      </c>
      <c r="G17" t="s">
        <v>193</v>
      </c>
      <c r="J17" t="s">
        <v>1275</v>
      </c>
      <c r="K17" t="s">
        <v>1280</v>
      </c>
      <c r="L17" t="s">
        <v>1351</v>
      </c>
      <c r="M17" t="s">
        <v>1352</v>
      </c>
      <c r="N17" t="s">
        <v>1459</v>
      </c>
      <c r="O17" t="s">
        <v>1460</v>
      </c>
      <c r="P17" t="s">
        <v>1534</v>
      </c>
      <c r="Q17" t="s">
        <v>1535</v>
      </c>
      <c r="T17" t="s">
        <v>1969</v>
      </c>
      <c r="U17" t="s">
        <v>1573</v>
      </c>
      <c r="X17" t="s">
        <v>1618</v>
      </c>
      <c r="Y17" t="s">
        <v>1619</v>
      </c>
      <c r="AF17" t="s">
        <v>1819</v>
      </c>
      <c r="AG17" t="s">
        <v>1674</v>
      </c>
    </row>
    <row r="18" spans="1:33" x14ac:dyDescent="0.3">
      <c r="A18" s="1">
        <v>16</v>
      </c>
      <c r="B18" t="s">
        <v>121</v>
      </c>
      <c r="C18" t="s">
        <v>122</v>
      </c>
      <c r="F18" t="s">
        <v>194</v>
      </c>
      <c r="G18" t="s">
        <v>195</v>
      </c>
      <c r="J18" t="s">
        <v>1281</v>
      </c>
      <c r="K18" t="s">
        <v>1282</v>
      </c>
      <c r="L18" t="s">
        <v>1353</v>
      </c>
      <c r="M18" t="s">
        <v>1354</v>
      </c>
      <c r="N18" t="s">
        <v>1461</v>
      </c>
      <c r="O18" t="s">
        <v>1462</v>
      </c>
      <c r="P18" t="s">
        <v>1536</v>
      </c>
      <c r="Q18" t="s">
        <v>1537</v>
      </c>
      <c r="T18" t="s">
        <v>1970</v>
      </c>
      <c r="U18" t="s">
        <v>1574</v>
      </c>
      <c r="X18" t="s">
        <v>1620</v>
      </c>
      <c r="Y18" t="s">
        <v>1621</v>
      </c>
      <c r="AF18" t="s">
        <v>1820</v>
      </c>
      <c r="AG18" t="s">
        <v>1675</v>
      </c>
    </row>
    <row r="19" spans="1:33" x14ac:dyDescent="0.3">
      <c r="A19" s="1">
        <v>17</v>
      </c>
      <c r="B19" t="s">
        <v>124</v>
      </c>
      <c r="C19" t="s">
        <v>123</v>
      </c>
      <c r="F19" t="s">
        <v>196</v>
      </c>
      <c r="G19" t="s">
        <v>197</v>
      </c>
      <c r="J19" t="s">
        <v>1276</v>
      </c>
      <c r="K19" t="s">
        <v>1283</v>
      </c>
      <c r="L19" t="s">
        <v>1355</v>
      </c>
      <c r="M19" t="s">
        <v>1356</v>
      </c>
      <c r="N19" t="s">
        <v>1463</v>
      </c>
      <c r="O19" t="s">
        <v>1464</v>
      </c>
      <c r="P19" t="s">
        <v>1538</v>
      </c>
      <c r="Q19" t="s">
        <v>1539</v>
      </c>
      <c r="T19" t="s">
        <v>1971</v>
      </c>
      <c r="U19" t="s">
        <v>1575</v>
      </c>
      <c r="X19" t="s">
        <v>1622</v>
      </c>
      <c r="Y19" t="s">
        <v>1623</v>
      </c>
      <c r="AF19" t="s">
        <v>1821</v>
      </c>
      <c r="AG19" t="s">
        <v>1676</v>
      </c>
    </row>
    <row r="20" spans="1:33" x14ac:dyDescent="0.3">
      <c r="A20" s="1">
        <v>18</v>
      </c>
      <c r="B20" t="s">
        <v>125</v>
      </c>
      <c r="C20" t="s">
        <v>126</v>
      </c>
      <c r="F20" t="s">
        <v>198</v>
      </c>
      <c r="G20" t="s">
        <v>199</v>
      </c>
      <c r="J20" t="s">
        <v>1284</v>
      </c>
      <c r="K20" t="s">
        <v>1285</v>
      </c>
      <c r="L20" t="s">
        <v>1328</v>
      </c>
      <c r="M20" t="s">
        <v>1357</v>
      </c>
      <c r="N20" t="s">
        <v>1465</v>
      </c>
      <c r="O20" t="s">
        <v>1466</v>
      </c>
      <c r="P20" t="s">
        <v>1540</v>
      </c>
      <c r="Q20" t="s">
        <v>1541</v>
      </c>
      <c r="T20" t="s">
        <v>1972</v>
      </c>
      <c r="U20" t="s">
        <v>1576</v>
      </c>
      <c r="X20" t="s">
        <v>1624</v>
      </c>
      <c r="Y20" t="s">
        <v>1625</v>
      </c>
      <c r="AF20" t="s">
        <v>1822</v>
      </c>
      <c r="AG20" t="s">
        <v>1677</v>
      </c>
    </row>
    <row r="21" spans="1:33" x14ac:dyDescent="0.3">
      <c r="A21" s="1">
        <v>19</v>
      </c>
      <c r="B21" t="s">
        <v>127</v>
      </c>
      <c r="C21" t="s">
        <v>128</v>
      </c>
      <c r="F21" t="s">
        <v>200</v>
      </c>
      <c r="G21" t="s">
        <v>201</v>
      </c>
      <c r="J21" t="s">
        <v>1286</v>
      </c>
      <c r="K21" t="s">
        <v>1287</v>
      </c>
      <c r="L21" t="s">
        <v>1358</v>
      </c>
      <c r="M21" t="s">
        <v>1359</v>
      </c>
      <c r="N21" t="s">
        <v>1467</v>
      </c>
      <c r="O21" t="s">
        <v>1468</v>
      </c>
      <c r="P21" t="s">
        <v>1542</v>
      </c>
      <c r="Q21" t="s">
        <v>1543</v>
      </c>
      <c r="T21" t="s">
        <v>1973</v>
      </c>
      <c r="U21" t="s">
        <v>1577</v>
      </c>
      <c r="AF21" t="s">
        <v>1823</v>
      </c>
      <c r="AG21" t="s">
        <v>1678</v>
      </c>
    </row>
    <row r="22" spans="1:33" x14ac:dyDescent="0.3">
      <c r="A22" s="1">
        <v>20</v>
      </c>
      <c r="B22" t="s">
        <v>129</v>
      </c>
      <c r="C22" t="s">
        <v>130</v>
      </c>
      <c r="F22" t="s">
        <v>202</v>
      </c>
      <c r="G22" t="s">
        <v>203</v>
      </c>
      <c r="J22" t="s">
        <v>1288</v>
      </c>
      <c r="K22" t="s">
        <v>1289</v>
      </c>
      <c r="L22" t="s">
        <v>1329</v>
      </c>
      <c r="M22" t="s">
        <v>1360</v>
      </c>
      <c r="N22" t="s">
        <v>1469</v>
      </c>
      <c r="O22" t="s">
        <v>1470</v>
      </c>
      <c r="T22" t="s">
        <v>1974</v>
      </c>
      <c r="U22" t="s">
        <v>1578</v>
      </c>
      <c r="AF22" t="s">
        <v>1824</v>
      </c>
      <c r="AG22" t="s">
        <v>1679</v>
      </c>
    </row>
    <row r="23" spans="1:33" x14ac:dyDescent="0.3">
      <c r="A23" s="1">
        <v>21</v>
      </c>
      <c r="B23" t="s">
        <v>131</v>
      </c>
      <c r="C23" t="s">
        <v>132</v>
      </c>
      <c r="F23" t="s">
        <v>204</v>
      </c>
      <c r="G23" t="s">
        <v>205</v>
      </c>
      <c r="J23" t="s">
        <v>1290</v>
      </c>
      <c r="K23" t="s">
        <v>1291</v>
      </c>
      <c r="L23" t="s">
        <v>1361</v>
      </c>
      <c r="M23" t="s">
        <v>1362</v>
      </c>
      <c r="N23" t="s">
        <v>1471</v>
      </c>
      <c r="O23" t="s">
        <v>1472</v>
      </c>
      <c r="T23" t="s">
        <v>1975</v>
      </c>
      <c r="U23" t="s">
        <v>1579</v>
      </c>
      <c r="AF23" t="s">
        <v>1825</v>
      </c>
      <c r="AG23" t="s">
        <v>1680</v>
      </c>
    </row>
    <row r="24" spans="1:33" x14ac:dyDescent="0.3">
      <c r="A24" s="1">
        <v>22</v>
      </c>
      <c r="B24" t="s">
        <v>133</v>
      </c>
      <c r="C24" t="s">
        <v>134</v>
      </c>
      <c r="F24" t="s">
        <v>206</v>
      </c>
      <c r="G24" t="s">
        <v>207</v>
      </c>
      <c r="J24" t="s">
        <v>1292</v>
      </c>
      <c r="K24" t="s">
        <v>1293</v>
      </c>
      <c r="L24" t="s">
        <v>1363</v>
      </c>
      <c r="M24" t="s">
        <v>1364</v>
      </c>
      <c r="N24" t="s">
        <v>1473</v>
      </c>
      <c r="O24" t="s">
        <v>1474</v>
      </c>
      <c r="T24" t="s">
        <v>1983</v>
      </c>
      <c r="U24" t="s">
        <v>1580</v>
      </c>
      <c r="AF24" t="s">
        <v>1826</v>
      </c>
      <c r="AG24" t="s">
        <v>1681</v>
      </c>
    </row>
    <row r="25" spans="1:33" x14ac:dyDescent="0.3">
      <c r="A25" s="1">
        <v>23</v>
      </c>
      <c r="B25" t="s">
        <v>135</v>
      </c>
      <c r="C25" t="s">
        <v>136</v>
      </c>
      <c r="F25" t="s">
        <v>208</v>
      </c>
      <c r="G25" t="s">
        <v>209</v>
      </c>
      <c r="J25" t="s">
        <v>1294</v>
      </c>
      <c r="K25" t="s">
        <v>1295</v>
      </c>
      <c r="L25" t="s">
        <v>1365</v>
      </c>
      <c r="M25" t="s">
        <v>1366</v>
      </c>
      <c r="N25" t="s">
        <v>1475</v>
      </c>
      <c r="O25" t="s">
        <v>1476</v>
      </c>
      <c r="T25" t="s">
        <v>1976</v>
      </c>
      <c r="U25" t="s">
        <v>1581</v>
      </c>
      <c r="AF25" t="s">
        <v>1827</v>
      </c>
      <c r="AG25" t="s">
        <v>1682</v>
      </c>
    </row>
    <row r="26" spans="1:33" x14ac:dyDescent="0.3">
      <c r="A26" s="1">
        <v>24</v>
      </c>
      <c r="B26" t="s">
        <v>137</v>
      </c>
      <c r="C26" t="s">
        <v>138</v>
      </c>
      <c r="F26" t="s">
        <v>210</v>
      </c>
      <c r="G26" t="s">
        <v>211</v>
      </c>
      <c r="J26" t="s">
        <v>1296</v>
      </c>
      <c r="K26" t="s">
        <v>1297</v>
      </c>
      <c r="L26" t="s">
        <v>1367</v>
      </c>
      <c r="M26" t="s">
        <v>1368</v>
      </c>
      <c r="N26" t="s">
        <v>1477</v>
      </c>
      <c r="O26" t="s">
        <v>1478</v>
      </c>
      <c r="T26" t="s">
        <v>1984</v>
      </c>
      <c r="U26" t="s">
        <v>1582</v>
      </c>
      <c r="AF26" t="s">
        <v>1828</v>
      </c>
      <c r="AG26" t="s">
        <v>1683</v>
      </c>
    </row>
    <row r="27" spans="1:33" x14ac:dyDescent="0.3">
      <c r="A27" s="1">
        <v>25</v>
      </c>
      <c r="B27" t="s">
        <v>139</v>
      </c>
      <c r="C27" t="s">
        <v>140</v>
      </c>
      <c r="F27" t="s">
        <v>212</v>
      </c>
      <c r="G27" t="s">
        <v>213</v>
      </c>
      <c r="J27" t="s">
        <v>1298</v>
      </c>
      <c r="K27" t="s">
        <v>1299</v>
      </c>
      <c r="L27" t="s">
        <v>1369</v>
      </c>
      <c r="M27" t="s">
        <v>1371</v>
      </c>
      <c r="N27" t="s">
        <v>1479</v>
      </c>
      <c r="O27" t="s">
        <v>1480</v>
      </c>
      <c r="T27" t="s">
        <v>1977</v>
      </c>
      <c r="U27" t="s">
        <v>1583</v>
      </c>
      <c r="AF27" t="s">
        <v>1829</v>
      </c>
      <c r="AG27" t="s">
        <v>1684</v>
      </c>
    </row>
    <row r="28" spans="1:33" x14ac:dyDescent="0.3">
      <c r="A28" s="1">
        <v>26</v>
      </c>
      <c r="B28" t="s">
        <v>141</v>
      </c>
      <c r="C28" t="s">
        <v>142</v>
      </c>
      <c r="F28" s="7" t="s">
        <v>214</v>
      </c>
      <c r="G28" t="s">
        <v>215</v>
      </c>
      <c r="J28" t="s">
        <v>1300</v>
      </c>
      <c r="K28" t="s">
        <v>1301</v>
      </c>
      <c r="L28" t="s">
        <v>1370</v>
      </c>
      <c r="M28" t="s">
        <v>1372</v>
      </c>
      <c r="N28" t="s">
        <v>1483</v>
      </c>
      <c r="O28" t="s">
        <v>1482</v>
      </c>
      <c r="T28" t="s">
        <v>1978</v>
      </c>
      <c r="U28" t="s">
        <v>1584</v>
      </c>
      <c r="AF28" t="s">
        <v>1830</v>
      </c>
      <c r="AG28" t="s">
        <v>1685</v>
      </c>
    </row>
    <row r="29" spans="1:33" x14ac:dyDescent="0.3">
      <c r="A29" s="1">
        <v>27</v>
      </c>
      <c r="B29" t="s">
        <v>143</v>
      </c>
      <c r="C29" t="s">
        <v>144</v>
      </c>
      <c r="F29" t="s">
        <v>216</v>
      </c>
      <c r="G29" t="s">
        <v>217</v>
      </c>
      <c r="J29" t="s">
        <v>1302</v>
      </c>
      <c r="K29" t="s">
        <v>1303</v>
      </c>
      <c r="L29" t="s">
        <v>1373</v>
      </c>
      <c r="M29" t="s">
        <v>1374</v>
      </c>
      <c r="N29" t="s">
        <v>1481</v>
      </c>
      <c r="O29" t="s">
        <v>1484</v>
      </c>
      <c r="T29" t="s">
        <v>1979</v>
      </c>
      <c r="U29" t="s">
        <v>1585</v>
      </c>
      <c r="AF29" t="s">
        <v>1831</v>
      </c>
      <c r="AG29" t="s">
        <v>1686</v>
      </c>
    </row>
    <row r="30" spans="1:33" x14ac:dyDescent="0.3">
      <c r="A30" s="1">
        <v>28</v>
      </c>
      <c r="B30" t="s">
        <v>145</v>
      </c>
      <c r="C30" t="s">
        <v>146</v>
      </c>
      <c r="F30" t="s">
        <v>218</v>
      </c>
      <c r="G30" t="s">
        <v>219</v>
      </c>
      <c r="J30" t="s">
        <v>1304</v>
      </c>
      <c r="K30" t="s">
        <v>1305</v>
      </c>
      <c r="L30" t="s">
        <v>1375</v>
      </c>
      <c r="M30" t="s">
        <v>1376</v>
      </c>
      <c r="N30" t="s">
        <v>1485</v>
      </c>
      <c r="O30" t="s">
        <v>1486</v>
      </c>
      <c r="T30" t="s">
        <v>1980</v>
      </c>
      <c r="U30" t="s">
        <v>1586</v>
      </c>
      <c r="AF30" t="s">
        <v>1832</v>
      </c>
      <c r="AG30" t="s">
        <v>1687</v>
      </c>
    </row>
    <row r="31" spans="1:33" x14ac:dyDescent="0.3">
      <c r="F31" t="s">
        <v>220</v>
      </c>
      <c r="G31" t="s">
        <v>221</v>
      </c>
      <c r="J31" t="s">
        <v>1306</v>
      </c>
      <c r="K31" t="s">
        <v>1308</v>
      </c>
      <c r="L31" t="s">
        <v>1330</v>
      </c>
      <c r="M31" t="s">
        <v>1377</v>
      </c>
      <c r="N31" t="s">
        <v>1487</v>
      </c>
      <c r="O31" t="s">
        <v>1488</v>
      </c>
      <c r="T31" t="s">
        <v>1981</v>
      </c>
      <c r="U31" t="s">
        <v>1587</v>
      </c>
      <c r="AF31" t="s">
        <v>1833</v>
      </c>
      <c r="AG31" t="s">
        <v>1688</v>
      </c>
    </row>
    <row r="32" spans="1:33" x14ac:dyDescent="0.3">
      <c r="F32" t="s">
        <v>222</v>
      </c>
      <c r="G32" t="s">
        <v>223</v>
      </c>
      <c r="J32" t="s">
        <v>1307</v>
      </c>
      <c r="K32" t="s">
        <v>1309</v>
      </c>
      <c r="L32" t="s">
        <v>1331</v>
      </c>
      <c r="M32" t="s">
        <v>1378</v>
      </c>
      <c r="N32" t="s">
        <v>1489</v>
      </c>
      <c r="O32" t="s">
        <v>1490</v>
      </c>
      <c r="T32" t="s">
        <v>1982</v>
      </c>
      <c r="U32" t="s">
        <v>1588</v>
      </c>
      <c r="AF32" t="s">
        <v>1834</v>
      </c>
      <c r="AG32" t="s">
        <v>1689</v>
      </c>
    </row>
    <row r="33" spans="6:33" x14ac:dyDescent="0.3">
      <c r="F33" t="s">
        <v>224</v>
      </c>
      <c r="G33" t="s">
        <v>225</v>
      </c>
      <c r="J33" t="s">
        <v>1310</v>
      </c>
      <c r="K33" t="s">
        <v>1311</v>
      </c>
      <c r="L33" t="s">
        <v>1379</v>
      </c>
      <c r="M33" t="s">
        <v>1380</v>
      </c>
      <c r="N33" t="s">
        <v>1491</v>
      </c>
      <c r="O33" t="s">
        <v>1492</v>
      </c>
      <c r="AF33" t="s">
        <v>1835</v>
      </c>
      <c r="AG33" t="s">
        <v>1690</v>
      </c>
    </row>
    <row r="34" spans="6:33" x14ac:dyDescent="0.3">
      <c r="F34" t="s">
        <v>226</v>
      </c>
      <c r="G34" t="s">
        <v>227</v>
      </c>
      <c r="J34" t="s">
        <v>1312</v>
      </c>
      <c r="K34" t="s">
        <v>1313</v>
      </c>
      <c r="L34" t="s">
        <v>1381</v>
      </c>
      <c r="M34" t="s">
        <v>1382</v>
      </c>
      <c r="N34" t="s">
        <v>1493</v>
      </c>
      <c r="O34" t="s">
        <v>1494</v>
      </c>
      <c r="AF34" t="s">
        <v>1836</v>
      </c>
      <c r="AG34" t="s">
        <v>1691</v>
      </c>
    </row>
    <row r="35" spans="6:33" x14ac:dyDescent="0.3">
      <c r="F35" t="s">
        <v>228</v>
      </c>
      <c r="G35" t="s">
        <v>229</v>
      </c>
      <c r="J35" t="s">
        <v>1314</v>
      </c>
      <c r="K35" t="s">
        <v>1315</v>
      </c>
      <c r="L35" t="s">
        <v>1383</v>
      </c>
      <c r="M35" t="s">
        <v>1384</v>
      </c>
      <c r="N35" t="s">
        <v>1495</v>
      </c>
      <c r="O35" t="s">
        <v>1496</v>
      </c>
      <c r="AF35" t="s">
        <v>1837</v>
      </c>
      <c r="AG35" t="s">
        <v>1692</v>
      </c>
    </row>
    <row r="36" spans="6:33" x14ac:dyDescent="0.3">
      <c r="F36" t="s">
        <v>230</v>
      </c>
      <c r="G36" t="s">
        <v>231</v>
      </c>
      <c r="J36" t="s">
        <v>1316</v>
      </c>
      <c r="K36" t="s">
        <v>1317</v>
      </c>
      <c r="L36" t="s">
        <v>1385</v>
      </c>
      <c r="M36" t="s">
        <v>1386</v>
      </c>
      <c r="N36" t="s">
        <v>1497</v>
      </c>
      <c r="O36" t="s">
        <v>1498</v>
      </c>
      <c r="AF36" t="s">
        <v>1838</v>
      </c>
      <c r="AG36" t="s">
        <v>1693</v>
      </c>
    </row>
    <row r="37" spans="6:33" x14ac:dyDescent="0.3">
      <c r="F37" t="s">
        <v>232</v>
      </c>
      <c r="G37" t="s">
        <v>233</v>
      </c>
      <c r="J37" t="s">
        <v>1318</v>
      </c>
      <c r="K37" t="s">
        <v>1319</v>
      </c>
      <c r="L37" t="s">
        <v>1387</v>
      </c>
      <c r="M37" t="s">
        <v>1388</v>
      </c>
      <c r="N37" t="s">
        <v>1499</v>
      </c>
      <c r="O37" t="s">
        <v>1500</v>
      </c>
      <c r="AF37" t="s">
        <v>1839</v>
      </c>
      <c r="AG37" t="s">
        <v>1694</v>
      </c>
    </row>
    <row r="38" spans="6:33" x14ac:dyDescent="0.3">
      <c r="F38" t="s">
        <v>234</v>
      </c>
      <c r="G38" t="s">
        <v>235</v>
      </c>
      <c r="L38" t="s">
        <v>1389</v>
      </c>
      <c r="M38" t="s">
        <v>1390</v>
      </c>
      <c r="N38" t="s">
        <v>1501</v>
      </c>
      <c r="O38" t="s">
        <v>1502</v>
      </c>
      <c r="AF38" t="s">
        <v>1840</v>
      </c>
      <c r="AG38" t="s">
        <v>1695</v>
      </c>
    </row>
    <row r="39" spans="6:33" x14ac:dyDescent="0.3">
      <c r="F39" t="s">
        <v>236</v>
      </c>
      <c r="G39" t="s">
        <v>237</v>
      </c>
      <c r="L39" t="s">
        <v>1391</v>
      </c>
      <c r="M39" t="s">
        <v>1392</v>
      </c>
      <c r="N39" t="s">
        <v>1503</v>
      </c>
      <c r="O39" t="s">
        <v>1504</v>
      </c>
      <c r="AF39" t="s">
        <v>1841</v>
      </c>
      <c r="AG39" t="s">
        <v>1696</v>
      </c>
    </row>
    <row r="40" spans="6:33" x14ac:dyDescent="0.3">
      <c r="F40" t="s">
        <v>238</v>
      </c>
      <c r="G40" t="s">
        <v>239</v>
      </c>
      <c r="L40" t="s">
        <v>1393</v>
      </c>
      <c r="M40" t="s">
        <v>1394</v>
      </c>
      <c r="N40" t="s">
        <v>1505</v>
      </c>
      <c r="O40" t="s">
        <v>1506</v>
      </c>
      <c r="AF40" t="s">
        <v>1842</v>
      </c>
      <c r="AG40" t="s">
        <v>1697</v>
      </c>
    </row>
    <row r="41" spans="6:33" x14ac:dyDescent="0.3">
      <c r="F41" t="s">
        <v>240</v>
      </c>
      <c r="G41" t="s">
        <v>241</v>
      </c>
      <c r="L41" t="s">
        <v>1395</v>
      </c>
      <c r="M41" t="s">
        <v>1396</v>
      </c>
      <c r="AF41" t="s">
        <v>1843</v>
      </c>
      <c r="AG41" t="s">
        <v>1698</v>
      </c>
    </row>
    <row r="42" spans="6:33" x14ac:dyDescent="0.3">
      <c r="F42" t="s">
        <v>242</v>
      </c>
      <c r="G42" t="s">
        <v>243</v>
      </c>
      <c r="L42" t="s">
        <v>1397</v>
      </c>
      <c r="M42" t="s">
        <v>1398</v>
      </c>
      <c r="AF42" t="s">
        <v>1844</v>
      </c>
      <c r="AG42" t="s">
        <v>1699</v>
      </c>
    </row>
    <row r="43" spans="6:33" x14ac:dyDescent="0.3">
      <c r="F43" t="s">
        <v>244</v>
      </c>
      <c r="G43" t="s">
        <v>245</v>
      </c>
      <c r="L43" t="s">
        <v>1399</v>
      </c>
      <c r="M43" t="s">
        <v>1400</v>
      </c>
      <c r="AF43" t="s">
        <v>1845</v>
      </c>
      <c r="AG43" t="s">
        <v>1700</v>
      </c>
    </row>
    <row r="44" spans="6:33" x14ac:dyDescent="0.3">
      <c r="F44" t="s">
        <v>246</v>
      </c>
      <c r="G44" t="s">
        <v>247</v>
      </c>
      <c r="L44" t="s">
        <v>1401</v>
      </c>
      <c r="M44" t="s">
        <v>1402</v>
      </c>
      <c r="AF44" t="s">
        <v>1846</v>
      </c>
      <c r="AG44" t="s">
        <v>1701</v>
      </c>
    </row>
    <row r="45" spans="6:33" x14ac:dyDescent="0.3">
      <c r="F45" t="s">
        <v>248</v>
      </c>
      <c r="G45" t="s">
        <v>249</v>
      </c>
      <c r="L45" t="s">
        <v>1403</v>
      </c>
      <c r="M45" t="s">
        <v>1404</v>
      </c>
      <c r="AF45" t="s">
        <v>1847</v>
      </c>
      <c r="AG45" t="s">
        <v>1702</v>
      </c>
    </row>
    <row r="46" spans="6:33" x14ac:dyDescent="0.3">
      <c r="F46" t="s">
        <v>250</v>
      </c>
      <c r="G46" t="s">
        <v>251</v>
      </c>
      <c r="L46" t="s">
        <v>1405</v>
      </c>
      <c r="M46" t="s">
        <v>1406</v>
      </c>
      <c r="AF46" t="s">
        <v>1848</v>
      </c>
      <c r="AG46" t="s">
        <v>1703</v>
      </c>
    </row>
    <row r="47" spans="6:33" x14ac:dyDescent="0.3">
      <c r="F47" t="s">
        <v>252</v>
      </c>
      <c r="G47" t="s">
        <v>253</v>
      </c>
      <c r="L47" t="s">
        <v>1407</v>
      </c>
      <c r="M47" t="s">
        <v>1408</v>
      </c>
      <c r="AF47" t="s">
        <v>1849</v>
      </c>
      <c r="AG47" t="s">
        <v>1704</v>
      </c>
    </row>
    <row r="48" spans="6:33" x14ac:dyDescent="0.3">
      <c r="F48" t="s">
        <v>254</v>
      </c>
      <c r="G48" t="s">
        <v>255</v>
      </c>
      <c r="L48" t="s">
        <v>1410</v>
      </c>
      <c r="M48" t="s">
        <v>1409</v>
      </c>
      <c r="AF48" t="s">
        <v>1850</v>
      </c>
      <c r="AG48" t="s">
        <v>1705</v>
      </c>
    </row>
    <row r="49" spans="6:33" x14ac:dyDescent="0.3">
      <c r="F49" t="s">
        <v>256</v>
      </c>
      <c r="G49" t="s">
        <v>257</v>
      </c>
      <c r="L49" t="s">
        <v>1411</v>
      </c>
      <c r="M49" t="s">
        <v>1412</v>
      </c>
      <c r="AF49" t="s">
        <v>1851</v>
      </c>
      <c r="AG49" t="s">
        <v>1706</v>
      </c>
    </row>
    <row r="50" spans="6:33" x14ac:dyDescent="0.3">
      <c r="F50" t="s">
        <v>258</v>
      </c>
      <c r="G50" t="s">
        <v>261</v>
      </c>
      <c r="L50" t="s">
        <v>1413</v>
      </c>
      <c r="M50" t="s">
        <v>1414</v>
      </c>
      <c r="AF50" t="s">
        <v>1852</v>
      </c>
      <c r="AG50" t="s">
        <v>1707</v>
      </c>
    </row>
    <row r="51" spans="6:33" x14ac:dyDescent="0.3">
      <c r="F51" t="s">
        <v>260</v>
      </c>
      <c r="G51" t="s">
        <v>259</v>
      </c>
      <c r="L51" t="s">
        <v>1416</v>
      </c>
      <c r="M51" t="s">
        <v>1415</v>
      </c>
      <c r="AF51" t="s">
        <v>1853</v>
      </c>
      <c r="AG51" t="s">
        <v>1708</v>
      </c>
    </row>
    <row r="52" spans="6:33" x14ac:dyDescent="0.3">
      <c r="F52" t="s">
        <v>262</v>
      </c>
      <c r="G52" t="s">
        <v>263</v>
      </c>
      <c r="L52" t="s">
        <v>1418</v>
      </c>
      <c r="M52" t="s">
        <v>1417</v>
      </c>
      <c r="AF52" t="s">
        <v>1854</v>
      </c>
      <c r="AG52" t="s">
        <v>1709</v>
      </c>
    </row>
    <row r="53" spans="6:33" x14ac:dyDescent="0.3">
      <c r="F53" t="s">
        <v>264</v>
      </c>
      <c r="G53" t="s">
        <v>266</v>
      </c>
      <c r="L53" t="s">
        <v>1419</v>
      </c>
      <c r="M53" t="s">
        <v>1420</v>
      </c>
      <c r="AF53" t="s">
        <v>1855</v>
      </c>
      <c r="AG53" t="s">
        <v>1710</v>
      </c>
    </row>
    <row r="54" spans="6:33" x14ac:dyDescent="0.3">
      <c r="F54" t="s">
        <v>265</v>
      </c>
      <c r="G54" t="s">
        <v>267</v>
      </c>
      <c r="L54" t="s">
        <v>1424</v>
      </c>
      <c r="M54" t="s">
        <v>1421</v>
      </c>
      <c r="AF54" t="s">
        <v>1856</v>
      </c>
      <c r="AG54" t="s">
        <v>1711</v>
      </c>
    </row>
    <row r="55" spans="6:33" x14ac:dyDescent="0.3">
      <c r="F55" t="s">
        <v>268</v>
      </c>
      <c r="G55" t="s">
        <v>269</v>
      </c>
      <c r="L55" t="s">
        <v>1425</v>
      </c>
      <c r="M55" t="s">
        <v>1422</v>
      </c>
      <c r="AF55" t="s">
        <v>1857</v>
      </c>
      <c r="AG55" t="s">
        <v>1712</v>
      </c>
    </row>
    <row r="56" spans="6:33" x14ac:dyDescent="0.3">
      <c r="F56" t="s">
        <v>270</v>
      </c>
      <c r="G56" t="s">
        <v>271</v>
      </c>
      <c r="L56" t="s">
        <v>1426</v>
      </c>
      <c r="M56" t="s">
        <v>1423</v>
      </c>
      <c r="AF56" t="s">
        <v>1713</v>
      </c>
      <c r="AG56" t="s">
        <v>1714</v>
      </c>
    </row>
    <row r="57" spans="6:33" x14ac:dyDescent="0.3">
      <c r="F57" t="s">
        <v>272</v>
      </c>
      <c r="G57" t="s">
        <v>273</v>
      </c>
      <c r="L57" t="s">
        <v>1427</v>
      </c>
      <c r="M57" t="s">
        <v>1428</v>
      </c>
      <c r="AF57" t="s">
        <v>1858</v>
      </c>
      <c r="AG57" t="s">
        <v>1715</v>
      </c>
    </row>
    <row r="58" spans="6:33" x14ac:dyDescent="0.3">
      <c r="F58" t="s">
        <v>274</v>
      </c>
      <c r="G58" t="s">
        <v>275</v>
      </c>
      <c r="L58" t="s">
        <v>1429</v>
      </c>
      <c r="M58" t="s">
        <v>1430</v>
      </c>
      <c r="AF58" t="s">
        <v>1859</v>
      </c>
      <c r="AG58" t="s">
        <v>1716</v>
      </c>
    </row>
    <row r="59" spans="6:33" x14ac:dyDescent="0.3">
      <c r="F59" t="s">
        <v>276</v>
      </c>
      <c r="G59" t="s">
        <v>277</v>
      </c>
      <c r="L59" t="s">
        <v>1431</v>
      </c>
      <c r="M59" t="s">
        <v>1432</v>
      </c>
      <c r="AF59" t="s">
        <v>1860</v>
      </c>
      <c r="AG59" t="s">
        <v>1717</v>
      </c>
    </row>
    <row r="60" spans="6:33" x14ac:dyDescent="0.3">
      <c r="F60" t="s">
        <v>278</v>
      </c>
      <c r="G60" t="s">
        <v>279</v>
      </c>
      <c r="AF60" t="s">
        <v>1861</v>
      </c>
      <c r="AG60" t="s">
        <v>1719</v>
      </c>
    </row>
    <row r="61" spans="6:33" x14ac:dyDescent="0.3">
      <c r="F61" t="s">
        <v>280</v>
      </c>
      <c r="G61" t="s">
        <v>281</v>
      </c>
      <c r="AF61" t="s">
        <v>1862</v>
      </c>
      <c r="AG61" t="s">
        <v>1718</v>
      </c>
    </row>
    <row r="62" spans="6:33" x14ac:dyDescent="0.3">
      <c r="F62" t="s">
        <v>282</v>
      </c>
      <c r="G62" t="s">
        <v>283</v>
      </c>
      <c r="AF62" t="s">
        <v>1863</v>
      </c>
      <c r="AG62" t="s">
        <v>1720</v>
      </c>
    </row>
    <row r="63" spans="6:33" x14ac:dyDescent="0.3">
      <c r="AF63" t="s">
        <v>1864</v>
      </c>
      <c r="AG63" t="s">
        <v>1721</v>
      </c>
    </row>
    <row r="64" spans="6:33" x14ac:dyDescent="0.3">
      <c r="F64" t="s">
        <v>29</v>
      </c>
      <c r="G64" t="s">
        <v>284</v>
      </c>
      <c r="AF64" t="s">
        <v>1865</v>
      </c>
      <c r="AG64" t="s">
        <v>1722</v>
      </c>
    </row>
    <row r="65" spans="6:33" x14ac:dyDescent="0.3">
      <c r="F65" t="s">
        <v>740</v>
      </c>
      <c r="G65" t="s">
        <v>285</v>
      </c>
      <c r="AF65" t="s">
        <v>1866</v>
      </c>
      <c r="AG65" t="s">
        <v>1723</v>
      </c>
    </row>
    <row r="66" spans="6:33" x14ac:dyDescent="0.3">
      <c r="F66" t="s">
        <v>286</v>
      </c>
      <c r="G66" t="s">
        <v>287</v>
      </c>
      <c r="AF66" t="s">
        <v>1867</v>
      </c>
      <c r="AG66" t="s">
        <v>1724</v>
      </c>
    </row>
    <row r="67" spans="6:33" x14ac:dyDescent="0.3">
      <c r="F67" t="s">
        <v>288</v>
      </c>
      <c r="G67" t="s">
        <v>289</v>
      </c>
      <c r="AF67" t="s">
        <v>1868</v>
      </c>
      <c r="AG67" t="s">
        <v>1725</v>
      </c>
    </row>
    <row r="68" spans="6:33" x14ac:dyDescent="0.3">
      <c r="F68" t="s">
        <v>290</v>
      </c>
      <c r="G68" t="s">
        <v>291</v>
      </c>
      <c r="AF68" t="s">
        <v>1869</v>
      </c>
      <c r="AG68" t="s">
        <v>1726</v>
      </c>
    </row>
    <row r="69" spans="6:33" x14ac:dyDescent="0.3">
      <c r="F69" t="s">
        <v>292</v>
      </c>
      <c r="G69" t="s">
        <v>293</v>
      </c>
      <c r="AF69" t="s">
        <v>1870</v>
      </c>
      <c r="AG69" t="s">
        <v>1727</v>
      </c>
    </row>
    <row r="70" spans="6:33" x14ac:dyDescent="0.3">
      <c r="F70" t="s">
        <v>294</v>
      </c>
      <c r="G70" t="s">
        <v>295</v>
      </c>
      <c r="AF70" t="s">
        <v>1871</v>
      </c>
      <c r="AG70" t="s">
        <v>1728</v>
      </c>
    </row>
    <row r="71" spans="6:33" x14ac:dyDescent="0.3">
      <c r="F71" t="s">
        <v>296</v>
      </c>
      <c r="G71" t="s">
        <v>297</v>
      </c>
      <c r="AF71" t="s">
        <v>1872</v>
      </c>
      <c r="AG71" t="s">
        <v>1729</v>
      </c>
    </row>
    <row r="72" spans="6:33" x14ac:dyDescent="0.3">
      <c r="F72" t="s">
        <v>298</v>
      </c>
      <c r="G72" t="s">
        <v>299</v>
      </c>
      <c r="AF72" t="s">
        <v>1873</v>
      </c>
      <c r="AG72" t="s">
        <v>1730</v>
      </c>
    </row>
    <row r="73" spans="6:33" x14ac:dyDescent="0.3">
      <c r="F73" t="s">
        <v>300</v>
      </c>
      <c r="G73" t="s">
        <v>301</v>
      </c>
      <c r="AF73" t="s">
        <v>1874</v>
      </c>
      <c r="AG73" t="s">
        <v>1731</v>
      </c>
    </row>
    <row r="74" spans="6:33" x14ac:dyDescent="0.3">
      <c r="F74" t="s">
        <v>302</v>
      </c>
      <c r="G74" t="s">
        <v>303</v>
      </c>
      <c r="AF74" t="s">
        <v>1875</v>
      </c>
      <c r="AG74" t="s">
        <v>1732</v>
      </c>
    </row>
    <row r="75" spans="6:33" x14ac:dyDescent="0.3">
      <c r="F75" t="s">
        <v>304</v>
      </c>
      <c r="G75" t="s">
        <v>305</v>
      </c>
      <c r="AF75" t="s">
        <v>1876</v>
      </c>
      <c r="AG75" t="s">
        <v>1733</v>
      </c>
    </row>
    <row r="76" spans="6:33" x14ac:dyDescent="0.3">
      <c r="F76" t="s">
        <v>306</v>
      </c>
      <c r="G76" t="s">
        <v>307</v>
      </c>
      <c r="AF76" t="s">
        <v>1877</v>
      </c>
      <c r="AG76" t="s">
        <v>1734</v>
      </c>
    </row>
    <row r="77" spans="6:33" x14ac:dyDescent="0.3">
      <c r="F77" t="s">
        <v>308</v>
      </c>
      <c r="G77" t="s">
        <v>309</v>
      </c>
      <c r="AF77" t="s">
        <v>1878</v>
      </c>
      <c r="AG77" t="s">
        <v>1735</v>
      </c>
    </row>
    <row r="78" spans="6:33" x14ac:dyDescent="0.3">
      <c r="F78" t="s">
        <v>310</v>
      </c>
      <c r="G78" t="s">
        <v>311</v>
      </c>
      <c r="AF78" t="s">
        <v>1879</v>
      </c>
      <c r="AG78" t="s">
        <v>1736</v>
      </c>
    </row>
    <row r="79" spans="6:33" x14ac:dyDescent="0.3">
      <c r="F79" t="s">
        <v>312</v>
      </c>
      <c r="G79" t="s">
        <v>313</v>
      </c>
      <c r="AF79" t="s">
        <v>1880</v>
      </c>
      <c r="AG79" t="s">
        <v>1737</v>
      </c>
    </row>
    <row r="80" spans="6:33" x14ac:dyDescent="0.3">
      <c r="F80" t="s">
        <v>314</v>
      </c>
      <c r="G80" t="s">
        <v>315</v>
      </c>
      <c r="AF80" t="s">
        <v>1881</v>
      </c>
      <c r="AG80" t="s">
        <v>1738</v>
      </c>
    </row>
    <row r="81" spans="6:33" x14ac:dyDescent="0.3">
      <c r="F81" t="s">
        <v>316</v>
      </c>
      <c r="G81" t="s">
        <v>317</v>
      </c>
      <c r="AF81" t="s">
        <v>1882</v>
      </c>
      <c r="AG81" t="s">
        <v>1739</v>
      </c>
    </row>
    <row r="82" spans="6:33" x14ac:dyDescent="0.3">
      <c r="F82" t="s">
        <v>318</v>
      </c>
      <c r="G82" t="s">
        <v>319</v>
      </c>
      <c r="AF82" t="s">
        <v>1883</v>
      </c>
      <c r="AG82" t="s">
        <v>1740</v>
      </c>
    </row>
    <row r="83" spans="6:33" x14ac:dyDescent="0.3">
      <c r="F83" t="s">
        <v>320</v>
      </c>
      <c r="G83" t="s">
        <v>321</v>
      </c>
      <c r="AF83" t="s">
        <v>1884</v>
      </c>
      <c r="AG83" t="s">
        <v>1741</v>
      </c>
    </row>
    <row r="84" spans="6:33" x14ac:dyDescent="0.3">
      <c r="F84" t="s">
        <v>322</v>
      </c>
      <c r="G84" t="s">
        <v>323</v>
      </c>
      <c r="AF84" t="s">
        <v>1885</v>
      </c>
      <c r="AG84" t="s">
        <v>1742</v>
      </c>
    </row>
    <row r="85" spans="6:33" x14ac:dyDescent="0.3">
      <c r="F85" t="s">
        <v>324</v>
      </c>
      <c r="G85" t="s">
        <v>325</v>
      </c>
      <c r="AF85" t="s">
        <v>1886</v>
      </c>
      <c r="AG85" t="s">
        <v>1743</v>
      </c>
    </row>
    <row r="86" spans="6:33" x14ac:dyDescent="0.3">
      <c r="F86" t="s">
        <v>326</v>
      </c>
      <c r="G86" t="s">
        <v>327</v>
      </c>
      <c r="AF86" t="s">
        <v>1887</v>
      </c>
      <c r="AG86" t="s">
        <v>1744</v>
      </c>
    </row>
    <row r="87" spans="6:33" x14ac:dyDescent="0.3">
      <c r="F87" t="s">
        <v>328</v>
      </c>
      <c r="G87" t="s">
        <v>329</v>
      </c>
      <c r="AF87" t="s">
        <v>1888</v>
      </c>
      <c r="AG87" t="s">
        <v>1745</v>
      </c>
    </row>
    <row r="88" spans="6:33" x14ac:dyDescent="0.3">
      <c r="F88" t="s">
        <v>330</v>
      </c>
      <c r="G88" t="s">
        <v>331</v>
      </c>
      <c r="AF88" t="s">
        <v>1889</v>
      </c>
      <c r="AG88" t="s">
        <v>1746</v>
      </c>
    </row>
    <row r="89" spans="6:33" x14ac:dyDescent="0.3">
      <c r="F89" t="s">
        <v>332</v>
      </c>
      <c r="G89" t="s">
        <v>333</v>
      </c>
      <c r="AF89" t="s">
        <v>1890</v>
      </c>
      <c r="AG89" t="s">
        <v>1747</v>
      </c>
    </row>
    <row r="90" spans="6:33" x14ac:dyDescent="0.3">
      <c r="F90" t="s">
        <v>334</v>
      </c>
      <c r="G90" t="s">
        <v>335</v>
      </c>
      <c r="AF90" t="s">
        <v>1891</v>
      </c>
      <c r="AG90" t="s">
        <v>1748</v>
      </c>
    </row>
    <row r="91" spans="6:33" x14ac:dyDescent="0.3">
      <c r="F91" t="s">
        <v>336</v>
      </c>
      <c r="G91" t="s">
        <v>338</v>
      </c>
      <c r="AF91" t="s">
        <v>1892</v>
      </c>
      <c r="AG91" t="s">
        <v>1749</v>
      </c>
    </row>
    <row r="92" spans="6:33" x14ac:dyDescent="0.3">
      <c r="F92" t="s">
        <v>337</v>
      </c>
      <c r="G92" t="s">
        <v>339</v>
      </c>
      <c r="AF92" t="s">
        <v>1893</v>
      </c>
      <c r="AG92" t="s">
        <v>1750</v>
      </c>
    </row>
    <row r="93" spans="6:33" x14ac:dyDescent="0.3">
      <c r="F93" t="s">
        <v>340</v>
      </c>
      <c r="G93" t="s">
        <v>341</v>
      </c>
      <c r="AF93" t="s">
        <v>1894</v>
      </c>
      <c r="AG93" t="s">
        <v>1751</v>
      </c>
    </row>
    <row r="94" spans="6:33" x14ac:dyDescent="0.3">
      <c r="F94" t="s">
        <v>342</v>
      </c>
      <c r="G94" t="s">
        <v>343</v>
      </c>
      <c r="AF94" t="s">
        <v>1895</v>
      </c>
      <c r="AG94" t="s">
        <v>1752</v>
      </c>
    </row>
    <row r="95" spans="6:33" x14ac:dyDescent="0.3">
      <c r="F95" t="s">
        <v>344</v>
      </c>
      <c r="G95" t="s">
        <v>345</v>
      </c>
      <c r="AF95" t="s">
        <v>1896</v>
      </c>
      <c r="AG95" t="s">
        <v>1753</v>
      </c>
    </row>
    <row r="96" spans="6:33" x14ac:dyDescent="0.3">
      <c r="F96" t="s">
        <v>346</v>
      </c>
      <c r="G96" t="s">
        <v>347</v>
      </c>
      <c r="AF96" t="s">
        <v>1897</v>
      </c>
      <c r="AG96" t="s">
        <v>1754</v>
      </c>
    </row>
    <row r="97" spans="6:33" x14ac:dyDescent="0.3">
      <c r="F97" t="s">
        <v>348</v>
      </c>
      <c r="G97" t="s">
        <v>349</v>
      </c>
      <c r="AF97" t="s">
        <v>1898</v>
      </c>
      <c r="AG97" t="s">
        <v>1755</v>
      </c>
    </row>
    <row r="98" spans="6:33" x14ac:dyDescent="0.3">
      <c r="F98" t="s">
        <v>350</v>
      </c>
      <c r="G98" t="s">
        <v>351</v>
      </c>
      <c r="AF98" t="s">
        <v>1899</v>
      </c>
      <c r="AG98" t="s">
        <v>1756</v>
      </c>
    </row>
    <row r="99" spans="6:33" x14ac:dyDescent="0.3">
      <c r="F99" t="s">
        <v>352</v>
      </c>
      <c r="G99" t="s">
        <v>353</v>
      </c>
      <c r="AF99" t="s">
        <v>1900</v>
      </c>
      <c r="AG99" t="s">
        <v>1757</v>
      </c>
    </row>
    <row r="100" spans="6:33" x14ac:dyDescent="0.3">
      <c r="F100" t="s">
        <v>354</v>
      </c>
      <c r="G100" t="s">
        <v>355</v>
      </c>
      <c r="AF100" t="s">
        <v>1901</v>
      </c>
      <c r="AG100" t="s">
        <v>1758</v>
      </c>
    </row>
    <row r="101" spans="6:33" x14ac:dyDescent="0.3">
      <c r="F101" t="s">
        <v>356</v>
      </c>
      <c r="G101" t="s">
        <v>357</v>
      </c>
      <c r="AF101" t="s">
        <v>1902</v>
      </c>
      <c r="AG101" t="s">
        <v>1759</v>
      </c>
    </row>
    <row r="102" spans="6:33" x14ac:dyDescent="0.3">
      <c r="AF102" t="s">
        <v>1903</v>
      </c>
      <c r="AG102" t="s">
        <v>1760</v>
      </c>
    </row>
    <row r="103" spans="6:33" x14ac:dyDescent="0.3">
      <c r="F103" t="s">
        <v>30</v>
      </c>
      <c r="G103" t="s">
        <v>358</v>
      </c>
      <c r="AF103" t="s">
        <v>1904</v>
      </c>
      <c r="AG103" t="s">
        <v>1761</v>
      </c>
    </row>
    <row r="104" spans="6:33" x14ac:dyDescent="0.3">
      <c r="F104" t="s">
        <v>359</v>
      </c>
      <c r="G104" t="s">
        <v>360</v>
      </c>
      <c r="AF104" t="s">
        <v>1905</v>
      </c>
      <c r="AG104" t="s">
        <v>1762</v>
      </c>
    </row>
    <row r="105" spans="6:33" x14ac:dyDescent="0.3">
      <c r="F105" t="s">
        <v>361</v>
      </c>
      <c r="G105" t="s">
        <v>362</v>
      </c>
      <c r="AF105" t="s">
        <v>1906</v>
      </c>
      <c r="AG105" t="s">
        <v>1763</v>
      </c>
    </row>
    <row r="106" spans="6:33" x14ac:dyDescent="0.3">
      <c r="F106" t="s">
        <v>363</v>
      </c>
      <c r="G106" t="s">
        <v>364</v>
      </c>
      <c r="AF106" t="s">
        <v>1907</v>
      </c>
      <c r="AG106" t="s">
        <v>1764</v>
      </c>
    </row>
    <row r="107" spans="6:33" x14ac:dyDescent="0.3">
      <c r="F107" t="s">
        <v>365</v>
      </c>
      <c r="G107" t="s">
        <v>366</v>
      </c>
      <c r="AF107" t="s">
        <v>1908</v>
      </c>
      <c r="AG107" t="s">
        <v>1765</v>
      </c>
    </row>
    <row r="108" spans="6:33" x14ac:dyDescent="0.3">
      <c r="F108" t="s">
        <v>367</v>
      </c>
      <c r="G108" t="s">
        <v>368</v>
      </c>
      <c r="AF108" t="s">
        <v>1909</v>
      </c>
      <c r="AG108" t="s">
        <v>1766</v>
      </c>
    </row>
    <row r="109" spans="6:33" x14ac:dyDescent="0.3">
      <c r="F109" t="s">
        <v>369</v>
      </c>
      <c r="G109" t="s">
        <v>370</v>
      </c>
      <c r="AF109" t="s">
        <v>1910</v>
      </c>
      <c r="AG109" t="s">
        <v>1767</v>
      </c>
    </row>
    <row r="110" spans="6:33" x14ac:dyDescent="0.3">
      <c r="AF110" t="s">
        <v>1911</v>
      </c>
      <c r="AG110" t="s">
        <v>1768</v>
      </c>
    </row>
    <row r="111" spans="6:33" x14ac:dyDescent="0.3">
      <c r="F111" t="s">
        <v>31</v>
      </c>
      <c r="G111" t="s">
        <v>371</v>
      </c>
    </row>
    <row r="112" spans="6:33" x14ac:dyDescent="0.3">
      <c r="F112" t="s">
        <v>372</v>
      </c>
      <c r="G112" t="s">
        <v>373</v>
      </c>
    </row>
    <row r="113" spans="6:7" x14ac:dyDescent="0.3">
      <c r="F113" t="s">
        <v>374</v>
      </c>
      <c r="G113" t="s">
        <v>375</v>
      </c>
    </row>
    <row r="114" spans="6:7" x14ac:dyDescent="0.3">
      <c r="F114" t="s">
        <v>376</v>
      </c>
      <c r="G114" t="s">
        <v>377</v>
      </c>
    </row>
    <row r="115" spans="6:7" x14ac:dyDescent="0.3">
      <c r="F115" t="s">
        <v>378</v>
      </c>
      <c r="G115" t="s">
        <v>379</v>
      </c>
    </row>
    <row r="116" spans="6:7" x14ac:dyDescent="0.3">
      <c r="F116" t="s">
        <v>380</v>
      </c>
      <c r="G116" t="s">
        <v>381</v>
      </c>
    </row>
    <row r="117" spans="6:7" x14ac:dyDescent="0.3">
      <c r="F117" t="s">
        <v>382</v>
      </c>
      <c r="G117" t="s">
        <v>383</v>
      </c>
    </row>
    <row r="118" spans="6:7" x14ac:dyDescent="0.3">
      <c r="F118" t="s">
        <v>384</v>
      </c>
      <c r="G118" t="s">
        <v>385</v>
      </c>
    </row>
    <row r="119" spans="6:7" x14ac:dyDescent="0.3">
      <c r="F119" t="s">
        <v>386</v>
      </c>
      <c r="G119" t="s">
        <v>387</v>
      </c>
    </row>
    <row r="120" spans="6:7" x14ac:dyDescent="0.3">
      <c r="F120" t="s">
        <v>388</v>
      </c>
      <c r="G120" t="s">
        <v>389</v>
      </c>
    </row>
    <row r="121" spans="6:7" x14ac:dyDescent="0.3">
      <c r="F121" t="s">
        <v>390</v>
      </c>
      <c r="G121" t="s">
        <v>391</v>
      </c>
    </row>
    <row r="122" spans="6:7" x14ac:dyDescent="0.3">
      <c r="F122" t="s">
        <v>392</v>
      </c>
      <c r="G122" t="s">
        <v>393</v>
      </c>
    </row>
    <row r="123" spans="6:7" x14ac:dyDescent="0.3">
      <c r="F123" t="s">
        <v>394</v>
      </c>
      <c r="G123" t="s">
        <v>395</v>
      </c>
    </row>
    <row r="124" spans="6:7" x14ac:dyDescent="0.3">
      <c r="F124" t="s">
        <v>396</v>
      </c>
      <c r="G124" t="s">
        <v>397</v>
      </c>
    </row>
    <row r="126" spans="6:7" x14ac:dyDescent="0.3">
      <c r="F126" t="s">
        <v>398</v>
      </c>
      <c r="G126" t="s">
        <v>399</v>
      </c>
    </row>
    <row r="127" spans="6:7" x14ac:dyDescent="0.3">
      <c r="F127" t="s">
        <v>400</v>
      </c>
      <c r="G127" t="s">
        <v>401</v>
      </c>
    </row>
    <row r="128" spans="6:7" x14ac:dyDescent="0.3">
      <c r="F128" t="s">
        <v>402</v>
      </c>
      <c r="G128" t="s">
        <v>403</v>
      </c>
    </row>
    <row r="129" spans="6:7" x14ac:dyDescent="0.3">
      <c r="F129" t="s">
        <v>404</v>
      </c>
      <c r="G129" t="s">
        <v>405</v>
      </c>
    </row>
    <row r="130" spans="6:7" x14ac:dyDescent="0.3">
      <c r="F130" t="s">
        <v>406</v>
      </c>
      <c r="G130" t="s">
        <v>407</v>
      </c>
    </row>
    <row r="131" spans="6:7" x14ac:dyDescent="0.3">
      <c r="F131" t="s">
        <v>408</v>
      </c>
      <c r="G131" t="s">
        <v>409</v>
      </c>
    </row>
    <row r="132" spans="6:7" x14ac:dyDescent="0.3">
      <c r="F132" t="s">
        <v>410</v>
      </c>
      <c r="G132" t="s">
        <v>411</v>
      </c>
    </row>
    <row r="133" spans="6:7" x14ac:dyDescent="0.3">
      <c r="F133" t="s">
        <v>412</v>
      </c>
      <c r="G133" t="s">
        <v>413</v>
      </c>
    </row>
    <row r="134" spans="6:7" x14ac:dyDescent="0.3">
      <c r="F134" t="s">
        <v>414</v>
      </c>
      <c r="G134" t="s">
        <v>415</v>
      </c>
    </row>
    <row r="135" spans="6:7" x14ac:dyDescent="0.3">
      <c r="F135" t="s">
        <v>416</v>
      </c>
      <c r="G135" t="s">
        <v>417</v>
      </c>
    </row>
    <row r="136" spans="6:7" x14ac:dyDescent="0.3">
      <c r="F136" t="s">
        <v>429</v>
      </c>
      <c r="G136" t="s">
        <v>418</v>
      </c>
    </row>
    <row r="137" spans="6:7" x14ac:dyDescent="0.3">
      <c r="F137" t="s">
        <v>419</v>
      </c>
      <c r="G137" t="s">
        <v>420</v>
      </c>
    </row>
    <row r="138" spans="6:7" x14ac:dyDescent="0.3">
      <c r="F138" t="s">
        <v>421</v>
      </c>
      <c r="G138" t="s">
        <v>422</v>
      </c>
    </row>
    <row r="139" spans="6:7" x14ac:dyDescent="0.3">
      <c r="F139" t="s">
        <v>423</v>
      </c>
      <c r="G139" t="s">
        <v>424</v>
      </c>
    </row>
    <row r="140" spans="6:7" x14ac:dyDescent="0.3">
      <c r="F140" t="s">
        <v>425</v>
      </c>
      <c r="G140" t="s">
        <v>426</v>
      </c>
    </row>
    <row r="141" spans="6:7" x14ac:dyDescent="0.3">
      <c r="F141" t="s">
        <v>427</v>
      </c>
      <c r="G141" t="s">
        <v>428</v>
      </c>
    </row>
    <row r="142" spans="6:7" x14ac:dyDescent="0.3">
      <c r="F142" t="s">
        <v>430</v>
      </c>
      <c r="G142" t="s">
        <v>431</v>
      </c>
    </row>
    <row r="143" spans="6:7" x14ac:dyDescent="0.3">
      <c r="F143" t="s">
        <v>432</v>
      </c>
      <c r="G143" t="s">
        <v>433</v>
      </c>
    </row>
    <row r="145" spans="6:7" x14ac:dyDescent="0.3">
      <c r="F145" t="s">
        <v>33</v>
      </c>
      <c r="G145" t="s">
        <v>434</v>
      </c>
    </row>
    <row r="146" spans="6:7" x14ac:dyDescent="0.3">
      <c r="F146" t="s">
        <v>435</v>
      </c>
      <c r="G146" t="s">
        <v>436</v>
      </c>
    </row>
    <row r="147" spans="6:7" x14ac:dyDescent="0.3">
      <c r="F147" t="s">
        <v>437</v>
      </c>
      <c r="G147" t="s">
        <v>438</v>
      </c>
    </row>
    <row r="148" spans="6:7" x14ac:dyDescent="0.3">
      <c r="F148" t="s">
        <v>439</v>
      </c>
      <c r="G148" t="s">
        <v>440</v>
      </c>
    </row>
    <row r="149" spans="6:7" x14ac:dyDescent="0.3">
      <c r="F149" t="s">
        <v>441</v>
      </c>
      <c r="G149" t="s">
        <v>442</v>
      </c>
    </row>
    <row r="150" spans="6:7" x14ac:dyDescent="0.3">
      <c r="F150" t="s">
        <v>443</v>
      </c>
      <c r="G150" t="s">
        <v>444</v>
      </c>
    </row>
    <row r="151" spans="6:7" x14ac:dyDescent="0.3">
      <c r="F151" t="s">
        <v>445</v>
      </c>
      <c r="G151" t="s">
        <v>446</v>
      </c>
    </row>
    <row r="152" spans="6:7" x14ac:dyDescent="0.3">
      <c r="F152" t="s">
        <v>447</v>
      </c>
      <c r="G152" t="s">
        <v>448</v>
      </c>
    </row>
    <row r="153" spans="6:7" x14ac:dyDescent="0.3">
      <c r="F153" t="s">
        <v>449</v>
      </c>
      <c r="G153" t="s">
        <v>450</v>
      </c>
    </row>
    <row r="154" spans="6:7" x14ac:dyDescent="0.3">
      <c r="F154" t="s">
        <v>451</v>
      </c>
      <c r="G154" t="s">
        <v>452</v>
      </c>
    </row>
    <row r="155" spans="6:7" x14ac:dyDescent="0.3">
      <c r="F155" t="s">
        <v>453</v>
      </c>
      <c r="G155" t="s">
        <v>454</v>
      </c>
    </row>
    <row r="156" spans="6:7" x14ac:dyDescent="0.3">
      <c r="F156" t="s">
        <v>455</v>
      </c>
      <c r="G156" t="s">
        <v>456</v>
      </c>
    </row>
    <row r="157" spans="6:7" x14ac:dyDescent="0.3">
      <c r="F157" t="s">
        <v>457</v>
      </c>
      <c r="G157" t="s">
        <v>458</v>
      </c>
    </row>
    <row r="158" spans="6:7" x14ac:dyDescent="0.3">
      <c r="F158" t="s">
        <v>459</v>
      </c>
      <c r="G158" t="s">
        <v>460</v>
      </c>
    </row>
    <row r="159" spans="6:7" x14ac:dyDescent="0.3">
      <c r="F159" t="s">
        <v>461</v>
      </c>
      <c r="G159" t="s">
        <v>462</v>
      </c>
    </row>
    <row r="160" spans="6:7" x14ac:dyDescent="0.3">
      <c r="F160" t="s">
        <v>463</v>
      </c>
      <c r="G160" t="s">
        <v>464</v>
      </c>
    </row>
    <row r="161" spans="6:7" x14ac:dyDescent="0.3">
      <c r="F161" t="s">
        <v>465</v>
      </c>
      <c r="G161" t="s">
        <v>466</v>
      </c>
    </row>
    <row r="162" spans="6:7" x14ac:dyDescent="0.3">
      <c r="F162" t="s">
        <v>467</v>
      </c>
      <c r="G162" t="s">
        <v>468</v>
      </c>
    </row>
    <row r="163" spans="6:7" x14ac:dyDescent="0.3">
      <c r="F163" t="s">
        <v>469</v>
      </c>
      <c r="G163" t="s">
        <v>470</v>
      </c>
    </row>
    <row r="164" spans="6:7" x14ac:dyDescent="0.3">
      <c r="F164" t="s">
        <v>471</v>
      </c>
      <c r="G164" t="s">
        <v>472</v>
      </c>
    </row>
    <row r="165" spans="6:7" x14ac:dyDescent="0.3">
      <c r="F165" t="s">
        <v>473</v>
      </c>
      <c r="G165" t="s">
        <v>474</v>
      </c>
    </row>
    <row r="167" spans="6:7" x14ac:dyDescent="0.3">
      <c r="F167" t="s">
        <v>34</v>
      </c>
      <c r="G167" t="s">
        <v>475</v>
      </c>
    </row>
    <row r="168" spans="6:7" x14ac:dyDescent="0.3">
      <c r="F168" t="s">
        <v>476</v>
      </c>
      <c r="G168" t="s">
        <v>477</v>
      </c>
    </row>
    <row r="169" spans="6:7" x14ac:dyDescent="0.3">
      <c r="F169" t="s">
        <v>478</v>
      </c>
      <c r="G169" t="s">
        <v>479</v>
      </c>
    </row>
    <row r="170" spans="6:7" x14ac:dyDescent="0.3">
      <c r="F170" t="s">
        <v>480</v>
      </c>
      <c r="G170" t="s">
        <v>481</v>
      </c>
    </row>
    <row r="171" spans="6:7" x14ac:dyDescent="0.3">
      <c r="F171" t="s">
        <v>482</v>
      </c>
      <c r="G171" t="s">
        <v>483</v>
      </c>
    </row>
    <row r="172" spans="6:7" x14ac:dyDescent="0.3">
      <c r="F172" t="s">
        <v>484</v>
      </c>
      <c r="G172" t="s">
        <v>485</v>
      </c>
    </row>
    <row r="173" spans="6:7" x14ac:dyDescent="0.3">
      <c r="F173" t="s">
        <v>486</v>
      </c>
      <c r="G173" t="s">
        <v>487</v>
      </c>
    </row>
    <row r="174" spans="6:7" x14ac:dyDescent="0.3">
      <c r="F174" t="s">
        <v>488</v>
      </c>
      <c r="G174" t="s">
        <v>489</v>
      </c>
    </row>
    <row r="175" spans="6:7" x14ac:dyDescent="0.3">
      <c r="F175" t="s">
        <v>490</v>
      </c>
      <c r="G175" t="s">
        <v>491</v>
      </c>
    </row>
    <row r="176" spans="6:7" x14ac:dyDescent="0.3">
      <c r="F176" t="s">
        <v>492</v>
      </c>
      <c r="G176" t="s">
        <v>493</v>
      </c>
    </row>
    <row r="177" spans="6:7" x14ac:dyDescent="0.3">
      <c r="F177" t="s">
        <v>494</v>
      </c>
      <c r="G177" t="s">
        <v>495</v>
      </c>
    </row>
    <row r="178" spans="6:7" x14ac:dyDescent="0.3">
      <c r="F178" t="s">
        <v>496</v>
      </c>
      <c r="G178" t="s">
        <v>497</v>
      </c>
    </row>
    <row r="179" spans="6:7" x14ac:dyDescent="0.3">
      <c r="F179" t="s">
        <v>498</v>
      </c>
      <c r="G179" t="s">
        <v>499</v>
      </c>
    </row>
    <row r="180" spans="6:7" x14ac:dyDescent="0.3">
      <c r="F180" t="s">
        <v>500</v>
      </c>
      <c r="G180" t="s">
        <v>501</v>
      </c>
    </row>
    <row r="181" spans="6:7" x14ac:dyDescent="0.3">
      <c r="F181" t="s">
        <v>502</v>
      </c>
      <c r="G181" t="s">
        <v>503</v>
      </c>
    </row>
    <row r="182" spans="6:7" x14ac:dyDescent="0.3">
      <c r="F182" t="s">
        <v>504</v>
      </c>
      <c r="G182" t="s">
        <v>506</v>
      </c>
    </row>
    <row r="183" spans="6:7" x14ac:dyDescent="0.3">
      <c r="F183" t="s">
        <v>505</v>
      </c>
      <c r="G183" t="s">
        <v>507</v>
      </c>
    </row>
    <row r="184" spans="6:7" x14ac:dyDescent="0.3">
      <c r="F184" t="s">
        <v>508</v>
      </c>
      <c r="G184" t="s">
        <v>509</v>
      </c>
    </row>
    <row r="186" spans="6:7" x14ac:dyDescent="0.3">
      <c r="F186" t="s">
        <v>35</v>
      </c>
      <c r="G186" t="s">
        <v>510</v>
      </c>
    </row>
    <row r="187" spans="6:7" x14ac:dyDescent="0.3">
      <c r="F187" t="s">
        <v>511</v>
      </c>
      <c r="G187" t="s">
        <v>512</v>
      </c>
    </row>
    <row r="188" spans="6:7" x14ac:dyDescent="0.3">
      <c r="F188" t="s">
        <v>513</v>
      </c>
      <c r="G188" t="s">
        <v>514</v>
      </c>
    </row>
    <row r="189" spans="6:7" x14ac:dyDescent="0.3">
      <c r="F189" t="s">
        <v>515</v>
      </c>
      <c r="G189" t="s">
        <v>516</v>
      </c>
    </row>
    <row r="190" spans="6:7" x14ac:dyDescent="0.3">
      <c r="F190" t="s">
        <v>517</v>
      </c>
      <c r="G190" t="s">
        <v>518</v>
      </c>
    </row>
    <row r="191" spans="6:7" x14ac:dyDescent="0.3">
      <c r="F191" t="s">
        <v>519</v>
      </c>
      <c r="G191" t="s">
        <v>520</v>
      </c>
    </row>
    <row r="192" spans="6:7" x14ac:dyDescent="0.3">
      <c r="F192" t="s">
        <v>521</v>
      </c>
      <c r="G192" t="s">
        <v>522</v>
      </c>
    </row>
    <row r="193" spans="6:7" x14ac:dyDescent="0.3">
      <c r="F193" t="s">
        <v>523</v>
      </c>
      <c r="G193" t="s">
        <v>524</v>
      </c>
    </row>
    <row r="194" spans="6:7" x14ac:dyDescent="0.3">
      <c r="F194" t="s">
        <v>525</v>
      </c>
      <c r="G194" t="s">
        <v>526</v>
      </c>
    </row>
    <row r="195" spans="6:7" x14ac:dyDescent="0.3">
      <c r="F195" t="s">
        <v>527</v>
      </c>
      <c r="G195" t="s">
        <v>528</v>
      </c>
    </row>
    <row r="196" spans="6:7" x14ac:dyDescent="0.3">
      <c r="F196" t="s">
        <v>529</v>
      </c>
      <c r="G196" t="s">
        <v>530</v>
      </c>
    </row>
    <row r="197" spans="6:7" x14ac:dyDescent="0.3">
      <c r="F197" t="s">
        <v>531</v>
      </c>
      <c r="G197" t="s">
        <v>532</v>
      </c>
    </row>
    <row r="198" spans="6:7" x14ac:dyDescent="0.3">
      <c r="F198" t="s">
        <v>534</v>
      </c>
      <c r="G198" t="s">
        <v>533</v>
      </c>
    </row>
    <row r="199" spans="6:7" x14ac:dyDescent="0.3">
      <c r="F199" t="s">
        <v>535</v>
      </c>
      <c r="G199" t="s">
        <v>536</v>
      </c>
    </row>
    <row r="200" spans="6:7" x14ac:dyDescent="0.3">
      <c r="F200" t="s">
        <v>537</v>
      </c>
      <c r="G200" t="s">
        <v>538</v>
      </c>
    </row>
    <row r="201" spans="6:7" x14ac:dyDescent="0.3">
      <c r="F201" t="s">
        <v>539</v>
      </c>
      <c r="G201" t="s">
        <v>540</v>
      </c>
    </row>
    <row r="202" spans="6:7" x14ac:dyDescent="0.3">
      <c r="F202" t="s">
        <v>541</v>
      </c>
      <c r="G202" t="s">
        <v>542</v>
      </c>
    </row>
    <row r="203" spans="6:7" x14ac:dyDescent="0.3">
      <c r="F203" t="s">
        <v>543</v>
      </c>
      <c r="G203" t="s">
        <v>544</v>
      </c>
    </row>
    <row r="204" spans="6:7" x14ac:dyDescent="0.3">
      <c r="F204" t="s">
        <v>545</v>
      </c>
      <c r="G204" t="s">
        <v>546</v>
      </c>
    </row>
    <row r="205" spans="6:7" x14ac:dyDescent="0.3">
      <c r="F205" t="s">
        <v>547</v>
      </c>
      <c r="G205" t="s">
        <v>548</v>
      </c>
    </row>
    <row r="206" spans="6:7" x14ac:dyDescent="0.3">
      <c r="F206" t="s">
        <v>549</v>
      </c>
      <c r="G206" t="s">
        <v>550</v>
      </c>
    </row>
    <row r="207" spans="6:7" x14ac:dyDescent="0.3">
      <c r="F207" t="s">
        <v>551</v>
      </c>
      <c r="G207" t="s">
        <v>552</v>
      </c>
    </row>
    <row r="208" spans="6:7" x14ac:dyDescent="0.3">
      <c r="F208" t="s">
        <v>553</v>
      </c>
      <c r="G208" t="s">
        <v>554</v>
      </c>
    </row>
    <row r="209" spans="6:7" x14ac:dyDescent="0.3">
      <c r="F209" t="s">
        <v>555</v>
      </c>
      <c r="G209" t="s">
        <v>556</v>
      </c>
    </row>
    <row r="210" spans="6:7" x14ac:dyDescent="0.3">
      <c r="F210" t="s">
        <v>557</v>
      </c>
      <c r="G210" t="s">
        <v>558</v>
      </c>
    </row>
    <row r="211" spans="6:7" x14ac:dyDescent="0.3">
      <c r="F211" t="s">
        <v>559</v>
      </c>
      <c r="G211" t="s">
        <v>560</v>
      </c>
    </row>
    <row r="212" spans="6:7" x14ac:dyDescent="0.3">
      <c r="F212" t="s">
        <v>561</v>
      </c>
      <c r="G212" t="s">
        <v>562</v>
      </c>
    </row>
    <row r="213" spans="6:7" x14ac:dyDescent="0.3">
      <c r="F213" t="s">
        <v>563</v>
      </c>
      <c r="G213" t="s">
        <v>564</v>
      </c>
    </row>
    <row r="214" spans="6:7" x14ac:dyDescent="0.3">
      <c r="F214" t="s">
        <v>565</v>
      </c>
      <c r="G214" t="s">
        <v>566</v>
      </c>
    </row>
    <row r="215" spans="6:7" x14ac:dyDescent="0.3">
      <c r="F215" t="s">
        <v>567</v>
      </c>
      <c r="G215" t="s">
        <v>568</v>
      </c>
    </row>
    <row r="216" spans="6:7" x14ac:dyDescent="0.3">
      <c r="F216" t="s">
        <v>569</v>
      </c>
      <c r="G216" t="s">
        <v>570</v>
      </c>
    </row>
    <row r="217" spans="6:7" x14ac:dyDescent="0.3">
      <c r="F217" t="s">
        <v>571</v>
      </c>
      <c r="G217" t="s">
        <v>572</v>
      </c>
    </row>
    <row r="218" spans="6:7" x14ac:dyDescent="0.3">
      <c r="F218" t="s">
        <v>573</v>
      </c>
      <c r="G218" t="s">
        <v>574</v>
      </c>
    </row>
    <row r="219" spans="6:7" x14ac:dyDescent="0.3">
      <c r="F219" t="s">
        <v>575</v>
      </c>
      <c r="G219" t="s">
        <v>576</v>
      </c>
    </row>
    <row r="220" spans="6:7" x14ac:dyDescent="0.3">
      <c r="F220" t="s">
        <v>577</v>
      </c>
      <c r="G220" t="s">
        <v>578</v>
      </c>
    </row>
    <row r="221" spans="6:7" x14ac:dyDescent="0.3">
      <c r="F221" t="s">
        <v>579</v>
      </c>
      <c r="G221" t="s">
        <v>580</v>
      </c>
    </row>
    <row r="222" spans="6:7" x14ac:dyDescent="0.3">
      <c r="F222" t="s">
        <v>581</v>
      </c>
      <c r="G222" t="s">
        <v>582</v>
      </c>
    </row>
    <row r="223" spans="6:7" x14ac:dyDescent="0.3">
      <c r="F223" t="s">
        <v>583</v>
      </c>
      <c r="G223" t="s">
        <v>584</v>
      </c>
    </row>
    <row r="224" spans="6:7" x14ac:dyDescent="0.3">
      <c r="F224" t="s">
        <v>585</v>
      </c>
      <c r="G224" t="s">
        <v>586</v>
      </c>
    </row>
    <row r="225" spans="6:7" x14ac:dyDescent="0.3">
      <c r="F225" t="s">
        <v>587</v>
      </c>
      <c r="G225" t="s">
        <v>588</v>
      </c>
    </row>
    <row r="226" spans="6:7" x14ac:dyDescent="0.3">
      <c r="F226" t="s">
        <v>589</v>
      </c>
      <c r="G226" t="s">
        <v>590</v>
      </c>
    </row>
    <row r="227" spans="6:7" x14ac:dyDescent="0.3">
      <c r="F227" t="s">
        <v>591</v>
      </c>
      <c r="G227" t="s">
        <v>592</v>
      </c>
    </row>
    <row r="228" spans="6:7" x14ac:dyDescent="0.3">
      <c r="F228" t="s">
        <v>593</v>
      </c>
      <c r="G228" t="s">
        <v>594</v>
      </c>
    </row>
    <row r="229" spans="6:7" x14ac:dyDescent="0.3">
      <c r="F229" t="s">
        <v>595</v>
      </c>
      <c r="G229" t="s">
        <v>596</v>
      </c>
    </row>
    <row r="230" spans="6:7" x14ac:dyDescent="0.3">
      <c r="F230" t="s">
        <v>597</v>
      </c>
      <c r="G230" t="s">
        <v>598</v>
      </c>
    </row>
    <row r="232" spans="6:7" x14ac:dyDescent="0.3">
      <c r="F232" t="s">
        <v>36</v>
      </c>
      <c r="G232" t="s">
        <v>599</v>
      </c>
    </row>
    <row r="233" spans="6:7" x14ac:dyDescent="0.3">
      <c r="F233" t="s">
        <v>600</v>
      </c>
      <c r="G233" t="s">
        <v>601</v>
      </c>
    </row>
    <row r="234" spans="6:7" x14ac:dyDescent="0.3">
      <c r="F234" t="s">
        <v>604</v>
      </c>
      <c r="G234" t="s">
        <v>603</v>
      </c>
    </row>
    <row r="235" spans="6:7" x14ac:dyDescent="0.3">
      <c r="F235" t="s">
        <v>602</v>
      </c>
      <c r="G235" t="s">
        <v>605</v>
      </c>
    </row>
    <row r="236" spans="6:7" x14ac:dyDescent="0.3">
      <c r="F236" t="s">
        <v>606</v>
      </c>
      <c r="G236" t="s">
        <v>607</v>
      </c>
    </row>
    <row r="237" spans="6:7" x14ac:dyDescent="0.3">
      <c r="F237" t="s">
        <v>608</v>
      </c>
      <c r="G237" t="s">
        <v>609</v>
      </c>
    </row>
    <row r="238" spans="6:7" x14ac:dyDescent="0.3">
      <c r="F238" t="s">
        <v>610</v>
      </c>
      <c r="G238" t="s">
        <v>611</v>
      </c>
    </row>
    <row r="239" spans="6:7" x14ac:dyDescent="0.3">
      <c r="F239" t="s">
        <v>612</v>
      </c>
      <c r="G239" t="s">
        <v>613</v>
      </c>
    </row>
    <row r="240" spans="6:7" x14ac:dyDescent="0.3">
      <c r="F240" t="s">
        <v>614</v>
      </c>
      <c r="G240" t="s">
        <v>615</v>
      </c>
    </row>
    <row r="241" spans="6:7" x14ac:dyDescent="0.3">
      <c r="F241" t="s">
        <v>616</v>
      </c>
      <c r="G241" t="s">
        <v>617</v>
      </c>
    </row>
    <row r="242" spans="6:7" x14ac:dyDescent="0.3">
      <c r="F242" t="s">
        <v>618</v>
      </c>
      <c r="G242" t="s">
        <v>619</v>
      </c>
    </row>
    <row r="243" spans="6:7" x14ac:dyDescent="0.3">
      <c r="F243" t="s">
        <v>620</v>
      </c>
      <c r="G243" t="s">
        <v>621</v>
      </c>
    </row>
    <row r="244" spans="6:7" x14ac:dyDescent="0.3">
      <c r="F244" t="s">
        <v>622</v>
      </c>
      <c r="G244" t="s">
        <v>623</v>
      </c>
    </row>
    <row r="245" spans="6:7" x14ac:dyDescent="0.3">
      <c r="F245" t="s">
        <v>624</v>
      </c>
      <c r="G245" t="s">
        <v>625</v>
      </c>
    </row>
    <row r="246" spans="6:7" x14ac:dyDescent="0.3">
      <c r="F246" t="s">
        <v>626</v>
      </c>
      <c r="G246" t="s">
        <v>627</v>
      </c>
    </row>
    <row r="247" spans="6:7" x14ac:dyDescent="0.3">
      <c r="F247" t="s">
        <v>628</v>
      </c>
      <c r="G247" t="s">
        <v>629</v>
      </c>
    </row>
    <row r="248" spans="6:7" x14ac:dyDescent="0.3">
      <c r="F248" t="s">
        <v>630</v>
      </c>
      <c r="G248" t="s">
        <v>631</v>
      </c>
    </row>
    <row r="249" spans="6:7" x14ac:dyDescent="0.3">
      <c r="F249" t="s">
        <v>632</v>
      </c>
      <c r="G249" t="s">
        <v>633</v>
      </c>
    </row>
    <row r="250" spans="6:7" x14ac:dyDescent="0.3">
      <c r="F250" t="s">
        <v>634</v>
      </c>
      <c r="G250" t="s">
        <v>635</v>
      </c>
    </row>
    <row r="251" spans="6:7" x14ac:dyDescent="0.3">
      <c r="F251" t="s">
        <v>636</v>
      </c>
      <c r="G251" t="s">
        <v>637</v>
      </c>
    </row>
    <row r="252" spans="6:7" x14ac:dyDescent="0.3">
      <c r="F252" t="s">
        <v>638</v>
      </c>
      <c r="G252" t="s">
        <v>639</v>
      </c>
    </row>
    <row r="253" spans="6:7" x14ac:dyDescent="0.3">
      <c r="F253" t="s">
        <v>640</v>
      </c>
      <c r="G253" t="s">
        <v>641</v>
      </c>
    </row>
    <row r="254" spans="6:7" x14ac:dyDescent="0.3">
      <c r="F254" t="s">
        <v>642</v>
      </c>
      <c r="G254" t="s">
        <v>643</v>
      </c>
    </row>
    <row r="255" spans="6:7" x14ac:dyDescent="0.3">
      <c r="F255" t="s">
        <v>644</v>
      </c>
      <c r="G255" t="s">
        <v>645</v>
      </c>
    </row>
    <row r="256" spans="6:7" x14ac:dyDescent="0.3">
      <c r="F256" t="s">
        <v>646</v>
      </c>
      <c r="G256" t="s">
        <v>647</v>
      </c>
    </row>
    <row r="257" spans="6:7" x14ac:dyDescent="0.3">
      <c r="F257" t="s">
        <v>648</v>
      </c>
      <c r="G257" t="s">
        <v>649</v>
      </c>
    </row>
    <row r="258" spans="6:7" x14ac:dyDescent="0.3">
      <c r="F258" t="s">
        <v>650</v>
      </c>
      <c r="G258" t="s">
        <v>651</v>
      </c>
    </row>
    <row r="259" spans="6:7" x14ac:dyDescent="0.3">
      <c r="F259" t="s">
        <v>652</v>
      </c>
      <c r="G259" t="s">
        <v>653</v>
      </c>
    </row>
    <row r="260" spans="6:7" x14ac:dyDescent="0.3">
      <c r="F260" t="s">
        <v>654</v>
      </c>
      <c r="G260" t="s">
        <v>655</v>
      </c>
    </row>
    <row r="261" spans="6:7" x14ac:dyDescent="0.3">
      <c r="F261" t="s">
        <v>656</v>
      </c>
      <c r="G261" t="s">
        <v>657</v>
      </c>
    </row>
    <row r="262" spans="6:7" x14ac:dyDescent="0.3">
      <c r="F262" t="s">
        <v>658</v>
      </c>
      <c r="G262" t="s">
        <v>659</v>
      </c>
    </row>
    <row r="263" spans="6:7" x14ac:dyDescent="0.3">
      <c r="F263" t="s">
        <v>660</v>
      </c>
      <c r="G263" t="s">
        <v>661</v>
      </c>
    </row>
    <row r="264" spans="6:7" x14ac:dyDescent="0.3">
      <c r="F264" t="s">
        <v>662</v>
      </c>
      <c r="G264" t="s">
        <v>663</v>
      </c>
    </row>
    <row r="265" spans="6:7" x14ac:dyDescent="0.3">
      <c r="F265" t="s">
        <v>664</v>
      </c>
      <c r="G265" t="s">
        <v>665</v>
      </c>
    </row>
    <row r="266" spans="6:7" x14ac:dyDescent="0.3">
      <c r="F266" t="s">
        <v>666</v>
      </c>
      <c r="G266" t="s">
        <v>667</v>
      </c>
    </row>
    <row r="267" spans="6:7" x14ac:dyDescent="0.3">
      <c r="F267" t="s">
        <v>668</v>
      </c>
      <c r="G267" t="s">
        <v>669</v>
      </c>
    </row>
    <row r="268" spans="6:7" x14ac:dyDescent="0.3">
      <c r="F268" t="s">
        <v>670</v>
      </c>
      <c r="G268" t="s">
        <v>671</v>
      </c>
    </row>
    <row r="269" spans="6:7" x14ac:dyDescent="0.3">
      <c r="F269" t="s">
        <v>672</v>
      </c>
      <c r="G269" t="s">
        <v>673</v>
      </c>
    </row>
    <row r="270" spans="6:7" x14ac:dyDescent="0.3">
      <c r="F270" t="s">
        <v>674</v>
      </c>
      <c r="G270" t="s">
        <v>675</v>
      </c>
    </row>
    <row r="271" spans="6:7" x14ac:dyDescent="0.3">
      <c r="F271" t="s">
        <v>677</v>
      </c>
      <c r="G271" t="s">
        <v>676</v>
      </c>
    </row>
    <row r="272" spans="6:7" x14ac:dyDescent="0.3">
      <c r="F272" t="s">
        <v>678</v>
      </c>
      <c r="G272" t="s">
        <v>679</v>
      </c>
    </row>
    <row r="273" spans="6:7" x14ac:dyDescent="0.3">
      <c r="F273" t="s">
        <v>680</v>
      </c>
      <c r="G273" t="s">
        <v>681</v>
      </c>
    </row>
    <row r="274" spans="6:7" x14ac:dyDescent="0.3">
      <c r="F274" t="s">
        <v>682</v>
      </c>
      <c r="G274" t="s">
        <v>683</v>
      </c>
    </row>
    <row r="275" spans="6:7" x14ac:dyDescent="0.3">
      <c r="F275" t="s">
        <v>684</v>
      </c>
      <c r="G275" t="s">
        <v>685</v>
      </c>
    </row>
    <row r="277" spans="6:7" x14ac:dyDescent="0.3">
      <c r="F277" t="s">
        <v>37</v>
      </c>
      <c r="G277" t="s">
        <v>686</v>
      </c>
    </row>
    <row r="278" spans="6:7" x14ac:dyDescent="0.3">
      <c r="F278" t="s">
        <v>687</v>
      </c>
      <c r="G278" t="s">
        <v>688</v>
      </c>
    </row>
    <row r="279" spans="6:7" x14ac:dyDescent="0.3">
      <c r="F279" t="s">
        <v>689</v>
      </c>
      <c r="G279" t="s">
        <v>692</v>
      </c>
    </row>
    <row r="280" spans="6:7" x14ac:dyDescent="0.3">
      <c r="F280" t="s">
        <v>690</v>
      </c>
      <c r="G280" t="s">
        <v>691</v>
      </c>
    </row>
    <row r="281" spans="6:7" x14ac:dyDescent="0.3">
      <c r="F281" t="s">
        <v>693</v>
      </c>
      <c r="G281" t="s">
        <v>694</v>
      </c>
    </row>
    <row r="282" spans="6:7" x14ac:dyDescent="0.3">
      <c r="F282" t="s">
        <v>696</v>
      </c>
      <c r="G282" t="s">
        <v>695</v>
      </c>
    </row>
    <row r="283" spans="6:7" x14ac:dyDescent="0.3">
      <c r="F283" t="s">
        <v>697</v>
      </c>
      <c r="G283" t="s">
        <v>698</v>
      </c>
    </row>
    <row r="284" spans="6:7" x14ac:dyDescent="0.3">
      <c r="F284" t="s">
        <v>699</v>
      </c>
      <c r="G284" t="s">
        <v>700</v>
      </c>
    </row>
    <row r="285" spans="6:7" x14ac:dyDescent="0.3">
      <c r="F285" t="s">
        <v>701</v>
      </c>
      <c r="G285" t="s">
        <v>702</v>
      </c>
    </row>
    <row r="286" spans="6:7" x14ac:dyDescent="0.3">
      <c r="F286" t="s">
        <v>703</v>
      </c>
      <c r="G286" t="s">
        <v>704</v>
      </c>
    </row>
    <row r="288" spans="6:7" x14ac:dyDescent="0.3">
      <c r="F288" t="s">
        <v>38</v>
      </c>
      <c r="G288" t="s">
        <v>705</v>
      </c>
    </row>
    <row r="289" spans="6:7" x14ac:dyDescent="0.3">
      <c r="F289" t="s">
        <v>706</v>
      </c>
      <c r="G289" t="s">
        <v>707</v>
      </c>
    </row>
    <row r="290" spans="6:7" x14ac:dyDescent="0.3">
      <c r="F290" t="s">
        <v>708</v>
      </c>
      <c r="G290" t="s">
        <v>709</v>
      </c>
    </row>
    <row r="291" spans="6:7" x14ac:dyDescent="0.3">
      <c r="F291" t="s">
        <v>710</v>
      </c>
      <c r="G291" t="s">
        <v>711</v>
      </c>
    </row>
    <row r="292" spans="6:7" x14ac:dyDescent="0.3">
      <c r="F292" t="s">
        <v>712</v>
      </c>
      <c r="G292" t="s">
        <v>713</v>
      </c>
    </row>
    <row r="293" spans="6:7" x14ac:dyDescent="0.3">
      <c r="F293" t="s">
        <v>714</v>
      </c>
      <c r="G293" t="s">
        <v>715</v>
      </c>
    </row>
    <row r="294" spans="6:7" x14ac:dyDescent="0.3">
      <c r="F294" t="s">
        <v>716</v>
      </c>
      <c r="G294" t="s">
        <v>717</v>
      </c>
    </row>
    <row r="295" spans="6:7" x14ac:dyDescent="0.3">
      <c r="F295" t="s">
        <v>718</v>
      </c>
      <c r="G295" t="s">
        <v>719</v>
      </c>
    </row>
    <row r="296" spans="6:7" x14ac:dyDescent="0.3">
      <c r="F296" t="s">
        <v>720</v>
      </c>
      <c r="G296" t="s">
        <v>721</v>
      </c>
    </row>
    <row r="297" spans="6:7" x14ac:dyDescent="0.3">
      <c r="F297" t="s">
        <v>722</v>
      </c>
      <c r="G297" t="s">
        <v>723</v>
      </c>
    </row>
    <row r="298" spans="6:7" x14ac:dyDescent="0.3">
      <c r="F298" t="s">
        <v>724</v>
      </c>
      <c r="G298" t="s">
        <v>725</v>
      </c>
    </row>
    <row r="299" spans="6:7" x14ac:dyDescent="0.3">
      <c r="F299" t="s">
        <v>726</v>
      </c>
      <c r="G299" t="s">
        <v>727</v>
      </c>
    </row>
    <row r="300" spans="6:7" x14ac:dyDescent="0.3">
      <c r="F300" t="s">
        <v>728</v>
      </c>
      <c r="G300" t="s">
        <v>729</v>
      </c>
    </row>
    <row r="301" spans="6:7" x14ac:dyDescent="0.3">
      <c r="F301" t="s">
        <v>730</v>
      </c>
      <c r="G301" t="s">
        <v>731</v>
      </c>
    </row>
    <row r="302" spans="6:7" x14ac:dyDescent="0.3">
      <c r="F302" t="s">
        <v>732</v>
      </c>
      <c r="G302" t="s">
        <v>733</v>
      </c>
    </row>
    <row r="303" spans="6:7" x14ac:dyDescent="0.3">
      <c r="F303" t="s">
        <v>734</v>
      </c>
      <c r="G303" t="s">
        <v>735</v>
      </c>
    </row>
    <row r="305" spans="6:7" x14ac:dyDescent="0.3">
      <c r="F305" t="s">
        <v>39</v>
      </c>
      <c r="G305" t="s">
        <v>741</v>
      </c>
    </row>
    <row r="306" spans="6:7" x14ac:dyDescent="0.3">
      <c r="F306" t="s">
        <v>742</v>
      </c>
      <c r="G306" t="s">
        <v>743</v>
      </c>
    </row>
    <row r="307" spans="6:7" x14ac:dyDescent="0.3">
      <c r="F307" t="s">
        <v>744</v>
      </c>
      <c r="G307" t="s">
        <v>745</v>
      </c>
    </row>
    <row r="308" spans="6:7" x14ac:dyDescent="0.3">
      <c r="F308" t="s">
        <v>746</v>
      </c>
      <c r="G308" t="s">
        <v>747</v>
      </c>
    </row>
    <row r="309" spans="6:7" x14ac:dyDescent="0.3">
      <c r="F309" t="s">
        <v>748</v>
      </c>
      <c r="G309" t="s">
        <v>749</v>
      </c>
    </row>
    <row r="310" spans="6:7" x14ac:dyDescent="0.3">
      <c r="F310" t="s">
        <v>750</v>
      </c>
      <c r="G310" t="s">
        <v>751</v>
      </c>
    </row>
    <row r="311" spans="6:7" x14ac:dyDescent="0.3">
      <c r="F311" t="s">
        <v>752</v>
      </c>
      <c r="G311" t="s">
        <v>753</v>
      </c>
    </row>
    <row r="312" spans="6:7" x14ac:dyDescent="0.3">
      <c r="F312" t="s">
        <v>754</v>
      </c>
      <c r="G312" t="s">
        <v>755</v>
      </c>
    </row>
    <row r="313" spans="6:7" x14ac:dyDescent="0.3">
      <c r="F313" t="s">
        <v>756</v>
      </c>
      <c r="G313" t="s">
        <v>757</v>
      </c>
    </row>
    <row r="314" spans="6:7" x14ac:dyDescent="0.3">
      <c r="F314" t="s">
        <v>758</v>
      </c>
      <c r="G314" t="s">
        <v>759</v>
      </c>
    </row>
    <row r="315" spans="6:7" x14ac:dyDescent="0.3">
      <c r="F315" t="s">
        <v>760</v>
      </c>
      <c r="G315" t="s">
        <v>761</v>
      </c>
    </row>
    <row r="316" spans="6:7" x14ac:dyDescent="0.3">
      <c r="F316" t="s">
        <v>762</v>
      </c>
      <c r="G316" t="s">
        <v>763</v>
      </c>
    </row>
    <row r="317" spans="6:7" x14ac:dyDescent="0.3">
      <c r="F317" t="s">
        <v>764</v>
      </c>
      <c r="G317" t="s">
        <v>765</v>
      </c>
    </row>
    <row r="318" spans="6:7" x14ac:dyDescent="0.3">
      <c r="F318" t="s">
        <v>766</v>
      </c>
      <c r="G318" t="s">
        <v>767</v>
      </c>
    </row>
    <row r="319" spans="6:7" x14ac:dyDescent="0.3">
      <c r="F319" t="s">
        <v>769</v>
      </c>
      <c r="G319" t="s">
        <v>768</v>
      </c>
    </row>
    <row r="320" spans="6:7" x14ac:dyDescent="0.3">
      <c r="F320" t="s">
        <v>770</v>
      </c>
      <c r="G320" t="s">
        <v>771</v>
      </c>
    </row>
    <row r="321" spans="6:7" x14ac:dyDescent="0.3">
      <c r="F321" t="s">
        <v>772</v>
      </c>
      <c r="G321" t="s">
        <v>773</v>
      </c>
    </row>
    <row r="322" spans="6:7" x14ac:dyDescent="0.3">
      <c r="F322" t="s">
        <v>774</v>
      </c>
      <c r="G322" t="s">
        <v>775</v>
      </c>
    </row>
    <row r="323" spans="6:7" x14ac:dyDescent="0.3">
      <c r="F323" t="s">
        <v>776</v>
      </c>
      <c r="G323" t="s">
        <v>777</v>
      </c>
    </row>
    <row r="324" spans="6:7" x14ac:dyDescent="0.3">
      <c r="F324" t="s">
        <v>778</v>
      </c>
      <c r="G324" t="s">
        <v>779</v>
      </c>
    </row>
    <row r="325" spans="6:7" x14ac:dyDescent="0.3">
      <c r="F325" t="s">
        <v>780</v>
      </c>
      <c r="G325" t="s">
        <v>781</v>
      </c>
    </row>
    <row r="326" spans="6:7" x14ac:dyDescent="0.3">
      <c r="F326" t="s">
        <v>782</v>
      </c>
      <c r="G326" t="s">
        <v>783</v>
      </c>
    </row>
    <row r="327" spans="6:7" x14ac:dyDescent="0.3">
      <c r="F327" t="s">
        <v>784</v>
      </c>
      <c r="G327" t="s">
        <v>787</v>
      </c>
    </row>
    <row r="328" spans="6:7" x14ac:dyDescent="0.3">
      <c r="F328" t="s">
        <v>785</v>
      </c>
      <c r="G328" t="s">
        <v>786</v>
      </c>
    </row>
    <row r="329" spans="6:7" x14ac:dyDescent="0.3">
      <c r="F329" t="s">
        <v>788</v>
      </c>
      <c r="G329" t="s">
        <v>789</v>
      </c>
    </row>
    <row r="330" spans="6:7" x14ac:dyDescent="0.3">
      <c r="F330" t="s">
        <v>790</v>
      </c>
      <c r="G330" t="s">
        <v>791</v>
      </c>
    </row>
    <row r="331" spans="6:7" x14ac:dyDescent="0.3">
      <c r="F331" t="s">
        <v>792</v>
      </c>
      <c r="G331" t="s">
        <v>793</v>
      </c>
    </row>
    <row r="332" spans="6:7" x14ac:dyDescent="0.3">
      <c r="F332" t="s">
        <v>794</v>
      </c>
      <c r="G332" t="s">
        <v>795</v>
      </c>
    </row>
    <row r="333" spans="6:7" x14ac:dyDescent="0.3">
      <c r="F333" t="s">
        <v>796</v>
      </c>
      <c r="G333" t="s">
        <v>797</v>
      </c>
    </row>
    <row r="334" spans="6:7" x14ac:dyDescent="0.3">
      <c r="F334" t="s">
        <v>798</v>
      </c>
      <c r="G334" t="s">
        <v>799</v>
      </c>
    </row>
    <row r="335" spans="6:7" x14ac:dyDescent="0.3">
      <c r="F335" t="s">
        <v>800</v>
      </c>
      <c r="G335" t="s">
        <v>801</v>
      </c>
    </row>
    <row r="336" spans="6:7" x14ac:dyDescent="0.3">
      <c r="F336" t="s">
        <v>802</v>
      </c>
      <c r="G336" t="s">
        <v>803</v>
      </c>
    </row>
    <row r="337" spans="6:7" x14ac:dyDescent="0.3">
      <c r="F337" t="s">
        <v>804</v>
      </c>
      <c r="G337" t="s">
        <v>805</v>
      </c>
    </row>
    <row r="338" spans="6:7" x14ac:dyDescent="0.3">
      <c r="F338" t="s">
        <v>806</v>
      </c>
      <c r="G338" t="s">
        <v>807</v>
      </c>
    </row>
    <row r="339" spans="6:7" x14ac:dyDescent="0.3">
      <c r="F339" t="s">
        <v>808</v>
      </c>
      <c r="G339" t="s">
        <v>809</v>
      </c>
    </row>
    <row r="340" spans="6:7" x14ac:dyDescent="0.3">
      <c r="F340" t="s">
        <v>810</v>
      </c>
      <c r="G340" t="s">
        <v>811</v>
      </c>
    </row>
    <row r="341" spans="6:7" x14ac:dyDescent="0.3">
      <c r="F341" t="s">
        <v>812</v>
      </c>
      <c r="G341" t="s">
        <v>813</v>
      </c>
    </row>
    <row r="342" spans="6:7" x14ac:dyDescent="0.3">
      <c r="F342" t="s">
        <v>814</v>
      </c>
      <c r="G342" t="s">
        <v>815</v>
      </c>
    </row>
    <row r="343" spans="6:7" x14ac:dyDescent="0.3">
      <c r="F343" t="s">
        <v>816</v>
      </c>
      <c r="G343" t="s">
        <v>817</v>
      </c>
    </row>
    <row r="344" spans="6:7" x14ac:dyDescent="0.3">
      <c r="F344" t="s">
        <v>818</v>
      </c>
      <c r="G344" t="s">
        <v>819</v>
      </c>
    </row>
    <row r="345" spans="6:7" x14ac:dyDescent="0.3">
      <c r="F345" t="s">
        <v>820</v>
      </c>
      <c r="G345" t="s">
        <v>821</v>
      </c>
    </row>
    <row r="346" spans="6:7" x14ac:dyDescent="0.3">
      <c r="F346" t="s">
        <v>822</v>
      </c>
      <c r="G346" t="s">
        <v>823</v>
      </c>
    </row>
    <row r="347" spans="6:7" x14ac:dyDescent="0.3">
      <c r="F347" t="s">
        <v>824</v>
      </c>
      <c r="G347" t="s">
        <v>825</v>
      </c>
    </row>
    <row r="348" spans="6:7" x14ac:dyDescent="0.3">
      <c r="F348" t="s">
        <v>826</v>
      </c>
      <c r="G348" t="s">
        <v>827</v>
      </c>
    </row>
    <row r="349" spans="6:7" x14ac:dyDescent="0.3">
      <c r="F349" t="s">
        <v>828</v>
      </c>
      <c r="G349" t="s">
        <v>829</v>
      </c>
    </row>
    <row r="350" spans="6:7" x14ac:dyDescent="0.3">
      <c r="F350" t="s">
        <v>830</v>
      </c>
      <c r="G350" t="s">
        <v>831</v>
      </c>
    </row>
    <row r="351" spans="6:7" x14ac:dyDescent="0.3">
      <c r="F351" t="s">
        <v>832</v>
      </c>
      <c r="G351" t="s">
        <v>833</v>
      </c>
    </row>
    <row r="352" spans="6:7" x14ac:dyDescent="0.3">
      <c r="F352" t="s">
        <v>834</v>
      </c>
      <c r="G352" t="s">
        <v>835</v>
      </c>
    </row>
    <row r="353" spans="6:7" x14ac:dyDescent="0.3">
      <c r="F353" t="s">
        <v>836</v>
      </c>
      <c r="G353" t="s">
        <v>837</v>
      </c>
    </row>
    <row r="354" spans="6:7" x14ac:dyDescent="0.3">
      <c r="F354" t="s">
        <v>838</v>
      </c>
      <c r="G354" t="s">
        <v>839</v>
      </c>
    </row>
    <row r="355" spans="6:7" x14ac:dyDescent="0.3">
      <c r="F355" t="s">
        <v>840</v>
      </c>
      <c r="G355" t="s">
        <v>841</v>
      </c>
    </row>
    <row r="356" spans="6:7" x14ac:dyDescent="0.3">
      <c r="F356" t="s">
        <v>842</v>
      </c>
      <c r="G356" t="s">
        <v>843</v>
      </c>
    </row>
    <row r="357" spans="6:7" x14ac:dyDescent="0.3">
      <c r="F357" t="s">
        <v>844</v>
      </c>
      <c r="G357" t="s">
        <v>845</v>
      </c>
    </row>
    <row r="358" spans="6:7" x14ac:dyDescent="0.3">
      <c r="F358" t="s">
        <v>846</v>
      </c>
      <c r="G358" t="s">
        <v>847</v>
      </c>
    </row>
    <row r="359" spans="6:7" x14ac:dyDescent="0.3">
      <c r="F359" t="s">
        <v>848</v>
      </c>
      <c r="G359" t="s">
        <v>849</v>
      </c>
    </row>
    <row r="360" spans="6:7" x14ac:dyDescent="0.3">
      <c r="F360" t="s">
        <v>850</v>
      </c>
      <c r="G360" t="s">
        <v>851</v>
      </c>
    </row>
    <row r="361" spans="6:7" x14ac:dyDescent="0.3">
      <c r="F361" t="s">
        <v>852</v>
      </c>
      <c r="G361" t="s">
        <v>853</v>
      </c>
    </row>
    <row r="362" spans="6:7" x14ac:dyDescent="0.3">
      <c r="F362" t="s">
        <v>854</v>
      </c>
      <c r="G362" t="s">
        <v>855</v>
      </c>
    </row>
    <row r="363" spans="6:7" x14ac:dyDescent="0.3">
      <c r="F363" t="s">
        <v>856</v>
      </c>
      <c r="G363" t="s">
        <v>857</v>
      </c>
    </row>
    <row r="364" spans="6:7" x14ac:dyDescent="0.3">
      <c r="F364" t="s">
        <v>858</v>
      </c>
      <c r="G364" t="s">
        <v>859</v>
      </c>
    </row>
    <row r="365" spans="6:7" x14ac:dyDescent="0.3">
      <c r="F365" t="s">
        <v>860</v>
      </c>
      <c r="G365" t="s">
        <v>861</v>
      </c>
    </row>
    <row r="366" spans="6:7" x14ac:dyDescent="0.3">
      <c r="F366" t="s">
        <v>862</v>
      </c>
      <c r="G366" t="s">
        <v>863</v>
      </c>
    </row>
    <row r="367" spans="6:7" x14ac:dyDescent="0.3">
      <c r="F367" t="s">
        <v>864</v>
      </c>
      <c r="G367" t="s">
        <v>865</v>
      </c>
    </row>
    <row r="368" spans="6:7" x14ac:dyDescent="0.3">
      <c r="F368" t="s">
        <v>866</v>
      </c>
      <c r="G368" t="s">
        <v>867</v>
      </c>
    </row>
    <row r="369" spans="6:7" x14ac:dyDescent="0.3">
      <c r="F369" t="s">
        <v>868</v>
      </c>
      <c r="G369" t="s">
        <v>869</v>
      </c>
    </row>
    <row r="370" spans="6:7" x14ac:dyDescent="0.3">
      <c r="F370" t="s">
        <v>870</v>
      </c>
      <c r="G370" t="s">
        <v>871</v>
      </c>
    </row>
    <row r="371" spans="6:7" x14ac:dyDescent="0.3">
      <c r="F371" t="s">
        <v>872</v>
      </c>
      <c r="G371" t="s">
        <v>873</v>
      </c>
    </row>
    <row r="372" spans="6:7" x14ac:dyDescent="0.3">
      <c r="F372" t="s">
        <v>874</v>
      </c>
      <c r="G372" t="s">
        <v>875</v>
      </c>
    </row>
    <row r="373" spans="6:7" x14ac:dyDescent="0.3">
      <c r="F373" t="s">
        <v>876</v>
      </c>
      <c r="G373" t="s">
        <v>877</v>
      </c>
    </row>
    <row r="374" spans="6:7" x14ac:dyDescent="0.3">
      <c r="F374" t="s">
        <v>879</v>
      </c>
      <c r="G374" t="s">
        <v>878</v>
      </c>
    </row>
    <row r="375" spans="6:7" x14ac:dyDescent="0.3">
      <c r="F375" t="s">
        <v>880</v>
      </c>
      <c r="G375" t="s">
        <v>881</v>
      </c>
    </row>
    <row r="376" spans="6:7" x14ac:dyDescent="0.3">
      <c r="F376" t="s">
        <v>882</v>
      </c>
      <c r="G376" t="s">
        <v>883</v>
      </c>
    </row>
    <row r="377" spans="6:7" x14ac:dyDescent="0.3">
      <c r="F377" t="s">
        <v>884</v>
      </c>
      <c r="G377" t="s">
        <v>885</v>
      </c>
    </row>
    <row r="378" spans="6:7" x14ac:dyDescent="0.3">
      <c r="F378" s="7" t="s">
        <v>887</v>
      </c>
      <c r="G378" t="s">
        <v>886</v>
      </c>
    </row>
    <row r="379" spans="6:7" x14ac:dyDescent="0.3">
      <c r="F379" t="s">
        <v>888</v>
      </c>
      <c r="G379" t="s">
        <v>889</v>
      </c>
    </row>
    <row r="380" spans="6:7" x14ac:dyDescent="0.3">
      <c r="F380" t="s">
        <v>890</v>
      </c>
      <c r="G380" t="s">
        <v>891</v>
      </c>
    </row>
    <row r="381" spans="6:7" x14ac:dyDescent="0.3">
      <c r="F381" t="s">
        <v>892</v>
      </c>
      <c r="G381" t="s">
        <v>893</v>
      </c>
    </row>
    <row r="382" spans="6:7" x14ac:dyDescent="0.3">
      <c r="F382" t="s">
        <v>894</v>
      </c>
      <c r="G382" t="s">
        <v>895</v>
      </c>
    </row>
    <row r="383" spans="6:7" x14ac:dyDescent="0.3">
      <c r="F383" t="s">
        <v>896</v>
      </c>
      <c r="G383" t="s">
        <v>897</v>
      </c>
    </row>
    <row r="384" spans="6:7" x14ac:dyDescent="0.3">
      <c r="F384" t="s">
        <v>898</v>
      </c>
      <c r="G384" t="s">
        <v>899</v>
      </c>
    </row>
    <row r="385" spans="6:7" x14ac:dyDescent="0.3">
      <c r="F385" t="s">
        <v>900</v>
      </c>
      <c r="G385" t="s">
        <v>901</v>
      </c>
    </row>
    <row r="386" spans="6:7" x14ac:dyDescent="0.3">
      <c r="F386" t="s">
        <v>902</v>
      </c>
      <c r="G386" t="s">
        <v>903</v>
      </c>
    </row>
    <row r="387" spans="6:7" x14ac:dyDescent="0.3">
      <c r="F387" t="s">
        <v>904</v>
      </c>
      <c r="G387" t="s">
        <v>905</v>
      </c>
    </row>
    <row r="388" spans="6:7" x14ac:dyDescent="0.3">
      <c r="F388" t="s">
        <v>906</v>
      </c>
      <c r="G388" t="s">
        <v>907</v>
      </c>
    </row>
    <row r="389" spans="6:7" x14ac:dyDescent="0.3">
      <c r="F389" t="s">
        <v>908</v>
      </c>
      <c r="G389" t="s">
        <v>909</v>
      </c>
    </row>
    <row r="390" spans="6:7" x14ac:dyDescent="0.3">
      <c r="F390" t="s">
        <v>910</v>
      </c>
      <c r="G390" t="s">
        <v>911</v>
      </c>
    </row>
    <row r="391" spans="6:7" x14ac:dyDescent="0.3">
      <c r="F391" t="s">
        <v>912</v>
      </c>
      <c r="G391" t="s">
        <v>913</v>
      </c>
    </row>
    <row r="392" spans="6:7" x14ac:dyDescent="0.3">
      <c r="F392" t="s">
        <v>914</v>
      </c>
      <c r="G392" t="s">
        <v>915</v>
      </c>
    </row>
    <row r="393" spans="6:7" x14ac:dyDescent="0.3">
      <c r="F393" t="s">
        <v>916</v>
      </c>
      <c r="G393" t="s">
        <v>917</v>
      </c>
    </row>
    <row r="395" spans="6:7" x14ac:dyDescent="0.3">
      <c r="F395" t="s">
        <v>40</v>
      </c>
      <c r="G395" t="s">
        <v>918</v>
      </c>
    </row>
    <row r="396" spans="6:7" x14ac:dyDescent="0.3">
      <c r="F396" t="s">
        <v>919</v>
      </c>
      <c r="G396" t="s">
        <v>920</v>
      </c>
    </row>
    <row r="397" spans="6:7" x14ac:dyDescent="0.3">
      <c r="F397" t="s">
        <v>921</v>
      </c>
      <c r="G397" t="s">
        <v>922</v>
      </c>
    </row>
    <row r="398" spans="6:7" x14ac:dyDescent="0.3">
      <c r="F398" t="s">
        <v>923</v>
      </c>
      <c r="G398" t="s">
        <v>924</v>
      </c>
    </row>
    <row r="399" spans="6:7" x14ac:dyDescent="0.3">
      <c r="F399" t="s">
        <v>925</v>
      </c>
      <c r="G399" t="s">
        <v>927</v>
      </c>
    </row>
    <row r="400" spans="6:7" x14ac:dyDescent="0.3">
      <c r="F400" t="s">
        <v>926</v>
      </c>
      <c r="G400" t="s">
        <v>928</v>
      </c>
    </row>
    <row r="401" spans="6:7" x14ac:dyDescent="0.3">
      <c r="F401" t="s">
        <v>929</v>
      </c>
      <c r="G401" t="s">
        <v>930</v>
      </c>
    </row>
    <row r="402" spans="6:7" x14ac:dyDescent="0.3">
      <c r="F402" t="s">
        <v>931</v>
      </c>
      <c r="G402" t="s">
        <v>932</v>
      </c>
    </row>
    <row r="403" spans="6:7" x14ac:dyDescent="0.3">
      <c r="F403" t="s">
        <v>933</v>
      </c>
      <c r="G403" t="s">
        <v>934</v>
      </c>
    </row>
    <row r="404" spans="6:7" x14ac:dyDescent="0.3">
      <c r="F404" t="s">
        <v>935</v>
      </c>
      <c r="G404" t="s">
        <v>936</v>
      </c>
    </row>
    <row r="405" spans="6:7" x14ac:dyDescent="0.3">
      <c r="F405" t="s">
        <v>937</v>
      </c>
      <c r="G405" t="s">
        <v>938</v>
      </c>
    </row>
    <row r="406" spans="6:7" x14ac:dyDescent="0.3">
      <c r="F406" t="s">
        <v>939</v>
      </c>
      <c r="G406" t="s">
        <v>940</v>
      </c>
    </row>
    <row r="407" spans="6:7" x14ac:dyDescent="0.3">
      <c r="F407" t="s">
        <v>941</v>
      </c>
      <c r="G407" t="s">
        <v>942</v>
      </c>
    </row>
    <row r="408" spans="6:7" x14ac:dyDescent="0.3">
      <c r="F408" t="s">
        <v>943</v>
      </c>
      <c r="G408" t="s">
        <v>944</v>
      </c>
    </row>
    <row r="409" spans="6:7" x14ac:dyDescent="0.3">
      <c r="F409" t="s">
        <v>945</v>
      </c>
      <c r="G409" t="s">
        <v>946</v>
      </c>
    </row>
    <row r="410" spans="6:7" x14ac:dyDescent="0.3">
      <c r="F410" t="s">
        <v>947</v>
      </c>
      <c r="G410" t="s">
        <v>948</v>
      </c>
    </row>
    <row r="411" spans="6:7" x14ac:dyDescent="0.3">
      <c r="F411" t="s">
        <v>949</v>
      </c>
      <c r="G411" t="s">
        <v>950</v>
      </c>
    </row>
    <row r="412" spans="6:7" x14ac:dyDescent="0.3">
      <c r="F412" t="s">
        <v>951</v>
      </c>
      <c r="G412" t="s">
        <v>952</v>
      </c>
    </row>
    <row r="413" spans="6:7" x14ac:dyDescent="0.3">
      <c r="F413" t="s">
        <v>953</v>
      </c>
      <c r="G413" t="s">
        <v>954</v>
      </c>
    </row>
    <row r="414" spans="6:7" x14ac:dyDescent="0.3">
      <c r="F414" t="s">
        <v>955</v>
      </c>
      <c r="G414" t="s">
        <v>956</v>
      </c>
    </row>
    <row r="415" spans="6:7" x14ac:dyDescent="0.3">
      <c r="F415" t="s">
        <v>957</v>
      </c>
      <c r="G415" t="s">
        <v>958</v>
      </c>
    </row>
    <row r="416" spans="6:7" x14ac:dyDescent="0.3">
      <c r="F416" t="s">
        <v>959</v>
      </c>
      <c r="G416" t="s">
        <v>960</v>
      </c>
    </row>
    <row r="417" spans="6:7" x14ac:dyDescent="0.3">
      <c r="F417" t="s">
        <v>961</v>
      </c>
      <c r="G417" t="s">
        <v>962</v>
      </c>
    </row>
    <row r="418" spans="6:7" x14ac:dyDescent="0.3">
      <c r="F418" t="s">
        <v>963</v>
      </c>
      <c r="G418" t="s">
        <v>964</v>
      </c>
    </row>
    <row r="419" spans="6:7" x14ac:dyDescent="0.3">
      <c r="F419" t="s">
        <v>965</v>
      </c>
      <c r="G419" t="s">
        <v>966</v>
      </c>
    </row>
    <row r="420" spans="6:7" x14ac:dyDescent="0.3">
      <c r="F420" t="s">
        <v>967</v>
      </c>
      <c r="G420" t="s">
        <v>968</v>
      </c>
    </row>
    <row r="421" spans="6:7" x14ac:dyDescent="0.3">
      <c r="F421" t="s">
        <v>969</v>
      </c>
      <c r="G421" t="s">
        <v>970</v>
      </c>
    </row>
    <row r="422" spans="6:7" x14ac:dyDescent="0.3">
      <c r="F422" t="s">
        <v>971</v>
      </c>
      <c r="G422" t="s">
        <v>974</v>
      </c>
    </row>
    <row r="423" spans="6:7" x14ac:dyDescent="0.3">
      <c r="F423" t="s">
        <v>972</v>
      </c>
      <c r="G423" t="s">
        <v>973</v>
      </c>
    </row>
    <row r="424" spans="6:7" x14ac:dyDescent="0.3">
      <c r="F424" t="s">
        <v>975</v>
      </c>
      <c r="G424" t="s">
        <v>976</v>
      </c>
    </row>
    <row r="425" spans="6:7" x14ac:dyDescent="0.3">
      <c r="F425" t="s">
        <v>977</v>
      </c>
      <c r="G425" t="s">
        <v>978</v>
      </c>
    </row>
    <row r="426" spans="6:7" x14ac:dyDescent="0.3">
      <c r="F426" t="s">
        <v>979</v>
      </c>
      <c r="G426" t="s">
        <v>980</v>
      </c>
    </row>
    <row r="427" spans="6:7" x14ac:dyDescent="0.3">
      <c r="F427" t="s">
        <v>981</v>
      </c>
      <c r="G427" t="s">
        <v>982</v>
      </c>
    </row>
    <row r="428" spans="6:7" x14ac:dyDescent="0.3">
      <c r="F428" t="s">
        <v>983</v>
      </c>
      <c r="G428" t="s">
        <v>984</v>
      </c>
    </row>
    <row r="429" spans="6:7" x14ac:dyDescent="0.3">
      <c r="F429" t="s">
        <v>985</v>
      </c>
      <c r="G429" t="s">
        <v>986</v>
      </c>
    </row>
    <row r="430" spans="6:7" x14ac:dyDescent="0.3">
      <c r="F430" t="s">
        <v>987</v>
      </c>
      <c r="G430" t="s">
        <v>988</v>
      </c>
    </row>
    <row r="431" spans="6:7" x14ac:dyDescent="0.3">
      <c r="F431" t="s">
        <v>989</v>
      </c>
      <c r="G431" t="s">
        <v>990</v>
      </c>
    </row>
    <row r="432" spans="6:7" x14ac:dyDescent="0.3">
      <c r="F432" t="s">
        <v>991</v>
      </c>
      <c r="G432" t="s">
        <v>992</v>
      </c>
    </row>
    <row r="433" spans="6:7" x14ac:dyDescent="0.3">
      <c r="F433" t="s">
        <v>993</v>
      </c>
      <c r="G433" t="s">
        <v>994</v>
      </c>
    </row>
    <row r="434" spans="6:7" x14ac:dyDescent="0.3">
      <c r="F434" t="s">
        <v>996</v>
      </c>
      <c r="G434" t="s">
        <v>995</v>
      </c>
    </row>
    <row r="435" spans="6:7" x14ac:dyDescent="0.3">
      <c r="F435" t="s">
        <v>997</v>
      </c>
      <c r="G435" t="s">
        <v>998</v>
      </c>
    </row>
    <row r="436" spans="6:7" x14ac:dyDescent="0.3">
      <c r="F436" t="s">
        <v>999</v>
      </c>
      <c r="G436" t="s">
        <v>1000</v>
      </c>
    </row>
    <row r="437" spans="6:7" x14ac:dyDescent="0.3">
      <c r="F437" t="s">
        <v>1001</v>
      </c>
      <c r="G437" t="s">
        <v>1002</v>
      </c>
    </row>
    <row r="438" spans="6:7" x14ac:dyDescent="0.3">
      <c r="F438" t="s">
        <v>1003</v>
      </c>
      <c r="G438" t="s">
        <v>1004</v>
      </c>
    </row>
    <row r="439" spans="6:7" x14ac:dyDescent="0.3">
      <c r="F439" t="s">
        <v>1005</v>
      </c>
      <c r="G439" t="s">
        <v>1006</v>
      </c>
    </row>
    <row r="440" spans="6:7" x14ac:dyDescent="0.3">
      <c r="F440" t="s">
        <v>1007</v>
      </c>
      <c r="G440" t="s">
        <v>1008</v>
      </c>
    </row>
    <row r="441" spans="6:7" x14ac:dyDescent="0.3">
      <c r="F441" t="s">
        <v>1009</v>
      </c>
      <c r="G441" t="s">
        <v>1010</v>
      </c>
    </row>
    <row r="442" spans="6:7" x14ac:dyDescent="0.3">
      <c r="F442" t="s">
        <v>1011</v>
      </c>
      <c r="G442" t="s">
        <v>1013</v>
      </c>
    </row>
    <row r="443" spans="6:7" x14ac:dyDescent="0.3">
      <c r="F443" t="s">
        <v>1012</v>
      </c>
      <c r="G443" t="s">
        <v>1014</v>
      </c>
    </row>
    <row r="444" spans="6:7" x14ac:dyDescent="0.3">
      <c r="F444" t="s">
        <v>1015</v>
      </c>
      <c r="G444" t="s">
        <v>1016</v>
      </c>
    </row>
    <row r="445" spans="6:7" x14ac:dyDescent="0.3">
      <c r="F445" t="s">
        <v>1017</v>
      </c>
      <c r="G445" t="s">
        <v>1018</v>
      </c>
    </row>
    <row r="446" spans="6:7" x14ac:dyDescent="0.3">
      <c r="F446" t="s">
        <v>1019</v>
      </c>
      <c r="G446" t="s">
        <v>1020</v>
      </c>
    </row>
    <row r="447" spans="6:7" x14ac:dyDescent="0.3">
      <c r="F447" t="s">
        <v>1021</v>
      </c>
      <c r="G447" t="s">
        <v>1022</v>
      </c>
    </row>
    <row r="448" spans="6:7" x14ac:dyDescent="0.3">
      <c r="F448" t="s">
        <v>1023</v>
      </c>
      <c r="G448" t="s">
        <v>1024</v>
      </c>
    </row>
    <row r="449" spans="6:7" x14ac:dyDescent="0.3">
      <c r="F449" t="s">
        <v>1025</v>
      </c>
      <c r="G449" t="s">
        <v>1026</v>
      </c>
    </row>
    <row r="450" spans="6:7" x14ac:dyDescent="0.3">
      <c r="F450" t="s">
        <v>1027</v>
      </c>
      <c r="G450" t="s">
        <v>1028</v>
      </c>
    </row>
    <row r="451" spans="6:7" x14ac:dyDescent="0.3">
      <c r="F451" t="s">
        <v>1029</v>
      </c>
      <c r="G451" t="s">
        <v>1030</v>
      </c>
    </row>
    <row r="452" spans="6:7" x14ac:dyDescent="0.3">
      <c r="F452" t="s">
        <v>1031</v>
      </c>
      <c r="G452" t="s">
        <v>1032</v>
      </c>
    </row>
    <row r="453" spans="6:7" x14ac:dyDescent="0.3">
      <c r="F453" t="s">
        <v>1033</v>
      </c>
      <c r="G453" t="s">
        <v>1034</v>
      </c>
    </row>
    <row r="454" spans="6:7" x14ac:dyDescent="0.3">
      <c r="F454" t="s">
        <v>1035</v>
      </c>
      <c r="G454" t="s">
        <v>1036</v>
      </c>
    </row>
    <row r="455" spans="6:7" x14ac:dyDescent="0.3">
      <c r="F455" t="s">
        <v>1037</v>
      </c>
      <c r="G455" t="s">
        <v>1038</v>
      </c>
    </row>
    <row r="456" spans="6:7" x14ac:dyDescent="0.3">
      <c r="F456" t="s">
        <v>1039</v>
      </c>
      <c r="G456" t="s">
        <v>1040</v>
      </c>
    </row>
    <row r="457" spans="6:7" x14ac:dyDescent="0.3">
      <c r="F457" t="s">
        <v>1041</v>
      </c>
      <c r="G457" t="s">
        <v>1042</v>
      </c>
    </row>
    <row r="458" spans="6:7" x14ac:dyDescent="0.3">
      <c r="F458" t="s">
        <v>1043</v>
      </c>
      <c r="G458" t="s">
        <v>1044</v>
      </c>
    </row>
    <row r="459" spans="6:7" x14ac:dyDescent="0.3">
      <c r="F459" t="s">
        <v>1045</v>
      </c>
      <c r="G459" t="s">
        <v>1046</v>
      </c>
    </row>
    <row r="461" spans="6:7" x14ac:dyDescent="0.3">
      <c r="F461" t="s">
        <v>41</v>
      </c>
      <c r="G461" t="s">
        <v>1047</v>
      </c>
    </row>
    <row r="462" spans="6:7" x14ac:dyDescent="0.3">
      <c r="F462" t="s">
        <v>1048</v>
      </c>
      <c r="G462" t="s">
        <v>1049</v>
      </c>
    </row>
    <row r="463" spans="6:7" x14ac:dyDescent="0.3">
      <c r="F463" t="s">
        <v>1050</v>
      </c>
      <c r="G463" t="s">
        <v>1051</v>
      </c>
    </row>
    <row r="464" spans="6:7" x14ac:dyDescent="0.3">
      <c r="F464" t="s">
        <v>1052</v>
      </c>
      <c r="G464" t="s">
        <v>1053</v>
      </c>
    </row>
    <row r="465" spans="6:7" x14ac:dyDescent="0.3">
      <c r="F465" t="s">
        <v>1054</v>
      </c>
      <c r="G465" t="s">
        <v>1055</v>
      </c>
    </row>
    <row r="466" spans="6:7" x14ac:dyDescent="0.3">
      <c r="F466" t="s">
        <v>1056</v>
      </c>
      <c r="G466" t="s">
        <v>1057</v>
      </c>
    </row>
    <row r="467" spans="6:7" x14ac:dyDescent="0.3">
      <c r="F467" t="s">
        <v>1058</v>
      </c>
      <c r="G467" t="s">
        <v>1059</v>
      </c>
    </row>
    <row r="468" spans="6:7" x14ac:dyDescent="0.3">
      <c r="F468" t="s">
        <v>1060</v>
      </c>
      <c r="G468" t="s">
        <v>1061</v>
      </c>
    </row>
    <row r="469" spans="6:7" x14ac:dyDescent="0.3">
      <c r="F469" t="s">
        <v>1062</v>
      </c>
      <c r="G469" t="s">
        <v>1063</v>
      </c>
    </row>
    <row r="470" spans="6:7" x14ac:dyDescent="0.3">
      <c r="F470" t="s">
        <v>1064</v>
      </c>
      <c r="G470" t="s">
        <v>1065</v>
      </c>
    </row>
    <row r="471" spans="6:7" x14ac:dyDescent="0.3">
      <c r="F471" t="s">
        <v>1066</v>
      </c>
      <c r="G471" t="s">
        <v>1067</v>
      </c>
    </row>
    <row r="472" spans="6:7" x14ac:dyDescent="0.3">
      <c r="F472" t="s">
        <v>1068</v>
      </c>
      <c r="G472" t="s">
        <v>1069</v>
      </c>
    </row>
    <row r="473" spans="6:7" x14ac:dyDescent="0.3">
      <c r="F473" t="s">
        <v>1070</v>
      </c>
      <c r="G473" t="s">
        <v>1071</v>
      </c>
    </row>
    <row r="474" spans="6:7" x14ac:dyDescent="0.3">
      <c r="F474" t="s">
        <v>1072</v>
      </c>
      <c r="G474" t="s">
        <v>1073</v>
      </c>
    </row>
    <row r="475" spans="6:7" x14ac:dyDescent="0.3">
      <c r="F475" t="s">
        <v>1074</v>
      </c>
      <c r="G475" t="s">
        <v>1075</v>
      </c>
    </row>
    <row r="476" spans="6:7" x14ac:dyDescent="0.3">
      <c r="F476" t="s">
        <v>1076</v>
      </c>
      <c r="G476" t="s">
        <v>1077</v>
      </c>
    </row>
    <row r="477" spans="6:7" x14ac:dyDescent="0.3">
      <c r="F477" t="s">
        <v>1078</v>
      </c>
      <c r="G477" t="s">
        <v>1079</v>
      </c>
    </row>
    <row r="478" spans="6:7" x14ac:dyDescent="0.3">
      <c r="F478" t="s">
        <v>1080</v>
      </c>
      <c r="G478" t="s">
        <v>1081</v>
      </c>
    </row>
    <row r="479" spans="6:7" x14ac:dyDescent="0.3">
      <c r="F479" t="s">
        <v>1082</v>
      </c>
      <c r="G479" t="s">
        <v>1083</v>
      </c>
    </row>
    <row r="480" spans="6:7" x14ac:dyDescent="0.3">
      <c r="F480" t="s">
        <v>1084</v>
      </c>
      <c r="G480" t="s">
        <v>1085</v>
      </c>
    </row>
    <row r="481" spans="6:7" x14ac:dyDescent="0.3">
      <c r="F481" t="s">
        <v>1086</v>
      </c>
      <c r="G481" t="s">
        <v>1087</v>
      </c>
    </row>
    <row r="482" spans="6:7" x14ac:dyDescent="0.3">
      <c r="F482" t="s">
        <v>1088</v>
      </c>
      <c r="G482" t="s">
        <v>1089</v>
      </c>
    </row>
    <row r="483" spans="6:7" x14ac:dyDescent="0.3">
      <c r="F483" t="s">
        <v>1090</v>
      </c>
      <c r="G483" t="s">
        <v>1091</v>
      </c>
    </row>
    <row r="484" spans="6:7" x14ac:dyDescent="0.3">
      <c r="F484" t="s">
        <v>1092</v>
      </c>
      <c r="G484" t="s">
        <v>1093</v>
      </c>
    </row>
    <row r="485" spans="6:7" x14ac:dyDescent="0.3">
      <c r="F485" t="s">
        <v>1094</v>
      </c>
      <c r="G485" t="s">
        <v>1095</v>
      </c>
    </row>
    <row r="486" spans="6:7" x14ac:dyDescent="0.3">
      <c r="F486" t="s">
        <v>1096</v>
      </c>
      <c r="G486" t="s">
        <v>1097</v>
      </c>
    </row>
    <row r="487" spans="6:7" x14ac:dyDescent="0.3">
      <c r="F487" t="s">
        <v>1098</v>
      </c>
      <c r="G487" t="s">
        <v>1099</v>
      </c>
    </row>
    <row r="488" spans="6:7" x14ac:dyDescent="0.3">
      <c r="F488" t="s">
        <v>1100</v>
      </c>
      <c r="G488" t="s">
        <v>1101</v>
      </c>
    </row>
    <row r="490" spans="6:7" x14ac:dyDescent="0.3">
      <c r="F490" t="s">
        <v>1102</v>
      </c>
      <c r="G490" t="s">
        <v>1103</v>
      </c>
    </row>
    <row r="491" spans="6:7" x14ac:dyDescent="0.3">
      <c r="F491" t="s">
        <v>1104</v>
      </c>
      <c r="G491" t="s">
        <v>1105</v>
      </c>
    </row>
    <row r="492" spans="6:7" x14ac:dyDescent="0.3">
      <c r="F492" t="s">
        <v>1106</v>
      </c>
      <c r="G492" t="s">
        <v>1107</v>
      </c>
    </row>
    <row r="493" spans="6:7" x14ac:dyDescent="0.3">
      <c r="F493" t="s">
        <v>1108</v>
      </c>
      <c r="G493" t="s">
        <v>1109</v>
      </c>
    </row>
    <row r="494" spans="6:7" x14ac:dyDescent="0.3">
      <c r="F494" t="s">
        <v>1110</v>
      </c>
      <c r="G494" t="s">
        <v>1111</v>
      </c>
    </row>
    <row r="495" spans="6:7" x14ac:dyDescent="0.3">
      <c r="F495" t="s">
        <v>1112</v>
      </c>
      <c r="G495" t="s">
        <v>1113</v>
      </c>
    </row>
    <row r="496" spans="6:7" x14ac:dyDescent="0.3">
      <c r="F496" t="s">
        <v>1114</v>
      </c>
      <c r="G496" t="s">
        <v>1115</v>
      </c>
    </row>
    <row r="497" spans="6:7" x14ac:dyDescent="0.3">
      <c r="F497" t="s">
        <v>1116</v>
      </c>
      <c r="G497" t="s">
        <v>1117</v>
      </c>
    </row>
    <row r="498" spans="6:7" x14ac:dyDescent="0.3">
      <c r="F498" t="s">
        <v>1118</v>
      </c>
      <c r="G498" t="s">
        <v>1119</v>
      </c>
    </row>
    <row r="499" spans="6:7" x14ac:dyDescent="0.3">
      <c r="F499" t="s">
        <v>1120</v>
      </c>
      <c r="G499" t="s">
        <v>1121</v>
      </c>
    </row>
    <row r="500" spans="6:7" x14ac:dyDescent="0.3">
      <c r="F500" t="s">
        <v>1122</v>
      </c>
      <c r="G500" t="s">
        <v>1123</v>
      </c>
    </row>
    <row r="501" spans="6:7" x14ac:dyDescent="0.3">
      <c r="F501" t="s">
        <v>1124</v>
      </c>
      <c r="G501" t="s">
        <v>1125</v>
      </c>
    </row>
    <row r="502" spans="6:7" x14ac:dyDescent="0.3">
      <c r="F502" t="s">
        <v>1126</v>
      </c>
      <c r="G502" t="s">
        <v>1127</v>
      </c>
    </row>
    <row r="503" spans="6:7" x14ac:dyDescent="0.3">
      <c r="F503" t="s">
        <v>1128</v>
      </c>
      <c r="G503" t="s">
        <v>1129</v>
      </c>
    </row>
    <row r="504" spans="6:7" x14ac:dyDescent="0.3">
      <c r="F504" t="s">
        <v>1130</v>
      </c>
      <c r="G504" t="s">
        <v>1131</v>
      </c>
    </row>
    <row r="505" spans="6:7" x14ac:dyDescent="0.3">
      <c r="F505" t="s">
        <v>1132</v>
      </c>
      <c r="G505" t="s">
        <v>1133</v>
      </c>
    </row>
    <row r="506" spans="6:7" x14ac:dyDescent="0.3">
      <c r="F506" t="s">
        <v>1134</v>
      </c>
      <c r="G506" t="s">
        <v>1135</v>
      </c>
    </row>
    <row r="507" spans="6:7" x14ac:dyDescent="0.3">
      <c r="F507" t="s">
        <v>1136</v>
      </c>
      <c r="G507" t="s">
        <v>1137</v>
      </c>
    </row>
    <row r="508" spans="6:7" x14ac:dyDescent="0.3">
      <c r="F508" t="s">
        <v>1138</v>
      </c>
      <c r="G508" t="s">
        <v>1139</v>
      </c>
    </row>
    <row r="509" spans="6:7" x14ac:dyDescent="0.3">
      <c r="F509" t="s">
        <v>1140</v>
      </c>
      <c r="G509" t="s">
        <v>1141</v>
      </c>
    </row>
    <row r="510" spans="6:7" x14ac:dyDescent="0.3">
      <c r="F510" t="s">
        <v>1142</v>
      </c>
      <c r="G510" t="s">
        <v>1143</v>
      </c>
    </row>
    <row r="511" spans="6:7" x14ac:dyDescent="0.3">
      <c r="F511" t="s">
        <v>1144</v>
      </c>
      <c r="G511" t="s">
        <v>1145</v>
      </c>
    </row>
    <row r="512" spans="6:7" x14ac:dyDescent="0.3">
      <c r="F512" t="s">
        <v>1146</v>
      </c>
      <c r="G512" t="s">
        <v>1147</v>
      </c>
    </row>
    <row r="513" spans="6:7" x14ac:dyDescent="0.3">
      <c r="F513" t="s">
        <v>1148</v>
      </c>
      <c r="G513" t="s">
        <v>1149</v>
      </c>
    </row>
    <row r="514" spans="6:7" x14ac:dyDescent="0.3">
      <c r="F514" t="s">
        <v>1150</v>
      </c>
      <c r="G514" t="s">
        <v>1151</v>
      </c>
    </row>
    <row r="515" spans="6:7" x14ac:dyDescent="0.3">
      <c r="F515" t="s">
        <v>1152</v>
      </c>
      <c r="G515" t="s">
        <v>1153</v>
      </c>
    </row>
    <row r="516" spans="6:7" x14ac:dyDescent="0.3">
      <c r="F516" t="s">
        <v>1154</v>
      </c>
      <c r="G516" t="s">
        <v>1155</v>
      </c>
    </row>
    <row r="517" spans="6:7" x14ac:dyDescent="0.3">
      <c r="F517" t="s">
        <v>1156</v>
      </c>
      <c r="G517" t="s">
        <v>1157</v>
      </c>
    </row>
    <row r="518" spans="6:7" x14ac:dyDescent="0.3">
      <c r="F518" t="s">
        <v>1158</v>
      </c>
      <c r="G518" t="s">
        <v>1159</v>
      </c>
    </row>
    <row r="519" spans="6:7" x14ac:dyDescent="0.3">
      <c r="F519" t="s">
        <v>1160</v>
      </c>
      <c r="G519" t="s">
        <v>1161</v>
      </c>
    </row>
    <row r="520" spans="6:7" x14ac:dyDescent="0.3">
      <c r="F520" t="s">
        <v>1162</v>
      </c>
      <c r="G520" t="s">
        <v>1163</v>
      </c>
    </row>
    <row r="521" spans="6:7" x14ac:dyDescent="0.3">
      <c r="F521" t="s">
        <v>1164</v>
      </c>
      <c r="G521" t="s">
        <v>1165</v>
      </c>
    </row>
    <row r="522" spans="6:7" x14ac:dyDescent="0.3">
      <c r="F522" t="s">
        <v>1166</v>
      </c>
      <c r="G522" t="s">
        <v>1167</v>
      </c>
    </row>
    <row r="523" spans="6:7" x14ac:dyDescent="0.3">
      <c r="F523" t="s">
        <v>1168</v>
      </c>
      <c r="G523" t="s">
        <v>1169</v>
      </c>
    </row>
    <row r="524" spans="6:7" x14ac:dyDescent="0.3">
      <c r="F524" t="s">
        <v>1170</v>
      </c>
      <c r="G524" t="s">
        <v>1171</v>
      </c>
    </row>
    <row r="525" spans="6:7" x14ac:dyDescent="0.3">
      <c r="F525" t="s">
        <v>1172</v>
      </c>
      <c r="G525" t="s">
        <v>1173</v>
      </c>
    </row>
    <row r="526" spans="6:7" x14ac:dyDescent="0.3">
      <c r="F526" t="s">
        <v>1174</v>
      </c>
      <c r="G526" t="s">
        <v>1175</v>
      </c>
    </row>
    <row r="527" spans="6:7" x14ac:dyDescent="0.3">
      <c r="F527" t="s">
        <v>1176</v>
      </c>
      <c r="G527" t="s">
        <v>1177</v>
      </c>
    </row>
    <row r="528" spans="6:7" x14ac:dyDescent="0.3">
      <c r="F528" t="s">
        <v>1178</v>
      </c>
      <c r="G528" t="s">
        <v>1179</v>
      </c>
    </row>
    <row r="529" spans="6:7" x14ac:dyDescent="0.3">
      <c r="F529" t="s">
        <v>1180</v>
      </c>
      <c r="G529" t="s">
        <v>1181</v>
      </c>
    </row>
    <row r="531" spans="6:7" x14ac:dyDescent="0.3">
      <c r="F531" t="s">
        <v>43</v>
      </c>
      <c r="G531" t="s">
        <v>1182</v>
      </c>
    </row>
    <row r="532" spans="6:7" x14ac:dyDescent="0.3">
      <c r="F532" t="s">
        <v>1183</v>
      </c>
      <c r="G532" t="s">
        <v>1184</v>
      </c>
    </row>
    <row r="533" spans="6:7" x14ac:dyDescent="0.3">
      <c r="F533" t="s">
        <v>1185</v>
      </c>
      <c r="G533" t="s">
        <v>1186</v>
      </c>
    </row>
    <row r="534" spans="6:7" x14ac:dyDescent="0.3">
      <c r="F534" t="s">
        <v>1187</v>
      </c>
      <c r="G534" t="s">
        <v>1188</v>
      </c>
    </row>
    <row r="535" spans="6:7" x14ac:dyDescent="0.3">
      <c r="F535" t="s">
        <v>1189</v>
      </c>
      <c r="G535" t="s">
        <v>1190</v>
      </c>
    </row>
    <row r="536" spans="6:7" x14ac:dyDescent="0.3">
      <c r="F536" t="s">
        <v>1191</v>
      </c>
      <c r="G536" t="s">
        <v>1192</v>
      </c>
    </row>
    <row r="537" spans="6:7" x14ac:dyDescent="0.3">
      <c r="F537" t="s">
        <v>1193</v>
      </c>
      <c r="G537" t="s">
        <v>1194</v>
      </c>
    </row>
    <row r="538" spans="6:7" x14ac:dyDescent="0.3">
      <c r="F538" t="s">
        <v>1195</v>
      </c>
      <c r="G538" t="s">
        <v>1196</v>
      </c>
    </row>
    <row r="539" spans="6:7" x14ac:dyDescent="0.3">
      <c r="F539" t="s">
        <v>1197</v>
      </c>
      <c r="G539" t="s">
        <v>1198</v>
      </c>
    </row>
    <row r="540" spans="6:7" x14ac:dyDescent="0.3">
      <c r="F540" t="s">
        <v>1199</v>
      </c>
      <c r="G540" t="s">
        <v>1200</v>
      </c>
    </row>
    <row r="541" spans="6:7" x14ac:dyDescent="0.3">
      <c r="F541" t="s">
        <v>1201</v>
      </c>
      <c r="G541" t="s">
        <v>1202</v>
      </c>
    </row>
    <row r="542" spans="6:7" x14ac:dyDescent="0.3">
      <c r="F542" t="s">
        <v>1203</v>
      </c>
      <c r="G542" t="s">
        <v>1204</v>
      </c>
    </row>
    <row r="543" spans="6:7" x14ac:dyDescent="0.3">
      <c r="F543" t="s">
        <v>1205</v>
      </c>
      <c r="G543" t="s">
        <v>1206</v>
      </c>
    </row>
    <row r="544" spans="6:7" x14ac:dyDescent="0.3">
      <c r="F544" t="s">
        <v>1207</v>
      </c>
      <c r="G544" t="s">
        <v>1208</v>
      </c>
    </row>
    <row r="545" spans="6:7" x14ac:dyDescent="0.3">
      <c r="F545" t="s">
        <v>1209</v>
      </c>
      <c r="G545" t="s">
        <v>1210</v>
      </c>
    </row>
    <row r="547" spans="6:7" x14ac:dyDescent="0.3">
      <c r="F547" t="s">
        <v>44</v>
      </c>
      <c r="G547" t="s">
        <v>1211</v>
      </c>
    </row>
    <row r="548" spans="6:7" x14ac:dyDescent="0.3">
      <c r="F548" t="s">
        <v>1212</v>
      </c>
      <c r="G548" t="s">
        <v>1213</v>
      </c>
    </row>
    <row r="549" spans="6:7" x14ac:dyDescent="0.3">
      <c r="F549" t="s">
        <v>1214</v>
      </c>
      <c r="G549" t="s">
        <v>1215</v>
      </c>
    </row>
    <row r="550" spans="6:7" x14ac:dyDescent="0.3">
      <c r="F550" t="s">
        <v>1216</v>
      </c>
      <c r="G550" t="s">
        <v>1217</v>
      </c>
    </row>
    <row r="551" spans="6:7" x14ac:dyDescent="0.3">
      <c r="F551" t="s">
        <v>1218</v>
      </c>
      <c r="G551" t="s">
        <v>1219</v>
      </c>
    </row>
    <row r="552" spans="6:7" x14ac:dyDescent="0.3">
      <c r="F552" t="s">
        <v>1220</v>
      </c>
      <c r="G552" t="s">
        <v>1221</v>
      </c>
    </row>
    <row r="553" spans="6:7" x14ac:dyDescent="0.3">
      <c r="F553" t="s">
        <v>1222</v>
      </c>
      <c r="G553" t="s">
        <v>1223</v>
      </c>
    </row>
    <row r="554" spans="6:7" x14ac:dyDescent="0.3">
      <c r="F554" t="s">
        <v>1224</v>
      </c>
      <c r="G554" t="s">
        <v>1225</v>
      </c>
    </row>
    <row r="555" spans="6:7" x14ac:dyDescent="0.3">
      <c r="F555" t="s">
        <v>1226</v>
      </c>
      <c r="G555" t="s">
        <v>1227</v>
      </c>
    </row>
  </sheetData>
  <phoneticPr fontId="1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AF603-1BEE-4D9F-BDC5-2F20A41AC83A}">
  <dimension ref="B2:E23"/>
  <sheetViews>
    <sheetView workbookViewId="0">
      <selection activeCell="D7" sqref="D7"/>
    </sheetView>
  </sheetViews>
  <sheetFormatPr baseColWidth="10" defaultRowHeight="14.4" x14ac:dyDescent="0.3"/>
  <cols>
    <col min="3" max="3" width="4.6640625" bestFit="1" customWidth="1"/>
    <col min="4" max="4" width="88.33203125" bestFit="1" customWidth="1"/>
  </cols>
  <sheetData>
    <row r="2" spans="2:5" x14ac:dyDescent="0.3">
      <c r="B2" t="s">
        <v>2809</v>
      </c>
      <c r="C2" t="s">
        <v>2831</v>
      </c>
      <c r="D2" t="s">
        <v>1</v>
      </c>
      <c r="E2" t="s">
        <v>2833</v>
      </c>
    </row>
    <row r="3" spans="2:5" x14ac:dyDescent="0.3">
      <c r="B3" s="2" t="s">
        <v>3</v>
      </c>
      <c r="C3" s="19" t="s">
        <v>2810</v>
      </c>
      <c r="D3" s="2" t="s">
        <v>739</v>
      </c>
      <c r="E3" s="2" t="s">
        <v>3</v>
      </c>
    </row>
    <row r="4" spans="2:5" x14ac:dyDescent="0.3">
      <c r="B4" s="3" t="s">
        <v>4</v>
      </c>
      <c r="C4" s="20" t="s">
        <v>2830</v>
      </c>
      <c r="D4" s="3" t="s">
        <v>738</v>
      </c>
      <c r="E4" s="3" t="s">
        <v>4</v>
      </c>
    </row>
    <row r="5" spans="2:5" x14ac:dyDescent="0.3">
      <c r="B5" s="5" t="s">
        <v>5</v>
      </c>
      <c r="C5" s="21" t="s">
        <v>2811</v>
      </c>
      <c r="D5" s="5" t="s">
        <v>736</v>
      </c>
      <c r="E5" s="5" t="s">
        <v>5</v>
      </c>
    </row>
    <row r="6" spans="2:5" x14ac:dyDescent="0.3">
      <c r="B6" s="8" t="s">
        <v>6</v>
      </c>
      <c r="C6" s="22" t="s">
        <v>2812</v>
      </c>
      <c r="D6" s="8" t="s">
        <v>1228</v>
      </c>
      <c r="E6" s="8" t="s">
        <v>6</v>
      </c>
    </row>
    <row r="7" spans="2:5" x14ac:dyDescent="0.3">
      <c r="B7" s="9" t="s">
        <v>7</v>
      </c>
      <c r="C7" s="23" t="s">
        <v>2813</v>
      </c>
      <c r="D7" s="9" t="s">
        <v>1251</v>
      </c>
      <c r="E7" s="9" t="s">
        <v>7</v>
      </c>
    </row>
    <row r="8" spans="2:5" x14ac:dyDescent="0.3">
      <c r="B8" s="10" t="s">
        <v>8</v>
      </c>
      <c r="C8" s="24" t="s">
        <v>2814</v>
      </c>
      <c r="D8" s="10" t="s">
        <v>1320</v>
      </c>
      <c r="E8" s="10" t="s">
        <v>8</v>
      </c>
    </row>
    <row r="9" spans="2:5" x14ac:dyDescent="0.3">
      <c r="B9" s="11" t="s">
        <v>9</v>
      </c>
      <c r="C9" s="25" t="s">
        <v>2815</v>
      </c>
      <c r="D9" s="11" t="s">
        <v>1433</v>
      </c>
      <c r="E9" s="11" t="s">
        <v>9</v>
      </c>
    </row>
    <row r="10" spans="2:5" x14ac:dyDescent="0.3">
      <c r="B10" s="12" t="s">
        <v>10</v>
      </c>
      <c r="C10" s="26" t="s">
        <v>2816</v>
      </c>
      <c r="D10" s="12" t="s">
        <v>1507</v>
      </c>
      <c r="E10" s="12" t="s">
        <v>10</v>
      </c>
    </row>
    <row r="11" spans="2:5" x14ac:dyDescent="0.3">
      <c r="B11" s="13" t="s">
        <v>11</v>
      </c>
      <c r="C11" s="27" t="s">
        <v>2817</v>
      </c>
      <c r="D11" s="13" t="s">
        <v>1544</v>
      </c>
      <c r="E11" s="13" t="s">
        <v>11</v>
      </c>
    </row>
    <row r="12" spans="2:5" x14ac:dyDescent="0.3">
      <c r="B12" s="8" t="s">
        <v>1955</v>
      </c>
      <c r="C12" s="22" t="s">
        <v>2818</v>
      </c>
      <c r="D12" s="8" t="s">
        <v>1559</v>
      </c>
      <c r="E12" s="8" t="s">
        <v>1955</v>
      </c>
    </row>
    <row r="13" spans="2:5" x14ac:dyDescent="0.3">
      <c r="B13" s="14" t="s">
        <v>1948</v>
      </c>
      <c r="C13" s="28" t="s">
        <v>2819</v>
      </c>
      <c r="D13" s="14" t="s">
        <v>1589</v>
      </c>
      <c r="E13" s="14" t="s">
        <v>1948</v>
      </c>
    </row>
    <row r="14" spans="2:5" x14ac:dyDescent="0.3">
      <c r="B14" s="15" t="s">
        <v>1942</v>
      </c>
      <c r="C14" s="29" t="s">
        <v>2820</v>
      </c>
      <c r="D14" s="15" t="s">
        <v>1596</v>
      </c>
      <c r="E14" s="15" t="s">
        <v>1942</v>
      </c>
    </row>
    <row r="15" spans="2:5" x14ac:dyDescent="0.3">
      <c r="B15" s="11" t="s">
        <v>1929</v>
      </c>
      <c r="C15" s="25" t="s">
        <v>2821</v>
      </c>
      <c r="D15" s="11" t="s">
        <v>1626</v>
      </c>
      <c r="E15" s="11" t="s">
        <v>1929</v>
      </c>
    </row>
    <row r="16" spans="2:5" x14ac:dyDescent="0.3">
      <c r="B16" s="3" t="s">
        <v>1928</v>
      </c>
      <c r="C16" s="20" t="s">
        <v>2822</v>
      </c>
      <c r="D16" s="3" t="s">
        <v>1639</v>
      </c>
      <c r="E16" s="3" t="s">
        <v>1928</v>
      </c>
    </row>
    <row r="17" spans="2:5" x14ac:dyDescent="0.3">
      <c r="B17" s="12" t="s">
        <v>1912</v>
      </c>
      <c r="C17" s="26" t="s">
        <v>2823</v>
      </c>
      <c r="D17" s="12" t="s">
        <v>1648</v>
      </c>
      <c r="E17" s="12" t="s">
        <v>1912</v>
      </c>
    </row>
    <row r="18" spans="2:5" x14ac:dyDescent="0.3">
      <c r="B18" s="16" t="s">
        <v>1805</v>
      </c>
      <c r="C18" s="30" t="s">
        <v>2824</v>
      </c>
      <c r="D18" s="16" t="s">
        <v>1660</v>
      </c>
      <c r="E18" s="16" t="s">
        <v>1805</v>
      </c>
    </row>
    <row r="19" spans="2:5" x14ac:dyDescent="0.3">
      <c r="B19" s="17" t="s">
        <v>1795</v>
      </c>
      <c r="C19" s="31" t="s">
        <v>2825</v>
      </c>
      <c r="D19" s="17" t="s">
        <v>1769</v>
      </c>
      <c r="E19" s="17" t="s">
        <v>1795</v>
      </c>
    </row>
    <row r="20" spans="2:5" x14ac:dyDescent="0.3">
      <c r="B20" s="5" t="s">
        <v>1794</v>
      </c>
      <c r="C20" s="21" t="s">
        <v>2826</v>
      </c>
      <c r="D20" s="5" t="s">
        <v>1787</v>
      </c>
      <c r="E20" s="5" t="s">
        <v>1794</v>
      </c>
    </row>
    <row r="21" spans="2:5" x14ac:dyDescent="0.3">
      <c r="B21" s="17" t="s">
        <v>1793</v>
      </c>
      <c r="C21" s="31" t="s">
        <v>2827</v>
      </c>
      <c r="D21" s="17" t="s">
        <v>1788</v>
      </c>
      <c r="E21" s="17" t="s">
        <v>1793</v>
      </c>
    </row>
    <row r="22" spans="2:5" x14ac:dyDescent="0.3">
      <c r="B22" s="18" t="s">
        <v>1792</v>
      </c>
      <c r="C22" s="32" t="s">
        <v>2828</v>
      </c>
      <c r="D22" s="18" t="s">
        <v>1789</v>
      </c>
      <c r="E22" s="18" t="s">
        <v>1792</v>
      </c>
    </row>
    <row r="23" spans="2:5" x14ac:dyDescent="0.3">
      <c r="B23" s="2" t="s">
        <v>1791</v>
      </c>
      <c r="C23" s="19" t="s">
        <v>2829</v>
      </c>
      <c r="D23" s="2" t="s">
        <v>1790</v>
      </c>
      <c r="E23" s="2" t="s">
        <v>1791</v>
      </c>
    </row>
  </sheetData>
  <pageMargins left="0.7" right="0.7" top="0.75" bottom="0.75" header="0.3" footer="0.3"/>
  <ignoredErrors>
    <ignoredError sqref="C3:C23" numberStoredAsText="1"/>
  </ignoredErrors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00658-6141-4D7B-9888-6E5D3895B4D2}">
  <dimension ref="B13:E973"/>
  <sheetViews>
    <sheetView showGridLines="0" zoomScaleNormal="100" workbookViewId="0">
      <pane ySplit="13" topLeftCell="A536" activePane="bottomLeft" state="frozen"/>
      <selection pane="bottomLeft" activeCell="B13" sqref="B13:B973"/>
    </sheetView>
  </sheetViews>
  <sheetFormatPr baseColWidth="10" defaultRowHeight="14.4" x14ac:dyDescent="0.3"/>
  <cols>
    <col min="1" max="2" width="12" customWidth="1"/>
    <col min="3" max="3" width="68" bestFit="1" customWidth="1"/>
    <col min="4" max="4" width="15.88671875" customWidth="1"/>
    <col min="5" max="5" width="69.44140625" customWidth="1"/>
  </cols>
  <sheetData>
    <row r="13" spans="2:5" x14ac:dyDescent="0.3">
      <c r="B13" t="s">
        <v>2809</v>
      </c>
      <c r="C13" t="s">
        <v>1</v>
      </c>
      <c r="D13" t="s">
        <v>2834</v>
      </c>
      <c r="E13" t="s">
        <v>2832</v>
      </c>
    </row>
    <row r="14" spans="2:5" x14ac:dyDescent="0.3">
      <c r="B14" t="str">
        <f>+VLOOKUP(C14,id_rubro[[Rubro]:[id_rubro2]],2,0)</f>
        <v>01.00.000</v>
      </c>
      <c r="C14" t="str">
        <f>+VLOOKUP(LEFT(D14,2),id_rubro[[id]:[Rubro]],2,0)</f>
        <v>AGRICULTURA, CAZA,SILVICULTURAY PESCA-PRODUCTOS Y SERVICIOS CONEXOS</v>
      </c>
      <c r="D14" t="s">
        <v>25</v>
      </c>
      <c r="E14" t="s">
        <v>95</v>
      </c>
    </row>
    <row r="15" spans="2:5" x14ac:dyDescent="0.3">
      <c r="B15" t="str">
        <f>+VLOOKUP(C15,id_rubro[[Rubro]:[id_rubro2]],2,0)</f>
        <v>01.00.000</v>
      </c>
      <c r="C15" t="str">
        <f>+VLOOKUP(LEFT(D15,2),id_rubro[[id]:[Rubro]],2,0)</f>
        <v>AGRICULTURA, CAZA,SILVICULTURAY PESCA-PRODUCTOS Y SERVICIOS CONEXOS</v>
      </c>
      <c r="D15" t="s">
        <v>26</v>
      </c>
      <c r="E15" t="s">
        <v>2037</v>
      </c>
    </row>
    <row r="16" spans="2:5" x14ac:dyDescent="0.3">
      <c r="B16" t="str">
        <f>+VLOOKUP(C16,id_rubro[[Rubro]:[id_rubro2]],2,0)</f>
        <v>01.00.000</v>
      </c>
      <c r="C16" t="str">
        <f>+VLOOKUP(LEFT(D16,2),id_rubro[[id]:[Rubro]],2,0)</f>
        <v>AGRICULTURA, CAZA,SILVICULTURAY PESCA-PRODUCTOS Y SERVICIOS CONEXOS</v>
      </c>
      <c r="D16" t="s">
        <v>97</v>
      </c>
      <c r="E16" t="s">
        <v>98</v>
      </c>
    </row>
    <row r="17" spans="2:5" x14ac:dyDescent="0.3">
      <c r="B17" t="str">
        <f>+VLOOKUP(C17,id_rubro[[Rubro]:[id_rubro2]],2,0)</f>
        <v>01.00.000</v>
      </c>
      <c r="C17" t="str">
        <f>+VLOOKUP(LEFT(D17,2),id_rubro[[id]:[Rubro]],2,0)</f>
        <v>AGRICULTURA, CAZA,SILVICULTURAY PESCA-PRODUCTOS Y SERVICIOS CONEXOS</v>
      </c>
      <c r="D17" t="s">
        <v>99</v>
      </c>
      <c r="E17" t="s">
        <v>103</v>
      </c>
    </row>
    <row r="18" spans="2:5" x14ac:dyDescent="0.3">
      <c r="B18" t="str">
        <f>+VLOOKUP(C18,id_rubro[[Rubro]:[id_rubro2]],2,0)</f>
        <v>01.00.000</v>
      </c>
      <c r="C18" t="str">
        <f>+VLOOKUP(LEFT(D18,2),id_rubro[[id]:[Rubro]],2,0)</f>
        <v>AGRICULTURA, CAZA,SILVICULTURAY PESCA-PRODUCTOS Y SERVICIOS CONEXOS</v>
      </c>
      <c r="D18" t="s">
        <v>100</v>
      </c>
      <c r="E18" t="s">
        <v>104</v>
      </c>
    </row>
    <row r="19" spans="2:5" x14ac:dyDescent="0.3">
      <c r="B19" t="str">
        <f>+VLOOKUP(C19,id_rubro[[Rubro]:[id_rubro2]],2,0)</f>
        <v>01.00.000</v>
      </c>
      <c r="C19" t="str">
        <f>+VLOOKUP(LEFT(D19,2),id_rubro[[id]:[Rubro]],2,0)</f>
        <v>AGRICULTURA, CAZA,SILVICULTURAY PESCA-PRODUCTOS Y SERVICIOS CONEXOS</v>
      </c>
      <c r="D19" t="s">
        <v>101</v>
      </c>
      <c r="E19" t="s">
        <v>2122</v>
      </c>
    </row>
    <row r="20" spans="2:5" x14ac:dyDescent="0.3">
      <c r="B20" t="str">
        <f>+VLOOKUP(C20,id_rubro[[Rubro]:[id_rubro2]],2,0)</f>
        <v>01.00.000</v>
      </c>
      <c r="C20" t="str">
        <f>+VLOOKUP(LEFT(D20,2),id_rubro[[id]:[Rubro]],2,0)</f>
        <v>AGRICULTURA, CAZA,SILVICULTURAY PESCA-PRODUCTOS Y SERVICIOS CONEXOS</v>
      </c>
      <c r="D20" t="s">
        <v>102</v>
      </c>
      <c r="E20" t="s">
        <v>106</v>
      </c>
    </row>
    <row r="21" spans="2:5" x14ac:dyDescent="0.3">
      <c r="B21" t="str">
        <f>+VLOOKUP(C21,id_rubro[[Rubro]:[id_rubro2]],2,0)</f>
        <v>01.00.000</v>
      </c>
      <c r="C21" t="str">
        <f>+VLOOKUP(LEFT(D21,2),id_rubro[[id]:[Rubro]],2,0)</f>
        <v>AGRICULTURA, CAZA,SILVICULTURAY PESCA-PRODUCTOS Y SERVICIOS CONEXOS</v>
      </c>
      <c r="D21" t="s">
        <v>107</v>
      </c>
      <c r="E21" t="s">
        <v>108</v>
      </c>
    </row>
    <row r="22" spans="2:5" x14ac:dyDescent="0.3">
      <c r="B22" t="str">
        <f>+VLOOKUP(C22,id_rubro[[Rubro]:[id_rubro2]],2,0)</f>
        <v>01.00.000</v>
      </c>
      <c r="C22" t="str">
        <f>+VLOOKUP(LEFT(D22,2),id_rubro[[id]:[Rubro]],2,0)</f>
        <v>AGRICULTURA, CAZA,SILVICULTURAY PESCA-PRODUCTOS Y SERVICIOS CONEXOS</v>
      </c>
      <c r="D22" t="s">
        <v>109</v>
      </c>
      <c r="E22" t="s">
        <v>110</v>
      </c>
    </row>
    <row r="23" spans="2:5" x14ac:dyDescent="0.3">
      <c r="B23" t="str">
        <f>+VLOOKUP(C23,id_rubro[[Rubro]:[id_rubro2]],2,0)</f>
        <v>01.00.000</v>
      </c>
      <c r="C23" t="str">
        <f>+VLOOKUP(LEFT(D23,2),id_rubro[[id]:[Rubro]],2,0)</f>
        <v>AGRICULTURA, CAZA,SILVICULTURAY PESCA-PRODUCTOS Y SERVICIOS CONEXOS</v>
      </c>
      <c r="D23" t="s">
        <v>111</v>
      </c>
      <c r="E23" t="s">
        <v>112</v>
      </c>
    </row>
    <row r="24" spans="2:5" x14ac:dyDescent="0.3">
      <c r="B24" t="str">
        <f>+VLOOKUP(C24,id_rubro[[Rubro]:[id_rubro2]],2,0)</f>
        <v>01.00.000</v>
      </c>
      <c r="C24" t="str">
        <f>+VLOOKUP(LEFT(D24,2),id_rubro[[id]:[Rubro]],2,0)</f>
        <v>AGRICULTURA, CAZA,SILVICULTURAY PESCA-PRODUCTOS Y SERVICIOS CONEXOS</v>
      </c>
      <c r="D24" t="s">
        <v>113</v>
      </c>
      <c r="E24" t="s">
        <v>114</v>
      </c>
    </row>
    <row r="25" spans="2:5" x14ac:dyDescent="0.3">
      <c r="B25" t="str">
        <f>+VLOOKUP(C25,id_rubro[[Rubro]:[id_rubro2]],2,0)</f>
        <v>01.00.000</v>
      </c>
      <c r="C25" t="str">
        <f>+VLOOKUP(LEFT(D25,2),id_rubro[[id]:[Rubro]],2,0)</f>
        <v>AGRICULTURA, CAZA,SILVICULTURAY PESCA-PRODUCTOS Y SERVICIOS CONEXOS</v>
      </c>
      <c r="D25" t="s">
        <v>115</v>
      </c>
      <c r="E25" t="s">
        <v>2190</v>
      </c>
    </row>
    <row r="26" spans="2:5" x14ac:dyDescent="0.3">
      <c r="B26" t="str">
        <f>+VLOOKUP(C26,id_rubro[[Rubro]:[id_rubro2]],2,0)</f>
        <v>01.00.000</v>
      </c>
      <c r="C26" t="str">
        <f>+VLOOKUP(LEFT(D26,2),id_rubro[[id]:[Rubro]],2,0)</f>
        <v>AGRICULTURA, CAZA,SILVICULTURAY PESCA-PRODUCTOS Y SERVICIOS CONEXOS</v>
      </c>
      <c r="D26" t="s">
        <v>117</v>
      </c>
      <c r="E26" t="s">
        <v>2189</v>
      </c>
    </row>
    <row r="27" spans="2:5" x14ac:dyDescent="0.3">
      <c r="B27" t="str">
        <f>+VLOOKUP(C27,id_rubro[[Rubro]:[id_rubro2]],2,0)</f>
        <v>01.00.000</v>
      </c>
      <c r="C27" t="str">
        <f>+VLOOKUP(LEFT(D27,2),id_rubro[[id]:[Rubro]],2,0)</f>
        <v>AGRICULTURA, CAZA,SILVICULTURAY PESCA-PRODUCTOS Y SERVICIOS CONEXOS</v>
      </c>
      <c r="D27" t="s">
        <v>119</v>
      </c>
      <c r="E27" t="s">
        <v>120</v>
      </c>
    </row>
    <row r="28" spans="2:5" x14ac:dyDescent="0.3">
      <c r="B28" t="str">
        <f>+VLOOKUP(C28,id_rubro[[Rubro]:[id_rubro2]],2,0)</f>
        <v>01.00.000</v>
      </c>
      <c r="C28" t="str">
        <f>+VLOOKUP(LEFT(D28,2),id_rubro[[id]:[Rubro]],2,0)</f>
        <v>AGRICULTURA, CAZA,SILVICULTURAY PESCA-PRODUCTOS Y SERVICIOS CONEXOS</v>
      </c>
      <c r="D28" t="s">
        <v>121</v>
      </c>
      <c r="E28" t="s">
        <v>122</v>
      </c>
    </row>
    <row r="29" spans="2:5" x14ac:dyDescent="0.3">
      <c r="B29" t="str">
        <f>+VLOOKUP(C29,id_rubro[[Rubro]:[id_rubro2]],2,0)</f>
        <v>01.00.000</v>
      </c>
      <c r="C29" t="str">
        <f>+VLOOKUP(LEFT(D29,2),id_rubro[[id]:[Rubro]],2,0)</f>
        <v>AGRICULTURA, CAZA,SILVICULTURAY PESCA-PRODUCTOS Y SERVICIOS CONEXOS</v>
      </c>
      <c r="D29" t="s">
        <v>124</v>
      </c>
      <c r="E29" t="s">
        <v>123</v>
      </c>
    </row>
    <row r="30" spans="2:5" x14ac:dyDescent="0.3">
      <c r="B30" t="str">
        <f>+VLOOKUP(C30,id_rubro[[Rubro]:[id_rubro2]],2,0)</f>
        <v>01.00.000</v>
      </c>
      <c r="C30" t="str">
        <f>+VLOOKUP(LEFT(D30,2),id_rubro[[id]:[Rubro]],2,0)</f>
        <v>AGRICULTURA, CAZA,SILVICULTURAY PESCA-PRODUCTOS Y SERVICIOS CONEXOS</v>
      </c>
      <c r="D30" t="s">
        <v>125</v>
      </c>
      <c r="E30" t="s">
        <v>126</v>
      </c>
    </row>
    <row r="31" spans="2:5" x14ac:dyDescent="0.3">
      <c r="B31" t="str">
        <f>+VLOOKUP(C31,id_rubro[[Rubro]:[id_rubro2]],2,0)</f>
        <v>01.00.000</v>
      </c>
      <c r="C31" t="str">
        <f>+VLOOKUP(LEFT(D31,2),id_rubro[[id]:[Rubro]],2,0)</f>
        <v>AGRICULTURA, CAZA,SILVICULTURAY PESCA-PRODUCTOS Y SERVICIOS CONEXOS</v>
      </c>
      <c r="D31" t="s">
        <v>127</v>
      </c>
      <c r="E31" t="s">
        <v>128</v>
      </c>
    </row>
    <row r="32" spans="2:5" x14ac:dyDescent="0.3">
      <c r="B32" t="str">
        <f>+VLOOKUP(C32,id_rubro[[Rubro]:[id_rubro2]],2,0)</f>
        <v>01.00.000</v>
      </c>
      <c r="C32" t="str">
        <f>+VLOOKUP(LEFT(D32,2),id_rubro[[id]:[Rubro]],2,0)</f>
        <v>AGRICULTURA, CAZA,SILVICULTURAY PESCA-PRODUCTOS Y SERVICIOS CONEXOS</v>
      </c>
      <c r="D32" t="s">
        <v>129</v>
      </c>
      <c r="E32" t="s">
        <v>2292</v>
      </c>
    </row>
    <row r="33" spans="2:5" x14ac:dyDescent="0.3">
      <c r="B33" t="str">
        <f>+VLOOKUP(C33,id_rubro[[Rubro]:[id_rubro2]],2,0)</f>
        <v>01.00.000</v>
      </c>
      <c r="C33" t="str">
        <f>+VLOOKUP(LEFT(D33,2),id_rubro[[id]:[Rubro]],2,0)</f>
        <v>AGRICULTURA, CAZA,SILVICULTURAY PESCA-PRODUCTOS Y SERVICIOS CONEXOS</v>
      </c>
      <c r="D33" t="s">
        <v>131</v>
      </c>
      <c r="E33" t="s">
        <v>132</v>
      </c>
    </row>
    <row r="34" spans="2:5" x14ac:dyDescent="0.3">
      <c r="B34" t="str">
        <f>+VLOOKUP(C34,id_rubro[[Rubro]:[id_rubro2]],2,0)</f>
        <v>01.00.000</v>
      </c>
      <c r="C34" t="str">
        <f>+VLOOKUP(LEFT(D34,2),id_rubro[[id]:[Rubro]],2,0)</f>
        <v>AGRICULTURA, CAZA,SILVICULTURAY PESCA-PRODUCTOS Y SERVICIOS CONEXOS</v>
      </c>
      <c r="D34" t="s">
        <v>133</v>
      </c>
      <c r="E34" t="s">
        <v>134</v>
      </c>
    </row>
    <row r="35" spans="2:5" x14ac:dyDescent="0.3">
      <c r="B35" t="str">
        <f>+VLOOKUP(C35,id_rubro[[Rubro]:[id_rubro2]],2,0)</f>
        <v>01.00.000</v>
      </c>
      <c r="C35" t="str">
        <f>+VLOOKUP(LEFT(D35,2),id_rubro[[id]:[Rubro]],2,0)</f>
        <v>AGRICULTURA, CAZA,SILVICULTURAY PESCA-PRODUCTOS Y SERVICIOS CONEXOS</v>
      </c>
      <c r="D35" t="s">
        <v>135</v>
      </c>
      <c r="E35" t="s">
        <v>136</v>
      </c>
    </row>
    <row r="36" spans="2:5" x14ac:dyDescent="0.3">
      <c r="B36" t="str">
        <f>+VLOOKUP(C36,id_rubro[[Rubro]:[id_rubro2]],2,0)</f>
        <v>01.00.000</v>
      </c>
      <c r="C36" t="str">
        <f>+VLOOKUP(LEFT(D36,2),id_rubro[[id]:[Rubro]],2,0)</f>
        <v>AGRICULTURA, CAZA,SILVICULTURAY PESCA-PRODUCTOS Y SERVICIOS CONEXOS</v>
      </c>
      <c r="D36" t="s">
        <v>137</v>
      </c>
      <c r="E36" t="s">
        <v>138</v>
      </c>
    </row>
    <row r="37" spans="2:5" x14ac:dyDescent="0.3">
      <c r="B37" t="str">
        <f>+VLOOKUP(C37,id_rubro[[Rubro]:[id_rubro2]],2,0)</f>
        <v>01.00.000</v>
      </c>
      <c r="C37" t="str">
        <f>+VLOOKUP(LEFT(D37,2),id_rubro[[id]:[Rubro]],2,0)</f>
        <v>AGRICULTURA, CAZA,SILVICULTURAY PESCA-PRODUCTOS Y SERVICIOS CONEXOS</v>
      </c>
      <c r="D37" t="s">
        <v>139</v>
      </c>
      <c r="E37" t="s">
        <v>140</v>
      </c>
    </row>
    <row r="38" spans="2:5" x14ac:dyDescent="0.3">
      <c r="B38" t="str">
        <f>+VLOOKUP(C38,id_rubro[[Rubro]:[id_rubro2]],2,0)</f>
        <v>01.00.000</v>
      </c>
      <c r="C38" t="str">
        <f>+VLOOKUP(LEFT(D38,2),id_rubro[[id]:[Rubro]],2,0)</f>
        <v>AGRICULTURA, CAZA,SILVICULTURAY PESCA-PRODUCTOS Y SERVICIOS CONEXOS</v>
      </c>
      <c r="D38" t="s">
        <v>141</v>
      </c>
      <c r="E38" t="s">
        <v>142</v>
      </c>
    </row>
    <row r="39" spans="2:5" x14ac:dyDescent="0.3">
      <c r="B39" t="str">
        <f>+VLOOKUP(C39,id_rubro[[Rubro]:[id_rubro2]],2,0)</f>
        <v>01.00.000</v>
      </c>
      <c r="C39" t="str">
        <f>+VLOOKUP(LEFT(D39,2),id_rubro[[id]:[Rubro]],2,0)</f>
        <v>AGRICULTURA, CAZA,SILVICULTURAY PESCA-PRODUCTOS Y SERVICIOS CONEXOS</v>
      </c>
      <c r="D39" t="s">
        <v>2198</v>
      </c>
      <c r="E39" t="s">
        <v>144</v>
      </c>
    </row>
    <row r="40" spans="2:5" x14ac:dyDescent="0.3">
      <c r="B40" t="str">
        <f>+VLOOKUP(C40,id_rubro[[Rubro]:[id_rubro2]],2,0)</f>
        <v>01.00.000</v>
      </c>
      <c r="C40" t="str">
        <f>+VLOOKUP(LEFT(D40,2),id_rubro[[id]:[Rubro]],2,0)</f>
        <v>AGRICULTURA, CAZA,SILVICULTURAY PESCA-PRODUCTOS Y SERVICIOS CONEXOS</v>
      </c>
      <c r="D40" t="s">
        <v>145</v>
      </c>
      <c r="E40" t="s">
        <v>2367</v>
      </c>
    </row>
    <row r="41" spans="2:5" x14ac:dyDescent="0.3">
      <c r="B41" t="str">
        <f>+VLOOKUP(C41,id_rubro[[Rubro]:[id_rubro2]],2,0)</f>
        <v>02.00.000</v>
      </c>
      <c r="C41" t="str">
        <f>+VLOOKUP(LEFT(D41,2),id_rubro[[id]:[Rubro]],2,0)</f>
        <v>MINERIA,PETRÓLEO CRUDO Y GAS NATURAL-SERVICIOS CONEXOS</v>
      </c>
      <c r="D41" t="s">
        <v>27</v>
      </c>
      <c r="E41" t="s">
        <v>147</v>
      </c>
    </row>
    <row r="42" spans="2:5" x14ac:dyDescent="0.3">
      <c r="B42" t="str">
        <f>+VLOOKUP(C42,id_rubro[[Rubro]:[id_rubro2]],2,0)</f>
        <v>02.00.000</v>
      </c>
      <c r="C42" t="str">
        <f>+VLOOKUP(LEFT(D42,2),id_rubro[[id]:[Rubro]],2,0)</f>
        <v>MINERIA,PETRÓLEO CRUDO Y GAS NATURAL-SERVICIOS CONEXOS</v>
      </c>
      <c r="D42" t="s">
        <v>148</v>
      </c>
      <c r="E42" t="s">
        <v>149</v>
      </c>
    </row>
    <row r="43" spans="2:5" x14ac:dyDescent="0.3">
      <c r="B43" t="str">
        <f>+VLOOKUP(C43,id_rubro[[Rubro]:[id_rubro2]],2,0)</f>
        <v>02.00.000</v>
      </c>
      <c r="C43" t="str">
        <f>+VLOOKUP(LEFT(D43,2),id_rubro[[id]:[Rubro]],2,0)</f>
        <v>MINERIA,PETRÓLEO CRUDO Y GAS NATURAL-SERVICIOS CONEXOS</v>
      </c>
      <c r="D43" t="s">
        <v>150</v>
      </c>
      <c r="E43" t="s">
        <v>151</v>
      </c>
    </row>
    <row r="44" spans="2:5" x14ac:dyDescent="0.3">
      <c r="B44" t="str">
        <f>+VLOOKUP(C44,id_rubro[[Rubro]:[id_rubro2]],2,0)</f>
        <v>02.00.000</v>
      </c>
      <c r="C44" t="str">
        <f>+VLOOKUP(LEFT(D44,2),id_rubro[[id]:[Rubro]],2,0)</f>
        <v>MINERIA,PETRÓLEO CRUDO Y GAS NATURAL-SERVICIOS CONEXOS</v>
      </c>
      <c r="D44" t="s">
        <v>152</v>
      </c>
      <c r="E44" t="s">
        <v>153</v>
      </c>
    </row>
    <row r="45" spans="2:5" x14ac:dyDescent="0.3">
      <c r="B45" t="str">
        <f>+VLOOKUP(C45,id_rubro[[Rubro]:[id_rubro2]],2,0)</f>
        <v>02.00.000</v>
      </c>
      <c r="C45" t="str">
        <f>+VLOOKUP(LEFT(D45,2),id_rubro[[id]:[Rubro]],2,0)</f>
        <v>MINERIA,PETRÓLEO CRUDO Y GAS NATURAL-SERVICIOS CONEXOS</v>
      </c>
      <c r="D45" t="s">
        <v>154</v>
      </c>
      <c r="E45" t="s">
        <v>2172</v>
      </c>
    </row>
    <row r="46" spans="2:5" x14ac:dyDescent="0.3">
      <c r="B46" t="str">
        <f>+VLOOKUP(C46,id_rubro[[Rubro]:[id_rubro2]],2,0)</f>
        <v>02.00.000</v>
      </c>
      <c r="C46" t="str">
        <f>+VLOOKUP(LEFT(D46,2),id_rubro[[id]:[Rubro]],2,0)</f>
        <v>MINERIA,PETRÓLEO CRUDO Y GAS NATURAL-SERVICIOS CONEXOS</v>
      </c>
      <c r="D46" t="s">
        <v>156</v>
      </c>
      <c r="E46" t="s">
        <v>157</v>
      </c>
    </row>
    <row r="47" spans="2:5" x14ac:dyDescent="0.3">
      <c r="B47" t="str">
        <f>+VLOOKUP(C47,id_rubro[[Rubro]:[id_rubro2]],2,0)</f>
        <v>02.00.000</v>
      </c>
      <c r="C47" t="str">
        <f>+VLOOKUP(LEFT(D47,2),id_rubro[[id]:[Rubro]],2,0)</f>
        <v>MINERIA,PETRÓLEO CRUDO Y GAS NATURAL-SERVICIOS CONEXOS</v>
      </c>
      <c r="D47" t="s">
        <v>158</v>
      </c>
      <c r="E47" t="s">
        <v>159</v>
      </c>
    </row>
    <row r="48" spans="2:5" x14ac:dyDescent="0.3">
      <c r="B48" t="str">
        <f>+VLOOKUP(C48,id_rubro[[Rubro]:[id_rubro2]],2,0)</f>
        <v>02.00.000</v>
      </c>
      <c r="C48" t="str">
        <f>+VLOOKUP(LEFT(D48,2),id_rubro[[id]:[Rubro]],2,0)</f>
        <v>MINERIA,PETRÓLEO CRUDO Y GAS NATURAL-SERVICIOS CONEXOS</v>
      </c>
      <c r="D48" t="s">
        <v>160</v>
      </c>
      <c r="E48" t="s">
        <v>161</v>
      </c>
    </row>
    <row r="49" spans="2:5" x14ac:dyDescent="0.3">
      <c r="B49" t="str">
        <f>+VLOOKUP(C49,id_rubro[[Rubro]:[id_rubro2]],2,0)</f>
        <v>02.00.000</v>
      </c>
      <c r="C49" t="str">
        <f>+VLOOKUP(LEFT(D49,2),id_rubro[[id]:[Rubro]],2,0)</f>
        <v>MINERIA,PETRÓLEO CRUDO Y GAS NATURAL-SERVICIOS CONEXOS</v>
      </c>
      <c r="D49" t="s">
        <v>162</v>
      </c>
      <c r="E49" t="s">
        <v>163</v>
      </c>
    </row>
    <row r="50" spans="2:5" x14ac:dyDescent="0.3">
      <c r="B50" t="str">
        <f>+VLOOKUP(C50,id_rubro[[Rubro]:[id_rubro2]],2,0)</f>
        <v>02.00.000</v>
      </c>
      <c r="C50" t="str">
        <f>+VLOOKUP(LEFT(D50,2),id_rubro[[id]:[Rubro]],2,0)</f>
        <v>MINERIA,PETRÓLEO CRUDO Y GAS NATURAL-SERVICIOS CONEXOS</v>
      </c>
      <c r="D50" t="s">
        <v>164</v>
      </c>
      <c r="E50" t="s">
        <v>2361</v>
      </c>
    </row>
    <row r="51" spans="2:5" x14ac:dyDescent="0.3">
      <c r="B51" t="str">
        <f>+VLOOKUP(C51,id_rubro[[Rubro]:[id_rubro2]],2,0)</f>
        <v>02.00.000</v>
      </c>
      <c r="C51" t="str">
        <f>+VLOOKUP(LEFT(D51,2),id_rubro[[id]:[Rubro]],2,0)</f>
        <v>MINERIA,PETRÓLEO CRUDO Y GAS NATURAL-SERVICIOS CONEXOS</v>
      </c>
      <c r="D51" t="s">
        <v>166</v>
      </c>
      <c r="E51" t="s">
        <v>167</v>
      </c>
    </row>
    <row r="52" spans="2:5" x14ac:dyDescent="0.3">
      <c r="B52" t="str">
        <f>+VLOOKUP(C52,id_rubro[[Rubro]:[id_rubro2]],2,0)</f>
        <v>03.00.000</v>
      </c>
      <c r="C52" t="str">
        <f>+VLOOKUP(LEFT(D52,2),id_rubro[[id]:[Rubro]],2,0)</f>
        <v>PRODUCTOS INDUSTRIALES Y RELACIONADOS</v>
      </c>
      <c r="D52" t="s">
        <v>2223</v>
      </c>
      <c r="E52" t="s">
        <v>1634</v>
      </c>
    </row>
    <row r="53" spans="2:5" x14ac:dyDescent="0.3">
      <c r="B53" t="str">
        <f>+VLOOKUP(C53,id_rubro[[Rubro]:[id_rubro2]],2,0)</f>
        <v>03.00.000</v>
      </c>
      <c r="C53" t="str">
        <f>+VLOOKUP(LEFT(D53,2),id_rubro[[id]:[Rubro]],2,0)</f>
        <v>PRODUCTOS INDUSTRIALES Y RELACIONADOS</v>
      </c>
      <c r="D53" t="s">
        <v>168</v>
      </c>
      <c r="E53" t="s">
        <v>1991</v>
      </c>
    </row>
    <row r="54" spans="2:5" x14ac:dyDescent="0.3">
      <c r="B54" t="str">
        <f>+VLOOKUP(C54,id_rubro[[Rubro]:[id_rubro2]],2,0)</f>
        <v>03.00.000</v>
      </c>
      <c r="C54" t="str">
        <f>+VLOOKUP(LEFT(D54,2),id_rubro[[id]:[Rubro]],2,0)</f>
        <v>PRODUCTOS INDUSTRIALES Y RELACIONADOS</v>
      </c>
      <c r="D54" t="s">
        <v>170</v>
      </c>
      <c r="E54" t="s">
        <v>171</v>
      </c>
    </row>
    <row r="55" spans="2:5" x14ac:dyDescent="0.3">
      <c r="B55" t="str">
        <f>+VLOOKUP(C55,id_rubro[[Rubro]:[id_rubro2]],2,0)</f>
        <v>03.00.000</v>
      </c>
      <c r="C55" t="str">
        <f>+VLOOKUP(LEFT(D55,2),id_rubro[[id]:[Rubro]],2,0)</f>
        <v>PRODUCTOS INDUSTRIALES Y RELACIONADOS</v>
      </c>
      <c r="D55" t="s">
        <v>172</v>
      </c>
      <c r="E55" t="s">
        <v>173</v>
      </c>
    </row>
    <row r="56" spans="2:5" x14ac:dyDescent="0.3">
      <c r="B56" t="str">
        <f>+VLOOKUP(C56,id_rubro[[Rubro]:[id_rubro2]],2,0)</f>
        <v>03.00.000</v>
      </c>
      <c r="C56" t="str">
        <f>+VLOOKUP(LEFT(D56,2),id_rubro[[id]:[Rubro]],2,0)</f>
        <v>PRODUCTOS INDUSTRIALES Y RELACIONADOS</v>
      </c>
      <c r="D56" t="s">
        <v>174</v>
      </c>
      <c r="E56" t="s">
        <v>175</v>
      </c>
    </row>
    <row r="57" spans="2:5" x14ac:dyDescent="0.3">
      <c r="B57" t="str">
        <f>+VLOOKUP(C57,id_rubro[[Rubro]:[id_rubro2]],2,0)</f>
        <v>03.00.000</v>
      </c>
      <c r="C57" t="str">
        <f>+VLOOKUP(LEFT(D57,2),id_rubro[[id]:[Rubro]],2,0)</f>
        <v>PRODUCTOS INDUSTRIALES Y RELACIONADOS</v>
      </c>
      <c r="D57" t="s">
        <v>176</v>
      </c>
      <c r="E57" t="s">
        <v>2015</v>
      </c>
    </row>
    <row r="58" spans="2:5" x14ac:dyDescent="0.3">
      <c r="B58" t="str">
        <f>+VLOOKUP(C58,id_rubro[[Rubro]:[id_rubro2]],2,0)</f>
        <v>03.00.000</v>
      </c>
      <c r="C58" t="str">
        <f>+VLOOKUP(LEFT(D58,2),id_rubro[[id]:[Rubro]],2,0)</f>
        <v>PRODUCTOS INDUSTRIALES Y RELACIONADOS</v>
      </c>
      <c r="D58" t="s">
        <v>178</v>
      </c>
      <c r="E58" t="s">
        <v>2016</v>
      </c>
    </row>
    <row r="59" spans="2:5" x14ac:dyDescent="0.3">
      <c r="B59" t="str">
        <f>+VLOOKUP(C59,id_rubro[[Rubro]:[id_rubro2]],2,0)</f>
        <v>03.00.000</v>
      </c>
      <c r="C59" t="str">
        <f>+VLOOKUP(LEFT(D59,2),id_rubro[[id]:[Rubro]],2,0)</f>
        <v>PRODUCTOS INDUSTRIALES Y RELACIONADOS</v>
      </c>
      <c r="D59" t="s">
        <v>180</v>
      </c>
      <c r="E59" t="s">
        <v>181</v>
      </c>
    </row>
    <row r="60" spans="2:5" x14ac:dyDescent="0.3">
      <c r="B60" t="str">
        <f>+VLOOKUP(C60,id_rubro[[Rubro]:[id_rubro2]],2,0)</f>
        <v>03.00.000</v>
      </c>
      <c r="C60" t="str">
        <f>+VLOOKUP(LEFT(D60,2),id_rubro[[id]:[Rubro]],2,0)</f>
        <v>PRODUCTOS INDUSTRIALES Y RELACIONADOS</v>
      </c>
      <c r="D60" t="s">
        <v>182</v>
      </c>
      <c r="E60" t="s">
        <v>2017</v>
      </c>
    </row>
    <row r="61" spans="2:5" x14ac:dyDescent="0.3">
      <c r="B61" t="str">
        <f>+VLOOKUP(C61,id_rubro[[Rubro]:[id_rubro2]],2,0)</f>
        <v>03.00.000</v>
      </c>
      <c r="C61" t="str">
        <f>+VLOOKUP(LEFT(D61,2),id_rubro[[id]:[Rubro]],2,0)</f>
        <v>PRODUCTOS INDUSTRIALES Y RELACIONADOS</v>
      </c>
      <c r="D61" t="s">
        <v>184</v>
      </c>
      <c r="E61" t="s">
        <v>185</v>
      </c>
    </row>
    <row r="62" spans="2:5" x14ac:dyDescent="0.3">
      <c r="B62" t="str">
        <f>+VLOOKUP(C62,id_rubro[[Rubro]:[id_rubro2]],2,0)</f>
        <v>03.00.000</v>
      </c>
      <c r="C62" t="str">
        <f>+VLOOKUP(LEFT(D62,2),id_rubro[[id]:[Rubro]],2,0)</f>
        <v>PRODUCTOS INDUSTRIALES Y RELACIONADOS</v>
      </c>
      <c r="D62" t="s">
        <v>186</v>
      </c>
      <c r="E62" t="s">
        <v>187</v>
      </c>
    </row>
    <row r="63" spans="2:5" x14ac:dyDescent="0.3">
      <c r="B63" t="str">
        <f>+VLOOKUP(C63,id_rubro[[Rubro]:[id_rubro2]],2,0)</f>
        <v>03.00.000</v>
      </c>
      <c r="C63" t="str">
        <f>+VLOOKUP(LEFT(D63,2),id_rubro[[id]:[Rubro]],2,0)</f>
        <v>PRODUCTOS INDUSTRIALES Y RELACIONADOS</v>
      </c>
      <c r="D63" t="s">
        <v>188</v>
      </c>
      <c r="E63" t="s">
        <v>189</v>
      </c>
    </row>
    <row r="64" spans="2:5" x14ac:dyDescent="0.3">
      <c r="B64" t="str">
        <f>+VLOOKUP(C64,id_rubro[[Rubro]:[id_rubro2]],2,0)</f>
        <v>03.00.000</v>
      </c>
      <c r="C64" t="str">
        <f>+VLOOKUP(LEFT(D64,2),id_rubro[[id]:[Rubro]],2,0)</f>
        <v>PRODUCTOS INDUSTRIALES Y RELACIONADOS</v>
      </c>
      <c r="D64" t="s">
        <v>190</v>
      </c>
      <c r="E64" t="s">
        <v>191</v>
      </c>
    </row>
    <row r="65" spans="2:5" x14ac:dyDescent="0.3">
      <c r="B65" t="str">
        <f>+VLOOKUP(C65,id_rubro[[Rubro]:[id_rubro2]],2,0)</f>
        <v>03.00.000</v>
      </c>
      <c r="C65" t="str">
        <f>+VLOOKUP(LEFT(D65,2),id_rubro[[id]:[Rubro]],2,0)</f>
        <v>PRODUCTOS INDUSTRIALES Y RELACIONADOS</v>
      </c>
      <c r="D65" t="s">
        <v>192</v>
      </c>
      <c r="E65" t="s">
        <v>2056</v>
      </c>
    </row>
    <row r="66" spans="2:5" x14ac:dyDescent="0.3">
      <c r="B66" t="str">
        <f>+VLOOKUP(C66,id_rubro[[Rubro]:[id_rubro2]],2,0)</f>
        <v>03.00.000</v>
      </c>
      <c r="C66" t="str">
        <f>+VLOOKUP(LEFT(D66,2),id_rubro[[id]:[Rubro]],2,0)</f>
        <v>PRODUCTOS INDUSTRIALES Y RELACIONADOS</v>
      </c>
      <c r="D66" t="s">
        <v>194</v>
      </c>
      <c r="E66" t="s">
        <v>2064</v>
      </c>
    </row>
    <row r="67" spans="2:5" x14ac:dyDescent="0.3">
      <c r="B67" t="str">
        <f>+VLOOKUP(C67,id_rubro[[Rubro]:[id_rubro2]],2,0)</f>
        <v>03.00.000</v>
      </c>
      <c r="C67" t="str">
        <f>+VLOOKUP(LEFT(D67,2),id_rubro[[id]:[Rubro]],2,0)</f>
        <v>PRODUCTOS INDUSTRIALES Y RELACIONADOS</v>
      </c>
      <c r="D67" t="s">
        <v>196</v>
      </c>
      <c r="E67" t="s">
        <v>197</v>
      </c>
    </row>
    <row r="68" spans="2:5" x14ac:dyDescent="0.3">
      <c r="B68" t="str">
        <f>+VLOOKUP(C68,id_rubro[[Rubro]:[id_rubro2]],2,0)</f>
        <v>03.00.000</v>
      </c>
      <c r="C68" t="str">
        <f>+VLOOKUP(LEFT(D68,2),id_rubro[[id]:[Rubro]],2,0)</f>
        <v>PRODUCTOS INDUSTRIALES Y RELACIONADOS</v>
      </c>
      <c r="D68" t="s">
        <v>198</v>
      </c>
      <c r="E68" t="s">
        <v>2079</v>
      </c>
    </row>
    <row r="69" spans="2:5" x14ac:dyDescent="0.3">
      <c r="B69" t="str">
        <f>+VLOOKUP(C69,id_rubro[[Rubro]:[id_rubro2]],2,0)</f>
        <v>03.00.000</v>
      </c>
      <c r="C69" t="str">
        <f>+VLOOKUP(LEFT(D69,2),id_rubro[[id]:[Rubro]],2,0)</f>
        <v>PRODUCTOS INDUSTRIALES Y RELACIONADOS</v>
      </c>
      <c r="D69" t="s">
        <v>200</v>
      </c>
      <c r="E69" t="s">
        <v>2082</v>
      </c>
    </row>
    <row r="70" spans="2:5" x14ac:dyDescent="0.3">
      <c r="B70" t="str">
        <f>+VLOOKUP(C70,id_rubro[[Rubro]:[id_rubro2]],2,0)</f>
        <v>03.00.000</v>
      </c>
      <c r="C70" t="str">
        <f>+VLOOKUP(LEFT(D70,2),id_rubro[[id]:[Rubro]],2,0)</f>
        <v>PRODUCTOS INDUSTRIALES Y RELACIONADOS</v>
      </c>
      <c r="D70" t="s">
        <v>202</v>
      </c>
      <c r="E70" t="s">
        <v>203</v>
      </c>
    </row>
    <row r="71" spans="2:5" x14ac:dyDescent="0.3">
      <c r="B71" t="str">
        <f>+VLOOKUP(C71,id_rubro[[Rubro]:[id_rubro2]],2,0)</f>
        <v>03.00.000</v>
      </c>
      <c r="C71" t="str">
        <f>+VLOOKUP(LEFT(D71,2),id_rubro[[id]:[Rubro]],2,0)</f>
        <v>PRODUCTOS INDUSTRIALES Y RELACIONADOS</v>
      </c>
      <c r="D71" t="s">
        <v>2088</v>
      </c>
      <c r="E71" t="s">
        <v>205</v>
      </c>
    </row>
    <row r="72" spans="2:5" x14ac:dyDescent="0.3">
      <c r="B72" t="str">
        <f>+VLOOKUP(C72,id_rubro[[Rubro]:[id_rubro2]],2,0)</f>
        <v>03.00.000</v>
      </c>
      <c r="C72" t="str">
        <f>+VLOOKUP(LEFT(D72,2),id_rubro[[id]:[Rubro]],2,0)</f>
        <v>PRODUCTOS INDUSTRIALES Y RELACIONADOS</v>
      </c>
      <c r="D72" t="s">
        <v>206</v>
      </c>
      <c r="E72" t="s">
        <v>207</v>
      </c>
    </row>
    <row r="73" spans="2:5" x14ac:dyDescent="0.3">
      <c r="B73" t="str">
        <f>+VLOOKUP(C73,id_rubro[[Rubro]:[id_rubro2]],2,0)</f>
        <v>03.00.000</v>
      </c>
      <c r="C73" t="str">
        <f>+VLOOKUP(LEFT(D73,2),id_rubro[[id]:[Rubro]],2,0)</f>
        <v>PRODUCTOS INDUSTRIALES Y RELACIONADOS</v>
      </c>
      <c r="D73" t="s">
        <v>208</v>
      </c>
      <c r="E73" t="s">
        <v>2093</v>
      </c>
    </row>
    <row r="74" spans="2:5" x14ac:dyDescent="0.3">
      <c r="B74" t="str">
        <f>+VLOOKUP(C74,id_rubro[[Rubro]:[id_rubro2]],2,0)</f>
        <v>03.00.000</v>
      </c>
      <c r="C74" t="str">
        <f>+VLOOKUP(LEFT(D74,2),id_rubro[[id]:[Rubro]],2,0)</f>
        <v>PRODUCTOS INDUSTRIALES Y RELACIONADOS</v>
      </c>
      <c r="D74" t="s">
        <v>210</v>
      </c>
      <c r="E74" t="s">
        <v>2106</v>
      </c>
    </row>
    <row r="75" spans="2:5" x14ac:dyDescent="0.3">
      <c r="B75" t="str">
        <f>+VLOOKUP(C75,id_rubro[[Rubro]:[id_rubro2]],2,0)</f>
        <v>03.00.000</v>
      </c>
      <c r="C75" t="str">
        <f>+VLOOKUP(LEFT(D75,2),id_rubro[[id]:[Rubro]],2,0)</f>
        <v>PRODUCTOS INDUSTRIALES Y RELACIONADOS</v>
      </c>
      <c r="D75" t="s">
        <v>212</v>
      </c>
      <c r="E75" t="s">
        <v>2141</v>
      </c>
    </row>
    <row r="76" spans="2:5" x14ac:dyDescent="0.3">
      <c r="B76" t="str">
        <f>+VLOOKUP(C76,id_rubro[[Rubro]:[id_rubro2]],2,0)</f>
        <v>03.00.000</v>
      </c>
      <c r="C76" t="str">
        <f>+VLOOKUP(LEFT(D76,2),id_rubro[[id]:[Rubro]],2,0)</f>
        <v>PRODUCTOS INDUSTRIALES Y RELACIONADOS</v>
      </c>
      <c r="D76" t="s">
        <v>214</v>
      </c>
      <c r="E76" t="s">
        <v>2174</v>
      </c>
    </row>
    <row r="77" spans="2:5" x14ac:dyDescent="0.3">
      <c r="B77" t="str">
        <f>+VLOOKUP(C77,id_rubro[[Rubro]:[id_rubro2]],2,0)</f>
        <v>03.00.000</v>
      </c>
      <c r="C77" t="str">
        <f>+VLOOKUP(LEFT(D77,2),id_rubro[[id]:[Rubro]],2,0)</f>
        <v>PRODUCTOS INDUSTRIALES Y RELACIONADOS</v>
      </c>
      <c r="D77" t="s">
        <v>216</v>
      </c>
      <c r="E77" t="s">
        <v>2175</v>
      </c>
    </row>
    <row r="78" spans="2:5" x14ac:dyDescent="0.3">
      <c r="B78" t="str">
        <f>+VLOOKUP(C78,id_rubro[[Rubro]:[id_rubro2]],2,0)</f>
        <v>03.00.000</v>
      </c>
      <c r="C78" t="str">
        <f>+VLOOKUP(LEFT(D78,2),id_rubro[[id]:[Rubro]],2,0)</f>
        <v>PRODUCTOS INDUSTRIALES Y RELACIONADOS</v>
      </c>
      <c r="D78" t="s">
        <v>218</v>
      </c>
      <c r="E78" t="s">
        <v>2179</v>
      </c>
    </row>
    <row r="79" spans="2:5" x14ac:dyDescent="0.3">
      <c r="B79" t="str">
        <f>+VLOOKUP(C79,id_rubro[[Rubro]:[id_rubro2]],2,0)</f>
        <v>03.00.000</v>
      </c>
      <c r="C79" t="str">
        <f>+VLOOKUP(LEFT(D79,2),id_rubro[[id]:[Rubro]],2,0)</f>
        <v>PRODUCTOS INDUSTRIALES Y RELACIONADOS</v>
      </c>
      <c r="D79" t="s">
        <v>220</v>
      </c>
      <c r="E79" t="s">
        <v>221</v>
      </c>
    </row>
    <row r="80" spans="2:5" x14ac:dyDescent="0.3">
      <c r="B80" t="str">
        <f>+VLOOKUP(C80,id_rubro[[Rubro]:[id_rubro2]],2,0)</f>
        <v>03.00.000</v>
      </c>
      <c r="C80" t="str">
        <f>+VLOOKUP(LEFT(D80,2),id_rubro[[id]:[Rubro]],2,0)</f>
        <v>PRODUCTOS INDUSTRIALES Y RELACIONADOS</v>
      </c>
      <c r="D80" t="s">
        <v>222</v>
      </c>
      <c r="E80" t="s">
        <v>223</v>
      </c>
    </row>
    <row r="81" spans="2:5" x14ac:dyDescent="0.3">
      <c r="B81" t="str">
        <f>+VLOOKUP(C81,id_rubro[[Rubro]:[id_rubro2]],2,0)</f>
        <v>03.00.000</v>
      </c>
      <c r="C81" t="str">
        <f>+VLOOKUP(LEFT(D81,2),id_rubro[[id]:[Rubro]],2,0)</f>
        <v>PRODUCTOS INDUSTRIALES Y RELACIONADOS</v>
      </c>
      <c r="D81" t="s">
        <v>224</v>
      </c>
      <c r="E81" t="s">
        <v>2196</v>
      </c>
    </row>
    <row r="82" spans="2:5" x14ac:dyDescent="0.3">
      <c r="B82" t="str">
        <f>+VLOOKUP(C82,id_rubro[[Rubro]:[id_rubro2]],2,0)</f>
        <v>03.00.000</v>
      </c>
      <c r="C82" t="str">
        <f>+VLOOKUP(LEFT(D82,2),id_rubro[[id]:[Rubro]],2,0)</f>
        <v>PRODUCTOS INDUSTRIALES Y RELACIONADOS</v>
      </c>
      <c r="D82" s="41" t="s">
        <v>226</v>
      </c>
      <c r="E82" t="s">
        <v>227</v>
      </c>
    </row>
    <row r="83" spans="2:5" x14ac:dyDescent="0.3">
      <c r="B83" t="str">
        <f>+VLOOKUP(C83,id_rubro[[Rubro]:[id_rubro2]],2,0)</f>
        <v>03.00.000</v>
      </c>
      <c r="C83" t="str">
        <f>+VLOOKUP(LEFT(D83,2),id_rubro[[id]:[Rubro]],2,0)</f>
        <v>PRODUCTOS INDUSTRIALES Y RELACIONADOS</v>
      </c>
      <c r="D83" t="s">
        <v>228</v>
      </c>
      <c r="E83" t="s">
        <v>229</v>
      </c>
    </row>
    <row r="84" spans="2:5" x14ac:dyDescent="0.3">
      <c r="B84" t="str">
        <f>+VLOOKUP(C84,id_rubro[[Rubro]:[id_rubro2]],2,0)</f>
        <v>03.00.000</v>
      </c>
      <c r="C84" t="str">
        <f>+VLOOKUP(LEFT(D84,2),id_rubro[[id]:[Rubro]],2,0)</f>
        <v>PRODUCTOS INDUSTRIALES Y RELACIONADOS</v>
      </c>
      <c r="D84" t="s">
        <v>230</v>
      </c>
      <c r="E84" t="s">
        <v>2214</v>
      </c>
    </row>
    <row r="85" spans="2:5" x14ac:dyDescent="0.3">
      <c r="B85" t="str">
        <f>+VLOOKUP(C85,id_rubro[[Rubro]:[id_rubro2]],2,0)</f>
        <v>03.00.000</v>
      </c>
      <c r="C85" t="str">
        <f>+VLOOKUP(LEFT(D85,2),id_rubro[[id]:[Rubro]],2,0)</f>
        <v>PRODUCTOS INDUSTRIALES Y RELACIONADOS</v>
      </c>
      <c r="D85" t="s">
        <v>232</v>
      </c>
      <c r="E85" t="s">
        <v>233</v>
      </c>
    </row>
    <row r="86" spans="2:5" x14ac:dyDescent="0.3">
      <c r="B86" t="str">
        <f>+VLOOKUP(C86,id_rubro[[Rubro]:[id_rubro2]],2,0)</f>
        <v>03.00.000</v>
      </c>
      <c r="C86" t="str">
        <f>+VLOOKUP(LEFT(D86,2),id_rubro[[id]:[Rubro]],2,0)</f>
        <v>PRODUCTOS INDUSTRIALES Y RELACIONADOS</v>
      </c>
      <c r="D86" t="s">
        <v>234</v>
      </c>
      <c r="E86" t="s">
        <v>2216</v>
      </c>
    </row>
    <row r="87" spans="2:5" x14ac:dyDescent="0.3">
      <c r="B87" t="str">
        <f>+VLOOKUP(C87,id_rubro[[Rubro]:[id_rubro2]],2,0)</f>
        <v>03.00.000</v>
      </c>
      <c r="C87" t="str">
        <f>+VLOOKUP(LEFT(D87,2),id_rubro[[id]:[Rubro]],2,0)</f>
        <v>PRODUCTOS INDUSTRIALES Y RELACIONADOS</v>
      </c>
      <c r="D87" t="s">
        <v>236</v>
      </c>
      <c r="E87" t="s">
        <v>2220</v>
      </c>
    </row>
    <row r="88" spans="2:5" x14ac:dyDescent="0.3">
      <c r="B88" t="str">
        <f>+VLOOKUP(C88,id_rubro[[Rubro]:[id_rubro2]],2,0)</f>
        <v>03.00.000</v>
      </c>
      <c r="C88" t="str">
        <f>+VLOOKUP(LEFT(D88,2),id_rubro[[id]:[Rubro]],2,0)</f>
        <v>PRODUCTOS INDUSTRIALES Y RELACIONADOS</v>
      </c>
      <c r="D88" t="s">
        <v>238</v>
      </c>
      <c r="E88" t="s">
        <v>239</v>
      </c>
    </row>
    <row r="89" spans="2:5" x14ac:dyDescent="0.3">
      <c r="B89" t="str">
        <f>+VLOOKUP(C89,id_rubro[[Rubro]:[id_rubro2]],2,0)</f>
        <v>03.00.000</v>
      </c>
      <c r="C89" t="str">
        <f>+VLOOKUP(LEFT(D89,2),id_rubro[[id]:[Rubro]],2,0)</f>
        <v>PRODUCTOS INDUSTRIALES Y RELACIONADOS</v>
      </c>
      <c r="D89" t="s">
        <v>240</v>
      </c>
      <c r="E89" t="s">
        <v>241</v>
      </c>
    </row>
    <row r="90" spans="2:5" x14ac:dyDescent="0.3">
      <c r="B90" t="str">
        <f>+VLOOKUP(C90,id_rubro[[Rubro]:[id_rubro2]],2,0)</f>
        <v>03.00.000</v>
      </c>
      <c r="C90" t="str">
        <f>+VLOOKUP(LEFT(D90,2),id_rubro[[id]:[Rubro]],2,0)</f>
        <v>PRODUCTOS INDUSTRIALES Y RELACIONADOS</v>
      </c>
      <c r="D90" t="s">
        <v>242</v>
      </c>
      <c r="E90" t="s">
        <v>243</v>
      </c>
    </row>
    <row r="91" spans="2:5" x14ac:dyDescent="0.3">
      <c r="B91" t="str">
        <f>+VLOOKUP(C91,id_rubro[[Rubro]:[id_rubro2]],2,0)</f>
        <v>03.00.000</v>
      </c>
      <c r="C91" t="str">
        <f>+VLOOKUP(LEFT(D91,2),id_rubro[[id]:[Rubro]],2,0)</f>
        <v>PRODUCTOS INDUSTRIALES Y RELACIONADOS</v>
      </c>
      <c r="D91" t="s">
        <v>244</v>
      </c>
      <c r="E91" t="s">
        <v>2244</v>
      </c>
    </row>
    <row r="92" spans="2:5" x14ac:dyDescent="0.3">
      <c r="B92" t="str">
        <f>+VLOOKUP(C92,id_rubro[[Rubro]:[id_rubro2]],2,0)</f>
        <v>03.00.000</v>
      </c>
      <c r="C92" t="str">
        <f>+VLOOKUP(LEFT(D92,2),id_rubro[[id]:[Rubro]],2,0)</f>
        <v>PRODUCTOS INDUSTRIALES Y RELACIONADOS</v>
      </c>
      <c r="D92" t="s">
        <v>246</v>
      </c>
      <c r="E92" t="s">
        <v>247</v>
      </c>
    </row>
    <row r="93" spans="2:5" x14ac:dyDescent="0.3">
      <c r="B93" t="str">
        <f>+VLOOKUP(C93,id_rubro[[Rubro]:[id_rubro2]],2,0)</f>
        <v>03.00.000</v>
      </c>
      <c r="C93" t="str">
        <f>+VLOOKUP(LEFT(D93,2),id_rubro[[id]:[Rubro]],2,0)</f>
        <v>PRODUCTOS INDUSTRIALES Y RELACIONADOS</v>
      </c>
      <c r="D93" t="s">
        <v>248</v>
      </c>
      <c r="E93" t="s">
        <v>249</v>
      </c>
    </row>
    <row r="94" spans="2:5" x14ac:dyDescent="0.3">
      <c r="B94" t="str">
        <f>+VLOOKUP(C94,id_rubro[[Rubro]:[id_rubro2]],2,0)</f>
        <v>03.00.000</v>
      </c>
      <c r="C94" t="str">
        <f>+VLOOKUP(LEFT(D94,2),id_rubro[[id]:[Rubro]],2,0)</f>
        <v>PRODUCTOS INDUSTRIALES Y RELACIONADOS</v>
      </c>
      <c r="D94" t="s">
        <v>250</v>
      </c>
      <c r="E94" t="s">
        <v>251</v>
      </c>
    </row>
    <row r="95" spans="2:5" x14ac:dyDescent="0.3">
      <c r="B95" t="str">
        <f>+VLOOKUP(C95,id_rubro[[Rubro]:[id_rubro2]],2,0)</f>
        <v>03.00.000</v>
      </c>
      <c r="C95" t="str">
        <f>+VLOOKUP(LEFT(D95,2),id_rubro[[id]:[Rubro]],2,0)</f>
        <v>PRODUCTOS INDUSTRIALES Y RELACIONADOS</v>
      </c>
      <c r="D95" t="s">
        <v>252</v>
      </c>
      <c r="E95" t="s">
        <v>253</v>
      </c>
    </row>
    <row r="96" spans="2:5" x14ac:dyDescent="0.3">
      <c r="B96" t="str">
        <f>+VLOOKUP(C96,id_rubro[[Rubro]:[id_rubro2]],2,0)</f>
        <v>03.00.000</v>
      </c>
      <c r="C96" t="str">
        <f>+VLOOKUP(LEFT(D96,2),id_rubro[[id]:[Rubro]],2,0)</f>
        <v>PRODUCTOS INDUSTRIALES Y RELACIONADOS</v>
      </c>
      <c r="D96" t="s">
        <v>254</v>
      </c>
      <c r="E96" t="s">
        <v>2270</v>
      </c>
    </row>
    <row r="97" spans="2:5" x14ac:dyDescent="0.3">
      <c r="B97" t="str">
        <f>+VLOOKUP(C97,id_rubro[[Rubro]:[id_rubro2]],2,0)</f>
        <v>03.00.000</v>
      </c>
      <c r="C97" t="str">
        <f>+VLOOKUP(LEFT(D97,2),id_rubro[[id]:[Rubro]],2,0)</f>
        <v>PRODUCTOS INDUSTRIALES Y RELACIONADOS</v>
      </c>
      <c r="D97" t="s">
        <v>256</v>
      </c>
      <c r="E97" t="s">
        <v>2278</v>
      </c>
    </row>
    <row r="98" spans="2:5" x14ac:dyDescent="0.3">
      <c r="B98" t="str">
        <f>+VLOOKUP(C98,id_rubro[[Rubro]:[id_rubro2]],2,0)</f>
        <v>03.00.000</v>
      </c>
      <c r="C98" t="str">
        <f>+VLOOKUP(LEFT(D98,2),id_rubro[[id]:[Rubro]],2,0)</f>
        <v>PRODUCTOS INDUSTRIALES Y RELACIONADOS</v>
      </c>
      <c r="D98" t="s">
        <v>258</v>
      </c>
      <c r="E98" t="s">
        <v>261</v>
      </c>
    </row>
    <row r="99" spans="2:5" x14ac:dyDescent="0.3">
      <c r="B99" t="str">
        <f>+VLOOKUP(C99,id_rubro[[Rubro]:[id_rubro2]],2,0)</f>
        <v>03.00.000</v>
      </c>
      <c r="C99" t="str">
        <f>+VLOOKUP(LEFT(D99,2),id_rubro[[id]:[Rubro]],2,0)</f>
        <v>PRODUCTOS INDUSTRIALES Y RELACIONADOS</v>
      </c>
      <c r="D99" t="s">
        <v>260</v>
      </c>
      <c r="E99" t="s">
        <v>259</v>
      </c>
    </row>
    <row r="100" spans="2:5" x14ac:dyDescent="0.3">
      <c r="B100" t="str">
        <f>+VLOOKUP(C100,id_rubro[[Rubro]:[id_rubro2]],2,0)</f>
        <v>03.00.000</v>
      </c>
      <c r="C100" t="str">
        <f>+VLOOKUP(LEFT(D100,2),id_rubro[[id]:[Rubro]],2,0)</f>
        <v>PRODUCTOS INDUSTRIALES Y RELACIONADOS</v>
      </c>
      <c r="D100" t="s">
        <v>262</v>
      </c>
      <c r="E100" t="s">
        <v>263</v>
      </c>
    </row>
    <row r="101" spans="2:5" x14ac:dyDescent="0.3">
      <c r="B101" t="str">
        <f>+VLOOKUP(C101,id_rubro[[Rubro]:[id_rubro2]],2,0)</f>
        <v>03.00.000</v>
      </c>
      <c r="C101" t="str">
        <f>+VLOOKUP(LEFT(D101,2),id_rubro[[id]:[Rubro]],2,0)</f>
        <v>PRODUCTOS INDUSTRIALES Y RELACIONADOS</v>
      </c>
      <c r="D101" t="s">
        <v>3345</v>
      </c>
      <c r="E101" t="s">
        <v>266</v>
      </c>
    </row>
    <row r="102" spans="2:5" x14ac:dyDescent="0.3">
      <c r="B102" t="str">
        <f>+VLOOKUP(C102,id_rubro[[Rubro]:[id_rubro2]],2,0)</f>
        <v>03.00.000</v>
      </c>
      <c r="C102" t="str">
        <f>+VLOOKUP(LEFT(D102,2),id_rubro[[id]:[Rubro]],2,0)</f>
        <v>PRODUCTOS INDUSTRIALES Y RELACIONADOS</v>
      </c>
      <c r="D102" t="s">
        <v>265</v>
      </c>
      <c r="E102" t="s">
        <v>2310</v>
      </c>
    </row>
    <row r="103" spans="2:5" x14ac:dyDescent="0.3">
      <c r="B103" t="str">
        <f>+VLOOKUP(C103,id_rubro[[Rubro]:[id_rubro2]],2,0)</f>
        <v>03.00.000</v>
      </c>
      <c r="C103" t="str">
        <f>+VLOOKUP(LEFT(D103,2),id_rubro[[id]:[Rubro]],2,0)</f>
        <v>PRODUCTOS INDUSTRIALES Y RELACIONADOS</v>
      </c>
      <c r="D103" t="s">
        <v>268</v>
      </c>
      <c r="E103" t="s">
        <v>2305</v>
      </c>
    </row>
    <row r="104" spans="2:5" x14ac:dyDescent="0.3">
      <c r="B104" t="str">
        <f>+VLOOKUP(C104,id_rubro[[Rubro]:[id_rubro2]],2,0)</f>
        <v>03.00.000</v>
      </c>
      <c r="C104" t="str">
        <f>+VLOOKUP(LEFT(D104,2),id_rubro[[id]:[Rubro]],2,0)</f>
        <v>PRODUCTOS INDUSTRIALES Y RELACIONADOS</v>
      </c>
      <c r="D104" t="s">
        <v>270</v>
      </c>
      <c r="E104" t="s">
        <v>271</v>
      </c>
    </row>
    <row r="105" spans="2:5" x14ac:dyDescent="0.3">
      <c r="B105" t="str">
        <f>+VLOOKUP(C105,id_rubro[[Rubro]:[id_rubro2]],2,0)</f>
        <v>03.00.000</v>
      </c>
      <c r="C105" t="str">
        <f>+VLOOKUP(LEFT(D105,2),id_rubro[[id]:[Rubro]],2,0)</f>
        <v>PRODUCTOS INDUSTRIALES Y RELACIONADOS</v>
      </c>
      <c r="D105" t="s">
        <v>272</v>
      </c>
      <c r="E105" t="s">
        <v>2370</v>
      </c>
    </row>
    <row r="106" spans="2:5" x14ac:dyDescent="0.3">
      <c r="B106" t="str">
        <f>+VLOOKUP(C106,id_rubro[[Rubro]:[id_rubro2]],2,0)</f>
        <v>03.00.000</v>
      </c>
      <c r="C106" t="str">
        <f>+VLOOKUP(LEFT(D106,2),id_rubro[[id]:[Rubro]],2,0)</f>
        <v>PRODUCTOS INDUSTRIALES Y RELACIONADOS</v>
      </c>
      <c r="D106" t="s">
        <v>274</v>
      </c>
      <c r="E106" t="s">
        <v>2371</v>
      </c>
    </row>
    <row r="107" spans="2:5" x14ac:dyDescent="0.3">
      <c r="B107" t="str">
        <f>+VLOOKUP(C107,id_rubro[[Rubro]:[id_rubro2]],2,0)</f>
        <v>03.00.000</v>
      </c>
      <c r="C107" t="str">
        <f>+VLOOKUP(LEFT(D107,2),id_rubro[[id]:[Rubro]],2,0)</f>
        <v>PRODUCTOS INDUSTRIALES Y RELACIONADOS</v>
      </c>
      <c r="D107" t="s">
        <v>276</v>
      </c>
      <c r="E107" t="s">
        <v>2372</v>
      </c>
    </row>
    <row r="108" spans="2:5" x14ac:dyDescent="0.3">
      <c r="B108" t="str">
        <f>+VLOOKUP(C108,id_rubro[[Rubro]:[id_rubro2]],2,0)</f>
        <v>03.00.000</v>
      </c>
      <c r="C108" t="str">
        <f>+VLOOKUP(LEFT(D108,2),id_rubro[[id]:[Rubro]],2,0)</f>
        <v>PRODUCTOS INDUSTRIALES Y RELACIONADOS</v>
      </c>
      <c r="D108" t="s">
        <v>278</v>
      </c>
      <c r="E108" t="s">
        <v>2380</v>
      </c>
    </row>
    <row r="109" spans="2:5" x14ac:dyDescent="0.3">
      <c r="B109" t="str">
        <f>+VLOOKUP(C109,id_rubro[[Rubro]:[id_rubro2]],2,0)</f>
        <v>03.00.000</v>
      </c>
      <c r="C109" t="str">
        <f>+VLOOKUP(LEFT(D109,2),id_rubro[[id]:[Rubro]],2,0)</f>
        <v>PRODUCTOS INDUSTRIALES Y RELACIONADOS</v>
      </c>
      <c r="D109" t="s">
        <v>280</v>
      </c>
      <c r="E109" t="s">
        <v>281</v>
      </c>
    </row>
    <row r="110" spans="2:5" x14ac:dyDescent="0.3">
      <c r="B110" t="str">
        <f>+VLOOKUP(C110,id_rubro[[Rubro]:[id_rubro2]],2,0)</f>
        <v>03.00.000</v>
      </c>
      <c r="C110" t="str">
        <f>+VLOOKUP(LEFT(D110,2),id_rubro[[id]:[Rubro]],2,0)</f>
        <v>PRODUCTOS INDUSTRIALES Y RELACIONADOS</v>
      </c>
      <c r="D110" t="s">
        <v>282</v>
      </c>
      <c r="E110" t="s">
        <v>2400</v>
      </c>
    </row>
    <row r="111" spans="2:5" x14ac:dyDescent="0.3">
      <c r="B111" t="str">
        <f>+VLOOKUP(C111,id_rubro[[Rubro]:[id_rubro2]],2,0)</f>
        <v>03.00.000</v>
      </c>
      <c r="C111" t="str">
        <f>+VLOOKUP(LEFT(D111,2),id_rubro[[id]:[Rubro]],2,0)</f>
        <v>PRODUCTOS INDUSTRIALES Y RELACIONADOS</v>
      </c>
      <c r="D111" t="s">
        <v>740</v>
      </c>
      <c r="E111" t="s">
        <v>285</v>
      </c>
    </row>
    <row r="112" spans="2:5" x14ac:dyDescent="0.3">
      <c r="B112" t="str">
        <f>+VLOOKUP(C112,id_rubro[[Rubro]:[id_rubro2]],2,0)</f>
        <v>03.00.000</v>
      </c>
      <c r="C112" t="str">
        <f>+VLOOKUP(LEFT(D112,2),id_rubro[[id]:[Rubro]],2,0)</f>
        <v>PRODUCTOS INDUSTRIALES Y RELACIONADOS</v>
      </c>
      <c r="D112" t="s">
        <v>286</v>
      </c>
      <c r="E112" t="s">
        <v>287</v>
      </c>
    </row>
    <row r="113" spans="2:5" x14ac:dyDescent="0.3">
      <c r="B113" t="str">
        <f>+VLOOKUP(C113,id_rubro[[Rubro]:[id_rubro2]],2,0)</f>
        <v>03.00.000</v>
      </c>
      <c r="C113" t="str">
        <f>+VLOOKUP(LEFT(D113,2),id_rubro[[id]:[Rubro]],2,0)</f>
        <v>PRODUCTOS INDUSTRIALES Y RELACIONADOS</v>
      </c>
      <c r="D113" t="s">
        <v>288</v>
      </c>
      <c r="E113" t="s">
        <v>289</v>
      </c>
    </row>
    <row r="114" spans="2:5" x14ac:dyDescent="0.3">
      <c r="B114" t="str">
        <f>+VLOOKUP(C114,id_rubro[[Rubro]:[id_rubro2]],2,0)</f>
        <v>03.00.000</v>
      </c>
      <c r="C114" t="str">
        <f>+VLOOKUP(LEFT(D114,2),id_rubro[[id]:[Rubro]],2,0)</f>
        <v>PRODUCTOS INDUSTRIALES Y RELACIONADOS</v>
      </c>
      <c r="D114" t="s">
        <v>290</v>
      </c>
      <c r="E114" t="s">
        <v>2034</v>
      </c>
    </row>
    <row r="115" spans="2:5" x14ac:dyDescent="0.3">
      <c r="B115" t="str">
        <f>+VLOOKUP(C115,id_rubro[[Rubro]:[id_rubro2]],2,0)</f>
        <v>03.00.000</v>
      </c>
      <c r="C115" t="str">
        <f>+VLOOKUP(LEFT(D115,2),id_rubro[[id]:[Rubro]],2,0)</f>
        <v>PRODUCTOS INDUSTRIALES Y RELACIONADOS</v>
      </c>
      <c r="D115" t="s">
        <v>292</v>
      </c>
      <c r="E115" t="s">
        <v>2051</v>
      </c>
    </row>
    <row r="116" spans="2:5" x14ac:dyDescent="0.3">
      <c r="B116" t="str">
        <f>+VLOOKUP(C116,id_rubro[[Rubro]:[id_rubro2]],2,0)</f>
        <v>03.00.000</v>
      </c>
      <c r="C116" t="str">
        <f>+VLOOKUP(LEFT(D116,2),id_rubro[[id]:[Rubro]],2,0)</f>
        <v>PRODUCTOS INDUSTRIALES Y RELACIONADOS</v>
      </c>
      <c r="D116" t="s">
        <v>294</v>
      </c>
      <c r="E116" t="s">
        <v>295</v>
      </c>
    </row>
    <row r="117" spans="2:5" x14ac:dyDescent="0.3">
      <c r="B117" t="str">
        <f>+VLOOKUP(C117,id_rubro[[Rubro]:[id_rubro2]],2,0)</f>
        <v>03.00.000</v>
      </c>
      <c r="C117" t="str">
        <f>+VLOOKUP(LEFT(D117,2),id_rubro[[id]:[Rubro]],2,0)</f>
        <v>PRODUCTOS INDUSTRIALES Y RELACIONADOS</v>
      </c>
      <c r="D117" t="s">
        <v>296</v>
      </c>
      <c r="E117" t="s">
        <v>2094</v>
      </c>
    </row>
    <row r="118" spans="2:5" x14ac:dyDescent="0.3">
      <c r="B118" t="str">
        <f>+VLOOKUP(C118,id_rubro[[Rubro]:[id_rubro2]],2,0)</f>
        <v>03.00.000</v>
      </c>
      <c r="C118" t="str">
        <f>+VLOOKUP(LEFT(D118,2),id_rubro[[id]:[Rubro]],2,0)</f>
        <v>PRODUCTOS INDUSTRIALES Y RELACIONADOS</v>
      </c>
      <c r="D118" t="s">
        <v>298</v>
      </c>
      <c r="E118" t="s">
        <v>299</v>
      </c>
    </row>
    <row r="119" spans="2:5" x14ac:dyDescent="0.3">
      <c r="B119" t="str">
        <f>+VLOOKUP(C119,id_rubro[[Rubro]:[id_rubro2]],2,0)</f>
        <v>03.00.000</v>
      </c>
      <c r="C119" t="str">
        <f>+VLOOKUP(LEFT(D119,2),id_rubro[[id]:[Rubro]],2,0)</f>
        <v>PRODUCTOS INDUSTRIALES Y RELACIONADOS</v>
      </c>
      <c r="D119" t="s">
        <v>300</v>
      </c>
      <c r="E119" t="s">
        <v>301</v>
      </c>
    </row>
    <row r="120" spans="2:5" x14ac:dyDescent="0.3">
      <c r="B120" t="str">
        <f>+VLOOKUP(C120,id_rubro[[Rubro]:[id_rubro2]],2,0)</f>
        <v>03.00.000</v>
      </c>
      <c r="C120" t="str">
        <f>+VLOOKUP(LEFT(D120,2),id_rubro[[id]:[Rubro]],2,0)</f>
        <v>PRODUCTOS INDUSTRIALES Y RELACIONADOS</v>
      </c>
      <c r="D120" t="s">
        <v>302</v>
      </c>
      <c r="E120" t="s">
        <v>2120</v>
      </c>
    </row>
    <row r="121" spans="2:5" x14ac:dyDescent="0.3">
      <c r="B121" t="str">
        <f>+VLOOKUP(C121,id_rubro[[Rubro]:[id_rubro2]],2,0)</f>
        <v>03.00.000</v>
      </c>
      <c r="C121" t="str">
        <f>+VLOOKUP(LEFT(D121,2),id_rubro[[id]:[Rubro]],2,0)</f>
        <v>PRODUCTOS INDUSTRIALES Y RELACIONADOS</v>
      </c>
      <c r="D121" t="s">
        <v>304</v>
      </c>
      <c r="E121" t="s">
        <v>2166</v>
      </c>
    </row>
    <row r="122" spans="2:5" x14ac:dyDescent="0.3">
      <c r="B122" t="str">
        <f>+VLOOKUP(C122,id_rubro[[Rubro]:[id_rubro2]],2,0)</f>
        <v>03.00.000</v>
      </c>
      <c r="C122" t="str">
        <f>+VLOOKUP(LEFT(D122,2),id_rubro[[id]:[Rubro]],2,0)</f>
        <v>PRODUCTOS INDUSTRIALES Y RELACIONADOS</v>
      </c>
      <c r="D122" t="s">
        <v>306</v>
      </c>
      <c r="E122" t="s">
        <v>307</v>
      </c>
    </row>
    <row r="123" spans="2:5" x14ac:dyDescent="0.3">
      <c r="B123" t="str">
        <f>+VLOOKUP(C123,id_rubro[[Rubro]:[id_rubro2]],2,0)</f>
        <v>03.00.000</v>
      </c>
      <c r="C123" t="str">
        <f>+VLOOKUP(LEFT(D123,2),id_rubro[[id]:[Rubro]],2,0)</f>
        <v>PRODUCTOS INDUSTRIALES Y RELACIONADOS</v>
      </c>
      <c r="D123" t="s">
        <v>308</v>
      </c>
      <c r="E123" t="s">
        <v>2171</v>
      </c>
    </row>
    <row r="124" spans="2:5" x14ac:dyDescent="0.3">
      <c r="B124" t="str">
        <f>+VLOOKUP(C124,id_rubro[[Rubro]:[id_rubro2]],2,0)</f>
        <v>03.00.000</v>
      </c>
      <c r="C124" t="str">
        <f>+VLOOKUP(LEFT(D124,2),id_rubro[[id]:[Rubro]],2,0)</f>
        <v>PRODUCTOS INDUSTRIALES Y RELACIONADOS</v>
      </c>
      <c r="D124" t="s">
        <v>310</v>
      </c>
      <c r="E124" t="s">
        <v>2169</v>
      </c>
    </row>
    <row r="125" spans="2:5" x14ac:dyDescent="0.3">
      <c r="B125" t="str">
        <f>+VLOOKUP(C125,id_rubro[[Rubro]:[id_rubro2]],2,0)</f>
        <v>03.00.000</v>
      </c>
      <c r="C125" t="str">
        <f>+VLOOKUP(LEFT(D125,2),id_rubro[[id]:[Rubro]],2,0)</f>
        <v>PRODUCTOS INDUSTRIALES Y RELACIONADOS</v>
      </c>
      <c r="D125" t="s">
        <v>312</v>
      </c>
      <c r="E125" t="s">
        <v>313</v>
      </c>
    </row>
    <row r="126" spans="2:5" x14ac:dyDescent="0.3">
      <c r="B126" t="str">
        <f>+VLOOKUP(C126,id_rubro[[Rubro]:[id_rubro2]],2,0)</f>
        <v>03.00.000</v>
      </c>
      <c r="C126" t="str">
        <f>+VLOOKUP(LEFT(D126,2),id_rubro[[id]:[Rubro]],2,0)</f>
        <v>PRODUCTOS INDUSTRIALES Y RELACIONADOS</v>
      </c>
      <c r="D126" t="s">
        <v>314</v>
      </c>
      <c r="E126" t="s">
        <v>315</v>
      </c>
    </row>
    <row r="127" spans="2:5" x14ac:dyDescent="0.3">
      <c r="B127" t="str">
        <f>+VLOOKUP(C127,id_rubro[[Rubro]:[id_rubro2]],2,0)</f>
        <v>03.00.000</v>
      </c>
      <c r="C127" t="str">
        <f>+VLOOKUP(LEFT(D127,2),id_rubro[[id]:[Rubro]],2,0)</f>
        <v>PRODUCTOS INDUSTRIALES Y RELACIONADOS</v>
      </c>
      <c r="D127" t="s">
        <v>316</v>
      </c>
      <c r="E127" t="s">
        <v>317</v>
      </c>
    </row>
    <row r="128" spans="2:5" x14ac:dyDescent="0.3">
      <c r="B128" t="str">
        <f>+VLOOKUP(C128,id_rubro[[Rubro]:[id_rubro2]],2,0)</f>
        <v>03.00.000</v>
      </c>
      <c r="C128" t="str">
        <f>+VLOOKUP(LEFT(D128,2),id_rubro[[id]:[Rubro]],2,0)</f>
        <v>PRODUCTOS INDUSTRIALES Y RELACIONADOS</v>
      </c>
      <c r="D128" t="s">
        <v>318</v>
      </c>
      <c r="E128" t="s">
        <v>319</v>
      </c>
    </row>
    <row r="129" spans="2:5" x14ac:dyDescent="0.3">
      <c r="B129" t="str">
        <f>+VLOOKUP(C129,id_rubro[[Rubro]:[id_rubro2]],2,0)</f>
        <v>03.00.000</v>
      </c>
      <c r="C129" t="str">
        <f>+VLOOKUP(LEFT(D129,2),id_rubro[[id]:[Rubro]],2,0)</f>
        <v>PRODUCTOS INDUSTRIALES Y RELACIONADOS</v>
      </c>
      <c r="D129" t="s">
        <v>320</v>
      </c>
      <c r="E129" t="s">
        <v>2197</v>
      </c>
    </row>
    <row r="130" spans="2:5" x14ac:dyDescent="0.3">
      <c r="B130" t="str">
        <f>+VLOOKUP(C130,id_rubro[[Rubro]:[id_rubro2]],2,0)</f>
        <v>03.00.000</v>
      </c>
      <c r="C130" t="str">
        <f>+VLOOKUP(LEFT(D130,2),id_rubro[[id]:[Rubro]],2,0)</f>
        <v>PRODUCTOS INDUSTRIALES Y RELACIONADOS</v>
      </c>
      <c r="D130" t="s">
        <v>322</v>
      </c>
      <c r="E130" t="s">
        <v>323</v>
      </c>
    </row>
    <row r="131" spans="2:5" x14ac:dyDescent="0.3">
      <c r="B131" t="str">
        <f>+VLOOKUP(C131,id_rubro[[Rubro]:[id_rubro2]],2,0)</f>
        <v>03.00.000</v>
      </c>
      <c r="C131" t="str">
        <f>+VLOOKUP(LEFT(D131,2),id_rubro[[id]:[Rubro]],2,0)</f>
        <v>PRODUCTOS INDUSTRIALES Y RELACIONADOS</v>
      </c>
      <c r="D131" t="s">
        <v>324</v>
      </c>
      <c r="E131" t="s">
        <v>325</v>
      </c>
    </row>
    <row r="132" spans="2:5" x14ac:dyDescent="0.3">
      <c r="B132" t="str">
        <f>+VLOOKUP(C132,id_rubro[[Rubro]:[id_rubro2]],2,0)</f>
        <v>03.00.000</v>
      </c>
      <c r="C132" t="str">
        <f>+VLOOKUP(LEFT(D132,2),id_rubro[[id]:[Rubro]],2,0)</f>
        <v>PRODUCTOS INDUSTRIALES Y RELACIONADOS</v>
      </c>
      <c r="D132" t="s">
        <v>326</v>
      </c>
      <c r="E132" t="s">
        <v>327</v>
      </c>
    </row>
    <row r="133" spans="2:5" x14ac:dyDescent="0.3">
      <c r="B133" t="str">
        <f>+VLOOKUP(C133,id_rubro[[Rubro]:[id_rubro2]],2,0)</f>
        <v>03.00.000</v>
      </c>
      <c r="C133" t="str">
        <f>+VLOOKUP(LEFT(D133,2),id_rubro[[id]:[Rubro]],2,0)</f>
        <v>PRODUCTOS INDUSTRIALES Y RELACIONADOS</v>
      </c>
      <c r="D133" t="s">
        <v>328</v>
      </c>
      <c r="E133" t="s">
        <v>2249</v>
      </c>
    </row>
    <row r="134" spans="2:5" x14ac:dyDescent="0.3">
      <c r="B134" t="str">
        <f>+VLOOKUP(C134,id_rubro[[Rubro]:[id_rubro2]],2,0)</f>
        <v>03.00.000</v>
      </c>
      <c r="C134" t="str">
        <f>+VLOOKUP(LEFT(D134,2),id_rubro[[id]:[Rubro]],2,0)</f>
        <v>PRODUCTOS INDUSTRIALES Y RELACIONADOS</v>
      </c>
      <c r="D134" t="s">
        <v>330</v>
      </c>
      <c r="E134" t="s">
        <v>2293</v>
      </c>
    </row>
    <row r="135" spans="2:5" x14ac:dyDescent="0.3">
      <c r="B135" t="str">
        <f>+VLOOKUP(C135,id_rubro[[Rubro]:[id_rubro2]],2,0)</f>
        <v>03.00.000</v>
      </c>
      <c r="C135" t="str">
        <f>+VLOOKUP(LEFT(D135,2),id_rubro[[id]:[Rubro]],2,0)</f>
        <v>PRODUCTOS INDUSTRIALES Y RELACIONADOS</v>
      </c>
      <c r="D135" t="s">
        <v>332</v>
      </c>
      <c r="E135" t="s">
        <v>333</v>
      </c>
    </row>
    <row r="136" spans="2:5" x14ac:dyDescent="0.3">
      <c r="B136" t="str">
        <f>+VLOOKUP(C136,id_rubro[[Rubro]:[id_rubro2]],2,0)</f>
        <v>03.00.000</v>
      </c>
      <c r="C136" t="str">
        <f>+VLOOKUP(LEFT(D136,2),id_rubro[[id]:[Rubro]],2,0)</f>
        <v>PRODUCTOS INDUSTRIALES Y RELACIONADOS</v>
      </c>
      <c r="D136" t="s">
        <v>334</v>
      </c>
      <c r="E136" t="s">
        <v>335</v>
      </c>
    </row>
    <row r="137" spans="2:5" x14ac:dyDescent="0.3">
      <c r="B137" t="str">
        <f>+VLOOKUP(C137,id_rubro[[Rubro]:[id_rubro2]],2,0)</f>
        <v>03.00.000</v>
      </c>
      <c r="C137" t="str">
        <f>+VLOOKUP(LEFT(D137,2),id_rubro[[id]:[Rubro]],2,0)</f>
        <v>PRODUCTOS INDUSTRIALES Y RELACIONADOS</v>
      </c>
      <c r="D137" t="s">
        <v>336</v>
      </c>
      <c r="E137" t="s">
        <v>338</v>
      </c>
    </row>
    <row r="138" spans="2:5" x14ac:dyDescent="0.3">
      <c r="B138" t="str">
        <f>+VLOOKUP(C138,id_rubro[[Rubro]:[id_rubro2]],2,0)</f>
        <v>03.00.000</v>
      </c>
      <c r="C138" t="str">
        <f>+VLOOKUP(LEFT(D138,2),id_rubro[[id]:[Rubro]],2,0)</f>
        <v>PRODUCTOS INDUSTRIALES Y RELACIONADOS</v>
      </c>
      <c r="D138" t="s">
        <v>337</v>
      </c>
      <c r="E138" t="s">
        <v>339</v>
      </c>
    </row>
    <row r="139" spans="2:5" x14ac:dyDescent="0.3">
      <c r="B139" t="str">
        <f>+VLOOKUP(C139,id_rubro[[Rubro]:[id_rubro2]],2,0)</f>
        <v>03.00.000</v>
      </c>
      <c r="C139" t="str">
        <f>+VLOOKUP(LEFT(D139,2),id_rubro[[id]:[Rubro]],2,0)</f>
        <v>PRODUCTOS INDUSTRIALES Y RELACIONADOS</v>
      </c>
      <c r="D139" t="s">
        <v>340</v>
      </c>
      <c r="E139" t="s">
        <v>341</v>
      </c>
    </row>
    <row r="140" spans="2:5" x14ac:dyDescent="0.3">
      <c r="B140" t="str">
        <f>+VLOOKUP(C140,id_rubro[[Rubro]:[id_rubro2]],2,0)</f>
        <v>03.00.000</v>
      </c>
      <c r="C140" t="str">
        <f>+VLOOKUP(LEFT(D140,2),id_rubro[[id]:[Rubro]],2,0)</f>
        <v>PRODUCTOS INDUSTRIALES Y RELACIONADOS</v>
      </c>
      <c r="D140" t="s">
        <v>342</v>
      </c>
      <c r="E140" t="s">
        <v>343</v>
      </c>
    </row>
    <row r="141" spans="2:5" x14ac:dyDescent="0.3">
      <c r="B141" t="str">
        <f>+VLOOKUP(C141,id_rubro[[Rubro]:[id_rubro2]],2,0)</f>
        <v>03.00.000</v>
      </c>
      <c r="C141" t="str">
        <f>+VLOOKUP(LEFT(D141,2),id_rubro[[id]:[Rubro]],2,0)</f>
        <v>PRODUCTOS INDUSTRIALES Y RELACIONADOS</v>
      </c>
      <c r="D141" t="s">
        <v>344</v>
      </c>
      <c r="E141" t="s">
        <v>2332</v>
      </c>
    </row>
    <row r="142" spans="2:5" x14ac:dyDescent="0.3">
      <c r="B142" t="str">
        <f>+VLOOKUP(C142,id_rubro[[Rubro]:[id_rubro2]],2,0)</f>
        <v>03.00.000</v>
      </c>
      <c r="C142" t="str">
        <f>+VLOOKUP(LEFT(D142,2),id_rubro[[id]:[Rubro]],2,0)</f>
        <v>PRODUCTOS INDUSTRIALES Y RELACIONADOS</v>
      </c>
      <c r="D142" t="s">
        <v>346</v>
      </c>
      <c r="E142" t="s">
        <v>2333</v>
      </c>
    </row>
    <row r="143" spans="2:5" x14ac:dyDescent="0.3">
      <c r="B143" t="str">
        <f>+VLOOKUP(C143,id_rubro[[Rubro]:[id_rubro2]],2,0)</f>
        <v>03.00.000</v>
      </c>
      <c r="C143" t="str">
        <f>+VLOOKUP(LEFT(D143,2),id_rubro[[id]:[Rubro]],2,0)</f>
        <v>PRODUCTOS INDUSTRIALES Y RELACIONADOS</v>
      </c>
      <c r="D143" t="s">
        <v>348</v>
      </c>
      <c r="E143" t="s">
        <v>2369</v>
      </c>
    </row>
    <row r="144" spans="2:5" x14ac:dyDescent="0.3">
      <c r="B144" t="str">
        <f>+VLOOKUP(C144,id_rubro[[Rubro]:[id_rubro2]],2,0)</f>
        <v>03.00.000</v>
      </c>
      <c r="C144" t="str">
        <f>+VLOOKUP(LEFT(D144,2),id_rubro[[id]:[Rubro]],2,0)</f>
        <v>PRODUCTOS INDUSTRIALES Y RELACIONADOS</v>
      </c>
      <c r="D144" t="s">
        <v>350</v>
      </c>
      <c r="E144" t="s">
        <v>351</v>
      </c>
    </row>
    <row r="145" spans="2:5" x14ac:dyDescent="0.3">
      <c r="B145" t="str">
        <f>+VLOOKUP(C145,id_rubro[[Rubro]:[id_rubro2]],2,0)</f>
        <v>03.00.000</v>
      </c>
      <c r="C145" t="str">
        <f>+VLOOKUP(LEFT(D145,2),id_rubro[[id]:[Rubro]],2,0)</f>
        <v>PRODUCTOS INDUSTRIALES Y RELACIONADOS</v>
      </c>
      <c r="D145" t="s">
        <v>352</v>
      </c>
      <c r="E145" t="s">
        <v>353</v>
      </c>
    </row>
    <row r="146" spans="2:5" x14ac:dyDescent="0.3">
      <c r="B146" t="str">
        <f>+VLOOKUP(C146,id_rubro[[Rubro]:[id_rubro2]],2,0)</f>
        <v>03.00.000</v>
      </c>
      <c r="C146" t="str">
        <f>+VLOOKUP(LEFT(D146,2),id_rubro[[id]:[Rubro]],2,0)</f>
        <v>PRODUCTOS INDUSTRIALES Y RELACIONADOS</v>
      </c>
      <c r="D146" t="s">
        <v>354</v>
      </c>
      <c r="E146" t="s">
        <v>2390</v>
      </c>
    </row>
    <row r="147" spans="2:5" x14ac:dyDescent="0.3">
      <c r="B147" t="str">
        <f>+VLOOKUP(C147,id_rubro[[Rubro]:[id_rubro2]],2,0)</f>
        <v>03.00.000</v>
      </c>
      <c r="C147" t="str">
        <f>+VLOOKUP(LEFT(D147,2),id_rubro[[id]:[Rubro]],2,0)</f>
        <v>PRODUCTOS INDUSTRIALES Y RELACIONADOS</v>
      </c>
      <c r="D147" t="s">
        <v>356</v>
      </c>
      <c r="E147" t="s">
        <v>357</v>
      </c>
    </row>
    <row r="148" spans="2:5" x14ac:dyDescent="0.3">
      <c r="B148" t="str">
        <f>+VLOOKUP(C148,id_rubro[[Rubro]:[id_rubro2]],2,0)</f>
        <v>03.00.000</v>
      </c>
      <c r="C148" t="str">
        <f>+VLOOKUP(LEFT(D148,2),id_rubro[[id]:[Rubro]],2,0)</f>
        <v>PRODUCTOS INDUSTRIALES Y RELACIONADOS</v>
      </c>
      <c r="D148" t="s">
        <v>359</v>
      </c>
      <c r="E148" t="s">
        <v>360</v>
      </c>
    </row>
    <row r="149" spans="2:5" x14ac:dyDescent="0.3">
      <c r="B149" t="str">
        <f>+VLOOKUP(C149,id_rubro[[Rubro]:[id_rubro2]],2,0)</f>
        <v>03.00.000</v>
      </c>
      <c r="C149" t="str">
        <f>+VLOOKUP(LEFT(D149,2),id_rubro[[id]:[Rubro]],2,0)</f>
        <v>PRODUCTOS INDUSTRIALES Y RELACIONADOS</v>
      </c>
      <c r="D149" t="s">
        <v>359</v>
      </c>
      <c r="E149" t="s">
        <v>360</v>
      </c>
    </row>
    <row r="150" spans="2:5" x14ac:dyDescent="0.3">
      <c r="B150" t="str">
        <f>+VLOOKUP(C150,id_rubro[[Rubro]:[id_rubro2]],2,0)</f>
        <v>03.00.000</v>
      </c>
      <c r="C150" t="str">
        <f>+VLOOKUP(LEFT(D150,2),id_rubro[[id]:[Rubro]],2,0)</f>
        <v>PRODUCTOS INDUSTRIALES Y RELACIONADOS</v>
      </c>
      <c r="D150" t="s">
        <v>361</v>
      </c>
      <c r="E150" t="s">
        <v>2072</v>
      </c>
    </row>
    <row r="151" spans="2:5" x14ac:dyDescent="0.3">
      <c r="B151" t="str">
        <f>+VLOOKUP(C151,id_rubro[[Rubro]:[id_rubro2]],2,0)</f>
        <v>03.00.000</v>
      </c>
      <c r="C151" t="str">
        <f>+VLOOKUP(LEFT(D151,2),id_rubro[[id]:[Rubro]],2,0)</f>
        <v>PRODUCTOS INDUSTRIALES Y RELACIONADOS</v>
      </c>
      <c r="D151" t="s">
        <v>363</v>
      </c>
      <c r="E151" t="s">
        <v>364</v>
      </c>
    </row>
    <row r="152" spans="2:5" x14ac:dyDescent="0.3">
      <c r="B152" t="str">
        <f>+VLOOKUP(C152,id_rubro[[Rubro]:[id_rubro2]],2,0)</f>
        <v>03.00.000</v>
      </c>
      <c r="C152" t="str">
        <f>+VLOOKUP(LEFT(D152,2),id_rubro[[id]:[Rubro]],2,0)</f>
        <v>PRODUCTOS INDUSTRIALES Y RELACIONADOS</v>
      </c>
      <c r="D152" t="s">
        <v>365</v>
      </c>
      <c r="E152" t="s">
        <v>366</v>
      </c>
    </row>
    <row r="153" spans="2:5" x14ac:dyDescent="0.3">
      <c r="B153" t="str">
        <f>+VLOOKUP(C153,id_rubro[[Rubro]:[id_rubro2]],2,0)</f>
        <v>03.00.000</v>
      </c>
      <c r="C153" t="str">
        <f>+VLOOKUP(LEFT(D153,2),id_rubro[[id]:[Rubro]],2,0)</f>
        <v>PRODUCTOS INDUSTRIALES Y RELACIONADOS</v>
      </c>
      <c r="D153" t="s">
        <v>367</v>
      </c>
      <c r="E153" t="s">
        <v>368</v>
      </c>
    </row>
    <row r="154" spans="2:5" x14ac:dyDescent="0.3">
      <c r="B154" t="str">
        <f>+VLOOKUP(C154,id_rubro[[Rubro]:[id_rubro2]],2,0)</f>
        <v>03.00.000</v>
      </c>
      <c r="C154" t="str">
        <f>+VLOOKUP(LEFT(D154,2),id_rubro[[id]:[Rubro]],2,0)</f>
        <v>PRODUCTOS INDUSTRIALES Y RELACIONADOS</v>
      </c>
      <c r="D154" t="s">
        <v>369</v>
      </c>
      <c r="E154" t="s">
        <v>370</v>
      </c>
    </row>
    <row r="155" spans="2:5" x14ac:dyDescent="0.3">
      <c r="B155" t="str">
        <f>+VLOOKUP(C155,id_rubro[[Rubro]:[id_rubro2]],2,0)</f>
        <v>03.00.000</v>
      </c>
      <c r="C155" t="str">
        <f>+VLOOKUP(LEFT(D155,2),id_rubro[[id]:[Rubro]],2,0)</f>
        <v>PRODUCTOS INDUSTRIALES Y RELACIONADOS</v>
      </c>
      <c r="D155" t="s">
        <v>372</v>
      </c>
      <c r="E155" t="s">
        <v>373</v>
      </c>
    </row>
    <row r="156" spans="2:5" x14ac:dyDescent="0.3">
      <c r="B156" t="str">
        <f>+VLOOKUP(C156,id_rubro[[Rubro]:[id_rubro2]],2,0)</f>
        <v>03.00.000</v>
      </c>
      <c r="C156" t="str">
        <f>+VLOOKUP(LEFT(D156,2),id_rubro[[id]:[Rubro]],2,0)</f>
        <v>PRODUCTOS INDUSTRIALES Y RELACIONADOS</v>
      </c>
      <c r="D156" t="s">
        <v>374</v>
      </c>
      <c r="E156" t="s">
        <v>2068</v>
      </c>
    </row>
    <row r="157" spans="2:5" x14ac:dyDescent="0.3">
      <c r="B157" t="str">
        <f>+VLOOKUP(C157,id_rubro[[Rubro]:[id_rubro2]],2,0)</f>
        <v>03.00.000</v>
      </c>
      <c r="C157" t="str">
        <f>+VLOOKUP(LEFT(D157,2),id_rubro[[id]:[Rubro]],2,0)</f>
        <v>PRODUCTOS INDUSTRIALES Y RELACIONADOS</v>
      </c>
      <c r="D157" t="s">
        <v>376</v>
      </c>
      <c r="E157" t="s">
        <v>2089</v>
      </c>
    </row>
    <row r="158" spans="2:5" x14ac:dyDescent="0.3">
      <c r="B158" t="str">
        <f>+VLOOKUP(C158,id_rubro[[Rubro]:[id_rubro2]],2,0)</f>
        <v>03.00.000</v>
      </c>
      <c r="C158" t="str">
        <f>+VLOOKUP(LEFT(D158,2),id_rubro[[id]:[Rubro]],2,0)</f>
        <v>PRODUCTOS INDUSTRIALES Y RELACIONADOS</v>
      </c>
      <c r="D158" t="s">
        <v>378</v>
      </c>
      <c r="E158" t="s">
        <v>379</v>
      </c>
    </row>
    <row r="159" spans="2:5" x14ac:dyDescent="0.3">
      <c r="B159" t="str">
        <f>+VLOOKUP(C159,id_rubro[[Rubro]:[id_rubro2]],2,0)</f>
        <v>03.00.000</v>
      </c>
      <c r="C159" t="str">
        <f>+VLOOKUP(LEFT(D159,2),id_rubro[[id]:[Rubro]],2,0)</f>
        <v>PRODUCTOS INDUSTRIALES Y RELACIONADOS</v>
      </c>
      <c r="D159" t="s">
        <v>380</v>
      </c>
      <c r="E159" t="s">
        <v>2142</v>
      </c>
    </row>
    <row r="160" spans="2:5" x14ac:dyDescent="0.3">
      <c r="B160" t="str">
        <f>+VLOOKUP(C160,id_rubro[[Rubro]:[id_rubro2]],2,0)</f>
        <v>03.00.000</v>
      </c>
      <c r="C160" t="str">
        <f>+VLOOKUP(LEFT(D160,2),id_rubro[[id]:[Rubro]],2,0)</f>
        <v>PRODUCTOS INDUSTRIALES Y RELACIONADOS</v>
      </c>
      <c r="D160" s="7" t="s">
        <v>382</v>
      </c>
      <c r="E160" t="s">
        <v>2186</v>
      </c>
    </row>
    <row r="161" spans="2:5" x14ac:dyDescent="0.3">
      <c r="B161" t="str">
        <f>+VLOOKUP(C161,id_rubro[[Rubro]:[id_rubro2]],2,0)</f>
        <v>03.00.000</v>
      </c>
      <c r="C161" t="str">
        <f>+VLOOKUP(LEFT(D161,2),id_rubro[[id]:[Rubro]],2,0)</f>
        <v>PRODUCTOS INDUSTRIALES Y RELACIONADOS</v>
      </c>
      <c r="D161" t="s">
        <v>384</v>
      </c>
      <c r="E161" t="s">
        <v>385</v>
      </c>
    </row>
    <row r="162" spans="2:5" x14ac:dyDescent="0.3">
      <c r="B162" t="str">
        <f>+VLOOKUP(C162,id_rubro[[Rubro]:[id_rubro2]],2,0)</f>
        <v>03.00.000</v>
      </c>
      <c r="C162" t="str">
        <f>+VLOOKUP(LEFT(D162,2),id_rubro[[id]:[Rubro]],2,0)</f>
        <v>PRODUCTOS INDUSTRIALES Y RELACIONADOS</v>
      </c>
      <c r="D162" t="s">
        <v>386</v>
      </c>
      <c r="E162" t="s">
        <v>387</v>
      </c>
    </row>
    <row r="163" spans="2:5" x14ac:dyDescent="0.3">
      <c r="B163" t="str">
        <f>+VLOOKUP(C163,id_rubro[[Rubro]:[id_rubro2]],2,0)</f>
        <v>03.00.000</v>
      </c>
      <c r="C163" t="str">
        <f>+VLOOKUP(LEFT(D163,2),id_rubro[[id]:[Rubro]],2,0)</f>
        <v>PRODUCTOS INDUSTRIALES Y RELACIONADOS</v>
      </c>
      <c r="D163" t="s">
        <v>388</v>
      </c>
      <c r="E163" t="s">
        <v>2276</v>
      </c>
    </row>
    <row r="164" spans="2:5" x14ac:dyDescent="0.3">
      <c r="B164" t="str">
        <f>+VLOOKUP(C164,id_rubro[[Rubro]:[id_rubro2]],2,0)</f>
        <v>03.00.000</v>
      </c>
      <c r="C164" t="str">
        <f>+VLOOKUP(LEFT(D164,2),id_rubro[[id]:[Rubro]],2,0)</f>
        <v>PRODUCTOS INDUSTRIALES Y RELACIONADOS</v>
      </c>
      <c r="D164" t="s">
        <v>390</v>
      </c>
      <c r="E164" t="s">
        <v>2314</v>
      </c>
    </row>
    <row r="165" spans="2:5" x14ac:dyDescent="0.3">
      <c r="B165" s="41" t="str">
        <f>+VLOOKUP(C165,id_rubro[[Rubro]:[id_rubro2]],2,0)</f>
        <v>03.00.000</v>
      </c>
      <c r="C165" s="41" t="str">
        <f>+VLOOKUP(LEFT(D165,2),id_rubro[[id]:[Rubro]],2,0)</f>
        <v>PRODUCTOS INDUSTRIALES Y RELACIONADOS</v>
      </c>
      <c r="D165" s="41" t="s">
        <v>392</v>
      </c>
      <c r="E165" s="41" t="s">
        <v>2296</v>
      </c>
    </row>
    <row r="166" spans="2:5" x14ac:dyDescent="0.3">
      <c r="B166" t="str">
        <f>+VLOOKUP(C166,id_rubro[[Rubro]:[id_rubro2]],2,0)</f>
        <v>03.00.000</v>
      </c>
      <c r="C166" t="str">
        <f>+VLOOKUP(LEFT(D166,2),id_rubro[[id]:[Rubro]],2,0)</f>
        <v>PRODUCTOS INDUSTRIALES Y RELACIONADOS</v>
      </c>
      <c r="D166" t="s">
        <v>394</v>
      </c>
      <c r="E166" t="s">
        <v>395</v>
      </c>
    </row>
    <row r="167" spans="2:5" x14ac:dyDescent="0.3">
      <c r="B167" s="41" t="str">
        <f>+VLOOKUP(C167,id_rubro[[Rubro]:[id_rubro2]],2,0)</f>
        <v>03.00.000</v>
      </c>
      <c r="C167" s="41" t="str">
        <f>+VLOOKUP(LEFT(D167,2),id_rubro[[id]:[Rubro]],2,0)</f>
        <v>PRODUCTOS INDUSTRIALES Y RELACIONADOS</v>
      </c>
      <c r="D167" s="41" t="s">
        <v>396</v>
      </c>
      <c r="E167" s="41" t="s">
        <v>397</v>
      </c>
    </row>
    <row r="168" spans="2:5" x14ac:dyDescent="0.3">
      <c r="B168" t="str">
        <f>+VLOOKUP(C168,id_rubro[[Rubro]:[id_rubro2]],2,0)</f>
        <v>03.00.000</v>
      </c>
      <c r="C168" t="str">
        <f>+VLOOKUP(LEFT(D168,2),id_rubro[[id]:[Rubro]],2,0)</f>
        <v>PRODUCTOS INDUSTRIALES Y RELACIONADOS</v>
      </c>
      <c r="D168" t="s">
        <v>400</v>
      </c>
      <c r="E168" t="s">
        <v>401</v>
      </c>
    </row>
    <row r="169" spans="2:5" x14ac:dyDescent="0.3">
      <c r="B169" t="str">
        <f>+VLOOKUP(C169,id_rubro[[Rubro]:[id_rubro2]],2,0)</f>
        <v>03.00.000</v>
      </c>
      <c r="C169" t="str">
        <f>+VLOOKUP(LEFT(D169,2),id_rubro[[id]:[Rubro]],2,0)</f>
        <v>PRODUCTOS INDUSTRIALES Y RELACIONADOS</v>
      </c>
      <c r="D169" t="s">
        <v>402</v>
      </c>
      <c r="E169" t="s">
        <v>2062</v>
      </c>
    </row>
    <row r="170" spans="2:5" x14ac:dyDescent="0.3">
      <c r="B170" t="str">
        <f>+VLOOKUP(C170,id_rubro[[Rubro]:[id_rubro2]],2,0)</f>
        <v>03.00.000</v>
      </c>
      <c r="C170" t="str">
        <f>+VLOOKUP(LEFT(D170,2),id_rubro[[id]:[Rubro]],2,0)</f>
        <v>PRODUCTOS INDUSTRIALES Y RELACIONADOS</v>
      </c>
      <c r="D170" t="s">
        <v>2024</v>
      </c>
      <c r="E170" t="s">
        <v>1107</v>
      </c>
    </row>
    <row r="171" spans="2:5" x14ac:dyDescent="0.3">
      <c r="B171" t="str">
        <f>+VLOOKUP(C171,id_rubro[[Rubro]:[id_rubro2]],2,0)</f>
        <v>03.00.000</v>
      </c>
      <c r="C171" t="str">
        <f>+VLOOKUP(LEFT(D171,2),id_rubro[[id]:[Rubro]],2,0)</f>
        <v>PRODUCTOS INDUSTRIALES Y RELACIONADOS</v>
      </c>
      <c r="D171" t="s">
        <v>404</v>
      </c>
      <c r="E171" t="s">
        <v>405</v>
      </c>
    </row>
    <row r="172" spans="2:5" x14ac:dyDescent="0.3">
      <c r="B172" t="str">
        <f>+VLOOKUP(C172,id_rubro[[Rubro]:[id_rubro2]],2,0)</f>
        <v>03.00.000</v>
      </c>
      <c r="C172" t="str">
        <f>+VLOOKUP(LEFT(D172,2),id_rubro[[id]:[Rubro]],2,0)</f>
        <v>PRODUCTOS INDUSTRIALES Y RELACIONADOS</v>
      </c>
      <c r="D172" t="s">
        <v>406</v>
      </c>
      <c r="E172" t="s">
        <v>407</v>
      </c>
    </row>
    <row r="173" spans="2:5" x14ac:dyDescent="0.3">
      <c r="B173" t="str">
        <f>+VLOOKUP(C173,id_rubro[[Rubro]:[id_rubro2]],2,0)</f>
        <v>03.00.000</v>
      </c>
      <c r="C173" t="str">
        <f>+VLOOKUP(LEFT(D173,2),id_rubro[[id]:[Rubro]],2,0)</f>
        <v>PRODUCTOS INDUSTRIALES Y RELACIONADOS</v>
      </c>
      <c r="D173" t="s">
        <v>408</v>
      </c>
      <c r="E173" t="s">
        <v>409</v>
      </c>
    </row>
    <row r="174" spans="2:5" x14ac:dyDescent="0.3">
      <c r="B174" t="str">
        <f>+VLOOKUP(C174,id_rubro[[Rubro]:[id_rubro2]],2,0)</f>
        <v>03.00.000</v>
      </c>
      <c r="C174" t="str">
        <f>+VLOOKUP(LEFT(D174,2),id_rubro[[id]:[Rubro]],2,0)</f>
        <v>PRODUCTOS INDUSTRIALES Y RELACIONADOS</v>
      </c>
      <c r="D174" t="s">
        <v>410</v>
      </c>
      <c r="E174" t="s">
        <v>411</v>
      </c>
    </row>
    <row r="175" spans="2:5" x14ac:dyDescent="0.3">
      <c r="B175" t="str">
        <f>+VLOOKUP(C175,id_rubro[[Rubro]:[id_rubro2]],2,0)</f>
        <v>03.00.000</v>
      </c>
      <c r="C175" t="str">
        <f>+VLOOKUP(LEFT(D175,2),id_rubro[[id]:[Rubro]],2,0)</f>
        <v>PRODUCTOS INDUSTRIALES Y RELACIONADOS</v>
      </c>
      <c r="D175" t="s">
        <v>412</v>
      </c>
      <c r="E175" t="s">
        <v>413</v>
      </c>
    </row>
    <row r="176" spans="2:5" x14ac:dyDescent="0.3">
      <c r="B176" t="str">
        <f>+VLOOKUP(C176,id_rubro[[Rubro]:[id_rubro2]],2,0)</f>
        <v>03.00.000</v>
      </c>
      <c r="C176" t="str">
        <f>+VLOOKUP(LEFT(D176,2),id_rubro[[id]:[Rubro]],2,0)</f>
        <v>PRODUCTOS INDUSTRIALES Y RELACIONADOS</v>
      </c>
      <c r="D176" t="s">
        <v>414</v>
      </c>
      <c r="E176" t="s">
        <v>2277</v>
      </c>
    </row>
    <row r="177" spans="2:5" x14ac:dyDescent="0.3">
      <c r="B177" t="str">
        <f>+VLOOKUP(C177,id_rubro[[Rubro]:[id_rubro2]],2,0)</f>
        <v>03.00.000</v>
      </c>
      <c r="C177" t="str">
        <f>+VLOOKUP(LEFT(D177,2),id_rubro[[id]:[Rubro]],2,0)</f>
        <v>PRODUCTOS INDUSTRIALES Y RELACIONADOS</v>
      </c>
      <c r="D177" t="s">
        <v>416</v>
      </c>
      <c r="E177" t="s">
        <v>2256</v>
      </c>
    </row>
    <row r="178" spans="2:5" x14ac:dyDescent="0.3">
      <c r="B178" t="str">
        <f>+VLOOKUP(C178,id_rubro[[Rubro]:[id_rubro2]],2,0)</f>
        <v>03.00.000</v>
      </c>
      <c r="C178" t="str">
        <f>+VLOOKUP(LEFT(D178,2),id_rubro[[id]:[Rubro]],2,0)</f>
        <v>PRODUCTOS INDUSTRIALES Y RELACIONADOS</v>
      </c>
      <c r="D178" t="s">
        <v>429</v>
      </c>
      <c r="E178" t="s">
        <v>2258</v>
      </c>
    </row>
    <row r="179" spans="2:5" x14ac:dyDescent="0.3">
      <c r="B179" t="str">
        <f>+VLOOKUP(C179,id_rubro[[Rubro]:[id_rubro2]],2,0)</f>
        <v>03.00.000</v>
      </c>
      <c r="C179" t="str">
        <f>+VLOOKUP(LEFT(D179,2),id_rubro[[id]:[Rubro]],2,0)</f>
        <v>PRODUCTOS INDUSTRIALES Y RELACIONADOS</v>
      </c>
      <c r="D179" t="s">
        <v>419</v>
      </c>
      <c r="E179" t="s">
        <v>2259</v>
      </c>
    </row>
    <row r="180" spans="2:5" x14ac:dyDescent="0.3">
      <c r="B180" t="str">
        <f>+VLOOKUP(C180,id_rubro[[Rubro]:[id_rubro2]],2,0)</f>
        <v>03.00.000</v>
      </c>
      <c r="C180" t="str">
        <f>+VLOOKUP(LEFT(D180,2),id_rubro[[id]:[Rubro]],2,0)</f>
        <v>PRODUCTOS INDUSTRIALES Y RELACIONADOS</v>
      </c>
      <c r="D180" t="s">
        <v>421</v>
      </c>
      <c r="E180" t="s">
        <v>2257</v>
      </c>
    </row>
    <row r="181" spans="2:5" x14ac:dyDescent="0.3">
      <c r="B181" t="str">
        <f>+VLOOKUP(C181,id_rubro[[Rubro]:[id_rubro2]],2,0)</f>
        <v>03.00.000</v>
      </c>
      <c r="C181" t="str">
        <f>+VLOOKUP(LEFT(D181,2),id_rubro[[id]:[Rubro]],2,0)</f>
        <v>PRODUCTOS INDUSTRIALES Y RELACIONADOS</v>
      </c>
      <c r="D181" t="s">
        <v>423</v>
      </c>
      <c r="E181" t="s">
        <v>424</v>
      </c>
    </row>
    <row r="182" spans="2:5" x14ac:dyDescent="0.3">
      <c r="B182" t="str">
        <f>+VLOOKUP(C182,id_rubro[[Rubro]:[id_rubro2]],2,0)</f>
        <v>03.00.000</v>
      </c>
      <c r="C182" t="str">
        <f>+VLOOKUP(LEFT(D182,2),id_rubro[[id]:[Rubro]],2,0)</f>
        <v>PRODUCTOS INDUSTRIALES Y RELACIONADOS</v>
      </c>
      <c r="D182" t="s">
        <v>425</v>
      </c>
      <c r="E182" t="s">
        <v>426</v>
      </c>
    </row>
    <row r="183" spans="2:5" x14ac:dyDescent="0.3">
      <c r="B183" t="str">
        <f>+VLOOKUP(C183,id_rubro[[Rubro]:[id_rubro2]],2,0)</f>
        <v>03.00.000</v>
      </c>
      <c r="C183" t="str">
        <f>+VLOOKUP(LEFT(D183,2),id_rubro[[id]:[Rubro]],2,0)</f>
        <v>PRODUCTOS INDUSTRIALES Y RELACIONADOS</v>
      </c>
      <c r="D183" t="s">
        <v>427</v>
      </c>
      <c r="E183" t="s">
        <v>428</v>
      </c>
    </row>
    <row r="184" spans="2:5" x14ac:dyDescent="0.3">
      <c r="B184" t="str">
        <f>+VLOOKUP(C184,id_rubro[[Rubro]:[id_rubro2]],2,0)</f>
        <v>03.00.000</v>
      </c>
      <c r="C184" t="str">
        <f>+VLOOKUP(LEFT(D184,2),id_rubro[[id]:[Rubro]],2,0)</f>
        <v>PRODUCTOS INDUSTRIALES Y RELACIONADOS</v>
      </c>
      <c r="D184" t="s">
        <v>2250</v>
      </c>
      <c r="E184" t="s">
        <v>1153</v>
      </c>
    </row>
    <row r="185" spans="2:5" x14ac:dyDescent="0.3">
      <c r="B185" t="str">
        <f>+VLOOKUP(C185,id_rubro[[Rubro]:[id_rubro2]],2,0)</f>
        <v>03.00.000</v>
      </c>
      <c r="C185" t="str">
        <f>+VLOOKUP(LEFT(D185,2),id_rubro[[id]:[Rubro]],2,0)</f>
        <v>PRODUCTOS INDUSTRIALES Y RELACIONADOS</v>
      </c>
      <c r="D185" t="s">
        <v>430</v>
      </c>
      <c r="E185" t="s">
        <v>431</v>
      </c>
    </row>
    <row r="186" spans="2:5" x14ac:dyDescent="0.3">
      <c r="B186" t="str">
        <f>+VLOOKUP(C186,id_rubro[[Rubro]:[id_rubro2]],2,0)</f>
        <v>03.00.000</v>
      </c>
      <c r="C186" t="str">
        <f>+VLOOKUP(LEFT(D186,2),id_rubro[[id]:[Rubro]],2,0)</f>
        <v>PRODUCTOS INDUSTRIALES Y RELACIONADOS</v>
      </c>
      <c r="D186" t="s">
        <v>432</v>
      </c>
      <c r="E186" t="s">
        <v>433</v>
      </c>
    </row>
    <row r="187" spans="2:5" x14ac:dyDescent="0.3">
      <c r="B187" t="str">
        <f>+VLOOKUP(C187,id_rubro[[Rubro]:[id_rubro2]],2,0)</f>
        <v>03.00.000</v>
      </c>
      <c r="C187" t="str">
        <f>+VLOOKUP(LEFT(D187,2),id_rubro[[id]:[Rubro]],2,0)</f>
        <v>PRODUCTOS INDUSTRIALES Y RELACIONADOS</v>
      </c>
      <c r="D187" t="s">
        <v>435</v>
      </c>
      <c r="E187" t="s">
        <v>436</v>
      </c>
    </row>
    <row r="188" spans="2:5" x14ac:dyDescent="0.3">
      <c r="B188" t="str">
        <f>+VLOOKUP(C188,id_rubro[[Rubro]:[id_rubro2]],2,0)</f>
        <v>03.00.000</v>
      </c>
      <c r="C188" t="str">
        <f>+VLOOKUP(LEFT(D188,2),id_rubro[[id]:[Rubro]],2,0)</f>
        <v>PRODUCTOS INDUSTRIALES Y RELACIONADOS</v>
      </c>
      <c r="D188" t="s">
        <v>2273</v>
      </c>
      <c r="E188" t="s">
        <v>438</v>
      </c>
    </row>
    <row r="189" spans="2:5" x14ac:dyDescent="0.3">
      <c r="B189" t="str">
        <f>+VLOOKUP(C189,id_rubro[[Rubro]:[id_rubro2]],2,0)</f>
        <v>03.00.000</v>
      </c>
      <c r="C189" t="str">
        <f>+VLOOKUP(LEFT(D189,2),id_rubro[[id]:[Rubro]],2,0)</f>
        <v>PRODUCTOS INDUSTRIALES Y RELACIONADOS</v>
      </c>
      <c r="D189" t="s">
        <v>439</v>
      </c>
      <c r="E189" t="s">
        <v>440</v>
      </c>
    </row>
    <row r="190" spans="2:5" x14ac:dyDescent="0.3">
      <c r="B190" t="str">
        <f>+VLOOKUP(C190,id_rubro[[Rubro]:[id_rubro2]],2,0)</f>
        <v>03.00.000</v>
      </c>
      <c r="C190" t="str">
        <f>+VLOOKUP(LEFT(D190,2),id_rubro[[id]:[Rubro]],2,0)</f>
        <v>PRODUCTOS INDUSTRIALES Y RELACIONADOS</v>
      </c>
      <c r="D190" t="s">
        <v>441</v>
      </c>
      <c r="E190" t="s">
        <v>2145</v>
      </c>
    </row>
    <row r="191" spans="2:5" x14ac:dyDescent="0.3">
      <c r="B191" t="str">
        <f>+VLOOKUP(C191,id_rubro[[Rubro]:[id_rubro2]],2,0)</f>
        <v>03.00.000</v>
      </c>
      <c r="C191" t="str">
        <f>+VLOOKUP(LEFT(D191,2),id_rubro[[id]:[Rubro]],2,0)</f>
        <v>PRODUCTOS INDUSTRIALES Y RELACIONADOS</v>
      </c>
      <c r="D191" t="s">
        <v>443</v>
      </c>
      <c r="E191" t="s">
        <v>444</v>
      </c>
    </row>
    <row r="192" spans="2:5" x14ac:dyDescent="0.3">
      <c r="B192" t="str">
        <f>+VLOOKUP(C192,id_rubro[[Rubro]:[id_rubro2]],2,0)</f>
        <v>03.00.000</v>
      </c>
      <c r="C192" t="str">
        <f>+VLOOKUP(LEFT(D192,2),id_rubro[[id]:[Rubro]],2,0)</f>
        <v>PRODUCTOS INDUSTRIALES Y RELACIONADOS</v>
      </c>
      <c r="D192" t="s">
        <v>445</v>
      </c>
      <c r="E192" t="s">
        <v>2170</v>
      </c>
    </row>
    <row r="193" spans="2:5" x14ac:dyDescent="0.3">
      <c r="B193" t="str">
        <f>+VLOOKUP(C193,id_rubro[[Rubro]:[id_rubro2]],2,0)</f>
        <v>03.00.000</v>
      </c>
      <c r="C193" t="str">
        <f>+VLOOKUP(LEFT(D193,2),id_rubro[[id]:[Rubro]],2,0)</f>
        <v>PRODUCTOS INDUSTRIALES Y RELACIONADOS</v>
      </c>
      <c r="D193" t="s">
        <v>447</v>
      </c>
      <c r="E193" t="s">
        <v>2185</v>
      </c>
    </row>
    <row r="194" spans="2:5" x14ac:dyDescent="0.3">
      <c r="B194" t="str">
        <f>+VLOOKUP(C194,id_rubro[[Rubro]:[id_rubro2]],2,0)</f>
        <v>03.00.000</v>
      </c>
      <c r="C194" t="str">
        <f>+VLOOKUP(LEFT(D194,2),id_rubro[[id]:[Rubro]],2,0)</f>
        <v>PRODUCTOS INDUSTRIALES Y RELACIONADOS</v>
      </c>
      <c r="D194" t="s">
        <v>449</v>
      </c>
      <c r="E194" t="s">
        <v>450</v>
      </c>
    </row>
    <row r="195" spans="2:5" x14ac:dyDescent="0.3">
      <c r="B195" t="str">
        <f>+VLOOKUP(C195,id_rubro[[Rubro]:[id_rubro2]],2,0)</f>
        <v>03.00.000</v>
      </c>
      <c r="C195" t="str">
        <f>+VLOOKUP(LEFT(D195,2),id_rubro[[id]:[Rubro]],2,0)</f>
        <v>PRODUCTOS INDUSTRIALES Y RELACIONADOS</v>
      </c>
      <c r="D195" t="s">
        <v>451</v>
      </c>
      <c r="E195" t="s">
        <v>2272</v>
      </c>
    </row>
    <row r="196" spans="2:5" x14ac:dyDescent="0.3">
      <c r="B196" t="str">
        <f>+VLOOKUP(C196,id_rubro[[Rubro]:[id_rubro2]],2,0)</f>
        <v>03.00.000</v>
      </c>
      <c r="C196" t="str">
        <f>+VLOOKUP(LEFT(D196,2),id_rubro[[id]:[Rubro]],2,0)</f>
        <v>PRODUCTOS INDUSTRIALES Y RELACIONADOS</v>
      </c>
      <c r="D196" t="s">
        <v>453</v>
      </c>
      <c r="E196" t="s">
        <v>454</v>
      </c>
    </row>
    <row r="197" spans="2:5" x14ac:dyDescent="0.3">
      <c r="B197" t="str">
        <f>+VLOOKUP(C197,id_rubro[[Rubro]:[id_rubro2]],2,0)</f>
        <v>03.00.000</v>
      </c>
      <c r="C197" t="str">
        <f>+VLOOKUP(LEFT(D197,2),id_rubro[[id]:[Rubro]],2,0)</f>
        <v>PRODUCTOS INDUSTRIALES Y RELACIONADOS</v>
      </c>
      <c r="D197" t="s">
        <v>455</v>
      </c>
      <c r="E197" t="s">
        <v>456</v>
      </c>
    </row>
    <row r="198" spans="2:5" x14ac:dyDescent="0.3">
      <c r="B198" t="str">
        <f>+VLOOKUP(C198,id_rubro[[Rubro]:[id_rubro2]],2,0)</f>
        <v>03.00.000</v>
      </c>
      <c r="C198" t="str">
        <f>+VLOOKUP(LEFT(D198,2),id_rubro[[id]:[Rubro]],2,0)</f>
        <v>PRODUCTOS INDUSTRIALES Y RELACIONADOS</v>
      </c>
      <c r="D198" t="s">
        <v>457</v>
      </c>
      <c r="E198" t="s">
        <v>2274</v>
      </c>
    </row>
    <row r="199" spans="2:5" x14ac:dyDescent="0.3">
      <c r="B199" t="str">
        <f>+VLOOKUP(C199,id_rubro[[Rubro]:[id_rubro2]],2,0)</f>
        <v>03.00.000</v>
      </c>
      <c r="C199" t="str">
        <f>+VLOOKUP(LEFT(D199,2),id_rubro[[id]:[Rubro]],2,0)</f>
        <v>PRODUCTOS INDUSTRIALES Y RELACIONADOS</v>
      </c>
      <c r="D199" t="s">
        <v>459</v>
      </c>
      <c r="E199" t="s">
        <v>460</v>
      </c>
    </row>
    <row r="200" spans="2:5" x14ac:dyDescent="0.3">
      <c r="B200" t="str">
        <f>+VLOOKUP(C200,id_rubro[[Rubro]:[id_rubro2]],2,0)</f>
        <v>03.00.000</v>
      </c>
      <c r="C200" t="str">
        <f>+VLOOKUP(LEFT(D200,2),id_rubro[[id]:[Rubro]],2,0)</f>
        <v>PRODUCTOS INDUSTRIALES Y RELACIONADOS</v>
      </c>
      <c r="D200" t="s">
        <v>461</v>
      </c>
      <c r="E200" t="s">
        <v>2275</v>
      </c>
    </row>
    <row r="201" spans="2:5" x14ac:dyDescent="0.3">
      <c r="B201" t="str">
        <f>+VLOOKUP(C201,id_rubro[[Rubro]:[id_rubro2]],2,0)</f>
        <v>03.00.000</v>
      </c>
      <c r="C201" t="str">
        <f>+VLOOKUP(LEFT(D201,2),id_rubro[[id]:[Rubro]],2,0)</f>
        <v>PRODUCTOS INDUSTRIALES Y RELACIONADOS</v>
      </c>
      <c r="D201" t="s">
        <v>463</v>
      </c>
      <c r="E201" t="s">
        <v>2320</v>
      </c>
    </row>
    <row r="202" spans="2:5" x14ac:dyDescent="0.3">
      <c r="B202" t="str">
        <f>+VLOOKUP(C202,id_rubro[[Rubro]:[id_rubro2]],2,0)</f>
        <v>03.00.000</v>
      </c>
      <c r="C202" t="str">
        <f>+VLOOKUP(LEFT(D202,2),id_rubro[[id]:[Rubro]],2,0)</f>
        <v>PRODUCTOS INDUSTRIALES Y RELACIONADOS</v>
      </c>
      <c r="D202" t="s">
        <v>465</v>
      </c>
      <c r="E202" t="s">
        <v>2330</v>
      </c>
    </row>
    <row r="203" spans="2:5" x14ac:dyDescent="0.3">
      <c r="B203" t="str">
        <f>+VLOOKUP(C203,id_rubro[[Rubro]:[id_rubro2]],2,0)</f>
        <v>03.00.000</v>
      </c>
      <c r="C203" t="str">
        <f>+VLOOKUP(LEFT(D203,2),id_rubro[[id]:[Rubro]],2,0)</f>
        <v>PRODUCTOS INDUSTRIALES Y RELACIONADOS</v>
      </c>
      <c r="D203" t="s">
        <v>467</v>
      </c>
      <c r="E203" t="s">
        <v>2331</v>
      </c>
    </row>
    <row r="204" spans="2:5" x14ac:dyDescent="0.3">
      <c r="B204" t="str">
        <f>+VLOOKUP(C204,id_rubro[[Rubro]:[id_rubro2]],2,0)</f>
        <v>03.00.000</v>
      </c>
      <c r="C204" t="str">
        <f>+VLOOKUP(LEFT(D204,2),id_rubro[[id]:[Rubro]],2,0)</f>
        <v>PRODUCTOS INDUSTRIALES Y RELACIONADOS</v>
      </c>
      <c r="D204" t="s">
        <v>469</v>
      </c>
      <c r="E204" t="s">
        <v>470</v>
      </c>
    </row>
    <row r="205" spans="2:5" x14ac:dyDescent="0.3">
      <c r="B205" t="str">
        <f>+VLOOKUP(C205,id_rubro[[Rubro]:[id_rubro2]],2,0)</f>
        <v>03.00.000</v>
      </c>
      <c r="C205" t="str">
        <f>+VLOOKUP(LEFT(D205,2),id_rubro[[id]:[Rubro]],2,0)</f>
        <v>PRODUCTOS INDUSTRIALES Y RELACIONADOS</v>
      </c>
      <c r="D205" t="s">
        <v>471</v>
      </c>
      <c r="E205" t="s">
        <v>2386</v>
      </c>
    </row>
    <row r="206" spans="2:5" x14ac:dyDescent="0.3">
      <c r="B206" t="str">
        <f>+VLOOKUP(C206,id_rubro[[Rubro]:[id_rubro2]],2,0)</f>
        <v>03.00.000</v>
      </c>
      <c r="C206" t="str">
        <f>+VLOOKUP(LEFT(D206,2),id_rubro[[id]:[Rubro]],2,0)</f>
        <v>PRODUCTOS INDUSTRIALES Y RELACIONADOS</v>
      </c>
      <c r="D206" t="s">
        <v>473</v>
      </c>
      <c r="E206" t="s">
        <v>2394</v>
      </c>
    </row>
    <row r="207" spans="2:5" x14ac:dyDescent="0.3">
      <c r="B207" t="str">
        <f>+VLOOKUP(C207,id_rubro[[Rubro]:[id_rubro2]],2,0)</f>
        <v>03.00.000</v>
      </c>
      <c r="C207" t="str">
        <f>+VLOOKUP(LEFT(D207,2),id_rubro[[id]:[Rubro]],2,0)</f>
        <v>PRODUCTOS INDUSTRIALES Y RELACIONADOS</v>
      </c>
      <c r="D207" t="s">
        <v>2007</v>
      </c>
      <c r="E207" t="s">
        <v>2008</v>
      </c>
    </row>
    <row r="208" spans="2:5" x14ac:dyDescent="0.3">
      <c r="B208" t="str">
        <f>+VLOOKUP(C208,id_rubro[[Rubro]:[id_rubro2]],2,0)</f>
        <v>03.00.000</v>
      </c>
      <c r="C208" t="str">
        <f>+VLOOKUP(LEFT(D208,2),id_rubro[[id]:[Rubro]],2,0)</f>
        <v>PRODUCTOS INDUSTRIALES Y RELACIONADOS</v>
      </c>
      <c r="D208" t="s">
        <v>478</v>
      </c>
      <c r="E208" t="s">
        <v>2039</v>
      </c>
    </row>
    <row r="209" spans="2:5" x14ac:dyDescent="0.3">
      <c r="B209" t="str">
        <f>+VLOOKUP(C209,id_rubro[[Rubro]:[id_rubro2]],2,0)</f>
        <v>03.00.000</v>
      </c>
      <c r="C209" t="str">
        <f>+VLOOKUP(LEFT(D209,2),id_rubro[[id]:[Rubro]],2,0)</f>
        <v>PRODUCTOS INDUSTRIALES Y RELACIONADOS</v>
      </c>
      <c r="D209" t="s">
        <v>480</v>
      </c>
      <c r="E209" t="s">
        <v>481</v>
      </c>
    </row>
    <row r="210" spans="2:5" x14ac:dyDescent="0.3">
      <c r="B210" t="str">
        <f>+VLOOKUP(C210,id_rubro[[Rubro]:[id_rubro2]],2,0)</f>
        <v>03.00.000</v>
      </c>
      <c r="C210" t="str">
        <f>+VLOOKUP(LEFT(D210,2),id_rubro[[id]:[Rubro]],2,0)</f>
        <v>PRODUCTOS INDUSTRIALES Y RELACIONADOS</v>
      </c>
      <c r="D210" t="s">
        <v>482</v>
      </c>
      <c r="E210" t="s">
        <v>483</v>
      </c>
    </row>
    <row r="211" spans="2:5" x14ac:dyDescent="0.3">
      <c r="B211" t="str">
        <f>+VLOOKUP(C211,id_rubro[[Rubro]:[id_rubro2]],2,0)</f>
        <v>03.00.000</v>
      </c>
      <c r="C211" t="str">
        <f>+VLOOKUP(LEFT(D211,2),id_rubro[[id]:[Rubro]],2,0)</f>
        <v>PRODUCTOS INDUSTRIALES Y RELACIONADOS</v>
      </c>
      <c r="D211" t="s">
        <v>484</v>
      </c>
      <c r="E211" t="s">
        <v>485</v>
      </c>
    </row>
    <row r="212" spans="2:5" x14ac:dyDescent="0.3">
      <c r="B212" t="str">
        <f>+VLOOKUP(C212,id_rubro[[Rubro]:[id_rubro2]],2,0)</f>
        <v>03.00.000</v>
      </c>
      <c r="C212" t="str">
        <f>+VLOOKUP(LEFT(D212,2),id_rubro[[id]:[Rubro]],2,0)</f>
        <v>PRODUCTOS INDUSTRIALES Y RELACIONADOS</v>
      </c>
      <c r="D212" t="s">
        <v>486</v>
      </c>
      <c r="E212" t="s">
        <v>487</v>
      </c>
    </row>
    <row r="213" spans="2:5" x14ac:dyDescent="0.3">
      <c r="B213" s="41" t="str">
        <f>+VLOOKUP(C213,id_rubro[[Rubro]:[id_rubro2]],2,0)</f>
        <v>03.00.000</v>
      </c>
      <c r="C213" s="41" t="str">
        <f>+VLOOKUP(LEFT(D213,2),id_rubro[[id]:[Rubro]],2,0)</f>
        <v>PRODUCTOS INDUSTRIALES Y RELACIONADOS</v>
      </c>
      <c r="D213" s="41" t="s">
        <v>488</v>
      </c>
      <c r="E213" s="41" t="s">
        <v>489</v>
      </c>
    </row>
    <row r="214" spans="2:5" x14ac:dyDescent="0.3">
      <c r="B214" t="str">
        <f>+VLOOKUP(C214,id_rubro[[Rubro]:[id_rubro2]],2,0)</f>
        <v>03.00.000</v>
      </c>
      <c r="C214" t="str">
        <f>+VLOOKUP(LEFT(D214,2),id_rubro[[id]:[Rubro]],2,0)</f>
        <v>PRODUCTOS INDUSTRIALES Y RELACIONADOS</v>
      </c>
      <c r="D214" t="s">
        <v>490</v>
      </c>
      <c r="E214" t="s">
        <v>2194</v>
      </c>
    </row>
    <row r="215" spans="2:5" x14ac:dyDescent="0.3">
      <c r="B215" t="str">
        <f>+VLOOKUP(C215,id_rubro[[Rubro]:[id_rubro2]],2,0)</f>
        <v>03.00.000</v>
      </c>
      <c r="C215" t="str">
        <f>+VLOOKUP(LEFT(D215,2),id_rubro[[id]:[Rubro]],2,0)</f>
        <v>PRODUCTOS INDUSTRIALES Y RELACIONADOS</v>
      </c>
      <c r="D215" t="s">
        <v>492</v>
      </c>
      <c r="E215" t="s">
        <v>2195</v>
      </c>
    </row>
    <row r="216" spans="2:5" x14ac:dyDescent="0.3">
      <c r="B216" t="str">
        <f>+VLOOKUP(C216,id_rubro[[Rubro]:[id_rubro2]],2,0)</f>
        <v>03.00.000</v>
      </c>
      <c r="C216" t="str">
        <f>+VLOOKUP(LEFT(D216,2),id_rubro[[id]:[Rubro]],2,0)</f>
        <v>PRODUCTOS INDUSTRIALES Y RELACIONADOS</v>
      </c>
      <c r="D216" t="s">
        <v>494</v>
      </c>
      <c r="E216" t="s">
        <v>495</v>
      </c>
    </row>
    <row r="217" spans="2:5" x14ac:dyDescent="0.3">
      <c r="B217" t="str">
        <f>+VLOOKUP(C217,id_rubro[[Rubro]:[id_rubro2]],2,0)</f>
        <v>03.00.000</v>
      </c>
      <c r="C217" t="str">
        <f>+VLOOKUP(LEFT(D217,2),id_rubro[[id]:[Rubro]],2,0)</f>
        <v>PRODUCTOS INDUSTRIALES Y RELACIONADOS</v>
      </c>
      <c r="D217" t="s">
        <v>496</v>
      </c>
      <c r="E217" t="s">
        <v>497</v>
      </c>
    </row>
    <row r="218" spans="2:5" x14ac:dyDescent="0.3">
      <c r="B218" t="str">
        <f>+VLOOKUP(C218,id_rubro[[Rubro]:[id_rubro2]],2,0)</f>
        <v>03.00.000</v>
      </c>
      <c r="C218" t="str">
        <f>+VLOOKUP(LEFT(D218,2),id_rubro[[id]:[Rubro]],2,0)</f>
        <v>PRODUCTOS INDUSTRIALES Y RELACIONADOS</v>
      </c>
      <c r="D218" t="s">
        <v>498</v>
      </c>
      <c r="E218" t="s">
        <v>499</v>
      </c>
    </row>
    <row r="219" spans="2:5" x14ac:dyDescent="0.3">
      <c r="B219" t="str">
        <f>+VLOOKUP(C219,id_rubro[[Rubro]:[id_rubro2]],2,0)</f>
        <v>03.00.000</v>
      </c>
      <c r="C219" t="str">
        <f>+VLOOKUP(LEFT(D219,2),id_rubro[[id]:[Rubro]],2,0)</f>
        <v>PRODUCTOS INDUSTRIALES Y RELACIONADOS</v>
      </c>
      <c r="D219" t="s">
        <v>500</v>
      </c>
      <c r="E219" t="s">
        <v>501</v>
      </c>
    </row>
    <row r="220" spans="2:5" x14ac:dyDescent="0.3">
      <c r="B220" t="str">
        <f>+VLOOKUP(C220,id_rubro[[Rubro]:[id_rubro2]],2,0)</f>
        <v>03.00.000</v>
      </c>
      <c r="C220" t="str">
        <f>+VLOOKUP(LEFT(D220,2),id_rubro[[id]:[Rubro]],2,0)</f>
        <v>PRODUCTOS INDUSTRIALES Y RELACIONADOS</v>
      </c>
      <c r="D220" t="s">
        <v>502</v>
      </c>
      <c r="E220" t="s">
        <v>2312</v>
      </c>
    </row>
    <row r="221" spans="2:5" x14ac:dyDescent="0.3">
      <c r="B221" t="str">
        <f>+VLOOKUP(C221,id_rubro[[Rubro]:[id_rubro2]],2,0)</f>
        <v>03.00.000</v>
      </c>
      <c r="C221" t="str">
        <f>+VLOOKUP(LEFT(D221,2),id_rubro[[id]:[Rubro]],2,0)</f>
        <v>PRODUCTOS INDUSTRIALES Y RELACIONADOS</v>
      </c>
      <c r="D221" t="s">
        <v>2373</v>
      </c>
      <c r="E221" t="s">
        <v>2374</v>
      </c>
    </row>
    <row r="222" spans="2:5" x14ac:dyDescent="0.3">
      <c r="B222" t="str">
        <f>+VLOOKUP(C222,id_rubro[[Rubro]:[id_rubro2]],2,0)</f>
        <v>03.00.000</v>
      </c>
      <c r="C222" t="str">
        <f>+VLOOKUP(LEFT(D222,2),id_rubro[[id]:[Rubro]],2,0)</f>
        <v>PRODUCTOS INDUSTRIALES Y RELACIONADOS</v>
      </c>
      <c r="D222" t="s">
        <v>505</v>
      </c>
      <c r="E222" t="s">
        <v>2378</v>
      </c>
    </row>
    <row r="223" spans="2:5" x14ac:dyDescent="0.3">
      <c r="B223" t="str">
        <f>+VLOOKUP(C223,id_rubro[[Rubro]:[id_rubro2]],2,0)</f>
        <v>03.00.000</v>
      </c>
      <c r="C223" t="str">
        <f>+VLOOKUP(LEFT(D223,2),id_rubro[[id]:[Rubro]],2,0)</f>
        <v>PRODUCTOS INDUSTRIALES Y RELACIONADOS</v>
      </c>
      <c r="D223" t="s">
        <v>508</v>
      </c>
      <c r="E223" t="s">
        <v>509</v>
      </c>
    </row>
    <row r="224" spans="2:5" x14ac:dyDescent="0.3">
      <c r="B224" t="str">
        <f>+VLOOKUP(C224,id_rubro[[Rubro]:[id_rubro2]],2,0)</f>
        <v>03.00.000</v>
      </c>
      <c r="C224" t="str">
        <f>+VLOOKUP(LEFT(D224,2),id_rubro[[id]:[Rubro]],2,0)</f>
        <v>PRODUCTOS INDUSTRIALES Y RELACIONADOS</v>
      </c>
      <c r="D224" t="s">
        <v>1987</v>
      </c>
      <c r="E224" t="s">
        <v>512</v>
      </c>
    </row>
    <row r="225" spans="2:5" x14ac:dyDescent="0.3">
      <c r="B225" t="str">
        <f>+VLOOKUP(C225,id_rubro[[Rubro]:[id_rubro2]],2,0)</f>
        <v>03.00.000</v>
      </c>
      <c r="C225" t="str">
        <f>+VLOOKUP(LEFT(D225,2),id_rubro[[id]:[Rubro]],2,0)</f>
        <v>PRODUCTOS INDUSTRIALES Y RELACIONADOS</v>
      </c>
      <c r="D225" t="s">
        <v>513</v>
      </c>
      <c r="E225" t="s">
        <v>514</v>
      </c>
    </row>
    <row r="226" spans="2:5" x14ac:dyDescent="0.3">
      <c r="B226" t="str">
        <f>+VLOOKUP(C226,id_rubro[[Rubro]:[id_rubro2]],2,0)</f>
        <v>03.00.000</v>
      </c>
      <c r="C226" t="str">
        <f>+VLOOKUP(LEFT(D226,2),id_rubro[[id]:[Rubro]],2,0)</f>
        <v>PRODUCTOS INDUSTRIALES Y RELACIONADOS</v>
      </c>
      <c r="D226" t="s">
        <v>515</v>
      </c>
      <c r="E226" t="s">
        <v>516</v>
      </c>
    </row>
    <row r="227" spans="2:5" x14ac:dyDescent="0.3">
      <c r="B227" t="str">
        <f>+VLOOKUP(C227,id_rubro[[Rubro]:[id_rubro2]],2,0)</f>
        <v>03.00.000</v>
      </c>
      <c r="C227" t="str">
        <f>+VLOOKUP(LEFT(D227,2),id_rubro[[id]:[Rubro]],2,0)</f>
        <v>PRODUCTOS INDUSTRIALES Y RELACIONADOS</v>
      </c>
      <c r="D227" t="s">
        <v>517</v>
      </c>
      <c r="E227" t="s">
        <v>1993</v>
      </c>
    </row>
    <row r="228" spans="2:5" x14ac:dyDescent="0.3">
      <c r="B228" t="str">
        <f>+VLOOKUP(C228,id_rubro[[Rubro]:[id_rubro2]],2,0)</f>
        <v>03.00.000</v>
      </c>
      <c r="C228" t="str">
        <f>+VLOOKUP(LEFT(D228,2),id_rubro[[id]:[Rubro]],2,0)</f>
        <v>PRODUCTOS INDUSTRIALES Y RELACIONADOS</v>
      </c>
      <c r="D228" t="s">
        <v>519</v>
      </c>
      <c r="E228" t="s">
        <v>1994</v>
      </c>
    </row>
    <row r="229" spans="2:5" x14ac:dyDescent="0.3">
      <c r="B229" t="str">
        <f>+VLOOKUP(C229,id_rubro[[Rubro]:[id_rubro2]],2,0)</f>
        <v>03.00.000</v>
      </c>
      <c r="C229" t="str">
        <f>+VLOOKUP(LEFT(D229,2),id_rubro[[id]:[Rubro]],2,0)</f>
        <v>PRODUCTOS INDUSTRIALES Y RELACIONADOS</v>
      </c>
      <c r="D229" t="s">
        <v>534</v>
      </c>
      <c r="E229" t="s">
        <v>533</v>
      </c>
    </row>
    <row r="230" spans="2:5" x14ac:dyDescent="0.3">
      <c r="B230" t="str">
        <f>+VLOOKUP(C230,id_rubro[[Rubro]:[id_rubro2]],2,0)</f>
        <v>03.00.000</v>
      </c>
      <c r="C230" t="str">
        <f>+VLOOKUP(LEFT(D230,2),id_rubro[[id]:[Rubro]],2,0)</f>
        <v>PRODUCTOS INDUSTRIALES Y RELACIONADOS</v>
      </c>
      <c r="D230" t="s">
        <v>521</v>
      </c>
      <c r="E230" t="s">
        <v>2005</v>
      </c>
    </row>
    <row r="231" spans="2:5" x14ac:dyDescent="0.3">
      <c r="B231" t="str">
        <f>+VLOOKUP(C231,id_rubro[[Rubro]:[id_rubro2]],2,0)</f>
        <v>03.00.000</v>
      </c>
      <c r="C231" t="str">
        <f>+VLOOKUP(LEFT(D231,2),id_rubro[[id]:[Rubro]],2,0)</f>
        <v>PRODUCTOS INDUSTRIALES Y RELACIONADOS</v>
      </c>
      <c r="D231" t="s">
        <v>523</v>
      </c>
      <c r="E231" t="s">
        <v>2009</v>
      </c>
    </row>
    <row r="232" spans="2:5" x14ac:dyDescent="0.3">
      <c r="B232" t="str">
        <f>+VLOOKUP(C232,id_rubro[[Rubro]:[id_rubro2]],2,0)</f>
        <v>03.00.000</v>
      </c>
      <c r="C232" t="str">
        <f>+VLOOKUP(LEFT(D232,2),id_rubro[[id]:[Rubro]],2,0)</f>
        <v>PRODUCTOS INDUSTRIALES Y RELACIONADOS</v>
      </c>
      <c r="D232" t="s">
        <v>525</v>
      </c>
      <c r="E232" t="s">
        <v>526</v>
      </c>
    </row>
    <row r="233" spans="2:5" x14ac:dyDescent="0.3">
      <c r="B233" t="str">
        <f>+VLOOKUP(C233,id_rubro[[Rubro]:[id_rubro2]],2,0)</f>
        <v>03.00.000</v>
      </c>
      <c r="C233" t="str">
        <f>+VLOOKUP(LEFT(D233,2),id_rubro[[id]:[Rubro]],2,0)</f>
        <v>PRODUCTOS INDUSTRIALES Y RELACIONADOS</v>
      </c>
      <c r="D233" t="s">
        <v>527</v>
      </c>
      <c r="E233" t="s">
        <v>2049</v>
      </c>
    </row>
    <row r="234" spans="2:5" x14ac:dyDescent="0.3">
      <c r="B234" t="str">
        <f>+VLOOKUP(C234,id_rubro[[Rubro]:[id_rubro2]],2,0)</f>
        <v>03.00.000</v>
      </c>
      <c r="C234" t="str">
        <f>+VLOOKUP(LEFT(D234,2),id_rubro[[id]:[Rubro]],2,0)</f>
        <v>PRODUCTOS INDUSTRIALES Y RELACIONADOS</v>
      </c>
      <c r="D234" t="s">
        <v>529</v>
      </c>
      <c r="E234" t="s">
        <v>2087</v>
      </c>
    </row>
    <row r="235" spans="2:5" x14ac:dyDescent="0.3">
      <c r="B235" t="str">
        <f>+VLOOKUP(C235,id_rubro[[Rubro]:[id_rubro2]],2,0)</f>
        <v>03.00.000</v>
      </c>
      <c r="C235" t="str">
        <f>+VLOOKUP(LEFT(D235,2),id_rubro[[id]:[Rubro]],2,0)</f>
        <v>PRODUCTOS INDUSTRIALES Y RELACIONADOS</v>
      </c>
      <c r="D235" t="s">
        <v>531</v>
      </c>
      <c r="E235" t="s">
        <v>532</v>
      </c>
    </row>
    <row r="236" spans="2:5" x14ac:dyDescent="0.3">
      <c r="B236" t="str">
        <f>+VLOOKUP(C236,id_rubro[[Rubro]:[id_rubro2]],2,0)</f>
        <v>03.00.000</v>
      </c>
      <c r="C236" t="str">
        <f>+VLOOKUP(LEFT(D236,2),id_rubro[[id]:[Rubro]],2,0)</f>
        <v>PRODUCTOS INDUSTRIALES Y RELACIONADOS</v>
      </c>
      <c r="D236" t="s">
        <v>535</v>
      </c>
      <c r="E236" t="s">
        <v>536</v>
      </c>
    </row>
    <row r="237" spans="2:5" x14ac:dyDescent="0.3">
      <c r="B237" t="str">
        <f>+VLOOKUP(C237,id_rubro[[Rubro]:[id_rubro2]],2,0)</f>
        <v>03.00.000</v>
      </c>
      <c r="C237" t="str">
        <f>+VLOOKUP(LEFT(D237,2),id_rubro[[id]:[Rubro]],2,0)</f>
        <v>PRODUCTOS INDUSTRIALES Y RELACIONADOS</v>
      </c>
      <c r="D237" t="s">
        <v>537</v>
      </c>
      <c r="E237" t="s">
        <v>2097</v>
      </c>
    </row>
    <row r="238" spans="2:5" x14ac:dyDescent="0.3">
      <c r="B238" t="str">
        <f>+VLOOKUP(C238,id_rubro[[Rubro]:[id_rubro2]],2,0)</f>
        <v>03.00.000</v>
      </c>
      <c r="C238" t="str">
        <f>+VLOOKUP(LEFT(D238,2),id_rubro[[id]:[Rubro]],2,0)</f>
        <v>PRODUCTOS INDUSTRIALES Y RELACIONADOS</v>
      </c>
      <c r="D238" t="s">
        <v>539</v>
      </c>
      <c r="E238" t="s">
        <v>2121</v>
      </c>
    </row>
    <row r="239" spans="2:5" x14ac:dyDescent="0.3">
      <c r="B239" t="str">
        <f>+VLOOKUP(C239,id_rubro[[Rubro]:[id_rubro2]],2,0)</f>
        <v>03.00.000</v>
      </c>
      <c r="C239" t="str">
        <f>+VLOOKUP(LEFT(D239,2),id_rubro[[id]:[Rubro]],2,0)</f>
        <v>PRODUCTOS INDUSTRIALES Y RELACIONADOS</v>
      </c>
      <c r="D239" t="s">
        <v>541</v>
      </c>
      <c r="E239" t="s">
        <v>2128</v>
      </c>
    </row>
    <row r="240" spans="2:5" x14ac:dyDescent="0.3">
      <c r="B240" t="str">
        <f>+VLOOKUP(C240,id_rubro[[Rubro]:[id_rubro2]],2,0)</f>
        <v>03.00.000</v>
      </c>
      <c r="C240" t="str">
        <f>+VLOOKUP(LEFT(D240,2),id_rubro[[id]:[Rubro]],2,0)</f>
        <v>PRODUCTOS INDUSTRIALES Y RELACIONADOS</v>
      </c>
      <c r="D240" t="s">
        <v>543</v>
      </c>
      <c r="E240" t="s">
        <v>2131</v>
      </c>
    </row>
    <row r="241" spans="2:5" x14ac:dyDescent="0.3">
      <c r="B241" t="str">
        <f>+VLOOKUP(C241,id_rubro[[Rubro]:[id_rubro2]],2,0)</f>
        <v>03.00.000</v>
      </c>
      <c r="C241" t="str">
        <f>+VLOOKUP(LEFT(D241,2),id_rubro[[id]:[Rubro]],2,0)</f>
        <v>PRODUCTOS INDUSTRIALES Y RELACIONADOS</v>
      </c>
      <c r="D241" t="s">
        <v>545</v>
      </c>
      <c r="E241" t="s">
        <v>2136</v>
      </c>
    </row>
    <row r="242" spans="2:5" x14ac:dyDescent="0.3">
      <c r="B242" t="str">
        <f>+VLOOKUP(C242,id_rubro[[Rubro]:[id_rubro2]],2,0)</f>
        <v>03.00.000</v>
      </c>
      <c r="C242" t="str">
        <f>+VLOOKUP(LEFT(D242,2),id_rubro[[id]:[Rubro]],2,0)</f>
        <v>PRODUCTOS INDUSTRIALES Y RELACIONADOS</v>
      </c>
      <c r="D242" t="s">
        <v>547</v>
      </c>
      <c r="E242" t="s">
        <v>548</v>
      </c>
    </row>
    <row r="243" spans="2:5" x14ac:dyDescent="0.3">
      <c r="B243" t="str">
        <f>+VLOOKUP(C243,id_rubro[[Rubro]:[id_rubro2]],2,0)</f>
        <v>03.00.000</v>
      </c>
      <c r="C243" t="str">
        <f>+VLOOKUP(LEFT(D243,2),id_rubro[[id]:[Rubro]],2,0)</f>
        <v>PRODUCTOS INDUSTRIALES Y RELACIONADOS</v>
      </c>
      <c r="D243" t="s">
        <v>549</v>
      </c>
      <c r="E243" t="s">
        <v>550</v>
      </c>
    </row>
    <row r="244" spans="2:5" x14ac:dyDescent="0.3">
      <c r="B244" t="str">
        <f>+VLOOKUP(C244,id_rubro[[Rubro]:[id_rubro2]],2,0)</f>
        <v>03.00.000</v>
      </c>
      <c r="C244" t="str">
        <f>+VLOOKUP(LEFT(D244,2),id_rubro[[id]:[Rubro]],2,0)</f>
        <v>PRODUCTOS INDUSTRIALES Y RELACIONADOS</v>
      </c>
      <c r="D244" t="s">
        <v>551</v>
      </c>
      <c r="E244" t="s">
        <v>552</v>
      </c>
    </row>
    <row r="245" spans="2:5" x14ac:dyDescent="0.3">
      <c r="B245" t="str">
        <f>+VLOOKUP(C245,id_rubro[[Rubro]:[id_rubro2]],2,0)</f>
        <v>03.00.000</v>
      </c>
      <c r="C245" t="str">
        <f>+VLOOKUP(LEFT(D245,2),id_rubro[[id]:[Rubro]],2,0)</f>
        <v>PRODUCTOS INDUSTRIALES Y RELACIONADOS</v>
      </c>
      <c r="D245" t="s">
        <v>553</v>
      </c>
      <c r="E245" t="s">
        <v>2245</v>
      </c>
    </row>
    <row r="246" spans="2:5" x14ac:dyDescent="0.3">
      <c r="B246" t="str">
        <f>+VLOOKUP(C246,id_rubro[[Rubro]:[id_rubro2]],2,0)</f>
        <v>03.00.000</v>
      </c>
      <c r="C246" t="str">
        <f>+VLOOKUP(LEFT(D246,2),id_rubro[[id]:[Rubro]],2,0)</f>
        <v>PRODUCTOS INDUSTRIALES Y RELACIONADOS</v>
      </c>
      <c r="D246" t="s">
        <v>2246</v>
      </c>
      <c r="E246" t="s">
        <v>2247</v>
      </c>
    </row>
    <row r="247" spans="2:5" x14ac:dyDescent="0.3">
      <c r="B247" t="str">
        <f>+VLOOKUP(C247,id_rubro[[Rubro]:[id_rubro2]],2,0)</f>
        <v>03.00.000</v>
      </c>
      <c r="C247" t="str">
        <f>+VLOOKUP(LEFT(D247,2),id_rubro[[id]:[Rubro]],2,0)</f>
        <v>PRODUCTOS INDUSTRIALES Y RELACIONADOS</v>
      </c>
      <c r="D247" t="s">
        <v>557</v>
      </c>
      <c r="E247" t="s">
        <v>2248</v>
      </c>
    </row>
    <row r="248" spans="2:5" x14ac:dyDescent="0.3">
      <c r="B248" t="str">
        <f>+VLOOKUP(C248,id_rubro[[Rubro]:[id_rubro2]],2,0)</f>
        <v>03.00.000</v>
      </c>
      <c r="C248" t="str">
        <f>+VLOOKUP(LEFT(D248,2),id_rubro[[id]:[Rubro]],2,0)</f>
        <v>PRODUCTOS INDUSTRIALES Y RELACIONADOS</v>
      </c>
      <c r="D248" t="s">
        <v>559</v>
      </c>
      <c r="E248" t="s">
        <v>560</v>
      </c>
    </row>
    <row r="249" spans="2:5" x14ac:dyDescent="0.3">
      <c r="B249" t="str">
        <f>+VLOOKUP(C249,id_rubro[[Rubro]:[id_rubro2]],2,0)</f>
        <v>03.00.000</v>
      </c>
      <c r="C249" t="str">
        <f>+VLOOKUP(LEFT(D249,2),id_rubro[[id]:[Rubro]],2,0)</f>
        <v>PRODUCTOS INDUSTRIALES Y RELACIONADOS</v>
      </c>
      <c r="D249" t="s">
        <v>561</v>
      </c>
      <c r="E249" t="s">
        <v>2281</v>
      </c>
    </row>
    <row r="250" spans="2:5" x14ac:dyDescent="0.3">
      <c r="B250" t="str">
        <f>+VLOOKUP(C250,id_rubro[[Rubro]:[id_rubro2]],2,0)</f>
        <v>03.00.000</v>
      </c>
      <c r="C250" t="str">
        <f>+VLOOKUP(LEFT(D250,2),id_rubro[[id]:[Rubro]],2,0)</f>
        <v>PRODUCTOS INDUSTRIALES Y RELACIONADOS</v>
      </c>
      <c r="D250" t="s">
        <v>563</v>
      </c>
      <c r="E250" t="s">
        <v>2282</v>
      </c>
    </row>
    <row r="251" spans="2:5" x14ac:dyDescent="0.3">
      <c r="B251" t="str">
        <f>+VLOOKUP(C251,id_rubro[[Rubro]:[id_rubro2]],2,0)</f>
        <v>03.00.000</v>
      </c>
      <c r="C251" t="str">
        <f>+VLOOKUP(LEFT(D251,2),id_rubro[[id]:[Rubro]],2,0)</f>
        <v>PRODUCTOS INDUSTRIALES Y RELACIONADOS</v>
      </c>
      <c r="D251" t="s">
        <v>565</v>
      </c>
      <c r="E251" t="s">
        <v>566</v>
      </c>
    </row>
    <row r="252" spans="2:5" x14ac:dyDescent="0.3">
      <c r="B252" t="str">
        <f>+VLOOKUP(C252,id_rubro[[Rubro]:[id_rubro2]],2,0)</f>
        <v>03.00.000</v>
      </c>
      <c r="C252" t="str">
        <f>+VLOOKUP(LEFT(D252,2),id_rubro[[id]:[Rubro]],2,0)</f>
        <v>PRODUCTOS INDUSTRIALES Y RELACIONADOS</v>
      </c>
      <c r="D252" t="s">
        <v>567</v>
      </c>
      <c r="E252" t="s">
        <v>568</v>
      </c>
    </row>
    <row r="253" spans="2:5" x14ac:dyDescent="0.3">
      <c r="B253" t="str">
        <f>+VLOOKUP(C253,id_rubro[[Rubro]:[id_rubro2]],2,0)</f>
        <v>03.00.000</v>
      </c>
      <c r="C253" t="str">
        <f>+VLOOKUP(LEFT(D253,2),id_rubro[[id]:[Rubro]],2,0)</f>
        <v>PRODUCTOS INDUSTRIALES Y RELACIONADOS</v>
      </c>
      <c r="D253" t="s">
        <v>569</v>
      </c>
      <c r="E253" t="s">
        <v>2304</v>
      </c>
    </row>
    <row r="254" spans="2:5" x14ac:dyDescent="0.3">
      <c r="B254" t="str">
        <f>+VLOOKUP(C254,id_rubro[[Rubro]:[id_rubro2]],2,0)</f>
        <v>03.00.000</v>
      </c>
      <c r="C254" t="str">
        <f>+VLOOKUP(LEFT(D254,2),id_rubro[[id]:[Rubro]],2,0)</f>
        <v>PRODUCTOS INDUSTRIALES Y RELACIONADOS</v>
      </c>
      <c r="D254" t="s">
        <v>571</v>
      </c>
      <c r="E254" t="s">
        <v>572</v>
      </c>
    </row>
    <row r="255" spans="2:5" x14ac:dyDescent="0.3">
      <c r="B255" t="str">
        <f>+VLOOKUP(C255,id_rubro[[Rubro]:[id_rubro2]],2,0)</f>
        <v>03.00.000</v>
      </c>
      <c r="C255" t="str">
        <f>+VLOOKUP(LEFT(D255,2),id_rubro[[id]:[Rubro]],2,0)</f>
        <v>PRODUCTOS INDUSTRIALES Y RELACIONADOS</v>
      </c>
      <c r="D255" t="s">
        <v>573</v>
      </c>
      <c r="E255" t="s">
        <v>2307</v>
      </c>
    </row>
    <row r="256" spans="2:5" x14ac:dyDescent="0.3">
      <c r="B256" t="str">
        <f>+VLOOKUP(C256,id_rubro[[Rubro]:[id_rubro2]],2,0)</f>
        <v>03.00.000</v>
      </c>
      <c r="C256" t="str">
        <f>+VLOOKUP(LEFT(D256,2),id_rubro[[id]:[Rubro]],2,0)</f>
        <v>PRODUCTOS INDUSTRIALES Y RELACIONADOS</v>
      </c>
      <c r="D256" t="s">
        <v>575</v>
      </c>
      <c r="E256" t="s">
        <v>2308</v>
      </c>
    </row>
    <row r="257" spans="2:5" x14ac:dyDescent="0.3">
      <c r="B257" t="str">
        <f>+VLOOKUP(C257,id_rubro[[Rubro]:[id_rubro2]],2,0)</f>
        <v>03.00.000</v>
      </c>
      <c r="C257" t="str">
        <f>+VLOOKUP(LEFT(D257,2),id_rubro[[id]:[Rubro]],2,0)</f>
        <v>PRODUCTOS INDUSTRIALES Y RELACIONADOS</v>
      </c>
      <c r="D257" t="s">
        <v>577</v>
      </c>
      <c r="E257" t="s">
        <v>578</v>
      </c>
    </row>
    <row r="258" spans="2:5" x14ac:dyDescent="0.3">
      <c r="B258" t="str">
        <f>+VLOOKUP(C258,id_rubro[[Rubro]:[id_rubro2]],2,0)</f>
        <v>03.00.000</v>
      </c>
      <c r="C258" t="str">
        <f>+VLOOKUP(LEFT(D258,2),id_rubro[[id]:[Rubro]],2,0)</f>
        <v>PRODUCTOS INDUSTRIALES Y RELACIONADOS</v>
      </c>
      <c r="D258" t="s">
        <v>579</v>
      </c>
      <c r="E258" t="s">
        <v>2309</v>
      </c>
    </row>
    <row r="259" spans="2:5" x14ac:dyDescent="0.3">
      <c r="B259" t="str">
        <f>+VLOOKUP(C259,id_rubro[[Rubro]:[id_rubro2]],2,0)</f>
        <v>03.00.000</v>
      </c>
      <c r="C259" t="str">
        <f>+VLOOKUP(LEFT(D259,2),id_rubro[[id]:[Rubro]],2,0)</f>
        <v>PRODUCTOS INDUSTRIALES Y RELACIONADOS</v>
      </c>
      <c r="D259" t="s">
        <v>581</v>
      </c>
      <c r="E259" t="s">
        <v>582</v>
      </c>
    </row>
    <row r="260" spans="2:5" x14ac:dyDescent="0.3">
      <c r="B260" t="str">
        <f>+VLOOKUP(C260,id_rubro[[Rubro]:[id_rubro2]],2,0)</f>
        <v>03.00.000</v>
      </c>
      <c r="C260" t="str">
        <f>+VLOOKUP(LEFT(D260,2),id_rubro[[id]:[Rubro]],2,0)</f>
        <v>PRODUCTOS INDUSTRIALES Y RELACIONADOS</v>
      </c>
      <c r="D260" t="s">
        <v>583</v>
      </c>
      <c r="E260" t="s">
        <v>584</v>
      </c>
    </row>
    <row r="261" spans="2:5" x14ac:dyDescent="0.3">
      <c r="B261" t="str">
        <f>+VLOOKUP(C261,id_rubro[[Rubro]:[id_rubro2]],2,0)</f>
        <v>03.00.000</v>
      </c>
      <c r="C261" t="str">
        <f>+VLOOKUP(LEFT(D261,2),id_rubro[[id]:[Rubro]],2,0)</f>
        <v>PRODUCTOS INDUSTRIALES Y RELACIONADOS</v>
      </c>
      <c r="D261" t="s">
        <v>585</v>
      </c>
      <c r="E261" t="s">
        <v>586</v>
      </c>
    </row>
    <row r="262" spans="2:5" x14ac:dyDescent="0.3">
      <c r="B262" t="str">
        <f>+VLOOKUP(C262,id_rubro[[Rubro]:[id_rubro2]],2,0)</f>
        <v>03.00.000</v>
      </c>
      <c r="C262" t="str">
        <f>+VLOOKUP(LEFT(D262,2),id_rubro[[id]:[Rubro]],2,0)</f>
        <v>PRODUCTOS INDUSTRIALES Y RELACIONADOS</v>
      </c>
      <c r="D262" t="s">
        <v>587</v>
      </c>
      <c r="E262" t="s">
        <v>588</v>
      </c>
    </row>
    <row r="263" spans="2:5" x14ac:dyDescent="0.3">
      <c r="B263" t="str">
        <f>+VLOOKUP(C263,id_rubro[[Rubro]:[id_rubro2]],2,0)</f>
        <v>03.00.000</v>
      </c>
      <c r="C263" t="str">
        <f>+VLOOKUP(LEFT(D263,2),id_rubro[[id]:[Rubro]],2,0)</f>
        <v>PRODUCTOS INDUSTRIALES Y RELACIONADOS</v>
      </c>
      <c r="D263" t="s">
        <v>589</v>
      </c>
      <c r="E263" t="s">
        <v>590</v>
      </c>
    </row>
    <row r="264" spans="2:5" x14ac:dyDescent="0.3">
      <c r="B264" t="str">
        <f>+VLOOKUP(C264,id_rubro[[Rubro]:[id_rubro2]],2,0)</f>
        <v>03.00.000</v>
      </c>
      <c r="C264" t="str">
        <f>+VLOOKUP(LEFT(D264,2),id_rubro[[id]:[Rubro]],2,0)</f>
        <v>PRODUCTOS INDUSTRIALES Y RELACIONADOS</v>
      </c>
      <c r="D264" t="s">
        <v>591</v>
      </c>
      <c r="E264" t="s">
        <v>592</v>
      </c>
    </row>
    <row r="265" spans="2:5" x14ac:dyDescent="0.3">
      <c r="B265" t="str">
        <f>+VLOOKUP(C265,id_rubro[[Rubro]:[id_rubro2]],2,0)</f>
        <v>03.00.000</v>
      </c>
      <c r="C265" t="str">
        <f>+VLOOKUP(LEFT(D265,2),id_rubro[[id]:[Rubro]],2,0)</f>
        <v>PRODUCTOS INDUSTRIALES Y RELACIONADOS</v>
      </c>
      <c r="D265" t="s">
        <v>593</v>
      </c>
      <c r="E265" t="s">
        <v>594</v>
      </c>
    </row>
    <row r="266" spans="2:5" x14ac:dyDescent="0.3">
      <c r="B266" t="str">
        <f>+VLOOKUP(C266,id_rubro[[Rubro]:[id_rubro2]],2,0)</f>
        <v>03.00.000</v>
      </c>
      <c r="C266" t="str">
        <f>+VLOOKUP(LEFT(D266,2),id_rubro[[id]:[Rubro]],2,0)</f>
        <v>PRODUCTOS INDUSTRIALES Y RELACIONADOS</v>
      </c>
      <c r="D266" t="s">
        <v>595</v>
      </c>
      <c r="E266" t="s">
        <v>2385</v>
      </c>
    </row>
    <row r="267" spans="2:5" x14ac:dyDescent="0.3">
      <c r="B267" t="str">
        <f>+VLOOKUP(C267,id_rubro[[Rubro]:[id_rubro2]],2,0)</f>
        <v>03.00.000</v>
      </c>
      <c r="C267" t="str">
        <f>+VLOOKUP(LEFT(D267,2),id_rubro[[id]:[Rubro]],2,0)</f>
        <v>PRODUCTOS INDUSTRIALES Y RELACIONADOS</v>
      </c>
      <c r="D267" t="s">
        <v>597</v>
      </c>
      <c r="E267" t="s">
        <v>2402</v>
      </c>
    </row>
    <row r="268" spans="2:5" x14ac:dyDescent="0.3">
      <c r="B268" t="str">
        <f>+VLOOKUP(C268,id_rubro[[Rubro]:[id_rubro2]],2,0)</f>
        <v>03.00.000</v>
      </c>
      <c r="C268" t="str">
        <f>+VLOOKUP(LEFT(D268,2),id_rubro[[id]:[Rubro]],2,0)</f>
        <v>PRODUCTOS INDUSTRIALES Y RELACIONADOS</v>
      </c>
      <c r="D268" t="s">
        <v>600</v>
      </c>
      <c r="E268" t="s">
        <v>1988</v>
      </c>
    </row>
    <row r="269" spans="2:5" x14ac:dyDescent="0.3">
      <c r="B269" t="str">
        <f>+VLOOKUP(C269,id_rubro[[Rubro]:[id_rubro2]],2,0)</f>
        <v>03.00.000</v>
      </c>
      <c r="C269" t="str">
        <f>+VLOOKUP(LEFT(D269,2),id_rubro[[id]:[Rubro]],2,0)</f>
        <v>PRODUCTOS INDUSTRIALES Y RELACIONADOS</v>
      </c>
      <c r="D269" t="s">
        <v>604</v>
      </c>
      <c r="E269" t="s">
        <v>1990</v>
      </c>
    </row>
    <row r="270" spans="2:5" x14ac:dyDescent="0.3">
      <c r="B270" t="str">
        <f>+VLOOKUP(C270,id_rubro[[Rubro]:[id_rubro2]],2,0)</f>
        <v>03.00.000</v>
      </c>
      <c r="C270" t="str">
        <f>+VLOOKUP(LEFT(D270,2),id_rubro[[id]:[Rubro]],2,0)</f>
        <v>PRODUCTOS INDUSTRIALES Y RELACIONADOS</v>
      </c>
      <c r="D270" t="s">
        <v>602</v>
      </c>
      <c r="E270" t="s">
        <v>605</v>
      </c>
    </row>
    <row r="271" spans="2:5" x14ac:dyDescent="0.3">
      <c r="B271" t="str">
        <f>+VLOOKUP(C271,id_rubro[[Rubro]:[id_rubro2]],2,0)</f>
        <v>03.00.000</v>
      </c>
      <c r="C271" t="str">
        <f>+VLOOKUP(LEFT(D271,2),id_rubro[[id]:[Rubro]],2,0)</f>
        <v>PRODUCTOS INDUSTRIALES Y RELACIONADOS</v>
      </c>
      <c r="D271" t="s">
        <v>606</v>
      </c>
      <c r="E271" t="s">
        <v>2032</v>
      </c>
    </row>
    <row r="272" spans="2:5" x14ac:dyDescent="0.3">
      <c r="B272" t="str">
        <f>+VLOOKUP(C272,id_rubro[[Rubro]:[id_rubro2]],2,0)</f>
        <v>03.00.000</v>
      </c>
      <c r="C272" t="str">
        <f>+VLOOKUP(LEFT(D272,2),id_rubro[[id]:[Rubro]],2,0)</f>
        <v>PRODUCTOS INDUSTRIALES Y RELACIONADOS</v>
      </c>
      <c r="D272" t="s">
        <v>608</v>
      </c>
      <c r="E272" t="s">
        <v>2033</v>
      </c>
    </row>
    <row r="273" spans="2:5" x14ac:dyDescent="0.3">
      <c r="B273" t="str">
        <f>+VLOOKUP(C273,id_rubro[[Rubro]:[id_rubro2]],2,0)</f>
        <v>03.00.000</v>
      </c>
      <c r="C273" t="str">
        <f>+VLOOKUP(LEFT(D273,2),id_rubro[[id]:[Rubro]],2,0)</f>
        <v>PRODUCTOS INDUSTRIALES Y RELACIONADOS</v>
      </c>
      <c r="D273" t="s">
        <v>610</v>
      </c>
      <c r="E273" t="s">
        <v>611</v>
      </c>
    </row>
    <row r="274" spans="2:5" x14ac:dyDescent="0.3">
      <c r="B274" t="str">
        <f>+VLOOKUP(C274,id_rubro[[Rubro]:[id_rubro2]],2,0)</f>
        <v>03.00.000</v>
      </c>
      <c r="C274" t="str">
        <f>+VLOOKUP(LEFT(D274,2),id_rubro[[id]:[Rubro]],2,0)</f>
        <v>PRODUCTOS INDUSTRIALES Y RELACIONADOS</v>
      </c>
      <c r="D274" t="s">
        <v>612</v>
      </c>
      <c r="E274" t="s">
        <v>2059</v>
      </c>
    </row>
    <row r="275" spans="2:5" x14ac:dyDescent="0.3">
      <c r="B275" t="str">
        <f>+VLOOKUP(C275,id_rubro[[Rubro]:[id_rubro2]],2,0)</f>
        <v>03.00.000</v>
      </c>
      <c r="C275" t="str">
        <f>+VLOOKUP(LEFT(D275,2),id_rubro[[id]:[Rubro]],2,0)</f>
        <v>PRODUCTOS INDUSTRIALES Y RELACIONADOS</v>
      </c>
      <c r="D275" t="s">
        <v>614</v>
      </c>
      <c r="E275" t="s">
        <v>2063</v>
      </c>
    </row>
    <row r="276" spans="2:5" x14ac:dyDescent="0.3">
      <c r="B276" t="str">
        <f>+VLOOKUP(C276,id_rubro[[Rubro]:[id_rubro2]],2,0)</f>
        <v>03.00.000</v>
      </c>
      <c r="C276" t="str">
        <f>+VLOOKUP(LEFT(D276,2),id_rubro[[id]:[Rubro]],2,0)</f>
        <v>PRODUCTOS INDUSTRIALES Y RELACIONADOS</v>
      </c>
      <c r="D276" t="s">
        <v>616</v>
      </c>
      <c r="E276" t="s">
        <v>617</v>
      </c>
    </row>
    <row r="277" spans="2:5" x14ac:dyDescent="0.3">
      <c r="B277" t="str">
        <f>+VLOOKUP(C277,id_rubro[[Rubro]:[id_rubro2]],2,0)</f>
        <v>03.00.000</v>
      </c>
      <c r="C277" t="str">
        <f>+VLOOKUP(LEFT(D277,2),id_rubro[[id]:[Rubro]],2,0)</f>
        <v>PRODUCTOS INDUSTRIALES Y RELACIONADOS</v>
      </c>
      <c r="D277" t="s">
        <v>618</v>
      </c>
      <c r="E277" t="s">
        <v>2075</v>
      </c>
    </row>
    <row r="278" spans="2:5" x14ac:dyDescent="0.3">
      <c r="B278" t="str">
        <f>+VLOOKUP(C278,id_rubro[[Rubro]:[id_rubro2]],2,0)</f>
        <v>03.00.000</v>
      </c>
      <c r="C278" t="str">
        <f>+VLOOKUP(LEFT(D278,2),id_rubro[[id]:[Rubro]],2,0)</f>
        <v>PRODUCTOS INDUSTRIALES Y RELACIONADOS</v>
      </c>
      <c r="D278" t="s">
        <v>620</v>
      </c>
      <c r="E278" t="s">
        <v>621</v>
      </c>
    </row>
    <row r="279" spans="2:5" x14ac:dyDescent="0.3">
      <c r="B279" t="str">
        <f>+VLOOKUP(C279,id_rubro[[Rubro]:[id_rubro2]],2,0)</f>
        <v>03.00.000</v>
      </c>
      <c r="C279" t="str">
        <f>+VLOOKUP(LEFT(D279,2),id_rubro[[id]:[Rubro]],2,0)</f>
        <v>PRODUCTOS INDUSTRIALES Y RELACIONADOS</v>
      </c>
      <c r="D279" t="s">
        <v>622</v>
      </c>
      <c r="E279" t="s">
        <v>623</v>
      </c>
    </row>
    <row r="280" spans="2:5" x14ac:dyDescent="0.3">
      <c r="B280" t="str">
        <f>+VLOOKUP(C280,id_rubro[[Rubro]:[id_rubro2]],2,0)</f>
        <v>03.00.000</v>
      </c>
      <c r="C280" t="str">
        <f>+VLOOKUP(LEFT(D280,2),id_rubro[[id]:[Rubro]],2,0)</f>
        <v>PRODUCTOS INDUSTRIALES Y RELACIONADOS</v>
      </c>
      <c r="D280" t="s">
        <v>624</v>
      </c>
      <c r="E280" t="s">
        <v>625</v>
      </c>
    </row>
    <row r="281" spans="2:5" x14ac:dyDescent="0.3">
      <c r="B281" t="str">
        <f>+VLOOKUP(C281,id_rubro[[Rubro]:[id_rubro2]],2,0)</f>
        <v>03.00.000</v>
      </c>
      <c r="C281" t="str">
        <f>+VLOOKUP(LEFT(D281,2),id_rubro[[id]:[Rubro]],2,0)</f>
        <v>PRODUCTOS INDUSTRIALES Y RELACIONADOS</v>
      </c>
      <c r="D281" t="s">
        <v>626</v>
      </c>
      <c r="E281" t="s">
        <v>2124</v>
      </c>
    </row>
    <row r="282" spans="2:5" x14ac:dyDescent="0.3">
      <c r="B282" t="str">
        <f>+VLOOKUP(C282,id_rubro[[Rubro]:[id_rubro2]],2,0)</f>
        <v>03.00.000</v>
      </c>
      <c r="C282" t="str">
        <f>+VLOOKUP(LEFT(D282,2),id_rubro[[id]:[Rubro]],2,0)</f>
        <v>PRODUCTOS INDUSTRIALES Y RELACIONADOS</v>
      </c>
      <c r="D282" t="s">
        <v>628</v>
      </c>
      <c r="E282" t="s">
        <v>629</v>
      </c>
    </row>
    <row r="283" spans="2:5" x14ac:dyDescent="0.3">
      <c r="B283" t="str">
        <f>+VLOOKUP(C283,id_rubro[[Rubro]:[id_rubro2]],2,0)</f>
        <v>03.00.000</v>
      </c>
      <c r="C283" t="str">
        <f>+VLOOKUP(LEFT(D283,2),id_rubro[[id]:[Rubro]],2,0)</f>
        <v>PRODUCTOS INDUSTRIALES Y RELACIONADOS</v>
      </c>
      <c r="D283" t="s">
        <v>630</v>
      </c>
      <c r="E283" t="s">
        <v>631</v>
      </c>
    </row>
    <row r="284" spans="2:5" x14ac:dyDescent="0.3">
      <c r="B284" t="str">
        <f>+VLOOKUP(C284,id_rubro[[Rubro]:[id_rubro2]],2,0)</f>
        <v>03.00.000</v>
      </c>
      <c r="C284" t="str">
        <f>+VLOOKUP(LEFT(D284,2),id_rubro[[id]:[Rubro]],2,0)</f>
        <v>PRODUCTOS INDUSTRIALES Y RELACIONADOS</v>
      </c>
      <c r="D284" t="s">
        <v>632</v>
      </c>
      <c r="E284" t="s">
        <v>633</v>
      </c>
    </row>
    <row r="285" spans="2:5" x14ac:dyDescent="0.3">
      <c r="B285" t="str">
        <f>+VLOOKUP(C285,id_rubro[[Rubro]:[id_rubro2]],2,0)</f>
        <v>03.00.000</v>
      </c>
      <c r="C285" t="str">
        <f>+VLOOKUP(LEFT(D285,2),id_rubro[[id]:[Rubro]],2,0)</f>
        <v>PRODUCTOS INDUSTRIALES Y RELACIONADOS</v>
      </c>
      <c r="D285" s="7" t="s">
        <v>634</v>
      </c>
      <c r="E285" t="s">
        <v>2144</v>
      </c>
    </row>
    <row r="286" spans="2:5" x14ac:dyDescent="0.3">
      <c r="B286" t="str">
        <f>+VLOOKUP(C286,id_rubro[[Rubro]:[id_rubro2]],2,0)</f>
        <v>03.00.000</v>
      </c>
      <c r="C286" t="str">
        <f>+VLOOKUP(LEFT(D286,2),id_rubro[[id]:[Rubro]],2,0)</f>
        <v>PRODUCTOS INDUSTRIALES Y RELACIONADOS</v>
      </c>
      <c r="D286" t="s">
        <v>636</v>
      </c>
      <c r="E286" t="s">
        <v>2165</v>
      </c>
    </row>
    <row r="287" spans="2:5" x14ac:dyDescent="0.3">
      <c r="B287" t="str">
        <f>+VLOOKUP(C287,id_rubro[[Rubro]:[id_rubro2]],2,0)</f>
        <v>03.00.000</v>
      </c>
      <c r="C287" t="str">
        <f>+VLOOKUP(LEFT(D287,2),id_rubro[[id]:[Rubro]],2,0)</f>
        <v>PRODUCTOS INDUSTRIALES Y RELACIONADOS</v>
      </c>
      <c r="D287" t="s">
        <v>638</v>
      </c>
      <c r="E287" t="s">
        <v>639</v>
      </c>
    </row>
    <row r="288" spans="2:5" x14ac:dyDescent="0.3">
      <c r="B288" t="str">
        <f>+VLOOKUP(C288,id_rubro[[Rubro]:[id_rubro2]],2,0)</f>
        <v>03.00.000</v>
      </c>
      <c r="C288" t="str">
        <f>+VLOOKUP(LEFT(D288,2),id_rubro[[id]:[Rubro]],2,0)</f>
        <v>PRODUCTOS INDUSTRIALES Y RELACIONADOS</v>
      </c>
      <c r="D288" t="s">
        <v>640</v>
      </c>
      <c r="E288" t="s">
        <v>2181</v>
      </c>
    </row>
    <row r="289" spans="2:5" x14ac:dyDescent="0.3">
      <c r="B289" t="str">
        <f>+VLOOKUP(C289,id_rubro[[Rubro]:[id_rubro2]],2,0)</f>
        <v>03.00.000</v>
      </c>
      <c r="C289" t="str">
        <f>+VLOOKUP(LEFT(D289,2),id_rubro[[id]:[Rubro]],2,0)</f>
        <v>PRODUCTOS INDUSTRIALES Y RELACIONADOS</v>
      </c>
      <c r="D289" t="s">
        <v>642</v>
      </c>
      <c r="E289" t="s">
        <v>2180</v>
      </c>
    </row>
    <row r="290" spans="2:5" x14ac:dyDescent="0.3">
      <c r="B290" t="str">
        <f>+VLOOKUP(C290,id_rubro[[Rubro]:[id_rubro2]],2,0)</f>
        <v>03.00.000</v>
      </c>
      <c r="C290" t="str">
        <f>+VLOOKUP(LEFT(D290,2),id_rubro[[id]:[Rubro]],2,0)</f>
        <v>PRODUCTOS INDUSTRIALES Y RELACIONADOS</v>
      </c>
      <c r="D290" t="s">
        <v>644</v>
      </c>
      <c r="E290" t="s">
        <v>645</v>
      </c>
    </row>
    <row r="291" spans="2:5" x14ac:dyDescent="0.3">
      <c r="B291" t="str">
        <f>+VLOOKUP(C291,id_rubro[[Rubro]:[id_rubro2]],2,0)</f>
        <v>03.00.000</v>
      </c>
      <c r="C291" t="str">
        <f>+VLOOKUP(LEFT(D291,2),id_rubro[[id]:[Rubro]],2,0)</f>
        <v>PRODUCTOS INDUSTRIALES Y RELACIONADOS</v>
      </c>
      <c r="D291" t="s">
        <v>646</v>
      </c>
      <c r="E291" t="s">
        <v>647</v>
      </c>
    </row>
    <row r="292" spans="2:5" x14ac:dyDescent="0.3">
      <c r="B292" t="str">
        <f>+VLOOKUP(C292,id_rubro[[Rubro]:[id_rubro2]],2,0)</f>
        <v>03.00.000</v>
      </c>
      <c r="C292" t="str">
        <f>+VLOOKUP(LEFT(D292,2),id_rubro[[id]:[Rubro]],2,0)</f>
        <v>PRODUCTOS INDUSTRIALES Y RELACIONADOS</v>
      </c>
      <c r="D292" t="s">
        <v>648</v>
      </c>
      <c r="E292" t="s">
        <v>2227</v>
      </c>
    </row>
    <row r="293" spans="2:5" x14ac:dyDescent="0.3">
      <c r="B293" t="str">
        <f>+VLOOKUP(C293,id_rubro[[Rubro]:[id_rubro2]],2,0)</f>
        <v>03.00.000</v>
      </c>
      <c r="C293" t="str">
        <f>+VLOOKUP(LEFT(D293,2),id_rubro[[id]:[Rubro]],2,0)</f>
        <v>PRODUCTOS INDUSTRIALES Y RELACIONADOS</v>
      </c>
      <c r="D293" t="s">
        <v>652</v>
      </c>
      <c r="E293" t="s">
        <v>653</v>
      </c>
    </row>
    <row r="294" spans="2:5" x14ac:dyDescent="0.3">
      <c r="B294" t="str">
        <f>+VLOOKUP(C294,id_rubro[[Rubro]:[id_rubro2]],2,0)</f>
        <v>03.00.000</v>
      </c>
      <c r="C294" t="str">
        <f>+VLOOKUP(LEFT(D294,2),id_rubro[[id]:[Rubro]],2,0)</f>
        <v>PRODUCTOS INDUSTRIALES Y RELACIONADOS</v>
      </c>
      <c r="D294" t="s">
        <v>654</v>
      </c>
      <c r="E294" t="s">
        <v>2261</v>
      </c>
    </row>
    <row r="295" spans="2:5" x14ac:dyDescent="0.3">
      <c r="B295" t="str">
        <f>+VLOOKUP(C295,id_rubro[[Rubro]:[id_rubro2]],2,0)</f>
        <v>03.00.000</v>
      </c>
      <c r="C295" t="str">
        <f>+VLOOKUP(LEFT(D295,2),id_rubro[[id]:[Rubro]],2,0)</f>
        <v>PRODUCTOS INDUSTRIALES Y RELACIONADOS</v>
      </c>
      <c r="D295" t="s">
        <v>656</v>
      </c>
      <c r="E295" t="s">
        <v>2262</v>
      </c>
    </row>
    <row r="296" spans="2:5" x14ac:dyDescent="0.3">
      <c r="B296" t="str">
        <f>+VLOOKUP(C296,id_rubro[[Rubro]:[id_rubro2]],2,0)</f>
        <v>03.00.000</v>
      </c>
      <c r="C296" t="str">
        <f>+VLOOKUP(LEFT(D296,2),id_rubro[[id]:[Rubro]],2,0)</f>
        <v>PRODUCTOS INDUSTRIALES Y RELACIONADOS</v>
      </c>
      <c r="D296" t="s">
        <v>658</v>
      </c>
      <c r="E296" t="s">
        <v>659</v>
      </c>
    </row>
    <row r="297" spans="2:5" x14ac:dyDescent="0.3">
      <c r="B297" t="str">
        <f>+VLOOKUP(C297,id_rubro[[Rubro]:[id_rubro2]],2,0)</f>
        <v>03.00.000</v>
      </c>
      <c r="C297" t="str">
        <f>+VLOOKUP(LEFT(D297,2),id_rubro[[id]:[Rubro]],2,0)</f>
        <v>PRODUCTOS INDUSTRIALES Y RELACIONADOS</v>
      </c>
      <c r="D297" t="s">
        <v>660</v>
      </c>
      <c r="E297" t="s">
        <v>661</v>
      </c>
    </row>
    <row r="298" spans="2:5" x14ac:dyDescent="0.3">
      <c r="B298" t="str">
        <f>+VLOOKUP(C298,id_rubro[[Rubro]:[id_rubro2]],2,0)</f>
        <v>03.00.000</v>
      </c>
      <c r="C298" t="str">
        <f>+VLOOKUP(LEFT(D298,2),id_rubro[[id]:[Rubro]],2,0)</f>
        <v>PRODUCTOS INDUSTRIALES Y RELACIONADOS</v>
      </c>
      <c r="D298" t="s">
        <v>2286</v>
      </c>
      <c r="E298" t="s">
        <v>2287</v>
      </c>
    </row>
    <row r="299" spans="2:5" x14ac:dyDescent="0.3">
      <c r="B299" t="str">
        <f>+VLOOKUP(C299,id_rubro[[Rubro]:[id_rubro2]],2,0)</f>
        <v>03.00.000</v>
      </c>
      <c r="C299" t="str">
        <f>+VLOOKUP(LEFT(D299,2),id_rubro[[id]:[Rubro]],2,0)</f>
        <v>PRODUCTOS INDUSTRIALES Y RELACIONADOS</v>
      </c>
      <c r="D299" t="s">
        <v>664</v>
      </c>
      <c r="E299" t="s">
        <v>665</v>
      </c>
    </row>
    <row r="300" spans="2:5" x14ac:dyDescent="0.3">
      <c r="B300" t="str">
        <f>+VLOOKUP(C300,id_rubro[[Rubro]:[id_rubro2]],2,0)</f>
        <v>03.00.000</v>
      </c>
      <c r="C300" t="str">
        <f>+VLOOKUP(LEFT(D300,2),id_rubro[[id]:[Rubro]],2,0)</f>
        <v>PRODUCTOS INDUSTRIALES Y RELACIONADOS</v>
      </c>
      <c r="D300" t="s">
        <v>2294</v>
      </c>
      <c r="E300" t="s">
        <v>667</v>
      </c>
    </row>
    <row r="301" spans="2:5" x14ac:dyDescent="0.3">
      <c r="B301" t="str">
        <f>+VLOOKUP(C301,id_rubro[[Rubro]:[id_rubro2]],2,0)</f>
        <v>03.00.000</v>
      </c>
      <c r="C301" t="str">
        <f>+VLOOKUP(LEFT(D301,2),id_rubro[[id]:[Rubro]],2,0)</f>
        <v>PRODUCTOS INDUSTRIALES Y RELACIONADOS</v>
      </c>
      <c r="D301" t="s">
        <v>668</v>
      </c>
      <c r="E301" t="s">
        <v>669</v>
      </c>
    </row>
    <row r="302" spans="2:5" x14ac:dyDescent="0.3">
      <c r="B302" t="str">
        <f>+VLOOKUP(C302,id_rubro[[Rubro]:[id_rubro2]],2,0)</f>
        <v>03.00.000</v>
      </c>
      <c r="C302" t="str">
        <f>+VLOOKUP(LEFT(D302,2),id_rubro[[id]:[Rubro]],2,0)</f>
        <v>PRODUCTOS INDUSTRIALES Y RELACIONADOS</v>
      </c>
      <c r="D302" t="s">
        <v>670</v>
      </c>
      <c r="E302" t="s">
        <v>2302</v>
      </c>
    </row>
    <row r="303" spans="2:5" x14ac:dyDescent="0.3">
      <c r="B303" t="str">
        <f>+VLOOKUP(C303,id_rubro[[Rubro]:[id_rubro2]],2,0)</f>
        <v>03.00.000</v>
      </c>
      <c r="C303" t="str">
        <f>+VLOOKUP(LEFT(D303,2),id_rubro[[id]:[Rubro]],2,0)</f>
        <v>PRODUCTOS INDUSTRIALES Y RELACIONADOS</v>
      </c>
      <c r="D303" t="s">
        <v>672</v>
      </c>
      <c r="E303" t="s">
        <v>673</v>
      </c>
    </row>
    <row r="304" spans="2:5" x14ac:dyDescent="0.3">
      <c r="B304" t="str">
        <f>+VLOOKUP(C304,id_rubro[[Rubro]:[id_rubro2]],2,0)</f>
        <v>03.00.000</v>
      </c>
      <c r="C304" t="str">
        <f>+VLOOKUP(LEFT(D304,2),id_rubro[[id]:[Rubro]],2,0)</f>
        <v>PRODUCTOS INDUSTRIALES Y RELACIONADOS</v>
      </c>
      <c r="D304" t="s">
        <v>674</v>
      </c>
      <c r="E304" t="s">
        <v>2328</v>
      </c>
    </row>
    <row r="305" spans="2:5" x14ac:dyDescent="0.3">
      <c r="B305" t="str">
        <f>+VLOOKUP(C305,id_rubro[[Rubro]:[id_rubro2]],2,0)</f>
        <v>03.00.000</v>
      </c>
      <c r="C305" t="str">
        <f>+VLOOKUP(LEFT(D305,2),id_rubro[[id]:[Rubro]],2,0)</f>
        <v>PRODUCTOS INDUSTRIALES Y RELACIONADOS</v>
      </c>
      <c r="D305" t="s">
        <v>677</v>
      </c>
      <c r="E305" t="s">
        <v>676</v>
      </c>
    </row>
    <row r="306" spans="2:5" x14ac:dyDescent="0.3">
      <c r="B306" t="str">
        <f>+VLOOKUP(C306,id_rubro[[Rubro]:[id_rubro2]],2,0)</f>
        <v>03.00.000</v>
      </c>
      <c r="C306" t="str">
        <f>+VLOOKUP(LEFT(D306,2),id_rubro[[id]:[Rubro]],2,0)</f>
        <v>PRODUCTOS INDUSTRIALES Y RELACIONADOS</v>
      </c>
      <c r="D306" t="s">
        <v>678</v>
      </c>
      <c r="E306" t="s">
        <v>679</v>
      </c>
    </row>
    <row r="307" spans="2:5" x14ac:dyDescent="0.3">
      <c r="B307" t="str">
        <f>+VLOOKUP(C307,id_rubro[[Rubro]:[id_rubro2]],2,0)</f>
        <v>03.00.000</v>
      </c>
      <c r="C307" t="str">
        <f>+VLOOKUP(LEFT(D307,2),id_rubro[[id]:[Rubro]],2,0)</f>
        <v>PRODUCTOS INDUSTRIALES Y RELACIONADOS</v>
      </c>
      <c r="D307" t="s">
        <v>680</v>
      </c>
      <c r="E307" t="s">
        <v>2384</v>
      </c>
    </row>
    <row r="308" spans="2:5" x14ac:dyDescent="0.3">
      <c r="B308" t="str">
        <f>+VLOOKUP(C308,id_rubro[[Rubro]:[id_rubro2]],2,0)</f>
        <v>03.00.000</v>
      </c>
      <c r="C308" t="str">
        <f>+VLOOKUP(LEFT(D308,2),id_rubro[[id]:[Rubro]],2,0)</f>
        <v>PRODUCTOS INDUSTRIALES Y RELACIONADOS</v>
      </c>
      <c r="D308" t="s">
        <v>682</v>
      </c>
      <c r="E308" t="s">
        <v>2397</v>
      </c>
    </row>
    <row r="309" spans="2:5" x14ac:dyDescent="0.3">
      <c r="B309" t="str">
        <f>+VLOOKUP(C309,id_rubro[[Rubro]:[id_rubro2]],2,0)</f>
        <v>03.00.000</v>
      </c>
      <c r="C309" t="str">
        <f>+VLOOKUP(LEFT(D309,2),id_rubro[[id]:[Rubro]],2,0)</f>
        <v>PRODUCTOS INDUSTRIALES Y RELACIONADOS</v>
      </c>
      <c r="D309" t="s">
        <v>684</v>
      </c>
      <c r="E309" t="s">
        <v>685</v>
      </c>
    </row>
    <row r="310" spans="2:5" x14ac:dyDescent="0.3">
      <c r="B310" t="str">
        <f>+VLOOKUP(C310,id_rubro[[Rubro]:[id_rubro2]],2,0)</f>
        <v>03.00.000</v>
      </c>
      <c r="C310" t="str">
        <f>+VLOOKUP(LEFT(D310,2),id_rubro[[id]:[Rubro]],2,0)</f>
        <v>PRODUCTOS INDUSTRIALES Y RELACIONADOS</v>
      </c>
      <c r="D310" t="s">
        <v>687</v>
      </c>
      <c r="E310" t="s">
        <v>2021</v>
      </c>
    </row>
    <row r="311" spans="2:5" x14ac:dyDescent="0.3">
      <c r="B311" t="str">
        <f>+VLOOKUP(C311,id_rubro[[Rubro]:[id_rubro2]],2,0)</f>
        <v>03.00.000</v>
      </c>
      <c r="C311" t="str">
        <f>+VLOOKUP(LEFT(D311,2),id_rubro[[id]:[Rubro]],2,0)</f>
        <v>PRODUCTOS INDUSTRIALES Y RELACIONADOS</v>
      </c>
      <c r="D311" t="s">
        <v>689</v>
      </c>
      <c r="E311" t="s">
        <v>2143</v>
      </c>
    </row>
    <row r="312" spans="2:5" x14ac:dyDescent="0.3">
      <c r="B312" t="str">
        <f>+VLOOKUP(C312,id_rubro[[Rubro]:[id_rubro2]],2,0)</f>
        <v>03.00.000</v>
      </c>
      <c r="C312" t="str">
        <f>+VLOOKUP(LEFT(D312,2),id_rubro[[id]:[Rubro]],2,0)</f>
        <v>PRODUCTOS INDUSTRIALES Y RELACIONADOS</v>
      </c>
      <c r="D312" t="s">
        <v>690</v>
      </c>
      <c r="E312" t="s">
        <v>691</v>
      </c>
    </row>
    <row r="313" spans="2:5" x14ac:dyDescent="0.3">
      <c r="B313" t="str">
        <f>+VLOOKUP(C313,id_rubro[[Rubro]:[id_rubro2]],2,0)</f>
        <v>03.00.000</v>
      </c>
      <c r="C313" t="str">
        <f>+VLOOKUP(LEFT(D313,2),id_rubro[[id]:[Rubro]],2,0)</f>
        <v>PRODUCTOS INDUSTRIALES Y RELACIONADOS</v>
      </c>
      <c r="D313" t="s">
        <v>693</v>
      </c>
      <c r="E313" t="s">
        <v>694</v>
      </c>
    </row>
    <row r="314" spans="2:5" x14ac:dyDescent="0.3">
      <c r="B314" t="str">
        <f>+VLOOKUP(C314,id_rubro[[Rubro]:[id_rubro2]],2,0)</f>
        <v>03.00.000</v>
      </c>
      <c r="C314" t="str">
        <f>+VLOOKUP(LEFT(D314,2),id_rubro[[id]:[Rubro]],2,0)</f>
        <v>PRODUCTOS INDUSTRIALES Y RELACIONADOS</v>
      </c>
      <c r="D314" t="s">
        <v>696</v>
      </c>
      <c r="E314" t="s">
        <v>695</v>
      </c>
    </row>
    <row r="315" spans="2:5" x14ac:dyDescent="0.3">
      <c r="B315" t="str">
        <f>+VLOOKUP(C315,id_rubro[[Rubro]:[id_rubro2]],2,0)</f>
        <v>03.00.000</v>
      </c>
      <c r="C315" t="str">
        <f>+VLOOKUP(LEFT(D315,2),id_rubro[[id]:[Rubro]],2,0)</f>
        <v>PRODUCTOS INDUSTRIALES Y RELACIONADOS</v>
      </c>
      <c r="D315" t="s">
        <v>697</v>
      </c>
      <c r="E315" t="s">
        <v>698</v>
      </c>
    </row>
    <row r="316" spans="2:5" x14ac:dyDescent="0.3">
      <c r="B316" t="str">
        <f>+VLOOKUP(C316,id_rubro[[Rubro]:[id_rubro2]],2,0)</f>
        <v>03.00.000</v>
      </c>
      <c r="C316" t="str">
        <f>+VLOOKUP(LEFT(D316,2),id_rubro[[id]:[Rubro]],2,0)</f>
        <v>PRODUCTOS INDUSTRIALES Y RELACIONADOS</v>
      </c>
      <c r="D316" t="s">
        <v>699</v>
      </c>
      <c r="E316" t="s">
        <v>2243</v>
      </c>
    </row>
    <row r="317" spans="2:5" x14ac:dyDescent="0.3">
      <c r="B317" t="str">
        <f>+VLOOKUP(C317,id_rubro[[Rubro]:[id_rubro2]],2,0)</f>
        <v>03.00.000</v>
      </c>
      <c r="C317" t="str">
        <f>+VLOOKUP(LEFT(D317,2),id_rubro[[id]:[Rubro]],2,0)</f>
        <v>PRODUCTOS INDUSTRIALES Y RELACIONADOS</v>
      </c>
      <c r="D317" t="s">
        <v>701</v>
      </c>
      <c r="E317" t="s">
        <v>2284</v>
      </c>
    </row>
    <row r="318" spans="2:5" x14ac:dyDescent="0.3">
      <c r="B318" t="str">
        <f>+VLOOKUP(C318,id_rubro[[Rubro]:[id_rubro2]],2,0)</f>
        <v>03.00.000</v>
      </c>
      <c r="C318" t="str">
        <f>+VLOOKUP(LEFT(D318,2),id_rubro[[id]:[Rubro]],2,0)</f>
        <v>PRODUCTOS INDUSTRIALES Y RELACIONADOS</v>
      </c>
      <c r="D318" t="s">
        <v>703</v>
      </c>
      <c r="E318" t="s">
        <v>2399</v>
      </c>
    </row>
    <row r="319" spans="2:5" x14ac:dyDescent="0.3">
      <c r="B319" t="str">
        <f>+VLOOKUP(C319,id_rubro[[Rubro]:[id_rubro2]],2,0)</f>
        <v>03.00.000</v>
      </c>
      <c r="C319" t="str">
        <f>+VLOOKUP(LEFT(D319,2),id_rubro[[id]:[Rubro]],2,0)</f>
        <v>PRODUCTOS INDUSTRIALES Y RELACIONADOS</v>
      </c>
      <c r="D319" t="s">
        <v>706</v>
      </c>
      <c r="E319" t="s">
        <v>707</v>
      </c>
    </row>
    <row r="320" spans="2:5" x14ac:dyDescent="0.3">
      <c r="B320" t="str">
        <f>+VLOOKUP(C320,id_rubro[[Rubro]:[id_rubro2]],2,0)</f>
        <v>03.00.000</v>
      </c>
      <c r="C320" t="str">
        <f>+VLOOKUP(LEFT(D320,2),id_rubro[[id]:[Rubro]],2,0)</f>
        <v>PRODUCTOS INDUSTRIALES Y RELACIONADOS</v>
      </c>
      <c r="D320" t="s">
        <v>708</v>
      </c>
      <c r="E320" t="s">
        <v>709</v>
      </c>
    </row>
    <row r="321" spans="2:5" x14ac:dyDescent="0.3">
      <c r="B321" t="str">
        <f>+VLOOKUP(C321,id_rubro[[Rubro]:[id_rubro2]],2,0)</f>
        <v>03.00.000</v>
      </c>
      <c r="C321" t="str">
        <f>+VLOOKUP(LEFT(D321,2),id_rubro[[id]:[Rubro]],2,0)</f>
        <v>PRODUCTOS INDUSTRIALES Y RELACIONADOS</v>
      </c>
      <c r="D321" t="s">
        <v>710</v>
      </c>
      <c r="E321" t="s">
        <v>711</v>
      </c>
    </row>
    <row r="322" spans="2:5" x14ac:dyDescent="0.3">
      <c r="B322" t="str">
        <f>+VLOOKUP(C322,id_rubro[[Rubro]:[id_rubro2]],2,0)</f>
        <v>03.00.000</v>
      </c>
      <c r="C322" t="str">
        <f>+VLOOKUP(LEFT(D322,2),id_rubro[[id]:[Rubro]],2,0)</f>
        <v>PRODUCTOS INDUSTRIALES Y RELACIONADOS</v>
      </c>
      <c r="D322" t="s">
        <v>712</v>
      </c>
      <c r="E322" t="s">
        <v>713</v>
      </c>
    </row>
    <row r="323" spans="2:5" x14ac:dyDescent="0.3">
      <c r="B323" t="str">
        <f>+VLOOKUP(C323,id_rubro[[Rubro]:[id_rubro2]],2,0)</f>
        <v>03.00.000</v>
      </c>
      <c r="C323" t="str">
        <f>+VLOOKUP(LEFT(D323,2),id_rubro[[id]:[Rubro]],2,0)</f>
        <v>PRODUCTOS INDUSTRIALES Y RELACIONADOS</v>
      </c>
      <c r="D323" t="s">
        <v>714</v>
      </c>
      <c r="E323" t="s">
        <v>715</v>
      </c>
    </row>
    <row r="324" spans="2:5" x14ac:dyDescent="0.3">
      <c r="B324" t="str">
        <f>+VLOOKUP(C324,id_rubro[[Rubro]:[id_rubro2]],2,0)</f>
        <v>03.00.000</v>
      </c>
      <c r="C324" t="str">
        <f>+VLOOKUP(LEFT(D324,2),id_rubro[[id]:[Rubro]],2,0)</f>
        <v>PRODUCTOS INDUSTRIALES Y RELACIONADOS</v>
      </c>
      <c r="D324" t="s">
        <v>716</v>
      </c>
      <c r="E324" t="s">
        <v>717</v>
      </c>
    </row>
    <row r="325" spans="2:5" x14ac:dyDescent="0.3">
      <c r="B325" t="str">
        <f>+VLOOKUP(C325,id_rubro[[Rubro]:[id_rubro2]],2,0)</f>
        <v>03.00.000</v>
      </c>
      <c r="C325" t="str">
        <f>+VLOOKUP(LEFT(D325,2),id_rubro[[id]:[Rubro]],2,0)</f>
        <v>PRODUCTOS INDUSTRIALES Y RELACIONADOS</v>
      </c>
      <c r="D325" t="s">
        <v>718</v>
      </c>
      <c r="E325" t="s">
        <v>719</v>
      </c>
    </row>
    <row r="326" spans="2:5" x14ac:dyDescent="0.3">
      <c r="B326" t="str">
        <f>+VLOOKUP(C326,id_rubro[[Rubro]:[id_rubro2]],2,0)</f>
        <v>03.00.000</v>
      </c>
      <c r="C326" t="str">
        <f>+VLOOKUP(LEFT(D326,2),id_rubro[[id]:[Rubro]],2,0)</f>
        <v>PRODUCTOS INDUSTRIALES Y RELACIONADOS</v>
      </c>
      <c r="D326" t="s">
        <v>720</v>
      </c>
      <c r="E326" t="s">
        <v>2218</v>
      </c>
    </row>
    <row r="327" spans="2:5" x14ac:dyDescent="0.3">
      <c r="B327" t="str">
        <f>+VLOOKUP(C327,id_rubro[[Rubro]:[id_rubro2]],2,0)</f>
        <v>03.00.000</v>
      </c>
      <c r="C327" t="str">
        <f>+VLOOKUP(LEFT(D327,2),id_rubro[[id]:[Rubro]],2,0)</f>
        <v>PRODUCTOS INDUSTRIALES Y RELACIONADOS</v>
      </c>
      <c r="D327" t="s">
        <v>724</v>
      </c>
      <c r="E327" t="s">
        <v>2279</v>
      </c>
    </row>
    <row r="328" spans="2:5" x14ac:dyDescent="0.3">
      <c r="B328" t="str">
        <f>+VLOOKUP(C328,id_rubro[[Rubro]:[id_rubro2]],2,0)</f>
        <v>03.00.000</v>
      </c>
      <c r="C328" t="str">
        <f>+VLOOKUP(LEFT(D328,2),id_rubro[[id]:[Rubro]],2,0)</f>
        <v>PRODUCTOS INDUSTRIALES Y RELACIONADOS</v>
      </c>
      <c r="D328" t="s">
        <v>726</v>
      </c>
      <c r="E328" t="s">
        <v>2288</v>
      </c>
    </row>
    <row r="329" spans="2:5" x14ac:dyDescent="0.3">
      <c r="B329" t="str">
        <f>+VLOOKUP(C329,id_rubro[[Rubro]:[id_rubro2]],2,0)</f>
        <v>03.00.000</v>
      </c>
      <c r="C329" t="str">
        <f>+VLOOKUP(LEFT(D329,2),id_rubro[[id]:[Rubro]],2,0)</f>
        <v>PRODUCTOS INDUSTRIALES Y RELACIONADOS</v>
      </c>
      <c r="D329" t="s">
        <v>2225</v>
      </c>
      <c r="E329" t="s">
        <v>2226</v>
      </c>
    </row>
    <row r="330" spans="2:5" x14ac:dyDescent="0.3">
      <c r="B330" t="str">
        <f>+VLOOKUP(C330,id_rubro[[Rubro]:[id_rubro2]],2,0)</f>
        <v>03.00.000</v>
      </c>
      <c r="C330" t="str">
        <f>+VLOOKUP(LEFT(D330,2),id_rubro[[id]:[Rubro]],2,0)</f>
        <v>PRODUCTOS INDUSTRIALES Y RELACIONADOS</v>
      </c>
      <c r="D330" t="s">
        <v>728</v>
      </c>
      <c r="E330" t="s">
        <v>729</v>
      </c>
    </row>
    <row r="331" spans="2:5" x14ac:dyDescent="0.3">
      <c r="B331" t="str">
        <f>+VLOOKUP(C331,id_rubro[[Rubro]:[id_rubro2]],2,0)</f>
        <v>03.00.000</v>
      </c>
      <c r="C331" t="str">
        <f>+VLOOKUP(LEFT(D331,2),id_rubro[[id]:[Rubro]],2,0)</f>
        <v>PRODUCTOS INDUSTRIALES Y RELACIONADOS</v>
      </c>
      <c r="D331" t="s">
        <v>730</v>
      </c>
      <c r="E331" t="s">
        <v>2303</v>
      </c>
    </row>
    <row r="332" spans="2:5" x14ac:dyDescent="0.3">
      <c r="B332" t="str">
        <f>+VLOOKUP(C332,id_rubro[[Rubro]:[id_rubro2]],2,0)</f>
        <v>03.00.000</v>
      </c>
      <c r="C332" t="str">
        <f>+VLOOKUP(LEFT(D332,2),id_rubro[[id]:[Rubro]],2,0)</f>
        <v>PRODUCTOS INDUSTRIALES Y RELACIONADOS</v>
      </c>
      <c r="D332" t="s">
        <v>732</v>
      </c>
      <c r="E332" t="s">
        <v>2362</v>
      </c>
    </row>
    <row r="333" spans="2:5" x14ac:dyDescent="0.3">
      <c r="B333" t="str">
        <f>+VLOOKUP(C333,id_rubro[[Rubro]:[id_rubro2]],2,0)</f>
        <v>03.00.000</v>
      </c>
      <c r="C333" t="str">
        <f>+VLOOKUP(LEFT(D333,2),id_rubro[[id]:[Rubro]],2,0)</f>
        <v>PRODUCTOS INDUSTRIALES Y RELACIONADOS</v>
      </c>
      <c r="D333" t="s">
        <v>734</v>
      </c>
      <c r="E333" t="s">
        <v>735</v>
      </c>
    </row>
    <row r="334" spans="2:5" x14ac:dyDescent="0.3">
      <c r="B334" t="str">
        <f>+VLOOKUP(C334,id_rubro[[Rubro]:[id_rubro2]],2,0)</f>
        <v>03.00.000</v>
      </c>
      <c r="C334" t="str">
        <f>+VLOOKUP(LEFT(D334,2),id_rubro[[id]:[Rubro]],2,0)</f>
        <v>PRODUCTOS INDUSTRIALES Y RELACIONADOS</v>
      </c>
      <c r="D334" t="s">
        <v>2123</v>
      </c>
      <c r="E334" t="s">
        <v>817</v>
      </c>
    </row>
    <row r="335" spans="2:5" x14ac:dyDescent="0.3">
      <c r="B335" t="str">
        <f>+VLOOKUP(C335,id_rubro[[Rubro]:[id_rubro2]],2,0)</f>
        <v>03.00.000</v>
      </c>
      <c r="C335" t="str">
        <f>+VLOOKUP(LEFT(D335,2),id_rubro[[id]:[Rubro]],2,0)</f>
        <v>PRODUCTOS INDUSTRIALES Y RELACIONADOS</v>
      </c>
      <c r="D335" t="s">
        <v>2182</v>
      </c>
      <c r="E335" t="s">
        <v>2183</v>
      </c>
    </row>
    <row r="336" spans="2:5" x14ac:dyDescent="0.3">
      <c r="B336" t="str">
        <f>+VLOOKUP(C336,id_rubro[[Rubro]:[id_rubro2]],2,0)</f>
        <v>03.00.000</v>
      </c>
      <c r="C336" t="str">
        <f>+VLOOKUP(LEFT(D336,2),id_rubro[[id]:[Rubro]],2,0)</f>
        <v>PRODUCTOS INDUSTRIALES Y RELACIONADOS</v>
      </c>
      <c r="D336" t="s">
        <v>742</v>
      </c>
      <c r="E336" t="s">
        <v>1989</v>
      </c>
    </row>
    <row r="337" spans="2:5" x14ac:dyDescent="0.3">
      <c r="B337" t="str">
        <f>+VLOOKUP(C337,id_rubro[[Rubro]:[id_rubro2]],2,0)</f>
        <v>03.00.000</v>
      </c>
      <c r="C337" t="str">
        <f>+VLOOKUP(LEFT(D337,2),id_rubro[[id]:[Rubro]],2,0)</f>
        <v>PRODUCTOS INDUSTRIALES Y RELACIONADOS</v>
      </c>
      <c r="D337" t="s">
        <v>744</v>
      </c>
      <c r="E337" t="s">
        <v>745</v>
      </c>
    </row>
    <row r="338" spans="2:5" x14ac:dyDescent="0.3">
      <c r="B338" t="str">
        <f>+VLOOKUP(C338,id_rubro[[Rubro]:[id_rubro2]],2,0)</f>
        <v>03.00.000</v>
      </c>
      <c r="C338" t="str">
        <f>+VLOOKUP(LEFT(D338,2),id_rubro[[id]:[Rubro]],2,0)</f>
        <v>PRODUCTOS INDUSTRIALES Y RELACIONADOS</v>
      </c>
      <c r="D338" t="s">
        <v>746</v>
      </c>
      <c r="E338" t="s">
        <v>1992</v>
      </c>
    </row>
    <row r="339" spans="2:5" x14ac:dyDescent="0.3">
      <c r="B339" t="str">
        <f>+VLOOKUP(C339,id_rubro[[Rubro]:[id_rubro2]],2,0)</f>
        <v>03.00.000</v>
      </c>
      <c r="C339" t="str">
        <f>+VLOOKUP(LEFT(D339,2),id_rubro[[id]:[Rubro]],2,0)</f>
        <v>PRODUCTOS INDUSTRIALES Y RELACIONADOS</v>
      </c>
      <c r="D339" t="s">
        <v>748</v>
      </c>
      <c r="E339" t="s">
        <v>749</v>
      </c>
    </row>
    <row r="340" spans="2:5" x14ac:dyDescent="0.3">
      <c r="B340" t="str">
        <f>+VLOOKUP(C340,id_rubro[[Rubro]:[id_rubro2]],2,0)</f>
        <v>03.00.000</v>
      </c>
      <c r="C340" t="str">
        <f>+VLOOKUP(LEFT(D340,2),id_rubro[[id]:[Rubro]],2,0)</f>
        <v>PRODUCTOS INDUSTRIALES Y RELACIONADOS</v>
      </c>
      <c r="D340" t="s">
        <v>750</v>
      </c>
      <c r="E340" t="s">
        <v>751</v>
      </c>
    </row>
    <row r="341" spans="2:5" x14ac:dyDescent="0.3">
      <c r="B341" t="str">
        <f>+VLOOKUP(C341,id_rubro[[Rubro]:[id_rubro2]],2,0)</f>
        <v>03.00.000</v>
      </c>
      <c r="C341" t="str">
        <f>+VLOOKUP(LEFT(D341,2),id_rubro[[id]:[Rubro]],2,0)</f>
        <v>PRODUCTOS INDUSTRIALES Y RELACIONADOS</v>
      </c>
      <c r="D341" t="s">
        <v>752</v>
      </c>
      <c r="E341" t="s">
        <v>2010</v>
      </c>
    </row>
    <row r="342" spans="2:5" x14ac:dyDescent="0.3">
      <c r="B342" t="str">
        <f>+VLOOKUP(C342,id_rubro[[Rubro]:[id_rubro2]],2,0)</f>
        <v>03.00.000</v>
      </c>
      <c r="C342" t="str">
        <f>+VLOOKUP(LEFT(D342,2),id_rubro[[id]:[Rubro]],2,0)</f>
        <v>PRODUCTOS INDUSTRIALES Y RELACIONADOS</v>
      </c>
      <c r="D342" t="s">
        <v>754</v>
      </c>
      <c r="E342" t="s">
        <v>2011</v>
      </c>
    </row>
    <row r="343" spans="2:5" x14ac:dyDescent="0.3">
      <c r="B343" t="str">
        <f>+VLOOKUP(C343,id_rubro[[Rubro]:[id_rubro2]],2,0)</f>
        <v>03.00.000</v>
      </c>
      <c r="C343" t="str">
        <f>+VLOOKUP(LEFT(D343,2),id_rubro[[id]:[Rubro]],2,0)</f>
        <v>PRODUCTOS INDUSTRIALES Y RELACIONADOS</v>
      </c>
      <c r="D343" t="s">
        <v>756</v>
      </c>
      <c r="E343" t="s">
        <v>757</v>
      </c>
    </row>
    <row r="344" spans="2:5" x14ac:dyDescent="0.3">
      <c r="B344" t="str">
        <f>+VLOOKUP(C344,id_rubro[[Rubro]:[id_rubro2]],2,0)</f>
        <v>03.00.000</v>
      </c>
      <c r="C344" t="str">
        <f>+VLOOKUP(LEFT(D344,2),id_rubro[[id]:[Rubro]],2,0)</f>
        <v>PRODUCTOS INDUSTRIALES Y RELACIONADOS</v>
      </c>
      <c r="D344" t="s">
        <v>758</v>
      </c>
      <c r="E344" t="s">
        <v>759</v>
      </c>
    </row>
    <row r="345" spans="2:5" x14ac:dyDescent="0.3">
      <c r="B345" t="str">
        <f>+VLOOKUP(C345,id_rubro[[Rubro]:[id_rubro2]],2,0)</f>
        <v>03.00.000</v>
      </c>
      <c r="C345" t="str">
        <f>+VLOOKUP(LEFT(D345,2),id_rubro[[id]:[Rubro]],2,0)</f>
        <v>PRODUCTOS INDUSTRIALES Y RELACIONADOS</v>
      </c>
      <c r="D345" t="s">
        <v>760</v>
      </c>
      <c r="E345" t="s">
        <v>761</v>
      </c>
    </row>
    <row r="346" spans="2:5" x14ac:dyDescent="0.3">
      <c r="B346" t="str">
        <f>+VLOOKUP(C346,id_rubro[[Rubro]:[id_rubro2]],2,0)</f>
        <v>03.00.000</v>
      </c>
      <c r="C346" t="str">
        <f>+VLOOKUP(LEFT(D346,2),id_rubro[[id]:[Rubro]],2,0)</f>
        <v>PRODUCTOS INDUSTRIALES Y RELACIONADOS</v>
      </c>
      <c r="D346" t="s">
        <v>762</v>
      </c>
      <c r="E346" t="s">
        <v>763</v>
      </c>
    </row>
    <row r="347" spans="2:5" x14ac:dyDescent="0.3">
      <c r="B347" t="str">
        <f>+VLOOKUP(C347,id_rubro[[Rubro]:[id_rubro2]],2,0)</f>
        <v>03.00.000</v>
      </c>
      <c r="C347" t="str">
        <f>+VLOOKUP(LEFT(D347,2),id_rubro[[id]:[Rubro]],2,0)</f>
        <v>PRODUCTOS INDUSTRIALES Y RELACIONADOS</v>
      </c>
      <c r="D347" t="s">
        <v>764</v>
      </c>
      <c r="E347" t="s">
        <v>765</v>
      </c>
    </row>
    <row r="348" spans="2:5" x14ac:dyDescent="0.3">
      <c r="B348" t="str">
        <f>+VLOOKUP(C348,id_rubro[[Rubro]:[id_rubro2]],2,0)</f>
        <v>03.00.000</v>
      </c>
      <c r="C348" t="str">
        <f>+VLOOKUP(LEFT(D348,2),id_rubro[[id]:[Rubro]],2,0)</f>
        <v>PRODUCTOS INDUSTRIALES Y RELACIONADOS</v>
      </c>
      <c r="D348" t="s">
        <v>766</v>
      </c>
      <c r="E348" t="s">
        <v>2022</v>
      </c>
    </row>
    <row r="349" spans="2:5" x14ac:dyDescent="0.3">
      <c r="B349" t="str">
        <f>+VLOOKUP(C349,id_rubro[[Rubro]:[id_rubro2]],2,0)</f>
        <v>03.00.000</v>
      </c>
      <c r="C349" t="str">
        <f>+VLOOKUP(LEFT(D349,2),id_rubro[[id]:[Rubro]],2,0)</f>
        <v>PRODUCTOS INDUSTRIALES Y RELACIONADOS</v>
      </c>
      <c r="D349" t="s">
        <v>769</v>
      </c>
      <c r="E349" t="s">
        <v>2030</v>
      </c>
    </row>
    <row r="350" spans="2:5" x14ac:dyDescent="0.3">
      <c r="B350" t="str">
        <f>+VLOOKUP(C350,id_rubro[[Rubro]:[id_rubro2]],2,0)</f>
        <v>03.00.000</v>
      </c>
      <c r="C350" t="str">
        <f>+VLOOKUP(LEFT(D350,2),id_rubro[[id]:[Rubro]],2,0)</f>
        <v>PRODUCTOS INDUSTRIALES Y RELACIONADOS</v>
      </c>
      <c r="D350" t="s">
        <v>770</v>
      </c>
      <c r="E350" t="s">
        <v>771</v>
      </c>
    </row>
    <row r="351" spans="2:5" x14ac:dyDescent="0.3">
      <c r="B351" t="str">
        <f>+VLOOKUP(C351,id_rubro[[Rubro]:[id_rubro2]],2,0)</f>
        <v>03.00.000</v>
      </c>
      <c r="C351" t="str">
        <f>+VLOOKUP(LEFT(D351,2),id_rubro[[id]:[Rubro]],2,0)</f>
        <v>PRODUCTOS INDUSTRIALES Y RELACIONADOS</v>
      </c>
      <c r="D351" t="s">
        <v>772</v>
      </c>
      <c r="E351" t="s">
        <v>2053</v>
      </c>
    </row>
    <row r="352" spans="2:5" x14ac:dyDescent="0.3">
      <c r="B352" t="str">
        <f>+VLOOKUP(C352,id_rubro[[Rubro]:[id_rubro2]],2,0)</f>
        <v>03.00.000</v>
      </c>
      <c r="C352" t="str">
        <f>+VLOOKUP(LEFT(D352,2),id_rubro[[id]:[Rubro]],2,0)</f>
        <v>PRODUCTOS INDUSTRIALES Y RELACIONADOS</v>
      </c>
      <c r="D352" t="s">
        <v>2057</v>
      </c>
      <c r="E352" t="s">
        <v>2058</v>
      </c>
    </row>
    <row r="353" spans="2:5" x14ac:dyDescent="0.3">
      <c r="B353" t="str">
        <f>+VLOOKUP(C353,id_rubro[[Rubro]:[id_rubro2]],2,0)</f>
        <v>03.00.000</v>
      </c>
      <c r="C353" t="str">
        <f>+VLOOKUP(LEFT(D353,2),id_rubro[[id]:[Rubro]],2,0)</f>
        <v>PRODUCTOS INDUSTRIALES Y RELACIONADOS</v>
      </c>
      <c r="D353" t="s">
        <v>776</v>
      </c>
      <c r="E353" t="s">
        <v>777</v>
      </c>
    </row>
    <row r="354" spans="2:5" x14ac:dyDescent="0.3">
      <c r="B354" t="str">
        <f>+VLOOKUP(C354,id_rubro[[Rubro]:[id_rubro2]],2,0)</f>
        <v>03.00.000</v>
      </c>
      <c r="C354" t="str">
        <f>+VLOOKUP(LEFT(D354,2),id_rubro[[id]:[Rubro]],2,0)</f>
        <v>PRODUCTOS INDUSTRIALES Y RELACIONADOS</v>
      </c>
      <c r="D354" t="s">
        <v>778</v>
      </c>
      <c r="E354" t="s">
        <v>779</v>
      </c>
    </row>
    <row r="355" spans="2:5" x14ac:dyDescent="0.3">
      <c r="B355" t="str">
        <f>+VLOOKUP(C355,id_rubro[[Rubro]:[id_rubro2]],2,0)</f>
        <v>03.00.000</v>
      </c>
      <c r="C355" t="str">
        <f>+VLOOKUP(LEFT(D355,2),id_rubro[[id]:[Rubro]],2,0)</f>
        <v>PRODUCTOS INDUSTRIALES Y RELACIONADOS</v>
      </c>
      <c r="D355" t="s">
        <v>780</v>
      </c>
      <c r="E355" t="s">
        <v>2055</v>
      </c>
    </row>
    <row r="356" spans="2:5" x14ac:dyDescent="0.3">
      <c r="B356" t="str">
        <f>+VLOOKUP(C356,id_rubro[[Rubro]:[id_rubro2]],2,0)</f>
        <v>03.00.000</v>
      </c>
      <c r="C356" t="str">
        <f>+VLOOKUP(LEFT(D356,2),id_rubro[[id]:[Rubro]],2,0)</f>
        <v>PRODUCTOS INDUSTRIALES Y RELACIONADOS</v>
      </c>
      <c r="D356" t="s">
        <v>782</v>
      </c>
      <c r="E356" t="s">
        <v>2054</v>
      </c>
    </row>
    <row r="357" spans="2:5" x14ac:dyDescent="0.3">
      <c r="B357" t="str">
        <f>+VLOOKUP(C357,id_rubro[[Rubro]:[id_rubro2]],2,0)</f>
        <v>03.00.000</v>
      </c>
      <c r="C357" t="str">
        <f>+VLOOKUP(LEFT(D357,2),id_rubro[[id]:[Rubro]],2,0)</f>
        <v>PRODUCTOS INDUSTRIALES Y RELACIONADOS</v>
      </c>
      <c r="D357" t="s">
        <v>784</v>
      </c>
      <c r="E357" t="s">
        <v>787</v>
      </c>
    </row>
    <row r="358" spans="2:5" x14ac:dyDescent="0.3">
      <c r="B358" t="str">
        <f>+VLOOKUP(C358,id_rubro[[Rubro]:[id_rubro2]],2,0)</f>
        <v>03.00.000</v>
      </c>
      <c r="C358" t="str">
        <f>+VLOOKUP(LEFT(D358,2),id_rubro[[id]:[Rubro]],2,0)</f>
        <v>PRODUCTOS INDUSTRIALES Y RELACIONADOS</v>
      </c>
      <c r="D358" t="s">
        <v>785</v>
      </c>
      <c r="E358" t="s">
        <v>786</v>
      </c>
    </row>
    <row r="359" spans="2:5" x14ac:dyDescent="0.3">
      <c r="B359" t="str">
        <f>+VLOOKUP(C359,id_rubro[[Rubro]:[id_rubro2]],2,0)</f>
        <v>03.00.000</v>
      </c>
      <c r="C359" t="str">
        <f>+VLOOKUP(LEFT(D359,2),id_rubro[[id]:[Rubro]],2,0)</f>
        <v>PRODUCTOS INDUSTRIALES Y RELACIONADOS</v>
      </c>
      <c r="D359" t="s">
        <v>788</v>
      </c>
      <c r="E359" t="s">
        <v>789</v>
      </c>
    </row>
    <row r="360" spans="2:5" x14ac:dyDescent="0.3">
      <c r="B360" t="str">
        <f>+VLOOKUP(C360,id_rubro[[Rubro]:[id_rubro2]],2,0)</f>
        <v>03.00.000</v>
      </c>
      <c r="C360" t="str">
        <f>+VLOOKUP(LEFT(D360,2),id_rubro[[id]:[Rubro]],2,0)</f>
        <v>PRODUCTOS INDUSTRIALES Y RELACIONADOS</v>
      </c>
      <c r="D360" t="s">
        <v>790</v>
      </c>
      <c r="E360" t="s">
        <v>791</v>
      </c>
    </row>
    <row r="361" spans="2:5" x14ac:dyDescent="0.3">
      <c r="B361" t="str">
        <f>+VLOOKUP(C361,id_rubro[[Rubro]:[id_rubro2]],2,0)</f>
        <v>03.00.000</v>
      </c>
      <c r="C361" t="str">
        <f>+VLOOKUP(LEFT(D361,2),id_rubro[[id]:[Rubro]],2,0)</f>
        <v>PRODUCTOS INDUSTRIALES Y RELACIONADOS</v>
      </c>
      <c r="D361" t="s">
        <v>792</v>
      </c>
      <c r="E361" t="s">
        <v>793</v>
      </c>
    </row>
    <row r="362" spans="2:5" x14ac:dyDescent="0.3">
      <c r="B362" t="str">
        <f>+VLOOKUP(C362,id_rubro[[Rubro]:[id_rubro2]],2,0)</f>
        <v>03.00.000</v>
      </c>
      <c r="C362" t="str">
        <f>+VLOOKUP(LEFT(D362,2),id_rubro[[id]:[Rubro]],2,0)</f>
        <v>PRODUCTOS INDUSTRIALES Y RELACIONADOS</v>
      </c>
      <c r="D362" t="s">
        <v>794</v>
      </c>
      <c r="E362" t="s">
        <v>795</v>
      </c>
    </row>
    <row r="363" spans="2:5" x14ac:dyDescent="0.3">
      <c r="B363" t="str">
        <f>+VLOOKUP(C363,id_rubro[[Rubro]:[id_rubro2]],2,0)</f>
        <v>03.00.000</v>
      </c>
      <c r="C363" t="str">
        <f>+VLOOKUP(LEFT(D363,2),id_rubro[[id]:[Rubro]],2,0)</f>
        <v>PRODUCTOS INDUSTRIALES Y RELACIONADOS</v>
      </c>
      <c r="D363" t="s">
        <v>796</v>
      </c>
      <c r="E363" t="s">
        <v>797</v>
      </c>
    </row>
    <row r="364" spans="2:5" x14ac:dyDescent="0.3">
      <c r="B364" t="str">
        <f>+VLOOKUP(C364,id_rubro[[Rubro]:[id_rubro2]],2,0)</f>
        <v>03.00.000</v>
      </c>
      <c r="C364" t="str">
        <f>+VLOOKUP(LEFT(D364,2),id_rubro[[id]:[Rubro]],2,0)</f>
        <v>PRODUCTOS INDUSTRIALES Y RELACIONADOS</v>
      </c>
      <c r="D364" t="s">
        <v>798</v>
      </c>
      <c r="E364" t="s">
        <v>2074</v>
      </c>
    </row>
    <row r="365" spans="2:5" x14ac:dyDescent="0.3">
      <c r="B365" t="str">
        <f>+VLOOKUP(C365,id_rubro[[Rubro]:[id_rubro2]],2,0)</f>
        <v>03.00.000</v>
      </c>
      <c r="C365" t="str">
        <f>+VLOOKUP(LEFT(D365,2),id_rubro[[id]:[Rubro]],2,0)</f>
        <v>PRODUCTOS INDUSTRIALES Y RELACIONADOS</v>
      </c>
      <c r="D365" t="s">
        <v>800</v>
      </c>
      <c r="E365" t="s">
        <v>801</v>
      </c>
    </row>
    <row r="366" spans="2:5" x14ac:dyDescent="0.3">
      <c r="B366" t="str">
        <f>+VLOOKUP(C366,id_rubro[[Rubro]:[id_rubro2]],2,0)</f>
        <v>03.00.000</v>
      </c>
      <c r="C366" t="str">
        <f>+VLOOKUP(LEFT(D366,2),id_rubro[[id]:[Rubro]],2,0)</f>
        <v>PRODUCTOS INDUSTRIALES Y RELACIONADOS</v>
      </c>
      <c r="D366" t="s">
        <v>802</v>
      </c>
      <c r="E366" t="s">
        <v>803</v>
      </c>
    </row>
    <row r="367" spans="2:5" x14ac:dyDescent="0.3">
      <c r="B367" t="str">
        <f>+VLOOKUP(C367,id_rubro[[Rubro]:[id_rubro2]],2,0)</f>
        <v>03.00.000</v>
      </c>
      <c r="C367" t="str">
        <f>+VLOOKUP(LEFT(D367,2),id_rubro[[id]:[Rubro]],2,0)</f>
        <v>PRODUCTOS INDUSTRIALES Y RELACIONADOS</v>
      </c>
      <c r="D367" t="s">
        <v>804</v>
      </c>
      <c r="E367" t="s">
        <v>805</v>
      </c>
    </row>
    <row r="368" spans="2:5" x14ac:dyDescent="0.3">
      <c r="B368" t="str">
        <f>+VLOOKUP(C368,id_rubro[[Rubro]:[id_rubro2]],2,0)</f>
        <v>03.00.000</v>
      </c>
      <c r="C368" t="str">
        <f>+VLOOKUP(LEFT(D368,2),id_rubro[[id]:[Rubro]],2,0)</f>
        <v>PRODUCTOS INDUSTRIALES Y RELACIONADOS</v>
      </c>
      <c r="D368" t="s">
        <v>806</v>
      </c>
      <c r="E368" t="s">
        <v>807</v>
      </c>
    </row>
    <row r="369" spans="2:5" x14ac:dyDescent="0.3">
      <c r="B369" t="str">
        <f>+VLOOKUP(C369,id_rubro[[Rubro]:[id_rubro2]],2,0)</f>
        <v>03.00.000</v>
      </c>
      <c r="C369" t="str">
        <f>+VLOOKUP(LEFT(D369,2),id_rubro[[id]:[Rubro]],2,0)</f>
        <v>PRODUCTOS INDUSTRIALES Y RELACIONADOS</v>
      </c>
      <c r="D369" t="s">
        <v>808</v>
      </c>
      <c r="E369" t="s">
        <v>809</v>
      </c>
    </row>
    <row r="370" spans="2:5" x14ac:dyDescent="0.3">
      <c r="B370" t="str">
        <f>+VLOOKUP(C370,id_rubro[[Rubro]:[id_rubro2]],2,0)</f>
        <v>03.00.000</v>
      </c>
      <c r="C370" t="str">
        <f>+VLOOKUP(LEFT(D370,2),id_rubro[[id]:[Rubro]],2,0)</f>
        <v>PRODUCTOS INDUSTRIALES Y RELACIONADOS</v>
      </c>
      <c r="D370" t="s">
        <v>810</v>
      </c>
      <c r="E370" t="s">
        <v>811</v>
      </c>
    </row>
    <row r="371" spans="2:5" x14ac:dyDescent="0.3">
      <c r="B371" t="str">
        <f>+VLOOKUP(C371,id_rubro[[Rubro]:[id_rubro2]],2,0)</f>
        <v>03.00.000</v>
      </c>
      <c r="C371" t="str">
        <f>+VLOOKUP(LEFT(D371,2),id_rubro[[id]:[Rubro]],2,0)</f>
        <v>PRODUCTOS INDUSTRIALES Y RELACIONADOS</v>
      </c>
      <c r="D371" t="s">
        <v>812</v>
      </c>
      <c r="E371" t="s">
        <v>2108</v>
      </c>
    </row>
    <row r="372" spans="2:5" x14ac:dyDescent="0.3">
      <c r="B372" t="str">
        <f>+VLOOKUP(C372,id_rubro[[Rubro]:[id_rubro2]],2,0)</f>
        <v>03.00.000</v>
      </c>
      <c r="C372" t="str">
        <f>+VLOOKUP(LEFT(D372,2),id_rubro[[id]:[Rubro]],2,0)</f>
        <v>PRODUCTOS INDUSTRIALES Y RELACIONADOS</v>
      </c>
      <c r="D372" t="s">
        <v>814</v>
      </c>
      <c r="E372" t="s">
        <v>815</v>
      </c>
    </row>
    <row r="373" spans="2:5" x14ac:dyDescent="0.3">
      <c r="B373" t="str">
        <f>+VLOOKUP(C373,id_rubro[[Rubro]:[id_rubro2]],2,0)</f>
        <v>03.00.000</v>
      </c>
      <c r="C373" t="str">
        <f>+VLOOKUP(LEFT(D373,2),id_rubro[[id]:[Rubro]],2,0)</f>
        <v>PRODUCTOS INDUSTRIALES Y RELACIONADOS</v>
      </c>
      <c r="D373" t="s">
        <v>818</v>
      </c>
      <c r="E373" t="s">
        <v>819</v>
      </c>
    </row>
    <row r="374" spans="2:5" x14ac:dyDescent="0.3">
      <c r="B374" t="str">
        <f>+VLOOKUP(C374,id_rubro[[Rubro]:[id_rubro2]],2,0)</f>
        <v>03.00.000</v>
      </c>
      <c r="C374" t="str">
        <f>+VLOOKUP(LEFT(D374,2),id_rubro[[id]:[Rubro]],2,0)</f>
        <v>PRODUCTOS INDUSTRIALES Y RELACIONADOS</v>
      </c>
      <c r="D374" t="s">
        <v>820</v>
      </c>
      <c r="E374" t="s">
        <v>821</v>
      </c>
    </row>
    <row r="375" spans="2:5" x14ac:dyDescent="0.3">
      <c r="B375" t="str">
        <f>+VLOOKUP(C375,id_rubro[[Rubro]:[id_rubro2]],2,0)</f>
        <v>03.00.000</v>
      </c>
      <c r="C375" t="str">
        <f>+VLOOKUP(LEFT(D375,2),id_rubro[[id]:[Rubro]],2,0)</f>
        <v>PRODUCTOS INDUSTRIALES Y RELACIONADOS</v>
      </c>
      <c r="D375" t="s">
        <v>822</v>
      </c>
      <c r="E375" t="s">
        <v>823</v>
      </c>
    </row>
    <row r="376" spans="2:5" x14ac:dyDescent="0.3">
      <c r="B376" t="str">
        <f>+VLOOKUP(C376,id_rubro[[Rubro]:[id_rubro2]],2,0)</f>
        <v>03.00.000</v>
      </c>
      <c r="C376" t="str">
        <f>+VLOOKUP(LEFT(D376,2),id_rubro[[id]:[Rubro]],2,0)</f>
        <v>PRODUCTOS INDUSTRIALES Y RELACIONADOS</v>
      </c>
      <c r="D376" t="s">
        <v>824</v>
      </c>
      <c r="E376" t="s">
        <v>825</v>
      </c>
    </row>
    <row r="377" spans="2:5" x14ac:dyDescent="0.3">
      <c r="B377" t="str">
        <f>+VLOOKUP(C377,id_rubro[[Rubro]:[id_rubro2]],2,0)</f>
        <v>03.00.000</v>
      </c>
      <c r="C377" t="str">
        <f>+VLOOKUP(LEFT(D377,2),id_rubro[[id]:[Rubro]],2,0)</f>
        <v>PRODUCTOS INDUSTRIALES Y RELACIONADOS</v>
      </c>
      <c r="D377" t="s">
        <v>826</v>
      </c>
      <c r="E377" t="s">
        <v>827</v>
      </c>
    </row>
    <row r="378" spans="2:5" x14ac:dyDescent="0.3">
      <c r="B378" t="str">
        <f>+VLOOKUP(C378,id_rubro[[Rubro]:[id_rubro2]],2,0)</f>
        <v>03.00.000</v>
      </c>
      <c r="C378" t="str">
        <f>+VLOOKUP(LEFT(D378,2),id_rubro[[id]:[Rubro]],2,0)</f>
        <v>PRODUCTOS INDUSTRIALES Y RELACIONADOS</v>
      </c>
      <c r="D378" t="s">
        <v>828</v>
      </c>
      <c r="E378" t="s">
        <v>829</v>
      </c>
    </row>
    <row r="379" spans="2:5" x14ac:dyDescent="0.3">
      <c r="B379" t="str">
        <f>+VLOOKUP(C379,id_rubro[[Rubro]:[id_rubro2]],2,0)</f>
        <v>03.00.000</v>
      </c>
      <c r="C379" t="str">
        <f>+VLOOKUP(LEFT(D379,2),id_rubro[[id]:[Rubro]],2,0)</f>
        <v>PRODUCTOS INDUSTRIALES Y RELACIONADOS</v>
      </c>
      <c r="D379" t="s">
        <v>830</v>
      </c>
      <c r="E379" t="s">
        <v>831</v>
      </c>
    </row>
    <row r="380" spans="2:5" x14ac:dyDescent="0.3">
      <c r="B380" t="str">
        <f>+VLOOKUP(C380,id_rubro[[Rubro]:[id_rubro2]],2,0)</f>
        <v>03.00.000</v>
      </c>
      <c r="C380" t="str">
        <f>+VLOOKUP(LEFT(D380,2),id_rubro[[id]:[Rubro]],2,0)</f>
        <v>PRODUCTOS INDUSTRIALES Y RELACIONADOS</v>
      </c>
      <c r="D380" t="s">
        <v>834</v>
      </c>
      <c r="E380" t="s">
        <v>2184</v>
      </c>
    </row>
    <row r="381" spans="2:5" x14ac:dyDescent="0.3">
      <c r="B381" t="str">
        <f>+VLOOKUP(C381,id_rubro[[Rubro]:[id_rubro2]],2,0)</f>
        <v>03.00.000</v>
      </c>
      <c r="C381" t="str">
        <f>+VLOOKUP(LEFT(D381,2),id_rubro[[id]:[Rubro]],2,0)</f>
        <v>PRODUCTOS INDUSTRIALES Y RELACIONADOS</v>
      </c>
      <c r="D381" t="s">
        <v>836</v>
      </c>
      <c r="E381" t="s">
        <v>837</v>
      </c>
    </row>
    <row r="382" spans="2:5" x14ac:dyDescent="0.3">
      <c r="B382" t="str">
        <f>+VLOOKUP(C382,id_rubro[[Rubro]:[id_rubro2]],2,0)</f>
        <v>03.00.000</v>
      </c>
      <c r="C382" t="str">
        <f>+VLOOKUP(LEFT(D382,2),id_rubro[[id]:[Rubro]],2,0)</f>
        <v>PRODUCTOS INDUSTRIALES Y RELACIONADOS</v>
      </c>
      <c r="D382" t="s">
        <v>838</v>
      </c>
      <c r="E382" t="s">
        <v>2191</v>
      </c>
    </row>
    <row r="383" spans="2:5" x14ac:dyDescent="0.3">
      <c r="B383" t="str">
        <f>+VLOOKUP(C383,id_rubro[[Rubro]:[id_rubro2]],2,0)</f>
        <v>03.00.000</v>
      </c>
      <c r="C383" t="str">
        <f>+VLOOKUP(LEFT(D383,2),id_rubro[[id]:[Rubro]],2,0)</f>
        <v>PRODUCTOS INDUSTRIALES Y RELACIONADOS</v>
      </c>
      <c r="D383" t="s">
        <v>840</v>
      </c>
      <c r="E383" t="s">
        <v>841</v>
      </c>
    </row>
    <row r="384" spans="2:5" x14ac:dyDescent="0.3">
      <c r="B384" t="str">
        <f>+VLOOKUP(C384,id_rubro[[Rubro]:[id_rubro2]],2,0)</f>
        <v>03.00.000</v>
      </c>
      <c r="C384" t="str">
        <f>+VLOOKUP(LEFT(D384,2),id_rubro[[id]:[Rubro]],2,0)</f>
        <v>PRODUCTOS INDUSTRIALES Y RELACIONADOS</v>
      </c>
      <c r="D384" t="s">
        <v>842</v>
      </c>
      <c r="E384" t="s">
        <v>843</v>
      </c>
    </row>
    <row r="385" spans="2:5" x14ac:dyDescent="0.3">
      <c r="B385" t="str">
        <f>+VLOOKUP(C385,id_rubro[[Rubro]:[id_rubro2]],2,0)</f>
        <v>03.00.000</v>
      </c>
      <c r="C385" t="str">
        <f>+VLOOKUP(LEFT(D385,2),id_rubro[[id]:[Rubro]],2,0)</f>
        <v>PRODUCTOS INDUSTRIALES Y RELACIONADOS</v>
      </c>
      <c r="D385" t="s">
        <v>2206</v>
      </c>
      <c r="E385" t="s">
        <v>2207</v>
      </c>
    </row>
    <row r="386" spans="2:5" x14ac:dyDescent="0.3">
      <c r="B386" t="str">
        <f>+VLOOKUP(C386,id_rubro[[Rubro]:[id_rubro2]],2,0)</f>
        <v>03.00.000</v>
      </c>
      <c r="C386" t="str">
        <f>+VLOOKUP(LEFT(D386,2),id_rubro[[id]:[Rubro]],2,0)</f>
        <v>PRODUCTOS INDUSTRIALES Y RELACIONADOS</v>
      </c>
      <c r="D386" t="s">
        <v>844</v>
      </c>
      <c r="E386" t="s">
        <v>845</v>
      </c>
    </row>
    <row r="387" spans="2:5" x14ac:dyDescent="0.3">
      <c r="B387" t="str">
        <f>+VLOOKUP(C387,id_rubro[[Rubro]:[id_rubro2]],2,0)</f>
        <v>03.00.000</v>
      </c>
      <c r="C387" t="str">
        <f>+VLOOKUP(LEFT(D387,2),id_rubro[[id]:[Rubro]],2,0)</f>
        <v>PRODUCTOS INDUSTRIALES Y RELACIONADOS</v>
      </c>
      <c r="D387" t="s">
        <v>846</v>
      </c>
      <c r="E387" t="s">
        <v>847</v>
      </c>
    </row>
    <row r="388" spans="2:5" x14ac:dyDescent="0.3">
      <c r="B388" t="str">
        <f>+VLOOKUP(C388,id_rubro[[Rubro]:[id_rubro2]],2,0)</f>
        <v>03.00.000</v>
      </c>
      <c r="C388" t="str">
        <f>+VLOOKUP(LEFT(D388,2),id_rubro[[id]:[Rubro]],2,0)</f>
        <v>PRODUCTOS INDUSTRIALES Y RELACIONADOS</v>
      </c>
      <c r="D388" t="s">
        <v>848</v>
      </c>
      <c r="E388" t="s">
        <v>849</v>
      </c>
    </row>
    <row r="389" spans="2:5" x14ac:dyDescent="0.3">
      <c r="B389" t="str">
        <f>+VLOOKUP(C389,id_rubro[[Rubro]:[id_rubro2]],2,0)</f>
        <v>03.00.000</v>
      </c>
      <c r="C389" t="str">
        <f>+VLOOKUP(LEFT(D389,2),id_rubro[[id]:[Rubro]],2,0)</f>
        <v>PRODUCTOS INDUSTRIALES Y RELACIONADOS</v>
      </c>
      <c r="D389" t="s">
        <v>850</v>
      </c>
      <c r="E389" t="s">
        <v>851</v>
      </c>
    </row>
    <row r="390" spans="2:5" x14ac:dyDescent="0.3">
      <c r="B390" t="str">
        <f>+VLOOKUP(C390,id_rubro[[Rubro]:[id_rubro2]],2,0)</f>
        <v>03.00.000</v>
      </c>
      <c r="C390" t="str">
        <f>+VLOOKUP(LEFT(D390,2),id_rubro[[id]:[Rubro]],2,0)</f>
        <v>PRODUCTOS INDUSTRIALES Y RELACIONADOS</v>
      </c>
      <c r="D390" t="s">
        <v>852</v>
      </c>
      <c r="E390" t="s">
        <v>2229</v>
      </c>
    </row>
    <row r="391" spans="2:5" x14ac:dyDescent="0.3">
      <c r="B391" t="str">
        <f>+VLOOKUP(C391,id_rubro[[Rubro]:[id_rubro2]],2,0)</f>
        <v>03.00.000</v>
      </c>
      <c r="C391" t="str">
        <f>+VLOOKUP(LEFT(D391,2),id_rubro[[id]:[Rubro]],2,0)</f>
        <v>PRODUCTOS INDUSTRIALES Y RELACIONADOS</v>
      </c>
      <c r="D391" t="s">
        <v>854</v>
      </c>
      <c r="E391" t="s">
        <v>2242</v>
      </c>
    </row>
    <row r="392" spans="2:5" x14ac:dyDescent="0.3">
      <c r="B392" t="str">
        <f>+VLOOKUP(C392,id_rubro[[Rubro]:[id_rubro2]],2,0)</f>
        <v>03.00.000</v>
      </c>
      <c r="C392" t="str">
        <f>+VLOOKUP(LEFT(D392,2),id_rubro[[id]:[Rubro]],2,0)</f>
        <v>PRODUCTOS INDUSTRIALES Y RELACIONADOS</v>
      </c>
      <c r="D392" t="s">
        <v>856</v>
      </c>
      <c r="E392" t="s">
        <v>857</v>
      </c>
    </row>
    <row r="393" spans="2:5" x14ac:dyDescent="0.3">
      <c r="B393" t="str">
        <f>+VLOOKUP(C393,id_rubro[[Rubro]:[id_rubro2]],2,0)</f>
        <v>03.00.000</v>
      </c>
      <c r="C393" t="str">
        <f>+VLOOKUP(LEFT(D393,2),id_rubro[[id]:[Rubro]],2,0)</f>
        <v>PRODUCTOS INDUSTRIALES Y RELACIONADOS</v>
      </c>
      <c r="D393" t="s">
        <v>858</v>
      </c>
      <c r="E393" t="s">
        <v>859</v>
      </c>
    </row>
    <row r="394" spans="2:5" x14ac:dyDescent="0.3">
      <c r="B394" t="str">
        <f>+VLOOKUP(C394,id_rubro[[Rubro]:[id_rubro2]],2,0)</f>
        <v>03.00.000</v>
      </c>
      <c r="C394" t="str">
        <f>+VLOOKUP(LEFT(D394,2),id_rubro[[id]:[Rubro]],2,0)</f>
        <v>PRODUCTOS INDUSTRIALES Y RELACIONADOS</v>
      </c>
      <c r="D394" t="s">
        <v>860</v>
      </c>
      <c r="E394" t="s">
        <v>2252</v>
      </c>
    </row>
    <row r="395" spans="2:5" x14ac:dyDescent="0.3">
      <c r="B395" t="str">
        <f>+VLOOKUP(C395,id_rubro[[Rubro]:[id_rubro2]],2,0)</f>
        <v>03.00.000</v>
      </c>
      <c r="C395" t="str">
        <f>+VLOOKUP(LEFT(D395,2),id_rubro[[id]:[Rubro]],2,0)</f>
        <v>PRODUCTOS INDUSTRIALES Y RELACIONADOS</v>
      </c>
      <c r="D395" t="s">
        <v>862</v>
      </c>
      <c r="E395" t="s">
        <v>863</v>
      </c>
    </row>
    <row r="396" spans="2:5" x14ac:dyDescent="0.3">
      <c r="B396" t="str">
        <f>+VLOOKUP(C396,id_rubro[[Rubro]:[id_rubro2]],2,0)</f>
        <v>03.00.000</v>
      </c>
      <c r="C396" t="str">
        <f>+VLOOKUP(LEFT(D396,2),id_rubro[[id]:[Rubro]],2,0)</f>
        <v>PRODUCTOS INDUSTRIALES Y RELACIONADOS</v>
      </c>
      <c r="D396" t="s">
        <v>864</v>
      </c>
      <c r="E396" t="s">
        <v>2271</v>
      </c>
    </row>
    <row r="397" spans="2:5" x14ac:dyDescent="0.3">
      <c r="B397" t="str">
        <f>+VLOOKUP(C397,id_rubro[[Rubro]:[id_rubro2]],2,0)</f>
        <v>03.00.000</v>
      </c>
      <c r="C397" t="str">
        <f>+VLOOKUP(LEFT(D397,2),id_rubro[[id]:[Rubro]],2,0)</f>
        <v>PRODUCTOS INDUSTRIALES Y RELACIONADOS</v>
      </c>
      <c r="D397" t="s">
        <v>866</v>
      </c>
      <c r="E397" t="s">
        <v>867</v>
      </c>
    </row>
    <row r="398" spans="2:5" x14ac:dyDescent="0.3">
      <c r="B398" t="str">
        <f>+VLOOKUP(C398,id_rubro[[Rubro]:[id_rubro2]],2,0)</f>
        <v>03.00.000</v>
      </c>
      <c r="C398" t="str">
        <f>+VLOOKUP(LEFT(D398,2),id_rubro[[id]:[Rubro]],2,0)</f>
        <v>PRODUCTOS INDUSTRIALES Y RELACIONADOS</v>
      </c>
      <c r="D398" t="s">
        <v>868</v>
      </c>
      <c r="E398" t="s">
        <v>869</v>
      </c>
    </row>
    <row r="399" spans="2:5" x14ac:dyDescent="0.3">
      <c r="B399" t="str">
        <f>+VLOOKUP(C399,id_rubro[[Rubro]:[id_rubro2]],2,0)</f>
        <v>03.00.000</v>
      </c>
      <c r="C399" t="str">
        <f>+VLOOKUP(LEFT(D399,2),id_rubro[[id]:[Rubro]],2,0)</f>
        <v>PRODUCTOS INDUSTRIALES Y RELACIONADOS</v>
      </c>
      <c r="D399" t="s">
        <v>870</v>
      </c>
      <c r="E399" t="s">
        <v>2285</v>
      </c>
    </row>
    <row r="400" spans="2:5" x14ac:dyDescent="0.3">
      <c r="B400" t="str">
        <f>+VLOOKUP(C400,id_rubro[[Rubro]:[id_rubro2]],2,0)</f>
        <v>03.00.000</v>
      </c>
      <c r="C400" t="str">
        <f>+VLOOKUP(LEFT(D400,2),id_rubro[[id]:[Rubro]],2,0)</f>
        <v>PRODUCTOS INDUSTRIALES Y RELACIONADOS</v>
      </c>
      <c r="D400" t="s">
        <v>872</v>
      </c>
      <c r="E400" t="s">
        <v>873</v>
      </c>
    </row>
    <row r="401" spans="2:5" x14ac:dyDescent="0.3">
      <c r="B401" t="str">
        <f>+VLOOKUP(C401,id_rubro[[Rubro]:[id_rubro2]],2,0)</f>
        <v>03.00.000</v>
      </c>
      <c r="C401" t="str">
        <f>+VLOOKUP(LEFT(D401,2),id_rubro[[id]:[Rubro]],2,0)</f>
        <v>PRODUCTOS INDUSTRIALES Y RELACIONADOS</v>
      </c>
      <c r="D401" t="s">
        <v>874</v>
      </c>
      <c r="E401" t="s">
        <v>2280</v>
      </c>
    </row>
    <row r="402" spans="2:5" x14ac:dyDescent="0.3">
      <c r="B402" t="str">
        <f>+VLOOKUP(C402,id_rubro[[Rubro]:[id_rubro2]],2,0)</f>
        <v>03.00.000</v>
      </c>
      <c r="C402" t="str">
        <f>+VLOOKUP(LEFT(D402,2),id_rubro[[id]:[Rubro]],2,0)</f>
        <v>PRODUCTOS INDUSTRIALES Y RELACIONADOS</v>
      </c>
      <c r="D402" t="s">
        <v>876</v>
      </c>
      <c r="E402" t="s">
        <v>877</v>
      </c>
    </row>
    <row r="403" spans="2:5" x14ac:dyDescent="0.3">
      <c r="B403" t="str">
        <f>+VLOOKUP(C403,id_rubro[[Rubro]:[id_rubro2]],2,0)</f>
        <v>03.00.000</v>
      </c>
      <c r="C403" t="str">
        <f>+VLOOKUP(LEFT(D403,2),id_rubro[[id]:[Rubro]],2,0)</f>
        <v>PRODUCTOS INDUSTRIALES Y RELACIONADOS</v>
      </c>
      <c r="D403" t="s">
        <v>879</v>
      </c>
      <c r="E403" t="s">
        <v>2289</v>
      </c>
    </row>
    <row r="404" spans="2:5" x14ac:dyDescent="0.3">
      <c r="B404" t="str">
        <f>+VLOOKUP(C404,id_rubro[[Rubro]:[id_rubro2]],2,0)</f>
        <v>03.00.000</v>
      </c>
      <c r="C404" t="str">
        <f>+VLOOKUP(LEFT(D404,2),id_rubro[[id]:[Rubro]],2,0)</f>
        <v>PRODUCTOS INDUSTRIALES Y RELACIONADOS</v>
      </c>
      <c r="D404" t="s">
        <v>880</v>
      </c>
      <c r="E404" t="s">
        <v>881</v>
      </c>
    </row>
    <row r="405" spans="2:5" x14ac:dyDescent="0.3">
      <c r="B405" t="str">
        <f>+VLOOKUP(C405,id_rubro[[Rubro]:[id_rubro2]],2,0)</f>
        <v>03.00.000</v>
      </c>
      <c r="C405" t="str">
        <f>+VLOOKUP(LEFT(D405,2),id_rubro[[id]:[Rubro]],2,0)</f>
        <v>PRODUCTOS INDUSTRIALES Y RELACIONADOS</v>
      </c>
      <c r="D405" t="s">
        <v>882</v>
      </c>
      <c r="E405" t="s">
        <v>883</v>
      </c>
    </row>
    <row r="406" spans="2:5" x14ac:dyDescent="0.3">
      <c r="B406" t="str">
        <f>+VLOOKUP(C406,id_rubro[[Rubro]:[id_rubro2]],2,0)</f>
        <v>03.00.000</v>
      </c>
      <c r="C406" t="str">
        <f>+VLOOKUP(LEFT(D406,2),id_rubro[[id]:[Rubro]],2,0)</f>
        <v>PRODUCTOS INDUSTRIALES Y RELACIONADOS</v>
      </c>
      <c r="D406" t="s">
        <v>884</v>
      </c>
      <c r="E406" t="s">
        <v>885</v>
      </c>
    </row>
    <row r="407" spans="2:5" x14ac:dyDescent="0.3">
      <c r="B407" t="str">
        <f>+VLOOKUP(C407,id_rubro[[Rubro]:[id_rubro2]],2,0)</f>
        <v>03.00.000</v>
      </c>
      <c r="C407" t="str">
        <f>+VLOOKUP(LEFT(D407,2),id_rubro[[id]:[Rubro]],2,0)</f>
        <v>PRODUCTOS INDUSTRIALES Y RELACIONADOS</v>
      </c>
      <c r="D407" t="s">
        <v>887</v>
      </c>
      <c r="E407" t="s">
        <v>886</v>
      </c>
    </row>
    <row r="408" spans="2:5" x14ac:dyDescent="0.3">
      <c r="B408" t="str">
        <f>+VLOOKUP(C408,id_rubro[[Rubro]:[id_rubro2]],2,0)</f>
        <v>03.00.000</v>
      </c>
      <c r="C408" t="str">
        <f>+VLOOKUP(LEFT(D408,2),id_rubro[[id]:[Rubro]],2,0)</f>
        <v>PRODUCTOS INDUSTRIALES Y RELACIONADOS</v>
      </c>
      <c r="D408" t="s">
        <v>888</v>
      </c>
      <c r="E408" t="s">
        <v>889</v>
      </c>
    </row>
    <row r="409" spans="2:5" x14ac:dyDescent="0.3">
      <c r="B409" t="str">
        <f>+VLOOKUP(C409,id_rubro[[Rubro]:[id_rubro2]],2,0)</f>
        <v>03.00.000</v>
      </c>
      <c r="C409" t="str">
        <f>+VLOOKUP(LEFT(D409,2),id_rubro[[id]:[Rubro]],2,0)</f>
        <v>PRODUCTOS INDUSTRIALES Y RELACIONADOS</v>
      </c>
      <c r="D409" t="s">
        <v>890</v>
      </c>
      <c r="E409" t="s">
        <v>891</v>
      </c>
    </row>
    <row r="410" spans="2:5" x14ac:dyDescent="0.3">
      <c r="B410" t="str">
        <f>+VLOOKUP(C410,id_rubro[[Rubro]:[id_rubro2]],2,0)</f>
        <v>03.00.000</v>
      </c>
      <c r="C410" t="str">
        <f>+VLOOKUP(LEFT(D410,2),id_rubro[[id]:[Rubro]],2,0)</f>
        <v>PRODUCTOS INDUSTRIALES Y RELACIONADOS</v>
      </c>
      <c r="D410" t="s">
        <v>892</v>
      </c>
      <c r="E410" t="s">
        <v>893</v>
      </c>
    </row>
    <row r="411" spans="2:5" x14ac:dyDescent="0.3">
      <c r="B411" t="str">
        <f>+VLOOKUP(C411,id_rubro[[Rubro]:[id_rubro2]],2,0)</f>
        <v>03.00.000</v>
      </c>
      <c r="C411" t="str">
        <f>+VLOOKUP(LEFT(D411,2),id_rubro[[id]:[Rubro]],2,0)</f>
        <v>PRODUCTOS INDUSTRIALES Y RELACIONADOS</v>
      </c>
      <c r="D411" t="s">
        <v>894</v>
      </c>
      <c r="E411" t="s">
        <v>895</v>
      </c>
    </row>
    <row r="412" spans="2:5" x14ac:dyDescent="0.3">
      <c r="B412" t="str">
        <f>+VLOOKUP(C412,id_rubro[[Rubro]:[id_rubro2]],2,0)</f>
        <v>03.00.000</v>
      </c>
      <c r="C412" t="str">
        <f>+VLOOKUP(LEFT(D412,2),id_rubro[[id]:[Rubro]],2,0)</f>
        <v>PRODUCTOS INDUSTRIALES Y RELACIONADOS</v>
      </c>
      <c r="D412" t="s">
        <v>896</v>
      </c>
      <c r="E412" t="s">
        <v>897</v>
      </c>
    </row>
    <row r="413" spans="2:5" x14ac:dyDescent="0.3">
      <c r="B413" t="str">
        <f>+VLOOKUP(C413,id_rubro[[Rubro]:[id_rubro2]],2,0)</f>
        <v>03.00.000</v>
      </c>
      <c r="C413" t="str">
        <f>+VLOOKUP(LEFT(D413,2),id_rubro[[id]:[Rubro]],2,0)</f>
        <v>PRODUCTOS INDUSTRIALES Y RELACIONADOS</v>
      </c>
      <c r="D413" t="s">
        <v>898</v>
      </c>
      <c r="E413" t="s">
        <v>2337</v>
      </c>
    </row>
    <row r="414" spans="2:5" x14ac:dyDescent="0.3">
      <c r="B414" t="str">
        <f>+VLOOKUP(C414,id_rubro[[Rubro]:[id_rubro2]],2,0)</f>
        <v>03.00.000</v>
      </c>
      <c r="C414" t="str">
        <f>+VLOOKUP(LEFT(D414,2),id_rubro[[id]:[Rubro]],2,0)</f>
        <v>PRODUCTOS INDUSTRIALES Y RELACIONADOS</v>
      </c>
      <c r="D414" t="s">
        <v>900</v>
      </c>
      <c r="E414" t="s">
        <v>2339</v>
      </c>
    </row>
    <row r="415" spans="2:5" x14ac:dyDescent="0.3">
      <c r="B415" t="str">
        <f>+VLOOKUP(C415,id_rubro[[Rubro]:[id_rubro2]],2,0)</f>
        <v>03.00.000</v>
      </c>
      <c r="C415" t="str">
        <f>+VLOOKUP(LEFT(D415,2),id_rubro[[id]:[Rubro]],2,0)</f>
        <v>PRODUCTOS INDUSTRIALES Y RELACIONADOS</v>
      </c>
      <c r="D415" t="s">
        <v>902</v>
      </c>
      <c r="E415" t="s">
        <v>2363</v>
      </c>
    </row>
    <row r="416" spans="2:5" x14ac:dyDescent="0.3">
      <c r="B416" t="str">
        <f>+VLOOKUP(C416,id_rubro[[Rubro]:[id_rubro2]],2,0)</f>
        <v>03.00.000</v>
      </c>
      <c r="C416" t="str">
        <f>+VLOOKUP(LEFT(D416,2),id_rubro[[id]:[Rubro]],2,0)</f>
        <v>PRODUCTOS INDUSTRIALES Y RELACIONADOS</v>
      </c>
      <c r="D416" t="s">
        <v>904</v>
      </c>
      <c r="E416" t="s">
        <v>905</v>
      </c>
    </row>
    <row r="417" spans="2:5" x14ac:dyDescent="0.3">
      <c r="B417" t="str">
        <f>+VLOOKUP(C417,id_rubro[[Rubro]:[id_rubro2]],2,0)</f>
        <v>03.00.000</v>
      </c>
      <c r="C417" t="str">
        <f>+VLOOKUP(LEFT(D417,2),id_rubro[[id]:[Rubro]],2,0)</f>
        <v>PRODUCTOS INDUSTRIALES Y RELACIONADOS</v>
      </c>
      <c r="D417" t="s">
        <v>906</v>
      </c>
      <c r="E417" t="s">
        <v>2368</v>
      </c>
    </row>
    <row r="418" spans="2:5" x14ac:dyDescent="0.3">
      <c r="B418" t="str">
        <f>+VLOOKUP(C418,id_rubro[[Rubro]:[id_rubro2]],2,0)</f>
        <v>03.00.000</v>
      </c>
      <c r="C418" t="str">
        <f>+VLOOKUP(LEFT(D418,2),id_rubro[[id]:[Rubro]],2,0)</f>
        <v>PRODUCTOS INDUSTRIALES Y RELACIONADOS</v>
      </c>
      <c r="D418" t="s">
        <v>908</v>
      </c>
      <c r="E418" t="s">
        <v>2376</v>
      </c>
    </row>
    <row r="419" spans="2:5" x14ac:dyDescent="0.3">
      <c r="B419" t="str">
        <f>+VLOOKUP(C419,id_rubro[[Rubro]:[id_rubro2]],2,0)</f>
        <v>03.00.000</v>
      </c>
      <c r="C419" t="str">
        <f>+VLOOKUP(LEFT(D419,2),id_rubro[[id]:[Rubro]],2,0)</f>
        <v>PRODUCTOS INDUSTRIALES Y RELACIONADOS</v>
      </c>
      <c r="D419" t="s">
        <v>910</v>
      </c>
      <c r="E419" t="s">
        <v>911</v>
      </c>
    </row>
    <row r="420" spans="2:5" x14ac:dyDescent="0.3">
      <c r="B420" t="str">
        <f>+VLOOKUP(C420,id_rubro[[Rubro]:[id_rubro2]],2,0)</f>
        <v>03.00.000</v>
      </c>
      <c r="C420" t="str">
        <f>+VLOOKUP(LEFT(D420,2),id_rubro[[id]:[Rubro]],2,0)</f>
        <v>PRODUCTOS INDUSTRIALES Y RELACIONADOS</v>
      </c>
      <c r="D420" t="s">
        <v>912</v>
      </c>
      <c r="E420" t="s">
        <v>913</v>
      </c>
    </row>
    <row r="421" spans="2:5" x14ac:dyDescent="0.3">
      <c r="B421" t="str">
        <f>+VLOOKUP(C421,id_rubro[[Rubro]:[id_rubro2]],2,0)</f>
        <v>03.00.000</v>
      </c>
      <c r="C421" t="str">
        <f>+VLOOKUP(LEFT(D421,2),id_rubro[[id]:[Rubro]],2,0)</f>
        <v>PRODUCTOS INDUSTRIALES Y RELACIONADOS</v>
      </c>
      <c r="D421" t="s">
        <v>914</v>
      </c>
      <c r="E421" t="s">
        <v>915</v>
      </c>
    </row>
    <row r="422" spans="2:5" x14ac:dyDescent="0.3">
      <c r="B422" t="str">
        <f>+VLOOKUP(C422,id_rubro[[Rubro]:[id_rubro2]],2,0)</f>
        <v>03.00.000</v>
      </c>
      <c r="C422" t="str">
        <f>+VLOOKUP(LEFT(D422,2),id_rubro[[id]:[Rubro]],2,0)</f>
        <v>PRODUCTOS INDUSTRIALES Y RELACIONADOS</v>
      </c>
      <c r="D422" t="s">
        <v>916</v>
      </c>
      <c r="E422" t="s">
        <v>917</v>
      </c>
    </row>
    <row r="423" spans="2:5" x14ac:dyDescent="0.3">
      <c r="B423" t="str">
        <f>+VLOOKUP(C423,id_rubro[[Rubro]:[id_rubro2]],2,0)</f>
        <v>03.00.000</v>
      </c>
      <c r="C423" t="str">
        <f>+VLOOKUP(LEFT(D423,2),id_rubro[[id]:[Rubro]],2,0)</f>
        <v>PRODUCTOS INDUSTRIALES Y RELACIONADOS</v>
      </c>
      <c r="D423" t="s">
        <v>919</v>
      </c>
      <c r="E423" t="s">
        <v>920</v>
      </c>
    </row>
    <row r="424" spans="2:5" x14ac:dyDescent="0.3">
      <c r="B424" t="str">
        <f>+VLOOKUP(C424,id_rubro[[Rubro]:[id_rubro2]],2,0)</f>
        <v>03.00.000</v>
      </c>
      <c r="C424" t="str">
        <f>+VLOOKUP(LEFT(D424,2),id_rubro[[id]:[Rubro]],2,0)</f>
        <v>PRODUCTOS INDUSTRIALES Y RELACIONADOS</v>
      </c>
      <c r="D424" t="s">
        <v>921</v>
      </c>
      <c r="E424" t="s">
        <v>2026</v>
      </c>
    </row>
    <row r="425" spans="2:5" x14ac:dyDescent="0.3">
      <c r="B425" t="str">
        <f>+VLOOKUP(C425,id_rubro[[Rubro]:[id_rubro2]],2,0)</f>
        <v>03.00.000</v>
      </c>
      <c r="C425" t="str">
        <f>+VLOOKUP(LEFT(D425,2),id_rubro[[id]:[Rubro]],2,0)</f>
        <v>PRODUCTOS INDUSTRIALES Y RELACIONADOS</v>
      </c>
      <c r="D425" t="s">
        <v>923</v>
      </c>
      <c r="E425" t="s">
        <v>924</v>
      </c>
    </row>
    <row r="426" spans="2:5" x14ac:dyDescent="0.3">
      <c r="B426" t="str">
        <f>+VLOOKUP(C426,id_rubro[[Rubro]:[id_rubro2]],2,0)</f>
        <v>03.00.000</v>
      </c>
      <c r="C426" t="str">
        <f>+VLOOKUP(LEFT(D426,2),id_rubro[[id]:[Rubro]],2,0)</f>
        <v>PRODUCTOS INDUSTRIALES Y RELACIONADOS</v>
      </c>
      <c r="D426" t="s">
        <v>925</v>
      </c>
      <c r="E426" t="s">
        <v>927</v>
      </c>
    </row>
    <row r="427" spans="2:5" x14ac:dyDescent="0.3">
      <c r="B427" t="str">
        <f>+VLOOKUP(C427,id_rubro[[Rubro]:[id_rubro2]],2,0)</f>
        <v>03.00.000</v>
      </c>
      <c r="C427" t="str">
        <f>+VLOOKUP(LEFT(D427,2),id_rubro[[id]:[Rubro]],2,0)</f>
        <v>PRODUCTOS INDUSTRIALES Y RELACIONADOS</v>
      </c>
      <c r="D427" t="s">
        <v>926</v>
      </c>
      <c r="E427" t="s">
        <v>2060</v>
      </c>
    </row>
    <row r="428" spans="2:5" x14ac:dyDescent="0.3">
      <c r="B428" t="str">
        <f>+VLOOKUP(C428,id_rubro[[Rubro]:[id_rubro2]],2,0)</f>
        <v>03.00.000</v>
      </c>
      <c r="C428" t="str">
        <f>+VLOOKUP(LEFT(D428,2),id_rubro[[id]:[Rubro]],2,0)</f>
        <v>PRODUCTOS INDUSTRIALES Y RELACIONADOS</v>
      </c>
      <c r="D428" t="s">
        <v>929</v>
      </c>
      <c r="E428" t="s">
        <v>930</v>
      </c>
    </row>
    <row r="429" spans="2:5" x14ac:dyDescent="0.3">
      <c r="B429" t="str">
        <f>+VLOOKUP(C429,id_rubro[[Rubro]:[id_rubro2]],2,0)</f>
        <v>03.00.000</v>
      </c>
      <c r="C429" t="str">
        <f>+VLOOKUP(LEFT(D429,2),id_rubro[[id]:[Rubro]],2,0)</f>
        <v>PRODUCTOS INDUSTRIALES Y RELACIONADOS</v>
      </c>
      <c r="D429" t="s">
        <v>931</v>
      </c>
      <c r="E429" t="s">
        <v>932</v>
      </c>
    </row>
    <row r="430" spans="2:5" x14ac:dyDescent="0.3">
      <c r="B430" t="str">
        <f>+VLOOKUP(C430,id_rubro[[Rubro]:[id_rubro2]],2,0)</f>
        <v>03.00.000</v>
      </c>
      <c r="C430" t="str">
        <f>+VLOOKUP(LEFT(D430,2),id_rubro[[id]:[Rubro]],2,0)</f>
        <v>PRODUCTOS INDUSTRIALES Y RELACIONADOS</v>
      </c>
      <c r="D430" t="s">
        <v>933</v>
      </c>
      <c r="E430" t="s">
        <v>2061</v>
      </c>
    </row>
    <row r="431" spans="2:5" x14ac:dyDescent="0.3">
      <c r="B431" t="str">
        <f>+VLOOKUP(C431,id_rubro[[Rubro]:[id_rubro2]],2,0)</f>
        <v>03.00.000</v>
      </c>
      <c r="C431" t="str">
        <f>+VLOOKUP(LEFT(D431,2),id_rubro[[id]:[Rubro]],2,0)</f>
        <v>PRODUCTOS INDUSTRIALES Y RELACIONADOS</v>
      </c>
      <c r="D431" t="s">
        <v>935</v>
      </c>
      <c r="E431" t="s">
        <v>2069</v>
      </c>
    </row>
    <row r="432" spans="2:5" x14ac:dyDescent="0.3">
      <c r="B432" t="str">
        <f>+VLOOKUP(C432,id_rubro[[Rubro]:[id_rubro2]],2,0)</f>
        <v>03.00.000</v>
      </c>
      <c r="C432" t="str">
        <f>+VLOOKUP(LEFT(D432,2),id_rubro[[id]:[Rubro]],2,0)</f>
        <v>PRODUCTOS INDUSTRIALES Y RELACIONADOS</v>
      </c>
      <c r="D432" t="s">
        <v>937</v>
      </c>
      <c r="E432" t="s">
        <v>938</v>
      </c>
    </row>
    <row r="433" spans="2:5" x14ac:dyDescent="0.3">
      <c r="B433" t="str">
        <f>+VLOOKUP(C433,id_rubro[[Rubro]:[id_rubro2]],2,0)</f>
        <v>03.00.000</v>
      </c>
      <c r="C433" t="str">
        <f>+VLOOKUP(LEFT(D433,2),id_rubro[[id]:[Rubro]],2,0)</f>
        <v>PRODUCTOS INDUSTRIALES Y RELACIONADOS</v>
      </c>
      <c r="D433" t="s">
        <v>2090</v>
      </c>
      <c r="E433" t="s">
        <v>2091</v>
      </c>
    </row>
    <row r="434" spans="2:5" x14ac:dyDescent="0.3">
      <c r="B434" t="str">
        <f>+VLOOKUP(C434,id_rubro[[Rubro]:[id_rubro2]],2,0)</f>
        <v>03.00.000</v>
      </c>
      <c r="C434" t="str">
        <f>+VLOOKUP(LEFT(D434,2),id_rubro[[id]:[Rubro]],2,0)</f>
        <v>PRODUCTOS INDUSTRIALES Y RELACIONADOS</v>
      </c>
      <c r="D434" t="s">
        <v>939</v>
      </c>
      <c r="E434" t="s">
        <v>940</v>
      </c>
    </row>
    <row r="435" spans="2:5" x14ac:dyDescent="0.3">
      <c r="B435" t="str">
        <f>+VLOOKUP(C435,id_rubro[[Rubro]:[id_rubro2]],2,0)</f>
        <v>03.00.000</v>
      </c>
      <c r="C435" t="str">
        <f>+VLOOKUP(LEFT(D435,2),id_rubro[[id]:[Rubro]],2,0)</f>
        <v>PRODUCTOS INDUSTRIALES Y RELACIONADOS</v>
      </c>
      <c r="D435" t="s">
        <v>943</v>
      </c>
      <c r="E435" t="s">
        <v>944</v>
      </c>
    </row>
    <row r="436" spans="2:5" x14ac:dyDescent="0.3">
      <c r="B436" t="str">
        <f>+VLOOKUP(C436,id_rubro[[Rubro]:[id_rubro2]],2,0)</f>
        <v>03.00.000</v>
      </c>
      <c r="C436" t="str">
        <f>+VLOOKUP(LEFT(D436,2),id_rubro[[id]:[Rubro]],2,0)</f>
        <v>PRODUCTOS INDUSTRIALES Y RELACIONADOS</v>
      </c>
      <c r="D436" t="s">
        <v>945</v>
      </c>
      <c r="E436" t="s">
        <v>946</v>
      </c>
    </row>
    <row r="437" spans="2:5" x14ac:dyDescent="0.3">
      <c r="B437" t="str">
        <f>+VLOOKUP(C437,id_rubro[[Rubro]:[id_rubro2]],2,0)</f>
        <v>03.00.000</v>
      </c>
      <c r="C437" t="str">
        <f>+VLOOKUP(LEFT(D437,2),id_rubro[[id]:[Rubro]],2,0)</f>
        <v>PRODUCTOS INDUSTRIALES Y RELACIONADOS</v>
      </c>
      <c r="D437" t="s">
        <v>947</v>
      </c>
      <c r="E437" t="s">
        <v>2101</v>
      </c>
    </row>
    <row r="438" spans="2:5" x14ac:dyDescent="0.3">
      <c r="B438" t="str">
        <f>+VLOOKUP(C438,id_rubro[[Rubro]:[id_rubro2]],2,0)</f>
        <v>03.00.000</v>
      </c>
      <c r="C438" t="str">
        <f>+VLOOKUP(LEFT(D438,2),id_rubro[[id]:[Rubro]],2,0)</f>
        <v>PRODUCTOS INDUSTRIALES Y RELACIONADOS</v>
      </c>
      <c r="D438" t="s">
        <v>949</v>
      </c>
      <c r="E438" t="s">
        <v>950</v>
      </c>
    </row>
    <row r="439" spans="2:5" x14ac:dyDescent="0.3">
      <c r="B439" t="str">
        <f>+VLOOKUP(C439,id_rubro[[Rubro]:[id_rubro2]],2,0)</f>
        <v>03.00.000</v>
      </c>
      <c r="C439" t="str">
        <f>+VLOOKUP(LEFT(D439,2),id_rubro[[id]:[Rubro]],2,0)</f>
        <v>PRODUCTOS INDUSTRIALES Y RELACIONADOS</v>
      </c>
      <c r="D439" t="s">
        <v>951</v>
      </c>
      <c r="E439" t="s">
        <v>2117</v>
      </c>
    </row>
    <row r="440" spans="2:5" x14ac:dyDescent="0.3">
      <c r="B440" t="str">
        <f>+VLOOKUP(C440,id_rubro[[Rubro]:[id_rubro2]],2,0)</f>
        <v>03.00.000</v>
      </c>
      <c r="C440" t="str">
        <f>+VLOOKUP(LEFT(D440,2),id_rubro[[id]:[Rubro]],2,0)</f>
        <v>PRODUCTOS INDUSTRIALES Y RELACIONADOS</v>
      </c>
      <c r="D440" t="s">
        <v>953</v>
      </c>
      <c r="E440" t="s">
        <v>954</v>
      </c>
    </row>
    <row r="441" spans="2:5" x14ac:dyDescent="0.3">
      <c r="B441" t="str">
        <f>+VLOOKUP(C441,id_rubro[[Rubro]:[id_rubro2]],2,0)</f>
        <v>03.00.000</v>
      </c>
      <c r="C441" t="str">
        <f>+VLOOKUP(LEFT(D441,2),id_rubro[[id]:[Rubro]],2,0)</f>
        <v>PRODUCTOS INDUSTRIALES Y RELACIONADOS</v>
      </c>
      <c r="D441" t="s">
        <v>955</v>
      </c>
      <c r="E441" t="s">
        <v>2139</v>
      </c>
    </row>
    <row r="442" spans="2:5" x14ac:dyDescent="0.3">
      <c r="B442" t="str">
        <f>+VLOOKUP(C442,id_rubro[[Rubro]:[id_rubro2]],2,0)</f>
        <v>03.00.000</v>
      </c>
      <c r="C442" t="str">
        <f>+VLOOKUP(LEFT(D442,2),id_rubro[[id]:[Rubro]],2,0)</f>
        <v>PRODUCTOS INDUSTRIALES Y RELACIONADOS</v>
      </c>
      <c r="D442" t="s">
        <v>957</v>
      </c>
      <c r="E442" t="s">
        <v>958</v>
      </c>
    </row>
    <row r="443" spans="2:5" x14ac:dyDescent="0.3">
      <c r="B443" t="str">
        <f>+VLOOKUP(C443,id_rubro[[Rubro]:[id_rubro2]],2,0)</f>
        <v>03.00.000</v>
      </c>
      <c r="C443" t="str">
        <f>+VLOOKUP(LEFT(D443,2),id_rubro[[id]:[Rubro]],2,0)</f>
        <v>PRODUCTOS INDUSTRIALES Y RELACIONADOS</v>
      </c>
      <c r="D443" t="s">
        <v>959</v>
      </c>
      <c r="E443" t="s">
        <v>2146</v>
      </c>
    </row>
    <row r="444" spans="2:5" x14ac:dyDescent="0.3">
      <c r="B444" t="str">
        <f>+VLOOKUP(C444,id_rubro[[Rubro]:[id_rubro2]],2,0)</f>
        <v>03.00.000</v>
      </c>
      <c r="C444" t="str">
        <f>+VLOOKUP(LEFT(D444,2),id_rubro[[id]:[Rubro]],2,0)</f>
        <v>PRODUCTOS INDUSTRIALES Y RELACIONADOS</v>
      </c>
      <c r="D444" t="s">
        <v>961</v>
      </c>
      <c r="E444" t="s">
        <v>962</v>
      </c>
    </row>
    <row r="445" spans="2:5" x14ac:dyDescent="0.3">
      <c r="B445" t="str">
        <f>+VLOOKUP(C445,id_rubro[[Rubro]:[id_rubro2]],2,0)</f>
        <v>03.00.000</v>
      </c>
      <c r="C445" t="str">
        <f>+VLOOKUP(LEFT(D445,2),id_rubro[[id]:[Rubro]],2,0)</f>
        <v>PRODUCTOS INDUSTRIALES Y RELACIONADOS</v>
      </c>
      <c r="D445" t="s">
        <v>963</v>
      </c>
      <c r="E445" t="s">
        <v>2149</v>
      </c>
    </row>
    <row r="446" spans="2:5" x14ac:dyDescent="0.3">
      <c r="B446" t="str">
        <f>+VLOOKUP(C446,id_rubro[[Rubro]:[id_rubro2]],2,0)</f>
        <v>03.00.000</v>
      </c>
      <c r="C446" t="str">
        <f>+VLOOKUP(LEFT(D446,2),id_rubro[[id]:[Rubro]],2,0)</f>
        <v>PRODUCTOS INDUSTRIALES Y RELACIONADOS</v>
      </c>
      <c r="D446" t="s">
        <v>965</v>
      </c>
      <c r="E446" t="s">
        <v>966</v>
      </c>
    </row>
    <row r="447" spans="2:5" x14ac:dyDescent="0.3">
      <c r="B447" t="str">
        <f>+VLOOKUP(C447,id_rubro[[Rubro]:[id_rubro2]],2,0)</f>
        <v>03.00.000</v>
      </c>
      <c r="C447" t="str">
        <f>+VLOOKUP(LEFT(D447,2),id_rubro[[id]:[Rubro]],2,0)</f>
        <v>PRODUCTOS INDUSTRIALES Y RELACIONADOS</v>
      </c>
      <c r="D447" t="s">
        <v>967</v>
      </c>
      <c r="E447" t="s">
        <v>2150</v>
      </c>
    </row>
    <row r="448" spans="2:5" x14ac:dyDescent="0.3">
      <c r="B448" t="str">
        <f>+VLOOKUP(C448,id_rubro[[Rubro]:[id_rubro2]],2,0)</f>
        <v>03.00.000</v>
      </c>
      <c r="C448" t="str">
        <f>+VLOOKUP(LEFT(D448,2),id_rubro[[id]:[Rubro]],2,0)</f>
        <v>PRODUCTOS INDUSTRIALES Y RELACIONADOS</v>
      </c>
      <c r="D448" t="s">
        <v>969</v>
      </c>
      <c r="E448" t="s">
        <v>970</v>
      </c>
    </row>
    <row r="449" spans="2:5" x14ac:dyDescent="0.3">
      <c r="B449" t="str">
        <f>+VLOOKUP(C449,id_rubro[[Rubro]:[id_rubro2]],2,0)</f>
        <v>03.00.000</v>
      </c>
      <c r="C449" t="str">
        <f>+VLOOKUP(LEFT(D449,2),id_rubro[[id]:[Rubro]],2,0)</f>
        <v>PRODUCTOS INDUSTRIALES Y RELACIONADOS</v>
      </c>
      <c r="D449" t="s">
        <v>971</v>
      </c>
      <c r="E449" t="s">
        <v>974</v>
      </c>
    </row>
    <row r="450" spans="2:5" x14ac:dyDescent="0.3">
      <c r="B450" t="str">
        <f>+VLOOKUP(C450,id_rubro[[Rubro]:[id_rubro2]],2,0)</f>
        <v>03.00.000</v>
      </c>
      <c r="C450" t="str">
        <f>+VLOOKUP(LEFT(D450,2),id_rubro[[id]:[Rubro]],2,0)</f>
        <v>PRODUCTOS INDUSTRIALES Y RELACIONADOS</v>
      </c>
      <c r="D450" t="s">
        <v>972</v>
      </c>
      <c r="E450" t="s">
        <v>2154</v>
      </c>
    </row>
    <row r="451" spans="2:5" x14ac:dyDescent="0.3">
      <c r="B451" t="str">
        <f>+VLOOKUP(C451,id_rubro[[Rubro]:[id_rubro2]],2,0)</f>
        <v>03.00.000</v>
      </c>
      <c r="C451" t="str">
        <f>+VLOOKUP(LEFT(D451,2),id_rubro[[id]:[Rubro]],2,0)</f>
        <v>PRODUCTOS INDUSTRIALES Y RELACIONADOS</v>
      </c>
      <c r="D451" t="s">
        <v>975</v>
      </c>
      <c r="E451" t="s">
        <v>2164</v>
      </c>
    </row>
    <row r="452" spans="2:5" x14ac:dyDescent="0.3">
      <c r="B452" t="str">
        <f>+VLOOKUP(C452,id_rubro[[Rubro]:[id_rubro2]],2,0)</f>
        <v>03.00.000</v>
      </c>
      <c r="C452" t="str">
        <f>+VLOOKUP(LEFT(D452,2),id_rubro[[id]:[Rubro]],2,0)</f>
        <v>PRODUCTOS INDUSTRIALES Y RELACIONADOS</v>
      </c>
      <c r="D452" t="s">
        <v>977</v>
      </c>
      <c r="E452" t="s">
        <v>2148</v>
      </c>
    </row>
    <row r="453" spans="2:5" x14ac:dyDescent="0.3">
      <c r="B453" t="str">
        <f>+VLOOKUP(C453,id_rubro[[Rubro]:[id_rubro2]],2,0)</f>
        <v>03.00.000</v>
      </c>
      <c r="C453" t="str">
        <f>+VLOOKUP(LEFT(D453,2),id_rubro[[id]:[Rubro]],2,0)</f>
        <v>PRODUCTOS INDUSTRIALES Y RELACIONADOS</v>
      </c>
      <c r="D453" t="s">
        <v>2155</v>
      </c>
      <c r="E453" t="s">
        <v>2156</v>
      </c>
    </row>
    <row r="454" spans="2:5" x14ac:dyDescent="0.3">
      <c r="B454" t="str">
        <f>+VLOOKUP(C454,id_rubro[[Rubro]:[id_rubro2]],2,0)</f>
        <v>03.00.000</v>
      </c>
      <c r="C454" t="str">
        <f>+VLOOKUP(LEFT(D454,2),id_rubro[[id]:[Rubro]],2,0)</f>
        <v>PRODUCTOS INDUSTRIALES Y RELACIONADOS</v>
      </c>
      <c r="D454" t="s">
        <v>981</v>
      </c>
      <c r="E454" t="s">
        <v>2157</v>
      </c>
    </row>
    <row r="455" spans="2:5" x14ac:dyDescent="0.3">
      <c r="B455" t="str">
        <f>+VLOOKUP(C455,id_rubro[[Rubro]:[id_rubro2]],2,0)</f>
        <v>03.00.000</v>
      </c>
      <c r="C455" t="str">
        <f>+VLOOKUP(LEFT(D455,2),id_rubro[[id]:[Rubro]],2,0)</f>
        <v>PRODUCTOS INDUSTRIALES Y RELACIONADOS</v>
      </c>
      <c r="D455" t="s">
        <v>983</v>
      </c>
      <c r="E455" t="s">
        <v>2161</v>
      </c>
    </row>
    <row r="456" spans="2:5" x14ac:dyDescent="0.3">
      <c r="B456" t="str">
        <f>+VLOOKUP(C456,id_rubro[[Rubro]:[id_rubro2]],2,0)</f>
        <v>03.00.000</v>
      </c>
      <c r="C456" t="str">
        <f>+VLOOKUP(LEFT(D456,2),id_rubro[[id]:[Rubro]],2,0)</f>
        <v>PRODUCTOS INDUSTRIALES Y RELACIONADOS</v>
      </c>
      <c r="D456" t="s">
        <v>985</v>
      </c>
      <c r="E456" t="s">
        <v>2162</v>
      </c>
    </row>
    <row r="457" spans="2:5" x14ac:dyDescent="0.3">
      <c r="B457" t="str">
        <f>+VLOOKUP(C457,id_rubro[[Rubro]:[id_rubro2]],2,0)</f>
        <v>03.00.000</v>
      </c>
      <c r="C457" t="str">
        <f>+VLOOKUP(LEFT(D457,2),id_rubro[[id]:[Rubro]],2,0)</f>
        <v>PRODUCTOS INDUSTRIALES Y RELACIONADOS</v>
      </c>
      <c r="D457" t="s">
        <v>987</v>
      </c>
      <c r="E457" t="s">
        <v>2167</v>
      </c>
    </row>
    <row r="458" spans="2:5" x14ac:dyDescent="0.3">
      <c r="B458" t="str">
        <f>+VLOOKUP(C458,id_rubro[[Rubro]:[id_rubro2]],2,0)</f>
        <v>03.00.000</v>
      </c>
      <c r="C458" t="str">
        <f>+VLOOKUP(LEFT(D458,2),id_rubro[[id]:[Rubro]],2,0)</f>
        <v>PRODUCTOS INDUSTRIALES Y RELACIONADOS</v>
      </c>
      <c r="D458" t="s">
        <v>989</v>
      </c>
      <c r="E458" t="s">
        <v>990</v>
      </c>
    </row>
    <row r="459" spans="2:5" x14ac:dyDescent="0.3">
      <c r="B459" t="str">
        <f>+VLOOKUP(C459,id_rubro[[Rubro]:[id_rubro2]],2,0)</f>
        <v>03.00.000</v>
      </c>
      <c r="C459" t="str">
        <f>+VLOOKUP(LEFT(D459,2),id_rubro[[id]:[Rubro]],2,0)</f>
        <v>PRODUCTOS INDUSTRIALES Y RELACIONADOS</v>
      </c>
      <c r="D459" t="s">
        <v>991</v>
      </c>
      <c r="E459" t="s">
        <v>992</v>
      </c>
    </row>
    <row r="460" spans="2:5" x14ac:dyDescent="0.3">
      <c r="B460" t="str">
        <f>+VLOOKUP(C460,id_rubro[[Rubro]:[id_rubro2]],2,0)</f>
        <v>03.00.000</v>
      </c>
      <c r="C460" t="str">
        <f>+VLOOKUP(LEFT(D460,2),id_rubro[[id]:[Rubro]],2,0)</f>
        <v>PRODUCTOS INDUSTRIALES Y RELACIONADOS</v>
      </c>
      <c r="D460" t="s">
        <v>993</v>
      </c>
      <c r="E460" t="s">
        <v>994</v>
      </c>
    </row>
    <row r="461" spans="2:5" x14ac:dyDescent="0.3">
      <c r="B461" t="str">
        <f>+VLOOKUP(C461,id_rubro[[Rubro]:[id_rubro2]],2,0)</f>
        <v>03.00.000</v>
      </c>
      <c r="C461" t="str">
        <f>+VLOOKUP(LEFT(D461,2),id_rubro[[id]:[Rubro]],2,0)</f>
        <v>PRODUCTOS INDUSTRIALES Y RELACIONADOS</v>
      </c>
      <c r="D461" t="s">
        <v>996</v>
      </c>
      <c r="E461" t="s">
        <v>995</v>
      </c>
    </row>
    <row r="462" spans="2:5" x14ac:dyDescent="0.3">
      <c r="B462" t="str">
        <f>+VLOOKUP(C462,id_rubro[[Rubro]:[id_rubro2]],2,0)</f>
        <v>03.00.000</v>
      </c>
      <c r="C462" t="str">
        <f>+VLOOKUP(LEFT(D462,2),id_rubro[[id]:[Rubro]],2,0)</f>
        <v>PRODUCTOS INDUSTRIALES Y RELACIONADOS</v>
      </c>
      <c r="D462" t="s">
        <v>997</v>
      </c>
      <c r="E462" t="s">
        <v>2228</v>
      </c>
    </row>
    <row r="463" spans="2:5" x14ac:dyDescent="0.3">
      <c r="B463" t="str">
        <f>+VLOOKUP(C463,id_rubro[[Rubro]:[id_rubro2]],2,0)</f>
        <v>03.00.000</v>
      </c>
      <c r="C463" t="str">
        <f>+VLOOKUP(LEFT(D463,2),id_rubro[[id]:[Rubro]],2,0)</f>
        <v>PRODUCTOS INDUSTRIALES Y RELACIONADOS</v>
      </c>
      <c r="D463" t="s">
        <v>999</v>
      </c>
      <c r="E463" t="s">
        <v>2230</v>
      </c>
    </row>
    <row r="464" spans="2:5" x14ac:dyDescent="0.3">
      <c r="B464" t="str">
        <f>+VLOOKUP(C464,id_rubro[[Rubro]:[id_rubro2]],2,0)</f>
        <v>03.00.000</v>
      </c>
      <c r="C464" t="str">
        <f>+VLOOKUP(LEFT(D464,2),id_rubro[[id]:[Rubro]],2,0)</f>
        <v>PRODUCTOS INDUSTRIALES Y RELACIONADOS</v>
      </c>
      <c r="D464" t="s">
        <v>1001</v>
      </c>
      <c r="E464" t="s">
        <v>2231</v>
      </c>
    </row>
    <row r="465" spans="2:5" x14ac:dyDescent="0.3">
      <c r="B465" t="str">
        <f>+VLOOKUP(C465,id_rubro[[Rubro]:[id_rubro2]],2,0)</f>
        <v>03.00.000</v>
      </c>
      <c r="C465" t="str">
        <f>+VLOOKUP(LEFT(D465,2),id_rubro[[id]:[Rubro]],2,0)</f>
        <v>PRODUCTOS INDUSTRIALES Y RELACIONADOS</v>
      </c>
      <c r="D465" t="s">
        <v>1003</v>
      </c>
      <c r="E465" t="s">
        <v>2232</v>
      </c>
    </row>
    <row r="466" spans="2:5" x14ac:dyDescent="0.3">
      <c r="B466" t="str">
        <f>+VLOOKUP(C466,id_rubro[[Rubro]:[id_rubro2]],2,0)</f>
        <v>03.00.000</v>
      </c>
      <c r="C466" t="str">
        <f>+VLOOKUP(LEFT(D466,2),id_rubro[[id]:[Rubro]],2,0)</f>
        <v>PRODUCTOS INDUSTRIALES Y RELACIONADOS</v>
      </c>
      <c r="D466" s="7" t="s">
        <v>1005</v>
      </c>
      <c r="E466" t="s">
        <v>2233</v>
      </c>
    </row>
    <row r="467" spans="2:5" x14ac:dyDescent="0.3">
      <c r="B467" t="str">
        <f>+VLOOKUP(C467,id_rubro[[Rubro]:[id_rubro2]],2,0)</f>
        <v>03.00.000</v>
      </c>
      <c r="C467" t="str">
        <f>+VLOOKUP(LEFT(D467,2),id_rubro[[id]:[Rubro]],2,0)</f>
        <v>PRODUCTOS INDUSTRIALES Y RELACIONADOS</v>
      </c>
      <c r="D467" t="s">
        <v>1007</v>
      </c>
      <c r="E467" t="s">
        <v>2234</v>
      </c>
    </row>
    <row r="468" spans="2:5" x14ac:dyDescent="0.3">
      <c r="B468" t="str">
        <f>+VLOOKUP(C468,id_rubro[[Rubro]:[id_rubro2]],2,0)</f>
        <v>03.00.000</v>
      </c>
      <c r="C468" t="str">
        <f>+VLOOKUP(LEFT(D468,2),id_rubro[[id]:[Rubro]],2,0)</f>
        <v>PRODUCTOS INDUSTRIALES Y RELACIONADOS</v>
      </c>
      <c r="D468" t="s">
        <v>1007</v>
      </c>
      <c r="E468" t="s">
        <v>2240</v>
      </c>
    </row>
    <row r="469" spans="2:5" x14ac:dyDescent="0.3">
      <c r="B469" t="str">
        <f>+VLOOKUP(C469,id_rubro[[Rubro]:[id_rubro2]],2,0)</f>
        <v>03.00.000</v>
      </c>
      <c r="C469" t="str">
        <f>+VLOOKUP(LEFT(D469,2),id_rubro[[id]:[Rubro]],2,0)</f>
        <v>PRODUCTOS INDUSTRIALES Y RELACIONADOS</v>
      </c>
      <c r="D469" t="s">
        <v>1009</v>
      </c>
      <c r="E469" t="s">
        <v>2235</v>
      </c>
    </row>
    <row r="470" spans="2:5" x14ac:dyDescent="0.3">
      <c r="B470" t="str">
        <f>+VLOOKUP(C470,id_rubro[[Rubro]:[id_rubro2]],2,0)</f>
        <v>03.00.000</v>
      </c>
      <c r="C470" t="str">
        <f>+VLOOKUP(LEFT(D470,2),id_rubro[[id]:[Rubro]],2,0)</f>
        <v>PRODUCTOS INDUSTRIALES Y RELACIONADOS</v>
      </c>
      <c r="D470" t="s">
        <v>1011</v>
      </c>
      <c r="E470" t="s">
        <v>2237</v>
      </c>
    </row>
    <row r="471" spans="2:5" x14ac:dyDescent="0.3">
      <c r="B471" t="str">
        <f>+VLOOKUP(C471,id_rubro[[Rubro]:[id_rubro2]],2,0)</f>
        <v>03.00.000</v>
      </c>
      <c r="C471" t="str">
        <f>+VLOOKUP(LEFT(D471,2),id_rubro[[id]:[Rubro]],2,0)</f>
        <v>PRODUCTOS INDUSTRIALES Y RELACIONADOS</v>
      </c>
      <c r="D471" t="s">
        <v>1012</v>
      </c>
      <c r="E471" t="s">
        <v>2236</v>
      </c>
    </row>
    <row r="472" spans="2:5" x14ac:dyDescent="0.3">
      <c r="B472" t="str">
        <f>+VLOOKUP(C472,id_rubro[[Rubro]:[id_rubro2]],2,0)</f>
        <v>03.00.000</v>
      </c>
      <c r="C472" t="str">
        <f>+VLOOKUP(LEFT(D472,2),id_rubro[[id]:[Rubro]],2,0)</f>
        <v>PRODUCTOS INDUSTRIALES Y RELACIONADOS</v>
      </c>
      <c r="D472" t="s">
        <v>1015</v>
      </c>
      <c r="E472" t="s">
        <v>2238</v>
      </c>
    </row>
    <row r="473" spans="2:5" x14ac:dyDescent="0.3">
      <c r="B473" t="str">
        <f>+VLOOKUP(C473,id_rubro[[Rubro]:[id_rubro2]],2,0)</f>
        <v>03.00.000</v>
      </c>
      <c r="C473" t="str">
        <f>+VLOOKUP(LEFT(D473,2),id_rubro[[id]:[Rubro]],2,0)</f>
        <v>PRODUCTOS INDUSTRIALES Y RELACIONADOS</v>
      </c>
      <c r="D473" t="s">
        <v>1017</v>
      </c>
      <c r="E473" t="s">
        <v>2239</v>
      </c>
    </row>
    <row r="474" spans="2:5" x14ac:dyDescent="0.3">
      <c r="B474" t="str">
        <f>+VLOOKUP(C474,id_rubro[[Rubro]:[id_rubro2]],2,0)</f>
        <v>03.00.000</v>
      </c>
      <c r="C474" t="str">
        <f>+VLOOKUP(LEFT(D474,2),id_rubro[[id]:[Rubro]],2,0)</f>
        <v>PRODUCTOS INDUSTRIALES Y RELACIONADOS</v>
      </c>
      <c r="D474" t="s">
        <v>1019</v>
      </c>
      <c r="E474" t="s">
        <v>1020</v>
      </c>
    </row>
    <row r="475" spans="2:5" x14ac:dyDescent="0.3">
      <c r="B475" t="str">
        <f>+VLOOKUP(C475,id_rubro[[Rubro]:[id_rubro2]],2,0)</f>
        <v>03.00.000</v>
      </c>
      <c r="C475" t="str">
        <f>+VLOOKUP(LEFT(D475,2),id_rubro[[id]:[Rubro]],2,0)</f>
        <v>PRODUCTOS INDUSTRIALES Y RELACIONADOS</v>
      </c>
      <c r="D475" t="s">
        <v>1023</v>
      </c>
      <c r="E475" t="s">
        <v>2241</v>
      </c>
    </row>
    <row r="476" spans="2:5" x14ac:dyDescent="0.3">
      <c r="B476" t="str">
        <f>+VLOOKUP(C476,id_rubro[[Rubro]:[id_rubro2]],2,0)</f>
        <v>03.00.000</v>
      </c>
      <c r="C476" t="str">
        <f>+VLOOKUP(LEFT(D476,2),id_rubro[[id]:[Rubro]],2,0)</f>
        <v>PRODUCTOS INDUSTRIALES Y RELACIONADOS</v>
      </c>
      <c r="D476" t="s">
        <v>1025</v>
      </c>
      <c r="E476" t="s">
        <v>1026</v>
      </c>
    </row>
    <row r="477" spans="2:5" x14ac:dyDescent="0.3">
      <c r="B477" t="str">
        <f>+VLOOKUP(C477,id_rubro[[Rubro]:[id_rubro2]],2,0)</f>
        <v>03.00.000</v>
      </c>
      <c r="C477" t="str">
        <f>+VLOOKUP(LEFT(D477,2),id_rubro[[id]:[Rubro]],2,0)</f>
        <v>PRODUCTOS INDUSTRIALES Y RELACIONADOS</v>
      </c>
      <c r="D477" s="7" t="s">
        <v>1027</v>
      </c>
      <c r="E477" t="s">
        <v>1028</v>
      </c>
    </row>
    <row r="478" spans="2:5" x14ac:dyDescent="0.3">
      <c r="B478" t="str">
        <f>+VLOOKUP(C478,id_rubro[[Rubro]:[id_rubro2]],2,0)</f>
        <v>03.00.000</v>
      </c>
      <c r="C478" t="str">
        <f>+VLOOKUP(LEFT(D478,2),id_rubro[[id]:[Rubro]],2,0)</f>
        <v>PRODUCTOS INDUSTRIALES Y RELACIONADOS</v>
      </c>
      <c r="D478" t="s">
        <v>1029</v>
      </c>
      <c r="E478" t="s">
        <v>2315</v>
      </c>
    </row>
    <row r="479" spans="2:5" x14ac:dyDescent="0.3">
      <c r="B479" t="str">
        <f>+VLOOKUP(C479,id_rubro[[Rubro]:[id_rubro2]],2,0)</f>
        <v>03.00.000</v>
      </c>
      <c r="C479" t="str">
        <f>+VLOOKUP(LEFT(D479,2),id_rubro[[id]:[Rubro]],2,0)</f>
        <v>PRODUCTOS INDUSTRIALES Y RELACIONADOS</v>
      </c>
      <c r="D479" t="s">
        <v>1031</v>
      </c>
      <c r="E479" t="s">
        <v>2319</v>
      </c>
    </row>
    <row r="480" spans="2:5" x14ac:dyDescent="0.3">
      <c r="B480" t="str">
        <f>+VLOOKUP(C480,id_rubro[[Rubro]:[id_rubro2]],2,0)</f>
        <v>03.00.000</v>
      </c>
      <c r="C480" t="str">
        <f>+VLOOKUP(LEFT(D480,2),id_rubro[[id]:[Rubro]],2,0)</f>
        <v>PRODUCTOS INDUSTRIALES Y RELACIONADOS</v>
      </c>
      <c r="D480" t="s">
        <v>2322</v>
      </c>
      <c r="E480" t="s">
        <v>1034</v>
      </c>
    </row>
    <row r="481" spans="2:5" x14ac:dyDescent="0.3">
      <c r="B481" t="str">
        <f>+VLOOKUP(C481,id_rubro[[Rubro]:[id_rubro2]],2,0)</f>
        <v>03.00.000</v>
      </c>
      <c r="C481" t="str">
        <f>+VLOOKUP(LEFT(D481,2),id_rubro[[id]:[Rubro]],2,0)</f>
        <v>PRODUCTOS INDUSTRIALES Y RELACIONADOS</v>
      </c>
      <c r="D481" t="s">
        <v>1035</v>
      </c>
      <c r="E481" t="s">
        <v>1036</v>
      </c>
    </row>
    <row r="482" spans="2:5" x14ac:dyDescent="0.3">
      <c r="B482" t="str">
        <f>+VLOOKUP(C482,id_rubro[[Rubro]:[id_rubro2]],2,0)</f>
        <v>03.00.000</v>
      </c>
      <c r="C482" t="str">
        <f>+VLOOKUP(LEFT(D482,2),id_rubro[[id]:[Rubro]],2,0)</f>
        <v>PRODUCTOS INDUSTRIALES Y RELACIONADOS</v>
      </c>
      <c r="D482" t="s">
        <v>1037</v>
      </c>
      <c r="E482" t="s">
        <v>1038</v>
      </c>
    </row>
    <row r="483" spans="2:5" x14ac:dyDescent="0.3">
      <c r="B483" t="str">
        <f>+VLOOKUP(C483,id_rubro[[Rubro]:[id_rubro2]],2,0)</f>
        <v>03.00.000</v>
      </c>
      <c r="C483" t="str">
        <f>+VLOOKUP(LEFT(D483,2),id_rubro[[id]:[Rubro]],2,0)</f>
        <v>PRODUCTOS INDUSTRIALES Y RELACIONADOS</v>
      </c>
      <c r="D483" t="s">
        <v>1039</v>
      </c>
      <c r="E483" t="s">
        <v>1040</v>
      </c>
    </row>
    <row r="484" spans="2:5" x14ac:dyDescent="0.3">
      <c r="B484" t="str">
        <f>+VLOOKUP(C484,id_rubro[[Rubro]:[id_rubro2]],2,0)</f>
        <v>03.00.000</v>
      </c>
      <c r="C484" t="str">
        <f>+VLOOKUP(LEFT(D484,2),id_rubro[[id]:[Rubro]],2,0)</f>
        <v>PRODUCTOS INDUSTRIALES Y RELACIONADOS</v>
      </c>
      <c r="D484" t="s">
        <v>1041</v>
      </c>
      <c r="E484" t="s">
        <v>1042</v>
      </c>
    </row>
    <row r="485" spans="2:5" x14ac:dyDescent="0.3">
      <c r="B485" t="str">
        <f>+VLOOKUP(C485,id_rubro[[Rubro]:[id_rubro2]],2,0)</f>
        <v>03.00.000</v>
      </c>
      <c r="C485" t="str">
        <f>+VLOOKUP(LEFT(D485,2),id_rubro[[id]:[Rubro]],2,0)</f>
        <v>PRODUCTOS INDUSTRIALES Y RELACIONADOS</v>
      </c>
      <c r="D485" t="s">
        <v>1043</v>
      </c>
      <c r="E485" t="s">
        <v>2398</v>
      </c>
    </row>
    <row r="486" spans="2:5" x14ac:dyDescent="0.3">
      <c r="B486" t="str">
        <f>+VLOOKUP(C486,id_rubro[[Rubro]:[id_rubro2]],2,0)</f>
        <v>03.00.000</v>
      </c>
      <c r="C486" t="str">
        <f>+VLOOKUP(LEFT(D486,2),id_rubro[[id]:[Rubro]],2,0)</f>
        <v>PRODUCTOS INDUSTRIALES Y RELACIONADOS</v>
      </c>
      <c r="D486" t="s">
        <v>1045</v>
      </c>
      <c r="E486" t="s">
        <v>1046</v>
      </c>
    </row>
    <row r="487" spans="2:5" x14ac:dyDescent="0.3">
      <c r="B487" t="str">
        <f>+VLOOKUP(C487,id_rubro[[Rubro]:[id_rubro2]],2,0)</f>
        <v>03.00.000</v>
      </c>
      <c r="C487" t="str">
        <f>+VLOOKUP(LEFT(D487,2),id_rubro[[id]:[Rubro]],2,0)</f>
        <v>PRODUCTOS INDUSTRIALES Y RELACIONADOS</v>
      </c>
      <c r="D487" t="s">
        <v>1048</v>
      </c>
      <c r="E487" t="s">
        <v>1049</v>
      </c>
    </row>
    <row r="488" spans="2:5" x14ac:dyDescent="0.3">
      <c r="B488" t="str">
        <f>+VLOOKUP(C488,id_rubro[[Rubro]:[id_rubro2]],2,0)</f>
        <v>03.00.000</v>
      </c>
      <c r="C488" t="str">
        <f>+VLOOKUP(LEFT(D488,2),id_rubro[[id]:[Rubro]],2,0)</f>
        <v>PRODUCTOS INDUSTRIALES Y RELACIONADOS</v>
      </c>
      <c r="D488" t="s">
        <v>2099</v>
      </c>
      <c r="E488" t="s">
        <v>1051</v>
      </c>
    </row>
    <row r="489" spans="2:5" x14ac:dyDescent="0.3">
      <c r="B489" t="str">
        <f>+VLOOKUP(C489,id_rubro[[Rubro]:[id_rubro2]],2,0)</f>
        <v>03.00.000</v>
      </c>
      <c r="C489" t="str">
        <f>+VLOOKUP(LEFT(D489,2),id_rubro[[id]:[Rubro]],2,0)</f>
        <v>PRODUCTOS INDUSTRIALES Y RELACIONADOS</v>
      </c>
      <c r="D489" t="s">
        <v>1052</v>
      </c>
      <c r="E489" t="s">
        <v>2102</v>
      </c>
    </row>
    <row r="490" spans="2:5" x14ac:dyDescent="0.3">
      <c r="B490" t="str">
        <f>+VLOOKUP(C490,id_rubro[[Rubro]:[id_rubro2]],2,0)</f>
        <v>03.00.000</v>
      </c>
      <c r="C490" t="str">
        <f>+VLOOKUP(LEFT(D490,2),id_rubro[[id]:[Rubro]],2,0)</f>
        <v>PRODUCTOS INDUSTRIALES Y RELACIONADOS</v>
      </c>
      <c r="D490" t="s">
        <v>2125</v>
      </c>
      <c r="E490" t="s">
        <v>1055</v>
      </c>
    </row>
    <row r="491" spans="2:5" x14ac:dyDescent="0.3">
      <c r="B491" t="str">
        <f>+VLOOKUP(C491,id_rubro[[Rubro]:[id_rubro2]],2,0)</f>
        <v>03.00.000</v>
      </c>
      <c r="C491" t="str">
        <f>+VLOOKUP(LEFT(D491,2),id_rubro[[id]:[Rubro]],2,0)</f>
        <v>PRODUCTOS INDUSTRIALES Y RELACIONADOS</v>
      </c>
      <c r="D491" t="s">
        <v>1056</v>
      </c>
      <c r="E491" t="s">
        <v>2132</v>
      </c>
    </row>
    <row r="492" spans="2:5" x14ac:dyDescent="0.3">
      <c r="B492" t="str">
        <f>+VLOOKUP(C492,id_rubro[[Rubro]:[id_rubro2]],2,0)</f>
        <v>03.00.000</v>
      </c>
      <c r="C492" t="str">
        <f>+VLOOKUP(LEFT(D492,2),id_rubro[[id]:[Rubro]],2,0)</f>
        <v>PRODUCTOS INDUSTRIALES Y RELACIONADOS</v>
      </c>
      <c r="D492" t="s">
        <v>1058</v>
      </c>
      <c r="E492" t="s">
        <v>2152</v>
      </c>
    </row>
    <row r="493" spans="2:5" x14ac:dyDescent="0.3">
      <c r="B493" t="str">
        <f>+VLOOKUP(C493,id_rubro[[Rubro]:[id_rubro2]],2,0)</f>
        <v>03.00.000</v>
      </c>
      <c r="C493" t="str">
        <f>+VLOOKUP(LEFT(D493,2),id_rubro[[id]:[Rubro]],2,0)</f>
        <v>PRODUCTOS INDUSTRIALES Y RELACIONADOS</v>
      </c>
      <c r="D493" t="s">
        <v>1060</v>
      </c>
      <c r="E493" t="s">
        <v>1061</v>
      </c>
    </row>
    <row r="494" spans="2:5" x14ac:dyDescent="0.3">
      <c r="B494" t="str">
        <f>+VLOOKUP(C494,id_rubro[[Rubro]:[id_rubro2]],2,0)</f>
        <v>03.00.000</v>
      </c>
      <c r="C494" t="str">
        <f>+VLOOKUP(LEFT(D494,2),id_rubro[[id]:[Rubro]],2,0)</f>
        <v>PRODUCTOS INDUSTRIALES Y RELACIONADOS</v>
      </c>
      <c r="D494" t="s">
        <v>1062</v>
      </c>
      <c r="E494" t="s">
        <v>2159</v>
      </c>
    </row>
    <row r="495" spans="2:5" x14ac:dyDescent="0.3">
      <c r="B495" t="str">
        <f>+VLOOKUP(C495,id_rubro[[Rubro]:[id_rubro2]],2,0)</f>
        <v>03.00.000</v>
      </c>
      <c r="C495" t="str">
        <f>+VLOOKUP(LEFT(D495,2),id_rubro[[id]:[Rubro]],2,0)</f>
        <v>PRODUCTOS INDUSTRIALES Y RELACIONADOS</v>
      </c>
      <c r="D495" t="s">
        <v>1064</v>
      </c>
      <c r="E495" t="s">
        <v>1065</v>
      </c>
    </row>
    <row r="496" spans="2:5" x14ac:dyDescent="0.3">
      <c r="B496" t="str">
        <f>+VLOOKUP(C496,id_rubro[[Rubro]:[id_rubro2]],2,0)</f>
        <v>03.00.000</v>
      </c>
      <c r="C496" t="str">
        <f>+VLOOKUP(LEFT(D496,2),id_rubro[[id]:[Rubro]],2,0)</f>
        <v>PRODUCTOS INDUSTRIALES Y RELACIONADOS</v>
      </c>
      <c r="D496" t="s">
        <v>1066</v>
      </c>
      <c r="E496" t="s">
        <v>1067</v>
      </c>
    </row>
    <row r="497" spans="2:5" x14ac:dyDescent="0.3">
      <c r="B497" t="str">
        <f>+VLOOKUP(C497,id_rubro[[Rubro]:[id_rubro2]],2,0)</f>
        <v>03.00.000</v>
      </c>
      <c r="C497" t="str">
        <f>+VLOOKUP(LEFT(D497,2),id_rubro[[id]:[Rubro]],2,0)</f>
        <v>PRODUCTOS INDUSTRIALES Y RELACIONADOS</v>
      </c>
      <c r="D497" t="s">
        <v>1068</v>
      </c>
      <c r="E497" t="s">
        <v>2187</v>
      </c>
    </row>
    <row r="498" spans="2:5" x14ac:dyDescent="0.3">
      <c r="B498" t="str">
        <f>+VLOOKUP(C498,id_rubro[[Rubro]:[id_rubro2]],2,0)</f>
        <v>03.00.000</v>
      </c>
      <c r="C498" t="str">
        <f>+VLOOKUP(LEFT(D498,2),id_rubro[[id]:[Rubro]],2,0)</f>
        <v>PRODUCTOS INDUSTRIALES Y RELACIONADOS</v>
      </c>
      <c r="D498" t="s">
        <v>1070</v>
      </c>
      <c r="E498" t="s">
        <v>1071</v>
      </c>
    </row>
    <row r="499" spans="2:5" x14ac:dyDescent="0.3">
      <c r="B499" t="str">
        <f>+VLOOKUP(C499,id_rubro[[Rubro]:[id_rubro2]],2,0)</f>
        <v>03.00.000</v>
      </c>
      <c r="C499" t="str">
        <f>+VLOOKUP(LEFT(D499,2),id_rubro[[id]:[Rubro]],2,0)</f>
        <v>PRODUCTOS INDUSTRIALES Y RELACIONADOS</v>
      </c>
      <c r="D499" t="s">
        <v>1072</v>
      </c>
      <c r="E499" t="s">
        <v>2200</v>
      </c>
    </row>
    <row r="500" spans="2:5" x14ac:dyDescent="0.3">
      <c r="B500" t="str">
        <f>+VLOOKUP(C500,id_rubro[[Rubro]:[id_rubro2]],2,0)</f>
        <v>03.00.000</v>
      </c>
      <c r="C500" t="str">
        <f>+VLOOKUP(LEFT(D500,2),id_rubro[[id]:[Rubro]],2,0)</f>
        <v>PRODUCTOS INDUSTRIALES Y RELACIONADOS</v>
      </c>
      <c r="D500" t="s">
        <v>1074</v>
      </c>
      <c r="E500" t="s">
        <v>1075</v>
      </c>
    </row>
    <row r="501" spans="2:5" x14ac:dyDescent="0.3">
      <c r="B501" t="str">
        <f>+VLOOKUP(C501,id_rubro[[Rubro]:[id_rubro2]],2,0)</f>
        <v>03.00.000</v>
      </c>
      <c r="C501" t="str">
        <f>+VLOOKUP(LEFT(D501,2),id_rubro[[id]:[Rubro]],2,0)</f>
        <v>PRODUCTOS INDUSTRIALES Y RELACIONADOS</v>
      </c>
      <c r="D501" t="s">
        <v>1076</v>
      </c>
      <c r="E501" t="s">
        <v>1077</v>
      </c>
    </row>
    <row r="502" spans="2:5" x14ac:dyDescent="0.3">
      <c r="B502" t="str">
        <f>+VLOOKUP(C502,id_rubro[[Rubro]:[id_rubro2]],2,0)</f>
        <v>03.00.000</v>
      </c>
      <c r="C502" t="str">
        <f>+VLOOKUP(LEFT(D502,2),id_rubro[[id]:[Rubro]],2,0)</f>
        <v>PRODUCTOS INDUSTRIALES Y RELACIONADOS</v>
      </c>
      <c r="D502" t="s">
        <v>1078</v>
      </c>
      <c r="E502" t="s">
        <v>1079</v>
      </c>
    </row>
    <row r="503" spans="2:5" x14ac:dyDescent="0.3">
      <c r="B503" t="str">
        <f>+VLOOKUP(C503,id_rubro[[Rubro]:[id_rubro2]],2,0)</f>
        <v>03.00.000</v>
      </c>
      <c r="C503" t="str">
        <f>+VLOOKUP(LEFT(D503,2),id_rubro[[id]:[Rubro]],2,0)</f>
        <v>PRODUCTOS INDUSTRIALES Y RELACIONADOS</v>
      </c>
      <c r="D503" t="s">
        <v>1078</v>
      </c>
      <c r="E503" t="s">
        <v>1089</v>
      </c>
    </row>
    <row r="504" spans="2:5" x14ac:dyDescent="0.3">
      <c r="B504" t="str">
        <f>+VLOOKUP(C504,id_rubro[[Rubro]:[id_rubro2]],2,0)</f>
        <v>03.00.000</v>
      </c>
      <c r="C504" t="str">
        <f>+VLOOKUP(LEFT(D504,2),id_rubro[[id]:[Rubro]],2,0)</f>
        <v>PRODUCTOS INDUSTRIALES Y RELACIONADOS</v>
      </c>
      <c r="D504" t="s">
        <v>1080</v>
      </c>
      <c r="E504" t="s">
        <v>2290</v>
      </c>
    </row>
    <row r="505" spans="2:5" x14ac:dyDescent="0.3">
      <c r="B505" t="str">
        <f>+VLOOKUP(C505,id_rubro[[Rubro]:[id_rubro2]],2,0)</f>
        <v>03.00.000</v>
      </c>
      <c r="C505" t="str">
        <f>+VLOOKUP(LEFT(D505,2),id_rubro[[id]:[Rubro]],2,0)</f>
        <v>PRODUCTOS INDUSTRIALES Y RELACIONADOS</v>
      </c>
      <c r="D505" t="s">
        <v>1082</v>
      </c>
      <c r="E505" t="s">
        <v>1083</v>
      </c>
    </row>
    <row r="506" spans="2:5" x14ac:dyDescent="0.3">
      <c r="B506" t="str">
        <f>+VLOOKUP(C506,id_rubro[[Rubro]:[id_rubro2]],2,0)</f>
        <v>03.00.000</v>
      </c>
      <c r="C506" t="str">
        <f>+VLOOKUP(LEFT(D506,2),id_rubro[[id]:[Rubro]],2,0)</f>
        <v>PRODUCTOS INDUSTRIALES Y RELACIONADOS</v>
      </c>
      <c r="D506" t="s">
        <v>1084</v>
      </c>
      <c r="E506" t="s">
        <v>2306</v>
      </c>
    </row>
    <row r="507" spans="2:5" x14ac:dyDescent="0.3">
      <c r="B507" t="str">
        <f>+VLOOKUP(C507,id_rubro[[Rubro]:[id_rubro2]],2,0)</f>
        <v>03.00.000</v>
      </c>
      <c r="C507" t="str">
        <f>+VLOOKUP(LEFT(D507,2),id_rubro[[id]:[Rubro]],2,0)</f>
        <v>PRODUCTOS INDUSTRIALES Y RELACIONADOS</v>
      </c>
      <c r="D507" t="s">
        <v>2311</v>
      </c>
      <c r="E507" t="s">
        <v>1087</v>
      </c>
    </row>
    <row r="508" spans="2:5" x14ac:dyDescent="0.3">
      <c r="B508" t="str">
        <f>+VLOOKUP(C508,id_rubro[[Rubro]:[id_rubro2]],2,0)</f>
        <v>03.00.000</v>
      </c>
      <c r="C508" t="str">
        <f>+VLOOKUP(LEFT(D508,2),id_rubro[[id]:[Rubro]],2,0)</f>
        <v>PRODUCTOS INDUSTRIALES Y RELACIONADOS</v>
      </c>
      <c r="D508" t="s">
        <v>1090</v>
      </c>
      <c r="E508" t="s">
        <v>1091</v>
      </c>
    </row>
    <row r="509" spans="2:5" x14ac:dyDescent="0.3">
      <c r="B509" t="str">
        <f>+VLOOKUP(C509,id_rubro[[Rubro]:[id_rubro2]],2,0)</f>
        <v>03.00.000</v>
      </c>
      <c r="C509" t="str">
        <f>+VLOOKUP(LEFT(D509,2),id_rubro[[id]:[Rubro]],2,0)</f>
        <v>PRODUCTOS INDUSTRIALES Y RELACIONADOS</v>
      </c>
      <c r="D509" t="s">
        <v>1092</v>
      </c>
      <c r="E509" t="s">
        <v>2365</v>
      </c>
    </row>
    <row r="510" spans="2:5" x14ac:dyDescent="0.3">
      <c r="B510" t="str">
        <f>+VLOOKUP(C510,id_rubro[[Rubro]:[id_rubro2]],2,0)</f>
        <v>03.00.000</v>
      </c>
      <c r="C510" t="str">
        <f>+VLOOKUP(LEFT(D510,2),id_rubro[[id]:[Rubro]],2,0)</f>
        <v>PRODUCTOS INDUSTRIALES Y RELACIONADOS</v>
      </c>
      <c r="D510" t="s">
        <v>1094</v>
      </c>
      <c r="E510" t="s">
        <v>2364</v>
      </c>
    </row>
    <row r="511" spans="2:5" x14ac:dyDescent="0.3">
      <c r="B511" t="str">
        <f>+VLOOKUP(C511,id_rubro[[Rubro]:[id_rubro2]],2,0)</f>
        <v>03.00.000</v>
      </c>
      <c r="C511" t="str">
        <f>+VLOOKUP(LEFT(D511,2),id_rubro[[id]:[Rubro]],2,0)</f>
        <v>PRODUCTOS INDUSTRIALES Y RELACIONADOS</v>
      </c>
      <c r="D511" t="s">
        <v>1096</v>
      </c>
      <c r="E511" t="s">
        <v>2366</v>
      </c>
    </row>
    <row r="512" spans="2:5" x14ac:dyDescent="0.3">
      <c r="B512" t="str">
        <f>+VLOOKUP(C512,id_rubro[[Rubro]:[id_rubro2]],2,0)</f>
        <v>03.00.000</v>
      </c>
      <c r="C512" t="str">
        <f>+VLOOKUP(LEFT(D512,2),id_rubro[[id]:[Rubro]],2,0)</f>
        <v>PRODUCTOS INDUSTRIALES Y RELACIONADOS</v>
      </c>
      <c r="D512" t="s">
        <v>1098</v>
      </c>
      <c r="E512" t="s">
        <v>1099</v>
      </c>
    </row>
    <row r="513" spans="2:5" x14ac:dyDescent="0.3">
      <c r="B513" t="str">
        <f>+VLOOKUP(C513,id_rubro[[Rubro]:[id_rubro2]],2,0)</f>
        <v>03.00.000</v>
      </c>
      <c r="C513" t="str">
        <f>+VLOOKUP(LEFT(D513,2),id_rubro[[id]:[Rubro]],2,0)</f>
        <v>PRODUCTOS INDUSTRIALES Y RELACIONADOS</v>
      </c>
      <c r="D513" t="s">
        <v>1100</v>
      </c>
      <c r="E513" t="s">
        <v>1101</v>
      </c>
    </row>
    <row r="514" spans="2:5" x14ac:dyDescent="0.3">
      <c r="B514" t="str">
        <f>+VLOOKUP(C514,id_rubro[[Rubro]:[id_rubro2]],2,0)</f>
        <v>03.00.000</v>
      </c>
      <c r="C514" t="str">
        <f>+VLOOKUP(LEFT(D514,2),id_rubro[[id]:[Rubro]],2,0)</f>
        <v>PRODUCTOS INDUSTRIALES Y RELACIONADOS</v>
      </c>
      <c r="D514" t="s">
        <v>1104</v>
      </c>
      <c r="E514" t="s">
        <v>2012</v>
      </c>
    </row>
    <row r="515" spans="2:5" x14ac:dyDescent="0.3">
      <c r="B515" t="str">
        <f>+VLOOKUP(C515,id_rubro[[Rubro]:[id_rubro2]],2,0)</f>
        <v>03.00.000</v>
      </c>
      <c r="C515" t="str">
        <f>+VLOOKUP(LEFT(D515,2),id_rubro[[id]:[Rubro]],2,0)</f>
        <v>PRODUCTOS INDUSTRIALES Y RELACIONADOS</v>
      </c>
      <c r="D515" t="s">
        <v>1108</v>
      </c>
      <c r="E515" t="s">
        <v>2025</v>
      </c>
    </row>
    <row r="516" spans="2:5" x14ac:dyDescent="0.3">
      <c r="B516" t="str">
        <f>+VLOOKUP(C516,id_rubro[[Rubro]:[id_rubro2]],2,0)</f>
        <v>03.00.000</v>
      </c>
      <c r="C516" t="str">
        <f>+VLOOKUP(LEFT(D516,2),id_rubro[[id]:[Rubro]],2,0)</f>
        <v>PRODUCTOS INDUSTRIALES Y RELACIONADOS</v>
      </c>
      <c r="D516" t="s">
        <v>1110</v>
      </c>
      <c r="E516" t="s">
        <v>1111</v>
      </c>
    </row>
    <row r="517" spans="2:5" x14ac:dyDescent="0.3">
      <c r="B517" t="str">
        <f>+VLOOKUP(C517,id_rubro[[Rubro]:[id_rubro2]],2,0)</f>
        <v>03.00.000</v>
      </c>
      <c r="C517" t="str">
        <f>+VLOOKUP(LEFT(D517,2),id_rubro[[id]:[Rubro]],2,0)</f>
        <v>PRODUCTOS INDUSTRIALES Y RELACIONADOS</v>
      </c>
      <c r="D517" t="s">
        <v>1112</v>
      </c>
      <c r="E517" t="s">
        <v>2044</v>
      </c>
    </row>
    <row r="518" spans="2:5" x14ac:dyDescent="0.3">
      <c r="B518" t="str">
        <f>+VLOOKUP(C518,id_rubro[[Rubro]:[id_rubro2]],2,0)</f>
        <v>03.00.000</v>
      </c>
      <c r="C518" t="str">
        <f>+VLOOKUP(LEFT(D518,2),id_rubro[[id]:[Rubro]],2,0)</f>
        <v>PRODUCTOS INDUSTRIALES Y RELACIONADOS</v>
      </c>
      <c r="D518" t="s">
        <v>1114</v>
      </c>
      <c r="E518" t="s">
        <v>1115</v>
      </c>
    </row>
    <row r="519" spans="2:5" x14ac:dyDescent="0.3">
      <c r="B519" t="str">
        <f>+VLOOKUP(C519,id_rubro[[Rubro]:[id_rubro2]],2,0)</f>
        <v>03.00.000</v>
      </c>
      <c r="C519" t="str">
        <f>+VLOOKUP(LEFT(D519,2),id_rubro[[id]:[Rubro]],2,0)</f>
        <v>PRODUCTOS INDUSTRIALES Y RELACIONADOS</v>
      </c>
      <c r="D519" t="s">
        <v>1116</v>
      </c>
      <c r="E519" t="s">
        <v>2050</v>
      </c>
    </row>
    <row r="520" spans="2:5" x14ac:dyDescent="0.3">
      <c r="B520" t="str">
        <f>+VLOOKUP(C520,id_rubro[[Rubro]:[id_rubro2]],2,0)</f>
        <v>03.00.000</v>
      </c>
      <c r="C520" t="str">
        <f>+VLOOKUP(LEFT(D520,2),id_rubro[[id]:[Rubro]],2,0)</f>
        <v>PRODUCTOS INDUSTRIALES Y RELACIONADOS</v>
      </c>
      <c r="D520" t="s">
        <v>1118</v>
      </c>
      <c r="E520" t="s">
        <v>1119</v>
      </c>
    </row>
    <row r="521" spans="2:5" x14ac:dyDescent="0.3">
      <c r="B521" t="str">
        <f>+VLOOKUP(C521,id_rubro[[Rubro]:[id_rubro2]],2,0)</f>
        <v>03.00.000</v>
      </c>
      <c r="C521" t="str">
        <f>+VLOOKUP(LEFT(D521,2),id_rubro[[id]:[Rubro]],2,0)</f>
        <v>PRODUCTOS INDUSTRIALES Y RELACIONADOS</v>
      </c>
      <c r="D521" t="s">
        <v>2107</v>
      </c>
      <c r="E521" t="s">
        <v>1125</v>
      </c>
    </row>
    <row r="522" spans="2:5" x14ac:dyDescent="0.3">
      <c r="B522" t="str">
        <f>+VLOOKUP(C522,id_rubro[[Rubro]:[id_rubro2]],2,0)</f>
        <v>03.00.000</v>
      </c>
      <c r="C522" t="str">
        <f>+VLOOKUP(LEFT(D522,2),id_rubro[[id]:[Rubro]],2,0)</f>
        <v>PRODUCTOS INDUSTRIALES Y RELACIONADOS</v>
      </c>
      <c r="D522" t="s">
        <v>1120</v>
      </c>
      <c r="E522" t="s">
        <v>1121</v>
      </c>
    </row>
    <row r="523" spans="2:5" x14ac:dyDescent="0.3">
      <c r="B523" t="str">
        <f>+VLOOKUP(C523,id_rubro[[Rubro]:[id_rubro2]],2,0)</f>
        <v>03.00.000</v>
      </c>
      <c r="C523" t="str">
        <f>+VLOOKUP(LEFT(D523,2),id_rubro[[id]:[Rubro]],2,0)</f>
        <v>PRODUCTOS INDUSTRIALES Y RELACIONADOS</v>
      </c>
      <c r="D523" t="s">
        <v>1122</v>
      </c>
      <c r="E523" t="s">
        <v>1123</v>
      </c>
    </row>
    <row r="524" spans="2:5" x14ac:dyDescent="0.3">
      <c r="B524" t="str">
        <f>+VLOOKUP(C524,id_rubro[[Rubro]:[id_rubro2]],2,0)</f>
        <v>03.00.000</v>
      </c>
      <c r="C524" t="str">
        <f>+VLOOKUP(LEFT(D524,2),id_rubro[[id]:[Rubro]],2,0)</f>
        <v>PRODUCTOS INDUSTRIALES Y RELACIONADOS</v>
      </c>
      <c r="D524" t="s">
        <v>1126</v>
      </c>
      <c r="E524" t="s">
        <v>1127</v>
      </c>
    </row>
    <row r="525" spans="2:5" x14ac:dyDescent="0.3">
      <c r="B525" t="str">
        <f>+VLOOKUP(C525,id_rubro[[Rubro]:[id_rubro2]],2,0)</f>
        <v>03.00.000</v>
      </c>
      <c r="C525" t="str">
        <f>+VLOOKUP(LEFT(D525,2),id_rubro[[id]:[Rubro]],2,0)</f>
        <v>PRODUCTOS INDUSTRIALES Y RELACIONADOS</v>
      </c>
      <c r="D525" t="s">
        <v>1128</v>
      </c>
      <c r="E525" t="s">
        <v>1129</v>
      </c>
    </row>
    <row r="526" spans="2:5" x14ac:dyDescent="0.3">
      <c r="B526" t="str">
        <f>+VLOOKUP(C526,id_rubro[[Rubro]:[id_rubro2]],2,0)</f>
        <v>03.00.000</v>
      </c>
      <c r="C526" t="str">
        <f>+VLOOKUP(LEFT(D526,2),id_rubro[[id]:[Rubro]],2,0)</f>
        <v>PRODUCTOS INDUSTRIALES Y RELACIONADOS</v>
      </c>
      <c r="D526" t="s">
        <v>1130</v>
      </c>
      <c r="E526" t="s">
        <v>1131</v>
      </c>
    </row>
    <row r="527" spans="2:5" x14ac:dyDescent="0.3">
      <c r="B527" t="str">
        <f>+VLOOKUP(C527,id_rubro[[Rubro]:[id_rubro2]],2,0)</f>
        <v>03.00.000</v>
      </c>
      <c r="C527" t="str">
        <f>+VLOOKUP(LEFT(D527,2),id_rubro[[id]:[Rubro]],2,0)</f>
        <v>PRODUCTOS INDUSTRIALES Y RELACIONADOS</v>
      </c>
      <c r="D527" t="s">
        <v>1132</v>
      </c>
      <c r="E527" t="s">
        <v>2151</v>
      </c>
    </row>
    <row r="528" spans="2:5" x14ac:dyDescent="0.3">
      <c r="B528" t="str">
        <f>+VLOOKUP(C528,id_rubro[[Rubro]:[id_rubro2]],2,0)</f>
        <v>03.00.000</v>
      </c>
      <c r="C528" t="str">
        <f>+VLOOKUP(LEFT(D528,2),id_rubro[[id]:[Rubro]],2,0)</f>
        <v>PRODUCTOS INDUSTRIALES Y RELACIONADOS</v>
      </c>
      <c r="D528" t="s">
        <v>2158</v>
      </c>
      <c r="E528" t="s">
        <v>1135</v>
      </c>
    </row>
    <row r="529" spans="2:5" x14ac:dyDescent="0.3">
      <c r="B529" t="str">
        <f>+VLOOKUP(C529,id_rubro[[Rubro]:[id_rubro2]],2,0)</f>
        <v>03.00.000</v>
      </c>
      <c r="C529" t="str">
        <f>+VLOOKUP(LEFT(D529,2),id_rubro[[id]:[Rubro]],2,0)</f>
        <v>PRODUCTOS INDUSTRIALES Y RELACIONADOS</v>
      </c>
      <c r="D529" t="s">
        <v>1136</v>
      </c>
      <c r="E529" t="s">
        <v>2160</v>
      </c>
    </row>
    <row r="530" spans="2:5" x14ac:dyDescent="0.3">
      <c r="B530" t="str">
        <f>+VLOOKUP(C530,id_rubro[[Rubro]:[id_rubro2]],2,0)</f>
        <v>03.00.000</v>
      </c>
      <c r="C530" t="str">
        <f>+VLOOKUP(LEFT(D530,2),id_rubro[[id]:[Rubro]],2,0)</f>
        <v>PRODUCTOS INDUSTRIALES Y RELACIONADOS</v>
      </c>
      <c r="D530" t="s">
        <v>1138</v>
      </c>
      <c r="E530" t="s">
        <v>1139</v>
      </c>
    </row>
    <row r="531" spans="2:5" x14ac:dyDescent="0.3">
      <c r="B531" t="str">
        <f>+VLOOKUP(C531,id_rubro[[Rubro]:[id_rubro2]],2,0)</f>
        <v>03.00.000</v>
      </c>
      <c r="C531" t="str">
        <f>+VLOOKUP(LEFT(D531,2),id_rubro[[id]:[Rubro]],2,0)</f>
        <v>PRODUCTOS INDUSTRIALES Y RELACIONADOS</v>
      </c>
      <c r="D531" t="s">
        <v>1140</v>
      </c>
      <c r="E531" t="s">
        <v>2163</v>
      </c>
    </row>
    <row r="532" spans="2:5" x14ac:dyDescent="0.3">
      <c r="B532" t="str">
        <f>+VLOOKUP(C532,id_rubro[[Rubro]:[id_rubro2]],2,0)</f>
        <v>03.00.000</v>
      </c>
      <c r="C532" t="str">
        <f>+VLOOKUP(LEFT(D532,2),id_rubro[[id]:[Rubro]],2,0)</f>
        <v>PRODUCTOS INDUSTRIALES Y RELACIONADOS</v>
      </c>
      <c r="D532" t="s">
        <v>1142</v>
      </c>
      <c r="E532" t="s">
        <v>1143</v>
      </c>
    </row>
    <row r="533" spans="2:5" x14ac:dyDescent="0.3">
      <c r="B533" t="str">
        <f>+VLOOKUP(C533,id_rubro[[Rubro]:[id_rubro2]],2,0)</f>
        <v>03.00.000</v>
      </c>
      <c r="C533" t="str">
        <f>+VLOOKUP(LEFT(D533,2),id_rubro[[id]:[Rubro]],2,0)</f>
        <v>PRODUCTOS INDUSTRIALES Y RELACIONADOS</v>
      </c>
      <c r="D533" t="s">
        <v>1144</v>
      </c>
      <c r="E533" t="s">
        <v>1145</v>
      </c>
    </row>
    <row r="534" spans="2:5" x14ac:dyDescent="0.3">
      <c r="B534" t="str">
        <f>+VLOOKUP(C534,id_rubro[[Rubro]:[id_rubro2]],2,0)</f>
        <v>03.00.000</v>
      </c>
      <c r="C534" t="str">
        <f>+VLOOKUP(LEFT(D534,2),id_rubro[[id]:[Rubro]],2,0)</f>
        <v>PRODUCTOS INDUSTRIALES Y RELACIONADOS</v>
      </c>
      <c r="D534" t="s">
        <v>1146</v>
      </c>
      <c r="E534" t="s">
        <v>1147</v>
      </c>
    </row>
    <row r="535" spans="2:5" x14ac:dyDescent="0.3">
      <c r="B535" t="str">
        <f>+VLOOKUP(C535,id_rubro[[Rubro]:[id_rubro2]],2,0)</f>
        <v>03.00.000</v>
      </c>
      <c r="C535" t="str">
        <f>+VLOOKUP(LEFT(D535,2),id_rubro[[id]:[Rubro]],2,0)</f>
        <v>PRODUCTOS INDUSTRIALES Y RELACIONADOS</v>
      </c>
      <c r="D535" t="s">
        <v>1148</v>
      </c>
      <c r="E535" t="s">
        <v>1149</v>
      </c>
    </row>
    <row r="536" spans="2:5" x14ac:dyDescent="0.3">
      <c r="B536" t="str">
        <f>+VLOOKUP(C536,id_rubro[[Rubro]:[id_rubro2]],2,0)</f>
        <v>03.00.000</v>
      </c>
      <c r="C536" t="str">
        <f>+VLOOKUP(LEFT(D536,2),id_rubro[[id]:[Rubro]],2,0)</f>
        <v>PRODUCTOS INDUSTRIALES Y RELACIONADOS</v>
      </c>
      <c r="D536" t="s">
        <v>1150</v>
      </c>
      <c r="E536" t="s">
        <v>1151</v>
      </c>
    </row>
    <row r="537" spans="2:5" x14ac:dyDescent="0.3">
      <c r="B537" t="str">
        <f>+VLOOKUP(C537,id_rubro[[Rubro]:[id_rubro2]],2,0)</f>
        <v>03.00.000</v>
      </c>
      <c r="C537" t="str">
        <f>+VLOOKUP(LEFT(D537,2),id_rubro[[id]:[Rubro]],2,0)</f>
        <v>PRODUCTOS INDUSTRIALES Y RELACIONADOS</v>
      </c>
      <c r="D537" t="s">
        <v>1154</v>
      </c>
      <c r="E537" t="s">
        <v>1155</v>
      </c>
    </row>
    <row r="538" spans="2:5" x14ac:dyDescent="0.3">
      <c r="B538" t="str">
        <f>+VLOOKUP(C538,id_rubro[[Rubro]:[id_rubro2]],2,0)</f>
        <v>03.00.000</v>
      </c>
      <c r="C538" t="str">
        <f>+VLOOKUP(LEFT(D538,2),id_rubro[[id]:[Rubro]],2,0)</f>
        <v>PRODUCTOS INDUSTRIALES Y RELACIONADOS</v>
      </c>
      <c r="D538" t="s">
        <v>1156</v>
      </c>
      <c r="E538" t="s">
        <v>2323</v>
      </c>
    </row>
    <row r="539" spans="2:5" x14ac:dyDescent="0.3">
      <c r="B539" t="str">
        <f>+VLOOKUP(C539,id_rubro[[Rubro]:[id_rubro2]],2,0)</f>
        <v>03.00.000</v>
      </c>
      <c r="C539" t="str">
        <f>+VLOOKUP(LEFT(D539,2),id_rubro[[id]:[Rubro]],2,0)</f>
        <v>PRODUCTOS INDUSTRIALES Y RELACIONADOS</v>
      </c>
      <c r="D539" t="s">
        <v>1158</v>
      </c>
      <c r="E539" t="s">
        <v>1159</v>
      </c>
    </row>
    <row r="540" spans="2:5" x14ac:dyDescent="0.3">
      <c r="B540" t="str">
        <f>+VLOOKUP(C540,id_rubro[[Rubro]:[id_rubro2]],2,0)</f>
        <v>03.00.000</v>
      </c>
      <c r="C540" t="str">
        <f>+VLOOKUP(LEFT(D540,2),id_rubro[[id]:[Rubro]],2,0)</f>
        <v>PRODUCTOS INDUSTRIALES Y RELACIONADOS</v>
      </c>
      <c r="D540" t="s">
        <v>1160</v>
      </c>
      <c r="E540" t="s">
        <v>1161</v>
      </c>
    </row>
    <row r="541" spans="2:5" x14ac:dyDescent="0.3">
      <c r="B541" t="str">
        <f>+VLOOKUP(C541,id_rubro[[Rubro]:[id_rubro2]],2,0)</f>
        <v>03.00.000</v>
      </c>
      <c r="C541" t="str">
        <f>+VLOOKUP(LEFT(D541,2),id_rubro[[id]:[Rubro]],2,0)</f>
        <v>PRODUCTOS INDUSTRIALES Y RELACIONADOS</v>
      </c>
      <c r="D541" t="s">
        <v>1162</v>
      </c>
      <c r="E541" t="s">
        <v>1163</v>
      </c>
    </row>
    <row r="542" spans="2:5" x14ac:dyDescent="0.3">
      <c r="B542" t="str">
        <f>+VLOOKUP(C542,id_rubro[[Rubro]:[id_rubro2]],2,0)</f>
        <v>03.00.000</v>
      </c>
      <c r="C542" t="str">
        <f>+VLOOKUP(LEFT(D542,2),id_rubro[[id]:[Rubro]],2,0)</f>
        <v>PRODUCTOS INDUSTRIALES Y RELACIONADOS</v>
      </c>
      <c r="D542" t="s">
        <v>1164</v>
      </c>
      <c r="E542" t="s">
        <v>1165</v>
      </c>
    </row>
    <row r="543" spans="2:5" x14ac:dyDescent="0.3">
      <c r="B543" t="str">
        <f>+VLOOKUP(C543,id_rubro[[Rubro]:[id_rubro2]],2,0)</f>
        <v>03.00.000</v>
      </c>
      <c r="C543" t="str">
        <f>+VLOOKUP(LEFT(D543,2),id_rubro[[id]:[Rubro]],2,0)</f>
        <v>PRODUCTOS INDUSTRIALES Y RELACIONADOS</v>
      </c>
      <c r="D543" t="s">
        <v>1166</v>
      </c>
      <c r="E543" t="s">
        <v>2338</v>
      </c>
    </row>
    <row r="544" spans="2:5" x14ac:dyDescent="0.3">
      <c r="B544" t="str">
        <f>+VLOOKUP(C544,id_rubro[[Rubro]:[id_rubro2]],2,0)</f>
        <v>03.00.000</v>
      </c>
      <c r="C544" t="str">
        <f>+VLOOKUP(LEFT(D544,2),id_rubro[[id]:[Rubro]],2,0)</f>
        <v>PRODUCTOS INDUSTRIALES Y RELACIONADOS</v>
      </c>
      <c r="D544" t="s">
        <v>1168</v>
      </c>
      <c r="E544" t="s">
        <v>1169</v>
      </c>
    </row>
    <row r="545" spans="2:5" x14ac:dyDescent="0.3">
      <c r="B545" t="str">
        <f>+VLOOKUP(C545,id_rubro[[Rubro]:[id_rubro2]],2,0)</f>
        <v>03.00.000</v>
      </c>
      <c r="C545" t="str">
        <f>+VLOOKUP(LEFT(D545,2),id_rubro[[id]:[Rubro]],2,0)</f>
        <v>PRODUCTOS INDUSTRIALES Y RELACIONADOS</v>
      </c>
      <c r="D545" t="s">
        <v>1170</v>
      </c>
      <c r="E545" t="s">
        <v>1171</v>
      </c>
    </row>
    <row r="546" spans="2:5" x14ac:dyDescent="0.3">
      <c r="B546" t="str">
        <f>+VLOOKUP(C546,id_rubro[[Rubro]:[id_rubro2]],2,0)</f>
        <v>03.00.000</v>
      </c>
      <c r="C546" t="str">
        <f>+VLOOKUP(LEFT(D546,2),id_rubro[[id]:[Rubro]],2,0)</f>
        <v>PRODUCTOS INDUSTRIALES Y RELACIONADOS</v>
      </c>
      <c r="D546" t="s">
        <v>1172</v>
      </c>
      <c r="E546" t="s">
        <v>1173</v>
      </c>
    </row>
    <row r="547" spans="2:5" x14ac:dyDescent="0.3">
      <c r="B547" t="str">
        <f>+VLOOKUP(C547,id_rubro[[Rubro]:[id_rubro2]],2,0)</f>
        <v>03.00.000</v>
      </c>
      <c r="C547" t="str">
        <f>+VLOOKUP(LEFT(D547,2),id_rubro[[id]:[Rubro]],2,0)</f>
        <v>PRODUCTOS INDUSTRIALES Y RELACIONADOS</v>
      </c>
      <c r="D547" t="s">
        <v>1174</v>
      </c>
      <c r="E547" t="s">
        <v>2375</v>
      </c>
    </row>
    <row r="548" spans="2:5" x14ac:dyDescent="0.3">
      <c r="B548" t="str">
        <f>+VLOOKUP(C548,id_rubro[[Rubro]:[id_rubro2]],2,0)</f>
        <v>03.00.000</v>
      </c>
      <c r="C548" t="str">
        <f>+VLOOKUP(LEFT(D548,2),id_rubro[[id]:[Rubro]],2,0)</f>
        <v>PRODUCTOS INDUSTRIALES Y RELACIONADOS</v>
      </c>
      <c r="D548" t="s">
        <v>1176</v>
      </c>
      <c r="E548" t="s">
        <v>1177</v>
      </c>
    </row>
    <row r="549" spans="2:5" x14ac:dyDescent="0.3">
      <c r="B549" t="str">
        <f>+VLOOKUP(C549,id_rubro[[Rubro]:[id_rubro2]],2,0)</f>
        <v>03.00.000</v>
      </c>
      <c r="C549" t="str">
        <f>+VLOOKUP(LEFT(D549,2),id_rubro[[id]:[Rubro]],2,0)</f>
        <v>PRODUCTOS INDUSTRIALES Y RELACIONADOS</v>
      </c>
      <c r="D549" t="s">
        <v>1178</v>
      </c>
      <c r="E549" t="s">
        <v>1179</v>
      </c>
    </row>
    <row r="550" spans="2:5" x14ac:dyDescent="0.3">
      <c r="B550" t="str">
        <f>+VLOOKUP(C550,id_rubro[[Rubro]:[id_rubro2]],2,0)</f>
        <v>03.00.000</v>
      </c>
      <c r="C550" t="str">
        <f>+VLOOKUP(LEFT(D550,2),id_rubro[[id]:[Rubro]],2,0)</f>
        <v>PRODUCTOS INDUSTRIALES Y RELACIONADOS</v>
      </c>
      <c r="D550" t="s">
        <v>1180</v>
      </c>
      <c r="E550" t="s">
        <v>1181</v>
      </c>
    </row>
    <row r="551" spans="2:5" x14ac:dyDescent="0.3">
      <c r="B551" t="str">
        <f>+VLOOKUP(C551,id_rubro[[Rubro]:[id_rubro2]],2,0)</f>
        <v>03.00.000</v>
      </c>
      <c r="C551" t="str">
        <f>+VLOOKUP(LEFT(D551,2),id_rubro[[id]:[Rubro]],2,0)</f>
        <v>PRODUCTOS INDUSTRIALES Y RELACIONADOS</v>
      </c>
      <c r="D551" t="s">
        <v>1185</v>
      </c>
      <c r="E551" t="s">
        <v>1186</v>
      </c>
    </row>
    <row r="552" spans="2:5" x14ac:dyDescent="0.3">
      <c r="B552" t="str">
        <f>+VLOOKUP(C552,id_rubro[[Rubro]:[id_rubro2]],2,0)</f>
        <v>03.00.000</v>
      </c>
      <c r="C552" t="str">
        <f>+VLOOKUP(LEFT(D552,2),id_rubro[[id]:[Rubro]],2,0)</f>
        <v>PRODUCTOS INDUSTRIALES Y RELACIONADOS</v>
      </c>
      <c r="D552" t="s">
        <v>1187</v>
      </c>
      <c r="E552" t="s">
        <v>2070</v>
      </c>
    </row>
    <row r="553" spans="2:5" x14ac:dyDescent="0.3">
      <c r="B553" t="str">
        <f>+VLOOKUP(C553,id_rubro[[Rubro]:[id_rubro2]],2,0)</f>
        <v>03.00.000</v>
      </c>
      <c r="C553" t="str">
        <f>+VLOOKUP(LEFT(D553,2),id_rubro[[id]:[Rubro]],2,0)</f>
        <v>PRODUCTOS INDUSTRIALES Y RELACIONADOS</v>
      </c>
      <c r="D553" t="s">
        <v>1189</v>
      </c>
      <c r="E553" t="s">
        <v>1190</v>
      </c>
    </row>
    <row r="554" spans="2:5" x14ac:dyDescent="0.3">
      <c r="B554" t="str">
        <f>+VLOOKUP(C554,id_rubro[[Rubro]:[id_rubro2]],2,0)</f>
        <v>03.00.000</v>
      </c>
      <c r="C554" t="str">
        <f>+VLOOKUP(LEFT(D554,2),id_rubro[[id]:[Rubro]],2,0)</f>
        <v>PRODUCTOS INDUSTRIALES Y RELACIONADOS</v>
      </c>
      <c r="D554" t="s">
        <v>1191</v>
      </c>
      <c r="E554" t="s">
        <v>1192</v>
      </c>
    </row>
    <row r="555" spans="2:5" x14ac:dyDescent="0.3">
      <c r="B555" t="str">
        <f>+VLOOKUP(C555,id_rubro[[Rubro]:[id_rubro2]],2,0)</f>
        <v>03.00.000</v>
      </c>
      <c r="C555" t="str">
        <f>+VLOOKUP(LEFT(D555,2),id_rubro[[id]:[Rubro]],2,0)</f>
        <v>PRODUCTOS INDUSTRIALES Y RELACIONADOS</v>
      </c>
      <c r="D555" t="s">
        <v>1193</v>
      </c>
      <c r="E555" t="s">
        <v>1194</v>
      </c>
    </row>
    <row r="556" spans="2:5" x14ac:dyDescent="0.3">
      <c r="B556" t="str">
        <f>+VLOOKUP(C556,id_rubro[[Rubro]:[id_rubro2]],2,0)</f>
        <v>03.00.000</v>
      </c>
      <c r="C556" t="str">
        <f>+VLOOKUP(LEFT(D556,2),id_rubro[[id]:[Rubro]],2,0)</f>
        <v>PRODUCTOS INDUSTRIALES Y RELACIONADOS</v>
      </c>
      <c r="D556" t="s">
        <v>1195</v>
      </c>
      <c r="E556" t="s">
        <v>1196</v>
      </c>
    </row>
    <row r="557" spans="2:5" x14ac:dyDescent="0.3">
      <c r="B557" t="str">
        <f>+VLOOKUP(C557,id_rubro[[Rubro]:[id_rubro2]],2,0)</f>
        <v>03.00.000</v>
      </c>
      <c r="C557" t="str">
        <f>+VLOOKUP(LEFT(D557,2),id_rubro[[id]:[Rubro]],2,0)</f>
        <v>PRODUCTOS INDUSTRIALES Y RELACIONADOS</v>
      </c>
      <c r="D557" t="s">
        <v>1197</v>
      </c>
      <c r="E557" t="s">
        <v>2153</v>
      </c>
    </row>
    <row r="558" spans="2:5" x14ac:dyDescent="0.3">
      <c r="B558" t="str">
        <f>+VLOOKUP(C558,id_rubro[[Rubro]:[id_rubro2]],2,0)</f>
        <v>03.00.000</v>
      </c>
      <c r="C558" t="str">
        <f>+VLOOKUP(LEFT(D558,2),id_rubro[[id]:[Rubro]],2,0)</f>
        <v>PRODUCTOS INDUSTRIALES Y RELACIONADOS</v>
      </c>
      <c r="D558" t="s">
        <v>1199</v>
      </c>
      <c r="E558" t="s">
        <v>1200</v>
      </c>
    </row>
    <row r="559" spans="2:5" x14ac:dyDescent="0.3">
      <c r="B559" t="str">
        <f>+VLOOKUP(C559,id_rubro[[Rubro]:[id_rubro2]],2,0)</f>
        <v>03.00.000</v>
      </c>
      <c r="C559" t="str">
        <f>+VLOOKUP(LEFT(D559,2),id_rubro[[id]:[Rubro]],2,0)</f>
        <v>PRODUCTOS INDUSTRIALES Y RELACIONADOS</v>
      </c>
      <c r="D559" t="s">
        <v>1201</v>
      </c>
      <c r="E559" t="s">
        <v>1202</v>
      </c>
    </row>
    <row r="560" spans="2:5" x14ac:dyDescent="0.3">
      <c r="B560" t="str">
        <f>+VLOOKUP(C560,id_rubro[[Rubro]:[id_rubro2]],2,0)</f>
        <v>03.00.000</v>
      </c>
      <c r="C560" t="str">
        <f>+VLOOKUP(LEFT(D560,2),id_rubro[[id]:[Rubro]],2,0)</f>
        <v>PRODUCTOS INDUSTRIALES Y RELACIONADOS</v>
      </c>
      <c r="D560" t="s">
        <v>1203</v>
      </c>
      <c r="E560" t="s">
        <v>1204</v>
      </c>
    </row>
    <row r="561" spans="2:5" x14ac:dyDescent="0.3">
      <c r="B561" t="str">
        <f>+VLOOKUP(C561,id_rubro[[Rubro]:[id_rubro2]],2,0)</f>
        <v>03.00.000</v>
      </c>
      <c r="C561" t="str">
        <f>+VLOOKUP(LEFT(D561,2),id_rubro[[id]:[Rubro]],2,0)</f>
        <v>PRODUCTOS INDUSTRIALES Y RELACIONADOS</v>
      </c>
      <c r="D561" t="s">
        <v>1205</v>
      </c>
      <c r="E561" t="s">
        <v>1206</v>
      </c>
    </row>
    <row r="562" spans="2:5" x14ac:dyDescent="0.3">
      <c r="B562" t="str">
        <f>+VLOOKUP(C562,id_rubro[[Rubro]:[id_rubro2]],2,0)</f>
        <v>03.00.000</v>
      </c>
      <c r="C562" t="str">
        <f>+VLOOKUP(LEFT(D562,2),id_rubro[[id]:[Rubro]],2,0)</f>
        <v>PRODUCTOS INDUSTRIALES Y RELACIONADOS</v>
      </c>
      <c r="D562" t="s">
        <v>1207</v>
      </c>
      <c r="E562" t="s">
        <v>1208</v>
      </c>
    </row>
    <row r="563" spans="2:5" x14ac:dyDescent="0.3">
      <c r="B563" t="str">
        <f>+VLOOKUP(C563,id_rubro[[Rubro]:[id_rubro2]],2,0)</f>
        <v>03.00.000</v>
      </c>
      <c r="C563" t="str">
        <f>+VLOOKUP(LEFT(D563,2),id_rubro[[id]:[Rubro]],2,0)</f>
        <v>PRODUCTOS INDUSTRIALES Y RELACIONADOS</v>
      </c>
      <c r="D563" t="s">
        <v>1209</v>
      </c>
      <c r="E563" t="s">
        <v>1210</v>
      </c>
    </row>
    <row r="564" spans="2:5" x14ac:dyDescent="0.3">
      <c r="B564" t="str">
        <f>+VLOOKUP(C564,id_rubro[[Rubro]:[id_rubro2]],2,0)</f>
        <v>03.00.000</v>
      </c>
      <c r="C564" t="str">
        <f>+VLOOKUP(LEFT(D564,2),id_rubro[[id]:[Rubro]],2,0)</f>
        <v>PRODUCTOS INDUSTRIALES Y RELACIONADOS</v>
      </c>
      <c r="D564" t="s">
        <v>2047</v>
      </c>
      <c r="E564" t="s">
        <v>2048</v>
      </c>
    </row>
    <row r="565" spans="2:5" x14ac:dyDescent="0.3">
      <c r="B565" t="str">
        <f>+VLOOKUP(C565,id_rubro[[Rubro]:[id_rubro2]],2,0)</f>
        <v>03.00.000</v>
      </c>
      <c r="C565" t="str">
        <f>+VLOOKUP(LEFT(D565,2),id_rubro[[id]:[Rubro]],2,0)</f>
        <v>PRODUCTOS INDUSTRIALES Y RELACIONADOS</v>
      </c>
      <c r="D565" t="s">
        <v>1212</v>
      </c>
      <c r="E565" t="s">
        <v>2043</v>
      </c>
    </row>
    <row r="566" spans="2:5" x14ac:dyDescent="0.3">
      <c r="B566" t="str">
        <f>+VLOOKUP(C566,id_rubro[[Rubro]:[id_rubro2]],2,0)</f>
        <v>03.00.000</v>
      </c>
      <c r="C566" t="str">
        <f>+VLOOKUP(LEFT(D566,2),id_rubro[[id]:[Rubro]],2,0)</f>
        <v>PRODUCTOS INDUSTRIALES Y RELACIONADOS</v>
      </c>
      <c r="D566" t="s">
        <v>1214</v>
      </c>
      <c r="E566" t="s">
        <v>1215</v>
      </c>
    </row>
    <row r="567" spans="2:5" x14ac:dyDescent="0.3">
      <c r="B567" t="str">
        <f>+VLOOKUP(C567,id_rubro[[Rubro]:[id_rubro2]],2,0)</f>
        <v>03.00.000</v>
      </c>
      <c r="C567" t="str">
        <f>+VLOOKUP(LEFT(D567,2),id_rubro[[id]:[Rubro]],2,0)</f>
        <v>PRODUCTOS INDUSTRIALES Y RELACIONADOS</v>
      </c>
      <c r="D567" t="s">
        <v>1216</v>
      </c>
      <c r="E567" t="s">
        <v>2192</v>
      </c>
    </row>
    <row r="568" spans="2:5" x14ac:dyDescent="0.3">
      <c r="B568" t="str">
        <f>+VLOOKUP(C568,id_rubro[[Rubro]:[id_rubro2]],2,0)</f>
        <v>03.00.000</v>
      </c>
      <c r="C568" t="str">
        <f>+VLOOKUP(LEFT(D568,2),id_rubro[[id]:[Rubro]],2,0)</f>
        <v>PRODUCTOS INDUSTRIALES Y RELACIONADOS</v>
      </c>
      <c r="D568" t="s">
        <v>1218</v>
      </c>
      <c r="E568" t="s">
        <v>1219</v>
      </c>
    </row>
    <row r="569" spans="2:5" x14ac:dyDescent="0.3">
      <c r="B569" t="str">
        <f>+VLOOKUP(C569,id_rubro[[Rubro]:[id_rubro2]],2,0)</f>
        <v>03.00.000</v>
      </c>
      <c r="C569" t="str">
        <f>+VLOOKUP(LEFT(D569,2),id_rubro[[id]:[Rubro]],2,0)</f>
        <v>PRODUCTOS INDUSTRIALES Y RELACIONADOS</v>
      </c>
      <c r="D569" t="s">
        <v>1220</v>
      </c>
      <c r="E569" t="s">
        <v>2253</v>
      </c>
    </row>
    <row r="570" spans="2:5" x14ac:dyDescent="0.3">
      <c r="B570" t="str">
        <f>+VLOOKUP(C570,id_rubro[[Rubro]:[id_rubro2]],2,0)</f>
        <v>03.00.000</v>
      </c>
      <c r="C570" t="str">
        <f>+VLOOKUP(LEFT(D570,2),id_rubro[[id]:[Rubro]],2,0)</f>
        <v>PRODUCTOS INDUSTRIALES Y RELACIONADOS</v>
      </c>
      <c r="D570" t="s">
        <v>1222</v>
      </c>
      <c r="E570" t="s">
        <v>2318</v>
      </c>
    </row>
    <row r="571" spans="2:5" x14ac:dyDescent="0.3">
      <c r="B571" t="str">
        <f>+VLOOKUP(C571,id_rubro[[Rubro]:[id_rubro2]],2,0)</f>
        <v>03.00.000</v>
      </c>
      <c r="C571" t="str">
        <f>+VLOOKUP(LEFT(D571,2),id_rubro[[id]:[Rubro]],2,0)</f>
        <v>PRODUCTOS INDUSTRIALES Y RELACIONADOS</v>
      </c>
      <c r="D571" t="s">
        <v>1224</v>
      </c>
      <c r="E571" t="s">
        <v>2327</v>
      </c>
    </row>
    <row r="572" spans="2:5" x14ac:dyDescent="0.3">
      <c r="B572" t="str">
        <f>+VLOOKUP(C572,id_rubro[[Rubro]:[id_rubro2]],2,0)</f>
        <v>03.00.000</v>
      </c>
      <c r="C572" t="str">
        <f>+VLOOKUP(LEFT(D572,2),id_rubro[[id]:[Rubro]],2,0)</f>
        <v>PRODUCTOS INDUSTRIALES Y RELACIONADOS</v>
      </c>
      <c r="D572" t="s">
        <v>1226</v>
      </c>
      <c r="E572" t="s">
        <v>1227</v>
      </c>
    </row>
    <row r="573" spans="2:5" x14ac:dyDescent="0.3">
      <c r="B573" t="str">
        <f>+VLOOKUP(C573,id_rubro[[Rubro]:[id_rubro2]],2,0)</f>
        <v>04.00.000</v>
      </c>
      <c r="C573" t="str">
        <f>+VLOOKUP(LEFT(D573,2),id_rubro[[id]:[Rubro]],2,0)</f>
        <v>ELECTRICIDAD,GAS Y AGUA</v>
      </c>
      <c r="D573" t="s">
        <v>1230</v>
      </c>
      <c r="E573" t="s">
        <v>2076</v>
      </c>
    </row>
    <row r="574" spans="2:5" x14ac:dyDescent="0.3">
      <c r="B574" t="str">
        <f>+VLOOKUP(C574,id_rubro[[Rubro]:[id_rubro2]],2,0)</f>
        <v>04.00.000</v>
      </c>
      <c r="C574" t="str">
        <f>+VLOOKUP(LEFT(D574,2),id_rubro[[id]:[Rubro]],2,0)</f>
        <v>ELECTRICIDAD,GAS Y AGUA</v>
      </c>
      <c r="D574" t="s">
        <v>1231</v>
      </c>
      <c r="E574" t="s">
        <v>1236</v>
      </c>
    </row>
    <row r="575" spans="2:5" x14ac:dyDescent="0.3">
      <c r="B575" t="str">
        <f>+VLOOKUP(C575,id_rubro[[Rubro]:[id_rubro2]],2,0)</f>
        <v>04.00.000</v>
      </c>
      <c r="C575" t="str">
        <f>+VLOOKUP(LEFT(D575,2),id_rubro[[id]:[Rubro]],2,0)</f>
        <v>ELECTRICIDAD,GAS Y AGUA</v>
      </c>
      <c r="D575" t="s">
        <v>1232</v>
      </c>
      <c r="E575" t="s">
        <v>2137</v>
      </c>
    </row>
    <row r="576" spans="2:5" x14ac:dyDescent="0.3">
      <c r="B576" t="str">
        <f>+VLOOKUP(C576,id_rubro[[Rubro]:[id_rubro2]],2,0)</f>
        <v>04.00.000</v>
      </c>
      <c r="C576" t="str">
        <f>+VLOOKUP(LEFT(D576,2),id_rubro[[id]:[Rubro]],2,0)</f>
        <v>ELECTRICIDAD,GAS Y AGUA</v>
      </c>
      <c r="D576" t="s">
        <v>1238</v>
      </c>
      <c r="E576" t="s">
        <v>1239</v>
      </c>
    </row>
    <row r="577" spans="2:5" x14ac:dyDescent="0.3">
      <c r="B577" t="str">
        <f>+VLOOKUP(C577,id_rubro[[Rubro]:[id_rubro2]],2,0)</f>
        <v>04.00.000</v>
      </c>
      <c r="C577" t="str">
        <f>+VLOOKUP(LEFT(D577,2),id_rubro[[id]:[Rubro]],2,0)</f>
        <v>ELECTRICIDAD,GAS Y AGUA</v>
      </c>
      <c r="D577" t="s">
        <v>1240</v>
      </c>
      <c r="E577" t="s">
        <v>1241</v>
      </c>
    </row>
    <row r="578" spans="2:5" x14ac:dyDescent="0.3">
      <c r="B578" t="str">
        <f>+VLOOKUP(C578,id_rubro[[Rubro]:[id_rubro2]],2,0)</f>
        <v>04.00.000</v>
      </c>
      <c r="C578" t="str">
        <f>+VLOOKUP(LEFT(D578,2),id_rubro[[id]:[Rubro]],2,0)</f>
        <v>ELECTRICIDAD,GAS Y AGUA</v>
      </c>
      <c r="D578" t="s">
        <v>1233</v>
      </c>
      <c r="E578" t="s">
        <v>1244</v>
      </c>
    </row>
    <row r="579" spans="2:5" x14ac:dyDescent="0.3">
      <c r="B579" t="str">
        <f>+VLOOKUP(C579,id_rubro[[Rubro]:[id_rubro2]],2,0)</f>
        <v>04.00.000</v>
      </c>
      <c r="C579" t="str">
        <f>+VLOOKUP(LEFT(D579,2),id_rubro[[id]:[Rubro]],2,0)</f>
        <v>ELECTRICIDAD,GAS Y AGUA</v>
      </c>
      <c r="D579" t="s">
        <v>1234</v>
      </c>
      <c r="E579" t="s">
        <v>1245</v>
      </c>
    </row>
    <row r="580" spans="2:5" x14ac:dyDescent="0.3">
      <c r="B580" t="str">
        <f>+VLOOKUP(C580,id_rubro[[Rubro]:[id_rubro2]],2,0)</f>
        <v>04.00.000</v>
      </c>
      <c r="C580" t="str">
        <f>+VLOOKUP(LEFT(D580,2),id_rubro[[id]:[Rubro]],2,0)</f>
        <v>ELECTRICIDAD,GAS Y AGUA</v>
      </c>
      <c r="D580" t="s">
        <v>1246</v>
      </c>
      <c r="E580" t="s">
        <v>2321</v>
      </c>
    </row>
    <row r="581" spans="2:5" x14ac:dyDescent="0.3">
      <c r="B581" t="str">
        <f>+VLOOKUP(C581,id_rubro[[Rubro]:[id_rubro2]],2,0)</f>
        <v>04.00.000</v>
      </c>
      <c r="C581" t="str">
        <f>+VLOOKUP(LEFT(D581,2),id_rubro[[id]:[Rubro]],2,0)</f>
        <v>ELECTRICIDAD,GAS Y AGUA</v>
      </c>
      <c r="D581" t="s">
        <v>1235</v>
      </c>
      <c r="E581" t="s">
        <v>1248</v>
      </c>
    </row>
    <row r="582" spans="2:5" x14ac:dyDescent="0.3">
      <c r="B582" t="str">
        <f>+VLOOKUP(C582,id_rubro[[Rubro]:[id_rubro2]],2,0)</f>
        <v>04.00.000</v>
      </c>
      <c r="C582" t="str">
        <f>+VLOOKUP(LEFT(D582,2),id_rubro[[id]:[Rubro]],2,0)</f>
        <v>ELECTRICIDAD,GAS Y AGUA</v>
      </c>
      <c r="D582" t="s">
        <v>1249</v>
      </c>
      <c r="E582" t="s">
        <v>2393</v>
      </c>
    </row>
    <row r="583" spans="2:5" x14ac:dyDescent="0.3">
      <c r="B583" t="str">
        <f>+VLOOKUP(C583,id_rubro[[Rubro]:[id_rubro2]],2,0)</f>
        <v>04.00.000</v>
      </c>
      <c r="C583" t="str">
        <f>+VLOOKUP(LEFT(D583,2),id_rubro[[id]:[Rubro]],2,0)</f>
        <v>ELECTRICIDAD,GAS Y AGUA</v>
      </c>
      <c r="D583" t="s">
        <v>2263</v>
      </c>
      <c r="E583" t="s">
        <v>1243</v>
      </c>
    </row>
    <row r="584" spans="2:5" x14ac:dyDescent="0.3">
      <c r="B584" t="str">
        <f>+VLOOKUP(C584,id_rubro[[Rubro]:[id_rubro2]],2,0)</f>
        <v>04.00.000</v>
      </c>
      <c r="C584" t="str">
        <f>+VLOOKUP(LEFT(D584,2),id_rubro[[id]:[Rubro]],2,0)</f>
        <v>ELECTRICIDAD,GAS Y AGUA</v>
      </c>
      <c r="D584" t="s">
        <v>2295</v>
      </c>
      <c r="E584" t="s">
        <v>2296</v>
      </c>
    </row>
    <row r="585" spans="2:5" x14ac:dyDescent="0.3">
      <c r="B585" t="str">
        <f>+VLOOKUP(C585,id_rubro[[Rubro]:[id_rubro2]],2,0)</f>
        <v>05.00.000</v>
      </c>
      <c r="C585" t="str">
        <f>+VLOOKUP(LEFT(D585,2),id_rubro[[id]:[Rubro]],2,0)</f>
        <v>CONSTRUCCIÓN, ACTIVIDADES Y SERVICIOS CONEXOS</v>
      </c>
      <c r="D585" t="s">
        <v>1252</v>
      </c>
      <c r="E585" t="s">
        <v>2004</v>
      </c>
    </row>
    <row r="586" spans="2:5" x14ac:dyDescent="0.3">
      <c r="B586" t="str">
        <f>+VLOOKUP(C586,id_rubro[[Rubro]:[id_rubro2]],2,0)</f>
        <v>05.00.000</v>
      </c>
      <c r="C586" t="str">
        <f>+VLOOKUP(LEFT(D586,2),id_rubro[[id]:[Rubro]],2,0)</f>
        <v>CONSTRUCCIÓN, ACTIVIDADES Y SERVICIOS CONEXOS</v>
      </c>
      <c r="D586" t="s">
        <v>1254</v>
      </c>
      <c r="E586" t="s">
        <v>1255</v>
      </c>
    </row>
    <row r="587" spans="2:5" x14ac:dyDescent="0.3">
      <c r="B587" t="str">
        <f>+VLOOKUP(C587,id_rubro[[Rubro]:[id_rubro2]],2,0)</f>
        <v>05.00.000</v>
      </c>
      <c r="C587" t="str">
        <f>+VLOOKUP(LEFT(D587,2),id_rubro[[id]:[Rubro]],2,0)</f>
        <v>CONSTRUCCIÓN, ACTIVIDADES Y SERVICIOS CONEXOS</v>
      </c>
      <c r="D587" t="s">
        <v>1256</v>
      </c>
      <c r="E587" t="s">
        <v>2027</v>
      </c>
    </row>
    <row r="588" spans="2:5" x14ac:dyDescent="0.3">
      <c r="B588" t="str">
        <f>+VLOOKUP(C588,id_rubro[[Rubro]:[id_rubro2]],2,0)</f>
        <v>05.00.000</v>
      </c>
      <c r="C588" t="str">
        <f>+VLOOKUP(LEFT(D588,2),id_rubro[[id]:[Rubro]],2,0)</f>
        <v>CONSTRUCCIÓN, ACTIVIDADES Y SERVICIOS CONEXOS</v>
      </c>
      <c r="D588" t="s">
        <v>1258</v>
      </c>
      <c r="E588" t="s">
        <v>1259</v>
      </c>
    </row>
    <row r="589" spans="2:5" x14ac:dyDescent="0.3">
      <c r="B589" t="str">
        <f>+VLOOKUP(C589,id_rubro[[Rubro]:[id_rubro2]],2,0)</f>
        <v>05.00.000</v>
      </c>
      <c r="C589" t="str">
        <f>+VLOOKUP(LEFT(D589,2),id_rubro[[id]:[Rubro]],2,0)</f>
        <v>CONSTRUCCIÓN, ACTIVIDADES Y SERVICIOS CONEXOS</v>
      </c>
      <c r="D589" t="s">
        <v>1260</v>
      </c>
      <c r="E589" t="s">
        <v>1261</v>
      </c>
    </row>
    <row r="590" spans="2:5" x14ac:dyDescent="0.3">
      <c r="B590" t="str">
        <f>+VLOOKUP(C590,id_rubro[[Rubro]:[id_rubro2]],2,0)</f>
        <v>05.00.000</v>
      </c>
      <c r="C590" t="str">
        <f>+VLOOKUP(LEFT(D590,2),id_rubro[[id]:[Rubro]],2,0)</f>
        <v>CONSTRUCCIÓN, ACTIVIDADES Y SERVICIOS CONEXOS</v>
      </c>
      <c r="D590" t="s">
        <v>1264</v>
      </c>
      <c r="E590" t="s">
        <v>2110</v>
      </c>
    </row>
    <row r="591" spans="2:5" x14ac:dyDescent="0.3">
      <c r="B591" t="str">
        <f>+VLOOKUP(C591,id_rubro[[Rubro]:[id_rubro2]],2,0)</f>
        <v>05.00.000</v>
      </c>
      <c r="C591" t="str">
        <f>+VLOOKUP(LEFT(D591,2),id_rubro[[id]:[Rubro]],2,0)</f>
        <v>CONSTRUCCIÓN, ACTIVIDADES Y SERVICIOS CONEXOS</v>
      </c>
      <c r="D591" t="s">
        <v>1266</v>
      </c>
      <c r="E591" t="s">
        <v>1267</v>
      </c>
    </row>
    <row r="592" spans="2:5" x14ac:dyDescent="0.3">
      <c r="B592" t="str">
        <f>+VLOOKUP(C592,id_rubro[[Rubro]:[id_rubro2]],2,0)</f>
        <v>05.00.000</v>
      </c>
      <c r="C592" t="str">
        <f>+VLOOKUP(LEFT(D592,2),id_rubro[[id]:[Rubro]],2,0)</f>
        <v>CONSTRUCCIÓN, ACTIVIDADES Y SERVICIOS CONEXOS</v>
      </c>
      <c r="D592" t="s">
        <v>1268</v>
      </c>
      <c r="E592" t="s">
        <v>1269</v>
      </c>
    </row>
    <row r="593" spans="2:5" x14ac:dyDescent="0.3">
      <c r="B593" t="str">
        <f>+VLOOKUP(C593,id_rubro[[Rubro]:[id_rubro2]],2,0)</f>
        <v>05.00.000</v>
      </c>
      <c r="C593" t="str">
        <f>+VLOOKUP(LEFT(D593,2),id_rubro[[id]:[Rubro]],2,0)</f>
        <v>CONSTRUCCIÓN, ACTIVIDADES Y SERVICIOS CONEXOS</v>
      </c>
      <c r="D593" t="s">
        <v>1270</v>
      </c>
      <c r="E593" t="s">
        <v>2095</v>
      </c>
    </row>
    <row r="594" spans="2:5" x14ac:dyDescent="0.3">
      <c r="B594" t="str">
        <f>+VLOOKUP(C594,id_rubro[[Rubro]:[id_rubro2]],2,0)</f>
        <v>05.00.000</v>
      </c>
      <c r="C594" t="str">
        <f>+VLOOKUP(LEFT(D594,2),id_rubro[[id]:[Rubro]],2,0)</f>
        <v>CONSTRUCCIÓN, ACTIVIDADES Y SERVICIOS CONEXOS</v>
      </c>
      <c r="D594" t="s">
        <v>1272</v>
      </c>
      <c r="E594" t="s">
        <v>1273</v>
      </c>
    </row>
    <row r="595" spans="2:5" x14ac:dyDescent="0.3">
      <c r="B595" t="str">
        <f>+VLOOKUP(C595,id_rubro[[Rubro]:[id_rubro2]],2,0)</f>
        <v>05.00.000</v>
      </c>
      <c r="C595" t="str">
        <f>+VLOOKUP(LEFT(D595,2),id_rubro[[id]:[Rubro]],2,0)</f>
        <v>CONSTRUCCIÓN, ACTIVIDADES Y SERVICIOS CONEXOS</v>
      </c>
      <c r="D595" t="s">
        <v>1274</v>
      </c>
      <c r="E595" t="s">
        <v>1277</v>
      </c>
    </row>
    <row r="596" spans="2:5" x14ac:dyDescent="0.3">
      <c r="B596" t="str">
        <f>+VLOOKUP(C596,id_rubro[[Rubro]:[id_rubro2]],2,0)</f>
        <v>05.00.000</v>
      </c>
      <c r="C596" t="str">
        <f>+VLOOKUP(LEFT(D596,2),id_rubro[[id]:[Rubro]],2,0)</f>
        <v>CONSTRUCCIÓN, ACTIVIDADES Y SERVICIOS CONEXOS</v>
      </c>
      <c r="D596" t="s">
        <v>1278</v>
      </c>
      <c r="E596" t="s">
        <v>1279</v>
      </c>
    </row>
    <row r="597" spans="2:5" x14ac:dyDescent="0.3">
      <c r="B597" t="str">
        <f>+VLOOKUP(C597,id_rubro[[Rubro]:[id_rubro2]],2,0)</f>
        <v>05.00.000</v>
      </c>
      <c r="C597" t="str">
        <f>+VLOOKUP(LEFT(D597,2),id_rubro[[id]:[Rubro]],2,0)</f>
        <v>CONSTRUCCIÓN, ACTIVIDADES Y SERVICIOS CONEXOS</v>
      </c>
      <c r="D597" t="s">
        <v>1275</v>
      </c>
      <c r="E597" t="s">
        <v>1280</v>
      </c>
    </row>
    <row r="598" spans="2:5" x14ac:dyDescent="0.3">
      <c r="B598" t="str">
        <f>+VLOOKUP(C598,id_rubro[[Rubro]:[id_rubro2]],2,0)</f>
        <v>05.00.000</v>
      </c>
      <c r="C598" t="str">
        <f>+VLOOKUP(LEFT(D598,2),id_rubro[[id]:[Rubro]],2,0)</f>
        <v>CONSTRUCCIÓN, ACTIVIDADES Y SERVICIOS CONEXOS</v>
      </c>
      <c r="D598" t="s">
        <v>1281</v>
      </c>
      <c r="E598" t="s">
        <v>2138</v>
      </c>
    </row>
    <row r="599" spans="2:5" x14ac:dyDescent="0.3">
      <c r="B599" t="str">
        <f>+VLOOKUP(C599,id_rubro[[Rubro]:[id_rubro2]],2,0)</f>
        <v>05.00.000</v>
      </c>
      <c r="C599" t="str">
        <f>+VLOOKUP(LEFT(D599,2),id_rubro[[id]:[Rubro]],2,0)</f>
        <v>CONSTRUCCIÓN, ACTIVIDADES Y SERVICIOS CONEXOS</v>
      </c>
      <c r="D599" t="s">
        <v>1276</v>
      </c>
      <c r="E599" t="s">
        <v>1283</v>
      </c>
    </row>
    <row r="600" spans="2:5" x14ac:dyDescent="0.3">
      <c r="B600" t="str">
        <f>+VLOOKUP(C600,id_rubro[[Rubro]:[id_rubro2]],2,0)</f>
        <v>05.00.000</v>
      </c>
      <c r="C600" t="str">
        <f>+VLOOKUP(LEFT(D600,2),id_rubro[[id]:[Rubro]],2,0)</f>
        <v>CONSTRUCCIÓN, ACTIVIDADES Y SERVICIOS CONEXOS</v>
      </c>
      <c r="D600" t="s">
        <v>1284</v>
      </c>
      <c r="E600" t="s">
        <v>1285</v>
      </c>
    </row>
    <row r="601" spans="2:5" x14ac:dyDescent="0.3">
      <c r="B601" t="str">
        <f>+VLOOKUP(C601,id_rubro[[Rubro]:[id_rubro2]],2,0)</f>
        <v>05.00.000</v>
      </c>
      <c r="C601" t="str">
        <f>+VLOOKUP(LEFT(D601,2),id_rubro[[id]:[Rubro]],2,0)</f>
        <v>CONSTRUCCIÓN, ACTIVIDADES Y SERVICIOS CONEXOS</v>
      </c>
      <c r="D601" t="s">
        <v>2086</v>
      </c>
      <c r="E601" t="s">
        <v>1362</v>
      </c>
    </row>
    <row r="602" spans="2:5" x14ac:dyDescent="0.3">
      <c r="B602" t="str">
        <f>+VLOOKUP(C602,id_rubro[[Rubro]:[id_rubro2]],2,0)</f>
        <v>05.00.000</v>
      </c>
      <c r="C602" t="str">
        <f>+VLOOKUP(LEFT(D602,2),id_rubro[[id]:[Rubro]],2,0)</f>
        <v>CONSTRUCCIÓN, ACTIVIDADES Y SERVICIOS CONEXOS</v>
      </c>
      <c r="D602" t="s">
        <v>1286</v>
      </c>
      <c r="E602" t="s">
        <v>2147</v>
      </c>
    </row>
    <row r="603" spans="2:5" x14ac:dyDescent="0.3">
      <c r="B603" t="str">
        <f>+VLOOKUP(C603,id_rubro[[Rubro]:[id_rubro2]],2,0)</f>
        <v>05.00.000</v>
      </c>
      <c r="C603" t="str">
        <f>+VLOOKUP(LEFT(D603,2),id_rubro[[id]:[Rubro]],2,0)</f>
        <v>CONSTRUCCIÓN, ACTIVIDADES Y SERVICIOS CONEXOS</v>
      </c>
      <c r="D603" t="s">
        <v>2129</v>
      </c>
      <c r="E603" t="s">
        <v>2130</v>
      </c>
    </row>
    <row r="604" spans="2:5" x14ac:dyDescent="0.3">
      <c r="B604" t="str">
        <f>+VLOOKUP(C604,id_rubro[[Rubro]:[id_rubro2]],2,0)</f>
        <v>05.00.000</v>
      </c>
      <c r="C604" t="str">
        <f>+VLOOKUP(LEFT(D604,2),id_rubro[[id]:[Rubro]],2,0)</f>
        <v>CONSTRUCCIÓN, ACTIVIDADES Y SERVICIOS CONEXOS</v>
      </c>
      <c r="D604" t="s">
        <v>1288</v>
      </c>
      <c r="E604" t="s">
        <v>2201</v>
      </c>
    </row>
    <row r="605" spans="2:5" x14ac:dyDescent="0.3">
      <c r="B605" t="str">
        <f>+VLOOKUP(C605,id_rubro[[Rubro]:[id_rubro2]],2,0)</f>
        <v>05.00.000</v>
      </c>
      <c r="C605" t="str">
        <f>+VLOOKUP(LEFT(D605,2),id_rubro[[id]:[Rubro]],2,0)</f>
        <v>CONSTRUCCIÓN, ACTIVIDADES Y SERVICIOS CONEXOS</v>
      </c>
      <c r="D605" t="s">
        <v>1290</v>
      </c>
      <c r="E605" t="s">
        <v>1291</v>
      </c>
    </row>
    <row r="606" spans="2:5" x14ac:dyDescent="0.3">
      <c r="B606" t="str">
        <f>+VLOOKUP(C606,id_rubro[[Rubro]:[id_rubro2]],2,0)</f>
        <v>05.00.000</v>
      </c>
      <c r="C606" t="str">
        <f>+VLOOKUP(LEFT(D606,2),id_rubro[[id]:[Rubro]],2,0)</f>
        <v>CONSTRUCCIÓN, ACTIVIDADES Y SERVICIOS CONEXOS</v>
      </c>
      <c r="D606" t="s">
        <v>1292</v>
      </c>
      <c r="E606" t="s">
        <v>1293</v>
      </c>
    </row>
    <row r="607" spans="2:5" x14ac:dyDescent="0.3">
      <c r="B607" t="str">
        <f>+VLOOKUP(C607,id_rubro[[Rubro]:[id_rubro2]],2,0)</f>
        <v>05.00.000</v>
      </c>
      <c r="C607" t="str">
        <f>+VLOOKUP(LEFT(D607,2),id_rubro[[id]:[Rubro]],2,0)</f>
        <v>CONSTRUCCIÓN, ACTIVIDADES Y SERVICIOS CONEXOS</v>
      </c>
      <c r="D607" t="s">
        <v>1294</v>
      </c>
      <c r="E607" t="s">
        <v>1295</v>
      </c>
    </row>
    <row r="608" spans="2:5" x14ac:dyDescent="0.3">
      <c r="B608" t="str">
        <f>+VLOOKUP(C608,id_rubro[[Rubro]:[id_rubro2]],2,0)</f>
        <v>05.00.000</v>
      </c>
      <c r="C608" t="str">
        <f>+VLOOKUP(LEFT(D608,2),id_rubro[[id]:[Rubro]],2,0)</f>
        <v>CONSTRUCCIÓN, ACTIVIDADES Y SERVICIOS CONEXOS</v>
      </c>
      <c r="D608" t="s">
        <v>1296</v>
      </c>
      <c r="E608" t="s">
        <v>2209</v>
      </c>
    </row>
    <row r="609" spans="2:5" x14ac:dyDescent="0.3">
      <c r="B609" t="str">
        <f>+VLOOKUP(C609,id_rubro[[Rubro]:[id_rubro2]],2,0)</f>
        <v>05.00.000</v>
      </c>
      <c r="C609" t="str">
        <f>+VLOOKUP(LEFT(D609,2),id_rubro[[id]:[Rubro]],2,0)</f>
        <v>CONSTRUCCIÓN, ACTIVIDADES Y SERVICIOS CONEXOS</v>
      </c>
      <c r="D609" t="s">
        <v>1298</v>
      </c>
      <c r="E609" t="s">
        <v>1299</v>
      </c>
    </row>
    <row r="610" spans="2:5" x14ac:dyDescent="0.3">
      <c r="B610" t="str">
        <f>+VLOOKUP(C610,id_rubro[[Rubro]:[id_rubro2]],2,0)</f>
        <v>05.00.000</v>
      </c>
      <c r="C610" t="str">
        <f>+VLOOKUP(LEFT(D610,2),id_rubro[[id]:[Rubro]],2,0)</f>
        <v>CONSTRUCCIÓN, ACTIVIDADES Y SERVICIOS CONEXOS</v>
      </c>
      <c r="D610" t="s">
        <v>1300</v>
      </c>
      <c r="E610" t="s">
        <v>1301</v>
      </c>
    </row>
    <row r="611" spans="2:5" x14ac:dyDescent="0.3">
      <c r="B611" t="str">
        <f>+VLOOKUP(C611,id_rubro[[Rubro]:[id_rubro2]],2,0)</f>
        <v>05.00.000</v>
      </c>
      <c r="C611" t="str">
        <f>+VLOOKUP(LEFT(D611,2),id_rubro[[id]:[Rubro]],2,0)</f>
        <v>CONSTRUCCIÓN, ACTIVIDADES Y SERVICIOS CONEXOS</v>
      </c>
      <c r="D611" t="s">
        <v>1302</v>
      </c>
      <c r="E611" t="s">
        <v>2254</v>
      </c>
    </row>
    <row r="612" spans="2:5" x14ac:dyDescent="0.3">
      <c r="B612" t="str">
        <f>+VLOOKUP(C612,id_rubro[[Rubro]:[id_rubro2]],2,0)</f>
        <v>05.00.000</v>
      </c>
      <c r="C612" t="str">
        <f>+VLOOKUP(LEFT(D612,2),id_rubro[[id]:[Rubro]],2,0)</f>
        <v>CONSTRUCCIÓN, ACTIVIDADES Y SERVICIOS CONEXOS</v>
      </c>
      <c r="D612" t="s">
        <v>1304</v>
      </c>
      <c r="E612" t="s">
        <v>1305</v>
      </c>
    </row>
    <row r="613" spans="2:5" x14ac:dyDescent="0.3">
      <c r="B613" t="str">
        <f>+VLOOKUP(C613,id_rubro[[Rubro]:[id_rubro2]],2,0)</f>
        <v>05.00.000</v>
      </c>
      <c r="C613" t="str">
        <f>+VLOOKUP(LEFT(D613,2),id_rubro[[id]:[Rubro]],2,0)</f>
        <v>CONSTRUCCIÓN, ACTIVIDADES Y SERVICIOS CONEXOS</v>
      </c>
      <c r="D613" t="s">
        <v>1306</v>
      </c>
      <c r="E613" t="s">
        <v>1308</v>
      </c>
    </row>
    <row r="614" spans="2:5" x14ac:dyDescent="0.3">
      <c r="B614" t="str">
        <f>+VLOOKUP(C614,id_rubro[[Rubro]:[id_rubro2]],2,0)</f>
        <v>05.00.000</v>
      </c>
      <c r="C614" t="str">
        <f>+VLOOKUP(LEFT(D614,2),id_rubro[[id]:[Rubro]],2,0)</f>
        <v>CONSTRUCCIÓN, ACTIVIDADES Y SERVICIOS CONEXOS</v>
      </c>
      <c r="D614" t="s">
        <v>1307</v>
      </c>
      <c r="E614" t="s">
        <v>2317</v>
      </c>
    </row>
    <row r="615" spans="2:5" x14ac:dyDescent="0.3">
      <c r="B615" t="str">
        <f>+VLOOKUP(C615,id_rubro[[Rubro]:[id_rubro2]],2,0)</f>
        <v>05.00.000</v>
      </c>
      <c r="C615" t="str">
        <f>+VLOOKUP(LEFT(D615,2),id_rubro[[id]:[Rubro]],2,0)</f>
        <v>CONSTRUCCIÓN, ACTIVIDADES Y SERVICIOS CONEXOS</v>
      </c>
      <c r="D615" t="s">
        <v>1310</v>
      </c>
      <c r="E615" t="s">
        <v>1311</v>
      </c>
    </row>
    <row r="616" spans="2:5" x14ac:dyDescent="0.3">
      <c r="B616" t="str">
        <f>+VLOOKUP(C616,id_rubro[[Rubro]:[id_rubro2]],2,0)</f>
        <v>05.00.000</v>
      </c>
      <c r="C616" t="str">
        <f>+VLOOKUP(LEFT(D616,2),id_rubro[[id]:[Rubro]],2,0)</f>
        <v>CONSTRUCCIÓN, ACTIVIDADES Y SERVICIOS CONEXOS</v>
      </c>
      <c r="D616" t="s">
        <v>1312</v>
      </c>
      <c r="E616" t="s">
        <v>1313</v>
      </c>
    </row>
    <row r="617" spans="2:5" x14ac:dyDescent="0.3">
      <c r="B617" t="str">
        <f>+VLOOKUP(C617,id_rubro[[Rubro]:[id_rubro2]],2,0)</f>
        <v>05.00.000</v>
      </c>
      <c r="C617" t="str">
        <f>+VLOOKUP(LEFT(D617,2),id_rubro[[id]:[Rubro]],2,0)</f>
        <v>CONSTRUCCIÓN, ACTIVIDADES Y SERVICIOS CONEXOS</v>
      </c>
      <c r="D617" t="s">
        <v>1314</v>
      </c>
      <c r="E617" t="s">
        <v>1315</v>
      </c>
    </row>
    <row r="618" spans="2:5" x14ac:dyDescent="0.3">
      <c r="B618" t="str">
        <f>+VLOOKUP(C618,id_rubro[[Rubro]:[id_rubro2]],2,0)</f>
        <v>05.00.000</v>
      </c>
      <c r="C618" t="str">
        <f>+VLOOKUP(LEFT(D618,2),id_rubro[[id]:[Rubro]],2,0)</f>
        <v>CONSTRUCCIÓN, ACTIVIDADES Y SERVICIOS CONEXOS</v>
      </c>
      <c r="D618" t="s">
        <v>2387</v>
      </c>
      <c r="E618" t="s">
        <v>2388</v>
      </c>
    </row>
    <row r="619" spans="2:5" x14ac:dyDescent="0.3">
      <c r="B619" t="str">
        <f>+VLOOKUP(C619,id_rubro[[Rubro]:[id_rubro2]],2,0)</f>
        <v>05.00.000</v>
      </c>
      <c r="C619" t="str">
        <f>+VLOOKUP(LEFT(D619,2),id_rubro[[id]:[Rubro]],2,0)</f>
        <v>CONSTRUCCIÓN, ACTIVIDADES Y SERVICIOS CONEXOS</v>
      </c>
      <c r="D619" t="s">
        <v>1318</v>
      </c>
      <c r="E619" t="s">
        <v>2391</v>
      </c>
    </row>
    <row r="620" spans="2:5" x14ac:dyDescent="0.3">
      <c r="B620" t="str">
        <f>+VLOOKUP(C620,id_rubro[[Rubro]:[id_rubro2]],2,0)</f>
        <v>06.00.000</v>
      </c>
      <c r="C620" t="str">
        <f>+VLOOKUP(LEFT(D620,2),id_rubro[[id]:[Rubro]],2,0)</f>
        <v>COMERCIO, ABASTECIMIENTO Y DISTRIBUCIÓN</v>
      </c>
      <c r="D620" t="s">
        <v>1321</v>
      </c>
      <c r="E620" t="s">
        <v>1332</v>
      </c>
    </row>
    <row r="621" spans="2:5" x14ac:dyDescent="0.3">
      <c r="B621" t="str">
        <f>+VLOOKUP(C621,id_rubro[[Rubro]:[id_rubro2]],2,0)</f>
        <v>06.00.000</v>
      </c>
      <c r="C621" t="str">
        <f>+VLOOKUP(LEFT(D621,2),id_rubro[[id]:[Rubro]],2,0)</f>
        <v>COMERCIO, ABASTECIMIENTO Y DISTRIBUCIÓN</v>
      </c>
      <c r="D621" t="s">
        <v>1322</v>
      </c>
      <c r="E621" t="s">
        <v>1985</v>
      </c>
    </row>
    <row r="622" spans="2:5" x14ac:dyDescent="0.3">
      <c r="B622" t="str">
        <f>+VLOOKUP(C622,id_rubro[[Rubro]:[id_rubro2]],2,0)</f>
        <v>06.00.000</v>
      </c>
      <c r="C622" t="str">
        <f>+VLOOKUP(LEFT(D622,2),id_rubro[[id]:[Rubro]],2,0)</f>
        <v>COMERCIO, ABASTECIMIENTO Y DISTRIBUCIÓN</v>
      </c>
      <c r="D622" t="s">
        <v>1334</v>
      </c>
      <c r="E622" t="s">
        <v>1335</v>
      </c>
    </row>
    <row r="623" spans="2:5" x14ac:dyDescent="0.3">
      <c r="B623" t="str">
        <f>+VLOOKUP(C623,id_rubro[[Rubro]:[id_rubro2]],2,0)</f>
        <v>06.00.000</v>
      </c>
      <c r="C623" t="str">
        <f>+VLOOKUP(LEFT(D623,2),id_rubro[[id]:[Rubro]],2,0)</f>
        <v>COMERCIO, ABASTECIMIENTO Y DISTRIBUCIÓN</v>
      </c>
      <c r="D623" t="s">
        <v>2013</v>
      </c>
      <c r="E623" t="s">
        <v>2014</v>
      </c>
    </row>
    <row r="624" spans="2:5" x14ac:dyDescent="0.3">
      <c r="B624" t="str">
        <f>+VLOOKUP(C624,id_rubro[[Rubro]:[id_rubro2]],2,0)</f>
        <v>06.00.000</v>
      </c>
      <c r="C624" t="str">
        <f>+VLOOKUP(LEFT(D624,2),id_rubro[[id]:[Rubro]],2,0)</f>
        <v>COMERCIO, ABASTECIMIENTO Y DISTRIBUCIÓN</v>
      </c>
      <c r="D624" t="s">
        <v>1323</v>
      </c>
      <c r="E624" t="s">
        <v>1338</v>
      </c>
    </row>
    <row r="625" spans="2:5" x14ac:dyDescent="0.3">
      <c r="B625" t="str">
        <f>+VLOOKUP(C625,id_rubro[[Rubro]:[id_rubro2]],2,0)</f>
        <v>06.00.000</v>
      </c>
      <c r="C625" t="str">
        <f>+VLOOKUP(LEFT(D625,2),id_rubro[[id]:[Rubro]],2,0)</f>
        <v>COMERCIO, ABASTECIMIENTO Y DISTRIBUCIÓN</v>
      </c>
      <c r="D625" t="s">
        <v>1339</v>
      </c>
      <c r="E625" t="s">
        <v>1340</v>
      </c>
    </row>
    <row r="626" spans="2:5" x14ac:dyDescent="0.3">
      <c r="B626" t="str">
        <f>+VLOOKUP(C626,id_rubro[[Rubro]:[id_rubro2]],2,0)</f>
        <v>06.00.000</v>
      </c>
      <c r="C626" t="str">
        <f>+VLOOKUP(LEFT(D626,2),id_rubro[[id]:[Rubro]],2,0)</f>
        <v>COMERCIO, ABASTECIMIENTO Y DISTRIBUCIÓN</v>
      </c>
      <c r="D626" s="7" t="s">
        <v>1324</v>
      </c>
      <c r="E626" t="s">
        <v>2036</v>
      </c>
    </row>
    <row r="627" spans="2:5" x14ac:dyDescent="0.3">
      <c r="B627" t="str">
        <f>+VLOOKUP(C627,id_rubro[[Rubro]:[id_rubro2]],2,0)</f>
        <v>06.00.000</v>
      </c>
      <c r="C627" t="str">
        <f>+VLOOKUP(LEFT(D627,2),id_rubro[[id]:[Rubro]],2,0)</f>
        <v>COMERCIO, ABASTECIMIENTO Y DISTRIBUCIÓN</v>
      </c>
      <c r="D627" t="s">
        <v>1326</v>
      </c>
      <c r="E627" t="s">
        <v>1343</v>
      </c>
    </row>
    <row r="628" spans="2:5" x14ac:dyDescent="0.3">
      <c r="B628" t="str">
        <f>+VLOOKUP(C628,id_rubro[[Rubro]:[id_rubro2]],2,0)</f>
        <v>06.00.000</v>
      </c>
      <c r="C628" t="str">
        <f>+VLOOKUP(LEFT(D628,2),id_rubro[[id]:[Rubro]],2,0)</f>
        <v>COMERCIO, ABASTECIMIENTO Y DISTRIBUCIÓN</v>
      </c>
      <c r="D628" t="s">
        <v>1327</v>
      </c>
      <c r="E628" t="s">
        <v>1344</v>
      </c>
    </row>
    <row r="629" spans="2:5" x14ac:dyDescent="0.3">
      <c r="B629" t="str">
        <f>+VLOOKUP(C629,id_rubro[[Rubro]:[id_rubro2]],2,0)</f>
        <v>06.00.000</v>
      </c>
      <c r="C629" t="str">
        <f>+VLOOKUP(LEFT(D629,2),id_rubro[[id]:[Rubro]],2,0)</f>
        <v>COMERCIO, ABASTECIMIENTO Y DISTRIBUCIÓN</v>
      </c>
      <c r="D629" s="7" t="s">
        <v>1345</v>
      </c>
      <c r="E629" t="s">
        <v>1346</v>
      </c>
    </row>
    <row r="630" spans="2:5" x14ac:dyDescent="0.3">
      <c r="B630" t="str">
        <f>+VLOOKUP(C630,id_rubro[[Rubro]:[id_rubro2]],2,0)</f>
        <v>06.00.000</v>
      </c>
      <c r="C630" t="str">
        <f>+VLOOKUP(LEFT(D630,2),id_rubro[[id]:[Rubro]],2,0)</f>
        <v>COMERCIO, ABASTECIMIENTO Y DISTRIBUCIÓN</v>
      </c>
      <c r="D630" t="s">
        <v>1347</v>
      </c>
      <c r="E630" t="s">
        <v>1348</v>
      </c>
    </row>
    <row r="631" spans="2:5" x14ac:dyDescent="0.3">
      <c r="B631" t="str">
        <f>+VLOOKUP(C631,id_rubro[[Rubro]:[id_rubro2]],2,0)</f>
        <v>06.00.000</v>
      </c>
      <c r="C631" t="str">
        <f>+VLOOKUP(LEFT(D631,2),id_rubro[[id]:[Rubro]],2,0)</f>
        <v>COMERCIO, ABASTECIMIENTO Y DISTRIBUCIÓN</v>
      </c>
      <c r="D631" t="s">
        <v>1349</v>
      </c>
      <c r="E631" t="s">
        <v>2038</v>
      </c>
    </row>
    <row r="632" spans="2:5" x14ac:dyDescent="0.3">
      <c r="B632" t="str">
        <f>+VLOOKUP(C632,id_rubro[[Rubro]:[id_rubro2]],2,0)</f>
        <v>06.00.000</v>
      </c>
      <c r="C632" t="str">
        <f>+VLOOKUP(LEFT(D632,2),id_rubro[[id]:[Rubro]],2,0)</f>
        <v>COMERCIO, ABASTECIMIENTO Y DISTRIBUCIÓN</v>
      </c>
      <c r="D632" t="s">
        <v>1351</v>
      </c>
      <c r="E632" t="s">
        <v>2031</v>
      </c>
    </row>
    <row r="633" spans="2:5" x14ac:dyDescent="0.3">
      <c r="B633" t="str">
        <f>+VLOOKUP(C633,id_rubro[[Rubro]:[id_rubro2]],2,0)</f>
        <v>06.00.000</v>
      </c>
      <c r="C633" t="str">
        <f>+VLOOKUP(LEFT(D633,2),id_rubro[[id]:[Rubro]],2,0)</f>
        <v>COMERCIO, ABASTECIMIENTO Y DISTRIBUCIÓN</v>
      </c>
      <c r="D633" t="s">
        <v>1353</v>
      </c>
      <c r="E633" t="s">
        <v>2066</v>
      </c>
    </row>
    <row r="634" spans="2:5" x14ac:dyDescent="0.3">
      <c r="B634" t="str">
        <f>+VLOOKUP(C634,id_rubro[[Rubro]:[id_rubro2]],2,0)</f>
        <v>06.00.000</v>
      </c>
      <c r="C634" t="str">
        <f>+VLOOKUP(LEFT(D634,2),id_rubro[[id]:[Rubro]],2,0)</f>
        <v>COMERCIO, ABASTECIMIENTO Y DISTRIBUCIÓN</v>
      </c>
      <c r="D634" t="s">
        <v>1355</v>
      </c>
      <c r="E634" t="s">
        <v>2065</v>
      </c>
    </row>
    <row r="635" spans="2:5" x14ac:dyDescent="0.3">
      <c r="B635" t="str">
        <f>+VLOOKUP(C635,id_rubro[[Rubro]:[id_rubro2]],2,0)</f>
        <v>06.00.000</v>
      </c>
      <c r="C635" t="str">
        <f>+VLOOKUP(LEFT(D635,2),id_rubro[[id]:[Rubro]],2,0)</f>
        <v>COMERCIO, ABASTECIMIENTO Y DISTRIBUCIÓN</v>
      </c>
      <c r="D635" t="s">
        <v>1328</v>
      </c>
      <c r="E635" t="s">
        <v>2067</v>
      </c>
    </row>
    <row r="636" spans="2:5" x14ac:dyDescent="0.3">
      <c r="B636" t="str">
        <f>+VLOOKUP(C636,id_rubro[[Rubro]:[id_rubro2]],2,0)</f>
        <v>06.00.000</v>
      </c>
      <c r="C636" t="str">
        <f>+VLOOKUP(LEFT(D636,2),id_rubro[[id]:[Rubro]],2,0)</f>
        <v>COMERCIO, ABASTECIMIENTO Y DISTRIBUCIÓN</v>
      </c>
      <c r="D636" t="s">
        <v>1358</v>
      </c>
      <c r="E636" t="s">
        <v>2081</v>
      </c>
    </row>
    <row r="637" spans="2:5" x14ac:dyDescent="0.3">
      <c r="B637" t="str">
        <f>+VLOOKUP(C637,id_rubro[[Rubro]:[id_rubro2]],2,0)</f>
        <v>06.00.000</v>
      </c>
      <c r="C637" t="str">
        <f>+VLOOKUP(LEFT(D637,2),id_rubro[[id]:[Rubro]],2,0)</f>
        <v>COMERCIO, ABASTECIMIENTO Y DISTRIBUCIÓN</v>
      </c>
      <c r="D637" t="s">
        <v>1329</v>
      </c>
      <c r="E637" t="s">
        <v>1360</v>
      </c>
    </row>
    <row r="638" spans="2:5" x14ac:dyDescent="0.3">
      <c r="B638" t="str">
        <f>+VLOOKUP(C638,id_rubro[[Rubro]:[id_rubro2]],2,0)</f>
        <v>06.00.000</v>
      </c>
      <c r="C638" t="str">
        <f>+VLOOKUP(LEFT(D638,2),id_rubro[[id]:[Rubro]],2,0)</f>
        <v>COMERCIO, ABASTECIMIENTO Y DISTRIBUCIÓN</v>
      </c>
      <c r="D638" t="s">
        <v>1363</v>
      </c>
      <c r="E638" t="s">
        <v>2092</v>
      </c>
    </row>
    <row r="639" spans="2:5" x14ac:dyDescent="0.3">
      <c r="B639" t="str">
        <f>+VLOOKUP(C639,id_rubro[[Rubro]:[id_rubro2]],2,0)</f>
        <v>06.00.000</v>
      </c>
      <c r="C639" t="str">
        <f>+VLOOKUP(LEFT(D639,2),id_rubro[[id]:[Rubro]],2,0)</f>
        <v>COMERCIO, ABASTECIMIENTO Y DISTRIBUCIÓN</v>
      </c>
      <c r="D639" t="s">
        <v>1365</v>
      </c>
      <c r="E639" t="s">
        <v>1366</v>
      </c>
    </row>
    <row r="640" spans="2:5" x14ac:dyDescent="0.3">
      <c r="B640" t="str">
        <f>+VLOOKUP(C640,id_rubro[[Rubro]:[id_rubro2]],2,0)</f>
        <v>06.00.000</v>
      </c>
      <c r="C640" t="str">
        <f>+VLOOKUP(LEFT(D640,2),id_rubro[[id]:[Rubro]],2,0)</f>
        <v>COMERCIO, ABASTECIMIENTO Y DISTRIBUCIÓN</v>
      </c>
      <c r="D640" t="s">
        <v>1369</v>
      </c>
      <c r="E640" t="s">
        <v>2133</v>
      </c>
    </row>
    <row r="641" spans="2:5" x14ac:dyDescent="0.3">
      <c r="B641" t="str">
        <f>+VLOOKUP(C641,id_rubro[[Rubro]:[id_rubro2]],2,0)</f>
        <v>06.00.000</v>
      </c>
      <c r="C641" t="str">
        <f>+VLOOKUP(LEFT(D641,2),id_rubro[[id]:[Rubro]],2,0)</f>
        <v>COMERCIO, ABASTECIMIENTO Y DISTRIBUCIÓN</v>
      </c>
      <c r="D641" t="s">
        <v>1370</v>
      </c>
      <c r="E641" t="s">
        <v>2134</v>
      </c>
    </row>
    <row r="642" spans="2:5" x14ac:dyDescent="0.3">
      <c r="B642" t="str">
        <f>+VLOOKUP(C642,id_rubro[[Rubro]:[id_rubro2]],2,0)</f>
        <v>06.00.000</v>
      </c>
      <c r="C642" t="str">
        <f>+VLOOKUP(LEFT(D642,2),id_rubro[[id]:[Rubro]],2,0)</f>
        <v>COMERCIO, ABASTECIMIENTO Y DISTRIBUCIÓN</v>
      </c>
      <c r="D642" t="s">
        <v>1373</v>
      </c>
      <c r="E642" t="s">
        <v>1374</v>
      </c>
    </row>
    <row r="643" spans="2:5" x14ac:dyDescent="0.3">
      <c r="B643" t="str">
        <f>+VLOOKUP(C643,id_rubro[[Rubro]:[id_rubro2]],2,0)</f>
        <v>06.00.000</v>
      </c>
      <c r="C643" t="str">
        <f>+VLOOKUP(LEFT(D643,2),id_rubro[[id]:[Rubro]],2,0)</f>
        <v>COMERCIO, ABASTECIMIENTO Y DISTRIBUCIÓN</v>
      </c>
      <c r="D643" t="s">
        <v>1375</v>
      </c>
      <c r="E643" t="s">
        <v>2135</v>
      </c>
    </row>
    <row r="644" spans="2:5" x14ac:dyDescent="0.3">
      <c r="B644" t="str">
        <f>+VLOOKUP(C644,id_rubro[[Rubro]:[id_rubro2]],2,0)</f>
        <v>06.00.000</v>
      </c>
      <c r="C644" t="str">
        <f>+VLOOKUP(LEFT(D644,2),id_rubro[[id]:[Rubro]],2,0)</f>
        <v>COMERCIO, ABASTECIMIENTO Y DISTRIBUCIÓN</v>
      </c>
      <c r="D644" t="s">
        <v>1330</v>
      </c>
      <c r="E644" t="s">
        <v>1377</v>
      </c>
    </row>
    <row r="645" spans="2:5" x14ac:dyDescent="0.3">
      <c r="B645" t="str">
        <f>+VLOOKUP(C645,id_rubro[[Rubro]:[id_rubro2]],2,0)</f>
        <v>06.00.000</v>
      </c>
      <c r="C645" t="str">
        <f>+VLOOKUP(LEFT(D645,2),id_rubro[[id]:[Rubro]],2,0)</f>
        <v>COMERCIO, ABASTECIMIENTO Y DISTRIBUCIÓN</v>
      </c>
      <c r="D645" t="s">
        <v>1331</v>
      </c>
      <c r="E645" t="s">
        <v>2140</v>
      </c>
    </row>
    <row r="646" spans="2:5" x14ac:dyDescent="0.3">
      <c r="B646" t="str">
        <f>+VLOOKUP(C646,id_rubro[[Rubro]:[id_rubro2]],2,0)</f>
        <v>06.00.000</v>
      </c>
      <c r="C646" t="str">
        <f>+VLOOKUP(LEFT(D646,2),id_rubro[[id]:[Rubro]],2,0)</f>
        <v>COMERCIO, ABASTECIMIENTO Y DISTRIBUCIÓN</v>
      </c>
      <c r="D646" t="s">
        <v>2173</v>
      </c>
      <c r="E646" t="s">
        <v>1380</v>
      </c>
    </row>
    <row r="647" spans="2:5" x14ac:dyDescent="0.3">
      <c r="B647" t="str">
        <f>+VLOOKUP(C647,id_rubro[[Rubro]:[id_rubro2]],2,0)</f>
        <v>06.00.000</v>
      </c>
      <c r="C647" t="str">
        <f>+VLOOKUP(LEFT(D647,2),id_rubro[[id]:[Rubro]],2,0)</f>
        <v>COMERCIO, ABASTECIMIENTO Y DISTRIBUCIÓN</v>
      </c>
      <c r="D647" t="s">
        <v>1381</v>
      </c>
      <c r="E647" t="s">
        <v>1382</v>
      </c>
    </row>
    <row r="648" spans="2:5" x14ac:dyDescent="0.3">
      <c r="B648" t="str">
        <f>+VLOOKUP(C648,id_rubro[[Rubro]:[id_rubro2]],2,0)</f>
        <v>06.00.000</v>
      </c>
      <c r="C648" t="str">
        <f>+VLOOKUP(LEFT(D648,2),id_rubro[[id]:[Rubro]],2,0)</f>
        <v>COMERCIO, ABASTECIMIENTO Y DISTRIBUCIÓN</v>
      </c>
      <c r="D648" t="s">
        <v>1383</v>
      </c>
      <c r="E648" t="s">
        <v>2177</v>
      </c>
    </row>
    <row r="649" spans="2:5" x14ac:dyDescent="0.3">
      <c r="B649" t="str">
        <f>+VLOOKUP(C649,id_rubro[[Rubro]:[id_rubro2]],2,0)</f>
        <v>06.00.000</v>
      </c>
      <c r="C649" t="str">
        <f>+VLOOKUP(LEFT(D649,2),id_rubro[[id]:[Rubro]],2,0)</f>
        <v>COMERCIO, ABASTECIMIENTO Y DISTRIBUCIÓN</v>
      </c>
      <c r="D649" t="s">
        <v>1385</v>
      </c>
      <c r="E649" t="s">
        <v>1386</v>
      </c>
    </row>
    <row r="650" spans="2:5" x14ac:dyDescent="0.3">
      <c r="B650" t="str">
        <f>+VLOOKUP(C650,id_rubro[[Rubro]:[id_rubro2]],2,0)</f>
        <v>06.00.000</v>
      </c>
      <c r="C650" t="str">
        <f>+VLOOKUP(LEFT(D650,2),id_rubro[[id]:[Rubro]],2,0)</f>
        <v>COMERCIO, ABASTECIMIENTO Y DISTRIBUCIÓN</v>
      </c>
      <c r="D650" t="s">
        <v>1387</v>
      </c>
      <c r="E650" t="s">
        <v>1388</v>
      </c>
    </row>
    <row r="651" spans="2:5" x14ac:dyDescent="0.3">
      <c r="B651" t="str">
        <f>+VLOOKUP(C651,id_rubro[[Rubro]:[id_rubro2]],2,0)</f>
        <v>06.00.000</v>
      </c>
      <c r="C651" t="str">
        <f>+VLOOKUP(LEFT(D651,2),id_rubro[[id]:[Rubro]],2,0)</f>
        <v>COMERCIO, ABASTECIMIENTO Y DISTRIBUCIÓN</v>
      </c>
      <c r="D651" t="s">
        <v>1389</v>
      </c>
      <c r="E651" t="s">
        <v>2199</v>
      </c>
    </row>
    <row r="652" spans="2:5" x14ac:dyDescent="0.3">
      <c r="B652" t="str">
        <f>+VLOOKUP(C652,id_rubro[[Rubro]:[id_rubro2]],2,0)</f>
        <v>06.00.000</v>
      </c>
      <c r="C652" t="str">
        <f>+VLOOKUP(LEFT(D652,2),id_rubro[[id]:[Rubro]],2,0)</f>
        <v>COMERCIO, ABASTECIMIENTO Y DISTRIBUCIÓN</v>
      </c>
      <c r="D652" t="s">
        <v>1391</v>
      </c>
      <c r="E652" t="s">
        <v>1392</v>
      </c>
    </row>
    <row r="653" spans="2:5" x14ac:dyDescent="0.3">
      <c r="B653" t="str">
        <f>+VLOOKUP(C653,id_rubro[[Rubro]:[id_rubro2]],2,0)</f>
        <v>06.00.000</v>
      </c>
      <c r="C653" t="str">
        <f>+VLOOKUP(LEFT(D653,2),id_rubro[[id]:[Rubro]],2,0)</f>
        <v>COMERCIO, ABASTECIMIENTO Y DISTRIBUCIÓN</v>
      </c>
      <c r="D653" t="s">
        <v>1393</v>
      </c>
      <c r="E653" t="s">
        <v>1394</v>
      </c>
    </row>
    <row r="654" spans="2:5" x14ac:dyDescent="0.3">
      <c r="B654" t="str">
        <f>+VLOOKUP(C654,id_rubro[[Rubro]:[id_rubro2]],2,0)</f>
        <v>06.00.000</v>
      </c>
      <c r="C654" t="str">
        <f>+VLOOKUP(LEFT(D654,2),id_rubro[[id]:[Rubro]],2,0)</f>
        <v>COMERCIO, ABASTECIMIENTO Y DISTRIBUCIÓN</v>
      </c>
      <c r="D654" t="s">
        <v>1395</v>
      </c>
      <c r="E654" t="s">
        <v>2217</v>
      </c>
    </row>
    <row r="655" spans="2:5" x14ac:dyDescent="0.3">
      <c r="B655" t="str">
        <f>+VLOOKUP(C655,id_rubro[[Rubro]:[id_rubro2]],2,0)</f>
        <v>06.00.000</v>
      </c>
      <c r="C655" t="str">
        <f>+VLOOKUP(LEFT(D655,2),id_rubro[[id]:[Rubro]],2,0)</f>
        <v>COMERCIO, ABASTECIMIENTO Y DISTRIBUCIÓN</v>
      </c>
      <c r="D655" t="s">
        <v>1397</v>
      </c>
      <c r="E655" t="s">
        <v>2222</v>
      </c>
    </row>
    <row r="656" spans="2:5" x14ac:dyDescent="0.3">
      <c r="B656" t="str">
        <f>+VLOOKUP(C656,id_rubro[[Rubro]:[id_rubro2]],2,0)</f>
        <v>06.00.000</v>
      </c>
      <c r="C656" t="str">
        <f>+VLOOKUP(LEFT(D656,2),id_rubro[[id]:[Rubro]],2,0)</f>
        <v>COMERCIO, ABASTECIMIENTO Y DISTRIBUCIÓN</v>
      </c>
      <c r="D656" t="s">
        <v>1399</v>
      </c>
      <c r="E656" t="s">
        <v>1400</v>
      </c>
    </row>
    <row r="657" spans="2:5" x14ac:dyDescent="0.3">
      <c r="B657" t="str">
        <f>+VLOOKUP(C657,id_rubro[[Rubro]:[id_rubro2]],2,0)</f>
        <v>06.00.000</v>
      </c>
      <c r="C657" t="str">
        <f>+VLOOKUP(LEFT(D657,2),id_rubro[[id]:[Rubro]],2,0)</f>
        <v>COMERCIO, ABASTECIMIENTO Y DISTRIBUCIÓN</v>
      </c>
      <c r="D657" t="s">
        <v>1401</v>
      </c>
      <c r="E657" t="s">
        <v>1402</v>
      </c>
    </row>
    <row r="658" spans="2:5" x14ac:dyDescent="0.3">
      <c r="B658" t="str">
        <f>+VLOOKUP(C658,id_rubro[[Rubro]:[id_rubro2]],2,0)</f>
        <v>06.00.000</v>
      </c>
      <c r="C658" t="str">
        <f>+VLOOKUP(LEFT(D658,2),id_rubro[[id]:[Rubro]],2,0)</f>
        <v>COMERCIO, ABASTECIMIENTO Y DISTRIBUCIÓN</v>
      </c>
      <c r="D658" t="s">
        <v>1403</v>
      </c>
      <c r="E658" t="s">
        <v>2251</v>
      </c>
    </row>
    <row r="659" spans="2:5" x14ac:dyDescent="0.3">
      <c r="B659" t="str">
        <f>+VLOOKUP(C659,id_rubro[[Rubro]:[id_rubro2]],2,0)</f>
        <v>06.00.000</v>
      </c>
      <c r="C659" t="str">
        <f>+VLOOKUP(LEFT(D659,2),id_rubro[[id]:[Rubro]],2,0)</f>
        <v>COMERCIO, ABASTECIMIENTO Y DISTRIBUCIÓN</v>
      </c>
      <c r="D659" t="s">
        <v>1405</v>
      </c>
      <c r="E659" t="s">
        <v>1406</v>
      </c>
    </row>
    <row r="660" spans="2:5" x14ac:dyDescent="0.3">
      <c r="B660" t="str">
        <f>+VLOOKUP(C660,id_rubro[[Rubro]:[id_rubro2]],2,0)</f>
        <v>06.00.000</v>
      </c>
      <c r="C660" t="str">
        <f>+VLOOKUP(LEFT(D660,2),id_rubro[[id]:[Rubro]],2,0)</f>
        <v>COMERCIO, ABASTECIMIENTO Y DISTRIBUCIÓN</v>
      </c>
      <c r="D660" t="s">
        <v>1407</v>
      </c>
      <c r="E660" t="s">
        <v>1408</v>
      </c>
    </row>
    <row r="661" spans="2:5" x14ac:dyDescent="0.3">
      <c r="B661" t="str">
        <f>+VLOOKUP(C661,id_rubro[[Rubro]:[id_rubro2]],2,0)</f>
        <v>06.00.000</v>
      </c>
      <c r="C661" t="str">
        <f>+VLOOKUP(LEFT(D661,2),id_rubro[[id]:[Rubro]],2,0)</f>
        <v>COMERCIO, ABASTECIMIENTO Y DISTRIBUCIÓN</v>
      </c>
      <c r="D661" t="s">
        <v>1410</v>
      </c>
      <c r="E661" t="s">
        <v>2283</v>
      </c>
    </row>
    <row r="662" spans="2:5" x14ac:dyDescent="0.3">
      <c r="B662" t="str">
        <f>+VLOOKUP(C662,id_rubro[[Rubro]:[id_rubro2]],2,0)</f>
        <v>06.00.000</v>
      </c>
      <c r="C662" t="str">
        <f>+VLOOKUP(LEFT(D662,2),id_rubro[[id]:[Rubro]],2,0)</f>
        <v>COMERCIO, ABASTECIMIENTO Y DISTRIBUCIÓN</v>
      </c>
      <c r="D662" t="s">
        <v>1411</v>
      </c>
      <c r="E662" t="s">
        <v>2291</v>
      </c>
    </row>
    <row r="663" spans="2:5" x14ac:dyDescent="0.3">
      <c r="B663" t="str">
        <f>+VLOOKUP(C663,id_rubro[[Rubro]:[id_rubro2]],2,0)</f>
        <v>06.00.000</v>
      </c>
      <c r="C663" t="str">
        <f>+VLOOKUP(LEFT(D663,2),id_rubro[[id]:[Rubro]],2,0)</f>
        <v>COMERCIO, ABASTECIMIENTO Y DISTRIBUCIÓN</v>
      </c>
      <c r="D663" t="s">
        <v>1413</v>
      </c>
      <c r="E663" t="s">
        <v>1414</v>
      </c>
    </row>
    <row r="664" spans="2:5" x14ac:dyDescent="0.3">
      <c r="B664" t="str">
        <f>+VLOOKUP(C664,id_rubro[[Rubro]:[id_rubro2]],2,0)</f>
        <v>06.00.000</v>
      </c>
      <c r="C664" t="str">
        <f>+VLOOKUP(LEFT(D664,2),id_rubro[[id]:[Rubro]],2,0)</f>
        <v>COMERCIO, ABASTECIMIENTO Y DISTRIBUCIÓN</v>
      </c>
      <c r="D664" t="s">
        <v>1416</v>
      </c>
      <c r="E664" t="s">
        <v>1415</v>
      </c>
    </row>
    <row r="665" spans="2:5" x14ac:dyDescent="0.3">
      <c r="B665" t="str">
        <f>+VLOOKUP(C665,id_rubro[[Rubro]:[id_rubro2]],2,0)</f>
        <v>06.00.000</v>
      </c>
      <c r="C665" t="str">
        <f>+VLOOKUP(LEFT(D665,2),id_rubro[[id]:[Rubro]],2,0)</f>
        <v>COMERCIO, ABASTECIMIENTO Y DISTRIBUCIÓN</v>
      </c>
      <c r="D665" t="s">
        <v>1418</v>
      </c>
      <c r="E665" t="s">
        <v>1417</v>
      </c>
    </row>
    <row r="666" spans="2:5" x14ac:dyDescent="0.3">
      <c r="B666" t="str">
        <f>+VLOOKUP(C666,id_rubro[[Rubro]:[id_rubro2]],2,0)</f>
        <v>06.00.000</v>
      </c>
      <c r="C666" t="str">
        <f>+VLOOKUP(LEFT(D666,2),id_rubro[[id]:[Rubro]],2,0)</f>
        <v>COMERCIO, ABASTECIMIENTO Y DISTRIBUCIÓN</v>
      </c>
      <c r="D666" t="s">
        <v>1419</v>
      </c>
      <c r="E666" t="s">
        <v>2334</v>
      </c>
    </row>
    <row r="667" spans="2:5" x14ac:dyDescent="0.3">
      <c r="B667" t="str">
        <f>+VLOOKUP(C667,id_rubro[[Rubro]:[id_rubro2]],2,0)</f>
        <v>06.00.000</v>
      </c>
      <c r="C667" t="str">
        <f>+VLOOKUP(LEFT(D667,2),id_rubro[[id]:[Rubro]],2,0)</f>
        <v>COMERCIO, ABASTECIMIENTO Y DISTRIBUCIÓN</v>
      </c>
      <c r="D667" t="s">
        <v>1424</v>
      </c>
      <c r="E667" t="s">
        <v>1421</v>
      </c>
    </row>
    <row r="668" spans="2:5" x14ac:dyDescent="0.3">
      <c r="B668" t="str">
        <f>+VLOOKUP(C668,id_rubro[[Rubro]:[id_rubro2]],2,0)</f>
        <v>06.00.000</v>
      </c>
      <c r="C668" t="str">
        <f>+VLOOKUP(LEFT(D668,2),id_rubro[[id]:[Rubro]],2,0)</f>
        <v>COMERCIO, ABASTECIMIENTO Y DISTRIBUCIÓN</v>
      </c>
      <c r="D668" t="s">
        <v>1425</v>
      </c>
      <c r="E668" t="s">
        <v>1422</v>
      </c>
    </row>
    <row r="669" spans="2:5" x14ac:dyDescent="0.3">
      <c r="B669" t="str">
        <f>+VLOOKUP(C669,id_rubro[[Rubro]:[id_rubro2]],2,0)</f>
        <v>06.00.000</v>
      </c>
      <c r="C669" t="str">
        <f>+VLOOKUP(LEFT(D669,2),id_rubro[[id]:[Rubro]],2,0)</f>
        <v>COMERCIO, ABASTECIMIENTO Y DISTRIBUCIÓN</v>
      </c>
      <c r="D669" t="s">
        <v>1426</v>
      </c>
      <c r="E669" t="s">
        <v>1423</v>
      </c>
    </row>
    <row r="670" spans="2:5" x14ac:dyDescent="0.3">
      <c r="B670" t="str">
        <f>+VLOOKUP(C670,id_rubro[[Rubro]:[id_rubro2]],2,0)</f>
        <v>06.00.000</v>
      </c>
      <c r="C670" t="str">
        <f>+VLOOKUP(LEFT(D670,2),id_rubro[[id]:[Rubro]],2,0)</f>
        <v>COMERCIO, ABASTECIMIENTO Y DISTRIBUCIÓN</v>
      </c>
      <c r="D670" t="s">
        <v>1427</v>
      </c>
      <c r="E670" t="s">
        <v>1428</v>
      </c>
    </row>
    <row r="671" spans="2:5" x14ac:dyDescent="0.3">
      <c r="B671" t="str">
        <f>+VLOOKUP(C671,id_rubro[[Rubro]:[id_rubro2]],2,0)</f>
        <v>06.00.000</v>
      </c>
      <c r="C671" t="str">
        <f>+VLOOKUP(LEFT(D671,2),id_rubro[[id]:[Rubro]],2,0)</f>
        <v>COMERCIO, ABASTECIMIENTO Y DISTRIBUCIÓN</v>
      </c>
      <c r="D671" t="s">
        <v>1429</v>
      </c>
      <c r="E671" t="s">
        <v>2395</v>
      </c>
    </row>
    <row r="672" spans="2:5" x14ac:dyDescent="0.3">
      <c r="B672" t="str">
        <f>+VLOOKUP(C672,id_rubro[[Rubro]:[id_rubro2]],2,0)</f>
        <v>06.00.000</v>
      </c>
      <c r="C672" t="str">
        <f>+VLOOKUP(LEFT(D672,2),id_rubro[[id]:[Rubro]],2,0)</f>
        <v>COMERCIO, ABASTECIMIENTO Y DISTRIBUCIÓN</v>
      </c>
      <c r="D672" t="s">
        <v>1431</v>
      </c>
      <c r="E672" t="s">
        <v>2396</v>
      </c>
    </row>
    <row r="673" spans="2:5" x14ac:dyDescent="0.3">
      <c r="B673" t="str">
        <f>+VLOOKUP(C673,id_rubro[[Rubro]:[id_rubro2]],2,0)</f>
        <v>06.00.000</v>
      </c>
      <c r="C673" t="str">
        <f>+VLOOKUP(LEFT(D673,2),id_rubro[[id]:[Rubro]],2,0)</f>
        <v>COMERCIO, ABASTECIMIENTO Y DISTRIBUCIÓN</v>
      </c>
      <c r="D673" t="s">
        <v>2035</v>
      </c>
      <c r="E673" t="s">
        <v>1342</v>
      </c>
    </row>
    <row r="674" spans="2:5" x14ac:dyDescent="0.3">
      <c r="B674" t="str">
        <f>+VLOOKUP(C674,id_rubro[[Rubro]:[id_rubro2]],2,0)</f>
        <v>07.00.000</v>
      </c>
      <c r="C674" t="str">
        <f>+VLOOKUP(LEFT(D674,2),id_rubro[[id]:[Rubro]],2,0)</f>
        <v>TRANSPORTES Y ALMACENAMIENTO</v>
      </c>
      <c r="D674" t="s">
        <v>1434</v>
      </c>
      <c r="E674" t="s">
        <v>1435</v>
      </c>
    </row>
    <row r="675" spans="2:5" x14ac:dyDescent="0.3">
      <c r="B675" t="str">
        <f>+VLOOKUP(C675,id_rubro[[Rubro]:[id_rubro2]],2,0)</f>
        <v>07.00.000</v>
      </c>
      <c r="C675" t="str">
        <f>+VLOOKUP(LEFT(D675,2),id_rubro[[id]:[Rubro]],2,0)</f>
        <v>TRANSPORTES Y ALMACENAMIENTO</v>
      </c>
      <c r="D675" t="s">
        <v>1436</v>
      </c>
      <c r="E675" t="s">
        <v>2006</v>
      </c>
    </row>
    <row r="676" spans="2:5" x14ac:dyDescent="0.3">
      <c r="B676" t="str">
        <f>+VLOOKUP(C676,id_rubro[[Rubro]:[id_rubro2]],2,0)</f>
        <v>07.00.000</v>
      </c>
      <c r="C676" t="str">
        <f>+VLOOKUP(LEFT(D676,2),id_rubro[[id]:[Rubro]],2,0)</f>
        <v>TRANSPORTES Y ALMACENAMIENTO</v>
      </c>
      <c r="D676" t="s">
        <v>1437</v>
      </c>
      <c r="E676" t="s">
        <v>1443</v>
      </c>
    </row>
    <row r="677" spans="2:5" x14ac:dyDescent="0.3">
      <c r="B677" t="str">
        <f>+VLOOKUP(C677,id_rubro[[Rubro]:[id_rubro2]],2,0)</f>
        <v>07.00.000</v>
      </c>
      <c r="C677" t="str">
        <f>+VLOOKUP(LEFT(D677,2),id_rubro[[id]:[Rubro]],2,0)</f>
        <v>TRANSPORTES Y ALMACENAMIENTO</v>
      </c>
      <c r="D677" t="s">
        <v>1438</v>
      </c>
      <c r="E677" t="s">
        <v>1444</v>
      </c>
    </row>
    <row r="678" spans="2:5" x14ac:dyDescent="0.3">
      <c r="B678" t="str">
        <f>+VLOOKUP(C678,id_rubro[[Rubro]:[id_rubro2]],2,0)</f>
        <v>07.00.000</v>
      </c>
      <c r="C678" t="str">
        <f>+VLOOKUP(LEFT(D678,2),id_rubro[[id]:[Rubro]],2,0)</f>
        <v>TRANSPORTES Y ALMACENAMIENTO</v>
      </c>
      <c r="D678" t="s">
        <v>1446</v>
      </c>
      <c r="E678" t="s">
        <v>2019</v>
      </c>
    </row>
    <row r="679" spans="2:5" x14ac:dyDescent="0.3">
      <c r="B679" t="str">
        <f>+VLOOKUP(C679,id_rubro[[Rubro]:[id_rubro2]],2,0)</f>
        <v>07.00.000</v>
      </c>
      <c r="C679" t="str">
        <f>+VLOOKUP(LEFT(D679,2),id_rubro[[id]:[Rubro]],2,0)</f>
        <v>TRANSPORTES Y ALMACENAMIENTO</v>
      </c>
      <c r="D679" t="s">
        <v>1447</v>
      </c>
      <c r="E679" t="s">
        <v>2020</v>
      </c>
    </row>
    <row r="680" spans="2:5" x14ac:dyDescent="0.3">
      <c r="B680" t="str">
        <f>+VLOOKUP(C680,id_rubro[[Rubro]:[id_rubro2]],2,0)</f>
        <v>07.00.000</v>
      </c>
      <c r="C680" t="str">
        <f>+VLOOKUP(LEFT(D680,2),id_rubro[[id]:[Rubro]],2,0)</f>
        <v>TRANSPORTES Y ALMACENAMIENTO</v>
      </c>
      <c r="D680" t="s">
        <v>1439</v>
      </c>
      <c r="E680" t="s">
        <v>2023</v>
      </c>
    </row>
    <row r="681" spans="2:5" x14ac:dyDescent="0.3">
      <c r="B681" t="str">
        <f>+VLOOKUP(C681,id_rubro[[Rubro]:[id_rubro2]],2,0)</f>
        <v>07.00.000</v>
      </c>
      <c r="C681" t="str">
        <f>+VLOOKUP(LEFT(D681,2),id_rubro[[id]:[Rubro]],2,0)</f>
        <v>TRANSPORTES Y ALMACENAMIENTO</v>
      </c>
      <c r="D681" t="s">
        <v>1440</v>
      </c>
      <c r="E681" t="s">
        <v>1450</v>
      </c>
    </row>
    <row r="682" spans="2:5" x14ac:dyDescent="0.3">
      <c r="B682" t="str">
        <f>+VLOOKUP(C682,id_rubro[[Rubro]:[id_rubro2]],2,0)</f>
        <v>07.00.000</v>
      </c>
      <c r="C682" t="str">
        <f>+VLOOKUP(LEFT(D682,2),id_rubro[[id]:[Rubro]],2,0)</f>
        <v>TRANSPORTES Y ALMACENAMIENTO</v>
      </c>
      <c r="D682" t="s">
        <v>1337</v>
      </c>
      <c r="E682" t="s">
        <v>1451</v>
      </c>
    </row>
    <row r="683" spans="2:5" x14ac:dyDescent="0.3">
      <c r="B683" t="str">
        <f>+VLOOKUP(C683,id_rubro[[Rubro]:[id_rubro2]],2,0)</f>
        <v>07.00.000</v>
      </c>
      <c r="C683" t="str">
        <f>+VLOOKUP(LEFT(D683,2),id_rubro[[id]:[Rubro]],2,0)</f>
        <v>TRANSPORTES Y ALMACENAMIENTO</v>
      </c>
      <c r="D683" t="s">
        <v>1452</v>
      </c>
      <c r="E683" t="s">
        <v>2028</v>
      </c>
    </row>
    <row r="684" spans="2:5" x14ac:dyDescent="0.3">
      <c r="B684" t="str">
        <f>+VLOOKUP(C684,id_rubro[[Rubro]:[id_rubro2]],2,0)</f>
        <v>07.00.000</v>
      </c>
      <c r="C684" t="str">
        <f>+VLOOKUP(LEFT(D684,2),id_rubro[[id]:[Rubro]],2,0)</f>
        <v>TRANSPORTES Y ALMACENAMIENTO</v>
      </c>
      <c r="D684" t="s">
        <v>1441</v>
      </c>
      <c r="E684" t="s">
        <v>1454</v>
      </c>
    </row>
    <row r="685" spans="2:5" x14ac:dyDescent="0.3">
      <c r="B685" t="str">
        <f>+VLOOKUP(C685,id_rubro[[Rubro]:[id_rubro2]],2,0)</f>
        <v>07.00.000</v>
      </c>
      <c r="C685" t="str">
        <f>+VLOOKUP(LEFT(D685,2),id_rubro[[id]:[Rubro]],2,0)</f>
        <v>TRANSPORTES Y ALMACENAMIENTO</v>
      </c>
      <c r="D685" t="s">
        <v>1455</v>
      </c>
      <c r="E685" t="s">
        <v>1456</v>
      </c>
    </row>
    <row r="686" spans="2:5" x14ac:dyDescent="0.3">
      <c r="B686" t="str">
        <f>+VLOOKUP(C686,id_rubro[[Rubro]:[id_rubro2]],2,0)</f>
        <v>07.00.000</v>
      </c>
      <c r="C686" t="str">
        <f>+VLOOKUP(LEFT(D686,2),id_rubro[[id]:[Rubro]],2,0)</f>
        <v>TRANSPORTES Y ALMACENAMIENTO</v>
      </c>
      <c r="D686" t="s">
        <v>1457</v>
      </c>
      <c r="E686" t="s">
        <v>2077</v>
      </c>
    </row>
    <row r="687" spans="2:5" x14ac:dyDescent="0.3">
      <c r="B687" t="str">
        <f>+VLOOKUP(C687,id_rubro[[Rubro]:[id_rubro2]],2,0)</f>
        <v>07.00.000</v>
      </c>
      <c r="C687" t="str">
        <f>+VLOOKUP(LEFT(D687,2),id_rubro[[id]:[Rubro]],2,0)</f>
        <v>TRANSPORTES Y ALMACENAMIENTO</v>
      </c>
      <c r="D687" t="s">
        <v>1459</v>
      </c>
      <c r="E687" t="s">
        <v>1460</v>
      </c>
    </row>
    <row r="688" spans="2:5" x14ac:dyDescent="0.3">
      <c r="B688" t="str">
        <f>+VLOOKUP(C688,id_rubro[[Rubro]:[id_rubro2]],2,0)</f>
        <v>07.00.000</v>
      </c>
      <c r="C688" t="str">
        <f>+VLOOKUP(LEFT(D688,2),id_rubro[[id]:[Rubro]],2,0)</f>
        <v>TRANSPORTES Y ALMACENAMIENTO</v>
      </c>
      <c r="D688" t="s">
        <v>1461</v>
      </c>
      <c r="E688" t="s">
        <v>2078</v>
      </c>
    </row>
    <row r="689" spans="2:5" x14ac:dyDescent="0.3">
      <c r="B689" t="str">
        <f>+VLOOKUP(C689,id_rubro[[Rubro]:[id_rubro2]],2,0)</f>
        <v>07.00.000</v>
      </c>
      <c r="C689" t="str">
        <f>+VLOOKUP(LEFT(D689,2),id_rubro[[id]:[Rubro]],2,0)</f>
        <v>TRANSPORTES Y ALMACENAMIENTO</v>
      </c>
      <c r="D689" t="s">
        <v>1463</v>
      </c>
      <c r="E689" t="s">
        <v>1464</v>
      </c>
    </row>
    <row r="690" spans="2:5" x14ac:dyDescent="0.3">
      <c r="B690" t="str">
        <f>+VLOOKUP(C690,id_rubro[[Rubro]:[id_rubro2]],2,0)</f>
        <v>07.00.000</v>
      </c>
      <c r="C690" t="str">
        <f>+VLOOKUP(LEFT(D690,2),id_rubro[[id]:[Rubro]],2,0)</f>
        <v>TRANSPORTES Y ALMACENAMIENTO</v>
      </c>
      <c r="D690" t="s">
        <v>1465</v>
      </c>
      <c r="E690" t="s">
        <v>1466</v>
      </c>
    </row>
    <row r="691" spans="2:5" x14ac:dyDescent="0.3">
      <c r="B691" t="str">
        <f>+VLOOKUP(C691,id_rubro[[Rubro]:[id_rubro2]],2,0)</f>
        <v>07.00.000</v>
      </c>
      <c r="C691" t="str">
        <f>+VLOOKUP(LEFT(D691,2),id_rubro[[id]:[Rubro]],2,0)</f>
        <v>TRANSPORTES Y ALMACENAMIENTO</v>
      </c>
      <c r="D691" t="s">
        <v>1467</v>
      </c>
      <c r="E691" t="s">
        <v>2109</v>
      </c>
    </row>
    <row r="692" spans="2:5" x14ac:dyDescent="0.3">
      <c r="B692" t="str">
        <f>+VLOOKUP(C692,id_rubro[[Rubro]:[id_rubro2]],2,0)</f>
        <v>07.00.000</v>
      </c>
      <c r="C692" t="str">
        <f>+VLOOKUP(LEFT(D692,2),id_rubro[[id]:[Rubro]],2,0)</f>
        <v>TRANSPORTES Y ALMACENAMIENTO</v>
      </c>
      <c r="D692" t="s">
        <v>1469</v>
      </c>
      <c r="E692" t="s">
        <v>1470</v>
      </c>
    </row>
    <row r="693" spans="2:5" x14ac:dyDescent="0.3">
      <c r="B693" t="str">
        <f>+VLOOKUP(C693,id_rubro[[Rubro]:[id_rubro2]],2,0)</f>
        <v>07.00.000</v>
      </c>
      <c r="C693" t="str">
        <f>+VLOOKUP(LEFT(D693,2),id_rubro[[id]:[Rubro]],2,0)</f>
        <v>TRANSPORTES Y ALMACENAMIENTO</v>
      </c>
      <c r="D693" t="s">
        <v>1471</v>
      </c>
      <c r="E693" t="s">
        <v>1472</v>
      </c>
    </row>
    <row r="694" spans="2:5" x14ac:dyDescent="0.3">
      <c r="B694" t="str">
        <f>+VLOOKUP(C694,id_rubro[[Rubro]:[id_rubro2]],2,0)</f>
        <v>07.00.000</v>
      </c>
      <c r="C694" t="str">
        <f>+VLOOKUP(LEFT(D694,2),id_rubro[[id]:[Rubro]],2,0)</f>
        <v>TRANSPORTES Y ALMACENAMIENTO</v>
      </c>
      <c r="D694" t="s">
        <v>1473</v>
      </c>
      <c r="E694" t="s">
        <v>1474</v>
      </c>
    </row>
    <row r="695" spans="2:5" x14ac:dyDescent="0.3">
      <c r="B695" t="str">
        <f>+VLOOKUP(C695,id_rubro[[Rubro]:[id_rubro2]],2,0)</f>
        <v>07.00.000</v>
      </c>
      <c r="C695" t="str">
        <f>+VLOOKUP(LEFT(D695,2),id_rubro[[id]:[Rubro]],2,0)</f>
        <v>TRANSPORTES Y ALMACENAMIENTO</v>
      </c>
      <c r="D695" t="s">
        <v>1475</v>
      </c>
      <c r="E695" t="s">
        <v>1476</v>
      </c>
    </row>
    <row r="696" spans="2:5" x14ac:dyDescent="0.3">
      <c r="B696" t="str">
        <f>+VLOOKUP(C696,id_rubro[[Rubro]:[id_rubro2]],2,0)</f>
        <v>07.00.000</v>
      </c>
      <c r="C696" t="str">
        <f>+VLOOKUP(LEFT(D696,2),id_rubro[[id]:[Rubro]],2,0)</f>
        <v>TRANSPORTES Y ALMACENAMIENTO</v>
      </c>
      <c r="D696" t="s">
        <v>1477</v>
      </c>
      <c r="E696" t="s">
        <v>2178</v>
      </c>
    </row>
    <row r="697" spans="2:5" x14ac:dyDescent="0.3">
      <c r="B697" t="str">
        <f>+VLOOKUP(C697,id_rubro[[Rubro]:[id_rubro2]],2,0)</f>
        <v>07.00.000</v>
      </c>
      <c r="C697" t="str">
        <f>+VLOOKUP(LEFT(D697,2),id_rubro[[id]:[Rubro]],2,0)</f>
        <v>TRANSPORTES Y ALMACENAMIENTO</v>
      </c>
      <c r="D697" t="s">
        <v>1479</v>
      </c>
      <c r="E697" t="s">
        <v>2219</v>
      </c>
    </row>
    <row r="698" spans="2:5" x14ac:dyDescent="0.3">
      <c r="B698" t="str">
        <f>+VLOOKUP(C698,id_rubro[[Rubro]:[id_rubro2]],2,0)</f>
        <v>07.00.000</v>
      </c>
      <c r="C698" t="str">
        <f>+VLOOKUP(LEFT(D698,2),id_rubro[[id]:[Rubro]],2,0)</f>
        <v>TRANSPORTES Y ALMACENAMIENTO</v>
      </c>
      <c r="D698" t="s">
        <v>2255</v>
      </c>
      <c r="E698" t="s">
        <v>1484</v>
      </c>
    </row>
    <row r="699" spans="2:5" x14ac:dyDescent="0.3">
      <c r="B699" t="str">
        <f>+VLOOKUP(C699,id_rubro[[Rubro]:[id_rubro2]],2,0)</f>
        <v>07.00.000</v>
      </c>
      <c r="C699" t="str">
        <f>+VLOOKUP(LEFT(D699,2),id_rubro[[id]:[Rubro]],2,0)</f>
        <v>TRANSPORTES Y ALMACENAMIENTO</v>
      </c>
      <c r="D699" t="s">
        <v>1483</v>
      </c>
      <c r="E699" t="s">
        <v>1482</v>
      </c>
    </row>
    <row r="700" spans="2:5" x14ac:dyDescent="0.3">
      <c r="B700" t="str">
        <f>+VLOOKUP(C700,id_rubro[[Rubro]:[id_rubro2]],2,0)</f>
        <v>07.00.000</v>
      </c>
      <c r="C700" t="str">
        <f>+VLOOKUP(LEFT(D700,2),id_rubro[[id]:[Rubro]],2,0)</f>
        <v>TRANSPORTES Y ALMACENAMIENTO</v>
      </c>
      <c r="D700" t="s">
        <v>1485</v>
      </c>
      <c r="E700" t="s">
        <v>1486</v>
      </c>
    </row>
    <row r="701" spans="2:5" x14ac:dyDescent="0.3">
      <c r="B701" t="str">
        <f>+VLOOKUP(C701,id_rubro[[Rubro]:[id_rubro2]],2,0)</f>
        <v>07.00.000</v>
      </c>
      <c r="C701" t="str">
        <f>+VLOOKUP(LEFT(D701,2),id_rubro[[id]:[Rubro]],2,0)</f>
        <v>TRANSPORTES Y ALMACENAMIENTO</v>
      </c>
      <c r="D701" t="s">
        <v>1487</v>
      </c>
      <c r="E701" t="s">
        <v>2349</v>
      </c>
    </row>
    <row r="702" spans="2:5" x14ac:dyDescent="0.3">
      <c r="B702" t="str">
        <f>+VLOOKUP(C702,id_rubro[[Rubro]:[id_rubro2]],2,0)</f>
        <v>07.00.000</v>
      </c>
      <c r="C702" t="str">
        <f>+VLOOKUP(LEFT(D702,2),id_rubro[[id]:[Rubro]],2,0)</f>
        <v>TRANSPORTES Y ALMACENAMIENTO</v>
      </c>
      <c r="D702" t="s">
        <v>1489</v>
      </c>
      <c r="E702" t="s">
        <v>2341</v>
      </c>
    </row>
    <row r="703" spans="2:5" x14ac:dyDescent="0.3">
      <c r="B703" t="str">
        <f>+VLOOKUP(C703,id_rubro[[Rubro]:[id_rubro2]],2,0)</f>
        <v>07.00.000</v>
      </c>
      <c r="C703" t="str">
        <f>+VLOOKUP(LEFT(D703,2),id_rubro[[id]:[Rubro]],2,0)</f>
        <v>TRANSPORTES Y ALMACENAMIENTO</v>
      </c>
      <c r="D703" t="s">
        <v>1491</v>
      </c>
      <c r="E703" t="s">
        <v>1492</v>
      </c>
    </row>
    <row r="704" spans="2:5" x14ac:dyDescent="0.3">
      <c r="B704" t="str">
        <f>+VLOOKUP(C704,id_rubro[[Rubro]:[id_rubro2]],2,0)</f>
        <v>07.00.000</v>
      </c>
      <c r="C704" t="str">
        <f>+VLOOKUP(LEFT(D704,2),id_rubro[[id]:[Rubro]],2,0)</f>
        <v>TRANSPORTES Y ALMACENAMIENTO</v>
      </c>
      <c r="D704" t="s">
        <v>1493</v>
      </c>
      <c r="E704" t="s">
        <v>2355</v>
      </c>
    </row>
    <row r="705" spans="2:5" x14ac:dyDescent="0.3">
      <c r="B705" t="str">
        <f>+VLOOKUP(C705,id_rubro[[Rubro]:[id_rubro2]],2,0)</f>
        <v>07.00.000</v>
      </c>
      <c r="C705" t="str">
        <f>+VLOOKUP(LEFT(D705,2),id_rubro[[id]:[Rubro]],2,0)</f>
        <v>TRANSPORTES Y ALMACENAMIENTO</v>
      </c>
      <c r="D705" t="s">
        <v>1495</v>
      </c>
      <c r="E705" t="s">
        <v>1496</v>
      </c>
    </row>
    <row r="706" spans="2:5" x14ac:dyDescent="0.3">
      <c r="B706" t="str">
        <f>+VLOOKUP(C706,id_rubro[[Rubro]:[id_rubro2]],2,0)</f>
        <v>07.00.000</v>
      </c>
      <c r="C706" t="str">
        <f>+VLOOKUP(LEFT(D706,2),id_rubro[[id]:[Rubro]],2,0)</f>
        <v>TRANSPORTES Y ALMACENAMIENTO</v>
      </c>
      <c r="D706" t="s">
        <v>1497</v>
      </c>
      <c r="E706" t="s">
        <v>1498</v>
      </c>
    </row>
    <row r="707" spans="2:5" x14ac:dyDescent="0.3">
      <c r="B707" t="str">
        <f>+VLOOKUP(C707,id_rubro[[Rubro]:[id_rubro2]],2,0)</f>
        <v>07.00.000</v>
      </c>
      <c r="C707" t="str">
        <f>+VLOOKUP(LEFT(D707,2),id_rubro[[id]:[Rubro]],2,0)</f>
        <v>TRANSPORTES Y ALMACENAMIENTO</v>
      </c>
      <c r="D707" t="s">
        <v>1499</v>
      </c>
      <c r="E707" t="s">
        <v>1500</v>
      </c>
    </row>
    <row r="708" spans="2:5" x14ac:dyDescent="0.3">
      <c r="B708" t="str">
        <f>+VLOOKUP(C708,id_rubro[[Rubro]:[id_rubro2]],2,0)</f>
        <v>07.00.000</v>
      </c>
      <c r="C708" t="str">
        <f>+VLOOKUP(LEFT(D708,2),id_rubro[[id]:[Rubro]],2,0)</f>
        <v>TRANSPORTES Y ALMACENAMIENTO</v>
      </c>
      <c r="D708" t="s">
        <v>1501</v>
      </c>
      <c r="E708" t="s">
        <v>1502</v>
      </c>
    </row>
    <row r="709" spans="2:5" x14ac:dyDescent="0.3">
      <c r="B709" t="str">
        <f>+VLOOKUP(C709,id_rubro[[Rubro]:[id_rubro2]],2,0)</f>
        <v>07.00.000</v>
      </c>
      <c r="C709" t="str">
        <f>+VLOOKUP(LEFT(D709,2),id_rubro[[id]:[Rubro]],2,0)</f>
        <v>TRANSPORTES Y ALMACENAMIENTO</v>
      </c>
      <c r="D709" t="s">
        <v>1503</v>
      </c>
      <c r="E709" t="s">
        <v>1504</v>
      </c>
    </row>
    <row r="710" spans="2:5" x14ac:dyDescent="0.3">
      <c r="B710" t="str">
        <f>+VLOOKUP(C710,id_rubro[[Rubro]:[id_rubro2]],2,0)</f>
        <v>07.00.000</v>
      </c>
      <c r="C710" t="str">
        <f>+VLOOKUP(LEFT(D710,2),id_rubro[[id]:[Rubro]],2,0)</f>
        <v>TRANSPORTES Y ALMACENAMIENTO</v>
      </c>
      <c r="D710" t="s">
        <v>1505</v>
      </c>
      <c r="E710" t="s">
        <v>2401</v>
      </c>
    </row>
    <row r="711" spans="2:5" x14ac:dyDescent="0.3">
      <c r="B711" t="str">
        <f>+VLOOKUP(C711,id_rubro[[Rubro]:[id_rubro2]],2,0)</f>
        <v>08.00.000</v>
      </c>
      <c r="C711" t="str">
        <f>+VLOOKUP(LEFT(D711,2),id_rubro[[id]:[Rubro]],2,0)</f>
        <v>COMUNICACIONES Y SERVICIOS CONEXOS</v>
      </c>
      <c r="D711" t="s">
        <v>2098</v>
      </c>
      <c r="E711" t="s">
        <v>1508</v>
      </c>
    </row>
    <row r="712" spans="2:5" x14ac:dyDescent="0.3">
      <c r="B712" t="str">
        <f>+VLOOKUP(C712,id_rubro[[Rubro]:[id_rubro2]],2,0)</f>
        <v>08.00.000</v>
      </c>
      <c r="C712" t="str">
        <f>+VLOOKUP(LEFT(D712,2),id_rubro[[id]:[Rubro]],2,0)</f>
        <v>COMUNICACIONES Y SERVICIOS CONEXOS</v>
      </c>
      <c r="D712" t="s">
        <v>1509</v>
      </c>
      <c r="E712" t="s">
        <v>2071</v>
      </c>
    </row>
    <row r="713" spans="2:5" x14ac:dyDescent="0.3">
      <c r="B713" t="str">
        <f>+VLOOKUP(C713,id_rubro[[Rubro]:[id_rubro2]],2,0)</f>
        <v>08.00.000</v>
      </c>
      <c r="C713" t="str">
        <f>+VLOOKUP(LEFT(D713,2),id_rubro[[id]:[Rubro]],2,0)</f>
        <v>COMUNICACIONES Y SERVICIOS CONEXOS</v>
      </c>
      <c r="D713" t="s">
        <v>1512</v>
      </c>
      <c r="E713" t="s">
        <v>1513</v>
      </c>
    </row>
    <row r="714" spans="2:5" x14ac:dyDescent="0.3">
      <c r="B714" t="str">
        <f>+VLOOKUP(C714,id_rubro[[Rubro]:[id_rubro2]],2,0)</f>
        <v>08.00.000</v>
      </c>
      <c r="C714" t="str">
        <f>+VLOOKUP(LEFT(D714,2),id_rubro[[id]:[Rubro]],2,0)</f>
        <v>COMUNICACIONES Y SERVICIOS CONEXOS</v>
      </c>
      <c r="D714" t="s">
        <v>1514</v>
      </c>
      <c r="E714" t="s">
        <v>1515</v>
      </c>
    </row>
    <row r="715" spans="2:5" x14ac:dyDescent="0.3">
      <c r="B715" t="str">
        <f>+VLOOKUP(C715,id_rubro[[Rubro]:[id_rubro2]],2,0)</f>
        <v>08.00.000</v>
      </c>
      <c r="C715" t="str">
        <f>+VLOOKUP(LEFT(D715,2),id_rubro[[id]:[Rubro]],2,0)</f>
        <v>COMUNICACIONES Y SERVICIOS CONEXOS</v>
      </c>
      <c r="D715" t="s">
        <v>1516</v>
      </c>
      <c r="E715" t="s">
        <v>2103</v>
      </c>
    </row>
    <row r="716" spans="2:5" x14ac:dyDescent="0.3">
      <c r="B716" t="str">
        <f>+VLOOKUP(C716,id_rubro[[Rubro]:[id_rubro2]],2,0)</f>
        <v>08.00.000</v>
      </c>
      <c r="C716" t="str">
        <f>+VLOOKUP(LEFT(D716,2),id_rubro[[id]:[Rubro]],2,0)</f>
        <v>COMUNICACIONES Y SERVICIOS CONEXOS</v>
      </c>
      <c r="D716" t="s">
        <v>1518</v>
      </c>
      <c r="E716" t="s">
        <v>1521</v>
      </c>
    </row>
    <row r="717" spans="2:5" x14ac:dyDescent="0.3">
      <c r="B717" t="str">
        <f>+VLOOKUP(C717,id_rubro[[Rubro]:[id_rubro2]],2,0)</f>
        <v>08.00.000</v>
      </c>
      <c r="C717" t="str">
        <f>+VLOOKUP(LEFT(D717,2),id_rubro[[id]:[Rubro]],2,0)</f>
        <v>COMUNICACIONES Y SERVICIOS CONEXOS</v>
      </c>
      <c r="D717" t="s">
        <v>1522</v>
      </c>
      <c r="E717" t="s">
        <v>2215</v>
      </c>
    </row>
    <row r="718" spans="2:5" x14ac:dyDescent="0.3">
      <c r="B718" t="str">
        <f>+VLOOKUP(C718,id_rubro[[Rubro]:[id_rubro2]],2,0)</f>
        <v>08.00.000</v>
      </c>
      <c r="C718" t="str">
        <f>+VLOOKUP(LEFT(D718,2),id_rubro[[id]:[Rubro]],2,0)</f>
        <v>COMUNICACIONES Y SERVICIOS CONEXOS</v>
      </c>
      <c r="D718" t="s">
        <v>1524</v>
      </c>
      <c r="E718" t="s">
        <v>1525</v>
      </c>
    </row>
    <row r="719" spans="2:5" x14ac:dyDescent="0.3">
      <c r="B719" t="str">
        <f>+VLOOKUP(C719,id_rubro[[Rubro]:[id_rubro2]],2,0)</f>
        <v>08.00.000</v>
      </c>
      <c r="C719" t="str">
        <f>+VLOOKUP(LEFT(D719,2),id_rubro[[id]:[Rubro]],2,0)</f>
        <v>COMUNICACIONES Y SERVICIOS CONEXOS</v>
      </c>
      <c r="D719" t="s">
        <v>1526</v>
      </c>
      <c r="E719" t="s">
        <v>2343</v>
      </c>
    </row>
    <row r="720" spans="2:5" x14ac:dyDescent="0.3">
      <c r="B720" t="str">
        <f>+VLOOKUP(C720,id_rubro[[Rubro]:[id_rubro2]],2,0)</f>
        <v>08.00.000</v>
      </c>
      <c r="C720" t="str">
        <f>+VLOOKUP(LEFT(D720,2),id_rubro[[id]:[Rubro]],2,0)</f>
        <v>COMUNICACIONES Y SERVICIOS CONEXOS</v>
      </c>
      <c r="D720" t="s">
        <v>1528</v>
      </c>
      <c r="E720" t="s">
        <v>1529</v>
      </c>
    </row>
    <row r="721" spans="2:5" x14ac:dyDescent="0.3">
      <c r="B721" t="str">
        <f>+VLOOKUP(C721,id_rubro[[Rubro]:[id_rubro2]],2,0)</f>
        <v>08.00.000</v>
      </c>
      <c r="C721" t="str">
        <f>+VLOOKUP(LEFT(D721,2),id_rubro[[id]:[Rubro]],2,0)</f>
        <v>COMUNICACIONES Y SERVICIOS CONEXOS</v>
      </c>
      <c r="D721" t="s">
        <v>1530</v>
      </c>
      <c r="E721" t="s">
        <v>1531</v>
      </c>
    </row>
    <row r="722" spans="2:5" x14ac:dyDescent="0.3">
      <c r="B722" t="str">
        <f>+VLOOKUP(C722,id_rubro[[Rubro]:[id_rubro2]],2,0)</f>
        <v>08.00.000</v>
      </c>
      <c r="C722" t="str">
        <f>+VLOOKUP(LEFT(D722,2),id_rubro[[id]:[Rubro]],2,0)</f>
        <v>COMUNICACIONES Y SERVICIOS CONEXOS</v>
      </c>
      <c r="D722" t="s">
        <v>1532</v>
      </c>
      <c r="E722" t="s">
        <v>2382</v>
      </c>
    </row>
    <row r="723" spans="2:5" x14ac:dyDescent="0.3">
      <c r="B723" t="str">
        <f>+VLOOKUP(C723,id_rubro[[Rubro]:[id_rubro2]],2,0)</f>
        <v>08.00.000</v>
      </c>
      <c r="C723" t="str">
        <f>+VLOOKUP(LEFT(D723,2),id_rubro[[id]:[Rubro]],2,0)</f>
        <v>COMUNICACIONES Y SERVICIOS CONEXOS</v>
      </c>
      <c r="D723" t="s">
        <v>1534</v>
      </c>
      <c r="E723" t="s">
        <v>2383</v>
      </c>
    </row>
    <row r="724" spans="2:5" x14ac:dyDescent="0.3">
      <c r="B724" t="str">
        <f>+VLOOKUP(C724,id_rubro[[Rubro]:[id_rubro2]],2,0)</f>
        <v>08.00.000</v>
      </c>
      <c r="C724" t="str">
        <f>+VLOOKUP(LEFT(D724,2),id_rubro[[id]:[Rubro]],2,0)</f>
        <v>COMUNICACIONES Y SERVICIOS CONEXOS</v>
      </c>
      <c r="D724" t="s">
        <v>1536</v>
      </c>
      <c r="E724" t="s">
        <v>1537</v>
      </c>
    </row>
    <row r="725" spans="2:5" x14ac:dyDescent="0.3">
      <c r="B725" t="str">
        <f>+VLOOKUP(C725,id_rubro[[Rubro]:[id_rubro2]],2,0)</f>
        <v>08.00.000</v>
      </c>
      <c r="C725" t="str">
        <f>+VLOOKUP(LEFT(D725,2),id_rubro[[id]:[Rubro]],2,0)</f>
        <v>COMUNICACIONES Y SERVICIOS CONEXOS</v>
      </c>
      <c r="D725" t="s">
        <v>1538</v>
      </c>
      <c r="E725" t="s">
        <v>1539</v>
      </c>
    </row>
    <row r="726" spans="2:5" x14ac:dyDescent="0.3">
      <c r="B726" t="str">
        <f>+VLOOKUP(C726,id_rubro[[Rubro]:[id_rubro2]],2,0)</f>
        <v>08.00.000</v>
      </c>
      <c r="C726" t="str">
        <f>+VLOOKUP(LEFT(D726,2),id_rubro[[id]:[Rubro]],2,0)</f>
        <v>COMUNICACIONES Y SERVICIOS CONEXOS</v>
      </c>
      <c r="D726" t="s">
        <v>1540</v>
      </c>
      <c r="E726" t="s">
        <v>1541</v>
      </c>
    </row>
    <row r="727" spans="2:5" x14ac:dyDescent="0.3">
      <c r="B727" t="str">
        <f>+VLOOKUP(C727,id_rubro[[Rubro]:[id_rubro2]],2,0)</f>
        <v>08.00.000</v>
      </c>
      <c r="C727" t="str">
        <f>+VLOOKUP(LEFT(D727,2),id_rubro[[id]:[Rubro]],2,0)</f>
        <v>COMUNICACIONES Y SERVICIOS CONEXOS</v>
      </c>
      <c r="D727" t="s">
        <v>1542</v>
      </c>
      <c r="E727" t="s">
        <v>1543</v>
      </c>
    </row>
    <row r="728" spans="2:5" x14ac:dyDescent="0.3">
      <c r="B728" t="str">
        <f>+VLOOKUP(C728,id_rubro[[Rubro]:[id_rubro2]],2,0)</f>
        <v>09.00.000</v>
      </c>
      <c r="C728" t="str">
        <f>+VLOOKUP(LEFT(D728,2),id_rubro[[id]:[Rubro]],2,0)</f>
        <v>SEGUROS Y SERVICIOS CONEXOS</v>
      </c>
      <c r="D728" t="s">
        <v>1546</v>
      </c>
      <c r="E728" t="s">
        <v>2100</v>
      </c>
    </row>
    <row r="729" spans="2:5" x14ac:dyDescent="0.3">
      <c r="B729" t="str">
        <f>+VLOOKUP(C729,id_rubro[[Rubro]:[id_rubro2]],2,0)</f>
        <v>09.00.000</v>
      </c>
      <c r="C729" t="str">
        <f>+VLOOKUP(LEFT(D729,2),id_rubro[[id]:[Rubro]],2,0)</f>
        <v>SEGUROS Y SERVICIOS CONEXOS</v>
      </c>
      <c r="D729" t="s">
        <v>1547</v>
      </c>
      <c r="E729" t="s">
        <v>1552</v>
      </c>
    </row>
    <row r="730" spans="2:5" x14ac:dyDescent="0.3">
      <c r="B730" t="str">
        <f>+VLOOKUP(C730,id_rubro[[Rubro]:[id_rubro2]],2,0)</f>
        <v>09.00.000</v>
      </c>
      <c r="C730" t="str">
        <f>+VLOOKUP(LEFT(D730,2),id_rubro[[id]:[Rubro]],2,0)</f>
        <v>SEGUROS Y SERVICIOS CONEXOS</v>
      </c>
      <c r="D730" t="s">
        <v>1553</v>
      </c>
      <c r="E730" t="s">
        <v>1554</v>
      </c>
    </row>
    <row r="731" spans="2:5" x14ac:dyDescent="0.3">
      <c r="B731" t="str">
        <f>+VLOOKUP(C731,id_rubro[[Rubro]:[id_rubro2]],2,0)</f>
        <v>09.00.000</v>
      </c>
      <c r="C731" t="str">
        <f>+VLOOKUP(LEFT(D731,2),id_rubro[[id]:[Rubro]],2,0)</f>
        <v>SEGUROS Y SERVICIOS CONEXOS</v>
      </c>
      <c r="D731" t="s">
        <v>1551</v>
      </c>
      <c r="E731" t="s">
        <v>1555</v>
      </c>
    </row>
    <row r="732" spans="2:5" x14ac:dyDescent="0.3">
      <c r="B732" t="str">
        <f>+VLOOKUP(C732,id_rubro[[Rubro]:[id_rubro2]],2,0)</f>
        <v>09.00.000</v>
      </c>
      <c r="C732" t="str">
        <f>+VLOOKUP(LEFT(D732,2),id_rubro[[id]:[Rubro]],2,0)</f>
        <v>SEGUROS Y SERVICIOS CONEXOS</v>
      </c>
      <c r="D732" t="s">
        <v>1548</v>
      </c>
      <c r="E732" t="s">
        <v>1556</v>
      </c>
    </row>
    <row r="733" spans="2:5" x14ac:dyDescent="0.3">
      <c r="B733" t="str">
        <f>+VLOOKUP(C733,id_rubro[[Rubro]:[id_rubro2]],2,0)</f>
        <v>09.00.000</v>
      </c>
      <c r="C733" t="str">
        <f>+VLOOKUP(LEFT(D733,2),id_rubro[[id]:[Rubro]],2,0)</f>
        <v>SEGUROS Y SERVICIOS CONEXOS</v>
      </c>
      <c r="D733" t="s">
        <v>1549</v>
      </c>
      <c r="E733" t="s">
        <v>1557</v>
      </c>
    </row>
    <row r="734" spans="2:5" x14ac:dyDescent="0.3">
      <c r="B734" t="str">
        <f>+VLOOKUP(C734,id_rubro[[Rubro]:[id_rubro2]],2,0)</f>
        <v>09.00.000</v>
      </c>
      <c r="C734" t="str">
        <f>+VLOOKUP(LEFT(D734,2),id_rubro[[id]:[Rubro]],2,0)</f>
        <v>SEGUROS Y SERVICIOS CONEXOS</v>
      </c>
      <c r="D734" t="s">
        <v>1550</v>
      </c>
      <c r="E734" t="s">
        <v>1558</v>
      </c>
    </row>
    <row r="735" spans="2:5" x14ac:dyDescent="0.3">
      <c r="B735" t="str">
        <f>+VLOOKUP(C735,id_rubro[[Rubro]:[id_rubro2]],2,0)</f>
        <v>10.00.000</v>
      </c>
      <c r="C735" t="str">
        <f>+VLOOKUP(LEFT(D735,2),id_rubro[[id]:[Rubro]],2,0)</f>
        <v>SERVICIOS FINANCIEROS Y CONEXOS</v>
      </c>
      <c r="D735" t="s">
        <v>1956</v>
      </c>
      <c r="E735" t="s">
        <v>1560</v>
      </c>
    </row>
    <row r="736" spans="2:5" x14ac:dyDescent="0.3">
      <c r="B736" t="str">
        <f>+VLOOKUP(C736,id_rubro[[Rubro]:[id_rubro2]],2,0)</f>
        <v>10.00.000</v>
      </c>
      <c r="C736" t="str">
        <f>+VLOOKUP(LEFT(D736,2),id_rubro[[id]:[Rubro]],2,0)</f>
        <v>SERVICIOS FINANCIEROS Y CONEXOS</v>
      </c>
      <c r="D736" t="s">
        <v>1958</v>
      </c>
      <c r="E736" t="s">
        <v>1562</v>
      </c>
    </row>
    <row r="737" spans="2:5" x14ac:dyDescent="0.3">
      <c r="B737" t="str">
        <f>+VLOOKUP(C737,id_rubro[[Rubro]:[id_rubro2]],2,0)</f>
        <v>10.00.000</v>
      </c>
      <c r="C737" t="str">
        <f>+VLOOKUP(LEFT(D737,2),id_rubro[[id]:[Rubro]],2,0)</f>
        <v>SERVICIOS FINANCIEROS Y CONEXOS</v>
      </c>
      <c r="D737" t="s">
        <v>1959</v>
      </c>
      <c r="E737" t="s">
        <v>1563</v>
      </c>
    </row>
    <row r="738" spans="2:5" x14ac:dyDescent="0.3">
      <c r="B738" t="str">
        <f>+VLOOKUP(C738,id_rubro[[Rubro]:[id_rubro2]],2,0)</f>
        <v>10.00.000</v>
      </c>
      <c r="C738" t="str">
        <f>+VLOOKUP(LEFT(D738,2),id_rubro[[id]:[Rubro]],2,0)</f>
        <v>SERVICIOS FINANCIEROS Y CONEXOS</v>
      </c>
      <c r="D738" t="s">
        <v>1960</v>
      </c>
      <c r="E738" t="s">
        <v>1564</v>
      </c>
    </row>
    <row r="739" spans="2:5" x14ac:dyDescent="0.3">
      <c r="B739" t="str">
        <f>+VLOOKUP(C739,id_rubro[[Rubro]:[id_rubro2]],2,0)</f>
        <v>10.00.000</v>
      </c>
      <c r="C739" t="str">
        <f>+VLOOKUP(LEFT(D739,2),id_rubro[[id]:[Rubro]],2,0)</f>
        <v>SERVICIOS FINANCIEROS Y CONEXOS</v>
      </c>
      <c r="D739" t="s">
        <v>1961</v>
      </c>
      <c r="E739" t="s">
        <v>1565</v>
      </c>
    </row>
    <row r="740" spans="2:5" x14ac:dyDescent="0.3">
      <c r="B740" t="str">
        <f>+VLOOKUP(C740,id_rubro[[Rubro]:[id_rubro2]],2,0)</f>
        <v>10.00.000</v>
      </c>
      <c r="C740" t="str">
        <f>+VLOOKUP(LEFT(D740,2),id_rubro[[id]:[Rubro]],2,0)</f>
        <v>SERVICIOS FINANCIEROS Y CONEXOS</v>
      </c>
      <c r="D740" t="s">
        <v>1962</v>
      </c>
      <c r="E740" t="s">
        <v>1566</v>
      </c>
    </row>
    <row r="741" spans="2:5" x14ac:dyDescent="0.3">
      <c r="B741" t="str">
        <f>+VLOOKUP(C741,id_rubro[[Rubro]:[id_rubro2]],2,0)</f>
        <v>10.00.000</v>
      </c>
      <c r="C741" t="str">
        <f>+VLOOKUP(LEFT(D741,2),id_rubro[[id]:[Rubro]],2,0)</f>
        <v>SERVICIOS FINANCIEROS Y CONEXOS</v>
      </c>
      <c r="D741" t="s">
        <v>1963</v>
      </c>
      <c r="E741" t="s">
        <v>1567</v>
      </c>
    </row>
    <row r="742" spans="2:5" x14ac:dyDescent="0.3">
      <c r="B742" t="str">
        <f>+VLOOKUP(C742,id_rubro[[Rubro]:[id_rubro2]],2,0)</f>
        <v>10.00.000</v>
      </c>
      <c r="C742" t="str">
        <f>+VLOOKUP(LEFT(D742,2),id_rubro[[id]:[Rubro]],2,0)</f>
        <v>SERVICIOS FINANCIEROS Y CONEXOS</v>
      </c>
      <c r="D742" t="s">
        <v>1964</v>
      </c>
      <c r="E742" t="s">
        <v>2096</v>
      </c>
    </row>
    <row r="743" spans="2:5" x14ac:dyDescent="0.3">
      <c r="B743" t="str">
        <f>+VLOOKUP(C743,id_rubro[[Rubro]:[id_rubro2]],2,0)</f>
        <v>10.00.000</v>
      </c>
      <c r="C743" t="str">
        <f>+VLOOKUP(LEFT(D743,2),id_rubro[[id]:[Rubro]],2,0)</f>
        <v>SERVICIOS FINANCIEROS Y CONEXOS</v>
      </c>
      <c r="D743" t="s">
        <v>1965</v>
      </c>
      <c r="E743" t="s">
        <v>1569</v>
      </c>
    </row>
    <row r="744" spans="2:5" x14ac:dyDescent="0.3">
      <c r="B744" t="str">
        <f>+VLOOKUP(C744,id_rubro[[Rubro]:[id_rubro2]],2,0)</f>
        <v>10.00.000</v>
      </c>
      <c r="C744" t="str">
        <f>+VLOOKUP(LEFT(D744,2),id_rubro[[id]:[Rubro]],2,0)</f>
        <v>SERVICIOS FINANCIEROS Y CONEXOS</v>
      </c>
      <c r="D744" t="s">
        <v>1966</v>
      </c>
      <c r="E744" t="s">
        <v>1570</v>
      </c>
    </row>
    <row r="745" spans="2:5" x14ac:dyDescent="0.3">
      <c r="B745" t="str">
        <f>+VLOOKUP(C745,id_rubro[[Rubro]:[id_rubro2]],2,0)</f>
        <v>10.00.000</v>
      </c>
      <c r="C745" t="str">
        <f>+VLOOKUP(LEFT(D745,2),id_rubro[[id]:[Rubro]],2,0)</f>
        <v>SERVICIOS FINANCIEROS Y CONEXOS</v>
      </c>
      <c r="D745" t="s">
        <v>1967</v>
      </c>
      <c r="E745" t="s">
        <v>1571</v>
      </c>
    </row>
    <row r="746" spans="2:5" x14ac:dyDescent="0.3">
      <c r="B746" t="str">
        <f>+VLOOKUP(C746,id_rubro[[Rubro]:[id_rubro2]],2,0)</f>
        <v>10.00.000</v>
      </c>
      <c r="C746" t="str">
        <f>+VLOOKUP(LEFT(D746,2),id_rubro[[id]:[Rubro]],2,0)</f>
        <v>SERVICIOS FINANCIEROS Y CONEXOS</v>
      </c>
      <c r="D746" t="s">
        <v>1968</v>
      </c>
      <c r="E746" t="s">
        <v>1572</v>
      </c>
    </row>
    <row r="747" spans="2:5" x14ac:dyDescent="0.3">
      <c r="B747" t="str">
        <f>+VLOOKUP(C747,id_rubro[[Rubro]:[id_rubro2]],2,0)</f>
        <v>10.00.000</v>
      </c>
      <c r="C747" t="str">
        <f>+VLOOKUP(LEFT(D747,2),id_rubro[[id]:[Rubro]],2,0)</f>
        <v>SERVICIOS FINANCIEROS Y CONEXOS</v>
      </c>
      <c r="D747" t="s">
        <v>1969</v>
      </c>
      <c r="E747" t="s">
        <v>1573</v>
      </c>
    </row>
    <row r="748" spans="2:5" x14ac:dyDescent="0.3">
      <c r="B748" t="str">
        <f>+VLOOKUP(C748,id_rubro[[Rubro]:[id_rubro2]],2,0)</f>
        <v>10.00.000</v>
      </c>
      <c r="C748" t="str">
        <f>+VLOOKUP(LEFT(D748,2),id_rubro[[id]:[Rubro]],2,0)</f>
        <v>SERVICIOS FINANCIEROS Y CONEXOS</v>
      </c>
      <c r="D748" t="s">
        <v>1970</v>
      </c>
      <c r="E748" t="s">
        <v>2176</v>
      </c>
    </row>
    <row r="749" spans="2:5" x14ac:dyDescent="0.3">
      <c r="B749" t="str">
        <f>+VLOOKUP(C749,id_rubro[[Rubro]:[id_rubro2]],2,0)</f>
        <v>10.00.000</v>
      </c>
      <c r="C749" t="str">
        <f>+VLOOKUP(LEFT(D749,2),id_rubro[[id]:[Rubro]],2,0)</f>
        <v>SERVICIOS FINANCIEROS Y CONEXOS</v>
      </c>
      <c r="D749" t="s">
        <v>2266</v>
      </c>
      <c r="E749" t="s">
        <v>2267</v>
      </c>
    </row>
    <row r="750" spans="2:5" x14ac:dyDescent="0.3">
      <c r="B750" t="str">
        <f>+VLOOKUP(C750,id_rubro[[Rubro]:[id_rubro2]],2,0)</f>
        <v>10.00.000</v>
      </c>
      <c r="C750" t="str">
        <f>+VLOOKUP(LEFT(D750,2),id_rubro[[id]:[Rubro]],2,0)</f>
        <v>SERVICIOS FINANCIEROS Y CONEXOS</v>
      </c>
      <c r="D750" t="s">
        <v>1971</v>
      </c>
      <c r="E750" t="s">
        <v>1575</v>
      </c>
    </row>
    <row r="751" spans="2:5" x14ac:dyDescent="0.3">
      <c r="B751" t="str">
        <f>+VLOOKUP(C751,id_rubro[[Rubro]:[id_rubro2]],2,0)</f>
        <v>10.00.000</v>
      </c>
      <c r="C751" t="str">
        <f>+VLOOKUP(LEFT(D751,2),id_rubro[[id]:[Rubro]],2,0)</f>
        <v>SERVICIOS FINANCIEROS Y CONEXOS</v>
      </c>
      <c r="D751" t="s">
        <v>1972</v>
      </c>
      <c r="E751" t="s">
        <v>1576</v>
      </c>
    </row>
    <row r="752" spans="2:5" x14ac:dyDescent="0.3">
      <c r="B752" t="str">
        <f>+VLOOKUP(C752,id_rubro[[Rubro]:[id_rubro2]],2,0)</f>
        <v>10.00.000</v>
      </c>
      <c r="C752" t="str">
        <f>+VLOOKUP(LEFT(D752,2),id_rubro[[id]:[Rubro]],2,0)</f>
        <v>SERVICIOS FINANCIEROS Y CONEXOS</v>
      </c>
      <c r="D752" t="s">
        <v>1973</v>
      </c>
      <c r="E752" t="s">
        <v>1577</v>
      </c>
    </row>
    <row r="753" spans="2:5" x14ac:dyDescent="0.3">
      <c r="B753" t="str">
        <f>+VLOOKUP(C753,id_rubro[[Rubro]:[id_rubro2]],2,0)</f>
        <v>10.00.000</v>
      </c>
      <c r="C753" t="str">
        <f>+VLOOKUP(LEFT(D753,2),id_rubro[[id]:[Rubro]],2,0)</f>
        <v>SERVICIOS FINANCIEROS Y CONEXOS</v>
      </c>
      <c r="D753" t="s">
        <v>1974</v>
      </c>
      <c r="E753" t="s">
        <v>1578</v>
      </c>
    </row>
    <row r="754" spans="2:5" x14ac:dyDescent="0.3">
      <c r="B754" t="str">
        <f>+VLOOKUP(C754,id_rubro[[Rubro]:[id_rubro2]],2,0)</f>
        <v>10.00.000</v>
      </c>
      <c r="C754" t="str">
        <f>+VLOOKUP(LEFT(D754,2),id_rubro[[id]:[Rubro]],2,0)</f>
        <v>SERVICIOS FINANCIEROS Y CONEXOS</v>
      </c>
      <c r="D754" t="s">
        <v>1975</v>
      </c>
      <c r="E754" t="s">
        <v>1579</v>
      </c>
    </row>
    <row r="755" spans="2:5" x14ac:dyDescent="0.3">
      <c r="B755" t="str">
        <f>+VLOOKUP(C755,id_rubro[[Rubro]:[id_rubro2]],2,0)</f>
        <v>10.00.000</v>
      </c>
      <c r="C755" t="str">
        <f>+VLOOKUP(LEFT(D755,2),id_rubro[[id]:[Rubro]],2,0)</f>
        <v>SERVICIOS FINANCIEROS Y CONEXOS</v>
      </c>
      <c r="D755" t="s">
        <v>1983</v>
      </c>
      <c r="E755" t="s">
        <v>1580</v>
      </c>
    </row>
    <row r="756" spans="2:5" x14ac:dyDescent="0.3">
      <c r="B756" t="str">
        <f>+VLOOKUP(C756,id_rubro[[Rubro]:[id_rubro2]],2,0)</f>
        <v>10.00.000</v>
      </c>
      <c r="C756" t="str">
        <f>+VLOOKUP(LEFT(D756,2),id_rubro[[id]:[Rubro]],2,0)</f>
        <v>SERVICIOS FINANCIEROS Y CONEXOS</v>
      </c>
      <c r="D756" t="s">
        <v>1976</v>
      </c>
      <c r="E756" t="s">
        <v>2264</v>
      </c>
    </row>
    <row r="757" spans="2:5" x14ac:dyDescent="0.3">
      <c r="B757" t="str">
        <f>+VLOOKUP(C757,id_rubro[[Rubro]:[id_rubro2]],2,0)</f>
        <v>10.00.000</v>
      </c>
      <c r="C757" t="str">
        <f>+VLOOKUP(LEFT(D757,2),id_rubro[[id]:[Rubro]],2,0)</f>
        <v>SERVICIOS FINANCIEROS Y CONEXOS</v>
      </c>
      <c r="D757" t="s">
        <v>1984</v>
      </c>
      <c r="E757" t="s">
        <v>1582</v>
      </c>
    </row>
    <row r="758" spans="2:5" x14ac:dyDescent="0.3">
      <c r="B758" t="str">
        <f>+VLOOKUP(C758,id_rubro[[Rubro]:[id_rubro2]],2,0)</f>
        <v>10.00.000</v>
      </c>
      <c r="C758" t="str">
        <f>+VLOOKUP(LEFT(D758,2),id_rubro[[id]:[Rubro]],2,0)</f>
        <v>SERVICIOS FINANCIEROS Y CONEXOS</v>
      </c>
      <c r="D758" t="s">
        <v>2335</v>
      </c>
      <c r="E758" t="s">
        <v>2336</v>
      </c>
    </row>
    <row r="759" spans="2:5" x14ac:dyDescent="0.3">
      <c r="B759" t="str">
        <f>+VLOOKUP(C759,id_rubro[[Rubro]:[id_rubro2]],2,0)</f>
        <v>10.00.000</v>
      </c>
      <c r="C759" t="str">
        <f>+VLOOKUP(LEFT(D759,2),id_rubro[[id]:[Rubro]],2,0)</f>
        <v>SERVICIOS FINANCIEROS Y CONEXOS</v>
      </c>
      <c r="D759" t="s">
        <v>1978</v>
      </c>
      <c r="E759" t="s">
        <v>2377</v>
      </c>
    </row>
    <row r="760" spans="2:5" x14ac:dyDescent="0.3">
      <c r="B760" t="str">
        <f>+VLOOKUP(C760,id_rubro[[Rubro]:[id_rubro2]],2,0)</f>
        <v>10.00.000</v>
      </c>
      <c r="C760" t="str">
        <f>+VLOOKUP(LEFT(D760,2),id_rubro[[id]:[Rubro]],2,0)</f>
        <v>SERVICIOS FINANCIEROS Y CONEXOS</v>
      </c>
      <c r="D760" t="s">
        <v>1979</v>
      </c>
      <c r="E760" t="s">
        <v>1585</v>
      </c>
    </row>
    <row r="761" spans="2:5" x14ac:dyDescent="0.3">
      <c r="B761" t="str">
        <f>+VLOOKUP(C761,id_rubro[[Rubro]:[id_rubro2]],2,0)</f>
        <v>10.00.000</v>
      </c>
      <c r="C761" t="str">
        <f>+VLOOKUP(LEFT(D761,2),id_rubro[[id]:[Rubro]],2,0)</f>
        <v>SERVICIOS FINANCIEROS Y CONEXOS</v>
      </c>
      <c r="D761" t="s">
        <v>1980</v>
      </c>
      <c r="E761" t="s">
        <v>1586</v>
      </c>
    </row>
    <row r="762" spans="2:5" x14ac:dyDescent="0.3">
      <c r="B762" t="str">
        <f>+VLOOKUP(C762,id_rubro[[Rubro]:[id_rubro2]],2,0)</f>
        <v>10.00.000</v>
      </c>
      <c r="C762" t="str">
        <f>+VLOOKUP(LEFT(D762,2),id_rubro[[id]:[Rubro]],2,0)</f>
        <v>SERVICIOS FINANCIEROS Y CONEXOS</v>
      </c>
      <c r="D762" t="s">
        <v>1981</v>
      </c>
      <c r="E762" t="s">
        <v>1587</v>
      </c>
    </row>
    <row r="763" spans="2:5" x14ac:dyDescent="0.3">
      <c r="B763" t="str">
        <f>+VLOOKUP(C763,id_rubro[[Rubro]:[id_rubro2]],2,0)</f>
        <v>10.00.000</v>
      </c>
      <c r="C763" t="str">
        <f>+VLOOKUP(LEFT(D763,2),id_rubro[[id]:[Rubro]],2,0)</f>
        <v>SERVICIOS FINANCIEROS Y CONEXOS</v>
      </c>
      <c r="D763" t="s">
        <v>1982</v>
      </c>
      <c r="E763" t="s">
        <v>1588</v>
      </c>
    </row>
    <row r="764" spans="2:5" x14ac:dyDescent="0.3">
      <c r="B764" t="str">
        <f>+VLOOKUP(C764,id_rubro[[Rubro]:[id_rubro2]],2,0)</f>
        <v>10.00.000</v>
      </c>
      <c r="C764" t="str">
        <f>+VLOOKUP(LEFT(D764,2),id_rubro[[id]:[Rubro]],2,0)</f>
        <v>SERVICIOS FINANCIEROS Y CONEXOS</v>
      </c>
      <c r="D764" t="s">
        <v>2325</v>
      </c>
      <c r="E764" t="s">
        <v>2326</v>
      </c>
    </row>
    <row r="765" spans="2:5" x14ac:dyDescent="0.3">
      <c r="B765" t="str">
        <f>+VLOOKUP(C765,id_rubro[[Rubro]:[id_rubro2]],2,0)</f>
        <v>11.00.000</v>
      </c>
      <c r="C765" t="str">
        <f>+VLOOKUP(LEFT(D765,2),id_rubro[[id]:[Rubro]],2,0)</f>
        <v>MEDIOS DE COMUNICACIÓN PERIODÍSTICA E INFORMATIVA</v>
      </c>
      <c r="D765" t="s">
        <v>1949</v>
      </c>
      <c r="E765" t="s">
        <v>1590</v>
      </c>
    </row>
    <row r="766" spans="2:5" x14ac:dyDescent="0.3">
      <c r="B766" t="str">
        <f>+VLOOKUP(C766,id_rubro[[Rubro]:[id_rubro2]],2,0)</f>
        <v>11.00.000</v>
      </c>
      <c r="C766" t="str">
        <f>+VLOOKUP(LEFT(D766,2),id_rubro[[id]:[Rubro]],2,0)</f>
        <v>MEDIOS DE COMUNICACIÓN PERIODÍSTICA E INFORMATIVA</v>
      </c>
      <c r="D766" t="s">
        <v>1952</v>
      </c>
      <c r="E766" t="s">
        <v>2073</v>
      </c>
    </row>
    <row r="767" spans="2:5" x14ac:dyDescent="0.3">
      <c r="B767" t="str">
        <f>+VLOOKUP(C767,id_rubro[[Rubro]:[id_rubro2]],2,0)</f>
        <v>11.00.000</v>
      </c>
      <c r="C767" t="str">
        <f>+VLOOKUP(LEFT(D767,2),id_rubro[[id]:[Rubro]],2,0)</f>
        <v>MEDIOS DE COMUNICACIÓN PERIODÍSTICA E INFORMATIVA</v>
      </c>
      <c r="D767" t="s">
        <v>1953</v>
      </c>
      <c r="E767" t="s">
        <v>1592</v>
      </c>
    </row>
    <row r="768" spans="2:5" x14ac:dyDescent="0.3">
      <c r="B768" t="str">
        <f>+VLOOKUP(C768,id_rubro[[Rubro]:[id_rubro2]],2,0)</f>
        <v>11.00.000</v>
      </c>
      <c r="C768" t="str">
        <f>+VLOOKUP(LEFT(D768,2),id_rubro[[id]:[Rubro]],2,0)</f>
        <v>MEDIOS DE COMUNICACIÓN PERIODÍSTICA E INFORMATIVA</v>
      </c>
      <c r="D768" t="s">
        <v>1954</v>
      </c>
      <c r="E768" t="s">
        <v>2316</v>
      </c>
    </row>
    <row r="769" spans="2:5" x14ac:dyDescent="0.3">
      <c r="B769" t="str">
        <f>+VLOOKUP(C769,id_rubro[[Rubro]:[id_rubro2]],2,0)</f>
        <v>11.00.000</v>
      </c>
      <c r="C769" t="str">
        <f>+VLOOKUP(LEFT(D769,2),id_rubro[[id]:[Rubro]],2,0)</f>
        <v>MEDIOS DE COMUNICACIÓN PERIODÍSTICA E INFORMATIVA</v>
      </c>
      <c r="D769" t="s">
        <v>1950</v>
      </c>
      <c r="E769" t="s">
        <v>2329</v>
      </c>
    </row>
    <row r="770" spans="2:5" x14ac:dyDescent="0.3">
      <c r="B770" t="str">
        <f>+VLOOKUP(C770,id_rubro[[Rubro]:[id_rubro2]],2,0)</f>
        <v>11.00.000</v>
      </c>
      <c r="C770" t="str">
        <f>+VLOOKUP(LEFT(D770,2),id_rubro[[id]:[Rubro]],2,0)</f>
        <v>MEDIOS DE COMUNICACIÓN PERIODÍSTICA E INFORMATIVA</v>
      </c>
      <c r="D770" t="s">
        <v>1951</v>
      </c>
      <c r="E770" t="s">
        <v>1595</v>
      </c>
    </row>
    <row r="771" spans="2:5" x14ac:dyDescent="0.3">
      <c r="B771" t="str">
        <f>+VLOOKUP(C771,id_rubro[[Rubro]:[id_rubro2]],2,0)</f>
        <v>12.00.000</v>
      </c>
      <c r="C771" t="str">
        <f>+VLOOKUP(LEFT(D771,2),id_rubro[[id]:[Rubro]],2,0)</f>
        <v>PUBLICIDAD,MARKETING Y SERVICIOS RELACIONADOS</v>
      </c>
      <c r="D771" t="s">
        <v>1943</v>
      </c>
      <c r="E771" t="s">
        <v>1597</v>
      </c>
    </row>
    <row r="772" spans="2:5" x14ac:dyDescent="0.3">
      <c r="B772" t="str">
        <f>+VLOOKUP(C772,id_rubro[[Rubro]:[id_rubro2]],2,0)</f>
        <v>12.00.000</v>
      </c>
      <c r="C772" t="str">
        <f>+VLOOKUP(LEFT(D772,2),id_rubro[[id]:[Rubro]],2,0)</f>
        <v>PUBLICIDAD,MARKETING Y SERVICIOS RELACIONADOS</v>
      </c>
      <c r="D772" t="s">
        <v>1944</v>
      </c>
      <c r="E772" t="s">
        <v>2115</v>
      </c>
    </row>
    <row r="773" spans="2:5" x14ac:dyDescent="0.3">
      <c r="B773" t="str">
        <f>+VLOOKUP(C773,id_rubro[[Rubro]:[id_rubro2]],2,0)</f>
        <v>12.00.000</v>
      </c>
      <c r="C773" t="str">
        <f>+VLOOKUP(LEFT(D773,2),id_rubro[[id]:[Rubro]],2,0)</f>
        <v>PUBLICIDAD,MARKETING Y SERVICIOS RELACIONADOS</v>
      </c>
      <c r="D773" t="s">
        <v>1945</v>
      </c>
      <c r="E773" t="s">
        <v>1599</v>
      </c>
    </row>
    <row r="774" spans="2:5" x14ac:dyDescent="0.3">
      <c r="B774" t="str">
        <f>+VLOOKUP(C774,id_rubro[[Rubro]:[id_rubro2]],2,0)</f>
        <v>12.00.000</v>
      </c>
      <c r="C774" t="str">
        <f>+VLOOKUP(LEFT(D774,2),id_rubro[[id]:[Rubro]],2,0)</f>
        <v>PUBLICIDAD,MARKETING Y SERVICIOS RELACIONADOS</v>
      </c>
      <c r="D774" t="s">
        <v>1946</v>
      </c>
      <c r="E774" t="s">
        <v>1600</v>
      </c>
    </row>
    <row r="775" spans="2:5" x14ac:dyDescent="0.3">
      <c r="B775" t="str">
        <f>+VLOOKUP(C775,id_rubro[[Rubro]:[id_rubro2]],2,0)</f>
        <v>12.00.000</v>
      </c>
      <c r="C775" t="str">
        <f>+VLOOKUP(LEFT(D775,2),id_rubro[[id]:[Rubro]],2,0)</f>
        <v>PUBLICIDAD,MARKETING Y SERVICIOS RELACIONADOS</v>
      </c>
      <c r="D775" t="s">
        <v>1947</v>
      </c>
      <c r="E775" t="s">
        <v>1601</v>
      </c>
    </row>
    <row r="776" spans="2:5" x14ac:dyDescent="0.3">
      <c r="B776" t="str">
        <f>+VLOOKUP(C776,id_rubro[[Rubro]:[id_rubro2]],2,0)</f>
        <v>12.00.000</v>
      </c>
      <c r="C776" t="str">
        <f>+VLOOKUP(LEFT(D776,2),id_rubro[[id]:[Rubro]],2,0)</f>
        <v>PUBLICIDAD,MARKETING Y SERVICIOS RELACIONADOS</v>
      </c>
      <c r="D776" t="s">
        <v>1602</v>
      </c>
      <c r="E776" t="s">
        <v>1603</v>
      </c>
    </row>
    <row r="777" spans="2:5" x14ac:dyDescent="0.3">
      <c r="B777" t="str">
        <f>+VLOOKUP(C777,id_rubro[[Rubro]:[id_rubro2]],2,0)</f>
        <v>12.00.000</v>
      </c>
      <c r="C777" t="str">
        <f>+VLOOKUP(LEFT(D777,2),id_rubro[[id]:[Rubro]],2,0)</f>
        <v>PUBLICIDAD,MARKETING Y SERVICIOS RELACIONADOS</v>
      </c>
      <c r="D777" t="s">
        <v>1604</v>
      </c>
      <c r="E777" t="s">
        <v>1606</v>
      </c>
    </row>
    <row r="778" spans="2:5" x14ac:dyDescent="0.3">
      <c r="B778" t="str">
        <f>+VLOOKUP(C778,id_rubro[[Rubro]:[id_rubro2]],2,0)</f>
        <v>12.00.000</v>
      </c>
      <c r="C778" t="str">
        <f>+VLOOKUP(LEFT(D778,2),id_rubro[[id]:[Rubro]],2,0)</f>
        <v>PUBLICIDAD,MARKETING Y SERVICIOS RELACIONADOS</v>
      </c>
      <c r="D778" t="s">
        <v>1605</v>
      </c>
      <c r="E778" t="s">
        <v>2221</v>
      </c>
    </row>
    <row r="779" spans="2:5" x14ac:dyDescent="0.3">
      <c r="B779" t="str">
        <f>+VLOOKUP(C779,id_rubro[[Rubro]:[id_rubro2]],2,0)</f>
        <v>12.00.000</v>
      </c>
      <c r="C779" t="str">
        <f>+VLOOKUP(LEFT(D779,2),id_rubro[[id]:[Rubro]],2,0)</f>
        <v>PUBLICIDAD,MARKETING Y SERVICIOS RELACIONADOS</v>
      </c>
      <c r="D779" t="s">
        <v>1608</v>
      </c>
      <c r="E779" t="s">
        <v>1609</v>
      </c>
    </row>
    <row r="780" spans="2:5" x14ac:dyDescent="0.3">
      <c r="B780" t="str">
        <f>+VLOOKUP(C780,id_rubro[[Rubro]:[id_rubro2]],2,0)</f>
        <v>12.00.000</v>
      </c>
      <c r="C780" t="str">
        <f>+VLOOKUP(LEFT(D780,2),id_rubro[[id]:[Rubro]],2,0)</f>
        <v>PUBLICIDAD,MARKETING Y SERVICIOS RELACIONADOS</v>
      </c>
      <c r="D780" t="s">
        <v>1614</v>
      </c>
      <c r="E780" t="s">
        <v>2268</v>
      </c>
    </row>
    <row r="781" spans="2:5" x14ac:dyDescent="0.3">
      <c r="B781" t="str">
        <f>+VLOOKUP(C781,id_rubro[[Rubro]:[id_rubro2]],2,0)</f>
        <v>12.00.000</v>
      </c>
      <c r="C781" t="str">
        <f>+VLOOKUP(LEFT(D781,2),id_rubro[[id]:[Rubro]],2,0)</f>
        <v>PUBLICIDAD,MARKETING Y SERVICIOS RELACIONADOS</v>
      </c>
      <c r="D781" t="s">
        <v>1615</v>
      </c>
      <c r="E781" t="s">
        <v>2299</v>
      </c>
    </row>
    <row r="782" spans="2:5" x14ac:dyDescent="0.3">
      <c r="B782" t="str">
        <f>+VLOOKUP(C782,id_rubro[[Rubro]:[id_rubro2]],2,0)</f>
        <v>12.00.000</v>
      </c>
      <c r="C782" t="str">
        <f>+VLOOKUP(LEFT(D782,2),id_rubro[[id]:[Rubro]],2,0)</f>
        <v>PUBLICIDAD,MARKETING Y SERVICIOS RELACIONADOS</v>
      </c>
      <c r="D782" t="s">
        <v>1616</v>
      </c>
      <c r="E782" t="s">
        <v>1612</v>
      </c>
    </row>
    <row r="783" spans="2:5" x14ac:dyDescent="0.3">
      <c r="B783" t="str">
        <f>+VLOOKUP(C783,id_rubro[[Rubro]:[id_rubro2]],2,0)</f>
        <v>12.00.000</v>
      </c>
      <c r="C783" t="str">
        <f>+VLOOKUP(LEFT(D783,2),id_rubro[[id]:[Rubro]],2,0)</f>
        <v>PUBLICIDAD,MARKETING Y SERVICIOS RELACIONADOS</v>
      </c>
      <c r="D783" t="s">
        <v>1617</v>
      </c>
      <c r="E783" t="s">
        <v>1613</v>
      </c>
    </row>
    <row r="784" spans="2:5" x14ac:dyDescent="0.3">
      <c r="B784" t="str">
        <f>+VLOOKUP(C784,id_rubro[[Rubro]:[id_rubro2]],2,0)</f>
        <v>12.00.000</v>
      </c>
      <c r="C784" t="str">
        <f>+VLOOKUP(LEFT(D784,2),id_rubro[[id]:[Rubro]],2,0)</f>
        <v>PUBLICIDAD,MARKETING Y SERVICIOS RELACIONADOS</v>
      </c>
      <c r="D784" t="s">
        <v>1618</v>
      </c>
      <c r="E784" t="s">
        <v>1619</v>
      </c>
    </row>
    <row r="785" spans="2:5" x14ac:dyDescent="0.3">
      <c r="B785" t="str">
        <f>+VLOOKUP(C785,id_rubro[[Rubro]:[id_rubro2]],2,0)</f>
        <v>12.00.000</v>
      </c>
      <c r="C785" t="str">
        <f>+VLOOKUP(LEFT(D785,2),id_rubro[[id]:[Rubro]],2,0)</f>
        <v>PUBLICIDAD,MARKETING Y SERVICIOS RELACIONADOS</v>
      </c>
      <c r="D785" t="s">
        <v>1620</v>
      </c>
      <c r="E785" t="s">
        <v>1621</v>
      </c>
    </row>
    <row r="786" spans="2:5" x14ac:dyDescent="0.3">
      <c r="B786" t="str">
        <f>+VLOOKUP(C786,id_rubro[[Rubro]:[id_rubro2]],2,0)</f>
        <v>12.00.000</v>
      </c>
      <c r="C786" t="str">
        <f>+VLOOKUP(LEFT(D786,2),id_rubro[[id]:[Rubro]],2,0)</f>
        <v>PUBLICIDAD,MARKETING Y SERVICIOS RELACIONADOS</v>
      </c>
      <c r="D786" t="s">
        <v>1622</v>
      </c>
      <c r="E786" t="s">
        <v>1623</v>
      </c>
    </row>
    <row r="787" spans="2:5" x14ac:dyDescent="0.3">
      <c r="B787" t="str">
        <f>+VLOOKUP(C787,id_rubro[[Rubro]:[id_rubro2]],2,0)</f>
        <v>12.00.000</v>
      </c>
      <c r="C787" t="str">
        <f>+VLOOKUP(LEFT(D787,2),id_rubro[[id]:[Rubro]],2,0)</f>
        <v>PUBLICIDAD,MARKETING Y SERVICIOS RELACIONADOS</v>
      </c>
      <c r="D787" t="s">
        <v>1624</v>
      </c>
      <c r="E787" t="s">
        <v>1625</v>
      </c>
    </row>
    <row r="788" spans="2:5" x14ac:dyDescent="0.3">
      <c r="B788" t="str">
        <f>+VLOOKUP(C788,id_rubro[[Rubro]:[id_rubro2]],2,0)</f>
        <v>13.00.000</v>
      </c>
      <c r="C788" t="str">
        <f>+VLOOKUP(LEFT(D788,2),id_rubro[[id]:[Rubro]],2,0)</f>
        <v>INSTITUCIONES DE EDUCACIONES Y CAPACITACIÓN, ACADÉMICAS,CIENTÍFICAS Y DE ESTUDIOS SOCIALES</v>
      </c>
      <c r="D788" t="s">
        <v>1930</v>
      </c>
      <c r="E788" t="s">
        <v>1627</v>
      </c>
    </row>
    <row r="789" spans="2:5" x14ac:dyDescent="0.3">
      <c r="B789" t="str">
        <f>+VLOOKUP(C789,id_rubro[[Rubro]:[id_rubro2]],2,0)</f>
        <v>13.00.000</v>
      </c>
      <c r="C789" t="str">
        <f>+VLOOKUP(LEFT(D789,2),id_rubro[[id]:[Rubro]],2,0)</f>
        <v>INSTITUCIONES DE EDUCACIONES Y CAPACITACIÓN, ACADÉMICAS,CIENTÍFICAS Y DE ESTUDIOS SOCIALES</v>
      </c>
      <c r="D789" t="s">
        <v>1931</v>
      </c>
      <c r="E789" t="s">
        <v>2085</v>
      </c>
    </row>
    <row r="790" spans="2:5" x14ac:dyDescent="0.3">
      <c r="B790" t="str">
        <f>+VLOOKUP(C790,id_rubro[[Rubro]:[id_rubro2]],2,0)</f>
        <v>13.00.000</v>
      </c>
      <c r="C790" t="str">
        <f>+VLOOKUP(LEFT(D790,2),id_rubro[[id]:[Rubro]],2,0)</f>
        <v>INSTITUCIONES DE EDUCACIONES Y CAPACITACIÓN, ACADÉMICAS,CIENTÍFICAS Y DE ESTUDIOS SOCIALES</v>
      </c>
      <c r="D790" t="s">
        <v>1932</v>
      </c>
      <c r="E790" t="s">
        <v>1629</v>
      </c>
    </row>
    <row r="791" spans="2:5" x14ac:dyDescent="0.3">
      <c r="B791" t="str">
        <f>+VLOOKUP(C791,id_rubro[[Rubro]:[id_rubro2]],2,0)</f>
        <v>13.00.000</v>
      </c>
      <c r="C791" t="str">
        <f>+VLOOKUP(LEFT(D791,2),id_rubro[[id]:[Rubro]],2,0)</f>
        <v>INSTITUCIONES DE EDUCACIONES Y CAPACITACIÓN, ACADÉMICAS,CIENTÍFICAS Y DE ESTUDIOS SOCIALES</v>
      </c>
      <c r="D791" t="s">
        <v>1933</v>
      </c>
      <c r="E791" t="s">
        <v>1630</v>
      </c>
    </row>
    <row r="792" spans="2:5" x14ac:dyDescent="0.3">
      <c r="B792" t="str">
        <f>+VLOOKUP(C792,id_rubro[[Rubro]:[id_rubro2]],2,0)</f>
        <v>13.00.000</v>
      </c>
      <c r="C792" t="str">
        <f>+VLOOKUP(LEFT(D792,2),id_rubro[[id]:[Rubro]],2,0)</f>
        <v>INSTITUCIONES DE EDUCACIONES Y CAPACITACIÓN, ACADÉMICAS,CIENTÍFICAS Y DE ESTUDIOS SOCIALES</v>
      </c>
      <c r="D792" t="s">
        <v>1934</v>
      </c>
      <c r="E792" t="s">
        <v>1631</v>
      </c>
    </row>
    <row r="793" spans="2:5" x14ac:dyDescent="0.3">
      <c r="B793" t="str">
        <f>+VLOOKUP(C793,id_rubro[[Rubro]:[id_rubro2]],2,0)</f>
        <v>13.00.000</v>
      </c>
      <c r="C793" t="str">
        <f>+VLOOKUP(LEFT(D793,2),id_rubro[[id]:[Rubro]],2,0)</f>
        <v>INSTITUCIONES DE EDUCACIONES Y CAPACITACIÓN, ACADÉMICAS,CIENTÍFICAS Y DE ESTUDIOS SOCIALES</v>
      </c>
      <c r="D793" t="s">
        <v>1935</v>
      </c>
      <c r="E793" t="s">
        <v>2213</v>
      </c>
    </row>
    <row r="794" spans="2:5" x14ac:dyDescent="0.3">
      <c r="B794" t="str">
        <f>+VLOOKUP(C794,id_rubro[[Rubro]:[id_rubro2]],2,0)</f>
        <v>13.00.000</v>
      </c>
      <c r="C794" t="str">
        <f>+VLOOKUP(LEFT(D794,2),id_rubro[[id]:[Rubro]],2,0)</f>
        <v>INSTITUCIONES DE EDUCACIONES Y CAPACITACIÓN, ACADÉMICAS,CIENTÍFICAS Y DE ESTUDIOS SOCIALES</v>
      </c>
      <c r="D794" t="s">
        <v>1936</v>
      </c>
      <c r="E794" t="s">
        <v>1633</v>
      </c>
    </row>
    <row r="795" spans="2:5" x14ac:dyDescent="0.3">
      <c r="B795" t="str">
        <f>+VLOOKUP(C795,id_rubro[[Rubro]:[id_rubro2]],2,0)</f>
        <v>13.00.000</v>
      </c>
      <c r="C795" t="str">
        <f>+VLOOKUP(LEFT(D795,2),id_rubro[[id]:[Rubro]],2,0)</f>
        <v>INSTITUCIONES DE EDUCACIONES Y CAPACITACIÓN, ACADÉMICAS,CIENTÍFICAS Y DE ESTUDIOS SOCIALES</v>
      </c>
      <c r="D795" t="s">
        <v>1938</v>
      </c>
      <c r="E795" t="s">
        <v>2265</v>
      </c>
    </row>
    <row r="796" spans="2:5" x14ac:dyDescent="0.3">
      <c r="B796" t="str">
        <f>+VLOOKUP(C796,id_rubro[[Rubro]:[id_rubro2]],2,0)</f>
        <v>13.00.000</v>
      </c>
      <c r="C796" t="str">
        <f>+VLOOKUP(LEFT(D796,2),id_rubro[[id]:[Rubro]],2,0)</f>
        <v>INSTITUCIONES DE EDUCACIONES Y CAPACITACIÓN, ACADÉMICAS,CIENTÍFICAS Y DE ESTUDIOS SOCIALES</v>
      </c>
      <c r="D796" t="s">
        <v>1940</v>
      </c>
      <c r="E796" t="s">
        <v>1637</v>
      </c>
    </row>
    <row r="797" spans="2:5" x14ac:dyDescent="0.3">
      <c r="B797" t="str">
        <f>+VLOOKUP(C797,id_rubro[[Rubro]:[id_rubro2]],2,0)</f>
        <v>13.00.000</v>
      </c>
      <c r="C797" t="str">
        <f>+VLOOKUP(LEFT(D797,2),id_rubro[[id]:[Rubro]],2,0)</f>
        <v>INSTITUCIONES DE EDUCACIONES Y CAPACITACIÓN, ACADÉMICAS,CIENTÍFICAS Y DE ESTUDIOS SOCIALES</v>
      </c>
      <c r="D797" t="s">
        <v>1941</v>
      </c>
      <c r="E797" t="s">
        <v>1638</v>
      </c>
    </row>
    <row r="798" spans="2:5" x14ac:dyDescent="0.3">
      <c r="B798" t="str">
        <f>+VLOOKUP(C798,id_rubro[[Rubro]:[id_rubro2]],2,0)</f>
        <v>14.00.000</v>
      </c>
      <c r="C798" t="str">
        <f>+VLOOKUP(LEFT(D798,2),id_rubro[[id]:[Rubro]],2,0)</f>
        <v>SEGURIDAD SOCIAL: PREVISIÓN, SALUD Y ACCIDENTES LABORALES</v>
      </c>
      <c r="D798" t="s">
        <v>1927</v>
      </c>
      <c r="E798" t="s">
        <v>2002</v>
      </c>
    </row>
    <row r="799" spans="2:5" x14ac:dyDescent="0.3">
      <c r="B799" t="str">
        <f>+VLOOKUP(C799,id_rubro[[Rubro]:[id_rubro2]],2,0)</f>
        <v>14.00.000</v>
      </c>
      <c r="C799" t="str">
        <f>+VLOOKUP(LEFT(D799,2),id_rubro[[id]:[Rubro]],2,0)</f>
        <v>SEGURIDAD SOCIAL: PREVISIÓN, SALUD Y ACCIDENTES LABORALES</v>
      </c>
      <c r="D799" t="s">
        <v>1926</v>
      </c>
      <c r="E799" t="s">
        <v>1999</v>
      </c>
    </row>
    <row r="800" spans="2:5" x14ac:dyDescent="0.3">
      <c r="B800" t="str">
        <f>+VLOOKUP(C800,id_rubro[[Rubro]:[id_rubro2]],2,0)</f>
        <v>14.00.000</v>
      </c>
      <c r="C800" t="str">
        <f>+VLOOKUP(LEFT(D800,2),id_rubro[[id]:[Rubro]],2,0)</f>
        <v>SEGURIDAD SOCIAL: PREVISIÓN, SALUD Y ACCIDENTES LABORALES</v>
      </c>
      <c r="D800" t="s">
        <v>1925</v>
      </c>
      <c r="E800" t="s">
        <v>1642</v>
      </c>
    </row>
    <row r="801" spans="2:5" x14ac:dyDescent="0.3">
      <c r="B801" t="str">
        <f>+VLOOKUP(C801,id_rubro[[Rubro]:[id_rubro2]],2,0)</f>
        <v>14.00.000</v>
      </c>
      <c r="C801" t="str">
        <f>+VLOOKUP(LEFT(D801,2),id_rubro[[id]:[Rubro]],2,0)</f>
        <v>SEGURIDAD SOCIAL: PREVISIÓN, SALUD Y ACCIDENTES LABORALES</v>
      </c>
      <c r="D801" t="s">
        <v>1924</v>
      </c>
      <c r="E801" t="s">
        <v>1644</v>
      </c>
    </row>
    <row r="802" spans="2:5" x14ac:dyDescent="0.3">
      <c r="B802" t="str">
        <f>+VLOOKUP(C802,id_rubro[[Rubro]:[id_rubro2]],2,0)</f>
        <v>14.00.000</v>
      </c>
      <c r="C802" t="str">
        <f>+VLOOKUP(LEFT(D802,2),id_rubro[[id]:[Rubro]],2,0)</f>
        <v>SEGURIDAD SOCIAL: PREVISIÓN, SALUD Y ACCIDENTES LABORALES</v>
      </c>
      <c r="D802" t="s">
        <v>1643</v>
      </c>
      <c r="E802" t="s">
        <v>2211</v>
      </c>
    </row>
    <row r="803" spans="2:5" x14ac:dyDescent="0.3">
      <c r="B803" t="str">
        <f>+VLOOKUP(C803,id_rubro[[Rubro]:[id_rubro2]],2,0)</f>
        <v>14.00.000</v>
      </c>
      <c r="C803" t="str">
        <f>+VLOOKUP(LEFT(D803,2),id_rubro[[id]:[Rubro]],2,0)</f>
        <v>SEGURIDAD SOCIAL: PREVISIÓN, SALUD Y ACCIDENTES LABORALES</v>
      </c>
      <c r="D803" t="s">
        <v>1646</v>
      </c>
      <c r="E803" t="s">
        <v>1647</v>
      </c>
    </row>
    <row r="804" spans="2:5" x14ac:dyDescent="0.3">
      <c r="B804" t="str">
        <f>+VLOOKUP(C804,id_rubro[[Rubro]:[id_rubro2]],2,0)</f>
        <v>15.00.000</v>
      </c>
      <c r="C804" t="str">
        <f>+VLOOKUP(LEFT(D804,2),id_rubro[[id]:[Rubro]],2,0)</f>
        <v>SERVICIOS MÉDICOS, ODONTOLÓGICOS,ACTIVIDADES CONEXAS Y OTROS DE SANIDAD Y VETERIANRIA</v>
      </c>
      <c r="D804" t="s">
        <v>1913</v>
      </c>
      <c r="E804" t="s">
        <v>1649</v>
      </c>
    </row>
    <row r="805" spans="2:5" x14ac:dyDescent="0.3">
      <c r="B805" t="str">
        <f>+VLOOKUP(C805,id_rubro[[Rubro]:[id_rubro2]],2,0)</f>
        <v>15.00.000</v>
      </c>
      <c r="C805" t="str">
        <f>+VLOOKUP(LEFT(D805,2),id_rubro[[id]:[Rubro]],2,0)</f>
        <v>SERVICIOS MÉDICOS, ODONTOLÓGICOS,ACTIVIDADES CONEXAS Y OTROS DE SANIDAD Y VETERIANRIA</v>
      </c>
      <c r="D805" t="s">
        <v>1915</v>
      </c>
      <c r="E805" t="s">
        <v>2052</v>
      </c>
    </row>
    <row r="806" spans="2:5" x14ac:dyDescent="0.3">
      <c r="B806" t="str">
        <f>+VLOOKUP(C806,id_rubro[[Rubro]:[id_rubro2]],2,0)</f>
        <v>15.00.000</v>
      </c>
      <c r="C806" t="str">
        <f>+VLOOKUP(LEFT(D806,2),id_rubro[[id]:[Rubro]],2,0)</f>
        <v>SERVICIOS MÉDICOS, ODONTOLÓGICOS,ACTIVIDADES CONEXAS Y OTROS DE SANIDAD Y VETERIANRIA</v>
      </c>
      <c r="D806" t="s">
        <v>2104</v>
      </c>
      <c r="E806" t="s">
        <v>2105</v>
      </c>
    </row>
    <row r="807" spans="2:5" x14ac:dyDescent="0.3">
      <c r="B807" t="str">
        <f>+VLOOKUP(C807,id_rubro[[Rubro]:[id_rubro2]],2,0)</f>
        <v>15.00.000</v>
      </c>
      <c r="C807" t="str">
        <f>+VLOOKUP(LEFT(D807,2),id_rubro[[id]:[Rubro]],2,0)</f>
        <v>SERVICIOS MÉDICOS, ODONTOLÓGICOS,ACTIVIDADES CONEXAS Y OTROS DE SANIDAD Y VETERIANRIA</v>
      </c>
      <c r="D807" t="s">
        <v>1917</v>
      </c>
      <c r="E807" t="s">
        <v>1651</v>
      </c>
    </row>
    <row r="808" spans="2:5" x14ac:dyDescent="0.3">
      <c r="B808" t="str">
        <f>+VLOOKUP(C808,id_rubro[[Rubro]:[id_rubro2]],2,0)</f>
        <v>15.00.000</v>
      </c>
      <c r="C808" t="str">
        <f>+VLOOKUP(LEFT(D808,2),id_rubro[[id]:[Rubro]],2,0)</f>
        <v>SERVICIOS MÉDICOS, ODONTOLÓGICOS,ACTIVIDADES CONEXAS Y OTROS DE SANIDAD Y VETERIANRIA</v>
      </c>
      <c r="D808" t="s">
        <v>1916</v>
      </c>
      <c r="E808" t="s">
        <v>1652</v>
      </c>
    </row>
    <row r="809" spans="2:5" x14ac:dyDescent="0.3">
      <c r="B809" t="str">
        <f>+VLOOKUP(C809,id_rubro[[Rubro]:[id_rubro2]],2,0)</f>
        <v>15.00.000</v>
      </c>
      <c r="C809" t="str">
        <f>+VLOOKUP(LEFT(D809,2),id_rubro[[id]:[Rubro]],2,0)</f>
        <v>SERVICIOS MÉDICOS, ODONTOLÓGICOS,ACTIVIDADES CONEXAS Y OTROS DE SANIDAD Y VETERIANRIA</v>
      </c>
      <c r="D809" t="s">
        <v>1918</v>
      </c>
      <c r="E809" t="s">
        <v>1653</v>
      </c>
    </row>
    <row r="810" spans="2:5" x14ac:dyDescent="0.3">
      <c r="B810" t="str">
        <f>+VLOOKUP(C810,id_rubro[[Rubro]:[id_rubro2]],2,0)</f>
        <v>15.00.000</v>
      </c>
      <c r="C810" t="str">
        <f>+VLOOKUP(LEFT(D810,2),id_rubro[[id]:[Rubro]],2,0)</f>
        <v>SERVICIOS MÉDICOS, ODONTOLÓGICOS,ACTIVIDADES CONEXAS Y OTROS DE SANIDAD Y VETERIANRIA</v>
      </c>
      <c r="D810" t="s">
        <v>1919</v>
      </c>
      <c r="E810" t="s">
        <v>2212</v>
      </c>
    </row>
    <row r="811" spans="2:5" x14ac:dyDescent="0.3">
      <c r="B811" t="str">
        <f>+VLOOKUP(C811,id_rubro[[Rubro]:[id_rubro2]],2,0)</f>
        <v>15.00.000</v>
      </c>
      <c r="C811" t="str">
        <f>+VLOOKUP(LEFT(D811,2),id_rubro[[id]:[Rubro]],2,0)</f>
        <v>SERVICIOS MÉDICOS, ODONTOLÓGICOS,ACTIVIDADES CONEXAS Y OTROS DE SANIDAD Y VETERIANRIA</v>
      </c>
      <c r="D811" t="s">
        <v>1920</v>
      </c>
      <c r="E811" t="s">
        <v>1655</v>
      </c>
    </row>
    <row r="812" spans="2:5" x14ac:dyDescent="0.3">
      <c r="B812" t="str">
        <f>+VLOOKUP(C812,id_rubro[[Rubro]:[id_rubro2]],2,0)</f>
        <v>15.00.000</v>
      </c>
      <c r="C812" t="str">
        <f>+VLOOKUP(LEFT(D812,2),id_rubro[[id]:[Rubro]],2,0)</f>
        <v>SERVICIOS MÉDICOS, ODONTOLÓGICOS,ACTIVIDADES CONEXAS Y OTROS DE SANIDAD Y VETERIANRIA</v>
      </c>
      <c r="D812" t="s">
        <v>1921</v>
      </c>
      <c r="E812" t="s">
        <v>1656</v>
      </c>
    </row>
    <row r="813" spans="2:5" x14ac:dyDescent="0.3">
      <c r="B813" t="str">
        <f>+VLOOKUP(C813,id_rubro[[Rubro]:[id_rubro2]],2,0)</f>
        <v>15.00.000</v>
      </c>
      <c r="C813" t="str">
        <f>+VLOOKUP(LEFT(D813,2),id_rubro[[id]:[Rubro]],2,0)</f>
        <v>SERVICIOS MÉDICOS, ODONTOLÓGICOS,ACTIVIDADES CONEXAS Y OTROS DE SANIDAD Y VETERIANRIA</v>
      </c>
      <c r="D813" t="s">
        <v>1922</v>
      </c>
      <c r="E813" t="s">
        <v>2297</v>
      </c>
    </row>
    <row r="814" spans="2:5" x14ac:dyDescent="0.3">
      <c r="B814" t="str">
        <f>+VLOOKUP(C814,id_rubro[[Rubro]:[id_rubro2]],2,0)</f>
        <v>15.00.000</v>
      </c>
      <c r="C814" t="str">
        <f>+VLOOKUP(LEFT(D814,2),id_rubro[[id]:[Rubro]],2,0)</f>
        <v>SERVICIOS MÉDICOS, ODONTOLÓGICOS,ACTIVIDADES CONEXAS Y OTROS DE SANIDAD Y VETERIANRIA</v>
      </c>
      <c r="D814" t="s">
        <v>1923</v>
      </c>
      <c r="E814" t="s">
        <v>1658</v>
      </c>
    </row>
    <row r="815" spans="2:5" x14ac:dyDescent="0.3">
      <c r="B815" t="str">
        <f>+VLOOKUP(C815,id_rubro[[Rubro]:[id_rubro2]],2,0)</f>
        <v>15.00.000</v>
      </c>
      <c r="C815" t="str">
        <f>+VLOOKUP(LEFT(D815,2),id_rubro[[id]:[Rubro]],2,0)</f>
        <v>SERVICIOS MÉDICOS, ODONTOLÓGICOS,ACTIVIDADES CONEXAS Y OTROS DE SANIDAD Y VETERIANRIA</v>
      </c>
      <c r="D815" t="s">
        <v>1914</v>
      </c>
      <c r="E815" t="s">
        <v>1659</v>
      </c>
    </row>
    <row r="816" spans="2:5" x14ac:dyDescent="0.3">
      <c r="B816" t="str">
        <f>+VLOOKUP(C816,id_rubro[[Rubro]:[id_rubro2]],2,0)</f>
        <v>15.00.000</v>
      </c>
      <c r="C816" t="str">
        <f>+VLOOKUP(LEFT(D816,2),id_rubro[[id]:[Rubro]],2,0)</f>
        <v>SERVICIOS MÉDICOS, ODONTOLÓGICOS,ACTIVIDADES CONEXAS Y OTROS DE SANIDAD Y VETERIANRIA</v>
      </c>
      <c r="D816" t="s">
        <v>2188</v>
      </c>
      <c r="E816" t="s">
        <v>1705</v>
      </c>
    </row>
    <row r="817" spans="2:5" x14ac:dyDescent="0.3">
      <c r="B817" t="str">
        <f>+VLOOKUP(C817,id_rubro[[Rubro]:[id_rubro2]],2,0)</f>
        <v>16.00.000</v>
      </c>
      <c r="C817" t="str">
        <f>+VLOOKUP(LEFT(D817,2),id_rubro[[id]:[Rubro]],2,0)</f>
        <v>SERVICIOS TÉCNICOS Y ROFESIONALES PARA EMPRESAS</v>
      </c>
      <c r="D817" t="s">
        <v>2000</v>
      </c>
      <c r="E817" t="s">
        <v>2001</v>
      </c>
    </row>
    <row r="818" spans="2:5" x14ac:dyDescent="0.3">
      <c r="B818" t="str">
        <f>+VLOOKUP(C818,id_rubro[[Rubro]:[id_rubro2]],2,0)</f>
        <v>16.00.000</v>
      </c>
      <c r="C818" t="str">
        <f>+VLOOKUP(LEFT(D818,2),id_rubro[[id]:[Rubro]],2,0)</f>
        <v>SERVICIOS TÉCNICOS Y ROFESIONALES PARA EMPRESAS</v>
      </c>
      <c r="D818" t="s">
        <v>1806</v>
      </c>
      <c r="E818" t="s">
        <v>1986</v>
      </c>
    </row>
    <row r="819" spans="2:5" x14ac:dyDescent="0.3">
      <c r="B819" t="str">
        <f>+VLOOKUP(C819,id_rubro[[Rubro]:[id_rubro2]],2,0)</f>
        <v>16.00.000</v>
      </c>
      <c r="C819" t="str">
        <f>+VLOOKUP(LEFT(D819,2),id_rubro[[id]:[Rubro]],2,0)</f>
        <v>SERVICIOS TÉCNICOS Y ROFESIONALES PARA EMPRESAS</v>
      </c>
      <c r="D819" t="s">
        <v>1807</v>
      </c>
      <c r="E819" t="s">
        <v>2003</v>
      </c>
    </row>
    <row r="820" spans="2:5" x14ac:dyDescent="0.3">
      <c r="B820" t="str">
        <f>+VLOOKUP(C820,id_rubro[[Rubro]:[id_rubro2]],2,0)</f>
        <v>16.00.000</v>
      </c>
      <c r="C820" t="str">
        <f>+VLOOKUP(LEFT(D820,2),id_rubro[[id]:[Rubro]],2,0)</f>
        <v>SERVICIOS TÉCNICOS Y ROFESIONALES PARA EMPRESAS</v>
      </c>
      <c r="D820" t="s">
        <v>1808</v>
      </c>
      <c r="E820" t="s">
        <v>1995</v>
      </c>
    </row>
    <row r="821" spans="2:5" x14ac:dyDescent="0.3">
      <c r="B821" t="str">
        <f>+VLOOKUP(C821,id_rubro[[Rubro]:[id_rubro2]],2,0)</f>
        <v>16.00.000</v>
      </c>
      <c r="C821" t="str">
        <f>+VLOOKUP(LEFT(D821,2),id_rubro[[id]:[Rubro]],2,0)</f>
        <v>SERVICIOS TÉCNICOS Y ROFESIONALES PARA EMPRESAS</v>
      </c>
      <c r="D821" t="s">
        <v>1809</v>
      </c>
      <c r="E821" t="s">
        <v>1998</v>
      </c>
    </row>
    <row r="822" spans="2:5" x14ac:dyDescent="0.3">
      <c r="B822" t="str">
        <f>+VLOOKUP(C822,id_rubro[[Rubro]:[id_rubro2]],2,0)</f>
        <v>16.00.000</v>
      </c>
      <c r="C822" t="str">
        <f>+VLOOKUP(LEFT(D822,2),id_rubro[[id]:[Rubro]],2,0)</f>
        <v>SERVICIOS TÉCNICOS Y ROFESIONALES PARA EMPRESAS</v>
      </c>
      <c r="D822" t="s">
        <v>1810</v>
      </c>
      <c r="E822" t="s">
        <v>1996</v>
      </c>
    </row>
    <row r="823" spans="2:5" x14ac:dyDescent="0.3">
      <c r="B823" t="str">
        <f>+VLOOKUP(C823,id_rubro[[Rubro]:[id_rubro2]],2,0)</f>
        <v>16.00.000</v>
      </c>
      <c r="C823" t="str">
        <f>+VLOOKUP(LEFT(D823,2),id_rubro[[id]:[Rubro]],2,0)</f>
        <v>SERVICIOS TÉCNICOS Y ROFESIONALES PARA EMPRESAS</v>
      </c>
      <c r="D823" t="s">
        <v>1811</v>
      </c>
      <c r="E823" t="s">
        <v>1997</v>
      </c>
    </row>
    <row r="824" spans="2:5" x14ac:dyDescent="0.3">
      <c r="B824" t="str">
        <f>+VLOOKUP(C824,id_rubro[[Rubro]:[id_rubro2]],2,0)</f>
        <v>16.00.000</v>
      </c>
      <c r="C824" t="str">
        <f>+VLOOKUP(LEFT(D824,2),id_rubro[[id]:[Rubro]],2,0)</f>
        <v>SERVICIOS TÉCNICOS Y ROFESIONALES PARA EMPRESAS</v>
      </c>
      <c r="D824" t="s">
        <v>1812</v>
      </c>
      <c r="E824" t="s">
        <v>1667</v>
      </c>
    </row>
    <row r="825" spans="2:5" x14ac:dyDescent="0.3">
      <c r="B825" t="str">
        <f>+VLOOKUP(C825,id_rubro[[Rubro]:[id_rubro2]],2,0)</f>
        <v>16.00.000</v>
      </c>
      <c r="C825" t="str">
        <f>+VLOOKUP(LEFT(D825,2),id_rubro[[id]:[Rubro]],2,0)</f>
        <v>SERVICIOS TÉCNICOS Y ROFESIONALES PARA EMPRESAS</v>
      </c>
      <c r="D825" t="s">
        <v>1813</v>
      </c>
      <c r="E825" t="s">
        <v>1668</v>
      </c>
    </row>
    <row r="826" spans="2:5" x14ac:dyDescent="0.3">
      <c r="B826" t="str">
        <f>+VLOOKUP(C826,id_rubro[[Rubro]:[id_rubro2]],2,0)</f>
        <v>16.00.000</v>
      </c>
      <c r="C826" t="str">
        <f>+VLOOKUP(LEFT(D826,2),id_rubro[[id]:[Rubro]],2,0)</f>
        <v>SERVICIOS TÉCNICOS Y ROFESIONALES PARA EMPRESAS</v>
      </c>
      <c r="D826" t="s">
        <v>2045</v>
      </c>
      <c r="E826" t="s">
        <v>1679</v>
      </c>
    </row>
    <row r="827" spans="2:5" x14ac:dyDescent="0.3">
      <c r="B827" t="str">
        <f>+VLOOKUP(C827,id_rubro[[Rubro]:[id_rubro2]],2,0)</f>
        <v>16.00.000</v>
      </c>
      <c r="C827" t="str">
        <f>+VLOOKUP(LEFT(D827,2),id_rubro[[id]:[Rubro]],2,0)</f>
        <v>SERVICIOS TÉCNICOS Y ROFESIONALES PARA EMPRESAS</v>
      </c>
      <c r="D827" t="s">
        <v>1814</v>
      </c>
      <c r="E827" t="s">
        <v>1669</v>
      </c>
    </row>
    <row r="828" spans="2:5" x14ac:dyDescent="0.3">
      <c r="B828" t="str">
        <f>+VLOOKUP(C828,id_rubro[[Rubro]:[id_rubro2]],2,0)</f>
        <v>16.00.000</v>
      </c>
      <c r="C828" t="str">
        <f>+VLOOKUP(LEFT(D828,2),id_rubro[[id]:[Rubro]],2,0)</f>
        <v>SERVICIOS TÉCNICOS Y ROFESIONALES PARA EMPRESAS</v>
      </c>
      <c r="D828" t="s">
        <v>1815</v>
      </c>
      <c r="E828" t="s">
        <v>2018</v>
      </c>
    </row>
    <row r="829" spans="2:5" x14ac:dyDescent="0.3">
      <c r="B829" t="str">
        <f>+VLOOKUP(C829,id_rubro[[Rubro]:[id_rubro2]],2,0)</f>
        <v>16.00.000</v>
      </c>
      <c r="C829" t="str">
        <f>+VLOOKUP(LEFT(D829,2),id_rubro[[id]:[Rubro]],2,0)</f>
        <v>SERVICIOS TÉCNICOS Y ROFESIONALES PARA EMPRESAS</v>
      </c>
      <c r="D829" t="s">
        <v>1816</v>
      </c>
      <c r="E829" t="s">
        <v>2029</v>
      </c>
    </row>
    <row r="830" spans="2:5" x14ac:dyDescent="0.3">
      <c r="B830" t="str">
        <f>+VLOOKUP(C830,id_rubro[[Rubro]:[id_rubro2]],2,0)</f>
        <v>16.00.000</v>
      </c>
      <c r="C830" t="str">
        <f>+VLOOKUP(LEFT(D830,2),id_rubro[[id]:[Rubro]],2,0)</f>
        <v>SERVICIOS TÉCNICOS Y ROFESIONALES PARA EMPRESAS</v>
      </c>
      <c r="D830" t="s">
        <v>1817</v>
      </c>
      <c r="E830" t="s">
        <v>1672</v>
      </c>
    </row>
    <row r="831" spans="2:5" x14ac:dyDescent="0.3">
      <c r="B831" t="str">
        <f>+VLOOKUP(C831,id_rubro[[Rubro]:[id_rubro2]],2,0)</f>
        <v>16.00.000</v>
      </c>
      <c r="C831" t="str">
        <f>+VLOOKUP(LEFT(D831,2),id_rubro[[id]:[Rubro]],2,0)</f>
        <v>SERVICIOS TÉCNICOS Y ROFESIONALES PARA EMPRESAS</v>
      </c>
      <c r="D831" s="7" t="s">
        <v>1818</v>
      </c>
      <c r="E831" t="s">
        <v>1673</v>
      </c>
    </row>
    <row r="832" spans="2:5" x14ac:dyDescent="0.3">
      <c r="B832" t="str">
        <f>+VLOOKUP(C832,id_rubro[[Rubro]:[id_rubro2]],2,0)</f>
        <v>16.00.000</v>
      </c>
      <c r="C832" t="str">
        <f>+VLOOKUP(LEFT(D832,2),id_rubro[[id]:[Rubro]],2,0)</f>
        <v>SERVICIOS TÉCNICOS Y ROFESIONALES PARA EMPRESAS</v>
      </c>
      <c r="D832" t="s">
        <v>1819</v>
      </c>
      <c r="E832" t="s">
        <v>2041</v>
      </c>
    </row>
    <row r="833" spans="2:5" x14ac:dyDescent="0.3">
      <c r="B833" t="str">
        <f>+VLOOKUP(C833,id_rubro[[Rubro]:[id_rubro2]],2,0)</f>
        <v>16.00.000</v>
      </c>
      <c r="C833" t="str">
        <f>+VLOOKUP(LEFT(D833,2),id_rubro[[id]:[Rubro]],2,0)</f>
        <v>SERVICIOS TÉCNICOS Y ROFESIONALES PARA EMPRESAS</v>
      </c>
      <c r="D833" t="s">
        <v>1820</v>
      </c>
      <c r="E833" t="s">
        <v>1675</v>
      </c>
    </row>
    <row r="834" spans="2:5" x14ac:dyDescent="0.3">
      <c r="B834" t="str">
        <f>+VLOOKUP(C834,id_rubro[[Rubro]:[id_rubro2]],2,0)</f>
        <v>16.00.000</v>
      </c>
      <c r="C834" t="str">
        <f>+VLOOKUP(LEFT(D834,2),id_rubro[[id]:[Rubro]],2,0)</f>
        <v>SERVICIOS TÉCNICOS Y ROFESIONALES PARA EMPRESAS</v>
      </c>
      <c r="D834" t="s">
        <v>1822</v>
      </c>
      <c r="E834" t="s">
        <v>1677</v>
      </c>
    </row>
    <row r="835" spans="2:5" x14ac:dyDescent="0.3">
      <c r="B835" t="str">
        <f>+VLOOKUP(C835,id_rubro[[Rubro]:[id_rubro2]],2,0)</f>
        <v>16.00.000</v>
      </c>
      <c r="C835" t="str">
        <f>+VLOOKUP(LEFT(D835,2),id_rubro[[id]:[Rubro]],2,0)</f>
        <v>SERVICIOS TÉCNICOS Y ROFESIONALES PARA EMPRESAS</v>
      </c>
      <c r="D835" t="s">
        <v>1823</v>
      </c>
      <c r="E835" t="s">
        <v>1678</v>
      </c>
    </row>
    <row r="836" spans="2:5" x14ac:dyDescent="0.3">
      <c r="B836" t="str">
        <f>+VLOOKUP(C836,id_rubro[[Rubro]:[id_rubro2]],2,0)</f>
        <v>16.00.000</v>
      </c>
      <c r="C836" t="str">
        <f>+VLOOKUP(LEFT(D836,2),id_rubro[[id]:[Rubro]],2,0)</f>
        <v>SERVICIOS TÉCNICOS Y ROFESIONALES PARA EMPRESAS</v>
      </c>
      <c r="D836" t="s">
        <v>1825</v>
      </c>
      <c r="E836" t="s">
        <v>2046</v>
      </c>
    </row>
    <row r="837" spans="2:5" x14ac:dyDescent="0.3">
      <c r="B837" t="str">
        <f>+VLOOKUP(C837,id_rubro[[Rubro]:[id_rubro2]],2,0)</f>
        <v>16.00.000</v>
      </c>
      <c r="C837" t="str">
        <f>+VLOOKUP(LEFT(D837,2),id_rubro[[id]:[Rubro]],2,0)</f>
        <v>SERVICIOS TÉCNICOS Y ROFESIONALES PARA EMPRESAS</v>
      </c>
      <c r="D837" t="s">
        <v>1826</v>
      </c>
      <c r="E837" t="s">
        <v>1681</v>
      </c>
    </row>
    <row r="838" spans="2:5" x14ac:dyDescent="0.3">
      <c r="B838" t="str">
        <f>+VLOOKUP(C838,id_rubro[[Rubro]:[id_rubro2]],2,0)</f>
        <v>16.00.000</v>
      </c>
      <c r="C838" t="str">
        <f>+VLOOKUP(LEFT(D838,2),id_rubro[[id]:[Rubro]],2,0)</f>
        <v>SERVICIOS TÉCNICOS Y ROFESIONALES PARA EMPRESAS</v>
      </c>
      <c r="D838" t="s">
        <v>1827</v>
      </c>
      <c r="E838" t="s">
        <v>1682</v>
      </c>
    </row>
    <row r="839" spans="2:5" x14ac:dyDescent="0.3">
      <c r="B839" t="str">
        <f>+VLOOKUP(C839,id_rubro[[Rubro]:[id_rubro2]],2,0)</f>
        <v>16.00.000</v>
      </c>
      <c r="C839" t="str">
        <f>+VLOOKUP(LEFT(D839,2),id_rubro[[id]:[Rubro]],2,0)</f>
        <v>SERVICIOS TÉCNICOS Y ROFESIONALES PARA EMPRESAS</v>
      </c>
      <c r="D839" t="s">
        <v>1828</v>
      </c>
      <c r="E839" t="s">
        <v>2083</v>
      </c>
    </row>
    <row r="840" spans="2:5" x14ac:dyDescent="0.3">
      <c r="B840" t="str">
        <f>+VLOOKUP(C840,id_rubro[[Rubro]:[id_rubro2]],2,0)</f>
        <v>16.00.000</v>
      </c>
      <c r="C840" t="str">
        <f>+VLOOKUP(LEFT(D840,2),id_rubro[[id]:[Rubro]],2,0)</f>
        <v>SERVICIOS TÉCNICOS Y ROFESIONALES PARA EMPRESAS</v>
      </c>
      <c r="D840" t="s">
        <v>1829</v>
      </c>
      <c r="E840" t="s">
        <v>1684</v>
      </c>
    </row>
    <row r="841" spans="2:5" x14ac:dyDescent="0.3">
      <c r="B841" t="str">
        <f>+VLOOKUP(C841,id_rubro[[Rubro]:[id_rubro2]],2,0)</f>
        <v>16.00.000</v>
      </c>
      <c r="C841" t="str">
        <f>+VLOOKUP(LEFT(D841,2),id_rubro[[id]:[Rubro]],2,0)</f>
        <v>SERVICIOS TÉCNICOS Y ROFESIONALES PARA EMPRESAS</v>
      </c>
      <c r="D841" t="s">
        <v>1830</v>
      </c>
      <c r="E841" t="s">
        <v>1685</v>
      </c>
    </row>
    <row r="842" spans="2:5" x14ac:dyDescent="0.3">
      <c r="B842" t="str">
        <f>+VLOOKUP(C842,id_rubro[[Rubro]:[id_rubro2]],2,0)</f>
        <v>16.00.000</v>
      </c>
      <c r="C842" t="str">
        <f>+VLOOKUP(LEFT(D842,2),id_rubro[[id]:[Rubro]],2,0)</f>
        <v>SERVICIOS TÉCNICOS Y ROFESIONALES PARA EMPRESAS</v>
      </c>
      <c r="D842" t="s">
        <v>1831</v>
      </c>
      <c r="E842" t="s">
        <v>1686</v>
      </c>
    </row>
    <row r="843" spans="2:5" x14ac:dyDescent="0.3">
      <c r="B843" t="str">
        <f>+VLOOKUP(C843,id_rubro[[Rubro]:[id_rubro2]],2,0)</f>
        <v>16.00.000</v>
      </c>
      <c r="C843" t="str">
        <f>+VLOOKUP(LEFT(D843,2),id_rubro[[id]:[Rubro]],2,0)</f>
        <v>SERVICIOS TÉCNICOS Y ROFESIONALES PARA EMPRESAS</v>
      </c>
      <c r="D843" t="s">
        <v>1832</v>
      </c>
      <c r="E843" t="s">
        <v>1687</v>
      </c>
    </row>
    <row r="844" spans="2:5" x14ac:dyDescent="0.3">
      <c r="B844" t="str">
        <f>+VLOOKUP(C844,id_rubro[[Rubro]:[id_rubro2]],2,0)</f>
        <v>16.00.000</v>
      </c>
      <c r="C844" t="str">
        <f>+VLOOKUP(LEFT(D844,2),id_rubro[[id]:[Rubro]],2,0)</f>
        <v>SERVICIOS TÉCNICOS Y ROFESIONALES PARA EMPRESAS</v>
      </c>
      <c r="D844" t="s">
        <v>1833</v>
      </c>
      <c r="E844" t="s">
        <v>2111</v>
      </c>
    </row>
    <row r="845" spans="2:5" x14ac:dyDescent="0.3">
      <c r="B845" t="str">
        <f>+VLOOKUP(C845,id_rubro[[Rubro]:[id_rubro2]],2,0)</f>
        <v>16.00.000</v>
      </c>
      <c r="C845" t="str">
        <f>+VLOOKUP(LEFT(D845,2),id_rubro[[id]:[Rubro]],2,0)</f>
        <v>SERVICIOS TÉCNICOS Y ROFESIONALES PARA EMPRESAS</v>
      </c>
      <c r="D845" t="s">
        <v>1834</v>
      </c>
      <c r="E845" t="s">
        <v>1689</v>
      </c>
    </row>
    <row r="846" spans="2:5" x14ac:dyDescent="0.3">
      <c r="B846" t="str">
        <f>+VLOOKUP(C846,id_rubro[[Rubro]:[id_rubro2]],2,0)</f>
        <v>16.00.000</v>
      </c>
      <c r="C846" t="str">
        <f>+VLOOKUP(LEFT(D846,2),id_rubro[[id]:[Rubro]],2,0)</f>
        <v>SERVICIOS TÉCNICOS Y ROFESIONALES PARA EMPRESAS</v>
      </c>
      <c r="D846" t="s">
        <v>1835</v>
      </c>
      <c r="E846" t="s">
        <v>1690</v>
      </c>
    </row>
    <row r="847" spans="2:5" x14ac:dyDescent="0.3">
      <c r="B847" t="str">
        <f>+VLOOKUP(C847,id_rubro[[Rubro]:[id_rubro2]],2,0)</f>
        <v>16.00.000</v>
      </c>
      <c r="C847" t="str">
        <f>+VLOOKUP(LEFT(D847,2),id_rubro[[id]:[Rubro]],2,0)</f>
        <v>SERVICIOS TÉCNICOS Y ROFESIONALES PARA EMPRESAS</v>
      </c>
      <c r="D847" t="s">
        <v>1836</v>
      </c>
      <c r="E847" t="s">
        <v>1691</v>
      </c>
    </row>
    <row r="848" spans="2:5" x14ac:dyDescent="0.3">
      <c r="B848" t="str">
        <f>+VLOOKUP(C848,id_rubro[[Rubro]:[id_rubro2]],2,0)</f>
        <v>16.00.000</v>
      </c>
      <c r="C848" t="str">
        <f>+VLOOKUP(LEFT(D848,2),id_rubro[[id]:[Rubro]],2,0)</f>
        <v>SERVICIOS TÉCNICOS Y ROFESIONALES PARA EMPRESAS</v>
      </c>
      <c r="D848" t="s">
        <v>1837</v>
      </c>
      <c r="E848" t="s">
        <v>2113</v>
      </c>
    </row>
    <row r="849" spans="2:5" x14ac:dyDescent="0.3">
      <c r="B849" t="str">
        <f>+VLOOKUP(C849,id_rubro[[Rubro]:[id_rubro2]],2,0)</f>
        <v>16.00.000</v>
      </c>
      <c r="C849" t="str">
        <f>+VLOOKUP(LEFT(D849,2),id_rubro[[id]:[Rubro]],2,0)</f>
        <v>SERVICIOS TÉCNICOS Y ROFESIONALES PARA EMPRESAS</v>
      </c>
      <c r="D849" t="s">
        <v>1838</v>
      </c>
      <c r="E849" t="s">
        <v>1693</v>
      </c>
    </row>
    <row r="850" spans="2:5" x14ac:dyDescent="0.3">
      <c r="B850" t="str">
        <f>+VLOOKUP(C850,id_rubro[[Rubro]:[id_rubro2]],2,0)</f>
        <v>16.00.000</v>
      </c>
      <c r="C850" t="str">
        <f>+VLOOKUP(LEFT(D850,2),id_rubro[[id]:[Rubro]],2,0)</f>
        <v>SERVICIOS TÉCNICOS Y ROFESIONALES PARA EMPRESAS</v>
      </c>
      <c r="D850" t="s">
        <v>1839</v>
      </c>
      <c r="E850" t="s">
        <v>2114</v>
      </c>
    </row>
    <row r="851" spans="2:5" x14ac:dyDescent="0.3">
      <c r="B851" t="str">
        <f>+VLOOKUP(C851,id_rubro[[Rubro]:[id_rubro2]],2,0)</f>
        <v>16.00.000</v>
      </c>
      <c r="C851" t="str">
        <f>+VLOOKUP(LEFT(D851,2),id_rubro[[id]:[Rubro]],2,0)</f>
        <v>SERVICIOS TÉCNICOS Y ROFESIONALES PARA EMPRESAS</v>
      </c>
      <c r="D851" t="s">
        <v>1840</v>
      </c>
      <c r="E851" t="s">
        <v>1695</v>
      </c>
    </row>
    <row r="852" spans="2:5" x14ac:dyDescent="0.3">
      <c r="B852" t="str">
        <f>+VLOOKUP(C852,id_rubro[[Rubro]:[id_rubro2]],2,0)</f>
        <v>16.00.000</v>
      </c>
      <c r="C852" t="str">
        <f>+VLOOKUP(LEFT(D852,2),id_rubro[[id]:[Rubro]],2,0)</f>
        <v>SERVICIOS TÉCNICOS Y ROFESIONALES PARA EMPRESAS</v>
      </c>
      <c r="D852" t="s">
        <v>1841</v>
      </c>
      <c r="E852" t="s">
        <v>2112</v>
      </c>
    </row>
    <row r="853" spans="2:5" x14ac:dyDescent="0.3">
      <c r="B853" t="str">
        <f>+VLOOKUP(C853,id_rubro[[Rubro]:[id_rubro2]],2,0)</f>
        <v>16.00.000</v>
      </c>
      <c r="C853" t="str">
        <f>+VLOOKUP(LEFT(D853,2),id_rubro[[id]:[Rubro]],2,0)</f>
        <v>SERVICIOS TÉCNICOS Y ROFESIONALES PARA EMPRESAS</v>
      </c>
      <c r="D853" t="s">
        <v>1842</v>
      </c>
      <c r="E853" t="s">
        <v>2116</v>
      </c>
    </row>
    <row r="854" spans="2:5" x14ac:dyDescent="0.3">
      <c r="B854" t="str">
        <f>+VLOOKUP(C854,id_rubro[[Rubro]:[id_rubro2]],2,0)</f>
        <v>16.00.000</v>
      </c>
      <c r="C854" t="str">
        <f>+VLOOKUP(LEFT(D854,2),id_rubro[[id]:[Rubro]],2,0)</f>
        <v>SERVICIOS TÉCNICOS Y ROFESIONALES PARA EMPRESAS</v>
      </c>
      <c r="D854" t="s">
        <v>1843</v>
      </c>
      <c r="E854" t="s">
        <v>2118</v>
      </c>
    </row>
    <row r="855" spans="2:5" x14ac:dyDescent="0.3">
      <c r="B855" t="str">
        <f>+VLOOKUP(C855,id_rubro[[Rubro]:[id_rubro2]],2,0)</f>
        <v>16.00.000</v>
      </c>
      <c r="C855" t="str">
        <f>+VLOOKUP(LEFT(D855,2),id_rubro[[id]:[Rubro]],2,0)</f>
        <v>SERVICIOS TÉCNICOS Y ROFESIONALES PARA EMPRESAS</v>
      </c>
      <c r="D855" t="s">
        <v>1845</v>
      </c>
      <c r="E855" t="s">
        <v>1700</v>
      </c>
    </row>
    <row r="856" spans="2:5" x14ac:dyDescent="0.3">
      <c r="B856" t="str">
        <f>+VLOOKUP(C856,id_rubro[[Rubro]:[id_rubro2]],2,0)</f>
        <v>16.00.000</v>
      </c>
      <c r="C856" t="str">
        <f>+VLOOKUP(LEFT(D856,2),id_rubro[[id]:[Rubro]],2,0)</f>
        <v>SERVICIOS TÉCNICOS Y ROFESIONALES PARA EMPRESAS</v>
      </c>
      <c r="D856" t="s">
        <v>1846</v>
      </c>
      <c r="E856" t="s">
        <v>1701</v>
      </c>
    </row>
    <row r="857" spans="2:5" x14ac:dyDescent="0.3">
      <c r="B857" t="str">
        <f>+VLOOKUP(C857,id_rubro[[Rubro]:[id_rubro2]],2,0)</f>
        <v>16.00.000</v>
      </c>
      <c r="C857" t="str">
        <f>+VLOOKUP(LEFT(D857,2),id_rubro[[id]:[Rubro]],2,0)</f>
        <v>SERVICIOS TÉCNICOS Y ROFESIONALES PARA EMPRESAS</v>
      </c>
      <c r="D857" t="s">
        <v>1847</v>
      </c>
      <c r="E857" t="s">
        <v>2126</v>
      </c>
    </row>
    <row r="858" spans="2:5" x14ac:dyDescent="0.3">
      <c r="B858" t="str">
        <f>+VLOOKUP(C858,id_rubro[[Rubro]:[id_rubro2]],2,0)</f>
        <v>16.00.000</v>
      </c>
      <c r="C858" t="str">
        <f>+VLOOKUP(LEFT(D858,2),id_rubro[[id]:[Rubro]],2,0)</f>
        <v>SERVICIOS TÉCNICOS Y ROFESIONALES PARA EMPRESAS</v>
      </c>
      <c r="D858" t="s">
        <v>1848</v>
      </c>
      <c r="E858" t="s">
        <v>2127</v>
      </c>
    </row>
    <row r="859" spans="2:5" x14ac:dyDescent="0.3">
      <c r="B859" t="str">
        <f>+VLOOKUP(C859,id_rubro[[Rubro]:[id_rubro2]],2,0)</f>
        <v>16.00.000</v>
      </c>
      <c r="C859" t="str">
        <f>+VLOOKUP(LEFT(D859,2),id_rubro[[id]:[Rubro]],2,0)</f>
        <v>SERVICIOS TÉCNICOS Y ROFESIONALES PARA EMPRESAS</v>
      </c>
      <c r="D859" t="s">
        <v>1849</v>
      </c>
      <c r="E859" t="s">
        <v>2119</v>
      </c>
    </row>
    <row r="860" spans="2:5" x14ac:dyDescent="0.3">
      <c r="B860" t="str">
        <f>+VLOOKUP(C860,id_rubro[[Rubro]:[id_rubro2]],2,0)</f>
        <v>16.00.000</v>
      </c>
      <c r="C860" t="str">
        <f>+VLOOKUP(LEFT(D860,2),id_rubro[[id]:[Rubro]],2,0)</f>
        <v>SERVICIOS TÉCNICOS Y ROFESIONALES PARA EMPRESAS</v>
      </c>
      <c r="D860" t="s">
        <v>1849</v>
      </c>
      <c r="E860" t="s">
        <v>1704</v>
      </c>
    </row>
    <row r="861" spans="2:5" x14ac:dyDescent="0.3">
      <c r="B861" t="str">
        <f>+VLOOKUP(C861,id_rubro[[Rubro]:[id_rubro2]],2,0)</f>
        <v>16.00.000</v>
      </c>
      <c r="C861" t="str">
        <f>+VLOOKUP(LEFT(D861,2),id_rubro[[id]:[Rubro]],2,0)</f>
        <v>SERVICIOS TÉCNICOS Y ROFESIONALES PARA EMPRESAS</v>
      </c>
      <c r="D861" t="s">
        <v>1851</v>
      </c>
      <c r="E861" t="s">
        <v>1706</v>
      </c>
    </row>
    <row r="862" spans="2:5" x14ac:dyDescent="0.3">
      <c r="B862" t="str">
        <f>+VLOOKUP(C862,id_rubro[[Rubro]:[id_rubro2]],2,0)</f>
        <v>16.00.000</v>
      </c>
      <c r="C862" t="str">
        <f>+VLOOKUP(LEFT(D862,2),id_rubro[[id]:[Rubro]],2,0)</f>
        <v>SERVICIOS TÉCNICOS Y ROFESIONALES PARA EMPRESAS</v>
      </c>
      <c r="D862" t="s">
        <v>1852</v>
      </c>
      <c r="E862" t="s">
        <v>1707</v>
      </c>
    </row>
    <row r="863" spans="2:5" x14ac:dyDescent="0.3">
      <c r="B863" t="str">
        <f>+VLOOKUP(C863,id_rubro[[Rubro]:[id_rubro2]],2,0)</f>
        <v>16.00.000</v>
      </c>
      <c r="C863" t="str">
        <f>+VLOOKUP(LEFT(D863,2),id_rubro[[id]:[Rubro]],2,0)</f>
        <v>SERVICIOS TÉCNICOS Y ROFESIONALES PARA EMPRESAS</v>
      </c>
      <c r="D863" t="s">
        <v>1853</v>
      </c>
      <c r="E863" t="s">
        <v>1708</v>
      </c>
    </row>
    <row r="864" spans="2:5" x14ac:dyDescent="0.3">
      <c r="B864" t="str">
        <f>+VLOOKUP(C864,id_rubro[[Rubro]:[id_rubro2]],2,0)</f>
        <v>16.00.000</v>
      </c>
      <c r="C864" t="str">
        <f>+VLOOKUP(LEFT(D864,2),id_rubro[[id]:[Rubro]],2,0)</f>
        <v>SERVICIOS TÉCNICOS Y ROFESIONALES PARA EMPRESAS</v>
      </c>
      <c r="D864" s="7" t="s">
        <v>1854</v>
      </c>
      <c r="E864" t="s">
        <v>1709</v>
      </c>
    </row>
    <row r="865" spans="2:5" x14ac:dyDescent="0.3">
      <c r="B865" t="str">
        <f>+VLOOKUP(C865,id_rubro[[Rubro]:[id_rubro2]],2,0)</f>
        <v>16.00.000</v>
      </c>
      <c r="C865" t="str">
        <f>+VLOOKUP(LEFT(D865,2),id_rubro[[id]:[Rubro]],2,0)</f>
        <v>SERVICIOS TÉCNICOS Y ROFESIONALES PARA EMPRESAS</v>
      </c>
      <c r="D865" t="s">
        <v>1854</v>
      </c>
      <c r="E865" t="s">
        <v>2193</v>
      </c>
    </row>
    <row r="866" spans="2:5" x14ac:dyDescent="0.3">
      <c r="B866" t="str">
        <f>+VLOOKUP(C866,id_rubro[[Rubro]:[id_rubro2]],2,0)</f>
        <v>16.00.000</v>
      </c>
      <c r="C866" t="str">
        <f>+VLOOKUP(LEFT(D866,2),id_rubro[[id]:[Rubro]],2,0)</f>
        <v>SERVICIOS TÉCNICOS Y ROFESIONALES PARA EMPRESAS</v>
      </c>
      <c r="D866" t="s">
        <v>1856</v>
      </c>
      <c r="E866" t="s">
        <v>1711</v>
      </c>
    </row>
    <row r="867" spans="2:5" x14ac:dyDescent="0.3">
      <c r="B867" t="str">
        <f>+VLOOKUP(C867,id_rubro[[Rubro]:[id_rubro2]],2,0)</f>
        <v>16.00.000</v>
      </c>
      <c r="C867" t="str">
        <f>+VLOOKUP(LEFT(D867,2),id_rubro[[id]:[Rubro]],2,0)</f>
        <v>SERVICIOS TÉCNICOS Y ROFESIONALES PARA EMPRESAS</v>
      </c>
      <c r="D867" t="s">
        <v>1857</v>
      </c>
      <c r="E867" t="s">
        <v>1712</v>
      </c>
    </row>
    <row r="868" spans="2:5" x14ac:dyDescent="0.3">
      <c r="B868" t="str">
        <f>+VLOOKUP(C868,id_rubro[[Rubro]:[id_rubro2]],2,0)</f>
        <v>16.00.000</v>
      </c>
      <c r="C868" t="str">
        <f>+VLOOKUP(LEFT(D868,2),id_rubro[[id]:[Rubro]],2,0)</f>
        <v>SERVICIOS TÉCNICOS Y ROFESIONALES PARA EMPRESAS</v>
      </c>
      <c r="D868" t="s">
        <v>2202</v>
      </c>
      <c r="E868" t="s">
        <v>1714</v>
      </c>
    </row>
    <row r="869" spans="2:5" x14ac:dyDescent="0.3">
      <c r="B869" t="str">
        <f>+VLOOKUP(C869,id_rubro[[Rubro]:[id_rubro2]],2,0)</f>
        <v>16.00.000</v>
      </c>
      <c r="C869" t="str">
        <f>+VLOOKUP(LEFT(D869,2),id_rubro[[id]:[Rubro]],2,0)</f>
        <v>SERVICIOS TÉCNICOS Y ROFESIONALES PARA EMPRESAS</v>
      </c>
      <c r="D869" t="s">
        <v>1858</v>
      </c>
      <c r="E869" t="s">
        <v>1715</v>
      </c>
    </row>
    <row r="870" spans="2:5" x14ac:dyDescent="0.3">
      <c r="B870" t="str">
        <f>+VLOOKUP(C870,id_rubro[[Rubro]:[id_rubro2]],2,0)</f>
        <v>16.00.000</v>
      </c>
      <c r="C870" t="str">
        <f>+VLOOKUP(LEFT(D870,2),id_rubro[[id]:[Rubro]],2,0)</f>
        <v>SERVICIOS TÉCNICOS Y ROFESIONALES PARA EMPRESAS</v>
      </c>
      <c r="D870" t="s">
        <v>1859</v>
      </c>
      <c r="E870" t="s">
        <v>1716</v>
      </c>
    </row>
    <row r="871" spans="2:5" x14ac:dyDescent="0.3">
      <c r="B871" t="str">
        <f>+VLOOKUP(C871,id_rubro[[Rubro]:[id_rubro2]],2,0)</f>
        <v>16.00.000</v>
      </c>
      <c r="C871" t="str">
        <f>+VLOOKUP(LEFT(D871,2),id_rubro[[id]:[Rubro]],2,0)</f>
        <v>SERVICIOS TÉCNICOS Y ROFESIONALES PARA EMPRESAS</v>
      </c>
      <c r="D871" t="s">
        <v>1860</v>
      </c>
      <c r="E871" t="s">
        <v>2204</v>
      </c>
    </row>
    <row r="872" spans="2:5" x14ac:dyDescent="0.3">
      <c r="B872" t="str">
        <f>+VLOOKUP(C872,id_rubro[[Rubro]:[id_rubro2]],2,0)</f>
        <v>16.00.000</v>
      </c>
      <c r="C872" t="str">
        <f>+VLOOKUP(LEFT(D872,2),id_rubro[[id]:[Rubro]],2,0)</f>
        <v>SERVICIOS TÉCNICOS Y ROFESIONALES PARA EMPRESAS</v>
      </c>
      <c r="D872" t="s">
        <v>1861</v>
      </c>
      <c r="E872" t="s">
        <v>2205</v>
      </c>
    </row>
    <row r="873" spans="2:5" x14ac:dyDescent="0.3">
      <c r="B873" t="str">
        <f>+VLOOKUP(C873,id_rubro[[Rubro]:[id_rubro2]],2,0)</f>
        <v>16.00.000</v>
      </c>
      <c r="C873" t="str">
        <f>+VLOOKUP(LEFT(D873,2),id_rubro[[id]:[Rubro]],2,0)</f>
        <v>SERVICIOS TÉCNICOS Y ROFESIONALES PARA EMPRESAS</v>
      </c>
      <c r="D873" t="s">
        <v>1862</v>
      </c>
      <c r="E873" t="s">
        <v>2203</v>
      </c>
    </row>
    <row r="874" spans="2:5" x14ac:dyDescent="0.3">
      <c r="B874" t="str">
        <f>+VLOOKUP(C874,id_rubro[[Rubro]:[id_rubro2]],2,0)</f>
        <v>16.00.000</v>
      </c>
      <c r="C874" t="str">
        <f>+VLOOKUP(LEFT(D874,2),id_rubro[[id]:[Rubro]],2,0)</f>
        <v>SERVICIOS TÉCNICOS Y ROFESIONALES PARA EMPRESAS</v>
      </c>
      <c r="D874" t="s">
        <v>1863</v>
      </c>
      <c r="E874" t="s">
        <v>1720</v>
      </c>
    </row>
    <row r="875" spans="2:5" x14ac:dyDescent="0.3">
      <c r="B875" t="str">
        <f>+VLOOKUP(C875,id_rubro[[Rubro]:[id_rubro2]],2,0)</f>
        <v>16.00.000</v>
      </c>
      <c r="C875" t="str">
        <f>+VLOOKUP(LEFT(D875,2),id_rubro[[id]:[Rubro]],2,0)</f>
        <v>SERVICIOS TÉCNICOS Y ROFESIONALES PARA EMPRESAS</v>
      </c>
      <c r="D875" t="s">
        <v>1864</v>
      </c>
      <c r="E875" t="s">
        <v>2208</v>
      </c>
    </row>
    <row r="876" spans="2:5" x14ac:dyDescent="0.3">
      <c r="B876" t="str">
        <f>+VLOOKUP(C876,id_rubro[[Rubro]:[id_rubro2]],2,0)</f>
        <v>16.00.000</v>
      </c>
      <c r="C876" t="str">
        <f>+VLOOKUP(LEFT(D876,2),id_rubro[[id]:[Rubro]],2,0)</f>
        <v>SERVICIOS TÉCNICOS Y ROFESIONALES PARA EMPRESAS</v>
      </c>
      <c r="D876" t="s">
        <v>1865</v>
      </c>
      <c r="E876" t="s">
        <v>1722</v>
      </c>
    </row>
    <row r="877" spans="2:5" x14ac:dyDescent="0.3">
      <c r="B877" t="str">
        <f>+VLOOKUP(C877,id_rubro[[Rubro]:[id_rubro2]],2,0)</f>
        <v>16.00.000</v>
      </c>
      <c r="C877" t="str">
        <f>+VLOOKUP(LEFT(D877,2),id_rubro[[id]:[Rubro]],2,0)</f>
        <v>SERVICIOS TÉCNICOS Y ROFESIONALES PARA EMPRESAS</v>
      </c>
      <c r="D877" t="s">
        <v>1866</v>
      </c>
      <c r="E877" t="s">
        <v>2224</v>
      </c>
    </row>
    <row r="878" spans="2:5" x14ac:dyDescent="0.3">
      <c r="B878" t="str">
        <f>+VLOOKUP(C878,id_rubro[[Rubro]:[id_rubro2]],2,0)</f>
        <v>16.00.000</v>
      </c>
      <c r="C878" t="str">
        <f>+VLOOKUP(LEFT(D878,2),id_rubro[[id]:[Rubro]],2,0)</f>
        <v>SERVICIOS TÉCNICOS Y ROFESIONALES PARA EMPRESAS</v>
      </c>
      <c r="D878" t="s">
        <v>1867</v>
      </c>
      <c r="E878" t="s">
        <v>1724</v>
      </c>
    </row>
    <row r="879" spans="2:5" x14ac:dyDescent="0.3">
      <c r="B879" t="str">
        <f>+VLOOKUP(C879,id_rubro[[Rubro]:[id_rubro2]],2,0)</f>
        <v>16.00.000</v>
      </c>
      <c r="C879" t="str">
        <f>+VLOOKUP(LEFT(D879,2),id_rubro[[id]:[Rubro]],2,0)</f>
        <v>SERVICIOS TÉCNICOS Y ROFESIONALES PARA EMPRESAS</v>
      </c>
      <c r="D879" t="s">
        <v>1868</v>
      </c>
      <c r="E879" t="s">
        <v>1725</v>
      </c>
    </row>
    <row r="880" spans="2:5" x14ac:dyDescent="0.3">
      <c r="B880" t="str">
        <f>+VLOOKUP(C880,id_rubro[[Rubro]:[id_rubro2]],2,0)</f>
        <v>16.00.000</v>
      </c>
      <c r="C880" t="str">
        <f>+VLOOKUP(LEFT(D880,2),id_rubro[[id]:[Rubro]],2,0)</f>
        <v>SERVICIOS TÉCNICOS Y ROFESIONALES PARA EMPRESAS</v>
      </c>
      <c r="D880" t="s">
        <v>1869</v>
      </c>
      <c r="E880" t="s">
        <v>2260</v>
      </c>
    </row>
    <row r="881" spans="2:5" x14ac:dyDescent="0.3">
      <c r="B881" t="str">
        <f>+VLOOKUP(C881,id_rubro[[Rubro]:[id_rubro2]],2,0)</f>
        <v>16.00.000</v>
      </c>
      <c r="C881" t="str">
        <f>+VLOOKUP(LEFT(D881,2),id_rubro[[id]:[Rubro]],2,0)</f>
        <v>SERVICIOS TÉCNICOS Y ROFESIONALES PARA EMPRESAS</v>
      </c>
      <c r="D881" t="s">
        <v>1870</v>
      </c>
      <c r="E881" t="s">
        <v>1727</v>
      </c>
    </row>
    <row r="882" spans="2:5" x14ac:dyDescent="0.3">
      <c r="B882" t="str">
        <f>+VLOOKUP(C882,id_rubro[[Rubro]:[id_rubro2]],2,0)</f>
        <v>16.00.000</v>
      </c>
      <c r="C882" t="str">
        <f>+VLOOKUP(LEFT(D882,2),id_rubro[[id]:[Rubro]],2,0)</f>
        <v>SERVICIOS TÉCNICOS Y ROFESIONALES PARA EMPRESAS</v>
      </c>
      <c r="D882" t="s">
        <v>1871</v>
      </c>
      <c r="E882" t="s">
        <v>1728</v>
      </c>
    </row>
    <row r="883" spans="2:5" x14ac:dyDescent="0.3">
      <c r="B883" t="str">
        <f>+VLOOKUP(C883,id_rubro[[Rubro]:[id_rubro2]],2,0)</f>
        <v>16.00.000</v>
      </c>
      <c r="C883" t="str">
        <f>+VLOOKUP(LEFT(D883,2),id_rubro[[id]:[Rubro]],2,0)</f>
        <v>SERVICIOS TÉCNICOS Y ROFESIONALES PARA EMPRESAS</v>
      </c>
      <c r="D883" t="s">
        <v>1872</v>
      </c>
      <c r="E883" t="s">
        <v>1729</v>
      </c>
    </row>
    <row r="884" spans="2:5" x14ac:dyDescent="0.3">
      <c r="B884" t="str">
        <f>+VLOOKUP(C884,id_rubro[[Rubro]:[id_rubro2]],2,0)</f>
        <v>16.00.000</v>
      </c>
      <c r="C884" t="str">
        <f>+VLOOKUP(LEFT(D884,2),id_rubro[[id]:[Rubro]],2,0)</f>
        <v>SERVICIOS TÉCNICOS Y ROFESIONALES PARA EMPRESAS</v>
      </c>
      <c r="D884" t="s">
        <v>1873</v>
      </c>
      <c r="E884" t="s">
        <v>1730</v>
      </c>
    </row>
    <row r="885" spans="2:5" x14ac:dyDescent="0.3">
      <c r="B885" t="str">
        <f>+VLOOKUP(C885,id_rubro[[Rubro]:[id_rubro2]],2,0)</f>
        <v>16.00.000</v>
      </c>
      <c r="C885" t="str">
        <f>+VLOOKUP(LEFT(D885,2),id_rubro[[id]:[Rubro]],2,0)</f>
        <v>SERVICIOS TÉCNICOS Y ROFESIONALES PARA EMPRESAS</v>
      </c>
      <c r="D885" t="s">
        <v>1874</v>
      </c>
      <c r="E885" t="s">
        <v>2269</v>
      </c>
    </row>
    <row r="886" spans="2:5" x14ac:dyDescent="0.3">
      <c r="B886" t="str">
        <f>+VLOOKUP(C886,id_rubro[[Rubro]:[id_rubro2]],2,0)</f>
        <v>16.00.000</v>
      </c>
      <c r="C886" t="str">
        <f>+VLOOKUP(LEFT(D886,2),id_rubro[[id]:[Rubro]],2,0)</f>
        <v>SERVICIOS TÉCNICOS Y ROFESIONALES PARA EMPRESAS</v>
      </c>
      <c r="D886" t="s">
        <v>1875</v>
      </c>
      <c r="E886" t="s">
        <v>1732</v>
      </c>
    </row>
    <row r="887" spans="2:5" x14ac:dyDescent="0.3">
      <c r="B887" t="str">
        <f>+VLOOKUP(C887,id_rubro[[Rubro]:[id_rubro2]],2,0)</f>
        <v>16.00.000</v>
      </c>
      <c r="C887" t="str">
        <f>+VLOOKUP(LEFT(D887,2),id_rubro[[id]:[Rubro]],2,0)</f>
        <v>SERVICIOS TÉCNICOS Y ROFESIONALES PARA EMPRESAS</v>
      </c>
      <c r="D887" t="s">
        <v>1876</v>
      </c>
      <c r="E887" t="s">
        <v>1733</v>
      </c>
    </row>
    <row r="888" spans="2:5" x14ac:dyDescent="0.3">
      <c r="B888" t="str">
        <f>+VLOOKUP(C888,id_rubro[[Rubro]:[id_rubro2]],2,0)</f>
        <v>16.00.000</v>
      </c>
      <c r="C888" t="str">
        <f>+VLOOKUP(LEFT(D888,2),id_rubro[[id]:[Rubro]],2,0)</f>
        <v>SERVICIOS TÉCNICOS Y ROFESIONALES PARA EMPRESAS</v>
      </c>
      <c r="D888" t="s">
        <v>1877</v>
      </c>
      <c r="E888" t="s">
        <v>2298</v>
      </c>
    </row>
    <row r="889" spans="2:5" x14ac:dyDescent="0.3">
      <c r="B889" t="str">
        <f>+VLOOKUP(C889,id_rubro[[Rubro]:[id_rubro2]],2,0)</f>
        <v>16.00.000</v>
      </c>
      <c r="C889" t="str">
        <f>+VLOOKUP(LEFT(D889,2),id_rubro[[id]:[Rubro]],2,0)</f>
        <v>SERVICIOS TÉCNICOS Y ROFESIONALES PARA EMPRESAS</v>
      </c>
      <c r="D889" t="s">
        <v>1878</v>
      </c>
      <c r="E889" t="s">
        <v>2313</v>
      </c>
    </row>
    <row r="890" spans="2:5" x14ac:dyDescent="0.3">
      <c r="B890" t="str">
        <f>+VLOOKUP(C890,id_rubro[[Rubro]:[id_rubro2]],2,0)</f>
        <v>16.00.000</v>
      </c>
      <c r="C890" t="str">
        <f>+VLOOKUP(LEFT(D890,2),id_rubro[[id]:[Rubro]],2,0)</f>
        <v>SERVICIOS TÉCNICOS Y ROFESIONALES PARA EMPRESAS</v>
      </c>
      <c r="D890" t="s">
        <v>1878</v>
      </c>
      <c r="E890" t="s">
        <v>1740</v>
      </c>
    </row>
    <row r="891" spans="2:5" x14ac:dyDescent="0.3">
      <c r="B891" t="str">
        <f>+VLOOKUP(C891,id_rubro[[Rubro]:[id_rubro2]],2,0)</f>
        <v>16.00.000</v>
      </c>
      <c r="C891" t="str">
        <f>+VLOOKUP(LEFT(D891,2),id_rubro[[id]:[Rubro]],2,0)</f>
        <v>SERVICIOS TÉCNICOS Y ROFESIONALES PARA EMPRESAS</v>
      </c>
      <c r="D891" t="s">
        <v>1879</v>
      </c>
      <c r="E891" t="s">
        <v>1736</v>
      </c>
    </row>
    <row r="892" spans="2:5" x14ac:dyDescent="0.3">
      <c r="B892" t="str">
        <f>+VLOOKUP(C892,id_rubro[[Rubro]:[id_rubro2]],2,0)</f>
        <v>16.00.000</v>
      </c>
      <c r="C892" t="str">
        <f>+VLOOKUP(LEFT(D892,2),id_rubro[[id]:[Rubro]],2,0)</f>
        <v>SERVICIOS TÉCNICOS Y ROFESIONALES PARA EMPRESAS</v>
      </c>
      <c r="D892" t="s">
        <v>1880</v>
      </c>
      <c r="E892" t="s">
        <v>2324</v>
      </c>
    </row>
    <row r="893" spans="2:5" x14ac:dyDescent="0.3">
      <c r="B893" t="str">
        <f>+VLOOKUP(C893,id_rubro[[Rubro]:[id_rubro2]],2,0)</f>
        <v>16.00.000</v>
      </c>
      <c r="C893" t="str">
        <f>+VLOOKUP(LEFT(D893,2),id_rubro[[id]:[Rubro]],2,0)</f>
        <v>SERVICIOS TÉCNICOS Y ROFESIONALES PARA EMPRESAS</v>
      </c>
      <c r="D893" t="s">
        <v>1881</v>
      </c>
      <c r="E893" t="s">
        <v>1738</v>
      </c>
    </row>
    <row r="894" spans="2:5" x14ac:dyDescent="0.3">
      <c r="B894" t="str">
        <f>+VLOOKUP(C894,id_rubro[[Rubro]:[id_rubro2]],2,0)</f>
        <v>16.00.000</v>
      </c>
      <c r="C894" t="str">
        <f>+VLOOKUP(LEFT(D894,2),id_rubro[[id]:[Rubro]],2,0)</f>
        <v>SERVICIOS TÉCNICOS Y ROFESIONALES PARA EMPRESAS</v>
      </c>
      <c r="D894" t="s">
        <v>1884</v>
      </c>
      <c r="E894" t="s">
        <v>1741</v>
      </c>
    </row>
    <row r="895" spans="2:5" x14ac:dyDescent="0.3">
      <c r="B895" t="str">
        <f>+VLOOKUP(C895,id_rubro[[Rubro]:[id_rubro2]],2,0)</f>
        <v>16.00.000</v>
      </c>
      <c r="C895" t="str">
        <f>+VLOOKUP(LEFT(D895,2),id_rubro[[id]:[Rubro]],2,0)</f>
        <v>SERVICIOS TÉCNICOS Y ROFESIONALES PARA EMPRESAS</v>
      </c>
      <c r="D895" t="s">
        <v>1885</v>
      </c>
      <c r="E895" t="s">
        <v>2346</v>
      </c>
    </row>
    <row r="896" spans="2:5" x14ac:dyDescent="0.3">
      <c r="B896" t="str">
        <f>+VLOOKUP(C896,id_rubro[[Rubro]:[id_rubro2]],2,0)</f>
        <v>16.00.000</v>
      </c>
      <c r="C896" t="str">
        <f>+VLOOKUP(LEFT(D896,2),id_rubro[[id]:[Rubro]],2,0)</f>
        <v>SERVICIOS TÉCNICOS Y ROFESIONALES PARA EMPRESAS</v>
      </c>
      <c r="D896" t="s">
        <v>1886</v>
      </c>
      <c r="E896" t="s">
        <v>2345</v>
      </c>
    </row>
    <row r="897" spans="2:5" x14ac:dyDescent="0.3">
      <c r="B897" t="str">
        <f>+VLOOKUP(C897,id_rubro[[Rubro]:[id_rubro2]],2,0)</f>
        <v>16.00.000</v>
      </c>
      <c r="C897" t="str">
        <f>+VLOOKUP(LEFT(D897,2),id_rubro[[id]:[Rubro]],2,0)</f>
        <v>SERVICIOS TÉCNICOS Y ROFESIONALES PARA EMPRESAS</v>
      </c>
      <c r="D897" t="s">
        <v>1887</v>
      </c>
      <c r="E897" t="s">
        <v>2340</v>
      </c>
    </row>
    <row r="898" spans="2:5" x14ac:dyDescent="0.3">
      <c r="B898" t="str">
        <f>+VLOOKUP(C898,id_rubro[[Rubro]:[id_rubro2]],2,0)</f>
        <v>16.00.000</v>
      </c>
      <c r="C898" t="str">
        <f>+VLOOKUP(LEFT(D898,2),id_rubro[[id]:[Rubro]],2,0)</f>
        <v>SERVICIOS TÉCNICOS Y ROFESIONALES PARA EMPRESAS</v>
      </c>
      <c r="D898" t="s">
        <v>1888</v>
      </c>
      <c r="E898" t="s">
        <v>2357</v>
      </c>
    </row>
    <row r="899" spans="2:5" x14ac:dyDescent="0.3">
      <c r="B899" t="str">
        <f>+VLOOKUP(C899,id_rubro[[Rubro]:[id_rubro2]],2,0)</f>
        <v>16.00.000</v>
      </c>
      <c r="C899" t="str">
        <f>+VLOOKUP(LEFT(D899,2),id_rubro[[id]:[Rubro]],2,0)</f>
        <v>SERVICIOS TÉCNICOS Y ROFESIONALES PARA EMPRESAS</v>
      </c>
      <c r="D899" t="s">
        <v>2358</v>
      </c>
      <c r="E899" t="s">
        <v>2359</v>
      </c>
    </row>
    <row r="900" spans="2:5" x14ac:dyDescent="0.3">
      <c r="B900" t="str">
        <f>+VLOOKUP(C900,id_rubro[[Rubro]:[id_rubro2]],2,0)</f>
        <v>16.00.000</v>
      </c>
      <c r="C900" t="str">
        <f>+VLOOKUP(LEFT(D900,2),id_rubro[[id]:[Rubro]],2,0)</f>
        <v>SERVICIOS TÉCNICOS Y ROFESIONALES PARA EMPRESAS</v>
      </c>
      <c r="D900" t="s">
        <v>1889</v>
      </c>
      <c r="E900" t="s">
        <v>2344</v>
      </c>
    </row>
    <row r="901" spans="2:5" x14ac:dyDescent="0.3">
      <c r="B901" t="str">
        <f>+VLOOKUP(C901,id_rubro[[Rubro]:[id_rubro2]],2,0)</f>
        <v>16.00.000</v>
      </c>
      <c r="C901" t="str">
        <f>+VLOOKUP(LEFT(D901,2),id_rubro[[id]:[Rubro]],2,0)</f>
        <v>SERVICIOS TÉCNICOS Y ROFESIONALES PARA EMPRESAS</v>
      </c>
      <c r="D901" t="s">
        <v>1890</v>
      </c>
      <c r="E901" t="s">
        <v>1747</v>
      </c>
    </row>
    <row r="902" spans="2:5" x14ac:dyDescent="0.3">
      <c r="B902" t="str">
        <f>+VLOOKUP(C902,id_rubro[[Rubro]:[id_rubro2]],2,0)</f>
        <v>16.00.000</v>
      </c>
      <c r="C902" t="str">
        <f>+VLOOKUP(LEFT(D902,2),id_rubro[[id]:[Rubro]],2,0)</f>
        <v>SERVICIOS TÉCNICOS Y ROFESIONALES PARA EMPRESAS</v>
      </c>
      <c r="D902" t="s">
        <v>1891</v>
      </c>
      <c r="E902" t="s">
        <v>2347</v>
      </c>
    </row>
    <row r="903" spans="2:5" x14ac:dyDescent="0.3">
      <c r="B903" t="str">
        <f>+VLOOKUP(C903,id_rubro[[Rubro]:[id_rubro2]],2,0)</f>
        <v>16.00.000</v>
      </c>
      <c r="C903" t="str">
        <f>+VLOOKUP(LEFT(D903,2),id_rubro[[id]:[Rubro]],2,0)</f>
        <v>SERVICIOS TÉCNICOS Y ROFESIONALES PARA EMPRESAS</v>
      </c>
      <c r="D903" t="s">
        <v>1892</v>
      </c>
      <c r="E903" t="s">
        <v>2348</v>
      </c>
    </row>
    <row r="904" spans="2:5" x14ac:dyDescent="0.3">
      <c r="B904" t="str">
        <f>+VLOOKUP(C904,id_rubro[[Rubro]:[id_rubro2]],2,0)</f>
        <v>16.00.000</v>
      </c>
      <c r="C904" t="str">
        <f>+VLOOKUP(LEFT(D904,2),id_rubro[[id]:[Rubro]],2,0)</f>
        <v>SERVICIOS TÉCNICOS Y ROFESIONALES PARA EMPRESAS</v>
      </c>
      <c r="D904" t="s">
        <v>1893</v>
      </c>
      <c r="E904" t="s">
        <v>2350</v>
      </c>
    </row>
    <row r="905" spans="2:5" x14ac:dyDescent="0.3">
      <c r="B905" t="str">
        <f>+VLOOKUP(C905,id_rubro[[Rubro]:[id_rubro2]],2,0)</f>
        <v>16.00.000</v>
      </c>
      <c r="C905" t="str">
        <f>+VLOOKUP(LEFT(D905,2),id_rubro[[id]:[Rubro]],2,0)</f>
        <v>SERVICIOS TÉCNICOS Y ROFESIONALES PARA EMPRESAS</v>
      </c>
      <c r="D905" t="s">
        <v>1893</v>
      </c>
      <c r="E905" t="s">
        <v>2352</v>
      </c>
    </row>
    <row r="906" spans="2:5" x14ac:dyDescent="0.3">
      <c r="B906" t="str">
        <f>+VLOOKUP(C906,id_rubro[[Rubro]:[id_rubro2]],2,0)</f>
        <v>16.00.000</v>
      </c>
      <c r="C906" t="str">
        <f>+VLOOKUP(LEFT(D906,2),id_rubro[[id]:[Rubro]],2,0)</f>
        <v>SERVICIOS TÉCNICOS Y ROFESIONALES PARA EMPRESAS</v>
      </c>
      <c r="D906" t="s">
        <v>1894</v>
      </c>
      <c r="E906" t="s">
        <v>2342</v>
      </c>
    </row>
    <row r="907" spans="2:5" x14ac:dyDescent="0.3">
      <c r="B907" t="str">
        <f>+VLOOKUP(C907,id_rubro[[Rubro]:[id_rubro2]],2,0)</f>
        <v>16.00.000</v>
      </c>
      <c r="C907" t="str">
        <f>+VLOOKUP(LEFT(D907,2),id_rubro[[id]:[Rubro]],2,0)</f>
        <v>SERVICIOS TÉCNICOS Y ROFESIONALES PARA EMPRESAS</v>
      </c>
      <c r="D907" t="s">
        <v>1896</v>
      </c>
      <c r="E907" t="s">
        <v>2351</v>
      </c>
    </row>
    <row r="908" spans="2:5" x14ac:dyDescent="0.3">
      <c r="B908" t="str">
        <f>+VLOOKUP(C908,id_rubro[[Rubro]:[id_rubro2]],2,0)</f>
        <v>16.00.000</v>
      </c>
      <c r="C908" t="str">
        <f>+VLOOKUP(LEFT(D908,2),id_rubro[[id]:[Rubro]],2,0)</f>
        <v>SERVICIOS TÉCNICOS Y ROFESIONALES PARA EMPRESAS</v>
      </c>
      <c r="D908" t="s">
        <v>1897</v>
      </c>
      <c r="E908" t="s">
        <v>2353</v>
      </c>
    </row>
    <row r="909" spans="2:5" x14ac:dyDescent="0.3">
      <c r="B909" t="str">
        <f>+VLOOKUP(C909,id_rubro[[Rubro]:[id_rubro2]],2,0)</f>
        <v>16.00.000</v>
      </c>
      <c r="C909" t="str">
        <f>+VLOOKUP(LEFT(D909,2),id_rubro[[id]:[Rubro]],2,0)</f>
        <v>SERVICIOS TÉCNICOS Y ROFESIONALES PARA EMPRESAS</v>
      </c>
      <c r="D909" t="s">
        <v>1898</v>
      </c>
      <c r="E909" t="s">
        <v>2360</v>
      </c>
    </row>
    <row r="910" spans="2:5" x14ac:dyDescent="0.3">
      <c r="B910" t="str">
        <f>+VLOOKUP(C910,id_rubro[[Rubro]:[id_rubro2]],2,0)</f>
        <v>16.00.000</v>
      </c>
      <c r="C910" t="str">
        <f>+VLOOKUP(LEFT(D910,2),id_rubro[[id]:[Rubro]],2,0)</f>
        <v>SERVICIOS TÉCNICOS Y ROFESIONALES PARA EMPRESAS</v>
      </c>
      <c r="D910" t="s">
        <v>1900</v>
      </c>
      <c r="E910" t="s">
        <v>1757</v>
      </c>
    </row>
    <row r="911" spans="2:5" x14ac:dyDescent="0.3">
      <c r="B911" t="str">
        <f>+VLOOKUP(C911,id_rubro[[Rubro]:[id_rubro2]],2,0)</f>
        <v>16.00.000</v>
      </c>
      <c r="C911" t="str">
        <f>+VLOOKUP(LEFT(D911,2),id_rubro[[id]:[Rubro]],2,0)</f>
        <v>SERVICIOS TÉCNICOS Y ROFESIONALES PARA EMPRESAS</v>
      </c>
      <c r="D911" t="s">
        <v>1901</v>
      </c>
      <c r="E911" t="s">
        <v>2354</v>
      </c>
    </row>
    <row r="912" spans="2:5" x14ac:dyDescent="0.3">
      <c r="B912" t="str">
        <f>+VLOOKUP(C912,id_rubro[[Rubro]:[id_rubro2]],2,0)</f>
        <v>16.00.000</v>
      </c>
      <c r="C912" t="str">
        <f>+VLOOKUP(LEFT(D912,2),id_rubro[[id]:[Rubro]],2,0)</f>
        <v>SERVICIOS TÉCNICOS Y ROFESIONALES PARA EMPRESAS</v>
      </c>
      <c r="D912" t="s">
        <v>1902</v>
      </c>
      <c r="E912" t="s">
        <v>1759</v>
      </c>
    </row>
    <row r="913" spans="2:5" x14ac:dyDescent="0.3">
      <c r="B913" t="str">
        <f>+VLOOKUP(C913,id_rubro[[Rubro]:[id_rubro2]],2,0)</f>
        <v>16.00.000</v>
      </c>
      <c r="C913" t="str">
        <f>+VLOOKUP(LEFT(D913,2),id_rubro[[id]:[Rubro]],2,0)</f>
        <v>SERVICIOS TÉCNICOS Y ROFESIONALES PARA EMPRESAS</v>
      </c>
      <c r="D913" t="s">
        <v>1903</v>
      </c>
      <c r="E913" t="s">
        <v>2356</v>
      </c>
    </row>
    <row r="914" spans="2:5" x14ac:dyDescent="0.3">
      <c r="B914" t="str">
        <f>+VLOOKUP(C914,id_rubro[[Rubro]:[id_rubro2]],2,0)</f>
        <v>16.00.000</v>
      </c>
      <c r="C914" t="str">
        <f>+VLOOKUP(LEFT(D914,2),id_rubro[[id]:[Rubro]],2,0)</f>
        <v>SERVICIOS TÉCNICOS Y ROFESIONALES PARA EMPRESAS</v>
      </c>
      <c r="D914" t="s">
        <v>1904</v>
      </c>
      <c r="E914" t="s">
        <v>1761</v>
      </c>
    </row>
    <row r="915" spans="2:5" x14ac:dyDescent="0.3">
      <c r="B915" t="str">
        <f>+VLOOKUP(C915,id_rubro[[Rubro]:[id_rubro2]],2,0)</f>
        <v>16.00.000</v>
      </c>
      <c r="C915" t="str">
        <f>+VLOOKUP(LEFT(D915,2),id_rubro[[id]:[Rubro]],2,0)</f>
        <v>SERVICIOS TÉCNICOS Y ROFESIONALES PARA EMPRESAS</v>
      </c>
      <c r="D915" t="s">
        <v>1905</v>
      </c>
      <c r="E915" t="s">
        <v>2379</v>
      </c>
    </row>
    <row r="916" spans="2:5" x14ac:dyDescent="0.3">
      <c r="B916" t="str">
        <f>+VLOOKUP(C916,id_rubro[[Rubro]:[id_rubro2]],2,0)</f>
        <v>16.00.000</v>
      </c>
      <c r="C916" t="str">
        <f>+VLOOKUP(LEFT(D916,2),id_rubro[[id]:[Rubro]],2,0)</f>
        <v>SERVICIOS TÉCNICOS Y ROFESIONALES PARA EMPRESAS</v>
      </c>
      <c r="D916" t="s">
        <v>1907</v>
      </c>
      <c r="E916" t="s">
        <v>2392</v>
      </c>
    </row>
    <row r="917" spans="2:5" x14ac:dyDescent="0.3">
      <c r="B917" t="str">
        <f>+VLOOKUP(C917,id_rubro[[Rubro]:[id_rubro2]],2,0)</f>
        <v>16.00.000</v>
      </c>
      <c r="C917" t="str">
        <f>+VLOOKUP(LEFT(D917,2),id_rubro[[id]:[Rubro]],2,0)</f>
        <v>SERVICIOS TÉCNICOS Y ROFESIONALES PARA EMPRESAS</v>
      </c>
      <c r="D917" t="s">
        <v>1908</v>
      </c>
      <c r="E917" t="s">
        <v>1765</v>
      </c>
    </row>
    <row r="918" spans="2:5" x14ac:dyDescent="0.3">
      <c r="B918" t="str">
        <f>+VLOOKUP(C918,id_rubro[[Rubro]:[id_rubro2]],2,0)</f>
        <v>16.00.000</v>
      </c>
      <c r="C918" t="str">
        <f>+VLOOKUP(LEFT(D918,2),id_rubro[[id]:[Rubro]],2,0)</f>
        <v>SERVICIOS TÉCNICOS Y ROFESIONALES PARA EMPRESAS</v>
      </c>
      <c r="D918" t="s">
        <v>1909</v>
      </c>
      <c r="E918" t="s">
        <v>1766</v>
      </c>
    </row>
    <row r="919" spans="2:5" x14ac:dyDescent="0.3">
      <c r="B919" t="str">
        <f>+VLOOKUP(C919,id_rubro[[Rubro]:[id_rubro2]],2,0)</f>
        <v>16.00.000</v>
      </c>
      <c r="C919" t="str">
        <f>+VLOOKUP(LEFT(D919,2),id_rubro[[id]:[Rubro]],2,0)</f>
        <v>SERVICIOS TÉCNICOS Y ROFESIONALES PARA EMPRESAS</v>
      </c>
      <c r="D919" t="s">
        <v>1910</v>
      </c>
      <c r="E919" t="s">
        <v>1767</v>
      </c>
    </row>
    <row r="920" spans="2:5" x14ac:dyDescent="0.3">
      <c r="B920" t="str">
        <f>+VLOOKUP(C920,id_rubro[[Rubro]:[id_rubro2]],2,0)</f>
        <v>16.00.000</v>
      </c>
      <c r="C920" t="str">
        <f>+VLOOKUP(LEFT(D920,2),id_rubro[[id]:[Rubro]],2,0)</f>
        <v>SERVICIOS TÉCNICOS Y ROFESIONALES PARA EMPRESAS</v>
      </c>
      <c r="D920" t="s">
        <v>1911</v>
      </c>
      <c r="E920" t="s">
        <v>2389</v>
      </c>
    </row>
    <row r="921" spans="2:5" x14ac:dyDescent="0.3">
      <c r="B921" t="str">
        <f>+VLOOKUP(C921,id_rubro[[Rubro]:[id_rubro2]],2,0)</f>
        <v>16.00.000</v>
      </c>
      <c r="C921" t="str">
        <f>+VLOOKUP(LEFT(D921,2),id_rubro[[id]:[Rubro]],2,0)</f>
        <v>SERVICIOS TÉCNICOS Y ROFESIONALES PARA EMPRESAS</v>
      </c>
      <c r="D921" t="s">
        <v>1911</v>
      </c>
      <c r="E921" t="s">
        <v>1768</v>
      </c>
    </row>
    <row r="922" spans="2:5" x14ac:dyDescent="0.3">
      <c r="B922" t="str">
        <f>+VLOOKUP(C922,id_rubro[[Rubro]:[id_rubro2]],2,0)</f>
        <v>16.00.000</v>
      </c>
      <c r="C922" t="str">
        <f>+VLOOKUP(LEFT(D922,2),id_rubro[[id]:[Rubro]],2,0)</f>
        <v>SERVICIOS TÉCNICOS Y ROFESIONALES PARA EMPRESAS</v>
      </c>
      <c r="D922" t="s">
        <v>2040</v>
      </c>
      <c r="E922" t="s">
        <v>1676</v>
      </c>
    </row>
    <row r="923" spans="2:5" x14ac:dyDescent="0.3">
      <c r="B923" t="str">
        <f>+VLOOKUP(C923,id_rubro[[Rubro]:[id_rubro2]],2,0)</f>
        <v>17.00.000</v>
      </c>
      <c r="C923" t="str">
        <f>+VLOOKUP(LEFT(D923,2),id_rubro[[id]:[Rubro]],2,0)</f>
        <v>ESPARCIMIENRO, DIVERSIÓN Y SERVICIOS CULTURALES</v>
      </c>
      <c r="D923" t="s">
        <v>1796</v>
      </c>
      <c r="E923" t="s">
        <v>2080</v>
      </c>
    </row>
    <row r="924" spans="2:5" x14ac:dyDescent="0.3">
      <c r="B924" t="str">
        <f>+VLOOKUP(C924,id_rubro[[Rubro]:[id_rubro2]],2,0)</f>
        <v>17.00.000</v>
      </c>
      <c r="C924" t="str">
        <f>+VLOOKUP(LEFT(D924,2),id_rubro[[id]:[Rubro]],2,0)</f>
        <v>ESPARCIMIENRO, DIVERSIÓN Y SERVICIOS CULTURALES</v>
      </c>
      <c r="D924" t="s">
        <v>1797</v>
      </c>
      <c r="E924" t="s">
        <v>2084</v>
      </c>
    </row>
    <row r="925" spans="2:5" x14ac:dyDescent="0.3">
      <c r="B925" t="str">
        <f>+VLOOKUP(C925,id_rubro[[Rubro]:[id_rubro2]],2,0)</f>
        <v>17.00.000</v>
      </c>
      <c r="C925" t="str">
        <f>+VLOOKUP(LEFT(D925,2),id_rubro[[id]:[Rubro]],2,0)</f>
        <v>ESPARCIMIENRO, DIVERSIÓN Y SERVICIOS CULTURALES</v>
      </c>
      <c r="D925" t="s">
        <v>1772</v>
      </c>
      <c r="E925" t="s">
        <v>1776</v>
      </c>
    </row>
    <row r="926" spans="2:5" x14ac:dyDescent="0.3">
      <c r="B926" t="str">
        <f>+VLOOKUP(C926,id_rubro[[Rubro]:[id_rubro2]],2,0)</f>
        <v>17.00.000</v>
      </c>
      <c r="C926" t="str">
        <f>+VLOOKUP(LEFT(D926,2),id_rubro[[id]:[Rubro]],2,0)</f>
        <v>ESPARCIMIENRO, DIVERSIÓN Y SERVICIOS CULTURALES</v>
      </c>
      <c r="D926" t="s">
        <v>1773</v>
      </c>
      <c r="E926" t="s">
        <v>1777</v>
      </c>
    </row>
    <row r="927" spans="2:5" x14ac:dyDescent="0.3">
      <c r="B927" t="str">
        <f>+VLOOKUP(C927,id_rubro[[Rubro]:[id_rubro2]],2,0)</f>
        <v>17.00.000</v>
      </c>
      <c r="C927" t="str">
        <f>+VLOOKUP(LEFT(D927,2),id_rubro[[id]:[Rubro]],2,0)</f>
        <v>ESPARCIMIENRO, DIVERSIÓN Y SERVICIOS CULTURALES</v>
      </c>
      <c r="D927" t="s">
        <v>1774</v>
      </c>
      <c r="E927" t="s">
        <v>1778</v>
      </c>
    </row>
    <row r="928" spans="2:5" x14ac:dyDescent="0.3">
      <c r="B928" t="str">
        <f>+VLOOKUP(C928,id_rubro[[Rubro]:[id_rubro2]],2,0)</f>
        <v>17.00.000</v>
      </c>
      <c r="C928" t="str">
        <f>+VLOOKUP(LEFT(D928,2),id_rubro[[id]:[Rubro]],2,0)</f>
        <v>ESPARCIMIENRO, DIVERSIÓN Y SERVICIOS CULTURALES</v>
      </c>
      <c r="D928" t="s">
        <v>1775</v>
      </c>
      <c r="E928" t="s">
        <v>2168</v>
      </c>
    </row>
    <row r="929" spans="2:5" x14ac:dyDescent="0.3">
      <c r="B929" t="str">
        <f>+VLOOKUP(C929,id_rubro[[Rubro]:[id_rubro2]],2,0)</f>
        <v>17.00.000</v>
      </c>
      <c r="C929" t="str">
        <f>+VLOOKUP(LEFT(D929,2),id_rubro[[id]:[Rubro]],2,0)</f>
        <v>ESPARCIMIENRO, DIVERSIÓN Y SERVICIOS CULTURALES</v>
      </c>
      <c r="D929" t="s">
        <v>1798</v>
      </c>
      <c r="E929" t="s">
        <v>1780</v>
      </c>
    </row>
    <row r="930" spans="2:5" x14ac:dyDescent="0.3">
      <c r="B930" t="str">
        <f>+VLOOKUP(C930,id_rubro[[Rubro]:[id_rubro2]],2,0)</f>
        <v>17.00.000</v>
      </c>
      <c r="C930" t="str">
        <f>+VLOOKUP(LEFT(D930,2),id_rubro[[id]:[Rubro]],2,0)</f>
        <v>ESPARCIMIENRO, DIVERSIÓN Y SERVICIOS CULTURALES</v>
      </c>
      <c r="D930" t="s">
        <v>1799</v>
      </c>
      <c r="E930" t="s">
        <v>1781</v>
      </c>
    </row>
    <row r="931" spans="2:5" x14ac:dyDescent="0.3">
      <c r="B931" t="str">
        <f>+VLOOKUP(C931,id_rubro[[Rubro]:[id_rubro2]],2,0)</f>
        <v>17.00.000</v>
      </c>
      <c r="C931" t="str">
        <f>+VLOOKUP(LEFT(D931,2),id_rubro[[id]:[Rubro]],2,0)</f>
        <v>ESPARCIMIENRO, DIVERSIÓN Y SERVICIOS CULTURALES</v>
      </c>
      <c r="D931" t="s">
        <v>1800</v>
      </c>
      <c r="E931" t="s">
        <v>1782</v>
      </c>
    </row>
    <row r="932" spans="2:5" x14ac:dyDescent="0.3">
      <c r="B932" t="str">
        <f>+VLOOKUP(C932,id_rubro[[Rubro]:[id_rubro2]],2,0)</f>
        <v>17.00.000</v>
      </c>
      <c r="C932" t="str">
        <f>+VLOOKUP(LEFT(D932,2),id_rubro[[id]:[Rubro]],2,0)</f>
        <v>ESPARCIMIENRO, DIVERSIÓN Y SERVICIOS CULTURALES</v>
      </c>
      <c r="D932" t="s">
        <v>1801</v>
      </c>
      <c r="E932" t="s">
        <v>2300</v>
      </c>
    </row>
    <row r="933" spans="2:5" x14ac:dyDescent="0.3">
      <c r="B933" t="str">
        <f>+VLOOKUP(C933,id_rubro[[Rubro]:[id_rubro2]],2,0)</f>
        <v>17.00.000</v>
      </c>
      <c r="C933" t="str">
        <f>+VLOOKUP(LEFT(D933,2),id_rubro[[id]:[Rubro]],2,0)</f>
        <v>ESPARCIMIENRO, DIVERSIÓN Y SERVICIOS CULTURALES</v>
      </c>
      <c r="D933" t="s">
        <v>1802</v>
      </c>
      <c r="E933" t="s">
        <v>2301</v>
      </c>
    </row>
    <row r="934" spans="2:5" x14ac:dyDescent="0.3">
      <c r="B934" t="str">
        <f>+VLOOKUP(C934,id_rubro[[Rubro]:[id_rubro2]],2,0)</f>
        <v>17.00.000</v>
      </c>
      <c r="C934" t="str">
        <f>+VLOOKUP(LEFT(D934,2),id_rubro[[id]:[Rubro]],2,0)</f>
        <v>ESPARCIMIENRO, DIVERSIÓN Y SERVICIOS CULTURALES</v>
      </c>
      <c r="D934" t="s">
        <v>1803</v>
      </c>
      <c r="E934" t="s">
        <v>1785</v>
      </c>
    </row>
    <row r="935" spans="2:5" x14ac:dyDescent="0.3">
      <c r="B935" t="str">
        <f>+VLOOKUP(C935,id_rubro[[Rubro]:[id_rubro2]],2,0)</f>
        <v>17.00.000</v>
      </c>
      <c r="C935" t="str">
        <f>+VLOOKUP(LEFT(D935,2),id_rubro[[id]:[Rubro]],2,0)</f>
        <v>ESPARCIMIENRO, DIVERSIÓN Y SERVICIOS CULTURALES</v>
      </c>
      <c r="D935" t="s">
        <v>1804</v>
      </c>
      <c r="E935" t="s">
        <v>2381</v>
      </c>
    </row>
    <row r="936" spans="2:5" x14ac:dyDescent="0.3">
      <c r="B936" t="str">
        <f>+VLOOKUP(C936,id_rubro[[Rubro]:[id_rubro2]],2,0)</f>
        <v>18.00.000</v>
      </c>
      <c r="C936" t="str">
        <f>+VLOOKUP(LEFT(D936,2),id_rubro[[id]:[Rubro]],2,0)</f>
        <v>INSTITUCIONES DE BENEFICENCIA, DESARROLLO Y ASISTENCIA SOCIAL</v>
      </c>
      <c r="D936" t="s">
        <v>1794</v>
      </c>
      <c r="E936" t="s">
        <v>2210</v>
      </c>
    </row>
    <row r="937" spans="2:5" x14ac:dyDescent="0.3">
      <c r="B937" t="str">
        <f>+VLOOKUP(C937,id_rubro[[Rubro]:[id_rubro2]],2,0)</f>
        <v>19.00.000</v>
      </c>
      <c r="C937" t="str">
        <f>+VLOOKUP(LEFT(D937,2),id_rubro[[id]:[Rubro]],2,0)</f>
        <v>ASOCIACIONES EMPRESARIALES, GREMIALES Y PROFESIONALES</v>
      </c>
      <c r="D937" t="s">
        <v>1793</v>
      </c>
      <c r="E937" t="s">
        <v>2042</v>
      </c>
    </row>
    <row r="938" spans="2:5" x14ac:dyDescent="0.3">
      <c r="B938" t="str">
        <f>+VLOOKUP(C938,id_rubro[[Rubro]:[id_rubro2]],2,0)</f>
        <v>20.00.000</v>
      </c>
      <c r="C938" t="str">
        <f>+VLOOKUP(LEFT(D938,2),id_rubro[[id]:[Rubro]],2,0)</f>
        <v>GOBIERNO, ADMINISTRACIÓN PÚBLICA Y DEFENSA</v>
      </c>
      <c r="D938" t="s">
        <v>1792</v>
      </c>
      <c r="E938" t="s">
        <v>93</v>
      </c>
    </row>
    <row r="939" spans="2:5" x14ac:dyDescent="0.3">
      <c r="B939" t="str">
        <f>+VLOOKUP(C939,id_rubro[[Rubro]:[id_rubro2]],2,0)</f>
        <v>21.00.000</v>
      </c>
      <c r="C939" t="str">
        <f>+VLOOKUP(LEFT(D939,2),id_rubro[[id]:[Rubro]],2,0)</f>
        <v>ORGANISMOS INTERNACIONALES Y REPRESENTACIONES DIPLOMÁTICAS</v>
      </c>
      <c r="D939" t="s">
        <v>1791</v>
      </c>
      <c r="E939" t="s">
        <v>94</v>
      </c>
    </row>
    <row r="940" spans="2:5" x14ac:dyDescent="0.3">
      <c r="B940" t="str">
        <f>+VLOOKUP(C940,id_rubro[[Rubro]:[id_rubro2]],2,0)</f>
        <v>03.00.000</v>
      </c>
      <c r="C940" t="str">
        <f>+VLOOKUP(LEFT(D940,2),id_rubro[[id]:[Rubro]],2,0)</f>
        <v>PRODUCTOS INDUSTRIALES Y RELACIONADOS</v>
      </c>
      <c r="D940" t="s">
        <v>650</v>
      </c>
      <c r="E940" t="s">
        <v>651</v>
      </c>
    </row>
    <row r="941" spans="2:5" x14ac:dyDescent="0.3">
      <c r="B941" t="str">
        <f>+VLOOKUP(C941,id_rubro[[Rubro]:[id_rubro2]],2,0)</f>
        <v>03.00.000</v>
      </c>
      <c r="C941" t="str">
        <f>+VLOOKUP(LEFT(D941,2),id_rubro[[id]:[Rubro]],2,0)</f>
        <v>PRODUCTOS INDUSTRIALES Y RELACIONADOS</v>
      </c>
      <c r="D941" t="s">
        <v>722</v>
      </c>
      <c r="E941" t="s">
        <v>2226</v>
      </c>
    </row>
    <row r="942" spans="2:5" x14ac:dyDescent="0.3">
      <c r="B942" t="str">
        <f>+VLOOKUP(C942,id_rubro[[Rubro]:[id_rubro2]],2,0)</f>
        <v>03.00.000</v>
      </c>
      <c r="C942" t="str">
        <f>+VLOOKUP(LEFT(D942,2),id_rubro[[id]:[Rubro]],2,0)</f>
        <v>PRODUCTOS INDUSTRIALES Y RELACIONADOS</v>
      </c>
      <c r="D942" t="s">
        <v>4905</v>
      </c>
      <c r="E942" t="s">
        <v>817</v>
      </c>
    </row>
    <row r="943" spans="2:5" x14ac:dyDescent="0.3">
      <c r="B943" t="str">
        <f>+VLOOKUP(C943,id_rubro[[Rubro]:[id_rubro2]],2,0)</f>
        <v>03.00.000</v>
      </c>
      <c r="C943" t="str">
        <f>+VLOOKUP(LEFT(D943,2),id_rubro[[id]:[Rubro]],2,0)</f>
        <v>PRODUCTOS INDUSTRIALES Y RELACIONADOS</v>
      </c>
      <c r="D943" t="s">
        <v>832</v>
      </c>
      <c r="E943" t="s">
        <v>2183</v>
      </c>
    </row>
    <row r="944" spans="2:5" x14ac:dyDescent="0.3">
      <c r="B944" t="str">
        <f>+VLOOKUP(C944,id_rubro[[Rubro]:[id_rubro2]],2,0)</f>
        <v>03.00.000</v>
      </c>
      <c r="C944" t="str">
        <f>+VLOOKUP(LEFT(D944,2),id_rubro[[id]:[Rubro]],2,0)</f>
        <v>PRODUCTOS INDUSTRIALES Y RELACIONADOS</v>
      </c>
      <c r="D944" t="s">
        <v>838</v>
      </c>
      <c r="E944" t="s">
        <v>4994</v>
      </c>
    </row>
    <row r="945" spans="2:5" x14ac:dyDescent="0.3">
      <c r="B945" t="str">
        <f>+VLOOKUP(C945,id_rubro[[Rubro]:[id_rubro2]],2,0)</f>
        <v>03.00.000</v>
      </c>
      <c r="C945" t="str">
        <f>+VLOOKUP(LEFT(D945,2),id_rubro[[id]:[Rubro]],2,0)</f>
        <v>PRODUCTOS INDUSTRIALES Y RELACIONADOS</v>
      </c>
      <c r="D945" t="s">
        <v>941</v>
      </c>
      <c r="E945" t="s">
        <v>2091</v>
      </c>
    </row>
    <row r="946" spans="2:5" x14ac:dyDescent="0.3">
      <c r="B946" t="str">
        <f>+VLOOKUP(C946,id_rubro[[Rubro]:[id_rubro2]],2,0)</f>
        <v>03.00.000</v>
      </c>
      <c r="C946" t="str">
        <f>+VLOOKUP(LEFT(D946,2),id_rubro[[id]:[Rubro]],2,0)</f>
        <v>PRODUCTOS INDUSTRIALES Y RELACIONADOS</v>
      </c>
      <c r="D946" t="s">
        <v>1021</v>
      </c>
      <c r="E946" t="s">
        <v>2240</v>
      </c>
    </row>
    <row r="947" spans="2:5" x14ac:dyDescent="0.3">
      <c r="B947" t="str">
        <f>+VLOOKUP(C947,id_rubro[[Rubro]:[id_rubro2]],2,0)</f>
        <v>03.00.000</v>
      </c>
      <c r="C947" t="str">
        <f>+VLOOKUP(LEFT(D947,2),id_rubro[[id]:[Rubro]],2,0)</f>
        <v>PRODUCTOS INDUSTRIALES Y RELACIONADOS</v>
      </c>
      <c r="D947" t="s">
        <v>1088</v>
      </c>
      <c r="E947" t="s">
        <v>1089</v>
      </c>
    </row>
    <row r="948" spans="2:5" x14ac:dyDescent="0.3">
      <c r="B948" t="str">
        <f>+VLOOKUP(C948,id_rubro[[Rubro]:[id_rubro2]],2,0)</f>
        <v>03.00.000</v>
      </c>
      <c r="C948" t="str">
        <f>+VLOOKUP(LEFT(D948,2),id_rubro[[id]:[Rubro]],2,0)</f>
        <v>PRODUCTOS INDUSTRIALES Y RELACIONADOS</v>
      </c>
      <c r="D948" t="s">
        <v>1106</v>
      </c>
      <c r="E948" t="s">
        <v>1107</v>
      </c>
    </row>
    <row r="949" spans="2:5" x14ac:dyDescent="0.3">
      <c r="B949" t="str">
        <f>+VLOOKUP(C949,id_rubro[[Rubro]:[id_rubro2]],2,0)</f>
        <v>03.00.000</v>
      </c>
      <c r="C949" t="str">
        <f>+VLOOKUP(LEFT(D949,2),id_rubro[[id]:[Rubro]],2,0)</f>
        <v>PRODUCTOS INDUSTRIALES Y RELACIONADOS</v>
      </c>
      <c r="D949" t="s">
        <v>1124</v>
      </c>
      <c r="E949" t="s">
        <v>1125</v>
      </c>
    </row>
    <row r="950" spans="2:5" x14ac:dyDescent="0.3">
      <c r="B950" t="str">
        <f>+VLOOKUP(C950,id_rubro[[Rubro]:[id_rubro2]],2,0)</f>
        <v>03.00.000</v>
      </c>
      <c r="C950" t="str">
        <f>+VLOOKUP(LEFT(D950,2),id_rubro[[id]:[Rubro]],2,0)</f>
        <v>PRODUCTOS INDUSTRIALES Y RELACIONADOS</v>
      </c>
      <c r="D950" t="s">
        <v>1152</v>
      </c>
      <c r="E950" t="s">
        <v>1153</v>
      </c>
    </row>
    <row r="951" spans="2:5" x14ac:dyDescent="0.3">
      <c r="B951" t="str">
        <f>+VLOOKUP(C951,id_rubro[[Rubro]:[id_rubro2]],2,0)</f>
        <v>03.00.000</v>
      </c>
      <c r="C951" t="str">
        <f>+VLOOKUP(LEFT(D951,2),id_rubro[[id]:[Rubro]],2,0)</f>
        <v>PRODUCTOS INDUSTRIALES Y RELACIONADOS</v>
      </c>
      <c r="D951" t="s">
        <v>1183</v>
      </c>
      <c r="E951" t="s">
        <v>2048</v>
      </c>
    </row>
    <row r="952" spans="2:5" x14ac:dyDescent="0.3">
      <c r="B952" t="str">
        <f>+VLOOKUP(C952,id_rubro[[Rubro]:[id_rubro2]],2,0)</f>
        <v>04.00.000</v>
      </c>
      <c r="C952" t="str">
        <f>+VLOOKUP(LEFT(D952,2),id_rubro[[id]:[Rubro]],2,0)</f>
        <v>ELECTRICIDAD,GAS Y AGUA</v>
      </c>
      <c r="D952" t="s">
        <v>1242</v>
      </c>
      <c r="E952" t="s">
        <v>1243</v>
      </c>
    </row>
    <row r="953" spans="2:5" x14ac:dyDescent="0.3">
      <c r="B953" t="str">
        <f>+VLOOKUP(C953,id_rubro[[Rubro]:[id_rubro2]],2,0)</f>
        <v>05.00.000</v>
      </c>
      <c r="C953" t="str">
        <f>+VLOOKUP(LEFT(D953,2),id_rubro[[id]:[Rubro]],2,0)</f>
        <v>CONSTRUCCIÓN, ACTIVIDADES Y SERVICIOS CONEXOS</v>
      </c>
      <c r="D953" t="s">
        <v>1252</v>
      </c>
      <c r="E953" t="s">
        <v>2004</v>
      </c>
    </row>
    <row r="954" spans="2:5" x14ac:dyDescent="0.3">
      <c r="B954" t="str">
        <f>+VLOOKUP(C954,id_rubro[[Rubro]:[id_rubro2]],2,0)</f>
        <v>05.00.000</v>
      </c>
      <c r="C954" t="str">
        <f>+VLOOKUP(LEFT(D954,2),id_rubro[[id]:[Rubro]],2,0)</f>
        <v>CONSTRUCCIÓN, ACTIVIDADES Y SERVICIOS CONEXOS</v>
      </c>
      <c r="D954" t="s">
        <v>1262</v>
      </c>
      <c r="E954" t="s">
        <v>1263</v>
      </c>
    </row>
    <row r="955" spans="2:5" x14ac:dyDescent="0.3">
      <c r="B955" t="str">
        <f>+VLOOKUP(C955,id_rubro[[Rubro]:[id_rubro2]],2,0)</f>
        <v>06.00.000</v>
      </c>
      <c r="C955" t="str">
        <f>+VLOOKUP(LEFT(D955,2),id_rubro[[id]:[Rubro]],2,0)</f>
        <v>COMERCIO, ABASTECIMIENTO Y DISTRIBUCIÓN</v>
      </c>
      <c r="D955" t="s">
        <v>1325</v>
      </c>
      <c r="E955" t="s">
        <v>1342</v>
      </c>
    </row>
    <row r="956" spans="2:5" x14ac:dyDescent="0.3">
      <c r="B956" t="str">
        <f>+VLOOKUP(C956,id_rubro[[Rubro]:[id_rubro2]],2,0)</f>
        <v>06.00.000</v>
      </c>
      <c r="C956" t="str">
        <f>+VLOOKUP(LEFT(D956,2),id_rubro[[id]:[Rubro]],2,0)</f>
        <v>COMERCIO, ABASTECIMIENTO Y DISTRIBUCIÓN</v>
      </c>
      <c r="D956" t="s">
        <v>1361</v>
      </c>
      <c r="E956" t="s">
        <v>1362</v>
      </c>
    </row>
    <row r="957" spans="2:5" x14ac:dyDescent="0.3">
      <c r="B957" t="str">
        <f>+VLOOKUP(C957,id_rubro[[Rubro]:[id_rubro2]],2,0)</f>
        <v>06.00.000</v>
      </c>
      <c r="C957" t="str">
        <f>+VLOOKUP(LEFT(D957,2),id_rubro[[id]:[Rubro]],2,0)</f>
        <v>COMERCIO, ABASTECIMIENTO Y DISTRIBUCIÓN</v>
      </c>
      <c r="D957" t="s">
        <v>1367</v>
      </c>
      <c r="E957" t="s">
        <v>2130</v>
      </c>
    </row>
    <row r="958" spans="2:5" x14ac:dyDescent="0.3">
      <c r="B958" t="str">
        <f>+VLOOKUP(C958,id_rubro[[Rubro]:[id_rubro2]],2,0)</f>
        <v>07.00.000</v>
      </c>
      <c r="C958" t="str">
        <f>+VLOOKUP(LEFT(D958,2),id_rubro[[id]:[Rubro]],2,0)</f>
        <v>TRANSPORTES Y ALMACENAMIENTO</v>
      </c>
      <c r="D958" t="s">
        <v>1434</v>
      </c>
      <c r="E958" t="s">
        <v>1435</v>
      </c>
    </row>
    <row r="959" spans="2:5" x14ac:dyDescent="0.3">
      <c r="B959" t="str">
        <f>+VLOOKUP(C959,id_rubro[[Rubro]:[id_rubro2]],2,0)</f>
        <v>07.00.000</v>
      </c>
      <c r="C959" t="str">
        <f>+VLOOKUP(LEFT(D959,2),id_rubro[[id]:[Rubro]],2,0)</f>
        <v>TRANSPORTES Y ALMACENAMIENTO</v>
      </c>
      <c r="D959" t="s">
        <v>1481</v>
      </c>
      <c r="E959" t="s">
        <v>1484</v>
      </c>
    </row>
    <row r="960" spans="2:5" x14ac:dyDescent="0.3">
      <c r="B960" t="str">
        <f>+VLOOKUP(C960,id_rubro[[Rubro]:[id_rubro2]],2,0)</f>
        <v>08.00.000</v>
      </c>
      <c r="C960" t="str">
        <f>+VLOOKUP(LEFT(D960,2),id_rubro[[id]:[Rubro]],2,0)</f>
        <v>COMUNICACIONES Y SERVICIOS CONEXOS</v>
      </c>
      <c r="D960" t="s">
        <v>1520</v>
      </c>
      <c r="E960" t="s">
        <v>1521</v>
      </c>
    </row>
    <row r="961" spans="2:5" x14ac:dyDescent="0.3">
      <c r="B961" t="str">
        <f>+VLOOKUP(C961,id_rubro[[Rubro]:[id_rubro2]],2,0)</f>
        <v>10.00.000</v>
      </c>
      <c r="C961" t="str">
        <f>+VLOOKUP(LEFT(D961,2),id_rubro[[id]:[Rubro]],2,0)</f>
        <v>SERVICIOS FINANCIEROS Y CONEXOS</v>
      </c>
      <c r="D961" t="s">
        <v>1957</v>
      </c>
      <c r="E961" t="s">
        <v>2001</v>
      </c>
    </row>
    <row r="962" spans="2:5" x14ac:dyDescent="0.3">
      <c r="B962" t="str">
        <f>+VLOOKUP(C962,id_rubro[[Rubro]:[id_rubro2]],2,0)</f>
        <v>13.00.000</v>
      </c>
      <c r="C962" t="str">
        <f>+VLOOKUP(LEFT(D962,2),id_rubro[[id]:[Rubro]],2,0)</f>
        <v>INSTITUCIONES DE EDUCACIONES Y CAPACITACIÓN, ACADÉMICAS,CIENTÍFICAS Y DE ESTUDIOS SOCIALES</v>
      </c>
      <c r="D962" t="s">
        <v>1937</v>
      </c>
      <c r="E962" t="s">
        <v>1634</v>
      </c>
    </row>
    <row r="963" spans="2:5" x14ac:dyDescent="0.3">
      <c r="B963" t="str">
        <f>+VLOOKUP(C963,id_rubro[[Rubro]:[id_rubro2]],2,0)</f>
        <v>13.00.000</v>
      </c>
      <c r="C963" t="str">
        <f>+VLOOKUP(LEFT(D963,2),id_rubro[[id]:[Rubro]],2,0)</f>
        <v>INSTITUCIONES DE EDUCACIONES Y CAPACITACIÓN, ACADÉMICAS,CIENTÍFICAS Y DE ESTUDIOS SOCIALES</v>
      </c>
      <c r="D963" t="s">
        <v>1939</v>
      </c>
      <c r="E963" t="s">
        <v>7803</v>
      </c>
    </row>
    <row r="964" spans="2:5" x14ac:dyDescent="0.3">
      <c r="B964" t="str">
        <f>+VLOOKUP(C964,id_rubro[[Rubro]:[id_rubro2]],2,0)</f>
        <v>16.00.000</v>
      </c>
      <c r="C964" t="str">
        <f>+VLOOKUP(LEFT(D964,2),id_rubro[[id]:[Rubro]],2,0)</f>
        <v>SERVICIOS TÉCNICOS Y ROFESIONALES PARA EMPRESAS</v>
      </c>
      <c r="D964" t="s">
        <v>1821</v>
      </c>
      <c r="E964" t="s">
        <v>1676</v>
      </c>
    </row>
    <row r="965" spans="2:5" x14ac:dyDescent="0.3">
      <c r="B965" t="str">
        <f>+VLOOKUP(C965,id_rubro[[Rubro]:[id_rubro2]],2,0)</f>
        <v>16.00.000</v>
      </c>
      <c r="C965" t="str">
        <f>+VLOOKUP(LEFT(D965,2),id_rubro[[id]:[Rubro]],2,0)</f>
        <v>SERVICIOS TÉCNICOS Y ROFESIONALES PARA EMPRESAS</v>
      </c>
      <c r="D965" t="s">
        <v>1824</v>
      </c>
      <c r="E965" t="s">
        <v>1679</v>
      </c>
    </row>
    <row r="966" spans="2:5" x14ac:dyDescent="0.3">
      <c r="B966" t="str">
        <f>+VLOOKUP(C966,id_rubro[[Rubro]:[id_rubro2]],2,0)</f>
        <v>16.00.000</v>
      </c>
      <c r="C966" t="str">
        <f>+VLOOKUP(LEFT(D966,2),id_rubro[[id]:[Rubro]],2,0)</f>
        <v>SERVICIOS TÉCNICOS Y ROFESIONALES PARA EMPRESAS</v>
      </c>
      <c r="D966" t="s">
        <v>1844</v>
      </c>
      <c r="E966" t="s">
        <v>2119</v>
      </c>
    </row>
    <row r="967" spans="2:5" x14ac:dyDescent="0.3">
      <c r="B967" t="str">
        <f>+VLOOKUP(C967,id_rubro[[Rubro]:[id_rubro2]],2,0)</f>
        <v>16.00.000</v>
      </c>
      <c r="C967" t="str">
        <f>+VLOOKUP(LEFT(D967,2),id_rubro[[id]:[Rubro]],2,0)</f>
        <v>SERVICIOS TÉCNICOS Y ROFESIONALES PARA EMPRESAS</v>
      </c>
      <c r="D967" t="s">
        <v>1850</v>
      </c>
      <c r="E967" t="s">
        <v>1705</v>
      </c>
    </row>
    <row r="968" spans="2:5" x14ac:dyDescent="0.3">
      <c r="B968" t="str">
        <f>+VLOOKUP(C968,id_rubro[[Rubro]:[id_rubro2]],2,0)</f>
        <v>16.00.000</v>
      </c>
      <c r="C968" t="str">
        <f>+VLOOKUP(LEFT(D968,2),id_rubro[[id]:[Rubro]],2,0)</f>
        <v>SERVICIOS TÉCNICOS Y ROFESIONALES PARA EMPRESAS</v>
      </c>
      <c r="D968" t="s">
        <v>1855</v>
      </c>
      <c r="E968" t="s">
        <v>1710</v>
      </c>
    </row>
    <row r="969" spans="2:5" x14ac:dyDescent="0.3">
      <c r="B969" t="str">
        <f>+VLOOKUP(C969,id_rubro[[Rubro]:[id_rubro2]],2,0)</f>
        <v>16.00.000</v>
      </c>
      <c r="C969" t="str">
        <f>+VLOOKUP(LEFT(D969,2),id_rubro[[id]:[Rubro]],2,0)</f>
        <v>SERVICIOS TÉCNICOS Y ROFESIONALES PARA EMPRESAS</v>
      </c>
      <c r="D969" t="s">
        <v>1882</v>
      </c>
      <c r="E969" t="s">
        <v>2326</v>
      </c>
    </row>
    <row r="970" spans="2:5" x14ac:dyDescent="0.3">
      <c r="B970" t="str">
        <f>+VLOOKUP(C970,id_rubro[[Rubro]:[id_rubro2]],2,0)</f>
        <v>16.00.000</v>
      </c>
      <c r="C970" t="str">
        <f>+VLOOKUP(LEFT(D970,2),id_rubro[[id]:[Rubro]],2,0)</f>
        <v>SERVICIOS TÉCNICOS Y ROFESIONALES PARA EMPRESAS</v>
      </c>
      <c r="D970" t="s">
        <v>1883</v>
      </c>
      <c r="E970" t="s">
        <v>1740</v>
      </c>
    </row>
    <row r="971" spans="2:5" x14ac:dyDescent="0.3">
      <c r="B971" t="str">
        <f>+VLOOKUP(C971,id_rubro[[Rubro]:[id_rubro2]],2,0)</f>
        <v>16.00.000</v>
      </c>
      <c r="C971" t="str">
        <f>+VLOOKUP(LEFT(D971,2),id_rubro[[id]:[Rubro]],2,0)</f>
        <v>SERVICIOS TÉCNICOS Y ROFESIONALES PARA EMPRESAS</v>
      </c>
      <c r="D971" t="s">
        <v>1895</v>
      </c>
      <c r="E971" t="s">
        <v>2352</v>
      </c>
    </row>
    <row r="972" spans="2:5" x14ac:dyDescent="0.3">
      <c r="B972" t="str">
        <f>+VLOOKUP(C972,id_rubro[[Rubro]:[id_rubro2]],2,0)</f>
        <v>16.00.000</v>
      </c>
      <c r="C972" t="str">
        <f>+VLOOKUP(LEFT(D972,2),id_rubro[[id]:[Rubro]],2,0)</f>
        <v>SERVICIOS TÉCNICOS Y ROFESIONALES PARA EMPRESAS</v>
      </c>
      <c r="D972" t="s">
        <v>1899</v>
      </c>
      <c r="E972" t="s">
        <v>2359</v>
      </c>
    </row>
    <row r="973" spans="2:5" x14ac:dyDescent="0.3">
      <c r="B973" t="str">
        <f>+VLOOKUP(C973,id_rubro[[Rubro]:[id_rubro2]],2,0)</f>
        <v>16.00.000</v>
      </c>
      <c r="C973" t="str">
        <f>+VLOOKUP(LEFT(D973,2),id_rubro[[id]:[Rubro]],2,0)</f>
        <v>SERVICIOS TÉCNICOS Y ROFESIONALES PARA EMPRESAS</v>
      </c>
      <c r="D973" t="s">
        <v>1906</v>
      </c>
      <c r="E973" t="s">
        <v>2389</v>
      </c>
    </row>
  </sheetData>
  <sortState xmlns:xlrd2="http://schemas.microsoft.com/office/spreadsheetml/2017/richdata2" ref="A14:E937">
    <sortCondition ref="C14:C937"/>
  </sortState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21AFA9-7B2A-4673-8B49-959801EB3CC5}">
  <dimension ref="A11:O11935"/>
  <sheetViews>
    <sheetView showGridLines="0" tabSelected="1" zoomScale="80" zoomScaleNormal="80" workbookViewId="0">
      <pane ySplit="11" topLeftCell="A11916" activePane="bottomLeft" state="frozen"/>
      <selection pane="bottomLeft" activeCell="A11" sqref="A11:H11935"/>
    </sheetView>
  </sheetViews>
  <sheetFormatPr baseColWidth="10" defaultRowHeight="14.4" x14ac:dyDescent="0.3"/>
  <cols>
    <col min="1" max="1" width="5.44140625" bestFit="1" customWidth="1"/>
    <col min="2" max="2" width="51.88671875" style="46" customWidth="1"/>
    <col min="3" max="3" width="12.44140625" style="1" bestFit="1" customWidth="1"/>
    <col min="4" max="4" width="56.109375" style="1" bestFit="1" customWidth="1"/>
    <col min="5" max="5" width="9.109375" bestFit="1" customWidth="1"/>
    <col min="6" max="6" width="20.5546875" style="11" bestFit="1" customWidth="1"/>
    <col min="7" max="7" width="62.109375" customWidth="1"/>
  </cols>
  <sheetData>
    <row r="11" spans="1:8" x14ac:dyDescent="0.3">
      <c r="A11" t="s">
        <v>3259</v>
      </c>
      <c r="B11" s="67" t="s">
        <v>1</v>
      </c>
      <c r="C11" t="s">
        <v>2838</v>
      </c>
      <c r="D11" t="s">
        <v>2832</v>
      </c>
      <c r="E11" s="1" t="s">
        <v>3260</v>
      </c>
      <c r="F11" s="65" t="s">
        <v>2835</v>
      </c>
      <c r="G11" t="s">
        <v>2836</v>
      </c>
      <c r="H11" t="s">
        <v>2837</v>
      </c>
    </row>
    <row r="12" spans="1:8" x14ac:dyDescent="0.3">
      <c r="A12" s="34" t="str">
        <f>+LEFT(Tabla3[[#This Row],[id_detalle]],2)</f>
        <v>01</v>
      </c>
      <c r="B12" s="48" t="str">
        <f>VLOOKUP((LEFT(Tabla3[[#This Row],[id_detalle]],2)),id_rubro[[id]:[Rubro]],2,0)</f>
        <v>AGRICULTURA, CAZA,SILVICULTURAY PESCA-PRODUCTOS Y SERVICIOS CONEXOS</v>
      </c>
      <c r="C12" s="36" t="s">
        <v>25</v>
      </c>
      <c r="D12" s="35" t="str">
        <f>+Tabla3[[#This Row],[id_detalle]]&amp;" "&amp;VLOOKUP(Tabla3[[#This Row],[id_detalle]],rubro_detalle[[Código]:[Rubro Detalle]],2,0)</f>
        <v>01.00.101 Algas Marinas</v>
      </c>
      <c r="E12" s="33">
        <v>1</v>
      </c>
      <c r="F12" s="47" t="str">
        <f t="shared" ref="F12:F75" si="0">+LEFT(D12,9)&amp;"-"&amp;E12</f>
        <v>01.00.101-1</v>
      </c>
      <c r="G12" s="37" t="s">
        <v>2403</v>
      </c>
      <c r="H12" s="37">
        <v>192</v>
      </c>
    </row>
    <row r="13" spans="1:8" x14ac:dyDescent="0.3">
      <c r="A13" s="34" t="str">
        <f>+LEFT(Tabla3[[#This Row],[id_detalle]],2)</f>
        <v>01</v>
      </c>
      <c r="B13" s="48" t="str">
        <f>VLOOKUP((LEFT(Tabla3[[#This Row],[id_detalle]],2)),id_rubro[[id]:[Rubro]],2,0)</f>
        <v>AGRICULTURA, CAZA,SILVICULTURAY PESCA-PRODUCTOS Y SERVICIOS CONEXOS</v>
      </c>
      <c r="C13" s="36" t="s">
        <v>25</v>
      </c>
      <c r="D13" s="35" t="str">
        <f>+Tabla3[[#This Row],[id_detalle]]&amp;" "&amp;VLOOKUP(Tabla3[[#This Row],[id_detalle]],rubro_detalle[[Código]:[Rubro Detalle]],2,0)</f>
        <v>01.00.101 Algas Marinas</v>
      </c>
      <c r="E13" s="33">
        <f t="shared" ref="E13:E76" si="1">+IF(D13=D12,E12+1,1)</f>
        <v>2</v>
      </c>
      <c r="F13" s="47" t="str">
        <f t="shared" si="0"/>
        <v>01.00.101-2</v>
      </c>
      <c r="G13" s="37" t="s">
        <v>2404</v>
      </c>
      <c r="H13" s="37">
        <v>193</v>
      </c>
    </row>
    <row r="14" spans="1:8" x14ac:dyDescent="0.3">
      <c r="A14" s="34" t="str">
        <f>+LEFT(Tabla3[[#This Row],[id_detalle]],2)</f>
        <v>01</v>
      </c>
      <c r="B14" s="48" t="str">
        <f>VLOOKUP((LEFT(Tabla3[[#This Row],[id_detalle]],2)),id_rubro[[id]:[Rubro]],2,0)</f>
        <v>AGRICULTURA, CAZA,SILVICULTURAY PESCA-PRODUCTOS Y SERVICIOS CONEXOS</v>
      </c>
      <c r="C14" s="36" t="s">
        <v>25</v>
      </c>
      <c r="D14" s="35" t="str">
        <f>+Tabla3[[#This Row],[id_detalle]]&amp;" "&amp;VLOOKUP(Tabla3[[#This Row],[id_detalle]],rubro_detalle[[Código]:[Rubro Detalle]],2,0)</f>
        <v>01.00.101 Algas Marinas</v>
      </c>
      <c r="E14" s="33">
        <f t="shared" si="1"/>
        <v>3</v>
      </c>
      <c r="F14" s="47" t="str">
        <f t="shared" si="0"/>
        <v>01.00.101-3</v>
      </c>
      <c r="G14" s="37" t="s">
        <v>2405</v>
      </c>
      <c r="H14" s="37">
        <v>436</v>
      </c>
    </row>
    <row r="15" spans="1:8" x14ac:dyDescent="0.3">
      <c r="A15" s="34" t="str">
        <f>+LEFT(Tabla3[[#This Row],[id_detalle]],2)</f>
        <v>01</v>
      </c>
      <c r="B15" s="48" t="str">
        <f>VLOOKUP((LEFT(Tabla3[[#This Row],[id_detalle]],2)),id_rubro[[id]:[Rubro]],2,0)</f>
        <v>AGRICULTURA, CAZA,SILVICULTURAY PESCA-PRODUCTOS Y SERVICIOS CONEXOS</v>
      </c>
      <c r="C15" s="36" t="s">
        <v>25</v>
      </c>
      <c r="D15" s="35" t="str">
        <f>+Tabla3[[#This Row],[id_detalle]]&amp;" "&amp;VLOOKUP(Tabla3[[#This Row],[id_detalle]],rubro_detalle[[Código]:[Rubro Detalle]],2,0)</f>
        <v>01.00.101 Algas Marinas</v>
      </c>
      <c r="E15" s="33">
        <f t="shared" si="1"/>
        <v>4</v>
      </c>
      <c r="F15" s="47" t="str">
        <f t="shared" si="0"/>
        <v>01.00.101-4</v>
      </c>
      <c r="G15" s="37" t="s">
        <v>2406</v>
      </c>
      <c r="H15" s="37">
        <v>636</v>
      </c>
    </row>
    <row r="16" spans="1:8" x14ac:dyDescent="0.3">
      <c r="A16" s="34" t="str">
        <f>+LEFT(Tabla3[[#This Row],[id_detalle]],2)</f>
        <v>01</v>
      </c>
      <c r="B16" s="48" t="str">
        <f>VLOOKUP((LEFT(Tabla3[[#This Row],[id_detalle]],2)),id_rubro[[id]:[Rubro]],2,0)</f>
        <v>AGRICULTURA, CAZA,SILVICULTURAY PESCA-PRODUCTOS Y SERVICIOS CONEXOS</v>
      </c>
      <c r="C16" s="36" t="s">
        <v>25</v>
      </c>
      <c r="D16" s="35" t="str">
        <f>+Tabla3[[#This Row],[id_detalle]]&amp;" "&amp;VLOOKUP(Tabla3[[#This Row],[id_detalle]],rubro_detalle[[Código]:[Rubro Detalle]],2,0)</f>
        <v>01.00.101 Algas Marinas</v>
      </c>
      <c r="E16" s="33">
        <f t="shared" si="1"/>
        <v>5</v>
      </c>
      <c r="F16" s="47" t="str">
        <f t="shared" si="0"/>
        <v>01.00.101-5</v>
      </c>
      <c r="G16" s="37" t="s">
        <v>2407</v>
      </c>
      <c r="H16" s="37">
        <v>680</v>
      </c>
    </row>
    <row r="17" spans="1:8" x14ac:dyDescent="0.3">
      <c r="A17" s="34" t="str">
        <f>+LEFT(Tabla3[[#This Row],[id_detalle]],2)</f>
        <v>01</v>
      </c>
      <c r="B17" s="48" t="str">
        <f>VLOOKUP((LEFT(Tabla3[[#This Row],[id_detalle]],2)),id_rubro[[id]:[Rubro]],2,0)</f>
        <v>AGRICULTURA, CAZA,SILVICULTURAY PESCA-PRODUCTOS Y SERVICIOS CONEXOS</v>
      </c>
      <c r="C17" s="36" t="s">
        <v>25</v>
      </c>
      <c r="D17" s="35" t="str">
        <f>+Tabla3[[#This Row],[id_detalle]]&amp;" "&amp;VLOOKUP(Tabla3[[#This Row],[id_detalle]],rubro_detalle[[Código]:[Rubro Detalle]],2,0)</f>
        <v>01.00.101 Algas Marinas</v>
      </c>
      <c r="E17" s="33">
        <f t="shared" si="1"/>
        <v>6</v>
      </c>
      <c r="F17" s="47" t="str">
        <f t="shared" si="0"/>
        <v>01.00.101-6</v>
      </c>
      <c r="G17" s="37" t="s">
        <v>2408</v>
      </c>
      <c r="H17" s="37">
        <v>763</v>
      </c>
    </row>
    <row r="18" spans="1:8" x14ac:dyDescent="0.3">
      <c r="A18" s="34" t="str">
        <f>+LEFT(Tabla3[[#This Row],[id_detalle]],2)</f>
        <v>01</v>
      </c>
      <c r="B18" s="48" t="str">
        <f>VLOOKUP((LEFT(Tabla3[[#This Row],[id_detalle]],2)),id_rubro[[id]:[Rubro]],2,0)</f>
        <v>AGRICULTURA, CAZA,SILVICULTURAY PESCA-PRODUCTOS Y SERVICIOS CONEXOS</v>
      </c>
      <c r="C18" s="36" t="s">
        <v>26</v>
      </c>
      <c r="D18" s="35" t="str">
        <f>+Tabla3[[#This Row],[id_detalle]]&amp;" "&amp;VLOOKUP(Tabla3[[#This Row],[id_detalle]],rubro_detalle[[Código]:[Rubro Detalle]],2,0)</f>
        <v>01.00.111 Artículos para Agrícultura y Floricultura</v>
      </c>
      <c r="E18" s="33">
        <f t="shared" si="1"/>
        <v>1</v>
      </c>
      <c r="F18" s="47" t="str">
        <f t="shared" si="0"/>
        <v>01.00.111-1</v>
      </c>
      <c r="G18" s="37" t="s">
        <v>2409</v>
      </c>
      <c r="H18" s="37">
        <v>249</v>
      </c>
    </row>
    <row r="19" spans="1:8" x14ac:dyDescent="0.3">
      <c r="A19" s="34" t="str">
        <f>+LEFT(Tabla3[[#This Row],[id_detalle]],2)</f>
        <v>01</v>
      </c>
      <c r="B19" s="48" t="str">
        <f>VLOOKUP((LEFT(Tabla3[[#This Row],[id_detalle]],2)),id_rubro[[id]:[Rubro]],2,0)</f>
        <v>AGRICULTURA, CAZA,SILVICULTURAY PESCA-PRODUCTOS Y SERVICIOS CONEXOS</v>
      </c>
      <c r="C19" s="36" t="s">
        <v>26</v>
      </c>
      <c r="D19" s="35" t="str">
        <f>+Tabla3[[#This Row],[id_detalle]]&amp;" "&amp;VLOOKUP(Tabla3[[#This Row],[id_detalle]],rubro_detalle[[Código]:[Rubro Detalle]],2,0)</f>
        <v>01.00.111 Artículos para Agrícultura y Floricultura</v>
      </c>
      <c r="E19" s="33">
        <f t="shared" si="1"/>
        <v>2</v>
      </c>
      <c r="F19" s="47" t="str">
        <f t="shared" si="0"/>
        <v>01.00.111-2</v>
      </c>
      <c r="G19" s="37" t="s">
        <v>2410</v>
      </c>
      <c r="H19" s="37">
        <v>353</v>
      </c>
    </row>
    <row r="20" spans="1:8" x14ac:dyDescent="0.3">
      <c r="A20" s="34" t="str">
        <f>+LEFT(Tabla3[[#This Row],[id_detalle]],2)</f>
        <v>01</v>
      </c>
      <c r="B20" s="48" t="str">
        <f>VLOOKUP((LEFT(Tabla3[[#This Row],[id_detalle]],2)),id_rubro[[id]:[Rubro]],2,0)</f>
        <v>AGRICULTURA, CAZA,SILVICULTURAY PESCA-PRODUCTOS Y SERVICIOS CONEXOS</v>
      </c>
      <c r="C20" s="36" t="s">
        <v>26</v>
      </c>
      <c r="D20" s="35" t="str">
        <f>+Tabla3[[#This Row],[id_detalle]]&amp;" "&amp;VLOOKUP(Tabla3[[#This Row],[id_detalle]],rubro_detalle[[Código]:[Rubro Detalle]],2,0)</f>
        <v>01.00.111 Artículos para Agrícultura y Floricultura</v>
      </c>
      <c r="E20" s="33">
        <f t="shared" si="1"/>
        <v>3</v>
      </c>
      <c r="F20" s="47" t="str">
        <f t="shared" si="0"/>
        <v>01.00.111-3</v>
      </c>
      <c r="G20" s="37" t="s">
        <v>2411</v>
      </c>
      <c r="H20" s="37">
        <v>360</v>
      </c>
    </row>
    <row r="21" spans="1:8" x14ac:dyDescent="0.3">
      <c r="A21" s="34" t="str">
        <f>+LEFT(Tabla3[[#This Row],[id_detalle]],2)</f>
        <v>01</v>
      </c>
      <c r="B21" s="48" t="str">
        <f>VLOOKUP((LEFT(Tabla3[[#This Row],[id_detalle]],2)),id_rubro[[id]:[Rubro]],2,0)</f>
        <v>AGRICULTURA, CAZA,SILVICULTURAY PESCA-PRODUCTOS Y SERVICIOS CONEXOS</v>
      </c>
      <c r="C21" s="36" t="s">
        <v>26</v>
      </c>
      <c r="D21" s="35" t="str">
        <f>+Tabla3[[#This Row],[id_detalle]]&amp;" "&amp;VLOOKUP(Tabla3[[#This Row],[id_detalle]],rubro_detalle[[Código]:[Rubro Detalle]],2,0)</f>
        <v>01.00.111 Artículos para Agrícultura y Floricultura</v>
      </c>
      <c r="E21" s="33">
        <f t="shared" si="1"/>
        <v>4</v>
      </c>
      <c r="F21" s="47" t="str">
        <f t="shared" si="0"/>
        <v>01.00.111-4</v>
      </c>
      <c r="G21" s="37" t="s">
        <v>2412</v>
      </c>
      <c r="H21" s="37">
        <v>741</v>
      </c>
    </row>
    <row r="22" spans="1:8" x14ac:dyDescent="0.3">
      <c r="A22" s="34" t="str">
        <f>+LEFT(Tabla3[[#This Row],[id_detalle]],2)</f>
        <v>01</v>
      </c>
      <c r="B22" s="48" t="str">
        <f>VLOOKUP((LEFT(Tabla3[[#This Row],[id_detalle]],2)),id_rubro[[id]:[Rubro]],2,0)</f>
        <v>AGRICULTURA, CAZA,SILVICULTURAY PESCA-PRODUCTOS Y SERVICIOS CONEXOS</v>
      </c>
      <c r="C22" s="36" t="s">
        <v>26</v>
      </c>
      <c r="D22" s="35" t="str">
        <f>+Tabla3[[#This Row],[id_detalle]]&amp;" "&amp;VLOOKUP(Tabla3[[#This Row],[id_detalle]],rubro_detalle[[Código]:[Rubro Detalle]],2,0)</f>
        <v>01.00.111 Artículos para Agrícultura y Floricultura</v>
      </c>
      <c r="E22" s="33">
        <f t="shared" si="1"/>
        <v>5</v>
      </c>
      <c r="F22" s="47" t="str">
        <f t="shared" si="0"/>
        <v>01.00.111-5</v>
      </c>
      <c r="G22" s="37" t="s">
        <v>2413</v>
      </c>
      <c r="H22" s="37">
        <v>845</v>
      </c>
    </row>
    <row r="23" spans="1:8" x14ac:dyDescent="0.3">
      <c r="A23" s="34" t="str">
        <f>+LEFT(Tabla3[[#This Row],[id_detalle]],2)</f>
        <v>01</v>
      </c>
      <c r="B23" s="48" t="str">
        <f>VLOOKUP((LEFT(Tabla3[[#This Row],[id_detalle]],2)),id_rubro[[id]:[Rubro]],2,0)</f>
        <v>AGRICULTURA, CAZA,SILVICULTURAY PESCA-PRODUCTOS Y SERVICIOS CONEXOS</v>
      </c>
      <c r="C23" s="36" t="s">
        <v>97</v>
      </c>
      <c r="D23" s="35" t="str">
        <f>+Tabla3[[#This Row],[id_detalle]]&amp;" "&amp;VLOOKUP(Tabla3[[#This Row],[id_detalle]],rubro_detalle[[Código]:[Rubro Detalle]],2,0)</f>
        <v>01.00.121 Avicultura</v>
      </c>
      <c r="E23" s="33">
        <f t="shared" si="1"/>
        <v>1</v>
      </c>
      <c r="F23" s="47" t="str">
        <f t="shared" si="0"/>
        <v>01.00.121-1</v>
      </c>
      <c r="G23" s="37" t="s">
        <v>2414</v>
      </c>
      <c r="H23" s="37">
        <v>176</v>
      </c>
    </row>
    <row r="24" spans="1:8" x14ac:dyDescent="0.3">
      <c r="A24" s="34" t="str">
        <f>+LEFT(Tabla3[[#This Row],[id_detalle]],2)</f>
        <v>01</v>
      </c>
      <c r="B24" s="48" t="str">
        <f>VLOOKUP((LEFT(Tabla3[[#This Row],[id_detalle]],2)),id_rubro[[id]:[Rubro]],2,0)</f>
        <v>AGRICULTURA, CAZA,SILVICULTURAY PESCA-PRODUCTOS Y SERVICIOS CONEXOS</v>
      </c>
      <c r="C24" s="36" t="s">
        <v>97</v>
      </c>
      <c r="D24" s="35" t="str">
        <f>+Tabla3[[#This Row],[id_detalle]]&amp;" "&amp;VLOOKUP(Tabla3[[#This Row],[id_detalle]],rubro_detalle[[Código]:[Rubro Detalle]],2,0)</f>
        <v>01.00.121 Avicultura</v>
      </c>
      <c r="E24" s="33">
        <f t="shared" si="1"/>
        <v>2</v>
      </c>
      <c r="F24" s="47" t="str">
        <f t="shared" si="0"/>
        <v>01.00.121-2</v>
      </c>
      <c r="G24" s="37" t="s">
        <v>2415</v>
      </c>
      <c r="H24" s="37">
        <v>176</v>
      </c>
    </row>
    <row r="25" spans="1:8" x14ac:dyDescent="0.3">
      <c r="A25" s="34" t="str">
        <f>+LEFT(Tabla3[[#This Row],[id_detalle]],2)</f>
        <v>01</v>
      </c>
      <c r="B25" s="48" t="str">
        <f>VLOOKUP((LEFT(Tabla3[[#This Row],[id_detalle]],2)),id_rubro[[id]:[Rubro]],2,0)</f>
        <v>AGRICULTURA, CAZA,SILVICULTURAY PESCA-PRODUCTOS Y SERVICIOS CONEXOS</v>
      </c>
      <c r="C25" s="36" t="s">
        <v>97</v>
      </c>
      <c r="D25" s="35" t="str">
        <f>+Tabla3[[#This Row],[id_detalle]]&amp;" "&amp;VLOOKUP(Tabla3[[#This Row],[id_detalle]],rubro_detalle[[Código]:[Rubro Detalle]],2,0)</f>
        <v>01.00.121 Avicultura</v>
      </c>
      <c r="E25" s="33">
        <f t="shared" si="1"/>
        <v>3</v>
      </c>
      <c r="F25" s="47" t="str">
        <f t="shared" si="0"/>
        <v>01.00.121-3</v>
      </c>
      <c r="G25" s="37" t="s">
        <v>2416</v>
      </c>
      <c r="H25" s="37">
        <v>177</v>
      </c>
    </row>
    <row r="26" spans="1:8" x14ac:dyDescent="0.3">
      <c r="A26" s="34" t="str">
        <f>+LEFT(Tabla3[[#This Row],[id_detalle]],2)</f>
        <v>01</v>
      </c>
      <c r="B26" s="48" t="str">
        <f>VLOOKUP((LEFT(Tabla3[[#This Row],[id_detalle]],2)),id_rubro[[id]:[Rubro]],2,0)</f>
        <v>AGRICULTURA, CAZA,SILVICULTURAY PESCA-PRODUCTOS Y SERVICIOS CONEXOS</v>
      </c>
      <c r="C26" s="36" t="s">
        <v>97</v>
      </c>
      <c r="D26" s="35" t="str">
        <f>+Tabla3[[#This Row],[id_detalle]]&amp;" "&amp;VLOOKUP(Tabla3[[#This Row],[id_detalle]],rubro_detalle[[Código]:[Rubro Detalle]],2,0)</f>
        <v>01.00.121 Avicultura</v>
      </c>
      <c r="E26" s="33">
        <f t="shared" si="1"/>
        <v>4</v>
      </c>
      <c r="F26" s="47" t="str">
        <f t="shared" si="0"/>
        <v>01.00.121-4</v>
      </c>
      <c r="G26" s="37" t="s">
        <v>2417</v>
      </c>
      <c r="H26" s="37">
        <v>180</v>
      </c>
    </row>
    <row r="27" spans="1:8" x14ac:dyDescent="0.3">
      <c r="A27" s="34" t="str">
        <f>+LEFT(Tabla3[[#This Row],[id_detalle]],2)</f>
        <v>01</v>
      </c>
      <c r="B27" s="48" t="str">
        <f>VLOOKUP((LEFT(Tabla3[[#This Row],[id_detalle]],2)),id_rubro[[id]:[Rubro]],2,0)</f>
        <v>AGRICULTURA, CAZA,SILVICULTURAY PESCA-PRODUCTOS Y SERVICIOS CONEXOS</v>
      </c>
      <c r="C27" s="36" t="s">
        <v>97</v>
      </c>
      <c r="D27" s="35" t="str">
        <f>+Tabla3[[#This Row],[id_detalle]]&amp;" "&amp;VLOOKUP(Tabla3[[#This Row],[id_detalle]],rubro_detalle[[Código]:[Rubro Detalle]],2,0)</f>
        <v>01.00.121 Avicultura</v>
      </c>
      <c r="E27" s="33">
        <f t="shared" si="1"/>
        <v>5</v>
      </c>
      <c r="F27" s="47" t="str">
        <f t="shared" si="0"/>
        <v>01.00.121-5</v>
      </c>
      <c r="G27" s="38" t="s">
        <v>2418</v>
      </c>
      <c r="H27" s="38">
        <v>185</v>
      </c>
    </row>
    <row r="28" spans="1:8" x14ac:dyDescent="0.3">
      <c r="A28" s="34" t="str">
        <f>+LEFT(Tabla3[[#This Row],[id_detalle]],2)</f>
        <v>01</v>
      </c>
      <c r="B28" s="48" t="str">
        <f>VLOOKUP((LEFT(Tabla3[[#This Row],[id_detalle]],2)),id_rubro[[id]:[Rubro]],2,0)</f>
        <v>AGRICULTURA, CAZA,SILVICULTURAY PESCA-PRODUCTOS Y SERVICIOS CONEXOS</v>
      </c>
      <c r="C28" s="36" t="s">
        <v>97</v>
      </c>
      <c r="D28" s="35" t="str">
        <f>+Tabla3[[#This Row],[id_detalle]]&amp;" "&amp;VLOOKUP(Tabla3[[#This Row],[id_detalle]],rubro_detalle[[Código]:[Rubro Detalle]],2,0)</f>
        <v>01.00.121 Avicultura</v>
      </c>
      <c r="E28" s="33">
        <f t="shared" si="1"/>
        <v>6</v>
      </c>
      <c r="F28" s="47" t="str">
        <f t="shared" si="0"/>
        <v>01.00.121-6</v>
      </c>
      <c r="G28" s="37" t="s">
        <v>2419</v>
      </c>
      <c r="H28" s="37">
        <v>211</v>
      </c>
    </row>
    <row r="29" spans="1:8" x14ac:dyDescent="0.3">
      <c r="A29" s="34" t="str">
        <f>+LEFT(Tabla3[[#This Row],[id_detalle]],2)</f>
        <v>01</v>
      </c>
      <c r="B29" s="48" t="str">
        <f>VLOOKUP((LEFT(Tabla3[[#This Row],[id_detalle]],2)),id_rubro[[id]:[Rubro]],2,0)</f>
        <v>AGRICULTURA, CAZA,SILVICULTURAY PESCA-PRODUCTOS Y SERVICIOS CONEXOS</v>
      </c>
      <c r="C29" s="36" t="s">
        <v>97</v>
      </c>
      <c r="D29" s="35" t="str">
        <f>+Tabla3[[#This Row],[id_detalle]]&amp;" "&amp;VLOOKUP(Tabla3[[#This Row],[id_detalle]],rubro_detalle[[Código]:[Rubro Detalle]],2,0)</f>
        <v>01.00.121 Avicultura</v>
      </c>
      <c r="E29" s="33">
        <f t="shared" si="1"/>
        <v>7</v>
      </c>
      <c r="F29" s="47" t="str">
        <f t="shared" si="0"/>
        <v>01.00.121-7</v>
      </c>
      <c r="G29" s="37" t="s">
        <v>2420</v>
      </c>
      <c r="H29" s="37">
        <v>228</v>
      </c>
    </row>
    <row r="30" spans="1:8" x14ac:dyDescent="0.3">
      <c r="A30" s="34" t="str">
        <f>+LEFT(Tabla3[[#This Row],[id_detalle]],2)</f>
        <v>01</v>
      </c>
      <c r="B30" s="48" t="str">
        <f>VLOOKUP((LEFT(Tabla3[[#This Row],[id_detalle]],2)),id_rubro[[id]:[Rubro]],2,0)</f>
        <v>AGRICULTURA, CAZA,SILVICULTURAY PESCA-PRODUCTOS Y SERVICIOS CONEXOS</v>
      </c>
      <c r="C30" s="36" t="s">
        <v>97</v>
      </c>
      <c r="D30" s="35" t="str">
        <f>+Tabla3[[#This Row],[id_detalle]]&amp;" "&amp;VLOOKUP(Tabla3[[#This Row],[id_detalle]],rubro_detalle[[Código]:[Rubro Detalle]],2,0)</f>
        <v>01.00.121 Avicultura</v>
      </c>
      <c r="E30" s="33">
        <f t="shared" si="1"/>
        <v>8</v>
      </c>
      <c r="F30" s="47" t="str">
        <f t="shared" si="0"/>
        <v>01.00.121-8</v>
      </c>
      <c r="G30" s="37" t="s">
        <v>2421</v>
      </c>
      <c r="H30" s="37">
        <v>228</v>
      </c>
    </row>
    <row r="31" spans="1:8" x14ac:dyDescent="0.3">
      <c r="A31" s="34" t="str">
        <f>+LEFT(Tabla3[[#This Row],[id_detalle]],2)</f>
        <v>01</v>
      </c>
      <c r="B31" s="48" t="str">
        <f>VLOOKUP((LEFT(Tabla3[[#This Row],[id_detalle]],2)),id_rubro[[id]:[Rubro]],2,0)</f>
        <v>AGRICULTURA, CAZA,SILVICULTURAY PESCA-PRODUCTOS Y SERVICIOS CONEXOS</v>
      </c>
      <c r="C31" s="36" t="s">
        <v>97</v>
      </c>
      <c r="D31" s="35" t="str">
        <f>+Tabla3[[#This Row],[id_detalle]]&amp;" "&amp;VLOOKUP(Tabla3[[#This Row],[id_detalle]],rubro_detalle[[Código]:[Rubro Detalle]],2,0)</f>
        <v>01.00.121 Avicultura</v>
      </c>
      <c r="E31" s="33">
        <f t="shared" si="1"/>
        <v>9</v>
      </c>
      <c r="F31" s="47" t="str">
        <f t="shared" si="0"/>
        <v>01.00.121-9</v>
      </c>
      <c r="G31" s="37" t="s">
        <v>2422</v>
      </c>
      <c r="H31" s="37">
        <v>228</v>
      </c>
    </row>
    <row r="32" spans="1:8" x14ac:dyDescent="0.3">
      <c r="A32" s="34" t="str">
        <f>+LEFT(Tabla3[[#This Row],[id_detalle]],2)</f>
        <v>01</v>
      </c>
      <c r="B32" s="48" t="str">
        <f>VLOOKUP((LEFT(Tabla3[[#This Row],[id_detalle]],2)),id_rubro[[id]:[Rubro]],2,0)</f>
        <v>AGRICULTURA, CAZA,SILVICULTURAY PESCA-PRODUCTOS Y SERVICIOS CONEXOS</v>
      </c>
      <c r="C32" s="36" t="s">
        <v>97</v>
      </c>
      <c r="D32" s="35" t="str">
        <f>+Tabla3[[#This Row],[id_detalle]]&amp;" "&amp;VLOOKUP(Tabla3[[#This Row],[id_detalle]],rubro_detalle[[Código]:[Rubro Detalle]],2,0)</f>
        <v>01.00.121 Avicultura</v>
      </c>
      <c r="E32" s="33">
        <f t="shared" si="1"/>
        <v>10</v>
      </c>
      <c r="F32" s="47" t="str">
        <f t="shared" si="0"/>
        <v>01.00.121-10</v>
      </c>
      <c r="G32" s="38" t="s">
        <v>2423</v>
      </c>
      <c r="H32" s="38">
        <v>287</v>
      </c>
    </row>
    <row r="33" spans="1:8" x14ac:dyDescent="0.3">
      <c r="A33" s="34" t="str">
        <f>+LEFT(Tabla3[[#This Row],[id_detalle]],2)</f>
        <v>01</v>
      </c>
      <c r="B33" s="48" t="str">
        <f>VLOOKUP((LEFT(Tabla3[[#This Row],[id_detalle]],2)),id_rubro[[id]:[Rubro]],2,0)</f>
        <v>AGRICULTURA, CAZA,SILVICULTURAY PESCA-PRODUCTOS Y SERVICIOS CONEXOS</v>
      </c>
      <c r="C33" s="36" t="s">
        <v>97</v>
      </c>
      <c r="D33" s="35" t="str">
        <f>+Tabla3[[#This Row],[id_detalle]]&amp;" "&amp;VLOOKUP(Tabla3[[#This Row],[id_detalle]],rubro_detalle[[Código]:[Rubro Detalle]],2,0)</f>
        <v>01.00.121 Avicultura</v>
      </c>
      <c r="E33" s="33">
        <f t="shared" si="1"/>
        <v>11</v>
      </c>
      <c r="F33" s="47" t="str">
        <f t="shared" si="0"/>
        <v>01.00.121-11</v>
      </c>
      <c r="G33" s="37" t="s">
        <v>2424</v>
      </c>
      <c r="H33" s="37">
        <v>572</v>
      </c>
    </row>
    <row r="34" spans="1:8" x14ac:dyDescent="0.3">
      <c r="A34" s="34" t="str">
        <f>+LEFT(Tabla3[[#This Row],[id_detalle]],2)</f>
        <v>01</v>
      </c>
      <c r="B34" s="48" t="str">
        <f>VLOOKUP((LEFT(Tabla3[[#This Row],[id_detalle]],2)),id_rubro[[id]:[Rubro]],2,0)</f>
        <v>AGRICULTURA, CAZA,SILVICULTURAY PESCA-PRODUCTOS Y SERVICIOS CONEXOS</v>
      </c>
      <c r="C34" s="36" t="s">
        <v>97</v>
      </c>
      <c r="D34" s="35" t="str">
        <f>+Tabla3[[#This Row],[id_detalle]]&amp;" "&amp;VLOOKUP(Tabla3[[#This Row],[id_detalle]],rubro_detalle[[Código]:[Rubro Detalle]],2,0)</f>
        <v>01.00.121 Avicultura</v>
      </c>
      <c r="E34" s="33">
        <f t="shared" si="1"/>
        <v>12</v>
      </c>
      <c r="F34" s="47" t="str">
        <f t="shared" si="0"/>
        <v>01.00.121-12</v>
      </c>
      <c r="G34" s="37" t="s">
        <v>2425</v>
      </c>
      <c r="H34" s="37">
        <v>758</v>
      </c>
    </row>
    <row r="35" spans="1:8" x14ac:dyDescent="0.3">
      <c r="A35" s="34" t="str">
        <f>+LEFT(Tabla3[[#This Row],[id_detalle]],2)</f>
        <v>01</v>
      </c>
      <c r="B35" s="48" t="str">
        <f>VLOOKUP((LEFT(Tabla3[[#This Row],[id_detalle]],2)),id_rubro[[id]:[Rubro]],2,0)</f>
        <v>AGRICULTURA, CAZA,SILVICULTURAY PESCA-PRODUCTOS Y SERVICIOS CONEXOS</v>
      </c>
      <c r="C35" s="36" t="s">
        <v>99</v>
      </c>
      <c r="D35" s="35" t="str">
        <f>+Tabla3[[#This Row],[id_detalle]]&amp;" "&amp;VLOOKUP(Tabla3[[#This Row],[id_detalle]],rubro_detalle[[Código]:[Rubro Detalle]],2,0)</f>
        <v>01.00.151 Cerdos</v>
      </c>
      <c r="E35" s="33">
        <f t="shared" si="1"/>
        <v>1</v>
      </c>
      <c r="F35" s="47" t="str">
        <f t="shared" si="0"/>
        <v>01.00.151-1</v>
      </c>
      <c r="G35" s="37" t="s">
        <v>2426</v>
      </c>
      <c r="H35" s="37">
        <v>176</v>
      </c>
    </row>
    <row r="36" spans="1:8" x14ac:dyDescent="0.3">
      <c r="A36" s="34" t="str">
        <f>+LEFT(Tabla3[[#This Row],[id_detalle]],2)</f>
        <v>01</v>
      </c>
      <c r="B36" s="48" t="str">
        <f>VLOOKUP((LEFT(Tabla3[[#This Row],[id_detalle]],2)),id_rubro[[id]:[Rubro]],2,0)</f>
        <v>AGRICULTURA, CAZA,SILVICULTURAY PESCA-PRODUCTOS Y SERVICIOS CONEXOS</v>
      </c>
      <c r="C36" s="36" t="s">
        <v>100</v>
      </c>
      <c r="D36" s="35" t="str">
        <f>+Tabla3[[#This Row],[id_detalle]]&amp;" "&amp;VLOOKUP(Tabla3[[#This Row],[id_detalle]],rubro_detalle[[Código]:[Rubro Detalle]],2,0)</f>
        <v>01.00.161 Corretaje Agrícola, Ganadero y Pesquero</v>
      </c>
      <c r="E36" s="33">
        <f t="shared" si="1"/>
        <v>1</v>
      </c>
      <c r="F36" s="47" t="str">
        <f t="shared" si="0"/>
        <v>01.00.161-1</v>
      </c>
      <c r="G36" s="37" t="s">
        <v>2427</v>
      </c>
      <c r="H36" s="37">
        <v>180</v>
      </c>
    </row>
    <row r="37" spans="1:8" x14ac:dyDescent="0.3">
      <c r="A37" s="34" t="str">
        <f>+LEFT(Tabla3[[#This Row],[id_detalle]],2)</f>
        <v>01</v>
      </c>
      <c r="B37" s="48" t="str">
        <f>VLOOKUP((LEFT(Tabla3[[#This Row],[id_detalle]],2)),id_rubro[[id]:[Rubro]],2,0)</f>
        <v>AGRICULTURA, CAZA,SILVICULTURAY PESCA-PRODUCTOS Y SERVICIOS CONEXOS</v>
      </c>
      <c r="C37" s="36" t="s">
        <v>100</v>
      </c>
      <c r="D37" s="35" t="str">
        <f>+Tabla3[[#This Row],[id_detalle]]&amp;" "&amp;VLOOKUP(Tabla3[[#This Row],[id_detalle]],rubro_detalle[[Código]:[Rubro Detalle]],2,0)</f>
        <v>01.00.161 Corretaje Agrícola, Ganadero y Pesquero</v>
      </c>
      <c r="E37" s="33">
        <f t="shared" si="1"/>
        <v>2</v>
      </c>
      <c r="F37" s="47" t="str">
        <f t="shared" si="0"/>
        <v>01.00.161-2</v>
      </c>
      <c r="G37" s="37" t="s">
        <v>2428</v>
      </c>
      <c r="H37" s="37">
        <v>321</v>
      </c>
    </row>
    <row r="38" spans="1:8" x14ac:dyDescent="0.3">
      <c r="A38" s="34" t="str">
        <f>+LEFT(Tabla3[[#This Row],[id_detalle]],2)</f>
        <v>01</v>
      </c>
      <c r="B38" s="48" t="str">
        <f>VLOOKUP((LEFT(Tabla3[[#This Row],[id_detalle]],2)),id_rubro[[id]:[Rubro]],2,0)</f>
        <v>AGRICULTURA, CAZA,SILVICULTURAY PESCA-PRODUCTOS Y SERVICIOS CONEXOS</v>
      </c>
      <c r="C38" s="36" t="s">
        <v>100</v>
      </c>
      <c r="D38" s="35" t="str">
        <f>+Tabla3[[#This Row],[id_detalle]]&amp;" "&amp;VLOOKUP(Tabla3[[#This Row],[id_detalle]],rubro_detalle[[Código]:[Rubro Detalle]],2,0)</f>
        <v>01.00.161 Corretaje Agrícola, Ganadero y Pesquero</v>
      </c>
      <c r="E38" s="33">
        <f t="shared" si="1"/>
        <v>3</v>
      </c>
      <c r="F38" s="47" t="str">
        <f t="shared" si="0"/>
        <v>01.00.161-3</v>
      </c>
      <c r="G38" s="37" t="s">
        <v>2429</v>
      </c>
      <c r="H38" s="37">
        <v>360</v>
      </c>
    </row>
    <row r="39" spans="1:8" x14ac:dyDescent="0.3">
      <c r="A39" s="34" t="str">
        <f>+LEFT(Tabla3[[#This Row],[id_detalle]],2)</f>
        <v>01</v>
      </c>
      <c r="B39" s="48" t="str">
        <f>VLOOKUP((LEFT(Tabla3[[#This Row],[id_detalle]],2)),id_rubro[[id]:[Rubro]],2,0)</f>
        <v>AGRICULTURA, CAZA,SILVICULTURAY PESCA-PRODUCTOS Y SERVICIOS CONEXOS</v>
      </c>
      <c r="C39" s="36" t="s">
        <v>100</v>
      </c>
      <c r="D39" s="35" t="str">
        <f>+Tabla3[[#This Row],[id_detalle]]&amp;" "&amp;VLOOKUP(Tabla3[[#This Row],[id_detalle]],rubro_detalle[[Código]:[Rubro Detalle]],2,0)</f>
        <v>01.00.161 Corretaje Agrícola, Ganadero y Pesquero</v>
      </c>
      <c r="E39" s="33">
        <f t="shared" si="1"/>
        <v>4</v>
      </c>
      <c r="F39" s="47" t="str">
        <f t="shared" si="0"/>
        <v>01.00.161-4</v>
      </c>
      <c r="G39" s="37" t="s">
        <v>2430</v>
      </c>
      <c r="H39" s="37">
        <v>360</v>
      </c>
    </row>
    <row r="40" spans="1:8" x14ac:dyDescent="0.3">
      <c r="A40" s="34" t="str">
        <f>+LEFT(Tabla3[[#This Row],[id_detalle]],2)</f>
        <v>01</v>
      </c>
      <c r="B40" s="48" t="str">
        <f>VLOOKUP((LEFT(Tabla3[[#This Row],[id_detalle]],2)),id_rubro[[id]:[Rubro]],2,0)</f>
        <v>AGRICULTURA, CAZA,SILVICULTURAY PESCA-PRODUCTOS Y SERVICIOS CONEXOS</v>
      </c>
      <c r="C40" s="36" t="s">
        <v>100</v>
      </c>
      <c r="D40" s="35" t="str">
        <f>+Tabla3[[#This Row],[id_detalle]]&amp;" "&amp;VLOOKUP(Tabla3[[#This Row],[id_detalle]],rubro_detalle[[Código]:[Rubro Detalle]],2,0)</f>
        <v>01.00.161 Corretaje Agrícola, Ganadero y Pesquero</v>
      </c>
      <c r="E40" s="33">
        <f t="shared" si="1"/>
        <v>5</v>
      </c>
      <c r="F40" s="47" t="str">
        <f t="shared" si="0"/>
        <v>01.00.161-5</v>
      </c>
      <c r="G40" s="37" t="s">
        <v>2431</v>
      </c>
      <c r="H40" s="37">
        <v>445</v>
      </c>
    </row>
    <row r="41" spans="1:8" x14ac:dyDescent="0.3">
      <c r="A41" s="34" t="str">
        <f>+LEFT(Tabla3[[#This Row],[id_detalle]],2)</f>
        <v>01</v>
      </c>
      <c r="B41" s="48" t="str">
        <f>VLOOKUP((LEFT(Tabla3[[#This Row],[id_detalle]],2)),id_rubro[[id]:[Rubro]],2,0)</f>
        <v>AGRICULTURA, CAZA,SILVICULTURAY PESCA-PRODUCTOS Y SERVICIOS CONEXOS</v>
      </c>
      <c r="C41" s="36" t="s">
        <v>100</v>
      </c>
      <c r="D41" s="35" t="str">
        <f>+Tabla3[[#This Row],[id_detalle]]&amp;" "&amp;VLOOKUP(Tabla3[[#This Row],[id_detalle]],rubro_detalle[[Código]:[Rubro Detalle]],2,0)</f>
        <v>01.00.161 Corretaje Agrícola, Ganadero y Pesquero</v>
      </c>
      <c r="E41" s="33">
        <f t="shared" si="1"/>
        <v>6</v>
      </c>
      <c r="F41" s="47" t="str">
        <f t="shared" si="0"/>
        <v>01.00.161-6</v>
      </c>
      <c r="G41" s="37" t="s">
        <v>2432</v>
      </c>
      <c r="H41" s="37">
        <v>754</v>
      </c>
    </row>
    <row r="42" spans="1:8" x14ac:dyDescent="0.3">
      <c r="A42" s="34" t="str">
        <f>+LEFT(Tabla3[[#This Row],[id_detalle]],2)</f>
        <v>01</v>
      </c>
      <c r="B42" s="48" t="str">
        <f>VLOOKUP((LEFT(Tabla3[[#This Row],[id_detalle]],2)),id_rubro[[id]:[Rubro]],2,0)</f>
        <v>AGRICULTURA, CAZA,SILVICULTURAY PESCA-PRODUCTOS Y SERVICIOS CONEXOS</v>
      </c>
      <c r="C42" s="36" t="s">
        <v>101</v>
      </c>
      <c r="D42" s="35" t="str">
        <f>+Tabla3[[#This Row],[id_detalle]]&amp;" "&amp;VLOOKUP(Tabla3[[#This Row],[id_detalle]],rubro_detalle[[Código]:[Rubro Detalle]],2,0)</f>
        <v>01.00.171 Criadero de Arboles y Plantas</v>
      </c>
      <c r="E42" s="33">
        <f t="shared" si="1"/>
        <v>1</v>
      </c>
      <c r="F42" s="47" t="str">
        <f t="shared" si="0"/>
        <v>01.00.171-1</v>
      </c>
      <c r="G42" s="37" t="s">
        <v>2433</v>
      </c>
      <c r="H42" s="37">
        <v>176</v>
      </c>
    </row>
    <row r="43" spans="1:8" x14ac:dyDescent="0.3">
      <c r="A43" s="34" t="str">
        <f>+LEFT(Tabla3[[#This Row],[id_detalle]],2)</f>
        <v>01</v>
      </c>
      <c r="B43" s="48" t="str">
        <f>VLOOKUP((LEFT(Tabla3[[#This Row],[id_detalle]],2)),id_rubro[[id]:[Rubro]],2,0)</f>
        <v>AGRICULTURA, CAZA,SILVICULTURAY PESCA-PRODUCTOS Y SERVICIOS CONEXOS</v>
      </c>
      <c r="C43" s="36" t="s">
        <v>101</v>
      </c>
      <c r="D43" s="35" t="str">
        <f>+Tabla3[[#This Row],[id_detalle]]&amp;" "&amp;VLOOKUP(Tabla3[[#This Row],[id_detalle]],rubro_detalle[[Código]:[Rubro Detalle]],2,0)</f>
        <v>01.00.171 Criadero de Arboles y Plantas</v>
      </c>
      <c r="E43" s="33">
        <f t="shared" si="1"/>
        <v>2</v>
      </c>
      <c r="F43" s="47" t="str">
        <f t="shared" si="0"/>
        <v>01.00.171-2</v>
      </c>
      <c r="G43" s="37" t="s">
        <v>2434</v>
      </c>
      <c r="H43" s="37">
        <v>179</v>
      </c>
    </row>
    <row r="44" spans="1:8" x14ac:dyDescent="0.3">
      <c r="A44" s="34" t="str">
        <f>+LEFT(Tabla3[[#This Row],[id_detalle]],2)</f>
        <v>01</v>
      </c>
      <c r="B44" s="48" t="str">
        <f>VLOOKUP((LEFT(Tabla3[[#This Row],[id_detalle]],2)),id_rubro[[id]:[Rubro]],2,0)</f>
        <v>AGRICULTURA, CAZA,SILVICULTURAY PESCA-PRODUCTOS Y SERVICIOS CONEXOS</v>
      </c>
      <c r="C44" s="36" t="s">
        <v>101</v>
      </c>
      <c r="D44" s="35" t="str">
        <f>+Tabla3[[#This Row],[id_detalle]]&amp;" "&amp;VLOOKUP(Tabla3[[#This Row],[id_detalle]],rubro_detalle[[Código]:[Rubro Detalle]],2,0)</f>
        <v>01.00.171 Criadero de Arboles y Plantas</v>
      </c>
      <c r="E44" s="33">
        <f t="shared" si="1"/>
        <v>3</v>
      </c>
      <c r="F44" s="47" t="str">
        <f t="shared" si="0"/>
        <v>01.00.171-3</v>
      </c>
      <c r="G44" s="37" t="s">
        <v>2435</v>
      </c>
      <c r="H44" s="37">
        <v>825</v>
      </c>
    </row>
    <row r="45" spans="1:8" x14ac:dyDescent="0.3">
      <c r="A45" s="34" t="str">
        <f>+LEFT(Tabla3[[#This Row],[id_detalle]],2)</f>
        <v>01</v>
      </c>
      <c r="B45" s="48" t="str">
        <f>VLOOKUP((LEFT(Tabla3[[#This Row],[id_detalle]],2)),id_rubro[[id]:[Rubro]],2,0)</f>
        <v>AGRICULTURA, CAZA,SILVICULTURAY PESCA-PRODUCTOS Y SERVICIOS CONEXOS</v>
      </c>
      <c r="C45" s="36" t="s">
        <v>101</v>
      </c>
      <c r="D45" s="35" t="str">
        <f>+Tabla3[[#This Row],[id_detalle]]&amp;" "&amp;VLOOKUP(Tabla3[[#This Row],[id_detalle]],rubro_detalle[[Código]:[Rubro Detalle]],2,0)</f>
        <v>01.00.171 Criadero de Arboles y Plantas</v>
      </c>
      <c r="E45" s="33">
        <f t="shared" si="1"/>
        <v>4</v>
      </c>
      <c r="F45" s="47" t="str">
        <f t="shared" si="0"/>
        <v>01.00.171-4</v>
      </c>
      <c r="G45" s="37" t="s">
        <v>2437</v>
      </c>
      <c r="H45" s="37">
        <v>843</v>
      </c>
    </row>
    <row r="46" spans="1:8" x14ac:dyDescent="0.3">
      <c r="A46" s="34" t="str">
        <f>+LEFT(Tabla3[[#This Row],[id_detalle]],2)</f>
        <v>01</v>
      </c>
      <c r="B46" s="48" t="str">
        <f>VLOOKUP((LEFT(Tabla3[[#This Row],[id_detalle]],2)),id_rubro[[id]:[Rubro]],2,0)</f>
        <v>AGRICULTURA, CAZA,SILVICULTURAY PESCA-PRODUCTOS Y SERVICIOS CONEXOS</v>
      </c>
      <c r="C46" s="36" t="s">
        <v>101</v>
      </c>
      <c r="D46" s="35" t="str">
        <f>+Tabla3[[#This Row],[id_detalle]]&amp;" "&amp;VLOOKUP(Tabla3[[#This Row],[id_detalle]],rubro_detalle[[Código]:[Rubro Detalle]],2,0)</f>
        <v>01.00.171 Criadero de Arboles y Plantas</v>
      </c>
      <c r="E46" s="33">
        <f t="shared" si="1"/>
        <v>5</v>
      </c>
      <c r="F46" s="47" t="str">
        <f t="shared" si="0"/>
        <v>01.00.171-5</v>
      </c>
      <c r="G46" s="37" t="s">
        <v>2436</v>
      </c>
      <c r="H46" s="37">
        <v>844</v>
      </c>
    </row>
    <row r="47" spans="1:8" x14ac:dyDescent="0.3">
      <c r="A47" s="34" t="str">
        <f>+LEFT(Tabla3[[#This Row],[id_detalle]],2)</f>
        <v>01</v>
      </c>
      <c r="B47" s="48" t="str">
        <f>VLOOKUP((LEFT(Tabla3[[#This Row],[id_detalle]],2)),id_rubro[[id]:[Rubro]],2,0)</f>
        <v>AGRICULTURA, CAZA,SILVICULTURAY PESCA-PRODUCTOS Y SERVICIOS CONEXOS</v>
      </c>
      <c r="C47" s="36" t="s">
        <v>101</v>
      </c>
      <c r="D47" s="35" t="str">
        <f>+Tabla3[[#This Row],[id_detalle]]&amp;" "&amp;VLOOKUP(Tabla3[[#This Row],[id_detalle]],rubro_detalle[[Código]:[Rubro Detalle]],2,0)</f>
        <v>01.00.171 Criadero de Arboles y Plantas</v>
      </c>
      <c r="E47" s="33">
        <f t="shared" si="1"/>
        <v>6</v>
      </c>
      <c r="F47" s="47" t="str">
        <f t="shared" si="0"/>
        <v>01.00.171-6</v>
      </c>
      <c r="G47" s="37" t="s">
        <v>2438</v>
      </c>
      <c r="H47" s="37">
        <v>844</v>
      </c>
    </row>
    <row r="48" spans="1:8" x14ac:dyDescent="0.3">
      <c r="A48" s="34" t="str">
        <f>+LEFT(Tabla3[[#This Row],[id_detalle]],2)</f>
        <v>01</v>
      </c>
      <c r="B48" s="48" t="str">
        <f>VLOOKUP((LEFT(Tabla3[[#This Row],[id_detalle]],2)),id_rubro[[id]:[Rubro]],2,0)</f>
        <v>AGRICULTURA, CAZA,SILVICULTURAY PESCA-PRODUCTOS Y SERVICIOS CONEXOS</v>
      </c>
      <c r="C48" s="36" t="s">
        <v>101</v>
      </c>
      <c r="D48" s="35" t="str">
        <f>+Tabla3[[#This Row],[id_detalle]]&amp;" "&amp;VLOOKUP(Tabla3[[#This Row],[id_detalle]],rubro_detalle[[Código]:[Rubro Detalle]],2,0)</f>
        <v>01.00.171 Criadero de Arboles y Plantas</v>
      </c>
      <c r="E48" s="33">
        <f t="shared" si="1"/>
        <v>7</v>
      </c>
      <c r="F48" s="47" t="str">
        <f t="shared" si="0"/>
        <v>01.00.171-7</v>
      </c>
      <c r="G48" s="37" t="s">
        <v>2439</v>
      </c>
      <c r="H48" s="37">
        <v>844</v>
      </c>
    </row>
    <row r="49" spans="1:8" x14ac:dyDescent="0.3">
      <c r="A49" s="34" t="str">
        <f>+LEFT(Tabla3[[#This Row],[id_detalle]],2)</f>
        <v>01</v>
      </c>
      <c r="B49" s="48" t="str">
        <f>VLOOKUP((LEFT(Tabla3[[#This Row],[id_detalle]],2)),id_rubro[[id]:[Rubro]],2,0)</f>
        <v>AGRICULTURA, CAZA,SILVICULTURAY PESCA-PRODUCTOS Y SERVICIOS CONEXOS</v>
      </c>
      <c r="C49" s="36" t="s">
        <v>102</v>
      </c>
      <c r="D49" s="35" t="str">
        <f>+Tabla3[[#This Row],[id_detalle]]&amp;" "&amp;VLOOKUP(Tabla3[[#This Row],[id_detalle]],rubro_detalle[[Código]:[Rubro Detalle]],2,0)</f>
        <v>01.00.181 Crianza de Animales y Peces</v>
      </c>
      <c r="E49" s="33">
        <f t="shared" si="1"/>
        <v>1</v>
      </c>
      <c r="F49" s="47" t="str">
        <f t="shared" si="0"/>
        <v>01.00.181-1</v>
      </c>
      <c r="G49" s="37" t="s">
        <v>2440</v>
      </c>
      <c r="H49" s="37">
        <v>175</v>
      </c>
    </row>
    <row r="50" spans="1:8" x14ac:dyDescent="0.3">
      <c r="A50" s="34" t="str">
        <f>+LEFT(Tabla3[[#This Row],[id_detalle]],2)</f>
        <v>01</v>
      </c>
      <c r="B50" s="48" t="str">
        <f>VLOOKUP((LEFT(Tabla3[[#This Row],[id_detalle]],2)),id_rubro[[id]:[Rubro]],2,0)</f>
        <v>AGRICULTURA, CAZA,SILVICULTURAY PESCA-PRODUCTOS Y SERVICIOS CONEXOS</v>
      </c>
      <c r="C50" s="36" t="s">
        <v>102</v>
      </c>
      <c r="D50" s="35" t="str">
        <f>+Tabla3[[#This Row],[id_detalle]]&amp;" "&amp;VLOOKUP(Tabla3[[#This Row],[id_detalle]],rubro_detalle[[Código]:[Rubro Detalle]],2,0)</f>
        <v>01.00.181 Crianza de Animales y Peces</v>
      </c>
      <c r="E50" s="33">
        <f t="shared" si="1"/>
        <v>2</v>
      </c>
      <c r="F50" s="47" t="str">
        <f t="shared" si="0"/>
        <v>01.00.181-2</v>
      </c>
      <c r="G50" s="37" t="s">
        <v>2441</v>
      </c>
      <c r="H50" s="37">
        <v>177</v>
      </c>
    </row>
    <row r="51" spans="1:8" x14ac:dyDescent="0.3">
      <c r="A51" s="34" t="str">
        <f>+LEFT(Tabla3[[#This Row],[id_detalle]],2)</f>
        <v>01</v>
      </c>
      <c r="B51" s="48" t="str">
        <f>VLOOKUP((LEFT(Tabla3[[#This Row],[id_detalle]],2)),id_rubro[[id]:[Rubro]],2,0)</f>
        <v>AGRICULTURA, CAZA,SILVICULTURAY PESCA-PRODUCTOS Y SERVICIOS CONEXOS</v>
      </c>
      <c r="C51" s="36" t="s">
        <v>102</v>
      </c>
      <c r="D51" s="35" t="str">
        <f>+Tabla3[[#This Row],[id_detalle]]&amp;" "&amp;VLOOKUP(Tabla3[[#This Row],[id_detalle]],rubro_detalle[[Código]:[Rubro Detalle]],2,0)</f>
        <v>01.00.181 Crianza de Animales y Peces</v>
      </c>
      <c r="E51" s="33">
        <f t="shared" si="1"/>
        <v>3</v>
      </c>
      <c r="F51" s="47" t="str">
        <f t="shared" si="0"/>
        <v>01.00.181-3</v>
      </c>
      <c r="G51" s="37" t="s">
        <v>2442</v>
      </c>
      <c r="H51" s="37">
        <v>179</v>
      </c>
    </row>
    <row r="52" spans="1:8" x14ac:dyDescent="0.3">
      <c r="A52" s="34" t="str">
        <f>+LEFT(Tabla3[[#This Row],[id_detalle]],2)</f>
        <v>01</v>
      </c>
      <c r="B52" s="48" t="str">
        <f>VLOOKUP((LEFT(Tabla3[[#This Row],[id_detalle]],2)),id_rubro[[id]:[Rubro]],2,0)</f>
        <v>AGRICULTURA, CAZA,SILVICULTURAY PESCA-PRODUCTOS Y SERVICIOS CONEXOS</v>
      </c>
      <c r="C52" s="36" t="s">
        <v>102</v>
      </c>
      <c r="D52" s="35" t="str">
        <f>+Tabla3[[#This Row],[id_detalle]]&amp;" "&amp;VLOOKUP(Tabla3[[#This Row],[id_detalle]],rubro_detalle[[Código]:[Rubro Detalle]],2,0)</f>
        <v>01.00.181 Crianza de Animales y Peces</v>
      </c>
      <c r="E52" s="33">
        <f t="shared" si="1"/>
        <v>4</v>
      </c>
      <c r="F52" s="47" t="str">
        <f t="shared" si="0"/>
        <v>01.00.181-4</v>
      </c>
      <c r="G52" s="37" t="s">
        <v>2443</v>
      </c>
      <c r="H52" s="37">
        <v>208</v>
      </c>
    </row>
    <row r="53" spans="1:8" x14ac:dyDescent="0.3">
      <c r="A53" s="34" t="str">
        <f>+LEFT(Tabla3[[#This Row],[id_detalle]],2)</f>
        <v>01</v>
      </c>
      <c r="B53" s="48" t="str">
        <f>VLOOKUP((LEFT(Tabla3[[#This Row],[id_detalle]],2)),id_rubro[[id]:[Rubro]],2,0)</f>
        <v>AGRICULTURA, CAZA,SILVICULTURAY PESCA-PRODUCTOS Y SERVICIOS CONEXOS</v>
      </c>
      <c r="C53" s="36" t="s">
        <v>102</v>
      </c>
      <c r="D53" s="35" t="str">
        <f>+Tabla3[[#This Row],[id_detalle]]&amp;" "&amp;VLOOKUP(Tabla3[[#This Row],[id_detalle]],rubro_detalle[[Código]:[Rubro Detalle]],2,0)</f>
        <v>01.00.181 Crianza de Animales y Peces</v>
      </c>
      <c r="E53" s="33">
        <f t="shared" si="1"/>
        <v>5</v>
      </c>
      <c r="F53" s="47" t="str">
        <f t="shared" si="0"/>
        <v>01.00.181-5</v>
      </c>
      <c r="G53" s="37" t="s">
        <v>2444</v>
      </c>
      <c r="H53" s="37">
        <v>286</v>
      </c>
    </row>
    <row r="54" spans="1:8" x14ac:dyDescent="0.3">
      <c r="A54" s="34" t="str">
        <f>+LEFT(Tabla3[[#This Row],[id_detalle]],2)</f>
        <v>01</v>
      </c>
      <c r="B54" s="48" t="str">
        <f>VLOOKUP((LEFT(Tabla3[[#This Row],[id_detalle]],2)),id_rubro[[id]:[Rubro]],2,0)</f>
        <v>AGRICULTURA, CAZA,SILVICULTURAY PESCA-PRODUCTOS Y SERVICIOS CONEXOS</v>
      </c>
      <c r="C54" s="36" t="s">
        <v>102</v>
      </c>
      <c r="D54" s="35" t="str">
        <f>+Tabla3[[#This Row],[id_detalle]]&amp;" "&amp;VLOOKUP(Tabla3[[#This Row],[id_detalle]],rubro_detalle[[Código]:[Rubro Detalle]],2,0)</f>
        <v>01.00.181 Crianza de Animales y Peces</v>
      </c>
      <c r="E54" s="33">
        <f t="shared" si="1"/>
        <v>6</v>
      </c>
      <c r="F54" s="47" t="str">
        <f t="shared" si="0"/>
        <v>01.00.181-6</v>
      </c>
      <c r="G54" s="37" t="s">
        <v>2445</v>
      </c>
      <c r="H54" s="37">
        <v>314</v>
      </c>
    </row>
    <row r="55" spans="1:8" x14ac:dyDescent="0.3">
      <c r="A55" s="34" t="str">
        <f>+LEFT(Tabla3[[#This Row],[id_detalle]],2)</f>
        <v>01</v>
      </c>
      <c r="B55" s="48" t="str">
        <f>VLOOKUP((LEFT(Tabla3[[#This Row],[id_detalle]],2)),id_rubro[[id]:[Rubro]],2,0)</f>
        <v>AGRICULTURA, CAZA,SILVICULTURAY PESCA-PRODUCTOS Y SERVICIOS CONEXOS</v>
      </c>
      <c r="C55" s="36" t="s">
        <v>102</v>
      </c>
      <c r="D55" s="35" t="str">
        <f>+Tabla3[[#This Row],[id_detalle]]&amp;" "&amp;VLOOKUP(Tabla3[[#This Row],[id_detalle]],rubro_detalle[[Código]:[Rubro Detalle]],2,0)</f>
        <v>01.00.181 Crianza de Animales y Peces</v>
      </c>
      <c r="E55" s="33">
        <f t="shared" si="1"/>
        <v>7</v>
      </c>
      <c r="F55" s="47" t="str">
        <f t="shared" si="0"/>
        <v>01.00.181-7</v>
      </c>
      <c r="G55" s="37" t="s">
        <v>2446</v>
      </c>
      <c r="H55" s="37">
        <v>335</v>
      </c>
    </row>
    <row r="56" spans="1:8" x14ac:dyDescent="0.3">
      <c r="A56" s="34" t="str">
        <f>+LEFT(Tabla3[[#This Row],[id_detalle]],2)</f>
        <v>01</v>
      </c>
      <c r="B56" s="48" t="str">
        <f>VLOOKUP((LEFT(Tabla3[[#This Row],[id_detalle]],2)),id_rubro[[id]:[Rubro]],2,0)</f>
        <v>AGRICULTURA, CAZA,SILVICULTURAY PESCA-PRODUCTOS Y SERVICIOS CONEXOS</v>
      </c>
      <c r="C56" s="36" t="s">
        <v>102</v>
      </c>
      <c r="D56" s="35" t="str">
        <f>+Tabla3[[#This Row],[id_detalle]]&amp;" "&amp;VLOOKUP(Tabla3[[#This Row],[id_detalle]],rubro_detalle[[Código]:[Rubro Detalle]],2,0)</f>
        <v>01.00.181 Crianza de Animales y Peces</v>
      </c>
      <c r="E56" s="33">
        <f t="shared" si="1"/>
        <v>8</v>
      </c>
      <c r="F56" s="47" t="str">
        <f t="shared" si="0"/>
        <v>01.00.181-8</v>
      </c>
      <c r="G56" s="37" t="s">
        <v>2447</v>
      </c>
      <c r="H56" s="37">
        <v>335</v>
      </c>
    </row>
    <row r="57" spans="1:8" x14ac:dyDescent="0.3">
      <c r="A57" s="34" t="str">
        <f>+LEFT(Tabla3[[#This Row],[id_detalle]],2)</f>
        <v>01</v>
      </c>
      <c r="B57" s="48" t="str">
        <f>VLOOKUP((LEFT(Tabla3[[#This Row],[id_detalle]],2)),id_rubro[[id]:[Rubro]],2,0)</f>
        <v>AGRICULTURA, CAZA,SILVICULTURAY PESCA-PRODUCTOS Y SERVICIOS CONEXOS</v>
      </c>
      <c r="C57" s="36" t="s">
        <v>102</v>
      </c>
      <c r="D57" s="35" t="str">
        <f>+Tabla3[[#This Row],[id_detalle]]&amp;" "&amp;VLOOKUP(Tabla3[[#This Row],[id_detalle]],rubro_detalle[[Código]:[Rubro Detalle]],2,0)</f>
        <v>01.00.181 Crianza de Animales y Peces</v>
      </c>
      <c r="E57" s="33">
        <f t="shared" si="1"/>
        <v>9</v>
      </c>
      <c r="F57" s="47" t="str">
        <f t="shared" si="0"/>
        <v>01.00.181-9</v>
      </c>
      <c r="G57" s="37" t="s">
        <v>2448</v>
      </c>
      <c r="H57" s="37">
        <v>362</v>
      </c>
    </row>
    <row r="58" spans="1:8" x14ac:dyDescent="0.3">
      <c r="A58" s="34" t="str">
        <f>+LEFT(Tabla3[[#This Row],[id_detalle]],2)</f>
        <v>01</v>
      </c>
      <c r="B58" s="48" t="str">
        <f>VLOOKUP((LEFT(Tabla3[[#This Row],[id_detalle]],2)),id_rubro[[id]:[Rubro]],2,0)</f>
        <v>AGRICULTURA, CAZA,SILVICULTURAY PESCA-PRODUCTOS Y SERVICIOS CONEXOS</v>
      </c>
      <c r="C58" s="36" t="s">
        <v>102</v>
      </c>
      <c r="D58" s="35" t="str">
        <f>+Tabla3[[#This Row],[id_detalle]]&amp;" "&amp;VLOOKUP(Tabla3[[#This Row],[id_detalle]],rubro_detalle[[Código]:[Rubro Detalle]],2,0)</f>
        <v>01.00.181 Crianza de Animales y Peces</v>
      </c>
      <c r="E58" s="33">
        <f t="shared" si="1"/>
        <v>10</v>
      </c>
      <c r="F58" s="47" t="str">
        <f t="shared" si="0"/>
        <v>01.00.181-10</v>
      </c>
      <c r="G58" s="37" t="s">
        <v>2449</v>
      </c>
      <c r="H58" s="37">
        <v>364</v>
      </c>
    </row>
    <row r="59" spans="1:8" x14ac:dyDescent="0.3">
      <c r="A59" s="34" t="str">
        <f>+LEFT(Tabla3[[#This Row],[id_detalle]],2)</f>
        <v>01</v>
      </c>
      <c r="B59" s="48" t="str">
        <f>VLOOKUP((LEFT(Tabla3[[#This Row],[id_detalle]],2)),id_rubro[[id]:[Rubro]],2,0)</f>
        <v>AGRICULTURA, CAZA,SILVICULTURAY PESCA-PRODUCTOS Y SERVICIOS CONEXOS</v>
      </c>
      <c r="C59" s="36" t="s">
        <v>102</v>
      </c>
      <c r="D59" s="35" t="str">
        <f>+Tabla3[[#This Row],[id_detalle]]&amp;" "&amp;VLOOKUP(Tabla3[[#This Row],[id_detalle]],rubro_detalle[[Código]:[Rubro Detalle]],2,0)</f>
        <v>01.00.181 Crianza de Animales y Peces</v>
      </c>
      <c r="E59" s="33">
        <f t="shared" si="1"/>
        <v>11</v>
      </c>
      <c r="F59" s="47" t="str">
        <f t="shared" si="0"/>
        <v>01.00.181-11</v>
      </c>
      <c r="G59" s="37" t="s">
        <v>2450</v>
      </c>
      <c r="H59" s="37">
        <v>364</v>
      </c>
    </row>
    <row r="60" spans="1:8" x14ac:dyDescent="0.3">
      <c r="A60" s="34" t="str">
        <f>+LEFT(Tabla3[[#This Row],[id_detalle]],2)</f>
        <v>01</v>
      </c>
      <c r="B60" s="48" t="str">
        <f>VLOOKUP((LEFT(Tabla3[[#This Row],[id_detalle]],2)),id_rubro[[id]:[Rubro]],2,0)</f>
        <v>AGRICULTURA, CAZA,SILVICULTURAY PESCA-PRODUCTOS Y SERVICIOS CONEXOS</v>
      </c>
      <c r="C60" s="36" t="s">
        <v>102</v>
      </c>
      <c r="D60" s="35" t="str">
        <f>+Tabla3[[#This Row],[id_detalle]]&amp;" "&amp;VLOOKUP(Tabla3[[#This Row],[id_detalle]],rubro_detalle[[Código]:[Rubro Detalle]],2,0)</f>
        <v>01.00.181 Crianza de Animales y Peces</v>
      </c>
      <c r="E60" s="33">
        <f t="shared" si="1"/>
        <v>12</v>
      </c>
      <c r="F60" s="47" t="str">
        <f t="shared" si="0"/>
        <v>01.00.181-12</v>
      </c>
      <c r="G60" s="37" t="s">
        <v>2451</v>
      </c>
      <c r="H60" s="37">
        <v>364</v>
      </c>
    </row>
    <row r="61" spans="1:8" x14ac:dyDescent="0.3">
      <c r="A61" s="34" t="str">
        <f>+LEFT(Tabla3[[#This Row],[id_detalle]],2)</f>
        <v>01</v>
      </c>
      <c r="B61" s="48" t="str">
        <f>VLOOKUP((LEFT(Tabla3[[#This Row],[id_detalle]],2)),id_rubro[[id]:[Rubro]],2,0)</f>
        <v>AGRICULTURA, CAZA,SILVICULTURAY PESCA-PRODUCTOS Y SERVICIOS CONEXOS</v>
      </c>
      <c r="C61" s="36" t="s">
        <v>102</v>
      </c>
      <c r="D61" s="35" t="str">
        <f>+Tabla3[[#This Row],[id_detalle]]&amp;" "&amp;VLOOKUP(Tabla3[[#This Row],[id_detalle]],rubro_detalle[[Código]:[Rubro Detalle]],2,0)</f>
        <v>01.00.181 Crianza de Animales y Peces</v>
      </c>
      <c r="E61" s="33">
        <f t="shared" si="1"/>
        <v>13</v>
      </c>
      <c r="F61" s="47" t="str">
        <f t="shared" si="0"/>
        <v>01.00.181-13</v>
      </c>
      <c r="G61" s="37" t="s">
        <v>2452</v>
      </c>
      <c r="H61" s="37">
        <v>415</v>
      </c>
    </row>
    <row r="62" spans="1:8" x14ac:dyDescent="0.3">
      <c r="A62" s="34" t="str">
        <f>+LEFT(Tabla3[[#This Row],[id_detalle]],2)</f>
        <v>01</v>
      </c>
      <c r="B62" s="48" t="str">
        <f>VLOOKUP((LEFT(Tabla3[[#This Row],[id_detalle]],2)),id_rubro[[id]:[Rubro]],2,0)</f>
        <v>AGRICULTURA, CAZA,SILVICULTURAY PESCA-PRODUCTOS Y SERVICIOS CONEXOS</v>
      </c>
      <c r="C62" s="36" t="s">
        <v>102</v>
      </c>
      <c r="D62" s="35" t="str">
        <f>+Tabla3[[#This Row],[id_detalle]]&amp;" "&amp;VLOOKUP(Tabla3[[#This Row],[id_detalle]],rubro_detalle[[Código]:[Rubro Detalle]],2,0)</f>
        <v>01.00.181 Crianza de Animales y Peces</v>
      </c>
      <c r="E62" s="33">
        <f t="shared" si="1"/>
        <v>14</v>
      </c>
      <c r="F62" s="47" t="str">
        <f t="shared" si="0"/>
        <v>01.00.181-14</v>
      </c>
      <c r="G62" s="37" t="s">
        <v>2453</v>
      </c>
      <c r="H62" s="37">
        <v>479</v>
      </c>
    </row>
    <row r="63" spans="1:8" x14ac:dyDescent="0.3">
      <c r="A63" s="34" t="str">
        <f>+LEFT(Tabla3[[#This Row],[id_detalle]],2)</f>
        <v>01</v>
      </c>
      <c r="B63" s="48" t="str">
        <f>VLOOKUP((LEFT(Tabla3[[#This Row],[id_detalle]],2)),id_rubro[[id]:[Rubro]],2,0)</f>
        <v>AGRICULTURA, CAZA,SILVICULTURAY PESCA-PRODUCTOS Y SERVICIOS CONEXOS</v>
      </c>
      <c r="C63" s="36" t="s">
        <v>102</v>
      </c>
      <c r="D63" s="35" t="str">
        <f>+Tabla3[[#This Row],[id_detalle]]&amp;" "&amp;VLOOKUP(Tabla3[[#This Row],[id_detalle]],rubro_detalle[[Código]:[Rubro Detalle]],2,0)</f>
        <v>01.00.181 Crianza de Animales y Peces</v>
      </c>
      <c r="E63" s="33">
        <f t="shared" si="1"/>
        <v>15</v>
      </c>
      <c r="F63" s="47" t="str">
        <f t="shared" si="0"/>
        <v>01.00.181-15</v>
      </c>
      <c r="G63" s="37" t="s">
        <v>2454</v>
      </c>
      <c r="H63" s="37">
        <v>486</v>
      </c>
    </row>
    <row r="64" spans="1:8" x14ac:dyDescent="0.3">
      <c r="A64" s="34" t="str">
        <f>+LEFT(Tabla3[[#This Row],[id_detalle]],2)</f>
        <v>01</v>
      </c>
      <c r="B64" s="48" t="str">
        <f>VLOOKUP((LEFT(Tabla3[[#This Row],[id_detalle]],2)),id_rubro[[id]:[Rubro]],2,0)</f>
        <v>AGRICULTURA, CAZA,SILVICULTURAY PESCA-PRODUCTOS Y SERVICIOS CONEXOS</v>
      </c>
      <c r="C64" s="36" t="s">
        <v>102</v>
      </c>
      <c r="D64" s="35" t="str">
        <f>+Tabla3[[#This Row],[id_detalle]]&amp;" "&amp;VLOOKUP(Tabla3[[#This Row],[id_detalle]],rubro_detalle[[Código]:[Rubro Detalle]],2,0)</f>
        <v>01.00.181 Crianza de Animales y Peces</v>
      </c>
      <c r="E64" s="33">
        <f t="shared" si="1"/>
        <v>16</v>
      </c>
      <c r="F64" s="47" t="str">
        <f t="shared" si="0"/>
        <v>01.00.181-16</v>
      </c>
      <c r="G64" s="37" t="s">
        <v>2455</v>
      </c>
      <c r="H64" s="37">
        <v>486</v>
      </c>
    </row>
    <row r="65" spans="1:8" x14ac:dyDescent="0.3">
      <c r="A65" s="34" t="str">
        <f>+LEFT(Tabla3[[#This Row],[id_detalle]],2)</f>
        <v>01</v>
      </c>
      <c r="B65" s="48" t="str">
        <f>VLOOKUP((LEFT(Tabla3[[#This Row],[id_detalle]],2)),id_rubro[[id]:[Rubro]],2,0)</f>
        <v>AGRICULTURA, CAZA,SILVICULTURAY PESCA-PRODUCTOS Y SERVICIOS CONEXOS</v>
      </c>
      <c r="C65" s="36" t="s">
        <v>102</v>
      </c>
      <c r="D65" s="35" t="str">
        <f>+Tabla3[[#This Row],[id_detalle]]&amp;" "&amp;VLOOKUP(Tabla3[[#This Row],[id_detalle]],rubro_detalle[[Código]:[Rubro Detalle]],2,0)</f>
        <v>01.00.181 Crianza de Animales y Peces</v>
      </c>
      <c r="E65" s="33">
        <f t="shared" si="1"/>
        <v>17</v>
      </c>
      <c r="F65" s="47" t="str">
        <f t="shared" si="0"/>
        <v>01.00.181-17</v>
      </c>
      <c r="G65" s="37" t="s">
        <v>2456</v>
      </c>
      <c r="H65" s="37">
        <v>553</v>
      </c>
    </row>
    <row r="66" spans="1:8" x14ac:dyDescent="0.3">
      <c r="A66" s="34" t="str">
        <f>+LEFT(Tabla3[[#This Row],[id_detalle]],2)</f>
        <v>01</v>
      </c>
      <c r="B66" s="48" t="str">
        <f>VLOOKUP((LEFT(Tabla3[[#This Row],[id_detalle]],2)),id_rubro[[id]:[Rubro]],2,0)</f>
        <v>AGRICULTURA, CAZA,SILVICULTURAY PESCA-PRODUCTOS Y SERVICIOS CONEXOS</v>
      </c>
      <c r="C66" s="36" t="s">
        <v>102</v>
      </c>
      <c r="D66" s="35" t="str">
        <f>+Tabla3[[#This Row],[id_detalle]]&amp;" "&amp;VLOOKUP(Tabla3[[#This Row],[id_detalle]],rubro_detalle[[Código]:[Rubro Detalle]],2,0)</f>
        <v>01.00.181 Crianza de Animales y Peces</v>
      </c>
      <c r="E66" s="33">
        <f t="shared" si="1"/>
        <v>18</v>
      </c>
      <c r="F66" s="47" t="str">
        <f t="shared" si="0"/>
        <v>01.00.181-18</v>
      </c>
      <c r="G66" s="37" t="s">
        <v>2457</v>
      </c>
      <c r="H66" s="37">
        <v>605</v>
      </c>
    </row>
    <row r="67" spans="1:8" x14ac:dyDescent="0.3">
      <c r="A67" s="34" t="str">
        <f>+LEFT(Tabla3[[#This Row],[id_detalle]],2)</f>
        <v>01</v>
      </c>
      <c r="B67" s="48" t="str">
        <f>VLOOKUP((LEFT(Tabla3[[#This Row],[id_detalle]],2)),id_rubro[[id]:[Rubro]],2,0)</f>
        <v>AGRICULTURA, CAZA,SILVICULTURAY PESCA-PRODUCTOS Y SERVICIOS CONEXOS</v>
      </c>
      <c r="C67" s="36" t="s">
        <v>102</v>
      </c>
      <c r="D67" s="35" t="str">
        <f>+Tabla3[[#This Row],[id_detalle]]&amp;" "&amp;VLOOKUP(Tabla3[[#This Row],[id_detalle]],rubro_detalle[[Código]:[Rubro Detalle]],2,0)</f>
        <v>01.00.181 Crianza de Animales y Peces</v>
      </c>
      <c r="E67" s="33">
        <f t="shared" si="1"/>
        <v>19</v>
      </c>
      <c r="F67" s="47" t="str">
        <f t="shared" si="0"/>
        <v>01.00.181-19</v>
      </c>
      <c r="G67" s="37" t="s">
        <v>2458</v>
      </c>
      <c r="H67" s="37">
        <v>665</v>
      </c>
    </row>
    <row r="68" spans="1:8" x14ac:dyDescent="0.3">
      <c r="A68" s="34" t="str">
        <f>+LEFT(Tabla3[[#This Row],[id_detalle]],2)</f>
        <v>01</v>
      </c>
      <c r="B68" s="48" t="str">
        <f>VLOOKUP((LEFT(Tabla3[[#This Row],[id_detalle]],2)),id_rubro[[id]:[Rubro]],2,0)</f>
        <v>AGRICULTURA, CAZA,SILVICULTURAY PESCA-PRODUCTOS Y SERVICIOS CONEXOS</v>
      </c>
      <c r="C68" s="36" t="s">
        <v>102</v>
      </c>
      <c r="D68" s="35" t="str">
        <f>+Tabla3[[#This Row],[id_detalle]]&amp;" "&amp;VLOOKUP(Tabla3[[#This Row],[id_detalle]],rubro_detalle[[Código]:[Rubro Detalle]],2,0)</f>
        <v>01.00.181 Crianza de Animales y Peces</v>
      </c>
      <c r="E68" s="33">
        <f t="shared" si="1"/>
        <v>20</v>
      </c>
      <c r="F68" s="47" t="str">
        <f t="shared" si="0"/>
        <v>01.00.181-20</v>
      </c>
      <c r="G68" s="37" t="s">
        <v>2459</v>
      </c>
      <c r="H68" s="37">
        <v>682</v>
      </c>
    </row>
    <row r="69" spans="1:8" x14ac:dyDescent="0.3">
      <c r="A69" s="34" t="str">
        <f>+LEFT(Tabla3[[#This Row],[id_detalle]],2)</f>
        <v>01</v>
      </c>
      <c r="B69" s="48" t="str">
        <f>VLOOKUP((LEFT(Tabla3[[#This Row],[id_detalle]],2)),id_rubro[[id]:[Rubro]],2,0)</f>
        <v>AGRICULTURA, CAZA,SILVICULTURAY PESCA-PRODUCTOS Y SERVICIOS CONEXOS</v>
      </c>
      <c r="C69" s="36" t="s">
        <v>102</v>
      </c>
      <c r="D69" s="35" t="str">
        <f>+Tabla3[[#This Row],[id_detalle]]&amp;" "&amp;VLOOKUP(Tabla3[[#This Row],[id_detalle]],rubro_detalle[[Código]:[Rubro Detalle]],2,0)</f>
        <v>01.00.181 Crianza de Animales y Peces</v>
      </c>
      <c r="E69" s="33">
        <f t="shared" si="1"/>
        <v>21</v>
      </c>
      <c r="F69" s="47" t="str">
        <f t="shared" si="0"/>
        <v>01.00.181-21</v>
      </c>
      <c r="G69" s="37" t="s">
        <v>2460</v>
      </c>
      <c r="H69" s="37">
        <v>718</v>
      </c>
    </row>
    <row r="70" spans="1:8" x14ac:dyDescent="0.3">
      <c r="A70" s="34" t="str">
        <f>+LEFT(Tabla3[[#This Row],[id_detalle]],2)</f>
        <v>01</v>
      </c>
      <c r="B70" s="48" t="str">
        <f>VLOOKUP((LEFT(Tabla3[[#This Row],[id_detalle]],2)),id_rubro[[id]:[Rubro]],2,0)</f>
        <v>AGRICULTURA, CAZA,SILVICULTURAY PESCA-PRODUCTOS Y SERVICIOS CONEXOS</v>
      </c>
      <c r="C70" s="36" t="s">
        <v>102</v>
      </c>
      <c r="D70" s="35" t="str">
        <f>+Tabla3[[#This Row],[id_detalle]]&amp;" "&amp;VLOOKUP(Tabla3[[#This Row],[id_detalle]],rubro_detalle[[Código]:[Rubro Detalle]],2,0)</f>
        <v>01.00.181 Crianza de Animales y Peces</v>
      </c>
      <c r="E70" s="33">
        <f t="shared" si="1"/>
        <v>22</v>
      </c>
      <c r="F70" s="47" t="str">
        <f t="shared" si="0"/>
        <v>01.00.181-22</v>
      </c>
      <c r="G70" s="37" t="s">
        <v>2461</v>
      </c>
      <c r="H70" s="37">
        <v>718</v>
      </c>
    </row>
    <row r="71" spans="1:8" x14ac:dyDescent="0.3">
      <c r="A71" s="34" t="str">
        <f>+LEFT(Tabla3[[#This Row],[id_detalle]],2)</f>
        <v>01</v>
      </c>
      <c r="B71" s="48" t="str">
        <f>VLOOKUP((LEFT(Tabla3[[#This Row],[id_detalle]],2)),id_rubro[[id]:[Rubro]],2,0)</f>
        <v>AGRICULTURA, CAZA,SILVICULTURAY PESCA-PRODUCTOS Y SERVICIOS CONEXOS</v>
      </c>
      <c r="C71" s="36" t="s">
        <v>102</v>
      </c>
      <c r="D71" s="35" t="str">
        <f>+Tabla3[[#This Row],[id_detalle]]&amp;" "&amp;VLOOKUP(Tabla3[[#This Row],[id_detalle]],rubro_detalle[[Código]:[Rubro Detalle]],2,0)</f>
        <v>01.00.181 Crianza de Animales y Peces</v>
      </c>
      <c r="E71" s="33">
        <f t="shared" si="1"/>
        <v>23</v>
      </c>
      <c r="F71" s="47" t="str">
        <f t="shared" si="0"/>
        <v>01.00.181-23</v>
      </c>
      <c r="G71" s="37" t="s">
        <v>2462</v>
      </c>
      <c r="H71" s="37">
        <v>718</v>
      </c>
    </row>
    <row r="72" spans="1:8" x14ac:dyDescent="0.3">
      <c r="A72" s="34" t="str">
        <f>+LEFT(Tabla3[[#This Row],[id_detalle]],2)</f>
        <v>01</v>
      </c>
      <c r="B72" s="48" t="str">
        <f>VLOOKUP((LEFT(Tabla3[[#This Row],[id_detalle]],2)),id_rubro[[id]:[Rubro]],2,0)</f>
        <v>AGRICULTURA, CAZA,SILVICULTURAY PESCA-PRODUCTOS Y SERVICIOS CONEXOS</v>
      </c>
      <c r="C72" s="36" t="s">
        <v>102</v>
      </c>
      <c r="D72" s="35" t="str">
        <f>+Tabla3[[#This Row],[id_detalle]]&amp;" "&amp;VLOOKUP(Tabla3[[#This Row],[id_detalle]],rubro_detalle[[Código]:[Rubro Detalle]],2,0)</f>
        <v>01.00.181 Crianza de Animales y Peces</v>
      </c>
      <c r="E72" s="33">
        <f t="shared" si="1"/>
        <v>24</v>
      </c>
      <c r="F72" s="47" t="str">
        <f t="shared" si="0"/>
        <v>01.00.181-24</v>
      </c>
      <c r="G72" s="37" t="s">
        <v>2463</v>
      </c>
      <c r="H72" s="37">
        <v>719</v>
      </c>
    </row>
    <row r="73" spans="1:8" x14ac:dyDescent="0.3">
      <c r="A73" s="34" t="str">
        <f>+LEFT(Tabla3[[#This Row],[id_detalle]],2)</f>
        <v>01</v>
      </c>
      <c r="B73" s="48" t="str">
        <f>VLOOKUP((LEFT(Tabla3[[#This Row],[id_detalle]],2)),id_rubro[[id]:[Rubro]],2,0)</f>
        <v>AGRICULTURA, CAZA,SILVICULTURAY PESCA-PRODUCTOS Y SERVICIOS CONEXOS</v>
      </c>
      <c r="C73" s="36" t="s">
        <v>102</v>
      </c>
      <c r="D73" s="35" t="str">
        <f>+Tabla3[[#This Row],[id_detalle]]&amp;" "&amp;VLOOKUP(Tabla3[[#This Row],[id_detalle]],rubro_detalle[[Código]:[Rubro Detalle]],2,0)</f>
        <v>01.00.181 Crianza de Animales y Peces</v>
      </c>
      <c r="E73" s="33">
        <f t="shared" si="1"/>
        <v>25</v>
      </c>
      <c r="F73" s="47" t="str">
        <f t="shared" si="0"/>
        <v>01.00.181-25</v>
      </c>
      <c r="G73" s="37" t="s">
        <v>2464</v>
      </c>
      <c r="H73" s="37">
        <v>719</v>
      </c>
    </row>
    <row r="74" spans="1:8" x14ac:dyDescent="0.3">
      <c r="A74" s="34" t="str">
        <f>+LEFT(Tabla3[[#This Row],[id_detalle]],2)</f>
        <v>01</v>
      </c>
      <c r="B74" s="48" t="str">
        <f>VLOOKUP((LEFT(Tabla3[[#This Row],[id_detalle]],2)),id_rubro[[id]:[Rubro]],2,0)</f>
        <v>AGRICULTURA, CAZA,SILVICULTURAY PESCA-PRODUCTOS Y SERVICIOS CONEXOS</v>
      </c>
      <c r="C74" s="36" t="s">
        <v>102</v>
      </c>
      <c r="D74" s="35" t="str">
        <f>+Tabla3[[#This Row],[id_detalle]]&amp;" "&amp;VLOOKUP(Tabla3[[#This Row],[id_detalle]],rubro_detalle[[Código]:[Rubro Detalle]],2,0)</f>
        <v>01.00.181 Crianza de Animales y Peces</v>
      </c>
      <c r="E74" s="33">
        <f t="shared" si="1"/>
        <v>26</v>
      </c>
      <c r="F74" s="47" t="str">
        <f t="shared" si="0"/>
        <v>01.00.181-26</v>
      </c>
      <c r="G74" s="37" t="s">
        <v>2465</v>
      </c>
      <c r="H74" s="37">
        <v>719</v>
      </c>
    </row>
    <row r="75" spans="1:8" x14ac:dyDescent="0.3">
      <c r="A75" s="34" t="str">
        <f>+LEFT(Tabla3[[#This Row],[id_detalle]],2)</f>
        <v>01</v>
      </c>
      <c r="B75" s="48" t="str">
        <f>VLOOKUP((LEFT(Tabla3[[#This Row],[id_detalle]],2)),id_rubro[[id]:[Rubro]],2,0)</f>
        <v>AGRICULTURA, CAZA,SILVICULTURAY PESCA-PRODUCTOS Y SERVICIOS CONEXOS</v>
      </c>
      <c r="C75" s="36" t="s">
        <v>102</v>
      </c>
      <c r="D75" s="35" t="str">
        <f>+Tabla3[[#This Row],[id_detalle]]&amp;" "&amp;VLOOKUP(Tabla3[[#This Row],[id_detalle]],rubro_detalle[[Código]:[Rubro Detalle]],2,0)</f>
        <v>01.00.181 Crianza de Animales y Peces</v>
      </c>
      <c r="E75" s="33">
        <f t="shared" si="1"/>
        <v>27</v>
      </c>
      <c r="F75" s="47" t="str">
        <f t="shared" si="0"/>
        <v>01.00.181-27</v>
      </c>
      <c r="G75" s="37" t="s">
        <v>2466</v>
      </c>
      <c r="H75" s="37">
        <v>719</v>
      </c>
    </row>
    <row r="76" spans="1:8" x14ac:dyDescent="0.3">
      <c r="A76" s="34" t="str">
        <f>+LEFT(Tabla3[[#This Row],[id_detalle]],2)</f>
        <v>01</v>
      </c>
      <c r="B76" s="48" t="str">
        <f>VLOOKUP((LEFT(Tabla3[[#This Row],[id_detalle]],2)),id_rubro[[id]:[Rubro]],2,0)</f>
        <v>AGRICULTURA, CAZA,SILVICULTURAY PESCA-PRODUCTOS Y SERVICIOS CONEXOS</v>
      </c>
      <c r="C76" s="36" t="s">
        <v>102</v>
      </c>
      <c r="D76" s="35" t="str">
        <f>+Tabla3[[#This Row],[id_detalle]]&amp;" "&amp;VLOOKUP(Tabla3[[#This Row],[id_detalle]],rubro_detalle[[Código]:[Rubro Detalle]],2,0)</f>
        <v>01.00.181 Crianza de Animales y Peces</v>
      </c>
      <c r="E76" s="33">
        <f t="shared" si="1"/>
        <v>28</v>
      </c>
      <c r="F76" s="47" t="str">
        <f t="shared" ref="F76:F139" si="2">+LEFT(D76,9)&amp;"-"&amp;E76</f>
        <v>01.00.181-28</v>
      </c>
      <c r="G76" s="37" t="s">
        <v>2467</v>
      </c>
      <c r="H76" s="37">
        <v>814</v>
      </c>
    </row>
    <row r="77" spans="1:8" x14ac:dyDescent="0.3">
      <c r="A77" s="34" t="str">
        <f>+LEFT(Tabla3[[#This Row],[id_detalle]],2)</f>
        <v>01</v>
      </c>
      <c r="B77" s="48" t="str">
        <f>VLOOKUP((LEFT(Tabla3[[#This Row],[id_detalle]],2)),id_rubro[[id]:[Rubro]],2,0)</f>
        <v>AGRICULTURA, CAZA,SILVICULTURAY PESCA-PRODUCTOS Y SERVICIOS CONEXOS</v>
      </c>
      <c r="C77" s="36" t="s">
        <v>102</v>
      </c>
      <c r="D77" s="35" t="str">
        <f>+Tabla3[[#This Row],[id_detalle]]&amp;" "&amp;VLOOKUP(Tabla3[[#This Row],[id_detalle]],rubro_detalle[[Código]:[Rubro Detalle]],2,0)</f>
        <v>01.00.181 Crianza de Animales y Peces</v>
      </c>
      <c r="E77" s="33">
        <f t="shared" ref="E77:E140" si="3">+IF(D77=D76,E76+1,1)</f>
        <v>29</v>
      </c>
      <c r="F77" s="47" t="str">
        <f t="shared" si="2"/>
        <v>01.00.181-29</v>
      </c>
      <c r="G77" s="37" t="s">
        <v>2468</v>
      </c>
      <c r="H77" s="37">
        <v>840</v>
      </c>
    </row>
    <row r="78" spans="1:8" x14ac:dyDescent="0.3">
      <c r="A78" s="34" t="str">
        <f>+LEFT(Tabla3[[#This Row],[id_detalle]],2)</f>
        <v>01</v>
      </c>
      <c r="B78" s="48" t="str">
        <f>VLOOKUP((LEFT(Tabla3[[#This Row],[id_detalle]],2)),id_rubro[[id]:[Rubro]],2,0)</f>
        <v>AGRICULTURA, CAZA,SILVICULTURAY PESCA-PRODUCTOS Y SERVICIOS CONEXOS</v>
      </c>
      <c r="C78" s="36" t="s">
        <v>102</v>
      </c>
      <c r="D78" s="35" t="str">
        <f>+Tabla3[[#This Row],[id_detalle]]&amp;" "&amp;VLOOKUP(Tabla3[[#This Row],[id_detalle]],rubro_detalle[[Código]:[Rubro Detalle]],2,0)</f>
        <v>01.00.181 Crianza de Animales y Peces</v>
      </c>
      <c r="E78" s="33">
        <f t="shared" si="3"/>
        <v>30</v>
      </c>
      <c r="F78" s="47" t="str">
        <f t="shared" si="2"/>
        <v>01.00.181-30</v>
      </c>
      <c r="G78" s="37" t="s">
        <v>2469</v>
      </c>
      <c r="H78" s="37">
        <v>843</v>
      </c>
    </row>
    <row r="79" spans="1:8" x14ac:dyDescent="0.3">
      <c r="A79" s="34" t="str">
        <f>+LEFT(Tabla3[[#This Row],[id_detalle]],2)</f>
        <v>01</v>
      </c>
      <c r="B79" s="48" t="str">
        <f>VLOOKUP((LEFT(Tabla3[[#This Row],[id_detalle]],2)),id_rubro[[id]:[Rubro]],2,0)</f>
        <v>AGRICULTURA, CAZA,SILVICULTURAY PESCA-PRODUCTOS Y SERVICIOS CONEXOS</v>
      </c>
      <c r="C79" s="36" t="s">
        <v>107</v>
      </c>
      <c r="D79" s="35" t="str">
        <f>+Tabla3[[#This Row],[id_detalle]]&amp;" "&amp;VLOOKUP(Tabla3[[#This Row],[id_detalle]],rubro_detalle[[Código]:[Rubro Detalle]],2,0)</f>
        <v>01.00.201 Empresas Forestales</v>
      </c>
      <c r="E79" s="33">
        <f t="shared" si="3"/>
        <v>1</v>
      </c>
      <c r="F79" s="47" t="str">
        <f t="shared" si="2"/>
        <v>01.00.201-1</v>
      </c>
      <c r="G79" s="38" t="s">
        <v>2470</v>
      </c>
      <c r="H79" s="38">
        <v>181</v>
      </c>
    </row>
    <row r="80" spans="1:8" x14ac:dyDescent="0.3">
      <c r="A80" s="34" t="str">
        <f>+LEFT(Tabla3[[#This Row],[id_detalle]],2)</f>
        <v>01</v>
      </c>
      <c r="B80" s="48" t="str">
        <f>VLOOKUP((LEFT(Tabla3[[#This Row],[id_detalle]],2)),id_rubro[[id]:[Rubro]],2,0)</f>
        <v>AGRICULTURA, CAZA,SILVICULTURAY PESCA-PRODUCTOS Y SERVICIOS CONEXOS</v>
      </c>
      <c r="C80" s="36" t="s">
        <v>107</v>
      </c>
      <c r="D80" s="35" t="str">
        <f>+Tabla3[[#This Row],[id_detalle]]&amp;" "&amp;VLOOKUP(Tabla3[[#This Row],[id_detalle]],rubro_detalle[[Código]:[Rubro Detalle]],2,0)</f>
        <v>01.00.201 Empresas Forestales</v>
      </c>
      <c r="E80" s="33">
        <f t="shared" si="3"/>
        <v>2</v>
      </c>
      <c r="F80" s="47" t="str">
        <f t="shared" si="2"/>
        <v>01.00.201-2</v>
      </c>
      <c r="G80" s="37" t="s">
        <v>2471</v>
      </c>
      <c r="H80" s="37">
        <v>181</v>
      </c>
    </row>
    <row r="81" spans="1:8" x14ac:dyDescent="0.3">
      <c r="A81" s="34" t="str">
        <f>+LEFT(Tabla3[[#This Row],[id_detalle]],2)</f>
        <v>01</v>
      </c>
      <c r="B81" s="48" t="str">
        <f>VLOOKUP((LEFT(Tabla3[[#This Row],[id_detalle]],2)),id_rubro[[id]:[Rubro]],2,0)</f>
        <v>AGRICULTURA, CAZA,SILVICULTURAY PESCA-PRODUCTOS Y SERVICIOS CONEXOS</v>
      </c>
      <c r="C81" s="36" t="s">
        <v>107</v>
      </c>
      <c r="D81" s="35" t="str">
        <f>+Tabla3[[#This Row],[id_detalle]]&amp;" "&amp;VLOOKUP(Tabla3[[#This Row],[id_detalle]],rubro_detalle[[Código]:[Rubro Detalle]],2,0)</f>
        <v>01.00.201 Empresas Forestales</v>
      </c>
      <c r="E81" s="33">
        <f t="shared" si="3"/>
        <v>3</v>
      </c>
      <c r="F81" s="47" t="str">
        <f t="shared" si="2"/>
        <v>01.00.201-3</v>
      </c>
      <c r="G81" s="37" t="s">
        <v>2472</v>
      </c>
      <c r="H81" s="37">
        <v>452</v>
      </c>
    </row>
    <row r="82" spans="1:8" x14ac:dyDescent="0.3">
      <c r="A82" s="34" t="str">
        <f>+LEFT(Tabla3[[#This Row],[id_detalle]],2)</f>
        <v>01</v>
      </c>
      <c r="B82" s="48" t="str">
        <f>VLOOKUP((LEFT(Tabla3[[#This Row],[id_detalle]],2)),id_rubro[[id]:[Rubro]],2,0)</f>
        <v>AGRICULTURA, CAZA,SILVICULTURAY PESCA-PRODUCTOS Y SERVICIOS CONEXOS</v>
      </c>
      <c r="C82" s="36" t="s">
        <v>107</v>
      </c>
      <c r="D82" s="35" t="str">
        <f>+Tabla3[[#This Row],[id_detalle]]&amp;" "&amp;VLOOKUP(Tabla3[[#This Row],[id_detalle]],rubro_detalle[[Código]:[Rubro Detalle]],2,0)</f>
        <v>01.00.201 Empresas Forestales</v>
      </c>
      <c r="E82" s="33">
        <f t="shared" si="3"/>
        <v>4</v>
      </c>
      <c r="F82" s="47" t="str">
        <f t="shared" si="2"/>
        <v>01.00.201-4</v>
      </c>
      <c r="G82" s="37" t="s">
        <v>2473</v>
      </c>
      <c r="H82" s="37">
        <v>453</v>
      </c>
    </row>
    <row r="83" spans="1:8" x14ac:dyDescent="0.3">
      <c r="A83" s="34" t="str">
        <f>+LEFT(Tabla3[[#This Row],[id_detalle]],2)</f>
        <v>01</v>
      </c>
      <c r="B83" s="48" t="str">
        <f>VLOOKUP((LEFT(Tabla3[[#This Row],[id_detalle]],2)),id_rubro[[id]:[Rubro]],2,0)</f>
        <v>AGRICULTURA, CAZA,SILVICULTURAY PESCA-PRODUCTOS Y SERVICIOS CONEXOS</v>
      </c>
      <c r="C83" s="36" t="s">
        <v>107</v>
      </c>
      <c r="D83" s="35" t="str">
        <f>+Tabla3[[#This Row],[id_detalle]]&amp;" "&amp;VLOOKUP(Tabla3[[#This Row],[id_detalle]],rubro_detalle[[Código]:[Rubro Detalle]],2,0)</f>
        <v>01.00.201 Empresas Forestales</v>
      </c>
      <c r="E83" s="33">
        <f t="shared" si="3"/>
        <v>5</v>
      </c>
      <c r="F83" s="47" t="str">
        <f t="shared" si="2"/>
        <v>01.00.201-5</v>
      </c>
      <c r="G83" s="37" t="s">
        <v>2474</v>
      </c>
      <c r="H83" s="37">
        <v>453</v>
      </c>
    </row>
    <row r="84" spans="1:8" x14ac:dyDescent="0.3">
      <c r="A84" s="34" t="str">
        <f>+LEFT(Tabla3[[#This Row],[id_detalle]],2)</f>
        <v>01</v>
      </c>
      <c r="B84" s="48" t="str">
        <f>VLOOKUP((LEFT(Tabla3[[#This Row],[id_detalle]],2)),id_rubro[[id]:[Rubro]],2,0)</f>
        <v>AGRICULTURA, CAZA,SILVICULTURAY PESCA-PRODUCTOS Y SERVICIOS CONEXOS</v>
      </c>
      <c r="C84" s="36" t="s">
        <v>107</v>
      </c>
      <c r="D84" s="35" t="str">
        <f>+Tabla3[[#This Row],[id_detalle]]&amp;" "&amp;VLOOKUP(Tabla3[[#This Row],[id_detalle]],rubro_detalle[[Código]:[Rubro Detalle]],2,0)</f>
        <v>01.00.201 Empresas Forestales</v>
      </c>
      <c r="E84" s="33">
        <f t="shared" si="3"/>
        <v>6</v>
      </c>
      <c r="F84" s="47" t="str">
        <f t="shared" si="2"/>
        <v>01.00.201-6</v>
      </c>
      <c r="G84" s="37" t="s">
        <v>2475</v>
      </c>
      <c r="H84" s="37">
        <v>453</v>
      </c>
    </row>
    <row r="85" spans="1:8" x14ac:dyDescent="0.3">
      <c r="A85" s="34" t="str">
        <f>+LEFT(Tabla3[[#This Row],[id_detalle]],2)</f>
        <v>01</v>
      </c>
      <c r="B85" s="48" t="str">
        <f>VLOOKUP((LEFT(Tabla3[[#This Row],[id_detalle]],2)),id_rubro[[id]:[Rubro]],2,0)</f>
        <v>AGRICULTURA, CAZA,SILVICULTURAY PESCA-PRODUCTOS Y SERVICIOS CONEXOS</v>
      </c>
      <c r="C85" s="36" t="s">
        <v>107</v>
      </c>
      <c r="D85" s="35" t="str">
        <f>+Tabla3[[#This Row],[id_detalle]]&amp;" "&amp;VLOOKUP(Tabla3[[#This Row],[id_detalle]],rubro_detalle[[Código]:[Rubro Detalle]],2,0)</f>
        <v>01.00.201 Empresas Forestales</v>
      </c>
      <c r="E85" s="33">
        <f t="shared" si="3"/>
        <v>7</v>
      </c>
      <c r="F85" s="47" t="str">
        <f t="shared" si="2"/>
        <v>01.00.201-7</v>
      </c>
      <c r="G85" s="37" t="s">
        <v>2476</v>
      </c>
      <c r="H85" s="37">
        <v>454</v>
      </c>
    </row>
    <row r="86" spans="1:8" x14ac:dyDescent="0.3">
      <c r="A86" s="34" t="str">
        <f>+LEFT(Tabla3[[#This Row],[id_detalle]],2)</f>
        <v>01</v>
      </c>
      <c r="B86" s="48" t="str">
        <f>VLOOKUP((LEFT(Tabla3[[#This Row],[id_detalle]],2)),id_rubro[[id]:[Rubro]],2,0)</f>
        <v>AGRICULTURA, CAZA,SILVICULTURAY PESCA-PRODUCTOS Y SERVICIOS CONEXOS</v>
      </c>
      <c r="C86" s="36" t="s">
        <v>107</v>
      </c>
      <c r="D86" s="35" t="str">
        <f>+Tabla3[[#This Row],[id_detalle]]&amp;" "&amp;VLOOKUP(Tabla3[[#This Row],[id_detalle]],rubro_detalle[[Código]:[Rubro Detalle]],2,0)</f>
        <v>01.00.201 Empresas Forestales</v>
      </c>
      <c r="E86" s="33">
        <f t="shared" si="3"/>
        <v>8</v>
      </c>
      <c r="F86" s="47" t="str">
        <f t="shared" si="2"/>
        <v>01.00.201-8</v>
      </c>
      <c r="G86" s="37" t="s">
        <v>2477</v>
      </c>
      <c r="H86" s="37">
        <v>523</v>
      </c>
    </row>
    <row r="87" spans="1:8" x14ac:dyDescent="0.3">
      <c r="A87" s="34" t="str">
        <f>+LEFT(Tabla3[[#This Row],[id_detalle]],2)</f>
        <v>01</v>
      </c>
      <c r="B87" s="48" t="str">
        <f>VLOOKUP((LEFT(Tabla3[[#This Row],[id_detalle]],2)),id_rubro[[id]:[Rubro]],2,0)</f>
        <v>AGRICULTURA, CAZA,SILVICULTURAY PESCA-PRODUCTOS Y SERVICIOS CONEXOS</v>
      </c>
      <c r="C87" s="36" t="s">
        <v>107</v>
      </c>
      <c r="D87" s="35" t="str">
        <f>+Tabla3[[#This Row],[id_detalle]]&amp;" "&amp;VLOOKUP(Tabla3[[#This Row],[id_detalle]],rubro_detalle[[Código]:[Rubro Detalle]],2,0)</f>
        <v>01.00.201 Empresas Forestales</v>
      </c>
      <c r="E87" s="33">
        <f t="shared" si="3"/>
        <v>9</v>
      </c>
      <c r="F87" s="47" t="str">
        <f t="shared" si="2"/>
        <v>01.00.201-9</v>
      </c>
      <c r="G87" s="37" t="s">
        <v>2478</v>
      </c>
      <c r="H87" s="37">
        <v>578</v>
      </c>
    </row>
    <row r="88" spans="1:8" x14ac:dyDescent="0.3">
      <c r="A88" s="34" t="str">
        <f>+LEFT(Tabla3[[#This Row],[id_detalle]],2)</f>
        <v>01</v>
      </c>
      <c r="B88" s="48" t="str">
        <f>VLOOKUP((LEFT(Tabla3[[#This Row],[id_detalle]],2)),id_rubro[[id]:[Rubro]],2,0)</f>
        <v>AGRICULTURA, CAZA,SILVICULTURAY PESCA-PRODUCTOS Y SERVICIOS CONEXOS</v>
      </c>
      <c r="C88" s="36" t="s">
        <v>107</v>
      </c>
      <c r="D88" s="35" t="str">
        <f>+Tabla3[[#This Row],[id_detalle]]&amp;" "&amp;VLOOKUP(Tabla3[[#This Row],[id_detalle]],rubro_detalle[[Código]:[Rubro Detalle]],2,0)</f>
        <v>01.00.201 Empresas Forestales</v>
      </c>
      <c r="E88" s="33">
        <f t="shared" si="3"/>
        <v>10</v>
      </c>
      <c r="F88" s="47" t="str">
        <f t="shared" si="2"/>
        <v>01.00.201-10</v>
      </c>
      <c r="G88" s="37" t="s">
        <v>2479</v>
      </c>
      <c r="H88" s="37">
        <v>594</v>
      </c>
    </row>
    <row r="89" spans="1:8" x14ac:dyDescent="0.3">
      <c r="A89" s="34" t="str">
        <f>+LEFT(Tabla3[[#This Row],[id_detalle]],2)</f>
        <v>01</v>
      </c>
      <c r="B89" s="48" t="str">
        <f>VLOOKUP((LEFT(Tabla3[[#This Row],[id_detalle]],2)),id_rubro[[id]:[Rubro]],2,0)</f>
        <v>AGRICULTURA, CAZA,SILVICULTURAY PESCA-PRODUCTOS Y SERVICIOS CONEXOS</v>
      </c>
      <c r="C89" s="36" t="s">
        <v>109</v>
      </c>
      <c r="D89" s="35" t="str">
        <f>+Tabla3[[#This Row],[id_detalle]]&amp;" "&amp;VLOOKUP(Tabla3[[#This Row],[id_detalle]],rubro_detalle[[Código]:[Rubro Detalle]],2,0)</f>
        <v>01.00.221 Empresas Pesqueras</v>
      </c>
      <c r="E89" s="33">
        <f t="shared" si="3"/>
        <v>1</v>
      </c>
      <c r="F89" s="47" t="str">
        <f t="shared" si="2"/>
        <v>01.00.221-1</v>
      </c>
      <c r="G89" s="37" t="s">
        <v>2480</v>
      </c>
      <c r="H89" s="37">
        <v>194</v>
      </c>
    </row>
    <row r="90" spans="1:8" x14ac:dyDescent="0.3">
      <c r="A90" s="34" t="str">
        <f>+LEFT(Tabla3[[#This Row],[id_detalle]],2)</f>
        <v>01</v>
      </c>
      <c r="B90" s="48" t="str">
        <f>VLOOKUP((LEFT(Tabla3[[#This Row],[id_detalle]],2)),id_rubro[[id]:[Rubro]],2,0)</f>
        <v>AGRICULTURA, CAZA,SILVICULTURAY PESCA-PRODUCTOS Y SERVICIOS CONEXOS</v>
      </c>
      <c r="C90" s="36" t="s">
        <v>109</v>
      </c>
      <c r="D90" s="35" t="str">
        <f>+Tabla3[[#This Row],[id_detalle]]&amp;" "&amp;VLOOKUP(Tabla3[[#This Row],[id_detalle]],rubro_detalle[[Código]:[Rubro Detalle]],2,0)</f>
        <v>01.00.221 Empresas Pesqueras</v>
      </c>
      <c r="E90" s="33">
        <f t="shared" si="3"/>
        <v>2</v>
      </c>
      <c r="F90" s="47" t="str">
        <f t="shared" si="2"/>
        <v>01.00.221-2</v>
      </c>
      <c r="G90" s="37" t="s">
        <v>2481</v>
      </c>
      <c r="H90" s="37">
        <v>248</v>
      </c>
    </row>
    <row r="91" spans="1:8" x14ac:dyDescent="0.3">
      <c r="A91" s="34" t="str">
        <f>+LEFT(Tabla3[[#This Row],[id_detalle]],2)</f>
        <v>01</v>
      </c>
      <c r="B91" s="48" t="str">
        <f>VLOOKUP((LEFT(Tabla3[[#This Row],[id_detalle]],2)),id_rubro[[id]:[Rubro]],2,0)</f>
        <v>AGRICULTURA, CAZA,SILVICULTURAY PESCA-PRODUCTOS Y SERVICIOS CONEXOS</v>
      </c>
      <c r="C91" s="36" t="s">
        <v>109</v>
      </c>
      <c r="D91" s="35" t="str">
        <f>+Tabla3[[#This Row],[id_detalle]]&amp;" "&amp;VLOOKUP(Tabla3[[#This Row],[id_detalle]],rubro_detalle[[Código]:[Rubro Detalle]],2,0)</f>
        <v>01.00.221 Empresas Pesqueras</v>
      </c>
      <c r="E91" s="33">
        <f t="shared" si="3"/>
        <v>3</v>
      </c>
      <c r="F91" s="47" t="str">
        <f t="shared" si="2"/>
        <v>01.00.221-3</v>
      </c>
      <c r="G91" s="37" t="s">
        <v>2482</v>
      </c>
      <c r="H91" s="37">
        <v>335</v>
      </c>
    </row>
    <row r="92" spans="1:8" x14ac:dyDescent="0.3">
      <c r="A92" s="34" t="str">
        <f>+LEFT(Tabla3[[#This Row],[id_detalle]],2)</f>
        <v>01</v>
      </c>
      <c r="B92" s="48" t="str">
        <f>VLOOKUP((LEFT(Tabla3[[#This Row],[id_detalle]],2)),id_rubro[[id]:[Rubro]],2,0)</f>
        <v>AGRICULTURA, CAZA,SILVICULTURAY PESCA-PRODUCTOS Y SERVICIOS CONEXOS</v>
      </c>
      <c r="C92" s="36" t="s">
        <v>109</v>
      </c>
      <c r="D92" s="35" t="str">
        <f>+Tabla3[[#This Row],[id_detalle]]&amp;" "&amp;VLOOKUP(Tabla3[[#This Row],[id_detalle]],rubro_detalle[[Código]:[Rubro Detalle]],2,0)</f>
        <v>01.00.221 Empresas Pesqueras</v>
      </c>
      <c r="E92" s="33">
        <f t="shared" si="3"/>
        <v>4</v>
      </c>
      <c r="F92" s="47" t="str">
        <f t="shared" si="2"/>
        <v>01.00.221-4</v>
      </c>
      <c r="G92" s="37" t="s">
        <v>2483</v>
      </c>
      <c r="H92" s="37">
        <v>409</v>
      </c>
    </row>
    <row r="93" spans="1:8" x14ac:dyDescent="0.3">
      <c r="A93" s="34" t="str">
        <f>+LEFT(Tabla3[[#This Row],[id_detalle]],2)</f>
        <v>01</v>
      </c>
      <c r="B93" s="48" t="str">
        <f>VLOOKUP((LEFT(Tabla3[[#This Row],[id_detalle]],2)),id_rubro[[id]:[Rubro]],2,0)</f>
        <v>AGRICULTURA, CAZA,SILVICULTURAY PESCA-PRODUCTOS Y SERVICIOS CONEXOS</v>
      </c>
      <c r="C93" s="36" t="s">
        <v>109</v>
      </c>
      <c r="D93" s="35" t="str">
        <f>+Tabla3[[#This Row],[id_detalle]]&amp;" "&amp;VLOOKUP(Tabla3[[#This Row],[id_detalle]],rubro_detalle[[Código]:[Rubro Detalle]],2,0)</f>
        <v>01.00.221 Empresas Pesqueras</v>
      </c>
      <c r="E93" s="33">
        <f t="shared" si="3"/>
        <v>5</v>
      </c>
      <c r="F93" s="47" t="str">
        <f t="shared" si="2"/>
        <v>01.00.221-5</v>
      </c>
      <c r="G93" s="37" t="s">
        <v>2484</v>
      </c>
      <c r="H93" s="37">
        <v>413</v>
      </c>
    </row>
    <row r="94" spans="1:8" x14ac:dyDescent="0.3">
      <c r="A94" s="34" t="str">
        <f>+LEFT(Tabla3[[#This Row],[id_detalle]],2)</f>
        <v>01</v>
      </c>
      <c r="B94" s="48" t="str">
        <f>VLOOKUP((LEFT(Tabla3[[#This Row],[id_detalle]],2)),id_rubro[[id]:[Rubro]],2,0)</f>
        <v>AGRICULTURA, CAZA,SILVICULTURAY PESCA-PRODUCTOS Y SERVICIOS CONEXOS</v>
      </c>
      <c r="C94" s="36" t="s">
        <v>109</v>
      </c>
      <c r="D94" s="35" t="str">
        <f>+Tabla3[[#This Row],[id_detalle]]&amp;" "&amp;VLOOKUP(Tabla3[[#This Row],[id_detalle]],rubro_detalle[[Código]:[Rubro Detalle]],2,0)</f>
        <v>01.00.221 Empresas Pesqueras</v>
      </c>
      <c r="E94" s="33">
        <f t="shared" si="3"/>
        <v>6</v>
      </c>
      <c r="F94" s="47" t="str">
        <f t="shared" si="2"/>
        <v>01.00.221-6</v>
      </c>
      <c r="G94" s="37" t="s">
        <v>2485</v>
      </c>
      <c r="H94" s="37">
        <v>413</v>
      </c>
    </row>
    <row r="95" spans="1:8" x14ac:dyDescent="0.3">
      <c r="A95" s="34" t="str">
        <f>+LEFT(Tabla3[[#This Row],[id_detalle]],2)</f>
        <v>01</v>
      </c>
      <c r="B95" s="48" t="str">
        <f>VLOOKUP((LEFT(Tabla3[[#This Row],[id_detalle]],2)),id_rubro[[id]:[Rubro]],2,0)</f>
        <v>AGRICULTURA, CAZA,SILVICULTURAY PESCA-PRODUCTOS Y SERVICIOS CONEXOS</v>
      </c>
      <c r="C95" s="36" t="s">
        <v>109</v>
      </c>
      <c r="D95" s="35" t="str">
        <f>+Tabla3[[#This Row],[id_detalle]]&amp;" "&amp;VLOOKUP(Tabla3[[#This Row],[id_detalle]],rubro_detalle[[Código]:[Rubro Detalle]],2,0)</f>
        <v>01.00.221 Empresas Pesqueras</v>
      </c>
      <c r="E95" s="33">
        <f t="shared" si="3"/>
        <v>7</v>
      </c>
      <c r="F95" s="47" t="str">
        <f t="shared" si="2"/>
        <v>01.00.221-7</v>
      </c>
      <c r="G95" s="37" t="s">
        <v>2486</v>
      </c>
      <c r="H95" s="37">
        <v>452</v>
      </c>
    </row>
    <row r="96" spans="1:8" x14ac:dyDescent="0.3">
      <c r="A96" s="34" t="str">
        <f>+LEFT(Tabla3[[#This Row],[id_detalle]],2)</f>
        <v>01</v>
      </c>
      <c r="B96" s="48" t="str">
        <f>VLOOKUP((LEFT(Tabla3[[#This Row],[id_detalle]],2)),id_rubro[[id]:[Rubro]],2,0)</f>
        <v>AGRICULTURA, CAZA,SILVICULTURAY PESCA-PRODUCTOS Y SERVICIOS CONEXOS</v>
      </c>
      <c r="C96" s="36" t="s">
        <v>109</v>
      </c>
      <c r="D96" s="35" t="str">
        <f>+Tabla3[[#This Row],[id_detalle]]&amp;" "&amp;VLOOKUP(Tabla3[[#This Row],[id_detalle]],rubro_detalle[[Código]:[Rubro Detalle]],2,0)</f>
        <v>01.00.221 Empresas Pesqueras</v>
      </c>
      <c r="E96" s="33">
        <f t="shared" si="3"/>
        <v>8</v>
      </c>
      <c r="F96" s="47" t="str">
        <f t="shared" si="2"/>
        <v>01.00.221-8</v>
      </c>
      <c r="G96" s="37" t="s">
        <v>2487</v>
      </c>
      <c r="H96" s="37">
        <v>525</v>
      </c>
    </row>
    <row r="97" spans="1:8" x14ac:dyDescent="0.3">
      <c r="A97" s="34" t="str">
        <f>+LEFT(Tabla3[[#This Row],[id_detalle]],2)</f>
        <v>01</v>
      </c>
      <c r="B97" s="48" t="str">
        <f>VLOOKUP((LEFT(Tabla3[[#This Row],[id_detalle]],2)),id_rubro[[id]:[Rubro]],2,0)</f>
        <v>AGRICULTURA, CAZA,SILVICULTURAY PESCA-PRODUCTOS Y SERVICIOS CONEXOS</v>
      </c>
      <c r="C97" s="36" t="s">
        <v>109</v>
      </c>
      <c r="D97" s="35" t="str">
        <f>+Tabla3[[#This Row],[id_detalle]]&amp;" "&amp;VLOOKUP(Tabla3[[#This Row],[id_detalle]],rubro_detalle[[Código]:[Rubro Detalle]],2,0)</f>
        <v>01.00.221 Empresas Pesqueras</v>
      </c>
      <c r="E97" s="33">
        <f t="shared" si="3"/>
        <v>9</v>
      </c>
      <c r="F97" s="47" t="str">
        <f t="shared" si="2"/>
        <v>01.00.221-9</v>
      </c>
      <c r="G97" s="37" t="s">
        <v>2488</v>
      </c>
      <c r="H97" s="37">
        <v>540</v>
      </c>
    </row>
    <row r="98" spans="1:8" x14ac:dyDescent="0.3">
      <c r="A98" s="34" t="str">
        <f>+LEFT(Tabla3[[#This Row],[id_detalle]],2)</f>
        <v>01</v>
      </c>
      <c r="B98" s="48" t="str">
        <f>VLOOKUP((LEFT(Tabla3[[#This Row],[id_detalle]],2)),id_rubro[[id]:[Rubro]],2,0)</f>
        <v>AGRICULTURA, CAZA,SILVICULTURAY PESCA-PRODUCTOS Y SERVICIOS CONEXOS</v>
      </c>
      <c r="C98" s="36" t="s">
        <v>109</v>
      </c>
      <c r="D98" s="35" t="str">
        <f>+Tabla3[[#This Row],[id_detalle]]&amp;" "&amp;VLOOKUP(Tabla3[[#This Row],[id_detalle]],rubro_detalle[[Código]:[Rubro Detalle]],2,0)</f>
        <v>01.00.221 Empresas Pesqueras</v>
      </c>
      <c r="E98" s="33">
        <f t="shared" si="3"/>
        <v>10</v>
      </c>
      <c r="F98" s="47" t="str">
        <f t="shared" si="2"/>
        <v>01.00.221-10</v>
      </c>
      <c r="G98" s="37" t="s">
        <v>2489</v>
      </c>
      <c r="H98" s="37">
        <v>551</v>
      </c>
    </row>
    <row r="99" spans="1:8" x14ac:dyDescent="0.3">
      <c r="A99" s="34" t="str">
        <f>+LEFT(Tabla3[[#This Row],[id_detalle]],2)</f>
        <v>01</v>
      </c>
      <c r="B99" s="48" t="str">
        <f>VLOOKUP((LEFT(Tabla3[[#This Row],[id_detalle]],2)),id_rubro[[id]:[Rubro]],2,0)</f>
        <v>AGRICULTURA, CAZA,SILVICULTURAY PESCA-PRODUCTOS Y SERVICIOS CONEXOS</v>
      </c>
      <c r="C99" s="36" t="s">
        <v>109</v>
      </c>
      <c r="D99" s="35" t="str">
        <f>+Tabla3[[#This Row],[id_detalle]]&amp;" "&amp;VLOOKUP(Tabla3[[#This Row],[id_detalle]],rubro_detalle[[Código]:[Rubro Detalle]],2,0)</f>
        <v>01.00.221 Empresas Pesqueras</v>
      </c>
      <c r="E99" s="33">
        <f t="shared" si="3"/>
        <v>11</v>
      </c>
      <c r="F99" s="47" t="str">
        <f t="shared" si="2"/>
        <v>01.00.221-11</v>
      </c>
      <c r="G99" s="37" t="s">
        <v>2490</v>
      </c>
      <c r="H99" s="37">
        <v>584</v>
      </c>
    </row>
    <row r="100" spans="1:8" x14ac:dyDescent="0.3">
      <c r="A100" s="34" t="str">
        <f>+LEFT(Tabla3[[#This Row],[id_detalle]],2)</f>
        <v>01</v>
      </c>
      <c r="B100" s="48" t="str">
        <f>VLOOKUP((LEFT(Tabla3[[#This Row],[id_detalle]],2)),id_rubro[[id]:[Rubro]],2,0)</f>
        <v>AGRICULTURA, CAZA,SILVICULTURAY PESCA-PRODUCTOS Y SERVICIOS CONEXOS</v>
      </c>
      <c r="C100" s="36" t="s">
        <v>109</v>
      </c>
      <c r="D100" s="35" t="str">
        <f>+Tabla3[[#This Row],[id_detalle]]&amp;" "&amp;VLOOKUP(Tabla3[[#This Row],[id_detalle]],rubro_detalle[[Código]:[Rubro Detalle]],2,0)</f>
        <v>01.00.221 Empresas Pesqueras</v>
      </c>
      <c r="E100" s="33">
        <f t="shared" si="3"/>
        <v>12</v>
      </c>
      <c r="F100" s="47" t="str">
        <f t="shared" si="2"/>
        <v>01.00.221-12</v>
      </c>
      <c r="G100" s="37" t="s">
        <v>2491</v>
      </c>
      <c r="H100" s="37">
        <v>588</v>
      </c>
    </row>
    <row r="101" spans="1:8" x14ac:dyDescent="0.3">
      <c r="A101" s="34" t="str">
        <f>+LEFT(Tabla3[[#This Row],[id_detalle]],2)</f>
        <v>01</v>
      </c>
      <c r="B101" s="48" t="str">
        <f>VLOOKUP((LEFT(Tabla3[[#This Row],[id_detalle]],2)),id_rubro[[id]:[Rubro]],2,0)</f>
        <v>AGRICULTURA, CAZA,SILVICULTURAY PESCA-PRODUCTOS Y SERVICIOS CONEXOS</v>
      </c>
      <c r="C101" s="36" t="s">
        <v>109</v>
      </c>
      <c r="D101" s="35" t="str">
        <f>+Tabla3[[#This Row],[id_detalle]]&amp;" "&amp;VLOOKUP(Tabla3[[#This Row],[id_detalle]],rubro_detalle[[Código]:[Rubro Detalle]],2,0)</f>
        <v>01.00.221 Empresas Pesqueras</v>
      </c>
      <c r="E101" s="33">
        <f t="shared" si="3"/>
        <v>13</v>
      </c>
      <c r="F101" s="47" t="str">
        <f t="shared" si="2"/>
        <v>01.00.221-13</v>
      </c>
      <c r="G101" s="37" t="s">
        <v>2492</v>
      </c>
      <c r="H101" s="37">
        <v>643</v>
      </c>
    </row>
    <row r="102" spans="1:8" x14ac:dyDescent="0.3">
      <c r="A102" s="34" t="str">
        <f>+LEFT(Tabla3[[#This Row],[id_detalle]],2)</f>
        <v>01</v>
      </c>
      <c r="B102" s="48" t="str">
        <f>VLOOKUP((LEFT(Tabla3[[#This Row],[id_detalle]],2)),id_rubro[[id]:[Rubro]],2,0)</f>
        <v>AGRICULTURA, CAZA,SILVICULTURAY PESCA-PRODUCTOS Y SERVICIOS CONEXOS</v>
      </c>
      <c r="C102" s="36" t="s">
        <v>109</v>
      </c>
      <c r="D102" s="35" t="str">
        <f>+Tabla3[[#This Row],[id_detalle]]&amp;" "&amp;VLOOKUP(Tabla3[[#This Row],[id_detalle]],rubro_detalle[[Código]:[Rubro Detalle]],2,0)</f>
        <v>01.00.221 Empresas Pesqueras</v>
      </c>
      <c r="E102" s="33">
        <f t="shared" si="3"/>
        <v>14</v>
      </c>
      <c r="F102" s="47" t="str">
        <f t="shared" si="2"/>
        <v>01.00.221-14</v>
      </c>
      <c r="G102" s="37" t="s">
        <v>2493</v>
      </c>
      <c r="H102" s="37">
        <v>653</v>
      </c>
    </row>
    <row r="103" spans="1:8" x14ac:dyDescent="0.3">
      <c r="A103" s="34" t="str">
        <f>+LEFT(Tabla3[[#This Row],[id_detalle]],2)</f>
        <v>01</v>
      </c>
      <c r="B103" s="48" t="str">
        <f>VLOOKUP((LEFT(Tabla3[[#This Row],[id_detalle]],2)),id_rubro[[id]:[Rubro]],2,0)</f>
        <v>AGRICULTURA, CAZA,SILVICULTURAY PESCA-PRODUCTOS Y SERVICIOS CONEXOS</v>
      </c>
      <c r="C103" s="36" t="s">
        <v>109</v>
      </c>
      <c r="D103" s="35" t="str">
        <f>+Tabla3[[#This Row],[id_detalle]]&amp;" "&amp;VLOOKUP(Tabla3[[#This Row],[id_detalle]],rubro_detalle[[Código]:[Rubro Detalle]],2,0)</f>
        <v>01.00.221 Empresas Pesqueras</v>
      </c>
      <c r="E103" s="33">
        <f t="shared" si="3"/>
        <v>15</v>
      </c>
      <c r="F103" s="47" t="str">
        <f t="shared" si="2"/>
        <v>01.00.221-15</v>
      </c>
      <c r="G103" s="37" t="s">
        <v>2494</v>
      </c>
      <c r="H103" s="37">
        <v>656</v>
      </c>
    </row>
    <row r="104" spans="1:8" x14ac:dyDescent="0.3">
      <c r="A104" s="34" t="str">
        <f>+LEFT(Tabla3[[#This Row],[id_detalle]],2)</f>
        <v>01</v>
      </c>
      <c r="B104" s="48" t="str">
        <f>VLOOKUP((LEFT(Tabla3[[#This Row],[id_detalle]],2)),id_rubro[[id]:[Rubro]],2,0)</f>
        <v>AGRICULTURA, CAZA,SILVICULTURAY PESCA-PRODUCTOS Y SERVICIOS CONEXOS</v>
      </c>
      <c r="C104" s="36" t="s">
        <v>109</v>
      </c>
      <c r="D104" s="35" t="str">
        <f>+Tabla3[[#This Row],[id_detalle]]&amp;" "&amp;VLOOKUP(Tabla3[[#This Row],[id_detalle]],rubro_detalle[[Código]:[Rubro Detalle]],2,0)</f>
        <v>01.00.221 Empresas Pesqueras</v>
      </c>
      <c r="E104" s="33">
        <f t="shared" si="3"/>
        <v>16</v>
      </c>
      <c r="F104" s="47" t="str">
        <f t="shared" si="2"/>
        <v>01.00.221-16</v>
      </c>
      <c r="G104" s="37" t="s">
        <v>2495</v>
      </c>
      <c r="H104" s="37">
        <v>664</v>
      </c>
    </row>
    <row r="105" spans="1:8" x14ac:dyDescent="0.3">
      <c r="A105" s="34" t="str">
        <f>+LEFT(Tabla3[[#This Row],[id_detalle]],2)</f>
        <v>01</v>
      </c>
      <c r="B105" s="48" t="str">
        <f>VLOOKUP((LEFT(Tabla3[[#This Row],[id_detalle]],2)),id_rubro[[id]:[Rubro]],2,0)</f>
        <v>AGRICULTURA, CAZA,SILVICULTURAY PESCA-PRODUCTOS Y SERVICIOS CONEXOS</v>
      </c>
      <c r="C105" s="36" t="s">
        <v>109</v>
      </c>
      <c r="D105" s="35" t="str">
        <f>+Tabla3[[#This Row],[id_detalle]]&amp;" "&amp;VLOOKUP(Tabla3[[#This Row],[id_detalle]],rubro_detalle[[Código]:[Rubro Detalle]],2,0)</f>
        <v>01.00.221 Empresas Pesqueras</v>
      </c>
      <c r="E105" s="33">
        <f t="shared" si="3"/>
        <v>17</v>
      </c>
      <c r="F105" s="47" t="str">
        <f t="shared" si="2"/>
        <v>01.00.221-17</v>
      </c>
      <c r="G105" s="37" t="s">
        <v>2496</v>
      </c>
      <c r="H105" s="37">
        <v>664</v>
      </c>
    </row>
    <row r="106" spans="1:8" x14ac:dyDescent="0.3">
      <c r="A106" s="34" t="str">
        <f>+LEFT(Tabla3[[#This Row],[id_detalle]],2)</f>
        <v>01</v>
      </c>
      <c r="B106" s="48" t="str">
        <f>VLOOKUP((LEFT(Tabla3[[#This Row],[id_detalle]],2)),id_rubro[[id]:[Rubro]],2,0)</f>
        <v>AGRICULTURA, CAZA,SILVICULTURAY PESCA-PRODUCTOS Y SERVICIOS CONEXOS</v>
      </c>
      <c r="C106" s="36" t="s">
        <v>109</v>
      </c>
      <c r="D106" s="35" t="str">
        <f>+Tabla3[[#This Row],[id_detalle]]&amp;" "&amp;VLOOKUP(Tabla3[[#This Row],[id_detalle]],rubro_detalle[[Código]:[Rubro Detalle]],2,0)</f>
        <v>01.00.221 Empresas Pesqueras</v>
      </c>
      <c r="E106" s="33">
        <f t="shared" si="3"/>
        <v>18</v>
      </c>
      <c r="F106" s="47" t="str">
        <f t="shared" si="2"/>
        <v>01.00.221-18</v>
      </c>
      <c r="G106" s="37" t="s">
        <v>2497</v>
      </c>
      <c r="H106" s="37">
        <v>664</v>
      </c>
    </row>
    <row r="107" spans="1:8" x14ac:dyDescent="0.3">
      <c r="A107" s="34" t="str">
        <f>+LEFT(Tabla3[[#This Row],[id_detalle]],2)</f>
        <v>01</v>
      </c>
      <c r="B107" s="48" t="str">
        <f>VLOOKUP((LEFT(Tabla3[[#This Row],[id_detalle]],2)),id_rubro[[id]:[Rubro]],2,0)</f>
        <v>AGRICULTURA, CAZA,SILVICULTURAY PESCA-PRODUCTOS Y SERVICIOS CONEXOS</v>
      </c>
      <c r="C107" s="36" t="s">
        <v>109</v>
      </c>
      <c r="D107" s="35" t="str">
        <f>+Tabla3[[#This Row],[id_detalle]]&amp;" "&amp;VLOOKUP(Tabla3[[#This Row],[id_detalle]],rubro_detalle[[Código]:[Rubro Detalle]],2,0)</f>
        <v>01.00.221 Empresas Pesqueras</v>
      </c>
      <c r="E107" s="33">
        <f t="shared" si="3"/>
        <v>19</v>
      </c>
      <c r="F107" s="47" t="str">
        <f t="shared" si="2"/>
        <v>01.00.221-19</v>
      </c>
      <c r="G107" s="37" t="s">
        <v>2498</v>
      </c>
      <c r="H107" s="37">
        <v>664</v>
      </c>
    </row>
    <row r="108" spans="1:8" x14ac:dyDescent="0.3">
      <c r="A108" s="34" t="str">
        <f>+LEFT(Tabla3[[#This Row],[id_detalle]],2)</f>
        <v>01</v>
      </c>
      <c r="B108" s="48" t="str">
        <f>VLOOKUP((LEFT(Tabla3[[#This Row],[id_detalle]],2)),id_rubro[[id]:[Rubro]],2,0)</f>
        <v>AGRICULTURA, CAZA,SILVICULTURAY PESCA-PRODUCTOS Y SERVICIOS CONEXOS</v>
      </c>
      <c r="C108" s="36" t="s">
        <v>109</v>
      </c>
      <c r="D108" s="35" t="str">
        <f>+Tabla3[[#This Row],[id_detalle]]&amp;" "&amp;VLOOKUP(Tabla3[[#This Row],[id_detalle]],rubro_detalle[[Código]:[Rubro Detalle]],2,0)</f>
        <v>01.00.221 Empresas Pesqueras</v>
      </c>
      <c r="E108" s="33">
        <f t="shared" si="3"/>
        <v>20</v>
      </c>
      <c r="F108" s="47" t="str">
        <f t="shared" si="2"/>
        <v>01.00.221-20</v>
      </c>
      <c r="G108" s="37" t="s">
        <v>2499</v>
      </c>
      <c r="H108" s="37">
        <v>664</v>
      </c>
    </row>
    <row r="109" spans="1:8" x14ac:dyDescent="0.3">
      <c r="A109" s="34" t="str">
        <f>+LEFT(Tabla3[[#This Row],[id_detalle]],2)</f>
        <v>01</v>
      </c>
      <c r="B109" s="48" t="str">
        <f>VLOOKUP((LEFT(Tabla3[[#This Row],[id_detalle]],2)),id_rubro[[id]:[Rubro]],2,0)</f>
        <v>AGRICULTURA, CAZA,SILVICULTURAY PESCA-PRODUCTOS Y SERVICIOS CONEXOS</v>
      </c>
      <c r="C109" s="36" t="s">
        <v>109</v>
      </c>
      <c r="D109" s="35" t="str">
        <f>+Tabla3[[#This Row],[id_detalle]]&amp;" "&amp;VLOOKUP(Tabla3[[#This Row],[id_detalle]],rubro_detalle[[Código]:[Rubro Detalle]],2,0)</f>
        <v>01.00.221 Empresas Pesqueras</v>
      </c>
      <c r="E109" s="33">
        <f t="shared" si="3"/>
        <v>21</v>
      </c>
      <c r="F109" s="47" t="str">
        <f t="shared" si="2"/>
        <v>01.00.221-21</v>
      </c>
      <c r="G109" s="37" t="s">
        <v>2500</v>
      </c>
      <c r="H109" s="37">
        <v>664</v>
      </c>
    </row>
    <row r="110" spans="1:8" x14ac:dyDescent="0.3">
      <c r="A110" s="34" t="str">
        <f>+LEFT(Tabla3[[#This Row],[id_detalle]],2)</f>
        <v>01</v>
      </c>
      <c r="B110" s="48" t="str">
        <f>VLOOKUP((LEFT(Tabla3[[#This Row],[id_detalle]],2)),id_rubro[[id]:[Rubro]],2,0)</f>
        <v>AGRICULTURA, CAZA,SILVICULTURAY PESCA-PRODUCTOS Y SERVICIOS CONEXOS</v>
      </c>
      <c r="C110" s="36" t="s">
        <v>109</v>
      </c>
      <c r="D110" s="35" t="str">
        <f>+Tabla3[[#This Row],[id_detalle]]&amp;" "&amp;VLOOKUP(Tabla3[[#This Row],[id_detalle]],rubro_detalle[[Código]:[Rubro Detalle]],2,0)</f>
        <v>01.00.221 Empresas Pesqueras</v>
      </c>
      <c r="E110" s="33">
        <f t="shared" si="3"/>
        <v>22</v>
      </c>
      <c r="F110" s="47" t="str">
        <f t="shared" si="2"/>
        <v>01.00.221-22</v>
      </c>
      <c r="G110" s="37" t="s">
        <v>2501</v>
      </c>
      <c r="H110" s="37">
        <v>665</v>
      </c>
    </row>
    <row r="111" spans="1:8" x14ac:dyDescent="0.3">
      <c r="A111" s="34" t="str">
        <f>+LEFT(Tabla3[[#This Row],[id_detalle]],2)</f>
        <v>01</v>
      </c>
      <c r="B111" s="48" t="str">
        <f>VLOOKUP((LEFT(Tabla3[[#This Row],[id_detalle]],2)),id_rubro[[id]:[Rubro]],2,0)</f>
        <v>AGRICULTURA, CAZA,SILVICULTURAY PESCA-PRODUCTOS Y SERVICIOS CONEXOS</v>
      </c>
      <c r="C111" s="36" t="s">
        <v>109</v>
      </c>
      <c r="D111" s="35" t="str">
        <f>+Tabla3[[#This Row],[id_detalle]]&amp;" "&amp;VLOOKUP(Tabla3[[#This Row],[id_detalle]],rubro_detalle[[Código]:[Rubro Detalle]],2,0)</f>
        <v>01.00.221 Empresas Pesqueras</v>
      </c>
      <c r="E111" s="33">
        <f t="shared" si="3"/>
        <v>23</v>
      </c>
      <c r="F111" s="47" t="str">
        <f t="shared" si="2"/>
        <v>01.00.221-23</v>
      </c>
      <c r="G111" s="37" t="s">
        <v>2502</v>
      </c>
      <c r="H111" s="37">
        <v>665</v>
      </c>
    </row>
    <row r="112" spans="1:8" x14ac:dyDescent="0.3">
      <c r="A112" s="34" t="str">
        <f>+LEFT(Tabla3[[#This Row],[id_detalle]],2)</f>
        <v>01</v>
      </c>
      <c r="B112" s="48" t="str">
        <f>VLOOKUP((LEFT(Tabla3[[#This Row],[id_detalle]],2)),id_rubro[[id]:[Rubro]],2,0)</f>
        <v>AGRICULTURA, CAZA,SILVICULTURAY PESCA-PRODUCTOS Y SERVICIOS CONEXOS</v>
      </c>
      <c r="C112" s="36" t="s">
        <v>109</v>
      </c>
      <c r="D112" s="35" t="str">
        <f>+Tabla3[[#This Row],[id_detalle]]&amp;" "&amp;VLOOKUP(Tabla3[[#This Row],[id_detalle]],rubro_detalle[[Código]:[Rubro Detalle]],2,0)</f>
        <v>01.00.221 Empresas Pesqueras</v>
      </c>
      <c r="E112" s="33">
        <f t="shared" si="3"/>
        <v>24</v>
      </c>
      <c r="F112" s="47" t="str">
        <f t="shared" si="2"/>
        <v>01.00.221-24</v>
      </c>
      <c r="G112" s="37" t="s">
        <v>2503</v>
      </c>
      <c r="H112" s="37">
        <v>718</v>
      </c>
    </row>
    <row r="113" spans="1:8" x14ac:dyDescent="0.3">
      <c r="A113" s="34" t="str">
        <f>+LEFT(Tabla3[[#This Row],[id_detalle]],2)</f>
        <v>01</v>
      </c>
      <c r="B113" s="48" t="str">
        <f>VLOOKUP((LEFT(Tabla3[[#This Row],[id_detalle]],2)),id_rubro[[id]:[Rubro]],2,0)</f>
        <v>AGRICULTURA, CAZA,SILVICULTURAY PESCA-PRODUCTOS Y SERVICIOS CONEXOS</v>
      </c>
      <c r="C113" s="36" t="s">
        <v>109</v>
      </c>
      <c r="D113" s="35" t="str">
        <f>+Tabla3[[#This Row],[id_detalle]]&amp;" "&amp;VLOOKUP(Tabla3[[#This Row],[id_detalle]],rubro_detalle[[Código]:[Rubro Detalle]],2,0)</f>
        <v>01.00.221 Empresas Pesqueras</v>
      </c>
      <c r="E113" s="33">
        <f t="shared" si="3"/>
        <v>25</v>
      </c>
      <c r="F113" s="47" t="str">
        <f t="shared" si="2"/>
        <v>01.00.221-25</v>
      </c>
      <c r="G113" s="37" t="s">
        <v>2504</v>
      </c>
      <c r="H113" s="37">
        <v>718</v>
      </c>
    </row>
    <row r="114" spans="1:8" x14ac:dyDescent="0.3">
      <c r="A114" s="34" t="str">
        <f>+LEFT(Tabla3[[#This Row],[id_detalle]],2)</f>
        <v>01</v>
      </c>
      <c r="B114" s="48" t="str">
        <f>VLOOKUP((LEFT(Tabla3[[#This Row],[id_detalle]],2)),id_rubro[[id]:[Rubro]],2,0)</f>
        <v>AGRICULTURA, CAZA,SILVICULTURAY PESCA-PRODUCTOS Y SERVICIOS CONEXOS</v>
      </c>
      <c r="C114" s="36" t="s">
        <v>109</v>
      </c>
      <c r="D114" s="35" t="str">
        <f>+Tabla3[[#This Row],[id_detalle]]&amp;" "&amp;VLOOKUP(Tabla3[[#This Row],[id_detalle]],rubro_detalle[[Código]:[Rubro Detalle]],2,0)</f>
        <v>01.00.221 Empresas Pesqueras</v>
      </c>
      <c r="E114" s="33">
        <f t="shared" si="3"/>
        <v>26</v>
      </c>
      <c r="F114" s="47" t="str">
        <f t="shared" si="2"/>
        <v>01.00.221-26</v>
      </c>
      <c r="G114" s="37" t="s">
        <v>2505</v>
      </c>
      <c r="H114" s="37">
        <v>748</v>
      </c>
    </row>
    <row r="115" spans="1:8" x14ac:dyDescent="0.3">
      <c r="A115" s="34" t="str">
        <f>+LEFT(Tabla3[[#This Row],[id_detalle]],2)</f>
        <v>01</v>
      </c>
      <c r="B115" s="48" t="str">
        <f>VLOOKUP((LEFT(Tabla3[[#This Row],[id_detalle]],2)),id_rubro[[id]:[Rubro]],2,0)</f>
        <v>AGRICULTURA, CAZA,SILVICULTURAY PESCA-PRODUCTOS Y SERVICIOS CONEXOS</v>
      </c>
      <c r="C115" s="36" t="s">
        <v>109</v>
      </c>
      <c r="D115" s="35" t="str">
        <f>+Tabla3[[#This Row],[id_detalle]]&amp;" "&amp;VLOOKUP(Tabla3[[#This Row],[id_detalle]],rubro_detalle[[Código]:[Rubro Detalle]],2,0)</f>
        <v>01.00.221 Empresas Pesqueras</v>
      </c>
      <c r="E115" s="33">
        <f t="shared" si="3"/>
        <v>27</v>
      </c>
      <c r="F115" s="47" t="str">
        <f t="shared" si="2"/>
        <v>01.00.221-27</v>
      </c>
      <c r="G115" s="37" t="s">
        <v>2506</v>
      </c>
      <c r="H115" s="37">
        <v>752</v>
      </c>
    </row>
    <row r="116" spans="1:8" x14ac:dyDescent="0.3">
      <c r="A116" s="34" t="str">
        <f>+LEFT(Tabla3[[#This Row],[id_detalle]],2)</f>
        <v>01</v>
      </c>
      <c r="B116" s="48" t="str">
        <f>VLOOKUP((LEFT(Tabla3[[#This Row],[id_detalle]],2)),id_rubro[[id]:[Rubro]],2,0)</f>
        <v>AGRICULTURA, CAZA,SILVICULTURAY PESCA-PRODUCTOS Y SERVICIOS CONEXOS</v>
      </c>
      <c r="C116" s="36" t="s">
        <v>109</v>
      </c>
      <c r="D116" s="35" t="str">
        <f>+Tabla3[[#This Row],[id_detalle]]&amp;" "&amp;VLOOKUP(Tabla3[[#This Row],[id_detalle]],rubro_detalle[[Código]:[Rubro Detalle]],2,0)</f>
        <v>01.00.221 Empresas Pesqueras</v>
      </c>
      <c r="E116" s="33">
        <f t="shared" si="3"/>
        <v>28</v>
      </c>
      <c r="F116" s="47" t="str">
        <f t="shared" si="2"/>
        <v>01.00.221-28</v>
      </c>
      <c r="G116" s="37" t="s">
        <v>2507</v>
      </c>
      <c r="H116" s="37">
        <v>757</v>
      </c>
    </row>
    <row r="117" spans="1:8" x14ac:dyDescent="0.3">
      <c r="A117" s="34" t="str">
        <f>+LEFT(Tabla3[[#This Row],[id_detalle]],2)</f>
        <v>01</v>
      </c>
      <c r="B117" s="48" t="str">
        <f>VLOOKUP((LEFT(Tabla3[[#This Row],[id_detalle]],2)),id_rubro[[id]:[Rubro]],2,0)</f>
        <v>AGRICULTURA, CAZA,SILVICULTURAY PESCA-PRODUCTOS Y SERVICIOS CONEXOS</v>
      </c>
      <c r="C117" s="36" t="s">
        <v>109</v>
      </c>
      <c r="D117" s="35" t="str">
        <f>+Tabla3[[#This Row],[id_detalle]]&amp;" "&amp;VLOOKUP(Tabla3[[#This Row],[id_detalle]],rubro_detalle[[Código]:[Rubro Detalle]],2,0)</f>
        <v>01.00.221 Empresas Pesqueras</v>
      </c>
      <c r="E117" s="33">
        <f t="shared" si="3"/>
        <v>29</v>
      </c>
      <c r="F117" s="47" t="str">
        <f t="shared" si="2"/>
        <v>01.00.221-29</v>
      </c>
      <c r="G117" s="37" t="s">
        <v>2508</v>
      </c>
      <c r="H117" s="37">
        <v>769</v>
      </c>
    </row>
    <row r="118" spans="1:8" x14ac:dyDescent="0.3">
      <c r="A118" s="34" t="str">
        <f>+LEFT(Tabla3[[#This Row],[id_detalle]],2)</f>
        <v>01</v>
      </c>
      <c r="B118" s="48" t="str">
        <f>VLOOKUP((LEFT(Tabla3[[#This Row],[id_detalle]],2)),id_rubro[[id]:[Rubro]],2,0)</f>
        <v>AGRICULTURA, CAZA,SILVICULTURAY PESCA-PRODUCTOS Y SERVICIOS CONEXOS</v>
      </c>
      <c r="C118" s="36" t="s">
        <v>109</v>
      </c>
      <c r="D118" s="35" t="str">
        <f>+Tabla3[[#This Row],[id_detalle]]&amp;" "&amp;VLOOKUP(Tabla3[[#This Row],[id_detalle]],rubro_detalle[[Código]:[Rubro Detalle]],2,0)</f>
        <v>01.00.221 Empresas Pesqueras</v>
      </c>
      <c r="E118" s="33">
        <f t="shared" si="3"/>
        <v>30</v>
      </c>
      <c r="F118" s="47" t="str">
        <f t="shared" si="2"/>
        <v>01.00.221-30</v>
      </c>
      <c r="G118" s="37" t="s">
        <v>2509</v>
      </c>
      <c r="H118" s="37">
        <v>806</v>
      </c>
    </row>
    <row r="119" spans="1:8" x14ac:dyDescent="0.3">
      <c r="A119" s="34" t="str">
        <f>+LEFT(Tabla3[[#This Row],[id_detalle]],2)</f>
        <v>01</v>
      </c>
      <c r="B119" s="48" t="str">
        <f>VLOOKUP((LEFT(Tabla3[[#This Row],[id_detalle]],2)),id_rubro[[id]:[Rubro]],2,0)</f>
        <v>AGRICULTURA, CAZA,SILVICULTURAY PESCA-PRODUCTOS Y SERVICIOS CONEXOS</v>
      </c>
      <c r="C119" s="36" t="s">
        <v>109</v>
      </c>
      <c r="D119" s="35" t="str">
        <f>+Tabla3[[#This Row],[id_detalle]]&amp;" "&amp;VLOOKUP(Tabla3[[#This Row],[id_detalle]],rubro_detalle[[Código]:[Rubro Detalle]],2,0)</f>
        <v>01.00.221 Empresas Pesqueras</v>
      </c>
      <c r="E119" s="33">
        <f t="shared" si="3"/>
        <v>31</v>
      </c>
      <c r="F119" s="47" t="str">
        <f t="shared" si="2"/>
        <v>01.00.221-31</v>
      </c>
      <c r="G119" s="37" t="s">
        <v>2467</v>
      </c>
      <c r="H119" s="37">
        <v>814</v>
      </c>
    </row>
    <row r="120" spans="1:8" x14ac:dyDescent="0.3">
      <c r="A120" s="34" t="str">
        <f>+LEFT(Tabla3[[#This Row],[id_detalle]],2)</f>
        <v>01</v>
      </c>
      <c r="B120" s="48" t="str">
        <f>VLOOKUP((LEFT(Tabla3[[#This Row],[id_detalle]],2)),id_rubro[[id]:[Rubro]],2,0)</f>
        <v>AGRICULTURA, CAZA,SILVICULTURAY PESCA-PRODUCTOS Y SERVICIOS CONEXOS</v>
      </c>
      <c r="C120" s="36" t="s">
        <v>111</v>
      </c>
      <c r="D120" s="35" t="str">
        <f>+Tabla3[[#This Row],[id_detalle]]&amp;" "&amp;VLOOKUP(Tabla3[[#This Row],[id_detalle]],rubro_detalle[[Código]:[Rubro Detalle]],2,0)</f>
        <v>01.00.241 Ferias Agrícolas y Ganaderas</v>
      </c>
      <c r="E120" s="33">
        <f t="shared" si="3"/>
        <v>1</v>
      </c>
      <c r="F120" s="47" t="str">
        <f t="shared" si="2"/>
        <v>01.00.241-1</v>
      </c>
      <c r="G120" s="37" t="s">
        <v>2510</v>
      </c>
      <c r="H120" s="37">
        <v>444</v>
      </c>
    </row>
    <row r="121" spans="1:8" x14ac:dyDescent="0.3">
      <c r="A121" s="34" t="str">
        <f>+LEFT(Tabla3[[#This Row],[id_detalle]],2)</f>
        <v>01</v>
      </c>
      <c r="B121" s="48" t="str">
        <f>VLOOKUP((LEFT(Tabla3[[#This Row],[id_detalle]],2)),id_rubro[[id]:[Rubro]],2,0)</f>
        <v>AGRICULTURA, CAZA,SILVICULTURAY PESCA-PRODUCTOS Y SERVICIOS CONEXOS</v>
      </c>
      <c r="C121" s="36" t="s">
        <v>111</v>
      </c>
      <c r="D121" s="35" t="str">
        <f>+Tabla3[[#This Row],[id_detalle]]&amp;" "&amp;VLOOKUP(Tabla3[[#This Row],[id_detalle]],rubro_detalle[[Código]:[Rubro Detalle]],2,0)</f>
        <v>01.00.241 Ferias Agrícolas y Ganaderas</v>
      </c>
      <c r="E121" s="33">
        <f t="shared" si="3"/>
        <v>2</v>
      </c>
      <c r="F121" s="47" t="str">
        <f t="shared" si="2"/>
        <v>01.00.241-2</v>
      </c>
      <c r="G121" s="37" t="s">
        <v>2511</v>
      </c>
      <c r="H121" s="37">
        <v>444</v>
      </c>
    </row>
    <row r="122" spans="1:8" x14ac:dyDescent="0.3">
      <c r="A122" s="34" t="str">
        <f>+LEFT(Tabla3[[#This Row],[id_detalle]],2)</f>
        <v>01</v>
      </c>
      <c r="B122" s="48" t="str">
        <f>VLOOKUP((LEFT(Tabla3[[#This Row],[id_detalle]],2)),id_rubro[[id]:[Rubro]],2,0)</f>
        <v>AGRICULTURA, CAZA,SILVICULTURAY PESCA-PRODUCTOS Y SERVICIOS CONEXOS</v>
      </c>
      <c r="C122" s="36" t="s">
        <v>111</v>
      </c>
      <c r="D122" s="35" t="str">
        <f>+Tabla3[[#This Row],[id_detalle]]&amp;" "&amp;VLOOKUP(Tabla3[[#This Row],[id_detalle]],rubro_detalle[[Código]:[Rubro Detalle]],2,0)</f>
        <v>01.00.241 Ferias Agrícolas y Ganaderas</v>
      </c>
      <c r="E122" s="33">
        <f t="shared" si="3"/>
        <v>3</v>
      </c>
      <c r="F122" s="47" t="str">
        <f t="shared" si="2"/>
        <v>01.00.241-3</v>
      </c>
      <c r="G122" s="37" t="s">
        <v>2512</v>
      </c>
      <c r="H122" s="37">
        <v>444</v>
      </c>
    </row>
    <row r="123" spans="1:8" x14ac:dyDescent="0.3">
      <c r="A123" s="34" t="str">
        <f>+LEFT(Tabla3[[#This Row],[id_detalle]],2)</f>
        <v>01</v>
      </c>
      <c r="B123" s="48" t="str">
        <f>VLOOKUP((LEFT(Tabla3[[#This Row],[id_detalle]],2)),id_rubro[[id]:[Rubro]],2,0)</f>
        <v>AGRICULTURA, CAZA,SILVICULTURAY PESCA-PRODUCTOS Y SERVICIOS CONEXOS</v>
      </c>
      <c r="C123" s="36" t="s">
        <v>111</v>
      </c>
      <c r="D123" s="35" t="str">
        <f>+Tabla3[[#This Row],[id_detalle]]&amp;" "&amp;VLOOKUP(Tabla3[[#This Row],[id_detalle]],rubro_detalle[[Código]:[Rubro Detalle]],2,0)</f>
        <v>01.00.241 Ferias Agrícolas y Ganaderas</v>
      </c>
      <c r="E123" s="33">
        <f t="shared" si="3"/>
        <v>4</v>
      </c>
      <c r="F123" s="47" t="str">
        <f t="shared" si="2"/>
        <v>01.00.241-4</v>
      </c>
      <c r="G123" s="37" t="s">
        <v>2513</v>
      </c>
      <c r="H123" s="37">
        <v>715</v>
      </c>
    </row>
    <row r="124" spans="1:8" x14ac:dyDescent="0.3">
      <c r="A124" s="34" t="str">
        <f>+LEFT(Tabla3[[#This Row],[id_detalle]],2)</f>
        <v>01</v>
      </c>
      <c r="B124" s="48" t="str">
        <f>VLOOKUP((LEFT(Tabla3[[#This Row],[id_detalle]],2)),id_rubro[[id]:[Rubro]],2,0)</f>
        <v>AGRICULTURA, CAZA,SILVICULTURAY PESCA-PRODUCTOS Y SERVICIOS CONEXOS</v>
      </c>
      <c r="C124" s="36" t="s">
        <v>113</v>
      </c>
      <c r="D124" s="35" t="str">
        <f>+Tabla3[[#This Row],[id_detalle]]&amp;" "&amp;VLOOKUP(Tabla3[[#This Row],[id_detalle]],rubro_detalle[[Código]:[Rubro Detalle]],2,0)</f>
        <v>01.00.251 Fertilizantes</v>
      </c>
      <c r="E124" s="33">
        <f t="shared" si="3"/>
        <v>1</v>
      </c>
      <c r="F124" s="47" t="str">
        <f t="shared" si="2"/>
        <v>01.00.251-1</v>
      </c>
      <c r="G124" s="37" t="s">
        <v>2514</v>
      </c>
      <c r="H124" s="37">
        <v>154</v>
      </c>
    </row>
    <row r="125" spans="1:8" x14ac:dyDescent="0.3">
      <c r="A125" s="34" t="str">
        <f>+LEFT(Tabla3[[#This Row],[id_detalle]],2)</f>
        <v>01</v>
      </c>
      <c r="B125" s="48" t="str">
        <f>VLOOKUP((LEFT(Tabla3[[#This Row],[id_detalle]],2)),id_rubro[[id]:[Rubro]],2,0)</f>
        <v>AGRICULTURA, CAZA,SILVICULTURAY PESCA-PRODUCTOS Y SERVICIOS CONEXOS</v>
      </c>
      <c r="C125" s="36" t="s">
        <v>113</v>
      </c>
      <c r="D125" s="35" t="str">
        <f>+Tabla3[[#This Row],[id_detalle]]&amp;" "&amp;VLOOKUP(Tabla3[[#This Row],[id_detalle]],rubro_detalle[[Código]:[Rubro Detalle]],2,0)</f>
        <v>01.00.251 Fertilizantes</v>
      </c>
      <c r="E125" s="33">
        <f t="shared" si="3"/>
        <v>2</v>
      </c>
      <c r="F125" s="47" t="str">
        <f t="shared" si="2"/>
        <v>01.00.251-2</v>
      </c>
      <c r="G125" s="37" t="s">
        <v>2515</v>
      </c>
      <c r="H125" s="37">
        <v>183</v>
      </c>
    </row>
    <row r="126" spans="1:8" x14ac:dyDescent="0.3">
      <c r="A126" s="34" t="str">
        <f>+LEFT(Tabla3[[#This Row],[id_detalle]],2)</f>
        <v>01</v>
      </c>
      <c r="B126" s="48" t="str">
        <f>VLOOKUP((LEFT(Tabla3[[#This Row],[id_detalle]],2)),id_rubro[[id]:[Rubro]],2,0)</f>
        <v>AGRICULTURA, CAZA,SILVICULTURAY PESCA-PRODUCTOS Y SERVICIOS CONEXOS</v>
      </c>
      <c r="C126" s="36" t="s">
        <v>113</v>
      </c>
      <c r="D126" s="35" t="str">
        <f>+Tabla3[[#This Row],[id_detalle]]&amp;" "&amp;VLOOKUP(Tabla3[[#This Row],[id_detalle]],rubro_detalle[[Código]:[Rubro Detalle]],2,0)</f>
        <v>01.00.251 Fertilizantes</v>
      </c>
      <c r="E126" s="33">
        <f t="shared" si="3"/>
        <v>3</v>
      </c>
      <c r="F126" s="47" t="str">
        <f t="shared" si="2"/>
        <v>01.00.251-3</v>
      </c>
      <c r="G126" s="37" t="s">
        <v>2516</v>
      </c>
      <c r="H126" s="37">
        <v>201</v>
      </c>
    </row>
    <row r="127" spans="1:8" x14ac:dyDescent="0.3">
      <c r="A127" s="34" t="str">
        <f>+LEFT(Tabla3[[#This Row],[id_detalle]],2)</f>
        <v>01</v>
      </c>
      <c r="B127" s="48" t="str">
        <f>VLOOKUP((LEFT(Tabla3[[#This Row],[id_detalle]],2)),id_rubro[[id]:[Rubro]],2,0)</f>
        <v>AGRICULTURA, CAZA,SILVICULTURAY PESCA-PRODUCTOS Y SERVICIOS CONEXOS</v>
      </c>
      <c r="C127" s="36" t="s">
        <v>113</v>
      </c>
      <c r="D127" s="35" t="str">
        <f>+Tabla3[[#This Row],[id_detalle]]&amp;" "&amp;VLOOKUP(Tabla3[[#This Row],[id_detalle]],rubro_detalle[[Código]:[Rubro Detalle]],2,0)</f>
        <v>01.00.251 Fertilizantes</v>
      </c>
      <c r="E127" s="33">
        <f t="shared" si="3"/>
        <v>4</v>
      </c>
      <c r="F127" s="47" t="str">
        <f t="shared" si="2"/>
        <v>01.00.251-4</v>
      </c>
      <c r="G127" s="37" t="s">
        <v>2517</v>
      </c>
      <c r="H127" s="37">
        <v>313</v>
      </c>
    </row>
    <row r="128" spans="1:8" x14ac:dyDescent="0.3">
      <c r="A128" s="34" t="str">
        <f>+LEFT(Tabla3[[#This Row],[id_detalle]],2)</f>
        <v>01</v>
      </c>
      <c r="B128" s="48" t="str">
        <f>VLOOKUP((LEFT(Tabla3[[#This Row],[id_detalle]],2)),id_rubro[[id]:[Rubro]],2,0)</f>
        <v>AGRICULTURA, CAZA,SILVICULTURAY PESCA-PRODUCTOS Y SERVICIOS CONEXOS</v>
      </c>
      <c r="C128" s="36" t="s">
        <v>113</v>
      </c>
      <c r="D128" s="35" t="str">
        <f>+Tabla3[[#This Row],[id_detalle]]&amp;" "&amp;VLOOKUP(Tabla3[[#This Row],[id_detalle]],rubro_detalle[[Código]:[Rubro Detalle]],2,0)</f>
        <v>01.00.251 Fertilizantes</v>
      </c>
      <c r="E128" s="33">
        <f t="shared" si="3"/>
        <v>5</v>
      </c>
      <c r="F128" s="47" t="str">
        <f t="shared" si="2"/>
        <v>01.00.251-5</v>
      </c>
      <c r="G128" s="37" t="s">
        <v>2518</v>
      </c>
      <c r="H128" s="37">
        <v>323</v>
      </c>
    </row>
    <row r="129" spans="1:8" x14ac:dyDescent="0.3">
      <c r="A129" s="34" t="str">
        <f>+LEFT(Tabla3[[#This Row],[id_detalle]],2)</f>
        <v>01</v>
      </c>
      <c r="B129" s="48" t="str">
        <f>VLOOKUP((LEFT(Tabla3[[#This Row],[id_detalle]],2)),id_rubro[[id]:[Rubro]],2,0)</f>
        <v>AGRICULTURA, CAZA,SILVICULTURAY PESCA-PRODUCTOS Y SERVICIOS CONEXOS</v>
      </c>
      <c r="C129" s="36" t="s">
        <v>113</v>
      </c>
      <c r="D129" s="35" t="str">
        <f>+Tabla3[[#This Row],[id_detalle]]&amp;" "&amp;VLOOKUP(Tabla3[[#This Row],[id_detalle]],rubro_detalle[[Código]:[Rubro Detalle]],2,0)</f>
        <v>01.00.251 Fertilizantes</v>
      </c>
      <c r="E129" s="33">
        <f t="shared" si="3"/>
        <v>6</v>
      </c>
      <c r="F129" s="47" t="str">
        <f t="shared" si="2"/>
        <v>01.00.251-6</v>
      </c>
      <c r="G129" s="37" t="s">
        <v>2519</v>
      </c>
      <c r="H129" s="37">
        <v>361</v>
      </c>
    </row>
    <row r="130" spans="1:8" x14ac:dyDescent="0.3">
      <c r="A130" s="34" t="str">
        <f>+LEFT(Tabla3[[#This Row],[id_detalle]],2)</f>
        <v>01</v>
      </c>
      <c r="B130" s="48" t="str">
        <f>VLOOKUP((LEFT(Tabla3[[#This Row],[id_detalle]],2)),id_rubro[[id]:[Rubro]],2,0)</f>
        <v>AGRICULTURA, CAZA,SILVICULTURAY PESCA-PRODUCTOS Y SERVICIOS CONEXOS</v>
      </c>
      <c r="C130" s="36" t="s">
        <v>113</v>
      </c>
      <c r="D130" s="35" t="str">
        <f>+Tabla3[[#This Row],[id_detalle]]&amp;" "&amp;VLOOKUP(Tabla3[[#This Row],[id_detalle]],rubro_detalle[[Código]:[Rubro Detalle]],2,0)</f>
        <v>01.00.251 Fertilizantes</v>
      </c>
      <c r="E130" s="33">
        <f t="shared" si="3"/>
        <v>7</v>
      </c>
      <c r="F130" s="47" t="str">
        <f t="shared" si="2"/>
        <v>01.00.251-7</v>
      </c>
      <c r="G130" s="37" t="s">
        <v>2520</v>
      </c>
      <c r="H130" s="37">
        <v>393</v>
      </c>
    </row>
    <row r="131" spans="1:8" x14ac:dyDescent="0.3">
      <c r="A131" s="34" t="str">
        <f>+LEFT(Tabla3[[#This Row],[id_detalle]],2)</f>
        <v>01</v>
      </c>
      <c r="B131" s="48" t="str">
        <f>VLOOKUP((LEFT(Tabla3[[#This Row],[id_detalle]],2)),id_rubro[[id]:[Rubro]],2,0)</f>
        <v>AGRICULTURA, CAZA,SILVICULTURAY PESCA-PRODUCTOS Y SERVICIOS CONEXOS</v>
      </c>
      <c r="C131" s="36" t="s">
        <v>113</v>
      </c>
      <c r="D131" s="35" t="str">
        <f>+Tabla3[[#This Row],[id_detalle]]&amp;" "&amp;VLOOKUP(Tabla3[[#This Row],[id_detalle]],rubro_detalle[[Código]:[Rubro Detalle]],2,0)</f>
        <v>01.00.251 Fertilizantes</v>
      </c>
      <c r="E131" s="33">
        <f t="shared" si="3"/>
        <v>8</v>
      </c>
      <c r="F131" s="47" t="str">
        <f t="shared" si="2"/>
        <v>01.00.251-8</v>
      </c>
      <c r="G131" s="37" t="s">
        <v>2521</v>
      </c>
      <c r="H131" s="37">
        <v>416</v>
      </c>
    </row>
    <row r="132" spans="1:8" x14ac:dyDescent="0.3">
      <c r="A132" s="34" t="str">
        <f>+LEFT(Tabla3[[#This Row],[id_detalle]],2)</f>
        <v>01</v>
      </c>
      <c r="B132" s="48" t="str">
        <f>VLOOKUP((LEFT(Tabla3[[#This Row],[id_detalle]],2)),id_rubro[[id]:[Rubro]],2,0)</f>
        <v>AGRICULTURA, CAZA,SILVICULTURAY PESCA-PRODUCTOS Y SERVICIOS CONEXOS</v>
      </c>
      <c r="C132" s="36" t="s">
        <v>113</v>
      </c>
      <c r="D132" s="35" t="str">
        <f>+Tabla3[[#This Row],[id_detalle]]&amp;" "&amp;VLOOKUP(Tabla3[[#This Row],[id_detalle]],rubro_detalle[[Código]:[Rubro Detalle]],2,0)</f>
        <v>01.00.251 Fertilizantes</v>
      </c>
      <c r="E132" s="33">
        <f t="shared" si="3"/>
        <v>9</v>
      </c>
      <c r="F132" s="47" t="str">
        <f t="shared" si="2"/>
        <v>01.00.251-9</v>
      </c>
      <c r="G132" s="37" t="s">
        <v>2522</v>
      </c>
      <c r="H132" s="37">
        <v>646</v>
      </c>
    </row>
    <row r="133" spans="1:8" x14ac:dyDescent="0.3">
      <c r="A133" s="34" t="str">
        <f>+LEFT(Tabla3[[#This Row],[id_detalle]],2)</f>
        <v>01</v>
      </c>
      <c r="B133" s="48" t="str">
        <f>VLOOKUP((LEFT(Tabla3[[#This Row],[id_detalle]],2)),id_rubro[[id]:[Rubro]],2,0)</f>
        <v>AGRICULTURA, CAZA,SILVICULTURAY PESCA-PRODUCTOS Y SERVICIOS CONEXOS</v>
      </c>
      <c r="C133" s="36" t="s">
        <v>113</v>
      </c>
      <c r="D133" s="35" t="str">
        <f>+Tabla3[[#This Row],[id_detalle]]&amp;" "&amp;VLOOKUP(Tabla3[[#This Row],[id_detalle]],rubro_detalle[[Código]:[Rubro Detalle]],2,0)</f>
        <v>01.00.251 Fertilizantes</v>
      </c>
      <c r="E133" s="33">
        <f t="shared" si="3"/>
        <v>10</v>
      </c>
      <c r="F133" s="47" t="str">
        <f t="shared" si="2"/>
        <v>01.00.251-10</v>
      </c>
      <c r="G133" s="37" t="s">
        <v>2523</v>
      </c>
      <c r="H133" s="37">
        <v>693</v>
      </c>
    </row>
    <row r="134" spans="1:8" x14ac:dyDescent="0.3">
      <c r="A134" s="34" t="str">
        <f>+LEFT(Tabla3[[#This Row],[id_detalle]],2)</f>
        <v>01</v>
      </c>
      <c r="B134" s="48" t="str">
        <f>VLOOKUP((LEFT(Tabla3[[#This Row],[id_detalle]],2)),id_rubro[[id]:[Rubro]],2,0)</f>
        <v>AGRICULTURA, CAZA,SILVICULTURAY PESCA-PRODUCTOS Y SERVICIOS CONEXOS</v>
      </c>
      <c r="C134" s="36" t="s">
        <v>113</v>
      </c>
      <c r="D134" s="35" t="str">
        <f>+Tabla3[[#This Row],[id_detalle]]&amp;" "&amp;VLOOKUP(Tabla3[[#This Row],[id_detalle]],rubro_detalle[[Código]:[Rubro Detalle]],2,0)</f>
        <v>01.00.251 Fertilizantes</v>
      </c>
      <c r="E134" s="33">
        <f t="shared" si="3"/>
        <v>11</v>
      </c>
      <c r="F134" s="47" t="str">
        <f t="shared" si="2"/>
        <v>01.00.251-11</v>
      </c>
      <c r="G134" s="37" t="s">
        <v>2524</v>
      </c>
      <c r="H134" s="37">
        <v>694</v>
      </c>
    </row>
    <row r="135" spans="1:8" x14ac:dyDescent="0.3">
      <c r="A135" s="34" t="str">
        <f>+LEFT(Tabla3[[#This Row],[id_detalle]],2)</f>
        <v>01</v>
      </c>
      <c r="B135" s="48" t="str">
        <f>VLOOKUP((LEFT(Tabla3[[#This Row],[id_detalle]],2)),id_rubro[[id]:[Rubro]],2,0)</f>
        <v>AGRICULTURA, CAZA,SILVICULTURAY PESCA-PRODUCTOS Y SERVICIOS CONEXOS</v>
      </c>
      <c r="C135" s="36" t="s">
        <v>115</v>
      </c>
      <c r="D135" s="35" t="str">
        <f>+Tabla3[[#This Row],[id_detalle]]&amp;" "&amp;VLOOKUP(Tabla3[[#This Row],[id_detalle]],rubro_detalle[[Código]:[Rubro Detalle]],2,0)</f>
        <v>01.00.281 Frutas, Hortalizas , Legumbres Frescas, Secas y Deshidratadas</v>
      </c>
      <c r="E135" s="33">
        <f t="shared" si="3"/>
        <v>1</v>
      </c>
      <c r="F135" s="47" t="str">
        <f t="shared" si="2"/>
        <v>01.00.281-1</v>
      </c>
      <c r="G135" s="37" t="s">
        <v>2525</v>
      </c>
      <c r="H135" s="37">
        <v>159</v>
      </c>
    </row>
    <row r="136" spans="1:8" x14ac:dyDescent="0.3">
      <c r="A136" s="34" t="str">
        <f>+LEFT(Tabla3[[#This Row],[id_detalle]],2)</f>
        <v>01</v>
      </c>
      <c r="B136" s="48" t="str">
        <f>VLOOKUP((LEFT(Tabla3[[#This Row],[id_detalle]],2)),id_rubro[[id]:[Rubro]],2,0)</f>
        <v>AGRICULTURA, CAZA,SILVICULTURAY PESCA-PRODUCTOS Y SERVICIOS CONEXOS</v>
      </c>
      <c r="C136" s="36" t="s">
        <v>115</v>
      </c>
      <c r="D136" s="35" t="str">
        <f>+Tabla3[[#This Row],[id_detalle]]&amp;" "&amp;VLOOKUP(Tabla3[[#This Row],[id_detalle]],rubro_detalle[[Código]:[Rubro Detalle]],2,0)</f>
        <v>01.00.281 Frutas, Hortalizas , Legumbres Frescas, Secas y Deshidratadas</v>
      </c>
      <c r="E136" s="33">
        <f t="shared" si="3"/>
        <v>2</v>
      </c>
      <c r="F136" s="47" t="str">
        <f t="shared" si="2"/>
        <v>01.00.281-2</v>
      </c>
      <c r="G136" s="37" t="s">
        <v>2526</v>
      </c>
      <c r="H136" s="37">
        <v>176</v>
      </c>
    </row>
    <row r="137" spans="1:8" x14ac:dyDescent="0.3">
      <c r="A137" s="34" t="str">
        <f>+LEFT(Tabla3[[#This Row],[id_detalle]],2)</f>
        <v>01</v>
      </c>
      <c r="B137" s="48" t="str">
        <f>VLOOKUP((LEFT(Tabla3[[#This Row],[id_detalle]],2)),id_rubro[[id]:[Rubro]],2,0)</f>
        <v>AGRICULTURA, CAZA,SILVICULTURAY PESCA-PRODUCTOS Y SERVICIOS CONEXOS</v>
      </c>
      <c r="C137" s="36" t="s">
        <v>115</v>
      </c>
      <c r="D137" s="35" t="str">
        <f>+Tabla3[[#This Row],[id_detalle]]&amp;" "&amp;VLOOKUP(Tabla3[[#This Row],[id_detalle]],rubro_detalle[[Código]:[Rubro Detalle]],2,0)</f>
        <v>01.00.281 Frutas, Hortalizas , Legumbres Frescas, Secas y Deshidratadas</v>
      </c>
      <c r="E137" s="33">
        <f t="shared" si="3"/>
        <v>3</v>
      </c>
      <c r="F137" s="47" t="str">
        <f t="shared" si="2"/>
        <v>01.00.281-3</v>
      </c>
      <c r="G137" s="37" t="s">
        <v>2527</v>
      </c>
      <c r="H137" s="37">
        <v>176</v>
      </c>
    </row>
    <row r="138" spans="1:8" x14ac:dyDescent="0.3">
      <c r="A138" s="34" t="str">
        <f>+LEFT(Tabla3[[#This Row],[id_detalle]],2)</f>
        <v>01</v>
      </c>
      <c r="B138" s="48" t="str">
        <f>VLOOKUP((LEFT(Tabla3[[#This Row],[id_detalle]],2)),id_rubro[[id]:[Rubro]],2,0)</f>
        <v>AGRICULTURA, CAZA,SILVICULTURAY PESCA-PRODUCTOS Y SERVICIOS CONEXOS</v>
      </c>
      <c r="C138" s="36" t="s">
        <v>115</v>
      </c>
      <c r="D138" s="35" t="str">
        <f>+Tabla3[[#This Row],[id_detalle]]&amp;" "&amp;VLOOKUP(Tabla3[[#This Row],[id_detalle]],rubro_detalle[[Código]:[Rubro Detalle]],2,0)</f>
        <v>01.00.281 Frutas, Hortalizas , Legumbres Frescas, Secas y Deshidratadas</v>
      </c>
      <c r="E138" s="33">
        <f t="shared" si="3"/>
        <v>4</v>
      </c>
      <c r="F138" s="47" t="str">
        <f t="shared" si="2"/>
        <v>01.00.281-4</v>
      </c>
      <c r="G138" s="37" t="s">
        <v>2528</v>
      </c>
      <c r="H138" s="37">
        <v>176</v>
      </c>
    </row>
    <row r="139" spans="1:8" x14ac:dyDescent="0.3">
      <c r="A139" s="34" t="str">
        <f>+LEFT(Tabla3[[#This Row],[id_detalle]],2)</f>
        <v>01</v>
      </c>
      <c r="B139" s="48" t="str">
        <f>VLOOKUP((LEFT(Tabla3[[#This Row],[id_detalle]],2)),id_rubro[[id]:[Rubro]],2,0)</f>
        <v>AGRICULTURA, CAZA,SILVICULTURAY PESCA-PRODUCTOS Y SERVICIOS CONEXOS</v>
      </c>
      <c r="C139" s="36" t="s">
        <v>115</v>
      </c>
      <c r="D139" s="35" t="str">
        <f>+Tabla3[[#This Row],[id_detalle]]&amp;" "&amp;VLOOKUP(Tabla3[[#This Row],[id_detalle]],rubro_detalle[[Código]:[Rubro Detalle]],2,0)</f>
        <v>01.00.281 Frutas, Hortalizas , Legumbres Frescas, Secas y Deshidratadas</v>
      </c>
      <c r="E139" s="33">
        <f t="shared" si="3"/>
        <v>5</v>
      </c>
      <c r="F139" s="47" t="str">
        <f t="shared" si="2"/>
        <v>01.00.281-5</v>
      </c>
      <c r="G139" s="37" t="s">
        <v>2529</v>
      </c>
      <c r="H139" s="37">
        <v>176</v>
      </c>
    </row>
    <row r="140" spans="1:8" x14ac:dyDescent="0.3">
      <c r="A140" s="34" t="str">
        <f>+LEFT(Tabla3[[#This Row],[id_detalle]],2)</f>
        <v>01</v>
      </c>
      <c r="B140" s="48" t="str">
        <f>VLOOKUP((LEFT(Tabla3[[#This Row],[id_detalle]],2)),id_rubro[[id]:[Rubro]],2,0)</f>
        <v>AGRICULTURA, CAZA,SILVICULTURAY PESCA-PRODUCTOS Y SERVICIOS CONEXOS</v>
      </c>
      <c r="C140" s="36" t="s">
        <v>115</v>
      </c>
      <c r="D140" s="35" t="str">
        <f>+Tabla3[[#This Row],[id_detalle]]&amp;" "&amp;VLOOKUP(Tabla3[[#This Row],[id_detalle]],rubro_detalle[[Código]:[Rubro Detalle]],2,0)</f>
        <v>01.00.281 Frutas, Hortalizas , Legumbres Frescas, Secas y Deshidratadas</v>
      </c>
      <c r="E140" s="33">
        <f t="shared" si="3"/>
        <v>6</v>
      </c>
      <c r="F140" s="47" t="str">
        <f t="shared" ref="F140:F203" si="4">+LEFT(D140,9)&amp;"-"&amp;E140</f>
        <v>01.00.281-6</v>
      </c>
      <c r="G140" s="37" t="s">
        <v>2530</v>
      </c>
      <c r="H140" s="37">
        <v>177</v>
      </c>
    </row>
    <row r="141" spans="1:8" x14ac:dyDescent="0.3">
      <c r="A141" s="34" t="str">
        <f>+LEFT(Tabla3[[#This Row],[id_detalle]],2)</f>
        <v>01</v>
      </c>
      <c r="B141" s="48" t="str">
        <f>VLOOKUP((LEFT(Tabla3[[#This Row],[id_detalle]],2)),id_rubro[[id]:[Rubro]],2,0)</f>
        <v>AGRICULTURA, CAZA,SILVICULTURAY PESCA-PRODUCTOS Y SERVICIOS CONEXOS</v>
      </c>
      <c r="C141" s="36" t="s">
        <v>115</v>
      </c>
      <c r="D141" s="35" t="str">
        <f>+Tabla3[[#This Row],[id_detalle]]&amp;" "&amp;VLOOKUP(Tabla3[[#This Row],[id_detalle]],rubro_detalle[[Código]:[Rubro Detalle]],2,0)</f>
        <v>01.00.281 Frutas, Hortalizas , Legumbres Frescas, Secas y Deshidratadas</v>
      </c>
      <c r="E141" s="33">
        <f t="shared" ref="E141:E204" si="5">+IF(D141=D140,E140+1,1)</f>
        <v>7</v>
      </c>
      <c r="F141" s="47" t="str">
        <f t="shared" si="4"/>
        <v>01.00.281-7</v>
      </c>
      <c r="G141" s="37" t="s">
        <v>2531</v>
      </c>
      <c r="H141" s="37">
        <v>177</v>
      </c>
    </row>
    <row r="142" spans="1:8" x14ac:dyDescent="0.3">
      <c r="A142" s="34" t="str">
        <f>+LEFT(Tabla3[[#This Row],[id_detalle]],2)</f>
        <v>01</v>
      </c>
      <c r="B142" s="48" t="str">
        <f>VLOOKUP((LEFT(Tabla3[[#This Row],[id_detalle]],2)),id_rubro[[id]:[Rubro]],2,0)</f>
        <v>AGRICULTURA, CAZA,SILVICULTURAY PESCA-PRODUCTOS Y SERVICIOS CONEXOS</v>
      </c>
      <c r="C142" s="36" t="s">
        <v>115</v>
      </c>
      <c r="D142" s="35" t="str">
        <f>+Tabla3[[#This Row],[id_detalle]]&amp;" "&amp;VLOOKUP(Tabla3[[#This Row],[id_detalle]],rubro_detalle[[Código]:[Rubro Detalle]],2,0)</f>
        <v>01.00.281 Frutas, Hortalizas , Legumbres Frescas, Secas y Deshidratadas</v>
      </c>
      <c r="E142" s="33">
        <f t="shared" si="5"/>
        <v>8</v>
      </c>
      <c r="F142" s="47" t="str">
        <f t="shared" si="4"/>
        <v>01.00.281-8</v>
      </c>
      <c r="G142" s="37" t="s">
        <v>2532</v>
      </c>
      <c r="H142" s="37">
        <v>177</v>
      </c>
    </row>
    <row r="143" spans="1:8" x14ac:dyDescent="0.3">
      <c r="A143" s="34" t="str">
        <f>+LEFT(Tabla3[[#This Row],[id_detalle]],2)</f>
        <v>01</v>
      </c>
      <c r="B143" s="48" t="str">
        <f>VLOOKUP((LEFT(Tabla3[[#This Row],[id_detalle]],2)),id_rubro[[id]:[Rubro]],2,0)</f>
        <v>AGRICULTURA, CAZA,SILVICULTURAY PESCA-PRODUCTOS Y SERVICIOS CONEXOS</v>
      </c>
      <c r="C143" s="36" t="s">
        <v>115</v>
      </c>
      <c r="D143" s="35" t="str">
        <f>+Tabla3[[#This Row],[id_detalle]]&amp;" "&amp;VLOOKUP(Tabla3[[#This Row],[id_detalle]],rubro_detalle[[Código]:[Rubro Detalle]],2,0)</f>
        <v>01.00.281 Frutas, Hortalizas , Legumbres Frescas, Secas y Deshidratadas</v>
      </c>
      <c r="E143" s="33">
        <f t="shared" si="5"/>
        <v>9</v>
      </c>
      <c r="F143" s="47" t="str">
        <f t="shared" si="4"/>
        <v>01.00.281-9</v>
      </c>
      <c r="G143" s="37" t="s">
        <v>2533</v>
      </c>
      <c r="H143" s="37">
        <v>177</v>
      </c>
    </row>
    <row r="144" spans="1:8" x14ac:dyDescent="0.3">
      <c r="A144" s="34" t="str">
        <f>+LEFT(Tabla3[[#This Row],[id_detalle]],2)</f>
        <v>01</v>
      </c>
      <c r="B144" s="48" t="str">
        <f>VLOOKUP((LEFT(Tabla3[[#This Row],[id_detalle]],2)),id_rubro[[id]:[Rubro]],2,0)</f>
        <v>AGRICULTURA, CAZA,SILVICULTURAY PESCA-PRODUCTOS Y SERVICIOS CONEXOS</v>
      </c>
      <c r="C144" s="36" t="s">
        <v>115</v>
      </c>
      <c r="D144" s="35" t="str">
        <f>+Tabla3[[#This Row],[id_detalle]]&amp;" "&amp;VLOOKUP(Tabla3[[#This Row],[id_detalle]],rubro_detalle[[Código]:[Rubro Detalle]],2,0)</f>
        <v>01.00.281 Frutas, Hortalizas , Legumbres Frescas, Secas y Deshidratadas</v>
      </c>
      <c r="E144" s="33">
        <f t="shared" si="5"/>
        <v>10</v>
      </c>
      <c r="F144" s="47" t="str">
        <f t="shared" si="4"/>
        <v>01.00.281-10</v>
      </c>
      <c r="G144" s="37" t="s">
        <v>2534</v>
      </c>
      <c r="H144" s="37">
        <v>177</v>
      </c>
    </row>
    <row r="145" spans="1:8" x14ac:dyDescent="0.3">
      <c r="A145" s="34" t="str">
        <f>+LEFT(Tabla3[[#This Row],[id_detalle]],2)</f>
        <v>01</v>
      </c>
      <c r="B145" s="48" t="str">
        <f>VLOOKUP((LEFT(Tabla3[[#This Row],[id_detalle]],2)),id_rubro[[id]:[Rubro]],2,0)</f>
        <v>AGRICULTURA, CAZA,SILVICULTURAY PESCA-PRODUCTOS Y SERVICIOS CONEXOS</v>
      </c>
      <c r="C145" s="36" t="s">
        <v>115</v>
      </c>
      <c r="D145" s="35" t="str">
        <f>+Tabla3[[#This Row],[id_detalle]]&amp;" "&amp;VLOOKUP(Tabla3[[#This Row],[id_detalle]],rubro_detalle[[Código]:[Rubro Detalle]],2,0)</f>
        <v>01.00.281 Frutas, Hortalizas , Legumbres Frescas, Secas y Deshidratadas</v>
      </c>
      <c r="E145" s="33">
        <f t="shared" si="5"/>
        <v>11</v>
      </c>
      <c r="F145" s="47" t="str">
        <f t="shared" si="4"/>
        <v>01.00.281-11</v>
      </c>
      <c r="G145" s="37" t="s">
        <v>2535</v>
      </c>
      <c r="H145" s="37">
        <v>177</v>
      </c>
    </row>
    <row r="146" spans="1:8" x14ac:dyDescent="0.3">
      <c r="A146" s="34" t="str">
        <f>+LEFT(Tabla3[[#This Row],[id_detalle]],2)</f>
        <v>01</v>
      </c>
      <c r="B146" s="48" t="str">
        <f>VLOOKUP((LEFT(Tabla3[[#This Row],[id_detalle]],2)),id_rubro[[id]:[Rubro]],2,0)</f>
        <v>AGRICULTURA, CAZA,SILVICULTURAY PESCA-PRODUCTOS Y SERVICIOS CONEXOS</v>
      </c>
      <c r="C146" s="36" t="s">
        <v>115</v>
      </c>
      <c r="D146" s="35" t="str">
        <f>+Tabla3[[#This Row],[id_detalle]]&amp;" "&amp;VLOOKUP(Tabla3[[#This Row],[id_detalle]],rubro_detalle[[Código]:[Rubro Detalle]],2,0)</f>
        <v>01.00.281 Frutas, Hortalizas , Legumbres Frescas, Secas y Deshidratadas</v>
      </c>
      <c r="E146" s="33">
        <f t="shared" si="5"/>
        <v>12</v>
      </c>
      <c r="F146" s="47" t="str">
        <f t="shared" si="4"/>
        <v>01.00.281-12</v>
      </c>
      <c r="G146" s="37" t="s">
        <v>2536</v>
      </c>
      <c r="H146" s="37">
        <v>178</v>
      </c>
    </row>
    <row r="147" spans="1:8" x14ac:dyDescent="0.3">
      <c r="A147" s="34" t="str">
        <f>+LEFT(Tabla3[[#This Row],[id_detalle]],2)</f>
        <v>01</v>
      </c>
      <c r="B147" s="48" t="str">
        <f>VLOOKUP((LEFT(Tabla3[[#This Row],[id_detalle]],2)),id_rubro[[id]:[Rubro]],2,0)</f>
        <v>AGRICULTURA, CAZA,SILVICULTURAY PESCA-PRODUCTOS Y SERVICIOS CONEXOS</v>
      </c>
      <c r="C147" s="36" t="s">
        <v>115</v>
      </c>
      <c r="D147" s="35" t="str">
        <f>+Tabla3[[#This Row],[id_detalle]]&amp;" "&amp;VLOOKUP(Tabla3[[#This Row],[id_detalle]],rubro_detalle[[Código]:[Rubro Detalle]],2,0)</f>
        <v>01.00.281 Frutas, Hortalizas , Legumbres Frescas, Secas y Deshidratadas</v>
      </c>
      <c r="E147" s="33">
        <f t="shared" si="5"/>
        <v>13</v>
      </c>
      <c r="F147" s="47" t="str">
        <f t="shared" si="4"/>
        <v>01.00.281-13</v>
      </c>
      <c r="G147" s="37" t="s">
        <v>2537</v>
      </c>
      <c r="H147" s="37">
        <v>178</v>
      </c>
    </row>
    <row r="148" spans="1:8" x14ac:dyDescent="0.3">
      <c r="A148" s="34" t="str">
        <f>+LEFT(Tabla3[[#This Row],[id_detalle]],2)</f>
        <v>01</v>
      </c>
      <c r="B148" s="48" t="str">
        <f>VLOOKUP((LEFT(Tabla3[[#This Row],[id_detalle]],2)),id_rubro[[id]:[Rubro]],2,0)</f>
        <v>AGRICULTURA, CAZA,SILVICULTURAY PESCA-PRODUCTOS Y SERVICIOS CONEXOS</v>
      </c>
      <c r="C148" s="36" t="s">
        <v>115</v>
      </c>
      <c r="D148" s="35" t="str">
        <f>+Tabla3[[#This Row],[id_detalle]]&amp;" "&amp;VLOOKUP(Tabla3[[#This Row],[id_detalle]],rubro_detalle[[Código]:[Rubro Detalle]],2,0)</f>
        <v>01.00.281 Frutas, Hortalizas , Legumbres Frescas, Secas y Deshidratadas</v>
      </c>
      <c r="E148" s="33">
        <f t="shared" si="5"/>
        <v>14</v>
      </c>
      <c r="F148" s="47" t="str">
        <f t="shared" si="4"/>
        <v>01.00.281-14</v>
      </c>
      <c r="G148" s="37" t="s">
        <v>2538</v>
      </c>
      <c r="H148" s="37">
        <v>178</v>
      </c>
    </row>
    <row r="149" spans="1:8" x14ac:dyDescent="0.3">
      <c r="A149" s="34" t="str">
        <f>+LEFT(Tabla3[[#This Row],[id_detalle]],2)</f>
        <v>01</v>
      </c>
      <c r="B149" s="48" t="str">
        <f>VLOOKUP((LEFT(Tabla3[[#This Row],[id_detalle]],2)),id_rubro[[id]:[Rubro]],2,0)</f>
        <v>AGRICULTURA, CAZA,SILVICULTURAY PESCA-PRODUCTOS Y SERVICIOS CONEXOS</v>
      </c>
      <c r="C149" s="36" t="s">
        <v>115</v>
      </c>
      <c r="D149" s="35" t="str">
        <f>+Tabla3[[#This Row],[id_detalle]]&amp;" "&amp;VLOOKUP(Tabla3[[#This Row],[id_detalle]],rubro_detalle[[Código]:[Rubro Detalle]],2,0)</f>
        <v>01.00.281 Frutas, Hortalizas , Legumbres Frescas, Secas y Deshidratadas</v>
      </c>
      <c r="E149" s="33">
        <f t="shared" si="5"/>
        <v>15</v>
      </c>
      <c r="F149" s="47" t="str">
        <f t="shared" si="4"/>
        <v>01.00.281-15</v>
      </c>
      <c r="G149" s="37" t="s">
        <v>2539</v>
      </c>
      <c r="H149" s="37">
        <v>178</v>
      </c>
    </row>
    <row r="150" spans="1:8" x14ac:dyDescent="0.3">
      <c r="A150" s="34" t="str">
        <f>+LEFT(Tabla3[[#This Row],[id_detalle]],2)</f>
        <v>01</v>
      </c>
      <c r="B150" s="48" t="str">
        <f>VLOOKUP((LEFT(Tabla3[[#This Row],[id_detalle]],2)),id_rubro[[id]:[Rubro]],2,0)</f>
        <v>AGRICULTURA, CAZA,SILVICULTURAY PESCA-PRODUCTOS Y SERVICIOS CONEXOS</v>
      </c>
      <c r="C150" s="36" t="s">
        <v>115</v>
      </c>
      <c r="D150" s="35" t="str">
        <f>+Tabla3[[#This Row],[id_detalle]]&amp;" "&amp;VLOOKUP(Tabla3[[#This Row],[id_detalle]],rubro_detalle[[Código]:[Rubro Detalle]],2,0)</f>
        <v>01.00.281 Frutas, Hortalizas , Legumbres Frescas, Secas y Deshidratadas</v>
      </c>
      <c r="E150" s="33">
        <f t="shared" si="5"/>
        <v>16</v>
      </c>
      <c r="F150" s="47" t="str">
        <f t="shared" si="4"/>
        <v>01.00.281-16</v>
      </c>
      <c r="G150" s="37" t="s">
        <v>2540</v>
      </c>
      <c r="H150" s="37">
        <v>178</v>
      </c>
    </row>
    <row r="151" spans="1:8" x14ac:dyDescent="0.3">
      <c r="A151" s="34" t="str">
        <f>+LEFT(Tabla3[[#This Row],[id_detalle]],2)</f>
        <v>01</v>
      </c>
      <c r="B151" s="48" t="str">
        <f>VLOOKUP((LEFT(Tabla3[[#This Row],[id_detalle]],2)),id_rubro[[id]:[Rubro]],2,0)</f>
        <v>AGRICULTURA, CAZA,SILVICULTURAY PESCA-PRODUCTOS Y SERVICIOS CONEXOS</v>
      </c>
      <c r="C151" s="36" t="s">
        <v>115</v>
      </c>
      <c r="D151" s="35" t="str">
        <f>+Tabla3[[#This Row],[id_detalle]]&amp;" "&amp;VLOOKUP(Tabla3[[#This Row],[id_detalle]],rubro_detalle[[Código]:[Rubro Detalle]],2,0)</f>
        <v>01.00.281 Frutas, Hortalizas , Legumbres Frescas, Secas y Deshidratadas</v>
      </c>
      <c r="E151" s="33">
        <f t="shared" si="5"/>
        <v>17</v>
      </c>
      <c r="F151" s="47" t="str">
        <f t="shared" si="4"/>
        <v>01.00.281-17</v>
      </c>
      <c r="G151" s="37" t="s">
        <v>2541</v>
      </c>
      <c r="H151" s="37">
        <v>178</v>
      </c>
    </row>
    <row r="152" spans="1:8" x14ac:dyDescent="0.3">
      <c r="A152" s="34" t="str">
        <f>+LEFT(Tabla3[[#This Row],[id_detalle]],2)</f>
        <v>01</v>
      </c>
      <c r="B152" s="48" t="str">
        <f>VLOOKUP((LEFT(Tabla3[[#This Row],[id_detalle]],2)),id_rubro[[id]:[Rubro]],2,0)</f>
        <v>AGRICULTURA, CAZA,SILVICULTURAY PESCA-PRODUCTOS Y SERVICIOS CONEXOS</v>
      </c>
      <c r="C152" s="36" t="s">
        <v>115</v>
      </c>
      <c r="D152" s="35" t="str">
        <f>+Tabla3[[#This Row],[id_detalle]]&amp;" "&amp;VLOOKUP(Tabla3[[#This Row],[id_detalle]],rubro_detalle[[Código]:[Rubro Detalle]],2,0)</f>
        <v>01.00.281 Frutas, Hortalizas , Legumbres Frescas, Secas y Deshidratadas</v>
      </c>
      <c r="E152" s="33">
        <f t="shared" si="5"/>
        <v>18</v>
      </c>
      <c r="F152" s="47" t="str">
        <f t="shared" si="4"/>
        <v>01.00.281-18</v>
      </c>
      <c r="G152" s="37" t="s">
        <v>2542</v>
      </c>
      <c r="H152" s="37">
        <v>179</v>
      </c>
    </row>
    <row r="153" spans="1:8" x14ac:dyDescent="0.3">
      <c r="A153" s="34" t="str">
        <f>+LEFT(Tabla3[[#This Row],[id_detalle]],2)</f>
        <v>01</v>
      </c>
      <c r="B153" s="48" t="str">
        <f>VLOOKUP((LEFT(Tabla3[[#This Row],[id_detalle]],2)),id_rubro[[id]:[Rubro]],2,0)</f>
        <v>AGRICULTURA, CAZA,SILVICULTURAY PESCA-PRODUCTOS Y SERVICIOS CONEXOS</v>
      </c>
      <c r="C153" s="36" t="s">
        <v>115</v>
      </c>
      <c r="D153" s="35" t="str">
        <f>+Tabla3[[#This Row],[id_detalle]]&amp;" "&amp;VLOOKUP(Tabla3[[#This Row],[id_detalle]],rubro_detalle[[Código]:[Rubro Detalle]],2,0)</f>
        <v>01.00.281 Frutas, Hortalizas , Legumbres Frescas, Secas y Deshidratadas</v>
      </c>
      <c r="E153" s="33">
        <f t="shared" si="5"/>
        <v>19</v>
      </c>
      <c r="F153" s="47" t="str">
        <f t="shared" si="4"/>
        <v>01.00.281-19</v>
      </c>
      <c r="G153" s="37" t="s">
        <v>2543</v>
      </c>
      <c r="H153" s="37">
        <v>179</v>
      </c>
    </row>
    <row r="154" spans="1:8" x14ac:dyDescent="0.3">
      <c r="A154" s="34" t="str">
        <f>+LEFT(Tabla3[[#This Row],[id_detalle]],2)</f>
        <v>01</v>
      </c>
      <c r="B154" s="48" t="str">
        <f>VLOOKUP((LEFT(Tabla3[[#This Row],[id_detalle]],2)),id_rubro[[id]:[Rubro]],2,0)</f>
        <v>AGRICULTURA, CAZA,SILVICULTURAY PESCA-PRODUCTOS Y SERVICIOS CONEXOS</v>
      </c>
      <c r="C154" s="36" t="s">
        <v>115</v>
      </c>
      <c r="D154" s="35" t="str">
        <f>+Tabla3[[#This Row],[id_detalle]]&amp;" "&amp;VLOOKUP(Tabla3[[#This Row],[id_detalle]],rubro_detalle[[Código]:[Rubro Detalle]],2,0)</f>
        <v>01.00.281 Frutas, Hortalizas , Legumbres Frescas, Secas y Deshidratadas</v>
      </c>
      <c r="E154" s="33">
        <f t="shared" si="5"/>
        <v>20</v>
      </c>
      <c r="F154" s="47" t="str">
        <f t="shared" si="4"/>
        <v>01.00.281-20</v>
      </c>
      <c r="G154" s="37" t="s">
        <v>2544</v>
      </c>
      <c r="H154" s="37">
        <v>179</v>
      </c>
    </row>
    <row r="155" spans="1:8" x14ac:dyDescent="0.3">
      <c r="A155" s="34" t="str">
        <f>+LEFT(Tabla3[[#This Row],[id_detalle]],2)</f>
        <v>01</v>
      </c>
      <c r="B155" s="48" t="str">
        <f>VLOOKUP((LEFT(Tabla3[[#This Row],[id_detalle]],2)),id_rubro[[id]:[Rubro]],2,0)</f>
        <v>AGRICULTURA, CAZA,SILVICULTURAY PESCA-PRODUCTOS Y SERVICIOS CONEXOS</v>
      </c>
      <c r="C155" s="36" t="s">
        <v>115</v>
      </c>
      <c r="D155" s="35" t="str">
        <f>+Tabla3[[#This Row],[id_detalle]]&amp;" "&amp;VLOOKUP(Tabla3[[#This Row],[id_detalle]],rubro_detalle[[Código]:[Rubro Detalle]],2,0)</f>
        <v>01.00.281 Frutas, Hortalizas , Legumbres Frescas, Secas y Deshidratadas</v>
      </c>
      <c r="E155" s="33">
        <f t="shared" si="5"/>
        <v>21</v>
      </c>
      <c r="F155" s="47" t="str">
        <f t="shared" si="4"/>
        <v>01.00.281-21</v>
      </c>
      <c r="G155" s="37" t="s">
        <v>2545</v>
      </c>
      <c r="H155" s="37">
        <v>179</v>
      </c>
    </row>
    <row r="156" spans="1:8" x14ac:dyDescent="0.3">
      <c r="A156" s="34" t="str">
        <f>+LEFT(Tabla3[[#This Row],[id_detalle]],2)</f>
        <v>01</v>
      </c>
      <c r="B156" s="48" t="str">
        <f>VLOOKUP((LEFT(Tabla3[[#This Row],[id_detalle]],2)),id_rubro[[id]:[Rubro]],2,0)</f>
        <v>AGRICULTURA, CAZA,SILVICULTURAY PESCA-PRODUCTOS Y SERVICIOS CONEXOS</v>
      </c>
      <c r="C156" s="36" t="s">
        <v>115</v>
      </c>
      <c r="D156" s="35" t="str">
        <f>+Tabla3[[#This Row],[id_detalle]]&amp;" "&amp;VLOOKUP(Tabla3[[#This Row],[id_detalle]],rubro_detalle[[Código]:[Rubro Detalle]],2,0)</f>
        <v>01.00.281 Frutas, Hortalizas , Legumbres Frescas, Secas y Deshidratadas</v>
      </c>
      <c r="E156" s="33">
        <f t="shared" si="5"/>
        <v>22</v>
      </c>
      <c r="F156" s="47" t="str">
        <f t="shared" si="4"/>
        <v>01.00.281-22</v>
      </c>
      <c r="G156" s="37" t="s">
        <v>2417</v>
      </c>
      <c r="H156" s="37">
        <v>180</v>
      </c>
    </row>
    <row r="157" spans="1:8" x14ac:dyDescent="0.3">
      <c r="A157" s="34" t="str">
        <f>+LEFT(Tabla3[[#This Row],[id_detalle]],2)</f>
        <v>01</v>
      </c>
      <c r="B157" s="48" t="str">
        <f>VLOOKUP((LEFT(Tabla3[[#This Row],[id_detalle]],2)),id_rubro[[id]:[Rubro]],2,0)</f>
        <v>AGRICULTURA, CAZA,SILVICULTURAY PESCA-PRODUCTOS Y SERVICIOS CONEXOS</v>
      </c>
      <c r="C157" s="36" t="s">
        <v>115</v>
      </c>
      <c r="D157" s="35" t="str">
        <f>+Tabla3[[#This Row],[id_detalle]]&amp;" "&amp;VLOOKUP(Tabla3[[#This Row],[id_detalle]],rubro_detalle[[Código]:[Rubro Detalle]],2,0)</f>
        <v>01.00.281 Frutas, Hortalizas , Legumbres Frescas, Secas y Deshidratadas</v>
      </c>
      <c r="E157" s="33">
        <f t="shared" si="5"/>
        <v>23</v>
      </c>
      <c r="F157" s="47" t="str">
        <f t="shared" si="4"/>
        <v>01.00.281-23</v>
      </c>
      <c r="G157" s="37" t="s">
        <v>2546</v>
      </c>
      <c r="H157" s="37">
        <v>180</v>
      </c>
    </row>
    <row r="158" spans="1:8" x14ac:dyDescent="0.3">
      <c r="A158" s="34" t="str">
        <f>+LEFT(Tabla3[[#This Row],[id_detalle]],2)</f>
        <v>01</v>
      </c>
      <c r="B158" s="48" t="str">
        <f>VLOOKUP((LEFT(Tabla3[[#This Row],[id_detalle]],2)),id_rubro[[id]:[Rubro]],2,0)</f>
        <v>AGRICULTURA, CAZA,SILVICULTURAY PESCA-PRODUCTOS Y SERVICIOS CONEXOS</v>
      </c>
      <c r="C158" s="36" t="s">
        <v>115</v>
      </c>
      <c r="D158" s="35" t="str">
        <f>+Tabla3[[#This Row],[id_detalle]]&amp;" "&amp;VLOOKUP(Tabla3[[#This Row],[id_detalle]],rubro_detalle[[Código]:[Rubro Detalle]],2,0)</f>
        <v>01.00.281 Frutas, Hortalizas , Legumbres Frescas, Secas y Deshidratadas</v>
      </c>
      <c r="E158" s="33">
        <f t="shared" si="5"/>
        <v>24</v>
      </c>
      <c r="F158" s="47" t="str">
        <f t="shared" si="4"/>
        <v>01.00.281-24</v>
      </c>
      <c r="G158" s="37" t="s">
        <v>2547</v>
      </c>
      <c r="H158" s="37">
        <v>180</v>
      </c>
    </row>
    <row r="159" spans="1:8" x14ac:dyDescent="0.3">
      <c r="A159" s="34" t="str">
        <f>+LEFT(Tabla3[[#This Row],[id_detalle]],2)</f>
        <v>01</v>
      </c>
      <c r="B159" s="48" t="str">
        <f>VLOOKUP((LEFT(Tabla3[[#This Row],[id_detalle]],2)),id_rubro[[id]:[Rubro]],2,0)</f>
        <v>AGRICULTURA, CAZA,SILVICULTURAY PESCA-PRODUCTOS Y SERVICIOS CONEXOS</v>
      </c>
      <c r="C159" s="36" t="s">
        <v>115</v>
      </c>
      <c r="D159" s="35" t="str">
        <f>+Tabla3[[#This Row],[id_detalle]]&amp;" "&amp;VLOOKUP(Tabla3[[#This Row],[id_detalle]],rubro_detalle[[Código]:[Rubro Detalle]],2,0)</f>
        <v>01.00.281 Frutas, Hortalizas , Legumbres Frescas, Secas y Deshidratadas</v>
      </c>
      <c r="E159" s="33">
        <f t="shared" si="5"/>
        <v>25</v>
      </c>
      <c r="F159" s="47" t="str">
        <f t="shared" si="4"/>
        <v>01.00.281-25</v>
      </c>
      <c r="G159" s="37" t="s">
        <v>2548</v>
      </c>
      <c r="H159" s="37">
        <v>180</v>
      </c>
    </row>
    <row r="160" spans="1:8" x14ac:dyDescent="0.3">
      <c r="A160" s="34" t="str">
        <f>+LEFT(Tabla3[[#This Row],[id_detalle]],2)</f>
        <v>01</v>
      </c>
      <c r="B160" s="48" t="str">
        <f>VLOOKUP((LEFT(Tabla3[[#This Row],[id_detalle]],2)),id_rubro[[id]:[Rubro]],2,0)</f>
        <v>AGRICULTURA, CAZA,SILVICULTURAY PESCA-PRODUCTOS Y SERVICIOS CONEXOS</v>
      </c>
      <c r="C160" s="36" t="s">
        <v>115</v>
      </c>
      <c r="D160" s="35" t="str">
        <f>+Tabla3[[#This Row],[id_detalle]]&amp;" "&amp;VLOOKUP(Tabla3[[#This Row],[id_detalle]],rubro_detalle[[Código]:[Rubro Detalle]],2,0)</f>
        <v>01.00.281 Frutas, Hortalizas , Legumbres Frescas, Secas y Deshidratadas</v>
      </c>
      <c r="E160" s="33">
        <f t="shared" si="5"/>
        <v>26</v>
      </c>
      <c r="F160" s="47" t="str">
        <f t="shared" si="4"/>
        <v>01.00.281-26</v>
      </c>
      <c r="G160" s="37" t="s">
        <v>2549</v>
      </c>
      <c r="H160" s="37">
        <v>180</v>
      </c>
    </row>
    <row r="161" spans="1:8" x14ac:dyDescent="0.3">
      <c r="A161" s="34" t="str">
        <f>+LEFT(Tabla3[[#This Row],[id_detalle]],2)</f>
        <v>01</v>
      </c>
      <c r="B161" s="48" t="str">
        <f>VLOOKUP((LEFT(Tabla3[[#This Row],[id_detalle]],2)),id_rubro[[id]:[Rubro]],2,0)</f>
        <v>AGRICULTURA, CAZA,SILVICULTURAY PESCA-PRODUCTOS Y SERVICIOS CONEXOS</v>
      </c>
      <c r="C161" s="36" t="s">
        <v>115</v>
      </c>
      <c r="D161" s="35" t="str">
        <f>+Tabla3[[#This Row],[id_detalle]]&amp;" "&amp;VLOOKUP(Tabla3[[#This Row],[id_detalle]],rubro_detalle[[Código]:[Rubro Detalle]],2,0)</f>
        <v>01.00.281 Frutas, Hortalizas , Legumbres Frescas, Secas y Deshidratadas</v>
      </c>
      <c r="E161" s="33">
        <f t="shared" si="5"/>
        <v>27</v>
      </c>
      <c r="F161" s="47" t="str">
        <f t="shared" si="4"/>
        <v>01.00.281-27</v>
      </c>
      <c r="G161" s="37" t="s">
        <v>2550</v>
      </c>
      <c r="H161" s="37">
        <v>181</v>
      </c>
    </row>
    <row r="162" spans="1:8" x14ac:dyDescent="0.3">
      <c r="A162" s="34" t="str">
        <f>+LEFT(Tabla3[[#This Row],[id_detalle]],2)</f>
        <v>01</v>
      </c>
      <c r="B162" s="48" t="str">
        <f>VLOOKUP((LEFT(Tabla3[[#This Row],[id_detalle]],2)),id_rubro[[id]:[Rubro]],2,0)</f>
        <v>AGRICULTURA, CAZA,SILVICULTURAY PESCA-PRODUCTOS Y SERVICIOS CONEXOS</v>
      </c>
      <c r="C162" s="36" t="s">
        <v>115</v>
      </c>
      <c r="D162" s="35" t="str">
        <f>+Tabla3[[#This Row],[id_detalle]]&amp;" "&amp;VLOOKUP(Tabla3[[#This Row],[id_detalle]],rubro_detalle[[Código]:[Rubro Detalle]],2,0)</f>
        <v>01.00.281 Frutas, Hortalizas , Legumbres Frescas, Secas y Deshidratadas</v>
      </c>
      <c r="E162" s="33">
        <f t="shared" si="5"/>
        <v>28</v>
      </c>
      <c r="F162" s="47" t="str">
        <f t="shared" si="4"/>
        <v>01.00.281-28</v>
      </c>
      <c r="G162" s="37" t="s">
        <v>2551</v>
      </c>
      <c r="H162" s="37">
        <v>181</v>
      </c>
    </row>
    <row r="163" spans="1:8" x14ac:dyDescent="0.3">
      <c r="A163" s="34" t="str">
        <f>+LEFT(Tabla3[[#This Row],[id_detalle]],2)</f>
        <v>01</v>
      </c>
      <c r="B163" s="48" t="str">
        <f>VLOOKUP((LEFT(Tabla3[[#This Row],[id_detalle]],2)),id_rubro[[id]:[Rubro]],2,0)</f>
        <v>AGRICULTURA, CAZA,SILVICULTURAY PESCA-PRODUCTOS Y SERVICIOS CONEXOS</v>
      </c>
      <c r="C163" s="36" t="s">
        <v>115</v>
      </c>
      <c r="D163" s="35" t="str">
        <f>+Tabla3[[#This Row],[id_detalle]]&amp;" "&amp;VLOOKUP(Tabla3[[#This Row],[id_detalle]],rubro_detalle[[Código]:[Rubro Detalle]],2,0)</f>
        <v>01.00.281 Frutas, Hortalizas , Legumbres Frescas, Secas y Deshidratadas</v>
      </c>
      <c r="E163" s="33">
        <f t="shared" si="5"/>
        <v>29</v>
      </c>
      <c r="F163" s="47" t="str">
        <f t="shared" si="4"/>
        <v>01.00.281-29</v>
      </c>
      <c r="G163" s="37" t="s">
        <v>2552</v>
      </c>
      <c r="H163" s="37">
        <v>182</v>
      </c>
    </row>
    <row r="164" spans="1:8" x14ac:dyDescent="0.3">
      <c r="A164" s="34" t="str">
        <f>+LEFT(Tabla3[[#This Row],[id_detalle]],2)</f>
        <v>01</v>
      </c>
      <c r="B164" s="48" t="str">
        <f>VLOOKUP((LEFT(Tabla3[[#This Row],[id_detalle]],2)),id_rubro[[id]:[Rubro]],2,0)</f>
        <v>AGRICULTURA, CAZA,SILVICULTURAY PESCA-PRODUCTOS Y SERVICIOS CONEXOS</v>
      </c>
      <c r="C164" s="36" t="s">
        <v>115</v>
      </c>
      <c r="D164" s="35" t="str">
        <f>+Tabla3[[#This Row],[id_detalle]]&amp;" "&amp;VLOOKUP(Tabla3[[#This Row],[id_detalle]],rubro_detalle[[Código]:[Rubro Detalle]],2,0)</f>
        <v>01.00.281 Frutas, Hortalizas , Legumbres Frescas, Secas y Deshidratadas</v>
      </c>
      <c r="E164" s="33">
        <f t="shared" si="5"/>
        <v>30</v>
      </c>
      <c r="F164" s="47" t="str">
        <f t="shared" si="4"/>
        <v>01.00.281-30</v>
      </c>
      <c r="G164" s="37" t="s">
        <v>2553</v>
      </c>
      <c r="H164" s="37">
        <v>182</v>
      </c>
    </row>
    <row r="165" spans="1:8" x14ac:dyDescent="0.3">
      <c r="A165" s="34" t="str">
        <f>+LEFT(Tabla3[[#This Row],[id_detalle]],2)</f>
        <v>01</v>
      </c>
      <c r="B165" s="48" t="str">
        <f>VLOOKUP((LEFT(Tabla3[[#This Row],[id_detalle]],2)),id_rubro[[id]:[Rubro]],2,0)</f>
        <v>AGRICULTURA, CAZA,SILVICULTURAY PESCA-PRODUCTOS Y SERVICIOS CONEXOS</v>
      </c>
      <c r="C165" s="36" t="s">
        <v>115</v>
      </c>
      <c r="D165" s="35" t="str">
        <f>+Tabla3[[#This Row],[id_detalle]]&amp;" "&amp;VLOOKUP(Tabla3[[#This Row],[id_detalle]],rubro_detalle[[Código]:[Rubro Detalle]],2,0)</f>
        <v>01.00.281 Frutas, Hortalizas , Legumbres Frescas, Secas y Deshidratadas</v>
      </c>
      <c r="E165" s="33">
        <f t="shared" si="5"/>
        <v>31</v>
      </c>
      <c r="F165" s="47" t="str">
        <f t="shared" si="4"/>
        <v>01.00.281-31</v>
      </c>
      <c r="G165" s="37" t="s">
        <v>2554</v>
      </c>
      <c r="H165" s="37">
        <v>182</v>
      </c>
    </row>
    <row r="166" spans="1:8" x14ac:dyDescent="0.3">
      <c r="A166" s="34" t="str">
        <f>+LEFT(Tabla3[[#This Row],[id_detalle]],2)</f>
        <v>01</v>
      </c>
      <c r="B166" s="48" t="str">
        <f>VLOOKUP((LEFT(Tabla3[[#This Row],[id_detalle]],2)),id_rubro[[id]:[Rubro]],2,0)</f>
        <v>AGRICULTURA, CAZA,SILVICULTURAY PESCA-PRODUCTOS Y SERVICIOS CONEXOS</v>
      </c>
      <c r="C166" s="36" t="s">
        <v>115</v>
      </c>
      <c r="D166" s="35" t="str">
        <f>+Tabla3[[#This Row],[id_detalle]]&amp;" "&amp;VLOOKUP(Tabla3[[#This Row],[id_detalle]],rubro_detalle[[Código]:[Rubro Detalle]],2,0)</f>
        <v>01.00.281 Frutas, Hortalizas , Legumbres Frescas, Secas y Deshidratadas</v>
      </c>
      <c r="E166" s="33">
        <f t="shared" si="5"/>
        <v>32</v>
      </c>
      <c r="F166" s="47" t="str">
        <f t="shared" si="4"/>
        <v>01.00.281-32</v>
      </c>
      <c r="G166" s="37" t="s">
        <v>2555</v>
      </c>
      <c r="H166" s="37">
        <v>183</v>
      </c>
    </row>
    <row r="167" spans="1:8" x14ac:dyDescent="0.3">
      <c r="A167" s="34" t="str">
        <f>+LEFT(Tabla3[[#This Row],[id_detalle]],2)</f>
        <v>01</v>
      </c>
      <c r="B167" s="48" t="str">
        <f>VLOOKUP((LEFT(Tabla3[[#This Row],[id_detalle]],2)),id_rubro[[id]:[Rubro]],2,0)</f>
        <v>AGRICULTURA, CAZA,SILVICULTURAY PESCA-PRODUCTOS Y SERVICIOS CONEXOS</v>
      </c>
      <c r="C167" s="36" t="s">
        <v>115</v>
      </c>
      <c r="D167" s="35" t="str">
        <f>+Tabla3[[#This Row],[id_detalle]]&amp;" "&amp;VLOOKUP(Tabla3[[#This Row],[id_detalle]],rubro_detalle[[Código]:[Rubro Detalle]],2,0)</f>
        <v>01.00.281 Frutas, Hortalizas , Legumbres Frescas, Secas y Deshidratadas</v>
      </c>
      <c r="E167" s="33">
        <f t="shared" si="5"/>
        <v>33</v>
      </c>
      <c r="F167" s="47" t="str">
        <f t="shared" si="4"/>
        <v>01.00.281-33</v>
      </c>
      <c r="G167" s="37" t="s">
        <v>2556</v>
      </c>
      <c r="H167" s="37">
        <v>183</v>
      </c>
    </row>
    <row r="168" spans="1:8" x14ac:dyDescent="0.3">
      <c r="A168" s="34" t="str">
        <f>+LEFT(Tabla3[[#This Row],[id_detalle]],2)</f>
        <v>01</v>
      </c>
      <c r="B168" s="48" t="str">
        <f>VLOOKUP((LEFT(Tabla3[[#This Row],[id_detalle]],2)),id_rubro[[id]:[Rubro]],2,0)</f>
        <v>AGRICULTURA, CAZA,SILVICULTURAY PESCA-PRODUCTOS Y SERVICIOS CONEXOS</v>
      </c>
      <c r="C168" s="36" t="s">
        <v>115</v>
      </c>
      <c r="D168" s="35" t="str">
        <f>+Tabla3[[#This Row],[id_detalle]]&amp;" "&amp;VLOOKUP(Tabla3[[#This Row],[id_detalle]],rubro_detalle[[Código]:[Rubro Detalle]],2,0)</f>
        <v>01.00.281 Frutas, Hortalizas , Legumbres Frescas, Secas y Deshidratadas</v>
      </c>
      <c r="E168" s="33">
        <f t="shared" si="5"/>
        <v>34</v>
      </c>
      <c r="F168" s="47" t="str">
        <f t="shared" si="4"/>
        <v>01.00.281-34</v>
      </c>
      <c r="G168" s="37" t="s">
        <v>2557</v>
      </c>
      <c r="H168" s="37">
        <v>183</v>
      </c>
    </row>
    <row r="169" spans="1:8" x14ac:dyDescent="0.3">
      <c r="A169" s="34" t="str">
        <f>+LEFT(Tabla3[[#This Row],[id_detalle]],2)</f>
        <v>01</v>
      </c>
      <c r="B169" s="48" t="str">
        <f>VLOOKUP((LEFT(Tabla3[[#This Row],[id_detalle]],2)),id_rubro[[id]:[Rubro]],2,0)</f>
        <v>AGRICULTURA, CAZA,SILVICULTURAY PESCA-PRODUCTOS Y SERVICIOS CONEXOS</v>
      </c>
      <c r="C169" s="36" t="s">
        <v>115</v>
      </c>
      <c r="D169" s="35" t="str">
        <f>+Tabla3[[#This Row],[id_detalle]]&amp;" "&amp;VLOOKUP(Tabla3[[#This Row],[id_detalle]],rubro_detalle[[Código]:[Rubro Detalle]],2,0)</f>
        <v>01.00.281 Frutas, Hortalizas , Legumbres Frescas, Secas y Deshidratadas</v>
      </c>
      <c r="E169" s="33">
        <f t="shared" si="5"/>
        <v>35</v>
      </c>
      <c r="F169" s="47" t="str">
        <f t="shared" si="4"/>
        <v>01.00.281-35</v>
      </c>
      <c r="G169" s="37" t="s">
        <v>2558</v>
      </c>
      <c r="H169" s="37">
        <v>183</v>
      </c>
    </row>
    <row r="170" spans="1:8" x14ac:dyDescent="0.3">
      <c r="A170" s="34" t="str">
        <f>+LEFT(Tabla3[[#This Row],[id_detalle]],2)</f>
        <v>01</v>
      </c>
      <c r="B170" s="48" t="str">
        <f>VLOOKUP((LEFT(Tabla3[[#This Row],[id_detalle]],2)),id_rubro[[id]:[Rubro]],2,0)</f>
        <v>AGRICULTURA, CAZA,SILVICULTURAY PESCA-PRODUCTOS Y SERVICIOS CONEXOS</v>
      </c>
      <c r="C170" s="36" t="s">
        <v>115</v>
      </c>
      <c r="D170" s="35" t="str">
        <f>+Tabla3[[#This Row],[id_detalle]]&amp;" "&amp;VLOOKUP(Tabla3[[#This Row],[id_detalle]],rubro_detalle[[Código]:[Rubro Detalle]],2,0)</f>
        <v>01.00.281 Frutas, Hortalizas , Legumbres Frescas, Secas y Deshidratadas</v>
      </c>
      <c r="E170" s="33">
        <f t="shared" si="5"/>
        <v>36</v>
      </c>
      <c r="F170" s="47" t="str">
        <f t="shared" si="4"/>
        <v>01.00.281-36</v>
      </c>
      <c r="G170" s="37" t="s">
        <v>2559</v>
      </c>
      <c r="H170" s="37">
        <v>184</v>
      </c>
    </row>
    <row r="171" spans="1:8" x14ac:dyDescent="0.3">
      <c r="A171" s="34" t="str">
        <f>+LEFT(Tabla3[[#This Row],[id_detalle]],2)</f>
        <v>01</v>
      </c>
      <c r="B171" s="48" t="str">
        <f>VLOOKUP((LEFT(Tabla3[[#This Row],[id_detalle]],2)),id_rubro[[id]:[Rubro]],2,0)</f>
        <v>AGRICULTURA, CAZA,SILVICULTURAY PESCA-PRODUCTOS Y SERVICIOS CONEXOS</v>
      </c>
      <c r="C171" s="36" t="s">
        <v>115</v>
      </c>
      <c r="D171" s="35" t="str">
        <f>+Tabla3[[#This Row],[id_detalle]]&amp;" "&amp;VLOOKUP(Tabla3[[#This Row],[id_detalle]],rubro_detalle[[Código]:[Rubro Detalle]],2,0)</f>
        <v>01.00.281 Frutas, Hortalizas , Legumbres Frescas, Secas y Deshidratadas</v>
      </c>
      <c r="E171" s="33">
        <f t="shared" si="5"/>
        <v>37</v>
      </c>
      <c r="F171" s="47" t="str">
        <f t="shared" si="4"/>
        <v>01.00.281-37</v>
      </c>
      <c r="G171" s="37" t="s">
        <v>2560</v>
      </c>
      <c r="H171" s="37">
        <v>184</v>
      </c>
    </row>
    <row r="172" spans="1:8" x14ac:dyDescent="0.3">
      <c r="A172" s="34" t="str">
        <f>+LEFT(Tabla3[[#This Row],[id_detalle]],2)</f>
        <v>01</v>
      </c>
      <c r="B172" s="48" t="str">
        <f>VLOOKUP((LEFT(Tabla3[[#This Row],[id_detalle]],2)),id_rubro[[id]:[Rubro]],2,0)</f>
        <v>AGRICULTURA, CAZA,SILVICULTURAY PESCA-PRODUCTOS Y SERVICIOS CONEXOS</v>
      </c>
      <c r="C172" s="36" t="s">
        <v>115</v>
      </c>
      <c r="D172" s="35" t="str">
        <f>+Tabla3[[#This Row],[id_detalle]]&amp;" "&amp;VLOOKUP(Tabla3[[#This Row],[id_detalle]],rubro_detalle[[Código]:[Rubro Detalle]],2,0)</f>
        <v>01.00.281 Frutas, Hortalizas , Legumbres Frescas, Secas y Deshidratadas</v>
      </c>
      <c r="E172" s="33">
        <f t="shared" si="5"/>
        <v>38</v>
      </c>
      <c r="F172" s="47" t="str">
        <f t="shared" si="4"/>
        <v>01.00.281-38</v>
      </c>
      <c r="G172" s="37" t="s">
        <v>2561</v>
      </c>
      <c r="H172" s="37">
        <v>184</v>
      </c>
    </row>
    <row r="173" spans="1:8" x14ac:dyDescent="0.3">
      <c r="A173" s="34" t="str">
        <f>+LEFT(Tabla3[[#This Row],[id_detalle]],2)</f>
        <v>01</v>
      </c>
      <c r="B173" s="48" t="str">
        <f>VLOOKUP((LEFT(Tabla3[[#This Row],[id_detalle]],2)),id_rubro[[id]:[Rubro]],2,0)</f>
        <v>AGRICULTURA, CAZA,SILVICULTURAY PESCA-PRODUCTOS Y SERVICIOS CONEXOS</v>
      </c>
      <c r="C173" s="36" t="s">
        <v>115</v>
      </c>
      <c r="D173" s="35" t="str">
        <f>+Tabla3[[#This Row],[id_detalle]]&amp;" "&amp;VLOOKUP(Tabla3[[#This Row],[id_detalle]],rubro_detalle[[Código]:[Rubro Detalle]],2,0)</f>
        <v>01.00.281 Frutas, Hortalizas , Legumbres Frescas, Secas y Deshidratadas</v>
      </c>
      <c r="E173" s="33">
        <f t="shared" si="5"/>
        <v>39</v>
      </c>
      <c r="F173" s="47" t="str">
        <f t="shared" si="4"/>
        <v>01.00.281-39</v>
      </c>
      <c r="G173" s="37" t="s">
        <v>2562</v>
      </c>
      <c r="H173" s="37">
        <v>193</v>
      </c>
    </row>
    <row r="174" spans="1:8" x14ac:dyDescent="0.3">
      <c r="A174" s="34" t="str">
        <f>+LEFT(Tabla3[[#This Row],[id_detalle]],2)</f>
        <v>01</v>
      </c>
      <c r="B174" s="48" t="str">
        <f>VLOOKUP((LEFT(Tabla3[[#This Row],[id_detalle]],2)),id_rubro[[id]:[Rubro]],2,0)</f>
        <v>AGRICULTURA, CAZA,SILVICULTURAY PESCA-PRODUCTOS Y SERVICIOS CONEXOS</v>
      </c>
      <c r="C174" s="36" t="s">
        <v>115</v>
      </c>
      <c r="D174" s="35" t="str">
        <f>+Tabla3[[#This Row],[id_detalle]]&amp;" "&amp;VLOOKUP(Tabla3[[#This Row],[id_detalle]],rubro_detalle[[Código]:[Rubro Detalle]],2,0)</f>
        <v>01.00.281 Frutas, Hortalizas , Legumbres Frescas, Secas y Deshidratadas</v>
      </c>
      <c r="E174" s="33">
        <f t="shared" si="5"/>
        <v>40</v>
      </c>
      <c r="F174" s="47" t="str">
        <f t="shared" si="4"/>
        <v>01.00.281-40</v>
      </c>
      <c r="G174" s="37" t="s">
        <v>2563</v>
      </c>
      <c r="H174" s="37">
        <v>199</v>
      </c>
    </row>
    <row r="175" spans="1:8" x14ac:dyDescent="0.3">
      <c r="A175" s="34" t="str">
        <f>+LEFT(Tabla3[[#This Row],[id_detalle]],2)</f>
        <v>01</v>
      </c>
      <c r="B175" s="48" t="str">
        <f>VLOOKUP((LEFT(Tabla3[[#This Row],[id_detalle]],2)),id_rubro[[id]:[Rubro]],2,0)</f>
        <v>AGRICULTURA, CAZA,SILVICULTURAY PESCA-PRODUCTOS Y SERVICIOS CONEXOS</v>
      </c>
      <c r="C175" s="36" t="s">
        <v>115</v>
      </c>
      <c r="D175" s="35" t="str">
        <f>+Tabla3[[#This Row],[id_detalle]]&amp;" "&amp;VLOOKUP(Tabla3[[#This Row],[id_detalle]],rubro_detalle[[Código]:[Rubro Detalle]],2,0)</f>
        <v>01.00.281 Frutas, Hortalizas , Legumbres Frescas, Secas y Deshidratadas</v>
      </c>
      <c r="E175" s="33">
        <f t="shared" si="5"/>
        <v>41</v>
      </c>
      <c r="F175" s="47" t="str">
        <f t="shared" si="4"/>
        <v>01.00.281-41</v>
      </c>
      <c r="G175" s="37" t="s">
        <v>2564</v>
      </c>
      <c r="H175" s="37">
        <v>202</v>
      </c>
    </row>
    <row r="176" spans="1:8" x14ac:dyDescent="0.3">
      <c r="A176" s="34" t="str">
        <f>+LEFT(Tabla3[[#This Row],[id_detalle]],2)</f>
        <v>01</v>
      </c>
      <c r="B176" s="48" t="str">
        <f>VLOOKUP((LEFT(Tabla3[[#This Row],[id_detalle]],2)),id_rubro[[id]:[Rubro]],2,0)</f>
        <v>AGRICULTURA, CAZA,SILVICULTURAY PESCA-PRODUCTOS Y SERVICIOS CONEXOS</v>
      </c>
      <c r="C176" s="36" t="s">
        <v>115</v>
      </c>
      <c r="D176" s="35" t="str">
        <f>+Tabla3[[#This Row],[id_detalle]]&amp;" "&amp;VLOOKUP(Tabla3[[#This Row],[id_detalle]],rubro_detalle[[Código]:[Rubro Detalle]],2,0)</f>
        <v>01.00.281 Frutas, Hortalizas , Legumbres Frescas, Secas y Deshidratadas</v>
      </c>
      <c r="E176" s="33">
        <f t="shared" si="5"/>
        <v>42</v>
      </c>
      <c r="F176" s="47" t="str">
        <f t="shared" si="4"/>
        <v>01.00.281-42</v>
      </c>
      <c r="G176" s="37" t="s">
        <v>2565</v>
      </c>
      <c r="H176" s="37">
        <v>202</v>
      </c>
    </row>
    <row r="177" spans="1:8" x14ac:dyDescent="0.3">
      <c r="A177" s="34" t="str">
        <f>+LEFT(Tabla3[[#This Row],[id_detalle]],2)</f>
        <v>01</v>
      </c>
      <c r="B177" s="48" t="str">
        <f>VLOOKUP((LEFT(Tabla3[[#This Row],[id_detalle]],2)),id_rubro[[id]:[Rubro]],2,0)</f>
        <v>AGRICULTURA, CAZA,SILVICULTURAY PESCA-PRODUCTOS Y SERVICIOS CONEXOS</v>
      </c>
      <c r="C177" s="36" t="s">
        <v>115</v>
      </c>
      <c r="D177" s="35" t="str">
        <f>+Tabla3[[#This Row],[id_detalle]]&amp;" "&amp;VLOOKUP(Tabla3[[#This Row],[id_detalle]],rubro_detalle[[Código]:[Rubro Detalle]],2,0)</f>
        <v>01.00.281 Frutas, Hortalizas , Legumbres Frescas, Secas y Deshidratadas</v>
      </c>
      <c r="E177" s="33">
        <f t="shared" si="5"/>
        <v>43</v>
      </c>
      <c r="F177" s="47" t="str">
        <f t="shared" si="4"/>
        <v>01.00.281-43</v>
      </c>
      <c r="G177" s="37" t="s">
        <v>2566</v>
      </c>
      <c r="H177" s="37">
        <v>225</v>
      </c>
    </row>
    <row r="178" spans="1:8" x14ac:dyDescent="0.3">
      <c r="A178" s="34" t="str">
        <f>+LEFT(Tabla3[[#This Row],[id_detalle]],2)</f>
        <v>01</v>
      </c>
      <c r="B178" s="48" t="str">
        <f>VLOOKUP((LEFT(Tabla3[[#This Row],[id_detalle]],2)),id_rubro[[id]:[Rubro]],2,0)</f>
        <v>AGRICULTURA, CAZA,SILVICULTURAY PESCA-PRODUCTOS Y SERVICIOS CONEXOS</v>
      </c>
      <c r="C178" s="36" t="s">
        <v>115</v>
      </c>
      <c r="D178" s="35" t="str">
        <f>+Tabla3[[#This Row],[id_detalle]]&amp;" "&amp;VLOOKUP(Tabla3[[#This Row],[id_detalle]],rubro_detalle[[Código]:[Rubro Detalle]],2,0)</f>
        <v>01.00.281 Frutas, Hortalizas , Legumbres Frescas, Secas y Deshidratadas</v>
      </c>
      <c r="E178" s="33">
        <f t="shared" si="5"/>
        <v>44</v>
      </c>
      <c r="F178" s="47" t="str">
        <f t="shared" si="4"/>
        <v>01.00.281-44</v>
      </c>
      <c r="G178" s="37" t="s">
        <v>2567</v>
      </c>
      <c r="H178" s="37">
        <v>239</v>
      </c>
    </row>
    <row r="179" spans="1:8" x14ac:dyDescent="0.3">
      <c r="A179" s="34" t="str">
        <f>+LEFT(Tabla3[[#This Row],[id_detalle]],2)</f>
        <v>01</v>
      </c>
      <c r="B179" s="48" t="str">
        <f>VLOOKUP((LEFT(Tabla3[[#This Row],[id_detalle]],2)),id_rubro[[id]:[Rubro]],2,0)</f>
        <v>AGRICULTURA, CAZA,SILVICULTURAY PESCA-PRODUCTOS Y SERVICIOS CONEXOS</v>
      </c>
      <c r="C179" s="36" t="s">
        <v>115</v>
      </c>
      <c r="D179" s="35" t="str">
        <f>+Tabla3[[#This Row],[id_detalle]]&amp;" "&amp;VLOOKUP(Tabla3[[#This Row],[id_detalle]],rubro_detalle[[Código]:[Rubro Detalle]],2,0)</f>
        <v>01.00.281 Frutas, Hortalizas , Legumbres Frescas, Secas y Deshidratadas</v>
      </c>
      <c r="E179" s="33">
        <f t="shared" si="5"/>
        <v>45</v>
      </c>
      <c r="F179" s="47" t="str">
        <f t="shared" si="4"/>
        <v>01.00.281-45</v>
      </c>
      <c r="G179" s="37" t="s">
        <v>2568</v>
      </c>
      <c r="H179" s="37">
        <v>258</v>
      </c>
    </row>
    <row r="180" spans="1:8" x14ac:dyDescent="0.3">
      <c r="A180" s="34" t="str">
        <f>+LEFT(Tabla3[[#This Row],[id_detalle]],2)</f>
        <v>01</v>
      </c>
      <c r="B180" s="48" t="str">
        <f>VLOOKUP((LEFT(Tabla3[[#This Row],[id_detalle]],2)),id_rubro[[id]:[Rubro]],2,0)</f>
        <v>AGRICULTURA, CAZA,SILVICULTURAY PESCA-PRODUCTOS Y SERVICIOS CONEXOS</v>
      </c>
      <c r="C180" s="36" t="s">
        <v>115</v>
      </c>
      <c r="D180" s="35" t="str">
        <f>+Tabla3[[#This Row],[id_detalle]]&amp;" "&amp;VLOOKUP(Tabla3[[#This Row],[id_detalle]],rubro_detalle[[Código]:[Rubro Detalle]],2,0)</f>
        <v>01.00.281 Frutas, Hortalizas , Legumbres Frescas, Secas y Deshidratadas</v>
      </c>
      <c r="E180" s="33">
        <f t="shared" si="5"/>
        <v>46</v>
      </c>
      <c r="F180" s="47" t="str">
        <f t="shared" si="4"/>
        <v>01.00.281-46</v>
      </c>
      <c r="G180" s="37" t="s">
        <v>2569</v>
      </c>
      <c r="H180" s="37">
        <v>259</v>
      </c>
    </row>
    <row r="181" spans="1:8" x14ac:dyDescent="0.3">
      <c r="A181" s="34" t="str">
        <f>+LEFT(Tabla3[[#This Row],[id_detalle]],2)</f>
        <v>01</v>
      </c>
      <c r="B181" s="48" t="str">
        <f>VLOOKUP((LEFT(Tabla3[[#This Row],[id_detalle]],2)),id_rubro[[id]:[Rubro]],2,0)</f>
        <v>AGRICULTURA, CAZA,SILVICULTURAY PESCA-PRODUCTOS Y SERVICIOS CONEXOS</v>
      </c>
      <c r="C181" s="36" t="s">
        <v>115</v>
      </c>
      <c r="D181" s="35" t="str">
        <f>+Tabla3[[#This Row],[id_detalle]]&amp;" "&amp;VLOOKUP(Tabla3[[#This Row],[id_detalle]],rubro_detalle[[Código]:[Rubro Detalle]],2,0)</f>
        <v>01.00.281 Frutas, Hortalizas , Legumbres Frescas, Secas y Deshidratadas</v>
      </c>
      <c r="E181" s="33">
        <f t="shared" si="5"/>
        <v>47</v>
      </c>
      <c r="F181" s="47" t="str">
        <f t="shared" si="4"/>
        <v>01.00.281-47</v>
      </c>
      <c r="G181" s="37" t="s">
        <v>2570</v>
      </c>
      <c r="H181" s="37">
        <v>272</v>
      </c>
    </row>
    <row r="182" spans="1:8" x14ac:dyDescent="0.3">
      <c r="A182" s="34" t="str">
        <f>+LEFT(Tabla3[[#This Row],[id_detalle]],2)</f>
        <v>01</v>
      </c>
      <c r="B182" s="48" t="str">
        <f>VLOOKUP((LEFT(Tabla3[[#This Row],[id_detalle]],2)),id_rubro[[id]:[Rubro]],2,0)</f>
        <v>AGRICULTURA, CAZA,SILVICULTURAY PESCA-PRODUCTOS Y SERVICIOS CONEXOS</v>
      </c>
      <c r="C182" s="36" t="s">
        <v>115</v>
      </c>
      <c r="D182" s="35" t="str">
        <f>+Tabla3[[#This Row],[id_detalle]]&amp;" "&amp;VLOOKUP(Tabla3[[#This Row],[id_detalle]],rubro_detalle[[Código]:[Rubro Detalle]],2,0)</f>
        <v>01.00.281 Frutas, Hortalizas , Legumbres Frescas, Secas y Deshidratadas</v>
      </c>
      <c r="E182" s="33">
        <f t="shared" si="5"/>
        <v>48</v>
      </c>
      <c r="F182" s="47" t="str">
        <f t="shared" si="4"/>
        <v>01.00.281-48</v>
      </c>
      <c r="G182" s="37" t="s">
        <v>2571</v>
      </c>
      <c r="H182" s="37">
        <v>310</v>
      </c>
    </row>
    <row r="183" spans="1:8" x14ac:dyDescent="0.3">
      <c r="A183" s="34" t="str">
        <f>+LEFT(Tabla3[[#This Row],[id_detalle]],2)</f>
        <v>01</v>
      </c>
      <c r="B183" s="48" t="str">
        <f>VLOOKUP((LEFT(Tabla3[[#This Row],[id_detalle]],2)),id_rubro[[id]:[Rubro]],2,0)</f>
        <v>AGRICULTURA, CAZA,SILVICULTURAY PESCA-PRODUCTOS Y SERVICIOS CONEXOS</v>
      </c>
      <c r="C183" s="36" t="s">
        <v>115</v>
      </c>
      <c r="D183" s="35" t="str">
        <f>+Tabla3[[#This Row],[id_detalle]]&amp;" "&amp;VLOOKUP(Tabla3[[#This Row],[id_detalle]],rubro_detalle[[Código]:[Rubro Detalle]],2,0)</f>
        <v>01.00.281 Frutas, Hortalizas , Legumbres Frescas, Secas y Deshidratadas</v>
      </c>
      <c r="E183" s="33">
        <f t="shared" si="5"/>
        <v>49</v>
      </c>
      <c r="F183" s="47" t="str">
        <f t="shared" si="4"/>
        <v>01.00.281-49</v>
      </c>
      <c r="G183" s="37" t="s">
        <v>2572</v>
      </c>
      <c r="H183" s="37">
        <v>317</v>
      </c>
    </row>
    <row r="184" spans="1:8" x14ac:dyDescent="0.3">
      <c r="A184" s="34" t="str">
        <f>+LEFT(Tabla3[[#This Row],[id_detalle]],2)</f>
        <v>01</v>
      </c>
      <c r="B184" s="48" t="str">
        <f>VLOOKUP((LEFT(Tabla3[[#This Row],[id_detalle]],2)),id_rubro[[id]:[Rubro]],2,0)</f>
        <v>AGRICULTURA, CAZA,SILVICULTURAY PESCA-PRODUCTOS Y SERVICIOS CONEXOS</v>
      </c>
      <c r="C184" s="36" t="s">
        <v>115</v>
      </c>
      <c r="D184" s="35" t="str">
        <f>+Tabla3[[#This Row],[id_detalle]]&amp;" "&amp;VLOOKUP(Tabla3[[#This Row],[id_detalle]],rubro_detalle[[Código]:[Rubro Detalle]],2,0)</f>
        <v>01.00.281 Frutas, Hortalizas , Legumbres Frescas, Secas y Deshidratadas</v>
      </c>
      <c r="E184" s="33">
        <f t="shared" si="5"/>
        <v>50</v>
      </c>
      <c r="F184" s="47" t="str">
        <f t="shared" si="4"/>
        <v>01.00.281-50</v>
      </c>
      <c r="G184" s="37" t="s">
        <v>2573</v>
      </c>
      <c r="H184" s="37">
        <v>326</v>
      </c>
    </row>
    <row r="185" spans="1:8" x14ac:dyDescent="0.3">
      <c r="A185" s="34" t="str">
        <f>+LEFT(Tabla3[[#This Row],[id_detalle]],2)</f>
        <v>01</v>
      </c>
      <c r="B185" s="48" t="str">
        <f>VLOOKUP((LEFT(Tabla3[[#This Row],[id_detalle]],2)),id_rubro[[id]:[Rubro]],2,0)</f>
        <v>AGRICULTURA, CAZA,SILVICULTURAY PESCA-PRODUCTOS Y SERVICIOS CONEXOS</v>
      </c>
      <c r="C185" s="36" t="s">
        <v>115</v>
      </c>
      <c r="D185" s="35" t="str">
        <f>+Tabla3[[#This Row],[id_detalle]]&amp;" "&amp;VLOOKUP(Tabla3[[#This Row],[id_detalle]],rubro_detalle[[Código]:[Rubro Detalle]],2,0)</f>
        <v>01.00.281 Frutas, Hortalizas , Legumbres Frescas, Secas y Deshidratadas</v>
      </c>
      <c r="E185" s="33">
        <f t="shared" si="5"/>
        <v>51</v>
      </c>
      <c r="F185" s="47" t="str">
        <f t="shared" si="4"/>
        <v>01.00.281-51</v>
      </c>
      <c r="G185" s="37" t="s">
        <v>2574</v>
      </c>
      <c r="H185" s="37">
        <v>326</v>
      </c>
    </row>
    <row r="186" spans="1:8" x14ac:dyDescent="0.3">
      <c r="A186" s="34" t="str">
        <f>+LEFT(Tabla3[[#This Row],[id_detalle]],2)</f>
        <v>01</v>
      </c>
      <c r="B186" s="48" t="str">
        <f>VLOOKUP((LEFT(Tabla3[[#This Row],[id_detalle]],2)),id_rubro[[id]:[Rubro]],2,0)</f>
        <v>AGRICULTURA, CAZA,SILVICULTURAY PESCA-PRODUCTOS Y SERVICIOS CONEXOS</v>
      </c>
      <c r="C186" s="36" t="s">
        <v>115</v>
      </c>
      <c r="D186" s="35" t="str">
        <f>+Tabla3[[#This Row],[id_detalle]]&amp;" "&amp;VLOOKUP(Tabla3[[#This Row],[id_detalle]],rubro_detalle[[Código]:[Rubro Detalle]],2,0)</f>
        <v>01.00.281 Frutas, Hortalizas , Legumbres Frescas, Secas y Deshidratadas</v>
      </c>
      <c r="E186" s="33">
        <f t="shared" si="5"/>
        <v>52</v>
      </c>
      <c r="F186" s="47" t="str">
        <f t="shared" si="4"/>
        <v>01.00.281-52</v>
      </c>
      <c r="G186" s="37" t="s">
        <v>2575</v>
      </c>
      <c r="H186" s="37">
        <v>332</v>
      </c>
    </row>
    <row r="187" spans="1:8" x14ac:dyDescent="0.3">
      <c r="A187" s="34" t="str">
        <f>+LEFT(Tabla3[[#This Row],[id_detalle]],2)</f>
        <v>01</v>
      </c>
      <c r="B187" s="48" t="str">
        <f>VLOOKUP((LEFT(Tabla3[[#This Row],[id_detalle]],2)),id_rubro[[id]:[Rubro]],2,0)</f>
        <v>AGRICULTURA, CAZA,SILVICULTURAY PESCA-PRODUCTOS Y SERVICIOS CONEXOS</v>
      </c>
      <c r="C187" s="36" t="s">
        <v>115</v>
      </c>
      <c r="D187" s="35" t="str">
        <f>+Tabla3[[#This Row],[id_detalle]]&amp;" "&amp;VLOOKUP(Tabla3[[#This Row],[id_detalle]],rubro_detalle[[Código]:[Rubro Detalle]],2,0)</f>
        <v>01.00.281 Frutas, Hortalizas , Legumbres Frescas, Secas y Deshidratadas</v>
      </c>
      <c r="E187" s="33">
        <f t="shared" si="5"/>
        <v>53</v>
      </c>
      <c r="F187" s="47" t="str">
        <f t="shared" si="4"/>
        <v>01.00.281-53</v>
      </c>
      <c r="G187" s="37" t="s">
        <v>2576</v>
      </c>
      <c r="H187" s="37">
        <v>343</v>
      </c>
    </row>
    <row r="188" spans="1:8" x14ac:dyDescent="0.3">
      <c r="A188" s="34" t="str">
        <f>+LEFT(Tabla3[[#This Row],[id_detalle]],2)</f>
        <v>01</v>
      </c>
      <c r="B188" s="48" t="str">
        <f>VLOOKUP((LEFT(Tabla3[[#This Row],[id_detalle]],2)),id_rubro[[id]:[Rubro]],2,0)</f>
        <v>AGRICULTURA, CAZA,SILVICULTURAY PESCA-PRODUCTOS Y SERVICIOS CONEXOS</v>
      </c>
      <c r="C188" s="36" t="s">
        <v>115</v>
      </c>
      <c r="D188" s="35" t="str">
        <f>+Tabla3[[#This Row],[id_detalle]]&amp;" "&amp;VLOOKUP(Tabla3[[#This Row],[id_detalle]],rubro_detalle[[Código]:[Rubro Detalle]],2,0)</f>
        <v>01.00.281 Frutas, Hortalizas , Legumbres Frescas, Secas y Deshidratadas</v>
      </c>
      <c r="E188" s="33">
        <f t="shared" si="5"/>
        <v>54</v>
      </c>
      <c r="F188" s="47" t="str">
        <f t="shared" si="4"/>
        <v>01.00.281-54</v>
      </c>
      <c r="G188" s="37" t="s">
        <v>2577</v>
      </c>
      <c r="H188" s="37">
        <v>353</v>
      </c>
    </row>
    <row r="189" spans="1:8" x14ac:dyDescent="0.3">
      <c r="A189" s="34" t="str">
        <f>+LEFT(Tabla3[[#This Row],[id_detalle]],2)</f>
        <v>01</v>
      </c>
      <c r="B189" s="48" t="str">
        <f>VLOOKUP((LEFT(Tabla3[[#This Row],[id_detalle]],2)),id_rubro[[id]:[Rubro]],2,0)</f>
        <v>AGRICULTURA, CAZA,SILVICULTURAY PESCA-PRODUCTOS Y SERVICIOS CONEXOS</v>
      </c>
      <c r="C189" s="36" t="s">
        <v>115</v>
      </c>
      <c r="D189" s="35" t="str">
        <f>+Tabla3[[#This Row],[id_detalle]]&amp;" "&amp;VLOOKUP(Tabla3[[#This Row],[id_detalle]],rubro_detalle[[Código]:[Rubro Detalle]],2,0)</f>
        <v>01.00.281 Frutas, Hortalizas , Legumbres Frescas, Secas y Deshidratadas</v>
      </c>
      <c r="E189" s="33">
        <f t="shared" si="5"/>
        <v>55</v>
      </c>
      <c r="F189" s="47" t="str">
        <f t="shared" si="4"/>
        <v>01.00.281-55</v>
      </c>
      <c r="G189" s="37" t="s">
        <v>2578</v>
      </c>
      <c r="H189" s="37">
        <v>354</v>
      </c>
    </row>
    <row r="190" spans="1:8" x14ac:dyDescent="0.3">
      <c r="A190" s="34" t="str">
        <f>+LEFT(Tabla3[[#This Row],[id_detalle]],2)</f>
        <v>01</v>
      </c>
      <c r="B190" s="48" t="str">
        <f>VLOOKUP((LEFT(Tabla3[[#This Row],[id_detalle]],2)),id_rubro[[id]:[Rubro]],2,0)</f>
        <v>AGRICULTURA, CAZA,SILVICULTURAY PESCA-PRODUCTOS Y SERVICIOS CONEXOS</v>
      </c>
      <c r="C190" s="36" t="s">
        <v>115</v>
      </c>
      <c r="D190" s="35" t="str">
        <f>+Tabla3[[#This Row],[id_detalle]]&amp;" "&amp;VLOOKUP(Tabla3[[#This Row],[id_detalle]],rubro_detalle[[Código]:[Rubro Detalle]],2,0)</f>
        <v>01.00.281 Frutas, Hortalizas , Legumbres Frescas, Secas y Deshidratadas</v>
      </c>
      <c r="E190" s="33">
        <f t="shared" si="5"/>
        <v>56</v>
      </c>
      <c r="F190" s="47" t="str">
        <f t="shared" si="4"/>
        <v>01.00.281-56</v>
      </c>
      <c r="G190" s="37" t="s">
        <v>2579</v>
      </c>
      <c r="H190" s="37">
        <v>356</v>
      </c>
    </row>
    <row r="191" spans="1:8" x14ac:dyDescent="0.3">
      <c r="A191" s="34" t="str">
        <f>+LEFT(Tabla3[[#This Row],[id_detalle]],2)</f>
        <v>01</v>
      </c>
      <c r="B191" s="48" t="str">
        <f>VLOOKUP((LEFT(Tabla3[[#This Row],[id_detalle]],2)),id_rubro[[id]:[Rubro]],2,0)</f>
        <v>AGRICULTURA, CAZA,SILVICULTURAY PESCA-PRODUCTOS Y SERVICIOS CONEXOS</v>
      </c>
      <c r="C191" s="36" t="s">
        <v>115</v>
      </c>
      <c r="D191" s="35" t="str">
        <f>+Tabla3[[#This Row],[id_detalle]]&amp;" "&amp;VLOOKUP(Tabla3[[#This Row],[id_detalle]],rubro_detalle[[Código]:[Rubro Detalle]],2,0)</f>
        <v>01.00.281 Frutas, Hortalizas , Legumbres Frescas, Secas y Deshidratadas</v>
      </c>
      <c r="E191" s="33">
        <f t="shared" si="5"/>
        <v>57</v>
      </c>
      <c r="F191" s="47" t="str">
        <f t="shared" si="4"/>
        <v>01.00.281-57</v>
      </c>
      <c r="G191" s="37" t="s">
        <v>2580</v>
      </c>
      <c r="H191" s="37">
        <v>368</v>
      </c>
    </row>
    <row r="192" spans="1:8" x14ac:dyDescent="0.3">
      <c r="A192" s="34" t="str">
        <f>+LEFT(Tabla3[[#This Row],[id_detalle]],2)</f>
        <v>01</v>
      </c>
      <c r="B192" s="48" t="str">
        <f>VLOOKUP((LEFT(Tabla3[[#This Row],[id_detalle]],2)),id_rubro[[id]:[Rubro]],2,0)</f>
        <v>AGRICULTURA, CAZA,SILVICULTURAY PESCA-PRODUCTOS Y SERVICIOS CONEXOS</v>
      </c>
      <c r="C192" s="36" t="s">
        <v>115</v>
      </c>
      <c r="D192" s="35" t="str">
        <f>+Tabla3[[#This Row],[id_detalle]]&amp;" "&amp;VLOOKUP(Tabla3[[#This Row],[id_detalle]],rubro_detalle[[Código]:[Rubro Detalle]],2,0)</f>
        <v>01.00.281 Frutas, Hortalizas , Legumbres Frescas, Secas y Deshidratadas</v>
      </c>
      <c r="E192" s="33">
        <f t="shared" si="5"/>
        <v>58</v>
      </c>
      <c r="F192" s="47" t="str">
        <f t="shared" si="4"/>
        <v>01.00.281-58</v>
      </c>
      <c r="G192" s="37" t="s">
        <v>2581</v>
      </c>
      <c r="H192" s="37">
        <v>370</v>
      </c>
    </row>
    <row r="193" spans="1:8" x14ac:dyDescent="0.3">
      <c r="A193" s="34" t="str">
        <f>+LEFT(Tabla3[[#This Row],[id_detalle]],2)</f>
        <v>01</v>
      </c>
      <c r="B193" s="48" t="str">
        <f>VLOOKUP((LEFT(Tabla3[[#This Row],[id_detalle]],2)),id_rubro[[id]:[Rubro]],2,0)</f>
        <v>AGRICULTURA, CAZA,SILVICULTURAY PESCA-PRODUCTOS Y SERVICIOS CONEXOS</v>
      </c>
      <c r="C193" s="36" t="s">
        <v>115</v>
      </c>
      <c r="D193" s="35" t="str">
        <f>+Tabla3[[#This Row],[id_detalle]]&amp;" "&amp;VLOOKUP(Tabla3[[#This Row],[id_detalle]],rubro_detalle[[Código]:[Rubro Detalle]],2,0)</f>
        <v>01.00.281 Frutas, Hortalizas , Legumbres Frescas, Secas y Deshidratadas</v>
      </c>
      <c r="E193" s="33">
        <f t="shared" si="5"/>
        <v>59</v>
      </c>
      <c r="F193" s="47" t="str">
        <f t="shared" si="4"/>
        <v>01.00.281-59</v>
      </c>
      <c r="G193" s="37" t="s">
        <v>2582</v>
      </c>
      <c r="H193" s="37">
        <v>374</v>
      </c>
    </row>
    <row r="194" spans="1:8" x14ac:dyDescent="0.3">
      <c r="A194" s="34" t="str">
        <f>+LEFT(Tabla3[[#This Row],[id_detalle]],2)</f>
        <v>01</v>
      </c>
      <c r="B194" s="48" t="str">
        <f>VLOOKUP((LEFT(Tabla3[[#This Row],[id_detalle]],2)),id_rubro[[id]:[Rubro]],2,0)</f>
        <v>AGRICULTURA, CAZA,SILVICULTURAY PESCA-PRODUCTOS Y SERVICIOS CONEXOS</v>
      </c>
      <c r="C194" s="36" t="s">
        <v>115</v>
      </c>
      <c r="D194" s="35" t="str">
        <f>+Tabla3[[#This Row],[id_detalle]]&amp;" "&amp;VLOOKUP(Tabla3[[#This Row],[id_detalle]],rubro_detalle[[Código]:[Rubro Detalle]],2,0)</f>
        <v>01.00.281 Frutas, Hortalizas , Legumbres Frescas, Secas y Deshidratadas</v>
      </c>
      <c r="E194" s="33">
        <f t="shared" si="5"/>
        <v>60</v>
      </c>
      <c r="F194" s="47" t="str">
        <f t="shared" si="4"/>
        <v>01.00.281-60</v>
      </c>
      <c r="G194" s="37" t="s">
        <v>2583</v>
      </c>
      <c r="H194" s="37">
        <v>385</v>
      </c>
    </row>
    <row r="195" spans="1:8" x14ac:dyDescent="0.3">
      <c r="A195" s="34" t="str">
        <f>+LEFT(Tabla3[[#This Row],[id_detalle]],2)</f>
        <v>01</v>
      </c>
      <c r="B195" s="48" t="str">
        <f>VLOOKUP((LEFT(Tabla3[[#This Row],[id_detalle]],2)),id_rubro[[id]:[Rubro]],2,0)</f>
        <v>AGRICULTURA, CAZA,SILVICULTURAY PESCA-PRODUCTOS Y SERVICIOS CONEXOS</v>
      </c>
      <c r="C195" s="36" t="s">
        <v>115</v>
      </c>
      <c r="D195" s="35" t="str">
        <f>+Tabla3[[#This Row],[id_detalle]]&amp;" "&amp;VLOOKUP(Tabla3[[#This Row],[id_detalle]],rubro_detalle[[Código]:[Rubro Detalle]],2,0)</f>
        <v>01.00.281 Frutas, Hortalizas , Legumbres Frescas, Secas y Deshidratadas</v>
      </c>
      <c r="E195" s="33">
        <f t="shared" si="5"/>
        <v>61</v>
      </c>
      <c r="F195" s="47" t="str">
        <f t="shared" si="4"/>
        <v>01.00.281-61</v>
      </c>
      <c r="G195" s="37" t="s">
        <v>2584</v>
      </c>
      <c r="H195" s="37">
        <v>386</v>
      </c>
    </row>
    <row r="196" spans="1:8" x14ac:dyDescent="0.3">
      <c r="A196" s="34" t="str">
        <f>+LEFT(Tabla3[[#This Row],[id_detalle]],2)</f>
        <v>01</v>
      </c>
      <c r="B196" s="48" t="str">
        <f>VLOOKUP((LEFT(Tabla3[[#This Row],[id_detalle]],2)),id_rubro[[id]:[Rubro]],2,0)</f>
        <v>AGRICULTURA, CAZA,SILVICULTURAY PESCA-PRODUCTOS Y SERVICIOS CONEXOS</v>
      </c>
      <c r="C196" s="36" t="s">
        <v>115</v>
      </c>
      <c r="D196" s="35" t="str">
        <f>+Tabla3[[#This Row],[id_detalle]]&amp;" "&amp;VLOOKUP(Tabla3[[#This Row],[id_detalle]],rubro_detalle[[Código]:[Rubro Detalle]],2,0)</f>
        <v>01.00.281 Frutas, Hortalizas , Legumbres Frescas, Secas y Deshidratadas</v>
      </c>
      <c r="E196" s="33">
        <f t="shared" si="5"/>
        <v>62</v>
      </c>
      <c r="F196" s="47" t="str">
        <f t="shared" si="4"/>
        <v>01.00.281-62</v>
      </c>
      <c r="G196" s="37" t="s">
        <v>2585</v>
      </c>
      <c r="H196" s="37">
        <v>387</v>
      </c>
    </row>
    <row r="197" spans="1:8" x14ac:dyDescent="0.3">
      <c r="A197" s="34" t="str">
        <f>+LEFT(Tabla3[[#This Row],[id_detalle]],2)</f>
        <v>01</v>
      </c>
      <c r="B197" s="48" t="str">
        <f>VLOOKUP((LEFT(Tabla3[[#This Row],[id_detalle]],2)),id_rubro[[id]:[Rubro]],2,0)</f>
        <v>AGRICULTURA, CAZA,SILVICULTURAY PESCA-PRODUCTOS Y SERVICIOS CONEXOS</v>
      </c>
      <c r="C197" s="36" t="s">
        <v>115</v>
      </c>
      <c r="D197" s="35" t="str">
        <f>+Tabla3[[#This Row],[id_detalle]]&amp;" "&amp;VLOOKUP(Tabla3[[#This Row],[id_detalle]],rubro_detalle[[Código]:[Rubro Detalle]],2,0)</f>
        <v>01.00.281 Frutas, Hortalizas , Legumbres Frescas, Secas y Deshidratadas</v>
      </c>
      <c r="E197" s="33">
        <f t="shared" si="5"/>
        <v>63</v>
      </c>
      <c r="F197" s="47" t="str">
        <f t="shared" si="4"/>
        <v>01.00.281-63</v>
      </c>
      <c r="G197" s="37" t="s">
        <v>2586</v>
      </c>
      <c r="H197" s="37">
        <v>400</v>
      </c>
    </row>
    <row r="198" spans="1:8" x14ac:dyDescent="0.3">
      <c r="A198" s="34" t="str">
        <f>+LEFT(Tabla3[[#This Row],[id_detalle]],2)</f>
        <v>01</v>
      </c>
      <c r="B198" s="48" t="str">
        <f>VLOOKUP((LEFT(Tabla3[[#This Row],[id_detalle]],2)),id_rubro[[id]:[Rubro]],2,0)</f>
        <v>AGRICULTURA, CAZA,SILVICULTURAY PESCA-PRODUCTOS Y SERVICIOS CONEXOS</v>
      </c>
      <c r="C198" s="36" t="s">
        <v>115</v>
      </c>
      <c r="D198" s="35" t="str">
        <f>+Tabla3[[#This Row],[id_detalle]]&amp;" "&amp;VLOOKUP(Tabla3[[#This Row],[id_detalle]],rubro_detalle[[Código]:[Rubro Detalle]],2,0)</f>
        <v>01.00.281 Frutas, Hortalizas , Legumbres Frescas, Secas y Deshidratadas</v>
      </c>
      <c r="E198" s="33">
        <f t="shared" si="5"/>
        <v>64</v>
      </c>
      <c r="F198" s="47" t="str">
        <f t="shared" si="4"/>
        <v>01.00.281-64</v>
      </c>
      <c r="G198" s="37" t="s">
        <v>2587</v>
      </c>
      <c r="H198" s="37">
        <v>406</v>
      </c>
    </row>
    <row r="199" spans="1:8" x14ac:dyDescent="0.3">
      <c r="A199" s="34" t="str">
        <f>+LEFT(Tabla3[[#This Row],[id_detalle]],2)</f>
        <v>01</v>
      </c>
      <c r="B199" s="48" t="str">
        <f>VLOOKUP((LEFT(Tabla3[[#This Row],[id_detalle]],2)),id_rubro[[id]:[Rubro]],2,0)</f>
        <v>AGRICULTURA, CAZA,SILVICULTURAY PESCA-PRODUCTOS Y SERVICIOS CONEXOS</v>
      </c>
      <c r="C199" s="36" t="s">
        <v>115</v>
      </c>
      <c r="D199" s="35" t="str">
        <f>+Tabla3[[#This Row],[id_detalle]]&amp;" "&amp;VLOOKUP(Tabla3[[#This Row],[id_detalle]],rubro_detalle[[Código]:[Rubro Detalle]],2,0)</f>
        <v>01.00.281 Frutas, Hortalizas , Legumbres Frescas, Secas y Deshidratadas</v>
      </c>
      <c r="E199" s="33">
        <f t="shared" si="5"/>
        <v>65</v>
      </c>
      <c r="F199" s="47" t="str">
        <f t="shared" si="4"/>
        <v>01.00.281-65</v>
      </c>
      <c r="G199" s="37" t="s">
        <v>2588</v>
      </c>
      <c r="H199" s="37">
        <v>427</v>
      </c>
    </row>
    <row r="200" spans="1:8" x14ac:dyDescent="0.3">
      <c r="A200" s="34" t="str">
        <f>+LEFT(Tabla3[[#This Row],[id_detalle]],2)</f>
        <v>01</v>
      </c>
      <c r="B200" s="48" t="str">
        <f>VLOOKUP((LEFT(Tabla3[[#This Row],[id_detalle]],2)),id_rubro[[id]:[Rubro]],2,0)</f>
        <v>AGRICULTURA, CAZA,SILVICULTURAY PESCA-PRODUCTOS Y SERVICIOS CONEXOS</v>
      </c>
      <c r="C200" s="36" t="s">
        <v>115</v>
      </c>
      <c r="D200" s="35" t="str">
        <f>+Tabla3[[#This Row],[id_detalle]]&amp;" "&amp;VLOOKUP(Tabla3[[#This Row],[id_detalle]],rubro_detalle[[Código]:[Rubro Detalle]],2,0)</f>
        <v>01.00.281 Frutas, Hortalizas , Legumbres Frescas, Secas y Deshidratadas</v>
      </c>
      <c r="E200" s="33">
        <f t="shared" si="5"/>
        <v>66</v>
      </c>
      <c r="F200" s="47" t="str">
        <f t="shared" si="4"/>
        <v>01.00.281-66</v>
      </c>
      <c r="G200" s="37" t="s">
        <v>2589</v>
      </c>
      <c r="H200" s="37">
        <v>433</v>
      </c>
    </row>
    <row r="201" spans="1:8" x14ac:dyDescent="0.3">
      <c r="A201" s="34" t="str">
        <f>+LEFT(Tabla3[[#This Row],[id_detalle]],2)</f>
        <v>01</v>
      </c>
      <c r="B201" s="48" t="str">
        <f>VLOOKUP((LEFT(Tabla3[[#This Row],[id_detalle]],2)),id_rubro[[id]:[Rubro]],2,0)</f>
        <v>AGRICULTURA, CAZA,SILVICULTURAY PESCA-PRODUCTOS Y SERVICIOS CONEXOS</v>
      </c>
      <c r="C201" s="36" t="s">
        <v>115</v>
      </c>
      <c r="D201" s="35" t="str">
        <f>+Tabla3[[#This Row],[id_detalle]]&amp;" "&amp;VLOOKUP(Tabla3[[#This Row],[id_detalle]],rubro_detalle[[Código]:[Rubro Detalle]],2,0)</f>
        <v>01.00.281 Frutas, Hortalizas , Legumbres Frescas, Secas y Deshidratadas</v>
      </c>
      <c r="E201" s="33">
        <f t="shared" si="5"/>
        <v>67</v>
      </c>
      <c r="F201" s="47" t="str">
        <f t="shared" si="4"/>
        <v>01.00.281-67</v>
      </c>
      <c r="G201" s="37" t="s">
        <v>2590</v>
      </c>
      <c r="H201" s="37">
        <v>433</v>
      </c>
    </row>
    <row r="202" spans="1:8" x14ac:dyDescent="0.3">
      <c r="A202" s="34" t="str">
        <f>+LEFT(Tabla3[[#This Row],[id_detalle]],2)</f>
        <v>01</v>
      </c>
      <c r="B202" s="48" t="str">
        <f>VLOOKUP((LEFT(Tabla3[[#This Row],[id_detalle]],2)),id_rubro[[id]:[Rubro]],2,0)</f>
        <v>AGRICULTURA, CAZA,SILVICULTURAY PESCA-PRODUCTOS Y SERVICIOS CONEXOS</v>
      </c>
      <c r="C202" s="36" t="s">
        <v>115</v>
      </c>
      <c r="D202" s="35" t="str">
        <f>+Tabla3[[#This Row],[id_detalle]]&amp;" "&amp;VLOOKUP(Tabla3[[#This Row],[id_detalle]],rubro_detalle[[Código]:[Rubro Detalle]],2,0)</f>
        <v>01.00.281 Frutas, Hortalizas , Legumbres Frescas, Secas y Deshidratadas</v>
      </c>
      <c r="E202" s="33">
        <f t="shared" si="5"/>
        <v>68</v>
      </c>
      <c r="F202" s="47" t="str">
        <f t="shared" si="4"/>
        <v>01.00.281-68</v>
      </c>
      <c r="G202" s="37" t="s">
        <v>2591</v>
      </c>
      <c r="H202" s="37">
        <v>433</v>
      </c>
    </row>
    <row r="203" spans="1:8" x14ac:dyDescent="0.3">
      <c r="A203" s="34" t="str">
        <f>+LEFT(Tabla3[[#This Row],[id_detalle]],2)</f>
        <v>01</v>
      </c>
      <c r="B203" s="48" t="str">
        <f>VLOOKUP((LEFT(Tabla3[[#This Row],[id_detalle]],2)),id_rubro[[id]:[Rubro]],2,0)</f>
        <v>AGRICULTURA, CAZA,SILVICULTURAY PESCA-PRODUCTOS Y SERVICIOS CONEXOS</v>
      </c>
      <c r="C203" s="36" t="s">
        <v>115</v>
      </c>
      <c r="D203" s="35" t="str">
        <f>+Tabla3[[#This Row],[id_detalle]]&amp;" "&amp;VLOOKUP(Tabla3[[#This Row],[id_detalle]],rubro_detalle[[Código]:[Rubro Detalle]],2,0)</f>
        <v>01.00.281 Frutas, Hortalizas , Legumbres Frescas, Secas y Deshidratadas</v>
      </c>
      <c r="E203" s="33">
        <f t="shared" si="5"/>
        <v>69</v>
      </c>
      <c r="F203" s="47" t="str">
        <f t="shared" si="4"/>
        <v>01.00.281-69</v>
      </c>
      <c r="G203" s="37" t="s">
        <v>2592</v>
      </c>
      <c r="H203" s="37">
        <v>433</v>
      </c>
    </row>
    <row r="204" spans="1:8" x14ac:dyDescent="0.3">
      <c r="A204" s="34" t="str">
        <f>+LEFT(Tabla3[[#This Row],[id_detalle]],2)</f>
        <v>01</v>
      </c>
      <c r="B204" s="48" t="str">
        <f>VLOOKUP((LEFT(Tabla3[[#This Row],[id_detalle]],2)),id_rubro[[id]:[Rubro]],2,0)</f>
        <v>AGRICULTURA, CAZA,SILVICULTURAY PESCA-PRODUCTOS Y SERVICIOS CONEXOS</v>
      </c>
      <c r="C204" s="36" t="s">
        <v>115</v>
      </c>
      <c r="D204" s="35" t="str">
        <f>+Tabla3[[#This Row],[id_detalle]]&amp;" "&amp;VLOOKUP(Tabla3[[#This Row],[id_detalle]],rubro_detalle[[Código]:[Rubro Detalle]],2,0)</f>
        <v>01.00.281 Frutas, Hortalizas , Legumbres Frescas, Secas y Deshidratadas</v>
      </c>
      <c r="E204" s="33">
        <f t="shared" si="5"/>
        <v>70</v>
      </c>
      <c r="F204" s="47" t="str">
        <f t="shared" ref="F204:F267" si="6">+LEFT(D204,9)&amp;"-"&amp;E204</f>
        <v>01.00.281-70</v>
      </c>
      <c r="G204" s="37" t="s">
        <v>2593</v>
      </c>
      <c r="H204" s="37">
        <v>433</v>
      </c>
    </row>
    <row r="205" spans="1:8" x14ac:dyDescent="0.3">
      <c r="A205" s="34" t="str">
        <f>+LEFT(Tabla3[[#This Row],[id_detalle]],2)</f>
        <v>01</v>
      </c>
      <c r="B205" s="48" t="str">
        <f>VLOOKUP((LEFT(Tabla3[[#This Row],[id_detalle]],2)),id_rubro[[id]:[Rubro]],2,0)</f>
        <v>AGRICULTURA, CAZA,SILVICULTURAY PESCA-PRODUCTOS Y SERVICIOS CONEXOS</v>
      </c>
      <c r="C205" s="36" t="s">
        <v>115</v>
      </c>
      <c r="D205" s="35" t="str">
        <f>+Tabla3[[#This Row],[id_detalle]]&amp;" "&amp;VLOOKUP(Tabla3[[#This Row],[id_detalle]],rubro_detalle[[Código]:[Rubro Detalle]],2,0)</f>
        <v>01.00.281 Frutas, Hortalizas , Legumbres Frescas, Secas y Deshidratadas</v>
      </c>
      <c r="E205" s="33">
        <f t="shared" ref="E205:E268" si="7">+IF(D205=D204,E204+1,1)</f>
        <v>71</v>
      </c>
      <c r="F205" s="47" t="str">
        <f t="shared" si="6"/>
        <v>01.00.281-71</v>
      </c>
      <c r="G205" s="37" t="s">
        <v>2594</v>
      </c>
      <c r="H205" s="37">
        <v>434</v>
      </c>
    </row>
    <row r="206" spans="1:8" x14ac:dyDescent="0.3">
      <c r="A206" s="34" t="str">
        <f>+LEFT(Tabla3[[#This Row],[id_detalle]],2)</f>
        <v>01</v>
      </c>
      <c r="B206" s="48" t="str">
        <f>VLOOKUP((LEFT(Tabla3[[#This Row],[id_detalle]],2)),id_rubro[[id]:[Rubro]],2,0)</f>
        <v>AGRICULTURA, CAZA,SILVICULTURAY PESCA-PRODUCTOS Y SERVICIOS CONEXOS</v>
      </c>
      <c r="C206" s="36" t="s">
        <v>115</v>
      </c>
      <c r="D206" s="35" t="str">
        <f>+Tabla3[[#This Row],[id_detalle]]&amp;" "&amp;VLOOKUP(Tabla3[[#This Row],[id_detalle]],rubro_detalle[[Código]:[Rubro Detalle]],2,0)</f>
        <v>01.00.281 Frutas, Hortalizas , Legumbres Frescas, Secas y Deshidratadas</v>
      </c>
      <c r="E206" s="33">
        <f t="shared" si="7"/>
        <v>72</v>
      </c>
      <c r="F206" s="47" t="str">
        <f t="shared" si="6"/>
        <v>01.00.281-72</v>
      </c>
      <c r="G206" s="37" t="s">
        <v>2595</v>
      </c>
      <c r="H206" s="37">
        <v>434</v>
      </c>
    </row>
    <row r="207" spans="1:8" x14ac:dyDescent="0.3">
      <c r="A207" s="34" t="str">
        <f>+LEFT(Tabla3[[#This Row],[id_detalle]],2)</f>
        <v>01</v>
      </c>
      <c r="B207" s="48" t="str">
        <f>VLOOKUP((LEFT(Tabla3[[#This Row],[id_detalle]],2)),id_rubro[[id]:[Rubro]],2,0)</f>
        <v>AGRICULTURA, CAZA,SILVICULTURAY PESCA-PRODUCTOS Y SERVICIOS CONEXOS</v>
      </c>
      <c r="C207" s="36" t="s">
        <v>115</v>
      </c>
      <c r="D207" s="35" t="str">
        <f>+Tabla3[[#This Row],[id_detalle]]&amp;" "&amp;VLOOKUP(Tabla3[[#This Row],[id_detalle]],rubro_detalle[[Código]:[Rubro Detalle]],2,0)</f>
        <v>01.00.281 Frutas, Hortalizas , Legumbres Frescas, Secas y Deshidratadas</v>
      </c>
      <c r="E207" s="33">
        <f t="shared" si="7"/>
        <v>73</v>
      </c>
      <c r="F207" s="47" t="str">
        <f t="shared" si="6"/>
        <v>01.00.281-73</v>
      </c>
      <c r="G207" s="37" t="s">
        <v>2596</v>
      </c>
      <c r="H207" s="37">
        <v>434</v>
      </c>
    </row>
    <row r="208" spans="1:8" x14ac:dyDescent="0.3">
      <c r="A208" s="34" t="str">
        <f>+LEFT(Tabla3[[#This Row],[id_detalle]],2)</f>
        <v>01</v>
      </c>
      <c r="B208" s="48" t="str">
        <f>VLOOKUP((LEFT(Tabla3[[#This Row],[id_detalle]],2)),id_rubro[[id]:[Rubro]],2,0)</f>
        <v>AGRICULTURA, CAZA,SILVICULTURAY PESCA-PRODUCTOS Y SERVICIOS CONEXOS</v>
      </c>
      <c r="C208" s="36" t="s">
        <v>115</v>
      </c>
      <c r="D208" s="35" t="str">
        <f>+Tabla3[[#This Row],[id_detalle]]&amp;" "&amp;VLOOKUP(Tabla3[[#This Row],[id_detalle]],rubro_detalle[[Código]:[Rubro Detalle]],2,0)</f>
        <v>01.00.281 Frutas, Hortalizas , Legumbres Frescas, Secas y Deshidratadas</v>
      </c>
      <c r="E208" s="33">
        <f t="shared" si="7"/>
        <v>74</v>
      </c>
      <c r="F208" s="47" t="str">
        <f t="shared" si="6"/>
        <v>01.00.281-74</v>
      </c>
      <c r="G208" s="37" t="s">
        <v>2597</v>
      </c>
      <c r="H208" s="37">
        <v>434</v>
      </c>
    </row>
    <row r="209" spans="1:8" x14ac:dyDescent="0.3">
      <c r="A209" s="34" t="str">
        <f>+LEFT(Tabla3[[#This Row],[id_detalle]],2)</f>
        <v>01</v>
      </c>
      <c r="B209" s="48" t="str">
        <f>VLOOKUP((LEFT(Tabla3[[#This Row],[id_detalle]],2)),id_rubro[[id]:[Rubro]],2,0)</f>
        <v>AGRICULTURA, CAZA,SILVICULTURAY PESCA-PRODUCTOS Y SERVICIOS CONEXOS</v>
      </c>
      <c r="C209" s="36" t="s">
        <v>115</v>
      </c>
      <c r="D209" s="35" t="str">
        <f>+Tabla3[[#This Row],[id_detalle]]&amp;" "&amp;VLOOKUP(Tabla3[[#This Row],[id_detalle]],rubro_detalle[[Código]:[Rubro Detalle]],2,0)</f>
        <v>01.00.281 Frutas, Hortalizas , Legumbres Frescas, Secas y Deshidratadas</v>
      </c>
      <c r="E209" s="33">
        <f t="shared" si="7"/>
        <v>75</v>
      </c>
      <c r="F209" s="47" t="str">
        <f t="shared" si="6"/>
        <v>01.00.281-75</v>
      </c>
      <c r="G209" s="37" t="s">
        <v>2598</v>
      </c>
      <c r="H209" s="37">
        <v>434</v>
      </c>
    </row>
    <row r="210" spans="1:8" x14ac:dyDescent="0.3">
      <c r="A210" s="34" t="str">
        <f>+LEFT(Tabla3[[#This Row],[id_detalle]],2)</f>
        <v>01</v>
      </c>
      <c r="B210" s="48" t="str">
        <f>VLOOKUP((LEFT(Tabla3[[#This Row],[id_detalle]],2)),id_rubro[[id]:[Rubro]],2,0)</f>
        <v>AGRICULTURA, CAZA,SILVICULTURAY PESCA-PRODUCTOS Y SERVICIOS CONEXOS</v>
      </c>
      <c r="C210" s="36" t="s">
        <v>115</v>
      </c>
      <c r="D210" s="35" t="str">
        <f>+Tabla3[[#This Row],[id_detalle]]&amp;" "&amp;VLOOKUP(Tabla3[[#This Row],[id_detalle]],rubro_detalle[[Código]:[Rubro Detalle]],2,0)</f>
        <v>01.00.281 Frutas, Hortalizas , Legumbres Frescas, Secas y Deshidratadas</v>
      </c>
      <c r="E210" s="33">
        <f t="shared" si="7"/>
        <v>76</v>
      </c>
      <c r="F210" s="47" t="str">
        <f t="shared" si="6"/>
        <v>01.00.281-76</v>
      </c>
      <c r="G210" s="37" t="s">
        <v>2599</v>
      </c>
      <c r="H210" s="37">
        <v>435</v>
      </c>
    </row>
    <row r="211" spans="1:8" x14ac:dyDescent="0.3">
      <c r="A211" s="34" t="str">
        <f>+LEFT(Tabla3[[#This Row],[id_detalle]],2)</f>
        <v>01</v>
      </c>
      <c r="B211" s="48" t="str">
        <f>VLOOKUP((LEFT(Tabla3[[#This Row],[id_detalle]],2)),id_rubro[[id]:[Rubro]],2,0)</f>
        <v>AGRICULTURA, CAZA,SILVICULTURAY PESCA-PRODUCTOS Y SERVICIOS CONEXOS</v>
      </c>
      <c r="C211" s="36" t="s">
        <v>115</v>
      </c>
      <c r="D211" s="35" t="str">
        <f>+Tabla3[[#This Row],[id_detalle]]&amp;" "&amp;VLOOKUP(Tabla3[[#This Row],[id_detalle]],rubro_detalle[[Código]:[Rubro Detalle]],2,0)</f>
        <v>01.00.281 Frutas, Hortalizas , Legumbres Frescas, Secas y Deshidratadas</v>
      </c>
      <c r="E211" s="33">
        <f t="shared" si="7"/>
        <v>77</v>
      </c>
      <c r="F211" s="47" t="str">
        <f t="shared" si="6"/>
        <v>01.00.281-77</v>
      </c>
      <c r="G211" s="37" t="s">
        <v>2600</v>
      </c>
      <c r="H211" s="37">
        <v>435</v>
      </c>
    </row>
    <row r="212" spans="1:8" x14ac:dyDescent="0.3">
      <c r="A212" s="34" t="str">
        <f>+LEFT(Tabla3[[#This Row],[id_detalle]],2)</f>
        <v>01</v>
      </c>
      <c r="B212" s="48" t="str">
        <f>VLOOKUP((LEFT(Tabla3[[#This Row],[id_detalle]],2)),id_rubro[[id]:[Rubro]],2,0)</f>
        <v>AGRICULTURA, CAZA,SILVICULTURAY PESCA-PRODUCTOS Y SERVICIOS CONEXOS</v>
      </c>
      <c r="C212" s="36" t="s">
        <v>115</v>
      </c>
      <c r="D212" s="35" t="str">
        <f>+Tabla3[[#This Row],[id_detalle]]&amp;" "&amp;VLOOKUP(Tabla3[[#This Row],[id_detalle]],rubro_detalle[[Código]:[Rubro Detalle]],2,0)</f>
        <v>01.00.281 Frutas, Hortalizas , Legumbres Frescas, Secas y Deshidratadas</v>
      </c>
      <c r="E212" s="33">
        <f t="shared" si="7"/>
        <v>78</v>
      </c>
      <c r="F212" s="47" t="str">
        <f t="shared" si="6"/>
        <v>01.00.281-78</v>
      </c>
      <c r="G212" s="37" t="s">
        <v>2601</v>
      </c>
      <c r="H212" s="37">
        <v>435</v>
      </c>
    </row>
    <row r="213" spans="1:8" x14ac:dyDescent="0.3">
      <c r="A213" s="34" t="str">
        <f>+LEFT(Tabla3[[#This Row],[id_detalle]],2)</f>
        <v>01</v>
      </c>
      <c r="B213" s="48" t="str">
        <f>VLOOKUP((LEFT(Tabla3[[#This Row],[id_detalle]],2)),id_rubro[[id]:[Rubro]],2,0)</f>
        <v>AGRICULTURA, CAZA,SILVICULTURAY PESCA-PRODUCTOS Y SERVICIOS CONEXOS</v>
      </c>
      <c r="C213" s="36" t="s">
        <v>115</v>
      </c>
      <c r="D213" s="35" t="str">
        <f>+Tabla3[[#This Row],[id_detalle]]&amp;" "&amp;VLOOKUP(Tabla3[[#This Row],[id_detalle]],rubro_detalle[[Código]:[Rubro Detalle]],2,0)</f>
        <v>01.00.281 Frutas, Hortalizas , Legumbres Frescas, Secas y Deshidratadas</v>
      </c>
      <c r="E213" s="33">
        <f t="shared" si="7"/>
        <v>79</v>
      </c>
      <c r="F213" s="47" t="str">
        <f t="shared" si="6"/>
        <v>01.00.281-79</v>
      </c>
      <c r="G213" s="37" t="s">
        <v>2602</v>
      </c>
      <c r="H213" s="37">
        <v>435</v>
      </c>
    </row>
    <row r="214" spans="1:8" x14ac:dyDescent="0.3">
      <c r="A214" s="34" t="str">
        <f>+LEFT(Tabla3[[#This Row],[id_detalle]],2)</f>
        <v>01</v>
      </c>
      <c r="B214" s="48" t="str">
        <f>VLOOKUP((LEFT(Tabla3[[#This Row],[id_detalle]],2)),id_rubro[[id]:[Rubro]],2,0)</f>
        <v>AGRICULTURA, CAZA,SILVICULTURAY PESCA-PRODUCTOS Y SERVICIOS CONEXOS</v>
      </c>
      <c r="C214" s="36" t="s">
        <v>115</v>
      </c>
      <c r="D214" s="35" t="str">
        <f>+Tabla3[[#This Row],[id_detalle]]&amp;" "&amp;VLOOKUP(Tabla3[[#This Row],[id_detalle]],rubro_detalle[[Código]:[Rubro Detalle]],2,0)</f>
        <v>01.00.281 Frutas, Hortalizas , Legumbres Frescas, Secas y Deshidratadas</v>
      </c>
      <c r="E214" s="33">
        <f t="shared" si="7"/>
        <v>80</v>
      </c>
      <c r="F214" s="47" t="str">
        <f t="shared" si="6"/>
        <v>01.00.281-80</v>
      </c>
      <c r="G214" s="37" t="s">
        <v>2603</v>
      </c>
      <c r="H214" s="37">
        <v>458</v>
      </c>
    </row>
    <row r="215" spans="1:8" x14ac:dyDescent="0.3">
      <c r="A215" s="34" t="str">
        <f>+LEFT(Tabla3[[#This Row],[id_detalle]],2)</f>
        <v>01</v>
      </c>
      <c r="B215" s="48" t="str">
        <f>VLOOKUP((LEFT(Tabla3[[#This Row],[id_detalle]],2)),id_rubro[[id]:[Rubro]],2,0)</f>
        <v>AGRICULTURA, CAZA,SILVICULTURAY PESCA-PRODUCTOS Y SERVICIOS CONEXOS</v>
      </c>
      <c r="C215" s="36" t="s">
        <v>115</v>
      </c>
      <c r="D215" s="35" t="str">
        <f>+Tabla3[[#This Row],[id_detalle]]&amp;" "&amp;VLOOKUP(Tabla3[[#This Row],[id_detalle]],rubro_detalle[[Código]:[Rubro Detalle]],2,0)</f>
        <v>01.00.281 Frutas, Hortalizas , Legumbres Frescas, Secas y Deshidratadas</v>
      </c>
      <c r="E215" s="33">
        <f t="shared" si="7"/>
        <v>81</v>
      </c>
      <c r="F215" s="47" t="str">
        <f t="shared" si="6"/>
        <v>01.00.281-81</v>
      </c>
      <c r="G215" s="37" t="s">
        <v>2604</v>
      </c>
      <c r="H215" s="37">
        <v>458</v>
      </c>
    </row>
    <row r="216" spans="1:8" x14ac:dyDescent="0.3">
      <c r="A216" s="34" t="str">
        <f>+LEFT(Tabla3[[#This Row],[id_detalle]],2)</f>
        <v>01</v>
      </c>
      <c r="B216" s="48" t="str">
        <f>VLOOKUP((LEFT(Tabla3[[#This Row],[id_detalle]],2)),id_rubro[[id]:[Rubro]],2,0)</f>
        <v>AGRICULTURA, CAZA,SILVICULTURAY PESCA-PRODUCTOS Y SERVICIOS CONEXOS</v>
      </c>
      <c r="C216" s="36" t="s">
        <v>115</v>
      </c>
      <c r="D216" s="35" t="str">
        <f>+Tabla3[[#This Row],[id_detalle]]&amp;" "&amp;VLOOKUP(Tabla3[[#This Row],[id_detalle]],rubro_detalle[[Código]:[Rubro Detalle]],2,0)</f>
        <v>01.00.281 Frutas, Hortalizas , Legumbres Frescas, Secas y Deshidratadas</v>
      </c>
      <c r="E216" s="33">
        <f t="shared" si="7"/>
        <v>82</v>
      </c>
      <c r="F216" s="47" t="str">
        <f t="shared" si="6"/>
        <v>01.00.281-82</v>
      </c>
      <c r="G216" s="37" t="s">
        <v>2605</v>
      </c>
      <c r="H216" s="37">
        <v>459</v>
      </c>
    </row>
    <row r="217" spans="1:8" x14ac:dyDescent="0.3">
      <c r="A217" s="34" t="str">
        <f>+LEFT(Tabla3[[#This Row],[id_detalle]],2)</f>
        <v>01</v>
      </c>
      <c r="B217" s="48" t="str">
        <f>VLOOKUP((LEFT(Tabla3[[#This Row],[id_detalle]],2)),id_rubro[[id]:[Rubro]],2,0)</f>
        <v>AGRICULTURA, CAZA,SILVICULTURAY PESCA-PRODUCTOS Y SERVICIOS CONEXOS</v>
      </c>
      <c r="C217" s="36" t="s">
        <v>115</v>
      </c>
      <c r="D217" s="35" t="str">
        <f>+Tabla3[[#This Row],[id_detalle]]&amp;" "&amp;VLOOKUP(Tabla3[[#This Row],[id_detalle]],rubro_detalle[[Código]:[Rubro Detalle]],2,0)</f>
        <v>01.00.281 Frutas, Hortalizas , Legumbres Frescas, Secas y Deshidratadas</v>
      </c>
      <c r="E217" s="33">
        <f t="shared" si="7"/>
        <v>83</v>
      </c>
      <c r="F217" s="47" t="str">
        <f t="shared" si="6"/>
        <v>01.00.281-83</v>
      </c>
      <c r="G217" s="37" t="s">
        <v>2606</v>
      </c>
      <c r="H217" s="37">
        <v>459</v>
      </c>
    </row>
    <row r="218" spans="1:8" x14ac:dyDescent="0.3">
      <c r="A218" s="34" t="str">
        <f>+LEFT(Tabla3[[#This Row],[id_detalle]],2)</f>
        <v>01</v>
      </c>
      <c r="B218" s="48" t="str">
        <f>VLOOKUP((LEFT(Tabla3[[#This Row],[id_detalle]],2)),id_rubro[[id]:[Rubro]],2,0)</f>
        <v>AGRICULTURA, CAZA,SILVICULTURAY PESCA-PRODUCTOS Y SERVICIOS CONEXOS</v>
      </c>
      <c r="C218" s="36" t="s">
        <v>115</v>
      </c>
      <c r="D218" s="35" t="str">
        <f>+Tabla3[[#This Row],[id_detalle]]&amp;" "&amp;VLOOKUP(Tabla3[[#This Row],[id_detalle]],rubro_detalle[[Código]:[Rubro Detalle]],2,0)</f>
        <v>01.00.281 Frutas, Hortalizas , Legumbres Frescas, Secas y Deshidratadas</v>
      </c>
      <c r="E218" s="33">
        <f t="shared" si="7"/>
        <v>84</v>
      </c>
      <c r="F218" s="47" t="str">
        <f t="shared" si="6"/>
        <v>01.00.281-84</v>
      </c>
      <c r="G218" s="37" t="s">
        <v>2607</v>
      </c>
      <c r="H218" s="37">
        <v>459</v>
      </c>
    </row>
    <row r="219" spans="1:8" x14ac:dyDescent="0.3">
      <c r="A219" s="34" t="str">
        <f>+LEFT(Tabla3[[#This Row],[id_detalle]],2)</f>
        <v>01</v>
      </c>
      <c r="B219" s="48" t="str">
        <f>VLOOKUP((LEFT(Tabla3[[#This Row],[id_detalle]],2)),id_rubro[[id]:[Rubro]],2,0)</f>
        <v>AGRICULTURA, CAZA,SILVICULTURAY PESCA-PRODUCTOS Y SERVICIOS CONEXOS</v>
      </c>
      <c r="C219" s="36" t="s">
        <v>115</v>
      </c>
      <c r="D219" s="35" t="str">
        <f>+Tabla3[[#This Row],[id_detalle]]&amp;" "&amp;VLOOKUP(Tabla3[[#This Row],[id_detalle]],rubro_detalle[[Código]:[Rubro Detalle]],2,0)</f>
        <v>01.00.281 Frutas, Hortalizas , Legumbres Frescas, Secas y Deshidratadas</v>
      </c>
      <c r="E219" s="33">
        <f t="shared" si="7"/>
        <v>85</v>
      </c>
      <c r="F219" s="47" t="str">
        <f t="shared" si="6"/>
        <v>01.00.281-85</v>
      </c>
      <c r="G219" s="37" t="s">
        <v>2608</v>
      </c>
      <c r="H219" s="37">
        <v>459</v>
      </c>
    </row>
    <row r="220" spans="1:8" x14ac:dyDescent="0.3">
      <c r="A220" s="34" t="str">
        <f>+LEFT(Tabla3[[#This Row],[id_detalle]],2)</f>
        <v>01</v>
      </c>
      <c r="B220" s="48" t="str">
        <f>VLOOKUP((LEFT(Tabla3[[#This Row],[id_detalle]],2)),id_rubro[[id]:[Rubro]],2,0)</f>
        <v>AGRICULTURA, CAZA,SILVICULTURAY PESCA-PRODUCTOS Y SERVICIOS CONEXOS</v>
      </c>
      <c r="C220" s="36" t="s">
        <v>115</v>
      </c>
      <c r="D220" s="35" t="str">
        <f>+Tabla3[[#This Row],[id_detalle]]&amp;" "&amp;VLOOKUP(Tabla3[[#This Row],[id_detalle]],rubro_detalle[[Código]:[Rubro Detalle]],2,0)</f>
        <v>01.00.281 Frutas, Hortalizas , Legumbres Frescas, Secas y Deshidratadas</v>
      </c>
      <c r="E220" s="33">
        <f t="shared" si="7"/>
        <v>86</v>
      </c>
      <c r="F220" s="47" t="str">
        <f t="shared" si="6"/>
        <v>01.00.281-86</v>
      </c>
      <c r="G220" s="37" t="s">
        <v>2609</v>
      </c>
      <c r="H220" s="37">
        <v>459</v>
      </c>
    </row>
    <row r="221" spans="1:8" x14ac:dyDescent="0.3">
      <c r="A221" s="34" t="str">
        <f>+LEFT(Tabla3[[#This Row],[id_detalle]],2)</f>
        <v>01</v>
      </c>
      <c r="B221" s="48" t="str">
        <f>VLOOKUP((LEFT(Tabla3[[#This Row],[id_detalle]],2)),id_rubro[[id]:[Rubro]],2,0)</f>
        <v>AGRICULTURA, CAZA,SILVICULTURAY PESCA-PRODUCTOS Y SERVICIOS CONEXOS</v>
      </c>
      <c r="C221" s="36" t="s">
        <v>115</v>
      </c>
      <c r="D221" s="35" t="str">
        <f>+Tabla3[[#This Row],[id_detalle]]&amp;" "&amp;VLOOKUP(Tabla3[[#This Row],[id_detalle]],rubro_detalle[[Código]:[Rubro Detalle]],2,0)</f>
        <v>01.00.281 Frutas, Hortalizas , Legumbres Frescas, Secas y Deshidratadas</v>
      </c>
      <c r="E221" s="33">
        <f t="shared" si="7"/>
        <v>87</v>
      </c>
      <c r="F221" s="47" t="str">
        <f t="shared" si="6"/>
        <v>01.00.281-87</v>
      </c>
      <c r="G221" s="37" t="s">
        <v>2610</v>
      </c>
      <c r="H221" s="37">
        <v>472</v>
      </c>
    </row>
    <row r="222" spans="1:8" x14ac:dyDescent="0.3">
      <c r="A222" s="34" t="str">
        <f>+LEFT(Tabla3[[#This Row],[id_detalle]],2)</f>
        <v>01</v>
      </c>
      <c r="B222" s="48" t="str">
        <f>VLOOKUP((LEFT(Tabla3[[#This Row],[id_detalle]],2)),id_rubro[[id]:[Rubro]],2,0)</f>
        <v>AGRICULTURA, CAZA,SILVICULTURAY PESCA-PRODUCTOS Y SERVICIOS CONEXOS</v>
      </c>
      <c r="C222" s="36" t="s">
        <v>115</v>
      </c>
      <c r="D222" s="35" t="str">
        <f>+Tabla3[[#This Row],[id_detalle]]&amp;" "&amp;VLOOKUP(Tabla3[[#This Row],[id_detalle]],rubro_detalle[[Código]:[Rubro Detalle]],2,0)</f>
        <v>01.00.281 Frutas, Hortalizas , Legumbres Frescas, Secas y Deshidratadas</v>
      </c>
      <c r="E222" s="33">
        <f t="shared" si="7"/>
        <v>88</v>
      </c>
      <c r="F222" s="47" t="str">
        <f t="shared" si="6"/>
        <v>01.00.281-88</v>
      </c>
      <c r="G222" s="37" t="s">
        <v>2611</v>
      </c>
      <c r="H222" s="37">
        <v>474</v>
      </c>
    </row>
    <row r="223" spans="1:8" x14ac:dyDescent="0.3">
      <c r="A223" s="34" t="str">
        <f>+LEFT(Tabla3[[#This Row],[id_detalle]],2)</f>
        <v>01</v>
      </c>
      <c r="B223" s="48" t="str">
        <f>VLOOKUP((LEFT(Tabla3[[#This Row],[id_detalle]],2)),id_rubro[[id]:[Rubro]],2,0)</f>
        <v>AGRICULTURA, CAZA,SILVICULTURAY PESCA-PRODUCTOS Y SERVICIOS CONEXOS</v>
      </c>
      <c r="C223" s="36" t="s">
        <v>115</v>
      </c>
      <c r="D223" s="35" t="str">
        <f>+Tabla3[[#This Row],[id_detalle]]&amp;" "&amp;VLOOKUP(Tabla3[[#This Row],[id_detalle]],rubro_detalle[[Código]:[Rubro Detalle]],2,0)</f>
        <v>01.00.281 Frutas, Hortalizas , Legumbres Frescas, Secas y Deshidratadas</v>
      </c>
      <c r="E223" s="33">
        <f t="shared" si="7"/>
        <v>89</v>
      </c>
      <c r="F223" s="47" t="str">
        <f t="shared" si="6"/>
        <v>01.00.281-89</v>
      </c>
      <c r="G223" s="37" t="s">
        <v>2455</v>
      </c>
      <c r="H223" s="37">
        <v>486</v>
      </c>
    </row>
    <row r="224" spans="1:8" x14ac:dyDescent="0.3">
      <c r="A224" s="34" t="str">
        <f>+LEFT(Tabla3[[#This Row],[id_detalle]],2)</f>
        <v>01</v>
      </c>
      <c r="B224" s="48" t="str">
        <f>VLOOKUP((LEFT(Tabla3[[#This Row],[id_detalle]],2)),id_rubro[[id]:[Rubro]],2,0)</f>
        <v>AGRICULTURA, CAZA,SILVICULTURAY PESCA-PRODUCTOS Y SERVICIOS CONEXOS</v>
      </c>
      <c r="C224" s="36" t="s">
        <v>115</v>
      </c>
      <c r="D224" s="35" t="str">
        <f>+Tabla3[[#This Row],[id_detalle]]&amp;" "&amp;VLOOKUP(Tabla3[[#This Row],[id_detalle]],rubro_detalle[[Código]:[Rubro Detalle]],2,0)</f>
        <v>01.00.281 Frutas, Hortalizas , Legumbres Frescas, Secas y Deshidratadas</v>
      </c>
      <c r="E224" s="33">
        <f t="shared" si="7"/>
        <v>90</v>
      </c>
      <c r="F224" s="47" t="str">
        <f t="shared" si="6"/>
        <v>01.00.281-90</v>
      </c>
      <c r="G224" s="37" t="s">
        <v>2612</v>
      </c>
      <c r="H224" s="37">
        <v>493</v>
      </c>
    </row>
    <row r="225" spans="1:8" x14ac:dyDescent="0.3">
      <c r="A225" s="34" t="str">
        <f>+LEFT(Tabla3[[#This Row],[id_detalle]],2)</f>
        <v>01</v>
      </c>
      <c r="B225" s="48" t="str">
        <f>VLOOKUP((LEFT(Tabla3[[#This Row],[id_detalle]],2)),id_rubro[[id]:[Rubro]],2,0)</f>
        <v>AGRICULTURA, CAZA,SILVICULTURAY PESCA-PRODUCTOS Y SERVICIOS CONEXOS</v>
      </c>
      <c r="C225" s="36" t="s">
        <v>115</v>
      </c>
      <c r="D225" s="35" t="str">
        <f>+Tabla3[[#This Row],[id_detalle]]&amp;" "&amp;VLOOKUP(Tabla3[[#This Row],[id_detalle]],rubro_detalle[[Código]:[Rubro Detalle]],2,0)</f>
        <v>01.00.281 Frutas, Hortalizas , Legumbres Frescas, Secas y Deshidratadas</v>
      </c>
      <c r="E225" s="33">
        <f t="shared" si="7"/>
        <v>91</v>
      </c>
      <c r="F225" s="47" t="str">
        <f t="shared" si="6"/>
        <v>01.00.281-91</v>
      </c>
      <c r="G225" s="38" t="s">
        <v>2613</v>
      </c>
      <c r="H225" s="38">
        <v>495</v>
      </c>
    </row>
    <row r="226" spans="1:8" x14ac:dyDescent="0.3">
      <c r="A226" s="34" t="str">
        <f>+LEFT(Tabla3[[#This Row],[id_detalle]],2)</f>
        <v>01</v>
      </c>
      <c r="B226" s="48" t="str">
        <f>VLOOKUP((LEFT(Tabla3[[#This Row],[id_detalle]],2)),id_rubro[[id]:[Rubro]],2,0)</f>
        <v>AGRICULTURA, CAZA,SILVICULTURAY PESCA-PRODUCTOS Y SERVICIOS CONEXOS</v>
      </c>
      <c r="C226" s="36" t="s">
        <v>115</v>
      </c>
      <c r="D226" s="35" t="str">
        <f>+Tabla3[[#This Row],[id_detalle]]&amp;" "&amp;VLOOKUP(Tabla3[[#This Row],[id_detalle]],rubro_detalle[[Código]:[Rubro Detalle]],2,0)</f>
        <v>01.00.281 Frutas, Hortalizas , Legumbres Frescas, Secas y Deshidratadas</v>
      </c>
      <c r="E226" s="33">
        <f t="shared" si="7"/>
        <v>92</v>
      </c>
      <c r="F226" s="47" t="str">
        <f t="shared" si="6"/>
        <v>01.00.281-92</v>
      </c>
      <c r="G226" s="37" t="s">
        <v>2614</v>
      </c>
      <c r="H226" s="37">
        <v>507</v>
      </c>
    </row>
    <row r="227" spans="1:8" x14ac:dyDescent="0.3">
      <c r="A227" s="34" t="str">
        <f>+LEFT(Tabla3[[#This Row],[id_detalle]],2)</f>
        <v>01</v>
      </c>
      <c r="B227" s="48" t="str">
        <f>VLOOKUP((LEFT(Tabla3[[#This Row],[id_detalle]],2)),id_rubro[[id]:[Rubro]],2,0)</f>
        <v>AGRICULTURA, CAZA,SILVICULTURAY PESCA-PRODUCTOS Y SERVICIOS CONEXOS</v>
      </c>
      <c r="C227" s="36" t="s">
        <v>115</v>
      </c>
      <c r="D227" s="35" t="str">
        <f>+Tabla3[[#This Row],[id_detalle]]&amp;" "&amp;VLOOKUP(Tabla3[[#This Row],[id_detalle]],rubro_detalle[[Código]:[Rubro Detalle]],2,0)</f>
        <v>01.00.281 Frutas, Hortalizas , Legumbres Frescas, Secas y Deshidratadas</v>
      </c>
      <c r="E227" s="33">
        <f t="shared" si="7"/>
        <v>93</v>
      </c>
      <c r="F227" s="47" t="str">
        <f t="shared" si="6"/>
        <v>01.00.281-93</v>
      </c>
      <c r="G227" s="37" t="s">
        <v>2615</v>
      </c>
      <c r="H227" s="37">
        <v>547</v>
      </c>
    </row>
    <row r="228" spans="1:8" x14ac:dyDescent="0.3">
      <c r="A228" s="34" t="str">
        <f>+LEFT(Tabla3[[#This Row],[id_detalle]],2)</f>
        <v>01</v>
      </c>
      <c r="B228" s="48" t="str">
        <f>VLOOKUP((LEFT(Tabla3[[#This Row],[id_detalle]],2)),id_rubro[[id]:[Rubro]],2,0)</f>
        <v>AGRICULTURA, CAZA,SILVICULTURAY PESCA-PRODUCTOS Y SERVICIOS CONEXOS</v>
      </c>
      <c r="C228" s="36" t="s">
        <v>115</v>
      </c>
      <c r="D228" s="35" t="str">
        <f>+Tabla3[[#This Row],[id_detalle]]&amp;" "&amp;VLOOKUP(Tabla3[[#This Row],[id_detalle]],rubro_detalle[[Código]:[Rubro Detalle]],2,0)</f>
        <v>01.00.281 Frutas, Hortalizas , Legumbres Frescas, Secas y Deshidratadas</v>
      </c>
      <c r="E228" s="33">
        <f t="shared" si="7"/>
        <v>94</v>
      </c>
      <c r="F228" s="47" t="str">
        <f t="shared" si="6"/>
        <v>01.00.281-94</v>
      </c>
      <c r="G228" s="37" t="s">
        <v>2616</v>
      </c>
      <c r="H228" s="37">
        <v>552</v>
      </c>
    </row>
    <row r="229" spans="1:8" x14ac:dyDescent="0.3">
      <c r="A229" s="34" t="str">
        <f>+LEFT(Tabla3[[#This Row],[id_detalle]],2)</f>
        <v>01</v>
      </c>
      <c r="B229" s="48" t="str">
        <f>VLOOKUP((LEFT(Tabla3[[#This Row],[id_detalle]],2)),id_rubro[[id]:[Rubro]],2,0)</f>
        <v>AGRICULTURA, CAZA,SILVICULTURAY PESCA-PRODUCTOS Y SERVICIOS CONEXOS</v>
      </c>
      <c r="C229" s="36" t="s">
        <v>115</v>
      </c>
      <c r="D229" s="35" t="str">
        <f>+Tabla3[[#This Row],[id_detalle]]&amp;" "&amp;VLOOKUP(Tabla3[[#This Row],[id_detalle]],rubro_detalle[[Código]:[Rubro Detalle]],2,0)</f>
        <v>01.00.281 Frutas, Hortalizas , Legumbres Frescas, Secas y Deshidratadas</v>
      </c>
      <c r="E229" s="33">
        <f t="shared" si="7"/>
        <v>95</v>
      </c>
      <c r="F229" s="47" t="str">
        <f t="shared" si="6"/>
        <v>01.00.281-95</v>
      </c>
      <c r="G229" s="37" t="s">
        <v>2617</v>
      </c>
      <c r="H229" s="37">
        <v>555</v>
      </c>
    </row>
    <row r="230" spans="1:8" x14ac:dyDescent="0.3">
      <c r="A230" s="34" t="str">
        <f>+LEFT(Tabla3[[#This Row],[id_detalle]],2)</f>
        <v>01</v>
      </c>
      <c r="B230" s="48" t="str">
        <f>VLOOKUP((LEFT(Tabla3[[#This Row],[id_detalle]],2)),id_rubro[[id]:[Rubro]],2,0)</f>
        <v>AGRICULTURA, CAZA,SILVICULTURAY PESCA-PRODUCTOS Y SERVICIOS CONEXOS</v>
      </c>
      <c r="C230" s="36" t="s">
        <v>115</v>
      </c>
      <c r="D230" s="35" t="str">
        <f>+Tabla3[[#This Row],[id_detalle]]&amp;" "&amp;VLOOKUP(Tabla3[[#This Row],[id_detalle]],rubro_detalle[[Código]:[Rubro Detalle]],2,0)</f>
        <v>01.00.281 Frutas, Hortalizas , Legumbres Frescas, Secas y Deshidratadas</v>
      </c>
      <c r="E230" s="33">
        <f t="shared" si="7"/>
        <v>96</v>
      </c>
      <c r="F230" s="47" t="str">
        <f t="shared" si="6"/>
        <v>01.00.281-96</v>
      </c>
      <c r="G230" s="37" t="s">
        <v>2618</v>
      </c>
      <c r="H230" s="37">
        <v>562</v>
      </c>
    </row>
    <row r="231" spans="1:8" x14ac:dyDescent="0.3">
      <c r="A231" s="34" t="str">
        <f>+LEFT(Tabla3[[#This Row],[id_detalle]],2)</f>
        <v>01</v>
      </c>
      <c r="B231" s="48" t="str">
        <f>VLOOKUP((LEFT(Tabla3[[#This Row],[id_detalle]],2)),id_rubro[[id]:[Rubro]],2,0)</f>
        <v>AGRICULTURA, CAZA,SILVICULTURAY PESCA-PRODUCTOS Y SERVICIOS CONEXOS</v>
      </c>
      <c r="C231" s="36" t="s">
        <v>115</v>
      </c>
      <c r="D231" s="35" t="str">
        <f>+Tabla3[[#This Row],[id_detalle]]&amp;" "&amp;VLOOKUP(Tabla3[[#This Row],[id_detalle]],rubro_detalle[[Código]:[Rubro Detalle]],2,0)</f>
        <v>01.00.281 Frutas, Hortalizas , Legumbres Frescas, Secas y Deshidratadas</v>
      </c>
      <c r="E231" s="33">
        <f t="shared" si="7"/>
        <v>97</v>
      </c>
      <c r="F231" s="47" t="str">
        <f t="shared" si="6"/>
        <v>01.00.281-97</v>
      </c>
      <c r="G231" s="37" t="s">
        <v>2619</v>
      </c>
      <c r="H231" s="37">
        <v>562</v>
      </c>
    </row>
    <row r="232" spans="1:8" x14ac:dyDescent="0.3">
      <c r="A232" s="34" t="str">
        <f>+LEFT(Tabla3[[#This Row],[id_detalle]],2)</f>
        <v>01</v>
      </c>
      <c r="B232" s="48" t="str">
        <f>VLOOKUP((LEFT(Tabla3[[#This Row],[id_detalle]],2)),id_rubro[[id]:[Rubro]],2,0)</f>
        <v>AGRICULTURA, CAZA,SILVICULTURAY PESCA-PRODUCTOS Y SERVICIOS CONEXOS</v>
      </c>
      <c r="C232" s="36" t="s">
        <v>115</v>
      </c>
      <c r="D232" s="35" t="str">
        <f>+Tabla3[[#This Row],[id_detalle]]&amp;" "&amp;VLOOKUP(Tabla3[[#This Row],[id_detalle]],rubro_detalle[[Código]:[Rubro Detalle]],2,0)</f>
        <v>01.00.281 Frutas, Hortalizas , Legumbres Frescas, Secas y Deshidratadas</v>
      </c>
      <c r="E232" s="33">
        <f t="shared" si="7"/>
        <v>98</v>
      </c>
      <c r="F232" s="47" t="str">
        <f t="shared" si="6"/>
        <v>01.00.281-98</v>
      </c>
      <c r="G232" s="37" t="s">
        <v>2620</v>
      </c>
      <c r="H232" s="37">
        <v>564</v>
      </c>
    </row>
    <row r="233" spans="1:8" x14ac:dyDescent="0.3">
      <c r="A233" s="34" t="str">
        <f>+LEFT(Tabla3[[#This Row],[id_detalle]],2)</f>
        <v>01</v>
      </c>
      <c r="B233" s="48" t="str">
        <f>VLOOKUP((LEFT(Tabla3[[#This Row],[id_detalle]],2)),id_rubro[[id]:[Rubro]],2,0)</f>
        <v>AGRICULTURA, CAZA,SILVICULTURAY PESCA-PRODUCTOS Y SERVICIOS CONEXOS</v>
      </c>
      <c r="C233" s="36" t="s">
        <v>115</v>
      </c>
      <c r="D233" s="35" t="str">
        <f>+Tabla3[[#This Row],[id_detalle]]&amp;" "&amp;VLOOKUP(Tabla3[[#This Row],[id_detalle]],rubro_detalle[[Código]:[Rubro Detalle]],2,0)</f>
        <v>01.00.281 Frutas, Hortalizas , Legumbres Frescas, Secas y Deshidratadas</v>
      </c>
      <c r="E233" s="33">
        <f t="shared" si="7"/>
        <v>99</v>
      </c>
      <c r="F233" s="47" t="str">
        <f t="shared" si="6"/>
        <v>01.00.281-99</v>
      </c>
      <c r="G233" s="37" t="s">
        <v>2621</v>
      </c>
      <c r="H233" s="37">
        <v>565</v>
      </c>
    </row>
    <row r="234" spans="1:8" x14ac:dyDescent="0.3">
      <c r="A234" s="34" t="str">
        <f>+LEFT(Tabla3[[#This Row],[id_detalle]],2)</f>
        <v>01</v>
      </c>
      <c r="B234" s="48" t="str">
        <f>VLOOKUP((LEFT(Tabla3[[#This Row],[id_detalle]],2)),id_rubro[[id]:[Rubro]],2,0)</f>
        <v>AGRICULTURA, CAZA,SILVICULTURAY PESCA-PRODUCTOS Y SERVICIOS CONEXOS</v>
      </c>
      <c r="C234" s="36" t="s">
        <v>115</v>
      </c>
      <c r="D234" s="35" t="str">
        <f>+Tabla3[[#This Row],[id_detalle]]&amp;" "&amp;VLOOKUP(Tabla3[[#This Row],[id_detalle]],rubro_detalle[[Código]:[Rubro Detalle]],2,0)</f>
        <v>01.00.281 Frutas, Hortalizas , Legumbres Frescas, Secas y Deshidratadas</v>
      </c>
      <c r="E234" s="33">
        <f t="shared" si="7"/>
        <v>100</v>
      </c>
      <c r="F234" s="47" t="str">
        <f t="shared" si="6"/>
        <v>01.00.281-100</v>
      </c>
      <c r="G234" s="37" t="s">
        <v>2622</v>
      </c>
      <c r="H234" s="37">
        <v>572</v>
      </c>
    </row>
    <row r="235" spans="1:8" x14ac:dyDescent="0.3">
      <c r="A235" s="34" t="str">
        <f>+LEFT(Tabla3[[#This Row],[id_detalle]],2)</f>
        <v>01</v>
      </c>
      <c r="B235" s="48" t="str">
        <f>VLOOKUP((LEFT(Tabla3[[#This Row],[id_detalle]],2)),id_rubro[[id]:[Rubro]],2,0)</f>
        <v>AGRICULTURA, CAZA,SILVICULTURAY PESCA-PRODUCTOS Y SERVICIOS CONEXOS</v>
      </c>
      <c r="C235" s="36" t="s">
        <v>115</v>
      </c>
      <c r="D235" s="35" t="str">
        <f>+Tabla3[[#This Row],[id_detalle]]&amp;" "&amp;VLOOKUP(Tabla3[[#This Row],[id_detalle]],rubro_detalle[[Código]:[Rubro Detalle]],2,0)</f>
        <v>01.00.281 Frutas, Hortalizas , Legumbres Frescas, Secas y Deshidratadas</v>
      </c>
      <c r="E235" s="33">
        <f t="shared" si="7"/>
        <v>101</v>
      </c>
      <c r="F235" s="47" t="str">
        <f t="shared" si="6"/>
        <v>01.00.281-101</v>
      </c>
      <c r="G235" s="37" t="s">
        <v>2623</v>
      </c>
      <c r="H235" s="37">
        <v>572</v>
      </c>
    </row>
    <row r="236" spans="1:8" x14ac:dyDescent="0.3">
      <c r="A236" s="34" t="str">
        <f>+LEFT(Tabla3[[#This Row],[id_detalle]],2)</f>
        <v>01</v>
      </c>
      <c r="B236" s="48" t="str">
        <f>VLOOKUP((LEFT(Tabla3[[#This Row],[id_detalle]],2)),id_rubro[[id]:[Rubro]],2,0)</f>
        <v>AGRICULTURA, CAZA,SILVICULTURAY PESCA-PRODUCTOS Y SERVICIOS CONEXOS</v>
      </c>
      <c r="C236" s="36" t="s">
        <v>115</v>
      </c>
      <c r="D236" s="35" t="str">
        <f>+Tabla3[[#This Row],[id_detalle]]&amp;" "&amp;VLOOKUP(Tabla3[[#This Row],[id_detalle]],rubro_detalle[[Código]:[Rubro Detalle]],2,0)</f>
        <v>01.00.281 Frutas, Hortalizas , Legumbres Frescas, Secas y Deshidratadas</v>
      </c>
      <c r="E236" s="33">
        <f t="shared" si="7"/>
        <v>102</v>
      </c>
      <c r="F236" s="47" t="str">
        <f t="shared" si="6"/>
        <v>01.00.281-102</v>
      </c>
      <c r="G236" s="37" t="s">
        <v>2624</v>
      </c>
      <c r="H236" s="37">
        <v>617</v>
      </c>
    </row>
    <row r="237" spans="1:8" x14ac:dyDescent="0.3">
      <c r="A237" s="34" t="str">
        <f>+LEFT(Tabla3[[#This Row],[id_detalle]],2)</f>
        <v>01</v>
      </c>
      <c r="B237" s="48" t="str">
        <f>VLOOKUP((LEFT(Tabla3[[#This Row],[id_detalle]],2)),id_rubro[[id]:[Rubro]],2,0)</f>
        <v>AGRICULTURA, CAZA,SILVICULTURAY PESCA-PRODUCTOS Y SERVICIOS CONEXOS</v>
      </c>
      <c r="C237" s="36" t="s">
        <v>115</v>
      </c>
      <c r="D237" s="35" t="str">
        <f>+Tabla3[[#This Row],[id_detalle]]&amp;" "&amp;VLOOKUP(Tabla3[[#This Row],[id_detalle]],rubro_detalle[[Código]:[Rubro Detalle]],2,0)</f>
        <v>01.00.281 Frutas, Hortalizas , Legumbres Frescas, Secas y Deshidratadas</v>
      </c>
      <c r="E237" s="33">
        <f t="shared" si="7"/>
        <v>103</v>
      </c>
      <c r="F237" s="47" t="str">
        <f t="shared" si="6"/>
        <v>01.00.281-103</v>
      </c>
      <c r="G237" s="37" t="s">
        <v>2625</v>
      </c>
      <c r="H237" s="37">
        <v>638</v>
      </c>
    </row>
    <row r="238" spans="1:8" x14ac:dyDescent="0.3">
      <c r="A238" s="34" t="str">
        <f>+LEFT(Tabla3[[#This Row],[id_detalle]],2)</f>
        <v>01</v>
      </c>
      <c r="B238" s="48" t="str">
        <f>VLOOKUP((LEFT(Tabla3[[#This Row],[id_detalle]],2)),id_rubro[[id]:[Rubro]],2,0)</f>
        <v>AGRICULTURA, CAZA,SILVICULTURAY PESCA-PRODUCTOS Y SERVICIOS CONEXOS</v>
      </c>
      <c r="C238" s="36" t="s">
        <v>115</v>
      </c>
      <c r="D238" s="35" t="str">
        <f>+Tabla3[[#This Row],[id_detalle]]&amp;" "&amp;VLOOKUP(Tabla3[[#This Row],[id_detalle]],rubro_detalle[[Código]:[Rubro Detalle]],2,0)</f>
        <v>01.00.281 Frutas, Hortalizas , Legumbres Frescas, Secas y Deshidratadas</v>
      </c>
      <c r="E238" s="33">
        <f t="shared" si="7"/>
        <v>104</v>
      </c>
      <c r="F238" s="47" t="str">
        <f t="shared" si="6"/>
        <v>01.00.281-104</v>
      </c>
      <c r="G238" s="37" t="s">
        <v>2626</v>
      </c>
      <c r="H238" s="37">
        <v>641</v>
      </c>
    </row>
    <row r="239" spans="1:8" x14ac:dyDescent="0.3">
      <c r="A239" s="34" t="str">
        <f>+LEFT(Tabla3[[#This Row],[id_detalle]],2)</f>
        <v>01</v>
      </c>
      <c r="B239" s="48" t="str">
        <f>VLOOKUP((LEFT(Tabla3[[#This Row],[id_detalle]],2)),id_rubro[[id]:[Rubro]],2,0)</f>
        <v>AGRICULTURA, CAZA,SILVICULTURAY PESCA-PRODUCTOS Y SERVICIOS CONEXOS</v>
      </c>
      <c r="C239" s="36" t="s">
        <v>115</v>
      </c>
      <c r="D239" s="35" t="str">
        <f>+Tabla3[[#This Row],[id_detalle]]&amp;" "&amp;VLOOKUP(Tabla3[[#This Row],[id_detalle]],rubro_detalle[[Código]:[Rubro Detalle]],2,0)</f>
        <v>01.00.281 Frutas, Hortalizas , Legumbres Frescas, Secas y Deshidratadas</v>
      </c>
      <c r="E239" s="33">
        <f t="shared" si="7"/>
        <v>105</v>
      </c>
      <c r="F239" s="47" t="str">
        <f t="shared" si="6"/>
        <v>01.00.281-105</v>
      </c>
      <c r="G239" s="37" t="s">
        <v>2627</v>
      </c>
      <c r="H239" s="37">
        <v>649</v>
      </c>
    </row>
    <row r="240" spans="1:8" x14ac:dyDescent="0.3">
      <c r="A240" s="34" t="str">
        <f>+LEFT(Tabla3[[#This Row],[id_detalle]],2)</f>
        <v>01</v>
      </c>
      <c r="B240" s="48" t="str">
        <f>VLOOKUP((LEFT(Tabla3[[#This Row],[id_detalle]],2)),id_rubro[[id]:[Rubro]],2,0)</f>
        <v>AGRICULTURA, CAZA,SILVICULTURAY PESCA-PRODUCTOS Y SERVICIOS CONEXOS</v>
      </c>
      <c r="C240" s="36" t="s">
        <v>115</v>
      </c>
      <c r="D240" s="35" t="str">
        <f>+Tabla3[[#This Row],[id_detalle]]&amp;" "&amp;VLOOKUP(Tabla3[[#This Row],[id_detalle]],rubro_detalle[[Código]:[Rubro Detalle]],2,0)</f>
        <v>01.00.281 Frutas, Hortalizas , Legumbres Frescas, Secas y Deshidratadas</v>
      </c>
      <c r="E240" s="33">
        <f t="shared" si="7"/>
        <v>106</v>
      </c>
      <c r="F240" s="47" t="str">
        <f t="shared" si="6"/>
        <v>01.00.281-106</v>
      </c>
      <c r="G240" s="37" t="s">
        <v>2628</v>
      </c>
      <c r="H240" s="37">
        <v>655</v>
      </c>
    </row>
    <row r="241" spans="1:8" x14ac:dyDescent="0.3">
      <c r="A241" s="34" t="str">
        <f>+LEFT(Tabla3[[#This Row],[id_detalle]],2)</f>
        <v>01</v>
      </c>
      <c r="B241" s="48" t="str">
        <f>VLOOKUP((LEFT(Tabla3[[#This Row],[id_detalle]],2)),id_rubro[[id]:[Rubro]],2,0)</f>
        <v>AGRICULTURA, CAZA,SILVICULTURAY PESCA-PRODUCTOS Y SERVICIOS CONEXOS</v>
      </c>
      <c r="C241" s="36" t="s">
        <v>115</v>
      </c>
      <c r="D241" s="35" t="str">
        <f>+Tabla3[[#This Row],[id_detalle]]&amp;" "&amp;VLOOKUP(Tabla3[[#This Row],[id_detalle]],rubro_detalle[[Código]:[Rubro Detalle]],2,0)</f>
        <v>01.00.281 Frutas, Hortalizas , Legumbres Frescas, Secas y Deshidratadas</v>
      </c>
      <c r="E241" s="33">
        <f t="shared" si="7"/>
        <v>107</v>
      </c>
      <c r="F241" s="47" t="str">
        <f t="shared" si="6"/>
        <v>01.00.281-107</v>
      </c>
      <c r="G241" s="37" t="s">
        <v>2629</v>
      </c>
      <c r="H241" s="37">
        <v>688</v>
      </c>
    </row>
    <row r="242" spans="1:8" x14ac:dyDescent="0.3">
      <c r="A242" s="34" t="str">
        <f>+LEFT(Tabla3[[#This Row],[id_detalle]],2)</f>
        <v>01</v>
      </c>
      <c r="B242" s="48" t="str">
        <f>VLOOKUP((LEFT(Tabla3[[#This Row],[id_detalle]],2)),id_rubro[[id]:[Rubro]],2,0)</f>
        <v>AGRICULTURA, CAZA,SILVICULTURAY PESCA-PRODUCTOS Y SERVICIOS CONEXOS</v>
      </c>
      <c r="C242" s="36" t="s">
        <v>115</v>
      </c>
      <c r="D242" s="35" t="str">
        <f>+Tabla3[[#This Row],[id_detalle]]&amp;" "&amp;VLOOKUP(Tabla3[[#This Row],[id_detalle]],rubro_detalle[[Código]:[Rubro Detalle]],2,0)</f>
        <v>01.00.281 Frutas, Hortalizas , Legumbres Frescas, Secas y Deshidratadas</v>
      </c>
      <c r="E242" s="33">
        <f t="shared" si="7"/>
        <v>108</v>
      </c>
      <c r="F242" s="47" t="str">
        <f t="shared" si="6"/>
        <v>01.00.281-108</v>
      </c>
      <c r="G242" s="37" t="s">
        <v>2630</v>
      </c>
      <c r="H242" s="37">
        <v>697</v>
      </c>
    </row>
    <row r="243" spans="1:8" x14ac:dyDescent="0.3">
      <c r="A243" s="34" t="str">
        <f>+LEFT(Tabla3[[#This Row],[id_detalle]],2)</f>
        <v>01</v>
      </c>
      <c r="B243" s="48" t="str">
        <f>VLOOKUP((LEFT(Tabla3[[#This Row],[id_detalle]],2)),id_rubro[[id]:[Rubro]],2,0)</f>
        <v>AGRICULTURA, CAZA,SILVICULTURAY PESCA-PRODUCTOS Y SERVICIOS CONEXOS</v>
      </c>
      <c r="C243" s="36" t="s">
        <v>115</v>
      </c>
      <c r="D243" s="35" t="str">
        <f>+Tabla3[[#This Row],[id_detalle]]&amp;" "&amp;VLOOKUP(Tabla3[[#This Row],[id_detalle]],rubro_detalle[[Código]:[Rubro Detalle]],2,0)</f>
        <v>01.00.281 Frutas, Hortalizas , Legumbres Frescas, Secas y Deshidratadas</v>
      </c>
      <c r="E243" s="33">
        <f t="shared" si="7"/>
        <v>109</v>
      </c>
      <c r="F243" s="47" t="str">
        <f t="shared" si="6"/>
        <v>01.00.281-109</v>
      </c>
      <c r="G243" s="37" t="s">
        <v>2631</v>
      </c>
      <c r="H243" s="37">
        <v>714</v>
      </c>
    </row>
    <row r="244" spans="1:8" x14ac:dyDescent="0.3">
      <c r="A244" s="34" t="str">
        <f>+LEFT(Tabla3[[#This Row],[id_detalle]],2)</f>
        <v>01</v>
      </c>
      <c r="B244" s="48" t="str">
        <f>VLOOKUP((LEFT(Tabla3[[#This Row],[id_detalle]],2)),id_rubro[[id]:[Rubro]],2,0)</f>
        <v>AGRICULTURA, CAZA,SILVICULTURAY PESCA-PRODUCTOS Y SERVICIOS CONEXOS</v>
      </c>
      <c r="C244" s="36" t="s">
        <v>115</v>
      </c>
      <c r="D244" s="35" t="str">
        <f>+Tabla3[[#This Row],[id_detalle]]&amp;" "&amp;VLOOKUP(Tabla3[[#This Row],[id_detalle]],rubro_detalle[[Código]:[Rubro Detalle]],2,0)</f>
        <v>01.00.281 Frutas, Hortalizas , Legumbres Frescas, Secas y Deshidratadas</v>
      </c>
      <c r="E244" s="33">
        <f t="shared" si="7"/>
        <v>110</v>
      </c>
      <c r="F244" s="47" t="str">
        <f t="shared" si="6"/>
        <v>01.00.281-110</v>
      </c>
      <c r="G244" s="37" t="s">
        <v>2632</v>
      </c>
      <c r="H244" s="37">
        <v>718</v>
      </c>
    </row>
    <row r="245" spans="1:8" x14ac:dyDescent="0.3">
      <c r="A245" s="34" t="str">
        <f>+LEFT(Tabla3[[#This Row],[id_detalle]],2)</f>
        <v>01</v>
      </c>
      <c r="B245" s="48" t="str">
        <f>VLOOKUP((LEFT(Tabla3[[#This Row],[id_detalle]],2)),id_rubro[[id]:[Rubro]],2,0)</f>
        <v>AGRICULTURA, CAZA,SILVICULTURAY PESCA-PRODUCTOS Y SERVICIOS CONEXOS</v>
      </c>
      <c r="C245" s="36" t="s">
        <v>115</v>
      </c>
      <c r="D245" s="35" t="str">
        <f>+Tabla3[[#This Row],[id_detalle]]&amp;" "&amp;VLOOKUP(Tabla3[[#This Row],[id_detalle]],rubro_detalle[[Código]:[Rubro Detalle]],2,0)</f>
        <v>01.00.281 Frutas, Hortalizas , Legumbres Frescas, Secas y Deshidratadas</v>
      </c>
      <c r="E245" s="33">
        <f t="shared" si="7"/>
        <v>111</v>
      </c>
      <c r="F245" s="47" t="str">
        <f t="shared" si="6"/>
        <v>01.00.281-111</v>
      </c>
      <c r="G245" s="37" t="s">
        <v>2633</v>
      </c>
      <c r="H245" s="37">
        <v>748</v>
      </c>
    </row>
    <row r="246" spans="1:8" x14ac:dyDescent="0.3">
      <c r="A246" s="34" t="str">
        <f>+LEFT(Tabla3[[#This Row],[id_detalle]],2)</f>
        <v>01</v>
      </c>
      <c r="B246" s="48" t="str">
        <f>VLOOKUP((LEFT(Tabla3[[#This Row],[id_detalle]],2)),id_rubro[[id]:[Rubro]],2,0)</f>
        <v>AGRICULTURA, CAZA,SILVICULTURAY PESCA-PRODUCTOS Y SERVICIOS CONEXOS</v>
      </c>
      <c r="C246" s="36" t="s">
        <v>115</v>
      </c>
      <c r="D246" s="35" t="str">
        <f>+Tabla3[[#This Row],[id_detalle]]&amp;" "&amp;VLOOKUP(Tabla3[[#This Row],[id_detalle]],rubro_detalle[[Código]:[Rubro Detalle]],2,0)</f>
        <v>01.00.281 Frutas, Hortalizas , Legumbres Frescas, Secas y Deshidratadas</v>
      </c>
      <c r="E246" s="33">
        <f t="shared" si="7"/>
        <v>112</v>
      </c>
      <c r="F246" s="47" t="str">
        <f t="shared" si="6"/>
        <v>01.00.281-112</v>
      </c>
      <c r="G246" s="37" t="s">
        <v>2634</v>
      </c>
      <c r="H246" s="37">
        <v>748</v>
      </c>
    </row>
    <row r="247" spans="1:8" x14ac:dyDescent="0.3">
      <c r="A247" s="34" t="str">
        <f>+LEFT(Tabla3[[#This Row],[id_detalle]],2)</f>
        <v>01</v>
      </c>
      <c r="B247" s="48" t="str">
        <f>VLOOKUP((LEFT(Tabla3[[#This Row],[id_detalle]],2)),id_rubro[[id]:[Rubro]],2,0)</f>
        <v>AGRICULTURA, CAZA,SILVICULTURAY PESCA-PRODUCTOS Y SERVICIOS CONEXOS</v>
      </c>
      <c r="C247" s="36" t="s">
        <v>115</v>
      </c>
      <c r="D247" s="35" t="str">
        <f>+Tabla3[[#This Row],[id_detalle]]&amp;" "&amp;VLOOKUP(Tabla3[[#This Row],[id_detalle]],rubro_detalle[[Código]:[Rubro Detalle]],2,0)</f>
        <v>01.00.281 Frutas, Hortalizas , Legumbres Frescas, Secas y Deshidratadas</v>
      </c>
      <c r="E247" s="33">
        <f t="shared" si="7"/>
        <v>113</v>
      </c>
      <c r="F247" s="47" t="str">
        <f t="shared" si="6"/>
        <v>01.00.281-113</v>
      </c>
      <c r="G247" s="37" t="s">
        <v>2635</v>
      </c>
      <c r="H247" s="37">
        <v>749</v>
      </c>
    </row>
    <row r="248" spans="1:8" x14ac:dyDescent="0.3">
      <c r="A248" s="34" t="str">
        <f>+LEFT(Tabla3[[#This Row],[id_detalle]],2)</f>
        <v>01</v>
      </c>
      <c r="B248" s="48" t="str">
        <f>VLOOKUP((LEFT(Tabla3[[#This Row],[id_detalle]],2)),id_rubro[[id]:[Rubro]],2,0)</f>
        <v>AGRICULTURA, CAZA,SILVICULTURAY PESCA-PRODUCTOS Y SERVICIOS CONEXOS</v>
      </c>
      <c r="C248" s="36" t="s">
        <v>115</v>
      </c>
      <c r="D248" s="35" t="str">
        <f>+Tabla3[[#This Row],[id_detalle]]&amp;" "&amp;VLOOKUP(Tabla3[[#This Row],[id_detalle]],rubro_detalle[[Código]:[Rubro Detalle]],2,0)</f>
        <v>01.00.281 Frutas, Hortalizas , Legumbres Frescas, Secas y Deshidratadas</v>
      </c>
      <c r="E248" s="33">
        <f t="shared" si="7"/>
        <v>114</v>
      </c>
      <c r="F248" s="47" t="str">
        <f t="shared" si="6"/>
        <v>01.00.281-114</v>
      </c>
      <c r="G248" s="37" t="s">
        <v>2636</v>
      </c>
      <c r="H248" s="37">
        <v>749</v>
      </c>
    </row>
    <row r="249" spans="1:8" x14ac:dyDescent="0.3">
      <c r="A249" s="34" t="str">
        <f>+LEFT(Tabla3[[#This Row],[id_detalle]],2)</f>
        <v>01</v>
      </c>
      <c r="B249" s="48" t="str">
        <f>VLOOKUP((LEFT(Tabla3[[#This Row],[id_detalle]],2)),id_rubro[[id]:[Rubro]],2,0)</f>
        <v>AGRICULTURA, CAZA,SILVICULTURAY PESCA-PRODUCTOS Y SERVICIOS CONEXOS</v>
      </c>
      <c r="C249" s="36" t="s">
        <v>115</v>
      </c>
      <c r="D249" s="35" t="str">
        <f>+Tabla3[[#This Row],[id_detalle]]&amp;" "&amp;VLOOKUP(Tabla3[[#This Row],[id_detalle]],rubro_detalle[[Código]:[Rubro Detalle]],2,0)</f>
        <v>01.00.281 Frutas, Hortalizas , Legumbres Frescas, Secas y Deshidratadas</v>
      </c>
      <c r="E249" s="33">
        <f t="shared" si="7"/>
        <v>115</v>
      </c>
      <c r="F249" s="47" t="str">
        <f t="shared" si="6"/>
        <v>01.00.281-115</v>
      </c>
      <c r="G249" s="37" t="s">
        <v>2637</v>
      </c>
      <c r="H249" s="37">
        <v>749</v>
      </c>
    </row>
    <row r="250" spans="1:8" x14ac:dyDescent="0.3">
      <c r="A250" s="34" t="str">
        <f>+LEFT(Tabla3[[#This Row],[id_detalle]],2)</f>
        <v>01</v>
      </c>
      <c r="B250" s="48" t="str">
        <f>VLOOKUP((LEFT(Tabla3[[#This Row],[id_detalle]],2)),id_rubro[[id]:[Rubro]],2,0)</f>
        <v>AGRICULTURA, CAZA,SILVICULTURAY PESCA-PRODUCTOS Y SERVICIOS CONEXOS</v>
      </c>
      <c r="C250" s="36" t="s">
        <v>115</v>
      </c>
      <c r="D250" s="35" t="str">
        <f>+Tabla3[[#This Row],[id_detalle]]&amp;" "&amp;VLOOKUP(Tabla3[[#This Row],[id_detalle]],rubro_detalle[[Código]:[Rubro Detalle]],2,0)</f>
        <v>01.00.281 Frutas, Hortalizas , Legumbres Frescas, Secas y Deshidratadas</v>
      </c>
      <c r="E250" s="33">
        <f t="shared" si="7"/>
        <v>116</v>
      </c>
      <c r="F250" s="47" t="str">
        <f t="shared" si="6"/>
        <v>01.00.281-116</v>
      </c>
      <c r="G250" s="37" t="s">
        <v>2638</v>
      </c>
      <c r="H250" s="37">
        <v>749</v>
      </c>
    </row>
    <row r="251" spans="1:8" x14ac:dyDescent="0.3">
      <c r="A251" s="34" t="str">
        <f>+LEFT(Tabla3[[#This Row],[id_detalle]],2)</f>
        <v>01</v>
      </c>
      <c r="B251" s="48" t="str">
        <f>VLOOKUP((LEFT(Tabla3[[#This Row],[id_detalle]],2)),id_rubro[[id]:[Rubro]],2,0)</f>
        <v>AGRICULTURA, CAZA,SILVICULTURAY PESCA-PRODUCTOS Y SERVICIOS CONEXOS</v>
      </c>
      <c r="C251" s="36" t="s">
        <v>115</v>
      </c>
      <c r="D251" s="35" t="str">
        <f>+Tabla3[[#This Row],[id_detalle]]&amp;" "&amp;VLOOKUP(Tabla3[[#This Row],[id_detalle]],rubro_detalle[[Código]:[Rubro Detalle]],2,0)</f>
        <v>01.00.281 Frutas, Hortalizas , Legumbres Frescas, Secas y Deshidratadas</v>
      </c>
      <c r="E251" s="33">
        <f t="shared" si="7"/>
        <v>117</v>
      </c>
      <c r="F251" s="47" t="str">
        <f t="shared" si="6"/>
        <v>01.00.281-117</v>
      </c>
      <c r="G251" s="37" t="s">
        <v>2639</v>
      </c>
      <c r="H251" s="37">
        <v>749</v>
      </c>
    </row>
    <row r="252" spans="1:8" x14ac:dyDescent="0.3">
      <c r="A252" s="34" t="str">
        <f>+LEFT(Tabla3[[#This Row],[id_detalle]],2)</f>
        <v>01</v>
      </c>
      <c r="B252" s="48" t="str">
        <f>VLOOKUP((LEFT(Tabla3[[#This Row],[id_detalle]],2)),id_rubro[[id]:[Rubro]],2,0)</f>
        <v>AGRICULTURA, CAZA,SILVICULTURAY PESCA-PRODUCTOS Y SERVICIOS CONEXOS</v>
      </c>
      <c r="C252" s="36" t="s">
        <v>115</v>
      </c>
      <c r="D252" s="35" t="str">
        <f>+Tabla3[[#This Row],[id_detalle]]&amp;" "&amp;VLOOKUP(Tabla3[[#This Row],[id_detalle]],rubro_detalle[[Código]:[Rubro Detalle]],2,0)</f>
        <v>01.00.281 Frutas, Hortalizas , Legumbres Frescas, Secas y Deshidratadas</v>
      </c>
      <c r="E252" s="33">
        <f t="shared" si="7"/>
        <v>118</v>
      </c>
      <c r="F252" s="47" t="str">
        <f t="shared" si="6"/>
        <v>01.00.281-118</v>
      </c>
      <c r="G252" s="37" t="s">
        <v>2640</v>
      </c>
      <c r="H252" s="37">
        <v>749</v>
      </c>
    </row>
    <row r="253" spans="1:8" x14ac:dyDescent="0.3">
      <c r="A253" s="34" t="str">
        <f>+LEFT(Tabla3[[#This Row],[id_detalle]],2)</f>
        <v>01</v>
      </c>
      <c r="B253" s="48" t="str">
        <f>VLOOKUP((LEFT(Tabla3[[#This Row],[id_detalle]],2)),id_rubro[[id]:[Rubro]],2,0)</f>
        <v>AGRICULTURA, CAZA,SILVICULTURAY PESCA-PRODUCTOS Y SERVICIOS CONEXOS</v>
      </c>
      <c r="C253" s="36" t="s">
        <v>115</v>
      </c>
      <c r="D253" s="35" t="str">
        <f>+Tabla3[[#This Row],[id_detalle]]&amp;" "&amp;VLOOKUP(Tabla3[[#This Row],[id_detalle]],rubro_detalle[[Código]:[Rubro Detalle]],2,0)</f>
        <v>01.00.281 Frutas, Hortalizas , Legumbres Frescas, Secas y Deshidratadas</v>
      </c>
      <c r="E253" s="33">
        <f t="shared" si="7"/>
        <v>119</v>
      </c>
      <c r="F253" s="47" t="str">
        <f t="shared" si="6"/>
        <v>01.00.281-119</v>
      </c>
      <c r="G253" s="37" t="s">
        <v>2641</v>
      </c>
      <c r="H253" s="37">
        <v>749</v>
      </c>
    </row>
    <row r="254" spans="1:8" x14ac:dyDescent="0.3">
      <c r="A254" s="34" t="str">
        <f>+LEFT(Tabla3[[#This Row],[id_detalle]],2)</f>
        <v>01</v>
      </c>
      <c r="B254" s="48" t="str">
        <f>VLOOKUP((LEFT(Tabla3[[#This Row],[id_detalle]],2)),id_rubro[[id]:[Rubro]],2,0)</f>
        <v>AGRICULTURA, CAZA,SILVICULTURAY PESCA-PRODUCTOS Y SERVICIOS CONEXOS</v>
      </c>
      <c r="C254" s="36" t="s">
        <v>115</v>
      </c>
      <c r="D254" s="35" t="str">
        <f>+Tabla3[[#This Row],[id_detalle]]&amp;" "&amp;VLOOKUP(Tabla3[[#This Row],[id_detalle]],rubro_detalle[[Código]:[Rubro Detalle]],2,0)</f>
        <v>01.00.281 Frutas, Hortalizas , Legumbres Frescas, Secas y Deshidratadas</v>
      </c>
      <c r="E254" s="33">
        <f t="shared" si="7"/>
        <v>120</v>
      </c>
      <c r="F254" s="47" t="str">
        <f t="shared" si="6"/>
        <v>01.00.281-120</v>
      </c>
      <c r="G254" s="37" t="s">
        <v>2642</v>
      </c>
      <c r="H254" s="37">
        <v>749</v>
      </c>
    </row>
    <row r="255" spans="1:8" x14ac:dyDescent="0.3">
      <c r="A255" s="34" t="str">
        <f>+LEFT(Tabla3[[#This Row],[id_detalle]],2)</f>
        <v>01</v>
      </c>
      <c r="B255" s="48" t="str">
        <f>VLOOKUP((LEFT(Tabla3[[#This Row],[id_detalle]],2)),id_rubro[[id]:[Rubro]],2,0)</f>
        <v>AGRICULTURA, CAZA,SILVICULTURAY PESCA-PRODUCTOS Y SERVICIOS CONEXOS</v>
      </c>
      <c r="C255" s="36" t="s">
        <v>115</v>
      </c>
      <c r="D255" s="35" t="str">
        <f>+Tabla3[[#This Row],[id_detalle]]&amp;" "&amp;VLOOKUP(Tabla3[[#This Row],[id_detalle]],rubro_detalle[[Código]:[Rubro Detalle]],2,0)</f>
        <v>01.00.281 Frutas, Hortalizas , Legumbres Frescas, Secas y Deshidratadas</v>
      </c>
      <c r="E255" s="33">
        <f t="shared" si="7"/>
        <v>121</v>
      </c>
      <c r="F255" s="47" t="str">
        <f t="shared" si="6"/>
        <v>01.00.281-121</v>
      </c>
      <c r="G255" s="37" t="s">
        <v>2643</v>
      </c>
      <c r="H255" s="37">
        <v>754</v>
      </c>
    </row>
    <row r="256" spans="1:8" x14ac:dyDescent="0.3">
      <c r="A256" s="34" t="str">
        <f>+LEFT(Tabla3[[#This Row],[id_detalle]],2)</f>
        <v>01</v>
      </c>
      <c r="B256" s="48" t="str">
        <f>VLOOKUP((LEFT(Tabla3[[#This Row],[id_detalle]],2)),id_rubro[[id]:[Rubro]],2,0)</f>
        <v>AGRICULTURA, CAZA,SILVICULTURAY PESCA-PRODUCTOS Y SERVICIOS CONEXOS</v>
      </c>
      <c r="C256" s="36" t="s">
        <v>115</v>
      </c>
      <c r="D256" s="35" t="str">
        <f>+Tabla3[[#This Row],[id_detalle]]&amp;" "&amp;VLOOKUP(Tabla3[[#This Row],[id_detalle]],rubro_detalle[[Código]:[Rubro Detalle]],2,0)</f>
        <v>01.00.281 Frutas, Hortalizas , Legumbres Frescas, Secas y Deshidratadas</v>
      </c>
      <c r="E256" s="33">
        <f t="shared" si="7"/>
        <v>122</v>
      </c>
      <c r="F256" s="47" t="str">
        <f t="shared" si="6"/>
        <v>01.00.281-122</v>
      </c>
      <c r="G256" s="37" t="s">
        <v>2644</v>
      </c>
      <c r="H256" s="37">
        <v>754</v>
      </c>
    </row>
    <row r="257" spans="1:8" x14ac:dyDescent="0.3">
      <c r="A257" s="34" t="str">
        <f>+LEFT(Tabla3[[#This Row],[id_detalle]],2)</f>
        <v>01</v>
      </c>
      <c r="B257" s="48" t="str">
        <f>VLOOKUP((LEFT(Tabla3[[#This Row],[id_detalle]],2)),id_rubro[[id]:[Rubro]],2,0)</f>
        <v>AGRICULTURA, CAZA,SILVICULTURAY PESCA-PRODUCTOS Y SERVICIOS CONEXOS</v>
      </c>
      <c r="C257" s="36" t="s">
        <v>115</v>
      </c>
      <c r="D257" s="35" t="str">
        <f>+Tabla3[[#This Row],[id_detalle]]&amp;" "&amp;VLOOKUP(Tabla3[[#This Row],[id_detalle]],rubro_detalle[[Código]:[Rubro Detalle]],2,0)</f>
        <v>01.00.281 Frutas, Hortalizas , Legumbres Frescas, Secas y Deshidratadas</v>
      </c>
      <c r="E257" s="33">
        <f t="shared" si="7"/>
        <v>123</v>
      </c>
      <c r="F257" s="47" t="str">
        <f t="shared" si="6"/>
        <v>01.00.281-123</v>
      </c>
      <c r="G257" s="37" t="s">
        <v>2645</v>
      </c>
      <c r="H257" s="37">
        <v>763</v>
      </c>
    </row>
    <row r="258" spans="1:8" x14ac:dyDescent="0.3">
      <c r="A258" s="34" t="str">
        <f>+LEFT(Tabla3[[#This Row],[id_detalle]],2)</f>
        <v>01</v>
      </c>
      <c r="B258" s="48" t="str">
        <f>VLOOKUP((LEFT(Tabla3[[#This Row],[id_detalle]],2)),id_rubro[[id]:[Rubro]],2,0)</f>
        <v>AGRICULTURA, CAZA,SILVICULTURAY PESCA-PRODUCTOS Y SERVICIOS CONEXOS</v>
      </c>
      <c r="C258" s="36" t="s">
        <v>115</v>
      </c>
      <c r="D258" s="35" t="str">
        <f>+Tabla3[[#This Row],[id_detalle]]&amp;" "&amp;VLOOKUP(Tabla3[[#This Row],[id_detalle]],rubro_detalle[[Código]:[Rubro Detalle]],2,0)</f>
        <v>01.00.281 Frutas, Hortalizas , Legumbres Frescas, Secas y Deshidratadas</v>
      </c>
      <c r="E258" s="33">
        <f t="shared" si="7"/>
        <v>124</v>
      </c>
      <c r="F258" s="47" t="str">
        <f t="shared" si="6"/>
        <v>01.00.281-124</v>
      </c>
      <c r="G258" s="37" t="s">
        <v>2646</v>
      </c>
      <c r="H258" s="37">
        <v>773</v>
      </c>
    </row>
    <row r="259" spans="1:8" x14ac:dyDescent="0.3">
      <c r="A259" s="34" t="str">
        <f>+LEFT(Tabla3[[#This Row],[id_detalle]],2)</f>
        <v>01</v>
      </c>
      <c r="B259" s="48" t="str">
        <f>VLOOKUP((LEFT(Tabla3[[#This Row],[id_detalle]],2)),id_rubro[[id]:[Rubro]],2,0)</f>
        <v>AGRICULTURA, CAZA,SILVICULTURAY PESCA-PRODUCTOS Y SERVICIOS CONEXOS</v>
      </c>
      <c r="C259" s="36" t="s">
        <v>115</v>
      </c>
      <c r="D259" s="35" t="str">
        <f>+Tabla3[[#This Row],[id_detalle]]&amp;" "&amp;VLOOKUP(Tabla3[[#This Row],[id_detalle]],rubro_detalle[[Código]:[Rubro Detalle]],2,0)</f>
        <v>01.00.281 Frutas, Hortalizas , Legumbres Frescas, Secas y Deshidratadas</v>
      </c>
      <c r="E259" s="33">
        <f t="shared" si="7"/>
        <v>125</v>
      </c>
      <c r="F259" s="47" t="str">
        <f t="shared" si="6"/>
        <v>01.00.281-125</v>
      </c>
      <c r="G259" s="37" t="s">
        <v>2647</v>
      </c>
      <c r="H259" s="37">
        <v>773</v>
      </c>
    </row>
    <row r="260" spans="1:8" x14ac:dyDescent="0.3">
      <c r="A260" s="34" t="str">
        <f>+LEFT(Tabla3[[#This Row],[id_detalle]],2)</f>
        <v>01</v>
      </c>
      <c r="B260" s="48" t="str">
        <f>VLOOKUP((LEFT(Tabla3[[#This Row],[id_detalle]],2)),id_rubro[[id]:[Rubro]],2,0)</f>
        <v>AGRICULTURA, CAZA,SILVICULTURAY PESCA-PRODUCTOS Y SERVICIOS CONEXOS</v>
      </c>
      <c r="C260" s="36" t="s">
        <v>115</v>
      </c>
      <c r="D260" s="35" t="str">
        <f>+Tabla3[[#This Row],[id_detalle]]&amp;" "&amp;VLOOKUP(Tabla3[[#This Row],[id_detalle]],rubro_detalle[[Código]:[Rubro Detalle]],2,0)</f>
        <v>01.00.281 Frutas, Hortalizas , Legumbres Frescas, Secas y Deshidratadas</v>
      </c>
      <c r="E260" s="33">
        <f t="shared" si="7"/>
        <v>126</v>
      </c>
      <c r="F260" s="47" t="str">
        <f t="shared" si="6"/>
        <v>01.00.281-126</v>
      </c>
      <c r="G260" s="37" t="s">
        <v>2649</v>
      </c>
      <c r="H260" s="37">
        <v>784</v>
      </c>
    </row>
    <row r="261" spans="1:8" x14ac:dyDescent="0.3">
      <c r="A261" s="34" t="str">
        <f>+LEFT(Tabla3[[#This Row],[id_detalle]],2)</f>
        <v>01</v>
      </c>
      <c r="B261" s="48" t="str">
        <f>VLOOKUP((LEFT(Tabla3[[#This Row],[id_detalle]],2)),id_rubro[[id]:[Rubro]],2,0)</f>
        <v>AGRICULTURA, CAZA,SILVICULTURAY PESCA-PRODUCTOS Y SERVICIOS CONEXOS</v>
      </c>
      <c r="C261" s="36" t="s">
        <v>115</v>
      </c>
      <c r="D261" s="35" t="str">
        <f>+Tabla3[[#This Row],[id_detalle]]&amp;" "&amp;VLOOKUP(Tabla3[[#This Row],[id_detalle]],rubro_detalle[[Código]:[Rubro Detalle]],2,0)</f>
        <v>01.00.281 Frutas, Hortalizas , Legumbres Frescas, Secas y Deshidratadas</v>
      </c>
      <c r="E261" s="33">
        <f t="shared" si="7"/>
        <v>127</v>
      </c>
      <c r="F261" s="47" t="str">
        <f t="shared" si="6"/>
        <v>01.00.281-127</v>
      </c>
      <c r="G261" s="37" t="s">
        <v>2648</v>
      </c>
      <c r="H261" s="37">
        <v>798</v>
      </c>
    </row>
    <row r="262" spans="1:8" x14ac:dyDescent="0.3">
      <c r="A262" s="34" t="str">
        <f>+LEFT(Tabla3[[#This Row],[id_detalle]],2)</f>
        <v>01</v>
      </c>
      <c r="B262" s="48" t="str">
        <f>VLOOKUP((LEFT(Tabla3[[#This Row],[id_detalle]],2)),id_rubro[[id]:[Rubro]],2,0)</f>
        <v>AGRICULTURA, CAZA,SILVICULTURAY PESCA-PRODUCTOS Y SERVICIOS CONEXOS</v>
      </c>
      <c r="C262" s="36" t="s">
        <v>115</v>
      </c>
      <c r="D262" s="35" t="str">
        <f>+Tabla3[[#This Row],[id_detalle]]&amp;" "&amp;VLOOKUP(Tabla3[[#This Row],[id_detalle]],rubro_detalle[[Código]:[Rubro Detalle]],2,0)</f>
        <v>01.00.281 Frutas, Hortalizas , Legumbres Frescas, Secas y Deshidratadas</v>
      </c>
      <c r="E262" s="33">
        <f t="shared" si="7"/>
        <v>128</v>
      </c>
      <c r="F262" s="47" t="str">
        <f t="shared" si="6"/>
        <v>01.00.281-128</v>
      </c>
      <c r="G262" s="37" t="s">
        <v>2650</v>
      </c>
      <c r="H262" s="37">
        <v>827</v>
      </c>
    </row>
    <row r="263" spans="1:8" x14ac:dyDescent="0.3">
      <c r="A263" s="34" t="str">
        <f>+LEFT(Tabla3[[#This Row],[id_detalle]],2)</f>
        <v>01</v>
      </c>
      <c r="B263" s="48" t="str">
        <f>VLOOKUP((LEFT(Tabla3[[#This Row],[id_detalle]],2)),id_rubro[[id]:[Rubro]],2,0)</f>
        <v>AGRICULTURA, CAZA,SILVICULTURAY PESCA-PRODUCTOS Y SERVICIOS CONEXOS</v>
      </c>
      <c r="C263" s="36" t="s">
        <v>115</v>
      </c>
      <c r="D263" s="35" t="str">
        <f>+Tabla3[[#This Row],[id_detalle]]&amp;" "&amp;VLOOKUP(Tabla3[[#This Row],[id_detalle]],rubro_detalle[[Código]:[Rubro Detalle]],2,0)</f>
        <v>01.00.281 Frutas, Hortalizas , Legumbres Frescas, Secas y Deshidratadas</v>
      </c>
      <c r="E263" s="33">
        <f t="shared" si="7"/>
        <v>129</v>
      </c>
      <c r="F263" s="47" t="str">
        <f t="shared" si="6"/>
        <v>01.00.281-129</v>
      </c>
      <c r="G263" s="37" t="s">
        <v>2651</v>
      </c>
      <c r="H263" s="37">
        <v>832</v>
      </c>
    </row>
    <row r="264" spans="1:8" x14ac:dyDescent="0.3">
      <c r="A264" s="34" t="str">
        <f>+LEFT(Tabla3[[#This Row],[id_detalle]],2)</f>
        <v>01</v>
      </c>
      <c r="B264" s="48" t="str">
        <f>VLOOKUP((LEFT(Tabla3[[#This Row],[id_detalle]],2)),id_rubro[[id]:[Rubro]],2,0)</f>
        <v>AGRICULTURA, CAZA,SILVICULTURAY PESCA-PRODUCTOS Y SERVICIOS CONEXOS</v>
      </c>
      <c r="C264" s="36" t="s">
        <v>115</v>
      </c>
      <c r="D264" s="35" t="str">
        <f>+Tabla3[[#This Row],[id_detalle]]&amp;" "&amp;VLOOKUP(Tabla3[[#This Row],[id_detalle]],rubro_detalle[[Código]:[Rubro Detalle]],2,0)</f>
        <v>01.00.281 Frutas, Hortalizas , Legumbres Frescas, Secas y Deshidratadas</v>
      </c>
      <c r="E264" s="33">
        <f t="shared" si="7"/>
        <v>130</v>
      </c>
      <c r="F264" s="47" t="str">
        <f t="shared" si="6"/>
        <v>01.00.281-130</v>
      </c>
      <c r="G264" s="37" t="s">
        <v>2652</v>
      </c>
      <c r="H264" s="37">
        <v>834</v>
      </c>
    </row>
    <row r="265" spans="1:8" x14ac:dyDescent="0.3">
      <c r="A265" s="34" t="str">
        <f>+LEFT(Tabla3[[#This Row],[id_detalle]],2)</f>
        <v>01</v>
      </c>
      <c r="B265" s="48" t="str">
        <f>VLOOKUP((LEFT(Tabla3[[#This Row],[id_detalle]],2)),id_rubro[[id]:[Rubro]],2,0)</f>
        <v>AGRICULTURA, CAZA,SILVICULTURAY PESCA-PRODUCTOS Y SERVICIOS CONEXOS</v>
      </c>
      <c r="C265" s="36" t="s">
        <v>115</v>
      </c>
      <c r="D265" s="35" t="str">
        <f>+Tabla3[[#This Row],[id_detalle]]&amp;" "&amp;VLOOKUP(Tabla3[[#This Row],[id_detalle]],rubro_detalle[[Código]:[Rubro Detalle]],2,0)</f>
        <v>01.00.281 Frutas, Hortalizas , Legumbres Frescas, Secas y Deshidratadas</v>
      </c>
      <c r="E265" s="33">
        <f t="shared" si="7"/>
        <v>131</v>
      </c>
      <c r="F265" s="47" t="str">
        <f t="shared" si="6"/>
        <v>01.00.281-131</v>
      </c>
      <c r="G265" s="37" t="s">
        <v>2653</v>
      </c>
      <c r="H265" s="37">
        <v>836</v>
      </c>
    </row>
    <row r="266" spans="1:8" x14ac:dyDescent="0.3">
      <c r="A266" s="34" t="str">
        <f>+LEFT(Tabla3[[#This Row],[id_detalle]],2)</f>
        <v>01</v>
      </c>
      <c r="B266" s="48" t="str">
        <f>VLOOKUP((LEFT(Tabla3[[#This Row],[id_detalle]],2)),id_rubro[[id]:[Rubro]],2,0)</f>
        <v>AGRICULTURA, CAZA,SILVICULTURAY PESCA-PRODUCTOS Y SERVICIOS CONEXOS</v>
      </c>
      <c r="C266" s="36" t="s">
        <v>115</v>
      </c>
      <c r="D266" s="35" t="str">
        <f>+Tabla3[[#This Row],[id_detalle]]&amp;" "&amp;VLOOKUP(Tabla3[[#This Row],[id_detalle]],rubro_detalle[[Código]:[Rubro Detalle]],2,0)</f>
        <v>01.00.281 Frutas, Hortalizas , Legumbres Frescas, Secas y Deshidratadas</v>
      </c>
      <c r="E266" s="33">
        <f t="shared" si="7"/>
        <v>132</v>
      </c>
      <c r="F266" s="47" t="str">
        <f t="shared" si="6"/>
        <v>01.00.281-132</v>
      </c>
      <c r="G266" s="37" t="s">
        <v>2654</v>
      </c>
      <c r="H266" s="37">
        <v>839</v>
      </c>
    </row>
    <row r="267" spans="1:8" x14ac:dyDescent="0.3">
      <c r="A267" s="34" t="str">
        <f>+LEFT(Tabla3[[#This Row],[id_detalle]],2)</f>
        <v>01</v>
      </c>
      <c r="B267" s="48" t="str">
        <f>VLOOKUP((LEFT(Tabla3[[#This Row],[id_detalle]],2)),id_rubro[[id]:[Rubro]],2,0)</f>
        <v>AGRICULTURA, CAZA,SILVICULTURAY PESCA-PRODUCTOS Y SERVICIOS CONEXOS</v>
      </c>
      <c r="C267" s="36" t="s">
        <v>115</v>
      </c>
      <c r="D267" s="35" t="str">
        <f>+Tabla3[[#This Row],[id_detalle]]&amp;" "&amp;VLOOKUP(Tabla3[[#This Row],[id_detalle]],rubro_detalle[[Código]:[Rubro Detalle]],2,0)</f>
        <v>01.00.281 Frutas, Hortalizas , Legumbres Frescas, Secas y Deshidratadas</v>
      </c>
      <c r="E267" s="33">
        <f t="shared" si="7"/>
        <v>133</v>
      </c>
      <c r="F267" s="47" t="str">
        <f t="shared" si="6"/>
        <v>01.00.281-133</v>
      </c>
      <c r="G267" s="37" t="s">
        <v>2655</v>
      </c>
      <c r="H267" s="37">
        <v>840</v>
      </c>
    </row>
    <row r="268" spans="1:8" x14ac:dyDescent="0.3">
      <c r="A268" s="34" t="str">
        <f>+LEFT(Tabla3[[#This Row],[id_detalle]],2)</f>
        <v>01</v>
      </c>
      <c r="B268" s="48" t="str">
        <f>VLOOKUP((LEFT(Tabla3[[#This Row],[id_detalle]],2)),id_rubro[[id]:[Rubro]],2,0)</f>
        <v>AGRICULTURA, CAZA,SILVICULTURAY PESCA-PRODUCTOS Y SERVICIOS CONEXOS</v>
      </c>
      <c r="C268" s="36" t="s">
        <v>115</v>
      </c>
      <c r="D268" s="35" t="str">
        <f>+Tabla3[[#This Row],[id_detalle]]&amp;" "&amp;VLOOKUP(Tabla3[[#This Row],[id_detalle]],rubro_detalle[[Código]:[Rubro Detalle]],2,0)</f>
        <v>01.00.281 Frutas, Hortalizas , Legumbres Frescas, Secas y Deshidratadas</v>
      </c>
      <c r="E268" s="33">
        <f t="shared" si="7"/>
        <v>134</v>
      </c>
      <c r="F268" s="47" t="str">
        <f t="shared" ref="F268:F331" si="8">+LEFT(D268,9)&amp;"-"&amp;E268</f>
        <v>01.00.281-134</v>
      </c>
      <c r="G268" s="37" t="s">
        <v>2656</v>
      </c>
      <c r="H268" s="37">
        <v>840</v>
      </c>
    </row>
    <row r="269" spans="1:8" x14ac:dyDescent="0.3">
      <c r="A269" s="34" t="str">
        <f>+LEFT(Tabla3[[#This Row],[id_detalle]],2)</f>
        <v>01</v>
      </c>
      <c r="B269" s="48" t="str">
        <f>VLOOKUP((LEFT(Tabla3[[#This Row],[id_detalle]],2)),id_rubro[[id]:[Rubro]],2,0)</f>
        <v>AGRICULTURA, CAZA,SILVICULTURAY PESCA-PRODUCTOS Y SERVICIOS CONEXOS</v>
      </c>
      <c r="C269" s="36" t="s">
        <v>117</v>
      </c>
      <c r="D269" s="35" t="str">
        <f>+Tabla3[[#This Row],[id_detalle]]&amp;" "&amp;VLOOKUP(Tabla3[[#This Row],[id_detalle]],rubro_detalle[[Código]:[Rubro Detalle]],2,0)</f>
        <v>01.00.291 Frutas, Hortalizas Congeladas</v>
      </c>
      <c r="E269" s="33">
        <f t="shared" ref="E269:E332" si="9">+IF(D269=D268,E268+1,1)</f>
        <v>1</v>
      </c>
      <c r="F269" s="47" t="str">
        <f t="shared" si="8"/>
        <v>01.00.291-1</v>
      </c>
      <c r="G269" s="37" t="s">
        <v>2657</v>
      </c>
      <c r="H269" s="37">
        <v>161</v>
      </c>
    </row>
    <row r="270" spans="1:8" x14ac:dyDescent="0.3">
      <c r="A270" s="34" t="str">
        <f>+LEFT(Tabla3[[#This Row],[id_detalle]],2)</f>
        <v>01</v>
      </c>
      <c r="B270" s="48" t="str">
        <f>VLOOKUP((LEFT(Tabla3[[#This Row],[id_detalle]],2)),id_rubro[[id]:[Rubro]],2,0)</f>
        <v>AGRICULTURA, CAZA,SILVICULTURAY PESCA-PRODUCTOS Y SERVICIOS CONEXOS</v>
      </c>
      <c r="C270" s="36" t="s">
        <v>117</v>
      </c>
      <c r="D270" s="35" t="str">
        <f>+Tabla3[[#This Row],[id_detalle]]&amp;" "&amp;VLOOKUP(Tabla3[[#This Row],[id_detalle]],rubro_detalle[[Código]:[Rubro Detalle]],2,0)</f>
        <v>01.00.291 Frutas, Hortalizas Congeladas</v>
      </c>
      <c r="E270" s="33">
        <f t="shared" si="9"/>
        <v>2</v>
      </c>
      <c r="F270" s="47" t="str">
        <f t="shared" si="8"/>
        <v>01.00.291-2</v>
      </c>
      <c r="G270" s="37" t="s">
        <v>2658</v>
      </c>
      <c r="H270" s="37">
        <v>183</v>
      </c>
    </row>
    <row r="271" spans="1:8" x14ac:dyDescent="0.3">
      <c r="A271" s="34" t="str">
        <f>+LEFT(Tabla3[[#This Row],[id_detalle]],2)</f>
        <v>01</v>
      </c>
      <c r="B271" s="48" t="str">
        <f>VLOOKUP((LEFT(Tabla3[[#This Row],[id_detalle]],2)),id_rubro[[id]:[Rubro]],2,0)</f>
        <v>AGRICULTURA, CAZA,SILVICULTURAY PESCA-PRODUCTOS Y SERVICIOS CONEXOS</v>
      </c>
      <c r="C271" s="36" t="s">
        <v>117</v>
      </c>
      <c r="D271" s="35" t="str">
        <f>+Tabla3[[#This Row],[id_detalle]]&amp;" "&amp;VLOOKUP(Tabla3[[#This Row],[id_detalle]],rubro_detalle[[Código]:[Rubro Detalle]],2,0)</f>
        <v>01.00.291 Frutas, Hortalizas Congeladas</v>
      </c>
      <c r="E271" s="33">
        <f t="shared" si="9"/>
        <v>3</v>
      </c>
      <c r="F271" s="47" t="str">
        <f t="shared" si="8"/>
        <v>01.00.291-3</v>
      </c>
      <c r="G271" s="37" t="s">
        <v>2659</v>
      </c>
      <c r="H271" s="37">
        <v>385</v>
      </c>
    </row>
    <row r="272" spans="1:8" x14ac:dyDescent="0.3">
      <c r="A272" s="34" t="str">
        <f>+LEFT(Tabla3[[#This Row],[id_detalle]],2)</f>
        <v>01</v>
      </c>
      <c r="B272" s="48" t="str">
        <f>VLOOKUP((LEFT(Tabla3[[#This Row],[id_detalle]],2)),id_rubro[[id]:[Rubro]],2,0)</f>
        <v>AGRICULTURA, CAZA,SILVICULTURAY PESCA-PRODUCTOS Y SERVICIOS CONEXOS</v>
      </c>
      <c r="C272" s="36" t="s">
        <v>117</v>
      </c>
      <c r="D272" s="35" t="str">
        <f>+Tabla3[[#This Row],[id_detalle]]&amp;" "&amp;VLOOKUP(Tabla3[[#This Row],[id_detalle]],rubro_detalle[[Código]:[Rubro Detalle]],2,0)</f>
        <v>01.00.291 Frutas, Hortalizas Congeladas</v>
      </c>
      <c r="E272" s="33">
        <f t="shared" si="9"/>
        <v>4</v>
      </c>
      <c r="F272" s="47" t="str">
        <f t="shared" si="8"/>
        <v>01.00.291-4</v>
      </c>
      <c r="G272" s="38" t="s">
        <v>2660</v>
      </c>
      <c r="H272" s="38">
        <v>458</v>
      </c>
    </row>
    <row r="273" spans="1:8" x14ac:dyDescent="0.3">
      <c r="A273" s="34" t="str">
        <f>+LEFT(Tabla3[[#This Row],[id_detalle]],2)</f>
        <v>01</v>
      </c>
      <c r="B273" s="48" t="str">
        <f>VLOOKUP((LEFT(Tabla3[[#This Row],[id_detalle]],2)),id_rubro[[id]:[Rubro]],2,0)</f>
        <v>AGRICULTURA, CAZA,SILVICULTURAY PESCA-PRODUCTOS Y SERVICIOS CONEXOS</v>
      </c>
      <c r="C273" s="36" t="s">
        <v>117</v>
      </c>
      <c r="D273" s="35" t="str">
        <f>+Tabla3[[#This Row],[id_detalle]]&amp;" "&amp;VLOOKUP(Tabla3[[#This Row],[id_detalle]],rubro_detalle[[Código]:[Rubro Detalle]],2,0)</f>
        <v>01.00.291 Frutas, Hortalizas Congeladas</v>
      </c>
      <c r="E273" s="33">
        <f t="shared" si="9"/>
        <v>5</v>
      </c>
      <c r="F273" s="47" t="str">
        <f t="shared" si="8"/>
        <v>01.00.291-5</v>
      </c>
      <c r="G273" s="37" t="s">
        <v>2661</v>
      </c>
      <c r="H273" s="37">
        <v>723</v>
      </c>
    </row>
    <row r="274" spans="1:8" x14ac:dyDescent="0.3">
      <c r="A274" s="34" t="str">
        <f>+LEFT(Tabla3[[#This Row],[id_detalle]],2)</f>
        <v>01</v>
      </c>
      <c r="B274" s="48" t="str">
        <f>VLOOKUP((LEFT(Tabla3[[#This Row],[id_detalle]],2)),id_rubro[[id]:[Rubro]],2,0)</f>
        <v>AGRICULTURA, CAZA,SILVICULTURAY PESCA-PRODUCTOS Y SERVICIOS CONEXOS</v>
      </c>
      <c r="C274" s="36" t="s">
        <v>117</v>
      </c>
      <c r="D274" s="35" t="str">
        <f>+Tabla3[[#This Row],[id_detalle]]&amp;" "&amp;VLOOKUP(Tabla3[[#This Row],[id_detalle]],rubro_detalle[[Código]:[Rubro Detalle]],2,0)</f>
        <v>01.00.291 Frutas, Hortalizas Congeladas</v>
      </c>
      <c r="E274" s="33">
        <f t="shared" si="9"/>
        <v>6</v>
      </c>
      <c r="F274" s="47" t="str">
        <f t="shared" si="8"/>
        <v>01.00.291-6</v>
      </c>
      <c r="G274" s="37" t="s">
        <v>2662</v>
      </c>
      <c r="H274" s="37">
        <v>750</v>
      </c>
    </row>
    <row r="275" spans="1:8" x14ac:dyDescent="0.3">
      <c r="A275" s="34" t="str">
        <f>+LEFT(Tabla3[[#This Row],[id_detalle]],2)</f>
        <v>01</v>
      </c>
      <c r="B275" s="48" t="str">
        <f>VLOOKUP((LEFT(Tabla3[[#This Row],[id_detalle]],2)),id_rubro[[id]:[Rubro]],2,0)</f>
        <v>AGRICULTURA, CAZA,SILVICULTURAY PESCA-PRODUCTOS Y SERVICIOS CONEXOS</v>
      </c>
      <c r="C275" s="36" t="s">
        <v>119</v>
      </c>
      <c r="D275" s="35" t="str">
        <f>+Tabla3[[#This Row],[id_detalle]]&amp;" "&amp;VLOOKUP(Tabla3[[#This Row],[id_detalle]],rubro_detalle[[Código]:[Rubro Detalle]],2,0)</f>
        <v>01.00.301 Fumigaciones y Destrucción de Plagas</v>
      </c>
      <c r="E275" s="33">
        <f t="shared" si="9"/>
        <v>1</v>
      </c>
      <c r="F275" s="47" t="str">
        <f t="shared" si="8"/>
        <v>01.00.301-1</v>
      </c>
      <c r="G275" s="37" t="s">
        <v>2663</v>
      </c>
      <c r="H275" s="37">
        <v>270</v>
      </c>
    </row>
    <row r="276" spans="1:8" x14ac:dyDescent="0.3">
      <c r="A276" s="34" t="str">
        <f>+LEFT(Tabla3[[#This Row],[id_detalle]],2)</f>
        <v>01</v>
      </c>
      <c r="B276" s="48" t="str">
        <f>VLOOKUP((LEFT(Tabla3[[#This Row],[id_detalle]],2)),id_rubro[[id]:[Rubro]],2,0)</f>
        <v>AGRICULTURA, CAZA,SILVICULTURAY PESCA-PRODUCTOS Y SERVICIOS CONEXOS</v>
      </c>
      <c r="C276" s="36" t="s">
        <v>119</v>
      </c>
      <c r="D276" s="35" t="str">
        <f>+Tabla3[[#This Row],[id_detalle]]&amp;" "&amp;VLOOKUP(Tabla3[[#This Row],[id_detalle]],rubro_detalle[[Código]:[Rubro Detalle]],2,0)</f>
        <v>01.00.301 Fumigaciones y Destrucción de Plagas</v>
      </c>
      <c r="E276" s="33">
        <f t="shared" si="9"/>
        <v>2</v>
      </c>
      <c r="F276" s="47" t="str">
        <f t="shared" si="8"/>
        <v>01.00.301-2</v>
      </c>
      <c r="G276" s="37" t="s">
        <v>2664</v>
      </c>
      <c r="H276" s="37">
        <v>392</v>
      </c>
    </row>
    <row r="277" spans="1:8" x14ac:dyDescent="0.3">
      <c r="A277" s="34" t="str">
        <f>+LEFT(Tabla3[[#This Row],[id_detalle]],2)</f>
        <v>01</v>
      </c>
      <c r="B277" s="48" t="str">
        <f>VLOOKUP((LEFT(Tabla3[[#This Row],[id_detalle]],2)),id_rubro[[id]:[Rubro]],2,0)</f>
        <v>AGRICULTURA, CAZA,SILVICULTURAY PESCA-PRODUCTOS Y SERVICIOS CONEXOS</v>
      </c>
      <c r="C277" s="36" t="s">
        <v>119</v>
      </c>
      <c r="D277" s="35" t="str">
        <f>+Tabla3[[#This Row],[id_detalle]]&amp;" "&amp;VLOOKUP(Tabla3[[#This Row],[id_detalle]],rubro_detalle[[Código]:[Rubro Detalle]],2,0)</f>
        <v>01.00.301 Fumigaciones y Destrucción de Plagas</v>
      </c>
      <c r="E277" s="33">
        <f t="shared" si="9"/>
        <v>3</v>
      </c>
      <c r="F277" s="47" t="str">
        <f t="shared" si="8"/>
        <v>01.00.301-3</v>
      </c>
      <c r="G277" s="37" t="s">
        <v>2665</v>
      </c>
      <c r="H277" s="37">
        <v>393</v>
      </c>
    </row>
    <row r="278" spans="1:8" x14ac:dyDescent="0.3">
      <c r="A278" s="34" t="str">
        <f>+LEFT(Tabla3[[#This Row],[id_detalle]],2)</f>
        <v>01</v>
      </c>
      <c r="B278" s="48" t="str">
        <f>VLOOKUP((LEFT(Tabla3[[#This Row],[id_detalle]],2)),id_rubro[[id]:[Rubro]],2,0)</f>
        <v>AGRICULTURA, CAZA,SILVICULTURAY PESCA-PRODUCTOS Y SERVICIOS CONEXOS</v>
      </c>
      <c r="C278" s="36" t="s">
        <v>119</v>
      </c>
      <c r="D278" s="35" t="str">
        <f>+Tabla3[[#This Row],[id_detalle]]&amp;" "&amp;VLOOKUP(Tabla3[[#This Row],[id_detalle]],rubro_detalle[[Código]:[Rubro Detalle]],2,0)</f>
        <v>01.00.301 Fumigaciones y Destrucción de Plagas</v>
      </c>
      <c r="E278" s="33">
        <f t="shared" si="9"/>
        <v>4</v>
      </c>
      <c r="F278" s="47" t="str">
        <f t="shared" si="8"/>
        <v>01.00.301-4</v>
      </c>
      <c r="G278" s="37" t="s">
        <v>2666</v>
      </c>
      <c r="H278" s="37">
        <v>409</v>
      </c>
    </row>
    <row r="279" spans="1:8" x14ac:dyDescent="0.3">
      <c r="A279" s="34" t="str">
        <f>+LEFT(Tabla3[[#This Row],[id_detalle]],2)</f>
        <v>01</v>
      </c>
      <c r="B279" s="48" t="str">
        <f>VLOOKUP((LEFT(Tabla3[[#This Row],[id_detalle]],2)),id_rubro[[id]:[Rubro]],2,0)</f>
        <v>AGRICULTURA, CAZA,SILVICULTURAY PESCA-PRODUCTOS Y SERVICIOS CONEXOS</v>
      </c>
      <c r="C279" s="36" t="s">
        <v>119</v>
      </c>
      <c r="D279" s="35" t="str">
        <f>+Tabla3[[#This Row],[id_detalle]]&amp;" "&amp;VLOOKUP(Tabla3[[#This Row],[id_detalle]],rubro_detalle[[Código]:[Rubro Detalle]],2,0)</f>
        <v>01.00.301 Fumigaciones y Destrucción de Plagas</v>
      </c>
      <c r="E279" s="33">
        <f t="shared" si="9"/>
        <v>5</v>
      </c>
      <c r="F279" s="47" t="str">
        <f t="shared" si="8"/>
        <v>01.00.301-5</v>
      </c>
      <c r="G279" s="37" t="s">
        <v>2667</v>
      </c>
      <c r="H279" s="37">
        <v>558</v>
      </c>
    </row>
    <row r="280" spans="1:8" x14ac:dyDescent="0.3">
      <c r="A280" s="34" t="str">
        <f>+LEFT(Tabla3[[#This Row],[id_detalle]],2)</f>
        <v>01</v>
      </c>
      <c r="B280" s="48" t="str">
        <f>VLOOKUP((LEFT(Tabla3[[#This Row],[id_detalle]],2)),id_rubro[[id]:[Rubro]],2,0)</f>
        <v>AGRICULTURA, CAZA,SILVICULTURAY PESCA-PRODUCTOS Y SERVICIOS CONEXOS</v>
      </c>
      <c r="C280" s="36" t="s">
        <v>119</v>
      </c>
      <c r="D280" s="35" t="str">
        <f>+Tabla3[[#This Row],[id_detalle]]&amp;" "&amp;VLOOKUP(Tabla3[[#This Row],[id_detalle]],rubro_detalle[[Código]:[Rubro Detalle]],2,0)</f>
        <v>01.00.301 Fumigaciones y Destrucción de Plagas</v>
      </c>
      <c r="E280" s="33">
        <f t="shared" si="9"/>
        <v>6</v>
      </c>
      <c r="F280" s="47" t="str">
        <f t="shared" si="8"/>
        <v>01.00.301-6</v>
      </c>
      <c r="G280" s="37" t="s">
        <v>2668</v>
      </c>
      <c r="H280" s="37">
        <v>705</v>
      </c>
    </row>
    <row r="281" spans="1:8" x14ac:dyDescent="0.3">
      <c r="A281" s="34" t="str">
        <f>+LEFT(Tabla3[[#This Row],[id_detalle]],2)</f>
        <v>01</v>
      </c>
      <c r="B281" s="48" t="str">
        <f>VLOOKUP((LEFT(Tabla3[[#This Row],[id_detalle]],2)),id_rubro[[id]:[Rubro]],2,0)</f>
        <v>AGRICULTURA, CAZA,SILVICULTURAY PESCA-PRODUCTOS Y SERVICIOS CONEXOS</v>
      </c>
      <c r="C281" s="36" t="s">
        <v>119</v>
      </c>
      <c r="D281" s="35" t="str">
        <f>+Tabla3[[#This Row],[id_detalle]]&amp;" "&amp;VLOOKUP(Tabla3[[#This Row],[id_detalle]],rubro_detalle[[Código]:[Rubro Detalle]],2,0)</f>
        <v>01.00.301 Fumigaciones y Destrucción de Plagas</v>
      </c>
      <c r="E281" s="33">
        <f t="shared" si="9"/>
        <v>7</v>
      </c>
      <c r="F281" s="47" t="str">
        <f t="shared" si="8"/>
        <v>01.00.301-7</v>
      </c>
      <c r="G281" s="37" t="s">
        <v>2669</v>
      </c>
      <c r="H281" s="37">
        <v>720</v>
      </c>
    </row>
    <row r="282" spans="1:8" x14ac:dyDescent="0.3">
      <c r="A282" s="34" t="str">
        <f>+LEFT(Tabla3[[#This Row],[id_detalle]],2)</f>
        <v>01</v>
      </c>
      <c r="B282" s="48" t="str">
        <f>VLOOKUP((LEFT(Tabla3[[#This Row],[id_detalle]],2)),id_rubro[[id]:[Rubro]],2,0)</f>
        <v>AGRICULTURA, CAZA,SILVICULTURAY PESCA-PRODUCTOS Y SERVICIOS CONEXOS</v>
      </c>
      <c r="C282" s="36" t="s">
        <v>119</v>
      </c>
      <c r="D282" s="35" t="str">
        <f>+Tabla3[[#This Row],[id_detalle]]&amp;" "&amp;VLOOKUP(Tabla3[[#This Row],[id_detalle]],rubro_detalle[[Código]:[Rubro Detalle]],2,0)</f>
        <v>01.00.301 Fumigaciones y Destrucción de Plagas</v>
      </c>
      <c r="E282" s="33">
        <f t="shared" si="9"/>
        <v>8</v>
      </c>
      <c r="F282" s="47" t="str">
        <f t="shared" si="8"/>
        <v>01.00.301-8</v>
      </c>
      <c r="G282" s="37" t="s">
        <v>2670</v>
      </c>
      <c r="H282" s="37">
        <v>721</v>
      </c>
    </row>
    <row r="283" spans="1:8" x14ac:dyDescent="0.3">
      <c r="A283" s="34" t="str">
        <f>+LEFT(Tabla3[[#This Row],[id_detalle]],2)</f>
        <v>01</v>
      </c>
      <c r="B283" s="48" t="str">
        <f>VLOOKUP((LEFT(Tabla3[[#This Row],[id_detalle]],2)),id_rubro[[id]:[Rubro]],2,0)</f>
        <v>AGRICULTURA, CAZA,SILVICULTURAY PESCA-PRODUCTOS Y SERVICIOS CONEXOS</v>
      </c>
      <c r="C283" s="36" t="s">
        <v>119</v>
      </c>
      <c r="D283" s="35" t="str">
        <f>+Tabla3[[#This Row],[id_detalle]]&amp;" "&amp;VLOOKUP(Tabla3[[#This Row],[id_detalle]],rubro_detalle[[Código]:[Rubro Detalle]],2,0)</f>
        <v>01.00.301 Fumigaciones y Destrucción de Plagas</v>
      </c>
      <c r="E283" s="33">
        <f t="shared" si="9"/>
        <v>9</v>
      </c>
      <c r="F283" s="47" t="str">
        <f t="shared" si="8"/>
        <v>01.00.301-9</v>
      </c>
      <c r="G283" s="37" t="s">
        <v>2671</v>
      </c>
      <c r="H283" s="37">
        <v>791</v>
      </c>
    </row>
    <row r="284" spans="1:8" x14ac:dyDescent="0.3">
      <c r="A284" s="34" t="str">
        <f>+LEFT(Tabla3[[#This Row],[id_detalle]],2)</f>
        <v>01</v>
      </c>
      <c r="B284" s="48" t="str">
        <f>VLOOKUP((LEFT(Tabla3[[#This Row],[id_detalle]],2)),id_rubro[[id]:[Rubro]],2,0)</f>
        <v>AGRICULTURA, CAZA,SILVICULTURAY PESCA-PRODUCTOS Y SERVICIOS CONEXOS</v>
      </c>
      <c r="C284" s="36" t="s">
        <v>119</v>
      </c>
      <c r="D284" s="35" t="str">
        <f>+Tabla3[[#This Row],[id_detalle]]&amp;" "&amp;VLOOKUP(Tabla3[[#This Row],[id_detalle]],rubro_detalle[[Código]:[Rubro Detalle]],2,0)</f>
        <v>01.00.301 Fumigaciones y Destrucción de Plagas</v>
      </c>
      <c r="E284" s="33">
        <f t="shared" si="9"/>
        <v>10</v>
      </c>
      <c r="F284" s="47" t="str">
        <f t="shared" si="8"/>
        <v>01.00.301-10</v>
      </c>
      <c r="G284" s="37" t="s">
        <v>2672</v>
      </c>
      <c r="H284" s="37">
        <v>814</v>
      </c>
    </row>
    <row r="285" spans="1:8" x14ac:dyDescent="0.3">
      <c r="A285" s="34" t="str">
        <f>+LEFT(Tabla3[[#This Row],[id_detalle]],2)</f>
        <v>01</v>
      </c>
      <c r="B285" s="48" t="str">
        <f>VLOOKUP((LEFT(Tabla3[[#This Row],[id_detalle]],2)),id_rubro[[id]:[Rubro]],2,0)</f>
        <v>AGRICULTURA, CAZA,SILVICULTURAY PESCA-PRODUCTOS Y SERVICIOS CONEXOS</v>
      </c>
      <c r="C285" s="36" t="s">
        <v>121</v>
      </c>
      <c r="D285" s="35" t="str">
        <f>+Tabla3[[#This Row],[id_detalle]]&amp;" "&amp;VLOOKUP(Tabla3[[#This Row],[id_detalle]],rubro_detalle[[Código]:[Rubro Detalle]],2,0)</f>
        <v>01.00.341 Harina de Pescado</v>
      </c>
      <c r="E285" s="33">
        <f t="shared" si="9"/>
        <v>1</v>
      </c>
      <c r="F285" s="47" t="str">
        <f t="shared" si="8"/>
        <v>01.00.341-1</v>
      </c>
      <c r="G285" s="37" t="s">
        <v>2673</v>
      </c>
      <c r="H285" s="37">
        <v>194</v>
      </c>
    </row>
    <row r="286" spans="1:8" x14ac:dyDescent="0.3">
      <c r="A286" s="34" t="str">
        <f>+LEFT(Tabla3[[#This Row],[id_detalle]],2)</f>
        <v>01</v>
      </c>
      <c r="B286" s="48" t="str">
        <f>VLOOKUP((LEFT(Tabla3[[#This Row],[id_detalle]],2)),id_rubro[[id]:[Rubro]],2,0)</f>
        <v>AGRICULTURA, CAZA,SILVICULTURAY PESCA-PRODUCTOS Y SERVICIOS CONEXOS</v>
      </c>
      <c r="C286" s="36" t="s">
        <v>121</v>
      </c>
      <c r="D286" s="35" t="str">
        <f>+Tabla3[[#This Row],[id_detalle]]&amp;" "&amp;VLOOKUP(Tabla3[[#This Row],[id_detalle]],rubro_detalle[[Código]:[Rubro Detalle]],2,0)</f>
        <v>01.00.341 Harina de Pescado</v>
      </c>
      <c r="E286" s="33">
        <f t="shared" si="9"/>
        <v>2</v>
      </c>
      <c r="F286" s="47" t="str">
        <f t="shared" si="8"/>
        <v>01.00.341-2</v>
      </c>
      <c r="G286" s="37" t="s">
        <v>2564</v>
      </c>
      <c r="H286" s="37">
        <v>202</v>
      </c>
    </row>
    <row r="287" spans="1:8" x14ac:dyDescent="0.3">
      <c r="A287" s="34" t="str">
        <f>+LEFT(Tabla3[[#This Row],[id_detalle]],2)</f>
        <v>01</v>
      </c>
      <c r="B287" s="48" t="str">
        <f>VLOOKUP((LEFT(Tabla3[[#This Row],[id_detalle]],2)),id_rubro[[id]:[Rubro]],2,0)</f>
        <v>AGRICULTURA, CAZA,SILVICULTURAY PESCA-PRODUCTOS Y SERVICIOS CONEXOS</v>
      </c>
      <c r="C287" s="36" t="s">
        <v>121</v>
      </c>
      <c r="D287" s="35" t="str">
        <f>+Tabla3[[#This Row],[id_detalle]]&amp;" "&amp;VLOOKUP(Tabla3[[#This Row],[id_detalle]],rubro_detalle[[Código]:[Rubro Detalle]],2,0)</f>
        <v>01.00.341 Harina de Pescado</v>
      </c>
      <c r="E287" s="33">
        <f t="shared" si="9"/>
        <v>3</v>
      </c>
      <c r="F287" s="47" t="str">
        <f t="shared" si="8"/>
        <v>01.00.341-3</v>
      </c>
      <c r="G287" s="37" t="s">
        <v>2674</v>
      </c>
      <c r="H287" s="37">
        <v>286</v>
      </c>
    </row>
    <row r="288" spans="1:8" x14ac:dyDescent="0.3">
      <c r="A288" s="34" t="str">
        <f>+LEFT(Tabla3[[#This Row],[id_detalle]],2)</f>
        <v>01</v>
      </c>
      <c r="B288" s="48" t="str">
        <f>VLOOKUP((LEFT(Tabla3[[#This Row],[id_detalle]],2)),id_rubro[[id]:[Rubro]],2,0)</f>
        <v>AGRICULTURA, CAZA,SILVICULTURAY PESCA-PRODUCTOS Y SERVICIOS CONEXOS</v>
      </c>
      <c r="C288" s="36" t="s">
        <v>121</v>
      </c>
      <c r="D288" s="35" t="str">
        <f>+Tabla3[[#This Row],[id_detalle]]&amp;" "&amp;VLOOKUP(Tabla3[[#This Row],[id_detalle]],rubro_detalle[[Código]:[Rubro Detalle]],2,0)</f>
        <v>01.00.341 Harina de Pescado</v>
      </c>
      <c r="E288" s="33">
        <f t="shared" si="9"/>
        <v>4</v>
      </c>
      <c r="F288" s="47" t="str">
        <f t="shared" si="8"/>
        <v>01.00.341-4</v>
      </c>
      <c r="G288" s="37" t="s">
        <v>2675</v>
      </c>
      <c r="H288" s="37">
        <v>356</v>
      </c>
    </row>
    <row r="289" spans="1:8" x14ac:dyDescent="0.3">
      <c r="A289" s="34" t="str">
        <f>+LEFT(Tabla3[[#This Row],[id_detalle]],2)</f>
        <v>01</v>
      </c>
      <c r="B289" s="48" t="str">
        <f>VLOOKUP((LEFT(Tabla3[[#This Row],[id_detalle]],2)),id_rubro[[id]:[Rubro]],2,0)</f>
        <v>AGRICULTURA, CAZA,SILVICULTURAY PESCA-PRODUCTOS Y SERVICIOS CONEXOS</v>
      </c>
      <c r="C289" s="36" t="s">
        <v>121</v>
      </c>
      <c r="D289" s="35" t="str">
        <f>+Tabla3[[#This Row],[id_detalle]]&amp;" "&amp;VLOOKUP(Tabla3[[#This Row],[id_detalle]],rubro_detalle[[Código]:[Rubro Detalle]],2,0)</f>
        <v>01.00.341 Harina de Pescado</v>
      </c>
      <c r="E289" s="33">
        <f t="shared" si="9"/>
        <v>5</v>
      </c>
      <c r="F289" s="47" t="str">
        <f t="shared" si="8"/>
        <v>01.00.341-5</v>
      </c>
      <c r="G289" s="37" t="s">
        <v>2676</v>
      </c>
      <c r="H289" s="37">
        <v>567</v>
      </c>
    </row>
    <row r="290" spans="1:8" x14ac:dyDescent="0.3">
      <c r="A290" s="34" t="str">
        <f>+LEFT(Tabla3[[#This Row],[id_detalle]],2)</f>
        <v>01</v>
      </c>
      <c r="B290" s="48" t="str">
        <f>VLOOKUP((LEFT(Tabla3[[#This Row],[id_detalle]],2)),id_rubro[[id]:[Rubro]],2,0)</f>
        <v>AGRICULTURA, CAZA,SILVICULTURAY PESCA-PRODUCTOS Y SERVICIOS CONEXOS</v>
      </c>
      <c r="C290" s="36" t="s">
        <v>121</v>
      </c>
      <c r="D290" s="35" t="str">
        <f>+Tabla3[[#This Row],[id_detalle]]&amp;" "&amp;VLOOKUP(Tabla3[[#This Row],[id_detalle]],rubro_detalle[[Código]:[Rubro Detalle]],2,0)</f>
        <v>01.00.341 Harina de Pescado</v>
      </c>
      <c r="E290" s="33">
        <f t="shared" si="9"/>
        <v>6</v>
      </c>
      <c r="F290" s="47" t="str">
        <f t="shared" si="8"/>
        <v>01.00.341-6</v>
      </c>
      <c r="G290" s="37" t="s">
        <v>2493</v>
      </c>
      <c r="H290" s="37">
        <v>653</v>
      </c>
    </row>
    <row r="291" spans="1:8" x14ac:dyDescent="0.3">
      <c r="A291" s="34" t="str">
        <f>+LEFT(Tabla3[[#This Row],[id_detalle]],2)</f>
        <v>01</v>
      </c>
      <c r="B291" s="48" t="str">
        <f>VLOOKUP((LEFT(Tabla3[[#This Row],[id_detalle]],2)),id_rubro[[id]:[Rubro]],2,0)</f>
        <v>AGRICULTURA, CAZA,SILVICULTURAY PESCA-PRODUCTOS Y SERVICIOS CONEXOS</v>
      </c>
      <c r="C291" s="36" t="s">
        <v>121</v>
      </c>
      <c r="D291" s="35" t="str">
        <f>+Tabla3[[#This Row],[id_detalle]]&amp;" "&amp;VLOOKUP(Tabla3[[#This Row],[id_detalle]],rubro_detalle[[Código]:[Rubro Detalle]],2,0)</f>
        <v>01.00.341 Harina de Pescado</v>
      </c>
      <c r="E291" s="33">
        <f t="shared" si="9"/>
        <v>7</v>
      </c>
      <c r="F291" s="47" t="str">
        <f t="shared" si="8"/>
        <v>01.00.341-7</v>
      </c>
      <c r="G291" s="37" t="s">
        <v>2677</v>
      </c>
      <c r="H291" s="37">
        <v>665</v>
      </c>
    </row>
    <row r="292" spans="1:8" x14ac:dyDescent="0.3">
      <c r="A292" s="34" t="str">
        <f>+LEFT(Tabla3[[#This Row],[id_detalle]],2)</f>
        <v>01</v>
      </c>
      <c r="B292" s="48" t="str">
        <f>VLOOKUP((LEFT(Tabla3[[#This Row],[id_detalle]],2)),id_rubro[[id]:[Rubro]],2,0)</f>
        <v>AGRICULTURA, CAZA,SILVICULTURAY PESCA-PRODUCTOS Y SERVICIOS CONEXOS</v>
      </c>
      <c r="C292" s="36" t="s">
        <v>121</v>
      </c>
      <c r="D292" s="35" t="str">
        <f>+Tabla3[[#This Row],[id_detalle]]&amp;" "&amp;VLOOKUP(Tabla3[[#This Row],[id_detalle]],rubro_detalle[[Código]:[Rubro Detalle]],2,0)</f>
        <v>01.00.341 Harina de Pescado</v>
      </c>
      <c r="E292" s="33">
        <f t="shared" si="9"/>
        <v>8</v>
      </c>
      <c r="F292" s="47" t="str">
        <f t="shared" si="8"/>
        <v>01.00.341-8</v>
      </c>
      <c r="G292" s="37" t="s">
        <v>2678</v>
      </c>
      <c r="H292" s="37">
        <v>719</v>
      </c>
    </row>
    <row r="293" spans="1:8" x14ac:dyDescent="0.3">
      <c r="A293" s="34" t="str">
        <f>+LEFT(Tabla3[[#This Row],[id_detalle]],2)</f>
        <v>01</v>
      </c>
      <c r="B293" s="48" t="str">
        <f>VLOOKUP((LEFT(Tabla3[[#This Row],[id_detalle]],2)),id_rubro[[id]:[Rubro]],2,0)</f>
        <v>AGRICULTURA, CAZA,SILVICULTURAY PESCA-PRODUCTOS Y SERVICIOS CONEXOS</v>
      </c>
      <c r="C293" s="36" t="s">
        <v>121</v>
      </c>
      <c r="D293" s="35" t="str">
        <f>+Tabla3[[#This Row],[id_detalle]]&amp;" "&amp;VLOOKUP(Tabla3[[#This Row],[id_detalle]],rubro_detalle[[Código]:[Rubro Detalle]],2,0)</f>
        <v>01.00.341 Harina de Pescado</v>
      </c>
      <c r="E293" s="33">
        <f t="shared" si="9"/>
        <v>9</v>
      </c>
      <c r="F293" s="47" t="str">
        <f t="shared" si="8"/>
        <v>01.00.341-9</v>
      </c>
      <c r="G293" s="37" t="s">
        <v>2508</v>
      </c>
      <c r="H293" s="37">
        <v>769</v>
      </c>
    </row>
    <row r="294" spans="1:8" x14ac:dyDescent="0.3">
      <c r="A294" s="34" t="str">
        <f>+LEFT(Tabla3[[#This Row],[id_detalle]],2)</f>
        <v>01</v>
      </c>
      <c r="B294" s="48" t="str">
        <f>VLOOKUP((LEFT(Tabla3[[#This Row],[id_detalle]],2)),id_rubro[[id]:[Rubro]],2,0)</f>
        <v>AGRICULTURA, CAZA,SILVICULTURAY PESCA-PRODUCTOS Y SERVICIOS CONEXOS</v>
      </c>
      <c r="C294" s="36" t="s">
        <v>121</v>
      </c>
      <c r="D294" s="35" t="str">
        <f>+Tabla3[[#This Row],[id_detalle]]&amp;" "&amp;VLOOKUP(Tabla3[[#This Row],[id_detalle]],rubro_detalle[[Código]:[Rubro Detalle]],2,0)</f>
        <v>01.00.341 Harina de Pescado</v>
      </c>
      <c r="E294" s="33">
        <f t="shared" si="9"/>
        <v>10</v>
      </c>
      <c r="F294" s="47" t="str">
        <f t="shared" si="8"/>
        <v>01.00.341-10</v>
      </c>
      <c r="G294" s="37" t="s">
        <v>2679</v>
      </c>
      <c r="H294" s="37">
        <v>776</v>
      </c>
    </row>
    <row r="295" spans="1:8" x14ac:dyDescent="0.3">
      <c r="A295" s="34" t="str">
        <f>+LEFT(Tabla3[[#This Row],[id_detalle]],2)</f>
        <v>01</v>
      </c>
      <c r="B295" s="48" t="str">
        <f>VLOOKUP((LEFT(Tabla3[[#This Row],[id_detalle]],2)),id_rubro[[id]:[Rubro]],2,0)</f>
        <v>AGRICULTURA, CAZA,SILVICULTURAY PESCA-PRODUCTOS Y SERVICIOS CONEXOS</v>
      </c>
      <c r="C295" s="36" t="s">
        <v>124</v>
      </c>
      <c r="D295" s="35" t="str">
        <f>+Tabla3[[#This Row],[id_detalle]]&amp;" "&amp;VLOOKUP(Tabla3[[#This Row],[id_detalle]],rubro_detalle[[Código]:[Rubro Detalle]],2,0)</f>
        <v>01.00.361 Huevos</v>
      </c>
      <c r="E295" s="33">
        <f t="shared" si="9"/>
        <v>1</v>
      </c>
      <c r="F295" s="47" t="str">
        <f t="shared" si="8"/>
        <v>01.00.361-1</v>
      </c>
      <c r="G295" s="37" t="s">
        <v>2426</v>
      </c>
      <c r="H295" s="37">
        <v>176</v>
      </c>
    </row>
    <row r="296" spans="1:8" x14ac:dyDescent="0.3">
      <c r="A296" s="34" t="str">
        <f>+LEFT(Tabla3[[#This Row],[id_detalle]],2)</f>
        <v>01</v>
      </c>
      <c r="B296" s="48" t="str">
        <f>VLOOKUP((LEFT(Tabla3[[#This Row],[id_detalle]],2)),id_rubro[[id]:[Rubro]],2,0)</f>
        <v>AGRICULTURA, CAZA,SILVICULTURAY PESCA-PRODUCTOS Y SERVICIOS CONEXOS</v>
      </c>
      <c r="C296" s="36" t="s">
        <v>124</v>
      </c>
      <c r="D296" s="35" t="str">
        <f>+Tabla3[[#This Row],[id_detalle]]&amp;" "&amp;VLOOKUP(Tabla3[[#This Row],[id_detalle]],rubro_detalle[[Código]:[Rubro Detalle]],2,0)</f>
        <v>01.00.361 Huevos</v>
      </c>
      <c r="E296" s="33">
        <f t="shared" si="9"/>
        <v>2</v>
      </c>
      <c r="F296" s="47" t="str">
        <f t="shared" si="8"/>
        <v>01.00.361-2</v>
      </c>
      <c r="G296" s="37" t="s">
        <v>2680</v>
      </c>
      <c r="H296" s="37">
        <v>180</v>
      </c>
    </row>
    <row r="297" spans="1:8" x14ac:dyDescent="0.3">
      <c r="A297" s="34" t="str">
        <f>+LEFT(Tabla3[[#This Row],[id_detalle]],2)</f>
        <v>01</v>
      </c>
      <c r="B297" s="48" t="str">
        <f>VLOOKUP((LEFT(Tabla3[[#This Row],[id_detalle]],2)),id_rubro[[id]:[Rubro]],2,0)</f>
        <v>AGRICULTURA, CAZA,SILVICULTURAY PESCA-PRODUCTOS Y SERVICIOS CONEXOS</v>
      </c>
      <c r="C297" s="36" t="s">
        <v>124</v>
      </c>
      <c r="D297" s="35" t="str">
        <f>+Tabla3[[#This Row],[id_detalle]]&amp;" "&amp;VLOOKUP(Tabla3[[#This Row],[id_detalle]],rubro_detalle[[Código]:[Rubro Detalle]],2,0)</f>
        <v>01.00.361 Huevos</v>
      </c>
      <c r="E297" s="33">
        <f t="shared" si="9"/>
        <v>3</v>
      </c>
      <c r="F297" s="47" t="str">
        <f t="shared" si="8"/>
        <v>01.00.361-3</v>
      </c>
      <c r="G297" s="37" t="s">
        <v>2551</v>
      </c>
      <c r="H297" s="37">
        <v>181</v>
      </c>
    </row>
    <row r="298" spans="1:8" x14ac:dyDescent="0.3">
      <c r="A298" s="34" t="str">
        <f>+LEFT(Tabla3[[#This Row],[id_detalle]],2)</f>
        <v>01</v>
      </c>
      <c r="B298" s="48" t="str">
        <f>VLOOKUP((LEFT(Tabla3[[#This Row],[id_detalle]],2)),id_rubro[[id]:[Rubro]],2,0)</f>
        <v>AGRICULTURA, CAZA,SILVICULTURAY PESCA-PRODUCTOS Y SERVICIOS CONEXOS</v>
      </c>
      <c r="C298" s="36" t="s">
        <v>124</v>
      </c>
      <c r="D298" s="35" t="str">
        <f>+Tabla3[[#This Row],[id_detalle]]&amp;" "&amp;VLOOKUP(Tabla3[[#This Row],[id_detalle]],rubro_detalle[[Código]:[Rubro Detalle]],2,0)</f>
        <v>01.00.361 Huevos</v>
      </c>
      <c r="E298" s="33">
        <f t="shared" si="9"/>
        <v>4</v>
      </c>
      <c r="F298" s="47" t="str">
        <f t="shared" si="8"/>
        <v>01.00.361-4</v>
      </c>
      <c r="G298" s="37" t="s">
        <v>2681</v>
      </c>
      <c r="H298" s="37">
        <v>228</v>
      </c>
    </row>
    <row r="299" spans="1:8" x14ac:dyDescent="0.3">
      <c r="A299" s="34" t="str">
        <f>+LEFT(Tabla3[[#This Row],[id_detalle]],2)</f>
        <v>01</v>
      </c>
      <c r="B299" s="48" t="str">
        <f>VLOOKUP((LEFT(Tabla3[[#This Row],[id_detalle]],2)),id_rubro[[id]:[Rubro]],2,0)</f>
        <v>AGRICULTURA, CAZA,SILVICULTURAY PESCA-PRODUCTOS Y SERVICIOS CONEXOS</v>
      </c>
      <c r="C299" s="36" t="s">
        <v>124</v>
      </c>
      <c r="D299" s="35" t="str">
        <f>+Tabla3[[#This Row],[id_detalle]]&amp;" "&amp;VLOOKUP(Tabla3[[#This Row],[id_detalle]],rubro_detalle[[Código]:[Rubro Detalle]],2,0)</f>
        <v>01.00.361 Huevos</v>
      </c>
      <c r="E299" s="33">
        <f t="shared" si="9"/>
        <v>5</v>
      </c>
      <c r="F299" s="47" t="str">
        <f t="shared" si="8"/>
        <v>01.00.361-5</v>
      </c>
      <c r="G299" s="37" t="s">
        <v>2421</v>
      </c>
      <c r="H299" s="37">
        <v>228</v>
      </c>
    </row>
    <row r="300" spans="1:8" x14ac:dyDescent="0.3">
      <c r="A300" s="34" t="str">
        <f>+LEFT(Tabla3[[#This Row],[id_detalle]],2)</f>
        <v>01</v>
      </c>
      <c r="B300" s="48" t="str">
        <f>VLOOKUP((LEFT(Tabla3[[#This Row],[id_detalle]],2)),id_rubro[[id]:[Rubro]],2,0)</f>
        <v>AGRICULTURA, CAZA,SILVICULTURAY PESCA-PRODUCTOS Y SERVICIOS CONEXOS</v>
      </c>
      <c r="C300" s="36" t="s">
        <v>124</v>
      </c>
      <c r="D300" s="35" t="str">
        <f>+Tabla3[[#This Row],[id_detalle]]&amp;" "&amp;VLOOKUP(Tabla3[[#This Row],[id_detalle]],rubro_detalle[[Código]:[Rubro Detalle]],2,0)</f>
        <v>01.00.361 Huevos</v>
      </c>
      <c r="E300" s="33">
        <f t="shared" si="9"/>
        <v>6</v>
      </c>
      <c r="F300" s="47" t="str">
        <f t="shared" si="8"/>
        <v>01.00.361-6</v>
      </c>
      <c r="G300" s="37" t="s">
        <v>2422</v>
      </c>
      <c r="H300" s="37">
        <v>228</v>
      </c>
    </row>
    <row r="301" spans="1:8" x14ac:dyDescent="0.3">
      <c r="A301" s="34" t="str">
        <f>+LEFT(Tabla3[[#This Row],[id_detalle]],2)</f>
        <v>01</v>
      </c>
      <c r="B301" s="48" t="str">
        <f>VLOOKUP((LEFT(Tabla3[[#This Row],[id_detalle]],2)),id_rubro[[id]:[Rubro]],2,0)</f>
        <v>AGRICULTURA, CAZA,SILVICULTURAY PESCA-PRODUCTOS Y SERVICIOS CONEXOS</v>
      </c>
      <c r="C301" s="36" t="s">
        <v>124</v>
      </c>
      <c r="D301" s="35" t="str">
        <f>+Tabla3[[#This Row],[id_detalle]]&amp;" "&amp;VLOOKUP(Tabla3[[#This Row],[id_detalle]],rubro_detalle[[Código]:[Rubro Detalle]],2,0)</f>
        <v>01.00.361 Huevos</v>
      </c>
      <c r="E301" s="33">
        <f t="shared" si="9"/>
        <v>7</v>
      </c>
      <c r="F301" s="47" t="str">
        <f t="shared" si="8"/>
        <v>01.00.361-7</v>
      </c>
      <c r="G301" s="38" t="s">
        <v>2423</v>
      </c>
      <c r="H301" s="38">
        <v>287</v>
      </c>
    </row>
    <row r="302" spans="1:8" x14ac:dyDescent="0.3">
      <c r="A302" s="34" t="str">
        <f>+LEFT(Tabla3[[#This Row],[id_detalle]],2)</f>
        <v>01</v>
      </c>
      <c r="B302" s="48" t="str">
        <f>VLOOKUP((LEFT(Tabla3[[#This Row],[id_detalle]],2)),id_rubro[[id]:[Rubro]],2,0)</f>
        <v>AGRICULTURA, CAZA,SILVICULTURAY PESCA-PRODUCTOS Y SERVICIOS CONEXOS</v>
      </c>
      <c r="C302" s="36" t="s">
        <v>124</v>
      </c>
      <c r="D302" s="35" t="str">
        <f>+Tabla3[[#This Row],[id_detalle]]&amp;" "&amp;VLOOKUP(Tabla3[[#This Row],[id_detalle]],rubro_detalle[[Código]:[Rubro Detalle]],2,0)</f>
        <v>01.00.361 Huevos</v>
      </c>
      <c r="E302" s="33">
        <f t="shared" si="9"/>
        <v>8</v>
      </c>
      <c r="F302" s="47" t="str">
        <f t="shared" si="8"/>
        <v>01.00.361-8</v>
      </c>
      <c r="G302" s="38" t="s">
        <v>2660</v>
      </c>
      <c r="H302" s="38">
        <v>458</v>
      </c>
    </row>
    <row r="303" spans="1:8" x14ac:dyDescent="0.3">
      <c r="A303" s="34" t="str">
        <f>+LEFT(Tabla3[[#This Row],[id_detalle]],2)</f>
        <v>01</v>
      </c>
      <c r="B303" s="48" t="str">
        <f>VLOOKUP((LEFT(Tabla3[[#This Row],[id_detalle]],2)),id_rubro[[id]:[Rubro]],2,0)</f>
        <v>AGRICULTURA, CAZA,SILVICULTURAY PESCA-PRODUCTOS Y SERVICIOS CONEXOS</v>
      </c>
      <c r="C303" s="36" t="s">
        <v>124</v>
      </c>
      <c r="D303" s="35" t="str">
        <f>+Tabla3[[#This Row],[id_detalle]]&amp;" "&amp;VLOOKUP(Tabla3[[#This Row],[id_detalle]],rubro_detalle[[Código]:[Rubro Detalle]],2,0)</f>
        <v>01.00.361 Huevos</v>
      </c>
      <c r="E303" s="33">
        <f t="shared" si="9"/>
        <v>9</v>
      </c>
      <c r="F303" s="47" t="str">
        <f t="shared" si="8"/>
        <v>01.00.361-9</v>
      </c>
      <c r="G303" s="37" t="s">
        <v>2682</v>
      </c>
      <c r="H303" s="37">
        <v>479</v>
      </c>
    </row>
    <row r="304" spans="1:8" x14ac:dyDescent="0.3">
      <c r="A304" s="34" t="str">
        <f>+LEFT(Tabla3[[#This Row],[id_detalle]],2)</f>
        <v>01</v>
      </c>
      <c r="B304" s="48" t="str">
        <f>VLOOKUP((LEFT(Tabla3[[#This Row],[id_detalle]],2)),id_rubro[[id]:[Rubro]],2,0)</f>
        <v>AGRICULTURA, CAZA,SILVICULTURAY PESCA-PRODUCTOS Y SERVICIOS CONEXOS</v>
      </c>
      <c r="C304" s="36" t="s">
        <v>124</v>
      </c>
      <c r="D304" s="35" t="str">
        <f>+Tabla3[[#This Row],[id_detalle]]&amp;" "&amp;VLOOKUP(Tabla3[[#This Row],[id_detalle]],rubro_detalle[[Código]:[Rubro Detalle]],2,0)</f>
        <v>01.00.361 Huevos</v>
      </c>
      <c r="E304" s="33">
        <f t="shared" si="9"/>
        <v>10</v>
      </c>
      <c r="F304" s="47" t="str">
        <f t="shared" si="8"/>
        <v>01.00.361-10</v>
      </c>
      <c r="G304" s="37" t="s">
        <v>2683</v>
      </c>
      <c r="H304" s="37">
        <v>479</v>
      </c>
    </row>
    <row r="305" spans="1:8" x14ac:dyDescent="0.3">
      <c r="A305" s="34" t="str">
        <f>+LEFT(Tabla3[[#This Row],[id_detalle]],2)</f>
        <v>01</v>
      </c>
      <c r="B305" s="48" t="str">
        <f>VLOOKUP((LEFT(Tabla3[[#This Row],[id_detalle]],2)),id_rubro[[id]:[Rubro]],2,0)</f>
        <v>AGRICULTURA, CAZA,SILVICULTURAY PESCA-PRODUCTOS Y SERVICIOS CONEXOS</v>
      </c>
      <c r="C305" s="36" t="s">
        <v>124</v>
      </c>
      <c r="D305" s="35" t="str">
        <f>+Tabla3[[#This Row],[id_detalle]]&amp;" "&amp;VLOOKUP(Tabla3[[#This Row],[id_detalle]],rubro_detalle[[Código]:[Rubro Detalle]],2,0)</f>
        <v>01.00.361 Huevos</v>
      </c>
      <c r="E305" s="33">
        <f t="shared" si="9"/>
        <v>11</v>
      </c>
      <c r="F305" s="47" t="str">
        <f t="shared" si="8"/>
        <v>01.00.361-11</v>
      </c>
      <c r="G305" s="37" t="s">
        <v>2621</v>
      </c>
      <c r="H305" s="37">
        <v>565</v>
      </c>
    </row>
    <row r="306" spans="1:8" x14ac:dyDescent="0.3">
      <c r="A306" s="34" t="str">
        <f>+LEFT(Tabla3[[#This Row],[id_detalle]],2)</f>
        <v>01</v>
      </c>
      <c r="B306" s="48" t="str">
        <f>VLOOKUP((LEFT(Tabla3[[#This Row],[id_detalle]],2)),id_rubro[[id]:[Rubro]],2,0)</f>
        <v>AGRICULTURA, CAZA,SILVICULTURAY PESCA-PRODUCTOS Y SERVICIOS CONEXOS</v>
      </c>
      <c r="C306" s="36" t="s">
        <v>124</v>
      </c>
      <c r="D306" s="35" t="str">
        <f>+Tabla3[[#This Row],[id_detalle]]&amp;" "&amp;VLOOKUP(Tabla3[[#This Row],[id_detalle]],rubro_detalle[[Código]:[Rubro Detalle]],2,0)</f>
        <v>01.00.361 Huevos</v>
      </c>
      <c r="E306" s="33">
        <f t="shared" si="9"/>
        <v>12</v>
      </c>
      <c r="F306" s="47" t="str">
        <f t="shared" si="8"/>
        <v>01.00.361-12</v>
      </c>
      <c r="G306" s="37" t="s">
        <v>2424</v>
      </c>
      <c r="H306" s="37">
        <v>572</v>
      </c>
    </row>
    <row r="307" spans="1:8" x14ac:dyDescent="0.3">
      <c r="A307" s="34" t="str">
        <f>+LEFT(Tabla3[[#This Row],[id_detalle]],2)</f>
        <v>01</v>
      </c>
      <c r="B307" s="48" t="str">
        <f>VLOOKUP((LEFT(Tabla3[[#This Row],[id_detalle]],2)),id_rubro[[id]:[Rubro]],2,0)</f>
        <v>AGRICULTURA, CAZA,SILVICULTURAY PESCA-PRODUCTOS Y SERVICIOS CONEXOS</v>
      </c>
      <c r="C307" s="36" t="s">
        <v>125</v>
      </c>
      <c r="D307" s="35" t="str">
        <f>+Tabla3[[#This Row],[id_detalle]]&amp;" "&amp;VLOOKUP(Tabla3[[#This Row],[id_detalle]],rubro_detalle[[Código]:[Rubro Detalle]],2,0)</f>
        <v>01.00.371 Inversiones Forestales y Agrícolas</v>
      </c>
      <c r="E307" s="33">
        <f t="shared" si="9"/>
        <v>1</v>
      </c>
      <c r="F307" s="47" t="str">
        <f t="shared" si="8"/>
        <v>01.00.371-1</v>
      </c>
      <c r="G307" s="37" t="s">
        <v>2684</v>
      </c>
      <c r="H307" s="37">
        <v>573</v>
      </c>
    </row>
    <row r="308" spans="1:8" x14ac:dyDescent="0.3">
      <c r="A308" s="34" t="str">
        <f>+LEFT(Tabla3[[#This Row],[id_detalle]],2)</f>
        <v>01</v>
      </c>
      <c r="B308" s="48" t="str">
        <f>VLOOKUP((LEFT(Tabla3[[#This Row],[id_detalle]],2)),id_rubro[[id]:[Rubro]],2,0)</f>
        <v>AGRICULTURA, CAZA,SILVICULTURAY PESCA-PRODUCTOS Y SERVICIOS CONEXOS</v>
      </c>
      <c r="C308" s="36" t="s">
        <v>127</v>
      </c>
      <c r="D308" s="35" t="str">
        <f>+Tabla3[[#This Row],[id_detalle]]&amp;" "&amp;VLOOKUP(Tabla3[[#This Row],[id_detalle]],rubro_detalle[[Código]:[Rubro Detalle]],2,0)</f>
        <v>01.00.381 Jardines y Viveros de Plantas</v>
      </c>
      <c r="E308" s="33">
        <f t="shared" si="9"/>
        <v>1</v>
      </c>
      <c r="F308" s="47" t="str">
        <f t="shared" si="8"/>
        <v>01.00.381-1</v>
      </c>
      <c r="G308" s="37" t="s">
        <v>2685</v>
      </c>
      <c r="H308" s="37">
        <v>391</v>
      </c>
    </row>
    <row r="309" spans="1:8" x14ac:dyDescent="0.3">
      <c r="A309" s="34" t="str">
        <f>+LEFT(Tabla3[[#This Row],[id_detalle]],2)</f>
        <v>01</v>
      </c>
      <c r="B309" s="48" t="str">
        <f>VLOOKUP((LEFT(Tabla3[[#This Row],[id_detalle]],2)),id_rubro[[id]:[Rubro]],2,0)</f>
        <v>AGRICULTURA, CAZA,SILVICULTURAY PESCA-PRODUCTOS Y SERVICIOS CONEXOS</v>
      </c>
      <c r="C309" s="36" t="s">
        <v>127</v>
      </c>
      <c r="D309" s="35" t="str">
        <f>+Tabla3[[#This Row],[id_detalle]]&amp;" "&amp;VLOOKUP(Tabla3[[#This Row],[id_detalle]],rubro_detalle[[Código]:[Rubro Detalle]],2,0)</f>
        <v>01.00.381 Jardines y Viveros de Plantas</v>
      </c>
      <c r="E309" s="33">
        <f t="shared" si="9"/>
        <v>2</v>
      </c>
      <c r="F309" s="47" t="str">
        <f t="shared" si="8"/>
        <v>01.00.381-2</v>
      </c>
      <c r="G309" s="37" t="s">
        <v>2686</v>
      </c>
      <c r="H309" s="37">
        <v>538</v>
      </c>
    </row>
    <row r="310" spans="1:8" x14ac:dyDescent="0.3">
      <c r="A310" s="34" t="str">
        <f>+LEFT(Tabla3[[#This Row],[id_detalle]],2)</f>
        <v>01</v>
      </c>
      <c r="B310" s="48" t="str">
        <f>VLOOKUP((LEFT(Tabla3[[#This Row],[id_detalle]],2)),id_rubro[[id]:[Rubro]],2,0)</f>
        <v>AGRICULTURA, CAZA,SILVICULTURAY PESCA-PRODUCTOS Y SERVICIOS CONEXOS</v>
      </c>
      <c r="C310" s="36" t="s">
        <v>127</v>
      </c>
      <c r="D310" s="35" t="str">
        <f>+Tabla3[[#This Row],[id_detalle]]&amp;" "&amp;VLOOKUP(Tabla3[[#This Row],[id_detalle]],rubro_detalle[[Código]:[Rubro Detalle]],2,0)</f>
        <v>01.00.381 Jardines y Viveros de Plantas</v>
      </c>
      <c r="E310" s="33">
        <f t="shared" si="9"/>
        <v>3</v>
      </c>
      <c r="F310" s="47" t="str">
        <f t="shared" si="8"/>
        <v>01.00.381-3</v>
      </c>
      <c r="G310" s="37" t="s">
        <v>2687</v>
      </c>
      <c r="H310" s="37">
        <v>843</v>
      </c>
    </row>
    <row r="311" spans="1:8" x14ac:dyDescent="0.3">
      <c r="A311" s="34" t="str">
        <f>+LEFT(Tabla3[[#This Row],[id_detalle]],2)</f>
        <v>01</v>
      </c>
      <c r="B311" s="48" t="str">
        <f>VLOOKUP((LEFT(Tabla3[[#This Row],[id_detalle]],2)),id_rubro[[id]:[Rubro]],2,0)</f>
        <v>AGRICULTURA, CAZA,SILVICULTURAY PESCA-PRODUCTOS Y SERVICIOS CONEXOS</v>
      </c>
      <c r="C311" s="36" t="s">
        <v>127</v>
      </c>
      <c r="D311" s="35" t="str">
        <f>+Tabla3[[#This Row],[id_detalle]]&amp;" "&amp;VLOOKUP(Tabla3[[#This Row],[id_detalle]],rubro_detalle[[Código]:[Rubro Detalle]],2,0)</f>
        <v>01.00.381 Jardines y Viveros de Plantas</v>
      </c>
      <c r="E311" s="33">
        <f t="shared" si="9"/>
        <v>4</v>
      </c>
      <c r="F311" s="47" t="str">
        <f t="shared" si="8"/>
        <v>01.00.381-4</v>
      </c>
      <c r="G311" s="37" t="s">
        <v>2688</v>
      </c>
      <c r="H311" s="37">
        <v>844</v>
      </c>
    </row>
    <row r="312" spans="1:8" x14ac:dyDescent="0.3">
      <c r="A312" s="34" t="str">
        <f>+LEFT(Tabla3[[#This Row],[id_detalle]],2)</f>
        <v>01</v>
      </c>
      <c r="B312" s="48" t="str">
        <f>VLOOKUP((LEFT(Tabla3[[#This Row],[id_detalle]],2)),id_rubro[[id]:[Rubro]],2,0)</f>
        <v>AGRICULTURA, CAZA,SILVICULTURAY PESCA-PRODUCTOS Y SERVICIOS CONEXOS</v>
      </c>
      <c r="C312" s="36" t="s">
        <v>129</v>
      </c>
      <c r="D312" s="35" t="str">
        <f>+Tabla3[[#This Row],[id_detalle]]&amp;" "&amp;VLOOKUP(Tabla3[[#This Row],[id_detalle]],rubro_detalle[[Código]:[Rubro Detalle]],2,0)</f>
        <v>01.00.431 Plumas de Ave para Relleno</v>
      </c>
      <c r="E312" s="33">
        <f t="shared" si="9"/>
        <v>1</v>
      </c>
      <c r="F312" s="47" t="str">
        <f t="shared" si="8"/>
        <v>01.00.431-1</v>
      </c>
      <c r="G312" s="37" t="s">
        <v>2689</v>
      </c>
      <c r="H312" s="37">
        <v>314</v>
      </c>
    </row>
    <row r="313" spans="1:8" x14ac:dyDescent="0.3">
      <c r="A313" s="34" t="str">
        <f>+LEFT(Tabla3[[#This Row],[id_detalle]],2)</f>
        <v>01</v>
      </c>
      <c r="B313" s="48" t="str">
        <f>VLOOKUP((LEFT(Tabla3[[#This Row],[id_detalle]],2)),id_rubro[[id]:[Rubro]],2,0)</f>
        <v>AGRICULTURA, CAZA,SILVICULTURAY PESCA-PRODUCTOS Y SERVICIOS CONEXOS</v>
      </c>
      <c r="C313" s="36" t="s">
        <v>131</v>
      </c>
      <c r="D313" s="35" t="str">
        <f>+Tabla3[[#This Row],[id_detalle]]&amp;" "&amp;VLOOKUP(Tabla3[[#This Row],[id_detalle]],rubro_detalle[[Código]:[Rubro Detalle]],2,0)</f>
        <v>01.00.435 Productos Agroquímicos</v>
      </c>
      <c r="E313" s="33">
        <f t="shared" si="9"/>
        <v>1</v>
      </c>
      <c r="F313" s="47" t="str">
        <f t="shared" si="8"/>
        <v>01.00.435-1</v>
      </c>
      <c r="G313" s="37" t="s">
        <v>2690</v>
      </c>
      <c r="H313" s="37">
        <v>185</v>
      </c>
    </row>
    <row r="314" spans="1:8" x14ac:dyDescent="0.3">
      <c r="A314" s="34" t="str">
        <f>+LEFT(Tabla3[[#This Row],[id_detalle]],2)</f>
        <v>01</v>
      </c>
      <c r="B314" s="48" t="str">
        <f>VLOOKUP((LEFT(Tabla3[[#This Row],[id_detalle]],2)),id_rubro[[id]:[Rubro]],2,0)</f>
        <v>AGRICULTURA, CAZA,SILVICULTURAY PESCA-PRODUCTOS Y SERVICIOS CONEXOS</v>
      </c>
      <c r="C314" s="36" t="s">
        <v>131</v>
      </c>
      <c r="D314" s="35" t="str">
        <f>+Tabla3[[#This Row],[id_detalle]]&amp;" "&amp;VLOOKUP(Tabla3[[#This Row],[id_detalle]],rubro_detalle[[Código]:[Rubro Detalle]],2,0)</f>
        <v>01.00.435 Productos Agroquímicos</v>
      </c>
      <c r="E314" s="33">
        <f t="shared" si="9"/>
        <v>2</v>
      </c>
      <c r="F314" s="47" t="str">
        <f t="shared" si="8"/>
        <v>01.00.435-2</v>
      </c>
      <c r="G314" s="37" t="s">
        <v>2691</v>
      </c>
      <c r="H314" s="37">
        <v>201</v>
      </c>
    </row>
    <row r="315" spans="1:8" x14ac:dyDescent="0.3">
      <c r="A315" s="34" t="str">
        <f>+LEFT(Tabla3[[#This Row],[id_detalle]],2)</f>
        <v>01</v>
      </c>
      <c r="B315" s="48" t="str">
        <f>VLOOKUP((LEFT(Tabla3[[#This Row],[id_detalle]],2)),id_rubro[[id]:[Rubro]],2,0)</f>
        <v>AGRICULTURA, CAZA,SILVICULTURAY PESCA-PRODUCTOS Y SERVICIOS CONEXOS</v>
      </c>
      <c r="C315" s="36" t="s">
        <v>131</v>
      </c>
      <c r="D315" s="35" t="str">
        <f>+Tabla3[[#This Row],[id_detalle]]&amp;" "&amp;VLOOKUP(Tabla3[[#This Row],[id_detalle]],rubro_detalle[[Código]:[Rubro Detalle]],2,0)</f>
        <v>01.00.435 Productos Agroquímicos</v>
      </c>
      <c r="E315" s="33">
        <f t="shared" si="9"/>
        <v>3</v>
      </c>
      <c r="F315" s="47" t="str">
        <f t="shared" si="8"/>
        <v>01.00.435-3</v>
      </c>
      <c r="G315" s="37" t="s">
        <v>2692</v>
      </c>
      <c r="H315" s="37">
        <v>214</v>
      </c>
    </row>
    <row r="316" spans="1:8" x14ac:dyDescent="0.3">
      <c r="A316" s="34" t="str">
        <f>+LEFT(Tabla3[[#This Row],[id_detalle]],2)</f>
        <v>01</v>
      </c>
      <c r="B316" s="48" t="str">
        <f>VLOOKUP((LEFT(Tabla3[[#This Row],[id_detalle]],2)),id_rubro[[id]:[Rubro]],2,0)</f>
        <v>AGRICULTURA, CAZA,SILVICULTURAY PESCA-PRODUCTOS Y SERVICIOS CONEXOS</v>
      </c>
      <c r="C316" s="36" t="s">
        <v>131</v>
      </c>
      <c r="D316" s="35" t="str">
        <f>+Tabla3[[#This Row],[id_detalle]]&amp;" "&amp;VLOOKUP(Tabla3[[#This Row],[id_detalle]],rubro_detalle[[Código]:[Rubro Detalle]],2,0)</f>
        <v>01.00.435 Productos Agroquímicos</v>
      </c>
      <c r="E316" s="33">
        <f t="shared" si="9"/>
        <v>4</v>
      </c>
      <c r="F316" s="47" t="str">
        <f t="shared" si="8"/>
        <v>01.00.435-4</v>
      </c>
      <c r="G316" s="37" t="s">
        <v>2693</v>
      </c>
      <c r="H316" s="37">
        <v>239</v>
      </c>
    </row>
    <row r="317" spans="1:8" x14ac:dyDescent="0.3">
      <c r="A317" s="34" t="str">
        <f>+LEFT(Tabla3[[#This Row],[id_detalle]],2)</f>
        <v>01</v>
      </c>
      <c r="B317" s="48" t="str">
        <f>VLOOKUP((LEFT(Tabla3[[#This Row],[id_detalle]],2)),id_rubro[[id]:[Rubro]],2,0)</f>
        <v>AGRICULTURA, CAZA,SILVICULTURAY PESCA-PRODUCTOS Y SERVICIOS CONEXOS</v>
      </c>
      <c r="C317" s="36" t="s">
        <v>131</v>
      </c>
      <c r="D317" s="35" t="str">
        <f>+Tabla3[[#This Row],[id_detalle]]&amp;" "&amp;VLOOKUP(Tabla3[[#This Row],[id_detalle]],rubro_detalle[[Código]:[Rubro Detalle]],2,0)</f>
        <v>01.00.435 Productos Agroquímicos</v>
      </c>
      <c r="E317" s="33">
        <f t="shared" si="9"/>
        <v>5</v>
      </c>
      <c r="F317" s="47" t="str">
        <f t="shared" si="8"/>
        <v>01.00.435-5</v>
      </c>
      <c r="G317" s="37" t="s">
        <v>2694</v>
      </c>
      <c r="H317" s="37">
        <v>609</v>
      </c>
    </row>
    <row r="318" spans="1:8" x14ac:dyDescent="0.3">
      <c r="A318" s="34" t="str">
        <f>+LEFT(Tabla3[[#This Row],[id_detalle]],2)</f>
        <v>01</v>
      </c>
      <c r="B318" s="48" t="str">
        <f>VLOOKUP((LEFT(Tabla3[[#This Row],[id_detalle]],2)),id_rubro[[id]:[Rubro]],2,0)</f>
        <v>AGRICULTURA, CAZA,SILVICULTURAY PESCA-PRODUCTOS Y SERVICIOS CONEXOS</v>
      </c>
      <c r="C318" s="36" t="s">
        <v>131</v>
      </c>
      <c r="D318" s="35" t="str">
        <f>+Tabla3[[#This Row],[id_detalle]]&amp;" "&amp;VLOOKUP(Tabla3[[#This Row],[id_detalle]],rubro_detalle[[Código]:[Rubro Detalle]],2,0)</f>
        <v>01.00.435 Productos Agroquímicos</v>
      </c>
      <c r="E318" s="33">
        <f t="shared" si="9"/>
        <v>6</v>
      </c>
      <c r="F318" s="47" t="str">
        <f t="shared" si="8"/>
        <v>01.00.435-6</v>
      </c>
      <c r="G318" s="37" t="s">
        <v>2695</v>
      </c>
      <c r="H318" s="37">
        <v>704</v>
      </c>
    </row>
    <row r="319" spans="1:8" x14ac:dyDescent="0.3">
      <c r="A319" s="34" t="str">
        <f>+LEFT(Tabla3[[#This Row],[id_detalle]],2)</f>
        <v>01</v>
      </c>
      <c r="B319" s="48" t="str">
        <f>VLOOKUP((LEFT(Tabla3[[#This Row],[id_detalle]],2)),id_rubro[[id]:[Rubro]],2,0)</f>
        <v>AGRICULTURA, CAZA,SILVICULTURAY PESCA-PRODUCTOS Y SERVICIOS CONEXOS</v>
      </c>
      <c r="C319" s="36" t="s">
        <v>133</v>
      </c>
      <c r="D319" s="35" t="str">
        <f>+Tabla3[[#This Row],[id_detalle]]&amp;" "&amp;VLOOKUP(Tabla3[[#This Row],[id_detalle]],rubro_detalle[[Código]:[Rubro Detalle]],2,0)</f>
        <v>01.00.441 Productos e Insumos Agrícolas</v>
      </c>
      <c r="E319" s="33">
        <f t="shared" si="9"/>
        <v>1</v>
      </c>
      <c r="F319" s="47" t="str">
        <f t="shared" si="8"/>
        <v>01.00.441-1</v>
      </c>
      <c r="G319" s="37" t="s">
        <v>2696</v>
      </c>
      <c r="H319" s="37">
        <v>158</v>
      </c>
    </row>
    <row r="320" spans="1:8" x14ac:dyDescent="0.3">
      <c r="A320" s="34" t="str">
        <f>+LEFT(Tabla3[[#This Row],[id_detalle]],2)</f>
        <v>01</v>
      </c>
      <c r="B320" s="48" t="str">
        <f>VLOOKUP((LEFT(Tabla3[[#This Row],[id_detalle]],2)),id_rubro[[id]:[Rubro]],2,0)</f>
        <v>AGRICULTURA, CAZA,SILVICULTURAY PESCA-PRODUCTOS Y SERVICIOS CONEXOS</v>
      </c>
      <c r="C320" s="36" t="s">
        <v>133</v>
      </c>
      <c r="D320" s="35" t="str">
        <f>+Tabla3[[#This Row],[id_detalle]]&amp;" "&amp;VLOOKUP(Tabla3[[#This Row],[id_detalle]],rubro_detalle[[Código]:[Rubro Detalle]],2,0)</f>
        <v>01.00.441 Productos e Insumos Agrícolas</v>
      </c>
      <c r="E320" s="33">
        <f t="shared" si="9"/>
        <v>2</v>
      </c>
      <c r="F320" s="47" t="str">
        <f t="shared" si="8"/>
        <v>01.00.441-2</v>
      </c>
      <c r="G320" s="37" t="s">
        <v>2697</v>
      </c>
      <c r="H320" s="37">
        <v>175</v>
      </c>
    </row>
    <row r="321" spans="1:8" x14ac:dyDescent="0.3">
      <c r="A321" s="34" t="str">
        <f>+LEFT(Tabla3[[#This Row],[id_detalle]],2)</f>
        <v>01</v>
      </c>
      <c r="B321" s="48" t="str">
        <f>VLOOKUP((LEFT(Tabla3[[#This Row],[id_detalle]],2)),id_rubro[[id]:[Rubro]],2,0)</f>
        <v>AGRICULTURA, CAZA,SILVICULTURAY PESCA-PRODUCTOS Y SERVICIOS CONEXOS</v>
      </c>
      <c r="C321" s="36" t="s">
        <v>133</v>
      </c>
      <c r="D321" s="35" t="str">
        <f>+Tabla3[[#This Row],[id_detalle]]&amp;" "&amp;VLOOKUP(Tabla3[[#This Row],[id_detalle]],rubro_detalle[[Código]:[Rubro Detalle]],2,0)</f>
        <v>01.00.441 Productos e Insumos Agrícolas</v>
      </c>
      <c r="E321" s="33">
        <f t="shared" si="9"/>
        <v>3</v>
      </c>
      <c r="F321" s="47" t="str">
        <f t="shared" si="8"/>
        <v>01.00.441-3</v>
      </c>
      <c r="G321" s="37" t="s">
        <v>2698</v>
      </c>
      <c r="H321" s="37">
        <v>176</v>
      </c>
    </row>
    <row r="322" spans="1:8" x14ac:dyDescent="0.3">
      <c r="A322" s="34" t="str">
        <f>+LEFT(Tabla3[[#This Row],[id_detalle]],2)</f>
        <v>01</v>
      </c>
      <c r="B322" s="48" t="str">
        <f>VLOOKUP((LEFT(Tabla3[[#This Row],[id_detalle]],2)),id_rubro[[id]:[Rubro]],2,0)</f>
        <v>AGRICULTURA, CAZA,SILVICULTURAY PESCA-PRODUCTOS Y SERVICIOS CONEXOS</v>
      </c>
      <c r="C322" s="36" t="s">
        <v>133</v>
      </c>
      <c r="D322" s="35" t="str">
        <f>+Tabla3[[#This Row],[id_detalle]]&amp;" "&amp;VLOOKUP(Tabla3[[#This Row],[id_detalle]],rubro_detalle[[Código]:[Rubro Detalle]],2,0)</f>
        <v>01.00.441 Productos e Insumos Agrícolas</v>
      </c>
      <c r="E322" s="33">
        <f t="shared" si="9"/>
        <v>4</v>
      </c>
      <c r="F322" s="47" t="str">
        <f t="shared" si="8"/>
        <v>01.00.441-4</v>
      </c>
      <c r="G322" s="37" t="s">
        <v>2699</v>
      </c>
      <c r="H322" s="37">
        <v>178</v>
      </c>
    </row>
    <row r="323" spans="1:8" x14ac:dyDescent="0.3">
      <c r="A323" s="34" t="str">
        <f>+LEFT(Tabla3[[#This Row],[id_detalle]],2)</f>
        <v>01</v>
      </c>
      <c r="B323" s="48" t="str">
        <f>VLOOKUP((LEFT(Tabla3[[#This Row],[id_detalle]],2)),id_rubro[[id]:[Rubro]],2,0)</f>
        <v>AGRICULTURA, CAZA,SILVICULTURAY PESCA-PRODUCTOS Y SERVICIOS CONEXOS</v>
      </c>
      <c r="C323" s="36" t="s">
        <v>133</v>
      </c>
      <c r="D323" s="35" t="str">
        <f>+Tabla3[[#This Row],[id_detalle]]&amp;" "&amp;VLOOKUP(Tabla3[[#This Row],[id_detalle]],rubro_detalle[[Código]:[Rubro Detalle]],2,0)</f>
        <v>01.00.441 Productos e Insumos Agrícolas</v>
      </c>
      <c r="E323" s="33">
        <f t="shared" si="9"/>
        <v>5</v>
      </c>
      <c r="F323" s="47" t="str">
        <f t="shared" si="8"/>
        <v>01.00.441-5</v>
      </c>
      <c r="G323" s="37" t="s">
        <v>2700</v>
      </c>
      <c r="H323" s="37">
        <v>179</v>
      </c>
    </row>
    <row r="324" spans="1:8" x14ac:dyDescent="0.3">
      <c r="A324" s="34" t="str">
        <f>+LEFT(Tabla3[[#This Row],[id_detalle]],2)</f>
        <v>01</v>
      </c>
      <c r="B324" s="48" t="str">
        <f>VLOOKUP((LEFT(Tabla3[[#This Row],[id_detalle]],2)),id_rubro[[id]:[Rubro]],2,0)</f>
        <v>AGRICULTURA, CAZA,SILVICULTURAY PESCA-PRODUCTOS Y SERVICIOS CONEXOS</v>
      </c>
      <c r="C324" s="36" t="s">
        <v>133</v>
      </c>
      <c r="D324" s="35" t="str">
        <f>+Tabla3[[#This Row],[id_detalle]]&amp;" "&amp;VLOOKUP(Tabla3[[#This Row],[id_detalle]],rubro_detalle[[Código]:[Rubro Detalle]],2,0)</f>
        <v>01.00.441 Productos e Insumos Agrícolas</v>
      </c>
      <c r="E324" s="33">
        <f t="shared" si="9"/>
        <v>6</v>
      </c>
      <c r="F324" s="47" t="str">
        <f t="shared" si="8"/>
        <v>01.00.441-6</v>
      </c>
      <c r="G324" s="37" t="s">
        <v>2701</v>
      </c>
      <c r="H324" s="37">
        <v>179</v>
      </c>
    </row>
    <row r="325" spans="1:8" x14ac:dyDescent="0.3">
      <c r="A325" s="34" t="str">
        <f>+LEFT(Tabla3[[#This Row],[id_detalle]],2)</f>
        <v>01</v>
      </c>
      <c r="B325" s="48" t="str">
        <f>VLOOKUP((LEFT(Tabla3[[#This Row],[id_detalle]],2)),id_rubro[[id]:[Rubro]],2,0)</f>
        <v>AGRICULTURA, CAZA,SILVICULTURAY PESCA-PRODUCTOS Y SERVICIOS CONEXOS</v>
      </c>
      <c r="C325" s="36" t="s">
        <v>133</v>
      </c>
      <c r="D325" s="35" t="str">
        <f>+Tabla3[[#This Row],[id_detalle]]&amp;" "&amp;VLOOKUP(Tabla3[[#This Row],[id_detalle]],rubro_detalle[[Código]:[Rubro Detalle]],2,0)</f>
        <v>01.00.441 Productos e Insumos Agrícolas</v>
      </c>
      <c r="E325" s="33">
        <f t="shared" si="9"/>
        <v>7</v>
      </c>
      <c r="F325" s="47" t="str">
        <f t="shared" si="8"/>
        <v>01.00.441-7</v>
      </c>
      <c r="G325" s="37" t="s">
        <v>2702</v>
      </c>
      <c r="H325" s="37">
        <v>182</v>
      </c>
    </row>
    <row r="326" spans="1:8" x14ac:dyDescent="0.3">
      <c r="A326" s="34" t="str">
        <f>+LEFT(Tabla3[[#This Row],[id_detalle]],2)</f>
        <v>01</v>
      </c>
      <c r="B326" s="48" t="str">
        <f>VLOOKUP((LEFT(Tabla3[[#This Row],[id_detalle]],2)),id_rubro[[id]:[Rubro]],2,0)</f>
        <v>AGRICULTURA, CAZA,SILVICULTURAY PESCA-PRODUCTOS Y SERVICIOS CONEXOS</v>
      </c>
      <c r="C326" s="36" t="s">
        <v>133</v>
      </c>
      <c r="D326" s="35" t="str">
        <f>+Tabla3[[#This Row],[id_detalle]]&amp;" "&amp;VLOOKUP(Tabla3[[#This Row],[id_detalle]],rubro_detalle[[Código]:[Rubro Detalle]],2,0)</f>
        <v>01.00.441 Productos e Insumos Agrícolas</v>
      </c>
      <c r="E326" s="33">
        <f t="shared" si="9"/>
        <v>8</v>
      </c>
      <c r="F326" s="47" t="str">
        <f t="shared" si="8"/>
        <v>01.00.441-8</v>
      </c>
      <c r="G326" s="37" t="s">
        <v>2703</v>
      </c>
      <c r="H326" s="37">
        <v>182</v>
      </c>
    </row>
    <row r="327" spans="1:8" x14ac:dyDescent="0.3">
      <c r="A327" s="34" t="str">
        <f>+LEFT(Tabla3[[#This Row],[id_detalle]],2)</f>
        <v>01</v>
      </c>
      <c r="B327" s="48" t="str">
        <f>VLOOKUP((LEFT(Tabla3[[#This Row],[id_detalle]],2)),id_rubro[[id]:[Rubro]],2,0)</f>
        <v>AGRICULTURA, CAZA,SILVICULTURAY PESCA-PRODUCTOS Y SERVICIOS CONEXOS</v>
      </c>
      <c r="C327" s="36" t="s">
        <v>133</v>
      </c>
      <c r="D327" s="35" t="str">
        <f>+Tabla3[[#This Row],[id_detalle]]&amp;" "&amp;VLOOKUP(Tabla3[[#This Row],[id_detalle]],rubro_detalle[[Código]:[Rubro Detalle]],2,0)</f>
        <v>01.00.441 Productos e Insumos Agrícolas</v>
      </c>
      <c r="E327" s="33">
        <f t="shared" si="9"/>
        <v>9</v>
      </c>
      <c r="F327" s="47" t="str">
        <f t="shared" si="8"/>
        <v>01.00.441-9</v>
      </c>
      <c r="G327" s="37" t="s">
        <v>2704</v>
      </c>
      <c r="H327" s="37">
        <v>183</v>
      </c>
    </row>
    <row r="328" spans="1:8" x14ac:dyDescent="0.3">
      <c r="A328" s="34" t="str">
        <f>+LEFT(Tabla3[[#This Row],[id_detalle]],2)</f>
        <v>01</v>
      </c>
      <c r="B328" s="48" t="str">
        <f>VLOOKUP((LEFT(Tabla3[[#This Row],[id_detalle]],2)),id_rubro[[id]:[Rubro]],2,0)</f>
        <v>AGRICULTURA, CAZA,SILVICULTURAY PESCA-PRODUCTOS Y SERVICIOS CONEXOS</v>
      </c>
      <c r="C328" s="36" t="s">
        <v>133</v>
      </c>
      <c r="D328" s="35" t="str">
        <f>+Tabla3[[#This Row],[id_detalle]]&amp;" "&amp;VLOOKUP(Tabla3[[#This Row],[id_detalle]],rubro_detalle[[Código]:[Rubro Detalle]],2,0)</f>
        <v>01.00.441 Productos e Insumos Agrícolas</v>
      </c>
      <c r="E328" s="33">
        <f t="shared" si="9"/>
        <v>10</v>
      </c>
      <c r="F328" s="47" t="str">
        <f t="shared" si="8"/>
        <v>01.00.441-10</v>
      </c>
      <c r="G328" s="37" t="s">
        <v>2705</v>
      </c>
      <c r="H328" s="37">
        <v>184</v>
      </c>
    </row>
    <row r="329" spans="1:8" x14ac:dyDescent="0.3">
      <c r="A329" s="34" t="str">
        <f>+LEFT(Tabla3[[#This Row],[id_detalle]],2)</f>
        <v>01</v>
      </c>
      <c r="B329" s="48" t="str">
        <f>VLOOKUP((LEFT(Tabla3[[#This Row],[id_detalle]],2)),id_rubro[[id]:[Rubro]],2,0)</f>
        <v>AGRICULTURA, CAZA,SILVICULTURAY PESCA-PRODUCTOS Y SERVICIOS CONEXOS</v>
      </c>
      <c r="C329" s="36" t="s">
        <v>133</v>
      </c>
      <c r="D329" s="35" t="str">
        <f>+Tabla3[[#This Row],[id_detalle]]&amp;" "&amp;VLOOKUP(Tabla3[[#This Row],[id_detalle]],rubro_detalle[[Código]:[Rubro Detalle]],2,0)</f>
        <v>01.00.441 Productos e Insumos Agrícolas</v>
      </c>
      <c r="E329" s="33">
        <f t="shared" si="9"/>
        <v>11</v>
      </c>
      <c r="F329" s="47" t="str">
        <f t="shared" si="8"/>
        <v>01.00.441-11</v>
      </c>
      <c r="G329" s="37" t="s">
        <v>2691</v>
      </c>
      <c r="H329" s="37">
        <v>201</v>
      </c>
    </row>
    <row r="330" spans="1:8" x14ac:dyDescent="0.3">
      <c r="A330" s="34" t="str">
        <f>+LEFT(Tabla3[[#This Row],[id_detalle]],2)</f>
        <v>01</v>
      </c>
      <c r="B330" s="48" t="str">
        <f>VLOOKUP((LEFT(Tabla3[[#This Row],[id_detalle]],2)),id_rubro[[id]:[Rubro]],2,0)</f>
        <v>AGRICULTURA, CAZA,SILVICULTURAY PESCA-PRODUCTOS Y SERVICIOS CONEXOS</v>
      </c>
      <c r="C330" s="36" t="s">
        <v>133</v>
      </c>
      <c r="D330" s="35" t="str">
        <f>+Tabla3[[#This Row],[id_detalle]]&amp;" "&amp;VLOOKUP(Tabla3[[#This Row],[id_detalle]],rubro_detalle[[Código]:[Rubro Detalle]],2,0)</f>
        <v>01.00.441 Productos e Insumos Agrícolas</v>
      </c>
      <c r="E330" s="33">
        <f t="shared" si="9"/>
        <v>12</v>
      </c>
      <c r="F330" s="47" t="str">
        <f t="shared" si="8"/>
        <v>01.00.441-12</v>
      </c>
      <c r="G330" s="37" t="s">
        <v>2564</v>
      </c>
      <c r="H330" s="37">
        <v>202</v>
      </c>
    </row>
    <row r="331" spans="1:8" x14ac:dyDescent="0.3">
      <c r="A331" s="34" t="str">
        <f>+LEFT(Tabla3[[#This Row],[id_detalle]],2)</f>
        <v>01</v>
      </c>
      <c r="B331" s="48" t="str">
        <f>VLOOKUP((LEFT(Tabla3[[#This Row],[id_detalle]],2)),id_rubro[[id]:[Rubro]],2,0)</f>
        <v>AGRICULTURA, CAZA,SILVICULTURAY PESCA-PRODUCTOS Y SERVICIOS CONEXOS</v>
      </c>
      <c r="C331" s="36" t="s">
        <v>133</v>
      </c>
      <c r="D331" s="35" t="str">
        <f>+Tabla3[[#This Row],[id_detalle]]&amp;" "&amp;VLOOKUP(Tabla3[[#This Row],[id_detalle]],rubro_detalle[[Código]:[Rubro Detalle]],2,0)</f>
        <v>01.00.441 Productos e Insumos Agrícolas</v>
      </c>
      <c r="E331" s="33">
        <f t="shared" si="9"/>
        <v>13</v>
      </c>
      <c r="F331" s="47" t="str">
        <f t="shared" si="8"/>
        <v>01.00.441-13</v>
      </c>
      <c r="G331" s="37" t="s">
        <v>2706</v>
      </c>
      <c r="H331" s="37">
        <v>214</v>
      </c>
    </row>
    <row r="332" spans="1:8" x14ac:dyDescent="0.3">
      <c r="A332" s="34" t="str">
        <f>+LEFT(Tabla3[[#This Row],[id_detalle]],2)</f>
        <v>01</v>
      </c>
      <c r="B332" s="48" t="str">
        <f>VLOOKUP((LEFT(Tabla3[[#This Row],[id_detalle]],2)),id_rubro[[id]:[Rubro]],2,0)</f>
        <v>AGRICULTURA, CAZA,SILVICULTURAY PESCA-PRODUCTOS Y SERVICIOS CONEXOS</v>
      </c>
      <c r="C332" s="36" t="s">
        <v>133</v>
      </c>
      <c r="D332" s="35" t="str">
        <f>+Tabla3[[#This Row],[id_detalle]]&amp;" "&amp;VLOOKUP(Tabla3[[#This Row],[id_detalle]],rubro_detalle[[Código]:[Rubro Detalle]],2,0)</f>
        <v>01.00.441 Productos e Insumos Agrícolas</v>
      </c>
      <c r="E332" s="33">
        <f t="shared" si="9"/>
        <v>14</v>
      </c>
      <c r="F332" s="47" t="str">
        <f t="shared" ref="F332:F395" si="10">+LEFT(D332,9)&amp;"-"&amp;E332</f>
        <v>01.00.441-14</v>
      </c>
      <c r="G332" s="37" t="s">
        <v>2409</v>
      </c>
      <c r="H332" s="37">
        <v>249</v>
      </c>
    </row>
    <row r="333" spans="1:8" x14ac:dyDescent="0.3">
      <c r="A333" s="34" t="str">
        <f>+LEFT(Tabla3[[#This Row],[id_detalle]],2)</f>
        <v>01</v>
      </c>
      <c r="B333" s="48" t="str">
        <f>VLOOKUP((LEFT(Tabla3[[#This Row],[id_detalle]],2)),id_rubro[[id]:[Rubro]],2,0)</f>
        <v>AGRICULTURA, CAZA,SILVICULTURAY PESCA-PRODUCTOS Y SERVICIOS CONEXOS</v>
      </c>
      <c r="C333" s="36" t="s">
        <v>133</v>
      </c>
      <c r="D333" s="35" t="str">
        <f>+Tabla3[[#This Row],[id_detalle]]&amp;" "&amp;VLOOKUP(Tabla3[[#This Row],[id_detalle]],rubro_detalle[[Código]:[Rubro Detalle]],2,0)</f>
        <v>01.00.441 Productos e Insumos Agrícolas</v>
      </c>
      <c r="E333" s="33">
        <f t="shared" ref="E333:E396" si="11">+IF(D333=D332,E332+1,1)</f>
        <v>15</v>
      </c>
      <c r="F333" s="47" t="str">
        <f t="shared" si="10"/>
        <v>01.00.441-15</v>
      </c>
      <c r="G333" s="37" t="s">
        <v>2707</v>
      </c>
      <c r="H333" s="37">
        <v>285</v>
      </c>
    </row>
    <row r="334" spans="1:8" x14ac:dyDescent="0.3">
      <c r="A334" s="34" t="str">
        <f>+LEFT(Tabla3[[#This Row],[id_detalle]],2)</f>
        <v>01</v>
      </c>
      <c r="B334" s="48" t="str">
        <f>VLOOKUP((LEFT(Tabla3[[#This Row],[id_detalle]],2)),id_rubro[[id]:[Rubro]],2,0)</f>
        <v>AGRICULTURA, CAZA,SILVICULTURAY PESCA-PRODUCTOS Y SERVICIOS CONEXOS</v>
      </c>
      <c r="C334" s="36" t="s">
        <v>133</v>
      </c>
      <c r="D334" s="35" t="str">
        <f>+Tabla3[[#This Row],[id_detalle]]&amp;" "&amp;VLOOKUP(Tabla3[[#This Row],[id_detalle]],rubro_detalle[[Código]:[Rubro Detalle]],2,0)</f>
        <v>01.00.441 Productos e Insumos Agrícolas</v>
      </c>
      <c r="E334" s="33">
        <f t="shared" si="11"/>
        <v>16</v>
      </c>
      <c r="F334" s="47" t="str">
        <f t="shared" si="10"/>
        <v>01.00.441-16</v>
      </c>
      <c r="G334" s="37" t="s">
        <v>2708</v>
      </c>
      <c r="H334" s="37">
        <v>301</v>
      </c>
    </row>
    <row r="335" spans="1:8" x14ac:dyDescent="0.3">
      <c r="A335" s="34" t="str">
        <f>+LEFT(Tabla3[[#This Row],[id_detalle]],2)</f>
        <v>01</v>
      </c>
      <c r="B335" s="48" t="str">
        <f>VLOOKUP((LEFT(Tabla3[[#This Row],[id_detalle]],2)),id_rubro[[id]:[Rubro]],2,0)</f>
        <v>AGRICULTURA, CAZA,SILVICULTURAY PESCA-PRODUCTOS Y SERVICIOS CONEXOS</v>
      </c>
      <c r="C335" s="36" t="s">
        <v>133</v>
      </c>
      <c r="D335" s="35" t="str">
        <f>+Tabla3[[#This Row],[id_detalle]]&amp;" "&amp;VLOOKUP(Tabla3[[#This Row],[id_detalle]],rubro_detalle[[Código]:[Rubro Detalle]],2,0)</f>
        <v>01.00.441 Productos e Insumos Agrícolas</v>
      </c>
      <c r="E335" s="33">
        <f t="shared" si="11"/>
        <v>17</v>
      </c>
      <c r="F335" s="47" t="str">
        <f t="shared" si="10"/>
        <v>01.00.441-17</v>
      </c>
      <c r="G335" s="37" t="s">
        <v>2709</v>
      </c>
      <c r="H335" s="37">
        <v>327</v>
      </c>
    </row>
    <row r="336" spans="1:8" x14ac:dyDescent="0.3">
      <c r="A336" s="34" t="str">
        <f>+LEFT(Tabla3[[#This Row],[id_detalle]],2)</f>
        <v>01</v>
      </c>
      <c r="B336" s="48" t="str">
        <f>VLOOKUP((LEFT(Tabla3[[#This Row],[id_detalle]],2)),id_rubro[[id]:[Rubro]],2,0)</f>
        <v>AGRICULTURA, CAZA,SILVICULTURAY PESCA-PRODUCTOS Y SERVICIOS CONEXOS</v>
      </c>
      <c r="C336" s="36" t="s">
        <v>133</v>
      </c>
      <c r="D336" s="35" t="str">
        <f>+Tabla3[[#This Row],[id_detalle]]&amp;" "&amp;VLOOKUP(Tabla3[[#This Row],[id_detalle]],rubro_detalle[[Código]:[Rubro Detalle]],2,0)</f>
        <v>01.00.441 Productos e Insumos Agrícolas</v>
      </c>
      <c r="E336" s="33">
        <f t="shared" si="11"/>
        <v>18</v>
      </c>
      <c r="F336" s="47" t="str">
        <f t="shared" si="10"/>
        <v>01.00.441-18</v>
      </c>
      <c r="G336" s="37" t="s">
        <v>2710</v>
      </c>
      <c r="H336" s="37">
        <v>332</v>
      </c>
    </row>
    <row r="337" spans="1:8" x14ac:dyDescent="0.3">
      <c r="A337" s="34" t="str">
        <f>+LEFT(Tabla3[[#This Row],[id_detalle]],2)</f>
        <v>01</v>
      </c>
      <c r="B337" s="48" t="str">
        <f>VLOOKUP((LEFT(Tabla3[[#This Row],[id_detalle]],2)),id_rubro[[id]:[Rubro]],2,0)</f>
        <v>AGRICULTURA, CAZA,SILVICULTURAY PESCA-PRODUCTOS Y SERVICIOS CONEXOS</v>
      </c>
      <c r="C337" s="36" t="s">
        <v>133</v>
      </c>
      <c r="D337" s="35" t="str">
        <f>+Tabla3[[#This Row],[id_detalle]]&amp;" "&amp;VLOOKUP(Tabla3[[#This Row],[id_detalle]],rubro_detalle[[Código]:[Rubro Detalle]],2,0)</f>
        <v>01.00.441 Productos e Insumos Agrícolas</v>
      </c>
      <c r="E337" s="33">
        <f t="shared" si="11"/>
        <v>19</v>
      </c>
      <c r="F337" s="47" t="str">
        <f t="shared" si="10"/>
        <v>01.00.441-19</v>
      </c>
      <c r="G337" s="37" t="s">
        <v>2711</v>
      </c>
      <c r="H337" s="37">
        <v>341</v>
      </c>
    </row>
    <row r="338" spans="1:8" x14ac:dyDescent="0.3">
      <c r="A338" s="34" t="str">
        <f>+LEFT(Tabla3[[#This Row],[id_detalle]],2)</f>
        <v>01</v>
      </c>
      <c r="B338" s="48" t="str">
        <f>VLOOKUP((LEFT(Tabla3[[#This Row],[id_detalle]],2)),id_rubro[[id]:[Rubro]],2,0)</f>
        <v>AGRICULTURA, CAZA,SILVICULTURAY PESCA-PRODUCTOS Y SERVICIOS CONEXOS</v>
      </c>
      <c r="C338" s="36" t="s">
        <v>133</v>
      </c>
      <c r="D338" s="35" t="str">
        <f>+Tabla3[[#This Row],[id_detalle]]&amp;" "&amp;VLOOKUP(Tabla3[[#This Row],[id_detalle]],rubro_detalle[[Código]:[Rubro Detalle]],2,0)</f>
        <v>01.00.441 Productos e Insumos Agrícolas</v>
      </c>
      <c r="E338" s="33">
        <f t="shared" si="11"/>
        <v>20</v>
      </c>
      <c r="F338" s="47" t="str">
        <f t="shared" si="10"/>
        <v>01.00.441-20</v>
      </c>
      <c r="G338" s="37" t="s">
        <v>2712</v>
      </c>
      <c r="H338" s="37">
        <v>353</v>
      </c>
    </row>
    <row r="339" spans="1:8" x14ac:dyDescent="0.3">
      <c r="A339" s="34" t="str">
        <f>+LEFT(Tabla3[[#This Row],[id_detalle]],2)</f>
        <v>01</v>
      </c>
      <c r="B339" s="48" t="str">
        <f>VLOOKUP((LEFT(Tabla3[[#This Row],[id_detalle]],2)),id_rubro[[id]:[Rubro]],2,0)</f>
        <v>AGRICULTURA, CAZA,SILVICULTURAY PESCA-PRODUCTOS Y SERVICIOS CONEXOS</v>
      </c>
      <c r="C339" s="36" t="s">
        <v>133</v>
      </c>
      <c r="D339" s="35" t="str">
        <f>+Tabla3[[#This Row],[id_detalle]]&amp;" "&amp;VLOOKUP(Tabla3[[#This Row],[id_detalle]],rubro_detalle[[Código]:[Rubro Detalle]],2,0)</f>
        <v>01.00.441 Productos e Insumos Agrícolas</v>
      </c>
      <c r="E339" s="33">
        <f t="shared" si="11"/>
        <v>21</v>
      </c>
      <c r="F339" s="47" t="str">
        <f t="shared" si="10"/>
        <v>01.00.441-21</v>
      </c>
      <c r="G339" s="37" t="s">
        <v>2713</v>
      </c>
      <c r="H339" s="37">
        <v>353</v>
      </c>
    </row>
    <row r="340" spans="1:8" x14ac:dyDescent="0.3">
      <c r="A340" s="34" t="str">
        <f>+LEFT(Tabla3[[#This Row],[id_detalle]],2)</f>
        <v>01</v>
      </c>
      <c r="B340" s="48" t="str">
        <f>VLOOKUP((LEFT(Tabla3[[#This Row],[id_detalle]],2)),id_rubro[[id]:[Rubro]],2,0)</f>
        <v>AGRICULTURA, CAZA,SILVICULTURAY PESCA-PRODUCTOS Y SERVICIOS CONEXOS</v>
      </c>
      <c r="C340" s="36" t="s">
        <v>133</v>
      </c>
      <c r="D340" s="35" t="str">
        <f>+Tabla3[[#This Row],[id_detalle]]&amp;" "&amp;VLOOKUP(Tabla3[[#This Row],[id_detalle]],rubro_detalle[[Código]:[Rubro Detalle]],2,0)</f>
        <v>01.00.441 Productos e Insumos Agrícolas</v>
      </c>
      <c r="E340" s="33">
        <f t="shared" si="11"/>
        <v>22</v>
      </c>
      <c r="F340" s="47" t="str">
        <f t="shared" si="10"/>
        <v>01.00.441-22</v>
      </c>
      <c r="G340" s="37" t="s">
        <v>2714</v>
      </c>
      <c r="H340" s="37">
        <v>360</v>
      </c>
    </row>
    <row r="341" spans="1:8" x14ac:dyDescent="0.3">
      <c r="A341" s="34" t="str">
        <f>+LEFT(Tabla3[[#This Row],[id_detalle]],2)</f>
        <v>01</v>
      </c>
      <c r="B341" s="48" t="str">
        <f>VLOOKUP((LEFT(Tabla3[[#This Row],[id_detalle]],2)),id_rubro[[id]:[Rubro]],2,0)</f>
        <v>AGRICULTURA, CAZA,SILVICULTURAY PESCA-PRODUCTOS Y SERVICIOS CONEXOS</v>
      </c>
      <c r="C341" s="36" t="s">
        <v>133</v>
      </c>
      <c r="D341" s="35" t="str">
        <f>+Tabla3[[#This Row],[id_detalle]]&amp;" "&amp;VLOOKUP(Tabla3[[#This Row],[id_detalle]],rubro_detalle[[Código]:[Rubro Detalle]],2,0)</f>
        <v>01.00.441 Productos e Insumos Agrícolas</v>
      </c>
      <c r="E341" s="33">
        <f t="shared" si="11"/>
        <v>23</v>
      </c>
      <c r="F341" s="47" t="str">
        <f t="shared" si="10"/>
        <v>01.00.441-23</v>
      </c>
      <c r="G341" s="37" t="s">
        <v>2715</v>
      </c>
      <c r="H341" s="37">
        <v>361</v>
      </c>
    </row>
    <row r="342" spans="1:8" x14ac:dyDescent="0.3">
      <c r="A342" s="34" t="str">
        <f>+LEFT(Tabla3[[#This Row],[id_detalle]],2)</f>
        <v>01</v>
      </c>
      <c r="B342" s="48" t="str">
        <f>VLOOKUP((LEFT(Tabla3[[#This Row],[id_detalle]],2)),id_rubro[[id]:[Rubro]],2,0)</f>
        <v>AGRICULTURA, CAZA,SILVICULTURAY PESCA-PRODUCTOS Y SERVICIOS CONEXOS</v>
      </c>
      <c r="C342" s="36" t="s">
        <v>133</v>
      </c>
      <c r="D342" s="35" t="str">
        <f>+Tabla3[[#This Row],[id_detalle]]&amp;" "&amp;VLOOKUP(Tabla3[[#This Row],[id_detalle]],rubro_detalle[[Código]:[Rubro Detalle]],2,0)</f>
        <v>01.00.441 Productos e Insumos Agrícolas</v>
      </c>
      <c r="E342" s="33">
        <f t="shared" si="11"/>
        <v>24</v>
      </c>
      <c r="F342" s="47" t="str">
        <f t="shared" si="10"/>
        <v>01.00.441-24</v>
      </c>
      <c r="G342" s="37" t="s">
        <v>2521</v>
      </c>
      <c r="H342" s="37">
        <v>416</v>
      </c>
    </row>
    <row r="343" spans="1:8" x14ac:dyDescent="0.3">
      <c r="A343" s="34" t="str">
        <f>+LEFT(Tabla3[[#This Row],[id_detalle]],2)</f>
        <v>01</v>
      </c>
      <c r="B343" s="48" t="str">
        <f>VLOOKUP((LEFT(Tabla3[[#This Row],[id_detalle]],2)),id_rubro[[id]:[Rubro]],2,0)</f>
        <v>AGRICULTURA, CAZA,SILVICULTURAY PESCA-PRODUCTOS Y SERVICIOS CONEXOS</v>
      </c>
      <c r="C343" s="36" t="s">
        <v>133</v>
      </c>
      <c r="D343" s="35" t="str">
        <f>+Tabla3[[#This Row],[id_detalle]]&amp;" "&amp;VLOOKUP(Tabla3[[#This Row],[id_detalle]],rubro_detalle[[Código]:[Rubro Detalle]],2,0)</f>
        <v>01.00.441 Productos e Insumos Agrícolas</v>
      </c>
      <c r="E343" s="33">
        <f t="shared" si="11"/>
        <v>25</v>
      </c>
      <c r="F343" s="47" t="str">
        <f t="shared" si="10"/>
        <v>01.00.441-25</v>
      </c>
      <c r="G343" s="37" t="s">
        <v>2716</v>
      </c>
      <c r="H343" s="37">
        <v>434</v>
      </c>
    </row>
    <row r="344" spans="1:8" x14ac:dyDescent="0.3">
      <c r="A344" s="34" t="str">
        <f>+LEFT(Tabla3[[#This Row],[id_detalle]],2)</f>
        <v>01</v>
      </c>
      <c r="B344" s="48" t="str">
        <f>VLOOKUP((LEFT(Tabla3[[#This Row],[id_detalle]],2)),id_rubro[[id]:[Rubro]],2,0)</f>
        <v>AGRICULTURA, CAZA,SILVICULTURAY PESCA-PRODUCTOS Y SERVICIOS CONEXOS</v>
      </c>
      <c r="C344" s="36" t="s">
        <v>133</v>
      </c>
      <c r="D344" s="35" t="str">
        <f>+Tabla3[[#This Row],[id_detalle]]&amp;" "&amp;VLOOKUP(Tabla3[[#This Row],[id_detalle]],rubro_detalle[[Código]:[Rubro Detalle]],2,0)</f>
        <v>01.00.441 Productos e Insumos Agrícolas</v>
      </c>
      <c r="E344" s="33">
        <f t="shared" si="11"/>
        <v>26</v>
      </c>
      <c r="F344" s="47" t="str">
        <f t="shared" si="10"/>
        <v>01.00.441-26</v>
      </c>
      <c r="G344" s="37" t="s">
        <v>2717</v>
      </c>
      <c r="H344" s="37">
        <v>475</v>
      </c>
    </row>
    <row r="345" spans="1:8" x14ac:dyDescent="0.3">
      <c r="A345" s="34" t="str">
        <f>+LEFT(Tabla3[[#This Row],[id_detalle]],2)</f>
        <v>01</v>
      </c>
      <c r="B345" s="48" t="str">
        <f>VLOOKUP((LEFT(Tabla3[[#This Row],[id_detalle]],2)),id_rubro[[id]:[Rubro]],2,0)</f>
        <v>AGRICULTURA, CAZA,SILVICULTURAY PESCA-PRODUCTOS Y SERVICIOS CONEXOS</v>
      </c>
      <c r="C345" s="36" t="s">
        <v>133</v>
      </c>
      <c r="D345" s="35" t="str">
        <f>+Tabla3[[#This Row],[id_detalle]]&amp;" "&amp;VLOOKUP(Tabla3[[#This Row],[id_detalle]],rubro_detalle[[Código]:[Rubro Detalle]],2,0)</f>
        <v>01.00.441 Productos e Insumos Agrícolas</v>
      </c>
      <c r="E345" s="33">
        <f t="shared" si="11"/>
        <v>27</v>
      </c>
      <c r="F345" s="47" t="str">
        <f t="shared" si="10"/>
        <v>01.00.441-27</v>
      </c>
      <c r="G345" s="37" t="s">
        <v>2718</v>
      </c>
      <c r="H345" s="37">
        <v>493</v>
      </c>
    </row>
    <row r="346" spans="1:8" x14ac:dyDescent="0.3">
      <c r="A346" s="34" t="str">
        <f>+LEFT(Tabla3[[#This Row],[id_detalle]],2)</f>
        <v>01</v>
      </c>
      <c r="B346" s="48" t="str">
        <f>VLOOKUP((LEFT(Tabla3[[#This Row],[id_detalle]],2)),id_rubro[[id]:[Rubro]],2,0)</f>
        <v>AGRICULTURA, CAZA,SILVICULTURAY PESCA-PRODUCTOS Y SERVICIOS CONEXOS</v>
      </c>
      <c r="C346" s="36" t="s">
        <v>133</v>
      </c>
      <c r="D346" s="35" t="str">
        <f>+Tabla3[[#This Row],[id_detalle]]&amp;" "&amp;VLOOKUP(Tabla3[[#This Row],[id_detalle]],rubro_detalle[[Código]:[Rubro Detalle]],2,0)</f>
        <v>01.00.441 Productos e Insumos Agrícolas</v>
      </c>
      <c r="E346" s="33">
        <f t="shared" si="11"/>
        <v>28</v>
      </c>
      <c r="F346" s="47" t="str">
        <f t="shared" si="10"/>
        <v>01.00.441-28</v>
      </c>
      <c r="G346" s="37" t="s">
        <v>2719</v>
      </c>
      <c r="H346" s="37">
        <v>525</v>
      </c>
    </row>
    <row r="347" spans="1:8" x14ac:dyDescent="0.3">
      <c r="A347" s="34" t="str">
        <f>+LEFT(Tabla3[[#This Row],[id_detalle]],2)</f>
        <v>01</v>
      </c>
      <c r="B347" s="48" t="str">
        <f>VLOOKUP((LEFT(Tabla3[[#This Row],[id_detalle]],2)),id_rubro[[id]:[Rubro]],2,0)</f>
        <v>AGRICULTURA, CAZA,SILVICULTURAY PESCA-PRODUCTOS Y SERVICIOS CONEXOS</v>
      </c>
      <c r="C347" s="36" t="s">
        <v>133</v>
      </c>
      <c r="D347" s="35" t="str">
        <f>+Tabla3[[#This Row],[id_detalle]]&amp;" "&amp;VLOOKUP(Tabla3[[#This Row],[id_detalle]],rubro_detalle[[Código]:[Rubro Detalle]],2,0)</f>
        <v>01.00.441 Productos e Insumos Agrícolas</v>
      </c>
      <c r="E347" s="33">
        <f t="shared" si="11"/>
        <v>29</v>
      </c>
      <c r="F347" s="47" t="str">
        <f t="shared" si="10"/>
        <v>01.00.441-29</v>
      </c>
      <c r="G347" s="37" t="s">
        <v>2720</v>
      </c>
      <c r="H347" s="37">
        <v>724</v>
      </c>
    </row>
    <row r="348" spans="1:8" x14ac:dyDescent="0.3">
      <c r="A348" s="34" t="str">
        <f>+LEFT(Tabla3[[#This Row],[id_detalle]],2)</f>
        <v>01</v>
      </c>
      <c r="B348" s="48" t="str">
        <f>VLOOKUP((LEFT(Tabla3[[#This Row],[id_detalle]],2)),id_rubro[[id]:[Rubro]],2,0)</f>
        <v>AGRICULTURA, CAZA,SILVICULTURAY PESCA-PRODUCTOS Y SERVICIOS CONEXOS</v>
      </c>
      <c r="C348" s="36" t="s">
        <v>133</v>
      </c>
      <c r="D348" s="35" t="str">
        <f>+Tabla3[[#This Row],[id_detalle]]&amp;" "&amp;VLOOKUP(Tabla3[[#This Row],[id_detalle]],rubro_detalle[[Código]:[Rubro Detalle]],2,0)</f>
        <v>01.00.441 Productos e Insumos Agrícolas</v>
      </c>
      <c r="E348" s="33">
        <f t="shared" si="11"/>
        <v>30</v>
      </c>
      <c r="F348" s="47" t="str">
        <f t="shared" si="10"/>
        <v>01.00.441-30</v>
      </c>
      <c r="G348" s="37" t="s">
        <v>2721</v>
      </c>
      <c r="H348" s="37">
        <v>730</v>
      </c>
    </row>
    <row r="349" spans="1:8" x14ac:dyDescent="0.3">
      <c r="A349" s="34" t="str">
        <f>+LEFT(Tabla3[[#This Row],[id_detalle]],2)</f>
        <v>01</v>
      </c>
      <c r="B349" s="48" t="str">
        <f>VLOOKUP((LEFT(Tabla3[[#This Row],[id_detalle]],2)),id_rubro[[id]:[Rubro]],2,0)</f>
        <v>AGRICULTURA, CAZA,SILVICULTURAY PESCA-PRODUCTOS Y SERVICIOS CONEXOS</v>
      </c>
      <c r="C349" s="36" t="s">
        <v>133</v>
      </c>
      <c r="D349" s="35" t="str">
        <f>+Tabla3[[#This Row],[id_detalle]]&amp;" "&amp;VLOOKUP(Tabla3[[#This Row],[id_detalle]],rubro_detalle[[Código]:[Rubro Detalle]],2,0)</f>
        <v>01.00.441 Productos e Insumos Agrícolas</v>
      </c>
      <c r="E349" s="33">
        <f t="shared" si="11"/>
        <v>31</v>
      </c>
      <c r="F349" s="47" t="str">
        <f t="shared" si="10"/>
        <v>01.00.441-31</v>
      </c>
      <c r="G349" s="37" t="s">
        <v>2722</v>
      </c>
      <c r="H349" s="37">
        <v>741</v>
      </c>
    </row>
    <row r="350" spans="1:8" x14ac:dyDescent="0.3">
      <c r="A350" s="34" t="str">
        <f>+LEFT(Tabla3[[#This Row],[id_detalle]],2)</f>
        <v>01</v>
      </c>
      <c r="B350" s="48" t="str">
        <f>VLOOKUP((LEFT(Tabla3[[#This Row],[id_detalle]],2)),id_rubro[[id]:[Rubro]],2,0)</f>
        <v>AGRICULTURA, CAZA,SILVICULTURAY PESCA-PRODUCTOS Y SERVICIOS CONEXOS</v>
      </c>
      <c r="C350" s="36" t="s">
        <v>133</v>
      </c>
      <c r="D350" s="35" t="str">
        <f>+Tabla3[[#This Row],[id_detalle]]&amp;" "&amp;VLOOKUP(Tabla3[[#This Row],[id_detalle]],rubro_detalle[[Código]:[Rubro Detalle]],2,0)</f>
        <v>01.00.441 Productos e Insumos Agrícolas</v>
      </c>
      <c r="E350" s="33">
        <f t="shared" si="11"/>
        <v>32</v>
      </c>
      <c r="F350" s="47" t="str">
        <f t="shared" si="10"/>
        <v>01.00.441-32</v>
      </c>
      <c r="G350" s="37" t="s">
        <v>2723</v>
      </c>
      <c r="H350" s="37">
        <v>749</v>
      </c>
    </row>
    <row r="351" spans="1:8" x14ac:dyDescent="0.3">
      <c r="A351" s="34" t="str">
        <f>+LEFT(Tabla3[[#This Row],[id_detalle]],2)</f>
        <v>01</v>
      </c>
      <c r="B351" s="48" t="str">
        <f>VLOOKUP((LEFT(Tabla3[[#This Row],[id_detalle]],2)),id_rubro[[id]:[Rubro]],2,0)</f>
        <v>AGRICULTURA, CAZA,SILVICULTURAY PESCA-PRODUCTOS Y SERVICIOS CONEXOS</v>
      </c>
      <c r="C351" s="36" t="s">
        <v>133</v>
      </c>
      <c r="D351" s="35" t="str">
        <f>+Tabla3[[#This Row],[id_detalle]]&amp;" "&amp;VLOOKUP(Tabla3[[#This Row],[id_detalle]],rubro_detalle[[Código]:[Rubro Detalle]],2,0)</f>
        <v>01.00.441 Productos e Insumos Agrícolas</v>
      </c>
      <c r="E351" s="33">
        <f t="shared" si="11"/>
        <v>33</v>
      </c>
      <c r="F351" s="47" t="str">
        <f t="shared" si="10"/>
        <v>01.00.441-33</v>
      </c>
      <c r="G351" s="37" t="s">
        <v>2724</v>
      </c>
      <c r="H351" s="37">
        <v>758</v>
      </c>
    </row>
    <row r="352" spans="1:8" x14ac:dyDescent="0.3">
      <c r="A352" s="34" t="str">
        <f>+LEFT(Tabla3[[#This Row],[id_detalle]],2)</f>
        <v>01</v>
      </c>
      <c r="B352" s="48" t="str">
        <f>VLOOKUP((LEFT(Tabla3[[#This Row],[id_detalle]],2)),id_rubro[[id]:[Rubro]],2,0)</f>
        <v>AGRICULTURA, CAZA,SILVICULTURAY PESCA-PRODUCTOS Y SERVICIOS CONEXOS</v>
      </c>
      <c r="C352" s="36" t="s">
        <v>133</v>
      </c>
      <c r="D352" s="35" t="str">
        <f>+Tabla3[[#This Row],[id_detalle]]&amp;" "&amp;VLOOKUP(Tabla3[[#This Row],[id_detalle]],rubro_detalle[[Código]:[Rubro Detalle]],2,0)</f>
        <v>01.00.441 Productos e Insumos Agrícolas</v>
      </c>
      <c r="E352" s="33">
        <f t="shared" si="11"/>
        <v>34</v>
      </c>
      <c r="F352" s="47" t="str">
        <f t="shared" si="10"/>
        <v>01.00.441-34</v>
      </c>
      <c r="G352" s="37" t="s">
        <v>2725</v>
      </c>
      <c r="H352" s="37">
        <v>763</v>
      </c>
    </row>
    <row r="353" spans="1:8" x14ac:dyDescent="0.3">
      <c r="A353" s="34" t="str">
        <f>+LEFT(Tabla3[[#This Row],[id_detalle]],2)</f>
        <v>01</v>
      </c>
      <c r="B353" s="48" t="str">
        <f>VLOOKUP((LEFT(Tabla3[[#This Row],[id_detalle]],2)),id_rubro[[id]:[Rubro]],2,0)</f>
        <v>AGRICULTURA, CAZA,SILVICULTURAY PESCA-PRODUCTOS Y SERVICIOS CONEXOS</v>
      </c>
      <c r="C353" s="36" t="s">
        <v>133</v>
      </c>
      <c r="D353" s="35" t="str">
        <f>+Tabla3[[#This Row],[id_detalle]]&amp;" "&amp;VLOOKUP(Tabla3[[#This Row],[id_detalle]],rubro_detalle[[Código]:[Rubro Detalle]],2,0)</f>
        <v>01.00.441 Productos e Insumos Agrícolas</v>
      </c>
      <c r="E353" s="33">
        <f t="shared" si="11"/>
        <v>35</v>
      </c>
      <c r="F353" s="47" t="str">
        <f t="shared" si="10"/>
        <v>01.00.441-35</v>
      </c>
      <c r="G353" s="37" t="s">
        <v>2726</v>
      </c>
      <c r="H353" s="37">
        <v>776</v>
      </c>
    </row>
    <row r="354" spans="1:8" x14ac:dyDescent="0.3">
      <c r="A354" s="34" t="str">
        <f>+LEFT(Tabla3[[#This Row],[id_detalle]],2)</f>
        <v>01</v>
      </c>
      <c r="B354" s="48" t="str">
        <f>VLOOKUP((LEFT(Tabla3[[#This Row],[id_detalle]],2)),id_rubro[[id]:[Rubro]],2,0)</f>
        <v>AGRICULTURA, CAZA,SILVICULTURAY PESCA-PRODUCTOS Y SERVICIOS CONEXOS</v>
      </c>
      <c r="C354" s="36" t="s">
        <v>133</v>
      </c>
      <c r="D354" s="35" t="str">
        <f>+Tabla3[[#This Row],[id_detalle]]&amp;" "&amp;VLOOKUP(Tabla3[[#This Row],[id_detalle]],rubro_detalle[[Código]:[Rubro Detalle]],2,0)</f>
        <v>01.00.441 Productos e Insumos Agrícolas</v>
      </c>
      <c r="E354" s="33">
        <f t="shared" si="11"/>
        <v>36</v>
      </c>
      <c r="F354" s="47" t="str">
        <f t="shared" si="10"/>
        <v>01.00.441-36</v>
      </c>
      <c r="G354" s="38" t="s">
        <v>2727</v>
      </c>
      <c r="H354" s="38">
        <v>779</v>
      </c>
    </row>
    <row r="355" spans="1:8" x14ac:dyDescent="0.3">
      <c r="A355" s="34" t="str">
        <f>+LEFT(Tabla3[[#This Row],[id_detalle]],2)</f>
        <v>01</v>
      </c>
      <c r="B355" s="48" t="str">
        <f>VLOOKUP((LEFT(Tabla3[[#This Row],[id_detalle]],2)),id_rubro[[id]:[Rubro]],2,0)</f>
        <v>AGRICULTURA, CAZA,SILVICULTURAY PESCA-PRODUCTOS Y SERVICIOS CONEXOS</v>
      </c>
      <c r="C355" s="36" t="s">
        <v>133</v>
      </c>
      <c r="D355" s="35" t="str">
        <f>+Tabla3[[#This Row],[id_detalle]]&amp;" "&amp;VLOOKUP(Tabla3[[#This Row],[id_detalle]],rubro_detalle[[Código]:[Rubro Detalle]],2,0)</f>
        <v>01.00.441 Productos e Insumos Agrícolas</v>
      </c>
      <c r="E355" s="33">
        <f t="shared" si="11"/>
        <v>37</v>
      </c>
      <c r="F355" s="47" t="str">
        <f t="shared" si="10"/>
        <v>01.00.441-37</v>
      </c>
      <c r="G355" s="37" t="s">
        <v>2728</v>
      </c>
      <c r="H355" s="37">
        <v>787</v>
      </c>
    </row>
    <row r="356" spans="1:8" x14ac:dyDescent="0.3">
      <c r="A356" s="34" t="str">
        <f>+LEFT(Tabla3[[#This Row],[id_detalle]],2)</f>
        <v>01</v>
      </c>
      <c r="B356" s="48" t="str">
        <f>VLOOKUP((LEFT(Tabla3[[#This Row],[id_detalle]],2)),id_rubro[[id]:[Rubro]],2,0)</f>
        <v>AGRICULTURA, CAZA,SILVICULTURAY PESCA-PRODUCTOS Y SERVICIOS CONEXOS</v>
      </c>
      <c r="C356" s="36" t="s">
        <v>133</v>
      </c>
      <c r="D356" s="35" t="str">
        <f>+Tabla3[[#This Row],[id_detalle]]&amp;" "&amp;VLOOKUP(Tabla3[[#This Row],[id_detalle]],rubro_detalle[[Código]:[Rubro Detalle]],2,0)</f>
        <v>01.00.441 Productos e Insumos Agrícolas</v>
      </c>
      <c r="E356" s="33">
        <f t="shared" si="11"/>
        <v>38</v>
      </c>
      <c r="F356" s="47" t="str">
        <f t="shared" si="10"/>
        <v>01.00.441-38</v>
      </c>
      <c r="G356" s="37" t="s">
        <v>2729</v>
      </c>
      <c r="H356" s="37">
        <v>826</v>
      </c>
    </row>
    <row r="357" spans="1:8" x14ac:dyDescent="0.3">
      <c r="A357" s="34" t="str">
        <f>+LEFT(Tabla3[[#This Row],[id_detalle]],2)</f>
        <v>01</v>
      </c>
      <c r="B357" s="48" t="str">
        <f>VLOOKUP((LEFT(Tabla3[[#This Row],[id_detalle]],2)),id_rubro[[id]:[Rubro]],2,0)</f>
        <v>AGRICULTURA, CAZA,SILVICULTURAY PESCA-PRODUCTOS Y SERVICIOS CONEXOS</v>
      </c>
      <c r="C357" s="36" t="s">
        <v>135</v>
      </c>
      <c r="D357" s="35" t="str">
        <f>+Tabla3[[#This Row],[id_detalle]]&amp;" "&amp;VLOOKUP(Tabla3[[#This Row],[id_detalle]],rubro_detalle[[Código]:[Rubro Detalle]],2,0)</f>
        <v>01.00.451 Productos e Insumos para la Industria Pesquera</v>
      </c>
      <c r="E357" s="33">
        <f t="shared" si="11"/>
        <v>1</v>
      </c>
      <c r="F357" s="47" t="str">
        <f t="shared" si="10"/>
        <v>01.00.451-1</v>
      </c>
      <c r="G357" s="37" t="s">
        <v>2730</v>
      </c>
      <c r="H357" s="37">
        <v>201</v>
      </c>
    </row>
    <row r="358" spans="1:8" x14ac:dyDescent="0.3">
      <c r="A358" s="34" t="str">
        <f>+LEFT(Tabla3[[#This Row],[id_detalle]],2)</f>
        <v>01</v>
      </c>
      <c r="B358" s="48" t="str">
        <f>VLOOKUP((LEFT(Tabla3[[#This Row],[id_detalle]],2)),id_rubro[[id]:[Rubro]],2,0)</f>
        <v>AGRICULTURA, CAZA,SILVICULTURAY PESCA-PRODUCTOS Y SERVICIOS CONEXOS</v>
      </c>
      <c r="C358" s="36" t="s">
        <v>135</v>
      </c>
      <c r="D358" s="35" t="str">
        <f>+Tabla3[[#This Row],[id_detalle]]&amp;" "&amp;VLOOKUP(Tabla3[[#This Row],[id_detalle]],rubro_detalle[[Código]:[Rubro Detalle]],2,0)</f>
        <v>01.00.451 Productos e Insumos para la Industria Pesquera</v>
      </c>
      <c r="E358" s="33">
        <f t="shared" si="11"/>
        <v>2</v>
      </c>
      <c r="F358" s="47" t="str">
        <f t="shared" si="10"/>
        <v>01.00.451-2</v>
      </c>
      <c r="G358" s="37" t="s">
        <v>2731</v>
      </c>
      <c r="H358" s="37">
        <v>201</v>
      </c>
    </row>
    <row r="359" spans="1:8" x14ac:dyDescent="0.3">
      <c r="A359" s="34" t="str">
        <f>+LEFT(Tabla3[[#This Row],[id_detalle]],2)</f>
        <v>01</v>
      </c>
      <c r="B359" s="48" t="str">
        <f>VLOOKUP((LEFT(Tabla3[[#This Row],[id_detalle]],2)),id_rubro[[id]:[Rubro]],2,0)</f>
        <v>AGRICULTURA, CAZA,SILVICULTURAY PESCA-PRODUCTOS Y SERVICIOS CONEXOS</v>
      </c>
      <c r="C359" s="36" t="s">
        <v>135</v>
      </c>
      <c r="D359" s="35" t="str">
        <f>+Tabla3[[#This Row],[id_detalle]]&amp;" "&amp;VLOOKUP(Tabla3[[#This Row],[id_detalle]],rubro_detalle[[Código]:[Rubro Detalle]],2,0)</f>
        <v>01.00.451 Productos e Insumos para la Industria Pesquera</v>
      </c>
      <c r="E359" s="33">
        <f t="shared" si="11"/>
        <v>3</v>
      </c>
      <c r="F359" s="47" t="str">
        <f t="shared" si="10"/>
        <v>01.00.451-3</v>
      </c>
      <c r="G359" s="37" t="s">
        <v>2409</v>
      </c>
      <c r="H359" s="37">
        <v>249</v>
      </c>
    </row>
    <row r="360" spans="1:8" x14ac:dyDescent="0.3">
      <c r="A360" s="34" t="str">
        <f>+LEFT(Tabla3[[#This Row],[id_detalle]],2)</f>
        <v>01</v>
      </c>
      <c r="B360" s="48" t="str">
        <f>VLOOKUP((LEFT(Tabla3[[#This Row],[id_detalle]],2)),id_rubro[[id]:[Rubro]],2,0)</f>
        <v>AGRICULTURA, CAZA,SILVICULTURAY PESCA-PRODUCTOS Y SERVICIOS CONEXOS</v>
      </c>
      <c r="C360" s="36" t="s">
        <v>135</v>
      </c>
      <c r="D360" s="35" t="str">
        <f>+Tabla3[[#This Row],[id_detalle]]&amp;" "&amp;VLOOKUP(Tabla3[[#This Row],[id_detalle]],rubro_detalle[[Código]:[Rubro Detalle]],2,0)</f>
        <v>01.00.451 Productos e Insumos para la Industria Pesquera</v>
      </c>
      <c r="E360" s="33">
        <f t="shared" si="11"/>
        <v>4</v>
      </c>
      <c r="F360" s="47" t="str">
        <f t="shared" si="10"/>
        <v>01.00.451-4</v>
      </c>
      <c r="G360" s="37" t="s">
        <v>2732</v>
      </c>
      <c r="H360" s="37">
        <v>270</v>
      </c>
    </row>
    <row r="361" spans="1:8" x14ac:dyDescent="0.3">
      <c r="A361" s="34" t="str">
        <f>+LEFT(Tabla3[[#This Row],[id_detalle]],2)</f>
        <v>01</v>
      </c>
      <c r="B361" s="48" t="str">
        <f>VLOOKUP((LEFT(Tabla3[[#This Row],[id_detalle]],2)),id_rubro[[id]:[Rubro]],2,0)</f>
        <v>AGRICULTURA, CAZA,SILVICULTURAY PESCA-PRODUCTOS Y SERVICIOS CONEXOS</v>
      </c>
      <c r="C361" s="36" t="s">
        <v>135</v>
      </c>
      <c r="D361" s="35" t="str">
        <f>+Tabla3[[#This Row],[id_detalle]]&amp;" "&amp;VLOOKUP(Tabla3[[#This Row],[id_detalle]],rubro_detalle[[Código]:[Rubro Detalle]],2,0)</f>
        <v>01.00.451 Productos e Insumos para la Industria Pesquera</v>
      </c>
      <c r="E361" s="33">
        <f t="shared" si="11"/>
        <v>5</v>
      </c>
      <c r="F361" s="47" t="str">
        <f t="shared" si="10"/>
        <v>01.00.451-5</v>
      </c>
      <c r="G361" s="37" t="s">
        <v>2733</v>
      </c>
      <c r="H361" s="37">
        <v>466</v>
      </c>
    </row>
    <row r="362" spans="1:8" x14ac:dyDescent="0.3">
      <c r="A362" s="34" t="str">
        <f>+LEFT(Tabla3[[#This Row],[id_detalle]],2)</f>
        <v>01</v>
      </c>
      <c r="B362" s="48" t="str">
        <f>VLOOKUP((LEFT(Tabla3[[#This Row],[id_detalle]],2)),id_rubro[[id]:[Rubro]],2,0)</f>
        <v>AGRICULTURA, CAZA,SILVICULTURAY PESCA-PRODUCTOS Y SERVICIOS CONEXOS</v>
      </c>
      <c r="C362" s="36" t="s">
        <v>135</v>
      </c>
      <c r="D362" s="35" t="str">
        <f>+Tabla3[[#This Row],[id_detalle]]&amp;" "&amp;VLOOKUP(Tabla3[[#This Row],[id_detalle]],rubro_detalle[[Código]:[Rubro Detalle]],2,0)</f>
        <v>01.00.451 Productos e Insumos para la Industria Pesquera</v>
      </c>
      <c r="E362" s="33">
        <f t="shared" si="11"/>
        <v>6</v>
      </c>
      <c r="F362" s="47" t="str">
        <f t="shared" si="10"/>
        <v>01.00.451-6</v>
      </c>
      <c r="G362" s="37" t="s">
        <v>2717</v>
      </c>
      <c r="H362" s="37">
        <v>475</v>
      </c>
    </row>
    <row r="363" spans="1:8" x14ac:dyDescent="0.3">
      <c r="A363" s="34" t="str">
        <f>+LEFT(Tabla3[[#This Row],[id_detalle]],2)</f>
        <v>01</v>
      </c>
      <c r="B363" s="48" t="str">
        <f>VLOOKUP((LEFT(Tabla3[[#This Row],[id_detalle]],2)),id_rubro[[id]:[Rubro]],2,0)</f>
        <v>AGRICULTURA, CAZA,SILVICULTURAY PESCA-PRODUCTOS Y SERVICIOS CONEXOS</v>
      </c>
      <c r="C363" s="36" t="s">
        <v>135</v>
      </c>
      <c r="D363" s="35" t="str">
        <f>+Tabla3[[#This Row],[id_detalle]]&amp;" "&amp;VLOOKUP(Tabla3[[#This Row],[id_detalle]],rubro_detalle[[Código]:[Rubro Detalle]],2,0)</f>
        <v>01.00.451 Productos e Insumos para la Industria Pesquera</v>
      </c>
      <c r="E363" s="33">
        <f t="shared" si="11"/>
        <v>7</v>
      </c>
      <c r="F363" s="47" t="str">
        <f t="shared" si="10"/>
        <v>01.00.451-7</v>
      </c>
      <c r="G363" s="38" t="s">
        <v>2734</v>
      </c>
      <c r="H363" s="38">
        <v>624</v>
      </c>
    </row>
    <row r="364" spans="1:8" x14ac:dyDescent="0.3">
      <c r="A364" s="34" t="str">
        <f>+LEFT(Tabla3[[#This Row],[id_detalle]],2)</f>
        <v>01</v>
      </c>
      <c r="B364" s="48" t="str">
        <f>VLOOKUP((LEFT(Tabla3[[#This Row],[id_detalle]],2)),id_rubro[[id]:[Rubro]],2,0)</f>
        <v>AGRICULTURA, CAZA,SILVICULTURAY PESCA-PRODUCTOS Y SERVICIOS CONEXOS</v>
      </c>
      <c r="C364" s="36" t="s">
        <v>135</v>
      </c>
      <c r="D364" s="35" t="str">
        <f>+Tabla3[[#This Row],[id_detalle]]&amp;" "&amp;VLOOKUP(Tabla3[[#This Row],[id_detalle]],rubro_detalle[[Código]:[Rubro Detalle]],2,0)</f>
        <v>01.00.451 Productos e Insumos para la Industria Pesquera</v>
      </c>
      <c r="E364" s="33">
        <f t="shared" si="11"/>
        <v>8</v>
      </c>
      <c r="F364" s="47" t="str">
        <f t="shared" si="10"/>
        <v>01.00.451-8</v>
      </c>
      <c r="G364" s="38" t="s">
        <v>2735</v>
      </c>
      <c r="H364" s="38">
        <v>679</v>
      </c>
    </row>
    <row r="365" spans="1:8" x14ac:dyDescent="0.3">
      <c r="A365" s="34" t="str">
        <f>+LEFT(Tabla3[[#This Row],[id_detalle]],2)</f>
        <v>01</v>
      </c>
      <c r="B365" s="48" t="str">
        <f>VLOOKUP((LEFT(Tabla3[[#This Row],[id_detalle]],2)),id_rubro[[id]:[Rubro]],2,0)</f>
        <v>AGRICULTURA, CAZA,SILVICULTURAY PESCA-PRODUCTOS Y SERVICIOS CONEXOS</v>
      </c>
      <c r="C365" s="36" t="s">
        <v>135</v>
      </c>
      <c r="D365" s="35" t="str">
        <f>+Tabla3[[#This Row],[id_detalle]]&amp;" "&amp;VLOOKUP(Tabla3[[#This Row],[id_detalle]],rubro_detalle[[Código]:[Rubro Detalle]],2,0)</f>
        <v>01.00.451 Productos e Insumos para la Industria Pesquera</v>
      </c>
      <c r="E365" s="33">
        <f t="shared" si="11"/>
        <v>9</v>
      </c>
      <c r="F365" s="47" t="str">
        <f t="shared" si="10"/>
        <v>01.00.451-9</v>
      </c>
      <c r="G365" s="37" t="s">
        <v>2736</v>
      </c>
      <c r="H365" s="37">
        <v>683</v>
      </c>
    </row>
    <row r="366" spans="1:8" x14ac:dyDescent="0.3">
      <c r="A366" s="34" t="str">
        <f>+LEFT(Tabla3[[#This Row],[id_detalle]],2)</f>
        <v>01</v>
      </c>
      <c r="B366" s="48" t="str">
        <f>VLOOKUP((LEFT(Tabla3[[#This Row],[id_detalle]],2)),id_rubro[[id]:[Rubro]],2,0)</f>
        <v>AGRICULTURA, CAZA,SILVICULTURAY PESCA-PRODUCTOS Y SERVICIOS CONEXOS</v>
      </c>
      <c r="C366" s="36" t="s">
        <v>135</v>
      </c>
      <c r="D366" s="35" t="str">
        <f>+Tabla3[[#This Row],[id_detalle]]&amp;" "&amp;VLOOKUP(Tabla3[[#This Row],[id_detalle]],rubro_detalle[[Código]:[Rubro Detalle]],2,0)</f>
        <v>01.00.451 Productos e Insumos para la Industria Pesquera</v>
      </c>
      <c r="E366" s="33">
        <f t="shared" si="11"/>
        <v>10</v>
      </c>
      <c r="F366" s="47" t="str">
        <f t="shared" si="10"/>
        <v>01.00.451-10</v>
      </c>
      <c r="G366" s="37" t="s">
        <v>2737</v>
      </c>
      <c r="H366" s="37">
        <v>701</v>
      </c>
    </row>
    <row r="367" spans="1:8" x14ac:dyDescent="0.3">
      <c r="A367" s="34" t="str">
        <f>+LEFT(Tabla3[[#This Row],[id_detalle]],2)</f>
        <v>01</v>
      </c>
      <c r="B367" s="48" t="str">
        <f>VLOOKUP((LEFT(Tabla3[[#This Row],[id_detalle]],2)),id_rubro[[id]:[Rubro]],2,0)</f>
        <v>AGRICULTURA, CAZA,SILVICULTURAY PESCA-PRODUCTOS Y SERVICIOS CONEXOS</v>
      </c>
      <c r="C367" s="36" t="s">
        <v>135</v>
      </c>
      <c r="D367" s="35" t="str">
        <f>+Tabla3[[#This Row],[id_detalle]]&amp;" "&amp;VLOOKUP(Tabla3[[#This Row],[id_detalle]],rubro_detalle[[Código]:[Rubro Detalle]],2,0)</f>
        <v>01.00.451 Productos e Insumos para la Industria Pesquera</v>
      </c>
      <c r="E367" s="33">
        <f t="shared" si="11"/>
        <v>11</v>
      </c>
      <c r="F367" s="47" t="str">
        <f t="shared" si="10"/>
        <v>01.00.451-11</v>
      </c>
      <c r="G367" s="37" t="s">
        <v>2722</v>
      </c>
      <c r="H367" s="37">
        <v>741</v>
      </c>
    </row>
    <row r="368" spans="1:8" x14ac:dyDescent="0.3">
      <c r="A368" s="34" t="str">
        <f>+LEFT(Tabla3[[#This Row],[id_detalle]],2)</f>
        <v>01</v>
      </c>
      <c r="B368" s="48" t="str">
        <f>VLOOKUP((LEFT(Tabla3[[#This Row],[id_detalle]],2)),id_rubro[[id]:[Rubro]],2,0)</f>
        <v>AGRICULTURA, CAZA,SILVICULTURAY PESCA-PRODUCTOS Y SERVICIOS CONEXOS</v>
      </c>
      <c r="C368" s="36" t="s">
        <v>135</v>
      </c>
      <c r="D368" s="35" t="str">
        <f>+Tabla3[[#This Row],[id_detalle]]&amp;" "&amp;VLOOKUP(Tabla3[[#This Row],[id_detalle]],rubro_detalle[[Código]:[Rubro Detalle]],2,0)</f>
        <v>01.00.451 Productos e Insumos para la Industria Pesquera</v>
      </c>
      <c r="E368" s="33">
        <f t="shared" si="11"/>
        <v>12</v>
      </c>
      <c r="F368" s="47" t="str">
        <f t="shared" si="10"/>
        <v>01.00.451-12</v>
      </c>
      <c r="G368" s="37" t="s">
        <v>2738</v>
      </c>
      <c r="H368" s="37">
        <v>845</v>
      </c>
    </row>
    <row r="369" spans="1:8" x14ac:dyDescent="0.3">
      <c r="A369" s="34" t="str">
        <f>+LEFT(Tabla3[[#This Row],[id_detalle]],2)</f>
        <v>01</v>
      </c>
      <c r="B369" s="48" t="str">
        <f>VLOOKUP((LEFT(Tabla3[[#This Row],[id_detalle]],2)),id_rubro[[id]:[Rubro]],2,0)</f>
        <v>AGRICULTURA, CAZA,SILVICULTURAY PESCA-PRODUCTOS Y SERVICIOS CONEXOS</v>
      </c>
      <c r="C369" s="36" t="s">
        <v>137</v>
      </c>
      <c r="D369" s="35" t="str">
        <f>+Tabla3[[#This Row],[id_detalle]]&amp;" "&amp;VLOOKUP(Tabla3[[#This Row],[id_detalle]],rubro_detalle[[Código]:[Rubro Detalle]],2,0)</f>
        <v>01.00.461 Semillas</v>
      </c>
      <c r="E369" s="33">
        <f t="shared" si="11"/>
        <v>1</v>
      </c>
      <c r="F369" s="47" t="str">
        <f t="shared" si="10"/>
        <v>01.00.461-1</v>
      </c>
      <c r="G369" s="37" t="s">
        <v>2514</v>
      </c>
      <c r="H369" s="37">
        <v>154</v>
      </c>
    </row>
    <row r="370" spans="1:8" x14ac:dyDescent="0.3">
      <c r="A370" s="34" t="str">
        <f>+LEFT(Tabla3[[#This Row],[id_detalle]],2)</f>
        <v>01</v>
      </c>
      <c r="B370" s="48" t="str">
        <f>VLOOKUP((LEFT(Tabla3[[#This Row],[id_detalle]],2)),id_rubro[[id]:[Rubro]],2,0)</f>
        <v>AGRICULTURA, CAZA,SILVICULTURAY PESCA-PRODUCTOS Y SERVICIOS CONEXOS</v>
      </c>
      <c r="C370" s="36" t="s">
        <v>137</v>
      </c>
      <c r="D370" s="35" t="str">
        <f>+Tabla3[[#This Row],[id_detalle]]&amp;" "&amp;VLOOKUP(Tabla3[[#This Row],[id_detalle]],rubro_detalle[[Código]:[Rubro Detalle]],2,0)</f>
        <v>01.00.461 Semillas</v>
      </c>
      <c r="E370" s="33">
        <f t="shared" si="11"/>
        <v>2</v>
      </c>
      <c r="F370" s="47" t="str">
        <f t="shared" si="10"/>
        <v>01.00.461-2</v>
      </c>
      <c r="G370" s="37" t="s">
        <v>2739</v>
      </c>
      <c r="H370" s="37">
        <v>176</v>
      </c>
    </row>
    <row r="371" spans="1:8" x14ac:dyDescent="0.3">
      <c r="A371" s="34" t="str">
        <f>+LEFT(Tabla3[[#This Row],[id_detalle]],2)</f>
        <v>01</v>
      </c>
      <c r="B371" s="48" t="str">
        <f>VLOOKUP((LEFT(Tabla3[[#This Row],[id_detalle]],2)),id_rubro[[id]:[Rubro]],2,0)</f>
        <v>AGRICULTURA, CAZA,SILVICULTURAY PESCA-PRODUCTOS Y SERVICIOS CONEXOS</v>
      </c>
      <c r="C371" s="36" t="s">
        <v>137</v>
      </c>
      <c r="D371" s="35" t="str">
        <f>+Tabla3[[#This Row],[id_detalle]]&amp;" "&amp;VLOOKUP(Tabla3[[#This Row],[id_detalle]],rubro_detalle[[Código]:[Rubro Detalle]],2,0)</f>
        <v>01.00.461 Semillas</v>
      </c>
      <c r="E371" s="33">
        <f t="shared" si="11"/>
        <v>3</v>
      </c>
      <c r="F371" s="47" t="str">
        <f t="shared" si="10"/>
        <v>01.00.461-3</v>
      </c>
      <c r="G371" s="37" t="s">
        <v>2740</v>
      </c>
      <c r="H371" s="37">
        <v>178</v>
      </c>
    </row>
    <row r="372" spans="1:8" x14ac:dyDescent="0.3">
      <c r="A372" s="34" t="str">
        <f>+LEFT(Tabla3[[#This Row],[id_detalle]],2)</f>
        <v>01</v>
      </c>
      <c r="B372" s="48" t="str">
        <f>VLOOKUP((LEFT(Tabla3[[#This Row],[id_detalle]],2)),id_rubro[[id]:[Rubro]],2,0)</f>
        <v>AGRICULTURA, CAZA,SILVICULTURAY PESCA-PRODUCTOS Y SERVICIOS CONEXOS</v>
      </c>
      <c r="C372" s="36" t="s">
        <v>137</v>
      </c>
      <c r="D372" s="35" t="str">
        <f>+Tabla3[[#This Row],[id_detalle]]&amp;" "&amp;VLOOKUP(Tabla3[[#This Row],[id_detalle]],rubro_detalle[[Código]:[Rubro Detalle]],2,0)</f>
        <v>01.00.461 Semillas</v>
      </c>
      <c r="E372" s="33">
        <f t="shared" si="11"/>
        <v>4</v>
      </c>
      <c r="F372" s="47" t="str">
        <f t="shared" si="10"/>
        <v>01.00.461-4</v>
      </c>
      <c r="G372" s="37" t="s">
        <v>2741</v>
      </c>
      <c r="H372" s="37">
        <v>183</v>
      </c>
    </row>
    <row r="373" spans="1:8" x14ac:dyDescent="0.3">
      <c r="A373" s="34" t="str">
        <f>+LEFT(Tabla3[[#This Row],[id_detalle]],2)</f>
        <v>01</v>
      </c>
      <c r="B373" s="48" t="str">
        <f>VLOOKUP((LEFT(Tabla3[[#This Row],[id_detalle]],2)),id_rubro[[id]:[Rubro]],2,0)</f>
        <v>AGRICULTURA, CAZA,SILVICULTURAY PESCA-PRODUCTOS Y SERVICIOS CONEXOS</v>
      </c>
      <c r="C373" s="36" t="s">
        <v>137</v>
      </c>
      <c r="D373" s="35" t="str">
        <f>+Tabla3[[#This Row],[id_detalle]]&amp;" "&amp;VLOOKUP(Tabla3[[#This Row],[id_detalle]],rubro_detalle[[Código]:[Rubro Detalle]],2,0)</f>
        <v>01.00.461 Semillas</v>
      </c>
      <c r="E373" s="33">
        <f t="shared" si="11"/>
        <v>5</v>
      </c>
      <c r="F373" s="47" t="str">
        <f t="shared" si="10"/>
        <v>01.00.461-5</v>
      </c>
      <c r="G373" s="37" t="s">
        <v>2691</v>
      </c>
      <c r="H373" s="37">
        <v>201</v>
      </c>
    </row>
    <row r="374" spans="1:8" x14ac:dyDescent="0.3">
      <c r="A374" s="34" t="str">
        <f>+LEFT(Tabla3[[#This Row],[id_detalle]],2)</f>
        <v>01</v>
      </c>
      <c r="B374" s="48" t="str">
        <f>VLOOKUP((LEFT(Tabla3[[#This Row],[id_detalle]],2)),id_rubro[[id]:[Rubro]],2,0)</f>
        <v>AGRICULTURA, CAZA,SILVICULTURAY PESCA-PRODUCTOS Y SERVICIOS CONEXOS</v>
      </c>
      <c r="C374" s="36" t="s">
        <v>137</v>
      </c>
      <c r="D374" s="35" t="str">
        <f>+Tabla3[[#This Row],[id_detalle]]&amp;" "&amp;VLOOKUP(Tabla3[[#This Row],[id_detalle]],rubro_detalle[[Código]:[Rubro Detalle]],2,0)</f>
        <v>01.00.461 Semillas</v>
      </c>
      <c r="E374" s="33">
        <f t="shared" si="11"/>
        <v>6</v>
      </c>
      <c r="F374" s="47" t="str">
        <f t="shared" si="10"/>
        <v>01.00.461-6</v>
      </c>
      <c r="G374" s="37" t="s">
        <v>2742</v>
      </c>
      <c r="H374" s="37">
        <v>293</v>
      </c>
    </row>
    <row r="375" spans="1:8" x14ac:dyDescent="0.3">
      <c r="A375" s="34" t="str">
        <f>+LEFT(Tabla3[[#This Row],[id_detalle]],2)</f>
        <v>01</v>
      </c>
      <c r="B375" s="48" t="str">
        <f>VLOOKUP((LEFT(Tabla3[[#This Row],[id_detalle]],2)),id_rubro[[id]:[Rubro]],2,0)</f>
        <v>AGRICULTURA, CAZA,SILVICULTURAY PESCA-PRODUCTOS Y SERVICIOS CONEXOS</v>
      </c>
      <c r="C375" s="36" t="s">
        <v>137</v>
      </c>
      <c r="D375" s="35" t="str">
        <f>+Tabla3[[#This Row],[id_detalle]]&amp;" "&amp;VLOOKUP(Tabla3[[#This Row],[id_detalle]],rubro_detalle[[Código]:[Rubro Detalle]],2,0)</f>
        <v>01.00.461 Semillas</v>
      </c>
      <c r="E375" s="33">
        <f t="shared" si="11"/>
        <v>7</v>
      </c>
      <c r="F375" s="47" t="str">
        <f t="shared" si="10"/>
        <v>01.00.461-7</v>
      </c>
      <c r="G375" s="37" t="s">
        <v>2743</v>
      </c>
      <c r="H375" s="37">
        <v>493</v>
      </c>
    </row>
    <row r="376" spans="1:8" x14ac:dyDescent="0.3">
      <c r="A376" s="34" t="str">
        <f>+LEFT(Tabla3[[#This Row],[id_detalle]],2)</f>
        <v>01</v>
      </c>
      <c r="B376" s="48" t="str">
        <f>VLOOKUP((LEFT(Tabla3[[#This Row],[id_detalle]],2)),id_rubro[[id]:[Rubro]],2,0)</f>
        <v>AGRICULTURA, CAZA,SILVICULTURAY PESCA-PRODUCTOS Y SERVICIOS CONEXOS</v>
      </c>
      <c r="C376" s="36" t="s">
        <v>137</v>
      </c>
      <c r="D376" s="35" t="str">
        <f>+Tabla3[[#This Row],[id_detalle]]&amp;" "&amp;VLOOKUP(Tabla3[[#This Row],[id_detalle]],rubro_detalle[[Código]:[Rubro Detalle]],2,0)</f>
        <v>01.00.461 Semillas</v>
      </c>
      <c r="E376" s="33">
        <f t="shared" si="11"/>
        <v>8</v>
      </c>
      <c r="F376" s="47" t="str">
        <f t="shared" si="10"/>
        <v>01.00.461-8</v>
      </c>
      <c r="G376" s="37" t="s">
        <v>2744</v>
      </c>
      <c r="H376" s="37">
        <v>608</v>
      </c>
    </row>
    <row r="377" spans="1:8" x14ac:dyDescent="0.3">
      <c r="A377" s="34" t="str">
        <f>+LEFT(Tabla3[[#This Row],[id_detalle]],2)</f>
        <v>01</v>
      </c>
      <c r="B377" s="48" t="str">
        <f>VLOOKUP((LEFT(Tabla3[[#This Row],[id_detalle]],2)),id_rubro[[id]:[Rubro]],2,0)</f>
        <v>AGRICULTURA, CAZA,SILVICULTURAY PESCA-PRODUCTOS Y SERVICIOS CONEXOS</v>
      </c>
      <c r="C377" s="36" t="s">
        <v>137</v>
      </c>
      <c r="D377" s="35" t="str">
        <f>+Tabla3[[#This Row],[id_detalle]]&amp;" "&amp;VLOOKUP(Tabla3[[#This Row],[id_detalle]],rubro_detalle[[Código]:[Rubro Detalle]],2,0)</f>
        <v>01.00.461 Semillas</v>
      </c>
      <c r="E377" s="33">
        <f t="shared" si="11"/>
        <v>9</v>
      </c>
      <c r="F377" s="47" t="str">
        <f t="shared" si="10"/>
        <v>01.00.461-9</v>
      </c>
      <c r="G377" s="37" t="s">
        <v>2745</v>
      </c>
      <c r="H377" s="37">
        <v>631</v>
      </c>
    </row>
    <row r="378" spans="1:8" x14ac:dyDescent="0.3">
      <c r="A378" s="34" t="str">
        <f>+LEFT(Tabla3[[#This Row],[id_detalle]],2)</f>
        <v>01</v>
      </c>
      <c r="B378" s="48" t="str">
        <f>VLOOKUP((LEFT(Tabla3[[#This Row],[id_detalle]],2)),id_rubro[[id]:[Rubro]],2,0)</f>
        <v>AGRICULTURA, CAZA,SILVICULTURAY PESCA-PRODUCTOS Y SERVICIOS CONEXOS</v>
      </c>
      <c r="C378" s="36" t="s">
        <v>137</v>
      </c>
      <c r="D378" s="35" t="str">
        <f>+Tabla3[[#This Row],[id_detalle]]&amp;" "&amp;VLOOKUP(Tabla3[[#This Row],[id_detalle]],rubro_detalle[[Código]:[Rubro Detalle]],2,0)</f>
        <v>01.00.461 Semillas</v>
      </c>
      <c r="E378" s="33">
        <f t="shared" si="11"/>
        <v>10</v>
      </c>
      <c r="F378" s="47" t="str">
        <f t="shared" si="10"/>
        <v>01.00.461-10</v>
      </c>
      <c r="G378" s="37" t="s">
        <v>2746</v>
      </c>
      <c r="H378" s="37">
        <v>668</v>
      </c>
    </row>
    <row r="379" spans="1:8" x14ac:dyDescent="0.3">
      <c r="A379" s="34" t="str">
        <f>+LEFT(Tabla3[[#This Row],[id_detalle]],2)</f>
        <v>01</v>
      </c>
      <c r="B379" s="48" t="str">
        <f>VLOOKUP((LEFT(Tabla3[[#This Row],[id_detalle]],2)),id_rubro[[id]:[Rubro]],2,0)</f>
        <v>AGRICULTURA, CAZA,SILVICULTURAY PESCA-PRODUCTOS Y SERVICIOS CONEXOS</v>
      </c>
      <c r="C379" s="36" t="s">
        <v>137</v>
      </c>
      <c r="D379" s="35" t="str">
        <f>+Tabla3[[#This Row],[id_detalle]]&amp;" "&amp;VLOOKUP(Tabla3[[#This Row],[id_detalle]],rubro_detalle[[Código]:[Rubro Detalle]],2,0)</f>
        <v>01.00.461 Semillas</v>
      </c>
      <c r="E379" s="33">
        <f t="shared" si="11"/>
        <v>11</v>
      </c>
      <c r="F379" s="47" t="str">
        <f t="shared" si="10"/>
        <v>01.00.461-11</v>
      </c>
      <c r="G379" s="37" t="s">
        <v>2747</v>
      </c>
      <c r="H379" s="37">
        <v>716</v>
      </c>
    </row>
    <row r="380" spans="1:8" x14ac:dyDescent="0.3">
      <c r="A380" s="34" t="str">
        <f>+LEFT(Tabla3[[#This Row],[id_detalle]],2)</f>
        <v>01</v>
      </c>
      <c r="B380" s="48" t="str">
        <f>VLOOKUP((LEFT(Tabla3[[#This Row],[id_detalle]],2)),id_rubro[[id]:[Rubro]],2,0)</f>
        <v>AGRICULTURA, CAZA,SILVICULTURAY PESCA-PRODUCTOS Y SERVICIOS CONEXOS</v>
      </c>
      <c r="C380" s="36" t="s">
        <v>137</v>
      </c>
      <c r="D380" s="35" t="str">
        <f>+Tabla3[[#This Row],[id_detalle]]&amp;" "&amp;VLOOKUP(Tabla3[[#This Row],[id_detalle]],rubro_detalle[[Código]:[Rubro Detalle]],2,0)</f>
        <v>01.00.461 Semillas</v>
      </c>
      <c r="E380" s="33">
        <f t="shared" si="11"/>
        <v>12</v>
      </c>
      <c r="F380" s="47" t="str">
        <f t="shared" si="10"/>
        <v>01.00.461-12</v>
      </c>
      <c r="G380" s="37" t="s">
        <v>37827</v>
      </c>
      <c r="H380" s="37">
        <v>729</v>
      </c>
    </row>
    <row r="381" spans="1:8" x14ac:dyDescent="0.3">
      <c r="A381" s="34" t="str">
        <f>+LEFT(Tabla3[[#This Row],[id_detalle]],2)</f>
        <v>01</v>
      </c>
      <c r="B381" s="48" t="str">
        <f>VLOOKUP((LEFT(Tabla3[[#This Row],[id_detalle]],2)),id_rubro[[id]:[Rubro]],2,0)</f>
        <v>AGRICULTURA, CAZA,SILVICULTURAY PESCA-PRODUCTOS Y SERVICIOS CONEXOS</v>
      </c>
      <c r="C381" s="36" t="s">
        <v>137</v>
      </c>
      <c r="D381" s="35" t="str">
        <f>+Tabla3[[#This Row],[id_detalle]]&amp;" "&amp;VLOOKUP(Tabla3[[#This Row],[id_detalle]],rubro_detalle[[Código]:[Rubro Detalle]],2,0)</f>
        <v>01.00.461 Semillas</v>
      </c>
      <c r="E381" s="33">
        <f t="shared" si="11"/>
        <v>13</v>
      </c>
      <c r="F381" s="47" t="str">
        <f t="shared" si="10"/>
        <v>01.00.461-13</v>
      </c>
      <c r="G381" s="37" t="s">
        <v>2748</v>
      </c>
      <c r="H381" s="37">
        <v>729</v>
      </c>
    </row>
    <row r="382" spans="1:8" x14ac:dyDescent="0.3">
      <c r="A382" s="34" t="str">
        <f>+LEFT(Tabla3[[#This Row],[id_detalle]],2)</f>
        <v>01</v>
      </c>
      <c r="B382" s="48" t="str">
        <f>VLOOKUP((LEFT(Tabla3[[#This Row],[id_detalle]],2)),id_rubro[[id]:[Rubro]],2,0)</f>
        <v>AGRICULTURA, CAZA,SILVICULTURAY PESCA-PRODUCTOS Y SERVICIOS CONEXOS</v>
      </c>
      <c r="C382" s="36" t="s">
        <v>137</v>
      </c>
      <c r="D382" s="35" t="str">
        <f>+Tabla3[[#This Row],[id_detalle]]&amp;" "&amp;VLOOKUP(Tabla3[[#This Row],[id_detalle]],rubro_detalle[[Código]:[Rubro Detalle]],2,0)</f>
        <v>01.00.461 Semillas</v>
      </c>
      <c r="E382" s="33">
        <f t="shared" si="11"/>
        <v>14</v>
      </c>
      <c r="F382" s="47" t="str">
        <f t="shared" si="10"/>
        <v>01.00.461-14</v>
      </c>
      <c r="G382" s="37" t="s">
        <v>2749</v>
      </c>
      <c r="H382" s="37">
        <v>730</v>
      </c>
    </row>
    <row r="383" spans="1:8" x14ac:dyDescent="0.3">
      <c r="A383" s="34" t="str">
        <f>+LEFT(Tabla3[[#This Row],[id_detalle]],2)</f>
        <v>01</v>
      </c>
      <c r="B383" s="48" t="str">
        <f>VLOOKUP((LEFT(Tabla3[[#This Row],[id_detalle]],2)),id_rubro[[id]:[Rubro]],2,0)</f>
        <v>AGRICULTURA, CAZA,SILVICULTURAY PESCA-PRODUCTOS Y SERVICIOS CONEXOS</v>
      </c>
      <c r="C383" s="36" t="s">
        <v>137</v>
      </c>
      <c r="D383" s="35" t="str">
        <f>+Tabla3[[#This Row],[id_detalle]]&amp;" "&amp;VLOOKUP(Tabla3[[#This Row],[id_detalle]],rubro_detalle[[Código]:[Rubro Detalle]],2,0)</f>
        <v>01.00.461 Semillas</v>
      </c>
      <c r="E383" s="33">
        <f t="shared" si="11"/>
        <v>15</v>
      </c>
      <c r="F383" s="47" t="str">
        <f t="shared" si="10"/>
        <v>01.00.461-15</v>
      </c>
      <c r="G383" s="37" t="s">
        <v>2750</v>
      </c>
      <c r="H383" s="37">
        <v>730</v>
      </c>
    </row>
    <row r="384" spans="1:8" x14ac:dyDescent="0.3">
      <c r="A384" s="34" t="str">
        <f>+LEFT(Tabla3[[#This Row],[id_detalle]],2)</f>
        <v>01</v>
      </c>
      <c r="B384" s="48" t="str">
        <f>VLOOKUP((LEFT(Tabla3[[#This Row],[id_detalle]],2)),id_rubro[[id]:[Rubro]],2,0)</f>
        <v>AGRICULTURA, CAZA,SILVICULTURAY PESCA-PRODUCTOS Y SERVICIOS CONEXOS</v>
      </c>
      <c r="C384" s="36" t="s">
        <v>137</v>
      </c>
      <c r="D384" s="35" t="str">
        <f>+Tabla3[[#This Row],[id_detalle]]&amp;" "&amp;VLOOKUP(Tabla3[[#This Row],[id_detalle]],rubro_detalle[[Código]:[Rubro Detalle]],2,0)</f>
        <v>01.00.461 Semillas</v>
      </c>
      <c r="E384" s="33">
        <f t="shared" si="11"/>
        <v>16</v>
      </c>
      <c r="F384" s="47" t="str">
        <f t="shared" si="10"/>
        <v>01.00.461-16</v>
      </c>
      <c r="G384" s="37" t="s">
        <v>2751</v>
      </c>
      <c r="H384" s="37">
        <v>730</v>
      </c>
    </row>
    <row r="385" spans="1:8" x14ac:dyDescent="0.3">
      <c r="A385" s="34" t="str">
        <f>+LEFT(Tabla3[[#This Row],[id_detalle]],2)</f>
        <v>01</v>
      </c>
      <c r="B385" s="48" t="str">
        <f>VLOOKUP((LEFT(Tabla3[[#This Row],[id_detalle]],2)),id_rubro[[id]:[Rubro]],2,0)</f>
        <v>AGRICULTURA, CAZA,SILVICULTURAY PESCA-PRODUCTOS Y SERVICIOS CONEXOS</v>
      </c>
      <c r="C385" s="36" t="s">
        <v>137</v>
      </c>
      <c r="D385" s="35" t="str">
        <f>+Tabla3[[#This Row],[id_detalle]]&amp;" "&amp;VLOOKUP(Tabla3[[#This Row],[id_detalle]],rubro_detalle[[Código]:[Rubro Detalle]],2,0)</f>
        <v>01.00.461 Semillas</v>
      </c>
      <c r="E385" s="33">
        <f t="shared" si="11"/>
        <v>17</v>
      </c>
      <c r="F385" s="47" t="str">
        <f t="shared" si="10"/>
        <v>01.00.461-17</v>
      </c>
      <c r="G385" s="37" t="s">
        <v>2752</v>
      </c>
      <c r="H385" s="37">
        <v>730</v>
      </c>
    </row>
    <row r="386" spans="1:8" x14ac:dyDescent="0.3">
      <c r="A386" s="34" t="str">
        <f>+LEFT(Tabla3[[#This Row],[id_detalle]],2)</f>
        <v>01</v>
      </c>
      <c r="B386" s="48" t="str">
        <f>VLOOKUP((LEFT(Tabla3[[#This Row],[id_detalle]],2)),id_rubro[[id]:[Rubro]],2,0)</f>
        <v>AGRICULTURA, CAZA,SILVICULTURAY PESCA-PRODUCTOS Y SERVICIOS CONEXOS</v>
      </c>
      <c r="C386" s="36" t="s">
        <v>137</v>
      </c>
      <c r="D386" s="35" t="str">
        <f>+Tabla3[[#This Row],[id_detalle]]&amp;" "&amp;VLOOKUP(Tabla3[[#This Row],[id_detalle]],rubro_detalle[[Código]:[Rubro Detalle]],2,0)</f>
        <v>01.00.461 Semillas</v>
      </c>
      <c r="E386" s="33">
        <f t="shared" si="11"/>
        <v>18</v>
      </c>
      <c r="F386" s="47" t="str">
        <f t="shared" si="10"/>
        <v>01.00.461-18</v>
      </c>
      <c r="G386" s="37" t="s">
        <v>2753</v>
      </c>
      <c r="H386" s="37">
        <v>730</v>
      </c>
    </row>
    <row r="387" spans="1:8" x14ac:dyDescent="0.3">
      <c r="A387" s="34" t="str">
        <f>+LEFT(Tabla3[[#This Row],[id_detalle]],2)</f>
        <v>01</v>
      </c>
      <c r="B387" s="48" t="str">
        <f>VLOOKUP((LEFT(Tabla3[[#This Row],[id_detalle]],2)),id_rubro[[id]:[Rubro]],2,0)</f>
        <v>AGRICULTURA, CAZA,SILVICULTURAY PESCA-PRODUCTOS Y SERVICIOS CONEXOS</v>
      </c>
      <c r="C387" s="36" t="s">
        <v>137</v>
      </c>
      <c r="D387" s="35" t="str">
        <f>+Tabla3[[#This Row],[id_detalle]]&amp;" "&amp;VLOOKUP(Tabla3[[#This Row],[id_detalle]],rubro_detalle[[Código]:[Rubro Detalle]],2,0)</f>
        <v>01.00.461 Semillas</v>
      </c>
      <c r="E387" s="33">
        <f t="shared" si="11"/>
        <v>19</v>
      </c>
      <c r="F387" s="47" t="str">
        <f t="shared" si="10"/>
        <v>01.00.461-19</v>
      </c>
      <c r="G387" s="37" t="s">
        <v>2754</v>
      </c>
      <c r="H387" s="37">
        <v>730</v>
      </c>
    </row>
    <row r="388" spans="1:8" x14ac:dyDescent="0.3">
      <c r="A388" s="34" t="str">
        <f>+LEFT(Tabla3[[#This Row],[id_detalle]],2)</f>
        <v>01</v>
      </c>
      <c r="B388" s="48" t="str">
        <f>VLOOKUP((LEFT(Tabla3[[#This Row],[id_detalle]],2)),id_rubro[[id]:[Rubro]],2,0)</f>
        <v>AGRICULTURA, CAZA,SILVICULTURAY PESCA-PRODUCTOS Y SERVICIOS CONEXOS</v>
      </c>
      <c r="C388" s="36" t="s">
        <v>137</v>
      </c>
      <c r="D388" s="35" t="str">
        <f>+Tabla3[[#This Row],[id_detalle]]&amp;" "&amp;VLOOKUP(Tabla3[[#This Row],[id_detalle]],rubro_detalle[[Código]:[Rubro Detalle]],2,0)</f>
        <v>01.00.461 Semillas</v>
      </c>
      <c r="E388" s="33">
        <f t="shared" si="11"/>
        <v>20</v>
      </c>
      <c r="F388" s="47" t="str">
        <f t="shared" si="10"/>
        <v>01.00.461-20</v>
      </c>
      <c r="G388" s="37" t="s">
        <v>2755</v>
      </c>
      <c r="H388" s="37">
        <v>730</v>
      </c>
    </row>
    <row r="389" spans="1:8" x14ac:dyDescent="0.3">
      <c r="A389" s="34" t="str">
        <f>+LEFT(Tabla3[[#This Row],[id_detalle]],2)</f>
        <v>01</v>
      </c>
      <c r="B389" s="48" t="str">
        <f>VLOOKUP((LEFT(Tabla3[[#This Row],[id_detalle]],2)),id_rubro[[id]:[Rubro]],2,0)</f>
        <v>AGRICULTURA, CAZA,SILVICULTURAY PESCA-PRODUCTOS Y SERVICIOS CONEXOS</v>
      </c>
      <c r="C389" s="36" t="s">
        <v>137</v>
      </c>
      <c r="D389" s="35" t="str">
        <f>+Tabla3[[#This Row],[id_detalle]]&amp;" "&amp;VLOOKUP(Tabla3[[#This Row],[id_detalle]],rubro_detalle[[Código]:[Rubro Detalle]],2,0)</f>
        <v>01.00.461 Semillas</v>
      </c>
      <c r="E389" s="33">
        <f t="shared" si="11"/>
        <v>21</v>
      </c>
      <c r="F389" s="47" t="str">
        <f t="shared" si="10"/>
        <v>01.00.461-21</v>
      </c>
      <c r="G389" s="37" t="s">
        <v>2721</v>
      </c>
      <c r="H389" s="37">
        <v>730</v>
      </c>
    </row>
    <row r="390" spans="1:8" x14ac:dyDescent="0.3">
      <c r="A390" s="34" t="str">
        <f>+LEFT(Tabla3[[#This Row],[id_detalle]],2)</f>
        <v>01</v>
      </c>
      <c r="B390" s="48" t="str">
        <f>VLOOKUP((LEFT(Tabla3[[#This Row],[id_detalle]],2)),id_rubro[[id]:[Rubro]],2,0)</f>
        <v>AGRICULTURA, CAZA,SILVICULTURAY PESCA-PRODUCTOS Y SERVICIOS CONEXOS</v>
      </c>
      <c r="C390" s="36" t="s">
        <v>137</v>
      </c>
      <c r="D390" s="35" t="str">
        <f>+Tabla3[[#This Row],[id_detalle]]&amp;" "&amp;VLOOKUP(Tabla3[[#This Row],[id_detalle]],rubro_detalle[[Código]:[Rubro Detalle]],2,0)</f>
        <v>01.00.461 Semillas</v>
      </c>
      <c r="E390" s="33">
        <f t="shared" si="11"/>
        <v>22</v>
      </c>
      <c r="F390" s="47" t="str">
        <f t="shared" si="10"/>
        <v>01.00.461-22</v>
      </c>
      <c r="G390" s="37" t="s">
        <v>2756</v>
      </c>
      <c r="H390" s="37">
        <v>738</v>
      </c>
    </row>
    <row r="391" spans="1:8" x14ac:dyDescent="0.3">
      <c r="A391" s="34" t="str">
        <f>+LEFT(Tabla3[[#This Row],[id_detalle]],2)</f>
        <v>01</v>
      </c>
      <c r="B391" s="48" t="str">
        <f>VLOOKUP((LEFT(Tabla3[[#This Row],[id_detalle]],2)),id_rubro[[id]:[Rubro]],2,0)</f>
        <v>AGRICULTURA, CAZA,SILVICULTURAY PESCA-PRODUCTOS Y SERVICIOS CONEXOS</v>
      </c>
      <c r="C391" s="36" t="s">
        <v>137</v>
      </c>
      <c r="D391" s="35" t="str">
        <f>+Tabla3[[#This Row],[id_detalle]]&amp;" "&amp;VLOOKUP(Tabla3[[#This Row],[id_detalle]],rubro_detalle[[Código]:[Rubro Detalle]],2,0)</f>
        <v>01.00.461 Semillas</v>
      </c>
      <c r="E391" s="33">
        <f t="shared" si="11"/>
        <v>23</v>
      </c>
      <c r="F391" s="47" t="str">
        <f t="shared" si="10"/>
        <v>01.00.461-23</v>
      </c>
      <c r="G391" s="37" t="s">
        <v>2757</v>
      </c>
      <c r="H391" s="37">
        <v>786</v>
      </c>
    </row>
    <row r="392" spans="1:8" x14ac:dyDescent="0.3">
      <c r="A392" s="34" t="str">
        <f>+LEFT(Tabla3[[#This Row],[id_detalle]],2)</f>
        <v>01</v>
      </c>
      <c r="B392" s="48" t="str">
        <f>VLOOKUP((LEFT(Tabla3[[#This Row],[id_detalle]],2)),id_rubro[[id]:[Rubro]],2,0)</f>
        <v>AGRICULTURA, CAZA,SILVICULTURAY PESCA-PRODUCTOS Y SERVICIOS CONEXOS</v>
      </c>
      <c r="C392" s="36" t="s">
        <v>137</v>
      </c>
      <c r="D392" s="35" t="str">
        <f>+Tabla3[[#This Row],[id_detalle]]&amp;" "&amp;VLOOKUP(Tabla3[[#This Row],[id_detalle]],rubro_detalle[[Código]:[Rubro Detalle]],2,0)</f>
        <v>01.00.461 Semillas</v>
      </c>
      <c r="E392" s="33">
        <f t="shared" si="11"/>
        <v>24</v>
      </c>
      <c r="F392" s="47" t="str">
        <f t="shared" si="10"/>
        <v>01.00.461-24</v>
      </c>
      <c r="G392" s="37" t="s">
        <v>2758</v>
      </c>
      <c r="H392" s="37">
        <v>178</v>
      </c>
    </row>
    <row r="393" spans="1:8" x14ac:dyDescent="0.3">
      <c r="A393" s="34" t="str">
        <f>+LEFT(Tabla3[[#This Row],[id_detalle]],2)</f>
        <v>01</v>
      </c>
      <c r="B393" s="48" t="str">
        <f>VLOOKUP((LEFT(Tabla3[[#This Row],[id_detalle]],2)),id_rubro[[id]:[Rubro]],2,0)</f>
        <v>AGRICULTURA, CAZA,SILVICULTURAY PESCA-PRODUCTOS Y SERVICIOS CONEXOS</v>
      </c>
      <c r="C393" s="36" t="s">
        <v>137</v>
      </c>
      <c r="D393" s="35" t="str">
        <f>+Tabla3[[#This Row],[id_detalle]]&amp;" "&amp;VLOOKUP(Tabla3[[#This Row],[id_detalle]],rubro_detalle[[Código]:[Rubro Detalle]],2,0)</f>
        <v>01.00.461 Semillas</v>
      </c>
      <c r="E393" s="33">
        <f t="shared" si="11"/>
        <v>25</v>
      </c>
      <c r="F393" s="47" t="str">
        <f t="shared" si="10"/>
        <v>01.00.461-25</v>
      </c>
      <c r="G393" s="37" t="s">
        <v>2759</v>
      </c>
      <c r="H393" s="37">
        <v>180</v>
      </c>
    </row>
    <row r="394" spans="1:8" x14ac:dyDescent="0.3">
      <c r="A394" s="34" t="str">
        <f>+LEFT(Tabla3[[#This Row],[id_detalle]],2)</f>
        <v>01</v>
      </c>
      <c r="B394" s="48" t="str">
        <f>VLOOKUP((LEFT(Tabla3[[#This Row],[id_detalle]],2)),id_rubro[[id]:[Rubro]],2,0)</f>
        <v>AGRICULTURA, CAZA,SILVICULTURAY PESCA-PRODUCTOS Y SERVICIOS CONEXOS</v>
      </c>
      <c r="C394" s="36" t="s">
        <v>137</v>
      </c>
      <c r="D394" s="35" t="str">
        <f>+Tabla3[[#This Row],[id_detalle]]&amp;" "&amp;VLOOKUP(Tabla3[[#This Row],[id_detalle]],rubro_detalle[[Código]:[Rubro Detalle]],2,0)</f>
        <v>01.00.461 Semillas</v>
      </c>
      <c r="E394" s="33">
        <f t="shared" si="11"/>
        <v>26</v>
      </c>
      <c r="F394" s="47" t="str">
        <f t="shared" si="10"/>
        <v>01.00.461-26</v>
      </c>
      <c r="G394" s="37" t="s">
        <v>2760</v>
      </c>
      <c r="H394" s="37">
        <v>203</v>
      </c>
    </row>
    <row r="395" spans="1:8" x14ac:dyDescent="0.3">
      <c r="A395" s="34" t="str">
        <f>+LEFT(Tabla3[[#This Row],[id_detalle]],2)</f>
        <v>01</v>
      </c>
      <c r="B395" s="48" t="str">
        <f>VLOOKUP((LEFT(Tabla3[[#This Row],[id_detalle]],2)),id_rubro[[id]:[Rubro]],2,0)</f>
        <v>AGRICULTURA, CAZA,SILVICULTURAY PESCA-PRODUCTOS Y SERVICIOS CONEXOS</v>
      </c>
      <c r="C395" s="36" t="s">
        <v>137</v>
      </c>
      <c r="D395" s="35" t="str">
        <f>+Tabla3[[#This Row],[id_detalle]]&amp;" "&amp;VLOOKUP(Tabla3[[#This Row],[id_detalle]],rubro_detalle[[Código]:[Rubro Detalle]],2,0)</f>
        <v>01.00.461 Semillas</v>
      </c>
      <c r="E395" s="33">
        <f t="shared" si="11"/>
        <v>27</v>
      </c>
      <c r="F395" s="47" t="str">
        <f t="shared" si="10"/>
        <v>01.00.461-27</v>
      </c>
      <c r="G395" s="37" t="s">
        <v>2761</v>
      </c>
      <c r="H395" s="37">
        <v>268</v>
      </c>
    </row>
    <row r="396" spans="1:8" x14ac:dyDescent="0.3">
      <c r="A396" s="34" t="str">
        <f>+LEFT(Tabla3[[#This Row],[id_detalle]],2)</f>
        <v>01</v>
      </c>
      <c r="B396" s="48" t="str">
        <f>VLOOKUP((LEFT(Tabla3[[#This Row],[id_detalle]],2)),id_rubro[[id]:[Rubro]],2,0)</f>
        <v>AGRICULTURA, CAZA,SILVICULTURAY PESCA-PRODUCTOS Y SERVICIOS CONEXOS</v>
      </c>
      <c r="C396" s="36" t="s">
        <v>137</v>
      </c>
      <c r="D396" s="35" t="str">
        <f>+Tabla3[[#This Row],[id_detalle]]&amp;" "&amp;VLOOKUP(Tabla3[[#This Row],[id_detalle]],rubro_detalle[[Código]:[Rubro Detalle]],2,0)</f>
        <v>01.00.461 Semillas</v>
      </c>
      <c r="E396" s="33">
        <f t="shared" si="11"/>
        <v>28</v>
      </c>
      <c r="F396" s="47" t="str">
        <f t="shared" ref="F396:F459" si="12">+LEFT(D396,9)&amp;"-"&amp;E396</f>
        <v>01.00.461-28</v>
      </c>
      <c r="G396" s="37" t="s">
        <v>2674</v>
      </c>
      <c r="H396" s="37">
        <v>286</v>
      </c>
    </row>
    <row r="397" spans="1:8" x14ac:dyDescent="0.3">
      <c r="A397" s="34" t="str">
        <f>+LEFT(Tabla3[[#This Row],[id_detalle]],2)</f>
        <v>01</v>
      </c>
      <c r="B397" s="48" t="str">
        <f>VLOOKUP((LEFT(Tabla3[[#This Row],[id_detalle]],2)),id_rubro[[id]:[Rubro]],2,0)</f>
        <v>AGRICULTURA, CAZA,SILVICULTURAY PESCA-PRODUCTOS Y SERVICIOS CONEXOS</v>
      </c>
      <c r="C397" s="36" t="s">
        <v>137</v>
      </c>
      <c r="D397" s="35" t="str">
        <f>+Tabla3[[#This Row],[id_detalle]]&amp;" "&amp;VLOOKUP(Tabla3[[#This Row],[id_detalle]],rubro_detalle[[Código]:[Rubro Detalle]],2,0)</f>
        <v>01.00.461 Semillas</v>
      </c>
      <c r="E397" s="33">
        <f t="shared" ref="E397:E460" si="13">+IF(D397=D396,E396+1,1)</f>
        <v>29</v>
      </c>
      <c r="F397" s="47" t="str">
        <f t="shared" si="12"/>
        <v>01.00.461-29</v>
      </c>
      <c r="G397" s="37" t="s">
        <v>2762</v>
      </c>
      <c r="H397" s="37" t="s">
        <v>2763</v>
      </c>
    </row>
    <row r="398" spans="1:8" x14ac:dyDescent="0.3">
      <c r="A398" s="34" t="str">
        <f>+LEFT(Tabla3[[#This Row],[id_detalle]],2)</f>
        <v>01</v>
      </c>
      <c r="B398" s="48" t="str">
        <f>VLOOKUP((LEFT(Tabla3[[#This Row],[id_detalle]],2)),id_rubro[[id]:[Rubro]],2,0)</f>
        <v>AGRICULTURA, CAZA,SILVICULTURAY PESCA-PRODUCTOS Y SERVICIOS CONEXOS</v>
      </c>
      <c r="C398" s="36" t="s">
        <v>137</v>
      </c>
      <c r="D398" s="35" t="str">
        <f>+Tabla3[[#This Row],[id_detalle]]&amp;" "&amp;VLOOKUP(Tabla3[[#This Row],[id_detalle]],rubro_detalle[[Código]:[Rubro Detalle]],2,0)</f>
        <v>01.00.461 Semillas</v>
      </c>
      <c r="E398" s="33">
        <f t="shared" si="13"/>
        <v>30</v>
      </c>
      <c r="F398" s="47" t="str">
        <f t="shared" si="12"/>
        <v>01.00.461-30</v>
      </c>
      <c r="G398" s="37" t="s">
        <v>2764</v>
      </c>
      <c r="H398" s="37">
        <v>322</v>
      </c>
    </row>
    <row r="399" spans="1:8" x14ac:dyDescent="0.3">
      <c r="A399" s="34" t="str">
        <f>+LEFT(Tabla3[[#This Row],[id_detalle]],2)</f>
        <v>01</v>
      </c>
      <c r="B399" s="48" t="str">
        <f>VLOOKUP((LEFT(Tabla3[[#This Row],[id_detalle]],2)),id_rubro[[id]:[Rubro]],2,0)</f>
        <v>AGRICULTURA, CAZA,SILVICULTURAY PESCA-PRODUCTOS Y SERVICIOS CONEXOS</v>
      </c>
      <c r="C399" s="36" t="s">
        <v>137</v>
      </c>
      <c r="D399" s="35" t="str">
        <f>+Tabla3[[#This Row],[id_detalle]]&amp;" "&amp;VLOOKUP(Tabla3[[#This Row],[id_detalle]],rubro_detalle[[Código]:[Rubro Detalle]],2,0)</f>
        <v>01.00.461 Semillas</v>
      </c>
      <c r="E399" s="33">
        <f t="shared" si="13"/>
        <v>31</v>
      </c>
      <c r="F399" s="47" t="str">
        <f t="shared" si="12"/>
        <v>01.00.461-31</v>
      </c>
      <c r="G399" s="37" t="s">
        <v>2518</v>
      </c>
      <c r="H399" s="37">
        <v>323</v>
      </c>
    </row>
    <row r="400" spans="1:8" x14ac:dyDescent="0.3">
      <c r="A400" s="34" t="str">
        <f>+LEFT(Tabla3[[#This Row],[id_detalle]],2)</f>
        <v>01</v>
      </c>
      <c r="B400" s="48" t="str">
        <f>VLOOKUP((LEFT(Tabla3[[#This Row],[id_detalle]],2)),id_rubro[[id]:[Rubro]],2,0)</f>
        <v>AGRICULTURA, CAZA,SILVICULTURAY PESCA-PRODUCTOS Y SERVICIOS CONEXOS</v>
      </c>
      <c r="C400" s="36" t="s">
        <v>137</v>
      </c>
      <c r="D400" s="35" t="str">
        <f>+Tabla3[[#This Row],[id_detalle]]&amp;" "&amp;VLOOKUP(Tabla3[[#This Row],[id_detalle]],rubro_detalle[[Código]:[Rubro Detalle]],2,0)</f>
        <v>01.00.461 Semillas</v>
      </c>
      <c r="E400" s="33">
        <f t="shared" si="13"/>
        <v>32</v>
      </c>
      <c r="F400" s="47" t="str">
        <f t="shared" si="12"/>
        <v>01.00.461-32</v>
      </c>
      <c r="G400" s="37" t="s">
        <v>2765</v>
      </c>
      <c r="H400" s="37" t="s">
        <v>2766</v>
      </c>
    </row>
    <row r="401" spans="1:8" x14ac:dyDescent="0.3">
      <c r="A401" s="34" t="str">
        <f>+LEFT(Tabla3[[#This Row],[id_detalle]],2)</f>
        <v>01</v>
      </c>
      <c r="B401" s="48" t="str">
        <f>VLOOKUP((LEFT(Tabla3[[#This Row],[id_detalle]],2)),id_rubro[[id]:[Rubro]],2,0)</f>
        <v>AGRICULTURA, CAZA,SILVICULTURAY PESCA-PRODUCTOS Y SERVICIOS CONEXOS</v>
      </c>
      <c r="C401" s="36" t="s">
        <v>137</v>
      </c>
      <c r="D401" s="35" t="str">
        <f>+Tabla3[[#This Row],[id_detalle]]&amp;" "&amp;VLOOKUP(Tabla3[[#This Row],[id_detalle]],rubro_detalle[[Código]:[Rubro Detalle]],2,0)</f>
        <v>01.00.461 Semillas</v>
      </c>
      <c r="E401" s="33">
        <f t="shared" si="13"/>
        <v>33</v>
      </c>
      <c r="F401" s="47" t="str">
        <f t="shared" si="12"/>
        <v>01.00.461-33</v>
      </c>
      <c r="G401" s="37" t="s">
        <v>2767</v>
      </c>
      <c r="H401" s="37">
        <v>359</v>
      </c>
    </row>
    <row r="402" spans="1:8" x14ac:dyDescent="0.3">
      <c r="A402" s="34" t="str">
        <f>+LEFT(Tabla3[[#This Row],[id_detalle]],2)</f>
        <v>01</v>
      </c>
      <c r="B402" s="48" t="str">
        <f>VLOOKUP((LEFT(Tabla3[[#This Row],[id_detalle]],2)),id_rubro[[id]:[Rubro]],2,0)</f>
        <v>AGRICULTURA, CAZA,SILVICULTURAY PESCA-PRODUCTOS Y SERVICIOS CONEXOS</v>
      </c>
      <c r="C402" s="36" t="s">
        <v>137</v>
      </c>
      <c r="D402" s="35" t="str">
        <f>+Tabla3[[#This Row],[id_detalle]]&amp;" "&amp;VLOOKUP(Tabla3[[#This Row],[id_detalle]],rubro_detalle[[Código]:[Rubro Detalle]],2,0)</f>
        <v>01.00.461 Semillas</v>
      </c>
      <c r="E402" s="33">
        <f t="shared" si="13"/>
        <v>34</v>
      </c>
      <c r="F402" s="47" t="str">
        <f t="shared" si="12"/>
        <v>01.00.461-34</v>
      </c>
      <c r="G402" s="37" t="s">
        <v>2768</v>
      </c>
      <c r="H402" s="37">
        <v>457</v>
      </c>
    </row>
    <row r="403" spans="1:8" x14ac:dyDescent="0.3">
      <c r="A403" s="34" t="str">
        <f>+LEFT(Tabla3[[#This Row],[id_detalle]],2)</f>
        <v>01</v>
      </c>
      <c r="B403" s="48" t="str">
        <f>VLOOKUP((LEFT(Tabla3[[#This Row],[id_detalle]],2)),id_rubro[[id]:[Rubro]],2,0)</f>
        <v>AGRICULTURA, CAZA,SILVICULTURAY PESCA-PRODUCTOS Y SERVICIOS CONEXOS</v>
      </c>
      <c r="C403" s="36" t="s">
        <v>137</v>
      </c>
      <c r="D403" s="35" t="str">
        <f>+Tabla3[[#This Row],[id_detalle]]&amp;" "&amp;VLOOKUP(Tabla3[[#This Row],[id_detalle]],rubro_detalle[[Código]:[Rubro Detalle]],2,0)</f>
        <v>01.00.461 Semillas</v>
      </c>
      <c r="E403" s="33">
        <f t="shared" si="13"/>
        <v>35</v>
      </c>
      <c r="F403" s="47" t="str">
        <f t="shared" si="12"/>
        <v>01.00.461-35</v>
      </c>
      <c r="G403" s="37" t="s">
        <v>2769</v>
      </c>
      <c r="H403" s="37">
        <v>533</v>
      </c>
    </row>
    <row r="404" spans="1:8" x14ac:dyDescent="0.3">
      <c r="A404" s="34" t="str">
        <f>+LEFT(Tabla3[[#This Row],[id_detalle]],2)</f>
        <v>01</v>
      </c>
      <c r="B404" s="48" t="str">
        <f>VLOOKUP((LEFT(Tabla3[[#This Row],[id_detalle]],2)),id_rubro[[id]:[Rubro]],2,0)</f>
        <v>AGRICULTURA, CAZA,SILVICULTURAY PESCA-PRODUCTOS Y SERVICIOS CONEXOS</v>
      </c>
      <c r="C404" s="36" t="s">
        <v>137</v>
      </c>
      <c r="D404" s="35" t="str">
        <f>+Tabla3[[#This Row],[id_detalle]]&amp;" "&amp;VLOOKUP(Tabla3[[#This Row],[id_detalle]],rubro_detalle[[Código]:[Rubro Detalle]],2,0)</f>
        <v>01.00.461 Semillas</v>
      </c>
      <c r="E404" s="33">
        <f t="shared" si="13"/>
        <v>36</v>
      </c>
      <c r="F404" s="47" t="str">
        <f t="shared" si="12"/>
        <v>01.00.461-36</v>
      </c>
      <c r="G404" s="37" t="s">
        <v>2770</v>
      </c>
      <c r="H404" s="37">
        <v>543</v>
      </c>
    </row>
    <row r="405" spans="1:8" x14ac:dyDescent="0.3">
      <c r="A405" s="34" t="str">
        <f>+LEFT(Tabla3[[#This Row],[id_detalle]],2)</f>
        <v>01</v>
      </c>
      <c r="B405" s="48" t="str">
        <f>VLOOKUP((LEFT(Tabla3[[#This Row],[id_detalle]],2)),id_rubro[[id]:[Rubro]],2,0)</f>
        <v>AGRICULTURA, CAZA,SILVICULTURAY PESCA-PRODUCTOS Y SERVICIOS CONEXOS</v>
      </c>
      <c r="C405" s="36" t="s">
        <v>137</v>
      </c>
      <c r="D405" s="35" t="str">
        <f>+Tabla3[[#This Row],[id_detalle]]&amp;" "&amp;VLOOKUP(Tabla3[[#This Row],[id_detalle]],rubro_detalle[[Código]:[Rubro Detalle]],2,0)</f>
        <v>01.00.461 Semillas</v>
      </c>
      <c r="E405" s="33">
        <f t="shared" si="13"/>
        <v>37</v>
      </c>
      <c r="F405" s="47" t="str">
        <f t="shared" si="12"/>
        <v>01.00.461-37</v>
      </c>
      <c r="G405" s="37" t="s">
        <v>2456</v>
      </c>
      <c r="H405" s="37">
        <v>553</v>
      </c>
    </row>
    <row r="406" spans="1:8" x14ac:dyDescent="0.3">
      <c r="A406" s="34" t="str">
        <f>+LEFT(Tabla3[[#This Row],[id_detalle]],2)</f>
        <v>01</v>
      </c>
      <c r="B406" s="48" t="str">
        <f>VLOOKUP((LEFT(Tabla3[[#This Row],[id_detalle]],2)),id_rubro[[id]:[Rubro]],2,0)</f>
        <v>AGRICULTURA, CAZA,SILVICULTURAY PESCA-PRODUCTOS Y SERVICIOS CONEXOS</v>
      </c>
      <c r="C406" s="36" t="s">
        <v>137</v>
      </c>
      <c r="D406" s="35" t="str">
        <f>+Tabla3[[#This Row],[id_detalle]]&amp;" "&amp;VLOOKUP(Tabla3[[#This Row],[id_detalle]],rubro_detalle[[Código]:[Rubro Detalle]],2,0)</f>
        <v>01.00.461 Semillas</v>
      </c>
      <c r="E406" s="33">
        <f t="shared" si="13"/>
        <v>38</v>
      </c>
      <c r="F406" s="47" t="str">
        <f t="shared" si="12"/>
        <v>01.00.461-38</v>
      </c>
      <c r="G406" s="38" t="s">
        <v>2771</v>
      </c>
      <c r="H406" s="38">
        <v>608</v>
      </c>
    </row>
    <row r="407" spans="1:8" x14ac:dyDescent="0.3">
      <c r="A407" s="34" t="str">
        <f>+LEFT(Tabla3[[#This Row],[id_detalle]],2)</f>
        <v>01</v>
      </c>
      <c r="B407" s="48" t="str">
        <f>VLOOKUP((LEFT(Tabla3[[#This Row],[id_detalle]],2)),id_rubro[[id]:[Rubro]],2,0)</f>
        <v>AGRICULTURA, CAZA,SILVICULTURAY PESCA-PRODUCTOS Y SERVICIOS CONEXOS</v>
      </c>
      <c r="C407" s="36" t="s">
        <v>137</v>
      </c>
      <c r="D407" s="35" t="str">
        <f>+Tabla3[[#This Row],[id_detalle]]&amp;" "&amp;VLOOKUP(Tabla3[[#This Row],[id_detalle]],rubro_detalle[[Código]:[Rubro Detalle]],2,0)</f>
        <v>01.00.461 Semillas</v>
      </c>
      <c r="E407" s="33">
        <f t="shared" si="13"/>
        <v>39</v>
      </c>
      <c r="F407" s="47" t="str">
        <f t="shared" si="12"/>
        <v>01.00.461-39</v>
      </c>
      <c r="G407" s="37" t="s">
        <v>2772</v>
      </c>
      <c r="H407" s="37">
        <v>682</v>
      </c>
    </row>
    <row r="408" spans="1:8" x14ac:dyDescent="0.3">
      <c r="A408" s="34" t="str">
        <f>+LEFT(Tabla3[[#This Row],[id_detalle]],2)</f>
        <v>01</v>
      </c>
      <c r="B408" s="48" t="str">
        <f>VLOOKUP((LEFT(Tabla3[[#This Row],[id_detalle]],2)),id_rubro[[id]:[Rubro]],2,0)</f>
        <v>AGRICULTURA, CAZA,SILVICULTURAY PESCA-PRODUCTOS Y SERVICIOS CONEXOS</v>
      </c>
      <c r="C408" s="36" t="s">
        <v>137</v>
      </c>
      <c r="D408" s="35" t="str">
        <f>+Tabla3[[#This Row],[id_detalle]]&amp;" "&amp;VLOOKUP(Tabla3[[#This Row],[id_detalle]],rubro_detalle[[Código]:[Rubro Detalle]],2,0)</f>
        <v>01.00.461 Semillas</v>
      </c>
      <c r="E408" s="33">
        <f t="shared" si="13"/>
        <v>40</v>
      </c>
      <c r="F408" s="47" t="str">
        <f t="shared" si="12"/>
        <v>01.00.461-40</v>
      </c>
      <c r="G408" s="37" t="s">
        <v>2773</v>
      </c>
      <c r="H408" s="37">
        <v>722</v>
      </c>
    </row>
    <row r="409" spans="1:8" x14ac:dyDescent="0.3">
      <c r="A409" s="34" t="str">
        <f>+LEFT(Tabla3[[#This Row],[id_detalle]],2)</f>
        <v>01</v>
      </c>
      <c r="B409" s="48" t="str">
        <f>VLOOKUP((LEFT(Tabla3[[#This Row],[id_detalle]],2)),id_rubro[[id]:[Rubro]],2,0)</f>
        <v>AGRICULTURA, CAZA,SILVICULTURAY PESCA-PRODUCTOS Y SERVICIOS CONEXOS</v>
      </c>
      <c r="C409" s="36" t="s">
        <v>137</v>
      </c>
      <c r="D409" s="35" t="str">
        <f>+Tabla3[[#This Row],[id_detalle]]&amp;" "&amp;VLOOKUP(Tabla3[[#This Row],[id_detalle]],rubro_detalle[[Código]:[Rubro Detalle]],2,0)</f>
        <v>01.00.461 Semillas</v>
      </c>
      <c r="E409" s="33">
        <f t="shared" si="13"/>
        <v>41</v>
      </c>
      <c r="F409" s="47" t="str">
        <f t="shared" si="12"/>
        <v>01.00.461-41</v>
      </c>
      <c r="G409" s="37" t="s">
        <v>2774</v>
      </c>
      <c r="H409" s="37">
        <v>736</v>
      </c>
    </row>
    <row r="410" spans="1:8" x14ac:dyDescent="0.3">
      <c r="A410" s="34" t="str">
        <f>+LEFT(Tabla3[[#This Row],[id_detalle]],2)</f>
        <v>01</v>
      </c>
      <c r="B410" s="48" t="str">
        <f>VLOOKUP((LEFT(Tabla3[[#This Row],[id_detalle]],2)),id_rubro[[id]:[Rubro]],2,0)</f>
        <v>AGRICULTURA, CAZA,SILVICULTURAY PESCA-PRODUCTOS Y SERVICIOS CONEXOS</v>
      </c>
      <c r="C410" s="36" t="s">
        <v>137</v>
      </c>
      <c r="D410" s="35" t="str">
        <f>+Tabla3[[#This Row],[id_detalle]]&amp;" "&amp;VLOOKUP(Tabla3[[#This Row],[id_detalle]],rubro_detalle[[Código]:[Rubro Detalle]],2,0)</f>
        <v>01.00.461 Semillas</v>
      </c>
      <c r="E410" s="33">
        <f t="shared" si="13"/>
        <v>42</v>
      </c>
      <c r="F410" s="47" t="str">
        <f t="shared" si="12"/>
        <v>01.00.461-42</v>
      </c>
      <c r="G410" s="37" t="s">
        <v>2775</v>
      </c>
      <c r="H410" s="37">
        <v>736</v>
      </c>
    </row>
    <row r="411" spans="1:8" x14ac:dyDescent="0.3">
      <c r="A411" s="34" t="str">
        <f>+LEFT(Tabla3[[#This Row],[id_detalle]],2)</f>
        <v>01</v>
      </c>
      <c r="B411" s="48" t="str">
        <f>VLOOKUP((LEFT(Tabla3[[#This Row],[id_detalle]],2)),id_rubro[[id]:[Rubro]],2,0)</f>
        <v>AGRICULTURA, CAZA,SILVICULTURAY PESCA-PRODUCTOS Y SERVICIOS CONEXOS</v>
      </c>
      <c r="C411" s="36" t="s">
        <v>137</v>
      </c>
      <c r="D411" s="35" t="str">
        <f>+Tabla3[[#This Row],[id_detalle]]&amp;" "&amp;VLOOKUP(Tabla3[[#This Row],[id_detalle]],rubro_detalle[[Código]:[Rubro Detalle]],2,0)</f>
        <v>01.00.461 Semillas</v>
      </c>
      <c r="E411" s="33">
        <f t="shared" si="13"/>
        <v>43</v>
      </c>
      <c r="F411" s="47" t="str">
        <f t="shared" si="12"/>
        <v>01.00.461-43</v>
      </c>
      <c r="G411" s="37" t="s">
        <v>2756</v>
      </c>
      <c r="H411" s="37">
        <v>736</v>
      </c>
    </row>
    <row r="412" spans="1:8" x14ac:dyDescent="0.3">
      <c r="A412" s="34" t="str">
        <f>+LEFT(Tabla3[[#This Row],[id_detalle]],2)</f>
        <v>01</v>
      </c>
      <c r="B412" s="48" t="str">
        <f>VLOOKUP((LEFT(Tabla3[[#This Row],[id_detalle]],2)),id_rubro[[id]:[Rubro]],2,0)</f>
        <v>AGRICULTURA, CAZA,SILVICULTURAY PESCA-PRODUCTOS Y SERVICIOS CONEXOS</v>
      </c>
      <c r="C412" s="36" t="s">
        <v>137</v>
      </c>
      <c r="D412" s="35" t="str">
        <f>+Tabla3[[#This Row],[id_detalle]]&amp;" "&amp;VLOOKUP(Tabla3[[#This Row],[id_detalle]],rubro_detalle[[Código]:[Rubro Detalle]],2,0)</f>
        <v>01.00.461 Semillas</v>
      </c>
      <c r="E412" s="33">
        <f t="shared" si="13"/>
        <v>44</v>
      </c>
      <c r="F412" s="47" t="str">
        <f t="shared" si="12"/>
        <v>01.00.461-44</v>
      </c>
      <c r="G412" s="37" t="s">
        <v>2776</v>
      </c>
      <c r="H412" s="37">
        <v>740</v>
      </c>
    </row>
    <row r="413" spans="1:8" x14ac:dyDescent="0.3">
      <c r="A413" s="34" t="str">
        <f>+LEFT(Tabla3[[#This Row],[id_detalle]],2)</f>
        <v>01</v>
      </c>
      <c r="B413" s="48" t="str">
        <f>VLOOKUP((LEFT(Tabla3[[#This Row],[id_detalle]],2)),id_rubro[[id]:[Rubro]],2,0)</f>
        <v>AGRICULTURA, CAZA,SILVICULTURAY PESCA-PRODUCTOS Y SERVICIOS CONEXOS</v>
      </c>
      <c r="C413" s="36" t="s">
        <v>137</v>
      </c>
      <c r="D413" s="35" t="str">
        <f>+Tabla3[[#This Row],[id_detalle]]&amp;" "&amp;VLOOKUP(Tabla3[[#This Row],[id_detalle]],rubro_detalle[[Código]:[Rubro Detalle]],2,0)</f>
        <v>01.00.461 Semillas</v>
      </c>
      <c r="E413" s="33">
        <f t="shared" si="13"/>
        <v>45</v>
      </c>
      <c r="F413" s="47" t="str">
        <f t="shared" si="12"/>
        <v>01.00.461-45</v>
      </c>
      <c r="G413" s="37" t="s">
        <v>2777</v>
      </c>
      <c r="H413" s="37">
        <v>750</v>
      </c>
    </row>
    <row r="414" spans="1:8" x14ac:dyDescent="0.3">
      <c r="A414" s="34" t="str">
        <f>+LEFT(Tabla3[[#This Row],[id_detalle]],2)</f>
        <v>01</v>
      </c>
      <c r="B414" s="48" t="str">
        <f>VLOOKUP((LEFT(Tabla3[[#This Row],[id_detalle]],2)),id_rubro[[id]:[Rubro]],2,0)</f>
        <v>AGRICULTURA, CAZA,SILVICULTURAY PESCA-PRODUCTOS Y SERVICIOS CONEXOS</v>
      </c>
      <c r="C414" s="36" t="s">
        <v>137</v>
      </c>
      <c r="D414" s="35" t="str">
        <f>+Tabla3[[#This Row],[id_detalle]]&amp;" "&amp;VLOOKUP(Tabla3[[#This Row],[id_detalle]],rubro_detalle[[Código]:[Rubro Detalle]],2,0)</f>
        <v>01.00.461 Semillas</v>
      </c>
      <c r="E414" s="33">
        <f t="shared" si="13"/>
        <v>46</v>
      </c>
      <c r="F414" s="47" t="str">
        <f t="shared" si="12"/>
        <v>01.00.461-46</v>
      </c>
      <c r="G414" s="37" t="s">
        <v>2778</v>
      </c>
      <c r="H414" s="37">
        <v>842</v>
      </c>
    </row>
    <row r="415" spans="1:8" x14ac:dyDescent="0.3">
      <c r="A415" s="34" t="str">
        <f>+LEFT(Tabla3[[#This Row],[id_detalle]],2)</f>
        <v>01</v>
      </c>
      <c r="B415" s="48" t="str">
        <f>VLOOKUP((LEFT(Tabla3[[#This Row],[id_detalle]],2)),id_rubro[[id]:[Rubro]],2,0)</f>
        <v>AGRICULTURA, CAZA,SILVICULTURAY PESCA-PRODUCTOS Y SERVICIOS CONEXOS</v>
      </c>
      <c r="C415" s="36" t="s">
        <v>141</v>
      </c>
      <c r="D415" s="35" t="str">
        <f>+Tabla3[[#This Row],[id_detalle]]&amp;" "&amp;VLOOKUP(Tabla3[[#This Row],[id_detalle]],rubro_detalle[[Código]:[Rubro Detalle]],2,0)</f>
        <v>01.00.501 Servicios de Información de Recursos Naturales</v>
      </c>
      <c r="E415" s="33">
        <f t="shared" si="13"/>
        <v>1</v>
      </c>
      <c r="F415" s="47" t="str">
        <f t="shared" si="12"/>
        <v>01.00.501-1</v>
      </c>
      <c r="G415" s="37" t="s">
        <v>2762</v>
      </c>
      <c r="H415" s="37" t="s">
        <v>2763</v>
      </c>
    </row>
    <row r="416" spans="1:8" x14ac:dyDescent="0.3">
      <c r="A416" s="34" t="str">
        <f>+LEFT(Tabla3[[#This Row],[id_detalle]],2)</f>
        <v>01</v>
      </c>
      <c r="B416" s="48" t="str">
        <f>VLOOKUP((LEFT(Tabla3[[#This Row],[id_detalle]],2)),id_rubro[[id]:[Rubro]],2,0)</f>
        <v>AGRICULTURA, CAZA,SILVICULTURAY PESCA-PRODUCTOS Y SERVICIOS CONEXOS</v>
      </c>
      <c r="C416" s="36" t="s">
        <v>2198</v>
      </c>
      <c r="D416" s="35" t="str">
        <f>+Tabla3[[#This Row],[id_detalle]]&amp;" "&amp;VLOOKUP(Tabla3[[#This Row],[id_detalle]],rubro_detalle[[Código]:[Rubro Detalle]],2,0)</f>
        <v>01.00.521 Hortalizas Congeladas</v>
      </c>
      <c r="E416" s="33">
        <f t="shared" si="13"/>
        <v>1</v>
      </c>
      <c r="F416" s="47" t="str">
        <f t="shared" si="12"/>
        <v>01.00.521-1</v>
      </c>
      <c r="G416" s="37" t="s">
        <v>2779</v>
      </c>
      <c r="H416" s="37">
        <v>682</v>
      </c>
    </row>
    <row r="417" spans="1:8" x14ac:dyDescent="0.3">
      <c r="A417" s="34" t="str">
        <f>+LEFT(Tabla3[[#This Row],[id_detalle]],2)</f>
        <v>01</v>
      </c>
      <c r="B417" s="48" t="str">
        <f>VLOOKUP((LEFT(Tabla3[[#This Row],[id_detalle]],2)),id_rubro[[id]:[Rubro]],2,0)</f>
        <v>AGRICULTURA, CAZA,SILVICULTURAY PESCA-PRODUCTOS Y SERVICIOS CONEXOS</v>
      </c>
      <c r="C417" s="36" t="s">
        <v>145</v>
      </c>
      <c r="D417" s="35" t="str">
        <f>+Tabla3[[#This Row],[id_detalle]]&amp;" "&amp;VLOOKUP(Tabla3[[#This Row],[id_detalle]],rubro_detalle[[Código]:[Rubro Detalle]],2,0)</f>
        <v>01.00.541 Servicios y Sistemas de Riego</v>
      </c>
      <c r="E417" s="33">
        <f t="shared" si="13"/>
        <v>1</v>
      </c>
      <c r="F417" s="47" t="str">
        <f t="shared" si="12"/>
        <v>01.00.541-1</v>
      </c>
      <c r="G417" s="37" t="s">
        <v>2780</v>
      </c>
      <c r="H417" s="37">
        <v>178</v>
      </c>
    </row>
    <row r="418" spans="1:8" x14ac:dyDescent="0.3">
      <c r="A418" s="34" t="str">
        <f>+LEFT(Tabla3[[#This Row],[id_detalle]],2)</f>
        <v>01</v>
      </c>
      <c r="B418" s="48" t="str">
        <f>VLOOKUP((LEFT(Tabla3[[#This Row],[id_detalle]],2)),id_rubro[[id]:[Rubro]],2,0)</f>
        <v>AGRICULTURA, CAZA,SILVICULTURAY PESCA-PRODUCTOS Y SERVICIOS CONEXOS</v>
      </c>
      <c r="C418" s="36" t="s">
        <v>145</v>
      </c>
      <c r="D418" s="35" t="str">
        <f>+Tabla3[[#This Row],[id_detalle]]&amp;" "&amp;VLOOKUP(Tabla3[[#This Row],[id_detalle]],rubro_detalle[[Código]:[Rubro Detalle]],2,0)</f>
        <v>01.00.541 Servicios y Sistemas de Riego</v>
      </c>
      <c r="E418" s="33">
        <f t="shared" si="13"/>
        <v>2</v>
      </c>
      <c r="F418" s="47" t="str">
        <f t="shared" si="12"/>
        <v>01.00.541-2</v>
      </c>
      <c r="G418" s="37" t="s">
        <v>2781</v>
      </c>
      <c r="H418" s="37">
        <v>182</v>
      </c>
    </row>
    <row r="419" spans="1:8" x14ac:dyDescent="0.3">
      <c r="A419" s="34" t="str">
        <f>+LEFT(Tabla3[[#This Row],[id_detalle]],2)</f>
        <v>01</v>
      </c>
      <c r="B419" s="48" t="str">
        <f>VLOOKUP((LEFT(Tabla3[[#This Row],[id_detalle]],2)),id_rubro[[id]:[Rubro]],2,0)</f>
        <v>AGRICULTURA, CAZA,SILVICULTURAY PESCA-PRODUCTOS Y SERVICIOS CONEXOS</v>
      </c>
      <c r="C419" s="36" t="s">
        <v>145</v>
      </c>
      <c r="D419" s="35" t="str">
        <f>+Tabla3[[#This Row],[id_detalle]]&amp;" "&amp;VLOOKUP(Tabla3[[#This Row],[id_detalle]],rubro_detalle[[Código]:[Rubro Detalle]],2,0)</f>
        <v>01.00.541 Servicios y Sistemas de Riego</v>
      </c>
      <c r="E419" s="33">
        <f t="shared" si="13"/>
        <v>3</v>
      </c>
      <c r="F419" s="47" t="str">
        <f t="shared" si="12"/>
        <v>01.00.541-3</v>
      </c>
      <c r="G419" s="37" t="s">
        <v>2782</v>
      </c>
      <c r="H419" s="37">
        <v>190</v>
      </c>
    </row>
    <row r="420" spans="1:8" x14ac:dyDescent="0.3">
      <c r="A420" s="34" t="str">
        <f>+LEFT(Tabla3[[#This Row],[id_detalle]],2)</f>
        <v>01</v>
      </c>
      <c r="B420" s="48" t="str">
        <f>VLOOKUP((LEFT(Tabla3[[#This Row],[id_detalle]],2)),id_rubro[[id]:[Rubro]],2,0)</f>
        <v>AGRICULTURA, CAZA,SILVICULTURAY PESCA-PRODUCTOS Y SERVICIOS CONEXOS</v>
      </c>
      <c r="C420" s="36" t="s">
        <v>145</v>
      </c>
      <c r="D420" s="35" t="str">
        <f>+Tabla3[[#This Row],[id_detalle]]&amp;" "&amp;VLOOKUP(Tabla3[[#This Row],[id_detalle]],rubro_detalle[[Código]:[Rubro Detalle]],2,0)</f>
        <v>01.00.541 Servicios y Sistemas de Riego</v>
      </c>
      <c r="E420" s="33">
        <f t="shared" si="13"/>
        <v>4</v>
      </c>
      <c r="F420" s="47" t="str">
        <f t="shared" si="12"/>
        <v>01.00.541-4</v>
      </c>
      <c r="G420" s="37" t="s">
        <v>2783</v>
      </c>
      <c r="H420" s="37">
        <v>217</v>
      </c>
    </row>
    <row r="421" spans="1:8" x14ac:dyDescent="0.3">
      <c r="A421" s="34" t="str">
        <f>+LEFT(Tabla3[[#This Row],[id_detalle]],2)</f>
        <v>01</v>
      </c>
      <c r="B421" s="48" t="str">
        <f>VLOOKUP((LEFT(Tabla3[[#This Row],[id_detalle]],2)),id_rubro[[id]:[Rubro]],2,0)</f>
        <v>AGRICULTURA, CAZA,SILVICULTURAY PESCA-PRODUCTOS Y SERVICIOS CONEXOS</v>
      </c>
      <c r="C421" s="36" t="s">
        <v>145</v>
      </c>
      <c r="D421" s="35" t="str">
        <f>+Tabla3[[#This Row],[id_detalle]]&amp;" "&amp;VLOOKUP(Tabla3[[#This Row],[id_detalle]],rubro_detalle[[Código]:[Rubro Detalle]],2,0)</f>
        <v>01.00.541 Servicios y Sistemas de Riego</v>
      </c>
      <c r="E421" s="33">
        <f t="shared" si="13"/>
        <v>5</v>
      </c>
      <c r="F421" s="47" t="str">
        <f t="shared" si="12"/>
        <v>01.00.541-5</v>
      </c>
      <c r="G421" s="37" t="s">
        <v>2762</v>
      </c>
      <c r="H421" s="37" t="s">
        <v>2763</v>
      </c>
    </row>
    <row r="422" spans="1:8" x14ac:dyDescent="0.3">
      <c r="A422" s="34" t="str">
        <f>+LEFT(Tabla3[[#This Row],[id_detalle]],2)</f>
        <v>01</v>
      </c>
      <c r="B422" s="48" t="str">
        <f>VLOOKUP((LEFT(Tabla3[[#This Row],[id_detalle]],2)),id_rubro[[id]:[Rubro]],2,0)</f>
        <v>AGRICULTURA, CAZA,SILVICULTURAY PESCA-PRODUCTOS Y SERVICIOS CONEXOS</v>
      </c>
      <c r="C422" s="36" t="s">
        <v>145</v>
      </c>
      <c r="D422" s="35" t="str">
        <f>+Tabla3[[#This Row],[id_detalle]]&amp;" "&amp;VLOOKUP(Tabla3[[#This Row],[id_detalle]],rubro_detalle[[Código]:[Rubro Detalle]],2,0)</f>
        <v>01.00.541 Servicios y Sistemas de Riego</v>
      </c>
      <c r="E422" s="33">
        <f t="shared" si="13"/>
        <v>6</v>
      </c>
      <c r="F422" s="47" t="str">
        <f t="shared" si="12"/>
        <v>01.00.541-6</v>
      </c>
      <c r="G422" s="37" t="s">
        <v>2784</v>
      </c>
      <c r="H422" s="37">
        <v>294</v>
      </c>
    </row>
    <row r="423" spans="1:8" x14ac:dyDescent="0.3">
      <c r="A423" s="34" t="str">
        <f>+LEFT(Tabla3[[#This Row],[id_detalle]],2)</f>
        <v>01</v>
      </c>
      <c r="B423" s="48" t="str">
        <f>VLOOKUP((LEFT(Tabla3[[#This Row],[id_detalle]],2)),id_rubro[[id]:[Rubro]],2,0)</f>
        <v>AGRICULTURA, CAZA,SILVICULTURAY PESCA-PRODUCTOS Y SERVICIOS CONEXOS</v>
      </c>
      <c r="C423" s="36" t="s">
        <v>145</v>
      </c>
      <c r="D423" s="35" t="str">
        <f>+Tabla3[[#This Row],[id_detalle]]&amp;" "&amp;VLOOKUP(Tabla3[[#This Row],[id_detalle]],rubro_detalle[[Código]:[Rubro Detalle]],2,0)</f>
        <v>01.00.541 Servicios y Sistemas de Riego</v>
      </c>
      <c r="E423" s="33">
        <f t="shared" si="13"/>
        <v>7</v>
      </c>
      <c r="F423" s="47" t="str">
        <f t="shared" si="12"/>
        <v>01.00.541-7</v>
      </c>
      <c r="G423" s="37" t="s">
        <v>2785</v>
      </c>
      <c r="H423" s="37">
        <v>303</v>
      </c>
    </row>
    <row r="424" spans="1:8" x14ac:dyDescent="0.3">
      <c r="A424" s="34" t="str">
        <f>+LEFT(Tabla3[[#This Row],[id_detalle]],2)</f>
        <v>01</v>
      </c>
      <c r="B424" s="48" t="str">
        <f>VLOOKUP((LEFT(Tabla3[[#This Row],[id_detalle]],2)),id_rubro[[id]:[Rubro]],2,0)</f>
        <v>AGRICULTURA, CAZA,SILVICULTURAY PESCA-PRODUCTOS Y SERVICIOS CONEXOS</v>
      </c>
      <c r="C424" s="36" t="s">
        <v>145</v>
      </c>
      <c r="D424" s="35" t="str">
        <f>+Tabla3[[#This Row],[id_detalle]]&amp;" "&amp;VLOOKUP(Tabla3[[#This Row],[id_detalle]],rubro_detalle[[Código]:[Rubro Detalle]],2,0)</f>
        <v>01.00.541 Servicios y Sistemas de Riego</v>
      </c>
      <c r="E424" s="33">
        <f t="shared" si="13"/>
        <v>8</v>
      </c>
      <c r="F424" s="47" t="str">
        <f t="shared" si="12"/>
        <v>01.00.541-8</v>
      </c>
      <c r="G424" s="37" t="s">
        <v>2786</v>
      </c>
      <c r="H424" s="37">
        <v>327</v>
      </c>
    </row>
    <row r="425" spans="1:8" x14ac:dyDescent="0.3">
      <c r="A425" s="34" t="str">
        <f>+LEFT(Tabla3[[#This Row],[id_detalle]],2)</f>
        <v>01</v>
      </c>
      <c r="B425" s="48" t="str">
        <f>VLOOKUP((LEFT(Tabla3[[#This Row],[id_detalle]],2)),id_rubro[[id]:[Rubro]],2,0)</f>
        <v>AGRICULTURA, CAZA,SILVICULTURAY PESCA-PRODUCTOS Y SERVICIOS CONEXOS</v>
      </c>
      <c r="C425" s="36" t="s">
        <v>145</v>
      </c>
      <c r="D425" s="35" t="str">
        <f>+Tabla3[[#This Row],[id_detalle]]&amp;" "&amp;VLOOKUP(Tabla3[[#This Row],[id_detalle]],rubro_detalle[[Código]:[Rubro Detalle]],2,0)</f>
        <v>01.00.541 Servicios y Sistemas de Riego</v>
      </c>
      <c r="E425" s="33">
        <f t="shared" si="13"/>
        <v>9</v>
      </c>
      <c r="F425" s="47" t="str">
        <f t="shared" si="12"/>
        <v>01.00.541-9</v>
      </c>
      <c r="G425" s="37" t="s">
        <v>2411</v>
      </c>
      <c r="H425" s="37">
        <v>360</v>
      </c>
    </row>
    <row r="426" spans="1:8" x14ac:dyDescent="0.3">
      <c r="A426" s="34" t="str">
        <f>+LEFT(Tabla3[[#This Row],[id_detalle]],2)</f>
        <v>01</v>
      </c>
      <c r="B426" s="48" t="str">
        <f>VLOOKUP((LEFT(Tabla3[[#This Row],[id_detalle]],2)),id_rubro[[id]:[Rubro]],2,0)</f>
        <v>AGRICULTURA, CAZA,SILVICULTURAY PESCA-PRODUCTOS Y SERVICIOS CONEXOS</v>
      </c>
      <c r="C426" s="36" t="s">
        <v>145</v>
      </c>
      <c r="D426" s="35" t="str">
        <f>+Tabla3[[#This Row],[id_detalle]]&amp;" "&amp;VLOOKUP(Tabla3[[#This Row],[id_detalle]],rubro_detalle[[Código]:[Rubro Detalle]],2,0)</f>
        <v>01.00.541 Servicios y Sistemas de Riego</v>
      </c>
      <c r="E426" s="33">
        <f t="shared" si="13"/>
        <v>10</v>
      </c>
      <c r="F426" s="47" t="str">
        <f t="shared" si="12"/>
        <v>01.00.541-10</v>
      </c>
      <c r="G426" s="37" t="s">
        <v>2787</v>
      </c>
      <c r="H426" s="37">
        <v>383</v>
      </c>
    </row>
    <row r="427" spans="1:8" x14ac:dyDescent="0.3">
      <c r="A427" s="34" t="str">
        <f>+LEFT(Tabla3[[#This Row],[id_detalle]],2)</f>
        <v>01</v>
      </c>
      <c r="B427" s="48" t="str">
        <f>VLOOKUP((LEFT(Tabla3[[#This Row],[id_detalle]],2)),id_rubro[[id]:[Rubro]],2,0)</f>
        <v>AGRICULTURA, CAZA,SILVICULTURAY PESCA-PRODUCTOS Y SERVICIOS CONEXOS</v>
      </c>
      <c r="C427" s="36" t="s">
        <v>145</v>
      </c>
      <c r="D427" s="35" t="str">
        <f>+Tabla3[[#This Row],[id_detalle]]&amp;" "&amp;VLOOKUP(Tabla3[[#This Row],[id_detalle]],rubro_detalle[[Código]:[Rubro Detalle]],2,0)</f>
        <v>01.00.541 Servicios y Sistemas de Riego</v>
      </c>
      <c r="E427" s="33">
        <f t="shared" si="13"/>
        <v>11</v>
      </c>
      <c r="F427" s="47" t="str">
        <f t="shared" si="12"/>
        <v>01.00.541-11</v>
      </c>
      <c r="G427" s="37" t="s">
        <v>2788</v>
      </c>
      <c r="H427" s="37">
        <v>403</v>
      </c>
    </row>
    <row r="428" spans="1:8" x14ac:dyDescent="0.3">
      <c r="A428" s="34" t="str">
        <f>+LEFT(Tabla3[[#This Row],[id_detalle]],2)</f>
        <v>01</v>
      </c>
      <c r="B428" s="48" t="str">
        <f>VLOOKUP((LEFT(Tabla3[[#This Row],[id_detalle]],2)),id_rubro[[id]:[Rubro]],2,0)</f>
        <v>AGRICULTURA, CAZA,SILVICULTURAY PESCA-PRODUCTOS Y SERVICIOS CONEXOS</v>
      </c>
      <c r="C428" s="36" t="s">
        <v>145</v>
      </c>
      <c r="D428" s="35" t="str">
        <f>+Tabla3[[#This Row],[id_detalle]]&amp;" "&amp;VLOOKUP(Tabla3[[#This Row],[id_detalle]],rubro_detalle[[Código]:[Rubro Detalle]],2,0)</f>
        <v>01.00.541 Servicios y Sistemas de Riego</v>
      </c>
      <c r="E428" s="33">
        <f t="shared" si="13"/>
        <v>12</v>
      </c>
      <c r="F428" s="47" t="str">
        <f t="shared" si="12"/>
        <v>01.00.541-12</v>
      </c>
      <c r="G428" s="37" t="s">
        <v>2789</v>
      </c>
      <c r="H428" s="37">
        <v>464</v>
      </c>
    </row>
    <row r="429" spans="1:8" x14ac:dyDescent="0.3">
      <c r="A429" s="34" t="str">
        <f>+LEFT(Tabla3[[#This Row],[id_detalle]],2)</f>
        <v>01</v>
      </c>
      <c r="B429" s="48" t="str">
        <f>VLOOKUP((LEFT(Tabla3[[#This Row],[id_detalle]],2)),id_rubro[[id]:[Rubro]],2,0)</f>
        <v>AGRICULTURA, CAZA,SILVICULTURAY PESCA-PRODUCTOS Y SERVICIOS CONEXOS</v>
      </c>
      <c r="C429" s="36" t="s">
        <v>145</v>
      </c>
      <c r="D429" s="35" t="str">
        <f>+Tabla3[[#This Row],[id_detalle]]&amp;" "&amp;VLOOKUP(Tabla3[[#This Row],[id_detalle]],rubro_detalle[[Código]:[Rubro Detalle]],2,0)</f>
        <v>01.00.541 Servicios y Sistemas de Riego</v>
      </c>
      <c r="E429" s="33">
        <f t="shared" si="13"/>
        <v>13</v>
      </c>
      <c r="F429" s="47" t="str">
        <f t="shared" si="12"/>
        <v>01.00.541-13</v>
      </c>
      <c r="G429" s="37" t="s">
        <v>2790</v>
      </c>
      <c r="H429" s="37">
        <v>649</v>
      </c>
    </row>
    <row r="430" spans="1:8" x14ac:dyDescent="0.3">
      <c r="A430" s="34" t="str">
        <f>+LEFT(Tabla3[[#This Row],[id_detalle]],2)</f>
        <v>01</v>
      </c>
      <c r="B430" s="48" t="str">
        <f>VLOOKUP((LEFT(Tabla3[[#This Row],[id_detalle]],2)),id_rubro[[id]:[Rubro]],2,0)</f>
        <v>AGRICULTURA, CAZA,SILVICULTURAY PESCA-PRODUCTOS Y SERVICIOS CONEXOS</v>
      </c>
      <c r="C430" s="36" t="s">
        <v>145</v>
      </c>
      <c r="D430" s="35" t="str">
        <f>+Tabla3[[#This Row],[id_detalle]]&amp;" "&amp;VLOOKUP(Tabla3[[#This Row],[id_detalle]],rubro_detalle[[Código]:[Rubro Detalle]],2,0)</f>
        <v>01.00.541 Servicios y Sistemas de Riego</v>
      </c>
      <c r="E430" s="33">
        <f t="shared" si="13"/>
        <v>14</v>
      </c>
      <c r="F430" s="47" t="str">
        <f t="shared" si="12"/>
        <v>01.00.541-14</v>
      </c>
      <c r="G430" s="37" t="s">
        <v>2720</v>
      </c>
      <c r="H430" s="37">
        <v>724</v>
      </c>
    </row>
    <row r="431" spans="1:8" x14ac:dyDescent="0.3">
      <c r="A431" s="34" t="str">
        <f>+LEFT(Tabla3[[#This Row],[id_detalle]],2)</f>
        <v>01</v>
      </c>
      <c r="B431" s="48" t="str">
        <f>VLOOKUP((LEFT(Tabla3[[#This Row],[id_detalle]],2)),id_rubro[[id]:[Rubro]],2,0)</f>
        <v>AGRICULTURA, CAZA,SILVICULTURAY PESCA-PRODUCTOS Y SERVICIOS CONEXOS</v>
      </c>
      <c r="C431" s="36" t="s">
        <v>145</v>
      </c>
      <c r="D431" s="35" t="str">
        <f>+Tabla3[[#This Row],[id_detalle]]&amp;" "&amp;VLOOKUP(Tabla3[[#This Row],[id_detalle]],rubro_detalle[[Código]:[Rubro Detalle]],2,0)</f>
        <v>01.00.541 Servicios y Sistemas de Riego</v>
      </c>
      <c r="E431" s="33">
        <f t="shared" si="13"/>
        <v>15</v>
      </c>
      <c r="F431" s="47" t="str">
        <f t="shared" si="12"/>
        <v>01.00.541-15</v>
      </c>
      <c r="G431" s="37" t="s">
        <v>2791</v>
      </c>
      <c r="H431" s="37">
        <v>784</v>
      </c>
    </row>
    <row r="432" spans="1:8" x14ac:dyDescent="0.3">
      <c r="A432" s="34" t="str">
        <f>+LEFT(Tabla3[[#This Row],[id_detalle]],2)</f>
        <v>02</v>
      </c>
      <c r="B432" s="48" t="str">
        <f>VLOOKUP((LEFT(Tabla3[[#This Row],[id_detalle]],2)),id_rubro[[id]:[Rubro]],2,0)</f>
        <v>MINERIA,PETRÓLEO CRUDO Y GAS NATURAL-SERVICIOS CONEXOS</v>
      </c>
      <c r="C432" s="36" t="s">
        <v>27</v>
      </c>
      <c r="D432" s="35" t="str">
        <f>+Tabla3[[#This Row],[id_detalle]]&amp;" "&amp;VLOOKUP(Tabla3[[#This Row],[id_detalle]],rubro_detalle[[Código]:[Rubro Detalle]],2,0)</f>
        <v>02.00.101 Azufre</v>
      </c>
      <c r="E432" s="33">
        <f t="shared" si="13"/>
        <v>1</v>
      </c>
      <c r="F432" s="47" t="str">
        <f t="shared" si="12"/>
        <v>02.00.101-1</v>
      </c>
      <c r="G432" s="37" t="s">
        <v>2730</v>
      </c>
      <c r="H432" s="37">
        <v>201</v>
      </c>
    </row>
    <row r="433" spans="1:8" x14ac:dyDescent="0.3">
      <c r="A433" s="34" t="str">
        <f>+LEFT(Tabla3[[#This Row],[id_detalle]],2)</f>
        <v>02</v>
      </c>
      <c r="B433" s="48" t="str">
        <f>VLOOKUP((LEFT(Tabla3[[#This Row],[id_detalle]],2)),id_rubro[[id]:[Rubro]],2,0)</f>
        <v>MINERIA,PETRÓLEO CRUDO Y GAS NATURAL-SERVICIOS CONEXOS</v>
      </c>
      <c r="C433" s="36" t="s">
        <v>27</v>
      </c>
      <c r="D433" s="35" t="str">
        <f>+Tabla3[[#This Row],[id_detalle]]&amp;" "&amp;VLOOKUP(Tabla3[[#This Row],[id_detalle]],rubro_detalle[[Código]:[Rubro Detalle]],2,0)</f>
        <v>02.00.101 Azufre</v>
      </c>
      <c r="E433" s="33">
        <f t="shared" si="13"/>
        <v>2</v>
      </c>
      <c r="F433" s="47" t="str">
        <f t="shared" si="12"/>
        <v>02.00.101-2</v>
      </c>
      <c r="G433" s="37" t="s">
        <v>2523</v>
      </c>
      <c r="H433" s="37">
        <v>693</v>
      </c>
    </row>
    <row r="434" spans="1:8" x14ac:dyDescent="0.3">
      <c r="A434" s="34" t="str">
        <f>+LEFT(Tabla3[[#This Row],[id_detalle]],2)</f>
        <v>02</v>
      </c>
      <c r="B434" s="48" t="str">
        <f>VLOOKUP((LEFT(Tabla3[[#This Row],[id_detalle]],2)),id_rubro[[id]:[Rubro]],2,0)</f>
        <v>MINERIA,PETRÓLEO CRUDO Y GAS NATURAL-SERVICIOS CONEXOS</v>
      </c>
      <c r="C434" s="36" t="s">
        <v>148</v>
      </c>
      <c r="D434" s="35" t="str">
        <f>+Tabla3[[#This Row],[id_detalle]]&amp;" "&amp;VLOOKUP(Tabla3[[#This Row],[id_detalle]],rubro_detalle[[Código]:[Rubro Detalle]],2,0)</f>
        <v>02.00.141 Cobre</v>
      </c>
      <c r="E434" s="33">
        <f t="shared" si="13"/>
        <v>1</v>
      </c>
      <c r="F434" s="47" t="str">
        <f t="shared" si="12"/>
        <v>02.00.141-1</v>
      </c>
      <c r="G434" s="37" t="s">
        <v>2792</v>
      </c>
      <c r="H434" s="37">
        <v>318</v>
      </c>
    </row>
    <row r="435" spans="1:8" x14ac:dyDescent="0.3">
      <c r="A435" s="34" t="str">
        <f>+LEFT(Tabla3[[#This Row],[id_detalle]],2)</f>
        <v>02</v>
      </c>
      <c r="B435" s="48" t="str">
        <f>VLOOKUP((LEFT(Tabla3[[#This Row],[id_detalle]],2)),id_rubro[[id]:[Rubro]],2,0)</f>
        <v>MINERIA,PETRÓLEO CRUDO Y GAS NATURAL-SERVICIOS CONEXOS</v>
      </c>
      <c r="C435" s="36" t="s">
        <v>148</v>
      </c>
      <c r="D435" s="35" t="str">
        <f>+Tabla3[[#This Row],[id_detalle]]&amp;" "&amp;VLOOKUP(Tabla3[[#This Row],[id_detalle]],rubro_detalle[[Código]:[Rubro Detalle]],2,0)</f>
        <v>02.00.141 Cobre</v>
      </c>
      <c r="E435" s="33">
        <f t="shared" si="13"/>
        <v>2</v>
      </c>
      <c r="F435" s="47" t="str">
        <f t="shared" si="12"/>
        <v>02.00.141-2</v>
      </c>
      <c r="G435" s="37" t="s">
        <v>2793</v>
      </c>
      <c r="H435" s="37">
        <v>328</v>
      </c>
    </row>
    <row r="436" spans="1:8" x14ac:dyDescent="0.3">
      <c r="A436" s="34" t="str">
        <f>+LEFT(Tabla3[[#This Row],[id_detalle]],2)</f>
        <v>02</v>
      </c>
      <c r="B436" s="48" t="str">
        <f>VLOOKUP((LEFT(Tabla3[[#This Row],[id_detalle]],2)),id_rubro[[id]:[Rubro]],2,0)</f>
        <v>MINERIA,PETRÓLEO CRUDO Y GAS NATURAL-SERVICIOS CONEXOS</v>
      </c>
      <c r="C436" s="36" t="s">
        <v>148</v>
      </c>
      <c r="D436" s="35" t="str">
        <f>+Tabla3[[#This Row],[id_detalle]]&amp;" "&amp;VLOOKUP(Tabla3[[#This Row],[id_detalle]],rubro_detalle[[Código]:[Rubro Detalle]],2,0)</f>
        <v>02.00.141 Cobre</v>
      </c>
      <c r="E436" s="33">
        <f t="shared" si="13"/>
        <v>3</v>
      </c>
      <c r="F436" s="47" t="str">
        <f t="shared" si="12"/>
        <v>02.00.141-3</v>
      </c>
      <c r="G436" s="37" t="s">
        <v>2794</v>
      </c>
      <c r="H436" s="37">
        <v>332</v>
      </c>
    </row>
    <row r="437" spans="1:8" x14ac:dyDescent="0.3">
      <c r="A437" s="34" t="str">
        <f>+LEFT(Tabla3[[#This Row],[id_detalle]],2)</f>
        <v>02</v>
      </c>
      <c r="B437" s="48" t="str">
        <f>VLOOKUP((LEFT(Tabla3[[#This Row],[id_detalle]],2)),id_rubro[[id]:[Rubro]],2,0)</f>
        <v>MINERIA,PETRÓLEO CRUDO Y GAS NATURAL-SERVICIOS CONEXOS</v>
      </c>
      <c r="C437" s="36" t="s">
        <v>148</v>
      </c>
      <c r="D437" s="35" t="str">
        <f>+Tabla3[[#This Row],[id_detalle]]&amp;" "&amp;VLOOKUP(Tabla3[[#This Row],[id_detalle]],rubro_detalle[[Código]:[Rubro Detalle]],2,0)</f>
        <v>02.00.141 Cobre</v>
      </c>
      <c r="E437" s="33">
        <f t="shared" si="13"/>
        <v>4</v>
      </c>
      <c r="F437" s="47" t="str">
        <f t="shared" si="12"/>
        <v>02.00.141-4</v>
      </c>
      <c r="G437" s="37" t="s">
        <v>2795</v>
      </c>
      <c r="H437" s="37">
        <v>358</v>
      </c>
    </row>
    <row r="438" spans="1:8" x14ac:dyDescent="0.3">
      <c r="A438" s="34" t="str">
        <f>+LEFT(Tabla3[[#This Row],[id_detalle]],2)</f>
        <v>02</v>
      </c>
      <c r="B438" s="48" t="str">
        <f>VLOOKUP((LEFT(Tabla3[[#This Row],[id_detalle]],2)),id_rubro[[id]:[Rubro]],2,0)</f>
        <v>MINERIA,PETRÓLEO CRUDO Y GAS NATURAL-SERVICIOS CONEXOS</v>
      </c>
      <c r="C438" s="36" t="s">
        <v>148</v>
      </c>
      <c r="D438" s="35" t="str">
        <f>+Tabla3[[#This Row],[id_detalle]]&amp;" "&amp;VLOOKUP(Tabla3[[#This Row],[id_detalle]],rubro_detalle[[Código]:[Rubro Detalle]],2,0)</f>
        <v>02.00.141 Cobre</v>
      </c>
      <c r="E438" s="33">
        <f t="shared" si="13"/>
        <v>5</v>
      </c>
      <c r="F438" s="47" t="str">
        <f t="shared" si="12"/>
        <v>02.00.141-5</v>
      </c>
      <c r="G438" s="37" t="s">
        <v>2796</v>
      </c>
      <c r="H438" s="37">
        <v>486</v>
      </c>
    </row>
    <row r="439" spans="1:8" x14ac:dyDescent="0.3">
      <c r="A439" s="34" t="str">
        <f>+LEFT(Tabla3[[#This Row],[id_detalle]],2)</f>
        <v>02</v>
      </c>
      <c r="B439" s="48" t="str">
        <f>VLOOKUP((LEFT(Tabla3[[#This Row],[id_detalle]],2)),id_rubro[[id]:[Rubro]],2,0)</f>
        <v>MINERIA,PETRÓLEO CRUDO Y GAS NATURAL-SERVICIOS CONEXOS</v>
      </c>
      <c r="C439" s="36" t="s">
        <v>148</v>
      </c>
      <c r="D439" s="35" t="str">
        <f>+Tabla3[[#This Row],[id_detalle]]&amp;" "&amp;VLOOKUP(Tabla3[[#This Row],[id_detalle]],rubro_detalle[[Código]:[Rubro Detalle]],2,0)</f>
        <v>02.00.141 Cobre</v>
      </c>
      <c r="E439" s="33">
        <f t="shared" si="13"/>
        <v>6</v>
      </c>
      <c r="F439" s="47" t="str">
        <f t="shared" si="12"/>
        <v>02.00.141-6</v>
      </c>
      <c r="G439" s="37" t="s">
        <v>2797</v>
      </c>
      <c r="H439" s="37">
        <v>603</v>
      </c>
    </row>
    <row r="440" spans="1:8" x14ac:dyDescent="0.3">
      <c r="A440" s="34" t="str">
        <f>+LEFT(Tabla3[[#This Row],[id_detalle]],2)</f>
        <v>02</v>
      </c>
      <c r="B440" s="48" t="str">
        <f>VLOOKUP((LEFT(Tabla3[[#This Row],[id_detalle]],2)),id_rubro[[id]:[Rubro]],2,0)</f>
        <v>MINERIA,PETRÓLEO CRUDO Y GAS NATURAL-SERVICIOS CONEXOS</v>
      </c>
      <c r="C440" s="36" t="s">
        <v>148</v>
      </c>
      <c r="D440" s="35" t="str">
        <f>+Tabla3[[#This Row],[id_detalle]]&amp;" "&amp;VLOOKUP(Tabla3[[#This Row],[id_detalle]],rubro_detalle[[Código]:[Rubro Detalle]],2,0)</f>
        <v>02.00.141 Cobre</v>
      </c>
      <c r="E440" s="33">
        <f t="shared" si="13"/>
        <v>7</v>
      </c>
      <c r="F440" s="47" t="str">
        <f t="shared" si="12"/>
        <v>02.00.141-7</v>
      </c>
      <c r="G440" s="37" t="s">
        <v>2798</v>
      </c>
      <c r="H440" s="37">
        <v>625</v>
      </c>
    </row>
    <row r="441" spans="1:8" x14ac:dyDescent="0.3">
      <c r="A441" s="34" t="str">
        <f>+LEFT(Tabla3[[#This Row],[id_detalle]],2)</f>
        <v>02</v>
      </c>
      <c r="B441" s="48" t="str">
        <f>VLOOKUP((LEFT(Tabla3[[#This Row],[id_detalle]],2)),id_rubro[[id]:[Rubro]],2,0)</f>
        <v>MINERIA,PETRÓLEO CRUDO Y GAS NATURAL-SERVICIOS CONEXOS</v>
      </c>
      <c r="C441" s="36" t="s">
        <v>148</v>
      </c>
      <c r="D441" s="35" t="str">
        <f>+Tabla3[[#This Row],[id_detalle]]&amp;" "&amp;VLOOKUP(Tabla3[[#This Row],[id_detalle]],rubro_detalle[[Código]:[Rubro Detalle]],2,0)</f>
        <v>02.00.141 Cobre</v>
      </c>
      <c r="E441" s="33">
        <f t="shared" si="13"/>
        <v>8</v>
      </c>
      <c r="F441" s="47" t="str">
        <f t="shared" si="12"/>
        <v>02.00.141-8</v>
      </c>
      <c r="G441" s="37" t="s">
        <v>2799</v>
      </c>
      <c r="H441" s="37">
        <v>812</v>
      </c>
    </row>
    <row r="442" spans="1:8" x14ac:dyDescent="0.3">
      <c r="A442" s="34" t="str">
        <f>+LEFT(Tabla3[[#This Row],[id_detalle]],2)</f>
        <v>02</v>
      </c>
      <c r="B442" s="48" t="str">
        <f>VLOOKUP((LEFT(Tabla3[[#This Row],[id_detalle]],2)),id_rubro[[id]:[Rubro]],2,0)</f>
        <v>MINERIA,PETRÓLEO CRUDO Y GAS NATURAL-SERVICIOS CONEXOS</v>
      </c>
      <c r="C442" s="36" t="s">
        <v>150</v>
      </c>
      <c r="D442" s="35" t="str">
        <f>+Tabla3[[#This Row],[id_detalle]]&amp;" "&amp;VLOOKUP(Tabla3[[#This Row],[id_detalle]],rubro_detalle[[Código]:[Rubro Detalle]],2,0)</f>
        <v>02.00.161 Empresas Mineras</v>
      </c>
      <c r="E442" s="33">
        <f t="shared" si="13"/>
        <v>1</v>
      </c>
      <c r="F442" s="47" t="str">
        <f t="shared" si="12"/>
        <v>02.00.161-1</v>
      </c>
      <c r="G442" s="37" t="s">
        <v>2800</v>
      </c>
      <c r="H442" s="37">
        <v>157</v>
      </c>
    </row>
    <row r="443" spans="1:8" x14ac:dyDescent="0.3">
      <c r="A443" s="34" t="str">
        <f>+LEFT(Tabla3[[#This Row],[id_detalle]],2)</f>
        <v>02</v>
      </c>
      <c r="B443" s="48" t="str">
        <f>VLOOKUP((LEFT(Tabla3[[#This Row],[id_detalle]],2)),id_rubro[[id]:[Rubro]],2,0)</f>
        <v>MINERIA,PETRÓLEO CRUDO Y GAS NATURAL-SERVICIOS CONEXOS</v>
      </c>
      <c r="C443" s="36" t="s">
        <v>150</v>
      </c>
      <c r="D443" s="35" t="str">
        <f>+Tabla3[[#This Row],[id_detalle]]&amp;" "&amp;VLOOKUP(Tabla3[[#This Row],[id_detalle]],rubro_detalle[[Código]:[Rubro Detalle]],2,0)</f>
        <v>02.00.161 Empresas Mineras</v>
      </c>
      <c r="E443" s="33">
        <f t="shared" si="13"/>
        <v>2</v>
      </c>
      <c r="F443" s="47" t="str">
        <f t="shared" si="12"/>
        <v>02.00.161-2</v>
      </c>
      <c r="G443" s="37" t="s">
        <v>2705</v>
      </c>
      <c r="H443" s="37">
        <v>184</v>
      </c>
    </row>
    <row r="444" spans="1:8" x14ac:dyDescent="0.3">
      <c r="A444" s="34" t="str">
        <f>+LEFT(Tabla3[[#This Row],[id_detalle]],2)</f>
        <v>02</v>
      </c>
      <c r="B444" s="48" t="str">
        <f>VLOOKUP((LEFT(Tabla3[[#This Row],[id_detalle]],2)),id_rubro[[id]:[Rubro]],2,0)</f>
        <v>MINERIA,PETRÓLEO CRUDO Y GAS NATURAL-SERVICIOS CONEXOS</v>
      </c>
      <c r="C444" s="36" t="s">
        <v>150</v>
      </c>
      <c r="D444" s="35" t="str">
        <f>+Tabla3[[#This Row],[id_detalle]]&amp;" "&amp;VLOOKUP(Tabla3[[#This Row],[id_detalle]],rubro_detalle[[Código]:[Rubro Detalle]],2,0)</f>
        <v>02.00.161 Empresas Mineras</v>
      </c>
      <c r="E444" s="33">
        <f t="shared" si="13"/>
        <v>3</v>
      </c>
      <c r="F444" s="47" t="str">
        <f t="shared" si="12"/>
        <v>02.00.161-3</v>
      </c>
      <c r="G444" s="37" t="s">
        <v>2801</v>
      </c>
      <c r="H444" s="37">
        <v>191</v>
      </c>
    </row>
    <row r="445" spans="1:8" x14ac:dyDescent="0.3">
      <c r="A445" s="34" t="str">
        <f>+LEFT(Tabla3[[#This Row],[id_detalle]],2)</f>
        <v>02</v>
      </c>
      <c r="B445" s="48" t="str">
        <f>VLOOKUP((LEFT(Tabla3[[#This Row],[id_detalle]],2)),id_rubro[[id]:[Rubro]],2,0)</f>
        <v>MINERIA,PETRÓLEO CRUDO Y GAS NATURAL-SERVICIOS CONEXOS</v>
      </c>
      <c r="C445" s="36" t="s">
        <v>150</v>
      </c>
      <c r="D445" s="35" t="str">
        <f>+Tabla3[[#This Row],[id_detalle]]&amp;" "&amp;VLOOKUP(Tabla3[[#This Row],[id_detalle]],rubro_detalle[[Código]:[Rubro Detalle]],2,0)</f>
        <v>02.00.161 Empresas Mineras</v>
      </c>
      <c r="E445" s="33">
        <f t="shared" si="13"/>
        <v>4</v>
      </c>
      <c r="F445" s="47" t="str">
        <f t="shared" si="12"/>
        <v>02.00.161-4</v>
      </c>
      <c r="G445" s="37" t="s">
        <v>2802</v>
      </c>
      <c r="H445" s="37">
        <v>203</v>
      </c>
    </row>
    <row r="446" spans="1:8" x14ac:dyDescent="0.3">
      <c r="A446" s="34" t="str">
        <f>+LEFT(Tabla3[[#This Row],[id_detalle]],2)</f>
        <v>02</v>
      </c>
      <c r="B446" s="48" t="str">
        <f>VLOOKUP((LEFT(Tabla3[[#This Row],[id_detalle]],2)),id_rubro[[id]:[Rubro]],2,0)</f>
        <v>MINERIA,PETRÓLEO CRUDO Y GAS NATURAL-SERVICIOS CONEXOS</v>
      </c>
      <c r="C446" s="36" t="s">
        <v>150</v>
      </c>
      <c r="D446" s="35" t="str">
        <f>+Tabla3[[#This Row],[id_detalle]]&amp;" "&amp;VLOOKUP(Tabla3[[#This Row],[id_detalle]],rubro_detalle[[Código]:[Rubro Detalle]],2,0)</f>
        <v>02.00.161 Empresas Mineras</v>
      </c>
      <c r="E446" s="33">
        <f t="shared" si="13"/>
        <v>5</v>
      </c>
      <c r="F446" s="47" t="str">
        <f t="shared" si="12"/>
        <v>02.00.161-5</v>
      </c>
      <c r="G446" s="37" t="s">
        <v>2803</v>
      </c>
      <c r="H446" s="37">
        <v>205</v>
      </c>
    </row>
    <row r="447" spans="1:8" x14ac:dyDescent="0.3">
      <c r="A447" s="34" t="str">
        <f>+LEFT(Tabla3[[#This Row],[id_detalle]],2)</f>
        <v>02</v>
      </c>
      <c r="B447" s="48" t="str">
        <f>VLOOKUP((LEFT(Tabla3[[#This Row],[id_detalle]],2)),id_rubro[[id]:[Rubro]],2,0)</f>
        <v>MINERIA,PETRÓLEO CRUDO Y GAS NATURAL-SERVICIOS CONEXOS</v>
      </c>
      <c r="C447" s="36" t="s">
        <v>150</v>
      </c>
      <c r="D447" s="35" t="str">
        <f>+Tabla3[[#This Row],[id_detalle]]&amp;" "&amp;VLOOKUP(Tabla3[[#This Row],[id_detalle]],rubro_detalle[[Código]:[Rubro Detalle]],2,0)</f>
        <v>02.00.161 Empresas Mineras</v>
      </c>
      <c r="E447" s="33">
        <f t="shared" si="13"/>
        <v>6</v>
      </c>
      <c r="F447" s="47" t="str">
        <f t="shared" si="12"/>
        <v>02.00.161-6</v>
      </c>
      <c r="G447" s="37" t="s">
        <v>2804</v>
      </c>
      <c r="H447" s="37">
        <v>224</v>
      </c>
    </row>
    <row r="448" spans="1:8" x14ac:dyDescent="0.3">
      <c r="A448" s="34" t="str">
        <f>+LEFT(Tabla3[[#This Row],[id_detalle]],2)</f>
        <v>02</v>
      </c>
      <c r="B448" s="48" t="str">
        <f>VLOOKUP((LEFT(Tabla3[[#This Row],[id_detalle]],2)),id_rubro[[id]:[Rubro]],2,0)</f>
        <v>MINERIA,PETRÓLEO CRUDO Y GAS NATURAL-SERVICIOS CONEXOS</v>
      </c>
      <c r="C448" s="36" t="s">
        <v>150</v>
      </c>
      <c r="D448" s="35" t="str">
        <f>+Tabla3[[#This Row],[id_detalle]]&amp;" "&amp;VLOOKUP(Tabla3[[#This Row],[id_detalle]],rubro_detalle[[Código]:[Rubro Detalle]],2,0)</f>
        <v>02.00.161 Empresas Mineras</v>
      </c>
      <c r="E448" s="33">
        <f t="shared" si="13"/>
        <v>7</v>
      </c>
      <c r="F448" s="47" t="str">
        <f t="shared" si="12"/>
        <v>02.00.161-7</v>
      </c>
      <c r="G448" s="37" t="s">
        <v>2805</v>
      </c>
      <c r="H448" s="37">
        <v>269</v>
      </c>
    </row>
    <row r="449" spans="1:8" x14ac:dyDescent="0.3">
      <c r="A449" s="34" t="str">
        <f>+LEFT(Tabla3[[#This Row],[id_detalle]],2)</f>
        <v>02</v>
      </c>
      <c r="B449" s="48" t="str">
        <f>VLOOKUP((LEFT(Tabla3[[#This Row],[id_detalle]],2)),id_rubro[[id]:[Rubro]],2,0)</f>
        <v>MINERIA,PETRÓLEO CRUDO Y GAS NATURAL-SERVICIOS CONEXOS</v>
      </c>
      <c r="C449" s="36" t="s">
        <v>150</v>
      </c>
      <c r="D449" s="35" t="str">
        <f>+Tabla3[[#This Row],[id_detalle]]&amp;" "&amp;VLOOKUP(Tabla3[[#This Row],[id_detalle]],rubro_detalle[[Código]:[Rubro Detalle]],2,0)</f>
        <v>02.00.161 Empresas Mineras</v>
      </c>
      <c r="E449" s="33">
        <f t="shared" si="13"/>
        <v>8</v>
      </c>
      <c r="F449" s="47" t="str">
        <f t="shared" si="12"/>
        <v>02.00.161-8</v>
      </c>
      <c r="G449" s="37" t="s">
        <v>2806</v>
      </c>
      <c r="H449" s="37">
        <v>328</v>
      </c>
    </row>
    <row r="450" spans="1:8" x14ac:dyDescent="0.3">
      <c r="A450" s="34" t="str">
        <f>+LEFT(Tabla3[[#This Row],[id_detalle]],2)</f>
        <v>02</v>
      </c>
      <c r="B450" s="48" t="str">
        <f>VLOOKUP((LEFT(Tabla3[[#This Row],[id_detalle]],2)),id_rubro[[id]:[Rubro]],2,0)</f>
        <v>MINERIA,PETRÓLEO CRUDO Y GAS NATURAL-SERVICIOS CONEXOS</v>
      </c>
      <c r="C450" s="36" t="s">
        <v>150</v>
      </c>
      <c r="D450" s="35" t="str">
        <f>+Tabla3[[#This Row],[id_detalle]]&amp;" "&amp;VLOOKUP(Tabla3[[#This Row],[id_detalle]],rubro_detalle[[Código]:[Rubro Detalle]],2,0)</f>
        <v>02.00.161 Empresas Mineras</v>
      </c>
      <c r="E450" s="33">
        <f t="shared" si="13"/>
        <v>9</v>
      </c>
      <c r="F450" s="47" t="str">
        <f t="shared" si="12"/>
        <v>02.00.161-9</v>
      </c>
      <c r="G450" s="37" t="s">
        <v>2807</v>
      </c>
      <c r="H450" s="37">
        <v>331</v>
      </c>
    </row>
    <row r="451" spans="1:8" x14ac:dyDescent="0.3">
      <c r="A451" s="34" t="str">
        <f>+LEFT(Tabla3[[#This Row],[id_detalle]],2)</f>
        <v>02</v>
      </c>
      <c r="B451" s="48" t="str">
        <f>VLOOKUP((LEFT(Tabla3[[#This Row],[id_detalle]],2)),id_rubro[[id]:[Rubro]],2,0)</f>
        <v>MINERIA,PETRÓLEO CRUDO Y GAS NATURAL-SERVICIOS CONEXOS</v>
      </c>
      <c r="C451" s="36" t="s">
        <v>150</v>
      </c>
      <c r="D451" s="35" t="str">
        <f>+Tabla3[[#This Row],[id_detalle]]&amp;" "&amp;VLOOKUP(Tabla3[[#This Row],[id_detalle]],rubro_detalle[[Código]:[Rubro Detalle]],2,0)</f>
        <v>02.00.161 Empresas Mineras</v>
      </c>
      <c r="E451" s="33">
        <f t="shared" si="13"/>
        <v>10</v>
      </c>
      <c r="F451" s="47" t="str">
        <f t="shared" si="12"/>
        <v>02.00.161-10</v>
      </c>
      <c r="G451" s="37" t="s">
        <v>2895</v>
      </c>
      <c r="H451" s="37">
        <v>332</v>
      </c>
    </row>
    <row r="452" spans="1:8" x14ac:dyDescent="0.3">
      <c r="A452" s="34" t="str">
        <f>+LEFT(Tabla3[[#This Row],[id_detalle]],2)</f>
        <v>02</v>
      </c>
      <c r="B452" s="48" t="str">
        <f>VLOOKUP((LEFT(Tabla3[[#This Row],[id_detalle]],2)),id_rubro[[id]:[Rubro]],2,0)</f>
        <v>MINERIA,PETRÓLEO CRUDO Y GAS NATURAL-SERVICIOS CONEXOS</v>
      </c>
      <c r="C452" s="36" t="s">
        <v>150</v>
      </c>
      <c r="D452" s="35" t="str">
        <f>+Tabla3[[#This Row],[id_detalle]]&amp;" "&amp;VLOOKUP(Tabla3[[#This Row],[id_detalle]],rubro_detalle[[Código]:[Rubro Detalle]],2,0)</f>
        <v>02.00.161 Empresas Mineras</v>
      </c>
      <c r="E452" s="33">
        <f t="shared" si="13"/>
        <v>11</v>
      </c>
      <c r="F452" s="47" t="str">
        <f t="shared" si="12"/>
        <v>02.00.161-11</v>
      </c>
      <c r="G452" s="37" t="s">
        <v>2896</v>
      </c>
      <c r="H452" s="37">
        <v>332</v>
      </c>
    </row>
    <row r="453" spans="1:8" x14ac:dyDescent="0.3">
      <c r="A453" s="34" t="str">
        <f>+LEFT(Tabla3[[#This Row],[id_detalle]],2)</f>
        <v>02</v>
      </c>
      <c r="B453" s="48" t="str">
        <f>VLOOKUP((LEFT(Tabla3[[#This Row],[id_detalle]],2)),id_rubro[[id]:[Rubro]],2,0)</f>
        <v>MINERIA,PETRÓLEO CRUDO Y GAS NATURAL-SERVICIOS CONEXOS</v>
      </c>
      <c r="C453" s="36" t="s">
        <v>150</v>
      </c>
      <c r="D453" s="35" t="str">
        <f>+Tabla3[[#This Row],[id_detalle]]&amp;" "&amp;VLOOKUP(Tabla3[[#This Row],[id_detalle]],rubro_detalle[[Código]:[Rubro Detalle]],2,0)</f>
        <v>02.00.161 Empresas Mineras</v>
      </c>
      <c r="E453" s="33">
        <f t="shared" si="13"/>
        <v>12</v>
      </c>
      <c r="F453" s="47" t="str">
        <f t="shared" si="12"/>
        <v>02.00.161-12</v>
      </c>
      <c r="G453" s="37" t="s">
        <v>2897</v>
      </c>
      <c r="H453" s="37">
        <v>333</v>
      </c>
    </row>
    <row r="454" spans="1:8" x14ac:dyDescent="0.3">
      <c r="A454" s="34" t="str">
        <f>+LEFT(Tabla3[[#This Row],[id_detalle]],2)</f>
        <v>02</v>
      </c>
      <c r="B454" s="48" t="str">
        <f>VLOOKUP((LEFT(Tabla3[[#This Row],[id_detalle]],2)),id_rubro[[id]:[Rubro]],2,0)</f>
        <v>MINERIA,PETRÓLEO CRUDO Y GAS NATURAL-SERVICIOS CONEXOS</v>
      </c>
      <c r="C454" s="36" t="s">
        <v>150</v>
      </c>
      <c r="D454" s="35" t="str">
        <f>+Tabla3[[#This Row],[id_detalle]]&amp;" "&amp;VLOOKUP(Tabla3[[#This Row],[id_detalle]],rubro_detalle[[Código]:[Rubro Detalle]],2,0)</f>
        <v>02.00.161 Empresas Mineras</v>
      </c>
      <c r="E454" s="33">
        <f t="shared" si="13"/>
        <v>13</v>
      </c>
      <c r="F454" s="47" t="str">
        <f t="shared" si="12"/>
        <v>02.00.161-13</v>
      </c>
      <c r="G454" s="37" t="s">
        <v>2898</v>
      </c>
      <c r="H454" s="37">
        <v>333</v>
      </c>
    </row>
    <row r="455" spans="1:8" x14ac:dyDescent="0.3">
      <c r="A455" s="34" t="str">
        <f>+LEFT(Tabla3[[#This Row],[id_detalle]],2)</f>
        <v>02</v>
      </c>
      <c r="B455" s="48" t="str">
        <f>VLOOKUP((LEFT(Tabla3[[#This Row],[id_detalle]],2)),id_rubro[[id]:[Rubro]],2,0)</f>
        <v>MINERIA,PETRÓLEO CRUDO Y GAS NATURAL-SERVICIOS CONEXOS</v>
      </c>
      <c r="C455" s="36" t="s">
        <v>150</v>
      </c>
      <c r="D455" s="35" t="str">
        <f>+Tabla3[[#This Row],[id_detalle]]&amp;" "&amp;VLOOKUP(Tabla3[[#This Row],[id_detalle]],rubro_detalle[[Código]:[Rubro Detalle]],2,0)</f>
        <v>02.00.161 Empresas Mineras</v>
      </c>
      <c r="E455" s="33">
        <f t="shared" si="13"/>
        <v>14</v>
      </c>
      <c r="F455" s="47" t="str">
        <f t="shared" si="12"/>
        <v>02.00.161-14</v>
      </c>
      <c r="G455" s="37" t="s">
        <v>2899</v>
      </c>
      <c r="H455" s="37">
        <v>333</v>
      </c>
    </row>
    <row r="456" spans="1:8" x14ac:dyDescent="0.3">
      <c r="A456" s="34" t="str">
        <f>+LEFT(Tabla3[[#This Row],[id_detalle]],2)</f>
        <v>02</v>
      </c>
      <c r="B456" s="48" t="str">
        <f>VLOOKUP((LEFT(Tabla3[[#This Row],[id_detalle]],2)),id_rubro[[id]:[Rubro]],2,0)</f>
        <v>MINERIA,PETRÓLEO CRUDO Y GAS NATURAL-SERVICIOS CONEXOS</v>
      </c>
      <c r="C456" s="36" t="s">
        <v>150</v>
      </c>
      <c r="D456" s="35" t="str">
        <f>+Tabla3[[#This Row],[id_detalle]]&amp;" "&amp;VLOOKUP(Tabla3[[#This Row],[id_detalle]],rubro_detalle[[Código]:[Rubro Detalle]],2,0)</f>
        <v>02.00.161 Empresas Mineras</v>
      </c>
      <c r="E456" s="33">
        <f t="shared" si="13"/>
        <v>15</v>
      </c>
      <c r="F456" s="47" t="str">
        <f t="shared" si="12"/>
        <v>02.00.161-15</v>
      </c>
      <c r="G456" s="37" t="s">
        <v>2900</v>
      </c>
      <c r="H456" s="37">
        <v>333</v>
      </c>
    </row>
    <row r="457" spans="1:8" x14ac:dyDescent="0.3">
      <c r="A457" s="34" t="str">
        <f>+LEFT(Tabla3[[#This Row],[id_detalle]],2)</f>
        <v>02</v>
      </c>
      <c r="B457" s="48" t="str">
        <f>VLOOKUP((LEFT(Tabla3[[#This Row],[id_detalle]],2)),id_rubro[[id]:[Rubro]],2,0)</f>
        <v>MINERIA,PETRÓLEO CRUDO Y GAS NATURAL-SERVICIOS CONEXOS</v>
      </c>
      <c r="C457" s="36" t="s">
        <v>150</v>
      </c>
      <c r="D457" s="35" t="str">
        <f>+Tabla3[[#This Row],[id_detalle]]&amp;" "&amp;VLOOKUP(Tabla3[[#This Row],[id_detalle]],rubro_detalle[[Código]:[Rubro Detalle]],2,0)</f>
        <v>02.00.161 Empresas Mineras</v>
      </c>
      <c r="E457" s="33">
        <f t="shared" si="13"/>
        <v>16</v>
      </c>
      <c r="F457" s="47" t="str">
        <f t="shared" si="12"/>
        <v>02.00.161-16</v>
      </c>
      <c r="G457" s="37" t="s">
        <v>2901</v>
      </c>
      <c r="H457" s="37">
        <v>333</v>
      </c>
    </row>
    <row r="458" spans="1:8" x14ac:dyDescent="0.3">
      <c r="A458" s="34" t="str">
        <f>+LEFT(Tabla3[[#This Row],[id_detalle]],2)</f>
        <v>02</v>
      </c>
      <c r="B458" s="48" t="str">
        <f>VLOOKUP((LEFT(Tabla3[[#This Row],[id_detalle]],2)),id_rubro[[id]:[Rubro]],2,0)</f>
        <v>MINERIA,PETRÓLEO CRUDO Y GAS NATURAL-SERVICIOS CONEXOS</v>
      </c>
      <c r="C458" s="36" t="s">
        <v>150</v>
      </c>
      <c r="D458" s="35" t="str">
        <f>+Tabla3[[#This Row],[id_detalle]]&amp;" "&amp;VLOOKUP(Tabla3[[#This Row],[id_detalle]],rubro_detalle[[Código]:[Rubro Detalle]],2,0)</f>
        <v>02.00.161 Empresas Mineras</v>
      </c>
      <c r="E458" s="33">
        <f t="shared" si="13"/>
        <v>17</v>
      </c>
      <c r="F458" s="47" t="str">
        <f t="shared" si="12"/>
        <v>02.00.161-17</v>
      </c>
      <c r="G458" s="37" t="s">
        <v>2902</v>
      </c>
      <c r="H458" s="37">
        <v>333</v>
      </c>
    </row>
    <row r="459" spans="1:8" x14ac:dyDescent="0.3">
      <c r="A459" s="34" t="str">
        <f>+LEFT(Tabla3[[#This Row],[id_detalle]],2)</f>
        <v>02</v>
      </c>
      <c r="B459" s="48" t="str">
        <f>VLOOKUP((LEFT(Tabla3[[#This Row],[id_detalle]],2)),id_rubro[[id]:[Rubro]],2,0)</f>
        <v>MINERIA,PETRÓLEO CRUDO Y GAS NATURAL-SERVICIOS CONEXOS</v>
      </c>
      <c r="C459" s="36" t="s">
        <v>150</v>
      </c>
      <c r="D459" s="35" t="str">
        <f>+Tabla3[[#This Row],[id_detalle]]&amp;" "&amp;VLOOKUP(Tabla3[[#This Row],[id_detalle]],rubro_detalle[[Código]:[Rubro Detalle]],2,0)</f>
        <v>02.00.161 Empresas Mineras</v>
      </c>
      <c r="E459" s="33">
        <f t="shared" si="13"/>
        <v>18</v>
      </c>
      <c r="F459" s="47" t="str">
        <f t="shared" si="12"/>
        <v>02.00.161-18</v>
      </c>
      <c r="G459" s="37" t="s">
        <v>2903</v>
      </c>
      <c r="H459" s="37">
        <v>333</v>
      </c>
    </row>
    <row r="460" spans="1:8" x14ac:dyDescent="0.3">
      <c r="A460" s="34" t="str">
        <f>+LEFT(Tabla3[[#This Row],[id_detalle]],2)</f>
        <v>02</v>
      </c>
      <c r="B460" s="48" t="str">
        <f>VLOOKUP((LEFT(Tabla3[[#This Row],[id_detalle]],2)),id_rubro[[id]:[Rubro]],2,0)</f>
        <v>MINERIA,PETRÓLEO CRUDO Y GAS NATURAL-SERVICIOS CONEXOS</v>
      </c>
      <c r="C460" s="36" t="s">
        <v>150</v>
      </c>
      <c r="D460" s="35" t="str">
        <f>+Tabla3[[#This Row],[id_detalle]]&amp;" "&amp;VLOOKUP(Tabla3[[#This Row],[id_detalle]],rubro_detalle[[Código]:[Rubro Detalle]],2,0)</f>
        <v>02.00.161 Empresas Mineras</v>
      </c>
      <c r="E460" s="33">
        <f t="shared" si="13"/>
        <v>19</v>
      </c>
      <c r="F460" s="47" t="str">
        <f t="shared" ref="F460:F523" si="14">+LEFT(D460,9)&amp;"-"&amp;E460</f>
        <v>02.00.161-19</v>
      </c>
      <c r="G460" s="37" t="s">
        <v>2904</v>
      </c>
      <c r="H460" s="37">
        <v>333</v>
      </c>
    </row>
    <row r="461" spans="1:8" x14ac:dyDescent="0.3">
      <c r="A461" s="34" t="str">
        <f>+LEFT(Tabla3[[#This Row],[id_detalle]],2)</f>
        <v>02</v>
      </c>
      <c r="B461" s="48" t="str">
        <f>VLOOKUP((LEFT(Tabla3[[#This Row],[id_detalle]],2)),id_rubro[[id]:[Rubro]],2,0)</f>
        <v>MINERIA,PETRÓLEO CRUDO Y GAS NATURAL-SERVICIOS CONEXOS</v>
      </c>
      <c r="C461" s="36" t="s">
        <v>150</v>
      </c>
      <c r="D461" s="35" t="str">
        <f>+Tabla3[[#This Row],[id_detalle]]&amp;" "&amp;VLOOKUP(Tabla3[[#This Row],[id_detalle]],rubro_detalle[[Código]:[Rubro Detalle]],2,0)</f>
        <v>02.00.161 Empresas Mineras</v>
      </c>
      <c r="E461" s="33">
        <f t="shared" ref="E461:E524" si="15">+IF(D461=D460,E460+1,1)</f>
        <v>20</v>
      </c>
      <c r="F461" s="47" t="str">
        <f t="shared" si="14"/>
        <v>02.00.161-20</v>
      </c>
      <c r="G461" s="37" t="s">
        <v>2905</v>
      </c>
      <c r="H461" s="37">
        <v>334</v>
      </c>
    </row>
    <row r="462" spans="1:8" x14ac:dyDescent="0.3">
      <c r="A462" s="34" t="str">
        <f>+LEFT(Tabla3[[#This Row],[id_detalle]],2)</f>
        <v>02</v>
      </c>
      <c r="B462" s="48" t="str">
        <f>VLOOKUP((LEFT(Tabla3[[#This Row],[id_detalle]],2)),id_rubro[[id]:[Rubro]],2,0)</f>
        <v>MINERIA,PETRÓLEO CRUDO Y GAS NATURAL-SERVICIOS CONEXOS</v>
      </c>
      <c r="C462" s="36" t="s">
        <v>150</v>
      </c>
      <c r="D462" s="35" t="str">
        <f>+Tabla3[[#This Row],[id_detalle]]&amp;" "&amp;VLOOKUP(Tabla3[[#This Row],[id_detalle]],rubro_detalle[[Código]:[Rubro Detalle]],2,0)</f>
        <v>02.00.161 Empresas Mineras</v>
      </c>
      <c r="E462" s="33">
        <f t="shared" si="15"/>
        <v>21</v>
      </c>
      <c r="F462" s="47" t="str">
        <f t="shared" si="14"/>
        <v>02.00.161-21</v>
      </c>
      <c r="G462" s="37" t="s">
        <v>2906</v>
      </c>
      <c r="H462" s="37">
        <v>334</v>
      </c>
    </row>
    <row r="463" spans="1:8" x14ac:dyDescent="0.3">
      <c r="A463" s="34" t="str">
        <f>+LEFT(Tabla3[[#This Row],[id_detalle]],2)</f>
        <v>02</v>
      </c>
      <c r="B463" s="48" t="str">
        <f>VLOOKUP((LEFT(Tabla3[[#This Row],[id_detalle]],2)),id_rubro[[id]:[Rubro]],2,0)</f>
        <v>MINERIA,PETRÓLEO CRUDO Y GAS NATURAL-SERVICIOS CONEXOS</v>
      </c>
      <c r="C463" s="36" t="s">
        <v>150</v>
      </c>
      <c r="D463" s="35" t="str">
        <f>+Tabla3[[#This Row],[id_detalle]]&amp;" "&amp;VLOOKUP(Tabla3[[#This Row],[id_detalle]],rubro_detalle[[Código]:[Rubro Detalle]],2,0)</f>
        <v>02.00.161 Empresas Mineras</v>
      </c>
      <c r="E463" s="33">
        <f t="shared" si="15"/>
        <v>22</v>
      </c>
      <c r="F463" s="47" t="str">
        <f t="shared" si="14"/>
        <v>02.00.161-22</v>
      </c>
      <c r="G463" s="37" t="s">
        <v>2907</v>
      </c>
      <c r="H463" s="37">
        <v>334</v>
      </c>
    </row>
    <row r="464" spans="1:8" x14ac:dyDescent="0.3">
      <c r="A464" s="34" t="str">
        <f>+LEFT(Tabla3[[#This Row],[id_detalle]],2)</f>
        <v>02</v>
      </c>
      <c r="B464" s="48" t="str">
        <f>VLOOKUP((LEFT(Tabla3[[#This Row],[id_detalle]],2)),id_rubro[[id]:[Rubro]],2,0)</f>
        <v>MINERIA,PETRÓLEO CRUDO Y GAS NATURAL-SERVICIOS CONEXOS</v>
      </c>
      <c r="C464" s="36" t="s">
        <v>150</v>
      </c>
      <c r="D464" s="35" t="str">
        <f>+Tabla3[[#This Row],[id_detalle]]&amp;" "&amp;VLOOKUP(Tabla3[[#This Row],[id_detalle]],rubro_detalle[[Código]:[Rubro Detalle]],2,0)</f>
        <v>02.00.161 Empresas Mineras</v>
      </c>
      <c r="E464" s="33">
        <f t="shared" si="15"/>
        <v>23</v>
      </c>
      <c r="F464" s="47" t="str">
        <f t="shared" si="14"/>
        <v>02.00.161-23</v>
      </c>
      <c r="G464" s="37" t="s">
        <v>2795</v>
      </c>
      <c r="H464" s="37">
        <v>358</v>
      </c>
    </row>
    <row r="465" spans="1:8" x14ac:dyDescent="0.3">
      <c r="A465" s="34" t="str">
        <f>+LEFT(Tabla3[[#This Row],[id_detalle]],2)</f>
        <v>02</v>
      </c>
      <c r="B465" s="48" t="str">
        <f>VLOOKUP((LEFT(Tabla3[[#This Row],[id_detalle]],2)),id_rubro[[id]:[Rubro]],2,0)</f>
        <v>MINERIA,PETRÓLEO CRUDO Y GAS NATURAL-SERVICIOS CONEXOS</v>
      </c>
      <c r="C465" s="36" t="s">
        <v>150</v>
      </c>
      <c r="D465" s="35" t="str">
        <f>+Tabla3[[#This Row],[id_detalle]]&amp;" "&amp;VLOOKUP(Tabla3[[#This Row],[id_detalle]],rubro_detalle[[Código]:[Rubro Detalle]],2,0)</f>
        <v>02.00.161 Empresas Mineras</v>
      </c>
      <c r="E465" s="33">
        <f t="shared" si="15"/>
        <v>24</v>
      </c>
      <c r="F465" s="47" t="str">
        <f t="shared" si="14"/>
        <v>02.00.161-24</v>
      </c>
      <c r="G465" s="37" t="s">
        <v>2908</v>
      </c>
      <c r="H465" s="37">
        <v>394</v>
      </c>
    </row>
    <row r="466" spans="1:8" x14ac:dyDescent="0.3">
      <c r="A466" s="34" t="str">
        <f>+LEFT(Tabla3[[#This Row],[id_detalle]],2)</f>
        <v>02</v>
      </c>
      <c r="B466" s="48" t="str">
        <f>VLOOKUP((LEFT(Tabla3[[#This Row],[id_detalle]],2)),id_rubro[[id]:[Rubro]],2,0)</f>
        <v>MINERIA,PETRÓLEO CRUDO Y GAS NATURAL-SERVICIOS CONEXOS</v>
      </c>
      <c r="C466" s="36" t="s">
        <v>150</v>
      </c>
      <c r="D466" s="35" t="str">
        <f>+Tabla3[[#This Row],[id_detalle]]&amp;" "&amp;VLOOKUP(Tabla3[[#This Row],[id_detalle]],rubro_detalle[[Código]:[Rubro Detalle]],2,0)</f>
        <v>02.00.161 Empresas Mineras</v>
      </c>
      <c r="E466" s="33">
        <f t="shared" si="15"/>
        <v>25</v>
      </c>
      <c r="F466" s="47" t="str">
        <f t="shared" si="14"/>
        <v>02.00.161-25</v>
      </c>
      <c r="G466" s="37" t="s">
        <v>2909</v>
      </c>
      <c r="H466" s="37">
        <v>412</v>
      </c>
    </row>
    <row r="467" spans="1:8" x14ac:dyDescent="0.3">
      <c r="A467" s="34" t="str">
        <f>+LEFT(Tabla3[[#This Row],[id_detalle]],2)</f>
        <v>02</v>
      </c>
      <c r="B467" s="48" t="str">
        <f>VLOOKUP((LEFT(Tabla3[[#This Row],[id_detalle]],2)),id_rubro[[id]:[Rubro]],2,0)</f>
        <v>MINERIA,PETRÓLEO CRUDO Y GAS NATURAL-SERVICIOS CONEXOS</v>
      </c>
      <c r="C467" s="36" t="s">
        <v>150</v>
      </c>
      <c r="D467" s="35" t="str">
        <f>+Tabla3[[#This Row],[id_detalle]]&amp;" "&amp;VLOOKUP(Tabla3[[#This Row],[id_detalle]],rubro_detalle[[Código]:[Rubro Detalle]],2,0)</f>
        <v>02.00.161 Empresas Mineras</v>
      </c>
      <c r="E467" s="33">
        <f t="shared" si="15"/>
        <v>26</v>
      </c>
      <c r="F467" s="47" t="str">
        <f t="shared" si="14"/>
        <v>02.00.161-26</v>
      </c>
      <c r="G467" s="37" t="s">
        <v>2910</v>
      </c>
      <c r="H467" s="37">
        <v>419</v>
      </c>
    </row>
    <row r="468" spans="1:8" x14ac:dyDescent="0.3">
      <c r="A468" s="34" t="str">
        <f>+LEFT(Tabla3[[#This Row],[id_detalle]],2)</f>
        <v>02</v>
      </c>
      <c r="B468" s="48" t="str">
        <f>VLOOKUP((LEFT(Tabla3[[#This Row],[id_detalle]],2)),id_rubro[[id]:[Rubro]],2,0)</f>
        <v>MINERIA,PETRÓLEO CRUDO Y GAS NATURAL-SERVICIOS CONEXOS</v>
      </c>
      <c r="C468" s="36" t="s">
        <v>150</v>
      </c>
      <c r="D468" s="35" t="str">
        <f>+Tabla3[[#This Row],[id_detalle]]&amp;" "&amp;VLOOKUP(Tabla3[[#This Row],[id_detalle]],rubro_detalle[[Código]:[Rubro Detalle]],2,0)</f>
        <v>02.00.161 Empresas Mineras</v>
      </c>
      <c r="E468" s="33">
        <f t="shared" si="15"/>
        <v>27</v>
      </c>
      <c r="F468" s="47" t="str">
        <f t="shared" si="14"/>
        <v>02.00.161-27</v>
      </c>
      <c r="G468" s="37" t="s">
        <v>2796</v>
      </c>
      <c r="H468" s="37">
        <v>486</v>
      </c>
    </row>
    <row r="469" spans="1:8" x14ac:dyDescent="0.3">
      <c r="A469" s="34" t="str">
        <f>+LEFT(Tabla3[[#This Row],[id_detalle]],2)</f>
        <v>02</v>
      </c>
      <c r="B469" s="48" t="str">
        <f>VLOOKUP((LEFT(Tabla3[[#This Row],[id_detalle]],2)),id_rubro[[id]:[Rubro]],2,0)</f>
        <v>MINERIA,PETRÓLEO CRUDO Y GAS NATURAL-SERVICIOS CONEXOS</v>
      </c>
      <c r="C469" s="36" t="s">
        <v>150</v>
      </c>
      <c r="D469" s="35" t="str">
        <f>+Tabla3[[#This Row],[id_detalle]]&amp;" "&amp;VLOOKUP(Tabla3[[#This Row],[id_detalle]],rubro_detalle[[Código]:[Rubro Detalle]],2,0)</f>
        <v>02.00.161 Empresas Mineras</v>
      </c>
      <c r="E469" s="33">
        <f t="shared" si="15"/>
        <v>28</v>
      </c>
      <c r="F469" s="47" t="str">
        <f t="shared" si="14"/>
        <v>02.00.161-28</v>
      </c>
      <c r="G469" s="37" t="s">
        <v>2911</v>
      </c>
      <c r="H469" s="37">
        <v>504</v>
      </c>
    </row>
    <row r="470" spans="1:8" x14ac:dyDescent="0.3">
      <c r="A470" s="34" t="str">
        <f>+LEFT(Tabla3[[#This Row],[id_detalle]],2)</f>
        <v>02</v>
      </c>
      <c r="B470" s="48" t="str">
        <f>VLOOKUP((LEFT(Tabla3[[#This Row],[id_detalle]],2)),id_rubro[[id]:[Rubro]],2,0)</f>
        <v>MINERIA,PETRÓLEO CRUDO Y GAS NATURAL-SERVICIOS CONEXOS</v>
      </c>
      <c r="C470" s="36" t="s">
        <v>150</v>
      </c>
      <c r="D470" s="35" t="str">
        <f>+Tabla3[[#This Row],[id_detalle]]&amp;" "&amp;VLOOKUP(Tabla3[[#This Row],[id_detalle]],rubro_detalle[[Código]:[Rubro Detalle]],2,0)</f>
        <v>02.00.161 Empresas Mineras</v>
      </c>
      <c r="E470" s="33">
        <f t="shared" si="15"/>
        <v>29</v>
      </c>
      <c r="F470" s="47" t="str">
        <f t="shared" si="14"/>
        <v>02.00.161-29</v>
      </c>
      <c r="G470" s="37" t="s">
        <v>2912</v>
      </c>
      <c r="H470" s="37">
        <v>551</v>
      </c>
    </row>
    <row r="471" spans="1:8" x14ac:dyDescent="0.3">
      <c r="A471" s="34" t="str">
        <f>+LEFT(Tabla3[[#This Row],[id_detalle]],2)</f>
        <v>02</v>
      </c>
      <c r="B471" s="48" t="str">
        <f>VLOOKUP((LEFT(Tabla3[[#This Row],[id_detalle]],2)),id_rubro[[id]:[Rubro]],2,0)</f>
        <v>MINERIA,PETRÓLEO CRUDO Y GAS NATURAL-SERVICIOS CONEXOS</v>
      </c>
      <c r="C471" s="36" t="s">
        <v>150</v>
      </c>
      <c r="D471" s="35" t="str">
        <f>+Tabla3[[#This Row],[id_detalle]]&amp;" "&amp;VLOOKUP(Tabla3[[#This Row],[id_detalle]],rubro_detalle[[Código]:[Rubro Detalle]],2,0)</f>
        <v>02.00.161 Empresas Mineras</v>
      </c>
      <c r="E471" s="33">
        <f t="shared" si="15"/>
        <v>30</v>
      </c>
      <c r="F471" s="47" t="str">
        <f t="shared" si="14"/>
        <v>02.00.161-30</v>
      </c>
      <c r="G471" s="37" t="s">
        <v>2913</v>
      </c>
      <c r="H471" s="37">
        <v>552</v>
      </c>
    </row>
    <row r="472" spans="1:8" x14ac:dyDescent="0.3">
      <c r="A472" s="34" t="str">
        <f>+LEFT(Tabla3[[#This Row],[id_detalle]],2)</f>
        <v>02</v>
      </c>
      <c r="B472" s="48" t="str">
        <f>VLOOKUP((LEFT(Tabla3[[#This Row],[id_detalle]],2)),id_rubro[[id]:[Rubro]],2,0)</f>
        <v>MINERIA,PETRÓLEO CRUDO Y GAS NATURAL-SERVICIOS CONEXOS</v>
      </c>
      <c r="C472" s="36" t="s">
        <v>150</v>
      </c>
      <c r="D472" s="35" t="str">
        <f>+Tabla3[[#This Row],[id_detalle]]&amp;" "&amp;VLOOKUP(Tabla3[[#This Row],[id_detalle]],rubro_detalle[[Código]:[Rubro Detalle]],2,0)</f>
        <v>02.00.161 Empresas Mineras</v>
      </c>
      <c r="E472" s="33">
        <f t="shared" si="15"/>
        <v>31</v>
      </c>
      <c r="F472" s="47" t="str">
        <f t="shared" si="14"/>
        <v>02.00.161-31</v>
      </c>
      <c r="G472" s="37" t="s">
        <v>2914</v>
      </c>
      <c r="H472" s="37">
        <v>568</v>
      </c>
    </row>
    <row r="473" spans="1:8" x14ac:dyDescent="0.3">
      <c r="A473" s="34" t="str">
        <f>+LEFT(Tabla3[[#This Row],[id_detalle]],2)</f>
        <v>02</v>
      </c>
      <c r="B473" s="48" t="str">
        <f>VLOOKUP((LEFT(Tabla3[[#This Row],[id_detalle]],2)),id_rubro[[id]:[Rubro]],2,0)</f>
        <v>MINERIA,PETRÓLEO CRUDO Y GAS NATURAL-SERVICIOS CONEXOS</v>
      </c>
      <c r="C473" s="36" t="s">
        <v>150</v>
      </c>
      <c r="D473" s="35" t="str">
        <f>+Tabla3[[#This Row],[id_detalle]]&amp;" "&amp;VLOOKUP(Tabla3[[#This Row],[id_detalle]],rubro_detalle[[Código]:[Rubro Detalle]],2,0)</f>
        <v>02.00.161 Empresas Mineras</v>
      </c>
      <c r="E473" s="33">
        <f t="shared" si="15"/>
        <v>32</v>
      </c>
      <c r="F473" s="47" t="str">
        <f t="shared" si="14"/>
        <v>02.00.161-32</v>
      </c>
      <c r="G473" s="37" t="s">
        <v>2915</v>
      </c>
      <c r="H473" s="37">
        <v>624</v>
      </c>
    </row>
    <row r="474" spans="1:8" x14ac:dyDescent="0.3">
      <c r="A474" s="34" t="str">
        <f>+LEFT(Tabla3[[#This Row],[id_detalle]],2)</f>
        <v>02</v>
      </c>
      <c r="B474" s="48" t="str">
        <f>VLOOKUP((LEFT(Tabla3[[#This Row],[id_detalle]],2)),id_rubro[[id]:[Rubro]],2,0)</f>
        <v>MINERIA,PETRÓLEO CRUDO Y GAS NATURAL-SERVICIOS CONEXOS</v>
      </c>
      <c r="C474" s="36" t="s">
        <v>150</v>
      </c>
      <c r="D474" s="35" t="str">
        <f>+Tabla3[[#This Row],[id_detalle]]&amp;" "&amp;VLOOKUP(Tabla3[[#This Row],[id_detalle]],rubro_detalle[[Código]:[Rubro Detalle]],2,0)</f>
        <v>02.00.161 Empresas Mineras</v>
      </c>
      <c r="E474" s="33">
        <f t="shared" si="15"/>
        <v>33</v>
      </c>
      <c r="F474" s="47" t="str">
        <f t="shared" si="14"/>
        <v>02.00.161-33</v>
      </c>
      <c r="G474" s="37" t="s">
        <v>2916</v>
      </c>
      <c r="H474" s="37">
        <v>624</v>
      </c>
    </row>
    <row r="475" spans="1:8" x14ac:dyDescent="0.3">
      <c r="A475" s="34" t="str">
        <f>+LEFT(Tabla3[[#This Row],[id_detalle]],2)</f>
        <v>02</v>
      </c>
      <c r="B475" s="48" t="str">
        <f>VLOOKUP((LEFT(Tabla3[[#This Row],[id_detalle]],2)),id_rubro[[id]:[Rubro]],2,0)</f>
        <v>MINERIA,PETRÓLEO CRUDO Y GAS NATURAL-SERVICIOS CONEXOS</v>
      </c>
      <c r="C475" s="36" t="s">
        <v>150</v>
      </c>
      <c r="D475" s="35" t="str">
        <f>+Tabla3[[#This Row],[id_detalle]]&amp;" "&amp;VLOOKUP(Tabla3[[#This Row],[id_detalle]],rubro_detalle[[Código]:[Rubro Detalle]],2,0)</f>
        <v>02.00.161 Empresas Mineras</v>
      </c>
      <c r="E475" s="33">
        <f t="shared" si="15"/>
        <v>34</v>
      </c>
      <c r="F475" s="47" t="str">
        <f t="shared" si="14"/>
        <v>02.00.161-34</v>
      </c>
      <c r="G475" s="37" t="s">
        <v>2917</v>
      </c>
      <c r="H475" s="37">
        <v>624</v>
      </c>
    </row>
    <row r="476" spans="1:8" x14ac:dyDescent="0.3">
      <c r="A476" s="34" t="str">
        <f>+LEFT(Tabla3[[#This Row],[id_detalle]],2)</f>
        <v>02</v>
      </c>
      <c r="B476" s="48" t="str">
        <f>VLOOKUP((LEFT(Tabla3[[#This Row],[id_detalle]],2)),id_rubro[[id]:[Rubro]],2,0)</f>
        <v>MINERIA,PETRÓLEO CRUDO Y GAS NATURAL-SERVICIOS CONEXOS</v>
      </c>
      <c r="C476" s="36" t="s">
        <v>150</v>
      </c>
      <c r="D476" s="35" t="str">
        <f>+Tabla3[[#This Row],[id_detalle]]&amp;" "&amp;VLOOKUP(Tabla3[[#This Row],[id_detalle]],rubro_detalle[[Código]:[Rubro Detalle]],2,0)</f>
        <v>02.00.161 Empresas Mineras</v>
      </c>
      <c r="E476" s="33">
        <f t="shared" si="15"/>
        <v>35</v>
      </c>
      <c r="F476" s="47" t="str">
        <f t="shared" si="14"/>
        <v>02.00.161-35</v>
      </c>
      <c r="G476" s="37" t="s">
        <v>2918</v>
      </c>
      <c r="H476" s="37">
        <v>625</v>
      </c>
    </row>
    <row r="477" spans="1:8" x14ac:dyDescent="0.3">
      <c r="A477" s="34" t="str">
        <f>+LEFT(Tabla3[[#This Row],[id_detalle]],2)</f>
        <v>02</v>
      </c>
      <c r="B477" s="48" t="str">
        <f>VLOOKUP((LEFT(Tabla3[[#This Row],[id_detalle]],2)),id_rubro[[id]:[Rubro]],2,0)</f>
        <v>MINERIA,PETRÓLEO CRUDO Y GAS NATURAL-SERVICIOS CONEXOS</v>
      </c>
      <c r="C477" s="36" t="s">
        <v>150</v>
      </c>
      <c r="D477" s="35" t="str">
        <f>+Tabla3[[#This Row],[id_detalle]]&amp;" "&amp;VLOOKUP(Tabla3[[#This Row],[id_detalle]],rubro_detalle[[Código]:[Rubro Detalle]],2,0)</f>
        <v>02.00.161 Empresas Mineras</v>
      </c>
      <c r="E477" s="33">
        <f t="shared" si="15"/>
        <v>36</v>
      </c>
      <c r="F477" s="47" t="str">
        <f t="shared" si="14"/>
        <v>02.00.161-36</v>
      </c>
      <c r="G477" s="37" t="s">
        <v>2919</v>
      </c>
      <c r="H477" s="37">
        <v>625</v>
      </c>
    </row>
    <row r="478" spans="1:8" x14ac:dyDescent="0.3">
      <c r="A478" s="34" t="str">
        <f>+LEFT(Tabla3[[#This Row],[id_detalle]],2)</f>
        <v>02</v>
      </c>
      <c r="B478" s="48" t="str">
        <f>VLOOKUP((LEFT(Tabla3[[#This Row],[id_detalle]],2)),id_rubro[[id]:[Rubro]],2,0)</f>
        <v>MINERIA,PETRÓLEO CRUDO Y GAS NATURAL-SERVICIOS CONEXOS</v>
      </c>
      <c r="C478" s="36" t="s">
        <v>150</v>
      </c>
      <c r="D478" s="35" t="str">
        <f>+Tabla3[[#This Row],[id_detalle]]&amp;" "&amp;VLOOKUP(Tabla3[[#This Row],[id_detalle]],rubro_detalle[[Código]:[Rubro Detalle]],2,0)</f>
        <v>02.00.161 Empresas Mineras</v>
      </c>
      <c r="E478" s="33">
        <f t="shared" si="15"/>
        <v>37</v>
      </c>
      <c r="F478" s="47" t="str">
        <f t="shared" si="14"/>
        <v>02.00.161-37</v>
      </c>
      <c r="G478" s="37" t="s">
        <v>2920</v>
      </c>
      <c r="H478" s="37">
        <v>625</v>
      </c>
    </row>
    <row r="479" spans="1:8" x14ac:dyDescent="0.3">
      <c r="A479" s="34" t="str">
        <f>+LEFT(Tabla3[[#This Row],[id_detalle]],2)</f>
        <v>02</v>
      </c>
      <c r="B479" s="48" t="str">
        <f>VLOOKUP((LEFT(Tabla3[[#This Row],[id_detalle]],2)),id_rubro[[id]:[Rubro]],2,0)</f>
        <v>MINERIA,PETRÓLEO CRUDO Y GAS NATURAL-SERVICIOS CONEXOS</v>
      </c>
      <c r="C479" s="36" t="s">
        <v>150</v>
      </c>
      <c r="D479" s="35" t="str">
        <f>+Tabla3[[#This Row],[id_detalle]]&amp;" "&amp;VLOOKUP(Tabla3[[#This Row],[id_detalle]],rubro_detalle[[Código]:[Rubro Detalle]],2,0)</f>
        <v>02.00.161 Empresas Mineras</v>
      </c>
      <c r="E479" s="33">
        <f t="shared" si="15"/>
        <v>38</v>
      </c>
      <c r="F479" s="47" t="str">
        <f t="shared" si="14"/>
        <v>02.00.161-38</v>
      </c>
      <c r="G479" s="37" t="s">
        <v>2921</v>
      </c>
      <c r="H479" s="37">
        <v>625</v>
      </c>
    </row>
    <row r="480" spans="1:8" x14ac:dyDescent="0.3">
      <c r="A480" s="34" t="str">
        <f>+LEFT(Tabla3[[#This Row],[id_detalle]],2)</f>
        <v>02</v>
      </c>
      <c r="B480" s="48" t="str">
        <f>VLOOKUP((LEFT(Tabla3[[#This Row],[id_detalle]],2)),id_rubro[[id]:[Rubro]],2,0)</f>
        <v>MINERIA,PETRÓLEO CRUDO Y GAS NATURAL-SERVICIOS CONEXOS</v>
      </c>
      <c r="C480" s="36" t="s">
        <v>150</v>
      </c>
      <c r="D480" s="35" t="str">
        <f>+Tabla3[[#This Row],[id_detalle]]&amp;" "&amp;VLOOKUP(Tabla3[[#This Row],[id_detalle]],rubro_detalle[[Código]:[Rubro Detalle]],2,0)</f>
        <v>02.00.161 Empresas Mineras</v>
      </c>
      <c r="E480" s="33">
        <f t="shared" si="15"/>
        <v>39</v>
      </c>
      <c r="F480" s="47" t="str">
        <f t="shared" si="14"/>
        <v>02.00.161-39</v>
      </c>
      <c r="G480" s="37" t="s">
        <v>2922</v>
      </c>
      <c r="H480" s="37">
        <v>625</v>
      </c>
    </row>
    <row r="481" spans="1:8" x14ac:dyDescent="0.3">
      <c r="A481" s="34" t="str">
        <f>+LEFT(Tabla3[[#This Row],[id_detalle]],2)</f>
        <v>02</v>
      </c>
      <c r="B481" s="48" t="str">
        <f>VLOOKUP((LEFT(Tabla3[[#This Row],[id_detalle]],2)),id_rubro[[id]:[Rubro]],2,0)</f>
        <v>MINERIA,PETRÓLEO CRUDO Y GAS NATURAL-SERVICIOS CONEXOS</v>
      </c>
      <c r="C481" s="36" t="s">
        <v>150</v>
      </c>
      <c r="D481" s="35" t="str">
        <f>+Tabla3[[#This Row],[id_detalle]]&amp;" "&amp;VLOOKUP(Tabla3[[#This Row],[id_detalle]],rubro_detalle[[Código]:[Rubro Detalle]],2,0)</f>
        <v>02.00.161 Empresas Mineras</v>
      </c>
      <c r="E481" s="33">
        <f t="shared" si="15"/>
        <v>40</v>
      </c>
      <c r="F481" s="47" t="str">
        <f t="shared" si="14"/>
        <v>02.00.161-40</v>
      </c>
      <c r="G481" s="37" t="s">
        <v>2923</v>
      </c>
      <c r="H481" s="37">
        <v>625</v>
      </c>
    </row>
    <row r="482" spans="1:8" x14ac:dyDescent="0.3">
      <c r="A482" s="34" t="str">
        <f>+LEFT(Tabla3[[#This Row],[id_detalle]],2)</f>
        <v>02</v>
      </c>
      <c r="B482" s="48" t="str">
        <f>VLOOKUP((LEFT(Tabla3[[#This Row],[id_detalle]],2)),id_rubro[[id]:[Rubro]],2,0)</f>
        <v>MINERIA,PETRÓLEO CRUDO Y GAS NATURAL-SERVICIOS CONEXOS</v>
      </c>
      <c r="C482" s="36" t="s">
        <v>150</v>
      </c>
      <c r="D482" s="35" t="str">
        <f>+Tabla3[[#This Row],[id_detalle]]&amp;" "&amp;VLOOKUP(Tabla3[[#This Row],[id_detalle]],rubro_detalle[[Código]:[Rubro Detalle]],2,0)</f>
        <v>02.00.161 Empresas Mineras</v>
      </c>
      <c r="E482" s="33">
        <f t="shared" si="15"/>
        <v>41</v>
      </c>
      <c r="F482" s="47" t="str">
        <f t="shared" si="14"/>
        <v>02.00.161-41</v>
      </c>
      <c r="G482" s="37" t="s">
        <v>2924</v>
      </c>
      <c r="H482" s="37">
        <v>625</v>
      </c>
    </row>
    <row r="483" spans="1:8" x14ac:dyDescent="0.3">
      <c r="A483" s="34" t="str">
        <f>+LEFT(Tabla3[[#This Row],[id_detalle]],2)</f>
        <v>02</v>
      </c>
      <c r="B483" s="48" t="str">
        <f>VLOOKUP((LEFT(Tabla3[[#This Row],[id_detalle]],2)),id_rubro[[id]:[Rubro]],2,0)</f>
        <v>MINERIA,PETRÓLEO CRUDO Y GAS NATURAL-SERVICIOS CONEXOS</v>
      </c>
      <c r="C483" s="36" t="s">
        <v>150</v>
      </c>
      <c r="D483" s="35" t="str">
        <f>+Tabla3[[#This Row],[id_detalle]]&amp;" "&amp;VLOOKUP(Tabla3[[#This Row],[id_detalle]],rubro_detalle[[Código]:[Rubro Detalle]],2,0)</f>
        <v>02.00.161 Empresas Mineras</v>
      </c>
      <c r="E483" s="33">
        <f t="shared" si="15"/>
        <v>42</v>
      </c>
      <c r="F483" s="47" t="str">
        <f t="shared" si="14"/>
        <v>02.00.161-42</v>
      </c>
      <c r="G483" s="37" t="s">
        <v>2925</v>
      </c>
      <c r="H483" s="37">
        <v>737</v>
      </c>
    </row>
    <row r="484" spans="1:8" x14ac:dyDescent="0.3">
      <c r="A484" s="34" t="str">
        <f>+LEFT(Tabla3[[#This Row],[id_detalle]],2)</f>
        <v>02</v>
      </c>
      <c r="B484" s="48" t="str">
        <f>VLOOKUP((LEFT(Tabla3[[#This Row],[id_detalle]],2)),id_rubro[[id]:[Rubro]],2,0)</f>
        <v>MINERIA,PETRÓLEO CRUDO Y GAS NATURAL-SERVICIOS CONEXOS</v>
      </c>
      <c r="C484" s="36" t="s">
        <v>150</v>
      </c>
      <c r="D484" s="35" t="str">
        <f>+Tabla3[[#This Row],[id_detalle]]&amp;" "&amp;VLOOKUP(Tabla3[[#This Row],[id_detalle]],rubro_detalle[[Código]:[Rubro Detalle]],2,0)</f>
        <v>02.00.161 Empresas Mineras</v>
      </c>
      <c r="E484" s="33">
        <f t="shared" si="15"/>
        <v>43</v>
      </c>
      <c r="F484" s="47" t="str">
        <f t="shared" si="14"/>
        <v>02.00.161-43</v>
      </c>
      <c r="G484" s="37" t="s">
        <v>2926</v>
      </c>
      <c r="H484" s="37">
        <v>739</v>
      </c>
    </row>
    <row r="485" spans="1:8" x14ac:dyDescent="0.3">
      <c r="A485" s="34" t="str">
        <f>+LEFT(Tabla3[[#This Row],[id_detalle]],2)</f>
        <v>02</v>
      </c>
      <c r="B485" s="48" t="str">
        <f>VLOOKUP((LEFT(Tabla3[[#This Row],[id_detalle]],2)),id_rubro[[id]:[Rubro]],2,0)</f>
        <v>MINERIA,PETRÓLEO CRUDO Y GAS NATURAL-SERVICIOS CONEXOS</v>
      </c>
      <c r="C485" s="36" t="s">
        <v>150</v>
      </c>
      <c r="D485" s="35" t="str">
        <f>+Tabla3[[#This Row],[id_detalle]]&amp;" "&amp;VLOOKUP(Tabla3[[#This Row],[id_detalle]],rubro_detalle[[Código]:[Rubro Detalle]],2,0)</f>
        <v>02.00.161 Empresas Mineras</v>
      </c>
      <c r="E485" s="33">
        <f t="shared" si="15"/>
        <v>44</v>
      </c>
      <c r="F485" s="47" t="str">
        <f t="shared" si="14"/>
        <v>02.00.161-44</v>
      </c>
      <c r="G485" s="37" t="s">
        <v>2927</v>
      </c>
      <c r="H485" s="37">
        <v>757</v>
      </c>
    </row>
    <row r="486" spans="1:8" x14ac:dyDescent="0.3">
      <c r="A486" s="34" t="str">
        <f>+LEFT(Tabla3[[#This Row],[id_detalle]],2)</f>
        <v>02</v>
      </c>
      <c r="B486" s="48" t="str">
        <f>VLOOKUP((LEFT(Tabla3[[#This Row],[id_detalle]],2)),id_rubro[[id]:[Rubro]],2,0)</f>
        <v>MINERIA,PETRÓLEO CRUDO Y GAS NATURAL-SERVICIOS CONEXOS</v>
      </c>
      <c r="C486" s="36" t="s">
        <v>150</v>
      </c>
      <c r="D486" s="35" t="str">
        <f>+Tabla3[[#This Row],[id_detalle]]&amp;" "&amp;VLOOKUP(Tabla3[[#This Row],[id_detalle]],rubro_detalle[[Código]:[Rubro Detalle]],2,0)</f>
        <v>02.00.161 Empresas Mineras</v>
      </c>
      <c r="E486" s="33">
        <f t="shared" si="15"/>
        <v>45</v>
      </c>
      <c r="F486" s="47" t="str">
        <f t="shared" si="14"/>
        <v>02.00.161-45</v>
      </c>
      <c r="G486" s="37" t="s">
        <v>2928</v>
      </c>
      <c r="H486" s="37">
        <v>757</v>
      </c>
    </row>
    <row r="487" spans="1:8" x14ac:dyDescent="0.3">
      <c r="A487" s="34" t="str">
        <f>+LEFT(Tabla3[[#This Row],[id_detalle]],2)</f>
        <v>02</v>
      </c>
      <c r="B487" s="48" t="str">
        <f>VLOOKUP((LEFT(Tabla3[[#This Row],[id_detalle]],2)),id_rubro[[id]:[Rubro]],2,0)</f>
        <v>MINERIA,PETRÓLEO CRUDO Y GAS NATURAL-SERVICIOS CONEXOS</v>
      </c>
      <c r="C487" s="36" t="s">
        <v>150</v>
      </c>
      <c r="D487" s="35" t="str">
        <f>+Tabla3[[#This Row],[id_detalle]]&amp;" "&amp;VLOOKUP(Tabla3[[#This Row],[id_detalle]],rubro_detalle[[Código]:[Rubro Detalle]],2,0)</f>
        <v>02.00.161 Empresas Mineras</v>
      </c>
      <c r="E487" s="33">
        <f t="shared" si="15"/>
        <v>46</v>
      </c>
      <c r="F487" s="47" t="str">
        <f t="shared" si="14"/>
        <v>02.00.161-46</v>
      </c>
      <c r="G487" s="37" t="s">
        <v>2929</v>
      </c>
      <c r="H487" s="37">
        <v>757</v>
      </c>
    </row>
    <row r="488" spans="1:8" x14ac:dyDescent="0.3">
      <c r="A488" s="34" t="str">
        <f>+LEFT(Tabla3[[#This Row],[id_detalle]],2)</f>
        <v>02</v>
      </c>
      <c r="B488" s="48" t="str">
        <f>VLOOKUP((LEFT(Tabla3[[#This Row],[id_detalle]],2)),id_rubro[[id]:[Rubro]],2,0)</f>
        <v>MINERIA,PETRÓLEO CRUDO Y GAS NATURAL-SERVICIOS CONEXOS</v>
      </c>
      <c r="C488" s="36" t="s">
        <v>150</v>
      </c>
      <c r="D488" s="35" t="str">
        <f>+Tabla3[[#This Row],[id_detalle]]&amp;" "&amp;VLOOKUP(Tabla3[[#This Row],[id_detalle]],rubro_detalle[[Código]:[Rubro Detalle]],2,0)</f>
        <v>02.00.161 Empresas Mineras</v>
      </c>
      <c r="E488" s="33">
        <f t="shared" si="15"/>
        <v>47</v>
      </c>
      <c r="F488" s="47" t="str">
        <f t="shared" si="14"/>
        <v>02.00.161-47</v>
      </c>
      <c r="G488" s="37" t="s">
        <v>2930</v>
      </c>
      <c r="H488" s="37">
        <v>759</v>
      </c>
    </row>
    <row r="489" spans="1:8" x14ac:dyDescent="0.3">
      <c r="A489" s="34" t="str">
        <f>+LEFT(Tabla3[[#This Row],[id_detalle]],2)</f>
        <v>02</v>
      </c>
      <c r="B489" s="48" t="str">
        <f>VLOOKUP((LEFT(Tabla3[[#This Row],[id_detalle]],2)),id_rubro[[id]:[Rubro]],2,0)</f>
        <v>MINERIA,PETRÓLEO CRUDO Y GAS NATURAL-SERVICIOS CONEXOS</v>
      </c>
      <c r="C489" s="36" t="s">
        <v>150</v>
      </c>
      <c r="D489" s="35" t="str">
        <f>+Tabla3[[#This Row],[id_detalle]]&amp;" "&amp;VLOOKUP(Tabla3[[#This Row],[id_detalle]],rubro_detalle[[Código]:[Rubro Detalle]],2,0)</f>
        <v>02.00.161 Empresas Mineras</v>
      </c>
      <c r="E489" s="33">
        <f t="shared" si="15"/>
        <v>48</v>
      </c>
      <c r="F489" s="47" t="str">
        <f t="shared" si="14"/>
        <v>02.00.161-48</v>
      </c>
      <c r="G489" s="37" t="s">
        <v>2931</v>
      </c>
      <c r="H489" s="37">
        <v>767</v>
      </c>
    </row>
    <row r="490" spans="1:8" x14ac:dyDescent="0.3">
      <c r="A490" s="34" t="str">
        <f>+LEFT(Tabla3[[#This Row],[id_detalle]],2)</f>
        <v>02</v>
      </c>
      <c r="B490" s="48" t="str">
        <f>VLOOKUP((LEFT(Tabla3[[#This Row],[id_detalle]],2)),id_rubro[[id]:[Rubro]],2,0)</f>
        <v>MINERIA,PETRÓLEO CRUDO Y GAS NATURAL-SERVICIOS CONEXOS</v>
      </c>
      <c r="C490" s="36" t="s">
        <v>150</v>
      </c>
      <c r="D490" s="35" t="str">
        <f>+Tabla3[[#This Row],[id_detalle]]&amp;" "&amp;VLOOKUP(Tabla3[[#This Row],[id_detalle]],rubro_detalle[[Código]:[Rubro Detalle]],2,0)</f>
        <v>02.00.161 Empresas Mineras</v>
      </c>
      <c r="E490" s="33">
        <f t="shared" si="15"/>
        <v>49</v>
      </c>
      <c r="F490" s="47" t="str">
        <f t="shared" si="14"/>
        <v>02.00.161-49</v>
      </c>
      <c r="G490" s="37" t="s">
        <v>2932</v>
      </c>
      <c r="H490" s="37">
        <v>767</v>
      </c>
    </row>
    <row r="491" spans="1:8" x14ac:dyDescent="0.3">
      <c r="A491" s="34" t="str">
        <f>+LEFT(Tabla3[[#This Row],[id_detalle]],2)</f>
        <v>02</v>
      </c>
      <c r="B491" s="48" t="str">
        <f>VLOOKUP((LEFT(Tabla3[[#This Row],[id_detalle]],2)),id_rubro[[id]:[Rubro]],2,0)</f>
        <v>MINERIA,PETRÓLEO CRUDO Y GAS NATURAL-SERVICIOS CONEXOS</v>
      </c>
      <c r="C491" s="36" t="s">
        <v>150</v>
      </c>
      <c r="D491" s="35" t="str">
        <f>+Tabla3[[#This Row],[id_detalle]]&amp;" "&amp;VLOOKUP(Tabla3[[#This Row],[id_detalle]],rubro_detalle[[Código]:[Rubro Detalle]],2,0)</f>
        <v>02.00.161 Empresas Mineras</v>
      </c>
      <c r="E491" s="33">
        <f t="shared" si="15"/>
        <v>50</v>
      </c>
      <c r="F491" s="47" t="str">
        <f t="shared" si="14"/>
        <v>02.00.161-50</v>
      </c>
      <c r="G491" s="37" t="s">
        <v>2933</v>
      </c>
      <c r="H491" s="37">
        <v>770</v>
      </c>
    </row>
    <row r="492" spans="1:8" x14ac:dyDescent="0.3">
      <c r="A492" s="34" t="str">
        <f>+LEFT(Tabla3[[#This Row],[id_detalle]],2)</f>
        <v>02</v>
      </c>
      <c r="B492" s="48" t="str">
        <f>VLOOKUP((LEFT(Tabla3[[#This Row],[id_detalle]],2)),id_rubro[[id]:[Rubro]],2,0)</f>
        <v>MINERIA,PETRÓLEO CRUDO Y GAS NATURAL-SERVICIOS CONEXOS</v>
      </c>
      <c r="C492" s="36" t="s">
        <v>152</v>
      </c>
      <c r="D492" s="35" t="str">
        <f>+Tabla3[[#This Row],[id_detalle]]&amp;" "&amp;VLOOKUP(Tabla3[[#This Row],[id_detalle]],rubro_detalle[[Código]:[Rubro Detalle]],2,0)</f>
        <v>02.00.181 Explosivos usados en la Minería</v>
      </c>
      <c r="E492" s="33">
        <f t="shared" si="15"/>
        <v>1</v>
      </c>
      <c r="F492" s="47" t="str">
        <f t="shared" si="14"/>
        <v>02.00.181-1</v>
      </c>
      <c r="G492" s="37" t="s">
        <v>2934</v>
      </c>
      <c r="H492" s="37">
        <v>419</v>
      </c>
    </row>
    <row r="493" spans="1:8" x14ac:dyDescent="0.3">
      <c r="A493" s="34" t="str">
        <f>+LEFT(Tabla3[[#This Row],[id_detalle]],2)</f>
        <v>02</v>
      </c>
      <c r="B493" s="48" t="str">
        <f>VLOOKUP((LEFT(Tabla3[[#This Row],[id_detalle]],2)),id_rubro[[id]:[Rubro]],2,0)</f>
        <v>MINERIA,PETRÓLEO CRUDO Y GAS NATURAL-SERVICIOS CONEXOS</v>
      </c>
      <c r="C493" s="36" t="s">
        <v>152</v>
      </c>
      <c r="D493" s="35" t="str">
        <f>+Tabla3[[#This Row],[id_detalle]]&amp;" "&amp;VLOOKUP(Tabla3[[#This Row],[id_detalle]],rubro_detalle[[Código]:[Rubro Detalle]],2,0)</f>
        <v>02.00.181 Explosivos usados en la Minería</v>
      </c>
      <c r="E493" s="33">
        <f t="shared" si="15"/>
        <v>2</v>
      </c>
      <c r="F493" s="47" t="str">
        <f t="shared" si="14"/>
        <v>02.00.181-2</v>
      </c>
      <c r="G493" s="37" t="s">
        <v>2935</v>
      </c>
      <c r="H493" s="37">
        <v>652</v>
      </c>
    </row>
    <row r="494" spans="1:8" x14ac:dyDescent="0.3">
      <c r="A494" s="34" t="str">
        <f>+LEFT(Tabla3[[#This Row],[id_detalle]],2)</f>
        <v>02</v>
      </c>
      <c r="B494" s="48" t="str">
        <f>VLOOKUP((LEFT(Tabla3[[#This Row],[id_detalle]],2)),id_rubro[[id]:[Rubro]],2,0)</f>
        <v>MINERIA,PETRÓLEO CRUDO Y GAS NATURAL-SERVICIOS CONEXOS</v>
      </c>
      <c r="C494" s="36" t="s">
        <v>154</v>
      </c>
      <c r="D494" s="35" t="str">
        <f>+Tabla3[[#This Row],[id_detalle]]&amp;" "&amp;VLOOKUP(Tabla3[[#This Row],[id_detalle]],rubro_detalle[[Código]:[Rubro Detalle]],2,0)</f>
        <v>02.00.191 Explotación de Minas</v>
      </c>
      <c r="E494" s="33">
        <f t="shared" si="15"/>
        <v>1</v>
      </c>
      <c r="F494" s="47" t="str">
        <f t="shared" si="14"/>
        <v>02.00.191-1</v>
      </c>
      <c r="G494" s="37" t="s">
        <v>2936</v>
      </c>
      <c r="H494" s="37">
        <v>332</v>
      </c>
    </row>
    <row r="495" spans="1:8" x14ac:dyDescent="0.3">
      <c r="A495" s="34" t="str">
        <f>+LEFT(Tabla3[[#This Row],[id_detalle]],2)</f>
        <v>02</v>
      </c>
      <c r="B495" s="48" t="str">
        <f>VLOOKUP((LEFT(Tabla3[[#This Row],[id_detalle]],2)),id_rubro[[id]:[Rubro]],2,0)</f>
        <v>MINERIA,PETRÓLEO CRUDO Y GAS NATURAL-SERVICIOS CONEXOS</v>
      </c>
      <c r="C495" s="36" t="s">
        <v>154</v>
      </c>
      <c r="D495" s="35" t="str">
        <f>+Tabla3[[#This Row],[id_detalle]]&amp;" "&amp;VLOOKUP(Tabla3[[#This Row],[id_detalle]],rubro_detalle[[Código]:[Rubro Detalle]],2,0)</f>
        <v>02.00.191 Explotación de Minas</v>
      </c>
      <c r="E495" s="33">
        <f t="shared" si="15"/>
        <v>2</v>
      </c>
      <c r="F495" s="47" t="str">
        <f t="shared" si="14"/>
        <v>02.00.191-2</v>
      </c>
      <c r="G495" s="37" t="s">
        <v>2937</v>
      </c>
      <c r="H495" s="37">
        <v>348</v>
      </c>
    </row>
    <row r="496" spans="1:8" x14ac:dyDescent="0.3">
      <c r="A496" s="34" t="str">
        <f>+LEFT(Tabla3[[#This Row],[id_detalle]],2)</f>
        <v>02</v>
      </c>
      <c r="B496" s="48" t="str">
        <f>VLOOKUP((LEFT(Tabla3[[#This Row],[id_detalle]],2)),id_rubro[[id]:[Rubro]],2,0)</f>
        <v>MINERIA,PETRÓLEO CRUDO Y GAS NATURAL-SERVICIOS CONEXOS</v>
      </c>
      <c r="C496" s="36" t="s">
        <v>154</v>
      </c>
      <c r="D496" s="35" t="str">
        <f>+Tabla3[[#This Row],[id_detalle]]&amp;" "&amp;VLOOKUP(Tabla3[[#This Row],[id_detalle]],rubro_detalle[[Código]:[Rubro Detalle]],2,0)</f>
        <v>02.00.191 Explotación de Minas</v>
      </c>
      <c r="E496" s="33">
        <f t="shared" si="15"/>
        <v>3</v>
      </c>
      <c r="F496" s="47" t="str">
        <f t="shared" si="14"/>
        <v>02.00.191-3</v>
      </c>
      <c r="G496" s="37" t="s">
        <v>2938</v>
      </c>
      <c r="H496" s="37">
        <v>393</v>
      </c>
    </row>
    <row r="497" spans="1:8" x14ac:dyDescent="0.3">
      <c r="A497" s="34" t="str">
        <f>+LEFT(Tabla3[[#This Row],[id_detalle]],2)</f>
        <v>02</v>
      </c>
      <c r="B497" s="48" t="str">
        <f>VLOOKUP((LEFT(Tabla3[[#This Row],[id_detalle]],2)),id_rubro[[id]:[Rubro]],2,0)</f>
        <v>MINERIA,PETRÓLEO CRUDO Y GAS NATURAL-SERVICIOS CONEXOS</v>
      </c>
      <c r="C497" s="36" t="s">
        <v>154</v>
      </c>
      <c r="D497" s="35" t="str">
        <f>+Tabla3[[#This Row],[id_detalle]]&amp;" "&amp;VLOOKUP(Tabla3[[#This Row],[id_detalle]],rubro_detalle[[Código]:[Rubro Detalle]],2,0)</f>
        <v>02.00.191 Explotación de Minas</v>
      </c>
      <c r="E497" s="33">
        <f t="shared" si="15"/>
        <v>4</v>
      </c>
      <c r="F497" s="47" t="str">
        <f t="shared" si="14"/>
        <v>02.00.191-4</v>
      </c>
      <c r="G497" s="37" t="s">
        <v>2939</v>
      </c>
      <c r="H497" s="37">
        <v>624</v>
      </c>
    </row>
    <row r="498" spans="1:8" x14ac:dyDescent="0.3">
      <c r="A498" s="34" t="str">
        <f>+LEFT(Tabla3[[#This Row],[id_detalle]],2)</f>
        <v>02</v>
      </c>
      <c r="B498" s="48" t="str">
        <f>VLOOKUP((LEFT(Tabla3[[#This Row],[id_detalle]],2)),id_rubro[[id]:[Rubro]],2,0)</f>
        <v>MINERIA,PETRÓLEO CRUDO Y GAS NATURAL-SERVICIOS CONEXOS</v>
      </c>
      <c r="C498" s="36" t="s">
        <v>156</v>
      </c>
      <c r="D498" s="35" t="str">
        <f>+Tabla3[[#This Row],[id_detalle]]&amp;" "&amp;VLOOKUP(Tabla3[[#This Row],[id_detalle]],rubro_detalle[[Código]:[Rubro Detalle]],2,0)</f>
        <v>02.00.201 Fosfatos</v>
      </c>
      <c r="E498" s="33">
        <f t="shared" si="15"/>
        <v>1</v>
      </c>
      <c r="F498" s="47" t="str">
        <f t="shared" si="14"/>
        <v>02.00.201-1</v>
      </c>
      <c r="G498" s="37" t="s">
        <v>2940</v>
      </c>
      <c r="H498" s="37">
        <v>393</v>
      </c>
    </row>
    <row r="499" spans="1:8" x14ac:dyDescent="0.3">
      <c r="A499" s="34" t="str">
        <f>+LEFT(Tabla3[[#This Row],[id_detalle]],2)</f>
        <v>02</v>
      </c>
      <c r="B499" s="48" t="str">
        <f>VLOOKUP((LEFT(Tabla3[[#This Row],[id_detalle]],2)),id_rubro[[id]:[Rubro]],2,0)</f>
        <v>MINERIA,PETRÓLEO CRUDO Y GAS NATURAL-SERVICIOS CONEXOS</v>
      </c>
      <c r="C499" s="36" t="s">
        <v>156</v>
      </c>
      <c r="D499" s="35" t="str">
        <f>+Tabla3[[#This Row],[id_detalle]]&amp;" "&amp;VLOOKUP(Tabla3[[#This Row],[id_detalle]],rubro_detalle[[Código]:[Rubro Detalle]],2,0)</f>
        <v>02.00.201 Fosfatos</v>
      </c>
      <c r="E499" s="33">
        <f t="shared" si="15"/>
        <v>2</v>
      </c>
      <c r="F499" s="47" t="str">
        <f t="shared" si="14"/>
        <v>02.00.201-2</v>
      </c>
      <c r="G499" s="38" t="s">
        <v>2735</v>
      </c>
      <c r="H499" s="37">
        <v>679</v>
      </c>
    </row>
    <row r="500" spans="1:8" x14ac:dyDescent="0.3">
      <c r="A500" s="34" t="str">
        <f>+LEFT(Tabla3[[#This Row],[id_detalle]],2)</f>
        <v>02</v>
      </c>
      <c r="B500" s="48" t="str">
        <f>VLOOKUP((LEFT(Tabla3[[#This Row],[id_detalle]],2)),id_rubro[[id]:[Rubro]],2,0)</f>
        <v>MINERIA,PETRÓLEO CRUDO Y GAS NATURAL-SERVICIOS CONEXOS</v>
      </c>
      <c r="C500" s="36" t="s">
        <v>158</v>
      </c>
      <c r="D500" s="35" t="str">
        <f>+Tabla3[[#This Row],[id_detalle]]&amp;" "&amp;VLOOKUP(Tabla3[[#This Row],[id_detalle]],rubro_detalle[[Código]:[Rubro Detalle]],2,0)</f>
        <v>02.00.210 Minerales no Metálicos</v>
      </c>
      <c r="E500" s="33">
        <f t="shared" si="15"/>
        <v>1</v>
      </c>
      <c r="F500" s="47" t="str">
        <f t="shared" si="14"/>
        <v>02.00.210-1</v>
      </c>
      <c r="G500" s="37" t="s">
        <v>2941</v>
      </c>
      <c r="H500" s="37">
        <v>206</v>
      </c>
    </row>
    <row r="501" spans="1:8" x14ac:dyDescent="0.3">
      <c r="A501" s="34" t="str">
        <f>+LEFT(Tabla3[[#This Row],[id_detalle]],2)</f>
        <v>02</v>
      </c>
      <c r="B501" s="48" t="str">
        <f>VLOOKUP((LEFT(Tabla3[[#This Row],[id_detalle]],2)),id_rubro[[id]:[Rubro]],2,0)</f>
        <v>MINERIA,PETRÓLEO CRUDO Y GAS NATURAL-SERVICIOS CONEXOS</v>
      </c>
      <c r="C501" s="36" t="s">
        <v>158</v>
      </c>
      <c r="D501" s="35" t="str">
        <f>+Tabla3[[#This Row],[id_detalle]]&amp;" "&amp;VLOOKUP(Tabla3[[#This Row],[id_detalle]],rubro_detalle[[Código]:[Rubro Detalle]],2,0)</f>
        <v>02.00.210 Minerales no Metálicos</v>
      </c>
      <c r="E501" s="33">
        <f t="shared" si="15"/>
        <v>2</v>
      </c>
      <c r="F501" s="47" t="str">
        <f t="shared" si="14"/>
        <v>02.00.210-2</v>
      </c>
      <c r="G501" s="37" t="s">
        <v>2942</v>
      </c>
      <c r="H501" s="37">
        <v>510</v>
      </c>
    </row>
    <row r="502" spans="1:8" x14ac:dyDescent="0.3">
      <c r="A502" s="34" t="str">
        <f>+LEFT(Tabla3[[#This Row],[id_detalle]],2)</f>
        <v>02</v>
      </c>
      <c r="B502" s="48" t="str">
        <f>VLOOKUP((LEFT(Tabla3[[#This Row],[id_detalle]],2)),id_rubro[[id]:[Rubro]],2,0)</f>
        <v>MINERIA,PETRÓLEO CRUDO Y GAS NATURAL-SERVICIOS CONEXOS</v>
      </c>
      <c r="C502" s="36" t="s">
        <v>158</v>
      </c>
      <c r="D502" s="35" t="str">
        <f>+Tabla3[[#This Row],[id_detalle]]&amp;" "&amp;VLOOKUP(Tabla3[[#This Row],[id_detalle]],rubro_detalle[[Código]:[Rubro Detalle]],2,0)</f>
        <v>02.00.210 Minerales no Metálicos</v>
      </c>
      <c r="E502" s="33">
        <f t="shared" si="15"/>
        <v>3</v>
      </c>
      <c r="F502" s="47" t="str">
        <f t="shared" si="14"/>
        <v>02.00.210-3</v>
      </c>
      <c r="G502" s="37" t="s">
        <v>2943</v>
      </c>
      <c r="H502" s="37">
        <v>624</v>
      </c>
    </row>
    <row r="503" spans="1:8" x14ac:dyDescent="0.3">
      <c r="A503" s="34" t="str">
        <f>+LEFT(Tabla3[[#This Row],[id_detalle]],2)</f>
        <v>02</v>
      </c>
      <c r="B503" s="48" t="str">
        <f>VLOOKUP((LEFT(Tabla3[[#This Row],[id_detalle]],2)),id_rubro[[id]:[Rubro]],2,0)</f>
        <v>MINERIA,PETRÓLEO CRUDO Y GAS NATURAL-SERVICIOS CONEXOS</v>
      </c>
      <c r="C503" s="36" t="s">
        <v>160</v>
      </c>
      <c r="D503" s="35" t="str">
        <f>+Tabla3[[#This Row],[id_detalle]]&amp;" "&amp;VLOOKUP(Tabla3[[#This Row],[id_detalle]],rubro_detalle[[Código]:[Rubro Detalle]],2,0)</f>
        <v>02.00.281 Petróleo Crudo</v>
      </c>
      <c r="E503" s="33">
        <f t="shared" si="15"/>
        <v>1</v>
      </c>
      <c r="F503" s="47" t="str">
        <f t="shared" si="14"/>
        <v>02.00.281-1</v>
      </c>
      <c r="G503" s="37" t="s">
        <v>2944</v>
      </c>
      <c r="H503" s="37">
        <v>413</v>
      </c>
    </row>
    <row r="504" spans="1:8" x14ac:dyDescent="0.3">
      <c r="A504" s="34" t="str">
        <f>+LEFT(Tabla3[[#This Row],[id_detalle]],2)</f>
        <v>02</v>
      </c>
      <c r="B504" s="48" t="str">
        <f>VLOOKUP((LEFT(Tabla3[[#This Row],[id_detalle]],2)),id_rubro[[id]:[Rubro]],2,0)</f>
        <v>MINERIA,PETRÓLEO CRUDO Y GAS NATURAL-SERVICIOS CONEXOS</v>
      </c>
      <c r="C504" s="36" t="s">
        <v>160</v>
      </c>
      <c r="D504" s="35" t="str">
        <f>+Tabla3[[#This Row],[id_detalle]]&amp;" "&amp;VLOOKUP(Tabla3[[#This Row],[id_detalle]],rubro_detalle[[Código]:[Rubro Detalle]],2,0)</f>
        <v>02.00.281 Petróleo Crudo</v>
      </c>
      <c r="E504" s="33">
        <f t="shared" si="15"/>
        <v>2</v>
      </c>
      <c r="F504" s="47" t="str">
        <f t="shared" si="14"/>
        <v>02.00.281-2</v>
      </c>
      <c r="G504" s="37" t="s">
        <v>2945</v>
      </c>
      <c r="H504" s="37"/>
    </row>
    <row r="505" spans="1:8" x14ac:dyDescent="0.3">
      <c r="A505" s="34" t="str">
        <f>+LEFT(Tabla3[[#This Row],[id_detalle]],2)</f>
        <v>02</v>
      </c>
      <c r="B505" s="48" t="str">
        <f>VLOOKUP((LEFT(Tabla3[[#This Row],[id_detalle]],2)),id_rubro[[id]:[Rubro]],2,0)</f>
        <v>MINERIA,PETRÓLEO CRUDO Y GAS NATURAL-SERVICIOS CONEXOS</v>
      </c>
      <c r="C505" s="36" t="s">
        <v>162</v>
      </c>
      <c r="D505" s="35" t="str">
        <f>+Tabla3[[#This Row],[id_detalle]]&amp;" "&amp;VLOOKUP(Tabla3[[#This Row],[id_detalle]],rubro_detalle[[Código]:[Rubro Detalle]],2,0)</f>
        <v>02.00.321 Prospección y Exploración Minera</v>
      </c>
      <c r="E505" s="33">
        <f t="shared" si="15"/>
        <v>1</v>
      </c>
      <c r="F505" s="47" t="str">
        <f t="shared" si="14"/>
        <v>02.00.321-1</v>
      </c>
      <c r="G505" s="37" t="s">
        <v>2946</v>
      </c>
      <c r="H505" s="37">
        <v>393</v>
      </c>
    </row>
    <row r="506" spans="1:8" x14ac:dyDescent="0.3">
      <c r="A506" s="34" t="str">
        <f>+LEFT(Tabla3[[#This Row],[id_detalle]],2)</f>
        <v>02</v>
      </c>
      <c r="B506" s="48" t="str">
        <f>VLOOKUP((LEFT(Tabla3[[#This Row],[id_detalle]],2)),id_rubro[[id]:[Rubro]],2,0)</f>
        <v>MINERIA,PETRÓLEO CRUDO Y GAS NATURAL-SERVICIOS CONEXOS</v>
      </c>
      <c r="C506" s="36" t="s">
        <v>162</v>
      </c>
      <c r="D506" s="35" t="str">
        <f>+Tabla3[[#This Row],[id_detalle]]&amp;" "&amp;VLOOKUP(Tabla3[[#This Row],[id_detalle]],rubro_detalle[[Código]:[Rubro Detalle]],2,0)</f>
        <v>02.00.321 Prospección y Exploración Minera</v>
      </c>
      <c r="E506" s="33">
        <f t="shared" si="15"/>
        <v>2</v>
      </c>
      <c r="F506" s="47" t="str">
        <f t="shared" si="14"/>
        <v>02.00.321-2</v>
      </c>
      <c r="G506" s="37" t="s">
        <v>2947</v>
      </c>
      <c r="H506" s="37">
        <v>399</v>
      </c>
    </row>
    <row r="507" spans="1:8" x14ac:dyDescent="0.3">
      <c r="A507" s="34" t="str">
        <f>+LEFT(Tabla3[[#This Row],[id_detalle]],2)</f>
        <v>02</v>
      </c>
      <c r="B507" s="48" t="str">
        <f>VLOOKUP((LEFT(Tabla3[[#This Row],[id_detalle]],2)),id_rubro[[id]:[Rubro]],2,0)</f>
        <v>MINERIA,PETRÓLEO CRUDO Y GAS NATURAL-SERVICIOS CONEXOS</v>
      </c>
      <c r="C507" s="36" t="s">
        <v>162</v>
      </c>
      <c r="D507" s="35" t="str">
        <f>+Tabla3[[#This Row],[id_detalle]]&amp;" "&amp;VLOOKUP(Tabla3[[#This Row],[id_detalle]],rubro_detalle[[Código]:[Rubro Detalle]],2,0)</f>
        <v>02.00.321 Prospección y Exploración Minera</v>
      </c>
      <c r="E507" s="33">
        <f t="shared" si="15"/>
        <v>3</v>
      </c>
      <c r="F507" s="47" t="str">
        <f t="shared" si="14"/>
        <v>02.00.321-3</v>
      </c>
      <c r="G507" s="37" t="s">
        <v>2948</v>
      </c>
      <c r="H507" s="37">
        <v>470</v>
      </c>
    </row>
    <row r="508" spans="1:8" x14ac:dyDescent="0.3">
      <c r="A508" s="34" t="str">
        <f>+LEFT(Tabla3[[#This Row],[id_detalle]],2)</f>
        <v>02</v>
      </c>
      <c r="B508" s="48" t="str">
        <f>VLOOKUP((LEFT(Tabla3[[#This Row],[id_detalle]],2)),id_rubro[[id]:[Rubro]],2,0)</f>
        <v>MINERIA,PETRÓLEO CRUDO Y GAS NATURAL-SERVICIOS CONEXOS</v>
      </c>
      <c r="C508" s="36" t="s">
        <v>162</v>
      </c>
      <c r="D508" s="35" t="str">
        <f>+Tabla3[[#This Row],[id_detalle]]&amp;" "&amp;VLOOKUP(Tabla3[[#This Row],[id_detalle]],rubro_detalle[[Código]:[Rubro Detalle]],2,0)</f>
        <v>02.00.321 Prospección y Exploración Minera</v>
      </c>
      <c r="E508" s="33">
        <f t="shared" si="15"/>
        <v>4</v>
      </c>
      <c r="F508" s="47" t="str">
        <f t="shared" si="14"/>
        <v>02.00.321-4</v>
      </c>
      <c r="G508" s="37" t="s">
        <v>2949</v>
      </c>
      <c r="H508" s="37">
        <v>471</v>
      </c>
    </row>
    <row r="509" spans="1:8" x14ac:dyDescent="0.3">
      <c r="A509" s="34" t="str">
        <f>+LEFT(Tabla3[[#This Row],[id_detalle]],2)</f>
        <v>02</v>
      </c>
      <c r="B509" s="48" t="str">
        <f>VLOOKUP((LEFT(Tabla3[[#This Row],[id_detalle]],2)),id_rubro[[id]:[Rubro]],2,0)</f>
        <v>MINERIA,PETRÓLEO CRUDO Y GAS NATURAL-SERVICIOS CONEXOS</v>
      </c>
      <c r="C509" s="36" t="s">
        <v>162</v>
      </c>
      <c r="D509" s="35" t="str">
        <f>+Tabla3[[#This Row],[id_detalle]]&amp;" "&amp;VLOOKUP(Tabla3[[#This Row],[id_detalle]],rubro_detalle[[Código]:[Rubro Detalle]],2,0)</f>
        <v>02.00.321 Prospección y Exploración Minera</v>
      </c>
      <c r="E509" s="33">
        <f t="shared" si="15"/>
        <v>5</v>
      </c>
      <c r="F509" s="47" t="str">
        <f t="shared" si="14"/>
        <v>02.00.321-5</v>
      </c>
      <c r="G509" s="37" t="s">
        <v>2914</v>
      </c>
      <c r="H509" s="37">
        <v>568</v>
      </c>
    </row>
    <row r="510" spans="1:8" x14ac:dyDescent="0.3">
      <c r="A510" s="34" t="str">
        <f>+LEFT(Tabla3[[#This Row],[id_detalle]],2)</f>
        <v>02</v>
      </c>
      <c r="B510" s="48" t="str">
        <f>VLOOKUP((LEFT(Tabla3[[#This Row],[id_detalle]],2)),id_rubro[[id]:[Rubro]],2,0)</f>
        <v>MINERIA,PETRÓLEO CRUDO Y GAS NATURAL-SERVICIOS CONEXOS</v>
      </c>
      <c r="C510" s="36" t="s">
        <v>162</v>
      </c>
      <c r="D510" s="35" t="str">
        <f>+Tabla3[[#This Row],[id_detalle]]&amp;" "&amp;VLOOKUP(Tabla3[[#This Row],[id_detalle]],rubro_detalle[[Código]:[Rubro Detalle]],2,0)</f>
        <v>02.00.321 Prospección y Exploración Minera</v>
      </c>
      <c r="E510" s="33">
        <f t="shared" si="15"/>
        <v>6</v>
      </c>
      <c r="F510" s="47" t="str">
        <f t="shared" si="14"/>
        <v>02.00.321-6</v>
      </c>
      <c r="G510" s="37" t="s">
        <v>2950</v>
      </c>
      <c r="H510" s="37">
        <v>604</v>
      </c>
    </row>
    <row r="511" spans="1:8" x14ac:dyDescent="0.3">
      <c r="A511" s="34" t="str">
        <f>+LEFT(Tabla3[[#This Row],[id_detalle]],2)</f>
        <v>02</v>
      </c>
      <c r="B511" s="48" t="str">
        <f>VLOOKUP((LEFT(Tabla3[[#This Row],[id_detalle]],2)),id_rubro[[id]:[Rubro]],2,0)</f>
        <v>MINERIA,PETRÓLEO CRUDO Y GAS NATURAL-SERVICIOS CONEXOS</v>
      </c>
      <c r="C511" s="36" t="s">
        <v>162</v>
      </c>
      <c r="D511" s="35" t="str">
        <f>+Tabla3[[#This Row],[id_detalle]]&amp;" "&amp;VLOOKUP(Tabla3[[#This Row],[id_detalle]],rubro_detalle[[Código]:[Rubro Detalle]],2,0)</f>
        <v>02.00.321 Prospección y Exploración Minera</v>
      </c>
      <c r="E511" s="33">
        <f t="shared" si="15"/>
        <v>7</v>
      </c>
      <c r="F511" s="47" t="str">
        <f t="shared" si="14"/>
        <v>02.00.321-7</v>
      </c>
      <c r="G511" s="37" t="s">
        <v>2951</v>
      </c>
      <c r="H511" s="37">
        <v>624</v>
      </c>
    </row>
    <row r="512" spans="1:8" x14ac:dyDescent="0.3">
      <c r="A512" s="34" t="str">
        <f>+LEFT(Tabla3[[#This Row],[id_detalle]],2)</f>
        <v>02</v>
      </c>
      <c r="B512" s="48" t="str">
        <f>VLOOKUP((LEFT(Tabla3[[#This Row],[id_detalle]],2)),id_rubro[[id]:[Rubro]],2,0)</f>
        <v>MINERIA,PETRÓLEO CRUDO Y GAS NATURAL-SERVICIOS CONEXOS</v>
      </c>
      <c r="C512" s="36" t="s">
        <v>162</v>
      </c>
      <c r="D512" s="35" t="str">
        <f>+Tabla3[[#This Row],[id_detalle]]&amp;" "&amp;VLOOKUP(Tabla3[[#This Row],[id_detalle]],rubro_detalle[[Código]:[Rubro Detalle]],2,0)</f>
        <v>02.00.321 Prospección y Exploración Minera</v>
      </c>
      <c r="E512" s="33">
        <f t="shared" si="15"/>
        <v>8</v>
      </c>
      <c r="F512" s="47" t="str">
        <f t="shared" si="14"/>
        <v>02.00.321-8</v>
      </c>
      <c r="G512" s="37" t="s">
        <v>2952</v>
      </c>
      <c r="H512" s="37">
        <v>624</v>
      </c>
    </row>
    <row r="513" spans="1:8" x14ac:dyDescent="0.3">
      <c r="A513" s="34" t="str">
        <f>+LEFT(Tabla3[[#This Row],[id_detalle]],2)</f>
        <v>02</v>
      </c>
      <c r="B513" s="48" t="str">
        <f>VLOOKUP((LEFT(Tabla3[[#This Row],[id_detalle]],2)),id_rubro[[id]:[Rubro]],2,0)</f>
        <v>MINERIA,PETRÓLEO CRUDO Y GAS NATURAL-SERVICIOS CONEXOS</v>
      </c>
      <c r="C513" s="36" t="s">
        <v>162</v>
      </c>
      <c r="D513" s="35" t="str">
        <f>+Tabla3[[#This Row],[id_detalle]]&amp;" "&amp;VLOOKUP(Tabla3[[#This Row],[id_detalle]],rubro_detalle[[Código]:[Rubro Detalle]],2,0)</f>
        <v>02.00.321 Prospección y Exploración Minera</v>
      </c>
      <c r="E513" s="33">
        <f t="shared" si="15"/>
        <v>9</v>
      </c>
      <c r="F513" s="47" t="str">
        <f t="shared" si="14"/>
        <v>02.00.321-9</v>
      </c>
      <c r="G513" s="37" t="s">
        <v>2953</v>
      </c>
      <c r="H513" s="37">
        <v>710</v>
      </c>
    </row>
    <row r="514" spans="1:8" x14ac:dyDescent="0.3">
      <c r="A514" s="34" t="str">
        <f>+LEFT(Tabla3[[#This Row],[id_detalle]],2)</f>
        <v>02</v>
      </c>
      <c r="B514" s="48" t="str">
        <f>VLOOKUP((LEFT(Tabla3[[#This Row],[id_detalle]],2)),id_rubro[[id]:[Rubro]],2,0)</f>
        <v>MINERIA,PETRÓLEO CRUDO Y GAS NATURAL-SERVICIOS CONEXOS</v>
      </c>
      <c r="C514" s="36" t="s">
        <v>162</v>
      </c>
      <c r="D514" s="35" t="str">
        <f>+Tabla3[[#This Row],[id_detalle]]&amp;" "&amp;VLOOKUP(Tabla3[[#This Row],[id_detalle]],rubro_detalle[[Código]:[Rubro Detalle]],2,0)</f>
        <v>02.00.321 Prospección y Exploración Minera</v>
      </c>
      <c r="E514" s="33">
        <f t="shared" si="15"/>
        <v>10</v>
      </c>
      <c r="F514" s="47" t="str">
        <f t="shared" si="14"/>
        <v>02.00.321-10</v>
      </c>
      <c r="G514" s="37" t="s">
        <v>2954</v>
      </c>
      <c r="H514" s="37">
        <v>773</v>
      </c>
    </row>
    <row r="515" spans="1:8" x14ac:dyDescent="0.3">
      <c r="A515" s="34" t="str">
        <f>+LEFT(Tabla3[[#This Row],[id_detalle]],2)</f>
        <v>02</v>
      </c>
      <c r="B515" s="48" t="str">
        <f>VLOOKUP((LEFT(Tabla3[[#This Row],[id_detalle]],2)),id_rubro[[id]:[Rubro]],2,0)</f>
        <v>MINERIA,PETRÓLEO CRUDO Y GAS NATURAL-SERVICIOS CONEXOS</v>
      </c>
      <c r="C515" s="36" t="s">
        <v>162</v>
      </c>
      <c r="D515" s="35" t="str">
        <f>+Tabla3[[#This Row],[id_detalle]]&amp;" "&amp;VLOOKUP(Tabla3[[#This Row],[id_detalle]],rubro_detalle[[Código]:[Rubro Detalle]],2,0)</f>
        <v>02.00.321 Prospección y Exploración Minera</v>
      </c>
      <c r="E515" s="33">
        <f t="shared" si="15"/>
        <v>11</v>
      </c>
      <c r="F515" s="47" t="str">
        <f t="shared" si="14"/>
        <v>02.00.321-11</v>
      </c>
      <c r="G515" s="37" t="s">
        <v>2955</v>
      </c>
      <c r="H515" s="37">
        <v>798</v>
      </c>
    </row>
    <row r="516" spans="1:8" x14ac:dyDescent="0.3">
      <c r="A516" s="34" t="str">
        <f>+LEFT(Tabla3[[#This Row],[id_detalle]],2)</f>
        <v>02</v>
      </c>
      <c r="B516" s="48" t="str">
        <f>VLOOKUP((LEFT(Tabla3[[#This Row],[id_detalle]],2)),id_rubro[[id]:[Rubro]],2,0)</f>
        <v>MINERIA,PETRÓLEO CRUDO Y GAS NATURAL-SERVICIOS CONEXOS</v>
      </c>
      <c r="C516" s="36" t="s">
        <v>164</v>
      </c>
      <c r="D516" s="35" t="str">
        <f>+Tabla3[[#This Row],[id_detalle]]&amp;" "&amp;VLOOKUP(Tabla3[[#This Row],[id_detalle]],rubro_detalle[[Código]:[Rubro Detalle]],2,0)</f>
        <v>02.00.341 Servicios, Productos e Insumos para la Minería</v>
      </c>
      <c r="E516" s="33">
        <f t="shared" si="15"/>
        <v>1</v>
      </c>
      <c r="F516" s="47" t="str">
        <f t="shared" si="14"/>
        <v>02.00.341-1</v>
      </c>
      <c r="G516" s="37" t="s">
        <v>2956</v>
      </c>
      <c r="H516" s="37">
        <v>161</v>
      </c>
    </row>
    <row r="517" spans="1:8" x14ac:dyDescent="0.3">
      <c r="A517" s="34" t="str">
        <f>+LEFT(Tabla3[[#This Row],[id_detalle]],2)</f>
        <v>02</v>
      </c>
      <c r="B517" s="48" t="str">
        <f>VLOOKUP((LEFT(Tabla3[[#This Row],[id_detalle]],2)),id_rubro[[id]:[Rubro]],2,0)</f>
        <v>MINERIA,PETRÓLEO CRUDO Y GAS NATURAL-SERVICIOS CONEXOS</v>
      </c>
      <c r="C517" s="36" t="s">
        <v>164</v>
      </c>
      <c r="D517" s="35" t="str">
        <f>+Tabla3[[#This Row],[id_detalle]]&amp;" "&amp;VLOOKUP(Tabla3[[#This Row],[id_detalle]],rubro_detalle[[Código]:[Rubro Detalle]],2,0)</f>
        <v>02.00.341 Servicios, Productos e Insumos para la Minería</v>
      </c>
      <c r="E517" s="33">
        <f t="shared" si="15"/>
        <v>2</v>
      </c>
      <c r="F517" s="47" t="str">
        <f t="shared" si="14"/>
        <v>02.00.341-2</v>
      </c>
      <c r="G517" s="37" t="s">
        <v>2957</v>
      </c>
      <c r="H517" s="37">
        <v>167</v>
      </c>
    </row>
    <row r="518" spans="1:8" x14ac:dyDescent="0.3">
      <c r="A518" s="34" t="str">
        <f>+LEFT(Tabla3[[#This Row],[id_detalle]],2)</f>
        <v>02</v>
      </c>
      <c r="B518" s="48" t="str">
        <f>VLOOKUP((LEFT(Tabla3[[#This Row],[id_detalle]],2)),id_rubro[[id]:[Rubro]],2,0)</f>
        <v>MINERIA,PETRÓLEO CRUDO Y GAS NATURAL-SERVICIOS CONEXOS</v>
      </c>
      <c r="C518" s="36" t="s">
        <v>164</v>
      </c>
      <c r="D518" s="35" t="str">
        <f>+Tabla3[[#This Row],[id_detalle]]&amp;" "&amp;VLOOKUP(Tabla3[[#This Row],[id_detalle]],rubro_detalle[[Código]:[Rubro Detalle]],2,0)</f>
        <v>02.00.341 Servicios, Productos e Insumos para la Minería</v>
      </c>
      <c r="E518" s="33">
        <f t="shared" si="15"/>
        <v>3</v>
      </c>
      <c r="F518" s="47" t="str">
        <f t="shared" si="14"/>
        <v>02.00.341-3</v>
      </c>
      <c r="G518" s="37" t="s">
        <v>2958</v>
      </c>
      <c r="H518" s="37">
        <v>187</v>
      </c>
    </row>
    <row r="519" spans="1:8" x14ac:dyDescent="0.3">
      <c r="A519" s="34" t="str">
        <f>+LEFT(Tabla3[[#This Row],[id_detalle]],2)</f>
        <v>02</v>
      </c>
      <c r="B519" s="48" t="str">
        <f>VLOOKUP((LEFT(Tabla3[[#This Row],[id_detalle]],2)),id_rubro[[id]:[Rubro]],2,0)</f>
        <v>MINERIA,PETRÓLEO CRUDO Y GAS NATURAL-SERVICIOS CONEXOS</v>
      </c>
      <c r="C519" s="36" t="s">
        <v>164</v>
      </c>
      <c r="D519" s="35" t="str">
        <f>+Tabla3[[#This Row],[id_detalle]]&amp;" "&amp;VLOOKUP(Tabla3[[#This Row],[id_detalle]],rubro_detalle[[Código]:[Rubro Detalle]],2,0)</f>
        <v>02.00.341 Servicios, Productos e Insumos para la Minería</v>
      </c>
      <c r="E519" s="33">
        <f t="shared" si="15"/>
        <v>4</v>
      </c>
      <c r="F519" s="47" t="str">
        <f t="shared" si="14"/>
        <v>02.00.341-4</v>
      </c>
      <c r="G519" s="37" t="s">
        <v>2959</v>
      </c>
      <c r="H519" s="37">
        <v>199</v>
      </c>
    </row>
    <row r="520" spans="1:8" x14ac:dyDescent="0.3">
      <c r="A520" s="34" t="str">
        <f>+LEFT(Tabla3[[#This Row],[id_detalle]],2)</f>
        <v>02</v>
      </c>
      <c r="B520" s="48" t="str">
        <f>VLOOKUP((LEFT(Tabla3[[#This Row],[id_detalle]],2)),id_rubro[[id]:[Rubro]],2,0)</f>
        <v>MINERIA,PETRÓLEO CRUDO Y GAS NATURAL-SERVICIOS CONEXOS</v>
      </c>
      <c r="C520" s="36" t="s">
        <v>164</v>
      </c>
      <c r="D520" s="35" t="str">
        <f>+Tabla3[[#This Row],[id_detalle]]&amp;" "&amp;VLOOKUP(Tabla3[[#This Row],[id_detalle]],rubro_detalle[[Código]:[Rubro Detalle]],2,0)</f>
        <v>02.00.341 Servicios, Productos e Insumos para la Minería</v>
      </c>
      <c r="E520" s="33">
        <f t="shared" si="15"/>
        <v>5</v>
      </c>
      <c r="F520" s="47" t="str">
        <f t="shared" si="14"/>
        <v>02.00.341-5</v>
      </c>
      <c r="G520" s="37" t="s">
        <v>2730</v>
      </c>
      <c r="H520" s="37">
        <v>201</v>
      </c>
    </row>
    <row r="521" spans="1:8" x14ac:dyDescent="0.3">
      <c r="A521" s="34" t="str">
        <f>+LEFT(Tabla3[[#This Row],[id_detalle]],2)</f>
        <v>02</v>
      </c>
      <c r="B521" s="48" t="str">
        <f>VLOOKUP((LEFT(Tabla3[[#This Row],[id_detalle]],2)),id_rubro[[id]:[Rubro]],2,0)</f>
        <v>MINERIA,PETRÓLEO CRUDO Y GAS NATURAL-SERVICIOS CONEXOS</v>
      </c>
      <c r="C521" s="36" t="s">
        <v>164</v>
      </c>
      <c r="D521" s="35" t="str">
        <f>+Tabla3[[#This Row],[id_detalle]]&amp;" "&amp;VLOOKUP(Tabla3[[#This Row],[id_detalle]],rubro_detalle[[Código]:[Rubro Detalle]],2,0)</f>
        <v>02.00.341 Servicios, Productos e Insumos para la Minería</v>
      </c>
      <c r="E521" s="33">
        <f t="shared" si="15"/>
        <v>6</v>
      </c>
      <c r="F521" s="47" t="str">
        <f t="shared" si="14"/>
        <v>02.00.341-6</v>
      </c>
      <c r="G521" s="37" t="s">
        <v>2564</v>
      </c>
      <c r="H521" s="37"/>
    </row>
    <row r="522" spans="1:8" x14ac:dyDescent="0.3">
      <c r="A522" s="34" t="str">
        <f>+LEFT(Tabla3[[#This Row],[id_detalle]],2)</f>
        <v>02</v>
      </c>
      <c r="B522" s="48" t="str">
        <f>VLOOKUP((LEFT(Tabla3[[#This Row],[id_detalle]],2)),id_rubro[[id]:[Rubro]],2,0)</f>
        <v>MINERIA,PETRÓLEO CRUDO Y GAS NATURAL-SERVICIOS CONEXOS</v>
      </c>
      <c r="C522" s="36" t="s">
        <v>164</v>
      </c>
      <c r="D522" s="35" t="str">
        <f>+Tabla3[[#This Row],[id_detalle]]&amp;" "&amp;VLOOKUP(Tabla3[[#This Row],[id_detalle]],rubro_detalle[[Código]:[Rubro Detalle]],2,0)</f>
        <v>02.00.341 Servicios, Productos e Insumos para la Minería</v>
      </c>
      <c r="E522" s="33">
        <f t="shared" si="15"/>
        <v>7</v>
      </c>
      <c r="F522" s="47" t="str">
        <f t="shared" si="14"/>
        <v>02.00.341-7</v>
      </c>
      <c r="G522" s="37" t="s">
        <v>2960</v>
      </c>
      <c r="H522" s="37"/>
    </row>
    <row r="523" spans="1:8" x14ac:dyDescent="0.3">
      <c r="A523" s="34" t="str">
        <f>+LEFT(Tabla3[[#This Row],[id_detalle]],2)</f>
        <v>02</v>
      </c>
      <c r="B523" s="48" t="str">
        <f>VLOOKUP((LEFT(Tabla3[[#This Row],[id_detalle]],2)),id_rubro[[id]:[Rubro]],2,0)</f>
        <v>MINERIA,PETRÓLEO CRUDO Y GAS NATURAL-SERVICIOS CONEXOS</v>
      </c>
      <c r="C523" s="36" t="s">
        <v>164</v>
      </c>
      <c r="D523" s="35" t="str">
        <f>+Tabla3[[#This Row],[id_detalle]]&amp;" "&amp;VLOOKUP(Tabla3[[#This Row],[id_detalle]],rubro_detalle[[Código]:[Rubro Detalle]],2,0)</f>
        <v>02.00.341 Servicios, Productos e Insumos para la Minería</v>
      </c>
      <c r="E523" s="33">
        <f t="shared" si="15"/>
        <v>8</v>
      </c>
      <c r="F523" s="47" t="str">
        <f t="shared" si="14"/>
        <v>02.00.341-8</v>
      </c>
      <c r="G523" s="37" t="s">
        <v>2961</v>
      </c>
      <c r="H523" s="37"/>
    </row>
    <row r="524" spans="1:8" x14ac:dyDescent="0.3">
      <c r="A524" s="34" t="str">
        <f>+LEFT(Tabla3[[#This Row],[id_detalle]],2)</f>
        <v>02</v>
      </c>
      <c r="B524" s="48" t="str">
        <f>VLOOKUP((LEFT(Tabla3[[#This Row],[id_detalle]],2)),id_rubro[[id]:[Rubro]],2,0)</f>
        <v>MINERIA,PETRÓLEO CRUDO Y GAS NATURAL-SERVICIOS CONEXOS</v>
      </c>
      <c r="C524" s="36" t="s">
        <v>164</v>
      </c>
      <c r="D524" s="35" t="str">
        <f>+Tabla3[[#This Row],[id_detalle]]&amp;" "&amp;VLOOKUP(Tabla3[[#This Row],[id_detalle]],rubro_detalle[[Código]:[Rubro Detalle]],2,0)</f>
        <v>02.00.341 Servicios, Productos e Insumos para la Minería</v>
      </c>
      <c r="E524" s="33">
        <f t="shared" si="15"/>
        <v>9</v>
      </c>
      <c r="F524" s="47" t="str">
        <f t="shared" ref="F524:F587" si="16">+LEFT(D524,9)&amp;"-"&amp;E524</f>
        <v>02.00.341-9</v>
      </c>
      <c r="G524" s="37" t="s">
        <v>2962</v>
      </c>
      <c r="H524" s="37"/>
    </row>
    <row r="525" spans="1:8" x14ac:dyDescent="0.3">
      <c r="A525" s="34" t="str">
        <f>+LEFT(Tabla3[[#This Row],[id_detalle]],2)</f>
        <v>02</v>
      </c>
      <c r="B525" s="48" t="str">
        <f>VLOOKUP((LEFT(Tabla3[[#This Row],[id_detalle]],2)),id_rubro[[id]:[Rubro]],2,0)</f>
        <v>MINERIA,PETRÓLEO CRUDO Y GAS NATURAL-SERVICIOS CONEXOS</v>
      </c>
      <c r="C525" s="36" t="s">
        <v>164</v>
      </c>
      <c r="D525" s="35" t="str">
        <f>+Tabla3[[#This Row],[id_detalle]]&amp;" "&amp;VLOOKUP(Tabla3[[#This Row],[id_detalle]],rubro_detalle[[Código]:[Rubro Detalle]],2,0)</f>
        <v>02.00.341 Servicios, Productos e Insumos para la Minería</v>
      </c>
      <c r="E525" s="33">
        <f t="shared" ref="E525:E588" si="17">+IF(D525=D524,E524+1,1)</f>
        <v>10</v>
      </c>
      <c r="F525" s="47" t="str">
        <f t="shared" si="16"/>
        <v>02.00.341-10</v>
      </c>
      <c r="G525" s="37" t="s">
        <v>2963</v>
      </c>
      <c r="H525" s="37">
        <v>225</v>
      </c>
    </row>
    <row r="526" spans="1:8" x14ac:dyDescent="0.3">
      <c r="A526" s="34" t="str">
        <f>+LEFT(Tabla3[[#This Row],[id_detalle]],2)</f>
        <v>02</v>
      </c>
      <c r="B526" s="48" t="str">
        <f>VLOOKUP((LEFT(Tabla3[[#This Row],[id_detalle]],2)),id_rubro[[id]:[Rubro]],2,0)</f>
        <v>MINERIA,PETRÓLEO CRUDO Y GAS NATURAL-SERVICIOS CONEXOS</v>
      </c>
      <c r="C526" s="36" t="s">
        <v>164</v>
      </c>
      <c r="D526" s="35" t="str">
        <f>+Tabla3[[#This Row],[id_detalle]]&amp;" "&amp;VLOOKUP(Tabla3[[#This Row],[id_detalle]],rubro_detalle[[Código]:[Rubro Detalle]],2,0)</f>
        <v>02.00.341 Servicios, Productos e Insumos para la Minería</v>
      </c>
      <c r="E526" s="33">
        <f t="shared" si="17"/>
        <v>11</v>
      </c>
      <c r="F526" s="47" t="str">
        <f t="shared" si="16"/>
        <v>02.00.341-11</v>
      </c>
      <c r="G526" s="37" t="s">
        <v>2964</v>
      </c>
      <c r="H526" s="37">
        <v>231</v>
      </c>
    </row>
    <row r="527" spans="1:8" x14ac:dyDescent="0.3">
      <c r="A527" s="34" t="str">
        <f>+LEFT(Tabla3[[#This Row],[id_detalle]],2)</f>
        <v>02</v>
      </c>
      <c r="B527" s="48" t="str">
        <f>VLOOKUP((LEFT(Tabla3[[#This Row],[id_detalle]],2)),id_rubro[[id]:[Rubro]],2,0)</f>
        <v>MINERIA,PETRÓLEO CRUDO Y GAS NATURAL-SERVICIOS CONEXOS</v>
      </c>
      <c r="C527" s="36" t="s">
        <v>164</v>
      </c>
      <c r="D527" s="35" t="str">
        <f>+Tabla3[[#This Row],[id_detalle]]&amp;" "&amp;VLOOKUP(Tabla3[[#This Row],[id_detalle]],rubro_detalle[[Código]:[Rubro Detalle]],2,0)</f>
        <v>02.00.341 Servicios, Productos e Insumos para la Minería</v>
      </c>
      <c r="E527" s="33">
        <f t="shared" si="17"/>
        <v>12</v>
      </c>
      <c r="F527" s="47" t="str">
        <f t="shared" si="16"/>
        <v>02.00.341-12</v>
      </c>
      <c r="G527" s="37" t="s">
        <v>2409</v>
      </c>
      <c r="H527" s="37">
        <v>249</v>
      </c>
    </row>
    <row r="528" spans="1:8" x14ac:dyDescent="0.3">
      <c r="A528" s="34" t="str">
        <f>+LEFT(Tabla3[[#This Row],[id_detalle]],2)</f>
        <v>02</v>
      </c>
      <c r="B528" s="48" t="str">
        <f>VLOOKUP((LEFT(Tabla3[[#This Row],[id_detalle]],2)),id_rubro[[id]:[Rubro]],2,0)</f>
        <v>MINERIA,PETRÓLEO CRUDO Y GAS NATURAL-SERVICIOS CONEXOS</v>
      </c>
      <c r="C528" s="36" t="s">
        <v>164</v>
      </c>
      <c r="D528" s="35" t="str">
        <f>+Tabla3[[#This Row],[id_detalle]]&amp;" "&amp;VLOOKUP(Tabla3[[#This Row],[id_detalle]],rubro_detalle[[Código]:[Rubro Detalle]],2,0)</f>
        <v>02.00.341 Servicios, Productos e Insumos para la Minería</v>
      </c>
      <c r="E528" s="33">
        <f t="shared" si="17"/>
        <v>13</v>
      </c>
      <c r="F528" s="47" t="str">
        <f t="shared" si="16"/>
        <v>02.00.341-13</v>
      </c>
      <c r="G528" s="37" t="s">
        <v>2965</v>
      </c>
      <c r="H528" s="37">
        <v>284</v>
      </c>
    </row>
    <row r="529" spans="1:8" x14ac:dyDescent="0.3">
      <c r="A529" s="34" t="str">
        <f>+LEFT(Tabla3[[#This Row],[id_detalle]],2)</f>
        <v>02</v>
      </c>
      <c r="B529" s="48" t="str">
        <f>VLOOKUP((LEFT(Tabla3[[#This Row],[id_detalle]],2)),id_rubro[[id]:[Rubro]],2,0)</f>
        <v>MINERIA,PETRÓLEO CRUDO Y GAS NATURAL-SERVICIOS CONEXOS</v>
      </c>
      <c r="C529" s="36" t="s">
        <v>164</v>
      </c>
      <c r="D529" s="35" t="str">
        <f>+Tabla3[[#This Row],[id_detalle]]&amp;" "&amp;VLOOKUP(Tabla3[[#This Row],[id_detalle]],rubro_detalle[[Código]:[Rubro Detalle]],2,0)</f>
        <v>02.00.341 Servicios, Productos e Insumos para la Minería</v>
      </c>
      <c r="E529" s="33">
        <f t="shared" si="17"/>
        <v>14</v>
      </c>
      <c r="F529" s="47" t="str">
        <f t="shared" si="16"/>
        <v>02.00.341-14</v>
      </c>
      <c r="G529" s="37" t="s">
        <v>2674</v>
      </c>
      <c r="H529" s="37">
        <v>286</v>
      </c>
    </row>
    <row r="530" spans="1:8" x14ac:dyDescent="0.3">
      <c r="A530" s="34" t="str">
        <f>+LEFT(Tabla3[[#This Row],[id_detalle]],2)</f>
        <v>02</v>
      </c>
      <c r="B530" s="48" t="str">
        <f>VLOOKUP((LEFT(Tabla3[[#This Row],[id_detalle]],2)),id_rubro[[id]:[Rubro]],2,0)</f>
        <v>MINERIA,PETRÓLEO CRUDO Y GAS NATURAL-SERVICIOS CONEXOS</v>
      </c>
      <c r="C530" s="36" t="s">
        <v>164</v>
      </c>
      <c r="D530" s="35" t="str">
        <f>+Tabla3[[#This Row],[id_detalle]]&amp;" "&amp;VLOOKUP(Tabla3[[#This Row],[id_detalle]],rubro_detalle[[Código]:[Rubro Detalle]],2,0)</f>
        <v>02.00.341 Servicios, Productos e Insumos para la Minería</v>
      </c>
      <c r="E530" s="33">
        <f t="shared" si="17"/>
        <v>15</v>
      </c>
      <c r="F530" s="47" t="str">
        <f t="shared" si="16"/>
        <v>02.00.341-15</v>
      </c>
      <c r="G530" s="37" t="s">
        <v>2966</v>
      </c>
      <c r="H530" s="37">
        <v>292</v>
      </c>
    </row>
    <row r="531" spans="1:8" x14ac:dyDescent="0.3">
      <c r="A531" s="34" t="str">
        <f>+LEFT(Tabla3[[#This Row],[id_detalle]],2)</f>
        <v>02</v>
      </c>
      <c r="B531" s="48" t="str">
        <f>VLOOKUP((LEFT(Tabla3[[#This Row],[id_detalle]],2)),id_rubro[[id]:[Rubro]],2,0)</f>
        <v>MINERIA,PETRÓLEO CRUDO Y GAS NATURAL-SERVICIOS CONEXOS</v>
      </c>
      <c r="C531" s="36" t="s">
        <v>164</v>
      </c>
      <c r="D531" s="35" t="str">
        <f>+Tabla3[[#This Row],[id_detalle]]&amp;" "&amp;VLOOKUP(Tabla3[[#This Row],[id_detalle]],rubro_detalle[[Código]:[Rubro Detalle]],2,0)</f>
        <v>02.00.341 Servicios, Productos e Insumos para la Minería</v>
      </c>
      <c r="E531" s="33">
        <f t="shared" si="17"/>
        <v>16</v>
      </c>
      <c r="F531" s="47" t="str">
        <f t="shared" si="16"/>
        <v>02.00.341-16</v>
      </c>
      <c r="G531" s="37" t="s">
        <v>2762</v>
      </c>
      <c r="H531" s="37" t="s">
        <v>2763</v>
      </c>
    </row>
    <row r="532" spans="1:8" x14ac:dyDescent="0.3">
      <c r="A532" s="34" t="str">
        <f>+LEFT(Tabla3[[#This Row],[id_detalle]],2)</f>
        <v>02</v>
      </c>
      <c r="B532" s="48" t="str">
        <f>VLOOKUP((LEFT(Tabla3[[#This Row],[id_detalle]],2)),id_rubro[[id]:[Rubro]],2,0)</f>
        <v>MINERIA,PETRÓLEO CRUDO Y GAS NATURAL-SERVICIOS CONEXOS</v>
      </c>
      <c r="C532" s="36" t="s">
        <v>164</v>
      </c>
      <c r="D532" s="35" t="str">
        <f>+Tabla3[[#This Row],[id_detalle]]&amp;" "&amp;VLOOKUP(Tabla3[[#This Row],[id_detalle]],rubro_detalle[[Código]:[Rubro Detalle]],2,0)</f>
        <v>02.00.341 Servicios, Productos e Insumos para la Minería</v>
      </c>
      <c r="E532" s="33">
        <f t="shared" si="17"/>
        <v>17</v>
      </c>
      <c r="F532" s="47" t="str">
        <f t="shared" si="16"/>
        <v>02.00.341-17</v>
      </c>
      <c r="G532" s="37" t="s">
        <v>2967</v>
      </c>
      <c r="H532" s="37">
        <v>318</v>
      </c>
    </row>
    <row r="533" spans="1:8" x14ac:dyDescent="0.3">
      <c r="A533" s="34" t="str">
        <f>+LEFT(Tabla3[[#This Row],[id_detalle]],2)</f>
        <v>02</v>
      </c>
      <c r="B533" s="48" t="str">
        <f>VLOOKUP((LEFT(Tabla3[[#This Row],[id_detalle]],2)),id_rubro[[id]:[Rubro]],2,0)</f>
        <v>MINERIA,PETRÓLEO CRUDO Y GAS NATURAL-SERVICIOS CONEXOS</v>
      </c>
      <c r="C533" s="36" t="s">
        <v>164</v>
      </c>
      <c r="D533" s="35" t="str">
        <f>+Tabla3[[#This Row],[id_detalle]]&amp;" "&amp;VLOOKUP(Tabla3[[#This Row],[id_detalle]],rubro_detalle[[Código]:[Rubro Detalle]],2,0)</f>
        <v>02.00.341 Servicios, Productos e Insumos para la Minería</v>
      </c>
      <c r="E533" s="33">
        <f t="shared" si="17"/>
        <v>18</v>
      </c>
      <c r="F533" s="47" t="str">
        <f t="shared" si="16"/>
        <v>02.00.341-18</v>
      </c>
      <c r="G533" s="37" t="s">
        <v>2764</v>
      </c>
      <c r="H533" s="37">
        <v>322</v>
      </c>
    </row>
    <row r="534" spans="1:8" x14ac:dyDescent="0.3">
      <c r="A534" s="34" t="str">
        <f>+LEFT(Tabla3[[#This Row],[id_detalle]],2)</f>
        <v>02</v>
      </c>
      <c r="B534" s="48" t="str">
        <f>VLOOKUP((LEFT(Tabla3[[#This Row],[id_detalle]],2)),id_rubro[[id]:[Rubro]],2,0)</f>
        <v>MINERIA,PETRÓLEO CRUDO Y GAS NATURAL-SERVICIOS CONEXOS</v>
      </c>
      <c r="C534" s="36" t="s">
        <v>164</v>
      </c>
      <c r="D534" s="35" t="str">
        <f>+Tabla3[[#This Row],[id_detalle]]&amp;" "&amp;VLOOKUP(Tabla3[[#This Row],[id_detalle]],rubro_detalle[[Código]:[Rubro Detalle]],2,0)</f>
        <v>02.00.341 Servicios, Productos e Insumos para la Minería</v>
      </c>
      <c r="E534" s="33">
        <f t="shared" si="17"/>
        <v>19</v>
      </c>
      <c r="F534" s="47" t="str">
        <f t="shared" si="16"/>
        <v>02.00.341-19</v>
      </c>
      <c r="G534" s="37" t="s">
        <v>2968</v>
      </c>
      <c r="H534" s="37">
        <v>325</v>
      </c>
    </row>
    <row r="535" spans="1:8" x14ac:dyDescent="0.3">
      <c r="A535" s="34" t="str">
        <f>+LEFT(Tabla3[[#This Row],[id_detalle]],2)</f>
        <v>02</v>
      </c>
      <c r="B535" s="48" t="str">
        <f>VLOOKUP((LEFT(Tabla3[[#This Row],[id_detalle]],2)),id_rubro[[id]:[Rubro]],2,0)</f>
        <v>MINERIA,PETRÓLEO CRUDO Y GAS NATURAL-SERVICIOS CONEXOS</v>
      </c>
      <c r="C535" s="36" t="s">
        <v>164</v>
      </c>
      <c r="D535" s="35" t="str">
        <f>+Tabla3[[#This Row],[id_detalle]]&amp;" "&amp;VLOOKUP(Tabla3[[#This Row],[id_detalle]],rubro_detalle[[Código]:[Rubro Detalle]],2,0)</f>
        <v>02.00.341 Servicios, Productos e Insumos para la Minería</v>
      </c>
      <c r="E535" s="33">
        <f t="shared" si="17"/>
        <v>20</v>
      </c>
      <c r="F535" s="47" t="str">
        <f t="shared" si="16"/>
        <v>02.00.341-20</v>
      </c>
      <c r="G535" s="37" t="s">
        <v>2969</v>
      </c>
      <c r="H535" s="37">
        <v>326</v>
      </c>
    </row>
    <row r="536" spans="1:8" x14ac:dyDescent="0.3">
      <c r="A536" s="34" t="str">
        <f>+LEFT(Tabla3[[#This Row],[id_detalle]],2)</f>
        <v>02</v>
      </c>
      <c r="B536" s="48" t="str">
        <f>VLOOKUP((LEFT(Tabla3[[#This Row],[id_detalle]],2)),id_rubro[[id]:[Rubro]],2,0)</f>
        <v>MINERIA,PETRÓLEO CRUDO Y GAS NATURAL-SERVICIOS CONEXOS</v>
      </c>
      <c r="C536" s="36" t="s">
        <v>164</v>
      </c>
      <c r="D536" s="35" t="str">
        <f>+Tabla3[[#This Row],[id_detalle]]&amp;" "&amp;VLOOKUP(Tabla3[[#This Row],[id_detalle]],rubro_detalle[[Código]:[Rubro Detalle]],2,0)</f>
        <v>02.00.341 Servicios, Productos e Insumos para la Minería</v>
      </c>
      <c r="E536" s="33">
        <f t="shared" si="17"/>
        <v>21</v>
      </c>
      <c r="F536" s="47" t="str">
        <f t="shared" si="16"/>
        <v>02.00.341-21</v>
      </c>
      <c r="G536" s="37" t="s">
        <v>2970</v>
      </c>
      <c r="H536" s="37">
        <v>326</v>
      </c>
    </row>
    <row r="537" spans="1:8" x14ac:dyDescent="0.3">
      <c r="A537" s="34" t="str">
        <f>+LEFT(Tabla3[[#This Row],[id_detalle]],2)</f>
        <v>02</v>
      </c>
      <c r="B537" s="48" t="str">
        <f>VLOOKUP((LEFT(Tabla3[[#This Row],[id_detalle]],2)),id_rubro[[id]:[Rubro]],2,0)</f>
        <v>MINERIA,PETRÓLEO CRUDO Y GAS NATURAL-SERVICIOS CONEXOS</v>
      </c>
      <c r="C537" s="36" t="s">
        <v>164</v>
      </c>
      <c r="D537" s="35" t="str">
        <f>+Tabla3[[#This Row],[id_detalle]]&amp;" "&amp;VLOOKUP(Tabla3[[#This Row],[id_detalle]],rubro_detalle[[Código]:[Rubro Detalle]],2,0)</f>
        <v>02.00.341 Servicios, Productos e Insumos para la Minería</v>
      </c>
      <c r="E537" s="33">
        <f t="shared" si="17"/>
        <v>22</v>
      </c>
      <c r="F537" s="47" t="str">
        <f t="shared" si="16"/>
        <v>02.00.341-22</v>
      </c>
      <c r="G537" s="37" t="s">
        <v>2971</v>
      </c>
      <c r="H537" s="37">
        <v>336</v>
      </c>
    </row>
    <row r="538" spans="1:8" x14ac:dyDescent="0.3">
      <c r="A538" s="34" t="str">
        <f>+LEFT(Tabla3[[#This Row],[id_detalle]],2)</f>
        <v>02</v>
      </c>
      <c r="B538" s="48" t="str">
        <f>VLOOKUP((LEFT(Tabla3[[#This Row],[id_detalle]],2)),id_rubro[[id]:[Rubro]],2,0)</f>
        <v>MINERIA,PETRÓLEO CRUDO Y GAS NATURAL-SERVICIOS CONEXOS</v>
      </c>
      <c r="C538" s="36" t="s">
        <v>164</v>
      </c>
      <c r="D538" s="35" t="str">
        <f>+Tabla3[[#This Row],[id_detalle]]&amp;" "&amp;VLOOKUP(Tabla3[[#This Row],[id_detalle]],rubro_detalle[[Código]:[Rubro Detalle]],2,0)</f>
        <v>02.00.341 Servicios, Productos e Insumos para la Minería</v>
      </c>
      <c r="E538" s="33">
        <f t="shared" si="17"/>
        <v>23</v>
      </c>
      <c r="F538" s="47" t="str">
        <f t="shared" si="16"/>
        <v>02.00.341-23</v>
      </c>
      <c r="G538" s="37" t="s">
        <v>2972</v>
      </c>
      <c r="H538" s="37">
        <v>352</v>
      </c>
    </row>
    <row r="539" spans="1:8" x14ac:dyDescent="0.3">
      <c r="A539" s="34" t="str">
        <f>+LEFT(Tabla3[[#This Row],[id_detalle]],2)</f>
        <v>02</v>
      </c>
      <c r="B539" s="48" t="str">
        <f>VLOOKUP((LEFT(Tabla3[[#This Row],[id_detalle]],2)),id_rubro[[id]:[Rubro]],2,0)</f>
        <v>MINERIA,PETRÓLEO CRUDO Y GAS NATURAL-SERVICIOS CONEXOS</v>
      </c>
      <c r="C539" s="36" t="s">
        <v>164</v>
      </c>
      <c r="D539" s="35" t="str">
        <f>+Tabla3[[#This Row],[id_detalle]]&amp;" "&amp;VLOOKUP(Tabla3[[#This Row],[id_detalle]],rubro_detalle[[Código]:[Rubro Detalle]],2,0)</f>
        <v>02.00.341 Servicios, Productos e Insumos para la Minería</v>
      </c>
      <c r="E539" s="33">
        <f t="shared" si="17"/>
        <v>24</v>
      </c>
      <c r="F539" s="47" t="str">
        <f t="shared" si="16"/>
        <v>02.00.341-24</v>
      </c>
      <c r="G539" s="37" t="s">
        <v>2973</v>
      </c>
      <c r="H539" s="37">
        <v>352</v>
      </c>
    </row>
    <row r="540" spans="1:8" x14ac:dyDescent="0.3">
      <c r="A540" s="34" t="str">
        <f>+LEFT(Tabla3[[#This Row],[id_detalle]],2)</f>
        <v>02</v>
      </c>
      <c r="B540" s="48" t="str">
        <f>VLOOKUP((LEFT(Tabla3[[#This Row],[id_detalle]],2)),id_rubro[[id]:[Rubro]],2,0)</f>
        <v>MINERIA,PETRÓLEO CRUDO Y GAS NATURAL-SERVICIOS CONEXOS</v>
      </c>
      <c r="C540" s="36" t="s">
        <v>164</v>
      </c>
      <c r="D540" s="35" t="str">
        <f>+Tabla3[[#This Row],[id_detalle]]&amp;" "&amp;VLOOKUP(Tabla3[[#This Row],[id_detalle]],rubro_detalle[[Código]:[Rubro Detalle]],2,0)</f>
        <v>02.00.341 Servicios, Productos e Insumos para la Minería</v>
      </c>
      <c r="E540" s="33">
        <f t="shared" si="17"/>
        <v>25</v>
      </c>
      <c r="F540" s="47" t="str">
        <f t="shared" si="16"/>
        <v>02.00.341-25</v>
      </c>
      <c r="G540" s="37" t="s">
        <v>2974</v>
      </c>
      <c r="H540" s="37">
        <v>359</v>
      </c>
    </row>
    <row r="541" spans="1:8" x14ac:dyDescent="0.3">
      <c r="A541" s="34" t="str">
        <f>+LEFT(Tabla3[[#This Row],[id_detalle]],2)</f>
        <v>02</v>
      </c>
      <c r="B541" s="48" t="str">
        <f>VLOOKUP((LEFT(Tabla3[[#This Row],[id_detalle]],2)),id_rubro[[id]:[Rubro]],2,0)</f>
        <v>MINERIA,PETRÓLEO CRUDO Y GAS NATURAL-SERVICIOS CONEXOS</v>
      </c>
      <c r="C541" s="36" t="s">
        <v>164</v>
      </c>
      <c r="D541" s="35" t="str">
        <f>+Tabla3[[#This Row],[id_detalle]]&amp;" "&amp;VLOOKUP(Tabla3[[#This Row],[id_detalle]],rubro_detalle[[Código]:[Rubro Detalle]],2,0)</f>
        <v>02.00.341 Servicios, Productos e Insumos para la Minería</v>
      </c>
      <c r="E541" s="33">
        <f t="shared" si="17"/>
        <v>26</v>
      </c>
      <c r="F541" s="47" t="str">
        <f t="shared" si="16"/>
        <v>02.00.341-26</v>
      </c>
      <c r="G541" s="37" t="s">
        <v>2975</v>
      </c>
      <c r="H541" s="37">
        <v>366</v>
      </c>
    </row>
    <row r="542" spans="1:8" x14ac:dyDescent="0.3">
      <c r="A542" s="34" t="str">
        <f>+LEFT(Tabla3[[#This Row],[id_detalle]],2)</f>
        <v>02</v>
      </c>
      <c r="B542" s="48" t="str">
        <f>VLOOKUP((LEFT(Tabla3[[#This Row],[id_detalle]],2)),id_rubro[[id]:[Rubro]],2,0)</f>
        <v>MINERIA,PETRÓLEO CRUDO Y GAS NATURAL-SERVICIOS CONEXOS</v>
      </c>
      <c r="C542" s="36" t="s">
        <v>164</v>
      </c>
      <c r="D542" s="35" t="str">
        <f>+Tabla3[[#This Row],[id_detalle]]&amp;" "&amp;VLOOKUP(Tabla3[[#This Row],[id_detalle]],rubro_detalle[[Código]:[Rubro Detalle]],2,0)</f>
        <v>02.00.341 Servicios, Productos e Insumos para la Minería</v>
      </c>
      <c r="E542" s="33">
        <f t="shared" si="17"/>
        <v>27</v>
      </c>
      <c r="F542" s="47" t="str">
        <f t="shared" si="16"/>
        <v>02.00.341-27</v>
      </c>
      <c r="G542" s="37" t="s">
        <v>2976</v>
      </c>
      <c r="H542" s="37">
        <v>367</v>
      </c>
    </row>
    <row r="543" spans="1:8" x14ac:dyDescent="0.3">
      <c r="A543" s="34" t="str">
        <f>+LEFT(Tabla3[[#This Row],[id_detalle]],2)</f>
        <v>02</v>
      </c>
      <c r="B543" s="48" t="str">
        <f>VLOOKUP((LEFT(Tabla3[[#This Row],[id_detalle]],2)),id_rubro[[id]:[Rubro]],2,0)</f>
        <v>MINERIA,PETRÓLEO CRUDO Y GAS NATURAL-SERVICIOS CONEXOS</v>
      </c>
      <c r="C543" s="36" t="s">
        <v>164</v>
      </c>
      <c r="D543" s="35" t="str">
        <f>+Tabla3[[#This Row],[id_detalle]]&amp;" "&amp;VLOOKUP(Tabla3[[#This Row],[id_detalle]],rubro_detalle[[Código]:[Rubro Detalle]],2,0)</f>
        <v>02.00.341 Servicios, Productos e Insumos para la Minería</v>
      </c>
      <c r="E543" s="33">
        <f t="shared" si="17"/>
        <v>28</v>
      </c>
      <c r="F543" s="47" t="str">
        <f t="shared" si="16"/>
        <v>02.00.341-28</v>
      </c>
      <c r="G543" s="37" t="s">
        <v>2977</v>
      </c>
      <c r="H543" s="37">
        <v>372</v>
      </c>
    </row>
    <row r="544" spans="1:8" x14ac:dyDescent="0.3">
      <c r="A544" s="34" t="str">
        <f>+LEFT(Tabla3[[#This Row],[id_detalle]],2)</f>
        <v>02</v>
      </c>
      <c r="B544" s="48" t="str">
        <f>VLOOKUP((LEFT(Tabla3[[#This Row],[id_detalle]],2)),id_rubro[[id]:[Rubro]],2,0)</f>
        <v>MINERIA,PETRÓLEO CRUDO Y GAS NATURAL-SERVICIOS CONEXOS</v>
      </c>
      <c r="C544" s="36" t="s">
        <v>164</v>
      </c>
      <c r="D544" s="35" t="str">
        <f>+Tabla3[[#This Row],[id_detalle]]&amp;" "&amp;VLOOKUP(Tabla3[[#This Row],[id_detalle]],rubro_detalle[[Código]:[Rubro Detalle]],2,0)</f>
        <v>02.00.341 Servicios, Productos e Insumos para la Minería</v>
      </c>
      <c r="E544" s="33">
        <f t="shared" si="17"/>
        <v>29</v>
      </c>
      <c r="F544" s="47" t="str">
        <f t="shared" si="16"/>
        <v>02.00.341-29</v>
      </c>
      <c r="G544" s="37" t="s">
        <v>2978</v>
      </c>
      <c r="H544" s="37">
        <v>373</v>
      </c>
    </row>
    <row r="545" spans="1:8" x14ac:dyDescent="0.3">
      <c r="A545" s="34" t="str">
        <f>+LEFT(Tabla3[[#This Row],[id_detalle]],2)</f>
        <v>02</v>
      </c>
      <c r="B545" s="48" t="str">
        <f>VLOOKUP((LEFT(Tabla3[[#This Row],[id_detalle]],2)),id_rubro[[id]:[Rubro]],2,0)</f>
        <v>MINERIA,PETRÓLEO CRUDO Y GAS NATURAL-SERVICIOS CONEXOS</v>
      </c>
      <c r="C545" s="36" t="s">
        <v>164</v>
      </c>
      <c r="D545" s="35" t="str">
        <f>+Tabla3[[#This Row],[id_detalle]]&amp;" "&amp;VLOOKUP(Tabla3[[#This Row],[id_detalle]],rubro_detalle[[Código]:[Rubro Detalle]],2,0)</f>
        <v>02.00.341 Servicios, Productos e Insumos para la Minería</v>
      </c>
      <c r="E545" s="33">
        <f t="shared" si="17"/>
        <v>30</v>
      </c>
      <c r="F545" s="47" t="str">
        <f t="shared" si="16"/>
        <v>02.00.341-30</v>
      </c>
      <c r="G545" s="37" t="s">
        <v>2979</v>
      </c>
      <c r="H545" s="37">
        <v>373</v>
      </c>
    </row>
    <row r="546" spans="1:8" x14ac:dyDescent="0.3">
      <c r="A546" s="34" t="str">
        <f>+LEFT(Tabla3[[#This Row],[id_detalle]],2)</f>
        <v>02</v>
      </c>
      <c r="B546" s="48" t="str">
        <f>VLOOKUP((LEFT(Tabla3[[#This Row],[id_detalle]],2)),id_rubro[[id]:[Rubro]],2,0)</f>
        <v>MINERIA,PETRÓLEO CRUDO Y GAS NATURAL-SERVICIOS CONEXOS</v>
      </c>
      <c r="C546" s="36" t="s">
        <v>164</v>
      </c>
      <c r="D546" s="35" t="str">
        <f>+Tabla3[[#This Row],[id_detalle]]&amp;" "&amp;VLOOKUP(Tabla3[[#This Row],[id_detalle]],rubro_detalle[[Código]:[Rubro Detalle]],2,0)</f>
        <v>02.00.341 Servicios, Productos e Insumos para la Minería</v>
      </c>
      <c r="E546" s="33">
        <f t="shared" si="17"/>
        <v>31</v>
      </c>
      <c r="F546" s="47" t="str">
        <f t="shared" si="16"/>
        <v>02.00.341-31</v>
      </c>
      <c r="G546" s="37" t="s">
        <v>2980</v>
      </c>
      <c r="H546" s="37">
        <v>377</v>
      </c>
    </row>
    <row r="547" spans="1:8" x14ac:dyDescent="0.3">
      <c r="A547" s="34" t="str">
        <f>+LEFT(Tabla3[[#This Row],[id_detalle]],2)</f>
        <v>02</v>
      </c>
      <c r="B547" s="48" t="str">
        <f>VLOOKUP((LEFT(Tabla3[[#This Row],[id_detalle]],2)),id_rubro[[id]:[Rubro]],2,0)</f>
        <v>MINERIA,PETRÓLEO CRUDO Y GAS NATURAL-SERVICIOS CONEXOS</v>
      </c>
      <c r="C547" s="36" t="s">
        <v>164</v>
      </c>
      <c r="D547" s="35" t="str">
        <f>+Tabla3[[#This Row],[id_detalle]]&amp;" "&amp;VLOOKUP(Tabla3[[#This Row],[id_detalle]],rubro_detalle[[Código]:[Rubro Detalle]],2,0)</f>
        <v>02.00.341 Servicios, Productos e Insumos para la Minería</v>
      </c>
      <c r="E547" s="33">
        <f t="shared" si="17"/>
        <v>32</v>
      </c>
      <c r="F547" s="47" t="str">
        <f t="shared" si="16"/>
        <v>02.00.341-32</v>
      </c>
      <c r="G547" s="37" t="s">
        <v>2981</v>
      </c>
      <c r="H547" s="37">
        <v>405</v>
      </c>
    </row>
    <row r="548" spans="1:8" x14ac:dyDescent="0.3">
      <c r="A548" s="34" t="str">
        <f>+LEFT(Tabla3[[#This Row],[id_detalle]],2)</f>
        <v>02</v>
      </c>
      <c r="B548" s="48" t="str">
        <f>VLOOKUP((LEFT(Tabla3[[#This Row],[id_detalle]],2)),id_rubro[[id]:[Rubro]],2,0)</f>
        <v>MINERIA,PETRÓLEO CRUDO Y GAS NATURAL-SERVICIOS CONEXOS</v>
      </c>
      <c r="C548" s="36" t="s">
        <v>164</v>
      </c>
      <c r="D548" s="35" t="str">
        <f>+Tabla3[[#This Row],[id_detalle]]&amp;" "&amp;VLOOKUP(Tabla3[[#This Row],[id_detalle]],rubro_detalle[[Código]:[Rubro Detalle]],2,0)</f>
        <v>02.00.341 Servicios, Productos e Insumos para la Minería</v>
      </c>
      <c r="E548" s="33">
        <f t="shared" si="17"/>
        <v>33</v>
      </c>
      <c r="F548" s="47" t="str">
        <f t="shared" si="16"/>
        <v>02.00.341-33</v>
      </c>
      <c r="G548" s="37" t="s">
        <v>2910</v>
      </c>
      <c r="H548" s="37">
        <v>419</v>
      </c>
    </row>
    <row r="549" spans="1:8" x14ac:dyDescent="0.3">
      <c r="A549" s="34" t="str">
        <f>+LEFT(Tabla3[[#This Row],[id_detalle]],2)</f>
        <v>02</v>
      </c>
      <c r="B549" s="48" t="str">
        <f>VLOOKUP((LEFT(Tabla3[[#This Row],[id_detalle]],2)),id_rubro[[id]:[Rubro]],2,0)</f>
        <v>MINERIA,PETRÓLEO CRUDO Y GAS NATURAL-SERVICIOS CONEXOS</v>
      </c>
      <c r="C549" s="36" t="s">
        <v>164</v>
      </c>
      <c r="D549" s="35" t="str">
        <f>+Tabla3[[#This Row],[id_detalle]]&amp;" "&amp;VLOOKUP(Tabla3[[#This Row],[id_detalle]],rubro_detalle[[Código]:[Rubro Detalle]],2,0)</f>
        <v>02.00.341 Servicios, Productos e Insumos para la Minería</v>
      </c>
      <c r="E549" s="33">
        <f t="shared" si="17"/>
        <v>34</v>
      </c>
      <c r="F549" s="47" t="str">
        <f t="shared" si="16"/>
        <v>02.00.341-34</v>
      </c>
      <c r="G549" s="37" t="s">
        <v>2982</v>
      </c>
      <c r="H549" s="37">
        <v>433</v>
      </c>
    </row>
    <row r="550" spans="1:8" x14ac:dyDescent="0.3">
      <c r="A550" s="34" t="str">
        <f>+LEFT(Tabla3[[#This Row],[id_detalle]],2)</f>
        <v>02</v>
      </c>
      <c r="B550" s="48" t="str">
        <f>VLOOKUP((LEFT(Tabla3[[#This Row],[id_detalle]],2)),id_rubro[[id]:[Rubro]],2,0)</f>
        <v>MINERIA,PETRÓLEO CRUDO Y GAS NATURAL-SERVICIOS CONEXOS</v>
      </c>
      <c r="C550" s="36" t="s">
        <v>164</v>
      </c>
      <c r="D550" s="35" t="str">
        <f>+Tabla3[[#This Row],[id_detalle]]&amp;" "&amp;VLOOKUP(Tabla3[[#This Row],[id_detalle]],rubro_detalle[[Código]:[Rubro Detalle]],2,0)</f>
        <v>02.00.341 Servicios, Productos e Insumos para la Minería</v>
      </c>
      <c r="E550" s="33">
        <f t="shared" si="17"/>
        <v>35</v>
      </c>
      <c r="F550" s="47" t="str">
        <f t="shared" si="16"/>
        <v>02.00.341-35</v>
      </c>
      <c r="G550" s="37" t="s">
        <v>2983</v>
      </c>
      <c r="H550" s="37">
        <v>438</v>
      </c>
    </row>
    <row r="551" spans="1:8" x14ac:dyDescent="0.3">
      <c r="A551" s="34" t="str">
        <f>+LEFT(Tabla3[[#This Row],[id_detalle]],2)</f>
        <v>02</v>
      </c>
      <c r="B551" s="48" t="str">
        <f>VLOOKUP((LEFT(Tabla3[[#This Row],[id_detalle]],2)),id_rubro[[id]:[Rubro]],2,0)</f>
        <v>MINERIA,PETRÓLEO CRUDO Y GAS NATURAL-SERVICIOS CONEXOS</v>
      </c>
      <c r="C551" s="36" t="s">
        <v>164</v>
      </c>
      <c r="D551" s="35" t="str">
        <f>+Tabla3[[#This Row],[id_detalle]]&amp;" "&amp;VLOOKUP(Tabla3[[#This Row],[id_detalle]],rubro_detalle[[Código]:[Rubro Detalle]],2,0)</f>
        <v>02.00.341 Servicios, Productos e Insumos para la Minería</v>
      </c>
      <c r="E551" s="33">
        <f t="shared" si="17"/>
        <v>36</v>
      </c>
      <c r="F551" s="47" t="str">
        <f t="shared" si="16"/>
        <v>02.00.341-36</v>
      </c>
      <c r="G551" s="37" t="s">
        <v>2984</v>
      </c>
      <c r="H551" s="37">
        <v>447</v>
      </c>
    </row>
    <row r="552" spans="1:8" x14ac:dyDescent="0.3">
      <c r="A552" s="34" t="str">
        <f>+LEFT(Tabla3[[#This Row],[id_detalle]],2)</f>
        <v>02</v>
      </c>
      <c r="B552" s="48" t="str">
        <f>VLOOKUP((LEFT(Tabla3[[#This Row],[id_detalle]],2)),id_rubro[[id]:[Rubro]],2,0)</f>
        <v>MINERIA,PETRÓLEO CRUDO Y GAS NATURAL-SERVICIOS CONEXOS</v>
      </c>
      <c r="C552" s="36" t="s">
        <v>164</v>
      </c>
      <c r="D552" s="35" t="str">
        <f>+Tabla3[[#This Row],[id_detalle]]&amp;" "&amp;VLOOKUP(Tabla3[[#This Row],[id_detalle]],rubro_detalle[[Código]:[Rubro Detalle]],2,0)</f>
        <v>02.00.341 Servicios, Productos e Insumos para la Minería</v>
      </c>
      <c r="E552" s="33">
        <f t="shared" si="17"/>
        <v>37</v>
      </c>
      <c r="F552" s="47" t="str">
        <f t="shared" si="16"/>
        <v>02.00.341-37</v>
      </c>
      <c r="G552" s="37" t="s">
        <v>2985</v>
      </c>
      <c r="H552" s="37">
        <v>451</v>
      </c>
    </row>
    <row r="553" spans="1:8" x14ac:dyDescent="0.3">
      <c r="A553" s="34" t="str">
        <f>+LEFT(Tabla3[[#This Row],[id_detalle]],2)</f>
        <v>02</v>
      </c>
      <c r="B553" s="48" t="str">
        <f>VLOOKUP((LEFT(Tabla3[[#This Row],[id_detalle]],2)),id_rubro[[id]:[Rubro]],2,0)</f>
        <v>MINERIA,PETRÓLEO CRUDO Y GAS NATURAL-SERVICIOS CONEXOS</v>
      </c>
      <c r="C553" s="36" t="s">
        <v>164</v>
      </c>
      <c r="D553" s="35" t="str">
        <f>+Tabla3[[#This Row],[id_detalle]]&amp;" "&amp;VLOOKUP(Tabla3[[#This Row],[id_detalle]],rubro_detalle[[Código]:[Rubro Detalle]],2,0)</f>
        <v>02.00.341 Servicios, Productos e Insumos para la Minería</v>
      </c>
      <c r="E553" s="33">
        <f t="shared" si="17"/>
        <v>38</v>
      </c>
      <c r="F553" s="47" t="str">
        <f t="shared" si="16"/>
        <v>02.00.341-38</v>
      </c>
      <c r="G553" s="37" t="s">
        <v>2986</v>
      </c>
      <c r="H553" s="37">
        <v>452</v>
      </c>
    </row>
    <row r="554" spans="1:8" x14ac:dyDescent="0.3">
      <c r="A554" s="34" t="str">
        <f>+LEFT(Tabla3[[#This Row],[id_detalle]],2)</f>
        <v>02</v>
      </c>
      <c r="B554" s="48" t="str">
        <f>VLOOKUP((LEFT(Tabla3[[#This Row],[id_detalle]],2)),id_rubro[[id]:[Rubro]],2,0)</f>
        <v>MINERIA,PETRÓLEO CRUDO Y GAS NATURAL-SERVICIOS CONEXOS</v>
      </c>
      <c r="C554" s="36" t="s">
        <v>164</v>
      </c>
      <c r="D554" s="35" t="str">
        <f>+Tabla3[[#This Row],[id_detalle]]&amp;" "&amp;VLOOKUP(Tabla3[[#This Row],[id_detalle]],rubro_detalle[[Código]:[Rubro Detalle]],2,0)</f>
        <v>02.00.341 Servicios, Productos e Insumos para la Minería</v>
      </c>
      <c r="E554" s="33">
        <f t="shared" si="17"/>
        <v>39</v>
      </c>
      <c r="F554" s="47" t="str">
        <f t="shared" si="16"/>
        <v>02.00.341-39</v>
      </c>
      <c r="G554" s="37" t="s">
        <v>2789</v>
      </c>
      <c r="H554" s="37">
        <v>464</v>
      </c>
    </row>
    <row r="555" spans="1:8" x14ac:dyDescent="0.3">
      <c r="A555" s="34" t="str">
        <f>+LEFT(Tabla3[[#This Row],[id_detalle]],2)</f>
        <v>02</v>
      </c>
      <c r="B555" s="48" t="str">
        <f>VLOOKUP((LEFT(Tabla3[[#This Row],[id_detalle]],2)),id_rubro[[id]:[Rubro]],2,0)</f>
        <v>MINERIA,PETRÓLEO CRUDO Y GAS NATURAL-SERVICIOS CONEXOS</v>
      </c>
      <c r="C555" s="36" t="s">
        <v>164</v>
      </c>
      <c r="D555" s="35" t="str">
        <f>+Tabla3[[#This Row],[id_detalle]]&amp;" "&amp;VLOOKUP(Tabla3[[#This Row],[id_detalle]],rubro_detalle[[Código]:[Rubro Detalle]],2,0)</f>
        <v>02.00.341 Servicios, Productos e Insumos para la Minería</v>
      </c>
      <c r="E555" s="33">
        <f t="shared" si="17"/>
        <v>40</v>
      </c>
      <c r="F555" s="47" t="str">
        <f t="shared" si="16"/>
        <v>02.00.341-40</v>
      </c>
      <c r="G555" s="37" t="s">
        <v>2987</v>
      </c>
      <c r="H555" s="37">
        <v>466</v>
      </c>
    </row>
    <row r="556" spans="1:8" x14ac:dyDescent="0.3">
      <c r="A556" s="34" t="str">
        <f>+LEFT(Tabla3[[#This Row],[id_detalle]],2)</f>
        <v>02</v>
      </c>
      <c r="B556" s="48" t="str">
        <f>VLOOKUP((LEFT(Tabla3[[#This Row],[id_detalle]],2)),id_rubro[[id]:[Rubro]],2,0)</f>
        <v>MINERIA,PETRÓLEO CRUDO Y GAS NATURAL-SERVICIOS CONEXOS</v>
      </c>
      <c r="C556" s="36" t="s">
        <v>164</v>
      </c>
      <c r="D556" s="35" t="str">
        <f>+Tabla3[[#This Row],[id_detalle]]&amp;" "&amp;VLOOKUP(Tabla3[[#This Row],[id_detalle]],rubro_detalle[[Código]:[Rubro Detalle]],2,0)</f>
        <v>02.00.341 Servicios, Productos e Insumos para la Minería</v>
      </c>
      <c r="E556" s="33">
        <f t="shared" si="17"/>
        <v>41</v>
      </c>
      <c r="F556" s="47" t="str">
        <f t="shared" si="16"/>
        <v>02.00.341-41</v>
      </c>
      <c r="G556" s="37" t="s">
        <v>2988</v>
      </c>
      <c r="H556" s="37">
        <v>470</v>
      </c>
    </row>
    <row r="557" spans="1:8" x14ac:dyDescent="0.3">
      <c r="A557" s="34" t="str">
        <f>+LEFT(Tabla3[[#This Row],[id_detalle]],2)</f>
        <v>02</v>
      </c>
      <c r="B557" s="48" t="str">
        <f>VLOOKUP((LEFT(Tabla3[[#This Row],[id_detalle]],2)),id_rubro[[id]:[Rubro]],2,0)</f>
        <v>MINERIA,PETRÓLEO CRUDO Y GAS NATURAL-SERVICIOS CONEXOS</v>
      </c>
      <c r="C557" s="36" t="s">
        <v>164</v>
      </c>
      <c r="D557" s="35" t="str">
        <f>+Tabla3[[#This Row],[id_detalle]]&amp;" "&amp;VLOOKUP(Tabla3[[#This Row],[id_detalle]],rubro_detalle[[Código]:[Rubro Detalle]],2,0)</f>
        <v>02.00.341 Servicios, Productos e Insumos para la Minería</v>
      </c>
      <c r="E557" s="33">
        <f t="shared" si="17"/>
        <v>42</v>
      </c>
      <c r="F557" s="47" t="str">
        <f t="shared" si="16"/>
        <v>02.00.341-42</v>
      </c>
      <c r="G557" s="37" t="s">
        <v>2989</v>
      </c>
      <c r="H557" s="37">
        <v>471</v>
      </c>
    </row>
    <row r="558" spans="1:8" x14ac:dyDescent="0.3">
      <c r="A558" s="34" t="str">
        <f>+LEFT(Tabla3[[#This Row],[id_detalle]],2)</f>
        <v>02</v>
      </c>
      <c r="B558" s="48" t="str">
        <f>VLOOKUP((LEFT(Tabla3[[#This Row],[id_detalle]],2)),id_rubro[[id]:[Rubro]],2,0)</f>
        <v>MINERIA,PETRÓLEO CRUDO Y GAS NATURAL-SERVICIOS CONEXOS</v>
      </c>
      <c r="C558" s="36" t="s">
        <v>164</v>
      </c>
      <c r="D558" s="35" t="str">
        <f>+Tabla3[[#This Row],[id_detalle]]&amp;" "&amp;VLOOKUP(Tabla3[[#This Row],[id_detalle]],rubro_detalle[[Código]:[Rubro Detalle]],2,0)</f>
        <v>02.00.341 Servicios, Productos e Insumos para la Minería</v>
      </c>
      <c r="E558" s="33">
        <f t="shared" si="17"/>
        <v>43</v>
      </c>
      <c r="F558" s="47" t="str">
        <f t="shared" si="16"/>
        <v>02.00.341-43</v>
      </c>
      <c r="G558" s="37" t="s">
        <v>2990</v>
      </c>
      <c r="H558" s="37">
        <v>477</v>
      </c>
    </row>
    <row r="559" spans="1:8" x14ac:dyDescent="0.3">
      <c r="A559" s="34" t="str">
        <f>+LEFT(Tabla3[[#This Row],[id_detalle]],2)</f>
        <v>02</v>
      </c>
      <c r="B559" s="48" t="str">
        <f>VLOOKUP((LEFT(Tabla3[[#This Row],[id_detalle]],2)),id_rubro[[id]:[Rubro]],2,0)</f>
        <v>MINERIA,PETRÓLEO CRUDO Y GAS NATURAL-SERVICIOS CONEXOS</v>
      </c>
      <c r="C559" s="36" t="s">
        <v>164</v>
      </c>
      <c r="D559" s="35" t="str">
        <f>+Tabla3[[#This Row],[id_detalle]]&amp;" "&amp;VLOOKUP(Tabla3[[#This Row],[id_detalle]],rubro_detalle[[Código]:[Rubro Detalle]],2,0)</f>
        <v>02.00.341 Servicios, Productos e Insumos para la Minería</v>
      </c>
      <c r="E559" s="33">
        <f t="shared" si="17"/>
        <v>44</v>
      </c>
      <c r="F559" s="47" t="str">
        <f t="shared" si="16"/>
        <v>02.00.341-44</v>
      </c>
      <c r="G559" s="37" t="s">
        <v>2991</v>
      </c>
      <c r="H559" s="37">
        <v>484</v>
      </c>
    </row>
    <row r="560" spans="1:8" x14ac:dyDescent="0.3">
      <c r="A560" s="34" t="str">
        <f>+LEFT(Tabla3[[#This Row],[id_detalle]],2)</f>
        <v>02</v>
      </c>
      <c r="B560" s="48" t="str">
        <f>VLOOKUP((LEFT(Tabla3[[#This Row],[id_detalle]],2)),id_rubro[[id]:[Rubro]],2,0)</f>
        <v>MINERIA,PETRÓLEO CRUDO Y GAS NATURAL-SERVICIOS CONEXOS</v>
      </c>
      <c r="C560" s="36" t="s">
        <v>164</v>
      </c>
      <c r="D560" s="35" t="str">
        <f>+Tabla3[[#This Row],[id_detalle]]&amp;" "&amp;VLOOKUP(Tabla3[[#This Row],[id_detalle]],rubro_detalle[[Código]:[Rubro Detalle]],2,0)</f>
        <v>02.00.341 Servicios, Productos e Insumos para la Minería</v>
      </c>
      <c r="E560" s="33">
        <f t="shared" si="17"/>
        <v>45</v>
      </c>
      <c r="F560" s="47" t="str">
        <f t="shared" si="16"/>
        <v>02.00.341-45</v>
      </c>
      <c r="G560" s="37" t="s">
        <v>2992</v>
      </c>
      <c r="H560" s="37">
        <v>485</v>
      </c>
    </row>
    <row r="561" spans="1:8" x14ac:dyDescent="0.3">
      <c r="A561" s="34" t="str">
        <f>+LEFT(Tabla3[[#This Row],[id_detalle]],2)</f>
        <v>02</v>
      </c>
      <c r="B561" s="48" t="str">
        <f>VLOOKUP((LEFT(Tabla3[[#This Row],[id_detalle]],2)),id_rubro[[id]:[Rubro]],2,0)</f>
        <v>MINERIA,PETRÓLEO CRUDO Y GAS NATURAL-SERVICIOS CONEXOS</v>
      </c>
      <c r="C561" s="36" t="s">
        <v>164</v>
      </c>
      <c r="D561" s="35" t="str">
        <f>+Tabla3[[#This Row],[id_detalle]]&amp;" "&amp;VLOOKUP(Tabla3[[#This Row],[id_detalle]],rubro_detalle[[Código]:[Rubro Detalle]],2,0)</f>
        <v>02.00.341 Servicios, Productos e Insumos para la Minería</v>
      </c>
      <c r="E561" s="33">
        <f t="shared" si="17"/>
        <v>46</v>
      </c>
      <c r="F561" s="47" t="str">
        <f t="shared" si="16"/>
        <v>02.00.341-46</v>
      </c>
      <c r="G561" s="37" t="s">
        <v>2993</v>
      </c>
      <c r="H561" s="37">
        <v>491</v>
      </c>
    </row>
    <row r="562" spans="1:8" x14ac:dyDescent="0.3">
      <c r="A562" s="34" t="str">
        <f>+LEFT(Tabla3[[#This Row],[id_detalle]],2)</f>
        <v>02</v>
      </c>
      <c r="B562" s="48" t="str">
        <f>VLOOKUP((LEFT(Tabla3[[#This Row],[id_detalle]],2)),id_rubro[[id]:[Rubro]],2,0)</f>
        <v>MINERIA,PETRÓLEO CRUDO Y GAS NATURAL-SERVICIOS CONEXOS</v>
      </c>
      <c r="C562" s="36" t="s">
        <v>164</v>
      </c>
      <c r="D562" s="35" t="str">
        <f>+Tabla3[[#This Row],[id_detalle]]&amp;" "&amp;VLOOKUP(Tabla3[[#This Row],[id_detalle]],rubro_detalle[[Código]:[Rubro Detalle]],2,0)</f>
        <v>02.00.341 Servicios, Productos e Insumos para la Minería</v>
      </c>
      <c r="E562" s="33">
        <f t="shared" si="17"/>
        <v>47</v>
      </c>
      <c r="F562" s="47" t="str">
        <f t="shared" si="16"/>
        <v>02.00.341-47</v>
      </c>
      <c r="G562" s="37" t="s">
        <v>2994</v>
      </c>
      <c r="H562" s="37">
        <v>506</v>
      </c>
    </row>
    <row r="563" spans="1:8" x14ac:dyDescent="0.3">
      <c r="A563" s="34" t="str">
        <f>+LEFT(Tabla3[[#This Row],[id_detalle]],2)</f>
        <v>02</v>
      </c>
      <c r="B563" s="48" t="str">
        <f>VLOOKUP((LEFT(Tabla3[[#This Row],[id_detalle]],2)),id_rubro[[id]:[Rubro]],2,0)</f>
        <v>MINERIA,PETRÓLEO CRUDO Y GAS NATURAL-SERVICIOS CONEXOS</v>
      </c>
      <c r="C563" s="36" t="s">
        <v>164</v>
      </c>
      <c r="D563" s="35" t="str">
        <f>+Tabla3[[#This Row],[id_detalle]]&amp;" "&amp;VLOOKUP(Tabla3[[#This Row],[id_detalle]],rubro_detalle[[Código]:[Rubro Detalle]],2,0)</f>
        <v>02.00.341 Servicios, Productos e Insumos para la Minería</v>
      </c>
      <c r="E563" s="33">
        <f t="shared" si="17"/>
        <v>48</v>
      </c>
      <c r="F563" s="47" t="str">
        <f t="shared" si="16"/>
        <v>02.00.341-48</v>
      </c>
      <c r="G563" s="37" t="s">
        <v>2995</v>
      </c>
      <c r="H563" s="37">
        <v>509</v>
      </c>
    </row>
    <row r="564" spans="1:8" x14ac:dyDescent="0.3">
      <c r="A564" s="34" t="str">
        <f>+LEFT(Tabla3[[#This Row],[id_detalle]],2)</f>
        <v>02</v>
      </c>
      <c r="B564" s="48" t="str">
        <f>VLOOKUP((LEFT(Tabla3[[#This Row],[id_detalle]],2)),id_rubro[[id]:[Rubro]],2,0)</f>
        <v>MINERIA,PETRÓLEO CRUDO Y GAS NATURAL-SERVICIOS CONEXOS</v>
      </c>
      <c r="C564" s="36" t="s">
        <v>164</v>
      </c>
      <c r="D564" s="35" t="str">
        <f>+Tabla3[[#This Row],[id_detalle]]&amp;" "&amp;VLOOKUP(Tabla3[[#This Row],[id_detalle]],rubro_detalle[[Código]:[Rubro Detalle]],2,0)</f>
        <v>02.00.341 Servicios, Productos e Insumos para la Minería</v>
      </c>
      <c r="E564" s="33">
        <f t="shared" si="17"/>
        <v>49</v>
      </c>
      <c r="F564" s="47" t="str">
        <f t="shared" si="16"/>
        <v>02.00.341-49</v>
      </c>
      <c r="G564" s="37" t="s">
        <v>2996</v>
      </c>
      <c r="H564" s="37">
        <v>514</v>
      </c>
    </row>
    <row r="565" spans="1:8" x14ac:dyDescent="0.3">
      <c r="A565" s="34" t="str">
        <f>+LEFT(Tabla3[[#This Row],[id_detalle]],2)</f>
        <v>02</v>
      </c>
      <c r="B565" s="48" t="str">
        <f>VLOOKUP((LEFT(Tabla3[[#This Row],[id_detalle]],2)),id_rubro[[id]:[Rubro]],2,0)</f>
        <v>MINERIA,PETRÓLEO CRUDO Y GAS NATURAL-SERVICIOS CONEXOS</v>
      </c>
      <c r="C565" s="36" t="s">
        <v>164</v>
      </c>
      <c r="D565" s="35" t="str">
        <f>+Tabla3[[#This Row],[id_detalle]]&amp;" "&amp;VLOOKUP(Tabla3[[#This Row],[id_detalle]],rubro_detalle[[Código]:[Rubro Detalle]],2,0)</f>
        <v>02.00.341 Servicios, Productos e Insumos para la Minería</v>
      </c>
      <c r="E565" s="33">
        <f t="shared" si="17"/>
        <v>50</v>
      </c>
      <c r="F565" s="47" t="str">
        <f t="shared" si="16"/>
        <v>02.00.341-50</v>
      </c>
      <c r="G565" s="38" t="s">
        <v>2997</v>
      </c>
      <c r="H565" s="37">
        <v>517</v>
      </c>
    </row>
    <row r="566" spans="1:8" x14ac:dyDescent="0.3">
      <c r="A566" s="34" t="str">
        <f>+LEFT(Tabla3[[#This Row],[id_detalle]],2)</f>
        <v>02</v>
      </c>
      <c r="B566" s="48" t="str">
        <f>VLOOKUP((LEFT(Tabla3[[#This Row],[id_detalle]],2)),id_rubro[[id]:[Rubro]],2,0)</f>
        <v>MINERIA,PETRÓLEO CRUDO Y GAS NATURAL-SERVICIOS CONEXOS</v>
      </c>
      <c r="C566" s="36" t="s">
        <v>164</v>
      </c>
      <c r="D566" s="35" t="str">
        <f>+Tabla3[[#This Row],[id_detalle]]&amp;" "&amp;VLOOKUP(Tabla3[[#This Row],[id_detalle]],rubro_detalle[[Código]:[Rubro Detalle]],2,0)</f>
        <v>02.00.341 Servicios, Productos e Insumos para la Minería</v>
      </c>
      <c r="E566" s="33">
        <f t="shared" si="17"/>
        <v>51</v>
      </c>
      <c r="F566" s="47" t="str">
        <f t="shared" si="16"/>
        <v>02.00.341-51</v>
      </c>
      <c r="G566" s="37" t="s">
        <v>2998</v>
      </c>
      <c r="H566" s="37">
        <v>523</v>
      </c>
    </row>
    <row r="567" spans="1:8" x14ac:dyDescent="0.3">
      <c r="A567" s="34" t="str">
        <f>+LEFT(Tabla3[[#This Row],[id_detalle]],2)</f>
        <v>02</v>
      </c>
      <c r="B567" s="48" t="str">
        <f>VLOOKUP((LEFT(Tabla3[[#This Row],[id_detalle]],2)),id_rubro[[id]:[Rubro]],2,0)</f>
        <v>MINERIA,PETRÓLEO CRUDO Y GAS NATURAL-SERVICIOS CONEXOS</v>
      </c>
      <c r="C567" s="36" t="s">
        <v>164</v>
      </c>
      <c r="D567" s="35" t="str">
        <f>+Tabla3[[#This Row],[id_detalle]]&amp;" "&amp;VLOOKUP(Tabla3[[#This Row],[id_detalle]],rubro_detalle[[Código]:[Rubro Detalle]],2,0)</f>
        <v>02.00.341 Servicios, Productos e Insumos para la Minería</v>
      </c>
      <c r="E567" s="33">
        <f t="shared" si="17"/>
        <v>52</v>
      </c>
      <c r="F567" s="47" t="str">
        <f t="shared" si="16"/>
        <v>02.00.341-52</v>
      </c>
      <c r="G567" s="37" t="s">
        <v>2999</v>
      </c>
      <c r="H567" s="37">
        <v>526</v>
      </c>
    </row>
    <row r="568" spans="1:8" x14ac:dyDescent="0.3">
      <c r="A568" s="34" t="str">
        <f>+LEFT(Tabla3[[#This Row],[id_detalle]],2)</f>
        <v>02</v>
      </c>
      <c r="B568" s="48" t="str">
        <f>VLOOKUP((LEFT(Tabla3[[#This Row],[id_detalle]],2)),id_rubro[[id]:[Rubro]],2,0)</f>
        <v>MINERIA,PETRÓLEO CRUDO Y GAS NATURAL-SERVICIOS CONEXOS</v>
      </c>
      <c r="C568" s="36" t="s">
        <v>164</v>
      </c>
      <c r="D568" s="35" t="str">
        <f>+Tabla3[[#This Row],[id_detalle]]&amp;" "&amp;VLOOKUP(Tabla3[[#This Row],[id_detalle]],rubro_detalle[[Código]:[Rubro Detalle]],2,0)</f>
        <v>02.00.341 Servicios, Productos e Insumos para la Minería</v>
      </c>
      <c r="E568" s="33">
        <f t="shared" si="17"/>
        <v>53</v>
      </c>
      <c r="F568" s="47" t="str">
        <f t="shared" si="16"/>
        <v>02.00.341-53</v>
      </c>
      <c r="G568" s="37" t="s">
        <v>3000</v>
      </c>
      <c r="H568" s="37">
        <v>528</v>
      </c>
    </row>
    <row r="569" spans="1:8" x14ac:dyDescent="0.3">
      <c r="A569" s="34" t="str">
        <f>+LEFT(Tabla3[[#This Row],[id_detalle]],2)</f>
        <v>02</v>
      </c>
      <c r="B569" s="48" t="str">
        <f>VLOOKUP((LEFT(Tabla3[[#This Row],[id_detalle]],2)),id_rubro[[id]:[Rubro]],2,0)</f>
        <v>MINERIA,PETRÓLEO CRUDO Y GAS NATURAL-SERVICIOS CONEXOS</v>
      </c>
      <c r="C569" s="36" t="s">
        <v>164</v>
      </c>
      <c r="D569" s="35" t="str">
        <f>+Tabla3[[#This Row],[id_detalle]]&amp;" "&amp;VLOOKUP(Tabla3[[#This Row],[id_detalle]],rubro_detalle[[Código]:[Rubro Detalle]],2,0)</f>
        <v>02.00.341 Servicios, Productos e Insumos para la Minería</v>
      </c>
      <c r="E569" s="33">
        <f t="shared" si="17"/>
        <v>54</v>
      </c>
      <c r="F569" s="47" t="str">
        <f t="shared" si="16"/>
        <v>02.00.341-54</v>
      </c>
      <c r="G569" s="37" t="s">
        <v>3001</v>
      </c>
      <c r="H569" s="37">
        <v>534</v>
      </c>
    </row>
    <row r="570" spans="1:8" x14ac:dyDescent="0.3">
      <c r="A570" s="34" t="str">
        <f>+LEFT(Tabla3[[#This Row],[id_detalle]],2)</f>
        <v>02</v>
      </c>
      <c r="B570" s="48" t="str">
        <f>VLOOKUP((LEFT(Tabla3[[#This Row],[id_detalle]],2)),id_rubro[[id]:[Rubro]],2,0)</f>
        <v>MINERIA,PETRÓLEO CRUDO Y GAS NATURAL-SERVICIOS CONEXOS</v>
      </c>
      <c r="C570" s="36" t="s">
        <v>164</v>
      </c>
      <c r="D570" s="35" t="str">
        <f>+Tabla3[[#This Row],[id_detalle]]&amp;" "&amp;VLOOKUP(Tabla3[[#This Row],[id_detalle]],rubro_detalle[[Código]:[Rubro Detalle]],2,0)</f>
        <v>02.00.341 Servicios, Productos e Insumos para la Minería</v>
      </c>
      <c r="E570" s="33">
        <f t="shared" si="17"/>
        <v>55</v>
      </c>
      <c r="F570" s="47" t="str">
        <f t="shared" si="16"/>
        <v>02.00.341-55</v>
      </c>
      <c r="G570" s="37" t="s">
        <v>3002</v>
      </c>
      <c r="H570" s="37">
        <v>536</v>
      </c>
    </row>
    <row r="571" spans="1:8" x14ac:dyDescent="0.3">
      <c r="A571" s="34" t="str">
        <f>+LEFT(Tabla3[[#This Row],[id_detalle]],2)</f>
        <v>02</v>
      </c>
      <c r="B571" s="48" t="str">
        <f>VLOOKUP((LEFT(Tabla3[[#This Row],[id_detalle]],2)),id_rubro[[id]:[Rubro]],2,0)</f>
        <v>MINERIA,PETRÓLEO CRUDO Y GAS NATURAL-SERVICIOS CONEXOS</v>
      </c>
      <c r="C571" s="36" t="s">
        <v>164</v>
      </c>
      <c r="D571" s="35" t="str">
        <f>+Tabla3[[#This Row],[id_detalle]]&amp;" "&amp;VLOOKUP(Tabla3[[#This Row],[id_detalle]],rubro_detalle[[Código]:[Rubro Detalle]],2,0)</f>
        <v>02.00.341 Servicios, Productos e Insumos para la Minería</v>
      </c>
      <c r="E571" s="33">
        <f t="shared" si="17"/>
        <v>56</v>
      </c>
      <c r="F571" s="47" t="str">
        <f t="shared" si="16"/>
        <v>02.00.341-56</v>
      </c>
      <c r="G571" s="37" t="s">
        <v>3003</v>
      </c>
      <c r="H571" s="37">
        <v>562</v>
      </c>
    </row>
    <row r="572" spans="1:8" x14ac:dyDescent="0.3">
      <c r="A572" s="34" t="str">
        <f>+LEFT(Tabla3[[#This Row],[id_detalle]],2)</f>
        <v>02</v>
      </c>
      <c r="B572" s="48" t="str">
        <f>VLOOKUP((LEFT(Tabla3[[#This Row],[id_detalle]],2)),id_rubro[[id]:[Rubro]],2,0)</f>
        <v>MINERIA,PETRÓLEO CRUDO Y GAS NATURAL-SERVICIOS CONEXOS</v>
      </c>
      <c r="C572" s="36" t="s">
        <v>164</v>
      </c>
      <c r="D572" s="35" t="str">
        <f>+Tabla3[[#This Row],[id_detalle]]&amp;" "&amp;VLOOKUP(Tabla3[[#This Row],[id_detalle]],rubro_detalle[[Código]:[Rubro Detalle]],2,0)</f>
        <v>02.00.341 Servicios, Productos e Insumos para la Minería</v>
      </c>
      <c r="E572" s="33">
        <f t="shared" si="17"/>
        <v>57</v>
      </c>
      <c r="F572" s="47" t="str">
        <f t="shared" si="16"/>
        <v>02.00.341-57</v>
      </c>
      <c r="G572" s="37" t="s">
        <v>3004</v>
      </c>
      <c r="H572" s="37">
        <v>579</v>
      </c>
    </row>
    <row r="573" spans="1:8" x14ac:dyDescent="0.3">
      <c r="A573" s="34" t="str">
        <f>+LEFT(Tabla3[[#This Row],[id_detalle]],2)</f>
        <v>02</v>
      </c>
      <c r="B573" s="48" t="str">
        <f>VLOOKUP((LEFT(Tabla3[[#This Row],[id_detalle]],2)),id_rubro[[id]:[Rubro]],2,0)</f>
        <v>MINERIA,PETRÓLEO CRUDO Y GAS NATURAL-SERVICIOS CONEXOS</v>
      </c>
      <c r="C573" s="36" t="s">
        <v>164</v>
      </c>
      <c r="D573" s="35" t="str">
        <f>+Tabla3[[#This Row],[id_detalle]]&amp;" "&amp;VLOOKUP(Tabla3[[#This Row],[id_detalle]],rubro_detalle[[Código]:[Rubro Detalle]],2,0)</f>
        <v>02.00.341 Servicios, Productos e Insumos para la Minería</v>
      </c>
      <c r="E573" s="33">
        <f t="shared" si="17"/>
        <v>58</v>
      </c>
      <c r="F573" s="47" t="str">
        <f t="shared" si="16"/>
        <v>02.00.341-58</v>
      </c>
      <c r="G573" s="37" t="s">
        <v>3005</v>
      </c>
      <c r="H573" s="37">
        <v>589</v>
      </c>
    </row>
    <row r="574" spans="1:8" x14ac:dyDescent="0.3">
      <c r="A574" s="34" t="str">
        <f>+LEFT(Tabla3[[#This Row],[id_detalle]],2)</f>
        <v>02</v>
      </c>
      <c r="B574" s="48" t="str">
        <f>VLOOKUP((LEFT(Tabla3[[#This Row],[id_detalle]],2)),id_rubro[[id]:[Rubro]],2,0)</f>
        <v>MINERIA,PETRÓLEO CRUDO Y GAS NATURAL-SERVICIOS CONEXOS</v>
      </c>
      <c r="C574" s="36" t="s">
        <v>164</v>
      </c>
      <c r="D574" s="35" t="str">
        <f>+Tabla3[[#This Row],[id_detalle]]&amp;" "&amp;VLOOKUP(Tabla3[[#This Row],[id_detalle]],rubro_detalle[[Código]:[Rubro Detalle]],2,0)</f>
        <v>02.00.341 Servicios, Productos e Insumos para la Minería</v>
      </c>
      <c r="E574" s="33">
        <f t="shared" si="17"/>
        <v>59</v>
      </c>
      <c r="F574" s="47" t="str">
        <f t="shared" si="16"/>
        <v>02.00.341-59</v>
      </c>
      <c r="G574" s="37" t="s">
        <v>3006</v>
      </c>
      <c r="H574" s="37">
        <v>595</v>
      </c>
    </row>
    <row r="575" spans="1:8" x14ac:dyDescent="0.3">
      <c r="A575" s="34" t="str">
        <f>+LEFT(Tabla3[[#This Row],[id_detalle]],2)</f>
        <v>02</v>
      </c>
      <c r="B575" s="48" t="str">
        <f>VLOOKUP((LEFT(Tabla3[[#This Row],[id_detalle]],2)),id_rubro[[id]:[Rubro]],2,0)</f>
        <v>MINERIA,PETRÓLEO CRUDO Y GAS NATURAL-SERVICIOS CONEXOS</v>
      </c>
      <c r="C575" s="36" t="s">
        <v>164</v>
      </c>
      <c r="D575" s="35" t="str">
        <f>+Tabla3[[#This Row],[id_detalle]]&amp;" "&amp;VLOOKUP(Tabla3[[#This Row],[id_detalle]],rubro_detalle[[Código]:[Rubro Detalle]],2,0)</f>
        <v>02.00.341 Servicios, Productos e Insumos para la Minería</v>
      </c>
      <c r="E575" s="33">
        <f t="shared" si="17"/>
        <v>60</v>
      </c>
      <c r="F575" s="47" t="str">
        <f t="shared" si="16"/>
        <v>02.00.341-60</v>
      </c>
      <c r="G575" s="37" t="s">
        <v>3007</v>
      </c>
      <c r="H575" s="37">
        <v>598</v>
      </c>
    </row>
    <row r="576" spans="1:8" x14ac:dyDescent="0.3">
      <c r="A576" s="34" t="str">
        <f>+LEFT(Tabla3[[#This Row],[id_detalle]],2)</f>
        <v>02</v>
      </c>
      <c r="B576" s="48" t="str">
        <f>VLOOKUP((LEFT(Tabla3[[#This Row],[id_detalle]],2)),id_rubro[[id]:[Rubro]],2,0)</f>
        <v>MINERIA,PETRÓLEO CRUDO Y GAS NATURAL-SERVICIOS CONEXOS</v>
      </c>
      <c r="C576" s="36" t="s">
        <v>164</v>
      </c>
      <c r="D576" s="35" t="str">
        <f>+Tabla3[[#This Row],[id_detalle]]&amp;" "&amp;VLOOKUP(Tabla3[[#This Row],[id_detalle]],rubro_detalle[[Código]:[Rubro Detalle]],2,0)</f>
        <v>02.00.341 Servicios, Productos e Insumos para la Minería</v>
      </c>
      <c r="E576" s="33">
        <f t="shared" si="17"/>
        <v>61</v>
      </c>
      <c r="F576" s="47" t="str">
        <f t="shared" si="16"/>
        <v>02.00.341-61</v>
      </c>
      <c r="G576" s="37" t="s">
        <v>3008</v>
      </c>
      <c r="H576" s="37">
        <v>602</v>
      </c>
    </row>
    <row r="577" spans="1:8" x14ac:dyDescent="0.3">
      <c r="A577" s="34" t="str">
        <f>+LEFT(Tabla3[[#This Row],[id_detalle]],2)</f>
        <v>02</v>
      </c>
      <c r="B577" s="48" t="str">
        <f>VLOOKUP((LEFT(Tabla3[[#This Row],[id_detalle]],2)),id_rubro[[id]:[Rubro]],2,0)</f>
        <v>MINERIA,PETRÓLEO CRUDO Y GAS NATURAL-SERVICIOS CONEXOS</v>
      </c>
      <c r="C577" s="36" t="s">
        <v>164</v>
      </c>
      <c r="D577" s="35" t="str">
        <f>+Tabla3[[#This Row],[id_detalle]]&amp;" "&amp;VLOOKUP(Tabla3[[#This Row],[id_detalle]],rubro_detalle[[Código]:[Rubro Detalle]],2,0)</f>
        <v>02.00.341 Servicios, Productos e Insumos para la Minería</v>
      </c>
      <c r="E577" s="33">
        <f t="shared" si="17"/>
        <v>62</v>
      </c>
      <c r="F577" s="47" t="str">
        <f t="shared" si="16"/>
        <v>02.00.341-62</v>
      </c>
      <c r="G577" s="37" t="s">
        <v>3009</v>
      </c>
      <c r="H577" s="37">
        <v>609</v>
      </c>
    </row>
    <row r="578" spans="1:8" x14ac:dyDescent="0.3">
      <c r="A578" s="34" t="str">
        <f>+LEFT(Tabla3[[#This Row],[id_detalle]],2)</f>
        <v>02</v>
      </c>
      <c r="B578" s="48" t="str">
        <f>VLOOKUP((LEFT(Tabla3[[#This Row],[id_detalle]],2)),id_rubro[[id]:[Rubro]],2,0)</f>
        <v>MINERIA,PETRÓLEO CRUDO Y GAS NATURAL-SERVICIOS CONEXOS</v>
      </c>
      <c r="C578" s="36" t="s">
        <v>164</v>
      </c>
      <c r="D578" s="35" t="str">
        <f>+Tabla3[[#This Row],[id_detalle]]&amp;" "&amp;VLOOKUP(Tabla3[[#This Row],[id_detalle]],rubro_detalle[[Código]:[Rubro Detalle]],2,0)</f>
        <v>02.00.341 Servicios, Productos e Insumos para la Minería</v>
      </c>
      <c r="E578" s="33">
        <f t="shared" si="17"/>
        <v>63</v>
      </c>
      <c r="F578" s="47" t="str">
        <f t="shared" si="16"/>
        <v>02.00.341-63</v>
      </c>
      <c r="G578" s="37" t="s">
        <v>3010</v>
      </c>
      <c r="H578" s="37">
        <v>619</v>
      </c>
    </row>
    <row r="579" spans="1:8" x14ac:dyDescent="0.3">
      <c r="A579" s="34" t="str">
        <f>+LEFT(Tabla3[[#This Row],[id_detalle]],2)</f>
        <v>02</v>
      </c>
      <c r="B579" s="48" t="str">
        <f>VLOOKUP((LEFT(Tabla3[[#This Row],[id_detalle]],2)),id_rubro[[id]:[Rubro]],2,0)</f>
        <v>MINERIA,PETRÓLEO CRUDO Y GAS NATURAL-SERVICIOS CONEXOS</v>
      </c>
      <c r="C579" s="36" t="s">
        <v>164</v>
      </c>
      <c r="D579" s="35" t="str">
        <f>+Tabla3[[#This Row],[id_detalle]]&amp;" "&amp;VLOOKUP(Tabla3[[#This Row],[id_detalle]],rubro_detalle[[Código]:[Rubro Detalle]],2,0)</f>
        <v>02.00.341 Servicios, Productos e Insumos para la Minería</v>
      </c>
      <c r="E579" s="33">
        <f t="shared" si="17"/>
        <v>64</v>
      </c>
      <c r="F579" s="47" t="str">
        <f t="shared" si="16"/>
        <v>02.00.341-64</v>
      </c>
      <c r="G579" s="37" t="s">
        <v>3011</v>
      </c>
      <c r="H579" s="37">
        <v>621</v>
      </c>
    </row>
    <row r="580" spans="1:8" x14ac:dyDescent="0.3">
      <c r="A580" s="34" t="str">
        <f>+LEFT(Tabla3[[#This Row],[id_detalle]],2)</f>
        <v>02</v>
      </c>
      <c r="B580" s="48" t="str">
        <f>VLOOKUP((LEFT(Tabla3[[#This Row],[id_detalle]],2)),id_rubro[[id]:[Rubro]],2,0)</f>
        <v>MINERIA,PETRÓLEO CRUDO Y GAS NATURAL-SERVICIOS CONEXOS</v>
      </c>
      <c r="C580" s="36" t="s">
        <v>164</v>
      </c>
      <c r="D580" s="35" t="str">
        <f>+Tabla3[[#This Row],[id_detalle]]&amp;" "&amp;VLOOKUP(Tabla3[[#This Row],[id_detalle]],rubro_detalle[[Código]:[Rubro Detalle]],2,0)</f>
        <v>02.00.341 Servicios, Productos e Insumos para la Minería</v>
      </c>
      <c r="E580" s="33">
        <f t="shared" si="17"/>
        <v>65</v>
      </c>
      <c r="F580" s="47" t="str">
        <f t="shared" si="16"/>
        <v>02.00.341-65</v>
      </c>
      <c r="G580" s="37" t="s">
        <v>3012</v>
      </c>
      <c r="H580" s="37">
        <v>622</v>
      </c>
    </row>
    <row r="581" spans="1:8" x14ac:dyDescent="0.3">
      <c r="A581" s="34" t="str">
        <f>+LEFT(Tabla3[[#This Row],[id_detalle]],2)</f>
        <v>02</v>
      </c>
      <c r="B581" s="48" t="str">
        <f>VLOOKUP((LEFT(Tabla3[[#This Row],[id_detalle]],2)),id_rubro[[id]:[Rubro]],2,0)</f>
        <v>MINERIA,PETRÓLEO CRUDO Y GAS NATURAL-SERVICIOS CONEXOS</v>
      </c>
      <c r="C581" s="36" t="s">
        <v>164</v>
      </c>
      <c r="D581" s="35" t="str">
        <f>+Tabla3[[#This Row],[id_detalle]]&amp;" "&amp;VLOOKUP(Tabla3[[#This Row],[id_detalle]],rubro_detalle[[Código]:[Rubro Detalle]],2,0)</f>
        <v>02.00.341 Servicios, Productos e Insumos para la Minería</v>
      </c>
      <c r="E581" s="33">
        <f t="shared" si="17"/>
        <v>66</v>
      </c>
      <c r="F581" s="47" t="str">
        <f t="shared" si="16"/>
        <v>02.00.341-66</v>
      </c>
      <c r="G581" s="37" t="s">
        <v>3013</v>
      </c>
      <c r="H581" s="37">
        <v>624</v>
      </c>
    </row>
    <row r="582" spans="1:8" x14ac:dyDescent="0.3">
      <c r="A582" s="34" t="str">
        <f>+LEFT(Tabla3[[#This Row],[id_detalle]],2)</f>
        <v>02</v>
      </c>
      <c r="B582" s="48" t="str">
        <f>VLOOKUP((LEFT(Tabla3[[#This Row],[id_detalle]],2)),id_rubro[[id]:[Rubro]],2,0)</f>
        <v>MINERIA,PETRÓLEO CRUDO Y GAS NATURAL-SERVICIOS CONEXOS</v>
      </c>
      <c r="C582" s="36" t="s">
        <v>164</v>
      </c>
      <c r="D582" s="35" t="str">
        <f>+Tabla3[[#This Row],[id_detalle]]&amp;" "&amp;VLOOKUP(Tabla3[[#This Row],[id_detalle]],rubro_detalle[[Código]:[Rubro Detalle]],2,0)</f>
        <v>02.00.341 Servicios, Productos e Insumos para la Minería</v>
      </c>
      <c r="E582" s="33">
        <f t="shared" si="17"/>
        <v>67</v>
      </c>
      <c r="F582" s="47" t="str">
        <f t="shared" si="16"/>
        <v>02.00.341-67</v>
      </c>
      <c r="G582" s="37" t="s">
        <v>3014</v>
      </c>
      <c r="H582" s="37">
        <v>632</v>
      </c>
    </row>
    <row r="583" spans="1:8" x14ac:dyDescent="0.3">
      <c r="A583" s="34" t="str">
        <f>+LEFT(Tabla3[[#This Row],[id_detalle]],2)</f>
        <v>02</v>
      </c>
      <c r="B583" s="48" t="str">
        <f>VLOOKUP((LEFT(Tabla3[[#This Row],[id_detalle]],2)),id_rubro[[id]:[Rubro]],2,0)</f>
        <v>MINERIA,PETRÓLEO CRUDO Y GAS NATURAL-SERVICIOS CONEXOS</v>
      </c>
      <c r="C583" s="36" t="s">
        <v>164</v>
      </c>
      <c r="D583" s="35" t="str">
        <f>+Tabla3[[#This Row],[id_detalle]]&amp;" "&amp;VLOOKUP(Tabla3[[#This Row],[id_detalle]],rubro_detalle[[Código]:[Rubro Detalle]],2,0)</f>
        <v>02.00.341 Servicios, Productos e Insumos para la Minería</v>
      </c>
      <c r="E583" s="33">
        <f t="shared" si="17"/>
        <v>68</v>
      </c>
      <c r="F583" s="47" t="str">
        <f t="shared" si="16"/>
        <v>02.00.341-68</v>
      </c>
      <c r="G583" s="37" t="s">
        <v>3015</v>
      </c>
      <c r="H583" s="37">
        <v>637</v>
      </c>
    </row>
    <row r="584" spans="1:8" x14ac:dyDescent="0.3">
      <c r="A584" s="34" t="str">
        <f>+LEFT(Tabla3[[#This Row],[id_detalle]],2)</f>
        <v>02</v>
      </c>
      <c r="B584" s="48" t="str">
        <f>VLOOKUP((LEFT(Tabla3[[#This Row],[id_detalle]],2)),id_rubro[[id]:[Rubro]],2,0)</f>
        <v>MINERIA,PETRÓLEO CRUDO Y GAS NATURAL-SERVICIOS CONEXOS</v>
      </c>
      <c r="C584" s="36" t="s">
        <v>164</v>
      </c>
      <c r="D584" s="35" t="str">
        <f>+Tabla3[[#This Row],[id_detalle]]&amp;" "&amp;VLOOKUP(Tabla3[[#This Row],[id_detalle]],rubro_detalle[[Código]:[Rubro Detalle]],2,0)</f>
        <v>02.00.341 Servicios, Productos e Insumos para la Minería</v>
      </c>
      <c r="E584" s="33">
        <f t="shared" si="17"/>
        <v>69</v>
      </c>
      <c r="F584" s="47" t="str">
        <f t="shared" si="16"/>
        <v>02.00.341-69</v>
      </c>
      <c r="G584" s="37" t="s">
        <v>2935</v>
      </c>
      <c r="H584" s="37">
        <v>652</v>
      </c>
    </row>
    <row r="585" spans="1:8" x14ac:dyDescent="0.3">
      <c r="A585" s="34" t="str">
        <f>+LEFT(Tabla3[[#This Row],[id_detalle]],2)</f>
        <v>02</v>
      </c>
      <c r="B585" s="48" t="str">
        <f>VLOOKUP((LEFT(Tabla3[[#This Row],[id_detalle]],2)),id_rubro[[id]:[Rubro]],2,0)</f>
        <v>MINERIA,PETRÓLEO CRUDO Y GAS NATURAL-SERVICIOS CONEXOS</v>
      </c>
      <c r="C585" s="36" t="s">
        <v>164</v>
      </c>
      <c r="D585" s="35" t="str">
        <f>+Tabla3[[#This Row],[id_detalle]]&amp;" "&amp;VLOOKUP(Tabla3[[#This Row],[id_detalle]],rubro_detalle[[Código]:[Rubro Detalle]],2,0)</f>
        <v>02.00.341 Servicios, Productos e Insumos para la Minería</v>
      </c>
      <c r="E585" s="33">
        <f t="shared" si="17"/>
        <v>70</v>
      </c>
      <c r="F585" s="47" t="str">
        <f t="shared" si="16"/>
        <v>02.00.341-70</v>
      </c>
      <c r="G585" s="37" t="s">
        <v>3016</v>
      </c>
      <c r="H585" s="37">
        <v>654</v>
      </c>
    </row>
    <row r="586" spans="1:8" x14ac:dyDescent="0.3">
      <c r="A586" s="34" t="str">
        <f>+LEFT(Tabla3[[#This Row],[id_detalle]],2)</f>
        <v>02</v>
      </c>
      <c r="B586" s="48" t="str">
        <f>VLOOKUP((LEFT(Tabla3[[#This Row],[id_detalle]],2)),id_rubro[[id]:[Rubro]],2,0)</f>
        <v>MINERIA,PETRÓLEO CRUDO Y GAS NATURAL-SERVICIOS CONEXOS</v>
      </c>
      <c r="C586" s="36" t="s">
        <v>164</v>
      </c>
      <c r="D586" s="35" t="str">
        <f>+Tabla3[[#This Row],[id_detalle]]&amp;" "&amp;VLOOKUP(Tabla3[[#This Row],[id_detalle]],rubro_detalle[[Código]:[Rubro Detalle]],2,0)</f>
        <v>02.00.341 Servicios, Productos e Insumos para la Minería</v>
      </c>
      <c r="E586" s="33">
        <f t="shared" si="17"/>
        <v>71</v>
      </c>
      <c r="F586" s="47" t="str">
        <f t="shared" si="16"/>
        <v>02.00.341-71</v>
      </c>
      <c r="G586" s="37" t="s">
        <v>3017</v>
      </c>
      <c r="H586" s="37">
        <v>655</v>
      </c>
    </row>
    <row r="587" spans="1:8" x14ac:dyDescent="0.3">
      <c r="A587" s="34" t="str">
        <f>+LEFT(Tabla3[[#This Row],[id_detalle]],2)</f>
        <v>02</v>
      </c>
      <c r="B587" s="48" t="str">
        <f>VLOOKUP((LEFT(Tabla3[[#This Row],[id_detalle]],2)),id_rubro[[id]:[Rubro]],2,0)</f>
        <v>MINERIA,PETRÓLEO CRUDO Y GAS NATURAL-SERVICIOS CONEXOS</v>
      </c>
      <c r="C587" s="36" t="s">
        <v>164</v>
      </c>
      <c r="D587" s="35" t="str">
        <f>+Tabla3[[#This Row],[id_detalle]]&amp;" "&amp;VLOOKUP(Tabla3[[#This Row],[id_detalle]],rubro_detalle[[Código]:[Rubro Detalle]],2,0)</f>
        <v>02.00.341 Servicios, Productos e Insumos para la Minería</v>
      </c>
      <c r="E587" s="33">
        <f t="shared" si="17"/>
        <v>72</v>
      </c>
      <c r="F587" s="47" t="str">
        <f t="shared" si="16"/>
        <v>02.00.341-72</v>
      </c>
      <c r="G587" s="37" t="s">
        <v>3018</v>
      </c>
      <c r="H587" s="37">
        <v>658</v>
      </c>
    </row>
    <row r="588" spans="1:8" x14ac:dyDescent="0.3">
      <c r="A588" s="34" t="str">
        <f>+LEFT(Tabla3[[#This Row],[id_detalle]],2)</f>
        <v>02</v>
      </c>
      <c r="B588" s="48" t="str">
        <f>VLOOKUP((LEFT(Tabla3[[#This Row],[id_detalle]],2)),id_rubro[[id]:[Rubro]],2,0)</f>
        <v>MINERIA,PETRÓLEO CRUDO Y GAS NATURAL-SERVICIOS CONEXOS</v>
      </c>
      <c r="C588" s="36" t="s">
        <v>164</v>
      </c>
      <c r="D588" s="35" t="str">
        <f>+Tabla3[[#This Row],[id_detalle]]&amp;" "&amp;VLOOKUP(Tabla3[[#This Row],[id_detalle]],rubro_detalle[[Código]:[Rubro Detalle]],2,0)</f>
        <v>02.00.341 Servicios, Productos e Insumos para la Minería</v>
      </c>
      <c r="E588" s="33">
        <f t="shared" si="17"/>
        <v>73</v>
      </c>
      <c r="F588" s="47" t="str">
        <f t="shared" ref="F588:F651" si="18">+LEFT(D588,9)&amp;"-"&amp;E588</f>
        <v>02.00.341-73</v>
      </c>
      <c r="G588" s="37" t="s">
        <v>3019</v>
      </c>
      <c r="H588" s="37">
        <v>668</v>
      </c>
    </row>
    <row r="589" spans="1:8" x14ac:dyDescent="0.3">
      <c r="A589" s="34" t="str">
        <f>+LEFT(Tabla3[[#This Row],[id_detalle]],2)</f>
        <v>02</v>
      </c>
      <c r="B589" s="48" t="str">
        <f>VLOOKUP((LEFT(Tabla3[[#This Row],[id_detalle]],2)),id_rubro[[id]:[Rubro]],2,0)</f>
        <v>MINERIA,PETRÓLEO CRUDO Y GAS NATURAL-SERVICIOS CONEXOS</v>
      </c>
      <c r="C589" s="36" t="s">
        <v>164</v>
      </c>
      <c r="D589" s="35" t="str">
        <f>+Tabla3[[#This Row],[id_detalle]]&amp;" "&amp;VLOOKUP(Tabla3[[#This Row],[id_detalle]],rubro_detalle[[Código]:[Rubro Detalle]],2,0)</f>
        <v>02.00.341 Servicios, Productos e Insumos para la Minería</v>
      </c>
      <c r="E589" s="33">
        <f t="shared" ref="E589:E652" si="19">+IF(D589=D588,E588+1,1)</f>
        <v>74</v>
      </c>
      <c r="F589" s="47" t="str">
        <f t="shared" si="18"/>
        <v>02.00.341-74</v>
      </c>
      <c r="G589" s="37" t="s">
        <v>3020</v>
      </c>
      <c r="H589" s="37">
        <v>674</v>
      </c>
    </row>
    <row r="590" spans="1:8" x14ac:dyDescent="0.3">
      <c r="A590" s="34" t="str">
        <f>+LEFT(Tabla3[[#This Row],[id_detalle]],2)</f>
        <v>02</v>
      </c>
      <c r="B590" s="48" t="str">
        <f>VLOOKUP((LEFT(Tabla3[[#This Row],[id_detalle]],2)),id_rubro[[id]:[Rubro]],2,0)</f>
        <v>MINERIA,PETRÓLEO CRUDO Y GAS NATURAL-SERVICIOS CONEXOS</v>
      </c>
      <c r="C590" s="36" t="s">
        <v>164</v>
      </c>
      <c r="D590" s="35" t="str">
        <f>+Tabla3[[#This Row],[id_detalle]]&amp;" "&amp;VLOOKUP(Tabla3[[#This Row],[id_detalle]],rubro_detalle[[Código]:[Rubro Detalle]],2,0)</f>
        <v>02.00.341 Servicios, Productos e Insumos para la Minería</v>
      </c>
      <c r="E590" s="33">
        <f t="shared" si="19"/>
        <v>75</v>
      </c>
      <c r="F590" s="47" t="str">
        <f t="shared" si="18"/>
        <v>02.00.341-75</v>
      </c>
      <c r="G590" s="37" t="s">
        <v>3021</v>
      </c>
      <c r="H590" s="37">
        <v>676</v>
      </c>
    </row>
    <row r="591" spans="1:8" x14ac:dyDescent="0.3">
      <c r="A591" s="34" t="str">
        <f>+LEFT(Tabla3[[#This Row],[id_detalle]],2)</f>
        <v>02</v>
      </c>
      <c r="B591" s="48" t="str">
        <f>VLOOKUP((LEFT(Tabla3[[#This Row],[id_detalle]],2)),id_rubro[[id]:[Rubro]],2,0)</f>
        <v>MINERIA,PETRÓLEO CRUDO Y GAS NATURAL-SERVICIOS CONEXOS</v>
      </c>
      <c r="C591" s="36" t="s">
        <v>164</v>
      </c>
      <c r="D591" s="35" t="str">
        <f>+Tabla3[[#This Row],[id_detalle]]&amp;" "&amp;VLOOKUP(Tabla3[[#This Row],[id_detalle]],rubro_detalle[[Código]:[Rubro Detalle]],2,0)</f>
        <v>02.00.341 Servicios, Productos e Insumos para la Minería</v>
      </c>
      <c r="E591" s="33">
        <f t="shared" si="19"/>
        <v>76</v>
      </c>
      <c r="F591" s="47" t="str">
        <f t="shared" si="18"/>
        <v>02.00.341-76</v>
      </c>
      <c r="G591" s="37" t="s">
        <v>3022</v>
      </c>
      <c r="H591" s="37">
        <v>685</v>
      </c>
    </row>
    <row r="592" spans="1:8" x14ac:dyDescent="0.3">
      <c r="A592" s="34" t="str">
        <f>+LEFT(Tabla3[[#This Row],[id_detalle]],2)</f>
        <v>02</v>
      </c>
      <c r="B592" s="48" t="str">
        <f>VLOOKUP((LEFT(Tabla3[[#This Row],[id_detalle]],2)),id_rubro[[id]:[Rubro]],2,0)</f>
        <v>MINERIA,PETRÓLEO CRUDO Y GAS NATURAL-SERVICIOS CONEXOS</v>
      </c>
      <c r="C592" s="36" t="s">
        <v>164</v>
      </c>
      <c r="D592" s="35" t="str">
        <f>+Tabla3[[#This Row],[id_detalle]]&amp;" "&amp;VLOOKUP(Tabla3[[#This Row],[id_detalle]],rubro_detalle[[Código]:[Rubro Detalle]],2,0)</f>
        <v>02.00.341 Servicios, Productos e Insumos para la Minería</v>
      </c>
      <c r="E592" s="33">
        <f t="shared" si="19"/>
        <v>77</v>
      </c>
      <c r="F592" s="47" t="str">
        <f t="shared" si="18"/>
        <v>02.00.341-77</v>
      </c>
      <c r="G592" s="37" t="s">
        <v>3023</v>
      </c>
      <c r="H592" s="37">
        <v>686</v>
      </c>
    </row>
    <row r="593" spans="1:8" x14ac:dyDescent="0.3">
      <c r="A593" s="34" t="str">
        <f>+LEFT(Tabla3[[#This Row],[id_detalle]],2)</f>
        <v>02</v>
      </c>
      <c r="B593" s="48" t="str">
        <f>VLOOKUP((LEFT(Tabla3[[#This Row],[id_detalle]],2)),id_rubro[[id]:[Rubro]],2,0)</f>
        <v>MINERIA,PETRÓLEO CRUDO Y GAS NATURAL-SERVICIOS CONEXOS</v>
      </c>
      <c r="C593" s="36" t="s">
        <v>164</v>
      </c>
      <c r="D593" s="35" t="str">
        <f>+Tabla3[[#This Row],[id_detalle]]&amp;" "&amp;VLOOKUP(Tabla3[[#This Row],[id_detalle]],rubro_detalle[[Código]:[Rubro Detalle]],2,0)</f>
        <v>02.00.341 Servicios, Productos e Insumos para la Minería</v>
      </c>
      <c r="E593" s="33">
        <f t="shared" si="19"/>
        <v>78</v>
      </c>
      <c r="F593" s="47" t="str">
        <f t="shared" si="18"/>
        <v>02.00.341-78</v>
      </c>
      <c r="G593" s="37" t="s">
        <v>3024</v>
      </c>
      <c r="H593" s="37">
        <v>702</v>
      </c>
    </row>
    <row r="594" spans="1:8" x14ac:dyDescent="0.3">
      <c r="A594" s="34" t="str">
        <f>+LEFT(Tabla3[[#This Row],[id_detalle]],2)</f>
        <v>02</v>
      </c>
      <c r="B594" s="48" t="str">
        <f>VLOOKUP((LEFT(Tabla3[[#This Row],[id_detalle]],2)),id_rubro[[id]:[Rubro]],2,0)</f>
        <v>MINERIA,PETRÓLEO CRUDO Y GAS NATURAL-SERVICIOS CONEXOS</v>
      </c>
      <c r="C594" s="36" t="s">
        <v>164</v>
      </c>
      <c r="D594" s="35" t="str">
        <f>+Tabla3[[#This Row],[id_detalle]]&amp;" "&amp;VLOOKUP(Tabla3[[#This Row],[id_detalle]],rubro_detalle[[Código]:[Rubro Detalle]],2,0)</f>
        <v>02.00.341 Servicios, Productos e Insumos para la Minería</v>
      </c>
      <c r="E594" s="33">
        <f t="shared" si="19"/>
        <v>79</v>
      </c>
      <c r="F594" s="47" t="str">
        <f t="shared" si="18"/>
        <v>02.00.341-79</v>
      </c>
      <c r="G594" s="37" t="s">
        <v>3025</v>
      </c>
      <c r="H594" s="37">
        <v>705</v>
      </c>
    </row>
    <row r="595" spans="1:8" x14ac:dyDescent="0.3">
      <c r="A595" s="34" t="str">
        <f>+LEFT(Tabla3[[#This Row],[id_detalle]],2)</f>
        <v>02</v>
      </c>
      <c r="B595" s="48" t="str">
        <f>VLOOKUP((LEFT(Tabla3[[#This Row],[id_detalle]],2)),id_rubro[[id]:[Rubro]],2,0)</f>
        <v>MINERIA,PETRÓLEO CRUDO Y GAS NATURAL-SERVICIOS CONEXOS</v>
      </c>
      <c r="C595" s="36" t="s">
        <v>164</v>
      </c>
      <c r="D595" s="35" t="str">
        <f>+Tabla3[[#This Row],[id_detalle]]&amp;" "&amp;VLOOKUP(Tabla3[[#This Row],[id_detalle]],rubro_detalle[[Código]:[Rubro Detalle]],2,0)</f>
        <v>02.00.341 Servicios, Productos e Insumos para la Minería</v>
      </c>
      <c r="E595" s="33">
        <f t="shared" si="19"/>
        <v>80</v>
      </c>
      <c r="F595" s="47" t="str">
        <f t="shared" si="18"/>
        <v>02.00.341-80</v>
      </c>
      <c r="G595" s="37" t="s">
        <v>3026</v>
      </c>
      <c r="H595" s="37">
        <v>715</v>
      </c>
    </row>
    <row r="596" spans="1:8" x14ac:dyDescent="0.3">
      <c r="A596" s="34" t="str">
        <f>+LEFT(Tabla3[[#This Row],[id_detalle]],2)</f>
        <v>02</v>
      </c>
      <c r="B596" s="48" t="str">
        <f>VLOOKUP((LEFT(Tabla3[[#This Row],[id_detalle]],2)),id_rubro[[id]:[Rubro]],2,0)</f>
        <v>MINERIA,PETRÓLEO CRUDO Y GAS NATURAL-SERVICIOS CONEXOS</v>
      </c>
      <c r="C596" s="36" t="s">
        <v>164</v>
      </c>
      <c r="D596" s="35" t="str">
        <f>+Tabla3[[#This Row],[id_detalle]]&amp;" "&amp;VLOOKUP(Tabla3[[#This Row],[id_detalle]],rubro_detalle[[Código]:[Rubro Detalle]],2,0)</f>
        <v>02.00.341 Servicios, Productos e Insumos para la Minería</v>
      </c>
      <c r="E596" s="33">
        <f t="shared" si="19"/>
        <v>81</v>
      </c>
      <c r="F596" s="47" t="str">
        <f t="shared" si="18"/>
        <v>02.00.341-81</v>
      </c>
      <c r="G596" s="37" t="s">
        <v>3027</v>
      </c>
      <c r="H596" s="37">
        <v>717</v>
      </c>
    </row>
    <row r="597" spans="1:8" x14ac:dyDescent="0.3">
      <c r="A597" s="34" t="str">
        <f>+LEFT(Tabla3[[#This Row],[id_detalle]],2)</f>
        <v>02</v>
      </c>
      <c r="B597" s="48" t="str">
        <f>VLOOKUP((LEFT(Tabla3[[#This Row],[id_detalle]],2)),id_rubro[[id]:[Rubro]],2,0)</f>
        <v>MINERIA,PETRÓLEO CRUDO Y GAS NATURAL-SERVICIOS CONEXOS</v>
      </c>
      <c r="C597" s="36" t="s">
        <v>164</v>
      </c>
      <c r="D597" s="35" t="str">
        <f>+Tabla3[[#This Row],[id_detalle]]&amp;" "&amp;VLOOKUP(Tabla3[[#This Row],[id_detalle]],rubro_detalle[[Código]:[Rubro Detalle]],2,0)</f>
        <v>02.00.341 Servicios, Productos e Insumos para la Minería</v>
      </c>
      <c r="E597" s="33">
        <f t="shared" si="19"/>
        <v>82</v>
      </c>
      <c r="F597" s="47" t="str">
        <f t="shared" si="18"/>
        <v>02.00.341-82</v>
      </c>
      <c r="G597" s="37" t="s">
        <v>3028</v>
      </c>
      <c r="H597" s="37">
        <v>722</v>
      </c>
    </row>
    <row r="598" spans="1:8" x14ac:dyDescent="0.3">
      <c r="A598" s="34" t="str">
        <f>+LEFT(Tabla3[[#This Row],[id_detalle]],2)</f>
        <v>02</v>
      </c>
      <c r="B598" s="48" t="str">
        <f>VLOOKUP((LEFT(Tabla3[[#This Row],[id_detalle]],2)),id_rubro[[id]:[Rubro]],2,0)</f>
        <v>MINERIA,PETRÓLEO CRUDO Y GAS NATURAL-SERVICIOS CONEXOS</v>
      </c>
      <c r="C598" s="36" t="s">
        <v>164</v>
      </c>
      <c r="D598" s="35" t="str">
        <f>+Tabla3[[#This Row],[id_detalle]]&amp;" "&amp;VLOOKUP(Tabla3[[#This Row],[id_detalle]],rubro_detalle[[Código]:[Rubro Detalle]],2,0)</f>
        <v>02.00.341 Servicios, Productos e Insumos para la Minería</v>
      </c>
      <c r="E598" s="33">
        <f t="shared" si="19"/>
        <v>83</v>
      </c>
      <c r="F598" s="47" t="str">
        <f t="shared" si="18"/>
        <v>02.00.341-83</v>
      </c>
      <c r="G598" s="37" t="s">
        <v>3029</v>
      </c>
      <c r="H598" s="37">
        <v>724</v>
      </c>
    </row>
    <row r="599" spans="1:8" x14ac:dyDescent="0.3">
      <c r="A599" s="34" t="str">
        <f>+LEFT(Tabla3[[#This Row],[id_detalle]],2)</f>
        <v>02</v>
      </c>
      <c r="B599" s="48" t="str">
        <f>VLOOKUP((LEFT(Tabla3[[#This Row],[id_detalle]],2)),id_rubro[[id]:[Rubro]],2,0)</f>
        <v>MINERIA,PETRÓLEO CRUDO Y GAS NATURAL-SERVICIOS CONEXOS</v>
      </c>
      <c r="C599" s="36" t="s">
        <v>164</v>
      </c>
      <c r="D599" s="35" t="str">
        <f>+Tabla3[[#This Row],[id_detalle]]&amp;" "&amp;VLOOKUP(Tabla3[[#This Row],[id_detalle]],rubro_detalle[[Código]:[Rubro Detalle]],2,0)</f>
        <v>02.00.341 Servicios, Productos e Insumos para la Minería</v>
      </c>
      <c r="E599" s="33">
        <f t="shared" si="19"/>
        <v>84</v>
      </c>
      <c r="F599" s="47" t="str">
        <f t="shared" si="18"/>
        <v>02.00.341-84</v>
      </c>
      <c r="G599" s="37" t="s">
        <v>3030</v>
      </c>
      <c r="H599" s="37">
        <v>725</v>
      </c>
    </row>
    <row r="600" spans="1:8" x14ac:dyDescent="0.3">
      <c r="A600" s="34" t="str">
        <f>+LEFT(Tabla3[[#This Row],[id_detalle]],2)</f>
        <v>02</v>
      </c>
      <c r="B600" s="48" t="str">
        <f>VLOOKUP((LEFT(Tabla3[[#This Row],[id_detalle]],2)),id_rubro[[id]:[Rubro]],2,0)</f>
        <v>MINERIA,PETRÓLEO CRUDO Y GAS NATURAL-SERVICIOS CONEXOS</v>
      </c>
      <c r="C600" s="36" t="s">
        <v>164</v>
      </c>
      <c r="D600" s="35" t="str">
        <f>+Tabla3[[#This Row],[id_detalle]]&amp;" "&amp;VLOOKUP(Tabla3[[#This Row],[id_detalle]],rubro_detalle[[Código]:[Rubro Detalle]],2,0)</f>
        <v>02.00.341 Servicios, Productos e Insumos para la Minería</v>
      </c>
      <c r="E600" s="33">
        <f t="shared" si="19"/>
        <v>85</v>
      </c>
      <c r="F600" s="47" t="str">
        <f t="shared" si="18"/>
        <v>02.00.341-85</v>
      </c>
      <c r="G600" s="37" t="s">
        <v>3031</v>
      </c>
      <c r="H600" s="37">
        <v>726</v>
      </c>
    </row>
    <row r="601" spans="1:8" x14ac:dyDescent="0.3">
      <c r="A601" s="34" t="str">
        <f>+LEFT(Tabla3[[#This Row],[id_detalle]],2)</f>
        <v>02</v>
      </c>
      <c r="B601" s="48" t="str">
        <f>VLOOKUP((LEFT(Tabla3[[#This Row],[id_detalle]],2)),id_rubro[[id]:[Rubro]],2,0)</f>
        <v>MINERIA,PETRÓLEO CRUDO Y GAS NATURAL-SERVICIOS CONEXOS</v>
      </c>
      <c r="C601" s="36" t="s">
        <v>164</v>
      </c>
      <c r="D601" s="35" t="str">
        <f>+Tabla3[[#This Row],[id_detalle]]&amp;" "&amp;VLOOKUP(Tabla3[[#This Row],[id_detalle]],rubro_detalle[[Código]:[Rubro Detalle]],2,0)</f>
        <v>02.00.341 Servicios, Productos e Insumos para la Minería</v>
      </c>
      <c r="E601" s="33">
        <f t="shared" si="19"/>
        <v>86</v>
      </c>
      <c r="F601" s="47" t="str">
        <f t="shared" si="18"/>
        <v>02.00.341-86</v>
      </c>
      <c r="G601" s="37" t="s">
        <v>3032</v>
      </c>
      <c r="H601" s="37">
        <v>726</v>
      </c>
    </row>
    <row r="602" spans="1:8" x14ac:dyDescent="0.3">
      <c r="A602" s="34" t="str">
        <f>+LEFT(Tabla3[[#This Row],[id_detalle]],2)</f>
        <v>02</v>
      </c>
      <c r="B602" s="48" t="str">
        <f>VLOOKUP((LEFT(Tabla3[[#This Row],[id_detalle]],2)),id_rubro[[id]:[Rubro]],2,0)</f>
        <v>MINERIA,PETRÓLEO CRUDO Y GAS NATURAL-SERVICIOS CONEXOS</v>
      </c>
      <c r="C602" s="36" t="s">
        <v>164</v>
      </c>
      <c r="D602" s="35" t="str">
        <f>+Tabla3[[#This Row],[id_detalle]]&amp;" "&amp;VLOOKUP(Tabla3[[#This Row],[id_detalle]],rubro_detalle[[Código]:[Rubro Detalle]],2,0)</f>
        <v>02.00.341 Servicios, Productos e Insumos para la Minería</v>
      </c>
      <c r="E602" s="33">
        <f t="shared" si="19"/>
        <v>87</v>
      </c>
      <c r="F602" s="47" t="str">
        <f t="shared" si="18"/>
        <v>02.00.341-87</v>
      </c>
      <c r="G602" s="37" t="s">
        <v>2926</v>
      </c>
      <c r="H602" s="37">
        <v>739</v>
      </c>
    </row>
    <row r="603" spans="1:8" x14ac:dyDescent="0.3">
      <c r="A603" s="34" t="str">
        <f>+LEFT(Tabla3[[#This Row],[id_detalle]],2)</f>
        <v>02</v>
      </c>
      <c r="B603" s="48" t="str">
        <f>VLOOKUP((LEFT(Tabla3[[#This Row],[id_detalle]],2)),id_rubro[[id]:[Rubro]],2,0)</f>
        <v>MINERIA,PETRÓLEO CRUDO Y GAS NATURAL-SERVICIOS CONEXOS</v>
      </c>
      <c r="C603" s="36" t="s">
        <v>164</v>
      </c>
      <c r="D603" s="35" t="str">
        <f>+Tabla3[[#This Row],[id_detalle]]&amp;" "&amp;VLOOKUP(Tabla3[[#This Row],[id_detalle]],rubro_detalle[[Código]:[Rubro Detalle]],2,0)</f>
        <v>02.00.341 Servicios, Productos e Insumos para la Minería</v>
      </c>
      <c r="E603" s="33">
        <f t="shared" si="19"/>
        <v>88</v>
      </c>
      <c r="F603" s="47" t="str">
        <f t="shared" si="18"/>
        <v>02.00.341-88</v>
      </c>
      <c r="G603" s="37" t="s">
        <v>3033</v>
      </c>
      <c r="H603" s="37">
        <v>741</v>
      </c>
    </row>
    <row r="604" spans="1:8" x14ac:dyDescent="0.3">
      <c r="A604" s="34" t="str">
        <f>+LEFT(Tabla3[[#This Row],[id_detalle]],2)</f>
        <v>02</v>
      </c>
      <c r="B604" s="48" t="str">
        <f>VLOOKUP((LEFT(Tabla3[[#This Row],[id_detalle]],2)),id_rubro[[id]:[Rubro]],2,0)</f>
        <v>MINERIA,PETRÓLEO CRUDO Y GAS NATURAL-SERVICIOS CONEXOS</v>
      </c>
      <c r="C604" s="36" t="s">
        <v>164</v>
      </c>
      <c r="D604" s="35" t="str">
        <f>+Tabla3[[#This Row],[id_detalle]]&amp;" "&amp;VLOOKUP(Tabla3[[#This Row],[id_detalle]],rubro_detalle[[Código]:[Rubro Detalle]],2,0)</f>
        <v>02.00.341 Servicios, Productos e Insumos para la Minería</v>
      </c>
      <c r="E604" s="33">
        <f t="shared" si="19"/>
        <v>89</v>
      </c>
      <c r="F604" s="47" t="str">
        <f t="shared" si="18"/>
        <v>02.00.341-89</v>
      </c>
      <c r="G604" s="37" t="s">
        <v>3034</v>
      </c>
      <c r="H604" s="37">
        <v>742</v>
      </c>
    </row>
    <row r="605" spans="1:8" x14ac:dyDescent="0.3">
      <c r="A605" s="34" t="str">
        <f>+LEFT(Tabla3[[#This Row],[id_detalle]],2)</f>
        <v>02</v>
      </c>
      <c r="B605" s="48" t="str">
        <f>VLOOKUP((LEFT(Tabla3[[#This Row],[id_detalle]],2)),id_rubro[[id]:[Rubro]],2,0)</f>
        <v>MINERIA,PETRÓLEO CRUDO Y GAS NATURAL-SERVICIOS CONEXOS</v>
      </c>
      <c r="C605" s="40" t="s">
        <v>164</v>
      </c>
      <c r="D605" s="35" t="str">
        <f>+Tabla3[[#This Row],[id_detalle]]&amp;" "&amp;VLOOKUP(Tabla3[[#This Row],[id_detalle]],rubro_detalle[[Código]:[Rubro Detalle]],2,0)</f>
        <v>02.00.341 Servicios, Productos e Insumos para la Minería</v>
      </c>
      <c r="E605" s="33">
        <f t="shared" si="19"/>
        <v>90</v>
      </c>
      <c r="F605" s="47" t="str">
        <f t="shared" si="18"/>
        <v>02.00.341-90</v>
      </c>
      <c r="G605" s="37" t="s">
        <v>3035</v>
      </c>
      <c r="H605" s="37">
        <v>747</v>
      </c>
    </row>
    <row r="606" spans="1:8" x14ac:dyDescent="0.3">
      <c r="A606" s="34" t="str">
        <f>+LEFT(Tabla3[[#This Row],[id_detalle]],2)</f>
        <v>02</v>
      </c>
      <c r="B606" s="48" t="str">
        <f>VLOOKUP((LEFT(Tabla3[[#This Row],[id_detalle]],2)),id_rubro[[id]:[Rubro]],2,0)</f>
        <v>MINERIA,PETRÓLEO CRUDO Y GAS NATURAL-SERVICIOS CONEXOS</v>
      </c>
      <c r="C606" s="36" t="s">
        <v>164</v>
      </c>
      <c r="D606" s="35" t="str">
        <f>+Tabla3[[#This Row],[id_detalle]]&amp;" "&amp;VLOOKUP(Tabla3[[#This Row],[id_detalle]],rubro_detalle[[Código]:[Rubro Detalle]],2,0)</f>
        <v>02.00.341 Servicios, Productos e Insumos para la Minería</v>
      </c>
      <c r="E606" s="33">
        <f t="shared" si="19"/>
        <v>91</v>
      </c>
      <c r="F606" s="47" t="str">
        <f t="shared" si="18"/>
        <v>02.00.341-91</v>
      </c>
      <c r="G606" s="37" t="s">
        <v>3036</v>
      </c>
      <c r="H606" s="37">
        <v>780</v>
      </c>
    </row>
    <row r="607" spans="1:8" x14ac:dyDescent="0.3">
      <c r="A607" s="34" t="str">
        <f>+LEFT(Tabla3[[#This Row],[id_detalle]],2)</f>
        <v>02</v>
      </c>
      <c r="B607" s="48" t="str">
        <f>VLOOKUP((LEFT(Tabla3[[#This Row],[id_detalle]],2)),id_rubro[[id]:[Rubro]],2,0)</f>
        <v>MINERIA,PETRÓLEO CRUDO Y GAS NATURAL-SERVICIOS CONEXOS</v>
      </c>
      <c r="C607" s="36" t="s">
        <v>164</v>
      </c>
      <c r="D607" s="35" t="str">
        <f>+Tabla3[[#This Row],[id_detalle]]&amp;" "&amp;VLOOKUP(Tabla3[[#This Row],[id_detalle]],rubro_detalle[[Código]:[Rubro Detalle]],2,0)</f>
        <v>02.00.341 Servicios, Productos e Insumos para la Minería</v>
      </c>
      <c r="E607" s="33">
        <f t="shared" si="19"/>
        <v>92</v>
      </c>
      <c r="F607" s="47" t="str">
        <f t="shared" si="18"/>
        <v>02.00.341-92</v>
      </c>
      <c r="G607" s="37" t="s">
        <v>3037</v>
      </c>
      <c r="H607" s="37">
        <v>782</v>
      </c>
    </row>
    <row r="608" spans="1:8" x14ac:dyDescent="0.3">
      <c r="A608" s="34" t="str">
        <f>+LEFT(Tabla3[[#This Row],[id_detalle]],2)</f>
        <v>02</v>
      </c>
      <c r="B608" s="48" t="str">
        <f>VLOOKUP((LEFT(Tabla3[[#This Row],[id_detalle]],2)),id_rubro[[id]:[Rubro]],2,0)</f>
        <v>MINERIA,PETRÓLEO CRUDO Y GAS NATURAL-SERVICIOS CONEXOS</v>
      </c>
      <c r="C608" s="36" t="s">
        <v>164</v>
      </c>
      <c r="D608" s="35" t="str">
        <f>+Tabla3[[#This Row],[id_detalle]]&amp;" "&amp;VLOOKUP(Tabla3[[#This Row],[id_detalle]],rubro_detalle[[Código]:[Rubro Detalle]],2,0)</f>
        <v>02.00.341 Servicios, Productos e Insumos para la Minería</v>
      </c>
      <c r="E608" s="33">
        <f t="shared" si="19"/>
        <v>93</v>
      </c>
      <c r="F608" s="47" t="str">
        <f t="shared" si="18"/>
        <v>02.00.341-93</v>
      </c>
      <c r="G608" s="37" t="s">
        <v>3038</v>
      </c>
      <c r="H608" s="37">
        <v>786</v>
      </c>
    </row>
    <row r="609" spans="1:15" x14ac:dyDescent="0.3">
      <c r="A609" s="34" t="str">
        <f>+LEFT(Tabla3[[#This Row],[id_detalle]],2)</f>
        <v>02</v>
      </c>
      <c r="B609" s="48" t="str">
        <f>VLOOKUP((LEFT(Tabla3[[#This Row],[id_detalle]],2)),id_rubro[[id]:[Rubro]],2,0)</f>
        <v>MINERIA,PETRÓLEO CRUDO Y GAS NATURAL-SERVICIOS CONEXOS</v>
      </c>
      <c r="C609" s="36" t="s">
        <v>164</v>
      </c>
      <c r="D609" s="35" t="str">
        <f>+Tabla3[[#This Row],[id_detalle]]&amp;" "&amp;VLOOKUP(Tabla3[[#This Row],[id_detalle]],rubro_detalle[[Código]:[Rubro Detalle]],2,0)</f>
        <v>02.00.341 Servicios, Productos e Insumos para la Minería</v>
      </c>
      <c r="E609" s="33">
        <f t="shared" si="19"/>
        <v>94</v>
      </c>
      <c r="F609" s="47" t="str">
        <f t="shared" si="18"/>
        <v>02.00.341-94</v>
      </c>
      <c r="G609" s="37" t="s">
        <v>3039</v>
      </c>
      <c r="H609" s="37">
        <v>793</v>
      </c>
    </row>
    <row r="610" spans="1:15" x14ac:dyDescent="0.3">
      <c r="A610" s="34" t="str">
        <f>+LEFT(Tabla3[[#This Row],[id_detalle]],2)</f>
        <v>02</v>
      </c>
      <c r="B610" s="48" t="str">
        <f>VLOOKUP((LEFT(Tabla3[[#This Row],[id_detalle]],2)),id_rubro[[id]:[Rubro]],2,0)</f>
        <v>MINERIA,PETRÓLEO CRUDO Y GAS NATURAL-SERVICIOS CONEXOS</v>
      </c>
      <c r="C610" s="36" t="s">
        <v>164</v>
      </c>
      <c r="D610" s="35" t="str">
        <f>+Tabla3[[#This Row],[id_detalle]]&amp;" "&amp;VLOOKUP(Tabla3[[#This Row],[id_detalle]],rubro_detalle[[Código]:[Rubro Detalle]],2,0)</f>
        <v>02.00.341 Servicios, Productos e Insumos para la Minería</v>
      </c>
      <c r="E610" s="33">
        <f t="shared" si="19"/>
        <v>95</v>
      </c>
      <c r="F610" s="47" t="str">
        <f t="shared" si="18"/>
        <v>02.00.341-95</v>
      </c>
      <c r="G610" s="37" t="s">
        <v>3040</v>
      </c>
      <c r="H610" s="37">
        <v>796</v>
      </c>
    </row>
    <row r="611" spans="1:15" x14ac:dyDescent="0.3">
      <c r="A611" s="34" t="str">
        <f>+LEFT(Tabla3[[#This Row],[id_detalle]],2)</f>
        <v>02</v>
      </c>
      <c r="B611" s="48" t="str">
        <f>VLOOKUP((LEFT(Tabla3[[#This Row],[id_detalle]],2)),id_rubro[[id]:[Rubro]],2,0)</f>
        <v>MINERIA,PETRÓLEO CRUDO Y GAS NATURAL-SERVICIOS CONEXOS</v>
      </c>
      <c r="C611" s="36" t="s">
        <v>164</v>
      </c>
      <c r="D611" s="35" t="str">
        <f>+Tabla3[[#This Row],[id_detalle]]&amp;" "&amp;VLOOKUP(Tabla3[[#This Row],[id_detalle]],rubro_detalle[[Código]:[Rubro Detalle]],2,0)</f>
        <v>02.00.341 Servicios, Productos e Insumos para la Minería</v>
      </c>
      <c r="E611" s="33">
        <f t="shared" si="19"/>
        <v>96</v>
      </c>
      <c r="F611" s="47" t="str">
        <f t="shared" si="18"/>
        <v>02.00.341-96</v>
      </c>
      <c r="G611" s="37" t="s">
        <v>3041</v>
      </c>
      <c r="H611" s="37">
        <v>799</v>
      </c>
    </row>
    <row r="612" spans="1:15" x14ac:dyDescent="0.3">
      <c r="A612" s="34" t="str">
        <f>+LEFT(Tabla3[[#This Row],[id_detalle]],2)</f>
        <v>02</v>
      </c>
      <c r="B612" s="48" t="str">
        <f>VLOOKUP((LEFT(Tabla3[[#This Row],[id_detalle]],2)),id_rubro[[id]:[Rubro]],2,0)</f>
        <v>MINERIA,PETRÓLEO CRUDO Y GAS NATURAL-SERVICIOS CONEXOS</v>
      </c>
      <c r="C612" s="36" t="s">
        <v>164</v>
      </c>
      <c r="D612" s="35" t="str">
        <f>+Tabla3[[#This Row],[id_detalle]]&amp;" "&amp;VLOOKUP(Tabla3[[#This Row],[id_detalle]],rubro_detalle[[Código]:[Rubro Detalle]],2,0)</f>
        <v>02.00.341 Servicios, Productos e Insumos para la Minería</v>
      </c>
      <c r="E612" s="33">
        <f t="shared" si="19"/>
        <v>97</v>
      </c>
      <c r="F612" s="47" t="str">
        <f t="shared" si="18"/>
        <v>02.00.341-97</v>
      </c>
      <c r="G612" s="37" t="s">
        <v>3042</v>
      </c>
      <c r="H612" s="37">
        <v>803</v>
      </c>
    </row>
    <row r="613" spans="1:15" x14ac:dyDescent="0.3">
      <c r="A613" s="34" t="str">
        <f>+LEFT(Tabla3[[#This Row],[id_detalle]],2)</f>
        <v>02</v>
      </c>
      <c r="B613" s="48" t="str">
        <f>VLOOKUP((LEFT(Tabla3[[#This Row],[id_detalle]],2)),id_rubro[[id]:[Rubro]],2,0)</f>
        <v>MINERIA,PETRÓLEO CRUDO Y GAS NATURAL-SERVICIOS CONEXOS</v>
      </c>
      <c r="C613" s="36" t="s">
        <v>164</v>
      </c>
      <c r="D613" s="35" t="str">
        <f>+Tabla3[[#This Row],[id_detalle]]&amp;" "&amp;VLOOKUP(Tabla3[[#This Row],[id_detalle]],rubro_detalle[[Código]:[Rubro Detalle]],2,0)</f>
        <v>02.00.341 Servicios, Productos e Insumos para la Minería</v>
      </c>
      <c r="E613" s="33">
        <f t="shared" si="19"/>
        <v>98</v>
      </c>
      <c r="F613" s="47" t="str">
        <f t="shared" si="18"/>
        <v>02.00.341-98</v>
      </c>
      <c r="G613" s="37" t="s">
        <v>3043</v>
      </c>
      <c r="H613" s="37">
        <v>815</v>
      </c>
    </row>
    <row r="614" spans="1:15" x14ac:dyDescent="0.3">
      <c r="A614" s="34" t="str">
        <f>+LEFT(Tabla3[[#This Row],[id_detalle]],2)</f>
        <v>02</v>
      </c>
      <c r="B614" s="48" t="str">
        <f>VLOOKUP((LEFT(Tabla3[[#This Row],[id_detalle]],2)),id_rubro[[id]:[Rubro]],2,0)</f>
        <v>MINERIA,PETRÓLEO CRUDO Y GAS NATURAL-SERVICIOS CONEXOS</v>
      </c>
      <c r="C614" s="36" t="s">
        <v>164</v>
      </c>
      <c r="D614" s="35" t="str">
        <f>+Tabla3[[#This Row],[id_detalle]]&amp;" "&amp;VLOOKUP(Tabla3[[#This Row],[id_detalle]],rubro_detalle[[Código]:[Rubro Detalle]],2,0)</f>
        <v>02.00.341 Servicios, Productos e Insumos para la Minería</v>
      </c>
      <c r="E614" s="33">
        <f t="shared" si="19"/>
        <v>99</v>
      </c>
      <c r="F614" s="47" t="str">
        <f t="shared" si="18"/>
        <v>02.00.341-99</v>
      </c>
      <c r="G614" s="37" t="s">
        <v>3044</v>
      </c>
      <c r="H614" s="37">
        <v>828</v>
      </c>
    </row>
    <row r="615" spans="1:15" x14ac:dyDescent="0.3">
      <c r="A615" s="34" t="str">
        <f>+LEFT(Tabla3[[#This Row],[id_detalle]],2)</f>
        <v>02</v>
      </c>
      <c r="B615" s="48" t="str">
        <f>VLOOKUP((LEFT(Tabla3[[#This Row],[id_detalle]],2)),id_rubro[[id]:[Rubro]],2,0)</f>
        <v>MINERIA,PETRÓLEO CRUDO Y GAS NATURAL-SERVICIOS CONEXOS</v>
      </c>
      <c r="C615" s="36" t="s">
        <v>164</v>
      </c>
      <c r="D615" s="35" t="str">
        <f>+Tabla3[[#This Row],[id_detalle]]&amp;" "&amp;VLOOKUP(Tabla3[[#This Row],[id_detalle]],rubro_detalle[[Código]:[Rubro Detalle]],2,0)</f>
        <v>02.00.341 Servicios, Productos e Insumos para la Minería</v>
      </c>
      <c r="E615" s="33">
        <f t="shared" si="19"/>
        <v>100</v>
      </c>
      <c r="F615" s="47" t="str">
        <f t="shared" si="18"/>
        <v>02.00.341-100</v>
      </c>
      <c r="G615" s="37" t="s">
        <v>2413</v>
      </c>
      <c r="H615" s="37">
        <v>845</v>
      </c>
    </row>
    <row r="616" spans="1:15" x14ac:dyDescent="0.3">
      <c r="A616" s="34" t="str">
        <f>+LEFT(Tabla3[[#This Row],[id_detalle]],2)</f>
        <v>02</v>
      </c>
      <c r="B616" s="48" t="str">
        <f>VLOOKUP((LEFT(Tabla3[[#This Row],[id_detalle]],2)),id_rubro[[id]:[Rubro]],2,0)</f>
        <v>MINERIA,PETRÓLEO CRUDO Y GAS NATURAL-SERVICIOS CONEXOS</v>
      </c>
      <c r="C616" s="36" t="s">
        <v>166</v>
      </c>
      <c r="D616" s="35" t="str">
        <f>+Tabla3[[#This Row],[id_detalle]]&amp;" "&amp;VLOOKUP(Tabla3[[#This Row],[id_detalle]],rubro_detalle[[Código]:[Rubro Detalle]],2,0)</f>
        <v>02.00.361 Transporte de Minerales</v>
      </c>
      <c r="E616" s="33">
        <f t="shared" si="19"/>
        <v>1</v>
      </c>
      <c r="F616" s="47" t="str">
        <f t="shared" si="18"/>
        <v>02.00.361-1</v>
      </c>
      <c r="G616" s="37" t="s">
        <v>2963</v>
      </c>
      <c r="H616" s="37">
        <v>225</v>
      </c>
    </row>
    <row r="617" spans="1:15" x14ac:dyDescent="0.3">
      <c r="A617" s="34" t="str">
        <f>+LEFT(Tabla3[[#This Row],[id_detalle]],2)</f>
        <v>02</v>
      </c>
      <c r="B617" s="48" t="str">
        <f>VLOOKUP((LEFT(Tabla3[[#This Row],[id_detalle]],2)),id_rubro[[id]:[Rubro]],2,0)</f>
        <v>MINERIA,PETRÓLEO CRUDO Y GAS NATURAL-SERVICIOS CONEXOS</v>
      </c>
      <c r="C617" s="36" t="s">
        <v>166</v>
      </c>
      <c r="D617" s="35" t="str">
        <f>+Tabla3[[#This Row],[id_detalle]]&amp;" "&amp;VLOOKUP(Tabla3[[#This Row],[id_detalle]],rubro_detalle[[Código]:[Rubro Detalle]],2,0)</f>
        <v>02.00.361 Transporte de Minerales</v>
      </c>
      <c r="E617" s="33">
        <f t="shared" si="19"/>
        <v>2</v>
      </c>
      <c r="F617" s="47" t="str">
        <f t="shared" si="18"/>
        <v>02.00.361-2</v>
      </c>
      <c r="G617" s="37" t="s">
        <v>3045</v>
      </c>
      <c r="H617" s="37">
        <v>410</v>
      </c>
    </row>
    <row r="618" spans="1:15" x14ac:dyDescent="0.3">
      <c r="A618" s="34" t="str">
        <f>+LEFT(Tabla3[[#This Row],[id_detalle]],2)</f>
        <v>02</v>
      </c>
      <c r="B618" s="48" t="str">
        <f>VLOOKUP((LEFT(Tabla3[[#This Row],[id_detalle]],2)),id_rubro[[id]:[Rubro]],2,0)</f>
        <v>MINERIA,PETRÓLEO CRUDO Y GAS NATURAL-SERVICIOS CONEXOS</v>
      </c>
      <c r="C618" s="36" t="s">
        <v>166</v>
      </c>
      <c r="D618" s="35" t="str">
        <f>+Tabla3[[#This Row],[id_detalle]]&amp;" "&amp;VLOOKUP(Tabla3[[#This Row],[id_detalle]],rubro_detalle[[Código]:[Rubro Detalle]],2,0)</f>
        <v>02.00.361 Transporte de Minerales</v>
      </c>
      <c r="E618" s="33">
        <f t="shared" si="19"/>
        <v>3</v>
      </c>
      <c r="F618" s="47" t="str">
        <f t="shared" si="18"/>
        <v>02.00.361-3</v>
      </c>
      <c r="G618" s="37" t="s">
        <v>3046</v>
      </c>
      <c r="H618" s="37">
        <v>745</v>
      </c>
    </row>
    <row r="619" spans="1:15" x14ac:dyDescent="0.3">
      <c r="A619" s="34" t="str">
        <f>+LEFT(Tabla3[[#This Row],[id_detalle]],2)</f>
        <v>02</v>
      </c>
      <c r="B619" s="48" t="str">
        <f>VLOOKUP((LEFT(Tabla3[[#This Row],[id_detalle]],2)),id_rubro[[id]:[Rubro]],2,0)</f>
        <v>MINERIA,PETRÓLEO CRUDO Y GAS NATURAL-SERVICIOS CONEXOS</v>
      </c>
      <c r="C619" s="36" t="s">
        <v>166</v>
      </c>
      <c r="D619" s="35" t="str">
        <f>+Tabla3[[#This Row],[id_detalle]]&amp;" "&amp;VLOOKUP(Tabla3[[#This Row],[id_detalle]],rubro_detalle[[Código]:[Rubro Detalle]],2,0)</f>
        <v>02.00.361 Transporte de Minerales</v>
      </c>
      <c r="E619" s="33">
        <f t="shared" si="19"/>
        <v>4</v>
      </c>
      <c r="F619" s="47" t="str">
        <f t="shared" si="18"/>
        <v>02.00.361-4</v>
      </c>
      <c r="G619" s="37" t="s">
        <v>3047</v>
      </c>
      <c r="H619" s="37">
        <v>809</v>
      </c>
      <c r="O619" s="37"/>
    </row>
    <row r="620" spans="1:15" x14ac:dyDescent="0.3">
      <c r="A620" s="34" t="str">
        <f>+LEFT(Tabla3[[#This Row],[id_detalle]],2)</f>
        <v>03</v>
      </c>
      <c r="B620" s="48" t="str">
        <f>VLOOKUP((LEFT(Tabla3[[#This Row],[id_detalle]],2)),id_rubro[[id]:[Rubro]],2,0)</f>
        <v>PRODUCTOS INDUSTRIALES Y RELACIONADOS</v>
      </c>
      <c r="C620" s="36" t="s">
        <v>168</v>
      </c>
      <c r="D620" s="35" t="str">
        <f>+Tabla3[[#This Row],[id_detalle]]&amp;" "&amp;VLOOKUP(Tabla3[[#This Row],[id_detalle]],rubro_detalle[[Código]:[Rubro Detalle]],2,0)</f>
        <v>03.01.101 Aceites y Grasas Vegetles y Animales</v>
      </c>
      <c r="E620" s="33">
        <f t="shared" si="19"/>
        <v>1</v>
      </c>
      <c r="F620" s="47" t="str">
        <f t="shared" si="18"/>
        <v>03.01.101-1</v>
      </c>
      <c r="G620" s="37" t="s">
        <v>2525</v>
      </c>
      <c r="H620" s="37">
        <v>159</v>
      </c>
    </row>
    <row r="621" spans="1:15" x14ac:dyDescent="0.3">
      <c r="A621" s="34" t="str">
        <f>+LEFT(Tabla3[[#This Row],[id_detalle]],2)</f>
        <v>03</v>
      </c>
      <c r="B621" s="48" t="str">
        <f>VLOOKUP((LEFT(Tabla3[[#This Row],[id_detalle]],2)),id_rubro[[id]:[Rubro]],2,0)</f>
        <v>PRODUCTOS INDUSTRIALES Y RELACIONADOS</v>
      </c>
      <c r="C621" s="36" t="s">
        <v>168</v>
      </c>
      <c r="D621" s="35" t="str">
        <f>+Tabla3[[#This Row],[id_detalle]]&amp;" "&amp;VLOOKUP(Tabla3[[#This Row],[id_detalle]],rubro_detalle[[Código]:[Rubro Detalle]],2,0)</f>
        <v>03.01.101 Aceites y Grasas Vegetles y Animales</v>
      </c>
      <c r="E621" s="33">
        <f t="shared" si="19"/>
        <v>2</v>
      </c>
      <c r="F621" s="47" t="str">
        <f t="shared" si="18"/>
        <v>03.01.101-2</v>
      </c>
      <c r="G621" s="37" t="s">
        <v>3048</v>
      </c>
      <c r="H621" s="37">
        <v>194</v>
      </c>
    </row>
    <row r="622" spans="1:15" x14ac:dyDescent="0.3">
      <c r="A622" s="34" t="str">
        <f>+LEFT(Tabla3[[#This Row],[id_detalle]],2)</f>
        <v>03</v>
      </c>
      <c r="B622" s="48" t="str">
        <f>VLOOKUP((LEFT(Tabla3[[#This Row],[id_detalle]],2)),id_rubro[[id]:[Rubro]],2,0)</f>
        <v>PRODUCTOS INDUSTRIALES Y RELACIONADOS</v>
      </c>
      <c r="C622" s="36" t="s">
        <v>168</v>
      </c>
      <c r="D622" s="35" t="str">
        <f>+Tabla3[[#This Row],[id_detalle]]&amp;" "&amp;VLOOKUP(Tabla3[[#This Row],[id_detalle]],rubro_detalle[[Código]:[Rubro Detalle]],2,0)</f>
        <v>03.01.101 Aceites y Grasas Vegetles y Animales</v>
      </c>
      <c r="E622" s="33">
        <f t="shared" si="19"/>
        <v>3</v>
      </c>
      <c r="F622" s="47" t="str">
        <f t="shared" si="18"/>
        <v>03.01.101-3</v>
      </c>
      <c r="G622" s="37" t="s">
        <v>2564</v>
      </c>
      <c r="H622" s="37">
        <v>202</v>
      </c>
    </row>
    <row r="623" spans="1:15" x14ac:dyDescent="0.3">
      <c r="A623" s="34" t="str">
        <f>+LEFT(Tabla3[[#This Row],[id_detalle]],2)</f>
        <v>03</v>
      </c>
      <c r="B623" s="48" t="str">
        <f>VLOOKUP((LEFT(Tabla3[[#This Row],[id_detalle]],2)),id_rubro[[id]:[Rubro]],2,0)</f>
        <v>PRODUCTOS INDUSTRIALES Y RELACIONADOS</v>
      </c>
      <c r="C623" s="36" t="s">
        <v>168</v>
      </c>
      <c r="D623" s="35" t="str">
        <f>+Tabla3[[#This Row],[id_detalle]]&amp;" "&amp;VLOOKUP(Tabla3[[#This Row],[id_detalle]],rubro_detalle[[Código]:[Rubro Detalle]],2,0)</f>
        <v>03.01.101 Aceites y Grasas Vegetles y Animales</v>
      </c>
      <c r="E623" s="33">
        <f t="shared" si="19"/>
        <v>4</v>
      </c>
      <c r="F623" s="47" t="str">
        <f t="shared" si="18"/>
        <v>03.01.101-4</v>
      </c>
      <c r="G623" s="37" t="s">
        <v>3049</v>
      </c>
      <c r="H623" s="37">
        <v>253</v>
      </c>
    </row>
    <row r="624" spans="1:15" x14ac:dyDescent="0.3">
      <c r="A624" s="34" t="str">
        <f>+LEFT(Tabla3[[#This Row],[id_detalle]],2)</f>
        <v>03</v>
      </c>
      <c r="B624" s="48" t="str">
        <f>VLOOKUP((LEFT(Tabla3[[#This Row],[id_detalle]],2)),id_rubro[[id]:[Rubro]],2,0)</f>
        <v>PRODUCTOS INDUSTRIALES Y RELACIONADOS</v>
      </c>
      <c r="C624" s="36" t="s">
        <v>168</v>
      </c>
      <c r="D624" s="35" t="str">
        <f>+Tabla3[[#This Row],[id_detalle]]&amp;" "&amp;VLOOKUP(Tabla3[[#This Row],[id_detalle]],rubro_detalle[[Código]:[Rubro Detalle]],2,0)</f>
        <v>03.01.101 Aceites y Grasas Vegetles y Animales</v>
      </c>
      <c r="E624" s="33">
        <f t="shared" si="19"/>
        <v>5</v>
      </c>
      <c r="F624" s="47" t="str">
        <f t="shared" si="18"/>
        <v>03.01.101-5</v>
      </c>
      <c r="G624" s="37" t="s">
        <v>3050</v>
      </c>
      <c r="H624" s="37">
        <v>318</v>
      </c>
    </row>
    <row r="625" spans="1:8" x14ac:dyDescent="0.3">
      <c r="A625" s="34" t="str">
        <f>+LEFT(Tabla3[[#This Row],[id_detalle]],2)</f>
        <v>03</v>
      </c>
      <c r="B625" s="48" t="str">
        <f>VLOOKUP((LEFT(Tabla3[[#This Row],[id_detalle]],2)),id_rubro[[id]:[Rubro]],2,0)</f>
        <v>PRODUCTOS INDUSTRIALES Y RELACIONADOS</v>
      </c>
      <c r="C625" s="36" t="s">
        <v>168</v>
      </c>
      <c r="D625" s="35" t="str">
        <f>+Tabla3[[#This Row],[id_detalle]]&amp;" "&amp;VLOOKUP(Tabla3[[#This Row],[id_detalle]],rubro_detalle[[Código]:[Rubro Detalle]],2,0)</f>
        <v>03.01.101 Aceites y Grasas Vegetles y Animales</v>
      </c>
      <c r="E625" s="33">
        <f t="shared" si="19"/>
        <v>6</v>
      </c>
      <c r="F625" s="47" t="str">
        <f t="shared" si="18"/>
        <v>03.01.101-6</v>
      </c>
      <c r="G625" s="37" t="s">
        <v>2675</v>
      </c>
      <c r="H625" s="37">
        <v>356</v>
      </c>
    </row>
    <row r="626" spans="1:8" x14ac:dyDescent="0.3">
      <c r="A626" s="34" t="str">
        <f>+LEFT(Tabla3[[#This Row],[id_detalle]],2)</f>
        <v>03</v>
      </c>
      <c r="B626" s="48" t="str">
        <f>VLOOKUP((LEFT(Tabla3[[#This Row],[id_detalle]],2)),id_rubro[[id]:[Rubro]],2,0)</f>
        <v>PRODUCTOS INDUSTRIALES Y RELACIONADOS</v>
      </c>
      <c r="C626" s="36" t="s">
        <v>168</v>
      </c>
      <c r="D626" s="35" t="str">
        <f>+Tabla3[[#This Row],[id_detalle]]&amp;" "&amp;VLOOKUP(Tabla3[[#This Row],[id_detalle]],rubro_detalle[[Código]:[Rubro Detalle]],2,0)</f>
        <v>03.01.101 Aceites y Grasas Vegetles y Animales</v>
      </c>
      <c r="E626" s="33">
        <f t="shared" si="19"/>
        <v>7</v>
      </c>
      <c r="F626" s="47" t="str">
        <f t="shared" si="18"/>
        <v>03.01.101-7</v>
      </c>
      <c r="G626" s="37" t="s">
        <v>3051</v>
      </c>
      <c r="H626" s="37">
        <v>476</v>
      </c>
    </row>
    <row r="627" spans="1:8" x14ac:dyDescent="0.3">
      <c r="A627" s="34" t="str">
        <f>+LEFT(Tabla3[[#This Row],[id_detalle]],2)</f>
        <v>03</v>
      </c>
      <c r="B627" s="48" t="str">
        <f>VLOOKUP((LEFT(Tabla3[[#This Row],[id_detalle]],2)),id_rubro[[id]:[Rubro]],2,0)</f>
        <v>PRODUCTOS INDUSTRIALES Y RELACIONADOS</v>
      </c>
      <c r="C627" s="36" t="s">
        <v>168</v>
      </c>
      <c r="D627" s="35" t="str">
        <f>+Tabla3[[#This Row],[id_detalle]]&amp;" "&amp;VLOOKUP(Tabla3[[#This Row],[id_detalle]],rubro_detalle[[Código]:[Rubro Detalle]],2,0)</f>
        <v>03.01.101 Aceites y Grasas Vegetles y Animales</v>
      </c>
      <c r="E627" s="33">
        <f t="shared" si="19"/>
        <v>8</v>
      </c>
      <c r="F627" s="47" t="str">
        <f t="shared" si="18"/>
        <v>03.01.101-8</v>
      </c>
      <c r="G627" s="37" t="s">
        <v>2676</v>
      </c>
      <c r="H627" s="37">
        <v>567</v>
      </c>
    </row>
    <row r="628" spans="1:8" x14ac:dyDescent="0.3">
      <c r="A628" s="34" t="str">
        <f>+LEFT(Tabla3[[#This Row],[id_detalle]],2)</f>
        <v>03</v>
      </c>
      <c r="B628" s="48" t="str">
        <f>VLOOKUP((LEFT(Tabla3[[#This Row],[id_detalle]],2)),id_rubro[[id]:[Rubro]],2,0)</f>
        <v>PRODUCTOS INDUSTRIALES Y RELACIONADOS</v>
      </c>
      <c r="C628" s="36" t="s">
        <v>168</v>
      </c>
      <c r="D628" s="35" t="str">
        <f>+Tabla3[[#This Row],[id_detalle]]&amp;" "&amp;VLOOKUP(Tabla3[[#This Row],[id_detalle]],rubro_detalle[[Código]:[Rubro Detalle]],2,0)</f>
        <v>03.01.101 Aceites y Grasas Vegetles y Animales</v>
      </c>
      <c r="E628" s="33">
        <f t="shared" si="19"/>
        <v>9</v>
      </c>
      <c r="F628" s="47" t="str">
        <f t="shared" si="18"/>
        <v>03.01.101-9</v>
      </c>
      <c r="G628" s="37" t="s">
        <v>3052</v>
      </c>
      <c r="H628" s="37">
        <v>576</v>
      </c>
    </row>
    <row r="629" spans="1:8" x14ac:dyDescent="0.3">
      <c r="A629" s="34" t="str">
        <f>+LEFT(Tabla3[[#This Row],[id_detalle]],2)</f>
        <v>03</v>
      </c>
      <c r="B629" s="48" t="str">
        <f>VLOOKUP((LEFT(Tabla3[[#This Row],[id_detalle]],2)),id_rubro[[id]:[Rubro]],2,0)</f>
        <v>PRODUCTOS INDUSTRIALES Y RELACIONADOS</v>
      </c>
      <c r="C629" s="36" t="s">
        <v>168</v>
      </c>
      <c r="D629" s="35" t="str">
        <f>+Tabla3[[#This Row],[id_detalle]]&amp;" "&amp;VLOOKUP(Tabla3[[#This Row],[id_detalle]],rubro_detalle[[Código]:[Rubro Detalle]],2,0)</f>
        <v>03.01.101 Aceites y Grasas Vegetles y Animales</v>
      </c>
      <c r="E629" s="33">
        <f t="shared" si="19"/>
        <v>10</v>
      </c>
      <c r="F629" s="47" t="str">
        <f t="shared" si="18"/>
        <v>03.01.101-10</v>
      </c>
      <c r="G629" s="37" t="s">
        <v>3053</v>
      </c>
      <c r="H629" s="37">
        <v>623</v>
      </c>
    </row>
    <row r="630" spans="1:8" x14ac:dyDescent="0.3">
      <c r="A630" s="34" t="str">
        <f>+LEFT(Tabla3[[#This Row],[id_detalle]],2)</f>
        <v>03</v>
      </c>
      <c r="B630" s="48" t="str">
        <f>VLOOKUP((LEFT(Tabla3[[#This Row],[id_detalle]],2)),id_rubro[[id]:[Rubro]],2,0)</f>
        <v>PRODUCTOS INDUSTRIALES Y RELACIONADOS</v>
      </c>
      <c r="C630" s="36" t="s">
        <v>168</v>
      </c>
      <c r="D630" s="35" t="str">
        <f>+Tabla3[[#This Row],[id_detalle]]&amp;" "&amp;VLOOKUP(Tabla3[[#This Row],[id_detalle]],rubro_detalle[[Código]:[Rubro Detalle]],2,0)</f>
        <v>03.01.101 Aceites y Grasas Vegetles y Animales</v>
      </c>
      <c r="E630" s="33">
        <f t="shared" si="19"/>
        <v>11</v>
      </c>
      <c r="F630" s="47" t="str">
        <f t="shared" si="18"/>
        <v>03.01.101-11</v>
      </c>
      <c r="G630" s="37" t="s">
        <v>3054</v>
      </c>
      <c r="H630" s="37">
        <v>649</v>
      </c>
    </row>
    <row r="631" spans="1:8" x14ac:dyDescent="0.3">
      <c r="A631" s="34" t="str">
        <f>+LEFT(Tabla3[[#This Row],[id_detalle]],2)</f>
        <v>03</v>
      </c>
      <c r="B631" s="48" t="str">
        <f>VLOOKUP((LEFT(Tabla3[[#This Row],[id_detalle]],2)),id_rubro[[id]:[Rubro]],2,0)</f>
        <v>PRODUCTOS INDUSTRIALES Y RELACIONADOS</v>
      </c>
      <c r="C631" s="36" t="s">
        <v>168</v>
      </c>
      <c r="D631" s="35" t="str">
        <f>+Tabla3[[#This Row],[id_detalle]]&amp;" "&amp;VLOOKUP(Tabla3[[#This Row],[id_detalle]],rubro_detalle[[Código]:[Rubro Detalle]],2,0)</f>
        <v>03.01.101 Aceites y Grasas Vegetles y Animales</v>
      </c>
      <c r="E631" s="33">
        <f t="shared" si="19"/>
        <v>12</v>
      </c>
      <c r="F631" s="47" t="str">
        <f t="shared" si="18"/>
        <v>03.01.101-12</v>
      </c>
      <c r="G631" s="37" t="s">
        <v>2677</v>
      </c>
      <c r="H631" s="37">
        <v>665</v>
      </c>
    </row>
    <row r="632" spans="1:8" x14ac:dyDescent="0.3">
      <c r="A632" s="34" t="str">
        <f>+LEFT(Tabla3[[#This Row],[id_detalle]],2)</f>
        <v>03</v>
      </c>
      <c r="B632" s="48" t="str">
        <f>VLOOKUP((LEFT(Tabla3[[#This Row],[id_detalle]],2)),id_rubro[[id]:[Rubro]],2,0)</f>
        <v>PRODUCTOS INDUSTRIALES Y RELACIONADOS</v>
      </c>
      <c r="C632" s="36" t="s">
        <v>168</v>
      </c>
      <c r="D632" s="35" t="str">
        <f>+Tabla3[[#This Row],[id_detalle]]&amp;" "&amp;VLOOKUP(Tabla3[[#This Row],[id_detalle]],rubro_detalle[[Código]:[Rubro Detalle]],2,0)</f>
        <v>03.01.101 Aceites y Grasas Vegetles y Animales</v>
      </c>
      <c r="E632" s="33">
        <f t="shared" si="19"/>
        <v>13</v>
      </c>
      <c r="F632" s="47" t="str">
        <f t="shared" si="18"/>
        <v>03.01.101-13</v>
      </c>
      <c r="G632" s="37" t="s">
        <v>3055</v>
      </c>
      <c r="H632" s="37">
        <v>667</v>
      </c>
    </row>
    <row r="633" spans="1:8" x14ac:dyDescent="0.3">
      <c r="A633" s="34" t="str">
        <f>+LEFT(Tabla3[[#This Row],[id_detalle]],2)</f>
        <v>03</v>
      </c>
      <c r="B633" s="48" t="str">
        <f>VLOOKUP((LEFT(Tabla3[[#This Row],[id_detalle]],2)),id_rubro[[id]:[Rubro]],2,0)</f>
        <v>PRODUCTOS INDUSTRIALES Y RELACIONADOS</v>
      </c>
      <c r="C633" s="36" t="s">
        <v>168</v>
      </c>
      <c r="D633" s="35" t="str">
        <f>+Tabla3[[#This Row],[id_detalle]]&amp;" "&amp;VLOOKUP(Tabla3[[#This Row],[id_detalle]],rubro_detalle[[Código]:[Rubro Detalle]],2,0)</f>
        <v>03.01.101 Aceites y Grasas Vegetles y Animales</v>
      </c>
      <c r="E633" s="33">
        <f t="shared" si="19"/>
        <v>14</v>
      </c>
      <c r="F633" s="47" t="str">
        <f t="shared" si="18"/>
        <v>03.01.101-14</v>
      </c>
      <c r="G633" s="37" t="s">
        <v>3021</v>
      </c>
      <c r="H633" s="37">
        <v>676</v>
      </c>
    </row>
    <row r="634" spans="1:8" x14ac:dyDescent="0.3">
      <c r="A634" s="34" t="str">
        <f>+LEFT(Tabla3[[#This Row],[id_detalle]],2)</f>
        <v>03</v>
      </c>
      <c r="B634" s="48" t="str">
        <f>VLOOKUP((LEFT(Tabla3[[#This Row],[id_detalle]],2)),id_rubro[[id]:[Rubro]],2,0)</f>
        <v>PRODUCTOS INDUSTRIALES Y RELACIONADOS</v>
      </c>
      <c r="C634" s="36" t="s">
        <v>168</v>
      </c>
      <c r="D634" s="35" t="str">
        <f>+Tabla3[[#This Row],[id_detalle]]&amp;" "&amp;VLOOKUP(Tabla3[[#This Row],[id_detalle]],rubro_detalle[[Código]:[Rubro Detalle]],2,0)</f>
        <v>03.01.101 Aceites y Grasas Vegetles y Animales</v>
      </c>
      <c r="E634" s="33">
        <f t="shared" si="19"/>
        <v>15</v>
      </c>
      <c r="F634" s="47" t="str">
        <f t="shared" si="18"/>
        <v>03.01.101-15</v>
      </c>
      <c r="G634" s="37" t="s">
        <v>3056</v>
      </c>
      <c r="H634" s="37">
        <v>681</v>
      </c>
    </row>
    <row r="635" spans="1:8" x14ac:dyDescent="0.3">
      <c r="A635" s="34" t="str">
        <f>+LEFT(Tabla3[[#This Row],[id_detalle]],2)</f>
        <v>03</v>
      </c>
      <c r="B635" s="48" t="str">
        <f>VLOOKUP((LEFT(Tabla3[[#This Row],[id_detalle]],2)),id_rubro[[id]:[Rubro]],2,0)</f>
        <v>PRODUCTOS INDUSTRIALES Y RELACIONADOS</v>
      </c>
      <c r="C635" s="36" t="s">
        <v>168</v>
      </c>
      <c r="D635" s="35" t="str">
        <f>+Tabla3[[#This Row],[id_detalle]]&amp;" "&amp;VLOOKUP(Tabla3[[#This Row],[id_detalle]],rubro_detalle[[Código]:[Rubro Detalle]],2,0)</f>
        <v>03.01.101 Aceites y Grasas Vegetles y Animales</v>
      </c>
      <c r="E635" s="33">
        <f t="shared" si="19"/>
        <v>16</v>
      </c>
      <c r="F635" s="47" t="str">
        <f t="shared" si="18"/>
        <v>03.01.101-16</v>
      </c>
      <c r="G635" s="38" t="s">
        <v>3057</v>
      </c>
      <c r="H635" s="38">
        <v>693</v>
      </c>
    </row>
    <row r="636" spans="1:8" x14ac:dyDescent="0.3">
      <c r="A636" s="34" t="str">
        <f>+LEFT(Tabla3[[#This Row],[id_detalle]],2)</f>
        <v>03</v>
      </c>
      <c r="B636" s="48" t="str">
        <f>VLOOKUP((LEFT(Tabla3[[#This Row],[id_detalle]],2)),id_rubro[[id]:[Rubro]],2,0)</f>
        <v>PRODUCTOS INDUSTRIALES Y RELACIONADOS</v>
      </c>
      <c r="C636" s="36" t="s">
        <v>168</v>
      </c>
      <c r="D636" s="35" t="str">
        <f>+Tabla3[[#This Row],[id_detalle]]&amp;" "&amp;VLOOKUP(Tabla3[[#This Row],[id_detalle]],rubro_detalle[[Código]:[Rubro Detalle]],2,0)</f>
        <v>03.01.101 Aceites y Grasas Vegetles y Animales</v>
      </c>
      <c r="E636" s="33">
        <f t="shared" si="19"/>
        <v>17</v>
      </c>
      <c r="F636" s="47" t="str">
        <f t="shared" si="18"/>
        <v>03.01.101-17</v>
      </c>
      <c r="G636" s="37" t="s">
        <v>2678</v>
      </c>
      <c r="H636" s="37">
        <v>719</v>
      </c>
    </row>
    <row r="637" spans="1:8" x14ac:dyDescent="0.3">
      <c r="A637" s="34" t="str">
        <f>+LEFT(Tabla3[[#This Row],[id_detalle]],2)</f>
        <v>03</v>
      </c>
      <c r="B637" s="48" t="str">
        <f>VLOOKUP((LEFT(Tabla3[[#This Row],[id_detalle]],2)),id_rubro[[id]:[Rubro]],2,0)</f>
        <v>PRODUCTOS INDUSTRIALES Y RELACIONADOS</v>
      </c>
      <c r="C637" s="36" t="s">
        <v>168</v>
      </c>
      <c r="D637" s="35" t="str">
        <f>+Tabla3[[#This Row],[id_detalle]]&amp;" "&amp;VLOOKUP(Tabla3[[#This Row],[id_detalle]],rubro_detalle[[Código]:[Rubro Detalle]],2,0)</f>
        <v>03.01.101 Aceites y Grasas Vegetles y Animales</v>
      </c>
      <c r="E637" s="33">
        <f t="shared" si="19"/>
        <v>18</v>
      </c>
      <c r="F637" s="47" t="str">
        <f t="shared" si="18"/>
        <v>03.01.101-18</v>
      </c>
      <c r="G637" s="37" t="s">
        <v>3058</v>
      </c>
      <c r="H637" s="37">
        <v>738</v>
      </c>
    </row>
    <row r="638" spans="1:8" x14ac:dyDescent="0.3">
      <c r="A638" s="34" t="str">
        <f>+LEFT(Tabla3[[#This Row],[id_detalle]],2)</f>
        <v>03</v>
      </c>
      <c r="B638" s="48" t="str">
        <f>VLOOKUP((LEFT(Tabla3[[#This Row],[id_detalle]],2)),id_rubro[[id]:[Rubro]],2,0)</f>
        <v>PRODUCTOS INDUSTRIALES Y RELACIONADOS</v>
      </c>
      <c r="C638" s="36" t="s">
        <v>168</v>
      </c>
      <c r="D638" s="35" t="str">
        <f>+Tabla3[[#This Row],[id_detalle]]&amp;" "&amp;VLOOKUP(Tabla3[[#This Row],[id_detalle]],rubro_detalle[[Código]:[Rubro Detalle]],2,0)</f>
        <v>03.01.101 Aceites y Grasas Vegetles y Animales</v>
      </c>
      <c r="E638" s="33">
        <f t="shared" si="19"/>
        <v>19</v>
      </c>
      <c r="F638" s="47" t="str">
        <f t="shared" si="18"/>
        <v>03.01.101-19</v>
      </c>
      <c r="G638" s="37" t="s">
        <v>2508</v>
      </c>
      <c r="H638" s="37">
        <v>769</v>
      </c>
    </row>
    <row r="639" spans="1:8" x14ac:dyDescent="0.3">
      <c r="A639" s="34" t="str">
        <f>+LEFT(Tabla3[[#This Row],[id_detalle]],2)</f>
        <v>03</v>
      </c>
      <c r="B639" s="48" t="str">
        <f>VLOOKUP((LEFT(Tabla3[[#This Row],[id_detalle]],2)),id_rubro[[id]:[Rubro]],2,0)</f>
        <v>PRODUCTOS INDUSTRIALES Y RELACIONADOS</v>
      </c>
      <c r="C639" s="36" t="s">
        <v>168</v>
      </c>
      <c r="D639" s="35" t="str">
        <f>+Tabla3[[#This Row],[id_detalle]]&amp;" "&amp;VLOOKUP(Tabla3[[#This Row],[id_detalle]],rubro_detalle[[Código]:[Rubro Detalle]],2,0)</f>
        <v>03.01.101 Aceites y Grasas Vegetles y Animales</v>
      </c>
      <c r="E639" s="33">
        <f t="shared" si="19"/>
        <v>20</v>
      </c>
      <c r="F639" s="47" t="str">
        <f t="shared" si="18"/>
        <v>03.01.101-20</v>
      </c>
      <c r="G639" s="37" t="s">
        <v>2679</v>
      </c>
      <c r="H639" s="37">
        <v>776</v>
      </c>
    </row>
    <row r="640" spans="1:8" x14ac:dyDescent="0.3">
      <c r="A640" s="34" t="str">
        <f>+LEFT(Tabla3[[#This Row],[id_detalle]],2)</f>
        <v>03</v>
      </c>
      <c r="B640" s="48" t="str">
        <f>VLOOKUP((LEFT(Tabla3[[#This Row],[id_detalle]],2)),id_rubro[[id]:[Rubro]],2,0)</f>
        <v>PRODUCTOS INDUSTRIALES Y RELACIONADOS</v>
      </c>
      <c r="C640" s="36" t="s">
        <v>168</v>
      </c>
      <c r="D640" s="35" t="str">
        <f>+Tabla3[[#This Row],[id_detalle]]&amp;" "&amp;VLOOKUP(Tabla3[[#This Row],[id_detalle]],rubro_detalle[[Código]:[Rubro Detalle]],2,0)</f>
        <v>03.01.101 Aceites y Grasas Vegetles y Animales</v>
      </c>
      <c r="E640" s="33">
        <f t="shared" si="19"/>
        <v>21</v>
      </c>
      <c r="F640" s="47" t="str">
        <f t="shared" si="18"/>
        <v>03.01.101-21</v>
      </c>
      <c r="G640" s="38" t="s">
        <v>3059</v>
      </c>
      <c r="H640" s="38">
        <v>778</v>
      </c>
    </row>
    <row r="641" spans="1:8" x14ac:dyDescent="0.3">
      <c r="A641" s="34" t="str">
        <f>+LEFT(Tabla3[[#This Row],[id_detalle]],2)</f>
        <v>03</v>
      </c>
      <c r="B641" s="48" t="str">
        <f>VLOOKUP((LEFT(Tabla3[[#This Row],[id_detalle]],2)),id_rubro[[id]:[Rubro]],2,0)</f>
        <v>PRODUCTOS INDUSTRIALES Y RELACIONADOS</v>
      </c>
      <c r="C641" s="36" t="s">
        <v>168</v>
      </c>
      <c r="D641" s="35" t="str">
        <f>+Tabla3[[#This Row],[id_detalle]]&amp;" "&amp;VLOOKUP(Tabla3[[#This Row],[id_detalle]],rubro_detalle[[Código]:[Rubro Detalle]],2,0)</f>
        <v>03.01.101 Aceites y Grasas Vegetles y Animales</v>
      </c>
      <c r="E641" s="33">
        <f t="shared" si="19"/>
        <v>22</v>
      </c>
      <c r="F641" s="47" t="str">
        <f t="shared" si="18"/>
        <v>03.01.101-22</v>
      </c>
      <c r="G641" s="37" t="s">
        <v>3060</v>
      </c>
      <c r="H641" s="37">
        <v>789</v>
      </c>
    </row>
    <row r="642" spans="1:8" x14ac:dyDescent="0.3">
      <c r="A642" s="34" t="str">
        <f>+LEFT(Tabla3[[#This Row],[id_detalle]],2)</f>
        <v>03</v>
      </c>
      <c r="B642" s="48" t="str">
        <f>VLOOKUP((LEFT(Tabla3[[#This Row],[id_detalle]],2)),id_rubro[[id]:[Rubro]],2,0)</f>
        <v>PRODUCTOS INDUSTRIALES Y RELACIONADOS</v>
      </c>
      <c r="C642" s="36" t="s">
        <v>168</v>
      </c>
      <c r="D642" s="35" t="str">
        <f>+Tabla3[[#This Row],[id_detalle]]&amp;" "&amp;VLOOKUP(Tabla3[[#This Row],[id_detalle]],rubro_detalle[[Código]:[Rubro Detalle]],2,0)</f>
        <v>03.01.101 Aceites y Grasas Vegetles y Animales</v>
      </c>
      <c r="E642" s="33">
        <f t="shared" si="19"/>
        <v>23</v>
      </c>
      <c r="F642" s="47" t="str">
        <f t="shared" si="18"/>
        <v>03.01.101-23</v>
      </c>
      <c r="G642" s="37" t="s">
        <v>2648</v>
      </c>
      <c r="H642" s="37">
        <v>798</v>
      </c>
    </row>
    <row r="643" spans="1:8" x14ac:dyDescent="0.3">
      <c r="A643" s="34" t="str">
        <f>+LEFT(Tabla3[[#This Row],[id_detalle]],2)</f>
        <v>03</v>
      </c>
      <c r="B643" s="48" t="str">
        <f>VLOOKUP((LEFT(Tabla3[[#This Row],[id_detalle]],2)),id_rubro[[id]:[Rubro]],2,0)</f>
        <v>PRODUCTOS INDUSTRIALES Y RELACIONADOS</v>
      </c>
      <c r="C643" s="36" t="s">
        <v>168</v>
      </c>
      <c r="D643" s="35" t="str">
        <f>+Tabla3[[#This Row],[id_detalle]]&amp;" "&amp;VLOOKUP(Tabla3[[#This Row],[id_detalle]],rubro_detalle[[Código]:[Rubro Detalle]],2,0)</f>
        <v>03.01.101 Aceites y Grasas Vegetles y Animales</v>
      </c>
      <c r="E643" s="33">
        <f t="shared" si="19"/>
        <v>24</v>
      </c>
      <c r="F643" s="47" t="str">
        <f t="shared" si="18"/>
        <v>03.01.101-24</v>
      </c>
      <c r="G643" s="37" t="s">
        <v>3061</v>
      </c>
      <c r="H643" s="37">
        <v>813</v>
      </c>
    </row>
    <row r="644" spans="1:8" x14ac:dyDescent="0.3">
      <c r="A644" s="34" t="str">
        <f>+LEFT(Tabla3[[#This Row],[id_detalle]],2)</f>
        <v>03</v>
      </c>
      <c r="B644" s="48" t="str">
        <f>VLOOKUP((LEFT(Tabla3[[#This Row],[id_detalle]],2)),id_rubro[[id]:[Rubro]],2,0)</f>
        <v>PRODUCTOS INDUSTRIALES Y RELACIONADOS</v>
      </c>
      <c r="C644" s="36" t="s">
        <v>168</v>
      </c>
      <c r="D644" s="35" t="str">
        <f>+Tabla3[[#This Row],[id_detalle]]&amp;" "&amp;VLOOKUP(Tabla3[[#This Row],[id_detalle]],rubro_detalle[[Código]:[Rubro Detalle]],2,0)</f>
        <v>03.01.101 Aceites y Grasas Vegetles y Animales</v>
      </c>
      <c r="E644" s="33">
        <f t="shared" si="19"/>
        <v>25</v>
      </c>
      <c r="F644" s="47" t="str">
        <f t="shared" si="18"/>
        <v>03.01.101-25</v>
      </c>
      <c r="G644" s="37" t="s">
        <v>3062</v>
      </c>
      <c r="H644" s="37">
        <v>847</v>
      </c>
    </row>
    <row r="645" spans="1:8" x14ac:dyDescent="0.3">
      <c r="A645" s="34" t="str">
        <f>+LEFT(Tabla3[[#This Row],[id_detalle]],2)</f>
        <v>03</v>
      </c>
      <c r="B645" s="48" t="str">
        <f>VLOOKUP((LEFT(Tabla3[[#This Row],[id_detalle]],2)),id_rubro[[id]:[Rubro]],2,0)</f>
        <v>PRODUCTOS INDUSTRIALES Y RELACIONADOS</v>
      </c>
      <c r="C645" s="36" t="s">
        <v>170</v>
      </c>
      <c r="D645" s="35" t="str">
        <f>+Tabla3[[#This Row],[id_detalle]]&amp;" "&amp;VLOOKUP(Tabla3[[#This Row],[id_detalle]],rubro_detalle[[Código]:[Rubro Detalle]],2,0)</f>
        <v>03.01.105 Aceitunas</v>
      </c>
      <c r="E645" s="33">
        <f t="shared" si="19"/>
        <v>1</v>
      </c>
      <c r="F645" s="47" t="str">
        <f t="shared" si="18"/>
        <v>03.01.105-1</v>
      </c>
      <c r="G645" s="37" t="s">
        <v>2525</v>
      </c>
      <c r="H645" s="37">
        <v>159</v>
      </c>
    </row>
    <row r="646" spans="1:8" x14ac:dyDescent="0.3">
      <c r="A646" s="34" t="str">
        <f>+LEFT(Tabla3[[#This Row],[id_detalle]],2)</f>
        <v>03</v>
      </c>
      <c r="B646" s="48" t="str">
        <f>VLOOKUP((LEFT(Tabla3[[#This Row],[id_detalle]],2)),id_rubro[[id]:[Rubro]],2,0)</f>
        <v>PRODUCTOS INDUSTRIALES Y RELACIONADOS</v>
      </c>
      <c r="C646" s="36" t="s">
        <v>170</v>
      </c>
      <c r="D646" s="35" t="str">
        <f>+Tabla3[[#This Row],[id_detalle]]&amp;" "&amp;VLOOKUP(Tabla3[[#This Row],[id_detalle]],rubro_detalle[[Código]:[Rubro Detalle]],2,0)</f>
        <v>03.01.105 Aceitunas</v>
      </c>
      <c r="E646" s="33">
        <f t="shared" si="19"/>
        <v>2</v>
      </c>
      <c r="F646" s="47" t="str">
        <f t="shared" si="18"/>
        <v>03.01.105-2</v>
      </c>
      <c r="G646" s="37" t="s">
        <v>3063</v>
      </c>
      <c r="H646" s="37">
        <v>224</v>
      </c>
    </row>
    <row r="647" spans="1:8" x14ac:dyDescent="0.3">
      <c r="A647" s="34" t="str">
        <f>+LEFT(Tabla3[[#This Row],[id_detalle]],2)</f>
        <v>03</v>
      </c>
      <c r="B647" s="48" t="str">
        <f>VLOOKUP((LEFT(Tabla3[[#This Row],[id_detalle]],2)),id_rubro[[id]:[Rubro]],2,0)</f>
        <v>PRODUCTOS INDUSTRIALES Y RELACIONADOS</v>
      </c>
      <c r="C647" s="36" t="s">
        <v>170</v>
      </c>
      <c r="D647" s="35" t="str">
        <f>+Tabla3[[#This Row],[id_detalle]]&amp;" "&amp;VLOOKUP(Tabla3[[#This Row],[id_detalle]],rubro_detalle[[Código]:[Rubro Detalle]],2,0)</f>
        <v>03.01.105 Aceitunas</v>
      </c>
      <c r="E647" s="33">
        <f t="shared" si="19"/>
        <v>3</v>
      </c>
      <c r="F647" s="47" t="str">
        <f t="shared" si="18"/>
        <v>03.01.105-3</v>
      </c>
      <c r="G647" s="37" t="s">
        <v>3064</v>
      </c>
      <c r="H647" s="37">
        <v>565</v>
      </c>
    </row>
    <row r="648" spans="1:8" x14ac:dyDescent="0.3">
      <c r="A648" s="34" t="str">
        <f>+LEFT(Tabla3[[#This Row],[id_detalle]],2)</f>
        <v>03</v>
      </c>
      <c r="B648" s="48" t="str">
        <f>VLOOKUP((LEFT(Tabla3[[#This Row],[id_detalle]],2)),id_rubro[[id]:[Rubro]],2,0)</f>
        <v>PRODUCTOS INDUSTRIALES Y RELACIONADOS</v>
      </c>
      <c r="C648" s="36" t="s">
        <v>172</v>
      </c>
      <c r="D648" s="35" t="str">
        <f>+Tabla3[[#This Row],[id_detalle]]&amp;" "&amp;VLOOKUP(Tabla3[[#This Row],[id_detalle]],rubro_detalle[[Código]:[Rubro Detalle]],2,0)</f>
        <v>03.01.111 Aditivos para Alimentos</v>
      </c>
      <c r="E648" s="33">
        <f t="shared" si="19"/>
        <v>1</v>
      </c>
      <c r="F648" s="47" t="str">
        <f t="shared" si="18"/>
        <v>03.01.111-1</v>
      </c>
      <c r="G648" s="37" t="s">
        <v>3065</v>
      </c>
      <c r="H648" s="37">
        <v>201</v>
      </c>
    </row>
    <row r="649" spans="1:8" x14ac:dyDescent="0.3">
      <c r="A649" s="34" t="str">
        <f>+LEFT(Tabla3[[#This Row],[id_detalle]],2)</f>
        <v>03</v>
      </c>
      <c r="B649" s="48" t="str">
        <f>VLOOKUP((LEFT(Tabla3[[#This Row],[id_detalle]],2)),id_rubro[[id]:[Rubro]],2,0)</f>
        <v>PRODUCTOS INDUSTRIALES Y RELACIONADOS</v>
      </c>
      <c r="C649" s="36" t="s">
        <v>172</v>
      </c>
      <c r="D649" s="35" t="str">
        <f>+Tabla3[[#This Row],[id_detalle]]&amp;" "&amp;VLOOKUP(Tabla3[[#This Row],[id_detalle]],rubro_detalle[[Código]:[Rubro Detalle]],2,0)</f>
        <v>03.01.111 Aditivos para Alimentos</v>
      </c>
      <c r="E649" s="33">
        <f t="shared" si="19"/>
        <v>2</v>
      </c>
      <c r="F649" s="47" t="str">
        <f t="shared" si="18"/>
        <v>03.01.111-2</v>
      </c>
      <c r="G649" s="37" t="s">
        <v>2732</v>
      </c>
      <c r="H649" s="37">
        <v>270</v>
      </c>
    </row>
    <row r="650" spans="1:8" x14ac:dyDescent="0.3">
      <c r="A650" s="34" t="str">
        <f>+LEFT(Tabla3[[#This Row],[id_detalle]],2)</f>
        <v>03</v>
      </c>
      <c r="B650" s="48" t="str">
        <f>VLOOKUP((LEFT(Tabla3[[#This Row],[id_detalle]],2)),id_rubro[[id]:[Rubro]],2,0)</f>
        <v>PRODUCTOS INDUSTRIALES Y RELACIONADOS</v>
      </c>
      <c r="C650" s="36" t="s">
        <v>172</v>
      </c>
      <c r="D650" s="35" t="str">
        <f>+Tabla3[[#This Row],[id_detalle]]&amp;" "&amp;VLOOKUP(Tabla3[[#This Row],[id_detalle]],rubro_detalle[[Código]:[Rubro Detalle]],2,0)</f>
        <v>03.01.111 Aditivos para Alimentos</v>
      </c>
      <c r="E650" s="33">
        <f t="shared" si="19"/>
        <v>3</v>
      </c>
      <c r="F650" s="47" t="str">
        <f t="shared" si="18"/>
        <v>03.01.111-3</v>
      </c>
      <c r="G650" s="37" t="s">
        <v>3066</v>
      </c>
      <c r="H650" s="37">
        <v>315</v>
      </c>
    </row>
    <row r="651" spans="1:8" x14ac:dyDescent="0.3">
      <c r="A651" s="34" t="str">
        <f>+LEFT(Tabla3[[#This Row],[id_detalle]],2)</f>
        <v>03</v>
      </c>
      <c r="B651" s="48" t="str">
        <f>VLOOKUP((LEFT(Tabla3[[#This Row],[id_detalle]],2)),id_rubro[[id]:[Rubro]],2,0)</f>
        <v>PRODUCTOS INDUSTRIALES Y RELACIONADOS</v>
      </c>
      <c r="C651" s="36" t="s">
        <v>172</v>
      </c>
      <c r="D651" s="35" t="str">
        <f>+Tabla3[[#This Row],[id_detalle]]&amp;" "&amp;VLOOKUP(Tabla3[[#This Row],[id_detalle]],rubro_detalle[[Código]:[Rubro Detalle]],2,0)</f>
        <v>03.01.111 Aditivos para Alimentos</v>
      </c>
      <c r="E651" s="33">
        <f t="shared" si="19"/>
        <v>4</v>
      </c>
      <c r="F651" s="47" t="str">
        <f t="shared" si="18"/>
        <v>03.01.111-4</v>
      </c>
      <c r="G651" s="37" t="s">
        <v>3067</v>
      </c>
      <c r="H651" s="37">
        <v>354</v>
      </c>
    </row>
    <row r="652" spans="1:8" x14ac:dyDescent="0.3">
      <c r="A652" s="34" t="str">
        <f>+LEFT(Tabla3[[#This Row],[id_detalle]],2)</f>
        <v>03</v>
      </c>
      <c r="B652" s="48" t="str">
        <f>VLOOKUP((LEFT(Tabla3[[#This Row],[id_detalle]],2)),id_rubro[[id]:[Rubro]],2,0)</f>
        <v>PRODUCTOS INDUSTRIALES Y RELACIONADOS</v>
      </c>
      <c r="C652" s="36" t="s">
        <v>172</v>
      </c>
      <c r="D652" s="35" t="str">
        <f>+Tabla3[[#This Row],[id_detalle]]&amp;" "&amp;VLOOKUP(Tabla3[[#This Row],[id_detalle]],rubro_detalle[[Código]:[Rubro Detalle]],2,0)</f>
        <v>03.01.111 Aditivos para Alimentos</v>
      </c>
      <c r="E652" s="33">
        <f t="shared" si="19"/>
        <v>5</v>
      </c>
      <c r="F652" s="47" t="str">
        <f t="shared" ref="F652:F715" si="20">+LEFT(D652,9)&amp;"-"&amp;E652</f>
        <v>03.01.111-5</v>
      </c>
      <c r="G652" s="37" t="s">
        <v>3068</v>
      </c>
      <c r="H652" s="37">
        <v>367</v>
      </c>
    </row>
    <row r="653" spans="1:8" x14ac:dyDescent="0.3">
      <c r="A653" s="34" t="str">
        <f>+LEFT(Tabla3[[#This Row],[id_detalle]],2)</f>
        <v>03</v>
      </c>
      <c r="B653" s="48" t="str">
        <f>VLOOKUP((LEFT(Tabla3[[#This Row],[id_detalle]],2)),id_rubro[[id]:[Rubro]],2,0)</f>
        <v>PRODUCTOS INDUSTRIALES Y RELACIONADOS</v>
      </c>
      <c r="C653" s="36" t="s">
        <v>172</v>
      </c>
      <c r="D653" s="35" t="str">
        <f>+Tabla3[[#This Row],[id_detalle]]&amp;" "&amp;VLOOKUP(Tabla3[[#This Row],[id_detalle]],rubro_detalle[[Código]:[Rubro Detalle]],2,0)</f>
        <v>03.01.111 Aditivos para Alimentos</v>
      </c>
      <c r="E653" s="33">
        <f t="shared" ref="E653:E716" si="21">+IF(D653=D652,E652+1,1)</f>
        <v>6</v>
      </c>
      <c r="F653" s="47" t="str">
        <f t="shared" si="20"/>
        <v>03.01.111-6</v>
      </c>
      <c r="G653" s="37" t="s">
        <v>3069</v>
      </c>
      <c r="H653" s="37">
        <v>387</v>
      </c>
    </row>
    <row r="654" spans="1:8" x14ac:dyDescent="0.3">
      <c r="A654" s="34" t="str">
        <f>+LEFT(Tabla3[[#This Row],[id_detalle]],2)</f>
        <v>03</v>
      </c>
      <c r="B654" s="48" t="str">
        <f>VLOOKUP((LEFT(Tabla3[[#This Row],[id_detalle]],2)),id_rubro[[id]:[Rubro]],2,0)</f>
        <v>PRODUCTOS INDUSTRIALES Y RELACIONADOS</v>
      </c>
      <c r="C654" s="36" t="s">
        <v>172</v>
      </c>
      <c r="D654" s="35" t="str">
        <f>+Tabla3[[#This Row],[id_detalle]]&amp;" "&amp;VLOOKUP(Tabla3[[#This Row],[id_detalle]],rubro_detalle[[Código]:[Rubro Detalle]],2,0)</f>
        <v>03.01.111 Aditivos para Alimentos</v>
      </c>
      <c r="E654" s="33">
        <f t="shared" si="21"/>
        <v>7</v>
      </c>
      <c r="F654" s="47" t="str">
        <f t="shared" si="20"/>
        <v>03.01.111-7</v>
      </c>
      <c r="G654" s="37" t="s">
        <v>2405</v>
      </c>
      <c r="H654" s="37">
        <v>436</v>
      </c>
    </row>
    <row r="655" spans="1:8" x14ac:dyDescent="0.3">
      <c r="A655" s="34" t="str">
        <f>+LEFT(Tabla3[[#This Row],[id_detalle]],2)</f>
        <v>03</v>
      </c>
      <c r="B655" s="48" t="str">
        <f>VLOOKUP((LEFT(Tabla3[[#This Row],[id_detalle]],2)),id_rubro[[id]:[Rubro]],2,0)</f>
        <v>PRODUCTOS INDUSTRIALES Y RELACIONADOS</v>
      </c>
      <c r="C655" s="36" t="s">
        <v>172</v>
      </c>
      <c r="D655" s="35" t="str">
        <f>+Tabla3[[#This Row],[id_detalle]]&amp;" "&amp;VLOOKUP(Tabla3[[#This Row],[id_detalle]],rubro_detalle[[Código]:[Rubro Detalle]],2,0)</f>
        <v>03.01.111 Aditivos para Alimentos</v>
      </c>
      <c r="E655" s="33">
        <f t="shared" si="21"/>
        <v>8</v>
      </c>
      <c r="F655" s="47" t="str">
        <f t="shared" si="20"/>
        <v>03.01.111-8</v>
      </c>
      <c r="G655" s="37" t="s">
        <v>3070</v>
      </c>
      <c r="H655" s="37">
        <v>479</v>
      </c>
    </row>
    <row r="656" spans="1:8" x14ac:dyDescent="0.3">
      <c r="A656" s="34" t="str">
        <f>+LEFT(Tabla3[[#This Row],[id_detalle]],2)</f>
        <v>03</v>
      </c>
      <c r="B656" s="48" t="str">
        <f>VLOOKUP((LEFT(Tabla3[[#This Row],[id_detalle]],2)),id_rubro[[id]:[Rubro]],2,0)</f>
        <v>PRODUCTOS INDUSTRIALES Y RELACIONADOS</v>
      </c>
      <c r="C656" s="36" t="s">
        <v>172</v>
      </c>
      <c r="D656" s="35" t="str">
        <f>+Tabla3[[#This Row],[id_detalle]]&amp;" "&amp;VLOOKUP(Tabla3[[#This Row],[id_detalle]],rubro_detalle[[Código]:[Rubro Detalle]],2,0)</f>
        <v>03.01.111 Aditivos para Alimentos</v>
      </c>
      <c r="E656" s="33">
        <f t="shared" si="21"/>
        <v>9</v>
      </c>
      <c r="F656" s="47" t="str">
        <f t="shared" si="20"/>
        <v>03.01.111-9</v>
      </c>
      <c r="G656" s="37" t="s">
        <v>3071</v>
      </c>
      <c r="H656" s="37">
        <v>513</v>
      </c>
    </row>
    <row r="657" spans="1:8" x14ac:dyDescent="0.3">
      <c r="A657" s="34" t="str">
        <f>+LEFT(Tabla3[[#This Row],[id_detalle]],2)</f>
        <v>03</v>
      </c>
      <c r="B657" s="48" t="str">
        <f>VLOOKUP((LEFT(Tabla3[[#This Row],[id_detalle]],2)),id_rubro[[id]:[Rubro]],2,0)</f>
        <v>PRODUCTOS INDUSTRIALES Y RELACIONADOS</v>
      </c>
      <c r="C657" s="36" t="s">
        <v>172</v>
      </c>
      <c r="D657" s="35" t="str">
        <f>+Tabla3[[#This Row],[id_detalle]]&amp;" "&amp;VLOOKUP(Tabla3[[#This Row],[id_detalle]],rubro_detalle[[Código]:[Rubro Detalle]],2,0)</f>
        <v>03.01.111 Aditivos para Alimentos</v>
      </c>
      <c r="E657" s="33">
        <f t="shared" si="21"/>
        <v>10</v>
      </c>
      <c r="F657" s="47" t="str">
        <f t="shared" si="20"/>
        <v>03.01.111-10</v>
      </c>
      <c r="G657" s="37" t="s">
        <v>3072</v>
      </c>
      <c r="H657" s="37">
        <v>528</v>
      </c>
    </row>
    <row r="658" spans="1:8" x14ac:dyDescent="0.3">
      <c r="A658" s="34" t="str">
        <f>+LEFT(Tabla3[[#This Row],[id_detalle]],2)</f>
        <v>03</v>
      </c>
      <c r="B658" s="48" t="str">
        <f>VLOOKUP((LEFT(Tabla3[[#This Row],[id_detalle]],2)),id_rubro[[id]:[Rubro]],2,0)</f>
        <v>PRODUCTOS INDUSTRIALES Y RELACIONADOS</v>
      </c>
      <c r="C658" s="36" t="s">
        <v>172</v>
      </c>
      <c r="D658" s="35" t="str">
        <f>+Tabla3[[#This Row],[id_detalle]]&amp;" "&amp;VLOOKUP(Tabla3[[#This Row],[id_detalle]],rubro_detalle[[Código]:[Rubro Detalle]],2,0)</f>
        <v>03.01.111 Aditivos para Alimentos</v>
      </c>
      <c r="E658" s="33">
        <f t="shared" si="21"/>
        <v>11</v>
      </c>
      <c r="F658" s="47" t="str">
        <f t="shared" si="20"/>
        <v>03.01.111-11</v>
      </c>
      <c r="G658" s="37" t="s">
        <v>3073</v>
      </c>
      <c r="H658" s="37">
        <v>536</v>
      </c>
    </row>
    <row r="659" spans="1:8" x14ac:dyDescent="0.3">
      <c r="A659" s="34" t="str">
        <f>+LEFT(Tabla3[[#This Row],[id_detalle]],2)</f>
        <v>03</v>
      </c>
      <c r="B659" s="48" t="str">
        <f>VLOOKUP((LEFT(Tabla3[[#This Row],[id_detalle]],2)),id_rubro[[id]:[Rubro]],2,0)</f>
        <v>PRODUCTOS INDUSTRIALES Y RELACIONADOS</v>
      </c>
      <c r="C659" s="36" t="s">
        <v>172</v>
      </c>
      <c r="D659" s="35" t="str">
        <f>+Tabla3[[#This Row],[id_detalle]]&amp;" "&amp;VLOOKUP(Tabla3[[#This Row],[id_detalle]],rubro_detalle[[Código]:[Rubro Detalle]],2,0)</f>
        <v>03.01.111 Aditivos para Alimentos</v>
      </c>
      <c r="E659" s="33">
        <f t="shared" si="21"/>
        <v>12</v>
      </c>
      <c r="F659" s="47" t="str">
        <f t="shared" si="20"/>
        <v>03.01.111-12</v>
      </c>
      <c r="G659" s="37" t="s">
        <v>3074</v>
      </c>
      <c r="H659" s="37">
        <v>561</v>
      </c>
    </row>
    <row r="660" spans="1:8" x14ac:dyDescent="0.3">
      <c r="A660" s="34" t="str">
        <f>+LEFT(Tabla3[[#This Row],[id_detalle]],2)</f>
        <v>03</v>
      </c>
      <c r="B660" s="48" t="str">
        <f>VLOOKUP((LEFT(Tabla3[[#This Row],[id_detalle]],2)),id_rubro[[id]:[Rubro]],2,0)</f>
        <v>PRODUCTOS INDUSTRIALES Y RELACIONADOS</v>
      </c>
      <c r="C660" s="36" t="s">
        <v>172</v>
      </c>
      <c r="D660" s="35" t="str">
        <f>+Tabla3[[#This Row],[id_detalle]]&amp;" "&amp;VLOOKUP(Tabla3[[#This Row],[id_detalle]],rubro_detalle[[Código]:[Rubro Detalle]],2,0)</f>
        <v>03.01.111 Aditivos para Alimentos</v>
      </c>
      <c r="E660" s="33">
        <f t="shared" si="21"/>
        <v>13</v>
      </c>
      <c r="F660" s="47" t="str">
        <f t="shared" si="20"/>
        <v>03.01.111-13</v>
      </c>
      <c r="G660" s="37" t="s">
        <v>3075</v>
      </c>
      <c r="H660" s="37">
        <v>599</v>
      </c>
    </row>
    <row r="661" spans="1:8" x14ac:dyDescent="0.3">
      <c r="A661" s="34" t="str">
        <f>+LEFT(Tabla3[[#This Row],[id_detalle]],2)</f>
        <v>03</v>
      </c>
      <c r="B661" s="48" t="str">
        <f>VLOOKUP((LEFT(Tabla3[[#This Row],[id_detalle]],2)),id_rubro[[id]:[Rubro]],2,0)</f>
        <v>PRODUCTOS INDUSTRIALES Y RELACIONADOS</v>
      </c>
      <c r="C661" s="36" t="s">
        <v>172</v>
      </c>
      <c r="D661" s="35" t="str">
        <f>+Tabla3[[#This Row],[id_detalle]]&amp;" "&amp;VLOOKUP(Tabla3[[#This Row],[id_detalle]],rubro_detalle[[Código]:[Rubro Detalle]],2,0)</f>
        <v>03.01.111 Aditivos para Alimentos</v>
      </c>
      <c r="E661" s="33">
        <f t="shared" si="21"/>
        <v>14</v>
      </c>
      <c r="F661" s="47" t="str">
        <f t="shared" si="20"/>
        <v>03.01.111-14</v>
      </c>
      <c r="G661" s="37" t="s">
        <v>3009</v>
      </c>
      <c r="H661" s="37">
        <v>609</v>
      </c>
    </row>
    <row r="662" spans="1:8" x14ac:dyDescent="0.3">
      <c r="A662" s="34" t="str">
        <f>+LEFT(Tabla3[[#This Row],[id_detalle]],2)</f>
        <v>03</v>
      </c>
      <c r="B662" s="48" t="str">
        <f>VLOOKUP((LEFT(Tabla3[[#This Row],[id_detalle]],2)),id_rubro[[id]:[Rubro]],2,0)</f>
        <v>PRODUCTOS INDUSTRIALES Y RELACIONADOS</v>
      </c>
      <c r="C662" s="36" t="s">
        <v>172</v>
      </c>
      <c r="D662" s="35" t="str">
        <f>+Tabla3[[#This Row],[id_detalle]]&amp;" "&amp;VLOOKUP(Tabla3[[#This Row],[id_detalle]],rubro_detalle[[Código]:[Rubro Detalle]],2,0)</f>
        <v>03.01.111 Aditivos para Alimentos</v>
      </c>
      <c r="E662" s="33">
        <f t="shared" si="21"/>
        <v>15</v>
      </c>
      <c r="F662" s="47" t="str">
        <f t="shared" si="20"/>
        <v>03.01.111-15</v>
      </c>
      <c r="G662" s="37" t="s">
        <v>3017</v>
      </c>
      <c r="H662" s="37">
        <v>655</v>
      </c>
    </row>
    <row r="663" spans="1:8" x14ac:dyDescent="0.3">
      <c r="A663" s="34" t="str">
        <f>+LEFT(Tabla3[[#This Row],[id_detalle]],2)</f>
        <v>03</v>
      </c>
      <c r="B663" s="48" t="str">
        <f>VLOOKUP((LEFT(Tabla3[[#This Row],[id_detalle]],2)),id_rubro[[id]:[Rubro]],2,0)</f>
        <v>PRODUCTOS INDUSTRIALES Y RELACIONADOS</v>
      </c>
      <c r="C663" s="36" t="s">
        <v>172</v>
      </c>
      <c r="D663" s="35" t="str">
        <f>+Tabla3[[#This Row],[id_detalle]]&amp;" "&amp;VLOOKUP(Tabla3[[#This Row],[id_detalle]],rubro_detalle[[Código]:[Rubro Detalle]],2,0)</f>
        <v>03.01.111 Aditivos para Alimentos</v>
      </c>
      <c r="E663" s="33">
        <f t="shared" si="21"/>
        <v>16</v>
      </c>
      <c r="F663" s="47" t="str">
        <f t="shared" si="20"/>
        <v>03.01.111-16</v>
      </c>
      <c r="G663" s="38" t="s">
        <v>2735</v>
      </c>
      <c r="H663" s="38">
        <v>679</v>
      </c>
    </row>
    <row r="664" spans="1:8" x14ac:dyDescent="0.3">
      <c r="A664" s="34" t="str">
        <f>+LEFT(Tabla3[[#This Row],[id_detalle]],2)</f>
        <v>03</v>
      </c>
      <c r="B664" s="48" t="str">
        <f>VLOOKUP((LEFT(Tabla3[[#This Row],[id_detalle]],2)),id_rubro[[id]:[Rubro]],2,0)</f>
        <v>PRODUCTOS INDUSTRIALES Y RELACIONADOS</v>
      </c>
      <c r="C664" s="36" t="s">
        <v>172</v>
      </c>
      <c r="D664" s="35" t="str">
        <f>+Tabla3[[#This Row],[id_detalle]]&amp;" "&amp;VLOOKUP(Tabla3[[#This Row],[id_detalle]],rubro_detalle[[Código]:[Rubro Detalle]],2,0)</f>
        <v>03.01.111 Aditivos para Alimentos</v>
      </c>
      <c r="E664" s="33">
        <f t="shared" si="21"/>
        <v>17</v>
      </c>
      <c r="F664" s="47" t="str">
        <f t="shared" si="20"/>
        <v>03.01.111-17</v>
      </c>
      <c r="G664" s="38" t="s">
        <v>3057</v>
      </c>
      <c r="H664" s="38">
        <v>693</v>
      </c>
    </row>
    <row r="665" spans="1:8" x14ac:dyDescent="0.3">
      <c r="A665" s="34" t="str">
        <f>+LEFT(Tabla3[[#This Row],[id_detalle]],2)</f>
        <v>03</v>
      </c>
      <c r="B665" s="48" t="str">
        <f>VLOOKUP((LEFT(Tabla3[[#This Row],[id_detalle]],2)),id_rubro[[id]:[Rubro]],2,0)</f>
        <v>PRODUCTOS INDUSTRIALES Y RELACIONADOS</v>
      </c>
      <c r="C665" s="36" t="s">
        <v>172</v>
      </c>
      <c r="D665" s="35" t="str">
        <f>+Tabla3[[#This Row],[id_detalle]]&amp;" "&amp;VLOOKUP(Tabla3[[#This Row],[id_detalle]],rubro_detalle[[Código]:[Rubro Detalle]],2,0)</f>
        <v>03.01.111 Aditivos para Alimentos</v>
      </c>
      <c r="E665" s="33">
        <f t="shared" si="21"/>
        <v>18</v>
      </c>
      <c r="F665" s="47" t="str">
        <f t="shared" si="20"/>
        <v>03.01.111-18</v>
      </c>
      <c r="G665" s="37" t="s">
        <v>3076</v>
      </c>
      <c r="H665" s="37">
        <v>694</v>
      </c>
    </row>
    <row r="666" spans="1:8" x14ac:dyDescent="0.3">
      <c r="A666" s="34" t="str">
        <f>+LEFT(Tabla3[[#This Row],[id_detalle]],2)</f>
        <v>03</v>
      </c>
      <c r="B666" s="48" t="str">
        <f>VLOOKUP((LEFT(Tabla3[[#This Row],[id_detalle]],2)),id_rubro[[id]:[Rubro]],2,0)</f>
        <v>PRODUCTOS INDUSTRIALES Y RELACIONADOS</v>
      </c>
      <c r="C666" s="36" t="s">
        <v>172</v>
      </c>
      <c r="D666" s="35" t="str">
        <f>+Tabla3[[#This Row],[id_detalle]]&amp;" "&amp;VLOOKUP(Tabla3[[#This Row],[id_detalle]],rubro_detalle[[Código]:[Rubro Detalle]],2,0)</f>
        <v>03.01.111 Aditivos para Alimentos</v>
      </c>
      <c r="E666" s="33">
        <f t="shared" si="21"/>
        <v>19</v>
      </c>
      <c r="F666" s="47" t="str">
        <f t="shared" si="20"/>
        <v>03.01.111-19</v>
      </c>
      <c r="G666" s="37" t="s">
        <v>2695</v>
      </c>
      <c r="H666" s="37">
        <v>704</v>
      </c>
    </row>
    <row r="667" spans="1:8" x14ac:dyDescent="0.3">
      <c r="A667" s="34" t="str">
        <f>+LEFT(Tabla3[[#This Row],[id_detalle]],2)</f>
        <v>03</v>
      </c>
      <c r="B667" s="48" t="str">
        <f>VLOOKUP((LEFT(Tabla3[[#This Row],[id_detalle]],2)),id_rubro[[id]:[Rubro]],2,0)</f>
        <v>PRODUCTOS INDUSTRIALES Y RELACIONADOS</v>
      </c>
      <c r="C667" s="36" t="s">
        <v>172</v>
      </c>
      <c r="D667" s="35" t="str">
        <f>+Tabla3[[#This Row],[id_detalle]]&amp;" "&amp;VLOOKUP(Tabla3[[#This Row],[id_detalle]],rubro_detalle[[Código]:[Rubro Detalle]],2,0)</f>
        <v>03.01.111 Aditivos para Alimentos</v>
      </c>
      <c r="E667" s="33">
        <f t="shared" si="21"/>
        <v>20</v>
      </c>
      <c r="F667" s="47" t="str">
        <f t="shared" si="20"/>
        <v>03.01.111-20</v>
      </c>
      <c r="G667" s="37" t="s">
        <v>3077</v>
      </c>
      <c r="H667" s="37">
        <v>782</v>
      </c>
    </row>
    <row r="668" spans="1:8" x14ac:dyDescent="0.3">
      <c r="A668" s="34" t="str">
        <f>+LEFT(Tabla3[[#This Row],[id_detalle]],2)</f>
        <v>03</v>
      </c>
      <c r="B668" s="48" t="str">
        <f>VLOOKUP((LEFT(Tabla3[[#This Row],[id_detalle]],2)),id_rubro[[id]:[Rubro]],2,0)</f>
        <v>PRODUCTOS INDUSTRIALES Y RELACIONADOS</v>
      </c>
      <c r="C668" s="36" t="s">
        <v>174</v>
      </c>
      <c r="D668" s="35" t="str">
        <f>+Tabla3[[#This Row],[id_detalle]]&amp;" "&amp;VLOOKUP(Tabla3[[#This Row],[id_detalle]],rubro_detalle[[Código]:[Rubro Detalle]],2,0)</f>
        <v>03.01.115 Alfajores</v>
      </c>
      <c r="E668" s="33">
        <f t="shared" si="21"/>
        <v>1</v>
      </c>
      <c r="F668" s="47" t="str">
        <f t="shared" si="20"/>
        <v>03.01.115-1</v>
      </c>
      <c r="G668" s="37" t="s">
        <v>3078</v>
      </c>
      <c r="H668" s="37">
        <v>681</v>
      </c>
    </row>
    <row r="669" spans="1:8" x14ac:dyDescent="0.3">
      <c r="A669" s="34" t="str">
        <f>+LEFT(Tabla3[[#This Row],[id_detalle]],2)</f>
        <v>03</v>
      </c>
      <c r="B669" s="48" t="str">
        <f>VLOOKUP((LEFT(Tabla3[[#This Row],[id_detalle]],2)),id_rubro[[id]:[Rubro]],2,0)</f>
        <v>PRODUCTOS INDUSTRIALES Y RELACIONADOS</v>
      </c>
      <c r="C669" s="36" t="s">
        <v>176</v>
      </c>
      <c r="D669" s="35" t="str">
        <f>+Tabla3[[#This Row],[id_detalle]]&amp;" "&amp;VLOOKUP(Tabla3[[#This Row],[id_detalle]],rubro_detalle[[Código]:[Rubro Detalle]],2,0)</f>
        <v>03.01.117 Alimentación para pasajeros de Líneas Aéreas</v>
      </c>
      <c r="E669" s="33">
        <f t="shared" si="21"/>
        <v>1</v>
      </c>
      <c r="F669" s="47" t="str">
        <f t="shared" si="20"/>
        <v>03.01.117-1</v>
      </c>
      <c r="G669" s="37" t="s">
        <v>3079</v>
      </c>
      <c r="H669" s="37">
        <v>468</v>
      </c>
    </row>
    <row r="670" spans="1:8" x14ac:dyDescent="0.3">
      <c r="A670" s="34" t="str">
        <f>+LEFT(Tabla3[[#This Row],[id_detalle]],2)</f>
        <v>03</v>
      </c>
      <c r="B670" s="48" t="str">
        <f>VLOOKUP((LEFT(Tabla3[[#This Row],[id_detalle]],2)),id_rubro[[id]:[Rubro]],2,0)</f>
        <v>PRODUCTOS INDUSTRIALES Y RELACIONADOS</v>
      </c>
      <c r="C670" s="36" t="s">
        <v>176</v>
      </c>
      <c r="D670" s="35" t="str">
        <f>+Tabla3[[#This Row],[id_detalle]]&amp;" "&amp;VLOOKUP(Tabla3[[#This Row],[id_detalle]],rubro_detalle[[Código]:[Rubro Detalle]],2,0)</f>
        <v>03.01.117 Alimentación para pasajeros de Líneas Aéreas</v>
      </c>
      <c r="E670" s="33">
        <f t="shared" si="21"/>
        <v>2</v>
      </c>
      <c r="F670" s="47" t="str">
        <f t="shared" si="20"/>
        <v>03.01.117-2</v>
      </c>
      <c r="G670" s="37" t="s">
        <v>3080</v>
      </c>
      <c r="H670" s="37">
        <v>747</v>
      </c>
    </row>
    <row r="671" spans="1:8" x14ac:dyDescent="0.3">
      <c r="A671" s="34" t="str">
        <f>+LEFT(Tabla3[[#This Row],[id_detalle]],2)</f>
        <v>03</v>
      </c>
      <c r="B671" s="48" t="str">
        <f>VLOOKUP((LEFT(Tabla3[[#This Row],[id_detalle]],2)),id_rubro[[id]:[Rubro]],2,0)</f>
        <v>PRODUCTOS INDUSTRIALES Y RELACIONADOS</v>
      </c>
      <c r="C671" s="36" t="s">
        <v>178</v>
      </c>
      <c r="D671" s="35" t="str">
        <f>+Tabla3[[#This Row],[id_detalle]]&amp;" "&amp;VLOOKUP(Tabla3[[#This Row],[id_detalle]],rubro_detalle[[Código]:[Rubro Detalle]],2,0)</f>
        <v>03.01.121 Alimentos Envasados, en Conserva y Congelados</v>
      </c>
      <c r="E671" s="33">
        <f t="shared" si="21"/>
        <v>1</v>
      </c>
      <c r="F671" s="47" t="str">
        <f t="shared" si="20"/>
        <v>03.01.121-1</v>
      </c>
      <c r="G671" s="37" t="s">
        <v>2657</v>
      </c>
      <c r="H671" s="37">
        <v>161</v>
      </c>
    </row>
    <row r="672" spans="1:8" x14ac:dyDescent="0.3">
      <c r="A672" s="34" t="str">
        <f>+LEFT(Tabla3[[#This Row],[id_detalle]],2)</f>
        <v>03</v>
      </c>
      <c r="B672" s="48" t="str">
        <f>VLOOKUP((LEFT(Tabla3[[#This Row],[id_detalle]],2)),id_rubro[[id]:[Rubro]],2,0)</f>
        <v>PRODUCTOS INDUSTRIALES Y RELACIONADOS</v>
      </c>
      <c r="C672" s="36" t="s">
        <v>178</v>
      </c>
      <c r="D672" s="35" t="str">
        <f>+Tabla3[[#This Row],[id_detalle]]&amp;" "&amp;VLOOKUP(Tabla3[[#This Row],[id_detalle]],rubro_detalle[[Código]:[Rubro Detalle]],2,0)</f>
        <v>03.01.121 Alimentos Envasados, en Conserva y Congelados</v>
      </c>
      <c r="E672" s="33">
        <f t="shared" si="21"/>
        <v>2</v>
      </c>
      <c r="F672" s="47" t="str">
        <f t="shared" si="20"/>
        <v>03.01.121-2</v>
      </c>
      <c r="G672" s="37" t="s">
        <v>3081</v>
      </c>
      <c r="H672" s="37">
        <v>178</v>
      </c>
    </row>
    <row r="673" spans="1:8" x14ac:dyDescent="0.3">
      <c r="A673" s="34" t="str">
        <f>+LEFT(Tabla3[[#This Row],[id_detalle]],2)</f>
        <v>03</v>
      </c>
      <c r="B673" s="48" t="str">
        <f>VLOOKUP((LEFT(Tabla3[[#This Row],[id_detalle]],2)),id_rubro[[id]:[Rubro]],2,0)</f>
        <v>PRODUCTOS INDUSTRIALES Y RELACIONADOS</v>
      </c>
      <c r="C673" s="36" t="s">
        <v>178</v>
      </c>
      <c r="D673" s="35" t="str">
        <f>+Tabla3[[#This Row],[id_detalle]]&amp;" "&amp;VLOOKUP(Tabla3[[#This Row],[id_detalle]],rubro_detalle[[Código]:[Rubro Detalle]],2,0)</f>
        <v>03.01.121 Alimentos Envasados, en Conserva y Congelados</v>
      </c>
      <c r="E673" s="33">
        <f t="shared" si="21"/>
        <v>3</v>
      </c>
      <c r="F673" s="47" t="str">
        <f t="shared" si="20"/>
        <v>03.01.121-3</v>
      </c>
      <c r="G673" s="37" t="s">
        <v>3082</v>
      </c>
      <c r="H673" s="37">
        <v>182</v>
      </c>
    </row>
    <row r="674" spans="1:8" x14ac:dyDescent="0.3">
      <c r="A674" s="34" t="str">
        <f>+LEFT(Tabla3[[#This Row],[id_detalle]],2)</f>
        <v>03</v>
      </c>
      <c r="B674" s="48" t="str">
        <f>VLOOKUP((LEFT(Tabla3[[#This Row],[id_detalle]],2)),id_rubro[[id]:[Rubro]],2,0)</f>
        <v>PRODUCTOS INDUSTRIALES Y RELACIONADOS</v>
      </c>
      <c r="C674" s="36" t="s">
        <v>178</v>
      </c>
      <c r="D674" s="35" t="str">
        <f>+Tabla3[[#This Row],[id_detalle]]&amp;" "&amp;VLOOKUP(Tabla3[[#This Row],[id_detalle]],rubro_detalle[[Código]:[Rubro Detalle]],2,0)</f>
        <v>03.01.121 Alimentos Envasados, en Conserva y Congelados</v>
      </c>
      <c r="E674" s="33">
        <f t="shared" si="21"/>
        <v>4</v>
      </c>
      <c r="F674" s="47" t="str">
        <f t="shared" si="20"/>
        <v>03.01.121-4</v>
      </c>
      <c r="G674" s="37" t="s">
        <v>2562</v>
      </c>
      <c r="H674" s="37">
        <v>193</v>
      </c>
    </row>
    <row r="675" spans="1:8" x14ac:dyDescent="0.3">
      <c r="A675" s="34" t="str">
        <f>+LEFT(Tabla3[[#This Row],[id_detalle]],2)</f>
        <v>03</v>
      </c>
      <c r="B675" s="48" t="str">
        <f>VLOOKUP((LEFT(Tabla3[[#This Row],[id_detalle]],2)),id_rubro[[id]:[Rubro]],2,0)</f>
        <v>PRODUCTOS INDUSTRIALES Y RELACIONADOS</v>
      </c>
      <c r="C675" s="36" t="s">
        <v>178</v>
      </c>
      <c r="D675" s="35" t="str">
        <f>+Tabla3[[#This Row],[id_detalle]]&amp;" "&amp;VLOOKUP(Tabla3[[#This Row],[id_detalle]],rubro_detalle[[Código]:[Rubro Detalle]],2,0)</f>
        <v>03.01.121 Alimentos Envasados, en Conserva y Congelados</v>
      </c>
      <c r="E675" s="33">
        <f t="shared" si="21"/>
        <v>5</v>
      </c>
      <c r="F675" s="47" t="str">
        <f t="shared" si="20"/>
        <v>03.01.121-5</v>
      </c>
      <c r="G675" s="37" t="s">
        <v>3083</v>
      </c>
      <c r="H675" s="37">
        <v>194</v>
      </c>
    </row>
    <row r="676" spans="1:8" x14ac:dyDescent="0.3">
      <c r="A676" s="34" t="str">
        <f>+LEFT(Tabla3[[#This Row],[id_detalle]],2)</f>
        <v>03</v>
      </c>
      <c r="B676" s="48" t="str">
        <f>VLOOKUP((LEFT(Tabla3[[#This Row],[id_detalle]],2)),id_rubro[[id]:[Rubro]],2,0)</f>
        <v>PRODUCTOS INDUSTRIALES Y RELACIONADOS</v>
      </c>
      <c r="C676" s="36" t="s">
        <v>178</v>
      </c>
      <c r="D676" s="35" t="str">
        <f>+Tabla3[[#This Row],[id_detalle]]&amp;" "&amp;VLOOKUP(Tabla3[[#This Row],[id_detalle]],rubro_detalle[[Código]:[Rubro Detalle]],2,0)</f>
        <v>03.01.121 Alimentos Envasados, en Conserva y Congelados</v>
      </c>
      <c r="E676" s="33">
        <f t="shared" si="21"/>
        <v>6</v>
      </c>
      <c r="F676" s="47" t="str">
        <f t="shared" si="20"/>
        <v>03.01.121-6</v>
      </c>
      <c r="G676" s="37" t="s">
        <v>3049</v>
      </c>
      <c r="H676" s="37">
        <v>253</v>
      </c>
    </row>
    <row r="677" spans="1:8" x14ac:dyDescent="0.3">
      <c r="A677" s="34" t="str">
        <f>+LEFT(Tabla3[[#This Row],[id_detalle]],2)</f>
        <v>03</v>
      </c>
      <c r="B677" s="48" t="str">
        <f>VLOOKUP((LEFT(Tabla3[[#This Row],[id_detalle]],2)),id_rubro[[id]:[Rubro]],2,0)</f>
        <v>PRODUCTOS INDUSTRIALES Y RELACIONADOS</v>
      </c>
      <c r="C677" s="36" t="s">
        <v>178</v>
      </c>
      <c r="D677" s="35" t="str">
        <f>+Tabla3[[#This Row],[id_detalle]]&amp;" "&amp;VLOOKUP(Tabla3[[#This Row],[id_detalle]],rubro_detalle[[Código]:[Rubro Detalle]],2,0)</f>
        <v>03.01.121 Alimentos Envasados, en Conserva y Congelados</v>
      </c>
      <c r="E677" s="33">
        <f t="shared" si="21"/>
        <v>7</v>
      </c>
      <c r="F677" s="47" t="str">
        <f t="shared" si="20"/>
        <v>03.01.121-7</v>
      </c>
      <c r="G677" s="37" t="s">
        <v>3084</v>
      </c>
      <c r="H677" s="37">
        <v>288</v>
      </c>
    </row>
    <row r="678" spans="1:8" x14ac:dyDescent="0.3">
      <c r="A678" s="34" t="str">
        <f>+LEFT(Tabla3[[#This Row],[id_detalle]],2)</f>
        <v>03</v>
      </c>
      <c r="B678" s="48" t="str">
        <f>VLOOKUP((LEFT(Tabla3[[#This Row],[id_detalle]],2)),id_rubro[[id]:[Rubro]],2,0)</f>
        <v>PRODUCTOS INDUSTRIALES Y RELACIONADOS</v>
      </c>
      <c r="C678" s="36" t="s">
        <v>178</v>
      </c>
      <c r="D678" s="35" t="str">
        <f>+Tabla3[[#This Row],[id_detalle]]&amp;" "&amp;VLOOKUP(Tabla3[[#This Row],[id_detalle]],rubro_detalle[[Código]:[Rubro Detalle]],2,0)</f>
        <v>03.01.121 Alimentos Envasados, en Conserva y Congelados</v>
      </c>
      <c r="E678" s="33">
        <f t="shared" si="21"/>
        <v>8</v>
      </c>
      <c r="F678" s="47" t="str">
        <f t="shared" si="20"/>
        <v>03.01.121-8</v>
      </c>
      <c r="G678" s="37" t="s">
        <v>3085</v>
      </c>
      <c r="H678" s="37">
        <v>316</v>
      </c>
    </row>
    <row r="679" spans="1:8" x14ac:dyDescent="0.3">
      <c r="A679" s="34" t="str">
        <f>+LEFT(Tabla3[[#This Row],[id_detalle]],2)</f>
        <v>03</v>
      </c>
      <c r="B679" s="48" t="str">
        <f>VLOOKUP((LEFT(Tabla3[[#This Row],[id_detalle]],2)),id_rubro[[id]:[Rubro]],2,0)</f>
        <v>PRODUCTOS INDUSTRIALES Y RELACIONADOS</v>
      </c>
      <c r="C679" s="36" t="s">
        <v>178</v>
      </c>
      <c r="D679" s="35" t="str">
        <f>+Tabla3[[#This Row],[id_detalle]]&amp;" "&amp;VLOOKUP(Tabla3[[#This Row],[id_detalle]],rubro_detalle[[Código]:[Rubro Detalle]],2,0)</f>
        <v>03.01.121 Alimentos Envasados, en Conserva y Congelados</v>
      </c>
      <c r="E679" s="33">
        <f t="shared" si="21"/>
        <v>9</v>
      </c>
      <c r="F679" s="47" t="str">
        <f t="shared" si="20"/>
        <v>03.01.121-9</v>
      </c>
      <c r="G679" s="37" t="s">
        <v>2573</v>
      </c>
      <c r="H679" s="37">
        <v>326</v>
      </c>
    </row>
    <row r="680" spans="1:8" x14ac:dyDescent="0.3">
      <c r="A680" s="34" t="str">
        <f>+LEFT(Tabla3[[#This Row],[id_detalle]],2)</f>
        <v>03</v>
      </c>
      <c r="B680" s="48" t="str">
        <f>VLOOKUP((LEFT(Tabla3[[#This Row],[id_detalle]],2)),id_rubro[[id]:[Rubro]],2,0)</f>
        <v>PRODUCTOS INDUSTRIALES Y RELACIONADOS</v>
      </c>
      <c r="C680" s="36" t="s">
        <v>178</v>
      </c>
      <c r="D680" s="35" t="str">
        <f>+Tabla3[[#This Row],[id_detalle]]&amp;" "&amp;VLOOKUP(Tabla3[[#This Row],[id_detalle]],rubro_detalle[[Código]:[Rubro Detalle]],2,0)</f>
        <v>03.01.121 Alimentos Envasados, en Conserva y Congelados</v>
      </c>
      <c r="E680" s="33">
        <f t="shared" si="21"/>
        <v>10</v>
      </c>
      <c r="F680" s="47" t="str">
        <f t="shared" si="20"/>
        <v>03.01.121-10</v>
      </c>
      <c r="G680" s="37" t="s">
        <v>2576</v>
      </c>
      <c r="H680" s="37">
        <v>343</v>
      </c>
    </row>
    <row r="681" spans="1:8" x14ac:dyDescent="0.3">
      <c r="A681" s="34" t="str">
        <f>+LEFT(Tabla3[[#This Row],[id_detalle]],2)</f>
        <v>03</v>
      </c>
      <c r="B681" s="48" t="str">
        <f>VLOOKUP((LEFT(Tabla3[[#This Row],[id_detalle]],2)),id_rubro[[id]:[Rubro]],2,0)</f>
        <v>PRODUCTOS INDUSTRIALES Y RELACIONADOS</v>
      </c>
      <c r="C681" s="36" t="s">
        <v>178</v>
      </c>
      <c r="D681" s="35" t="str">
        <f>+Tabla3[[#This Row],[id_detalle]]&amp;" "&amp;VLOOKUP(Tabla3[[#This Row],[id_detalle]],rubro_detalle[[Código]:[Rubro Detalle]],2,0)</f>
        <v>03.01.121 Alimentos Envasados, en Conserva y Congelados</v>
      </c>
      <c r="E681" s="33">
        <f t="shared" si="21"/>
        <v>11</v>
      </c>
      <c r="F681" s="47" t="str">
        <f t="shared" si="20"/>
        <v>03.01.121-11</v>
      </c>
      <c r="G681" s="37" t="s">
        <v>3086</v>
      </c>
      <c r="H681" s="37">
        <v>343</v>
      </c>
    </row>
    <row r="682" spans="1:8" x14ac:dyDescent="0.3">
      <c r="A682" s="34" t="str">
        <f>+LEFT(Tabla3[[#This Row],[id_detalle]],2)</f>
        <v>03</v>
      </c>
      <c r="B682" s="48" t="str">
        <f>VLOOKUP((LEFT(Tabla3[[#This Row],[id_detalle]],2)),id_rubro[[id]:[Rubro]],2,0)</f>
        <v>PRODUCTOS INDUSTRIALES Y RELACIONADOS</v>
      </c>
      <c r="C682" s="36" t="s">
        <v>178</v>
      </c>
      <c r="D682" s="35" t="str">
        <f>+Tabla3[[#This Row],[id_detalle]]&amp;" "&amp;VLOOKUP(Tabla3[[#This Row],[id_detalle]],rubro_detalle[[Código]:[Rubro Detalle]],2,0)</f>
        <v>03.01.121 Alimentos Envasados, en Conserva y Congelados</v>
      </c>
      <c r="E682" s="33">
        <f t="shared" si="21"/>
        <v>12</v>
      </c>
      <c r="F682" s="47" t="str">
        <f t="shared" si="20"/>
        <v>03.01.121-12</v>
      </c>
      <c r="G682" s="37" t="s">
        <v>3087</v>
      </c>
      <c r="H682" s="37">
        <v>343</v>
      </c>
    </row>
    <row r="683" spans="1:8" x14ac:dyDescent="0.3">
      <c r="A683" s="34" t="str">
        <f>+LEFT(Tabla3[[#This Row],[id_detalle]],2)</f>
        <v>03</v>
      </c>
      <c r="B683" s="48" t="str">
        <f>VLOOKUP((LEFT(Tabla3[[#This Row],[id_detalle]],2)),id_rubro[[id]:[Rubro]],2,0)</f>
        <v>PRODUCTOS INDUSTRIALES Y RELACIONADOS</v>
      </c>
      <c r="C683" s="36" t="s">
        <v>178</v>
      </c>
      <c r="D683" s="35" t="str">
        <f>+Tabla3[[#This Row],[id_detalle]]&amp;" "&amp;VLOOKUP(Tabla3[[#This Row],[id_detalle]],rubro_detalle[[Código]:[Rubro Detalle]],2,0)</f>
        <v>03.01.121 Alimentos Envasados, en Conserva y Congelados</v>
      </c>
      <c r="E683" s="33">
        <f t="shared" si="21"/>
        <v>13</v>
      </c>
      <c r="F683" s="47" t="str">
        <f t="shared" si="20"/>
        <v>03.01.121-13</v>
      </c>
      <c r="G683" s="37" t="s">
        <v>3088</v>
      </c>
      <c r="H683" s="37">
        <v>353</v>
      </c>
    </row>
    <row r="684" spans="1:8" x14ac:dyDescent="0.3">
      <c r="A684" s="34" t="str">
        <f>+LEFT(Tabla3[[#This Row],[id_detalle]],2)</f>
        <v>03</v>
      </c>
      <c r="B684" s="48" t="str">
        <f>VLOOKUP((LEFT(Tabla3[[#This Row],[id_detalle]],2)),id_rubro[[id]:[Rubro]],2,0)</f>
        <v>PRODUCTOS INDUSTRIALES Y RELACIONADOS</v>
      </c>
      <c r="C684" s="36" t="s">
        <v>178</v>
      </c>
      <c r="D684" s="35" t="str">
        <f>+Tabla3[[#This Row],[id_detalle]]&amp;" "&amp;VLOOKUP(Tabla3[[#This Row],[id_detalle]],rubro_detalle[[Código]:[Rubro Detalle]],2,0)</f>
        <v>03.01.121 Alimentos Envasados, en Conserva y Congelados</v>
      </c>
      <c r="E684" s="33">
        <f t="shared" si="21"/>
        <v>14</v>
      </c>
      <c r="F684" s="47" t="str">
        <f t="shared" si="20"/>
        <v>03.01.121-14</v>
      </c>
      <c r="G684" s="37" t="s">
        <v>3069</v>
      </c>
      <c r="H684" s="37">
        <v>387</v>
      </c>
    </row>
    <row r="685" spans="1:8" x14ac:dyDescent="0.3">
      <c r="A685" s="34" t="str">
        <f>+LEFT(Tabla3[[#This Row],[id_detalle]],2)</f>
        <v>03</v>
      </c>
      <c r="B685" s="48" t="str">
        <f>VLOOKUP((LEFT(Tabla3[[#This Row],[id_detalle]],2)),id_rubro[[id]:[Rubro]],2,0)</f>
        <v>PRODUCTOS INDUSTRIALES Y RELACIONADOS</v>
      </c>
      <c r="C685" s="36" t="s">
        <v>178</v>
      </c>
      <c r="D685" s="35" t="str">
        <f>+Tabla3[[#This Row],[id_detalle]]&amp;" "&amp;VLOOKUP(Tabla3[[#This Row],[id_detalle]],rubro_detalle[[Código]:[Rubro Detalle]],2,0)</f>
        <v>03.01.121 Alimentos Envasados, en Conserva y Congelados</v>
      </c>
      <c r="E685" s="33">
        <f t="shared" si="21"/>
        <v>15</v>
      </c>
      <c r="F685" s="47" t="str">
        <f t="shared" si="20"/>
        <v>03.01.121-15</v>
      </c>
      <c r="G685" s="37" t="s">
        <v>3089</v>
      </c>
      <c r="H685" s="37">
        <v>458</v>
      </c>
    </row>
    <row r="686" spans="1:8" x14ac:dyDescent="0.3">
      <c r="A686" s="34" t="str">
        <f>+LEFT(Tabla3[[#This Row],[id_detalle]],2)</f>
        <v>03</v>
      </c>
      <c r="B686" s="48" t="str">
        <f>VLOOKUP((LEFT(Tabla3[[#This Row],[id_detalle]],2)),id_rubro[[id]:[Rubro]],2,0)</f>
        <v>PRODUCTOS INDUSTRIALES Y RELACIONADOS</v>
      </c>
      <c r="C686" s="36" t="s">
        <v>178</v>
      </c>
      <c r="D686" s="35" t="str">
        <f>+Tabla3[[#This Row],[id_detalle]]&amp;" "&amp;VLOOKUP(Tabla3[[#This Row],[id_detalle]],rubro_detalle[[Código]:[Rubro Detalle]],2,0)</f>
        <v>03.01.121 Alimentos Envasados, en Conserva y Congelados</v>
      </c>
      <c r="E686" s="33">
        <f t="shared" si="21"/>
        <v>16</v>
      </c>
      <c r="F686" s="47" t="str">
        <f t="shared" si="20"/>
        <v>03.01.121-16</v>
      </c>
      <c r="G686" s="37" t="s">
        <v>3090</v>
      </c>
      <c r="H686" s="37">
        <v>508</v>
      </c>
    </row>
    <row r="687" spans="1:8" x14ac:dyDescent="0.3">
      <c r="A687" s="34" t="str">
        <f>+LEFT(Tabla3[[#This Row],[id_detalle]],2)</f>
        <v>03</v>
      </c>
      <c r="B687" s="48" t="str">
        <f>VLOOKUP((LEFT(Tabla3[[#This Row],[id_detalle]],2)),id_rubro[[id]:[Rubro]],2,0)</f>
        <v>PRODUCTOS INDUSTRIALES Y RELACIONADOS</v>
      </c>
      <c r="C687" s="36" t="s">
        <v>178</v>
      </c>
      <c r="D687" s="35" t="str">
        <f>+Tabla3[[#This Row],[id_detalle]]&amp;" "&amp;VLOOKUP(Tabla3[[#This Row],[id_detalle]],rubro_detalle[[Código]:[Rubro Detalle]],2,0)</f>
        <v>03.01.121 Alimentos Envasados, en Conserva y Congelados</v>
      </c>
      <c r="E687" s="33">
        <f t="shared" si="21"/>
        <v>17</v>
      </c>
      <c r="F687" s="47" t="str">
        <f t="shared" si="20"/>
        <v>03.01.121-17</v>
      </c>
      <c r="G687" s="37" t="s">
        <v>3091</v>
      </c>
      <c r="H687" s="37">
        <v>528</v>
      </c>
    </row>
    <row r="688" spans="1:8" x14ac:dyDescent="0.3">
      <c r="A688" s="34" t="str">
        <f>+LEFT(Tabla3[[#This Row],[id_detalle]],2)</f>
        <v>03</v>
      </c>
      <c r="B688" s="48" t="str">
        <f>VLOOKUP((LEFT(Tabla3[[#This Row],[id_detalle]],2)),id_rubro[[id]:[Rubro]],2,0)</f>
        <v>PRODUCTOS INDUSTRIALES Y RELACIONADOS</v>
      </c>
      <c r="C688" s="36" t="s">
        <v>178</v>
      </c>
      <c r="D688" s="35" t="str">
        <f>+Tabla3[[#This Row],[id_detalle]]&amp;" "&amp;VLOOKUP(Tabla3[[#This Row],[id_detalle]],rubro_detalle[[Código]:[Rubro Detalle]],2,0)</f>
        <v>03.01.121 Alimentos Envasados, en Conserva y Congelados</v>
      </c>
      <c r="E688" s="33">
        <f t="shared" si="21"/>
        <v>18</v>
      </c>
      <c r="F688" s="47" t="str">
        <f t="shared" si="20"/>
        <v>03.01.121-18</v>
      </c>
      <c r="G688" s="37" t="s">
        <v>2488</v>
      </c>
      <c r="H688" s="37">
        <v>540</v>
      </c>
    </row>
    <row r="689" spans="1:8" x14ac:dyDescent="0.3">
      <c r="A689" s="34" t="str">
        <f>+LEFT(Tabla3[[#This Row],[id_detalle]],2)</f>
        <v>03</v>
      </c>
      <c r="B689" s="48" t="str">
        <f>VLOOKUP((LEFT(Tabla3[[#This Row],[id_detalle]],2)),id_rubro[[id]:[Rubro]],2,0)</f>
        <v>PRODUCTOS INDUSTRIALES Y RELACIONADOS</v>
      </c>
      <c r="C689" s="36" t="s">
        <v>178</v>
      </c>
      <c r="D689" s="35" t="str">
        <f>+Tabla3[[#This Row],[id_detalle]]&amp;" "&amp;VLOOKUP(Tabla3[[#This Row],[id_detalle]],rubro_detalle[[Código]:[Rubro Detalle]],2,0)</f>
        <v>03.01.121 Alimentos Envasados, en Conserva y Congelados</v>
      </c>
      <c r="E689" s="33">
        <f t="shared" si="21"/>
        <v>19</v>
      </c>
      <c r="F689" s="47" t="str">
        <f t="shared" si="20"/>
        <v>03.01.121-19</v>
      </c>
      <c r="G689" s="37" t="s">
        <v>3092</v>
      </c>
      <c r="H689" s="37">
        <v>611</v>
      </c>
    </row>
    <row r="690" spans="1:8" x14ac:dyDescent="0.3">
      <c r="A690" s="34" t="str">
        <f>+LEFT(Tabla3[[#This Row],[id_detalle]],2)</f>
        <v>03</v>
      </c>
      <c r="B690" s="48" t="str">
        <f>VLOOKUP((LEFT(Tabla3[[#This Row],[id_detalle]],2)),id_rubro[[id]:[Rubro]],2,0)</f>
        <v>PRODUCTOS INDUSTRIALES Y RELACIONADOS</v>
      </c>
      <c r="C690" s="36" t="s">
        <v>178</v>
      </c>
      <c r="D690" s="35" t="str">
        <f>+Tabla3[[#This Row],[id_detalle]]&amp;" "&amp;VLOOKUP(Tabla3[[#This Row],[id_detalle]],rubro_detalle[[Código]:[Rubro Detalle]],2,0)</f>
        <v>03.01.121 Alimentos Envasados, en Conserva y Congelados</v>
      </c>
      <c r="E690" s="33">
        <f t="shared" si="21"/>
        <v>20</v>
      </c>
      <c r="F690" s="47" t="str">
        <f t="shared" si="20"/>
        <v>03.01.121-20</v>
      </c>
      <c r="G690" s="37" t="s">
        <v>3093</v>
      </c>
      <c r="H690" s="37">
        <v>617</v>
      </c>
    </row>
    <row r="691" spans="1:8" x14ac:dyDescent="0.3">
      <c r="A691" s="34" t="str">
        <f>+LEFT(Tabla3[[#This Row],[id_detalle]],2)</f>
        <v>03</v>
      </c>
      <c r="B691" s="48" t="str">
        <f>VLOOKUP((LEFT(Tabla3[[#This Row],[id_detalle]],2)),id_rubro[[id]:[Rubro]],2,0)</f>
        <v>PRODUCTOS INDUSTRIALES Y RELACIONADOS</v>
      </c>
      <c r="C691" s="36" t="s">
        <v>178</v>
      </c>
      <c r="D691" s="35" t="str">
        <f>+Tabla3[[#This Row],[id_detalle]]&amp;" "&amp;VLOOKUP(Tabla3[[#This Row],[id_detalle]],rubro_detalle[[Código]:[Rubro Detalle]],2,0)</f>
        <v>03.01.121 Alimentos Envasados, en Conserva y Congelados</v>
      </c>
      <c r="E691" s="33">
        <f t="shared" si="21"/>
        <v>21</v>
      </c>
      <c r="F691" s="47" t="str">
        <f t="shared" si="20"/>
        <v>03.01.121-21</v>
      </c>
      <c r="G691" s="37" t="s">
        <v>2493</v>
      </c>
      <c r="H691" s="37">
        <v>653</v>
      </c>
    </row>
    <row r="692" spans="1:8" x14ac:dyDescent="0.3">
      <c r="A692" s="34" t="str">
        <f>+LEFT(Tabla3[[#This Row],[id_detalle]],2)</f>
        <v>03</v>
      </c>
      <c r="B692" s="48" t="str">
        <f>VLOOKUP((LEFT(Tabla3[[#This Row],[id_detalle]],2)),id_rubro[[id]:[Rubro]],2,0)</f>
        <v>PRODUCTOS INDUSTRIALES Y RELACIONADOS</v>
      </c>
      <c r="C692" s="36" t="s">
        <v>178</v>
      </c>
      <c r="D692" s="35" t="str">
        <f>+Tabla3[[#This Row],[id_detalle]]&amp;" "&amp;VLOOKUP(Tabla3[[#This Row],[id_detalle]],rubro_detalle[[Código]:[Rubro Detalle]],2,0)</f>
        <v>03.01.121 Alimentos Envasados, en Conserva y Congelados</v>
      </c>
      <c r="E692" s="33">
        <f t="shared" si="21"/>
        <v>22</v>
      </c>
      <c r="F692" s="47" t="str">
        <f t="shared" si="20"/>
        <v>03.01.121-22</v>
      </c>
      <c r="G692" s="37" t="s">
        <v>3094</v>
      </c>
      <c r="H692" s="37">
        <v>662</v>
      </c>
    </row>
    <row r="693" spans="1:8" x14ac:dyDescent="0.3">
      <c r="A693" s="34" t="str">
        <f>+LEFT(Tabla3[[#This Row],[id_detalle]],2)</f>
        <v>03</v>
      </c>
      <c r="B693" s="48" t="str">
        <f>VLOOKUP((LEFT(Tabla3[[#This Row],[id_detalle]],2)),id_rubro[[id]:[Rubro]],2,0)</f>
        <v>PRODUCTOS INDUSTRIALES Y RELACIONADOS</v>
      </c>
      <c r="C693" s="36" t="s">
        <v>178</v>
      </c>
      <c r="D693" s="35" t="str">
        <f>+Tabla3[[#This Row],[id_detalle]]&amp;" "&amp;VLOOKUP(Tabla3[[#This Row],[id_detalle]],rubro_detalle[[Código]:[Rubro Detalle]],2,0)</f>
        <v>03.01.121 Alimentos Envasados, en Conserva y Congelados</v>
      </c>
      <c r="E693" s="33">
        <f t="shared" si="21"/>
        <v>23</v>
      </c>
      <c r="F693" s="47" t="str">
        <f t="shared" si="20"/>
        <v>03.01.121-23</v>
      </c>
      <c r="G693" s="37" t="s">
        <v>3095</v>
      </c>
      <c r="H693" s="37">
        <v>665</v>
      </c>
    </row>
    <row r="694" spans="1:8" x14ac:dyDescent="0.3">
      <c r="A694" s="34" t="str">
        <f>+LEFT(Tabla3[[#This Row],[id_detalle]],2)</f>
        <v>03</v>
      </c>
      <c r="B694" s="48" t="str">
        <f>VLOOKUP((LEFT(Tabla3[[#This Row],[id_detalle]],2)),id_rubro[[id]:[Rubro]],2,0)</f>
        <v>PRODUCTOS INDUSTRIALES Y RELACIONADOS</v>
      </c>
      <c r="C694" s="36" t="s">
        <v>178</v>
      </c>
      <c r="D694" s="35" t="str">
        <f>+Tabla3[[#This Row],[id_detalle]]&amp;" "&amp;VLOOKUP(Tabla3[[#This Row],[id_detalle]],rubro_detalle[[Código]:[Rubro Detalle]],2,0)</f>
        <v>03.01.121 Alimentos Envasados, en Conserva y Congelados</v>
      </c>
      <c r="E694" s="33">
        <f t="shared" si="21"/>
        <v>24</v>
      </c>
      <c r="F694" s="47" t="str">
        <f t="shared" si="20"/>
        <v>03.01.121-24</v>
      </c>
      <c r="G694" s="37" t="s">
        <v>3055</v>
      </c>
      <c r="H694" s="37">
        <v>667</v>
      </c>
    </row>
    <row r="695" spans="1:8" x14ac:dyDescent="0.3">
      <c r="A695" s="34" t="str">
        <f>+LEFT(Tabla3[[#This Row],[id_detalle]],2)</f>
        <v>03</v>
      </c>
      <c r="B695" s="48" t="str">
        <f>VLOOKUP((LEFT(Tabla3[[#This Row],[id_detalle]],2)),id_rubro[[id]:[Rubro]],2,0)</f>
        <v>PRODUCTOS INDUSTRIALES Y RELACIONADOS</v>
      </c>
      <c r="C695" s="36" t="s">
        <v>178</v>
      </c>
      <c r="D695" s="35" t="str">
        <f>+Tabla3[[#This Row],[id_detalle]]&amp;" "&amp;VLOOKUP(Tabla3[[#This Row],[id_detalle]],rubro_detalle[[Código]:[Rubro Detalle]],2,0)</f>
        <v>03.01.121 Alimentos Envasados, en Conserva y Congelados</v>
      </c>
      <c r="E695" s="33">
        <f t="shared" si="21"/>
        <v>25</v>
      </c>
      <c r="F695" s="47" t="str">
        <f t="shared" si="20"/>
        <v>03.01.121-25</v>
      </c>
      <c r="G695" s="37" t="s">
        <v>3096</v>
      </c>
      <c r="H695" s="37">
        <v>680</v>
      </c>
    </row>
    <row r="696" spans="1:8" x14ac:dyDescent="0.3">
      <c r="A696" s="34" t="str">
        <f>+LEFT(Tabla3[[#This Row],[id_detalle]],2)</f>
        <v>03</v>
      </c>
      <c r="B696" s="48" t="str">
        <f>VLOOKUP((LEFT(Tabla3[[#This Row],[id_detalle]],2)),id_rubro[[id]:[Rubro]],2,0)</f>
        <v>PRODUCTOS INDUSTRIALES Y RELACIONADOS</v>
      </c>
      <c r="C696" s="36" t="s">
        <v>178</v>
      </c>
      <c r="D696" s="35" t="str">
        <f>+Tabla3[[#This Row],[id_detalle]]&amp;" "&amp;VLOOKUP(Tabla3[[#This Row],[id_detalle]],rubro_detalle[[Código]:[Rubro Detalle]],2,0)</f>
        <v>03.01.121 Alimentos Envasados, en Conserva y Congelados</v>
      </c>
      <c r="E696" s="33">
        <f t="shared" si="21"/>
        <v>26</v>
      </c>
      <c r="F696" s="47" t="str">
        <f t="shared" si="20"/>
        <v>03.01.121-26</v>
      </c>
      <c r="G696" s="37" t="s">
        <v>3097</v>
      </c>
      <c r="H696" s="37">
        <v>682</v>
      </c>
    </row>
    <row r="697" spans="1:8" x14ac:dyDescent="0.3">
      <c r="A697" s="34" t="str">
        <f>+LEFT(Tabla3[[#This Row],[id_detalle]],2)</f>
        <v>03</v>
      </c>
      <c r="B697" s="48" t="str">
        <f>VLOOKUP((LEFT(Tabla3[[#This Row],[id_detalle]],2)),id_rubro[[id]:[Rubro]],2,0)</f>
        <v>PRODUCTOS INDUSTRIALES Y RELACIONADOS</v>
      </c>
      <c r="C697" s="36" t="s">
        <v>178</v>
      </c>
      <c r="D697" s="35" t="str">
        <f>+Tabla3[[#This Row],[id_detalle]]&amp;" "&amp;VLOOKUP(Tabla3[[#This Row],[id_detalle]],rubro_detalle[[Código]:[Rubro Detalle]],2,0)</f>
        <v>03.01.121 Alimentos Envasados, en Conserva y Congelados</v>
      </c>
      <c r="E697" s="33">
        <f t="shared" si="21"/>
        <v>27</v>
      </c>
      <c r="F697" s="47" t="str">
        <f t="shared" si="20"/>
        <v>03.01.121-27</v>
      </c>
      <c r="G697" s="37" t="s">
        <v>3098</v>
      </c>
      <c r="H697" s="37">
        <v>716</v>
      </c>
    </row>
    <row r="698" spans="1:8" x14ac:dyDescent="0.3">
      <c r="A698" s="34" t="str">
        <f>+LEFT(Tabla3[[#This Row],[id_detalle]],2)</f>
        <v>03</v>
      </c>
      <c r="B698" s="48" t="str">
        <f>VLOOKUP((LEFT(Tabla3[[#This Row],[id_detalle]],2)),id_rubro[[id]:[Rubro]],2,0)</f>
        <v>PRODUCTOS INDUSTRIALES Y RELACIONADOS</v>
      </c>
      <c r="C698" s="36" t="s">
        <v>178</v>
      </c>
      <c r="D698" s="35" t="str">
        <f>+Tabla3[[#This Row],[id_detalle]]&amp;" "&amp;VLOOKUP(Tabla3[[#This Row],[id_detalle]],rubro_detalle[[Código]:[Rubro Detalle]],2,0)</f>
        <v>03.01.121 Alimentos Envasados, en Conserva y Congelados</v>
      </c>
      <c r="E698" s="33">
        <f t="shared" si="21"/>
        <v>28</v>
      </c>
      <c r="F698" s="47" t="str">
        <f t="shared" si="20"/>
        <v>03.01.121-28</v>
      </c>
      <c r="G698" s="37" t="s">
        <v>3099</v>
      </c>
      <c r="H698" s="37">
        <v>818</v>
      </c>
    </row>
    <row r="699" spans="1:8" x14ac:dyDescent="0.3">
      <c r="A699" s="34" t="str">
        <f>+LEFT(Tabla3[[#This Row],[id_detalle]],2)</f>
        <v>03</v>
      </c>
      <c r="B699" s="48" t="str">
        <f>VLOOKUP((LEFT(Tabla3[[#This Row],[id_detalle]],2)),id_rubro[[id]:[Rubro]],2,0)</f>
        <v>PRODUCTOS INDUSTRIALES Y RELACIONADOS</v>
      </c>
      <c r="C699" s="36" t="s">
        <v>178</v>
      </c>
      <c r="D699" s="35" t="str">
        <f>+Tabla3[[#This Row],[id_detalle]]&amp;" "&amp;VLOOKUP(Tabla3[[#This Row],[id_detalle]],rubro_detalle[[Código]:[Rubro Detalle]],2,0)</f>
        <v>03.01.121 Alimentos Envasados, en Conserva y Congelados</v>
      </c>
      <c r="E699" s="33">
        <f t="shared" si="21"/>
        <v>29</v>
      </c>
      <c r="F699" s="47" t="str">
        <f t="shared" si="20"/>
        <v>03.01.121-29</v>
      </c>
      <c r="G699" s="37" t="s">
        <v>3100</v>
      </c>
      <c r="H699" s="37">
        <v>818</v>
      </c>
    </row>
    <row r="700" spans="1:8" x14ac:dyDescent="0.3">
      <c r="A700" s="34" t="str">
        <f>+LEFT(Tabla3[[#This Row],[id_detalle]],2)</f>
        <v>03</v>
      </c>
      <c r="B700" s="48" t="str">
        <f>VLOOKUP((LEFT(Tabla3[[#This Row],[id_detalle]],2)),id_rubro[[id]:[Rubro]],2,0)</f>
        <v>PRODUCTOS INDUSTRIALES Y RELACIONADOS</v>
      </c>
      <c r="C700" s="36" t="s">
        <v>178</v>
      </c>
      <c r="D700" s="35" t="str">
        <f>+Tabla3[[#This Row],[id_detalle]]&amp;" "&amp;VLOOKUP(Tabla3[[#This Row],[id_detalle]],rubro_detalle[[Código]:[Rubro Detalle]],2,0)</f>
        <v>03.01.121 Alimentos Envasados, en Conserva y Congelados</v>
      </c>
      <c r="E700" s="33">
        <f t="shared" si="21"/>
        <v>30</v>
      </c>
      <c r="F700" s="47" t="str">
        <f t="shared" si="20"/>
        <v>03.01.121-30</v>
      </c>
      <c r="G700" s="37" t="s">
        <v>3101</v>
      </c>
      <c r="H700" s="37">
        <v>829</v>
      </c>
    </row>
    <row r="701" spans="1:8" x14ac:dyDescent="0.3">
      <c r="A701" s="34" t="str">
        <f>+LEFT(Tabla3[[#This Row],[id_detalle]],2)</f>
        <v>03</v>
      </c>
      <c r="B701" s="48" t="str">
        <f>VLOOKUP((LEFT(Tabla3[[#This Row],[id_detalle]],2)),id_rubro[[id]:[Rubro]],2,0)</f>
        <v>PRODUCTOS INDUSTRIALES Y RELACIONADOS</v>
      </c>
      <c r="C701" s="36" t="s">
        <v>178</v>
      </c>
      <c r="D701" s="35" t="str">
        <f>+Tabla3[[#This Row],[id_detalle]]&amp;" "&amp;VLOOKUP(Tabla3[[#This Row],[id_detalle]],rubro_detalle[[Código]:[Rubro Detalle]],2,0)</f>
        <v>03.01.121 Alimentos Envasados, en Conserva y Congelados</v>
      </c>
      <c r="E701" s="33">
        <f t="shared" si="21"/>
        <v>31</v>
      </c>
      <c r="F701" s="47" t="str">
        <f t="shared" si="20"/>
        <v>03.01.121-31</v>
      </c>
      <c r="G701" s="37" t="s">
        <v>3062</v>
      </c>
      <c r="H701" s="37">
        <v>847</v>
      </c>
    </row>
    <row r="702" spans="1:8" x14ac:dyDescent="0.3">
      <c r="A702" s="34" t="str">
        <f>+LEFT(Tabla3[[#This Row],[id_detalle]],2)</f>
        <v>03</v>
      </c>
      <c r="B702" s="48" t="str">
        <f>VLOOKUP((LEFT(Tabla3[[#This Row],[id_detalle]],2)),id_rubro[[id]:[Rubro]],2,0)</f>
        <v>PRODUCTOS INDUSTRIALES Y RELACIONADOS</v>
      </c>
      <c r="C702" s="36" t="s">
        <v>180</v>
      </c>
      <c r="D702" s="35" t="str">
        <f>+Tabla3[[#This Row],[id_detalle]]&amp;" "&amp;VLOOKUP(Tabla3[[#This Row],[id_detalle]],rubro_detalle[[Código]:[Rubro Detalle]],2,0)</f>
        <v>03.01.131 Alimentos para Peces</v>
      </c>
      <c r="E702" s="33">
        <f t="shared" si="21"/>
        <v>1</v>
      </c>
      <c r="F702" s="47" t="str">
        <f t="shared" si="20"/>
        <v>03.01.131-1</v>
      </c>
      <c r="G702" s="37" t="s">
        <v>3102</v>
      </c>
      <c r="H702" s="37">
        <v>246</v>
      </c>
    </row>
    <row r="703" spans="1:8" x14ac:dyDescent="0.3">
      <c r="A703" s="34" t="str">
        <f>+LEFT(Tabla3[[#This Row],[id_detalle]],2)</f>
        <v>03</v>
      </c>
      <c r="B703" s="48" t="str">
        <f>VLOOKUP((LEFT(Tabla3[[#This Row],[id_detalle]],2)),id_rubro[[id]:[Rubro]],2,0)</f>
        <v>PRODUCTOS INDUSTRIALES Y RELACIONADOS</v>
      </c>
      <c r="C703" s="36" t="s">
        <v>180</v>
      </c>
      <c r="D703" s="35" t="str">
        <f>+Tabla3[[#This Row],[id_detalle]]&amp;" "&amp;VLOOKUP(Tabla3[[#This Row],[id_detalle]],rubro_detalle[[Código]:[Rubro Detalle]],2,0)</f>
        <v>03.01.131 Alimentos para Peces</v>
      </c>
      <c r="E703" s="33">
        <f t="shared" si="21"/>
        <v>2</v>
      </c>
      <c r="F703" s="47" t="str">
        <f t="shared" si="20"/>
        <v>03.01.131-2</v>
      </c>
      <c r="G703" s="37" t="s">
        <v>3103</v>
      </c>
      <c r="H703" s="37">
        <v>432</v>
      </c>
    </row>
    <row r="704" spans="1:8" x14ac:dyDescent="0.3">
      <c r="A704" s="34" t="str">
        <f>+LEFT(Tabla3[[#This Row],[id_detalle]],2)</f>
        <v>03</v>
      </c>
      <c r="B704" s="48" t="str">
        <f>VLOOKUP((LEFT(Tabla3[[#This Row],[id_detalle]],2)),id_rubro[[id]:[Rubro]],2,0)</f>
        <v>PRODUCTOS INDUSTRIALES Y RELACIONADOS</v>
      </c>
      <c r="C704" s="36" t="s">
        <v>180</v>
      </c>
      <c r="D704" s="35" t="str">
        <f>+Tabla3[[#This Row],[id_detalle]]&amp;" "&amp;VLOOKUP(Tabla3[[#This Row],[id_detalle]],rubro_detalle[[Código]:[Rubro Detalle]],2,0)</f>
        <v>03.01.131 Alimentos para Peces</v>
      </c>
      <c r="E704" s="33">
        <f t="shared" si="21"/>
        <v>3</v>
      </c>
      <c r="F704" s="47" t="str">
        <f t="shared" si="20"/>
        <v>03.01.131-3</v>
      </c>
      <c r="G704" s="37" t="s">
        <v>2676</v>
      </c>
      <c r="H704" s="37">
        <v>567</v>
      </c>
    </row>
    <row r="705" spans="1:8" x14ac:dyDescent="0.3">
      <c r="A705" s="34" t="str">
        <f>+LEFT(Tabla3[[#This Row],[id_detalle]],2)</f>
        <v>03</v>
      </c>
      <c r="B705" s="48" t="str">
        <f>VLOOKUP((LEFT(Tabla3[[#This Row],[id_detalle]],2)),id_rubro[[id]:[Rubro]],2,0)</f>
        <v>PRODUCTOS INDUSTRIALES Y RELACIONADOS</v>
      </c>
      <c r="C705" s="36" t="s">
        <v>180</v>
      </c>
      <c r="D705" s="35" t="str">
        <f>+Tabla3[[#This Row],[id_detalle]]&amp;" "&amp;VLOOKUP(Tabla3[[#This Row],[id_detalle]],rubro_detalle[[Código]:[Rubro Detalle]],2,0)</f>
        <v>03.01.131 Alimentos para Peces</v>
      </c>
      <c r="E705" s="33">
        <f t="shared" si="21"/>
        <v>4</v>
      </c>
      <c r="F705" s="47" t="str">
        <f t="shared" si="20"/>
        <v>03.01.131-4</v>
      </c>
      <c r="G705" s="37" t="s">
        <v>2503</v>
      </c>
      <c r="H705" s="37">
        <v>718</v>
      </c>
    </row>
    <row r="706" spans="1:8" x14ac:dyDescent="0.3">
      <c r="A706" s="34" t="str">
        <f>+LEFT(Tabla3[[#This Row],[id_detalle]],2)</f>
        <v>03</v>
      </c>
      <c r="B706" s="48" t="str">
        <f>VLOOKUP((LEFT(Tabla3[[#This Row],[id_detalle]],2)),id_rubro[[id]:[Rubro]],2,0)</f>
        <v>PRODUCTOS INDUSTRIALES Y RELACIONADOS</v>
      </c>
      <c r="C706" s="36" t="s">
        <v>182</v>
      </c>
      <c r="D706" s="35" t="str">
        <f>+Tabla3[[#This Row],[id_detalle]]&amp;" "&amp;VLOOKUP(Tabla3[[#This Row],[id_detalle]],rubro_detalle[[Código]:[Rubro Detalle]],2,0)</f>
        <v>03.01.141 Alimentos Preparados para Animales</v>
      </c>
      <c r="E706" s="33">
        <f t="shared" si="21"/>
        <v>1</v>
      </c>
      <c r="F706" s="47" t="str">
        <f t="shared" si="20"/>
        <v>03.01.141-1</v>
      </c>
      <c r="G706" s="37" t="s">
        <v>3104</v>
      </c>
      <c r="H706" s="37">
        <v>193</v>
      </c>
    </row>
    <row r="707" spans="1:8" x14ac:dyDescent="0.3">
      <c r="A707" s="34" t="str">
        <f>+LEFT(Tabla3[[#This Row],[id_detalle]],2)</f>
        <v>03</v>
      </c>
      <c r="B707" s="48" t="str">
        <f>VLOOKUP((LEFT(Tabla3[[#This Row],[id_detalle]],2)),id_rubro[[id]:[Rubro]],2,0)</f>
        <v>PRODUCTOS INDUSTRIALES Y RELACIONADOS</v>
      </c>
      <c r="C707" s="36" t="s">
        <v>182</v>
      </c>
      <c r="D707" s="35" t="str">
        <f>+Tabla3[[#This Row],[id_detalle]]&amp;" "&amp;VLOOKUP(Tabla3[[#This Row],[id_detalle]],rubro_detalle[[Código]:[Rubro Detalle]],2,0)</f>
        <v>03.01.141 Alimentos Preparados para Animales</v>
      </c>
      <c r="E707" s="33">
        <f t="shared" si="21"/>
        <v>2</v>
      </c>
      <c r="F707" s="47" t="str">
        <f t="shared" si="20"/>
        <v>03.01.141-2</v>
      </c>
      <c r="G707" s="37" t="s">
        <v>3105</v>
      </c>
      <c r="H707" s="37">
        <v>193</v>
      </c>
    </row>
    <row r="708" spans="1:8" x14ac:dyDescent="0.3">
      <c r="A708" s="34" t="str">
        <f>+LEFT(Tabla3[[#This Row],[id_detalle]],2)</f>
        <v>03</v>
      </c>
      <c r="B708" s="48" t="str">
        <f>VLOOKUP((LEFT(Tabla3[[#This Row],[id_detalle]],2)),id_rubro[[id]:[Rubro]],2,0)</f>
        <v>PRODUCTOS INDUSTRIALES Y RELACIONADOS</v>
      </c>
      <c r="C708" s="36" t="s">
        <v>182</v>
      </c>
      <c r="D708" s="35" t="str">
        <f>+Tabla3[[#This Row],[id_detalle]]&amp;" "&amp;VLOOKUP(Tabla3[[#This Row],[id_detalle]],rubro_detalle[[Código]:[Rubro Detalle]],2,0)</f>
        <v>03.01.141 Alimentos Preparados para Animales</v>
      </c>
      <c r="E708" s="33">
        <f t="shared" si="21"/>
        <v>3</v>
      </c>
      <c r="F708" s="47" t="str">
        <f t="shared" si="20"/>
        <v>03.01.141-3</v>
      </c>
      <c r="G708" s="38" t="s">
        <v>2423</v>
      </c>
      <c r="H708" s="38">
        <v>287</v>
      </c>
    </row>
    <row r="709" spans="1:8" x14ac:dyDescent="0.3">
      <c r="A709" s="34" t="str">
        <f>+LEFT(Tabla3[[#This Row],[id_detalle]],2)</f>
        <v>03</v>
      </c>
      <c r="B709" s="48" t="str">
        <f>VLOOKUP((LEFT(Tabla3[[#This Row],[id_detalle]],2)),id_rubro[[id]:[Rubro]],2,0)</f>
        <v>PRODUCTOS INDUSTRIALES Y RELACIONADOS</v>
      </c>
      <c r="C709" s="36" t="s">
        <v>182</v>
      </c>
      <c r="D709" s="35" t="str">
        <f>+Tabla3[[#This Row],[id_detalle]]&amp;" "&amp;VLOOKUP(Tabla3[[#This Row],[id_detalle]],rubro_detalle[[Código]:[Rubro Detalle]],2,0)</f>
        <v>03.01.141 Alimentos Preparados para Animales</v>
      </c>
      <c r="E709" s="33">
        <f t="shared" si="21"/>
        <v>4</v>
      </c>
      <c r="F709" s="47" t="str">
        <f t="shared" si="20"/>
        <v>03.01.141-4</v>
      </c>
      <c r="G709" s="37" t="s">
        <v>3106</v>
      </c>
      <c r="H709" s="37">
        <v>326</v>
      </c>
    </row>
    <row r="710" spans="1:8" x14ac:dyDescent="0.3">
      <c r="A710" s="34" t="str">
        <f>+LEFT(Tabla3[[#This Row],[id_detalle]],2)</f>
        <v>03</v>
      </c>
      <c r="B710" s="48" t="str">
        <f>VLOOKUP((LEFT(Tabla3[[#This Row],[id_detalle]],2)),id_rubro[[id]:[Rubro]],2,0)</f>
        <v>PRODUCTOS INDUSTRIALES Y RELACIONADOS</v>
      </c>
      <c r="C710" s="36" t="s">
        <v>182</v>
      </c>
      <c r="D710" s="35" t="str">
        <f>+Tabla3[[#This Row],[id_detalle]]&amp;" "&amp;VLOOKUP(Tabla3[[#This Row],[id_detalle]],rubro_detalle[[Código]:[Rubro Detalle]],2,0)</f>
        <v>03.01.141 Alimentos Preparados para Animales</v>
      </c>
      <c r="E710" s="33">
        <f t="shared" si="21"/>
        <v>5</v>
      </c>
      <c r="F710" s="47" t="str">
        <f t="shared" si="20"/>
        <v>03.01.141-5</v>
      </c>
      <c r="G710" s="37" t="s">
        <v>3107</v>
      </c>
      <c r="H710" s="37">
        <v>392</v>
      </c>
    </row>
    <row r="711" spans="1:8" x14ac:dyDescent="0.3">
      <c r="A711" s="34" t="str">
        <f>+LEFT(Tabla3[[#This Row],[id_detalle]],2)</f>
        <v>03</v>
      </c>
      <c r="B711" s="48" t="str">
        <f>VLOOKUP((LEFT(Tabla3[[#This Row],[id_detalle]],2)),id_rubro[[id]:[Rubro]],2,0)</f>
        <v>PRODUCTOS INDUSTRIALES Y RELACIONADOS</v>
      </c>
      <c r="C711" s="36" t="s">
        <v>182</v>
      </c>
      <c r="D711" s="35" t="str">
        <f>+Tabla3[[#This Row],[id_detalle]]&amp;" "&amp;VLOOKUP(Tabla3[[#This Row],[id_detalle]],rubro_detalle[[Código]:[Rubro Detalle]],2,0)</f>
        <v>03.01.141 Alimentos Preparados para Animales</v>
      </c>
      <c r="E711" s="33">
        <f t="shared" si="21"/>
        <v>6</v>
      </c>
      <c r="F711" s="47" t="str">
        <f t="shared" si="20"/>
        <v>03.01.141-6</v>
      </c>
      <c r="G711" s="37" t="s">
        <v>3108</v>
      </c>
      <c r="H711" s="37">
        <v>415</v>
      </c>
    </row>
    <row r="712" spans="1:8" x14ac:dyDescent="0.3">
      <c r="A712" s="34" t="str">
        <f>+LEFT(Tabla3[[#This Row],[id_detalle]],2)</f>
        <v>03</v>
      </c>
      <c r="B712" s="48" t="str">
        <f>VLOOKUP((LEFT(Tabla3[[#This Row],[id_detalle]],2)),id_rubro[[id]:[Rubro]],2,0)</f>
        <v>PRODUCTOS INDUSTRIALES Y RELACIONADOS</v>
      </c>
      <c r="C712" s="36" t="s">
        <v>182</v>
      </c>
      <c r="D712" s="35" t="str">
        <f>+Tabla3[[#This Row],[id_detalle]]&amp;" "&amp;VLOOKUP(Tabla3[[#This Row],[id_detalle]],rubro_detalle[[Código]:[Rubro Detalle]],2,0)</f>
        <v>03.01.141 Alimentos Preparados para Animales</v>
      </c>
      <c r="E712" s="33">
        <f t="shared" si="21"/>
        <v>7</v>
      </c>
      <c r="F712" s="47" t="str">
        <f t="shared" si="20"/>
        <v>03.01.141-7</v>
      </c>
      <c r="G712" s="37" t="s">
        <v>2521</v>
      </c>
      <c r="H712" s="37">
        <v>416</v>
      </c>
    </row>
    <row r="713" spans="1:8" x14ac:dyDescent="0.3">
      <c r="A713" s="34" t="str">
        <f>+LEFT(Tabla3[[#This Row],[id_detalle]],2)</f>
        <v>03</v>
      </c>
      <c r="B713" s="48" t="str">
        <f>VLOOKUP((LEFT(Tabla3[[#This Row],[id_detalle]],2)),id_rubro[[id]:[Rubro]],2,0)</f>
        <v>PRODUCTOS INDUSTRIALES Y RELACIONADOS</v>
      </c>
      <c r="C713" s="36" t="s">
        <v>182</v>
      </c>
      <c r="D713" s="35" t="str">
        <f>+Tabla3[[#This Row],[id_detalle]]&amp;" "&amp;VLOOKUP(Tabla3[[#This Row],[id_detalle]],rubro_detalle[[Código]:[Rubro Detalle]],2,0)</f>
        <v>03.01.141 Alimentos Preparados para Animales</v>
      </c>
      <c r="E713" s="33">
        <f t="shared" si="21"/>
        <v>8</v>
      </c>
      <c r="F713" s="47" t="str">
        <f t="shared" si="20"/>
        <v>03.01.141-8</v>
      </c>
      <c r="G713" s="37" t="s">
        <v>3109</v>
      </c>
      <c r="H713" s="37">
        <v>423</v>
      </c>
    </row>
    <row r="714" spans="1:8" x14ac:dyDescent="0.3">
      <c r="A714" s="34" t="str">
        <f>+LEFT(Tabla3[[#This Row],[id_detalle]],2)</f>
        <v>03</v>
      </c>
      <c r="B714" s="48" t="str">
        <f>VLOOKUP((LEFT(Tabla3[[#This Row],[id_detalle]],2)),id_rubro[[id]:[Rubro]],2,0)</f>
        <v>PRODUCTOS INDUSTRIALES Y RELACIONADOS</v>
      </c>
      <c r="C714" s="36" t="s">
        <v>182</v>
      </c>
      <c r="D714" s="35" t="str">
        <f>+Tabla3[[#This Row],[id_detalle]]&amp;" "&amp;VLOOKUP(Tabla3[[#This Row],[id_detalle]],rubro_detalle[[Código]:[Rubro Detalle]],2,0)</f>
        <v>03.01.141 Alimentos Preparados para Animales</v>
      </c>
      <c r="E714" s="33">
        <f t="shared" si="21"/>
        <v>9</v>
      </c>
      <c r="F714" s="47" t="str">
        <f t="shared" si="20"/>
        <v>03.01.141-9</v>
      </c>
      <c r="G714" s="37" t="s">
        <v>3103</v>
      </c>
      <c r="H714" s="37">
        <v>432</v>
      </c>
    </row>
    <row r="715" spans="1:8" x14ac:dyDescent="0.3">
      <c r="A715" s="34" t="str">
        <f>+LEFT(Tabla3[[#This Row],[id_detalle]],2)</f>
        <v>03</v>
      </c>
      <c r="B715" s="48" t="str">
        <f>VLOOKUP((LEFT(Tabla3[[#This Row],[id_detalle]],2)),id_rubro[[id]:[Rubro]],2,0)</f>
        <v>PRODUCTOS INDUSTRIALES Y RELACIONADOS</v>
      </c>
      <c r="C715" s="36" t="s">
        <v>182</v>
      </c>
      <c r="D715" s="35" t="str">
        <f>+Tabla3[[#This Row],[id_detalle]]&amp;" "&amp;VLOOKUP(Tabla3[[#This Row],[id_detalle]],rubro_detalle[[Código]:[Rubro Detalle]],2,0)</f>
        <v>03.01.141 Alimentos Preparados para Animales</v>
      </c>
      <c r="E715" s="33">
        <f t="shared" si="21"/>
        <v>10</v>
      </c>
      <c r="F715" s="47" t="str">
        <f t="shared" si="20"/>
        <v>03.01.141-10</v>
      </c>
      <c r="G715" s="37" t="s">
        <v>3110</v>
      </c>
      <c r="H715" s="37">
        <v>436</v>
      </c>
    </row>
    <row r="716" spans="1:8" x14ac:dyDescent="0.3">
      <c r="A716" s="34" t="str">
        <f>+LEFT(Tabla3[[#This Row],[id_detalle]],2)</f>
        <v>03</v>
      </c>
      <c r="B716" s="48" t="str">
        <f>VLOOKUP((LEFT(Tabla3[[#This Row],[id_detalle]],2)),id_rubro[[id]:[Rubro]],2,0)</f>
        <v>PRODUCTOS INDUSTRIALES Y RELACIONADOS</v>
      </c>
      <c r="C716" s="36" t="s">
        <v>182</v>
      </c>
      <c r="D716" s="35" t="str">
        <f>+Tabla3[[#This Row],[id_detalle]]&amp;" "&amp;VLOOKUP(Tabla3[[#This Row],[id_detalle]],rubro_detalle[[Código]:[Rubro Detalle]],2,0)</f>
        <v>03.01.141 Alimentos Preparados para Animales</v>
      </c>
      <c r="E716" s="33">
        <f t="shared" si="21"/>
        <v>11</v>
      </c>
      <c r="F716" s="47" t="str">
        <f t="shared" ref="F716:F779" si="22">+LEFT(D716,9)&amp;"-"&amp;E716</f>
        <v>03.01.141-11</v>
      </c>
      <c r="G716" s="37" t="s">
        <v>2676</v>
      </c>
      <c r="H716" s="37">
        <v>567</v>
      </c>
    </row>
    <row r="717" spans="1:8" x14ac:dyDescent="0.3">
      <c r="A717" s="34" t="str">
        <f>+LEFT(Tabla3[[#This Row],[id_detalle]],2)</f>
        <v>03</v>
      </c>
      <c r="B717" s="48" t="str">
        <f>VLOOKUP((LEFT(Tabla3[[#This Row],[id_detalle]],2)),id_rubro[[id]:[Rubro]],2,0)</f>
        <v>PRODUCTOS INDUSTRIALES Y RELACIONADOS</v>
      </c>
      <c r="C717" s="36" t="s">
        <v>182</v>
      </c>
      <c r="D717" s="35" t="str">
        <f>+Tabla3[[#This Row],[id_detalle]]&amp;" "&amp;VLOOKUP(Tabla3[[#This Row],[id_detalle]],rubro_detalle[[Código]:[Rubro Detalle]],2,0)</f>
        <v>03.01.141 Alimentos Preparados para Animales</v>
      </c>
      <c r="E717" s="33">
        <f t="shared" ref="E717:E780" si="23">+IF(D717=D716,E716+1,1)</f>
        <v>12</v>
      </c>
      <c r="F717" s="47" t="str">
        <f t="shared" si="22"/>
        <v>03.01.141-12</v>
      </c>
      <c r="G717" s="37" t="s">
        <v>3111</v>
      </c>
      <c r="H717" s="37">
        <v>599</v>
      </c>
    </row>
    <row r="718" spans="1:8" x14ac:dyDescent="0.3">
      <c r="A718" s="34" t="str">
        <f>+LEFT(Tabla3[[#This Row],[id_detalle]],2)</f>
        <v>03</v>
      </c>
      <c r="B718" s="48" t="str">
        <f>VLOOKUP((LEFT(Tabla3[[#This Row],[id_detalle]],2)),id_rubro[[id]:[Rubro]],2,0)</f>
        <v>PRODUCTOS INDUSTRIALES Y RELACIONADOS</v>
      </c>
      <c r="C718" s="36" t="s">
        <v>182</v>
      </c>
      <c r="D718" s="35" t="str">
        <f>+Tabla3[[#This Row],[id_detalle]]&amp;" "&amp;VLOOKUP(Tabla3[[#This Row],[id_detalle]],rubro_detalle[[Código]:[Rubro Detalle]],2,0)</f>
        <v>03.01.141 Alimentos Preparados para Animales</v>
      </c>
      <c r="E718" s="33">
        <f t="shared" si="23"/>
        <v>13</v>
      </c>
      <c r="F718" s="47" t="str">
        <f t="shared" si="22"/>
        <v>03.01.141-13</v>
      </c>
      <c r="G718" s="37" t="s">
        <v>3112</v>
      </c>
      <c r="H718" s="37">
        <v>606</v>
      </c>
    </row>
    <row r="719" spans="1:8" x14ac:dyDescent="0.3">
      <c r="A719" s="34" t="str">
        <f>+LEFT(Tabla3[[#This Row],[id_detalle]],2)</f>
        <v>03</v>
      </c>
      <c r="B719" s="48" t="str">
        <f>VLOOKUP((LEFT(Tabla3[[#This Row],[id_detalle]],2)),id_rubro[[id]:[Rubro]],2,0)</f>
        <v>PRODUCTOS INDUSTRIALES Y RELACIONADOS</v>
      </c>
      <c r="C719" s="36" t="s">
        <v>182</v>
      </c>
      <c r="D719" s="35" t="str">
        <f>+Tabla3[[#This Row],[id_detalle]]&amp;" "&amp;VLOOKUP(Tabla3[[#This Row],[id_detalle]],rubro_detalle[[Código]:[Rubro Detalle]],2,0)</f>
        <v>03.01.141 Alimentos Preparados para Animales</v>
      </c>
      <c r="E719" s="33">
        <f t="shared" si="23"/>
        <v>14</v>
      </c>
      <c r="F719" s="47" t="str">
        <f t="shared" si="22"/>
        <v>03.01.141-14</v>
      </c>
      <c r="G719" s="37" t="s">
        <v>3113</v>
      </c>
      <c r="H719" s="37">
        <v>629</v>
      </c>
    </row>
    <row r="720" spans="1:8" x14ac:dyDescent="0.3">
      <c r="A720" s="34" t="str">
        <f>+LEFT(Tabla3[[#This Row],[id_detalle]],2)</f>
        <v>03</v>
      </c>
      <c r="B720" s="48" t="str">
        <f>VLOOKUP((LEFT(Tabla3[[#This Row],[id_detalle]],2)),id_rubro[[id]:[Rubro]],2,0)</f>
        <v>PRODUCTOS INDUSTRIALES Y RELACIONADOS</v>
      </c>
      <c r="C720" s="36" t="s">
        <v>182</v>
      </c>
      <c r="D720" s="35" t="str">
        <f>+Tabla3[[#This Row],[id_detalle]]&amp;" "&amp;VLOOKUP(Tabla3[[#This Row],[id_detalle]],rubro_detalle[[Código]:[Rubro Detalle]],2,0)</f>
        <v>03.01.141 Alimentos Preparados para Animales</v>
      </c>
      <c r="E720" s="33">
        <f t="shared" si="23"/>
        <v>15</v>
      </c>
      <c r="F720" s="47" t="str">
        <f t="shared" si="22"/>
        <v>03.01.141-15</v>
      </c>
      <c r="G720" s="37" t="s">
        <v>3114</v>
      </c>
      <c r="H720" s="37">
        <v>640</v>
      </c>
    </row>
    <row r="721" spans="1:8" x14ac:dyDescent="0.3">
      <c r="A721" s="34" t="str">
        <f>+LEFT(Tabla3[[#This Row],[id_detalle]],2)</f>
        <v>03</v>
      </c>
      <c r="B721" s="48" t="str">
        <f>VLOOKUP((LEFT(Tabla3[[#This Row],[id_detalle]],2)),id_rubro[[id]:[Rubro]],2,0)</f>
        <v>PRODUCTOS INDUSTRIALES Y RELACIONADOS</v>
      </c>
      <c r="C721" s="36" t="s">
        <v>182</v>
      </c>
      <c r="D721" s="35" t="str">
        <f>+Tabla3[[#This Row],[id_detalle]]&amp;" "&amp;VLOOKUP(Tabla3[[#This Row],[id_detalle]],rubro_detalle[[Código]:[Rubro Detalle]],2,0)</f>
        <v>03.01.141 Alimentos Preparados para Animales</v>
      </c>
      <c r="E721" s="33">
        <f t="shared" si="23"/>
        <v>16</v>
      </c>
      <c r="F721" s="47" t="str">
        <f t="shared" si="22"/>
        <v>03.01.141-16</v>
      </c>
      <c r="G721" s="37" t="s">
        <v>3115</v>
      </c>
      <c r="H721" s="37">
        <v>646</v>
      </c>
    </row>
    <row r="722" spans="1:8" x14ac:dyDescent="0.3">
      <c r="A722" s="34" t="str">
        <f>+LEFT(Tabla3[[#This Row],[id_detalle]],2)</f>
        <v>03</v>
      </c>
      <c r="B722" s="48" t="str">
        <f>VLOOKUP((LEFT(Tabla3[[#This Row],[id_detalle]],2)),id_rubro[[id]:[Rubro]],2,0)</f>
        <v>PRODUCTOS INDUSTRIALES Y RELACIONADOS</v>
      </c>
      <c r="C722" s="36" t="s">
        <v>182</v>
      </c>
      <c r="D722" s="35" t="str">
        <f>+Tabla3[[#This Row],[id_detalle]]&amp;" "&amp;VLOOKUP(Tabla3[[#This Row],[id_detalle]],rubro_detalle[[Código]:[Rubro Detalle]],2,0)</f>
        <v>03.01.141 Alimentos Preparados para Animales</v>
      </c>
      <c r="E722" s="33">
        <f t="shared" si="23"/>
        <v>17</v>
      </c>
      <c r="F722" s="47" t="str">
        <f t="shared" si="22"/>
        <v>03.01.141-17</v>
      </c>
      <c r="G722" s="37" t="s">
        <v>3116</v>
      </c>
      <c r="H722" s="37">
        <v>665</v>
      </c>
    </row>
    <row r="723" spans="1:8" x14ac:dyDescent="0.3">
      <c r="A723" s="34" t="str">
        <f>+LEFT(Tabla3[[#This Row],[id_detalle]],2)</f>
        <v>03</v>
      </c>
      <c r="B723" s="48" t="str">
        <f>VLOOKUP((LEFT(Tabla3[[#This Row],[id_detalle]],2)),id_rubro[[id]:[Rubro]],2,0)</f>
        <v>PRODUCTOS INDUSTRIALES Y RELACIONADOS</v>
      </c>
      <c r="C723" s="36" t="s">
        <v>182</v>
      </c>
      <c r="D723" s="35" t="str">
        <f>+Tabla3[[#This Row],[id_detalle]]&amp;" "&amp;VLOOKUP(Tabla3[[#This Row],[id_detalle]],rubro_detalle[[Código]:[Rubro Detalle]],2,0)</f>
        <v>03.01.141 Alimentos Preparados para Animales</v>
      </c>
      <c r="E723" s="33">
        <f t="shared" si="23"/>
        <v>18</v>
      </c>
      <c r="F723" s="47" t="str">
        <f t="shared" si="22"/>
        <v>03.01.141-18</v>
      </c>
      <c r="G723" s="37" t="s">
        <v>2469</v>
      </c>
      <c r="H723" s="37">
        <v>843</v>
      </c>
    </row>
    <row r="724" spans="1:8" x14ac:dyDescent="0.3">
      <c r="A724" s="34" t="str">
        <f>+LEFT(Tabla3[[#This Row],[id_detalle]],2)</f>
        <v>03</v>
      </c>
      <c r="B724" s="48" t="str">
        <f>VLOOKUP((LEFT(Tabla3[[#This Row],[id_detalle]],2)),id_rubro[[id]:[Rubro]],2,0)</f>
        <v>PRODUCTOS INDUSTRIALES Y RELACIONADOS</v>
      </c>
      <c r="C724" s="36" t="s">
        <v>184</v>
      </c>
      <c r="D724" s="35" t="str">
        <f>+Tabla3[[#This Row],[id_detalle]]&amp;" "&amp;VLOOKUP(Tabla3[[#This Row],[id_detalle]],rubro_detalle[[Código]:[Rubro Detalle]],2,0)</f>
        <v>03.01.145 Alimentos y Suplementos Nutricionales</v>
      </c>
      <c r="E724" s="33">
        <f t="shared" si="23"/>
        <v>1</v>
      </c>
      <c r="F724" s="47" t="str">
        <f t="shared" si="22"/>
        <v>03.01.145-1</v>
      </c>
      <c r="G724" s="37" t="s">
        <v>3117</v>
      </c>
      <c r="H724" s="37">
        <v>727</v>
      </c>
    </row>
    <row r="725" spans="1:8" x14ac:dyDescent="0.3">
      <c r="A725" s="34" t="str">
        <f>+LEFT(Tabla3[[#This Row],[id_detalle]],2)</f>
        <v>03</v>
      </c>
      <c r="B725" s="48" t="str">
        <f>VLOOKUP((LEFT(Tabla3[[#This Row],[id_detalle]],2)),id_rubro[[id]:[Rubro]],2,0)</f>
        <v>PRODUCTOS INDUSTRIALES Y RELACIONADOS</v>
      </c>
      <c r="C725" s="36" t="s">
        <v>186</v>
      </c>
      <c r="D725" s="35" t="str">
        <f>+Tabla3[[#This Row],[id_detalle]]&amp;" "&amp;VLOOKUP(Tabla3[[#This Row],[id_detalle]],rubro_detalle[[Código]:[Rubro Detalle]],2,0)</f>
        <v>03.01.151 Almidón de Maiz</v>
      </c>
      <c r="E725" s="33">
        <f t="shared" si="23"/>
        <v>1</v>
      </c>
      <c r="F725" s="47" t="str">
        <f t="shared" si="22"/>
        <v>03.01.151-1</v>
      </c>
      <c r="G725" s="37" t="s">
        <v>3118</v>
      </c>
      <c r="H725" s="37">
        <v>323</v>
      </c>
    </row>
    <row r="726" spans="1:8" x14ac:dyDescent="0.3">
      <c r="A726" s="34" t="str">
        <f>+LEFT(Tabla3[[#This Row],[id_detalle]],2)</f>
        <v>03</v>
      </c>
      <c r="B726" s="48" t="str">
        <f>VLOOKUP((LEFT(Tabla3[[#This Row],[id_detalle]],2)),id_rubro[[id]:[Rubro]],2,0)</f>
        <v>PRODUCTOS INDUSTRIALES Y RELACIONADOS</v>
      </c>
      <c r="C726" s="36" t="s">
        <v>186</v>
      </c>
      <c r="D726" s="35" t="str">
        <f>+Tabla3[[#This Row],[id_detalle]]&amp;" "&amp;VLOOKUP(Tabla3[[#This Row],[id_detalle]],rubro_detalle[[Código]:[Rubro Detalle]],2,0)</f>
        <v>03.01.151 Almidón de Maiz</v>
      </c>
      <c r="E726" s="33">
        <f t="shared" si="23"/>
        <v>2</v>
      </c>
      <c r="F726" s="47" t="str">
        <f t="shared" si="22"/>
        <v>03.01.151-2</v>
      </c>
      <c r="G726" s="37" t="s">
        <v>3119</v>
      </c>
      <c r="H726" s="37">
        <v>400</v>
      </c>
    </row>
    <row r="727" spans="1:8" x14ac:dyDescent="0.3">
      <c r="A727" s="34" t="str">
        <f>+LEFT(Tabla3[[#This Row],[id_detalle]],2)</f>
        <v>03</v>
      </c>
      <c r="B727" s="48" t="str">
        <f>VLOOKUP((LEFT(Tabla3[[#This Row],[id_detalle]],2)),id_rubro[[id]:[Rubro]],2,0)</f>
        <v>PRODUCTOS INDUSTRIALES Y RELACIONADOS</v>
      </c>
      <c r="C727" s="36" t="s">
        <v>186</v>
      </c>
      <c r="D727" s="35" t="str">
        <f>+Tabla3[[#This Row],[id_detalle]]&amp;" "&amp;VLOOKUP(Tabla3[[#This Row],[id_detalle]],rubro_detalle[[Código]:[Rubro Detalle]],2,0)</f>
        <v>03.01.151 Almidón de Maiz</v>
      </c>
      <c r="E727" s="33">
        <f t="shared" si="23"/>
        <v>3</v>
      </c>
      <c r="F727" s="47" t="str">
        <f t="shared" si="22"/>
        <v>03.01.151-3</v>
      </c>
      <c r="G727" s="37" t="s">
        <v>3120</v>
      </c>
      <c r="H727" s="37">
        <v>536</v>
      </c>
    </row>
    <row r="728" spans="1:8" x14ac:dyDescent="0.3">
      <c r="A728" s="34" t="str">
        <f>+LEFT(Tabla3[[#This Row],[id_detalle]],2)</f>
        <v>03</v>
      </c>
      <c r="B728" s="48" t="str">
        <f>VLOOKUP((LEFT(Tabla3[[#This Row],[id_detalle]],2)),id_rubro[[id]:[Rubro]],2,0)</f>
        <v>PRODUCTOS INDUSTRIALES Y RELACIONADOS</v>
      </c>
      <c r="C728" s="36" t="s">
        <v>186</v>
      </c>
      <c r="D728" s="35" t="str">
        <f>+Tabla3[[#This Row],[id_detalle]]&amp;" "&amp;VLOOKUP(Tabla3[[#This Row],[id_detalle]],rubro_detalle[[Código]:[Rubro Detalle]],2,0)</f>
        <v>03.01.151 Almidón de Maiz</v>
      </c>
      <c r="E728" s="33">
        <f t="shared" si="23"/>
        <v>4</v>
      </c>
      <c r="F728" s="47" t="str">
        <f t="shared" si="22"/>
        <v>03.01.151-4</v>
      </c>
      <c r="G728" s="37" t="s">
        <v>3111</v>
      </c>
      <c r="H728" s="37">
        <v>599</v>
      </c>
    </row>
    <row r="729" spans="1:8" x14ac:dyDescent="0.3">
      <c r="A729" s="34" t="str">
        <f>+LEFT(Tabla3[[#This Row],[id_detalle]],2)</f>
        <v>03</v>
      </c>
      <c r="B729" s="48" t="str">
        <f>VLOOKUP((LEFT(Tabla3[[#This Row],[id_detalle]],2)),id_rubro[[id]:[Rubro]],2,0)</f>
        <v>PRODUCTOS INDUSTRIALES Y RELACIONADOS</v>
      </c>
      <c r="C729" s="36" t="s">
        <v>188</v>
      </c>
      <c r="D729" s="35" t="str">
        <f>+Tabla3[[#This Row],[id_detalle]]&amp;" "&amp;VLOOKUP(Tabla3[[#This Row],[id_detalle]],rubro_detalle[[Código]:[Rubro Detalle]],2,0)</f>
        <v>03.01.161 Arroz</v>
      </c>
      <c r="E729" s="33">
        <f t="shared" si="23"/>
        <v>1</v>
      </c>
      <c r="F729" s="47" t="str">
        <f t="shared" si="22"/>
        <v>03.01.161-1</v>
      </c>
      <c r="G729" s="37" t="s">
        <v>3121</v>
      </c>
      <c r="H729" s="37">
        <v>213</v>
      </c>
    </row>
    <row r="730" spans="1:8" x14ac:dyDescent="0.3">
      <c r="A730" s="34" t="str">
        <f>+LEFT(Tabla3[[#This Row],[id_detalle]],2)</f>
        <v>03</v>
      </c>
      <c r="B730" s="48" t="str">
        <f>VLOOKUP((LEFT(Tabla3[[#This Row],[id_detalle]],2)),id_rubro[[id]:[Rubro]],2,0)</f>
        <v>PRODUCTOS INDUSTRIALES Y RELACIONADOS</v>
      </c>
      <c r="C730" s="36" t="s">
        <v>188</v>
      </c>
      <c r="D730" s="35" t="str">
        <f>+Tabla3[[#This Row],[id_detalle]]&amp;" "&amp;VLOOKUP(Tabla3[[#This Row],[id_detalle]],rubro_detalle[[Código]:[Rubro Detalle]],2,0)</f>
        <v>03.01.161 Arroz</v>
      </c>
      <c r="E730" s="33">
        <f t="shared" si="23"/>
        <v>2</v>
      </c>
      <c r="F730" s="47" t="str">
        <f t="shared" si="22"/>
        <v>03.01.161-2</v>
      </c>
      <c r="G730" s="37" t="s">
        <v>3122</v>
      </c>
      <c r="H730" s="37">
        <v>213</v>
      </c>
    </row>
    <row r="731" spans="1:8" x14ac:dyDescent="0.3">
      <c r="A731" s="34" t="str">
        <f>+LEFT(Tabla3[[#This Row],[id_detalle]],2)</f>
        <v>03</v>
      </c>
      <c r="B731" s="48" t="str">
        <f>VLOOKUP((LEFT(Tabla3[[#This Row],[id_detalle]],2)),id_rubro[[id]:[Rubro]],2,0)</f>
        <v>PRODUCTOS INDUSTRIALES Y RELACIONADOS</v>
      </c>
      <c r="C731" s="36" t="s">
        <v>188</v>
      </c>
      <c r="D731" s="35" t="str">
        <f>+Tabla3[[#This Row],[id_detalle]]&amp;" "&amp;VLOOKUP(Tabla3[[#This Row],[id_detalle]],rubro_detalle[[Código]:[Rubro Detalle]],2,0)</f>
        <v>03.01.161 Arroz</v>
      </c>
      <c r="E731" s="33">
        <f t="shared" si="23"/>
        <v>3</v>
      </c>
      <c r="F731" s="47" t="str">
        <f t="shared" si="22"/>
        <v>03.01.161-3</v>
      </c>
      <c r="G731" s="37" t="s">
        <v>3123</v>
      </c>
      <c r="H731" s="37">
        <v>213</v>
      </c>
    </row>
    <row r="732" spans="1:8" x14ac:dyDescent="0.3">
      <c r="A732" s="34" t="str">
        <f>+LEFT(Tabla3[[#This Row],[id_detalle]],2)</f>
        <v>03</v>
      </c>
      <c r="B732" s="48" t="str">
        <f>VLOOKUP((LEFT(Tabla3[[#This Row],[id_detalle]],2)),id_rubro[[id]:[Rubro]],2,0)</f>
        <v>PRODUCTOS INDUSTRIALES Y RELACIONADOS</v>
      </c>
      <c r="C732" s="36" t="s">
        <v>188</v>
      </c>
      <c r="D732" s="35" t="str">
        <f>+Tabla3[[#This Row],[id_detalle]]&amp;" "&amp;VLOOKUP(Tabla3[[#This Row],[id_detalle]],rubro_detalle[[Código]:[Rubro Detalle]],2,0)</f>
        <v>03.01.161 Arroz</v>
      </c>
      <c r="E732" s="33">
        <f t="shared" si="23"/>
        <v>4</v>
      </c>
      <c r="F732" s="47" t="str">
        <f t="shared" si="22"/>
        <v>03.01.161-4</v>
      </c>
      <c r="G732" s="37" t="s">
        <v>3124</v>
      </c>
      <c r="H732" s="37">
        <v>213</v>
      </c>
    </row>
    <row r="733" spans="1:8" x14ac:dyDescent="0.3">
      <c r="A733" s="34" t="str">
        <f>+LEFT(Tabla3[[#This Row],[id_detalle]],2)</f>
        <v>03</v>
      </c>
      <c r="B733" s="48" t="str">
        <f>VLOOKUP((LEFT(Tabla3[[#This Row],[id_detalle]],2)),id_rubro[[id]:[Rubro]],2,0)</f>
        <v>PRODUCTOS INDUSTRIALES Y RELACIONADOS</v>
      </c>
      <c r="C733" s="36" t="s">
        <v>188</v>
      </c>
      <c r="D733" s="35" t="str">
        <f>+Tabla3[[#This Row],[id_detalle]]&amp;" "&amp;VLOOKUP(Tabla3[[#This Row],[id_detalle]],rubro_detalle[[Código]:[Rubro Detalle]],2,0)</f>
        <v>03.01.161 Arroz</v>
      </c>
      <c r="E733" s="33">
        <f t="shared" si="23"/>
        <v>5</v>
      </c>
      <c r="F733" s="47" t="str">
        <f t="shared" si="22"/>
        <v>03.01.161-5</v>
      </c>
      <c r="G733" s="37" t="s">
        <v>3125</v>
      </c>
      <c r="H733" s="37">
        <v>324</v>
      </c>
    </row>
    <row r="734" spans="1:8" x14ac:dyDescent="0.3">
      <c r="A734" s="34" t="str">
        <f>+LEFT(Tabla3[[#This Row],[id_detalle]],2)</f>
        <v>03</v>
      </c>
      <c r="B734" s="48" t="str">
        <f>VLOOKUP((LEFT(Tabla3[[#This Row],[id_detalle]],2)),id_rubro[[id]:[Rubro]],2,0)</f>
        <v>PRODUCTOS INDUSTRIALES Y RELACIONADOS</v>
      </c>
      <c r="C734" s="36" t="s">
        <v>188</v>
      </c>
      <c r="D734" s="35" t="str">
        <f>+Tabla3[[#This Row],[id_detalle]]&amp;" "&amp;VLOOKUP(Tabla3[[#This Row],[id_detalle]],rubro_detalle[[Código]:[Rubro Detalle]],2,0)</f>
        <v>03.01.161 Arroz</v>
      </c>
      <c r="E734" s="33">
        <f t="shared" si="23"/>
        <v>6</v>
      </c>
      <c r="F734" s="47" t="str">
        <f t="shared" si="22"/>
        <v>03.01.161-6</v>
      </c>
      <c r="G734" s="37" t="s">
        <v>3126</v>
      </c>
      <c r="H734" s="37">
        <v>418</v>
      </c>
    </row>
    <row r="735" spans="1:8" x14ac:dyDescent="0.3">
      <c r="A735" s="34" t="str">
        <f>+LEFT(Tabla3[[#This Row],[id_detalle]],2)</f>
        <v>03</v>
      </c>
      <c r="B735" s="48" t="str">
        <f>VLOOKUP((LEFT(Tabla3[[#This Row],[id_detalle]],2)),id_rubro[[id]:[Rubro]],2,0)</f>
        <v>PRODUCTOS INDUSTRIALES Y RELACIONADOS</v>
      </c>
      <c r="C735" s="36" t="s">
        <v>188</v>
      </c>
      <c r="D735" s="35" t="str">
        <f>+Tabla3[[#This Row],[id_detalle]]&amp;" "&amp;VLOOKUP(Tabla3[[#This Row],[id_detalle]],rubro_detalle[[Código]:[Rubro Detalle]],2,0)</f>
        <v>03.01.161 Arroz</v>
      </c>
      <c r="E735" s="33">
        <f t="shared" si="23"/>
        <v>7</v>
      </c>
      <c r="F735" s="47" t="str">
        <f t="shared" si="22"/>
        <v>03.01.161-7</v>
      </c>
      <c r="G735" s="37" t="s">
        <v>3127</v>
      </c>
      <c r="H735" s="37">
        <v>524</v>
      </c>
    </row>
    <row r="736" spans="1:8" x14ac:dyDescent="0.3">
      <c r="A736" s="34" t="str">
        <f>+LEFT(Tabla3[[#This Row],[id_detalle]],2)</f>
        <v>03</v>
      </c>
      <c r="B736" s="48" t="str">
        <f>VLOOKUP((LEFT(Tabla3[[#This Row],[id_detalle]],2)),id_rubro[[id]:[Rubro]],2,0)</f>
        <v>PRODUCTOS INDUSTRIALES Y RELACIONADOS</v>
      </c>
      <c r="C736" s="36" t="s">
        <v>190</v>
      </c>
      <c r="D736" s="35" t="str">
        <f>+Tabla3[[#This Row],[id_detalle]]&amp;" "&amp;VLOOKUP(Tabla3[[#This Row],[id_detalle]],rubro_detalle[[Código]:[Rubro Detalle]],2,0)</f>
        <v>03.01.201 Azúcar</v>
      </c>
      <c r="E736" s="33">
        <f t="shared" si="23"/>
        <v>1</v>
      </c>
      <c r="F736" s="47" t="str">
        <f t="shared" si="22"/>
        <v>03.01.201-1</v>
      </c>
      <c r="G736" s="37" t="s">
        <v>3128</v>
      </c>
      <c r="H736" s="37">
        <v>193</v>
      </c>
    </row>
    <row r="737" spans="1:8" x14ac:dyDescent="0.3">
      <c r="A737" s="34" t="str">
        <f>+LEFT(Tabla3[[#This Row],[id_detalle]],2)</f>
        <v>03</v>
      </c>
      <c r="B737" s="48" t="str">
        <f>VLOOKUP((LEFT(Tabla3[[#This Row],[id_detalle]],2)),id_rubro[[id]:[Rubro]],2,0)</f>
        <v>PRODUCTOS INDUSTRIALES Y RELACIONADOS</v>
      </c>
      <c r="C737" s="36" t="s">
        <v>190</v>
      </c>
      <c r="D737" s="35" t="str">
        <f>+Tabla3[[#This Row],[id_detalle]]&amp;" "&amp;VLOOKUP(Tabla3[[#This Row],[id_detalle]],rubro_detalle[[Código]:[Rubro Detalle]],2,0)</f>
        <v>03.01.201 Azúcar</v>
      </c>
      <c r="E737" s="33">
        <f t="shared" si="23"/>
        <v>2</v>
      </c>
      <c r="F737" s="47" t="str">
        <f t="shared" si="22"/>
        <v>03.01.201-2</v>
      </c>
      <c r="G737" s="37" t="s">
        <v>3129</v>
      </c>
      <c r="H737" s="37">
        <v>400</v>
      </c>
    </row>
    <row r="738" spans="1:8" x14ac:dyDescent="0.3">
      <c r="A738" s="34" t="str">
        <f>+LEFT(Tabla3[[#This Row],[id_detalle]],2)</f>
        <v>03</v>
      </c>
      <c r="B738" s="48" t="str">
        <f>VLOOKUP((LEFT(Tabla3[[#This Row],[id_detalle]],2)),id_rubro[[id]:[Rubro]],2,0)</f>
        <v>PRODUCTOS INDUSTRIALES Y RELACIONADOS</v>
      </c>
      <c r="C738" s="36" t="s">
        <v>190</v>
      </c>
      <c r="D738" s="35" t="str">
        <f>+Tabla3[[#This Row],[id_detalle]]&amp;" "&amp;VLOOKUP(Tabla3[[#This Row],[id_detalle]],rubro_detalle[[Código]:[Rubro Detalle]],2,0)</f>
        <v>03.01.201 Azúcar</v>
      </c>
      <c r="E738" s="33">
        <f t="shared" si="23"/>
        <v>3</v>
      </c>
      <c r="F738" s="47" t="str">
        <f t="shared" si="22"/>
        <v>03.01.201-3</v>
      </c>
      <c r="G738" s="37" t="s">
        <v>2521</v>
      </c>
      <c r="H738" s="37">
        <v>416</v>
      </c>
    </row>
    <row r="739" spans="1:8" x14ac:dyDescent="0.3">
      <c r="A739" s="34" t="str">
        <f>+LEFT(Tabla3[[#This Row],[id_detalle]],2)</f>
        <v>03</v>
      </c>
      <c r="B739" s="48" t="str">
        <f>VLOOKUP((LEFT(Tabla3[[#This Row],[id_detalle]],2)),id_rubro[[id]:[Rubro]],2,0)</f>
        <v>PRODUCTOS INDUSTRIALES Y RELACIONADOS</v>
      </c>
      <c r="C739" s="36" t="s">
        <v>190</v>
      </c>
      <c r="D739" s="35" t="str">
        <f>+Tabla3[[#This Row],[id_detalle]]&amp;" "&amp;VLOOKUP(Tabla3[[#This Row],[id_detalle]],rubro_detalle[[Código]:[Rubro Detalle]],2,0)</f>
        <v>03.01.201 Azúcar</v>
      </c>
      <c r="E739" s="33">
        <f t="shared" si="23"/>
        <v>4</v>
      </c>
      <c r="F739" s="47" t="str">
        <f t="shared" si="22"/>
        <v>03.01.201-4</v>
      </c>
      <c r="G739" s="37" t="s">
        <v>3091</v>
      </c>
      <c r="H739" s="37">
        <v>528</v>
      </c>
    </row>
    <row r="740" spans="1:8" x14ac:dyDescent="0.3">
      <c r="A740" s="34" t="str">
        <f>+LEFT(Tabla3[[#This Row],[id_detalle]],2)</f>
        <v>03</v>
      </c>
      <c r="B740" s="48" t="str">
        <f>VLOOKUP((LEFT(Tabla3[[#This Row],[id_detalle]],2)),id_rubro[[id]:[Rubro]],2,0)</f>
        <v>PRODUCTOS INDUSTRIALES Y RELACIONADOS</v>
      </c>
      <c r="C740" s="36" t="s">
        <v>190</v>
      </c>
      <c r="D740" s="35" t="str">
        <f>+Tabla3[[#This Row],[id_detalle]]&amp;" "&amp;VLOOKUP(Tabla3[[#This Row],[id_detalle]],rubro_detalle[[Código]:[Rubro Detalle]],2,0)</f>
        <v>03.01.201 Azúcar</v>
      </c>
      <c r="E740" s="33">
        <f t="shared" si="23"/>
        <v>5</v>
      </c>
      <c r="F740" s="47" t="str">
        <f t="shared" si="22"/>
        <v>03.01.201-5</v>
      </c>
      <c r="G740" s="37" t="s">
        <v>3111</v>
      </c>
      <c r="H740" s="37">
        <v>599</v>
      </c>
    </row>
    <row r="741" spans="1:8" x14ac:dyDescent="0.3">
      <c r="A741" s="34" t="str">
        <f>+LEFT(Tabla3[[#This Row],[id_detalle]],2)</f>
        <v>03</v>
      </c>
      <c r="B741" s="48" t="str">
        <f>VLOOKUP((LEFT(Tabla3[[#This Row],[id_detalle]],2)),id_rubro[[id]:[Rubro]],2,0)</f>
        <v>PRODUCTOS INDUSTRIALES Y RELACIONADOS</v>
      </c>
      <c r="C741" s="36" t="s">
        <v>192</v>
      </c>
      <c r="D741" s="35" t="str">
        <f>+Tabla3[[#This Row],[id_detalle]]&amp;" "&amp;VLOOKUP(Tabla3[[#This Row],[id_detalle]],rubro_detalle[[Código]:[Rubro Detalle]],2,0)</f>
        <v>03.01.221 Bebidas no Alcohólicas, Gaseosas</v>
      </c>
      <c r="E741" s="33">
        <f t="shared" si="23"/>
        <v>1</v>
      </c>
      <c r="F741" s="47" t="str">
        <f t="shared" si="22"/>
        <v>03.01.221-1</v>
      </c>
      <c r="G741" s="37" t="s">
        <v>3130</v>
      </c>
      <c r="H741" s="37">
        <v>185</v>
      </c>
    </row>
    <row r="742" spans="1:8" x14ac:dyDescent="0.3">
      <c r="A742" s="34" t="str">
        <f>+LEFT(Tabla3[[#This Row],[id_detalle]],2)</f>
        <v>03</v>
      </c>
      <c r="B742" s="48" t="str">
        <f>VLOOKUP((LEFT(Tabla3[[#This Row],[id_detalle]],2)),id_rubro[[id]:[Rubro]],2,0)</f>
        <v>PRODUCTOS INDUSTRIALES Y RELACIONADOS</v>
      </c>
      <c r="C742" s="36" t="s">
        <v>192</v>
      </c>
      <c r="D742" s="35" t="str">
        <f>+Tabla3[[#This Row],[id_detalle]]&amp;" "&amp;VLOOKUP(Tabla3[[#This Row],[id_detalle]],rubro_detalle[[Código]:[Rubro Detalle]],2,0)</f>
        <v>03.01.221 Bebidas no Alcohólicas, Gaseosas</v>
      </c>
      <c r="E742" s="33">
        <f t="shared" si="23"/>
        <v>2</v>
      </c>
      <c r="F742" s="47" t="str">
        <f t="shared" si="22"/>
        <v>03.01.221-2</v>
      </c>
      <c r="G742" s="38" t="s">
        <v>3131</v>
      </c>
      <c r="H742" s="38">
        <v>185</v>
      </c>
    </row>
    <row r="743" spans="1:8" x14ac:dyDescent="0.3">
      <c r="A743" s="34" t="str">
        <f>+LEFT(Tabla3[[#This Row],[id_detalle]],2)</f>
        <v>03</v>
      </c>
      <c r="B743" s="48" t="str">
        <f>VLOOKUP((LEFT(Tabla3[[#This Row],[id_detalle]],2)),id_rubro[[id]:[Rubro]],2,0)</f>
        <v>PRODUCTOS INDUSTRIALES Y RELACIONADOS</v>
      </c>
      <c r="C743" s="36" t="s">
        <v>192</v>
      </c>
      <c r="D743" s="35" t="str">
        <f>+Tabla3[[#This Row],[id_detalle]]&amp;" "&amp;VLOOKUP(Tabla3[[#This Row],[id_detalle]],rubro_detalle[[Código]:[Rubro Detalle]],2,0)</f>
        <v>03.01.221 Bebidas no Alcohólicas, Gaseosas</v>
      </c>
      <c r="E743" s="33">
        <f t="shared" si="23"/>
        <v>3</v>
      </c>
      <c r="F743" s="47" t="str">
        <f t="shared" si="22"/>
        <v>03.01.221-3</v>
      </c>
      <c r="G743" s="37" t="s">
        <v>3132</v>
      </c>
      <c r="H743" s="37">
        <v>187</v>
      </c>
    </row>
    <row r="744" spans="1:8" x14ac:dyDescent="0.3">
      <c r="A744" s="34" t="str">
        <f>+LEFT(Tabla3[[#This Row],[id_detalle]],2)</f>
        <v>03</v>
      </c>
      <c r="B744" s="48" t="str">
        <f>VLOOKUP((LEFT(Tabla3[[#This Row],[id_detalle]],2)),id_rubro[[id]:[Rubro]],2,0)</f>
        <v>PRODUCTOS INDUSTRIALES Y RELACIONADOS</v>
      </c>
      <c r="C744" s="36" t="s">
        <v>192</v>
      </c>
      <c r="D744" s="35" t="str">
        <f>+Tabla3[[#This Row],[id_detalle]]&amp;" "&amp;VLOOKUP(Tabla3[[#This Row],[id_detalle]],rubro_detalle[[Código]:[Rubro Detalle]],2,0)</f>
        <v>03.01.221 Bebidas no Alcohólicas, Gaseosas</v>
      </c>
      <c r="E744" s="33">
        <f t="shared" si="23"/>
        <v>4</v>
      </c>
      <c r="F744" s="47" t="str">
        <f t="shared" si="22"/>
        <v>03.01.221-4</v>
      </c>
      <c r="G744" s="37" t="s">
        <v>3133</v>
      </c>
      <c r="H744" s="37">
        <v>193</v>
      </c>
    </row>
    <row r="745" spans="1:8" x14ac:dyDescent="0.3">
      <c r="A745" s="34" t="str">
        <f>+LEFT(Tabla3[[#This Row],[id_detalle]],2)</f>
        <v>03</v>
      </c>
      <c r="B745" s="48" t="str">
        <f>VLOOKUP((LEFT(Tabla3[[#This Row],[id_detalle]],2)),id_rubro[[id]:[Rubro]],2,0)</f>
        <v>PRODUCTOS INDUSTRIALES Y RELACIONADOS</v>
      </c>
      <c r="C745" s="36" t="s">
        <v>192</v>
      </c>
      <c r="D745" s="35" t="str">
        <f>+Tabla3[[#This Row],[id_detalle]]&amp;" "&amp;VLOOKUP(Tabla3[[#This Row],[id_detalle]],rubro_detalle[[Código]:[Rubro Detalle]],2,0)</f>
        <v>03.01.221 Bebidas no Alcohólicas, Gaseosas</v>
      </c>
      <c r="E745" s="33">
        <f t="shared" si="23"/>
        <v>5</v>
      </c>
      <c r="F745" s="47" t="str">
        <f t="shared" si="22"/>
        <v>03.01.221-5</v>
      </c>
      <c r="G745" s="37" t="s">
        <v>3134</v>
      </c>
      <c r="H745" s="37">
        <v>208</v>
      </c>
    </row>
    <row r="746" spans="1:8" x14ac:dyDescent="0.3">
      <c r="A746" s="34" t="str">
        <f>+LEFT(Tabla3[[#This Row],[id_detalle]],2)</f>
        <v>03</v>
      </c>
      <c r="B746" s="48" t="str">
        <f>VLOOKUP((LEFT(Tabla3[[#This Row],[id_detalle]],2)),id_rubro[[id]:[Rubro]],2,0)</f>
        <v>PRODUCTOS INDUSTRIALES Y RELACIONADOS</v>
      </c>
      <c r="C746" s="36" t="s">
        <v>192</v>
      </c>
      <c r="D746" s="35" t="str">
        <f>+Tabla3[[#This Row],[id_detalle]]&amp;" "&amp;VLOOKUP(Tabla3[[#This Row],[id_detalle]],rubro_detalle[[Código]:[Rubro Detalle]],2,0)</f>
        <v>03.01.221 Bebidas no Alcohólicas, Gaseosas</v>
      </c>
      <c r="E746" s="33">
        <f t="shared" si="23"/>
        <v>6</v>
      </c>
      <c r="F746" s="47" t="str">
        <f t="shared" si="22"/>
        <v>03.01.221-6</v>
      </c>
      <c r="G746" s="37" t="s">
        <v>3135</v>
      </c>
      <c r="H746" s="37">
        <v>277</v>
      </c>
    </row>
    <row r="747" spans="1:8" x14ac:dyDescent="0.3">
      <c r="A747" s="34" t="str">
        <f>+LEFT(Tabla3[[#This Row],[id_detalle]],2)</f>
        <v>03</v>
      </c>
      <c r="B747" s="48" t="str">
        <f>VLOOKUP((LEFT(Tabla3[[#This Row],[id_detalle]],2)),id_rubro[[id]:[Rubro]],2,0)</f>
        <v>PRODUCTOS INDUSTRIALES Y RELACIONADOS</v>
      </c>
      <c r="C747" s="36" t="s">
        <v>192</v>
      </c>
      <c r="D747" s="35" t="str">
        <f>+Tabla3[[#This Row],[id_detalle]]&amp;" "&amp;VLOOKUP(Tabla3[[#This Row],[id_detalle]],rubro_detalle[[Código]:[Rubro Detalle]],2,0)</f>
        <v>03.01.221 Bebidas no Alcohólicas, Gaseosas</v>
      </c>
      <c r="E747" s="33">
        <f t="shared" si="23"/>
        <v>7</v>
      </c>
      <c r="F747" s="47" t="str">
        <f t="shared" si="22"/>
        <v>03.01.221-7</v>
      </c>
      <c r="G747" s="37" t="s">
        <v>3136</v>
      </c>
      <c r="H747" s="37">
        <v>302</v>
      </c>
    </row>
    <row r="748" spans="1:8" x14ac:dyDescent="0.3">
      <c r="A748" s="34" t="str">
        <f>+LEFT(Tabla3[[#This Row],[id_detalle]],2)</f>
        <v>03</v>
      </c>
      <c r="B748" s="48" t="str">
        <f>VLOOKUP((LEFT(Tabla3[[#This Row],[id_detalle]],2)),id_rubro[[id]:[Rubro]],2,0)</f>
        <v>PRODUCTOS INDUSTRIALES Y RELACIONADOS</v>
      </c>
      <c r="C748" s="36" t="s">
        <v>192</v>
      </c>
      <c r="D748" s="35" t="str">
        <f>+Tabla3[[#This Row],[id_detalle]]&amp;" "&amp;VLOOKUP(Tabla3[[#This Row],[id_detalle]],rubro_detalle[[Código]:[Rubro Detalle]],2,0)</f>
        <v>03.01.221 Bebidas no Alcohólicas, Gaseosas</v>
      </c>
      <c r="E748" s="33">
        <f t="shared" si="23"/>
        <v>8</v>
      </c>
      <c r="F748" s="47" t="str">
        <f t="shared" si="22"/>
        <v>03.01.221-8</v>
      </c>
      <c r="G748" s="37" t="s">
        <v>3137</v>
      </c>
      <c r="H748" s="37">
        <v>302</v>
      </c>
    </row>
    <row r="749" spans="1:8" x14ac:dyDescent="0.3">
      <c r="A749" s="34" t="str">
        <f>+LEFT(Tabla3[[#This Row],[id_detalle]],2)</f>
        <v>03</v>
      </c>
      <c r="B749" s="48" t="str">
        <f>VLOOKUP((LEFT(Tabla3[[#This Row],[id_detalle]],2)),id_rubro[[id]:[Rubro]],2,0)</f>
        <v>PRODUCTOS INDUSTRIALES Y RELACIONADOS</v>
      </c>
      <c r="C749" s="36" t="s">
        <v>192</v>
      </c>
      <c r="D749" s="35" t="str">
        <f>+Tabla3[[#This Row],[id_detalle]]&amp;" "&amp;VLOOKUP(Tabla3[[#This Row],[id_detalle]],rubro_detalle[[Código]:[Rubro Detalle]],2,0)</f>
        <v>03.01.221 Bebidas no Alcohólicas, Gaseosas</v>
      </c>
      <c r="E749" s="33">
        <f t="shared" si="23"/>
        <v>9</v>
      </c>
      <c r="F749" s="47" t="str">
        <f t="shared" si="22"/>
        <v>03.01.221-9</v>
      </c>
      <c r="G749" s="37" t="s">
        <v>3138</v>
      </c>
      <c r="H749" s="37">
        <v>302</v>
      </c>
    </row>
    <row r="750" spans="1:8" x14ac:dyDescent="0.3">
      <c r="A750" s="34" t="str">
        <f>+LEFT(Tabla3[[#This Row],[id_detalle]],2)</f>
        <v>03</v>
      </c>
      <c r="B750" s="48" t="str">
        <f>VLOOKUP((LEFT(Tabla3[[#This Row],[id_detalle]],2)),id_rubro[[id]:[Rubro]],2,0)</f>
        <v>PRODUCTOS INDUSTRIALES Y RELACIONADOS</v>
      </c>
      <c r="C750" s="36" t="s">
        <v>192</v>
      </c>
      <c r="D750" s="35" t="str">
        <f>+Tabla3[[#This Row],[id_detalle]]&amp;" "&amp;VLOOKUP(Tabla3[[#This Row],[id_detalle]],rubro_detalle[[Código]:[Rubro Detalle]],2,0)</f>
        <v>03.01.221 Bebidas no Alcohólicas, Gaseosas</v>
      </c>
      <c r="E750" s="33">
        <f t="shared" si="23"/>
        <v>10</v>
      </c>
      <c r="F750" s="47" t="str">
        <f t="shared" si="22"/>
        <v>03.01.221-10</v>
      </c>
      <c r="G750" s="37" t="s">
        <v>3139</v>
      </c>
      <c r="H750" s="37">
        <v>312</v>
      </c>
    </row>
    <row r="751" spans="1:8" x14ac:dyDescent="0.3">
      <c r="A751" s="34" t="str">
        <f>+LEFT(Tabla3[[#This Row],[id_detalle]],2)</f>
        <v>03</v>
      </c>
      <c r="B751" s="48" t="str">
        <f>VLOOKUP((LEFT(Tabla3[[#This Row],[id_detalle]],2)),id_rubro[[id]:[Rubro]],2,0)</f>
        <v>PRODUCTOS INDUSTRIALES Y RELACIONADOS</v>
      </c>
      <c r="C751" s="36" t="s">
        <v>192</v>
      </c>
      <c r="D751" s="35" t="str">
        <f>+Tabla3[[#This Row],[id_detalle]]&amp;" "&amp;VLOOKUP(Tabla3[[#This Row],[id_detalle]],rubro_detalle[[Código]:[Rubro Detalle]],2,0)</f>
        <v>03.01.221 Bebidas no Alcohólicas, Gaseosas</v>
      </c>
      <c r="E751" s="33">
        <f t="shared" si="23"/>
        <v>11</v>
      </c>
      <c r="F751" s="47" t="str">
        <f t="shared" si="22"/>
        <v>03.01.221-11</v>
      </c>
      <c r="G751" s="37" t="s">
        <v>3140</v>
      </c>
      <c r="H751" s="37">
        <v>404</v>
      </c>
    </row>
    <row r="752" spans="1:8" x14ac:dyDescent="0.3">
      <c r="A752" s="34" t="str">
        <f>+LEFT(Tabla3[[#This Row],[id_detalle]],2)</f>
        <v>03</v>
      </c>
      <c r="B752" s="48" t="str">
        <f>VLOOKUP((LEFT(Tabla3[[#This Row],[id_detalle]],2)),id_rubro[[id]:[Rubro]],2,0)</f>
        <v>PRODUCTOS INDUSTRIALES Y RELACIONADOS</v>
      </c>
      <c r="C752" s="36" t="s">
        <v>192</v>
      </c>
      <c r="D752" s="35" t="str">
        <f>+Tabla3[[#This Row],[id_detalle]]&amp;" "&amp;VLOOKUP(Tabla3[[#This Row],[id_detalle]],rubro_detalle[[Código]:[Rubro Detalle]],2,0)</f>
        <v>03.01.221 Bebidas no Alcohólicas, Gaseosas</v>
      </c>
      <c r="E752" s="33">
        <f t="shared" si="23"/>
        <v>12</v>
      </c>
      <c r="F752" s="47" t="str">
        <f t="shared" si="22"/>
        <v>03.01.221-12</v>
      </c>
      <c r="G752" s="37" t="s">
        <v>3141</v>
      </c>
      <c r="H752" s="37">
        <v>404</v>
      </c>
    </row>
    <row r="753" spans="1:8" x14ac:dyDescent="0.3">
      <c r="A753" s="34" t="str">
        <f>+LEFT(Tabla3[[#This Row],[id_detalle]],2)</f>
        <v>03</v>
      </c>
      <c r="B753" s="48" t="str">
        <f>VLOOKUP((LEFT(Tabla3[[#This Row],[id_detalle]],2)),id_rubro[[id]:[Rubro]],2,0)</f>
        <v>PRODUCTOS INDUSTRIALES Y RELACIONADOS</v>
      </c>
      <c r="C753" s="36" t="s">
        <v>192</v>
      </c>
      <c r="D753" s="35" t="str">
        <f>+Tabla3[[#This Row],[id_detalle]]&amp;" "&amp;VLOOKUP(Tabla3[[#This Row],[id_detalle]],rubro_detalle[[Código]:[Rubro Detalle]],2,0)</f>
        <v>03.01.221 Bebidas no Alcohólicas, Gaseosas</v>
      </c>
      <c r="E753" s="33">
        <f t="shared" si="23"/>
        <v>13</v>
      </c>
      <c r="F753" s="47" t="str">
        <f t="shared" si="22"/>
        <v>03.01.221-13</v>
      </c>
      <c r="G753" s="37" t="s">
        <v>3142</v>
      </c>
      <c r="H753" s="37">
        <v>404</v>
      </c>
    </row>
    <row r="754" spans="1:8" x14ac:dyDescent="0.3">
      <c r="A754" s="34" t="str">
        <f>+LEFT(Tabla3[[#This Row],[id_detalle]],2)</f>
        <v>03</v>
      </c>
      <c r="B754" s="48" t="str">
        <f>VLOOKUP((LEFT(Tabla3[[#This Row],[id_detalle]],2)),id_rubro[[id]:[Rubro]],2,0)</f>
        <v>PRODUCTOS INDUSTRIALES Y RELACIONADOS</v>
      </c>
      <c r="C754" s="36" t="s">
        <v>192</v>
      </c>
      <c r="D754" s="35" t="str">
        <f>+Tabla3[[#This Row],[id_detalle]]&amp;" "&amp;VLOOKUP(Tabla3[[#This Row],[id_detalle]],rubro_detalle[[Código]:[Rubro Detalle]],2,0)</f>
        <v>03.01.221 Bebidas no Alcohólicas, Gaseosas</v>
      </c>
      <c r="E754" s="33">
        <f t="shared" si="23"/>
        <v>14</v>
      </c>
      <c r="F754" s="47" t="str">
        <f t="shared" si="22"/>
        <v>03.01.221-14</v>
      </c>
      <c r="G754" s="37" t="s">
        <v>3111</v>
      </c>
      <c r="H754" s="37">
        <v>599</v>
      </c>
    </row>
    <row r="755" spans="1:8" x14ac:dyDescent="0.3">
      <c r="A755" s="34" t="str">
        <f>+LEFT(Tabla3[[#This Row],[id_detalle]],2)</f>
        <v>03</v>
      </c>
      <c r="B755" s="48" t="str">
        <f>VLOOKUP((LEFT(Tabla3[[#This Row],[id_detalle]],2)),id_rubro[[id]:[Rubro]],2,0)</f>
        <v>PRODUCTOS INDUSTRIALES Y RELACIONADOS</v>
      </c>
      <c r="C755" s="36" t="s">
        <v>192</v>
      </c>
      <c r="D755" s="35" t="str">
        <f>+Tabla3[[#This Row],[id_detalle]]&amp;" "&amp;VLOOKUP(Tabla3[[#This Row],[id_detalle]],rubro_detalle[[Código]:[Rubro Detalle]],2,0)</f>
        <v>03.01.221 Bebidas no Alcohólicas, Gaseosas</v>
      </c>
      <c r="E755" s="33">
        <f t="shared" si="23"/>
        <v>15</v>
      </c>
      <c r="F755" s="47" t="str">
        <f t="shared" si="22"/>
        <v>03.01.221-15</v>
      </c>
      <c r="G755" s="37" t="s">
        <v>3143</v>
      </c>
      <c r="H755" s="37">
        <v>771</v>
      </c>
    </row>
    <row r="756" spans="1:8" x14ac:dyDescent="0.3">
      <c r="A756" s="34" t="str">
        <f>+LEFT(Tabla3[[#This Row],[id_detalle]],2)</f>
        <v>03</v>
      </c>
      <c r="B756" s="48" t="str">
        <f>VLOOKUP((LEFT(Tabla3[[#This Row],[id_detalle]],2)),id_rubro[[id]:[Rubro]],2,0)</f>
        <v>PRODUCTOS INDUSTRIALES Y RELACIONADOS</v>
      </c>
      <c r="C756" s="36" t="s">
        <v>192</v>
      </c>
      <c r="D756" s="35" t="str">
        <f>+Tabla3[[#This Row],[id_detalle]]&amp;" "&amp;VLOOKUP(Tabla3[[#This Row],[id_detalle]],rubro_detalle[[Código]:[Rubro Detalle]],2,0)</f>
        <v>03.01.221 Bebidas no Alcohólicas, Gaseosas</v>
      </c>
      <c r="E756" s="33">
        <f t="shared" si="23"/>
        <v>16</v>
      </c>
      <c r="F756" s="47" t="str">
        <f t="shared" si="22"/>
        <v>03.01.221-16</v>
      </c>
      <c r="G756" s="37" t="s">
        <v>3144</v>
      </c>
      <c r="H756" s="37">
        <v>843</v>
      </c>
    </row>
    <row r="757" spans="1:8" x14ac:dyDescent="0.3">
      <c r="A757" s="34" t="str">
        <f>+LEFT(Tabla3[[#This Row],[id_detalle]],2)</f>
        <v>03</v>
      </c>
      <c r="B757" s="48" t="str">
        <f>VLOOKUP((LEFT(Tabla3[[#This Row],[id_detalle]],2)),id_rubro[[id]:[Rubro]],2,0)</f>
        <v>PRODUCTOS INDUSTRIALES Y RELACIONADOS</v>
      </c>
      <c r="C757" s="36" t="s">
        <v>194</v>
      </c>
      <c r="D757" s="35" t="str">
        <f>+Tabla3[[#This Row],[id_detalle]]&amp;" "&amp;VLOOKUP(Tabla3[[#This Row],[id_detalle]],rubro_detalle[[Código]:[Rubro Detalle]],2,0)</f>
        <v>03.01.241 Cacao y Productos del Cacao</v>
      </c>
      <c r="E757" s="33">
        <f t="shared" si="23"/>
        <v>1</v>
      </c>
      <c r="F757" s="47" t="str">
        <f t="shared" si="22"/>
        <v>03.01.241-1</v>
      </c>
      <c r="G757" s="37" t="s">
        <v>3145</v>
      </c>
      <c r="H757" s="37">
        <v>478</v>
      </c>
    </row>
    <row r="758" spans="1:8" x14ac:dyDescent="0.3">
      <c r="A758" s="34" t="str">
        <f>+LEFT(Tabla3[[#This Row],[id_detalle]],2)</f>
        <v>03</v>
      </c>
      <c r="B758" s="48" t="str">
        <f>VLOOKUP((LEFT(Tabla3[[#This Row],[id_detalle]],2)),id_rubro[[id]:[Rubro]],2,0)</f>
        <v>PRODUCTOS INDUSTRIALES Y RELACIONADOS</v>
      </c>
      <c r="C758" s="36" t="s">
        <v>194</v>
      </c>
      <c r="D758" s="35" t="str">
        <f>+Tabla3[[#This Row],[id_detalle]]&amp;" "&amp;VLOOKUP(Tabla3[[#This Row],[id_detalle]],rubro_detalle[[Código]:[Rubro Detalle]],2,0)</f>
        <v>03.01.241 Cacao y Productos del Cacao</v>
      </c>
      <c r="E758" s="33">
        <f t="shared" si="23"/>
        <v>2</v>
      </c>
      <c r="F758" s="47" t="str">
        <f t="shared" si="22"/>
        <v>03.01.241-2</v>
      </c>
      <c r="G758" s="37" t="s">
        <v>3111</v>
      </c>
      <c r="H758" s="37">
        <v>599</v>
      </c>
    </row>
    <row r="759" spans="1:8" x14ac:dyDescent="0.3">
      <c r="A759" s="34" t="str">
        <f>+LEFT(Tabla3[[#This Row],[id_detalle]],2)</f>
        <v>03</v>
      </c>
      <c r="B759" s="48" t="str">
        <f>VLOOKUP((LEFT(Tabla3[[#This Row],[id_detalle]],2)),id_rubro[[id]:[Rubro]],2,0)</f>
        <v>PRODUCTOS INDUSTRIALES Y RELACIONADOS</v>
      </c>
      <c r="C759" s="36" t="s">
        <v>194</v>
      </c>
      <c r="D759" s="35" t="str">
        <f>+Tabla3[[#This Row],[id_detalle]]&amp;" "&amp;VLOOKUP(Tabla3[[#This Row],[id_detalle]],rubro_detalle[[Código]:[Rubro Detalle]],2,0)</f>
        <v>03.01.241 Cacao y Productos del Cacao</v>
      </c>
      <c r="E759" s="33">
        <f t="shared" si="23"/>
        <v>3</v>
      </c>
      <c r="F759" s="47" t="str">
        <f t="shared" si="22"/>
        <v>03.01.241-3</v>
      </c>
      <c r="G759" s="37" t="s">
        <v>3114</v>
      </c>
      <c r="H759" s="37">
        <v>640</v>
      </c>
    </row>
    <row r="760" spans="1:8" x14ac:dyDescent="0.3">
      <c r="A760" s="34" t="str">
        <f>+LEFT(Tabla3[[#This Row],[id_detalle]],2)</f>
        <v>03</v>
      </c>
      <c r="B760" s="48" t="str">
        <f>VLOOKUP((LEFT(Tabla3[[#This Row],[id_detalle]],2)),id_rubro[[id]:[Rubro]],2,0)</f>
        <v>PRODUCTOS INDUSTRIALES Y RELACIONADOS</v>
      </c>
      <c r="C760" s="36" t="s">
        <v>196</v>
      </c>
      <c r="D760" s="35" t="str">
        <f>+Tabla3[[#This Row],[id_detalle]]&amp;" "&amp;VLOOKUP(Tabla3[[#This Row],[id_detalle]],rubro_detalle[[Código]:[Rubro Detalle]],2,0)</f>
        <v>03.01.261 Café y Sucedáneos</v>
      </c>
      <c r="E760" s="33">
        <f t="shared" si="23"/>
        <v>1</v>
      </c>
      <c r="F760" s="47" t="str">
        <f t="shared" si="22"/>
        <v>03.01.261-1</v>
      </c>
      <c r="G760" s="37" t="s">
        <v>3146</v>
      </c>
      <c r="H760" s="37">
        <v>259</v>
      </c>
    </row>
    <row r="761" spans="1:8" x14ac:dyDescent="0.3">
      <c r="A761" s="34" t="str">
        <f>+LEFT(Tabla3[[#This Row],[id_detalle]],2)</f>
        <v>03</v>
      </c>
      <c r="B761" s="48" t="str">
        <f>VLOOKUP((LEFT(Tabla3[[#This Row],[id_detalle]],2)),id_rubro[[id]:[Rubro]],2,0)</f>
        <v>PRODUCTOS INDUSTRIALES Y RELACIONADOS</v>
      </c>
      <c r="C761" s="36" t="s">
        <v>196</v>
      </c>
      <c r="D761" s="35" t="str">
        <f>+Tabla3[[#This Row],[id_detalle]]&amp;" "&amp;VLOOKUP(Tabla3[[#This Row],[id_detalle]],rubro_detalle[[Código]:[Rubro Detalle]],2,0)</f>
        <v>03.01.261 Café y Sucedáneos</v>
      </c>
      <c r="E761" s="33">
        <f t="shared" si="23"/>
        <v>2</v>
      </c>
      <c r="F761" s="47" t="str">
        <f t="shared" si="22"/>
        <v>03.01.261-2</v>
      </c>
      <c r="G761" s="37" t="s">
        <v>3147</v>
      </c>
      <c r="H761" s="37">
        <v>512</v>
      </c>
    </row>
    <row r="762" spans="1:8" x14ac:dyDescent="0.3">
      <c r="A762" s="34" t="str">
        <f>+LEFT(Tabla3[[#This Row],[id_detalle]],2)</f>
        <v>03</v>
      </c>
      <c r="B762" s="48" t="str">
        <f>VLOOKUP((LEFT(Tabla3[[#This Row],[id_detalle]],2)),id_rubro[[id]:[Rubro]],2,0)</f>
        <v>PRODUCTOS INDUSTRIALES Y RELACIONADOS</v>
      </c>
      <c r="C762" s="36" t="s">
        <v>196</v>
      </c>
      <c r="D762" s="35" t="str">
        <f>+Tabla3[[#This Row],[id_detalle]]&amp;" "&amp;VLOOKUP(Tabla3[[#This Row],[id_detalle]],rubro_detalle[[Código]:[Rubro Detalle]],2,0)</f>
        <v>03.01.261 Café y Sucedáneos</v>
      </c>
      <c r="E762" s="33">
        <f t="shared" si="23"/>
        <v>3</v>
      </c>
      <c r="F762" s="47" t="str">
        <f t="shared" si="22"/>
        <v>03.01.261-3</v>
      </c>
      <c r="G762" s="37" t="s">
        <v>3148</v>
      </c>
      <c r="H762" s="37">
        <v>514</v>
      </c>
    </row>
    <row r="763" spans="1:8" x14ac:dyDescent="0.3">
      <c r="A763" s="34" t="str">
        <f>+LEFT(Tabla3[[#This Row],[id_detalle]],2)</f>
        <v>03</v>
      </c>
      <c r="B763" s="48" t="str">
        <f>VLOOKUP((LEFT(Tabla3[[#This Row],[id_detalle]],2)),id_rubro[[id]:[Rubro]],2,0)</f>
        <v>PRODUCTOS INDUSTRIALES Y RELACIONADOS</v>
      </c>
      <c r="C763" s="36" t="s">
        <v>196</v>
      </c>
      <c r="D763" s="35" t="str">
        <f>+Tabla3[[#This Row],[id_detalle]]&amp;" "&amp;VLOOKUP(Tabla3[[#This Row],[id_detalle]],rubro_detalle[[Código]:[Rubro Detalle]],2,0)</f>
        <v>03.01.261 Café y Sucedáneos</v>
      </c>
      <c r="E763" s="33">
        <f t="shared" si="23"/>
        <v>4</v>
      </c>
      <c r="F763" s="47" t="str">
        <f t="shared" si="22"/>
        <v>03.01.261-4</v>
      </c>
      <c r="G763" s="37" t="s">
        <v>3111</v>
      </c>
      <c r="H763" s="37">
        <v>599</v>
      </c>
    </row>
    <row r="764" spans="1:8" x14ac:dyDescent="0.3">
      <c r="A764" s="34" t="str">
        <f>+LEFT(Tabla3[[#This Row],[id_detalle]],2)</f>
        <v>03</v>
      </c>
      <c r="B764" s="48" t="str">
        <f>VLOOKUP((LEFT(Tabla3[[#This Row],[id_detalle]],2)),id_rubro[[id]:[Rubro]],2,0)</f>
        <v>PRODUCTOS INDUSTRIALES Y RELACIONADOS</v>
      </c>
      <c r="C764" s="36" t="s">
        <v>196</v>
      </c>
      <c r="D764" s="35" t="str">
        <f>+Tabla3[[#This Row],[id_detalle]]&amp;" "&amp;VLOOKUP(Tabla3[[#This Row],[id_detalle]],rubro_detalle[[Código]:[Rubro Detalle]],2,0)</f>
        <v>03.01.261 Café y Sucedáneos</v>
      </c>
      <c r="E764" s="33">
        <f t="shared" si="23"/>
        <v>5</v>
      </c>
      <c r="F764" s="47" t="str">
        <f t="shared" si="22"/>
        <v>03.01.261-5</v>
      </c>
      <c r="G764" s="37" t="s">
        <v>3114</v>
      </c>
      <c r="H764" s="37">
        <v>640</v>
      </c>
    </row>
    <row r="765" spans="1:8" x14ac:dyDescent="0.3">
      <c r="A765" s="34" t="str">
        <f>+LEFT(Tabla3[[#This Row],[id_detalle]],2)</f>
        <v>03</v>
      </c>
      <c r="B765" s="48" t="str">
        <f>VLOOKUP((LEFT(Tabla3[[#This Row],[id_detalle]],2)),id_rubro[[id]:[Rubro]],2,0)</f>
        <v>PRODUCTOS INDUSTRIALES Y RELACIONADOS</v>
      </c>
      <c r="C765" s="36" t="s">
        <v>196</v>
      </c>
      <c r="D765" s="35" t="str">
        <f>+Tabla3[[#This Row],[id_detalle]]&amp;" "&amp;VLOOKUP(Tabla3[[#This Row],[id_detalle]],rubro_detalle[[Código]:[Rubro Detalle]],2,0)</f>
        <v>03.01.261 Café y Sucedáneos</v>
      </c>
      <c r="E765" s="33">
        <f t="shared" si="23"/>
        <v>6</v>
      </c>
      <c r="F765" s="47" t="str">
        <f t="shared" si="22"/>
        <v>03.01.261-6</v>
      </c>
      <c r="G765" s="37" t="s">
        <v>3149</v>
      </c>
      <c r="H765" s="37">
        <v>647</v>
      </c>
    </row>
    <row r="766" spans="1:8" x14ac:dyDescent="0.3">
      <c r="A766" s="34" t="str">
        <f>+LEFT(Tabla3[[#This Row],[id_detalle]],2)</f>
        <v>03</v>
      </c>
      <c r="B766" s="48" t="str">
        <f>VLOOKUP((LEFT(Tabla3[[#This Row],[id_detalle]],2)),id_rubro[[id]:[Rubro]],2,0)</f>
        <v>PRODUCTOS INDUSTRIALES Y RELACIONADOS</v>
      </c>
      <c r="C766" s="36" t="s">
        <v>196</v>
      </c>
      <c r="D766" s="35" t="str">
        <f>+Tabla3[[#This Row],[id_detalle]]&amp;" "&amp;VLOOKUP(Tabla3[[#This Row],[id_detalle]],rubro_detalle[[Código]:[Rubro Detalle]],2,0)</f>
        <v>03.01.261 Café y Sucedáneos</v>
      </c>
      <c r="E766" s="33">
        <f t="shared" si="23"/>
        <v>7</v>
      </c>
      <c r="F766" s="47" t="str">
        <f t="shared" si="22"/>
        <v>03.01.261-7</v>
      </c>
      <c r="G766" s="37" t="s">
        <v>3061</v>
      </c>
      <c r="H766" s="37">
        <v>813</v>
      </c>
    </row>
    <row r="767" spans="1:8" x14ac:dyDescent="0.3">
      <c r="A767" s="34" t="str">
        <f>+LEFT(Tabla3[[#This Row],[id_detalle]],2)</f>
        <v>03</v>
      </c>
      <c r="B767" s="48" t="str">
        <f>VLOOKUP((LEFT(Tabla3[[#This Row],[id_detalle]],2)),id_rubro[[id]:[Rubro]],2,0)</f>
        <v>PRODUCTOS INDUSTRIALES Y RELACIONADOS</v>
      </c>
      <c r="C767" s="36" t="s">
        <v>198</v>
      </c>
      <c r="D767" s="35" t="str">
        <f>+Tabla3[[#This Row],[id_detalle]]&amp;" "&amp;VLOOKUP(Tabla3[[#This Row],[id_detalle]],rubro_detalle[[Código]:[Rubro Detalle]],2,0)</f>
        <v>03.01.281 Carnes y Distribuidores de Prodctos Cárneos</v>
      </c>
      <c r="E767" s="33">
        <f t="shared" si="23"/>
        <v>1</v>
      </c>
      <c r="F767" s="47" t="str">
        <f t="shared" si="22"/>
        <v>03.01.281-1</v>
      </c>
      <c r="G767" s="37" t="s">
        <v>3150</v>
      </c>
      <c r="H767" s="37">
        <v>177</v>
      </c>
    </row>
    <row r="768" spans="1:8" x14ac:dyDescent="0.3">
      <c r="A768" s="34" t="str">
        <f>+LEFT(Tabla3[[#This Row],[id_detalle]],2)</f>
        <v>03</v>
      </c>
      <c r="B768" s="48" t="str">
        <f>VLOOKUP((LEFT(Tabla3[[#This Row],[id_detalle]],2)),id_rubro[[id]:[Rubro]],2,0)</f>
        <v>PRODUCTOS INDUSTRIALES Y RELACIONADOS</v>
      </c>
      <c r="C768" s="36" t="s">
        <v>198</v>
      </c>
      <c r="D768" s="35" t="str">
        <f>+Tabla3[[#This Row],[id_detalle]]&amp;" "&amp;VLOOKUP(Tabla3[[#This Row],[id_detalle]],rubro_detalle[[Código]:[Rubro Detalle]],2,0)</f>
        <v>03.01.281 Carnes y Distribuidores de Prodctos Cárneos</v>
      </c>
      <c r="E768" s="33">
        <f t="shared" si="23"/>
        <v>2</v>
      </c>
      <c r="F768" s="47" t="str">
        <f t="shared" si="22"/>
        <v>03.01.281-2</v>
      </c>
      <c r="G768" s="37" t="s">
        <v>3151</v>
      </c>
      <c r="H768" s="37">
        <v>184</v>
      </c>
    </row>
    <row r="769" spans="1:8" x14ac:dyDescent="0.3">
      <c r="A769" s="34" t="str">
        <f>+LEFT(Tabla3[[#This Row],[id_detalle]],2)</f>
        <v>03</v>
      </c>
      <c r="B769" s="48" t="str">
        <f>VLOOKUP((LEFT(Tabla3[[#This Row],[id_detalle]],2)),id_rubro[[id]:[Rubro]],2,0)</f>
        <v>PRODUCTOS INDUSTRIALES Y RELACIONADOS</v>
      </c>
      <c r="C769" s="36" t="s">
        <v>198</v>
      </c>
      <c r="D769" s="35" t="str">
        <f>+Tabla3[[#This Row],[id_detalle]]&amp;" "&amp;VLOOKUP(Tabla3[[#This Row],[id_detalle]],rubro_detalle[[Código]:[Rubro Detalle]],2,0)</f>
        <v>03.01.281 Carnes y Distribuidores de Prodctos Cárneos</v>
      </c>
      <c r="E769" s="33">
        <f t="shared" si="23"/>
        <v>3</v>
      </c>
      <c r="F769" s="47" t="str">
        <f t="shared" si="22"/>
        <v>03.01.281-3</v>
      </c>
      <c r="G769" s="37" t="s">
        <v>3049</v>
      </c>
      <c r="H769" s="37">
        <v>253</v>
      </c>
    </row>
    <row r="770" spans="1:8" x14ac:dyDescent="0.3">
      <c r="A770" s="34" t="str">
        <f>+LEFT(Tabla3[[#This Row],[id_detalle]],2)</f>
        <v>03</v>
      </c>
      <c r="B770" s="48" t="str">
        <f>VLOOKUP((LEFT(Tabla3[[#This Row],[id_detalle]],2)),id_rubro[[id]:[Rubro]],2,0)</f>
        <v>PRODUCTOS INDUSTRIALES Y RELACIONADOS</v>
      </c>
      <c r="C770" s="36" t="s">
        <v>198</v>
      </c>
      <c r="D770" s="35" t="str">
        <f>+Tabla3[[#This Row],[id_detalle]]&amp;" "&amp;VLOOKUP(Tabla3[[#This Row],[id_detalle]],rubro_detalle[[Código]:[Rubro Detalle]],2,0)</f>
        <v>03.01.281 Carnes y Distribuidores de Prodctos Cárneos</v>
      </c>
      <c r="E770" s="33">
        <f t="shared" si="23"/>
        <v>4</v>
      </c>
      <c r="F770" s="47" t="str">
        <f t="shared" si="22"/>
        <v>03.01.281-4</v>
      </c>
      <c r="G770" s="37" t="s">
        <v>3152</v>
      </c>
      <c r="H770" s="37">
        <v>271</v>
      </c>
    </row>
    <row r="771" spans="1:8" x14ac:dyDescent="0.3">
      <c r="A771" s="34" t="str">
        <f>+LEFT(Tabla3[[#This Row],[id_detalle]],2)</f>
        <v>03</v>
      </c>
      <c r="B771" s="48" t="str">
        <f>VLOOKUP((LEFT(Tabla3[[#This Row],[id_detalle]],2)),id_rubro[[id]:[Rubro]],2,0)</f>
        <v>PRODUCTOS INDUSTRIALES Y RELACIONADOS</v>
      </c>
      <c r="C771" s="36" t="s">
        <v>198</v>
      </c>
      <c r="D771" s="35" t="str">
        <f>+Tabla3[[#This Row],[id_detalle]]&amp;" "&amp;VLOOKUP(Tabla3[[#This Row],[id_detalle]],rubro_detalle[[Código]:[Rubro Detalle]],2,0)</f>
        <v>03.01.281 Carnes y Distribuidores de Prodctos Cárneos</v>
      </c>
      <c r="E771" s="33">
        <f t="shared" si="23"/>
        <v>5</v>
      </c>
      <c r="F771" s="47" t="str">
        <f t="shared" si="22"/>
        <v>03.01.281-5</v>
      </c>
      <c r="G771" s="37" t="s">
        <v>3153</v>
      </c>
      <c r="H771" s="37">
        <v>271</v>
      </c>
    </row>
    <row r="772" spans="1:8" x14ac:dyDescent="0.3">
      <c r="A772" s="34" t="str">
        <f>+LEFT(Tabla3[[#This Row],[id_detalle]],2)</f>
        <v>03</v>
      </c>
      <c r="B772" s="48" t="str">
        <f>VLOOKUP((LEFT(Tabla3[[#This Row],[id_detalle]],2)),id_rubro[[id]:[Rubro]],2,0)</f>
        <v>PRODUCTOS INDUSTRIALES Y RELACIONADOS</v>
      </c>
      <c r="C772" s="36" t="s">
        <v>198</v>
      </c>
      <c r="D772" s="35" t="str">
        <f>+Tabla3[[#This Row],[id_detalle]]&amp;" "&amp;VLOOKUP(Tabla3[[#This Row],[id_detalle]],rubro_detalle[[Código]:[Rubro Detalle]],2,0)</f>
        <v>03.01.281 Carnes y Distribuidores de Prodctos Cárneos</v>
      </c>
      <c r="E772" s="33">
        <f t="shared" si="23"/>
        <v>6</v>
      </c>
      <c r="F772" s="47" t="str">
        <f t="shared" si="22"/>
        <v>03.01.281-6</v>
      </c>
      <c r="G772" s="37" t="s">
        <v>3154</v>
      </c>
      <c r="H772" s="37">
        <v>278</v>
      </c>
    </row>
    <row r="773" spans="1:8" x14ac:dyDescent="0.3">
      <c r="A773" s="34" t="str">
        <f>+LEFT(Tabla3[[#This Row],[id_detalle]],2)</f>
        <v>03</v>
      </c>
      <c r="B773" s="48" t="str">
        <f>VLOOKUP((LEFT(Tabla3[[#This Row],[id_detalle]],2)),id_rubro[[id]:[Rubro]],2,0)</f>
        <v>PRODUCTOS INDUSTRIALES Y RELACIONADOS</v>
      </c>
      <c r="C773" s="36" t="s">
        <v>198</v>
      </c>
      <c r="D773" s="35" t="str">
        <f>+Tabla3[[#This Row],[id_detalle]]&amp;" "&amp;VLOOKUP(Tabla3[[#This Row],[id_detalle]],rubro_detalle[[Código]:[Rubro Detalle]],2,0)</f>
        <v>03.01.281 Carnes y Distribuidores de Prodctos Cárneos</v>
      </c>
      <c r="E773" s="33">
        <f t="shared" si="23"/>
        <v>7</v>
      </c>
      <c r="F773" s="47" t="str">
        <f t="shared" si="22"/>
        <v>03.01.281-7</v>
      </c>
      <c r="G773" s="37" t="s">
        <v>3155</v>
      </c>
      <c r="H773" s="37">
        <v>312</v>
      </c>
    </row>
    <row r="774" spans="1:8" x14ac:dyDescent="0.3">
      <c r="A774" s="34" t="str">
        <f>+LEFT(Tabla3[[#This Row],[id_detalle]],2)</f>
        <v>03</v>
      </c>
      <c r="B774" s="48" t="str">
        <f>VLOOKUP((LEFT(Tabla3[[#This Row],[id_detalle]],2)),id_rubro[[id]:[Rubro]],2,0)</f>
        <v>PRODUCTOS INDUSTRIALES Y RELACIONADOS</v>
      </c>
      <c r="C774" s="36" t="s">
        <v>198</v>
      </c>
      <c r="D774" s="35" t="str">
        <f>+Tabla3[[#This Row],[id_detalle]]&amp;" "&amp;VLOOKUP(Tabla3[[#This Row],[id_detalle]],rubro_detalle[[Código]:[Rubro Detalle]],2,0)</f>
        <v>03.01.281 Carnes y Distribuidores de Prodctos Cárneos</v>
      </c>
      <c r="E774" s="33">
        <f t="shared" si="23"/>
        <v>8</v>
      </c>
      <c r="F774" s="47" t="str">
        <f t="shared" si="22"/>
        <v>03.01.281-8</v>
      </c>
      <c r="G774" s="37" t="s">
        <v>3156</v>
      </c>
      <c r="H774" s="37">
        <v>319</v>
      </c>
    </row>
    <row r="775" spans="1:8" x14ac:dyDescent="0.3">
      <c r="A775" s="34" t="str">
        <f>+LEFT(Tabla3[[#This Row],[id_detalle]],2)</f>
        <v>03</v>
      </c>
      <c r="B775" s="48" t="str">
        <f>VLOOKUP((LEFT(Tabla3[[#This Row],[id_detalle]],2)),id_rubro[[id]:[Rubro]],2,0)</f>
        <v>PRODUCTOS INDUSTRIALES Y RELACIONADOS</v>
      </c>
      <c r="C775" s="36" t="s">
        <v>198</v>
      </c>
      <c r="D775" s="35" t="str">
        <f>+Tabla3[[#This Row],[id_detalle]]&amp;" "&amp;VLOOKUP(Tabla3[[#This Row],[id_detalle]],rubro_detalle[[Código]:[Rubro Detalle]],2,0)</f>
        <v>03.01.281 Carnes y Distribuidores de Prodctos Cárneos</v>
      </c>
      <c r="E775" s="33">
        <f t="shared" si="23"/>
        <v>9</v>
      </c>
      <c r="F775" s="47" t="str">
        <f t="shared" si="22"/>
        <v>03.01.281-9</v>
      </c>
      <c r="G775" s="37" t="s">
        <v>3157</v>
      </c>
      <c r="H775" s="37">
        <v>324</v>
      </c>
    </row>
    <row r="776" spans="1:8" x14ac:dyDescent="0.3">
      <c r="A776" s="34" t="str">
        <f>+LEFT(Tabla3[[#This Row],[id_detalle]],2)</f>
        <v>03</v>
      </c>
      <c r="B776" s="48" t="str">
        <f>VLOOKUP((LEFT(Tabla3[[#This Row],[id_detalle]],2)),id_rubro[[id]:[Rubro]],2,0)</f>
        <v>PRODUCTOS INDUSTRIALES Y RELACIONADOS</v>
      </c>
      <c r="C776" s="36" t="s">
        <v>198</v>
      </c>
      <c r="D776" s="35" t="str">
        <f>+Tabla3[[#This Row],[id_detalle]]&amp;" "&amp;VLOOKUP(Tabla3[[#This Row],[id_detalle]],rubro_detalle[[Código]:[Rubro Detalle]],2,0)</f>
        <v>03.01.281 Carnes y Distribuidores de Prodctos Cárneos</v>
      </c>
      <c r="E776" s="33">
        <f t="shared" si="23"/>
        <v>10</v>
      </c>
      <c r="F776" s="47" t="str">
        <f t="shared" si="22"/>
        <v>03.01.281-10</v>
      </c>
      <c r="G776" s="37" t="s">
        <v>3158</v>
      </c>
      <c r="H776" s="37">
        <v>325</v>
      </c>
    </row>
    <row r="777" spans="1:8" x14ac:dyDescent="0.3">
      <c r="A777" s="34" t="str">
        <f>+LEFT(Tabla3[[#This Row],[id_detalle]],2)</f>
        <v>03</v>
      </c>
      <c r="B777" s="48" t="str">
        <f>VLOOKUP((LEFT(Tabla3[[#This Row],[id_detalle]],2)),id_rubro[[id]:[Rubro]],2,0)</f>
        <v>PRODUCTOS INDUSTRIALES Y RELACIONADOS</v>
      </c>
      <c r="C777" s="36" t="s">
        <v>198</v>
      </c>
      <c r="D777" s="35" t="str">
        <f>+Tabla3[[#This Row],[id_detalle]]&amp;" "&amp;VLOOKUP(Tabla3[[#This Row],[id_detalle]],rubro_detalle[[Código]:[Rubro Detalle]],2,0)</f>
        <v>03.01.281 Carnes y Distribuidores de Prodctos Cárneos</v>
      </c>
      <c r="E777" s="33">
        <f t="shared" si="23"/>
        <v>11</v>
      </c>
      <c r="F777" s="47" t="str">
        <f t="shared" si="22"/>
        <v>03.01.281-11</v>
      </c>
      <c r="G777" s="37" t="s">
        <v>3159</v>
      </c>
      <c r="H777" s="37">
        <v>376</v>
      </c>
    </row>
    <row r="778" spans="1:8" x14ac:dyDescent="0.3">
      <c r="A778" s="34" t="str">
        <f>+LEFT(Tabla3[[#This Row],[id_detalle]],2)</f>
        <v>03</v>
      </c>
      <c r="B778" s="48" t="str">
        <f>VLOOKUP((LEFT(Tabla3[[#This Row],[id_detalle]],2)),id_rubro[[id]:[Rubro]],2,0)</f>
        <v>PRODUCTOS INDUSTRIALES Y RELACIONADOS</v>
      </c>
      <c r="C778" s="36" t="s">
        <v>198</v>
      </c>
      <c r="D778" s="35" t="str">
        <f>+Tabla3[[#This Row],[id_detalle]]&amp;" "&amp;VLOOKUP(Tabla3[[#This Row],[id_detalle]],rubro_detalle[[Código]:[Rubro Detalle]],2,0)</f>
        <v>03.01.281 Carnes y Distribuidores de Prodctos Cárneos</v>
      </c>
      <c r="E778" s="33">
        <f t="shared" si="23"/>
        <v>12</v>
      </c>
      <c r="F778" s="47" t="str">
        <f t="shared" si="22"/>
        <v>03.01.281-12</v>
      </c>
      <c r="G778" s="37" t="s">
        <v>3160</v>
      </c>
      <c r="H778" s="37">
        <v>440</v>
      </c>
    </row>
    <row r="779" spans="1:8" x14ac:dyDescent="0.3">
      <c r="A779" s="34" t="str">
        <f>+LEFT(Tabla3[[#This Row],[id_detalle]],2)</f>
        <v>03</v>
      </c>
      <c r="B779" s="48" t="str">
        <f>VLOOKUP((LEFT(Tabla3[[#This Row],[id_detalle]],2)),id_rubro[[id]:[Rubro]],2,0)</f>
        <v>PRODUCTOS INDUSTRIALES Y RELACIONADOS</v>
      </c>
      <c r="C779" s="36" t="s">
        <v>198</v>
      </c>
      <c r="D779" s="35" t="str">
        <f>+Tabla3[[#This Row],[id_detalle]]&amp;" "&amp;VLOOKUP(Tabla3[[#This Row],[id_detalle]],rubro_detalle[[Código]:[Rubro Detalle]],2,0)</f>
        <v>03.01.281 Carnes y Distribuidores de Prodctos Cárneos</v>
      </c>
      <c r="E779" s="33">
        <f t="shared" si="23"/>
        <v>13</v>
      </c>
      <c r="F779" s="47" t="str">
        <f t="shared" si="22"/>
        <v>03.01.281-13</v>
      </c>
      <c r="G779" s="37" t="s">
        <v>3161</v>
      </c>
      <c r="H779" s="37">
        <v>456</v>
      </c>
    </row>
    <row r="780" spans="1:8" x14ac:dyDescent="0.3">
      <c r="A780" s="34" t="str">
        <f>+LEFT(Tabla3[[#This Row],[id_detalle]],2)</f>
        <v>03</v>
      </c>
      <c r="B780" s="48" t="str">
        <f>VLOOKUP((LEFT(Tabla3[[#This Row],[id_detalle]],2)),id_rubro[[id]:[Rubro]],2,0)</f>
        <v>PRODUCTOS INDUSTRIALES Y RELACIONADOS</v>
      </c>
      <c r="C780" s="36" t="s">
        <v>198</v>
      </c>
      <c r="D780" s="35" t="str">
        <f>+Tabla3[[#This Row],[id_detalle]]&amp;" "&amp;VLOOKUP(Tabla3[[#This Row],[id_detalle]],rubro_detalle[[Código]:[Rubro Detalle]],2,0)</f>
        <v>03.01.281 Carnes y Distribuidores de Prodctos Cárneos</v>
      </c>
      <c r="E780" s="33">
        <f t="shared" si="23"/>
        <v>14</v>
      </c>
      <c r="F780" s="47" t="str">
        <f t="shared" ref="F780:F843" si="24">+LEFT(D780,9)&amp;"-"&amp;E780</f>
        <v>03.01.281-14</v>
      </c>
      <c r="G780" s="37" t="s">
        <v>3162</v>
      </c>
      <c r="H780" s="37">
        <v>457</v>
      </c>
    </row>
    <row r="781" spans="1:8" x14ac:dyDescent="0.3">
      <c r="A781" s="34" t="str">
        <f>+LEFT(Tabla3[[#This Row],[id_detalle]],2)</f>
        <v>03</v>
      </c>
      <c r="B781" s="48" t="str">
        <f>VLOOKUP((LEFT(Tabla3[[#This Row],[id_detalle]],2)),id_rubro[[id]:[Rubro]],2,0)</f>
        <v>PRODUCTOS INDUSTRIALES Y RELACIONADOS</v>
      </c>
      <c r="C781" s="36" t="s">
        <v>198</v>
      </c>
      <c r="D781" s="35" t="str">
        <f>+Tabla3[[#This Row],[id_detalle]]&amp;" "&amp;VLOOKUP(Tabla3[[#This Row],[id_detalle]],rubro_detalle[[Código]:[Rubro Detalle]],2,0)</f>
        <v>03.01.281 Carnes y Distribuidores de Prodctos Cárneos</v>
      </c>
      <c r="E781" s="33">
        <f t="shared" ref="E781:E844" si="25">+IF(D781=D780,E780+1,1)</f>
        <v>15</v>
      </c>
      <c r="F781" s="47" t="str">
        <f t="shared" si="24"/>
        <v>03.01.281-15</v>
      </c>
      <c r="G781" s="37" t="s">
        <v>3163</v>
      </c>
      <c r="H781" s="37">
        <v>457</v>
      </c>
    </row>
    <row r="782" spans="1:8" x14ac:dyDescent="0.3">
      <c r="A782" s="34" t="str">
        <f>+LEFT(Tabla3[[#This Row],[id_detalle]],2)</f>
        <v>03</v>
      </c>
      <c r="B782" s="48" t="str">
        <f>VLOOKUP((LEFT(Tabla3[[#This Row],[id_detalle]],2)),id_rubro[[id]:[Rubro]],2,0)</f>
        <v>PRODUCTOS INDUSTRIALES Y RELACIONADOS</v>
      </c>
      <c r="C782" s="36" t="s">
        <v>198</v>
      </c>
      <c r="D782" s="35" t="str">
        <f>+Tabla3[[#This Row],[id_detalle]]&amp;" "&amp;VLOOKUP(Tabla3[[#This Row],[id_detalle]],rubro_detalle[[Código]:[Rubro Detalle]],2,0)</f>
        <v>03.01.281 Carnes y Distribuidores de Prodctos Cárneos</v>
      </c>
      <c r="E782" s="33">
        <f t="shared" si="25"/>
        <v>16</v>
      </c>
      <c r="F782" s="47" t="str">
        <f t="shared" si="24"/>
        <v>03.01.281-16</v>
      </c>
      <c r="G782" s="38" t="s">
        <v>2660</v>
      </c>
      <c r="H782" s="38">
        <v>458</v>
      </c>
    </row>
    <row r="783" spans="1:8" x14ac:dyDescent="0.3">
      <c r="A783" s="34" t="str">
        <f>+LEFT(Tabla3[[#This Row],[id_detalle]],2)</f>
        <v>03</v>
      </c>
      <c r="B783" s="48" t="str">
        <f>VLOOKUP((LEFT(Tabla3[[#This Row],[id_detalle]],2)),id_rubro[[id]:[Rubro]],2,0)</f>
        <v>PRODUCTOS INDUSTRIALES Y RELACIONADOS</v>
      </c>
      <c r="C783" s="36" t="s">
        <v>198</v>
      </c>
      <c r="D783" s="35" t="str">
        <f>+Tabla3[[#This Row],[id_detalle]]&amp;" "&amp;VLOOKUP(Tabla3[[#This Row],[id_detalle]],rubro_detalle[[Código]:[Rubro Detalle]],2,0)</f>
        <v>03.01.281 Carnes y Distribuidores de Prodctos Cárneos</v>
      </c>
      <c r="E783" s="33">
        <f t="shared" si="25"/>
        <v>17</v>
      </c>
      <c r="F783" s="47" t="str">
        <f t="shared" si="24"/>
        <v>03.01.281-17</v>
      </c>
      <c r="G783" s="37" t="s">
        <v>3164</v>
      </c>
      <c r="H783" s="37">
        <v>466</v>
      </c>
    </row>
    <row r="784" spans="1:8" x14ac:dyDescent="0.3">
      <c r="A784" s="34" t="str">
        <f>+LEFT(Tabla3[[#This Row],[id_detalle]],2)</f>
        <v>03</v>
      </c>
      <c r="B784" s="48" t="str">
        <f>VLOOKUP((LEFT(Tabla3[[#This Row],[id_detalle]],2)),id_rubro[[id]:[Rubro]],2,0)</f>
        <v>PRODUCTOS INDUSTRIALES Y RELACIONADOS</v>
      </c>
      <c r="C784" s="36" t="s">
        <v>198</v>
      </c>
      <c r="D784" s="35" t="str">
        <f>+Tabla3[[#This Row],[id_detalle]]&amp;" "&amp;VLOOKUP(Tabla3[[#This Row],[id_detalle]],rubro_detalle[[Código]:[Rubro Detalle]],2,0)</f>
        <v>03.01.281 Carnes y Distribuidores de Prodctos Cárneos</v>
      </c>
      <c r="E784" s="33">
        <f t="shared" si="25"/>
        <v>18</v>
      </c>
      <c r="F784" s="47" t="str">
        <f t="shared" si="24"/>
        <v>03.01.281-18</v>
      </c>
      <c r="G784" s="37" t="s">
        <v>3165</v>
      </c>
      <c r="H784" s="37">
        <v>604</v>
      </c>
    </row>
    <row r="785" spans="1:8" x14ac:dyDescent="0.3">
      <c r="A785" s="34" t="str">
        <f>+LEFT(Tabla3[[#This Row],[id_detalle]],2)</f>
        <v>03</v>
      </c>
      <c r="B785" s="48" t="str">
        <f>VLOOKUP((LEFT(Tabla3[[#This Row],[id_detalle]],2)),id_rubro[[id]:[Rubro]],2,0)</f>
        <v>PRODUCTOS INDUSTRIALES Y RELACIONADOS</v>
      </c>
      <c r="C785" s="36" t="s">
        <v>198</v>
      </c>
      <c r="D785" s="35" t="str">
        <f>+Tabla3[[#This Row],[id_detalle]]&amp;" "&amp;VLOOKUP(Tabla3[[#This Row],[id_detalle]],rubro_detalle[[Código]:[Rubro Detalle]],2,0)</f>
        <v>03.01.281 Carnes y Distribuidores de Prodctos Cárneos</v>
      </c>
      <c r="E785" s="33">
        <f t="shared" si="25"/>
        <v>19</v>
      </c>
      <c r="F785" s="47" t="str">
        <f t="shared" si="24"/>
        <v>03.01.281-19</v>
      </c>
      <c r="G785" s="37" t="s">
        <v>3166</v>
      </c>
      <c r="H785" s="37">
        <v>669</v>
      </c>
    </row>
    <row r="786" spans="1:8" x14ac:dyDescent="0.3">
      <c r="A786" s="34" t="str">
        <f>+LEFT(Tabla3[[#This Row],[id_detalle]],2)</f>
        <v>03</v>
      </c>
      <c r="B786" s="48" t="str">
        <f>VLOOKUP((LEFT(Tabla3[[#This Row],[id_detalle]],2)),id_rubro[[id]:[Rubro]],2,0)</f>
        <v>PRODUCTOS INDUSTRIALES Y RELACIONADOS</v>
      </c>
      <c r="C786" s="36" t="s">
        <v>198</v>
      </c>
      <c r="D786" s="35" t="str">
        <f>+Tabla3[[#This Row],[id_detalle]]&amp;" "&amp;VLOOKUP(Tabla3[[#This Row],[id_detalle]],rubro_detalle[[Código]:[Rubro Detalle]],2,0)</f>
        <v>03.01.281 Carnes y Distribuidores de Prodctos Cárneos</v>
      </c>
      <c r="E786" s="33">
        <f t="shared" si="25"/>
        <v>20</v>
      </c>
      <c r="F786" s="47" t="str">
        <f t="shared" si="24"/>
        <v>03.01.281-20</v>
      </c>
      <c r="G786" s="37" t="s">
        <v>3167</v>
      </c>
      <c r="H786" s="37">
        <v>753</v>
      </c>
    </row>
    <row r="787" spans="1:8" x14ac:dyDescent="0.3">
      <c r="A787" s="34" t="str">
        <f>+LEFT(Tabla3[[#This Row],[id_detalle]],2)</f>
        <v>03</v>
      </c>
      <c r="B787" s="48" t="str">
        <f>VLOOKUP((LEFT(Tabla3[[#This Row],[id_detalle]],2)),id_rubro[[id]:[Rubro]],2,0)</f>
        <v>PRODUCTOS INDUSTRIALES Y RELACIONADOS</v>
      </c>
      <c r="C787" s="36" t="s">
        <v>198</v>
      </c>
      <c r="D787" s="35" t="str">
        <f>+Tabla3[[#This Row],[id_detalle]]&amp;" "&amp;VLOOKUP(Tabla3[[#This Row],[id_detalle]],rubro_detalle[[Código]:[Rubro Detalle]],2,0)</f>
        <v>03.01.281 Carnes y Distribuidores de Prodctos Cárneos</v>
      </c>
      <c r="E787" s="33">
        <f t="shared" si="25"/>
        <v>21</v>
      </c>
      <c r="F787" s="47" t="str">
        <f t="shared" si="24"/>
        <v>03.01.281-21</v>
      </c>
      <c r="G787" s="37" t="s">
        <v>3168</v>
      </c>
      <c r="H787" s="37">
        <v>771</v>
      </c>
    </row>
    <row r="788" spans="1:8" x14ac:dyDescent="0.3">
      <c r="A788" s="34" t="str">
        <f>+LEFT(Tabla3[[#This Row],[id_detalle]],2)</f>
        <v>03</v>
      </c>
      <c r="B788" s="48" t="str">
        <f>VLOOKUP((LEFT(Tabla3[[#This Row],[id_detalle]],2)),id_rubro[[id]:[Rubro]],2,0)</f>
        <v>PRODUCTOS INDUSTRIALES Y RELACIONADOS</v>
      </c>
      <c r="C788" s="36" t="s">
        <v>200</v>
      </c>
      <c r="D788" s="35" t="str">
        <f>+Tabla3[[#This Row],[id_detalle]]&amp;" "&amp;VLOOKUP(Tabla3[[#This Row],[id_detalle]],rubro_detalle[[Código]:[Rubro Detalle]],2,0)</f>
        <v>03.01.301 Cecinas y otros preparados de Carne</v>
      </c>
      <c r="E788" s="33">
        <f t="shared" si="25"/>
        <v>1</v>
      </c>
      <c r="F788" s="47" t="str">
        <f t="shared" si="24"/>
        <v>03.01.301-1</v>
      </c>
      <c r="G788" s="37" t="s">
        <v>2426</v>
      </c>
      <c r="H788" s="37">
        <v>176</v>
      </c>
    </row>
    <row r="789" spans="1:8" x14ac:dyDescent="0.3">
      <c r="A789" s="34" t="str">
        <f>+LEFT(Tabla3[[#This Row],[id_detalle]],2)</f>
        <v>03</v>
      </c>
      <c r="B789" s="48" t="str">
        <f>VLOOKUP((LEFT(Tabla3[[#This Row],[id_detalle]],2)),id_rubro[[id]:[Rubro]],2,0)</f>
        <v>PRODUCTOS INDUSTRIALES Y RELACIONADOS</v>
      </c>
      <c r="C789" s="36" t="s">
        <v>200</v>
      </c>
      <c r="D789" s="35" t="str">
        <f>+Tabla3[[#This Row],[id_detalle]]&amp;" "&amp;VLOOKUP(Tabla3[[#This Row],[id_detalle]],rubro_detalle[[Código]:[Rubro Detalle]],2,0)</f>
        <v>03.01.301 Cecinas y otros preparados de Carne</v>
      </c>
      <c r="E789" s="33">
        <f t="shared" si="25"/>
        <v>2</v>
      </c>
      <c r="F789" s="47" t="str">
        <f t="shared" si="24"/>
        <v>03.01.301-2</v>
      </c>
      <c r="G789" s="37" t="s">
        <v>3150</v>
      </c>
      <c r="H789" s="37">
        <v>177</v>
      </c>
    </row>
    <row r="790" spans="1:8" x14ac:dyDescent="0.3">
      <c r="A790" s="34" t="str">
        <f>+LEFT(Tabla3[[#This Row],[id_detalle]],2)</f>
        <v>03</v>
      </c>
      <c r="B790" s="48" t="str">
        <f>VLOOKUP((LEFT(Tabla3[[#This Row],[id_detalle]],2)),id_rubro[[id]:[Rubro]],2,0)</f>
        <v>PRODUCTOS INDUSTRIALES Y RELACIONADOS</v>
      </c>
      <c r="C790" s="36" t="s">
        <v>200</v>
      </c>
      <c r="D790" s="35" t="str">
        <f>+Tabla3[[#This Row],[id_detalle]]&amp;" "&amp;VLOOKUP(Tabla3[[#This Row],[id_detalle]],rubro_detalle[[Código]:[Rubro Detalle]],2,0)</f>
        <v>03.01.301 Cecinas y otros preparados de Carne</v>
      </c>
      <c r="E790" s="33">
        <f t="shared" si="25"/>
        <v>3</v>
      </c>
      <c r="F790" s="47" t="str">
        <f t="shared" si="24"/>
        <v>03.01.301-3</v>
      </c>
      <c r="G790" s="37" t="s">
        <v>3049</v>
      </c>
      <c r="H790" s="37">
        <v>253</v>
      </c>
    </row>
    <row r="791" spans="1:8" x14ac:dyDescent="0.3">
      <c r="A791" s="34" t="str">
        <f>+LEFT(Tabla3[[#This Row],[id_detalle]],2)</f>
        <v>03</v>
      </c>
      <c r="B791" s="48" t="str">
        <f>VLOOKUP((LEFT(Tabla3[[#This Row],[id_detalle]],2)),id_rubro[[id]:[Rubro]],2,0)</f>
        <v>PRODUCTOS INDUSTRIALES Y RELACIONADOS</v>
      </c>
      <c r="C791" s="36" t="s">
        <v>200</v>
      </c>
      <c r="D791" s="35" t="str">
        <f>+Tabla3[[#This Row],[id_detalle]]&amp;" "&amp;VLOOKUP(Tabla3[[#This Row],[id_detalle]],rubro_detalle[[Código]:[Rubro Detalle]],2,0)</f>
        <v>03.01.301 Cecinas y otros preparados de Carne</v>
      </c>
      <c r="E791" s="33">
        <f t="shared" si="25"/>
        <v>4</v>
      </c>
      <c r="F791" s="47" t="str">
        <f t="shared" si="24"/>
        <v>03.01.301-4</v>
      </c>
      <c r="G791" s="37" t="s">
        <v>3169</v>
      </c>
      <c r="H791" s="37">
        <v>271</v>
      </c>
    </row>
    <row r="792" spans="1:8" x14ac:dyDescent="0.3">
      <c r="A792" s="34" t="str">
        <f>+LEFT(Tabla3[[#This Row],[id_detalle]],2)</f>
        <v>03</v>
      </c>
      <c r="B792" s="48" t="str">
        <f>VLOOKUP((LEFT(Tabla3[[#This Row],[id_detalle]],2)),id_rubro[[id]:[Rubro]],2,0)</f>
        <v>PRODUCTOS INDUSTRIALES Y RELACIONADOS</v>
      </c>
      <c r="C792" s="36" t="s">
        <v>200</v>
      </c>
      <c r="D792" s="35" t="str">
        <f>+Tabla3[[#This Row],[id_detalle]]&amp;" "&amp;VLOOKUP(Tabla3[[#This Row],[id_detalle]],rubro_detalle[[Código]:[Rubro Detalle]],2,0)</f>
        <v>03.01.301 Cecinas y otros preparados de Carne</v>
      </c>
      <c r="E792" s="33">
        <f t="shared" si="25"/>
        <v>5</v>
      </c>
      <c r="F792" s="47" t="str">
        <f t="shared" si="24"/>
        <v>03.01.301-5</v>
      </c>
      <c r="G792" s="37" t="s">
        <v>3170</v>
      </c>
      <c r="H792" s="37">
        <v>277</v>
      </c>
    </row>
    <row r="793" spans="1:8" x14ac:dyDescent="0.3">
      <c r="A793" s="34" t="str">
        <f>+LEFT(Tabla3[[#This Row],[id_detalle]],2)</f>
        <v>03</v>
      </c>
      <c r="B793" s="48" t="str">
        <f>VLOOKUP((LEFT(Tabla3[[#This Row],[id_detalle]],2)),id_rubro[[id]:[Rubro]],2,0)</f>
        <v>PRODUCTOS INDUSTRIALES Y RELACIONADOS</v>
      </c>
      <c r="C793" s="36" t="s">
        <v>200</v>
      </c>
      <c r="D793" s="35" t="str">
        <f>+Tabla3[[#This Row],[id_detalle]]&amp;" "&amp;VLOOKUP(Tabla3[[#This Row],[id_detalle]],rubro_detalle[[Código]:[Rubro Detalle]],2,0)</f>
        <v>03.01.301 Cecinas y otros preparados de Carne</v>
      </c>
      <c r="E793" s="33">
        <f t="shared" si="25"/>
        <v>6</v>
      </c>
      <c r="F793" s="47" t="str">
        <f t="shared" si="24"/>
        <v>03.01.301-6</v>
      </c>
      <c r="G793" s="37" t="s">
        <v>3171</v>
      </c>
      <c r="H793" s="37">
        <v>278</v>
      </c>
    </row>
    <row r="794" spans="1:8" x14ac:dyDescent="0.3">
      <c r="A794" s="34" t="str">
        <f>+LEFT(Tabla3[[#This Row],[id_detalle]],2)</f>
        <v>03</v>
      </c>
      <c r="B794" s="48" t="str">
        <f>VLOOKUP((LEFT(Tabla3[[#This Row],[id_detalle]],2)),id_rubro[[id]:[Rubro]],2,0)</f>
        <v>PRODUCTOS INDUSTRIALES Y RELACIONADOS</v>
      </c>
      <c r="C794" s="36" t="s">
        <v>200</v>
      </c>
      <c r="D794" s="35" t="str">
        <f>+Tabla3[[#This Row],[id_detalle]]&amp;" "&amp;VLOOKUP(Tabla3[[#This Row],[id_detalle]],rubro_detalle[[Código]:[Rubro Detalle]],2,0)</f>
        <v>03.01.301 Cecinas y otros preparados de Carne</v>
      </c>
      <c r="E794" s="33">
        <f t="shared" si="25"/>
        <v>7</v>
      </c>
      <c r="F794" s="47" t="str">
        <f t="shared" si="24"/>
        <v>03.01.301-7</v>
      </c>
      <c r="G794" s="37" t="s">
        <v>3172</v>
      </c>
      <c r="H794" s="37">
        <v>278</v>
      </c>
    </row>
    <row r="795" spans="1:8" x14ac:dyDescent="0.3">
      <c r="A795" s="34" t="str">
        <f>+LEFT(Tabla3[[#This Row],[id_detalle]],2)</f>
        <v>03</v>
      </c>
      <c r="B795" s="48" t="str">
        <f>VLOOKUP((LEFT(Tabla3[[#This Row],[id_detalle]],2)),id_rubro[[id]:[Rubro]],2,0)</f>
        <v>PRODUCTOS INDUSTRIALES Y RELACIONADOS</v>
      </c>
      <c r="C795" s="36" t="s">
        <v>200</v>
      </c>
      <c r="D795" s="35" t="str">
        <f>+Tabla3[[#This Row],[id_detalle]]&amp;" "&amp;VLOOKUP(Tabla3[[#This Row],[id_detalle]],rubro_detalle[[Código]:[Rubro Detalle]],2,0)</f>
        <v>03.01.301 Cecinas y otros preparados de Carne</v>
      </c>
      <c r="E795" s="33">
        <f t="shared" si="25"/>
        <v>8</v>
      </c>
      <c r="F795" s="47" t="str">
        <f t="shared" si="24"/>
        <v>03.01.301-8</v>
      </c>
      <c r="G795" s="37" t="s">
        <v>3154</v>
      </c>
      <c r="H795" s="37">
        <v>278</v>
      </c>
    </row>
    <row r="796" spans="1:8" x14ac:dyDescent="0.3">
      <c r="A796" s="34" t="str">
        <f>+LEFT(Tabla3[[#This Row],[id_detalle]],2)</f>
        <v>03</v>
      </c>
      <c r="B796" s="48" t="str">
        <f>VLOOKUP((LEFT(Tabla3[[#This Row],[id_detalle]],2)),id_rubro[[id]:[Rubro]],2,0)</f>
        <v>PRODUCTOS INDUSTRIALES Y RELACIONADOS</v>
      </c>
      <c r="C796" s="36" t="s">
        <v>200</v>
      </c>
      <c r="D796" s="35" t="str">
        <f>+Tabla3[[#This Row],[id_detalle]]&amp;" "&amp;VLOOKUP(Tabla3[[#This Row],[id_detalle]],rubro_detalle[[Código]:[Rubro Detalle]],2,0)</f>
        <v>03.01.301 Cecinas y otros preparados de Carne</v>
      </c>
      <c r="E796" s="33">
        <f t="shared" si="25"/>
        <v>9</v>
      </c>
      <c r="F796" s="47" t="str">
        <f t="shared" si="24"/>
        <v>03.01.301-9</v>
      </c>
      <c r="G796" s="37" t="s">
        <v>3173</v>
      </c>
      <c r="H796" s="37">
        <v>278</v>
      </c>
    </row>
    <row r="797" spans="1:8" x14ac:dyDescent="0.3">
      <c r="A797" s="34" t="str">
        <f>+LEFT(Tabla3[[#This Row],[id_detalle]],2)</f>
        <v>03</v>
      </c>
      <c r="B797" s="48" t="str">
        <f>VLOOKUP((LEFT(Tabla3[[#This Row],[id_detalle]],2)),id_rubro[[id]:[Rubro]],2,0)</f>
        <v>PRODUCTOS INDUSTRIALES Y RELACIONADOS</v>
      </c>
      <c r="C797" s="36" t="s">
        <v>200</v>
      </c>
      <c r="D797" s="35" t="str">
        <f>+Tabla3[[#This Row],[id_detalle]]&amp;" "&amp;VLOOKUP(Tabla3[[#This Row],[id_detalle]],rubro_detalle[[Código]:[Rubro Detalle]],2,0)</f>
        <v>03.01.301 Cecinas y otros preparados de Carne</v>
      </c>
      <c r="E797" s="33">
        <f t="shared" si="25"/>
        <v>10</v>
      </c>
      <c r="F797" s="47" t="str">
        <f t="shared" si="24"/>
        <v>03.01.301-10</v>
      </c>
      <c r="G797" s="37" t="s">
        <v>3174</v>
      </c>
      <c r="H797" s="37">
        <v>278</v>
      </c>
    </row>
    <row r="798" spans="1:8" x14ac:dyDescent="0.3">
      <c r="A798" s="34" t="str">
        <f>+LEFT(Tabla3[[#This Row],[id_detalle]],2)</f>
        <v>03</v>
      </c>
      <c r="B798" s="48" t="str">
        <f>VLOOKUP((LEFT(Tabla3[[#This Row],[id_detalle]],2)),id_rubro[[id]:[Rubro]],2,0)</f>
        <v>PRODUCTOS INDUSTRIALES Y RELACIONADOS</v>
      </c>
      <c r="C798" s="36" t="s">
        <v>200</v>
      </c>
      <c r="D798" s="35" t="str">
        <f>+Tabla3[[#This Row],[id_detalle]]&amp;" "&amp;VLOOKUP(Tabla3[[#This Row],[id_detalle]],rubro_detalle[[Código]:[Rubro Detalle]],2,0)</f>
        <v>03.01.301 Cecinas y otros preparados de Carne</v>
      </c>
      <c r="E798" s="33">
        <f t="shared" si="25"/>
        <v>11</v>
      </c>
      <c r="F798" s="47" t="str">
        <f t="shared" si="24"/>
        <v>03.01.301-11</v>
      </c>
      <c r="G798" s="37" t="s">
        <v>3175</v>
      </c>
      <c r="H798" s="37">
        <v>278</v>
      </c>
    </row>
    <row r="799" spans="1:8" x14ac:dyDescent="0.3">
      <c r="A799" s="34" t="str">
        <f>+LEFT(Tabla3[[#This Row],[id_detalle]],2)</f>
        <v>03</v>
      </c>
      <c r="B799" s="48" t="str">
        <f>VLOOKUP((LEFT(Tabla3[[#This Row],[id_detalle]],2)),id_rubro[[id]:[Rubro]],2,0)</f>
        <v>PRODUCTOS INDUSTRIALES Y RELACIONADOS</v>
      </c>
      <c r="C799" s="36" t="s">
        <v>200</v>
      </c>
      <c r="D799" s="35" t="str">
        <f>+Tabla3[[#This Row],[id_detalle]]&amp;" "&amp;VLOOKUP(Tabla3[[#This Row],[id_detalle]],rubro_detalle[[Código]:[Rubro Detalle]],2,0)</f>
        <v>03.01.301 Cecinas y otros preparados de Carne</v>
      </c>
      <c r="E799" s="33">
        <f t="shared" si="25"/>
        <v>12</v>
      </c>
      <c r="F799" s="47" t="str">
        <f t="shared" si="24"/>
        <v>03.01.301-12</v>
      </c>
      <c r="G799" s="37" t="s">
        <v>3176</v>
      </c>
      <c r="H799" s="37">
        <v>278</v>
      </c>
    </row>
    <row r="800" spans="1:8" x14ac:dyDescent="0.3">
      <c r="A800" s="34" t="str">
        <f>+LEFT(Tabla3[[#This Row],[id_detalle]],2)</f>
        <v>03</v>
      </c>
      <c r="B800" s="48" t="str">
        <f>VLOOKUP((LEFT(Tabla3[[#This Row],[id_detalle]],2)),id_rubro[[id]:[Rubro]],2,0)</f>
        <v>PRODUCTOS INDUSTRIALES Y RELACIONADOS</v>
      </c>
      <c r="C800" s="36" t="s">
        <v>200</v>
      </c>
      <c r="D800" s="35" t="str">
        <f>+Tabla3[[#This Row],[id_detalle]]&amp;" "&amp;VLOOKUP(Tabla3[[#This Row],[id_detalle]],rubro_detalle[[Código]:[Rubro Detalle]],2,0)</f>
        <v>03.01.301 Cecinas y otros preparados de Carne</v>
      </c>
      <c r="E800" s="33">
        <f t="shared" si="25"/>
        <v>13</v>
      </c>
      <c r="F800" s="47" t="str">
        <f t="shared" si="24"/>
        <v>03.01.301-13</v>
      </c>
      <c r="G800" s="37" t="s">
        <v>3177</v>
      </c>
      <c r="H800" s="37">
        <v>278</v>
      </c>
    </row>
    <row r="801" spans="1:8" x14ac:dyDescent="0.3">
      <c r="A801" s="34" t="str">
        <f>+LEFT(Tabla3[[#This Row],[id_detalle]],2)</f>
        <v>03</v>
      </c>
      <c r="B801" s="48" t="str">
        <f>VLOOKUP((LEFT(Tabla3[[#This Row],[id_detalle]],2)),id_rubro[[id]:[Rubro]],2,0)</f>
        <v>PRODUCTOS INDUSTRIALES Y RELACIONADOS</v>
      </c>
      <c r="C801" s="36" t="s">
        <v>200</v>
      </c>
      <c r="D801" s="35" t="str">
        <f>+Tabla3[[#This Row],[id_detalle]]&amp;" "&amp;VLOOKUP(Tabla3[[#This Row],[id_detalle]],rubro_detalle[[Código]:[Rubro Detalle]],2,0)</f>
        <v>03.01.301 Cecinas y otros preparados de Carne</v>
      </c>
      <c r="E801" s="33">
        <f t="shared" si="25"/>
        <v>14</v>
      </c>
      <c r="F801" s="47" t="str">
        <f t="shared" si="24"/>
        <v>03.01.301-14</v>
      </c>
      <c r="G801" s="37" t="s">
        <v>3155</v>
      </c>
      <c r="H801" s="37">
        <v>312</v>
      </c>
    </row>
    <row r="802" spans="1:8" x14ac:dyDescent="0.3">
      <c r="A802" s="34" t="str">
        <f>+LEFT(Tabla3[[#This Row],[id_detalle]],2)</f>
        <v>03</v>
      </c>
      <c r="B802" s="48" t="str">
        <f>VLOOKUP((LEFT(Tabla3[[#This Row],[id_detalle]],2)),id_rubro[[id]:[Rubro]],2,0)</f>
        <v>PRODUCTOS INDUSTRIALES Y RELACIONADOS</v>
      </c>
      <c r="C802" s="36" t="s">
        <v>200</v>
      </c>
      <c r="D802" s="35" t="str">
        <f>+Tabla3[[#This Row],[id_detalle]]&amp;" "&amp;VLOOKUP(Tabla3[[#This Row],[id_detalle]],rubro_detalle[[Código]:[Rubro Detalle]],2,0)</f>
        <v>03.01.301 Cecinas y otros preparados de Carne</v>
      </c>
      <c r="E802" s="33">
        <f t="shared" si="25"/>
        <v>15</v>
      </c>
      <c r="F802" s="47" t="str">
        <f t="shared" si="24"/>
        <v>03.01.301-15</v>
      </c>
      <c r="G802" s="37" t="s">
        <v>2445</v>
      </c>
      <c r="H802" s="37">
        <v>314</v>
      </c>
    </row>
    <row r="803" spans="1:8" x14ac:dyDescent="0.3">
      <c r="A803" s="34" t="str">
        <f>+LEFT(Tabla3[[#This Row],[id_detalle]],2)</f>
        <v>03</v>
      </c>
      <c r="B803" s="48" t="str">
        <f>VLOOKUP((LEFT(Tabla3[[#This Row],[id_detalle]],2)),id_rubro[[id]:[Rubro]],2,0)</f>
        <v>PRODUCTOS INDUSTRIALES Y RELACIONADOS</v>
      </c>
      <c r="C803" s="36" t="s">
        <v>200</v>
      </c>
      <c r="D803" s="35" t="str">
        <f>+Tabla3[[#This Row],[id_detalle]]&amp;" "&amp;VLOOKUP(Tabla3[[#This Row],[id_detalle]],rubro_detalle[[Código]:[Rubro Detalle]],2,0)</f>
        <v>03.01.301 Cecinas y otros preparados de Carne</v>
      </c>
      <c r="E803" s="33">
        <f t="shared" si="25"/>
        <v>16</v>
      </c>
      <c r="F803" s="47" t="str">
        <f t="shared" si="24"/>
        <v>03.01.301-16</v>
      </c>
      <c r="G803" s="37" t="s">
        <v>3178</v>
      </c>
      <c r="H803" s="37">
        <v>344</v>
      </c>
    </row>
    <row r="804" spans="1:8" x14ac:dyDescent="0.3">
      <c r="A804" s="34" t="str">
        <f>+LEFT(Tabla3[[#This Row],[id_detalle]],2)</f>
        <v>03</v>
      </c>
      <c r="B804" s="48" t="str">
        <f>VLOOKUP((LEFT(Tabla3[[#This Row],[id_detalle]],2)),id_rubro[[id]:[Rubro]],2,0)</f>
        <v>PRODUCTOS INDUSTRIALES Y RELACIONADOS</v>
      </c>
      <c r="C804" s="36" t="s">
        <v>200</v>
      </c>
      <c r="D804" s="35" t="str">
        <f>+Tabla3[[#This Row],[id_detalle]]&amp;" "&amp;VLOOKUP(Tabla3[[#This Row],[id_detalle]],rubro_detalle[[Código]:[Rubro Detalle]],2,0)</f>
        <v>03.01.301 Cecinas y otros preparados de Carne</v>
      </c>
      <c r="E804" s="33">
        <f t="shared" si="25"/>
        <v>17</v>
      </c>
      <c r="F804" s="47" t="str">
        <f t="shared" si="24"/>
        <v>03.01.301-17</v>
      </c>
      <c r="G804" s="37" t="s">
        <v>3179</v>
      </c>
      <c r="H804" s="37">
        <v>384</v>
      </c>
    </row>
    <row r="805" spans="1:8" x14ac:dyDescent="0.3">
      <c r="A805" s="34" t="str">
        <f>+LEFT(Tabla3[[#This Row],[id_detalle]],2)</f>
        <v>03</v>
      </c>
      <c r="B805" s="48" t="str">
        <f>VLOOKUP((LEFT(Tabla3[[#This Row],[id_detalle]],2)),id_rubro[[id]:[Rubro]],2,0)</f>
        <v>PRODUCTOS INDUSTRIALES Y RELACIONADOS</v>
      </c>
      <c r="C805" s="36" t="s">
        <v>200</v>
      </c>
      <c r="D805" s="35" t="str">
        <f>+Tabla3[[#This Row],[id_detalle]]&amp;" "&amp;VLOOKUP(Tabla3[[#This Row],[id_detalle]],rubro_detalle[[Código]:[Rubro Detalle]],2,0)</f>
        <v>03.01.301 Cecinas y otros preparados de Carne</v>
      </c>
      <c r="E805" s="33">
        <f t="shared" si="25"/>
        <v>18</v>
      </c>
      <c r="F805" s="47" t="str">
        <f t="shared" si="24"/>
        <v>03.01.301-18</v>
      </c>
      <c r="G805" s="37" t="s">
        <v>3180</v>
      </c>
      <c r="H805" s="37">
        <v>400</v>
      </c>
    </row>
    <row r="806" spans="1:8" x14ac:dyDescent="0.3">
      <c r="A806" s="34" t="str">
        <f>+LEFT(Tabla3[[#This Row],[id_detalle]],2)</f>
        <v>03</v>
      </c>
      <c r="B806" s="48" t="str">
        <f>VLOOKUP((LEFT(Tabla3[[#This Row],[id_detalle]],2)),id_rubro[[id]:[Rubro]],2,0)</f>
        <v>PRODUCTOS INDUSTRIALES Y RELACIONADOS</v>
      </c>
      <c r="C806" s="36" t="s">
        <v>200</v>
      </c>
      <c r="D806" s="35" t="str">
        <f>+Tabla3[[#This Row],[id_detalle]]&amp;" "&amp;VLOOKUP(Tabla3[[#This Row],[id_detalle]],rubro_detalle[[Código]:[Rubro Detalle]],2,0)</f>
        <v>03.01.301 Cecinas y otros preparados de Carne</v>
      </c>
      <c r="E806" s="33">
        <f t="shared" si="25"/>
        <v>19</v>
      </c>
      <c r="F806" s="47" t="str">
        <f t="shared" si="24"/>
        <v>03.01.301-19</v>
      </c>
      <c r="G806" s="37" t="s">
        <v>3181</v>
      </c>
      <c r="H806" s="37">
        <v>406</v>
      </c>
    </row>
    <row r="807" spans="1:8" x14ac:dyDescent="0.3">
      <c r="A807" s="34" t="str">
        <f>+LEFT(Tabla3[[#This Row],[id_detalle]],2)</f>
        <v>03</v>
      </c>
      <c r="B807" s="48" t="str">
        <f>VLOOKUP((LEFT(Tabla3[[#This Row],[id_detalle]],2)),id_rubro[[id]:[Rubro]],2,0)</f>
        <v>PRODUCTOS INDUSTRIALES Y RELACIONADOS</v>
      </c>
      <c r="C807" s="36" t="s">
        <v>200</v>
      </c>
      <c r="D807" s="35" t="str">
        <f>+Tabla3[[#This Row],[id_detalle]]&amp;" "&amp;VLOOKUP(Tabla3[[#This Row],[id_detalle]],rubro_detalle[[Código]:[Rubro Detalle]],2,0)</f>
        <v>03.01.301 Cecinas y otros preparados de Carne</v>
      </c>
      <c r="E807" s="33">
        <f t="shared" si="25"/>
        <v>20</v>
      </c>
      <c r="F807" s="47" t="str">
        <f t="shared" si="24"/>
        <v>03.01.301-20</v>
      </c>
      <c r="G807" s="37" t="s">
        <v>3182</v>
      </c>
      <c r="H807" s="37">
        <v>437</v>
      </c>
    </row>
    <row r="808" spans="1:8" x14ac:dyDescent="0.3">
      <c r="A808" s="34" t="str">
        <f>+LEFT(Tabla3[[#This Row],[id_detalle]],2)</f>
        <v>03</v>
      </c>
      <c r="B808" s="48" t="str">
        <f>VLOOKUP((LEFT(Tabla3[[#This Row],[id_detalle]],2)),id_rubro[[id]:[Rubro]],2,0)</f>
        <v>PRODUCTOS INDUSTRIALES Y RELACIONADOS</v>
      </c>
      <c r="C808" s="36" t="s">
        <v>200</v>
      </c>
      <c r="D808" s="35" t="str">
        <f>+Tabla3[[#This Row],[id_detalle]]&amp;" "&amp;VLOOKUP(Tabla3[[#This Row],[id_detalle]],rubro_detalle[[Código]:[Rubro Detalle]],2,0)</f>
        <v>03.01.301 Cecinas y otros preparados de Carne</v>
      </c>
      <c r="E808" s="33">
        <f t="shared" si="25"/>
        <v>21</v>
      </c>
      <c r="F808" s="47" t="str">
        <f t="shared" si="24"/>
        <v>03.01.301-21</v>
      </c>
      <c r="G808" s="37" t="s">
        <v>3183</v>
      </c>
      <c r="H808" s="37">
        <v>437</v>
      </c>
    </row>
    <row r="809" spans="1:8" x14ac:dyDescent="0.3">
      <c r="A809" s="34" t="str">
        <f>+LEFT(Tabla3[[#This Row],[id_detalle]],2)</f>
        <v>03</v>
      </c>
      <c r="B809" s="48" t="str">
        <f>VLOOKUP((LEFT(Tabla3[[#This Row],[id_detalle]],2)),id_rubro[[id]:[Rubro]],2,0)</f>
        <v>PRODUCTOS INDUSTRIALES Y RELACIONADOS</v>
      </c>
      <c r="C809" s="36" t="s">
        <v>200</v>
      </c>
      <c r="D809" s="35" t="str">
        <f>+Tabla3[[#This Row],[id_detalle]]&amp;" "&amp;VLOOKUP(Tabla3[[#This Row],[id_detalle]],rubro_detalle[[Código]:[Rubro Detalle]],2,0)</f>
        <v>03.01.301 Cecinas y otros preparados de Carne</v>
      </c>
      <c r="E809" s="33">
        <f t="shared" si="25"/>
        <v>22</v>
      </c>
      <c r="F809" s="47" t="str">
        <f t="shared" si="24"/>
        <v>03.01.301-22</v>
      </c>
      <c r="G809" s="37" t="s">
        <v>3184</v>
      </c>
      <c r="H809" s="37">
        <v>440</v>
      </c>
    </row>
    <row r="810" spans="1:8" x14ac:dyDescent="0.3">
      <c r="A810" s="34" t="str">
        <f>+LEFT(Tabla3[[#This Row],[id_detalle]],2)</f>
        <v>03</v>
      </c>
      <c r="B810" s="48" t="str">
        <f>VLOOKUP((LEFT(Tabla3[[#This Row],[id_detalle]],2)),id_rubro[[id]:[Rubro]],2,0)</f>
        <v>PRODUCTOS INDUSTRIALES Y RELACIONADOS</v>
      </c>
      <c r="C810" s="36" t="s">
        <v>200</v>
      </c>
      <c r="D810" s="35" t="str">
        <f>+Tabla3[[#This Row],[id_detalle]]&amp;" "&amp;VLOOKUP(Tabla3[[#This Row],[id_detalle]],rubro_detalle[[Código]:[Rubro Detalle]],2,0)</f>
        <v>03.01.301 Cecinas y otros preparados de Carne</v>
      </c>
      <c r="E810" s="33">
        <f t="shared" si="25"/>
        <v>23</v>
      </c>
      <c r="F810" s="47" t="str">
        <f t="shared" si="24"/>
        <v>03.01.301-23</v>
      </c>
      <c r="G810" s="37" t="s">
        <v>3163</v>
      </c>
      <c r="H810" s="37">
        <v>457</v>
      </c>
    </row>
    <row r="811" spans="1:8" x14ac:dyDescent="0.3">
      <c r="A811" s="34" t="str">
        <f>+LEFT(Tabla3[[#This Row],[id_detalle]],2)</f>
        <v>03</v>
      </c>
      <c r="B811" s="48" t="str">
        <f>VLOOKUP((LEFT(Tabla3[[#This Row],[id_detalle]],2)),id_rubro[[id]:[Rubro]],2,0)</f>
        <v>PRODUCTOS INDUSTRIALES Y RELACIONADOS</v>
      </c>
      <c r="C811" s="36" t="s">
        <v>200</v>
      </c>
      <c r="D811" s="35" t="str">
        <f>+Tabla3[[#This Row],[id_detalle]]&amp;" "&amp;VLOOKUP(Tabla3[[#This Row],[id_detalle]],rubro_detalle[[Código]:[Rubro Detalle]],2,0)</f>
        <v>03.01.301 Cecinas y otros preparados de Carne</v>
      </c>
      <c r="E811" s="33">
        <f t="shared" si="25"/>
        <v>24</v>
      </c>
      <c r="F811" s="47" t="str">
        <f t="shared" si="24"/>
        <v>03.01.301-24</v>
      </c>
      <c r="G811" s="38" t="s">
        <v>2660</v>
      </c>
      <c r="H811" s="38">
        <v>458</v>
      </c>
    </row>
    <row r="812" spans="1:8" x14ac:dyDescent="0.3">
      <c r="A812" s="34" t="str">
        <f>+LEFT(Tabla3[[#This Row],[id_detalle]],2)</f>
        <v>03</v>
      </c>
      <c r="B812" s="48" t="str">
        <f>VLOOKUP((LEFT(Tabla3[[#This Row],[id_detalle]],2)),id_rubro[[id]:[Rubro]],2,0)</f>
        <v>PRODUCTOS INDUSTRIALES Y RELACIONADOS</v>
      </c>
      <c r="C812" s="36" t="s">
        <v>200</v>
      </c>
      <c r="D812" s="35" t="str">
        <f>+Tabla3[[#This Row],[id_detalle]]&amp;" "&amp;VLOOKUP(Tabla3[[#This Row],[id_detalle]],rubro_detalle[[Código]:[Rubro Detalle]],2,0)</f>
        <v>03.01.301 Cecinas y otros preparados de Carne</v>
      </c>
      <c r="E812" s="33">
        <f t="shared" si="25"/>
        <v>25</v>
      </c>
      <c r="F812" s="47" t="str">
        <f t="shared" si="24"/>
        <v>03.01.301-25</v>
      </c>
      <c r="G812" s="37" t="s">
        <v>3185</v>
      </c>
      <c r="H812" s="37">
        <v>655</v>
      </c>
    </row>
    <row r="813" spans="1:8" x14ac:dyDescent="0.3">
      <c r="A813" s="34" t="str">
        <f>+LEFT(Tabla3[[#This Row],[id_detalle]],2)</f>
        <v>03</v>
      </c>
      <c r="B813" s="48" t="str">
        <f>VLOOKUP((LEFT(Tabla3[[#This Row],[id_detalle]],2)),id_rubro[[id]:[Rubro]],2,0)</f>
        <v>PRODUCTOS INDUSTRIALES Y RELACIONADOS</v>
      </c>
      <c r="C813" s="36" t="s">
        <v>200</v>
      </c>
      <c r="D813" s="35" t="str">
        <f>+Tabla3[[#This Row],[id_detalle]]&amp;" "&amp;VLOOKUP(Tabla3[[#This Row],[id_detalle]],rubro_detalle[[Código]:[Rubro Detalle]],2,0)</f>
        <v>03.01.301 Cecinas y otros preparados de Carne</v>
      </c>
      <c r="E813" s="33">
        <f t="shared" si="25"/>
        <v>26</v>
      </c>
      <c r="F813" s="47" t="str">
        <f t="shared" si="24"/>
        <v>03.01.301-26</v>
      </c>
      <c r="G813" s="37" t="s">
        <v>3097</v>
      </c>
      <c r="H813" s="37">
        <v>682</v>
      </c>
    </row>
    <row r="814" spans="1:8" x14ac:dyDescent="0.3">
      <c r="A814" s="34" t="str">
        <f>+LEFT(Tabla3[[#This Row],[id_detalle]],2)</f>
        <v>03</v>
      </c>
      <c r="B814" s="48" t="str">
        <f>VLOOKUP((LEFT(Tabla3[[#This Row],[id_detalle]],2)),id_rubro[[id]:[Rubro]],2,0)</f>
        <v>PRODUCTOS INDUSTRIALES Y RELACIONADOS</v>
      </c>
      <c r="C814" s="36" t="s">
        <v>200</v>
      </c>
      <c r="D814" s="35" t="str">
        <f>+Tabla3[[#This Row],[id_detalle]]&amp;" "&amp;VLOOKUP(Tabla3[[#This Row],[id_detalle]],rubro_detalle[[Código]:[Rubro Detalle]],2,0)</f>
        <v>03.01.301 Cecinas y otros preparados de Carne</v>
      </c>
      <c r="E814" s="33">
        <f t="shared" si="25"/>
        <v>27</v>
      </c>
      <c r="F814" s="47" t="str">
        <f t="shared" si="24"/>
        <v>03.01.301-27</v>
      </c>
      <c r="G814" s="37" t="s">
        <v>3186</v>
      </c>
      <c r="H814" s="37">
        <v>750</v>
      </c>
    </row>
    <row r="815" spans="1:8" x14ac:dyDescent="0.3">
      <c r="A815" s="34" t="str">
        <f>+LEFT(Tabla3[[#This Row],[id_detalle]],2)</f>
        <v>03</v>
      </c>
      <c r="B815" s="48" t="str">
        <f>VLOOKUP((LEFT(Tabla3[[#This Row],[id_detalle]],2)),id_rubro[[id]:[Rubro]],2,0)</f>
        <v>PRODUCTOS INDUSTRIALES Y RELACIONADOS</v>
      </c>
      <c r="C815" s="36" t="s">
        <v>200</v>
      </c>
      <c r="D815" s="35" t="str">
        <f>+Tabla3[[#This Row],[id_detalle]]&amp;" "&amp;VLOOKUP(Tabla3[[#This Row],[id_detalle]],rubro_detalle[[Código]:[Rubro Detalle]],2,0)</f>
        <v>03.01.301 Cecinas y otros preparados de Carne</v>
      </c>
      <c r="E815" s="33">
        <f t="shared" si="25"/>
        <v>28</v>
      </c>
      <c r="F815" s="47" t="str">
        <f t="shared" si="24"/>
        <v>03.01.301-28</v>
      </c>
      <c r="G815" s="37" t="s">
        <v>3168</v>
      </c>
      <c r="H815" s="37">
        <v>771</v>
      </c>
    </row>
    <row r="816" spans="1:8" x14ac:dyDescent="0.3">
      <c r="A816" s="34" t="str">
        <f>+LEFT(Tabla3[[#This Row],[id_detalle]],2)</f>
        <v>03</v>
      </c>
      <c r="B816" s="48" t="str">
        <f>VLOOKUP((LEFT(Tabla3[[#This Row],[id_detalle]],2)),id_rubro[[id]:[Rubro]],2,0)</f>
        <v>PRODUCTOS INDUSTRIALES Y RELACIONADOS</v>
      </c>
      <c r="C816" s="36" t="s">
        <v>202</v>
      </c>
      <c r="D816" s="35" t="str">
        <f>+Tabla3[[#This Row],[id_detalle]]&amp;" "&amp;VLOOKUP(Tabla3[[#This Row],[id_detalle]],rubro_detalle[[Código]:[Rubro Detalle]],2,0)</f>
        <v>03.01.310 Cebada y Cebada Malteada</v>
      </c>
      <c r="E816" s="33">
        <f t="shared" si="25"/>
        <v>1</v>
      </c>
      <c r="F816" s="47" t="str">
        <f t="shared" si="24"/>
        <v>03.01.310-1</v>
      </c>
      <c r="G816" s="37" t="s">
        <v>3111</v>
      </c>
      <c r="H816" s="37">
        <v>599</v>
      </c>
    </row>
    <row r="817" spans="1:8" x14ac:dyDescent="0.3">
      <c r="A817" s="34" t="str">
        <f>+LEFT(Tabla3[[#This Row],[id_detalle]],2)</f>
        <v>03</v>
      </c>
      <c r="B817" s="48" t="str">
        <f>VLOOKUP((LEFT(Tabla3[[#This Row],[id_detalle]],2)),id_rubro[[id]:[Rubro]],2,0)</f>
        <v>PRODUCTOS INDUSTRIALES Y RELACIONADOS</v>
      </c>
      <c r="C817" s="36" t="s">
        <v>2088</v>
      </c>
      <c r="D817" s="35" t="str">
        <f>+Tabla3[[#This Row],[id_detalle]]&amp;" "&amp;VLOOKUP(Tabla3[[#This Row],[id_detalle]],rubro_detalle[[Código]:[Rubro Detalle]],2,0)</f>
        <v>03.01.321 Cervezas y Maltas</v>
      </c>
      <c r="E817" s="33">
        <f t="shared" si="25"/>
        <v>1</v>
      </c>
      <c r="F817" s="47" t="str">
        <f t="shared" si="24"/>
        <v>03.01.321-1</v>
      </c>
      <c r="G817" s="37" t="s">
        <v>3187</v>
      </c>
      <c r="H817" s="37">
        <v>157</v>
      </c>
    </row>
    <row r="818" spans="1:8" x14ac:dyDescent="0.3">
      <c r="A818" s="34" t="str">
        <f>+LEFT(Tabla3[[#This Row],[id_detalle]],2)</f>
        <v>03</v>
      </c>
      <c r="B818" s="48" t="str">
        <f>VLOOKUP((LEFT(Tabla3[[#This Row],[id_detalle]],2)),id_rubro[[id]:[Rubro]],2,0)</f>
        <v>PRODUCTOS INDUSTRIALES Y RELACIONADOS</v>
      </c>
      <c r="C818" s="36" t="s">
        <v>2088</v>
      </c>
      <c r="D818" s="35" t="str">
        <f>+Tabla3[[#This Row],[id_detalle]]&amp;" "&amp;VLOOKUP(Tabla3[[#This Row],[id_detalle]],rubro_detalle[[Código]:[Rubro Detalle]],2,0)</f>
        <v>03.01.321 Cervezas y Maltas</v>
      </c>
      <c r="E818" s="33">
        <f t="shared" si="25"/>
        <v>2</v>
      </c>
      <c r="F818" s="47" t="str">
        <f t="shared" si="24"/>
        <v>03.01.321-2</v>
      </c>
      <c r="G818" s="37" t="s">
        <v>3135</v>
      </c>
      <c r="H818" s="37">
        <v>277</v>
      </c>
    </row>
    <row r="819" spans="1:8" x14ac:dyDescent="0.3">
      <c r="A819" s="34" t="str">
        <f>+LEFT(Tabla3[[#This Row],[id_detalle]],2)</f>
        <v>03</v>
      </c>
      <c r="B819" s="48" t="str">
        <f>VLOOKUP((LEFT(Tabla3[[#This Row],[id_detalle]],2)),id_rubro[[id]:[Rubro]],2,0)</f>
        <v>PRODUCTOS INDUSTRIALES Y RELACIONADOS</v>
      </c>
      <c r="C819" s="36" t="s">
        <v>2088</v>
      </c>
      <c r="D819" s="35" t="str">
        <f>+Tabla3[[#This Row],[id_detalle]]&amp;" "&amp;VLOOKUP(Tabla3[[#This Row],[id_detalle]],rubro_detalle[[Código]:[Rubro Detalle]],2,0)</f>
        <v>03.01.321 Cervezas y Maltas</v>
      </c>
      <c r="E819" s="33">
        <f t="shared" si="25"/>
        <v>3</v>
      </c>
      <c r="F819" s="47" t="str">
        <f t="shared" si="24"/>
        <v>03.01.321-3</v>
      </c>
      <c r="G819" s="37" t="s">
        <v>3188</v>
      </c>
      <c r="H819" s="37">
        <v>286</v>
      </c>
    </row>
    <row r="820" spans="1:8" x14ac:dyDescent="0.3">
      <c r="A820" s="34" t="str">
        <f>+LEFT(Tabla3[[#This Row],[id_detalle]],2)</f>
        <v>03</v>
      </c>
      <c r="B820" s="48" t="str">
        <f>VLOOKUP((LEFT(Tabla3[[#This Row],[id_detalle]],2)),id_rubro[[id]:[Rubro]],2,0)</f>
        <v>PRODUCTOS INDUSTRIALES Y RELACIONADOS</v>
      </c>
      <c r="C820" s="36" t="s">
        <v>2088</v>
      </c>
      <c r="D820" s="35" t="str">
        <f>+Tabla3[[#This Row],[id_detalle]]&amp;" "&amp;VLOOKUP(Tabla3[[#This Row],[id_detalle]],rubro_detalle[[Código]:[Rubro Detalle]],2,0)</f>
        <v>03.01.321 Cervezas y Maltas</v>
      </c>
      <c r="E820" s="33">
        <f t="shared" si="25"/>
        <v>4</v>
      </c>
      <c r="F820" s="47" t="str">
        <f t="shared" si="24"/>
        <v>03.01.321-4</v>
      </c>
      <c r="G820" s="37" t="s">
        <v>3189</v>
      </c>
      <c r="H820" s="37">
        <v>552</v>
      </c>
    </row>
    <row r="821" spans="1:8" x14ac:dyDescent="0.3">
      <c r="A821" s="34" t="str">
        <f>+LEFT(Tabla3[[#This Row],[id_detalle]],2)</f>
        <v>03</v>
      </c>
      <c r="B821" s="48" t="str">
        <f>VLOOKUP((LEFT(Tabla3[[#This Row],[id_detalle]],2)),id_rubro[[id]:[Rubro]],2,0)</f>
        <v>PRODUCTOS INDUSTRIALES Y RELACIONADOS</v>
      </c>
      <c r="C821" s="36" t="s">
        <v>2088</v>
      </c>
      <c r="D821" s="35" t="str">
        <f>+Tabla3[[#This Row],[id_detalle]]&amp;" "&amp;VLOOKUP(Tabla3[[#This Row],[id_detalle]],rubro_detalle[[Código]:[Rubro Detalle]],2,0)</f>
        <v>03.01.321 Cervezas y Maltas</v>
      </c>
      <c r="E821" s="33">
        <f t="shared" si="25"/>
        <v>5</v>
      </c>
      <c r="F821" s="47" t="str">
        <f t="shared" si="24"/>
        <v>03.01.321-5</v>
      </c>
      <c r="G821" s="37" t="s">
        <v>3111</v>
      </c>
      <c r="H821" s="37">
        <v>599</v>
      </c>
    </row>
    <row r="822" spans="1:8" x14ac:dyDescent="0.3">
      <c r="A822" s="34" t="str">
        <f>+LEFT(Tabla3[[#This Row],[id_detalle]],2)</f>
        <v>03</v>
      </c>
      <c r="B822" s="48" t="str">
        <f>VLOOKUP((LEFT(Tabla3[[#This Row],[id_detalle]],2)),id_rubro[[id]:[Rubro]],2,0)</f>
        <v>PRODUCTOS INDUSTRIALES Y RELACIONADOS</v>
      </c>
      <c r="C822" s="36" t="s">
        <v>2088</v>
      </c>
      <c r="D822" s="35" t="str">
        <f>+Tabla3[[#This Row],[id_detalle]]&amp;" "&amp;VLOOKUP(Tabla3[[#This Row],[id_detalle]],rubro_detalle[[Código]:[Rubro Detalle]],2,0)</f>
        <v>03.01.321 Cervezas y Maltas</v>
      </c>
      <c r="E822" s="33">
        <f t="shared" si="25"/>
        <v>6</v>
      </c>
      <c r="F822" s="47" t="str">
        <f t="shared" si="24"/>
        <v>03.01.321-6</v>
      </c>
      <c r="G822" s="37" t="s">
        <v>3055</v>
      </c>
      <c r="H822" s="37">
        <v>667</v>
      </c>
    </row>
    <row r="823" spans="1:8" x14ac:dyDescent="0.3">
      <c r="A823" s="34" t="str">
        <f>+LEFT(Tabla3[[#This Row],[id_detalle]],2)</f>
        <v>03</v>
      </c>
      <c r="B823" s="48" t="str">
        <f>VLOOKUP((LEFT(Tabla3[[#This Row],[id_detalle]],2)),id_rubro[[id]:[Rubro]],2,0)</f>
        <v>PRODUCTOS INDUSTRIALES Y RELACIONADOS</v>
      </c>
      <c r="C823" s="36" t="s">
        <v>206</v>
      </c>
      <c r="D823" s="35" t="str">
        <f>+Tabla3[[#This Row],[id_detalle]]&amp;" "&amp;VLOOKUP(Tabla3[[#This Row],[id_detalle]],rubro_detalle[[Código]:[Rubro Detalle]],2,0)</f>
        <v>03.01.322 Chancadores para la Minería</v>
      </c>
      <c r="E823" s="33">
        <f t="shared" si="25"/>
        <v>1</v>
      </c>
      <c r="F823" s="47" t="str">
        <f t="shared" si="24"/>
        <v>03.01.322-1</v>
      </c>
      <c r="G823" s="37" t="s">
        <v>2985</v>
      </c>
      <c r="H823" s="37">
        <v>451</v>
      </c>
    </row>
    <row r="824" spans="1:8" x14ac:dyDescent="0.3">
      <c r="A824" s="34" t="str">
        <f>+LEFT(Tabla3[[#This Row],[id_detalle]],2)</f>
        <v>03</v>
      </c>
      <c r="B824" s="48" t="str">
        <f>VLOOKUP((LEFT(Tabla3[[#This Row],[id_detalle]],2)),id_rubro[[id]:[Rubro]],2,0)</f>
        <v>PRODUCTOS INDUSTRIALES Y RELACIONADOS</v>
      </c>
      <c r="C824" s="36" t="s">
        <v>206</v>
      </c>
      <c r="D824" s="35" t="str">
        <f>+Tabla3[[#This Row],[id_detalle]]&amp;" "&amp;VLOOKUP(Tabla3[[#This Row],[id_detalle]],rubro_detalle[[Código]:[Rubro Detalle]],2,0)</f>
        <v>03.01.322 Chancadores para la Minería</v>
      </c>
      <c r="E824" s="33">
        <f t="shared" si="25"/>
        <v>2</v>
      </c>
      <c r="F824" s="47" t="str">
        <f t="shared" si="24"/>
        <v>03.01.322-2</v>
      </c>
      <c r="G824" s="37" t="s">
        <v>3190</v>
      </c>
      <c r="H824" s="37">
        <v>510</v>
      </c>
    </row>
    <row r="825" spans="1:8" x14ac:dyDescent="0.3">
      <c r="A825" s="34" t="str">
        <f>+LEFT(Tabla3[[#This Row],[id_detalle]],2)</f>
        <v>03</v>
      </c>
      <c r="B825" s="48" t="str">
        <f>VLOOKUP((LEFT(Tabla3[[#This Row],[id_detalle]],2)),id_rubro[[id]:[Rubro]],2,0)</f>
        <v>PRODUCTOS INDUSTRIALES Y RELACIONADOS</v>
      </c>
      <c r="C825" s="36" t="s">
        <v>208</v>
      </c>
      <c r="D825" s="35" t="str">
        <f>+Tabla3[[#This Row],[id_detalle]]&amp;" "&amp;VLOOKUP(Tabla3[[#This Row],[id_detalle]],rubro_detalle[[Código]:[Rubro Detalle]],2,0)</f>
        <v>03.01.361 Chocolates, Caramelos, Chicles, Galletas y otros</v>
      </c>
      <c r="E825" s="33">
        <f t="shared" si="25"/>
        <v>1</v>
      </c>
      <c r="F825" s="47" t="str">
        <f t="shared" si="24"/>
        <v>03.01.361-1</v>
      </c>
      <c r="G825" s="37" t="s">
        <v>3133</v>
      </c>
      <c r="H825" s="37">
        <v>193</v>
      </c>
    </row>
    <row r="826" spans="1:8" x14ac:dyDescent="0.3">
      <c r="A826" s="34" t="str">
        <f>+LEFT(Tabla3[[#This Row],[id_detalle]],2)</f>
        <v>03</v>
      </c>
      <c r="B826" s="48" t="str">
        <f>VLOOKUP((LEFT(Tabla3[[#This Row],[id_detalle]],2)),id_rubro[[id]:[Rubro]],2,0)</f>
        <v>PRODUCTOS INDUSTRIALES Y RELACIONADOS</v>
      </c>
      <c r="C826" s="36" t="s">
        <v>208</v>
      </c>
      <c r="D826" s="35" t="str">
        <f>+Tabla3[[#This Row],[id_detalle]]&amp;" "&amp;VLOOKUP(Tabla3[[#This Row],[id_detalle]],rubro_detalle[[Código]:[Rubro Detalle]],2,0)</f>
        <v>03.01.361 Chocolates, Caramelos, Chicles, Galletas y otros</v>
      </c>
      <c r="E826" s="33">
        <f t="shared" si="25"/>
        <v>2</v>
      </c>
      <c r="F826" s="47" t="str">
        <f t="shared" si="24"/>
        <v>03.01.361-2</v>
      </c>
      <c r="G826" s="37" t="s">
        <v>3191</v>
      </c>
      <c r="H826" s="37">
        <v>194</v>
      </c>
    </row>
    <row r="827" spans="1:8" x14ac:dyDescent="0.3">
      <c r="A827" s="34" t="str">
        <f>+LEFT(Tabla3[[#This Row],[id_detalle]],2)</f>
        <v>03</v>
      </c>
      <c r="B827" s="48" t="str">
        <f>VLOOKUP((LEFT(Tabla3[[#This Row],[id_detalle]],2)),id_rubro[[id]:[Rubro]],2,0)</f>
        <v>PRODUCTOS INDUSTRIALES Y RELACIONADOS</v>
      </c>
      <c r="C827" s="36" t="s">
        <v>208</v>
      </c>
      <c r="D827" s="35" t="str">
        <f>+Tabla3[[#This Row],[id_detalle]]&amp;" "&amp;VLOOKUP(Tabla3[[#This Row],[id_detalle]],rubro_detalle[[Código]:[Rubro Detalle]],2,0)</f>
        <v>03.01.361 Chocolates, Caramelos, Chicles, Galletas y otros</v>
      </c>
      <c r="E827" s="33">
        <f t="shared" si="25"/>
        <v>3</v>
      </c>
      <c r="F827" s="47" t="str">
        <f t="shared" si="24"/>
        <v>03.01.361-3</v>
      </c>
      <c r="G827" s="37" t="s">
        <v>3192</v>
      </c>
      <c r="H827" s="37">
        <v>252</v>
      </c>
    </row>
    <row r="828" spans="1:8" x14ac:dyDescent="0.3">
      <c r="A828" s="34" t="str">
        <f>+LEFT(Tabla3[[#This Row],[id_detalle]],2)</f>
        <v>03</v>
      </c>
      <c r="B828" s="48" t="str">
        <f>VLOOKUP((LEFT(Tabla3[[#This Row],[id_detalle]],2)),id_rubro[[id]:[Rubro]],2,0)</f>
        <v>PRODUCTOS INDUSTRIALES Y RELACIONADOS</v>
      </c>
      <c r="C828" s="36" t="s">
        <v>208</v>
      </c>
      <c r="D828" s="35" t="str">
        <f>+Tabla3[[#This Row],[id_detalle]]&amp;" "&amp;VLOOKUP(Tabla3[[#This Row],[id_detalle]],rubro_detalle[[Código]:[Rubro Detalle]],2,0)</f>
        <v>03.01.361 Chocolates, Caramelos, Chicles, Galletas y otros</v>
      </c>
      <c r="E828" s="33">
        <f t="shared" si="25"/>
        <v>4</v>
      </c>
      <c r="F828" s="47" t="str">
        <f t="shared" si="24"/>
        <v>03.01.361-4</v>
      </c>
      <c r="G828" s="37" t="s">
        <v>3193</v>
      </c>
      <c r="H828" s="37">
        <v>290</v>
      </c>
    </row>
    <row r="829" spans="1:8" x14ac:dyDescent="0.3">
      <c r="A829" s="34" t="str">
        <f>+LEFT(Tabla3[[#This Row],[id_detalle]],2)</f>
        <v>03</v>
      </c>
      <c r="B829" s="48" t="str">
        <f>VLOOKUP((LEFT(Tabla3[[#This Row],[id_detalle]],2)),id_rubro[[id]:[Rubro]],2,0)</f>
        <v>PRODUCTOS INDUSTRIALES Y RELACIONADOS</v>
      </c>
      <c r="C829" s="36" t="s">
        <v>208</v>
      </c>
      <c r="D829" s="35" t="str">
        <f>+Tabla3[[#This Row],[id_detalle]]&amp;" "&amp;VLOOKUP(Tabla3[[#This Row],[id_detalle]],rubro_detalle[[Código]:[Rubro Detalle]],2,0)</f>
        <v>03.01.361 Chocolates, Caramelos, Chicles, Galletas y otros</v>
      </c>
      <c r="E829" s="33">
        <f t="shared" si="25"/>
        <v>5</v>
      </c>
      <c r="F829" s="47" t="str">
        <f t="shared" si="24"/>
        <v>03.01.361-5</v>
      </c>
      <c r="G829" s="37" t="s">
        <v>3194</v>
      </c>
      <c r="H829" s="37">
        <v>290</v>
      </c>
    </row>
    <row r="830" spans="1:8" x14ac:dyDescent="0.3">
      <c r="A830" s="34" t="str">
        <f>+LEFT(Tabla3[[#This Row],[id_detalle]],2)</f>
        <v>03</v>
      </c>
      <c r="B830" s="48" t="str">
        <f>VLOOKUP((LEFT(Tabla3[[#This Row],[id_detalle]],2)),id_rubro[[id]:[Rubro]],2,0)</f>
        <v>PRODUCTOS INDUSTRIALES Y RELACIONADOS</v>
      </c>
      <c r="C830" s="36" t="s">
        <v>208</v>
      </c>
      <c r="D830" s="35" t="str">
        <f>+Tabla3[[#This Row],[id_detalle]]&amp;" "&amp;VLOOKUP(Tabla3[[#This Row],[id_detalle]],rubro_detalle[[Código]:[Rubro Detalle]],2,0)</f>
        <v>03.01.361 Chocolates, Caramelos, Chicles, Galletas y otros</v>
      </c>
      <c r="E830" s="33">
        <f t="shared" si="25"/>
        <v>6</v>
      </c>
      <c r="F830" s="47" t="str">
        <f t="shared" si="24"/>
        <v>03.01.361-6</v>
      </c>
      <c r="G830" s="37" t="s">
        <v>3195</v>
      </c>
      <c r="H830" s="37">
        <v>301</v>
      </c>
    </row>
    <row r="831" spans="1:8" x14ac:dyDescent="0.3">
      <c r="A831" s="34" t="str">
        <f>+LEFT(Tabla3[[#This Row],[id_detalle]],2)</f>
        <v>03</v>
      </c>
      <c r="B831" s="48" t="str">
        <f>VLOOKUP((LEFT(Tabla3[[#This Row],[id_detalle]],2)),id_rubro[[id]:[Rubro]],2,0)</f>
        <v>PRODUCTOS INDUSTRIALES Y RELACIONADOS</v>
      </c>
      <c r="C831" s="36" t="s">
        <v>208</v>
      </c>
      <c r="D831" s="35" t="str">
        <f>+Tabla3[[#This Row],[id_detalle]]&amp;" "&amp;VLOOKUP(Tabla3[[#This Row],[id_detalle]],rubro_detalle[[Código]:[Rubro Detalle]],2,0)</f>
        <v>03.01.361 Chocolates, Caramelos, Chicles, Galletas y otros</v>
      </c>
      <c r="E831" s="33">
        <f t="shared" si="25"/>
        <v>7</v>
      </c>
      <c r="F831" s="47" t="str">
        <f t="shared" si="24"/>
        <v>03.01.361-7</v>
      </c>
      <c r="G831" s="37" t="s">
        <v>3196</v>
      </c>
      <c r="H831" s="37">
        <v>316</v>
      </c>
    </row>
    <row r="832" spans="1:8" x14ac:dyDescent="0.3">
      <c r="A832" s="34" t="str">
        <f>+LEFT(Tabla3[[#This Row],[id_detalle]],2)</f>
        <v>03</v>
      </c>
      <c r="B832" s="48" t="str">
        <f>VLOOKUP((LEFT(Tabla3[[#This Row],[id_detalle]],2)),id_rubro[[id]:[Rubro]],2,0)</f>
        <v>PRODUCTOS INDUSTRIALES Y RELACIONADOS</v>
      </c>
      <c r="C832" s="36" t="s">
        <v>208</v>
      </c>
      <c r="D832" s="35" t="str">
        <f>+Tabla3[[#This Row],[id_detalle]]&amp;" "&amp;VLOOKUP(Tabla3[[#This Row],[id_detalle]],rubro_detalle[[Código]:[Rubro Detalle]],2,0)</f>
        <v>03.01.361 Chocolates, Caramelos, Chicles, Galletas y otros</v>
      </c>
      <c r="E832" s="33">
        <f t="shared" si="25"/>
        <v>8</v>
      </c>
      <c r="F832" s="47" t="str">
        <f t="shared" si="24"/>
        <v>03.01.361-8</v>
      </c>
      <c r="G832" s="37" t="s">
        <v>3197</v>
      </c>
      <c r="H832" s="37">
        <v>341</v>
      </c>
    </row>
    <row r="833" spans="1:8" x14ac:dyDescent="0.3">
      <c r="A833" s="34" t="str">
        <f>+LEFT(Tabla3[[#This Row],[id_detalle]],2)</f>
        <v>03</v>
      </c>
      <c r="B833" s="48" t="str">
        <f>VLOOKUP((LEFT(Tabla3[[#This Row],[id_detalle]],2)),id_rubro[[id]:[Rubro]],2,0)</f>
        <v>PRODUCTOS INDUSTRIALES Y RELACIONADOS</v>
      </c>
      <c r="C833" s="36" t="s">
        <v>208</v>
      </c>
      <c r="D833" s="35" t="str">
        <f>+Tabla3[[#This Row],[id_detalle]]&amp;" "&amp;VLOOKUP(Tabla3[[#This Row],[id_detalle]],rubro_detalle[[Código]:[Rubro Detalle]],2,0)</f>
        <v>03.01.361 Chocolates, Caramelos, Chicles, Galletas y otros</v>
      </c>
      <c r="E833" s="33">
        <f t="shared" si="25"/>
        <v>9</v>
      </c>
      <c r="F833" s="47" t="str">
        <f t="shared" si="24"/>
        <v>03.01.361-9</v>
      </c>
      <c r="G833" s="37" t="s">
        <v>3198</v>
      </c>
      <c r="H833" s="37">
        <v>342</v>
      </c>
    </row>
    <row r="834" spans="1:8" x14ac:dyDescent="0.3">
      <c r="A834" s="34" t="str">
        <f>+LEFT(Tabla3[[#This Row],[id_detalle]],2)</f>
        <v>03</v>
      </c>
      <c r="B834" s="48" t="str">
        <f>VLOOKUP((LEFT(Tabla3[[#This Row],[id_detalle]],2)),id_rubro[[id]:[Rubro]],2,0)</f>
        <v>PRODUCTOS INDUSTRIALES Y RELACIONADOS</v>
      </c>
      <c r="C834" s="36" t="s">
        <v>208</v>
      </c>
      <c r="D834" s="35" t="str">
        <f>+Tabla3[[#This Row],[id_detalle]]&amp;" "&amp;VLOOKUP(Tabla3[[#This Row],[id_detalle]],rubro_detalle[[Código]:[Rubro Detalle]],2,0)</f>
        <v>03.01.361 Chocolates, Caramelos, Chicles, Galletas y otros</v>
      </c>
      <c r="E834" s="33">
        <f t="shared" si="25"/>
        <v>10</v>
      </c>
      <c r="F834" s="47" t="str">
        <f t="shared" si="24"/>
        <v>03.01.361-10</v>
      </c>
      <c r="G834" s="37" t="s">
        <v>3199</v>
      </c>
      <c r="H834" s="37">
        <v>342</v>
      </c>
    </row>
    <row r="835" spans="1:8" x14ac:dyDescent="0.3">
      <c r="A835" s="34" t="str">
        <f>+LEFT(Tabla3[[#This Row],[id_detalle]],2)</f>
        <v>03</v>
      </c>
      <c r="B835" s="48" t="str">
        <f>VLOOKUP((LEFT(Tabla3[[#This Row],[id_detalle]],2)),id_rubro[[id]:[Rubro]],2,0)</f>
        <v>PRODUCTOS INDUSTRIALES Y RELACIONADOS</v>
      </c>
      <c r="C835" s="36" t="s">
        <v>208</v>
      </c>
      <c r="D835" s="35" t="str">
        <f>+Tabla3[[#This Row],[id_detalle]]&amp;" "&amp;VLOOKUP(Tabla3[[#This Row],[id_detalle]],rubro_detalle[[Código]:[Rubro Detalle]],2,0)</f>
        <v>03.01.361 Chocolates, Caramelos, Chicles, Galletas y otros</v>
      </c>
      <c r="E835" s="33">
        <f t="shared" si="25"/>
        <v>11</v>
      </c>
      <c r="F835" s="47" t="str">
        <f t="shared" si="24"/>
        <v>03.01.361-11</v>
      </c>
      <c r="G835" s="37" t="s">
        <v>3200</v>
      </c>
      <c r="H835" s="37">
        <v>388</v>
      </c>
    </row>
    <row r="836" spans="1:8" x14ac:dyDescent="0.3">
      <c r="A836" s="34" t="str">
        <f>+LEFT(Tabla3[[#This Row],[id_detalle]],2)</f>
        <v>03</v>
      </c>
      <c r="B836" s="48" t="str">
        <f>VLOOKUP((LEFT(Tabla3[[#This Row],[id_detalle]],2)),id_rubro[[id]:[Rubro]],2,0)</f>
        <v>PRODUCTOS INDUSTRIALES Y RELACIONADOS</v>
      </c>
      <c r="C836" s="36" t="s">
        <v>208</v>
      </c>
      <c r="D836" s="35" t="str">
        <f>+Tabla3[[#This Row],[id_detalle]]&amp;" "&amp;VLOOKUP(Tabla3[[#This Row],[id_detalle]],rubro_detalle[[Código]:[Rubro Detalle]],2,0)</f>
        <v>03.01.361 Chocolates, Caramelos, Chicles, Galletas y otros</v>
      </c>
      <c r="E836" s="33">
        <f t="shared" si="25"/>
        <v>12</v>
      </c>
      <c r="F836" s="47" t="str">
        <f t="shared" si="24"/>
        <v>03.01.361-12</v>
      </c>
      <c r="G836" s="37" t="s">
        <v>3108</v>
      </c>
      <c r="H836" s="37">
        <v>415</v>
      </c>
    </row>
    <row r="837" spans="1:8" x14ac:dyDescent="0.3">
      <c r="A837" s="34" t="str">
        <f>+LEFT(Tabla3[[#This Row],[id_detalle]],2)</f>
        <v>03</v>
      </c>
      <c r="B837" s="48" t="str">
        <f>VLOOKUP((LEFT(Tabla3[[#This Row],[id_detalle]],2)),id_rubro[[id]:[Rubro]],2,0)</f>
        <v>PRODUCTOS INDUSTRIALES Y RELACIONADOS</v>
      </c>
      <c r="C837" s="36" t="s">
        <v>208</v>
      </c>
      <c r="D837" s="35" t="str">
        <f>+Tabla3[[#This Row],[id_detalle]]&amp;" "&amp;VLOOKUP(Tabla3[[#This Row],[id_detalle]],rubro_detalle[[Código]:[Rubro Detalle]],2,0)</f>
        <v>03.01.361 Chocolates, Caramelos, Chicles, Galletas y otros</v>
      </c>
      <c r="E837" s="33">
        <f t="shared" si="25"/>
        <v>13</v>
      </c>
      <c r="F837" s="47" t="str">
        <f t="shared" si="24"/>
        <v>03.01.361-13</v>
      </c>
      <c r="G837" s="37" t="s">
        <v>3145</v>
      </c>
      <c r="H837" s="37">
        <v>478</v>
      </c>
    </row>
    <row r="838" spans="1:8" x14ac:dyDescent="0.3">
      <c r="A838" s="34" t="str">
        <f>+LEFT(Tabla3[[#This Row],[id_detalle]],2)</f>
        <v>03</v>
      </c>
      <c r="B838" s="48" t="str">
        <f>VLOOKUP((LEFT(Tabla3[[#This Row],[id_detalle]],2)),id_rubro[[id]:[Rubro]],2,0)</f>
        <v>PRODUCTOS INDUSTRIALES Y RELACIONADOS</v>
      </c>
      <c r="C838" s="36" t="s">
        <v>208</v>
      </c>
      <c r="D838" s="35" t="str">
        <f>+Tabla3[[#This Row],[id_detalle]]&amp;" "&amp;VLOOKUP(Tabla3[[#This Row],[id_detalle]],rubro_detalle[[Código]:[Rubro Detalle]],2,0)</f>
        <v>03.01.361 Chocolates, Caramelos, Chicles, Galletas y otros</v>
      </c>
      <c r="E838" s="33">
        <f t="shared" si="25"/>
        <v>14</v>
      </c>
      <c r="F838" s="47" t="str">
        <f t="shared" si="24"/>
        <v>03.01.361-14</v>
      </c>
      <c r="G838" s="37" t="s">
        <v>3201</v>
      </c>
      <c r="H838" s="37">
        <v>513</v>
      </c>
    </row>
    <row r="839" spans="1:8" x14ac:dyDescent="0.3">
      <c r="A839" s="34" t="str">
        <f>+LEFT(Tabla3[[#This Row],[id_detalle]],2)</f>
        <v>03</v>
      </c>
      <c r="B839" s="48" t="str">
        <f>VLOOKUP((LEFT(Tabla3[[#This Row],[id_detalle]],2)),id_rubro[[id]:[Rubro]],2,0)</f>
        <v>PRODUCTOS INDUSTRIALES Y RELACIONADOS</v>
      </c>
      <c r="C839" s="36" t="s">
        <v>208</v>
      </c>
      <c r="D839" s="35" t="str">
        <f>+Tabla3[[#This Row],[id_detalle]]&amp;" "&amp;VLOOKUP(Tabla3[[#This Row],[id_detalle]],rubro_detalle[[Código]:[Rubro Detalle]],2,0)</f>
        <v>03.01.361 Chocolates, Caramelos, Chicles, Galletas y otros</v>
      </c>
      <c r="E839" s="33">
        <f t="shared" si="25"/>
        <v>15</v>
      </c>
      <c r="F839" s="47" t="str">
        <f t="shared" si="24"/>
        <v>03.01.361-15</v>
      </c>
      <c r="G839" s="37" t="s">
        <v>3202</v>
      </c>
      <c r="H839" s="37">
        <v>517</v>
      </c>
    </row>
    <row r="840" spans="1:8" x14ac:dyDescent="0.3">
      <c r="A840" s="34" t="str">
        <f>+LEFT(Tabla3[[#This Row],[id_detalle]],2)</f>
        <v>03</v>
      </c>
      <c r="B840" s="48" t="str">
        <f>VLOOKUP((LEFT(Tabla3[[#This Row],[id_detalle]],2)),id_rubro[[id]:[Rubro]],2,0)</f>
        <v>PRODUCTOS INDUSTRIALES Y RELACIONADOS</v>
      </c>
      <c r="C840" s="36" t="s">
        <v>208</v>
      </c>
      <c r="D840" s="35" t="str">
        <f>+Tabla3[[#This Row],[id_detalle]]&amp;" "&amp;VLOOKUP(Tabla3[[#This Row],[id_detalle]],rubro_detalle[[Código]:[Rubro Detalle]],2,0)</f>
        <v>03.01.361 Chocolates, Caramelos, Chicles, Galletas y otros</v>
      </c>
      <c r="E840" s="33">
        <f t="shared" si="25"/>
        <v>16</v>
      </c>
      <c r="F840" s="47" t="str">
        <f t="shared" si="24"/>
        <v>03.01.361-16</v>
      </c>
      <c r="G840" s="37" t="s">
        <v>3203</v>
      </c>
      <c r="H840" s="37">
        <v>521</v>
      </c>
    </row>
    <row r="841" spans="1:8" x14ac:dyDescent="0.3">
      <c r="A841" s="34" t="str">
        <f>+LEFT(Tabla3[[#This Row],[id_detalle]],2)</f>
        <v>03</v>
      </c>
      <c r="B841" s="48" t="str">
        <f>VLOOKUP((LEFT(Tabla3[[#This Row],[id_detalle]],2)),id_rubro[[id]:[Rubro]],2,0)</f>
        <v>PRODUCTOS INDUSTRIALES Y RELACIONADOS</v>
      </c>
      <c r="C841" s="36" t="s">
        <v>208</v>
      </c>
      <c r="D841" s="35" t="str">
        <f>+Tabla3[[#This Row],[id_detalle]]&amp;" "&amp;VLOOKUP(Tabla3[[#This Row],[id_detalle]],rubro_detalle[[Código]:[Rubro Detalle]],2,0)</f>
        <v>03.01.361 Chocolates, Caramelos, Chicles, Galletas y otros</v>
      </c>
      <c r="E841" s="33">
        <f t="shared" si="25"/>
        <v>17</v>
      </c>
      <c r="F841" s="47" t="str">
        <f t="shared" si="24"/>
        <v>03.01.361-17</v>
      </c>
      <c r="G841" s="37" t="s">
        <v>3204</v>
      </c>
      <c r="H841" s="37">
        <v>521</v>
      </c>
    </row>
    <row r="842" spans="1:8" x14ac:dyDescent="0.3">
      <c r="A842" s="34" t="str">
        <f>+LEFT(Tabla3[[#This Row],[id_detalle]],2)</f>
        <v>03</v>
      </c>
      <c r="B842" s="48" t="str">
        <f>VLOOKUP((LEFT(Tabla3[[#This Row],[id_detalle]],2)),id_rubro[[id]:[Rubro]],2,0)</f>
        <v>PRODUCTOS INDUSTRIALES Y RELACIONADOS</v>
      </c>
      <c r="C842" s="36" t="s">
        <v>208</v>
      </c>
      <c r="D842" s="35" t="str">
        <f>+Tabla3[[#This Row],[id_detalle]]&amp;" "&amp;VLOOKUP(Tabla3[[#This Row],[id_detalle]],rubro_detalle[[Código]:[Rubro Detalle]],2,0)</f>
        <v>03.01.361 Chocolates, Caramelos, Chicles, Galletas y otros</v>
      </c>
      <c r="E842" s="33">
        <f t="shared" si="25"/>
        <v>18</v>
      </c>
      <c r="F842" s="47" t="str">
        <f t="shared" si="24"/>
        <v>03.01.361-18</v>
      </c>
      <c r="G842" s="37" t="s">
        <v>3112</v>
      </c>
      <c r="H842" s="37">
        <v>606</v>
      </c>
    </row>
    <row r="843" spans="1:8" x14ac:dyDescent="0.3">
      <c r="A843" s="34" t="str">
        <f>+LEFT(Tabla3[[#This Row],[id_detalle]],2)</f>
        <v>03</v>
      </c>
      <c r="B843" s="48" t="str">
        <f>VLOOKUP((LEFT(Tabla3[[#This Row],[id_detalle]],2)),id_rubro[[id]:[Rubro]],2,0)</f>
        <v>PRODUCTOS INDUSTRIALES Y RELACIONADOS</v>
      </c>
      <c r="C843" s="36" t="s">
        <v>208</v>
      </c>
      <c r="D843" s="35" t="str">
        <f>+Tabla3[[#This Row],[id_detalle]]&amp;" "&amp;VLOOKUP(Tabla3[[#This Row],[id_detalle]],rubro_detalle[[Código]:[Rubro Detalle]],2,0)</f>
        <v>03.01.361 Chocolates, Caramelos, Chicles, Galletas y otros</v>
      </c>
      <c r="E843" s="33">
        <f t="shared" si="25"/>
        <v>19</v>
      </c>
      <c r="F843" s="47" t="str">
        <f t="shared" si="24"/>
        <v>03.01.361-19</v>
      </c>
      <c r="G843" s="37" t="s">
        <v>3205</v>
      </c>
      <c r="H843" s="37">
        <v>630</v>
      </c>
    </row>
    <row r="844" spans="1:8" x14ac:dyDescent="0.3">
      <c r="A844" s="34" t="str">
        <f>+LEFT(Tabla3[[#This Row],[id_detalle]],2)</f>
        <v>03</v>
      </c>
      <c r="B844" s="48" t="str">
        <f>VLOOKUP((LEFT(Tabla3[[#This Row],[id_detalle]],2)),id_rubro[[id]:[Rubro]],2,0)</f>
        <v>PRODUCTOS INDUSTRIALES Y RELACIONADOS</v>
      </c>
      <c r="C844" s="36" t="s">
        <v>208</v>
      </c>
      <c r="D844" s="35" t="str">
        <f>+Tabla3[[#This Row],[id_detalle]]&amp;" "&amp;VLOOKUP(Tabla3[[#This Row],[id_detalle]],rubro_detalle[[Código]:[Rubro Detalle]],2,0)</f>
        <v>03.01.361 Chocolates, Caramelos, Chicles, Galletas y otros</v>
      </c>
      <c r="E844" s="33">
        <f t="shared" si="25"/>
        <v>20</v>
      </c>
      <c r="F844" s="47" t="str">
        <f t="shared" ref="F844:F907" si="26">+LEFT(D844,9)&amp;"-"&amp;E844</f>
        <v>03.01.361-20</v>
      </c>
      <c r="G844" s="37" t="s">
        <v>3206</v>
      </c>
      <c r="H844" s="37">
        <v>659</v>
      </c>
    </row>
    <row r="845" spans="1:8" x14ac:dyDescent="0.3">
      <c r="A845" s="34" t="str">
        <f>+LEFT(Tabla3[[#This Row],[id_detalle]],2)</f>
        <v>03</v>
      </c>
      <c r="B845" s="48" t="str">
        <f>VLOOKUP((LEFT(Tabla3[[#This Row],[id_detalle]],2)),id_rubro[[id]:[Rubro]],2,0)</f>
        <v>PRODUCTOS INDUSTRIALES Y RELACIONADOS</v>
      </c>
      <c r="C845" s="36" t="s">
        <v>208</v>
      </c>
      <c r="D845" s="35" t="str">
        <f>+Tabla3[[#This Row],[id_detalle]]&amp;" "&amp;VLOOKUP(Tabla3[[#This Row],[id_detalle]],rubro_detalle[[Código]:[Rubro Detalle]],2,0)</f>
        <v>03.01.361 Chocolates, Caramelos, Chicles, Galletas y otros</v>
      </c>
      <c r="E845" s="33">
        <f t="shared" ref="E845:E908" si="27">+IF(D845=D844,E844+1,1)</f>
        <v>21</v>
      </c>
      <c r="F845" s="47" t="str">
        <f t="shared" si="26"/>
        <v>03.01.361-21</v>
      </c>
      <c r="G845" s="37" t="s">
        <v>3055</v>
      </c>
      <c r="H845" s="37">
        <v>667</v>
      </c>
    </row>
    <row r="846" spans="1:8" x14ac:dyDescent="0.3">
      <c r="A846" s="34" t="str">
        <f>+LEFT(Tabla3[[#This Row],[id_detalle]],2)</f>
        <v>03</v>
      </c>
      <c r="B846" s="48" t="str">
        <f>VLOOKUP((LEFT(Tabla3[[#This Row],[id_detalle]],2)),id_rubro[[id]:[Rubro]],2,0)</f>
        <v>PRODUCTOS INDUSTRIALES Y RELACIONADOS</v>
      </c>
      <c r="C846" s="36" t="s">
        <v>208</v>
      </c>
      <c r="D846" s="35" t="str">
        <f>+Tabla3[[#This Row],[id_detalle]]&amp;" "&amp;VLOOKUP(Tabla3[[#This Row],[id_detalle]],rubro_detalle[[Código]:[Rubro Detalle]],2,0)</f>
        <v>03.01.361 Chocolates, Caramelos, Chicles, Galletas y otros</v>
      </c>
      <c r="E846" s="33">
        <f t="shared" si="27"/>
        <v>22</v>
      </c>
      <c r="F846" s="47" t="str">
        <f t="shared" si="26"/>
        <v>03.01.361-22</v>
      </c>
      <c r="G846" s="37" t="s">
        <v>3078</v>
      </c>
      <c r="H846" s="37">
        <v>681</v>
      </c>
    </row>
    <row r="847" spans="1:8" x14ac:dyDescent="0.3">
      <c r="A847" s="34" t="str">
        <f>+LEFT(Tabla3[[#This Row],[id_detalle]],2)</f>
        <v>03</v>
      </c>
      <c r="B847" s="48" t="str">
        <f>VLOOKUP((LEFT(Tabla3[[#This Row],[id_detalle]],2)),id_rubro[[id]:[Rubro]],2,0)</f>
        <v>PRODUCTOS INDUSTRIALES Y RELACIONADOS</v>
      </c>
      <c r="C847" s="36" t="s">
        <v>208</v>
      </c>
      <c r="D847" s="35" t="str">
        <f>+Tabla3[[#This Row],[id_detalle]]&amp;" "&amp;VLOOKUP(Tabla3[[#This Row],[id_detalle]],rubro_detalle[[Código]:[Rubro Detalle]],2,0)</f>
        <v>03.01.361 Chocolates, Caramelos, Chicles, Galletas y otros</v>
      </c>
      <c r="E847" s="33">
        <f t="shared" si="27"/>
        <v>23</v>
      </c>
      <c r="F847" s="47" t="str">
        <f t="shared" si="26"/>
        <v>03.01.361-23</v>
      </c>
      <c r="G847" s="37" t="s">
        <v>3207</v>
      </c>
      <c r="H847" s="37">
        <v>781</v>
      </c>
    </row>
    <row r="848" spans="1:8" x14ac:dyDescent="0.3">
      <c r="A848" s="34" t="str">
        <f>+LEFT(Tabla3[[#This Row],[id_detalle]],2)</f>
        <v>03</v>
      </c>
      <c r="B848" s="48" t="str">
        <f>VLOOKUP((LEFT(Tabla3[[#This Row],[id_detalle]],2)),id_rubro[[id]:[Rubro]],2,0)</f>
        <v>PRODUCTOS INDUSTRIALES Y RELACIONADOS</v>
      </c>
      <c r="C848" s="36" t="s">
        <v>208</v>
      </c>
      <c r="D848" s="35" t="str">
        <f>+Tabla3[[#This Row],[id_detalle]]&amp;" "&amp;VLOOKUP(Tabla3[[#This Row],[id_detalle]],rubro_detalle[[Código]:[Rubro Detalle]],2,0)</f>
        <v>03.01.361 Chocolates, Caramelos, Chicles, Galletas y otros</v>
      </c>
      <c r="E848" s="33">
        <f t="shared" si="27"/>
        <v>24</v>
      </c>
      <c r="F848" s="47" t="str">
        <f t="shared" si="26"/>
        <v>03.01.361-24</v>
      </c>
      <c r="G848" s="37" t="s">
        <v>3208</v>
      </c>
      <c r="H848" s="37">
        <v>804</v>
      </c>
    </row>
    <row r="849" spans="1:8" x14ac:dyDescent="0.3">
      <c r="A849" s="34" t="str">
        <f>+LEFT(Tabla3[[#This Row],[id_detalle]],2)</f>
        <v>03</v>
      </c>
      <c r="B849" s="48" t="str">
        <f>VLOOKUP((LEFT(Tabla3[[#This Row],[id_detalle]],2)),id_rubro[[id]:[Rubro]],2,0)</f>
        <v>PRODUCTOS INDUSTRIALES Y RELACIONADOS</v>
      </c>
      <c r="C849" s="36" t="s">
        <v>208</v>
      </c>
      <c r="D849" s="35" t="str">
        <f>+Tabla3[[#This Row],[id_detalle]]&amp;" "&amp;VLOOKUP(Tabla3[[#This Row],[id_detalle]],rubro_detalle[[Código]:[Rubro Detalle]],2,0)</f>
        <v>03.01.361 Chocolates, Caramelos, Chicles, Galletas y otros</v>
      </c>
      <c r="E849" s="33">
        <f t="shared" si="27"/>
        <v>25</v>
      </c>
      <c r="F849" s="47" t="str">
        <f t="shared" si="26"/>
        <v>03.01.361-25</v>
      </c>
      <c r="G849" s="37" t="s">
        <v>3209</v>
      </c>
      <c r="H849" s="37">
        <v>806</v>
      </c>
    </row>
    <row r="850" spans="1:8" x14ac:dyDescent="0.3">
      <c r="A850" s="34" t="str">
        <f>+LEFT(Tabla3[[#This Row],[id_detalle]],2)</f>
        <v>03</v>
      </c>
      <c r="B850" s="48" t="str">
        <f>VLOOKUP((LEFT(Tabla3[[#This Row],[id_detalle]],2)),id_rubro[[id]:[Rubro]],2,0)</f>
        <v>PRODUCTOS INDUSTRIALES Y RELACIONADOS</v>
      </c>
      <c r="C850" s="36" t="s">
        <v>208</v>
      </c>
      <c r="D850" s="35" t="str">
        <f>+Tabla3[[#This Row],[id_detalle]]&amp;" "&amp;VLOOKUP(Tabla3[[#This Row],[id_detalle]],rubro_detalle[[Código]:[Rubro Detalle]],2,0)</f>
        <v>03.01.361 Chocolates, Caramelos, Chicles, Galletas y otros</v>
      </c>
      <c r="E850" s="33">
        <f t="shared" si="27"/>
        <v>26</v>
      </c>
      <c r="F850" s="47" t="str">
        <f t="shared" si="26"/>
        <v>03.01.361-26</v>
      </c>
      <c r="G850" s="37" t="s">
        <v>3061</v>
      </c>
      <c r="H850" s="37">
        <v>813</v>
      </c>
    </row>
    <row r="851" spans="1:8" x14ac:dyDescent="0.3">
      <c r="A851" s="34" t="str">
        <f>+LEFT(Tabla3[[#This Row],[id_detalle]],2)</f>
        <v>03</v>
      </c>
      <c r="B851" s="48" t="str">
        <f>VLOOKUP((LEFT(Tabla3[[#This Row],[id_detalle]],2)),id_rubro[[id]:[Rubro]],2,0)</f>
        <v>PRODUCTOS INDUSTRIALES Y RELACIONADOS</v>
      </c>
      <c r="C851" s="36" t="s">
        <v>208</v>
      </c>
      <c r="D851" s="35" t="str">
        <f>+Tabla3[[#This Row],[id_detalle]]&amp;" "&amp;VLOOKUP(Tabla3[[#This Row],[id_detalle]],rubro_detalle[[Código]:[Rubro Detalle]],2,0)</f>
        <v>03.01.361 Chocolates, Caramelos, Chicles, Galletas y otros</v>
      </c>
      <c r="E851" s="33">
        <f t="shared" si="27"/>
        <v>27</v>
      </c>
      <c r="F851" s="47" t="str">
        <f t="shared" si="26"/>
        <v>03.01.361-27</v>
      </c>
      <c r="G851" s="37" t="s">
        <v>3210</v>
      </c>
      <c r="H851" s="37">
        <v>832</v>
      </c>
    </row>
    <row r="852" spans="1:8" x14ac:dyDescent="0.3">
      <c r="A852" s="34" t="str">
        <f>+LEFT(Tabla3[[#This Row],[id_detalle]],2)</f>
        <v>03</v>
      </c>
      <c r="B852" s="48" t="str">
        <f>VLOOKUP((LEFT(Tabla3[[#This Row],[id_detalle]],2)),id_rubro[[id]:[Rubro]],2,0)</f>
        <v>PRODUCTOS INDUSTRIALES Y RELACIONADOS</v>
      </c>
      <c r="C852" s="36" t="s">
        <v>208</v>
      </c>
      <c r="D852" s="35" t="str">
        <f>+Tabla3[[#This Row],[id_detalle]]&amp;" "&amp;VLOOKUP(Tabla3[[#This Row],[id_detalle]],rubro_detalle[[Código]:[Rubro Detalle]],2,0)</f>
        <v>03.01.361 Chocolates, Caramelos, Chicles, Galletas y otros</v>
      </c>
      <c r="E852" s="33">
        <f t="shared" si="27"/>
        <v>28</v>
      </c>
      <c r="F852" s="47" t="str">
        <f t="shared" si="26"/>
        <v>03.01.361-28</v>
      </c>
      <c r="G852" s="37" t="s">
        <v>3211</v>
      </c>
      <c r="H852" s="37">
        <v>852</v>
      </c>
    </row>
    <row r="853" spans="1:8" x14ac:dyDescent="0.3">
      <c r="A853" s="34" t="str">
        <f>+LEFT(Tabla3[[#This Row],[id_detalle]],2)</f>
        <v>03</v>
      </c>
      <c r="B853" s="48" t="str">
        <f>VLOOKUP((LEFT(Tabla3[[#This Row],[id_detalle]],2)),id_rubro[[id]:[Rubro]],2,0)</f>
        <v>PRODUCTOS INDUSTRIALES Y RELACIONADOS</v>
      </c>
      <c r="C853" s="36" t="s">
        <v>210</v>
      </c>
      <c r="D853" s="35" t="str">
        <f>+Tabla3[[#This Row],[id_detalle]]&amp;" "&amp;VLOOKUP(Tabla3[[#This Row],[id_detalle]],rubro_detalle[[Código]:[Rubro Detalle]],2,0)</f>
        <v>03.01.381 Condimentos, Salsas, Mostaza, Vinagres y Similares</v>
      </c>
      <c r="E853" s="33">
        <f t="shared" si="27"/>
        <v>1</v>
      </c>
      <c r="F853" s="47" t="str">
        <f t="shared" si="26"/>
        <v>03.01.381-1</v>
      </c>
      <c r="G853" s="37" t="s">
        <v>3212</v>
      </c>
      <c r="H853" s="37">
        <v>316</v>
      </c>
    </row>
    <row r="854" spans="1:8" x14ac:dyDescent="0.3">
      <c r="A854" s="34" t="str">
        <f>+LEFT(Tabla3[[#This Row],[id_detalle]],2)</f>
        <v>03</v>
      </c>
      <c r="B854" s="48" t="str">
        <f>VLOOKUP((LEFT(Tabla3[[#This Row],[id_detalle]],2)),id_rubro[[id]:[Rubro]],2,0)</f>
        <v>PRODUCTOS INDUSTRIALES Y RELACIONADOS</v>
      </c>
      <c r="C854" s="36" t="s">
        <v>210</v>
      </c>
      <c r="D854" s="35" t="str">
        <f>+Tabla3[[#This Row],[id_detalle]]&amp;" "&amp;VLOOKUP(Tabla3[[#This Row],[id_detalle]],rubro_detalle[[Código]:[Rubro Detalle]],2,0)</f>
        <v>03.01.381 Condimentos, Salsas, Mostaza, Vinagres y Similares</v>
      </c>
      <c r="E854" s="33">
        <f t="shared" si="27"/>
        <v>2</v>
      </c>
      <c r="F854" s="47" t="str">
        <f t="shared" si="26"/>
        <v>03.01.381-2</v>
      </c>
      <c r="G854" s="37" t="s">
        <v>3119</v>
      </c>
      <c r="H854" s="37">
        <v>400</v>
      </c>
    </row>
    <row r="855" spans="1:8" x14ac:dyDescent="0.3">
      <c r="A855" s="34" t="str">
        <f>+LEFT(Tabla3[[#This Row],[id_detalle]],2)</f>
        <v>03</v>
      </c>
      <c r="B855" s="48" t="str">
        <f>VLOOKUP((LEFT(Tabla3[[#This Row],[id_detalle]],2)),id_rubro[[id]:[Rubro]],2,0)</f>
        <v>PRODUCTOS INDUSTRIALES Y RELACIONADOS</v>
      </c>
      <c r="C855" s="36" t="s">
        <v>210</v>
      </c>
      <c r="D855" s="35" t="str">
        <f>+Tabla3[[#This Row],[id_detalle]]&amp;" "&amp;VLOOKUP(Tabla3[[#This Row],[id_detalle]],rubro_detalle[[Código]:[Rubro Detalle]],2,0)</f>
        <v>03.01.381 Condimentos, Salsas, Mostaza, Vinagres y Similares</v>
      </c>
      <c r="E855" s="33">
        <f t="shared" si="27"/>
        <v>3</v>
      </c>
      <c r="F855" s="47" t="str">
        <f t="shared" si="26"/>
        <v>03.01.381-3</v>
      </c>
      <c r="G855" s="37" t="s">
        <v>3108</v>
      </c>
      <c r="H855" s="37">
        <v>415</v>
      </c>
    </row>
    <row r="856" spans="1:8" x14ac:dyDescent="0.3">
      <c r="A856" s="34" t="str">
        <f>+LEFT(Tabla3[[#This Row],[id_detalle]],2)</f>
        <v>03</v>
      </c>
      <c r="B856" s="48" t="str">
        <f>VLOOKUP((LEFT(Tabla3[[#This Row],[id_detalle]],2)),id_rubro[[id]:[Rubro]],2,0)</f>
        <v>PRODUCTOS INDUSTRIALES Y RELACIONADOS</v>
      </c>
      <c r="C856" s="36" t="s">
        <v>210</v>
      </c>
      <c r="D856" s="35" t="str">
        <f>+Tabla3[[#This Row],[id_detalle]]&amp;" "&amp;VLOOKUP(Tabla3[[#This Row],[id_detalle]],rubro_detalle[[Código]:[Rubro Detalle]],2,0)</f>
        <v>03.01.381 Condimentos, Salsas, Mostaza, Vinagres y Similares</v>
      </c>
      <c r="E856" s="33">
        <f t="shared" si="27"/>
        <v>4</v>
      </c>
      <c r="F856" s="47" t="str">
        <f t="shared" si="26"/>
        <v>03.01.381-4</v>
      </c>
      <c r="G856" s="37" t="s">
        <v>3213</v>
      </c>
      <c r="H856" s="37">
        <v>477</v>
      </c>
    </row>
    <row r="857" spans="1:8" x14ac:dyDescent="0.3">
      <c r="A857" s="34" t="str">
        <f>+LEFT(Tabla3[[#This Row],[id_detalle]],2)</f>
        <v>03</v>
      </c>
      <c r="B857" s="48" t="str">
        <f>VLOOKUP((LEFT(Tabla3[[#This Row],[id_detalle]],2)),id_rubro[[id]:[Rubro]],2,0)</f>
        <v>PRODUCTOS INDUSTRIALES Y RELACIONADOS</v>
      </c>
      <c r="C857" s="36" t="s">
        <v>210</v>
      </c>
      <c r="D857" s="35" t="str">
        <f>+Tabla3[[#This Row],[id_detalle]]&amp;" "&amp;VLOOKUP(Tabla3[[#This Row],[id_detalle]],rubro_detalle[[Código]:[Rubro Detalle]],2,0)</f>
        <v>03.01.381 Condimentos, Salsas, Mostaza, Vinagres y Similares</v>
      </c>
      <c r="E857" s="33">
        <f t="shared" si="27"/>
        <v>5</v>
      </c>
      <c r="F857" s="47" t="str">
        <f t="shared" si="26"/>
        <v>03.01.381-5</v>
      </c>
      <c r="G857" s="37" t="s">
        <v>3064</v>
      </c>
      <c r="H857" s="37">
        <v>565</v>
      </c>
    </row>
    <row r="858" spans="1:8" x14ac:dyDescent="0.3">
      <c r="A858" s="34" t="str">
        <f>+LEFT(Tabla3[[#This Row],[id_detalle]],2)</f>
        <v>03</v>
      </c>
      <c r="B858" s="48" t="str">
        <f>VLOOKUP((LEFT(Tabla3[[#This Row],[id_detalle]],2)),id_rubro[[id]:[Rubro]],2,0)</f>
        <v>PRODUCTOS INDUSTRIALES Y RELACIONADOS</v>
      </c>
      <c r="C858" s="36" t="s">
        <v>210</v>
      </c>
      <c r="D858" s="35" t="str">
        <f>+Tabla3[[#This Row],[id_detalle]]&amp;" "&amp;VLOOKUP(Tabla3[[#This Row],[id_detalle]],rubro_detalle[[Código]:[Rubro Detalle]],2,0)</f>
        <v>03.01.381 Condimentos, Salsas, Mostaza, Vinagres y Similares</v>
      </c>
      <c r="E858" s="33">
        <f t="shared" si="27"/>
        <v>6</v>
      </c>
      <c r="F858" s="47" t="str">
        <f t="shared" si="26"/>
        <v>03.01.381-6</v>
      </c>
      <c r="G858" s="37" t="s">
        <v>3214</v>
      </c>
      <c r="H858" s="37">
        <v>610</v>
      </c>
    </row>
    <row r="859" spans="1:8" x14ac:dyDescent="0.3">
      <c r="A859" s="34" t="str">
        <f>+LEFT(Tabla3[[#This Row],[id_detalle]],2)</f>
        <v>03</v>
      </c>
      <c r="B859" s="48" t="str">
        <f>VLOOKUP((LEFT(Tabla3[[#This Row],[id_detalle]],2)),id_rubro[[id]:[Rubro]],2,0)</f>
        <v>PRODUCTOS INDUSTRIALES Y RELACIONADOS</v>
      </c>
      <c r="C859" s="36" t="s">
        <v>210</v>
      </c>
      <c r="D859" s="35" t="str">
        <f>+Tabla3[[#This Row],[id_detalle]]&amp;" "&amp;VLOOKUP(Tabla3[[#This Row],[id_detalle]],rubro_detalle[[Código]:[Rubro Detalle]],2,0)</f>
        <v>03.01.381 Condimentos, Salsas, Mostaza, Vinagres y Similares</v>
      </c>
      <c r="E859" s="33">
        <f t="shared" si="27"/>
        <v>7</v>
      </c>
      <c r="F859" s="47" t="str">
        <f t="shared" si="26"/>
        <v>03.01.381-7</v>
      </c>
      <c r="G859" s="37" t="s">
        <v>3056</v>
      </c>
      <c r="H859" s="37">
        <v>681</v>
      </c>
    </row>
    <row r="860" spans="1:8" x14ac:dyDescent="0.3">
      <c r="A860" s="34" t="str">
        <f>+LEFT(Tabla3[[#This Row],[id_detalle]],2)</f>
        <v>03</v>
      </c>
      <c r="B860" s="48" t="str">
        <f>VLOOKUP((LEFT(Tabla3[[#This Row],[id_detalle]],2)),id_rubro[[id]:[Rubro]],2,0)</f>
        <v>PRODUCTOS INDUSTRIALES Y RELACIONADOS</v>
      </c>
      <c r="C860" s="36" t="s">
        <v>210</v>
      </c>
      <c r="D860" s="35" t="str">
        <f>+Tabla3[[#This Row],[id_detalle]]&amp;" "&amp;VLOOKUP(Tabla3[[#This Row],[id_detalle]],rubro_detalle[[Código]:[Rubro Detalle]],2,0)</f>
        <v>03.01.381 Condimentos, Salsas, Mostaza, Vinagres y Similares</v>
      </c>
      <c r="E860" s="33">
        <f t="shared" si="27"/>
        <v>8</v>
      </c>
      <c r="F860" s="47" t="str">
        <f t="shared" si="26"/>
        <v>03.01.381-8</v>
      </c>
      <c r="G860" s="37" t="s">
        <v>3215</v>
      </c>
      <c r="H860" s="37">
        <v>812</v>
      </c>
    </row>
    <row r="861" spans="1:8" x14ac:dyDescent="0.3">
      <c r="A861" s="34" t="str">
        <f>+LEFT(Tabla3[[#This Row],[id_detalle]],2)</f>
        <v>03</v>
      </c>
      <c r="B861" s="48" t="str">
        <f>VLOOKUP((LEFT(Tabla3[[#This Row],[id_detalle]],2)),id_rubro[[id]:[Rubro]],2,0)</f>
        <v>PRODUCTOS INDUSTRIALES Y RELACIONADOS</v>
      </c>
      <c r="C861" s="36" t="s">
        <v>212</v>
      </c>
      <c r="D861" s="35" t="str">
        <f>+Tabla3[[#This Row],[id_detalle]]&amp;" "&amp;VLOOKUP(Tabla3[[#This Row],[id_detalle]],rubro_detalle[[Código]:[Rubro Detalle]],2,0)</f>
        <v>03.01.385 Endulzantes, Sucraloza, Sacarina, Stevia,etc</v>
      </c>
      <c r="E861" s="33">
        <f t="shared" si="27"/>
        <v>1</v>
      </c>
      <c r="F861" s="47" t="str">
        <f t="shared" si="26"/>
        <v>03.01.385-1</v>
      </c>
      <c r="G861" s="37" t="s">
        <v>2521</v>
      </c>
      <c r="H861" s="37">
        <v>416</v>
      </c>
    </row>
    <row r="862" spans="1:8" x14ac:dyDescent="0.3">
      <c r="A862" s="34" t="str">
        <f>+LEFT(Tabla3[[#This Row],[id_detalle]],2)</f>
        <v>03</v>
      </c>
      <c r="B862" s="48" t="str">
        <f>VLOOKUP((LEFT(Tabla3[[#This Row],[id_detalle]],2)),id_rubro[[id]:[Rubro]],2,0)</f>
        <v>PRODUCTOS INDUSTRIALES Y RELACIONADOS</v>
      </c>
      <c r="C862" s="36" t="s">
        <v>212</v>
      </c>
      <c r="D862" s="35" t="str">
        <f>+Tabla3[[#This Row],[id_detalle]]&amp;" "&amp;VLOOKUP(Tabla3[[#This Row],[id_detalle]],rubro_detalle[[Código]:[Rubro Detalle]],2,0)</f>
        <v>03.01.385 Endulzantes, Sucraloza, Sacarina, Stevia,etc</v>
      </c>
      <c r="E862" s="33">
        <f t="shared" si="27"/>
        <v>2</v>
      </c>
      <c r="F862" s="47" t="str">
        <f t="shared" si="26"/>
        <v>03.01.385-2</v>
      </c>
      <c r="G862" s="37" t="s">
        <v>3091</v>
      </c>
      <c r="H862" s="37">
        <v>528</v>
      </c>
    </row>
    <row r="863" spans="1:8" x14ac:dyDescent="0.3">
      <c r="A863" s="34" t="str">
        <f>+LEFT(Tabla3[[#This Row],[id_detalle]],2)</f>
        <v>03</v>
      </c>
      <c r="B863" s="48" t="str">
        <f>VLOOKUP((LEFT(Tabla3[[#This Row],[id_detalle]],2)),id_rubro[[id]:[Rubro]],2,0)</f>
        <v>PRODUCTOS INDUSTRIALES Y RELACIONADOS</v>
      </c>
      <c r="C863" s="36" t="s">
        <v>212</v>
      </c>
      <c r="D863" s="35" t="str">
        <f>+Tabla3[[#This Row],[id_detalle]]&amp;" "&amp;VLOOKUP(Tabla3[[#This Row],[id_detalle]],rubro_detalle[[Código]:[Rubro Detalle]],2,0)</f>
        <v>03.01.385 Endulzantes, Sucraloza, Sacarina, Stevia,etc</v>
      </c>
      <c r="E863" s="33">
        <f t="shared" si="27"/>
        <v>3</v>
      </c>
      <c r="F863" s="47" t="str">
        <f t="shared" si="26"/>
        <v>03.01.385-3</v>
      </c>
      <c r="G863" s="37" t="s">
        <v>3077</v>
      </c>
      <c r="H863" s="37">
        <v>782</v>
      </c>
    </row>
    <row r="864" spans="1:8" x14ac:dyDescent="0.3">
      <c r="A864" s="34" t="str">
        <f>+LEFT(Tabla3[[#This Row],[id_detalle]],2)</f>
        <v>03</v>
      </c>
      <c r="B864" s="48" t="str">
        <f>VLOOKUP((LEFT(Tabla3[[#This Row],[id_detalle]],2)),id_rubro[[id]:[Rubro]],2,0)</f>
        <v>PRODUCTOS INDUSTRIALES Y RELACIONADOS</v>
      </c>
      <c r="C864" s="36" t="s">
        <v>214</v>
      </c>
      <c r="D864" s="35" t="str">
        <f>+Tabla3[[#This Row],[id_detalle]]&amp;" "&amp;VLOOKUP(Tabla3[[#This Row],[id_detalle]],rubro_detalle[[Código]:[Rubro Detalle]],2,0)</f>
        <v>03.01.391 Extractos de Malta</v>
      </c>
      <c r="E864" s="33">
        <f t="shared" si="27"/>
        <v>1</v>
      </c>
      <c r="F864" s="47" t="str">
        <f t="shared" si="26"/>
        <v>03.01.391-1</v>
      </c>
      <c r="G864" s="37" t="s">
        <v>3111</v>
      </c>
      <c r="H864" s="37">
        <v>599</v>
      </c>
    </row>
    <row r="865" spans="1:8" x14ac:dyDescent="0.3">
      <c r="A865" s="34" t="str">
        <f>+LEFT(Tabla3[[#This Row],[id_detalle]],2)</f>
        <v>03</v>
      </c>
      <c r="B865" s="48" t="str">
        <f>VLOOKUP((LEFT(Tabla3[[#This Row],[id_detalle]],2)),id_rubro[[id]:[Rubro]],2,0)</f>
        <v>PRODUCTOS INDUSTRIALES Y RELACIONADOS</v>
      </c>
      <c r="C865" s="36" t="s">
        <v>216</v>
      </c>
      <c r="D865" s="35" t="str">
        <f>+Tabla3[[#This Row],[id_detalle]]&amp;" "&amp;VLOOKUP(Tabla3[[#This Row],[id_detalle]],rubro_detalle[[Código]:[Rubro Detalle]],2,0)</f>
        <v>03.01.401 Extractos y Especies, Saborizantes y Colorantes</v>
      </c>
      <c r="E865" s="33">
        <f t="shared" si="27"/>
        <v>1</v>
      </c>
      <c r="F865" s="47" t="str">
        <f t="shared" si="26"/>
        <v>03.01.401-1</v>
      </c>
      <c r="G865" s="37" t="s">
        <v>2732</v>
      </c>
      <c r="H865" s="37">
        <v>270</v>
      </c>
    </row>
    <row r="866" spans="1:8" x14ac:dyDescent="0.3">
      <c r="A866" s="34" t="str">
        <f>+LEFT(Tabla3[[#This Row],[id_detalle]],2)</f>
        <v>03</v>
      </c>
      <c r="B866" s="48" t="str">
        <f>VLOOKUP((LEFT(Tabla3[[#This Row],[id_detalle]],2)),id_rubro[[id]:[Rubro]],2,0)</f>
        <v>PRODUCTOS INDUSTRIALES Y RELACIONADOS</v>
      </c>
      <c r="C866" s="36" t="s">
        <v>216</v>
      </c>
      <c r="D866" s="35" t="str">
        <f>+Tabla3[[#This Row],[id_detalle]]&amp;" "&amp;VLOOKUP(Tabla3[[#This Row],[id_detalle]],rubro_detalle[[Código]:[Rubro Detalle]],2,0)</f>
        <v>03.01.401 Extractos y Especies, Saborizantes y Colorantes</v>
      </c>
      <c r="E866" s="33">
        <f t="shared" si="27"/>
        <v>2</v>
      </c>
      <c r="F866" s="47" t="str">
        <f t="shared" si="26"/>
        <v>03.01.401-2</v>
      </c>
      <c r="G866" s="37" t="s">
        <v>3216</v>
      </c>
      <c r="H866" s="37">
        <v>388</v>
      </c>
    </row>
    <row r="867" spans="1:8" x14ac:dyDescent="0.3">
      <c r="A867" s="34" t="str">
        <f>+LEFT(Tabla3[[#This Row],[id_detalle]],2)</f>
        <v>03</v>
      </c>
      <c r="B867" s="48" t="str">
        <f>VLOOKUP((LEFT(Tabla3[[#This Row],[id_detalle]],2)),id_rubro[[id]:[Rubro]],2,0)</f>
        <v>PRODUCTOS INDUSTRIALES Y RELACIONADOS</v>
      </c>
      <c r="C867" s="36" t="s">
        <v>216</v>
      </c>
      <c r="D867" s="35" t="str">
        <f>+Tabla3[[#This Row],[id_detalle]]&amp;" "&amp;VLOOKUP(Tabla3[[#This Row],[id_detalle]],rubro_detalle[[Código]:[Rubro Detalle]],2,0)</f>
        <v>03.01.401 Extractos y Especies, Saborizantes y Colorantes</v>
      </c>
      <c r="E867" s="33">
        <f t="shared" si="27"/>
        <v>3</v>
      </c>
      <c r="F867" s="47" t="str">
        <f t="shared" si="26"/>
        <v>03.01.401-3</v>
      </c>
      <c r="G867" s="37" t="s">
        <v>3217</v>
      </c>
      <c r="H867" s="37">
        <v>451</v>
      </c>
    </row>
    <row r="868" spans="1:8" x14ac:dyDescent="0.3">
      <c r="A868" s="34" t="str">
        <f>+LEFT(Tabla3[[#This Row],[id_detalle]],2)</f>
        <v>03</v>
      </c>
      <c r="B868" s="48" t="str">
        <f>VLOOKUP((LEFT(Tabla3[[#This Row],[id_detalle]],2)),id_rubro[[id]:[Rubro]],2,0)</f>
        <v>PRODUCTOS INDUSTRIALES Y RELACIONADOS</v>
      </c>
      <c r="C868" s="36" t="s">
        <v>216</v>
      </c>
      <c r="D868" s="35" t="str">
        <f>+Tabla3[[#This Row],[id_detalle]]&amp;" "&amp;VLOOKUP(Tabla3[[#This Row],[id_detalle]],rubro_detalle[[Código]:[Rubro Detalle]],2,0)</f>
        <v>03.01.401 Extractos y Especies, Saborizantes y Colorantes</v>
      </c>
      <c r="E868" s="33">
        <f t="shared" si="27"/>
        <v>4</v>
      </c>
      <c r="F868" s="47" t="str">
        <f t="shared" si="26"/>
        <v>03.01.401-4</v>
      </c>
      <c r="G868" s="37" t="s">
        <v>3111</v>
      </c>
      <c r="H868" s="37">
        <v>599</v>
      </c>
    </row>
    <row r="869" spans="1:8" x14ac:dyDescent="0.3">
      <c r="A869" s="34" t="str">
        <f>+LEFT(Tabla3[[#This Row],[id_detalle]],2)</f>
        <v>03</v>
      </c>
      <c r="B869" s="48" t="str">
        <f>VLOOKUP((LEFT(Tabla3[[#This Row],[id_detalle]],2)),id_rubro[[id]:[Rubro]],2,0)</f>
        <v>PRODUCTOS INDUSTRIALES Y RELACIONADOS</v>
      </c>
      <c r="C869" s="36" t="s">
        <v>216</v>
      </c>
      <c r="D869" s="35" t="str">
        <f>+Tabla3[[#This Row],[id_detalle]]&amp;" "&amp;VLOOKUP(Tabla3[[#This Row],[id_detalle]],rubro_detalle[[Código]:[Rubro Detalle]],2,0)</f>
        <v>03.01.401 Extractos y Especies, Saborizantes y Colorantes</v>
      </c>
      <c r="E869" s="33">
        <f t="shared" si="27"/>
        <v>5</v>
      </c>
      <c r="F869" s="47" t="str">
        <f t="shared" si="26"/>
        <v>03.01.401-5</v>
      </c>
      <c r="G869" s="37" t="s">
        <v>3009</v>
      </c>
      <c r="H869" s="37">
        <v>609</v>
      </c>
    </row>
    <row r="870" spans="1:8" x14ac:dyDescent="0.3">
      <c r="A870" s="34" t="str">
        <f>+LEFT(Tabla3[[#This Row],[id_detalle]],2)</f>
        <v>03</v>
      </c>
      <c r="B870" s="48" t="str">
        <f>VLOOKUP((LEFT(Tabla3[[#This Row],[id_detalle]],2)),id_rubro[[id]:[Rubro]],2,0)</f>
        <v>PRODUCTOS INDUSTRIALES Y RELACIONADOS</v>
      </c>
      <c r="C870" s="36" t="s">
        <v>216</v>
      </c>
      <c r="D870" s="35" t="str">
        <f>+Tabla3[[#This Row],[id_detalle]]&amp;" "&amp;VLOOKUP(Tabla3[[#This Row],[id_detalle]],rubro_detalle[[Código]:[Rubro Detalle]],2,0)</f>
        <v>03.01.401 Extractos y Especies, Saborizantes y Colorantes</v>
      </c>
      <c r="E870" s="33">
        <f t="shared" si="27"/>
        <v>6</v>
      </c>
      <c r="F870" s="47" t="str">
        <f t="shared" si="26"/>
        <v>03.01.401-6</v>
      </c>
      <c r="G870" s="38" t="s">
        <v>2735</v>
      </c>
      <c r="H870" s="38">
        <v>679</v>
      </c>
    </row>
    <row r="871" spans="1:8" x14ac:dyDescent="0.3">
      <c r="A871" s="34" t="str">
        <f>+LEFT(Tabla3[[#This Row],[id_detalle]],2)</f>
        <v>03</v>
      </c>
      <c r="B871" s="48" t="str">
        <f>VLOOKUP((LEFT(Tabla3[[#This Row],[id_detalle]],2)),id_rubro[[id]:[Rubro]],2,0)</f>
        <v>PRODUCTOS INDUSTRIALES Y RELACIONADOS</v>
      </c>
      <c r="C871" s="36" t="s">
        <v>216</v>
      </c>
      <c r="D871" s="35" t="str">
        <f>+Tabla3[[#This Row],[id_detalle]]&amp;" "&amp;VLOOKUP(Tabla3[[#This Row],[id_detalle]],rubro_detalle[[Código]:[Rubro Detalle]],2,0)</f>
        <v>03.01.401 Extractos y Especies, Saborizantes y Colorantes</v>
      </c>
      <c r="E871" s="33">
        <f t="shared" si="27"/>
        <v>7</v>
      </c>
      <c r="F871" s="47" t="str">
        <f t="shared" si="26"/>
        <v>03.01.401-7</v>
      </c>
      <c r="G871" s="37" t="s">
        <v>3218</v>
      </c>
      <c r="H871" s="37">
        <v>826</v>
      </c>
    </row>
    <row r="872" spans="1:8" x14ac:dyDescent="0.3">
      <c r="A872" s="34" t="str">
        <f>+LEFT(Tabla3[[#This Row],[id_detalle]],2)</f>
        <v>03</v>
      </c>
      <c r="B872" s="48" t="str">
        <f>VLOOKUP((LEFT(Tabla3[[#This Row],[id_detalle]],2)),id_rubro[[id]:[Rubro]],2,0)</f>
        <v>PRODUCTOS INDUSTRIALES Y RELACIONADOS</v>
      </c>
      <c r="C872" s="36" t="s">
        <v>218</v>
      </c>
      <c r="D872" s="35" t="str">
        <f>+Tabla3[[#This Row],[id_detalle]]&amp;" "&amp;VLOOKUP(Tabla3[[#This Row],[id_detalle]],rubro_detalle[[Código]:[Rubro Detalle]],2,0)</f>
        <v>03.01.421 Fideos, Tallarines y otras Pastas</v>
      </c>
      <c r="E872" s="33">
        <f t="shared" si="27"/>
        <v>1</v>
      </c>
      <c r="F872" s="47" t="str">
        <f t="shared" si="26"/>
        <v>03.01.421-1</v>
      </c>
      <c r="G872" s="37" t="s">
        <v>3108</v>
      </c>
      <c r="H872" s="37">
        <v>415</v>
      </c>
    </row>
    <row r="873" spans="1:8" x14ac:dyDescent="0.3">
      <c r="A873" s="34" t="str">
        <f>+LEFT(Tabla3[[#This Row],[id_detalle]],2)</f>
        <v>03</v>
      </c>
      <c r="B873" s="48" t="str">
        <f>VLOOKUP((LEFT(Tabla3[[#This Row],[id_detalle]],2)),id_rubro[[id]:[Rubro]],2,0)</f>
        <v>PRODUCTOS INDUSTRIALES Y RELACIONADOS</v>
      </c>
      <c r="C873" s="36" t="s">
        <v>218</v>
      </c>
      <c r="D873" s="35" t="str">
        <f>+Tabla3[[#This Row],[id_detalle]]&amp;" "&amp;VLOOKUP(Tabla3[[#This Row],[id_detalle]],rubro_detalle[[Código]:[Rubro Detalle]],2,0)</f>
        <v>03.01.421 Fideos, Tallarines y otras Pastas</v>
      </c>
      <c r="E873" s="33">
        <f t="shared" si="27"/>
        <v>2</v>
      </c>
      <c r="F873" s="47" t="str">
        <f t="shared" si="26"/>
        <v>03.01.421-2</v>
      </c>
      <c r="G873" s="38" t="s">
        <v>3061</v>
      </c>
      <c r="H873" s="38">
        <v>813</v>
      </c>
    </row>
    <row r="874" spans="1:8" x14ac:dyDescent="0.3">
      <c r="A874" s="34" t="str">
        <f>+LEFT(Tabla3[[#This Row],[id_detalle]],2)</f>
        <v>03</v>
      </c>
      <c r="B874" s="48" t="str">
        <f>VLOOKUP((LEFT(Tabla3[[#This Row],[id_detalle]],2)),id_rubro[[id]:[Rubro]],2,0)</f>
        <v>PRODUCTOS INDUSTRIALES Y RELACIONADOS</v>
      </c>
      <c r="C874" s="36" t="s">
        <v>220</v>
      </c>
      <c r="D874" s="35" t="str">
        <f>+Tabla3[[#This Row],[id_detalle]]&amp;" "&amp;VLOOKUP(Tabla3[[#This Row],[id_detalle]],rubro_detalle[[Código]:[Rubro Detalle]],2,0)</f>
        <v>03.01.425 Foodservices</v>
      </c>
      <c r="E874" s="33">
        <f t="shared" si="27"/>
        <v>1</v>
      </c>
      <c r="F874" s="47" t="str">
        <f t="shared" si="26"/>
        <v>03.01.425-1</v>
      </c>
      <c r="G874" s="37" t="s">
        <v>3114</v>
      </c>
      <c r="H874" s="37">
        <v>640</v>
      </c>
    </row>
    <row r="875" spans="1:8" x14ac:dyDescent="0.3">
      <c r="A875" s="34" t="str">
        <f>+LEFT(Tabla3[[#This Row],[id_detalle]],2)</f>
        <v>03</v>
      </c>
      <c r="B875" s="48" t="str">
        <f>VLOOKUP((LEFT(Tabla3[[#This Row],[id_detalle]],2)),id_rubro[[id]:[Rubro]],2,0)</f>
        <v>PRODUCTOS INDUSTRIALES Y RELACIONADOS</v>
      </c>
      <c r="C875" s="36" t="s">
        <v>222</v>
      </c>
      <c r="D875" s="35" t="str">
        <f>+Tabla3[[#This Row],[id_detalle]]&amp;" "&amp;VLOOKUP(Tabla3[[#This Row],[id_detalle]],rubro_detalle[[Código]:[Rubro Detalle]],2,0)</f>
        <v>03.01.431 Glucosa</v>
      </c>
      <c r="E875" s="33">
        <f t="shared" si="27"/>
        <v>1</v>
      </c>
      <c r="F875" s="47" t="str">
        <f t="shared" si="26"/>
        <v>03.01.431-1</v>
      </c>
      <c r="G875" s="37" t="s">
        <v>3219</v>
      </c>
      <c r="H875" s="37">
        <v>248</v>
      </c>
    </row>
    <row r="876" spans="1:8" x14ac:dyDescent="0.3">
      <c r="A876" s="34" t="str">
        <f>+LEFT(Tabla3[[#This Row],[id_detalle]],2)</f>
        <v>03</v>
      </c>
      <c r="B876" s="48" t="str">
        <f>VLOOKUP((LEFT(Tabla3[[#This Row],[id_detalle]],2)),id_rubro[[id]:[Rubro]],2,0)</f>
        <v>PRODUCTOS INDUSTRIALES Y RELACIONADOS</v>
      </c>
      <c r="C876" s="36" t="s">
        <v>222</v>
      </c>
      <c r="D876" s="35" t="str">
        <f>+Tabla3[[#This Row],[id_detalle]]&amp;" "&amp;VLOOKUP(Tabla3[[#This Row],[id_detalle]],rubro_detalle[[Código]:[Rubro Detalle]],2,0)</f>
        <v>03.01.431 Glucosa</v>
      </c>
      <c r="E876" s="33">
        <f t="shared" si="27"/>
        <v>2</v>
      </c>
      <c r="F876" s="47" t="str">
        <f t="shared" si="26"/>
        <v>03.01.431-2</v>
      </c>
      <c r="G876" s="37" t="s">
        <v>3118</v>
      </c>
      <c r="H876" s="37">
        <v>323</v>
      </c>
    </row>
    <row r="877" spans="1:8" x14ac:dyDescent="0.3">
      <c r="A877" s="34" t="str">
        <f>+LEFT(Tabla3[[#This Row],[id_detalle]],2)</f>
        <v>03</v>
      </c>
      <c r="B877" s="48" t="str">
        <f>VLOOKUP((LEFT(Tabla3[[#This Row],[id_detalle]],2)),id_rubro[[id]:[Rubro]],2,0)</f>
        <v>PRODUCTOS INDUSTRIALES Y RELACIONADOS</v>
      </c>
      <c r="C877" s="36" t="s">
        <v>222</v>
      </c>
      <c r="D877" s="35" t="str">
        <f>+Tabla3[[#This Row],[id_detalle]]&amp;" "&amp;VLOOKUP(Tabla3[[#This Row],[id_detalle]],rubro_detalle[[Código]:[Rubro Detalle]],2,0)</f>
        <v>03.01.431 Glucosa</v>
      </c>
      <c r="E877" s="33">
        <f t="shared" si="27"/>
        <v>3</v>
      </c>
      <c r="F877" s="47" t="str">
        <f t="shared" si="26"/>
        <v>03.01.431-3</v>
      </c>
      <c r="G877" s="37" t="s">
        <v>3073</v>
      </c>
      <c r="H877" s="37">
        <v>536</v>
      </c>
    </row>
    <row r="878" spans="1:8" x14ac:dyDescent="0.3">
      <c r="A878" s="34" t="str">
        <f>+LEFT(Tabla3[[#This Row],[id_detalle]],2)</f>
        <v>03</v>
      </c>
      <c r="B878" s="48" t="str">
        <f>VLOOKUP((LEFT(Tabla3[[#This Row],[id_detalle]],2)),id_rubro[[id]:[Rubro]],2,0)</f>
        <v>PRODUCTOS INDUSTRIALES Y RELACIONADOS</v>
      </c>
      <c r="C878" s="36" t="s">
        <v>224</v>
      </c>
      <c r="D878" s="35" t="str">
        <f>+Tabla3[[#This Row],[id_detalle]]&amp;" "&amp;VLOOKUP(Tabla3[[#This Row],[id_detalle]],rubro_detalle[[Código]:[Rubro Detalle]],2,0)</f>
        <v>03.01.441 Harina, Cereales Preparados y otros Productos de Molinería</v>
      </c>
      <c r="E878" s="33">
        <f t="shared" si="27"/>
        <v>1</v>
      </c>
      <c r="F878" s="47" t="str">
        <f t="shared" si="26"/>
        <v>03.01.441-1</v>
      </c>
      <c r="G878" s="37" t="s">
        <v>3105</v>
      </c>
      <c r="H878" s="37">
        <v>193</v>
      </c>
    </row>
    <row r="879" spans="1:8" x14ac:dyDescent="0.3">
      <c r="A879" s="34" t="str">
        <f>+LEFT(Tabla3[[#This Row],[id_detalle]],2)</f>
        <v>03</v>
      </c>
      <c r="B879" s="48" t="str">
        <f>VLOOKUP((LEFT(Tabla3[[#This Row],[id_detalle]],2)),id_rubro[[id]:[Rubro]],2,0)</f>
        <v>PRODUCTOS INDUSTRIALES Y RELACIONADOS</v>
      </c>
      <c r="C879" s="36" t="s">
        <v>224</v>
      </c>
      <c r="D879" s="35" t="str">
        <f>+Tabla3[[#This Row],[id_detalle]]&amp;" "&amp;VLOOKUP(Tabla3[[#This Row],[id_detalle]],rubro_detalle[[Código]:[Rubro Detalle]],2,0)</f>
        <v>03.01.441 Harina, Cereales Preparados y otros Productos de Molinería</v>
      </c>
      <c r="E879" s="33">
        <f t="shared" si="27"/>
        <v>2</v>
      </c>
      <c r="F879" s="47" t="str">
        <f t="shared" si="26"/>
        <v>03.01.441-2</v>
      </c>
      <c r="G879" s="37" t="s">
        <v>3220</v>
      </c>
      <c r="H879" s="37">
        <v>232</v>
      </c>
    </row>
    <row r="880" spans="1:8" x14ac:dyDescent="0.3">
      <c r="A880" s="34" t="str">
        <f>+LEFT(Tabla3[[#This Row],[id_detalle]],2)</f>
        <v>03</v>
      </c>
      <c r="B880" s="48" t="str">
        <f>VLOOKUP((LEFT(Tabla3[[#This Row],[id_detalle]],2)),id_rubro[[id]:[Rubro]],2,0)</f>
        <v>PRODUCTOS INDUSTRIALES Y RELACIONADOS</v>
      </c>
      <c r="C880" s="36" t="s">
        <v>224</v>
      </c>
      <c r="D880" s="35" t="str">
        <f>+Tabla3[[#This Row],[id_detalle]]&amp;" "&amp;VLOOKUP(Tabla3[[#This Row],[id_detalle]],rubro_detalle[[Código]:[Rubro Detalle]],2,0)</f>
        <v>03.01.441 Harina, Cereales Preparados y otros Productos de Molinería</v>
      </c>
      <c r="E880" s="33">
        <f t="shared" si="27"/>
        <v>3</v>
      </c>
      <c r="F880" s="47" t="str">
        <f t="shared" si="26"/>
        <v>03.01.441-3</v>
      </c>
      <c r="G880" s="37" t="s">
        <v>3221</v>
      </c>
      <c r="H880" s="37">
        <v>267</v>
      </c>
    </row>
    <row r="881" spans="1:8" x14ac:dyDescent="0.3">
      <c r="A881" s="34" t="str">
        <f>+LEFT(Tabla3[[#This Row],[id_detalle]],2)</f>
        <v>03</v>
      </c>
      <c r="B881" s="48" t="str">
        <f>VLOOKUP((LEFT(Tabla3[[#This Row],[id_detalle]],2)),id_rubro[[id]:[Rubro]],2,0)</f>
        <v>PRODUCTOS INDUSTRIALES Y RELACIONADOS</v>
      </c>
      <c r="C881" s="36" t="s">
        <v>224</v>
      </c>
      <c r="D881" s="35" t="str">
        <f>+Tabla3[[#This Row],[id_detalle]]&amp;" "&amp;VLOOKUP(Tabla3[[#This Row],[id_detalle]],rubro_detalle[[Código]:[Rubro Detalle]],2,0)</f>
        <v>03.01.441 Harina, Cereales Preparados y otros Productos de Molinería</v>
      </c>
      <c r="E881" s="33">
        <f t="shared" si="27"/>
        <v>4</v>
      </c>
      <c r="F881" s="47" t="str">
        <f t="shared" si="26"/>
        <v>03.01.441-4</v>
      </c>
      <c r="G881" s="37" t="s">
        <v>3125</v>
      </c>
      <c r="H881" s="37">
        <v>324</v>
      </c>
    </row>
    <row r="882" spans="1:8" x14ac:dyDescent="0.3">
      <c r="A882" s="34" t="str">
        <f>+LEFT(Tabla3[[#This Row],[id_detalle]],2)</f>
        <v>03</v>
      </c>
      <c r="B882" s="48" t="str">
        <f>VLOOKUP((LEFT(Tabla3[[#This Row],[id_detalle]],2)),id_rubro[[id]:[Rubro]],2,0)</f>
        <v>PRODUCTOS INDUSTRIALES Y RELACIONADOS</v>
      </c>
      <c r="C882" s="36" t="s">
        <v>224</v>
      </c>
      <c r="D882" s="35" t="str">
        <f>+Tabla3[[#This Row],[id_detalle]]&amp;" "&amp;VLOOKUP(Tabla3[[#This Row],[id_detalle]],rubro_detalle[[Código]:[Rubro Detalle]],2,0)</f>
        <v>03.01.441 Harina, Cereales Preparados y otros Productos de Molinería</v>
      </c>
      <c r="E882" s="33">
        <f t="shared" si="27"/>
        <v>5</v>
      </c>
      <c r="F882" s="47" t="str">
        <f t="shared" si="26"/>
        <v>03.01.441-5</v>
      </c>
      <c r="G882" s="37" t="s">
        <v>3222</v>
      </c>
      <c r="H882" s="37">
        <v>334</v>
      </c>
    </row>
    <row r="883" spans="1:8" x14ac:dyDescent="0.3">
      <c r="A883" s="34" t="str">
        <f>+LEFT(Tabla3[[#This Row],[id_detalle]],2)</f>
        <v>03</v>
      </c>
      <c r="B883" s="48" t="str">
        <f>VLOOKUP((LEFT(Tabla3[[#This Row],[id_detalle]],2)),id_rubro[[id]:[Rubro]],2,0)</f>
        <v>PRODUCTOS INDUSTRIALES Y RELACIONADOS</v>
      </c>
      <c r="C883" s="36" t="s">
        <v>224</v>
      </c>
      <c r="D883" s="35" t="str">
        <f>+Tabla3[[#This Row],[id_detalle]]&amp;" "&amp;VLOOKUP(Tabla3[[#This Row],[id_detalle]],rubro_detalle[[Código]:[Rubro Detalle]],2,0)</f>
        <v>03.01.441 Harina, Cereales Preparados y otros Productos de Molinería</v>
      </c>
      <c r="E883" s="33">
        <f t="shared" si="27"/>
        <v>6</v>
      </c>
      <c r="F883" s="47" t="str">
        <f t="shared" si="26"/>
        <v>03.01.441-6</v>
      </c>
      <c r="G883" s="37" t="s">
        <v>3223</v>
      </c>
      <c r="H883" s="37">
        <v>334</v>
      </c>
    </row>
    <row r="884" spans="1:8" x14ac:dyDescent="0.3">
      <c r="A884" s="34" t="str">
        <f>+LEFT(Tabla3[[#This Row],[id_detalle]],2)</f>
        <v>03</v>
      </c>
      <c r="B884" s="48" t="str">
        <f>VLOOKUP((LEFT(Tabla3[[#This Row],[id_detalle]],2)),id_rubro[[id]:[Rubro]],2,0)</f>
        <v>PRODUCTOS INDUSTRIALES Y RELACIONADOS</v>
      </c>
      <c r="C884" s="36" t="s">
        <v>224</v>
      </c>
      <c r="D884" s="35" t="str">
        <f>+Tabla3[[#This Row],[id_detalle]]&amp;" "&amp;VLOOKUP(Tabla3[[#This Row],[id_detalle]],rubro_detalle[[Código]:[Rubro Detalle]],2,0)</f>
        <v>03.01.441 Harina, Cereales Preparados y otros Productos de Molinería</v>
      </c>
      <c r="E884" s="33">
        <f t="shared" si="27"/>
        <v>7</v>
      </c>
      <c r="F884" s="47" t="str">
        <f t="shared" si="26"/>
        <v>03.01.441-7</v>
      </c>
      <c r="G884" s="37" t="s">
        <v>3224</v>
      </c>
      <c r="H884" s="37">
        <v>334</v>
      </c>
    </row>
    <row r="885" spans="1:8" x14ac:dyDescent="0.3">
      <c r="A885" s="34" t="str">
        <f>+LEFT(Tabla3[[#This Row],[id_detalle]],2)</f>
        <v>03</v>
      </c>
      <c r="B885" s="48" t="str">
        <f>VLOOKUP((LEFT(Tabla3[[#This Row],[id_detalle]],2)),id_rubro[[id]:[Rubro]],2,0)</f>
        <v>PRODUCTOS INDUSTRIALES Y RELACIONADOS</v>
      </c>
      <c r="C885" s="36" t="s">
        <v>224</v>
      </c>
      <c r="D885" s="35" t="str">
        <f>+Tabla3[[#This Row],[id_detalle]]&amp;" "&amp;VLOOKUP(Tabla3[[#This Row],[id_detalle]],rubro_detalle[[Código]:[Rubro Detalle]],2,0)</f>
        <v>03.01.441 Harina, Cereales Preparados y otros Productos de Molinería</v>
      </c>
      <c r="E885" s="33">
        <f t="shared" si="27"/>
        <v>8</v>
      </c>
      <c r="F885" s="47" t="str">
        <f t="shared" si="26"/>
        <v>03.01.441-8</v>
      </c>
      <c r="G885" s="37" t="s">
        <v>3108</v>
      </c>
      <c r="H885" s="37">
        <v>415</v>
      </c>
    </row>
    <row r="886" spans="1:8" x14ac:dyDescent="0.3">
      <c r="A886" s="34" t="str">
        <f>+LEFT(Tabla3[[#This Row],[id_detalle]],2)</f>
        <v>03</v>
      </c>
      <c r="B886" s="48" t="str">
        <f>VLOOKUP((LEFT(Tabla3[[#This Row],[id_detalle]],2)),id_rubro[[id]:[Rubro]],2,0)</f>
        <v>PRODUCTOS INDUSTRIALES Y RELACIONADOS</v>
      </c>
      <c r="C886" s="36" t="s">
        <v>224</v>
      </c>
      <c r="D886" s="35" t="str">
        <f>+Tabla3[[#This Row],[id_detalle]]&amp;" "&amp;VLOOKUP(Tabla3[[#This Row],[id_detalle]],rubro_detalle[[Código]:[Rubro Detalle]],2,0)</f>
        <v>03.01.441 Harina, Cereales Preparados y otros Productos de Molinería</v>
      </c>
      <c r="E886" s="33">
        <f t="shared" si="27"/>
        <v>9</v>
      </c>
      <c r="F886" s="47" t="str">
        <f t="shared" si="26"/>
        <v>03.01.441-9</v>
      </c>
      <c r="G886" s="37" t="s">
        <v>3070</v>
      </c>
      <c r="H886" s="37">
        <v>479</v>
      </c>
    </row>
    <row r="887" spans="1:8" x14ac:dyDescent="0.3">
      <c r="A887" s="34" t="str">
        <f>+LEFT(Tabla3[[#This Row],[id_detalle]],2)</f>
        <v>03</v>
      </c>
      <c r="B887" s="48" t="str">
        <f>VLOOKUP((LEFT(Tabla3[[#This Row],[id_detalle]],2)),id_rubro[[id]:[Rubro]],2,0)</f>
        <v>PRODUCTOS INDUSTRIALES Y RELACIONADOS</v>
      </c>
      <c r="C887" s="36" t="s">
        <v>224</v>
      </c>
      <c r="D887" s="35" t="str">
        <f>+Tabla3[[#This Row],[id_detalle]]&amp;" "&amp;VLOOKUP(Tabla3[[#This Row],[id_detalle]],rubro_detalle[[Código]:[Rubro Detalle]],2,0)</f>
        <v>03.01.441 Harina, Cereales Preparados y otros Productos de Molinería</v>
      </c>
      <c r="E887" s="33">
        <f t="shared" si="27"/>
        <v>10</v>
      </c>
      <c r="F887" s="47" t="str">
        <f t="shared" si="26"/>
        <v>03.01.441-10</v>
      </c>
      <c r="G887" s="37" t="s">
        <v>3225</v>
      </c>
      <c r="H887" s="37">
        <v>489</v>
      </c>
    </row>
    <row r="888" spans="1:8" x14ac:dyDescent="0.3">
      <c r="A888" s="34" t="str">
        <f>+LEFT(Tabla3[[#This Row],[id_detalle]],2)</f>
        <v>03</v>
      </c>
      <c r="B888" s="48" t="str">
        <f>VLOOKUP((LEFT(Tabla3[[#This Row],[id_detalle]],2)),id_rubro[[id]:[Rubro]],2,0)</f>
        <v>PRODUCTOS INDUSTRIALES Y RELACIONADOS</v>
      </c>
      <c r="C888" s="36" t="s">
        <v>224</v>
      </c>
      <c r="D888" s="35" t="str">
        <f>+Tabla3[[#This Row],[id_detalle]]&amp;" "&amp;VLOOKUP(Tabla3[[#This Row],[id_detalle]],rubro_detalle[[Código]:[Rubro Detalle]],2,0)</f>
        <v>03.01.441 Harina, Cereales Preparados y otros Productos de Molinería</v>
      </c>
      <c r="E888" s="33">
        <f t="shared" si="27"/>
        <v>11</v>
      </c>
      <c r="F888" s="47" t="str">
        <f t="shared" si="26"/>
        <v>03.01.441-11</v>
      </c>
      <c r="G888" s="37" t="s">
        <v>3127</v>
      </c>
      <c r="H888" s="37">
        <v>524</v>
      </c>
    </row>
    <row r="889" spans="1:8" x14ac:dyDescent="0.3">
      <c r="A889" s="34" t="str">
        <f>+LEFT(Tabla3[[#This Row],[id_detalle]],2)</f>
        <v>03</v>
      </c>
      <c r="B889" s="48" t="str">
        <f>VLOOKUP((LEFT(Tabla3[[#This Row],[id_detalle]],2)),id_rubro[[id]:[Rubro]],2,0)</f>
        <v>PRODUCTOS INDUSTRIALES Y RELACIONADOS</v>
      </c>
      <c r="C889" s="36" t="s">
        <v>224</v>
      </c>
      <c r="D889" s="35" t="str">
        <f>+Tabla3[[#This Row],[id_detalle]]&amp;" "&amp;VLOOKUP(Tabla3[[#This Row],[id_detalle]],rubro_detalle[[Código]:[Rubro Detalle]],2,0)</f>
        <v>03.01.441 Harina, Cereales Preparados y otros Productos de Molinería</v>
      </c>
      <c r="E889" s="33">
        <f t="shared" si="27"/>
        <v>12</v>
      </c>
      <c r="F889" s="47" t="str">
        <f t="shared" si="26"/>
        <v>03.01.441-12</v>
      </c>
      <c r="G889" s="37" t="s">
        <v>2719</v>
      </c>
      <c r="H889" s="37">
        <v>525</v>
      </c>
    </row>
    <row r="890" spans="1:8" x14ac:dyDescent="0.3">
      <c r="A890" s="34" t="str">
        <f>+LEFT(Tabla3[[#This Row],[id_detalle]],2)</f>
        <v>03</v>
      </c>
      <c r="B890" s="48" t="str">
        <f>VLOOKUP((LEFT(Tabla3[[#This Row],[id_detalle]],2)),id_rubro[[id]:[Rubro]],2,0)</f>
        <v>PRODUCTOS INDUSTRIALES Y RELACIONADOS</v>
      </c>
      <c r="C890" s="36" t="s">
        <v>224</v>
      </c>
      <c r="D890" s="35" t="str">
        <f>+Tabla3[[#This Row],[id_detalle]]&amp;" "&amp;VLOOKUP(Tabla3[[#This Row],[id_detalle]],rubro_detalle[[Código]:[Rubro Detalle]],2,0)</f>
        <v>03.01.441 Harina, Cereales Preparados y otros Productos de Molinería</v>
      </c>
      <c r="E890" s="33">
        <f t="shared" si="27"/>
        <v>13</v>
      </c>
      <c r="F890" s="47" t="str">
        <f t="shared" si="26"/>
        <v>03.01.441-13</v>
      </c>
      <c r="G890" s="37" t="s">
        <v>2676</v>
      </c>
      <c r="H890" s="37">
        <v>567</v>
      </c>
    </row>
    <row r="891" spans="1:8" x14ac:dyDescent="0.3">
      <c r="A891" s="34" t="str">
        <f>+LEFT(Tabla3[[#This Row],[id_detalle]],2)</f>
        <v>03</v>
      </c>
      <c r="B891" s="48" t="str">
        <f>VLOOKUP((LEFT(Tabla3[[#This Row],[id_detalle]],2)),id_rubro[[id]:[Rubro]],2,0)</f>
        <v>PRODUCTOS INDUSTRIALES Y RELACIONADOS</v>
      </c>
      <c r="C891" s="36" t="s">
        <v>224</v>
      </c>
      <c r="D891" s="35" t="str">
        <f>+Tabla3[[#This Row],[id_detalle]]&amp;" "&amp;VLOOKUP(Tabla3[[#This Row],[id_detalle]],rubro_detalle[[Código]:[Rubro Detalle]],2,0)</f>
        <v>03.01.441 Harina, Cereales Preparados y otros Productos de Molinería</v>
      </c>
      <c r="E891" s="33">
        <f t="shared" si="27"/>
        <v>14</v>
      </c>
      <c r="F891" s="47" t="str">
        <f t="shared" si="26"/>
        <v>03.01.441-14</v>
      </c>
      <c r="G891" s="37" t="s">
        <v>3226</v>
      </c>
      <c r="H891" s="37">
        <v>583</v>
      </c>
    </row>
    <row r="892" spans="1:8" x14ac:dyDescent="0.3">
      <c r="A892" s="34" t="str">
        <f>+LEFT(Tabla3[[#This Row],[id_detalle]],2)</f>
        <v>03</v>
      </c>
      <c r="B892" s="48" t="str">
        <f>VLOOKUP((LEFT(Tabla3[[#This Row],[id_detalle]],2)),id_rubro[[id]:[Rubro]],2,0)</f>
        <v>PRODUCTOS INDUSTRIALES Y RELACIONADOS</v>
      </c>
      <c r="C892" s="36" t="s">
        <v>224</v>
      </c>
      <c r="D892" s="35" t="str">
        <f>+Tabla3[[#This Row],[id_detalle]]&amp;" "&amp;VLOOKUP(Tabla3[[#This Row],[id_detalle]],rubro_detalle[[Código]:[Rubro Detalle]],2,0)</f>
        <v>03.01.441 Harina, Cereales Preparados y otros Productos de Molinería</v>
      </c>
      <c r="E892" s="33">
        <f t="shared" si="27"/>
        <v>15</v>
      </c>
      <c r="F892" s="47" t="str">
        <f t="shared" si="26"/>
        <v>03.01.441-15</v>
      </c>
      <c r="G892" s="37" t="s">
        <v>3111</v>
      </c>
      <c r="H892" s="37">
        <v>599</v>
      </c>
    </row>
    <row r="893" spans="1:8" x14ac:dyDescent="0.3">
      <c r="A893" s="34" t="str">
        <f>+LEFT(Tabla3[[#This Row],[id_detalle]],2)</f>
        <v>03</v>
      </c>
      <c r="B893" s="48" t="str">
        <f>VLOOKUP((LEFT(Tabla3[[#This Row],[id_detalle]],2)),id_rubro[[id]:[Rubro]],2,0)</f>
        <v>PRODUCTOS INDUSTRIALES Y RELACIONADOS</v>
      </c>
      <c r="C893" s="36" t="s">
        <v>224</v>
      </c>
      <c r="D893" s="35" t="str">
        <f>+Tabla3[[#This Row],[id_detalle]]&amp;" "&amp;VLOOKUP(Tabla3[[#This Row],[id_detalle]],rubro_detalle[[Código]:[Rubro Detalle]],2,0)</f>
        <v>03.01.441 Harina, Cereales Preparados y otros Productos de Molinería</v>
      </c>
      <c r="E893" s="33">
        <f t="shared" si="27"/>
        <v>16</v>
      </c>
      <c r="F893" s="47" t="str">
        <f t="shared" si="26"/>
        <v>03.01.441-16</v>
      </c>
      <c r="G893" s="37" t="s">
        <v>3227</v>
      </c>
      <c r="H893" s="37">
        <v>628</v>
      </c>
    </row>
    <row r="894" spans="1:8" x14ac:dyDescent="0.3">
      <c r="A894" s="34" t="str">
        <f>+LEFT(Tabla3[[#This Row],[id_detalle]],2)</f>
        <v>03</v>
      </c>
      <c r="B894" s="48" t="str">
        <f>VLOOKUP((LEFT(Tabla3[[#This Row],[id_detalle]],2)),id_rubro[[id]:[Rubro]],2,0)</f>
        <v>PRODUCTOS INDUSTRIALES Y RELACIONADOS</v>
      </c>
      <c r="C894" s="36" t="s">
        <v>224</v>
      </c>
      <c r="D894" s="35" t="str">
        <f>+Tabla3[[#This Row],[id_detalle]]&amp;" "&amp;VLOOKUP(Tabla3[[#This Row],[id_detalle]],rubro_detalle[[Código]:[Rubro Detalle]],2,0)</f>
        <v>03.01.441 Harina, Cereales Preparados y otros Productos de Molinería</v>
      </c>
      <c r="E894" s="33">
        <f t="shared" si="27"/>
        <v>17</v>
      </c>
      <c r="F894" s="47" t="str">
        <f t="shared" si="26"/>
        <v>03.01.441-17</v>
      </c>
      <c r="G894" s="37" t="s">
        <v>3228</v>
      </c>
      <c r="H894" s="37">
        <v>628</v>
      </c>
    </row>
    <row r="895" spans="1:8" x14ac:dyDescent="0.3">
      <c r="A895" s="34" t="str">
        <f>+LEFT(Tabla3[[#This Row],[id_detalle]],2)</f>
        <v>03</v>
      </c>
      <c r="B895" s="48" t="str">
        <f>VLOOKUP((LEFT(Tabla3[[#This Row],[id_detalle]],2)),id_rubro[[id]:[Rubro]],2,0)</f>
        <v>PRODUCTOS INDUSTRIALES Y RELACIONADOS</v>
      </c>
      <c r="C895" s="36" t="s">
        <v>224</v>
      </c>
      <c r="D895" s="35" t="str">
        <f>+Tabla3[[#This Row],[id_detalle]]&amp;" "&amp;VLOOKUP(Tabla3[[#This Row],[id_detalle]],rubro_detalle[[Código]:[Rubro Detalle]],2,0)</f>
        <v>03.01.441 Harina, Cereales Preparados y otros Productos de Molinería</v>
      </c>
      <c r="E895" s="33">
        <f t="shared" si="27"/>
        <v>18</v>
      </c>
      <c r="F895" s="47" t="str">
        <f t="shared" si="26"/>
        <v>03.01.441-18</v>
      </c>
      <c r="G895" s="37" t="s">
        <v>3229</v>
      </c>
      <c r="H895" s="37">
        <v>628</v>
      </c>
    </row>
    <row r="896" spans="1:8" x14ac:dyDescent="0.3">
      <c r="A896" s="34" t="str">
        <f>+LEFT(Tabla3[[#This Row],[id_detalle]],2)</f>
        <v>03</v>
      </c>
      <c r="B896" s="48" t="str">
        <f>VLOOKUP((LEFT(Tabla3[[#This Row],[id_detalle]],2)),id_rubro[[id]:[Rubro]],2,0)</f>
        <v>PRODUCTOS INDUSTRIALES Y RELACIONADOS</v>
      </c>
      <c r="C896" s="36" t="s">
        <v>224</v>
      </c>
      <c r="D896" s="35" t="str">
        <f>+Tabla3[[#This Row],[id_detalle]]&amp;" "&amp;VLOOKUP(Tabla3[[#This Row],[id_detalle]],rubro_detalle[[Código]:[Rubro Detalle]],2,0)</f>
        <v>03.01.441 Harina, Cereales Preparados y otros Productos de Molinería</v>
      </c>
      <c r="E896" s="33">
        <f t="shared" si="27"/>
        <v>19</v>
      </c>
      <c r="F896" s="47" t="str">
        <f t="shared" si="26"/>
        <v>03.01.441-19</v>
      </c>
      <c r="G896" s="37" t="s">
        <v>3230</v>
      </c>
      <c r="H896" s="37">
        <v>628</v>
      </c>
    </row>
    <row r="897" spans="1:8" x14ac:dyDescent="0.3">
      <c r="A897" s="34" t="str">
        <f>+LEFT(Tabla3[[#This Row],[id_detalle]],2)</f>
        <v>03</v>
      </c>
      <c r="B897" s="48" t="str">
        <f>VLOOKUP((LEFT(Tabla3[[#This Row],[id_detalle]],2)),id_rubro[[id]:[Rubro]],2,0)</f>
        <v>PRODUCTOS INDUSTRIALES Y RELACIONADOS</v>
      </c>
      <c r="C897" s="36" t="s">
        <v>224</v>
      </c>
      <c r="D897" s="35" t="str">
        <f>+Tabla3[[#This Row],[id_detalle]]&amp;" "&amp;VLOOKUP(Tabla3[[#This Row],[id_detalle]],rubro_detalle[[Código]:[Rubro Detalle]],2,0)</f>
        <v>03.01.441 Harina, Cereales Preparados y otros Productos de Molinería</v>
      </c>
      <c r="E897" s="33">
        <f t="shared" si="27"/>
        <v>20</v>
      </c>
      <c r="F897" s="47" t="str">
        <f t="shared" si="26"/>
        <v>03.01.441-20</v>
      </c>
      <c r="G897" s="37" t="s">
        <v>3231</v>
      </c>
      <c r="H897" s="37">
        <v>628</v>
      </c>
    </row>
    <row r="898" spans="1:8" x14ac:dyDescent="0.3">
      <c r="A898" s="34" t="str">
        <f>+LEFT(Tabla3[[#This Row],[id_detalle]],2)</f>
        <v>03</v>
      </c>
      <c r="B898" s="48" t="str">
        <f>VLOOKUP((LEFT(Tabla3[[#This Row],[id_detalle]],2)),id_rubro[[id]:[Rubro]],2,0)</f>
        <v>PRODUCTOS INDUSTRIALES Y RELACIONADOS</v>
      </c>
      <c r="C898" s="36" t="s">
        <v>224</v>
      </c>
      <c r="D898" s="35" t="str">
        <f>+Tabla3[[#This Row],[id_detalle]]&amp;" "&amp;VLOOKUP(Tabla3[[#This Row],[id_detalle]],rubro_detalle[[Código]:[Rubro Detalle]],2,0)</f>
        <v>03.01.441 Harina, Cereales Preparados y otros Productos de Molinería</v>
      </c>
      <c r="E898" s="33">
        <f t="shared" si="27"/>
        <v>21</v>
      </c>
      <c r="F898" s="47" t="str">
        <f t="shared" si="26"/>
        <v>03.01.441-21</v>
      </c>
      <c r="G898" s="37" t="s">
        <v>3232</v>
      </c>
      <c r="H898" s="37">
        <v>628</v>
      </c>
    </row>
    <row r="899" spans="1:8" x14ac:dyDescent="0.3">
      <c r="A899" s="34" t="str">
        <f>+LEFT(Tabla3[[#This Row],[id_detalle]],2)</f>
        <v>03</v>
      </c>
      <c r="B899" s="48" t="str">
        <f>VLOOKUP((LEFT(Tabla3[[#This Row],[id_detalle]],2)),id_rubro[[id]:[Rubro]],2,0)</f>
        <v>PRODUCTOS INDUSTRIALES Y RELACIONADOS</v>
      </c>
      <c r="C899" s="36" t="s">
        <v>224</v>
      </c>
      <c r="D899" s="35" t="str">
        <f>+Tabla3[[#This Row],[id_detalle]]&amp;" "&amp;VLOOKUP(Tabla3[[#This Row],[id_detalle]],rubro_detalle[[Código]:[Rubro Detalle]],2,0)</f>
        <v>03.01.441 Harina, Cereales Preparados y otros Productos de Molinería</v>
      </c>
      <c r="E899" s="33">
        <f t="shared" si="27"/>
        <v>22</v>
      </c>
      <c r="F899" s="47" t="str">
        <f t="shared" si="26"/>
        <v>03.01.441-22</v>
      </c>
      <c r="G899" s="37" t="s">
        <v>3233</v>
      </c>
      <c r="H899" s="37">
        <v>628</v>
      </c>
    </row>
    <row r="900" spans="1:8" x14ac:dyDescent="0.3">
      <c r="A900" s="34" t="str">
        <f>+LEFT(Tabla3[[#This Row],[id_detalle]],2)</f>
        <v>03</v>
      </c>
      <c r="B900" s="48" t="str">
        <f>VLOOKUP((LEFT(Tabla3[[#This Row],[id_detalle]],2)),id_rubro[[id]:[Rubro]],2,0)</f>
        <v>PRODUCTOS INDUSTRIALES Y RELACIONADOS</v>
      </c>
      <c r="C900" s="36" t="s">
        <v>224</v>
      </c>
      <c r="D900" s="35" t="str">
        <f>+Tabla3[[#This Row],[id_detalle]]&amp;" "&amp;VLOOKUP(Tabla3[[#This Row],[id_detalle]],rubro_detalle[[Código]:[Rubro Detalle]],2,0)</f>
        <v>03.01.441 Harina, Cereales Preparados y otros Productos de Molinería</v>
      </c>
      <c r="E900" s="33">
        <f t="shared" si="27"/>
        <v>23</v>
      </c>
      <c r="F900" s="47" t="str">
        <f t="shared" si="26"/>
        <v>03.01.441-23</v>
      </c>
      <c r="G900" s="37" t="s">
        <v>3234</v>
      </c>
      <c r="H900" s="37">
        <v>628</v>
      </c>
    </row>
    <row r="901" spans="1:8" x14ac:dyDescent="0.3">
      <c r="A901" s="34" t="str">
        <f>+LEFT(Tabla3[[#This Row],[id_detalle]],2)</f>
        <v>03</v>
      </c>
      <c r="B901" s="48" t="str">
        <f>VLOOKUP((LEFT(Tabla3[[#This Row],[id_detalle]],2)),id_rubro[[id]:[Rubro]],2,0)</f>
        <v>PRODUCTOS INDUSTRIALES Y RELACIONADOS</v>
      </c>
      <c r="C901" s="36" t="s">
        <v>224</v>
      </c>
      <c r="D901" s="35" t="str">
        <f>+Tabla3[[#This Row],[id_detalle]]&amp;" "&amp;VLOOKUP(Tabla3[[#This Row],[id_detalle]],rubro_detalle[[Código]:[Rubro Detalle]],2,0)</f>
        <v>03.01.441 Harina, Cereales Preparados y otros Productos de Molinería</v>
      </c>
      <c r="E901" s="33">
        <f t="shared" si="27"/>
        <v>24</v>
      </c>
      <c r="F901" s="47" t="str">
        <f t="shared" si="26"/>
        <v>03.01.441-24</v>
      </c>
      <c r="G901" s="37" t="s">
        <v>3235</v>
      </c>
      <c r="H901" s="37">
        <v>629</v>
      </c>
    </row>
    <row r="902" spans="1:8" x14ac:dyDescent="0.3">
      <c r="A902" s="34" t="str">
        <f>+LEFT(Tabla3[[#This Row],[id_detalle]],2)</f>
        <v>03</v>
      </c>
      <c r="B902" s="48" t="str">
        <f>VLOOKUP((LEFT(Tabla3[[#This Row],[id_detalle]],2)),id_rubro[[id]:[Rubro]],2,0)</f>
        <v>PRODUCTOS INDUSTRIALES Y RELACIONADOS</v>
      </c>
      <c r="C902" s="36" t="s">
        <v>224</v>
      </c>
      <c r="D902" s="35" t="str">
        <f>+Tabla3[[#This Row],[id_detalle]]&amp;" "&amp;VLOOKUP(Tabla3[[#This Row],[id_detalle]],rubro_detalle[[Código]:[Rubro Detalle]],2,0)</f>
        <v>03.01.441 Harina, Cereales Preparados y otros Productos de Molinería</v>
      </c>
      <c r="E902" s="33">
        <f t="shared" si="27"/>
        <v>25</v>
      </c>
      <c r="F902" s="47" t="str">
        <f t="shared" si="26"/>
        <v>03.01.441-25</v>
      </c>
      <c r="G902" s="37" t="s">
        <v>3236</v>
      </c>
      <c r="H902" s="37">
        <v>629</v>
      </c>
    </row>
    <row r="903" spans="1:8" x14ac:dyDescent="0.3">
      <c r="A903" s="34" t="str">
        <f>+LEFT(Tabla3[[#This Row],[id_detalle]],2)</f>
        <v>03</v>
      </c>
      <c r="B903" s="48" t="str">
        <f>VLOOKUP((LEFT(Tabla3[[#This Row],[id_detalle]],2)),id_rubro[[id]:[Rubro]],2,0)</f>
        <v>PRODUCTOS INDUSTRIALES Y RELACIONADOS</v>
      </c>
      <c r="C903" s="36" t="s">
        <v>224</v>
      </c>
      <c r="D903" s="35" t="str">
        <f>+Tabla3[[#This Row],[id_detalle]]&amp;" "&amp;VLOOKUP(Tabla3[[#This Row],[id_detalle]],rubro_detalle[[Código]:[Rubro Detalle]],2,0)</f>
        <v>03.01.441 Harina, Cereales Preparados y otros Productos de Molinería</v>
      </c>
      <c r="E903" s="33">
        <f t="shared" si="27"/>
        <v>26</v>
      </c>
      <c r="F903" s="47" t="str">
        <f t="shared" si="26"/>
        <v>03.01.441-26</v>
      </c>
      <c r="G903" s="37" t="s">
        <v>3237</v>
      </c>
      <c r="H903" s="37">
        <v>629</v>
      </c>
    </row>
    <row r="904" spans="1:8" x14ac:dyDescent="0.3">
      <c r="A904" s="34" t="str">
        <f>+LEFT(Tabla3[[#This Row],[id_detalle]],2)</f>
        <v>03</v>
      </c>
      <c r="B904" s="48" t="str">
        <f>VLOOKUP((LEFT(Tabla3[[#This Row],[id_detalle]],2)),id_rubro[[id]:[Rubro]],2,0)</f>
        <v>PRODUCTOS INDUSTRIALES Y RELACIONADOS</v>
      </c>
      <c r="C904" s="36" t="s">
        <v>224</v>
      </c>
      <c r="D904" s="35" t="str">
        <f>+Tabla3[[#This Row],[id_detalle]]&amp;" "&amp;VLOOKUP(Tabla3[[#This Row],[id_detalle]],rubro_detalle[[Código]:[Rubro Detalle]],2,0)</f>
        <v>03.01.441 Harina, Cereales Preparados y otros Productos de Molinería</v>
      </c>
      <c r="E904" s="33">
        <f t="shared" si="27"/>
        <v>27</v>
      </c>
      <c r="F904" s="47" t="str">
        <f t="shared" si="26"/>
        <v>03.01.441-27</v>
      </c>
      <c r="G904" s="37" t="s">
        <v>3238</v>
      </c>
      <c r="H904" s="37">
        <v>629</v>
      </c>
    </row>
    <row r="905" spans="1:8" x14ac:dyDescent="0.3">
      <c r="A905" s="34" t="str">
        <f>+LEFT(Tabla3[[#This Row],[id_detalle]],2)</f>
        <v>03</v>
      </c>
      <c r="B905" s="48" t="str">
        <f>VLOOKUP((LEFT(Tabla3[[#This Row],[id_detalle]],2)),id_rubro[[id]:[Rubro]],2,0)</f>
        <v>PRODUCTOS INDUSTRIALES Y RELACIONADOS</v>
      </c>
      <c r="C905" s="36" t="s">
        <v>224</v>
      </c>
      <c r="D905" s="35" t="str">
        <f>+Tabla3[[#This Row],[id_detalle]]&amp;" "&amp;VLOOKUP(Tabla3[[#This Row],[id_detalle]],rubro_detalle[[Código]:[Rubro Detalle]],2,0)</f>
        <v>03.01.441 Harina, Cereales Preparados y otros Productos de Molinería</v>
      </c>
      <c r="E905" s="33">
        <f t="shared" si="27"/>
        <v>28</v>
      </c>
      <c r="F905" s="47" t="str">
        <f t="shared" si="26"/>
        <v>03.01.441-28</v>
      </c>
      <c r="G905" s="37" t="s">
        <v>3239</v>
      </c>
      <c r="H905" s="37">
        <v>629</v>
      </c>
    </row>
    <row r="906" spans="1:8" x14ac:dyDescent="0.3">
      <c r="A906" s="34" t="str">
        <f>+LEFT(Tabla3[[#This Row],[id_detalle]],2)</f>
        <v>03</v>
      </c>
      <c r="B906" s="48" t="str">
        <f>VLOOKUP((LEFT(Tabla3[[#This Row],[id_detalle]],2)),id_rubro[[id]:[Rubro]],2,0)</f>
        <v>PRODUCTOS INDUSTRIALES Y RELACIONADOS</v>
      </c>
      <c r="C906" s="36" t="s">
        <v>224</v>
      </c>
      <c r="D906" s="35" t="str">
        <f>+Tabla3[[#This Row],[id_detalle]]&amp;" "&amp;VLOOKUP(Tabla3[[#This Row],[id_detalle]],rubro_detalle[[Código]:[Rubro Detalle]],2,0)</f>
        <v>03.01.441 Harina, Cereales Preparados y otros Productos de Molinería</v>
      </c>
      <c r="E906" s="33">
        <f t="shared" si="27"/>
        <v>29</v>
      </c>
      <c r="F906" s="47" t="str">
        <f t="shared" si="26"/>
        <v>03.01.441-29</v>
      </c>
      <c r="G906" s="38" t="s">
        <v>3240</v>
      </c>
      <c r="H906" s="38">
        <v>629</v>
      </c>
    </row>
    <row r="907" spans="1:8" x14ac:dyDescent="0.3">
      <c r="A907" s="34" t="str">
        <f>+LEFT(Tabla3[[#This Row],[id_detalle]],2)</f>
        <v>03</v>
      </c>
      <c r="B907" s="48" t="str">
        <f>VLOOKUP((LEFT(Tabla3[[#This Row],[id_detalle]],2)),id_rubro[[id]:[Rubro]],2,0)</f>
        <v>PRODUCTOS INDUSTRIALES Y RELACIONADOS</v>
      </c>
      <c r="C907" s="36" t="s">
        <v>224</v>
      </c>
      <c r="D907" s="35" t="str">
        <f>+Tabla3[[#This Row],[id_detalle]]&amp;" "&amp;VLOOKUP(Tabla3[[#This Row],[id_detalle]],rubro_detalle[[Código]:[Rubro Detalle]],2,0)</f>
        <v>03.01.441 Harina, Cereales Preparados y otros Productos de Molinería</v>
      </c>
      <c r="E907" s="33">
        <f t="shared" si="27"/>
        <v>30</v>
      </c>
      <c r="F907" s="47" t="str">
        <f t="shared" si="26"/>
        <v>03.01.441-30</v>
      </c>
      <c r="G907" s="37" t="s">
        <v>3241</v>
      </c>
      <c r="H907" s="37">
        <v>629</v>
      </c>
    </row>
    <row r="908" spans="1:8" x14ac:dyDescent="0.3">
      <c r="A908" s="34" t="str">
        <f>+LEFT(Tabla3[[#This Row],[id_detalle]],2)</f>
        <v>03</v>
      </c>
      <c r="B908" s="48" t="str">
        <f>VLOOKUP((LEFT(Tabla3[[#This Row],[id_detalle]],2)),id_rubro[[id]:[Rubro]],2,0)</f>
        <v>PRODUCTOS INDUSTRIALES Y RELACIONADOS</v>
      </c>
      <c r="C908" s="36" t="s">
        <v>224</v>
      </c>
      <c r="D908" s="35" t="str">
        <f>+Tabla3[[#This Row],[id_detalle]]&amp;" "&amp;VLOOKUP(Tabla3[[#This Row],[id_detalle]],rubro_detalle[[Código]:[Rubro Detalle]],2,0)</f>
        <v>03.01.441 Harina, Cereales Preparados y otros Productos de Molinería</v>
      </c>
      <c r="E908" s="33">
        <f t="shared" si="27"/>
        <v>31</v>
      </c>
      <c r="F908" s="47" t="str">
        <f t="shared" ref="F908:F971" si="28">+LEFT(D908,9)&amp;"-"&amp;E908</f>
        <v>03.01.441-31</v>
      </c>
      <c r="G908" s="37" t="s">
        <v>3242</v>
      </c>
      <c r="H908" s="37">
        <v>629</v>
      </c>
    </row>
    <row r="909" spans="1:8" x14ac:dyDescent="0.3">
      <c r="A909" s="34" t="str">
        <f>+LEFT(Tabla3[[#This Row],[id_detalle]],2)</f>
        <v>03</v>
      </c>
      <c r="B909" s="48" t="str">
        <f>VLOOKUP((LEFT(Tabla3[[#This Row],[id_detalle]],2)),id_rubro[[id]:[Rubro]],2,0)</f>
        <v>PRODUCTOS INDUSTRIALES Y RELACIONADOS</v>
      </c>
      <c r="C909" s="36" t="s">
        <v>224</v>
      </c>
      <c r="D909" s="35" t="str">
        <f>+Tabla3[[#This Row],[id_detalle]]&amp;" "&amp;VLOOKUP(Tabla3[[#This Row],[id_detalle]],rubro_detalle[[Código]:[Rubro Detalle]],2,0)</f>
        <v>03.01.441 Harina, Cereales Preparados y otros Productos de Molinería</v>
      </c>
      <c r="E909" s="33">
        <f t="shared" ref="E909:E972" si="29">+IF(D909=D908,E908+1,1)</f>
        <v>32</v>
      </c>
      <c r="F909" s="47" t="str">
        <f t="shared" si="28"/>
        <v>03.01.441-32</v>
      </c>
      <c r="G909" s="37" t="s">
        <v>3243</v>
      </c>
      <c r="H909" s="37">
        <v>630</v>
      </c>
    </row>
    <row r="910" spans="1:8" x14ac:dyDescent="0.3">
      <c r="A910" s="34" t="str">
        <f>+LEFT(Tabla3[[#This Row],[id_detalle]],2)</f>
        <v>03</v>
      </c>
      <c r="B910" s="48" t="str">
        <f>VLOOKUP((LEFT(Tabla3[[#This Row],[id_detalle]],2)),id_rubro[[id]:[Rubro]],2,0)</f>
        <v>PRODUCTOS INDUSTRIALES Y RELACIONADOS</v>
      </c>
      <c r="C910" s="36" t="s">
        <v>224</v>
      </c>
      <c r="D910" s="35" t="str">
        <f>+Tabla3[[#This Row],[id_detalle]]&amp;" "&amp;VLOOKUP(Tabla3[[#This Row],[id_detalle]],rubro_detalle[[Código]:[Rubro Detalle]],2,0)</f>
        <v>03.01.441 Harina, Cereales Preparados y otros Productos de Molinería</v>
      </c>
      <c r="E910" s="33">
        <f t="shared" si="29"/>
        <v>33</v>
      </c>
      <c r="F910" s="47" t="str">
        <f t="shared" si="28"/>
        <v>03.01.441-33</v>
      </c>
      <c r="G910" s="37" t="s">
        <v>3244</v>
      </c>
      <c r="H910" s="37">
        <v>630</v>
      </c>
    </row>
    <row r="911" spans="1:8" x14ac:dyDescent="0.3">
      <c r="A911" s="34" t="str">
        <f>+LEFT(Tabla3[[#This Row],[id_detalle]],2)</f>
        <v>03</v>
      </c>
      <c r="B911" s="48" t="str">
        <f>VLOOKUP((LEFT(Tabla3[[#This Row],[id_detalle]],2)),id_rubro[[id]:[Rubro]],2,0)</f>
        <v>PRODUCTOS INDUSTRIALES Y RELACIONADOS</v>
      </c>
      <c r="C911" s="36" t="s">
        <v>224</v>
      </c>
      <c r="D911" s="35" t="str">
        <f>+Tabla3[[#This Row],[id_detalle]]&amp;" "&amp;VLOOKUP(Tabla3[[#This Row],[id_detalle]],rubro_detalle[[Código]:[Rubro Detalle]],2,0)</f>
        <v>03.01.441 Harina, Cereales Preparados y otros Productos de Molinería</v>
      </c>
      <c r="E911" s="33">
        <f t="shared" si="29"/>
        <v>34</v>
      </c>
      <c r="F911" s="47" t="str">
        <f t="shared" si="28"/>
        <v>03.01.441-34</v>
      </c>
      <c r="G911" s="37" t="s">
        <v>3245</v>
      </c>
      <c r="H911" s="37">
        <v>630</v>
      </c>
    </row>
    <row r="912" spans="1:8" x14ac:dyDescent="0.3">
      <c r="A912" s="34" t="str">
        <f>+LEFT(Tabla3[[#This Row],[id_detalle]],2)</f>
        <v>03</v>
      </c>
      <c r="B912" s="48" t="str">
        <f>VLOOKUP((LEFT(Tabla3[[#This Row],[id_detalle]],2)),id_rubro[[id]:[Rubro]],2,0)</f>
        <v>PRODUCTOS INDUSTRIALES Y RELACIONADOS</v>
      </c>
      <c r="C912" s="36" t="s">
        <v>224</v>
      </c>
      <c r="D912" s="35" t="str">
        <f>+Tabla3[[#This Row],[id_detalle]]&amp;" "&amp;VLOOKUP(Tabla3[[#This Row],[id_detalle]],rubro_detalle[[Código]:[Rubro Detalle]],2,0)</f>
        <v>03.01.441 Harina, Cereales Preparados y otros Productos de Molinería</v>
      </c>
      <c r="E912" s="33">
        <f t="shared" si="29"/>
        <v>35</v>
      </c>
      <c r="F912" s="47" t="str">
        <f t="shared" si="28"/>
        <v>03.01.441-35</v>
      </c>
      <c r="G912" s="37" t="s">
        <v>3246</v>
      </c>
      <c r="H912" s="37">
        <v>631</v>
      </c>
    </row>
    <row r="913" spans="1:8" x14ac:dyDescent="0.3">
      <c r="A913" s="34" t="str">
        <f>+LEFT(Tabla3[[#This Row],[id_detalle]],2)</f>
        <v>03</v>
      </c>
      <c r="B913" s="48" t="str">
        <f>VLOOKUP((LEFT(Tabla3[[#This Row],[id_detalle]],2)),id_rubro[[id]:[Rubro]],2,0)</f>
        <v>PRODUCTOS INDUSTRIALES Y RELACIONADOS</v>
      </c>
      <c r="C913" s="36" t="s">
        <v>224</v>
      </c>
      <c r="D913" s="35" t="str">
        <f>+Tabla3[[#This Row],[id_detalle]]&amp;" "&amp;VLOOKUP(Tabla3[[#This Row],[id_detalle]],rubro_detalle[[Código]:[Rubro Detalle]],2,0)</f>
        <v>03.01.441 Harina, Cereales Preparados y otros Productos de Molinería</v>
      </c>
      <c r="E913" s="33">
        <f t="shared" si="29"/>
        <v>36</v>
      </c>
      <c r="F913" s="47" t="str">
        <f t="shared" si="28"/>
        <v>03.01.441-36</v>
      </c>
      <c r="G913" s="37" t="s">
        <v>3247</v>
      </c>
      <c r="H913" s="37">
        <v>679</v>
      </c>
    </row>
    <row r="914" spans="1:8" x14ac:dyDescent="0.3">
      <c r="A914" s="34" t="str">
        <f>+LEFT(Tabla3[[#This Row],[id_detalle]],2)</f>
        <v>03</v>
      </c>
      <c r="B914" s="48" t="str">
        <f>VLOOKUP((LEFT(Tabla3[[#This Row],[id_detalle]],2)),id_rubro[[id]:[Rubro]],2,0)</f>
        <v>PRODUCTOS INDUSTRIALES Y RELACIONADOS</v>
      </c>
      <c r="C914" s="36" t="s">
        <v>224</v>
      </c>
      <c r="D914" s="35" t="str">
        <f>+Tabla3[[#This Row],[id_detalle]]&amp;" "&amp;VLOOKUP(Tabla3[[#This Row],[id_detalle]],rubro_detalle[[Código]:[Rubro Detalle]],2,0)</f>
        <v>03.01.441 Harina, Cereales Preparados y otros Productos de Molinería</v>
      </c>
      <c r="E914" s="33">
        <f t="shared" si="29"/>
        <v>37</v>
      </c>
      <c r="F914" s="47" t="str">
        <f t="shared" si="28"/>
        <v>03.01.441-37</v>
      </c>
      <c r="G914" s="37" t="s">
        <v>3096</v>
      </c>
      <c r="H914" s="37">
        <v>680</v>
      </c>
    </row>
    <row r="915" spans="1:8" x14ac:dyDescent="0.3">
      <c r="A915" s="34" t="str">
        <f>+LEFT(Tabla3[[#This Row],[id_detalle]],2)</f>
        <v>03</v>
      </c>
      <c r="B915" s="48" t="str">
        <f>VLOOKUP((LEFT(Tabla3[[#This Row],[id_detalle]],2)),id_rubro[[id]:[Rubro]],2,0)</f>
        <v>PRODUCTOS INDUSTRIALES Y RELACIONADOS</v>
      </c>
      <c r="C915" s="36" t="s">
        <v>224</v>
      </c>
      <c r="D915" s="35" t="str">
        <f>+Tabla3[[#This Row],[id_detalle]]&amp;" "&amp;VLOOKUP(Tabla3[[#This Row],[id_detalle]],rubro_detalle[[Código]:[Rubro Detalle]],2,0)</f>
        <v>03.01.441 Harina, Cereales Preparados y otros Productos de Molinería</v>
      </c>
      <c r="E915" s="33">
        <f t="shared" si="29"/>
        <v>38</v>
      </c>
      <c r="F915" s="47" t="str">
        <f t="shared" si="28"/>
        <v>03.01.441-38</v>
      </c>
      <c r="G915" s="37" t="s">
        <v>3248</v>
      </c>
      <c r="H915" s="37">
        <v>682</v>
      </c>
    </row>
    <row r="916" spans="1:8" x14ac:dyDescent="0.3">
      <c r="A916" s="34" t="str">
        <f>+LEFT(Tabla3[[#This Row],[id_detalle]],2)</f>
        <v>03</v>
      </c>
      <c r="B916" s="48" t="str">
        <f>VLOOKUP((LEFT(Tabla3[[#This Row],[id_detalle]],2)),id_rubro[[id]:[Rubro]],2,0)</f>
        <v>PRODUCTOS INDUSTRIALES Y RELACIONADOS</v>
      </c>
      <c r="C916" s="36" t="s">
        <v>224</v>
      </c>
      <c r="D916" s="35" t="str">
        <f>+Tabla3[[#This Row],[id_detalle]]&amp;" "&amp;VLOOKUP(Tabla3[[#This Row],[id_detalle]],rubro_detalle[[Código]:[Rubro Detalle]],2,0)</f>
        <v>03.01.441 Harina, Cereales Preparados y otros Productos de Molinería</v>
      </c>
      <c r="E916" s="33">
        <f t="shared" si="29"/>
        <v>39</v>
      </c>
      <c r="F916" s="47" t="str">
        <f t="shared" si="28"/>
        <v>03.01.441-39</v>
      </c>
      <c r="G916" s="37" t="s">
        <v>3249</v>
      </c>
      <c r="H916" s="37">
        <v>685</v>
      </c>
    </row>
    <row r="917" spans="1:8" x14ac:dyDescent="0.3">
      <c r="A917" s="34" t="str">
        <f>+LEFT(Tabla3[[#This Row],[id_detalle]],2)</f>
        <v>03</v>
      </c>
      <c r="B917" s="48" t="str">
        <f>VLOOKUP((LEFT(Tabla3[[#This Row],[id_detalle]],2)),id_rubro[[id]:[Rubro]],2,0)</f>
        <v>PRODUCTOS INDUSTRIALES Y RELACIONADOS</v>
      </c>
      <c r="C917" s="36" t="s">
        <v>224</v>
      </c>
      <c r="D917" s="35" t="str">
        <f>+Tabla3[[#This Row],[id_detalle]]&amp;" "&amp;VLOOKUP(Tabla3[[#This Row],[id_detalle]],rubro_detalle[[Código]:[Rubro Detalle]],2,0)</f>
        <v>03.01.441 Harina, Cereales Preparados y otros Productos de Molinería</v>
      </c>
      <c r="E917" s="33">
        <f t="shared" si="29"/>
        <v>40</v>
      </c>
      <c r="F917" s="47" t="str">
        <f t="shared" si="28"/>
        <v>03.01.441-40</v>
      </c>
      <c r="G917" s="37" t="s">
        <v>3250</v>
      </c>
      <c r="H917" s="37">
        <v>691</v>
      </c>
    </row>
    <row r="918" spans="1:8" x14ac:dyDescent="0.3">
      <c r="A918" s="34" t="str">
        <f>+LEFT(Tabla3[[#This Row],[id_detalle]],2)</f>
        <v>03</v>
      </c>
      <c r="B918" s="48" t="str">
        <f>VLOOKUP((LEFT(Tabla3[[#This Row],[id_detalle]],2)),id_rubro[[id]:[Rubro]],2,0)</f>
        <v>PRODUCTOS INDUSTRIALES Y RELACIONADOS</v>
      </c>
      <c r="C918" s="36" t="s">
        <v>224</v>
      </c>
      <c r="D918" s="35" t="str">
        <f>+Tabla3[[#This Row],[id_detalle]]&amp;" "&amp;VLOOKUP(Tabla3[[#This Row],[id_detalle]],rubro_detalle[[Código]:[Rubro Detalle]],2,0)</f>
        <v>03.01.441 Harina, Cereales Preparados y otros Productos de Molinería</v>
      </c>
      <c r="E918" s="33">
        <f t="shared" si="29"/>
        <v>41</v>
      </c>
      <c r="F918" s="47" t="str">
        <f t="shared" si="28"/>
        <v>03.01.441-41</v>
      </c>
      <c r="G918" s="38" t="s">
        <v>3057</v>
      </c>
      <c r="H918" s="38">
        <v>693</v>
      </c>
    </row>
    <row r="919" spans="1:8" x14ac:dyDescent="0.3">
      <c r="A919" s="34" t="str">
        <f>+LEFT(Tabla3[[#This Row],[id_detalle]],2)</f>
        <v>03</v>
      </c>
      <c r="B919" s="48" t="str">
        <f>VLOOKUP((LEFT(Tabla3[[#This Row],[id_detalle]],2)),id_rubro[[id]:[Rubro]],2,0)</f>
        <v>PRODUCTOS INDUSTRIALES Y RELACIONADOS</v>
      </c>
      <c r="C919" s="36" t="s">
        <v>224</v>
      </c>
      <c r="D919" s="35" t="str">
        <f>+Tabla3[[#This Row],[id_detalle]]&amp;" "&amp;VLOOKUP(Tabla3[[#This Row],[id_detalle]],rubro_detalle[[Código]:[Rubro Detalle]],2,0)</f>
        <v>03.01.441 Harina, Cereales Preparados y otros Productos de Molinería</v>
      </c>
      <c r="E919" s="33">
        <f t="shared" si="29"/>
        <v>42</v>
      </c>
      <c r="F919" s="47" t="str">
        <f t="shared" si="28"/>
        <v>03.01.441-42</v>
      </c>
      <c r="G919" s="37" t="s">
        <v>3251</v>
      </c>
      <c r="H919" s="37">
        <v>765</v>
      </c>
    </row>
    <row r="920" spans="1:8" x14ac:dyDescent="0.3">
      <c r="A920" s="34" t="str">
        <f>+LEFT(Tabla3[[#This Row],[id_detalle]],2)</f>
        <v>03</v>
      </c>
      <c r="B920" s="48" t="str">
        <f>VLOOKUP((LEFT(Tabla3[[#This Row],[id_detalle]],2)),id_rubro[[id]:[Rubro]],2,0)</f>
        <v>PRODUCTOS INDUSTRIALES Y RELACIONADOS</v>
      </c>
      <c r="C920" s="36" t="s">
        <v>224</v>
      </c>
      <c r="D920" s="35" t="str">
        <f>+Tabla3[[#This Row],[id_detalle]]&amp;" "&amp;VLOOKUP(Tabla3[[#This Row],[id_detalle]],rubro_detalle[[Código]:[Rubro Detalle]],2,0)</f>
        <v>03.01.441 Harina, Cereales Preparados y otros Productos de Molinería</v>
      </c>
      <c r="E920" s="33">
        <f t="shared" si="29"/>
        <v>43</v>
      </c>
      <c r="F920" s="47" t="str">
        <f t="shared" si="28"/>
        <v>03.01.441-43</v>
      </c>
      <c r="G920" s="37" t="s">
        <v>3252</v>
      </c>
      <c r="H920" s="37">
        <v>832</v>
      </c>
    </row>
    <row r="921" spans="1:8" x14ac:dyDescent="0.3">
      <c r="A921" s="34" t="str">
        <f>+LEFT(Tabla3[[#This Row],[id_detalle]],2)</f>
        <v>03</v>
      </c>
      <c r="B921" s="48" t="str">
        <f>VLOOKUP((LEFT(Tabla3[[#This Row],[id_detalle]],2)),id_rubro[[id]:[Rubro]],2,0)</f>
        <v>PRODUCTOS INDUSTRIALES Y RELACIONADOS</v>
      </c>
      <c r="C921" s="36" t="s">
        <v>226</v>
      </c>
      <c r="D921" s="42" t="str">
        <f>+Tabla3[[#This Row],[id_detalle]]&amp;" "&amp;VLOOKUP(Tabla3[[#This Row],[id_detalle]],rubro_detalle[[Código]:[Rubro Detalle]],2,0)</f>
        <v>03.01.461 Helados</v>
      </c>
      <c r="E921" s="33">
        <f t="shared" si="29"/>
        <v>1</v>
      </c>
      <c r="F921" s="47" t="str">
        <f t="shared" si="28"/>
        <v>03.01.461-1</v>
      </c>
      <c r="G921" s="37" t="s">
        <v>3133</v>
      </c>
      <c r="H921" s="37">
        <v>193</v>
      </c>
    </row>
    <row r="922" spans="1:8" x14ac:dyDescent="0.3">
      <c r="A922" s="34" t="str">
        <f>+LEFT(Tabla3[[#This Row],[id_detalle]],2)</f>
        <v>03</v>
      </c>
      <c r="B922" s="48" t="str">
        <f>VLOOKUP((LEFT(Tabla3[[#This Row],[id_detalle]],2)),id_rubro[[id]:[Rubro]],2,0)</f>
        <v>PRODUCTOS INDUSTRIALES Y RELACIONADOS</v>
      </c>
      <c r="C922" s="36" t="s">
        <v>226</v>
      </c>
      <c r="D922" s="42" t="str">
        <f>+Tabla3[[#This Row],[id_detalle]]&amp;" "&amp;VLOOKUP(Tabla3[[#This Row],[id_detalle]],rubro_detalle[[Código]:[Rubro Detalle]],2,0)</f>
        <v>03.01.461 Helados</v>
      </c>
      <c r="E922" s="33">
        <f t="shared" si="29"/>
        <v>2</v>
      </c>
      <c r="F922" s="47" t="str">
        <f t="shared" si="28"/>
        <v>03.01.461-2</v>
      </c>
      <c r="G922" s="37" t="s">
        <v>3266</v>
      </c>
      <c r="H922" s="37">
        <v>379</v>
      </c>
    </row>
    <row r="923" spans="1:8" x14ac:dyDescent="0.3">
      <c r="A923" s="34" t="str">
        <f>+LEFT(Tabla3[[#This Row],[id_detalle]],2)</f>
        <v>03</v>
      </c>
      <c r="B923" s="48" t="str">
        <f>VLOOKUP((LEFT(Tabla3[[#This Row],[id_detalle]],2)),id_rubro[[id]:[Rubro]],2,0)</f>
        <v>PRODUCTOS INDUSTRIALES Y RELACIONADOS</v>
      </c>
      <c r="C923" s="36" t="s">
        <v>226</v>
      </c>
      <c r="D923" s="42" t="str">
        <f>+Tabla3[[#This Row],[id_detalle]]&amp;" "&amp;VLOOKUP(Tabla3[[#This Row],[id_detalle]],rubro_detalle[[Código]:[Rubro Detalle]],2,0)</f>
        <v>03.01.461 Helados</v>
      </c>
      <c r="E923" s="33">
        <f t="shared" si="29"/>
        <v>3</v>
      </c>
      <c r="F923" s="47" t="str">
        <f t="shared" si="28"/>
        <v>03.01.461-3</v>
      </c>
      <c r="G923" s="37" t="s">
        <v>3267</v>
      </c>
      <c r="H923" s="37">
        <v>438</v>
      </c>
    </row>
    <row r="924" spans="1:8" x14ac:dyDescent="0.3">
      <c r="A924" s="34" t="str">
        <f>+LEFT(Tabla3[[#This Row],[id_detalle]],2)</f>
        <v>03</v>
      </c>
      <c r="B924" s="48" t="str">
        <f>VLOOKUP((LEFT(Tabla3[[#This Row],[id_detalle]],2)),id_rubro[[id]:[Rubro]],2,0)</f>
        <v>PRODUCTOS INDUSTRIALES Y RELACIONADOS</v>
      </c>
      <c r="C924" s="36" t="s">
        <v>226</v>
      </c>
      <c r="D924" s="42" t="str">
        <f>+Tabla3[[#This Row],[id_detalle]]&amp;" "&amp;VLOOKUP(Tabla3[[#This Row],[id_detalle]],rubro_detalle[[Código]:[Rubro Detalle]],2,0)</f>
        <v>03.01.461 Helados</v>
      </c>
      <c r="E924" s="33">
        <f t="shared" si="29"/>
        <v>4</v>
      </c>
      <c r="F924" s="47" t="str">
        <f t="shared" si="28"/>
        <v>03.01.461-4</v>
      </c>
      <c r="G924" s="37" t="s">
        <v>3268</v>
      </c>
      <c r="H924" s="37">
        <v>469</v>
      </c>
    </row>
    <row r="925" spans="1:8" x14ac:dyDescent="0.3">
      <c r="A925" s="34" t="str">
        <f>+LEFT(Tabla3[[#This Row],[id_detalle]],2)</f>
        <v>03</v>
      </c>
      <c r="B925" s="48" t="str">
        <f>VLOOKUP((LEFT(Tabla3[[#This Row],[id_detalle]],2)),id_rubro[[id]:[Rubro]],2,0)</f>
        <v>PRODUCTOS INDUSTRIALES Y RELACIONADOS</v>
      </c>
      <c r="C925" s="36" t="s">
        <v>226</v>
      </c>
      <c r="D925" s="42" t="str">
        <f>+Tabla3[[#This Row],[id_detalle]]&amp;" "&amp;VLOOKUP(Tabla3[[#This Row],[id_detalle]],rubro_detalle[[Código]:[Rubro Detalle]],2,0)</f>
        <v>03.01.461 Helados</v>
      </c>
      <c r="E925" s="33">
        <f t="shared" si="29"/>
        <v>5</v>
      </c>
      <c r="F925" s="47" t="str">
        <f t="shared" si="28"/>
        <v>03.01.461-5</v>
      </c>
      <c r="G925" s="37" t="s">
        <v>3204</v>
      </c>
      <c r="H925" s="37">
        <v>521</v>
      </c>
    </row>
    <row r="926" spans="1:8" x14ac:dyDescent="0.3">
      <c r="A926" s="34" t="str">
        <f>+LEFT(Tabla3[[#This Row],[id_detalle]],2)</f>
        <v>03</v>
      </c>
      <c r="B926" s="48" t="str">
        <f>VLOOKUP((LEFT(Tabla3[[#This Row],[id_detalle]],2)),id_rubro[[id]:[Rubro]],2,0)</f>
        <v>PRODUCTOS INDUSTRIALES Y RELACIONADOS</v>
      </c>
      <c r="C926" s="36" t="s">
        <v>226</v>
      </c>
      <c r="D926" s="42" t="str">
        <f>+Tabla3[[#This Row],[id_detalle]]&amp;" "&amp;VLOOKUP(Tabla3[[#This Row],[id_detalle]],rubro_detalle[[Código]:[Rubro Detalle]],2,0)</f>
        <v>03.01.461 Helados</v>
      </c>
      <c r="E926" s="33">
        <f t="shared" si="29"/>
        <v>6</v>
      </c>
      <c r="F926" s="47" t="str">
        <f t="shared" si="28"/>
        <v>03.01.461-6</v>
      </c>
      <c r="G926" s="37" t="s">
        <v>3269</v>
      </c>
      <c r="H926" s="37">
        <v>582</v>
      </c>
    </row>
    <row r="927" spans="1:8" x14ac:dyDescent="0.3">
      <c r="A927" s="34" t="str">
        <f>+LEFT(Tabla3[[#This Row],[id_detalle]],2)</f>
        <v>03</v>
      </c>
      <c r="B927" s="48" t="str">
        <f>VLOOKUP((LEFT(Tabla3[[#This Row],[id_detalle]],2)),id_rubro[[id]:[Rubro]],2,0)</f>
        <v>PRODUCTOS INDUSTRIALES Y RELACIONADOS</v>
      </c>
      <c r="C927" s="36" t="s">
        <v>226</v>
      </c>
      <c r="D927" s="42" t="str">
        <f>+Tabla3[[#This Row],[id_detalle]]&amp;" "&amp;VLOOKUP(Tabla3[[#This Row],[id_detalle]],rubro_detalle[[Código]:[Rubro Detalle]],2,0)</f>
        <v>03.01.461 Helados</v>
      </c>
      <c r="E927" s="33">
        <f t="shared" si="29"/>
        <v>7</v>
      </c>
      <c r="F927" s="47" t="str">
        <f t="shared" si="28"/>
        <v>03.01.461-7</v>
      </c>
      <c r="G927" s="37" t="s">
        <v>3114</v>
      </c>
      <c r="H927" s="37">
        <v>640</v>
      </c>
    </row>
    <row r="928" spans="1:8" x14ac:dyDescent="0.3">
      <c r="A928" s="34" t="str">
        <f>+LEFT(Tabla3[[#This Row],[id_detalle]],2)</f>
        <v>03</v>
      </c>
      <c r="B928" s="48" t="str">
        <f>VLOOKUP((LEFT(Tabla3[[#This Row],[id_detalle]],2)),id_rubro[[id]:[Rubro]],2,0)</f>
        <v>PRODUCTOS INDUSTRIALES Y RELACIONADOS</v>
      </c>
      <c r="C928" s="36" t="s">
        <v>226</v>
      </c>
      <c r="D928" s="42" t="str">
        <f>+Tabla3[[#This Row],[id_detalle]]&amp;" "&amp;VLOOKUP(Tabla3[[#This Row],[id_detalle]],rubro_detalle[[Código]:[Rubro Detalle]],2,0)</f>
        <v>03.01.461 Helados</v>
      </c>
      <c r="E928" s="33">
        <f t="shared" si="29"/>
        <v>8</v>
      </c>
      <c r="F928" s="47" t="str">
        <f t="shared" si="28"/>
        <v>03.01.461-8</v>
      </c>
      <c r="G928" s="37" t="s">
        <v>3207</v>
      </c>
      <c r="H928" s="37">
        <v>781</v>
      </c>
    </row>
    <row r="929" spans="1:8" x14ac:dyDescent="0.3">
      <c r="A929" s="34" t="str">
        <f>+LEFT(Tabla3[[#This Row],[id_detalle]],2)</f>
        <v>03</v>
      </c>
      <c r="B929" s="48" t="str">
        <f>VLOOKUP((LEFT(Tabla3[[#This Row],[id_detalle]],2)),id_rubro[[id]:[Rubro]],2,0)</f>
        <v>PRODUCTOS INDUSTRIALES Y RELACIONADOS</v>
      </c>
      <c r="C929" s="36" t="s">
        <v>226</v>
      </c>
      <c r="D929" s="42" t="str">
        <f>+Tabla3[[#This Row],[id_detalle]]&amp;" "&amp;VLOOKUP(Tabla3[[#This Row],[id_detalle]],rubro_detalle[[Código]:[Rubro Detalle]],2,0)</f>
        <v>03.01.461 Helados</v>
      </c>
      <c r="E929" s="33">
        <f t="shared" si="29"/>
        <v>9</v>
      </c>
      <c r="F929" s="47" t="str">
        <f t="shared" si="28"/>
        <v>03.01.461-9</v>
      </c>
      <c r="G929" s="37" t="s">
        <v>3208</v>
      </c>
      <c r="H929" s="37">
        <v>804</v>
      </c>
    </row>
    <row r="930" spans="1:8" x14ac:dyDescent="0.3">
      <c r="A930" s="34" t="str">
        <f>+LEFT(Tabla3[[#This Row],[id_detalle]],2)</f>
        <v>03</v>
      </c>
      <c r="B930" s="48" t="str">
        <f>VLOOKUP((LEFT(Tabla3[[#This Row],[id_detalle]],2)),id_rubro[[id]:[Rubro]],2,0)</f>
        <v>PRODUCTOS INDUSTRIALES Y RELACIONADOS</v>
      </c>
      <c r="C930" s="36" t="s">
        <v>228</v>
      </c>
      <c r="D930" s="35" t="str">
        <f>+Tabla3[[#This Row],[id_detalle]]&amp;" "&amp;VLOOKUP(Tabla3[[#This Row],[id_detalle]],rubro_detalle[[Código]:[Rubro Detalle]],2,0)</f>
        <v>03.01.463 Hielo</v>
      </c>
      <c r="E930" s="33">
        <f t="shared" si="29"/>
        <v>1</v>
      </c>
      <c r="F930" s="47" t="str">
        <f t="shared" si="28"/>
        <v>03.01.463-1</v>
      </c>
      <c r="G930" s="37" t="s">
        <v>3253</v>
      </c>
      <c r="H930" s="37">
        <v>491</v>
      </c>
    </row>
    <row r="931" spans="1:8" x14ac:dyDescent="0.3">
      <c r="A931" s="34" t="str">
        <f>+LEFT(Tabla3[[#This Row],[id_detalle]],2)</f>
        <v>03</v>
      </c>
      <c r="B931" s="48" t="str">
        <f>VLOOKUP((LEFT(Tabla3[[#This Row],[id_detalle]],2)),id_rubro[[id]:[Rubro]],2,0)</f>
        <v>PRODUCTOS INDUSTRIALES Y RELACIONADOS</v>
      </c>
      <c r="C931" s="36" t="s">
        <v>228</v>
      </c>
      <c r="D931" s="35" t="str">
        <f>+Tabla3[[#This Row],[id_detalle]]&amp;" "&amp;VLOOKUP(Tabla3[[#This Row],[id_detalle]],rubro_detalle[[Código]:[Rubro Detalle]],2,0)</f>
        <v>03.01.463 Hielo</v>
      </c>
      <c r="E931" s="33">
        <f t="shared" si="29"/>
        <v>2</v>
      </c>
      <c r="F931" s="47" t="str">
        <f t="shared" si="28"/>
        <v>03.01.463-2</v>
      </c>
      <c r="G931" s="37" t="s">
        <v>3254</v>
      </c>
      <c r="H931" s="37">
        <v>769</v>
      </c>
    </row>
    <row r="932" spans="1:8" x14ac:dyDescent="0.3">
      <c r="A932" s="34" t="str">
        <f>+LEFT(Tabla3[[#This Row],[id_detalle]],2)</f>
        <v>03</v>
      </c>
      <c r="B932" s="48" t="str">
        <f>VLOOKUP((LEFT(Tabla3[[#This Row],[id_detalle]],2)),id_rubro[[id]:[Rubro]],2,0)</f>
        <v>PRODUCTOS INDUSTRIALES Y RELACIONADOS</v>
      </c>
      <c r="C932" s="36" t="s">
        <v>228</v>
      </c>
      <c r="D932" s="35" t="str">
        <f>+Tabla3[[#This Row],[id_detalle]]&amp;" "&amp;VLOOKUP(Tabla3[[#This Row],[id_detalle]],rubro_detalle[[Código]:[Rubro Detalle]],2,0)</f>
        <v>03.01.463 Hielo</v>
      </c>
      <c r="E932" s="33">
        <f t="shared" si="29"/>
        <v>3</v>
      </c>
      <c r="F932" s="47" t="str">
        <f t="shared" si="28"/>
        <v>03.01.463-3</v>
      </c>
      <c r="G932" s="37" t="s">
        <v>3143</v>
      </c>
      <c r="H932" s="37">
        <v>804</v>
      </c>
    </row>
    <row r="933" spans="1:8" x14ac:dyDescent="0.3">
      <c r="A933" s="34" t="str">
        <f>+LEFT(Tabla3[[#This Row],[id_detalle]],2)</f>
        <v>03</v>
      </c>
      <c r="B933" s="48" t="str">
        <f>VLOOKUP((LEFT(Tabla3[[#This Row],[id_detalle]],2)),id_rubro[[id]:[Rubro]],2,0)</f>
        <v>PRODUCTOS INDUSTRIALES Y RELACIONADOS</v>
      </c>
      <c r="C933" s="36" t="s">
        <v>230</v>
      </c>
      <c r="D933" s="35" t="str">
        <f>+Tabla3[[#This Row],[id_detalle]]&amp;" "&amp;VLOOKUP(Tabla3[[#This Row],[id_detalle]],rubro_detalle[[Código]:[Rubro Detalle]],2,0)</f>
        <v>03.01.465 Insumos para la elaboración de Helados</v>
      </c>
      <c r="E933" s="33">
        <f t="shared" si="29"/>
        <v>1</v>
      </c>
      <c r="F933" s="47" t="str">
        <f t="shared" si="28"/>
        <v>03.01.465-1</v>
      </c>
      <c r="G933" s="37" t="s">
        <v>2732</v>
      </c>
      <c r="H933" s="37">
        <v>270</v>
      </c>
    </row>
    <row r="934" spans="1:8" x14ac:dyDescent="0.3">
      <c r="A934" s="34" t="str">
        <f>+LEFT(Tabla3[[#This Row],[id_detalle]],2)</f>
        <v>03</v>
      </c>
      <c r="B934" s="48" t="str">
        <f>VLOOKUP((LEFT(Tabla3[[#This Row],[id_detalle]],2)),id_rubro[[id]:[Rubro]],2,0)</f>
        <v>PRODUCTOS INDUSTRIALES Y RELACIONADOS</v>
      </c>
      <c r="C934" s="36" t="s">
        <v>230</v>
      </c>
      <c r="D934" s="35" t="str">
        <f>+Tabla3[[#This Row],[id_detalle]]&amp;" "&amp;VLOOKUP(Tabla3[[#This Row],[id_detalle]],rubro_detalle[[Código]:[Rubro Detalle]],2,0)</f>
        <v>03.01.465 Insumos para la elaboración de Helados</v>
      </c>
      <c r="E934" s="33">
        <f t="shared" si="29"/>
        <v>2</v>
      </c>
      <c r="F934" s="47" t="str">
        <f t="shared" si="28"/>
        <v>03.01.465-2</v>
      </c>
      <c r="G934" s="37" t="s">
        <v>3118</v>
      </c>
      <c r="H934" s="37">
        <v>323</v>
      </c>
    </row>
    <row r="935" spans="1:8" x14ac:dyDescent="0.3">
      <c r="A935" s="34" t="str">
        <f>+LEFT(Tabla3[[#This Row],[id_detalle]],2)</f>
        <v>03</v>
      </c>
      <c r="B935" s="48" t="str">
        <f>VLOOKUP((LEFT(Tabla3[[#This Row],[id_detalle]],2)),id_rubro[[id]:[Rubro]],2,0)</f>
        <v>PRODUCTOS INDUSTRIALES Y RELACIONADOS</v>
      </c>
      <c r="C935" s="36" t="s">
        <v>230</v>
      </c>
      <c r="D935" s="35" t="str">
        <f>+Tabla3[[#This Row],[id_detalle]]&amp;" "&amp;VLOOKUP(Tabla3[[#This Row],[id_detalle]],rubro_detalle[[Código]:[Rubro Detalle]],2,0)</f>
        <v>03.01.465 Insumos para la elaboración de Helados</v>
      </c>
      <c r="E935" s="33">
        <f t="shared" si="29"/>
        <v>3</v>
      </c>
      <c r="F935" s="47" t="str">
        <f t="shared" si="28"/>
        <v>03.01.465-3</v>
      </c>
      <c r="G935" s="37" t="s">
        <v>3255</v>
      </c>
      <c r="H935" s="37">
        <v>384</v>
      </c>
    </row>
    <row r="936" spans="1:8" x14ac:dyDescent="0.3">
      <c r="A936" s="34" t="str">
        <f>+LEFT(Tabla3[[#This Row],[id_detalle]],2)</f>
        <v>03</v>
      </c>
      <c r="B936" s="48" t="str">
        <f>VLOOKUP((LEFT(Tabla3[[#This Row],[id_detalle]],2)),id_rubro[[id]:[Rubro]],2,0)</f>
        <v>PRODUCTOS INDUSTRIALES Y RELACIONADOS</v>
      </c>
      <c r="C936" s="36" t="s">
        <v>230</v>
      </c>
      <c r="D936" s="35" t="str">
        <f>+Tabla3[[#This Row],[id_detalle]]&amp;" "&amp;VLOOKUP(Tabla3[[#This Row],[id_detalle]],rubro_detalle[[Código]:[Rubro Detalle]],2,0)</f>
        <v>03.01.465 Insumos para la elaboración de Helados</v>
      </c>
      <c r="E936" s="33">
        <f t="shared" si="29"/>
        <v>4</v>
      </c>
      <c r="F936" s="47" t="str">
        <f t="shared" si="28"/>
        <v>03.01.465-4</v>
      </c>
      <c r="G936" s="37" t="s">
        <v>3256</v>
      </c>
      <c r="H936" s="37">
        <v>527</v>
      </c>
    </row>
    <row r="937" spans="1:8" x14ac:dyDescent="0.3">
      <c r="A937" s="34" t="str">
        <f>+LEFT(Tabla3[[#This Row],[id_detalle]],2)</f>
        <v>03</v>
      </c>
      <c r="B937" s="48" t="str">
        <f>VLOOKUP((LEFT(Tabla3[[#This Row],[id_detalle]],2)),id_rubro[[id]:[Rubro]],2,0)</f>
        <v>PRODUCTOS INDUSTRIALES Y RELACIONADOS</v>
      </c>
      <c r="C937" s="36" t="s">
        <v>230</v>
      </c>
      <c r="D937" s="35" t="str">
        <f>+Tabla3[[#This Row],[id_detalle]]&amp;" "&amp;VLOOKUP(Tabla3[[#This Row],[id_detalle]],rubro_detalle[[Código]:[Rubro Detalle]],2,0)</f>
        <v>03.01.465 Insumos para la elaboración de Helados</v>
      </c>
      <c r="E937" s="33">
        <f t="shared" si="29"/>
        <v>5</v>
      </c>
      <c r="F937" s="47" t="str">
        <f t="shared" si="28"/>
        <v>03.01.465-5</v>
      </c>
      <c r="G937" s="37" t="s">
        <v>3111</v>
      </c>
      <c r="H937" s="37">
        <v>599</v>
      </c>
    </row>
    <row r="938" spans="1:8" x14ac:dyDescent="0.3">
      <c r="A938" s="34" t="str">
        <f>+LEFT(Tabla3[[#This Row],[id_detalle]],2)</f>
        <v>03</v>
      </c>
      <c r="B938" s="48" t="str">
        <f>VLOOKUP((LEFT(Tabla3[[#This Row],[id_detalle]],2)),id_rubro[[id]:[Rubro]],2,0)</f>
        <v>PRODUCTOS INDUSTRIALES Y RELACIONADOS</v>
      </c>
      <c r="C938" s="36" t="s">
        <v>230</v>
      </c>
      <c r="D938" s="35" t="str">
        <f>+Tabla3[[#This Row],[id_detalle]]&amp;" "&amp;VLOOKUP(Tabla3[[#This Row],[id_detalle]],rubro_detalle[[Código]:[Rubro Detalle]],2,0)</f>
        <v>03.01.465 Insumos para la elaboración de Helados</v>
      </c>
      <c r="E938" s="33">
        <f t="shared" si="29"/>
        <v>6</v>
      </c>
      <c r="F938" s="47" t="str">
        <f t="shared" si="28"/>
        <v>03.01.465-6</v>
      </c>
      <c r="G938" s="37" t="s">
        <v>3057</v>
      </c>
      <c r="H938" s="37">
        <v>693</v>
      </c>
    </row>
    <row r="939" spans="1:8" x14ac:dyDescent="0.3">
      <c r="A939" s="34" t="str">
        <f>+LEFT(Tabla3[[#This Row],[id_detalle]],2)</f>
        <v>03</v>
      </c>
      <c r="B939" s="48" t="str">
        <f>VLOOKUP((LEFT(Tabla3[[#This Row],[id_detalle]],2)),id_rubro[[id]:[Rubro]],2,0)</f>
        <v>PRODUCTOS INDUSTRIALES Y RELACIONADOS</v>
      </c>
      <c r="C939" s="36" t="s">
        <v>232</v>
      </c>
      <c r="D939" s="35" t="str">
        <f>+Tabla3[[#This Row],[id_detalle]]&amp;" "&amp;VLOOKUP(Tabla3[[#This Row],[id_detalle]],rubro_detalle[[Código]:[Rubro Detalle]],2,0)</f>
        <v>03.01.471 Refrescos en Polvo</v>
      </c>
      <c r="E939" s="33">
        <f t="shared" si="29"/>
        <v>1</v>
      </c>
      <c r="F939" s="47" t="str">
        <f t="shared" si="28"/>
        <v>03.01.471-1</v>
      </c>
      <c r="G939" s="37" t="s">
        <v>3257</v>
      </c>
      <c r="H939" s="37">
        <v>239</v>
      </c>
    </row>
    <row r="940" spans="1:8" x14ac:dyDescent="0.3">
      <c r="A940" s="34" t="str">
        <f>+LEFT(Tabla3[[#This Row],[id_detalle]],2)</f>
        <v>03</v>
      </c>
      <c r="B940" s="48" t="str">
        <f>VLOOKUP((LEFT(Tabla3[[#This Row],[id_detalle]],2)),id_rubro[[id]:[Rubro]],2,0)</f>
        <v>PRODUCTOS INDUSTRIALES Y RELACIONADOS</v>
      </c>
      <c r="C940" s="36" t="s">
        <v>232</v>
      </c>
      <c r="D940" s="35" t="str">
        <f>+Tabla3[[#This Row],[id_detalle]]&amp;" "&amp;VLOOKUP(Tabla3[[#This Row],[id_detalle]],rubro_detalle[[Código]:[Rubro Detalle]],2,0)</f>
        <v>03.01.471 Refrescos en Polvo</v>
      </c>
      <c r="E940" s="33">
        <f t="shared" si="29"/>
        <v>2</v>
      </c>
      <c r="F940" s="47" t="str">
        <f t="shared" si="28"/>
        <v>03.01.471-2</v>
      </c>
      <c r="G940" s="37" t="s">
        <v>3108</v>
      </c>
      <c r="H940" s="37">
        <v>415</v>
      </c>
    </row>
    <row r="941" spans="1:8" x14ac:dyDescent="0.3">
      <c r="A941" s="34" t="str">
        <f>+LEFT(Tabla3[[#This Row],[id_detalle]],2)</f>
        <v>03</v>
      </c>
      <c r="B941" s="48" t="str">
        <f>VLOOKUP((LEFT(Tabla3[[#This Row],[id_detalle]],2)),id_rubro[[id]:[Rubro]],2,0)</f>
        <v>PRODUCTOS INDUSTRIALES Y RELACIONADOS</v>
      </c>
      <c r="C941" s="36" t="s">
        <v>232</v>
      </c>
      <c r="D941" s="35" t="str">
        <f>+Tabla3[[#This Row],[id_detalle]]&amp;" "&amp;VLOOKUP(Tabla3[[#This Row],[id_detalle]],rubro_detalle[[Código]:[Rubro Detalle]],2,0)</f>
        <v>03.01.471 Refrescos en Polvo</v>
      </c>
      <c r="E941" s="33">
        <f t="shared" si="29"/>
        <v>3</v>
      </c>
      <c r="F941" s="47" t="str">
        <f t="shared" si="28"/>
        <v>03.01.471-3</v>
      </c>
      <c r="G941" s="37" t="s">
        <v>3205</v>
      </c>
      <c r="H941" s="37">
        <v>630</v>
      </c>
    </row>
    <row r="942" spans="1:8" x14ac:dyDescent="0.3">
      <c r="A942" s="34" t="str">
        <f>+LEFT(Tabla3[[#This Row],[id_detalle]],2)</f>
        <v>03</v>
      </c>
      <c r="B942" s="48" t="str">
        <f>VLOOKUP((LEFT(Tabla3[[#This Row],[id_detalle]],2)),id_rubro[[id]:[Rubro]],2,0)</f>
        <v>PRODUCTOS INDUSTRIALES Y RELACIONADOS</v>
      </c>
      <c r="C942" s="36" t="s">
        <v>232</v>
      </c>
      <c r="D942" s="35" t="str">
        <f>+Tabla3[[#This Row],[id_detalle]]&amp;" "&amp;VLOOKUP(Tabla3[[#This Row],[id_detalle]],rubro_detalle[[Código]:[Rubro Detalle]],2,0)</f>
        <v>03.01.471 Refrescos en Polvo</v>
      </c>
      <c r="E942" s="33">
        <f t="shared" si="29"/>
        <v>4</v>
      </c>
      <c r="F942" s="47" t="str">
        <f t="shared" si="28"/>
        <v>03.01.471-4</v>
      </c>
      <c r="G942" s="37" t="s">
        <v>3258</v>
      </c>
      <c r="H942" s="37">
        <v>645</v>
      </c>
    </row>
    <row r="943" spans="1:8" x14ac:dyDescent="0.3">
      <c r="A943" s="34" t="str">
        <f>+LEFT(Tabla3[[#This Row],[id_detalle]],2)</f>
        <v>03</v>
      </c>
      <c r="B943" s="48" t="str">
        <f>VLOOKUP((LEFT(Tabla3[[#This Row],[id_detalle]],2)),id_rubro[[id]:[Rubro]],2,0)</f>
        <v>PRODUCTOS INDUSTRIALES Y RELACIONADOS</v>
      </c>
      <c r="C943" s="36" t="s">
        <v>232</v>
      </c>
      <c r="D943" s="35" t="str">
        <f>+Tabla3[[#This Row],[id_detalle]]&amp;" "&amp;VLOOKUP(Tabla3[[#This Row],[id_detalle]],rubro_detalle[[Código]:[Rubro Detalle]],2,0)</f>
        <v>03.01.471 Refrescos en Polvo</v>
      </c>
      <c r="E943" s="33">
        <f t="shared" si="29"/>
        <v>5</v>
      </c>
      <c r="F943" s="47" t="str">
        <f t="shared" si="28"/>
        <v>03.01.471-5</v>
      </c>
      <c r="G943" s="37" t="s">
        <v>3247</v>
      </c>
      <c r="H943" s="37">
        <v>679</v>
      </c>
    </row>
    <row r="944" spans="1:8" x14ac:dyDescent="0.3">
      <c r="A944" s="34" t="str">
        <f>+LEFT(Tabla3[[#This Row],[id_detalle]],2)</f>
        <v>03</v>
      </c>
      <c r="B944" s="48" t="str">
        <f>VLOOKUP((LEFT(Tabla3[[#This Row],[id_detalle]],2)),id_rubro[[id]:[Rubro]],2,0)</f>
        <v>PRODUCTOS INDUSTRIALES Y RELACIONADOS</v>
      </c>
      <c r="C944" s="36" t="s">
        <v>232</v>
      </c>
      <c r="D944" s="35" t="str">
        <f>+Tabla3[[#This Row],[id_detalle]]&amp;" "&amp;VLOOKUP(Tabla3[[#This Row],[id_detalle]],rubro_detalle[[Código]:[Rubro Detalle]],2,0)</f>
        <v>03.01.471 Refrescos en Polvo</v>
      </c>
      <c r="E944" s="33">
        <f t="shared" si="29"/>
        <v>6</v>
      </c>
      <c r="F944" s="47" t="str">
        <f t="shared" si="28"/>
        <v>03.01.471-6</v>
      </c>
      <c r="G944" s="37" t="s">
        <v>3061</v>
      </c>
      <c r="H944" s="37">
        <v>818</v>
      </c>
    </row>
    <row r="945" spans="1:8" x14ac:dyDescent="0.3">
      <c r="A945" s="34" t="str">
        <f>+LEFT(Tabla3[[#This Row],[id_detalle]],2)</f>
        <v>03</v>
      </c>
      <c r="B945" s="46" t="str">
        <f>VLOOKUP((LEFT(Tabla3[[#This Row],[id_detalle]],2)),id_rubro[[id]:[Rubro]],2,0)</f>
        <v>PRODUCTOS INDUSTRIALES Y RELACIONADOS</v>
      </c>
      <c r="C945" s="36" t="s">
        <v>234</v>
      </c>
      <c r="D945" s="35" t="str">
        <f>+Tabla3[[#This Row],[id_detalle]]&amp;" "&amp;VLOOKUP(Tabla3[[#This Row],[id_detalle]],rubro_detalle[[Código]:[Rubro Detalle]],2,0)</f>
        <v>03.01.501 Jugos y Néctares de Fruta</v>
      </c>
      <c r="E945" s="33">
        <f t="shared" si="29"/>
        <v>1</v>
      </c>
      <c r="F945" s="47" t="str">
        <f t="shared" si="28"/>
        <v>03.01.501-1</v>
      </c>
      <c r="G945" s="37" t="s">
        <v>3270</v>
      </c>
      <c r="H945" s="37">
        <v>176</v>
      </c>
    </row>
    <row r="946" spans="1:8" x14ac:dyDescent="0.3">
      <c r="A946" s="34" t="str">
        <f>+LEFT(Tabla3[[#This Row],[id_detalle]],2)</f>
        <v>03</v>
      </c>
      <c r="B946" s="46" t="str">
        <f>VLOOKUP((LEFT(Tabla3[[#This Row],[id_detalle]],2)),id_rubro[[id]:[Rubro]],2,0)</f>
        <v>PRODUCTOS INDUSTRIALES Y RELACIONADOS</v>
      </c>
      <c r="C946" s="36" t="s">
        <v>234</v>
      </c>
      <c r="D946" s="35" t="str">
        <f>+Tabla3[[#This Row],[id_detalle]]&amp;" "&amp;VLOOKUP(Tabla3[[#This Row],[id_detalle]],rubro_detalle[[Código]:[Rubro Detalle]],2,0)</f>
        <v>03.01.501 Jugos y Néctares de Fruta</v>
      </c>
      <c r="E946" s="33">
        <f t="shared" si="29"/>
        <v>2</v>
      </c>
      <c r="F946" s="47" t="str">
        <f t="shared" si="28"/>
        <v>03.01.501-2</v>
      </c>
      <c r="G946" s="37" t="s">
        <v>3271</v>
      </c>
      <c r="H946" s="37">
        <v>179</v>
      </c>
    </row>
    <row r="947" spans="1:8" x14ac:dyDescent="0.3">
      <c r="A947" s="34" t="str">
        <f>+LEFT(Tabla3[[#This Row],[id_detalle]],2)</f>
        <v>03</v>
      </c>
      <c r="B947" s="46" t="str">
        <f>VLOOKUP((LEFT(Tabla3[[#This Row],[id_detalle]],2)),id_rubro[[id]:[Rubro]],2,0)</f>
        <v>PRODUCTOS INDUSTRIALES Y RELACIONADOS</v>
      </c>
      <c r="C947" s="36" t="s">
        <v>234</v>
      </c>
      <c r="D947" s="35" t="str">
        <f>+Tabla3[[#This Row],[id_detalle]]&amp;" "&amp;VLOOKUP(Tabla3[[#This Row],[id_detalle]],rubro_detalle[[Código]:[Rubro Detalle]],2,0)</f>
        <v>03.01.501 Jugos y Néctares de Fruta</v>
      </c>
      <c r="E947" s="33">
        <f t="shared" si="29"/>
        <v>3</v>
      </c>
      <c r="F947" s="47" t="str">
        <f t="shared" si="28"/>
        <v>03.01.501-3</v>
      </c>
      <c r="G947" s="37" t="s">
        <v>3272</v>
      </c>
      <c r="H947" s="37">
        <v>183</v>
      </c>
    </row>
    <row r="948" spans="1:8" x14ac:dyDescent="0.3">
      <c r="A948" s="34" t="str">
        <f>+LEFT(Tabla3[[#This Row],[id_detalle]],2)</f>
        <v>03</v>
      </c>
      <c r="B948" s="46" t="str">
        <f>VLOOKUP((LEFT(Tabla3[[#This Row],[id_detalle]],2)),id_rubro[[id]:[Rubro]],2,0)</f>
        <v>PRODUCTOS INDUSTRIALES Y RELACIONADOS</v>
      </c>
      <c r="C948" s="36" t="s">
        <v>234</v>
      </c>
      <c r="D948" s="35" t="str">
        <f>+Tabla3[[#This Row],[id_detalle]]&amp;" "&amp;VLOOKUP(Tabla3[[#This Row],[id_detalle]],rubro_detalle[[Código]:[Rubro Detalle]],2,0)</f>
        <v>03.01.501 Jugos y Néctares de Fruta</v>
      </c>
      <c r="E948" s="33">
        <f t="shared" si="29"/>
        <v>4</v>
      </c>
      <c r="F948" s="47" t="str">
        <f t="shared" si="28"/>
        <v>03.01.501-4</v>
      </c>
      <c r="G948" s="37" t="s">
        <v>3257</v>
      </c>
      <c r="H948" s="37">
        <v>239</v>
      </c>
    </row>
    <row r="949" spans="1:8" x14ac:dyDescent="0.3">
      <c r="A949" s="34" t="str">
        <f>+LEFT(Tabla3[[#This Row],[id_detalle]],2)</f>
        <v>03</v>
      </c>
      <c r="B949" s="46" t="str">
        <f>VLOOKUP((LEFT(Tabla3[[#This Row],[id_detalle]],2)),id_rubro[[id]:[Rubro]],2,0)</f>
        <v>PRODUCTOS INDUSTRIALES Y RELACIONADOS</v>
      </c>
      <c r="C949" s="36" t="s">
        <v>234</v>
      </c>
      <c r="D949" s="35" t="str">
        <f>+Tabla3[[#This Row],[id_detalle]]&amp;" "&amp;VLOOKUP(Tabla3[[#This Row],[id_detalle]],rubro_detalle[[Código]:[Rubro Detalle]],2,0)</f>
        <v>03.01.501 Jugos y Néctares de Fruta</v>
      </c>
      <c r="E949" s="33">
        <f t="shared" si="29"/>
        <v>5</v>
      </c>
      <c r="F949" s="47" t="str">
        <f t="shared" si="28"/>
        <v>03.01.501-5</v>
      </c>
      <c r="G949" s="37" t="s">
        <v>3135</v>
      </c>
      <c r="H949" s="37">
        <v>277</v>
      </c>
    </row>
    <row r="950" spans="1:8" x14ac:dyDescent="0.3">
      <c r="A950" s="34" t="str">
        <f>+LEFT(Tabla3[[#This Row],[id_detalle]],2)</f>
        <v>03</v>
      </c>
      <c r="B950" s="46" t="str">
        <f>VLOOKUP((LEFT(Tabla3[[#This Row],[id_detalle]],2)),id_rubro[[id]:[Rubro]],2,0)</f>
        <v>PRODUCTOS INDUSTRIALES Y RELACIONADOS</v>
      </c>
      <c r="C950" s="36" t="s">
        <v>234</v>
      </c>
      <c r="D950" s="35" t="str">
        <f>+Tabla3[[#This Row],[id_detalle]]&amp;" "&amp;VLOOKUP(Tabla3[[#This Row],[id_detalle]],rubro_detalle[[Código]:[Rubro Detalle]],2,0)</f>
        <v>03.01.501 Jugos y Néctares de Fruta</v>
      </c>
      <c r="E950" s="33">
        <f t="shared" si="29"/>
        <v>6</v>
      </c>
      <c r="F950" s="47" t="str">
        <f t="shared" si="28"/>
        <v>03.01.501-6</v>
      </c>
      <c r="G950" s="37" t="s">
        <v>3137</v>
      </c>
      <c r="H950" s="37">
        <v>302</v>
      </c>
    </row>
    <row r="951" spans="1:8" x14ac:dyDescent="0.3">
      <c r="A951" s="34" t="str">
        <f>+LEFT(Tabla3[[#This Row],[id_detalle]],2)</f>
        <v>03</v>
      </c>
      <c r="B951" s="46" t="str">
        <f>VLOOKUP((LEFT(Tabla3[[#This Row],[id_detalle]],2)),id_rubro[[id]:[Rubro]],2,0)</f>
        <v>PRODUCTOS INDUSTRIALES Y RELACIONADOS</v>
      </c>
      <c r="C951" s="36" t="s">
        <v>234</v>
      </c>
      <c r="D951" s="35" t="str">
        <f>+Tabla3[[#This Row],[id_detalle]]&amp;" "&amp;VLOOKUP(Tabla3[[#This Row],[id_detalle]],rubro_detalle[[Código]:[Rubro Detalle]],2,0)</f>
        <v>03.01.501 Jugos y Néctares de Fruta</v>
      </c>
      <c r="E951" s="33">
        <f t="shared" si="29"/>
        <v>7</v>
      </c>
      <c r="F951" s="47" t="str">
        <f t="shared" si="28"/>
        <v>03.01.501-7</v>
      </c>
      <c r="G951" s="37" t="s">
        <v>3273</v>
      </c>
      <c r="H951" s="37">
        <v>353</v>
      </c>
    </row>
    <row r="952" spans="1:8" x14ac:dyDescent="0.3">
      <c r="A952" s="34" t="str">
        <f>+LEFT(Tabla3[[#This Row],[id_detalle]],2)</f>
        <v>03</v>
      </c>
      <c r="B952" s="46" t="str">
        <f>VLOOKUP((LEFT(Tabla3[[#This Row],[id_detalle]],2)),id_rubro[[id]:[Rubro]],2,0)</f>
        <v>PRODUCTOS INDUSTRIALES Y RELACIONADOS</v>
      </c>
      <c r="C952" s="36" t="s">
        <v>234</v>
      </c>
      <c r="D952" s="35" t="str">
        <f>+Tabla3[[#This Row],[id_detalle]]&amp;" "&amp;VLOOKUP(Tabla3[[#This Row],[id_detalle]],rubro_detalle[[Código]:[Rubro Detalle]],2,0)</f>
        <v>03.01.501 Jugos y Néctares de Fruta</v>
      </c>
      <c r="E952" s="33">
        <f t="shared" si="29"/>
        <v>8</v>
      </c>
      <c r="F952" s="47" t="str">
        <f t="shared" si="28"/>
        <v>03.01.501-8</v>
      </c>
      <c r="G952" s="37" t="s">
        <v>2582</v>
      </c>
      <c r="H952" s="37">
        <v>374</v>
      </c>
    </row>
    <row r="953" spans="1:8" x14ac:dyDescent="0.3">
      <c r="A953" s="34" t="str">
        <f>+LEFT(Tabla3[[#This Row],[id_detalle]],2)</f>
        <v>03</v>
      </c>
      <c r="B953" s="46" t="str">
        <f>VLOOKUP((LEFT(Tabla3[[#This Row],[id_detalle]],2)),id_rubro[[id]:[Rubro]],2,0)</f>
        <v>PRODUCTOS INDUSTRIALES Y RELACIONADOS</v>
      </c>
      <c r="C953" s="36" t="s">
        <v>234</v>
      </c>
      <c r="D953" s="35" t="str">
        <f>+Tabla3[[#This Row],[id_detalle]]&amp;" "&amp;VLOOKUP(Tabla3[[#This Row],[id_detalle]],rubro_detalle[[Código]:[Rubro Detalle]],2,0)</f>
        <v>03.01.501 Jugos y Néctares de Fruta</v>
      </c>
      <c r="E953" s="33">
        <f t="shared" si="29"/>
        <v>9</v>
      </c>
      <c r="F953" s="47" t="str">
        <f t="shared" si="28"/>
        <v>03.01.501-9</v>
      </c>
      <c r="G953" s="37" t="s">
        <v>2521</v>
      </c>
      <c r="H953" s="37">
        <v>416</v>
      </c>
    </row>
    <row r="954" spans="1:8" x14ac:dyDescent="0.3">
      <c r="A954" s="34" t="str">
        <f>+LEFT(Tabla3[[#This Row],[id_detalle]],2)</f>
        <v>03</v>
      </c>
      <c r="B954" s="46" t="str">
        <f>VLOOKUP((LEFT(Tabla3[[#This Row],[id_detalle]],2)),id_rubro[[id]:[Rubro]],2,0)</f>
        <v>PRODUCTOS INDUSTRIALES Y RELACIONADOS</v>
      </c>
      <c r="C954" s="36" t="s">
        <v>234</v>
      </c>
      <c r="D954" s="35" t="str">
        <f>+Tabla3[[#This Row],[id_detalle]]&amp;" "&amp;VLOOKUP(Tabla3[[#This Row],[id_detalle]],rubro_detalle[[Código]:[Rubro Detalle]],2,0)</f>
        <v>03.01.501 Jugos y Néctares de Fruta</v>
      </c>
      <c r="E954" s="33">
        <f t="shared" si="29"/>
        <v>10</v>
      </c>
      <c r="F954" s="47" t="str">
        <f t="shared" si="28"/>
        <v>03.01.501-10</v>
      </c>
      <c r="G954" s="37" t="s">
        <v>3274</v>
      </c>
      <c r="H954" s="37">
        <v>418</v>
      </c>
    </row>
    <row r="955" spans="1:8" x14ac:dyDescent="0.3">
      <c r="A955" s="34" t="str">
        <f>+LEFT(Tabla3[[#This Row],[id_detalle]],2)</f>
        <v>03</v>
      </c>
      <c r="B955" s="46" t="str">
        <f>VLOOKUP((LEFT(Tabla3[[#This Row],[id_detalle]],2)),id_rubro[[id]:[Rubro]],2,0)</f>
        <v>PRODUCTOS INDUSTRIALES Y RELACIONADOS</v>
      </c>
      <c r="C955" s="36" t="s">
        <v>234</v>
      </c>
      <c r="D955" s="35" t="str">
        <f>+Tabla3[[#This Row],[id_detalle]]&amp;" "&amp;VLOOKUP(Tabla3[[#This Row],[id_detalle]],rubro_detalle[[Código]:[Rubro Detalle]],2,0)</f>
        <v>03.01.501 Jugos y Néctares de Fruta</v>
      </c>
      <c r="E955" s="33">
        <f t="shared" si="29"/>
        <v>11</v>
      </c>
      <c r="F955" s="47" t="str">
        <f t="shared" si="28"/>
        <v>03.01.501-11</v>
      </c>
      <c r="G955" s="37" t="s">
        <v>2596</v>
      </c>
      <c r="H955" s="37">
        <v>494</v>
      </c>
    </row>
    <row r="956" spans="1:8" x14ac:dyDescent="0.3">
      <c r="A956" s="34" t="str">
        <f>+LEFT(Tabla3[[#This Row],[id_detalle]],2)</f>
        <v>03</v>
      </c>
      <c r="B956" s="46" t="str">
        <f>VLOOKUP((LEFT(Tabla3[[#This Row],[id_detalle]],2)),id_rubro[[id]:[Rubro]],2,0)</f>
        <v>PRODUCTOS INDUSTRIALES Y RELACIONADOS</v>
      </c>
      <c r="C956" s="36" t="s">
        <v>234</v>
      </c>
      <c r="D956" s="35" t="str">
        <f>+Tabla3[[#This Row],[id_detalle]]&amp;" "&amp;VLOOKUP(Tabla3[[#This Row],[id_detalle]],rubro_detalle[[Código]:[Rubro Detalle]],2,0)</f>
        <v>03.01.501 Jugos y Néctares de Fruta</v>
      </c>
      <c r="E956" s="33">
        <f t="shared" si="29"/>
        <v>12</v>
      </c>
      <c r="F956" s="47" t="str">
        <f t="shared" si="28"/>
        <v>03.01.501-12</v>
      </c>
      <c r="G956" s="37" t="s">
        <v>3275</v>
      </c>
      <c r="H956" s="37">
        <v>452</v>
      </c>
    </row>
    <row r="957" spans="1:8" x14ac:dyDescent="0.3">
      <c r="A957" s="34" t="str">
        <f>+LEFT(Tabla3[[#This Row],[id_detalle]],2)</f>
        <v>03</v>
      </c>
      <c r="B957" s="46" t="str">
        <f>VLOOKUP((LEFT(Tabla3[[#This Row],[id_detalle]],2)),id_rubro[[id]:[Rubro]],2,0)</f>
        <v>PRODUCTOS INDUSTRIALES Y RELACIONADOS</v>
      </c>
      <c r="C957" s="36" t="s">
        <v>234</v>
      </c>
      <c r="D957" s="35" t="str">
        <f>+Tabla3[[#This Row],[id_detalle]]&amp;" "&amp;VLOOKUP(Tabla3[[#This Row],[id_detalle]],rubro_detalle[[Código]:[Rubro Detalle]],2,0)</f>
        <v>03.01.501 Jugos y Néctares de Fruta</v>
      </c>
      <c r="E957" s="33">
        <f t="shared" si="29"/>
        <v>13</v>
      </c>
      <c r="F957" s="47" t="str">
        <f t="shared" si="28"/>
        <v>03.01.501-13</v>
      </c>
      <c r="G957" s="37" t="s">
        <v>3276</v>
      </c>
      <c r="H957" s="37">
        <v>555</v>
      </c>
    </row>
    <row r="958" spans="1:8" x14ac:dyDescent="0.3">
      <c r="A958" s="34" t="str">
        <f>+LEFT(Tabla3[[#This Row],[id_detalle]],2)</f>
        <v>03</v>
      </c>
      <c r="B958" s="46" t="str">
        <f>VLOOKUP((LEFT(Tabla3[[#This Row],[id_detalle]],2)),id_rubro[[id]:[Rubro]],2,0)</f>
        <v>PRODUCTOS INDUSTRIALES Y RELACIONADOS</v>
      </c>
      <c r="C958" s="36" t="s">
        <v>234</v>
      </c>
      <c r="D958" s="35" t="str">
        <f>+Tabla3[[#This Row],[id_detalle]]&amp;" "&amp;VLOOKUP(Tabla3[[#This Row],[id_detalle]],rubro_detalle[[Código]:[Rubro Detalle]],2,0)</f>
        <v>03.01.501 Jugos y Néctares de Fruta</v>
      </c>
      <c r="E958" s="33">
        <f t="shared" si="29"/>
        <v>14</v>
      </c>
      <c r="F958" s="47" t="str">
        <f t="shared" si="28"/>
        <v>03.01.501-14</v>
      </c>
      <c r="G958" s="37" t="s">
        <v>3277</v>
      </c>
      <c r="H958" s="37">
        <v>660</v>
      </c>
    </row>
    <row r="959" spans="1:8" x14ac:dyDescent="0.3">
      <c r="A959" s="34" t="str">
        <f>+LEFT(Tabla3[[#This Row],[id_detalle]],2)</f>
        <v>03</v>
      </c>
      <c r="B959" s="46" t="str">
        <f>VLOOKUP((LEFT(Tabla3[[#This Row],[id_detalle]],2)),id_rubro[[id]:[Rubro]],2,0)</f>
        <v>PRODUCTOS INDUSTRIALES Y RELACIONADOS</v>
      </c>
      <c r="C959" s="36" t="s">
        <v>234</v>
      </c>
      <c r="D959" s="35" t="str">
        <f>+Tabla3[[#This Row],[id_detalle]]&amp;" "&amp;VLOOKUP(Tabla3[[#This Row],[id_detalle]],rubro_detalle[[Código]:[Rubro Detalle]],2,0)</f>
        <v>03.01.501 Jugos y Néctares de Fruta</v>
      </c>
      <c r="E959" s="33">
        <f t="shared" si="29"/>
        <v>15</v>
      </c>
      <c r="F959" s="47" t="str">
        <f t="shared" si="28"/>
        <v>03.01.501-15</v>
      </c>
      <c r="G959" s="37" t="s">
        <v>2629</v>
      </c>
      <c r="H959" s="37">
        <v>688</v>
      </c>
    </row>
    <row r="960" spans="1:8" x14ac:dyDescent="0.3">
      <c r="A960" s="34" t="str">
        <f>+LEFT(Tabla3[[#This Row],[id_detalle]],2)</f>
        <v>03</v>
      </c>
      <c r="B960" s="46" t="str">
        <f>VLOOKUP((LEFT(Tabla3[[#This Row],[id_detalle]],2)),id_rubro[[id]:[Rubro]],2,0)</f>
        <v>PRODUCTOS INDUSTRIALES Y RELACIONADOS</v>
      </c>
      <c r="C960" s="36" t="s">
        <v>234</v>
      </c>
      <c r="D960" s="35" t="str">
        <f>+Tabla3[[#This Row],[id_detalle]]&amp;" "&amp;VLOOKUP(Tabla3[[#This Row],[id_detalle]],rubro_detalle[[Código]:[Rubro Detalle]],2,0)</f>
        <v>03.01.501 Jugos y Néctares de Fruta</v>
      </c>
      <c r="E960" s="33">
        <f t="shared" si="29"/>
        <v>16</v>
      </c>
      <c r="F960" s="47" t="str">
        <f t="shared" si="28"/>
        <v>03.01.501-16</v>
      </c>
      <c r="G960" s="37" t="s">
        <v>2661</v>
      </c>
      <c r="H960" s="37">
        <v>723</v>
      </c>
    </row>
    <row r="961" spans="1:8" x14ac:dyDescent="0.3">
      <c r="A961" s="34" t="str">
        <f>+LEFT(Tabla3[[#This Row],[id_detalle]],2)</f>
        <v>03</v>
      </c>
      <c r="B961" s="46" t="str">
        <f>VLOOKUP((LEFT(Tabla3[[#This Row],[id_detalle]],2)),id_rubro[[id]:[Rubro]],2,0)</f>
        <v>PRODUCTOS INDUSTRIALES Y RELACIONADOS</v>
      </c>
      <c r="C961" s="36" t="s">
        <v>234</v>
      </c>
      <c r="D961" s="35" t="str">
        <f>+Tabla3[[#This Row],[id_detalle]]&amp;" "&amp;VLOOKUP(Tabla3[[#This Row],[id_detalle]],rubro_detalle[[Código]:[Rubro Detalle]],2,0)</f>
        <v>03.01.501 Jugos y Néctares de Fruta</v>
      </c>
      <c r="E961" s="33">
        <f t="shared" si="29"/>
        <v>17</v>
      </c>
      <c r="F961" s="47" t="str">
        <f t="shared" si="28"/>
        <v>03.01.501-17</v>
      </c>
      <c r="G961" s="37" t="s">
        <v>3278</v>
      </c>
      <c r="H961" s="37">
        <v>749</v>
      </c>
    </row>
    <row r="962" spans="1:8" x14ac:dyDescent="0.3">
      <c r="A962" s="34" t="str">
        <f>+LEFT(Tabla3[[#This Row],[id_detalle]],2)</f>
        <v>03</v>
      </c>
      <c r="B962" s="46" t="str">
        <f>VLOOKUP((LEFT(Tabla3[[#This Row],[id_detalle]],2)),id_rubro[[id]:[Rubro]],2,0)</f>
        <v>PRODUCTOS INDUSTRIALES Y RELACIONADOS</v>
      </c>
      <c r="C962" s="36" t="s">
        <v>234</v>
      </c>
      <c r="D962" s="35" t="str">
        <f>+Tabla3[[#This Row],[id_detalle]]&amp;" "&amp;VLOOKUP(Tabla3[[#This Row],[id_detalle]],rubro_detalle[[Código]:[Rubro Detalle]],2,0)</f>
        <v>03.01.501 Jugos y Néctares de Fruta</v>
      </c>
      <c r="E962" s="33">
        <f t="shared" si="29"/>
        <v>18</v>
      </c>
      <c r="F962" s="47" t="str">
        <f t="shared" si="28"/>
        <v>03.01.501-18</v>
      </c>
      <c r="G962" s="37" t="s">
        <v>2646</v>
      </c>
      <c r="H962" s="37">
        <v>773</v>
      </c>
    </row>
    <row r="963" spans="1:8" x14ac:dyDescent="0.3">
      <c r="A963" s="34" t="str">
        <f>+LEFT(Tabla3[[#This Row],[id_detalle]],2)</f>
        <v>03</v>
      </c>
      <c r="B963" s="46" t="str">
        <f>VLOOKUP((LEFT(Tabla3[[#This Row],[id_detalle]],2)),id_rubro[[id]:[Rubro]],2,0)</f>
        <v>PRODUCTOS INDUSTRIALES Y RELACIONADOS</v>
      </c>
      <c r="C963" s="36" t="s">
        <v>234</v>
      </c>
      <c r="D963" s="35" t="str">
        <f>+Tabla3[[#This Row],[id_detalle]]&amp;" "&amp;VLOOKUP(Tabla3[[#This Row],[id_detalle]],rubro_detalle[[Código]:[Rubro Detalle]],2,0)</f>
        <v>03.01.501 Jugos y Néctares de Fruta</v>
      </c>
      <c r="E963" s="33">
        <f t="shared" si="29"/>
        <v>19</v>
      </c>
      <c r="F963" s="47" t="str">
        <f t="shared" si="28"/>
        <v>03.01.501-19</v>
      </c>
      <c r="G963" s="37" t="s">
        <v>3215</v>
      </c>
      <c r="H963" s="37">
        <v>812</v>
      </c>
    </row>
    <row r="964" spans="1:8" x14ac:dyDescent="0.3">
      <c r="A964" s="34" t="str">
        <f>+LEFT(Tabla3[[#This Row],[id_detalle]],2)</f>
        <v>03</v>
      </c>
      <c r="B964" s="46" t="str">
        <f>VLOOKUP((LEFT(Tabla3[[#This Row],[id_detalle]],2)),id_rubro[[id]:[Rubro]],2,0)</f>
        <v>PRODUCTOS INDUSTRIALES Y RELACIONADOS</v>
      </c>
      <c r="C964" s="36" t="s">
        <v>234</v>
      </c>
      <c r="D964" s="35" t="str">
        <f>+Tabla3[[#This Row],[id_detalle]]&amp;" "&amp;VLOOKUP(Tabla3[[#This Row],[id_detalle]],rubro_detalle[[Código]:[Rubro Detalle]],2,0)</f>
        <v>03.01.501 Jugos y Néctares de Fruta</v>
      </c>
      <c r="E964" s="33">
        <f t="shared" si="29"/>
        <v>20</v>
      </c>
      <c r="F964" s="47" t="str">
        <f t="shared" si="28"/>
        <v>03.01.501-20</v>
      </c>
      <c r="G964" s="37" t="s">
        <v>3061</v>
      </c>
      <c r="H964" s="37">
        <v>813</v>
      </c>
    </row>
    <row r="965" spans="1:8" x14ac:dyDescent="0.3">
      <c r="A965" s="34" t="str">
        <f>+LEFT(Tabla3[[#This Row],[id_detalle]],2)</f>
        <v>03</v>
      </c>
      <c r="B965" s="46" t="str">
        <f>VLOOKUP((LEFT(Tabla3[[#This Row],[id_detalle]],2)),id_rubro[[id]:[Rubro]],2,0)</f>
        <v>PRODUCTOS INDUSTRIALES Y RELACIONADOS</v>
      </c>
      <c r="C965" s="36" t="s">
        <v>234</v>
      </c>
      <c r="D965" s="35" t="str">
        <f>+Tabla3[[#This Row],[id_detalle]]&amp;" "&amp;VLOOKUP(Tabla3[[#This Row],[id_detalle]],rubro_detalle[[Código]:[Rubro Detalle]],2,0)</f>
        <v>03.01.501 Jugos y Néctares de Fruta</v>
      </c>
      <c r="E965" s="33">
        <f t="shared" si="29"/>
        <v>21</v>
      </c>
      <c r="F965" s="47" t="str">
        <f t="shared" si="28"/>
        <v>03.01.501-21</v>
      </c>
      <c r="G965" s="37" t="s">
        <v>3144</v>
      </c>
      <c r="H965" s="37">
        <v>843</v>
      </c>
    </row>
    <row r="966" spans="1:8" x14ac:dyDescent="0.3">
      <c r="A966" s="34" t="str">
        <f>+LEFT(Tabla3[[#This Row],[id_detalle]],2)</f>
        <v>03</v>
      </c>
      <c r="B966" s="46" t="str">
        <f>VLOOKUP((LEFT(Tabla3[[#This Row],[id_detalle]],2)),id_rubro[[id]:[Rubro]],2,0)</f>
        <v>PRODUCTOS INDUSTRIALES Y RELACIONADOS</v>
      </c>
      <c r="C966" s="36" t="s">
        <v>234</v>
      </c>
      <c r="D966" s="35" t="str">
        <f>+Tabla3[[#This Row],[id_detalle]]&amp;" "&amp;VLOOKUP(Tabla3[[#This Row],[id_detalle]],rubro_detalle[[Código]:[Rubro Detalle]],2,0)</f>
        <v>03.01.501 Jugos y Néctares de Fruta</v>
      </c>
      <c r="E966" s="33">
        <f t="shared" si="29"/>
        <v>22</v>
      </c>
      <c r="F966" s="47" t="str">
        <f t="shared" si="28"/>
        <v>03.01.501-22</v>
      </c>
      <c r="G966" s="37" t="s">
        <v>3062</v>
      </c>
      <c r="H966" s="37">
        <v>847</v>
      </c>
    </row>
    <row r="967" spans="1:8" x14ac:dyDescent="0.3">
      <c r="A967" s="34" t="str">
        <f>+LEFT(Tabla3[[#This Row],[id_detalle]],2)</f>
        <v>03</v>
      </c>
      <c r="B967" s="46" t="str">
        <f>VLOOKUP((LEFT(Tabla3[[#This Row],[id_detalle]],2)),id_rubro[[id]:[Rubro]],2,0)</f>
        <v>PRODUCTOS INDUSTRIALES Y RELACIONADOS</v>
      </c>
      <c r="C967" s="36" t="s">
        <v>236</v>
      </c>
      <c r="D967" s="35" t="str">
        <f>+Tabla3[[#This Row],[id_detalle]]&amp;" "&amp;VLOOKUP(Tabla3[[#This Row],[id_detalle]],rubro_detalle[[Código]:[Rubro Detalle]],2,0)</f>
        <v>03.01.521 Leches y Productos Lácteos</v>
      </c>
      <c r="E967" s="33">
        <f t="shared" si="29"/>
        <v>1</v>
      </c>
      <c r="F967" s="47" t="str">
        <f t="shared" si="28"/>
        <v>03.01.521-1</v>
      </c>
      <c r="G967" s="37" t="s">
        <v>3279</v>
      </c>
      <c r="H967" s="37">
        <v>309</v>
      </c>
    </row>
    <row r="968" spans="1:8" x14ac:dyDescent="0.3">
      <c r="A968" s="34" t="str">
        <f>+LEFT(Tabla3[[#This Row],[id_detalle]],2)</f>
        <v>03</v>
      </c>
      <c r="B968" s="46" t="str">
        <f>VLOOKUP((LEFT(Tabla3[[#This Row],[id_detalle]],2)),id_rubro[[id]:[Rubro]],2,0)</f>
        <v>PRODUCTOS INDUSTRIALES Y RELACIONADOS</v>
      </c>
      <c r="C968" s="36" t="s">
        <v>236</v>
      </c>
      <c r="D968" s="35" t="str">
        <f>+Tabla3[[#This Row],[id_detalle]]&amp;" "&amp;VLOOKUP(Tabla3[[#This Row],[id_detalle]],rubro_detalle[[Código]:[Rubro Detalle]],2,0)</f>
        <v>03.01.521 Leches y Productos Lácteos</v>
      </c>
      <c r="E968" s="33">
        <f t="shared" si="29"/>
        <v>2</v>
      </c>
      <c r="F968" s="47" t="str">
        <f t="shared" si="28"/>
        <v>03.01.521-2</v>
      </c>
      <c r="G968" s="37" t="s">
        <v>3280</v>
      </c>
      <c r="H968" s="37">
        <v>311</v>
      </c>
    </row>
    <row r="969" spans="1:8" x14ac:dyDescent="0.3">
      <c r="A969" s="34" t="str">
        <f>+LEFT(Tabla3[[#This Row],[id_detalle]],2)</f>
        <v>03</v>
      </c>
      <c r="B969" s="46" t="str">
        <f>VLOOKUP((LEFT(Tabla3[[#This Row],[id_detalle]],2)),id_rubro[[id]:[Rubro]],2,0)</f>
        <v>PRODUCTOS INDUSTRIALES Y RELACIONADOS</v>
      </c>
      <c r="C969" s="36" t="s">
        <v>236</v>
      </c>
      <c r="D969" s="35" t="str">
        <f>+Tabla3[[#This Row],[id_detalle]]&amp;" "&amp;VLOOKUP(Tabla3[[#This Row],[id_detalle]],rubro_detalle[[Código]:[Rubro Detalle]],2,0)</f>
        <v>03.01.521 Leches y Productos Lácteos</v>
      </c>
      <c r="E969" s="33">
        <f t="shared" si="29"/>
        <v>3</v>
      </c>
      <c r="F969" s="47" t="str">
        <f t="shared" si="28"/>
        <v>03.01.521-3</v>
      </c>
      <c r="G969" s="37" t="s">
        <v>3281</v>
      </c>
      <c r="H969" s="37">
        <v>313</v>
      </c>
    </row>
    <row r="970" spans="1:8" x14ac:dyDescent="0.3">
      <c r="A970" s="34" t="str">
        <f>+LEFT(Tabla3[[#This Row],[id_detalle]],2)</f>
        <v>03</v>
      </c>
      <c r="B970" s="46" t="str">
        <f>VLOOKUP((LEFT(Tabla3[[#This Row],[id_detalle]],2)),id_rubro[[id]:[Rubro]],2,0)</f>
        <v>PRODUCTOS INDUSTRIALES Y RELACIONADOS</v>
      </c>
      <c r="C970" s="36" t="s">
        <v>236</v>
      </c>
      <c r="D970" s="35" t="str">
        <f>+Tabla3[[#This Row],[id_detalle]]&amp;" "&amp;VLOOKUP(Tabla3[[#This Row],[id_detalle]],rubro_detalle[[Código]:[Rubro Detalle]],2,0)</f>
        <v>03.01.521 Leches y Productos Lácteos</v>
      </c>
      <c r="E970" s="33">
        <f t="shared" si="29"/>
        <v>4</v>
      </c>
      <c r="F970" s="47" t="str">
        <f t="shared" si="28"/>
        <v>03.01.521-4</v>
      </c>
      <c r="G970" s="37" t="s">
        <v>3282</v>
      </c>
      <c r="H970" s="37">
        <v>383</v>
      </c>
    </row>
    <row r="971" spans="1:8" x14ac:dyDescent="0.3">
      <c r="A971" s="34" t="str">
        <f>+LEFT(Tabla3[[#This Row],[id_detalle]],2)</f>
        <v>03</v>
      </c>
      <c r="B971" s="46" t="str">
        <f>VLOOKUP((LEFT(Tabla3[[#This Row],[id_detalle]],2)),id_rubro[[id]:[Rubro]],2,0)</f>
        <v>PRODUCTOS INDUSTRIALES Y RELACIONADOS</v>
      </c>
      <c r="C971" s="36" t="s">
        <v>236</v>
      </c>
      <c r="D971" s="35" t="str">
        <f>+Tabla3[[#This Row],[id_detalle]]&amp;" "&amp;VLOOKUP(Tabla3[[#This Row],[id_detalle]],rubro_detalle[[Código]:[Rubro Detalle]],2,0)</f>
        <v>03.01.521 Leches y Productos Lácteos</v>
      </c>
      <c r="E971" s="33">
        <f t="shared" si="29"/>
        <v>5</v>
      </c>
      <c r="F971" s="47" t="str">
        <f t="shared" si="28"/>
        <v>03.01.521-5</v>
      </c>
      <c r="G971" s="37" t="s">
        <v>3283</v>
      </c>
      <c r="H971" s="37">
        <v>385</v>
      </c>
    </row>
    <row r="972" spans="1:8" x14ac:dyDescent="0.3">
      <c r="A972" s="34" t="str">
        <f>+LEFT(Tabla3[[#This Row],[id_detalle]],2)</f>
        <v>03</v>
      </c>
      <c r="B972" s="46" t="str">
        <f>VLOOKUP((LEFT(Tabla3[[#This Row],[id_detalle]],2)),id_rubro[[id]:[Rubro]],2,0)</f>
        <v>PRODUCTOS INDUSTRIALES Y RELACIONADOS</v>
      </c>
      <c r="C972" s="36" t="s">
        <v>236</v>
      </c>
      <c r="D972" s="35" t="str">
        <f>+Tabla3[[#This Row],[id_detalle]]&amp;" "&amp;VLOOKUP(Tabla3[[#This Row],[id_detalle]],rubro_detalle[[Código]:[Rubro Detalle]],2,0)</f>
        <v>03.01.521 Leches y Productos Lácteos</v>
      </c>
      <c r="E972" s="33">
        <f t="shared" si="29"/>
        <v>6</v>
      </c>
      <c r="F972" s="47" t="str">
        <f t="shared" ref="F972:F1035" si="30">+LEFT(D972,9)&amp;"-"&amp;E972</f>
        <v>03.01.521-6</v>
      </c>
      <c r="G972" s="37" t="s">
        <v>3284</v>
      </c>
      <c r="H972" s="37">
        <v>392</v>
      </c>
    </row>
    <row r="973" spans="1:8" x14ac:dyDescent="0.3">
      <c r="A973" s="34" t="str">
        <f>+LEFT(Tabla3[[#This Row],[id_detalle]],2)</f>
        <v>03</v>
      </c>
      <c r="B973" s="46" t="str">
        <f>VLOOKUP((LEFT(Tabla3[[#This Row],[id_detalle]],2)),id_rubro[[id]:[Rubro]],2,0)</f>
        <v>PRODUCTOS INDUSTRIALES Y RELACIONADOS</v>
      </c>
      <c r="C973" s="36" t="s">
        <v>236</v>
      </c>
      <c r="D973" s="35" t="str">
        <f>+Tabla3[[#This Row],[id_detalle]]&amp;" "&amp;VLOOKUP(Tabla3[[#This Row],[id_detalle]],rubro_detalle[[Código]:[Rubro Detalle]],2,0)</f>
        <v>03.01.521 Leches y Productos Lácteos</v>
      </c>
      <c r="E973" s="33">
        <f t="shared" ref="E973:E1036" si="31">+IF(D973=D972,E972+1,1)</f>
        <v>7</v>
      </c>
      <c r="F973" s="47" t="str">
        <f t="shared" si="30"/>
        <v>03.01.521-7</v>
      </c>
      <c r="G973" s="37" t="s">
        <v>3275</v>
      </c>
      <c r="H973" s="37">
        <v>452</v>
      </c>
    </row>
    <row r="974" spans="1:8" x14ac:dyDescent="0.3">
      <c r="A974" s="34" t="str">
        <f>+LEFT(Tabla3[[#This Row],[id_detalle]],2)</f>
        <v>03</v>
      </c>
      <c r="B974" s="46" t="str">
        <f>VLOOKUP((LEFT(Tabla3[[#This Row],[id_detalle]],2)),id_rubro[[id]:[Rubro]],2,0)</f>
        <v>PRODUCTOS INDUSTRIALES Y RELACIONADOS</v>
      </c>
      <c r="C974" s="36" t="s">
        <v>236</v>
      </c>
      <c r="D974" s="35" t="str">
        <f>+Tabla3[[#This Row],[id_detalle]]&amp;" "&amp;VLOOKUP(Tabla3[[#This Row],[id_detalle]],rubro_detalle[[Código]:[Rubro Detalle]],2,0)</f>
        <v>03.01.521 Leches y Productos Lácteos</v>
      </c>
      <c r="E974" s="33">
        <f t="shared" si="31"/>
        <v>8</v>
      </c>
      <c r="F974" s="47" t="str">
        <f t="shared" si="30"/>
        <v>03.01.521-8</v>
      </c>
      <c r="G974" s="38" t="s">
        <v>2660</v>
      </c>
      <c r="H974" s="38">
        <v>458</v>
      </c>
    </row>
    <row r="975" spans="1:8" x14ac:dyDescent="0.3">
      <c r="A975" s="34" t="str">
        <f>+LEFT(Tabla3[[#This Row],[id_detalle]],2)</f>
        <v>03</v>
      </c>
      <c r="B975" s="46" t="str">
        <f>VLOOKUP((LEFT(Tabla3[[#This Row],[id_detalle]],2)),id_rubro[[id]:[Rubro]],2,0)</f>
        <v>PRODUCTOS INDUSTRIALES Y RELACIONADOS</v>
      </c>
      <c r="C975" s="36" t="s">
        <v>236</v>
      </c>
      <c r="D975" s="35" t="str">
        <f>+Tabla3[[#This Row],[id_detalle]]&amp;" "&amp;VLOOKUP(Tabla3[[#This Row],[id_detalle]],rubro_detalle[[Código]:[Rubro Detalle]],2,0)</f>
        <v>03.01.521 Leches y Productos Lácteos</v>
      </c>
      <c r="E975" s="33">
        <f t="shared" si="31"/>
        <v>9</v>
      </c>
      <c r="F975" s="47" t="str">
        <f t="shared" si="30"/>
        <v>03.01.521-9</v>
      </c>
      <c r="G975" s="37" t="s">
        <v>3285</v>
      </c>
      <c r="H975" s="37">
        <v>578</v>
      </c>
    </row>
    <row r="976" spans="1:8" x14ac:dyDescent="0.3">
      <c r="A976" s="34" t="str">
        <f>+LEFT(Tabla3[[#This Row],[id_detalle]],2)</f>
        <v>03</v>
      </c>
      <c r="B976" s="46" t="str">
        <f>VLOOKUP((LEFT(Tabla3[[#This Row],[id_detalle]],2)),id_rubro[[id]:[Rubro]],2,0)</f>
        <v>PRODUCTOS INDUSTRIALES Y RELACIONADOS</v>
      </c>
      <c r="C976" s="36" t="s">
        <v>236</v>
      </c>
      <c r="D976" s="35" t="str">
        <f>+Tabla3[[#This Row],[id_detalle]]&amp;" "&amp;VLOOKUP(Tabla3[[#This Row],[id_detalle]],rubro_detalle[[Código]:[Rubro Detalle]],2,0)</f>
        <v>03.01.521 Leches y Productos Lácteos</v>
      </c>
      <c r="E976" s="33">
        <f t="shared" si="31"/>
        <v>10</v>
      </c>
      <c r="F976" s="47" t="str">
        <f t="shared" si="30"/>
        <v>03.01.521-10</v>
      </c>
      <c r="G976" s="37" t="s">
        <v>3286</v>
      </c>
      <c r="H976" s="37">
        <v>582</v>
      </c>
    </row>
    <row r="977" spans="1:8" x14ac:dyDescent="0.3">
      <c r="A977" s="34" t="str">
        <f>+LEFT(Tabla3[[#This Row],[id_detalle]],2)</f>
        <v>03</v>
      </c>
      <c r="B977" s="46" t="str">
        <f>VLOOKUP((LEFT(Tabla3[[#This Row],[id_detalle]],2)),id_rubro[[id]:[Rubro]],2,0)</f>
        <v>PRODUCTOS INDUSTRIALES Y RELACIONADOS</v>
      </c>
      <c r="C977" s="36" t="s">
        <v>236</v>
      </c>
      <c r="D977" s="35" t="str">
        <f>+Tabla3[[#This Row],[id_detalle]]&amp;" "&amp;VLOOKUP(Tabla3[[#This Row],[id_detalle]],rubro_detalle[[Código]:[Rubro Detalle]],2,0)</f>
        <v>03.01.521 Leches y Productos Lácteos</v>
      </c>
      <c r="E977" s="33">
        <f t="shared" si="31"/>
        <v>11</v>
      </c>
      <c r="F977" s="47" t="str">
        <f t="shared" si="30"/>
        <v>03.01.521-11</v>
      </c>
      <c r="G977" s="37" t="s">
        <v>3269</v>
      </c>
      <c r="H977" s="37">
        <v>582</v>
      </c>
    </row>
    <row r="978" spans="1:8" x14ac:dyDescent="0.3">
      <c r="A978" s="34" t="str">
        <f>+LEFT(Tabla3[[#This Row],[id_detalle]],2)</f>
        <v>03</v>
      </c>
      <c r="B978" s="46" t="str">
        <f>VLOOKUP((LEFT(Tabla3[[#This Row],[id_detalle]],2)),id_rubro[[id]:[Rubro]],2,0)</f>
        <v>PRODUCTOS INDUSTRIALES Y RELACIONADOS</v>
      </c>
      <c r="C978" s="36" t="s">
        <v>236</v>
      </c>
      <c r="D978" s="35" t="str">
        <f>+Tabla3[[#This Row],[id_detalle]]&amp;" "&amp;VLOOKUP(Tabla3[[#This Row],[id_detalle]],rubro_detalle[[Código]:[Rubro Detalle]],2,0)</f>
        <v>03.01.521 Leches y Productos Lácteos</v>
      </c>
      <c r="E978" s="33">
        <f t="shared" si="31"/>
        <v>12</v>
      </c>
      <c r="F978" s="47" t="str">
        <f t="shared" si="30"/>
        <v>03.01.521-12</v>
      </c>
      <c r="G978" s="37" t="s">
        <v>3114</v>
      </c>
      <c r="H978" s="37">
        <v>640</v>
      </c>
    </row>
    <row r="979" spans="1:8" x14ac:dyDescent="0.3">
      <c r="A979" s="34" t="str">
        <f>+LEFT(Tabla3[[#This Row],[id_detalle]],2)</f>
        <v>03</v>
      </c>
      <c r="B979" s="46" t="str">
        <f>VLOOKUP((LEFT(Tabla3[[#This Row],[id_detalle]],2)),id_rubro[[id]:[Rubro]],2,0)</f>
        <v>PRODUCTOS INDUSTRIALES Y RELACIONADOS</v>
      </c>
      <c r="C979" s="36" t="s">
        <v>236</v>
      </c>
      <c r="D979" s="35" t="str">
        <f>+Tabla3[[#This Row],[id_detalle]]&amp;" "&amp;VLOOKUP(Tabla3[[#This Row],[id_detalle]],rubro_detalle[[Código]:[Rubro Detalle]],2,0)</f>
        <v>03.01.521 Leches y Productos Lácteos</v>
      </c>
      <c r="E979" s="33">
        <f t="shared" si="31"/>
        <v>13</v>
      </c>
      <c r="F979" s="47" t="str">
        <f t="shared" si="30"/>
        <v>03.01.521-13</v>
      </c>
      <c r="G979" s="37" t="s">
        <v>3287</v>
      </c>
      <c r="H979" s="37">
        <v>669</v>
      </c>
    </row>
    <row r="980" spans="1:8" x14ac:dyDescent="0.3">
      <c r="A980" s="34" t="str">
        <f>+LEFT(Tabla3[[#This Row],[id_detalle]],2)</f>
        <v>03</v>
      </c>
      <c r="B980" s="46" t="str">
        <f>VLOOKUP((LEFT(Tabla3[[#This Row],[id_detalle]],2)),id_rubro[[id]:[Rubro]],2,0)</f>
        <v>PRODUCTOS INDUSTRIALES Y RELACIONADOS</v>
      </c>
      <c r="C980" s="36" t="s">
        <v>236</v>
      </c>
      <c r="D980" s="35" t="str">
        <f>+Tabla3[[#This Row],[id_detalle]]&amp;" "&amp;VLOOKUP(Tabla3[[#This Row],[id_detalle]],rubro_detalle[[Código]:[Rubro Detalle]],2,0)</f>
        <v>03.01.521 Leches y Productos Lácteos</v>
      </c>
      <c r="E980" s="33">
        <f t="shared" si="31"/>
        <v>14</v>
      </c>
      <c r="F980" s="47" t="str">
        <f t="shared" si="30"/>
        <v>03.01.521-14</v>
      </c>
      <c r="G980" s="37" t="s">
        <v>3096</v>
      </c>
      <c r="H980" s="37">
        <v>680</v>
      </c>
    </row>
    <row r="981" spans="1:8" x14ac:dyDescent="0.3">
      <c r="A981" s="34" t="str">
        <f>+LEFT(Tabla3[[#This Row],[id_detalle]],2)</f>
        <v>03</v>
      </c>
      <c r="B981" s="46" t="str">
        <f>VLOOKUP((LEFT(Tabla3[[#This Row],[id_detalle]],2)),id_rubro[[id]:[Rubro]],2,0)</f>
        <v>PRODUCTOS INDUSTRIALES Y RELACIONADOS</v>
      </c>
      <c r="C981" s="36" t="s">
        <v>236</v>
      </c>
      <c r="D981" s="35" t="str">
        <f>+Tabla3[[#This Row],[id_detalle]]&amp;" "&amp;VLOOKUP(Tabla3[[#This Row],[id_detalle]],rubro_detalle[[Código]:[Rubro Detalle]],2,0)</f>
        <v>03.01.521 Leches y Productos Lácteos</v>
      </c>
      <c r="E981" s="33">
        <f t="shared" si="31"/>
        <v>15</v>
      </c>
      <c r="F981" s="47" t="str">
        <f t="shared" si="30"/>
        <v>03.01.521-15</v>
      </c>
      <c r="G981" s="37" t="s">
        <v>3097</v>
      </c>
      <c r="H981" s="37">
        <v>682</v>
      </c>
    </row>
    <row r="982" spans="1:8" x14ac:dyDescent="0.3">
      <c r="A982" s="34" t="str">
        <f>+LEFT(Tabla3[[#This Row],[id_detalle]],2)</f>
        <v>03</v>
      </c>
      <c r="B982" s="46" t="str">
        <f>VLOOKUP((LEFT(Tabla3[[#This Row],[id_detalle]],2)),id_rubro[[id]:[Rubro]],2,0)</f>
        <v>PRODUCTOS INDUSTRIALES Y RELACIONADOS</v>
      </c>
      <c r="C982" s="36" t="s">
        <v>236</v>
      </c>
      <c r="D982" s="35" t="str">
        <f>+Tabla3[[#This Row],[id_detalle]]&amp;" "&amp;VLOOKUP(Tabla3[[#This Row],[id_detalle]],rubro_detalle[[Código]:[Rubro Detalle]],2,0)</f>
        <v>03.01.521 Leches y Productos Lácteos</v>
      </c>
      <c r="E982" s="33">
        <f t="shared" si="31"/>
        <v>16</v>
      </c>
      <c r="F982" s="47" t="str">
        <f t="shared" si="30"/>
        <v>03.01.521-16</v>
      </c>
      <c r="G982" s="37" t="s">
        <v>3288</v>
      </c>
      <c r="H982" s="37">
        <v>684</v>
      </c>
    </row>
    <row r="983" spans="1:8" x14ac:dyDescent="0.3">
      <c r="A983" s="34" t="str">
        <f>+LEFT(Tabla3[[#This Row],[id_detalle]],2)</f>
        <v>03</v>
      </c>
      <c r="B983" s="46" t="str">
        <f>VLOOKUP((LEFT(Tabla3[[#This Row],[id_detalle]],2)),id_rubro[[id]:[Rubro]],2,0)</f>
        <v>PRODUCTOS INDUSTRIALES Y RELACIONADOS</v>
      </c>
      <c r="C983" s="36" t="s">
        <v>236</v>
      </c>
      <c r="D983" s="35" t="str">
        <f>+Tabla3[[#This Row],[id_detalle]]&amp;" "&amp;VLOOKUP(Tabla3[[#This Row],[id_detalle]],rubro_detalle[[Código]:[Rubro Detalle]],2,0)</f>
        <v>03.01.521 Leches y Productos Lácteos</v>
      </c>
      <c r="E983" s="33">
        <f t="shared" si="31"/>
        <v>17</v>
      </c>
      <c r="F983" s="47" t="str">
        <f t="shared" si="30"/>
        <v>03.01.521-17</v>
      </c>
      <c r="G983" s="37" t="s">
        <v>3289</v>
      </c>
      <c r="H983" s="37">
        <v>693</v>
      </c>
    </row>
    <row r="984" spans="1:8" x14ac:dyDescent="0.3">
      <c r="A984" s="34" t="str">
        <f>+LEFT(Tabla3[[#This Row],[id_detalle]],2)</f>
        <v>03</v>
      </c>
      <c r="B984" s="46" t="str">
        <f>VLOOKUP((LEFT(Tabla3[[#This Row],[id_detalle]],2)),id_rubro[[id]:[Rubro]],2,0)</f>
        <v>PRODUCTOS INDUSTRIALES Y RELACIONADOS</v>
      </c>
      <c r="C984" s="36" t="s">
        <v>236</v>
      </c>
      <c r="D984" s="35" t="str">
        <f>+Tabla3[[#This Row],[id_detalle]]&amp;" "&amp;VLOOKUP(Tabla3[[#This Row],[id_detalle]],rubro_detalle[[Código]:[Rubro Detalle]],2,0)</f>
        <v>03.01.521 Leches y Productos Lácteos</v>
      </c>
      <c r="E984" s="33">
        <f t="shared" si="31"/>
        <v>18</v>
      </c>
      <c r="F984" s="47" t="str">
        <f t="shared" si="30"/>
        <v>03.01.521-18</v>
      </c>
      <c r="G984" s="37" t="s">
        <v>3290</v>
      </c>
      <c r="H984" s="37">
        <v>723</v>
      </c>
    </row>
    <row r="985" spans="1:8" x14ac:dyDescent="0.3">
      <c r="A985" s="34" t="str">
        <f>+LEFT(Tabla3[[#This Row],[id_detalle]],2)</f>
        <v>03</v>
      </c>
      <c r="B985" s="46" t="str">
        <f>VLOOKUP((LEFT(Tabla3[[#This Row],[id_detalle]],2)),id_rubro[[id]:[Rubro]],2,0)</f>
        <v>PRODUCTOS INDUSTRIALES Y RELACIONADOS</v>
      </c>
      <c r="C985" s="36" t="s">
        <v>236</v>
      </c>
      <c r="D985" s="35" t="str">
        <f>+Tabla3[[#This Row],[id_detalle]]&amp;" "&amp;VLOOKUP(Tabla3[[#This Row],[id_detalle]],rubro_detalle[[Código]:[Rubro Detalle]],2,0)</f>
        <v>03.01.521 Leches y Productos Lácteos</v>
      </c>
      <c r="E985" s="33">
        <f t="shared" si="31"/>
        <v>19</v>
      </c>
      <c r="F985" s="47" t="str">
        <f t="shared" si="30"/>
        <v>03.01.521-19</v>
      </c>
      <c r="G985" s="37" t="s">
        <v>3291</v>
      </c>
      <c r="H985" s="37">
        <v>749</v>
      </c>
    </row>
    <row r="986" spans="1:8" x14ac:dyDescent="0.3">
      <c r="A986" s="34" t="str">
        <f>+LEFT(Tabla3[[#This Row],[id_detalle]],2)</f>
        <v>03</v>
      </c>
      <c r="B986" s="46" t="str">
        <f>VLOOKUP((LEFT(Tabla3[[#This Row],[id_detalle]],2)),id_rubro[[id]:[Rubro]],2,0)</f>
        <v>PRODUCTOS INDUSTRIALES Y RELACIONADOS</v>
      </c>
      <c r="C986" s="36" t="s">
        <v>236</v>
      </c>
      <c r="D986" s="35" t="str">
        <f>+Tabla3[[#This Row],[id_detalle]]&amp;" "&amp;VLOOKUP(Tabla3[[#This Row],[id_detalle]],rubro_detalle[[Código]:[Rubro Detalle]],2,0)</f>
        <v>03.01.521 Leches y Productos Lácteos</v>
      </c>
      <c r="E986" s="33">
        <f t="shared" si="31"/>
        <v>20</v>
      </c>
      <c r="F986" s="47" t="str">
        <f t="shared" si="30"/>
        <v>03.01.521-20</v>
      </c>
      <c r="G986" s="37" t="s">
        <v>2724</v>
      </c>
      <c r="H986" s="37">
        <v>758</v>
      </c>
    </row>
    <row r="987" spans="1:8" x14ac:dyDescent="0.3">
      <c r="A987" s="34" t="str">
        <f>+LEFT(Tabla3[[#This Row],[id_detalle]],2)</f>
        <v>03</v>
      </c>
      <c r="B987" s="46" t="str">
        <f>VLOOKUP((LEFT(Tabla3[[#This Row],[id_detalle]],2)),id_rubro[[id]:[Rubro]],2,0)</f>
        <v>PRODUCTOS INDUSTRIALES Y RELACIONADOS</v>
      </c>
      <c r="C987" s="36" t="s">
        <v>236</v>
      </c>
      <c r="D987" s="35" t="str">
        <f>+Tabla3[[#This Row],[id_detalle]]&amp;" "&amp;VLOOKUP(Tabla3[[#This Row],[id_detalle]],rubro_detalle[[Código]:[Rubro Detalle]],2,0)</f>
        <v>03.01.521 Leches y Productos Lácteos</v>
      </c>
      <c r="E987" s="33">
        <f t="shared" si="31"/>
        <v>21</v>
      </c>
      <c r="F987" s="47" t="str">
        <f t="shared" si="30"/>
        <v>03.01.521-21</v>
      </c>
      <c r="G987" s="37" t="s">
        <v>3292</v>
      </c>
      <c r="H987" s="37">
        <v>776</v>
      </c>
    </row>
    <row r="988" spans="1:8" x14ac:dyDescent="0.3">
      <c r="A988" s="34" t="str">
        <f>+LEFT(Tabla3[[#This Row],[id_detalle]],2)</f>
        <v>03</v>
      </c>
      <c r="B988" s="46" t="str">
        <f>VLOOKUP((LEFT(Tabla3[[#This Row],[id_detalle]],2)),id_rubro[[id]:[Rubro]],2,0)</f>
        <v>PRODUCTOS INDUSTRIALES Y RELACIONADOS</v>
      </c>
      <c r="C988" s="36" t="s">
        <v>236</v>
      </c>
      <c r="D988" s="35" t="str">
        <f>+Tabla3[[#This Row],[id_detalle]]&amp;" "&amp;VLOOKUP(Tabla3[[#This Row],[id_detalle]],rubro_detalle[[Código]:[Rubro Detalle]],2,0)</f>
        <v>03.01.521 Leches y Productos Lácteos</v>
      </c>
      <c r="E988" s="33">
        <f t="shared" si="31"/>
        <v>22</v>
      </c>
      <c r="F988" s="47" t="str">
        <f t="shared" si="30"/>
        <v>03.01.521-22</v>
      </c>
      <c r="G988" s="37" t="s">
        <v>3293</v>
      </c>
      <c r="H988" s="37">
        <v>785</v>
      </c>
    </row>
    <row r="989" spans="1:8" x14ac:dyDescent="0.3">
      <c r="A989" s="34" t="str">
        <f>+LEFT(Tabla3[[#This Row],[id_detalle]],2)</f>
        <v>03</v>
      </c>
      <c r="B989" s="46" t="str">
        <f>VLOOKUP((LEFT(Tabla3[[#This Row],[id_detalle]],2)),id_rubro[[id]:[Rubro]],2,0)</f>
        <v>PRODUCTOS INDUSTRIALES Y RELACIONADOS</v>
      </c>
      <c r="C989" s="36" t="s">
        <v>236</v>
      </c>
      <c r="D989" s="35" t="str">
        <f>+Tabla3[[#This Row],[id_detalle]]&amp;" "&amp;VLOOKUP(Tabla3[[#This Row],[id_detalle]],rubro_detalle[[Código]:[Rubro Detalle]],2,0)</f>
        <v>03.01.521 Leches y Productos Lácteos</v>
      </c>
      <c r="E989" s="33">
        <f t="shared" si="31"/>
        <v>23</v>
      </c>
      <c r="F989" s="47" t="str">
        <f t="shared" si="30"/>
        <v>03.01.521-23</v>
      </c>
      <c r="G989" s="37" t="s">
        <v>3062</v>
      </c>
      <c r="H989" s="37">
        <v>847</v>
      </c>
    </row>
    <row r="990" spans="1:8" x14ac:dyDescent="0.3">
      <c r="A990" s="34" t="str">
        <f>+LEFT(Tabla3[[#This Row],[id_detalle]],2)</f>
        <v>03</v>
      </c>
      <c r="B990" s="46" t="str">
        <f>VLOOKUP((LEFT(Tabla3[[#This Row],[id_detalle]],2)),id_rubro[[id]:[Rubro]],2,0)</f>
        <v>PRODUCTOS INDUSTRIALES Y RELACIONADOS</v>
      </c>
      <c r="C990" s="36" t="s">
        <v>238</v>
      </c>
      <c r="D990" s="35" t="str">
        <f>+Tabla3[[#This Row],[id_detalle]]&amp;" "&amp;VLOOKUP(Tabla3[[#This Row],[id_detalle]],rubro_detalle[[Código]:[Rubro Detalle]],2,0)</f>
        <v>03.01.541 Levaduras</v>
      </c>
      <c r="E990" s="33">
        <f t="shared" si="31"/>
        <v>1</v>
      </c>
      <c r="F990" s="47" t="str">
        <f t="shared" si="30"/>
        <v>03.01.541-1</v>
      </c>
      <c r="G990" s="37" t="s">
        <v>3222</v>
      </c>
      <c r="H990" s="37">
        <v>334</v>
      </c>
    </row>
    <row r="991" spans="1:8" x14ac:dyDescent="0.3">
      <c r="A991" s="34" t="str">
        <f>+LEFT(Tabla3[[#This Row],[id_detalle]],2)</f>
        <v>03</v>
      </c>
      <c r="B991" s="46" t="str">
        <f>VLOOKUP((LEFT(Tabla3[[#This Row],[id_detalle]],2)),id_rubro[[id]:[Rubro]],2,0)</f>
        <v>PRODUCTOS INDUSTRIALES Y RELACIONADOS</v>
      </c>
      <c r="C991" s="36" t="s">
        <v>238</v>
      </c>
      <c r="D991" s="35" t="str">
        <f>+Tabla3[[#This Row],[id_detalle]]&amp;" "&amp;VLOOKUP(Tabla3[[#This Row],[id_detalle]],rubro_detalle[[Código]:[Rubro Detalle]],2,0)</f>
        <v>03.01.541 Levaduras</v>
      </c>
      <c r="E991" s="33">
        <f t="shared" si="31"/>
        <v>2</v>
      </c>
      <c r="F991" s="47" t="str">
        <f t="shared" si="30"/>
        <v>03.01.541-2</v>
      </c>
      <c r="G991" s="37" t="s">
        <v>3294</v>
      </c>
      <c r="H991" s="37">
        <v>529</v>
      </c>
    </row>
    <row r="992" spans="1:8" x14ac:dyDescent="0.3">
      <c r="A992" s="34" t="str">
        <f>+LEFT(Tabla3[[#This Row],[id_detalle]],2)</f>
        <v>03</v>
      </c>
      <c r="B992" s="46" t="str">
        <f>VLOOKUP((LEFT(Tabla3[[#This Row],[id_detalle]],2)),id_rubro[[id]:[Rubro]],2,0)</f>
        <v>PRODUCTOS INDUSTRIALES Y RELACIONADOS</v>
      </c>
      <c r="C992" s="36" t="s">
        <v>238</v>
      </c>
      <c r="D992" s="35" t="str">
        <f>+Tabla3[[#This Row],[id_detalle]]&amp;" "&amp;VLOOKUP(Tabla3[[#This Row],[id_detalle]],rubro_detalle[[Código]:[Rubro Detalle]],2,0)</f>
        <v>03.01.541 Levaduras</v>
      </c>
      <c r="E992" s="33">
        <f t="shared" si="31"/>
        <v>3</v>
      </c>
      <c r="F992" s="47" t="str">
        <f t="shared" si="30"/>
        <v>03.01.541-3</v>
      </c>
      <c r="G992" s="37" t="s">
        <v>3295</v>
      </c>
      <c r="H992" s="37">
        <v>583</v>
      </c>
    </row>
    <row r="993" spans="1:8" x14ac:dyDescent="0.3">
      <c r="A993" s="34" t="str">
        <f>+LEFT(Tabla3[[#This Row],[id_detalle]],2)</f>
        <v>03</v>
      </c>
      <c r="B993" s="46" t="str">
        <f>VLOOKUP((LEFT(Tabla3[[#This Row],[id_detalle]],2)),id_rubro[[id]:[Rubro]],2,0)</f>
        <v>PRODUCTOS INDUSTRIALES Y RELACIONADOS</v>
      </c>
      <c r="C993" s="36" t="s">
        <v>238</v>
      </c>
      <c r="D993" s="35" t="str">
        <f>+Tabla3[[#This Row],[id_detalle]]&amp;" "&amp;VLOOKUP(Tabla3[[#This Row],[id_detalle]],rubro_detalle[[Código]:[Rubro Detalle]],2,0)</f>
        <v>03.01.541 Levaduras</v>
      </c>
      <c r="E993" s="33">
        <f t="shared" si="31"/>
        <v>4</v>
      </c>
      <c r="F993" s="47" t="str">
        <f t="shared" si="30"/>
        <v>03.01.541-4</v>
      </c>
      <c r="G993" s="37" t="s">
        <v>3226</v>
      </c>
      <c r="H993" s="37">
        <v>583</v>
      </c>
    </row>
    <row r="994" spans="1:8" x14ac:dyDescent="0.3">
      <c r="A994" s="34" t="str">
        <f>+LEFT(Tabla3[[#This Row],[id_detalle]],2)</f>
        <v>03</v>
      </c>
      <c r="B994" s="46" t="str">
        <f>VLOOKUP((LEFT(Tabla3[[#This Row],[id_detalle]],2)),id_rubro[[id]:[Rubro]],2,0)</f>
        <v>PRODUCTOS INDUSTRIALES Y RELACIONADOS</v>
      </c>
      <c r="C994" s="36" t="s">
        <v>240</v>
      </c>
      <c r="D994" s="35" t="str">
        <f>+Tabla3[[#This Row],[id_detalle]]&amp;" "&amp;VLOOKUP(Tabla3[[#This Row],[id_detalle]],rubro_detalle[[Código]:[Rubro Detalle]],2,0)</f>
        <v>03.01.561 Licores en General</v>
      </c>
      <c r="E994" s="33">
        <f t="shared" si="31"/>
        <v>1</v>
      </c>
      <c r="F994" s="47" t="str">
        <f t="shared" si="30"/>
        <v>03.01.561-1</v>
      </c>
      <c r="G994" s="37" t="s">
        <v>3296</v>
      </c>
      <c r="H994" s="37">
        <v>163</v>
      </c>
    </row>
    <row r="995" spans="1:8" x14ac:dyDescent="0.3">
      <c r="A995" s="34" t="str">
        <f>+LEFT(Tabla3[[#This Row],[id_detalle]],2)</f>
        <v>03</v>
      </c>
      <c r="B995" s="46" t="str">
        <f>VLOOKUP((LEFT(Tabla3[[#This Row],[id_detalle]],2)),id_rubro[[id]:[Rubro]],2,0)</f>
        <v>PRODUCTOS INDUSTRIALES Y RELACIONADOS</v>
      </c>
      <c r="C995" s="36" t="s">
        <v>240</v>
      </c>
      <c r="D995" s="35" t="str">
        <f>+Tabla3[[#This Row],[id_detalle]]&amp;" "&amp;VLOOKUP(Tabla3[[#This Row],[id_detalle]],rubro_detalle[[Código]:[Rubro Detalle]],2,0)</f>
        <v>03.01.561 Licores en General</v>
      </c>
      <c r="E995" s="33">
        <f t="shared" si="31"/>
        <v>2</v>
      </c>
      <c r="F995" s="47" t="str">
        <f t="shared" si="30"/>
        <v>03.01.561-2</v>
      </c>
      <c r="G995" s="37" t="s">
        <v>3297</v>
      </c>
      <c r="H995" s="37">
        <v>276</v>
      </c>
    </row>
    <row r="996" spans="1:8" x14ac:dyDescent="0.3">
      <c r="A996" s="34" t="str">
        <f>+LEFT(Tabla3[[#This Row],[id_detalle]],2)</f>
        <v>03</v>
      </c>
      <c r="B996" s="46" t="str">
        <f>VLOOKUP((LEFT(Tabla3[[#This Row],[id_detalle]],2)),id_rubro[[id]:[Rubro]],2,0)</f>
        <v>PRODUCTOS INDUSTRIALES Y RELACIONADOS</v>
      </c>
      <c r="C996" s="36" t="s">
        <v>240</v>
      </c>
      <c r="D996" s="35" t="str">
        <f>+Tabla3[[#This Row],[id_detalle]]&amp;" "&amp;VLOOKUP(Tabla3[[#This Row],[id_detalle]],rubro_detalle[[Código]:[Rubro Detalle]],2,0)</f>
        <v>03.01.561 Licores en General</v>
      </c>
      <c r="E996" s="33">
        <f t="shared" si="31"/>
        <v>3</v>
      </c>
      <c r="F996" s="47" t="str">
        <f t="shared" si="30"/>
        <v>03.01.561-3</v>
      </c>
      <c r="G996" s="37" t="s">
        <v>3298</v>
      </c>
      <c r="H996" s="37">
        <v>276</v>
      </c>
    </row>
    <row r="997" spans="1:8" x14ac:dyDescent="0.3">
      <c r="A997" s="34" t="str">
        <f>+LEFT(Tabla3[[#This Row],[id_detalle]],2)</f>
        <v>03</v>
      </c>
      <c r="B997" s="46" t="str">
        <f>VLOOKUP((LEFT(Tabla3[[#This Row],[id_detalle]],2)),id_rubro[[id]:[Rubro]],2,0)</f>
        <v>PRODUCTOS INDUSTRIALES Y RELACIONADOS</v>
      </c>
      <c r="C997" s="36" t="s">
        <v>240</v>
      </c>
      <c r="D997" s="35" t="str">
        <f>+Tabla3[[#This Row],[id_detalle]]&amp;" "&amp;VLOOKUP(Tabla3[[#This Row],[id_detalle]],rubro_detalle[[Código]:[Rubro Detalle]],2,0)</f>
        <v>03.01.561 Licores en General</v>
      </c>
      <c r="E997" s="33">
        <f t="shared" si="31"/>
        <v>4</v>
      </c>
      <c r="F997" s="47" t="str">
        <f t="shared" si="30"/>
        <v>03.01.561-4</v>
      </c>
      <c r="G997" s="37" t="s">
        <v>3299</v>
      </c>
      <c r="H997" s="37">
        <v>285</v>
      </c>
    </row>
    <row r="998" spans="1:8" x14ac:dyDescent="0.3">
      <c r="A998" s="34" t="str">
        <f>+LEFT(Tabla3[[#This Row],[id_detalle]],2)</f>
        <v>03</v>
      </c>
      <c r="B998" s="46" t="str">
        <f>VLOOKUP((LEFT(Tabla3[[#This Row],[id_detalle]],2)),id_rubro[[id]:[Rubro]],2,0)</f>
        <v>PRODUCTOS INDUSTRIALES Y RELACIONADOS</v>
      </c>
      <c r="C998" s="36" t="s">
        <v>240</v>
      </c>
      <c r="D998" s="35" t="str">
        <f>+Tabla3[[#This Row],[id_detalle]]&amp;" "&amp;VLOOKUP(Tabla3[[#This Row],[id_detalle]],rubro_detalle[[Código]:[Rubro Detalle]],2,0)</f>
        <v>03.01.561 Licores en General</v>
      </c>
      <c r="E998" s="33">
        <f t="shared" si="31"/>
        <v>5</v>
      </c>
      <c r="F998" s="47" t="str">
        <f t="shared" si="30"/>
        <v>03.01.561-5</v>
      </c>
      <c r="G998" s="37" t="s">
        <v>3139</v>
      </c>
      <c r="H998" s="37">
        <v>312</v>
      </c>
    </row>
    <row r="999" spans="1:8" x14ac:dyDescent="0.3">
      <c r="A999" s="34" t="str">
        <f>+LEFT(Tabla3[[#This Row],[id_detalle]],2)</f>
        <v>03</v>
      </c>
      <c r="B999" s="46" t="str">
        <f>VLOOKUP((LEFT(Tabla3[[#This Row],[id_detalle]],2)),id_rubro[[id]:[Rubro]],2,0)</f>
        <v>PRODUCTOS INDUSTRIALES Y RELACIONADOS</v>
      </c>
      <c r="C999" s="36" t="s">
        <v>240</v>
      </c>
      <c r="D999" s="35" t="str">
        <f>+Tabla3[[#This Row],[id_detalle]]&amp;" "&amp;VLOOKUP(Tabla3[[#This Row],[id_detalle]],rubro_detalle[[Código]:[Rubro Detalle]],2,0)</f>
        <v>03.01.561 Licores en General</v>
      </c>
      <c r="E999" s="33">
        <f t="shared" si="31"/>
        <v>6</v>
      </c>
      <c r="F999" s="47" t="str">
        <f t="shared" si="30"/>
        <v>03.01.561-6</v>
      </c>
      <c r="G999" s="37" t="s">
        <v>3300</v>
      </c>
      <c r="H999" s="37">
        <v>320</v>
      </c>
    </row>
    <row r="1000" spans="1:8" x14ac:dyDescent="0.3">
      <c r="A1000" s="34" t="str">
        <f>+LEFT(Tabla3[[#This Row],[id_detalle]],2)</f>
        <v>03</v>
      </c>
      <c r="B1000" s="46" t="str">
        <f>VLOOKUP((LEFT(Tabla3[[#This Row],[id_detalle]],2)),id_rubro[[id]:[Rubro]],2,0)</f>
        <v>PRODUCTOS INDUSTRIALES Y RELACIONADOS</v>
      </c>
      <c r="C1000" s="36" t="s">
        <v>240</v>
      </c>
      <c r="D1000" s="35" t="str">
        <f>+Tabla3[[#This Row],[id_detalle]]&amp;" "&amp;VLOOKUP(Tabla3[[#This Row],[id_detalle]],rubro_detalle[[Código]:[Rubro Detalle]],2,0)</f>
        <v>03.01.561 Licores en General</v>
      </c>
      <c r="E1000" s="33">
        <f t="shared" si="31"/>
        <v>7</v>
      </c>
      <c r="F1000" s="47" t="str">
        <f t="shared" si="30"/>
        <v>03.01.561-7</v>
      </c>
      <c r="G1000" s="37" t="s">
        <v>3301</v>
      </c>
      <c r="H1000" s="37">
        <v>321</v>
      </c>
    </row>
    <row r="1001" spans="1:8" x14ac:dyDescent="0.3">
      <c r="A1001" s="34" t="str">
        <f>+LEFT(Tabla3[[#This Row],[id_detalle]],2)</f>
        <v>03</v>
      </c>
      <c r="B1001" s="46" t="str">
        <f>VLOOKUP((LEFT(Tabla3[[#This Row],[id_detalle]],2)),id_rubro[[id]:[Rubro]],2,0)</f>
        <v>PRODUCTOS INDUSTRIALES Y RELACIONADOS</v>
      </c>
      <c r="C1001" s="36" t="s">
        <v>240</v>
      </c>
      <c r="D1001" s="35" t="str">
        <f>+Tabla3[[#This Row],[id_detalle]]&amp;" "&amp;VLOOKUP(Tabla3[[#This Row],[id_detalle]],rubro_detalle[[Código]:[Rubro Detalle]],2,0)</f>
        <v>03.01.561 Licores en General</v>
      </c>
      <c r="E1001" s="33">
        <f t="shared" si="31"/>
        <v>8</v>
      </c>
      <c r="F1001" s="47" t="str">
        <f t="shared" si="30"/>
        <v>03.01.561-8</v>
      </c>
      <c r="G1001" s="37" t="s">
        <v>3302</v>
      </c>
      <c r="H1001" s="37">
        <v>335</v>
      </c>
    </row>
    <row r="1002" spans="1:8" x14ac:dyDescent="0.3">
      <c r="A1002" s="34" t="str">
        <f>+LEFT(Tabla3[[#This Row],[id_detalle]],2)</f>
        <v>03</v>
      </c>
      <c r="B1002" s="46" t="str">
        <f>VLOOKUP((LEFT(Tabla3[[#This Row],[id_detalle]],2)),id_rubro[[id]:[Rubro]],2,0)</f>
        <v>PRODUCTOS INDUSTRIALES Y RELACIONADOS</v>
      </c>
      <c r="C1002" s="36" t="s">
        <v>240</v>
      </c>
      <c r="D1002" s="35" t="str">
        <f>+Tabla3[[#This Row],[id_detalle]]&amp;" "&amp;VLOOKUP(Tabla3[[#This Row],[id_detalle]],rubro_detalle[[Código]:[Rubro Detalle]],2,0)</f>
        <v>03.01.561 Licores en General</v>
      </c>
      <c r="E1002" s="33">
        <f t="shared" si="31"/>
        <v>9</v>
      </c>
      <c r="F1002" s="47" t="str">
        <f t="shared" si="30"/>
        <v>03.01.561-9</v>
      </c>
      <c r="G1002" s="37" t="s">
        <v>3197</v>
      </c>
      <c r="H1002" s="37">
        <v>341</v>
      </c>
    </row>
    <row r="1003" spans="1:8" x14ac:dyDescent="0.3">
      <c r="A1003" s="34" t="str">
        <f>+LEFT(Tabla3[[#This Row],[id_detalle]],2)</f>
        <v>03</v>
      </c>
      <c r="B1003" s="46" t="str">
        <f>VLOOKUP((LEFT(Tabla3[[#This Row],[id_detalle]],2)),id_rubro[[id]:[Rubro]],2,0)</f>
        <v>PRODUCTOS INDUSTRIALES Y RELACIONADOS</v>
      </c>
      <c r="C1003" s="36" t="s">
        <v>240</v>
      </c>
      <c r="D1003" s="35" t="str">
        <f>+Tabla3[[#This Row],[id_detalle]]&amp;" "&amp;VLOOKUP(Tabla3[[#This Row],[id_detalle]],rubro_detalle[[Código]:[Rubro Detalle]],2,0)</f>
        <v>03.01.561 Licores en General</v>
      </c>
      <c r="E1003" s="33">
        <f t="shared" si="31"/>
        <v>10</v>
      </c>
      <c r="F1003" s="47" t="str">
        <f t="shared" si="30"/>
        <v>03.01.561-10</v>
      </c>
      <c r="G1003" s="37" t="s">
        <v>3303</v>
      </c>
      <c r="H1003" s="37">
        <v>374</v>
      </c>
    </row>
    <row r="1004" spans="1:8" x14ac:dyDescent="0.3">
      <c r="A1004" s="34" t="str">
        <f>+LEFT(Tabla3[[#This Row],[id_detalle]],2)</f>
        <v>03</v>
      </c>
      <c r="B1004" s="46" t="str">
        <f>VLOOKUP((LEFT(Tabla3[[#This Row],[id_detalle]],2)),id_rubro[[id]:[Rubro]],2,0)</f>
        <v>PRODUCTOS INDUSTRIALES Y RELACIONADOS</v>
      </c>
      <c r="C1004" s="36" t="s">
        <v>240</v>
      </c>
      <c r="D1004" s="35" t="str">
        <f>+Tabla3[[#This Row],[id_detalle]]&amp;" "&amp;VLOOKUP(Tabla3[[#This Row],[id_detalle]],rubro_detalle[[Código]:[Rubro Detalle]],2,0)</f>
        <v>03.01.561 Licores en General</v>
      </c>
      <c r="E1004" s="33">
        <f t="shared" si="31"/>
        <v>11</v>
      </c>
      <c r="F1004" s="47" t="str">
        <f t="shared" si="30"/>
        <v>03.01.561-11</v>
      </c>
      <c r="G1004" s="37" t="s">
        <v>3304</v>
      </c>
      <c r="H1004" s="37">
        <v>381</v>
      </c>
    </row>
    <row r="1005" spans="1:8" x14ac:dyDescent="0.3">
      <c r="A1005" s="34" t="str">
        <f>+LEFT(Tabla3[[#This Row],[id_detalle]],2)</f>
        <v>03</v>
      </c>
      <c r="B1005" s="46" t="str">
        <f>VLOOKUP((LEFT(Tabla3[[#This Row],[id_detalle]],2)),id_rubro[[id]:[Rubro]],2,0)</f>
        <v>PRODUCTOS INDUSTRIALES Y RELACIONADOS</v>
      </c>
      <c r="C1005" s="36" t="s">
        <v>240</v>
      </c>
      <c r="D1005" s="35" t="str">
        <f>+Tabla3[[#This Row],[id_detalle]]&amp;" "&amp;VLOOKUP(Tabla3[[#This Row],[id_detalle]],rubro_detalle[[Código]:[Rubro Detalle]],2,0)</f>
        <v>03.01.561 Licores en General</v>
      </c>
      <c r="E1005" s="33">
        <f t="shared" si="31"/>
        <v>12</v>
      </c>
      <c r="F1005" s="47" t="str">
        <f t="shared" si="30"/>
        <v>03.01.561-12</v>
      </c>
      <c r="G1005" s="37" t="s">
        <v>3305</v>
      </c>
      <c r="H1005" s="37">
        <v>382</v>
      </c>
    </row>
    <row r="1006" spans="1:8" x14ac:dyDescent="0.3">
      <c r="A1006" s="34" t="str">
        <f>+LEFT(Tabla3[[#This Row],[id_detalle]],2)</f>
        <v>03</v>
      </c>
      <c r="B1006" s="46" t="str">
        <f>VLOOKUP((LEFT(Tabla3[[#This Row],[id_detalle]],2)),id_rubro[[id]:[Rubro]],2,0)</f>
        <v>PRODUCTOS INDUSTRIALES Y RELACIONADOS</v>
      </c>
      <c r="C1006" s="36" t="s">
        <v>240</v>
      </c>
      <c r="D1006" s="35" t="str">
        <f>+Tabla3[[#This Row],[id_detalle]]&amp;" "&amp;VLOOKUP(Tabla3[[#This Row],[id_detalle]],rubro_detalle[[Código]:[Rubro Detalle]],2,0)</f>
        <v>03.01.561 Licores en General</v>
      </c>
      <c r="E1006" s="33">
        <f t="shared" si="31"/>
        <v>13</v>
      </c>
      <c r="F1006" s="47" t="str">
        <f t="shared" si="30"/>
        <v>03.01.561-13</v>
      </c>
      <c r="G1006" s="37" t="s">
        <v>3282</v>
      </c>
      <c r="H1006" s="37">
        <v>383</v>
      </c>
    </row>
    <row r="1007" spans="1:8" x14ac:dyDescent="0.3">
      <c r="A1007" s="34" t="str">
        <f>+LEFT(Tabla3[[#This Row],[id_detalle]],2)</f>
        <v>03</v>
      </c>
      <c r="B1007" s="46" t="str">
        <f>VLOOKUP((LEFT(Tabla3[[#This Row],[id_detalle]],2)),id_rubro[[id]:[Rubro]],2,0)</f>
        <v>PRODUCTOS INDUSTRIALES Y RELACIONADOS</v>
      </c>
      <c r="C1007" s="36" t="s">
        <v>240</v>
      </c>
      <c r="D1007" s="35" t="str">
        <f>+Tabla3[[#This Row],[id_detalle]]&amp;" "&amp;VLOOKUP(Tabla3[[#This Row],[id_detalle]],rubro_detalle[[Código]:[Rubro Detalle]],2,0)</f>
        <v>03.01.561 Licores en General</v>
      </c>
      <c r="E1007" s="33">
        <f t="shared" si="31"/>
        <v>14</v>
      </c>
      <c r="F1007" s="47" t="str">
        <f t="shared" si="30"/>
        <v>03.01.561-14</v>
      </c>
      <c r="G1007" s="37" t="s">
        <v>3306</v>
      </c>
      <c r="H1007" s="37">
        <v>384</v>
      </c>
    </row>
    <row r="1008" spans="1:8" x14ac:dyDescent="0.3">
      <c r="A1008" s="34" t="str">
        <f>+LEFT(Tabla3[[#This Row],[id_detalle]],2)</f>
        <v>03</v>
      </c>
      <c r="B1008" s="46" t="str">
        <f>VLOOKUP((LEFT(Tabla3[[#This Row],[id_detalle]],2)),id_rubro[[id]:[Rubro]],2,0)</f>
        <v>PRODUCTOS INDUSTRIALES Y RELACIONADOS</v>
      </c>
      <c r="C1008" s="36" t="s">
        <v>240</v>
      </c>
      <c r="D1008" s="35" t="str">
        <f>+Tabla3[[#This Row],[id_detalle]]&amp;" "&amp;VLOOKUP(Tabla3[[#This Row],[id_detalle]],rubro_detalle[[Código]:[Rubro Detalle]],2,0)</f>
        <v>03.01.561 Licores en General</v>
      </c>
      <c r="E1008" s="33">
        <f t="shared" si="31"/>
        <v>15</v>
      </c>
      <c r="F1008" s="47" t="str">
        <f t="shared" si="30"/>
        <v>03.01.561-15</v>
      </c>
      <c r="G1008" s="37" t="s">
        <v>3201</v>
      </c>
      <c r="H1008" s="37">
        <v>513</v>
      </c>
    </row>
    <row r="1009" spans="1:8" x14ac:dyDescent="0.3">
      <c r="A1009" s="34" t="str">
        <f>+LEFT(Tabla3[[#This Row],[id_detalle]],2)</f>
        <v>03</v>
      </c>
      <c r="B1009" s="46" t="str">
        <f>VLOOKUP((LEFT(Tabla3[[#This Row],[id_detalle]],2)),id_rubro[[id]:[Rubro]],2,0)</f>
        <v>PRODUCTOS INDUSTRIALES Y RELACIONADOS</v>
      </c>
      <c r="C1009" s="36" t="s">
        <v>240</v>
      </c>
      <c r="D1009" s="35" t="str">
        <f>+Tabla3[[#This Row],[id_detalle]]&amp;" "&amp;VLOOKUP(Tabla3[[#This Row],[id_detalle]],rubro_detalle[[Código]:[Rubro Detalle]],2,0)</f>
        <v>03.01.561 Licores en General</v>
      </c>
      <c r="E1009" s="33">
        <f t="shared" si="31"/>
        <v>16</v>
      </c>
      <c r="F1009" s="47" t="str">
        <f t="shared" si="30"/>
        <v>03.01.561-16</v>
      </c>
      <c r="G1009" s="37" t="s">
        <v>3307</v>
      </c>
      <c r="H1009" s="37">
        <v>585</v>
      </c>
    </row>
    <row r="1010" spans="1:8" x14ac:dyDescent="0.3">
      <c r="A1010" s="34" t="str">
        <f>+LEFT(Tabla3[[#This Row],[id_detalle]],2)</f>
        <v>03</v>
      </c>
      <c r="B1010" s="46" t="str">
        <f>VLOOKUP((LEFT(Tabla3[[#This Row],[id_detalle]],2)),id_rubro[[id]:[Rubro]],2,0)</f>
        <v>PRODUCTOS INDUSTRIALES Y RELACIONADOS</v>
      </c>
      <c r="C1010" s="36" t="s">
        <v>240</v>
      </c>
      <c r="D1010" s="35" t="str">
        <f>+Tabla3[[#This Row],[id_detalle]]&amp;" "&amp;VLOOKUP(Tabla3[[#This Row],[id_detalle]],rubro_detalle[[Código]:[Rubro Detalle]],2,0)</f>
        <v>03.01.561 Licores en General</v>
      </c>
      <c r="E1010" s="33">
        <f t="shared" si="31"/>
        <v>17</v>
      </c>
      <c r="F1010" s="47" t="str">
        <f t="shared" si="30"/>
        <v>03.01.561-17</v>
      </c>
      <c r="G1010" s="37" t="s">
        <v>3308</v>
      </c>
      <c r="H1010" s="37">
        <v>663</v>
      </c>
    </row>
    <row r="1011" spans="1:8" x14ac:dyDescent="0.3">
      <c r="A1011" s="34" t="str">
        <f>+LEFT(Tabla3[[#This Row],[id_detalle]],2)</f>
        <v>03</v>
      </c>
      <c r="B1011" s="46" t="str">
        <f>VLOOKUP((LEFT(Tabla3[[#This Row],[id_detalle]],2)),id_rubro[[id]:[Rubro]],2,0)</f>
        <v>PRODUCTOS INDUSTRIALES Y RELACIONADOS</v>
      </c>
      <c r="C1011" s="36" t="s">
        <v>240</v>
      </c>
      <c r="D1011" s="35" t="str">
        <f>+Tabla3[[#This Row],[id_detalle]]&amp;" "&amp;VLOOKUP(Tabla3[[#This Row],[id_detalle]],rubro_detalle[[Código]:[Rubro Detalle]],2,0)</f>
        <v>03.01.561 Licores en General</v>
      </c>
      <c r="E1011" s="33">
        <f t="shared" si="31"/>
        <v>18</v>
      </c>
      <c r="F1011" s="47" t="str">
        <f t="shared" si="30"/>
        <v>03.01.561-18</v>
      </c>
      <c r="G1011" s="37" t="s">
        <v>3309</v>
      </c>
      <c r="H1011" s="37">
        <v>751</v>
      </c>
    </row>
    <row r="1012" spans="1:8" x14ac:dyDescent="0.3">
      <c r="A1012" s="34" t="str">
        <f>+LEFT(Tabla3[[#This Row],[id_detalle]],2)</f>
        <v>03</v>
      </c>
      <c r="B1012" s="46" t="str">
        <f>VLOOKUP((LEFT(Tabla3[[#This Row],[id_detalle]],2)),id_rubro[[id]:[Rubro]],2,0)</f>
        <v>PRODUCTOS INDUSTRIALES Y RELACIONADOS</v>
      </c>
      <c r="C1012" s="36" t="s">
        <v>240</v>
      </c>
      <c r="D1012" s="35" t="str">
        <f>+Tabla3[[#This Row],[id_detalle]]&amp;" "&amp;VLOOKUP(Tabla3[[#This Row],[id_detalle]],rubro_detalle[[Código]:[Rubro Detalle]],2,0)</f>
        <v>03.01.561 Licores en General</v>
      </c>
      <c r="E1012" s="33">
        <f t="shared" si="31"/>
        <v>19</v>
      </c>
      <c r="F1012" s="47" t="str">
        <f t="shared" si="30"/>
        <v>03.01.561-19</v>
      </c>
      <c r="G1012" s="37" t="s">
        <v>3310</v>
      </c>
      <c r="H1012" s="37">
        <v>835</v>
      </c>
    </row>
    <row r="1013" spans="1:8" x14ac:dyDescent="0.3">
      <c r="A1013" s="34" t="str">
        <f>+LEFT(Tabla3[[#This Row],[id_detalle]],2)</f>
        <v>03</v>
      </c>
      <c r="B1013" s="46" t="str">
        <f>VLOOKUP((LEFT(Tabla3[[#This Row],[id_detalle]],2)),id_rubro[[id]:[Rubro]],2,0)</f>
        <v>PRODUCTOS INDUSTRIALES Y RELACIONADOS</v>
      </c>
      <c r="C1013" s="36" t="s">
        <v>240</v>
      </c>
      <c r="D1013" s="35" t="str">
        <f>+Tabla3[[#This Row],[id_detalle]]&amp;" "&amp;VLOOKUP(Tabla3[[#This Row],[id_detalle]],rubro_detalle[[Código]:[Rubro Detalle]],2,0)</f>
        <v>03.01.561 Licores en General</v>
      </c>
      <c r="E1013" s="33">
        <f t="shared" si="31"/>
        <v>20</v>
      </c>
      <c r="F1013" s="47" t="str">
        <f t="shared" si="30"/>
        <v>03.01.561-20</v>
      </c>
      <c r="G1013" s="37" t="s">
        <v>3311</v>
      </c>
      <c r="H1013" s="37">
        <v>836</v>
      </c>
    </row>
    <row r="1014" spans="1:8" x14ac:dyDescent="0.3">
      <c r="A1014" s="34" t="str">
        <f>+LEFT(Tabla3[[#This Row],[id_detalle]],2)</f>
        <v>03</v>
      </c>
      <c r="B1014" s="46" t="str">
        <f>VLOOKUP((LEFT(Tabla3[[#This Row],[id_detalle]],2)),id_rubro[[id]:[Rubro]],2,0)</f>
        <v>PRODUCTOS INDUSTRIALES Y RELACIONADOS</v>
      </c>
      <c r="C1014" s="36" t="s">
        <v>240</v>
      </c>
      <c r="D1014" s="35" t="str">
        <f>+Tabla3[[#This Row],[id_detalle]]&amp;" "&amp;VLOOKUP(Tabla3[[#This Row],[id_detalle]],rubro_detalle[[Código]:[Rubro Detalle]],2,0)</f>
        <v>03.01.561 Licores en General</v>
      </c>
      <c r="E1014" s="33">
        <f t="shared" si="31"/>
        <v>21</v>
      </c>
      <c r="F1014" s="47" t="str">
        <f t="shared" si="30"/>
        <v>03.01.561-21</v>
      </c>
      <c r="G1014" s="37" t="s">
        <v>3312</v>
      </c>
      <c r="H1014" s="37">
        <v>836</v>
      </c>
    </row>
    <row r="1015" spans="1:8" x14ac:dyDescent="0.3">
      <c r="A1015" s="34" t="str">
        <f>+LEFT(Tabla3[[#This Row],[id_detalle]],2)</f>
        <v>03</v>
      </c>
      <c r="B1015" s="46" t="str">
        <f>VLOOKUP((LEFT(Tabla3[[#This Row],[id_detalle]],2)),id_rubro[[id]:[Rubro]],2,0)</f>
        <v>PRODUCTOS INDUSTRIALES Y RELACIONADOS</v>
      </c>
      <c r="C1015" s="36" t="s">
        <v>242</v>
      </c>
      <c r="D1015" s="35" t="str">
        <f>+Tabla3[[#This Row],[id_detalle]]&amp;" "&amp;VLOOKUP(Tabla3[[#This Row],[id_detalle]],rubro_detalle[[Código]:[Rubro Detalle]],2,0)</f>
        <v>03.01.581 Margarinas</v>
      </c>
      <c r="E1015" s="33">
        <f t="shared" si="31"/>
        <v>1</v>
      </c>
      <c r="F1015" s="47" t="str">
        <f t="shared" si="30"/>
        <v>03.01.581-1</v>
      </c>
      <c r="G1015" s="37" t="s">
        <v>3049</v>
      </c>
      <c r="H1015" s="37">
        <v>253</v>
      </c>
    </row>
    <row r="1016" spans="1:8" x14ac:dyDescent="0.3">
      <c r="A1016" s="34" t="str">
        <f>+LEFT(Tabla3[[#This Row],[id_detalle]],2)</f>
        <v>03</v>
      </c>
      <c r="B1016" s="46" t="str">
        <f>VLOOKUP((LEFT(Tabla3[[#This Row],[id_detalle]],2)),id_rubro[[id]:[Rubro]],2,0)</f>
        <v>PRODUCTOS INDUSTRIALES Y RELACIONADOS</v>
      </c>
      <c r="C1016" s="36" t="s">
        <v>242</v>
      </c>
      <c r="D1016" s="35" t="str">
        <f>+Tabla3[[#This Row],[id_detalle]]&amp;" "&amp;VLOOKUP(Tabla3[[#This Row],[id_detalle]],rubro_detalle[[Código]:[Rubro Detalle]],2,0)</f>
        <v>03.01.581 Margarinas</v>
      </c>
      <c r="E1016" s="33">
        <f t="shared" si="31"/>
        <v>2</v>
      </c>
      <c r="F1016" s="47" t="str">
        <f t="shared" si="30"/>
        <v>03.01.581-2</v>
      </c>
      <c r="G1016" s="37" t="s">
        <v>3313</v>
      </c>
      <c r="H1016" s="37">
        <v>268</v>
      </c>
    </row>
    <row r="1017" spans="1:8" x14ac:dyDescent="0.3">
      <c r="A1017" s="34" t="str">
        <f>+LEFT(Tabla3[[#This Row],[id_detalle]],2)</f>
        <v>03</v>
      </c>
      <c r="B1017" s="46" t="str">
        <f>VLOOKUP((LEFT(Tabla3[[#This Row],[id_detalle]],2)),id_rubro[[id]:[Rubro]],2,0)</f>
        <v>PRODUCTOS INDUSTRIALES Y RELACIONADOS</v>
      </c>
      <c r="C1017" s="36" t="s">
        <v>242</v>
      </c>
      <c r="D1017" s="35" t="str">
        <f>+Tabla3[[#This Row],[id_detalle]]&amp;" "&amp;VLOOKUP(Tabla3[[#This Row],[id_detalle]],rubro_detalle[[Código]:[Rubro Detalle]],2,0)</f>
        <v>03.01.581 Margarinas</v>
      </c>
      <c r="E1017" s="33">
        <f t="shared" si="31"/>
        <v>3</v>
      </c>
      <c r="F1017" s="47" t="str">
        <f t="shared" si="30"/>
        <v>03.01.581-3</v>
      </c>
      <c r="G1017" s="37" t="s">
        <v>3091</v>
      </c>
      <c r="H1017" s="37">
        <v>528</v>
      </c>
    </row>
    <row r="1018" spans="1:8" x14ac:dyDescent="0.3">
      <c r="A1018" s="34" t="str">
        <f>+LEFT(Tabla3[[#This Row],[id_detalle]],2)</f>
        <v>03</v>
      </c>
      <c r="B1018" s="46" t="str">
        <f>VLOOKUP((LEFT(Tabla3[[#This Row],[id_detalle]],2)),id_rubro[[id]:[Rubro]],2,0)</f>
        <v>PRODUCTOS INDUSTRIALES Y RELACIONADOS</v>
      </c>
      <c r="C1018" s="36" t="s">
        <v>242</v>
      </c>
      <c r="D1018" s="35" t="str">
        <f>+Tabla3[[#This Row],[id_detalle]]&amp;" "&amp;VLOOKUP(Tabla3[[#This Row],[id_detalle]],rubro_detalle[[Código]:[Rubro Detalle]],2,0)</f>
        <v>03.01.581 Margarinas</v>
      </c>
      <c r="E1018" s="33">
        <f t="shared" si="31"/>
        <v>4</v>
      </c>
      <c r="F1018" s="47" t="str">
        <f t="shared" si="30"/>
        <v>03.01.581-4</v>
      </c>
      <c r="G1018" s="38" t="s">
        <v>3060</v>
      </c>
      <c r="H1018" s="38">
        <v>789</v>
      </c>
    </row>
    <row r="1019" spans="1:8" x14ac:dyDescent="0.3">
      <c r="A1019" s="34" t="str">
        <f>+LEFT(Tabla3[[#This Row],[id_detalle]],2)</f>
        <v>03</v>
      </c>
      <c r="B1019" s="46" t="str">
        <f>VLOOKUP((LEFT(Tabla3[[#This Row],[id_detalle]],2)),id_rubro[[id]:[Rubro]],2,0)</f>
        <v>PRODUCTOS INDUSTRIALES Y RELACIONADOS</v>
      </c>
      <c r="C1019" s="36" t="s">
        <v>242</v>
      </c>
      <c r="D1019" s="35" t="str">
        <f>+Tabla3[[#This Row],[id_detalle]]&amp;" "&amp;VLOOKUP(Tabla3[[#This Row],[id_detalle]],rubro_detalle[[Código]:[Rubro Detalle]],2,0)</f>
        <v>03.01.581 Margarinas</v>
      </c>
      <c r="E1019" s="33">
        <f t="shared" si="31"/>
        <v>5</v>
      </c>
      <c r="F1019" s="47" t="str">
        <f t="shared" si="30"/>
        <v>03.01.581-5</v>
      </c>
      <c r="G1019" s="38" t="s">
        <v>3062</v>
      </c>
      <c r="H1019" s="38">
        <v>847</v>
      </c>
    </row>
    <row r="1020" spans="1:8" x14ac:dyDescent="0.3">
      <c r="A1020" s="34" t="str">
        <f>+LEFT(Tabla3[[#This Row],[id_detalle]],2)</f>
        <v>03</v>
      </c>
      <c r="B1020" s="46" t="str">
        <f>VLOOKUP((LEFT(Tabla3[[#This Row],[id_detalle]],2)),id_rubro[[id]:[Rubro]],2,0)</f>
        <v>PRODUCTOS INDUSTRIALES Y RELACIONADOS</v>
      </c>
      <c r="C1020" s="36" t="s">
        <v>244</v>
      </c>
      <c r="D1020" s="35" t="str">
        <f>+Tabla3[[#This Row],[id_detalle]]&amp;" "&amp;VLOOKUP(Tabla3[[#This Row],[id_detalle]],rubro_detalle[[Código]:[Rubro Detalle]],2,0)</f>
        <v>03.01.583 Materias Primas Alimentarias</v>
      </c>
      <c r="E1020" s="33">
        <f t="shared" si="31"/>
        <v>1</v>
      </c>
      <c r="F1020" s="47" t="str">
        <f t="shared" si="30"/>
        <v>03.01.583-1</v>
      </c>
      <c r="G1020" s="37" t="s">
        <v>3314</v>
      </c>
      <c r="H1020" s="37">
        <v>202</v>
      </c>
    </row>
    <row r="1021" spans="1:8" x14ac:dyDescent="0.3">
      <c r="A1021" s="34" t="str">
        <f>+LEFT(Tabla3[[#This Row],[id_detalle]],2)</f>
        <v>03</v>
      </c>
      <c r="B1021" s="46" t="str">
        <f>VLOOKUP((LEFT(Tabla3[[#This Row],[id_detalle]],2)),id_rubro[[id]:[Rubro]],2,0)</f>
        <v>PRODUCTOS INDUSTRIALES Y RELACIONADOS</v>
      </c>
      <c r="C1021" s="36" t="s">
        <v>244</v>
      </c>
      <c r="D1021" s="35" t="str">
        <f>+Tabla3[[#This Row],[id_detalle]]&amp;" "&amp;VLOOKUP(Tabla3[[#This Row],[id_detalle]],rubro_detalle[[Código]:[Rubro Detalle]],2,0)</f>
        <v>03.01.583 Materias Primas Alimentarias</v>
      </c>
      <c r="E1021" s="33">
        <f t="shared" si="31"/>
        <v>2</v>
      </c>
      <c r="F1021" s="47" t="str">
        <f t="shared" si="30"/>
        <v>03.01.583-2</v>
      </c>
      <c r="G1021" s="37" t="s">
        <v>3219</v>
      </c>
      <c r="H1021" s="37">
        <v>248</v>
      </c>
    </row>
    <row r="1022" spans="1:8" x14ac:dyDescent="0.3">
      <c r="A1022" s="34" t="str">
        <f>+LEFT(Tabla3[[#This Row],[id_detalle]],2)</f>
        <v>03</v>
      </c>
      <c r="B1022" s="46" t="str">
        <f>VLOOKUP((LEFT(Tabla3[[#This Row],[id_detalle]],2)),id_rubro[[id]:[Rubro]],2,0)</f>
        <v>PRODUCTOS INDUSTRIALES Y RELACIONADOS</v>
      </c>
      <c r="C1022" s="36" t="s">
        <v>244</v>
      </c>
      <c r="D1022" s="35" t="str">
        <f>+Tabla3[[#This Row],[id_detalle]]&amp;" "&amp;VLOOKUP(Tabla3[[#This Row],[id_detalle]],rubro_detalle[[Código]:[Rubro Detalle]],2,0)</f>
        <v>03.01.583 Materias Primas Alimentarias</v>
      </c>
      <c r="E1022" s="33">
        <f t="shared" si="31"/>
        <v>3</v>
      </c>
      <c r="F1022" s="47" t="str">
        <f t="shared" si="30"/>
        <v>03.01.583-3</v>
      </c>
      <c r="G1022" s="37" t="s">
        <v>3315</v>
      </c>
      <c r="H1022" s="37">
        <v>388</v>
      </c>
    </row>
    <row r="1023" spans="1:8" x14ac:dyDescent="0.3">
      <c r="A1023" s="34" t="str">
        <f>+LEFT(Tabla3[[#This Row],[id_detalle]],2)</f>
        <v>03</v>
      </c>
      <c r="B1023" s="46" t="str">
        <f>VLOOKUP((LEFT(Tabla3[[#This Row],[id_detalle]],2)),id_rubro[[id]:[Rubro]],2,0)</f>
        <v>PRODUCTOS INDUSTRIALES Y RELACIONADOS</v>
      </c>
      <c r="C1023" s="36" t="s">
        <v>244</v>
      </c>
      <c r="D1023" s="35" t="str">
        <f>+Tabla3[[#This Row],[id_detalle]]&amp;" "&amp;VLOOKUP(Tabla3[[#This Row],[id_detalle]],rubro_detalle[[Código]:[Rubro Detalle]],2,0)</f>
        <v>03.01.583 Materias Primas Alimentarias</v>
      </c>
      <c r="E1023" s="33">
        <f t="shared" si="31"/>
        <v>4</v>
      </c>
      <c r="F1023" s="47" t="str">
        <f t="shared" si="30"/>
        <v>03.01.583-4</v>
      </c>
      <c r="G1023" s="37" t="s">
        <v>3111</v>
      </c>
      <c r="H1023" s="37">
        <v>599</v>
      </c>
    </row>
    <row r="1024" spans="1:8" x14ac:dyDescent="0.3">
      <c r="A1024" s="34" t="str">
        <f>+LEFT(Tabla3[[#This Row],[id_detalle]],2)</f>
        <v>03</v>
      </c>
      <c r="B1024" s="46" t="str">
        <f>VLOOKUP((LEFT(Tabla3[[#This Row],[id_detalle]],2)),id_rubro[[id]:[Rubro]],2,0)</f>
        <v>PRODUCTOS INDUSTRIALES Y RELACIONADOS</v>
      </c>
      <c r="C1024" s="36" t="s">
        <v>244</v>
      </c>
      <c r="D1024" s="35" t="str">
        <f>+Tabla3[[#This Row],[id_detalle]]&amp;" "&amp;VLOOKUP(Tabla3[[#This Row],[id_detalle]],rubro_detalle[[Código]:[Rubro Detalle]],2,0)</f>
        <v>03.01.583 Materias Primas Alimentarias</v>
      </c>
      <c r="E1024" s="33">
        <f t="shared" si="31"/>
        <v>5</v>
      </c>
      <c r="F1024" s="47" t="str">
        <f t="shared" si="30"/>
        <v>03.01.583-5</v>
      </c>
      <c r="G1024" s="37" t="s">
        <v>3316</v>
      </c>
      <c r="H1024" s="37">
        <v>616</v>
      </c>
    </row>
    <row r="1025" spans="1:8" x14ac:dyDescent="0.3">
      <c r="A1025" s="34" t="str">
        <f>+LEFT(Tabla3[[#This Row],[id_detalle]],2)</f>
        <v>03</v>
      </c>
      <c r="B1025" s="46" t="str">
        <f>VLOOKUP((LEFT(Tabla3[[#This Row],[id_detalle]],2)),id_rubro[[id]:[Rubro]],2,0)</f>
        <v>PRODUCTOS INDUSTRIALES Y RELACIONADOS</v>
      </c>
      <c r="C1025" s="36" t="s">
        <v>244</v>
      </c>
      <c r="D1025" s="35" t="str">
        <f>+Tabla3[[#This Row],[id_detalle]]&amp;" "&amp;VLOOKUP(Tabla3[[#This Row],[id_detalle]],rubro_detalle[[Código]:[Rubro Detalle]],2,0)</f>
        <v>03.01.583 Materias Primas Alimentarias</v>
      </c>
      <c r="E1025" s="33">
        <f t="shared" si="31"/>
        <v>6</v>
      </c>
      <c r="F1025" s="47" t="str">
        <f t="shared" si="30"/>
        <v>03.01.583-6</v>
      </c>
      <c r="G1025" s="37" t="s">
        <v>3317</v>
      </c>
      <c r="H1025" s="37">
        <v>639</v>
      </c>
    </row>
    <row r="1026" spans="1:8" x14ac:dyDescent="0.3">
      <c r="A1026" s="34" t="str">
        <f>+LEFT(Tabla3[[#This Row],[id_detalle]],2)</f>
        <v>03</v>
      </c>
      <c r="B1026" s="46" t="str">
        <f>VLOOKUP((LEFT(Tabla3[[#This Row],[id_detalle]],2)),id_rubro[[id]:[Rubro]],2,0)</f>
        <v>PRODUCTOS INDUSTRIALES Y RELACIONADOS</v>
      </c>
      <c r="C1026" s="36" t="s">
        <v>244</v>
      </c>
      <c r="D1026" s="35" t="str">
        <f>+Tabla3[[#This Row],[id_detalle]]&amp;" "&amp;VLOOKUP(Tabla3[[#This Row],[id_detalle]],rubro_detalle[[Código]:[Rubro Detalle]],2,0)</f>
        <v>03.01.583 Materias Primas Alimentarias</v>
      </c>
      <c r="E1026" s="33">
        <f t="shared" si="31"/>
        <v>7</v>
      </c>
      <c r="F1026" s="47" t="str">
        <f t="shared" si="30"/>
        <v>03.01.583-7</v>
      </c>
      <c r="G1026" s="37" t="s">
        <v>3318</v>
      </c>
      <c r="H1026" s="37">
        <v>678</v>
      </c>
    </row>
    <row r="1027" spans="1:8" x14ac:dyDescent="0.3">
      <c r="A1027" s="34" t="str">
        <f>+LEFT(Tabla3[[#This Row],[id_detalle]],2)</f>
        <v>03</v>
      </c>
      <c r="B1027" s="46" t="str">
        <f>VLOOKUP((LEFT(Tabla3[[#This Row],[id_detalle]],2)),id_rubro[[id]:[Rubro]],2,0)</f>
        <v>PRODUCTOS INDUSTRIALES Y RELACIONADOS</v>
      </c>
      <c r="C1027" s="36" t="s">
        <v>244</v>
      </c>
      <c r="D1027" s="35" t="str">
        <f>+Tabla3[[#This Row],[id_detalle]]&amp;" "&amp;VLOOKUP(Tabla3[[#This Row],[id_detalle]],rubro_detalle[[Código]:[Rubro Detalle]],2,0)</f>
        <v>03.01.583 Materias Primas Alimentarias</v>
      </c>
      <c r="E1027" s="33">
        <f t="shared" si="31"/>
        <v>8</v>
      </c>
      <c r="F1027" s="47" t="str">
        <f t="shared" si="30"/>
        <v>03.01.583-8</v>
      </c>
      <c r="G1027" s="37" t="s">
        <v>2735</v>
      </c>
      <c r="H1027" s="37">
        <v>679</v>
      </c>
    </row>
    <row r="1028" spans="1:8" x14ac:dyDescent="0.3">
      <c r="A1028" s="34" t="str">
        <f>+LEFT(Tabla3[[#This Row],[id_detalle]],2)</f>
        <v>03</v>
      </c>
      <c r="B1028" s="46" t="str">
        <f>VLOOKUP((LEFT(Tabla3[[#This Row],[id_detalle]],2)),id_rubro[[id]:[Rubro]],2,0)</f>
        <v>PRODUCTOS INDUSTRIALES Y RELACIONADOS</v>
      </c>
      <c r="C1028" s="36" t="s">
        <v>244</v>
      </c>
      <c r="D1028" s="35" t="str">
        <f>+Tabla3[[#This Row],[id_detalle]]&amp;" "&amp;VLOOKUP(Tabla3[[#This Row],[id_detalle]],rubro_detalle[[Código]:[Rubro Detalle]],2,0)</f>
        <v>03.01.583 Materias Primas Alimentarias</v>
      </c>
      <c r="E1028" s="33">
        <f t="shared" si="31"/>
        <v>9</v>
      </c>
      <c r="F1028" s="47" t="str">
        <f t="shared" si="30"/>
        <v>03.01.583-9</v>
      </c>
      <c r="G1028" s="37" t="s">
        <v>3319</v>
      </c>
      <c r="H1028" s="37">
        <v>695</v>
      </c>
    </row>
    <row r="1029" spans="1:8" x14ac:dyDescent="0.3">
      <c r="A1029" s="34" t="str">
        <f>+LEFT(Tabla3[[#This Row],[id_detalle]],2)</f>
        <v>03</v>
      </c>
      <c r="B1029" s="46" t="str">
        <f>VLOOKUP((LEFT(Tabla3[[#This Row],[id_detalle]],2)),id_rubro[[id]:[Rubro]],2,0)</f>
        <v>PRODUCTOS INDUSTRIALES Y RELACIONADOS</v>
      </c>
      <c r="C1029" s="36" t="s">
        <v>246</v>
      </c>
      <c r="D1029" s="35" t="str">
        <f>+Tabla3[[#This Row],[id_detalle]]&amp;" "&amp;VLOOKUP(Tabla3[[#This Row],[id_detalle]],rubro_detalle[[Código]:[Rubro Detalle]],2,0)</f>
        <v>03.01.585 Mayonesa</v>
      </c>
      <c r="E1029" s="33">
        <f t="shared" si="31"/>
        <v>1</v>
      </c>
      <c r="F1029" s="47" t="str">
        <f t="shared" si="30"/>
        <v>03.01.585-1</v>
      </c>
      <c r="G1029" s="37" t="s">
        <v>3064</v>
      </c>
      <c r="H1029" s="37">
        <v>565</v>
      </c>
    </row>
    <row r="1030" spans="1:8" x14ac:dyDescent="0.3">
      <c r="A1030" s="34" t="str">
        <f>+LEFT(Tabla3[[#This Row],[id_detalle]],2)</f>
        <v>03</v>
      </c>
      <c r="B1030" s="46" t="str">
        <f>VLOOKUP((LEFT(Tabla3[[#This Row],[id_detalle]],2)),id_rubro[[id]:[Rubro]],2,0)</f>
        <v>PRODUCTOS INDUSTRIALES Y RELACIONADOS</v>
      </c>
      <c r="C1030" s="36" t="s">
        <v>246</v>
      </c>
      <c r="D1030" s="35" t="str">
        <f>+Tabla3[[#This Row],[id_detalle]]&amp;" "&amp;VLOOKUP(Tabla3[[#This Row],[id_detalle]],rubro_detalle[[Código]:[Rubro Detalle]],2,0)</f>
        <v>03.01.585 Mayonesa</v>
      </c>
      <c r="E1030" s="33">
        <f t="shared" si="31"/>
        <v>2</v>
      </c>
      <c r="F1030" s="47" t="str">
        <f t="shared" si="30"/>
        <v>03.01.585-2</v>
      </c>
      <c r="G1030" s="37" t="s">
        <v>3056</v>
      </c>
      <c r="H1030" s="37">
        <v>681</v>
      </c>
    </row>
    <row r="1031" spans="1:8" x14ac:dyDescent="0.3">
      <c r="A1031" s="34" t="str">
        <f>+LEFT(Tabla3[[#This Row],[id_detalle]],2)</f>
        <v>03</v>
      </c>
      <c r="B1031" s="46" t="str">
        <f>VLOOKUP((LEFT(Tabla3[[#This Row],[id_detalle]],2)),id_rubro[[id]:[Rubro]],2,0)</f>
        <v>PRODUCTOS INDUSTRIALES Y RELACIONADOS</v>
      </c>
      <c r="C1031" s="36" t="s">
        <v>248</v>
      </c>
      <c r="D1031" s="35" t="str">
        <f>+Tabla3[[#This Row],[id_detalle]]&amp;" "&amp;VLOOKUP(Tabla3[[#This Row],[id_detalle]],rubro_detalle[[Código]:[Rubro Detalle]],2,0)</f>
        <v>03.01.591 Mermeladas</v>
      </c>
      <c r="E1031" s="33">
        <f t="shared" si="31"/>
        <v>1</v>
      </c>
      <c r="F1031" s="47" t="str">
        <f t="shared" si="30"/>
        <v>03.01.591-1</v>
      </c>
      <c r="G1031" s="37" t="s">
        <v>3082</v>
      </c>
      <c r="H1031" s="37">
        <v>182</v>
      </c>
    </row>
    <row r="1032" spans="1:8" x14ac:dyDescent="0.3">
      <c r="A1032" s="34" t="str">
        <f>+LEFT(Tabla3[[#This Row],[id_detalle]],2)</f>
        <v>03</v>
      </c>
      <c r="B1032" s="46" t="str">
        <f>VLOOKUP((LEFT(Tabla3[[#This Row],[id_detalle]],2)),id_rubro[[id]:[Rubro]],2,0)</f>
        <v>PRODUCTOS INDUSTRIALES Y RELACIONADOS</v>
      </c>
      <c r="C1032" s="36" t="s">
        <v>248</v>
      </c>
      <c r="D1032" s="35" t="str">
        <f>+Tabla3[[#This Row],[id_detalle]]&amp;" "&amp;VLOOKUP(Tabla3[[#This Row],[id_detalle]],rubro_detalle[[Código]:[Rubro Detalle]],2,0)</f>
        <v>03.01.591 Mermeladas</v>
      </c>
      <c r="E1032" s="33">
        <f t="shared" si="31"/>
        <v>2</v>
      </c>
      <c r="F1032" s="47" t="str">
        <f t="shared" si="30"/>
        <v>03.01.591-2</v>
      </c>
      <c r="G1032" s="37" t="s">
        <v>3086</v>
      </c>
      <c r="H1032" s="37">
        <v>343</v>
      </c>
    </row>
    <row r="1033" spans="1:8" x14ac:dyDescent="0.3">
      <c r="A1033" s="34" t="str">
        <f>+LEFT(Tabla3[[#This Row],[id_detalle]],2)</f>
        <v>03</v>
      </c>
      <c r="B1033" s="46" t="str">
        <f>VLOOKUP((LEFT(Tabla3[[#This Row],[id_detalle]],2)),id_rubro[[id]:[Rubro]],2,0)</f>
        <v>PRODUCTOS INDUSTRIALES Y RELACIONADOS</v>
      </c>
      <c r="C1033" s="36" t="s">
        <v>248</v>
      </c>
      <c r="D1033" s="35" t="str">
        <f>+Tabla3[[#This Row],[id_detalle]]&amp;" "&amp;VLOOKUP(Tabla3[[#This Row],[id_detalle]],rubro_detalle[[Código]:[Rubro Detalle]],2,0)</f>
        <v>03.01.591 Mermeladas</v>
      </c>
      <c r="E1033" s="33">
        <f t="shared" si="31"/>
        <v>3</v>
      </c>
      <c r="F1033" s="47" t="str">
        <f t="shared" si="30"/>
        <v>03.01.591-3</v>
      </c>
      <c r="G1033" s="37" t="s">
        <v>3284</v>
      </c>
      <c r="H1033" s="37">
        <v>392</v>
      </c>
    </row>
    <row r="1034" spans="1:8" x14ac:dyDescent="0.3">
      <c r="A1034" s="34" t="str">
        <f>+LEFT(Tabla3[[#This Row],[id_detalle]],2)</f>
        <v>03</v>
      </c>
      <c r="B1034" s="46" t="str">
        <f>VLOOKUP((LEFT(Tabla3[[#This Row],[id_detalle]],2)),id_rubro[[id]:[Rubro]],2,0)</f>
        <v>PRODUCTOS INDUSTRIALES Y RELACIONADOS</v>
      </c>
      <c r="C1034" s="36" t="s">
        <v>248</v>
      </c>
      <c r="D1034" s="35" t="str">
        <f>+Tabla3[[#This Row],[id_detalle]]&amp;" "&amp;VLOOKUP(Tabla3[[#This Row],[id_detalle]],rubro_detalle[[Código]:[Rubro Detalle]],2,0)</f>
        <v>03.01.591 Mermeladas</v>
      </c>
      <c r="E1034" s="33">
        <f t="shared" si="31"/>
        <v>4</v>
      </c>
      <c r="F1034" s="47" t="str">
        <f t="shared" si="30"/>
        <v>03.01.591-4</v>
      </c>
      <c r="G1034" s="37" t="s">
        <v>3091</v>
      </c>
      <c r="H1034" s="37">
        <v>528</v>
      </c>
    </row>
    <row r="1035" spans="1:8" x14ac:dyDescent="0.3">
      <c r="A1035" s="34" t="str">
        <f>+LEFT(Tabla3[[#This Row],[id_detalle]],2)</f>
        <v>03</v>
      </c>
      <c r="B1035" s="46" t="str">
        <f>VLOOKUP((LEFT(Tabla3[[#This Row],[id_detalle]],2)),id_rubro[[id]:[Rubro]],2,0)</f>
        <v>PRODUCTOS INDUSTRIALES Y RELACIONADOS</v>
      </c>
      <c r="C1035" s="36" t="s">
        <v>248</v>
      </c>
      <c r="D1035" s="35" t="str">
        <f>+Tabla3[[#This Row],[id_detalle]]&amp;" "&amp;VLOOKUP(Tabla3[[#This Row],[id_detalle]],rubro_detalle[[Código]:[Rubro Detalle]],2,0)</f>
        <v>03.01.591 Mermeladas</v>
      </c>
      <c r="E1035" s="33">
        <f t="shared" si="31"/>
        <v>5</v>
      </c>
      <c r="F1035" s="47" t="str">
        <f t="shared" si="30"/>
        <v>03.01.591-5</v>
      </c>
      <c r="G1035" s="37" t="s">
        <v>3320</v>
      </c>
      <c r="H1035" s="37">
        <v>565</v>
      </c>
    </row>
    <row r="1036" spans="1:8" x14ac:dyDescent="0.3">
      <c r="A1036" s="34" t="str">
        <f>+LEFT(Tabla3[[#This Row],[id_detalle]],2)</f>
        <v>03</v>
      </c>
      <c r="B1036" s="46" t="str">
        <f>VLOOKUP((LEFT(Tabla3[[#This Row],[id_detalle]],2)),id_rubro[[id]:[Rubro]],2,0)</f>
        <v>PRODUCTOS INDUSTRIALES Y RELACIONADOS</v>
      </c>
      <c r="C1036" s="36" t="s">
        <v>248</v>
      </c>
      <c r="D1036" s="35" t="str">
        <f>+Tabla3[[#This Row],[id_detalle]]&amp;" "&amp;VLOOKUP(Tabla3[[#This Row],[id_detalle]],rubro_detalle[[Código]:[Rubro Detalle]],2,0)</f>
        <v>03.01.591 Mermeladas</v>
      </c>
      <c r="E1036" s="33">
        <f t="shared" si="31"/>
        <v>6</v>
      </c>
      <c r="F1036" s="47" t="str">
        <f t="shared" ref="F1036:F1099" si="32">+LEFT(D1036,9)&amp;"-"&amp;E1036</f>
        <v>03.01.591-6</v>
      </c>
      <c r="G1036" s="37" t="s">
        <v>3321</v>
      </c>
      <c r="H1036" s="37">
        <v>615</v>
      </c>
    </row>
    <row r="1037" spans="1:8" x14ac:dyDescent="0.3">
      <c r="A1037" s="34" t="str">
        <f>+LEFT(Tabla3[[#This Row],[id_detalle]],2)</f>
        <v>03</v>
      </c>
      <c r="B1037" s="46" t="str">
        <f>VLOOKUP((LEFT(Tabla3[[#This Row],[id_detalle]],2)),id_rubro[[id]:[Rubro]],2,0)</f>
        <v>PRODUCTOS INDUSTRIALES Y RELACIONADOS</v>
      </c>
      <c r="C1037" s="36" t="s">
        <v>248</v>
      </c>
      <c r="D1037" s="35" t="str">
        <f>+Tabla3[[#This Row],[id_detalle]]&amp;" "&amp;VLOOKUP(Tabla3[[#This Row],[id_detalle]],rubro_detalle[[Código]:[Rubro Detalle]],2,0)</f>
        <v>03.01.591 Mermeladas</v>
      </c>
      <c r="E1037" s="33">
        <f t="shared" ref="E1037:E1100" si="33">+IF(D1037=D1036,E1036+1,1)</f>
        <v>7</v>
      </c>
      <c r="F1037" s="47" t="str">
        <f t="shared" si="32"/>
        <v>03.01.591-7</v>
      </c>
      <c r="G1037" s="37" t="s">
        <v>3093</v>
      </c>
      <c r="H1037" s="37">
        <v>617</v>
      </c>
    </row>
    <row r="1038" spans="1:8" x14ac:dyDescent="0.3">
      <c r="A1038" s="34" t="str">
        <f>+LEFT(Tabla3[[#This Row],[id_detalle]],2)</f>
        <v>03</v>
      </c>
      <c r="B1038" s="46" t="str">
        <f>VLOOKUP((LEFT(Tabla3[[#This Row],[id_detalle]],2)),id_rubro[[id]:[Rubro]],2,0)</f>
        <v>PRODUCTOS INDUSTRIALES Y RELACIONADOS</v>
      </c>
      <c r="C1038" s="36" t="s">
        <v>248</v>
      </c>
      <c r="D1038" s="35" t="str">
        <f>+Tabla3[[#This Row],[id_detalle]]&amp;" "&amp;VLOOKUP(Tabla3[[#This Row],[id_detalle]],rubro_detalle[[Código]:[Rubro Detalle]],2,0)</f>
        <v>03.01.591 Mermeladas</v>
      </c>
      <c r="E1038" s="33">
        <f t="shared" si="33"/>
        <v>8</v>
      </c>
      <c r="F1038" s="47" t="str">
        <f t="shared" si="32"/>
        <v>03.01.591-8</v>
      </c>
      <c r="G1038" s="37" t="s">
        <v>3055</v>
      </c>
      <c r="H1038" s="37">
        <v>667</v>
      </c>
    </row>
    <row r="1039" spans="1:8" x14ac:dyDescent="0.3">
      <c r="A1039" s="34" t="str">
        <f>+LEFT(Tabla3[[#This Row],[id_detalle]],2)</f>
        <v>03</v>
      </c>
      <c r="B1039" s="46" t="str">
        <f>VLOOKUP((LEFT(Tabla3[[#This Row],[id_detalle]],2)),id_rubro[[id]:[Rubro]],2,0)</f>
        <v>PRODUCTOS INDUSTRIALES Y RELACIONADOS</v>
      </c>
      <c r="C1039" s="36" t="s">
        <v>248</v>
      </c>
      <c r="D1039" s="35" t="str">
        <f>+Tabla3[[#This Row],[id_detalle]]&amp;" "&amp;VLOOKUP(Tabla3[[#This Row],[id_detalle]],rubro_detalle[[Código]:[Rubro Detalle]],2,0)</f>
        <v>03.01.591 Mermeladas</v>
      </c>
      <c r="E1039" s="33">
        <f t="shared" si="33"/>
        <v>9</v>
      </c>
      <c r="F1039" s="47" t="str">
        <f t="shared" si="32"/>
        <v>03.01.591-9</v>
      </c>
      <c r="G1039" s="38" t="s">
        <v>3062</v>
      </c>
      <c r="H1039" s="38">
        <v>847</v>
      </c>
    </row>
    <row r="1040" spans="1:8" x14ac:dyDescent="0.3">
      <c r="A1040" s="34" t="str">
        <f>+LEFT(Tabla3[[#This Row],[id_detalle]],2)</f>
        <v>03</v>
      </c>
      <c r="B1040" s="46" t="str">
        <f>VLOOKUP((LEFT(Tabla3[[#This Row],[id_detalle]],2)),id_rubro[[id]:[Rubro]],2,0)</f>
        <v>PRODUCTOS INDUSTRIALES Y RELACIONADOS</v>
      </c>
      <c r="C1040" s="36" t="s">
        <v>250</v>
      </c>
      <c r="D1040" s="35" t="str">
        <f>+Tabla3[[#This Row],[id_detalle]]&amp;" "&amp;VLOOKUP(Tabla3[[#This Row],[id_detalle]],rubro_detalle[[Código]:[Rubro Detalle]],2,0)</f>
        <v>03.01.601 Miel</v>
      </c>
      <c r="E1040" s="33">
        <f t="shared" si="33"/>
        <v>1</v>
      </c>
      <c r="F1040" s="47" t="str">
        <f t="shared" si="32"/>
        <v>03.01.601-1</v>
      </c>
      <c r="G1040" s="37" t="s">
        <v>3322</v>
      </c>
      <c r="H1040" s="37">
        <v>207</v>
      </c>
    </row>
    <row r="1041" spans="1:8" x14ac:dyDescent="0.3">
      <c r="A1041" s="34" t="str">
        <f>+LEFT(Tabla3[[#This Row],[id_detalle]],2)</f>
        <v>03</v>
      </c>
      <c r="B1041" s="46" t="str">
        <f>VLOOKUP((LEFT(Tabla3[[#This Row],[id_detalle]],2)),id_rubro[[id]:[Rubro]],2,0)</f>
        <v>PRODUCTOS INDUSTRIALES Y RELACIONADOS</v>
      </c>
      <c r="C1041" s="36" t="s">
        <v>250</v>
      </c>
      <c r="D1041" s="35" t="str">
        <f>+Tabla3[[#This Row],[id_detalle]]&amp;" "&amp;VLOOKUP(Tabla3[[#This Row],[id_detalle]],rubro_detalle[[Código]:[Rubro Detalle]],2,0)</f>
        <v>03.01.601 Miel</v>
      </c>
      <c r="E1041" s="33">
        <f t="shared" si="33"/>
        <v>2</v>
      </c>
      <c r="F1041" s="47" t="str">
        <f t="shared" si="32"/>
        <v>03.01.601-2</v>
      </c>
      <c r="G1041" s="37" t="s">
        <v>3323</v>
      </c>
      <c r="H1041" s="37">
        <v>309</v>
      </c>
    </row>
    <row r="1042" spans="1:8" x14ac:dyDescent="0.3">
      <c r="A1042" s="34" t="str">
        <f>+LEFT(Tabla3[[#This Row],[id_detalle]],2)</f>
        <v>03</v>
      </c>
      <c r="B1042" s="46" t="str">
        <f>VLOOKUP((LEFT(Tabla3[[#This Row],[id_detalle]],2)),id_rubro[[id]:[Rubro]],2,0)</f>
        <v>PRODUCTOS INDUSTRIALES Y RELACIONADOS</v>
      </c>
      <c r="C1042" s="36" t="s">
        <v>250</v>
      </c>
      <c r="D1042" s="35" t="str">
        <f>+Tabla3[[#This Row],[id_detalle]]&amp;" "&amp;VLOOKUP(Tabla3[[#This Row],[id_detalle]],rubro_detalle[[Código]:[Rubro Detalle]],2,0)</f>
        <v>03.01.601 Miel</v>
      </c>
      <c r="E1042" s="33">
        <f t="shared" si="33"/>
        <v>3</v>
      </c>
      <c r="F1042" s="47" t="str">
        <f t="shared" si="32"/>
        <v>03.01.601-3</v>
      </c>
      <c r="G1042" s="37" t="s">
        <v>3324</v>
      </c>
      <c r="H1042" s="37">
        <v>309</v>
      </c>
    </row>
    <row r="1043" spans="1:8" x14ac:dyDescent="0.3">
      <c r="A1043" s="34" t="str">
        <f>+LEFT(Tabla3[[#This Row],[id_detalle]],2)</f>
        <v>03</v>
      </c>
      <c r="B1043" s="46" t="str">
        <f>VLOOKUP((LEFT(Tabla3[[#This Row],[id_detalle]],2)),id_rubro[[id]:[Rubro]],2,0)</f>
        <v>PRODUCTOS INDUSTRIALES Y RELACIONADOS</v>
      </c>
      <c r="C1043" s="36" t="s">
        <v>250</v>
      </c>
      <c r="D1043" s="35" t="str">
        <f>+Tabla3[[#This Row],[id_detalle]]&amp;" "&amp;VLOOKUP(Tabla3[[#This Row],[id_detalle]],rubro_detalle[[Código]:[Rubro Detalle]],2,0)</f>
        <v>03.01.601 Miel</v>
      </c>
      <c r="E1043" s="33">
        <f t="shared" si="33"/>
        <v>4</v>
      </c>
      <c r="F1043" s="47" t="str">
        <f t="shared" si="32"/>
        <v>03.01.601-4</v>
      </c>
      <c r="G1043" s="37" t="s">
        <v>3325</v>
      </c>
      <c r="H1043" s="37">
        <v>647</v>
      </c>
    </row>
    <row r="1044" spans="1:8" x14ac:dyDescent="0.3">
      <c r="A1044" s="34" t="str">
        <f>+LEFT(Tabla3[[#This Row],[id_detalle]],2)</f>
        <v>03</v>
      </c>
      <c r="B1044" s="46" t="str">
        <f>VLOOKUP((LEFT(Tabla3[[#This Row],[id_detalle]],2)),id_rubro[[id]:[Rubro]],2,0)</f>
        <v>PRODUCTOS INDUSTRIALES Y RELACIONADOS</v>
      </c>
      <c r="C1044" s="36" t="s">
        <v>250</v>
      </c>
      <c r="D1044" s="35" t="str">
        <f>+Tabla3[[#This Row],[id_detalle]]&amp;" "&amp;VLOOKUP(Tabla3[[#This Row],[id_detalle]],rubro_detalle[[Código]:[Rubro Detalle]],2,0)</f>
        <v>03.01.601 Miel</v>
      </c>
      <c r="E1044" s="33">
        <f t="shared" si="33"/>
        <v>5</v>
      </c>
      <c r="F1044" s="47" t="str">
        <f t="shared" si="32"/>
        <v>03.01.601-5</v>
      </c>
      <c r="G1044" s="37" t="s">
        <v>3326</v>
      </c>
      <c r="H1044" s="37">
        <v>751</v>
      </c>
    </row>
    <row r="1045" spans="1:8" x14ac:dyDescent="0.3">
      <c r="A1045" s="34" t="str">
        <f>+LEFT(Tabla3[[#This Row],[id_detalle]],2)</f>
        <v>03</v>
      </c>
      <c r="B1045" s="46" t="str">
        <f>VLOOKUP((LEFT(Tabla3[[#This Row],[id_detalle]],2)),id_rubro[[id]:[Rubro]],2,0)</f>
        <v>PRODUCTOS INDUSTRIALES Y RELACIONADOS</v>
      </c>
      <c r="C1045" s="36" t="s">
        <v>254</v>
      </c>
      <c r="D1045" s="35" t="str">
        <f>+Tabla3[[#This Row],[id_detalle]]&amp;" "&amp;VLOOKUP(Tabla3[[#This Row],[id_detalle]],rubro_detalle[[Código]:[Rubro Detalle]],2,0)</f>
        <v>03.01.641 Panaderías y Pastelerías</v>
      </c>
      <c r="E1045" s="33">
        <f t="shared" si="33"/>
        <v>1</v>
      </c>
      <c r="F1045" s="47" t="str">
        <f t="shared" si="32"/>
        <v>03.01.641-1</v>
      </c>
      <c r="G1045" s="37" t="s">
        <v>3327</v>
      </c>
      <c r="H1045" s="37">
        <v>194</v>
      </c>
    </row>
    <row r="1046" spans="1:8" x14ac:dyDescent="0.3">
      <c r="A1046" s="34" t="str">
        <f>+LEFT(Tabla3[[#This Row],[id_detalle]],2)</f>
        <v>03</v>
      </c>
      <c r="B1046" s="46" t="str">
        <f>VLOOKUP((LEFT(Tabla3[[#This Row],[id_detalle]],2)),id_rubro[[id]:[Rubro]],2,0)</f>
        <v>PRODUCTOS INDUSTRIALES Y RELACIONADOS</v>
      </c>
      <c r="C1046" s="36" t="s">
        <v>254</v>
      </c>
      <c r="D1046" s="35" t="str">
        <f>+Tabla3[[#This Row],[id_detalle]]&amp;" "&amp;VLOOKUP(Tabla3[[#This Row],[id_detalle]],rubro_detalle[[Código]:[Rubro Detalle]],2,0)</f>
        <v>03.01.641 Panaderías y Pastelerías</v>
      </c>
      <c r="E1046" s="33">
        <f t="shared" si="33"/>
        <v>2</v>
      </c>
      <c r="F1046" s="47" t="str">
        <f t="shared" si="32"/>
        <v>03.01.641-2</v>
      </c>
      <c r="G1046" s="37" t="s">
        <v>3328</v>
      </c>
      <c r="H1046" s="37">
        <v>355</v>
      </c>
    </row>
    <row r="1047" spans="1:8" x14ac:dyDescent="0.3">
      <c r="A1047" s="34" t="str">
        <f>+LEFT(Tabla3[[#This Row],[id_detalle]],2)</f>
        <v>03</v>
      </c>
      <c r="B1047" s="46" t="str">
        <f>VLOOKUP((LEFT(Tabla3[[#This Row],[id_detalle]],2)),id_rubro[[id]:[Rubro]],2,0)</f>
        <v>PRODUCTOS INDUSTRIALES Y RELACIONADOS</v>
      </c>
      <c r="C1047" s="36" t="s">
        <v>254</v>
      </c>
      <c r="D1047" s="35" t="str">
        <f>+Tabla3[[#This Row],[id_detalle]]&amp;" "&amp;VLOOKUP(Tabla3[[#This Row],[id_detalle]],rubro_detalle[[Código]:[Rubro Detalle]],2,0)</f>
        <v>03.01.641 Panaderías y Pastelerías</v>
      </c>
      <c r="E1047" s="33">
        <f t="shared" si="33"/>
        <v>3</v>
      </c>
      <c r="F1047" s="47" t="str">
        <f t="shared" si="32"/>
        <v>03.01.641-3</v>
      </c>
      <c r="G1047" s="37" t="s">
        <v>3266</v>
      </c>
      <c r="H1047" s="37">
        <v>379</v>
      </c>
    </row>
    <row r="1048" spans="1:8" x14ac:dyDescent="0.3">
      <c r="A1048" s="34" t="str">
        <f>+LEFT(Tabla3[[#This Row],[id_detalle]],2)</f>
        <v>03</v>
      </c>
      <c r="B1048" s="46" t="str">
        <f>VLOOKUP((LEFT(Tabla3[[#This Row],[id_detalle]],2)),id_rubro[[id]:[Rubro]],2,0)</f>
        <v>PRODUCTOS INDUSTRIALES Y RELACIONADOS</v>
      </c>
      <c r="C1048" s="36" t="s">
        <v>254</v>
      </c>
      <c r="D1048" s="35" t="str">
        <f>+Tabla3[[#This Row],[id_detalle]]&amp;" "&amp;VLOOKUP(Tabla3[[#This Row],[id_detalle]],rubro_detalle[[Código]:[Rubro Detalle]],2,0)</f>
        <v>03.01.641 Panaderías y Pastelerías</v>
      </c>
      <c r="E1048" s="33">
        <f t="shared" si="33"/>
        <v>4</v>
      </c>
      <c r="F1048" s="47" t="str">
        <f t="shared" si="32"/>
        <v>03.01.641-4</v>
      </c>
      <c r="G1048" s="37" t="s">
        <v>3268</v>
      </c>
      <c r="H1048" s="37">
        <v>469</v>
      </c>
    </row>
    <row r="1049" spans="1:8" x14ac:dyDescent="0.3">
      <c r="A1049" s="34" t="str">
        <f>+LEFT(Tabla3[[#This Row],[id_detalle]],2)</f>
        <v>03</v>
      </c>
      <c r="B1049" s="46" t="str">
        <f>VLOOKUP((LEFT(Tabla3[[#This Row],[id_detalle]],2)),id_rubro[[id]:[Rubro]],2,0)</f>
        <v>PRODUCTOS INDUSTRIALES Y RELACIONADOS</v>
      </c>
      <c r="C1049" s="36" t="s">
        <v>254</v>
      </c>
      <c r="D1049" s="35" t="str">
        <f>+Tabla3[[#This Row],[id_detalle]]&amp;" "&amp;VLOOKUP(Tabla3[[#This Row],[id_detalle]],rubro_detalle[[Código]:[Rubro Detalle]],2,0)</f>
        <v>03.01.641 Panaderías y Pastelerías</v>
      </c>
      <c r="E1049" s="33">
        <f t="shared" si="33"/>
        <v>5</v>
      </c>
      <c r="F1049" s="47" t="str">
        <f t="shared" si="32"/>
        <v>03.01.641-5</v>
      </c>
      <c r="G1049" s="37" t="s">
        <v>3329</v>
      </c>
      <c r="H1049" s="37">
        <v>478</v>
      </c>
    </row>
    <row r="1050" spans="1:8" x14ac:dyDescent="0.3">
      <c r="A1050" s="34" t="str">
        <f>+LEFT(Tabla3[[#This Row],[id_detalle]],2)</f>
        <v>03</v>
      </c>
      <c r="B1050" s="46" t="str">
        <f>VLOOKUP((LEFT(Tabla3[[#This Row],[id_detalle]],2)),id_rubro[[id]:[Rubro]],2,0)</f>
        <v>PRODUCTOS INDUSTRIALES Y RELACIONADOS</v>
      </c>
      <c r="C1050" s="36" t="s">
        <v>254</v>
      </c>
      <c r="D1050" s="35" t="str">
        <f>+Tabla3[[#This Row],[id_detalle]]&amp;" "&amp;VLOOKUP(Tabla3[[#This Row],[id_detalle]],rubro_detalle[[Código]:[Rubro Detalle]],2,0)</f>
        <v>03.01.641 Panaderías y Pastelerías</v>
      </c>
      <c r="E1050" s="33">
        <f t="shared" si="33"/>
        <v>6</v>
      </c>
      <c r="F1050" s="47" t="str">
        <f t="shared" si="32"/>
        <v>03.01.641-6</v>
      </c>
      <c r="G1050" s="37" t="s">
        <v>3330</v>
      </c>
      <c r="H1050" s="37">
        <v>522</v>
      </c>
    </row>
    <row r="1051" spans="1:8" x14ac:dyDescent="0.3">
      <c r="A1051" s="34" t="str">
        <f>+LEFT(Tabla3[[#This Row],[id_detalle]],2)</f>
        <v>03</v>
      </c>
      <c r="B1051" s="46" t="str">
        <f>VLOOKUP((LEFT(Tabla3[[#This Row],[id_detalle]],2)),id_rubro[[id]:[Rubro]],2,0)</f>
        <v>PRODUCTOS INDUSTRIALES Y RELACIONADOS</v>
      </c>
      <c r="C1051" s="36" t="s">
        <v>254</v>
      </c>
      <c r="D1051" s="35" t="str">
        <f>+Tabla3[[#This Row],[id_detalle]]&amp;" "&amp;VLOOKUP(Tabla3[[#This Row],[id_detalle]],rubro_detalle[[Código]:[Rubro Detalle]],2,0)</f>
        <v>03.01.641 Panaderías y Pastelerías</v>
      </c>
      <c r="E1051" s="33">
        <f t="shared" si="33"/>
        <v>7</v>
      </c>
      <c r="F1051" s="47" t="str">
        <f t="shared" si="32"/>
        <v>03.01.641-7</v>
      </c>
      <c r="G1051" s="37" t="s">
        <v>3331</v>
      </c>
      <c r="H1051" s="37">
        <v>547</v>
      </c>
    </row>
    <row r="1052" spans="1:8" x14ac:dyDescent="0.3">
      <c r="A1052" s="34" t="str">
        <f>+LEFT(Tabla3[[#This Row],[id_detalle]],2)</f>
        <v>03</v>
      </c>
      <c r="B1052" s="46" t="str">
        <f>VLOOKUP((LEFT(Tabla3[[#This Row],[id_detalle]],2)),id_rubro[[id]:[Rubro]],2,0)</f>
        <v>PRODUCTOS INDUSTRIALES Y RELACIONADOS</v>
      </c>
      <c r="C1052" s="36" t="s">
        <v>254</v>
      </c>
      <c r="D1052" s="35" t="str">
        <f>+Tabla3[[#This Row],[id_detalle]]&amp;" "&amp;VLOOKUP(Tabla3[[#This Row],[id_detalle]],rubro_detalle[[Código]:[Rubro Detalle]],2,0)</f>
        <v>03.01.641 Panaderías y Pastelerías</v>
      </c>
      <c r="E1052" s="33">
        <f t="shared" si="33"/>
        <v>8</v>
      </c>
      <c r="F1052" s="47" t="str">
        <f t="shared" si="32"/>
        <v>03.01.641-8</v>
      </c>
      <c r="G1052" s="37" t="s">
        <v>3111</v>
      </c>
      <c r="H1052" s="37">
        <v>599</v>
      </c>
    </row>
    <row r="1053" spans="1:8" x14ac:dyDescent="0.3">
      <c r="A1053" s="34" t="str">
        <f>+LEFT(Tabla3[[#This Row],[id_detalle]],2)</f>
        <v>03</v>
      </c>
      <c r="B1053" s="46" t="str">
        <f>VLOOKUP((LEFT(Tabla3[[#This Row],[id_detalle]],2)),id_rubro[[id]:[Rubro]],2,0)</f>
        <v>PRODUCTOS INDUSTRIALES Y RELACIONADOS</v>
      </c>
      <c r="C1053" s="36" t="s">
        <v>254</v>
      </c>
      <c r="D1053" s="35" t="str">
        <f>+Tabla3[[#This Row],[id_detalle]]&amp;" "&amp;VLOOKUP(Tabla3[[#This Row],[id_detalle]],rubro_detalle[[Código]:[Rubro Detalle]],2,0)</f>
        <v>03.01.641 Panaderías y Pastelerías</v>
      </c>
      <c r="E1053" s="33">
        <f t="shared" si="33"/>
        <v>9</v>
      </c>
      <c r="F1053" s="47" t="str">
        <f t="shared" si="32"/>
        <v>03.01.641-9</v>
      </c>
      <c r="G1053" s="37" t="s">
        <v>3332</v>
      </c>
      <c r="H1053" s="37">
        <v>633</v>
      </c>
    </row>
    <row r="1054" spans="1:8" x14ac:dyDescent="0.3">
      <c r="A1054" s="34" t="str">
        <f>+LEFT(Tabla3[[#This Row],[id_detalle]],2)</f>
        <v>03</v>
      </c>
      <c r="B1054" s="46" t="str">
        <f>VLOOKUP((LEFT(Tabla3[[#This Row],[id_detalle]],2)),id_rubro[[id]:[Rubro]],2,0)</f>
        <v>PRODUCTOS INDUSTRIALES Y RELACIONADOS</v>
      </c>
      <c r="C1054" s="36" t="s">
        <v>254</v>
      </c>
      <c r="D1054" s="35" t="str">
        <f>+Tabla3[[#This Row],[id_detalle]]&amp;" "&amp;VLOOKUP(Tabla3[[#This Row],[id_detalle]],rubro_detalle[[Código]:[Rubro Detalle]],2,0)</f>
        <v>03.01.641 Panaderías y Pastelerías</v>
      </c>
      <c r="E1054" s="33">
        <f t="shared" si="33"/>
        <v>10</v>
      </c>
      <c r="F1054" s="47" t="str">
        <f t="shared" si="32"/>
        <v>03.01.641-10</v>
      </c>
      <c r="G1054" s="37" t="s">
        <v>3333</v>
      </c>
      <c r="H1054" s="37">
        <v>656</v>
      </c>
    </row>
    <row r="1055" spans="1:8" x14ac:dyDescent="0.3">
      <c r="A1055" s="34" t="str">
        <f>+LEFT(Tabla3[[#This Row],[id_detalle]],2)</f>
        <v>03</v>
      </c>
      <c r="B1055" s="46" t="str">
        <f>VLOOKUP((LEFT(Tabla3[[#This Row],[id_detalle]],2)),id_rubro[[id]:[Rubro]],2,0)</f>
        <v>PRODUCTOS INDUSTRIALES Y RELACIONADOS</v>
      </c>
      <c r="C1055" s="36" t="s">
        <v>254</v>
      </c>
      <c r="D1055" s="35" t="str">
        <f>+Tabla3[[#This Row],[id_detalle]]&amp;" "&amp;VLOOKUP(Tabla3[[#This Row],[id_detalle]],rubro_detalle[[Código]:[Rubro Detalle]],2,0)</f>
        <v>03.01.641 Panaderías y Pastelerías</v>
      </c>
      <c r="E1055" s="33">
        <f t="shared" si="33"/>
        <v>11</v>
      </c>
      <c r="F1055" s="47" t="str">
        <f t="shared" si="32"/>
        <v>03.01.641-11</v>
      </c>
      <c r="G1055" s="37" t="s">
        <v>3334</v>
      </c>
      <c r="H1055" s="37">
        <v>656</v>
      </c>
    </row>
    <row r="1056" spans="1:8" x14ac:dyDescent="0.3">
      <c r="A1056" s="34" t="str">
        <f>+LEFT(Tabla3[[#This Row],[id_detalle]],2)</f>
        <v>03</v>
      </c>
      <c r="B1056" s="46" t="str">
        <f>VLOOKUP((LEFT(Tabla3[[#This Row],[id_detalle]],2)),id_rubro[[id]:[Rubro]],2,0)</f>
        <v>PRODUCTOS INDUSTRIALES Y RELACIONADOS</v>
      </c>
      <c r="C1056" s="36" t="s">
        <v>254</v>
      </c>
      <c r="D1056" s="35" t="str">
        <f>+Tabla3[[#This Row],[id_detalle]]&amp;" "&amp;VLOOKUP(Tabla3[[#This Row],[id_detalle]],rubro_detalle[[Código]:[Rubro Detalle]],2,0)</f>
        <v>03.01.641 Panaderías y Pastelerías</v>
      </c>
      <c r="E1056" s="33">
        <f t="shared" si="33"/>
        <v>12</v>
      </c>
      <c r="F1056" s="47" t="str">
        <f t="shared" si="32"/>
        <v>03.01.641-12</v>
      </c>
      <c r="G1056" s="37" t="s">
        <v>3335</v>
      </c>
      <c r="H1056" s="37">
        <v>657</v>
      </c>
    </row>
    <row r="1057" spans="1:8" x14ac:dyDescent="0.3">
      <c r="A1057" s="34" t="str">
        <f>+LEFT(Tabla3[[#This Row],[id_detalle]],2)</f>
        <v>03</v>
      </c>
      <c r="B1057" s="46" t="str">
        <f>VLOOKUP((LEFT(Tabla3[[#This Row],[id_detalle]],2)),id_rubro[[id]:[Rubro]],2,0)</f>
        <v>PRODUCTOS INDUSTRIALES Y RELACIONADOS</v>
      </c>
      <c r="C1057" s="36" t="s">
        <v>254</v>
      </c>
      <c r="D1057" s="35" t="str">
        <f>+Tabla3[[#This Row],[id_detalle]]&amp;" "&amp;VLOOKUP(Tabla3[[#This Row],[id_detalle]],rubro_detalle[[Código]:[Rubro Detalle]],2,0)</f>
        <v>03.01.641 Panaderías y Pastelerías</v>
      </c>
      <c r="E1057" s="33">
        <f t="shared" si="33"/>
        <v>13</v>
      </c>
      <c r="F1057" s="47" t="str">
        <f t="shared" si="32"/>
        <v>03.01.641-13</v>
      </c>
      <c r="G1057" s="37" t="s">
        <v>3336</v>
      </c>
      <c r="H1057" s="37">
        <v>659</v>
      </c>
    </row>
    <row r="1058" spans="1:8" x14ac:dyDescent="0.3">
      <c r="A1058" s="34" t="str">
        <f>+LEFT(Tabla3[[#This Row],[id_detalle]],2)</f>
        <v>03</v>
      </c>
      <c r="B1058" s="46" t="str">
        <f>VLOOKUP((LEFT(Tabla3[[#This Row],[id_detalle]],2)),id_rubro[[id]:[Rubro]],2,0)</f>
        <v>PRODUCTOS INDUSTRIALES Y RELACIONADOS</v>
      </c>
      <c r="C1058" s="36" t="s">
        <v>254</v>
      </c>
      <c r="D1058" s="35" t="str">
        <f>+Tabla3[[#This Row],[id_detalle]]&amp;" "&amp;VLOOKUP(Tabla3[[#This Row],[id_detalle]],rubro_detalle[[Código]:[Rubro Detalle]],2,0)</f>
        <v>03.01.641 Panaderías y Pastelerías</v>
      </c>
      <c r="E1058" s="33">
        <f t="shared" si="33"/>
        <v>14</v>
      </c>
      <c r="F1058" s="47" t="str">
        <f t="shared" si="32"/>
        <v>03.01.641-14</v>
      </c>
      <c r="G1058" s="37" t="s">
        <v>3337</v>
      </c>
      <c r="H1058" s="37">
        <v>683</v>
      </c>
    </row>
    <row r="1059" spans="1:8" x14ac:dyDescent="0.3">
      <c r="A1059" s="34" t="str">
        <f>+LEFT(Tabla3[[#This Row],[id_detalle]],2)</f>
        <v>03</v>
      </c>
      <c r="B1059" s="46" t="str">
        <f>VLOOKUP((LEFT(Tabla3[[#This Row],[id_detalle]],2)),id_rubro[[id]:[Rubro]],2,0)</f>
        <v>PRODUCTOS INDUSTRIALES Y RELACIONADOS</v>
      </c>
      <c r="C1059" s="36" t="s">
        <v>254</v>
      </c>
      <c r="D1059" s="35" t="str">
        <f>+Tabla3[[#This Row],[id_detalle]]&amp;" "&amp;VLOOKUP(Tabla3[[#This Row],[id_detalle]],rubro_detalle[[Código]:[Rubro Detalle]],2,0)</f>
        <v>03.01.641 Panaderías y Pastelerías</v>
      </c>
      <c r="E1059" s="33">
        <f t="shared" si="33"/>
        <v>15</v>
      </c>
      <c r="F1059" s="47" t="str">
        <f t="shared" si="32"/>
        <v>03.01.641-15</v>
      </c>
      <c r="G1059" s="37" t="s">
        <v>3338</v>
      </c>
      <c r="H1059" s="37">
        <v>691</v>
      </c>
    </row>
    <row r="1060" spans="1:8" x14ac:dyDescent="0.3">
      <c r="A1060" s="34" t="str">
        <f>+LEFT(Tabla3[[#This Row],[id_detalle]],2)</f>
        <v>03</v>
      </c>
      <c r="B1060" s="46" t="str">
        <f>VLOOKUP((LEFT(Tabla3[[#This Row],[id_detalle]],2)),id_rubro[[id]:[Rubro]],2,0)</f>
        <v>PRODUCTOS INDUSTRIALES Y RELACIONADOS</v>
      </c>
      <c r="C1060" s="36" t="s">
        <v>254</v>
      </c>
      <c r="D1060" s="35" t="str">
        <f>+Tabla3[[#This Row],[id_detalle]]&amp;" "&amp;VLOOKUP(Tabla3[[#This Row],[id_detalle]],rubro_detalle[[Código]:[Rubro Detalle]],2,0)</f>
        <v>03.01.641 Panaderías y Pastelerías</v>
      </c>
      <c r="E1060" s="33">
        <f t="shared" si="33"/>
        <v>16</v>
      </c>
      <c r="F1060" s="47" t="str">
        <f t="shared" si="32"/>
        <v>03.01.641-16</v>
      </c>
      <c r="G1060" s="37" t="s">
        <v>3339</v>
      </c>
      <c r="H1060" s="37">
        <v>758</v>
      </c>
    </row>
    <row r="1061" spans="1:8" x14ac:dyDescent="0.3">
      <c r="A1061" s="34" t="str">
        <f>+LEFT(Tabla3[[#This Row],[id_detalle]],2)</f>
        <v>03</v>
      </c>
      <c r="B1061" s="46" t="str">
        <f>VLOOKUP((LEFT(Tabla3[[#This Row],[id_detalle]],2)),id_rubro[[id]:[Rubro]],2,0)</f>
        <v>PRODUCTOS INDUSTRIALES Y RELACIONADOS</v>
      </c>
      <c r="C1061" s="36" t="s">
        <v>254</v>
      </c>
      <c r="D1061" s="35" t="str">
        <f>+Tabla3[[#This Row],[id_detalle]]&amp;" "&amp;VLOOKUP(Tabla3[[#This Row],[id_detalle]],rubro_detalle[[Código]:[Rubro Detalle]],2,0)</f>
        <v>03.01.641 Panaderías y Pastelerías</v>
      </c>
      <c r="E1061" s="33">
        <f t="shared" si="33"/>
        <v>17</v>
      </c>
      <c r="F1061" s="47" t="str">
        <f t="shared" si="32"/>
        <v>03.01.641-17</v>
      </c>
      <c r="G1061" s="37" t="s">
        <v>3207</v>
      </c>
      <c r="H1061" s="37">
        <v>781</v>
      </c>
    </row>
    <row r="1062" spans="1:8" x14ac:dyDescent="0.3">
      <c r="A1062" s="34" t="str">
        <f>+LEFT(Tabla3[[#This Row],[id_detalle]],2)</f>
        <v>03</v>
      </c>
      <c r="B1062" s="46" t="str">
        <f>VLOOKUP((LEFT(Tabla3[[#This Row],[id_detalle]],2)),id_rubro[[id]:[Rubro]],2,0)</f>
        <v>PRODUCTOS INDUSTRIALES Y RELACIONADOS</v>
      </c>
      <c r="C1062" s="36" t="s">
        <v>254</v>
      </c>
      <c r="D1062" s="35" t="str">
        <f>+Tabla3[[#This Row],[id_detalle]]&amp;" "&amp;VLOOKUP(Tabla3[[#This Row],[id_detalle]],rubro_detalle[[Código]:[Rubro Detalle]],2,0)</f>
        <v>03.01.641 Panaderías y Pastelerías</v>
      </c>
      <c r="E1062" s="33">
        <f t="shared" si="33"/>
        <v>18</v>
      </c>
      <c r="F1062" s="47" t="str">
        <f t="shared" si="32"/>
        <v>03.01.641-18</v>
      </c>
      <c r="G1062" s="37" t="s">
        <v>3209</v>
      </c>
      <c r="H1062" s="37">
        <v>806</v>
      </c>
    </row>
    <row r="1063" spans="1:8" x14ac:dyDescent="0.3">
      <c r="A1063" s="34" t="str">
        <f>+LEFT(Tabla3[[#This Row],[id_detalle]],2)</f>
        <v>03</v>
      </c>
      <c r="B1063" s="46" t="str">
        <f>VLOOKUP((LEFT(Tabla3[[#This Row],[id_detalle]],2)),id_rubro[[id]:[Rubro]],2,0)</f>
        <v>PRODUCTOS INDUSTRIALES Y RELACIONADOS</v>
      </c>
      <c r="C1063" s="36" t="s">
        <v>254</v>
      </c>
      <c r="D1063" s="35" t="str">
        <f>+Tabla3[[#This Row],[id_detalle]]&amp;" "&amp;VLOOKUP(Tabla3[[#This Row],[id_detalle]],rubro_detalle[[Código]:[Rubro Detalle]],2,0)</f>
        <v>03.01.641 Panaderías y Pastelerías</v>
      </c>
      <c r="E1063" s="33">
        <f t="shared" si="33"/>
        <v>19</v>
      </c>
      <c r="F1063" s="47" t="str">
        <f t="shared" si="32"/>
        <v>03.01.641-19</v>
      </c>
      <c r="G1063" s="37" t="s">
        <v>3340</v>
      </c>
      <c r="H1063" s="37">
        <v>830</v>
      </c>
    </row>
    <row r="1064" spans="1:8" x14ac:dyDescent="0.3">
      <c r="A1064" s="34" t="str">
        <f>+LEFT(Tabla3[[#This Row],[id_detalle]],2)</f>
        <v>03</v>
      </c>
      <c r="B1064" s="46" t="str">
        <f>VLOOKUP((LEFT(Tabla3[[#This Row],[id_detalle]],2)),id_rubro[[id]:[Rubro]],2,0)</f>
        <v>PRODUCTOS INDUSTRIALES Y RELACIONADOS</v>
      </c>
      <c r="C1064" s="36" t="s">
        <v>256</v>
      </c>
      <c r="D1064" s="35" t="str">
        <f>+Tabla3[[#This Row],[id_detalle]]&amp;" "&amp;VLOOKUP(Tabla3[[#This Row],[id_detalle]],rubro_detalle[[Código]:[Rubro Detalle]],2,0)</f>
        <v>03.01.651 Pasta de Tomates</v>
      </c>
      <c r="E1064" s="33">
        <f t="shared" si="33"/>
        <v>1</v>
      </c>
      <c r="F1064" s="47" t="str">
        <f t="shared" si="32"/>
        <v>03.01.651-1</v>
      </c>
      <c r="G1064" s="37" t="s">
        <v>3108</v>
      </c>
      <c r="H1064" s="37">
        <v>415</v>
      </c>
    </row>
    <row r="1065" spans="1:8" x14ac:dyDescent="0.3">
      <c r="A1065" s="34" t="str">
        <f>+LEFT(Tabla3[[#This Row],[id_detalle]],2)</f>
        <v>03</v>
      </c>
      <c r="B1065" s="46" t="str">
        <f>VLOOKUP((LEFT(Tabla3[[#This Row],[id_detalle]],2)),id_rubro[[id]:[Rubro]],2,0)</f>
        <v>PRODUCTOS INDUSTRIALES Y RELACIONADOS</v>
      </c>
      <c r="C1065" s="36" t="s">
        <v>256</v>
      </c>
      <c r="D1065" s="35" t="str">
        <f>+Tabla3[[#This Row],[id_detalle]]&amp;" "&amp;VLOOKUP(Tabla3[[#This Row],[id_detalle]],rubro_detalle[[Código]:[Rubro Detalle]],2,0)</f>
        <v>03.01.651 Pasta de Tomates</v>
      </c>
      <c r="E1065" s="33">
        <f t="shared" si="33"/>
        <v>2</v>
      </c>
      <c r="F1065" s="47" t="str">
        <f t="shared" si="32"/>
        <v>03.01.651-2</v>
      </c>
      <c r="G1065" s="37" t="s">
        <v>2521</v>
      </c>
      <c r="H1065" s="37">
        <v>416</v>
      </c>
    </row>
    <row r="1066" spans="1:8" x14ac:dyDescent="0.3">
      <c r="A1066" s="34" t="str">
        <f>+LEFT(Tabla3[[#This Row],[id_detalle]],2)</f>
        <v>03</v>
      </c>
      <c r="B1066" s="46" t="str">
        <f>VLOOKUP((LEFT(Tabla3[[#This Row],[id_detalle]],2)),id_rubro[[id]:[Rubro]],2,0)</f>
        <v>PRODUCTOS INDUSTRIALES Y RELACIONADOS</v>
      </c>
      <c r="C1066" s="36" t="s">
        <v>256</v>
      </c>
      <c r="D1066" s="35" t="str">
        <f>+Tabla3[[#This Row],[id_detalle]]&amp;" "&amp;VLOOKUP(Tabla3[[#This Row],[id_detalle]],rubro_detalle[[Código]:[Rubro Detalle]],2,0)</f>
        <v>03.01.651 Pasta de Tomates</v>
      </c>
      <c r="E1066" s="33">
        <f t="shared" si="33"/>
        <v>3</v>
      </c>
      <c r="F1066" s="47" t="str">
        <f t="shared" si="32"/>
        <v>03.01.651-3</v>
      </c>
      <c r="G1066" s="38" t="s">
        <v>3061</v>
      </c>
      <c r="H1066" s="38">
        <v>813</v>
      </c>
    </row>
    <row r="1067" spans="1:8" x14ac:dyDescent="0.3">
      <c r="A1067" s="34" t="str">
        <f>+LEFT(Tabla3[[#This Row],[id_detalle]],2)</f>
        <v>03</v>
      </c>
      <c r="B1067" s="46" t="str">
        <f>VLOOKUP((LEFT(Tabla3[[#This Row],[id_detalle]],2)),id_rubro[[id]:[Rubro]],2,0)</f>
        <v>PRODUCTOS INDUSTRIALES Y RELACIONADOS</v>
      </c>
      <c r="C1067" s="36" t="s">
        <v>258</v>
      </c>
      <c r="D1067" s="35" t="str">
        <f>+Tabla3[[#This Row],[id_detalle]]&amp;" "&amp;VLOOKUP(Tabla3[[#This Row],[id_detalle]],rubro_detalle[[Código]:[Rubro Detalle]],2,0)</f>
        <v>03.01.655 Pickles</v>
      </c>
      <c r="E1067" s="33">
        <f t="shared" si="33"/>
        <v>1</v>
      </c>
      <c r="F1067" s="47" t="str">
        <f t="shared" si="32"/>
        <v>03.01.655-1</v>
      </c>
      <c r="G1067" s="37" t="s">
        <v>3064</v>
      </c>
      <c r="H1067" s="37">
        <v>565</v>
      </c>
    </row>
    <row r="1068" spans="1:8" x14ac:dyDescent="0.3">
      <c r="A1068" s="34" t="str">
        <f>+LEFT(Tabla3[[#This Row],[id_detalle]],2)</f>
        <v>03</v>
      </c>
      <c r="B1068" s="46" t="str">
        <f>VLOOKUP((LEFT(Tabla3[[#This Row],[id_detalle]],2)),id_rubro[[id]:[Rubro]],2,0)</f>
        <v>PRODUCTOS INDUSTRIALES Y RELACIONADOS</v>
      </c>
      <c r="C1068" s="36" t="s">
        <v>258</v>
      </c>
      <c r="D1068" s="35" t="str">
        <f>+Tabla3[[#This Row],[id_detalle]]&amp;" "&amp;VLOOKUP(Tabla3[[#This Row],[id_detalle]],rubro_detalle[[Código]:[Rubro Detalle]],2,0)</f>
        <v>03.01.655 Pickles</v>
      </c>
      <c r="E1068" s="33">
        <f t="shared" si="33"/>
        <v>2</v>
      </c>
      <c r="F1068" s="47" t="str">
        <f t="shared" si="32"/>
        <v>03.01.655-2</v>
      </c>
      <c r="G1068" s="37" t="s">
        <v>3214</v>
      </c>
      <c r="H1068" s="37">
        <v>610</v>
      </c>
    </row>
    <row r="1069" spans="1:8" x14ac:dyDescent="0.3">
      <c r="A1069" s="34" t="str">
        <f>+LEFT(Tabla3[[#This Row],[id_detalle]],2)</f>
        <v>03</v>
      </c>
      <c r="B1069" s="46" t="str">
        <f>VLOOKUP((LEFT(Tabla3[[#This Row],[id_detalle]],2)),id_rubro[[id]:[Rubro]],2,0)</f>
        <v>PRODUCTOS INDUSTRIALES Y RELACIONADOS</v>
      </c>
      <c r="C1069" s="36" t="s">
        <v>258</v>
      </c>
      <c r="D1069" s="35" t="str">
        <f>+Tabla3[[#This Row],[id_detalle]]&amp;" "&amp;VLOOKUP(Tabla3[[#This Row],[id_detalle]],rubro_detalle[[Código]:[Rubro Detalle]],2,0)</f>
        <v>03.01.655 Pickles</v>
      </c>
      <c r="E1069" s="33">
        <f t="shared" si="33"/>
        <v>3</v>
      </c>
      <c r="F1069" s="47" t="str">
        <f t="shared" si="32"/>
        <v>03.01.655-3</v>
      </c>
      <c r="G1069" s="37" t="s">
        <v>3215</v>
      </c>
      <c r="H1069" s="37">
        <v>812</v>
      </c>
    </row>
    <row r="1070" spans="1:8" x14ac:dyDescent="0.3">
      <c r="A1070" s="34" t="str">
        <f>+LEFT(Tabla3[[#This Row],[id_detalle]],2)</f>
        <v>03</v>
      </c>
      <c r="B1070" s="46" t="str">
        <f>VLOOKUP((LEFT(Tabla3[[#This Row],[id_detalle]],2)),id_rubro[[id]:[Rubro]],2,0)</f>
        <v>PRODUCTOS INDUSTRIALES Y RELACIONADOS</v>
      </c>
      <c r="C1070" s="36" t="s">
        <v>260</v>
      </c>
      <c r="D1070" s="35" t="str">
        <f>+Tabla3[[#This Row],[id_detalle]]&amp;" "&amp;VLOOKUP(Tabla3[[#This Row],[id_detalle]],rubro_detalle[[Código]:[Rubro Detalle]],2,0)</f>
        <v>03.01.661 Piscos</v>
      </c>
      <c r="E1070" s="33">
        <f t="shared" si="33"/>
        <v>1</v>
      </c>
      <c r="F1070" s="47" t="str">
        <f t="shared" si="32"/>
        <v>03.01.661-1</v>
      </c>
      <c r="G1070" s="37" t="s">
        <v>3341</v>
      </c>
      <c r="H1070" s="37">
        <v>184</v>
      </c>
    </row>
    <row r="1071" spans="1:8" x14ac:dyDescent="0.3">
      <c r="A1071" s="34" t="str">
        <f>+LEFT(Tabla3[[#This Row],[id_detalle]],2)</f>
        <v>03</v>
      </c>
      <c r="B1071" s="46" t="str">
        <f>VLOOKUP((LEFT(Tabla3[[#This Row],[id_detalle]],2)),id_rubro[[id]:[Rubro]],2,0)</f>
        <v>PRODUCTOS INDUSTRIALES Y RELACIONADOS</v>
      </c>
      <c r="C1071" s="36" t="s">
        <v>260</v>
      </c>
      <c r="D1071" s="35" t="str">
        <f>+Tabla3[[#This Row],[id_detalle]]&amp;" "&amp;VLOOKUP(Tabla3[[#This Row],[id_detalle]],rubro_detalle[[Código]:[Rubro Detalle]],2,0)</f>
        <v>03.01.661 Piscos</v>
      </c>
      <c r="E1071" s="33">
        <f t="shared" si="33"/>
        <v>2</v>
      </c>
      <c r="F1071" s="47" t="str">
        <f t="shared" si="32"/>
        <v>03.01.661-2</v>
      </c>
      <c r="G1071" s="37" t="s">
        <v>3135</v>
      </c>
      <c r="H1071" s="37">
        <v>277</v>
      </c>
    </row>
    <row r="1072" spans="1:8" x14ac:dyDescent="0.3">
      <c r="A1072" s="34" t="str">
        <f>+LEFT(Tabla3[[#This Row],[id_detalle]],2)</f>
        <v>03</v>
      </c>
      <c r="B1072" s="46" t="str">
        <f>VLOOKUP((LEFT(Tabla3[[#This Row],[id_detalle]],2)),id_rubro[[id]:[Rubro]],2,0)</f>
        <v>PRODUCTOS INDUSTRIALES Y RELACIONADOS</v>
      </c>
      <c r="C1072" s="36" t="s">
        <v>260</v>
      </c>
      <c r="D1072" s="35" t="str">
        <f>+Tabla3[[#This Row],[id_detalle]]&amp;" "&amp;VLOOKUP(Tabla3[[#This Row],[id_detalle]],rubro_detalle[[Código]:[Rubro Detalle]],2,0)</f>
        <v>03.01.661 Piscos</v>
      </c>
      <c r="E1072" s="33">
        <f t="shared" si="33"/>
        <v>3</v>
      </c>
      <c r="F1072" s="47" t="str">
        <f t="shared" si="32"/>
        <v>03.01.661-3</v>
      </c>
      <c r="G1072" s="37" t="s">
        <v>3342</v>
      </c>
      <c r="H1072" s="37">
        <v>316</v>
      </c>
    </row>
    <row r="1073" spans="1:8" x14ac:dyDescent="0.3">
      <c r="A1073" s="34" t="str">
        <f>+LEFT(Tabla3[[#This Row],[id_detalle]],2)</f>
        <v>03</v>
      </c>
      <c r="B1073" s="46" t="str">
        <f>VLOOKUP((LEFT(Tabla3[[#This Row],[id_detalle]],2)),id_rubro[[id]:[Rubro]],2,0)</f>
        <v>PRODUCTOS INDUSTRIALES Y RELACIONADOS</v>
      </c>
      <c r="C1073" s="36" t="s">
        <v>260</v>
      </c>
      <c r="D1073" s="35" t="str">
        <f>+Tabla3[[#This Row],[id_detalle]]&amp;" "&amp;VLOOKUP(Tabla3[[#This Row],[id_detalle]],rubro_detalle[[Código]:[Rubro Detalle]],2,0)</f>
        <v>03.01.661 Piscos</v>
      </c>
      <c r="E1073" s="33">
        <f t="shared" si="33"/>
        <v>4</v>
      </c>
      <c r="F1073" s="47" t="str">
        <f t="shared" si="32"/>
        <v>03.01.661-4</v>
      </c>
      <c r="G1073" s="37" t="s">
        <v>3302</v>
      </c>
      <c r="H1073" s="37">
        <v>335</v>
      </c>
    </row>
    <row r="1074" spans="1:8" x14ac:dyDescent="0.3">
      <c r="A1074" s="34" t="str">
        <f>+LEFT(Tabla3[[#This Row],[id_detalle]],2)</f>
        <v>03</v>
      </c>
      <c r="B1074" s="46" t="str">
        <f>VLOOKUP((LEFT(Tabla3[[#This Row],[id_detalle]],2)),id_rubro[[id]:[Rubro]],2,0)</f>
        <v>PRODUCTOS INDUSTRIALES Y RELACIONADOS</v>
      </c>
      <c r="C1074" s="36" t="s">
        <v>260</v>
      </c>
      <c r="D1074" s="35" t="str">
        <f>+Tabla3[[#This Row],[id_detalle]]&amp;" "&amp;VLOOKUP(Tabla3[[#This Row],[id_detalle]],rubro_detalle[[Código]:[Rubro Detalle]],2,0)</f>
        <v>03.01.661 Piscos</v>
      </c>
      <c r="E1074" s="33">
        <f t="shared" si="33"/>
        <v>5</v>
      </c>
      <c r="F1074" s="47" t="str">
        <f t="shared" si="32"/>
        <v>03.01.661-5</v>
      </c>
      <c r="G1074" s="37" t="s">
        <v>3343</v>
      </c>
      <c r="H1074" s="37">
        <v>353</v>
      </c>
    </row>
    <row r="1075" spans="1:8" x14ac:dyDescent="0.3">
      <c r="A1075" s="34" t="str">
        <f>+LEFT(Tabla3[[#This Row],[id_detalle]],2)</f>
        <v>03</v>
      </c>
      <c r="B1075" s="46" t="str">
        <f>VLOOKUP((LEFT(Tabla3[[#This Row],[id_detalle]],2)),id_rubro[[id]:[Rubro]],2,0)</f>
        <v>PRODUCTOS INDUSTRIALES Y RELACIONADOS</v>
      </c>
      <c r="C1075" s="36" t="s">
        <v>262</v>
      </c>
      <c r="D1075" s="35" t="str">
        <f>+Tabla3[[#This Row],[id_detalle]]&amp;" "&amp;VLOOKUP(Tabla3[[#This Row],[id_detalle]],rubro_detalle[[Código]:[Rubro Detalle]],2,0)</f>
        <v>03.01.681 Platos Preparados</v>
      </c>
      <c r="E1075" s="33">
        <f t="shared" si="33"/>
        <v>1</v>
      </c>
      <c r="F1075" s="47" t="str">
        <f t="shared" si="32"/>
        <v>03.01.681-1</v>
      </c>
      <c r="G1075" s="37" t="s">
        <v>3344</v>
      </c>
      <c r="H1075" s="37">
        <v>193</v>
      </c>
    </row>
    <row r="1076" spans="1:8" x14ac:dyDescent="0.3">
      <c r="A1076" s="34" t="str">
        <f>+LEFT(Tabla3[[#This Row],[id_detalle]],2)</f>
        <v>03</v>
      </c>
      <c r="B1076" s="46" t="str">
        <f>VLOOKUP((LEFT(Tabla3[[#This Row],[id_detalle]],2)),id_rubro[[id]:[Rubro]],2,0)</f>
        <v>PRODUCTOS INDUSTRIALES Y RELACIONADOS</v>
      </c>
      <c r="C1076" s="36" t="s">
        <v>3345</v>
      </c>
      <c r="D1076" s="35" t="str">
        <f>+Tabla3[[#This Row],[id_detalle]]&amp;" "&amp;VLOOKUP(Tabla3[[#This Row],[id_detalle]],rubro_detalle[[Código]:[Rubro Detalle]],2,0)</f>
        <v>03.01.685 Productos Naturales y Orgánicos</v>
      </c>
      <c r="E1076" s="33">
        <f t="shared" si="33"/>
        <v>1</v>
      </c>
      <c r="F1076" s="47" t="str">
        <f t="shared" si="32"/>
        <v>03.01.685-1</v>
      </c>
      <c r="G1076" s="37" t="s">
        <v>3086</v>
      </c>
      <c r="H1076" s="37">
        <v>343</v>
      </c>
    </row>
    <row r="1077" spans="1:8" x14ac:dyDescent="0.3">
      <c r="A1077" s="34" t="str">
        <f>+LEFT(Tabla3[[#This Row],[id_detalle]],2)</f>
        <v>03</v>
      </c>
      <c r="B1077" s="46" t="str">
        <f>VLOOKUP((LEFT(Tabla3[[#This Row],[id_detalle]],2)),id_rubro[[id]:[Rubro]],2,0)</f>
        <v>PRODUCTOS INDUSTRIALES Y RELACIONADOS</v>
      </c>
      <c r="C1077" s="36" t="s">
        <v>3345</v>
      </c>
      <c r="D1077" s="35" t="str">
        <f>+Tabla3[[#This Row],[id_detalle]]&amp;" "&amp;VLOOKUP(Tabla3[[#This Row],[id_detalle]],rubro_detalle[[Código]:[Rubro Detalle]],2,0)</f>
        <v>03.01.685 Productos Naturales y Orgánicos</v>
      </c>
      <c r="E1077" s="33">
        <f t="shared" si="33"/>
        <v>2</v>
      </c>
      <c r="F1077" s="47" t="str">
        <f t="shared" si="32"/>
        <v>03.01.685-2</v>
      </c>
      <c r="G1077" s="37" t="s">
        <v>3111</v>
      </c>
      <c r="H1077" s="37">
        <v>599</v>
      </c>
    </row>
    <row r="1078" spans="1:8" x14ac:dyDescent="0.3">
      <c r="A1078" s="34" t="str">
        <f>+LEFT(Tabla3[[#This Row],[id_detalle]],2)</f>
        <v>03</v>
      </c>
      <c r="B1078" s="46" t="str">
        <f>VLOOKUP((LEFT(Tabla3[[#This Row],[id_detalle]],2)),id_rubro[[id]:[Rubro]],2,0)</f>
        <v>PRODUCTOS INDUSTRIALES Y RELACIONADOS</v>
      </c>
      <c r="C1078" s="36" t="s">
        <v>265</v>
      </c>
      <c r="D1078" s="35" t="str">
        <f>+Tabla3[[#This Row],[id_detalle]]&amp;" "&amp;VLOOKUP(Tabla3[[#This Row],[id_detalle]],rubro_detalle[[Código]:[Rubro Detalle]],2,0)</f>
        <v>03.01.687 Productos Salados ( Papas Fritas, Ramitas, Sufles, Maní)</v>
      </c>
      <c r="E1078" s="33">
        <f t="shared" si="33"/>
        <v>1</v>
      </c>
      <c r="F1078" s="47" t="str">
        <f t="shared" si="32"/>
        <v>03.01.687-1</v>
      </c>
      <c r="G1078" s="37" t="s">
        <v>3204</v>
      </c>
      <c r="H1078" s="37">
        <v>521</v>
      </c>
    </row>
    <row r="1079" spans="1:8" x14ac:dyDescent="0.3">
      <c r="A1079" s="34" t="str">
        <f>+LEFT(Tabla3[[#This Row],[id_detalle]],2)</f>
        <v>03</v>
      </c>
      <c r="B1079" s="46" t="str">
        <f>VLOOKUP((LEFT(Tabla3[[#This Row],[id_detalle]],2)),id_rubro[[id]:[Rubro]],2,0)</f>
        <v>PRODUCTOS INDUSTRIALES Y RELACIONADOS</v>
      </c>
      <c r="C1079" s="36" t="s">
        <v>268</v>
      </c>
      <c r="D1079" s="35" t="str">
        <f>+Tabla3[[#This Row],[id_detalle]]&amp;" "&amp;VLOOKUP(Tabla3[[#This Row],[id_detalle]],rubro_detalle[[Código]:[Rubro Detalle]],2,0)</f>
        <v>03.01.691 Productos para la Industria Panadera y Pastelera</v>
      </c>
      <c r="E1079" s="33">
        <f t="shared" si="33"/>
        <v>1</v>
      </c>
      <c r="F1079" s="47" t="str">
        <f t="shared" si="32"/>
        <v>03.01.691-1</v>
      </c>
      <c r="G1079" s="37" t="s">
        <v>3220</v>
      </c>
      <c r="H1079" s="37">
        <v>232</v>
      </c>
    </row>
    <row r="1080" spans="1:8" x14ac:dyDescent="0.3">
      <c r="A1080" s="34" t="str">
        <f>+LEFT(Tabla3[[#This Row],[id_detalle]],2)</f>
        <v>03</v>
      </c>
      <c r="B1080" s="46" t="str">
        <f>VLOOKUP((LEFT(Tabla3[[#This Row],[id_detalle]],2)),id_rubro[[id]:[Rubro]],2,0)</f>
        <v>PRODUCTOS INDUSTRIALES Y RELACIONADOS</v>
      </c>
      <c r="C1080" s="36" t="s">
        <v>268</v>
      </c>
      <c r="D1080" s="35" t="str">
        <f>+Tabla3[[#This Row],[id_detalle]]&amp;" "&amp;VLOOKUP(Tabla3[[#This Row],[id_detalle]],rubro_detalle[[Código]:[Rubro Detalle]],2,0)</f>
        <v>03.01.691 Productos para la Industria Panadera y Pastelera</v>
      </c>
      <c r="E1080" s="33">
        <f t="shared" si="33"/>
        <v>2</v>
      </c>
      <c r="F1080" s="47" t="str">
        <f t="shared" si="32"/>
        <v>03.01.691-2</v>
      </c>
      <c r="G1080" s="37" t="s">
        <v>2409</v>
      </c>
      <c r="H1080" s="37">
        <v>249</v>
      </c>
    </row>
    <row r="1081" spans="1:8" x14ac:dyDescent="0.3">
      <c r="A1081" s="34" t="str">
        <f>+LEFT(Tabla3[[#This Row],[id_detalle]],2)</f>
        <v>03</v>
      </c>
      <c r="B1081" s="46" t="str">
        <f>VLOOKUP((LEFT(Tabla3[[#This Row],[id_detalle]],2)),id_rubro[[id]:[Rubro]],2,0)</f>
        <v>PRODUCTOS INDUSTRIALES Y RELACIONADOS</v>
      </c>
      <c r="C1081" s="36" t="s">
        <v>268</v>
      </c>
      <c r="D1081" s="35" t="str">
        <f>+Tabla3[[#This Row],[id_detalle]]&amp;" "&amp;VLOOKUP(Tabla3[[#This Row],[id_detalle]],rubro_detalle[[Código]:[Rubro Detalle]],2,0)</f>
        <v>03.01.691 Productos para la Industria Panadera y Pastelera</v>
      </c>
      <c r="E1081" s="33">
        <f t="shared" si="33"/>
        <v>3</v>
      </c>
      <c r="F1081" s="47" t="str">
        <f t="shared" si="32"/>
        <v>03.01.691-3</v>
      </c>
      <c r="G1081" s="37" t="s">
        <v>3313</v>
      </c>
      <c r="H1081" s="37">
        <v>268</v>
      </c>
    </row>
    <row r="1082" spans="1:8" x14ac:dyDescent="0.3">
      <c r="A1082" s="34" t="str">
        <f>+LEFT(Tabla3[[#This Row],[id_detalle]],2)</f>
        <v>03</v>
      </c>
      <c r="B1082" s="46" t="str">
        <f>VLOOKUP((LEFT(Tabla3[[#This Row],[id_detalle]],2)),id_rubro[[id]:[Rubro]],2,0)</f>
        <v>PRODUCTOS INDUSTRIALES Y RELACIONADOS</v>
      </c>
      <c r="C1082" s="36" t="s">
        <v>268</v>
      </c>
      <c r="D1082" s="35" t="str">
        <f>+Tabla3[[#This Row],[id_detalle]]&amp;" "&amp;VLOOKUP(Tabla3[[#This Row],[id_detalle]],rubro_detalle[[Código]:[Rubro Detalle]],2,0)</f>
        <v>03.01.691 Productos para la Industria Panadera y Pastelera</v>
      </c>
      <c r="E1082" s="33">
        <f t="shared" si="33"/>
        <v>4</v>
      </c>
      <c r="F1082" s="47" t="str">
        <f t="shared" si="32"/>
        <v>03.01.691-4</v>
      </c>
      <c r="G1082" s="37" t="s">
        <v>3280</v>
      </c>
      <c r="H1082" s="37">
        <v>311</v>
      </c>
    </row>
    <row r="1083" spans="1:8" x14ac:dyDescent="0.3">
      <c r="A1083" s="34" t="str">
        <f>+LEFT(Tabla3[[#This Row],[id_detalle]],2)</f>
        <v>03</v>
      </c>
      <c r="B1083" s="46" t="str">
        <f>VLOOKUP((LEFT(Tabla3[[#This Row],[id_detalle]],2)),id_rubro[[id]:[Rubro]],2,0)</f>
        <v>PRODUCTOS INDUSTRIALES Y RELACIONADOS</v>
      </c>
      <c r="C1083" s="36" t="s">
        <v>268</v>
      </c>
      <c r="D1083" s="35" t="str">
        <f>+Tabla3[[#This Row],[id_detalle]]&amp;" "&amp;VLOOKUP(Tabla3[[#This Row],[id_detalle]],rubro_detalle[[Código]:[Rubro Detalle]],2,0)</f>
        <v>03.01.691 Productos para la Industria Panadera y Pastelera</v>
      </c>
      <c r="E1083" s="33">
        <f t="shared" si="33"/>
        <v>5</v>
      </c>
      <c r="F1083" s="47" t="str">
        <f t="shared" si="32"/>
        <v>03.01.691-5</v>
      </c>
      <c r="G1083" s="37" t="s">
        <v>3222</v>
      </c>
      <c r="H1083" s="37">
        <v>334</v>
      </c>
    </row>
    <row r="1084" spans="1:8" x14ac:dyDescent="0.3">
      <c r="A1084" s="34" t="str">
        <f>+LEFT(Tabla3[[#This Row],[id_detalle]],2)</f>
        <v>03</v>
      </c>
      <c r="B1084" s="46" t="str">
        <f>VLOOKUP((LEFT(Tabla3[[#This Row],[id_detalle]],2)),id_rubro[[id]:[Rubro]],2,0)</f>
        <v>PRODUCTOS INDUSTRIALES Y RELACIONADOS</v>
      </c>
      <c r="C1084" s="36" t="s">
        <v>268</v>
      </c>
      <c r="D1084" s="35" t="str">
        <f>+Tabla3[[#This Row],[id_detalle]]&amp;" "&amp;VLOOKUP(Tabla3[[#This Row],[id_detalle]],rubro_detalle[[Código]:[Rubro Detalle]],2,0)</f>
        <v>03.01.691 Productos para la Industria Panadera y Pastelera</v>
      </c>
      <c r="E1084" s="33">
        <f t="shared" si="33"/>
        <v>6</v>
      </c>
      <c r="F1084" s="47" t="str">
        <f t="shared" si="32"/>
        <v>03.01.691-6</v>
      </c>
      <c r="G1084" s="37" t="s">
        <v>3329</v>
      </c>
      <c r="H1084" s="37">
        <v>478</v>
      </c>
    </row>
    <row r="1085" spans="1:8" x14ac:dyDescent="0.3">
      <c r="A1085" s="34" t="str">
        <f>+LEFT(Tabla3[[#This Row],[id_detalle]],2)</f>
        <v>03</v>
      </c>
      <c r="B1085" s="46" t="str">
        <f>VLOOKUP((LEFT(Tabla3[[#This Row],[id_detalle]],2)),id_rubro[[id]:[Rubro]],2,0)</f>
        <v>PRODUCTOS INDUSTRIALES Y RELACIONADOS</v>
      </c>
      <c r="C1085" s="36" t="s">
        <v>268</v>
      </c>
      <c r="D1085" s="35" t="str">
        <f>+Tabla3[[#This Row],[id_detalle]]&amp;" "&amp;VLOOKUP(Tabla3[[#This Row],[id_detalle]],rubro_detalle[[Código]:[Rubro Detalle]],2,0)</f>
        <v>03.01.691 Productos para la Industria Panadera y Pastelera</v>
      </c>
      <c r="E1085" s="33">
        <f t="shared" si="33"/>
        <v>7</v>
      </c>
      <c r="F1085" s="47" t="str">
        <f t="shared" si="32"/>
        <v>03.01.691-7</v>
      </c>
      <c r="G1085" s="37" t="s">
        <v>3226</v>
      </c>
      <c r="H1085" s="37">
        <v>583</v>
      </c>
    </row>
    <row r="1086" spans="1:8" x14ac:dyDescent="0.3">
      <c r="A1086" s="34" t="str">
        <f>+LEFT(Tabla3[[#This Row],[id_detalle]],2)</f>
        <v>03</v>
      </c>
      <c r="B1086" s="46" t="str">
        <f>VLOOKUP((LEFT(Tabla3[[#This Row],[id_detalle]],2)),id_rubro[[id]:[Rubro]],2,0)</f>
        <v>PRODUCTOS INDUSTRIALES Y RELACIONADOS</v>
      </c>
      <c r="C1086" s="36" t="s">
        <v>268</v>
      </c>
      <c r="D1086" s="35" t="str">
        <f>+Tabla3[[#This Row],[id_detalle]]&amp;" "&amp;VLOOKUP(Tabla3[[#This Row],[id_detalle]],rubro_detalle[[Código]:[Rubro Detalle]],2,0)</f>
        <v>03.01.691 Productos para la Industria Panadera y Pastelera</v>
      </c>
      <c r="E1086" s="33">
        <f t="shared" si="33"/>
        <v>8</v>
      </c>
      <c r="F1086" s="47" t="str">
        <f t="shared" si="32"/>
        <v>03.01.691-8</v>
      </c>
      <c r="G1086" s="37" t="s">
        <v>3111</v>
      </c>
      <c r="H1086" s="37">
        <v>599</v>
      </c>
    </row>
    <row r="1087" spans="1:8" x14ac:dyDescent="0.3">
      <c r="A1087" s="34" t="str">
        <f>+LEFT(Tabla3[[#This Row],[id_detalle]],2)</f>
        <v>03</v>
      </c>
      <c r="B1087" s="46" t="str">
        <f>VLOOKUP((LEFT(Tabla3[[#This Row],[id_detalle]],2)),id_rubro[[id]:[Rubro]],2,0)</f>
        <v>PRODUCTOS INDUSTRIALES Y RELACIONADOS</v>
      </c>
      <c r="C1087" s="36" t="s">
        <v>268</v>
      </c>
      <c r="D1087" s="35" t="str">
        <f>+Tabla3[[#This Row],[id_detalle]]&amp;" "&amp;VLOOKUP(Tabla3[[#This Row],[id_detalle]],rubro_detalle[[Código]:[Rubro Detalle]],2,0)</f>
        <v>03.01.691 Productos para la Industria Panadera y Pastelera</v>
      </c>
      <c r="E1087" s="33">
        <f t="shared" si="33"/>
        <v>9</v>
      </c>
      <c r="F1087" s="47" t="str">
        <f t="shared" si="32"/>
        <v>03.01.691-9</v>
      </c>
      <c r="G1087" s="37" t="s">
        <v>3231</v>
      </c>
      <c r="H1087" s="37">
        <v>628</v>
      </c>
    </row>
    <row r="1088" spans="1:8" x14ac:dyDescent="0.3">
      <c r="A1088" s="34" t="str">
        <f>+LEFT(Tabla3[[#This Row],[id_detalle]],2)</f>
        <v>03</v>
      </c>
      <c r="B1088" s="46" t="str">
        <f>VLOOKUP((LEFT(Tabla3[[#This Row],[id_detalle]],2)),id_rubro[[id]:[Rubro]],2,0)</f>
        <v>PRODUCTOS INDUSTRIALES Y RELACIONADOS</v>
      </c>
      <c r="C1088" s="36" t="s">
        <v>268</v>
      </c>
      <c r="D1088" s="35" t="str">
        <f>+Tabla3[[#This Row],[id_detalle]]&amp;" "&amp;VLOOKUP(Tabla3[[#This Row],[id_detalle]],rubro_detalle[[Código]:[Rubro Detalle]],2,0)</f>
        <v>03.01.691 Productos para la Industria Panadera y Pastelera</v>
      </c>
      <c r="E1088" s="33">
        <f t="shared" si="33"/>
        <v>10</v>
      </c>
      <c r="F1088" s="47" t="str">
        <f t="shared" si="32"/>
        <v>03.01.691-10</v>
      </c>
      <c r="G1088" s="37" t="s">
        <v>3233</v>
      </c>
      <c r="H1088" s="37">
        <v>628</v>
      </c>
    </row>
    <row r="1089" spans="1:8" x14ac:dyDescent="0.3">
      <c r="A1089" s="34" t="str">
        <f>+LEFT(Tabla3[[#This Row],[id_detalle]],2)</f>
        <v>03</v>
      </c>
      <c r="B1089" s="46" t="str">
        <f>VLOOKUP((LEFT(Tabla3[[#This Row],[id_detalle]],2)),id_rubro[[id]:[Rubro]],2,0)</f>
        <v>PRODUCTOS INDUSTRIALES Y RELACIONADOS</v>
      </c>
      <c r="C1089" s="36" t="s">
        <v>268</v>
      </c>
      <c r="D1089" s="35" t="str">
        <f>+Tabla3[[#This Row],[id_detalle]]&amp;" "&amp;VLOOKUP(Tabla3[[#This Row],[id_detalle]],rubro_detalle[[Código]:[Rubro Detalle]],2,0)</f>
        <v>03.01.691 Productos para la Industria Panadera y Pastelera</v>
      </c>
      <c r="E1089" s="33">
        <f t="shared" si="33"/>
        <v>11</v>
      </c>
      <c r="F1089" s="47" t="str">
        <f t="shared" si="32"/>
        <v>03.01.691-11</v>
      </c>
      <c r="G1089" s="38" t="s">
        <v>3240</v>
      </c>
      <c r="H1089" s="38">
        <v>629</v>
      </c>
    </row>
    <row r="1090" spans="1:8" x14ac:dyDescent="0.3">
      <c r="A1090" s="34" t="str">
        <f>+LEFT(Tabla3[[#This Row],[id_detalle]],2)</f>
        <v>03</v>
      </c>
      <c r="B1090" s="46" t="str">
        <f>VLOOKUP((LEFT(Tabla3[[#This Row],[id_detalle]],2)),id_rubro[[id]:[Rubro]],2,0)</f>
        <v>PRODUCTOS INDUSTRIALES Y RELACIONADOS</v>
      </c>
      <c r="C1090" s="36" t="s">
        <v>268</v>
      </c>
      <c r="D1090" s="35" t="str">
        <f>+Tabla3[[#This Row],[id_detalle]]&amp;" "&amp;VLOOKUP(Tabla3[[#This Row],[id_detalle]],rubro_detalle[[Código]:[Rubro Detalle]],2,0)</f>
        <v>03.01.691 Productos para la Industria Panadera y Pastelera</v>
      </c>
      <c r="E1090" s="33">
        <f t="shared" si="33"/>
        <v>12</v>
      </c>
      <c r="F1090" s="47" t="str">
        <f t="shared" si="32"/>
        <v>03.01.691-12</v>
      </c>
      <c r="G1090" s="37" t="s">
        <v>3250</v>
      </c>
      <c r="H1090" s="37">
        <v>691</v>
      </c>
    </row>
    <row r="1091" spans="1:8" x14ac:dyDescent="0.3">
      <c r="A1091" s="34" t="str">
        <f>+LEFT(Tabla3[[#This Row],[id_detalle]],2)</f>
        <v>03</v>
      </c>
      <c r="B1091" s="46" t="str">
        <f>VLOOKUP((LEFT(Tabla3[[#This Row],[id_detalle]],2)),id_rubro[[id]:[Rubro]],2,0)</f>
        <v>PRODUCTOS INDUSTRIALES Y RELACIONADOS</v>
      </c>
      <c r="C1091" s="36" t="s">
        <v>268</v>
      </c>
      <c r="D1091" s="35" t="str">
        <f>+Tabla3[[#This Row],[id_detalle]]&amp;" "&amp;VLOOKUP(Tabla3[[#This Row],[id_detalle]],rubro_detalle[[Código]:[Rubro Detalle]],2,0)</f>
        <v>03.01.691 Productos para la Industria Panadera y Pastelera</v>
      </c>
      <c r="E1091" s="33">
        <f t="shared" si="33"/>
        <v>13</v>
      </c>
      <c r="F1091" s="47" t="str">
        <f t="shared" si="32"/>
        <v>03.01.691-13</v>
      </c>
      <c r="G1091" s="38" t="s">
        <v>3057</v>
      </c>
      <c r="H1091" s="38">
        <v>693</v>
      </c>
    </row>
    <row r="1092" spans="1:8" x14ac:dyDescent="0.3">
      <c r="A1092" s="34" t="str">
        <f>+LEFT(Tabla3[[#This Row],[id_detalle]],2)</f>
        <v>03</v>
      </c>
      <c r="B1092" s="46" t="str">
        <f>VLOOKUP((LEFT(Tabla3[[#This Row],[id_detalle]],2)),id_rubro[[id]:[Rubro]],2,0)</f>
        <v>PRODUCTOS INDUSTRIALES Y RELACIONADOS</v>
      </c>
      <c r="C1092" s="36" t="s">
        <v>268</v>
      </c>
      <c r="D1092" s="35" t="str">
        <f>+Tabla3[[#This Row],[id_detalle]]&amp;" "&amp;VLOOKUP(Tabla3[[#This Row],[id_detalle]],rubro_detalle[[Código]:[Rubro Detalle]],2,0)</f>
        <v>03.01.691 Productos para la Industria Panadera y Pastelera</v>
      </c>
      <c r="E1092" s="33">
        <f t="shared" si="33"/>
        <v>14</v>
      </c>
      <c r="F1092" s="47" t="str">
        <f t="shared" si="32"/>
        <v>03.01.691-14</v>
      </c>
      <c r="G1092" s="37" t="s">
        <v>3319</v>
      </c>
      <c r="H1092" s="37">
        <v>695</v>
      </c>
    </row>
    <row r="1093" spans="1:8" x14ac:dyDescent="0.3">
      <c r="A1093" s="34" t="str">
        <f>+LEFT(Tabla3[[#This Row],[id_detalle]],2)</f>
        <v>03</v>
      </c>
      <c r="B1093" s="46" t="str">
        <f>VLOOKUP((LEFT(Tabla3[[#This Row],[id_detalle]],2)),id_rubro[[id]:[Rubro]],2,0)</f>
        <v>PRODUCTOS INDUSTRIALES Y RELACIONADOS</v>
      </c>
      <c r="C1093" s="36" t="s">
        <v>270</v>
      </c>
      <c r="D1093" s="35" t="str">
        <f>+Tabla3[[#This Row],[id_detalle]]&amp;" "&amp;VLOOKUP(Tabla3[[#This Row],[id_detalle]],rubro_detalle[[Código]:[Rubro Detalle]],2,0)</f>
        <v>03.01.701 Sal</v>
      </c>
      <c r="E1093" s="33">
        <f t="shared" si="33"/>
        <v>1</v>
      </c>
      <c r="F1093" s="47" t="str">
        <f t="shared" si="32"/>
        <v>03.01.701-1</v>
      </c>
      <c r="G1093" s="37" t="s">
        <v>3346</v>
      </c>
      <c r="H1093" s="37">
        <v>195</v>
      </c>
    </row>
    <row r="1094" spans="1:8" x14ac:dyDescent="0.3">
      <c r="A1094" s="34" t="str">
        <f>+LEFT(Tabla3[[#This Row],[id_detalle]],2)</f>
        <v>03</v>
      </c>
      <c r="B1094" s="46" t="str">
        <f>VLOOKUP((LEFT(Tabla3[[#This Row],[id_detalle]],2)),id_rubro[[id]:[Rubro]],2,0)</f>
        <v>PRODUCTOS INDUSTRIALES Y RELACIONADOS</v>
      </c>
      <c r="C1094" s="36" t="s">
        <v>270</v>
      </c>
      <c r="D1094" s="35" t="str">
        <f>+Tabla3[[#This Row],[id_detalle]]&amp;" "&amp;VLOOKUP(Tabla3[[#This Row],[id_detalle]],rubro_detalle[[Código]:[Rubro Detalle]],2,0)</f>
        <v>03.01.701 Sal</v>
      </c>
      <c r="E1094" s="33">
        <f t="shared" si="33"/>
        <v>2</v>
      </c>
      <c r="F1094" s="47" t="str">
        <f t="shared" si="32"/>
        <v>03.01.701-2</v>
      </c>
      <c r="G1094" s="37" t="s">
        <v>3091</v>
      </c>
      <c r="H1094" s="37">
        <v>528</v>
      </c>
    </row>
    <row r="1095" spans="1:8" x14ac:dyDescent="0.3">
      <c r="A1095" s="34" t="str">
        <f>+LEFT(Tabla3[[#This Row],[id_detalle]],2)</f>
        <v>03</v>
      </c>
      <c r="B1095" s="46" t="str">
        <f>VLOOKUP((LEFT(Tabla3[[#This Row],[id_detalle]],2)),id_rubro[[id]:[Rubro]],2,0)</f>
        <v>PRODUCTOS INDUSTRIALES Y RELACIONADOS</v>
      </c>
      <c r="C1095" s="36" t="s">
        <v>270</v>
      </c>
      <c r="D1095" s="35" t="str">
        <f>+Tabla3[[#This Row],[id_detalle]]&amp;" "&amp;VLOOKUP(Tabla3[[#This Row],[id_detalle]],rubro_detalle[[Código]:[Rubro Detalle]],2,0)</f>
        <v>03.01.701 Sal</v>
      </c>
      <c r="E1095" s="33">
        <f t="shared" si="33"/>
        <v>3</v>
      </c>
      <c r="F1095" s="47" t="str">
        <f t="shared" si="32"/>
        <v>03.01.701-3</v>
      </c>
      <c r="G1095" s="37" t="s">
        <v>3347</v>
      </c>
      <c r="H1095" s="37">
        <v>566</v>
      </c>
    </row>
    <row r="1096" spans="1:8" x14ac:dyDescent="0.3">
      <c r="A1096" s="34" t="str">
        <f>+LEFT(Tabla3[[#This Row],[id_detalle]],2)</f>
        <v>03</v>
      </c>
      <c r="B1096" s="46" t="str">
        <f>VLOOKUP((LEFT(Tabla3[[#This Row],[id_detalle]],2)),id_rubro[[id]:[Rubro]],2,0)</f>
        <v>PRODUCTOS INDUSTRIALES Y RELACIONADOS</v>
      </c>
      <c r="C1096" s="36" t="s">
        <v>270</v>
      </c>
      <c r="D1096" s="35" t="str">
        <f>+Tabla3[[#This Row],[id_detalle]]&amp;" "&amp;VLOOKUP(Tabla3[[#This Row],[id_detalle]],rubro_detalle[[Código]:[Rubro Detalle]],2,0)</f>
        <v>03.01.701 Sal</v>
      </c>
      <c r="E1096" s="33">
        <f t="shared" si="33"/>
        <v>4</v>
      </c>
      <c r="F1096" s="47" t="str">
        <f t="shared" si="32"/>
        <v>03.01.701-4</v>
      </c>
      <c r="G1096" s="37" t="s">
        <v>3348</v>
      </c>
      <c r="H1096" s="37">
        <v>717</v>
      </c>
    </row>
    <row r="1097" spans="1:8" x14ac:dyDescent="0.3">
      <c r="A1097" s="34" t="str">
        <f>+LEFT(Tabla3[[#This Row],[id_detalle]],2)</f>
        <v>03</v>
      </c>
      <c r="B1097" s="46" t="str">
        <f>VLOOKUP((LEFT(Tabla3[[#This Row],[id_detalle]],2)),id_rubro[[id]:[Rubro]],2,0)</f>
        <v>PRODUCTOS INDUSTRIALES Y RELACIONADOS</v>
      </c>
      <c r="C1097" s="36" t="s">
        <v>272</v>
      </c>
      <c r="D1097" s="35" t="str">
        <f>+Tabla3[[#This Row],[id_detalle]]&amp;" "&amp;VLOOKUP(Tabla3[[#This Row],[id_detalle]],rubro_detalle[[Código]:[Rubro Detalle]],2,0)</f>
        <v>03.01.721 Sopas, Cremas, Postres y Similares Preparados</v>
      </c>
      <c r="E1097" s="33">
        <f t="shared" si="33"/>
        <v>1</v>
      </c>
      <c r="F1097" s="47" t="str">
        <f t="shared" si="32"/>
        <v>03.01.721-1</v>
      </c>
      <c r="G1097" s="38" t="s">
        <v>3349</v>
      </c>
      <c r="H1097" s="38">
        <v>367</v>
      </c>
    </row>
    <row r="1098" spans="1:8" x14ac:dyDescent="0.3">
      <c r="A1098" s="34" t="str">
        <f>+LEFT(Tabla3[[#This Row],[id_detalle]],2)</f>
        <v>03</v>
      </c>
      <c r="B1098" s="46" t="str">
        <f>VLOOKUP((LEFT(Tabla3[[#This Row],[id_detalle]],2)),id_rubro[[id]:[Rubro]],2,0)</f>
        <v>PRODUCTOS INDUSTRIALES Y RELACIONADOS</v>
      </c>
      <c r="C1098" s="36" t="s">
        <v>272</v>
      </c>
      <c r="D1098" s="35" t="str">
        <f>+Tabla3[[#This Row],[id_detalle]]&amp;" "&amp;VLOOKUP(Tabla3[[#This Row],[id_detalle]],rubro_detalle[[Código]:[Rubro Detalle]],2,0)</f>
        <v>03.01.721 Sopas, Cremas, Postres y Similares Preparados</v>
      </c>
      <c r="E1098" s="33">
        <f t="shared" si="33"/>
        <v>2</v>
      </c>
      <c r="F1098" s="47" t="str">
        <f t="shared" si="32"/>
        <v>03.01.721-2</v>
      </c>
      <c r="G1098" s="37" t="s">
        <v>3275</v>
      </c>
      <c r="H1098" s="37">
        <v>452</v>
      </c>
    </row>
    <row r="1099" spans="1:8" x14ac:dyDescent="0.3">
      <c r="A1099" s="34" t="str">
        <f>+LEFT(Tabla3[[#This Row],[id_detalle]],2)</f>
        <v>03</v>
      </c>
      <c r="B1099" s="46" t="str">
        <f>VLOOKUP((LEFT(Tabla3[[#This Row],[id_detalle]],2)),id_rubro[[id]:[Rubro]],2,0)</f>
        <v>PRODUCTOS INDUSTRIALES Y RELACIONADOS</v>
      </c>
      <c r="C1099" s="36" t="s">
        <v>272</v>
      </c>
      <c r="D1099" s="35" t="str">
        <f>+Tabla3[[#This Row],[id_detalle]]&amp;" "&amp;VLOOKUP(Tabla3[[#This Row],[id_detalle]],rubro_detalle[[Código]:[Rubro Detalle]],2,0)</f>
        <v>03.01.721 Sopas, Cremas, Postres y Similares Preparados</v>
      </c>
      <c r="E1099" s="33">
        <f t="shared" si="33"/>
        <v>3</v>
      </c>
      <c r="F1099" s="47" t="str">
        <f t="shared" si="32"/>
        <v>03.01.721-3</v>
      </c>
      <c r="G1099" s="37" t="s">
        <v>3114</v>
      </c>
      <c r="H1099" s="37">
        <v>640</v>
      </c>
    </row>
    <row r="1100" spans="1:8" x14ac:dyDescent="0.3">
      <c r="A1100" s="34" t="str">
        <f>+LEFT(Tabla3[[#This Row],[id_detalle]],2)</f>
        <v>03</v>
      </c>
      <c r="B1100" s="46" t="str">
        <f>VLOOKUP((LEFT(Tabla3[[#This Row],[id_detalle]],2)),id_rubro[[id]:[Rubro]],2,0)</f>
        <v>PRODUCTOS INDUSTRIALES Y RELACIONADOS</v>
      </c>
      <c r="C1100" s="36" t="s">
        <v>272</v>
      </c>
      <c r="D1100" s="35" t="str">
        <f>+Tabla3[[#This Row],[id_detalle]]&amp;" "&amp;VLOOKUP(Tabla3[[#This Row],[id_detalle]],rubro_detalle[[Código]:[Rubro Detalle]],2,0)</f>
        <v>03.01.721 Sopas, Cremas, Postres y Similares Preparados</v>
      </c>
      <c r="E1100" s="33">
        <f t="shared" si="33"/>
        <v>4</v>
      </c>
      <c r="F1100" s="47" t="str">
        <f t="shared" ref="F1100:F1163" si="34">+LEFT(D1100,9)&amp;"-"&amp;E1100</f>
        <v>03.01.721-4</v>
      </c>
      <c r="G1100" s="37" t="s">
        <v>3247</v>
      </c>
      <c r="H1100" s="37">
        <v>679</v>
      </c>
    </row>
    <row r="1101" spans="1:8" x14ac:dyDescent="0.3">
      <c r="A1101" s="34" t="str">
        <f>+LEFT(Tabla3[[#This Row],[id_detalle]],2)</f>
        <v>03</v>
      </c>
      <c r="B1101" s="46" t="str">
        <f>VLOOKUP((LEFT(Tabla3[[#This Row],[id_detalle]],2)),id_rubro[[id]:[Rubro]],2,0)</f>
        <v>PRODUCTOS INDUSTRIALES Y RELACIONADOS</v>
      </c>
      <c r="C1101" s="36" t="s">
        <v>272</v>
      </c>
      <c r="D1101" s="35" t="str">
        <f>+Tabla3[[#This Row],[id_detalle]]&amp;" "&amp;VLOOKUP(Tabla3[[#This Row],[id_detalle]],rubro_detalle[[Código]:[Rubro Detalle]],2,0)</f>
        <v>03.01.721 Sopas, Cremas, Postres y Similares Preparados</v>
      </c>
      <c r="E1101" s="33">
        <f t="shared" ref="E1101:E1164" si="35">+IF(D1101=D1100,E1100+1,1)</f>
        <v>5</v>
      </c>
      <c r="F1101" s="47" t="str">
        <f t="shared" si="34"/>
        <v>03.01.721-5</v>
      </c>
      <c r="G1101" s="37" t="s">
        <v>3350</v>
      </c>
      <c r="H1101" s="37">
        <v>760</v>
      </c>
    </row>
    <row r="1102" spans="1:8" x14ac:dyDescent="0.3">
      <c r="A1102" s="34" t="str">
        <f>+LEFT(Tabla3[[#This Row],[id_detalle]],2)</f>
        <v>03</v>
      </c>
      <c r="B1102" s="46" t="str">
        <f>VLOOKUP((LEFT(Tabla3[[#This Row],[id_detalle]],2)),id_rubro[[id]:[Rubro]],2,0)</f>
        <v>PRODUCTOS INDUSTRIALES Y RELACIONADOS</v>
      </c>
      <c r="C1102" s="36" t="s">
        <v>272</v>
      </c>
      <c r="D1102" s="35" t="str">
        <f>+Tabla3[[#This Row],[id_detalle]]&amp;" "&amp;VLOOKUP(Tabla3[[#This Row],[id_detalle]],rubro_detalle[[Código]:[Rubro Detalle]],2,0)</f>
        <v>03.01.721 Sopas, Cremas, Postres y Similares Preparados</v>
      </c>
      <c r="E1102" s="33">
        <f t="shared" si="35"/>
        <v>6</v>
      </c>
      <c r="F1102" s="47" t="str">
        <f t="shared" si="34"/>
        <v>03.01.721-6</v>
      </c>
      <c r="G1102" s="37" t="s">
        <v>3061</v>
      </c>
      <c r="H1102" s="37">
        <v>813</v>
      </c>
    </row>
    <row r="1103" spans="1:8" x14ac:dyDescent="0.3">
      <c r="A1103" s="34" t="str">
        <f>+LEFT(Tabla3[[#This Row],[id_detalle]],2)</f>
        <v>03</v>
      </c>
      <c r="B1103" s="46" t="str">
        <f>VLOOKUP((LEFT(Tabla3[[#This Row],[id_detalle]],2)),id_rubro[[id]:[Rubro]],2,0)</f>
        <v>PRODUCTOS INDUSTRIALES Y RELACIONADOS</v>
      </c>
      <c r="C1103" s="36" t="s">
        <v>274</v>
      </c>
      <c r="D1103" s="35" t="str">
        <f>+Tabla3[[#This Row],[id_detalle]]&amp;" "&amp;VLOOKUP(Tabla3[[#This Row],[id_detalle]],rubro_detalle[[Código]:[Rubro Detalle]],2,0)</f>
        <v>03.01.731 Suplementos Nutricionales</v>
      </c>
      <c r="E1103" s="33">
        <f t="shared" si="35"/>
        <v>1</v>
      </c>
      <c r="F1103" s="47" t="str">
        <f t="shared" si="34"/>
        <v>03.01.731-1</v>
      </c>
      <c r="G1103" s="37" t="s">
        <v>3275</v>
      </c>
      <c r="H1103" s="37">
        <v>452</v>
      </c>
    </row>
    <row r="1104" spans="1:8" x14ac:dyDescent="0.3">
      <c r="A1104" s="34" t="str">
        <f>+LEFT(Tabla3[[#This Row],[id_detalle]],2)</f>
        <v>03</v>
      </c>
      <c r="B1104" s="46" t="str">
        <f>VLOOKUP((LEFT(Tabla3[[#This Row],[id_detalle]],2)),id_rubro[[id]:[Rubro]],2,0)</f>
        <v>PRODUCTOS INDUSTRIALES Y RELACIONADOS</v>
      </c>
      <c r="C1104" s="36" t="s">
        <v>274</v>
      </c>
      <c r="D1104" s="35" t="str">
        <f>+Tabla3[[#This Row],[id_detalle]]&amp;" "&amp;VLOOKUP(Tabla3[[#This Row],[id_detalle]],rubro_detalle[[Código]:[Rubro Detalle]],2,0)</f>
        <v>03.01.731 Suplementos Nutricionales</v>
      </c>
      <c r="E1104" s="33">
        <f t="shared" si="35"/>
        <v>2</v>
      </c>
      <c r="F1104" s="47" t="str">
        <f t="shared" si="34"/>
        <v>03.01.731-2</v>
      </c>
      <c r="G1104" s="37" t="s">
        <v>3111</v>
      </c>
      <c r="H1104" s="37">
        <v>599</v>
      </c>
    </row>
    <row r="1105" spans="1:8" x14ac:dyDescent="0.3">
      <c r="A1105" s="34" t="str">
        <f>+LEFT(Tabla3[[#This Row],[id_detalle]],2)</f>
        <v>03</v>
      </c>
      <c r="B1105" s="46" t="str">
        <f>VLOOKUP((LEFT(Tabla3[[#This Row],[id_detalle]],2)),id_rubro[[id]:[Rubro]],2,0)</f>
        <v>PRODUCTOS INDUSTRIALES Y RELACIONADOS</v>
      </c>
      <c r="C1105" s="36" t="s">
        <v>274</v>
      </c>
      <c r="D1105" s="35" t="str">
        <f>+Tabla3[[#This Row],[id_detalle]]&amp;" "&amp;VLOOKUP(Tabla3[[#This Row],[id_detalle]],rubro_detalle[[Código]:[Rubro Detalle]],2,0)</f>
        <v>03.01.731 Suplementos Nutricionales</v>
      </c>
      <c r="E1105" s="33">
        <f t="shared" si="35"/>
        <v>3</v>
      </c>
      <c r="F1105" s="47" t="str">
        <f t="shared" si="34"/>
        <v>03.01.731-3</v>
      </c>
      <c r="G1105" s="37" t="s">
        <v>3319</v>
      </c>
      <c r="H1105" s="37">
        <v>695</v>
      </c>
    </row>
    <row r="1106" spans="1:8" x14ac:dyDescent="0.3">
      <c r="A1106" s="34" t="str">
        <f>+LEFT(Tabla3[[#This Row],[id_detalle]],2)</f>
        <v>03</v>
      </c>
      <c r="B1106" s="46" t="str">
        <f>VLOOKUP((LEFT(Tabla3[[#This Row],[id_detalle]],2)),id_rubro[[id]:[Rubro]],2,0)</f>
        <v>PRODUCTOS INDUSTRIALES Y RELACIONADOS</v>
      </c>
      <c r="C1106" s="36" t="s">
        <v>274</v>
      </c>
      <c r="D1106" s="35" t="str">
        <f>+Tabla3[[#This Row],[id_detalle]]&amp;" "&amp;VLOOKUP(Tabla3[[#This Row],[id_detalle]],rubro_detalle[[Código]:[Rubro Detalle]],2,0)</f>
        <v>03.01.731 Suplementos Nutricionales</v>
      </c>
      <c r="E1106" s="33">
        <f t="shared" si="35"/>
        <v>4</v>
      </c>
      <c r="F1106" s="47" t="str">
        <f t="shared" si="34"/>
        <v>03.01.731-4</v>
      </c>
      <c r="G1106" s="38" t="s">
        <v>3059</v>
      </c>
      <c r="H1106" s="38">
        <v>778</v>
      </c>
    </row>
    <row r="1107" spans="1:8" x14ac:dyDescent="0.3">
      <c r="A1107" s="34" t="str">
        <f>+LEFT(Tabla3[[#This Row],[id_detalle]],2)</f>
        <v>03</v>
      </c>
      <c r="B1107" s="46" t="str">
        <f>VLOOKUP((LEFT(Tabla3[[#This Row],[id_detalle]],2)),id_rubro[[id]:[Rubro]],2,0)</f>
        <v>PRODUCTOS INDUSTRIALES Y RELACIONADOS</v>
      </c>
      <c r="C1107" s="36" t="s">
        <v>276</v>
      </c>
      <c r="D1107" s="35" t="str">
        <f>+Tabla3[[#This Row],[id_detalle]]&amp;" "&amp;VLOOKUP(Tabla3[[#This Row],[id_detalle]],rubro_detalle[[Código]:[Rubro Detalle]],2,0)</f>
        <v>03.01.741 Tabacos, Cigarros y Puros</v>
      </c>
      <c r="E1107" s="33">
        <f t="shared" si="35"/>
        <v>1</v>
      </c>
      <c r="F1107" s="47" t="str">
        <f t="shared" si="34"/>
        <v>03.01.741-1</v>
      </c>
      <c r="G1107" s="37" t="s">
        <v>3351</v>
      </c>
      <c r="H1107" s="37">
        <v>255</v>
      </c>
    </row>
    <row r="1108" spans="1:8" x14ac:dyDescent="0.3">
      <c r="A1108" s="34" t="str">
        <f>+LEFT(Tabla3[[#This Row],[id_detalle]],2)</f>
        <v>03</v>
      </c>
      <c r="B1108" s="46" t="str">
        <f>VLOOKUP((LEFT(Tabla3[[#This Row],[id_detalle]],2)),id_rubro[[id]:[Rubro]],2,0)</f>
        <v>PRODUCTOS INDUSTRIALES Y RELACIONADOS</v>
      </c>
      <c r="C1108" s="36" t="s">
        <v>276</v>
      </c>
      <c r="D1108" s="35" t="str">
        <f>+Tabla3[[#This Row],[id_detalle]]&amp;" "&amp;VLOOKUP(Tabla3[[#This Row],[id_detalle]],rubro_detalle[[Código]:[Rubro Detalle]],2,0)</f>
        <v>03.01.741 Tabacos, Cigarros y Puros</v>
      </c>
      <c r="E1108" s="33">
        <f t="shared" si="35"/>
        <v>2</v>
      </c>
      <c r="F1108" s="47" t="str">
        <f t="shared" si="34"/>
        <v>03.01.741-2</v>
      </c>
      <c r="G1108" s="37" t="s">
        <v>3352</v>
      </c>
      <c r="H1108" s="37">
        <v>667</v>
      </c>
    </row>
    <row r="1109" spans="1:8" x14ac:dyDescent="0.3">
      <c r="A1109" s="34" t="str">
        <f>+LEFT(Tabla3[[#This Row],[id_detalle]],2)</f>
        <v>03</v>
      </c>
      <c r="B1109" s="46" t="str">
        <f>VLOOKUP((LEFT(Tabla3[[#This Row],[id_detalle]],2)),id_rubro[[id]:[Rubro]],2,0)</f>
        <v>PRODUCTOS INDUSTRIALES Y RELACIONADOS</v>
      </c>
      <c r="C1109" s="36" t="s">
        <v>276</v>
      </c>
      <c r="D1109" s="35" t="str">
        <f>+Tabla3[[#This Row],[id_detalle]]&amp;" "&amp;VLOOKUP(Tabla3[[#This Row],[id_detalle]],rubro_detalle[[Código]:[Rubro Detalle]],2,0)</f>
        <v>03.01.741 Tabacos, Cigarros y Puros</v>
      </c>
      <c r="E1109" s="33">
        <f t="shared" si="35"/>
        <v>3</v>
      </c>
      <c r="F1109" s="47" t="str">
        <f t="shared" si="34"/>
        <v>03.01.741-3</v>
      </c>
      <c r="G1109" s="37" t="s">
        <v>3353</v>
      </c>
      <c r="H1109" s="37">
        <v>787</v>
      </c>
    </row>
    <row r="1110" spans="1:8" x14ac:dyDescent="0.3">
      <c r="A1110" s="34" t="str">
        <f>+LEFT(Tabla3[[#This Row],[id_detalle]],2)</f>
        <v>03</v>
      </c>
      <c r="B1110" s="46" t="str">
        <f>VLOOKUP((LEFT(Tabla3[[#This Row],[id_detalle]],2)),id_rubro[[id]:[Rubro]],2,0)</f>
        <v>PRODUCTOS INDUSTRIALES Y RELACIONADOS</v>
      </c>
      <c r="C1110" s="36" t="s">
        <v>278</v>
      </c>
      <c r="D1110" s="35" t="str">
        <f>+Tabla3[[#This Row],[id_detalle]]&amp;" "&amp;VLOOKUP(Tabla3[[#This Row],[id_detalle]],rubro_detalle[[Código]:[Rubro Detalle]],2,0)</f>
        <v>03.01.761 Té y Hierbas</v>
      </c>
      <c r="E1110" s="33">
        <f t="shared" si="35"/>
        <v>1</v>
      </c>
      <c r="F1110" s="47" t="str">
        <f t="shared" si="34"/>
        <v>03.01.761-1</v>
      </c>
      <c r="G1110" s="37" t="s">
        <v>3354</v>
      </c>
      <c r="H1110" s="37">
        <v>201</v>
      </c>
    </row>
    <row r="1111" spans="1:8" x14ac:dyDescent="0.3">
      <c r="A1111" s="34" t="str">
        <f>+LEFT(Tabla3[[#This Row],[id_detalle]],2)</f>
        <v>03</v>
      </c>
      <c r="B1111" s="46" t="str">
        <f>VLOOKUP((LEFT(Tabla3[[#This Row],[id_detalle]],2)),id_rubro[[id]:[Rubro]],2,0)</f>
        <v>PRODUCTOS INDUSTRIALES Y RELACIONADOS</v>
      </c>
      <c r="C1111" s="36" t="s">
        <v>278</v>
      </c>
      <c r="D1111" s="35" t="str">
        <f>+Tabla3[[#This Row],[id_detalle]]&amp;" "&amp;VLOOKUP(Tabla3[[#This Row],[id_detalle]],rubro_detalle[[Código]:[Rubro Detalle]],2,0)</f>
        <v>03.01.761 Té y Hierbas</v>
      </c>
      <c r="E1111" s="33">
        <f t="shared" si="35"/>
        <v>2</v>
      </c>
      <c r="F1111" s="47" t="str">
        <f t="shared" si="34"/>
        <v>03.01.761-2</v>
      </c>
      <c r="G1111" s="37" t="s">
        <v>2566</v>
      </c>
      <c r="H1111" s="37">
        <v>225</v>
      </c>
    </row>
    <row r="1112" spans="1:8" x14ac:dyDescent="0.3">
      <c r="A1112" s="34" t="str">
        <f>+LEFT(Tabla3[[#This Row],[id_detalle]],2)</f>
        <v>03</v>
      </c>
      <c r="B1112" s="46" t="str">
        <f>VLOOKUP((LEFT(Tabla3[[#This Row],[id_detalle]],2)),id_rubro[[id]:[Rubro]],2,0)</f>
        <v>PRODUCTOS INDUSTRIALES Y RELACIONADOS</v>
      </c>
      <c r="C1112" s="36" t="s">
        <v>278</v>
      </c>
      <c r="D1112" s="35" t="str">
        <f>+Tabla3[[#This Row],[id_detalle]]&amp;" "&amp;VLOOKUP(Tabla3[[#This Row],[id_detalle]],rubro_detalle[[Código]:[Rubro Detalle]],2,0)</f>
        <v>03.01.761 Té y Hierbas</v>
      </c>
      <c r="E1112" s="33">
        <f t="shared" si="35"/>
        <v>3</v>
      </c>
      <c r="F1112" s="47" t="str">
        <f t="shared" si="34"/>
        <v>03.01.761-3</v>
      </c>
      <c r="G1112" s="37" t="s">
        <v>3221</v>
      </c>
      <c r="H1112" s="37">
        <v>267</v>
      </c>
    </row>
    <row r="1113" spans="1:8" x14ac:dyDescent="0.3">
      <c r="A1113" s="34" t="str">
        <f>+LEFT(Tabla3[[#This Row],[id_detalle]],2)</f>
        <v>03</v>
      </c>
      <c r="B1113" s="46" t="str">
        <f>VLOOKUP((LEFT(Tabla3[[#This Row],[id_detalle]],2)),id_rubro[[id]:[Rubro]],2,0)</f>
        <v>PRODUCTOS INDUSTRIALES Y RELACIONADOS</v>
      </c>
      <c r="C1113" s="36" t="s">
        <v>278</v>
      </c>
      <c r="D1113" s="35" t="str">
        <f>+Tabla3[[#This Row],[id_detalle]]&amp;" "&amp;VLOOKUP(Tabla3[[#This Row],[id_detalle]],rubro_detalle[[Código]:[Rubro Detalle]],2,0)</f>
        <v>03.01.761 Té y Hierbas</v>
      </c>
      <c r="E1113" s="33">
        <f t="shared" si="35"/>
        <v>4</v>
      </c>
      <c r="F1113" s="47" t="str">
        <f t="shared" si="34"/>
        <v>03.01.761-4</v>
      </c>
      <c r="G1113" s="37" t="s">
        <v>3212</v>
      </c>
      <c r="H1113" s="37">
        <v>316</v>
      </c>
    </row>
    <row r="1114" spans="1:8" x14ac:dyDescent="0.3">
      <c r="A1114" s="34" t="str">
        <f>+LEFT(Tabla3[[#This Row],[id_detalle]],2)</f>
        <v>03</v>
      </c>
      <c r="B1114" s="46" t="str">
        <f>VLOOKUP((LEFT(Tabla3[[#This Row],[id_detalle]],2)),id_rubro[[id]:[Rubro]],2,0)</f>
        <v>PRODUCTOS INDUSTRIALES Y RELACIONADOS</v>
      </c>
      <c r="C1114" s="36" t="s">
        <v>278</v>
      </c>
      <c r="D1114" s="35" t="str">
        <f>+Tabla3[[#This Row],[id_detalle]]&amp;" "&amp;VLOOKUP(Tabla3[[#This Row],[id_detalle]],rubro_detalle[[Código]:[Rubro Detalle]],2,0)</f>
        <v>03.01.761 Té y Hierbas</v>
      </c>
      <c r="E1114" s="33">
        <f t="shared" si="35"/>
        <v>5</v>
      </c>
      <c r="F1114" s="47" t="str">
        <f t="shared" si="34"/>
        <v>03.01.761-5</v>
      </c>
      <c r="G1114" s="37" t="s">
        <v>3086</v>
      </c>
      <c r="H1114" s="37">
        <v>343</v>
      </c>
    </row>
    <row r="1115" spans="1:8" x14ac:dyDescent="0.3">
      <c r="A1115" s="34" t="str">
        <f>+LEFT(Tabla3[[#This Row],[id_detalle]],2)</f>
        <v>03</v>
      </c>
      <c r="B1115" s="46" t="str">
        <f>VLOOKUP((LEFT(Tabla3[[#This Row],[id_detalle]],2)),id_rubro[[id]:[Rubro]],2,0)</f>
        <v>PRODUCTOS INDUSTRIALES Y RELACIONADOS</v>
      </c>
      <c r="C1115" s="36" t="s">
        <v>278</v>
      </c>
      <c r="D1115" s="35" t="str">
        <f>+Tabla3[[#This Row],[id_detalle]]&amp;" "&amp;VLOOKUP(Tabla3[[#This Row],[id_detalle]],rubro_detalle[[Código]:[Rubro Detalle]],2,0)</f>
        <v>03.01.761 Té y Hierbas</v>
      </c>
      <c r="E1115" s="33">
        <f t="shared" si="35"/>
        <v>6</v>
      </c>
      <c r="F1115" s="47" t="str">
        <f t="shared" si="34"/>
        <v>03.01.761-6</v>
      </c>
      <c r="G1115" s="37" t="s">
        <v>3355</v>
      </c>
      <c r="H1115" s="37">
        <v>689</v>
      </c>
    </row>
    <row r="1116" spans="1:8" x14ac:dyDescent="0.3">
      <c r="A1116" s="34" t="str">
        <f>+LEFT(Tabla3[[#This Row],[id_detalle]],2)</f>
        <v>03</v>
      </c>
      <c r="B1116" s="46" t="str">
        <f>VLOOKUP((LEFT(Tabla3[[#This Row],[id_detalle]],2)),id_rubro[[id]:[Rubro]],2,0)</f>
        <v>PRODUCTOS INDUSTRIALES Y RELACIONADOS</v>
      </c>
      <c r="C1116" s="36" t="s">
        <v>278</v>
      </c>
      <c r="D1116" s="35" t="str">
        <f>+Tabla3[[#This Row],[id_detalle]]&amp;" "&amp;VLOOKUP(Tabla3[[#This Row],[id_detalle]],rubro_detalle[[Código]:[Rubro Detalle]],2,0)</f>
        <v>03.01.761 Té y Hierbas</v>
      </c>
      <c r="E1116" s="33">
        <f t="shared" si="35"/>
        <v>7</v>
      </c>
      <c r="F1116" s="47" t="str">
        <f t="shared" si="34"/>
        <v>03.01.761-7</v>
      </c>
      <c r="G1116" s="37" t="s">
        <v>3356</v>
      </c>
      <c r="H1116" s="37">
        <v>750</v>
      </c>
    </row>
    <row r="1117" spans="1:8" x14ac:dyDescent="0.3">
      <c r="A1117" s="34" t="str">
        <f>+LEFT(Tabla3[[#This Row],[id_detalle]],2)</f>
        <v>03</v>
      </c>
      <c r="B1117" s="46" t="str">
        <f>VLOOKUP((LEFT(Tabla3[[#This Row],[id_detalle]],2)),id_rubro[[id]:[Rubro]],2,0)</f>
        <v>PRODUCTOS INDUSTRIALES Y RELACIONADOS</v>
      </c>
      <c r="C1117" s="36" t="s">
        <v>278</v>
      </c>
      <c r="D1117" s="35" t="str">
        <f>+Tabla3[[#This Row],[id_detalle]]&amp;" "&amp;VLOOKUP(Tabla3[[#This Row],[id_detalle]],rubro_detalle[[Código]:[Rubro Detalle]],2,0)</f>
        <v>03.01.761 Té y Hierbas</v>
      </c>
      <c r="E1117" s="33">
        <f t="shared" si="35"/>
        <v>8</v>
      </c>
      <c r="F1117" s="47" t="str">
        <f t="shared" si="34"/>
        <v>03.01.761-8</v>
      </c>
      <c r="G1117" s="37" t="s">
        <v>3061</v>
      </c>
      <c r="H1117" s="37">
        <v>813</v>
      </c>
    </row>
    <row r="1118" spans="1:8" x14ac:dyDescent="0.3">
      <c r="A1118" s="34" t="str">
        <f>+LEFT(Tabla3[[#This Row],[id_detalle]],2)</f>
        <v>03</v>
      </c>
      <c r="B1118" s="46" t="str">
        <f>VLOOKUP((LEFT(Tabla3[[#This Row],[id_detalle]],2)),id_rubro[[id]:[Rubro]],2,0)</f>
        <v>PRODUCTOS INDUSTRIALES Y RELACIONADOS</v>
      </c>
      <c r="C1118" s="36" t="s">
        <v>280</v>
      </c>
      <c r="D1118" s="35" t="str">
        <f>+Tabla3[[#This Row],[id_detalle]]&amp;" "&amp;VLOOKUP(Tabla3[[#This Row],[id_detalle]],rubro_detalle[[Código]:[Rubro Detalle]],2,0)</f>
        <v>03.01.771 Tripas Naturales para Embutidos</v>
      </c>
      <c r="E1118" s="33">
        <f t="shared" si="35"/>
        <v>1</v>
      </c>
      <c r="F1118" s="47" t="str">
        <f t="shared" si="34"/>
        <v>03.01.771-1</v>
      </c>
      <c r="G1118" s="37" t="s">
        <v>3357</v>
      </c>
      <c r="H1118" s="37">
        <v>546</v>
      </c>
    </row>
    <row r="1119" spans="1:8" x14ac:dyDescent="0.3">
      <c r="A1119" s="34" t="str">
        <f>+LEFT(Tabla3[[#This Row],[id_detalle]],2)</f>
        <v>03</v>
      </c>
      <c r="B1119" s="46" t="str">
        <f>VLOOKUP((LEFT(Tabla3[[#This Row],[id_detalle]],2)),id_rubro[[id]:[Rubro]],2,0)</f>
        <v>PRODUCTOS INDUSTRIALES Y RELACIONADOS</v>
      </c>
      <c r="C1119" s="36" t="s">
        <v>282</v>
      </c>
      <c r="D1119" s="35" t="str">
        <f>+Tabla3[[#This Row],[id_detalle]]&amp;" "&amp;VLOOKUP(Tabla3[[#This Row],[id_detalle]],rubro_detalle[[Código]:[Rubro Detalle]],2,0)</f>
        <v>03.01.781 Vinos, Sidras  y Espumantes</v>
      </c>
      <c r="E1119" s="33">
        <f t="shared" si="35"/>
        <v>1</v>
      </c>
      <c r="F1119" s="47" t="str">
        <f t="shared" si="34"/>
        <v>03.01.781-1</v>
      </c>
      <c r="G1119" s="37" t="s">
        <v>3358</v>
      </c>
      <c r="H1119" s="37">
        <v>159</v>
      </c>
    </row>
    <row r="1120" spans="1:8" x14ac:dyDescent="0.3">
      <c r="A1120" s="34" t="str">
        <f>+LEFT(Tabla3[[#This Row],[id_detalle]],2)</f>
        <v>03</v>
      </c>
      <c r="B1120" s="46" t="str">
        <f>VLOOKUP((LEFT(Tabla3[[#This Row],[id_detalle]],2)),id_rubro[[id]:[Rubro]],2,0)</f>
        <v>PRODUCTOS INDUSTRIALES Y RELACIONADOS</v>
      </c>
      <c r="C1120" s="36" t="s">
        <v>282</v>
      </c>
      <c r="D1120" s="35" t="str">
        <f>+Tabla3[[#This Row],[id_detalle]]&amp;" "&amp;VLOOKUP(Tabla3[[#This Row],[id_detalle]],rubro_detalle[[Código]:[Rubro Detalle]],2,0)</f>
        <v>03.01.781 Vinos, Sidras  y Espumantes</v>
      </c>
      <c r="E1120" s="33">
        <f t="shared" si="35"/>
        <v>2</v>
      </c>
      <c r="F1120" s="47" t="str">
        <f t="shared" si="34"/>
        <v>03.01.781-2</v>
      </c>
      <c r="G1120" s="37" t="s">
        <v>3359</v>
      </c>
      <c r="H1120" s="37">
        <v>177</v>
      </c>
    </row>
    <row r="1121" spans="1:8" x14ac:dyDescent="0.3">
      <c r="A1121" s="34" t="str">
        <f>+LEFT(Tabla3[[#This Row],[id_detalle]],2)</f>
        <v>03</v>
      </c>
      <c r="B1121" s="46" t="str">
        <f>VLOOKUP((LEFT(Tabla3[[#This Row],[id_detalle]],2)),id_rubro[[id]:[Rubro]],2,0)</f>
        <v>PRODUCTOS INDUSTRIALES Y RELACIONADOS</v>
      </c>
      <c r="C1121" s="36" t="s">
        <v>282</v>
      </c>
      <c r="D1121" s="35" t="str">
        <f>+Tabla3[[#This Row],[id_detalle]]&amp;" "&amp;VLOOKUP(Tabla3[[#This Row],[id_detalle]],rubro_detalle[[Código]:[Rubro Detalle]],2,0)</f>
        <v>03.01.781 Vinos, Sidras  y Espumantes</v>
      </c>
      <c r="E1121" s="33">
        <f t="shared" si="35"/>
        <v>3</v>
      </c>
      <c r="F1121" s="47" t="str">
        <f t="shared" si="34"/>
        <v>03.01.781-3</v>
      </c>
      <c r="G1121" s="37" t="s">
        <v>3360</v>
      </c>
      <c r="H1121" s="37">
        <v>181</v>
      </c>
    </row>
    <row r="1122" spans="1:8" x14ac:dyDescent="0.3">
      <c r="A1122" s="34" t="str">
        <f>+LEFT(Tabla3[[#This Row],[id_detalle]],2)</f>
        <v>03</v>
      </c>
      <c r="B1122" s="46" t="str">
        <f>VLOOKUP((LEFT(Tabla3[[#This Row],[id_detalle]],2)),id_rubro[[id]:[Rubro]],2,0)</f>
        <v>PRODUCTOS INDUSTRIALES Y RELACIONADOS</v>
      </c>
      <c r="C1122" s="36" t="s">
        <v>282</v>
      </c>
      <c r="D1122" s="35" t="str">
        <f>+Tabla3[[#This Row],[id_detalle]]&amp;" "&amp;VLOOKUP(Tabla3[[#This Row],[id_detalle]],rubro_detalle[[Código]:[Rubro Detalle]],2,0)</f>
        <v>03.01.781 Vinos, Sidras  y Espumantes</v>
      </c>
      <c r="E1122" s="33">
        <f t="shared" si="35"/>
        <v>4</v>
      </c>
      <c r="F1122" s="47" t="str">
        <f t="shared" si="34"/>
        <v>03.01.781-4</v>
      </c>
      <c r="G1122" s="37" t="s">
        <v>3361</v>
      </c>
      <c r="H1122" s="37">
        <v>184</v>
      </c>
    </row>
    <row r="1123" spans="1:8" x14ac:dyDescent="0.3">
      <c r="A1123" s="34" t="str">
        <f>+LEFT(Tabla3[[#This Row],[id_detalle]],2)</f>
        <v>03</v>
      </c>
      <c r="B1123" s="46" t="str">
        <f>VLOOKUP((LEFT(Tabla3[[#This Row],[id_detalle]],2)),id_rubro[[id]:[Rubro]],2,0)</f>
        <v>PRODUCTOS INDUSTRIALES Y RELACIONADOS</v>
      </c>
      <c r="C1123" s="36" t="s">
        <v>282</v>
      </c>
      <c r="D1123" s="35" t="str">
        <f>+Tabla3[[#This Row],[id_detalle]]&amp;" "&amp;VLOOKUP(Tabla3[[#This Row],[id_detalle]],rubro_detalle[[Código]:[Rubro Detalle]],2,0)</f>
        <v>03.01.781 Vinos, Sidras  y Espumantes</v>
      </c>
      <c r="E1123" s="33">
        <f t="shared" si="35"/>
        <v>5</v>
      </c>
      <c r="F1123" s="47" t="str">
        <f t="shared" si="34"/>
        <v>03.01.781-5</v>
      </c>
      <c r="G1123" s="37" t="s">
        <v>3341</v>
      </c>
      <c r="H1123" s="37">
        <v>184</v>
      </c>
    </row>
    <row r="1124" spans="1:8" x14ac:dyDescent="0.3">
      <c r="A1124" s="34" t="str">
        <f>+LEFT(Tabla3[[#This Row],[id_detalle]],2)</f>
        <v>03</v>
      </c>
      <c r="B1124" s="46" t="str">
        <f>VLOOKUP((LEFT(Tabla3[[#This Row],[id_detalle]],2)),id_rubro[[id]:[Rubro]],2,0)</f>
        <v>PRODUCTOS INDUSTRIALES Y RELACIONADOS</v>
      </c>
      <c r="C1124" s="36" t="s">
        <v>282</v>
      </c>
      <c r="D1124" s="35" t="str">
        <f>+Tabla3[[#This Row],[id_detalle]]&amp;" "&amp;VLOOKUP(Tabla3[[#This Row],[id_detalle]],rubro_detalle[[Código]:[Rubro Detalle]],2,0)</f>
        <v>03.01.781 Vinos, Sidras  y Espumantes</v>
      </c>
      <c r="E1124" s="33">
        <f t="shared" si="35"/>
        <v>6</v>
      </c>
      <c r="F1124" s="47" t="str">
        <f t="shared" si="34"/>
        <v>03.01.781-6</v>
      </c>
      <c r="G1124" s="37" t="s">
        <v>3362</v>
      </c>
      <c r="H1124" s="37">
        <v>196</v>
      </c>
    </row>
    <row r="1125" spans="1:8" x14ac:dyDescent="0.3">
      <c r="A1125" s="34" t="str">
        <f>+LEFT(Tabla3[[#This Row],[id_detalle]],2)</f>
        <v>03</v>
      </c>
      <c r="B1125" s="46" t="str">
        <f>VLOOKUP((LEFT(Tabla3[[#This Row],[id_detalle]],2)),id_rubro[[id]:[Rubro]],2,0)</f>
        <v>PRODUCTOS INDUSTRIALES Y RELACIONADOS</v>
      </c>
      <c r="C1125" s="36" t="s">
        <v>282</v>
      </c>
      <c r="D1125" s="35" t="str">
        <f>+Tabla3[[#This Row],[id_detalle]]&amp;" "&amp;VLOOKUP(Tabla3[[#This Row],[id_detalle]],rubro_detalle[[Código]:[Rubro Detalle]],2,0)</f>
        <v>03.01.781 Vinos, Sidras  y Espumantes</v>
      </c>
      <c r="E1125" s="33">
        <f t="shared" si="35"/>
        <v>7</v>
      </c>
      <c r="F1125" s="47" t="str">
        <f t="shared" si="34"/>
        <v>03.01.781-7</v>
      </c>
      <c r="G1125" s="38" t="s">
        <v>3363</v>
      </c>
      <c r="H1125" s="38">
        <v>211</v>
      </c>
    </row>
    <row r="1126" spans="1:8" x14ac:dyDescent="0.3">
      <c r="A1126" s="34" t="str">
        <f>+LEFT(Tabla3[[#This Row],[id_detalle]],2)</f>
        <v>03</v>
      </c>
      <c r="B1126" s="46" t="str">
        <f>VLOOKUP((LEFT(Tabla3[[#This Row],[id_detalle]],2)),id_rubro[[id]:[Rubro]],2,0)</f>
        <v>PRODUCTOS INDUSTRIALES Y RELACIONADOS</v>
      </c>
      <c r="C1126" s="36" t="s">
        <v>282</v>
      </c>
      <c r="D1126" s="35" t="str">
        <f>+Tabla3[[#This Row],[id_detalle]]&amp;" "&amp;VLOOKUP(Tabla3[[#This Row],[id_detalle]],rubro_detalle[[Código]:[Rubro Detalle]],2,0)</f>
        <v>03.01.781 Vinos, Sidras  y Espumantes</v>
      </c>
      <c r="E1126" s="33">
        <f t="shared" si="35"/>
        <v>8</v>
      </c>
      <c r="F1126" s="47" t="str">
        <f t="shared" si="34"/>
        <v>03.01.781-8</v>
      </c>
      <c r="G1126" s="37" t="s">
        <v>3364</v>
      </c>
      <c r="H1126" s="37">
        <v>250</v>
      </c>
    </row>
    <row r="1127" spans="1:8" x14ac:dyDescent="0.3">
      <c r="A1127" s="34" t="str">
        <f>+LEFT(Tabla3[[#This Row],[id_detalle]],2)</f>
        <v>03</v>
      </c>
      <c r="B1127" s="46" t="str">
        <f>VLOOKUP((LEFT(Tabla3[[#This Row],[id_detalle]],2)),id_rubro[[id]:[Rubro]],2,0)</f>
        <v>PRODUCTOS INDUSTRIALES Y RELACIONADOS</v>
      </c>
      <c r="C1127" s="36" t="s">
        <v>282</v>
      </c>
      <c r="D1127" s="35" t="str">
        <f>+Tabla3[[#This Row],[id_detalle]]&amp;" "&amp;VLOOKUP(Tabla3[[#This Row],[id_detalle]],rubro_detalle[[Código]:[Rubro Detalle]],2,0)</f>
        <v>03.01.781 Vinos, Sidras  y Espumantes</v>
      </c>
      <c r="E1127" s="33">
        <f t="shared" si="35"/>
        <v>9</v>
      </c>
      <c r="F1127" s="47" t="str">
        <f t="shared" si="34"/>
        <v>03.01.781-9</v>
      </c>
      <c r="G1127" s="37" t="s">
        <v>3365</v>
      </c>
      <c r="H1127" s="37">
        <v>250</v>
      </c>
    </row>
    <row r="1128" spans="1:8" x14ac:dyDescent="0.3">
      <c r="A1128" s="34" t="str">
        <f>+LEFT(Tabla3[[#This Row],[id_detalle]],2)</f>
        <v>03</v>
      </c>
      <c r="B1128" s="46" t="str">
        <f>VLOOKUP((LEFT(Tabla3[[#This Row],[id_detalle]],2)),id_rubro[[id]:[Rubro]],2,0)</f>
        <v>PRODUCTOS INDUSTRIALES Y RELACIONADOS</v>
      </c>
      <c r="C1128" s="36" t="s">
        <v>282</v>
      </c>
      <c r="D1128" s="35" t="str">
        <f>+Tabla3[[#This Row],[id_detalle]]&amp;" "&amp;VLOOKUP(Tabla3[[#This Row],[id_detalle]],rubro_detalle[[Código]:[Rubro Detalle]],2,0)</f>
        <v>03.01.781 Vinos, Sidras  y Espumantes</v>
      </c>
      <c r="E1128" s="33">
        <f t="shared" si="35"/>
        <v>10</v>
      </c>
      <c r="F1128" s="47" t="str">
        <f t="shared" si="34"/>
        <v>03.01.781-10</v>
      </c>
      <c r="G1128" s="37" t="s">
        <v>3366</v>
      </c>
      <c r="H1128" s="37">
        <v>253</v>
      </c>
    </row>
    <row r="1129" spans="1:8" x14ac:dyDescent="0.3">
      <c r="A1129" s="34" t="str">
        <f>+LEFT(Tabla3[[#This Row],[id_detalle]],2)</f>
        <v>03</v>
      </c>
      <c r="B1129" s="46" t="str">
        <f>VLOOKUP((LEFT(Tabla3[[#This Row],[id_detalle]],2)),id_rubro[[id]:[Rubro]],2,0)</f>
        <v>PRODUCTOS INDUSTRIALES Y RELACIONADOS</v>
      </c>
      <c r="C1129" s="36" t="s">
        <v>282</v>
      </c>
      <c r="D1129" s="35" t="str">
        <f>+Tabla3[[#This Row],[id_detalle]]&amp;" "&amp;VLOOKUP(Tabla3[[#This Row],[id_detalle]],rubro_detalle[[Código]:[Rubro Detalle]],2,0)</f>
        <v>03.01.781 Vinos, Sidras  y Espumantes</v>
      </c>
      <c r="E1129" s="33">
        <f t="shared" si="35"/>
        <v>11</v>
      </c>
      <c r="F1129" s="47" t="str">
        <f t="shared" si="34"/>
        <v>03.01.781-11</v>
      </c>
      <c r="G1129" s="37" t="s">
        <v>3367</v>
      </c>
      <c r="H1129" s="37">
        <v>268</v>
      </c>
    </row>
    <row r="1130" spans="1:8" x14ac:dyDescent="0.3">
      <c r="A1130" s="34" t="str">
        <f>+LEFT(Tabla3[[#This Row],[id_detalle]],2)</f>
        <v>03</v>
      </c>
      <c r="B1130" s="46" t="str">
        <f>VLOOKUP((LEFT(Tabla3[[#This Row],[id_detalle]],2)),id_rubro[[id]:[Rubro]],2,0)</f>
        <v>PRODUCTOS INDUSTRIALES Y RELACIONADOS</v>
      </c>
      <c r="C1130" s="36" t="s">
        <v>282</v>
      </c>
      <c r="D1130" s="35" t="str">
        <f>+Tabla3[[#This Row],[id_detalle]]&amp;" "&amp;VLOOKUP(Tabla3[[#This Row],[id_detalle]],rubro_detalle[[Código]:[Rubro Detalle]],2,0)</f>
        <v>03.01.781 Vinos, Sidras  y Espumantes</v>
      </c>
      <c r="E1130" s="33">
        <f t="shared" si="35"/>
        <v>12</v>
      </c>
      <c r="F1130" s="47" t="str">
        <f t="shared" si="34"/>
        <v>03.01.781-12</v>
      </c>
      <c r="G1130" s="37" t="s">
        <v>3368</v>
      </c>
      <c r="H1130" s="37">
        <v>274</v>
      </c>
    </row>
    <row r="1131" spans="1:8" x14ac:dyDescent="0.3">
      <c r="A1131" s="34" t="str">
        <f>+LEFT(Tabla3[[#This Row],[id_detalle]],2)</f>
        <v>03</v>
      </c>
      <c r="B1131" s="46" t="str">
        <f>VLOOKUP((LEFT(Tabla3[[#This Row],[id_detalle]],2)),id_rubro[[id]:[Rubro]],2,0)</f>
        <v>PRODUCTOS INDUSTRIALES Y RELACIONADOS</v>
      </c>
      <c r="C1131" s="36" t="s">
        <v>282</v>
      </c>
      <c r="D1131" s="35" t="str">
        <f>+Tabla3[[#This Row],[id_detalle]]&amp;" "&amp;VLOOKUP(Tabla3[[#This Row],[id_detalle]],rubro_detalle[[Código]:[Rubro Detalle]],2,0)</f>
        <v>03.01.781 Vinos, Sidras  y Espumantes</v>
      </c>
      <c r="E1131" s="33">
        <f t="shared" si="35"/>
        <v>13</v>
      </c>
      <c r="F1131" s="47" t="str">
        <f t="shared" si="34"/>
        <v>03.01.781-13</v>
      </c>
      <c r="G1131" s="37" t="s">
        <v>3369</v>
      </c>
      <c r="H1131" s="37">
        <v>276</v>
      </c>
    </row>
    <row r="1132" spans="1:8" x14ac:dyDescent="0.3">
      <c r="A1132" s="34" t="str">
        <f>+LEFT(Tabla3[[#This Row],[id_detalle]],2)</f>
        <v>03</v>
      </c>
      <c r="B1132" s="46" t="str">
        <f>VLOOKUP((LEFT(Tabla3[[#This Row],[id_detalle]],2)),id_rubro[[id]:[Rubro]],2,0)</f>
        <v>PRODUCTOS INDUSTRIALES Y RELACIONADOS</v>
      </c>
      <c r="C1132" s="36" t="s">
        <v>282</v>
      </c>
      <c r="D1132" s="35" t="str">
        <f>+Tabla3[[#This Row],[id_detalle]]&amp;" "&amp;VLOOKUP(Tabla3[[#This Row],[id_detalle]],rubro_detalle[[Código]:[Rubro Detalle]],2,0)</f>
        <v>03.01.781 Vinos, Sidras  y Espumantes</v>
      </c>
      <c r="E1132" s="33">
        <f t="shared" si="35"/>
        <v>14</v>
      </c>
      <c r="F1132" s="47" t="str">
        <f t="shared" si="34"/>
        <v>03.01.781-14</v>
      </c>
      <c r="G1132" s="37" t="s">
        <v>3297</v>
      </c>
      <c r="H1132" s="37">
        <v>276</v>
      </c>
    </row>
    <row r="1133" spans="1:8" x14ac:dyDescent="0.3">
      <c r="A1133" s="34" t="str">
        <f>+LEFT(Tabla3[[#This Row],[id_detalle]],2)</f>
        <v>03</v>
      </c>
      <c r="B1133" s="46" t="str">
        <f>VLOOKUP((LEFT(Tabla3[[#This Row],[id_detalle]],2)),id_rubro[[id]:[Rubro]],2,0)</f>
        <v>PRODUCTOS INDUSTRIALES Y RELACIONADOS</v>
      </c>
      <c r="C1133" s="36" t="s">
        <v>282</v>
      </c>
      <c r="D1133" s="35" t="str">
        <f>+Tabla3[[#This Row],[id_detalle]]&amp;" "&amp;VLOOKUP(Tabla3[[#This Row],[id_detalle]],rubro_detalle[[Código]:[Rubro Detalle]],2,0)</f>
        <v>03.01.781 Vinos, Sidras  y Espumantes</v>
      </c>
      <c r="E1133" s="33">
        <f t="shared" si="35"/>
        <v>15</v>
      </c>
      <c r="F1133" s="47" t="str">
        <f t="shared" si="34"/>
        <v>03.01.781-15</v>
      </c>
      <c r="G1133" s="37" t="s">
        <v>3135</v>
      </c>
      <c r="H1133" s="37">
        <v>277</v>
      </c>
    </row>
    <row r="1134" spans="1:8" x14ac:dyDescent="0.3">
      <c r="A1134" s="34" t="str">
        <f>+LEFT(Tabla3[[#This Row],[id_detalle]],2)</f>
        <v>03</v>
      </c>
      <c r="B1134" s="46" t="str">
        <f>VLOOKUP((LEFT(Tabla3[[#This Row],[id_detalle]],2)),id_rubro[[id]:[Rubro]],2,0)</f>
        <v>PRODUCTOS INDUSTRIALES Y RELACIONADOS</v>
      </c>
      <c r="C1134" s="36" t="s">
        <v>282</v>
      </c>
      <c r="D1134" s="35" t="str">
        <f>+Tabla3[[#This Row],[id_detalle]]&amp;" "&amp;VLOOKUP(Tabla3[[#This Row],[id_detalle]],rubro_detalle[[Código]:[Rubro Detalle]],2,0)</f>
        <v>03.01.781 Vinos, Sidras  y Espumantes</v>
      </c>
      <c r="E1134" s="33">
        <f t="shared" si="35"/>
        <v>16</v>
      </c>
      <c r="F1134" s="47" t="str">
        <f t="shared" si="34"/>
        <v>03.01.781-16</v>
      </c>
      <c r="G1134" s="37" t="s">
        <v>3370</v>
      </c>
      <c r="H1134" s="37">
        <v>311</v>
      </c>
    </row>
    <row r="1135" spans="1:8" x14ac:dyDescent="0.3">
      <c r="A1135" s="34" t="str">
        <f>+LEFT(Tabla3[[#This Row],[id_detalle]],2)</f>
        <v>03</v>
      </c>
      <c r="B1135" s="46" t="str">
        <f>VLOOKUP((LEFT(Tabla3[[#This Row],[id_detalle]],2)),id_rubro[[id]:[Rubro]],2,0)</f>
        <v>PRODUCTOS INDUSTRIALES Y RELACIONADOS</v>
      </c>
      <c r="C1135" s="36" t="s">
        <v>282</v>
      </c>
      <c r="D1135" s="35" t="str">
        <f>+Tabla3[[#This Row],[id_detalle]]&amp;" "&amp;VLOOKUP(Tabla3[[#This Row],[id_detalle]],rubro_detalle[[Código]:[Rubro Detalle]],2,0)</f>
        <v>03.01.781 Vinos, Sidras  y Espumantes</v>
      </c>
      <c r="E1135" s="33">
        <f t="shared" si="35"/>
        <v>17</v>
      </c>
      <c r="F1135" s="47" t="str">
        <f t="shared" si="34"/>
        <v>03.01.781-17</v>
      </c>
      <c r="G1135" s="37" t="s">
        <v>3300</v>
      </c>
      <c r="H1135" s="37">
        <v>320</v>
      </c>
    </row>
    <row r="1136" spans="1:8" x14ac:dyDescent="0.3">
      <c r="A1136" s="34" t="str">
        <f>+LEFT(Tabla3[[#This Row],[id_detalle]],2)</f>
        <v>03</v>
      </c>
      <c r="B1136" s="46" t="str">
        <f>VLOOKUP((LEFT(Tabla3[[#This Row],[id_detalle]],2)),id_rubro[[id]:[Rubro]],2,0)</f>
        <v>PRODUCTOS INDUSTRIALES Y RELACIONADOS</v>
      </c>
      <c r="C1136" s="36" t="s">
        <v>282</v>
      </c>
      <c r="D1136" s="35" t="str">
        <f>+Tabla3[[#This Row],[id_detalle]]&amp;" "&amp;VLOOKUP(Tabla3[[#This Row],[id_detalle]],rubro_detalle[[Código]:[Rubro Detalle]],2,0)</f>
        <v>03.01.781 Vinos, Sidras  y Espumantes</v>
      </c>
      <c r="E1136" s="33">
        <f t="shared" si="35"/>
        <v>18</v>
      </c>
      <c r="F1136" s="47" t="str">
        <f t="shared" si="34"/>
        <v>03.01.781-18</v>
      </c>
      <c r="G1136" s="37" t="s">
        <v>3301</v>
      </c>
      <c r="H1136" s="37">
        <v>321</v>
      </c>
    </row>
    <row r="1137" spans="1:8" x14ac:dyDescent="0.3">
      <c r="A1137" s="34" t="str">
        <f>+LEFT(Tabla3[[#This Row],[id_detalle]],2)</f>
        <v>03</v>
      </c>
      <c r="B1137" s="46" t="str">
        <f>VLOOKUP((LEFT(Tabla3[[#This Row],[id_detalle]],2)),id_rubro[[id]:[Rubro]],2,0)</f>
        <v>PRODUCTOS INDUSTRIALES Y RELACIONADOS</v>
      </c>
      <c r="C1137" s="36" t="s">
        <v>282</v>
      </c>
      <c r="D1137" s="35" t="str">
        <f>+Tabla3[[#This Row],[id_detalle]]&amp;" "&amp;VLOOKUP(Tabla3[[#This Row],[id_detalle]],rubro_detalle[[Código]:[Rubro Detalle]],2,0)</f>
        <v>03.01.781 Vinos, Sidras  y Espumantes</v>
      </c>
      <c r="E1137" s="33">
        <f t="shared" si="35"/>
        <v>19</v>
      </c>
      <c r="F1137" s="47" t="str">
        <f t="shared" si="34"/>
        <v>03.01.781-19</v>
      </c>
      <c r="G1137" s="37" t="s">
        <v>3371</v>
      </c>
      <c r="H1137" s="37">
        <v>323</v>
      </c>
    </row>
    <row r="1138" spans="1:8" x14ac:dyDescent="0.3">
      <c r="A1138" s="34" t="str">
        <f>+LEFT(Tabla3[[#This Row],[id_detalle]],2)</f>
        <v>03</v>
      </c>
      <c r="B1138" s="46" t="str">
        <f>VLOOKUP((LEFT(Tabla3[[#This Row],[id_detalle]],2)),id_rubro[[id]:[Rubro]],2,0)</f>
        <v>PRODUCTOS INDUSTRIALES Y RELACIONADOS</v>
      </c>
      <c r="C1138" s="36" t="s">
        <v>282</v>
      </c>
      <c r="D1138" s="35" t="str">
        <f>+Tabla3[[#This Row],[id_detalle]]&amp;" "&amp;VLOOKUP(Tabla3[[#This Row],[id_detalle]],rubro_detalle[[Código]:[Rubro Detalle]],2,0)</f>
        <v>03.01.781 Vinos, Sidras  y Espumantes</v>
      </c>
      <c r="E1138" s="33">
        <f t="shared" si="35"/>
        <v>20</v>
      </c>
      <c r="F1138" s="47" t="str">
        <f t="shared" si="34"/>
        <v>03.01.781-20</v>
      </c>
      <c r="G1138" s="37" t="s">
        <v>3197</v>
      </c>
      <c r="H1138" s="37">
        <v>341</v>
      </c>
    </row>
    <row r="1139" spans="1:8" x14ac:dyDescent="0.3">
      <c r="A1139" s="34" t="str">
        <f>+LEFT(Tabla3[[#This Row],[id_detalle]],2)</f>
        <v>03</v>
      </c>
      <c r="B1139" s="46" t="str">
        <f>VLOOKUP((LEFT(Tabla3[[#This Row],[id_detalle]],2)),id_rubro[[id]:[Rubro]],2,0)</f>
        <v>PRODUCTOS INDUSTRIALES Y RELACIONADOS</v>
      </c>
      <c r="C1139" s="36" t="s">
        <v>282</v>
      </c>
      <c r="D1139" s="35" t="str">
        <f>+Tabla3[[#This Row],[id_detalle]]&amp;" "&amp;VLOOKUP(Tabla3[[#This Row],[id_detalle]],rubro_detalle[[Código]:[Rubro Detalle]],2,0)</f>
        <v>03.01.781 Vinos, Sidras  y Espumantes</v>
      </c>
      <c r="E1139" s="33">
        <f t="shared" si="35"/>
        <v>21</v>
      </c>
      <c r="F1139" s="47" t="str">
        <f t="shared" si="34"/>
        <v>03.01.781-21</v>
      </c>
      <c r="G1139" s="37" t="s">
        <v>3343</v>
      </c>
      <c r="H1139" s="37">
        <v>353</v>
      </c>
    </row>
    <row r="1140" spans="1:8" x14ac:dyDescent="0.3">
      <c r="A1140" s="34" t="str">
        <f>+LEFT(Tabla3[[#This Row],[id_detalle]],2)</f>
        <v>03</v>
      </c>
      <c r="B1140" s="46" t="str">
        <f>VLOOKUP((LEFT(Tabla3[[#This Row],[id_detalle]],2)),id_rubro[[id]:[Rubro]],2,0)</f>
        <v>PRODUCTOS INDUSTRIALES Y RELACIONADOS</v>
      </c>
      <c r="C1140" s="36" t="s">
        <v>282</v>
      </c>
      <c r="D1140" s="35" t="str">
        <f>+Tabla3[[#This Row],[id_detalle]]&amp;" "&amp;VLOOKUP(Tabla3[[#This Row],[id_detalle]],rubro_detalle[[Código]:[Rubro Detalle]],2,0)</f>
        <v>03.01.781 Vinos, Sidras  y Espumantes</v>
      </c>
      <c r="E1140" s="33">
        <f t="shared" si="35"/>
        <v>22</v>
      </c>
      <c r="F1140" s="47" t="str">
        <f t="shared" si="34"/>
        <v>03.01.781-22</v>
      </c>
      <c r="G1140" s="37" t="s">
        <v>3304</v>
      </c>
      <c r="H1140" s="37">
        <v>381</v>
      </c>
    </row>
    <row r="1141" spans="1:8" x14ac:dyDescent="0.3">
      <c r="A1141" s="34" t="str">
        <f>+LEFT(Tabla3[[#This Row],[id_detalle]],2)</f>
        <v>03</v>
      </c>
      <c r="B1141" s="46" t="str">
        <f>VLOOKUP((LEFT(Tabla3[[#This Row],[id_detalle]],2)),id_rubro[[id]:[Rubro]],2,0)</f>
        <v>PRODUCTOS INDUSTRIALES Y RELACIONADOS</v>
      </c>
      <c r="C1141" s="36" t="s">
        <v>282</v>
      </c>
      <c r="D1141" s="35" t="str">
        <f>+Tabla3[[#This Row],[id_detalle]]&amp;" "&amp;VLOOKUP(Tabla3[[#This Row],[id_detalle]],rubro_detalle[[Código]:[Rubro Detalle]],2,0)</f>
        <v>03.01.781 Vinos, Sidras  y Espumantes</v>
      </c>
      <c r="E1141" s="33">
        <f t="shared" si="35"/>
        <v>23</v>
      </c>
      <c r="F1141" s="47" t="str">
        <f t="shared" si="34"/>
        <v>03.01.781-23</v>
      </c>
      <c r="G1141" s="37" t="s">
        <v>3282</v>
      </c>
      <c r="H1141" s="37">
        <v>383</v>
      </c>
    </row>
    <row r="1142" spans="1:8" x14ac:dyDescent="0.3">
      <c r="A1142" s="34" t="str">
        <f>+LEFT(Tabla3[[#This Row],[id_detalle]],2)</f>
        <v>03</v>
      </c>
      <c r="B1142" s="46" t="str">
        <f>VLOOKUP((LEFT(Tabla3[[#This Row],[id_detalle]],2)),id_rubro[[id]:[Rubro]],2,0)</f>
        <v>PRODUCTOS INDUSTRIALES Y RELACIONADOS</v>
      </c>
      <c r="C1142" s="36" t="s">
        <v>282</v>
      </c>
      <c r="D1142" s="35" t="str">
        <f>+Tabla3[[#This Row],[id_detalle]]&amp;" "&amp;VLOOKUP(Tabla3[[#This Row],[id_detalle]],rubro_detalle[[Código]:[Rubro Detalle]],2,0)</f>
        <v>03.01.781 Vinos, Sidras  y Espumantes</v>
      </c>
      <c r="E1142" s="33">
        <f t="shared" si="35"/>
        <v>24</v>
      </c>
      <c r="F1142" s="47" t="str">
        <f t="shared" si="34"/>
        <v>03.01.781-24</v>
      </c>
      <c r="G1142" s="37" t="s">
        <v>3306</v>
      </c>
      <c r="H1142" s="37">
        <v>384</v>
      </c>
    </row>
    <row r="1143" spans="1:8" x14ac:dyDescent="0.3">
      <c r="A1143" s="34" t="str">
        <f>+LEFT(Tabla3[[#This Row],[id_detalle]],2)</f>
        <v>03</v>
      </c>
      <c r="B1143" s="46" t="str">
        <f>VLOOKUP((LEFT(Tabla3[[#This Row],[id_detalle]],2)),id_rubro[[id]:[Rubro]],2,0)</f>
        <v>PRODUCTOS INDUSTRIALES Y RELACIONADOS</v>
      </c>
      <c r="C1143" s="36" t="s">
        <v>282</v>
      </c>
      <c r="D1143" s="35" t="str">
        <f>+Tabla3[[#This Row],[id_detalle]]&amp;" "&amp;VLOOKUP(Tabla3[[#This Row],[id_detalle]],rubro_detalle[[Código]:[Rubro Detalle]],2,0)</f>
        <v>03.01.781 Vinos, Sidras  y Espumantes</v>
      </c>
      <c r="E1143" s="33">
        <f t="shared" si="35"/>
        <v>25</v>
      </c>
      <c r="F1143" s="47" t="str">
        <f t="shared" si="34"/>
        <v>03.01.781-25</v>
      </c>
      <c r="G1143" s="37" t="s">
        <v>3274</v>
      </c>
      <c r="H1143" s="37">
        <v>418</v>
      </c>
    </row>
    <row r="1144" spans="1:8" x14ac:dyDescent="0.3">
      <c r="A1144" s="34" t="str">
        <f>+LEFT(Tabla3[[#This Row],[id_detalle]],2)</f>
        <v>03</v>
      </c>
      <c r="B1144" s="46" t="str">
        <f>VLOOKUP((LEFT(Tabla3[[#This Row],[id_detalle]],2)),id_rubro[[id]:[Rubro]],2,0)</f>
        <v>PRODUCTOS INDUSTRIALES Y RELACIONADOS</v>
      </c>
      <c r="C1144" s="36" t="s">
        <v>282</v>
      </c>
      <c r="D1144" s="35" t="str">
        <f>+Tabla3[[#This Row],[id_detalle]]&amp;" "&amp;VLOOKUP(Tabla3[[#This Row],[id_detalle]],rubro_detalle[[Código]:[Rubro Detalle]],2,0)</f>
        <v>03.01.781 Vinos, Sidras  y Espumantes</v>
      </c>
      <c r="E1144" s="33">
        <f t="shared" si="35"/>
        <v>26</v>
      </c>
      <c r="F1144" s="47" t="str">
        <f t="shared" si="34"/>
        <v>03.01.781-26</v>
      </c>
      <c r="G1144" s="37" t="s">
        <v>3372</v>
      </c>
      <c r="H1144" s="37">
        <v>435</v>
      </c>
    </row>
    <row r="1145" spans="1:8" x14ac:dyDescent="0.3">
      <c r="A1145" s="34" t="str">
        <f>+LEFT(Tabla3[[#This Row],[id_detalle]],2)</f>
        <v>03</v>
      </c>
      <c r="B1145" s="46" t="str">
        <f>VLOOKUP((LEFT(Tabla3[[#This Row],[id_detalle]],2)),id_rubro[[id]:[Rubro]],2,0)</f>
        <v>PRODUCTOS INDUSTRIALES Y RELACIONADOS</v>
      </c>
      <c r="C1145" s="36" t="s">
        <v>282</v>
      </c>
      <c r="D1145" s="35" t="str">
        <f>+Tabla3[[#This Row],[id_detalle]]&amp;" "&amp;VLOOKUP(Tabla3[[#This Row],[id_detalle]],rubro_detalle[[Código]:[Rubro Detalle]],2,0)</f>
        <v>03.01.781 Vinos, Sidras  y Espumantes</v>
      </c>
      <c r="E1145" s="33">
        <f t="shared" si="35"/>
        <v>27</v>
      </c>
      <c r="F1145" s="47" t="str">
        <f t="shared" si="34"/>
        <v>03.01.781-27</v>
      </c>
      <c r="G1145" s="37" t="s">
        <v>3373</v>
      </c>
      <c r="H1145" s="37">
        <v>631</v>
      </c>
    </row>
    <row r="1146" spans="1:8" x14ac:dyDescent="0.3">
      <c r="A1146" s="34" t="str">
        <f>+LEFT(Tabla3[[#This Row],[id_detalle]],2)</f>
        <v>03</v>
      </c>
      <c r="B1146" s="46" t="str">
        <f>VLOOKUP((LEFT(Tabla3[[#This Row],[id_detalle]],2)),id_rubro[[id]:[Rubro]],2,0)</f>
        <v>PRODUCTOS INDUSTRIALES Y RELACIONADOS</v>
      </c>
      <c r="C1146" s="36" t="s">
        <v>282</v>
      </c>
      <c r="D1146" s="35" t="str">
        <f>+Tabla3[[#This Row],[id_detalle]]&amp;" "&amp;VLOOKUP(Tabla3[[#This Row],[id_detalle]],rubro_detalle[[Código]:[Rubro Detalle]],2,0)</f>
        <v>03.01.781 Vinos, Sidras  y Espumantes</v>
      </c>
      <c r="E1146" s="33">
        <f t="shared" si="35"/>
        <v>28</v>
      </c>
      <c r="F1146" s="47" t="str">
        <f t="shared" si="34"/>
        <v>03.01.781-28</v>
      </c>
      <c r="G1146" s="37" t="s">
        <v>3374</v>
      </c>
      <c r="H1146" s="37">
        <v>631</v>
      </c>
    </row>
    <row r="1147" spans="1:8" x14ac:dyDescent="0.3">
      <c r="A1147" s="34" t="str">
        <f>+LEFT(Tabla3[[#This Row],[id_detalle]],2)</f>
        <v>03</v>
      </c>
      <c r="B1147" s="46" t="str">
        <f>VLOOKUP((LEFT(Tabla3[[#This Row],[id_detalle]],2)),id_rubro[[id]:[Rubro]],2,0)</f>
        <v>PRODUCTOS INDUSTRIALES Y RELACIONADOS</v>
      </c>
      <c r="C1147" s="36" t="s">
        <v>282</v>
      </c>
      <c r="D1147" s="35" t="str">
        <f>+Tabla3[[#This Row],[id_detalle]]&amp;" "&amp;VLOOKUP(Tabla3[[#This Row],[id_detalle]],rubro_detalle[[Código]:[Rubro Detalle]],2,0)</f>
        <v>03.01.781 Vinos, Sidras  y Espumantes</v>
      </c>
      <c r="E1147" s="33">
        <f t="shared" si="35"/>
        <v>29</v>
      </c>
      <c r="F1147" s="47" t="str">
        <f t="shared" si="34"/>
        <v>03.01.781-29</v>
      </c>
      <c r="G1147" s="37" t="s">
        <v>3375</v>
      </c>
      <c r="H1147" s="37">
        <v>639</v>
      </c>
    </row>
    <row r="1148" spans="1:8" x14ac:dyDescent="0.3">
      <c r="A1148" s="34" t="str">
        <f>+LEFT(Tabla3[[#This Row],[id_detalle]],2)</f>
        <v>03</v>
      </c>
      <c r="B1148" s="46" t="str">
        <f>VLOOKUP((LEFT(Tabla3[[#This Row],[id_detalle]],2)),id_rubro[[id]:[Rubro]],2,0)</f>
        <v>PRODUCTOS INDUSTRIALES Y RELACIONADOS</v>
      </c>
      <c r="C1148" s="36" t="s">
        <v>282</v>
      </c>
      <c r="D1148" s="35" t="str">
        <f>+Tabla3[[#This Row],[id_detalle]]&amp;" "&amp;VLOOKUP(Tabla3[[#This Row],[id_detalle]],rubro_detalle[[Código]:[Rubro Detalle]],2,0)</f>
        <v>03.01.781 Vinos, Sidras  y Espumantes</v>
      </c>
      <c r="E1148" s="33">
        <f t="shared" si="35"/>
        <v>30</v>
      </c>
      <c r="F1148" s="47" t="str">
        <f t="shared" si="34"/>
        <v>03.01.781-30</v>
      </c>
      <c r="G1148" s="37" t="s">
        <v>3325</v>
      </c>
      <c r="H1148" s="37">
        <v>647</v>
      </c>
    </row>
    <row r="1149" spans="1:8" x14ac:dyDescent="0.3">
      <c r="A1149" s="34" t="str">
        <f>+LEFT(Tabla3[[#This Row],[id_detalle]],2)</f>
        <v>03</v>
      </c>
      <c r="B1149" s="46" t="str">
        <f>VLOOKUP((LEFT(Tabla3[[#This Row],[id_detalle]],2)),id_rubro[[id]:[Rubro]],2,0)</f>
        <v>PRODUCTOS INDUSTRIALES Y RELACIONADOS</v>
      </c>
      <c r="C1149" s="36" t="s">
        <v>282</v>
      </c>
      <c r="D1149" s="35" t="str">
        <f>+Tabla3[[#This Row],[id_detalle]]&amp;" "&amp;VLOOKUP(Tabla3[[#This Row],[id_detalle]],rubro_detalle[[Código]:[Rubro Detalle]],2,0)</f>
        <v>03.01.781 Vinos, Sidras  y Espumantes</v>
      </c>
      <c r="E1149" s="33">
        <f t="shared" si="35"/>
        <v>31</v>
      </c>
      <c r="F1149" s="47" t="str">
        <f t="shared" si="34"/>
        <v>03.01.781-31</v>
      </c>
      <c r="G1149" s="37" t="s">
        <v>3376</v>
      </c>
      <c r="H1149" s="37">
        <v>721</v>
      </c>
    </row>
    <row r="1150" spans="1:8" x14ac:dyDescent="0.3">
      <c r="A1150" s="34" t="str">
        <f>+LEFT(Tabla3[[#This Row],[id_detalle]],2)</f>
        <v>03</v>
      </c>
      <c r="B1150" s="46" t="str">
        <f>VLOOKUP((LEFT(Tabla3[[#This Row],[id_detalle]],2)),id_rubro[[id]:[Rubro]],2,0)</f>
        <v>PRODUCTOS INDUSTRIALES Y RELACIONADOS</v>
      </c>
      <c r="C1150" s="36" t="s">
        <v>282</v>
      </c>
      <c r="D1150" s="35" t="str">
        <f>+Tabla3[[#This Row],[id_detalle]]&amp;" "&amp;VLOOKUP(Tabla3[[#This Row],[id_detalle]],rubro_detalle[[Código]:[Rubro Detalle]],2,0)</f>
        <v>03.01.781 Vinos, Sidras  y Espumantes</v>
      </c>
      <c r="E1150" s="33">
        <f t="shared" si="35"/>
        <v>32</v>
      </c>
      <c r="F1150" s="47" t="str">
        <f t="shared" si="34"/>
        <v>03.01.781-32</v>
      </c>
      <c r="G1150" s="37" t="s">
        <v>3377</v>
      </c>
      <c r="H1150" s="37">
        <v>749</v>
      </c>
    </row>
    <row r="1151" spans="1:8" x14ac:dyDescent="0.3">
      <c r="A1151" s="34" t="str">
        <f>+LEFT(Tabla3[[#This Row],[id_detalle]],2)</f>
        <v>03</v>
      </c>
      <c r="B1151" s="46" t="str">
        <f>VLOOKUP((LEFT(Tabla3[[#This Row],[id_detalle]],2)),id_rubro[[id]:[Rubro]],2,0)</f>
        <v>PRODUCTOS INDUSTRIALES Y RELACIONADOS</v>
      </c>
      <c r="C1151" s="36" t="s">
        <v>282</v>
      </c>
      <c r="D1151" s="35" t="str">
        <f>+Tabla3[[#This Row],[id_detalle]]&amp;" "&amp;VLOOKUP(Tabla3[[#This Row],[id_detalle]],rubro_detalle[[Código]:[Rubro Detalle]],2,0)</f>
        <v>03.01.781 Vinos, Sidras  y Espumantes</v>
      </c>
      <c r="E1151" s="33">
        <f t="shared" si="35"/>
        <v>33</v>
      </c>
      <c r="F1151" s="47" t="str">
        <f t="shared" si="34"/>
        <v>03.01.781-33</v>
      </c>
      <c r="G1151" s="37" t="s">
        <v>3378</v>
      </c>
      <c r="H1151" s="37">
        <v>749</v>
      </c>
    </row>
    <row r="1152" spans="1:8" x14ac:dyDescent="0.3">
      <c r="A1152" s="34" t="str">
        <f>+LEFT(Tabla3[[#This Row],[id_detalle]],2)</f>
        <v>03</v>
      </c>
      <c r="B1152" s="46" t="str">
        <f>VLOOKUP((LEFT(Tabla3[[#This Row],[id_detalle]],2)),id_rubro[[id]:[Rubro]],2,0)</f>
        <v>PRODUCTOS INDUSTRIALES Y RELACIONADOS</v>
      </c>
      <c r="C1152" s="36" t="s">
        <v>282</v>
      </c>
      <c r="D1152" s="35" t="str">
        <f>+Tabla3[[#This Row],[id_detalle]]&amp;" "&amp;VLOOKUP(Tabla3[[#This Row],[id_detalle]],rubro_detalle[[Código]:[Rubro Detalle]],2,0)</f>
        <v>03.01.781 Vinos, Sidras  y Espumantes</v>
      </c>
      <c r="E1152" s="33">
        <f t="shared" si="35"/>
        <v>34</v>
      </c>
      <c r="F1152" s="47" t="str">
        <f t="shared" si="34"/>
        <v>03.01.781-34</v>
      </c>
      <c r="G1152" s="37" t="s">
        <v>3309</v>
      </c>
      <c r="H1152" s="37">
        <v>751</v>
      </c>
    </row>
    <row r="1153" spans="1:8" x14ac:dyDescent="0.3">
      <c r="A1153" s="34" t="str">
        <f>+LEFT(Tabla3[[#This Row],[id_detalle]],2)</f>
        <v>03</v>
      </c>
      <c r="B1153" s="46" t="str">
        <f>VLOOKUP((LEFT(Tabla3[[#This Row],[id_detalle]],2)),id_rubro[[id]:[Rubro]],2,0)</f>
        <v>PRODUCTOS INDUSTRIALES Y RELACIONADOS</v>
      </c>
      <c r="C1153" s="36" t="s">
        <v>282</v>
      </c>
      <c r="D1153" s="35" t="str">
        <f>+Tabla3[[#This Row],[id_detalle]]&amp;" "&amp;VLOOKUP(Tabla3[[#This Row],[id_detalle]],rubro_detalle[[Código]:[Rubro Detalle]],2,0)</f>
        <v>03.01.781 Vinos, Sidras  y Espumantes</v>
      </c>
      <c r="E1153" s="33">
        <f t="shared" si="35"/>
        <v>35</v>
      </c>
      <c r="F1153" s="47" t="str">
        <f t="shared" si="34"/>
        <v>03.01.781-35</v>
      </c>
      <c r="G1153" s="37" t="s">
        <v>3379</v>
      </c>
      <c r="H1153" s="37">
        <v>771</v>
      </c>
    </row>
    <row r="1154" spans="1:8" x14ac:dyDescent="0.3">
      <c r="A1154" s="34" t="str">
        <f>+LEFT(Tabla3[[#This Row],[id_detalle]],2)</f>
        <v>03</v>
      </c>
      <c r="B1154" s="46" t="str">
        <f>VLOOKUP((LEFT(Tabla3[[#This Row],[id_detalle]],2)),id_rubro[[id]:[Rubro]],2,0)</f>
        <v>PRODUCTOS INDUSTRIALES Y RELACIONADOS</v>
      </c>
      <c r="C1154" s="36" t="s">
        <v>282</v>
      </c>
      <c r="D1154" s="35" t="str">
        <f>+Tabla3[[#This Row],[id_detalle]]&amp;" "&amp;VLOOKUP(Tabla3[[#This Row],[id_detalle]],rubro_detalle[[Código]:[Rubro Detalle]],2,0)</f>
        <v>03.01.781 Vinos, Sidras  y Espumantes</v>
      </c>
      <c r="E1154" s="33">
        <f t="shared" si="35"/>
        <v>36</v>
      </c>
      <c r="F1154" s="47" t="str">
        <f t="shared" si="34"/>
        <v>03.01.781-36</v>
      </c>
      <c r="G1154" s="37" t="s">
        <v>3380</v>
      </c>
      <c r="H1154" s="37">
        <v>784</v>
      </c>
    </row>
    <row r="1155" spans="1:8" x14ac:dyDescent="0.3">
      <c r="A1155" s="34" t="str">
        <f>+LEFT(Tabla3[[#This Row],[id_detalle]],2)</f>
        <v>03</v>
      </c>
      <c r="B1155" s="46" t="str">
        <f>VLOOKUP((LEFT(Tabla3[[#This Row],[id_detalle]],2)),id_rubro[[id]:[Rubro]],2,0)</f>
        <v>PRODUCTOS INDUSTRIALES Y RELACIONADOS</v>
      </c>
      <c r="C1155" s="36" t="s">
        <v>282</v>
      </c>
      <c r="D1155" s="35" t="str">
        <f>+Tabla3[[#This Row],[id_detalle]]&amp;" "&amp;VLOOKUP(Tabla3[[#This Row],[id_detalle]],rubro_detalle[[Código]:[Rubro Detalle]],2,0)</f>
        <v>03.01.781 Vinos, Sidras  y Espumantes</v>
      </c>
      <c r="E1155" s="33">
        <f t="shared" si="35"/>
        <v>37</v>
      </c>
      <c r="F1155" s="47" t="str">
        <f t="shared" si="34"/>
        <v>03.01.781-37</v>
      </c>
      <c r="G1155" s="37" t="s">
        <v>3381</v>
      </c>
      <c r="H1155" s="37">
        <v>788</v>
      </c>
    </row>
    <row r="1156" spans="1:8" x14ac:dyDescent="0.3">
      <c r="A1156" s="34" t="str">
        <f>+LEFT(Tabla3[[#This Row],[id_detalle]],2)</f>
        <v>03</v>
      </c>
      <c r="B1156" s="46" t="str">
        <f>VLOOKUP((LEFT(Tabla3[[#This Row],[id_detalle]],2)),id_rubro[[id]:[Rubro]],2,0)</f>
        <v>PRODUCTOS INDUSTRIALES Y RELACIONADOS</v>
      </c>
      <c r="C1156" s="36" t="s">
        <v>282</v>
      </c>
      <c r="D1156" s="35" t="str">
        <f>+Tabla3[[#This Row],[id_detalle]]&amp;" "&amp;VLOOKUP(Tabla3[[#This Row],[id_detalle]],rubro_detalle[[Código]:[Rubro Detalle]],2,0)</f>
        <v>03.01.781 Vinos, Sidras  y Espumantes</v>
      </c>
      <c r="E1156" s="33">
        <f t="shared" si="35"/>
        <v>38</v>
      </c>
      <c r="F1156" s="47" t="str">
        <f t="shared" si="34"/>
        <v>03.01.781-38</v>
      </c>
      <c r="G1156" s="37" t="s">
        <v>2648</v>
      </c>
      <c r="H1156" s="37">
        <v>798</v>
      </c>
    </row>
    <row r="1157" spans="1:8" x14ac:dyDescent="0.3">
      <c r="A1157" s="34" t="str">
        <f>+LEFT(Tabla3[[#This Row],[id_detalle]],2)</f>
        <v>03</v>
      </c>
      <c r="B1157" s="46" t="str">
        <f>VLOOKUP((LEFT(Tabla3[[#This Row],[id_detalle]],2)),id_rubro[[id]:[Rubro]],2,0)</f>
        <v>PRODUCTOS INDUSTRIALES Y RELACIONADOS</v>
      </c>
      <c r="C1157" s="36" t="s">
        <v>282</v>
      </c>
      <c r="D1157" s="35" t="str">
        <f>+Tabla3[[#This Row],[id_detalle]]&amp;" "&amp;VLOOKUP(Tabla3[[#This Row],[id_detalle]],rubro_detalle[[Código]:[Rubro Detalle]],2,0)</f>
        <v>03.01.781 Vinos, Sidras  y Espumantes</v>
      </c>
      <c r="E1157" s="33">
        <f t="shared" si="35"/>
        <v>39</v>
      </c>
      <c r="F1157" s="47" t="str">
        <f t="shared" si="34"/>
        <v>03.01.781-39</v>
      </c>
      <c r="G1157" s="37" t="s">
        <v>3382</v>
      </c>
      <c r="H1157" s="37">
        <v>834</v>
      </c>
    </row>
    <row r="1158" spans="1:8" x14ac:dyDescent="0.3">
      <c r="A1158" s="34" t="str">
        <f>+LEFT(Tabla3[[#This Row],[id_detalle]],2)</f>
        <v>03</v>
      </c>
      <c r="B1158" s="46" t="str">
        <f>VLOOKUP((LEFT(Tabla3[[#This Row],[id_detalle]],2)),id_rubro[[id]:[Rubro]],2,0)</f>
        <v>PRODUCTOS INDUSTRIALES Y RELACIONADOS</v>
      </c>
      <c r="C1158" s="36" t="s">
        <v>282</v>
      </c>
      <c r="D1158" s="35" t="str">
        <f>+Tabla3[[#This Row],[id_detalle]]&amp;" "&amp;VLOOKUP(Tabla3[[#This Row],[id_detalle]],rubro_detalle[[Código]:[Rubro Detalle]],2,0)</f>
        <v>03.01.781 Vinos, Sidras  y Espumantes</v>
      </c>
      <c r="E1158" s="33">
        <f t="shared" si="35"/>
        <v>40</v>
      </c>
      <c r="F1158" s="47" t="str">
        <f t="shared" si="34"/>
        <v>03.01.781-40</v>
      </c>
      <c r="G1158" s="37" t="s">
        <v>2652</v>
      </c>
      <c r="H1158" s="37">
        <v>834</v>
      </c>
    </row>
    <row r="1159" spans="1:8" x14ac:dyDescent="0.3">
      <c r="A1159" s="34" t="str">
        <f>+LEFT(Tabla3[[#This Row],[id_detalle]],2)</f>
        <v>03</v>
      </c>
      <c r="B1159" s="46" t="str">
        <f>VLOOKUP((LEFT(Tabla3[[#This Row],[id_detalle]],2)),id_rubro[[id]:[Rubro]],2,0)</f>
        <v>PRODUCTOS INDUSTRIALES Y RELACIONADOS</v>
      </c>
      <c r="C1159" s="36" t="s">
        <v>282</v>
      </c>
      <c r="D1159" s="35" t="str">
        <f>+Tabla3[[#This Row],[id_detalle]]&amp;" "&amp;VLOOKUP(Tabla3[[#This Row],[id_detalle]],rubro_detalle[[Código]:[Rubro Detalle]],2,0)</f>
        <v>03.01.781 Vinos, Sidras  y Espumantes</v>
      </c>
      <c r="E1159" s="33">
        <f t="shared" si="35"/>
        <v>41</v>
      </c>
      <c r="F1159" s="47" t="str">
        <f t="shared" si="34"/>
        <v>03.01.781-41</v>
      </c>
      <c r="G1159" s="37" t="s">
        <v>3383</v>
      </c>
      <c r="H1159" s="37">
        <v>834</v>
      </c>
    </row>
    <row r="1160" spans="1:8" x14ac:dyDescent="0.3">
      <c r="A1160" s="34" t="str">
        <f>+LEFT(Tabla3[[#This Row],[id_detalle]],2)</f>
        <v>03</v>
      </c>
      <c r="B1160" s="46" t="str">
        <f>VLOOKUP((LEFT(Tabla3[[#This Row],[id_detalle]],2)),id_rubro[[id]:[Rubro]],2,0)</f>
        <v>PRODUCTOS INDUSTRIALES Y RELACIONADOS</v>
      </c>
      <c r="C1160" s="36" t="s">
        <v>282</v>
      </c>
      <c r="D1160" s="35" t="str">
        <f>+Tabla3[[#This Row],[id_detalle]]&amp;" "&amp;VLOOKUP(Tabla3[[#This Row],[id_detalle]],rubro_detalle[[Código]:[Rubro Detalle]],2,0)</f>
        <v>03.01.781 Vinos, Sidras  y Espumantes</v>
      </c>
      <c r="E1160" s="33">
        <f t="shared" si="35"/>
        <v>42</v>
      </c>
      <c r="F1160" s="47" t="str">
        <f t="shared" si="34"/>
        <v>03.01.781-42</v>
      </c>
      <c r="G1160" s="37" t="s">
        <v>3384</v>
      </c>
      <c r="H1160" s="37">
        <v>835</v>
      </c>
    </row>
    <row r="1161" spans="1:8" x14ac:dyDescent="0.3">
      <c r="A1161" s="34" t="str">
        <f>+LEFT(Tabla3[[#This Row],[id_detalle]],2)</f>
        <v>03</v>
      </c>
      <c r="B1161" s="46" t="str">
        <f>VLOOKUP((LEFT(Tabla3[[#This Row],[id_detalle]],2)),id_rubro[[id]:[Rubro]],2,0)</f>
        <v>PRODUCTOS INDUSTRIALES Y RELACIONADOS</v>
      </c>
      <c r="C1161" s="36" t="s">
        <v>282</v>
      </c>
      <c r="D1161" s="35" t="str">
        <f>+Tabla3[[#This Row],[id_detalle]]&amp;" "&amp;VLOOKUP(Tabla3[[#This Row],[id_detalle]],rubro_detalle[[Código]:[Rubro Detalle]],2,0)</f>
        <v>03.01.781 Vinos, Sidras  y Espumantes</v>
      </c>
      <c r="E1161" s="33">
        <f t="shared" si="35"/>
        <v>43</v>
      </c>
      <c r="F1161" s="47" t="str">
        <f t="shared" si="34"/>
        <v>03.01.781-43</v>
      </c>
      <c r="G1161" s="37" t="s">
        <v>3310</v>
      </c>
      <c r="H1161" s="37">
        <v>835</v>
      </c>
    </row>
    <row r="1162" spans="1:8" x14ac:dyDescent="0.3">
      <c r="A1162" s="34" t="str">
        <f>+LEFT(Tabla3[[#This Row],[id_detalle]],2)</f>
        <v>03</v>
      </c>
      <c r="B1162" s="46" t="str">
        <f>VLOOKUP((LEFT(Tabla3[[#This Row],[id_detalle]],2)),id_rubro[[id]:[Rubro]],2,0)</f>
        <v>PRODUCTOS INDUSTRIALES Y RELACIONADOS</v>
      </c>
      <c r="C1162" s="36" t="s">
        <v>282</v>
      </c>
      <c r="D1162" s="35" t="str">
        <f>+Tabla3[[#This Row],[id_detalle]]&amp;" "&amp;VLOOKUP(Tabla3[[#This Row],[id_detalle]],rubro_detalle[[Código]:[Rubro Detalle]],2,0)</f>
        <v>03.01.781 Vinos, Sidras  y Espumantes</v>
      </c>
      <c r="E1162" s="33">
        <f t="shared" si="35"/>
        <v>44</v>
      </c>
      <c r="F1162" s="47" t="str">
        <f t="shared" si="34"/>
        <v>03.01.781-44</v>
      </c>
      <c r="G1162" s="37" t="s">
        <v>3385</v>
      </c>
      <c r="H1162" s="37">
        <v>835</v>
      </c>
    </row>
    <row r="1163" spans="1:8" x14ac:dyDescent="0.3">
      <c r="A1163" s="34" t="str">
        <f>+LEFT(Tabla3[[#This Row],[id_detalle]],2)</f>
        <v>03</v>
      </c>
      <c r="B1163" s="46" t="str">
        <f>VLOOKUP((LEFT(Tabla3[[#This Row],[id_detalle]],2)),id_rubro[[id]:[Rubro]],2,0)</f>
        <v>PRODUCTOS INDUSTRIALES Y RELACIONADOS</v>
      </c>
      <c r="C1163" s="36" t="s">
        <v>282</v>
      </c>
      <c r="D1163" s="35" t="str">
        <f>+Tabla3[[#This Row],[id_detalle]]&amp;" "&amp;VLOOKUP(Tabla3[[#This Row],[id_detalle]],rubro_detalle[[Código]:[Rubro Detalle]],2,0)</f>
        <v>03.01.781 Vinos, Sidras  y Espumantes</v>
      </c>
      <c r="E1163" s="33">
        <f t="shared" si="35"/>
        <v>45</v>
      </c>
      <c r="F1163" s="47" t="str">
        <f t="shared" si="34"/>
        <v>03.01.781-45</v>
      </c>
      <c r="G1163" s="37" t="s">
        <v>3386</v>
      </c>
      <c r="H1163" s="37">
        <v>835</v>
      </c>
    </row>
    <row r="1164" spans="1:8" x14ac:dyDescent="0.3">
      <c r="A1164" s="34" t="str">
        <f>+LEFT(Tabla3[[#This Row],[id_detalle]],2)</f>
        <v>03</v>
      </c>
      <c r="B1164" s="46" t="str">
        <f>VLOOKUP((LEFT(Tabla3[[#This Row],[id_detalle]],2)),id_rubro[[id]:[Rubro]],2,0)</f>
        <v>PRODUCTOS INDUSTRIALES Y RELACIONADOS</v>
      </c>
      <c r="C1164" s="36" t="s">
        <v>282</v>
      </c>
      <c r="D1164" s="35" t="str">
        <f>+Tabla3[[#This Row],[id_detalle]]&amp;" "&amp;VLOOKUP(Tabla3[[#This Row],[id_detalle]],rubro_detalle[[Código]:[Rubro Detalle]],2,0)</f>
        <v>03.01.781 Vinos, Sidras  y Espumantes</v>
      </c>
      <c r="E1164" s="33">
        <f t="shared" si="35"/>
        <v>46</v>
      </c>
      <c r="F1164" s="47" t="str">
        <f t="shared" ref="F1164:F1228" si="36">+LEFT(D1164,9)&amp;"-"&amp;E1164</f>
        <v>03.01.781-46</v>
      </c>
      <c r="G1164" s="37" t="s">
        <v>3387</v>
      </c>
      <c r="H1164" s="37">
        <v>835</v>
      </c>
    </row>
    <row r="1165" spans="1:8" x14ac:dyDescent="0.3">
      <c r="A1165" s="34" t="str">
        <f>+LEFT(Tabla3[[#This Row],[id_detalle]],2)</f>
        <v>03</v>
      </c>
      <c r="B1165" s="46" t="str">
        <f>VLOOKUP((LEFT(Tabla3[[#This Row],[id_detalle]],2)),id_rubro[[id]:[Rubro]],2,0)</f>
        <v>PRODUCTOS INDUSTRIALES Y RELACIONADOS</v>
      </c>
      <c r="C1165" s="36" t="s">
        <v>282</v>
      </c>
      <c r="D1165" s="35" t="str">
        <f>+Tabla3[[#This Row],[id_detalle]]&amp;" "&amp;VLOOKUP(Tabla3[[#This Row],[id_detalle]],rubro_detalle[[Código]:[Rubro Detalle]],2,0)</f>
        <v>03.01.781 Vinos, Sidras  y Espumantes</v>
      </c>
      <c r="E1165" s="33">
        <f t="shared" ref="E1165:E1229" si="37">+IF(D1165=D1164,E1164+1,1)</f>
        <v>47</v>
      </c>
      <c r="F1165" s="47" t="str">
        <f t="shared" si="36"/>
        <v>03.01.781-47</v>
      </c>
      <c r="G1165" s="37" t="s">
        <v>3388</v>
      </c>
      <c r="H1165" s="37">
        <v>835</v>
      </c>
    </row>
    <row r="1166" spans="1:8" x14ac:dyDescent="0.3">
      <c r="A1166" s="34" t="str">
        <f>+LEFT(Tabla3[[#This Row],[id_detalle]],2)</f>
        <v>03</v>
      </c>
      <c r="B1166" s="46" t="str">
        <f>VLOOKUP((LEFT(Tabla3[[#This Row],[id_detalle]],2)),id_rubro[[id]:[Rubro]],2,0)</f>
        <v>PRODUCTOS INDUSTRIALES Y RELACIONADOS</v>
      </c>
      <c r="C1166" s="36" t="s">
        <v>282</v>
      </c>
      <c r="D1166" s="35" t="str">
        <f>+Tabla3[[#This Row],[id_detalle]]&amp;" "&amp;VLOOKUP(Tabla3[[#This Row],[id_detalle]],rubro_detalle[[Código]:[Rubro Detalle]],2,0)</f>
        <v>03.01.781 Vinos, Sidras  y Espumantes</v>
      </c>
      <c r="E1166" s="33">
        <f t="shared" si="37"/>
        <v>48</v>
      </c>
      <c r="F1166" s="47" t="str">
        <f t="shared" si="36"/>
        <v>03.01.781-48</v>
      </c>
      <c r="G1166" s="37" t="s">
        <v>3389</v>
      </c>
      <c r="H1166" s="37">
        <v>835</v>
      </c>
    </row>
    <row r="1167" spans="1:8" x14ac:dyDescent="0.3">
      <c r="A1167" s="34" t="str">
        <f>+LEFT(Tabla3[[#This Row],[id_detalle]],2)</f>
        <v>03</v>
      </c>
      <c r="B1167" s="46" t="str">
        <f>VLOOKUP((LEFT(Tabla3[[#This Row],[id_detalle]],2)),id_rubro[[id]:[Rubro]],2,0)</f>
        <v>PRODUCTOS INDUSTRIALES Y RELACIONADOS</v>
      </c>
      <c r="C1167" s="36" t="s">
        <v>282</v>
      </c>
      <c r="D1167" s="35" t="str">
        <f>+Tabla3[[#This Row],[id_detalle]]&amp;" "&amp;VLOOKUP(Tabla3[[#This Row],[id_detalle]],rubro_detalle[[Código]:[Rubro Detalle]],2,0)</f>
        <v>03.01.781 Vinos, Sidras  y Espumantes</v>
      </c>
      <c r="E1167" s="33">
        <f t="shared" si="37"/>
        <v>49</v>
      </c>
      <c r="F1167" s="47" t="str">
        <f t="shared" si="36"/>
        <v>03.01.781-49</v>
      </c>
      <c r="G1167" s="37" t="s">
        <v>3390</v>
      </c>
      <c r="H1167" s="37">
        <v>835</v>
      </c>
    </row>
    <row r="1168" spans="1:8" x14ac:dyDescent="0.3">
      <c r="A1168" s="34" t="str">
        <f>+LEFT(Tabla3[[#This Row],[id_detalle]],2)</f>
        <v>03</v>
      </c>
      <c r="B1168" s="46" t="str">
        <f>VLOOKUP((LEFT(Tabla3[[#This Row],[id_detalle]],2)),id_rubro[[id]:[Rubro]],2,0)</f>
        <v>PRODUCTOS INDUSTRIALES Y RELACIONADOS</v>
      </c>
      <c r="C1168" s="36" t="s">
        <v>282</v>
      </c>
      <c r="D1168" s="35" t="str">
        <f>+Tabla3[[#This Row],[id_detalle]]&amp;" "&amp;VLOOKUP(Tabla3[[#This Row],[id_detalle]],rubro_detalle[[Código]:[Rubro Detalle]],2,0)</f>
        <v>03.01.781 Vinos, Sidras  y Espumantes</v>
      </c>
      <c r="E1168" s="33">
        <f t="shared" si="37"/>
        <v>50</v>
      </c>
      <c r="F1168" s="47" t="str">
        <f t="shared" si="36"/>
        <v>03.01.781-50</v>
      </c>
      <c r="G1168" s="37" t="s">
        <v>3391</v>
      </c>
      <c r="H1168" s="37">
        <v>836</v>
      </c>
    </row>
    <row r="1169" spans="1:8" x14ac:dyDescent="0.3">
      <c r="A1169" s="34" t="str">
        <f>+LEFT(Tabla3[[#This Row],[id_detalle]],2)</f>
        <v>03</v>
      </c>
      <c r="B1169" s="46" t="str">
        <f>VLOOKUP((LEFT(Tabla3[[#This Row],[id_detalle]],2)),id_rubro[[id]:[Rubro]],2,0)</f>
        <v>PRODUCTOS INDUSTRIALES Y RELACIONADOS</v>
      </c>
      <c r="C1169" s="36" t="s">
        <v>282</v>
      </c>
      <c r="D1169" s="35" t="str">
        <f>+Tabla3[[#This Row],[id_detalle]]&amp;" "&amp;VLOOKUP(Tabla3[[#This Row],[id_detalle]],rubro_detalle[[Código]:[Rubro Detalle]],2,0)</f>
        <v>03.01.781 Vinos, Sidras  y Espumantes</v>
      </c>
      <c r="E1169" s="33">
        <f t="shared" si="37"/>
        <v>51</v>
      </c>
      <c r="F1169" s="47" t="str">
        <f t="shared" si="36"/>
        <v>03.01.781-51</v>
      </c>
      <c r="G1169" s="37" t="s">
        <v>3392</v>
      </c>
      <c r="H1169" s="37">
        <v>836</v>
      </c>
    </row>
    <row r="1170" spans="1:8" x14ac:dyDescent="0.3">
      <c r="A1170" s="34" t="str">
        <f>+LEFT(Tabla3[[#This Row],[id_detalle]],2)</f>
        <v>03</v>
      </c>
      <c r="B1170" s="46" t="str">
        <f>VLOOKUP((LEFT(Tabla3[[#This Row],[id_detalle]],2)),id_rubro[[id]:[Rubro]],2,0)</f>
        <v>PRODUCTOS INDUSTRIALES Y RELACIONADOS</v>
      </c>
      <c r="C1170" s="36" t="s">
        <v>282</v>
      </c>
      <c r="D1170" s="35" t="str">
        <f>+Tabla3[[#This Row],[id_detalle]]&amp;" "&amp;VLOOKUP(Tabla3[[#This Row],[id_detalle]],rubro_detalle[[Código]:[Rubro Detalle]],2,0)</f>
        <v>03.01.781 Vinos, Sidras  y Espumantes</v>
      </c>
      <c r="E1170" s="33">
        <f t="shared" si="37"/>
        <v>52</v>
      </c>
      <c r="F1170" s="47" t="str">
        <f t="shared" si="36"/>
        <v>03.01.781-52</v>
      </c>
      <c r="G1170" s="37" t="s">
        <v>3393</v>
      </c>
      <c r="H1170" s="37">
        <v>836</v>
      </c>
    </row>
    <row r="1171" spans="1:8" x14ac:dyDescent="0.3">
      <c r="A1171" s="34" t="str">
        <f>+LEFT(Tabla3[[#This Row],[id_detalle]],2)</f>
        <v>03</v>
      </c>
      <c r="B1171" s="46" t="str">
        <f>VLOOKUP((LEFT(Tabla3[[#This Row],[id_detalle]],2)),id_rubro[[id]:[Rubro]],2,0)</f>
        <v>PRODUCTOS INDUSTRIALES Y RELACIONADOS</v>
      </c>
      <c r="C1171" s="36" t="s">
        <v>282</v>
      </c>
      <c r="D1171" s="35" t="str">
        <f>+Tabla3[[#This Row],[id_detalle]]&amp;" "&amp;VLOOKUP(Tabla3[[#This Row],[id_detalle]],rubro_detalle[[Código]:[Rubro Detalle]],2,0)</f>
        <v>03.01.781 Vinos, Sidras  y Espumantes</v>
      </c>
      <c r="E1171" s="33">
        <f t="shared" si="37"/>
        <v>53</v>
      </c>
      <c r="F1171" s="47" t="str">
        <f t="shared" si="36"/>
        <v>03.01.781-53</v>
      </c>
      <c r="G1171" s="37" t="s">
        <v>3394</v>
      </c>
      <c r="H1171" s="37">
        <v>836</v>
      </c>
    </row>
    <row r="1172" spans="1:8" x14ac:dyDescent="0.3">
      <c r="A1172" s="34" t="str">
        <f>+LEFT(Tabla3[[#This Row],[id_detalle]],2)</f>
        <v>03</v>
      </c>
      <c r="B1172" s="46" t="str">
        <f>VLOOKUP((LEFT(Tabla3[[#This Row],[id_detalle]],2)),id_rubro[[id]:[Rubro]],2,0)</f>
        <v>PRODUCTOS INDUSTRIALES Y RELACIONADOS</v>
      </c>
      <c r="C1172" s="36" t="s">
        <v>282</v>
      </c>
      <c r="D1172" s="35" t="str">
        <f>+Tabla3[[#This Row],[id_detalle]]&amp;" "&amp;VLOOKUP(Tabla3[[#This Row],[id_detalle]],rubro_detalle[[Código]:[Rubro Detalle]],2,0)</f>
        <v>03.01.781 Vinos, Sidras  y Espumantes</v>
      </c>
      <c r="E1172" s="33">
        <f t="shared" si="37"/>
        <v>54</v>
      </c>
      <c r="F1172" s="47" t="str">
        <f t="shared" si="36"/>
        <v>03.01.781-54</v>
      </c>
      <c r="G1172" s="37" t="s">
        <v>3395</v>
      </c>
      <c r="H1172" s="37">
        <v>836</v>
      </c>
    </row>
    <row r="1173" spans="1:8" x14ac:dyDescent="0.3">
      <c r="A1173" s="34" t="str">
        <f>+LEFT(Tabla3[[#This Row],[id_detalle]],2)</f>
        <v>03</v>
      </c>
      <c r="B1173" s="46" t="str">
        <f>VLOOKUP((LEFT(Tabla3[[#This Row],[id_detalle]],2)),id_rubro[[id]:[Rubro]],2,0)</f>
        <v>PRODUCTOS INDUSTRIALES Y RELACIONADOS</v>
      </c>
      <c r="C1173" s="36" t="s">
        <v>282</v>
      </c>
      <c r="D1173" s="35" t="str">
        <f>+Tabla3[[#This Row],[id_detalle]]&amp;" "&amp;VLOOKUP(Tabla3[[#This Row],[id_detalle]],rubro_detalle[[Código]:[Rubro Detalle]],2,0)</f>
        <v>03.01.781 Vinos, Sidras  y Espumantes</v>
      </c>
      <c r="E1173" s="33">
        <f t="shared" si="37"/>
        <v>55</v>
      </c>
      <c r="F1173" s="47" t="str">
        <f t="shared" si="36"/>
        <v>03.01.781-55</v>
      </c>
      <c r="G1173" s="37" t="s">
        <v>3311</v>
      </c>
      <c r="H1173" s="37">
        <v>836</v>
      </c>
    </row>
    <row r="1174" spans="1:8" x14ac:dyDescent="0.3">
      <c r="A1174" s="34" t="str">
        <f>+LEFT(Tabla3[[#This Row],[id_detalle]],2)</f>
        <v>03</v>
      </c>
      <c r="B1174" s="46" t="str">
        <f>VLOOKUP((LEFT(Tabla3[[#This Row],[id_detalle]],2)),id_rubro[[id]:[Rubro]],2,0)</f>
        <v>PRODUCTOS INDUSTRIALES Y RELACIONADOS</v>
      </c>
      <c r="C1174" s="36" t="s">
        <v>282</v>
      </c>
      <c r="D1174" s="35" t="str">
        <f>+Tabla3[[#This Row],[id_detalle]]&amp;" "&amp;VLOOKUP(Tabla3[[#This Row],[id_detalle]],rubro_detalle[[Código]:[Rubro Detalle]],2,0)</f>
        <v>03.01.781 Vinos, Sidras  y Espumantes</v>
      </c>
      <c r="E1174" s="33">
        <f t="shared" si="37"/>
        <v>56</v>
      </c>
      <c r="F1174" s="47" t="str">
        <f t="shared" si="36"/>
        <v>03.01.781-56</v>
      </c>
      <c r="G1174" s="37" t="s">
        <v>3396</v>
      </c>
      <c r="H1174" s="37">
        <v>837</v>
      </c>
    </row>
    <row r="1175" spans="1:8" x14ac:dyDescent="0.3">
      <c r="A1175" s="34" t="str">
        <f>+LEFT(Tabla3[[#This Row],[id_detalle]],2)</f>
        <v>03</v>
      </c>
      <c r="B1175" s="46" t="str">
        <f>VLOOKUP((LEFT(Tabla3[[#This Row],[id_detalle]],2)),id_rubro[[id]:[Rubro]],2,0)</f>
        <v>PRODUCTOS INDUSTRIALES Y RELACIONADOS</v>
      </c>
      <c r="C1175" s="36" t="s">
        <v>282</v>
      </c>
      <c r="D1175" s="35" t="str">
        <f>+Tabla3[[#This Row],[id_detalle]]&amp;" "&amp;VLOOKUP(Tabla3[[#This Row],[id_detalle]],rubro_detalle[[Código]:[Rubro Detalle]],2,0)</f>
        <v>03.01.781 Vinos, Sidras  y Espumantes</v>
      </c>
      <c r="E1175" s="33">
        <f t="shared" si="37"/>
        <v>57</v>
      </c>
      <c r="F1175" s="47" t="str">
        <f t="shared" si="36"/>
        <v>03.01.781-57</v>
      </c>
      <c r="G1175" s="37" t="s">
        <v>3397</v>
      </c>
      <c r="H1175" s="37">
        <v>837</v>
      </c>
    </row>
    <row r="1176" spans="1:8" x14ac:dyDescent="0.3">
      <c r="A1176" s="34" t="str">
        <f>+LEFT(Tabla3[[#This Row],[id_detalle]],2)</f>
        <v>03</v>
      </c>
      <c r="B1176" s="46" t="str">
        <f>VLOOKUP((LEFT(Tabla3[[#This Row],[id_detalle]],2)),id_rubro[[id]:[Rubro]],2,0)</f>
        <v>PRODUCTOS INDUSTRIALES Y RELACIONADOS</v>
      </c>
      <c r="C1176" s="36" t="s">
        <v>282</v>
      </c>
      <c r="D1176" s="35" t="str">
        <f>+Tabla3[[#This Row],[id_detalle]]&amp;" "&amp;VLOOKUP(Tabla3[[#This Row],[id_detalle]],rubro_detalle[[Código]:[Rubro Detalle]],2,0)</f>
        <v>03.01.781 Vinos, Sidras  y Espumantes</v>
      </c>
      <c r="E1176" s="33">
        <f t="shared" si="37"/>
        <v>58</v>
      </c>
      <c r="F1176" s="47" t="str">
        <f t="shared" si="36"/>
        <v>03.01.781-58</v>
      </c>
      <c r="G1176" s="37" t="s">
        <v>3398</v>
      </c>
      <c r="H1176" s="37">
        <v>837</v>
      </c>
    </row>
    <row r="1177" spans="1:8" x14ac:dyDescent="0.3">
      <c r="A1177" s="34" t="str">
        <f>+LEFT(Tabla3[[#This Row],[id_detalle]],2)</f>
        <v>03</v>
      </c>
      <c r="B1177" s="46" t="str">
        <f>VLOOKUP((LEFT(Tabla3[[#This Row],[id_detalle]],2)),id_rubro[[id]:[Rubro]],2,0)</f>
        <v>PRODUCTOS INDUSTRIALES Y RELACIONADOS</v>
      </c>
      <c r="C1177" s="36" t="s">
        <v>282</v>
      </c>
      <c r="D1177" s="35" t="str">
        <f>+Tabla3[[#This Row],[id_detalle]]&amp;" "&amp;VLOOKUP(Tabla3[[#This Row],[id_detalle]],rubro_detalle[[Código]:[Rubro Detalle]],2,0)</f>
        <v>03.01.781 Vinos, Sidras  y Espumantes</v>
      </c>
      <c r="E1177" s="33">
        <f t="shared" si="37"/>
        <v>59</v>
      </c>
      <c r="F1177" s="47" t="str">
        <f t="shared" si="36"/>
        <v>03.01.781-59</v>
      </c>
      <c r="G1177" s="37" t="s">
        <v>3399</v>
      </c>
      <c r="H1177" s="37">
        <v>837</v>
      </c>
    </row>
    <row r="1178" spans="1:8" x14ac:dyDescent="0.3">
      <c r="A1178" s="34" t="str">
        <f>+LEFT(Tabla3[[#This Row],[id_detalle]],2)</f>
        <v>03</v>
      </c>
      <c r="B1178" s="46" t="str">
        <f>VLOOKUP((LEFT(Tabla3[[#This Row],[id_detalle]],2)),id_rubro[[id]:[Rubro]],2,0)</f>
        <v>PRODUCTOS INDUSTRIALES Y RELACIONADOS</v>
      </c>
      <c r="C1178" s="36" t="s">
        <v>282</v>
      </c>
      <c r="D1178" s="35" t="str">
        <f>+Tabla3[[#This Row],[id_detalle]]&amp;" "&amp;VLOOKUP(Tabla3[[#This Row],[id_detalle]],rubro_detalle[[Código]:[Rubro Detalle]],2,0)</f>
        <v>03.01.781 Vinos, Sidras  y Espumantes</v>
      </c>
      <c r="E1178" s="33">
        <f t="shared" si="37"/>
        <v>60</v>
      </c>
      <c r="F1178" s="47" t="str">
        <f t="shared" si="36"/>
        <v>03.01.781-60</v>
      </c>
      <c r="G1178" s="37" t="s">
        <v>3400</v>
      </c>
      <c r="H1178" s="37">
        <v>837</v>
      </c>
    </row>
    <row r="1179" spans="1:8" x14ac:dyDescent="0.3">
      <c r="A1179" s="34" t="str">
        <f>+LEFT(Tabla3[[#This Row],[id_detalle]],2)</f>
        <v>03</v>
      </c>
      <c r="B1179" s="46" t="str">
        <f>VLOOKUP((LEFT(Tabla3[[#This Row],[id_detalle]],2)),id_rubro[[id]:[Rubro]],2,0)</f>
        <v>PRODUCTOS INDUSTRIALES Y RELACIONADOS</v>
      </c>
      <c r="C1179" s="36" t="s">
        <v>282</v>
      </c>
      <c r="D1179" s="35" t="str">
        <f>+Tabla3[[#This Row],[id_detalle]]&amp;" "&amp;VLOOKUP(Tabla3[[#This Row],[id_detalle]],rubro_detalle[[Código]:[Rubro Detalle]],2,0)</f>
        <v>03.01.781 Vinos, Sidras  y Espumantes</v>
      </c>
      <c r="E1179" s="33">
        <f t="shared" si="37"/>
        <v>61</v>
      </c>
      <c r="F1179" s="47" t="str">
        <f t="shared" si="36"/>
        <v>03.01.781-61</v>
      </c>
      <c r="G1179" s="37" t="s">
        <v>3401</v>
      </c>
      <c r="H1179" s="37">
        <v>837</v>
      </c>
    </row>
    <row r="1180" spans="1:8" x14ac:dyDescent="0.3">
      <c r="A1180" s="34" t="str">
        <f>+LEFT(Tabla3[[#This Row],[id_detalle]],2)</f>
        <v>03</v>
      </c>
      <c r="B1180" s="46" t="str">
        <f>VLOOKUP((LEFT(Tabla3[[#This Row],[id_detalle]],2)),id_rubro[[id]:[Rubro]],2,0)</f>
        <v>PRODUCTOS INDUSTRIALES Y RELACIONADOS</v>
      </c>
      <c r="C1180" s="36" t="s">
        <v>282</v>
      </c>
      <c r="D1180" s="35" t="str">
        <f>+Tabla3[[#This Row],[id_detalle]]&amp;" "&amp;VLOOKUP(Tabla3[[#This Row],[id_detalle]],rubro_detalle[[Código]:[Rubro Detalle]],2,0)</f>
        <v>03.01.781 Vinos, Sidras  y Espumantes</v>
      </c>
      <c r="E1180" s="33">
        <f t="shared" si="37"/>
        <v>62</v>
      </c>
      <c r="F1180" s="47" t="str">
        <f t="shared" si="36"/>
        <v>03.01.781-62</v>
      </c>
      <c r="G1180" s="37" t="s">
        <v>3402</v>
      </c>
      <c r="H1180" s="37">
        <v>837</v>
      </c>
    </row>
    <row r="1181" spans="1:8" x14ac:dyDescent="0.3">
      <c r="A1181" s="34" t="str">
        <f>+LEFT(Tabla3[[#This Row],[id_detalle]],2)</f>
        <v>03</v>
      </c>
      <c r="B1181" s="46" t="str">
        <f>VLOOKUP((LEFT(Tabla3[[#This Row],[id_detalle]],2)),id_rubro[[id]:[Rubro]],2,0)</f>
        <v>PRODUCTOS INDUSTRIALES Y RELACIONADOS</v>
      </c>
      <c r="C1181" s="36" t="s">
        <v>282</v>
      </c>
      <c r="D1181" s="35" t="str">
        <f>+Tabla3[[#This Row],[id_detalle]]&amp;" "&amp;VLOOKUP(Tabla3[[#This Row],[id_detalle]],rubro_detalle[[Código]:[Rubro Detalle]],2,0)</f>
        <v>03.01.781 Vinos, Sidras  y Espumantes</v>
      </c>
      <c r="E1181" s="33">
        <f t="shared" si="37"/>
        <v>63</v>
      </c>
      <c r="F1181" s="47" t="str">
        <f t="shared" si="36"/>
        <v>03.01.781-63</v>
      </c>
      <c r="G1181" s="37" t="s">
        <v>3403</v>
      </c>
      <c r="H1181" s="37">
        <v>837</v>
      </c>
    </row>
    <row r="1182" spans="1:8" x14ac:dyDescent="0.3">
      <c r="A1182" s="34" t="str">
        <f>+LEFT(Tabla3[[#This Row],[id_detalle]],2)</f>
        <v>03</v>
      </c>
      <c r="B1182" s="46" t="str">
        <f>VLOOKUP((LEFT(Tabla3[[#This Row],[id_detalle]],2)),id_rubro[[id]:[Rubro]],2,0)</f>
        <v>PRODUCTOS INDUSTRIALES Y RELACIONADOS</v>
      </c>
      <c r="C1182" s="36" t="s">
        <v>282</v>
      </c>
      <c r="D1182" s="35" t="str">
        <f>+Tabla3[[#This Row],[id_detalle]]&amp;" "&amp;VLOOKUP(Tabla3[[#This Row],[id_detalle]],rubro_detalle[[Código]:[Rubro Detalle]],2,0)</f>
        <v>03.01.781 Vinos, Sidras  y Espumantes</v>
      </c>
      <c r="E1182" s="33">
        <f t="shared" si="37"/>
        <v>64</v>
      </c>
      <c r="F1182" s="47" t="str">
        <f t="shared" si="36"/>
        <v>03.01.781-64</v>
      </c>
      <c r="G1182" s="37" t="s">
        <v>3404</v>
      </c>
      <c r="H1182" s="37">
        <v>838</v>
      </c>
    </row>
    <row r="1183" spans="1:8" x14ac:dyDescent="0.3">
      <c r="A1183" s="34" t="str">
        <f>+LEFT(Tabla3[[#This Row],[id_detalle]],2)</f>
        <v>03</v>
      </c>
      <c r="B1183" s="46" t="str">
        <f>VLOOKUP((LEFT(Tabla3[[#This Row],[id_detalle]],2)),id_rubro[[id]:[Rubro]],2,0)</f>
        <v>PRODUCTOS INDUSTRIALES Y RELACIONADOS</v>
      </c>
      <c r="C1183" s="36" t="s">
        <v>282</v>
      </c>
      <c r="D1183" s="35" t="str">
        <f>+Tabla3[[#This Row],[id_detalle]]&amp;" "&amp;VLOOKUP(Tabla3[[#This Row],[id_detalle]],rubro_detalle[[Código]:[Rubro Detalle]],2,0)</f>
        <v>03.01.781 Vinos, Sidras  y Espumantes</v>
      </c>
      <c r="E1183" s="33">
        <f t="shared" si="37"/>
        <v>65</v>
      </c>
      <c r="F1183" s="47" t="str">
        <f t="shared" si="36"/>
        <v>03.01.781-65</v>
      </c>
      <c r="G1183" s="37" t="s">
        <v>3405</v>
      </c>
      <c r="H1183" s="37">
        <v>838</v>
      </c>
    </row>
    <row r="1184" spans="1:8" x14ac:dyDescent="0.3">
      <c r="A1184" s="34" t="str">
        <f>+LEFT(Tabla3[[#This Row],[id_detalle]],2)</f>
        <v>03</v>
      </c>
      <c r="B1184" s="46" t="str">
        <f>VLOOKUP((LEFT(Tabla3[[#This Row],[id_detalle]],2)),id_rubro[[id]:[Rubro]],2,0)</f>
        <v>PRODUCTOS INDUSTRIALES Y RELACIONADOS</v>
      </c>
      <c r="C1184" s="36" t="s">
        <v>282</v>
      </c>
      <c r="D1184" s="35" t="str">
        <f>+Tabla3[[#This Row],[id_detalle]]&amp;" "&amp;VLOOKUP(Tabla3[[#This Row],[id_detalle]],rubro_detalle[[Código]:[Rubro Detalle]],2,0)</f>
        <v>03.01.781 Vinos, Sidras  y Espumantes</v>
      </c>
      <c r="E1184" s="33">
        <f t="shared" si="37"/>
        <v>66</v>
      </c>
      <c r="F1184" s="47" t="str">
        <f t="shared" si="36"/>
        <v>03.01.781-66</v>
      </c>
      <c r="G1184" s="37" t="s">
        <v>3406</v>
      </c>
      <c r="H1184" s="37">
        <v>838</v>
      </c>
    </row>
    <row r="1185" spans="1:8" x14ac:dyDescent="0.3">
      <c r="A1185" s="34" t="str">
        <f>+LEFT(Tabla3[[#This Row],[id_detalle]],2)</f>
        <v>03</v>
      </c>
      <c r="B1185" s="46" t="str">
        <f>VLOOKUP((LEFT(Tabla3[[#This Row],[id_detalle]],2)),id_rubro[[id]:[Rubro]],2,0)</f>
        <v>PRODUCTOS INDUSTRIALES Y RELACIONADOS</v>
      </c>
      <c r="C1185" s="36" t="s">
        <v>282</v>
      </c>
      <c r="D1185" s="35" t="str">
        <f>+Tabla3[[#This Row],[id_detalle]]&amp;" "&amp;VLOOKUP(Tabla3[[#This Row],[id_detalle]],rubro_detalle[[Código]:[Rubro Detalle]],2,0)</f>
        <v>03.01.781 Vinos, Sidras  y Espumantes</v>
      </c>
      <c r="E1185" s="33">
        <f t="shared" si="37"/>
        <v>67</v>
      </c>
      <c r="F1185" s="47" t="str">
        <f t="shared" si="36"/>
        <v>03.01.781-67</v>
      </c>
      <c r="G1185" s="37" t="s">
        <v>3407</v>
      </c>
      <c r="H1185" s="37">
        <v>838</v>
      </c>
    </row>
    <row r="1186" spans="1:8" x14ac:dyDescent="0.3">
      <c r="A1186" s="34" t="str">
        <f>+LEFT(Tabla3[[#This Row],[id_detalle]],2)</f>
        <v>03</v>
      </c>
      <c r="B1186" s="46" t="str">
        <f>VLOOKUP((LEFT(Tabla3[[#This Row],[id_detalle]],2)),id_rubro[[id]:[Rubro]],2,0)</f>
        <v>PRODUCTOS INDUSTRIALES Y RELACIONADOS</v>
      </c>
      <c r="C1186" s="36" t="s">
        <v>282</v>
      </c>
      <c r="D1186" s="35" t="str">
        <f>+Tabla3[[#This Row],[id_detalle]]&amp;" "&amp;VLOOKUP(Tabla3[[#This Row],[id_detalle]],rubro_detalle[[Código]:[Rubro Detalle]],2,0)</f>
        <v>03.01.781 Vinos, Sidras  y Espumantes</v>
      </c>
      <c r="E1186" s="33">
        <f t="shared" si="37"/>
        <v>68</v>
      </c>
      <c r="F1186" s="47" t="str">
        <f t="shared" si="36"/>
        <v>03.01.781-68</v>
      </c>
      <c r="G1186" s="37" t="s">
        <v>3408</v>
      </c>
      <c r="H1186" s="37">
        <v>838</v>
      </c>
    </row>
    <row r="1187" spans="1:8" x14ac:dyDescent="0.3">
      <c r="A1187" s="34" t="str">
        <f>+LEFT(Tabla3[[#This Row],[id_detalle]],2)</f>
        <v>03</v>
      </c>
      <c r="B1187" s="46" t="str">
        <f>VLOOKUP((LEFT(Tabla3[[#This Row],[id_detalle]],2)),id_rubro[[id]:[Rubro]],2,0)</f>
        <v>PRODUCTOS INDUSTRIALES Y RELACIONADOS</v>
      </c>
      <c r="C1187" s="36" t="s">
        <v>282</v>
      </c>
      <c r="D1187" s="35" t="str">
        <f>+Tabla3[[#This Row],[id_detalle]]&amp;" "&amp;VLOOKUP(Tabla3[[#This Row],[id_detalle]],rubro_detalle[[Código]:[Rubro Detalle]],2,0)</f>
        <v>03.01.781 Vinos, Sidras  y Espumantes</v>
      </c>
      <c r="E1187" s="33">
        <f t="shared" si="37"/>
        <v>69</v>
      </c>
      <c r="F1187" s="47" t="str">
        <f t="shared" si="36"/>
        <v>03.01.781-69</v>
      </c>
      <c r="G1187" s="37" t="s">
        <v>3409</v>
      </c>
      <c r="H1187" s="37">
        <v>838</v>
      </c>
    </row>
    <row r="1188" spans="1:8" x14ac:dyDescent="0.3">
      <c r="A1188" s="34" t="str">
        <f>+LEFT(Tabla3[[#This Row],[id_detalle]],2)</f>
        <v>03</v>
      </c>
      <c r="B1188" s="46" t="str">
        <f>VLOOKUP((LEFT(Tabla3[[#This Row],[id_detalle]],2)),id_rubro[[id]:[Rubro]],2,0)</f>
        <v>PRODUCTOS INDUSTRIALES Y RELACIONADOS</v>
      </c>
      <c r="C1188" s="36" t="s">
        <v>282</v>
      </c>
      <c r="D1188" s="35" t="str">
        <f>+Tabla3[[#This Row],[id_detalle]]&amp;" "&amp;VLOOKUP(Tabla3[[#This Row],[id_detalle]],rubro_detalle[[Código]:[Rubro Detalle]],2,0)</f>
        <v>03.01.781 Vinos, Sidras  y Espumantes</v>
      </c>
      <c r="E1188" s="33">
        <f t="shared" si="37"/>
        <v>70</v>
      </c>
      <c r="F1188" s="47" t="str">
        <f t="shared" si="36"/>
        <v>03.01.781-70</v>
      </c>
      <c r="G1188" s="37" t="s">
        <v>3410</v>
      </c>
      <c r="H1188" s="37">
        <v>838</v>
      </c>
    </row>
    <row r="1189" spans="1:8" x14ac:dyDescent="0.3">
      <c r="A1189" s="34" t="str">
        <f>+LEFT(Tabla3[[#This Row],[id_detalle]],2)</f>
        <v>03</v>
      </c>
      <c r="B1189" s="46" t="str">
        <f>VLOOKUP((LEFT(Tabla3[[#This Row],[id_detalle]],2)),id_rubro[[id]:[Rubro]],2,0)</f>
        <v>PRODUCTOS INDUSTRIALES Y RELACIONADOS</v>
      </c>
      <c r="C1189" s="36" t="s">
        <v>282</v>
      </c>
      <c r="D1189" s="35" t="str">
        <f>+Tabla3[[#This Row],[id_detalle]]&amp;" "&amp;VLOOKUP(Tabla3[[#This Row],[id_detalle]],rubro_detalle[[Código]:[Rubro Detalle]],2,0)</f>
        <v>03.01.781 Vinos, Sidras  y Espumantes</v>
      </c>
      <c r="E1189" s="33">
        <f t="shared" si="37"/>
        <v>71</v>
      </c>
      <c r="F1189" s="47" t="str">
        <f t="shared" si="36"/>
        <v>03.01.781-71</v>
      </c>
      <c r="G1189" s="37" t="s">
        <v>3411</v>
      </c>
      <c r="H1189" s="37">
        <v>838</v>
      </c>
    </row>
    <row r="1190" spans="1:8" x14ac:dyDescent="0.3">
      <c r="A1190" s="34" t="str">
        <f>+LEFT(Tabla3[[#This Row],[id_detalle]],2)</f>
        <v>03</v>
      </c>
      <c r="B1190" s="46" t="str">
        <f>VLOOKUP((LEFT(Tabla3[[#This Row],[id_detalle]],2)),id_rubro[[id]:[Rubro]],2,0)</f>
        <v>PRODUCTOS INDUSTRIALES Y RELACIONADOS</v>
      </c>
      <c r="C1190" s="36" t="s">
        <v>282</v>
      </c>
      <c r="D1190" s="35" t="str">
        <f>+Tabla3[[#This Row],[id_detalle]]&amp;" "&amp;VLOOKUP(Tabla3[[#This Row],[id_detalle]],rubro_detalle[[Código]:[Rubro Detalle]],2,0)</f>
        <v>03.01.781 Vinos, Sidras  y Espumantes</v>
      </c>
      <c r="E1190" s="33">
        <f t="shared" si="37"/>
        <v>72</v>
      </c>
      <c r="F1190" s="47" t="str">
        <f t="shared" si="36"/>
        <v>03.01.781-72</v>
      </c>
      <c r="G1190" s="37" t="s">
        <v>3412</v>
      </c>
      <c r="H1190" s="37">
        <v>839</v>
      </c>
    </row>
    <row r="1191" spans="1:8" x14ac:dyDescent="0.3">
      <c r="A1191" s="34" t="str">
        <f>+LEFT(Tabla3[[#This Row],[id_detalle]],2)</f>
        <v>03</v>
      </c>
      <c r="B1191" s="46" t="str">
        <f>VLOOKUP((LEFT(Tabla3[[#This Row],[id_detalle]],2)),id_rubro[[id]:[Rubro]],2,0)</f>
        <v>PRODUCTOS INDUSTRIALES Y RELACIONADOS</v>
      </c>
      <c r="C1191" s="36" t="s">
        <v>282</v>
      </c>
      <c r="D1191" s="35" t="str">
        <f>+Tabla3[[#This Row],[id_detalle]]&amp;" "&amp;VLOOKUP(Tabla3[[#This Row],[id_detalle]],rubro_detalle[[Código]:[Rubro Detalle]],2,0)</f>
        <v>03.01.781 Vinos, Sidras  y Espumantes</v>
      </c>
      <c r="E1191" s="33">
        <f t="shared" si="37"/>
        <v>73</v>
      </c>
      <c r="F1191" s="47" t="str">
        <f t="shared" si="36"/>
        <v>03.01.781-73</v>
      </c>
      <c r="G1191" s="37" t="s">
        <v>3413</v>
      </c>
      <c r="H1191" s="37">
        <v>839</v>
      </c>
    </row>
    <row r="1192" spans="1:8" x14ac:dyDescent="0.3">
      <c r="A1192" s="34" t="str">
        <f>+LEFT(Tabla3[[#This Row],[id_detalle]],2)</f>
        <v>03</v>
      </c>
      <c r="B1192" s="46" t="str">
        <f>VLOOKUP((LEFT(Tabla3[[#This Row],[id_detalle]],2)),id_rubro[[id]:[Rubro]],2,0)</f>
        <v>PRODUCTOS INDUSTRIALES Y RELACIONADOS</v>
      </c>
      <c r="C1192" s="36" t="s">
        <v>282</v>
      </c>
      <c r="D1192" s="35" t="str">
        <f>+Tabla3[[#This Row],[id_detalle]]&amp;" "&amp;VLOOKUP(Tabla3[[#This Row],[id_detalle]],rubro_detalle[[Código]:[Rubro Detalle]],2,0)</f>
        <v>03.01.781 Vinos, Sidras  y Espumantes</v>
      </c>
      <c r="E1192" s="33">
        <f t="shared" si="37"/>
        <v>74</v>
      </c>
      <c r="F1192" s="47" t="str">
        <f t="shared" si="36"/>
        <v>03.01.781-74</v>
      </c>
      <c r="G1192" s="37" t="s">
        <v>3414</v>
      </c>
      <c r="H1192" s="37">
        <v>839</v>
      </c>
    </row>
    <row r="1193" spans="1:8" x14ac:dyDescent="0.3">
      <c r="A1193" s="34" t="str">
        <f>+LEFT(Tabla3[[#This Row],[id_detalle]],2)</f>
        <v>03</v>
      </c>
      <c r="B1193" s="46" t="str">
        <f>VLOOKUP((LEFT(Tabla3[[#This Row],[id_detalle]],2)),id_rubro[[id]:[Rubro]],2,0)</f>
        <v>PRODUCTOS INDUSTRIALES Y RELACIONADOS</v>
      </c>
      <c r="C1193" s="36" t="s">
        <v>282</v>
      </c>
      <c r="D1193" s="35" t="str">
        <f>+Tabla3[[#This Row],[id_detalle]]&amp;" "&amp;VLOOKUP(Tabla3[[#This Row],[id_detalle]],rubro_detalle[[Código]:[Rubro Detalle]],2,0)</f>
        <v>03.01.781 Vinos, Sidras  y Espumantes</v>
      </c>
      <c r="E1193" s="33">
        <f t="shared" si="37"/>
        <v>75</v>
      </c>
      <c r="F1193" s="47" t="str">
        <f t="shared" si="36"/>
        <v>03.01.781-75</v>
      </c>
      <c r="G1193" s="37" t="s">
        <v>3415</v>
      </c>
      <c r="H1193" s="37">
        <v>839</v>
      </c>
    </row>
    <row r="1194" spans="1:8" x14ac:dyDescent="0.3">
      <c r="A1194" s="34" t="str">
        <f>+LEFT(Tabla3[[#This Row],[id_detalle]],2)</f>
        <v>03</v>
      </c>
      <c r="B1194" s="46" t="str">
        <f>VLOOKUP((LEFT(Tabla3[[#This Row],[id_detalle]],2)),id_rubro[[id]:[Rubro]],2,0)</f>
        <v>PRODUCTOS INDUSTRIALES Y RELACIONADOS</v>
      </c>
      <c r="C1194" s="36" t="s">
        <v>282</v>
      </c>
      <c r="D1194" s="35" t="str">
        <f>+Tabla3[[#This Row],[id_detalle]]&amp;" "&amp;VLOOKUP(Tabla3[[#This Row],[id_detalle]],rubro_detalle[[Código]:[Rubro Detalle]],2,0)</f>
        <v>03.01.781 Vinos, Sidras  y Espumantes</v>
      </c>
      <c r="E1194" s="33">
        <f t="shared" si="37"/>
        <v>76</v>
      </c>
      <c r="F1194" s="47" t="str">
        <f t="shared" si="36"/>
        <v>03.01.781-76</v>
      </c>
      <c r="G1194" s="37" t="s">
        <v>2654</v>
      </c>
      <c r="H1194" s="37">
        <v>839</v>
      </c>
    </row>
    <row r="1195" spans="1:8" x14ac:dyDescent="0.3">
      <c r="A1195" s="34" t="str">
        <f>+LEFT(Tabla3[[#This Row],[id_detalle]],2)</f>
        <v>03</v>
      </c>
      <c r="B1195" s="46" t="str">
        <f>VLOOKUP((LEFT(Tabla3[[#This Row],[id_detalle]],2)),id_rubro[[id]:[Rubro]],2,0)</f>
        <v>PRODUCTOS INDUSTRIALES Y RELACIONADOS</v>
      </c>
      <c r="C1195" s="36" t="s">
        <v>282</v>
      </c>
      <c r="D1195" s="35" t="str">
        <f>+Tabla3[[#This Row],[id_detalle]]&amp;" "&amp;VLOOKUP(Tabla3[[#This Row],[id_detalle]],rubro_detalle[[Código]:[Rubro Detalle]],2,0)</f>
        <v>03.01.781 Vinos, Sidras  y Espumantes</v>
      </c>
      <c r="E1195" s="33">
        <f t="shared" si="37"/>
        <v>77</v>
      </c>
      <c r="F1195" s="47" t="str">
        <f t="shared" si="36"/>
        <v>03.01.781-77</v>
      </c>
      <c r="G1195" s="37" t="s">
        <v>3416</v>
      </c>
      <c r="H1195" s="37">
        <v>839</v>
      </c>
    </row>
    <row r="1196" spans="1:8" x14ac:dyDescent="0.3">
      <c r="A1196" s="34" t="str">
        <f>+LEFT(Tabla3[[#This Row],[id_detalle]],2)</f>
        <v>03</v>
      </c>
      <c r="B1196" s="46" t="str">
        <f>VLOOKUP((LEFT(Tabla3[[#This Row],[id_detalle]],2)),id_rubro[[id]:[Rubro]],2,0)</f>
        <v>PRODUCTOS INDUSTRIALES Y RELACIONADOS</v>
      </c>
      <c r="C1196" s="36" t="s">
        <v>282</v>
      </c>
      <c r="D1196" s="35" t="str">
        <f>+Tabla3[[#This Row],[id_detalle]]&amp;" "&amp;VLOOKUP(Tabla3[[#This Row],[id_detalle]],rubro_detalle[[Código]:[Rubro Detalle]],2,0)</f>
        <v>03.01.781 Vinos, Sidras  y Espumantes</v>
      </c>
      <c r="E1196" s="33">
        <f t="shared" si="37"/>
        <v>78</v>
      </c>
      <c r="F1196" s="47" t="str">
        <f t="shared" si="36"/>
        <v>03.01.781-78</v>
      </c>
      <c r="G1196" s="37" t="s">
        <v>3417</v>
      </c>
      <c r="H1196" s="37">
        <v>840</v>
      </c>
    </row>
    <row r="1197" spans="1:8" x14ac:dyDescent="0.3">
      <c r="A1197" s="34" t="str">
        <f>+LEFT(Tabla3[[#This Row],[id_detalle]],2)</f>
        <v>03</v>
      </c>
      <c r="B1197" s="46" t="str">
        <f>VLOOKUP((LEFT(Tabla3[[#This Row],[id_detalle]],2)),id_rubro[[id]:[Rubro]],2,0)</f>
        <v>PRODUCTOS INDUSTRIALES Y RELACIONADOS</v>
      </c>
      <c r="C1197" s="36" t="s">
        <v>282</v>
      </c>
      <c r="D1197" s="35" t="str">
        <f>+Tabla3[[#This Row],[id_detalle]]&amp;" "&amp;VLOOKUP(Tabla3[[#This Row],[id_detalle]],rubro_detalle[[Código]:[Rubro Detalle]],2,0)</f>
        <v>03.01.781 Vinos, Sidras  y Espumantes</v>
      </c>
      <c r="E1197" s="33">
        <f t="shared" si="37"/>
        <v>79</v>
      </c>
      <c r="F1197" s="47" t="str">
        <f t="shared" si="36"/>
        <v>03.01.781-79</v>
      </c>
      <c r="G1197" s="37" t="s">
        <v>3418</v>
      </c>
      <c r="H1197" s="37">
        <v>840</v>
      </c>
    </row>
    <row r="1198" spans="1:8" x14ac:dyDescent="0.3">
      <c r="A1198" s="34" t="str">
        <f>+LEFT(Tabla3[[#This Row],[id_detalle]],2)</f>
        <v>03</v>
      </c>
      <c r="B1198" s="46" t="str">
        <f>VLOOKUP((LEFT(Tabla3[[#This Row],[id_detalle]],2)),id_rubro[[id]:[Rubro]],2,0)</f>
        <v>PRODUCTOS INDUSTRIALES Y RELACIONADOS</v>
      </c>
      <c r="C1198" s="36" t="s">
        <v>282</v>
      </c>
      <c r="D1198" s="35" t="str">
        <f>+Tabla3[[#This Row],[id_detalle]]&amp;" "&amp;VLOOKUP(Tabla3[[#This Row],[id_detalle]],rubro_detalle[[Código]:[Rubro Detalle]],2,0)</f>
        <v>03.01.781 Vinos, Sidras  y Espumantes</v>
      </c>
      <c r="E1198" s="33">
        <f t="shared" si="37"/>
        <v>80</v>
      </c>
      <c r="F1198" s="47" t="str">
        <f t="shared" si="36"/>
        <v>03.01.781-80</v>
      </c>
      <c r="G1198" s="37" t="s">
        <v>3419</v>
      </c>
      <c r="H1198" s="37">
        <v>840</v>
      </c>
    </row>
    <row r="1199" spans="1:8" x14ac:dyDescent="0.3">
      <c r="A1199" s="34" t="str">
        <f>+LEFT(Tabla3[[#This Row],[id_detalle]],2)</f>
        <v>03</v>
      </c>
      <c r="B1199" s="46" t="str">
        <f>VLOOKUP((LEFT(Tabla3[[#This Row],[id_detalle]],2)),id_rubro[[id]:[Rubro]],2,0)</f>
        <v>PRODUCTOS INDUSTRIALES Y RELACIONADOS</v>
      </c>
      <c r="C1199" s="36" t="s">
        <v>282</v>
      </c>
      <c r="D1199" s="35" t="str">
        <f>+Tabla3[[#This Row],[id_detalle]]&amp;" "&amp;VLOOKUP(Tabla3[[#This Row],[id_detalle]],rubro_detalle[[Código]:[Rubro Detalle]],2,0)</f>
        <v>03.01.781 Vinos, Sidras  y Espumantes</v>
      </c>
      <c r="E1199" s="33">
        <f t="shared" si="37"/>
        <v>81</v>
      </c>
      <c r="F1199" s="47" t="str">
        <f t="shared" si="36"/>
        <v>03.01.781-81</v>
      </c>
      <c r="G1199" s="37" t="s">
        <v>3420</v>
      </c>
      <c r="H1199" s="37">
        <v>840</v>
      </c>
    </row>
    <row r="1200" spans="1:8" x14ac:dyDescent="0.3">
      <c r="A1200" s="34" t="str">
        <f>+LEFT(Tabla3[[#This Row],[id_detalle]],2)</f>
        <v>03</v>
      </c>
      <c r="B1200" s="46" t="str">
        <f>VLOOKUP((LEFT(Tabla3[[#This Row],[id_detalle]],2)),id_rubro[[id]:[Rubro]],2,0)</f>
        <v>PRODUCTOS INDUSTRIALES Y RELACIONADOS</v>
      </c>
      <c r="C1200" s="36" t="s">
        <v>282</v>
      </c>
      <c r="D1200" s="35" t="str">
        <f>+Tabla3[[#This Row],[id_detalle]]&amp;" "&amp;VLOOKUP(Tabla3[[#This Row],[id_detalle]],rubro_detalle[[Código]:[Rubro Detalle]],2,0)</f>
        <v>03.01.781 Vinos, Sidras  y Espumantes</v>
      </c>
      <c r="E1200" s="33">
        <f t="shared" si="37"/>
        <v>82</v>
      </c>
      <c r="F1200" s="47" t="str">
        <f t="shared" si="36"/>
        <v>03.01.781-82</v>
      </c>
      <c r="G1200" s="37" t="s">
        <v>3421</v>
      </c>
      <c r="H1200" s="37">
        <v>840</v>
      </c>
    </row>
    <row r="1201" spans="1:8" x14ac:dyDescent="0.3">
      <c r="A1201" s="34" t="str">
        <f>+LEFT(Tabla3[[#This Row],[id_detalle]],2)</f>
        <v>03</v>
      </c>
      <c r="B1201" s="46" t="str">
        <f>VLOOKUP((LEFT(Tabla3[[#This Row],[id_detalle]],2)),id_rubro[[id]:[Rubro]],2,0)</f>
        <v>PRODUCTOS INDUSTRIALES Y RELACIONADOS</v>
      </c>
      <c r="C1201" s="36" t="s">
        <v>282</v>
      </c>
      <c r="D1201" s="35" t="str">
        <f>+Tabla3[[#This Row],[id_detalle]]&amp;" "&amp;VLOOKUP(Tabla3[[#This Row],[id_detalle]],rubro_detalle[[Código]:[Rubro Detalle]],2,0)</f>
        <v>03.01.781 Vinos, Sidras  y Espumantes</v>
      </c>
      <c r="E1201" s="33">
        <f t="shared" si="37"/>
        <v>83</v>
      </c>
      <c r="F1201" s="47" t="str">
        <f t="shared" si="36"/>
        <v>03.01.781-83</v>
      </c>
      <c r="G1201" s="37" t="s">
        <v>2656</v>
      </c>
      <c r="H1201" s="37">
        <v>840</v>
      </c>
    </row>
    <row r="1202" spans="1:8" x14ac:dyDescent="0.3">
      <c r="A1202" s="34" t="str">
        <f>+LEFT(Tabla3[[#This Row],[id_detalle]],2)</f>
        <v>03</v>
      </c>
      <c r="B1202" s="46" t="str">
        <f>VLOOKUP((LEFT(Tabla3[[#This Row],[id_detalle]],2)),id_rubro[[id]:[Rubro]],2,0)</f>
        <v>PRODUCTOS INDUSTRIALES Y RELACIONADOS</v>
      </c>
      <c r="C1202" s="36" t="s">
        <v>282</v>
      </c>
      <c r="D1202" s="35" t="str">
        <f>+Tabla3[[#This Row],[id_detalle]]&amp;" "&amp;VLOOKUP(Tabla3[[#This Row],[id_detalle]],rubro_detalle[[Código]:[Rubro Detalle]],2,0)</f>
        <v>03.01.781 Vinos, Sidras  y Espumantes</v>
      </c>
      <c r="E1202" s="33">
        <f t="shared" si="37"/>
        <v>84</v>
      </c>
      <c r="F1202" s="47" t="str">
        <f t="shared" si="36"/>
        <v>03.01.781-84</v>
      </c>
      <c r="G1202" s="37" t="s">
        <v>2468</v>
      </c>
      <c r="H1202" s="37">
        <v>840</v>
      </c>
    </row>
    <row r="1203" spans="1:8" x14ac:dyDescent="0.3">
      <c r="A1203" s="34" t="str">
        <f>+LEFT(Tabla3[[#This Row],[id_detalle]],2)</f>
        <v>03</v>
      </c>
      <c r="B1203" s="46" t="str">
        <f>VLOOKUP((LEFT(Tabla3[[#This Row],[id_detalle]],2)),id_rubro[[id]:[Rubro]],2,0)</f>
        <v>PRODUCTOS INDUSTRIALES Y RELACIONADOS</v>
      </c>
      <c r="C1203" s="36" t="s">
        <v>282</v>
      </c>
      <c r="D1203" s="35" t="str">
        <f>+Tabla3[[#This Row],[id_detalle]]&amp;" "&amp;VLOOKUP(Tabla3[[#This Row],[id_detalle]],rubro_detalle[[Código]:[Rubro Detalle]],2,0)</f>
        <v>03.01.781 Vinos, Sidras  y Espumantes</v>
      </c>
      <c r="E1203" s="33">
        <f>+IF(D1203=D1202,E1202+1,1)</f>
        <v>85</v>
      </c>
      <c r="F1203" s="47" t="str">
        <f>+LEFT(D1203,9)&amp;"-"&amp;E1203</f>
        <v>03.01.781-85</v>
      </c>
      <c r="G1203" s="37" t="s">
        <v>42097</v>
      </c>
      <c r="H1203" s="37">
        <v>840</v>
      </c>
    </row>
    <row r="1204" spans="1:8" x14ac:dyDescent="0.3">
      <c r="A1204" s="34" t="str">
        <f>+LEFT(Tabla3[[#This Row],[id_detalle]],2)</f>
        <v>03</v>
      </c>
      <c r="B1204" s="46" t="str">
        <f>VLOOKUP((LEFT(Tabla3[[#This Row],[id_detalle]],2)),id_rubro[[id]:[Rubro]],2,0)</f>
        <v>PRODUCTOS INDUSTRIALES Y RELACIONADOS</v>
      </c>
      <c r="C1204" s="36" t="s">
        <v>282</v>
      </c>
      <c r="D1204" s="35" t="str">
        <f>+Tabla3[[#This Row],[id_detalle]]&amp;" "&amp;VLOOKUP(Tabla3[[#This Row],[id_detalle]],rubro_detalle[[Código]:[Rubro Detalle]],2,0)</f>
        <v>03.01.781 Vinos, Sidras  y Espumantes</v>
      </c>
      <c r="E1204" s="33">
        <v>86</v>
      </c>
      <c r="F1204" s="47" t="str">
        <f t="shared" si="36"/>
        <v>03.01.781-86</v>
      </c>
      <c r="G1204" s="37" t="s">
        <v>3422</v>
      </c>
      <c r="H1204" s="37">
        <v>841</v>
      </c>
    </row>
    <row r="1205" spans="1:8" x14ac:dyDescent="0.3">
      <c r="A1205" s="34" t="str">
        <f>+LEFT(Tabla3[[#This Row],[id_detalle]],2)</f>
        <v>03</v>
      </c>
      <c r="B1205" s="46" t="str">
        <f>VLOOKUP((LEFT(Tabla3[[#This Row],[id_detalle]],2)),id_rubro[[id]:[Rubro]],2,0)</f>
        <v>PRODUCTOS INDUSTRIALES Y RELACIONADOS</v>
      </c>
      <c r="C1205" s="36" t="s">
        <v>282</v>
      </c>
      <c r="D1205" s="35" t="str">
        <f>+Tabla3[[#This Row],[id_detalle]]&amp;" "&amp;VLOOKUP(Tabla3[[#This Row],[id_detalle]],rubro_detalle[[Código]:[Rubro Detalle]],2,0)</f>
        <v>03.01.781 Vinos, Sidras  y Espumantes</v>
      </c>
      <c r="E1205" s="33">
        <f t="shared" si="37"/>
        <v>87</v>
      </c>
      <c r="F1205" s="47" t="str">
        <f t="shared" si="36"/>
        <v>03.01.781-87</v>
      </c>
      <c r="G1205" s="37" t="s">
        <v>3423</v>
      </c>
      <c r="H1205" s="37">
        <v>841</v>
      </c>
    </row>
    <row r="1206" spans="1:8" x14ac:dyDescent="0.3">
      <c r="A1206" s="34" t="str">
        <f>+LEFT(Tabla3[[#This Row],[id_detalle]],2)</f>
        <v>03</v>
      </c>
      <c r="B1206" s="46" t="str">
        <f>VLOOKUP((LEFT(Tabla3[[#This Row],[id_detalle]],2)),id_rubro[[id]:[Rubro]],2,0)</f>
        <v>PRODUCTOS INDUSTRIALES Y RELACIONADOS</v>
      </c>
      <c r="C1206" s="36" t="s">
        <v>282</v>
      </c>
      <c r="D1206" s="35" t="str">
        <f>+Tabla3[[#This Row],[id_detalle]]&amp;" "&amp;VLOOKUP(Tabla3[[#This Row],[id_detalle]],rubro_detalle[[Código]:[Rubro Detalle]],2,0)</f>
        <v>03.01.781 Vinos, Sidras  y Espumantes</v>
      </c>
      <c r="E1206" s="33">
        <f t="shared" si="37"/>
        <v>88</v>
      </c>
      <c r="F1206" s="47" t="str">
        <f t="shared" si="36"/>
        <v>03.01.781-88</v>
      </c>
      <c r="G1206" s="37" t="s">
        <v>3424</v>
      </c>
      <c r="H1206" s="37">
        <v>841</v>
      </c>
    </row>
    <row r="1207" spans="1:8" x14ac:dyDescent="0.3">
      <c r="A1207" s="34" t="str">
        <f>+LEFT(Tabla3[[#This Row],[id_detalle]],2)</f>
        <v>03</v>
      </c>
      <c r="B1207" s="46" t="str">
        <f>VLOOKUP((LEFT(Tabla3[[#This Row],[id_detalle]],2)),id_rubro[[id]:[Rubro]],2,0)</f>
        <v>PRODUCTOS INDUSTRIALES Y RELACIONADOS</v>
      </c>
      <c r="C1207" s="36" t="s">
        <v>282</v>
      </c>
      <c r="D1207" s="35" t="str">
        <f>+Tabla3[[#This Row],[id_detalle]]&amp;" "&amp;VLOOKUP(Tabla3[[#This Row],[id_detalle]],rubro_detalle[[Código]:[Rubro Detalle]],2,0)</f>
        <v>03.01.781 Vinos, Sidras  y Espumantes</v>
      </c>
      <c r="E1207" s="33">
        <f t="shared" si="37"/>
        <v>89</v>
      </c>
      <c r="F1207" s="47" t="str">
        <f t="shared" si="36"/>
        <v>03.01.781-89</v>
      </c>
      <c r="G1207" s="37" t="s">
        <v>3425</v>
      </c>
      <c r="H1207" s="37">
        <v>841</v>
      </c>
    </row>
    <row r="1208" spans="1:8" x14ac:dyDescent="0.3">
      <c r="A1208" s="34" t="str">
        <f>+LEFT(Tabla3[[#This Row],[id_detalle]],2)</f>
        <v>03</v>
      </c>
      <c r="B1208" s="46" t="str">
        <f>VLOOKUP((LEFT(Tabla3[[#This Row],[id_detalle]],2)),id_rubro[[id]:[Rubro]],2,0)</f>
        <v>PRODUCTOS INDUSTRIALES Y RELACIONADOS</v>
      </c>
      <c r="C1208" s="36" t="s">
        <v>282</v>
      </c>
      <c r="D1208" s="35" t="str">
        <f>+Tabla3[[#This Row],[id_detalle]]&amp;" "&amp;VLOOKUP(Tabla3[[#This Row],[id_detalle]],rubro_detalle[[Código]:[Rubro Detalle]],2,0)</f>
        <v>03.01.781 Vinos, Sidras  y Espumantes</v>
      </c>
      <c r="E1208" s="33">
        <f t="shared" si="37"/>
        <v>90</v>
      </c>
      <c r="F1208" s="47" t="str">
        <f t="shared" si="36"/>
        <v>03.01.781-90</v>
      </c>
      <c r="G1208" s="37" t="s">
        <v>3426</v>
      </c>
      <c r="H1208" s="37">
        <v>841</v>
      </c>
    </row>
    <row r="1209" spans="1:8" x14ac:dyDescent="0.3">
      <c r="A1209" s="34" t="str">
        <f>+LEFT(Tabla3[[#This Row],[id_detalle]],2)</f>
        <v>03</v>
      </c>
      <c r="B1209" s="46" t="str">
        <f>VLOOKUP((LEFT(Tabla3[[#This Row],[id_detalle]],2)),id_rubro[[id]:[Rubro]],2,0)</f>
        <v>PRODUCTOS INDUSTRIALES Y RELACIONADOS</v>
      </c>
      <c r="C1209" s="36" t="s">
        <v>282</v>
      </c>
      <c r="D1209" s="35" t="str">
        <f>+Tabla3[[#This Row],[id_detalle]]&amp;" "&amp;VLOOKUP(Tabla3[[#This Row],[id_detalle]],rubro_detalle[[Código]:[Rubro Detalle]],2,0)</f>
        <v>03.01.781 Vinos, Sidras  y Espumantes</v>
      </c>
      <c r="E1209" s="33">
        <f t="shared" si="37"/>
        <v>91</v>
      </c>
      <c r="F1209" s="47" t="str">
        <f t="shared" si="36"/>
        <v>03.01.781-91</v>
      </c>
      <c r="G1209" s="37" t="s">
        <v>3427</v>
      </c>
      <c r="H1209" s="37">
        <v>841</v>
      </c>
    </row>
    <row r="1210" spans="1:8" x14ac:dyDescent="0.3">
      <c r="A1210" s="34" t="str">
        <f>+LEFT(Tabla3[[#This Row],[id_detalle]],2)</f>
        <v>03</v>
      </c>
      <c r="B1210" s="46" t="str">
        <f>VLOOKUP((LEFT(Tabla3[[#This Row],[id_detalle]],2)),id_rubro[[id]:[Rubro]],2,0)</f>
        <v>PRODUCTOS INDUSTRIALES Y RELACIONADOS</v>
      </c>
      <c r="C1210" s="36" t="s">
        <v>282</v>
      </c>
      <c r="D1210" s="35" t="str">
        <f>+Tabla3[[#This Row],[id_detalle]]&amp;" "&amp;VLOOKUP(Tabla3[[#This Row],[id_detalle]],rubro_detalle[[Código]:[Rubro Detalle]],2,0)</f>
        <v>03.01.781 Vinos, Sidras  y Espumantes</v>
      </c>
      <c r="E1210" s="33">
        <f t="shared" si="37"/>
        <v>92</v>
      </c>
      <c r="F1210" s="47" t="str">
        <f t="shared" si="36"/>
        <v>03.01.781-92</v>
      </c>
      <c r="G1210" s="37" t="s">
        <v>3428</v>
      </c>
      <c r="H1210" s="37">
        <v>841</v>
      </c>
    </row>
    <row r="1211" spans="1:8" x14ac:dyDescent="0.3">
      <c r="A1211" s="34" t="str">
        <f>+LEFT(Tabla3[[#This Row],[id_detalle]],2)</f>
        <v>03</v>
      </c>
      <c r="B1211" s="46" t="str">
        <f>VLOOKUP((LEFT(Tabla3[[#This Row],[id_detalle]],2)),id_rubro[[id]:[Rubro]],2,0)</f>
        <v>PRODUCTOS INDUSTRIALES Y RELACIONADOS</v>
      </c>
      <c r="C1211" s="36" t="s">
        <v>282</v>
      </c>
      <c r="D1211" s="35" t="str">
        <f>+Tabla3[[#This Row],[id_detalle]]&amp;" "&amp;VLOOKUP(Tabla3[[#This Row],[id_detalle]],rubro_detalle[[Código]:[Rubro Detalle]],2,0)</f>
        <v>03.01.781 Vinos, Sidras  y Espumantes</v>
      </c>
      <c r="E1211" s="33">
        <f t="shared" si="37"/>
        <v>93</v>
      </c>
      <c r="F1211" s="47" t="str">
        <f t="shared" si="36"/>
        <v>03.01.781-93</v>
      </c>
      <c r="G1211" s="37" t="s">
        <v>3429</v>
      </c>
      <c r="H1211" s="37">
        <v>842</v>
      </c>
    </row>
    <row r="1212" spans="1:8" x14ac:dyDescent="0.3">
      <c r="A1212" s="34" t="str">
        <f>+LEFT(Tabla3[[#This Row],[id_detalle]],2)</f>
        <v>03</v>
      </c>
      <c r="B1212" s="46" t="str">
        <f>VLOOKUP((LEFT(Tabla3[[#This Row],[id_detalle]],2)),id_rubro[[id]:[Rubro]],2,0)</f>
        <v>PRODUCTOS INDUSTRIALES Y RELACIONADOS</v>
      </c>
      <c r="C1212" s="36" t="s">
        <v>282</v>
      </c>
      <c r="D1212" s="35" t="str">
        <f>+Tabla3[[#This Row],[id_detalle]]&amp;" "&amp;VLOOKUP(Tabla3[[#This Row],[id_detalle]],rubro_detalle[[Código]:[Rubro Detalle]],2,0)</f>
        <v>03.01.781 Vinos, Sidras  y Espumantes</v>
      </c>
      <c r="E1212" s="33">
        <f t="shared" si="37"/>
        <v>94</v>
      </c>
      <c r="F1212" s="47" t="str">
        <f t="shared" si="36"/>
        <v>03.01.781-94</v>
      </c>
      <c r="G1212" s="37" t="s">
        <v>3430</v>
      </c>
      <c r="H1212" s="37">
        <v>842</v>
      </c>
    </row>
    <row r="1213" spans="1:8" x14ac:dyDescent="0.3">
      <c r="A1213" s="34" t="str">
        <f>+LEFT(Tabla3[[#This Row],[id_detalle]],2)</f>
        <v>03</v>
      </c>
      <c r="B1213" s="46" t="str">
        <f>VLOOKUP((LEFT(Tabla3[[#This Row],[id_detalle]],2)),id_rubro[[id]:[Rubro]],2,0)</f>
        <v>PRODUCTOS INDUSTRIALES Y RELACIONADOS</v>
      </c>
      <c r="C1213" s="36" t="s">
        <v>282</v>
      </c>
      <c r="D1213" s="35" t="str">
        <f>+Tabla3[[#This Row],[id_detalle]]&amp;" "&amp;VLOOKUP(Tabla3[[#This Row],[id_detalle]],rubro_detalle[[Código]:[Rubro Detalle]],2,0)</f>
        <v>03.01.781 Vinos, Sidras  y Espumantes</v>
      </c>
      <c r="E1213" s="33">
        <f t="shared" si="37"/>
        <v>95</v>
      </c>
      <c r="F1213" s="47" t="str">
        <f t="shared" si="36"/>
        <v>03.01.781-95</v>
      </c>
      <c r="G1213" s="37" t="s">
        <v>3431</v>
      </c>
      <c r="H1213" s="37">
        <v>843</v>
      </c>
    </row>
    <row r="1214" spans="1:8" x14ac:dyDescent="0.3">
      <c r="A1214" s="34" t="str">
        <f>+LEFT(Tabla3[[#This Row],[id_detalle]],2)</f>
        <v>03</v>
      </c>
      <c r="B1214" s="46" t="str">
        <f>VLOOKUP((LEFT(Tabla3[[#This Row],[id_detalle]],2)),id_rubro[[id]:[Rubro]],2,0)</f>
        <v>PRODUCTOS INDUSTRIALES Y RELACIONADOS</v>
      </c>
      <c r="C1214" s="36" t="s">
        <v>282</v>
      </c>
      <c r="D1214" s="35" t="str">
        <f>+Tabla3[[#This Row],[id_detalle]]&amp;" "&amp;VLOOKUP(Tabla3[[#This Row],[id_detalle]],rubro_detalle[[Código]:[Rubro Detalle]],2,0)</f>
        <v>03.01.781 Vinos, Sidras  y Espumantes</v>
      </c>
      <c r="E1214" s="33">
        <f t="shared" si="37"/>
        <v>96</v>
      </c>
      <c r="F1214" s="47" t="str">
        <f t="shared" si="36"/>
        <v>03.01.781-96</v>
      </c>
      <c r="G1214" s="37" t="s">
        <v>3432</v>
      </c>
      <c r="H1214" s="37">
        <v>843</v>
      </c>
    </row>
    <row r="1215" spans="1:8" x14ac:dyDescent="0.3">
      <c r="A1215" s="34" t="str">
        <f>+LEFT(Tabla3[[#This Row],[id_detalle]],2)</f>
        <v>03</v>
      </c>
      <c r="B1215" s="46" t="str">
        <f>VLOOKUP((LEFT(Tabla3[[#This Row],[id_detalle]],2)),id_rubro[[id]:[Rubro]],2,0)</f>
        <v>PRODUCTOS INDUSTRIALES Y RELACIONADOS</v>
      </c>
      <c r="C1215" s="36" t="s">
        <v>282</v>
      </c>
      <c r="D1215" s="35" t="str">
        <f>+Tabla3[[#This Row],[id_detalle]]&amp;" "&amp;VLOOKUP(Tabla3[[#This Row],[id_detalle]],rubro_detalle[[Código]:[Rubro Detalle]],2,0)</f>
        <v>03.01.781 Vinos, Sidras  y Espumantes</v>
      </c>
      <c r="E1215" s="33">
        <f t="shared" si="37"/>
        <v>97</v>
      </c>
      <c r="F1215" s="47" t="str">
        <f t="shared" si="36"/>
        <v>03.01.781-97</v>
      </c>
      <c r="G1215" s="37" t="s">
        <v>3062</v>
      </c>
      <c r="H1215" s="37">
        <v>847</v>
      </c>
    </row>
    <row r="1216" spans="1:8" x14ac:dyDescent="0.3">
      <c r="A1216" s="34" t="str">
        <f>+LEFT(Tabla3[[#This Row],[id_detalle]],2)</f>
        <v>03</v>
      </c>
      <c r="B1216" s="46" t="str">
        <f>VLOOKUP((LEFT(Tabla3[[#This Row],[id_detalle]],2)),id_rubro[[id]:[Rubro]],2,0)</f>
        <v>PRODUCTOS INDUSTRIALES Y RELACIONADOS</v>
      </c>
      <c r="C1216" s="36" t="s">
        <v>282</v>
      </c>
      <c r="D1216" s="35" t="str">
        <f>+Tabla3[[#This Row],[id_detalle]]&amp;" "&amp;VLOOKUP(Tabla3[[#This Row],[id_detalle]],rubro_detalle[[Código]:[Rubro Detalle]],2,0)</f>
        <v>03.01.781 Vinos, Sidras  y Espumantes</v>
      </c>
      <c r="E1216" s="33">
        <f t="shared" si="37"/>
        <v>98</v>
      </c>
      <c r="F1216" s="47" t="str">
        <f t="shared" si="36"/>
        <v>03.01.781-98</v>
      </c>
      <c r="G1216" s="37" t="s">
        <v>3433</v>
      </c>
      <c r="H1216" s="37">
        <v>852</v>
      </c>
    </row>
    <row r="1217" spans="1:8" x14ac:dyDescent="0.3">
      <c r="A1217" s="34" t="str">
        <f>+LEFT(Tabla3[[#This Row],[id_detalle]],2)</f>
        <v>03</v>
      </c>
      <c r="B1217" s="46" t="str">
        <f>VLOOKUP((LEFT(Tabla3[[#This Row],[id_detalle]],2)),id_rubro[[id]:[Rubro]],2,0)</f>
        <v>PRODUCTOS INDUSTRIALES Y RELACIONADOS</v>
      </c>
      <c r="C1217" s="36" t="s">
        <v>740</v>
      </c>
      <c r="D1217" s="35" t="str">
        <f>+Tabla3[[#This Row],[id_detalle]]&amp;" "&amp;VLOOKUP(Tabla3[[#This Row],[id_detalle]],rubro_detalle[[Código]:[Rubro Detalle]],2,0)</f>
        <v>03.02.095 Accesorios de Confecciones</v>
      </c>
      <c r="E1217" s="33">
        <f t="shared" si="37"/>
        <v>1</v>
      </c>
      <c r="F1217" s="47" t="str">
        <f t="shared" si="36"/>
        <v>03.02.095-1</v>
      </c>
      <c r="G1217" s="37" t="s">
        <v>3434</v>
      </c>
      <c r="H1217" s="37">
        <v>153</v>
      </c>
    </row>
    <row r="1218" spans="1:8" x14ac:dyDescent="0.3">
      <c r="A1218" s="34" t="str">
        <f>+LEFT(Tabla3[[#This Row],[id_detalle]],2)</f>
        <v>03</v>
      </c>
      <c r="B1218" s="46" t="str">
        <f>VLOOKUP((LEFT(Tabla3[[#This Row],[id_detalle]],2)),id_rubro[[id]:[Rubro]],2,0)</f>
        <v>PRODUCTOS INDUSTRIALES Y RELACIONADOS</v>
      </c>
      <c r="C1218" s="36" t="s">
        <v>740</v>
      </c>
      <c r="D1218" s="35" t="str">
        <f>+Tabla3[[#This Row],[id_detalle]]&amp;" "&amp;VLOOKUP(Tabla3[[#This Row],[id_detalle]],rubro_detalle[[Código]:[Rubro Detalle]],2,0)</f>
        <v>03.02.095 Accesorios de Confecciones</v>
      </c>
      <c r="E1218" s="33">
        <f t="shared" si="37"/>
        <v>2</v>
      </c>
      <c r="F1218" s="47" t="str">
        <f t="shared" si="36"/>
        <v>03.02.095-2</v>
      </c>
      <c r="G1218" s="37" t="s">
        <v>3435</v>
      </c>
      <c r="H1218" s="37">
        <v>211</v>
      </c>
    </row>
    <row r="1219" spans="1:8" x14ac:dyDescent="0.3">
      <c r="A1219" s="34" t="str">
        <f>+LEFT(Tabla3[[#This Row],[id_detalle]],2)</f>
        <v>03</v>
      </c>
      <c r="B1219" s="46" t="str">
        <f>VLOOKUP((LEFT(Tabla3[[#This Row],[id_detalle]],2)),id_rubro[[id]:[Rubro]],2,0)</f>
        <v>PRODUCTOS INDUSTRIALES Y RELACIONADOS</v>
      </c>
      <c r="C1219" s="36" t="s">
        <v>740</v>
      </c>
      <c r="D1219" s="35" t="str">
        <f>+Tabla3[[#This Row],[id_detalle]]&amp;" "&amp;VLOOKUP(Tabla3[[#This Row],[id_detalle]],rubro_detalle[[Código]:[Rubro Detalle]],2,0)</f>
        <v>03.02.095 Accesorios de Confecciones</v>
      </c>
      <c r="E1219" s="33">
        <f t="shared" si="37"/>
        <v>3</v>
      </c>
      <c r="F1219" s="47" t="str">
        <f t="shared" si="36"/>
        <v>03.02.095-3</v>
      </c>
      <c r="G1219" s="37" t="s">
        <v>3436</v>
      </c>
      <c r="H1219" s="37">
        <v>255</v>
      </c>
    </row>
    <row r="1220" spans="1:8" x14ac:dyDescent="0.3">
      <c r="A1220" s="34" t="str">
        <f>+LEFT(Tabla3[[#This Row],[id_detalle]],2)</f>
        <v>03</v>
      </c>
      <c r="B1220" s="46" t="str">
        <f>VLOOKUP((LEFT(Tabla3[[#This Row],[id_detalle]],2)),id_rubro[[id]:[Rubro]],2,0)</f>
        <v>PRODUCTOS INDUSTRIALES Y RELACIONADOS</v>
      </c>
      <c r="C1220" s="36" t="s">
        <v>740</v>
      </c>
      <c r="D1220" s="35" t="str">
        <f>+Tabla3[[#This Row],[id_detalle]]&amp;" "&amp;VLOOKUP(Tabla3[[#This Row],[id_detalle]],rubro_detalle[[Código]:[Rubro Detalle]],2,0)</f>
        <v>03.02.095 Accesorios de Confecciones</v>
      </c>
      <c r="E1220" s="33">
        <f t="shared" si="37"/>
        <v>4</v>
      </c>
      <c r="F1220" s="47" t="str">
        <f t="shared" si="36"/>
        <v>03.02.095-4</v>
      </c>
      <c r="G1220" s="37" t="s">
        <v>3437</v>
      </c>
      <c r="H1220" s="37">
        <v>355</v>
      </c>
    </row>
    <row r="1221" spans="1:8" x14ac:dyDescent="0.3">
      <c r="A1221" s="34" t="str">
        <f>+LEFT(Tabla3[[#This Row],[id_detalle]],2)</f>
        <v>03</v>
      </c>
      <c r="B1221" s="46" t="str">
        <f>VLOOKUP((LEFT(Tabla3[[#This Row],[id_detalle]],2)),id_rubro[[id]:[Rubro]],2,0)</f>
        <v>PRODUCTOS INDUSTRIALES Y RELACIONADOS</v>
      </c>
      <c r="C1221" s="36" t="s">
        <v>740</v>
      </c>
      <c r="D1221" s="35" t="str">
        <f>+Tabla3[[#This Row],[id_detalle]]&amp;" "&amp;VLOOKUP(Tabla3[[#This Row],[id_detalle]],rubro_detalle[[Código]:[Rubro Detalle]],2,0)</f>
        <v>03.02.095 Accesorios de Confecciones</v>
      </c>
      <c r="E1221" s="33">
        <f t="shared" si="37"/>
        <v>5</v>
      </c>
      <c r="F1221" s="47" t="str">
        <f t="shared" si="36"/>
        <v>03.02.095-5</v>
      </c>
      <c r="G1221" s="37" t="s">
        <v>3438</v>
      </c>
      <c r="H1221" s="37">
        <v>368</v>
      </c>
    </row>
    <row r="1222" spans="1:8" x14ac:dyDescent="0.3">
      <c r="A1222" s="34" t="str">
        <f>+LEFT(Tabla3[[#This Row],[id_detalle]],2)</f>
        <v>03</v>
      </c>
      <c r="B1222" s="46" t="str">
        <f>VLOOKUP((LEFT(Tabla3[[#This Row],[id_detalle]],2)),id_rubro[[id]:[Rubro]],2,0)</f>
        <v>PRODUCTOS INDUSTRIALES Y RELACIONADOS</v>
      </c>
      <c r="C1222" s="36" t="s">
        <v>740</v>
      </c>
      <c r="D1222" s="35" t="str">
        <f>+Tabla3[[#This Row],[id_detalle]]&amp;" "&amp;VLOOKUP(Tabla3[[#This Row],[id_detalle]],rubro_detalle[[Código]:[Rubro Detalle]],2,0)</f>
        <v>03.02.095 Accesorios de Confecciones</v>
      </c>
      <c r="E1222" s="33">
        <f t="shared" si="37"/>
        <v>6</v>
      </c>
      <c r="F1222" s="47" t="str">
        <f t="shared" si="36"/>
        <v>03.02.095-6</v>
      </c>
      <c r="G1222" s="37" t="s">
        <v>3439</v>
      </c>
      <c r="H1222" s="37">
        <v>419</v>
      </c>
    </row>
    <row r="1223" spans="1:8" x14ac:dyDescent="0.3">
      <c r="A1223" s="34" t="str">
        <f>+LEFT(Tabla3[[#This Row],[id_detalle]],2)</f>
        <v>03</v>
      </c>
      <c r="B1223" s="46" t="str">
        <f>VLOOKUP((LEFT(Tabla3[[#This Row],[id_detalle]],2)),id_rubro[[id]:[Rubro]],2,0)</f>
        <v>PRODUCTOS INDUSTRIALES Y RELACIONADOS</v>
      </c>
      <c r="C1223" s="36" t="s">
        <v>740</v>
      </c>
      <c r="D1223" s="35" t="str">
        <f>+Tabla3[[#This Row],[id_detalle]]&amp;" "&amp;VLOOKUP(Tabla3[[#This Row],[id_detalle]],rubro_detalle[[Código]:[Rubro Detalle]],2,0)</f>
        <v>03.02.095 Accesorios de Confecciones</v>
      </c>
      <c r="E1223" s="33">
        <f t="shared" si="37"/>
        <v>7</v>
      </c>
      <c r="F1223" s="47" t="str">
        <f t="shared" si="36"/>
        <v>03.02.095-7</v>
      </c>
      <c r="G1223" s="37" t="s">
        <v>3440</v>
      </c>
      <c r="H1223" s="37">
        <v>430</v>
      </c>
    </row>
    <row r="1224" spans="1:8" x14ac:dyDescent="0.3">
      <c r="A1224" s="34" t="str">
        <f>+LEFT(Tabla3[[#This Row],[id_detalle]],2)</f>
        <v>03</v>
      </c>
      <c r="B1224" s="46" t="str">
        <f>VLOOKUP((LEFT(Tabla3[[#This Row],[id_detalle]],2)),id_rubro[[id]:[Rubro]],2,0)</f>
        <v>PRODUCTOS INDUSTRIALES Y RELACIONADOS</v>
      </c>
      <c r="C1224" s="36" t="s">
        <v>740</v>
      </c>
      <c r="D1224" s="35" t="str">
        <f>+Tabla3[[#This Row],[id_detalle]]&amp;" "&amp;VLOOKUP(Tabla3[[#This Row],[id_detalle]],rubro_detalle[[Código]:[Rubro Detalle]],2,0)</f>
        <v>03.02.095 Accesorios de Confecciones</v>
      </c>
      <c r="E1224" s="33">
        <f t="shared" si="37"/>
        <v>8</v>
      </c>
      <c r="F1224" s="47" t="str">
        <f t="shared" si="36"/>
        <v>03.02.095-8</v>
      </c>
      <c r="G1224" s="37" t="s">
        <v>3441</v>
      </c>
      <c r="H1224" s="37">
        <v>437</v>
      </c>
    </row>
    <row r="1225" spans="1:8" x14ac:dyDescent="0.3">
      <c r="A1225" s="34" t="str">
        <f>+LEFT(Tabla3[[#This Row],[id_detalle]],2)</f>
        <v>03</v>
      </c>
      <c r="B1225" s="46" t="str">
        <f>VLOOKUP((LEFT(Tabla3[[#This Row],[id_detalle]],2)),id_rubro[[id]:[Rubro]],2,0)</f>
        <v>PRODUCTOS INDUSTRIALES Y RELACIONADOS</v>
      </c>
      <c r="C1225" s="36" t="s">
        <v>740</v>
      </c>
      <c r="D1225" s="35" t="str">
        <f>+Tabla3[[#This Row],[id_detalle]]&amp;" "&amp;VLOOKUP(Tabla3[[#This Row],[id_detalle]],rubro_detalle[[Código]:[Rubro Detalle]],2,0)</f>
        <v>03.02.095 Accesorios de Confecciones</v>
      </c>
      <c r="E1225" s="33">
        <f t="shared" si="37"/>
        <v>9</v>
      </c>
      <c r="F1225" s="47" t="str">
        <f t="shared" si="36"/>
        <v>03.02.095-9</v>
      </c>
      <c r="G1225" s="37" t="s">
        <v>3442</v>
      </c>
      <c r="H1225" s="37">
        <v>484</v>
      </c>
    </row>
    <row r="1226" spans="1:8" x14ac:dyDescent="0.3">
      <c r="A1226" s="34" t="str">
        <f>+LEFT(Tabla3[[#This Row],[id_detalle]],2)</f>
        <v>03</v>
      </c>
      <c r="B1226" s="46" t="str">
        <f>VLOOKUP((LEFT(Tabla3[[#This Row],[id_detalle]],2)),id_rubro[[id]:[Rubro]],2,0)</f>
        <v>PRODUCTOS INDUSTRIALES Y RELACIONADOS</v>
      </c>
      <c r="C1226" s="36" t="s">
        <v>740</v>
      </c>
      <c r="D1226" s="35" t="str">
        <f>+Tabla3[[#This Row],[id_detalle]]&amp;" "&amp;VLOOKUP(Tabla3[[#This Row],[id_detalle]],rubro_detalle[[Código]:[Rubro Detalle]],2,0)</f>
        <v>03.02.095 Accesorios de Confecciones</v>
      </c>
      <c r="E1226" s="33">
        <f t="shared" si="37"/>
        <v>10</v>
      </c>
      <c r="F1226" s="47" t="str">
        <f t="shared" si="36"/>
        <v>03.02.095-10</v>
      </c>
      <c r="G1226" s="37" t="s">
        <v>3443</v>
      </c>
      <c r="H1226" s="37">
        <v>522</v>
      </c>
    </row>
    <row r="1227" spans="1:8" x14ac:dyDescent="0.3">
      <c r="A1227" s="34" t="str">
        <f>+LEFT(Tabla3[[#This Row],[id_detalle]],2)</f>
        <v>03</v>
      </c>
      <c r="B1227" s="46" t="str">
        <f>VLOOKUP((LEFT(Tabla3[[#This Row],[id_detalle]],2)),id_rubro[[id]:[Rubro]],2,0)</f>
        <v>PRODUCTOS INDUSTRIALES Y RELACIONADOS</v>
      </c>
      <c r="C1227" s="36" t="s">
        <v>740</v>
      </c>
      <c r="D1227" s="35" t="str">
        <f>+Tabla3[[#This Row],[id_detalle]]&amp;" "&amp;VLOOKUP(Tabla3[[#This Row],[id_detalle]],rubro_detalle[[Código]:[Rubro Detalle]],2,0)</f>
        <v>03.02.095 Accesorios de Confecciones</v>
      </c>
      <c r="E1227" s="33">
        <f t="shared" si="37"/>
        <v>11</v>
      </c>
      <c r="F1227" s="47" t="str">
        <f t="shared" si="36"/>
        <v>03.02.095-11</v>
      </c>
      <c r="G1227" s="37" t="s">
        <v>3444</v>
      </c>
      <c r="H1227" s="37">
        <v>524</v>
      </c>
    </row>
    <row r="1228" spans="1:8" x14ac:dyDescent="0.3">
      <c r="A1228" s="34" t="str">
        <f>+LEFT(Tabla3[[#This Row],[id_detalle]],2)</f>
        <v>03</v>
      </c>
      <c r="B1228" s="46" t="str">
        <f>VLOOKUP((LEFT(Tabla3[[#This Row],[id_detalle]],2)),id_rubro[[id]:[Rubro]],2,0)</f>
        <v>PRODUCTOS INDUSTRIALES Y RELACIONADOS</v>
      </c>
      <c r="C1228" s="36" t="s">
        <v>740</v>
      </c>
      <c r="D1228" s="35" t="str">
        <f>+Tabla3[[#This Row],[id_detalle]]&amp;" "&amp;VLOOKUP(Tabla3[[#This Row],[id_detalle]],rubro_detalle[[Código]:[Rubro Detalle]],2,0)</f>
        <v>03.02.095 Accesorios de Confecciones</v>
      </c>
      <c r="E1228" s="33">
        <f t="shared" si="37"/>
        <v>12</v>
      </c>
      <c r="F1228" s="47" t="str">
        <f t="shared" si="36"/>
        <v>03.02.095-12</v>
      </c>
      <c r="G1228" s="37" t="s">
        <v>3445</v>
      </c>
      <c r="H1228" s="37">
        <v>529</v>
      </c>
    </row>
    <row r="1229" spans="1:8" x14ac:dyDescent="0.3">
      <c r="A1229" s="34" t="str">
        <f>+LEFT(Tabla3[[#This Row],[id_detalle]],2)</f>
        <v>03</v>
      </c>
      <c r="B1229" s="46" t="str">
        <f>VLOOKUP((LEFT(Tabla3[[#This Row],[id_detalle]],2)),id_rubro[[id]:[Rubro]],2,0)</f>
        <v>PRODUCTOS INDUSTRIALES Y RELACIONADOS</v>
      </c>
      <c r="C1229" s="36" t="s">
        <v>740</v>
      </c>
      <c r="D1229" s="35" t="str">
        <f>+Tabla3[[#This Row],[id_detalle]]&amp;" "&amp;VLOOKUP(Tabla3[[#This Row],[id_detalle]],rubro_detalle[[Código]:[Rubro Detalle]],2,0)</f>
        <v>03.02.095 Accesorios de Confecciones</v>
      </c>
      <c r="E1229" s="33">
        <f t="shared" si="37"/>
        <v>13</v>
      </c>
      <c r="F1229" s="47" t="str">
        <f t="shared" ref="F1229:F1292" si="38">+LEFT(D1229,9)&amp;"-"&amp;E1229</f>
        <v>03.02.095-13</v>
      </c>
      <c r="G1229" s="37" t="s">
        <v>3446</v>
      </c>
      <c r="H1229" s="37">
        <v>660</v>
      </c>
    </row>
    <row r="1230" spans="1:8" x14ac:dyDescent="0.3">
      <c r="A1230" s="34" t="str">
        <f>+LEFT(Tabla3[[#This Row],[id_detalle]],2)</f>
        <v>03</v>
      </c>
      <c r="B1230" s="46" t="str">
        <f>VLOOKUP((LEFT(Tabla3[[#This Row],[id_detalle]],2)),id_rubro[[id]:[Rubro]],2,0)</f>
        <v>PRODUCTOS INDUSTRIALES Y RELACIONADOS</v>
      </c>
      <c r="C1230" s="36" t="s">
        <v>740</v>
      </c>
      <c r="D1230" s="35" t="str">
        <f>+Tabla3[[#This Row],[id_detalle]]&amp;" "&amp;VLOOKUP(Tabla3[[#This Row],[id_detalle]],rubro_detalle[[Código]:[Rubro Detalle]],2,0)</f>
        <v>03.02.095 Accesorios de Confecciones</v>
      </c>
      <c r="E1230" s="33">
        <f t="shared" ref="E1230:E1293" si="39">+IF(D1230=D1229,E1229+1,1)</f>
        <v>14</v>
      </c>
      <c r="F1230" s="47" t="str">
        <f t="shared" si="38"/>
        <v>03.02.095-14</v>
      </c>
      <c r="G1230" s="37" t="s">
        <v>3447</v>
      </c>
      <c r="H1230" s="37">
        <v>813</v>
      </c>
    </row>
    <row r="1231" spans="1:8" x14ac:dyDescent="0.3">
      <c r="A1231" s="34" t="str">
        <f>+LEFT(Tabla3[[#This Row],[id_detalle]],2)</f>
        <v>03</v>
      </c>
      <c r="B1231" s="46" t="str">
        <f>VLOOKUP((LEFT(Tabla3[[#This Row],[id_detalle]],2)),id_rubro[[id]:[Rubro]],2,0)</f>
        <v>PRODUCTOS INDUSTRIALES Y RELACIONADOS</v>
      </c>
      <c r="C1231" s="36" t="s">
        <v>286</v>
      </c>
      <c r="D1231" s="35" t="str">
        <f>+Tabla3[[#This Row],[id_detalle]]&amp;" "&amp;VLOOKUP(Tabla3[[#This Row],[id_detalle]],rubro_detalle[[Código]:[Rubro Detalle]],2,0)</f>
        <v>03.02.101 Alfombras</v>
      </c>
      <c r="E1231" s="33">
        <f t="shared" si="39"/>
        <v>1</v>
      </c>
      <c r="F1231" s="47" t="str">
        <f t="shared" si="38"/>
        <v>03.02.101-1</v>
      </c>
      <c r="G1231" s="37" t="s">
        <v>3448</v>
      </c>
      <c r="H1231" s="37">
        <v>162</v>
      </c>
    </row>
    <row r="1232" spans="1:8" x14ac:dyDescent="0.3">
      <c r="A1232" s="34" t="str">
        <f>+LEFT(Tabla3[[#This Row],[id_detalle]],2)</f>
        <v>03</v>
      </c>
      <c r="B1232" s="46" t="str">
        <f>VLOOKUP((LEFT(Tabla3[[#This Row],[id_detalle]],2)),id_rubro[[id]:[Rubro]],2,0)</f>
        <v>PRODUCTOS INDUSTRIALES Y RELACIONADOS</v>
      </c>
      <c r="C1232" s="36" t="s">
        <v>286</v>
      </c>
      <c r="D1232" s="35" t="str">
        <f>+Tabla3[[#This Row],[id_detalle]]&amp;" "&amp;VLOOKUP(Tabla3[[#This Row],[id_detalle]],rubro_detalle[[Código]:[Rubro Detalle]],2,0)</f>
        <v>03.02.101 Alfombras</v>
      </c>
      <c r="E1232" s="33">
        <f t="shared" si="39"/>
        <v>2</v>
      </c>
      <c r="F1232" s="47" t="str">
        <f t="shared" si="38"/>
        <v>03.02.101-2</v>
      </c>
      <c r="G1232" s="37" t="s">
        <v>3449</v>
      </c>
      <c r="H1232" s="37">
        <v>192</v>
      </c>
    </row>
    <row r="1233" spans="1:8" x14ac:dyDescent="0.3">
      <c r="A1233" s="34" t="str">
        <f>+LEFT(Tabla3[[#This Row],[id_detalle]],2)</f>
        <v>03</v>
      </c>
      <c r="B1233" s="46" t="str">
        <f>VLOOKUP((LEFT(Tabla3[[#This Row],[id_detalle]],2)),id_rubro[[id]:[Rubro]],2,0)</f>
        <v>PRODUCTOS INDUSTRIALES Y RELACIONADOS</v>
      </c>
      <c r="C1233" s="36" t="s">
        <v>286</v>
      </c>
      <c r="D1233" s="35" t="str">
        <f>+Tabla3[[#This Row],[id_detalle]]&amp;" "&amp;VLOOKUP(Tabla3[[#This Row],[id_detalle]],rubro_detalle[[Código]:[Rubro Detalle]],2,0)</f>
        <v>03.02.101 Alfombras</v>
      </c>
      <c r="E1233" s="33">
        <f t="shared" si="39"/>
        <v>3</v>
      </c>
      <c r="F1233" s="47" t="str">
        <f t="shared" si="38"/>
        <v>03.02.101-3</v>
      </c>
      <c r="G1233" s="37" t="s">
        <v>3450</v>
      </c>
      <c r="H1233" s="37">
        <v>192</v>
      </c>
    </row>
    <row r="1234" spans="1:8" x14ac:dyDescent="0.3">
      <c r="A1234" s="34" t="str">
        <f>+LEFT(Tabla3[[#This Row],[id_detalle]],2)</f>
        <v>03</v>
      </c>
      <c r="B1234" s="46" t="str">
        <f>VLOOKUP((LEFT(Tabla3[[#This Row],[id_detalle]],2)),id_rubro[[id]:[Rubro]],2,0)</f>
        <v>PRODUCTOS INDUSTRIALES Y RELACIONADOS</v>
      </c>
      <c r="C1234" s="36" t="s">
        <v>286</v>
      </c>
      <c r="D1234" s="35" t="str">
        <f>+Tabla3[[#This Row],[id_detalle]]&amp;" "&amp;VLOOKUP(Tabla3[[#This Row],[id_detalle]],rubro_detalle[[Código]:[Rubro Detalle]],2,0)</f>
        <v>03.02.101 Alfombras</v>
      </c>
      <c r="E1234" s="33">
        <f t="shared" si="39"/>
        <v>4</v>
      </c>
      <c r="F1234" s="47" t="str">
        <f t="shared" si="38"/>
        <v>03.02.101-4</v>
      </c>
      <c r="G1234" s="37" t="s">
        <v>3451</v>
      </c>
      <c r="H1234" s="37">
        <v>192</v>
      </c>
    </row>
    <row r="1235" spans="1:8" x14ac:dyDescent="0.3">
      <c r="A1235" s="34" t="str">
        <f>+LEFT(Tabla3[[#This Row],[id_detalle]],2)</f>
        <v>03</v>
      </c>
      <c r="B1235" s="46" t="str">
        <f>VLOOKUP((LEFT(Tabla3[[#This Row],[id_detalle]],2)),id_rubro[[id]:[Rubro]],2,0)</f>
        <v>PRODUCTOS INDUSTRIALES Y RELACIONADOS</v>
      </c>
      <c r="C1235" s="36" t="s">
        <v>286</v>
      </c>
      <c r="D1235" s="35" t="str">
        <f>+Tabla3[[#This Row],[id_detalle]]&amp;" "&amp;VLOOKUP(Tabla3[[#This Row],[id_detalle]],rubro_detalle[[Código]:[Rubro Detalle]],2,0)</f>
        <v>03.02.101 Alfombras</v>
      </c>
      <c r="E1235" s="33">
        <f t="shared" si="39"/>
        <v>5</v>
      </c>
      <c r="F1235" s="47" t="str">
        <f t="shared" si="38"/>
        <v>03.02.101-5</v>
      </c>
      <c r="G1235" s="37" t="s">
        <v>3452</v>
      </c>
      <c r="H1235" s="37">
        <v>238</v>
      </c>
    </row>
    <row r="1236" spans="1:8" x14ac:dyDescent="0.3">
      <c r="A1236" s="34" t="str">
        <f>+LEFT(Tabla3[[#This Row],[id_detalle]],2)</f>
        <v>03</v>
      </c>
      <c r="B1236" s="46" t="str">
        <f>VLOOKUP((LEFT(Tabla3[[#This Row],[id_detalle]],2)),id_rubro[[id]:[Rubro]],2,0)</f>
        <v>PRODUCTOS INDUSTRIALES Y RELACIONADOS</v>
      </c>
      <c r="C1236" s="36" t="s">
        <v>286</v>
      </c>
      <c r="D1236" s="35" t="str">
        <f>+Tabla3[[#This Row],[id_detalle]]&amp;" "&amp;VLOOKUP(Tabla3[[#This Row],[id_detalle]],rubro_detalle[[Código]:[Rubro Detalle]],2,0)</f>
        <v>03.02.101 Alfombras</v>
      </c>
      <c r="E1236" s="33">
        <f t="shared" si="39"/>
        <v>6</v>
      </c>
      <c r="F1236" s="47" t="str">
        <f t="shared" si="38"/>
        <v>03.02.101-6</v>
      </c>
      <c r="G1236" s="37" t="s">
        <v>3453</v>
      </c>
      <c r="H1236" s="37">
        <v>241</v>
      </c>
    </row>
    <row r="1237" spans="1:8" x14ac:dyDescent="0.3">
      <c r="A1237" s="34" t="str">
        <f>+LEFT(Tabla3[[#This Row],[id_detalle]],2)</f>
        <v>03</v>
      </c>
      <c r="B1237" s="46" t="str">
        <f>VLOOKUP((LEFT(Tabla3[[#This Row],[id_detalle]],2)),id_rubro[[id]:[Rubro]],2,0)</f>
        <v>PRODUCTOS INDUSTRIALES Y RELACIONADOS</v>
      </c>
      <c r="C1237" s="36" t="s">
        <v>286</v>
      </c>
      <c r="D1237" s="35" t="str">
        <f>+Tabla3[[#This Row],[id_detalle]]&amp;" "&amp;VLOOKUP(Tabla3[[#This Row],[id_detalle]],rubro_detalle[[Código]:[Rubro Detalle]],2,0)</f>
        <v>03.02.101 Alfombras</v>
      </c>
      <c r="E1237" s="33">
        <f t="shared" si="39"/>
        <v>7</v>
      </c>
      <c r="F1237" s="47" t="str">
        <f t="shared" si="38"/>
        <v>03.02.101-7</v>
      </c>
      <c r="G1237" s="37" t="s">
        <v>3454</v>
      </c>
      <c r="H1237" s="37">
        <v>243</v>
      </c>
    </row>
    <row r="1238" spans="1:8" x14ac:dyDescent="0.3">
      <c r="A1238" s="34" t="str">
        <f>+LEFT(Tabla3[[#This Row],[id_detalle]],2)</f>
        <v>03</v>
      </c>
      <c r="B1238" s="46" t="str">
        <f>VLOOKUP((LEFT(Tabla3[[#This Row],[id_detalle]],2)),id_rubro[[id]:[Rubro]],2,0)</f>
        <v>PRODUCTOS INDUSTRIALES Y RELACIONADOS</v>
      </c>
      <c r="C1238" s="36" t="s">
        <v>286</v>
      </c>
      <c r="D1238" s="35" t="str">
        <f>+Tabla3[[#This Row],[id_detalle]]&amp;" "&amp;VLOOKUP(Tabla3[[#This Row],[id_detalle]],rubro_detalle[[Código]:[Rubro Detalle]],2,0)</f>
        <v>03.02.101 Alfombras</v>
      </c>
      <c r="E1238" s="33">
        <f t="shared" si="39"/>
        <v>8</v>
      </c>
      <c r="F1238" s="47" t="str">
        <f t="shared" si="38"/>
        <v>03.02.101-8</v>
      </c>
      <c r="G1238" s="37" t="s">
        <v>3455</v>
      </c>
      <c r="H1238" s="37">
        <v>309</v>
      </c>
    </row>
    <row r="1239" spans="1:8" x14ac:dyDescent="0.3">
      <c r="A1239" s="34" t="str">
        <f>+LEFT(Tabla3[[#This Row],[id_detalle]],2)</f>
        <v>03</v>
      </c>
      <c r="B1239" s="46" t="str">
        <f>VLOOKUP((LEFT(Tabla3[[#This Row],[id_detalle]],2)),id_rubro[[id]:[Rubro]],2,0)</f>
        <v>PRODUCTOS INDUSTRIALES Y RELACIONADOS</v>
      </c>
      <c r="C1239" s="36" t="s">
        <v>286</v>
      </c>
      <c r="D1239" s="35" t="str">
        <f>+Tabla3[[#This Row],[id_detalle]]&amp;" "&amp;VLOOKUP(Tabla3[[#This Row],[id_detalle]],rubro_detalle[[Código]:[Rubro Detalle]],2,0)</f>
        <v>03.02.101 Alfombras</v>
      </c>
      <c r="E1239" s="33">
        <f t="shared" si="39"/>
        <v>9</v>
      </c>
      <c r="F1239" s="47" t="str">
        <f t="shared" si="38"/>
        <v>03.02.101-9</v>
      </c>
      <c r="G1239" s="37" t="s">
        <v>3456</v>
      </c>
      <c r="H1239" s="37">
        <v>314</v>
      </c>
    </row>
    <row r="1240" spans="1:8" x14ac:dyDescent="0.3">
      <c r="A1240" s="34" t="str">
        <f>+LEFT(Tabla3[[#This Row],[id_detalle]],2)</f>
        <v>03</v>
      </c>
      <c r="B1240" s="46" t="str">
        <f>VLOOKUP((LEFT(Tabla3[[#This Row],[id_detalle]],2)),id_rubro[[id]:[Rubro]],2,0)</f>
        <v>PRODUCTOS INDUSTRIALES Y RELACIONADOS</v>
      </c>
      <c r="C1240" s="36" t="s">
        <v>286</v>
      </c>
      <c r="D1240" s="35" t="str">
        <f>+Tabla3[[#This Row],[id_detalle]]&amp;" "&amp;VLOOKUP(Tabla3[[#This Row],[id_detalle]],rubro_detalle[[Código]:[Rubro Detalle]],2,0)</f>
        <v>03.02.101 Alfombras</v>
      </c>
      <c r="E1240" s="33">
        <f t="shared" si="39"/>
        <v>10</v>
      </c>
      <c r="F1240" s="47" t="str">
        <f t="shared" si="38"/>
        <v>03.02.101-10</v>
      </c>
      <c r="G1240" s="37" t="s">
        <v>3457</v>
      </c>
      <c r="H1240" s="37">
        <v>318</v>
      </c>
    </row>
    <row r="1241" spans="1:8" x14ac:dyDescent="0.3">
      <c r="A1241" s="34" t="str">
        <f>+LEFT(Tabla3[[#This Row],[id_detalle]],2)</f>
        <v>03</v>
      </c>
      <c r="B1241" s="46" t="str">
        <f>VLOOKUP((LEFT(Tabla3[[#This Row],[id_detalle]],2)),id_rubro[[id]:[Rubro]],2,0)</f>
        <v>PRODUCTOS INDUSTRIALES Y RELACIONADOS</v>
      </c>
      <c r="C1241" s="36" t="s">
        <v>286</v>
      </c>
      <c r="D1241" s="35" t="str">
        <f>+Tabla3[[#This Row],[id_detalle]]&amp;" "&amp;VLOOKUP(Tabla3[[#This Row],[id_detalle]],rubro_detalle[[Código]:[Rubro Detalle]],2,0)</f>
        <v>03.02.101 Alfombras</v>
      </c>
      <c r="E1241" s="33">
        <f t="shared" si="39"/>
        <v>11</v>
      </c>
      <c r="F1241" s="47" t="str">
        <f t="shared" si="38"/>
        <v>03.02.101-11</v>
      </c>
      <c r="G1241" s="37" t="s">
        <v>3458</v>
      </c>
      <c r="H1241" s="37">
        <v>323</v>
      </c>
    </row>
    <row r="1242" spans="1:8" x14ac:dyDescent="0.3">
      <c r="A1242" s="34" t="str">
        <f>+LEFT(Tabla3[[#This Row],[id_detalle]],2)</f>
        <v>03</v>
      </c>
      <c r="B1242" s="46" t="str">
        <f>VLOOKUP((LEFT(Tabla3[[#This Row],[id_detalle]],2)),id_rubro[[id]:[Rubro]],2,0)</f>
        <v>PRODUCTOS INDUSTRIALES Y RELACIONADOS</v>
      </c>
      <c r="C1242" s="36" t="s">
        <v>286</v>
      </c>
      <c r="D1242" s="35" t="str">
        <f>+Tabla3[[#This Row],[id_detalle]]&amp;" "&amp;VLOOKUP(Tabla3[[#This Row],[id_detalle]],rubro_detalle[[Código]:[Rubro Detalle]],2,0)</f>
        <v>03.02.101 Alfombras</v>
      </c>
      <c r="E1242" s="33">
        <f t="shared" si="39"/>
        <v>12</v>
      </c>
      <c r="F1242" s="47" t="str">
        <f t="shared" si="38"/>
        <v>03.02.101-12</v>
      </c>
      <c r="G1242" s="37" t="s">
        <v>3459</v>
      </c>
      <c r="H1242" s="37">
        <v>367</v>
      </c>
    </row>
    <row r="1243" spans="1:8" x14ac:dyDescent="0.3">
      <c r="A1243" s="34" t="str">
        <f>+LEFT(Tabla3[[#This Row],[id_detalle]],2)</f>
        <v>03</v>
      </c>
      <c r="B1243" s="46" t="str">
        <f>VLOOKUP((LEFT(Tabla3[[#This Row],[id_detalle]],2)),id_rubro[[id]:[Rubro]],2,0)</f>
        <v>PRODUCTOS INDUSTRIALES Y RELACIONADOS</v>
      </c>
      <c r="C1243" s="36" t="s">
        <v>286</v>
      </c>
      <c r="D1243" s="35" t="str">
        <f>+Tabla3[[#This Row],[id_detalle]]&amp;" "&amp;VLOOKUP(Tabla3[[#This Row],[id_detalle]],rubro_detalle[[Código]:[Rubro Detalle]],2,0)</f>
        <v>03.02.101 Alfombras</v>
      </c>
      <c r="E1243" s="33">
        <f t="shared" si="39"/>
        <v>13</v>
      </c>
      <c r="F1243" s="47" t="str">
        <f t="shared" si="38"/>
        <v>03.02.101-13</v>
      </c>
      <c r="G1243" s="37" t="s">
        <v>3460</v>
      </c>
      <c r="H1243" s="37">
        <v>369</v>
      </c>
    </row>
    <row r="1244" spans="1:8" x14ac:dyDescent="0.3">
      <c r="A1244" s="34" t="str">
        <f>+LEFT(Tabla3[[#This Row],[id_detalle]],2)</f>
        <v>03</v>
      </c>
      <c r="B1244" s="46" t="str">
        <f>VLOOKUP((LEFT(Tabla3[[#This Row],[id_detalle]],2)),id_rubro[[id]:[Rubro]],2,0)</f>
        <v>PRODUCTOS INDUSTRIALES Y RELACIONADOS</v>
      </c>
      <c r="C1244" s="36" t="s">
        <v>286</v>
      </c>
      <c r="D1244" s="35" t="str">
        <f>+Tabla3[[#This Row],[id_detalle]]&amp;" "&amp;VLOOKUP(Tabla3[[#This Row],[id_detalle]],rubro_detalle[[Código]:[Rubro Detalle]],2,0)</f>
        <v>03.02.101 Alfombras</v>
      </c>
      <c r="E1244" s="33">
        <f t="shared" si="39"/>
        <v>14</v>
      </c>
      <c r="F1244" s="47" t="str">
        <f t="shared" si="38"/>
        <v>03.02.101-14</v>
      </c>
      <c r="G1244" s="37" t="s">
        <v>3461</v>
      </c>
      <c r="H1244" s="37">
        <v>370</v>
      </c>
    </row>
    <row r="1245" spans="1:8" x14ac:dyDescent="0.3">
      <c r="A1245" s="34" t="str">
        <f>+LEFT(Tabla3[[#This Row],[id_detalle]],2)</f>
        <v>03</v>
      </c>
      <c r="B1245" s="46" t="str">
        <f>VLOOKUP((LEFT(Tabla3[[#This Row],[id_detalle]],2)),id_rubro[[id]:[Rubro]],2,0)</f>
        <v>PRODUCTOS INDUSTRIALES Y RELACIONADOS</v>
      </c>
      <c r="C1245" s="36" t="s">
        <v>286</v>
      </c>
      <c r="D1245" s="35" t="str">
        <f>+Tabla3[[#This Row],[id_detalle]]&amp;" "&amp;VLOOKUP(Tabla3[[#This Row],[id_detalle]],rubro_detalle[[Código]:[Rubro Detalle]],2,0)</f>
        <v>03.02.101 Alfombras</v>
      </c>
      <c r="E1245" s="33">
        <f t="shared" si="39"/>
        <v>15</v>
      </c>
      <c r="F1245" s="47" t="str">
        <f t="shared" si="38"/>
        <v>03.02.101-15</v>
      </c>
      <c r="G1245" s="37" t="s">
        <v>3462</v>
      </c>
      <c r="H1245" s="37">
        <v>378</v>
      </c>
    </row>
    <row r="1246" spans="1:8" x14ac:dyDescent="0.3">
      <c r="A1246" s="34" t="str">
        <f>+LEFT(Tabla3[[#This Row],[id_detalle]],2)</f>
        <v>03</v>
      </c>
      <c r="B1246" s="46" t="str">
        <f>VLOOKUP((LEFT(Tabla3[[#This Row],[id_detalle]],2)),id_rubro[[id]:[Rubro]],2,0)</f>
        <v>PRODUCTOS INDUSTRIALES Y RELACIONADOS</v>
      </c>
      <c r="C1246" s="36" t="s">
        <v>286</v>
      </c>
      <c r="D1246" s="35" t="str">
        <f>+Tabla3[[#This Row],[id_detalle]]&amp;" "&amp;VLOOKUP(Tabla3[[#This Row],[id_detalle]],rubro_detalle[[Código]:[Rubro Detalle]],2,0)</f>
        <v>03.02.101 Alfombras</v>
      </c>
      <c r="E1246" s="33">
        <f t="shared" si="39"/>
        <v>16</v>
      </c>
      <c r="F1246" s="47" t="str">
        <f t="shared" si="38"/>
        <v>03.02.101-16</v>
      </c>
      <c r="G1246" s="37" t="s">
        <v>3463</v>
      </c>
      <c r="H1246" s="37">
        <v>398</v>
      </c>
    </row>
    <row r="1247" spans="1:8" x14ac:dyDescent="0.3">
      <c r="A1247" s="34" t="str">
        <f>+LEFT(Tabla3[[#This Row],[id_detalle]],2)</f>
        <v>03</v>
      </c>
      <c r="B1247" s="46" t="str">
        <f>VLOOKUP((LEFT(Tabla3[[#This Row],[id_detalle]],2)),id_rubro[[id]:[Rubro]],2,0)</f>
        <v>PRODUCTOS INDUSTRIALES Y RELACIONADOS</v>
      </c>
      <c r="C1247" s="36" t="s">
        <v>286</v>
      </c>
      <c r="D1247" s="35" t="str">
        <f>+Tabla3[[#This Row],[id_detalle]]&amp;" "&amp;VLOOKUP(Tabla3[[#This Row],[id_detalle]],rubro_detalle[[Código]:[Rubro Detalle]],2,0)</f>
        <v>03.02.101 Alfombras</v>
      </c>
      <c r="E1247" s="33">
        <f t="shared" si="39"/>
        <v>17</v>
      </c>
      <c r="F1247" s="47" t="str">
        <f t="shared" si="38"/>
        <v>03.02.101-17</v>
      </c>
      <c r="G1247" s="37" t="s">
        <v>3464</v>
      </c>
      <c r="H1247" s="37">
        <v>430</v>
      </c>
    </row>
    <row r="1248" spans="1:8" x14ac:dyDescent="0.3">
      <c r="A1248" s="34" t="str">
        <f>+LEFT(Tabla3[[#This Row],[id_detalle]],2)</f>
        <v>03</v>
      </c>
      <c r="B1248" s="46" t="str">
        <f>VLOOKUP((LEFT(Tabla3[[#This Row],[id_detalle]],2)),id_rubro[[id]:[Rubro]],2,0)</f>
        <v>PRODUCTOS INDUSTRIALES Y RELACIONADOS</v>
      </c>
      <c r="C1248" s="36" t="s">
        <v>286</v>
      </c>
      <c r="D1248" s="35" t="str">
        <f>+Tabla3[[#This Row],[id_detalle]]&amp;" "&amp;VLOOKUP(Tabla3[[#This Row],[id_detalle]],rubro_detalle[[Código]:[Rubro Detalle]],2,0)</f>
        <v>03.02.101 Alfombras</v>
      </c>
      <c r="E1248" s="33">
        <f t="shared" si="39"/>
        <v>18</v>
      </c>
      <c r="F1248" s="47" t="str">
        <f t="shared" si="38"/>
        <v>03.02.101-18</v>
      </c>
      <c r="G1248" s="37" t="s">
        <v>3465</v>
      </c>
      <c r="H1248" s="37">
        <v>444</v>
      </c>
    </row>
    <row r="1249" spans="1:8" x14ac:dyDescent="0.3">
      <c r="A1249" s="34" t="str">
        <f>+LEFT(Tabla3[[#This Row],[id_detalle]],2)</f>
        <v>03</v>
      </c>
      <c r="B1249" s="46" t="str">
        <f>VLOOKUP((LEFT(Tabla3[[#This Row],[id_detalle]],2)),id_rubro[[id]:[Rubro]],2,0)</f>
        <v>PRODUCTOS INDUSTRIALES Y RELACIONADOS</v>
      </c>
      <c r="C1249" s="36" t="s">
        <v>286</v>
      </c>
      <c r="D1249" s="35" t="str">
        <f>+Tabla3[[#This Row],[id_detalle]]&amp;" "&amp;VLOOKUP(Tabla3[[#This Row],[id_detalle]],rubro_detalle[[Código]:[Rubro Detalle]],2,0)</f>
        <v>03.02.101 Alfombras</v>
      </c>
      <c r="E1249" s="33">
        <f t="shared" si="39"/>
        <v>19</v>
      </c>
      <c r="F1249" s="47" t="str">
        <f t="shared" si="38"/>
        <v>03.02.101-19</v>
      </c>
      <c r="G1249" s="37" t="s">
        <v>3466</v>
      </c>
      <c r="H1249" s="37">
        <v>553</v>
      </c>
    </row>
    <row r="1250" spans="1:8" x14ac:dyDescent="0.3">
      <c r="A1250" s="34" t="str">
        <f>+LEFT(Tabla3[[#This Row],[id_detalle]],2)</f>
        <v>03</v>
      </c>
      <c r="B1250" s="46" t="str">
        <f>VLOOKUP((LEFT(Tabla3[[#This Row],[id_detalle]],2)),id_rubro[[id]:[Rubro]],2,0)</f>
        <v>PRODUCTOS INDUSTRIALES Y RELACIONADOS</v>
      </c>
      <c r="C1250" s="36" t="s">
        <v>286</v>
      </c>
      <c r="D1250" s="35" t="str">
        <f>+Tabla3[[#This Row],[id_detalle]]&amp;" "&amp;VLOOKUP(Tabla3[[#This Row],[id_detalle]],rubro_detalle[[Código]:[Rubro Detalle]],2,0)</f>
        <v>03.02.101 Alfombras</v>
      </c>
      <c r="E1250" s="33">
        <f t="shared" si="39"/>
        <v>20</v>
      </c>
      <c r="F1250" s="47" t="str">
        <f t="shared" si="38"/>
        <v>03.02.101-20</v>
      </c>
      <c r="G1250" s="37" t="s">
        <v>3467</v>
      </c>
      <c r="H1250" s="37">
        <v>561</v>
      </c>
    </row>
    <row r="1251" spans="1:8" x14ac:dyDescent="0.3">
      <c r="A1251" s="34" t="str">
        <f>+LEFT(Tabla3[[#This Row],[id_detalle]],2)</f>
        <v>03</v>
      </c>
      <c r="B1251" s="46" t="str">
        <f>VLOOKUP((LEFT(Tabla3[[#This Row],[id_detalle]],2)),id_rubro[[id]:[Rubro]],2,0)</f>
        <v>PRODUCTOS INDUSTRIALES Y RELACIONADOS</v>
      </c>
      <c r="C1251" s="36" t="s">
        <v>286</v>
      </c>
      <c r="D1251" s="35" t="str">
        <f>+Tabla3[[#This Row],[id_detalle]]&amp;" "&amp;VLOOKUP(Tabla3[[#This Row],[id_detalle]],rubro_detalle[[Código]:[Rubro Detalle]],2,0)</f>
        <v>03.02.101 Alfombras</v>
      </c>
      <c r="E1251" s="33">
        <f t="shared" si="39"/>
        <v>21</v>
      </c>
      <c r="F1251" s="47" t="str">
        <f t="shared" si="38"/>
        <v>03.02.101-21</v>
      </c>
      <c r="G1251" s="37" t="s">
        <v>3468</v>
      </c>
      <c r="H1251" s="37">
        <v>601</v>
      </c>
    </row>
    <row r="1252" spans="1:8" x14ac:dyDescent="0.3">
      <c r="A1252" s="34" t="str">
        <f>+LEFT(Tabla3[[#This Row],[id_detalle]],2)</f>
        <v>03</v>
      </c>
      <c r="B1252" s="46" t="str">
        <f>VLOOKUP((LEFT(Tabla3[[#This Row],[id_detalle]],2)),id_rubro[[id]:[Rubro]],2,0)</f>
        <v>PRODUCTOS INDUSTRIALES Y RELACIONADOS</v>
      </c>
      <c r="C1252" s="36" t="s">
        <v>286</v>
      </c>
      <c r="D1252" s="35" t="str">
        <f>+Tabla3[[#This Row],[id_detalle]]&amp;" "&amp;VLOOKUP(Tabla3[[#This Row],[id_detalle]],rubro_detalle[[Código]:[Rubro Detalle]],2,0)</f>
        <v>03.02.101 Alfombras</v>
      </c>
      <c r="E1252" s="33">
        <f t="shared" si="39"/>
        <v>22</v>
      </c>
      <c r="F1252" s="47" t="str">
        <f t="shared" si="38"/>
        <v>03.02.101-22</v>
      </c>
      <c r="G1252" s="37" t="s">
        <v>3469</v>
      </c>
      <c r="H1252" s="37">
        <v>602</v>
      </c>
    </row>
    <row r="1253" spans="1:8" x14ac:dyDescent="0.3">
      <c r="A1253" s="34" t="str">
        <f>+LEFT(Tabla3[[#This Row],[id_detalle]],2)</f>
        <v>03</v>
      </c>
      <c r="B1253" s="46" t="str">
        <f>VLOOKUP((LEFT(Tabla3[[#This Row],[id_detalle]],2)),id_rubro[[id]:[Rubro]],2,0)</f>
        <v>PRODUCTOS INDUSTRIALES Y RELACIONADOS</v>
      </c>
      <c r="C1253" s="36" t="s">
        <v>286</v>
      </c>
      <c r="D1253" s="35" t="str">
        <f>+Tabla3[[#This Row],[id_detalle]]&amp;" "&amp;VLOOKUP(Tabla3[[#This Row],[id_detalle]],rubro_detalle[[Código]:[Rubro Detalle]],2,0)</f>
        <v>03.02.101 Alfombras</v>
      </c>
      <c r="E1253" s="33">
        <f t="shared" si="39"/>
        <v>23</v>
      </c>
      <c r="F1253" s="47" t="str">
        <f t="shared" si="38"/>
        <v>03.02.101-23</v>
      </c>
      <c r="G1253" s="38" t="s">
        <v>3470</v>
      </c>
      <c r="H1253" s="37">
        <v>627</v>
      </c>
    </row>
    <row r="1254" spans="1:8" x14ac:dyDescent="0.3">
      <c r="A1254" s="34" t="str">
        <f>+LEFT(Tabla3[[#This Row],[id_detalle]],2)</f>
        <v>03</v>
      </c>
      <c r="B1254" s="46" t="str">
        <f>VLOOKUP((LEFT(Tabla3[[#This Row],[id_detalle]],2)),id_rubro[[id]:[Rubro]],2,0)</f>
        <v>PRODUCTOS INDUSTRIALES Y RELACIONADOS</v>
      </c>
      <c r="C1254" s="36" t="s">
        <v>286</v>
      </c>
      <c r="D1254" s="35" t="str">
        <f>+Tabla3[[#This Row],[id_detalle]]&amp;" "&amp;VLOOKUP(Tabla3[[#This Row],[id_detalle]],rubro_detalle[[Código]:[Rubro Detalle]],2,0)</f>
        <v>03.02.101 Alfombras</v>
      </c>
      <c r="E1254" s="33">
        <f t="shared" si="39"/>
        <v>24</v>
      </c>
      <c r="F1254" s="47" t="str">
        <f t="shared" si="38"/>
        <v>03.02.101-24</v>
      </c>
      <c r="G1254" s="37" t="s">
        <v>3471</v>
      </c>
      <c r="H1254" s="37">
        <v>663</v>
      </c>
    </row>
    <row r="1255" spans="1:8" x14ac:dyDescent="0.3">
      <c r="A1255" s="34" t="str">
        <f>+LEFT(Tabla3[[#This Row],[id_detalle]],2)</f>
        <v>03</v>
      </c>
      <c r="B1255" s="46" t="str">
        <f>VLOOKUP((LEFT(Tabla3[[#This Row],[id_detalle]],2)),id_rubro[[id]:[Rubro]],2,0)</f>
        <v>PRODUCTOS INDUSTRIALES Y RELACIONADOS</v>
      </c>
      <c r="C1255" s="36" t="s">
        <v>286</v>
      </c>
      <c r="D1255" s="35" t="str">
        <f>+Tabla3[[#This Row],[id_detalle]]&amp;" "&amp;VLOOKUP(Tabla3[[#This Row],[id_detalle]],rubro_detalle[[Código]:[Rubro Detalle]],2,0)</f>
        <v>03.02.101 Alfombras</v>
      </c>
      <c r="E1255" s="33">
        <f t="shared" si="39"/>
        <v>25</v>
      </c>
      <c r="F1255" s="47" t="str">
        <f t="shared" si="38"/>
        <v>03.02.101-25</v>
      </c>
      <c r="G1255" s="37" t="s">
        <v>3472</v>
      </c>
      <c r="H1255" s="37">
        <v>691</v>
      </c>
    </row>
    <row r="1256" spans="1:8" x14ac:dyDescent="0.3">
      <c r="A1256" s="34" t="str">
        <f>+LEFT(Tabla3[[#This Row],[id_detalle]],2)</f>
        <v>03</v>
      </c>
      <c r="B1256" s="46" t="str">
        <f>VLOOKUP((LEFT(Tabla3[[#This Row],[id_detalle]],2)),id_rubro[[id]:[Rubro]],2,0)</f>
        <v>PRODUCTOS INDUSTRIALES Y RELACIONADOS</v>
      </c>
      <c r="C1256" s="36" t="s">
        <v>286</v>
      </c>
      <c r="D1256" s="35" t="str">
        <f>+Tabla3[[#This Row],[id_detalle]]&amp;" "&amp;VLOOKUP(Tabla3[[#This Row],[id_detalle]],rubro_detalle[[Código]:[Rubro Detalle]],2,0)</f>
        <v>03.02.101 Alfombras</v>
      </c>
      <c r="E1256" s="33">
        <f t="shared" si="39"/>
        <v>26</v>
      </c>
      <c r="F1256" s="47" t="str">
        <f t="shared" si="38"/>
        <v>03.02.101-26</v>
      </c>
      <c r="G1256" s="37" t="s">
        <v>3473</v>
      </c>
      <c r="H1256" s="37">
        <v>692</v>
      </c>
    </row>
    <row r="1257" spans="1:8" x14ac:dyDescent="0.3">
      <c r="A1257" s="34" t="str">
        <f>+LEFT(Tabla3[[#This Row],[id_detalle]],2)</f>
        <v>03</v>
      </c>
      <c r="B1257" s="46" t="str">
        <f>VLOOKUP((LEFT(Tabla3[[#This Row],[id_detalle]],2)),id_rubro[[id]:[Rubro]],2,0)</f>
        <v>PRODUCTOS INDUSTRIALES Y RELACIONADOS</v>
      </c>
      <c r="C1257" s="36" t="s">
        <v>286</v>
      </c>
      <c r="D1257" s="35" t="str">
        <f>+Tabla3[[#This Row],[id_detalle]]&amp;" "&amp;VLOOKUP(Tabla3[[#This Row],[id_detalle]],rubro_detalle[[Código]:[Rubro Detalle]],2,0)</f>
        <v>03.02.101 Alfombras</v>
      </c>
      <c r="E1257" s="33">
        <f t="shared" si="39"/>
        <v>27</v>
      </c>
      <c r="F1257" s="47" t="str">
        <f t="shared" si="38"/>
        <v>03.02.101-27</v>
      </c>
      <c r="G1257" s="37" t="s">
        <v>3474</v>
      </c>
      <c r="H1257" s="37">
        <v>708</v>
      </c>
    </row>
    <row r="1258" spans="1:8" x14ac:dyDescent="0.3">
      <c r="A1258" s="34" t="str">
        <f>+LEFT(Tabla3[[#This Row],[id_detalle]],2)</f>
        <v>03</v>
      </c>
      <c r="B1258" s="46" t="str">
        <f>VLOOKUP((LEFT(Tabla3[[#This Row],[id_detalle]],2)),id_rubro[[id]:[Rubro]],2,0)</f>
        <v>PRODUCTOS INDUSTRIALES Y RELACIONADOS</v>
      </c>
      <c r="C1258" s="36" t="s">
        <v>286</v>
      </c>
      <c r="D1258" s="35" t="str">
        <f>+Tabla3[[#This Row],[id_detalle]]&amp;" "&amp;VLOOKUP(Tabla3[[#This Row],[id_detalle]],rubro_detalle[[Código]:[Rubro Detalle]],2,0)</f>
        <v>03.02.101 Alfombras</v>
      </c>
      <c r="E1258" s="33">
        <f t="shared" si="39"/>
        <v>28</v>
      </c>
      <c r="F1258" s="47" t="str">
        <f t="shared" si="38"/>
        <v>03.02.101-28</v>
      </c>
      <c r="G1258" s="37" t="s">
        <v>3475</v>
      </c>
      <c r="H1258" s="37">
        <v>711</v>
      </c>
    </row>
    <row r="1259" spans="1:8" x14ac:dyDescent="0.3">
      <c r="A1259" s="34" t="str">
        <f>+LEFT(Tabla3[[#This Row],[id_detalle]],2)</f>
        <v>03</v>
      </c>
      <c r="B1259" s="46" t="str">
        <f>VLOOKUP((LEFT(Tabla3[[#This Row],[id_detalle]],2)),id_rubro[[id]:[Rubro]],2,0)</f>
        <v>PRODUCTOS INDUSTRIALES Y RELACIONADOS</v>
      </c>
      <c r="C1259" s="36" t="s">
        <v>286</v>
      </c>
      <c r="D1259" s="35" t="str">
        <f>+Tabla3[[#This Row],[id_detalle]]&amp;" "&amp;VLOOKUP(Tabla3[[#This Row],[id_detalle]],rubro_detalle[[Código]:[Rubro Detalle]],2,0)</f>
        <v>03.02.101 Alfombras</v>
      </c>
      <c r="E1259" s="33">
        <f t="shared" si="39"/>
        <v>29</v>
      </c>
      <c r="F1259" s="47" t="str">
        <f t="shared" si="38"/>
        <v>03.02.101-29</v>
      </c>
      <c r="G1259" s="37" t="s">
        <v>3476</v>
      </c>
      <c r="H1259" s="37">
        <v>799</v>
      </c>
    </row>
    <row r="1260" spans="1:8" x14ac:dyDescent="0.3">
      <c r="A1260" s="34" t="str">
        <f>+LEFT(Tabla3[[#This Row],[id_detalle]],2)</f>
        <v>03</v>
      </c>
      <c r="B1260" s="46" t="str">
        <f>VLOOKUP((LEFT(Tabla3[[#This Row],[id_detalle]],2)),id_rubro[[id]:[Rubro]],2,0)</f>
        <v>PRODUCTOS INDUSTRIALES Y RELACIONADOS</v>
      </c>
      <c r="C1260" s="36" t="s">
        <v>288</v>
      </c>
      <c r="D1260" s="35" t="str">
        <f>+Tabla3[[#This Row],[id_detalle]]&amp;" "&amp;VLOOKUP(Tabla3[[#This Row],[id_detalle]],rubro_detalle[[Código]:[Rubro Detalle]],2,0)</f>
        <v>03.02.121 Algodón</v>
      </c>
      <c r="E1260" s="33">
        <f t="shared" si="39"/>
        <v>1</v>
      </c>
      <c r="F1260" s="47" t="str">
        <f t="shared" si="38"/>
        <v>03.02.121-1</v>
      </c>
      <c r="G1260" s="37" t="s">
        <v>3477</v>
      </c>
      <c r="H1260" s="37">
        <v>581</v>
      </c>
    </row>
    <row r="1261" spans="1:8" x14ac:dyDescent="0.3">
      <c r="A1261" s="34" t="str">
        <f>+LEFT(Tabla3[[#This Row],[id_detalle]],2)</f>
        <v>03</v>
      </c>
      <c r="B1261" s="46" t="str">
        <f>VLOOKUP((LEFT(Tabla3[[#This Row],[id_detalle]],2)),id_rubro[[id]:[Rubro]],2,0)</f>
        <v>PRODUCTOS INDUSTRIALES Y RELACIONADOS</v>
      </c>
      <c r="C1261" s="36" t="s">
        <v>288</v>
      </c>
      <c r="D1261" s="35" t="str">
        <f>+Tabla3[[#This Row],[id_detalle]]&amp;" "&amp;VLOOKUP(Tabla3[[#This Row],[id_detalle]],rubro_detalle[[Código]:[Rubro Detalle]],2,0)</f>
        <v>03.02.121 Algodón</v>
      </c>
      <c r="E1261" s="33">
        <f t="shared" si="39"/>
        <v>2</v>
      </c>
      <c r="F1261" s="47" t="str">
        <f t="shared" si="38"/>
        <v>03.02.121-2</v>
      </c>
      <c r="G1261" s="37" t="s">
        <v>3478</v>
      </c>
      <c r="H1261" s="37">
        <v>742</v>
      </c>
    </row>
    <row r="1262" spans="1:8" x14ac:dyDescent="0.3">
      <c r="A1262" s="34" t="str">
        <f>+LEFT(Tabla3[[#This Row],[id_detalle]],2)</f>
        <v>03</v>
      </c>
      <c r="B1262" s="46" t="str">
        <f>VLOOKUP((LEFT(Tabla3[[#This Row],[id_detalle]],2)),id_rubro[[id]:[Rubro]],2,0)</f>
        <v>PRODUCTOS INDUSTRIALES Y RELACIONADOS</v>
      </c>
      <c r="C1262" s="36" t="s">
        <v>288</v>
      </c>
      <c r="D1262" s="35" t="str">
        <f>+Tabla3[[#This Row],[id_detalle]]&amp;" "&amp;VLOOKUP(Tabla3[[#This Row],[id_detalle]],rubro_detalle[[Código]:[Rubro Detalle]],2,0)</f>
        <v>03.02.121 Algodón</v>
      </c>
      <c r="E1262" s="33">
        <f t="shared" si="39"/>
        <v>3</v>
      </c>
      <c r="F1262" s="47" t="str">
        <f t="shared" si="38"/>
        <v>03.02.121-3</v>
      </c>
      <c r="G1262" s="37" t="s">
        <v>3479</v>
      </c>
      <c r="H1262" s="37">
        <v>766</v>
      </c>
    </row>
    <row r="1263" spans="1:8" x14ac:dyDescent="0.3">
      <c r="A1263" s="34" t="str">
        <f>+LEFT(Tabla3[[#This Row],[id_detalle]],2)</f>
        <v>03</v>
      </c>
      <c r="B1263" s="46" t="str">
        <f>VLOOKUP((LEFT(Tabla3[[#This Row],[id_detalle]],2)),id_rubro[[id]:[Rubro]],2,0)</f>
        <v>PRODUCTOS INDUSTRIALES Y RELACIONADOS</v>
      </c>
      <c r="C1263" s="36" t="s">
        <v>290</v>
      </c>
      <c r="D1263" s="35" t="str">
        <f>+Tabla3[[#This Row],[id_detalle]]&amp;" "&amp;VLOOKUP(Tabla3[[#This Row],[id_detalle]],rubro_detalle[[Código]:[Rubro Detalle]],2,0)</f>
        <v>03.02.131 Artículos de Seguridad Industrial</v>
      </c>
      <c r="E1263" s="33">
        <f t="shared" si="39"/>
        <v>1</v>
      </c>
      <c r="F1263" s="47" t="str">
        <f t="shared" si="38"/>
        <v>03.02.131-1</v>
      </c>
      <c r="G1263" s="37" t="s">
        <v>3480</v>
      </c>
      <c r="H1263" s="37">
        <v>155</v>
      </c>
    </row>
    <row r="1264" spans="1:8" x14ac:dyDescent="0.3">
      <c r="A1264" s="34" t="str">
        <f>+LEFT(Tabla3[[#This Row],[id_detalle]],2)</f>
        <v>03</v>
      </c>
      <c r="B1264" s="46" t="str">
        <f>VLOOKUP((LEFT(Tabla3[[#This Row],[id_detalle]],2)),id_rubro[[id]:[Rubro]],2,0)</f>
        <v>PRODUCTOS INDUSTRIALES Y RELACIONADOS</v>
      </c>
      <c r="C1264" s="36" t="s">
        <v>290</v>
      </c>
      <c r="D1264" s="35" t="str">
        <f>+Tabla3[[#This Row],[id_detalle]]&amp;" "&amp;VLOOKUP(Tabla3[[#This Row],[id_detalle]],rubro_detalle[[Código]:[Rubro Detalle]],2,0)</f>
        <v>03.02.131 Artículos de Seguridad Industrial</v>
      </c>
      <c r="E1264" s="33">
        <f t="shared" si="39"/>
        <v>2</v>
      </c>
      <c r="F1264" s="47" t="str">
        <f t="shared" si="38"/>
        <v>03.02.131-2</v>
      </c>
      <c r="G1264" s="37" t="s">
        <v>3481</v>
      </c>
      <c r="H1264" s="37">
        <v>160</v>
      </c>
    </row>
    <row r="1265" spans="1:8" x14ac:dyDescent="0.3">
      <c r="A1265" s="34" t="str">
        <f>+LEFT(Tabla3[[#This Row],[id_detalle]],2)</f>
        <v>03</v>
      </c>
      <c r="B1265" s="46" t="str">
        <f>VLOOKUP((LEFT(Tabla3[[#This Row],[id_detalle]],2)),id_rubro[[id]:[Rubro]],2,0)</f>
        <v>PRODUCTOS INDUSTRIALES Y RELACIONADOS</v>
      </c>
      <c r="C1265" s="36" t="s">
        <v>290</v>
      </c>
      <c r="D1265" s="35" t="str">
        <f>+Tabla3[[#This Row],[id_detalle]]&amp;" "&amp;VLOOKUP(Tabla3[[#This Row],[id_detalle]],rubro_detalle[[Código]:[Rubro Detalle]],2,0)</f>
        <v>03.02.131 Artículos de Seguridad Industrial</v>
      </c>
      <c r="E1265" s="33">
        <f t="shared" si="39"/>
        <v>3</v>
      </c>
      <c r="F1265" s="47" t="str">
        <f t="shared" si="38"/>
        <v>03.02.131-3</v>
      </c>
      <c r="G1265" s="38" t="s">
        <v>3482</v>
      </c>
      <c r="H1265" s="38">
        <v>207</v>
      </c>
    </row>
    <row r="1266" spans="1:8" x14ac:dyDescent="0.3">
      <c r="A1266" s="34" t="str">
        <f>+LEFT(Tabla3[[#This Row],[id_detalle]],2)</f>
        <v>03</v>
      </c>
      <c r="B1266" s="46" t="str">
        <f>VLOOKUP((LEFT(Tabla3[[#This Row],[id_detalle]],2)),id_rubro[[id]:[Rubro]],2,0)</f>
        <v>PRODUCTOS INDUSTRIALES Y RELACIONADOS</v>
      </c>
      <c r="C1266" s="36" t="s">
        <v>290</v>
      </c>
      <c r="D1266" s="35" t="str">
        <f>+Tabla3[[#This Row],[id_detalle]]&amp;" "&amp;VLOOKUP(Tabla3[[#This Row],[id_detalle]],rubro_detalle[[Código]:[Rubro Detalle]],2,0)</f>
        <v>03.02.131 Artículos de Seguridad Industrial</v>
      </c>
      <c r="E1266" s="33">
        <f t="shared" si="39"/>
        <v>4</v>
      </c>
      <c r="F1266" s="47" t="str">
        <f t="shared" si="38"/>
        <v>03.02.131-4</v>
      </c>
      <c r="G1266" s="37" t="s">
        <v>2409</v>
      </c>
      <c r="H1266" s="37">
        <v>249</v>
      </c>
    </row>
    <row r="1267" spans="1:8" x14ac:dyDescent="0.3">
      <c r="A1267" s="34" t="str">
        <f>+LEFT(Tabla3[[#This Row],[id_detalle]],2)</f>
        <v>03</v>
      </c>
      <c r="B1267" s="46" t="str">
        <f>VLOOKUP((LEFT(Tabla3[[#This Row],[id_detalle]],2)),id_rubro[[id]:[Rubro]],2,0)</f>
        <v>PRODUCTOS INDUSTRIALES Y RELACIONADOS</v>
      </c>
      <c r="C1267" s="36" t="s">
        <v>290</v>
      </c>
      <c r="D1267" s="35" t="str">
        <f>+Tabla3[[#This Row],[id_detalle]]&amp;" "&amp;VLOOKUP(Tabla3[[#This Row],[id_detalle]],rubro_detalle[[Código]:[Rubro Detalle]],2,0)</f>
        <v>03.02.131 Artículos de Seguridad Industrial</v>
      </c>
      <c r="E1267" s="33">
        <f t="shared" si="39"/>
        <v>5</v>
      </c>
      <c r="F1267" s="47" t="str">
        <f t="shared" si="38"/>
        <v>03.02.131-5</v>
      </c>
      <c r="G1267" s="37" t="s">
        <v>3483</v>
      </c>
      <c r="H1267" s="37">
        <v>251</v>
      </c>
    </row>
    <row r="1268" spans="1:8" x14ac:dyDescent="0.3">
      <c r="A1268" s="34" t="str">
        <f>+LEFT(Tabla3[[#This Row],[id_detalle]],2)</f>
        <v>03</v>
      </c>
      <c r="B1268" s="46" t="str">
        <f>VLOOKUP((LEFT(Tabla3[[#This Row],[id_detalle]],2)),id_rubro[[id]:[Rubro]],2,0)</f>
        <v>PRODUCTOS INDUSTRIALES Y RELACIONADOS</v>
      </c>
      <c r="C1268" s="36" t="s">
        <v>290</v>
      </c>
      <c r="D1268" s="35" t="str">
        <f>+Tabla3[[#This Row],[id_detalle]]&amp;" "&amp;VLOOKUP(Tabla3[[#This Row],[id_detalle]],rubro_detalle[[Código]:[Rubro Detalle]],2,0)</f>
        <v>03.02.131 Artículos de Seguridad Industrial</v>
      </c>
      <c r="E1268" s="33">
        <f t="shared" si="39"/>
        <v>6</v>
      </c>
      <c r="F1268" s="47" t="str">
        <f t="shared" si="38"/>
        <v>03.02.131-6</v>
      </c>
      <c r="G1268" s="37" t="s">
        <v>3484</v>
      </c>
      <c r="H1268" s="37">
        <v>271</v>
      </c>
    </row>
    <row r="1269" spans="1:8" x14ac:dyDescent="0.3">
      <c r="A1269" s="34" t="str">
        <f>+LEFT(Tabla3[[#This Row],[id_detalle]],2)</f>
        <v>03</v>
      </c>
      <c r="B1269" s="46" t="str">
        <f>VLOOKUP((LEFT(Tabla3[[#This Row],[id_detalle]],2)),id_rubro[[id]:[Rubro]],2,0)</f>
        <v>PRODUCTOS INDUSTRIALES Y RELACIONADOS</v>
      </c>
      <c r="C1269" s="36" t="s">
        <v>290</v>
      </c>
      <c r="D1269" s="35" t="str">
        <f>+Tabla3[[#This Row],[id_detalle]]&amp;" "&amp;VLOOKUP(Tabla3[[#This Row],[id_detalle]],rubro_detalle[[Código]:[Rubro Detalle]],2,0)</f>
        <v>03.02.131 Artículos de Seguridad Industrial</v>
      </c>
      <c r="E1269" s="33">
        <f t="shared" si="39"/>
        <v>7</v>
      </c>
      <c r="F1269" s="47" t="str">
        <f t="shared" si="38"/>
        <v>03.02.131-7</v>
      </c>
      <c r="G1269" s="37" t="s">
        <v>3485</v>
      </c>
      <c r="H1269" s="37">
        <v>315</v>
      </c>
    </row>
    <row r="1270" spans="1:8" x14ac:dyDescent="0.3">
      <c r="A1270" s="34" t="str">
        <f>+LEFT(Tabla3[[#This Row],[id_detalle]],2)</f>
        <v>03</v>
      </c>
      <c r="B1270" s="46" t="str">
        <f>VLOOKUP((LEFT(Tabla3[[#This Row],[id_detalle]],2)),id_rubro[[id]:[Rubro]],2,0)</f>
        <v>PRODUCTOS INDUSTRIALES Y RELACIONADOS</v>
      </c>
      <c r="C1270" s="36" t="s">
        <v>290</v>
      </c>
      <c r="D1270" s="35" t="str">
        <f>+Tabla3[[#This Row],[id_detalle]]&amp;" "&amp;VLOOKUP(Tabla3[[#This Row],[id_detalle]],rubro_detalle[[Código]:[Rubro Detalle]],2,0)</f>
        <v>03.02.131 Artículos de Seguridad Industrial</v>
      </c>
      <c r="E1270" s="33">
        <f t="shared" si="39"/>
        <v>8</v>
      </c>
      <c r="F1270" s="47" t="str">
        <f t="shared" si="38"/>
        <v>03.02.131-8</v>
      </c>
      <c r="G1270" s="37" t="s">
        <v>3486</v>
      </c>
      <c r="H1270" s="37">
        <v>325</v>
      </c>
    </row>
    <row r="1271" spans="1:8" x14ac:dyDescent="0.3">
      <c r="A1271" s="34" t="str">
        <f>+LEFT(Tabla3[[#This Row],[id_detalle]],2)</f>
        <v>03</v>
      </c>
      <c r="B1271" s="46" t="str">
        <f>VLOOKUP((LEFT(Tabla3[[#This Row],[id_detalle]],2)),id_rubro[[id]:[Rubro]],2,0)</f>
        <v>PRODUCTOS INDUSTRIALES Y RELACIONADOS</v>
      </c>
      <c r="C1271" s="36" t="s">
        <v>290</v>
      </c>
      <c r="D1271" s="35" t="str">
        <f>+Tabla3[[#This Row],[id_detalle]]&amp;" "&amp;VLOOKUP(Tabla3[[#This Row],[id_detalle]],rubro_detalle[[Código]:[Rubro Detalle]],2,0)</f>
        <v>03.02.131 Artículos de Seguridad Industrial</v>
      </c>
      <c r="E1271" s="33">
        <f t="shared" si="39"/>
        <v>9</v>
      </c>
      <c r="F1271" s="47" t="str">
        <f t="shared" si="38"/>
        <v>03.02.131-9</v>
      </c>
      <c r="G1271" s="37" t="s">
        <v>3487</v>
      </c>
      <c r="H1271" s="37">
        <v>339</v>
      </c>
    </row>
    <row r="1272" spans="1:8" x14ac:dyDescent="0.3">
      <c r="A1272" s="34" t="str">
        <f>+LEFT(Tabla3[[#This Row],[id_detalle]],2)</f>
        <v>03</v>
      </c>
      <c r="B1272" s="46" t="str">
        <f>VLOOKUP((LEFT(Tabla3[[#This Row],[id_detalle]],2)),id_rubro[[id]:[Rubro]],2,0)</f>
        <v>PRODUCTOS INDUSTRIALES Y RELACIONADOS</v>
      </c>
      <c r="C1272" s="36" t="s">
        <v>290</v>
      </c>
      <c r="D1272" s="35" t="str">
        <f>+Tabla3[[#This Row],[id_detalle]]&amp;" "&amp;VLOOKUP(Tabla3[[#This Row],[id_detalle]],rubro_detalle[[Código]:[Rubro Detalle]],2,0)</f>
        <v>03.02.131 Artículos de Seguridad Industrial</v>
      </c>
      <c r="E1272" s="33">
        <f t="shared" si="39"/>
        <v>10</v>
      </c>
      <c r="F1272" s="47" t="str">
        <f t="shared" si="38"/>
        <v>03.02.131-10</v>
      </c>
      <c r="G1272" s="37" t="s">
        <v>3488</v>
      </c>
      <c r="H1272" s="37">
        <v>386</v>
      </c>
    </row>
    <row r="1273" spans="1:8" x14ac:dyDescent="0.3">
      <c r="A1273" s="34" t="str">
        <f>+LEFT(Tabla3[[#This Row],[id_detalle]],2)</f>
        <v>03</v>
      </c>
      <c r="B1273" s="46" t="str">
        <f>VLOOKUP((LEFT(Tabla3[[#This Row],[id_detalle]],2)),id_rubro[[id]:[Rubro]],2,0)</f>
        <v>PRODUCTOS INDUSTRIALES Y RELACIONADOS</v>
      </c>
      <c r="C1273" s="36" t="s">
        <v>290</v>
      </c>
      <c r="D1273" s="35" t="str">
        <f>+Tabla3[[#This Row],[id_detalle]]&amp;" "&amp;VLOOKUP(Tabla3[[#This Row],[id_detalle]],rubro_detalle[[Código]:[Rubro Detalle]],2,0)</f>
        <v>03.02.131 Artículos de Seguridad Industrial</v>
      </c>
      <c r="E1273" s="33">
        <f t="shared" si="39"/>
        <v>11</v>
      </c>
      <c r="F1273" s="47" t="str">
        <f t="shared" si="38"/>
        <v>03.02.131-11</v>
      </c>
      <c r="G1273" s="38" t="s">
        <v>3489</v>
      </c>
      <c r="H1273" s="38">
        <v>446</v>
      </c>
    </row>
    <row r="1274" spans="1:8" x14ac:dyDescent="0.3">
      <c r="A1274" s="34" t="str">
        <f>+LEFT(Tabla3[[#This Row],[id_detalle]],2)</f>
        <v>03</v>
      </c>
      <c r="B1274" s="46" t="str">
        <f>VLOOKUP((LEFT(Tabla3[[#This Row],[id_detalle]],2)),id_rubro[[id]:[Rubro]],2,0)</f>
        <v>PRODUCTOS INDUSTRIALES Y RELACIONADOS</v>
      </c>
      <c r="C1274" s="36" t="s">
        <v>290</v>
      </c>
      <c r="D1274" s="35" t="str">
        <f>+Tabla3[[#This Row],[id_detalle]]&amp;" "&amp;VLOOKUP(Tabla3[[#This Row],[id_detalle]],rubro_detalle[[Código]:[Rubro Detalle]],2,0)</f>
        <v>03.02.131 Artículos de Seguridad Industrial</v>
      </c>
      <c r="E1274" s="33">
        <f t="shared" si="39"/>
        <v>12</v>
      </c>
      <c r="F1274" s="47" t="str">
        <f t="shared" si="38"/>
        <v>03.02.131-12</v>
      </c>
      <c r="G1274" s="37" t="s">
        <v>3490</v>
      </c>
      <c r="H1274" s="37">
        <v>465</v>
      </c>
    </row>
    <row r="1275" spans="1:8" x14ac:dyDescent="0.3">
      <c r="A1275" s="34" t="str">
        <f>+LEFT(Tabla3[[#This Row],[id_detalle]],2)</f>
        <v>03</v>
      </c>
      <c r="B1275" s="46" t="str">
        <f>VLOOKUP((LEFT(Tabla3[[#This Row],[id_detalle]],2)),id_rubro[[id]:[Rubro]],2,0)</f>
        <v>PRODUCTOS INDUSTRIALES Y RELACIONADOS</v>
      </c>
      <c r="C1275" s="36" t="s">
        <v>290</v>
      </c>
      <c r="D1275" s="35" t="str">
        <f>+Tabla3[[#This Row],[id_detalle]]&amp;" "&amp;VLOOKUP(Tabla3[[#This Row],[id_detalle]],rubro_detalle[[Código]:[Rubro Detalle]],2,0)</f>
        <v>03.02.131 Artículos de Seguridad Industrial</v>
      </c>
      <c r="E1275" s="33">
        <f t="shared" si="39"/>
        <v>13</v>
      </c>
      <c r="F1275" s="47" t="str">
        <f t="shared" si="38"/>
        <v>03.02.131-13</v>
      </c>
      <c r="G1275" s="37" t="s">
        <v>3491</v>
      </c>
      <c r="H1275" s="37">
        <v>467</v>
      </c>
    </row>
    <row r="1276" spans="1:8" x14ac:dyDescent="0.3">
      <c r="A1276" s="34" t="str">
        <f>+LEFT(Tabla3[[#This Row],[id_detalle]],2)</f>
        <v>03</v>
      </c>
      <c r="B1276" s="46" t="str">
        <f>VLOOKUP((LEFT(Tabla3[[#This Row],[id_detalle]],2)),id_rubro[[id]:[Rubro]],2,0)</f>
        <v>PRODUCTOS INDUSTRIALES Y RELACIONADOS</v>
      </c>
      <c r="C1276" s="36" t="s">
        <v>290</v>
      </c>
      <c r="D1276" s="35" t="str">
        <f>+Tabla3[[#This Row],[id_detalle]]&amp;" "&amp;VLOOKUP(Tabla3[[#This Row],[id_detalle]],rubro_detalle[[Código]:[Rubro Detalle]],2,0)</f>
        <v>03.02.131 Artículos de Seguridad Industrial</v>
      </c>
      <c r="E1276" s="33">
        <f t="shared" si="39"/>
        <v>14</v>
      </c>
      <c r="F1276" s="47" t="str">
        <f t="shared" si="38"/>
        <v>03.02.131-14</v>
      </c>
      <c r="G1276" s="37" t="s">
        <v>3492</v>
      </c>
      <c r="H1276" s="37">
        <v>474</v>
      </c>
    </row>
    <row r="1277" spans="1:8" x14ac:dyDescent="0.3">
      <c r="A1277" s="34" t="str">
        <f>+LEFT(Tabla3[[#This Row],[id_detalle]],2)</f>
        <v>03</v>
      </c>
      <c r="B1277" s="46" t="str">
        <f>VLOOKUP((LEFT(Tabla3[[#This Row],[id_detalle]],2)),id_rubro[[id]:[Rubro]],2,0)</f>
        <v>PRODUCTOS INDUSTRIALES Y RELACIONADOS</v>
      </c>
      <c r="C1277" s="36" t="s">
        <v>290</v>
      </c>
      <c r="D1277" s="35" t="str">
        <f>+Tabla3[[#This Row],[id_detalle]]&amp;" "&amp;VLOOKUP(Tabla3[[#This Row],[id_detalle]],rubro_detalle[[Código]:[Rubro Detalle]],2,0)</f>
        <v>03.02.131 Artículos de Seguridad Industrial</v>
      </c>
      <c r="E1277" s="33">
        <f t="shared" si="39"/>
        <v>15</v>
      </c>
      <c r="F1277" s="47" t="str">
        <f t="shared" si="38"/>
        <v>03.02.131-15</v>
      </c>
      <c r="G1277" s="37" t="s">
        <v>3493</v>
      </c>
      <c r="H1277" s="37">
        <v>484</v>
      </c>
    </row>
    <row r="1278" spans="1:8" x14ac:dyDescent="0.3">
      <c r="A1278" s="34" t="str">
        <f>+LEFT(Tabla3[[#This Row],[id_detalle]],2)</f>
        <v>03</v>
      </c>
      <c r="B1278" s="46" t="str">
        <f>VLOOKUP((LEFT(Tabla3[[#This Row],[id_detalle]],2)),id_rubro[[id]:[Rubro]],2,0)</f>
        <v>PRODUCTOS INDUSTRIALES Y RELACIONADOS</v>
      </c>
      <c r="C1278" s="36" t="s">
        <v>290</v>
      </c>
      <c r="D1278" s="35" t="str">
        <f>+Tabla3[[#This Row],[id_detalle]]&amp;" "&amp;VLOOKUP(Tabla3[[#This Row],[id_detalle]],rubro_detalle[[Código]:[Rubro Detalle]],2,0)</f>
        <v>03.02.131 Artículos de Seguridad Industrial</v>
      </c>
      <c r="E1278" s="33">
        <f t="shared" si="39"/>
        <v>16</v>
      </c>
      <c r="F1278" s="47" t="str">
        <f t="shared" si="38"/>
        <v>03.02.131-16</v>
      </c>
      <c r="G1278" s="37" t="s">
        <v>3494</v>
      </c>
      <c r="H1278" s="37">
        <v>512</v>
      </c>
    </row>
    <row r="1279" spans="1:8" x14ac:dyDescent="0.3">
      <c r="A1279" s="34" t="str">
        <f>+LEFT(Tabla3[[#This Row],[id_detalle]],2)</f>
        <v>03</v>
      </c>
      <c r="B1279" s="46" t="str">
        <f>VLOOKUP((LEFT(Tabla3[[#This Row],[id_detalle]],2)),id_rubro[[id]:[Rubro]],2,0)</f>
        <v>PRODUCTOS INDUSTRIALES Y RELACIONADOS</v>
      </c>
      <c r="C1279" s="36" t="s">
        <v>290</v>
      </c>
      <c r="D1279" s="35" t="str">
        <f>+Tabla3[[#This Row],[id_detalle]]&amp;" "&amp;VLOOKUP(Tabla3[[#This Row],[id_detalle]],rubro_detalle[[Código]:[Rubro Detalle]],2,0)</f>
        <v>03.02.131 Artículos de Seguridad Industrial</v>
      </c>
      <c r="E1279" s="33">
        <f t="shared" si="39"/>
        <v>17</v>
      </c>
      <c r="F1279" s="47" t="str">
        <f t="shared" si="38"/>
        <v>03.02.131-17</v>
      </c>
      <c r="G1279" s="44" t="s">
        <v>3495</v>
      </c>
      <c r="H1279" s="44">
        <v>520</v>
      </c>
    </row>
    <row r="1280" spans="1:8" x14ac:dyDescent="0.3">
      <c r="A1280" s="34" t="str">
        <f>+LEFT(Tabla3[[#This Row],[id_detalle]],2)</f>
        <v>03</v>
      </c>
      <c r="B1280" s="46" t="str">
        <f>VLOOKUP((LEFT(Tabla3[[#This Row],[id_detalle]],2)),id_rubro[[id]:[Rubro]],2,0)</f>
        <v>PRODUCTOS INDUSTRIALES Y RELACIONADOS</v>
      </c>
      <c r="C1280" s="36" t="s">
        <v>290</v>
      </c>
      <c r="D1280" s="35" t="str">
        <f>+Tabla3[[#This Row],[id_detalle]]&amp;" "&amp;VLOOKUP(Tabla3[[#This Row],[id_detalle]],rubro_detalle[[Código]:[Rubro Detalle]],2,0)</f>
        <v>03.02.131 Artículos de Seguridad Industrial</v>
      </c>
      <c r="E1280" s="33">
        <f t="shared" si="39"/>
        <v>18</v>
      </c>
      <c r="F1280" s="47" t="str">
        <f t="shared" si="38"/>
        <v>03.02.131-18</v>
      </c>
      <c r="G1280" s="37" t="s">
        <v>3496</v>
      </c>
      <c r="H1280" s="37">
        <v>526</v>
      </c>
    </row>
    <row r="1281" spans="1:8" x14ac:dyDescent="0.3">
      <c r="A1281" s="34" t="str">
        <f>+LEFT(Tabla3[[#This Row],[id_detalle]],2)</f>
        <v>03</v>
      </c>
      <c r="B1281" s="46" t="str">
        <f>VLOOKUP((LEFT(Tabla3[[#This Row],[id_detalle]],2)),id_rubro[[id]:[Rubro]],2,0)</f>
        <v>PRODUCTOS INDUSTRIALES Y RELACIONADOS</v>
      </c>
      <c r="C1281" s="36" t="s">
        <v>290</v>
      </c>
      <c r="D1281" s="35" t="str">
        <f>+Tabla3[[#This Row],[id_detalle]]&amp;" "&amp;VLOOKUP(Tabla3[[#This Row],[id_detalle]],rubro_detalle[[Código]:[Rubro Detalle]],2,0)</f>
        <v>03.02.131 Artículos de Seguridad Industrial</v>
      </c>
      <c r="E1281" s="33">
        <f t="shared" si="39"/>
        <v>19</v>
      </c>
      <c r="F1281" s="47" t="str">
        <f t="shared" si="38"/>
        <v>03.02.131-19</v>
      </c>
      <c r="G1281" s="37" t="s">
        <v>3497</v>
      </c>
      <c r="H1281" s="37">
        <v>571</v>
      </c>
    </row>
    <row r="1282" spans="1:8" x14ac:dyDescent="0.3">
      <c r="A1282" s="34" t="str">
        <f>+LEFT(Tabla3[[#This Row],[id_detalle]],2)</f>
        <v>03</v>
      </c>
      <c r="B1282" s="46" t="str">
        <f>VLOOKUP((LEFT(Tabla3[[#This Row],[id_detalle]],2)),id_rubro[[id]:[Rubro]],2,0)</f>
        <v>PRODUCTOS INDUSTRIALES Y RELACIONADOS</v>
      </c>
      <c r="C1282" s="36" t="s">
        <v>290</v>
      </c>
      <c r="D1282" s="35" t="str">
        <f>+Tabla3[[#This Row],[id_detalle]]&amp;" "&amp;VLOOKUP(Tabla3[[#This Row],[id_detalle]],rubro_detalle[[Código]:[Rubro Detalle]],2,0)</f>
        <v>03.02.131 Artículos de Seguridad Industrial</v>
      </c>
      <c r="E1282" s="33">
        <f t="shared" si="39"/>
        <v>20</v>
      </c>
      <c r="F1282" s="47" t="str">
        <f t="shared" si="38"/>
        <v>03.02.131-20</v>
      </c>
      <c r="G1282" s="37" t="s">
        <v>3498</v>
      </c>
      <c r="H1282" s="37">
        <v>584</v>
      </c>
    </row>
    <row r="1283" spans="1:8" x14ac:dyDescent="0.3">
      <c r="A1283" s="34" t="str">
        <f>+LEFT(Tabla3[[#This Row],[id_detalle]],2)</f>
        <v>03</v>
      </c>
      <c r="B1283" s="46" t="str">
        <f>VLOOKUP((LEFT(Tabla3[[#This Row],[id_detalle]],2)),id_rubro[[id]:[Rubro]],2,0)</f>
        <v>PRODUCTOS INDUSTRIALES Y RELACIONADOS</v>
      </c>
      <c r="C1283" s="36" t="s">
        <v>290</v>
      </c>
      <c r="D1283" s="35" t="str">
        <f>+Tabla3[[#This Row],[id_detalle]]&amp;" "&amp;VLOOKUP(Tabla3[[#This Row],[id_detalle]],rubro_detalle[[Código]:[Rubro Detalle]],2,0)</f>
        <v>03.02.131 Artículos de Seguridad Industrial</v>
      </c>
      <c r="E1283" s="33">
        <f t="shared" si="39"/>
        <v>21</v>
      </c>
      <c r="F1283" s="47" t="str">
        <f t="shared" si="38"/>
        <v>03.02.131-21</v>
      </c>
      <c r="G1283" s="37" t="s">
        <v>3499</v>
      </c>
      <c r="H1283" s="37">
        <v>599</v>
      </c>
    </row>
    <row r="1284" spans="1:8" x14ac:dyDescent="0.3">
      <c r="A1284" s="34" t="str">
        <f>+LEFT(Tabla3[[#This Row],[id_detalle]],2)</f>
        <v>03</v>
      </c>
      <c r="B1284" s="46" t="str">
        <f>VLOOKUP((LEFT(Tabla3[[#This Row],[id_detalle]],2)),id_rubro[[id]:[Rubro]],2,0)</f>
        <v>PRODUCTOS INDUSTRIALES Y RELACIONADOS</v>
      </c>
      <c r="C1284" s="36" t="s">
        <v>290</v>
      </c>
      <c r="D1284" s="35" t="str">
        <f>+Tabla3[[#This Row],[id_detalle]]&amp;" "&amp;VLOOKUP(Tabla3[[#This Row],[id_detalle]],rubro_detalle[[Código]:[Rubro Detalle]],2,0)</f>
        <v>03.02.131 Artículos de Seguridad Industrial</v>
      </c>
      <c r="E1284" s="33">
        <f t="shared" si="39"/>
        <v>22</v>
      </c>
      <c r="F1284" s="47" t="str">
        <f t="shared" si="38"/>
        <v>03.02.131-22</v>
      </c>
      <c r="G1284" s="37" t="s">
        <v>3500</v>
      </c>
      <c r="H1284" s="37">
        <v>602</v>
      </c>
    </row>
    <row r="1285" spans="1:8" x14ac:dyDescent="0.3">
      <c r="A1285" s="34" t="str">
        <f>+LEFT(Tabla3[[#This Row],[id_detalle]],2)</f>
        <v>03</v>
      </c>
      <c r="B1285" s="46" t="str">
        <f>VLOOKUP((LEFT(Tabla3[[#This Row],[id_detalle]],2)),id_rubro[[id]:[Rubro]],2,0)</f>
        <v>PRODUCTOS INDUSTRIALES Y RELACIONADOS</v>
      </c>
      <c r="C1285" s="36" t="s">
        <v>290</v>
      </c>
      <c r="D1285" s="35" t="str">
        <f>+Tabla3[[#This Row],[id_detalle]]&amp;" "&amp;VLOOKUP(Tabla3[[#This Row],[id_detalle]],rubro_detalle[[Código]:[Rubro Detalle]],2,0)</f>
        <v>03.02.131 Artículos de Seguridad Industrial</v>
      </c>
      <c r="E1285" s="33">
        <f t="shared" si="39"/>
        <v>23</v>
      </c>
      <c r="F1285" s="47" t="str">
        <f t="shared" si="38"/>
        <v>03.02.131-23</v>
      </c>
      <c r="G1285" s="37" t="s">
        <v>3501</v>
      </c>
      <c r="H1285" s="37">
        <v>610</v>
      </c>
    </row>
    <row r="1286" spans="1:8" x14ac:dyDescent="0.3">
      <c r="A1286" s="34" t="str">
        <f>+LEFT(Tabla3[[#This Row],[id_detalle]],2)</f>
        <v>03</v>
      </c>
      <c r="B1286" s="46" t="str">
        <f>VLOOKUP((LEFT(Tabla3[[#This Row],[id_detalle]],2)),id_rubro[[id]:[Rubro]],2,0)</f>
        <v>PRODUCTOS INDUSTRIALES Y RELACIONADOS</v>
      </c>
      <c r="C1286" s="36" t="s">
        <v>290</v>
      </c>
      <c r="D1286" s="35" t="str">
        <f>+Tabla3[[#This Row],[id_detalle]]&amp;" "&amp;VLOOKUP(Tabla3[[#This Row],[id_detalle]],rubro_detalle[[Código]:[Rubro Detalle]],2,0)</f>
        <v>03.02.131 Artículos de Seguridad Industrial</v>
      </c>
      <c r="E1286" s="33">
        <f t="shared" si="39"/>
        <v>24</v>
      </c>
      <c r="F1286" s="47" t="str">
        <f t="shared" si="38"/>
        <v>03.02.131-24</v>
      </c>
      <c r="G1286" s="37" t="s">
        <v>3502</v>
      </c>
      <c r="H1286" s="37">
        <v>687</v>
      </c>
    </row>
    <row r="1287" spans="1:8" x14ac:dyDescent="0.3">
      <c r="A1287" s="34" t="str">
        <f>+LEFT(Tabla3[[#This Row],[id_detalle]],2)</f>
        <v>03</v>
      </c>
      <c r="B1287" s="46" t="str">
        <f>VLOOKUP((LEFT(Tabla3[[#This Row],[id_detalle]],2)),id_rubro[[id]:[Rubro]],2,0)</f>
        <v>PRODUCTOS INDUSTRIALES Y RELACIONADOS</v>
      </c>
      <c r="C1287" s="36" t="s">
        <v>290</v>
      </c>
      <c r="D1287" s="35" t="str">
        <f>+Tabla3[[#This Row],[id_detalle]]&amp;" "&amp;VLOOKUP(Tabla3[[#This Row],[id_detalle]],rubro_detalle[[Código]:[Rubro Detalle]],2,0)</f>
        <v>03.02.131 Artículos de Seguridad Industrial</v>
      </c>
      <c r="E1287" s="33">
        <f t="shared" si="39"/>
        <v>25</v>
      </c>
      <c r="F1287" s="47" t="str">
        <f t="shared" si="38"/>
        <v>03.02.131-25</v>
      </c>
      <c r="G1287" s="37" t="s">
        <v>3503</v>
      </c>
      <c r="H1287" s="37">
        <v>687</v>
      </c>
    </row>
    <row r="1288" spans="1:8" x14ac:dyDescent="0.3">
      <c r="A1288" s="34" t="str">
        <f>+LEFT(Tabla3[[#This Row],[id_detalle]],2)</f>
        <v>03</v>
      </c>
      <c r="B1288" s="46" t="str">
        <f>VLOOKUP((LEFT(Tabla3[[#This Row],[id_detalle]],2)),id_rubro[[id]:[Rubro]],2,0)</f>
        <v>PRODUCTOS INDUSTRIALES Y RELACIONADOS</v>
      </c>
      <c r="C1288" s="36" t="s">
        <v>290</v>
      </c>
      <c r="D1288" s="35" t="str">
        <f>+Tabla3[[#This Row],[id_detalle]]&amp;" "&amp;VLOOKUP(Tabla3[[#This Row],[id_detalle]],rubro_detalle[[Código]:[Rubro Detalle]],2,0)</f>
        <v>03.02.131 Artículos de Seguridad Industrial</v>
      </c>
      <c r="E1288" s="33">
        <f t="shared" si="39"/>
        <v>26</v>
      </c>
      <c r="F1288" s="47" t="str">
        <f t="shared" si="38"/>
        <v>03.02.131-26</v>
      </c>
      <c r="G1288" s="38" t="s">
        <v>3504</v>
      </c>
      <c r="H1288" s="38">
        <v>695</v>
      </c>
    </row>
    <row r="1289" spans="1:8" x14ac:dyDescent="0.3">
      <c r="A1289" s="34" t="str">
        <f>+LEFT(Tabla3[[#This Row],[id_detalle]],2)</f>
        <v>03</v>
      </c>
      <c r="B1289" s="46" t="str">
        <f>VLOOKUP((LEFT(Tabla3[[#This Row],[id_detalle]],2)),id_rubro[[id]:[Rubro]],2,0)</f>
        <v>PRODUCTOS INDUSTRIALES Y RELACIONADOS</v>
      </c>
      <c r="C1289" s="36" t="s">
        <v>290</v>
      </c>
      <c r="D1289" s="35" t="str">
        <f>+Tabla3[[#This Row],[id_detalle]]&amp;" "&amp;VLOOKUP(Tabla3[[#This Row],[id_detalle]],rubro_detalle[[Código]:[Rubro Detalle]],2,0)</f>
        <v>03.02.131 Artículos de Seguridad Industrial</v>
      </c>
      <c r="E1289" s="33">
        <f t="shared" si="39"/>
        <v>27</v>
      </c>
      <c r="F1289" s="47" t="str">
        <f t="shared" si="38"/>
        <v>03.02.131-27</v>
      </c>
      <c r="G1289" s="38" t="s">
        <v>3505</v>
      </c>
      <c r="H1289" s="38">
        <v>707</v>
      </c>
    </row>
    <row r="1290" spans="1:8" x14ac:dyDescent="0.3">
      <c r="A1290" s="34" t="str">
        <f>+LEFT(Tabla3[[#This Row],[id_detalle]],2)</f>
        <v>03</v>
      </c>
      <c r="B1290" s="46" t="str">
        <f>VLOOKUP((LEFT(Tabla3[[#This Row],[id_detalle]],2)),id_rubro[[id]:[Rubro]],2,0)</f>
        <v>PRODUCTOS INDUSTRIALES Y RELACIONADOS</v>
      </c>
      <c r="C1290" s="36" t="s">
        <v>290</v>
      </c>
      <c r="D1290" s="35" t="str">
        <f>+Tabla3[[#This Row],[id_detalle]]&amp;" "&amp;VLOOKUP(Tabla3[[#This Row],[id_detalle]],rubro_detalle[[Código]:[Rubro Detalle]],2,0)</f>
        <v>03.02.131 Artículos de Seguridad Industrial</v>
      </c>
      <c r="E1290" s="33">
        <f t="shared" si="39"/>
        <v>28</v>
      </c>
      <c r="F1290" s="47" t="str">
        <f t="shared" si="38"/>
        <v>03.02.131-28</v>
      </c>
      <c r="G1290" s="37" t="s">
        <v>3506</v>
      </c>
      <c r="H1290" s="37">
        <v>711</v>
      </c>
    </row>
    <row r="1291" spans="1:8" x14ac:dyDescent="0.3">
      <c r="A1291" s="34" t="str">
        <f>+LEFT(Tabla3[[#This Row],[id_detalle]],2)</f>
        <v>03</v>
      </c>
      <c r="B1291" s="46" t="str">
        <f>VLOOKUP((LEFT(Tabla3[[#This Row],[id_detalle]],2)),id_rubro[[id]:[Rubro]],2,0)</f>
        <v>PRODUCTOS INDUSTRIALES Y RELACIONADOS</v>
      </c>
      <c r="C1291" s="36" t="s">
        <v>290</v>
      </c>
      <c r="D1291" s="35" t="str">
        <f>+Tabla3[[#This Row],[id_detalle]]&amp;" "&amp;VLOOKUP(Tabla3[[#This Row],[id_detalle]],rubro_detalle[[Código]:[Rubro Detalle]],2,0)</f>
        <v>03.02.131 Artículos de Seguridad Industrial</v>
      </c>
      <c r="E1291" s="33">
        <f t="shared" si="39"/>
        <v>29</v>
      </c>
      <c r="F1291" s="47" t="str">
        <f t="shared" si="38"/>
        <v>03.02.131-29</v>
      </c>
      <c r="G1291" s="37" t="s">
        <v>3507</v>
      </c>
      <c r="H1291" s="37">
        <v>712</v>
      </c>
    </row>
    <row r="1292" spans="1:8" x14ac:dyDescent="0.3">
      <c r="A1292" s="34" t="str">
        <f>+LEFT(Tabla3[[#This Row],[id_detalle]],2)</f>
        <v>03</v>
      </c>
      <c r="B1292" s="46" t="str">
        <f>VLOOKUP((LEFT(Tabla3[[#This Row],[id_detalle]],2)),id_rubro[[id]:[Rubro]],2,0)</f>
        <v>PRODUCTOS INDUSTRIALES Y RELACIONADOS</v>
      </c>
      <c r="C1292" s="36" t="s">
        <v>290</v>
      </c>
      <c r="D1292" s="35" t="str">
        <f>+Tabla3[[#This Row],[id_detalle]]&amp;" "&amp;VLOOKUP(Tabla3[[#This Row],[id_detalle]],rubro_detalle[[Código]:[Rubro Detalle]],2,0)</f>
        <v>03.02.131 Artículos de Seguridad Industrial</v>
      </c>
      <c r="E1292" s="33">
        <f t="shared" si="39"/>
        <v>30</v>
      </c>
      <c r="F1292" s="47" t="str">
        <f t="shared" si="38"/>
        <v>03.02.131-30</v>
      </c>
      <c r="G1292" s="37" t="s">
        <v>3508</v>
      </c>
      <c r="H1292" s="37">
        <v>716</v>
      </c>
    </row>
    <row r="1293" spans="1:8" x14ac:dyDescent="0.3">
      <c r="A1293" s="34" t="str">
        <f>+LEFT(Tabla3[[#This Row],[id_detalle]],2)</f>
        <v>03</v>
      </c>
      <c r="B1293" s="46" t="str">
        <f>VLOOKUP((LEFT(Tabla3[[#This Row],[id_detalle]],2)),id_rubro[[id]:[Rubro]],2,0)</f>
        <v>PRODUCTOS INDUSTRIALES Y RELACIONADOS</v>
      </c>
      <c r="C1293" s="36" t="s">
        <v>290</v>
      </c>
      <c r="D1293" s="35" t="str">
        <f>+Tabla3[[#This Row],[id_detalle]]&amp;" "&amp;VLOOKUP(Tabla3[[#This Row],[id_detalle]],rubro_detalle[[Código]:[Rubro Detalle]],2,0)</f>
        <v>03.02.131 Artículos de Seguridad Industrial</v>
      </c>
      <c r="E1293" s="33">
        <f t="shared" si="39"/>
        <v>31</v>
      </c>
      <c r="F1293" s="47" t="str">
        <f t="shared" ref="F1293:F1356" si="40">+LEFT(D1293,9)&amp;"-"&amp;E1293</f>
        <v>03.02.131-31</v>
      </c>
      <c r="G1293" s="37" t="s">
        <v>3509</v>
      </c>
      <c r="H1293" s="37">
        <v>729</v>
      </c>
    </row>
    <row r="1294" spans="1:8" x14ac:dyDescent="0.3">
      <c r="A1294" s="34" t="str">
        <f>+LEFT(Tabla3[[#This Row],[id_detalle]],2)</f>
        <v>03</v>
      </c>
      <c r="B1294" s="46" t="str">
        <f>VLOOKUP((LEFT(Tabla3[[#This Row],[id_detalle]],2)),id_rubro[[id]:[Rubro]],2,0)</f>
        <v>PRODUCTOS INDUSTRIALES Y RELACIONADOS</v>
      </c>
      <c r="C1294" s="36" t="s">
        <v>290</v>
      </c>
      <c r="D1294" s="35" t="str">
        <f>+Tabla3[[#This Row],[id_detalle]]&amp;" "&amp;VLOOKUP(Tabla3[[#This Row],[id_detalle]],rubro_detalle[[Código]:[Rubro Detalle]],2,0)</f>
        <v>03.02.131 Artículos de Seguridad Industrial</v>
      </c>
      <c r="E1294" s="33">
        <f t="shared" ref="E1294:E1357" si="41">+IF(D1294=D1293,E1293+1,1)</f>
        <v>32</v>
      </c>
      <c r="F1294" s="47" t="str">
        <f t="shared" si="40"/>
        <v>03.02.131-32</v>
      </c>
      <c r="G1294" s="37" t="s">
        <v>3510</v>
      </c>
      <c r="H1294" s="37">
        <v>753</v>
      </c>
    </row>
    <row r="1295" spans="1:8" x14ac:dyDescent="0.3">
      <c r="A1295" s="34" t="str">
        <f>+LEFT(Tabla3[[#This Row],[id_detalle]],2)</f>
        <v>03</v>
      </c>
      <c r="B1295" s="46" t="str">
        <f>VLOOKUP((LEFT(Tabla3[[#This Row],[id_detalle]],2)),id_rubro[[id]:[Rubro]],2,0)</f>
        <v>PRODUCTOS INDUSTRIALES Y RELACIONADOS</v>
      </c>
      <c r="C1295" s="36" t="s">
        <v>290</v>
      </c>
      <c r="D1295" s="35" t="str">
        <f>+Tabla3[[#This Row],[id_detalle]]&amp;" "&amp;VLOOKUP(Tabla3[[#This Row],[id_detalle]],rubro_detalle[[Código]:[Rubro Detalle]],2,0)</f>
        <v>03.02.131 Artículos de Seguridad Industrial</v>
      </c>
      <c r="E1295" s="33">
        <f t="shared" si="41"/>
        <v>33</v>
      </c>
      <c r="F1295" s="47" t="str">
        <f t="shared" si="40"/>
        <v>03.02.131-33</v>
      </c>
      <c r="G1295" s="37" t="s">
        <v>3511</v>
      </c>
      <c r="H1295" s="37">
        <v>754</v>
      </c>
    </row>
    <row r="1296" spans="1:8" x14ac:dyDescent="0.3">
      <c r="A1296" s="34" t="str">
        <f>+LEFT(Tabla3[[#This Row],[id_detalle]],2)</f>
        <v>03</v>
      </c>
      <c r="B1296" s="46" t="str">
        <f>VLOOKUP((LEFT(Tabla3[[#This Row],[id_detalle]],2)),id_rubro[[id]:[Rubro]],2,0)</f>
        <v>PRODUCTOS INDUSTRIALES Y RELACIONADOS</v>
      </c>
      <c r="C1296" s="36" t="s">
        <v>290</v>
      </c>
      <c r="D1296" s="35" t="str">
        <f>+Tabla3[[#This Row],[id_detalle]]&amp;" "&amp;VLOOKUP(Tabla3[[#This Row],[id_detalle]],rubro_detalle[[Código]:[Rubro Detalle]],2,0)</f>
        <v>03.02.131 Artículos de Seguridad Industrial</v>
      </c>
      <c r="E1296" s="33">
        <f t="shared" si="41"/>
        <v>34</v>
      </c>
      <c r="F1296" s="47" t="str">
        <f t="shared" si="40"/>
        <v>03.02.131-34</v>
      </c>
      <c r="G1296" s="37" t="s">
        <v>3512</v>
      </c>
      <c r="H1296" s="37">
        <v>759</v>
      </c>
    </row>
    <row r="1297" spans="1:8" x14ac:dyDescent="0.3">
      <c r="A1297" s="34" t="str">
        <f>+LEFT(Tabla3[[#This Row],[id_detalle]],2)</f>
        <v>03</v>
      </c>
      <c r="B1297" s="46" t="str">
        <f>VLOOKUP((LEFT(Tabla3[[#This Row],[id_detalle]],2)),id_rubro[[id]:[Rubro]],2,0)</f>
        <v>PRODUCTOS INDUSTRIALES Y RELACIONADOS</v>
      </c>
      <c r="C1297" s="36" t="s">
        <v>290</v>
      </c>
      <c r="D1297" s="35" t="str">
        <f>+Tabla3[[#This Row],[id_detalle]]&amp;" "&amp;VLOOKUP(Tabla3[[#This Row],[id_detalle]],rubro_detalle[[Código]:[Rubro Detalle]],2,0)</f>
        <v>03.02.131 Artículos de Seguridad Industrial</v>
      </c>
      <c r="E1297" s="33">
        <f t="shared" si="41"/>
        <v>35</v>
      </c>
      <c r="F1297" s="47" t="str">
        <f t="shared" si="40"/>
        <v>03.02.131-35</v>
      </c>
      <c r="G1297" s="37" t="s">
        <v>3513</v>
      </c>
      <c r="H1297" s="37">
        <v>765</v>
      </c>
    </row>
    <row r="1298" spans="1:8" x14ac:dyDescent="0.3">
      <c r="A1298" s="34" t="str">
        <f>+LEFT(Tabla3[[#This Row],[id_detalle]],2)</f>
        <v>03</v>
      </c>
      <c r="B1298" s="46" t="str">
        <f>VLOOKUP((LEFT(Tabla3[[#This Row],[id_detalle]],2)),id_rubro[[id]:[Rubro]],2,0)</f>
        <v>PRODUCTOS INDUSTRIALES Y RELACIONADOS</v>
      </c>
      <c r="C1298" s="36" t="s">
        <v>292</v>
      </c>
      <c r="D1298" s="35" t="str">
        <f>+Tabla3[[#This Row],[id_detalle]]&amp;" "&amp;VLOOKUP(Tabla3[[#This Row],[id_detalle]],rubro_detalle[[Código]:[Rubro Detalle]],2,0)</f>
        <v>03.02.151 Banderas, Banderines y Estandartes</v>
      </c>
      <c r="E1298" s="33">
        <f t="shared" si="41"/>
        <v>1</v>
      </c>
      <c r="F1298" s="47" t="str">
        <f t="shared" si="40"/>
        <v>03.02.151-1</v>
      </c>
      <c r="G1298" s="37" t="s">
        <v>3514</v>
      </c>
      <c r="H1298" s="37">
        <v>369</v>
      </c>
    </row>
    <row r="1299" spans="1:8" x14ac:dyDescent="0.3">
      <c r="A1299" s="34" t="str">
        <f>+LEFT(Tabla3[[#This Row],[id_detalle]],2)</f>
        <v>03</v>
      </c>
      <c r="B1299" s="46" t="str">
        <f>VLOOKUP((LEFT(Tabla3[[#This Row],[id_detalle]],2)),id_rubro[[id]:[Rubro]],2,0)</f>
        <v>PRODUCTOS INDUSTRIALES Y RELACIONADOS</v>
      </c>
      <c r="C1299" s="36" t="s">
        <v>294</v>
      </c>
      <c r="D1299" s="35" t="str">
        <f>+Tabla3[[#This Row],[id_detalle]]&amp;" "&amp;VLOOKUP(Tabla3[[#This Row],[id_detalle]],rubro_detalle[[Código]:[Rubro Detalle]],2,0)</f>
        <v>03.02.161 Bolsas y Sacos</v>
      </c>
      <c r="E1299" s="33">
        <f t="shared" si="41"/>
        <v>1</v>
      </c>
      <c r="F1299" s="47" t="str">
        <f t="shared" si="40"/>
        <v>03.02.161-1</v>
      </c>
      <c r="G1299" s="37" t="s">
        <v>3515</v>
      </c>
      <c r="H1299" s="37">
        <v>251</v>
      </c>
    </row>
    <row r="1300" spans="1:8" x14ac:dyDescent="0.3">
      <c r="A1300" s="34" t="str">
        <f>+LEFT(Tabla3[[#This Row],[id_detalle]],2)</f>
        <v>03</v>
      </c>
      <c r="B1300" s="46" t="str">
        <f>VLOOKUP((LEFT(Tabla3[[#This Row],[id_detalle]],2)),id_rubro[[id]:[Rubro]],2,0)</f>
        <v>PRODUCTOS INDUSTRIALES Y RELACIONADOS</v>
      </c>
      <c r="C1300" s="36" t="s">
        <v>294</v>
      </c>
      <c r="D1300" s="35" t="str">
        <f>+Tabla3[[#This Row],[id_detalle]]&amp;" "&amp;VLOOKUP(Tabla3[[#This Row],[id_detalle]],rubro_detalle[[Código]:[Rubro Detalle]],2,0)</f>
        <v>03.02.161 Bolsas y Sacos</v>
      </c>
      <c r="E1300" s="33">
        <f t="shared" si="41"/>
        <v>2</v>
      </c>
      <c r="F1300" s="47" t="str">
        <f t="shared" si="40"/>
        <v>03.02.161-2</v>
      </c>
      <c r="G1300" s="37" t="s">
        <v>3516</v>
      </c>
      <c r="H1300" s="37">
        <v>356</v>
      </c>
    </row>
    <row r="1301" spans="1:8" x14ac:dyDescent="0.3">
      <c r="A1301" s="34" t="str">
        <f>+LEFT(Tabla3[[#This Row],[id_detalle]],2)</f>
        <v>03</v>
      </c>
      <c r="B1301" s="46" t="str">
        <f>VLOOKUP((LEFT(Tabla3[[#This Row],[id_detalle]],2)),id_rubro[[id]:[Rubro]],2,0)</f>
        <v>PRODUCTOS INDUSTRIALES Y RELACIONADOS</v>
      </c>
      <c r="C1301" s="36" t="s">
        <v>294</v>
      </c>
      <c r="D1301" s="35" t="str">
        <f>+Tabla3[[#This Row],[id_detalle]]&amp;" "&amp;VLOOKUP(Tabla3[[#This Row],[id_detalle]],rubro_detalle[[Código]:[Rubro Detalle]],2,0)</f>
        <v>03.02.161 Bolsas y Sacos</v>
      </c>
      <c r="E1301" s="33">
        <f t="shared" si="41"/>
        <v>3</v>
      </c>
      <c r="F1301" s="47" t="str">
        <f t="shared" si="40"/>
        <v>03.02.161-3</v>
      </c>
      <c r="G1301" s="37" t="s">
        <v>3517</v>
      </c>
      <c r="H1301" s="37">
        <v>439</v>
      </c>
    </row>
    <row r="1302" spans="1:8" x14ac:dyDescent="0.3">
      <c r="A1302" s="34" t="str">
        <f>+LEFT(Tabla3[[#This Row],[id_detalle]],2)</f>
        <v>03</v>
      </c>
      <c r="B1302" s="46" t="str">
        <f>VLOOKUP((LEFT(Tabla3[[#This Row],[id_detalle]],2)),id_rubro[[id]:[Rubro]],2,0)</f>
        <v>PRODUCTOS INDUSTRIALES Y RELACIONADOS</v>
      </c>
      <c r="C1302" s="36" t="s">
        <v>294</v>
      </c>
      <c r="D1302" s="35" t="str">
        <f>+Tabla3[[#This Row],[id_detalle]]&amp;" "&amp;VLOOKUP(Tabla3[[#This Row],[id_detalle]],rubro_detalle[[Código]:[Rubro Detalle]],2,0)</f>
        <v>03.02.161 Bolsas y Sacos</v>
      </c>
      <c r="E1302" s="33">
        <f t="shared" si="41"/>
        <v>4</v>
      </c>
      <c r="F1302" s="47" t="str">
        <f t="shared" si="40"/>
        <v>03.02.161-4</v>
      </c>
      <c r="G1302" s="37" t="s">
        <v>3518</v>
      </c>
      <c r="H1302" s="37">
        <v>455</v>
      </c>
    </row>
    <row r="1303" spans="1:8" x14ac:dyDescent="0.3">
      <c r="A1303" s="34" t="str">
        <f>+LEFT(Tabla3[[#This Row],[id_detalle]],2)</f>
        <v>03</v>
      </c>
      <c r="B1303" s="46" t="str">
        <f>VLOOKUP((LEFT(Tabla3[[#This Row],[id_detalle]],2)),id_rubro[[id]:[Rubro]],2,0)</f>
        <v>PRODUCTOS INDUSTRIALES Y RELACIONADOS</v>
      </c>
      <c r="C1303" s="36" t="s">
        <v>294</v>
      </c>
      <c r="D1303" s="35" t="str">
        <f>+Tabla3[[#This Row],[id_detalle]]&amp;" "&amp;VLOOKUP(Tabla3[[#This Row],[id_detalle]],rubro_detalle[[Código]:[Rubro Detalle]],2,0)</f>
        <v>03.02.161 Bolsas y Sacos</v>
      </c>
      <c r="E1303" s="33">
        <f t="shared" si="41"/>
        <v>5</v>
      </c>
      <c r="F1303" s="47" t="str">
        <f t="shared" si="40"/>
        <v>03.02.161-5</v>
      </c>
      <c r="G1303" s="37" t="s">
        <v>3519</v>
      </c>
      <c r="H1303" s="37">
        <v>488</v>
      </c>
    </row>
    <row r="1304" spans="1:8" x14ac:dyDescent="0.3">
      <c r="A1304" s="34" t="str">
        <f>+LEFT(Tabla3[[#This Row],[id_detalle]],2)</f>
        <v>03</v>
      </c>
      <c r="B1304" s="46" t="str">
        <f>VLOOKUP((LEFT(Tabla3[[#This Row],[id_detalle]],2)),id_rubro[[id]:[Rubro]],2,0)</f>
        <v>PRODUCTOS INDUSTRIALES Y RELACIONADOS</v>
      </c>
      <c r="C1304" s="36" t="s">
        <v>294</v>
      </c>
      <c r="D1304" s="35" t="str">
        <f>+Tabla3[[#This Row],[id_detalle]]&amp;" "&amp;VLOOKUP(Tabla3[[#This Row],[id_detalle]],rubro_detalle[[Código]:[Rubro Detalle]],2,0)</f>
        <v>03.02.161 Bolsas y Sacos</v>
      </c>
      <c r="E1304" s="33">
        <f t="shared" si="41"/>
        <v>6</v>
      </c>
      <c r="F1304" s="47" t="str">
        <f t="shared" si="40"/>
        <v>03.02.161-6</v>
      </c>
      <c r="G1304" s="38" t="s">
        <v>3520</v>
      </c>
      <c r="H1304" s="38">
        <v>604</v>
      </c>
    </row>
    <row r="1305" spans="1:8" x14ac:dyDescent="0.3">
      <c r="A1305" s="34" t="str">
        <f>+LEFT(Tabla3[[#This Row],[id_detalle]],2)</f>
        <v>03</v>
      </c>
      <c r="B1305" s="46" t="str">
        <f>VLOOKUP((LEFT(Tabla3[[#This Row],[id_detalle]],2)),id_rubro[[id]:[Rubro]],2,0)</f>
        <v>PRODUCTOS INDUSTRIALES Y RELACIONADOS</v>
      </c>
      <c r="C1305" s="36" t="s">
        <v>294</v>
      </c>
      <c r="D1305" s="35" t="str">
        <f>+Tabla3[[#This Row],[id_detalle]]&amp;" "&amp;VLOOKUP(Tabla3[[#This Row],[id_detalle]],rubro_detalle[[Código]:[Rubro Detalle]],2,0)</f>
        <v>03.02.161 Bolsas y Sacos</v>
      </c>
      <c r="E1305" s="33">
        <f t="shared" si="41"/>
        <v>7</v>
      </c>
      <c r="F1305" s="47" t="str">
        <f t="shared" si="40"/>
        <v>03.02.161-7</v>
      </c>
      <c r="G1305" s="37" t="s">
        <v>3521</v>
      </c>
      <c r="H1305" s="37">
        <v>710</v>
      </c>
    </row>
    <row r="1306" spans="1:8" x14ac:dyDescent="0.3">
      <c r="A1306" s="34" t="str">
        <f>+LEFT(Tabla3[[#This Row],[id_detalle]],2)</f>
        <v>03</v>
      </c>
      <c r="B1306" s="46" t="str">
        <f>VLOOKUP((LEFT(Tabla3[[#This Row],[id_detalle]],2)),id_rubro[[id]:[Rubro]],2,0)</f>
        <v>PRODUCTOS INDUSTRIALES Y RELACIONADOS</v>
      </c>
      <c r="C1306" s="36" t="s">
        <v>296</v>
      </c>
      <c r="D1306" s="35" t="str">
        <f>+Tabla3[[#This Row],[id_detalle]]&amp;" "&amp;VLOOKUP(Tabla3[[#This Row],[id_detalle]],rubro_detalle[[Código]:[Rubro Detalle]],2,0)</f>
        <v>03.02.201 Cierres de Cremallera</v>
      </c>
      <c r="E1306" s="33">
        <f t="shared" si="41"/>
        <v>1</v>
      </c>
      <c r="F1306" s="47" t="str">
        <f t="shared" si="40"/>
        <v>03.02.201-1</v>
      </c>
      <c r="G1306" s="37" t="s">
        <v>3522</v>
      </c>
      <c r="H1306" s="37">
        <v>153</v>
      </c>
    </row>
    <row r="1307" spans="1:8" x14ac:dyDescent="0.3">
      <c r="A1307" s="34" t="str">
        <f>+LEFT(Tabla3[[#This Row],[id_detalle]],2)</f>
        <v>03</v>
      </c>
      <c r="B1307" s="46" t="str">
        <f>VLOOKUP((LEFT(Tabla3[[#This Row],[id_detalle]],2)),id_rubro[[id]:[Rubro]],2,0)</f>
        <v>PRODUCTOS INDUSTRIALES Y RELACIONADOS</v>
      </c>
      <c r="C1307" s="36" t="s">
        <v>296</v>
      </c>
      <c r="D1307" s="35" t="str">
        <f>+Tabla3[[#This Row],[id_detalle]]&amp;" "&amp;VLOOKUP(Tabla3[[#This Row],[id_detalle]],rubro_detalle[[Código]:[Rubro Detalle]],2,0)</f>
        <v>03.02.201 Cierres de Cremallera</v>
      </c>
      <c r="E1307" s="33">
        <f t="shared" si="41"/>
        <v>2</v>
      </c>
      <c r="F1307" s="47" t="str">
        <f t="shared" si="40"/>
        <v>03.02.201-2</v>
      </c>
      <c r="G1307" s="37" t="s">
        <v>3523</v>
      </c>
      <c r="H1307" s="37">
        <v>312</v>
      </c>
    </row>
    <row r="1308" spans="1:8" x14ac:dyDescent="0.3">
      <c r="A1308" s="34" t="str">
        <f>+LEFT(Tabla3[[#This Row],[id_detalle]],2)</f>
        <v>03</v>
      </c>
      <c r="B1308" s="46" t="str">
        <f>VLOOKUP((LEFT(Tabla3[[#This Row],[id_detalle]],2)),id_rubro[[id]:[Rubro]],2,0)</f>
        <v>PRODUCTOS INDUSTRIALES Y RELACIONADOS</v>
      </c>
      <c r="C1308" s="36" t="s">
        <v>296</v>
      </c>
      <c r="D1308" s="35" t="str">
        <f>+Tabla3[[#This Row],[id_detalle]]&amp;" "&amp;VLOOKUP(Tabla3[[#This Row],[id_detalle]],rubro_detalle[[Código]:[Rubro Detalle]],2,0)</f>
        <v>03.02.201 Cierres de Cremallera</v>
      </c>
      <c r="E1308" s="33">
        <f t="shared" si="41"/>
        <v>3</v>
      </c>
      <c r="F1308" s="47" t="str">
        <f t="shared" si="40"/>
        <v>03.02.201-3</v>
      </c>
      <c r="G1308" s="37" t="s">
        <v>3524</v>
      </c>
      <c r="H1308" s="37">
        <v>386</v>
      </c>
    </row>
    <row r="1309" spans="1:8" x14ac:dyDescent="0.3">
      <c r="A1309" s="34" t="str">
        <f>+LEFT(Tabla3[[#This Row],[id_detalle]],2)</f>
        <v>03</v>
      </c>
      <c r="B1309" s="46" t="str">
        <f>VLOOKUP((LEFT(Tabla3[[#This Row],[id_detalle]],2)),id_rubro[[id]:[Rubro]],2,0)</f>
        <v>PRODUCTOS INDUSTRIALES Y RELACIONADOS</v>
      </c>
      <c r="C1309" s="36" t="s">
        <v>296</v>
      </c>
      <c r="D1309" s="35" t="str">
        <f>+Tabla3[[#This Row],[id_detalle]]&amp;" "&amp;VLOOKUP(Tabla3[[#This Row],[id_detalle]],rubro_detalle[[Código]:[Rubro Detalle]],2,0)</f>
        <v>03.02.201 Cierres de Cremallera</v>
      </c>
      <c r="E1309" s="33">
        <f t="shared" si="41"/>
        <v>4</v>
      </c>
      <c r="F1309" s="47" t="str">
        <f t="shared" si="40"/>
        <v>03.02.201-4</v>
      </c>
      <c r="G1309" s="37" t="s">
        <v>3525</v>
      </c>
      <c r="H1309" s="37">
        <v>431</v>
      </c>
    </row>
    <row r="1310" spans="1:8" x14ac:dyDescent="0.3">
      <c r="A1310" s="34" t="str">
        <f>+LEFT(Tabla3[[#This Row],[id_detalle]],2)</f>
        <v>03</v>
      </c>
      <c r="B1310" s="46" t="str">
        <f>VLOOKUP((LEFT(Tabla3[[#This Row],[id_detalle]],2)),id_rubro[[id]:[Rubro]],2,0)</f>
        <v>PRODUCTOS INDUSTRIALES Y RELACIONADOS</v>
      </c>
      <c r="C1310" s="36" t="s">
        <v>296</v>
      </c>
      <c r="D1310" s="35" t="str">
        <f>+Tabla3[[#This Row],[id_detalle]]&amp;" "&amp;VLOOKUP(Tabla3[[#This Row],[id_detalle]],rubro_detalle[[Código]:[Rubro Detalle]],2,0)</f>
        <v>03.02.201 Cierres de Cremallera</v>
      </c>
      <c r="E1310" s="33">
        <f t="shared" si="41"/>
        <v>5</v>
      </c>
      <c r="F1310" s="47" t="str">
        <f t="shared" si="40"/>
        <v>03.02.201-5</v>
      </c>
      <c r="G1310" s="37" t="s">
        <v>3526</v>
      </c>
      <c r="H1310" s="37">
        <v>526</v>
      </c>
    </row>
    <row r="1311" spans="1:8" x14ac:dyDescent="0.3">
      <c r="A1311" s="34" t="str">
        <f>+LEFT(Tabla3[[#This Row],[id_detalle]],2)</f>
        <v>03</v>
      </c>
      <c r="B1311" s="46" t="str">
        <f>VLOOKUP((LEFT(Tabla3[[#This Row],[id_detalle]],2)),id_rubro[[id]:[Rubro]],2,0)</f>
        <v>PRODUCTOS INDUSTRIALES Y RELACIONADOS</v>
      </c>
      <c r="C1311" s="36" t="s">
        <v>296</v>
      </c>
      <c r="D1311" s="35" t="str">
        <f>+Tabla3[[#This Row],[id_detalle]]&amp;" "&amp;VLOOKUP(Tabla3[[#This Row],[id_detalle]],rubro_detalle[[Código]:[Rubro Detalle]],2,0)</f>
        <v>03.02.201 Cierres de Cremallera</v>
      </c>
      <c r="E1311" s="33">
        <f t="shared" si="41"/>
        <v>6</v>
      </c>
      <c r="F1311" s="47" t="str">
        <f t="shared" si="40"/>
        <v>03.02.201-6</v>
      </c>
      <c r="G1311" s="37" t="s">
        <v>3527</v>
      </c>
      <c r="H1311" s="37">
        <v>800</v>
      </c>
    </row>
    <row r="1312" spans="1:8" x14ac:dyDescent="0.3">
      <c r="A1312" s="34" t="str">
        <f>+LEFT(Tabla3[[#This Row],[id_detalle]],2)</f>
        <v>03</v>
      </c>
      <c r="B1312" s="46" t="str">
        <f>VLOOKUP((LEFT(Tabla3[[#This Row],[id_detalle]],2)),id_rubro[[id]:[Rubro]],2,0)</f>
        <v>PRODUCTOS INDUSTRIALES Y RELACIONADOS</v>
      </c>
      <c r="C1312" s="36" t="s">
        <v>298</v>
      </c>
      <c r="D1312" s="35" t="str">
        <f>+Tabla3[[#This Row],[id_detalle]]&amp;" "&amp;VLOOKUP(Tabla3[[#This Row],[id_detalle]],rubro_detalle[[Código]:[Rubro Detalle]],2,0)</f>
        <v>03.02.221 Colchones</v>
      </c>
      <c r="E1312" s="33">
        <f t="shared" si="41"/>
        <v>1</v>
      </c>
      <c r="F1312" s="47" t="str">
        <f t="shared" si="40"/>
        <v>03.02.221-1</v>
      </c>
      <c r="G1312" s="37" t="s">
        <v>3528</v>
      </c>
      <c r="H1312" s="37">
        <v>304</v>
      </c>
    </row>
    <row r="1313" spans="1:8" x14ac:dyDescent="0.3">
      <c r="A1313" s="34" t="str">
        <f>+LEFT(Tabla3[[#This Row],[id_detalle]],2)</f>
        <v>03</v>
      </c>
      <c r="B1313" s="46" t="str">
        <f>VLOOKUP((LEFT(Tabla3[[#This Row],[id_detalle]],2)),id_rubro[[id]:[Rubro]],2,0)</f>
        <v>PRODUCTOS INDUSTRIALES Y RELACIONADOS</v>
      </c>
      <c r="C1313" s="36" t="s">
        <v>298</v>
      </c>
      <c r="D1313" s="35" t="str">
        <f>+Tabla3[[#This Row],[id_detalle]]&amp;" "&amp;VLOOKUP(Tabla3[[#This Row],[id_detalle]],rubro_detalle[[Código]:[Rubro Detalle]],2,0)</f>
        <v>03.02.221 Colchones</v>
      </c>
      <c r="E1313" s="33">
        <f t="shared" si="41"/>
        <v>2</v>
      </c>
      <c r="F1313" s="47" t="str">
        <f t="shared" si="40"/>
        <v>03.02.221-2</v>
      </c>
      <c r="G1313" s="37" t="s">
        <v>3529</v>
      </c>
      <c r="H1313" s="37">
        <v>336</v>
      </c>
    </row>
    <row r="1314" spans="1:8" x14ac:dyDescent="0.3">
      <c r="A1314" s="34" t="str">
        <f>+LEFT(Tabla3[[#This Row],[id_detalle]],2)</f>
        <v>03</v>
      </c>
      <c r="B1314" s="46" t="str">
        <f>VLOOKUP((LEFT(Tabla3[[#This Row],[id_detalle]],2)),id_rubro[[id]:[Rubro]],2,0)</f>
        <v>PRODUCTOS INDUSTRIALES Y RELACIONADOS</v>
      </c>
      <c r="C1314" s="36" t="s">
        <v>298</v>
      </c>
      <c r="D1314" s="35" t="str">
        <f>+Tabla3[[#This Row],[id_detalle]]&amp;" "&amp;VLOOKUP(Tabla3[[#This Row],[id_detalle]],rubro_detalle[[Código]:[Rubro Detalle]],2,0)</f>
        <v>03.02.221 Colchones</v>
      </c>
      <c r="E1314" s="33">
        <f t="shared" si="41"/>
        <v>3</v>
      </c>
      <c r="F1314" s="47" t="str">
        <f t="shared" si="40"/>
        <v>03.02.221-3</v>
      </c>
      <c r="G1314" s="37" t="s">
        <v>3530</v>
      </c>
      <c r="H1314" s="37">
        <v>489</v>
      </c>
    </row>
    <row r="1315" spans="1:8" x14ac:dyDescent="0.3">
      <c r="A1315" s="34" t="str">
        <f>+LEFT(Tabla3[[#This Row],[id_detalle]],2)</f>
        <v>03</v>
      </c>
      <c r="B1315" s="46" t="str">
        <f>VLOOKUP((LEFT(Tabla3[[#This Row],[id_detalle]],2)),id_rubro[[id]:[Rubro]],2,0)</f>
        <v>PRODUCTOS INDUSTRIALES Y RELACIONADOS</v>
      </c>
      <c r="C1315" s="36" t="s">
        <v>298</v>
      </c>
      <c r="D1315" s="35" t="str">
        <f>+Tabla3[[#This Row],[id_detalle]]&amp;" "&amp;VLOOKUP(Tabla3[[#This Row],[id_detalle]],rubro_detalle[[Código]:[Rubro Detalle]],2,0)</f>
        <v>03.02.221 Colchones</v>
      </c>
      <c r="E1315" s="33">
        <f t="shared" si="41"/>
        <v>4</v>
      </c>
      <c r="F1315" s="47" t="str">
        <f t="shared" si="40"/>
        <v>03.02.221-4</v>
      </c>
      <c r="G1315" s="37" t="s">
        <v>3531</v>
      </c>
      <c r="H1315" s="37">
        <v>517</v>
      </c>
    </row>
    <row r="1316" spans="1:8" x14ac:dyDescent="0.3">
      <c r="A1316" s="34" t="str">
        <f>+LEFT(Tabla3[[#This Row],[id_detalle]],2)</f>
        <v>03</v>
      </c>
      <c r="B1316" s="46" t="str">
        <f>VLOOKUP((LEFT(Tabla3[[#This Row],[id_detalle]],2)),id_rubro[[id]:[Rubro]],2,0)</f>
        <v>PRODUCTOS INDUSTRIALES Y RELACIONADOS</v>
      </c>
      <c r="C1316" s="36" t="s">
        <v>298</v>
      </c>
      <c r="D1316" s="35" t="str">
        <f>+Tabla3[[#This Row],[id_detalle]]&amp;" "&amp;VLOOKUP(Tabla3[[#This Row],[id_detalle]],rubro_detalle[[Código]:[Rubro Detalle]],2,0)</f>
        <v>03.02.221 Colchones</v>
      </c>
      <c r="E1316" s="33">
        <f t="shared" si="41"/>
        <v>5</v>
      </c>
      <c r="F1316" s="47" t="str">
        <f t="shared" si="40"/>
        <v>03.02.221-5</v>
      </c>
      <c r="G1316" s="37" t="s">
        <v>3532</v>
      </c>
      <c r="H1316" s="37">
        <v>519</v>
      </c>
    </row>
    <row r="1317" spans="1:8" x14ac:dyDescent="0.3">
      <c r="A1317" s="34" t="str">
        <f>+LEFT(Tabla3[[#This Row],[id_detalle]],2)</f>
        <v>03</v>
      </c>
      <c r="B1317" s="46" t="str">
        <f>VLOOKUP((LEFT(Tabla3[[#This Row],[id_detalle]],2)),id_rubro[[id]:[Rubro]],2,0)</f>
        <v>PRODUCTOS INDUSTRIALES Y RELACIONADOS</v>
      </c>
      <c r="C1317" s="36" t="s">
        <v>298</v>
      </c>
      <c r="D1317" s="35" t="str">
        <f>+Tabla3[[#This Row],[id_detalle]]&amp;" "&amp;VLOOKUP(Tabla3[[#This Row],[id_detalle]],rubro_detalle[[Código]:[Rubro Detalle]],2,0)</f>
        <v>03.02.221 Colchones</v>
      </c>
      <c r="E1317" s="33">
        <f t="shared" si="41"/>
        <v>6</v>
      </c>
      <c r="F1317" s="47" t="str">
        <f t="shared" si="40"/>
        <v>03.02.221-6</v>
      </c>
      <c r="G1317" s="37" t="s">
        <v>3533</v>
      </c>
      <c r="H1317" s="37">
        <v>527</v>
      </c>
    </row>
    <row r="1318" spans="1:8" x14ac:dyDescent="0.3">
      <c r="A1318" s="34" t="str">
        <f>+LEFT(Tabla3[[#This Row],[id_detalle]],2)</f>
        <v>03</v>
      </c>
      <c r="B1318" s="46" t="str">
        <f>VLOOKUP((LEFT(Tabla3[[#This Row],[id_detalle]],2)),id_rubro[[id]:[Rubro]],2,0)</f>
        <v>PRODUCTOS INDUSTRIALES Y RELACIONADOS</v>
      </c>
      <c r="C1318" s="36" t="s">
        <v>298</v>
      </c>
      <c r="D1318" s="35" t="str">
        <f>+Tabla3[[#This Row],[id_detalle]]&amp;" "&amp;VLOOKUP(Tabla3[[#This Row],[id_detalle]],rubro_detalle[[Código]:[Rubro Detalle]],2,0)</f>
        <v>03.02.221 Colchones</v>
      </c>
      <c r="E1318" s="33">
        <f t="shared" si="41"/>
        <v>7</v>
      </c>
      <c r="F1318" s="47" t="str">
        <f t="shared" si="40"/>
        <v>03.02.221-7</v>
      </c>
      <c r="G1318" s="37" t="s">
        <v>3534</v>
      </c>
      <c r="H1318" s="37">
        <v>563</v>
      </c>
    </row>
    <row r="1319" spans="1:8" x14ac:dyDescent="0.3">
      <c r="A1319" s="34" t="str">
        <f>+LEFT(Tabla3[[#This Row],[id_detalle]],2)</f>
        <v>03</v>
      </c>
      <c r="B1319" s="46" t="str">
        <f>VLOOKUP((LEFT(Tabla3[[#This Row],[id_detalle]],2)),id_rubro[[id]:[Rubro]],2,0)</f>
        <v>PRODUCTOS INDUSTRIALES Y RELACIONADOS</v>
      </c>
      <c r="C1319" s="36" t="s">
        <v>298</v>
      </c>
      <c r="D1319" s="35" t="str">
        <f>+Tabla3[[#This Row],[id_detalle]]&amp;" "&amp;VLOOKUP(Tabla3[[#This Row],[id_detalle]],rubro_detalle[[Código]:[Rubro Detalle]],2,0)</f>
        <v>03.02.221 Colchones</v>
      </c>
      <c r="E1319" s="33">
        <f t="shared" si="41"/>
        <v>8</v>
      </c>
      <c r="F1319" s="47" t="str">
        <f t="shared" si="40"/>
        <v>03.02.221-8</v>
      </c>
      <c r="G1319" s="37" t="s">
        <v>3535</v>
      </c>
      <c r="H1319" s="37">
        <v>635</v>
      </c>
    </row>
    <row r="1320" spans="1:8" x14ac:dyDescent="0.3">
      <c r="A1320" s="34" t="str">
        <f>+LEFT(Tabla3[[#This Row],[id_detalle]],2)</f>
        <v>03</v>
      </c>
      <c r="B1320" s="46" t="str">
        <f>VLOOKUP((LEFT(Tabla3[[#This Row],[id_detalle]],2)),id_rubro[[id]:[Rubro]],2,0)</f>
        <v>PRODUCTOS INDUSTRIALES Y RELACIONADOS</v>
      </c>
      <c r="C1320" s="36" t="s">
        <v>300</v>
      </c>
      <c r="D1320" s="35" t="str">
        <f>+Tabla3[[#This Row],[id_detalle]]&amp;" "&amp;VLOOKUP(Tabla3[[#This Row],[id_detalle]],rubro_detalle[[Código]:[Rubro Detalle]],2,0)</f>
        <v>03.02.261 Cordelería</v>
      </c>
      <c r="E1320" s="33">
        <f t="shared" si="41"/>
        <v>1</v>
      </c>
      <c r="F1320" s="47" t="str">
        <f t="shared" si="40"/>
        <v>03.02.261-1</v>
      </c>
      <c r="G1320" s="37" t="s">
        <v>3437</v>
      </c>
      <c r="H1320" s="37">
        <v>355</v>
      </c>
    </row>
    <row r="1321" spans="1:8" x14ac:dyDescent="0.3">
      <c r="A1321" s="34" t="str">
        <f>+LEFT(Tabla3[[#This Row],[id_detalle]],2)</f>
        <v>03</v>
      </c>
      <c r="B1321" s="46" t="str">
        <f>VLOOKUP((LEFT(Tabla3[[#This Row],[id_detalle]],2)),id_rubro[[id]:[Rubro]],2,0)</f>
        <v>PRODUCTOS INDUSTRIALES Y RELACIONADOS</v>
      </c>
      <c r="C1321" s="36" t="s">
        <v>300</v>
      </c>
      <c r="D1321" s="35" t="str">
        <f>+Tabla3[[#This Row],[id_detalle]]&amp;" "&amp;VLOOKUP(Tabla3[[#This Row],[id_detalle]],rubro_detalle[[Código]:[Rubro Detalle]],2,0)</f>
        <v>03.02.261 Cordelería</v>
      </c>
      <c r="E1321" s="33">
        <f t="shared" si="41"/>
        <v>2</v>
      </c>
      <c r="F1321" s="47" t="str">
        <f t="shared" si="40"/>
        <v>03.02.261-2</v>
      </c>
      <c r="G1321" s="37" t="s">
        <v>3516</v>
      </c>
      <c r="H1321" s="37">
        <v>356</v>
      </c>
    </row>
    <row r="1322" spans="1:8" x14ac:dyDescent="0.3">
      <c r="A1322" s="34" t="str">
        <f>+LEFT(Tabla3[[#This Row],[id_detalle]],2)</f>
        <v>03</v>
      </c>
      <c r="B1322" s="46" t="str">
        <f>VLOOKUP((LEFT(Tabla3[[#This Row],[id_detalle]],2)),id_rubro[[id]:[Rubro]],2,0)</f>
        <v>PRODUCTOS INDUSTRIALES Y RELACIONADOS</v>
      </c>
      <c r="C1322" s="36" t="s">
        <v>300</v>
      </c>
      <c r="D1322" s="35" t="str">
        <f>+Tabla3[[#This Row],[id_detalle]]&amp;" "&amp;VLOOKUP(Tabla3[[#This Row],[id_detalle]],rubro_detalle[[Código]:[Rubro Detalle]],2,0)</f>
        <v>03.02.261 Cordelería</v>
      </c>
      <c r="E1322" s="33">
        <f t="shared" si="41"/>
        <v>3</v>
      </c>
      <c r="F1322" s="47" t="str">
        <f t="shared" si="40"/>
        <v>03.02.261-3</v>
      </c>
      <c r="G1322" s="37" t="s">
        <v>3536</v>
      </c>
      <c r="H1322" s="37">
        <v>385</v>
      </c>
    </row>
    <row r="1323" spans="1:8" x14ac:dyDescent="0.3">
      <c r="A1323" s="34" t="str">
        <f>+LEFT(Tabla3[[#This Row],[id_detalle]],2)</f>
        <v>03</v>
      </c>
      <c r="B1323" s="46" t="str">
        <f>VLOOKUP((LEFT(Tabla3[[#This Row],[id_detalle]],2)),id_rubro[[id]:[Rubro]],2,0)</f>
        <v>PRODUCTOS INDUSTRIALES Y RELACIONADOS</v>
      </c>
      <c r="C1323" s="36" t="s">
        <v>300</v>
      </c>
      <c r="D1323" s="35" t="str">
        <f>+Tabla3[[#This Row],[id_detalle]]&amp;" "&amp;VLOOKUP(Tabla3[[#This Row],[id_detalle]],rubro_detalle[[Código]:[Rubro Detalle]],2,0)</f>
        <v>03.02.261 Cordelería</v>
      </c>
      <c r="E1323" s="33">
        <f t="shared" si="41"/>
        <v>4</v>
      </c>
      <c r="F1323" s="47" t="str">
        <f t="shared" si="40"/>
        <v>03.02.261-4</v>
      </c>
      <c r="G1323" s="37" t="s">
        <v>3537</v>
      </c>
      <c r="H1323" s="37">
        <v>566</v>
      </c>
    </row>
    <row r="1324" spans="1:8" x14ac:dyDescent="0.3">
      <c r="A1324" s="34" t="str">
        <f>+LEFT(Tabla3[[#This Row],[id_detalle]],2)</f>
        <v>03</v>
      </c>
      <c r="B1324" s="46" t="str">
        <f>VLOOKUP((LEFT(Tabla3[[#This Row],[id_detalle]],2)),id_rubro[[id]:[Rubro]],2,0)</f>
        <v>PRODUCTOS INDUSTRIALES Y RELACIONADOS</v>
      </c>
      <c r="C1324" s="36" t="s">
        <v>300</v>
      </c>
      <c r="D1324" s="35" t="str">
        <f>+Tabla3[[#This Row],[id_detalle]]&amp;" "&amp;VLOOKUP(Tabla3[[#This Row],[id_detalle]],rubro_detalle[[Código]:[Rubro Detalle]],2,0)</f>
        <v>03.02.261 Cordelería</v>
      </c>
      <c r="E1324" s="33">
        <f t="shared" si="41"/>
        <v>5</v>
      </c>
      <c r="F1324" s="47" t="str">
        <f t="shared" si="40"/>
        <v>03.02.261-5</v>
      </c>
      <c r="G1324" s="38" t="s">
        <v>3520</v>
      </c>
      <c r="H1324" s="38">
        <v>604</v>
      </c>
    </row>
    <row r="1325" spans="1:8" x14ac:dyDescent="0.3">
      <c r="A1325" s="34" t="str">
        <f>+LEFT(Tabla3[[#This Row],[id_detalle]],2)</f>
        <v>03</v>
      </c>
      <c r="B1325" s="46" t="str">
        <f>VLOOKUP((LEFT(Tabla3[[#This Row],[id_detalle]],2)),id_rubro[[id]:[Rubro]],2,0)</f>
        <v>PRODUCTOS INDUSTRIALES Y RELACIONADOS</v>
      </c>
      <c r="C1325" s="36" t="s">
        <v>300</v>
      </c>
      <c r="D1325" s="35" t="str">
        <f>+Tabla3[[#This Row],[id_detalle]]&amp;" "&amp;VLOOKUP(Tabla3[[#This Row],[id_detalle]],rubro_detalle[[Código]:[Rubro Detalle]],2,0)</f>
        <v>03.02.261 Cordelería</v>
      </c>
      <c r="E1325" s="33">
        <f t="shared" si="41"/>
        <v>6</v>
      </c>
      <c r="F1325" s="47" t="str">
        <f t="shared" si="40"/>
        <v>03.02.261-6</v>
      </c>
      <c r="G1325" s="37" t="s">
        <v>3538</v>
      </c>
      <c r="H1325" s="37">
        <v>623</v>
      </c>
    </row>
    <row r="1326" spans="1:8" x14ac:dyDescent="0.3">
      <c r="A1326" s="34" t="str">
        <f>+LEFT(Tabla3[[#This Row],[id_detalle]],2)</f>
        <v>03</v>
      </c>
      <c r="B1326" s="46" t="str">
        <f>VLOOKUP((LEFT(Tabla3[[#This Row],[id_detalle]],2)),id_rubro[[id]:[Rubro]],2,0)</f>
        <v>PRODUCTOS INDUSTRIALES Y RELACIONADOS</v>
      </c>
      <c r="C1326" s="36" t="s">
        <v>302</v>
      </c>
      <c r="D1326" s="35" t="str">
        <f>+Tabla3[[#This Row],[id_detalle]]&amp;" "&amp;VLOOKUP(Tabla3[[#This Row],[id_detalle]],rubro_detalle[[Código]:[Rubro Detalle]],2,0)</f>
        <v>03.02.281 Cortinas, Tapicería , Gobelinos</v>
      </c>
      <c r="E1326" s="33">
        <f t="shared" si="41"/>
        <v>1</v>
      </c>
      <c r="F1326" s="47" t="str">
        <f t="shared" si="40"/>
        <v>03.02.281-1</v>
      </c>
      <c r="G1326" s="37" t="s">
        <v>2689</v>
      </c>
      <c r="H1326" s="37">
        <v>314</v>
      </c>
    </row>
    <row r="1327" spans="1:8" x14ac:dyDescent="0.3">
      <c r="A1327" s="34" t="str">
        <f>+LEFT(Tabla3[[#This Row],[id_detalle]],2)</f>
        <v>03</v>
      </c>
      <c r="B1327" s="46" t="str">
        <f>VLOOKUP((LEFT(Tabla3[[#This Row],[id_detalle]],2)),id_rubro[[id]:[Rubro]],2,0)</f>
        <v>PRODUCTOS INDUSTRIALES Y RELACIONADOS</v>
      </c>
      <c r="C1327" s="36" t="s">
        <v>302</v>
      </c>
      <c r="D1327" s="35" t="str">
        <f>+Tabla3[[#This Row],[id_detalle]]&amp;" "&amp;VLOOKUP(Tabla3[[#This Row],[id_detalle]],rubro_detalle[[Código]:[Rubro Detalle]],2,0)</f>
        <v>03.02.281 Cortinas, Tapicería , Gobelinos</v>
      </c>
      <c r="E1327" s="33">
        <f t="shared" si="41"/>
        <v>2</v>
      </c>
      <c r="F1327" s="47" t="str">
        <f t="shared" si="40"/>
        <v>03.02.281-2</v>
      </c>
      <c r="G1327" s="37" t="s">
        <v>3456</v>
      </c>
      <c r="H1327" s="37">
        <v>314</v>
      </c>
    </row>
    <row r="1328" spans="1:8" x14ac:dyDescent="0.3">
      <c r="A1328" s="34" t="str">
        <f>+LEFT(Tabla3[[#This Row],[id_detalle]],2)</f>
        <v>03</v>
      </c>
      <c r="B1328" s="46" t="str">
        <f>VLOOKUP((LEFT(Tabla3[[#This Row],[id_detalle]],2)),id_rubro[[id]:[Rubro]],2,0)</f>
        <v>PRODUCTOS INDUSTRIALES Y RELACIONADOS</v>
      </c>
      <c r="C1328" s="36" t="s">
        <v>302</v>
      </c>
      <c r="D1328" s="35" t="str">
        <f>+Tabla3[[#This Row],[id_detalle]]&amp;" "&amp;VLOOKUP(Tabla3[[#This Row],[id_detalle]],rubro_detalle[[Código]:[Rubro Detalle]],2,0)</f>
        <v>03.02.281 Cortinas, Tapicería , Gobelinos</v>
      </c>
      <c r="E1328" s="33">
        <f t="shared" si="41"/>
        <v>3</v>
      </c>
      <c r="F1328" s="47" t="str">
        <f t="shared" si="40"/>
        <v>03.02.281-3</v>
      </c>
      <c r="G1328" s="37" t="s">
        <v>3458</v>
      </c>
      <c r="H1328" s="37">
        <v>323</v>
      </c>
    </row>
    <row r="1329" spans="1:8" x14ac:dyDescent="0.3">
      <c r="A1329" s="34" t="str">
        <f>+LEFT(Tabla3[[#This Row],[id_detalle]],2)</f>
        <v>03</v>
      </c>
      <c r="B1329" s="46" t="str">
        <f>VLOOKUP((LEFT(Tabla3[[#This Row],[id_detalle]],2)),id_rubro[[id]:[Rubro]],2,0)</f>
        <v>PRODUCTOS INDUSTRIALES Y RELACIONADOS</v>
      </c>
      <c r="C1329" s="36" t="s">
        <v>302</v>
      </c>
      <c r="D1329" s="35" t="str">
        <f>+Tabla3[[#This Row],[id_detalle]]&amp;" "&amp;VLOOKUP(Tabla3[[#This Row],[id_detalle]],rubro_detalle[[Código]:[Rubro Detalle]],2,0)</f>
        <v>03.02.281 Cortinas, Tapicería , Gobelinos</v>
      </c>
      <c r="E1329" s="33">
        <f t="shared" si="41"/>
        <v>4</v>
      </c>
      <c r="F1329" s="47" t="str">
        <f t="shared" si="40"/>
        <v>03.02.281-4</v>
      </c>
      <c r="G1329" s="37" t="s">
        <v>3514</v>
      </c>
      <c r="H1329" s="37">
        <v>369</v>
      </c>
    </row>
    <row r="1330" spans="1:8" x14ac:dyDescent="0.3">
      <c r="A1330" s="34" t="str">
        <f>+LEFT(Tabla3[[#This Row],[id_detalle]],2)</f>
        <v>03</v>
      </c>
      <c r="B1330" s="46" t="str">
        <f>VLOOKUP((LEFT(Tabla3[[#This Row],[id_detalle]],2)),id_rubro[[id]:[Rubro]],2,0)</f>
        <v>PRODUCTOS INDUSTRIALES Y RELACIONADOS</v>
      </c>
      <c r="C1330" s="36" t="s">
        <v>302</v>
      </c>
      <c r="D1330" s="35" t="str">
        <f>+Tabla3[[#This Row],[id_detalle]]&amp;" "&amp;VLOOKUP(Tabla3[[#This Row],[id_detalle]],rubro_detalle[[Código]:[Rubro Detalle]],2,0)</f>
        <v>03.02.281 Cortinas, Tapicería , Gobelinos</v>
      </c>
      <c r="E1330" s="33">
        <f t="shared" si="41"/>
        <v>5</v>
      </c>
      <c r="F1330" s="47" t="str">
        <f t="shared" si="40"/>
        <v>03.02.281-5</v>
      </c>
      <c r="G1330" s="37" t="s">
        <v>3539</v>
      </c>
      <c r="H1330" s="37">
        <v>439</v>
      </c>
    </row>
    <row r="1331" spans="1:8" x14ac:dyDescent="0.3">
      <c r="A1331" s="34" t="str">
        <f>+LEFT(Tabla3[[#This Row],[id_detalle]],2)</f>
        <v>03</v>
      </c>
      <c r="B1331" s="46" t="str">
        <f>VLOOKUP((LEFT(Tabla3[[#This Row],[id_detalle]],2)),id_rubro[[id]:[Rubro]],2,0)</f>
        <v>PRODUCTOS INDUSTRIALES Y RELACIONADOS</v>
      </c>
      <c r="C1331" s="36" t="s">
        <v>302</v>
      </c>
      <c r="D1331" s="35" t="str">
        <f>+Tabla3[[#This Row],[id_detalle]]&amp;" "&amp;VLOOKUP(Tabla3[[#This Row],[id_detalle]],rubro_detalle[[Código]:[Rubro Detalle]],2,0)</f>
        <v>03.02.281 Cortinas, Tapicería , Gobelinos</v>
      </c>
      <c r="E1331" s="33">
        <f t="shared" si="41"/>
        <v>6</v>
      </c>
      <c r="F1331" s="47" t="str">
        <f t="shared" si="40"/>
        <v>03.02.281-6</v>
      </c>
      <c r="G1331" s="37" t="s">
        <v>3540</v>
      </c>
      <c r="H1331" s="37">
        <v>444</v>
      </c>
    </row>
    <row r="1332" spans="1:8" x14ac:dyDescent="0.3">
      <c r="A1332" s="34" t="str">
        <f>+LEFT(Tabla3[[#This Row],[id_detalle]],2)</f>
        <v>03</v>
      </c>
      <c r="B1332" s="46" t="str">
        <f>VLOOKUP((LEFT(Tabla3[[#This Row],[id_detalle]],2)),id_rubro[[id]:[Rubro]],2,0)</f>
        <v>PRODUCTOS INDUSTRIALES Y RELACIONADOS</v>
      </c>
      <c r="C1332" s="36" t="s">
        <v>302</v>
      </c>
      <c r="D1332" s="35" t="str">
        <f>+Tabla3[[#This Row],[id_detalle]]&amp;" "&amp;VLOOKUP(Tabla3[[#This Row],[id_detalle]],rubro_detalle[[Código]:[Rubro Detalle]],2,0)</f>
        <v>03.02.281 Cortinas, Tapicería , Gobelinos</v>
      </c>
      <c r="E1332" s="33">
        <f t="shared" si="41"/>
        <v>7</v>
      </c>
      <c r="F1332" s="47" t="str">
        <f t="shared" si="40"/>
        <v>03.02.281-7</v>
      </c>
      <c r="G1332" s="37" t="s">
        <v>3541</v>
      </c>
      <c r="H1332" s="37">
        <v>480</v>
      </c>
    </row>
    <row r="1333" spans="1:8" x14ac:dyDescent="0.3">
      <c r="A1333" s="34" t="str">
        <f>+LEFT(Tabla3[[#This Row],[id_detalle]],2)</f>
        <v>03</v>
      </c>
      <c r="B1333" s="46" t="str">
        <f>VLOOKUP((LEFT(Tabla3[[#This Row],[id_detalle]],2)),id_rubro[[id]:[Rubro]],2,0)</f>
        <v>PRODUCTOS INDUSTRIALES Y RELACIONADOS</v>
      </c>
      <c r="C1333" s="36" t="s">
        <v>302</v>
      </c>
      <c r="D1333" s="35" t="str">
        <f>+Tabla3[[#This Row],[id_detalle]]&amp;" "&amp;VLOOKUP(Tabla3[[#This Row],[id_detalle]],rubro_detalle[[Código]:[Rubro Detalle]],2,0)</f>
        <v>03.02.281 Cortinas, Tapicería , Gobelinos</v>
      </c>
      <c r="E1333" s="33">
        <f t="shared" si="41"/>
        <v>8</v>
      </c>
      <c r="F1333" s="47" t="str">
        <f t="shared" si="40"/>
        <v>03.02.281-8</v>
      </c>
      <c r="G1333" s="37" t="s">
        <v>3443</v>
      </c>
      <c r="H1333" s="37">
        <v>522</v>
      </c>
    </row>
    <row r="1334" spans="1:8" x14ac:dyDescent="0.3">
      <c r="A1334" s="34" t="str">
        <f>+LEFT(Tabla3[[#This Row],[id_detalle]],2)</f>
        <v>03</v>
      </c>
      <c r="B1334" s="46" t="str">
        <f>VLOOKUP((LEFT(Tabla3[[#This Row],[id_detalle]],2)),id_rubro[[id]:[Rubro]],2,0)</f>
        <v>PRODUCTOS INDUSTRIALES Y RELACIONADOS</v>
      </c>
      <c r="C1334" s="36" t="s">
        <v>302</v>
      </c>
      <c r="D1334" s="35" t="str">
        <f>+Tabla3[[#This Row],[id_detalle]]&amp;" "&amp;VLOOKUP(Tabla3[[#This Row],[id_detalle]],rubro_detalle[[Código]:[Rubro Detalle]],2,0)</f>
        <v>03.02.281 Cortinas, Tapicería , Gobelinos</v>
      </c>
      <c r="E1334" s="33">
        <f t="shared" si="41"/>
        <v>9</v>
      </c>
      <c r="F1334" s="47" t="str">
        <f t="shared" si="40"/>
        <v>03.02.281-9</v>
      </c>
      <c r="G1334" s="37" t="s">
        <v>3466</v>
      </c>
      <c r="H1334" s="37">
        <v>553</v>
      </c>
    </row>
    <row r="1335" spans="1:8" x14ac:dyDescent="0.3">
      <c r="A1335" s="34" t="str">
        <f>+LEFT(Tabla3[[#This Row],[id_detalle]],2)</f>
        <v>03</v>
      </c>
      <c r="B1335" s="46" t="str">
        <f>VLOOKUP((LEFT(Tabla3[[#This Row],[id_detalle]],2)),id_rubro[[id]:[Rubro]],2,0)</f>
        <v>PRODUCTOS INDUSTRIALES Y RELACIONADOS</v>
      </c>
      <c r="C1335" s="36" t="s">
        <v>302</v>
      </c>
      <c r="D1335" s="35" t="str">
        <f>+Tabla3[[#This Row],[id_detalle]]&amp;" "&amp;VLOOKUP(Tabla3[[#This Row],[id_detalle]],rubro_detalle[[Código]:[Rubro Detalle]],2,0)</f>
        <v>03.02.281 Cortinas, Tapicería , Gobelinos</v>
      </c>
      <c r="E1335" s="33">
        <f t="shared" si="41"/>
        <v>10</v>
      </c>
      <c r="F1335" s="47" t="str">
        <f t="shared" si="40"/>
        <v>03.02.281-10</v>
      </c>
      <c r="G1335" s="37" t="s">
        <v>3542</v>
      </c>
      <c r="H1335" s="37">
        <v>561</v>
      </c>
    </row>
    <row r="1336" spans="1:8" x14ac:dyDescent="0.3">
      <c r="A1336" s="34" t="str">
        <f>+LEFT(Tabla3[[#This Row],[id_detalle]],2)</f>
        <v>03</v>
      </c>
      <c r="B1336" s="46" t="str">
        <f>VLOOKUP((LEFT(Tabla3[[#This Row],[id_detalle]],2)),id_rubro[[id]:[Rubro]],2,0)</f>
        <v>PRODUCTOS INDUSTRIALES Y RELACIONADOS</v>
      </c>
      <c r="C1336" s="36" t="s">
        <v>302</v>
      </c>
      <c r="D1336" s="35" t="str">
        <f>+Tabla3[[#This Row],[id_detalle]]&amp;" "&amp;VLOOKUP(Tabla3[[#This Row],[id_detalle]],rubro_detalle[[Código]:[Rubro Detalle]],2,0)</f>
        <v>03.02.281 Cortinas, Tapicería , Gobelinos</v>
      </c>
      <c r="E1336" s="33">
        <f t="shared" si="41"/>
        <v>11</v>
      </c>
      <c r="F1336" s="47" t="str">
        <f t="shared" si="40"/>
        <v>03.02.281-11</v>
      </c>
      <c r="G1336" s="37" t="s">
        <v>3543</v>
      </c>
      <c r="H1336" s="37">
        <v>611</v>
      </c>
    </row>
    <row r="1337" spans="1:8" x14ac:dyDescent="0.3">
      <c r="A1337" s="34" t="str">
        <f>+LEFT(Tabla3[[#This Row],[id_detalle]],2)</f>
        <v>03</v>
      </c>
      <c r="B1337" s="46" t="str">
        <f>VLOOKUP((LEFT(Tabla3[[#This Row],[id_detalle]],2)),id_rubro[[id]:[Rubro]],2,0)</f>
        <v>PRODUCTOS INDUSTRIALES Y RELACIONADOS</v>
      </c>
      <c r="C1337" s="36" t="s">
        <v>302</v>
      </c>
      <c r="D1337" s="35" t="str">
        <f>+Tabla3[[#This Row],[id_detalle]]&amp;" "&amp;VLOOKUP(Tabla3[[#This Row],[id_detalle]],rubro_detalle[[Código]:[Rubro Detalle]],2,0)</f>
        <v>03.02.281 Cortinas, Tapicería , Gobelinos</v>
      </c>
      <c r="E1337" s="33">
        <f t="shared" si="41"/>
        <v>12</v>
      </c>
      <c r="F1337" s="47" t="str">
        <f t="shared" si="40"/>
        <v>03.02.281-12</v>
      </c>
      <c r="G1337" s="37" t="s">
        <v>3544</v>
      </c>
      <c r="H1337" s="37">
        <v>637</v>
      </c>
    </row>
    <row r="1338" spans="1:8" x14ac:dyDescent="0.3">
      <c r="A1338" s="34" t="str">
        <f>+LEFT(Tabla3[[#This Row],[id_detalle]],2)</f>
        <v>03</v>
      </c>
      <c r="B1338" s="46" t="str">
        <f>VLOOKUP((LEFT(Tabla3[[#This Row],[id_detalle]],2)),id_rubro[[id]:[Rubro]],2,0)</f>
        <v>PRODUCTOS INDUSTRIALES Y RELACIONADOS</v>
      </c>
      <c r="C1338" s="36" t="s">
        <v>302</v>
      </c>
      <c r="D1338" s="35" t="str">
        <f>+Tabla3[[#This Row],[id_detalle]]&amp;" "&amp;VLOOKUP(Tabla3[[#This Row],[id_detalle]],rubro_detalle[[Código]:[Rubro Detalle]],2,0)</f>
        <v>03.02.281 Cortinas, Tapicería , Gobelinos</v>
      </c>
      <c r="E1338" s="33">
        <f t="shared" si="41"/>
        <v>13</v>
      </c>
      <c r="F1338" s="47" t="str">
        <f t="shared" si="40"/>
        <v>03.02.281-13</v>
      </c>
      <c r="G1338" s="37" t="s">
        <v>3545</v>
      </c>
      <c r="H1338" s="37">
        <v>663</v>
      </c>
    </row>
    <row r="1339" spans="1:8" x14ac:dyDescent="0.3">
      <c r="A1339" s="34" t="str">
        <f>+LEFT(Tabla3[[#This Row],[id_detalle]],2)</f>
        <v>03</v>
      </c>
      <c r="B1339" s="46" t="str">
        <f>VLOOKUP((LEFT(Tabla3[[#This Row],[id_detalle]],2)),id_rubro[[id]:[Rubro]],2,0)</f>
        <v>PRODUCTOS INDUSTRIALES Y RELACIONADOS</v>
      </c>
      <c r="C1339" s="36" t="s">
        <v>302</v>
      </c>
      <c r="D1339" s="35" t="str">
        <f>+Tabla3[[#This Row],[id_detalle]]&amp;" "&amp;VLOOKUP(Tabla3[[#This Row],[id_detalle]],rubro_detalle[[Código]:[Rubro Detalle]],2,0)</f>
        <v>03.02.281 Cortinas, Tapicería , Gobelinos</v>
      </c>
      <c r="E1339" s="33">
        <f t="shared" si="41"/>
        <v>14</v>
      </c>
      <c r="F1339" s="47" t="str">
        <f t="shared" si="40"/>
        <v>03.02.281-14</v>
      </c>
      <c r="G1339" s="37" t="s">
        <v>3546</v>
      </c>
      <c r="H1339" s="37">
        <v>731</v>
      </c>
    </row>
    <row r="1340" spans="1:8" x14ac:dyDescent="0.3">
      <c r="A1340" s="34" t="str">
        <f>+LEFT(Tabla3[[#This Row],[id_detalle]],2)</f>
        <v>03</v>
      </c>
      <c r="B1340" s="46" t="str">
        <f>VLOOKUP((LEFT(Tabla3[[#This Row],[id_detalle]],2)),id_rubro[[id]:[Rubro]],2,0)</f>
        <v>PRODUCTOS INDUSTRIALES Y RELACIONADOS</v>
      </c>
      <c r="C1340" s="36" t="s">
        <v>302</v>
      </c>
      <c r="D1340" s="35" t="str">
        <f>+Tabla3[[#This Row],[id_detalle]]&amp;" "&amp;VLOOKUP(Tabla3[[#This Row],[id_detalle]],rubro_detalle[[Código]:[Rubro Detalle]],2,0)</f>
        <v>03.02.281 Cortinas, Tapicería , Gobelinos</v>
      </c>
      <c r="E1340" s="33">
        <f t="shared" si="41"/>
        <v>15</v>
      </c>
      <c r="F1340" s="47" t="str">
        <f t="shared" si="40"/>
        <v>03.02.281-15</v>
      </c>
      <c r="G1340" s="37" t="s">
        <v>3547</v>
      </c>
      <c r="H1340" s="37">
        <v>799</v>
      </c>
    </row>
    <row r="1341" spans="1:8" x14ac:dyDescent="0.3">
      <c r="A1341" s="34" t="str">
        <f>+LEFT(Tabla3[[#This Row],[id_detalle]],2)</f>
        <v>03</v>
      </c>
      <c r="B1341" s="46" t="str">
        <f>VLOOKUP((LEFT(Tabla3[[#This Row],[id_detalle]],2)),id_rubro[[id]:[Rubro]],2,0)</f>
        <v>PRODUCTOS INDUSTRIALES Y RELACIONADOS</v>
      </c>
      <c r="C1341" s="36" t="s">
        <v>302</v>
      </c>
      <c r="D1341" s="35" t="str">
        <f>+Tabla3[[#This Row],[id_detalle]]&amp;" "&amp;VLOOKUP(Tabla3[[#This Row],[id_detalle]],rubro_detalle[[Código]:[Rubro Detalle]],2,0)</f>
        <v>03.02.281 Cortinas, Tapicería , Gobelinos</v>
      </c>
      <c r="E1341" s="33">
        <f t="shared" si="41"/>
        <v>16</v>
      </c>
      <c r="F1341" s="47" t="str">
        <f t="shared" si="40"/>
        <v>03.02.281-16</v>
      </c>
      <c r="G1341" s="37" t="s">
        <v>3548</v>
      </c>
      <c r="H1341" s="37">
        <v>800</v>
      </c>
    </row>
    <row r="1342" spans="1:8" x14ac:dyDescent="0.3">
      <c r="A1342" s="34" t="str">
        <f>+LEFT(Tabla3[[#This Row],[id_detalle]],2)</f>
        <v>03</v>
      </c>
      <c r="B1342" s="46" t="str">
        <f>VLOOKUP((LEFT(Tabla3[[#This Row],[id_detalle]],2)),id_rubro[[id]:[Rubro]],2,0)</f>
        <v>PRODUCTOS INDUSTRIALES Y RELACIONADOS</v>
      </c>
      <c r="C1342" s="36" t="s">
        <v>304</v>
      </c>
      <c r="D1342" s="35" t="str">
        <f>+Tabla3[[#This Row],[id_detalle]]&amp;" "&amp;VLOOKUP(Tabla3[[#This Row],[id_detalle]],rubro_detalle[[Código]:[Rubro Detalle]],2,0)</f>
        <v>03.02.296 Estampados en Telas y Prendas</v>
      </c>
      <c r="E1342" s="33">
        <f t="shared" si="41"/>
        <v>1</v>
      </c>
      <c r="F1342" s="47" t="str">
        <f t="shared" si="40"/>
        <v>03.02.296-1</v>
      </c>
      <c r="G1342" s="37" t="s">
        <v>3549</v>
      </c>
      <c r="H1342" s="37">
        <v>158</v>
      </c>
    </row>
    <row r="1343" spans="1:8" x14ac:dyDescent="0.3">
      <c r="A1343" s="34" t="str">
        <f>+LEFT(Tabla3[[#This Row],[id_detalle]],2)</f>
        <v>03</v>
      </c>
      <c r="B1343" s="46" t="str">
        <f>VLOOKUP((LEFT(Tabla3[[#This Row],[id_detalle]],2)),id_rubro[[id]:[Rubro]],2,0)</f>
        <v>PRODUCTOS INDUSTRIALES Y RELACIONADOS</v>
      </c>
      <c r="C1343" s="36" t="s">
        <v>304</v>
      </c>
      <c r="D1343" s="35" t="str">
        <f>+Tabla3[[#This Row],[id_detalle]]&amp;" "&amp;VLOOKUP(Tabla3[[#This Row],[id_detalle]],rubro_detalle[[Código]:[Rubro Detalle]],2,0)</f>
        <v>03.02.296 Estampados en Telas y Prendas</v>
      </c>
      <c r="E1343" s="33">
        <f t="shared" si="41"/>
        <v>2</v>
      </c>
      <c r="F1343" s="47" t="str">
        <f t="shared" si="40"/>
        <v>03.02.296-2</v>
      </c>
      <c r="G1343" s="37" t="s">
        <v>3550</v>
      </c>
      <c r="H1343" s="37">
        <v>478</v>
      </c>
    </row>
    <row r="1344" spans="1:8" x14ac:dyDescent="0.3">
      <c r="A1344" s="34" t="str">
        <f>+LEFT(Tabla3[[#This Row],[id_detalle]],2)</f>
        <v>03</v>
      </c>
      <c r="B1344" s="46" t="str">
        <f>VLOOKUP((LEFT(Tabla3[[#This Row],[id_detalle]],2)),id_rubro[[id]:[Rubro]],2,0)</f>
        <v>PRODUCTOS INDUSTRIALES Y RELACIONADOS</v>
      </c>
      <c r="C1344" s="36" t="s">
        <v>304</v>
      </c>
      <c r="D1344" s="35" t="str">
        <f>+Tabla3[[#This Row],[id_detalle]]&amp;" "&amp;VLOOKUP(Tabla3[[#This Row],[id_detalle]],rubro_detalle[[Código]:[Rubro Detalle]],2,0)</f>
        <v>03.02.296 Estampados en Telas y Prendas</v>
      </c>
      <c r="E1344" s="33">
        <f t="shared" si="41"/>
        <v>3</v>
      </c>
      <c r="F1344" s="47" t="str">
        <f t="shared" si="40"/>
        <v>03.02.296-3</v>
      </c>
      <c r="G1344" s="37" t="s">
        <v>3551</v>
      </c>
      <c r="H1344" s="37">
        <v>591</v>
      </c>
    </row>
    <row r="1345" spans="1:8" x14ac:dyDescent="0.3">
      <c r="A1345" s="34" t="str">
        <f>+LEFT(Tabla3[[#This Row],[id_detalle]],2)</f>
        <v>03</v>
      </c>
      <c r="B1345" s="46" t="str">
        <f>VLOOKUP((LEFT(Tabla3[[#This Row],[id_detalle]],2)),id_rubro[[id]:[Rubro]],2,0)</f>
        <v>PRODUCTOS INDUSTRIALES Y RELACIONADOS</v>
      </c>
      <c r="C1345" s="36" t="s">
        <v>306</v>
      </c>
      <c r="D1345" s="35" t="str">
        <f>+Tabla3[[#This Row],[id_detalle]]&amp;" "&amp;VLOOKUP(Tabla3[[#This Row],[id_detalle]],rubro_detalle[[Código]:[Rubro Detalle]],2,0)</f>
        <v>03.02.297 Estampados Metálicos</v>
      </c>
      <c r="E1345" s="33">
        <f t="shared" si="41"/>
        <v>1</v>
      </c>
      <c r="F1345" s="47" t="str">
        <f t="shared" si="40"/>
        <v>03.02.297-1</v>
      </c>
      <c r="G1345" s="37" t="s">
        <v>3552</v>
      </c>
      <c r="H1345" s="37">
        <v>198</v>
      </c>
    </row>
    <row r="1346" spans="1:8" x14ac:dyDescent="0.3">
      <c r="A1346" s="34" t="str">
        <f>+LEFT(Tabla3[[#This Row],[id_detalle]],2)</f>
        <v>03</v>
      </c>
      <c r="B1346" s="46" t="str">
        <f>VLOOKUP((LEFT(Tabla3[[#This Row],[id_detalle]],2)),id_rubro[[id]:[Rubro]],2,0)</f>
        <v>PRODUCTOS INDUSTRIALES Y RELACIONADOS</v>
      </c>
      <c r="C1346" s="36" t="s">
        <v>306</v>
      </c>
      <c r="D1346" s="35" t="str">
        <f>+Tabla3[[#This Row],[id_detalle]]&amp;" "&amp;VLOOKUP(Tabla3[[#This Row],[id_detalle]],rubro_detalle[[Código]:[Rubro Detalle]],2,0)</f>
        <v>03.02.297 Estampados Metálicos</v>
      </c>
      <c r="E1346" s="33">
        <f t="shared" si="41"/>
        <v>2</v>
      </c>
      <c r="F1346" s="47" t="str">
        <f t="shared" si="40"/>
        <v>03.02.297-2</v>
      </c>
      <c r="G1346" s="37" t="s">
        <v>3553</v>
      </c>
      <c r="H1346" s="37">
        <v>269</v>
      </c>
    </row>
    <row r="1347" spans="1:8" x14ac:dyDescent="0.3">
      <c r="A1347" s="34" t="str">
        <f>+LEFT(Tabla3[[#This Row],[id_detalle]],2)</f>
        <v>03</v>
      </c>
      <c r="B1347" s="46" t="str">
        <f>VLOOKUP((LEFT(Tabla3[[#This Row],[id_detalle]],2)),id_rubro[[id]:[Rubro]],2,0)</f>
        <v>PRODUCTOS INDUSTRIALES Y RELACIONADOS</v>
      </c>
      <c r="C1347" s="36" t="s">
        <v>306</v>
      </c>
      <c r="D1347" s="35" t="str">
        <f>+Tabla3[[#This Row],[id_detalle]]&amp;" "&amp;VLOOKUP(Tabla3[[#This Row],[id_detalle]],rubro_detalle[[Código]:[Rubro Detalle]],2,0)</f>
        <v>03.02.297 Estampados Metálicos</v>
      </c>
      <c r="E1347" s="33">
        <f t="shared" si="41"/>
        <v>3</v>
      </c>
      <c r="F1347" s="47" t="str">
        <f t="shared" si="40"/>
        <v>03.02.297-3</v>
      </c>
      <c r="G1347" s="37" t="s">
        <v>3554</v>
      </c>
      <c r="H1347" s="37">
        <v>317</v>
      </c>
    </row>
    <row r="1348" spans="1:8" x14ac:dyDescent="0.3">
      <c r="A1348" s="34" t="str">
        <f>+LEFT(Tabla3[[#This Row],[id_detalle]],2)</f>
        <v>03</v>
      </c>
      <c r="B1348" s="46" t="str">
        <f>VLOOKUP((LEFT(Tabla3[[#This Row],[id_detalle]],2)),id_rubro[[id]:[Rubro]],2,0)</f>
        <v>PRODUCTOS INDUSTRIALES Y RELACIONADOS</v>
      </c>
      <c r="C1348" s="36" t="s">
        <v>306</v>
      </c>
      <c r="D1348" s="35" t="str">
        <f>+Tabla3[[#This Row],[id_detalle]]&amp;" "&amp;VLOOKUP(Tabla3[[#This Row],[id_detalle]],rubro_detalle[[Código]:[Rubro Detalle]],2,0)</f>
        <v>03.02.297 Estampados Metálicos</v>
      </c>
      <c r="E1348" s="33">
        <f t="shared" si="41"/>
        <v>4</v>
      </c>
      <c r="F1348" s="47" t="str">
        <f t="shared" si="40"/>
        <v>03.02.297-4</v>
      </c>
      <c r="G1348" s="37" t="s">
        <v>3555</v>
      </c>
      <c r="H1348" s="37">
        <v>319</v>
      </c>
    </row>
    <row r="1349" spans="1:8" x14ac:dyDescent="0.3">
      <c r="A1349" s="34" t="str">
        <f>+LEFT(Tabla3[[#This Row],[id_detalle]],2)</f>
        <v>03</v>
      </c>
      <c r="B1349" s="46" t="str">
        <f>VLOOKUP((LEFT(Tabla3[[#This Row],[id_detalle]],2)),id_rubro[[id]:[Rubro]],2,0)</f>
        <v>PRODUCTOS INDUSTRIALES Y RELACIONADOS</v>
      </c>
      <c r="C1349" s="36" t="s">
        <v>306</v>
      </c>
      <c r="D1349" s="35" t="str">
        <f>+Tabla3[[#This Row],[id_detalle]]&amp;" "&amp;VLOOKUP(Tabla3[[#This Row],[id_detalle]],rubro_detalle[[Código]:[Rubro Detalle]],2,0)</f>
        <v>03.02.297 Estampados Metálicos</v>
      </c>
      <c r="E1349" s="33">
        <f t="shared" si="41"/>
        <v>5</v>
      </c>
      <c r="F1349" s="47" t="str">
        <f t="shared" si="40"/>
        <v>03.02.297-5</v>
      </c>
      <c r="G1349" s="37" t="s">
        <v>3556</v>
      </c>
      <c r="H1349" s="37">
        <v>438</v>
      </c>
    </row>
    <row r="1350" spans="1:8" x14ac:dyDescent="0.3">
      <c r="A1350" s="34" t="str">
        <f>+LEFT(Tabla3[[#This Row],[id_detalle]],2)</f>
        <v>03</v>
      </c>
      <c r="B1350" s="46" t="str">
        <f>VLOOKUP((LEFT(Tabla3[[#This Row],[id_detalle]],2)),id_rubro[[id]:[Rubro]],2,0)</f>
        <v>PRODUCTOS INDUSTRIALES Y RELACIONADOS</v>
      </c>
      <c r="C1350" s="36" t="s">
        <v>306</v>
      </c>
      <c r="D1350" s="35" t="str">
        <f>+Tabla3[[#This Row],[id_detalle]]&amp;" "&amp;VLOOKUP(Tabla3[[#This Row],[id_detalle]],rubro_detalle[[Código]:[Rubro Detalle]],2,0)</f>
        <v>03.02.297 Estampados Metálicos</v>
      </c>
      <c r="E1350" s="33">
        <f t="shared" si="41"/>
        <v>6</v>
      </c>
      <c r="F1350" s="47" t="str">
        <f t="shared" si="40"/>
        <v>03.02.297-6</v>
      </c>
      <c r="G1350" s="37" t="s">
        <v>3557</v>
      </c>
      <c r="H1350" s="37">
        <v>531</v>
      </c>
    </row>
    <row r="1351" spans="1:8" x14ac:dyDescent="0.3">
      <c r="A1351" s="34" t="str">
        <f>+LEFT(Tabla3[[#This Row],[id_detalle]],2)</f>
        <v>03</v>
      </c>
      <c r="B1351" s="46" t="str">
        <f>VLOOKUP((LEFT(Tabla3[[#This Row],[id_detalle]],2)),id_rubro[[id]:[Rubro]],2,0)</f>
        <v>PRODUCTOS INDUSTRIALES Y RELACIONADOS</v>
      </c>
      <c r="C1351" s="36" t="s">
        <v>306</v>
      </c>
      <c r="D1351" s="35" t="str">
        <f>+Tabla3[[#This Row],[id_detalle]]&amp;" "&amp;VLOOKUP(Tabla3[[#This Row],[id_detalle]],rubro_detalle[[Código]:[Rubro Detalle]],2,0)</f>
        <v>03.02.297 Estampados Metálicos</v>
      </c>
      <c r="E1351" s="33">
        <f t="shared" si="41"/>
        <v>7</v>
      </c>
      <c r="F1351" s="47" t="str">
        <f t="shared" si="40"/>
        <v>03.02.297-7</v>
      </c>
      <c r="G1351" s="37" t="s">
        <v>3558</v>
      </c>
      <c r="H1351" s="37">
        <v>561</v>
      </c>
    </row>
    <row r="1352" spans="1:8" x14ac:dyDescent="0.3">
      <c r="A1352" s="34" t="str">
        <f>+LEFT(Tabla3[[#This Row],[id_detalle]],2)</f>
        <v>03</v>
      </c>
      <c r="B1352" s="46" t="str">
        <f>VLOOKUP((LEFT(Tabla3[[#This Row],[id_detalle]],2)),id_rubro[[id]:[Rubro]],2,0)</f>
        <v>PRODUCTOS INDUSTRIALES Y RELACIONADOS</v>
      </c>
      <c r="C1352" s="36" t="s">
        <v>306</v>
      </c>
      <c r="D1352" s="35" t="str">
        <f>+Tabla3[[#This Row],[id_detalle]]&amp;" "&amp;VLOOKUP(Tabla3[[#This Row],[id_detalle]],rubro_detalle[[Código]:[Rubro Detalle]],2,0)</f>
        <v>03.02.297 Estampados Metálicos</v>
      </c>
      <c r="E1352" s="33">
        <f t="shared" si="41"/>
        <v>8</v>
      </c>
      <c r="F1352" s="47" t="str">
        <f t="shared" si="40"/>
        <v>03.02.297-8</v>
      </c>
      <c r="G1352" s="37" t="s">
        <v>3559</v>
      </c>
      <c r="H1352" s="37">
        <v>618</v>
      </c>
    </row>
    <row r="1353" spans="1:8" x14ac:dyDescent="0.3">
      <c r="A1353" s="34" t="str">
        <f>+LEFT(Tabla3[[#This Row],[id_detalle]],2)</f>
        <v>03</v>
      </c>
      <c r="B1353" s="46" t="str">
        <f>VLOOKUP((LEFT(Tabla3[[#This Row],[id_detalle]],2)),id_rubro[[id]:[Rubro]],2,0)</f>
        <v>PRODUCTOS INDUSTRIALES Y RELACIONADOS</v>
      </c>
      <c r="C1353" s="36" t="s">
        <v>306</v>
      </c>
      <c r="D1353" s="35" t="str">
        <f>+Tabla3[[#This Row],[id_detalle]]&amp;" "&amp;VLOOKUP(Tabla3[[#This Row],[id_detalle]],rubro_detalle[[Código]:[Rubro Detalle]],2,0)</f>
        <v>03.02.297 Estampados Metálicos</v>
      </c>
      <c r="E1353" s="33">
        <f t="shared" si="41"/>
        <v>9</v>
      </c>
      <c r="F1353" s="47" t="str">
        <f t="shared" si="40"/>
        <v>03.02.297-9</v>
      </c>
      <c r="G1353" s="37" t="s">
        <v>3560</v>
      </c>
      <c r="H1353" s="37">
        <v>663</v>
      </c>
    </row>
    <row r="1354" spans="1:8" x14ac:dyDescent="0.3">
      <c r="A1354" s="34" t="str">
        <f>+LEFT(Tabla3[[#This Row],[id_detalle]],2)</f>
        <v>03</v>
      </c>
      <c r="B1354" s="46" t="str">
        <f>VLOOKUP((LEFT(Tabla3[[#This Row],[id_detalle]],2)),id_rubro[[id]:[Rubro]],2,0)</f>
        <v>PRODUCTOS INDUSTRIALES Y RELACIONADOS</v>
      </c>
      <c r="C1354" s="36" t="s">
        <v>306</v>
      </c>
      <c r="D1354" s="35" t="str">
        <f>+Tabla3[[#This Row],[id_detalle]]&amp;" "&amp;VLOOKUP(Tabla3[[#This Row],[id_detalle]],rubro_detalle[[Código]:[Rubro Detalle]],2,0)</f>
        <v>03.02.297 Estampados Metálicos</v>
      </c>
      <c r="E1354" s="33">
        <f t="shared" si="41"/>
        <v>10</v>
      </c>
      <c r="F1354" s="47" t="str">
        <f t="shared" si="40"/>
        <v>03.02.297-10</v>
      </c>
      <c r="G1354" s="37" t="s">
        <v>3561</v>
      </c>
      <c r="H1354" s="37">
        <v>827</v>
      </c>
    </row>
    <row r="1355" spans="1:8" x14ac:dyDescent="0.3">
      <c r="A1355" s="34" t="str">
        <f>+LEFT(Tabla3[[#This Row],[id_detalle]],2)</f>
        <v>03</v>
      </c>
      <c r="B1355" s="46" t="str">
        <f>VLOOKUP((LEFT(Tabla3[[#This Row],[id_detalle]],2)),id_rubro[[id]:[Rubro]],2,0)</f>
        <v>PRODUCTOS INDUSTRIALES Y RELACIONADOS</v>
      </c>
      <c r="C1355" s="36" t="s">
        <v>308</v>
      </c>
      <c r="D1355" s="35" t="str">
        <f>+Tabla3[[#This Row],[id_detalle]]&amp;" "&amp;VLOOKUP(Tabla3[[#This Row],[id_detalle]],rubro_detalle[[Código]:[Rubro Detalle]],2,0)</f>
        <v>03.02.301 Etiquetas , Adornos de Tela, Bordados y Otros de Cordoería</v>
      </c>
      <c r="E1355" s="33">
        <f t="shared" si="41"/>
        <v>1</v>
      </c>
      <c r="F1355" s="47" t="str">
        <f t="shared" si="40"/>
        <v>03.02.301-1</v>
      </c>
      <c r="G1355" s="37" t="s">
        <v>3562</v>
      </c>
      <c r="H1355" s="37">
        <v>252</v>
      </c>
    </row>
    <row r="1356" spans="1:8" x14ac:dyDescent="0.3">
      <c r="A1356" s="34" t="str">
        <f>+LEFT(Tabla3[[#This Row],[id_detalle]],2)</f>
        <v>03</v>
      </c>
      <c r="B1356" s="46" t="str">
        <f>VLOOKUP((LEFT(Tabla3[[#This Row],[id_detalle]],2)),id_rubro[[id]:[Rubro]],2,0)</f>
        <v>PRODUCTOS INDUSTRIALES Y RELACIONADOS</v>
      </c>
      <c r="C1356" s="36" t="s">
        <v>308</v>
      </c>
      <c r="D1356" s="35" t="str">
        <f>+Tabla3[[#This Row],[id_detalle]]&amp;" "&amp;VLOOKUP(Tabla3[[#This Row],[id_detalle]],rubro_detalle[[Código]:[Rubro Detalle]],2,0)</f>
        <v>03.02.301 Etiquetas , Adornos de Tela, Bordados y Otros de Cordoería</v>
      </c>
      <c r="E1356" s="33">
        <f t="shared" si="41"/>
        <v>2</v>
      </c>
      <c r="F1356" s="47" t="str">
        <f t="shared" si="40"/>
        <v>03.02.301-2</v>
      </c>
      <c r="G1356" s="37" t="s">
        <v>3437</v>
      </c>
      <c r="H1356" s="37">
        <v>355</v>
      </c>
    </row>
    <row r="1357" spans="1:8" x14ac:dyDescent="0.3">
      <c r="A1357" s="34" t="str">
        <f>+LEFT(Tabla3[[#This Row],[id_detalle]],2)</f>
        <v>03</v>
      </c>
      <c r="B1357" s="46" t="str">
        <f>VLOOKUP((LEFT(Tabla3[[#This Row],[id_detalle]],2)),id_rubro[[id]:[Rubro]],2,0)</f>
        <v>PRODUCTOS INDUSTRIALES Y RELACIONADOS</v>
      </c>
      <c r="C1357" s="36" t="s">
        <v>308</v>
      </c>
      <c r="D1357" s="35" t="str">
        <f>+Tabla3[[#This Row],[id_detalle]]&amp;" "&amp;VLOOKUP(Tabla3[[#This Row],[id_detalle]],rubro_detalle[[Código]:[Rubro Detalle]],2,0)</f>
        <v>03.02.301 Etiquetas , Adornos de Tela, Bordados y Otros de Cordoería</v>
      </c>
      <c r="E1357" s="33">
        <f t="shared" si="41"/>
        <v>3</v>
      </c>
      <c r="F1357" s="47" t="str">
        <f t="shared" ref="F1357:F1420" si="42">+LEFT(D1357,9)&amp;"-"&amp;E1357</f>
        <v>03.02.301-3</v>
      </c>
      <c r="G1357" s="37" t="s">
        <v>3524</v>
      </c>
      <c r="H1357" s="37">
        <v>386</v>
      </c>
    </row>
    <row r="1358" spans="1:8" x14ac:dyDescent="0.3">
      <c r="A1358" s="34" t="str">
        <f>+LEFT(Tabla3[[#This Row],[id_detalle]],2)</f>
        <v>03</v>
      </c>
      <c r="B1358" s="46" t="str">
        <f>VLOOKUP((LEFT(Tabla3[[#This Row],[id_detalle]],2)),id_rubro[[id]:[Rubro]],2,0)</f>
        <v>PRODUCTOS INDUSTRIALES Y RELACIONADOS</v>
      </c>
      <c r="C1358" s="36" t="s">
        <v>308</v>
      </c>
      <c r="D1358" s="35" t="str">
        <f>+Tabla3[[#This Row],[id_detalle]]&amp;" "&amp;VLOOKUP(Tabla3[[#This Row],[id_detalle]],rubro_detalle[[Código]:[Rubro Detalle]],2,0)</f>
        <v>03.02.301 Etiquetas , Adornos de Tela, Bordados y Otros de Cordoería</v>
      </c>
      <c r="E1358" s="33">
        <f t="shared" ref="E1358:E1421" si="43">+IF(D1358=D1357,E1357+1,1)</f>
        <v>4</v>
      </c>
      <c r="F1358" s="47" t="str">
        <f t="shared" si="42"/>
        <v>03.02.301-4</v>
      </c>
      <c r="G1358" s="37" t="s">
        <v>3525</v>
      </c>
      <c r="H1358" s="37">
        <v>431</v>
      </c>
    </row>
    <row r="1359" spans="1:8" x14ac:dyDescent="0.3">
      <c r="A1359" s="34" t="str">
        <f>+LEFT(Tabla3[[#This Row],[id_detalle]],2)</f>
        <v>03</v>
      </c>
      <c r="B1359" s="46" t="str">
        <f>VLOOKUP((LEFT(Tabla3[[#This Row],[id_detalle]],2)),id_rubro[[id]:[Rubro]],2,0)</f>
        <v>PRODUCTOS INDUSTRIALES Y RELACIONADOS</v>
      </c>
      <c r="C1359" s="36" t="s">
        <v>308</v>
      </c>
      <c r="D1359" s="35" t="str">
        <f>+Tabla3[[#This Row],[id_detalle]]&amp;" "&amp;VLOOKUP(Tabla3[[#This Row],[id_detalle]],rubro_detalle[[Código]:[Rubro Detalle]],2,0)</f>
        <v>03.02.301 Etiquetas , Adornos de Tela, Bordados y Otros de Cordoería</v>
      </c>
      <c r="E1359" s="33">
        <f t="shared" si="43"/>
        <v>5</v>
      </c>
      <c r="F1359" s="47" t="str">
        <f t="shared" si="42"/>
        <v>03.02.301-5</v>
      </c>
      <c r="G1359" s="37" t="s">
        <v>3443</v>
      </c>
      <c r="H1359" s="37">
        <v>522</v>
      </c>
    </row>
    <row r="1360" spans="1:8" x14ac:dyDescent="0.3">
      <c r="A1360" s="34" t="str">
        <f>+LEFT(Tabla3[[#This Row],[id_detalle]],2)</f>
        <v>03</v>
      </c>
      <c r="B1360" s="46" t="str">
        <f>VLOOKUP((LEFT(Tabla3[[#This Row],[id_detalle]],2)),id_rubro[[id]:[Rubro]],2,0)</f>
        <v>PRODUCTOS INDUSTRIALES Y RELACIONADOS</v>
      </c>
      <c r="C1360" s="36" t="s">
        <v>308</v>
      </c>
      <c r="D1360" s="35" t="str">
        <f>+Tabla3[[#This Row],[id_detalle]]&amp;" "&amp;VLOOKUP(Tabla3[[#This Row],[id_detalle]],rubro_detalle[[Código]:[Rubro Detalle]],2,0)</f>
        <v>03.02.301 Etiquetas , Adornos de Tela, Bordados y Otros de Cordoería</v>
      </c>
      <c r="E1360" s="33">
        <f t="shared" si="43"/>
        <v>6</v>
      </c>
      <c r="F1360" s="47" t="str">
        <f t="shared" si="42"/>
        <v>03.02.301-6</v>
      </c>
      <c r="G1360" s="37" t="s">
        <v>3563</v>
      </c>
      <c r="H1360" s="37">
        <v>524</v>
      </c>
    </row>
    <row r="1361" spans="1:8" x14ac:dyDescent="0.3">
      <c r="A1361" s="34" t="str">
        <f>+LEFT(Tabla3[[#This Row],[id_detalle]],2)</f>
        <v>03</v>
      </c>
      <c r="B1361" s="46" t="str">
        <f>VLOOKUP((LEFT(Tabla3[[#This Row],[id_detalle]],2)),id_rubro[[id]:[Rubro]],2,0)</f>
        <v>PRODUCTOS INDUSTRIALES Y RELACIONADOS</v>
      </c>
      <c r="C1361" s="36" t="s">
        <v>308</v>
      </c>
      <c r="D1361" s="35" t="str">
        <f>+Tabla3[[#This Row],[id_detalle]]&amp;" "&amp;VLOOKUP(Tabla3[[#This Row],[id_detalle]],rubro_detalle[[Código]:[Rubro Detalle]],2,0)</f>
        <v>03.02.301 Etiquetas , Adornos de Tela, Bordados y Otros de Cordoería</v>
      </c>
      <c r="E1361" s="33">
        <f t="shared" si="43"/>
        <v>7</v>
      </c>
      <c r="F1361" s="47" t="str">
        <f t="shared" si="42"/>
        <v>03.02.301-7</v>
      </c>
      <c r="G1361" s="37" t="s">
        <v>3564</v>
      </c>
      <c r="H1361" s="37">
        <v>661</v>
      </c>
    </row>
    <row r="1362" spans="1:8" x14ac:dyDescent="0.3">
      <c r="A1362" s="34" t="str">
        <f>+LEFT(Tabla3[[#This Row],[id_detalle]],2)</f>
        <v>03</v>
      </c>
      <c r="B1362" s="46" t="str">
        <f>VLOOKUP((LEFT(Tabla3[[#This Row],[id_detalle]],2)),id_rubro[[id]:[Rubro]],2,0)</f>
        <v>PRODUCTOS INDUSTRIALES Y RELACIONADOS</v>
      </c>
      <c r="C1362" s="36" t="s">
        <v>308</v>
      </c>
      <c r="D1362" s="35" t="str">
        <f>+Tabla3[[#This Row],[id_detalle]]&amp;" "&amp;VLOOKUP(Tabla3[[#This Row],[id_detalle]],rubro_detalle[[Código]:[Rubro Detalle]],2,0)</f>
        <v>03.02.301 Etiquetas , Adornos de Tela, Bordados y Otros de Cordoería</v>
      </c>
      <c r="E1362" s="33">
        <f t="shared" si="43"/>
        <v>8</v>
      </c>
      <c r="F1362" s="47" t="str">
        <f t="shared" si="42"/>
        <v>03.02.301-8</v>
      </c>
      <c r="G1362" s="37" t="s">
        <v>3447</v>
      </c>
      <c r="H1362" s="37">
        <v>813</v>
      </c>
    </row>
    <row r="1363" spans="1:8" x14ac:dyDescent="0.3">
      <c r="A1363" s="34" t="str">
        <f>+LEFT(Tabla3[[#This Row],[id_detalle]],2)</f>
        <v>03</v>
      </c>
      <c r="B1363" s="46" t="str">
        <f>VLOOKUP((LEFT(Tabla3[[#This Row],[id_detalle]],2)),id_rubro[[id]:[Rubro]],2,0)</f>
        <v>PRODUCTOS INDUSTRIALES Y RELACIONADOS</v>
      </c>
      <c r="C1363" s="36" t="s">
        <v>310</v>
      </c>
      <c r="D1363" s="35" t="str">
        <f>+Tabla3[[#This Row],[id_detalle]]&amp;" "&amp;VLOOKUP(Tabla3[[#This Row],[id_detalle]],rubro_detalle[[Código]:[Rubro Detalle]],2,0)</f>
        <v>03.02.302 Etiquetas con Código de Barra</v>
      </c>
      <c r="E1363" s="33">
        <f t="shared" si="43"/>
        <v>1</v>
      </c>
      <c r="F1363" s="47" t="str">
        <f t="shared" si="42"/>
        <v>03.02.302-1</v>
      </c>
      <c r="G1363" s="37" t="s">
        <v>3565</v>
      </c>
      <c r="H1363" s="37">
        <v>314</v>
      </c>
    </row>
    <row r="1364" spans="1:8" x14ac:dyDescent="0.3">
      <c r="A1364" s="34" t="str">
        <f>+LEFT(Tabla3[[#This Row],[id_detalle]],2)</f>
        <v>03</v>
      </c>
      <c r="B1364" s="46" t="str">
        <f>VLOOKUP((LEFT(Tabla3[[#This Row],[id_detalle]],2)),id_rubro[[id]:[Rubro]],2,0)</f>
        <v>PRODUCTOS INDUSTRIALES Y RELACIONADOS</v>
      </c>
      <c r="C1364" s="36" t="s">
        <v>310</v>
      </c>
      <c r="D1364" s="35" t="str">
        <f>+Tabla3[[#This Row],[id_detalle]]&amp;" "&amp;VLOOKUP(Tabla3[[#This Row],[id_detalle]],rubro_detalle[[Código]:[Rubro Detalle]],2,0)</f>
        <v>03.02.302 Etiquetas con Código de Barra</v>
      </c>
      <c r="E1364" s="33">
        <f t="shared" si="43"/>
        <v>2</v>
      </c>
      <c r="F1364" s="47" t="str">
        <f t="shared" si="42"/>
        <v>03.02.302-2</v>
      </c>
      <c r="G1364" s="37" t="s">
        <v>3566</v>
      </c>
      <c r="H1364" s="37">
        <v>376</v>
      </c>
    </row>
    <row r="1365" spans="1:8" x14ac:dyDescent="0.3">
      <c r="A1365" s="34" t="str">
        <f>+LEFT(Tabla3[[#This Row],[id_detalle]],2)</f>
        <v>03</v>
      </c>
      <c r="B1365" s="46" t="str">
        <f>VLOOKUP((LEFT(Tabla3[[#This Row],[id_detalle]],2)),id_rubro[[id]:[Rubro]],2,0)</f>
        <v>PRODUCTOS INDUSTRIALES Y RELACIONADOS</v>
      </c>
      <c r="C1365" s="36" t="s">
        <v>310</v>
      </c>
      <c r="D1365" s="35" t="str">
        <f>+Tabla3[[#This Row],[id_detalle]]&amp;" "&amp;VLOOKUP(Tabla3[[#This Row],[id_detalle]],rubro_detalle[[Código]:[Rubro Detalle]],2,0)</f>
        <v>03.02.302 Etiquetas con Código de Barra</v>
      </c>
      <c r="E1365" s="33">
        <f t="shared" si="43"/>
        <v>3</v>
      </c>
      <c r="F1365" s="47" t="str">
        <f t="shared" si="42"/>
        <v>03.02.302-3</v>
      </c>
      <c r="G1365" s="37" t="s">
        <v>3567</v>
      </c>
      <c r="H1365" s="37">
        <v>406</v>
      </c>
    </row>
    <row r="1366" spans="1:8" x14ac:dyDescent="0.3">
      <c r="A1366" s="34" t="str">
        <f>+LEFT(Tabla3[[#This Row],[id_detalle]],2)</f>
        <v>03</v>
      </c>
      <c r="B1366" s="46" t="str">
        <f>VLOOKUP((LEFT(Tabla3[[#This Row],[id_detalle]],2)),id_rubro[[id]:[Rubro]],2,0)</f>
        <v>PRODUCTOS INDUSTRIALES Y RELACIONADOS</v>
      </c>
      <c r="C1366" s="36" t="s">
        <v>310</v>
      </c>
      <c r="D1366" s="35" t="str">
        <f>+Tabla3[[#This Row],[id_detalle]]&amp;" "&amp;VLOOKUP(Tabla3[[#This Row],[id_detalle]],rubro_detalle[[Código]:[Rubro Detalle]],2,0)</f>
        <v>03.02.302 Etiquetas con Código de Barra</v>
      </c>
      <c r="E1366" s="33">
        <f t="shared" si="43"/>
        <v>4</v>
      </c>
      <c r="F1366" s="47" t="str">
        <f t="shared" si="42"/>
        <v>03.02.302-4</v>
      </c>
      <c r="G1366" s="37" t="s">
        <v>3525</v>
      </c>
      <c r="H1366" s="37">
        <v>431</v>
      </c>
    </row>
    <row r="1367" spans="1:8" x14ac:dyDescent="0.3">
      <c r="A1367" s="34" t="str">
        <f>+LEFT(Tabla3[[#This Row],[id_detalle]],2)</f>
        <v>03</v>
      </c>
      <c r="B1367" s="46" t="str">
        <f>VLOOKUP((LEFT(Tabla3[[#This Row],[id_detalle]],2)),id_rubro[[id]:[Rubro]],2,0)</f>
        <v>PRODUCTOS INDUSTRIALES Y RELACIONADOS</v>
      </c>
      <c r="C1367" s="36" t="s">
        <v>310</v>
      </c>
      <c r="D1367" s="35" t="str">
        <f>+Tabla3[[#This Row],[id_detalle]]&amp;" "&amp;VLOOKUP(Tabla3[[#This Row],[id_detalle]],rubro_detalle[[Código]:[Rubro Detalle]],2,0)</f>
        <v>03.02.302 Etiquetas con Código de Barra</v>
      </c>
      <c r="E1367" s="33">
        <f t="shared" si="43"/>
        <v>5</v>
      </c>
      <c r="F1367" s="47" t="str">
        <f t="shared" si="42"/>
        <v>03.02.302-5</v>
      </c>
      <c r="G1367" s="37" t="s">
        <v>3568</v>
      </c>
      <c r="H1367" s="37">
        <v>504</v>
      </c>
    </row>
    <row r="1368" spans="1:8" x14ac:dyDescent="0.3">
      <c r="A1368" s="34" t="str">
        <f>+LEFT(Tabla3[[#This Row],[id_detalle]],2)</f>
        <v>03</v>
      </c>
      <c r="B1368" s="46" t="str">
        <f>VLOOKUP((LEFT(Tabla3[[#This Row],[id_detalle]],2)),id_rubro[[id]:[Rubro]],2,0)</f>
        <v>PRODUCTOS INDUSTRIALES Y RELACIONADOS</v>
      </c>
      <c r="C1368" s="36" t="s">
        <v>310</v>
      </c>
      <c r="D1368" s="35" t="str">
        <f>+Tabla3[[#This Row],[id_detalle]]&amp;" "&amp;VLOOKUP(Tabla3[[#This Row],[id_detalle]],rubro_detalle[[Código]:[Rubro Detalle]],2,0)</f>
        <v>03.02.302 Etiquetas con Código de Barra</v>
      </c>
      <c r="E1368" s="33">
        <f t="shared" si="43"/>
        <v>6</v>
      </c>
      <c r="F1368" s="47" t="str">
        <f t="shared" si="42"/>
        <v>03.02.302-6</v>
      </c>
      <c r="G1368" s="37" t="s">
        <v>3569</v>
      </c>
      <c r="H1368" s="37">
        <v>549</v>
      </c>
    </row>
    <row r="1369" spans="1:8" x14ac:dyDescent="0.3">
      <c r="A1369" s="34" t="str">
        <f>+LEFT(Tabla3[[#This Row],[id_detalle]],2)</f>
        <v>03</v>
      </c>
      <c r="B1369" s="46" t="str">
        <f>VLOOKUP((LEFT(Tabla3[[#This Row],[id_detalle]],2)),id_rubro[[id]:[Rubro]],2,0)</f>
        <v>PRODUCTOS INDUSTRIALES Y RELACIONADOS</v>
      </c>
      <c r="C1369" s="36" t="s">
        <v>312</v>
      </c>
      <c r="D1369" s="35" t="str">
        <f>+Tabla3[[#This Row],[id_detalle]]&amp;" "&amp;VLOOKUP(Tabla3[[#This Row],[id_detalle]],rubro_detalle[[Código]:[Rubro Detalle]],2,0)</f>
        <v>03.02.321 Fieltros y Acolchados</v>
      </c>
      <c r="E1369" s="33">
        <f t="shared" si="43"/>
        <v>1</v>
      </c>
      <c r="F1369" s="47" t="str">
        <f t="shared" si="42"/>
        <v>03.02.321-1</v>
      </c>
      <c r="G1369" s="37" t="s">
        <v>3477</v>
      </c>
      <c r="H1369" s="37">
        <v>581</v>
      </c>
    </row>
    <row r="1370" spans="1:8" x14ac:dyDescent="0.3">
      <c r="A1370" s="34" t="str">
        <f>+LEFT(Tabla3[[#This Row],[id_detalle]],2)</f>
        <v>03</v>
      </c>
      <c r="B1370" s="46" t="str">
        <f>VLOOKUP((LEFT(Tabla3[[#This Row],[id_detalle]],2)),id_rubro[[id]:[Rubro]],2,0)</f>
        <v>PRODUCTOS INDUSTRIALES Y RELACIONADOS</v>
      </c>
      <c r="C1370" s="36" t="s">
        <v>312</v>
      </c>
      <c r="D1370" s="35" t="str">
        <f>+Tabla3[[#This Row],[id_detalle]]&amp;" "&amp;VLOOKUP(Tabla3[[#This Row],[id_detalle]],rubro_detalle[[Código]:[Rubro Detalle]],2,0)</f>
        <v>03.02.321 Fieltros y Acolchados</v>
      </c>
      <c r="E1370" s="33">
        <f t="shared" si="43"/>
        <v>2</v>
      </c>
      <c r="F1370" s="47" t="str">
        <f t="shared" si="42"/>
        <v>03.02.321-2</v>
      </c>
      <c r="G1370" s="37" t="s">
        <v>3476</v>
      </c>
      <c r="H1370" s="37">
        <v>799</v>
      </c>
    </row>
    <row r="1371" spans="1:8" x14ac:dyDescent="0.3">
      <c r="A1371" s="34" t="str">
        <f>+LEFT(Tabla3[[#This Row],[id_detalle]],2)</f>
        <v>03</v>
      </c>
      <c r="B1371" s="46" t="str">
        <f>VLOOKUP((LEFT(Tabla3[[#This Row],[id_detalle]],2)),id_rubro[[id]:[Rubro]],2,0)</f>
        <v>PRODUCTOS INDUSTRIALES Y RELACIONADOS</v>
      </c>
      <c r="C1371" s="36" t="s">
        <v>314</v>
      </c>
      <c r="D1371" s="35" t="str">
        <f>+Tabla3[[#This Row],[id_detalle]]&amp;" "&amp;VLOOKUP(Tabla3[[#This Row],[id_detalle]],rubro_detalle[[Código]:[Rubro Detalle]],2,0)</f>
        <v>03.02.341 Frazadas</v>
      </c>
      <c r="E1371" s="33">
        <f t="shared" si="43"/>
        <v>1</v>
      </c>
      <c r="F1371" s="47" t="str">
        <f t="shared" si="42"/>
        <v>03.02.341-1</v>
      </c>
      <c r="G1371" s="37" t="s">
        <v>3458</v>
      </c>
      <c r="H1371" s="37">
        <v>323</v>
      </c>
    </row>
    <row r="1372" spans="1:8" x14ac:dyDescent="0.3">
      <c r="A1372" s="34" t="str">
        <f>+LEFT(Tabla3[[#This Row],[id_detalle]],2)</f>
        <v>03</v>
      </c>
      <c r="B1372" s="46" t="str">
        <f>VLOOKUP((LEFT(Tabla3[[#This Row],[id_detalle]],2)),id_rubro[[id]:[Rubro]],2,0)</f>
        <v>PRODUCTOS INDUSTRIALES Y RELACIONADOS</v>
      </c>
      <c r="C1372" s="36" t="s">
        <v>314</v>
      </c>
      <c r="D1372" s="35" t="str">
        <f>+Tabla3[[#This Row],[id_detalle]]&amp;" "&amp;VLOOKUP(Tabla3[[#This Row],[id_detalle]],rubro_detalle[[Código]:[Rubro Detalle]],2,0)</f>
        <v>03.02.341 Frazadas</v>
      </c>
      <c r="E1372" s="33">
        <f t="shared" si="43"/>
        <v>2</v>
      </c>
      <c r="F1372" s="47" t="str">
        <f t="shared" si="42"/>
        <v>03.02.341-2</v>
      </c>
      <c r="G1372" s="37" t="s">
        <v>3570</v>
      </c>
      <c r="H1372" s="37">
        <v>439</v>
      </c>
    </row>
    <row r="1373" spans="1:8" x14ac:dyDescent="0.3">
      <c r="A1373" s="34" t="str">
        <f>+LEFT(Tabla3[[#This Row],[id_detalle]],2)</f>
        <v>03</v>
      </c>
      <c r="B1373" s="46" t="str">
        <f>VLOOKUP((LEFT(Tabla3[[#This Row],[id_detalle]],2)),id_rubro[[id]:[Rubro]],2,0)</f>
        <v>PRODUCTOS INDUSTRIALES Y RELACIONADOS</v>
      </c>
      <c r="C1373" s="36" t="s">
        <v>314</v>
      </c>
      <c r="D1373" s="35" t="str">
        <f>+Tabla3[[#This Row],[id_detalle]]&amp;" "&amp;VLOOKUP(Tabla3[[#This Row],[id_detalle]],rubro_detalle[[Código]:[Rubro Detalle]],2,0)</f>
        <v>03.02.341 Frazadas</v>
      </c>
      <c r="E1373" s="33">
        <f t="shared" si="43"/>
        <v>3</v>
      </c>
      <c r="F1373" s="47" t="str">
        <f t="shared" si="42"/>
        <v>03.02.341-3</v>
      </c>
      <c r="G1373" s="37" t="s">
        <v>3571</v>
      </c>
      <c r="H1373" s="37">
        <v>528</v>
      </c>
    </row>
    <row r="1374" spans="1:8" x14ac:dyDescent="0.3">
      <c r="A1374" s="34" t="str">
        <f>+LEFT(Tabla3[[#This Row],[id_detalle]],2)</f>
        <v>03</v>
      </c>
      <c r="B1374" s="46" t="str">
        <f>VLOOKUP((LEFT(Tabla3[[#This Row],[id_detalle]],2)),id_rubro[[id]:[Rubro]],2,0)</f>
        <v>PRODUCTOS INDUSTRIALES Y RELACIONADOS</v>
      </c>
      <c r="C1374" s="36" t="s">
        <v>314</v>
      </c>
      <c r="D1374" s="35" t="str">
        <f>+Tabla3[[#This Row],[id_detalle]]&amp;" "&amp;VLOOKUP(Tabla3[[#This Row],[id_detalle]],rubro_detalle[[Código]:[Rubro Detalle]],2,0)</f>
        <v>03.02.341 Frazadas</v>
      </c>
      <c r="E1374" s="33">
        <f t="shared" si="43"/>
        <v>4</v>
      </c>
      <c r="F1374" s="47" t="str">
        <f t="shared" si="42"/>
        <v>03.02.341-4</v>
      </c>
      <c r="G1374" s="37" t="s">
        <v>3466</v>
      </c>
      <c r="H1374" s="37">
        <v>553</v>
      </c>
    </row>
    <row r="1375" spans="1:8" x14ac:dyDescent="0.3">
      <c r="A1375" s="34" t="str">
        <f>+LEFT(Tabla3[[#This Row],[id_detalle]],2)</f>
        <v>03</v>
      </c>
      <c r="B1375" s="46" t="str">
        <f>VLOOKUP((LEFT(Tabla3[[#This Row],[id_detalle]],2)),id_rubro[[id]:[Rubro]],2,0)</f>
        <v>PRODUCTOS INDUSTRIALES Y RELACIONADOS</v>
      </c>
      <c r="C1375" s="36" t="s">
        <v>314</v>
      </c>
      <c r="D1375" s="35" t="str">
        <f>+Tabla3[[#This Row],[id_detalle]]&amp;" "&amp;VLOOKUP(Tabla3[[#This Row],[id_detalle]],rubro_detalle[[Código]:[Rubro Detalle]],2,0)</f>
        <v>03.02.341 Frazadas</v>
      </c>
      <c r="E1375" s="33">
        <f t="shared" si="43"/>
        <v>5</v>
      </c>
      <c r="F1375" s="47" t="str">
        <f t="shared" si="42"/>
        <v>03.02.341-5</v>
      </c>
      <c r="G1375" s="37" t="s">
        <v>3476</v>
      </c>
      <c r="H1375" s="37">
        <v>799</v>
      </c>
    </row>
    <row r="1376" spans="1:8" x14ac:dyDescent="0.3">
      <c r="A1376" s="34" t="str">
        <f>+LEFT(Tabla3[[#This Row],[id_detalle]],2)</f>
        <v>03</v>
      </c>
      <c r="B1376" s="46" t="str">
        <f>VLOOKUP((LEFT(Tabla3[[#This Row],[id_detalle]],2)),id_rubro[[id]:[Rubro]],2,0)</f>
        <v>PRODUCTOS INDUSTRIALES Y RELACIONADOS</v>
      </c>
      <c r="C1376" s="36" t="s">
        <v>314</v>
      </c>
      <c r="D1376" s="35" t="str">
        <f>+Tabla3[[#This Row],[id_detalle]]&amp;" "&amp;VLOOKUP(Tabla3[[#This Row],[id_detalle]],rubro_detalle[[Código]:[Rubro Detalle]],2,0)</f>
        <v>03.02.341 Frazadas</v>
      </c>
      <c r="E1376" s="33">
        <f t="shared" si="43"/>
        <v>6</v>
      </c>
      <c r="F1376" s="47" t="str">
        <f t="shared" si="42"/>
        <v>03.02.341-6</v>
      </c>
      <c r="G1376" s="37" t="s">
        <v>3572</v>
      </c>
      <c r="H1376" s="37">
        <v>801</v>
      </c>
    </row>
    <row r="1377" spans="1:8" x14ac:dyDescent="0.3">
      <c r="A1377" s="34" t="str">
        <f>+LEFT(Tabla3[[#This Row],[id_detalle]],2)</f>
        <v>03</v>
      </c>
      <c r="B1377" s="46" t="str">
        <f>VLOOKUP((LEFT(Tabla3[[#This Row],[id_detalle]],2)),id_rubro[[id]:[Rubro]],2,0)</f>
        <v>PRODUCTOS INDUSTRIALES Y RELACIONADOS</v>
      </c>
      <c r="C1377" s="36" t="s">
        <v>314</v>
      </c>
      <c r="D1377" s="35" t="str">
        <f>+Tabla3[[#This Row],[id_detalle]]&amp;" "&amp;VLOOKUP(Tabla3[[#This Row],[id_detalle]],rubro_detalle[[Código]:[Rubro Detalle]],2,0)</f>
        <v>03.02.341 Frazadas</v>
      </c>
      <c r="E1377" s="33">
        <f t="shared" si="43"/>
        <v>7</v>
      </c>
      <c r="F1377" s="47" t="str">
        <f t="shared" si="42"/>
        <v>03.02.341-7</v>
      </c>
      <c r="G1377" s="37" t="s">
        <v>3573</v>
      </c>
      <c r="H1377" s="37">
        <v>801</v>
      </c>
    </row>
    <row r="1378" spans="1:8" x14ac:dyDescent="0.3">
      <c r="A1378" s="34" t="str">
        <f>+LEFT(Tabla3[[#This Row],[id_detalle]],2)</f>
        <v>03</v>
      </c>
      <c r="B1378" s="46" t="str">
        <f>VLOOKUP((LEFT(Tabla3[[#This Row],[id_detalle]],2)),id_rubro[[id]:[Rubro]],2,0)</f>
        <v>PRODUCTOS INDUSTRIALES Y RELACIONADOS</v>
      </c>
      <c r="C1378" s="36" t="s">
        <v>316</v>
      </c>
      <c r="D1378" s="35" t="str">
        <f>+Tabla3[[#This Row],[id_detalle]]&amp;" "&amp;VLOOKUP(Tabla3[[#This Row],[id_detalle]],rubro_detalle[[Código]:[Rubro Detalle]],2,0)</f>
        <v>03.02.353 Geotextiles, Geosintéticos, Geomembranas</v>
      </c>
      <c r="E1378" s="33">
        <f t="shared" si="43"/>
        <v>1</v>
      </c>
      <c r="F1378" s="47" t="str">
        <f t="shared" si="42"/>
        <v>03.02.353-1</v>
      </c>
      <c r="G1378" s="37" t="s">
        <v>2730</v>
      </c>
      <c r="H1378" s="37">
        <v>201</v>
      </c>
    </row>
    <row r="1379" spans="1:8" x14ac:dyDescent="0.3">
      <c r="A1379" s="34" t="str">
        <f>+LEFT(Tabla3[[#This Row],[id_detalle]],2)</f>
        <v>03</v>
      </c>
      <c r="B1379" s="46" t="str">
        <f>VLOOKUP((LEFT(Tabla3[[#This Row],[id_detalle]],2)),id_rubro[[id]:[Rubro]],2,0)</f>
        <v>PRODUCTOS INDUSTRIALES Y RELACIONADOS</v>
      </c>
      <c r="C1379" s="36" t="s">
        <v>316</v>
      </c>
      <c r="D1379" s="35" t="str">
        <f>+Tabla3[[#This Row],[id_detalle]]&amp;" "&amp;VLOOKUP(Tabla3[[#This Row],[id_detalle]],rubro_detalle[[Código]:[Rubro Detalle]],2,0)</f>
        <v>03.02.353 Geotextiles, Geosintéticos, Geomembranas</v>
      </c>
      <c r="E1379" s="33">
        <f t="shared" si="43"/>
        <v>2</v>
      </c>
      <c r="F1379" s="47" t="str">
        <f t="shared" si="42"/>
        <v>03.02.353-2</v>
      </c>
      <c r="G1379" s="37" t="s">
        <v>3574</v>
      </c>
      <c r="H1379" s="37">
        <v>403</v>
      </c>
    </row>
    <row r="1380" spans="1:8" x14ac:dyDescent="0.3">
      <c r="A1380" s="34" t="str">
        <f>+LEFT(Tabla3[[#This Row],[id_detalle]],2)</f>
        <v>03</v>
      </c>
      <c r="B1380" s="46" t="str">
        <f>VLOOKUP((LEFT(Tabla3[[#This Row],[id_detalle]],2)),id_rubro[[id]:[Rubro]],2,0)</f>
        <v>PRODUCTOS INDUSTRIALES Y RELACIONADOS</v>
      </c>
      <c r="C1380" s="36" t="s">
        <v>316</v>
      </c>
      <c r="D1380" s="35" t="str">
        <f>+Tabla3[[#This Row],[id_detalle]]&amp;" "&amp;VLOOKUP(Tabla3[[#This Row],[id_detalle]],rubro_detalle[[Código]:[Rubro Detalle]],2,0)</f>
        <v>03.02.353 Geotextiles, Geosintéticos, Geomembranas</v>
      </c>
      <c r="E1380" s="33">
        <f t="shared" si="43"/>
        <v>3</v>
      </c>
      <c r="F1380" s="47" t="str">
        <f t="shared" si="42"/>
        <v>03.02.353-3</v>
      </c>
      <c r="G1380" s="37" t="s">
        <v>3464</v>
      </c>
      <c r="H1380" s="37">
        <v>430</v>
      </c>
    </row>
    <row r="1381" spans="1:8" x14ac:dyDescent="0.3">
      <c r="A1381" s="34" t="str">
        <f>+LEFT(Tabla3[[#This Row],[id_detalle]],2)</f>
        <v>03</v>
      </c>
      <c r="B1381" s="46" t="str">
        <f>VLOOKUP((LEFT(Tabla3[[#This Row],[id_detalle]],2)),id_rubro[[id]:[Rubro]],2,0)</f>
        <v>PRODUCTOS INDUSTRIALES Y RELACIONADOS</v>
      </c>
      <c r="C1381" s="36" t="s">
        <v>316</v>
      </c>
      <c r="D1381" s="35" t="str">
        <f>+Tabla3[[#This Row],[id_detalle]]&amp;" "&amp;VLOOKUP(Tabla3[[#This Row],[id_detalle]],rubro_detalle[[Código]:[Rubro Detalle]],2,0)</f>
        <v>03.02.353 Geotextiles, Geosintéticos, Geomembranas</v>
      </c>
      <c r="E1381" s="33">
        <f t="shared" si="43"/>
        <v>4</v>
      </c>
      <c r="F1381" s="47" t="str">
        <f t="shared" si="42"/>
        <v>03.02.353-4</v>
      </c>
      <c r="G1381" s="37" t="s">
        <v>3465</v>
      </c>
      <c r="H1381" s="37">
        <v>444</v>
      </c>
    </row>
    <row r="1382" spans="1:8" x14ac:dyDescent="0.3">
      <c r="A1382" s="34" t="str">
        <f>+LEFT(Tabla3[[#This Row],[id_detalle]],2)</f>
        <v>03</v>
      </c>
      <c r="B1382" s="46" t="str">
        <f>VLOOKUP((LEFT(Tabla3[[#This Row],[id_detalle]],2)),id_rubro[[id]:[Rubro]],2,0)</f>
        <v>PRODUCTOS INDUSTRIALES Y RELACIONADOS</v>
      </c>
      <c r="C1382" s="36" t="s">
        <v>316</v>
      </c>
      <c r="D1382" s="35" t="str">
        <f>+Tabla3[[#This Row],[id_detalle]]&amp;" "&amp;VLOOKUP(Tabla3[[#This Row],[id_detalle]],rubro_detalle[[Código]:[Rubro Detalle]],2,0)</f>
        <v>03.02.353 Geotextiles, Geosintéticos, Geomembranas</v>
      </c>
      <c r="E1382" s="33">
        <f t="shared" si="43"/>
        <v>5</v>
      </c>
      <c r="F1382" s="47" t="str">
        <f t="shared" si="42"/>
        <v>03.02.353-5</v>
      </c>
      <c r="G1382" s="37" t="s">
        <v>3034</v>
      </c>
      <c r="H1382" s="37">
        <v>742</v>
      </c>
    </row>
    <row r="1383" spans="1:8" x14ac:dyDescent="0.3">
      <c r="A1383" s="34" t="str">
        <f>+LEFT(Tabla3[[#This Row],[id_detalle]],2)</f>
        <v>03</v>
      </c>
      <c r="B1383" s="46" t="str">
        <f>VLOOKUP((LEFT(Tabla3[[#This Row],[id_detalle]],2)),id_rubro[[id]:[Rubro]],2,0)</f>
        <v>PRODUCTOS INDUSTRIALES Y RELACIONADOS</v>
      </c>
      <c r="C1383" s="36" t="s">
        <v>318</v>
      </c>
      <c r="D1383" s="35" t="str">
        <f>+Tabla3[[#This Row],[id_detalle]]&amp;" "&amp;VLOOKUP(Tabla3[[#This Row],[id_detalle]],rubro_detalle[[Código]:[Rubro Detalle]],2,0)</f>
        <v>03.02.361 Hilados y Tejidos</v>
      </c>
      <c r="E1383" s="33">
        <f t="shared" si="43"/>
        <v>1</v>
      </c>
      <c r="F1383" s="47" t="str">
        <f t="shared" si="42"/>
        <v>03.02.361-1</v>
      </c>
      <c r="G1383" s="37" t="s">
        <v>3575</v>
      </c>
      <c r="H1383" s="37">
        <v>159</v>
      </c>
    </row>
    <row r="1384" spans="1:8" x14ac:dyDescent="0.3">
      <c r="A1384" s="34" t="str">
        <f>+LEFT(Tabla3[[#This Row],[id_detalle]],2)</f>
        <v>03</v>
      </c>
      <c r="B1384" s="46" t="str">
        <f>VLOOKUP((LEFT(Tabla3[[#This Row],[id_detalle]],2)),id_rubro[[id]:[Rubro]],2,0)</f>
        <v>PRODUCTOS INDUSTRIALES Y RELACIONADOS</v>
      </c>
      <c r="C1384" s="36" t="s">
        <v>318</v>
      </c>
      <c r="D1384" s="35" t="str">
        <f>+Tabla3[[#This Row],[id_detalle]]&amp;" "&amp;VLOOKUP(Tabla3[[#This Row],[id_detalle]],rubro_detalle[[Código]:[Rubro Detalle]],2,0)</f>
        <v>03.02.361 Hilados y Tejidos</v>
      </c>
      <c r="E1384" s="33">
        <f t="shared" si="43"/>
        <v>2</v>
      </c>
      <c r="F1384" s="47" t="str">
        <f t="shared" si="42"/>
        <v>03.02.361-2</v>
      </c>
      <c r="G1384" s="37" t="s">
        <v>3576</v>
      </c>
      <c r="H1384" s="37">
        <v>193</v>
      </c>
    </row>
    <row r="1385" spans="1:8" x14ac:dyDescent="0.3">
      <c r="A1385" s="34" t="str">
        <f>+LEFT(Tabla3[[#This Row],[id_detalle]],2)</f>
        <v>03</v>
      </c>
      <c r="B1385" s="46" t="str">
        <f>VLOOKUP((LEFT(Tabla3[[#This Row],[id_detalle]],2)),id_rubro[[id]:[Rubro]],2,0)</f>
        <v>PRODUCTOS INDUSTRIALES Y RELACIONADOS</v>
      </c>
      <c r="C1385" s="36" t="s">
        <v>318</v>
      </c>
      <c r="D1385" s="35" t="str">
        <f>+Tabla3[[#This Row],[id_detalle]]&amp;" "&amp;VLOOKUP(Tabla3[[#This Row],[id_detalle]],rubro_detalle[[Código]:[Rubro Detalle]],2,0)</f>
        <v>03.02.361 Hilados y Tejidos</v>
      </c>
      <c r="E1385" s="33">
        <f t="shared" si="43"/>
        <v>3</v>
      </c>
      <c r="F1385" s="47" t="str">
        <f t="shared" si="42"/>
        <v>03.02.361-3</v>
      </c>
      <c r="G1385" s="37" t="s">
        <v>3577</v>
      </c>
      <c r="H1385" s="37">
        <v>212</v>
      </c>
    </row>
    <row r="1386" spans="1:8" x14ac:dyDescent="0.3">
      <c r="A1386" s="34" t="str">
        <f>+LEFT(Tabla3[[#This Row],[id_detalle]],2)</f>
        <v>03</v>
      </c>
      <c r="B1386" s="46" t="str">
        <f>VLOOKUP((LEFT(Tabla3[[#This Row],[id_detalle]],2)),id_rubro[[id]:[Rubro]],2,0)</f>
        <v>PRODUCTOS INDUSTRIALES Y RELACIONADOS</v>
      </c>
      <c r="C1386" s="36" t="s">
        <v>318</v>
      </c>
      <c r="D1386" s="35" t="str">
        <f>+Tabla3[[#This Row],[id_detalle]]&amp;" "&amp;VLOOKUP(Tabla3[[#This Row],[id_detalle]],rubro_detalle[[Código]:[Rubro Detalle]],2,0)</f>
        <v>03.02.361 Hilados y Tejidos</v>
      </c>
      <c r="E1386" s="33">
        <f t="shared" si="43"/>
        <v>4</v>
      </c>
      <c r="F1386" s="47" t="str">
        <f t="shared" si="42"/>
        <v>03.02.361-4</v>
      </c>
      <c r="G1386" s="37" t="s">
        <v>3578</v>
      </c>
      <c r="H1386" s="37">
        <v>242</v>
      </c>
    </row>
    <row r="1387" spans="1:8" x14ac:dyDescent="0.3">
      <c r="A1387" s="34" t="str">
        <f>+LEFT(Tabla3[[#This Row],[id_detalle]],2)</f>
        <v>03</v>
      </c>
      <c r="B1387" s="46" t="str">
        <f>VLOOKUP((LEFT(Tabla3[[#This Row],[id_detalle]],2)),id_rubro[[id]:[Rubro]],2,0)</f>
        <v>PRODUCTOS INDUSTRIALES Y RELACIONADOS</v>
      </c>
      <c r="C1387" s="36" t="s">
        <v>318</v>
      </c>
      <c r="D1387" s="35" t="str">
        <f>+Tabla3[[#This Row],[id_detalle]]&amp;" "&amp;VLOOKUP(Tabla3[[#This Row],[id_detalle]],rubro_detalle[[Código]:[Rubro Detalle]],2,0)</f>
        <v>03.02.361 Hilados y Tejidos</v>
      </c>
      <c r="E1387" s="33">
        <f t="shared" si="43"/>
        <v>5</v>
      </c>
      <c r="F1387" s="47" t="str">
        <f t="shared" si="42"/>
        <v>03.02.361-5</v>
      </c>
      <c r="G1387" s="37" t="s">
        <v>3579</v>
      </c>
      <c r="H1387" s="37">
        <v>286</v>
      </c>
    </row>
    <row r="1388" spans="1:8" x14ac:dyDescent="0.3">
      <c r="A1388" s="34" t="str">
        <f>+LEFT(Tabla3[[#This Row],[id_detalle]],2)</f>
        <v>03</v>
      </c>
      <c r="B1388" s="46" t="str">
        <f>VLOOKUP((LEFT(Tabla3[[#This Row],[id_detalle]],2)),id_rubro[[id]:[Rubro]],2,0)</f>
        <v>PRODUCTOS INDUSTRIALES Y RELACIONADOS</v>
      </c>
      <c r="C1388" s="36" t="s">
        <v>318</v>
      </c>
      <c r="D1388" s="35" t="str">
        <f>+Tabla3[[#This Row],[id_detalle]]&amp;" "&amp;VLOOKUP(Tabla3[[#This Row],[id_detalle]],rubro_detalle[[Código]:[Rubro Detalle]],2,0)</f>
        <v>03.02.361 Hilados y Tejidos</v>
      </c>
      <c r="E1388" s="33">
        <f t="shared" si="43"/>
        <v>6</v>
      </c>
      <c r="F1388" s="47" t="str">
        <f t="shared" si="42"/>
        <v>03.02.361-6</v>
      </c>
      <c r="G1388" s="37" t="s">
        <v>3580</v>
      </c>
      <c r="H1388" s="37">
        <v>310</v>
      </c>
    </row>
    <row r="1389" spans="1:8" x14ac:dyDescent="0.3">
      <c r="A1389" s="34" t="str">
        <f>+LEFT(Tabla3[[#This Row],[id_detalle]],2)</f>
        <v>03</v>
      </c>
      <c r="B1389" s="46" t="str">
        <f>VLOOKUP((LEFT(Tabla3[[#This Row],[id_detalle]],2)),id_rubro[[id]:[Rubro]],2,0)</f>
        <v>PRODUCTOS INDUSTRIALES Y RELACIONADOS</v>
      </c>
      <c r="C1389" s="36" t="s">
        <v>318</v>
      </c>
      <c r="D1389" s="35" t="str">
        <f>+Tabla3[[#This Row],[id_detalle]]&amp;" "&amp;VLOOKUP(Tabla3[[#This Row],[id_detalle]],rubro_detalle[[Código]:[Rubro Detalle]],2,0)</f>
        <v>03.02.361 Hilados y Tejidos</v>
      </c>
      <c r="E1389" s="33">
        <f t="shared" si="43"/>
        <v>7</v>
      </c>
      <c r="F1389" s="47" t="str">
        <f t="shared" si="42"/>
        <v>03.02.361-7</v>
      </c>
      <c r="G1389" s="37" t="s">
        <v>3581</v>
      </c>
      <c r="H1389" s="37">
        <v>321</v>
      </c>
    </row>
    <row r="1390" spans="1:8" x14ac:dyDescent="0.3">
      <c r="A1390" s="34" t="str">
        <f>+LEFT(Tabla3[[#This Row],[id_detalle]],2)</f>
        <v>03</v>
      </c>
      <c r="B1390" s="46" t="str">
        <f>VLOOKUP((LEFT(Tabla3[[#This Row],[id_detalle]],2)),id_rubro[[id]:[Rubro]],2,0)</f>
        <v>PRODUCTOS INDUSTRIALES Y RELACIONADOS</v>
      </c>
      <c r="C1390" s="36" t="s">
        <v>318</v>
      </c>
      <c r="D1390" s="35" t="str">
        <f>+Tabla3[[#This Row],[id_detalle]]&amp;" "&amp;VLOOKUP(Tabla3[[#This Row],[id_detalle]],rubro_detalle[[Código]:[Rubro Detalle]],2,0)</f>
        <v>03.02.361 Hilados y Tejidos</v>
      </c>
      <c r="E1390" s="33">
        <f t="shared" si="43"/>
        <v>8</v>
      </c>
      <c r="F1390" s="47" t="str">
        <f t="shared" si="42"/>
        <v>03.02.361-8</v>
      </c>
      <c r="G1390" s="37" t="s">
        <v>3582</v>
      </c>
      <c r="H1390" s="37">
        <v>323</v>
      </c>
    </row>
    <row r="1391" spans="1:8" x14ac:dyDescent="0.3">
      <c r="A1391" s="34" t="str">
        <f>+LEFT(Tabla3[[#This Row],[id_detalle]],2)</f>
        <v>03</v>
      </c>
      <c r="B1391" s="46" t="str">
        <f>VLOOKUP((LEFT(Tabla3[[#This Row],[id_detalle]],2)),id_rubro[[id]:[Rubro]],2,0)</f>
        <v>PRODUCTOS INDUSTRIALES Y RELACIONADOS</v>
      </c>
      <c r="C1391" s="36" t="s">
        <v>318</v>
      </c>
      <c r="D1391" s="35" t="str">
        <f>+Tabla3[[#This Row],[id_detalle]]&amp;" "&amp;VLOOKUP(Tabla3[[#This Row],[id_detalle]],rubro_detalle[[Código]:[Rubro Detalle]],2,0)</f>
        <v>03.02.361 Hilados y Tejidos</v>
      </c>
      <c r="E1391" s="33">
        <f t="shared" si="43"/>
        <v>9</v>
      </c>
      <c r="F1391" s="47" t="str">
        <f t="shared" si="42"/>
        <v>03.02.361-9</v>
      </c>
      <c r="G1391" s="37" t="s">
        <v>3583</v>
      </c>
      <c r="H1391" s="37">
        <v>331</v>
      </c>
    </row>
    <row r="1392" spans="1:8" x14ac:dyDescent="0.3">
      <c r="A1392" s="34" t="str">
        <f>+LEFT(Tabla3[[#This Row],[id_detalle]],2)</f>
        <v>03</v>
      </c>
      <c r="B1392" s="46" t="str">
        <f>VLOOKUP((LEFT(Tabla3[[#This Row],[id_detalle]],2)),id_rubro[[id]:[Rubro]],2,0)</f>
        <v>PRODUCTOS INDUSTRIALES Y RELACIONADOS</v>
      </c>
      <c r="C1392" s="36" t="s">
        <v>318</v>
      </c>
      <c r="D1392" s="35" t="str">
        <f>+Tabla3[[#This Row],[id_detalle]]&amp;" "&amp;VLOOKUP(Tabla3[[#This Row],[id_detalle]],rubro_detalle[[Código]:[Rubro Detalle]],2,0)</f>
        <v>03.02.361 Hilados y Tejidos</v>
      </c>
      <c r="E1392" s="33">
        <f t="shared" si="43"/>
        <v>10</v>
      </c>
      <c r="F1392" s="47" t="str">
        <f t="shared" si="42"/>
        <v>03.02.361-10</v>
      </c>
      <c r="G1392" s="38" t="s">
        <v>3584</v>
      </c>
      <c r="H1392" s="38">
        <v>363</v>
      </c>
    </row>
    <row r="1393" spans="1:8" x14ac:dyDescent="0.3">
      <c r="A1393" s="34" t="str">
        <f>+LEFT(Tabla3[[#This Row],[id_detalle]],2)</f>
        <v>03</v>
      </c>
      <c r="B1393" s="46" t="str">
        <f>VLOOKUP((LEFT(Tabla3[[#This Row],[id_detalle]],2)),id_rubro[[id]:[Rubro]],2,0)</f>
        <v>PRODUCTOS INDUSTRIALES Y RELACIONADOS</v>
      </c>
      <c r="C1393" s="36" t="s">
        <v>318</v>
      </c>
      <c r="D1393" s="35" t="str">
        <f>+Tabla3[[#This Row],[id_detalle]]&amp;" "&amp;VLOOKUP(Tabla3[[#This Row],[id_detalle]],rubro_detalle[[Código]:[Rubro Detalle]],2,0)</f>
        <v>03.02.361 Hilados y Tejidos</v>
      </c>
      <c r="E1393" s="33">
        <f t="shared" si="43"/>
        <v>11</v>
      </c>
      <c r="F1393" s="47" t="str">
        <f t="shared" si="42"/>
        <v>03.02.361-11</v>
      </c>
      <c r="G1393" s="37" t="s">
        <v>3585</v>
      </c>
      <c r="H1393" s="37">
        <v>385</v>
      </c>
    </row>
    <row r="1394" spans="1:8" x14ac:dyDescent="0.3">
      <c r="A1394" s="34" t="str">
        <f>+LEFT(Tabla3[[#This Row],[id_detalle]],2)</f>
        <v>03</v>
      </c>
      <c r="B1394" s="46" t="str">
        <f>VLOOKUP((LEFT(Tabla3[[#This Row],[id_detalle]],2)),id_rubro[[id]:[Rubro]],2,0)</f>
        <v>PRODUCTOS INDUSTRIALES Y RELACIONADOS</v>
      </c>
      <c r="C1394" s="36" t="s">
        <v>318</v>
      </c>
      <c r="D1394" s="35" t="str">
        <f>+Tabla3[[#This Row],[id_detalle]]&amp;" "&amp;VLOOKUP(Tabla3[[#This Row],[id_detalle]],rubro_detalle[[Código]:[Rubro Detalle]],2,0)</f>
        <v>03.02.361 Hilados y Tejidos</v>
      </c>
      <c r="E1394" s="33">
        <f t="shared" si="43"/>
        <v>12</v>
      </c>
      <c r="F1394" s="47" t="str">
        <f t="shared" si="42"/>
        <v>03.02.361-12</v>
      </c>
      <c r="G1394" s="37" t="s">
        <v>3464</v>
      </c>
      <c r="H1394" s="37">
        <v>430</v>
      </c>
    </row>
    <row r="1395" spans="1:8" x14ac:dyDescent="0.3">
      <c r="A1395" s="34" t="str">
        <f>+LEFT(Tabla3[[#This Row],[id_detalle]],2)</f>
        <v>03</v>
      </c>
      <c r="B1395" s="46" t="str">
        <f>VLOOKUP((LEFT(Tabla3[[#This Row],[id_detalle]],2)),id_rubro[[id]:[Rubro]],2,0)</f>
        <v>PRODUCTOS INDUSTRIALES Y RELACIONADOS</v>
      </c>
      <c r="C1395" s="36" t="s">
        <v>318</v>
      </c>
      <c r="D1395" s="35" t="str">
        <f>+Tabla3[[#This Row],[id_detalle]]&amp;" "&amp;VLOOKUP(Tabla3[[#This Row],[id_detalle]],rubro_detalle[[Código]:[Rubro Detalle]],2,0)</f>
        <v>03.02.361 Hilados y Tejidos</v>
      </c>
      <c r="E1395" s="33">
        <f t="shared" si="43"/>
        <v>13</v>
      </c>
      <c r="F1395" s="47" t="str">
        <f t="shared" si="42"/>
        <v>03.02.361-13</v>
      </c>
      <c r="G1395" s="37" t="s">
        <v>3586</v>
      </c>
      <c r="H1395" s="37">
        <v>491</v>
      </c>
    </row>
    <row r="1396" spans="1:8" x14ac:dyDescent="0.3">
      <c r="A1396" s="34" t="str">
        <f>+LEFT(Tabla3[[#This Row],[id_detalle]],2)</f>
        <v>03</v>
      </c>
      <c r="B1396" s="46" t="str">
        <f>VLOOKUP((LEFT(Tabla3[[#This Row],[id_detalle]],2)),id_rubro[[id]:[Rubro]],2,0)</f>
        <v>PRODUCTOS INDUSTRIALES Y RELACIONADOS</v>
      </c>
      <c r="C1396" s="36" t="s">
        <v>318</v>
      </c>
      <c r="D1396" s="35" t="str">
        <f>+Tabla3[[#This Row],[id_detalle]]&amp;" "&amp;VLOOKUP(Tabla3[[#This Row],[id_detalle]],rubro_detalle[[Código]:[Rubro Detalle]],2,0)</f>
        <v>03.02.361 Hilados y Tejidos</v>
      </c>
      <c r="E1396" s="33">
        <f t="shared" si="43"/>
        <v>14</v>
      </c>
      <c r="F1396" s="47" t="str">
        <f t="shared" si="42"/>
        <v>03.02.361-14</v>
      </c>
      <c r="G1396" s="37" t="s">
        <v>3587</v>
      </c>
      <c r="H1396" s="37">
        <v>492</v>
      </c>
    </row>
    <row r="1397" spans="1:8" x14ac:dyDescent="0.3">
      <c r="A1397" s="34" t="str">
        <f>+LEFT(Tabla3[[#This Row],[id_detalle]],2)</f>
        <v>03</v>
      </c>
      <c r="B1397" s="46" t="str">
        <f>VLOOKUP((LEFT(Tabla3[[#This Row],[id_detalle]],2)),id_rubro[[id]:[Rubro]],2,0)</f>
        <v>PRODUCTOS INDUSTRIALES Y RELACIONADOS</v>
      </c>
      <c r="C1397" s="36" t="s">
        <v>318</v>
      </c>
      <c r="D1397" s="35" t="str">
        <f>+Tabla3[[#This Row],[id_detalle]]&amp;" "&amp;VLOOKUP(Tabla3[[#This Row],[id_detalle]],rubro_detalle[[Código]:[Rubro Detalle]],2,0)</f>
        <v>03.02.361 Hilados y Tejidos</v>
      </c>
      <c r="E1397" s="33">
        <f t="shared" si="43"/>
        <v>15</v>
      </c>
      <c r="F1397" s="47" t="str">
        <f t="shared" si="42"/>
        <v>03.02.361-15</v>
      </c>
      <c r="G1397" s="37" t="s">
        <v>3443</v>
      </c>
      <c r="H1397" s="37">
        <v>522</v>
      </c>
    </row>
    <row r="1398" spans="1:8" x14ac:dyDescent="0.3">
      <c r="A1398" s="34" t="str">
        <f>+LEFT(Tabla3[[#This Row],[id_detalle]],2)</f>
        <v>03</v>
      </c>
      <c r="B1398" s="46" t="str">
        <f>VLOOKUP((LEFT(Tabla3[[#This Row],[id_detalle]],2)),id_rubro[[id]:[Rubro]],2,0)</f>
        <v>PRODUCTOS INDUSTRIALES Y RELACIONADOS</v>
      </c>
      <c r="C1398" s="36" t="s">
        <v>318</v>
      </c>
      <c r="D1398" s="35" t="str">
        <f>+Tabla3[[#This Row],[id_detalle]]&amp;" "&amp;VLOOKUP(Tabla3[[#This Row],[id_detalle]],rubro_detalle[[Código]:[Rubro Detalle]],2,0)</f>
        <v>03.02.361 Hilados y Tejidos</v>
      </c>
      <c r="E1398" s="33">
        <f t="shared" si="43"/>
        <v>16</v>
      </c>
      <c r="F1398" s="47" t="str">
        <f t="shared" si="42"/>
        <v>03.02.361-16</v>
      </c>
      <c r="G1398" s="37" t="s">
        <v>3588</v>
      </c>
      <c r="H1398" s="37">
        <v>526</v>
      </c>
    </row>
    <row r="1399" spans="1:8" x14ac:dyDescent="0.3">
      <c r="A1399" s="34" t="str">
        <f>+LEFT(Tabla3[[#This Row],[id_detalle]],2)</f>
        <v>03</v>
      </c>
      <c r="B1399" s="46" t="str">
        <f>VLOOKUP((LEFT(Tabla3[[#This Row],[id_detalle]],2)),id_rubro[[id]:[Rubro]],2,0)</f>
        <v>PRODUCTOS INDUSTRIALES Y RELACIONADOS</v>
      </c>
      <c r="C1399" s="36" t="s">
        <v>318</v>
      </c>
      <c r="D1399" s="35" t="str">
        <f>+Tabla3[[#This Row],[id_detalle]]&amp;" "&amp;VLOOKUP(Tabla3[[#This Row],[id_detalle]],rubro_detalle[[Código]:[Rubro Detalle]],2,0)</f>
        <v>03.02.361 Hilados y Tejidos</v>
      </c>
      <c r="E1399" s="33">
        <f t="shared" si="43"/>
        <v>17</v>
      </c>
      <c r="F1399" s="47" t="str">
        <f t="shared" si="42"/>
        <v>03.02.361-17</v>
      </c>
      <c r="G1399" s="37" t="s">
        <v>3571</v>
      </c>
      <c r="H1399" s="37">
        <v>528</v>
      </c>
    </row>
    <row r="1400" spans="1:8" x14ac:dyDescent="0.3">
      <c r="A1400" s="34" t="str">
        <f>+LEFT(Tabla3[[#This Row],[id_detalle]],2)</f>
        <v>03</v>
      </c>
      <c r="B1400" s="46" t="str">
        <f>VLOOKUP((LEFT(Tabla3[[#This Row],[id_detalle]],2)),id_rubro[[id]:[Rubro]],2,0)</f>
        <v>PRODUCTOS INDUSTRIALES Y RELACIONADOS</v>
      </c>
      <c r="C1400" s="36" t="s">
        <v>318</v>
      </c>
      <c r="D1400" s="35" t="str">
        <f>+Tabla3[[#This Row],[id_detalle]]&amp;" "&amp;VLOOKUP(Tabla3[[#This Row],[id_detalle]],rubro_detalle[[Código]:[Rubro Detalle]],2,0)</f>
        <v>03.02.361 Hilados y Tejidos</v>
      </c>
      <c r="E1400" s="33">
        <f t="shared" si="43"/>
        <v>18</v>
      </c>
      <c r="F1400" s="47" t="str">
        <f t="shared" si="42"/>
        <v>03.02.361-18</v>
      </c>
      <c r="G1400" s="37" t="s">
        <v>3589</v>
      </c>
      <c r="H1400" s="37">
        <v>579</v>
      </c>
    </row>
    <row r="1401" spans="1:8" x14ac:dyDescent="0.3">
      <c r="A1401" s="34" t="str">
        <f>+LEFT(Tabla3[[#This Row],[id_detalle]],2)</f>
        <v>03</v>
      </c>
      <c r="B1401" s="46" t="str">
        <f>VLOOKUP((LEFT(Tabla3[[#This Row],[id_detalle]],2)),id_rubro[[id]:[Rubro]],2,0)</f>
        <v>PRODUCTOS INDUSTRIALES Y RELACIONADOS</v>
      </c>
      <c r="C1401" s="36" t="s">
        <v>318</v>
      </c>
      <c r="D1401" s="35" t="str">
        <f>+Tabla3[[#This Row],[id_detalle]]&amp;" "&amp;VLOOKUP(Tabla3[[#This Row],[id_detalle]],rubro_detalle[[Código]:[Rubro Detalle]],2,0)</f>
        <v>03.02.361 Hilados y Tejidos</v>
      </c>
      <c r="E1401" s="33">
        <f t="shared" si="43"/>
        <v>19</v>
      </c>
      <c r="F1401" s="47" t="str">
        <f t="shared" si="42"/>
        <v>03.02.361-19</v>
      </c>
      <c r="G1401" s="37" t="s">
        <v>3590</v>
      </c>
      <c r="H1401" s="37">
        <v>602</v>
      </c>
    </row>
    <row r="1402" spans="1:8" x14ac:dyDescent="0.3">
      <c r="A1402" s="34" t="str">
        <f>+LEFT(Tabla3[[#This Row],[id_detalle]],2)</f>
        <v>03</v>
      </c>
      <c r="B1402" s="46" t="str">
        <f>VLOOKUP((LEFT(Tabla3[[#This Row],[id_detalle]],2)),id_rubro[[id]:[Rubro]],2,0)</f>
        <v>PRODUCTOS INDUSTRIALES Y RELACIONADOS</v>
      </c>
      <c r="C1402" s="36" t="s">
        <v>318</v>
      </c>
      <c r="D1402" s="35" t="str">
        <f>+Tabla3[[#This Row],[id_detalle]]&amp;" "&amp;VLOOKUP(Tabla3[[#This Row],[id_detalle]],rubro_detalle[[Código]:[Rubro Detalle]],2,0)</f>
        <v>03.02.361 Hilados y Tejidos</v>
      </c>
      <c r="E1402" s="33">
        <f t="shared" si="43"/>
        <v>20</v>
      </c>
      <c r="F1402" s="47" t="str">
        <f t="shared" si="42"/>
        <v>03.02.361-20</v>
      </c>
      <c r="G1402" s="37" t="s">
        <v>3591</v>
      </c>
      <c r="H1402" s="37">
        <v>715</v>
      </c>
    </row>
    <row r="1403" spans="1:8" x14ac:dyDescent="0.3">
      <c r="A1403" s="34" t="str">
        <f>+LEFT(Tabla3[[#This Row],[id_detalle]],2)</f>
        <v>03</v>
      </c>
      <c r="B1403" s="46" t="str">
        <f>VLOOKUP((LEFT(Tabla3[[#This Row],[id_detalle]],2)),id_rubro[[id]:[Rubro]],2,0)</f>
        <v>PRODUCTOS INDUSTRIALES Y RELACIONADOS</v>
      </c>
      <c r="C1403" s="36" t="s">
        <v>318</v>
      </c>
      <c r="D1403" s="35" t="str">
        <f>+Tabla3[[#This Row],[id_detalle]]&amp;" "&amp;VLOOKUP(Tabla3[[#This Row],[id_detalle]],rubro_detalle[[Código]:[Rubro Detalle]],2,0)</f>
        <v>03.02.361 Hilados y Tejidos</v>
      </c>
      <c r="E1403" s="33">
        <f t="shared" si="43"/>
        <v>21</v>
      </c>
      <c r="F1403" s="47" t="str">
        <f t="shared" si="42"/>
        <v>03.02.361-21</v>
      </c>
      <c r="G1403" s="37" t="s">
        <v>3592</v>
      </c>
      <c r="H1403" s="37">
        <v>733</v>
      </c>
    </row>
    <row r="1404" spans="1:8" x14ac:dyDescent="0.3">
      <c r="A1404" s="34" t="str">
        <f>+LEFT(Tabla3[[#This Row],[id_detalle]],2)</f>
        <v>03</v>
      </c>
      <c r="B1404" s="46" t="str">
        <f>VLOOKUP((LEFT(Tabla3[[#This Row],[id_detalle]],2)),id_rubro[[id]:[Rubro]],2,0)</f>
        <v>PRODUCTOS INDUSTRIALES Y RELACIONADOS</v>
      </c>
      <c r="C1404" s="36" t="s">
        <v>318</v>
      </c>
      <c r="D1404" s="35" t="str">
        <f>+Tabla3[[#This Row],[id_detalle]]&amp;" "&amp;VLOOKUP(Tabla3[[#This Row],[id_detalle]],rubro_detalle[[Código]:[Rubro Detalle]],2,0)</f>
        <v>03.02.361 Hilados y Tejidos</v>
      </c>
      <c r="E1404" s="33">
        <f t="shared" si="43"/>
        <v>22</v>
      </c>
      <c r="F1404" s="47" t="str">
        <f t="shared" si="42"/>
        <v>03.02.361-22</v>
      </c>
      <c r="G1404" s="37" t="s">
        <v>3478</v>
      </c>
      <c r="H1404" s="37">
        <v>742</v>
      </c>
    </row>
    <row r="1405" spans="1:8" x14ac:dyDescent="0.3">
      <c r="A1405" s="34" t="str">
        <f>+LEFT(Tabla3[[#This Row],[id_detalle]],2)</f>
        <v>03</v>
      </c>
      <c r="B1405" s="46" t="str">
        <f>VLOOKUP((LEFT(Tabla3[[#This Row],[id_detalle]],2)),id_rubro[[id]:[Rubro]],2,0)</f>
        <v>PRODUCTOS INDUSTRIALES Y RELACIONADOS</v>
      </c>
      <c r="C1405" s="36" t="s">
        <v>318</v>
      </c>
      <c r="D1405" s="35" t="str">
        <f>+Tabla3[[#This Row],[id_detalle]]&amp;" "&amp;VLOOKUP(Tabla3[[#This Row],[id_detalle]],rubro_detalle[[Código]:[Rubro Detalle]],2,0)</f>
        <v>03.02.361 Hilados y Tejidos</v>
      </c>
      <c r="E1405" s="33">
        <f t="shared" si="43"/>
        <v>23</v>
      </c>
      <c r="F1405" s="47" t="str">
        <f t="shared" si="42"/>
        <v>03.02.361-23</v>
      </c>
      <c r="G1405" s="37" t="s">
        <v>3593</v>
      </c>
      <c r="H1405" s="37">
        <v>765</v>
      </c>
    </row>
    <row r="1406" spans="1:8" x14ac:dyDescent="0.3">
      <c r="A1406" s="34" t="str">
        <f>+LEFT(Tabla3[[#This Row],[id_detalle]],2)</f>
        <v>03</v>
      </c>
      <c r="B1406" s="46" t="str">
        <f>VLOOKUP((LEFT(Tabla3[[#This Row],[id_detalle]],2)),id_rubro[[id]:[Rubro]],2,0)</f>
        <v>PRODUCTOS INDUSTRIALES Y RELACIONADOS</v>
      </c>
      <c r="C1406" s="36" t="s">
        <v>318</v>
      </c>
      <c r="D1406" s="35" t="str">
        <f>+Tabla3[[#This Row],[id_detalle]]&amp;" "&amp;VLOOKUP(Tabla3[[#This Row],[id_detalle]],rubro_detalle[[Código]:[Rubro Detalle]],2,0)</f>
        <v>03.02.361 Hilados y Tejidos</v>
      </c>
      <c r="E1406" s="33">
        <f t="shared" si="43"/>
        <v>24</v>
      </c>
      <c r="F1406" s="47" t="str">
        <f t="shared" si="42"/>
        <v>03.02.361-24</v>
      </c>
      <c r="G1406" s="37" t="s">
        <v>3594</v>
      </c>
      <c r="H1406" s="37">
        <v>793</v>
      </c>
    </row>
    <row r="1407" spans="1:8" x14ac:dyDescent="0.3">
      <c r="A1407" s="34" t="str">
        <f>+LEFT(Tabla3[[#This Row],[id_detalle]],2)</f>
        <v>03</v>
      </c>
      <c r="B1407" s="46" t="str">
        <f>VLOOKUP((LEFT(Tabla3[[#This Row],[id_detalle]],2)),id_rubro[[id]:[Rubro]],2,0)</f>
        <v>PRODUCTOS INDUSTRIALES Y RELACIONADOS</v>
      </c>
      <c r="C1407" s="36" t="s">
        <v>318</v>
      </c>
      <c r="D1407" s="35" t="str">
        <f>+Tabla3[[#This Row],[id_detalle]]&amp;" "&amp;VLOOKUP(Tabla3[[#This Row],[id_detalle]],rubro_detalle[[Código]:[Rubro Detalle]],2,0)</f>
        <v>03.02.361 Hilados y Tejidos</v>
      </c>
      <c r="E1407" s="33">
        <f t="shared" si="43"/>
        <v>25</v>
      </c>
      <c r="F1407" s="47" t="str">
        <f t="shared" si="42"/>
        <v>03.02.361-25</v>
      </c>
      <c r="G1407" s="37" t="s">
        <v>3595</v>
      </c>
      <c r="H1407" s="37">
        <v>793</v>
      </c>
    </row>
    <row r="1408" spans="1:8" x14ac:dyDescent="0.3">
      <c r="A1408" s="34" t="str">
        <f>+LEFT(Tabla3[[#This Row],[id_detalle]],2)</f>
        <v>03</v>
      </c>
      <c r="B1408" s="46" t="str">
        <f>VLOOKUP((LEFT(Tabla3[[#This Row],[id_detalle]],2)),id_rubro[[id]:[Rubro]],2,0)</f>
        <v>PRODUCTOS INDUSTRIALES Y RELACIONADOS</v>
      </c>
      <c r="C1408" s="36" t="s">
        <v>318</v>
      </c>
      <c r="D1408" s="35" t="str">
        <f>+Tabla3[[#This Row],[id_detalle]]&amp;" "&amp;VLOOKUP(Tabla3[[#This Row],[id_detalle]],rubro_detalle[[Código]:[Rubro Detalle]],2,0)</f>
        <v>03.02.361 Hilados y Tejidos</v>
      </c>
      <c r="E1408" s="33">
        <f t="shared" si="43"/>
        <v>26</v>
      </c>
      <c r="F1408" s="47" t="str">
        <f t="shared" si="42"/>
        <v>03.02.361-26</v>
      </c>
      <c r="G1408" s="37" t="s">
        <v>3596</v>
      </c>
      <c r="H1408" s="37">
        <v>793</v>
      </c>
    </row>
    <row r="1409" spans="1:8" x14ac:dyDescent="0.3">
      <c r="A1409" s="34" t="str">
        <f>+LEFT(Tabla3[[#This Row],[id_detalle]],2)</f>
        <v>03</v>
      </c>
      <c r="B1409" s="46" t="str">
        <f>VLOOKUP((LEFT(Tabla3[[#This Row],[id_detalle]],2)),id_rubro[[id]:[Rubro]],2,0)</f>
        <v>PRODUCTOS INDUSTRIALES Y RELACIONADOS</v>
      </c>
      <c r="C1409" s="36" t="s">
        <v>318</v>
      </c>
      <c r="D1409" s="35" t="str">
        <f>+Tabla3[[#This Row],[id_detalle]]&amp;" "&amp;VLOOKUP(Tabla3[[#This Row],[id_detalle]],rubro_detalle[[Código]:[Rubro Detalle]],2,0)</f>
        <v>03.02.361 Hilados y Tejidos</v>
      </c>
      <c r="E1409" s="33">
        <f t="shared" si="43"/>
        <v>27</v>
      </c>
      <c r="F1409" s="47" t="str">
        <f t="shared" si="42"/>
        <v>03.02.361-27</v>
      </c>
      <c r="G1409" s="37" t="s">
        <v>3597</v>
      </c>
      <c r="H1409" s="37">
        <v>793</v>
      </c>
    </row>
    <row r="1410" spans="1:8" x14ac:dyDescent="0.3">
      <c r="A1410" s="34" t="str">
        <f>+LEFT(Tabla3[[#This Row],[id_detalle]],2)</f>
        <v>03</v>
      </c>
      <c r="B1410" s="46" t="str">
        <f>VLOOKUP((LEFT(Tabla3[[#This Row],[id_detalle]],2)),id_rubro[[id]:[Rubro]],2,0)</f>
        <v>PRODUCTOS INDUSTRIALES Y RELACIONADOS</v>
      </c>
      <c r="C1410" s="36" t="s">
        <v>318</v>
      </c>
      <c r="D1410" s="35" t="str">
        <f>+Tabla3[[#This Row],[id_detalle]]&amp;" "&amp;VLOOKUP(Tabla3[[#This Row],[id_detalle]],rubro_detalle[[Código]:[Rubro Detalle]],2,0)</f>
        <v>03.02.361 Hilados y Tejidos</v>
      </c>
      <c r="E1410" s="33">
        <f t="shared" si="43"/>
        <v>28</v>
      </c>
      <c r="F1410" s="47" t="str">
        <f t="shared" si="42"/>
        <v>03.02.361-28</v>
      </c>
      <c r="G1410" s="37" t="s">
        <v>3598</v>
      </c>
      <c r="H1410" s="37">
        <v>793</v>
      </c>
    </row>
    <row r="1411" spans="1:8" x14ac:dyDescent="0.3">
      <c r="A1411" s="34" t="str">
        <f>+LEFT(Tabla3[[#This Row],[id_detalle]],2)</f>
        <v>03</v>
      </c>
      <c r="B1411" s="46" t="str">
        <f>VLOOKUP((LEFT(Tabla3[[#This Row],[id_detalle]],2)),id_rubro[[id]:[Rubro]],2,0)</f>
        <v>PRODUCTOS INDUSTRIALES Y RELACIONADOS</v>
      </c>
      <c r="C1411" s="36" t="s">
        <v>318</v>
      </c>
      <c r="D1411" s="35" t="str">
        <f>+Tabla3[[#This Row],[id_detalle]]&amp;" "&amp;VLOOKUP(Tabla3[[#This Row],[id_detalle]],rubro_detalle[[Código]:[Rubro Detalle]],2,0)</f>
        <v>03.02.361 Hilados y Tejidos</v>
      </c>
      <c r="E1411" s="33">
        <f t="shared" si="43"/>
        <v>29</v>
      </c>
      <c r="F1411" s="47" t="str">
        <f t="shared" si="42"/>
        <v>03.02.361-29</v>
      </c>
      <c r="G1411" s="37" t="s">
        <v>3547</v>
      </c>
      <c r="H1411" s="37">
        <v>799</v>
      </c>
    </row>
    <row r="1412" spans="1:8" x14ac:dyDescent="0.3">
      <c r="A1412" s="34" t="str">
        <f>+LEFT(Tabla3[[#This Row],[id_detalle]],2)</f>
        <v>03</v>
      </c>
      <c r="B1412" s="46" t="str">
        <f>VLOOKUP((LEFT(Tabla3[[#This Row],[id_detalle]],2)),id_rubro[[id]:[Rubro]],2,0)</f>
        <v>PRODUCTOS INDUSTRIALES Y RELACIONADOS</v>
      </c>
      <c r="C1412" s="36" t="s">
        <v>318</v>
      </c>
      <c r="D1412" s="35" t="str">
        <f>+Tabla3[[#This Row],[id_detalle]]&amp;" "&amp;VLOOKUP(Tabla3[[#This Row],[id_detalle]],rubro_detalle[[Código]:[Rubro Detalle]],2,0)</f>
        <v>03.02.361 Hilados y Tejidos</v>
      </c>
      <c r="E1412" s="33">
        <f t="shared" si="43"/>
        <v>30</v>
      </c>
      <c r="F1412" s="47" t="str">
        <f t="shared" si="42"/>
        <v>03.02.361-30</v>
      </c>
      <c r="G1412" s="37" t="s">
        <v>3599</v>
      </c>
      <c r="H1412" s="37">
        <v>799</v>
      </c>
    </row>
    <row r="1413" spans="1:8" x14ac:dyDescent="0.3">
      <c r="A1413" s="34" t="str">
        <f>+LEFT(Tabla3[[#This Row],[id_detalle]],2)</f>
        <v>03</v>
      </c>
      <c r="B1413" s="46" t="str">
        <f>VLOOKUP((LEFT(Tabla3[[#This Row],[id_detalle]],2)),id_rubro[[id]:[Rubro]],2,0)</f>
        <v>PRODUCTOS INDUSTRIALES Y RELACIONADOS</v>
      </c>
      <c r="C1413" s="36" t="s">
        <v>318</v>
      </c>
      <c r="D1413" s="35" t="str">
        <f>+Tabla3[[#This Row],[id_detalle]]&amp;" "&amp;VLOOKUP(Tabla3[[#This Row],[id_detalle]],rubro_detalle[[Código]:[Rubro Detalle]],2,0)</f>
        <v>03.02.361 Hilados y Tejidos</v>
      </c>
      <c r="E1413" s="33">
        <f t="shared" si="43"/>
        <v>31</v>
      </c>
      <c r="F1413" s="47" t="str">
        <f t="shared" si="42"/>
        <v>03.02.361-31</v>
      </c>
      <c r="G1413" s="37" t="s">
        <v>3600</v>
      </c>
      <c r="H1413" s="37">
        <v>800</v>
      </c>
    </row>
    <row r="1414" spans="1:8" x14ac:dyDescent="0.3">
      <c r="A1414" s="34" t="str">
        <f>+LEFT(Tabla3[[#This Row],[id_detalle]],2)</f>
        <v>03</v>
      </c>
      <c r="B1414" s="46" t="str">
        <f>VLOOKUP((LEFT(Tabla3[[#This Row],[id_detalle]],2)),id_rubro[[id]:[Rubro]],2,0)</f>
        <v>PRODUCTOS INDUSTRIALES Y RELACIONADOS</v>
      </c>
      <c r="C1414" s="36" t="s">
        <v>318</v>
      </c>
      <c r="D1414" s="35" t="str">
        <f>+Tabla3[[#This Row],[id_detalle]]&amp;" "&amp;VLOOKUP(Tabla3[[#This Row],[id_detalle]],rubro_detalle[[Código]:[Rubro Detalle]],2,0)</f>
        <v>03.02.361 Hilados y Tejidos</v>
      </c>
      <c r="E1414" s="33">
        <f t="shared" si="43"/>
        <v>32</v>
      </c>
      <c r="F1414" s="47" t="str">
        <f t="shared" si="42"/>
        <v>03.02.361-32</v>
      </c>
      <c r="G1414" s="37" t="s">
        <v>3601</v>
      </c>
      <c r="H1414" s="37">
        <v>800</v>
      </c>
    </row>
    <row r="1415" spans="1:8" x14ac:dyDescent="0.3">
      <c r="A1415" s="34" t="str">
        <f>+LEFT(Tabla3[[#This Row],[id_detalle]],2)</f>
        <v>03</v>
      </c>
      <c r="B1415" s="46" t="str">
        <f>VLOOKUP((LEFT(Tabla3[[#This Row],[id_detalle]],2)),id_rubro[[id]:[Rubro]],2,0)</f>
        <v>PRODUCTOS INDUSTRIALES Y RELACIONADOS</v>
      </c>
      <c r="C1415" s="36" t="s">
        <v>318</v>
      </c>
      <c r="D1415" s="35" t="str">
        <f>+Tabla3[[#This Row],[id_detalle]]&amp;" "&amp;VLOOKUP(Tabla3[[#This Row],[id_detalle]],rubro_detalle[[Código]:[Rubro Detalle]],2,0)</f>
        <v>03.02.361 Hilados y Tejidos</v>
      </c>
      <c r="E1415" s="33">
        <f t="shared" si="43"/>
        <v>33</v>
      </c>
      <c r="F1415" s="47" t="str">
        <f t="shared" si="42"/>
        <v>03.02.361-33</v>
      </c>
      <c r="G1415" s="37" t="s">
        <v>3572</v>
      </c>
      <c r="H1415" s="37">
        <v>801</v>
      </c>
    </row>
    <row r="1416" spans="1:8" x14ac:dyDescent="0.3">
      <c r="A1416" s="34" t="str">
        <f>+LEFT(Tabla3[[#This Row],[id_detalle]],2)</f>
        <v>03</v>
      </c>
      <c r="B1416" s="46" t="str">
        <f>VLOOKUP((LEFT(Tabla3[[#This Row],[id_detalle]],2)),id_rubro[[id]:[Rubro]],2,0)</f>
        <v>PRODUCTOS INDUSTRIALES Y RELACIONADOS</v>
      </c>
      <c r="C1416" s="36" t="s">
        <v>318</v>
      </c>
      <c r="D1416" s="35" t="str">
        <f>+Tabla3[[#This Row],[id_detalle]]&amp;" "&amp;VLOOKUP(Tabla3[[#This Row],[id_detalle]],rubro_detalle[[Código]:[Rubro Detalle]],2,0)</f>
        <v>03.02.361 Hilados y Tejidos</v>
      </c>
      <c r="E1416" s="33">
        <f t="shared" si="43"/>
        <v>34</v>
      </c>
      <c r="F1416" s="47" t="str">
        <f t="shared" si="42"/>
        <v>03.02.361-34</v>
      </c>
      <c r="G1416" s="37" t="s">
        <v>3602</v>
      </c>
      <c r="H1416" s="37">
        <v>801</v>
      </c>
    </row>
    <row r="1417" spans="1:8" x14ac:dyDescent="0.3">
      <c r="A1417" s="34" t="str">
        <f>+LEFT(Tabla3[[#This Row],[id_detalle]],2)</f>
        <v>03</v>
      </c>
      <c r="B1417" s="46" t="str">
        <f>VLOOKUP((LEFT(Tabla3[[#This Row],[id_detalle]],2)),id_rubro[[id]:[Rubro]],2,0)</f>
        <v>PRODUCTOS INDUSTRIALES Y RELACIONADOS</v>
      </c>
      <c r="C1417" s="36" t="s">
        <v>320</v>
      </c>
      <c r="D1417" s="35" t="str">
        <f>+Tabla3[[#This Row],[id_detalle]]&amp;" "&amp;VLOOKUP(Tabla3[[#This Row],[id_detalle]],rubro_detalle[[Código]:[Rubro Detalle]],2,0)</f>
        <v>03.02.371 Hilados y Telas de Algodón,Polyester, Rayón,Nylon y sus Mezclas (Comprende Fibras Textiles)</v>
      </c>
      <c r="E1417" s="33">
        <f t="shared" si="43"/>
        <v>1</v>
      </c>
      <c r="F1417" s="47" t="str">
        <f t="shared" si="42"/>
        <v>03.02.371-1</v>
      </c>
      <c r="G1417" s="37" t="s">
        <v>3603</v>
      </c>
      <c r="H1417" s="37">
        <v>153</v>
      </c>
    </row>
    <row r="1418" spans="1:8" x14ac:dyDescent="0.3">
      <c r="A1418" s="34" t="str">
        <f>+LEFT(Tabla3[[#This Row],[id_detalle]],2)</f>
        <v>03</v>
      </c>
      <c r="B1418" s="46" t="str">
        <f>VLOOKUP((LEFT(Tabla3[[#This Row],[id_detalle]],2)),id_rubro[[id]:[Rubro]],2,0)</f>
        <v>PRODUCTOS INDUSTRIALES Y RELACIONADOS</v>
      </c>
      <c r="C1418" s="36" t="s">
        <v>320</v>
      </c>
      <c r="D1418" s="35" t="str">
        <f>+Tabla3[[#This Row],[id_detalle]]&amp;" "&amp;VLOOKUP(Tabla3[[#This Row],[id_detalle]],rubro_detalle[[Código]:[Rubro Detalle]],2,0)</f>
        <v>03.02.371 Hilados y Telas de Algodón,Polyester, Rayón,Nylon y sus Mezclas (Comprende Fibras Textiles)</v>
      </c>
      <c r="E1418" s="33">
        <f t="shared" si="43"/>
        <v>2</v>
      </c>
      <c r="F1418" s="47" t="str">
        <f t="shared" si="42"/>
        <v>03.02.371-2</v>
      </c>
      <c r="G1418" s="37" t="s">
        <v>3577</v>
      </c>
      <c r="H1418" s="37">
        <v>212</v>
      </c>
    </row>
    <row r="1419" spans="1:8" x14ac:dyDescent="0.3">
      <c r="A1419" s="34" t="str">
        <f>+LEFT(Tabla3[[#This Row],[id_detalle]],2)</f>
        <v>03</v>
      </c>
      <c r="B1419" s="46" t="str">
        <f>VLOOKUP((LEFT(Tabla3[[#This Row],[id_detalle]],2)),id_rubro[[id]:[Rubro]],2,0)</f>
        <v>PRODUCTOS INDUSTRIALES Y RELACIONADOS</v>
      </c>
      <c r="C1419" s="36" t="s">
        <v>320</v>
      </c>
      <c r="D1419" s="35" t="str">
        <f>+Tabla3[[#This Row],[id_detalle]]&amp;" "&amp;VLOOKUP(Tabla3[[#This Row],[id_detalle]],rubro_detalle[[Código]:[Rubro Detalle]],2,0)</f>
        <v>03.02.371 Hilados y Telas de Algodón,Polyester, Rayón,Nylon y sus Mezclas (Comprende Fibras Textiles)</v>
      </c>
      <c r="E1419" s="33">
        <f t="shared" si="43"/>
        <v>3</v>
      </c>
      <c r="F1419" s="47" t="str">
        <f t="shared" si="42"/>
        <v>03.02.371-3</v>
      </c>
      <c r="G1419" s="37" t="s">
        <v>3604</v>
      </c>
      <c r="H1419" s="37">
        <v>314</v>
      </c>
    </row>
    <row r="1420" spans="1:8" x14ac:dyDescent="0.3">
      <c r="A1420" s="34" t="str">
        <f>+LEFT(Tabla3[[#This Row],[id_detalle]],2)</f>
        <v>03</v>
      </c>
      <c r="B1420" s="46" t="str">
        <f>VLOOKUP((LEFT(Tabla3[[#This Row],[id_detalle]],2)),id_rubro[[id]:[Rubro]],2,0)</f>
        <v>PRODUCTOS INDUSTRIALES Y RELACIONADOS</v>
      </c>
      <c r="C1420" s="36" t="s">
        <v>320</v>
      </c>
      <c r="D1420" s="35" t="str">
        <f>+Tabla3[[#This Row],[id_detalle]]&amp;" "&amp;VLOOKUP(Tabla3[[#This Row],[id_detalle]],rubro_detalle[[Código]:[Rubro Detalle]],2,0)</f>
        <v>03.02.371 Hilados y Telas de Algodón,Polyester, Rayón,Nylon y sus Mezclas (Comprende Fibras Textiles)</v>
      </c>
      <c r="E1420" s="33">
        <f t="shared" si="43"/>
        <v>4</v>
      </c>
      <c r="F1420" s="47" t="str">
        <f t="shared" si="42"/>
        <v>03.02.371-4</v>
      </c>
      <c r="G1420" s="37" t="s">
        <v>3605</v>
      </c>
      <c r="H1420" s="37">
        <v>403</v>
      </c>
    </row>
    <row r="1421" spans="1:8" x14ac:dyDescent="0.3">
      <c r="A1421" s="34" t="str">
        <f>+LEFT(Tabla3[[#This Row],[id_detalle]],2)</f>
        <v>03</v>
      </c>
      <c r="B1421" s="46" t="str">
        <f>VLOOKUP((LEFT(Tabla3[[#This Row],[id_detalle]],2)),id_rubro[[id]:[Rubro]],2,0)</f>
        <v>PRODUCTOS INDUSTRIALES Y RELACIONADOS</v>
      </c>
      <c r="C1421" s="36" t="s">
        <v>320</v>
      </c>
      <c r="D1421" s="35" t="str">
        <f>+Tabla3[[#This Row],[id_detalle]]&amp;" "&amp;VLOOKUP(Tabla3[[#This Row],[id_detalle]],rubro_detalle[[Código]:[Rubro Detalle]],2,0)</f>
        <v>03.02.371 Hilados y Telas de Algodón,Polyester, Rayón,Nylon y sus Mezclas (Comprende Fibras Textiles)</v>
      </c>
      <c r="E1421" s="33">
        <f t="shared" si="43"/>
        <v>5</v>
      </c>
      <c r="F1421" s="47" t="str">
        <f t="shared" ref="F1421:F1484" si="44">+LEFT(D1421,9)&amp;"-"&amp;E1421</f>
        <v>03.02.371-5</v>
      </c>
      <c r="G1421" s="37" t="s">
        <v>3606</v>
      </c>
      <c r="H1421" s="37">
        <v>514</v>
      </c>
    </row>
    <row r="1422" spans="1:8" x14ac:dyDescent="0.3">
      <c r="A1422" s="34" t="str">
        <f>+LEFT(Tabla3[[#This Row],[id_detalle]],2)</f>
        <v>03</v>
      </c>
      <c r="B1422" s="46" t="str">
        <f>VLOOKUP((LEFT(Tabla3[[#This Row],[id_detalle]],2)),id_rubro[[id]:[Rubro]],2,0)</f>
        <v>PRODUCTOS INDUSTRIALES Y RELACIONADOS</v>
      </c>
      <c r="C1422" s="36" t="s">
        <v>320</v>
      </c>
      <c r="D1422" s="35" t="str">
        <f>+Tabla3[[#This Row],[id_detalle]]&amp;" "&amp;VLOOKUP(Tabla3[[#This Row],[id_detalle]],rubro_detalle[[Código]:[Rubro Detalle]],2,0)</f>
        <v>03.02.371 Hilados y Telas de Algodón,Polyester, Rayón,Nylon y sus Mezclas (Comprende Fibras Textiles)</v>
      </c>
      <c r="E1422" s="33">
        <f t="shared" ref="E1422:E1485" si="45">+IF(D1422=D1421,E1421+1,1)</f>
        <v>6</v>
      </c>
      <c r="F1422" s="47" t="str">
        <f t="shared" si="44"/>
        <v>03.02.371-6</v>
      </c>
      <c r="G1422" s="37" t="s">
        <v>3607</v>
      </c>
      <c r="H1422" s="37">
        <v>766</v>
      </c>
    </row>
    <row r="1423" spans="1:8" x14ac:dyDescent="0.3">
      <c r="A1423" s="34" t="str">
        <f>+LEFT(Tabla3[[#This Row],[id_detalle]],2)</f>
        <v>03</v>
      </c>
      <c r="B1423" s="46" t="str">
        <f>VLOOKUP((LEFT(Tabla3[[#This Row],[id_detalle]],2)),id_rubro[[id]:[Rubro]],2,0)</f>
        <v>PRODUCTOS INDUSTRIALES Y RELACIONADOS</v>
      </c>
      <c r="C1423" s="36" t="s">
        <v>320</v>
      </c>
      <c r="D1423" s="35" t="str">
        <f>+Tabla3[[#This Row],[id_detalle]]&amp;" "&amp;VLOOKUP(Tabla3[[#This Row],[id_detalle]],rubro_detalle[[Código]:[Rubro Detalle]],2,0)</f>
        <v>03.02.371 Hilados y Telas de Algodón,Polyester, Rayón,Nylon y sus Mezclas (Comprende Fibras Textiles)</v>
      </c>
      <c r="E1423" s="33">
        <f t="shared" si="45"/>
        <v>7</v>
      </c>
      <c r="F1423" s="47" t="str">
        <f t="shared" si="44"/>
        <v>03.02.371-7</v>
      </c>
      <c r="G1423" s="37" t="s">
        <v>3547</v>
      </c>
      <c r="H1423" s="37">
        <v>799</v>
      </c>
    </row>
    <row r="1424" spans="1:8" x14ac:dyDescent="0.3">
      <c r="A1424" s="34" t="str">
        <f>+LEFT(Tabla3[[#This Row],[id_detalle]],2)</f>
        <v>03</v>
      </c>
      <c r="B1424" s="46" t="str">
        <f>VLOOKUP((LEFT(Tabla3[[#This Row],[id_detalle]],2)),id_rubro[[id]:[Rubro]],2,0)</f>
        <v>PRODUCTOS INDUSTRIALES Y RELACIONADOS</v>
      </c>
      <c r="C1424" s="36" t="s">
        <v>320</v>
      </c>
      <c r="D1424" s="35" t="str">
        <f>+Tabla3[[#This Row],[id_detalle]]&amp;" "&amp;VLOOKUP(Tabla3[[#This Row],[id_detalle]],rubro_detalle[[Código]:[Rubro Detalle]],2,0)</f>
        <v>03.02.371 Hilados y Telas de Algodón,Polyester, Rayón,Nylon y sus Mezclas (Comprende Fibras Textiles)</v>
      </c>
      <c r="E1424" s="33">
        <f t="shared" si="45"/>
        <v>8</v>
      </c>
      <c r="F1424" s="47" t="str">
        <f t="shared" si="44"/>
        <v>03.02.371-8</v>
      </c>
      <c r="G1424" s="37" t="s">
        <v>3608</v>
      </c>
      <c r="H1424" s="37">
        <v>846</v>
      </c>
    </row>
    <row r="1425" spans="1:8" x14ac:dyDescent="0.3">
      <c r="A1425" s="34" t="str">
        <f>+LEFT(Tabla3[[#This Row],[id_detalle]],2)</f>
        <v>03</v>
      </c>
      <c r="B1425" s="46" t="str">
        <f>VLOOKUP((LEFT(Tabla3[[#This Row],[id_detalle]],2)),id_rubro[[id]:[Rubro]],2,0)</f>
        <v>PRODUCTOS INDUSTRIALES Y RELACIONADOS</v>
      </c>
      <c r="C1425" s="36" t="s">
        <v>322</v>
      </c>
      <c r="D1425" s="35" t="str">
        <f>+Tabla3[[#This Row],[id_detalle]]&amp;" "&amp;VLOOKUP(Tabla3[[#This Row],[id_detalle]],rubro_detalle[[Código]:[Rubro Detalle]],2,0)</f>
        <v>03.02.381 Hilos</v>
      </c>
      <c r="E1425" s="33">
        <f t="shared" si="45"/>
        <v>1</v>
      </c>
      <c r="F1425" s="47" t="str">
        <f t="shared" si="44"/>
        <v>03.02.381-1</v>
      </c>
      <c r="G1425" s="37" t="s">
        <v>3577</v>
      </c>
      <c r="H1425" s="37">
        <v>212</v>
      </c>
    </row>
    <row r="1426" spans="1:8" x14ac:dyDescent="0.3">
      <c r="A1426" s="34" t="str">
        <f>+LEFT(Tabla3[[#This Row],[id_detalle]],2)</f>
        <v>03</v>
      </c>
      <c r="B1426" s="46" t="str">
        <f>VLOOKUP((LEFT(Tabla3[[#This Row],[id_detalle]],2)),id_rubro[[id]:[Rubro]],2,0)</f>
        <v>PRODUCTOS INDUSTRIALES Y RELACIONADOS</v>
      </c>
      <c r="C1426" s="36" t="s">
        <v>322</v>
      </c>
      <c r="D1426" s="35" t="str">
        <f>+Tabla3[[#This Row],[id_detalle]]&amp;" "&amp;VLOOKUP(Tabla3[[#This Row],[id_detalle]],rubro_detalle[[Código]:[Rubro Detalle]],2,0)</f>
        <v>03.02.381 Hilos</v>
      </c>
      <c r="E1426" s="33">
        <f t="shared" si="45"/>
        <v>2</v>
      </c>
      <c r="F1426" s="47" t="str">
        <f t="shared" si="44"/>
        <v>03.02.381-2</v>
      </c>
      <c r="G1426" s="37" t="s">
        <v>3609</v>
      </c>
      <c r="H1426" s="37">
        <v>384</v>
      </c>
    </row>
    <row r="1427" spans="1:8" x14ac:dyDescent="0.3">
      <c r="A1427" s="34" t="str">
        <f>+LEFT(Tabla3[[#This Row],[id_detalle]],2)</f>
        <v>03</v>
      </c>
      <c r="B1427" s="46" t="str">
        <f>VLOOKUP((LEFT(Tabla3[[#This Row],[id_detalle]],2)),id_rubro[[id]:[Rubro]],2,0)</f>
        <v>PRODUCTOS INDUSTRIALES Y RELACIONADOS</v>
      </c>
      <c r="C1427" s="36" t="s">
        <v>322</v>
      </c>
      <c r="D1427" s="35" t="str">
        <f>+Tabla3[[#This Row],[id_detalle]]&amp;" "&amp;VLOOKUP(Tabla3[[#This Row],[id_detalle]],rubro_detalle[[Código]:[Rubro Detalle]],2,0)</f>
        <v>03.02.381 Hilos</v>
      </c>
      <c r="E1427" s="33">
        <f t="shared" si="45"/>
        <v>3</v>
      </c>
      <c r="F1427" s="47" t="str">
        <f t="shared" si="44"/>
        <v>03.02.381-3</v>
      </c>
      <c r="G1427" s="37" t="s">
        <v>3610</v>
      </c>
      <c r="H1427" s="37">
        <v>623</v>
      </c>
    </row>
    <row r="1428" spans="1:8" x14ac:dyDescent="0.3">
      <c r="A1428" s="34" t="str">
        <f>+LEFT(Tabla3[[#This Row],[id_detalle]],2)</f>
        <v>03</v>
      </c>
      <c r="B1428" s="46" t="str">
        <f>VLOOKUP((LEFT(Tabla3[[#This Row],[id_detalle]],2)),id_rubro[[id]:[Rubro]],2,0)</f>
        <v>PRODUCTOS INDUSTRIALES Y RELACIONADOS</v>
      </c>
      <c r="C1428" s="36" t="s">
        <v>322</v>
      </c>
      <c r="D1428" s="35" t="str">
        <f>+Tabla3[[#This Row],[id_detalle]]&amp;" "&amp;VLOOKUP(Tabla3[[#This Row],[id_detalle]],rubro_detalle[[Código]:[Rubro Detalle]],2,0)</f>
        <v>03.02.381 Hilos</v>
      </c>
      <c r="E1428" s="33">
        <f t="shared" si="45"/>
        <v>4</v>
      </c>
      <c r="F1428" s="47" t="str">
        <f t="shared" si="44"/>
        <v>03.02.381-4</v>
      </c>
      <c r="G1428" s="37" t="s">
        <v>3611</v>
      </c>
      <c r="H1428" s="37">
        <v>709</v>
      </c>
    </row>
    <row r="1429" spans="1:8" x14ac:dyDescent="0.3">
      <c r="A1429" s="34" t="str">
        <f>+LEFT(Tabla3[[#This Row],[id_detalle]],2)</f>
        <v>03</v>
      </c>
      <c r="B1429" s="46" t="str">
        <f>VLOOKUP((LEFT(Tabla3[[#This Row],[id_detalle]],2)),id_rubro[[id]:[Rubro]],2,0)</f>
        <v>PRODUCTOS INDUSTRIALES Y RELACIONADOS</v>
      </c>
      <c r="C1429" s="36" t="s">
        <v>322</v>
      </c>
      <c r="D1429" s="35" t="str">
        <f>+Tabla3[[#This Row],[id_detalle]]&amp;" "&amp;VLOOKUP(Tabla3[[#This Row],[id_detalle]],rubro_detalle[[Código]:[Rubro Detalle]],2,0)</f>
        <v>03.02.381 Hilos</v>
      </c>
      <c r="E1429" s="33">
        <f t="shared" si="45"/>
        <v>5</v>
      </c>
      <c r="F1429" s="47" t="str">
        <f t="shared" si="44"/>
        <v>03.02.381-5</v>
      </c>
      <c r="G1429" s="37" t="s">
        <v>3612</v>
      </c>
      <c r="H1429" s="37">
        <v>716</v>
      </c>
    </row>
    <row r="1430" spans="1:8" x14ac:dyDescent="0.3">
      <c r="A1430" s="34" t="str">
        <f>+LEFT(Tabla3[[#This Row],[id_detalle]],2)</f>
        <v>03</v>
      </c>
      <c r="B1430" s="46" t="str">
        <f>VLOOKUP((LEFT(Tabla3[[#This Row],[id_detalle]],2)),id_rubro[[id]:[Rubro]],2,0)</f>
        <v>PRODUCTOS INDUSTRIALES Y RELACIONADOS</v>
      </c>
      <c r="C1430" s="36" t="s">
        <v>322</v>
      </c>
      <c r="D1430" s="35" t="str">
        <f>+Tabla3[[#This Row],[id_detalle]]&amp;" "&amp;VLOOKUP(Tabla3[[#This Row],[id_detalle]],rubro_detalle[[Código]:[Rubro Detalle]],2,0)</f>
        <v>03.02.381 Hilos</v>
      </c>
      <c r="E1430" s="33">
        <f t="shared" si="45"/>
        <v>6</v>
      </c>
      <c r="F1430" s="47" t="str">
        <f t="shared" si="44"/>
        <v>03.02.381-6</v>
      </c>
      <c r="G1430" s="37" t="s">
        <v>3527</v>
      </c>
      <c r="H1430" s="37">
        <v>800</v>
      </c>
    </row>
    <row r="1431" spans="1:8" x14ac:dyDescent="0.3">
      <c r="A1431" s="34" t="str">
        <f>+LEFT(Tabla3[[#This Row],[id_detalle]],2)</f>
        <v>03</v>
      </c>
      <c r="B1431" s="46" t="str">
        <f>VLOOKUP((LEFT(Tabla3[[#This Row],[id_detalle]],2)),id_rubro[[id]:[Rubro]],2,0)</f>
        <v>PRODUCTOS INDUSTRIALES Y RELACIONADOS</v>
      </c>
      <c r="C1431" s="36" t="s">
        <v>322</v>
      </c>
      <c r="D1431" s="35" t="str">
        <f>+Tabla3[[#This Row],[id_detalle]]&amp;" "&amp;VLOOKUP(Tabla3[[#This Row],[id_detalle]],rubro_detalle[[Código]:[Rubro Detalle]],2,0)</f>
        <v>03.02.381 Hilos</v>
      </c>
      <c r="E1431" s="33">
        <f t="shared" si="45"/>
        <v>7</v>
      </c>
      <c r="F1431" s="47" t="str">
        <f t="shared" si="44"/>
        <v>03.02.381-7</v>
      </c>
      <c r="G1431" s="37" t="s">
        <v>3613</v>
      </c>
      <c r="H1431" s="37">
        <v>813</v>
      </c>
    </row>
    <row r="1432" spans="1:8" x14ac:dyDescent="0.3">
      <c r="A1432" s="34" t="str">
        <f>+LEFT(Tabla3[[#This Row],[id_detalle]],2)</f>
        <v>03</v>
      </c>
      <c r="B1432" s="46" t="str">
        <f>VLOOKUP((LEFT(Tabla3[[#This Row],[id_detalle]],2)),id_rubro[[id]:[Rubro]],2,0)</f>
        <v>PRODUCTOS INDUSTRIALES Y RELACIONADOS</v>
      </c>
      <c r="C1432" s="36" t="s">
        <v>324</v>
      </c>
      <c r="D1432" s="35" t="str">
        <f>+Tabla3[[#This Row],[id_detalle]]&amp;" "&amp;VLOOKUP(Tabla3[[#This Row],[id_detalle]],rubro_detalle[[Código]:[Rubro Detalle]],2,0)</f>
        <v>03.02.391 Lanas</v>
      </c>
      <c r="E1432" s="33">
        <f t="shared" si="45"/>
        <v>1</v>
      </c>
      <c r="F1432" s="47" t="str">
        <f t="shared" si="44"/>
        <v>03.02.391-1</v>
      </c>
      <c r="G1432" s="37" t="s">
        <v>3589</v>
      </c>
      <c r="H1432" s="37">
        <v>579</v>
      </c>
    </row>
    <row r="1433" spans="1:8" x14ac:dyDescent="0.3">
      <c r="A1433" s="34" t="str">
        <f>+LEFT(Tabla3[[#This Row],[id_detalle]],2)</f>
        <v>03</v>
      </c>
      <c r="B1433" s="46" t="str">
        <f>VLOOKUP((LEFT(Tabla3[[#This Row],[id_detalle]],2)),id_rubro[[id]:[Rubro]],2,0)</f>
        <v>PRODUCTOS INDUSTRIALES Y RELACIONADOS</v>
      </c>
      <c r="C1433" s="36" t="s">
        <v>324</v>
      </c>
      <c r="D1433" s="35" t="str">
        <f>+Tabla3[[#This Row],[id_detalle]]&amp;" "&amp;VLOOKUP(Tabla3[[#This Row],[id_detalle]],rubro_detalle[[Código]:[Rubro Detalle]],2,0)</f>
        <v>03.02.391 Lanas</v>
      </c>
      <c r="E1433" s="33">
        <f t="shared" si="45"/>
        <v>2</v>
      </c>
      <c r="F1433" s="47" t="str">
        <f t="shared" si="44"/>
        <v>03.02.391-2</v>
      </c>
      <c r="G1433" s="37" t="s">
        <v>3612</v>
      </c>
      <c r="H1433" s="37">
        <v>716</v>
      </c>
    </row>
    <row r="1434" spans="1:8" x14ac:dyDescent="0.3">
      <c r="A1434" s="34" t="str">
        <f>+LEFT(Tabla3[[#This Row],[id_detalle]],2)</f>
        <v>03</v>
      </c>
      <c r="B1434" s="46" t="str">
        <f>VLOOKUP((LEFT(Tabla3[[#This Row],[id_detalle]],2)),id_rubro[[id]:[Rubro]],2,0)</f>
        <v>PRODUCTOS INDUSTRIALES Y RELACIONADOS</v>
      </c>
      <c r="C1434" s="36" t="s">
        <v>324</v>
      </c>
      <c r="D1434" s="35" t="str">
        <f>+Tabla3[[#This Row],[id_detalle]]&amp;" "&amp;VLOOKUP(Tabla3[[#This Row],[id_detalle]],rubro_detalle[[Código]:[Rubro Detalle]],2,0)</f>
        <v>03.02.391 Lanas</v>
      </c>
      <c r="E1434" s="33">
        <f t="shared" si="45"/>
        <v>3</v>
      </c>
      <c r="F1434" s="47" t="str">
        <f t="shared" si="44"/>
        <v>03.02.391-3</v>
      </c>
      <c r="G1434" s="37" t="s">
        <v>3614</v>
      </c>
      <c r="H1434" s="37">
        <v>720</v>
      </c>
    </row>
    <row r="1435" spans="1:8" x14ac:dyDescent="0.3">
      <c r="A1435" s="34" t="str">
        <f>+LEFT(Tabla3[[#This Row],[id_detalle]],2)</f>
        <v>03</v>
      </c>
      <c r="B1435" s="46" t="str">
        <f>VLOOKUP((LEFT(Tabla3[[#This Row],[id_detalle]],2)),id_rubro[[id]:[Rubro]],2,0)</f>
        <v>PRODUCTOS INDUSTRIALES Y RELACIONADOS</v>
      </c>
      <c r="C1435" s="36" t="s">
        <v>324</v>
      </c>
      <c r="D1435" s="35" t="str">
        <f>+Tabla3[[#This Row],[id_detalle]]&amp;" "&amp;VLOOKUP(Tabla3[[#This Row],[id_detalle]],rubro_detalle[[Código]:[Rubro Detalle]],2,0)</f>
        <v>03.02.391 Lanas</v>
      </c>
      <c r="E1435" s="33">
        <f t="shared" si="45"/>
        <v>4</v>
      </c>
      <c r="F1435" s="47" t="str">
        <f t="shared" si="44"/>
        <v>03.02.391-4</v>
      </c>
      <c r="G1435" s="37" t="s">
        <v>3615</v>
      </c>
      <c r="H1435" s="37">
        <v>780</v>
      </c>
    </row>
    <row r="1436" spans="1:8" x14ac:dyDescent="0.3">
      <c r="A1436" s="34" t="str">
        <f>+LEFT(Tabla3[[#This Row],[id_detalle]],2)</f>
        <v>03</v>
      </c>
      <c r="B1436" s="46" t="str">
        <f>VLOOKUP((LEFT(Tabla3[[#This Row],[id_detalle]],2)),id_rubro[[id]:[Rubro]],2,0)</f>
        <v>PRODUCTOS INDUSTRIALES Y RELACIONADOS</v>
      </c>
      <c r="C1436" s="36" t="s">
        <v>326</v>
      </c>
      <c r="D1436" s="35" t="str">
        <f>+Tabla3[[#This Row],[id_detalle]]&amp;" "&amp;VLOOKUP(Tabla3[[#This Row],[id_detalle]],rubro_detalle[[Código]:[Rubro Detalle]],2,0)</f>
        <v>03.02.410 Materiales para Calzado</v>
      </c>
      <c r="E1436" s="33">
        <f t="shared" si="45"/>
        <v>1</v>
      </c>
      <c r="F1436" s="47" t="str">
        <f t="shared" si="44"/>
        <v>03.02.410-1</v>
      </c>
      <c r="G1436" s="37" t="s">
        <v>3616</v>
      </c>
      <c r="H1436" s="37">
        <v>309</v>
      </c>
    </row>
    <row r="1437" spans="1:8" x14ac:dyDescent="0.3">
      <c r="A1437" s="34" t="str">
        <f>+LEFT(Tabla3[[#This Row],[id_detalle]],2)</f>
        <v>03</v>
      </c>
      <c r="B1437" s="46" t="str">
        <f>VLOOKUP((LEFT(Tabla3[[#This Row],[id_detalle]],2)),id_rubro[[id]:[Rubro]],2,0)</f>
        <v>PRODUCTOS INDUSTRIALES Y RELACIONADOS</v>
      </c>
      <c r="C1437" s="36" t="s">
        <v>326</v>
      </c>
      <c r="D1437" s="35" t="str">
        <f>+Tabla3[[#This Row],[id_detalle]]&amp;" "&amp;VLOOKUP(Tabla3[[#This Row],[id_detalle]],rubro_detalle[[Código]:[Rubro Detalle]],2,0)</f>
        <v>03.02.410 Materiales para Calzado</v>
      </c>
      <c r="E1437" s="33">
        <f t="shared" si="45"/>
        <v>2</v>
      </c>
      <c r="F1437" s="47" t="str">
        <f t="shared" si="44"/>
        <v>03.02.410-2</v>
      </c>
      <c r="G1437" s="37" t="s">
        <v>3617</v>
      </c>
      <c r="H1437" s="37">
        <v>364</v>
      </c>
    </row>
    <row r="1438" spans="1:8" x14ac:dyDescent="0.3">
      <c r="A1438" s="34" t="str">
        <f>+LEFT(Tabla3[[#This Row],[id_detalle]],2)</f>
        <v>03</v>
      </c>
      <c r="B1438" s="46" t="str">
        <f>VLOOKUP((LEFT(Tabla3[[#This Row],[id_detalle]],2)),id_rubro[[id]:[Rubro]],2,0)</f>
        <v>PRODUCTOS INDUSTRIALES Y RELACIONADOS</v>
      </c>
      <c r="C1438" s="36" t="s">
        <v>326</v>
      </c>
      <c r="D1438" s="35" t="str">
        <f>+Tabla3[[#This Row],[id_detalle]]&amp;" "&amp;VLOOKUP(Tabla3[[#This Row],[id_detalle]],rubro_detalle[[Código]:[Rubro Detalle]],2,0)</f>
        <v>03.02.410 Materiales para Calzado</v>
      </c>
      <c r="E1438" s="33">
        <f t="shared" si="45"/>
        <v>3</v>
      </c>
      <c r="F1438" s="47" t="str">
        <f t="shared" si="44"/>
        <v>03.02.410-3</v>
      </c>
      <c r="G1438" s="37" t="s">
        <v>3618</v>
      </c>
      <c r="H1438" s="37">
        <v>494</v>
      </c>
    </row>
    <row r="1439" spans="1:8" x14ac:dyDescent="0.3">
      <c r="A1439" s="34" t="str">
        <f>+LEFT(Tabla3[[#This Row],[id_detalle]],2)</f>
        <v>03</v>
      </c>
      <c r="B1439" s="46" t="str">
        <f>VLOOKUP((LEFT(Tabla3[[#This Row],[id_detalle]],2)),id_rubro[[id]:[Rubro]],2,0)</f>
        <v>PRODUCTOS INDUSTRIALES Y RELACIONADOS</v>
      </c>
      <c r="C1439" s="36" t="s">
        <v>326</v>
      </c>
      <c r="D1439" s="35" t="str">
        <f>+Tabla3[[#This Row],[id_detalle]]&amp;" "&amp;VLOOKUP(Tabla3[[#This Row],[id_detalle]],rubro_detalle[[Código]:[Rubro Detalle]],2,0)</f>
        <v>03.02.410 Materiales para Calzado</v>
      </c>
      <c r="E1439" s="33">
        <f t="shared" si="45"/>
        <v>4</v>
      </c>
      <c r="F1439" s="47" t="str">
        <f t="shared" si="44"/>
        <v>03.02.410-4</v>
      </c>
      <c r="G1439" s="37" t="s">
        <v>3445</v>
      </c>
      <c r="H1439" s="37">
        <v>529</v>
      </c>
    </row>
    <row r="1440" spans="1:8" x14ac:dyDescent="0.3">
      <c r="A1440" s="34" t="str">
        <f>+LEFT(Tabla3[[#This Row],[id_detalle]],2)</f>
        <v>03</v>
      </c>
      <c r="B1440" s="46" t="str">
        <f>VLOOKUP((LEFT(Tabla3[[#This Row],[id_detalle]],2)),id_rubro[[id]:[Rubro]],2,0)</f>
        <v>PRODUCTOS INDUSTRIALES Y RELACIONADOS</v>
      </c>
      <c r="C1440" s="36" t="s">
        <v>326</v>
      </c>
      <c r="D1440" s="35" t="str">
        <f>+Tabla3[[#This Row],[id_detalle]]&amp;" "&amp;VLOOKUP(Tabla3[[#This Row],[id_detalle]],rubro_detalle[[Código]:[Rubro Detalle]],2,0)</f>
        <v>03.02.410 Materiales para Calzado</v>
      </c>
      <c r="E1440" s="33">
        <f t="shared" si="45"/>
        <v>5</v>
      </c>
      <c r="F1440" s="47" t="str">
        <f t="shared" si="44"/>
        <v>03.02.410-5</v>
      </c>
      <c r="G1440" s="37" t="s">
        <v>3619</v>
      </c>
      <c r="H1440" s="37">
        <v>588</v>
      </c>
    </row>
    <row r="1441" spans="1:8" x14ac:dyDescent="0.3">
      <c r="A1441" s="34" t="str">
        <f>+LEFT(Tabla3[[#This Row],[id_detalle]],2)</f>
        <v>03</v>
      </c>
      <c r="B1441" s="46" t="str">
        <f>VLOOKUP((LEFT(Tabla3[[#This Row],[id_detalle]],2)),id_rubro[[id]:[Rubro]],2,0)</f>
        <v>PRODUCTOS INDUSTRIALES Y RELACIONADOS</v>
      </c>
      <c r="C1441" s="36" t="s">
        <v>326</v>
      </c>
      <c r="D1441" s="35" t="str">
        <f>+Tabla3[[#This Row],[id_detalle]]&amp;" "&amp;VLOOKUP(Tabla3[[#This Row],[id_detalle]],rubro_detalle[[Código]:[Rubro Detalle]],2,0)</f>
        <v>03.02.410 Materiales para Calzado</v>
      </c>
      <c r="E1441" s="33">
        <f t="shared" si="45"/>
        <v>6</v>
      </c>
      <c r="F1441" s="47" t="str">
        <f t="shared" si="44"/>
        <v>03.02.410-6</v>
      </c>
      <c r="G1441" s="37" t="s">
        <v>3620</v>
      </c>
      <c r="H1441" s="37">
        <v>593</v>
      </c>
    </row>
    <row r="1442" spans="1:8" x14ac:dyDescent="0.3">
      <c r="A1442" s="34" t="str">
        <f>+LEFT(Tabla3[[#This Row],[id_detalle]],2)</f>
        <v>03</v>
      </c>
      <c r="B1442" s="46" t="str">
        <f>VLOOKUP((LEFT(Tabla3[[#This Row],[id_detalle]],2)),id_rubro[[id]:[Rubro]],2,0)</f>
        <v>PRODUCTOS INDUSTRIALES Y RELACIONADOS</v>
      </c>
      <c r="C1442" s="36" t="s">
        <v>326</v>
      </c>
      <c r="D1442" s="35" t="str">
        <f>+Tabla3[[#This Row],[id_detalle]]&amp;" "&amp;VLOOKUP(Tabla3[[#This Row],[id_detalle]],rubro_detalle[[Código]:[Rubro Detalle]],2,0)</f>
        <v>03.02.410 Materiales para Calzado</v>
      </c>
      <c r="E1442" s="33">
        <f t="shared" si="45"/>
        <v>7</v>
      </c>
      <c r="F1442" s="47" t="str">
        <f t="shared" si="44"/>
        <v>03.02.410-7</v>
      </c>
      <c r="G1442" s="37" t="s">
        <v>3621</v>
      </c>
      <c r="H1442" s="37">
        <v>721</v>
      </c>
    </row>
    <row r="1443" spans="1:8" x14ac:dyDescent="0.3">
      <c r="A1443" s="34" t="str">
        <f>+LEFT(Tabla3[[#This Row],[id_detalle]],2)</f>
        <v>03</v>
      </c>
      <c r="B1443" s="46" t="str">
        <f>VLOOKUP((LEFT(Tabla3[[#This Row],[id_detalle]],2)),id_rubro[[id]:[Rubro]],2,0)</f>
        <v>PRODUCTOS INDUSTRIALES Y RELACIONADOS</v>
      </c>
      <c r="C1443" s="36" t="s">
        <v>328</v>
      </c>
      <c r="D1443" s="35" t="str">
        <f>+Tabla3[[#This Row],[id_detalle]]&amp;" "&amp;VLOOKUP(Tabla3[[#This Row],[id_detalle]],rubro_detalle[[Código]:[Rubro Detalle]],2,0)</f>
        <v>03.02.421 Medias, calcetines y Pantys</v>
      </c>
      <c r="E1443" s="33">
        <f t="shared" si="45"/>
        <v>1</v>
      </c>
      <c r="F1443" s="47" t="str">
        <f t="shared" si="44"/>
        <v>03.02.421-1</v>
      </c>
      <c r="G1443" s="37" t="s">
        <v>3622</v>
      </c>
      <c r="H1443" s="37">
        <v>259</v>
      </c>
    </row>
    <row r="1444" spans="1:8" x14ac:dyDescent="0.3">
      <c r="A1444" s="34" t="str">
        <f>+LEFT(Tabla3[[#This Row],[id_detalle]],2)</f>
        <v>03</v>
      </c>
      <c r="B1444" s="46" t="str">
        <f>VLOOKUP((LEFT(Tabla3[[#This Row],[id_detalle]],2)),id_rubro[[id]:[Rubro]],2,0)</f>
        <v>PRODUCTOS INDUSTRIALES Y RELACIONADOS</v>
      </c>
      <c r="C1444" s="36" t="s">
        <v>328</v>
      </c>
      <c r="D1444" s="35" t="str">
        <f>+Tabla3[[#This Row],[id_detalle]]&amp;" "&amp;VLOOKUP(Tabla3[[#This Row],[id_detalle]],rubro_detalle[[Código]:[Rubro Detalle]],2,0)</f>
        <v>03.02.421 Medias, calcetines y Pantys</v>
      </c>
      <c r="E1444" s="33">
        <f t="shared" si="45"/>
        <v>2</v>
      </c>
      <c r="F1444" s="47" t="str">
        <f t="shared" si="44"/>
        <v>03.02.421-2</v>
      </c>
      <c r="G1444" s="37" t="s">
        <v>3623</v>
      </c>
      <c r="H1444" s="37">
        <v>316</v>
      </c>
    </row>
    <row r="1445" spans="1:8" x14ac:dyDescent="0.3">
      <c r="A1445" s="34" t="str">
        <f>+LEFT(Tabla3[[#This Row],[id_detalle]],2)</f>
        <v>03</v>
      </c>
      <c r="B1445" s="46" t="str">
        <f>VLOOKUP((LEFT(Tabla3[[#This Row],[id_detalle]],2)),id_rubro[[id]:[Rubro]],2,0)</f>
        <v>PRODUCTOS INDUSTRIALES Y RELACIONADOS</v>
      </c>
      <c r="C1445" s="36" t="s">
        <v>328</v>
      </c>
      <c r="D1445" s="35" t="str">
        <f>+Tabla3[[#This Row],[id_detalle]]&amp;" "&amp;VLOOKUP(Tabla3[[#This Row],[id_detalle]],rubro_detalle[[Código]:[Rubro Detalle]],2,0)</f>
        <v>03.02.421 Medias, calcetines y Pantys</v>
      </c>
      <c r="E1445" s="33">
        <f t="shared" si="45"/>
        <v>3</v>
      </c>
      <c r="F1445" s="47" t="str">
        <f t="shared" si="44"/>
        <v>03.02.421-3</v>
      </c>
      <c r="G1445" s="37" t="s">
        <v>3624</v>
      </c>
      <c r="H1445" s="37">
        <v>318</v>
      </c>
    </row>
    <row r="1446" spans="1:8" x14ac:dyDescent="0.3">
      <c r="A1446" s="34" t="str">
        <f>+LEFT(Tabla3[[#This Row],[id_detalle]],2)</f>
        <v>03</v>
      </c>
      <c r="B1446" s="46" t="str">
        <f>VLOOKUP((LEFT(Tabla3[[#This Row],[id_detalle]],2)),id_rubro[[id]:[Rubro]],2,0)</f>
        <v>PRODUCTOS INDUSTRIALES Y RELACIONADOS</v>
      </c>
      <c r="C1446" s="36" t="s">
        <v>328</v>
      </c>
      <c r="D1446" s="35" t="str">
        <f>+Tabla3[[#This Row],[id_detalle]]&amp;" "&amp;VLOOKUP(Tabla3[[#This Row],[id_detalle]],rubro_detalle[[Código]:[Rubro Detalle]],2,0)</f>
        <v>03.02.421 Medias, calcetines y Pantys</v>
      </c>
      <c r="E1446" s="33">
        <f t="shared" si="45"/>
        <v>4</v>
      </c>
      <c r="F1446" s="47" t="str">
        <f t="shared" si="44"/>
        <v>03.02.421-4</v>
      </c>
      <c r="G1446" s="37" t="s">
        <v>3625</v>
      </c>
      <c r="H1446" s="37">
        <v>450</v>
      </c>
    </row>
    <row r="1447" spans="1:8" x14ac:dyDescent="0.3">
      <c r="A1447" s="34" t="str">
        <f>+LEFT(Tabla3[[#This Row],[id_detalle]],2)</f>
        <v>03</v>
      </c>
      <c r="B1447" s="46" t="str">
        <f>VLOOKUP((LEFT(Tabla3[[#This Row],[id_detalle]],2)),id_rubro[[id]:[Rubro]],2,0)</f>
        <v>PRODUCTOS INDUSTRIALES Y RELACIONADOS</v>
      </c>
      <c r="C1447" s="36" t="s">
        <v>328</v>
      </c>
      <c r="D1447" s="35" t="str">
        <f>+Tabla3[[#This Row],[id_detalle]]&amp;" "&amp;VLOOKUP(Tabla3[[#This Row],[id_detalle]],rubro_detalle[[Código]:[Rubro Detalle]],2,0)</f>
        <v>03.02.421 Medias, calcetines y Pantys</v>
      </c>
      <c r="E1447" s="33">
        <f t="shared" si="45"/>
        <v>5</v>
      </c>
      <c r="F1447" s="47" t="str">
        <f t="shared" si="44"/>
        <v>03.02.421-5</v>
      </c>
      <c r="G1447" s="37" t="s">
        <v>3626</v>
      </c>
      <c r="H1447" s="37">
        <v>483</v>
      </c>
    </row>
    <row r="1448" spans="1:8" x14ac:dyDescent="0.3">
      <c r="A1448" s="34" t="str">
        <f>+LEFT(Tabla3[[#This Row],[id_detalle]],2)</f>
        <v>03</v>
      </c>
      <c r="B1448" s="46" t="str">
        <f>VLOOKUP((LEFT(Tabla3[[#This Row],[id_detalle]],2)),id_rubro[[id]:[Rubro]],2,0)</f>
        <v>PRODUCTOS INDUSTRIALES Y RELACIONADOS</v>
      </c>
      <c r="C1448" s="36" t="s">
        <v>328</v>
      </c>
      <c r="D1448" s="35" t="str">
        <f>+Tabla3[[#This Row],[id_detalle]]&amp;" "&amp;VLOOKUP(Tabla3[[#This Row],[id_detalle]],rubro_detalle[[Código]:[Rubro Detalle]],2,0)</f>
        <v>03.02.421 Medias, calcetines y Pantys</v>
      </c>
      <c r="E1448" s="33">
        <f t="shared" si="45"/>
        <v>6</v>
      </c>
      <c r="F1448" s="47" t="str">
        <f t="shared" si="44"/>
        <v>03.02.421-6</v>
      </c>
      <c r="G1448" s="37" t="s">
        <v>3627</v>
      </c>
      <c r="H1448" s="37">
        <v>514</v>
      </c>
    </row>
    <row r="1449" spans="1:8" x14ac:dyDescent="0.3">
      <c r="A1449" s="34" t="str">
        <f>+LEFT(Tabla3[[#This Row],[id_detalle]],2)</f>
        <v>03</v>
      </c>
      <c r="B1449" s="46" t="str">
        <f>VLOOKUP((LEFT(Tabla3[[#This Row],[id_detalle]],2)),id_rubro[[id]:[Rubro]],2,0)</f>
        <v>PRODUCTOS INDUSTRIALES Y RELACIONADOS</v>
      </c>
      <c r="C1449" s="36" t="s">
        <v>328</v>
      </c>
      <c r="D1449" s="35" t="str">
        <f>+Tabla3[[#This Row],[id_detalle]]&amp;" "&amp;VLOOKUP(Tabla3[[#This Row],[id_detalle]],rubro_detalle[[Código]:[Rubro Detalle]],2,0)</f>
        <v>03.02.421 Medias, calcetines y Pantys</v>
      </c>
      <c r="E1449" s="33">
        <f t="shared" si="45"/>
        <v>7</v>
      </c>
      <c r="F1449" s="47" t="str">
        <f t="shared" si="44"/>
        <v>03.02.421-7</v>
      </c>
      <c r="G1449" s="37" t="s">
        <v>3628</v>
      </c>
      <c r="H1449" s="37">
        <v>528</v>
      </c>
    </row>
    <row r="1450" spans="1:8" x14ac:dyDescent="0.3">
      <c r="A1450" s="34" t="str">
        <f>+LEFT(Tabla3[[#This Row],[id_detalle]],2)</f>
        <v>03</v>
      </c>
      <c r="B1450" s="46" t="str">
        <f>VLOOKUP((LEFT(Tabla3[[#This Row],[id_detalle]],2)),id_rubro[[id]:[Rubro]],2,0)</f>
        <v>PRODUCTOS INDUSTRIALES Y RELACIONADOS</v>
      </c>
      <c r="C1450" s="36" t="s">
        <v>328</v>
      </c>
      <c r="D1450" s="35" t="str">
        <f>+Tabla3[[#This Row],[id_detalle]]&amp;" "&amp;VLOOKUP(Tabla3[[#This Row],[id_detalle]],rubro_detalle[[Código]:[Rubro Detalle]],2,0)</f>
        <v>03.02.421 Medias, calcetines y Pantys</v>
      </c>
      <c r="E1450" s="33">
        <f t="shared" si="45"/>
        <v>8</v>
      </c>
      <c r="F1450" s="47" t="str">
        <f t="shared" si="44"/>
        <v>03.02.421-8</v>
      </c>
      <c r="G1450" s="37" t="s">
        <v>3629</v>
      </c>
      <c r="H1450" s="37">
        <v>587</v>
      </c>
    </row>
    <row r="1451" spans="1:8" x14ac:dyDescent="0.3">
      <c r="A1451" s="34" t="str">
        <f>+LEFT(Tabla3[[#This Row],[id_detalle]],2)</f>
        <v>03</v>
      </c>
      <c r="B1451" s="46" t="str">
        <f>VLOOKUP((LEFT(Tabla3[[#This Row],[id_detalle]],2)),id_rubro[[id]:[Rubro]],2,0)</f>
        <v>PRODUCTOS INDUSTRIALES Y RELACIONADOS</v>
      </c>
      <c r="C1451" s="40" t="s">
        <v>328</v>
      </c>
      <c r="D1451" s="35" t="str">
        <f>+Tabla3[[#This Row],[id_detalle]]&amp;" "&amp;VLOOKUP(Tabla3[[#This Row],[id_detalle]],rubro_detalle[[Código]:[Rubro Detalle]],2,0)</f>
        <v>03.02.421 Medias, calcetines y Pantys</v>
      </c>
      <c r="E1451" s="33">
        <f t="shared" si="45"/>
        <v>9</v>
      </c>
      <c r="F1451" s="47" t="str">
        <f t="shared" si="44"/>
        <v>03.02.421-9</v>
      </c>
      <c r="G1451" s="37" t="s">
        <v>3630</v>
      </c>
      <c r="H1451" s="37">
        <v>602</v>
      </c>
    </row>
    <row r="1452" spans="1:8" x14ac:dyDescent="0.3">
      <c r="A1452" s="34" t="str">
        <f>+LEFT(Tabla3[[#This Row],[id_detalle]],2)</f>
        <v>03</v>
      </c>
      <c r="B1452" s="46" t="str">
        <f>VLOOKUP((LEFT(Tabla3[[#This Row],[id_detalle]],2)),id_rubro[[id]:[Rubro]],2,0)</f>
        <v>PRODUCTOS INDUSTRIALES Y RELACIONADOS</v>
      </c>
      <c r="C1452" s="36" t="s">
        <v>328</v>
      </c>
      <c r="D1452" s="35" t="str">
        <f>+Tabla3[[#This Row],[id_detalle]]&amp;" "&amp;VLOOKUP(Tabla3[[#This Row],[id_detalle]],rubro_detalle[[Código]:[Rubro Detalle]],2,0)</f>
        <v>03.02.421 Medias, calcetines y Pantys</v>
      </c>
      <c r="E1452" s="33">
        <f t="shared" si="45"/>
        <v>10</v>
      </c>
      <c r="F1452" s="47" t="str">
        <f t="shared" si="44"/>
        <v>03.02.421-10</v>
      </c>
      <c r="G1452" s="37" t="s">
        <v>3631</v>
      </c>
      <c r="H1452" s="37">
        <v>800</v>
      </c>
    </row>
    <row r="1453" spans="1:8" x14ac:dyDescent="0.3">
      <c r="A1453" s="34" t="str">
        <f>+LEFT(Tabla3[[#This Row],[id_detalle]],2)</f>
        <v>03</v>
      </c>
      <c r="B1453" s="46" t="str">
        <f>VLOOKUP((LEFT(Tabla3[[#This Row],[id_detalle]],2)),id_rubro[[id]:[Rubro]],2,0)</f>
        <v>PRODUCTOS INDUSTRIALES Y RELACIONADOS</v>
      </c>
      <c r="C1453" s="36" t="s">
        <v>330</v>
      </c>
      <c r="D1453" s="35" t="str">
        <f>+Tabla3[[#This Row],[id_detalle]]&amp;" "&amp;VLOOKUP(Tabla3[[#This Row],[id_detalle]],rubro_detalle[[Código]:[Rubro Detalle]],2,0)</f>
        <v>03.02.451 Plumones, Almohadas,Sacos de Dormir</v>
      </c>
      <c r="E1453" s="33">
        <f t="shared" si="45"/>
        <v>1</v>
      </c>
      <c r="F1453" s="47" t="str">
        <f t="shared" si="44"/>
        <v>03.02.451-1</v>
      </c>
      <c r="G1453" s="37" t="s">
        <v>3632</v>
      </c>
      <c r="H1453" s="37">
        <v>268</v>
      </c>
    </row>
    <row r="1454" spans="1:8" x14ac:dyDescent="0.3">
      <c r="A1454" s="34" t="str">
        <f>+LEFT(Tabla3[[#This Row],[id_detalle]],2)</f>
        <v>03</v>
      </c>
      <c r="B1454" s="46" t="str">
        <f>VLOOKUP((LEFT(Tabla3[[#This Row],[id_detalle]],2)),id_rubro[[id]:[Rubro]],2,0)</f>
        <v>PRODUCTOS INDUSTRIALES Y RELACIONADOS</v>
      </c>
      <c r="C1454" s="36" t="s">
        <v>330</v>
      </c>
      <c r="D1454" s="35" t="str">
        <f>+Tabla3[[#This Row],[id_detalle]]&amp;" "&amp;VLOOKUP(Tabla3[[#This Row],[id_detalle]],rubro_detalle[[Código]:[Rubro Detalle]],2,0)</f>
        <v>03.02.451 Plumones, Almohadas,Sacos de Dormir</v>
      </c>
      <c r="E1454" s="33">
        <f t="shared" si="45"/>
        <v>2</v>
      </c>
      <c r="F1454" s="47" t="str">
        <f t="shared" si="44"/>
        <v>03.02.451-2</v>
      </c>
      <c r="G1454" s="37" t="s">
        <v>3528</v>
      </c>
      <c r="H1454" s="37">
        <v>304</v>
      </c>
    </row>
    <row r="1455" spans="1:8" x14ac:dyDescent="0.3">
      <c r="A1455" s="34" t="str">
        <f>+LEFT(Tabla3[[#This Row],[id_detalle]],2)</f>
        <v>03</v>
      </c>
      <c r="B1455" s="46" t="str">
        <f>VLOOKUP((LEFT(Tabla3[[#This Row],[id_detalle]],2)),id_rubro[[id]:[Rubro]],2,0)</f>
        <v>PRODUCTOS INDUSTRIALES Y RELACIONADOS</v>
      </c>
      <c r="C1455" s="36" t="s">
        <v>330</v>
      </c>
      <c r="D1455" s="35" t="str">
        <f>+Tabla3[[#This Row],[id_detalle]]&amp;" "&amp;VLOOKUP(Tabla3[[#This Row],[id_detalle]],rubro_detalle[[Código]:[Rubro Detalle]],2,0)</f>
        <v>03.02.451 Plumones, Almohadas,Sacos de Dormir</v>
      </c>
      <c r="E1455" s="33">
        <f t="shared" si="45"/>
        <v>3</v>
      </c>
      <c r="F1455" s="47" t="str">
        <f t="shared" si="44"/>
        <v>03.02.451-3</v>
      </c>
      <c r="G1455" s="37" t="s">
        <v>3570</v>
      </c>
      <c r="H1455" s="37">
        <v>439</v>
      </c>
    </row>
    <row r="1456" spans="1:8" x14ac:dyDescent="0.3">
      <c r="A1456" s="34" t="str">
        <f>+LEFT(Tabla3[[#This Row],[id_detalle]],2)</f>
        <v>03</v>
      </c>
      <c r="B1456" s="46" t="str">
        <f>VLOOKUP((LEFT(Tabla3[[#This Row],[id_detalle]],2)),id_rubro[[id]:[Rubro]],2,0)</f>
        <v>PRODUCTOS INDUSTRIALES Y RELACIONADOS</v>
      </c>
      <c r="C1456" s="36" t="s">
        <v>330</v>
      </c>
      <c r="D1456" s="35" t="str">
        <f>+Tabla3[[#This Row],[id_detalle]]&amp;" "&amp;VLOOKUP(Tabla3[[#This Row],[id_detalle]],rubro_detalle[[Código]:[Rubro Detalle]],2,0)</f>
        <v>03.02.451 Plumones, Almohadas,Sacos de Dormir</v>
      </c>
      <c r="E1456" s="33">
        <f t="shared" si="45"/>
        <v>4</v>
      </c>
      <c r="F1456" s="47" t="str">
        <f t="shared" si="44"/>
        <v>03.02.451-4</v>
      </c>
      <c r="G1456" s="37" t="s">
        <v>3627</v>
      </c>
      <c r="H1456" s="37">
        <v>514</v>
      </c>
    </row>
    <row r="1457" spans="1:8" x14ac:dyDescent="0.3">
      <c r="A1457" s="34" t="str">
        <f>+LEFT(Tabla3[[#This Row],[id_detalle]],2)</f>
        <v>03</v>
      </c>
      <c r="B1457" s="46" t="str">
        <f>VLOOKUP((LEFT(Tabla3[[#This Row],[id_detalle]],2)),id_rubro[[id]:[Rubro]],2,0)</f>
        <v>PRODUCTOS INDUSTRIALES Y RELACIONADOS</v>
      </c>
      <c r="C1457" s="36" t="s">
        <v>330</v>
      </c>
      <c r="D1457" s="35" t="str">
        <f>+Tabla3[[#This Row],[id_detalle]]&amp;" "&amp;VLOOKUP(Tabla3[[#This Row],[id_detalle]],rubro_detalle[[Código]:[Rubro Detalle]],2,0)</f>
        <v>03.02.451 Plumones, Almohadas,Sacos de Dormir</v>
      </c>
      <c r="E1457" s="33">
        <f t="shared" si="45"/>
        <v>5</v>
      </c>
      <c r="F1457" s="47" t="str">
        <f t="shared" si="44"/>
        <v>03.02.451-5</v>
      </c>
      <c r="G1457" s="37" t="s">
        <v>3531</v>
      </c>
      <c r="H1457" s="37">
        <v>517</v>
      </c>
    </row>
    <row r="1458" spans="1:8" x14ac:dyDescent="0.3">
      <c r="A1458" s="34" t="str">
        <f>+LEFT(Tabla3[[#This Row],[id_detalle]],2)</f>
        <v>03</v>
      </c>
      <c r="B1458" s="46" t="str">
        <f>VLOOKUP((LEFT(Tabla3[[#This Row],[id_detalle]],2)),id_rubro[[id]:[Rubro]],2,0)</f>
        <v>PRODUCTOS INDUSTRIALES Y RELACIONADOS</v>
      </c>
      <c r="C1458" s="36" t="s">
        <v>330</v>
      </c>
      <c r="D1458" s="35" t="str">
        <f>+Tabla3[[#This Row],[id_detalle]]&amp;" "&amp;VLOOKUP(Tabla3[[#This Row],[id_detalle]],rubro_detalle[[Código]:[Rubro Detalle]],2,0)</f>
        <v>03.02.451 Plumones, Almohadas,Sacos de Dormir</v>
      </c>
      <c r="E1458" s="33">
        <f t="shared" si="45"/>
        <v>6</v>
      </c>
      <c r="F1458" s="47" t="str">
        <f t="shared" si="44"/>
        <v>03.02.451-6</v>
      </c>
      <c r="G1458" s="37" t="s">
        <v>3633</v>
      </c>
      <c r="H1458" s="37">
        <v>529</v>
      </c>
    </row>
    <row r="1459" spans="1:8" x14ac:dyDescent="0.3">
      <c r="A1459" s="34" t="str">
        <f>+LEFT(Tabla3[[#This Row],[id_detalle]],2)</f>
        <v>03</v>
      </c>
      <c r="B1459" s="46" t="str">
        <f>VLOOKUP((LEFT(Tabla3[[#This Row],[id_detalle]],2)),id_rubro[[id]:[Rubro]],2,0)</f>
        <v>PRODUCTOS INDUSTRIALES Y RELACIONADOS</v>
      </c>
      <c r="C1459" s="36" t="s">
        <v>332</v>
      </c>
      <c r="D1459" s="35" t="str">
        <f>+Tabla3[[#This Row],[id_detalle]]&amp;" "&amp;VLOOKUP(Tabla3[[#This Row],[id_detalle]],rubro_detalle[[Código]:[Rubro Detalle]],2,0)</f>
        <v>03.02.501 Ropa Infantil</v>
      </c>
      <c r="E1459" s="33">
        <f t="shared" si="45"/>
        <v>1</v>
      </c>
      <c r="F1459" s="47" t="str">
        <f t="shared" si="44"/>
        <v>03.02.501-1</v>
      </c>
      <c r="G1459" s="37" t="s">
        <v>3634</v>
      </c>
      <c r="H1459" s="37">
        <v>206</v>
      </c>
    </row>
    <row r="1460" spans="1:8" x14ac:dyDescent="0.3">
      <c r="A1460" s="34" t="str">
        <f>+LEFT(Tabla3[[#This Row],[id_detalle]],2)</f>
        <v>03</v>
      </c>
      <c r="B1460" s="46" t="str">
        <f>VLOOKUP((LEFT(Tabla3[[#This Row],[id_detalle]],2)),id_rubro[[id]:[Rubro]],2,0)</f>
        <v>PRODUCTOS INDUSTRIALES Y RELACIONADOS</v>
      </c>
      <c r="C1460" s="36" t="s">
        <v>332</v>
      </c>
      <c r="D1460" s="35" t="str">
        <f>+Tabla3[[#This Row],[id_detalle]]&amp;" "&amp;VLOOKUP(Tabla3[[#This Row],[id_detalle]],rubro_detalle[[Código]:[Rubro Detalle]],2,0)</f>
        <v>03.02.501 Ropa Infantil</v>
      </c>
      <c r="E1460" s="33">
        <f t="shared" si="45"/>
        <v>2</v>
      </c>
      <c r="F1460" s="47" t="str">
        <f t="shared" si="44"/>
        <v>03.02.501-2</v>
      </c>
      <c r="G1460" s="37" t="s">
        <v>3635</v>
      </c>
      <c r="H1460" s="37">
        <v>242</v>
      </c>
    </row>
    <row r="1461" spans="1:8" x14ac:dyDescent="0.3">
      <c r="A1461" s="34" t="str">
        <f>+LEFT(Tabla3[[#This Row],[id_detalle]],2)</f>
        <v>03</v>
      </c>
      <c r="B1461" s="46" t="str">
        <f>VLOOKUP((LEFT(Tabla3[[#This Row],[id_detalle]],2)),id_rubro[[id]:[Rubro]],2,0)</f>
        <v>PRODUCTOS INDUSTRIALES Y RELACIONADOS</v>
      </c>
      <c r="C1461" s="36" t="s">
        <v>332</v>
      </c>
      <c r="D1461" s="35" t="str">
        <f>+Tabla3[[#This Row],[id_detalle]]&amp;" "&amp;VLOOKUP(Tabla3[[#This Row],[id_detalle]],rubro_detalle[[Código]:[Rubro Detalle]],2,0)</f>
        <v>03.02.501 Ropa Infantil</v>
      </c>
      <c r="E1461" s="33">
        <f t="shared" si="45"/>
        <v>3</v>
      </c>
      <c r="F1461" s="47" t="str">
        <f t="shared" si="44"/>
        <v>03.02.501-3</v>
      </c>
      <c r="G1461" s="37" t="s">
        <v>3636</v>
      </c>
      <c r="H1461" s="37">
        <v>244</v>
      </c>
    </row>
    <row r="1462" spans="1:8" x14ac:dyDescent="0.3">
      <c r="A1462" s="34" t="str">
        <f>+LEFT(Tabla3[[#This Row],[id_detalle]],2)</f>
        <v>03</v>
      </c>
      <c r="B1462" s="46" t="str">
        <f>VLOOKUP((LEFT(Tabla3[[#This Row],[id_detalle]],2)),id_rubro[[id]:[Rubro]],2,0)</f>
        <v>PRODUCTOS INDUSTRIALES Y RELACIONADOS</v>
      </c>
      <c r="C1462" s="36" t="s">
        <v>332</v>
      </c>
      <c r="D1462" s="35" t="str">
        <f>+Tabla3[[#This Row],[id_detalle]]&amp;" "&amp;VLOOKUP(Tabla3[[#This Row],[id_detalle]],rubro_detalle[[Código]:[Rubro Detalle]],2,0)</f>
        <v>03.02.501 Ropa Infantil</v>
      </c>
      <c r="E1462" s="33">
        <f t="shared" si="45"/>
        <v>4</v>
      </c>
      <c r="F1462" s="47" t="str">
        <f t="shared" si="44"/>
        <v>03.02.501-4</v>
      </c>
      <c r="G1462" s="37" t="s">
        <v>3637</v>
      </c>
      <c r="H1462" s="37">
        <v>324</v>
      </c>
    </row>
    <row r="1463" spans="1:8" x14ac:dyDescent="0.3">
      <c r="A1463" s="34" t="str">
        <f>+LEFT(Tabla3[[#This Row],[id_detalle]],2)</f>
        <v>03</v>
      </c>
      <c r="B1463" s="46" t="str">
        <f>VLOOKUP((LEFT(Tabla3[[#This Row],[id_detalle]],2)),id_rubro[[id]:[Rubro]],2,0)</f>
        <v>PRODUCTOS INDUSTRIALES Y RELACIONADOS</v>
      </c>
      <c r="C1463" s="36" t="s">
        <v>332</v>
      </c>
      <c r="D1463" s="35" t="str">
        <f>+Tabla3[[#This Row],[id_detalle]]&amp;" "&amp;VLOOKUP(Tabla3[[#This Row],[id_detalle]],rubro_detalle[[Código]:[Rubro Detalle]],2,0)</f>
        <v>03.02.501 Ropa Infantil</v>
      </c>
      <c r="E1463" s="33">
        <f t="shared" si="45"/>
        <v>5</v>
      </c>
      <c r="F1463" s="47" t="str">
        <f t="shared" si="44"/>
        <v>03.02.501-5</v>
      </c>
      <c r="G1463" s="37" t="s">
        <v>3638</v>
      </c>
      <c r="H1463" s="37">
        <v>422</v>
      </c>
    </row>
    <row r="1464" spans="1:8" x14ac:dyDescent="0.3">
      <c r="A1464" s="34" t="str">
        <f>+LEFT(Tabla3[[#This Row],[id_detalle]],2)</f>
        <v>03</v>
      </c>
      <c r="B1464" s="46" t="str">
        <f>VLOOKUP((LEFT(Tabla3[[#This Row],[id_detalle]],2)),id_rubro[[id]:[Rubro]],2,0)</f>
        <v>PRODUCTOS INDUSTRIALES Y RELACIONADOS</v>
      </c>
      <c r="C1464" s="36" t="s">
        <v>332</v>
      </c>
      <c r="D1464" s="35" t="str">
        <f>+Tabla3[[#This Row],[id_detalle]]&amp;" "&amp;VLOOKUP(Tabla3[[#This Row],[id_detalle]],rubro_detalle[[Código]:[Rubro Detalle]],2,0)</f>
        <v>03.02.501 Ropa Infantil</v>
      </c>
      <c r="E1464" s="33">
        <f t="shared" si="45"/>
        <v>6</v>
      </c>
      <c r="F1464" s="47" t="str">
        <f t="shared" si="44"/>
        <v>03.02.501-6</v>
      </c>
      <c r="G1464" s="37" t="s">
        <v>3639</v>
      </c>
      <c r="H1464" s="37">
        <v>448</v>
      </c>
    </row>
    <row r="1465" spans="1:8" x14ac:dyDescent="0.3">
      <c r="A1465" s="34" t="str">
        <f>+LEFT(Tabla3[[#This Row],[id_detalle]],2)</f>
        <v>03</v>
      </c>
      <c r="B1465" s="46" t="str">
        <f>VLOOKUP((LEFT(Tabla3[[#This Row],[id_detalle]],2)),id_rubro[[id]:[Rubro]],2,0)</f>
        <v>PRODUCTOS INDUSTRIALES Y RELACIONADOS</v>
      </c>
      <c r="C1465" s="36" t="s">
        <v>334</v>
      </c>
      <c r="D1465" s="35" t="str">
        <f>+Tabla3[[#This Row],[id_detalle]]&amp;" "&amp;VLOOKUP(Tabla3[[#This Row],[id_detalle]],rubro_detalle[[Código]:[Rubro Detalle]],2,0)</f>
        <v>03.02.541 Ropa de Seguridad</v>
      </c>
      <c r="E1465" s="33">
        <f t="shared" si="45"/>
        <v>1</v>
      </c>
      <c r="F1465" s="47" t="str">
        <f t="shared" si="44"/>
        <v>03.02.541-1</v>
      </c>
      <c r="G1465" s="37" t="s">
        <v>3480</v>
      </c>
      <c r="H1465" s="37">
        <v>155</v>
      </c>
    </row>
    <row r="1466" spans="1:8" x14ac:dyDescent="0.3">
      <c r="A1466" s="34" t="str">
        <f>+LEFT(Tabla3[[#This Row],[id_detalle]],2)</f>
        <v>03</v>
      </c>
      <c r="B1466" s="46" t="str">
        <f>VLOOKUP((LEFT(Tabla3[[#This Row],[id_detalle]],2)),id_rubro[[id]:[Rubro]],2,0)</f>
        <v>PRODUCTOS INDUSTRIALES Y RELACIONADOS</v>
      </c>
      <c r="C1466" s="36" t="s">
        <v>334</v>
      </c>
      <c r="D1466" s="35" t="str">
        <f>+Tabla3[[#This Row],[id_detalle]]&amp;" "&amp;VLOOKUP(Tabla3[[#This Row],[id_detalle]],rubro_detalle[[Código]:[Rubro Detalle]],2,0)</f>
        <v>03.02.541 Ropa de Seguridad</v>
      </c>
      <c r="E1466" s="33">
        <f t="shared" si="45"/>
        <v>2</v>
      </c>
      <c r="F1466" s="47" t="str">
        <f t="shared" si="44"/>
        <v>03.02.541-2</v>
      </c>
      <c r="G1466" s="37" t="s">
        <v>3640</v>
      </c>
      <c r="H1466" s="37">
        <v>167</v>
      </c>
    </row>
    <row r="1467" spans="1:8" x14ac:dyDescent="0.3">
      <c r="A1467" s="34" t="str">
        <f>+LEFT(Tabla3[[#This Row],[id_detalle]],2)</f>
        <v>03</v>
      </c>
      <c r="B1467" s="46" t="str">
        <f>VLOOKUP((LEFT(Tabla3[[#This Row],[id_detalle]],2)),id_rubro[[id]:[Rubro]],2,0)</f>
        <v>PRODUCTOS INDUSTRIALES Y RELACIONADOS</v>
      </c>
      <c r="C1467" s="36" t="s">
        <v>334</v>
      </c>
      <c r="D1467" s="35" t="str">
        <f>+Tabla3[[#This Row],[id_detalle]]&amp;" "&amp;VLOOKUP(Tabla3[[#This Row],[id_detalle]],rubro_detalle[[Código]:[Rubro Detalle]],2,0)</f>
        <v>03.02.541 Ropa de Seguridad</v>
      </c>
      <c r="E1467" s="33">
        <f t="shared" si="45"/>
        <v>3</v>
      </c>
      <c r="F1467" s="47" t="str">
        <f t="shared" si="44"/>
        <v>03.02.541-3</v>
      </c>
      <c r="G1467" s="38" t="s">
        <v>3641</v>
      </c>
      <c r="H1467" s="38">
        <v>207</v>
      </c>
    </row>
    <row r="1468" spans="1:8" x14ac:dyDescent="0.3">
      <c r="A1468" s="34" t="str">
        <f>+LEFT(Tabla3[[#This Row],[id_detalle]],2)</f>
        <v>03</v>
      </c>
      <c r="B1468" s="46" t="str">
        <f>VLOOKUP((LEFT(Tabla3[[#This Row],[id_detalle]],2)),id_rubro[[id]:[Rubro]],2,0)</f>
        <v>PRODUCTOS INDUSTRIALES Y RELACIONADOS</v>
      </c>
      <c r="C1468" s="36" t="s">
        <v>334</v>
      </c>
      <c r="D1468" s="35" t="str">
        <f>+Tabla3[[#This Row],[id_detalle]]&amp;" "&amp;VLOOKUP(Tabla3[[#This Row],[id_detalle]],rubro_detalle[[Código]:[Rubro Detalle]],2,0)</f>
        <v>03.02.541 Ropa de Seguridad</v>
      </c>
      <c r="E1468" s="33">
        <f t="shared" si="45"/>
        <v>4</v>
      </c>
      <c r="F1468" s="47" t="str">
        <f t="shared" si="44"/>
        <v>03.02.541-4</v>
      </c>
      <c r="G1468" s="37" t="s">
        <v>3642</v>
      </c>
      <c r="H1468" s="37">
        <v>258</v>
      </c>
    </row>
    <row r="1469" spans="1:8" x14ac:dyDescent="0.3">
      <c r="A1469" s="34" t="str">
        <f>+LEFT(Tabla3[[#This Row],[id_detalle]],2)</f>
        <v>03</v>
      </c>
      <c r="B1469" s="46" t="str">
        <f>VLOOKUP((LEFT(Tabla3[[#This Row],[id_detalle]],2)),id_rubro[[id]:[Rubro]],2,0)</f>
        <v>PRODUCTOS INDUSTRIALES Y RELACIONADOS</v>
      </c>
      <c r="C1469" s="36" t="s">
        <v>334</v>
      </c>
      <c r="D1469" s="35" t="str">
        <f>+Tabla3[[#This Row],[id_detalle]]&amp;" "&amp;VLOOKUP(Tabla3[[#This Row],[id_detalle]],rubro_detalle[[Código]:[Rubro Detalle]],2,0)</f>
        <v>03.02.541 Ropa de Seguridad</v>
      </c>
      <c r="E1469" s="33">
        <f t="shared" si="45"/>
        <v>5</v>
      </c>
      <c r="F1469" s="47" t="str">
        <f t="shared" si="44"/>
        <v>03.02.541-5</v>
      </c>
      <c r="G1469" s="37" t="s">
        <v>3643</v>
      </c>
      <c r="H1469" s="37">
        <v>294</v>
      </c>
    </row>
    <row r="1470" spans="1:8" x14ac:dyDescent="0.3">
      <c r="A1470" s="34" t="str">
        <f>+LEFT(Tabla3[[#This Row],[id_detalle]],2)</f>
        <v>03</v>
      </c>
      <c r="B1470" s="46" t="str">
        <f>VLOOKUP((LEFT(Tabla3[[#This Row],[id_detalle]],2)),id_rubro[[id]:[Rubro]],2,0)</f>
        <v>PRODUCTOS INDUSTRIALES Y RELACIONADOS</v>
      </c>
      <c r="C1470" s="36" t="s">
        <v>334</v>
      </c>
      <c r="D1470" s="35" t="str">
        <f>+Tabla3[[#This Row],[id_detalle]]&amp;" "&amp;VLOOKUP(Tabla3[[#This Row],[id_detalle]],rubro_detalle[[Código]:[Rubro Detalle]],2,0)</f>
        <v>03.02.541 Ropa de Seguridad</v>
      </c>
      <c r="E1470" s="33">
        <f t="shared" si="45"/>
        <v>6</v>
      </c>
      <c r="F1470" s="47" t="str">
        <f t="shared" si="44"/>
        <v>03.02.541-6</v>
      </c>
      <c r="G1470" s="37" t="s">
        <v>3644</v>
      </c>
      <c r="H1470" s="37">
        <v>311</v>
      </c>
    </row>
    <row r="1471" spans="1:8" x14ac:dyDescent="0.3">
      <c r="A1471" s="34" t="str">
        <f>+LEFT(Tabla3[[#This Row],[id_detalle]],2)</f>
        <v>03</v>
      </c>
      <c r="B1471" s="46" t="str">
        <f>VLOOKUP((LEFT(Tabla3[[#This Row],[id_detalle]],2)),id_rubro[[id]:[Rubro]],2,0)</f>
        <v>PRODUCTOS INDUSTRIALES Y RELACIONADOS</v>
      </c>
      <c r="C1471" s="36" t="s">
        <v>334</v>
      </c>
      <c r="D1471" s="35" t="str">
        <f>+Tabla3[[#This Row],[id_detalle]]&amp;" "&amp;VLOOKUP(Tabla3[[#This Row],[id_detalle]],rubro_detalle[[Código]:[Rubro Detalle]],2,0)</f>
        <v>03.02.541 Ropa de Seguridad</v>
      </c>
      <c r="E1471" s="33">
        <f t="shared" si="45"/>
        <v>7</v>
      </c>
      <c r="F1471" s="47" t="str">
        <f t="shared" si="44"/>
        <v>03.02.541-7</v>
      </c>
      <c r="G1471" s="37" t="s">
        <v>3485</v>
      </c>
      <c r="H1471" s="37">
        <v>315</v>
      </c>
    </row>
    <row r="1472" spans="1:8" x14ac:dyDescent="0.3">
      <c r="A1472" s="34" t="str">
        <f>+LEFT(Tabla3[[#This Row],[id_detalle]],2)</f>
        <v>03</v>
      </c>
      <c r="B1472" s="46" t="str">
        <f>VLOOKUP((LEFT(Tabla3[[#This Row],[id_detalle]],2)),id_rubro[[id]:[Rubro]],2,0)</f>
        <v>PRODUCTOS INDUSTRIALES Y RELACIONADOS</v>
      </c>
      <c r="C1472" s="36" t="s">
        <v>334</v>
      </c>
      <c r="D1472" s="35" t="str">
        <f>+Tabla3[[#This Row],[id_detalle]]&amp;" "&amp;VLOOKUP(Tabla3[[#This Row],[id_detalle]],rubro_detalle[[Código]:[Rubro Detalle]],2,0)</f>
        <v>03.02.541 Ropa de Seguridad</v>
      </c>
      <c r="E1472" s="33">
        <f t="shared" si="45"/>
        <v>8</v>
      </c>
      <c r="F1472" s="47" t="str">
        <f t="shared" si="44"/>
        <v>03.02.541-8</v>
      </c>
      <c r="G1472" s="37" t="s">
        <v>3645</v>
      </c>
      <c r="H1472" s="37">
        <v>319</v>
      </c>
    </row>
    <row r="1473" spans="1:8" x14ac:dyDescent="0.3">
      <c r="A1473" s="34" t="str">
        <f>+LEFT(Tabla3[[#This Row],[id_detalle]],2)</f>
        <v>03</v>
      </c>
      <c r="B1473" s="46" t="str">
        <f>VLOOKUP((LEFT(Tabla3[[#This Row],[id_detalle]],2)),id_rubro[[id]:[Rubro]],2,0)</f>
        <v>PRODUCTOS INDUSTRIALES Y RELACIONADOS</v>
      </c>
      <c r="C1473" s="36" t="s">
        <v>334</v>
      </c>
      <c r="D1473" s="35" t="str">
        <f>+Tabla3[[#This Row],[id_detalle]]&amp;" "&amp;VLOOKUP(Tabla3[[#This Row],[id_detalle]],rubro_detalle[[Código]:[Rubro Detalle]],2,0)</f>
        <v>03.02.541 Ropa de Seguridad</v>
      </c>
      <c r="E1473" s="33">
        <f t="shared" si="45"/>
        <v>9</v>
      </c>
      <c r="F1473" s="47" t="str">
        <f t="shared" si="44"/>
        <v>03.02.541-9</v>
      </c>
      <c r="G1473" s="37" t="s">
        <v>3646</v>
      </c>
      <c r="H1473" s="37">
        <v>325</v>
      </c>
    </row>
    <row r="1474" spans="1:8" x14ac:dyDescent="0.3">
      <c r="A1474" s="34" t="str">
        <f>+LEFT(Tabla3[[#This Row],[id_detalle]],2)</f>
        <v>03</v>
      </c>
      <c r="B1474" s="46" t="str">
        <f>VLOOKUP((LEFT(Tabla3[[#This Row],[id_detalle]],2)),id_rubro[[id]:[Rubro]],2,0)</f>
        <v>PRODUCTOS INDUSTRIALES Y RELACIONADOS</v>
      </c>
      <c r="C1474" s="36" t="s">
        <v>334</v>
      </c>
      <c r="D1474" s="35" t="str">
        <f>+Tabla3[[#This Row],[id_detalle]]&amp;" "&amp;VLOOKUP(Tabla3[[#This Row],[id_detalle]],rubro_detalle[[Código]:[Rubro Detalle]],2,0)</f>
        <v>03.02.541 Ropa de Seguridad</v>
      </c>
      <c r="E1474" s="33">
        <f t="shared" si="45"/>
        <v>10</v>
      </c>
      <c r="F1474" s="47" t="str">
        <f t="shared" si="44"/>
        <v>03.02.541-10</v>
      </c>
      <c r="G1474" s="37" t="s">
        <v>3647</v>
      </c>
      <c r="H1474" s="37">
        <v>339</v>
      </c>
    </row>
    <row r="1475" spans="1:8" x14ac:dyDescent="0.3">
      <c r="A1475" s="34" t="str">
        <f>+LEFT(Tabla3[[#This Row],[id_detalle]],2)</f>
        <v>03</v>
      </c>
      <c r="B1475" s="46" t="str">
        <f>VLOOKUP((LEFT(Tabla3[[#This Row],[id_detalle]],2)),id_rubro[[id]:[Rubro]],2,0)</f>
        <v>PRODUCTOS INDUSTRIALES Y RELACIONADOS</v>
      </c>
      <c r="C1475" s="36" t="s">
        <v>334</v>
      </c>
      <c r="D1475" s="35" t="str">
        <f>+Tabla3[[#This Row],[id_detalle]]&amp;" "&amp;VLOOKUP(Tabla3[[#This Row],[id_detalle]],rubro_detalle[[Código]:[Rubro Detalle]],2,0)</f>
        <v>03.02.541 Ropa de Seguridad</v>
      </c>
      <c r="E1475" s="33">
        <f t="shared" si="45"/>
        <v>11</v>
      </c>
      <c r="F1475" s="47" t="str">
        <f t="shared" si="44"/>
        <v>03.02.541-11</v>
      </c>
      <c r="G1475" s="37" t="s">
        <v>3315</v>
      </c>
      <c r="H1475" s="37">
        <v>388</v>
      </c>
    </row>
    <row r="1476" spans="1:8" x14ac:dyDescent="0.3">
      <c r="A1476" s="34" t="str">
        <f>+LEFT(Tabla3[[#This Row],[id_detalle]],2)</f>
        <v>03</v>
      </c>
      <c r="B1476" s="46" t="str">
        <f>VLOOKUP((LEFT(Tabla3[[#This Row],[id_detalle]],2)),id_rubro[[id]:[Rubro]],2,0)</f>
        <v>PRODUCTOS INDUSTRIALES Y RELACIONADOS</v>
      </c>
      <c r="C1476" s="36" t="s">
        <v>334</v>
      </c>
      <c r="D1476" s="35" t="str">
        <f>+Tabla3[[#This Row],[id_detalle]]&amp;" "&amp;VLOOKUP(Tabla3[[#This Row],[id_detalle]],rubro_detalle[[Código]:[Rubro Detalle]],2,0)</f>
        <v>03.02.541 Ropa de Seguridad</v>
      </c>
      <c r="E1476" s="33">
        <f t="shared" si="45"/>
        <v>12</v>
      </c>
      <c r="F1476" s="47" t="str">
        <f t="shared" si="44"/>
        <v>03.02.541-12</v>
      </c>
      <c r="G1476" s="38" t="s">
        <v>3489</v>
      </c>
      <c r="H1476" s="38">
        <v>446</v>
      </c>
    </row>
    <row r="1477" spans="1:8" x14ac:dyDescent="0.3">
      <c r="A1477" s="34" t="str">
        <f>+LEFT(Tabla3[[#This Row],[id_detalle]],2)</f>
        <v>03</v>
      </c>
      <c r="B1477" s="46" t="str">
        <f>VLOOKUP((LEFT(Tabla3[[#This Row],[id_detalle]],2)),id_rubro[[id]:[Rubro]],2,0)</f>
        <v>PRODUCTOS INDUSTRIALES Y RELACIONADOS</v>
      </c>
      <c r="C1477" s="36" t="s">
        <v>334</v>
      </c>
      <c r="D1477" s="35" t="str">
        <f>+Tabla3[[#This Row],[id_detalle]]&amp;" "&amp;VLOOKUP(Tabla3[[#This Row],[id_detalle]],rubro_detalle[[Código]:[Rubro Detalle]],2,0)</f>
        <v>03.02.541 Ropa de Seguridad</v>
      </c>
      <c r="E1477" s="33">
        <f t="shared" si="45"/>
        <v>13</v>
      </c>
      <c r="F1477" s="47" t="str">
        <f t="shared" si="44"/>
        <v>03.02.541-13</v>
      </c>
      <c r="G1477" s="37" t="s">
        <v>3490</v>
      </c>
      <c r="H1477" s="37">
        <v>465</v>
      </c>
    </row>
    <row r="1478" spans="1:8" x14ac:dyDescent="0.3">
      <c r="A1478" s="34" t="str">
        <f>+LEFT(Tabla3[[#This Row],[id_detalle]],2)</f>
        <v>03</v>
      </c>
      <c r="B1478" s="46" t="str">
        <f>VLOOKUP((LEFT(Tabla3[[#This Row],[id_detalle]],2)),id_rubro[[id]:[Rubro]],2,0)</f>
        <v>PRODUCTOS INDUSTRIALES Y RELACIONADOS</v>
      </c>
      <c r="C1478" s="36" t="s">
        <v>334</v>
      </c>
      <c r="D1478" s="35" t="str">
        <f>+Tabla3[[#This Row],[id_detalle]]&amp;" "&amp;VLOOKUP(Tabla3[[#This Row],[id_detalle]],rubro_detalle[[Código]:[Rubro Detalle]],2,0)</f>
        <v>03.02.541 Ropa de Seguridad</v>
      </c>
      <c r="E1478" s="33">
        <f t="shared" si="45"/>
        <v>14</v>
      </c>
      <c r="F1478" s="47" t="str">
        <f t="shared" si="44"/>
        <v>03.02.541-14</v>
      </c>
      <c r="G1478" s="37" t="s">
        <v>3491</v>
      </c>
      <c r="H1478" s="37">
        <v>467</v>
      </c>
    </row>
    <row r="1479" spans="1:8" x14ac:dyDescent="0.3">
      <c r="A1479" s="34" t="str">
        <f>+LEFT(Tabla3[[#This Row],[id_detalle]],2)</f>
        <v>03</v>
      </c>
      <c r="B1479" s="46" t="str">
        <f>VLOOKUP((LEFT(Tabla3[[#This Row],[id_detalle]],2)),id_rubro[[id]:[Rubro]],2,0)</f>
        <v>PRODUCTOS INDUSTRIALES Y RELACIONADOS</v>
      </c>
      <c r="C1479" s="36" t="s">
        <v>334</v>
      </c>
      <c r="D1479" s="35" t="str">
        <f>+Tabla3[[#This Row],[id_detalle]]&amp;" "&amp;VLOOKUP(Tabla3[[#This Row],[id_detalle]],rubro_detalle[[Código]:[Rubro Detalle]],2,0)</f>
        <v>03.02.541 Ropa de Seguridad</v>
      </c>
      <c r="E1479" s="33">
        <f t="shared" si="45"/>
        <v>15</v>
      </c>
      <c r="F1479" s="47" t="str">
        <f t="shared" si="44"/>
        <v>03.02.541-15</v>
      </c>
      <c r="G1479" s="37" t="s">
        <v>3648</v>
      </c>
      <c r="H1479" s="37">
        <v>474</v>
      </c>
    </row>
    <row r="1480" spans="1:8" x14ac:dyDescent="0.3">
      <c r="A1480" s="34" t="str">
        <f>+LEFT(Tabla3[[#This Row],[id_detalle]],2)</f>
        <v>03</v>
      </c>
      <c r="B1480" s="46" t="str">
        <f>VLOOKUP((LEFT(Tabla3[[#This Row],[id_detalle]],2)),id_rubro[[id]:[Rubro]],2,0)</f>
        <v>PRODUCTOS INDUSTRIALES Y RELACIONADOS</v>
      </c>
      <c r="C1480" s="36" t="s">
        <v>334</v>
      </c>
      <c r="D1480" s="35" t="str">
        <f>+Tabla3[[#This Row],[id_detalle]]&amp;" "&amp;VLOOKUP(Tabla3[[#This Row],[id_detalle]],rubro_detalle[[Código]:[Rubro Detalle]],2,0)</f>
        <v>03.02.541 Ropa de Seguridad</v>
      </c>
      <c r="E1480" s="33">
        <f t="shared" si="45"/>
        <v>16</v>
      </c>
      <c r="F1480" s="47" t="str">
        <f t="shared" si="44"/>
        <v>03.02.541-16</v>
      </c>
      <c r="G1480" s="37" t="s">
        <v>3493</v>
      </c>
      <c r="H1480" s="37">
        <v>484</v>
      </c>
    </row>
    <row r="1481" spans="1:8" x14ac:dyDescent="0.3">
      <c r="A1481" s="34" t="str">
        <f>+LEFT(Tabla3[[#This Row],[id_detalle]],2)</f>
        <v>03</v>
      </c>
      <c r="B1481" s="46" t="str">
        <f>VLOOKUP((LEFT(Tabla3[[#This Row],[id_detalle]],2)),id_rubro[[id]:[Rubro]],2,0)</f>
        <v>PRODUCTOS INDUSTRIALES Y RELACIONADOS</v>
      </c>
      <c r="C1481" s="36" t="s">
        <v>334</v>
      </c>
      <c r="D1481" s="35" t="str">
        <f>+Tabla3[[#This Row],[id_detalle]]&amp;" "&amp;VLOOKUP(Tabla3[[#This Row],[id_detalle]],rubro_detalle[[Código]:[Rubro Detalle]],2,0)</f>
        <v>03.02.541 Ropa de Seguridad</v>
      </c>
      <c r="E1481" s="33">
        <f t="shared" si="45"/>
        <v>17</v>
      </c>
      <c r="F1481" s="47" t="str">
        <f t="shared" si="44"/>
        <v>03.02.541-17</v>
      </c>
      <c r="G1481" s="37" t="s">
        <v>3649</v>
      </c>
      <c r="H1481" s="37">
        <v>565</v>
      </c>
    </row>
    <row r="1482" spans="1:8" x14ac:dyDescent="0.3">
      <c r="A1482" s="34" t="str">
        <f>+LEFT(Tabla3[[#This Row],[id_detalle]],2)</f>
        <v>03</v>
      </c>
      <c r="B1482" s="46" t="str">
        <f>VLOOKUP((LEFT(Tabla3[[#This Row],[id_detalle]],2)),id_rubro[[id]:[Rubro]],2,0)</f>
        <v>PRODUCTOS INDUSTRIALES Y RELACIONADOS</v>
      </c>
      <c r="C1482" s="36" t="s">
        <v>334</v>
      </c>
      <c r="D1482" s="35" t="str">
        <f>+Tabla3[[#This Row],[id_detalle]]&amp;" "&amp;VLOOKUP(Tabla3[[#This Row],[id_detalle]],rubro_detalle[[Código]:[Rubro Detalle]],2,0)</f>
        <v>03.02.541 Ropa de Seguridad</v>
      </c>
      <c r="E1482" s="33">
        <f t="shared" si="45"/>
        <v>18</v>
      </c>
      <c r="F1482" s="47" t="str">
        <f t="shared" si="44"/>
        <v>03.02.541-18</v>
      </c>
      <c r="G1482" s="37" t="s">
        <v>3650</v>
      </c>
      <c r="H1482" s="37">
        <v>589</v>
      </c>
    </row>
    <row r="1483" spans="1:8" x14ac:dyDescent="0.3">
      <c r="A1483" s="34" t="str">
        <f>+LEFT(Tabla3[[#This Row],[id_detalle]],2)</f>
        <v>03</v>
      </c>
      <c r="B1483" s="46" t="str">
        <f>VLOOKUP((LEFT(Tabla3[[#This Row],[id_detalle]],2)),id_rubro[[id]:[Rubro]],2,0)</f>
        <v>PRODUCTOS INDUSTRIALES Y RELACIONADOS</v>
      </c>
      <c r="C1483" s="36" t="s">
        <v>334</v>
      </c>
      <c r="D1483" s="35" t="str">
        <f>+Tabla3[[#This Row],[id_detalle]]&amp;" "&amp;VLOOKUP(Tabla3[[#This Row],[id_detalle]],rubro_detalle[[Código]:[Rubro Detalle]],2,0)</f>
        <v>03.02.541 Ropa de Seguridad</v>
      </c>
      <c r="E1483" s="33">
        <f t="shared" si="45"/>
        <v>19</v>
      </c>
      <c r="F1483" s="47" t="str">
        <f t="shared" si="44"/>
        <v>03.02.541-19</v>
      </c>
      <c r="G1483" s="37" t="s">
        <v>3506</v>
      </c>
      <c r="H1483" s="37">
        <v>711</v>
      </c>
    </row>
    <row r="1484" spans="1:8" x14ac:dyDescent="0.3">
      <c r="A1484" s="34" t="str">
        <f>+LEFT(Tabla3[[#This Row],[id_detalle]],2)</f>
        <v>03</v>
      </c>
      <c r="B1484" s="46" t="str">
        <f>VLOOKUP((LEFT(Tabla3[[#This Row],[id_detalle]],2)),id_rubro[[id]:[Rubro]],2,0)</f>
        <v>PRODUCTOS INDUSTRIALES Y RELACIONADOS</v>
      </c>
      <c r="C1484" s="36" t="s">
        <v>334</v>
      </c>
      <c r="D1484" s="35" t="str">
        <f>+Tabla3[[#This Row],[id_detalle]]&amp;" "&amp;VLOOKUP(Tabla3[[#This Row],[id_detalle]],rubro_detalle[[Código]:[Rubro Detalle]],2,0)</f>
        <v>03.02.541 Ropa de Seguridad</v>
      </c>
      <c r="E1484" s="33">
        <f t="shared" si="45"/>
        <v>20</v>
      </c>
      <c r="F1484" s="47" t="str">
        <f t="shared" si="44"/>
        <v>03.02.541-20</v>
      </c>
      <c r="G1484" s="37" t="s">
        <v>3651</v>
      </c>
      <c r="H1484" s="37">
        <v>712</v>
      </c>
    </row>
    <row r="1485" spans="1:8" x14ac:dyDescent="0.3">
      <c r="A1485" s="34" t="str">
        <f>+LEFT(Tabla3[[#This Row],[id_detalle]],2)</f>
        <v>03</v>
      </c>
      <c r="B1485" s="46" t="str">
        <f>VLOOKUP((LEFT(Tabla3[[#This Row],[id_detalle]],2)),id_rubro[[id]:[Rubro]],2,0)</f>
        <v>PRODUCTOS INDUSTRIALES Y RELACIONADOS</v>
      </c>
      <c r="C1485" s="36" t="s">
        <v>334</v>
      </c>
      <c r="D1485" s="35" t="str">
        <f>+Tabla3[[#This Row],[id_detalle]]&amp;" "&amp;VLOOKUP(Tabla3[[#This Row],[id_detalle]],rubro_detalle[[Código]:[Rubro Detalle]],2,0)</f>
        <v>03.02.541 Ropa de Seguridad</v>
      </c>
      <c r="E1485" s="33">
        <f t="shared" si="45"/>
        <v>21</v>
      </c>
      <c r="F1485" s="47" t="str">
        <f t="shared" ref="F1485:F1548" si="46">+LEFT(D1485,9)&amp;"-"&amp;E1485</f>
        <v>03.02.541-21</v>
      </c>
      <c r="G1485" s="37" t="s">
        <v>3509</v>
      </c>
      <c r="H1485" s="37">
        <v>729</v>
      </c>
    </row>
    <row r="1486" spans="1:8" x14ac:dyDescent="0.3">
      <c r="A1486" s="34" t="str">
        <f>+LEFT(Tabla3[[#This Row],[id_detalle]],2)</f>
        <v>03</v>
      </c>
      <c r="B1486" s="46" t="str">
        <f>VLOOKUP((LEFT(Tabla3[[#This Row],[id_detalle]],2)),id_rubro[[id]:[Rubro]],2,0)</f>
        <v>PRODUCTOS INDUSTRIALES Y RELACIONADOS</v>
      </c>
      <c r="C1486" s="36" t="s">
        <v>334</v>
      </c>
      <c r="D1486" s="35" t="str">
        <f>+Tabla3[[#This Row],[id_detalle]]&amp;" "&amp;VLOOKUP(Tabla3[[#This Row],[id_detalle]],rubro_detalle[[Código]:[Rubro Detalle]],2,0)</f>
        <v>03.02.541 Ropa de Seguridad</v>
      </c>
      <c r="E1486" s="33">
        <f t="shared" ref="E1486:E1549" si="47">+IF(D1486=D1485,E1485+1,1)</f>
        <v>22</v>
      </c>
      <c r="F1486" s="47" t="str">
        <f t="shared" si="46"/>
        <v>03.02.541-22</v>
      </c>
      <c r="G1486" s="37" t="s">
        <v>3652</v>
      </c>
      <c r="H1486" s="37">
        <v>763</v>
      </c>
    </row>
    <row r="1487" spans="1:8" x14ac:dyDescent="0.3">
      <c r="A1487" s="34" t="str">
        <f>+LEFT(Tabla3[[#This Row],[id_detalle]],2)</f>
        <v>03</v>
      </c>
      <c r="B1487" s="46" t="str">
        <f>VLOOKUP((LEFT(Tabla3[[#This Row],[id_detalle]],2)),id_rubro[[id]:[Rubro]],2,0)</f>
        <v>PRODUCTOS INDUSTRIALES Y RELACIONADOS</v>
      </c>
      <c r="C1487" s="36" t="s">
        <v>334</v>
      </c>
      <c r="D1487" s="35" t="str">
        <f>+Tabla3[[#This Row],[id_detalle]]&amp;" "&amp;VLOOKUP(Tabla3[[#This Row],[id_detalle]],rubro_detalle[[Código]:[Rubro Detalle]],2,0)</f>
        <v>03.02.541 Ropa de Seguridad</v>
      </c>
      <c r="E1487" s="33">
        <f t="shared" si="47"/>
        <v>23</v>
      </c>
      <c r="F1487" s="47" t="str">
        <f t="shared" si="46"/>
        <v>03.02.541-23</v>
      </c>
      <c r="G1487" s="37" t="s">
        <v>3653</v>
      </c>
      <c r="H1487" s="37">
        <v>765</v>
      </c>
    </row>
    <row r="1488" spans="1:8" x14ac:dyDescent="0.3">
      <c r="A1488" s="34" t="str">
        <f>+LEFT(Tabla3[[#This Row],[id_detalle]],2)</f>
        <v>03</v>
      </c>
      <c r="B1488" s="46" t="str">
        <f>VLOOKUP((LEFT(Tabla3[[#This Row],[id_detalle]],2)),id_rubro[[id]:[Rubro]],2,0)</f>
        <v>PRODUCTOS INDUSTRIALES Y RELACIONADOS</v>
      </c>
      <c r="C1488" s="36" t="s">
        <v>334</v>
      </c>
      <c r="D1488" s="35" t="str">
        <f>+Tabla3[[#This Row],[id_detalle]]&amp;" "&amp;VLOOKUP(Tabla3[[#This Row],[id_detalle]],rubro_detalle[[Código]:[Rubro Detalle]],2,0)</f>
        <v>03.02.541 Ropa de Seguridad</v>
      </c>
      <c r="E1488" s="33">
        <f t="shared" si="47"/>
        <v>24</v>
      </c>
      <c r="F1488" s="47" t="str">
        <f t="shared" si="46"/>
        <v>03.02.541-24</v>
      </c>
      <c r="G1488" s="37" t="s">
        <v>3654</v>
      </c>
      <c r="H1488" s="37">
        <v>800</v>
      </c>
    </row>
    <row r="1489" spans="1:8" x14ac:dyDescent="0.3">
      <c r="A1489" s="34" t="str">
        <f>+LEFT(Tabla3[[#This Row],[id_detalle]],2)</f>
        <v>03</v>
      </c>
      <c r="B1489" s="46" t="str">
        <f>VLOOKUP((LEFT(Tabla3[[#This Row],[id_detalle]],2)),id_rubro[[id]:[Rubro]],2,0)</f>
        <v>PRODUCTOS INDUSTRIALES Y RELACIONADOS</v>
      </c>
      <c r="C1489" s="36" t="s">
        <v>334</v>
      </c>
      <c r="D1489" s="35" t="str">
        <f>+Tabla3[[#This Row],[id_detalle]]&amp;" "&amp;VLOOKUP(Tabla3[[#This Row],[id_detalle]],rubro_detalle[[Código]:[Rubro Detalle]],2,0)</f>
        <v>03.02.541 Ropa de Seguridad</v>
      </c>
      <c r="E1489" s="33">
        <f t="shared" si="47"/>
        <v>25</v>
      </c>
      <c r="F1489" s="47" t="str">
        <f t="shared" si="46"/>
        <v>03.02.541-25</v>
      </c>
      <c r="G1489" s="37" t="s">
        <v>3655</v>
      </c>
      <c r="H1489" s="37">
        <v>848</v>
      </c>
    </row>
    <row r="1490" spans="1:8" x14ac:dyDescent="0.3">
      <c r="A1490" s="34" t="str">
        <f>+LEFT(Tabla3[[#This Row],[id_detalle]],2)</f>
        <v>03</v>
      </c>
      <c r="B1490" s="46" t="str">
        <f>VLOOKUP((LEFT(Tabla3[[#This Row],[id_detalle]],2)),id_rubro[[id]:[Rubro]],2,0)</f>
        <v>PRODUCTOS INDUSTRIALES Y RELACIONADOS</v>
      </c>
      <c r="C1490" s="36" t="s">
        <v>336</v>
      </c>
      <c r="D1490" s="35" t="str">
        <f>+Tabla3[[#This Row],[id_detalle]]&amp;" "&amp;VLOOKUP(Tabla3[[#This Row],[id_detalle]],rubro_detalle[[Código]:[Rubro Detalle]],2,0)</f>
        <v>03.02.561 Ropa de Vestir</v>
      </c>
      <c r="E1490" s="33">
        <f t="shared" si="47"/>
        <v>1</v>
      </c>
      <c r="F1490" s="47" t="str">
        <f t="shared" si="46"/>
        <v>03.02.561-1</v>
      </c>
      <c r="G1490" s="37" t="s">
        <v>3656</v>
      </c>
      <c r="H1490" s="37">
        <v>158</v>
      </c>
    </row>
    <row r="1491" spans="1:8" x14ac:dyDescent="0.3">
      <c r="A1491" s="34" t="str">
        <f>+LEFT(Tabla3[[#This Row],[id_detalle]],2)</f>
        <v>03</v>
      </c>
      <c r="B1491" s="46" t="str">
        <f>VLOOKUP((LEFT(Tabla3[[#This Row],[id_detalle]],2)),id_rubro[[id]:[Rubro]],2,0)</f>
        <v>PRODUCTOS INDUSTRIALES Y RELACIONADOS</v>
      </c>
      <c r="C1491" s="36" t="s">
        <v>336</v>
      </c>
      <c r="D1491" s="35" t="str">
        <f>+Tabla3[[#This Row],[id_detalle]]&amp;" "&amp;VLOOKUP(Tabla3[[#This Row],[id_detalle]],rubro_detalle[[Código]:[Rubro Detalle]],2,0)</f>
        <v>03.02.561 Ropa de Vestir</v>
      </c>
      <c r="E1491" s="33">
        <f t="shared" si="47"/>
        <v>2</v>
      </c>
      <c r="F1491" s="47" t="str">
        <f t="shared" si="46"/>
        <v>03.02.561-2</v>
      </c>
      <c r="G1491" s="37" t="s">
        <v>3657</v>
      </c>
      <c r="H1491" s="37">
        <v>231</v>
      </c>
    </row>
    <row r="1492" spans="1:8" x14ac:dyDescent="0.3">
      <c r="A1492" s="34" t="str">
        <f>+LEFT(Tabla3[[#This Row],[id_detalle]],2)</f>
        <v>03</v>
      </c>
      <c r="B1492" s="46" t="str">
        <f>VLOOKUP((LEFT(Tabla3[[#This Row],[id_detalle]],2)),id_rubro[[id]:[Rubro]],2,0)</f>
        <v>PRODUCTOS INDUSTRIALES Y RELACIONADOS</v>
      </c>
      <c r="C1492" s="36" t="s">
        <v>336</v>
      </c>
      <c r="D1492" s="35" t="str">
        <f>+Tabla3[[#This Row],[id_detalle]]&amp;" "&amp;VLOOKUP(Tabla3[[#This Row],[id_detalle]],rubro_detalle[[Código]:[Rubro Detalle]],2,0)</f>
        <v>03.02.561 Ropa de Vestir</v>
      </c>
      <c r="E1492" s="33">
        <f t="shared" si="47"/>
        <v>3</v>
      </c>
      <c r="F1492" s="47" t="str">
        <f t="shared" si="46"/>
        <v>03.02.561-3</v>
      </c>
      <c r="G1492" s="37" t="s">
        <v>3658</v>
      </c>
      <c r="H1492" s="37">
        <v>243</v>
      </c>
    </row>
    <row r="1493" spans="1:8" x14ac:dyDescent="0.3">
      <c r="A1493" s="34" t="str">
        <f>+LEFT(Tabla3[[#This Row],[id_detalle]],2)</f>
        <v>03</v>
      </c>
      <c r="B1493" s="46" t="str">
        <f>VLOOKUP((LEFT(Tabla3[[#This Row],[id_detalle]],2)),id_rubro[[id]:[Rubro]],2,0)</f>
        <v>PRODUCTOS INDUSTRIALES Y RELACIONADOS</v>
      </c>
      <c r="C1493" s="36" t="s">
        <v>336</v>
      </c>
      <c r="D1493" s="35" t="str">
        <f>+Tabla3[[#This Row],[id_detalle]]&amp;" "&amp;VLOOKUP(Tabla3[[#This Row],[id_detalle]],rubro_detalle[[Código]:[Rubro Detalle]],2,0)</f>
        <v>03.02.561 Ropa de Vestir</v>
      </c>
      <c r="E1493" s="33">
        <f t="shared" si="47"/>
        <v>4</v>
      </c>
      <c r="F1493" s="47" t="str">
        <f t="shared" si="46"/>
        <v>03.02.561-4</v>
      </c>
      <c r="G1493" s="37" t="s">
        <v>3659</v>
      </c>
      <c r="H1493" s="37">
        <v>294</v>
      </c>
    </row>
    <row r="1494" spans="1:8" x14ac:dyDescent="0.3">
      <c r="A1494" s="34" t="str">
        <f>+LEFT(Tabla3[[#This Row],[id_detalle]],2)</f>
        <v>03</v>
      </c>
      <c r="B1494" s="46" t="str">
        <f>VLOOKUP((LEFT(Tabla3[[#This Row],[id_detalle]],2)),id_rubro[[id]:[Rubro]],2,0)</f>
        <v>PRODUCTOS INDUSTRIALES Y RELACIONADOS</v>
      </c>
      <c r="C1494" s="36" t="s">
        <v>336</v>
      </c>
      <c r="D1494" s="35" t="str">
        <f>+Tabla3[[#This Row],[id_detalle]]&amp;" "&amp;VLOOKUP(Tabla3[[#This Row],[id_detalle]],rubro_detalle[[Código]:[Rubro Detalle]],2,0)</f>
        <v>03.02.561 Ropa de Vestir</v>
      </c>
      <c r="E1494" s="33">
        <f t="shared" si="47"/>
        <v>5</v>
      </c>
      <c r="F1494" s="47" t="str">
        <f t="shared" si="46"/>
        <v>03.02.561-5</v>
      </c>
      <c r="G1494" s="37" t="s">
        <v>3660</v>
      </c>
      <c r="H1494" s="37">
        <v>317</v>
      </c>
    </row>
    <row r="1495" spans="1:8" x14ac:dyDescent="0.3">
      <c r="A1495" s="34" t="str">
        <f>+LEFT(Tabla3[[#This Row],[id_detalle]],2)</f>
        <v>03</v>
      </c>
      <c r="B1495" s="46" t="str">
        <f>VLOOKUP((LEFT(Tabla3[[#This Row],[id_detalle]],2)),id_rubro[[id]:[Rubro]],2,0)</f>
        <v>PRODUCTOS INDUSTRIALES Y RELACIONADOS</v>
      </c>
      <c r="C1495" s="36" t="s">
        <v>336</v>
      </c>
      <c r="D1495" s="35" t="str">
        <f>+Tabla3[[#This Row],[id_detalle]]&amp;" "&amp;VLOOKUP(Tabla3[[#This Row],[id_detalle]],rubro_detalle[[Código]:[Rubro Detalle]],2,0)</f>
        <v>03.02.561 Ropa de Vestir</v>
      </c>
      <c r="E1495" s="33">
        <f t="shared" si="47"/>
        <v>6</v>
      </c>
      <c r="F1495" s="47" t="str">
        <f t="shared" si="46"/>
        <v>03.02.561-6</v>
      </c>
      <c r="G1495" s="37" t="s">
        <v>3661</v>
      </c>
      <c r="H1495" s="37">
        <v>317</v>
      </c>
    </row>
    <row r="1496" spans="1:8" x14ac:dyDescent="0.3">
      <c r="A1496" s="34" t="str">
        <f>+LEFT(Tabla3[[#This Row],[id_detalle]],2)</f>
        <v>03</v>
      </c>
      <c r="B1496" s="46" t="str">
        <f>VLOOKUP((LEFT(Tabla3[[#This Row],[id_detalle]],2)),id_rubro[[id]:[Rubro]],2,0)</f>
        <v>PRODUCTOS INDUSTRIALES Y RELACIONADOS</v>
      </c>
      <c r="C1496" s="36" t="s">
        <v>336</v>
      </c>
      <c r="D1496" s="35" t="str">
        <f>+Tabla3[[#This Row],[id_detalle]]&amp;" "&amp;VLOOKUP(Tabla3[[#This Row],[id_detalle]],rubro_detalle[[Código]:[Rubro Detalle]],2,0)</f>
        <v>03.02.561 Ropa de Vestir</v>
      </c>
      <c r="E1496" s="33">
        <f t="shared" si="47"/>
        <v>7</v>
      </c>
      <c r="F1496" s="47" t="str">
        <f t="shared" si="46"/>
        <v>03.02.561-7</v>
      </c>
      <c r="G1496" s="37" t="s">
        <v>3662</v>
      </c>
      <c r="H1496" s="37">
        <v>321</v>
      </c>
    </row>
    <row r="1497" spans="1:8" x14ac:dyDescent="0.3">
      <c r="A1497" s="34" t="str">
        <f>+LEFT(Tabla3[[#This Row],[id_detalle]],2)</f>
        <v>03</v>
      </c>
      <c r="B1497" s="46" t="str">
        <f>VLOOKUP((LEFT(Tabla3[[#This Row],[id_detalle]],2)),id_rubro[[id]:[Rubro]],2,0)</f>
        <v>PRODUCTOS INDUSTRIALES Y RELACIONADOS</v>
      </c>
      <c r="C1497" s="36" t="s">
        <v>336</v>
      </c>
      <c r="D1497" s="35" t="str">
        <f>+Tabla3[[#This Row],[id_detalle]]&amp;" "&amp;VLOOKUP(Tabla3[[#This Row],[id_detalle]],rubro_detalle[[Código]:[Rubro Detalle]],2,0)</f>
        <v>03.02.561 Ropa de Vestir</v>
      </c>
      <c r="E1497" s="33">
        <f t="shared" si="47"/>
        <v>8</v>
      </c>
      <c r="F1497" s="47" t="str">
        <f t="shared" si="46"/>
        <v>03.02.561-8</v>
      </c>
      <c r="G1497" s="37" t="s">
        <v>3663</v>
      </c>
      <c r="H1497" s="37">
        <v>321</v>
      </c>
    </row>
    <row r="1498" spans="1:8" x14ac:dyDescent="0.3">
      <c r="A1498" s="34" t="str">
        <f>+LEFT(Tabla3[[#This Row],[id_detalle]],2)</f>
        <v>03</v>
      </c>
      <c r="B1498" s="46" t="str">
        <f>VLOOKUP((LEFT(Tabla3[[#This Row],[id_detalle]],2)),id_rubro[[id]:[Rubro]],2,0)</f>
        <v>PRODUCTOS INDUSTRIALES Y RELACIONADOS</v>
      </c>
      <c r="C1498" s="36" t="s">
        <v>336</v>
      </c>
      <c r="D1498" s="35" t="str">
        <f>+Tabla3[[#This Row],[id_detalle]]&amp;" "&amp;VLOOKUP(Tabla3[[#This Row],[id_detalle]],rubro_detalle[[Código]:[Rubro Detalle]],2,0)</f>
        <v>03.02.561 Ropa de Vestir</v>
      </c>
      <c r="E1498" s="33">
        <f t="shared" si="47"/>
        <v>9</v>
      </c>
      <c r="F1498" s="47" t="str">
        <f t="shared" si="46"/>
        <v>03.02.561-9</v>
      </c>
      <c r="G1498" s="37" t="s">
        <v>3664</v>
      </c>
      <c r="H1498" s="37">
        <v>322</v>
      </c>
    </row>
    <row r="1499" spans="1:8" x14ac:dyDescent="0.3">
      <c r="A1499" s="34" t="str">
        <f>+LEFT(Tabla3[[#This Row],[id_detalle]],2)</f>
        <v>03</v>
      </c>
      <c r="B1499" s="46" t="str">
        <f>VLOOKUP((LEFT(Tabla3[[#This Row],[id_detalle]],2)),id_rubro[[id]:[Rubro]],2,0)</f>
        <v>PRODUCTOS INDUSTRIALES Y RELACIONADOS</v>
      </c>
      <c r="C1499" s="36" t="s">
        <v>336</v>
      </c>
      <c r="D1499" s="35" t="str">
        <f>+Tabla3[[#This Row],[id_detalle]]&amp;" "&amp;VLOOKUP(Tabla3[[#This Row],[id_detalle]],rubro_detalle[[Código]:[Rubro Detalle]],2,0)</f>
        <v>03.02.561 Ropa de Vestir</v>
      </c>
      <c r="E1499" s="33">
        <f t="shared" si="47"/>
        <v>10</v>
      </c>
      <c r="F1499" s="47" t="str">
        <f t="shared" si="46"/>
        <v>03.02.561-10</v>
      </c>
      <c r="G1499" s="37" t="s">
        <v>3665</v>
      </c>
      <c r="H1499" s="37">
        <v>322</v>
      </c>
    </row>
    <row r="1500" spans="1:8" x14ac:dyDescent="0.3">
      <c r="A1500" s="34" t="str">
        <f>+LEFT(Tabla3[[#This Row],[id_detalle]],2)</f>
        <v>03</v>
      </c>
      <c r="B1500" s="46" t="str">
        <f>VLOOKUP((LEFT(Tabla3[[#This Row],[id_detalle]],2)),id_rubro[[id]:[Rubro]],2,0)</f>
        <v>PRODUCTOS INDUSTRIALES Y RELACIONADOS</v>
      </c>
      <c r="C1500" s="36" t="s">
        <v>336</v>
      </c>
      <c r="D1500" s="35" t="str">
        <f>+Tabla3[[#This Row],[id_detalle]]&amp;" "&amp;VLOOKUP(Tabla3[[#This Row],[id_detalle]],rubro_detalle[[Código]:[Rubro Detalle]],2,0)</f>
        <v>03.02.561 Ropa de Vestir</v>
      </c>
      <c r="E1500" s="33">
        <f t="shared" si="47"/>
        <v>11</v>
      </c>
      <c r="F1500" s="47" t="str">
        <f t="shared" si="46"/>
        <v>03.02.561-11</v>
      </c>
      <c r="G1500" s="37" t="s">
        <v>3666</v>
      </c>
      <c r="H1500" s="37">
        <v>324</v>
      </c>
    </row>
    <row r="1501" spans="1:8" x14ac:dyDescent="0.3">
      <c r="A1501" s="34" t="str">
        <f>+LEFT(Tabla3[[#This Row],[id_detalle]],2)</f>
        <v>03</v>
      </c>
      <c r="B1501" s="46" t="str">
        <f>VLOOKUP((LEFT(Tabla3[[#This Row],[id_detalle]],2)),id_rubro[[id]:[Rubro]],2,0)</f>
        <v>PRODUCTOS INDUSTRIALES Y RELACIONADOS</v>
      </c>
      <c r="C1501" s="36" t="s">
        <v>336</v>
      </c>
      <c r="D1501" s="35" t="str">
        <f>+Tabla3[[#This Row],[id_detalle]]&amp;" "&amp;VLOOKUP(Tabla3[[#This Row],[id_detalle]],rubro_detalle[[Código]:[Rubro Detalle]],2,0)</f>
        <v>03.02.561 Ropa de Vestir</v>
      </c>
      <c r="E1501" s="33">
        <f t="shared" si="47"/>
        <v>12</v>
      </c>
      <c r="F1501" s="47" t="str">
        <f t="shared" si="46"/>
        <v>03.02.561-12</v>
      </c>
      <c r="G1501" s="37" t="s">
        <v>3487</v>
      </c>
      <c r="H1501" s="37">
        <v>339</v>
      </c>
    </row>
    <row r="1502" spans="1:8" x14ac:dyDescent="0.3">
      <c r="A1502" s="34" t="str">
        <f>+LEFT(Tabla3[[#This Row],[id_detalle]],2)</f>
        <v>03</v>
      </c>
      <c r="B1502" s="46" t="str">
        <f>VLOOKUP((LEFT(Tabla3[[#This Row],[id_detalle]],2)),id_rubro[[id]:[Rubro]],2,0)</f>
        <v>PRODUCTOS INDUSTRIALES Y RELACIONADOS</v>
      </c>
      <c r="C1502" s="36" t="s">
        <v>336</v>
      </c>
      <c r="D1502" s="35" t="str">
        <f>+Tabla3[[#This Row],[id_detalle]]&amp;" "&amp;VLOOKUP(Tabla3[[#This Row],[id_detalle]],rubro_detalle[[Código]:[Rubro Detalle]],2,0)</f>
        <v>03.02.561 Ropa de Vestir</v>
      </c>
      <c r="E1502" s="33">
        <f t="shared" si="47"/>
        <v>13</v>
      </c>
      <c r="F1502" s="47" t="str">
        <f t="shared" si="46"/>
        <v>03.02.561-13</v>
      </c>
      <c r="G1502" s="37" t="s">
        <v>3667</v>
      </c>
      <c r="H1502" s="37">
        <v>339</v>
      </c>
    </row>
    <row r="1503" spans="1:8" x14ac:dyDescent="0.3">
      <c r="A1503" s="34" t="str">
        <f>+LEFT(Tabla3[[#This Row],[id_detalle]],2)</f>
        <v>03</v>
      </c>
      <c r="B1503" s="46" t="str">
        <f>VLOOKUP((LEFT(Tabla3[[#This Row],[id_detalle]],2)),id_rubro[[id]:[Rubro]],2,0)</f>
        <v>PRODUCTOS INDUSTRIALES Y RELACIONADOS</v>
      </c>
      <c r="C1503" s="36" t="s">
        <v>336</v>
      </c>
      <c r="D1503" s="35" t="str">
        <f>+Tabla3[[#This Row],[id_detalle]]&amp;" "&amp;VLOOKUP(Tabla3[[#This Row],[id_detalle]],rubro_detalle[[Código]:[Rubro Detalle]],2,0)</f>
        <v>03.02.561 Ropa de Vestir</v>
      </c>
      <c r="E1503" s="33">
        <f t="shared" si="47"/>
        <v>14</v>
      </c>
      <c r="F1503" s="47" t="str">
        <f t="shared" si="46"/>
        <v>03.02.561-14</v>
      </c>
      <c r="G1503" s="37" t="s">
        <v>3668</v>
      </c>
      <c r="H1503" s="37">
        <v>340</v>
      </c>
    </row>
    <row r="1504" spans="1:8" x14ac:dyDescent="0.3">
      <c r="A1504" s="34" t="str">
        <f>+LEFT(Tabla3[[#This Row],[id_detalle]],2)</f>
        <v>03</v>
      </c>
      <c r="B1504" s="46" t="str">
        <f>VLOOKUP((LEFT(Tabla3[[#This Row],[id_detalle]],2)),id_rubro[[id]:[Rubro]],2,0)</f>
        <v>PRODUCTOS INDUSTRIALES Y RELACIONADOS</v>
      </c>
      <c r="C1504" s="36" t="s">
        <v>336</v>
      </c>
      <c r="D1504" s="35" t="str">
        <f>+Tabla3[[#This Row],[id_detalle]]&amp;" "&amp;VLOOKUP(Tabla3[[#This Row],[id_detalle]],rubro_detalle[[Código]:[Rubro Detalle]],2,0)</f>
        <v>03.02.561 Ropa de Vestir</v>
      </c>
      <c r="E1504" s="33">
        <f t="shared" si="47"/>
        <v>15</v>
      </c>
      <c r="F1504" s="47" t="str">
        <f t="shared" si="46"/>
        <v>03.02.561-15</v>
      </c>
      <c r="G1504" s="37" t="s">
        <v>3669</v>
      </c>
      <c r="H1504" s="37">
        <v>340</v>
      </c>
    </row>
    <row r="1505" spans="1:8" x14ac:dyDescent="0.3">
      <c r="A1505" s="34" t="str">
        <f>+LEFT(Tabla3[[#This Row],[id_detalle]],2)</f>
        <v>03</v>
      </c>
      <c r="B1505" s="46" t="str">
        <f>VLOOKUP((LEFT(Tabla3[[#This Row],[id_detalle]],2)),id_rubro[[id]:[Rubro]],2,0)</f>
        <v>PRODUCTOS INDUSTRIALES Y RELACIONADOS</v>
      </c>
      <c r="C1505" s="36" t="s">
        <v>336</v>
      </c>
      <c r="D1505" s="35" t="str">
        <f>+Tabla3[[#This Row],[id_detalle]]&amp;" "&amp;VLOOKUP(Tabla3[[#This Row],[id_detalle]],rubro_detalle[[Código]:[Rubro Detalle]],2,0)</f>
        <v>03.02.561 Ropa de Vestir</v>
      </c>
      <c r="E1505" s="33">
        <f t="shared" si="47"/>
        <v>16</v>
      </c>
      <c r="F1505" s="47" t="str">
        <f t="shared" si="46"/>
        <v>03.02.561-16</v>
      </c>
      <c r="G1505" s="37" t="s">
        <v>3670</v>
      </c>
      <c r="H1505" s="37">
        <v>340</v>
      </c>
    </row>
    <row r="1506" spans="1:8" x14ac:dyDescent="0.3">
      <c r="A1506" s="34" t="str">
        <f>+LEFT(Tabla3[[#This Row],[id_detalle]],2)</f>
        <v>03</v>
      </c>
      <c r="B1506" s="46" t="str">
        <f>VLOOKUP((LEFT(Tabla3[[#This Row],[id_detalle]],2)),id_rubro[[id]:[Rubro]],2,0)</f>
        <v>PRODUCTOS INDUSTRIALES Y RELACIONADOS</v>
      </c>
      <c r="C1506" s="36" t="s">
        <v>336</v>
      </c>
      <c r="D1506" s="35" t="str">
        <f>+Tabla3[[#This Row],[id_detalle]]&amp;" "&amp;VLOOKUP(Tabla3[[#This Row],[id_detalle]],rubro_detalle[[Código]:[Rubro Detalle]],2,0)</f>
        <v>03.02.561 Ropa de Vestir</v>
      </c>
      <c r="E1506" s="33">
        <f t="shared" si="47"/>
        <v>17</v>
      </c>
      <c r="F1506" s="47" t="str">
        <f t="shared" si="46"/>
        <v>03.02.561-17</v>
      </c>
      <c r="G1506" s="37" t="s">
        <v>3671</v>
      </c>
      <c r="H1506" s="37">
        <v>340</v>
      </c>
    </row>
    <row r="1507" spans="1:8" x14ac:dyDescent="0.3">
      <c r="A1507" s="34" t="str">
        <f>+LEFT(Tabla3[[#This Row],[id_detalle]],2)</f>
        <v>03</v>
      </c>
      <c r="B1507" s="46" t="str">
        <f>VLOOKUP((LEFT(Tabla3[[#This Row],[id_detalle]],2)),id_rubro[[id]:[Rubro]],2,0)</f>
        <v>PRODUCTOS INDUSTRIALES Y RELACIONADOS</v>
      </c>
      <c r="C1507" s="36" t="s">
        <v>336</v>
      </c>
      <c r="D1507" s="35" t="str">
        <f>+Tabla3[[#This Row],[id_detalle]]&amp;" "&amp;VLOOKUP(Tabla3[[#This Row],[id_detalle]],rubro_detalle[[Código]:[Rubro Detalle]],2,0)</f>
        <v>03.02.561 Ropa de Vestir</v>
      </c>
      <c r="E1507" s="33">
        <f t="shared" si="47"/>
        <v>18</v>
      </c>
      <c r="F1507" s="47" t="str">
        <f t="shared" si="46"/>
        <v>03.02.561-18</v>
      </c>
      <c r="G1507" s="37" t="s">
        <v>3672</v>
      </c>
      <c r="H1507" s="37">
        <v>340</v>
      </c>
    </row>
    <row r="1508" spans="1:8" x14ac:dyDescent="0.3">
      <c r="A1508" s="34" t="str">
        <f>+LEFT(Tabla3[[#This Row],[id_detalle]],2)</f>
        <v>03</v>
      </c>
      <c r="B1508" s="46" t="str">
        <f>VLOOKUP((LEFT(Tabla3[[#This Row],[id_detalle]],2)),id_rubro[[id]:[Rubro]],2,0)</f>
        <v>PRODUCTOS INDUSTRIALES Y RELACIONADOS</v>
      </c>
      <c r="C1508" s="36" t="s">
        <v>336</v>
      </c>
      <c r="D1508" s="35" t="str">
        <f>+Tabla3[[#This Row],[id_detalle]]&amp;" "&amp;VLOOKUP(Tabla3[[#This Row],[id_detalle]],rubro_detalle[[Código]:[Rubro Detalle]],2,0)</f>
        <v>03.02.561 Ropa de Vestir</v>
      </c>
      <c r="E1508" s="33">
        <f t="shared" si="47"/>
        <v>19</v>
      </c>
      <c r="F1508" s="47" t="str">
        <f t="shared" si="46"/>
        <v>03.02.561-19</v>
      </c>
      <c r="G1508" s="37" t="s">
        <v>3673</v>
      </c>
      <c r="H1508" s="37">
        <v>341</v>
      </c>
    </row>
    <row r="1509" spans="1:8" x14ac:dyDescent="0.3">
      <c r="A1509" s="34" t="str">
        <f>+LEFT(Tabla3[[#This Row],[id_detalle]],2)</f>
        <v>03</v>
      </c>
      <c r="B1509" s="46" t="str">
        <f>VLOOKUP((LEFT(Tabla3[[#This Row],[id_detalle]],2)),id_rubro[[id]:[Rubro]],2,0)</f>
        <v>PRODUCTOS INDUSTRIALES Y RELACIONADOS</v>
      </c>
      <c r="C1509" s="36" t="s">
        <v>336</v>
      </c>
      <c r="D1509" s="35" t="str">
        <f>+Tabla3[[#This Row],[id_detalle]]&amp;" "&amp;VLOOKUP(Tabla3[[#This Row],[id_detalle]],rubro_detalle[[Código]:[Rubro Detalle]],2,0)</f>
        <v>03.02.561 Ropa de Vestir</v>
      </c>
      <c r="E1509" s="33">
        <f t="shared" si="47"/>
        <v>20</v>
      </c>
      <c r="F1509" s="47" t="str">
        <f t="shared" si="46"/>
        <v>03.02.561-20</v>
      </c>
      <c r="G1509" s="37" t="s">
        <v>3674</v>
      </c>
      <c r="H1509" s="37">
        <v>341</v>
      </c>
    </row>
    <row r="1510" spans="1:8" x14ac:dyDescent="0.3">
      <c r="A1510" s="34" t="str">
        <f>+LEFT(Tabla3[[#This Row],[id_detalle]],2)</f>
        <v>03</v>
      </c>
      <c r="B1510" s="46" t="str">
        <f>VLOOKUP((LEFT(Tabla3[[#This Row],[id_detalle]],2)),id_rubro[[id]:[Rubro]],2,0)</f>
        <v>PRODUCTOS INDUSTRIALES Y RELACIONADOS</v>
      </c>
      <c r="C1510" s="36" t="s">
        <v>336</v>
      </c>
      <c r="D1510" s="35" t="str">
        <f>+Tabla3[[#This Row],[id_detalle]]&amp;" "&amp;VLOOKUP(Tabla3[[#This Row],[id_detalle]],rubro_detalle[[Código]:[Rubro Detalle]],2,0)</f>
        <v>03.02.561 Ropa de Vestir</v>
      </c>
      <c r="E1510" s="33">
        <f t="shared" si="47"/>
        <v>21</v>
      </c>
      <c r="F1510" s="47" t="str">
        <f t="shared" si="46"/>
        <v>03.02.561-21</v>
      </c>
      <c r="G1510" s="37" t="s">
        <v>3675</v>
      </c>
      <c r="H1510" s="37">
        <v>361</v>
      </c>
    </row>
    <row r="1511" spans="1:8" x14ac:dyDescent="0.3">
      <c r="A1511" s="34" t="str">
        <f>+LEFT(Tabla3[[#This Row],[id_detalle]],2)</f>
        <v>03</v>
      </c>
      <c r="B1511" s="46" t="str">
        <f>VLOOKUP((LEFT(Tabla3[[#This Row],[id_detalle]],2)),id_rubro[[id]:[Rubro]],2,0)</f>
        <v>PRODUCTOS INDUSTRIALES Y RELACIONADOS</v>
      </c>
      <c r="C1511" s="36" t="s">
        <v>336</v>
      </c>
      <c r="D1511" s="35" t="str">
        <f>+Tabla3[[#This Row],[id_detalle]]&amp;" "&amp;VLOOKUP(Tabla3[[#This Row],[id_detalle]],rubro_detalle[[Código]:[Rubro Detalle]],2,0)</f>
        <v>03.02.561 Ropa de Vestir</v>
      </c>
      <c r="E1511" s="33">
        <f t="shared" si="47"/>
        <v>22</v>
      </c>
      <c r="F1511" s="47" t="str">
        <f t="shared" si="46"/>
        <v>03.02.561-22</v>
      </c>
      <c r="G1511" s="37" t="s">
        <v>3676</v>
      </c>
      <c r="H1511" s="37">
        <v>362</v>
      </c>
    </row>
    <row r="1512" spans="1:8" x14ac:dyDescent="0.3">
      <c r="A1512" s="34" t="str">
        <f>+LEFT(Tabla3[[#This Row],[id_detalle]],2)</f>
        <v>03</v>
      </c>
      <c r="B1512" s="46" t="str">
        <f>VLOOKUP((LEFT(Tabla3[[#This Row],[id_detalle]],2)),id_rubro[[id]:[Rubro]],2,0)</f>
        <v>PRODUCTOS INDUSTRIALES Y RELACIONADOS</v>
      </c>
      <c r="C1512" s="36" t="s">
        <v>336</v>
      </c>
      <c r="D1512" s="35" t="str">
        <f>+Tabla3[[#This Row],[id_detalle]]&amp;" "&amp;VLOOKUP(Tabla3[[#This Row],[id_detalle]],rubro_detalle[[Código]:[Rubro Detalle]],2,0)</f>
        <v>03.02.561 Ropa de Vestir</v>
      </c>
      <c r="E1512" s="33">
        <f t="shared" si="47"/>
        <v>23</v>
      </c>
      <c r="F1512" s="47" t="str">
        <f t="shared" si="46"/>
        <v>03.02.561-23</v>
      </c>
      <c r="G1512" s="37" t="s">
        <v>3677</v>
      </c>
      <c r="H1512" s="37">
        <v>364</v>
      </c>
    </row>
    <row r="1513" spans="1:8" x14ac:dyDescent="0.3">
      <c r="A1513" s="34" t="str">
        <f>+LEFT(Tabla3[[#This Row],[id_detalle]],2)</f>
        <v>03</v>
      </c>
      <c r="B1513" s="46" t="str">
        <f>VLOOKUP((LEFT(Tabla3[[#This Row],[id_detalle]],2)),id_rubro[[id]:[Rubro]],2,0)</f>
        <v>PRODUCTOS INDUSTRIALES Y RELACIONADOS</v>
      </c>
      <c r="C1513" s="36" t="s">
        <v>336</v>
      </c>
      <c r="D1513" s="35" t="str">
        <f>+Tabla3[[#This Row],[id_detalle]]&amp;" "&amp;VLOOKUP(Tabla3[[#This Row],[id_detalle]],rubro_detalle[[Código]:[Rubro Detalle]],2,0)</f>
        <v>03.02.561 Ropa de Vestir</v>
      </c>
      <c r="E1513" s="33">
        <f t="shared" si="47"/>
        <v>24</v>
      </c>
      <c r="F1513" s="47" t="str">
        <f t="shared" si="46"/>
        <v>03.02.561-24</v>
      </c>
      <c r="G1513" s="37" t="s">
        <v>3678</v>
      </c>
      <c r="H1513" s="37">
        <v>377</v>
      </c>
    </row>
    <row r="1514" spans="1:8" x14ac:dyDescent="0.3">
      <c r="A1514" s="34" t="str">
        <f>+LEFT(Tabla3[[#This Row],[id_detalle]],2)</f>
        <v>03</v>
      </c>
      <c r="B1514" s="46" t="str">
        <f>VLOOKUP((LEFT(Tabla3[[#This Row],[id_detalle]],2)),id_rubro[[id]:[Rubro]],2,0)</f>
        <v>PRODUCTOS INDUSTRIALES Y RELACIONADOS</v>
      </c>
      <c r="C1514" s="36" t="s">
        <v>336</v>
      </c>
      <c r="D1514" s="35" t="str">
        <f>+Tabla3[[#This Row],[id_detalle]]&amp;" "&amp;VLOOKUP(Tabla3[[#This Row],[id_detalle]],rubro_detalle[[Código]:[Rubro Detalle]],2,0)</f>
        <v>03.02.561 Ropa de Vestir</v>
      </c>
      <c r="E1514" s="33">
        <f t="shared" si="47"/>
        <v>25</v>
      </c>
      <c r="F1514" s="47" t="str">
        <f t="shared" si="46"/>
        <v>03.02.561-25</v>
      </c>
      <c r="G1514" s="37" t="s">
        <v>3679</v>
      </c>
      <c r="H1514" s="37">
        <v>455</v>
      </c>
    </row>
    <row r="1515" spans="1:8" x14ac:dyDescent="0.3">
      <c r="A1515" s="34" t="str">
        <f>+LEFT(Tabla3[[#This Row],[id_detalle]],2)</f>
        <v>03</v>
      </c>
      <c r="B1515" s="46" t="str">
        <f>VLOOKUP((LEFT(Tabla3[[#This Row],[id_detalle]],2)),id_rubro[[id]:[Rubro]],2,0)</f>
        <v>PRODUCTOS INDUSTRIALES Y RELACIONADOS</v>
      </c>
      <c r="C1515" s="36" t="s">
        <v>336</v>
      </c>
      <c r="D1515" s="35" t="str">
        <f>+Tabla3[[#This Row],[id_detalle]]&amp;" "&amp;VLOOKUP(Tabla3[[#This Row],[id_detalle]],rubro_detalle[[Código]:[Rubro Detalle]],2,0)</f>
        <v>03.02.561 Ropa de Vestir</v>
      </c>
      <c r="E1515" s="33">
        <f t="shared" si="47"/>
        <v>26</v>
      </c>
      <c r="F1515" s="47" t="str">
        <f t="shared" si="46"/>
        <v>03.02.561-26</v>
      </c>
      <c r="G1515" s="37" t="s">
        <v>3680</v>
      </c>
      <c r="H1515" s="37">
        <v>486</v>
      </c>
    </row>
    <row r="1516" spans="1:8" x14ac:dyDescent="0.3">
      <c r="A1516" s="34" t="str">
        <f>+LEFT(Tabla3[[#This Row],[id_detalle]],2)</f>
        <v>03</v>
      </c>
      <c r="B1516" s="46" t="str">
        <f>VLOOKUP((LEFT(Tabla3[[#This Row],[id_detalle]],2)),id_rubro[[id]:[Rubro]],2,0)</f>
        <v>PRODUCTOS INDUSTRIALES Y RELACIONADOS</v>
      </c>
      <c r="C1516" s="36" t="s">
        <v>336</v>
      </c>
      <c r="D1516" s="35" t="str">
        <f>+Tabla3[[#This Row],[id_detalle]]&amp;" "&amp;VLOOKUP(Tabla3[[#This Row],[id_detalle]],rubro_detalle[[Código]:[Rubro Detalle]],2,0)</f>
        <v>03.02.561 Ropa de Vestir</v>
      </c>
      <c r="E1516" s="33">
        <f t="shared" si="47"/>
        <v>27</v>
      </c>
      <c r="F1516" s="47" t="str">
        <f t="shared" si="46"/>
        <v>03.02.561-27</v>
      </c>
      <c r="G1516" s="37" t="s">
        <v>3681</v>
      </c>
      <c r="H1516" s="37">
        <v>489</v>
      </c>
    </row>
    <row r="1517" spans="1:8" x14ac:dyDescent="0.3">
      <c r="A1517" s="34" t="str">
        <f>+LEFT(Tabla3[[#This Row],[id_detalle]],2)</f>
        <v>03</v>
      </c>
      <c r="B1517" s="46" t="str">
        <f>VLOOKUP((LEFT(Tabla3[[#This Row],[id_detalle]],2)),id_rubro[[id]:[Rubro]],2,0)</f>
        <v>PRODUCTOS INDUSTRIALES Y RELACIONADOS</v>
      </c>
      <c r="C1517" s="36" t="s">
        <v>336</v>
      </c>
      <c r="D1517" s="35" t="str">
        <f>+Tabla3[[#This Row],[id_detalle]]&amp;" "&amp;VLOOKUP(Tabla3[[#This Row],[id_detalle]],rubro_detalle[[Código]:[Rubro Detalle]],2,0)</f>
        <v>03.02.561 Ropa de Vestir</v>
      </c>
      <c r="E1517" s="33">
        <f t="shared" si="47"/>
        <v>28</v>
      </c>
      <c r="F1517" s="47" t="str">
        <f t="shared" si="46"/>
        <v>03.02.561-28</v>
      </c>
      <c r="G1517" s="37" t="s">
        <v>3682</v>
      </c>
      <c r="H1517" s="37">
        <v>520</v>
      </c>
    </row>
    <row r="1518" spans="1:8" x14ac:dyDescent="0.3">
      <c r="A1518" s="34" t="str">
        <f>+LEFT(Tabla3[[#This Row],[id_detalle]],2)</f>
        <v>03</v>
      </c>
      <c r="B1518" s="46" t="str">
        <f>VLOOKUP((LEFT(Tabla3[[#This Row],[id_detalle]],2)),id_rubro[[id]:[Rubro]],2,0)</f>
        <v>PRODUCTOS INDUSTRIALES Y RELACIONADOS</v>
      </c>
      <c r="C1518" s="36" t="s">
        <v>336</v>
      </c>
      <c r="D1518" s="35" t="str">
        <f>+Tabla3[[#This Row],[id_detalle]]&amp;" "&amp;VLOOKUP(Tabla3[[#This Row],[id_detalle]],rubro_detalle[[Código]:[Rubro Detalle]],2,0)</f>
        <v>03.02.561 Ropa de Vestir</v>
      </c>
      <c r="E1518" s="33">
        <f t="shared" si="47"/>
        <v>29</v>
      </c>
      <c r="F1518" s="47" t="str">
        <f t="shared" si="46"/>
        <v>03.02.561-29</v>
      </c>
      <c r="G1518" s="37" t="s">
        <v>3683</v>
      </c>
      <c r="H1518" s="37">
        <v>525</v>
      </c>
    </row>
    <row r="1519" spans="1:8" x14ac:dyDescent="0.3">
      <c r="A1519" s="34" t="str">
        <f>+LEFT(Tabla3[[#This Row],[id_detalle]],2)</f>
        <v>03</v>
      </c>
      <c r="B1519" s="46" t="str">
        <f>VLOOKUP((LEFT(Tabla3[[#This Row],[id_detalle]],2)),id_rubro[[id]:[Rubro]],2,0)</f>
        <v>PRODUCTOS INDUSTRIALES Y RELACIONADOS</v>
      </c>
      <c r="C1519" s="36" t="s">
        <v>336</v>
      </c>
      <c r="D1519" s="35" t="str">
        <f>+Tabla3[[#This Row],[id_detalle]]&amp;" "&amp;VLOOKUP(Tabla3[[#This Row],[id_detalle]],rubro_detalle[[Código]:[Rubro Detalle]],2,0)</f>
        <v>03.02.561 Ropa de Vestir</v>
      </c>
      <c r="E1519" s="33">
        <f t="shared" si="47"/>
        <v>30</v>
      </c>
      <c r="F1519" s="47" t="str">
        <f t="shared" si="46"/>
        <v>03.02.561-30</v>
      </c>
      <c r="G1519" s="37" t="s">
        <v>3684</v>
      </c>
      <c r="H1519" s="37">
        <v>529</v>
      </c>
    </row>
    <row r="1520" spans="1:8" x14ac:dyDescent="0.3">
      <c r="A1520" s="34" t="str">
        <f>+LEFT(Tabla3[[#This Row],[id_detalle]],2)</f>
        <v>03</v>
      </c>
      <c r="B1520" s="46" t="str">
        <f>VLOOKUP((LEFT(Tabla3[[#This Row],[id_detalle]],2)),id_rubro[[id]:[Rubro]],2,0)</f>
        <v>PRODUCTOS INDUSTRIALES Y RELACIONADOS</v>
      </c>
      <c r="C1520" s="36" t="s">
        <v>336</v>
      </c>
      <c r="D1520" s="35" t="str">
        <f>+Tabla3[[#This Row],[id_detalle]]&amp;" "&amp;VLOOKUP(Tabla3[[#This Row],[id_detalle]],rubro_detalle[[Código]:[Rubro Detalle]],2,0)</f>
        <v>03.02.561 Ropa de Vestir</v>
      </c>
      <c r="E1520" s="33">
        <f t="shared" si="47"/>
        <v>31</v>
      </c>
      <c r="F1520" s="47" t="str">
        <f t="shared" si="46"/>
        <v>03.02.561-31</v>
      </c>
      <c r="G1520" s="37" t="s">
        <v>3685</v>
      </c>
      <c r="H1520" s="37">
        <v>550</v>
      </c>
    </row>
    <row r="1521" spans="1:8" x14ac:dyDescent="0.3">
      <c r="A1521" s="34" t="str">
        <f>+LEFT(Tabla3[[#This Row],[id_detalle]],2)</f>
        <v>03</v>
      </c>
      <c r="B1521" s="46" t="str">
        <f>VLOOKUP((LEFT(Tabla3[[#This Row],[id_detalle]],2)),id_rubro[[id]:[Rubro]],2,0)</f>
        <v>PRODUCTOS INDUSTRIALES Y RELACIONADOS</v>
      </c>
      <c r="C1521" s="36" t="s">
        <v>336</v>
      </c>
      <c r="D1521" s="35" t="str">
        <f>+Tabla3[[#This Row],[id_detalle]]&amp;" "&amp;VLOOKUP(Tabla3[[#This Row],[id_detalle]],rubro_detalle[[Código]:[Rubro Detalle]],2,0)</f>
        <v>03.02.561 Ropa de Vestir</v>
      </c>
      <c r="E1521" s="33">
        <f t="shared" si="47"/>
        <v>32</v>
      </c>
      <c r="F1521" s="47" t="str">
        <f t="shared" si="46"/>
        <v>03.02.561-32</v>
      </c>
      <c r="G1521" s="37" t="s">
        <v>3686</v>
      </c>
      <c r="H1521" s="37">
        <v>558</v>
      </c>
    </row>
    <row r="1522" spans="1:8" x14ac:dyDescent="0.3">
      <c r="A1522" s="34" t="str">
        <f>+LEFT(Tabla3[[#This Row],[id_detalle]],2)</f>
        <v>03</v>
      </c>
      <c r="B1522" s="46" t="str">
        <f>VLOOKUP((LEFT(Tabla3[[#This Row],[id_detalle]],2)),id_rubro[[id]:[Rubro]],2,0)</f>
        <v>PRODUCTOS INDUSTRIALES Y RELACIONADOS</v>
      </c>
      <c r="C1522" s="36" t="s">
        <v>336</v>
      </c>
      <c r="D1522" s="35" t="str">
        <f>+Tabla3[[#This Row],[id_detalle]]&amp;" "&amp;VLOOKUP(Tabla3[[#This Row],[id_detalle]],rubro_detalle[[Código]:[Rubro Detalle]],2,0)</f>
        <v>03.02.561 Ropa de Vestir</v>
      </c>
      <c r="E1522" s="33">
        <f t="shared" si="47"/>
        <v>33</v>
      </c>
      <c r="F1522" s="47" t="str">
        <f t="shared" si="46"/>
        <v>03.02.561-33</v>
      </c>
      <c r="G1522" s="37" t="s">
        <v>3687</v>
      </c>
      <c r="H1522" s="37">
        <v>559</v>
      </c>
    </row>
    <row r="1523" spans="1:8" x14ac:dyDescent="0.3">
      <c r="A1523" s="34" t="str">
        <f>+LEFT(Tabla3[[#This Row],[id_detalle]],2)</f>
        <v>03</v>
      </c>
      <c r="B1523" s="46" t="str">
        <f>VLOOKUP((LEFT(Tabla3[[#This Row],[id_detalle]],2)),id_rubro[[id]:[Rubro]],2,0)</f>
        <v>PRODUCTOS INDUSTRIALES Y RELACIONADOS</v>
      </c>
      <c r="C1523" s="36" t="s">
        <v>336</v>
      </c>
      <c r="D1523" s="35" t="str">
        <f>+Tabla3[[#This Row],[id_detalle]]&amp;" "&amp;VLOOKUP(Tabla3[[#This Row],[id_detalle]],rubro_detalle[[Código]:[Rubro Detalle]],2,0)</f>
        <v>03.02.561 Ropa de Vestir</v>
      </c>
      <c r="E1523" s="33">
        <f t="shared" si="47"/>
        <v>34</v>
      </c>
      <c r="F1523" s="47" t="str">
        <f t="shared" si="46"/>
        <v>03.02.561-34</v>
      </c>
      <c r="G1523" s="37" t="s">
        <v>3688</v>
      </c>
      <c r="H1523" s="37">
        <v>564</v>
      </c>
    </row>
    <row r="1524" spans="1:8" x14ac:dyDescent="0.3">
      <c r="A1524" s="34" t="str">
        <f>+LEFT(Tabla3[[#This Row],[id_detalle]],2)</f>
        <v>03</v>
      </c>
      <c r="B1524" s="46" t="str">
        <f>VLOOKUP((LEFT(Tabla3[[#This Row],[id_detalle]],2)),id_rubro[[id]:[Rubro]],2,0)</f>
        <v>PRODUCTOS INDUSTRIALES Y RELACIONADOS</v>
      </c>
      <c r="C1524" s="36" t="s">
        <v>336</v>
      </c>
      <c r="D1524" s="35" t="str">
        <f>+Tabla3[[#This Row],[id_detalle]]&amp;" "&amp;VLOOKUP(Tabla3[[#This Row],[id_detalle]],rubro_detalle[[Código]:[Rubro Detalle]],2,0)</f>
        <v>03.02.561 Ropa de Vestir</v>
      </c>
      <c r="E1524" s="33">
        <f t="shared" si="47"/>
        <v>35</v>
      </c>
      <c r="F1524" s="47" t="str">
        <f t="shared" si="46"/>
        <v>03.02.561-35</v>
      </c>
      <c r="G1524" s="37" t="s">
        <v>3689</v>
      </c>
      <c r="H1524" s="37">
        <v>588</v>
      </c>
    </row>
    <row r="1525" spans="1:8" x14ac:dyDescent="0.3">
      <c r="A1525" s="34" t="str">
        <f>+LEFT(Tabla3[[#This Row],[id_detalle]],2)</f>
        <v>03</v>
      </c>
      <c r="B1525" s="46" t="str">
        <f>VLOOKUP((LEFT(Tabla3[[#This Row],[id_detalle]],2)),id_rubro[[id]:[Rubro]],2,0)</f>
        <v>PRODUCTOS INDUSTRIALES Y RELACIONADOS</v>
      </c>
      <c r="C1525" s="36" t="s">
        <v>336</v>
      </c>
      <c r="D1525" s="35" t="str">
        <f>+Tabla3[[#This Row],[id_detalle]]&amp;" "&amp;VLOOKUP(Tabla3[[#This Row],[id_detalle]],rubro_detalle[[Código]:[Rubro Detalle]],2,0)</f>
        <v>03.02.561 Ropa de Vestir</v>
      </c>
      <c r="E1525" s="33">
        <f t="shared" si="47"/>
        <v>36</v>
      </c>
      <c r="F1525" s="47" t="str">
        <f t="shared" si="46"/>
        <v>03.02.561-36</v>
      </c>
      <c r="G1525" s="37" t="s">
        <v>3650</v>
      </c>
      <c r="H1525" s="37">
        <v>589</v>
      </c>
    </row>
    <row r="1526" spans="1:8" x14ac:dyDescent="0.3">
      <c r="A1526" s="34" t="str">
        <f>+LEFT(Tabla3[[#This Row],[id_detalle]],2)</f>
        <v>03</v>
      </c>
      <c r="B1526" s="46" t="str">
        <f>VLOOKUP((LEFT(Tabla3[[#This Row],[id_detalle]],2)),id_rubro[[id]:[Rubro]],2,0)</f>
        <v>PRODUCTOS INDUSTRIALES Y RELACIONADOS</v>
      </c>
      <c r="C1526" s="36" t="s">
        <v>336</v>
      </c>
      <c r="D1526" s="35" t="str">
        <f>+Tabla3[[#This Row],[id_detalle]]&amp;" "&amp;VLOOKUP(Tabla3[[#This Row],[id_detalle]],rubro_detalle[[Código]:[Rubro Detalle]],2,0)</f>
        <v>03.02.561 Ropa de Vestir</v>
      </c>
      <c r="E1526" s="33">
        <f t="shared" si="47"/>
        <v>37</v>
      </c>
      <c r="F1526" s="47" t="str">
        <f t="shared" si="46"/>
        <v>03.02.561-37</v>
      </c>
      <c r="G1526" s="37" t="s">
        <v>3690</v>
      </c>
      <c r="H1526" s="37">
        <v>601</v>
      </c>
    </row>
    <row r="1527" spans="1:8" x14ac:dyDescent="0.3">
      <c r="A1527" s="34" t="str">
        <f>+LEFT(Tabla3[[#This Row],[id_detalle]],2)</f>
        <v>03</v>
      </c>
      <c r="B1527" s="46" t="str">
        <f>VLOOKUP((LEFT(Tabla3[[#This Row],[id_detalle]],2)),id_rubro[[id]:[Rubro]],2,0)</f>
        <v>PRODUCTOS INDUSTRIALES Y RELACIONADOS</v>
      </c>
      <c r="C1527" s="36" t="s">
        <v>336</v>
      </c>
      <c r="D1527" s="35" t="str">
        <f>+Tabla3[[#This Row],[id_detalle]]&amp;" "&amp;VLOOKUP(Tabla3[[#This Row],[id_detalle]],rubro_detalle[[Código]:[Rubro Detalle]],2,0)</f>
        <v>03.02.561 Ropa de Vestir</v>
      </c>
      <c r="E1527" s="33">
        <f t="shared" si="47"/>
        <v>38</v>
      </c>
      <c r="F1527" s="47" t="str">
        <f t="shared" si="46"/>
        <v>03.02.561-38</v>
      </c>
      <c r="G1527" s="37" t="s">
        <v>3691</v>
      </c>
      <c r="H1527" s="37">
        <v>601</v>
      </c>
    </row>
    <row r="1528" spans="1:8" x14ac:dyDescent="0.3">
      <c r="A1528" s="34" t="str">
        <f>+LEFT(Tabla3[[#This Row],[id_detalle]],2)</f>
        <v>03</v>
      </c>
      <c r="B1528" s="46" t="str">
        <f>VLOOKUP((LEFT(Tabla3[[#This Row],[id_detalle]],2)),id_rubro[[id]:[Rubro]],2,0)</f>
        <v>PRODUCTOS INDUSTRIALES Y RELACIONADOS</v>
      </c>
      <c r="C1528" s="36" t="s">
        <v>336</v>
      </c>
      <c r="D1528" s="35" t="str">
        <f>+Tabla3[[#This Row],[id_detalle]]&amp;" "&amp;VLOOKUP(Tabla3[[#This Row],[id_detalle]],rubro_detalle[[Código]:[Rubro Detalle]],2,0)</f>
        <v>03.02.561 Ropa de Vestir</v>
      </c>
      <c r="E1528" s="33">
        <f t="shared" si="47"/>
        <v>39</v>
      </c>
      <c r="F1528" s="47" t="str">
        <f t="shared" si="46"/>
        <v>03.02.561-39</v>
      </c>
      <c r="G1528" s="37" t="s">
        <v>3692</v>
      </c>
      <c r="H1528" s="37">
        <v>602</v>
      </c>
    </row>
    <row r="1529" spans="1:8" x14ac:dyDescent="0.3">
      <c r="A1529" s="34" t="str">
        <f>+LEFT(Tabla3[[#This Row],[id_detalle]],2)</f>
        <v>03</v>
      </c>
      <c r="B1529" s="46" t="str">
        <f>VLOOKUP((LEFT(Tabla3[[#This Row],[id_detalle]],2)),id_rubro[[id]:[Rubro]],2,0)</f>
        <v>PRODUCTOS INDUSTRIALES Y RELACIONADOS</v>
      </c>
      <c r="C1529" s="36" t="s">
        <v>336</v>
      </c>
      <c r="D1529" s="35" t="str">
        <f>+Tabla3[[#This Row],[id_detalle]]&amp;" "&amp;VLOOKUP(Tabla3[[#This Row],[id_detalle]],rubro_detalle[[Código]:[Rubro Detalle]],2,0)</f>
        <v>03.02.561 Ropa de Vestir</v>
      </c>
      <c r="E1529" s="33">
        <f t="shared" si="47"/>
        <v>40</v>
      </c>
      <c r="F1529" s="47" t="str">
        <f t="shared" si="46"/>
        <v>03.02.561-40</v>
      </c>
      <c r="G1529" s="37" t="s">
        <v>3693</v>
      </c>
      <c r="H1529" s="37">
        <v>603</v>
      </c>
    </row>
    <row r="1530" spans="1:8" x14ac:dyDescent="0.3">
      <c r="A1530" s="34" t="str">
        <f>+LEFT(Tabla3[[#This Row],[id_detalle]],2)</f>
        <v>03</v>
      </c>
      <c r="B1530" s="46" t="str">
        <f>VLOOKUP((LEFT(Tabla3[[#This Row],[id_detalle]],2)),id_rubro[[id]:[Rubro]],2,0)</f>
        <v>PRODUCTOS INDUSTRIALES Y RELACIONADOS</v>
      </c>
      <c r="C1530" s="36" t="s">
        <v>336</v>
      </c>
      <c r="D1530" s="35" t="str">
        <f>+Tabla3[[#This Row],[id_detalle]]&amp;" "&amp;VLOOKUP(Tabla3[[#This Row],[id_detalle]],rubro_detalle[[Código]:[Rubro Detalle]],2,0)</f>
        <v>03.02.561 Ropa de Vestir</v>
      </c>
      <c r="E1530" s="33">
        <f t="shared" si="47"/>
        <v>41</v>
      </c>
      <c r="F1530" s="47" t="str">
        <f t="shared" si="46"/>
        <v>03.02.561-41</v>
      </c>
      <c r="G1530" s="37" t="s">
        <v>3694</v>
      </c>
      <c r="H1530" s="37">
        <v>626</v>
      </c>
    </row>
    <row r="1531" spans="1:8" x14ac:dyDescent="0.3">
      <c r="A1531" s="34" t="str">
        <f>+LEFT(Tabla3[[#This Row],[id_detalle]],2)</f>
        <v>03</v>
      </c>
      <c r="B1531" s="46" t="str">
        <f>VLOOKUP((LEFT(Tabla3[[#This Row],[id_detalle]],2)),id_rubro[[id]:[Rubro]],2,0)</f>
        <v>PRODUCTOS INDUSTRIALES Y RELACIONADOS</v>
      </c>
      <c r="C1531" s="36" t="s">
        <v>336</v>
      </c>
      <c r="D1531" s="35" t="str">
        <f>+Tabla3[[#This Row],[id_detalle]]&amp;" "&amp;VLOOKUP(Tabla3[[#This Row],[id_detalle]],rubro_detalle[[Código]:[Rubro Detalle]],2,0)</f>
        <v>03.02.561 Ropa de Vestir</v>
      </c>
      <c r="E1531" s="33">
        <f t="shared" si="47"/>
        <v>42</v>
      </c>
      <c r="F1531" s="47" t="str">
        <f t="shared" si="46"/>
        <v>03.02.561-42</v>
      </c>
      <c r="G1531" s="37" t="s">
        <v>3695</v>
      </c>
      <c r="H1531" s="37">
        <v>637</v>
      </c>
    </row>
    <row r="1532" spans="1:8" x14ac:dyDescent="0.3">
      <c r="A1532" s="34" t="str">
        <f>+LEFT(Tabla3[[#This Row],[id_detalle]],2)</f>
        <v>03</v>
      </c>
      <c r="B1532" s="46" t="str">
        <f>VLOOKUP((LEFT(Tabla3[[#This Row],[id_detalle]],2)),id_rubro[[id]:[Rubro]],2,0)</f>
        <v>PRODUCTOS INDUSTRIALES Y RELACIONADOS</v>
      </c>
      <c r="C1532" s="36" t="s">
        <v>336</v>
      </c>
      <c r="D1532" s="35" t="str">
        <f>+Tabla3[[#This Row],[id_detalle]]&amp;" "&amp;VLOOKUP(Tabla3[[#This Row],[id_detalle]],rubro_detalle[[Código]:[Rubro Detalle]],2,0)</f>
        <v>03.02.561 Ropa de Vestir</v>
      </c>
      <c r="E1532" s="33">
        <f t="shared" si="47"/>
        <v>43</v>
      </c>
      <c r="F1532" s="47" t="str">
        <f t="shared" si="46"/>
        <v>03.02.561-43</v>
      </c>
      <c r="G1532" s="37" t="s">
        <v>3696</v>
      </c>
      <c r="H1532" s="37">
        <v>660</v>
      </c>
    </row>
    <row r="1533" spans="1:8" x14ac:dyDescent="0.3">
      <c r="A1533" s="34" t="str">
        <f>+LEFT(Tabla3[[#This Row],[id_detalle]],2)</f>
        <v>03</v>
      </c>
      <c r="B1533" s="46" t="str">
        <f>VLOOKUP((LEFT(Tabla3[[#This Row],[id_detalle]],2)),id_rubro[[id]:[Rubro]],2,0)</f>
        <v>PRODUCTOS INDUSTRIALES Y RELACIONADOS</v>
      </c>
      <c r="C1533" s="36" t="s">
        <v>336</v>
      </c>
      <c r="D1533" s="35" t="str">
        <f>+Tabla3[[#This Row],[id_detalle]]&amp;" "&amp;VLOOKUP(Tabla3[[#This Row],[id_detalle]],rubro_detalle[[Código]:[Rubro Detalle]],2,0)</f>
        <v>03.02.561 Ropa de Vestir</v>
      </c>
      <c r="E1533" s="33">
        <f t="shared" si="47"/>
        <v>44</v>
      </c>
      <c r="F1533" s="47" t="str">
        <f t="shared" si="46"/>
        <v>03.02.561-44</v>
      </c>
      <c r="G1533" s="37" t="s">
        <v>3697</v>
      </c>
      <c r="H1533" s="37">
        <v>662</v>
      </c>
    </row>
    <row r="1534" spans="1:8" x14ac:dyDescent="0.3">
      <c r="A1534" s="34" t="str">
        <f>+LEFT(Tabla3[[#This Row],[id_detalle]],2)</f>
        <v>03</v>
      </c>
      <c r="B1534" s="46" t="str">
        <f>VLOOKUP((LEFT(Tabla3[[#This Row],[id_detalle]],2)),id_rubro[[id]:[Rubro]],2,0)</f>
        <v>PRODUCTOS INDUSTRIALES Y RELACIONADOS</v>
      </c>
      <c r="C1534" s="36" t="s">
        <v>336</v>
      </c>
      <c r="D1534" s="35" t="str">
        <f>+Tabla3[[#This Row],[id_detalle]]&amp;" "&amp;VLOOKUP(Tabla3[[#This Row],[id_detalle]],rubro_detalle[[Código]:[Rubro Detalle]],2,0)</f>
        <v>03.02.561 Ropa de Vestir</v>
      </c>
      <c r="E1534" s="33">
        <f t="shared" si="47"/>
        <v>45</v>
      </c>
      <c r="F1534" s="47" t="str">
        <f t="shared" si="46"/>
        <v>03.02.561-45</v>
      </c>
      <c r="G1534" s="37" t="s">
        <v>3698</v>
      </c>
      <c r="H1534" s="37">
        <v>679</v>
      </c>
    </row>
    <row r="1535" spans="1:8" x14ac:dyDescent="0.3">
      <c r="A1535" s="34" t="str">
        <f>+LEFT(Tabla3[[#This Row],[id_detalle]],2)</f>
        <v>03</v>
      </c>
      <c r="B1535" s="46" t="str">
        <f>VLOOKUP((LEFT(Tabla3[[#This Row],[id_detalle]],2)),id_rubro[[id]:[Rubro]],2,0)</f>
        <v>PRODUCTOS INDUSTRIALES Y RELACIONADOS</v>
      </c>
      <c r="C1535" s="36" t="s">
        <v>336</v>
      </c>
      <c r="D1535" s="35" t="str">
        <f>+Tabla3[[#This Row],[id_detalle]]&amp;" "&amp;VLOOKUP(Tabla3[[#This Row],[id_detalle]],rubro_detalle[[Código]:[Rubro Detalle]],2,0)</f>
        <v>03.02.561 Ropa de Vestir</v>
      </c>
      <c r="E1535" s="33">
        <f t="shared" si="47"/>
        <v>46</v>
      </c>
      <c r="F1535" s="47" t="str">
        <f t="shared" si="46"/>
        <v>03.02.561-46</v>
      </c>
      <c r="G1535" s="37" t="s">
        <v>3699</v>
      </c>
      <c r="H1535" s="37">
        <v>720</v>
      </c>
    </row>
    <row r="1536" spans="1:8" x14ac:dyDescent="0.3">
      <c r="A1536" s="34" t="str">
        <f>+LEFT(Tabla3[[#This Row],[id_detalle]],2)</f>
        <v>03</v>
      </c>
      <c r="B1536" s="46" t="str">
        <f>VLOOKUP((LEFT(Tabla3[[#This Row],[id_detalle]],2)),id_rubro[[id]:[Rubro]],2,0)</f>
        <v>PRODUCTOS INDUSTRIALES Y RELACIONADOS</v>
      </c>
      <c r="C1536" s="36" t="s">
        <v>336</v>
      </c>
      <c r="D1536" s="35" t="str">
        <f>+Tabla3[[#This Row],[id_detalle]]&amp;" "&amp;VLOOKUP(Tabla3[[#This Row],[id_detalle]],rubro_detalle[[Código]:[Rubro Detalle]],2,0)</f>
        <v>03.02.561 Ropa de Vestir</v>
      </c>
      <c r="E1536" s="33">
        <f t="shared" si="47"/>
        <v>47</v>
      </c>
      <c r="F1536" s="47" t="str">
        <f t="shared" si="46"/>
        <v>03.02.561-47</v>
      </c>
      <c r="G1536" s="37" t="s">
        <v>3700</v>
      </c>
      <c r="H1536" s="37">
        <v>752</v>
      </c>
    </row>
    <row r="1537" spans="1:8" x14ac:dyDescent="0.3">
      <c r="A1537" s="34" t="str">
        <f>+LEFT(Tabla3[[#This Row],[id_detalle]],2)</f>
        <v>03</v>
      </c>
      <c r="B1537" s="46" t="str">
        <f>VLOOKUP((LEFT(Tabla3[[#This Row],[id_detalle]],2)),id_rubro[[id]:[Rubro]],2,0)</f>
        <v>PRODUCTOS INDUSTRIALES Y RELACIONADOS</v>
      </c>
      <c r="C1537" s="36" t="s">
        <v>336</v>
      </c>
      <c r="D1537" s="35" t="str">
        <f>+Tabla3[[#This Row],[id_detalle]]&amp;" "&amp;VLOOKUP(Tabla3[[#This Row],[id_detalle]],rubro_detalle[[Código]:[Rubro Detalle]],2,0)</f>
        <v>03.02.561 Ropa de Vestir</v>
      </c>
      <c r="E1537" s="33">
        <f t="shared" si="47"/>
        <v>48</v>
      </c>
      <c r="F1537" s="47" t="str">
        <f t="shared" si="46"/>
        <v>03.02.561-48</v>
      </c>
      <c r="G1537" s="37" t="s">
        <v>3701</v>
      </c>
      <c r="H1537" s="37">
        <v>770</v>
      </c>
    </row>
    <row r="1538" spans="1:8" x14ac:dyDescent="0.3">
      <c r="A1538" s="34" t="str">
        <f>+LEFT(Tabla3[[#This Row],[id_detalle]],2)</f>
        <v>03</v>
      </c>
      <c r="B1538" s="46" t="str">
        <f>VLOOKUP((LEFT(Tabla3[[#This Row],[id_detalle]],2)),id_rubro[[id]:[Rubro]],2,0)</f>
        <v>PRODUCTOS INDUSTRIALES Y RELACIONADOS</v>
      </c>
      <c r="C1538" s="36" t="s">
        <v>336</v>
      </c>
      <c r="D1538" s="35" t="str">
        <f>+Tabla3[[#This Row],[id_detalle]]&amp;" "&amp;VLOOKUP(Tabla3[[#This Row],[id_detalle]],rubro_detalle[[Código]:[Rubro Detalle]],2,0)</f>
        <v>03.02.561 Ropa de Vestir</v>
      </c>
      <c r="E1538" s="33">
        <f t="shared" si="47"/>
        <v>49</v>
      </c>
      <c r="F1538" s="47" t="str">
        <f t="shared" si="46"/>
        <v>03.02.561-49</v>
      </c>
      <c r="G1538" s="37" t="s">
        <v>3702</v>
      </c>
      <c r="H1538" s="37">
        <v>800</v>
      </c>
    </row>
    <row r="1539" spans="1:8" x14ac:dyDescent="0.3">
      <c r="A1539" s="34" t="str">
        <f>+LEFT(Tabla3[[#This Row],[id_detalle]],2)</f>
        <v>03</v>
      </c>
      <c r="B1539" s="46" t="str">
        <f>VLOOKUP((LEFT(Tabla3[[#This Row],[id_detalle]],2)),id_rubro[[id]:[Rubro]],2,0)</f>
        <v>PRODUCTOS INDUSTRIALES Y RELACIONADOS</v>
      </c>
      <c r="C1539" s="36" t="s">
        <v>336</v>
      </c>
      <c r="D1539" s="35" t="str">
        <f>+Tabla3[[#This Row],[id_detalle]]&amp;" "&amp;VLOOKUP(Tabla3[[#This Row],[id_detalle]],rubro_detalle[[Código]:[Rubro Detalle]],2,0)</f>
        <v>03.02.561 Ropa de Vestir</v>
      </c>
      <c r="E1539" s="33">
        <f t="shared" si="47"/>
        <v>50</v>
      </c>
      <c r="F1539" s="47" t="str">
        <f t="shared" si="46"/>
        <v>03.02.561-50</v>
      </c>
      <c r="G1539" s="37" t="s">
        <v>3703</v>
      </c>
      <c r="H1539" s="37">
        <v>828</v>
      </c>
    </row>
    <row r="1540" spans="1:8" x14ac:dyDescent="0.3">
      <c r="A1540" s="34" t="str">
        <f>+LEFT(Tabla3[[#This Row],[id_detalle]],2)</f>
        <v>03</v>
      </c>
      <c r="B1540" s="46" t="str">
        <f>VLOOKUP((LEFT(Tabla3[[#This Row],[id_detalle]],2)),id_rubro[[id]:[Rubro]],2,0)</f>
        <v>PRODUCTOS INDUSTRIALES Y RELACIONADOS</v>
      </c>
      <c r="C1540" s="36" t="s">
        <v>336</v>
      </c>
      <c r="D1540" s="35" t="str">
        <f>+Tabla3[[#This Row],[id_detalle]]&amp;" "&amp;VLOOKUP(Tabla3[[#This Row],[id_detalle]],rubro_detalle[[Código]:[Rubro Detalle]],2,0)</f>
        <v>03.02.561 Ropa de Vestir</v>
      </c>
      <c r="E1540" s="33">
        <f t="shared" si="47"/>
        <v>51</v>
      </c>
      <c r="F1540" s="47" t="str">
        <f t="shared" si="46"/>
        <v>03.02.561-51</v>
      </c>
      <c r="G1540" s="37" t="s">
        <v>3704</v>
      </c>
      <c r="H1540" s="37">
        <v>828</v>
      </c>
    </row>
    <row r="1541" spans="1:8" x14ac:dyDescent="0.3">
      <c r="A1541" s="34" t="str">
        <f>+LEFT(Tabla3[[#This Row],[id_detalle]],2)</f>
        <v>03</v>
      </c>
      <c r="B1541" s="46" t="str">
        <f>VLOOKUP((LEFT(Tabla3[[#This Row],[id_detalle]],2)),id_rubro[[id]:[Rubro]],2,0)</f>
        <v>PRODUCTOS INDUSTRIALES Y RELACIONADOS</v>
      </c>
      <c r="C1541" s="36" t="s">
        <v>336</v>
      </c>
      <c r="D1541" s="35" t="str">
        <f>+Tabla3[[#This Row],[id_detalle]]&amp;" "&amp;VLOOKUP(Tabla3[[#This Row],[id_detalle]],rubro_detalle[[Código]:[Rubro Detalle]],2,0)</f>
        <v>03.02.561 Ropa de Vestir</v>
      </c>
      <c r="E1541" s="33">
        <f t="shared" si="47"/>
        <v>52</v>
      </c>
      <c r="F1541" s="47" t="str">
        <f t="shared" si="46"/>
        <v>03.02.561-52</v>
      </c>
      <c r="G1541" s="37" t="s">
        <v>3705</v>
      </c>
      <c r="H1541" s="37">
        <v>831</v>
      </c>
    </row>
    <row r="1542" spans="1:8" x14ac:dyDescent="0.3">
      <c r="A1542" s="34" t="str">
        <f>+LEFT(Tabla3[[#This Row],[id_detalle]],2)</f>
        <v>03</v>
      </c>
      <c r="B1542" s="46" t="str">
        <f>VLOOKUP((LEFT(Tabla3[[#This Row],[id_detalle]],2)),id_rubro[[id]:[Rubro]],2,0)</f>
        <v>PRODUCTOS INDUSTRIALES Y RELACIONADOS</v>
      </c>
      <c r="C1542" s="36" t="s">
        <v>337</v>
      </c>
      <c r="D1542" s="35" t="str">
        <f>+Tabla3[[#This Row],[id_detalle]]&amp;" "&amp;VLOOKUP(Tabla3[[#This Row],[id_detalle]],rubro_detalle[[Código]:[Rubro Detalle]],2,0)</f>
        <v>03.02.581 Ropa Impermeable</v>
      </c>
      <c r="E1542" s="33">
        <f t="shared" si="47"/>
        <v>1</v>
      </c>
      <c r="F1542" s="47" t="str">
        <f t="shared" si="46"/>
        <v>03.02.581-1</v>
      </c>
      <c r="G1542" s="37" t="s">
        <v>3706</v>
      </c>
      <c r="H1542" s="37">
        <v>439</v>
      </c>
    </row>
    <row r="1543" spans="1:8" x14ac:dyDescent="0.3">
      <c r="A1543" s="34" t="str">
        <f>+LEFT(Tabla3[[#This Row],[id_detalle]],2)</f>
        <v>03</v>
      </c>
      <c r="B1543" s="46" t="str">
        <f>VLOOKUP((LEFT(Tabla3[[#This Row],[id_detalle]],2)),id_rubro[[id]:[Rubro]],2,0)</f>
        <v>PRODUCTOS INDUSTRIALES Y RELACIONADOS</v>
      </c>
      <c r="C1543" s="36" t="s">
        <v>337</v>
      </c>
      <c r="D1543" s="35" t="str">
        <f>+Tabla3[[#This Row],[id_detalle]]&amp;" "&amp;VLOOKUP(Tabla3[[#This Row],[id_detalle]],rubro_detalle[[Código]:[Rubro Detalle]],2,0)</f>
        <v>03.02.581 Ropa Impermeable</v>
      </c>
      <c r="E1543" s="33">
        <f t="shared" si="47"/>
        <v>2</v>
      </c>
      <c r="F1543" s="47" t="str">
        <f t="shared" si="46"/>
        <v>03.02.581-2</v>
      </c>
      <c r="G1543" s="37" t="s">
        <v>3491</v>
      </c>
      <c r="H1543" s="37">
        <v>467</v>
      </c>
    </row>
    <row r="1544" spans="1:8" x14ac:dyDescent="0.3">
      <c r="A1544" s="34" t="str">
        <f>+LEFT(Tabla3[[#This Row],[id_detalle]],2)</f>
        <v>03</v>
      </c>
      <c r="B1544" s="46" t="str">
        <f>VLOOKUP((LEFT(Tabla3[[#This Row],[id_detalle]],2)),id_rubro[[id]:[Rubro]],2,0)</f>
        <v>PRODUCTOS INDUSTRIALES Y RELACIONADOS</v>
      </c>
      <c r="C1544" s="36" t="s">
        <v>337</v>
      </c>
      <c r="D1544" s="35" t="str">
        <f>+Tabla3[[#This Row],[id_detalle]]&amp;" "&amp;VLOOKUP(Tabla3[[#This Row],[id_detalle]],rubro_detalle[[Código]:[Rubro Detalle]],2,0)</f>
        <v>03.02.581 Ropa Impermeable</v>
      </c>
      <c r="E1544" s="33">
        <f t="shared" si="47"/>
        <v>3</v>
      </c>
      <c r="F1544" s="47" t="str">
        <f t="shared" si="46"/>
        <v>03.02.581-3</v>
      </c>
      <c r="G1544" s="37" t="s">
        <v>3492</v>
      </c>
      <c r="H1544" s="37">
        <v>474</v>
      </c>
    </row>
    <row r="1545" spans="1:8" x14ac:dyDescent="0.3">
      <c r="A1545" s="34" t="str">
        <f>+LEFT(Tabla3[[#This Row],[id_detalle]],2)</f>
        <v>03</v>
      </c>
      <c r="B1545" s="46" t="str">
        <f>VLOOKUP((LEFT(Tabla3[[#This Row],[id_detalle]],2)),id_rubro[[id]:[Rubro]],2,0)</f>
        <v>PRODUCTOS INDUSTRIALES Y RELACIONADOS</v>
      </c>
      <c r="C1545" s="36" t="s">
        <v>337</v>
      </c>
      <c r="D1545" s="35" t="str">
        <f>+Tabla3[[#This Row],[id_detalle]]&amp;" "&amp;VLOOKUP(Tabla3[[#This Row],[id_detalle]],rubro_detalle[[Código]:[Rubro Detalle]],2,0)</f>
        <v>03.02.581 Ropa Impermeable</v>
      </c>
      <c r="E1545" s="33">
        <f t="shared" si="47"/>
        <v>4</v>
      </c>
      <c r="F1545" s="47" t="str">
        <f t="shared" si="46"/>
        <v>03.02.581-4</v>
      </c>
      <c r="G1545" s="37" t="s">
        <v>3707</v>
      </c>
      <c r="H1545" s="37">
        <v>532</v>
      </c>
    </row>
    <row r="1546" spans="1:8" x14ac:dyDescent="0.3">
      <c r="A1546" s="34" t="str">
        <f>+LEFT(Tabla3[[#This Row],[id_detalle]],2)</f>
        <v>03</v>
      </c>
      <c r="B1546" s="46" t="str">
        <f>VLOOKUP((LEFT(Tabla3[[#This Row],[id_detalle]],2)),id_rubro[[id]:[Rubro]],2,0)</f>
        <v>PRODUCTOS INDUSTRIALES Y RELACIONADOS</v>
      </c>
      <c r="C1546" s="36" t="s">
        <v>337</v>
      </c>
      <c r="D1546" s="35" t="str">
        <f>+Tabla3[[#This Row],[id_detalle]]&amp;" "&amp;VLOOKUP(Tabla3[[#This Row],[id_detalle]],rubro_detalle[[Código]:[Rubro Detalle]],2,0)</f>
        <v>03.02.581 Ropa Impermeable</v>
      </c>
      <c r="E1546" s="33">
        <f t="shared" si="47"/>
        <v>5</v>
      </c>
      <c r="F1546" s="47" t="str">
        <f t="shared" si="46"/>
        <v>03.02.581-5</v>
      </c>
      <c r="G1546" s="37" t="s">
        <v>3650</v>
      </c>
      <c r="H1546" s="37">
        <v>589</v>
      </c>
    </row>
    <row r="1547" spans="1:8" x14ac:dyDescent="0.3">
      <c r="A1547" s="34" t="str">
        <f>+LEFT(Tabla3[[#This Row],[id_detalle]],2)</f>
        <v>03</v>
      </c>
      <c r="B1547" s="46" t="str">
        <f>VLOOKUP((LEFT(Tabla3[[#This Row],[id_detalle]],2)),id_rubro[[id]:[Rubro]],2,0)</f>
        <v>PRODUCTOS INDUSTRIALES Y RELACIONADOS</v>
      </c>
      <c r="C1547" s="36" t="s">
        <v>340</v>
      </c>
      <c r="D1547" s="35" t="str">
        <f>+Tabla3[[#This Row],[id_detalle]]&amp;" "&amp;VLOOKUP(Tabla3[[#This Row],[id_detalle]],rubro_detalle[[Código]:[Rubro Detalle]],2,0)</f>
        <v>03.02.601 Ropa Interior</v>
      </c>
      <c r="E1547" s="33">
        <f t="shared" si="47"/>
        <v>1</v>
      </c>
      <c r="F1547" s="47" t="str">
        <f t="shared" si="46"/>
        <v>03.02.601-1</v>
      </c>
      <c r="G1547" s="37" t="s">
        <v>3708</v>
      </c>
      <c r="H1547" s="37">
        <v>206</v>
      </c>
    </row>
    <row r="1548" spans="1:8" x14ac:dyDescent="0.3">
      <c r="A1548" s="34" t="str">
        <f>+LEFT(Tabla3[[#This Row],[id_detalle]],2)</f>
        <v>03</v>
      </c>
      <c r="B1548" s="46" t="str">
        <f>VLOOKUP((LEFT(Tabla3[[#This Row],[id_detalle]],2)),id_rubro[[id]:[Rubro]],2,0)</f>
        <v>PRODUCTOS INDUSTRIALES Y RELACIONADOS</v>
      </c>
      <c r="C1548" s="36" t="s">
        <v>340</v>
      </c>
      <c r="D1548" s="35" t="str">
        <f>+Tabla3[[#This Row],[id_detalle]]&amp;" "&amp;VLOOKUP(Tabla3[[#This Row],[id_detalle]],rubro_detalle[[Código]:[Rubro Detalle]],2,0)</f>
        <v>03.02.601 Ropa Interior</v>
      </c>
      <c r="E1548" s="33">
        <f t="shared" si="47"/>
        <v>2</v>
      </c>
      <c r="F1548" s="47" t="str">
        <f t="shared" si="46"/>
        <v>03.02.601-2</v>
      </c>
      <c r="G1548" s="37" t="s">
        <v>3709</v>
      </c>
      <c r="H1548" s="37">
        <v>210</v>
      </c>
    </row>
    <row r="1549" spans="1:8" x14ac:dyDescent="0.3">
      <c r="A1549" s="34" t="str">
        <f>+LEFT(Tabla3[[#This Row],[id_detalle]],2)</f>
        <v>03</v>
      </c>
      <c r="B1549" s="46" t="str">
        <f>VLOOKUP((LEFT(Tabla3[[#This Row],[id_detalle]],2)),id_rubro[[id]:[Rubro]],2,0)</f>
        <v>PRODUCTOS INDUSTRIALES Y RELACIONADOS</v>
      </c>
      <c r="C1549" s="36" t="s">
        <v>340</v>
      </c>
      <c r="D1549" s="35" t="str">
        <f>+Tabla3[[#This Row],[id_detalle]]&amp;" "&amp;VLOOKUP(Tabla3[[#This Row],[id_detalle]],rubro_detalle[[Código]:[Rubro Detalle]],2,0)</f>
        <v>03.02.601 Ropa Interior</v>
      </c>
      <c r="E1549" s="33">
        <f t="shared" si="47"/>
        <v>3</v>
      </c>
      <c r="F1549" s="47" t="str">
        <f t="shared" ref="F1549:F1612" si="48">+LEFT(D1549,9)&amp;"-"&amp;E1549</f>
        <v>03.02.601-3</v>
      </c>
      <c r="G1549" s="37" t="s">
        <v>3622</v>
      </c>
      <c r="H1549" s="37">
        <v>259</v>
      </c>
    </row>
    <row r="1550" spans="1:8" x14ac:dyDescent="0.3">
      <c r="A1550" s="34" t="str">
        <f>+LEFT(Tabla3[[#This Row],[id_detalle]],2)</f>
        <v>03</v>
      </c>
      <c r="B1550" s="46" t="str">
        <f>VLOOKUP((LEFT(Tabla3[[#This Row],[id_detalle]],2)),id_rubro[[id]:[Rubro]],2,0)</f>
        <v>PRODUCTOS INDUSTRIALES Y RELACIONADOS</v>
      </c>
      <c r="C1550" s="36" t="s">
        <v>340</v>
      </c>
      <c r="D1550" s="35" t="str">
        <f>+Tabla3[[#This Row],[id_detalle]]&amp;" "&amp;VLOOKUP(Tabla3[[#This Row],[id_detalle]],rubro_detalle[[Código]:[Rubro Detalle]],2,0)</f>
        <v>03.02.601 Ropa Interior</v>
      </c>
      <c r="E1550" s="33">
        <f t="shared" ref="E1550:E1613" si="49">+IF(D1550=D1549,E1549+1,1)</f>
        <v>4</v>
      </c>
      <c r="F1550" s="47" t="str">
        <f t="shared" si="48"/>
        <v>03.02.601-4</v>
      </c>
      <c r="G1550" s="37" t="s">
        <v>3624</v>
      </c>
      <c r="H1550" s="37">
        <v>318</v>
      </c>
    </row>
    <row r="1551" spans="1:8" x14ac:dyDescent="0.3">
      <c r="A1551" s="34" t="str">
        <f>+LEFT(Tabla3[[#This Row],[id_detalle]],2)</f>
        <v>03</v>
      </c>
      <c r="B1551" s="46" t="str">
        <f>VLOOKUP((LEFT(Tabla3[[#This Row],[id_detalle]],2)),id_rubro[[id]:[Rubro]],2,0)</f>
        <v>PRODUCTOS INDUSTRIALES Y RELACIONADOS</v>
      </c>
      <c r="C1551" s="36" t="s">
        <v>340</v>
      </c>
      <c r="D1551" s="35" t="str">
        <f>+Tabla3[[#This Row],[id_detalle]]&amp;" "&amp;VLOOKUP(Tabla3[[#This Row],[id_detalle]],rubro_detalle[[Código]:[Rubro Detalle]],2,0)</f>
        <v>03.02.601 Ropa Interior</v>
      </c>
      <c r="E1551" s="33">
        <f t="shared" si="49"/>
        <v>5</v>
      </c>
      <c r="F1551" s="47" t="str">
        <f t="shared" si="48"/>
        <v>03.02.601-5</v>
      </c>
      <c r="G1551" s="37" t="s">
        <v>3710</v>
      </c>
      <c r="H1551" s="37">
        <v>322</v>
      </c>
    </row>
    <row r="1552" spans="1:8" x14ac:dyDescent="0.3">
      <c r="A1552" s="34" t="str">
        <f>+LEFT(Tabla3[[#This Row],[id_detalle]],2)</f>
        <v>03</v>
      </c>
      <c r="B1552" s="46" t="str">
        <f>VLOOKUP((LEFT(Tabla3[[#This Row],[id_detalle]],2)),id_rubro[[id]:[Rubro]],2,0)</f>
        <v>PRODUCTOS INDUSTRIALES Y RELACIONADOS</v>
      </c>
      <c r="C1552" s="36" t="s">
        <v>340</v>
      </c>
      <c r="D1552" s="35" t="str">
        <f>+Tabla3[[#This Row],[id_detalle]]&amp;" "&amp;VLOOKUP(Tabla3[[#This Row],[id_detalle]],rubro_detalle[[Código]:[Rubro Detalle]],2,0)</f>
        <v>03.02.601 Ropa Interior</v>
      </c>
      <c r="E1552" s="33">
        <f t="shared" si="49"/>
        <v>6</v>
      </c>
      <c r="F1552" s="47" t="str">
        <f t="shared" si="48"/>
        <v>03.02.601-6</v>
      </c>
      <c r="G1552" s="37" t="s">
        <v>3711</v>
      </c>
      <c r="H1552" s="37">
        <v>340</v>
      </c>
    </row>
    <row r="1553" spans="1:8" x14ac:dyDescent="0.3">
      <c r="A1553" s="34" t="str">
        <f>+LEFT(Tabla3[[#This Row],[id_detalle]],2)</f>
        <v>03</v>
      </c>
      <c r="B1553" s="46" t="str">
        <f>VLOOKUP((LEFT(Tabla3[[#This Row],[id_detalle]],2)),id_rubro[[id]:[Rubro]],2,0)</f>
        <v>PRODUCTOS INDUSTRIALES Y RELACIONADOS</v>
      </c>
      <c r="C1553" s="36" t="s">
        <v>340</v>
      </c>
      <c r="D1553" s="35" t="str">
        <f>+Tabla3[[#This Row],[id_detalle]]&amp;" "&amp;VLOOKUP(Tabla3[[#This Row],[id_detalle]],rubro_detalle[[Código]:[Rubro Detalle]],2,0)</f>
        <v>03.02.601 Ropa Interior</v>
      </c>
      <c r="E1553" s="33">
        <f t="shared" si="49"/>
        <v>7</v>
      </c>
      <c r="F1553" s="47" t="str">
        <f t="shared" si="48"/>
        <v>03.02.601-7</v>
      </c>
      <c r="G1553" s="37" t="s">
        <v>3712</v>
      </c>
      <c r="H1553" s="37">
        <v>341</v>
      </c>
    </row>
    <row r="1554" spans="1:8" x14ac:dyDescent="0.3">
      <c r="A1554" s="34" t="str">
        <f>+LEFT(Tabla3[[#This Row],[id_detalle]],2)</f>
        <v>03</v>
      </c>
      <c r="B1554" s="46" t="str">
        <f>VLOOKUP((LEFT(Tabla3[[#This Row],[id_detalle]],2)),id_rubro[[id]:[Rubro]],2,0)</f>
        <v>PRODUCTOS INDUSTRIALES Y RELACIONADOS</v>
      </c>
      <c r="C1554" s="36" t="s">
        <v>340</v>
      </c>
      <c r="D1554" s="35" t="str">
        <f>+Tabla3[[#This Row],[id_detalle]]&amp;" "&amp;VLOOKUP(Tabla3[[#This Row],[id_detalle]],rubro_detalle[[Código]:[Rubro Detalle]],2,0)</f>
        <v>03.02.601 Ropa Interior</v>
      </c>
      <c r="E1554" s="33">
        <f t="shared" si="49"/>
        <v>8</v>
      </c>
      <c r="F1554" s="47" t="str">
        <f t="shared" si="48"/>
        <v>03.02.601-8</v>
      </c>
      <c r="G1554" s="37" t="s">
        <v>3713</v>
      </c>
      <c r="H1554" s="37">
        <v>342</v>
      </c>
    </row>
    <row r="1555" spans="1:8" x14ac:dyDescent="0.3">
      <c r="A1555" s="34" t="str">
        <f>+LEFT(Tabla3[[#This Row],[id_detalle]],2)</f>
        <v>03</v>
      </c>
      <c r="B1555" s="46" t="str">
        <f>VLOOKUP((LEFT(Tabla3[[#This Row],[id_detalle]],2)),id_rubro[[id]:[Rubro]],2,0)</f>
        <v>PRODUCTOS INDUSTRIALES Y RELACIONADOS</v>
      </c>
      <c r="C1555" s="36" t="s">
        <v>340</v>
      </c>
      <c r="D1555" s="35" t="str">
        <f>+Tabla3[[#This Row],[id_detalle]]&amp;" "&amp;VLOOKUP(Tabla3[[#This Row],[id_detalle]],rubro_detalle[[Código]:[Rubro Detalle]],2,0)</f>
        <v>03.02.601 Ropa Interior</v>
      </c>
      <c r="E1555" s="33">
        <f t="shared" si="49"/>
        <v>9</v>
      </c>
      <c r="F1555" s="47" t="str">
        <f t="shared" si="48"/>
        <v>03.02.601-9</v>
      </c>
      <c r="G1555" s="37" t="s">
        <v>3714</v>
      </c>
      <c r="H1555" s="37">
        <v>362</v>
      </c>
    </row>
    <row r="1556" spans="1:8" x14ac:dyDescent="0.3">
      <c r="A1556" s="34" t="str">
        <f>+LEFT(Tabla3[[#This Row],[id_detalle]],2)</f>
        <v>03</v>
      </c>
      <c r="B1556" s="46" t="str">
        <f>VLOOKUP((LEFT(Tabla3[[#This Row],[id_detalle]],2)),id_rubro[[id]:[Rubro]],2,0)</f>
        <v>PRODUCTOS INDUSTRIALES Y RELACIONADOS</v>
      </c>
      <c r="C1556" s="36" t="s">
        <v>340</v>
      </c>
      <c r="D1556" s="35" t="str">
        <f>+Tabla3[[#This Row],[id_detalle]]&amp;" "&amp;VLOOKUP(Tabla3[[#This Row],[id_detalle]],rubro_detalle[[Código]:[Rubro Detalle]],2,0)</f>
        <v>03.02.601 Ropa Interior</v>
      </c>
      <c r="E1556" s="33">
        <f t="shared" si="49"/>
        <v>10</v>
      </c>
      <c r="F1556" s="47" t="str">
        <f t="shared" si="48"/>
        <v>03.02.601-10</v>
      </c>
      <c r="G1556" s="37" t="s">
        <v>3625</v>
      </c>
      <c r="H1556" s="37">
        <v>450</v>
      </c>
    </row>
    <row r="1557" spans="1:8" x14ac:dyDescent="0.3">
      <c r="A1557" s="34" t="str">
        <f>+LEFT(Tabla3[[#This Row],[id_detalle]],2)</f>
        <v>03</v>
      </c>
      <c r="B1557" s="46" t="str">
        <f>VLOOKUP((LEFT(Tabla3[[#This Row],[id_detalle]],2)),id_rubro[[id]:[Rubro]],2,0)</f>
        <v>PRODUCTOS INDUSTRIALES Y RELACIONADOS</v>
      </c>
      <c r="C1557" s="36" t="s">
        <v>340</v>
      </c>
      <c r="D1557" s="35" t="str">
        <f>+Tabla3[[#This Row],[id_detalle]]&amp;" "&amp;VLOOKUP(Tabla3[[#This Row],[id_detalle]],rubro_detalle[[Código]:[Rubro Detalle]],2,0)</f>
        <v>03.02.601 Ropa Interior</v>
      </c>
      <c r="E1557" s="33">
        <f t="shared" si="49"/>
        <v>11</v>
      </c>
      <c r="F1557" s="47" t="str">
        <f t="shared" si="48"/>
        <v>03.02.601-11</v>
      </c>
      <c r="G1557" s="37" t="s">
        <v>3715</v>
      </c>
      <c r="H1557" s="37">
        <v>473</v>
      </c>
    </row>
    <row r="1558" spans="1:8" x14ac:dyDescent="0.3">
      <c r="A1558" s="34" t="str">
        <f>+LEFT(Tabla3[[#This Row],[id_detalle]],2)</f>
        <v>03</v>
      </c>
      <c r="B1558" s="46" t="str">
        <f>VLOOKUP((LEFT(Tabla3[[#This Row],[id_detalle]],2)),id_rubro[[id]:[Rubro]],2,0)</f>
        <v>PRODUCTOS INDUSTRIALES Y RELACIONADOS</v>
      </c>
      <c r="C1558" s="36" t="s">
        <v>340</v>
      </c>
      <c r="D1558" s="35" t="str">
        <f>+Tabla3[[#This Row],[id_detalle]]&amp;" "&amp;VLOOKUP(Tabla3[[#This Row],[id_detalle]],rubro_detalle[[Código]:[Rubro Detalle]],2,0)</f>
        <v>03.02.601 Ropa Interior</v>
      </c>
      <c r="E1558" s="33">
        <f t="shared" si="49"/>
        <v>12</v>
      </c>
      <c r="F1558" s="47" t="str">
        <f t="shared" si="48"/>
        <v>03.02.601-12</v>
      </c>
      <c r="G1558" s="37" t="s">
        <v>3626</v>
      </c>
      <c r="H1558" s="37">
        <v>483</v>
      </c>
    </row>
    <row r="1559" spans="1:8" x14ac:dyDescent="0.3">
      <c r="A1559" s="34" t="str">
        <f>+LEFT(Tabla3[[#This Row],[id_detalle]],2)</f>
        <v>03</v>
      </c>
      <c r="B1559" s="46" t="str">
        <f>VLOOKUP((LEFT(Tabla3[[#This Row],[id_detalle]],2)),id_rubro[[id]:[Rubro]],2,0)</f>
        <v>PRODUCTOS INDUSTRIALES Y RELACIONADOS</v>
      </c>
      <c r="C1559" s="36" t="s">
        <v>340</v>
      </c>
      <c r="D1559" s="35" t="str">
        <f>+Tabla3[[#This Row],[id_detalle]]&amp;" "&amp;VLOOKUP(Tabla3[[#This Row],[id_detalle]],rubro_detalle[[Código]:[Rubro Detalle]],2,0)</f>
        <v>03.02.601 Ropa Interior</v>
      </c>
      <c r="E1559" s="33">
        <f t="shared" si="49"/>
        <v>13</v>
      </c>
      <c r="F1559" s="47" t="str">
        <f t="shared" si="48"/>
        <v>03.02.601-13</v>
      </c>
      <c r="G1559" s="37" t="s">
        <v>3716</v>
      </c>
      <c r="H1559" s="37">
        <v>582</v>
      </c>
    </row>
    <row r="1560" spans="1:8" x14ac:dyDescent="0.3">
      <c r="A1560" s="34" t="str">
        <f>+LEFT(Tabla3[[#This Row],[id_detalle]],2)</f>
        <v>03</v>
      </c>
      <c r="B1560" s="46" t="str">
        <f>VLOOKUP((LEFT(Tabla3[[#This Row],[id_detalle]],2)),id_rubro[[id]:[Rubro]],2,0)</f>
        <v>PRODUCTOS INDUSTRIALES Y RELACIONADOS</v>
      </c>
      <c r="C1560" s="36" t="s">
        <v>340</v>
      </c>
      <c r="D1560" s="35" t="str">
        <f>+Tabla3[[#This Row],[id_detalle]]&amp;" "&amp;VLOOKUP(Tabla3[[#This Row],[id_detalle]],rubro_detalle[[Código]:[Rubro Detalle]],2,0)</f>
        <v>03.02.601 Ropa Interior</v>
      </c>
      <c r="E1560" s="33">
        <f t="shared" si="49"/>
        <v>14</v>
      </c>
      <c r="F1560" s="47" t="str">
        <f t="shared" si="48"/>
        <v>03.02.601-14</v>
      </c>
      <c r="G1560" s="37" t="s">
        <v>3717</v>
      </c>
      <c r="H1560" s="37">
        <v>682</v>
      </c>
    </row>
    <row r="1561" spans="1:8" x14ac:dyDescent="0.3">
      <c r="A1561" s="34" t="str">
        <f>+LEFT(Tabla3[[#This Row],[id_detalle]],2)</f>
        <v>03</v>
      </c>
      <c r="B1561" s="46" t="str">
        <f>VLOOKUP((LEFT(Tabla3[[#This Row],[id_detalle]],2)),id_rubro[[id]:[Rubro]],2,0)</f>
        <v>PRODUCTOS INDUSTRIALES Y RELACIONADOS</v>
      </c>
      <c r="C1561" s="36" t="s">
        <v>340</v>
      </c>
      <c r="D1561" s="35" t="str">
        <f>+Tabla3[[#This Row],[id_detalle]]&amp;" "&amp;VLOOKUP(Tabla3[[#This Row],[id_detalle]],rubro_detalle[[Código]:[Rubro Detalle]],2,0)</f>
        <v>03.02.601 Ropa Interior</v>
      </c>
      <c r="E1561" s="33">
        <f t="shared" si="49"/>
        <v>15</v>
      </c>
      <c r="F1561" s="47" t="str">
        <f t="shared" si="48"/>
        <v>03.02.601-15</v>
      </c>
      <c r="G1561" s="37" t="s">
        <v>3718</v>
      </c>
      <c r="H1561" s="37">
        <v>801</v>
      </c>
    </row>
    <row r="1562" spans="1:8" x14ac:dyDescent="0.3">
      <c r="A1562" s="34" t="str">
        <f>+LEFT(Tabla3[[#This Row],[id_detalle]],2)</f>
        <v>03</v>
      </c>
      <c r="B1562" s="46" t="str">
        <f>VLOOKUP((LEFT(Tabla3[[#This Row],[id_detalle]],2)),id_rubro[[id]:[Rubro]],2,0)</f>
        <v>PRODUCTOS INDUSTRIALES Y RELACIONADOS</v>
      </c>
      <c r="C1562" s="36" t="s">
        <v>342</v>
      </c>
      <c r="D1562" s="35" t="str">
        <f>+Tabla3[[#This Row],[id_detalle]]&amp;" "&amp;VLOOKUP(Tabla3[[#This Row],[id_detalle]],rubro_detalle[[Código]:[Rubro Detalle]],2,0)</f>
        <v>03.02.611 Ropa Sport</v>
      </c>
      <c r="E1562" s="33">
        <f t="shared" si="49"/>
        <v>1</v>
      </c>
      <c r="F1562" s="47" t="str">
        <f t="shared" si="48"/>
        <v>03.02.611-1</v>
      </c>
      <c r="G1562" s="37" t="s">
        <v>3719</v>
      </c>
      <c r="H1562" s="37">
        <v>319</v>
      </c>
    </row>
    <row r="1563" spans="1:8" x14ac:dyDescent="0.3">
      <c r="A1563" s="34" t="str">
        <f>+LEFT(Tabla3[[#This Row],[id_detalle]],2)</f>
        <v>03</v>
      </c>
      <c r="B1563" s="46" t="str">
        <f>VLOOKUP((LEFT(Tabla3[[#This Row],[id_detalle]],2)),id_rubro[[id]:[Rubro]],2,0)</f>
        <v>PRODUCTOS INDUSTRIALES Y RELACIONADOS</v>
      </c>
      <c r="C1563" s="36" t="s">
        <v>342</v>
      </c>
      <c r="D1563" s="35" t="str">
        <f>+Tabla3[[#This Row],[id_detalle]]&amp;" "&amp;VLOOKUP(Tabla3[[#This Row],[id_detalle]],rubro_detalle[[Código]:[Rubro Detalle]],2,0)</f>
        <v>03.02.611 Ropa Sport</v>
      </c>
      <c r="E1563" s="33">
        <f t="shared" si="49"/>
        <v>2</v>
      </c>
      <c r="F1563" s="47" t="str">
        <f t="shared" si="48"/>
        <v>03.02.611-2</v>
      </c>
      <c r="G1563" s="37" t="s">
        <v>3663</v>
      </c>
      <c r="H1563" s="37">
        <v>321</v>
      </c>
    </row>
    <row r="1564" spans="1:8" x14ac:dyDescent="0.3">
      <c r="A1564" s="34" t="str">
        <f>+LEFT(Tabla3[[#This Row],[id_detalle]],2)</f>
        <v>03</v>
      </c>
      <c r="B1564" s="46" t="str">
        <f>VLOOKUP((LEFT(Tabla3[[#This Row],[id_detalle]],2)),id_rubro[[id]:[Rubro]],2,0)</f>
        <v>PRODUCTOS INDUSTRIALES Y RELACIONADOS</v>
      </c>
      <c r="C1564" s="36" t="s">
        <v>342</v>
      </c>
      <c r="D1564" s="35" t="str">
        <f>+Tabla3[[#This Row],[id_detalle]]&amp;" "&amp;VLOOKUP(Tabla3[[#This Row],[id_detalle]],rubro_detalle[[Código]:[Rubro Detalle]],2,0)</f>
        <v>03.02.611 Ropa Sport</v>
      </c>
      <c r="E1564" s="33">
        <f t="shared" si="49"/>
        <v>3</v>
      </c>
      <c r="F1564" s="47" t="str">
        <f t="shared" si="48"/>
        <v>03.02.611-3</v>
      </c>
      <c r="G1564" s="37" t="s">
        <v>3665</v>
      </c>
      <c r="H1564" s="37">
        <v>322</v>
      </c>
    </row>
    <row r="1565" spans="1:8" x14ac:dyDescent="0.3">
      <c r="A1565" s="34" t="str">
        <f>+LEFT(Tabla3[[#This Row],[id_detalle]],2)</f>
        <v>03</v>
      </c>
      <c r="B1565" s="46" t="str">
        <f>VLOOKUP((LEFT(Tabla3[[#This Row],[id_detalle]],2)),id_rubro[[id]:[Rubro]],2,0)</f>
        <v>PRODUCTOS INDUSTRIALES Y RELACIONADOS</v>
      </c>
      <c r="C1565" s="36" t="s">
        <v>342</v>
      </c>
      <c r="D1565" s="35" t="str">
        <f>+Tabla3[[#This Row],[id_detalle]]&amp;" "&amp;VLOOKUP(Tabla3[[#This Row],[id_detalle]],rubro_detalle[[Código]:[Rubro Detalle]],2,0)</f>
        <v>03.02.611 Ropa Sport</v>
      </c>
      <c r="E1565" s="33">
        <f t="shared" si="49"/>
        <v>4</v>
      </c>
      <c r="F1565" s="47" t="str">
        <f t="shared" si="48"/>
        <v>03.02.611-4</v>
      </c>
      <c r="G1565" s="37" t="s">
        <v>3487</v>
      </c>
      <c r="H1565" s="37">
        <v>339</v>
      </c>
    </row>
    <row r="1566" spans="1:8" x14ac:dyDescent="0.3">
      <c r="A1566" s="34" t="str">
        <f>+LEFT(Tabla3[[#This Row],[id_detalle]],2)</f>
        <v>03</v>
      </c>
      <c r="B1566" s="46" t="str">
        <f>VLOOKUP((LEFT(Tabla3[[#This Row],[id_detalle]],2)),id_rubro[[id]:[Rubro]],2,0)</f>
        <v>PRODUCTOS INDUSTRIALES Y RELACIONADOS</v>
      </c>
      <c r="C1566" s="36" t="s">
        <v>342</v>
      </c>
      <c r="D1566" s="35" t="str">
        <f>+Tabla3[[#This Row],[id_detalle]]&amp;" "&amp;VLOOKUP(Tabla3[[#This Row],[id_detalle]],rubro_detalle[[Código]:[Rubro Detalle]],2,0)</f>
        <v>03.02.611 Ropa Sport</v>
      </c>
      <c r="E1566" s="33">
        <f t="shared" si="49"/>
        <v>5</v>
      </c>
      <c r="F1566" s="47" t="str">
        <f t="shared" si="48"/>
        <v>03.02.611-5</v>
      </c>
      <c r="G1566" s="37" t="s">
        <v>3647</v>
      </c>
      <c r="H1566" s="37">
        <v>339</v>
      </c>
    </row>
    <row r="1567" spans="1:8" x14ac:dyDescent="0.3">
      <c r="A1567" s="34" t="str">
        <f>+LEFT(Tabla3[[#This Row],[id_detalle]],2)</f>
        <v>03</v>
      </c>
      <c r="B1567" s="46" t="str">
        <f>VLOOKUP((LEFT(Tabla3[[#This Row],[id_detalle]],2)),id_rubro[[id]:[Rubro]],2,0)</f>
        <v>PRODUCTOS INDUSTRIALES Y RELACIONADOS</v>
      </c>
      <c r="C1567" s="36" t="s">
        <v>342</v>
      </c>
      <c r="D1567" s="35" t="str">
        <f>+Tabla3[[#This Row],[id_detalle]]&amp;" "&amp;VLOOKUP(Tabla3[[#This Row],[id_detalle]],rubro_detalle[[Código]:[Rubro Detalle]],2,0)</f>
        <v>03.02.611 Ropa Sport</v>
      </c>
      <c r="E1567" s="33">
        <f t="shared" si="49"/>
        <v>6</v>
      </c>
      <c r="F1567" s="47" t="str">
        <f t="shared" si="48"/>
        <v>03.02.611-6</v>
      </c>
      <c r="G1567" s="37" t="s">
        <v>3720</v>
      </c>
      <c r="H1567" s="37">
        <v>339</v>
      </c>
    </row>
    <row r="1568" spans="1:8" x14ac:dyDescent="0.3">
      <c r="A1568" s="34" t="str">
        <f>+LEFT(Tabla3[[#This Row],[id_detalle]],2)</f>
        <v>03</v>
      </c>
      <c r="B1568" s="46" t="str">
        <f>VLOOKUP((LEFT(Tabla3[[#This Row],[id_detalle]],2)),id_rubro[[id]:[Rubro]],2,0)</f>
        <v>PRODUCTOS INDUSTRIALES Y RELACIONADOS</v>
      </c>
      <c r="C1568" s="36" t="s">
        <v>342</v>
      </c>
      <c r="D1568" s="35" t="str">
        <f>+Tabla3[[#This Row],[id_detalle]]&amp;" "&amp;VLOOKUP(Tabla3[[#This Row],[id_detalle]],rubro_detalle[[Código]:[Rubro Detalle]],2,0)</f>
        <v>03.02.611 Ropa Sport</v>
      </c>
      <c r="E1568" s="33">
        <f t="shared" si="49"/>
        <v>7</v>
      </c>
      <c r="F1568" s="47" t="str">
        <f t="shared" si="48"/>
        <v>03.02.611-7</v>
      </c>
      <c r="G1568" s="37" t="s">
        <v>3721</v>
      </c>
      <c r="H1568" s="37">
        <v>339</v>
      </c>
    </row>
    <row r="1569" spans="1:8" x14ac:dyDescent="0.3">
      <c r="A1569" s="34" t="str">
        <f>+LEFT(Tabla3[[#This Row],[id_detalle]],2)</f>
        <v>03</v>
      </c>
      <c r="B1569" s="46" t="str">
        <f>VLOOKUP((LEFT(Tabla3[[#This Row],[id_detalle]],2)),id_rubro[[id]:[Rubro]],2,0)</f>
        <v>PRODUCTOS INDUSTRIALES Y RELACIONADOS</v>
      </c>
      <c r="C1569" s="36" t="s">
        <v>342</v>
      </c>
      <c r="D1569" s="35" t="str">
        <f>+Tabla3[[#This Row],[id_detalle]]&amp;" "&amp;VLOOKUP(Tabla3[[#This Row],[id_detalle]],rubro_detalle[[Código]:[Rubro Detalle]],2,0)</f>
        <v>03.02.611 Ropa Sport</v>
      </c>
      <c r="E1569" s="33">
        <f t="shared" si="49"/>
        <v>8</v>
      </c>
      <c r="F1569" s="47" t="str">
        <f t="shared" si="48"/>
        <v>03.02.611-8</v>
      </c>
      <c r="G1569" s="37" t="s">
        <v>3722</v>
      </c>
      <c r="H1569" s="37">
        <v>340</v>
      </c>
    </row>
    <row r="1570" spans="1:8" x14ac:dyDescent="0.3">
      <c r="A1570" s="34" t="str">
        <f>+LEFT(Tabla3[[#This Row],[id_detalle]],2)</f>
        <v>03</v>
      </c>
      <c r="B1570" s="46" t="str">
        <f>VLOOKUP((LEFT(Tabla3[[#This Row],[id_detalle]],2)),id_rubro[[id]:[Rubro]],2,0)</f>
        <v>PRODUCTOS INDUSTRIALES Y RELACIONADOS</v>
      </c>
      <c r="C1570" s="36" t="s">
        <v>342</v>
      </c>
      <c r="D1570" s="35" t="str">
        <f>+Tabla3[[#This Row],[id_detalle]]&amp;" "&amp;VLOOKUP(Tabla3[[#This Row],[id_detalle]],rubro_detalle[[Código]:[Rubro Detalle]],2,0)</f>
        <v>03.02.611 Ropa Sport</v>
      </c>
      <c r="E1570" s="33">
        <f t="shared" si="49"/>
        <v>9</v>
      </c>
      <c r="F1570" s="47" t="str">
        <f t="shared" si="48"/>
        <v>03.02.611-9</v>
      </c>
      <c r="G1570" s="37" t="s">
        <v>3668</v>
      </c>
      <c r="H1570" s="37">
        <v>340</v>
      </c>
    </row>
    <row r="1571" spans="1:8" x14ac:dyDescent="0.3">
      <c r="A1571" s="34" t="str">
        <f>+LEFT(Tabla3[[#This Row],[id_detalle]],2)</f>
        <v>03</v>
      </c>
      <c r="B1571" s="46" t="str">
        <f>VLOOKUP((LEFT(Tabla3[[#This Row],[id_detalle]],2)),id_rubro[[id]:[Rubro]],2,0)</f>
        <v>PRODUCTOS INDUSTRIALES Y RELACIONADOS</v>
      </c>
      <c r="C1571" s="36" t="s">
        <v>342</v>
      </c>
      <c r="D1571" s="35" t="str">
        <f>+Tabla3[[#This Row],[id_detalle]]&amp;" "&amp;VLOOKUP(Tabla3[[#This Row],[id_detalle]],rubro_detalle[[Código]:[Rubro Detalle]],2,0)</f>
        <v>03.02.611 Ropa Sport</v>
      </c>
      <c r="E1571" s="33">
        <f t="shared" si="49"/>
        <v>10</v>
      </c>
      <c r="F1571" s="47" t="str">
        <f t="shared" si="48"/>
        <v>03.02.611-10</v>
      </c>
      <c r="G1571" s="37" t="s">
        <v>3674</v>
      </c>
      <c r="H1571" s="37">
        <v>341</v>
      </c>
    </row>
    <row r="1572" spans="1:8" x14ac:dyDescent="0.3">
      <c r="A1572" s="34" t="str">
        <f>+LEFT(Tabla3[[#This Row],[id_detalle]],2)</f>
        <v>03</v>
      </c>
      <c r="B1572" s="46" t="str">
        <f>VLOOKUP((LEFT(Tabla3[[#This Row],[id_detalle]],2)),id_rubro[[id]:[Rubro]],2,0)</f>
        <v>PRODUCTOS INDUSTRIALES Y RELACIONADOS</v>
      </c>
      <c r="C1572" s="36" t="s">
        <v>342</v>
      </c>
      <c r="D1572" s="35" t="str">
        <f>+Tabla3[[#This Row],[id_detalle]]&amp;" "&amp;VLOOKUP(Tabla3[[#This Row],[id_detalle]],rubro_detalle[[Código]:[Rubro Detalle]],2,0)</f>
        <v>03.02.611 Ropa Sport</v>
      </c>
      <c r="E1572" s="33">
        <f t="shared" si="49"/>
        <v>11</v>
      </c>
      <c r="F1572" s="47" t="str">
        <f t="shared" si="48"/>
        <v>03.02.611-11</v>
      </c>
      <c r="G1572" s="37" t="s">
        <v>3714</v>
      </c>
      <c r="H1572" s="37">
        <v>362</v>
      </c>
    </row>
    <row r="1573" spans="1:8" x14ac:dyDescent="0.3">
      <c r="A1573" s="34" t="str">
        <f>+LEFT(Tabla3[[#This Row],[id_detalle]],2)</f>
        <v>03</v>
      </c>
      <c r="B1573" s="46" t="str">
        <f>VLOOKUP((LEFT(Tabla3[[#This Row],[id_detalle]],2)),id_rubro[[id]:[Rubro]],2,0)</f>
        <v>PRODUCTOS INDUSTRIALES Y RELACIONADOS</v>
      </c>
      <c r="C1573" s="36" t="s">
        <v>342</v>
      </c>
      <c r="D1573" s="35" t="str">
        <f>+Tabla3[[#This Row],[id_detalle]]&amp;" "&amp;VLOOKUP(Tabla3[[#This Row],[id_detalle]],rubro_detalle[[Código]:[Rubro Detalle]],2,0)</f>
        <v>03.02.611 Ropa Sport</v>
      </c>
      <c r="E1573" s="33">
        <f t="shared" si="49"/>
        <v>12</v>
      </c>
      <c r="F1573" s="47" t="str">
        <f t="shared" si="48"/>
        <v>03.02.611-12</v>
      </c>
      <c r="G1573" s="37" t="s">
        <v>3680</v>
      </c>
      <c r="H1573" s="37">
        <v>486</v>
      </c>
    </row>
    <row r="1574" spans="1:8" x14ac:dyDescent="0.3">
      <c r="A1574" s="34" t="str">
        <f>+LEFT(Tabla3[[#This Row],[id_detalle]],2)</f>
        <v>03</v>
      </c>
      <c r="B1574" s="46" t="str">
        <f>VLOOKUP((LEFT(Tabla3[[#This Row],[id_detalle]],2)),id_rubro[[id]:[Rubro]],2,0)</f>
        <v>PRODUCTOS INDUSTRIALES Y RELACIONADOS</v>
      </c>
      <c r="C1574" s="36" t="s">
        <v>342</v>
      </c>
      <c r="D1574" s="35" t="str">
        <f>+Tabla3[[#This Row],[id_detalle]]&amp;" "&amp;VLOOKUP(Tabla3[[#This Row],[id_detalle]],rubro_detalle[[Código]:[Rubro Detalle]],2,0)</f>
        <v>03.02.611 Ropa Sport</v>
      </c>
      <c r="E1574" s="33">
        <f t="shared" si="49"/>
        <v>13</v>
      </c>
      <c r="F1574" s="47" t="str">
        <f t="shared" si="48"/>
        <v>03.02.611-13</v>
      </c>
      <c r="G1574" s="37" t="s">
        <v>3682</v>
      </c>
      <c r="H1574" s="37">
        <v>520</v>
      </c>
    </row>
    <row r="1575" spans="1:8" x14ac:dyDescent="0.3">
      <c r="A1575" s="34" t="str">
        <f>+LEFT(Tabla3[[#This Row],[id_detalle]],2)</f>
        <v>03</v>
      </c>
      <c r="B1575" s="46" t="str">
        <f>VLOOKUP((LEFT(Tabla3[[#This Row],[id_detalle]],2)),id_rubro[[id]:[Rubro]],2,0)</f>
        <v>PRODUCTOS INDUSTRIALES Y RELACIONADOS</v>
      </c>
      <c r="C1575" s="36" t="s">
        <v>342</v>
      </c>
      <c r="D1575" s="35" t="str">
        <f>+Tabla3[[#This Row],[id_detalle]]&amp;" "&amp;VLOOKUP(Tabla3[[#This Row],[id_detalle]],rubro_detalle[[Código]:[Rubro Detalle]],2,0)</f>
        <v>03.02.611 Ropa Sport</v>
      </c>
      <c r="E1575" s="33">
        <f t="shared" si="49"/>
        <v>14</v>
      </c>
      <c r="F1575" s="47" t="str">
        <f t="shared" si="48"/>
        <v>03.02.611-14</v>
      </c>
      <c r="G1575" s="37" t="s">
        <v>3684</v>
      </c>
      <c r="H1575" s="37">
        <v>529</v>
      </c>
    </row>
    <row r="1576" spans="1:8" x14ac:dyDescent="0.3">
      <c r="A1576" s="34" t="str">
        <f>+LEFT(Tabla3[[#This Row],[id_detalle]],2)</f>
        <v>03</v>
      </c>
      <c r="B1576" s="46" t="str">
        <f>VLOOKUP((LEFT(Tabla3[[#This Row],[id_detalle]],2)),id_rubro[[id]:[Rubro]],2,0)</f>
        <v>PRODUCTOS INDUSTRIALES Y RELACIONADOS</v>
      </c>
      <c r="C1576" s="36" t="s">
        <v>342</v>
      </c>
      <c r="D1576" s="35" t="str">
        <f>+Tabla3[[#This Row],[id_detalle]]&amp;" "&amp;VLOOKUP(Tabla3[[#This Row],[id_detalle]],rubro_detalle[[Código]:[Rubro Detalle]],2,0)</f>
        <v>03.02.611 Ropa Sport</v>
      </c>
      <c r="E1576" s="33">
        <f t="shared" si="49"/>
        <v>15</v>
      </c>
      <c r="F1576" s="47" t="str">
        <f t="shared" si="48"/>
        <v>03.02.611-15</v>
      </c>
      <c r="G1576" s="37" t="s">
        <v>3650</v>
      </c>
      <c r="H1576" s="37">
        <v>589</v>
      </c>
    </row>
    <row r="1577" spans="1:8" x14ac:dyDescent="0.3">
      <c r="A1577" s="34" t="str">
        <f>+LEFT(Tabla3[[#This Row],[id_detalle]],2)</f>
        <v>03</v>
      </c>
      <c r="B1577" s="46" t="str">
        <f>VLOOKUP((LEFT(Tabla3[[#This Row],[id_detalle]],2)),id_rubro[[id]:[Rubro]],2,0)</f>
        <v>PRODUCTOS INDUSTRIALES Y RELACIONADOS</v>
      </c>
      <c r="C1577" s="36" t="s">
        <v>342</v>
      </c>
      <c r="D1577" s="35" t="str">
        <f>+Tabla3[[#This Row],[id_detalle]]&amp;" "&amp;VLOOKUP(Tabla3[[#This Row],[id_detalle]],rubro_detalle[[Código]:[Rubro Detalle]],2,0)</f>
        <v>03.02.611 Ropa Sport</v>
      </c>
      <c r="E1577" s="33">
        <f t="shared" si="49"/>
        <v>16</v>
      </c>
      <c r="F1577" s="47" t="str">
        <f t="shared" si="48"/>
        <v>03.02.611-16</v>
      </c>
      <c r="G1577" s="37" t="s">
        <v>3692</v>
      </c>
      <c r="H1577" s="37">
        <v>602</v>
      </c>
    </row>
    <row r="1578" spans="1:8" x14ac:dyDescent="0.3">
      <c r="A1578" s="34" t="str">
        <f>+LEFT(Tabla3[[#This Row],[id_detalle]],2)</f>
        <v>03</v>
      </c>
      <c r="B1578" s="46" t="str">
        <f>VLOOKUP((LEFT(Tabla3[[#This Row],[id_detalle]],2)),id_rubro[[id]:[Rubro]],2,0)</f>
        <v>PRODUCTOS INDUSTRIALES Y RELACIONADOS</v>
      </c>
      <c r="C1578" s="36" t="s">
        <v>342</v>
      </c>
      <c r="D1578" s="35" t="str">
        <f>+Tabla3[[#This Row],[id_detalle]]&amp;" "&amp;VLOOKUP(Tabla3[[#This Row],[id_detalle]],rubro_detalle[[Código]:[Rubro Detalle]],2,0)</f>
        <v>03.02.611 Ropa Sport</v>
      </c>
      <c r="E1578" s="33">
        <f t="shared" si="49"/>
        <v>17</v>
      </c>
      <c r="F1578" s="47" t="str">
        <f t="shared" si="48"/>
        <v>03.02.611-17</v>
      </c>
      <c r="G1578" s="37" t="s">
        <v>3723</v>
      </c>
      <c r="H1578" s="37">
        <v>673</v>
      </c>
    </row>
    <row r="1579" spans="1:8" x14ac:dyDescent="0.3">
      <c r="A1579" s="34" t="str">
        <f>+LEFT(Tabla3[[#This Row],[id_detalle]],2)</f>
        <v>03</v>
      </c>
      <c r="B1579" s="46" t="str">
        <f>VLOOKUP((LEFT(Tabla3[[#This Row],[id_detalle]],2)),id_rubro[[id]:[Rubro]],2,0)</f>
        <v>PRODUCTOS INDUSTRIALES Y RELACIONADOS</v>
      </c>
      <c r="C1579" s="36" t="s">
        <v>342</v>
      </c>
      <c r="D1579" s="35" t="str">
        <f>+Tabla3[[#This Row],[id_detalle]]&amp;" "&amp;VLOOKUP(Tabla3[[#This Row],[id_detalle]],rubro_detalle[[Código]:[Rubro Detalle]],2,0)</f>
        <v>03.02.611 Ropa Sport</v>
      </c>
      <c r="E1579" s="33">
        <f t="shared" si="49"/>
        <v>18</v>
      </c>
      <c r="F1579" s="47" t="str">
        <f t="shared" si="48"/>
        <v>03.02.611-18</v>
      </c>
      <c r="G1579" s="37" t="s">
        <v>3717</v>
      </c>
      <c r="H1579" s="37">
        <v>682</v>
      </c>
    </row>
    <row r="1580" spans="1:8" x14ac:dyDescent="0.3">
      <c r="A1580" s="34" t="str">
        <f>+LEFT(Tabla3[[#This Row],[id_detalle]],2)</f>
        <v>03</v>
      </c>
      <c r="B1580" s="46" t="str">
        <f>VLOOKUP((LEFT(Tabla3[[#This Row],[id_detalle]],2)),id_rubro[[id]:[Rubro]],2,0)</f>
        <v>PRODUCTOS INDUSTRIALES Y RELACIONADOS</v>
      </c>
      <c r="C1580" s="36" t="s">
        <v>342</v>
      </c>
      <c r="D1580" s="35" t="str">
        <f>+Tabla3[[#This Row],[id_detalle]]&amp;" "&amp;VLOOKUP(Tabla3[[#This Row],[id_detalle]],rubro_detalle[[Código]:[Rubro Detalle]],2,0)</f>
        <v>03.02.611 Ropa Sport</v>
      </c>
      <c r="E1580" s="33">
        <f t="shared" si="49"/>
        <v>19</v>
      </c>
      <c r="F1580" s="47" t="str">
        <f t="shared" si="48"/>
        <v>03.02.611-19</v>
      </c>
      <c r="G1580" s="38" t="s">
        <v>3724</v>
      </c>
      <c r="H1580" s="38">
        <v>691</v>
      </c>
    </row>
    <row r="1581" spans="1:8" x14ac:dyDescent="0.3">
      <c r="A1581" s="34" t="str">
        <f>+LEFT(Tabla3[[#This Row],[id_detalle]],2)</f>
        <v>03</v>
      </c>
      <c r="B1581" s="46" t="str">
        <f>VLOOKUP((LEFT(Tabla3[[#This Row],[id_detalle]],2)),id_rubro[[id]:[Rubro]],2,0)</f>
        <v>PRODUCTOS INDUSTRIALES Y RELACIONADOS</v>
      </c>
      <c r="C1581" s="36" t="s">
        <v>342</v>
      </c>
      <c r="D1581" s="35" t="str">
        <f>+Tabla3[[#This Row],[id_detalle]]&amp;" "&amp;VLOOKUP(Tabla3[[#This Row],[id_detalle]],rubro_detalle[[Código]:[Rubro Detalle]],2,0)</f>
        <v>03.02.611 Ropa Sport</v>
      </c>
      <c r="E1581" s="33">
        <f t="shared" si="49"/>
        <v>20</v>
      </c>
      <c r="F1581" s="47" t="str">
        <f t="shared" si="48"/>
        <v>03.02.611-20</v>
      </c>
      <c r="G1581" s="44" t="s">
        <v>3651</v>
      </c>
      <c r="H1581" s="38">
        <v>712</v>
      </c>
    </row>
    <row r="1582" spans="1:8" x14ac:dyDescent="0.3">
      <c r="A1582" s="34" t="str">
        <f>+LEFT(Tabla3[[#This Row],[id_detalle]],2)</f>
        <v>03</v>
      </c>
      <c r="B1582" s="46" t="str">
        <f>VLOOKUP((LEFT(Tabla3[[#This Row],[id_detalle]],2)),id_rubro[[id]:[Rubro]],2,0)</f>
        <v>PRODUCTOS INDUSTRIALES Y RELACIONADOS</v>
      </c>
      <c r="C1582" s="36" t="s">
        <v>342</v>
      </c>
      <c r="D1582" s="35" t="str">
        <f>+Tabla3[[#This Row],[id_detalle]]&amp;" "&amp;VLOOKUP(Tabla3[[#This Row],[id_detalle]],rubro_detalle[[Código]:[Rubro Detalle]],2,0)</f>
        <v>03.02.611 Ropa Sport</v>
      </c>
      <c r="E1582" s="33">
        <f t="shared" si="49"/>
        <v>21</v>
      </c>
      <c r="F1582" s="47" t="str">
        <f t="shared" si="48"/>
        <v>03.02.611-21</v>
      </c>
      <c r="G1582" s="44" t="s">
        <v>3725</v>
      </c>
      <c r="H1582" s="44">
        <v>714</v>
      </c>
    </row>
    <row r="1583" spans="1:8" x14ac:dyDescent="0.3">
      <c r="A1583" s="34" t="str">
        <f>+LEFT(Tabla3[[#This Row],[id_detalle]],2)</f>
        <v>03</v>
      </c>
      <c r="B1583" s="46" t="str">
        <f>VLOOKUP((LEFT(Tabla3[[#This Row],[id_detalle]],2)),id_rubro[[id]:[Rubro]],2,0)</f>
        <v>PRODUCTOS INDUSTRIALES Y RELACIONADOS</v>
      </c>
      <c r="C1583" s="36" t="s">
        <v>342</v>
      </c>
      <c r="D1583" s="35" t="str">
        <f>+Tabla3[[#This Row],[id_detalle]]&amp;" "&amp;VLOOKUP(Tabla3[[#This Row],[id_detalle]],rubro_detalle[[Código]:[Rubro Detalle]],2,0)</f>
        <v>03.02.611 Ropa Sport</v>
      </c>
      <c r="E1583" s="33">
        <f t="shared" si="49"/>
        <v>22</v>
      </c>
      <c r="F1583" s="47" t="str">
        <f t="shared" si="48"/>
        <v>03.02.611-22</v>
      </c>
      <c r="G1583" s="37" t="s">
        <v>3700</v>
      </c>
      <c r="H1583" s="37">
        <v>752</v>
      </c>
    </row>
    <row r="1584" spans="1:8" x14ac:dyDescent="0.3">
      <c r="A1584" s="34" t="str">
        <f>+LEFT(Tabla3[[#This Row],[id_detalle]],2)</f>
        <v>03</v>
      </c>
      <c r="B1584" s="46" t="str">
        <f>VLOOKUP((LEFT(Tabla3[[#This Row],[id_detalle]],2)),id_rubro[[id]:[Rubro]],2,0)</f>
        <v>PRODUCTOS INDUSTRIALES Y RELACIONADOS</v>
      </c>
      <c r="C1584" s="36" t="s">
        <v>342</v>
      </c>
      <c r="D1584" s="35" t="str">
        <f>+Tabla3[[#This Row],[id_detalle]]&amp;" "&amp;VLOOKUP(Tabla3[[#This Row],[id_detalle]],rubro_detalle[[Código]:[Rubro Detalle]],2,0)</f>
        <v>03.02.611 Ropa Sport</v>
      </c>
      <c r="E1584" s="33">
        <f t="shared" si="49"/>
        <v>23</v>
      </c>
      <c r="F1584" s="47" t="str">
        <f t="shared" si="48"/>
        <v>03.02.611-23</v>
      </c>
      <c r="G1584" s="37" t="s">
        <v>3726</v>
      </c>
      <c r="H1584" s="37">
        <v>805</v>
      </c>
    </row>
    <row r="1585" spans="1:8" x14ac:dyDescent="0.3">
      <c r="A1585" s="34" t="str">
        <f>+LEFT(Tabla3[[#This Row],[id_detalle]],2)</f>
        <v>03</v>
      </c>
      <c r="B1585" s="46" t="str">
        <f>VLOOKUP((LEFT(Tabla3[[#This Row],[id_detalle]],2)),id_rubro[[id]:[Rubro]],2,0)</f>
        <v>PRODUCTOS INDUSTRIALES Y RELACIONADOS</v>
      </c>
      <c r="C1585" s="36" t="s">
        <v>342</v>
      </c>
      <c r="D1585" s="35" t="str">
        <f>+Tabla3[[#This Row],[id_detalle]]&amp;" "&amp;VLOOKUP(Tabla3[[#This Row],[id_detalle]],rubro_detalle[[Código]:[Rubro Detalle]],2,0)</f>
        <v>03.02.611 Ropa Sport</v>
      </c>
      <c r="E1585" s="33">
        <f t="shared" si="49"/>
        <v>24</v>
      </c>
      <c r="F1585" s="47" t="str">
        <f t="shared" si="48"/>
        <v>03.02.611-24</v>
      </c>
      <c r="G1585" s="37" t="s">
        <v>3705</v>
      </c>
      <c r="H1585" s="37">
        <v>831</v>
      </c>
    </row>
    <row r="1586" spans="1:8" x14ac:dyDescent="0.3">
      <c r="A1586" s="34" t="str">
        <f>+LEFT(Tabla3[[#This Row],[id_detalle]],2)</f>
        <v>03</v>
      </c>
      <c r="B1586" s="46" t="str">
        <f>VLOOKUP((LEFT(Tabla3[[#This Row],[id_detalle]],2)),id_rubro[[id]:[Rubro]],2,0)</f>
        <v>PRODUCTOS INDUSTRIALES Y RELACIONADOS</v>
      </c>
      <c r="C1586" s="36" t="s">
        <v>344</v>
      </c>
      <c r="D1586" s="35" t="str">
        <f>+Tabla3[[#This Row],[id_detalle]]&amp;" "&amp;VLOOKUP(Tabla3[[#This Row],[id_detalle]],rubro_detalle[[Código]:[Rubro Detalle]],2,0)</f>
        <v>03.02.621 Ropa y Uniformes de Trabajo</v>
      </c>
      <c r="E1586" s="33">
        <f t="shared" si="49"/>
        <v>1</v>
      </c>
      <c r="F1586" s="47" t="str">
        <f t="shared" si="48"/>
        <v>03.02.621-1</v>
      </c>
      <c r="G1586" s="37" t="s">
        <v>3480</v>
      </c>
      <c r="H1586" s="37">
        <v>155</v>
      </c>
    </row>
    <row r="1587" spans="1:8" x14ac:dyDescent="0.3">
      <c r="A1587" s="34" t="str">
        <f>+LEFT(Tabla3[[#This Row],[id_detalle]],2)</f>
        <v>03</v>
      </c>
      <c r="B1587" s="46" t="str">
        <f>VLOOKUP((LEFT(Tabla3[[#This Row],[id_detalle]],2)),id_rubro[[id]:[Rubro]],2,0)</f>
        <v>PRODUCTOS INDUSTRIALES Y RELACIONADOS</v>
      </c>
      <c r="C1587" s="36" t="s">
        <v>344</v>
      </c>
      <c r="D1587" s="35" t="str">
        <f>+Tabla3[[#This Row],[id_detalle]]&amp;" "&amp;VLOOKUP(Tabla3[[#This Row],[id_detalle]],rubro_detalle[[Código]:[Rubro Detalle]],2,0)</f>
        <v>03.02.621 Ropa y Uniformes de Trabajo</v>
      </c>
      <c r="E1587" s="33">
        <f t="shared" si="49"/>
        <v>2</v>
      </c>
      <c r="F1587" s="47" t="str">
        <f t="shared" si="48"/>
        <v>03.02.621-2</v>
      </c>
      <c r="G1587" s="37" t="s">
        <v>3640</v>
      </c>
      <c r="H1587" s="37">
        <v>167</v>
      </c>
    </row>
    <row r="1588" spans="1:8" x14ac:dyDescent="0.3">
      <c r="A1588" s="34" t="str">
        <f>+LEFT(Tabla3[[#This Row],[id_detalle]],2)</f>
        <v>03</v>
      </c>
      <c r="B1588" s="46" t="str">
        <f>VLOOKUP((LEFT(Tabla3[[#This Row],[id_detalle]],2)),id_rubro[[id]:[Rubro]],2,0)</f>
        <v>PRODUCTOS INDUSTRIALES Y RELACIONADOS</v>
      </c>
      <c r="C1588" s="36" t="s">
        <v>344</v>
      </c>
      <c r="D1588" s="35" t="str">
        <f>+Tabla3[[#This Row],[id_detalle]]&amp;" "&amp;VLOOKUP(Tabla3[[#This Row],[id_detalle]],rubro_detalle[[Código]:[Rubro Detalle]],2,0)</f>
        <v>03.02.621 Ropa y Uniformes de Trabajo</v>
      </c>
      <c r="E1588" s="33">
        <f t="shared" si="49"/>
        <v>3</v>
      </c>
      <c r="F1588" s="47" t="str">
        <f t="shared" si="48"/>
        <v>03.02.621-3</v>
      </c>
      <c r="G1588" s="38" t="s">
        <v>3641</v>
      </c>
      <c r="H1588" s="38">
        <v>207</v>
      </c>
    </row>
    <row r="1589" spans="1:8" x14ac:dyDescent="0.3">
      <c r="A1589" s="34" t="str">
        <f>+LEFT(Tabla3[[#This Row],[id_detalle]],2)</f>
        <v>03</v>
      </c>
      <c r="B1589" s="46" t="str">
        <f>VLOOKUP((LEFT(Tabla3[[#This Row],[id_detalle]],2)),id_rubro[[id]:[Rubro]],2,0)</f>
        <v>PRODUCTOS INDUSTRIALES Y RELACIONADOS</v>
      </c>
      <c r="C1589" s="36" t="s">
        <v>344</v>
      </c>
      <c r="D1589" s="35" t="str">
        <f>+Tabla3[[#This Row],[id_detalle]]&amp;" "&amp;VLOOKUP(Tabla3[[#This Row],[id_detalle]],rubro_detalle[[Código]:[Rubro Detalle]],2,0)</f>
        <v>03.02.621 Ropa y Uniformes de Trabajo</v>
      </c>
      <c r="E1589" s="33">
        <f t="shared" si="49"/>
        <v>4</v>
      </c>
      <c r="F1589" s="47" t="str">
        <f t="shared" si="48"/>
        <v>03.02.621-4</v>
      </c>
      <c r="G1589" s="37" t="s">
        <v>3484</v>
      </c>
      <c r="H1589" s="37">
        <v>271</v>
      </c>
    </row>
    <row r="1590" spans="1:8" x14ac:dyDescent="0.3">
      <c r="A1590" s="34" t="str">
        <f>+LEFT(Tabla3[[#This Row],[id_detalle]],2)</f>
        <v>03</v>
      </c>
      <c r="B1590" s="46" t="str">
        <f>VLOOKUP((LEFT(Tabla3[[#This Row],[id_detalle]],2)),id_rubro[[id]:[Rubro]],2,0)</f>
        <v>PRODUCTOS INDUSTRIALES Y RELACIONADOS</v>
      </c>
      <c r="C1590" s="36" t="s">
        <v>344</v>
      </c>
      <c r="D1590" s="35" t="str">
        <f>+Tabla3[[#This Row],[id_detalle]]&amp;" "&amp;VLOOKUP(Tabla3[[#This Row],[id_detalle]],rubro_detalle[[Código]:[Rubro Detalle]],2,0)</f>
        <v>03.02.621 Ropa y Uniformes de Trabajo</v>
      </c>
      <c r="E1590" s="33">
        <f t="shared" si="49"/>
        <v>5</v>
      </c>
      <c r="F1590" s="47" t="str">
        <f t="shared" si="48"/>
        <v>03.02.621-5</v>
      </c>
      <c r="G1590" s="37" t="s">
        <v>3643</v>
      </c>
      <c r="H1590" s="37">
        <v>294</v>
      </c>
    </row>
    <row r="1591" spans="1:8" x14ac:dyDescent="0.3">
      <c r="A1591" s="34" t="str">
        <f>+LEFT(Tabla3[[#This Row],[id_detalle]],2)</f>
        <v>03</v>
      </c>
      <c r="B1591" s="46" t="str">
        <f>VLOOKUP((LEFT(Tabla3[[#This Row],[id_detalle]],2)),id_rubro[[id]:[Rubro]],2,0)</f>
        <v>PRODUCTOS INDUSTRIALES Y RELACIONADOS</v>
      </c>
      <c r="C1591" s="36" t="s">
        <v>344</v>
      </c>
      <c r="D1591" s="35" t="str">
        <f>+Tabla3[[#This Row],[id_detalle]]&amp;" "&amp;VLOOKUP(Tabla3[[#This Row],[id_detalle]],rubro_detalle[[Código]:[Rubro Detalle]],2,0)</f>
        <v>03.02.621 Ropa y Uniformes de Trabajo</v>
      </c>
      <c r="E1591" s="33">
        <f t="shared" si="49"/>
        <v>6</v>
      </c>
      <c r="F1591" s="47" t="str">
        <f t="shared" si="48"/>
        <v>03.02.621-6</v>
      </c>
      <c r="G1591" s="37" t="s">
        <v>3644</v>
      </c>
      <c r="H1591" s="37">
        <v>311</v>
      </c>
    </row>
    <row r="1592" spans="1:8" x14ac:dyDescent="0.3">
      <c r="A1592" s="34" t="str">
        <f>+LEFT(Tabla3[[#This Row],[id_detalle]],2)</f>
        <v>03</v>
      </c>
      <c r="B1592" s="46" t="str">
        <f>VLOOKUP((LEFT(Tabla3[[#This Row],[id_detalle]],2)),id_rubro[[id]:[Rubro]],2,0)</f>
        <v>PRODUCTOS INDUSTRIALES Y RELACIONADOS</v>
      </c>
      <c r="C1592" s="36" t="s">
        <v>344</v>
      </c>
      <c r="D1592" s="35" t="str">
        <f>+Tabla3[[#This Row],[id_detalle]]&amp;" "&amp;VLOOKUP(Tabla3[[#This Row],[id_detalle]],rubro_detalle[[Código]:[Rubro Detalle]],2,0)</f>
        <v>03.02.621 Ropa y Uniformes de Trabajo</v>
      </c>
      <c r="E1592" s="33">
        <f t="shared" si="49"/>
        <v>7</v>
      </c>
      <c r="F1592" s="47" t="str">
        <f t="shared" si="48"/>
        <v>03.02.621-7</v>
      </c>
      <c r="G1592" s="37" t="s">
        <v>3727</v>
      </c>
      <c r="H1592" s="37">
        <v>312</v>
      </c>
    </row>
    <row r="1593" spans="1:8" x14ac:dyDescent="0.3">
      <c r="A1593" s="34" t="str">
        <f>+LEFT(Tabla3[[#This Row],[id_detalle]],2)</f>
        <v>03</v>
      </c>
      <c r="B1593" s="46" t="str">
        <f>VLOOKUP((LEFT(Tabla3[[#This Row],[id_detalle]],2)),id_rubro[[id]:[Rubro]],2,0)</f>
        <v>PRODUCTOS INDUSTRIALES Y RELACIONADOS</v>
      </c>
      <c r="C1593" s="36" t="s">
        <v>344</v>
      </c>
      <c r="D1593" s="35" t="str">
        <f>+Tabla3[[#This Row],[id_detalle]]&amp;" "&amp;VLOOKUP(Tabla3[[#This Row],[id_detalle]],rubro_detalle[[Código]:[Rubro Detalle]],2,0)</f>
        <v>03.02.621 Ropa y Uniformes de Trabajo</v>
      </c>
      <c r="E1593" s="33">
        <f t="shared" si="49"/>
        <v>8</v>
      </c>
      <c r="F1593" s="47" t="str">
        <f t="shared" si="48"/>
        <v>03.02.621-8</v>
      </c>
      <c r="G1593" s="37" t="s">
        <v>3728</v>
      </c>
      <c r="H1593" s="37">
        <v>313</v>
      </c>
    </row>
    <row r="1594" spans="1:8" x14ac:dyDescent="0.3">
      <c r="A1594" s="34" t="str">
        <f>+LEFT(Tabla3[[#This Row],[id_detalle]],2)</f>
        <v>03</v>
      </c>
      <c r="B1594" s="46" t="str">
        <f>VLOOKUP((LEFT(Tabla3[[#This Row],[id_detalle]],2)),id_rubro[[id]:[Rubro]],2,0)</f>
        <v>PRODUCTOS INDUSTRIALES Y RELACIONADOS</v>
      </c>
      <c r="C1594" s="36" t="s">
        <v>344</v>
      </c>
      <c r="D1594" s="35" t="str">
        <f>+Tabla3[[#This Row],[id_detalle]]&amp;" "&amp;VLOOKUP(Tabla3[[#This Row],[id_detalle]],rubro_detalle[[Código]:[Rubro Detalle]],2,0)</f>
        <v>03.02.621 Ropa y Uniformes de Trabajo</v>
      </c>
      <c r="E1594" s="33">
        <f t="shared" si="49"/>
        <v>9</v>
      </c>
      <c r="F1594" s="47" t="str">
        <f t="shared" si="48"/>
        <v>03.02.621-9</v>
      </c>
      <c r="G1594" s="37" t="s">
        <v>3645</v>
      </c>
      <c r="H1594" s="37">
        <v>319</v>
      </c>
    </row>
    <row r="1595" spans="1:8" x14ac:dyDescent="0.3">
      <c r="A1595" s="34" t="str">
        <f>+LEFT(Tabla3[[#This Row],[id_detalle]],2)</f>
        <v>03</v>
      </c>
      <c r="B1595" s="46" t="str">
        <f>VLOOKUP((LEFT(Tabla3[[#This Row],[id_detalle]],2)),id_rubro[[id]:[Rubro]],2,0)</f>
        <v>PRODUCTOS INDUSTRIALES Y RELACIONADOS</v>
      </c>
      <c r="C1595" s="36" t="s">
        <v>344</v>
      </c>
      <c r="D1595" s="35" t="str">
        <f>+Tabla3[[#This Row],[id_detalle]]&amp;" "&amp;VLOOKUP(Tabla3[[#This Row],[id_detalle]],rubro_detalle[[Código]:[Rubro Detalle]],2,0)</f>
        <v>03.02.621 Ropa y Uniformes de Trabajo</v>
      </c>
      <c r="E1595" s="33">
        <f t="shared" si="49"/>
        <v>10</v>
      </c>
      <c r="F1595" s="47" t="str">
        <f t="shared" si="48"/>
        <v>03.02.621-10</v>
      </c>
      <c r="G1595" s="37" t="s">
        <v>3487</v>
      </c>
      <c r="H1595" s="37">
        <v>339</v>
      </c>
    </row>
    <row r="1596" spans="1:8" x14ac:dyDescent="0.3">
      <c r="A1596" s="34" t="str">
        <f>+LEFT(Tabla3[[#This Row],[id_detalle]],2)</f>
        <v>03</v>
      </c>
      <c r="B1596" s="46" t="str">
        <f>VLOOKUP((LEFT(Tabla3[[#This Row],[id_detalle]],2)),id_rubro[[id]:[Rubro]],2,0)</f>
        <v>PRODUCTOS INDUSTRIALES Y RELACIONADOS</v>
      </c>
      <c r="C1596" s="36" t="s">
        <v>344</v>
      </c>
      <c r="D1596" s="35" t="str">
        <f>+Tabla3[[#This Row],[id_detalle]]&amp;" "&amp;VLOOKUP(Tabla3[[#This Row],[id_detalle]],rubro_detalle[[Código]:[Rubro Detalle]],2,0)</f>
        <v>03.02.621 Ropa y Uniformes de Trabajo</v>
      </c>
      <c r="E1596" s="33">
        <f t="shared" si="49"/>
        <v>11</v>
      </c>
      <c r="F1596" s="47" t="str">
        <f t="shared" si="48"/>
        <v>03.02.621-11</v>
      </c>
      <c r="G1596" s="37" t="s">
        <v>3647</v>
      </c>
      <c r="H1596" s="37">
        <v>340</v>
      </c>
    </row>
    <row r="1597" spans="1:8" x14ac:dyDescent="0.3">
      <c r="A1597" s="34" t="str">
        <f>+LEFT(Tabla3[[#This Row],[id_detalle]],2)</f>
        <v>03</v>
      </c>
      <c r="B1597" s="46" t="str">
        <f>VLOOKUP((LEFT(Tabla3[[#This Row],[id_detalle]],2)),id_rubro[[id]:[Rubro]],2,0)</f>
        <v>PRODUCTOS INDUSTRIALES Y RELACIONADOS</v>
      </c>
      <c r="C1597" s="36" t="s">
        <v>344</v>
      </c>
      <c r="D1597" s="35" t="str">
        <f>+Tabla3[[#This Row],[id_detalle]]&amp;" "&amp;VLOOKUP(Tabla3[[#This Row],[id_detalle]],rubro_detalle[[Código]:[Rubro Detalle]],2,0)</f>
        <v>03.02.621 Ropa y Uniformes de Trabajo</v>
      </c>
      <c r="E1597" s="33">
        <f t="shared" si="49"/>
        <v>12</v>
      </c>
      <c r="F1597" s="47" t="str">
        <f t="shared" si="48"/>
        <v>03.02.621-12</v>
      </c>
      <c r="G1597" s="37" t="s">
        <v>3729</v>
      </c>
      <c r="H1597" s="37">
        <v>340</v>
      </c>
    </row>
    <row r="1598" spans="1:8" x14ac:dyDescent="0.3">
      <c r="A1598" s="34" t="str">
        <f>+LEFT(Tabla3[[#This Row],[id_detalle]],2)</f>
        <v>03</v>
      </c>
      <c r="B1598" s="46" t="str">
        <f>VLOOKUP((LEFT(Tabla3[[#This Row],[id_detalle]],2)),id_rubro[[id]:[Rubro]],2,0)</f>
        <v>PRODUCTOS INDUSTRIALES Y RELACIONADOS</v>
      </c>
      <c r="C1598" s="36" t="s">
        <v>344</v>
      </c>
      <c r="D1598" s="35" t="str">
        <f>+Tabla3[[#This Row],[id_detalle]]&amp;" "&amp;VLOOKUP(Tabla3[[#This Row],[id_detalle]],rubro_detalle[[Código]:[Rubro Detalle]],2,0)</f>
        <v>03.02.621 Ropa y Uniformes de Trabajo</v>
      </c>
      <c r="E1598" s="33">
        <f t="shared" si="49"/>
        <v>13</v>
      </c>
      <c r="F1598" s="47" t="str">
        <f t="shared" si="48"/>
        <v>03.02.621-13</v>
      </c>
      <c r="G1598" s="37" t="s">
        <v>3670</v>
      </c>
      <c r="H1598" s="37">
        <v>340</v>
      </c>
    </row>
    <row r="1599" spans="1:8" x14ac:dyDescent="0.3">
      <c r="A1599" s="34" t="str">
        <f>+LEFT(Tabla3[[#This Row],[id_detalle]],2)</f>
        <v>03</v>
      </c>
      <c r="B1599" s="46" t="str">
        <f>VLOOKUP((LEFT(Tabla3[[#This Row],[id_detalle]],2)),id_rubro[[id]:[Rubro]],2,0)</f>
        <v>PRODUCTOS INDUSTRIALES Y RELACIONADOS</v>
      </c>
      <c r="C1599" s="36" t="s">
        <v>344</v>
      </c>
      <c r="D1599" s="35" t="str">
        <f>+Tabla3[[#This Row],[id_detalle]]&amp;" "&amp;VLOOKUP(Tabla3[[#This Row],[id_detalle]],rubro_detalle[[Código]:[Rubro Detalle]],2,0)</f>
        <v>03.02.621 Ropa y Uniformes de Trabajo</v>
      </c>
      <c r="E1599" s="33">
        <f t="shared" si="49"/>
        <v>14</v>
      </c>
      <c r="F1599" s="47" t="str">
        <f t="shared" si="48"/>
        <v>03.02.621-14</v>
      </c>
      <c r="G1599" s="37" t="s">
        <v>3730</v>
      </c>
      <c r="H1599" s="37">
        <v>340</v>
      </c>
    </row>
    <row r="1600" spans="1:8" x14ac:dyDescent="0.3">
      <c r="A1600" s="34" t="str">
        <f>+LEFT(Tabla3[[#This Row],[id_detalle]],2)</f>
        <v>03</v>
      </c>
      <c r="B1600" s="46" t="str">
        <f>VLOOKUP((LEFT(Tabla3[[#This Row],[id_detalle]],2)),id_rubro[[id]:[Rubro]],2,0)</f>
        <v>PRODUCTOS INDUSTRIALES Y RELACIONADOS</v>
      </c>
      <c r="C1600" s="36" t="s">
        <v>344</v>
      </c>
      <c r="D1600" s="35" t="str">
        <f>+Tabla3[[#This Row],[id_detalle]]&amp;" "&amp;VLOOKUP(Tabla3[[#This Row],[id_detalle]],rubro_detalle[[Código]:[Rubro Detalle]],2,0)</f>
        <v>03.02.621 Ropa y Uniformes de Trabajo</v>
      </c>
      <c r="E1600" s="33">
        <f t="shared" si="49"/>
        <v>15</v>
      </c>
      <c r="F1600" s="47" t="str">
        <f t="shared" si="48"/>
        <v>03.02.621-15</v>
      </c>
      <c r="G1600" s="37" t="s">
        <v>3674</v>
      </c>
      <c r="H1600" s="37">
        <v>341</v>
      </c>
    </row>
    <row r="1601" spans="1:8" x14ac:dyDescent="0.3">
      <c r="A1601" s="34" t="str">
        <f>+LEFT(Tabla3[[#This Row],[id_detalle]],2)</f>
        <v>03</v>
      </c>
      <c r="B1601" s="46" t="str">
        <f>VLOOKUP((LEFT(Tabla3[[#This Row],[id_detalle]],2)),id_rubro[[id]:[Rubro]],2,0)</f>
        <v>PRODUCTOS INDUSTRIALES Y RELACIONADOS</v>
      </c>
      <c r="C1601" s="36" t="s">
        <v>344</v>
      </c>
      <c r="D1601" s="35" t="str">
        <f>+Tabla3[[#This Row],[id_detalle]]&amp;" "&amp;VLOOKUP(Tabla3[[#This Row],[id_detalle]],rubro_detalle[[Código]:[Rubro Detalle]],2,0)</f>
        <v>03.02.621 Ropa y Uniformes de Trabajo</v>
      </c>
      <c r="E1601" s="33">
        <f t="shared" si="49"/>
        <v>16</v>
      </c>
      <c r="F1601" s="47" t="str">
        <f t="shared" si="48"/>
        <v>03.02.621-16</v>
      </c>
      <c r="G1601" s="37" t="s">
        <v>3715</v>
      </c>
      <c r="H1601" s="37">
        <v>473</v>
      </c>
    </row>
    <row r="1602" spans="1:8" x14ac:dyDescent="0.3">
      <c r="A1602" s="34" t="str">
        <f>+LEFT(Tabla3[[#This Row],[id_detalle]],2)</f>
        <v>03</v>
      </c>
      <c r="B1602" s="46" t="str">
        <f>VLOOKUP((LEFT(Tabla3[[#This Row],[id_detalle]],2)),id_rubro[[id]:[Rubro]],2,0)</f>
        <v>PRODUCTOS INDUSTRIALES Y RELACIONADOS</v>
      </c>
      <c r="C1602" s="36" t="s">
        <v>344</v>
      </c>
      <c r="D1602" s="35" t="str">
        <f>+Tabla3[[#This Row],[id_detalle]]&amp;" "&amp;VLOOKUP(Tabla3[[#This Row],[id_detalle]],rubro_detalle[[Código]:[Rubro Detalle]],2,0)</f>
        <v>03.02.621 Ropa y Uniformes de Trabajo</v>
      </c>
      <c r="E1602" s="33">
        <f t="shared" si="49"/>
        <v>17</v>
      </c>
      <c r="F1602" s="47" t="str">
        <f t="shared" si="48"/>
        <v>03.02.621-17</v>
      </c>
      <c r="G1602" s="37" t="s">
        <v>3648</v>
      </c>
      <c r="H1602" s="37">
        <v>474</v>
      </c>
    </row>
    <row r="1603" spans="1:8" x14ac:dyDescent="0.3">
      <c r="A1603" s="34" t="str">
        <f>+LEFT(Tabla3[[#This Row],[id_detalle]],2)</f>
        <v>03</v>
      </c>
      <c r="B1603" s="46" t="str">
        <f>VLOOKUP((LEFT(Tabla3[[#This Row],[id_detalle]],2)),id_rubro[[id]:[Rubro]],2,0)</f>
        <v>PRODUCTOS INDUSTRIALES Y RELACIONADOS</v>
      </c>
      <c r="C1603" s="36" t="s">
        <v>344</v>
      </c>
      <c r="D1603" s="35" t="str">
        <f>+Tabla3[[#This Row],[id_detalle]]&amp;" "&amp;VLOOKUP(Tabla3[[#This Row],[id_detalle]],rubro_detalle[[Código]:[Rubro Detalle]],2,0)</f>
        <v>03.02.621 Ropa y Uniformes de Trabajo</v>
      </c>
      <c r="E1603" s="33">
        <f t="shared" si="49"/>
        <v>18</v>
      </c>
      <c r="F1603" s="47" t="str">
        <f t="shared" si="48"/>
        <v>03.02.621-18</v>
      </c>
      <c r="G1603" s="37" t="s">
        <v>3731</v>
      </c>
      <c r="H1603" s="37">
        <v>566</v>
      </c>
    </row>
    <row r="1604" spans="1:8" x14ac:dyDescent="0.3">
      <c r="A1604" s="34" t="str">
        <f>+LEFT(Tabla3[[#This Row],[id_detalle]],2)</f>
        <v>03</v>
      </c>
      <c r="B1604" s="46" t="str">
        <f>VLOOKUP((LEFT(Tabla3[[#This Row],[id_detalle]],2)),id_rubro[[id]:[Rubro]],2,0)</f>
        <v>PRODUCTOS INDUSTRIALES Y RELACIONADOS</v>
      </c>
      <c r="C1604" s="36" t="s">
        <v>344</v>
      </c>
      <c r="D1604" s="35" t="str">
        <f>+Tabla3[[#This Row],[id_detalle]]&amp;" "&amp;VLOOKUP(Tabla3[[#This Row],[id_detalle]],rubro_detalle[[Código]:[Rubro Detalle]],2,0)</f>
        <v>03.02.621 Ropa y Uniformes de Trabajo</v>
      </c>
      <c r="E1604" s="33">
        <f t="shared" si="49"/>
        <v>19</v>
      </c>
      <c r="F1604" s="47" t="str">
        <f t="shared" si="48"/>
        <v>03.02.621-19</v>
      </c>
      <c r="G1604" s="37" t="s">
        <v>3732</v>
      </c>
      <c r="H1604" s="37">
        <v>571</v>
      </c>
    </row>
    <row r="1605" spans="1:8" x14ac:dyDescent="0.3">
      <c r="A1605" s="34" t="str">
        <f>+LEFT(Tabla3[[#This Row],[id_detalle]],2)</f>
        <v>03</v>
      </c>
      <c r="B1605" s="46" t="str">
        <f>VLOOKUP((LEFT(Tabla3[[#This Row],[id_detalle]],2)),id_rubro[[id]:[Rubro]],2,0)</f>
        <v>PRODUCTOS INDUSTRIALES Y RELACIONADOS</v>
      </c>
      <c r="C1605" s="36" t="s">
        <v>344</v>
      </c>
      <c r="D1605" s="35" t="str">
        <f>+Tabla3[[#This Row],[id_detalle]]&amp;" "&amp;VLOOKUP(Tabla3[[#This Row],[id_detalle]],rubro_detalle[[Código]:[Rubro Detalle]],2,0)</f>
        <v>03.02.621 Ropa y Uniformes de Trabajo</v>
      </c>
      <c r="E1605" s="33">
        <f t="shared" si="49"/>
        <v>20</v>
      </c>
      <c r="F1605" s="47" t="str">
        <f t="shared" si="48"/>
        <v>03.02.621-20</v>
      </c>
      <c r="G1605" s="37" t="s">
        <v>3650</v>
      </c>
      <c r="H1605" s="37">
        <v>589</v>
      </c>
    </row>
    <row r="1606" spans="1:8" x14ac:dyDescent="0.3">
      <c r="A1606" s="34" t="str">
        <f>+LEFT(Tabla3[[#This Row],[id_detalle]],2)</f>
        <v>03</v>
      </c>
      <c r="B1606" s="46" t="str">
        <f>VLOOKUP((LEFT(Tabla3[[#This Row],[id_detalle]],2)),id_rubro[[id]:[Rubro]],2,0)</f>
        <v>PRODUCTOS INDUSTRIALES Y RELACIONADOS</v>
      </c>
      <c r="C1606" s="36" t="s">
        <v>344</v>
      </c>
      <c r="D1606" s="35" t="str">
        <f>+Tabla3[[#This Row],[id_detalle]]&amp;" "&amp;VLOOKUP(Tabla3[[#This Row],[id_detalle]],rubro_detalle[[Código]:[Rubro Detalle]],2,0)</f>
        <v>03.02.621 Ropa y Uniformes de Trabajo</v>
      </c>
      <c r="E1606" s="33">
        <f t="shared" si="49"/>
        <v>21</v>
      </c>
      <c r="F1606" s="47" t="str">
        <f t="shared" si="48"/>
        <v>03.02.621-21</v>
      </c>
      <c r="G1606" s="37" t="s">
        <v>3733</v>
      </c>
      <c r="H1606" s="37">
        <v>601</v>
      </c>
    </row>
    <row r="1607" spans="1:8" x14ac:dyDescent="0.3">
      <c r="A1607" s="34" t="str">
        <f>+LEFT(Tabla3[[#This Row],[id_detalle]],2)</f>
        <v>03</v>
      </c>
      <c r="B1607" s="46" t="str">
        <f>VLOOKUP((LEFT(Tabla3[[#This Row],[id_detalle]],2)),id_rubro[[id]:[Rubro]],2,0)</f>
        <v>PRODUCTOS INDUSTRIALES Y RELACIONADOS</v>
      </c>
      <c r="C1607" s="36" t="s">
        <v>344</v>
      </c>
      <c r="D1607" s="35" t="str">
        <f>+Tabla3[[#This Row],[id_detalle]]&amp;" "&amp;VLOOKUP(Tabla3[[#This Row],[id_detalle]],rubro_detalle[[Código]:[Rubro Detalle]],2,0)</f>
        <v>03.02.621 Ropa y Uniformes de Trabajo</v>
      </c>
      <c r="E1607" s="33">
        <f t="shared" si="49"/>
        <v>22</v>
      </c>
      <c r="F1607" s="47" t="str">
        <f t="shared" si="48"/>
        <v>03.02.621-22</v>
      </c>
      <c r="G1607" s="37" t="s">
        <v>3734</v>
      </c>
      <c r="H1607" s="37">
        <v>607</v>
      </c>
    </row>
    <row r="1608" spans="1:8" x14ac:dyDescent="0.3">
      <c r="A1608" s="34" t="str">
        <f>+LEFT(Tabla3[[#This Row],[id_detalle]],2)</f>
        <v>03</v>
      </c>
      <c r="B1608" s="46" t="str">
        <f>VLOOKUP((LEFT(Tabla3[[#This Row],[id_detalle]],2)),id_rubro[[id]:[Rubro]],2,0)</f>
        <v>PRODUCTOS INDUSTRIALES Y RELACIONADOS</v>
      </c>
      <c r="C1608" s="36" t="s">
        <v>344</v>
      </c>
      <c r="D1608" s="35" t="str">
        <f>+Tabla3[[#This Row],[id_detalle]]&amp;" "&amp;VLOOKUP(Tabla3[[#This Row],[id_detalle]],rubro_detalle[[Código]:[Rubro Detalle]],2,0)</f>
        <v>03.02.621 Ropa y Uniformes de Trabajo</v>
      </c>
      <c r="E1608" s="33">
        <f t="shared" si="49"/>
        <v>23</v>
      </c>
      <c r="F1608" s="47" t="str">
        <f t="shared" si="48"/>
        <v>03.02.621-23</v>
      </c>
      <c r="G1608" s="37" t="s">
        <v>3651</v>
      </c>
      <c r="H1608" s="37">
        <v>712</v>
      </c>
    </row>
    <row r="1609" spans="1:8" x14ac:dyDescent="0.3">
      <c r="A1609" s="34" t="str">
        <f>+LEFT(Tabla3[[#This Row],[id_detalle]],2)</f>
        <v>03</v>
      </c>
      <c r="B1609" s="46" t="str">
        <f>VLOOKUP((LEFT(Tabla3[[#This Row],[id_detalle]],2)),id_rubro[[id]:[Rubro]],2,0)</f>
        <v>PRODUCTOS INDUSTRIALES Y RELACIONADOS</v>
      </c>
      <c r="C1609" s="36" t="s">
        <v>344</v>
      </c>
      <c r="D1609" s="35" t="str">
        <f>+Tabla3[[#This Row],[id_detalle]]&amp;" "&amp;VLOOKUP(Tabla3[[#This Row],[id_detalle]],rubro_detalle[[Código]:[Rubro Detalle]],2,0)</f>
        <v>03.02.621 Ropa y Uniformes de Trabajo</v>
      </c>
      <c r="E1609" s="33">
        <f t="shared" si="49"/>
        <v>24</v>
      </c>
      <c r="F1609" s="47" t="str">
        <f t="shared" si="48"/>
        <v>03.02.621-24</v>
      </c>
      <c r="G1609" s="37" t="s">
        <v>3699</v>
      </c>
      <c r="H1609" s="37">
        <v>720</v>
      </c>
    </row>
    <row r="1610" spans="1:8" x14ac:dyDescent="0.3">
      <c r="A1610" s="34" t="str">
        <f>+LEFT(Tabla3[[#This Row],[id_detalle]],2)</f>
        <v>03</v>
      </c>
      <c r="B1610" s="46" t="str">
        <f>VLOOKUP((LEFT(Tabla3[[#This Row],[id_detalle]],2)),id_rubro[[id]:[Rubro]],2,0)</f>
        <v>PRODUCTOS INDUSTRIALES Y RELACIONADOS</v>
      </c>
      <c r="C1610" s="36" t="s">
        <v>344</v>
      </c>
      <c r="D1610" s="35" t="str">
        <f>+Tabla3[[#This Row],[id_detalle]]&amp;" "&amp;VLOOKUP(Tabla3[[#This Row],[id_detalle]],rubro_detalle[[Código]:[Rubro Detalle]],2,0)</f>
        <v>03.02.621 Ropa y Uniformes de Trabajo</v>
      </c>
      <c r="E1610" s="33">
        <f t="shared" si="49"/>
        <v>25</v>
      </c>
      <c r="F1610" s="47" t="str">
        <f t="shared" si="48"/>
        <v>03.02.621-25</v>
      </c>
      <c r="G1610" s="37" t="s">
        <v>3652</v>
      </c>
      <c r="H1610" s="37">
        <v>763</v>
      </c>
    </row>
    <row r="1611" spans="1:8" x14ac:dyDescent="0.3">
      <c r="A1611" s="34" t="str">
        <f>+LEFT(Tabla3[[#This Row],[id_detalle]],2)</f>
        <v>03</v>
      </c>
      <c r="B1611" s="46" t="str">
        <f>VLOOKUP((LEFT(Tabla3[[#This Row],[id_detalle]],2)),id_rubro[[id]:[Rubro]],2,0)</f>
        <v>PRODUCTOS INDUSTRIALES Y RELACIONADOS</v>
      </c>
      <c r="C1611" s="36" t="s">
        <v>344</v>
      </c>
      <c r="D1611" s="35" t="str">
        <f>+Tabla3[[#This Row],[id_detalle]]&amp;" "&amp;VLOOKUP(Tabla3[[#This Row],[id_detalle]],rubro_detalle[[Código]:[Rubro Detalle]],2,0)</f>
        <v>03.02.621 Ropa y Uniformes de Trabajo</v>
      </c>
      <c r="E1611" s="33">
        <f t="shared" si="49"/>
        <v>26</v>
      </c>
      <c r="F1611" s="47" t="str">
        <f t="shared" si="48"/>
        <v>03.02.621-26</v>
      </c>
      <c r="G1611" s="37" t="s">
        <v>3701</v>
      </c>
      <c r="H1611" s="37">
        <v>770</v>
      </c>
    </row>
    <row r="1612" spans="1:8" x14ac:dyDescent="0.3">
      <c r="A1612" s="34" t="str">
        <f>+LEFT(Tabla3[[#This Row],[id_detalle]],2)</f>
        <v>03</v>
      </c>
      <c r="B1612" s="46" t="str">
        <f>VLOOKUP((LEFT(Tabla3[[#This Row],[id_detalle]],2)),id_rubro[[id]:[Rubro]],2,0)</f>
        <v>PRODUCTOS INDUSTRIALES Y RELACIONADOS</v>
      </c>
      <c r="C1612" s="36" t="s">
        <v>344</v>
      </c>
      <c r="D1612" s="35" t="str">
        <f>+Tabla3[[#This Row],[id_detalle]]&amp;" "&amp;VLOOKUP(Tabla3[[#This Row],[id_detalle]],rubro_detalle[[Código]:[Rubro Detalle]],2,0)</f>
        <v>03.02.621 Ropa y Uniformes de Trabajo</v>
      </c>
      <c r="E1612" s="33">
        <f t="shared" si="49"/>
        <v>27</v>
      </c>
      <c r="F1612" s="47" t="str">
        <f t="shared" si="48"/>
        <v>03.02.621-27</v>
      </c>
      <c r="G1612" s="37" t="s">
        <v>3598</v>
      </c>
      <c r="H1612" s="37">
        <v>793</v>
      </c>
    </row>
    <row r="1613" spans="1:8" x14ac:dyDescent="0.3">
      <c r="A1613" s="34" t="str">
        <f>+LEFT(Tabla3[[#This Row],[id_detalle]],2)</f>
        <v>03</v>
      </c>
      <c r="B1613" s="46" t="str">
        <f>VLOOKUP((LEFT(Tabla3[[#This Row],[id_detalle]],2)),id_rubro[[id]:[Rubro]],2,0)</f>
        <v>PRODUCTOS INDUSTRIALES Y RELACIONADOS</v>
      </c>
      <c r="C1613" s="36" t="s">
        <v>344</v>
      </c>
      <c r="D1613" s="35" t="str">
        <f>+Tabla3[[#This Row],[id_detalle]]&amp;" "&amp;VLOOKUP(Tabla3[[#This Row],[id_detalle]],rubro_detalle[[Código]:[Rubro Detalle]],2,0)</f>
        <v>03.02.621 Ropa y Uniformes de Trabajo</v>
      </c>
      <c r="E1613" s="33">
        <f t="shared" si="49"/>
        <v>28</v>
      </c>
      <c r="F1613" s="47" t="str">
        <f t="shared" ref="F1613:F1676" si="50">+LEFT(D1613,9)&amp;"-"&amp;E1613</f>
        <v>03.02.621-28</v>
      </c>
      <c r="G1613" s="37" t="s">
        <v>3527</v>
      </c>
      <c r="H1613" s="37">
        <v>800</v>
      </c>
    </row>
    <row r="1614" spans="1:8" x14ac:dyDescent="0.3">
      <c r="A1614" s="34" t="str">
        <f>+LEFT(Tabla3[[#This Row],[id_detalle]],2)</f>
        <v>03</v>
      </c>
      <c r="B1614" s="46" t="str">
        <f>VLOOKUP((LEFT(Tabla3[[#This Row],[id_detalle]],2)),id_rubro[[id]:[Rubro]],2,0)</f>
        <v>PRODUCTOS INDUSTRIALES Y RELACIONADOS</v>
      </c>
      <c r="C1614" s="36" t="s">
        <v>344</v>
      </c>
      <c r="D1614" s="35" t="str">
        <f>+Tabla3[[#This Row],[id_detalle]]&amp;" "&amp;VLOOKUP(Tabla3[[#This Row],[id_detalle]],rubro_detalle[[Código]:[Rubro Detalle]],2,0)</f>
        <v>03.02.621 Ropa y Uniformes de Trabajo</v>
      </c>
      <c r="E1614" s="33">
        <f t="shared" ref="E1614:E1677" si="51">+IF(D1614=D1613,E1613+1,1)</f>
        <v>29</v>
      </c>
      <c r="F1614" s="47" t="str">
        <f t="shared" si="50"/>
        <v>03.02.621-29</v>
      </c>
      <c r="G1614" s="37" t="s">
        <v>3654</v>
      </c>
      <c r="H1614" s="37">
        <v>800</v>
      </c>
    </row>
    <row r="1615" spans="1:8" x14ac:dyDescent="0.3">
      <c r="A1615" s="34" t="str">
        <f>+LEFT(Tabla3[[#This Row],[id_detalle]],2)</f>
        <v>03</v>
      </c>
      <c r="B1615" s="46" t="str">
        <f>VLOOKUP((LEFT(Tabla3[[#This Row],[id_detalle]],2)),id_rubro[[id]:[Rubro]],2,0)</f>
        <v>PRODUCTOS INDUSTRIALES Y RELACIONADOS</v>
      </c>
      <c r="C1615" s="36" t="s">
        <v>344</v>
      </c>
      <c r="D1615" s="35" t="str">
        <f>+Tabla3[[#This Row],[id_detalle]]&amp;" "&amp;VLOOKUP(Tabla3[[#This Row],[id_detalle]],rubro_detalle[[Código]:[Rubro Detalle]],2,0)</f>
        <v>03.02.621 Ropa y Uniformes de Trabajo</v>
      </c>
      <c r="E1615" s="33">
        <f t="shared" si="51"/>
        <v>30</v>
      </c>
      <c r="F1615" s="47" t="str">
        <f t="shared" si="50"/>
        <v>03.02.621-30</v>
      </c>
      <c r="G1615" s="37" t="s">
        <v>3735</v>
      </c>
      <c r="H1615" s="37">
        <v>801</v>
      </c>
    </row>
    <row r="1616" spans="1:8" x14ac:dyDescent="0.3">
      <c r="A1616" s="34" t="str">
        <f>+LEFT(Tabla3[[#This Row],[id_detalle]],2)</f>
        <v>03</v>
      </c>
      <c r="B1616" s="46" t="str">
        <f>VLOOKUP((LEFT(Tabla3[[#This Row],[id_detalle]],2)),id_rubro[[id]:[Rubro]],2,0)</f>
        <v>PRODUCTOS INDUSTRIALES Y RELACIONADOS</v>
      </c>
      <c r="C1616" s="36" t="s">
        <v>346</v>
      </c>
      <c r="D1616" s="35" t="str">
        <f>+Tabla3[[#This Row],[id_detalle]]&amp;" "&amp;VLOOKUP(Tabla3[[#This Row],[id_detalle]],rubro_detalle[[Código]:[Rubro Detalle]],2,0)</f>
        <v>03.02.641 Sábanas, Fundas, Ropa de cama y Similares</v>
      </c>
      <c r="E1616" s="33">
        <f t="shared" si="51"/>
        <v>1</v>
      </c>
      <c r="F1616" s="47" t="str">
        <f t="shared" si="50"/>
        <v>03.02.641-1</v>
      </c>
      <c r="G1616" s="37" t="s">
        <v>3576</v>
      </c>
      <c r="H1616" s="37">
        <v>193</v>
      </c>
    </row>
    <row r="1617" spans="1:8" x14ac:dyDescent="0.3">
      <c r="A1617" s="34" t="str">
        <f>+LEFT(Tabla3[[#This Row],[id_detalle]],2)</f>
        <v>03</v>
      </c>
      <c r="B1617" s="46" t="str">
        <f>VLOOKUP((LEFT(Tabla3[[#This Row],[id_detalle]],2)),id_rubro[[id]:[Rubro]],2,0)</f>
        <v>PRODUCTOS INDUSTRIALES Y RELACIONADOS</v>
      </c>
      <c r="C1617" s="36" t="s">
        <v>346</v>
      </c>
      <c r="D1617" s="35" t="str">
        <f>+Tabla3[[#This Row],[id_detalle]]&amp;" "&amp;VLOOKUP(Tabla3[[#This Row],[id_detalle]],rubro_detalle[[Código]:[Rubro Detalle]],2,0)</f>
        <v>03.02.641 Sábanas, Fundas, Ropa de cama y Similares</v>
      </c>
      <c r="E1617" s="33">
        <f t="shared" si="51"/>
        <v>2</v>
      </c>
      <c r="F1617" s="47" t="str">
        <f t="shared" si="50"/>
        <v>03.02.641-2</v>
      </c>
      <c r="G1617" s="37" t="s">
        <v>3736</v>
      </c>
      <c r="H1617" s="37">
        <v>244</v>
      </c>
    </row>
    <row r="1618" spans="1:8" x14ac:dyDescent="0.3">
      <c r="A1618" s="34" t="str">
        <f>+LEFT(Tabla3[[#This Row],[id_detalle]],2)</f>
        <v>03</v>
      </c>
      <c r="B1618" s="46" t="str">
        <f>VLOOKUP((LEFT(Tabla3[[#This Row],[id_detalle]],2)),id_rubro[[id]:[Rubro]],2,0)</f>
        <v>PRODUCTOS INDUSTRIALES Y RELACIONADOS</v>
      </c>
      <c r="C1618" s="36" t="s">
        <v>346</v>
      </c>
      <c r="D1618" s="35" t="str">
        <f>+Tabla3[[#This Row],[id_detalle]]&amp;" "&amp;VLOOKUP(Tabla3[[#This Row],[id_detalle]],rubro_detalle[[Código]:[Rubro Detalle]],2,0)</f>
        <v>03.02.641 Sábanas, Fundas, Ropa de cama y Similares</v>
      </c>
      <c r="E1618" s="33">
        <f t="shared" si="51"/>
        <v>3</v>
      </c>
      <c r="F1618" s="47" t="str">
        <f t="shared" si="50"/>
        <v>03.02.641-3</v>
      </c>
      <c r="G1618" s="37" t="s">
        <v>3737</v>
      </c>
      <c r="H1618" s="37">
        <v>268</v>
      </c>
    </row>
    <row r="1619" spans="1:8" x14ac:dyDescent="0.3">
      <c r="A1619" s="34" t="str">
        <f>+LEFT(Tabla3[[#This Row],[id_detalle]],2)</f>
        <v>03</v>
      </c>
      <c r="B1619" s="46" t="str">
        <f>VLOOKUP((LEFT(Tabla3[[#This Row],[id_detalle]],2)),id_rubro[[id]:[Rubro]],2,0)</f>
        <v>PRODUCTOS INDUSTRIALES Y RELACIONADOS</v>
      </c>
      <c r="C1619" s="36" t="s">
        <v>346</v>
      </c>
      <c r="D1619" s="35" t="str">
        <f>+Tabla3[[#This Row],[id_detalle]]&amp;" "&amp;VLOOKUP(Tabla3[[#This Row],[id_detalle]],rubro_detalle[[Código]:[Rubro Detalle]],2,0)</f>
        <v>03.02.641 Sábanas, Fundas, Ropa de cama y Similares</v>
      </c>
      <c r="E1619" s="33">
        <f t="shared" si="51"/>
        <v>4</v>
      </c>
      <c r="F1619" s="47" t="str">
        <f t="shared" si="50"/>
        <v>03.02.641-4</v>
      </c>
      <c r="G1619" s="38" t="s">
        <v>3738</v>
      </c>
      <c r="H1619" s="38">
        <v>273</v>
      </c>
    </row>
    <row r="1620" spans="1:8" x14ac:dyDescent="0.3">
      <c r="A1620" s="34" t="str">
        <f>+LEFT(Tabla3[[#This Row],[id_detalle]],2)</f>
        <v>03</v>
      </c>
      <c r="B1620" s="46" t="str">
        <f>VLOOKUP((LEFT(Tabla3[[#This Row],[id_detalle]],2)),id_rubro[[id]:[Rubro]],2,0)</f>
        <v>PRODUCTOS INDUSTRIALES Y RELACIONADOS</v>
      </c>
      <c r="C1620" s="36" t="s">
        <v>346</v>
      </c>
      <c r="D1620" s="35" t="str">
        <f>+Tabla3[[#This Row],[id_detalle]]&amp;" "&amp;VLOOKUP(Tabla3[[#This Row],[id_detalle]],rubro_detalle[[Código]:[Rubro Detalle]],2,0)</f>
        <v>03.02.641 Sábanas, Fundas, Ropa de cama y Similares</v>
      </c>
      <c r="E1620" s="33">
        <f t="shared" si="51"/>
        <v>5</v>
      </c>
      <c r="F1620" s="47" t="str">
        <f t="shared" si="50"/>
        <v>03.02.641-5</v>
      </c>
      <c r="G1620" s="37" t="s">
        <v>3528</v>
      </c>
      <c r="H1620" s="37">
        <v>304</v>
      </c>
    </row>
    <row r="1621" spans="1:8" x14ac:dyDescent="0.3">
      <c r="A1621" s="34" t="str">
        <f>+LEFT(Tabla3[[#This Row],[id_detalle]],2)</f>
        <v>03</v>
      </c>
      <c r="B1621" s="46" t="str">
        <f>VLOOKUP((LEFT(Tabla3[[#This Row],[id_detalle]],2)),id_rubro[[id]:[Rubro]],2,0)</f>
        <v>PRODUCTOS INDUSTRIALES Y RELACIONADOS</v>
      </c>
      <c r="C1621" s="36" t="s">
        <v>346</v>
      </c>
      <c r="D1621" s="35" t="str">
        <f>+Tabla3[[#This Row],[id_detalle]]&amp;" "&amp;VLOOKUP(Tabla3[[#This Row],[id_detalle]],rubro_detalle[[Código]:[Rubro Detalle]],2,0)</f>
        <v>03.02.641 Sábanas, Fundas, Ropa de cama y Similares</v>
      </c>
      <c r="E1621" s="33">
        <f t="shared" si="51"/>
        <v>6</v>
      </c>
      <c r="F1621" s="47" t="str">
        <f t="shared" si="50"/>
        <v>03.02.641-6</v>
      </c>
      <c r="G1621" s="37" t="s">
        <v>3458</v>
      </c>
      <c r="H1621" s="37">
        <v>323</v>
      </c>
    </row>
    <row r="1622" spans="1:8" x14ac:dyDescent="0.3">
      <c r="A1622" s="34" t="str">
        <f>+LEFT(Tabla3[[#This Row],[id_detalle]],2)</f>
        <v>03</v>
      </c>
      <c r="B1622" s="46" t="str">
        <f>VLOOKUP((LEFT(Tabla3[[#This Row],[id_detalle]],2)),id_rubro[[id]:[Rubro]],2,0)</f>
        <v>PRODUCTOS INDUSTRIALES Y RELACIONADOS</v>
      </c>
      <c r="C1622" s="36" t="s">
        <v>346</v>
      </c>
      <c r="D1622" s="35" t="str">
        <f>+Tabla3[[#This Row],[id_detalle]]&amp;" "&amp;VLOOKUP(Tabla3[[#This Row],[id_detalle]],rubro_detalle[[Código]:[Rubro Detalle]],2,0)</f>
        <v>03.02.641 Sábanas, Fundas, Ropa de cama y Similares</v>
      </c>
      <c r="E1622" s="33">
        <f t="shared" si="51"/>
        <v>7</v>
      </c>
      <c r="F1622" s="47" t="str">
        <f t="shared" si="50"/>
        <v>03.02.641-7</v>
      </c>
      <c r="G1622" s="37" t="s">
        <v>3739</v>
      </c>
      <c r="H1622" s="37">
        <v>380</v>
      </c>
    </row>
    <row r="1623" spans="1:8" x14ac:dyDescent="0.3">
      <c r="A1623" s="34" t="str">
        <f>+LEFT(Tabla3[[#This Row],[id_detalle]],2)</f>
        <v>03</v>
      </c>
      <c r="B1623" s="46" t="str">
        <f>VLOOKUP((LEFT(Tabla3[[#This Row],[id_detalle]],2)),id_rubro[[id]:[Rubro]],2,0)</f>
        <v>PRODUCTOS INDUSTRIALES Y RELACIONADOS</v>
      </c>
      <c r="C1623" s="36" t="s">
        <v>346</v>
      </c>
      <c r="D1623" s="35" t="str">
        <f>+Tabla3[[#This Row],[id_detalle]]&amp;" "&amp;VLOOKUP(Tabla3[[#This Row],[id_detalle]],rubro_detalle[[Código]:[Rubro Detalle]],2,0)</f>
        <v>03.02.641 Sábanas, Fundas, Ropa de cama y Similares</v>
      </c>
      <c r="E1623" s="33">
        <f t="shared" si="51"/>
        <v>8</v>
      </c>
      <c r="F1623" s="47" t="str">
        <f t="shared" si="50"/>
        <v>03.02.641-8</v>
      </c>
      <c r="G1623" s="37" t="s">
        <v>3570</v>
      </c>
      <c r="H1623" s="37">
        <v>439</v>
      </c>
    </row>
    <row r="1624" spans="1:8" x14ac:dyDescent="0.3">
      <c r="A1624" s="34" t="str">
        <f>+LEFT(Tabla3[[#This Row],[id_detalle]],2)</f>
        <v>03</v>
      </c>
      <c r="B1624" s="46" t="str">
        <f>VLOOKUP((LEFT(Tabla3[[#This Row],[id_detalle]],2)),id_rubro[[id]:[Rubro]],2,0)</f>
        <v>PRODUCTOS INDUSTRIALES Y RELACIONADOS</v>
      </c>
      <c r="C1624" s="36" t="s">
        <v>346</v>
      </c>
      <c r="D1624" s="35" t="str">
        <f>+Tabla3[[#This Row],[id_detalle]]&amp;" "&amp;VLOOKUP(Tabla3[[#This Row],[id_detalle]],rubro_detalle[[Código]:[Rubro Detalle]],2,0)</f>
        <v>03.02.641 Sábanas, Fundas, Ropa de cama y Similares</v>
      </c>
      <c r="E1624" s="33">
        <f t="shared" si="51"/>
        <v>9</v>
      </c>
      <c r="F1624" s="47" t="str">
        <f t="shared" si="50"/>
        <v>03.02.641-9</v>
      </c>
      <c r="G1624" s="37" t="s">
        <v>3465</v>
      </c>
      <c r="H1624" s="37">
        <v>444</v>
      </c>
    </row>
    <row r="1625" spans="1:8" x14ac:dyDescent="0.3">
      <c r="A1625" s="34" t="str">
        <f>+LEFT(Tabla3[[#This Row],[id_detalle]],2)</f>
        <v>03</v>
      </c>
      <c r="B1625" s="46" t="str">
        <f>VLOOKUP((LEFT(Tabla3[[#This Row],[id_detalle]],2)),id_rubro[[id]:[Rubro]],2,0)</f>
        <v>PRODUCTOS INDUSTRIALES Y RELACIONADOS</v>
      </c>
      <c r="C1625" s="36" t="s">
        <v>346</v>
      </c>
      <c r="D1625" s="35" t="str">
        <f>+Tabla3[[#This Row],[id_detalle]]&amp;" "&amp;VLOOKUP(Tabla3[[#This Row],[id_detalle]],rubro_detalle[[Código]:[Rubro Detalle]],2,0)</f>
        <v>03.02.641 Sábanas, Fundas, Ropa de cama y Similares</v>
      </c>
      <c r="E1625" s="33">
        <f t="shared" si="51"/>
        <v>10</v>
      </c>
      <c r="F1625" s="47" t="str">
        <f t="shared" si="50"/>
        <v>03.02.641-10</v>
      </c>
      <c r="G1625" s="37" t="s">
        <v>3531</v>
      </c>
      <c r="H1625" s="37">
        <v>517</v>
      </c>
    </row>
    <row r="1626" spans="1:8" x14ac:dyDescent="0.3">
      <c r="A1626" s="34" t="str">
        <f>+LEFT(Tabla3[[#This Row],[id_detalle]],2)</f>
        <v>03</v>
      </c>
      <c r="B1626" s="46" t="str">
        <f>VLOOKUP((LEFT(Tabla3[[#This Row],[id_detalle]],2)),id_rubro[[id]:[Rubro]],2,0)</f>
        <v>PRODUCTOS INDUSTRIALES Y RELACIONADOS</v>
      </c>
      <c r="C1626" s="36" t="s">
        <v>346</v>
      </c>
      <c r="D1626" s="35" t="str">
        <f>+Tabla3[[#This Row],[id_detalle]]&amp;" "&amp;VLOOKUP(Tabla3[[#This Row],[id_detalle]],rubro_detalle[[Código]:[Rubro Detalle]],2,0)</f>
        <v>03.02.641 Sábanas, Fundas, Ropa de cama y Similares</v>
      </c>
      <c r="E1626" s="33">
        <f t="shared" si="51"/>
        <v>11</v>
      </c>
      <c r="F1626" s="47" t="str">
        <f t="shared" si="50"/>
        <v>03.02.641-11</v>
      </c>
      <c r="G1626" s="37" t="s">
        <v>3443</v>
      </c>
      <c r="H1626" s="37">
        <v>522</v>
      </c>
    </row>
    <row r="1627" spans="1:8" x14ac:dyDescent="0.3">
      <c r="A1627" s="34" t="str">
        <f>+LEFT(Tabla3[[#This Row],[id_detalle]],2)</f>
        <v>03</v>
      </c>
      <c r="B1627" s="46" t="str">
        <f>VLOOKUP((LEFT(Tabla3[[#This Row],[id_detalle]],2)),id_rubro[[id]:[Rubro]],2,0)</f>
        <v>PRODUCTOS INDUSTRIALES Y RELACIONADOS</v>
      </c>
      <c r="C1627" s="36" t="s">
        <v>346</v>
      </c>
      <c r="D1627" s="35" t="str">
        <f>+Tabla3[[#This Row],[id_detalle]]&amp;" "&amp;VLOOKUP(Tabla3[[#This Row],[id_detalle]],rubro_detalle[[Código]:[Rubro Detalle]],2,0)</f>
        <v>03.02.641 Sábanas, Fundas, Ropa de cama y Similares</v>
      </c>
      <c r="E1627" s="33">
        <f t="shared" si="51"/>
        <v>12</v>
      </c>
      <c r="F1627" s="47" t="str">
        <f t="shared" si="50"/>
        <v>03.02.641-12</v>
      </c>
      <c r="G1627" s="37" t="s">
        <v>3533</v>
      </c>
      <c r="H1627" s="37">
        <v>527</v>
      </c>
    </row>
    <row r="1628" spans="1:8" x14ac:dyDescent="0.3">
      <c r="A1628" s="34" t="str">
        <f>+LEFT(Tabla3[[#This Row],[id_detalle]],2)</f>
        <v>03</v>
      </c>
      <c r="B1628" s="46" t="str">
        <f>VLOOKUP((LEFT(Tabla3[[#This Row],[id_detalle]],2)),id_rubro[[id]:[Rubro]],2,0)</f>
        <v>PRODUCTOS INDUSTRIALES Y RELACIONADOS</v>
      </c>
      <c r="C1628" s="36" t="s">
        <v>346</v>
      </c>
      <c r="D1628" s="35" t="str">
        <f>+Tabla3[[#This Row],[id_detalle]]&amp;" "&amp;VLOOKUP(Tabla3[[#This Row],[id_detalle]],rubro_detalle[[Código]:[Rubro Detalle]],2,0)</f>
        <v>03.02.641 Sábanas, Fundas, Ropa de cama y Similares</v>
      </c>
      <c r="E1628" s="33">
        <f t="shared" si="51"/>
        <v>13</v>
      </c>
      <c r="F1628" s="47" t="str">
        <f t="shared" si="50"/>
        <v>03.02.641-13</v>
      </c>
      <c r="G1628" s="37" t="s">
        <v>3633</v>
      </c>
      <c r="H1628" s="37">
        <v>529</v>
      </c>
    </row>
    <row r="1629" spans="1:8" x14ac:dyDescent="0.3">
      <c r="A1629" s="34" t="str">
        <f>+LEFT(Tabla3[[#This Row],[id_detalle]],2)</f>
        <v>03</v>
      </c>
      <c r="B1629" s="46" t="str">
        <f>VLOOKUP((LEFT(Tabla3[[#This Row],[id_detalle]],2)),id_rubro[[id]:[Rubro]],2,0)</f>
        <v>PRODUCTOS INDUSTRIALES Y RELACIONADOS</v>
      </c>
      <c r="C1629" s="36" t="s">
        <v>346</v>
      </c>
      <c r="D1629" s="35" t="str">
        <f>+Tabla3[[#This Row],[id_detalle]]&amp;" "&amp;VLOOKUP(Tabla3[[#This Row],[id_detalle]],rubro_detalle[[Código]:[Rubro Detalle]],2,0)</f>
        <v>03.02.641 Sábanas, Fundas, Ropa de cama y Similares</v>
      </c>
      <c r="E1629" s="33">
        <f t="shared" si="51"/>
        <v>14</v>
      </c>
      <c r="F1629" s="47" t="str">
        <f t="shared" si="50"/>
        <v>03.02.641-14</v>
      </c>
      <c r="G1629" s="37" t="s">
        <v>3466</v>
      </c>
      <c r="H1629" s="37">
        <v>553</v>
      </c>
    </row>
    <row r="1630" spans="1:8" x14ac:dyDescent="0.3">
      <c r="A1630" s="34" t="str">
        <f>+LEFT(Tabla3[[#This Row],[id_detalle]],2)</f>
        <v>03</v>
      </c>
      <c r="B1630" s="46" t="str">
        <f>VLOOKUP((LEFT(Tabla3[[#This Row],[id_detalle]],2)),id_rubro[[id]:[Rubro]],2,0)</f>
        <v>PRODUCTOS INDUSTRIALES Y RELACIONADOS</v>
      </c>
      <c r="C1630" s="36" t="s">
        <v>346</v>
      </c>
      <c r="D1630" s="35" t="str">
        <f>+Tabla3[[#This Row],[id_detalle]]&amp;" "&amp;VLOOKUP(Tabla3[[#This Row],[id_detalle]],rubro_detalle[[Código]:[Rubro Detalle]],2,0)</f>
        <v>03.02.641 Sábanas, Fundas, Ropa de cama y Similares</v>
      </c>
      <c r="E1630" s="33">
        <f t="shared" si="51"/>
        <v>15</v>
      </c>
      <c r="F1630" s="47" t="str">
        <f t="shared" si="50"/>
        <v>03.02.641-15</v>
      </c>
      <c r="G1630" s="37" t="s">
        <v>3534</v>
      </c>
      <c r="H1630" s="37">
        <v>563</v>
      </c>
    </row>
    <row r="1631" spans="1:8" x14ac:dyDescent="0.3">
      <c r="A1631" s="34" t="str">
        <f>+LEFT(Tabla3[[#This Row],[id_detalle]],2)</f>
        <v>03</v>
      </c>
      <c r="B1631" s="46" t="str">
        <f>VLOOKUP((LEFT(Tabla3[[#This Row],[id_detalle]],2)),id_rubro[[id]:[Rubro]],2,0)</f>
        <v>PRODUCTOS INDUSTRIALES Y RELACIONADOS</v>
      </c>
      <c r="C1631" s="36" t="s">
        <v>346</v>
      </c>
      <c r="D1631" s="35" t="str">
        <f>+Tabla3[[#This Row],[id_detalle]]&amp;" "&amp;VLOOKUP(Tabla3[[#This Row],[id_detalle]],rubro_detalle[[Código]:[Rubro Detalle]],2,0)</f>
        <v>03.02.641 Sábanas, Fundas, Ropa de cama y Similares</v>
      </c>
      <c r="E1631" s="33">
        <f t="shared" si="51"/>
        <v>16</v>
      </c>
      <c r="F1631" s="47" t="str">
        <f t="shared" si="50"/>
        <v>03.02.641-16</v>
      </c>
      <c r="G1631" s="37" t="s">
        <v>3546</v>
      </c>
      <c r="H1631" s="37">
        <v>731</v>
      </c>
    </row>
    <row r="1632" spans="1:8" x14ac:dyDescent="0.3">
      <c r="A1632" s="34" t="str">
        <f>+LEFT(Tabla3[[#This Row],[id_detalle]],2)</f>
        <v>03</v>
      </c>
      <c r="B1632" s="46" t="str">
        <f>VLOOKUP((LEFT(Tabla3[[#This Row],[id_detalle]],2)),id_rubro[[id]:[Rubro]],2,0)</f>
        <v>PRODUCTOS INDUSTRIALES Y RELACIONADOS</v>
      </c>
      <c r="C1632" s="36" t="s">
        <v>346</v>
      </c>
      <c r="D1632" s="35" t="str">
        <f>+Tabla3[[#This Row],[id_detalle]]&amp;" "&amp;VLOOKUP(Tabla3[[#This Row],[id_detalle]],rubro_detalle[[Código]:[Rubro Detalle]],2,0)</f>
        <v>03.02.641 Sábanas, Fundas, Ropa de cama y Similares</v>
      </c>
      <c r="E1632" s="33">
        <f t="shared" si="51"/>
        <v>17</v>
      </c>
      <c r="F1632" s="47" t="str">
        <f t="shared" si="50"/>
        <v>03.02.641-17</v>
      </c>
      <c r="G1632" s="37" t="s">
        <v>3735</v>
      </c>
      <c r="H1632" s="37">
        <v>801</v>
      </c>
    </row>
    <row r="1633" spans="1:8" x14ac:dyDescent="0.3">
      <c r="A1633" s="34" t="str">
        <f>+LEFT(Tabla3[[#This Row],[id_detalle]],2)</f>
        <v>03</v>
      </c>
      <c r="B1633" s="46" t="str">
        <f>VLOOKUP((LEFT(Tabla3[[#This Row],[id_detalle]],2)),id_rubro[[id]:[Rubro]],2,0)</f>
        <v>PRODUCTOS INDUSTRIALES Y RELACIONADOS</v>
      </c>
      <c r="C1633" s="36" t="s">
        <v>348</v>
      </c>
      <c r="D1633" s="35" t="str">
        <f>+Tabla3[[#This Row],[id_detalle]]&amp;" "&amp;VLOOKUP(Tabla3[[#This Row],[id_detalle]],rubro_detalle[[Código]:[Rubro Detalle]],2,0)</f>
        <v>03.02.661 Sombreros,Adornos,Accesorios y Productos Conexos</v>
      </c>
      <c r="E1633" s="33">
        <f t="shared" si="51"/>
        <v>1</v>
      </c>
      <c r="F1633" s="47" t="str">
        <f t="shared" si="50"/>
        <v>03.02.661-1</v>
      </c>
      <c r="G1633" s="37" t="s">
        <v>3728</v>
      </c>
      <c r="H1633" s="37">
        <v>313</v>
      </c>
    </row>
    <row r="1634" spans="1:8" x14ac:dyDescent="0.3">
      <c r="A1634" s="34" t="str">
        <f>+LEFT(Tabla3[[#This Row],[id_detalle]],2)</f>
        <v>03</v>
      </c>
      <c r="B1634" s="46" t="str">
        <f>VLOOKUP((LEFT(Tabla3[[#This Row],[id_detalle]],2)),id_rubro[[id]:[Rubro]],2,0)</f>
        <v>PRODUCTOS INDUSTRIALES Y RELACIONADOS</v>
      </c>
      <c r="C1634" s="36" t="s">
        <v>348</v>
      </c>
      <c r="D1634" s="35" t="str">
        <f>+Tabla3[[#This Row],[id_detalle]]&amp;" "&amp;VLOOKUP(Tabla3[[#This Row],[id_detalle]],rubro_detalle[[Código]:[Rubro Detalle]],2,0)</f>
        <v>03.02.661 Sombreros,Adornos,Accesorios y Productos Conexos</v>
      </c>
      <c r="E1634" s="33">
        <f t="shared" si="51"/>
        <v>2</v>
      </c>
      <c r="F1634" s="47" t="str">
        <f t="shared" si="50"/>
        <v>03.02.661-2</v>
      </c>
      <c r="G1634" s="37" t="s">
        <v>3740</v>
      </c>
      <c r="H1634" s="37">
        <v>601</v>
      </c>
    </row>
    <row r="1635" spans="1:8" x14ac:dyDescent="0.3">
      <c r="A1635" s="34" t="str">
        <f>+LEFT(Tabla3[[#This Row],[id_detalle]],2)</f>
        <v>03</v>
      </c>
      <c r="B1635" s="46" t="str">
        <f>VLOOKUP((LEFT(Tabla3[[#This Row],[id_detalle]],2)),id_rubro[[id]:[Rubro]],2,0)</f>
        <v>PRODUCTOS INDUSTRIALES Y RELACIONADOS</v>
      </c>
      <c r="C1635" s="36" t="s">
        <v>350</v>
      </c>
      <c r="D1635" s="35" t="str">
        <f>+Tabla3[[#This Row],[id_detalle]]&amp;" "&amp;VLOOKUP(Tabla3[[#This Row],[id_detalle]],rubro_detalle[[Código]:[Rubro Detalle]],2,0)</f>
        <v>03.02.681 Telas en General</v>
      </c>
      <c r="E1635" s="33">
        <f t="shared" si="51"/>
        <v>1</v>
      </c>
      <c r="F1635" s="47" t="str">
        <f t="shared" si="50"/>
        <v>03.02.681-1</v>
      </c>
      <c r="G1635" s="37" t="s">
        <v>3575</v>
      </c>
      <c r="H1635" s="37">
        <v>159</v>
      </c>
    </row>
    <row r="1636" spans="1:8" x14ac:dyDescent="0.3">
      <c r="A1636" s="34" t="str">
        <f>+LEFT(Tabla3[[#This Row],[id_detalle]],2)</f>
        <v>03</v>
      </c>
      <c r="B1636" s="46" t="str">
        <f>VLOOKUP((LEFT(Tabla3[[#This Row],[id_detalle]],2)),id_rubro[[id]:[Rubro]],2,0)</f>
        <v>PRODUCTOS INDUSTRIALES Y RELACIONADOS</v>
      </c>
      <c r="C1636" s="36" t="s">
        <v>350</v>
      </c>
      <c r="D1636" s="35" t="str">
        <f>+Tabla3[[#This Row],[id_detalle]]&amp;" "&amp;VLOOKUP(Tabla3[[#This Row],[id_detalle]],rubro_detalle[[Código]:[Rubro Detalle]],2,0)</f>
        <v>03.02.681 Telas en General</v>
      </c>
      <c r="E1636" s="33">
        <f t="shared" si="51"/>
        <v>2</v>
      </c>
      <c r="F1636" s="47" t="str">
        <f t="shared" si="50"/>
        <v>03.02.681-2</v>
      </c>
      <c r="G1636" s="37" t="s">
        <v>3741</v>
      </c>
      <c r="H1636" s="37">
        <v>162</v>
      </c>
    </row>
    <row r="1637" spans="1:8" x14ac:dyDescent="0.3">
      <c r="A1637" s="34" t="str">
        <f>+LEFT(Tabla3[[#This Row],[id_detalle]],2)</f>
        <v>03</v>
      </c>
      <c r="B1637" s="46" t="str">
        <f>VLOOKUP((LEFT(Tabla3[[#This Row],[id_detalle]],2)),id_rubro[[id]:[Rubro]],2,0)</f>
        <v>PRODUCTOS INDUSTRIALES Y RELACIONADOS</v>
      </c>
      <c r="C1637" s="36" t="s">
        <v>350</v>
      </c>
      <c r="D1637" s="35" t="str">
        <f>+Tabla3[[#This Row],[id_detalle]]&amp;" "&amp;VLOOKUP(Tabla3[[#This Row],[id_detalle]],rubro_detalle[[Código]:[Rubro Detalle]],2,0)</f>
        <v>03.02.681 Telas en General</v>
      </c>
      <c r="E1637" s="33">
        <f t="shared" si="51"/>
        <v>3</v>
      </c>
      <c r="F1637" s="47" t="str">
        <f t="shared" si="50"/>
        <v>03.02.681-3</v>
      </c>
      <c r="G1637" s="37" t="s">
        <v>3742</v>
      </c>
      <c r="H1637" s="37">
        <v>270</v>
      </c>
    </row>
    <row r="1638" spans="1:8" x14ac:dyDescent="0.3">
      <c r="A1638" s="34" t="str">
        <f>+LEFT(Tabla3[[#This Row],[id_detalle]],2)</f>
        <v>03</v>
      </c>
      <c r="B1638" s="46" t="str">
        <f>VLOOKUP((LEFT(Tabla3[[#This Row],[id_detalle]],2)),id_rubro[[id]:[Rubro]],2,0)</f>
        <v>PRODUCTOS INDUSTRIALES Y RELACIONADOS</v>
      </c>
      <c r="C1638" s="36" t="s">
        <v>350</v>
      </c>
      <c r="D1638" s="35" t="str">
        <f>+Tabla3[[#This Row],[id_detalle]]&amp;" "&amp;VLOOKUP(Tabla3[[#This Row],[id_detalle]],rubro_detalle[[Código]:[Rubro Detalle]],2,0)</f>
        <v>03.02.681 Telas en General</v>
      </c>
      <c r="E1638" s="33">
        <f t="shared" si="51"/>
        <v>4</v>
      </c>
      <c r="F1638" s="47" t="str">
        <f t="shared" si="50"/>
        <v>03.02.681-4</v>
      </c>
      <c r="G1638" s="37" t="s">
        <v>3580</v>
      </c>
      <c r="H1638" s="37">
        <v>310</v>
      </c>
    </row>
    <row r="1639" spans="1:8" x14ac:dyDescent="0.3">
      <c r="A1639" s="34" t="str">
        <f>+LEFT(Tabla3[[#This Row],[id_detalle]],2)</f>
        <v>03</v>
      </c>
      <c r="B1639" s="46" t="str">
        <f>VLOOKUP((LEFT(Tabla3[[#This Row],[id_detalle]],2)),id_rubro[[id]:[Rubro]],2,0)</f>
        <v>PRODUCTOS INDUSTRIALES Y RELACIONADOS</v>
      </c>
      <c r="C1639" s="36" t="s">
        <v>350</v>
      </c>
      <c r="D1639" s="35" t="str">
        <f>+Tabla3[[#This Row],[id_detalle]]&amp;" "&amp;VLOOKUP(Tabla3[[#This Row],[id_detalle]],rubro_detalle[[Código]:[Rubro Detalle]],2,0)</f>
        <v>03.02.681 Telas en General</v>
      </c>
      <c r="E1639" s="33">
        <f t="shared" si="51"/>
        <v>5</v>
      </c>
      <c r="F1639" s="47" t="str">
        <f t="shared" si="50"/>
        <v>03.02.681-5</v>
      </c>
      <c r="G1639" s="37" t="s">
        <v>3456</v>
      </c>
      <c r="H1639" s="37">
        <v>314</v>
      </c>
    </row>
    <row r="1640" spans="1:8" x14ac:dyDescent="0.3">
      <c r="A1640" s="34" t="str">
        <f>+LEFT(Tabla3[[#This Row],[id_detalle]],2)</f>
        <v>03</v>
      </c>
      <c r="B1640" s="46" t="str">
        <f>VLOOKUP((LEFT(Tabla3[[#This Row],[id_detalle]],2)),id_rubro[[id]:[Rubro]],2,0)</f>
        <v>PRODUCTOS INDUSTRIALES Y RELACIONADOS</v>
      </c>
      <c r="C1640" s="36" t="s">
        <v>350</v>
      </c>
      <c r="D1640" s="35" t="str">
        <f>+Tabla3[[#This Row],[id_detalle]]&amp;" "&amp;VLOOKUP(Tabla3[[#This Row],[id_detalle]],rubro_detalle[[Código]:[Rubro Detalle]],2,0)</f>
        <v>03.02.681 Telas en General</v>
      </c>
      <c r="E1640" s="33">
        <f t="shared" si="51"/>
        <v>6</v>
      </c>
      <c r="F1640" s="47" t="str">
        <f t="shared" si="50"/>
        <v>03.02.681-6</v>
      </c>
      <c r="G1640" s="37" t="s">
        <v>3743</v>
      </c>
      <c r="H1640" s="37">
        <v>323</v>
      </c>
    </row>
    <row r="1641" spans="1:8" x14ac:dyDescent="0.3">
      <c r="A1641" s="34" t="str">
        <f>+LEFT(Tabla3[[#This Row],[id_detalle]],2)</f>
        <v>03</v>
      </c>
      <c r="B1641" s="46" t="str">
        <f>VLOOKUP((LEFT(Tabla3[[#This Row],[id_detalle]],2)),id_rubro[[id]:[Rubro]],2,0)</f>
        <v>PRODUCTOS INDUSTRIALES Y RELACIONADOS</v>
      </c>
      <c r="C1641" s="36" t="s">
        <v>350</v>
      </c>
      <c r="D1641" s="35" t="str">
        <f>+Tabla3[[#This Row],[id_detalle]]&amp;" "&amp;VLOOKUP(Tabla3[[#This Row],[id_detalle]],rubro_detalle[[Código]:[Rubro Detalle]],2,0)</f>
        <v>03.02.681 Telas en General</v>
      </c>
      <c r="E1641" s="33">
        <f t="shared" si="51"/>
        <v>7</v>
      </c>
      <c r="F1641" s="47" t="str">
        <f t="shared" si="50"/>
        <v>03.02.681-7</v>
      </c>
      <c r="G1641" s="37" t="s">
        <v>3458</v>
      </c>
      <c r="H1641" s="37">
        <v>323</v>
      </c>
    </row>
    <row r="1642" spans="1:8" x14ac:dyDescent="0.3">
      <c r="A1642" s="34" t="str">
        <f>+LEFT(Tabla3[[#This Row],[id_detalle]],2)</f>
        <v>03</v>
      </c>
      <c r="B1642" s="46" t="str">
        <f>VLOOKUP((LEFT(Tabla3[[#This Row],[id_detalle]],2)),id_rubro[[id]:[Rubro]],2,0)</f>
        <v>PRODUCTOS INDUSTRIALES Y RELACIONADOS</v>
      </c>
      <c r="C1642" s="36" t="s">
        <v>350</v>
      </c>
      <c r="D1642" s="35" t="str">
        <f>+Tabla3[[#This Row],[id_detalle]]&amp;" "&amp;VLOOKUP(Tabla3[[#This Row],[id_detalle]],rubro_detalle[[Código]:[Rubro Detalle]],2,0)</f>
        <v>03.02.681 Telas en General</v>
      </c>
      <c r="E1642" s="33">
        <f t="shared" si="51"/>
        <v>8</v>
      </c>
      <c r="F1642" s="47" t="str">
        <f t="shared" si="50"/>
        <v>03.02.681-8</v>
      </c>
      <c r="G1642" s="38" t="s">
        <v>3584</v>
      </c>
      <c r="H1642" s="38">
        <v>363</v>
      </c>
    </row>
    <row r="1643" spans="1:8" x14ac:dyDescent="0.3">
      <c r="A1643" s="34" t="str">
        <f>+LEFT(Tabla3[[#This Row],[id_detalle]],2)</f>
        <v>03</v>
      </c>
      <c r="B1643" s="46" t="str">
        <f>VLOOKUP((LEFT(Tabla3[[#This Row],[id_detalle]],2)),id_rubro[[id]:[Rubro]],2,0)</f>
        <v>PRODUCTOS INDUSTRIALES Y RELACIONADOS</v>
      </c>
      <c r="C1643" s="36" t="s">
        <v>350</v>
      </c>
      <c r="D1643" s="35" t="str">
        <f>+Tabla3[[#This Row],[id_detalle]]&amp;" "&amp;VLOOKUP(Tabla3[[#This Row],[id_detalle]],rubro_detalle[[Código]:[Rubro Detalle]],2,0)</f>
        <v>03.02.681 Telas en General</v>
      </c>
      <c r="E1643" s="33">
        <f t="shared" si="51"/>
        <v>9</v>
      </c>
      <c r="F1643" s="47" t="str">
        <f t="shared" si="50"/>
        <v>03.02.681-9</v>
      </c>
      <c r="G1643" s="37" t="s">
        <v>3677</v>
      </c>
      <c r="H1643" s="37">
        <v>364</v>
      </c>
    </row>
    <row r="1644" spans="1:8" x14ac:dyDescent="0.3">
      <c r="A1644" s="34" t="str">
        <f>+LEFT(Tabla3[[#This Row],[id_detalle]],2)</f>
        <v>03</v>
      </c>
      <c r="B1644" s="46" t="str">
        <f>VLOOKUP((LEFT(Tabla3[[#This Row],[id_detalle]],2)),id_rubro[[id]:[Rubro]],2,0)</f>
        <v>PRODUCTOS INDUSTRIALES Y RELACIONADOS</v>
      </c>
      <c r="C1644" s="36" t="s">
        <v>350</v>
      </c>
      <c r="D1644" s="35" t="str">
        <f>+Tabla3[[#This Row],[id_detalle]]&amp;" "&amp;VLOOKUP(Tabla3[[#This Row],[id_detalle]],rubro_detalle[[Código]:[Rubro Detalle]],2,0)</f>
        <v>03.02.681 Telas en General</v>
      </c>
      <c r="E1644" s="33">
        <f t="shared" si="51"/>
        <v>10</v>
      </c>
      <c r="F1644" s="47" t="str">
        <f t="shared" si="50"/>
        <v>03.02.681-10</v>
      </c>
      <c r="G1644" s="37" t="s">
        <v>3463</v>
      </c>
      <c r="H1644" s="37">
        <v>398</v>
      </c>
    </row>
    <row r="1645" spans="1:8" x14ac:dyDescent="0.3">
      <c r="A1645" s="34" t="str">
        <f>+LEFT(Tabla3[[#This Row],[id_detalle]],2)</f>
        <v>03</v>
      </c>
      <c r="B1645" s="46" t="str">
        <f>VLOOKUP((LEFT(Tabla3[[#This Row],[id_detalle]],2)),id_rubro[[id]:[Rubro]],2,0)</f>
        <v>PRODUCTOS INDUSTRIALES Y RELACIONADOS</v>
      </c>
      <c r="C1645" s="36" t="s">
        <v>350</v>
      </c>
      <c r="D1645" s="35" t="str">
        <f>+Tabla3[[#This Row],[id_detalle]]&amp;" "&amp;VLOOKUP(Tabla3[[#This Row],[id_detalle]],rubro_detalle[[Código]:[Rubro Detalle]],2,0)</f>
        <v>03.02.681 Telas en General</v>
      </c>
      <c r="E1645" s="33">
        <f t="shared" si="51"/>
        <v>11</v>
      </c>
      <c r="F1645" s="47" t="str">
        <f t="shared" si="50"/>
        <v>03.02.681-11</v>
      </c>
      <c r="G1645" s="37" t="s">
        <v>3744</v>
      </c>
      <c r="H1645" s="37">
        <v>403</v>
      </c>
    </row>
    <row r="1646" spans="1:8" x14ac:dyDescent="0.3">
      <c r="A1646" s="34" t="str">
        <f>+LEFT(Tabla3[[#This Row],[id_detalle]],2)</f>
        <v>03</v>
      </c>
      <c r="B1646" s="46" t="str">
        <f>VLOOKUP((LEFT(Tabla3[[#This Row],[id_detalle]],2)),id_rubro[[id]:[Rubro]],2,0)</f>
        <v>PRODUCTOS INDUSTRIALES Y RELACIONADOS</v>
      </c>
      <c r="C1646" s="36" t="s">
        <v>350</v>
      </c>
      <c r="D1646" s="35" t="str">
        <f>+Tabla3[[#This Row],[id_detalle]]&amp;" "&amp;VLOOKUP(Tabla3[[#This Row],[id_detalle]],rubro_detalle[[Código]:[Rubro Detalle]],2,0)</f>
        <v>03.02.681 Telas en General</v>
      </c>
      <c r="E1646" s="33">
        <f t="shared" si="51"/>
        <v>12</v>
      </c>
      <c r="F1646" s="47" t="str">
        <f t="shared" si="50"/>
        <v>03.02.681-12</v>
      </c>
      <c r="G1646" s="37" t="s">
        <v>3745</v>
      </c>
      <c r="H1646" s="37">
        <v>483</v>
      </c>
    </row>
    <row r="1647" spans="1:8" x14ac:dyDescent="0.3">
      <c r="A1647" s="34" t="str">
        <f>+LEFT(Tabla3[[#This Row],[id_detalle]],2)</f>
        <v>03</v>
      </c>
      <c r="B1647" s="46" t="str">
        <f>VLOOKUP((LEFT(Tabla3[[#This Row],[id_detalle]],2)),id_rubro[[id]:[Rubro]],2,0)</f>
        <v>PRODUCTOS INDUSTRIALES Y RELACIONADOS</v>
      </c>
      <c r="C1647" s="36" t="s">
        <v>350</v>
      </c>
      <c r="D1647" s="35" t="str">
        <f>+Tabla3[[#This Row],[id_detalle]]&amp;" "&amp;VLOOKUP(Tabla3[[#This Row],[id_detalle]],rubro_detalle[[Código]:[Rubro Detalle]],2,0)</f>
        <v>03.02.681 Telas en General</v>
      </c>
      <c r="E1647" s="33">
        <f t="shared" si="51"/>
        <v>13</v>
      </c>
      <c r="F1647" s="47" t="str">
        <f t="shared" si="50"/>
        <v>03.02.681-13</v>
      </c>
      <c r="G1647" s="37" t="s">
        <v>3587</v>
      </c>
      <c r="H1647" s="37">
        <v>492</v>
      </c>
    </row>
    <row r="1648" spans="1:8" x14ac:dyDescent="0.3">
      <c r="A1648" s="34" t="str">
        <f>+LEFT(Tabla3[[#This Row],[id_detalle]],2)</f>
        <v>03</v>
      </c>
      <c r="B1648" s="46" t="str">
        <f>VLOOKUP((LEFT(Tabla3[[#This Row],[id_detalle]],2)),id_rubro[[id]:[Rubro]],2,0)</f>
        <v>PRODUCTOS INDUSTRIALES Y RELACIONADOS</v>
      </c>
      <c r="C1648" s="36" t="s">
        <v>350</v>
      </c>
      <c r="D1648" s="35" t="str">
        <f>+Tabla3[[#This Row],[id_detalle]]&amp;" "&amp;VLOOKUP(Tabla3[[#This Row],[id_detalle]],rubro_detalle[[Código]:[Rubro Detalle]],2,0)</f>
        <v>03.02.681 Telas en General</v>
      </c>
      <c r="E1648" s="33">
        <f t="shared" si="51"/>
        <v>14</v>
      </c>
      <c r="F1648" s="47" t="str">
        <f t="shared" si="50"/>
        <v>03.02.681-14</v>
      </c>
      <c r="G1648" s="37" t="s">
        <v>3746</v>
      </c>
      <c r="H1648" s="37">
        <v>508</v>
      </c>
    </row>
    <row r="1649" spans="1:8" x14ac:dyDescent="0.3">
      <c r="A1649" s="34" t="str">
        <f>+LEFT(Tabla3[[#This Row],[id_detalle]],2)</f>
        <v>03</v>
      </c>
      <c r="B1649" s="46" t="str">
        <f>VLOOKUP((LEFT(Tabla3[[#This Row],[id_detalle]],2)),id_rubro[[id]:[Rubro]],2,0)</f>
        <v>PRODUCTOS INDUSTRIALES Y RELACIONADOS</v>
      </c>
      <c r="C1649" s="36" t="s">
        <v>350</v>
      </c>
      <c r="D1649" s="35" t="str">
        <f>+Tabla3[[#This Row],[id_detalle]]&amp;" "&amp;VLOOKUP(Tabla3[[#This Row],[id_detalle]],rubro_detalle[[Código]:[Rubro Detalle]],2,0)</f>
        <v>03.02.681 Telas en General</v>
      </c>
      <c r="E1649" s="33">
        <f t="shared" si="51"/>
        <v>15</v>
      </c>
      <c r="F1649" s="47" t="str">
        <f t="shared" si="50"/>
        <v>03.02.681-15</v>
      </c>
      <c r="G1649" s="37" t="s">
        <v>3747</v>
      </c>
      <c r="H1649" s="37">
        <v>512</v>
      </c>
    </row>
    <row r="1650" spans="1:8" x14ac:dyDescent="0.3">
      <c r="A1650" s="34" t="str">
        <f>+LEFT(Tabla3[[#This Row],[id_detalle]],2)</f>
        <v>03</v>
      </c>
      <c r="B1650" s="46" t="str">
        <f>VLOOKUP((LEFT(Tabla3[[#This Row],[id_detalle]],2)),id_rubro[[id]:[Rubro]],2,0)</f>
        <v>PRODUCTOS INDUSTRIALES Y RELACIONADOS</v>
      </c>
      <c r="C1650" s="36" t="s">
        <v>350</v>
      </c>
      <c r="D1650" s="35" t="str">
        <f>+Tabla3[[#This Row],[id_detalle]]&amp;" "&amp;VLOOKUP(Tabla3[[#This Row],[id_detalle]],rubro_detalle[[Código]:[Rubro Detalle]],2,0)</f>
        <v>03.02.681 Telas en General</v>
      </c>
      <c r="E1650" s="33">
        <f t="shared" si="51"/>
        <v>16</v>
      </c>
      <c r="F1650" s="47" t="str">
        <f t="shared" si="50"/>
        <v>03.02.681-16</v>
      </c>
      <c r="G1650" s="37" t="s">
        <v>3748</v>
      </c>
      <c r="H1650" s="37">
        <v>526</v>
      </c>
    </row>
    <row r="1651" spans="1:8" x14ac:dyDescent="0.3">
      <c r="A1651" s="34" t="str">
        <f>+LEFT(Tabla3[[#This Row],[id_detalle]],2)</f>
        <v>03</v>
      </c>
      <c r="B1651" s="46" t="str">
        <f>VLOOKUP((LEFT(Tabla3[[#This Row],[id_detalle]],2)),id_rubro[[id]:[Rubro]],2,0)</f>
        <v>PRODUCTOS INDUSTRIALES Y RELACIONADOS</v>
      </c>
      <c r="C1651" s="36" t="s">
        <v>350</v>
      </c>
      <c r="D1651" s="35" t="str">
        <f>+Tabla3[[#This Row],[id_detalle]]&amp;" "&amp;VLOOKUP(Tabla3[[#This Row],[id_detalle]],rubro_detalle[[Código]:[Rubro Detalle]],2,0)</f>
        <v>03.02.681 Telas en General</v>
      </c>
      <c r="E1651" s="33">
        <f t="shared" si="51"/>
        <v>17</v>
      </c>
      <c r="F1651" s="47" t="str">
        <f t="shared" si="50"/>
        <v>03.02.681-17</v>
      </c>
      <c r="G1651" s="37" t="s">
        <v>3542</v>
      </c>
      <c r="H1651" s="37">
        <v>561</v>
      </c>
    </row>
    <row r="1652" spans="1:8" x14ac:dyDescent="0.3">
      <c r="A1652" s="34" t="str">
        <f>+LEFT(Tabla3[[#This Row],[id_detalle]],2)</f>
        <v>03</v>
      </c>
      <c r="B1652" s="46" t="str">
        <f>VLOOKUP((LEFT(Tabla3[[#This Row],[id_detalle]],2)),id_rubro[[id]:[Rubro]],2,0)</f>
        <v>PRODUCTOS INDUSTRIALES Y RELACIONADOS</v>
      </c>
      <c r="C1652" s="36" t="s">
        <v>350</v>
      </c>
      <c r="D1652" s="35" t="str">
        <f>+Tabla3[[#This Row],[id_detalle]]&amp;" "&amp;VLOOKUP(Tabla3[[#This Row],[id_detalle]],rubro_detalle[[Código]:[Rubro Detalle]],2,0)</f>
        <v>03.02.681 Telas en General</v>
      </c>
      <c r="E1652" s="33">
        <f t="shared" si="51"/>
        <v>18</v>
      </c>
      <c r="F1652" s="47" t="str">
        <f t="shared" si="50"/>
        <v>03.02.681-18</v>
      </c>
      <c r="G1652" s="37" t="s">
        <v>3629</v>
      </c>
      <c r="H1652" s="37">
        <v>587</v>
      </c>
    </row>
    <row r="1653" spans="1:8" x14ac:dyDescent="0.3">
      <c r="A1653" s="34" t="str">
        <f>+LEFT(Tabla3[[#This Row],[id_detalle]],2)</f>
        <v>03</v>
      </c>
      <c r="B1653" s="46" t="str">
        <f>VLOOKUP((LEFT(Tabla3[[#This Row],[id_detalle]],2)),id_rubro[[id]:[Rubro]],2,0)</f>
        <v>PRODUCTOS INDUSTRIALES Y RELACIONADOS</v>
      </c>
      <c r="C1653" s="36" t="s">
        <v>350</v>
      </c>
      <c r="D1653" s="35" t="str">
        <f>+Tabla3[[#This Row],[id_detalle]]&amp;" "&amp;VLOOKUP(Tabla3[[#This Row],[id_detalle]],rubro_detalle[[Código]:[Rubro Detalle]],2,0)</f>
        <v>03.02.681 Telas en General</v>
      </c>
      <c r="E1653" s="33">
        <f t="shared" si="51"/>
        <v>19</v>
      </c>
      <c r="F1653" s="47" t="str">
        <f t="shared" si="50"/>
        <v>03.02.681-19</v>
      </c>
      <c r="G1653" s="37" t="s">
        <v>3590</v>
      </c>
      <c r="H1653" s="37">
        <v>602</v>
      </c>
    </row>
    <row r="1654" spans="1:8" x14ac:dyDescent="0.3">
      <c r="A1654" s="34" t="str">
        <f>+LEFT(Tabla3[[#This Row],[id_detalle]],2)</f>
        <v>03</v>
      </c>
      <c r="B1654" s="46" t="str">
        <f>VLOOKUP((LEFT(Tabla3[[#This Row],[id_detalle]],2)),id_rubro[[id]:[Rubro]],2,0)</f>
        <v>PRODUCTOS INDUSTRIALES Y RELACIONADOS</v>
      </c>
      <c r="C1654" s="36" t="s">
        <v>350</v>
      </c>
      <c r="D1654" s="35" t="str">
        <f>+Tabla3[[#This Row],[id_detalle]]&amp;" "&amp;VLOOKUP(Tabla3[[#This Row],[id_detalle]],rubro_detalle[[Código]:[Rubro Detalle]],2,0)</f>
        <v>03.02.681 Telas en General</v>
      </c>
      <c r="E1654" s="33">
        <f t="shared" si="51"/>
        <v>20</v>
      </c>
      <c r="F1654" s="47" t="str">
        <f t="shared" si="50"/>
        <v>03.02.681-20</v>
      </c>
      <c r="G1654" s="37" t="s">
        <v>3749</v>
      </c>
      <c r="H1654" s="37">
        <v>612</v>
      </c>
    </row>
    <row r="1655" spans="1:8" x14ac:dyDescent="0.3">
      <c r="A1655" s="34" t="str">
        <f>+LEFT(Tabla3[[#This Row],[id_detalle]],2)</f>
        <v>03</v>
      </c>
      <c r="B1655" s="46" t="str">
        <f>VLOOKUP((LEFT(Tabla3[[#This Row],[id_detalle]],2)),id_rubro[[id]:[Rubro]],2,0)</f>
        <v>PRODUCTOS INDUSTRIALES Y RELACIONADOS</v>
      </c>
      <c r="C1655" s="36" t="s">
        <v>350</v>
      </c>
      <c r="D1655" s="35" t="str">
        <f>+Tabla3[[#This Row],[id_detalle]]&amp;" "&amp;VLOOKUP(Tabla3[[#This Row],[id_detalle]],rubro_detalle[[Código]:[Rubro Detalle]],2,0)</f>
        <v>03.02.681 Telas en General</v>
      </c>
      <c r="E1655" s="33">
        <f t="shared" si="51"/>
        <v>21</v>
      </c>
      <c r="F1655" s="47" t="str">
        <f t="shared" si="50"/>
        <v>03.02.681-21</v>
      </c>
      <c r="G1655" s="37" t="s">
        <v>3024</v>
      </c>
      <c r="H1655" s="37">
        <v>702</v>
      </c>
    </row>
    <row r="1656" spans="1:8" x14ac:dyDescent="0.3">
      <c r="A1656" s="34" t="str">
        <f>+LEFT(Tabla3[[#This Row],[id_detalle]],2)</f>
        <v>03</v>
      </c>
      <c r="B1656" s="46" t="str">
        <f>VLOOKUP((LEFT(Tabla3[[#This Row],[id_detalle]],2)),id_rubro[[id]:[Rubro]],2,0)</f>
        <v>PRODUCTOS INDUSTRIALES Y RELACIONADOS</v>
      </c>
      <c r="C1656" s="36" t="s">
        <v>350</v>
      </c>
      <c r="D1656" s="35" t="str">
        <f>+Tabla3[[#This Row],[id_detalle]]&amp;" "&amp;VLOOKUP(Tabla3[[#This Row],[id_detalle]],rubro_detalle[[Código]:[Rubro Detalle]],2,0)</f>
        <v>03.02.681 Telas en General</v>
      </c>
      <c r="E1656" s="33">
        <f t="shared" si="51"/>
        <v>22</v>
      </c>
      <c r="F1656" s="47" t="str">
        <f t="shared" si="50"/>
        <v>03.02.681-22</v>
      </c>
      <c r="G1656" s="37" t="s">
        <v>2412</v>
      </c>
      <c r="H1656" s="37">
        <v>741</v>
      </c>
    </row>
    <row r="1657" spans="1:8" x14ac:dyDescent="0.3">
      <c r="A1657" s="34" t="str">
        <f>+LEFT(Tabla3[[#This Row],[id_detalle]],2)</f>
        <v>03</v>
      </c>
      <c r="B1657" s="46" t="str">
        <f>VLOOKUP((LEFT(Tabla3[[#This Row],[id_detalle]],2)),id_rubro[[id]:[Rubro]],2,0)</f>
        <v>PRODUCTOS INDUSTRIALES Y RELACIONADOS</v>
      </c>
      <c r="C1657" s="36" t="s">
        <v>350</v>
      </c>
      <c r="D1657" s="35" t="str">
        <f>+Tabla3[[#This Row],[id_detalle]]&amp;" "&amp;VLOOKUP(Tabla3[[#This Row],[id_detalle]],rubro_detalle[[Código]:[Rubro Detalle]],2,0)</f>
        <v>03.02.681 Telas en General</v>
      </c>
      <c r="E1657" s="33">
        <f t="shared" si="51"/>
        <v>23</v>
      </c>
      <c r="F1657" s="47" t="str">
        <f t="shared" si="50"/>
        <v>03.02.681-23</v>
      </c>
      <c r="G1657" s="37" t="s">
        <v>3607</v>
      </c>
      <c r="H1657" s="37">
        <v>766</v>
      </c>
    </row>
    <row r="1658" spans="1:8" x14ac:dyDescent="0.3">
      <c r="A1658" s="34" t="str">
        <f>+LEFT(Tabla3[[#This Row],[id_detalle]],2)</f>
        <v>03</v>
      </c>
      <c r="B1658" s="46" t="str">
        <f>VLOOKUP((LEFT(Tabla3[[#This Row],[id_detalle]],2)),id_rubro[[id]:[Rubro]],2,0)</f>
        <v>PRODUCTOS INDUSTRIALES Y RELACIONADOS</v>
      </c>
      <c r="C1658" s="36" t="s">
        <v>350</v>
      </c>
      <c r="D1658" s="35" t="str">
        <f>+Tabla3[[#This Row],[id_detalle]]&amp;" "&amp;VLOOKUP(Tabla3[[#This Row],[id_detalle]],rubro_detalle[[Código]:[Rubro Detalle]],2,0)</f>
        <v>03.02.681 Telas en General</v>
      </c>
      <c r="E1658" s="33">
        <f t="shared" si="51"/>
        <v>24</v>
      </c>
      <c r="F1658" s="47" t="str">
        <f t="shared" si="50"/>
        <v>03.02.681-24</v>
      </c>
      <c r="G1658" s="37" t="s">
        <v>3750</v>
      </c>
      <c r="H1658" s="37">
        <v>781</v>
      </c>
    </row>
    <row r="1659" spans="1:8" x14ac:dyDescent="0.3">
      <c r="A1659" s="34" t="str">
        <f>+LEFT(Tabla3[[#This Row],[id_detalle]],2)</f>
        <v>03</v>
      </c>
      <c r="B1659" s="46" t="str">
        <f>VLOOKUP((LEFT(Tabla3[[#This Row],[id_detalle]],2)),id_rubro[[id]:[Rubro]],2,0)</f>
        <v>PRODUCTOS INDUSTRIALES Y RELACIONADOS</v>
      </c>
      <c r="C1659" s="36" t="s">
        <v>350</v>
      </c>
      <c r="D1659" s="35" t="str">
        <f>+Tabla3[[#This Row],[id_detalle]]&amp;" "&amp;VLOOKUP(Tabla3[[#This Row],[id_detalle]],rubro_detalle[[Código]:[Rubro Detalle]],2,0)</f>
        <v>03.02.681 Telas en General</v>
      </c>
      <c r="E1659" s="33">
        <f t="shared" si="51"/>
        <v>25</v>
      </c>
      <c r="F1659" s="47" t="str">
        <f t="shared" si="50"/>
        <v>03.02.681-25</v>
      </c>
      <c r="G1659" s="37" t="s">
        <v>3751</v>
      </c>
      <c r="H1659" s="37">
        <v>793</v>
      </c>
    </row>
    <row r="1660" spans="1:8" x14ac:dyDescent="0.3">
      <c r="A1660" s="34" t="str">
        <f>+LEFT(Tabla3[[#This Row],[id_detalle]],2)</f>
        <v>03</v>
      </c>
      <c r="B1660" s="46" t="str">
        <f>VLOOKUP((LEFT(Tabla3[[#This Row],[id_detalle]],2)),id_rubro[[id]:[Rubro]],2,0)</f>
        <v>PRODUCTOS INDUSTRIALES Y RELACIONADOS</v>
      </c>
      <c r="C1660" s="36" t="s">
        <v>350</v>
      </c>
      <c r="D1660" s="35" t="str">
        <f>+Tabla3[[#This Row],[id_detalle]]&amp;" "&amp;VLOOKUP(Tabla3[[#This Row],[id_detalle]],rubro_detalle[[Código]:[Rubro Detalle]],2,0)</f>
        <v>03.02.681 Telas en General</v>
      </c>
      <c r="E1660" s="33">
        <f t="shared" si="51"/>
        <v>26</v>
      </c>
      <c r="F1660" s="47" t="str">
        <f t="shared" si="50"/>
        <v>03.02.681-26</v>
      </c>
      <c r="G1660" s="37" t="s">
        <v>3598</v>
      </c>
      <c r="H1660" s="37">
        <v>793</v>
      </c>
    </row>
    <row r="1661" spans="1:8" x14ac:dyDescent="0.3">
      <c r="A1661" s="34" t="str">
        <f>+LEFT(Tabla3[[#This Row],[id_detalle]],2)</f>
        <v>03</v>
      </c>
      <c r="B1661" s="46" t="str">
        <f>VLOOKUP((LEFT(Tabla3[[#This Row],[id_detalle]],2)),id_rubro[[id]:[Rubro]],2,0)</f>
        <v>PRODUCTOS INDUSTRIALES Y RELACIONADOS</v>
      </c>
      <c r="C1661" s="36" t="s">
        <v>350</v>
      </c>
      <c r="D1661" s="35" t="str">
        <f>+Tabla3[[#This Row],[id_detalle]]&amp;" "&amp;VLOOKUP(Tabla3[[#This Row],[id_detalle]],rubro_detalle[[Código]:[Rubro Detalle]],2,0)</f>
        <v>03.02.681 Telas en General</v>
      </c>
      <c r="E1661" s="33">
        <f t="shared" si="51"/>
        <v>27</v>
      </c>
      <c r="F1661" s="47" t="str">
        <f t="shared" si="50"/>
        <v>03.02.681-27</v>
      </c>
      <c r="G1661" s="37" t="s">
        <v>3752</v>
      </c>
      <c r="H1661" s="37">
        <v>800</v>
      </c>
    </row>
    <row r="1662" spans="1:8" x14ac:dyDescent="0.3">
      <c r="A1662" s="34" t="str">
        <f>+LEFT(Tabla3[[#This Row],[id_detalle]],2)</f>
        <v>03</v>
      </c>
      <c r="B1662" s="46" t="str">
        <f>VLOOKUP((LEFT(Tabla3[[#This Row],[id_detalle]],2)),id_rubro[[id]:[Rubro]],2,0)</f>
        <v>PRODUCTOS INDUSTRIALES Y RELACIONADOS</v>
      </c>
      <c r="C1662" s="36" t="s">
        <v>350</v>
      </c>
      <c r="D1662" s="35" t="str">
        <f>+Tabla3[[#This Row],[id_detalle]]&amp;" "&amp;VLOOKUP(Tabla3[[#This Row],[id_detalle]],rubro_detalle[[Código]:[Rubro Detalle]],2,0)</f>
        <v>03.02.681 Telas en General</v>
      </c>
      <c r="E1662" s="33">
        <f t="shared" si="51"/>
        <v>28</v>
      </c>
      <c r="F1662" s="47" t="str">
        <f t="shared" si="50"/>
        <v>03.02.681-28</v>
      </c>
      <c r="G1662" s="37" t="s">
        <v>3753</v>
      </c>
      <c r="H1662" s="37">
        <v>800</v>
      </c>
    </row>
    <row r="1663" spans="1:8" x14ac:dyDescent="0.3">
      <c r="A1663" s="34" t="str">
        <f>+LEFT(Tabla3[[#This Row],[id_detalle]],2)</f>
        <v>03</v>
      </c>
      <c r="B1663" s="46" t="str">
        <f>VLOOKUP((LEFT(Tabla3[[#This Row],[id_detalle]],2)),id_rubro[[id]:[Rubro]],2,0)</f>
        <v>PRODUCTOS INDUSTRIALES Y RELACIONADOS</v>
      </c>
      <c r="C1663" s="36" t="s">
        <v>350</v>
      </c>
      <c r="D1663" s="35" t="str">
        <f>+Tabla3[[#This Row],[id_detalle]]&amp;" "&amp;VLOOKUP(Tabla3[[#This Row],[id_detalle]],rubro_detalle[[Código]:[Rubro Detalle]],2,0)</f>
        <v>03.02.681 Telas en General</v>
      </c>
      <c r="E1663" s="33">
        <f t="shared" si="51"/>
        <v>29</v>
      </c>
      <c r="F1663" s="47" t="str">
        <f t="shared" si="50"/>
        <v>03.02.681-29</v>
      </c>
      <c r="G1663" s="37" t="s">
        <v>3754</v>
      </c>
      <c r="H1663" s="37">
        <v>800</v>
      </c>
    </row>
    <row r="1664" spans="1:8" x14ac:dyDescent="0.3">
      <c r="A1664" s="34" t="str">
        <f>+LEFT(Tabla3[[#This Row],[id_detalle]],2)</f>
        <v>03</v>
      </c>
      <c r="B1664" s="46" t="str">
        <f>VLOOKUP((LEFT(Tabla3[[#This Row],[id_detalle]],2)),id_rubro[[id]:[Rubro]],2,0)</f>
        <v>PRODUCTOS INDUSTRIALES Y RELACIONADOS</v>
      </c>
      <c r="C1664" s="36" t="s">
        <v>350</v>
      </c>
      <c r="D1664" s="35" t="str">
        <f>+Tabla3[[#This Row],[id_detalle]]&amp;" "&amp;VLOOKUP(Tabla3[[#This Row],[id_detalle]],rubro_detalle[[Código]:[Rubro Detalle]],2,0)</f>
        <v>03.02.681 Telas en General</v>
      </c>
      <c r="E1664" s="33">
        <f t="shared" si="51"/>
        <v>30</v>
      </c>
      <c r="F1664" s="47" t="str">
        <f t="shared" si="50"/>
        <v>03.02.681-30</v>
      </c>
      <c r="G1664" s="37" t="s">
        <v>3755</v>
      </c>
      <c r="H1664" s="37">
        <v>832</v>
      </c>
    </row>
    <row r="1665" spans="1:8" x14ac:dyDescent="0.3">
      <c r="A1665" s="34" t="str">
        <f>+LEFT(Tabla3[[#This Row],[id_detalle]],2)</f>
        <v>03</v>
      </c>
      <c r="B1665" s="46" t="str">
        <f>VLOOKUP((LEFT(Tabla3[[#This Row],[id_detalle]],2)),id_rubro[[id]:[Rubro]],2,0)</f>
        <v>PRODUCTOS INDUSTRIALES Y RELACIONADOS</v>
      </c>
      <c r="C1665" s="36" t="s">
        <v>352</v>
      </c>
      <c r="D1665" s="35" t="str">
        <f>+Tabla3[[#This Row],[id_detalle]]&amp;" "&amp;VLOOKUP(Tabla3[[#This Row],[id_detalle]],rubro_detalle[[Código]:[Rubro Detalle]],2,0)</f>
        <v>03.02.701 Toallas</v>
      </c>
      <c r="E1665" s="33">
        <f t="shared" si="51"/>
        <v>1</v>
      </c>
      <c r="F1665" s="47" t="str">
        <f t="shared" si="50"/>
        <v>03.02.701-1</v>
      </c>
      <c r="G1665" s="37" t="s">
        <v>3736</v>
      </c>
      <c r="H1665" s="37">
        <v>244</v>
      </c>
    </row>
    <row r="1666" spans="1:8" x14ac:dyDescent="0.3">
      <c r="A1666" s="34" t="str">
        <f>+LEFT(Tabla3[[#This Row],[id_detalle]],2)</f>
        <v>03</v>
      </c>
      <c r="B1666" s="46" t="str">
        <f>VLOOKUP((LEFT(Tabla3[[#This Row],[id_detalle]],2)),id_rubro[[id]:[Rubro]],2,0)</f>
        <v>PRODUCTOS INDUSTRIALES Y RELACIONADOS</v>
      </c>
      <c r="C1666" s="36" t="s">
        <v>352</v>
      </c>
      <c r="D1666" s="35" t="str">
        <f>+Tabla3[[#This Row],[id_detalle]]&amp;" "&amp;VLOOKUP(Tabla3[[#This Row],[id_detalle]],rubro_detalle[[Código]:[Rubro Detalle]],2,0)</f>
        <v>03.02.701 Toallas</v>
      </c>
      <c r="E1666" s="33">
        <f t="shared" si="51"/>
        <v>2</v>
      </c>
      <c r="F1666" s="47" t="str">
        <f t="shared" si="50"/>
        <v>03.02.701-2</v>
      </c>
      <c r="G1666" s="38" t="s">
        <v>3738</v>
      </c>
      <c r="H1666" s="38">
        <v>273</v>
      </c>
    </row>
    <row r="1667" spans="1:8" x14ac:dyDescent="0.3">
      <c r="A1667" s="34" t="str">
        <f>+LEFT(Tabla3[[#This Row],[id_detalle]],2)</f>
        <v>03</v>
      </c>
      <c r="B1667" s="46" t="str">
        <f>VLOOKUP((LEFT(Tabla3[[#This Row],[id_detalle]],2)),id_rubro[[id]:[Rubro]],2,0)</f>
        <v>PRODUCTOS INDUSTRIALES Y RELACIONADOS</v>
      </c>
      <c r="C1667" s="36" t="s">
        <v>352</v>
      </c>
      <c r="D1667" s="35" t="str">
        <f>+Tabla3[[#This Row],[id_detalle]]&amp;" "&amp;VLOOKUP(Tabla3[[#This Row],[id_detalle]],rubro_detalle[[Código]:[Rubro Detalle]],2,0)</f>
        <v>03.02.701 Toallas</v>
      </c>
      <c r="E1667" s="33">
        <f t="shared" si="51"/>
        <v>3</v>
      </c>
      <c r="F1667" s="47" t="str">
        <f t="shared" si="50"/>
        <v>03.02.701-3</v>
      </c>
      <c r="G1667" s="37" t="s">
        <v>3456</v>
      </c>
      <c r="H1667" s="37">
        <v>314</v>
      </c>
    </row>
    <row r="1668" spans="1:8" x14ac:dyDescent="0.3">
      <c r="A1668" s="34" t="str">
        <f>+LEFT(Tabla3[[#This Row],[id_detalle]],2)</f>
        <v>03</v>
      </c>
      <c r="B1668" s="46" t="str">
        <f>VLOOKUP((LEFT(Tabla3[[#This Row],[id_detalle]],2)),id_rubro[[id]:[Rubro]],2,0)</f>
        <v>PRODUCTOS INDUSTRIALES Y RELACIONADOS</v>
      </c>
      <c r="C1668" s="36" t="s">
        <v>352</v>
      </c>
      <c r="D1668" s="35" t="str">
        <f>+Tabla3[[#This Row],[id_detalle]]&amp;" "&amp;VLOOKUP(Tabla3[[#This Row],[id_detalle]],rubro_detalle[[Código]:[Rubro Detalle]],2,0)</f>
        <v>03.02.701 Toallas</v>
      </c>
      <c r="E1668" s="33">
        <f t="shared" si="51"/>
        <v>4</v>
      </c>
      <c r="F1668" s="47" t="str">
        <f t="shared" si="50"/>
        <v>03.02.701-4</v>
      </c>
      <c r="G1668" s="37" t="s">
        <v>3458</v>
      </c>
      <c r="H1668" s="37">
        <v>323</v>
      </c>
    </row>
    <row r="1669" spans="1:8" x14ac:dyDescent="0.3">
      <c r="A1669" s="34" t="str">
        <f>+LEFT(Tabla3[[#This Row],[id_detalle]],2)</f>
        <v>03</v>
      </c>
      <c r="B1669" s="46" t="str">
        <f>VLOOKUP((LEFT(Tabla3[[#This Row],[id_detalle]],2)),id_rubro[[id]:[Rubro]],2,0)</f>
        <v>PRODUCTOS INDUSTRIALES Y RELACIONADOS</v>
      </c>
      <c r="C1669" s="36" t="s">
        <v>352</v>
      </c>
      <c r="D1669" s="35" t="str">
        <f>+Tabla3[[#This Row],[id_detalle]]&amp;" "&amp;VLOOKUP(Tabla3[[#This Row],[id_detalle]],rubro_detalle[[Código]:[Rubro Detalle]],2,0)</f>
        <v>03.02.701 Toallas</v>
      </c>
      <c r="E1669" s="33">
        <f t="shared" si="51"/>
        <v>5</v>
      </c>
      <c r="F1669" s="47" t="str">
        <f t="shared" si="50"/>
        <v>03.02.701-5</v>
      </c>
      <c r="G1669" s="37" t="s">
        <v>3677</v>
      </c>
      <c r="H1669" s="37">
        <v>364</v>
      </c>
    </row>
    <row r="1670" spans="1:8" x14ac:dyDescent="0.3">
      <c r="A1670" s="34" t="str">
        <f>+LEFT(Tabla3[[#This Row],[id_detalle]],2)</f>
        <v>03</v>
      </c>
      <c r="B1670" s="46" t="str">
        <f>VLOOKUP((LEFT(Tabla3[[#This Row],[id_detalle]],2)),id_rubro[[id]:[Rubro]],2,0)</f>
        <v>PRODUCTOS INDUSTRIALES Y RELACIONADOS</v>
      </c>
      <c r="C1670" s="36" t="s">
        <v>352</v>
      </c>
      <c r="D1670" s="35" t="str">
        <f>+Tabla3[[#This Row],[id_detalle]]&amp;" "&amp;VLOOKUP(Tabla3[[#This Row],[id_detalle]],rubro_detalle[[Código]:[Rubro Detalle]],2,0)</f>
        <v>03.02.701 Toallas</v>
      </c>
      <c r="E1670" s="33">
        <f t="shared" si="51"/>
        <v>6</v>
      </c>
      <c r="F1670" s="47" t="str">
        <f t="shared" si="50"/>
        <v>03.02.701-6</v>
      </c>
      <c r="G1670" s="37" t="s">
        <v>3443</v>
      </c>
      <c r="H1670" s="37">
        <v>522</v>
      </c>
    </row>
    <row r="1671" spans="1:8" x14ac:dyDescent="0.3">
      <c r="A1671" s="34" t="str">
        <f>+LEFT(Tabla3[[#This Row],[id_detalle]],2)</f>
        <v>03</v>
      </c>
      <c r="B1671" s="46" t="str">
        <f>VLOOKUP((LEFT(Tabla3[[#This Row],[id_detalle]],2)),id_rubro[[id]:[Rubro]],2,0)</f>
        <v>PRODUCTOS INDUSTRIALES Y RELACIONADOS</v>
      </c>
      <c r="C1671" s="36" t="s">
        <v>352</v>
      </c>
      <c r="D1671" s="35" t="str">
        <f>+Tabla3[[#This Row],[id_detalle]]&amp;" "&amp;VLOOKUP(Tabla3[[#This Row],[id_detalle]],rubro_detalle[[Código]:[Rubro Detalle]],2,0)</f>
        <v>03.02.701 Toallas</v>
      </c>
      <c r="E1671" s="33">
        <f t="shared" si="51"/>
        <v>7</v>
      </c>
      <c r="F1671" s="47" t="str">
        <f t="shared" si="50"/>
        <v>03.02.701-7</v>
      </c>
      <c r="G1671" s="37" t="s">
        <v>3466</v>
      </c>
      <c r="H1671" s="37">
        <v>553</v>
      </c>
    </row>
    <row r="1672" spans="1:8" x14ac:dyDescent="0.3">
      <c r="A1672" s="34" t="str">
        <f>+LEFT(Tabla3[[#This Row],[id_detalle]],2)</f>
        <v>03</v>
      </c>
      <c r="B1672" s="46" t="str">
        <f>VLOOKUP((LEFT(Tabla3[[#This Row],[id_detalle]],2)),id_rubro[[id]:[Rubro]],2,0)</f>
        <v>PRODUCTOS INDUSTRIALES Y RELACIONADOS</v>
      </c>
      <c r="C1672" s="36" t="s">
        <v>352</v>
      </c>
      <c r="D1672" s="35" t="str">
        <f>+Tabla3[[#This Row],[id_detalle]]&amp;" "&amp;VLOOKUP(Tabla3[[#This Row],[id_detalle]],rubro_detalle[[Código]:[Rubro Detalle]],2,0)</f>
        <v>03.02.701 Toallas</v>
      </c>
      <c r="E1672" s="33">
        <f t="shared" si="51"/>
        <v>8</v>
      </c>
      <c r="F1672" s="47" t="str">
        <f t="shared" si="50"/>
        <v>03.02.701-8</v>
      </c>
      <c r="G1672" s="37" t="s">
        <v>2412</v>
      </c>
      <c r="H1672" s="37">
        <v>742</v>
      </c>
    </row>
    <row r="1673" spans="1:8" x14ac:dyDescent="0.3">
      <c r="A1673" s="34" t="str">
        <f>+LEFT(Tabla3[[#This Row],[id_detalle]],2)</f>
        <v>03</v>
      </c>
      <c r="B1673" s="46" t="str">
        <f>VLOOKUP((LEFT(Tabla3[[#This Row],[id_detalle]],2)),id_rubro[[id]:[Rubro]],2,0)</f>
        <v>PRODUCTOS INDUSTRIALES Y RELACIONADOS</v>
      </c>
      <c r="C1673" s="36" t="s">
        <v>354</v>
      </c>
      <c r="D1673" s="35" t="str">
        <f>+Tabla3[[#This Row],[id_detalle]]&amp;" "&amp;VLOOKUP(Tabla3[[#This Row],[id_detalle]],rubro_detalle[[Código]:[Rubro Detalle]],2,0)</f>
        <v>03.02.721 Trajes de Baño</v>
      </c>
      <c r="E1673" s="33">
        <f t="shared" si="51"/>
        <v>1</v>
      </c>
      <c r="F1673" s="47" t="str">
        <f t="shared" si="50"/>
        <v>03.02.721-1</v>
      </c>
      <c r="G1673" s="37" t="s">
        <v>3623</v>
      </c>
      <c r="H1673" s="37">
        <v>316</v>
      </c>
    </row>
    <row r="1674" spans="1:8" x14ac:dyDescent="0.3">
      <c r="A1674" s="34" t="str">
        <f>+LEFT(Tabla3[[#This Row],[id_detalle]],2)</f>
        <v>03</v>
      </c>
      <c r="B1674" s="46" t="str">
        <f>VLOOKUP((LEFT(Tabla3[[#This Row],[id_detalle]],2)),id_rubro[[id]:[Rubro]],2,0)</f>
        <v>PRODUCTOS INDUSTRIALES Y RELACIONADOS</v>
      </c>
      <c r="C1674" s="36" t="s">
        <v>354</v>
      </c>
      <c r="D1674" s="35" t="str">
        <f>+Tabla3[[#This Row],[id_detalle]]&amp;" "&amp;VLOOKUP(Tabla3[[#This Row],[id_detalle]],rubro_detalle[[Código]:[Rubro Detalle]],2,0)</f>
        <v>03.02.721 Trajes de Baño</v>
      </c>
      <c r="E1674" s="33">
        <f t="shared" si="51"/>
        <v>2</v>
      </c>
      <c r="F1674" s="47" t="str">
        <f t="shared" si="50"/>
        <v>03.02.721-2</v>
      </c>
      <c r="G1674" s="37" t="s">
        <v>3716</v>
      </c>
      <c r="H1674" s="37">
        <v>582</v>
      </c>
    </row>
    <row r="1675" spans="1:8" x14ac:dyDescent="0.3">
      <c r="A1675" s="34" t="str">
        <f>+LEFT(Tabla3[[#This Row],[id_detalle]],2)</f>
        <v>03</v>
      </c>
      <c r="B1675" s="46" t="str">
        <f>VLOOKUP((LEFT(Tabla3[[#This Row],[id_detalle]],2)),id_rubro[[id]:[Rubro]],2,0)</f>
        <v>PRODUCTOS INDUSTRIALES Y RELACIONADOS</v>
      </c>
      <c r="C1675" s="36" t="s">
        <v>354</v>
      </c>
      <c r="D1675" s="35" t="str">
        <f>+Tabla3[[#This Row],[id_detalle]]&amp;" "&amp;VLOOKUP(Tabla3[[#This Row],[id_detalle]],rubro_detalle[[Código]:[Rubro Detalle]],2,0)</f>
        <v>03.02.721 Trajes de Baño</v>
      </c>
      <c r="E1675" s="33">
        <f t="shared" si="51"/>
        <v>3</v>
      </c>
      <c r="F1675" s="47" t="str">
        <f t="shared" si="50"/>
        <v>03.02.721-3</v>
      </c>
      <c r="G1675" s="37" t="s">
        <v>3700</v>
      </c>
      <c r="H1675" s="37">
        <v>752</v>
      </c>
    </row>
    <row r="1676" spans="1:8" x14ac:dyDescent="0.3">
      <c r="A1676" s="34" t="str">
        <f>+LEFT(Tabla3[[#This Row],[id_detalle]],2)</f>
        <v>03</v>
      </c>
      <c r="B1676" s="46" t="str">
        <f>VLOOKUP((LEFT(Tabla3[[#This Row],[id_detalle]],2)),id_rubro[[id]:[Rubro]],2,0)</f>
        <v>PRODUCTOS INDUSTRIALES Y RELACIONADOS</v>
      </c>
      <c r="C1676" s="36" t="s">
        <v>356</v>
      </c>
      <c r="D1676" s="35" t="str">
        <f>+Tabla3[[#This Row],[id_detalle]]&amp;" "&amp;VLOOKUP(Tabla3[[#This Row],[id_detalle]],rubro_detalle[[Código]:[Rubro Detalle]],2,0)</f>
        <v>03.02.821 Uniformes Escolares</v>
      </c>
      <c r="E1676" s="33">
        <f t="shared" si="51"/>
        <v>1</v>
      </c>
      <c r="F1676" s="47" t="str">
        <f t="shared" si="50"/>
        <v>03.02.821-1</v>
      </c>
      <c r="G1676" s="37" t="s">
        <v>3645</v>
      </c>
      <c r="H1676" s="37">
        <v>319</v>
      </c>
    </row>
    <row r="1677" spans="1:8" x14ac:dyDescent="0.3">
      <c r="A1677" s="34" t="str">
        <f>+LEFT(Tabla3[[#This Row],[id_detalle]],2)</f>
        <v>03</v>
      </c>
      <c r="B1677" s="46" t="str">
        <f>VLOOKUP((LEFT(Tabla3[[#This Row],[id_detalle]],2)),id_rubro[[id]:[Rubro]],2,0)</f>
        <v>PRODUCTOS INDUSTRIALES Y RELACIONADOS</v>
      </c>
      <c r="C1677" s="36" t="s">
        <v>356</v>
      </c>
      <c r="D1677" s="35" t="str">
        <f>+Tabla3[[#This Row],[id_detalle]]&amp;" "&amp;VLOOKUP(Tabla3[[#This Row],[id_detalle]],rubro_detalle[[Código]:[Rubro Detalle]],2,0)</f>
        <v>03.02.821 Uniformes Escolares</v>
      </c>
      <c r="E1677" s="33">
        <f t="shared" si="51"/>
        <v>2</v>
      </c>
      <c r="F1677" s="47" t="str">
        <f t="shared" ref="F1677:F1740" si="52">+LEFT(D1677,9)&amp;"-"&amp;E1677</f>
        <v>03.02.821-2</v>
      </c>
      <c r="G1677" s="37" t="s">
        <v>3721</v>
      </c>
      <c r="H1677" s="37">
        <v>339</v>
      </c>
    </row>
    <row r="1678" spans="1:8" x14ac:dyDescent="0.3">
      <c r="A1678" s="34" t="str">
        <f>+LEFT(Tabla3[[#This Row],[id_detalle]],2)</f>
        <v>03</v>
      </c>
      <c r="B1678" s="46" t="str">
        <f>VLOOKUP((LEFT(Tabla3[[#This Row],[id_detalle]],2)),id_rubro[[id]:[Rubro]],2,0)</f>
        <v>PRODUCTOS INDUSTRIALES Y RELACIONADOS</v>
      </c>
      <c r="C1678" s="36" t="s">
        <v>359</v>
      </c>
      <c r="D1678" s="35" t="str">
        <f>+Tabla3[[#This Row],[id_detalle]]&amp;" "&amp;VLOOKUP(Tabla3[[#This Row],[id_detalle]],rubro_detalle[[Código]:[Rubro Detalle]],2,0)</f>
        <v>03.03.101 Artículos de Cuero</v>
      </c>
      <c r="E1678" s="33">
        <f t="shared" ref="E1678:E1741" si="53">+IF(D1678=D1677,E1677+1,1)</f>
        <v>1</v>
      </c>
      <c r="F1678" s="47" t="str">
        <f t="shared" si="52"/>
        <v>03.03.101-1</v>
      </c>
      <c r="G1678" s="37" t="s">
        <v>3756</v>
      </c>
      <c r="H1678" s="37">
        <v>174</v>
      </c>
    </row>
    <row r="1679" spans="1:8" x14ac:dyDescent="0.3">
      <c r="A1679" s="34" t="str">
        <f>+LEFT(Tabla3[[#This Row],[id_detalle]],2)</f>
        <v>03</v>
      </c>
      <c r="B1679" s="46" t="str">
        <f>VLOOKUP((LEFT(Tabla3[[#This Row],[id_detalle]],2)),id_rubro[[id]:[Rubro]],2,0)</f>
        <v>PRODUCTOS INDUSTRIALES Y RELACIONADOS</v>
      </c>
      <c r="C1679" s="36" t="s">
        <v>359</v>
      </c>
      <c r="D1679" s="35" t="str">
        <f>+Tabla3[[#This Row],[id_detalle]]&amp;" "&amp;VLOOKUP(Tabla3[[#This Row],[id_detalle]],rubro_detalle[[Código]:[Rubro Detalle]],2,0)</f>
        <v>03.03.101 Artículos de Cuero</v>
      </c>
      <c r="E1679" s="33">
        <f t="shared" si="53"/>
        <v>2</v>
      </c>
      <c r="F1679" s="47" t="str">
        <f t="shared" si="52"/>
        <v>03.03.101-2</v>
      </c>
      <c r="G1679" s="37" t="s">
        <v>3757</v>
      </c>
      <c r="H1679" s="37">
        <v>310</v>
      </c>
    </row>
    <row r="1680" spans="1:8" x14ac:dyDescent="0.3">
      <c r="A1680" s="34" t="str">
        <f>+LEFT(Tabla3[[#This Row],[id_detalle]],2)</f>
        <v>03</v>
      </c>
      <c r="B1680" s="46" t="str">
        <f>VLOOKUP((LEFT(Tabla3[[#This Row],[id_detalle]],2)),id_rubro[[id]:[Rubro]],2,0)</f>
        <v>PRODUCTOS INDUSTRIALES Y RELACIONADOS</v>
      </c>
      <c r="C1680" s="36" t="s">
        <v>359</v>
      </c>
      <c r="D1680" s="35" t="str">
        <f>+Tabla3[[#This Row],[id_detalle]]&amp;" "&amp;VLOOKUP(Tabla3[[#This Row],[id_detalle]],rubro_detalle[[Código]:[Rubro Detalle]],2,0)</f>
        <v>03.03.101 Artículos de Cuero</v>
      </c>
      <c r="E1680" s="33">
        <f t="shared" si="53"/>
        <v>3</v>
      </c>
      <c r="F1680" s="47" t="str">
        <f t="shared" si="52"/>
        <v>03.03.101-3</v>
      </c>
      <c r="G1680" s="37" t="s">
        <v>3677</v>
      </c>
      <c r="H1680" s="37">
        <v>364</v>
      </c>
    </row>
    <row r="1681" spans="1:8" x14ac:dyDescent="0.3">
      <c r="A1681" s="34" t="str">
        <f>+LEFT(Tabla3[[#This Row],[id_detalle]],2)</f>
        <v>03</v>
      </c>
      <c r="B1681" s="46" t="str">
        <f>VLOOKUP((LEFT(Tabla3[[#This Row],[id_detalle]],2)),id_rubro[[id]:[Rubro]],2,0)</f>
        <v>PRODUCTOS INDUSTRIALES Y RELACIONADOS</v>
      </c>
      <c r="C1681" s="36" t="s">
        <v>359</v>
      </c>
      <c r="D1681" s="35" t="str">
        <f>+Tabla3[[#This Row],[id_detalle]]&amp;" "&amp;VLOOKUP(Tabla3[[#This Row],[id_detalle]],rubro_detalle[[Código]:[Rubro Detalle]],2,0)</f>
        <v>03.03.101 Artículos de Cuero</v>
      </c>
      <c r="E1681" s="33">
        <f t="shared" si="53"/>
        <v>4</v>
      </c>
      <c r="F1681" s="47" t="str">
        <f t="shared" si="52"/>
        <v>03.03.101-4</v>
      </c>
      <c r="G1681" s="37" t="s">
        <v>3617</v>
      </c>
      <c r="H1681" s="37">
        <v>364</v>
      </c>
    </row>
    <row r="1682" spans="1:8" x14ac:dyDescent="0.3">
      <c r="A1682" s="34" t="str">
        <f>+LEFT(Tabla3[[#This Row],[id_detalle]],2)</f>
        <v>03</v>
      </c>
      <c r="B1682" s="46" t="str">
        <f>VLOOKUP((LEFT(Tabla3[[#This Row],[id_detalle]],2)),id_rubro[[id]:[Rubro]],2,0)</f>
        <v>PRODUCTOS INDUSTRIALES Y RELACIONADOS</v>
      </c>
      <c r="C1682" s="36" t="s">
        <v>359</v>
      </c>
      <c r="D1682" s="35" t="str">
        <f>+Tabla3[[#This Row],[id_detalle]]&amp;" "&amp;VLOOKUP(Tabla3[[#This Row],[id_detalle]],rubro_detalle[[Código]:[Rubro Detalle]],2,0)</f>
        <v>03.03.101 Artículos de Cuero</v>
      </c>
      <c r="E1682" s="33">
        <f t="shared" si="53"/>
        <v>5</v>
      </c>
      <c r="F1682" s="47" t="str">
        <f t="shared" si="52"/>
        <v>03.03.101-5</v>
      </c>
      <c r="G1682" s="37" t="s">
        <v>3758</v>
      </c>
      <c r="H1682" s="37">
        <v>426</v>
      </c>
    </row>
    <row r="1683" spans="1:8" x14ac:dyDescent="0.3">
      <c r="A1683" s="34" t="str">
        <f>+LEFT(Tabla3[[#This Row],[id_detalle]],2)</f>
        <v>03</v>
      </c>
      <c r="B1683" s="46" t="str">
        <f>VLOOKUP((LEFT(Tabla3[[#This Row],[id_detalle]],2)),id_rubro[[id]:[Rubro]],2,0)</f>
        <v>PRODUCTOS INDUSTRIALES Y RELACIONADOS</v>
      </c>
      <c r="C1683" s="36" t="s">
        <v>359</v>
      </c>
      <c r="D1683" s="35" t="str">
        <f>+Tabla3[[#This Row],[id_detalle]]&amp;" "&amp;VLOOKUP(Tabla3[[#This Row],[id_detalle]],rubro_detalle[[Código]:[Rubro Detalle]],2,0)</f>
        <v>03.03.101 Artículos de Cuero</v>
      </c>
      <c r="E1683" s="33">
        <f t="shared" si="53"/>
        <v>6</v>
      </c>
      <c r="F1683" s="47" t="str">
        <f t="shared" si="52"/>
        <v>03.03.101-6</v>
      </c>
      <c r="G1683" s="37" t="s">
        <v>3445</v>
      </c>
      <c r="H1683" s="37">
        <v>529</v>
      </c>
    </row>
    <row r="1684" spans="1:8" x14ac:dyDescent="0.3">
      <c r="A1684" s="34" t="str">
        <f>+LEFT(Tabla3[[#This Row],[id_detalle]],2)</f>
        <v>03</v>
      </c>
      <c r="B1684" s="46" t="str">
        <f>VLOOKUP((LEFT(Tabla3[[#This Row],[id_detalle]],2)),id_rubro[[id]:[Rubro]],2,0)</f>
        <v>PRODUCTOS INDUSTRIALES Y RELACIONADOS</v>
      </c>
      <c r="C1684" s="36" t="s">
        <v>359</v>
      </c>
      <c r="D1684" s="35" t="str">
        <f>+Tabla3[[#This Row],[id_detalle]]&amp;" "&amp;VLOOKUP(Tabla3[[#This Row],[id_detalle]],rubro_detalle[[Código]:[Rubro Detalle]],2,0)</f>
        <v>03.03.101 Artículos de Cuero</v>
      </c>
      <c r="E1684" s="33">
        <f t="shared" si="53"/>
        <v>7</v>
      </c>
      <c r="F1684" s="47" t="str">
        <f t="shared" si="52"/>
        <v>03.03.101-7</v>
      </c>
      <c r="G1684" s="37" t="s">
        <v>3649</v>
      </c>
      <c r="H1684" s="37">
        <v>565</v>
      </c>
    </row>
    <row r="1685" spans="1:8" x14ac:dyDescent="0.3">
      <c r="A1685" s="34" t="str">
        <f>+LEFT(Tabla3[[#This Row],[id_detalle]],2)</f>
        <v>03</v>
      </c>
      <c r="B1685" s="46" t="str">
        <f>VLOOKUP((LEFT(Tabla3[[#This Row],[id_detalle]],2)),id_rubro[[id]:[Rubro]],2,0)</f>
        <v>PRODUCTOS INDUSTRIALES Y RELACIONADOS</v>
      </c>
      <c r="C1685" s="36" t="s">
        <v>359</v>
      </c>
      <c r="D1685" s="35" t="str">
        <f>+Tabla3[[#This Row],[id_detalle]]&amp;" "&amp;VLOOKUP(Tabla3[[#This Row],[id_detalle]],rubro_detalle[[Código]:[Rubro Detalle]],2,0)</f>
        <v>03.03.101 Artículos de Cuero</v>
      </c>
      <c r="E1685" s="33">
        <f t="shared" si="53"/>
        <v>8</v>
      </c>
      <c r="F1685" s="47" t="str">
        <f t="shared" si="52"/>
        <v>03.03.101-8</v>
      </c>
      <c r="G1685" s="37" t="s">
        <v>3759</v>
      </c>
      <c r="H1685" s="37">
        <v>601</v>
      </c>
    </row>
    <row r="1686" spans="1:8" x14ac:dyDescent="0.3">
      <c r="A1686" s="34" t="str">
        <f>+LEFT(Tabla3[[#This Row],[id_detalle]],2)</f>
        <v>03</v>
      </c>
      <c r="B1686" s="46" t="str">
        <f>VLOOKUP((LEFT(Tabla3[[#This Row],[id_detalle]],2)),id_rubro[[id]:[Rubro]],2,0)</f>
        <v>PRODUCTOS INDUSTRIALES Y RELACIONADOS</v>
      </c>
      <c r="C1686" s="36" t="s">
        <v>359</v>
      </c>
      <c r="D1686" s="35" t="str">
        <f>+Tabla3[[#This Row],[id_detalle]]&amp;" "&amp;VLOOKUP(Tabla3[[#This Row],[id_detalle]],rubro_detalle[[Código]:[Rubro Detalle]],2,0)</f>
        <v>03.03.101 Artículos de Cuero</v>
      </c>
      <c r="E1686" s="33">
        <f t="shared" si="53"/>
        <v>9</v>
      </c>
      <c r="F1686" s="47" t="str">
        <f t="shared" si="52"/>
        <v>03.03.101-9</v>
      </c>
      <c r="G1686" s="37" t="s">
        <v>3760</v>
      </c>
      <c r="H1686" s="37">
        <v>805</v>
      </c>
    </row>
    <row r="1687" spans="1:8" x14ac:dyDescent="0.3">
      <c r="A1687" s="34" t="str">
        <f>+LEFT(Tabla3[[#This Row],[id_detalle]],2)</f>
        <v>03</v>
      </c>
      <c r="B1687" s="46" t="str">
        <f>VLOOKUP((LEFT(Tabla3[[#This Row],[id_detalle]],2)),id_rubro[[id]:[Rubro]],2,0)</f>
        <v>PRODUCTOS INDUSTRIALES Y RELACIONADOS</v>
      </c>
      <c r="C1687" s="36" t="s">
        <v>361</v>
      </c>
      <c r="D1687" s="35" t="str">
        <f>+Tabla3[[#This Row],[id_detalle]]&amp;" "&amp;VLOOKUP(Tabla3[[#This Row],[id_detalle]],rubro_detalle[[Código]:[Rubro Detalle]],2,0)</f>
        <v>03.03.121 Calzado</v>
      </c>
      <c r="E1687" s="33">
        <f t="shared" si="53"/>
        <v>1</v>
      </c>
      <c r="F1687" s="47" t="str">
        <f t="shared" si="52"/>
        <v>03.03.121-1</v>
      </c>
      <c r="G1687" s="37" t="s">
        <v>3480</v>
      </c>
      <c r="H1687" s="37">
        <v>155</v>
      </c>
    </row>
    <row r="1688" spans="1:8" x14ac:dyDescent="0.3">
      <c r="A1688" s="34" t="str">
        <f>+LEFT(Tabla3[[#This Row],[id_detalle]],2)</f>
        <v>03</v>
      </c>
      <c r="B1688" s="46" t="str">
        <f>VLOOKUP((LEFT(Tabla3[[#This Row],[id_detalle]],2)),id_rubro[[id]:[Rubro]],2,0)</f>
        <v>PRODUCTOS INDUSTRIALES Y RELACIONADOS</v>
      </c>
      <c r="C1688" s="36" t="s">
        <v>361</v>
      </c>
      <c r="D1688" s="35" t="str">
        <f>+Tabla3[[#This Row],[id_detalle]]&amp;" "&amp;VLOOKUP(Tabla3[[#This Row],[id_detalle]],rubro_detalle[[Código]:[Rubro Detalle]],2,0)</f>
        <v>03.03.121 Calzado</v>
      </c>
      <c r="E1688" s="33">
        <f t="shared" si="53"/>
        <v>2</v>
      </c>
      <c r="F1688" s="47" t="str">
        <f t="shared" si="52"/>
        <v>03.03.121-2</v>
      </c>
      <c r="G1688" s="38" t="s">
        <v>3641</v>
      </c>
      <c r="H1688" s="38">
        <v>207</v>
      </c>
    </row>
    <row r="1689" spans="1:8" x14ac:dyDescent="0.3">
      <c r="A1689" s="34" t="str">
        <f>+LEFT(Tabla3[[#This Row],[id_detalle]],2)</f>
        <v>03</v>
      </c>
      <c r="B1689" s="46" t="str">
        <f>VLOOKUP((LEFT(Tabla3[[#This Row],[id_detalle]],2)),id_rubro[[id]:[Rubro]],2,0)</f>
        <v>PRODUCTOS INDUSTRIALES Y RELACIONADOS</v>
      </c>
      <c r="C1689" s="36" t="s">
        <v>361</v>
      </c>
      <c r="D1689" s="35" t="str">
        <f>+Tabla3[[#This Row],[id_detalle]]&amp;" "&amp;VLOOKUP(Tabla3[[#This Row],[id_detalle]],rubro_detalle[[Código]:[Rubro Detalle]],2,0)</f>
        <v>03.03.121 Calzado</v>
      </c>
      <c r="E1689" s="33">
        <f t="shared" si="53"/>
        <v>3</v>
      </c>
      <c r="F1689" s="47" t="str">
        <f t="shared" si="52"/>
        <v>03.03.121-3</v>
      </c>
      <c r="G1689" s="37" t="s">
        <v>3761</v>
      </c>
      <c r="H1689" s="37">
        <v>238</v>
      </c>
    </row>
    <row r="1690" spans="1:8" x14ac:dyDescent="0.3">
      <c r="A1690" s="34" t="str">
        <f>+LEFT(Tabla3[[#This Row],[id_detalle]],2)</f>
        <v>03</v>
      </c>
      <c r="B1690" s="46" t="str">
        <f>VLOOKUP((LEFT(Tabla3[[#This Row],[id_detalle]],2)),id_rubro[[id]:[Rubro]],2,0)</f>
        <v>PRODUCTOS INDUSTRIALES Y RELACIONADOS</v>
      </c>
      <c r="C1690" s="36" t="s">
        <v>361</v>
      </c>
      <c r="D1690" s="35" t="str">
        <f>+Tabla3[[#This Row],[id_detalle]]&amp;" "&amp;VLOOKUP(Tabla3[[#This Row],[id_detalle]],rubro_detalle[[Código]:[Rubro Detalle]],2,0)</f>
        <v>03.03.121 Calzado</v>
      </c>
      <c r="E1690" s="33">
        <f t="shared" si="53"/>
        <v>4</v>
      </c>
      <c r="F1690" s="47" t="str">
        <f t="shared" si="52"/>
        <v>03.03.121-4</v>
      </c>
      <c r="G1690" s="37" t="s">
        <v>3636</v>
      </c>
      <c r="H1690" s="37">
        <v>244</v>
      </c>
    </row>
    <row r="1691" spans="1:8" x14ac:dyDescent="0.3">
      <c r="A1691" s="34" t="str">
        <f>+LEFT(Tabla3[[#This Row],[id_detalle]],2)</f>
        <v>03</v>
      </c>
      <c r="B1691" s="46" t="str">
        <f>VLOOKUP((LEFT(Tabla3[[#This Row],[id_detalle]],2)),id_rubro[[id]:[Rubro]],2,0)</f>
        <v>PRODUCTOS INDUSTRIALES Y RELACIONADOS</v>
      </c>
      <c r="C1691" s="36" t="s">
        <v>361</v>
      </c>
      <c r="D1691" s="35" t="str">
        <f>+Tabla3[[#This Row],[id_detalle]]&amp;" "&amp;VLOOKUP(Tabla3[[#This Row],[id_detalle]],rubro_detalle[[Código]:[Rubro Detalle]],2,0)</f>
        <v>03.03.121 Calzado</v>
      </c>
      <c r="E1691" s="33">
        <f t="shared" si="53"/>
        <v>5</v>
      </c>
      <c r="F1691" s="47" t="str">
        <f t="shared" si="52"/>
        <v>03.03.121-5</v>
      </c>
      <c r="G1691" s="37" t="s">
        <v>3762</v>
      </c>
      <c r="H1691" s="37">
        <v>259</v>
      </c>
    </row>
    <row r="1692" spans="1:8" x14ac:dyDescent="0.3">
      <c r="A1692" s="34" t="str">
        <f>+LEFT(Tabla3[[#This Row],[id_detalle]],2)</f>
        <v>03</v>
      </c>
      <c r="B1692" s="46" t="str">
        <f>VLOOKUP((LEFT(Tabla3[[#This Row],[id_detalle]],2)),id_rubro[[id]:[Rubro]],2,0)</f>
        <v>PRODUCTOS INDUSTRIALES Y RELACIONADOS</v>
      </c>
      <c r="C1692" s="36" t="s">
        <v>361</v>
      </c>
      <c r="D1692" s="35" t="str">
        <f>+Tabla3[[#This Row],[id_detalle]]&amp;" "&amp;VLOOKUP(Tabla3[[#This Row],[id_detalle]],rubro_detalle[[Código]:[Rubro Detalle]],2,0)</f>
        <v>03.03.121 Calzado</v>
      </c>
      <c r="E1692" s="33">
        <f t="shared" si="53"/>
        <v>6</v>
      </c>
      <c r="F1692" s="47" t="str">
        <f t="shared" si="52"/>
        <v>03.03.121-6</v>
      </c>
      <c r="G1692" s="37" t="s">
        <v>3763</v>
      </c>
      <c r="H1692" s="37">
        <v>262</v>
      </c>
    </row>
    <row r="1693" spans="1:8" x14ac:dyDescent="0.3">
      <c r="A1693" s="34" t="str">
        <f>+LEFT(Tabla3[[#This Row],[id_detalle]],2)</f>
        <v>03</v>
      </c>
      <c r="B1693" s="46" t="str">
        <f>VLOOKUP((LEFT(Tabla3[[#This Row],[id_detalle]],2)),id_rubro[[id]:[Rubro]],2,0)</f>
        <v>PRODUCTOS INDUSTRIALES Y RELACIONADOS</v>
      </c>
      <c r="C1693" s="36" t="s">
        <v>361</v>
      </c>
      <c r="D1693" s="35" t="str">
        <f>+Tabla3[[#This Row],[id_detalle]]&amp;" "&amp;VLOOKUP(Tabla3[[#This Row],[id_detalle]],rubro_detalle[[Código]:[Rubro Detalle]],2,0)</f>
        <v>03.03.121 Calzado</v>
      </c>
      <c r="E1693" s="33">
        <f t="shared" si="53"/>
        <v>7</v>
      </c>
      <c r="F1693" s="47" t="str">
        <f t="shared" si="52"/>
        <v>03.03.121-7</v>
      </c>
      <c r="G1693" s="37" t="s">
        <v>3764</v>
      </c>
      <c r="H1693" s="37">
        <v>262</v>
      </c>
    </row>
    <row r="1694" spans="1:8" x14ac:dyDescent="0.3">
      <c r="A1694" s="34" t="str">
        <f>+LEFT(Tabla3[[#This Row],[id_detalle]],2)</f>
        <v>03</v>
      </c>
      <c r="B1694" s="46" t="str">
        <f>VLOOKUP((LEFT(Tabla3[[#This Row],[id_detalle]],2)),id_rubro[[id]:[Rubro]],2,0)</f>
        <v>PRODUCTOS INDUSTRIALES Y RELACIONADOS</v>
      </c>
      <c r="C1694" s="36" t="s">
        <v>361</v>
      </c>
      <c r="D1694" s="35" t="str">
        <f>+Tabla3[[#This Row],[id_detalle]]&amp;" "&amp;VLOOKUP(Tabla3[[#This Row],[id_detalle]],rubro_detalle[[Código]:[Rubro Detalle]],2,0)</f>
        <v>03.03.121 Calzado</v>
      </c>
      <c r="E1694" s="33">
        <f t="shared" si="53"/>
        <v>8</v>
      </c>
      <c r="F1694" s="47" t="str">
        <f t="shared" si="52"/>
        <v>03.03.121-8</v>
      </c>
      <c r="G1694" s="37" t="s">
        <v>3765</v>
      </c>
      <c r="H1694" s="37">
        <v>270</v>
      </c>
    </row>
    <row r="1695" spans="1:8" x14ac:dyDescent="0.3">
      <c r="A1695" s="34" t="str">
        <f>+LEFT(Tabla3[[#This Row],[id_detalle]],2)</f>
        <v>03</v>
      </c>
      <c r="B1695" s="46" t="str">
        <f>VLOOKUP((LEFT(Tabla3[[#This Row],[id_detalle]],2)),id_rubro[[id]:[Rubro]],2,0)</f>
        <v>PRODUCTOS INDUSTRIALES Y RELACIONADOS</v>
      </c>
      <c r="C1695" s="36" t="s">
        <v>361</v>
      </c>
      <c r="D1695" s="35" t="str">
        <f>+Tabla3[[#This Row],[id_detalle]]&amp;" "&amp;VLOOKUP(Tabla3[[#This Row],[id_detalle]],rubro_detalle[[Código]:[Rubro Detalle]],2,0)</f>
        <v>03.03.121 Calzado</v>
      </c>
      <c r="E1695" s="33">
        <f t="shared" si="53"/>
        <v>9</v>
      </c>
      <c r="F1695" s="47" t="str">
        <f t="shared" si="52"/>
        <v>03.03.121-9</v>
      </c>
      <c r="G1695" s="37" t="s">
        <v>3766</v>
      </c>
      <c r="H1695" s="37">
        <v>313</v>
      </c>
    </row>
    <row r="1696" spans="1:8" x14ac:dyDescent="0.3">
      <c r="A1696" s="34" t="str">
        <f>+LEFT(Tabla3[[#This Row],[id_detalle]],2)</f>
        <v>03</v>
      </c>
      <c r="B1696" s="46" t="str">
        <f>VLOOKUP((LEFT(Tabla3[[#This Row],[id_detalle]],2)),id_rubro[[id]:[Rubro]],2,0)</f>
        <v>PRODUCTOS INDUSTRIALES Y RELACIONADOS</v>
      </c>
      <c r="C1696" s="36" t="s">
        <v>361</v>
      </c>
      <c r="D1696" s="35" t="str">
        <f>+Tabla3[[#This Row],[id_detalle]]&amp;" "&amp;VLOOKUP(Tabla3[[#This Row],[id_detalle]],rubro_detalle[[Código]:[Rubro Detalle]],2,0)</f>
        <v>03.03.121 Calzado</v>
      </c>
      <c r="E1696" s="33">
        <f t="shared" si="53"/>
        <v>10</v>
      </c>
      <c r="F1696" s="47" t="str">
        <f t="shared" si="52"/>
        <v>03.03.121-10</v>
      </c>
      <c r="G1696" s="37" t="s">
        <v>3485</v>
      </c>
      <c r="H1696" s="37">
        <v>315</v>
      </c>
    </row>
    <row r="1697" spans="1:8" x14ac:dyDescent="0.3">
      <c r="A1697" s="34" t="str">
        <f>+LEFT(Tabla3[[#This Row],[id_detalle]],2)</f>
        <v>03</v>
      </c>
      <c r="B1697" s="46" t="str">
        <f>VLOOKUP((LEFT(Tabla3[[#This Row],[id_detalle]],2)),id_rubro[[id]:[Rubro]],2,0)</f>
        <v>PRODUCTOS INDUSTRIALES Y RELACIONADOS</v>
      </c>
      <c r="C1697" s="36" t="s">
        <v>361</v>
      </c>
      <c r="D1697" s="35" t="str">
        <f>+Tabla3[[#This Row],[id_detalle]]&amp;" "&amp;VLOOKUP(Tabla3[[#This Row],[id_detalle]],rubro_detalle[[Código]:[Rubro Detalle]],2,0)</f>
        <v>03.03.121 Calzado</v>
      </c>
      <c r="E1697" s="33">
        <f t="shared" si="53"/>
        <v>11</v>
      </c>
      <c r="F1697" s="47" t="str">
        <f t="shared" si="52"/>
        <v>03.03.121-11</v>
      </c>
      <c r="G1697" s="37" t="s">
        <v>3719</v>
      </c>
      <c r="H1697" s="37">
        <v>319</v>
      </c>
    </row>
    <row r="1698" spans="1:8" x14ac:dyDescent="0.3">
      <c r="A1698" s="34" t="str">
        <f>+LEFT(Tabla3[[#This Row],[id_detalle]],2)</f>
        <v>03</v>
      </c>
      <c r="B1698" s="46" t="str">
        <f>VLOOKUP((LEFT(Tabla3[[#This Row],[id_detalle]],2)),id_rubro[[id]:[Rubro]],2,0)</f>
        <v>PRODUCTOS INDUSTRIALES Y RELACIONADOS</v>
      </c>
      <c r="C1698" s="36" t="s">
        <v>361</v>
      </c>
      <c r="D1698" s="35" t="str">
        <f>+Tabla3[[#This Row],[id_detalle]]&amp;" "&amp;VLOOKUP(Tabla3[[#This Row],[id_detalle]],rubro_detalle[[Código]:[Rubro Detalle]],2,0)</f>
        <v>03.03.121 Calzado</v>
      </c>
      <c r="E1698" s="33">
        <f t="shared" si="53"/>
        <v>12</v>
      </c>
      <c r="F1698" s="47" t="str">
        <f t="shared" si="52"/>
        <v>03.03.121-12</v>
      </c>
      <c r="G1698" s="37" t="s">
        <v>3664</v>
      </c>
      <c r="H1698" s="37">
        <v>322</v>
      </c>
    </row>
    <row r="1699" spans="1:8" x14ac:dyDescent="0.3">
      <c r="A1699" s="34" t="str">
        <f>+LEFT(Tabla3[[#This Row],[id_detalle]],2)</f>
        <v>03</v>
      </c>
      <c r="B1699" s="46" t="str">
        <f>VLOOKUP((LEFT(Tabla3[[#This Row],[id_detalle]],2)),id_rubro[[id]:[Rubro]],2,0)</f>
        <v>PRODUCTOS INDUSTRIALES Y RELACIONADOS</v>
      </c>
      <c r="C1699" s="36" t="s">
        <v>361</v>
      </c>
      <c r="D1699" s="35" t="str">
        <f>+Tabla3[[#This Row],[id_detalle]]&amp;" "&amp;VLOOKUP(Tabla3[[#This Row],[id_detalle]],rubro_detalle[[Código]:[Rubro Detalle]],2,0)</f>
        <v>03.03.121 Calzado</v>
      </c>
      <c r="E1699" s="33">
        <f t="shared" si="53"/>
        <v>13</v>
      </c>
      <c r="F1699" s="47" t="str">
        <f t="shared" si="52"/>
        <v>03.03.121-13</v>
      </c>
      <c r="G1699" s="37" t="s">
        <v>3679</v>
      </c>
      <c r="H1699" s="37">
        <v>455</v>
      </c>
    </row>
    <row r="1700" spans="1:8" x14ac:dyDescent="0.3">
      <c r="A1700" s="34" t="str">
        <f>+LEFT(Tabla3[[#This Row],[id_detalle]],2)</f>
        <v>03</v>
      </c>
      <c r="B1700" s="46" t="str">
        <f>VLOOKUP((LEFT(Tabla3[[#This Row],[id_detalle]],2)),id_rubro[[id]:[Rubro]],2,0)</f>
        <v>PRODUCTOS INDUSTRIALES Y RELACIONADOS</v>
      </c>
      <c r="C1700" s="36" t="s">
        <v>361</v>
      </c>
      <c r="D1700" s="35" t="str">
        <f>+Tabla3[[#This Row],[id_detalle]]&amp;" "&amp;VLOOKUP(Tabla3[[#This Row],[id_detalle]],rubro_detalle[[Código]:[Rubro Detalle]],2,0)</f>
        <v>03.03.121 Calzado</v>
      </c>
      <c r="E1700" s="33">
        <f t="shared" si="53"/>
        <v>14</v>
      </c>
      <c r="F1700" s="47" t="str">
        <f t="shared" si="52"/>
        <v>03.03.121-14</v>
      </c>
      <c r="G1700" s="37" t="s">
        <v>3767</v>
      </c>
      <c r="H1700" s="37">
        <v>465</v>
      </c>
    </row>
    <row r="1701" spans="1:8" x14ac:dyDescent="0.3">
      <c r="A1701" s="34" t="str">
        <f>+LEFT(Tabla3[[#This Row],[id_detalle]],2)</f>
        <v>03</v>
      </c>
      <c r="B1701" s="46" t="str">
        <f>VLOOKUP((LEFT(Tabla3[[#This Row],[id_detalle]],2)),id_rubro[[id]:[Rubro]],2,0)</f>
        <v>PRODUCTOS INDUSTRIALES Y RELACIONADOS</v>
      </c>
      <c r="C1701" s="36" t="s">
        <v>361</v>
      </c>
      <c r="D1701" s="35" t="str">
        <f>+Tabla3[[#This Row],[id_detalle]]&amp;" "&amp;VLOOKUP(Tabla3[[#This Row],[id_detalle]],rubro_detalle[[Código]:[Rubro Detalle]],2,0)</f>
        <v>03.03.121 Calzado</v>
      </c>
      <c r="E1701" s="33">
        <f t="shared" si="53"/>
        <v>15</v>
      </c>
      <c r="F1701" s="47" t="str">
        <f t="shared" si="52"/>
        <v>03.03.121-15</v>
      </c>
      <c r="G1701" s="37" t="s">
        <v>3493</v>
      </c>
      <c r="H1701" s="37">
        <v>484</v>
      </c>
    </row>
    <row r="1702" spans="1:8" x14ac:dyDescent="0.3">
      <c r="A1702" s="34" t="str">
        <f>+LEFT(Tabla3[[#This Row],[id_detalle]],2)</f>
        <v>03</v>
      </c>
      <c r="B1702" s="46" t="str">
        <f>VLOOKUP((LEFT(Tabla3[[#This Row],[id_detalle]],2)),id_rubro[[id]:[Rubro]],2,0)</f>
        <v>PRODUCTOS INDUSTRIALES Y RELACIONADOS</v>
      </c>
      <c r="C1702" s="36" t="s">
        <v>361</v>
      </c>
      <c r="D1702" s="35" t="str">
        <f>+Tabla3[[#This Row],[id_detalle]]&amp;" "&amp;VLOOKUP(Tabla3[[#This Row],[id_detalle]],rubro_detalle[[Código]:[Rubro Detalle]],2,0)</f>
        <v>03.03.121 Calzado</v>
      </c>
      <c r="E1702" s="33">
        <f t="shared" si="53"/>
        <v>16</v>
      </c>
      <c r="F1702" s="47" t="str">
        <f t="shared" si="52"/>
        <v>03.03.121-16</v>
      </c>
      <c r="G1702" s="37" t="s">
        <v>3768</v>
      </c>
      <c r="H1702" s="37">
        <v>600</v>
      </c>
    </row>
    <row r="1703" spans="1:8" x14ac:dyDescent="0.3">
      <c r="A1703" s="34" t="str">
        <f>+LEFT(Tabla3[[#This Row],[id_detalle]],2)</f>
        <v>03</v>
      </c>
      <c r="B1703" s="46" t="str">
        <f>VLOOKUP((LEFT(Tabla3[[#This Row],[id_detalle]],2)),id_rubro[[id]:[Rubro]],2,0)</f>
        <v>PRODUCTOS INDUSTRIALES Y RELACIONADOS</v>
      </c>
      <c r="C1703" s="36" t="s">
        <v>361</v>
      </c>
      <c r="D1703" s="35" t="str">
        <f>+Tabla3[[#This Row],[id_detalle]]&amp;" "&amp;VLOOKUP(Tabla3[[#This Row],[id_detalle]],rubro_detalle[[Código]:[Rubro Detalle]],2,0)</f>
        <v>03.03.121 Calzado</v>
      </c>
      <c r="E1703" s="33">
        <f t="shared" si="53"/>
        <v>17</v>
      </c>
      <c r="F1703" s="47" t="str">
        <f t="shared" si="52"/>
        <v>03.03.121-17</v>
      </c>
      <c r="G1703" s="37" t="s">
        <v>3769</v>
      </c>
      <c r="H1703" s="37">
        <v>600</v>
      </c>
    </row>
    <row r="1704" spans="1:8" x14ac:dyDescent="0.3">
      <c r="A1704" s="34" t="str">
        <f>+LEFT(Tabla3[[#This Row],[id_detalle]],2)</f>
        <v>03</v>
      </c>
      <c r="B1704" s="46" t="str">
        <f>VLOOKUP((LEFT(Tabla3[[#This Row],[id_detalle]],2)),id_rubro[[id]:[Rubro]],2,0)</f>
        <v>PRODUCTOS INDUSTRIALES Y RELACIONADOS</v>
      </c>
      <c r="C1704" s="36" t="s">
        <v>361</v>
      </c>
      <c r="D1704" s="35" t="str">
        <f>+Tabla3[[#This Row],[id_detalle]]&amp;" "&amp;VLOOKUP(Tabla3[[#This Row],[id_detalle]],rubro_detalle[[Código]:[Rubro Detalle]],2,0)</f>
        <v>03.03.121 Calzado</v>
      </c>
      <c r="E1704" s="33">
        <f t="shared" si="53"/>
        <v>18</v>
      </c>
      <c r="F1704" s="47" t="str">
        <f t="shared" si="52"/>
        <v>03.03.121-18</v>
      </c>
      <c r="G1704" s="37" t="s">
        <v>3770</v>
      </c>
      <c r="H1704" s="37">
        <v>601</v>
      </c>
    </row>
    <row r="1705" spans="1:8" x14ac:dyDescent="0.3">
      <c r="A1705" s="34" t="str">
        <f>+LEFT(Tabla3[[#This Row],[id_detalle]],2)</f>
        <v>03</v>
      </c>
      <c r="B1705" s="46" t="str">
        <f>VLOOKUP((LEFT(Tabla3[[#This Row],[id_detalle]],2)),id_rubro[[id]:[Rubro]],2,0)</f>
        <v>PRODUCTOS INDUSTRIALES Y RELACIONADOS</v>
      </c>
      <c r="C1705" s="36" t="s">
        <v>361</v>
      </c>
      <c r="D1705" s="35" t="str">
        <f>+Tabla3[[#This Row],[id_detalle]]&amp;" "&amp;VLOOKUP(Tabla3[[#This Row],[id_detalle]],rubro_detalle[[Código]:[Rubro Detalle]],2,0)</f>
        <v>03.03.121 Calzado</v>
      </c>
      <c r="E1705" s="33">
        <f t="shared" si="53"/>
        <v>19</v>
      </c>
      <c r="F1705" s="47" t="str">
        <f t="shared" si="52"/>
        <v>03.03.121-19</v>
      </c>
      <c r="G1705" s="37" t="s">
        <v>3771</v>
      </c>
      <c r="H1705" s="37">
        <v>607</v>
      </c>
    </row>
    <row r="1706" spans="1:8" x14ac:dyDescent="0.3">
      <c r="A1706" s="34" t="str">
        <f>+LEFT(Tabla3[[#This Row],[id_detalle]],2)</f>
        <v>03</v>
      </c>
      <c r="B1706" s="46" t="str">
        <f>VLOOKUP((LEFT(Tabla3[[#This Row],[id_detalle]],2)),id_rubro[[id]:[Rubro]],2,0)</f>
        <v>PRODUCTOS INDUSTRIALES Y RELACIONADOS</v>
      </c>
      <c r="C1706" s="36" t="s">
        <v>361</v>
      </c>
      <c r="D1706" s="35" t="str">
        <f>+Tabla3[[#This Row],[id_detalle]]&amp;" "&amp;VLOOKUP(Tabla3[[#This Row],[id_detalle]],rubro_detalle[[Código]:[Rubro Detalle]],2,0)</f>
        <v>03.03.121 Calzado</v>
      </c>
      <c r="E1706" s="33">
        <f t="shared" si="53"/>
        <v>20</v>
      </c>
      <c r="F1706" s="47" t="str">
        <f t="shared" si="52"/>
        <v>03.03.121-20</v>
      </c>
      <c r="G1706" s="37" t="s">
        <v>3772</v>
      </c>
      <c r="H1706" s="37">
        <v>637</v>
      </c>
    </row>
    <row r="1707" spans="1:8" x14ac:dyDescent="0.3">
      <c r="A1707" s="34" t="str">
        <f>+LEFT(Tabla3[[#This Row],[id_detalle]],2)</f>
        <v>03</v>
      </c>
      <c r="B1707" s="46" t="str">
        <f>VLOOKUP((LEFT(Tabla3[[#This Row],[id_detalle]],2)),id_rubro[[id]:[Rubro]],2,0)</f>
        <v>PRODUCTOS INDUSTRIALES Y RELACIONADOS</v>
      </c>
      <c r="C1707" s="36" t="s">
        <v>361</v>
      </c>
      <c r="D1707" s="35" t="str">
        <f>+Tabla3[[#This Row],[id_detalle]]&amp;" "&amp;VLOOKUP(Tabla3[[#This Row],[id_detalle]],rubro_detalle[[Código]:[Rubro Detalle]],2,0)</f>
        <v>03.03.121 Calzado</v>
      </c>
      <c r="E1707" s="33">
        <f t="shared" si="53"/>
        <v>21</v>
      </c>
      <c r="F1707" s="47" t="str">
        <f t="shared" si="52"/>
        <v>03.03.121-21</v>
      </c>
      <c r="G1707" s="38" t="s">
        <v>3724</v>
      </c>
      <c r="H1707" s="38">
        <v>691</v>
      </c>
    </row>
    <row r="1708" spans="1:8" x14ac:dyDescent="0.3">
      <c r="A1708" s="34" t="str">
        <f>+LEFT(Tabla3[[#This Row],[id_detalle]],2)</f>
        <v>03</v>
      </c>
      <c r="B1708" s="46" t="str">
        <f>VLOOKUP((LEFT(Tabla3[[#This Row],[id_detalle]],2)),id_rubro[[id]:[Rubro]],2,0)</f>
        <v>PRODUCTOS INDUSTRIALES Y RELACIONADOS</v>
      </c>
      <c r="C1708" s="36" t="s">
        <v>361</v>
      </c>
      <c r="D1708" s="35" t="str">
        <f>+Tabla3[[#This Row],[id_detalle]]&amp;" "&amp;VLOOKUP(Tabla3[[#This Row],[id_detalle]],rubro_detalle[[Código]:[Rubro Detalle]],2,0)</f>
        <v>03.03.121 Calzado</v>
      </c>
      <c r="E1708" s="33">
        <f t="shared" si="53"/>
        <v>22</v>
      </c>
      <c r="F1708" s="47" t="str">
        <f t="shared" si="52"/>
        <v>03.03.121-22</v>
      </c>
      <c r="G1708" s="37" t="s">
        <v>3506</v>
      </c>
      <c r="H1708" s="37">
        <v>711</v>
      </c>
    </row>
    <row r="1709" spans="1:8" x14ac:dyDescent="0.3">
      <c r="A1709" s="34" t="str">
        <f>+LEFT(Tabla3[[#This Row],[id_detalle]],2)</f>
        <v>03</v>
      </c>
      <c r="B1709" s="46" t="str">
        <f>VLOOKUP((LEFT(Tabla3[[#This Row],[id_detalle]],2)),id_rubro[[id]:[Rubro]],2,0)</f>
        <v>PRODUCTOS INDUSTRIALES Y RELACIONADOS</v>
      </c>
      <c r="C1709" s="36" t="s">
        <v>361</v>
      </c>
      <c r="D1709" s="35" t="str">
        <f>+Tabla3[[#This Row],[id_detalle]]&amp;" "&amp;VLOOKUP(Tabla3[[#This Row],[id_detalle]],rubro_detalle[[Código]:[Rubro Detalle]],2,0)</f>
        <v>03.03.121 Calzado</v>
      </c>
      <c r="E1709" s="33">
        <f t="shared" si="53"/>
        <v>23</v>
      </c>
      <c r="F1709" s="47" t="str">
        <f t="shared" si="52"/>
        <v>03.03.121-23</v>
      </c>
      <c r="G1709" s="37" t="s">
        <v>3773</v>
      </c>
      <c r="H1709" s="37">
        <v>765</v>
      </c>
    </row>
    <row r="1710" spans="1:8" x14ac:dyDescent="0.3">
      <c r="A1710" s="34" t="str">
        <f>+LEFT(Tabla3[[#This Row],[id_detalle]],2)</f>
        <v>03</v>
      </c>
      <c r="B1710" s="46" t="str">
        <f>VLOOKUP((LEFT(Tabla3[[#This Row],[id_detalle]],2)),id_rubro[[id]:[Rubro]],2,0)</f>
        <v>PRODUCTOS INDUSTRIALES Y RELACIONADOS</v>
      </c>
      <c r="C1710" s="36" t="s">
        <v>361</v>
      </c>
      <c r="D1710" s="35" t="str">
        <f>+Tabla3[[#This Row],[id_detalle]]&amp;" "&amp;VLOOKUP(Tabla3[[#This Row],[id_detalle]],rubro_detalle[[Código]:[Rubro Detalle]],2,0)</f>
        <v>03.03.121 Calzado</v>
      </c>
      <c r="E1710" s="33">
        <f t="shared" si="53"/>
        <v>24</v>
      </c>
      <c r="F1710" s="47" t="str">
        <f t="shared" si="52"/>
        <v>03.03.121-24</v>
      </c>
      <c r="G1710" s="37" t="s">
        <v>3774</v>
      </c>
      <c r="H1710" s="37">
        <v>790</v>
      </c>
    </row>
    <row r="1711" spans="1:8" x14ac:dyDescent="0.3">
      <c r="A1711" s="34" t="str">
        <f>+LEFT(Tabla3[[#This Row],[id_detalle]],2)</f>
        <v>03</v>
      </c>
      <c r="B1711" s="46" t="str">
        <f>VLOOKUP((LEFT(Tabla3[[#This Row],[id_detalle]],2)),id_rubro[[id]:[Rubro]],2,0)</f>
        <v>PRODUCTOS INDUSTRIALES Y RELACIONADOS</v>
      </c>
      <c r="C1711" s="36" t="s">
        <v>361</v>
      </c>
      <c r="D1711" s="35" t="str">
        <f>+Tabla3[[#This Row],[id_detalle]]&amp;" "&amp;VLOOKUP(Tabla3[[#This Row],[id_detalle]],rubro_detalle[[Código]:[Rubro Detalle]],2,0)</f>
        <v>03.03.121 Calzado</v>
      </c>
      <c r="E1711" s="33">
        <f t="shared" si="53"/>
        <v>25</v>
      </c>
      <c r="F1711" s="47" t="str">
        <f t="shared" si="52"/>
        <v>03.03.121-25</v>
      </c>
      <c r="G1711" s="37" t="s">
        <v>3760</v>
      </c>
      <c r="H1711" s="37">
        <v>805</v>
      </c>
    </row>
    <row r="1712" spans="1:8" x14ac:dyDescent="0.3">
      <c r="A1712" s="34" t="str">
        <f>+LEFT(Tabla3[[#This Row],[id_detalle]],2)</f>
        <v>03</v>
      </c>
      <c r="B1712" s="46" t="str">
        <f>VLOOKUP((LEFT(Tabla3[[#This Row],[id_detalle]],2)),id_rubro[[id]:[Rubro]],2,0)</f>
        <v>PRODUCTOS INDUSTRIALES Y RELACIONADOS</v>
      </c>
      <c r="C1712" s="36" t="s">
        <v>361</v>
      </c>
      <c r="D1712" s="35" t="str">
        <f>+Tabla3[[#This Row],[id_detalle]]&amp;" "&amp;VLOOKUP(Tabla3[[#This Row],[id_detalle]],rubro_detalle[[Código]:[Rubro Detalle]],2,0)</f>
        <v>03.03.121 Calzado</v>
      </c>
      <c r="E1712" s="33">
        <f t="shared" si="53"/>
        <v>26</v>
      </c>
      <c r="F1712" s="47" t="str">
        <f t="shared" si="52"/>
        <v>03.03.121-26</v>
      </c>
      <c r="G1712" s="37" t="s">
        <v>3775</v>
      </c>
      <c r="H1712" s="37">
        <v>812</v>
      </c>
    </row>
    <row r="1713" spans="1:8" x14ac:dyDescent="0.3">
      <c r="A1713" s="34" t="str">
        <f>+LEFT(Tabla3[[#This Row],[id_detalle]],2)</f>
        <v>03</v>
      </c>
      <c r="B1713" s="46" t="str">
        <f>VLOOKUP((LEFT(Tabla3[[#This Row],[id_detalle]],2)),id_rubro[[id]:[Rubro]],2,0)</f>
        <v>PRODUCTOS INDUSTRIALES Y RELACIONADOS</v>
      </c>
      <c r="C1713" s="36" t="s">
        <v>363</v>
      </c>
      <c r="D1713" s="35" t="str">
        <f>+Tabla3[[#This Row],[id_detalle]]&amp;" "&amp;VLOOKUP(Tabla3[[#This Row],[id_detalle]],rubro_detalle[[Código]:[Rubro Detalle]],2,0)</f>
        <v>03.03.141 Curtiembres</v>
      </c>
      <c r="E1713" s="33">
        <f t="shared" si="53"/>
        <v>1</v>
      </c>
      <c r="F1713" s="47" t="str">
        <f t="shared" si="52"/>
        <v>03.03.141-1</v>
      </c>
      <c r="G1713" s="37" t="s">
        <v>3776</v>
      </c>
      <c r="H1713" s="37">
        <v>334</v>
      </c>
    </row>
    <row r="1714" spans="1:8" x14ac:dyDescent="0.3">
      <c r="A1714" s="34" t="str">
        <f>+LEFT(Tabla3[[#This Row],[id_detalle]],2)</f>
        <v>03</v>
      </c>
      <c r="B1714" s="46" t="str">
        <f>VLOOKUP((LEFT(Tabla3[[#This Row],[id_detalle]],2)),id_rubro[[id]:[Rubro]],2,0)</f>
        <v>PRODUCTOS INDUSTRIALES Y RELACIONADOS</v>
      </c>
      <c r="C1714" s="36" t="s">
        <v>363</v>
      </c>
      <c r="D1714" s="35" t="str">
        <f>+Tabla3[[#This Row],[id_detalle]]&amp;" "&amp;VLOOKUP(Tabla3[[#This Row],[id_detalle]],rubro_detalle[[Código]:[Rubro Detalle]],2,0)</f>
        <v>03.03.141 Curtiembres</v>
      </c>
      <c r="E1714" s="33">
        <f t="shared" si="53"/>
        <v>2</v>
      </c>
      <c r="F1714" s="47" t="str">
        <f t="shared" si="52"/>
        <v>03.03.141-2</v>
      </c>
      <c r="G1714" s="37" t="s">
        <v>3777</v>
      </c>
      <c r="H1714" s="37">
        <v>365</v>
      </c>
    </row>
    <row r="1715" spans="1:8" x14ac:dyDescent="0.3">
      <c r="A1715" s="34" t="str">
        <f>+LEFT(Tabla3[[#This Row],[id_detalle]],2)</f>
        <v>03</v>
      </c>
      <c r="B1715" s="46" t="str">
        <f>VLOOKUP((LEFT(Tabla3[[#This Row],[id_detalle]],2)),id_rubro[[id]:[Rubro]],2,0)</f>
        <v>PRODUCTOS INDUSTRIALES Y RELACIONADOS</v>
      </c>
      <c r="C1715" s="36" t="s">
        <v>363</v>
      </c>
      <c r="D1715" s="35" t="str">
        <f>+Tabla3[[#This Row],[id_detalle]]&amp;" "&amp;VLOOKUP(Tabla3[[#This Row],[id_detalle]],rubro_detalle[[Código]:[Rubro Detalle]],2,0)</f>
        <v>03.03.141 Curtiembres</v>
      </c>
      <c r="E1715" s="33">
        <f t="shared" si="53"/>
        <v>3</v>
      </c>
      <c r="F1715" s="47" t="str">
        <f t="shared" si="52"/>
        <v>03.03.141-3</v>
      </c>
      <c r="G1715" s="37" t="s">
        <v>3778</v>
      </c>
      <c r="H1715" s="37">
        <v>365</v>
      </c>
    </row>
    <row r="1716" spans="1:8" x14ac:dyDescent="0.3">
      <c r="A1716" s="34" t="str">
        <f>+LEFT(Tabla3[[#This Row],[id_detalle]],2)</f>
        <v>03</v>
      </c>
      <c r="B1716" s="46" t="str">
        <f>VLOOKUP((LEFT(Tabla3[[#This Row],[id_detalle]],2)),id_rubro[[id]:[Rubro]],2,0)</f>
        <v>PRODUCTOS INDUSTRIALES Y RELACIONADOS</v>
      </c>
      <c r="C1716" s="36" t="s">
        <v>363</v>
      </c>
      <c r="D1716" s="35" t="str">
        <f>+Tabla3[[#This Row],[id_detalle]]&amp;" "&amp;VLOOKUP(Tabla3[[#This Row],[id_detalle]],rubro_detalle[[Código]:[Rubro Detalle]],2,0)</f>
        <v>03.03.141 Curtiembres</v>
      </c>
      <c r="E1716" s="33">
        <f t="shared" si="53"/>
        <v>4</v>
      </c>
      <c r="F1716" s="47" t="str">
        <f t="shared" si="52"/>
        <v>03.03.141-4</v>
      </c>
      <c r="G1716" s="37" t="s">
        <v>3767</v>
      </c>
      <c r="H1716" s="37">
        <v>465</v>
      </c>
    </row>
    <row r="1717" spans="1:8" x14ac:dyDescent="0.3">
      <c r="A1717" s="34" t="str">
        <f>+LEFT(Tabla3[[#This Row],[id_detalle]],2)</f>
        <v>03</v>
      </c>
      <c r="B1717" s="46" t="str">
        <f>VLOOKUP((LEFT(Tabla3[[#This Row],[id_detalle]],2)),id_rubro[[id]:[Rubro]],2,0)</f>
        <v>PRODUCTOS INDUSTRIALES Y RELACIONADOS</v>
      </c>
      <c r="C1717" s="36" t="s">
        <v>363</v>
      </c>
      <c r="D1717" s="35" t="str">
        <f>+Tabla3[[#This Row],[id_detalle]]&amp;" "&amp;VLOOKUP(Tabla3[[#This Row],[id_detalle]],rubro_detalle[[Código]:[Rubro Detalle]],2,0)</f>
        <v>03.03.141 Curtiembres</v>
      </c>
      <c r="E1717" s="33">
        <f t="shared" si="53"/>
        <v>5</v>
      </c>
      <c r="F1717" s="47" t="str">
        <f t="shared" si="52"/>
        <v>03.03.141-5</v>
      </c>
      <c r="G1717" s="37" t="s">
        <v>3779</v>
      </c>
      <c r="H1717" s="37">
        <v>564</v>
      </c>
    </row>
    <row r="1718" spans="1:8" x14ac:dyDescent="0.3">
      <c r="A1718" s="34" t="str">
        <f>+LEFT(Tabla3[[#This Row],[id_detalle]],2)</f>
        <v>03</v>
      </c>
      <c r="B1718" s="46" t="str">
        <f>VLOOKUP((LEFT(Tabla3[[#This Row],[id_detalle]],2)),id_rubro[[id]:[Rubro]],2,0)</f>
        <v>PRODUCTOS INDUSTRIALES Y RELACIONADOS</v>
      </c>
      <c r="C1718" s="36" t="s">
        <v>363</v>
      </c>
      <c r="D1718" s="35" t="str">
        <f>+Tabla3[[#This Row],[id_detalle]]&amp;" "&amp;VLOOKUP(Tabla3[[#This Row],[id_detalle]],rubro_detalle[[Código]:[Rubro Detalle]],2,0)</f>
        <v>03.03.141 Curtiembres</v>
      </c>
      <c r="E1718" s="33">
        <f t="shared" si="53"/>
        <v>6</v>
      </c>
      <c r="F1718" s="47" t="str">
        <f t="shared" si="52"/>
        <v>03.03.141-6</v>
      </c>
      <c r="G1718" s="37" t="s">
        <v>3649</v>
      </c>
      <c r="H1718" s="37">
        <v>565</v>
      </c>
    </row>
    <row r="1719" spans="1:8" x14ac:dyDescent="0.3">
      <c r="A1719" s="34" t="str">
        <f>+LEFT(Tabla3[[#This Row],[id_detalle]],2)</f>
        <v>03</v>
      </c>
      <c r="B1719" s="46" t="str">
        <f>VLOOKUP((LEFT(Tabla3[[#This Row],[id_detalle]],2)),id_rubro[[id]:[Rubro]],2,0)</f>
        <v>PRODUCTOS INDUSTRIALES Y RELACIONADOS</v>
      </c>
      <c r="C1719" s="36" t="s">
        <v>363</v>
      </c>
      <c r="D1719" s="35" t="str">
        <f>+Tabla3[[#This Row],[id_detalle]]&amp;" "&amp;VLOOKUP(Tabla3[[#This Row],[id_detalle]],rubro_detalle[[Código]:[Rubro Detalle]],2,0)</f>
        <v>03.03.141 Curtiembres</v>
      </c>
      <c r="E1719" s="33">
        <f t="shared" si="53"/>
        <v>7</v>
      </c>
      <c r="F1719" s="47" t="str">
        <f t="shared" si="52"/>
        <v>03.03.141-7</v>
      </c>
      <c r="G1719" s="37" t="s">
        <v>3780</v>
      </c>
      <c r="H1719" s="37">
        <v>587</v>
      </c>
    </row>
    <row r="1720" spans="1:8" x14ac:dyDescent="0.3">
      <c r="A1720" s="34" t="str">
        <f>+LEFT(Tabla3[[#This Row],[id_detalle]],2)</f>
        <v>03</v>
      </c>
      <c r="B1720" s="46" t="str">
        <f>VLOOKUP((LEFT(Tabla3[[#This Row],[id_detalle]],2)),id_rubro[[id]:[Rubro]],2,0)</f>
        <v>PRODUCTOS INDUSTRIALES Y RELACIONADOS</v>
      </c>
      <c r="C1720" s="36" t="s">
        <v>363</v>
      </c>
      <c r="D1720" s="35" t="str">
        <f>+Tabla3[[#This Row],[id_detalle]]&amp;" "&amp;VLOOKUP(Tabla3[[#This Row],[id_detalle]],rubro_detalle[[Código]:[Rubro Detalle]],2,0)</f>
        <v>03.03.141 Curtiembres</v>
      </c>
      <c r="E1720" s="33">
        <f t="shared" si="53"/>
        <v>8</v>
      </c>
      <c r="F1720" s="47" t="str">
        <f t="shared" si="52"/>
        <v>03.03.141-8</v>
      </c>
      <c r="G1720" s="37" t="s">
        <v>2694</v>
      </c>
      <c r="H1720" s="37">
        <v>609</v>
      </c>
    </row>
    <row r="1721" spans="1:8" x14ac:dyDescent="0.3">
      <c r="A1721" s="34" t="str">
        <f>+LEFT(Tabla3[[#This Row],[id_detalle]],2)</f>
        <v>03</v>
      </c>
      <c r="B1721" s="46" t="str">
        <f>VLOOKUP((LEFT(Tabla3[[#This Row],[id_detalle]],2)),id_rubro[[id]:[Rubro]],2,0)</f>
        <v>PRODUCTOS INDUSTRIALES Y RELACIONADOS</v>
      </c>
      <c r="C1721" s="36" t="s">
        <v>363</v>
      </c>
      <c r="D1721" s="35" t="str">
        <f>+Tabla3[[#This Row],[id_detalle]]&amp;" "&amp;VLOOKUP(Tabla3[[#This Row],[id_detalle]],rubro_detalle[[Código]:[Rubro Detalle]],2,0)</f>
        <v>03.03.141 Curtiembres</v>
      </c>
      <c r="E1721" s="33">
        <f t="shared" si="53"/>
        <v>9</v>
      </c>
      <c r="F1721" s="47" t="str">
        <f t="shared" si="52"/>
        <v>03.03.141-9</v>
      </c>
      <c r="G1721" s="37" t="s">
        <v>3781</v>
      </c>
      <c r="H1721" s="37">
        <v>765</v>
      </c>
    </row>
    <row r="1722" spans="1:8" x14ac:dyDescent="0.3">
      <c r="A1722" s="34" t="str">
        <f>+LEFT(Tabla3[[#This Row],[id_detalle]],2)</f>
        <v>03</v>
      </c>
      <c r="B1722" s="46" t="str">
        <f>VLOOKUP((LEFT(Tabla3[[#This Row],[id_detalle]],2)),id_rubro[[id]:[Rubro]],2,0)</f>
        <v>PRODUCTOS INDUSTRIALES Y RELACIONADOS</v>
      </c>
      <c r="C1722" s="36" t="s">
        <v>363</v>
      </c>
      <c r="D1722" s="35" t="str">
        <f>+Tabla3[[#This Row],[id_detalle]]&amp;" "&amp;VLOOKUP(Tabla3[[#This Row],[id_detalle]],rubro_detalle[[Código]:[Rubro Detalle]],2,0)</f>
        <v>03.03.141 Curtiembres</v>
      </c>
      <c r="E1722" s="33">
        <f t="shared" si="53"/>
        <v>10</v>
      </c>
      <c r="F1722" s="47" t="str">
        <f t="shared" si="52"/>
        <v>03.03.141-10</v>
      </c>
      <c r="G1722" s="37" t="s">
        <v>3782</v>
      </c>
      <c r="H1722" s="37">
        <v>796</v>
      </c>
    </row>
    <row r="1723" spans="1:8" x14ac:dyDescent="0.3">
      <c r="A1723" s="34" t="str">
        <f>+LEFT(Tabla3[[#This Row],[id_detalle]],2)</f>
        <v>03</v>
      </c>
      <c r="B1723" s="46" t="str">
        <f>VLOOKUP((LEFT(Tabla3[[#This Row],[id_detalle]],2)),id_rubro[[id]:[Rubro]],2,0)</f>
        <v>PRODUCTOS INDUSTRIALES Y RELACIONADOS</v>
      </c>
      <c r="C1723" s="36" t="s">
        <v>365</v>
      </c>
      <c r="D1723" s="35" t="str">
        <f>+Tabla3[[#This Row],[id_detalle]]&amp;" "&amp;VLOOKUP(Tabla3[[#This Row],[id_detalle]],rubro_detalle[[Código]:[Rubro Detalle]],2,0)</f>
        <v>03.03.145 Etiquetas de Cuero</v>
      </c>
      <c r="E1723" s="33">
        <f t="shared" si="53"/>
        <v>1</v>
      </c>
      <c r="F1723" s="47" t="str">
        <f t="shared" si="52"/>
        <v>03.03.145-1</v>
      </c>
      <c r="G1723" s="37" t="s">
        <v>3525</v>
      </c>
      <c r="H1723" s="37">
        <v>431</v>
      </c>
    </row>
    <row r="1724" spans="1:8" x14ac:dyDescent="0.3">
      <c r="A1724" s="34" t="str">
        <f>+LEFT(Tabla3[[#This Row],[id_detalle]],2)</f>
        <v>03</v>
      </c>
      <c r="B1724" s="46" t="str">
        <f>VLOOKUP((LEFT(Tabla3[[#This Row],[id_detalle]],2)),id_rubro[[id]:[Rubro]],2,0)</f>
        <v>PRODUCTOS INDUSTRIALES Y RELACIONADOS</v>
      </c>
      <c r="C1724" s="36" t="s">
        <v>367</v>
      </c>
      <c r="D1724" s="35" t="str">
        <f>+Tabla3[[#This Row],[id_detalle]]&amp;" "&amp;VLOOKUP(Tabla3[[#This Row],[id_detalle]],rubro_detalle[[Código]:[Rubro Detalle]],2,0)</f>
        <v>03.03.151 Maletería</v>
      </c>
      <c r="E1724" s="33">
        <f t="shared" si="53"/>
        <v>1</v>
      </c>
      <c r="F1724" s="47" t="str">
        <f t="shared" si="52"/>
        <v>03.03.151-1</v>
      </c>
      <c r="G1724" s="37" t="s">
        <v>3783</v>
      </c>
      <c r="H1724" s="37">
        <v>200</v>
      </c>
    </row>
    <row r="1725" spans="1:8" x14ac:dyDescent="0.3">
      <c r="A1725" s="34" t="str">
        <f>+LEFT(Tabla3[[#This Row],[id_detalle]],2)</f>
        <v>03</v>
      </c>
      <c r="B1725" s="46" t="str">
        <f>VLOOKUP((LEFT(Tabla3[[#This Row],[id_detalle]],2)),id_rubro[[id]:[Rubro]],2,0)</f>
        <v>PRODUCTOS INDUSTRIALES Y RELACIONADOS</v>
      </c>
      <c r="C1725" s="36" t="s">
        <v>367</v>
      </c>
      <c r="D1725" s="35" t="str">
        <f>+Tabla3[[#This Row],[id_detalle]]&amp;" "&amp;VLOOKUP(Tabla3[[#This Row],[id_detalle]],rubro_detalle[[Código]:[Rubro Detalle]],2,0)</f>
        <v>03.03.151 Maletería</v>
      </c>
      <c r="E1725" s="33">
        <f t="shared" si="53"/>
        <v>2</v>
      </c>
      <c r="F1725" s="47" t="str">
        <f t="shared" si="52"/>
        <v>03.03.151-2</v>
      </c>
      <c r="G1725" s="37" t="s">
        <v>3784</v>
      </c>
      <c r="H1725" s="37">
        <v>456</v>
      </c>
    </row>
    <row r="1726" spans="1:8" x14ac:dyDescent="0.3">
      <c r="A1726" s="34" t="str">
        <f>+LEFT(Tabla3[[#This Row],[id_detalle]],2)</f>
        <v>03</v>
      </c>
      <c r="B1726" s="46" t="str">
        <f>VLOOKUP((LEFT(Tabla3[[#This Row],[id_detalle]],2)),id_rubro[[id]:[Rubro]],2,0)</f>
        <v>PRODUCTOS INDUSTRIALES Y RELACIONADOS</v>
      </c>
      <c r="C1726" s="36" t="s">
        <v>367</v>
      </c>
      <c r="D1726" s="35" t="str">
        <f>+Tabla3[[#This Row],[id_detalle]]&amp;" "&amp;VLOOKUP(Tabla3[[#This Row],[id_detalle]],rubro_detalle[[Código]:[Rubro Detalle]],2,0)</f>
        <v>03.03.151 Maletería</v>
      </c>
      <c r="E1726" s="33">
        <f t="shared" si="53"/>
        <v>3</v>
      </c>
      <c r="F1726" s="47" t="str">
        <f t="shared" si="52"/>
        <v>03.03.151-3</v>
      </c>
      <c r="G1726" s="37" t="s">
        <v>3785</v>
      </c>
      <c r="H1726" s="37">
        <v>529</v>
      </c>
    </row>
    <row r="1727" spans="1:8" x14ac:dyDescent="0.3">
      <c r="A1727" s="34" t="str">
        <f>+LEFT(Tabla3[[#This Row],[id_detalle]],2)</f>
        <v>03</v>
      </c>
      <c r="B1727" s="46" t="str">
        <f>VLOOKUP((LEFT(Tabla3[[#This Row],[id_detalle]],2)),id_rubro[[id]:[Rubro]],2,0)</f>
        <v>PRODUCTOS INDUSTRIALES Y RELACIONADOS</v>
      </c>
      <c r="C1727" s="36" t="s">
        <v>367</v>
      </c>
      <c r="D1727" s="35" t="str">
        <f>+Tabla3[[#This Row],[id_detalle]]&amp;" "&amp;VLOOKUP(Tabla3[[#This Row],[id_detalle]],rubro_detalle[[Código]:[Rubro Detalle]],2,0)</f>
        <v>03.03.151 Maletería</v>
      </c>
      <c r="E1727" s="33">
        <f t="shared" si="53"/>
        <v>4</v>
      </c>
      <c r="F1727" s="47" t="str">
        <f t="shared" si="52"/>
        <v>03.03.151-4</v>
      </c>
      <c r="G1727" s="37" t="s">
        <v>3786</v>
      </c>
      <c r="H1727" s="37">
        <v>599</v>
      </c>
    </row>
    <row r="1728" spans="1:8" x14ac:dyDescent="0.3">
      <c r="A1728" s="34" t="str">
        <f>+LEFT(Tabla3[[#This Row],[id_detalle]],2)</f>
        <v>03</v>
      </c>
      <c r="B1728" s="46" t="str">
        <f>VLOOKUP((LEFT(Tabla3[[#This Row],[id_detalle]],2)),id_rubro[[id]:[Rubro]],2,0)</f>
        <v>PRODUCTOS INDUSTRIALES Y RELACIONADOS</v>
      </c>
      <c r="C1728" s="36" t="s">
        <v>367</v>
      </c>
      <c r="D1728" s="35" t="str">
        <f>+Tabla3[[#This Row],[id_detalle]]&amp;" "&amp;VLOOKUP(Tabla3[[#This Row],[id_detalle]],rubro_detalle[[Código]:[Rubro Detalle]],2,0)</f>
        <v>03.03.151 Maletería</v>
      </c>
      <c r="E1728" s="33">
        <f t="shared" si="53"/>
        <v>5</v>
      </c>
      <c r="F1728" s="47" t="str">
        <f t="shared" si="52"/>
        <v>03.03.151-5</v>
      </c>
      <c r="G1728" s="37" t="s">
        <v>3787</v>
      </c>
      <c r="H1728" s="37">
        <v>720</v>
      </c>
    </row>
    <row r="1729" spans="1:8" x14ac:dyDescent="0.3">
      <c r="A1729" s="34" t="str">
        <f>+LEFT(Tabla3[[#This Row],[id_detalle]],2)</f>
        <v>03</v>
      </c>
      <c r="B1729" s="46" t="str">
        <f>VLOOKUP((LEFT(Tabla3[[#This Row],[id_detalle]],2)),id_rubro[[id]:[Rubro]],2,0)</f>
        <v>PRODUCTOS INDUSTRIALES Y RELACIONADOS</v>
      </c>
      <c r="C1729" s="36" t="s">
        <v>369</v>
      </c>
      <c r="D1729" s="35" t="str">
        <f>+Tabla3[[#This Row],[id_detalle]]&amp;" "&amp;VLOOKUP(Tabla3[[#This Row],[id_detalle]],rubro_detalle[[Código]:[Rubro Detalle]],2,0)</f>
        <v>03.03.161 Ropa de Cuero</v>
      </c>
      <c r="E1729" s="33">
        <f t="shared" si="53"/>
        <v>1</v>
      </c>
      <c r="F1729" s="47" t="str">
        <f t="shared" si="52"/>
        <v>03.03.161-1</v>
      </c>
      <c r="G1729" s="37" t="s">
        <v>3493</v>
      </c>
      <c r="H1729" s="37">
        <v>484</v>
      </c>
    </row>
    <row r="1730" spans="1:8" x14ac:dyDescent="0.3">
      <c r="A1730" s="34" t="str">
        <f>+LEFT(Tabla3[[#This Row],[id_detalle]],2)</f>
        <v>03</v>
      </c>
      <c r="B1730" s="46" t="str">
        <f>VLOOKUP((LEFT(Tabla3[[#This Row],[id_detalle]],2)),id_rubro[[id]:[Rubro]],2,0)</f>
        <v>PRODUCTOS INDUSTRIALES Y RELACIONADOS</v>
      </c>
      <c r="C1730" s="36" t="s">
        <v>369</v>
      </c>
      <c r="D1730" s="35" t="str">
        <f>+Tabla3[[#This Row],[id_detalle]]&amp;" "&amp;VLOOKUP(Tabla3[[#This Row],[id_detalle]],rubro_detalle[[Código]:[Rubro Detalle]],2,0)</f>
        <v>03.03.161 Ropa de Cuero</v>
      </c>
      <c r="E1730" s="33">
        <f t="shared" si="53"/>
        <v>2</v>
      </c>
      <c r="F1730" s="47" t="str">
        <f t="shared" si="52"/>
        <v>03.03.161-2</v>
      </c>
      <c r="G1730" s="37" t="s">
        <v>3760</v>
      </c>
      <c r="H1730" s="37">
        <v>805</v>
      </c>
    </row>
    <row r="1731" spans="1:8" x14ac:dyDescent="0.3">
      <c r="A1731" s="34" t="str">
        <f>+LEFT(Tabla3[[#This Row],[id_detalle]],2)</f>
        <v>03</v>
      </c>
      <c r="B1731" s="46" t="str">
        <f>VLOOKUP((LEFT(Tabla3[[#This Row],[id_detalle]],2)),id_rubro[[id]:[Rubro]],2,0)</f>
        <v>PRODUCTOS INDUSTRIALES Y RELACIONADOS</v>
      </c>
      <c r="C1731" s="36" t="s">
        <v>372</v>
      </c>
      <c r="D1731" s="35" t="str">
        <f>+Tabla3[[#This Row],[id_detalle]]&amp;" "&amp;VLOOKUP(Tabla3[[#This Row],[id_detalle]],rubro_detalle[[Código]:[Rubro Detalle]],2,0)</f>
        <v>03.04.101 Artículos de Madera</v>
      </c>
      <c r="E1731" s="33">
        <f t="shared" si="53"/>
        <v>1</v>
      </c>
      <c r="F1731" s="47" t="str">
        <f t="shared" si="52"/>
        <v>03.04.101-1</v>
      </c>
      <c r="G1731" s="37" t="s">
        <v>3756</v>
      </c>
      <c r="H1731" s="37">
        <v>174</v>
      </c>
    </row>
    <row r="1732" spans="1:8" x14ac:dyDescent="0.3">
      <c r="A1732" s="34" t="str">
        <f>+LEFT(Tabla3[[#This Row],[id_detalle]],2)</f>
        <v>03</v>
      </c>
      <c r="B1732" s="46" t="str">
        <f>VLOOKUP((LEFT(Tabla3[[#This Row],[id_detalle]],2)),id_rubro[[id]:[Rubro]],2,0)</f>
        <v>PRODUCTOS INDUSTRIALES Y RELACIONADOS</v>
      </c>
      <c r="C1732" s="36" t="s">
        <v>372</v>
      </c>
      <c r="D1732" s="35" t="str">
        <f>+Tabla3[[#This Row],[id_detalle]]&amp;" "&amp;VLOOKUP(Tabla3[[#This Row],[id_detalle]],rubro_detalle[[Código]:[Rubro Detalle]],2,0)</f>
        <v>03.04.101 Artículos de Madera</v>
      </c>
      <c r="E1732" s="33">
        <f t="shared" si="53"/>
        <v>2</v>
      </c>
      <c r="F1732" s="47" t="str">
        <f t="shared" si="52"/>
        <v>03.04.101-2</v>
      </c>
      <c r="G1732" s="37" t="s">
        <v>3788</v>
      </c>
      <c r="H1732" s="37">
        <v>295</v>
      </c>
    </row>
    <row r="1733" spans="1:8" x14ac:dyDescent="0.3">
      <c r="A1733" s="34" t="str">
        <f>+LEFT(Tabla3[[#This Row],[id_detalle]],2)</f>
        <v>03</v>
      </c>
      <c r="B1733" s="46" t="str">
        <f>VLOOKUP((LEFT(Tabla3[[#This Row],[id_detalle]],2)),id_rubro[[id]:[Rubro]],2,0)</f>
        <v>PRODUCTOS INDUSTRIALES Y RELACIONADOS</v>
      </c>
      <c r="C1733" s="36" t="s">
        <v>372</v>
      </c>
      <c r="D1733" s="35" t="str">
        <f>+Tabla3[[#This Row],[id_detalle]]&amp;" "&amp;VLOOKUP(Tabla3[[#This Row],[id_detalle]],rubro_detalle[[Código]:[Rubro Detalle]],2,0)</f>
        <v>03.04.101 Artículos de Madera</v>
      </c>
      <c r="E1733" s="33">
        <f t="shared" si="53"/>
        <v>3</v>
      </c>
      <c r="F1733" s="47" t="str">
        <f t="shared" si="52"/>
        <v>03.04.101-3</v>
      </c>
      <c r="G1733" s="37" t="s">
        <v>3789</v>
      </c>
      <c r="H1733" s="37">
        <v>327</v>
      </c>
    </row>
    <row r="1734" spans="1:8" x14ac:dyDescent="0.3">
      <c r="A1734" s="34" t="str">
        <f>+LEFT(Tabla3[[#This Row],[id_detalle]],2)</f>
        <v>03</v>
      </c>
      <c r="B1734" s="46" t="str">
        <f>VLOOKUP((LEFT(Tabla3[[#This Row],[id_detalle]],2)),id_rubro[[id]:[Rubro]],2,0)</f>
        <v>PRODUCTOS INDUSTRIALES Y RELACIONADOS</v>
      </c>
      <c r="C1734" s="36" t="s">
        <v>374</v>
      </c>
      <c r="D1734" s="35" t="str">
        <f>+Tabla3[[#This Row],[id_detalle]]&amp;" "&amp;VLOOKUP(Tabla3[[#This Row],[id_detalle]],rubro_detalle[[Código]:[Rubro Detalle]],2,0)</f>
        <v>03.04.105 Cajones,Pallets y Bins</v>
      </c>
      <c r="E1734" s="33">
        <f t="shared" si="53"/>
        <v>1</v>
      </c>
      <c r="F1734" s="47" t="str">
        <f t="shared" si="52"/>
        <v>03.04.105-1</v>
      </c>
      <c r="G1734" s="37" t="s">
        <v>3790</v>
      </c>
      <c r="H1734" s="37">
        <v>279</v>
      </c>
    </row>
    <row r="1735" spans="1:8" x14ac:dyDescent="0.3">
      <c r="A1735" s="34" t="str">
        <f>+LEFT(Tabla3[[#This Row],[id_detalle]],2)</f>
        <v>03</v>
      </c>
      <c r="B1735" s="46" t="str">
        <f>VLOOKUP((LEFT(Tabla3[[#This Row],[id_detalle]],2)),id_rubro[[id]:[Rubro]],2,0)</f>
        <v>PRODUCTOS INDUSTRIALES Y RELACIONADOS</v>
      </c>
      <c r="C1735" s="36" t="s">
        <v>374</v>
      </c>
      <c r="D1735" s="35" t="str">
        <f>+Tabla3[[#This Row],[id_detalle]]&amp;" "&amp;VLOOKUP(Tabla3[[#This Row],[id_detalle]],rubro_detalle[[Código]:[Rubro Detalle]],2,0)</f>
        <v>03.04.105 Cajones,Pallets y Bins</v>
      </c>
      <c r="E1735" s="33">
        <f t="shared" si="53"/>
        <v>2</v>
      </c>
      <c r="F1735" s="47" t="str">
        <f t="shared" si="52"/>
        <v>03.04.105-2</v>
      </c>
      <c r="G1735" s="37" t="s">
        <v>3791</v>
      </c>
      <c r="H1735" s="37">
        <v>394</v>
      </c>
    </row>
    <row r="1736" spans="1:8" x14ac:dyDescent="0.3">
      <c r="A1736" s="34" t="str">
        <f>+LEFT(Tabla3[[#This Row],[id_detalle]],2)</f>
        <v>03</v>
      </c>
      <c r="B1736" s="46" t="str">
        <f>VLOOKUP((LEFT(Tabla3[[#This Row],[id_detalle]],2)),id_rubro[[id]:[Rubro]],2,0)</f>
        <v>PRODUCTOS INDUSTRIALES Y RELACIONADOS</v>
      </c>
      <c r="C1736" s="36" t="s">
        <v>374</v>
      </c>
      <c r="D1736" s="35" t="str">
        <f>+Tabla3[[#This Row],[id_detalle]]&amp;" "&amp;VLOOKUP(Tabla3[[#This Row],[id_detalle]],rubro_detalle[[Código]:[Rubro Detalle]],2,0)</f>
        <v>03.04.105 Cajones,Pallets y Bins</v>
      </c>
      <c r="E1736" s="33">
        <f t="shared" si="53"/>
        <v>3</v>
      </c>
      <c r="F1736" s="47" t="str">
        <f t="shared" si="52"/>
        <v>03.04.105-3</v>
      </c>
      <c r="G1736" s="37" t="s">
        <v>3792</v>
      </c>
      <c r="H1736" s="37">
        <v>427</v>
      </c>
    </row>
    <row r="1737" spans="1:8" x14ac:dyDescent="0.3">
      <c r="A1737" s="34" t="str">
        <f>+LEFT(Tabla3[[#This Row],[id_detalle]],2)</f>
        <v>03</v>
      </c>
      <c r="B1737" s="46" t="str">
        <f>VLOOKUP((LEFT(Tabla3[[#This Row],[id_detalle]],2)),id_rubro[[id]:[Rubro]],2,0)</f>
        <v>PRODUCTOS INDUSTRIALES Y RELACIONADOS</v>
      </c>
      <c r="C1737" s="36" t="s">
        <v>374</v>
      </c>
      <c r="D1737" s="35" t="str">
        <f>+Tabla3[[#This Row],[id_detalle]]&amp;" "&amp;VLOOKUP(Tabla3[[#This Row],[id_detalle]],rubro_detalle[[Código]:[Rubro Detalle]],2,0)</f>
        <v>03.04.105 Cajones,Pallets y Bins</v>
      </c>
      <c r="E1737" s="33">
        <f t="shared" si="53"/>
        <v>4</v>
      </c>
      <c r="F1737" s="47" t="str">
        <f t="shared" si="52"/>
        <v>03.04.105-4</v>
      </c>
      <c r="G1737" s="37" t="s">
        <v>3793</v>
      </c>
      <c r="H1737" s="37">
        <v>454</v>
      </c>
    </row>
    <row r="1738" spans="1:8" x14ac:dyDescent="0.3">
      <c r="A1738" s="34" t="str">
        <f>+LEFT(Tabla3[[#This Row],[id_detalle]],2)</f>
        <v>03</v>
      </c>
      <c r="B1738" s="46" t="str">
        <f>VLOOKUP((LEFT(Tabla3[[#This Row],[id_detalle]],2)),id_rubro[[id]:[Rubro]],2,0)</f>
        <v>PRODUCTOS INDUSTRIALES Y RELACIONADOS</v>
      </c>
      <c r="C1738" s="36" t="s">
        <v>374</v>
      </c>
      <c r="D1738" s="35" t="str">
        <f>+Tabla3[[#This Row],[id_detalle]]&amp;" "&amp;VLOOKUP(Tabla3[[#This Row],[id_detalle]],rubro_detalle[[Código]:[Rubro Detalle]],2,0)</f>
        <v>03.04.105 Cajones,Pallets y Bins</v>
      </c>
      <c r="E1738" s="33">
        <f t="shared" si="53"/>
        <v>5</v>
      </c>
      <c r="F1738" s="47" t="str">
        <f t="shared" si="52"/>
        <v>03.04.105-5</v>
      </c>
      <c r="G1738" s="37" t="s">
        <v>3794</v>
      </c>
      <c r="H1738" s="37">
        <v>592</v>
      </c>
    </row>
    <row r="1739" spans="1:8" x14ac:dyDescent="0.3">
      <c r="A1739" s="34" t="str">
        <f>+LEFT(Tabla3[[#This Row],[id_detalle]],2)</f>
        <v>03</v>
      </c>
      <c r="B1739" s="46" t="str">
        <f>VLOOKUP((LEFT(Tabla3[[#This Row],[id_detalle]],2)),id_rubro[[id]:[Rubro]],2,0)</f>
        <v>PRODUCTOS INDUSTRIALES Y RELACIONADOS</v>
      </c>
      <c r="C1739" s="36" t="s">
        <v>374</v>
      </c>
      <c r="D1739" s="35" t="str">
        <f>+Tabla3[[#This Row],[id_detalle]]&amp;" "&amp;VLOOKUP(Tabla3[[#This Row],[id_detalle]],rubro_detalle[[Código]:[Rubro Detalle]],2,0)</f>
        <v>03.04.105 Cajones,Pallets y Bins</v>
      </c>
      <c r="E1739" s="33">
        <f t="shared" si="53"/>
        <v>6</v>
      </c>
      <c r="F1739" s="47" t="str">
        <f t="shared" si="52"/>
        <v>03.04.105-6</v>
      </c>
      <c r="G1739" s="37" t="s">
        <v>3795</v>
      </c>
      <c r="H1739" s="37">
        <v>593</v>
      </c>
    </row>
    <row r="1740" spans="1:8" x14ac:dyDescent="0.3">
      <c r="A1740" s="34" t="str">
        <f>+LEFT(Tabla3[[#This Row],[id_detalle]],2)</f>
        <v>03</v>
      </c>
      <c r="B1740" s="46" t="str">
        <f>VLOOKUP((LEFT(Tabla3[[#This Row],[id_detalle]],2)),id_rubro[[id]:[Rubro]],2,0)</f>
        <v>PRODUCTOS INDUSTRIALES Y RELACIONADOS</v>
      </c>
      <c r="C1740" s="36" t="s">
        <v>374</v>
      </c>
      <c r="D1740" s="35" t="str">
        <f>+Tabla3[[#This Row],[id_detalle]]&amp;" "&amp;VLOOKUP(Tabla3[[#This Row],[id_detalle]],rubro_detalle[[Código]:[Rubro Detalle]],2,0)</f>
        <v>03.04.105 Cajones,Pallets y Bins</v>
      </c>
      <c r="E1740" s="33">
        <f t="shared" si="53"/>
        <v>7</v>
      </c>
      <c r="F1740" s="47" t="str">
        <f t="shared" si="52"/>
        <v>03.04.105-7</v>
      </c>
      <c r="G1740" s="37" t="s">
        <v>3796</v>
      </c>
      <c r="H1740" s="37">
        <v>701</v>
      </c>
    </row>
    <row r="1741" spans="1:8" x14ac:dyDescent="0.3">
      <c r="A1741" s="34" t="str">
        <f>+LEFT(Tabla3[[#This Row],[id_detalle]],2)</f>
        <v>03</v>
      </c>
      <c r="B1741" s="46" t="str">
        <f>VLOOKUP((LEFT(Tabla3[[#This Row],[id_detalle]],2)),id_rubro[[id]:[Rubro]],2,0)</f>
        <v>PRODUCTOS INDUSTRIALES Y RELACIONADOS</v>
      </c>
      <c r="C1741" s="36" t="s">
        <v>376</v>
      </c>
      <c r="D1741" s="35" t="str">
        <f>+Tabla3[[#This Row],[id_detalle]]&amp;" "&amp;VLOOKUP(Tabla3[[#This Row],[id_detalle]],rubro_detalle[[Código]:[Rubro Detalle]],2,0)</f>
        <v>03.04.141 Chapas, Terciados y Tableros, Macizos de Fibra o Aglomerados</v>
      </c>
      <c r="E1741" s="33">
        <f t="shared" si="53"/>
        <v>1</v>
      </c>
      <c r="F1741" s="47" t="str">
        <f t="shared" ref="F1741:F1804" si="54">+LEFT(D1741,9)&amp;"-"&amp;E1741</f>
        <v>03.04.141-1</v>
      </c>
      <c r="G1741" s="37" t="s">
        <v>3797</v>
      </c>
      <c r="H1741" s="37">
        <v>530</v>
      </c>
    </row>
    <row r="1742" spans="1:8" x14ac:dyDescent="0.3">
      <c r="A1742" s="34" t="str">
        <f>+LEFT(Tabla3[[#This Row],[id_detalle]],2)</f>
        <v>03</v>
      </c>
      <c r="B1742" s="46" t="str">
        <f>VLOOKUP((LEFT(Tabla3[[#This Row],[id_detalle]],2)),id_rubro[[id]:[Rubro]],2,0)</f>
        <v>PRODUCTOS INDUSTRIALES Y RELACIONADOS</v>
      </c>
      <c r="C1742" s="36" t="s">
        <v>376</v>
      </c>
      <c r="D1742" s="35" t="str">
        <f>+Tabla3[[#This Row],[id_detalle]]&amp;" "&amp;VLOOKUP(Tabla3[[#This Row],[id_detalle]],rubro_detalle[[Código]:[Rubro Detalle]],2,0)</f>
        <v>03.04.141 Chapas, Terciados y Tableros, Macizos de Fibra o Aglomerados</v>
      </c>
      <c r="E1742" s="33">
        <f t="shared" ref="E1742:E1805" si="55">+IF(D1742=D1741,E1741+1,1)</f>
        <v>2</v>
      </c>
      <c r="F1742" s="47" t="str">
        <f t="shared" si="54"/>
        <v>03.04.141-2</v>
      </c>
      <c r="G1742" s="37" t="s">
        <v>3794</v>
      </c>
      <c r="H1742" s="37">
        <v>592</v>
      </c>
    </row>
    <row r="1743" spans="1:8" x14ac:dyDescent="0.3">
      <c r="A1743" s="34" t="str">
        <f>+LEFT(Tabla3[[#This Row],[id_detalle]],2)</f>
        <v>03</v>
      </c>
      <c r="B1743" s="46" t="str">
        <f>VLOOKUP((LEFT(Tabla3[[#This Row],[id_detalle]],2)),id_rubro[[id]:[Rubro]],2,0)</f>
        <v>PRODUCTOS INDUSTRIALES Y RELACIONADOS</v>
      </c>
      <c r="C1743" s="36" t="s">
        <v>376</v>
      </c>
      <c r="D1743" s="35" t="str">
        <f>+Tabla3[[#This Row],[id_detalle]]&amp;" "&amp;VLOOKUP(Tabla3[[#This Row],[id_detalle]],rubro_detalle[[Código]:[Rubro Detalle]],2,0)</f>
        <v>03.04.141 Chapas, Terciados y Tableros, Macizos de Fibra o Aglomerados</v>
      </c>
      <c r="E1743" s="33">
        <f t="shared" si="55"/>
        <v>3</v>
      </c>
      <c r="F1743" s="47" t="str">
        <f t="shared" si="54"/>
        <v>03.04.141-3</v>
      </c>
      <c r="G1743" s="37" t="s">
        <v>3798</v>
      </c>
      <c r="H1743" s="37">
        <v>593</v>
      </c>
    </row>
    <row r="1744" spans="1:8" x14ac:dyDescent="0.3">
      <c r="A1744" s="34" t="str">
        <f>+LEFT(Tabla3[[#This Row],[id_detalle]],2)</f>
        <v>03</v>
      </c>
      <c r="B1744" s="46" t="str">
        <f>VLOOKUP((LEFT(Tabla3[[#This Row],[id_detalle]],2)),id_rubro[[id]:[Rubro]],2,0)</f>
        <v>PRODUCTOS INDUSTRIALES Y RELACIONADOS</v>
      </c>
      <c r="C1744" s="36" t="s">
        <v>376</v>
      </c>
      <c r="D1744" s="35" t="str">
        <f>+Tabla3[[#This Row],[id_detalle]]&amp;" "&amp;VLOOKUP(Tabla3[[#This Row],[id_detalle]],rubro_detalle[[Código]:[Rubro Detalle]],2,0)</f>
        <v>03.04.141 Chapas, Terciados y Tableros, Macizos de Fibra o Aglomerados</v>
      </c>
      <c r="E1744" s="33">
        <f t="shared" si="55"/>
        <v>4</v>
      </c>
      <c r="F1744" s="47" t="str">
        <f t="shared" si="54"/>
        <v>03.04.141-4</v>
      </c>
      <c r="G1744" s="38" t="s">
        <v>2771</v>
      </c>
      <c r="H1744" s="38">
        <v>608</v>
      </c>
    </row>
    <row r="1745" spans="1:8" x14ac:dyDescent="0.3">
      <c r="A1745" s="34" t="str">
        <f>+LEFT(Tabla3[[#This Row],[id_detalle]],2)</f>
        <v>03</v>
      </c>
      <c r="B1745" s="46" t="str">
        <f>VLOOKUP((LEFT(Tabla3[[#This Row],[id_detalle]],2)),id_rubro[[id]:[Rubro]],2,0)</f>
        <v>PRODUCTOS INDUSTRIALES Y RELACIONADOS</v>
      </c>
      <c r="C1745" s="36" t="s">
        <v>376</v>
      </c>
      <c r="D1745" s="35" t="str">
        <f>+Tabla3[[#This Row],[id_detalle]]&amp;" "&amp;VLOOKUP(Tabla3[[#This Row],[id_detalle]],rubro_detalle[[Código]:[Rubro Detalle]],2,0)</f>
        <v>03.04.141 Chapas, Terciados y Tableros, Macizos de Fibra o Aglomerados</v>
      </c>
      <c r="E1745" s="33">
        <f t="shared" si="55"/>
        <v>5</v>
      </c>
      <c r="F1745" s="47" t="str">
        <f t="shared" si="54"/>
        <v>03.04.141-5</v>
      </c>
      <c r="G1745" s="37" t="s">
        <v>3799</v>
      </c>
      <c r="H1745" s="37">
        <v>713</v>
      </c>
    </row>
    <row r="1746" spans="1:8" x14ac:dyDescent="0.3">
      <c r="A1746" s="34" t="str">
        <f>+LEFT(Tabla3[[#This Row],[id_detalle]],2)</f>
        <v>03</v>
      </c>
      <c r="B1746" s="46" t="str">
        <f>VLOOKUP((LEFT(Tabla3[[#This Row],[id_detalle]],2)),id_rubro[[id]:[Rubro]],2,0)</f>
        <v>PRODUCTOS INDUSTRIALES Y RELACIONADOS</v>
      </c>
      <c r="C1746" s="36" t="s">
        <v>376</v>
      </c>
      <c r="D1746" s="35" t="str">
        <f>+Tabla3[[#This Row],[id_detalle]]&amp;" "&amp;VLOOKUP(Tabla3[[#This Row],[id_detalle]],rubro_detalle[[Código]:[Rubro Detalle]],2,0)</f>
        <v>03.04.141 Chapas, Terciados y Tableros, Macizos de Fibra o Aglomerados</v>
      </c>
      <c r="E1746" s="33">
        <f t="shared" si="55"/>
        <v>6</v>
      </c>
      <c r="F1746" s="47" t="str">
        <f t="shared" si="54"/>
        <v>03.04.141-6</v>
      </c>
      <c r="G1746" s="37" t="s">
        <v>3800</v>
      </c>
      <c r="H1746" s="37">
        <v>815</v>
      </c>
    </row>
    <row r="1747" spans="1:8" x14ac:dyDescent="0.3">
      <c r="A1747" s="34" t="str">
        <f>+LEFT(Tabla3[[#This Row],[id_detalle]],2)</f>
        <v>03</v>
      </c>
      <c r="B1747" s="46" t="str">
        <f>VLOOKUP((LEFT(Tabla3[[#This Row],[id_detalle]],2)),id_rubro[[id]:[Rubro]],2,0)</f>
        <v>PRODUCTOS INDUSTRIALES Y RELACIONADOS</v>
      </c>
      <c r="C1747" s="36" t="s">
        <v>378</v>
      </c>
      <c r="D1747" s="35" t="str">
        <f>+Tabla3[[#This Row],[id_detalle]]&amp;" "&amp;VLOOKUP(Tabla3[[#This Row],[id_detalle]],rubro_detalle[[Código]:[Rubro Detalle]],2,0)</f>
        <v>03.04.161 Corcho y Productos de Corcho</v>
      </c>
      <c r="E1747" s="33">
        <f t="shared" si="55"/>
        <v>1</v>
      </c>
      <c r="F1747" s="47" t="str">
        <f t="shared" si="54"/>
        <v>03.04.161-1</v>
      </c>
      <c r="G1747" s="37" t="s">
        <v>3801</v>
      </c>
      <c r="H1747" s="37">
        <v>356</v>
      </c>
    </row>
    <row r="1748" spans="1:8" x14ac:dyDescent="0.3">
      <c r="A1748" s="34" t="str">
        <f>+LEFT(Tabla3[[#This Row],[id_detalle]],2)</f>
        <v>03</v>
      </c>
      <c r="B1748" s="46" t="str">
        <f>VLOOKUP((LEFT(Tabla3[[#This Row],[id_detalle]],2)),id_rubro[[id]:[Rubro]],2,0)</f>
        <v>PRODUCTOS INDUSTRIALES Y RELACIONADOS</v>
      </c>
      <c r="C1748" s="36" t="s">
        <v>378</v>
      </c>
      <c r="D1748" s="35" t="str">
        <f>+Tabla3[[#This Row],[id_detalle]]&amp;" "&amp;VLOOKUP(Tabla3[[#This Row],[id_detalle]],rubro_detalle[[Código]:[Rubro Detalle]],2,0)</f>
        <v>03.04.161 Corcho y Productos de Corcho</v>
      </c>
      <c r="E1748" s="33">
        <f t="shared" si="55"/>
        <v>2</v>
      </c>
      <c r="F1748" s="47" t="str">
        <f t="shared" si="54"/>
        <v>03.04.161-2</v>
      </c>
      <c r="G1748" s="37" t="s">
        <v>3567</v>
      </c>
      <c r="H1748" s="37">
        <v>406</v>
      </c>
    </row>
    <row r="1749" spans="1:8" x14ac:dyDescent="0.3">
      <c r="A1749" s="34" t="str">
        <f>+LEFT(Tabla3[[#This Row],[id_detalle]],2)</f>
        <v>03</v>
      </c>
      <c r="B1749" s="46" t="str">
        <f>VLOOKUP((LEFT(Tabla3[[#This Row],[id_detalle]],2)),id_rubro[[id]:[Rubro]],2,0)</f>
        <v>PRODUCTOS INDUSTRIALES Y RELACIONADOS</v>
      </c>
      <c r="C1749" s="36" t="s">
        <v>378</v>
      </c>
      <c r="D1749" s="35" t="str">
        <f>+Tabla3[[#This Row],[id_detalle]]&amp;" "&amp;VLOOKUP(Tabla3[[#This Row],[id_detalle]],rubro_detalle[[Código]:[Rubro Detalle]],2,0)</f>
        <v>03.04.161 Corcho y Productos de Corcho</v>
      </c>
      <c r="E1749" s="33">
        <f t="shared" si="55"/>
        <v>3</v>
      </c>
      <c r="F1749" s="47" t="str">
        <f t="shared" si="54"/>
        <v>03.04.161-3</v>
      </c>
      <c r="G1749" s="37" t="s">
        <v>3802</v>
      </c>
      <c r="H1749" s="37">
        <v>521</v>
      </c>
    </row>
    <row r="1750" spans="1:8" x14ac:dyDescent="0.3">
      <c r="A1750" s="34" t="str">
        <f>+LEFT(Tabla3[[#This Row],[id_detalle]],2)</f>
        <v>03</v>
      </c>
      <c r="B1750" s="46" t="str">
        <f>VLOOKUP((LEFT(Tabla3[[#This Row],[id_detalle]],2)),id_rubro[[id]:[Rubro]],2,0)</f>
        <v>PRODUCTOS INDUSTRIALES Y RELACIONADOS</v>
      </c>
      <c r="C1750" s="36" t="s">
        <v>380</v>
      </c>
      <c r="D1750" s="35" t="str">
        <f>+Tabla3[[#This Row],[id_detalle]]&amp;" "&amp;VLOOKUP(Tabla3[[#This Row],[id_detalle]],rubro_detalle[[Código]:[Rubro Detalle]],2,0)</f>
        <v>03.04.181 Envases de Madera,Mimbres y otras Cañas</v>
      </c>
      <c r="E1750" s="33">
        <f t="shared" si="55"/>
        <v>1</v>
      </c>
      <c r="F1750" s="47" t="str">
        <f t="shared" si="54"/>
        <v>03.04.181-1</v>
      </c>
      <c r="G1750" s="37" t="s">
        <v>3788</v>
      </c>
      <c r="H1750" s="37">
        <v>295</v>
      </c>
    </row>
    <row r="1751" spans="1:8" x14ac:dyDescent="0.3">
      <c r="A1751" s="34" t="str">
        <f>+LEFT(Tabla3[[#This Row],[id_detalle]],2)</f>
        <v>03</v>
      </c>
      <c r="B1751" s="46" t="str">
        <f>VLOOKUP((LEFT(Tabla3[[#This Row],[id_detalle]],2)),id_rubro[[id]:[Rubro]],2,0)</f>
        <v>PRODUCTOS INDUSTRIALES Y RELACIONADOS</v>
      </c>
      <c r="C1751" s="36" t="s">
        <v>380</v>
      </c>
      <c r="D1751" s="35" t="str">
        <f>+Tabla3[[#This Row],[id_detalle]]&amp;" "&amp;VLOOKUP(Tabla3[[#This Row],[id_detalle]],rubro_detalle[[Código]:[Rubro Detalle]],2,0)</f>
        <v>03.04.181 Envases de Madera,Mimbres y otras Cañas</v>
      </c>
      <c r="E1751" s="33">
        <f t="shared" si="55"/>
        <v>2</v>
      </c>
      <c r="F1751" s="47" t="str">
        <f t="shared" si="54"/>
        <v>03.04.181-2</v>
      </c>
      <c r="G1751" s="37" t="s">
        <v>3803</v>
      </c>
      <c r="H1751" s="37">
        <v>321</v>
      </c>
    </row>
    <row r="1752" spans="1:8" x14ac:dyDescent="0.3">
      <c r="A1752" s="34" t="str">
        <f>+LEFT(Tabla3[[#This Row],[id_detalle]],2)</f>
        <v>03</v>
      </c>
      <c r="B1752" s="46" t="str">
        <f>VLOOKUP((LEFT(Tabla3[[#This Row],[id_detalle]],2)),id_rubro[[id]:[Rubro]],2,0)</f>
        <v>PRODUCTOS INDUSTRIALES Y RELACIONADOS</v>
      </c>
      <c r="C1752" s="36" t="s">
        <v>380</v>
      </c>
      <c r="D1752" s="35" t="str">
        <f>+Tabla3[[#This Row],[id_detalle]]&amp;" "&amp;VLOOKUP(Tabla3[[#This Row],[id_detalle]],rubro_detalle[[Código]:[Rubro Detalle]],2,0)</f>
        <v>03.04.181 Envases de Madera,Mimbres y otras Cañas</v>
      </c>
      <c r="E1752" s="33">
        <f t="shared" si="55"/>
        <v>3</v>
      </c>
      <c r="F1752" s="47" t="str">
        <f t="shared" si="54"/>
        <v>03.04.181-3</v>
      </c>
      <c r="G1752" s="37" t="s">
        <v>3804</v>
      </c>
      <c r="H1752" s="37">
        <v>404</v>
      </c>
    </row>
    <row r="1753" spans="1:8" x14ac:dyDescent="0.3">
      <c r="A1753" s="34" t="str">
        <f>+LEFT(Tabla3[[#This Row],[id_detalle]],2)</f>
        <v>03</v>
      </c>
      <c r="B1753" s="46" t="str">
        <f>VLOOKUP((LEFT(Tabla3[[#This Row],[id_detalle]],2)),id_rubro[[id]:[Rubro]],2,0)</f>
        <v>PRODUCTOS INDUSTRIALES Y RELACIONADOS</v>
      </c>
      <c r="C1753" s="36" t="s">
        <v>380</v>
      </c>
      <c r="D1753" s="35" t="str">
        <f>+Tabla3[[#This Row],[id_detalle]]&amp;" "&amp;VLOOKUP(Tabla3[[#This Row],[id_detalle]],rubro_detalle[[Código]:[Rubro Detalle]],2,0)</f>
        <v>03.04.181 Envases de Madera,Mimbres y otras Cañas</v>
      </c>
      <c r="E1753" s="33">
        <f t="shared" si="55"/>
        <v>4</v>
      </c>
      <c r="F1753" s="47" t="str">
        <f t="shared" si="54"/>
        <v>03.04.181-4</v>
      </c>
      <c r="G1753" s="37" t="s">
        <v>3805</v>
      </c>
      <c r="H1753" s="37">
        <v>523</v>
      </c>
    </row>
    <row r="1754" spans="1:8" x14ac:dyDescent="0.3">
      <c r="A1754" s="34" t="str">
        <f>+LEFT(Tabla3[[#This Row],[id_detalle]],2)</f>
        <v>03</v>
      </c>
      <c r="B1754" s="46" t="str">
        <f>VLOOKUP((LEFT(Tabla3[[#This Row],[id_detalle]],2)),id_rubro[[id]:[Rubro]],2,0)</f>
        <v>PRODUCTOS INDUSTRIALES Y RELACIONADOS</v>
      </c>
      <c r="C1754" s="36" t="s">
        <v>380</v>
      </c>
      <c r="D1754" s="35" t="str">
        <f>+Tabla3[[#This Row],[id_detalle]]&amp;" "&amp;VLOOKUP(Tabla3[[#This Row],[id_detalle]],rubro_detalle[[Código]:[Rubro Detalle]],2,0)</f>
        <v>03.04.181 Envases de Madera,Mimbres y otras Cañas</v>
      </c>
      <c r="E1754" s="33">
        <f t="shared" si="55"/>
        <v>5</v>
      </c>
      <c r="F1754" s="47" t="str">
        <f t="shared" si="54"/>
        <v>03.04.181-5</v>
      </c>
      <c r="G1754" s="37" t="s">
        <v>2477</v>
      </c>
      <c r="H1754" s="37">
        <v>523</v>
      </c>
    </row>
    <row r="1755" spans="1:8" x14ac:dyDescent="0.3">
      <c r="A1755" s="34" t="str">
        <f>+LEFT(Tabla3[[#This Row],[id_detalle]],2)</f>
        <v>03</v>
      </c>
      <c r="B1755" s="46" t="str">
        <f>VLOOKUP((LEFT(Tabla3[[#This Row],[id_detalle]],2)),id_rubro[[id]:[Rubro]],2,0)</f>
        <v>PRODUCTOS INDUSTRIALES Y RELACIONADOS</v>
      </c>
      <c r="C1755" s="36" t="s">
        <v>380</v>
      </c>
      <c r="D1755" s="35" t="str">
        <f>+Tabla3[[#This Row],[id_detalle]]&amp;" "&amp;VLOOKUP(Tabla3[[#This Row],[id_detalle]],rubro_detalle[[Código]:[Rubro Detalle]],2,0)</f>
        <v>03.04.181 Envases de Madera,Mimbres y otras Cañas</v>
      </c>
      <c r="E1755" s="33">
        <f t="shared" si="55"/>
        <v>6</v>
      </c>
      <c r="F1755" s="47" t="str">
        <f t="shared" si="54"/>
        <v>03.04.181-6</v>
      </c>
      <c r="G1755" s="37" t="s">
        <v>2478</v>
      </c>
      <c r="H1755" s="37">
        <v>578</v>
      </c>
    </row>
    <row r="1756" spans="1:8" x14ac:dyDescent="0.3">
      <c r="A1756" s="34" t="str">
        <f>+LEFT(Tabla3[[#This Row],[id_detalle]],2)</f>
        <v>03</v>
      </c>
      <c r="B1756" s="46" t="str">
        <f>VLOOKUP((LEFT(Tabla3[[#This Row],[id_detalle]],2)),id_rubro[[id]:[Rubro]],2,0)</f>
        <v>PRODUCTOS INDUSTRIALES Y RELACIONADOS</v>
      </c>
      <c r="C1756" s="36" t="s">
        <v>380</v>
      </c>
      <c r="D1756" s="35" t="str">
        <f>+Tabla3[[#This Row],[id_detalle]]&amp;" "&amp;VLOOKUP(Tabla3[[#This Row],[id_detalle]],rubro_detalle[[Código]:[Rubro Detalle]],2,0)</f>
        <v>03.04.181 Envases de Madera,Mimbres y otras Cañas</v>
      </c>
      <c r="E1756" s="33">
        <f t="shared" si="55"/>
        <v>7</v>
      </c>
      <c r="F1756" s="47" t="str">
        <f t="shared" si="54"/>
        <v>03.04.181-7</v>
      </c>
      <c r="G1756" s="37" t="s">
        <v>3806</v>
      </c>
      <c r="H1756" s="37">
        <v>593</v>
      </c>
    </row>
    <row r="1757" spans="1:8" x14ac:dyDescent="0.3">
      <c r="A1757" s="34" t="str">
        <f>+LEFT(Tabla3[[#This Row],[id_detalle]],2)</f>
        <v>03</v>
      </c>
      <c r="B1757" s="46" t="str">
        <f>VLOOKUP((LEFT(Tabla3[[#This Row],[id_detalle]],2)),id_rubro[[id]:[Rubro]],2,0)</f>
        <v>PRODUCTOS INDUSTRIALES Y RELACIONADOS</v>
      </c>
      <c r="C1757" s="36" t="s">
        <v>380</v>
      </c>
      <c r="D1757" s="35" t="str">
        <f>+Tabla3[[#This Row],[id_detalle]]&amp;" "&amp;VLOOKUP(Tabla3[[#This Row],[id_detalle]],rubro_detalle[[Código]:[Rubro Detalle]],2,0)</f>
        <v>03.04.181 Envases de Madera,Mimbres y otras Cañas</v>
      </c>
      <c r="E1757" s="33">
        <f t="shared" si="55"/>
        <v>8</v>
      </c>
      <c r="F1757" s="47" t="str">
        <f t="shared" si="54"/>
        <v>03.04.181-8</v>
      </c>
      <c r="G1757" s="37" t="s">
        <v>3807</v>
      </c>
      <c r="H1757" s="37">
        <v>594</v>
      </c>
    </row>
    <row r="1758" spans="1:8" x14ac:dyDescent="0.3">
      <c r="A1758" s="34" t="str">
        <f>+LEFT(Tabla3[[#This Row],[id_detalle]],2)</f>
        <v>03</v>
      </c>
      <c r="B1758" s="46" t="str">
        <f>VLOOKUP((LEFT(Tabla3[[#This Row],[id_detalle]],2)),id_rubro[[id]:[Rubro]],2,0)</f>
        <v>PRODUCTOS INDUSTRIALES Y RELACIONADOS</v>
      </c>
      <c r="C1758" s="36" t="s">
        <v>380</v>
      </c>
      <c r="D1758" s="35" t="str">
        <f>+Tabla3[[#This Row],[id_detalle]]&amp;" "&amp;VLOOKUP(Tabla3[[#This Row],[id_detalle]],rubro_detalle[[Código]:[Rubro Detalle]],2,0)</f>
        <v>03.04.181 Envases de Madera,Mimbres y otras Cañas</v>
      </c>
      <c r="E1758" s="33">
        <f t="shared" si="55"/>
        <v>9</v>
      </c>
      <c r="F1758" s="47" t="str">
        <f t="shared" si="54"/>
        <v>03.04.181-9</v>
      </c>
      <c r="G1758" s="37" t="s">
        <v>3808</v>
      </c>
      <c r="H1758" s="37">
        <v>796</v>
      </c>
    </row>
    <row r="1759" spans="1:8" x14ac:dyDescent="0.3">
      <c r="A1759" s="34" t="str">
        <f>+LEFT(Tabla3[[#This Row],[id_detalle]],2)</f>
        <v>03</v>
      </c>
      <c r="B1759" s="46" t="str">
        <f>VLOOKUP((LEFT(Tabla3[[#This Row],[id_detalle]],2)),id_rubro[[id]:[Rubro]],2,0)</f>
        <v>PRODUCTOS INDUSTRIALES Y RELACIONADOS</v>
      </c>
      <c r="C1759" s="36" t="s">
        <v>380</v>
      </c>
      <c r="D1759" s="35" t="str">
        <f>+Tabla3[[#This Row],[id_detalle]]&amp;" "&amp;VLOOKUP(Tabla3[[#This Row],[id_detalle]],rubro_detalle[[Código]:[Rubro Detalle]],2,0)</f>
        <v>03.04.181 Envases de Madera,Mimbres y otras Cañas</v>
      </c>
      <c r="E1759" s="33">
        <f t="shared" si="55"/>
        <v>10</v>
      </c>
      <c r="F1759" s="47" t="str">
        <f t="shared" si="54"/>
        <v>03.04.181-10</v>
      </c>
      <c r="G1759" s="37" t="s">
        <v>3809</v>
      </c>
      <c r="H1759" s="37">
        <v>806</v>
      </c>
    </row>
    <row r="1760" spans="1:8" x14ac:dyDescent="0.3">
      <c r="A1760" s="34" t="str">
        <f>+LEFT(Tabla3[[#This Row],[id_detalle]],2)</f>
        <v>03</v>
      </c>
      <c r="B1760" s="46" t="str">
        <f>VLOOKUP((LEFT(Tabla3[[#This Row],[id_detalle]],2)),id_rubro[[id]:[Rubro]],2,0)</f>
        <v>PRODUCTOS INDUSTRIALES Y RELACIONADOS</v>
      </c>
      <c r="C1760" s="36" t="s">
        <v>382</v>
      </c>
      <c r="D1760" s="35" t="str">
        <f>+Tabla3[[#This Row],[id_detalle]]&amp;" "&amp;VLOOKUP(Tabla3[[#This Row],[id_detalle]],rubro_detalle[[Código]:[Rubro Detalle]],2,0)</f>
        <v>03.04.201 Fosforos</v>
      </c>
      <c r="E1760" s="33">
        <f t="shared" si="55"/>
        <v>1</v>
      </c>
      <c r="F1760" s="47" t="str">
        <f t="shared" si="54"/>
        <v>03.04.201-1</v>
      </c>
      <c r="G1760" s="37" t="s">
        <v>3810</v>
      </c>
      <c r="H1760" s="37">
        <v>328</v>
      </c>
    </row>
    <row r="1761" spans="1:8" x14ac:dyDescent="0.3">
      <c r="A1761" s="34" t="str">
        <f>+LEFT(Tabla3[[#This Row],[id_detalle]],2)</f>
        <v>03</v>
      </c>
      <c r="B1761" s="46" t="str">
        <f>VLOOKUP((LEFT(Tabla3[[#This Row],[id_detalle]],2)),id_rubro[[id]:[Rubro]],2,0)</f>
        <v>PRODUCTOS INDUSTRIALES Y RELACIONADOS</v>
      </c>
      <c r="C1761" s="36" t="s">
        <v>384</v>
      </c>
      <c r="D1761" s="35" t="str">
        <f>+Tabla3[[#This Row],[id_detalle]]&amp;" "&amp;VLOOKUP(Tabla3[[#This Row],[id_detalle]],rubro_detalle[[Código]:[Rubro Detalle]],2,0)</f>
        <v>03.04.221 Maderas en Bruto y Elaboradas</v>
      </c>
      <c r="E1761" s="33">
        <f t="shared" si="55"/>
        <v>1</v>
      </c>
      <c r="F1761" s="47" t="str">
        <f t="shared" si="54"/>
        <v>03.04.221-1</v>
      </c>
      <c r="G1761" s="37" t="s">
        <v>3811</v>
      </c>
      <c r="H1761" s="37">
        <v>180</v>
      </c>
    </row>
    <row r="1762" spans="1:8" x14ac:dyDescent="0.3">
      <c r="A1762" s="34" t="str">
        <f>+LEFT(Tabla3[[#This Row],[id_detalle]],2)</f>
        <v>03</v>
      </c>
      <c r="B1762" s="46" t="str">
        <f>VLOOKUP((LEFT(Tabla3[[#This Row],[id_detalle]],2)),id_rubro[[id]:[Rubro]],2,0)</f>
        <v>PRODUCTOS INDUSTRIALES Y RELACIONADOS</v>
      </c>
      <c r="C1762" s="36" t="s">
        <v>384</v>
      </c>
      <c r="D1762" s="35" t="str">
        <f>+Tabla3[[#This Row],[id_detalle]]&amp;" "&amp;VLOOKUP(Tabla3[[#This Row],[id_detalle]],rubro_detalle[[Código]:[Rubro Detalle]],2,0)</f>
        <v>03.04.221 Maderas en Bruto y Elaboradas</v>
      </c>
      <c r="E1762" s="33">
        <f t="shared" si="55"/>
        <v>2</v>
      </c>
      <c r="F1762" s="47" t="str">
        <f t="shared" si="54"/>
        <v>03.04.221-2</v>
      </c>
      <c r="G1762" s="38" t="s">
        <v>2470</v>
      </c>
      <c r="H1762" s="38">
        <v>181</v>
      </c>
    </row>
    <row r="1763" spans="1:8" x14ac:dyDescent="0.3">
      <c r="A1763" s="34" t="str">
        <f>+LEFT(Tabla3[[#This Row],[id_detalle]],2)</f>
        <v>03</v>
      </c>
      <c r="B1763" s="46" t="str">
        <f>VLOOKUP((LEFT(Tabla3[[#This Row],[id_detalle]],2)),id_rubro[[id]:[Rubro]],2,0)</f>
        <v>PRODUCTOS INDUSTRIALES Y RELACIONADOS</v>
      </c>
      <c r="C1763" s="36" t="s">
        <v>384</v>
      </c>
      <c r="D1763" s="35" t="str">
        <f>+Tabla3[[#This Row],[id_detalle]]&amp;" "&amp;VLOOKUP(Tabla3[[#This Row],[id_detalle]],rubro_detalle[[Código]:[Rubro Detalle]],2,0)</f>
        <v>03.04.221 Maderas en Bruto y Elaboradas</v>
      </c>
      <c r="E1763" s="33">
        <f t="shared" si="55"/>
        <v>3</v>
      </c>
      <c r="F1763" s="47" t="str">
        <f t="shared" si="54"/>
        <v>03.04.221-3</v>
      </c>
      <c r="G1763" s="37" t="s">
        <v>3812</v>
      </c>
      <c r="H1763" s="37">
        <v>181</v>
      </c>
    </row>
    <row r="1764" spans="1:8" x14ac:dyDescent="0.3">
      <c r="A1764" s="34" t="str">
        <f>+LEFT(Tabla3[[#This Row],[id_detalle]],2)</f>
        <v>03</v>
      </c>
      <c r="B1764" s="46" t="str">
        <f>VLOOKUP((LEFT(Tabla3[[#This Row],[id_detalle]],2)),id_rubro[[id]:[Rubro]],2,0)</f>
        <v>PRODUCTOS INDUSTRIALES Y RELACIONADOS</v>
      </c>
      <c r="C1764" s="36" t="s">
        <v>384</v>
      </c>
      <c r="D1764" s="35" t="str">
        <f>+Tabla3[[#This Row],[id_detalle]]&amp;" "&amp;VLOOKUP(Tabla3[[#This Row],[id_detalle]],rubro_detalle[[Código]:[Rubro Detalle]],2,0)</f>
        <v>03.04.221 Maderas en Bruto y Elaboradas</v>
      </c>
      <c r="E1764" s="33">
        <f t="shared" si="55"/>
        <v>4</v>
      </c>
      <c r="F1764" s="47" t="str">
        <f t="shared" si="54"/>
        <v>03.04.221-4</v>
      </c>
      <c r="G1764" s="37" t="s">
        <v>3813</v>
      </c>
      <c r="H1764" s="37">
        <v>181</v>
      </c>
    </row>
    <row r="1765" spans="1:8" x14ac:dyDescent="0.3">
      <c r="A1765" s="34" t="str">
        <f>+LEFT(Tabla3[[#This Row],[id_detalle]],2)</f>
        <v>03</v>
      </c>
      <c r="B1765" s="46" t="str">
        <f>VLOOKUP((LEFT(Tabla3[[#This Row],[id_detalle]],2)),id_rubro[[id]:[Rubro]],2,0)</f>
        <v>PRODUCTOS INDUSTRIALES Y RELACIONADOS</v>
      </c>
      <c r="C1765" s="36" t="s">
        <v>384</v>
      </c>
      <c r="D1765" s="35" t="str">
        <f>+Tabla3[[#This Row],[id_detalle]]&amp;" "&amp;VLOOKUP(Tabla3[[#This Row],[id_detalle]],rubro_detalle[[Código]:[Rubro Detalle]],2,0)</f>
        <v>03.04.221 Maderas en Bruto y Elaboradas</v>
      </c>
      <c r="E1765" s="33">
        <f t="shared" si="55"/>
        <v>5</v>
      </c>
      <c r="F1765" s="47" t="str">
        <f t="shared" si="54"/>
        <v>03.04.221-5</v>
      </c>
      <c r="G1765" s="37" t="s">
        <v>3814</v>
      </c>
      <c r="H1765" s="37">
        <v>183</v>
      </c>
    </row>
    <row r="1766" spans="1:8" x14ac:dyDescent="0.3">
      <c r="A1766" s="34" t="str">
        <f>+LEFT(Tabla3[[#This Row],[id_detalle]],2)</f>
        <v>03</v>
      </c>
      <c r="B1766" s="46" t="str">
        <f>VLOOKUP((LEFT(Tabla3[[#This Row],[id_detalle]],2)),id_rubro[[id]:[Rubro]],2,0)</f>
        <v>PRODUCTOS INDUSTRIALES Y RELACIONADOS</v>
      </c>
      <c r="C1766" s="36" t="s">
        <v>384</v>
      </c>
      <c r="D1766" s="35" t="str">
        <f>+Tabla3[[#This Row],[id_detalle]]&amp;" "&amp;VLOOKUP(Tabla3[[#This Row],[id_detalle]],rubro_detalle[[Código]:[Rubro Detalle]],2,0)</f>
        <v>03.04.221 Maderas en Bruto y Elaboradas</v>
      </c>
      <c r="E1766" s="33">
        <f t="shared" si="55"/>
        <v>6</v>
      </c>
      <c r="F1766" s="47" t="str">
        <f t="shared" si="54"/>
        <v>03.04.221-6</v>
      </c>
      <c r="G1766" s="37" t="s">
        <v>3815</v>
      </c>
      <c r="H1766" s="37">
        <v>215</v>
      </c>
    </row>
    <row r="1767" spans="1:8" x14ac:dyDescent="0.3">
      <c r="A1767" s="34" t="str">
        <f>+LEFT(Tabla3[[#This Row],[id_detalle]],2)</f>
        <v>03</v>
      </c>
      <c r="B1767" s="46" t="str">
        <f>VLOOKUP((LEFT(Tabla3[[#This Row],[id_detalle]],2)),id_rubro[[id]:[Rubro]],2,0)</f>
        <v>PRODUCTOS INDUSTRIALES Y RELACIONADOS</v>
      </c>
      <c r="C1767" s="36" t="s">
        <v>384</v>
      </c>
      <c r="D1767" s="35" t="str">
        <f>+Tabla3[[#This Row],[id_detalle]]&amp;" "&amp;VLOOKUP(Tabla3[[#This Row],[id_detalle]],rubro_detalle[[Código]:[Rubro Detalle]],2,0)</f>
        <v>03.04.221 Maderas en Bruto y Elaboradas</v>
      </c>
      <c r="E1767" s="33">
        <f t="shared" si="55"/>
        <v>7</v>
      </c>
      <c r="F1767" s="47" t="str">
        <f t="shared" si="54"/>
        <v>03.04.221-7</v>
      </c>
      <c r="G1767" s="37" t="s">
        <v>3816</v>
      </c>
      <c r="H1767" s="37">
        <v>215</v>
      </c>
    </row>
    <row r="1768" spans="1:8" x14ac:dyDescent="0.3">
      <c r="A1768" s="34" t="str">
        <f>+LEFT(Tabla3[[#This Row],[id_detalle]],2)</f>
        <v>03</v>
      </c>
      <c r="B1768" s="46" t="str">
        <f>VLOOKUP((LEFT(Tabla3[[#This Row],[id_detalle]],2)),id_rubro[[id]:[Rubro]],2,0)</f>
        <v>PRODUCTOS INDUSTRIALES Y RELACIONADOS</v>
      </c>
      <c r="C1768" s="36" t="s">
        <v>384</v>
      </c>
      <c r="D1768" s="35" t="str">
        <f>+Tabla3[[#This Row],[id_detalle]]&amp;" "&amp;VLOOKUP(Tabla3[[#This Row],[id_detalle]],rubro_detalle[[Código]:[Rubro Detalle]],2,0)</f>
        <v>03.04.221 Maderas en Bruto y Elaboradas</v>
      </c>
      <c r="E1768" s="33">
        <f t="shared" si="55"/>
        <v>8</v>
      </c>
      <c r="F1768" s="47" t="str">
        <f t="shared" si="54"/>
        <v>03.04.221-8</v>
      </c>
      <c r="G1768" s="37" t="s">
        <v>3817</v>
      </c>
      <c r="H1768" s="37">
        <v>215</v>
      </c>
    </row>
    <row r="1769" spans="1:8" x14ac:dyDescent="0.3">
      <c r="A1769" s="34" t="str">
        <f>+LEFT(Tabla3[[#This Row],[id_detalle]],2)</f>
        <v>03</v>
      </c>
      <c r="B1769" s="46" t="str">
        <f>VLOOKUP((LEFT(Tabla3[[#This Row],[id_detalle]],2)),id_rubro[[id]:[Rubro]],2,0)</f>
        <v>PRODUCTOS INDUSTRIALES Y RELACIONADOS</v>
      </c>
      <c r="C1769" s="36" t="s">
        <v>384</v>
      </c>
      <c r="D1769" s="35" t="str">
        <f>+Tabla3[[#This Row],[id_detalle]]&amp;" "&amp;VLOOKUP(Tabla3[[#This Row],[id_detalle]],rubro_detalle[[Código]:[Rubro Detalle]],2,0)</f>
        <v>03.04.221 Maderas en Bruto y Elaboradas</v>
      </c>
      <c r="E1769" s="33">
        <f t="shared" si="55"/>
        <v>9</v>
      </c>
      <c r="F1769" s="47" t="str">
        <f t="shared" si="54"/>
        <v>03.04.221-9</v>
      </c>
      <c r="G1769" s="37" t="s">
        <v>3818</v>
      </c>
      <c r="H1769" s="37">
        <v>215</v>
      </c>
    </row>
    <row r="1770" spans="1:8" x14ac:dyDescent="0.3">
      <c r="A1770" s="34" t="str">
        <f>+LEFT(Tabla3[[#This Row],[id_detalle]],2)</f>
        <v>03</v>
      </c>
      <c r="B1770" s="46" t="str">
        <f>VLOOKUP((LEFT(Tabla3[[#This Row],[id_detalle]],2)),id_rubro[[id]:[Rubro]],2,0)</f>
        <v>PRODUCTOS INDUSTRIALES Y RELACIONADOS</v>
      </c>
      <c r="C1770" s="36" t="s">
        <v>384</v>
      </c>
      <c r="D1770" s="35" t="str">
        <f>+Tabla3[[#This Row],[id_detalle]]&amp;" "&amp;VLOOKUP(Tabla3[[#This Row],[id_detalle]],rubro_detalle[[Código]:[Rubro Detalle]],2,0)</f>
        <v>03.04.221 Maderas en Bruto y Elaboradas</v>
      </c>
      <c r="E1770" s="33">
        <f t="shared" si="55"/>
        <v>10</v>
      </c>
      <c r="F1770" s="47" t="str">
        <f t="shared" si="54"/>
        <v>03.04.221-10</v>
      </c>
      <c r="G1770" s="37" t="s">
        <v>3819</v>
      </c>
      <c r="H1770" s="37">
        <v>223</v>
      </c>
    </row>
    <row r="1771" spans="1:8" x14ac:dyDescent="0.3">
      <c r="A1771" s="34" t="str">
        <f>+LEFT(Tabla3[[#This Row],[id_detalle]],2)</f>
        <v>03</v>
      </c>
      <c r="B1771" s="46" t="str">
        <f>VLOOKUP((LEFT(Tabla3[[#This Row],[id_detalle]],2)),id_rubro[[id]:[Rubro]],2,0)</f>
        <v>PRODUCTOS INDUSTRIALES Y RELACIONADOS</v>
      </c>
      <c r="C1771" s="36" t="s">
        <v>384</v>
      </c>
      <c r="D1771" s="35" t="str">
        <f>+Tabla3[[#This Row],[id_detalle]]&amp;" "&amp;VLOOKUP(Tabla3[[#This Row],[id_detalle]],rubro_detalle[[Código]:[Rubro Detalle]],2,0)</f>
        <v>03.04.221 Maderas en Bruto y Elaboradas</v>
      </c>
      <c r="E1771" s="33">
        <f t="shared" si="55"/>
        <v>11</v>
      </c>
      <c r="F1771" s="47" t="str">
        <f t="shared" si="54"/>
        <v>03.04.221-11</v>
      </c>
      <c r="G1771" s="37" t="s">
        <v>3820</v>
      </c>
      <c r="H1771" s="37">
        <v>258</v>
      </c>
    </row>
    <row r="1772" spans="1:8" x14ac:dyDescent="0.3">
      <c r="A1772" s="34" t="str">
        <f>+LEFT(Tabla3[[#This Row],[id_detalle]],2)</f>
        <v>03</v>
      </c>
      <c r="B1772" s="46" t="str">
        <f>VLOOKUP((LEFT(Tabla3[[#This Row],[id_detalle]],2)),id_rubro[[id]:[Rubro]],2,0)</f>
        <v>PRODUCTOS INDUSTRIALES Y RELACIONADOS</v>
      </c>
      <c r="C1772" s="36" t="s">
        <v>384</v>
      </c>
      <c r="D1772" s="35" t="str">
        <f>+Tabla3[[#This Row],[id_detalle]]&amp;" "&amp;VLOOKUP(Tabla3[[#This Row],[id_detalle]],rubro_detalle[[Código]:[Rubro Detalle]],2,0)</f>
        <v>03.04.221 Maderas en Bruto y Elaboradas</v>
      </c>
      <c r="E1772" s="33">
        <f t="shared" si="55"/>
        <v>12</v>
      </c>
      <c r="F1772" s="47" t="str">
        <f t="shared" si="54"/>
        <v>03.04.221-12</v>
      </c>
      <c r="G1772" s="37" t="s">
        <v>3821</v>
      </c>
      <c r="H1772" s="37">
        <v>258</v>
      </c>
    </row>
    <row r="1773" spans="1:8" x14ac:dyDescent="0.3">
      <c r="A1773" s="34" t="str">
        <f>+LEFT(Tabla3[[#This Row],[id_detalle]],2)</f>
        <v>03</v>
      </c>
      <c r="B1773" s="46" t="str">
        <f>VLOOKUP((LEFT(Tabla3[[#This Row],[id_detalle]],2)),id_rubro[[id]:[Rubro]],2,0)</f>
        <v>PRODUCTOS INDUSTRIALES Y RELACIONADOS</v>
      </c>
      <c r="C1773" s="36" t="s">
        <v>384</v>
      </c>
      <c r="D1773" s="35" t="str">
        <f>+Tabla3[[#This Row],[id_detalle]]&amp;" "&amp;VLOOKUP(Tabla3[[#This Row],[id_detalle]],rubro_detalle[[Código]:[Rubro Detalle]],2,0)</f>
        <v>03.04.221 Maderas en Bruto y Elaboradas</v>
      </c>
      <c r="E1773" s="33">
        <f t="shared" si="55"/>
        <v>13</v>
      </c>
      <c r="F1773" s="47" t="str">
        <f t="shared" si="54"/>
        <v>03.04.221-13</v>
      </c>
      <c r="G1773" s="37" t="s">
        <v>3822</v>
      </c>
      <c r="H1773" s="37">
        <v>268</v>
      </c>
    </row>
    <row r="1774" spans="1:8" x14ac:dyDescent="0.3">
      <c r="A1774" s="34" t="str">
        <f>+LEFT(Tabla3[[#This Row],[id_detalle]],2)</f>
        <v>03</v>
      </c>
      <c r="B1774" s="46" t="str">
        <f>VLOOKUP((LEFT(Tabla3[[#This Row],[id_detalle]],2)),id_rubro[[id]:[Rubro]],2,0)</f>
        <v>PRODUCTOS INDUSTRIALES Y RELACIONADOS</v>
      </c>
      <c r="C1774" s="36" t="s">
        <v>384</v>
      </c>
      <c r="D1774" s="35" t="str">
        <f>+Tabla3[[#This Row],[id_detalle]]&amp;" "&amp;VLOOKUP(Tabla3[[#This Row],[id_detalle]],rubro_detalle[[Código]:[Rubro Detalle]],2,0)</f>
        <v>03.04.221 Maderas en Bruto y Elaboradas</v>
      </c>
      <c r="E1774" s="33">
        <f t="shared" si="55"/>
        <v>14</v>
      </c>
      <c r="F1774" s="47" t="str">
        <f t="shared" si="54"/>
        <v>03.04.221-14</v>
      </c>
      <c r="G1774" s="37" t="s">
        <v>3823</v>
      </c>
      <c r="H1774" s="37">
        <v>301</v>
      </c>
    </row>
    <row r="1775" spans="1:8" x14ac:dyDescent="0.3">
      <c r="A1775" s="34" t="str">
        <f>+LEFT(Tabla3[[#This Row],[id_detalle]],2)</f>
        <v>03</v>
      </c>
      <c r="B1775" s="46" t="str">
        <f>VLOOKUP((LEFT(Tabla3[[#This Row],[id_detalle]],2)),id_rubro[[id]:[Rubro]],2,0)</f>
        <v>PRODUCTOS INDUSTRIALES Y RELACIONADOS</v>
      </c>
      <c r="C1775" s="36" t="s">
        <v>384</v>
      </c>
      <c r="D1775" s="35" t="str">
        <f>+Tabla3[[#This Row],[id_detalle]]&amp;" "&amp;VLOOKUP(Tabla3[[#This Row],[id_detalle]],rubro_detalle[[Código]:[Rubro Detalle]],2,0)</f>
        <v>03.04.221 Maderas en Bruto y Elaboradas</v>
      </c>
      <c r="E1775" s="33">
        <f t="shared" si="55"/>
        <v>15</v>
      </c>
      <c r="F1775" s="47" t="str">
        <f t="shared" si="54"/>
        <v>03.04.221-15</v>
      </c>
      <c r="G1775" s="37" t="s">
        <v>3824</v>
      </c>
      <c r="H1775" s="37">
        <v>310</v>
      </c>
    </row>
    <row r="1776" spans="1:8" x14ac:dyDescent="0.3">
      <c r="A1776" s="34" t="str">
        <f>+LEFT(Tabla3[[#This Row],[id_detalle]],2)</f>
        <v>03</v>
      </c>
      <c r="B1776" s="46" t="str">
        <f>VLOOKUP((LEFT(Tabla3[[#This Row],[id_detalle]],2)),id_rubro[[id]:[Rubro]],2,0)</f>
        <v>PRODUCTOS INDUSTRIALES Y RELACIONADOS</v>
      </c>
      <c r="C1776" s="36" t="s">
        <v>384</v>
      </c>
      <c r="D1776" s="35" t="str">
        <f>+Tabla3[[#This Row],[id_detalle]]&amp;" "&amp;VLOOKUP(Tabla3[[#This Row],[id_detalle]],rubro_detalle[[Código]:[Rubro Detalle]],2,0)</f>
        <v>03.04.221 Maderas en Bruto y Elaboradas</v>
      </c>
      <c r="E1776" s="33">
        <f t="shared" si="55"/>
        <v>16</v>
      </c>
      <c r="F1776" s="47" t="str">
        <f t="shared" si="54"/>
        <v>03.04.221-16</v>
      </c>
      <c r="G1776" s="37" t="s">
        <v>3803</v>
      </c>
      <c r="H1776" s="37">
        <v>321</v>
      </c>
    </row>
    <row r="1777" spans="1:8" x14ac:dyDescent="0.3">
      <c r="A1777" s="34" t="str">
        <f>+LEFT(Tabla3[[#This Row],[id_detalle]],2)</f>
        <v>03</v>
      </c>
      <c r="B1777" s="46" t="str">
        <f>VLOOKUP((LEFT(Tabla3[[#This Row],[id_detalle]],2)),id_rubro[[id]:[Rubro]],2,0)</f>
        <v>PRODUCTOS INDUSTRIALES Y RELACIONADOS</v>
      </c>
      <c r="C1777" s="36" t="s">
        <v>384</v>
      </c>
      <c r="D1777" s="35" t="str">
        <f>+Tabla3[[#This Row],[id_detalle]]&amp;" "&amp;VLOOKUP(Tabla3[[#This Row],[id_detalle]],rubro_detalle[[Código]:[Rubro Detalle]],2,0)</f>
        <v>03.04.221 Maderas en Bruto y Elaboradas</v>
      </c>
      <c r="E1777" s="33">
        <f t="shared" si="55"/>
        <v>17</v>
      </c>
      <c r="F1777" s="47" t="str">
        <f t="shared" si="54"/>
        <v>03.04.221-17</v>
      </c>
      <c r="G1777" s="37" t="s">
        <v>3789</v>
      </c>
      <c r="H1777" s="37">
        <v>327</v>
      </c>
    </row>
    <row r="1778" spans="1:8" x14ac:dyDescent="0.3">
      <c r="A1778" s="34" t="str">
        <f>+LEFT(Tabla3[[#This Row],[id_detalle]],2)</f>
        <v>03</v>
      </c>
      <c r="B1778" s="46" t="str">
        <f>VLOOKUP((LEFT(Tabla3[[#This Row],[id_detalle]],2)),id_rubro[[id]:[Rubro]],2,0)</f>
        <v>PRODUCTOS INDUSTRIALES Y RELACIONADOS</v>
      </c>
      <c r="C1778" s="36" t="s">
        <v>384</v>
      </c>
      <c r="D1778" s="35" t="str">
        <f>+Tabla3[[#This Row],[id_detalle]]&amp;" "&amp;VLOOKUP(Tabla3[[#This Row],[id_detalle]],rubro_detalle[[Código]:[Rubro Detalle]],2,0)</f>
        <v>03.04.221 Maderas en Bruto y Elaboradas</v>
      </c>
      <c r="E1778" s="33">
        <f t="shared" si="55"/>
        <v>18</v>
      </c>
      <c r="F1778" s="47" t="str">
        <f t="shared" si="54"/>
        <v>03.04.221-18</v>
      </c>
      <c r="G1778" s="37" t="s">
        <v>3825</v>
      </c>
      <c r="H1778" s="37">
        <v>344</v>
      </c>
    </row>
    <row r="1779" spans="1:8" x14ac:dyDescent="0.3">
      <c r="A1779" s="34" t="str">
        <f>+LEFT(Tabla3[[#This Row],[id_detalle]],2)</f>
        <v>03</v>
      </c>
      <c r="B1779" s="46" t="str">
        <f>VLOOKUP((LEFT(Tabla3[[#This Row],[id_detalle]],2)),id_rubro[[id]:[Rubro]],2,0)</f>
        <v>PRODUCTOS INDUSTRIALES Y RELACIONADOS</v>
      </c>
      <c r="C1779" s="36" t="s">
        <v>384</v>
      </c>
      <c r="D1779" s="35" t="str">
        <f>+Tabla3[[#This Row],[id_detalle]]&amp;" "&amp;VLOOKUP(Tabla3[[#This Row],[id_detalle]],rubro_detalle[[Código]:[Rubro Detalle]],2,0)</f>
        <v>03.04.221 Maderas en Bruto y Elaboradas</v>
      </c>
      <c r="E1779" s="33">
        <f t="shared" si="55"/>
        <v>19</v>
      </c>
      <c r="F1779" s="47" t="str">
        <f t="shared" si="54"/>
        <v>03.04.221-19</v>
      </c>
      <c r="G1779" s="37" t="s">
        <v>3826</v>
      </c>
      <c r="H1779" s="37">
        <v>365</v>
      </c>
    </row>
    <row r="1780" spans="1:8" x14ac:dyDescent="0.3">
      <c r="A1780" s="34" t="str">
        <f>+LEFT(Tabla3[[#This Row],[id_detalle]],2)</f>
        <v>03</v>
      </c>
      <c r="B1780" s="46" t="str">
        <f>VLOOKUP((LEFT(Tabla3[[#This Row],[id_detalle]],2)),id_rubro[[id]:[Rubro]],2,0)</f>
        <v>PRODUCTOS INDUSTRIALES Y RELACIONADOS</v>
      </c>
      <c r="C1780" s="36" t="s">
        <v>384</v>
      </c>
      <c r="D1780" s="35" t="str">
        <f>+Tabla3[[#This Row],[id_detalle]]&amp;" "&amp;VLOOKUP(Tabla3[[#This Row],[id_detalle]],rubro_detalle[[Código]:[Rubro Detalle]],2,0)</f>
        <v>03.04.221 Maderas en Bruto y Elaboradas</v>
      </c>
      <c r="E1780" s="33">
        <f t="shared" si="55"/>
        <v>20</v>
      </c>
      <c r="F1780" s="47" t="str">
        <f t="shared" si="54"/>
        <v>03.04.221-20</v>
      </c>
      <c r="G1780" s="38" t="s">
        <v>3827</v>
      </c>
      <c r="H1780" s="38">
        <v>378</v>
      </c>
    </row>
    <row r="1781" spans="1:8" x14ac:dyDescent="0.3">
      <c r="A1781" s="34" t="str">
        <f>+LEFT(Tabla3[[#This Row],[id_detalle]],2)</f>
        <v>03</v>
      </c>
      <c r="B1781" s="46" t="str">
        <f>VLOOKUP((LEFT(Tabla3[[#This Row],[id_detalle]],2)),id_rubro[[id]:[Rubro]],2,0)</f>
        <v>PRODUCTOS INDUSTRIALES Y RELACIONADOS</v>
      </c>
      <c r="C1781" s="36" t="s">
        <v>384</v>
      </c>
      <c r="D1781" s="35" t="str">
        <f>+Tabla3[[#This Row],[id_detalle]]&amp;" "&amp;VLOOKUP(Tabla3[[#This Row],[id_detalle]],rubro_detalle[[Código]:[Rubro Detalle]],2,0)</f>
        <v>03.04.221 Maderas en Bruto y Elaboradas</v>
      </c>
      <c r="E1781" s="33">
        <f t="shared" si="55"/>
        <v>21</v>
      </c>
      <c r="F1781" s="47" t="str">
        <f t="shared" si="54"/>
        <v>03.04.221-21</v>
      </c>
      <c r="G1781" s="37" t="s">
        <v>3828</v>
      </c>
      <c r="H1781" s="37">
        <v>391</v>
      </c>
    </row>
    <row r="1782" spans="1:8" x14ac:dyDescent="0.3">
      <c r="A1782" s="34" t="str">
        <f>+LEFT(Tabla3[[#This Row],[id_detalle]],2)</f>
        <v>03</v>
      </c>
      <c r="B1782" s="46" t="str">
        <f>VLOOKUP((LEFT(Tabla3[[#This Row],[id_detalle]],2)),id_rubro[[id]:[Rubro]],2,0)</f>
        <v>PRODUCTOS INDUSTRIALES Y RELACIONADOS</v>
      </c>
      <c r="C1782" s="36" t="s">
        <v>384</v>
      </c>
      <c r="D1782" s="35" t="str">
        <f>+Tabla3[[#This Row],[id_detalle]]&amp;" "&amp;VLOOKUP(Tabla3[[#This Row],[id_detalle]],rubro_detalle[[Código]:[Rubro Detalle]],2,0)</f>
        <v>03.04.221 Maderas en Bruto y Elaboradas</v>
      </c>
      <c r="E1782" s="33">
        <f t="shared" si="55"/>
        <v>22</v>
      </c>
      <c r="F1782" s="47" t="str">
        <f t="shared" si="54"/>
        <v>03.04.221-22</v>
      </c>
      <c r="G1782" s="37" t="s">
        <v>3791</v>
      </c>
      <c r="H1782" s="37">
        <v>394</v>
      </c>
    </row>
    <row r="1783" spans="1:8" x14ac:dyDescent="0.3">
      <c r="A1783" s="34" t="str">
        <f>+LEFT(Tabla3[[#This Row],[id_detalle]],2)</f>
        <v>03</v>
      </c>
      <c r="B1783" s="46" t="str">
        <f>VLOOKUP((LEFT(Tabla3[[#This Row],[id_detalle]],2)),id_rubro[[id]:[Rubro]],2,0)</f>
        <v>PRODUCTOS INDUSTRIALES Y RELACIONADOS</v>
      </c>
      <c r="C1783" s="36" t="s">
        <v>384</v>
      </c>
      <c r="D1783" s="35" t="str">
        <f>+Tabla3[[#This Row],[id_detalle]]&amp;" "&amp;VLOOKUP(Tabla3[[#This Row],[id_detalle]],rubro_detalle[[Código]:[Rubro Detalle]],2,0)</f>
        <v>03.04.221 Maderas en Bruto y Elaboradas</v>
      </c>
      <c r="E1783" s="33">
        <f t="shared" si="55"/>
        <v>23</v>
      </c>
      <c r="F1783" s="47" t="str">
        <f t="shared" si="54"/>
        <v>03.04.221-23</v>
      </c>
      <c r="G1783" s="37" t="s">
        <v>3829</v>
      </c>
      <c r="H1783" s="37">
        <v>405</v>
      </c>
    </row>
    <row r="1784" spans="1:8" x14ac:dyDescent="0.3">
      <c r="A1784" s="34" t="str">
        <f>+LEFT(Tabla3[[#This Row],[id_detalle]],2)</f>
        <v>03</v>
      </c>
      <c r="B1784" s="46" t="str">
        <f>VLOOKUP((LEFT(Tabla3[[#This Row],[id_detalle]],2)),id_rubro[[id]:[Rubro]],2,0)</f>
        <v>PRODUCTOS INDUSTRIALES Y RELACIONADOS</v>
      </c>
      <c r="C1784" s="36" t="s">
        <v>384</v>
      </c>
      <c r="D1784" s="35" t="str">
        <f>+Tabla3[[#This Row],[id_detalle]]&amp;" "&amp;VLOOKUP(Tabla3[[#This Row],[id_detalle]],rubro_detalle[[Código]:[Rubro Detalle]],2,0)</f>
        <v>03.04.221 Maderas en Bruto y Elaboradas</v>
      </c>
      <c r="E1784" s="33">
        <f t="shared" si="55"/>
        <v>24</v>
      </c>
      <c r="F1784" s="47" t="str">
        <f t="shared" si="54"/>
        <v>03.04.221-24</v>
      </c>
      <c r="G1784" s="37" t="s">
        <v>3830</v>
      </c>
      <c r="H1784" s="37">
        <v>416</v>
      </c>
    </row>
    <row r="1785" spans="1:8" x14ac:dyDescent="0.3">
      <c r="A1785" s="34" t="str">
        <f>+LEFT(Tabla3[[#This Row],[id_detalle]],2)</f>
        <v>03</v>
      </c>
      <c r="B1785" s="46" t="str">
        <f>VLOOKUP((LEFT(Tabla3[[#This Row],[id_detalle]],2)),id_rubro[[id]:[Rubro]],2,0)</f>
        <v>PRODUCTOS INDUSTRIALES Y RELACIONADOS</v>
      </c>
      <c r="C1785" s="36" t="s">
        <v>384</v>
      </c>
      <c r="D1785" s="35" t="str">
        <f>+Tabla3[[#This Row],[id_detalle]]&amp;" "&amp;VLOOKUP(Tabla3[[#This Row],[id_detalle]],rubro_detalle[[Código]:[Rubro Detalle]],2,0)</f>
        <v>03.04.221 Maderas en Bruto y Elaboradas</v>
      </c>
      <c r="E1785" s="33">
        <f t="shared" si="55"/>
        <v>25</v>
      </c>
      <c r="F1785" s="47" t="str">
        <f t="shared" si="54"/>
        <v>03.04.221-25</v>
      </c>
      <c r="G1785" s="38" t="s">
        <v>3792</v>
      </c>
      <c r="H1785" s="38">
        <v>427</v>
      </c>
    </row>
    <row r="1786" spans="1:8" x14ac:dyDescent="0.3">
      <c r="A1786" s="34" t="str">
        <f>+LEFT(Tabla3[[#This Row],[id_detalle]],2)</f>
        <v>03</v>
      </c>
      <c r="B1786" s="46" t="str">
        <f>VLOOKUP((LEFT(Tabla3[[#This Row],[id_detalle]],2)),id_rubro[[id]:[Rubro]],2,0)</f>
        <v>PRODUCTOS INDUSTRIALES Y RELACIONADOS</v>
      </c>
      <c r="C1786" s="36" t="s">
        <v>384</v>
      </c>
      <c r="D1786" s="35" t="str">
        <f>+Tabla3[[#This Row],[id_detalle]]&amp;" "&amp;VLOOKUP(Tabla3[[#This Row],[id_detalle]],rubro_detalle[[Código]:[Rubro Detalle]],2,0)</f>
        <v>03.04.221 Maderas en Bruto y Elaboradas</v>
      </c>
      <c r="E1786" s="33">
        <f t="shared" si="55"/>
        <v>26</v>
      </c>
      <c r="F1786" s="47" t="str">
        <f t="shared" si="54"/>
        <v>03.04.221-26</v>
      </c>
      <c r="G1786" s="37" t="s">
        <v>3831</v>
      </c>
      <c r="H1786" s="37">
        <v>450</v>
      </c>
    </row>
    <row r="1787" spans="1:8" x14ac:dyDescent="0.3">
      <c r="A1787" s="34" t="str">
        <f>+LEFT(Tabla3[[#This Row],[id_detalle]],2)</f>
        <v>03</v>
      </c>
      <c r="B1787" s="46" t="str">
        <f>VLOOKUP((LEFT(Tabla3[[#This Row],[id_detalle]],2)),id_rubro[[id]:[Rubro]],2,0)</f>
        <v>PRODUCTOS INDUSTRIALES Y RELACIONADOS</v>
      </c>
      <c r="C1787" s="36" t="s">
        <v>384</v>
      </c>
      <c r="D1787" s="35" t="str">
        <f>+Tabla3[[#This Row],[id_detalle]]&amp;" "&amp;VLOOKUP(Tabla3[[#This Row],[id_detalle]],rubro_detalle[[Código]:[Rubro Detalle]],2,0)</f>
        <v>03.04.221 Maderas en Bruto y Elaboradas</v>
      </c>
      <c r="E1787" s="33">
        <f t="shared" si="55"/>
        <v>27</v>
      </c>
      <c r="F1787" s="47" t="str">
        <f t="shared" si="54"/>
        <v>03.04.221-27</v>
      </c>
      <c r="G1787" s="37" t="s">
        <v>3832</v>
      </c>
      <c r="H1787" s="37">
        <v>452</v>
      </c>
    </row>
    <row r="1788" spans="1:8" x14ac:dyDescent="0.3">
      <c r="A1788" s="34" t="str">
        <f>+LEFT(Tabla3[[#This Row],[id_detalle]],2)</f>
        <v>03</v>
      </c>
      <c r="B1788" s="46" t="str">
        <f>VLOOKUP((LEFT(Tabla3[[#This Row],[id_detalle]],2)),id_rubro[[id]:[Rubro]],2,0)</f>
        <v>PRODUCTOS INDUSTRIALES Y RELACIONADOS</v>
      </c>
      <c r="C1788" s="36" t="s">
        <v>384</v>
      </c>
      <c r="D1788" s="35" t="str">
        <f>+Tabla3[[#This Row],[id_detalle]]&amp;" "&amp;VLOOKUP(Tabla3[[#This Row],[id_detalle]],rubro_detalle[[Código]:[Rubro Detalle]],2,0)</f>
        <v>03.04.221 Maderas en Bruto y Elaboradas</v>
      </c>
      <c r="E1788" s="33">
        <f t="shared" si="55"/>
        <v>28</v>
      </c>
      <c r="F1788" s="47" t="str">
        <f t="shared" si="54"/>
        <v>03.04.221-28</v>
      </c>
      <c r="G1788" s="37" t="s">
        <v>3833</v>
      </c>
      <c r="H1788" s="37">
        <v>452</v>
      </c>
    </row>
    <row r="1789" spans="1:8" x14ac:dyDescent="0.3">
      <c r="A1789" s="34" t="str">
        <f>+LEFT(Tabla3[[#This Row],[id_detalle]],2)</f>
        <v>03</v>
      </c>
      <c r="B1789" s="46" t="str">
        <f>VLOOKUP((LEFT(Tabla3[[#This Row],[id_detalle]],2)),id_rubro[[id]:[Rubro]],2,0)</f>
        <v>PRODUCTOS INDUSTRIALES Y RELACIONADOS</v>
      </c>
      <c r="C1789" s="36" t="s">
        <v>384</v>
      </c>
      <c r="D1789" s="35" t="str">
        <f>+Tabla3[[#This Row],[id_detalle]]&amp;" "&amp;VLOOKUP(Tabla3[[#This Row],[id_detalle]],rubro_detalle[[Código]:[Rubro Detalle]],2,0)</f>
        <v>03.04.221 Maderas en Bruto y Elaboradas</v>
      </c>
      <c r="E1789" s="33">
        <f t="shared" si="55"/>
        <v>29</v>
      </c>
      <c r="F1789" s="47" t="str">
        <f t="shared" si="54"/>
        <v>03.04.221-29</v>
      </c>
      <c r="G1789" s="37" t="s">
        <v>3834</v>
      </c>
      <c r="H1789" s="37">
        <v>452</v>
      </c>
    </row>
    <row r="1790" spans="1:8" x14ac:dyDescent="0.3">
      <c r="A1790" s="34" t="str">
        <f>+LEFT(Tabla3[[#This Row],[id_detalle]],2)</f>
        <v>03</v>
      </c>
      <c r="B1790" s="46" t="str">
        <f>VLOOKUP((LEFT(Tabla3[[#This Row],[id_detalle]],2)),id_rubro[[id]:[Rubro]],2,0)</f>
        <v>PRODUCTOS INDUSTRIALES Y RELACIONADOS</v>
      </c>
      <c r="C1790" s="36" t="s">
        <v>384</v>
      </c>
      <c r="D1790" s="35" t="str">
        <f>+Tabla3[[#This Row],[id_detalle]]&amp;" "&amp;VLOOKUP(Tabla3[[#This Row],[id_detalle]],rubro_detalle[[Código]:[Rubro Detalle]],2,0)</f>
        <v>03.04.221 Maderas en Bruto y Elaboradas</v>
      </c>
      <c r="E1790" s="33">
        <f t="shared" si="55"/>
        <v>30</v>
      </c>
      <c r="F1790" s="47" t="str">
        <f t="shared" si="54"/>
        <v>03.04.221-30</v>
      </c>
      <c r="G1790" s="37" t="s">
        <v>3835</v>
      </c>
      <c r="H1790" s="37">
        <v>453</v>
      </c>
    </row>
    <row r="1791" spans="1:8" x14ac:dyDescent="0.3">
      <c r="A1791" s="34" t="str">
        <f>+LEFT(Tabla3[[#This Row],[id_detalle]],2)</f>
        <v>03</v>
      </c>
      <c r="B1791" s="46" t="str">
        <f>VLOOKUP((LEFT(Tabla3[[#This Row],[id_detalle]],2)),id_rubro[[id]:[Rubro]],2,0)</f>
        <v>PRODUCTOS INDUSTRIALES Y RELACIONADOS</v>
      </c>
      <c r="C1791" s="36" t="s">
        <v>384</v>
      </c>
      <c r="D1791" s="35" t="str">
        <f>+Tabla3[[#This Row],[id_detalle]]&amp;" "&amp;VLOOKUP(Tabla3[[#This Row],[id_detalle]],rubro_detalle[[Código]:[Rubro Detalle]],2,0)</f>
        <v>03.04.221 Maderas en Bruto y Elaboradas</v>
      </c>
      <c r="E1791" s="33">
        <f t="shared" si="55"/>
        <v>31</v>
      </c>
      <c r="F1791" s="47" t="str">
        <f t="shared" si="54"/>
        <v>03.04.221-31</v>
      </c>
      <c r="G1791" s="37" t="s">
        <v>3836</v>
      </c>
      <c r="H1791" s="37">
        <v>453</v>
      </c>
    </row>
    <row r="1792" spans="1:8" x14ac:dyDescent="0.3">
      <c r="A1792" s="34" t="str">
        <f>+LEFT(Tabla3[[#This Row],[id_detalle]],2)</f>
        <v>03</v>
      </c>
      <c r="B1792" s="46" t="str">
        <f>VLOOKUP((LEFT(Tabla3[[#This Row],[id_detalle]],2)),id_rubro[[id]:[Rubro]],2,0)</f>
        <v>PRODUCTOS INDUSTRIALES Y RELACIONADOS</v>
      </c>
      <c r="C1792" s="36" t="s">
        <v>384</v>
      </c>
      <c r="D1792" s="35" t="str">
        <f>+Tabla3[[#This Row],[id_detalle]]&amp;" "&amp;VLOOKUP(Tabla3[[#This Row],[id_detalle]],rubro_detalle[[Código]:[Rubro Detalle]],2,0)</f>
        <v>03.04.221 Maderas en Bruto y Elaboradas</v>
      </c>
      <c r="E1792" s="33">
        <f t="shared" si="55"/>
        <v>32</v>
      </c>
      <c r="F1792" s="47" t="str">
        <f t="shared" si="54"/>
        <v>03.04.221-32</v>
      </c>
      <c r="G1792" s="37" t="s">
        <v>3837</v>
      </c>
      <c r="H1792" s="37">
        <v>453</v>
      </c>
    </row>
    <row r="1793" spans="1:8" x14ac:dyDescent="0.3">
      <c r="A1793" s="34" t="str">
        <f>+LEFT(Tabla3[[#This Row],[id_detalle]],2)</f>
        <v>03</v>
      </c>
      <c r="B1793" s="46" t="str">
        <f>VLOOKUP((LEFT(Tabla3[[#This Row],[id_detalle]],2)),id_rubro[[id]:[Rubro]],2,0)</f>
        <v>PRODUCTOS INDUSTRIALES Y RELACIONADOS</v>
      </c>
      <c r="C1793" s="36" t="s">
        <v>384</v>
      </c>
      <c r="D1793" s="35" t="str">
        <f>+Tabla3[[#This Row],[id_detalle]]&amp;" "&amp;VLOOKUP(Tabla3[[#This Row],[id_detalle]],rubro_detalle[[Código]:[Rubro Detalle]],2,0)</f>
        <v>03.04.221 Maderas en Bruto y Elaboradas</v>
      </c>
      <c r="E1793" s="33">
        <f t="shared" si="55"/>
        <v>33</v>
      </c>
      <c r="F1793" s="47" t="str">
        <f t="shared" si="54"/>
        <v>03.04.221-33</v>
      </c>
      <c r="G1793" s="37" t="s">
        <v>3838</v>
      </c>
      <c r="H1793" s="37">
        <v>453</v>
      </c>
    </row>
    <row r="1794" spans="1:8" x14ac:dyDescent="0.3">
      <c r="A1794" s="34" t="str">
        <f>+LEFT(Tabla3[[#This Row],[id_detalle]],2)</f>
        <v>03</v>
      </c>
      <c r="B1794" s="46" t="str">
        <f>VLOOKUP((LEFT(Tabla3[[#This Row],[id_detalle]],2)),id_rubro[[id]:[Rubro]],2,0)</f>
        <v>PRODUCTOS INDUSTRIALES Y RELACIONADOS</v>
      </c>
      <c r="C1794" s="36" t="s">
        <v>384</v>
      </c>
      <c r="D1794" s="35" t="str">
        <f>+Tabla3[[#This Row],[id_detalle]]&amp;" "&amp;VLOOKUP(Tabla3[[#This Row],[id_detalle]],rubro_detalle[[Código]:[Rubro Detalle]],2,0)</f>
        <v>03.04.221 Maderas en Bruto y Elaboradas</v>
      </c>
      <c r="E1794" s="33">
        <f t="shared" si="55"/>
        <v>34</v>
      </c>
      <c r="F1794" s="47" t="str">
        <f t="shared" si="54"/>
        <v>03.04.221-34</v>
      </c>
      <c r="G1794" s="37" t="s">
        <v>3839</v>
      </c>
      <c r="H1794" s="37">
        <v>453</v>
      </c>
    </row>
    <row r="1795" spans="1:8" x14ac:dyDescent="0.3">
      <c r="A1795" s="34" t="str">
        <f>+LEFT(Tabla3[[#This Row],[id_detalle]],2)</f>
        <v>03</v>
      </c>
      <c r="B1795" s="46" t="str">
        <f>VLOOKUP((LEFT(Tabla3[[#This Row],[id_detalle]],2)),id_rubro[[id]:[Rubro]],2,0)</f>
        <v>PRODUCTOS INDUSTRIALES Y RELACIONADOS</v>
      </c>
      <c r="C1795" s="36" t="s">
        <v>384</v>
      </c>
      <c r="D1795" s="35" t="str">
        <f>+Tabla3[[#This Row],[id_detalle]]&amp;" "&amp;VLOOKUP(Tabla3[[#This Row],[id_detalle]],rubro_detalle[[Código]:[Rubro Detalle]],2,0)</f>
        <v>03.04.221 Maderas en Bruto y Elaboradas</v>
      </c>
      <c r="E1795" s="33">
        <f t="shared" si="55"/>
        <v>35</v>
      </c>
      <c r="F1795" s="47" t="str">
        <f t="shared" si="54"/>
        <v>03.04.221-35</v>
      </c>
      <c r="G1795" s="37" t="s">
        <v>3793</v>
      </c>
      <c r="H1795" s="37">
        <v>454</v>
      </c>
    </row>
    <row r="1796" spans="1:8" x14ac:dyDescent="0.3">
      <c r="A1796" s="34" t="str">
        <f>+LEFT(Tabla3[[#This Row],[id_detalle]],2)</f>
        <v>03</v>
      </c>
      <c r="B1796" s="46" t="str">
        <f>VLOOKUP((LEFT(Tabla3[[#This Row],[id_detalle]],2)),id_rubro[[id]:[Rubro]],2,0)</f>
        <v>PRODUCTOS INDUSTRIALES Y RELACIONADOS</v>
      </c>
      <c r="C1796" s="36" t="s">
        <v>384</v>
      </c>
      <c r="D1796" s="35" t="str">
        <f>+Tabla3[[#This Row],[id_detalle]]&amp;" "&amp;VLOOKUP(Tabla3[[#This Row],[id_detalle]],rubro_detalle[[Código]:[Rubro Detalle]],2,0)</f>
        <v>03.04.221 Maderas en Bruto y Elaboradas</v>
      </c>
      <c r="E1796" s="33">
        <f t="shared" si="55"/>
        <v>36</v>
      </c>
      <c r="F1796" s="47" t="str">
        <f t="shared" si="54"/>
        <v>03.04.221-36</v>
      </c>
      <c r="G1796" s="37" t="s">
        <v>3840</v>
      </c>
      <c r="H1796" s="37">
        <v>454</v>
      </c>
    </row>
    <row r="1797" spans="1:8" x14ac:dyDescent="0.3">
      <c r="A1797" s="34" t="str">
        <f>+LEFT(Tabla3[[#This Row],[id_detalle]],2)</f>
        <v>03</v>
      </c>
      <c r="B1797" s="46" t="str">
        <f>VLOOKUP((LEFT(Tabla3[[#This Row],[id_detalle]],2)),id_rubro[[id]:[Rubro]],2,0)</f>
        <v>PRODUCTOS INDUSTRIALES Y RELACIONADOS</v>
      </c>
      <c r="C1797" s="36" t="s">
        <v>384</v>
      </c>
      <c r="D1797" s="35" t="str">
        <f>+Tabla3[[#This Row],[id_detalle]]&amp;" "&amp;VLOOKUP(Tabla3[[#This Row],[id_detalle]],rubro_detalle[[Código]:[Rubro Detalle]],2,0)</f>
        <v>03.04.221 Maderas en Bruto y Elaboradas</v>
      </c>
      <c r="E1797" s="33">
        <f t="shared" si="55"/>
        <v>37</v>
      </c>
      <c r="F1797" s="47" t="str">
        <f t="shared" si="54"/>
        <v>03.04.221-37</v>
      </c>
      <c r="G1797" s="37" t="s">
        <v>3841</v>
      </c>
      <c r="H1797" s="37">
        <v>454</v>
      </c>
    </row>
    <row r="1798" spans="1:8" x14ac:dyDescent="0.3">
      <c r="A1798" s="34" t="str">
        <f>+LEFT(Tabla3[[#This Row],[id_detalle]],2)</f>
        <v>03</v>
      </c>
      <c r="B1798" s="46" t="str">
        <f>VLOOKUP((LEFT(Tabla3[[#This Row],[id_detalle]],2)),id_rubro[[id]:[Rubro]],2,0)</f>
        <v>PRODUCTOS INDUSTRIALES Y RELACIONADOS</v>
      </c>
      <c r="C1798" s="36" t="s">
        <v>384</v>
      </c>
      <c r="D1798" s="35" t="str">
        <f>+Tabla3[[#This Row],[id_detalle]]&amp;" "&amp;VLOOKUP(Tabla3[[#This Row],[id_detalle]],rubro_detalle[[Código]:[Rubro Detalle]],2,0)</f>
        <v>03.04.221 Maderas en Bruto y Elaboradas</v>
      </c>
      <c r="E1798" s="33">
        <f t="shared" si="55"/>
        <v>38</v>
      </c>
      <c r="F1798" s="47" t="str">
        <f t="shared" si="54"/>
        <v>03.04.221-38</v>
      </c>
      <c r="G1798" s="37" t="s">
        <v>3842</v>
      </c>
      <c r="H1798" s="37">
        <v>454</v>
      </c>
    </row>
    <row r="1799" spans="1:8" x14ac:dyDescent="0.3">
      <c r="A1799" s="34" t="str">
        <f>+LEFT(Tabla3[[#This Row],[id_detalle]],2)</f>
        <v>03</v>
      </c>
      <c r="B1799" s="46" t="str">
        <f>VLOOKUP((LEFT(Tabla3[[#This Row],[id_detalle]],2)),id_rubro[[id]:[Rubro]],2,0)</f>
        <v>PRODUCTOS INDUSTRIALES Y RELACIONADOS</v>
      </c>
      <c r="C1799" s="36" t="s">
        <v>384</v>
      </c>
      <c r="D1799" s="35" t="str">
        <f>+Tabla3[[#This Row],[id_detalle]]&amp;" "&amp;VLOOKUP(Tabla3[[#This Row],[id_detalle]],rubro_detalle[[Código]:[Rubro Detalle]],2,0)</f>
        <v>03.04.221 Maderas en Bruto y Elaboradas</v>
      </c>
      <c r="E1799" s="33">
        <f t="shared" si="55"/>
        <v>39</v>
      </c>
      <c r="F1799" s="47" t="str">
        <f t="shared" si="54"/>
        <v>03.04.221-39</v>
      </c>
      <c r="G1799" s="37" t="s">
        <v>3843</v>
      </c>
      <c r="H1799" s="37">
        <v>505</v>
      </c>
    </row>
    <row r="1800" spans="1:8" x14ac:dyDescent="0.3">
      <c r="A1800" s="34" t="str">
        <f>+LEFT(Tabla3[[#This Row],[id_detalle]],2)</f>
        <v>03</v>
      </c>
      <c r="B1800" s="46" t="str">
        <f>VLOOKUP((LEFT(Tabla3[[#This Row],[id_detalle]],2)),id_rubro[[id]:[Rubro]],2,0)</f>
        <v>PRODUCTOS INDUSTRIALES Y RELACIONADOS</v>
      </c>
      <c r="C1800" s="36" t="s">
        <v>384</v>
      </c>
      <c r="D1800" s="35" t="str">
        <f>+Tabla3[[#This Row],[id_detalle]]&amp;" "&amp;VLOOKUP(Tabla3[[#This Row],[id_detalle]],rubro_detalle[[Código]:[Rubro Detalle]],2,0)</f>
        <v>03.04.221 Maderas en Bruto y Elaboradas</v>
      </c>
      <c r="E1800" s="33">
        <f t="shared" si="55"/>
        <v>40</v>
      </c>
      <c r="F1800" s="47" t="str">
        <f t="shared" si="54"/>
        <v>03.04.221-40</v>
      </c>
      <c r="G1800" s="37" t="s">
        <v>3844</v>
      </c>
      <c r="H1800" s="37">
        <v>509</v>
      </c>
    </row>
    <row r="1801" spans="1:8" x14ac:dyDescent="0.3">
      <c r="A1801" s="34" t="str">
        <f>+LEFT(Tabla3[[#This Row],[id_detalle]],2)</f>
        <v>03</v>
      </c>
      <c r="B1801" s="46" t="str">
        <f>VLOOKUP((LEFT(Tabla3[[#This Row],[id_detalle]],2)),id_rubro[[id]:[Rubro]],2,0)</f>
        <v>PRODUCTOS INDUSTRIALES Y RELACIONADOS</v>
      </c>
      <c r="C1801" s="36" t="s">
        <v>384</v>
      </c>
      <c r="D1801" s="35" t="str">
        <f>+Tabla3[[#This Row],[id_detalle]]&amp;" "&amp;VLOOKUP(Tabla3[[#This Row],[id_detalle]],rubro_detalle[[Código]:[Rubro Detalle]],2,0)</f>
        <v>03.04.221 Maderas en Bruto y Elaboradas</v>
      </c>
      <c r="E1801" s="33">
        <f t="shared" si="55"/>
        <v>41</v>
      </c>
      <c r="F1801" s="47" t="str">
        <f t="shared" si="54"/>
        <v>03.04.221-41</v>
      </c>
      <c r="G1801" s="37" t="s">
        <v>3845</v>
      </c>
      <c r="H1801" s="37">
        <v>523</v>
      </c>
    </row>
    <row r="1802" spans="1:8" x14ac:dyDescent="0.3">
      <c r="A1802" s="34" t="str">
        <f>+LEFT(Tabla3[[#This Row],[id_detalle]],2)</f>
        <v>03</v>
      </c>
      <c r="B1802" s="46" t="str">
        <f>VLOOKUP((LEFT(Tabla3[[#This Row],[id_detalle]],2)),id_rubro[[id]:[Rubro]],2,0)</f>
        <v>PRODUCTOS INDUSTRIALES Y RELACIONADOS</v>
      </c>
      <c r="C1802" s="36" t="s">
        <v>384</v>
      </c>
      <c r="D1802" s="35" t="str">
        <f>+Tabla3[[#This Row],[id_detalle]]&amp;" "&amp;VLOOKUP(Tabla3[[#This Row],[id_detalle]],rubro_detalle[[Código]:[Rubro Detalle]],2,0)</f>
        <v>03.04.221 Maderas en Bruto y Elaboradas</v>
      </c>
      <c r="E1802" s="33">
        <f t="shared" si="55"/>
        <v>42</v>
      </c>
      <c r="F1802" s="47" t="str">
        <f t="shared" si="54"/>
        <v>03.04.221-42</v>
      </c>
      <c r="G1802" s="37" t="s">
        <v>3846</v>
      </c>
      <c r="H1802" s="37">
        <v>526</v>
      </c>
    </row>
    <row r="1803" spans="1:8" x14ac:dyDescent="0.3">
      <c r="A1803" s="34" t="str">
        <f>+LEFT(Tabla3[[#This Row],[id_detalle]],2)</f>
        <v>03</v>
      </c>
      <c r="B1803" s="46" t="str">
        <f>VLOOKUP((LEFT(Tabla3[[#This Row],[id_detalle]],2)),id_rubro[[id]:[Rubro]],2,0)</f>
        <v>PRODUCTOS INDUSTRIALES Y RELACIONADOS</v>
      </c>
      <c r="C1803" s="36" t="s">
        <v>384</v>
      </c>
      <c r="D1803" s="35" t="str">
        <f>+Tabla3[[#This Row],[id_detalle]]&amp;" "&amp;VLOOKUP(Tabla3[[#This Row],[id_detalle]],rubro_detalle[[Código]:[Rubro Detalle]],2,0)</f>
        <v>03.04.221 Maderas en Bruto y Elaboradas</v>
      </c>
      <c r="E1803" s="33">
        <f t="shared" si="55"/>
        <v>43</v>
      </c>
      <c r="F1803" s="47" t="str">
        <f t="shared" si="54"/>
        <v>03.04.221-43</v>
      </c>
      <c r="G1803" s="37" t="s">
        <v>3847</v>
      </c>
      <c r="H1803" s="37">
        <v>568</v>
      </c>
    </row>
    <row r="1804" spans="1:8" x14ac:dyDescent="0.3">
      <c r="A1804" s="34" t="str">
        <f>+LEFT(Tabla3[[#This Row],[id_detalle]],2)</f>
        <v>03</v>
      </c>
      <c r="B1804" s="46" t="str">
        <f>VLOOKUP((LEFT(Tabla3[[#This Row],[id_detalle]],2)),id_rubro[[id]:[Rubro]],2,0)</f>
        <v>PRODUCTOS INDUSTRIALES Y RELACIONADOS</v>
      </c>
      <c r="C1804" s="36" t="s">
        <v>384</v>
      </c>
      <c r="D1804" s="35" t="str">
        <f>+Tabla3[[#This Row],[id_detalle]]&amp;" "&amp;VLOOKUP(Tabla3[[#This Row],[id_detalle]],rubro_detalle[[Código]:[Rubro Detalle]],2,0)</f>
        <v>03.04.221 Maderas en Bruto y Elaboradas</v>
      </c>
      <c r="E1804" s="33">
        <f t="shared" si="55"/>
        <v>44</v>
      </c>
      <c r="F1804" s="47" t="str">
        <f t="shared" si="54"/>
        <v>03.04.221-44</v>
      </c>
      <c r="G1804" s="37" t="s">
        <v>2478</v>
      </c>
      <c r="H1804" s="37">
        <v>578</v>
      </c>
    </row>
    <row r="1805" spans="1:8" x14ac:dyDescent="0.3">
      <c r="A1805" s="34" t="str">
        <f>+LEFT(Tabla3[[#This Row],[id_detalle]],2)</f>
        <v>03</v>
      </c>
      <c r="B1805" s="46" t="str">
        <f>VLOOKUP((LEFT(Tabla3[[#This Row],[id_detalle]],2)),id_rubro[[id]:[Rubro]],2,0)</f>
        <v>PRODUCTOS INDUSTRIALES Y RELACIONADOS</v>
      </c>
      <c r="C1805" s="36" t="s">
        <v>384</v>
      </c>
      <c r="D1805" s="35" t="str">
        <f>+Tabla3[[#This Row],[id_detalle]]&amp;" "&amp;VLOOKUP(Tabla3[[#This Row],[id_detalle]],rubro_detalle[[Código]:[Rubro Detalle]],2,0)</f>
        <v>03.04.221 Maderas en Bruto y Elaboradas</v>
      </c>
      <c r="E1805" s="33">
        <f t="shared" si="55"/>
        <v>45</v>
      </c>
      <c r="F1805" s="47" t="str">
        <f t="shared" ref="F1805:F1868" si="56">+LEFT(D1805,9)&amp;"-"&amp;E1805</f>
        <v>03.04.221-45</v>
      </c>
      <c r="G1805" s="37" t="s">
        <v>3848</v>
      </c>
      <c r="H1805" s="37">
        <v>578</v>
      </c>
    </row>
    <row r="1806" spans="1:8" x14ac:dyDescent="0.3">
      <c r="A1806" s="34" t="str">
        <f>+LEFT(Tabla3[[#This Row],[id_detalle]],2)</f>
        <v>03</v>
      </c>
      <c r="B1806" s="46" t="str">
        <f>VLOOKUP((LEFT(Tabla3[[#This Row],[id_detalle]],2)),id_rubro[[id]:[Rubro]],2,0)</f>
        <v>PRODUCTOS INDUSTRIALES Y RELACIONADOS</v>
      </c>
      <c r="C1806" s="36" t="s">
        <v>384</v>
      </c>
      <c r="D1806" s="35" t="str">
        <f>+Tabla3[[#This Row],[id_detalle]]&amp;" "&amp;VLOOKUP(Tabla3[[#This Row],[id_detalle]],rubro_detalle[[Código]:[Rubro Detalle]],2,0)</f>
        <v>03.04.221 Maderas en Bruto y Elaboradas</v>
      </c>
      <c r="E1806" s="33">
        <f t="shared" ref="E1806:E1869" si="57">+IF(D1806=D1805,E1805+1,1)</f>
        <v>46</v>
      </c>
      <c r="F1806" s="47" t="str">
        <f t="shared" si="56"/>
        <v>03.04.221-46</v>
      </c>
      <c r="G1806" s="37" t="s">
        <v>3849</v>
      </c>
      <c r="H1806" s="37">
        <v>592</v>
      </c>
    </row>
    <row r="1807" spans="1:8" x14ac:dyDescent="0.3">
      <c r="A1807" s="34" t="str">
        <f>+LEFT(Tabla3[[#This Row],[id_detalle]],2)</f>
        <v>03</v>
      </c>
      <c r="B1807" s="46" t="str">
        <f>VLOOKUP((LEFT(Tabla3[[#This Row],[id_detalle]],2)),id_rubro[[id]:[Rubro]],2,0)</f>
        <v>PRODUCTOS INDUSTRIALES Y RELACIONADOS</v>
      </c>
      <c r="C1807" s="36" t="s">
        <v>384</v>
      </c>
      <c r="D1807" s="35" t="str">
        <f>+Tabla3[[#This Row],[id_detalle]]&amp;" "&amp;VLOOKUP(Tabla3[[#This Row],[id_detalle]],rubro_detalle[[Código]:[Rubro Detalle]],2,0)</f>
        <v>03.04.221 Maderas en Bruto y Elaboradas</v>
      </c>
      <c r="E1807" s="33">
        <f t="shared" si="57"/>
        <v>47</v>
      </c>
      <c r="F1807" s="47" t="str">
        <f t="shared" si="56"/>
        <v>03.04.221-47</v>
      </c>
      <c r="G1807" s="37" t="s">
        <v>3850</v>
      </c>
      <c r="H1807" s="37">
        <v>592</v>
      </c>
    </row>
    <row r="1808" spans="1:8" x14ac:dyDescent="0.3">
      <c r="A1808" s="34" t="str">
        <f>+LEFT(Tabla3[[#This Row],[id_detalle]],2)</f>
        <v>03</v>
      </c>
      <c r="B1808" s="46" t="str">
        <f>VLOOKUP((LEFT(Tabla3[[#This Row],[id_detalle]],2)),id_rubro[[id]:[Rubro]],2,0)</f>
        <v>PRODUCTOS INDUSTRIALES Y RELACIONADOS</v>
      </c>
      <c r="C1808" s="36" t="s">
        <v>384</v>
      </c>
      <c r="D1808" s="35" t="str">
        <f>+Tabla3[[#This Row],[id_detalle]]&amp;" "&amp;VLOOKUP(Tabla3[[#This Row],[id_detalle]],rubro_detalle[[Código]:[Rubro Detalle]],2,0)</f>
        <v>03.04.221 Maderas en Bruto y Elaboradas</v>
      </c>
      <c r="E1808" s="33">
        <f t="shared" si="57"/>
        <v>48</v>
      </c>
      <c r="F1808" s="47" t="str">
        <f t="shared" si="56"/>
        <v>03.04.221-48</v>
      </c>
      <c r="G1808" s="37" t="s">
        <v>3851</v>
      </c>
      <c r="H1808" s="37">
        <v>592</v>
      </c>
    </row>
    <row r="1809" spans="1:8" x14ac:dyDescent="0.3">
      <c r="A1809" s="34" t="str">
        <f>+LEFT(Tabla3[[#This Row],[id_detalle]],2)</f>
        <v>03</v>
      </c>
      <c r="B1809" s="46" t="str">
        <f>VLOOKUP((LEFT(Tabla3[[#This Row],[id_detalle]],2)),id_rubro[[id]:[Rubro]],2,0)</f>
        <v>PRODUCTOS INDUSTRIALES Y RELACIONADOS</v>
      </c>
      <c r="C1809" s="36" t="s">
        <v>384</v>
      </c>
      <c r="D1809" s="35" t="str">
        <f>+Tabla3[[#This Row],[id_detalle]]&amp;" "&amp;VLOOKUP(Tabla3[[#This Row],[id_detalle]],rubro_detalle[[Código]:[Rubro Detalle]],2,0)</f>
        <v>03.04.221 Maderas en Bruto y Elaboradas</v>
      </c>
      <c r="E1809" s="33">
        <f t="shared" si="57"/>
        <v>49</v>
      </c>
      <c r="F1809" s="47" t="str">
        <f t="shared" si="56"/>
        <v>03.04.221-49</v>
      </c>
      <c r="G1809" s="37" t="s">
        <v>3852</v>
      </c>
      <c r="H1809" s="37">
        <v>592</v>
      </c>
    </row>
    <row r="1810" spans="1:8" x14ac:dyDescent="0.3">
      <c r="A1810" s="34" t="str">
        <f>+LEFT(Tabla3[[#This Row],[id_detalle]],2)</f>
        <v>03</v>
      </c>
      <c r="B1810" s="46" t="str">
        <f>VLOOKUP((LEFT(Tabla3[[#This Row],[id_detalle]],2)),id_rubro[[id]:[Rubro]],2,0)</f>
        <v>PRODUCTOS INDUSTRIALES Y RELACIONADOS</v>
      </c>
      <c r="C1810" s="36" t="s">
        <v>384</v>
      </c>
      <c r="D1810" s="35" t="str">
        <f>+Tabla3[[#This Row],[id_detalle]]&amp;" "&amp;VLOOKUP(Tabla3[[#This Row],[id_detalle]],rubro_detalle[[Código]:[Rubro Detalle]],2,0)</f>
        <v>03.04.221 Maderas en Bruto y Elaboradas</v>
      </c>
      <c r="E1810" s="33">
        <f t="shared" si="57"/>
        <v>50</v>
      </c>
      <c r="F1810" s="47" t="str">
        <f t="shared" si="56"/>
        <v>03.04.221-50</v>
      </c>
      <c r="G1810" s="37" t="s">
        <v>3853</v>
      </c>
      <c r="H1810" s="37">
        <v>592</v>
      </c>
    </row>
    <row r="1811" spans="1:8" x14ac:dyDescent="0.3">
      <c r="A1811" s="34" t="str">
        <f>+LEFT(Tabla3[[#This Row],[id_detalle]],2)</f>
        <v>03</v>
      </c>
      <c r="B1811" s="46" t="str">
        <f>VLOOKUP((LEFT(Tabla3[[#This Row],[id_detalle]],2)),id_rubro[[id]:[Rubro]],2,0)</f>
        <v>PRODUCTOS INDUSTRIALES Y RELACIONADOS</v>
      </c>
      <c r="C1811" s="36" t="s">
        <v>384</v>
      </c>
      <c r="D1811" s="35" t="str">
        <f>+Tabla3[[#This Row],[id_detalle]]&amp;" "&amp;VLOOKUP(Tabla3[[#This Row],[id_detalle]],rubro_detalle[[Código]:[Rubro Detalle]],2,0)</f>
        <v>03.04.221 Maderas en Bruto y Elaboradas</v>
      </c>
      <c r="E1811" s="33">
        <f t="shared" si="57"/>
        <v>51</v>
      </c>
      <c r="F1811" s="47" t="str">
        <f t="shared" si="56"/>
        <v>03.04.221-51</v>
      </c>
      <c r="G1811" s="37" t="s">
        <v>3854</v>
      </c>
      <c r="H1811" s="37">
        <v>592</v>
      </c>
    </row>
    <row r="1812" spans="1:8" x14ac:dyDescent="0.3">
      <c r="A1812" s="34" t="str">
        <f>+LEFT(Tabla3[[#This Row],[id_detalle]],2)</f>
        <v>03</v>
      </c>
      <c r="B1812" s="46" t="str">
        <f>VLOOKUP((LEFT(Tabla3[[#This Row],[id_detalle]],2)),id_rubro[[id]:[Rubro]],2,0)</f>
        <v>PRODUCTOS INDUSTRIALES Y RELACIONADOS</v>
      </c>
      <c r="C1812" s="36" t="s">
        <v>384</v>
      </c>
      <c r="D1812" s="35" t="str">
        <f>+Tabla3[[#This Row],[id_detalle]]&amp;" "&amp;VLOOKUP(Tabla3[[#This Row],[id_detalle]],rubro_detalle[[Código]:[Rubro Detalle]],2,0)</f>
        <v>03.04.221 Maderas en Bruto y Elaboradas</v>
      </c>
      <c r="E1812" s="33">
        <f t="shared" si="57"/>
        <v>52</v>
      </c>
      <c r="F1812" s="47" t="str">
        <f t="shared" si="56"/>
        <v>03.04.221-52</v>
      </c>
      <c r="G1812" s="37" t="s">
        <v>3855</v>
      </c>
      <c r="H1812" s="37">
        <v>593</v>
      </c>
    </row>
    <row r="1813" spans="1:8" x14ac:dyDescent="0.3">
      <c r="A1813" s="34" t="str">
        <f>+LEFT(Tabla3[[#This Row],[id_detalle]],2)</f>
        <v>03</v>
      </c>
      <c r="B1813" s="46" t="str">
        <f>VLOOKUP((LEFT(Tabla3[[#This Row],[id_detalle]],2)),id_rubro[[id]:[Rubro]],2,0)</f>
        <v>PRODUCTOS INDUSTRIALES Y RELACIONADOS</v>
      </c>
      <c r="C1813" s="36" t="s">
        <v>384</v>
      </c>
      <c r="D1813" s="35" t="str">
        <f>+Tabla3[[#This Row],[id_detalle]]&amp;" "&amp;VLOOKUP(Tabla3[[#This Row],[id_detalle]],rubro_detalle[[Código]:[Rubro Detalle]],2,0)</f>
        <v>03.04.221 Maderas en Bruto y Elaboradas</v>
      </c>
      <c r="E1813" s="33">
        <f t="shared" si="57"/>
        <v>53</v>
      </c>
      <c r="F1813" s="47" t="str">
        <f t="shared" si="56"/>
        <v>03.04.221-53</v>
      </c>
      <c r="G1813" s="37" t="s">
        <v>3856</v>
      </c>
      <c r="H1813" s="37">
        <v>593</v>
      </c>
    </row>
    <row r="1814" spans="1:8" x14ac:dyDescent="0.3">
      <c r="A1814" s="34" t="str">
        <f>+LEFT(Tabla3[[#This Row],[id_detalle]],2)</f>
        <v>03</v>
      </c>
      <c r="B1814" s="46" t="str">
        <f>VLOOKUP((LEFT(Tabla3[[#This Row],[id_detalle]],2)),id_rubro[[id]:[Rubro]],2,0)</f>
        <v>PRODUCTOS INDUSTRIALES Y RELACIONADOS</v>
      </c>
      <c r="C1814" s="36" t="s">
        <v>384</v>
      </c>
      <c r="D1814" s="35" t="str">
        <f>+Tabla3[[#This Row],[id_detalle]]&amp;" "&amp;VLOOKUP(Tabla3[[#This Row],[id_detalle]],rubro_detalle[[Código]:[Rubro Detalle]],2,0)</f>
        <v>03.04.221 Maderas en Bruto y Elaboradas</v>
      </c>
      <c r="E1814" s="33">
        <f t="shared" si="57"/>
        <v>54</v>
      </c>
      <c r="F1814" s="47" t="str">
        <f t="shared" si="56"/>
        <v>03.04.221-54</v>
      </c>
      <c r="G1814" s="37" t="s">
        <v>3795</v>
      </c>
      <c r="H1814" s="37">
        <v>593</v>
      </c>
    </row>
    <row r="1815" spans="1:8" x14ac:dyDescent="0.3">
      <c r="A1815" s="34" t="str">
        <f>+LEFT(Tabla3[[#This Row],[id_detalle]],2)</f>
        <v>03</v>
      </c>
      <c r="B1815" s="46" t="str">
        <f>VLOOKUP((LEFT(Tabla3[[#This Row],[id_detalle]],2)),id_rubro[[id]:[Rubro]],2,0)</f>
        <v>PRODUCTOS INDUSTRIALES Y RELACIONADOS</v>
      </c>
      <c r="C1815" s="36" t="s">
        <v>384</v>
      </c>
      <c r="D1815" s="35" t="str">
        <f>+Tabla3[[#This Row],[id_detalle]]&amp;" "&amp;VLOOKUP(Tabla3[[#This Row],[id_detalle]],rubro_detalle[[Código]:[Rubro Detalle]],2,0)</f>
        <v>03.04.221 Maderas en Bruto y Elaboradas</v>
      </c>
      <c r="E1815" s="33">
        <f t="shared" si="57"/>
        <v>55</v>
      </c>
      <c r="F1815" s="47" t="str">
        <f t="shared" si="56"/>
        <v>03.04.221-55</v>
      </c>
      <c r="G1815" s="37" t="s">
        <v>3857</v>
      </c>
      <c r="H1815" s="37">
        <v>593</v>
      </c>
    </row>
    <row r="1816" spans="1:8" x14ac:dyDescent="0.3">
      <c r="A1816" s="34" t="str">
        <f>+LEFT(Tabla3[[#This Row],[id_detalle]],2)</f>
        <v>03</v>
      </c>
      <c r="B1816" s="46" t="str">
        <f>VLOOKUP((LEFT(Tabla3[[#This Row],[id_detalle]],2)),id_rubro[[id]:[Rubro]],2,0)</f>
        <v>PRODUCTOS INDUSTRIALES Y RELACIONADOS</v>
      </c>
      <c r="C1816" s="36" t="s">
        <v>384</v>
      </c>
      <c r="D1816" s="35" t="str">
        <f>+Tabla3[[#This Row],[id_detalle]]&amp;" "&amp;VLOOKUP(Tabla3[[#This Row],[id_detalle]],rubro_detalle[[Código]:[Rubro Detalle]],2,0)</f>
        <v>03.04.221 Maderas en Bruto y Elaboradas</v>
      </c>
      <c r="E1816" s="33">
        <f t="shared" si="57"/>
        <v>56</v>
      </c>
      <c r="F1816" s="47" t="str">
        <f t="shared" si="56"/>
        <v>03.04.221-56</v>
      </c>
      <c r="G1816" s="37" t="s">
        <v>3858</v>
      </c>
      <c r="H1816" s="37">
        <v>593</v>
      </c>
    </row>
    <row r="1817" spans="1:8" x14ac:dyDescent="0.3">
      <c r="A1817" s="34" t="str">
        <f>+LEFT(Tabla3[[#This Row],[id_detalle]],2)</f>
        <v>03</v>
      </c>
      <c r="B1817" s="46" t="str">
        <f>VLOOKUP((LEFT(Tabla3[[#This Row],[id_detalle]],2)),id_rubro[[id]:[Rubro]],2,0)</f>
        <v>PRODUCTOS INDUSTRIALES Y RELACIONADOS</v>
      </c>
      <c r="C1817" s="36" t="s">
        <v>384</v>
      </c>
      <c r="D1817" s="35" t="str">
        <f>+Tabla3[[#This Row],[id_detalle]]&amp;" "&amp;VLOOKUP(Tabla3[[#This Row],[id_detalle]],rubro_detalle[[Código]:[Rubro Detalle]],2,0)</f>
        <v>03.04.221 Maderas en Bruto y Elaboradas</v>
      </c>
      <c r="E1817" s="33">
        <f t="shared" si="57"/>
        <v>57</v>
      </c>
      <c r="F1817" s="47" t="str">
        <f t="shared" si="56"/>
        <v>03.04.221-57</v>
      </c>
      <c r="G1817" s="37" t="s">
        <v>3859</v>
      </c>
      <c r="H1817" s="37">
        <v>593</v>
      </c>
    </row>
    <row r="1818" spans="1:8" x14ac:dyDescent="0.3">
      <c r="A1818" s="34" t="str">
        <f>+LEFT(Tabla3[[#This Row],[id_detalle]],2)</f>
        <v>03</v>
      </c>
      <c r="B1818" s="46" t="str">
        <f>VLOOKUP((LEFT(Tabla3[[#This Row],[id_detalle]],2)),id_rubro[[id]:[Rubro]],2,0)</f>
        <v>PRODUCTOS INDUSTRIALES Y RELACIONADOS</v>
      </c>
      <c r="C1818" s="36" t="s">
        <v>384</v>
      </c>
      <c r="D1818" s="35" t="str">
        <f>+Tabla3[[#This Row],[id_detalle]]&amp;" "&amp;VLOOKUP(Tabla3[[#This Row],[id_detalle]],rubro_detalle[[Código]:[Rubro Detalle]],2,0)</f>
        <v>03.04.221 Maderas en Bruto y Elaboradas</v>
      </c>
      <c r="E1818" s="33">
        <f t="shared" si="57"/>
        <v>58</v>
      </c>
      <c r="F1818" s="47" t="str">
        <f t="shared" si="56"/>
        <v>03.04.221-58</v>
      </c>
      <c r="G1818" s="37" t="s">
        <v>3807</v>
      </c>
      <c r="H1818" s="37">
        <v>594</v>
      </c>
    </row>
    <row r="1819" spans="1:8" x14ac:dyDescent="0.3">
      <c r="A1819" s="34" t="str">
        <f>+LEFT(Tabla3[[#This Row],[id_detalle]],2)</f>
        <v>03</v>
      </c>
      <c r="B1819" s="46" t="str">
        <f>VLOOKUP((LEFT(Tabla3[[#This Row],[id_detalle]],2)),id_rubro[[id]:[Rubro]],2,0)</f>
        <v>PRODUCTOS INDUSTRIALES Y RELACIONADOS</v>
      </c>
      <c r="C1819" s="36" t="s">
        <v>384</v>
      </c>
      <c r="D1819" s="35" t="str">
        <f>+Tabla3[[#This Row],[id_detalle]]&amp;" "&amp;VLOOKUP(Tabla3[[#This Row],[id_detalle]],rubro_detalle[[Código]:[Rubro Detalle]],2,0)</f>
        <v>03.04.221 Maderas en Bruto y Elaboradas</v>
      </c>
      <c r="E1819" s="33">
        <f t="shared" si="57"/>
        <v>59</v>
      </c>
      <c r="F1819" s="47" t="str">
        <f t="shared" si="56"/>
        <v>03.04.221-59</v>
      </c>
      <c r="G1819" s="37" t="s">
        <v>3860</v>
      </c>
      <c r="H1819" s="37">
        <v>594</v>
      </c>
    </row>
    <row r="1820" spans="1:8" x14ac:dyDescent="0.3">
      <c r="A1820" s="34" t="str">
        <f>+LEFT(Tabla3[[#This Row],[id_detalle]],2)</f>
        <v>03</v>
      </c>
      <c r="B1820" s="46" t="str">
        <f>VLOOKUP((LEFT(Tabla3[[#This Row],[id_detalle]],2)),id_rubro[[id]:[Rubro]],2,0)</f>
        <v>PRODUCTOS INDUSTRIALES Y RELACIONADOS</v>
      </c>
      <c r="C1820" s="36" t="s">
        <v>384</v>
      </c>
      <c r="D1820" s="35" t="str">
        <f>+Tabla3[[#This Row],[id_detalle]]&amp;" "&amp;VLOOKUP(Tabla3[[#This Row],[id_detalle]],rubro_detalle[[Código]:[Rubro Detalle]],2,0)</f>
        <v>03.04.221 Maderas en Bruto y Elaboradas</v>
      </c>
      <c r="E1820" s="33">
        <f t="shared" si="57"/>
        <v>60</v>
      </c>
      <c r="F1820" s="47" t="str">
        <f t="shared" si="56"/>
        <v>03.04.221-60</v>
      </c>
      <c r="G1820" s="38" t="s">
        <v>2771</v>
      </c>
      <c r="H1820" s="38">
        <v>608</v>
      </c>
    </row>
    <row r="1821" spans="1:8" x14ac:dyDescent="0.3">
      <c r="A1821" s="34" t="str">
        <f>+LEFT(Tabla3[[#This Row],[id_detalle]],2)</f>
        <v>03</v>
      </c>
      <c r="B1821" s="46" t="str">
        <f>VLOOKUP((LEFT(Tabla3[[#This Row],[id_detalle]],2)),id_rubro[[id]:[Rubro]],2,0)</f>
        <v>PRODUCTOS INDUSTRIALES Y RELACIONADOS</v>
      </c>
      <c r="C1821" s="36" t="s">
        <v>384</v>
      </c>
      <c r="D1821" s="35" t="str">
        <f>+Tabla3[[#This Row],[id_detalle]]&amp;" "&amp;VLOOKUP(Tabla3[[#This Row],[id_detalle]],rubro_detalle[[Código]:[Rubro Detalle]],2,0)</f>
        <v>03.04.221 Maderas en Bruto y Elaboradas</v>
      </c>
      <c r="E1821" s="33">
        <f t="shared" si="57"/>
        <v>61</v>
      </c>
      <c r="F1821" s="47" t="str">
        <f t="shared" si="56"/>
        <v>03.04.221-61</v>
      </c>
      <c r="G1821" s="37" t="s">
        <v>3861</v>
      </c>
      <c r="H1821" s="37">
        <v>608</v>
      </c>
    </row>
    <row r="1822" spans="1:8" x14ac:dyDescent="0.3">
      <c r="A1822" s="34" t="str">
        <f>+LEFT(Tabla3[[#This Row],[id_detalle]],2)</f>
        <v>03</v>
      </c>
      <c r="B1822" s="46" t="str">
        <f>VLOOKUP((LEFT(Tabla3[[#This Row],[id_detalle]],2)),id_rubro[[id]:[Rubro]],2,0)</f>
        <v>PRODUCTOS INDUSTRIALES Y RELACIONADOS</v>
      </c>
      <c r="C1822" s="36" t="s">
        <v>384</v>
      </c>
      <c r="D1822" s="35" t="str">
        <f>+Tabla3[[#This Row],[id_detalle]]&amp;" "&amp;VLOOKUP(Tabla3[[#This Row],[id_detalle]],rubro_detalle[[Código]:[Rubro Detalle]],2,0)</f>
        <v>03.04.221 Maderas en Bruto y Elaboradas</v>
      </c>
      <c r="E1822" s="33">
        <f t="shared" si="57"/>
        <v>62</v>
      </c>
      <c r="F1822" s="47" t="str">
        <f t="shared" si="56"/>
        <v>03.04.221-62</v>
      </c>
      <c r="G1822" s="37" t="s">
        <v>3862</v>
      </c>
      <c r="H1822" s="37">
        <v>610</v>
      </c>
    </row>
    <row r="1823" spans="1:8" x14ac:dyDescent="0.3">
      <c r="A1823" s="34" t="str">
        <f>+LEFT(Tabla3[[#This Row],[id_detalle]],2)</f>
        <v>03</v>
      </c>
      <c r="B1823" s="46" t="str">
        <f>VLOOKUP((LEFT(Tabla3[[#This Row],[id_detalle]],2)),id_rubro[[id]:[Rubro]],2,0)</f>
        <v>PRODUCTOS INDUSTRIALES Y RELACIONADOS</v>
      </c>
      <c r="C1823" s="36" t="s">
        <v>384</v>
      </c>
      <c r="D1823" s="35" t="str">
        <f>+Tabla3[[#This Row],[id_detalle]]&amp;" "&amp;VLOOKUP(Tabla3[[#This Row],[id_detalle]],rubro_detalle[[Código]:[Rubro Detalle]],2,0)</f>
        <v>03.04.221 Maderas en Bruto y Elaboradas</v>
      </c>
      <c r="E1823" s="33">
        <f t="shared" si="57"/>
        <v>63</v>
      </c>
      <c r="F1823" s="47" t="str">
        <f t="shared" si="56"/>
        <v>03.04.221-63</v>
      </c>
      <c r="G1823" s="37" t="s">
        <v>3863</v>
      </c>
      <c r="H1823" s="37">
        <v>631</v>
      </c>
    </row>
    <row r="1824" spans="1:8" x14ac:dyDescent="0.3">
      <c r="A1824" s="34" t="str">
        <f>+LEFT(Tabla3[[#This Row],[id_detalle]],2)</f>
        <v>03</v>
      </c>
      <c r="B1824" s="46" t="str">
        <f>VLOOKUP((LEFT(Tabla3[[#This Row],[id_detalle]],2)),id_rubro[[id]:[Rubro]],2,0)</f>
        <v>PRODUCTOS INDUSTRIALES Y RELACIONADOS</v>
      </c>
      <c r="C1824" s="36" t="s">
        <v>384</v>
      </c>
      <c r="D1824" s="35" t="str">
        <f>+Tabla3[[#This Row],[id_detalle]]&amp;" "&amp;VLOOKUP(Tabla3[[#This Row],[id_detalle]],rubro_detalle[[Código]:[Rubro Detalle]],2,0)</f>
        <v>03.04.221 Maderas en Bruto y Elaboradas</v>
      </c>
      <c r="E1824" s="33">
        <f t="shared" si="57"/>
        <v>64</v>
      </c>
      <c r="F1824" s="47" t="str">
        <f t="shared" si="56"/>
        <v>03.04.221-64</v>
      </c>
      <c r="G1824" s="37" t="s">
        <v>3864</v>
      </c>
      <c r="H1824" s="37">
        <v>644</v>
      </c>
    </row>
    <row r="1825" spans="1:8" x14ac:dyDescent="0.3">
      <c r="A1825" s="34" t="str">
        <f>+LEFT(Tabla3[[#This Row],[id_detalle]],2)</f>
        <v>03</v>
      </c>
      <c r="B1825" s="46" t="str">
        <f>VLOOKUP((LEFT(Tabla3[[#This Row],[id_detalle]],2)),id_rubro[[id]:[Rubro]],2,0)</f>
        <v>PRODUCTOS INDUSTRIALES Y RELACIONADOS</v>
      </c>
      <c r="C1825" s="36" t="s">
        <v>384</v>
      </c>
      <c r="D1825" s="35" t="str">
        <f>+Tabla3[[#This Row],[id_detalle]]&amp;" "&amp;VLOOKUP(Tabla3[[#This Row],[id_detalle]],rubro_detalle[[Código]:[Rubro Detalle]],2,0)</f>
        <v>03.04.221 Maderas en Bruto y Elaboradas</v>
      </c>
      <c r="E1825" s="33">
        <f t="shared" si="57"/>
        <v>65</v>
      </c>
      <c r="F1825" s="47" t="str">
        <f t="shared" si="56"/>
        <v>03.04.221-65</v>
      </c>
      <c r="G1825" s="37" t="s">
        <v>3865</v>
      </c>
      <c r="H1825" s="37">
        <v>678</v>
      </c>
    </row>
    <row r="1826" spans="1:8" x14ac:dyDescent="0.3">
      <c r="A1826" s="34" t="str">
        <f>+LEFT(Tabla3[[#This Row],[id_detalle]],2)</f>
        <v>03</v>
      </c>
      <c r="B1826" s="46" t="str">
        <f>VLOOKUP((LEFT(Tabla3[[#This Row],[id_detalle]],2)),id_rubro[[id]:[Rubro]],2,0)</f>
        <v>PRODUCTOS INDUSTRIALES Y RELACIONADOS</v>
      </c>
      <c r="C1826" s="36" t="s">
        <v>384</v>
      </c>
      <c r="D1826" s="35" t="str">
        <f>+Tabla3[[#This Row],[id_detalle]]&amp;" "&amp;VLOOKUP(Tabla3[[#This Row],[id_detalle]],rubro_detalle[[Código]:[Rubro Detalle]],2,0)</f>
        <v>03.04.221 Maderas en Bruto y Elaboradas</v>
      </c>
      <c r="E1826" s="33">
        <f t="shared" si="57"/>
        <v>66</v>
      </c>
      <c r="F1826" s="47" t="str">
        <f t="shared" si="56"/>
        <v>03.04.221-66</v>
      </c>
      <c r="G1826" s="37" t="s">
        <v>3866</v>
      </c>
      <c r="H1826" s="37">
        <v>751</v>
      </c>
    </row>
    <row r="1827" spans="1:8" x14ac:dyDescent="0.3">
      <c r="A1827" s="34" t="str">
        <f>+LEFT(Tabla3[[#This Row],[id_detalle]],2)</f>
        <v>03</v>
      </c>
      <c r="B1827" s="46" t="str">
        <f>VLOOKUP((LEFT(Tabla3[[#This Row],[id_detalle]],2)),id_rubro[[id]:[Rubro]],2,0)</f>
        <v>PRODUCTOS INDUSTRIALES Y RELACIONADOS</v>
      </c>
      <c r="C1827" s="36" t="s">
        <v>384</v>
      </c>
      <c r="D1827" s="35" t="str">
        <f>+Tabla3[[#This Row],[id_detalle]]&amp;" "&amp;VLOOKUP(Tabla3[[#This Row],[id_detalle]],rubro_detalle[[Código]:[Rubro Detalle]],2,0)</f>
        <v>03.04.221 Maderas en Bruto y Elaboradas</v>
      </c>
      <c r="E1827" s="33">
        <f t="shared" si="57"/>
        <v>67</v>
      </c>
      <c r="F1827" s="47" t="str">
        <f t="shared" si="56"/>
        <v>03.04.221-67</v>
      </c>
      <c r="G1827" s="37" t="s">
        <v>3867</v>
      </c>
      <c r="H1827" s="37">
        <v>753</v>
      </c>
    </row>
    <row r="1828" spans="1:8" x14ac:dyDescent="0.3">
      <c r="A1828" s="34" t="str">
        <f>+LEFT(Tabla3[[#This Row],[id_detalle]],2)</f>
        <v>03</v>
      </c>
      <c r="B1828" s="46" t="str">
        <f>VLOOKUP((LEFT(Tabla3[[#This Row],[id_detalle]],2)),id_rubro[[id]:[Rubro]],2,0)</f>
        <v>PRODUCTOS INDUSTRIALES Y RELACIONADOS</v>
      </c>
      <c r="C1828" s="36" t="s">
        <v>384</v>
      </c>
      <c r="D1828" s="35" t="str">
        <f>+Tabla3[[#This Row],[id_detalle]]&amp;" "&amp;VLOOKUP(Tabla3[[#This Row],[id_detalle]],rubro_detalle[[Código]:[Rubro Detalle]],2,0)</f>
        <v>03.04.221 Maderas en Bruto y Elaboradas</v>
      </c>
      <c r="E1828" s="33">
        <f t="shared" si="57"/>
        <v>68</v>
      </c>
      <c r="F1828" s="47" t="str">
        <f t="shared" si="56"/>
        <v>03.04.221-68</v>
      </c>
      <c r="G1828" s="37" t="s">
        <v>3868</v>
      </c>
      <c r="H1828" s="37">
        <v>760</v>
      </c>
    </row>
    <row r="1829" spans="1:8" x14ac:dyDescent="0.3">
      <c r="A1829" s="34" t="str">
        <f>+LEFT(Tabla3[[#This Row],[id_detalle]],2)</f>
        <v>03</v>
      </c>
      <c r="B1829" s="46" t="str">
        <f>VLOOKUP((LEFT(Tabla3[[#This Row],[id_detalle]],2)),id_rubro[[id]:[Rubro]],2,0)</f>
        <v>PRODUCTOS INDUSTRIALES Y RELACIONADOS</v>
      </c>
      <c r="C1829" s="36" t="s">
        <v>384</v>
      </c>
      <c r="D1829" s="35" t="str">
        <f>+Tabla3[[#This Row],[id_detalle]]&amp;" "&amp;VLOOKUP(Tabla3[[#This Row],[id_detalle]],rubro_detalle[[Código]:[Rubro Detalle]],2,0)</f>
        <v>03.04.221 Maderas en Bruto y Elaboradas</v>
      </c>
      <c r="E1829" s="33">
        <f t="shared" si="57"/>
        <v>69</v>
      </c>
      <c r="F1829" s="47" t="str">
        <f t="shared" si="56"/>
        <v>03.04.221-69</v>
      </c>
      <c r="G1829" s="37" t="s">
        <v>3869</v>
      </c>
      <c r="H1829" s="37">
        <v>766</v>
      </c>
    </row>
    <row r="1830" spans="1:8" x14ac:dyDescent="0.3">
      <c r="A1830" s="34" t="str">
        <f>+LEFT(Tabla3[[#This Row],[id_detalle]],2)</f>
        <v>03</v>
      </c>
      <c r="B1830" s="46" t="str">
        <f>VLOOKUP((LEFT(Tabla3[[#This Row],[id_detalle]],2)),id_rubro[[id]:[Rubro]],2,0)</f>
        <v>PRODUCTOS INDUSTRIALES Y RELACIONADOS</v>
      </c>
      <c r="C1830" s="36" t="s">
        <v>384</v>
      </c>
      <c r="D1830" s="35" t="str">
        <f>+Tabla3[[#This Row],[id_detalle]]&amp;" "&amp;VLOOKUP(Tabla3[[#This Row],[id_detalle]],rubro_detalle[[Código]:[Rubro Detalle]],2,0)</f>
        <v>03.04.221 Maderas en Bruto y Elaboradas</v>
      </c>
      <c r="E1830" s="33">
        <f t="shared" si="57"/>
        <v>70</v>
      </c>
      <c r="F1830" s="47" t="str">
        <f t="shared" si="56"/>
        <v>03.04.221-70</v>
      </c>
      <c r="G1830" s="37" t="s">
        <v>3808</v>
      </c>
      <c r="H1830" s="37">
        <v>796</v>
      </c>
    </row>
    <row r="1831" spans="1:8" x14ac:dyDescent="0.3">
      <c r="A1831" s="34" t="str">
        <f>+LEFT(Tabla3[[#This Row],[id_detalle]],2)</f>
        <v>03</v>
      </c>
      <c r="B1831" s="46" t="str">
        <f>VLOOKUP((LEFT(Tabla3[[#This Row],[id_detalle]],2)),id_rubro[[id]:[Rubro]],2,0)</f>
        <v>PRODUCTOS INDUSTRIALES Y RELACIONADOS</v>
      </c>
      <c r="C1831" s="36" t="s">
        <v>384</v>
      </c>
      <c r="D1831" s="35" t="str">
        <f>+Tabla3[[#This Row],[id_detalle]]&amp;" "&amp;VLOOKUP(Tabla3[[#This Row],[id_detalle]],rubro_detalle[[Código]:[Rubro Detalle]],2,0)</f>
        <v>03.04.221 Maderas en Bruto y Elaboradas</v>
      </c>
      <c r="E1831" s="33">
        <f t="shared" si="57"/>
        <v>71</v>
      </c>
      <c r="F1831" s="47" t="str">
        <f t="shared" si="56"/>
        <v>03.04.221-71</v>
      </c>
      <c r="G1831" s="37" t="s">
        <v>3870</v>
      </c>
      <c r="H1831" s="37">
        <v>853</v>
      </c>
    </row>
    <row r="1832" spans="1:8" x14ac:dyDescent="0.3">
      <c r="A1832" s="34" t="str">
        <f>+LEFT(Tabla3[[#This Row],[id_detalle]],2)</f>
        <v>03</v>
      </c>
      <c r="B1832" s="46" t="str">
        <f>VLOOKUP((LEFT(Tabla3[[#This Row],[id_detalle]],2)),id_rubro[[id]:[Rubro]],2,0)</f>
        <v>PRODUCTOS INDUSTRIALES Y RELACIONADOS</v>
      </c>
      <c r="C1832" s="36" t="s">
        <v>386</v>
      </c>
      <c r="D1832" s="35" t="str">
        <f>+Tabla3[[#This Row],[id_detalle]]&amp;" "&amp;VLOOKUP(Tabla3[[#This Row],[id_detalle]],rubro_detalle[[Código]:[Rubro Detalle]],2,0)</f>
        <v>03.04.231 Maderas Impregnadas</v>
      </c>
      <c r="E1832" s="33">
        <f t="shared" si="57"/>
        <v>1</v>
      </c>
      <c r="F1832" s="47" t="str">
        <f t="shared" si="56"/>
        <v>03.04.231-1</v>
      </c>
      <c r="G1832" s="37" t="s">
        <v>3837</v>
      </c>
      <c r="H1832" s="37">
        <v>453</v>
      </c>
    </row>
    <row r="1833" spans="1:8" x14ac:dyDescent="0.3">
      <c r="A1833" s="34" t="str">
        <f>+LEFT(Tabla3[[#This Row],[id_detalle]],2)</f>
        <v>03</v>
      </c>
      <c r="B1833" s="46" t="str">
        <f>VLOOKUP((LEFT(Tabla3[[#This Row],[id_detalle]],2)),id_rubro[[id]:[Rubro]],2,0)</f>
        <v>PRODUCTOS INDUSTRIALES Y RELACIONADOS</v>
      </c>
      <c r="C1833" s="36" t="s">
        <v>386</v>
      </c>
      <c r="D1833" s="35" t="str">
        <f>+Tabla3[[#This Row],[id_detalle]]&amp;" "&amp;VLOOKUP(Tabla3[[#This Row],[id_detalle]],rubro_detalle[[Código]:[Rubro Detalle]],2,0)</f>
        <v>03.04.231 Maderas Impregnadas</v>
      </c>
      <c r="E1833" s="33">
        <f t="shared" si="57"/>
        <v>2</v>
      </c>
      <c r="F1833" s="47" t="str">
        <f t="shared" si="56"/>
        <v>03.04.231-2</v>
      </c>
      <c r="G1833" s="37" t="s">
        <v>3843</v>
      </c>
      <c r="H1833" s="37">
        <v>505</v>
      </c>
    </row>
    <row r="1834" spans="1:8" x14ac:dyDescent="0.3">
      <c r="A1834" s="34" t="str">
        <f>+LEFT(Tabla3[[#This Row],[id_detalle]],2)</f>
        <v>03</v>
      </c>
      <c r="B1834" s="46" t="str">
        <f>VLOOKUP((LEFT(Tabla3[[#This Row],[id_detalle]],2)),id_rubro[[id]:[Rubro]],2,0)</f>
        <v>PRODUCTOS INDUSTRIALES Y RELACIONADOS</v>
      </c>
      <c r="C1834" s="36" t="s">
        <v>388</v>
      </c>
      <c r="D1834" s="35" t="str">
        <f>+Tabla3[[#This Row],[id_detalle]]&amp;" "&amp;VLOOKUP(Tabla3[[#This Row],[id_detalle]],rubro_detalle[[Código]:[Rubro Detalle]],2,0)</f>
        <v>03.04.241 Parquet, Pisos de Madera , Pisos Flotantes</v>
      </c>
      <c r="E1834" s="33">
        <f t="shared" si="57"/>
        <v>1</v>
      </c>
      <c r="F1834" s="47" t="str">
        <f t="shared" si="56"/>
        <v>03.04.241-1</v>
      </c>
      <c r="G1834" s="37" t="s">
        <v>3449</v>
      </c>
      <c r="H1834" s="37">
        <v>192</v>
      </c>
    </row>
    <row r="1835" spans="1:8" x14ac:dyDescent="0.3">
      <c r="A1835" s="34" t="str">
        <f>+LEFT(Tabla3[[#This Row],[id_detalle]],2)</f>
        <v>03</v>
      </c>
      <c r="B1835" s="46" t="str">
        <f>VLOOKUP((LEFT(Tabla3[[#This Row],[id_detalle]],2)),id_rubro[[id]:[Rubro]],2,0)</f>
        <v>PRODUCTOS INDUSTRIALES Y RELACIONADOS</v>
      </c>
      <c r="C1835" s="36" t="s">
        <v>388</v>
      </c>
      <c r="D1835" s="35" t="str">
        <f>+Tabla3[[#This Row],[id_detalle]]&amp;" "&amp;VLOOKUP(Tabla3[[#This Row],[id_detalle]],rubro_detalle[[Código]:[Rubro Detalle]],2,0)</f>
        <v>03.04.241 Parquet, Pisos de Madera , Pisos Flotantes</v>
      </c>
      <c r="E1835" s="33">
        <f t="shared" si="57"/>
        <v>2</v>
      </c>
      <c r="F1835" s="47" t="str">
        <f t="shared" si="56"/>
        <v>03.04.241-2</v>
      </c>
      <c r="G1835" s="37" t="s">
        <v>3451</v>
      </c>
      <c r="H1835" s="37">
        <v>192</v>
      </c>
    </row>
    <row r="1836" spans="1:8" x14ac:dyDescent="0.3">
      <c r="A1836" s="34" t="str">
        <f>+LEFT(Tabla3[[#This Row],[id_detalle]],2)</f>
        <v>03</v>
      </c>
      <c r="B1836" s="46" t="str">
        <f>VLOOKUP((LEFT(Tabla3[[#This Row],[id_detalle]],2)),id_rubro[[id]:[Rubro]],2,0)</f>
        <v>PRODUCTOS INDUSTRIALES Y RELACIONADOS</v>
      </c>
      <c r="C1836" s="36" t="s">
        <v>388</v>
      </c>
      <c r="D1836" s="35" t="str">
        <f>+Tabla3[[#This Row],[id_detalle]]&amp;" "&amp;VLOOKUP(Tabla3[[#This Row],[id_detalle]],rubro_detalle[[Código]:[Rubro Detalle]],2,0)</f>
        <v>03.04.241 Parquet, Pisos de Madera , Pisos Flotantes</v>
      </c>
      <c r="E1836" s="33">
        <f t="shared" si="57"/>
        <v>3</v>
      </c>
      <c r="F1836" s="47" t="str">
        <f t="shared" si="56"/>
        <v>03.04.241-3</v>
      </c>
      <c r="G1836" s="37" t="s">
        <v>3871</v>
      </c>
      <c r="H1836" s="37">
        <v>225</v>
      </c>
    </row>
    <row r="1837" spans="1:8" x14ac:dyDescent="0.3">
      <c r="A1837" s="34" t="str">
        <f>+LEFT(Tabla3[[#This Row],[id_detalle]],2)</f>
        <v>03</v>
      </c>
      <c r="B1837" s="46" t="str">
        <f>VLOOKUP((LEFT(Tabla3[[#This Row],[id_detalle]],2)),id_rubro[[id]:[Rubro]],2,0)</f>
        <v>PRODUCTOS INDUSTRIALES Y RELACIONADOS</v>
      </c>
      <c r="C1837" s="36" t="s">
        <v>388</v>
      </c>
      <c r="D1837" s="35" t="str">
        <f>+Tabla3[[#This Row],[id_detalle]]&amp;" "&amp;VLOOKUP(Tabla3[[#This Row],[id_detalle]],rubro_detalle[[Código]:[Rubro Detalle]],2,0)</f>
        <v>03.04.241 Parquet, Pisos de Madera , Pisos Flotantes</v>
      </c>
      <c r="E1837" s="33">
        <f t="shared" si="57"/>
        <v>4</v>
      </c>
      <c r="F1837" s="47" t="str">
        <f t="shared" si="56"/>
        <v>03.04.241-4</v>
      </c>
      <c r="G1837" s="37" t="s">
        <v>3454</v>
      </c>
      <c r="H1837" s="37">
        <v>243</v>
      </c>
    </row>
    <row r="1838" spans="1:8" x14ac:dyDescent="0.3">
      <c r="A1838" s="34" t="str">
        <f>+LEFT(Tabla3[[#This Row],[id_detalle]],2)</f>
        <v>03</v>
      </c>
      <c r="B1838" s="46" t="str">
        <f>VLOOKUP((LEFT(Tabla3[[#This Row],[id_detalle]],2)),id_rubro[[id]:[Rubro]],2,0)</f>
        <v>PRODUCTOS INDUSTRIALES Y RELACIONADOS</v>
      </c>
      <c r="C1838" s="36" t="s">
        <v>388</v>
      </c>
      <c r="D1838" s="35" t="str">
        <f>+Tabla3[[#This Row],[id_detalle]]&amp;" "&amp;VLOOKUP(Tabla3[[#This Row],[id_detalle]],rubro_detalle[[Código]:[Rubro Detalle]],2,0)</f>
        <v>03.04.241 Parquet, Pisos de Madera , Pisos Flotantes</v>
      </c>
      <c r="E1838" s="33">
        <f t="shared" si="57"/>
        <v>5</v>
      </c>
      <c r="F1838" s="47" t="str">
        <f t="shared" si="56"/>
        <v>03.04.241-5</v>
      </c>
      <c r="G1838" s="37" t="s">
        <v>3872</v>
      </c>
      <c r="H1838" s="37">
        <v>272</v>
      </c>
    </row>
    <row r="1839" spans="1:8" x14ac:dyDescent="0.3">
      <c r="A1839" s="34" t="str">
        <f>+LEFT(Tabla3[[#This Row],[id_detalle]],2)</f>
        <v>03</v>
      </c>
      <c r="B1839" s="46" t="str">
        <f>VLOOKUP((LEFT(Tabla3[[#This Row],[id_detalle]],2)),id_rubro[[id]:[Rubro]],2,0)</f>
        <v>PRODUCTOS INDUSTRIALES Y RELACIONADOS</v>
      </c>
      <c r="C1839" s="36" t="s">
        <v>388</v>
      </c>
      <c r="D1839" s="35" t="str">
        <f>+Tabla3[[#This Row],[id_detalle]]&amp;" "&amp;VLOOKUP(Tabla3[[#This Row],[id_detalle]],rubro_detalle[[Código]:[Rubro Detalle]],2,0)</f>
        <v>03.04.241 Parquet, Pisos de Madera , Pisos Flotantes</v>
      </c>
      <c r="E1839" s="33">
        <f t="shared" si="57"/>
        <v>6</v>
      </c>
      <c r="F1839" s="47" t="str">
        <f t="shared" si="56"/>
        <v>03.04.241-6</v>
      </c>
      <c r="G1839" s="37" t="s">
        <v>3455</v>
      </c>
      <c r="H1839" s="37">
        <v>309</v>
      </c>
    </row>
    <row r="1840" spans="1:8" x14ac:dyDescent="0.3">
      <c r="A1840" s="34" t="str">
        <f>+LEFT(Tabla3[[#This Row],[id_detalle]],2)</f>
        <v>03</v>
      </c>
      <c r="B1840" s="46" t="str">
        <f>VLOOKUP((LEFT(Tabla3[[#This Row],[id_detalle]],2)),id_rubro[[id]:[Rubro]],2,0)</f>
        <v>PRODUCTOS INDUSTRIALES Y RELACIONADOS</v>
      </c>
      <c r="C1840" s="36" t="s">
        <v>388</v>
      </c>
      <c r="D1840" s="35" t="str">
        <f>+Tabla3[[#This Row],[id_detalle]]&amp;" "&amp;VLOOKUP(Tabla3[[#This Row],[id_detalle]],rubro_detalle[[Código]:[Rubro Detalle]],2,0)</f>
        <v>03.04.241 Parquet, Pisos de Madera , Pisos Flotantes</v>
      </c>
      <c r="E1840" s="33">
        <f t="shared" si="57"/>
        <v>7</v>
      </c>
      <c r="F1840" s="47" t="str">
        <f t="shared" si="56"/>
        <v>03.04.241-7</v>
      </c>
      <c r="G1840" s="37" t="s">
        <v>3459</v>
      </c>
      <c r="H1840" s="37">
        <v>367</v>
      </c>
    </row>
    <row r="1841" spans="1:8" x14ac:dyDescent="0.3">
      <c r="A1841" s="34" t="str">
        <f>+LEFT(Tabla3[[#This Row],[id_detalle]],2)</f>
        <v>03</v>
      </c>
      <c r="B1841" s="46" t="str">
        <f>VLOOKUP((LEFT(Tabla3[[#This Row],[id_detalle]],2)),id_rubro[[id]:[Rubro]],2,0)</f>
        <v>PRODUCTOS INDUSTRIALES Y RELACIONADOS</v>
      </c>
      <c r="C1841" s="36" t="s">
        <v>388</v>
      </c>
      <c r="D1841" s="35" t="str">
        <f>+Tabla3[[#This Row],[id_detalle]]&amp;" "&amp;VLOOKUP(Tabla3[[#This Row],[id_detalle]],rubro_detalle[[Código]:[Rubro Detalle]],2,0)</f>
        <v>03.04.241 Parquet, Pisos de Madera , Pisos Flotantes</v>
      </c>
      <c r="E1841" s="33">
        <f t="shared" si="57"/>
        <v>8</v>
      </c>
      <c r="F1841" s="47" t="str">
        <f t="shared" si="56"/>
        <v>03.04.241-8</v>
      </c>
      <c r="G1841" s="37" t="s">
        <v>3464</v>
      </c>
      <c r="H1841" s="37">
        <v>430</v>
      </c>
    </row>
    <row r="1842" spans="1:8" x14ac:dyDescent="0.3">
      <c r="A1842" s="34" t="str">
        <f>+LEFT(Tabla3[[#This Row],[id_detalle]],2)</f>
        <v>03</v>
      </c>
      <c r="B1842" s="46" t="str">
        <f>VLOOKUP((LEFT(Tabla3[[#This Row],[id_detalle]],2)),id_rubro[[id]:[Rubro]],2,0)</f>
        <v>PRODUCTOS INDUSTRIALES Y RELACIONADOS</v>
      </c>
      <c r="C1842" s="36" t="s">
        <v>388</v>
      </c>
      <c r="D1842" s="35" t="str">
        <f>+Tabla3[[#This Row],[id_detalle]]&amp;" "&amp;VLOOKUP(Tabla3[[#This Row],[id_detalle]],rubro_detalle[[Código]:[Rubro Detalle]],2,0)</f>
        <v>03.04.241 Parquet, Pisos de Madera , Pisos Flotantes</v>
      </c>
      <c r="E1842" s="33">
        <f t="shared" si="57"/>
        <v>9</v>
      </c>
      <c r="F1842" s="47" t="str">
        <f t="shared" si="56"/>
        <v>03.04.241-9</v>
      </c>
      <c r="G1842" s="37" t="s">
        <v>3465</v>
      </c>
      <c r="H1842" s="37">
        <v>444</v>
      </c>
    </row>
    <row r="1843" spans="1:8" x14ac:dyDescent="0.3">
      <c r="A1843" s="34" t="str">
        <f>+LEFT(Tabla3[[#This Row],[id_detalle]],2)</f>
        <v>03</v>
      </c>
      <c r="B1843" s="46" t="str">
        <f>VLOOKUP((LEFT(Tabla3[[#This Row],[id_detalle]],2)),id_rubro[[id]:[Rubro]],2,0)</f>
        <v>PRODUCTOS INDUSTRIALES Y RELACIONADOS</v>
      </c>
      <c r="C1843" s="36" t="s">
        <v>388</v>
      </c>
      <c r="D1843" s="35" t="str">
        <f>+Tabla3[[#This Row],[id_detalle]]&amp;" "&amp;VLOOKUP(Tabla3[[#This Row],[id_detalle]],rubro_detalle[[Código]:[Rubro Detalle]],2,0)</f>
        <v>03.04.241 Parquet, Pisos de Madera , Pisos Flotantes</v>
      </c>
      <c r="E1843" s="33">
        <f t="shared" si="57"/>
        <v>10</v>
      </c>
      <c r="F1843" s="47" t="str">
        <f t="shared" si="56"/>
        <v>03.04.241-10</v>
      </c>
      <c r="G1843" s="37" t="s">
        <v>3873</v>
      </c>
      <c r="H1843" s="37">
        <v>580</v>
      </c>
    </row>
    <row r="1844" spans="1:8" x14ac:dyDescent="0.3">
      <c r="A1844" s="34" t="str">
        <f>+LEFT(Tabla3[[#This Row],[id_detalle]],2)</f>
        <v>03</v>
      </c>
      <c r="B1844" s="46" t="str">
        <f>VLOOKUP((LEFT(Tabla3[[#This Row],[id_detalle]],2)),id_rubro[[id]:[Rubro]],2,0)</f>
        <v>PRODUCTOS INDUSTRIALES Y RELACIONADOS</v>
      </c>
      <c r="C1844" s="36" t="s">
        <v>388</v>
      </c>
      <c r="D1844" s="35" t="str">
        <f>+Tabla3[[#This Row],[id_detalle]]&amp;" "&amp;VLOOKUP(Tabla3[[#This Row],[id_detalle]],rubro_detalle[[Código]:[Rubro Detalle]],2,0)</f>
        <v>03.04.241 Parquet, Pisos de Madera , Pisos Flotantes</v>
      </c>
      <c r="E1844" s="33">
        <f t="shared" si="57"/>
        <v>11</v>
      </c>
      <c r="F1844" s="47" t="str">
        <f t="shared" si="56"/>
        <v>03.04.241-11</v>
      </c>
      <c r="G1844" s="37" t="s">
        <v>3874</v>
      </c>
      <c r="H1844" s="37">
        <v>581</v>
      </c>
    </row>
    <row r="1845" spans="1:8" x14ac:dyDescent="0.3">
      <c r="A1845" s="34" t="str">
        <f>+LEFT(Tabla3[[#This Row],[id_detalle]],2)</f>
        <v>03</v>
      </c>
      <c r="B1845" s="46" t="str">
        <f>VLOOKUP((LEFT(Tabla3[[#This Row],[id_detalle]],2)),id_rubro[[id]:[Rubro]],2,0)</f>
        <v>PRODUCTOS INDUSTRIALES Y RELACIONADOS</v>
      </c>
      <c r="C1845" s="36" t="s">
        <v>388</v>
      </c>
      <c r="D1845" s="35" t="str">
        <f>+Tabla3[[#This Row],[id_detalle]]&amp;" "&amp;VLOOKUP(Tabla3[[#This Row],[id_detalle]],rubro_detalle[[Código]:[Rubro Detalle]],2,0)</f>
        <v>03.04.241 Parquet, Pisos de Madera , Pisos Flotantes</v>
      </c>
      <c r="E1845" s="33">
        <f t="shared" si="57"/>
        <v>12</v>
      </c>
      <c r="F1845" s="47" t="str">
        <f t="shared" si="56"/>
        <v>03.04.241-12</v>
      </c>
      <c r="G1845" s="37" t="s">
        <v>3471</v>
      </c>
      <c r="H1845" s="37">
        <v>663</v>
      </c>
    </row>
    <row r="1846" spans="1:8" x14ac:dyDescent="0.3">
      <c r="A1846" s="34" t="str">
        <f>+LEFT(Tabla3[[#This Row],[id_detalle]],2)</f>
        <v>03</v>
      </c>
      <c r="B1846" s="46" t="str">
        <f>VLOOKUP((LEFT(Tabla3[[#This Row],[id_detalle]],2)),id_rubro[[id]:[Rubro]],2,0)</f>
        <v>PRODUCTOS INDUSTRIALES Y RELACIONADOS</v>
      </c>
      <c r="C1846" s="36" t="s">
        <v>388</v>
      </c>
      <c r="D1846" s="35" t="str">
        <f>+Tabla3[[#This Row],[id_detalle]]&amp;" "&amp;VLOOKUP(Tabla3[[#This Row],[id_detalle]],rubro_detalle[[Código]:[Rubro Detalle]],2,0)</f>
        <v>03.04.241 Parquet, Pisos de Madera , Pisos Flotantes</v>
      </c>
      <c r="E1846" s="33">
        <f t="shared" si="57"/>
        <v>13</v>
      </c>
      <c r="F1846" s="47" t="str">
        <f t="shared" si="56"/>
        <v>03.04.241-13</v>
      </c>
      <c r="G1846" s="37" t="s">
        <v>3472</v>
      </c>
      <c r="H1846" s="37">
        <v>691</v>
      </c>
    </row>
    <row r="1847" spans="1:8" x14ac:dyDescent="0.3">
      <c r="A1847" s="34" t="str">
        <f>+LEFT(Tabla3[[#This Row],[id_detalle]],2)</f>
        <v>03</v>
      </c>
      <c r="B1847" s="46" t="str">
        <f>VLOOKUP((LEFT(Tabla3[[#This Row],[id_detalle]],2)),id_rubro[[id]:[Rubro]],2,0)</f>
        <v>PRODUCTOS INDUSTRIALES Y RELACIONADOS</v>
      </c>
      <c r="C1847" s="36" t="s">
        <v>388</v>
      </c>
      <c r="D1847" s="35" t="str">
        <f>+Tabla3[[#This Row],[id_detalle]]&amp;" "&amp;VLOOKUP(Tabla3[[#This Row],[id_detalle]],rubro_detalle[[Código]:[Rubro Detalle]],2,0)</f>
        <v>03.04.241 Parquet, Pisos de Madera , Pisos Flotantes</v>
      </c>
      <c r="E1847" s="33">
        <f t="shared" si="57"/>
        <v>14</v>
      </c>
      <c r="F1847" s="47" t="str">
        <f t="shared" si="56"/>
        <v>03.04.241-14</v>
      </c>
      <c r="G1847" s="37" t="s">
        <v>3869</v>
      </c>
      <c r="H1847" s="37">
        <v>766</v>
      </c>
    </row>
    <row r="1848" spans="1:8" x14ac:dyDescent="0.3">
      <c r="A1848" s="34" t="str">
        <f>+LEFT(Tabla3[[#This Row],[id_detalle]],2)</f>
        <v>03</v>
      </c>
      <c r="B1848" s="46" t="str">
        <f>VLOOKUP((LEFT(Tabla3[[#This Row],[id_detalle]],2)),id_rubro[[id]:[Rubro]],2,0)</f>
        <v>PRODUCTOS INDUSTRIALES Y RELACIONADOS</v>
      </c>
      <c r="C1848" s="36" t="s">
        <v>390</v>
      </c>
      <c r="D1848" s="35" t="str">
        <f>+Tabla3[[#This Row],[id_detalle]]&amp;" "&amp;VLOOKUP(Tabla3[[#This Row],[id_detalle]],rubro_detalle[[Código]:[Rubro Detalle]],2,0)</f>
        <v>03.04.261 Puertas, Marcos , Ventanas y Molduras de Madera</v>
      </c>
      <c r="E1848" s="33">
        <f t="shared" si="57"/>
        <v>1</v>
      </c>
      <c r="F1848" s="47" t="str">
        <f t="shared" si="56"/>
        <v>03.04.261-1</v>
      </c>
      <c r="G1848" s="37" t="s">
        <v>3875</v>
      </c>
      <c r="H1848" s="37">
        <v>207</v>
      </c>
    </row>
    <row r="1849" spans="1:8" x14ac:dyDescent="0.3">
      <c r="A1849" s="34" t="str">
        <f>+LEFT(Tabla3[[#This Row],[id_detalle]],2)</f>
        <v>03</v>
      </c>
      <c r="B1849" s="46" t="str">
        <f>VLOOKUP((LEFT(Tabla3[[#This Row],[id_detalle]],2)),id_rubro[[id]:[Rubro]],2,0)</f>
        <v>PRODUCTOS INDUSTRIALES Y RELACIONADOS</v>
      </c>
      <c r="C1849" s="36" t="s">
        <v>390</v>
      </c>
      <c r="D1849" s="35" t="str">
        <f>+Tabla3[[#This Row],[id_detalle]]&amp;" "&amp;VLOOKUP(Tabla3[[#This Row],[id_detalle]],rubro_detalle[[Código]:[Rubro Detalle]],2,0)</f>
        <v>03.04.261 Puertas, Marcos , Ventanas y Molduras de Madera</v>
      </c>
      <c r="E1849" s="33">
        <f t="shared" si="57"/>
        <v>2</v>
      </c>
      <c r="F1849" s="47" t="str">
        <f t="shared" si="56"/>
        <v>03.04.261-2</v>
      </c>
      <c r="G1849" s="37" t="s">
        <v>3817</v>
      </c>
      <c r="H1849" s="37">
        <v>215</v>
      </c>
    </row>
    <row r="1850" spans="1:8" x14ac:dyDescent="0.3">
      <c r="A1850" s="34" t="str">
        <f>+LEFT(Tabla3[[#This Row],[id_detalle]],2)</f>
        <v>03</v>
      </c>
      <c r="B1850" s="46" t="str">
        <f>VLOOKUP((LEFT(Tabla3[[#This Row],[id_detalle]],2)),id_rubro[[id]:[Rubro]],2,0)</f>
        <v>PRODUCTOS INDUSTRIALES Y RELACIONADOS</v>
      </c>
      <c r="C1850" s="36" t="s">
        <v>390</v>
      </c>
      <c r="D1850" s="35" t="str">
        <f>+Tabla3[[#This Row],[id_detalle]]&amp;" "&amp;VLOOKUP(Tabla3[[#This Row],[id_detalle]],rubro_detalle[[Código]:[Rubro Detalle]],2,0)</f>
        <v>03.04.261 Puertas, Marcos , Ventanas y Molduras de Madera</v>
      </c>
      <c r="E1850" s="33">
        <f t="shared" si="57"/>
        <v>3</v>
      </c>
      <c r="F1850" s="47" t="str">
        <f t="shared" si="56"/>
        <v>03.04.261-3</v>
      </c>
      <c r="G1850" s="37" t="s">
        <v>3820</v>
      </c>
      <c r="H1850" s="37">
        <v>258</v>
      </c>
    </row>
    <row r="1851" spans="1:8" x14ac:dyDescent="0.3">
      <c r="A1851" s="34" t="str">
        <f>+LEFT(Tabla3[[#This Row],[id_detalle]],2)</f>
        <v>03</v>
      </c>
      <c r="B1851" s="46" t="str">
        <f>VLOOKUP((LEFT(Tabla3[[#This Row],[id_detalle]],2)),id_rubro[[id]:[Rubro]],2,0)</f>
        <v>PRODUCTOS INDUSTRIALES Y RELACIONADOS</v>
      </c>
      <c r="C1851" s="36" t="s">
        <v>390</v>
      </c>
      <c r="D1851" s="35" t="str">
        <f>+Tabla3[[#This Row],[id_detalle]]&amp;" "&amp;VLOOKUP(Tabla3[[#This Row],[id_detalle]],rubro_detalle[[Código]:[Rubro Detalle]],2,0)</f>
        <v>03.04.261 Puertas, Marcos , Ventanas y Molduras de Madera</v>
      </c>
      <c r="E1851" s="33">
        <f t="shared" si="57"/>
        <v>4</v>
      </c>
      <c r="F1851" s="47" t="str">
        <f t="shared" si="56"/>
        <v>03.04.261-4</v>
      </c>
      <c r="G1851" s="37" t="s">
        <v>3821</v>
      </c>
      <c r="H1851" s="37">
        <v>258</v>
      </c>
    </row>
    <row r="1852" spans="1:8" x14ac:dyDescent="0.3">
      <c r="A1852" s="34" t="str">
        <f>+LEFT(Tabla3[[#This Row],[id_detalle]],2)</f>
        <v>03</v>
      </c>
      <c r="B1852" s="46" t="str">
        <f>VLOOKUP((LEFT(Tabla3[[#This Row],[id_detalle]],2)),id_rubro[[id]:[Rubro]],2,0)</f>
        <v>PRODUCTOS INDUSTRIALES Y RELACIONADOS</v>
      </c>
      <c r="C1852" s="36" t="s">
        <v>390</v>
      </c>
      <c r="D1852" s="35" t="str">
        <f>+Tabla3[[#This Row],[id_detalle]]&amp;" "&amp;VLOOKUP(Tabla3[[#This Row],[id_detalle]],rubro_detalle[[Código]:[Rubro Detalle]],2,0)</f>
        <v>03.04.261 Puertas, Marcos , Ventanas y Molduras de Madera</v>
      </c>
      <c r="E1852" s="33">
        <f t="shared" si="57"/>
        <v>5</v>
      </c>
      <c r="F1852" s="47" t="str">
        <f t="shared" si="56"/>
        <v>03.04.261-5</v>
      </c>
      <c r="G1852" s="37" t="s">
        <v>3831</v>
      </c>
      <c r="H1852" s="37">
        <v>450</v>
      </c>
    </row>
    <row r="1853" spans="1:8" x14ac:dyDescent="0.3">
      <c r="A1853" s="34" t="str">
        <f>+LEFT(Tabla3[[#This Row],[id_detalle]],2)</f>
        <v>03</v>
      </c>
      <c r="B1853" s="46" t="str">
        <f>VLOOKUP((LEFT(Tabla3[[#This Row],[id_detalle]],2)),id_rubro[[id]:[Rubro]],2,0)</f>
        <v>PRODUCTOS INDUSTRIALES Y RELACIONADOS</v>
      </c>
      <c r="C1853" s="36" t="s">
        <v>390</v>
      </c>
      <c r="D1853" s="35" t="str">
        <f>+Tabla3[[#This Row],[id_detalle]]&amp;" "&amp;VLOOKUP(Tabla3[[#This Row],[id_detalle]],rubro_detalle[[Código]:[Rubro Detalle]],2,0)</f>
        <v>03.04.261 Puertas, Marcos , Ventanas y Molduras de Madera</v>
      </c>
      <c r="E1853" s="33">
        <f t="shared" si="57"/>
        <v>6</v>
      </c>
      <c r="F1853" s="47" t="str">
        <f t="shared" si="56"/>
        <v>03.04.261-6</v>
      </c>
      <c r="G1853" s="37" t="s">
        <v>3833</v>
      </c>
      <c r="H1853" s="37">
        <v>452</v>
      </c>
    </row>
    <row r="1854" spans="1:8" x14ac:dyDescent="0.3">
      <c r="A1854" s="34" t="str">
        <f>+LEFT(Tabla3[[#This Row],[id_detalle]],2)</f>
        <v>03</v>
      </c>
      <c r="B1854" s="46" t="str">
        <f>VLOOKUP((LEFT(Tabla3[[#This Row],[id_detalle]],2)),id_rubro[[id]:[Rubro]],2,0)</f>
        <v>PRODUCTOS INDUSTRIALES Y RELACIONADOS</v>
      </c>
      <c r="C1854" s="36" t="s">
        <v>390</v>
      </c>
      <c r="D1854" s="35" t="str">
        <f>+Tabla3[[#This Row],[id_detalle]]&amp;" "&amp;VLOOKUP(Tabla3[[#This Row],[id_detalle]],rubro_detalle[[Código]:[Rubro Detalle]],2,0)</f>
        <v>03.04.261 Puertas, Marcos , Ventanas y Molduras de Madera</v>
      </c>
      <c r="E1854" s="33">
        <f t="shared" si="57"/>
        <v>7</v>
      </c>
      <c r="F1854" s="47" t="str">
        <f t="shared" si="56"/>
        <v>03.04.261-7</v>
      </c>
      <c r="G1854" s="37" t="s">
        <v>3876</v>
      </c>
      <c r="H1854" s="37">
        <v>525</v>
      </c>
    </row>
    <row r="1855" spans="1:8" x14ac:dyDescent="0.3">
      <c r="A1855" s="34" t="str">
        <f>+LEFT(Tabla3[[#This Row],[id_detalle]],2)</f>
        <v>03</v>
      </c>
      <c r="B1855" s="46" t="str">
        <f>VLOOKUP((LEFT(Tabla3[[#This Row],[id_detalle]],2)),id_rubro[[id]:[Rubro]],2,0)</f>
        <v>PRODUCTOS INDUSTRIALES Y RELACIONADOS</v>
      </c>
      <c r="C1855" s="36" t="s">
        <v>390</v>
      </c>
      <c r="D1855" s="35" t="str">
        <f>+Tabla3[[#This Row],[id_detalle]]&amp;" "&amp;VLOOKUP(Tabla3[[#This Row],[id_detalle]],rubro_detalle[[Código]:[Rubro Detalle]],2,0)</f>
        <v>03.04.261 Puertas, Marcos , Ventanas y Molduras de Madera</v>
      </c>
      <c r="E1855" s="33">
        <f t="shared" si="57"/>
        <v>8</v>
      </c>
      <c r="F1855" s="47" t="str">
        <f t="shared" si="56"/>
        <v>03.04.261-8</v>
      </c>
      <c r="G1855" s="37" t="s">
        <v>3877</v>
      </c>
      <c r="H1855" s="37">
        <v>528</v>
      </c>
    </row>
    <row r="1856" spans="1:8" x14ac:dyDescent="0.3">
      <c r="A1856" s="34" t="str">
        <f>+LEFT(Tabla3[[#This Row],[id_detalle]],2)</f>
        <v>03</v>
      </c>
      <c r="B1856" s="46" t="str">
        <f>VLOOKUP((LEFT(Tabla3[[#This Row],[id_detalle]],2)),id_rubro[[id]:[Rubro]],2,0)</f>
        <v>PRODUCTOS INDUSTRIALES Y RELACIONADOS</v>
      </c>
      <c r="C1856" s="36" t="s">
        <v>390</v>
      </c>
      <c r="D1856" s="35" t="str">
        <f>+Tabla3[[#This Row],[id_detalle]]&amp;" "&amp;VLOOKUP(Tabla3[[#This Row],[id_detalle]],rubro_detalle[[Código]:[Rubro Detalle]],2,0)</f>
        <v>03.04.261 Puertas, Marcos , Ventanas y Molduras de Madera</v>
      </c>
      <c r="E1856" s="33">
        <f t="shared" si="57"/>
        <v>9</v>
      </c>
      <c r="F1856" s="47" t="str">
        <f t="shared" si="56"/>
        <v>03.04.261-9</v>
      </c>
      <c r="G1856" s="37" t="s">
        <v>3874</v>
      </c>
      <c r="H1856" s="37">
        <v>581</v>
      </c>
    </row>
    <row r="1857" spans="1:8" x14ac:dyDescent="0.3">
      <c r="A1857" s="34" t="str">
        <f>+LEFT(Tabla3[[#This Row],[id_detalle]],2)</f>
        <v>03</v>
      </c>
      <c r="B1857" s="46" t="str">
        <f>VLOOKUP((LEFT(Tabla3[[#This Row],[id_detalle]],2)),id_rubro[[id]:[Rubro]],2,0)</f>
        <v>PRODUCTOS INDUSTRIALES Y RELACIONADOS</v>
      </c>
      <c r="C1857" s="36" t="s">
        <v>390</v>
      </c>
      <c r="D1857" s="35" t="str">
        <f>+Tabla3[[#This Row],[id_detalle]]&amp;" "&amp;VLOOKUP(Tabla3[[#This Row],[id_detalle]],rubro_detalle[[Código]:[Rubro Detalle]],2,0)</f>
        <v>03.04.261 Puertas, Marcos , Ventanas y Molduras de Madera</v>
      </c>
      <c r="E1857" s="33">
        <f t="shared" si="57"/>
        <v>10</v>
      </c>
      <c r="F1857" s="47" t="str">
        <f t="shared" si="56"/>
        <v>03.04.261-10</v>
      </c>
      <c r="G1857" s="37" t="s">
        <v>3878</v>
      </c>
      <c r="H1857" s="37">
        <v>589</v>
      </c>
    </row>
    <row r="1858" spans="1:8" x14ac:dyDescent="0.3">
      <c r="A1858" s="34" t="str">
        <f>+LEFT(Tabla3[[#This Row],[id_detalle]],2)</f>
        <v>03</v>
      </c>
      <c r="B1858" s="46" t="str">
        <f>VLOOKUP((LEFT(Tabla3[[#This Row],[id_detalle]],2)),id_rubro[[id]:[Rubro]],2,0)</f>
        <v>PRODUCTOS INDUSTRIALES Y RELACIONADOS</v>
      </c>
      <c r="C1858" s="36" t="s">
        <v>390</v>
      </c>
      <c r="D1858" s="35" t="str">
        <f>+Tabla3[[#This Row],[id_detalle]]&amp;" "&amp;VLOOKUP(Tabla3[[#This Row],[id_detalle]],rubro_detalle[[Código]:[Rubro Detalle]],2,0)</f>
        <v>03.04.261 Puertas, Marcos , Ventanas y Molduras de Madera</v>
      </c>
      <c r="E1858" s="33">
        <f t="shared" si="57"/>
        <v>11</v>
      </c>
      <c r="F1858" s="47" t="str">
        <f t="shared" si="56"/>
        <v>03.04.261-11</v>
      </c>
      <c r="G1858" s="37" t="s">
        <v>3850</v>
      </c>
      <c r="H1858" s="37">
        <v>592</v>
      </c>
    </row>
    <row r="1859" spans="1:8" x14ac:dyDescent="0.3">
      <c r="A1859" s="34" t="str">
        <f>+LEFT(Tabla3[[#This Row],[id_detalle]],2)</f>
        <v>03</v>
      </c>
      <c r="B1859" s="46" t="str">
        <f>VLOOKUP((LEFT(Tabla3[[#This Row],[id_detalle]],2)),id_rubro[[id]:[Rubro]],2,0)</f>
        <v>PRODUCTOS INDUSTRIALES Y RELACIONADOS</v>
      </c>
      <c r="C1859" s="36" t="s">
        <v>390</v>
      </c>
      <c r="D1859" s="35" t="str">
        <f>+Tabla3[[#This Row],[id_detalle]]&amp;" "&amp;VLOOKUP(Tabla3[[#This Row],[id_detalle]],rubro_detalle[[Código]:[Rubro Detalle]],2,0)</f>
        <v>03.04.261 Puertas, Marcos , Ventanas y Molduras de Madera</v>
      </c>
      <c r="E1859" s="33">
        <f t="shared" si="57"/>
        <v>12</v>
      </c>
      <c r="F1859" s="47" t="str">
        <f t="shared" si="56"/>
        <v>03.04.261-12</v>
      </c>
      <c r="G1859" s="37" t="s">
        <v>3852</v>
      </c>
      <c r="H1859" s="37">
        <v>592</v>
      </c>
    </row>
    <row r="1860" spans="1:8" x14ac:dyDescent="0.3">
      <c r="A1860" s="34" t="str">
        <f>+LEFT(Tabla3[[#This Row],[id_detalle]],2)</f>
        <v>03</v>
      </c>
      <c r="B1860" s="46" t="str">
        <f>VLOOKUP((LEFT(Tabla3[[#This Row],[id_detalle]],2)),id_rubro[[id]:[Rubro]],2,0)</f>
        <v>PRODUCTOS INDUSTRIALES Y RELACIONADOS</v>
      </c>
      <c r="C1860" s="36" t="s">
        <v>390</v>
      </c>
      <c r="D1860" s="35" t="str">
        <f>+Tabla3[[#This Row],[id_detalle]]&amp;" "&amp;VLOOKUP(Tabla3[[#This Row],[id_detalle]],rubro_detalle[[Código]:[Rubro Detalle]],2,0)</f>
        <v>03.04.261 Puertas, Marcos , Ventanas y Molduras de Madera</v>
      </c>
      <c r="E1860" s="33">
        <f t="shared" si="57"/>
        <v>13</v>
      </c>
      <c r="F1860" s="47" t="str">
        <f t="shared" si="56"/>
        <v>03.04.261-13</v>
      </c>
      <c r="G1860" s="37" t="s">
        <v>3795</v>
      </c>
      <c r="H1860" s="37">
        <v>593</v>
      </c>
    </row>
    <row r="1861" spans="1:8" x14ac:dyDescent="0.3">
      <c r="A1861" s="34" t="str">
        <f>+LEFT(Tabla3[[#This Row],[id_detalle]],2)</f>
        <v>03</v>
      </c>
      <c r="B1861" s="46" t="str">
        <f>VLOOKUP((LEFT(Tabla3[[#This Row],[id_detalle]],2)),id_rubro[[id]:[Rubro]],2,0)</f>
        <v>PRODUCTOS INDUSTRIALES Y RELACIONADOS</v>
      </c>
      <c r="C1861" s="36" t="s">
        <v>390</v>
      </c>
      <c r="D1861" s="35" t="str">
        <f>+Tabla3[[#This Row],[id_detalle]]&amp;" "&amp;VLOOKUP(Tabla3[[#This Row],[id_detalle]],rubro_detalle[[Código]:[Rubro Detalle]],2,0)</f>
        <v>03.04.261 Puertas, Marcos , Ventanas y Molduras de Madera</v>
      </c>
      <c r="E1861" s="33">
        <f t="shared" si="57"/>
        <v>14</v>
      </c>
      <c r="F1861" s="47" t="str">
        <f t="shared" si="56"/>
        <v>03.04.261-14</v>
      </c>
      <c r="G1861" s="37" t="s">
        <v>3879</v>
      </c>
      <c r="H1861" s="37">
        <v>598</v>
      </c>
    </row>
    <row r="1862" spans="1:8" x14ac:dyDescent="0.3">
      <c r="A1862" s="34" t="str">
        <f>+LEFT(Tabla3[[#This Row],[id_detalle]],2)</f>
        <v>03</v>
      </c>
      <c r="B1862" s="46" t="str">
        <f>VLOOKUP((LEFT(Tabla3[[#This Row],[id_detalle]],2)),id_rubro[[id]:[Rubro]],2,0)</f>
        <v>PRODUCTOS INDUSTRIALES Y RELACIONADOS</v>
      </c>
      <c r="C1862" s="36" t="s">
        <v>390</v>
      </c>
      <c r="D1862" s="35" t="str">
        <f>+Tabla3[[#This Row],[id_detalle]]&amp;" "&amp;VLOOKUP(Tabla3[[#This Row],[id_detalle]],rubro_detalle[[Código]:[Rubro Detalle]],2,0)</f>
        <v>03.04.261 Puertas, Marcos , Ventanas y Molduras de Madera</v>
      </c>
      <c r="E1862" s="33">
        <f t="shared" si="57"/>
        <v>15</v>
      </c>
      <c r="F1862" s="47" t="str">
        <f t="shared" si="56"/>
        <v>03.04.261-15</v>
      </c>
      <c r="G1862" s="38" t="s">
        <v>2771</v>
      </c>
      <c r="H1862" s="38">
        <v>608</v>
      </c>
    </row>
    <row r="1863" spans="1:8" x14ac:dyDescent="0.3">
      <c r="A1863" s="34" t="str">
        <f>+LEFT(Tabla3[[#This Row],[id_detalle]],2)</f>
        <v>03</v>
      </c>
      <c r="B1863" s="46" t="str">
        <f>VLOOKUP((LEFT(Tabla3[[#This Row],[id_detalle]],2)),id_rubro[[id]:[Rubro]],2,0)</f>
        <v>PRODUCTOS INDUSTRIALES Y RELACIONADOS</v>
      </c>
      <c r="C1863" s="36" t="s">
        <v>390</v>
      </c>
      <c r="D1863" s="35" t="str">
        <f>+Tabla3[[#This Row],[id_detalle]]&amp;" "&amp;VLOOKUP(Tabla3[[#This Row],[id_detalle]],rubro_detalle[[Código]:[Rubro Detalle]],2,0)</f>
        <v>03.04.261 Puertas, Marcos , Ventanas y Molduras de Madera</v>
      </c>
      <c r="E1863" s="33">
        <f t="shared" si="57"/>
        <v>16</v>
      </c>
      <c r="F1863" s="47" t="str">
        <f t="shared" si="56"/>
        <v>03.04.261-16</v>
      </c>
      <c r="G1863" s="44" t="s">
        <v>3880</v>
      </c>
      <c r="H1863" s="44">
        <v>608</v>
      </c>
    </row>
    <row r="1864" spans="1:8" x14ac:dyDescent="0.3">
      <c r="A1864" s="34" t="str">
        <f>+LEFT(Tabla3[[#This Row],[id_detalle]],2)</f>
        <v>03</v>
      </c>
      <c r="B1864" s="46" t="str">
        <f>VLOOKUP((LEFT(Tabla3[[#This Row],[id_detalle]],2)),id_rubro[[id]:[Rubro]],2,0)</f>
        <v>PRODUCTOS INDUSTRIALES Y RELACIONADOS</v>
      </c>
      <c r="C1864" s="36" t="s">
        <v>390</v>
      </c>
      <c r="D1864" s="35" t="str">
        <f>+Tabla3[[#This Row],[id_detalle]]&amp;" "&amp;VLOOKUP(Tabla3[[#This Row],[id_detalle]],rubro_detalle[[Código]:[Rubro Detalle]],2,0)</f>
        <v>03.04.261 Puertas, Marcos , Ventanas y Molduras de Madera</v>
      </c>
      <c r="E1864" s="33">
        <f t="shared" si="57"/>
        <v>17</v>
      </c>
      <c r="F1864" s="47" t="str">
        <f t="shared" si="56"/>
        <v>03.04.261-17</v>
      </c>
      <c r="G1864" s="37" t="s">
        <v>3881</v>
      </c>
      <c r="H1864" s="37">
        <v>634</v>
      </c>
    </row>
    <row r="1865" spans="1:8" x14ac:dyDescent="0.3">
      <c r="A1865" s="34" t="str">
        <f>+LEFT(Tabla3[[#This Row],[id_detalle]],2)</f>
        <v>03</v>
      </c>
      <c r="B1865" s="46" t="str">
        <f>VLOOKUP((LEFT(Tabla3[[#This Row],[id_detalle]],2)),id_rubro[[id]:[Rubro]],2,0)</f>
        <v>PRODUCTOS INDUSTRIALES Y RELACIONADOS</v>
      </c>
      <c r="C1865" s="36" t="s">
        <v>390</v>
      </c>
      <c r="D1865" s="35" t="str">
        <f>+Tabla3[[#This Row],[id_detalle]]&amp;" "&amp;VLOOKUP(Tabla3[[#This Row],[id_detalle]],rubro_detalle[[Código]:[Rubro Detalle]],2,0)</f>
        <v>03.04.261 Puertas, Marcos , Ventanas y Molduras de Madera</v>
      </c>
      <c r="E1865" s="33">
        <f t="shared" si="57"/>
        <v>18</v>
      </c>
      <c r="F1865" s="47" t="str">
        <f t="shared" si="56"/>
        <v>03.04.261-18</v>
      </c>
      <c r="G1865" s="37" t="s">
        <v>3882</v>
      </c>
      <c r="H1865" s="37">
        <v>678</v>
      </c>
    </row>
    <row r="1866" spans="1:8" x14ac:dyDescent="0.3">
      <c r="A1866" s="34" t="str">
        <f>+LEFT(Tabla3[[#This Row],[id_detalle]],2)</f>
        <v>03</v>
      </c>
      <c r="B1866" s="46" t="str">
        <f>VLOOKUP((LEFT(Tabla3[[#This Row],[id_detalle]],2)),id_rubro[[id]:[Rubro]],2,0)</f>
        <v>PRODUCTOS INDUSTRIALES Y RELACIONADOS</v>
      </c>
      <c r="C1866" s="36" t="s">
        <v>390</v>
      </c>
      <c r="D1866" s="35" t="str">
        <f>+Tabla3[[#This Row],[id_detalle]]&amp;" "&amp;VLOOKUP(Tabla3[[#This Row],[id_detalle]],rubro_detalle[[Código]:[Rubro Detalle]],2,0)</f>
        <v>03.04.261 Puertas, Marcos , Ventanas y Molduras de Madera</v>
      </c>
      <c r="E1866" s="33">
        <f t="shared" si="57"/>
        <v>19</v>
      </c>
      <c r="F1866" s="47" t="str">
        <f t="shared" si="56"/>
        <v>03.04.261-19</v>
      </c>
      <c r="G1866" s="37" t="s">
        <v>3883</v>
      </c>
      <c r="H1866" s="37">
        <v>684</v>
      </c>
    </row>
    <row r="1867" spans="1:8" x14ac:dyDescent="0.3">
      <c r="A1867" s="34" t="str">
        <f>+LEFT(Tabla3[[#This Row],[id_detalle]],2)</f>
        <v>03</v>
      </c>
      <c r="B1867" s="46" t="str">
        <f>VLOOKUP((LEFT(Tabla3[[#This Row],[id_detalle]],2)),id_rubro[[id]:[Rubro]],2,0)</f>
        <v>PRODUCTOS INDUSTRIALES Y RELACIONADOS</v>
      </c>
      <c r="C1867" s="36" t="s">
        <v>390</v>
      </c>
      <c r="D1867" s="35" t="str">
        <f>+Tabla3[[#This Row],[id_detalle]]&amp;" "&amp;VLOOKUP(Tabla3[[#This Row],[id_detalle]],rubro_detalle[[Código]:[Rubro Detalle]],2,0)</f>
        <v>03.04.261 Puertas, Marcos , Ventanas y Molduras de Madera</v>
      </c>
      <c r="E1867" s="33">
        <f t="shared" si="57"/>
        <v>20</v>
      </c>
      <c r="F1867" s="47" t="str">
        <f t="shared" si="56"/>
        <v>03.04.261-20</v>
      </c>
      <c r="G1867" s="37" t="s">
        <v>3884</v>
      </c>
      <c r="H1867" s="37">
        <v>689</v>
      </c>
    </row>
    <row r="1868" spans="1:8" x14ac:dyDescent="0.3">
      <c r="A1868" s="34" t="str">
        <f>+LEFT(Tabla3[[#This Row],[id_detalle]],2)</f>
        <v>03</v>
      </c>
      <c r="B1868" s="46" t="str">
        <f>VLOOKUP((LEFT(Tabla3[[#This Row],[id_detalle]],2)),id_rubro[[id]:[Rubro]],2,0)</f>
        <v>PRODUCTOS INDUSTRIALES Y RELACIONADOS</v>
      </c>
      <c r="C1868" s="36" t="s">
        <v>390</v>
      </c>
      <c r="D1868" s="35" t="str">
        <f>+Tabla3[[#This Row],[id_detalle]]&amp;" "&amp;VLOOKUP(Tabla3[[#This Row],[id_detalle]],rubro_detalle[[Código]:[Rubro Detalle]],2,0)</f>
        <v>03.04.261 Puertas, Marcos , Ventanas y Molduras de Madera</v>
      </c>
      <c r="E1868" s="33">
        <f t="shared" si="57"/>
        <v>21</v>
      </c>
      <c r="F1868" s="47" t="str">
        <f t="shared" si="56"/>
        <v>03.04.261-21</v>
      </c>
      <c r="G1868" s="37" t="s">
        <v>3799</v>
      </c>
      <c r="H1868" s="37">
        <v>713</v>
      </c>
    </row>
    <row r="1869" spans="1:8" x14ac:dyDescent="0.3">
      <c r="A1869" s="34" t="str">
        <f>+LEFT(Tabla3[[#This Row],[id_detalle]],2)</f>
        <v>03</v>
      </c>
      <c r="B1869" s="46" t="str">
        <f>VLOOKUP((LEFT(Tabla3[[#This Row],[id_detalle]],2)),id_rubro[[id]:[Rubro]],2,0)</f>
        <v>PRODUCTOS INDUSTRIALES Y RELACIONADOS</v>
      </c>
      <c r="C1869" s="36" t="s">
        <v>390</v>
      </c>
      <c r="D1869" s="35" t="str">
        <f>+Tabla3[[#This Row],[id_detalle]]&amp;" "&amp;VLOOKUP(Tabla3[[#This Row],[id_detalle]],rubro_detalle[[Código]:[Rubro Detalle]],2,0)</f>
        <v>03.04.261 Puertas, Marcos , Ventanas y Molduras de Madera</v>
      </c>
      <c r="E1869" s="33">
        <f t="shared" si="57"/>
        <v>22</v>
      </c>
      <c r="F1869" s="47" t="str">
        <f t="shared" ref="F1869:F1932" si="58">+LEFT(D1869,9)&amp;"-"&amp;E1869</f>
        <v>03.04.261-22</v>
      </c>
      <c r="G1869" s="37" t="s">
        <v>3885</v>
      </c>
      <c r="H1869" s="37">
        <v>789</v>
      </c>
    </row>
    <row r="1870" spans="1:8" x14ac:dyDescent="0.3">
      <c r="A1870" s="34" t="str">
        <f>+LEFT(Tabla3[[#This Row],[id_detalle]],2)</f>
        <v>03</v>
      </c>
      <c r="B1870" s="46" t="str">
        <f>VLOOKUP((LEFT(Tabla3[[#This Row],[id_detalle]],2)),id_rubro[[id]:[Rubro]],2,0)</f>
        <v>PRODUCTOS INDUSTRIALES Y RELACIONADOS</v>
      </c>
      <c r="C1870" s="36" t="s">
        <v>390</v>
      </c>
      <c r="D1870" s="35" t="str">
        <f>+Tabla3[[#This Row],[id_detalle]]&amp;" "&amp;VLOOKUP(Tabla3[[#This Row],[id_detalle]],rubro_detalle[[Código]:[Rubro Detalle]],2,0)</f>
        <v>03.04.261 Puertas, Marcos , Ventanas y Molduras de Madera</v>
      </c>
      <c r="E1870" s="33">
        <f t="shared" ref="E1870:E1933" si="59">+IF(D1870=D1869,E1869+1,1)</f>
        <v>23</v>
      </c>
      <c r="F1870" s="47" t="str">
        <f t="shared" si="58"/>
        <v>03.04.261-23</v>
      </c>
      <c r="G1870" s="37" t="s">
        <v>3886</v>
      </c>
      <c r="H1870" s="37">
        <v>829</v>
      </c>
    </row>
    <row r="1871" spans="1:8" x14ac:dyDescent="0.3">
      <c r="A1871" s="34" t="str">
        <f>+LEFT(Tabla3[[#This Row],[id_detalle]],2)</f>
        <v>03</v>
      </c>
      <c r="B1871" s="46" t="str">
        <f>VLOOKUP((LEFT(Tabla3[[#This Row],[id_detalle]],2)),id_rubro[[id]:[Rubro]],2,0)</f>
        <v>PRODUCTOS INDUSTRIALES Y RELACIONADOS</v>
      </c>
      <c r="C1871" s="36" t="s">
        <v>390</v>
      </c>
      <c r="D1871" s="35" t="str">
        <f>+Tabla3[[#This Row],[id_detalle]]&amp;" "&amp;VLOOKUP(Tabla3[[#This Row],[id_detalle]],rubro_detalle[[Código]:[Rubro Detalle]],2,0)</f>
        <v>03.04.261 Puertas, Marcos , Ventanas y Molduras de Madera</v>
      </c>
      <c r="E1871" s="33">
        <f t="shared" si="59"/>
        <v>24</v>
      </c>
      <c r="F1871" s="47" t="str">
        <f t="shared" si="58"/>
        <v>03.04.261-24</v>
      </c>
      <c r="G1871" s="37" t="s">
        <v>3887</v>
      </c>
      <c r="H1871" s="37">
        <v>832</v>
      </c>
    </row>
    <row r="1872" spans="1:8" x14ac:dyDescent="0.3">
      <c r="A1872" s="34" t="str">
        <f>+LEFT(Tabla3[[#This Row],[id_detalle]],2)</f>
        <v>03</v>
      </c>
      <c r="B1872" s="46" t="str">
        <f>VLOOKUP((LEFT(Tabla3[[#This Row],[id_detalle]],2)),id_rubro[[id]:[Rubro]],2,0)</f>
        <v>PRODUCTOS INDUSTRIALES Y RELACIONADOS</v>
      </c>
      <c r="C1872" s="36" t="s">
        <v>390</v>
      </c>
      <c r="D1872" s="35" t="str">
        <f>+Tabla3[[#This Row],[id_detalle]]&amp;" "&amp;VLOOKUP(Tabla3[[#This Row],[id_detalle]],rubro_detalle[[Código]:[Rubro Detalle]],2,0)</f>
        <v>03.04.261 Puertas, Marcos , Ventanas y Molduras de Madera</v>
      </c>
      <c r="E1872" s="33">
        <f t="shared" si="59"/>
        <v>25</v>
      </c>
      <c r="F1872" s="47" t="str">
        <f t="shared" si="58"/>
        <v>03.04.261-25</v>
      </c>
      <c r="G1872" s="37" t="s">
        <v>3888</v>
      </c>
      <c r="H1872" s="37">
        <v>832</v>
      </c>
    </row>
    <row r="1873" spans="1:8" x14ac:dyDescent="0.3">
      <c r="A1873" s="34" t="str">
        <f>+LEFT(Tabla3[[#This Row],[id_detalle]],2)</f>
        <v>03</v>
      </c>
      <c r="B1873" s="46" t="str">
        <f>VLOOKUP((LEFT(Tabla3[[#This Row],[id_detalle]],2)),id_rubro[[id]:[Rubro]],2,0)</f>
        <v>PRODUCTOS INDUSTRIALES Y RELACIONADOS</v>
      </c>
      <c r="C1873" s="36" t="s">
        <v>390</v>
      </c>
      <c r="D1873" s="35" t="str">
        <f>+Tabla3[[#This Row],[id_detalle]]&amp;" "&amp;VLOOKUP(Tabla3[[#This Row],[id_detalle]],rubro_detalle[[Código]:[Rubro Detalle]],2,0)</f>
        <v>03.04.261 Puertas, Marcos , Ventanas y Molduras de Madera</v>
      </c>
      <c r="E1873" s="33">
        <f t="shared" si="59"/>
        <v>26</v>
      </c>
      <c r="F1873" s="47" t="str">
        <f t="shared" si="58"/>
        <v>03.04.261-26</v>
      </c>
      <c r="G1873" s="37" t="s">
        <v>3889</v>
      </c>
      <c r="H1873" s="37">
        <v>850</v>
      </c>
    </row>
    <row r="1874" spans="1:8" x14ac:dyDescent="0.3">
      <c r="A1874" s="34" t="str">
        <f>+LEFT(Tabla3[[#This Row],[id_detalle]],2)</f>
        <v>03</v>
      </c>
      <c r="B1874" s="46" t="str">
        <f>VLOOKUP((LEFT(Tabla3[[#This Row],[id_detalle]],2)),id_rubro[[id]:[Rubro]],2,0)</f>
        <v>PRODUCTOS INDUSTRIALES Y RELACIONADOS</v>
      </c>
      <c r="C1874" s="36" t="s">
        <v>392</v>
      </c>
      <c r="D1874" s="42" t="str">
        <f>+Tabla3[[#This Row],[id_detalle]]&amp;" "&amp;VLOOKUP(Tabla3[[#This Row],[id_detalle]],rubro_detalle[[Código]:[Rubro Detalle]],2,0)</f>
        <v>03.04.291 Polines y Postes de Madera, Impregnados, Servicios de Impregnación</v>
      </c>
      <c r="E1874" s="33">
        <f t="shared" si="59"/>
        <v>1</v>
      </c>
      <c r="F1874" s="47" t="str">
        <f t="shared" si="58"/>
        <v>03.04.291-1</v>
      </c>
      <c r="G1874" s="37" t="s">
        <v>3817</v>
      </c>
      <c r="H1874" s="37">
        <v>215</v>
      </c>
    </row>
    <row r="1875" spans="1:8" x14ac:dyDescent="0.3">
      <c r="A1875" s="34" t="str">
        <f>+LEFT(Tabla3[[#This Row],[id_detalle]],2)</f>
        <v>03</v>
      </c>
      <c r="B1875" s="46" t="str">
        <f>VLOOKUP((LEFT(Tabla3[[#This Row],[id_detalle]],2)),id_rubro[[id]:[Rubro]],2,0)</f>
        <v>PRODUCTOS INDUSTRIALES Y RELACIONADOS</v>
      </c>
      <c r="C1875" s="36" t="s">
        <v>392</v>
      </c>
      <c r="D1875" s="42" t="str">
        <f>+Tabla3[[#This Row],[id_detalle]]&amp;" "&amp;VLOOKUP(Tabla3[[#This Row],[id_detalle]],rubro_detalle[[Código]:[Rubro Detalle]],2,0)</f>
        <v>03.04.291 Polines y Postes de Madera, Impregnados, Servicios de Impregnación</v>
      </c>
      <c r="E1875" s="33">
        <f t="shared" si="59"/>
        <v>2</v>
      </c>
      <c r="F1875" s="47" t="str">
        <f t="shared" si="58"/>
        <v>03.04.291-2</v>
      </c>
      <c r="G1875" s="37" t="s">
        <v>3793</v>
      </c>
      <c r="H1875" s="37">
        <v>454</v>
      </c>
    </row>
    <row r="1876" spans="1:8" x14ac:dyDescent="0.3">
      <c r="A1876" s="34" t="str">
        <f>+LEFT(Tabla3[[#This Row],[id_detalle]],2)</f>
        <v>03</v>
      </c>
      <c r="B1876" s="46" t="str">
        <f>VLOOKUP((LEFT(Tabla3[[#This Row],[id_detalle]],2)),id_rubro[[id]:[Rubro]],2,0)</f>
        <v>PRODUCTOS INDUSTRIALES Y RELACIONADOS</v>
      </c>
      <c r="C1876" s="36" t="s">
        <v>392</v>
      </c>
      <c r="D1876" s="42" t="str">
        <f>+Tabla3[[#This Row],[id_detalle]]&amp;" "&amp;VLOOKUP(Tabla3[[#This Row],[id_detalle]],rubro_detalle[[Código]:[Rubro Detalle]],2,0)</f>
        <v>03.04.291 Polines y Postes de Madera, Impregnados, Servicios de Impregnación</v>
      </c>
      <c r="E1876" s="33">
        <f t="shared" si="59"/>
        <v>3</v>
      </c>
      <c r="F1876" s="47" t="str">
        <f t="shared" si="58"/>
        <v>03.04.291-3</v>
      </c>
      <c r="G1876" s="37" t="s">
        <v>3851</v>
      </c>
      <c r="H1876" s="37">
        <v>592</v>
      </c>
    </row>
    <row r="1877" spans="1:8" x14ac:dyDescent="0.3">
      <c r="A1877" s="34" t="str">
        <f>+LEFT(Tabla3[[#This Row],[id_detalle]],2)</f>
        <v>03</v>
      </c>
      <c r="B1877" s="46" t="str">
        <f>VLOOKUP((LEFT(Tabla3[[#This Row],[id_detalle]],2)),id_rubro[[id]:[Rubro]],2,0)</f>
        <v>PRODUCTOS INDUSTRIALES Y RELACIONADOS</v>
      </c>
      <c r="C1877" s="36" t="s">
        <v>392</v>
      </c>
      <c r="D1877" s="42" t="str">
        <f>+Tabla3[[#This Row],[id_detalle]]&amp;" "&amp;VLOOKUP(Tabla3[[#This Row],[id_detalle]],rubro_detalle[[Código]:[Rubro Detalle]],2,0)</f>
        <v>03.04.291 Polines y Postes de Madera, Impregnados, Servicios de Impregnación</v>
      </c>
      <c r="E1877" s="33">
        <f t="shared" si="59"/>
        <v>4</v>
      </c>
      <c r="F1877" s="47" t="str">
        <f t="shared" si="58"/>
        <v>03.04.291-4</v>
      </c>
      <c r="G1877" s="37" t="s">
        <v>3853</v>
      </c>
      <c r="H1877" s="37">
        <v>593</v>
      </c>
    </row>
    <row r="1878" spans="1:8" x14ac:dyDescent="0.3">
      <c r="A1878" s="34" t="str">
        <f>+LEFT(Tabla3[[#This Row],[id_detalle]],2)</f>
        <v>03</v>
      </c>
      <c r="B1878" s="46" t="str">
        <f>VLOOKUP((LEFT(Tabla3[[#This Row],[id_detalle]],2)),id_rubro[[id]:[Rubro]],2,0)</f>
        <v>PRODUCTOS INDUSTRIALES Y RELACIONADOS</v>
      </c>
      <c r="C1878" s="36" t="s">
        <v>392</v>
      </c>
      <c r="D1878" s="42" t="str">
        <f>+Tabla3[[#This Row],[id_detalle]]&amp;" "&amp;VLOOKUP(Tabla3[[#This Row],[id_detalle]],rubro_detalle[[Código]:[Rubro Detalle]],2,0)</f>
        <v>03.04.291 Polines y Postes de Madera, Impregnados, Servicios de Impregnación</v>
      </c>
      <c r="E1878" s="33">
        <f t="shared" si="59"/>
        <v>5</v>
      </c>
      <c r="F1878" s="47" t="str">
        <f t="shared" si="58"/>
        <v>03.04.291-5</v>
      </c>
      <c r="G1878" s="37" t="s">
        <v>3862</v>
      </c>
      <c r="H1878" s="37">
        <v>610</v>
      </c>
    </row>
    <row r="1879" spans="1:8" x14ac:dyDescent="0.3">
      <c r="A1879" s="34" t="str">
        <f>+LEFT(Tabla3[[#This Row],[id_detalle]],2)</f>
        <v>03</v>
      </c>
      <c r="B1879" s="46" t="str">
        <f>VLOOKUP((LEFT(Tabla3[[#This Row],[id_detalle]],2)),id_rubro[[id]:[Rubro]],2,0)</f>
        <v>PRODUCTOS INDUSTRIALES Y RELACIONADOS</v>
      </c>
      <c r="C1879" s="36" t="s">
        <v>394</v>
      </c>
      <c r="D1879" s="35" t="str">
        <f>+Tabla3[[#This Row],[id_detalle]]&amp;" "&amp;VLOOKUP(Tabla3[[#This Row],[id_detalle]],rubro_detalle[[Código]:[Rubro Detalle]],2,0)</f>
        <v>03.04.295 Tableros de Madera</v>
      </c>
      <c r="E1879" s="33">
        <f t="shared" si="59"/>
        <v>1</v>
      </c>
      <c r="F1879" s="47" t="str">
        <f t="shared" si="58"/>
        <v>03.04.295-1</v>
      </c>
      <c r="G1879" s="37" t="s">
        <v>3890</v>
      </c>
      <c r="H1879" s="37">
        <v>419</v>
      </c>
    </row>
    <row r="1880" spans="1:8" x14ac:dyDescent="0.3">
      <c r="A1880" s="34" t="str">
        <f>+LEFT(Tabla3[[#This Row],[id_detalle]],2)</f>
        <v>03</v>
      </c>
      <c r="B1880" s="46" t="str">
        <f>VLOOKUP((LEFT(Tabla3[[#This Row],[id_detalle]],2)),id_rubro[[id]:[Rubro]],2,0)</f>
        <v>PRODUCTOS INDUSTRIALES Y RELACIONADOS</v>
      </c>
      <c r="C1880" s="36" t="s">
        <v>394</v>
      </c>
      <c r="D1880" s="35" t="str">
        <f>+Tabla3[[#This Row],[id_detalle]]&amp;" "&amp;VLOOKUP(Tabla3[[#This Row],[id_detalle]],rubro_detalle[[Código]:[Rubro Detalle]],2,0)</f>
        <v>03.04.295 Tableros de Madera</v>
      </c>
      <c r="E1880" s="33">
        <f t="shared" si="59"/>
        <v>2</v>
      </c>
      <c r="F1880" s="47" t="str">
        <f t="shared" si="58"/>
        <v>03.04.295-2</v>
      </c>
      <c r="G1880" s="37" t="s">
        <v>3797</v>
      </c>
      <c r="H1880" s="37">
        <v>530</v>
      </c>
    </row>
    <row r="1881" spans="1:8" x14ac:dyDescent="0.3">
      <c r="A1881" s="34" t="str">
        <f>+LEFT(Tabla3[[#This Row],[id_detalle]],2)</f>
        <v>03</v>
      </c>
      <c r="B1881" s="46" t="str">
        <f>VLOOKUP((LEFT(Tabla3[[#This Row],[id_detalle]],2)),id_rubro[[id]:[Rubro]],2,0)</f>
        <v>PRODUCTOS INDUSTRIALES Y RELACIONADOS</v>
      </c>
      <c r="C1881" s="36" t="s">
        <v>394</v>
      </c>
      <c r="D1881" s="35" t="str">
        <f>+Tabla3[[#This Row],[id_detalle]]&amp;" "&amp;VLOOKUP(Tabla3[[#This Row],[id_detalle]],rubro_detalle[[Código]:[Rubro Detalle]],2,0)</f>
        <v>03.04.295 Tableros de Madera</v>
      </c>
      <c r="E1881" s="33">
        <f t="shared" si="59"/>
        <v>3</v>
      </c>
      <c r="F1881" s="47" t="str">
        <f t="shared" si="58"/>
        <v>03.04.295-3</v>
      </c>
      <c r="G1881" s="37" t="s">
        <v>3850</v>
      </c>
      <c r="H1881" s="37">
        <v>592</v>
      </c>
    </row>
    <row r="1882" spans="1:8" x14ac:dyDescent="0.3">
      <c r="A1882" s="34" t="str">
        <f>+LEFT(Tabla3[[#This Row],[id_detalle]],2)</f>
        <v>03</v>
      </c>
      <c r="B1882" s="46" t="str">
        <f>VLOOKUP((LEFT(Tabla3[[#This Row],[id_detalle]],2)),id_rubro[[id]:[Rubro]],2,0)</f>
        <v>PRODUCTOS INDUSTRIALES Y RELACIONADOS</v>
      </c>
      <c r="C1882" s="36" t="s">
        <v>394</v>
      </c>
      <c r="D1882" s="35" t="str">
        <f>+Tabla3[[#This Row],[id_detalle]]&amp;" "&amp;VLOOKUP(Tabla3[[#This Row],[id_detalle]],rubro_detalle[[Código]:[Rubro Detalle]],2,0)</f>
        <v>03.04.295 Tableros de Madera</v>
      </c>
      <c r="E1882" s="33">
        <f t="shared" si="59"/>
        <v>4</v>
      </c>
      <c r="F1882" s="47" t="str">
        <f t="shared" si="58"/>
        <v>03.04.295-4</v>
      </c>
      <c r="G1882" s="37" t="s">
        <v>3868</v>
      </c>
      <c r="H1882" s="37">
        <v>760</v>
      </c>
    </row>
    <row r="1883" spans="1:8" x14ac:dyDescent="0.3">
      <c r="A1883" s="34" t="str">
        <f>+LEFT(Tabla3[[#This Row],[id_detalle]],2)</f>
        <v>03</v>
      </c>
      <c r="B1883" s="46" t="str">
        <f>VLOOKUP((LEFT(Tabla3[[#This Row],[id_detalle]],2)),id_rubro[[id]:[Rubro]],2,0)</f>
        <v>PRODUCTOS INDUSTRIALES Y RELACIONADOS</v>
      </c>
      <c r="C1883" s="36" t="s">
        <v>394</v>
      </c>
      <c r="D1883" s="35" t="str">
        <f>+Tabla3[[#This Row],[id_detalle]]&amp;" "&amp;VLOOKUP(Tabla3[[#This Row],[id_detalle]],rubro_detalle[[Código]:[Rubro Detalle]],2,0)</f>
        <v>03.04.295 Tableros de Madera</v>
      </c>
      <c r="E1883" s="33">
        <f t="shared" si="59"/>
        <v>5</v>
      </c>
      <c r="F1883" s="47" t="str">
        <f t="shared" si="58"/>
        <v>03.04.295-5</v>
      </c>
      <c r="G1883" s="37" t="s">
        <v>3800</v>
      </c>
      <c r="H1883" s="37">
        <v>815</v>
      </c>
    </row>
    <row r="1884" spans="1:8" x14ac:dyDescent="0.3">
      <c r="A1884" s="34" t="str">
        <f>+LEFT(Tabla3[[#This Row],[id_detalle]],2)</f>
        <v>03</v>
      </c>
      <c r="B1884" s="46" t="str">
        <f>VLOOKUP((LEFT(Tabla3[[#This Row],[id_detalle]],2)),id_rubro[[id]:[Rubro]],2,0)</f>
        <v>PRODUCTOS INDUSTRIALES Y RELACIONADOS</v>
      </c>
      <c r="C1884" s="36" t="s">
        <v>394</v>
      </c>
      <c r="D1884" s="35" t="str">
        <f>+Tabla3[[#This Row],[id_detalle]]&amp;" "&amp;VLOOKUP(Tabla3[[#This Row],[id_detalle]],rubro_detalle[[Código]:[Rubro Detalle]],2,0)</f>
        <v>03.04.295 Tableros de Madera</v>
      </c>
      <c r="E1884" s="33">
        <f t="shared" si="59"/>
        <v>6</v>
      </c>
      <c r="F1884" s="47" t="str">
        <f t="shared" si="58"/>
        <v>03.04.295-6</v>
      </c>
      <c r="G1884" s="37" t="s">
        <v>3891</v>
      </c>
      <c r="H1884" s="37">
        <v>849</v>
      </c>
    </row>
    <row r="1885" spans="1:8" x14ac:dyDescent="0.3">
      <c r="A1885" s="34" t="str">
        <f>+LEFT(Tabla3[[#This Row],[id_detalle]],2)</f>
        <v>03</v>
      </c>
      <c r="B1885" s="46" t="str">
        <f>VLOOKUP((LEFT(Tabla3[[#This Row],[id_detalle]],2)),id_rubro[[id]:[Rubro]],2,0)</f>
        <v>PRODUCTOS INDUSTRIALES Y RELACIONADOS</v>
      </c>
      <c r="C1885" s="36" t="s">
        <v>396</v>
      </c>
      <c r="D1885" s="42" t="str">
        <f>+Tabla3[[#This Row],[id_detalle]]&amp;" "&amp;VLOOKUP(Tabla3[[#This Row],[id_detalle]],rubro_detalle[[Código]:[Rubro Detalle]],2,0)</f>
        <v>03.04.301 Tornería</v>
      </c>
      <c r="E1885" s="33">
        <f t="shared" si="59"/>
        <v>1</v>
      </c>
      <c r="F1885" s="47" t="str">
        <f t="shared" si="58"/>
        <v>03.04.301-1</v>
      </c>
      <c r="G1885" s="37" t="s">
        <v>3892</v>
      </c>
      <c r="H1885" s="37">
        <v>441</v>
      </c>
    </row>
    <row r="1886" spans="1:8" x14ac:dyDescent="0.3">
      <c r="A1886" s="34" t="str">
        <f>+LEFT(Tabla3[[#This Row],[id_detalle]],2)</f>
        <v>03</v>
      </c>
      <c r="B1886" s="46" t="str">
        <f>VLOOKUP((LEFT(Tabla3[[#This Row],[id_detalle]],2)),id_rubro[[id]:[Rubro]],2,0)</f>
        <v>PRODUCTOS INDUSTRIALES Y RELACIONADOS</v>
      </c>
      <c r="C1886" s="36" t="s">
        <v>396</v>
      </c>
      <c r="D1886" s="42" t="str">
        <f>+Tabla3[[#This Row],[id_detalle]]&amp;" "&amp;VLOOKUP(Tabla3[[#This Row],[id_detalle]],rubro_detalle[[Código]:[Rubro Detalle]],2,0)</f>
        <v>03.04.301 Tornería</v>
      </c>
      <c r="E1886" s="33">
        <f t="shared" si="59"/>
        <v>2</v>
      </c>
      <c r="F1886" s="47" t="str">
        <f t="shared" si="58"/>
        <v>03.04.301-2</v>
      </c>
      <c r="G1886" s="37" t="s">
        <v>3893</v>
      </c>
      <c r="H1886" s="37">
        <v>587</v>
      </c>
    </row>
    <row r="1887" spans="1:8" x14ac:dyDescent="0.3">
      <c r="A1887" s="34" t="str">
        <f>+LEFT(Tabla3[[#This Row],[id_detalle]],2)</f>
        <v>03</v>
      </c>
      <c r="B1887" s="46" t="str">
        <f>VLOOKUP((LEFT(Tabla3[[#This Row],[id_detalle]],2)),id_rubro[[id]:[Rubro]],2,0)</f>
        <v>PRODUCTOS INDUSTRIALES Y RELACIONADOS</v>
      </c>
      <c r="C1887" s="36" t="s">
        <v>396</v>
      </c>
      <c r="D1887" s="42" t="str">
        <f>+Tabla3[[#This Row],[id_detalle]]&amp;" "&amp;VLOOKUP(Tabla3[[#This Row],[id_detalle]],rubro_detalle[[Código]:[Rubro Detalle]],2,0)</f>
        <v>03.04.301 Tornería</v>
      </c>
      <c r="E1887" s="33">
        <f t="shared" si="59"/>
        <v>3</v>
      </c>
      <c r="F1887" s="47" t="str">
        <f t="shared" si="58"/>
        <v>03.04.301-3</v>
      </c>
      <c r="G1887" s="37" t="s">
        <v>3894</v>
      </c>
      <c r="H1887" s="37">
        <v>596</v>
      </c>
    </row>
    <row r="1888" spans="1:8" x14ac:dyDescent="0.3">
      <c r="A1888" s="34" t="str">
        <f>+LEFT(Tabla3[[#This Row],[id_detalle]],2)</f>
        <v>03</v>
      </c>
      <c r="B1888" s="46" t="str">
        <f>VLOOKUP((LEFT(Tabla3[[#This Row],[id_detalle]],2)),id_rubro[[id]:[Rubro]],2,0)</f>
        <v>PRODUCTOS INDUSTRIALES Y RELACIONADOS</v>
      </c>
      <c r="C1888" s="36" t="s">
        <v>400</v>
      </c>
      <c r="D1888" s="35" t="str">
        <f>+Tabla3[[#This Row],[id_detalle]]&amp;" "&amp;VLOOKUP(Tabla3[[#This Row],[id_detalle]],rubro_detalle[[Código]:[Rubro Detalle]],2,0)</f>
        <v>03.05.101 Antiguedades, Galerias de Arte</v>
      </c>
      <c r="E1888" s="33">
        <f t="shared" si="59"/>
        <v>1</v>
      </c>
      <c r="F1888" s="47" t="str">
        <f t="shared" si="58"/>
        <v>03.05.101-1</v>
      </c>
      <c r="G1888" s="37" t="s">
        <v>3895</v>
      </c>
      <c r="H1888" s="37">
        <v>213</v>
      </c>
    </row>
    <row r="1889" spans="1:8" x14ac:dyDescent="0.3">
      <c r="A1889" s="34" t="str">
        <f>+LEFT(Tabla3[[#This Row],[id_detalle]],2)</f>
        <v>03</v>
      </c>
      <c r="B1889" s="46" t="str">
        <f>VLOOKUP((LEFT(Tabla3[[#This Row],[id_detalle]],2)),id_rubro[[id]:[Rubro]],2,0)</f>
        <v>PRODUCTOS INDUSTRIALES Y RELACIONADOS</v>
      </c>
      <c r="C1889" s="36" t="s">
        <v>400</v>
      </c>
      <c r="D1889" s="35" t="str">
        <f>+Tabla3[[#This Row],[id_detalle]]&amp;" "&amp;VLOOKUP(Tabla3[[#This Row],[id_detalle]],rubro_detalle[[Código]:[Rubro Detalle]],2,0)</f>
        <v>03.05.101 Antiguedades, Galerias de Arte</v>
      </c>
      <c r="E1889" s="33">
        <f t="shared" si="59"/>
        <v>2</v>
      </c>
      <c r="F1889" s="47" t="str">
        <f t="shared" si="58"/>
        <v>03.05.101-2</v>
      </c>
      <c r="G1889" s="37" t="s">
        <v>3896</v>
      </c>
      <c r="H1889" s="37">
        <v>465</v>
      </c>
    </row>
    <row r="1890" spans="1:8" x14ac:dyDescent="0.3">
      <c r="A1890" s="34" t="str">
        <f>+LEFT(Tabla3[[#This Row],[id_detalle]],2)</f>
        <v>03</v>
      </c>
      <c r="B1890" s="46" t="str">
        <f>VLOOKUP((LEFT(Tabla3[[#This Row],[id_detalle]],2)),id_rubro[[id]:[Rubro]],2,0)</f>
        <v>PRODUCTOS INDUSTRIALES Y RELACIONADOS</v>
      </c>
      <c r="C1890" s="36" t="s">
        <v>400</v>
      </c>
      <c r="D1890" s="35" t="str">
        <f>+Tabla3[[#This Row],[id_detalle]]&amp;" "&amp;VLOOKUP(Tabla3[[#This Row],[id_detalle]],rubro_detalle[[Código]:[Rubro Detalle]],2,0)</f>
        <v>03.05.101 Antiguedades, Galerias de Arte</v>
      </c>
      <c r="E1890" s="33">
        <f t="shared" si="59"/>
        <v>3</v>
      </c>
      <c r="F1890" s="47" t="str">
        <f t="shared" si="58"/>
        <v>03.05.101-3</v>
      </c>
      <c r="G1890" s="37" t="s">
        <v>3897</v>
      </c>
      <c r="H1890" s="37">
        <v>465</v>
      </c>
    </row>
    <row r="1891" spans="1:8" x14ac:dyDescent="0.3">
      <c r="A1891" s="34" t="str">
        <f>+LEFT(Tabla3[[#This Row],[id_detalle]],2)</f>
        <v>03</v>
      </c>
      <c r="B1891" s="46" t="str">
        <f>VLOOKUP((LEFT(Tabla3[[#This Row],[id_detalle]],2)),id_rubro[[id]:[Rubro]],2,0)</f>
        <v>PRODUCTOS INDUSTRIALES Y RELACIONADOS</v>
      </c>
      <c r="C1891" s="36" t="s">
        <v>400</v>
      </c>
      <c r="D1891" s="35" t="str">
        <f>+Tabla3[[#This Row],[id_detalle]]&amp;" "&amp;VLOOKUP(Tabla3[[#This Row],[id_detalle]],rubro_detalle[[Código]:[Rubro Detalle]],2,0)</f>
        <v>03.05.101 Antiguedades, Galerias de Arte</v>
      </c>
      <c r="E1891" s="33">
        <f t="shared" si="59"/>
        <v>4</v>
      </c>
      <c r="F1891" s="47" t="str">
        <f t="shared" si="58"/>
        <v>03.05.101-4</v>
      </c>
      <c r="G1891" s="37" t="s">
        <v>3898</v>
      </c>
      <c r="H1891" s="37">
        <v>465</v>
      </c>
    </row>
    <row r="1892" spans="1:8" x14ac:dyDescent="0.3">
      <c r="A1892" s="34" t="str">
        <f>+LEFT(Tabla3[[#This Row],[id_detalle]],2)</f>
        <v>03</v>
      </c>
      <c r="B1892" s="46" t="str">
        <f>VLOOKUP((LEFT(Tabla3[[#This Row],[id_detalle]],2)),id_rubro[[id]:[Rubro]],2,0)</f>
        <v>PRODUCTOS INDUSTRIALES Y RELACIONADOS</v>
      </c>
      <c r="C1892" s="36" t="s">
        <v>400</v>
      </c>
      <c r="D1892" s="35" t="str">
        <f>+Tabla3[[#This Row],[id_detalle]]&amp;" "&amp;VLOOKUP(Tabla3[[#This Row],[id_detalle]],rubro_detalle[[Código]:[Rubro Detalle]],2,0)</f>
        <v>03.05.101 Antiguedades, Galerias de Arte</v>
      </c>
      <c r="E1892" s="33">
        <f t="shared" si="59"/>
        <v>5</v>
      </c>
      <c r="F1892" s="47" t="str">
        <f t="shared" si="58"/>
        <v>03.05.101-5</v>
      </c>
      <c r="G1892" s="37" t="s">
        <v>3899</v>
      </c>
      <c r="H1892" s="37">
        <v>465</v>
      </c>
    </row>
    <row r="1893" spans="1:8" x14ac:dyDescent="0.3">
      <c r="A1893" s="34" t="str">
        <f>+LEFT(Tabla3[[#This Row],[id_detalle]],2)</f>
        <v>03</v>
      </c>
      <c r="B1893" s="46" t="str">
        <f>VLOOKUP((LEFT(Tabla3[[#This Row],[id_detalle]],2)),id_rubro[[id]:[Rubro]],2,0)</f>
        <v>PRODUCTOS INDUSTRIALES Y RELACIONADOS</v>
      </c>
      <c r="C1893" s="36" t="s">
        <v>400</v>
      </c>
      <c r="D1893" s="35" t="str">
        <f>+Tabla3[[#This Row],[id_detalle]]&amp;" "&amp;VLOOKUP(Tabla3[[#This Row],[id_detalle]],rubro_detalle[[Código]:[Rubro Detalle]],2,0)</f>
        <v>03.05.101 Antiguedades, Galerias de Arte</v>
      </c>
      <c r="E1893" s="33">
        <f t="shared" si="59"/>
        <v>6</v>
      </c>
      <c r="F1893" s="47" t="str">
        <f t="shared" si="58"/>
        <v>03.05.101-6</v>
      </c>
      <c r="G1893" s="37" t="s">
        <v>3900</v>
      </c>
      <c r="H1893" s="37">
        <v>466</v>
      </c>
    </row>
    <row r="1894" spans="1:8" x14ac:dyDescent="0.3">
      <c r="A1894" s="34" t="str">
        <f>+LEFT(Tabla3[[#This Row],[id_detalle]],2)</f>
        <v>03</v>
      </c>
      <c r="B1894" s="46" t="str">
        <f>VLOOKUP((LEFT(Tabla3[[#This Row],[id_detalle]],2)),id_rubro[[id]:[Rubro]],2,0)</f>
        <v>PRODUCTOS INDUSTRIALES Y RELACIONADOS</v>
      </c>
      <c r="C1894" s="36" t="s">
        <v>400</v>
      </c>
      <c r="D1894" s="35" t="str">
        <f>+Tabla3[[#This Row],[id_detalle]]&amp;" "&amp;VLOOKUP(Tabla3[[#This Row],[id_detalle]],rubro_detalle[[Código]:[Rubro Detalle]],2,0)</f>
        <v>03.05.101 Antiguedades, Galerias de Arte</v>
      </c>
      <c r="E1894" s="33">
        <f t="shared" si="59"/>
        <v>7</v>
      </c>
      <c r="F1894" s="47" t="str">
        <f t="shared" si="58"/>
        <v>03.05.101-7</v>
      </c>
      <c r="G1894" s="37" t="s">
        <v>3901</v>
      </c>
      <c r="H1894" s="37">
        <v>648</v>
      </c>
    </row>
    <row r="1895" spans="1:8" x14ac:dyDescent="0.3">
      <c r="A1895" s="34" t="str">
        <f>+LEFT(Tabla3[[#This Row],[id_detalle]],2)</f>
        <v>03</v>
      </c>
      <c r="B1895" s="46" t="str">
        <f>VLOOKUP((LEFT(Tabla3[[#This Row],[id_detalle]],2)),id_rubro[[id]:[Rubro]],2,0)</f>
        <v>PRODUCTOS INDUSTRIALES Y RELACIONADOS</v>
      </c>
      <c r="C1895" s="36" t="s">
        <v>402</v>
      </c>
      <c r="D1895" s="35" t="str">
        <f>+Tabla3[[#This Row],[id_detalle]]&amp;" "&amp;VLOOKUP(Tabla3[[#This Row],[id_detalle]],rubro_detalle[[Código]:[Rubro Detalle]],2,0)</f>
        <v>03.05.105 Butacas para Cines y Auditorios</v>
      </c>
      <c r="E1895" s="33">
        <f t="shared" si="59"/>
        <v>1</v>
      </c>
      <c r="F1895" s="47" t="str">
        <f t="shared" si="58"/>
        <v>03.05.105-1</v>
      </c>
      <c r="G1895" s="37" t="s">
        <v>3452</v>
      </c>
      <c r="H1895" s="37">
        <v>238</v>
      </c>
    </row>
    <row r="1896" spans="1:8" x14ac:dyDescent="0.3">
      <c r="A1896" s="34" t="str">
        <f>+LEFT(Tabla3[[#This Row],[id_detalle]],2)</f>
        <v>03</v>
      </c>
      <c r="B1896" s="46" t="str">
        <f>VLOOKUP((LEFT(Tabla3[[#This Row],[id_detalle]],2)),id_rubro[[id]:[Rubro]],2,0)</f>
        <v>PRODUCTOS INDUSTRIALES Y RELACIONADOS</v>
      </c>
      <c r="C1896" s="36" t="s">
        <v>402</v>
      </c>
      <c r="D1896" s="35" t="str">
        <f>+Tabla3[[#This Row],[id_detalle]]&amp;" "&amp;VLOOKUP(Tabla3[[#This Row],[id_detalle]],rubro_detalle[[Código]:[Rubro Detalle]],2,0)</f>
        <v>03.05.105 Butacas para Cines y Auditorios</v>
      </c>
      <c r="E1896" s="33">
        <f t="shared" si="59"/>
        <v>2</v>
      </c>
      <c r="F1896" s="47" t="str">
        <f t="shared" si="58"/>
        <v>03.05.105-2</v>
      </c>
      <c r="G1896" s="37" t="s">
        <v>3902</v>
      </c>
      <c r="H1896" s="37">
        <v>320</v>
      </c>
    </row>
    <row r="1897" spans="1:8" x14ac:dyDescent="0.3">
      <c r="A1897" s="34" t="str">
        <f>+LEFT(Tabla3[[#This Row],[id_detalle]],2)</f>
        <v>03</v>
      </c>
      <c r="B1897" s="46" t="str">
        <f>VLOOKUP((LEFT(Tabla3[[#This Row],[id_detalle]],2)),id_rubro[[id]:[Rubro]],2,0)</f>
        <v>PRODUCTOS INDUSTRIALES Y RELACIONADOS</v>
      </c>
      <c r="C1897" s="36" t="s">
        <v>402</v>
      </c>
      <c r="D1897" s="35" t="str">
        <f>+Tabla3[[#This Row],[id_detalle]]&amp;" "&amp;VLOOKUP(Tabla3[[#This Row],[id_detalle]],rubro_detalle[[Código]:[Rubro Detalle]],2,0)</f>
        <v>03.05.105 Butacas para Cines y Auditorios</v>
      </c>
      <c r="E1897" s="33">
        <f t="shared" si="59"/>
        <v>3</v>
      </c>
      <c r="F1897" s="47" t="str">
        <f t="shared" si="58"/>
        <v>03.05.105-3</v>
      </c>
      <c r="G1897" s="38" t="s">
        <v>3470</v>
      </c>
      <c r="H1897" s="38">
        <v>627</v>
      </c>
    </row>
    <row r="1898" spans="1:8" x14ac:dyDescent="0.3">
      <c r="A1898" s="34" t="str">
        <f>+LEFT(Tabla3[[#This Row],[id_detalle]],2)</f>
        <v>03</v>
      </c>
      <c r="B1898" s="46" t="str">
        <f>VLOOKUP((LEFT(Tabla3[[#This Row],[id_detalle]],2)),id_rubro[[id]:[Rubro]],2,0)</f>
        <v>PRODUCTOS INDUSTRIALES Y RELACIONADOS</v>
      </c>
      <c r="C1898" s="36" t="s">
        <v>402</v>
      </c>
      <c r="D1898" s="35" t="str">
        <f>+Tabla3[[#This Row],[id_detalle]]&amp;" "&amp;VLOOKUP(Tabla3[[#This Row],[id_detalle]],rubro_detalle[[Código]:[Rubro Detalle]],2,0)</f>
        <v>03.05.105 Butacas para Cines y Auditorios</v>
      </c>
      <c r="E1898" s="33">
        <f t="shared" si="59"/>
        <v>4</v>
      </c>
      <c r="F1898" s="47" t="str">
        <f t="shared" si="58"/>
        <v>03.05.105-4</v>
      </c>
      <c r="G1898" s="37" t="s">
        <v>3903</v>
      </c>
      <c r="H1898" s="37">
        <v>648</v>
      </c>
    </row>
    <row r="1899" spans="1:8" x14ac:dyDescent="0.3">
      <c r="A1899" s="34" t="str">
        <f>+LEFT(Tabla3[[#This Row],[id_detalle]],2)</f>
        <v>03</v>
      </c>
      <c r="B1899" s="46" t="str">
        <f>VLOOKUP((LEFT(Tabla3[[#This Row],[id_detalle]],2)),id_rubro[[id]:[Rubro]],2,0)</f>
        <v>PRODUCTOS INDUSTRIALES Y RELACIONADOS</v>
      </c>
      <c r="C1899" s="36" t="s">
        <v>402</v>
      </c>
      <c r="D1899" s="35" t="str">
        <f>+Tabla3[[#This Row],[id_detalle]]&amp;" "&amp;VLOOKUP(Tabla3[[#This Row],[id_detalle]],rubro_detalle[[Código]:[Rubro Detalle]],2,0)</f>
        <v>03.05.105 Butacas para Cines y Auditorios</v>
      </c>
      <c r="E1899" s="33">
        <f t="shared" si="59"/>
        <v>5</v>
      </c>
      <c r="F1899" s="47" t="str">
        <f t="shared" si="58"/>
        <v>03.05.105-5</v>
      </c>
      <c r="G1899" s="37" t="s">
        <v>3904</v>
      </c>
      <c r="H1899" s="37">
        <v>692</v>
      </c>
    </row>
    <row r="1900" spans="1:8" x14ac:dyDescent="0.3">
      <c r="A1900" s="34" t="str">
        <f>+LEFT(Tabla3[[#This Row],[id_detalle]],2)</f>
        <v>03</v>
      </c>
      <c r="B1900" s="46" t="str">
        <f>VLOOKUP((LEFT(Tabla3[[#This Row],[id_detalle]],2)),id_rubro[[id]:[Rubro]],2,0)</f>
        <v>PRODUCTOS INDUSTRIALES Y RELACIONADOS</v>
      </c>
      <c r="C1900" s="36" t="s">
        <v>402</v>
      </c>
      <c r="D1900" s="35" t="str">
        <f>+Tabla3[[#This Row],[id_detalle]]&amp;" "&amp;VLOOKUP(Tabla3[[#This Row],[id_detalle]],rubro_detalle[[Código]:[Rubro Detalle]],2,0)</f>
        <v>03.05.105 Butacas para Cines y Auditorios</v>
      </c>
      <c r="E1900" s="33">
        <f t="shared" si="59"/>
        <v>6</v>
      </c>
      <c r="F1900" s="47" t="str">
        <f t="shared" si="58"/>
        <v>03.05.105-6</v>
      </c>
      <c r="G1900" s="37" t="s">
        <v>3475</v>
      </c>
      <c r="H1900" s="37">
        <v>711</v>
      </c>
    </row>
    <row r="1901" spans="1:8" x14ac:dyDescent="0.3">
      <c r="A1901" s="34" t="str">
        <f>+LEFT(Tabla3[[#This Row],[id_detalle]],2)</f>
        <v>03</v>
      </c>
      <c r="B1901" s="46" t="str">
        <f>VLOOKUP((LEFT(Tabla3[[#This Row],[id_detalle]],2)),id_rubro[[id]:[Rubro]],2,0)</f>
        <v>PRODUCTOS INDUSTRIALES Y RELACIONADOS</v>
      </c>
      <c r="C1901" s="36" t="s">
        <v>404</v>
      </c>
      <c r="D1901" s="35" t="str">
        <f>+Tabla3[[#This Row],[id_detalle]]&amp;" "&amp;VLOOKUP(Tabla3[[#This Row],[id_detalle]],rubro_detalle[[Código]:[Rubro Detalle]],2,0)</f>
        <v>03.05.121 Estanterías</v>
      </c>
      <c r="E1901" s="33">
        <f t="shared" si="59"/>
        <v>1</v>
      </c>
      <c r="F1901" s="47" t="str">
        <f t="shared" si="58"/>
        <v>03.05.121-1</v>
      </c>
      <c r="G1901" s="37" t="s">
        <v>3905</v>
      </c>
      <c r="H1901" s="37">
        <v>406</v>
      </c>
    </row>
    <row r="1902" spans="1:8" x14ac:dyDescent="0.3">
      <c r="A1902" s="34" t="str">
        <f>+LEFT(Tabla3[[#This Row],[id_detalle]],2)</f>
        <v>03</v>
      </c>
      <c r="B1902" s="46" t="str">
        <f>VLOOKUP((LEFT(Tabla3[[#This Row],[id_detalle]],2)),id_rubro[[id]:[Rubro]],2,0)</f>
        <v>PRODUCTOS INDUSTRIALES Y RELACIONADOS</v>
      </c>
      <c r="C1902" s="36" t="s">
        <v>404</v>
      </c>
      <c r="D1902" s="35" t="str">
        <f>+Tabla3[[#This Row],[id_detalle]]&amp;" "&amp;VLOOKUP(Tabla3[[#This Row],[id_detalle]],rubro_detalle[[Código]:[Rubro Detalle]],2,0)</f>
        <v>03.05.121 Estanterías</v>
      </c>
      <c r="E1902" s="33">
        <f t="shared" si="59"/>
        <v>2</v>
      </c>
      <c r="F1902" s="47" t="str">
        <f t="shared" si="58"/>
        <v>03.05.121-2</v>
      </c>
      <c r="G1902" s="37" t="s">
        <v>3906</v>
      </c>
      <c r="H1902" s="37">
        <v>518</v>
      </c>
    </row>
    <row r="1903" spans="1:8" x14ac:dyDescent="0.3">
      <c r="A1903" s="34" t="str">
        <f>+LEFT(Tabla3[[#This Row],[id_detalle]],2)</f>
        <v>03</v>
      </c>
      <c r="B1903" s="46" t="str">
        <f>VLOOKUP((LEFT(Tabla3[[#This Row],[id_detalle]],2)),id_rubro[[id]:[Rubro]],2,0)</f>
        <v>PRODUCTOS INDUSTRIALES Y RELACIONADOS</v>
      </c>
      <c r="C1903" s="36" t="s">
        <v>404</v>
      </c>
      <c r="D1903" s="35" t="str">
        <f>+Tabla3[[#This Row],[id_detalle]]&amp;" "&amp;VLOOKUP(Tabla3[[#This Row],[id_detalle]],rubro_detalle[[Código]:[Rubro Detalle]],2,0)</f>
        <v>03.05.121 Estanterías</v>
      </c>
      <c r="E1903" s="33">
        <f t="shared" si="59"/>
        <v>3</v>
      </c>
      <c r="F1903" s="47" t="str">
        <f t="shared" si="58"/>
        <v>03.05.121-3</v>
      </c>
      <c r="G1903" s="37" t="s">
        <v>3907</v>
      </c>
      <c r="H1903" s="37">
        <v>524</v>
      </c>
    </row>
    <row r="1904" spans="1:8" x14ac:dyDescent="0.3">
      <c r="A1904" s="34" t="str">
        <f>+LEFT(Tabla3[[#This Row],[id_detalle]],2)</f>
        <v>03</v>
      </c>
      <c r="B1904" s="46" t="str">
        <f>VLOOKUP((LEFT(Tabla3[[#This Row],[id_detalle]],2)),id_rubro[[id]:[Rubro]],2,0)</f>
        <v>PRODUCTOS INDUSTRIALES Y RELACIONADOS</v>
      </c>
      <c r="C1904" s="36" t="s">
        <v>404</v>
      </c>
      <c r="D1904" s="35" t="str">
        <f>+Tabla3[[#This Row],[id_detalle]]&amp;" "&amp;VLOOKUP(Tabla3[[#This Row],[id_detalle]],rubro_detalle[[Código]:[Rubro Detalle]],2,0)</f>
        <v>03.05.121 Estanterías</v>
      </c>
      <c r="E1904" s="33">
        <f t="shared" si="59"/>
        <v>4</v>
      </c>
      <c r="F1904" s="47" t="str">
        <f t="shared" si="58"/>
        <v>03.05.121-4</v>
      </c>
      <c r="G1904" s="37" t="s">
        <v>3908</v>
      </c>
      <c r="H1904" s="37">
        <v>549</v>
      </c>
    </row>
    <row r="1905" spans="1:8" x14ac:dyDescent="0.3">
      <c r="A1905" s="34" t="str">
        <f>+LEFT(Tabla3[[#This Row],[id_detalle]],2)</f>
        <v>03</v>
      </c>
      <c r="B1905" s="46" t="str">
        <f>VLOOKUP((LEFT(Tabla3[[#This Row],[id_detalle]],2)),id_rubro[[id]:[Rubro]],2,0)</f>
        <v>PRODUCTOS INDUSTRIALES Y RELACIONADOS</v>
      </c>
      <c r="C1905" s="36" t="s">
        <v>404</v>
      </c>
      <c r="D1905" s="35" t="str">
        <f>+Tabla3[[#This Row],[id_detalle]]&amp;" "&amp;VLOOKUP(Tabla3[[#This Row],[id_detalle]],rubro_detalle[[Código]:[Rubro Detalle]],2,0)</f>
        <v>03.05.121 Estanterías</v>
      </c>
      <c r="E1905" s="33">
        <f t="shared" si="59"/>
        <v>5</v>
      </c>
      <c r="F1905" s="47" t="str">
        <f t="shared" si="58"/>
        <v>03.05.121-5</v>
      </c>
      <c r="G1905" s="37" t="s">
        <v>3909</v>
      </c>
      <c r="H1905" s="37">
        <v>613</v>
      </c>
    </row>
    <row r="1906" spans="1:8" x14ac:dyDescent="0.3">
      <c r="A1906" s="34" t="str">
        <f>+LEFT(Tabla3[[#This Row],[id_detalle]],2)</f>
        <v>03</v>
      </c>
      <c r="B1906" s="46" t="str">
        <f>VLOOKUP((LEFT(Tabla3[[#This Row],[id_detalle]],2)),id_rubro[[id]:[Rubro]],2,0)</f>
        <v>PRODUCTOS INDUSTRIALES Y RELACIONADOS</v>
      </c>
      <c r="C1906" s="36" t="s">
        <v>404</v>
      </c>
      <c r="D1906" s="35" t="str">
        <f>+Tabla3[[#This Row],[id_detalle]]&amp;" "&amp;VLOOKUP(Tabla3[[#This Row],[id_detalle]],rubro_detalle[[Código]:[Rubro Detalle]],2,0)</f>
        <v>03.05.121 Estanterías</v>
      </c>
      <c r="E1906" s="33">
        <f t="shared" si="59"/>
        <v>6</v>
      </c>
      <c r="F1906" s="47" t="str">
        <f t="shared" si="58"/>
        <v>03.05.121-6</v>
      </c>
      <c r="G1906" s="38" t="s">
        <v>3013</v>
      </c>
      <c r="H1906" s="38">
        <v>624</v>
      </c>
    </row>
    <row r="1907" spans="1:8" x14ac:dyDescent="0.3">
      <c r="A1907" s="34" t="str">
        <f>+LEFT(Tabla3[[#This Row],[id_detalle]],2)</f>
        <v>03</v>
      </c>
      <c r="B1907" s="46" t="str">
        <f>VLOOKUP((LEFT(Tabla3[[#This Row],[id_detalle]],2)),id_rubro[[id]:[Rubro]],2,0)</f>
        <v>PRODUCTOS INDUSTRIALES Y RELACIONADOS</v>
      </c>
      <c r="C1907" s="36" t="s">
        <v>404</v>
      </c>
      <c r="D1907" s="35" t="str">
        <f>+Tabla3[[#This Row],[id_detalle]]&amp;" "&amp;VLOOKUP(Tabla3[[#This Row],[id_detalle]],rubro_detalle[[Código]:[Rubro Detalle]],2,0)</f>
        <v>03.05.121 Estanterías</v>
      </c>
      <c r="E1907" s="33">
        <f t="shared" si="59"/>
        <v>7</v>
      </c>
      <c r="F1907" s="47" t="str">
        <f t="shared" si="58"/>
        <v>03.05.121-7</v>
      </c>
      <c r="G1907" s="37" t="s">
        <v>3910</v>
      </c>
      <c r="H1907" s="37">
        <v>633</v>
      </c>
    </row>
    <row r="1908" spans="1:8" x14ac:dyDescent="0.3">
      <c r="A1908" s="34" t="str">
        <f>+LEFT(Tabla3[[#This Row],[id_detalle]],2)</f>
        <v>03</v>
      </c>
      <c r="B1908" s="46" t="str">
        <f>VLOOKUP((LEFT(Tabla3[[#This Row],[id_detalle]],2)),id_rubro[[id]:[Rubro]],2,0)</f>
        <v>PRODUCTOS INDUSTRIALES Y RELACIONADOS</v>
      </c>
      <c r="C1908" s="36" t="s">
        <v>404</v>
      </c>
      <c r="D1908" s="35" t="str">
        <f>+Tabla3[[#This Row],[id_detalle]]&amp;" "&amp;VLOOKUP(Tabla3[[#This Row],[id_detalle]],rubro_detalle[[Código]:[Rubro Detalle]],2,0)</f>
        <v>03.05.121 Estanterías</v>
      </c>
      <c r="E1908" s="33">
        <f t="shared" si="59"/>
        <v>8</v>
      </c>
      <c r="F1908" s="47" t="str">
        <f t="shared" si="58"/>
        <v>03.05.121-8</v>
      </c>
      <c r="G1908" s="37" t="s">
        <v>3911</v>
      </c>
      <c r="H1908" s="37">
        <v>635</v>
      </c>
    </row>
    <row r="1909" spans="1:8" x14ac:dyDescent="0.3">
      <c r="A1909" s="34" t="str">
        <f>+LEFT(Tabla3[[#This Row],[id_detalle]],2)</f>
        <v>03</v>
      </c>
      <c r="B1909" s="46" t="str">
        <f>VLOOKUP((LEFT(Tabla3[[#This Row],[id_detalle]],2)),id_rubro[[id]:[Rubro]],2,0)</f>
        <v>PRODUCTOS INDUSTRIALES Y RELACIONADOS</v>
      </c>
      <c r="C1909" s="36" t="s">
        <v>404</v>
      </c>
      <c r="D1909" s="35" t="str">
        <f>+Tabla3[[#This Row],[id_detalle]]&amp;" "&amp;VLOOKUP(Tabla3[[#This Row],[id_detalle]],rubro_detalle[[Código]:[Rubro Detalle]],2,0)</f>
        <v>03.05.121 Estanterías</v>
      </c>
      <c r="E1909" s="33">
        <f t="shared" si="59"/>
        <v>9</v>
      </c>
      <c r="F1909" s="47" t="str">
        <f t="shared" si="58"/>
        <v>03.05.121-9</v>
      </c>
      <c r="G1909" s="37" t="s">
        <v>3475</v>
      </c>
      <c r="H1909" s="37">
        <v>711</v>
      </c>
    </row>
    <row r="1910" spans="1:8" x14ac:dyDescent="0.3">
      <c r="A1910" s="34" t="str">
        <f>+LEFT(Tabla3[[#This Row],[id_detalle]],2)</f>
        <v>03</v>
      </c>
      <c r="B1910" s="46" t="str">
        <f>VLOOKUP((LEFT(Tabla3[[#This Row],[id_detalle]],2)),id_rubro[[id]:[Rubro]],2,0)</f>
        <v>PRODUCTOS INDUSTRIALES Y RELACIONADOS</v>
      </c>
      <c r="C1910" s="36" t="s">
        <v>406</v>
      </c>
      <c r="D1910" s="35" t="str">
        <f>+Tabla3[[#This Row],[id_detalle]]&amp;" "&amp;VLOOKUP(Tabla3[[#This Row],[id_detalle]],rubro_detalle[[Código]:[Rubro Detalle]],2,0)</f>
        <v>03.05.125 Exhibidores y Stands Metálicos</v>
      </c>
      <c r="E1910" s="33">
        <f t="shared" si="59"/>
        <v>1</v>
      </c>
      <c r="F1910" s="47" t="str">
        <f t="shared" si="58"/>
        <v>03.05.125-1</v>
      </c>
      <c r="G1910" s="37" t="s">
        <v>3912</v>
      </c>
      <c r="H1910" s="37">
        <v>162</v>
      </c>
    </row>
    <row r="1911" spans="1:8" x14ac:dyDescent="0.3">
      <c r="A1911" s="34" t="str">
        <f>+LEFT(Tabla3[[#This Row],[id_detalle]],2)</f>
        <v>03</v>
      </c>
      <c r="B1911" s="46" t="str">
        <f>VLOOKUP((LEFT(Tabla3[[#This Row],[id_detalle]],2)),id_rubro[[id]:[Rubro]],2,0)</f>
        <v>PRODUCTOS INDUSTRIALES Y RELACIONADOS</v>
      </c>
      <c r="C1911" s="36" t="s">
        <v>406</v>
      </c>
      <c r="D1911" s="35" t="str">
        <f>+Tabla3[[#This Row],[id_detalle]]&amp;" "&amp;VLOOKUP(Tabla3[[#This Row],[id_detalle]],rubro_detalle[[Código]:[Rubro Detalle]],2,0)</f>
        <v>03.05.125 Exhibidores y Stands Metálicos</v>
      </c>
      <c r="E1911" s="33">
        <f t="shared" si="59"/>
        <v>2</v>
      </c>
      <c r="F1911" s="47" t="str">
        <f t="shared" si="58"/>
        <v>03.05.125-2</v>
      </c>
      <c r="G1911" s="37" t="s">
        <v>3913</v>
      </c>
      <c r="H1911" s="37">
        <v>208</v>
      </c>
    </row>
    <row r="1912" spans="1:8" x14ac:dyDescent="0.3">
      <c r="A1912" s="34" t="str">
        <f>+LEFT(Tabla3[[#This Row],[id_detalle]],2)</f>
        <v>03</v>
      </c>
      <c r="B1912" s="46" t="str">
        <f>VLOOKUP((LEFT(Tabla3[[#This Row],[id_detalle]],2)),id_rubro[[id]:[Rubro]],2,0)</f>
        <v>PRODUCTOS INDUSTRIALES Y RELACIONADOS</v>
      </c>
      <c r="C1912" s="36" t="s">
        <v>406</v>
      </c>
      <c r="D1912" s="35" t="str">
        <f>+Tabla3[[#This Row],[id_detalle]]&amp;" "&amp;VLOOKUP(Tabla3[[#This Row],[id_detalle]],rubro_detalle[[Código]:[Rubro Detalle]],2,0)</f>
        <v>03.05.125 Exhibidores y Stands Metálicos</v>
      </c>
      <c r="E1912" s="33">
        <f t="shared" si="59"/>
        <v>3</v>
      </c>
      <c r="F1912" s="47" t="str">
        <f t="shared" si="58"/>
        <v>03.05.125-3</v>
      </c>
      <c r="G1912" s="37" t="s">
        <v>3914</v>
      </c>
      <c r="H1912" s="37">
        <v>337</v>
      </c>
    </row>
    <row r="1913" spans="1:8" x14ac:dyDescent="0.3">
      <c r="A1913" s="34" t="str">
        <f>+LEFT(Tabla3[[#This Row],[id_detalle]],2)</f>
        <v>03</v>
      </c>
      <c r="B1913" s="46" t="str">
        <f>VLOOKUP((LEFT(Tabla3[[#This Row],[id_detalle]],2)),id_rubro[[id]:[Rubro]],2,0)</f>
        <v>PRODUCTOS INDUSTRIALES Y RELACIONADOS</v>
      </c>
      <c r="C1913" s="36" t="s">
        <v>406</v>
      </c>
      <c r="D1913" s="35" t="str">
        <f>+Tabla3[[#This Row],[id_detalle]]&amp;" "&amp;VLOOKUP(Tabla3[[#This Row],[id_detalle]],rubro_detalle[[Código]:[Rubro Detalle]],2,0)</f>
        <v>03.05.125 Exhibidores y Stands Metálicos</v>
      </c>
      <c r="E1913" s="33">
        <f t="shared" si="59"/>
        <v>4</v>
      </c>
      <c r="F1913" s="47" t="str">
        <f t="shared" si="58"/>
        <v>03.05.125-4</v>
      </c>
      <c r="G1913" s="37" t="s">
        <v>3915</v>
      </c>
      <c r="H1913" s="37">
        <v>440</v>
      </c>
    </row>
    <row r="1914" spans="1:8" x14ac:dyDescent="0.3">
      <c r="A1914" s="34" t="str">
        <f>+LEFT(Tabla3[[#This Row],[id_detalle]],2)</f>
        <v>03</v>
      </c>
      <c r="B1914" s="46" t="str">
        <f>VLOOKUP((LEFT(Tabla3[[#This Row],[id_detalle]],2)),id_rubro[[id]:[Rubro]],2,0)</f>
        <v>PRODUCTOS INDUSTRIALES Y RELACIONADOS</v>
      </c>
      <c r="C1914" s="36" t="s">
        <v>406</v>
      </c>
      <c r="D1914" s="35" t="str">
        <f>+Tabla3[[#This Row],[id_detalle]]&amp;" "&amp;VLOOKUP(Tabla3[[#This Row],[id_detalle]],rubro_detalle[[Código]:[Rubro Detalle]],2,0)</f>
        <v>03.05.125 Exhibidores y Stands Metálicos</v>
      </c>
      <c r="E1914" s="33">
        <f t="shared" si="59"/>
        <v>5</v>
      </c>
      <c r="F1914" s="47" t="str">
        <f t="shared" si="58"/>
        <v>03.05.125-5</v>
      </c>
      <c r="G1914" s="37" t="s">
        <v>3746</v>
      </c>
      <c r="H1914" s="37">
        <v>508</v>
      </c>
    </row>
    <row r="1915" spans="1:8" x14ac:dyDescent="0.3">
      <c r="A1915" s="34" t="str">
        <f>+LEFT(Tabla3[[#This Row],[id_detalle]],2)</f>
        <v>03</v>
      </c>
      <c r="B1915" s="46" t="str">
        <f>VLOOKUP((LEFT(Tabla3[[#This Row],[id_detalle]],2)),id_rubro[[id]:[Rubro]],2,0)</f>
        <v>PRODUCTOS INDUSTRIALES Y RELACIONADOS</v>
      </c>
      <c r="C1915" s="36" t="s">
        <v>406</v>
      </c>
      <c r="D1915" s="35" t="str">
        <f>+Tabla3[[#This Row],[id_detalle]]&amp;" "&amp;VLOOKUP(Tabla3[[#This Row],[id_detalle]],rubro_detalle[[Código]:[Rubro Detalle]],2,0)</f>
        <v>03.05.125 Exhibidores y Stands Metálicos</v>
      </c>
      <c r="E1915" s="33">
        <f t="shared" si="59"/>
        <v>6</v>
      </c>
      <c r="F1915" s="47" t="str">
        <f t="shared" si="58"/>
        <v>03.05.125-6</v>
      </c>
      <c r="G1915" s="37" t="s">
        <v>3908</v>
      </c>
      <c r="H1915" s="37">
        <v>549</v>
      </c>
    </row>
    <row r="1916" spans="1:8" x14ac:dyDescent="0.3">
      <c r="A1916" s="34" t="str">
        <f>+LEFT(Tabla3[[#This Row],[id_detalle]],2)</f>
        <v>03</v>
      </c>
      <c r="B1916" s="46" t="str">
        <f>VLOOKUP((LEFT(Tabla3[[#This Row],[id_detalle]],2)),id_rubro[[id]:[Rubro]],2,0)</f>
        <v>PRODUCTOS INDUSTRIALES Y RELACIONADOS</v>
      </c>
      <c r="C1916" s="36" t="s">
        <v>406</v>
      </c>
      <c r="D1916" s="35" t="str">
        <f>+Tabla3[[#This Row],[id_detalle]]&amp;" "&amp;VLOOKUP(Tabla3[[#This Row],[id_detalle]],rubro_detalle[[Código]:[Rubro Detalle]],2,0)</f>
        <v>03.05.125 Exhibidores y Stands Metálicos</v>
      </c>
      <c r="E1916" s="33">
        <f t="shared" si="59"/>
        <v>7</v>
      </c>
      <c r="F1916" s="47" t="str">
        <f t="shared" si="58"/>
        <v>03.05.125-7</v>
      </c>
      <c r="G1916" s="37" t="s">
        <v>3916</v>
      </c>
      <c r="H1916" s="37">
        <v>618</v>
      </c>
    </row>
    <row r="1917" spans="1:8" x14ac:dyDescent="0.3">
      <c r="A1917" s="34" t="str">
        <f>+LEFT(Tabla3[[#This Row],[id_detalle]],2)</f>
        <v>03</v>
      </c>
      <c r="B1917" s="46" t="str">
        <f>VLOOKUP((LEFT(Tabla3[[#This Row],[id_detalle]],2)),id_rubro[[id]:[Rubro]],2,0)</f>
        <v>PRODUCTOS INDUSTRIALES Y RELACIONADOS</v>
      </c>
      <c r="C1917" s="36" t="s">
        <v>406</v>
      </c>
      <c r="D1917" s="35" t="str">
        <f>+Tabla3[[#This Row],[id_detalle]]&amp;" "&amp;VLOOKUP(Tabla3[[#This Row],[id_detalle]],rubro_detalle[[Código]:[Rubro Detalle]],2,0)</f>
        <v>03.05.125 Exhibidores y Stands Metálicos</v>
      </c>
      <c r="E1917" s="33">
        <f t="shared" si="59"/>
        <v>8</v>
      </c>
      <c r="F1917" s="47" t="str">
        <f t="shared" si="58"/>
        <v>03.05.125-8</v>
      </c>
      <c r="G1917" s="37" t="s">
        <v>3917</v>
      </c>
      <c r="H1917" s="37">
        <v>655</v>
      </c>
    </row>
    <row r="1918" spans="1:8" x14ac:dyDescent="0.3">
      <c r="A1918" s="34" t="str">
        <f>+LEFT(Tabla3[[#This Row],[id_detalle]],2)</f>
        <v>03</v>
      </c>
      <c r="B1918" s="46" t="str">
        <f>VLOOKUP((LEFT(Tabla3[[#This Row],[id_detalle]],2)),id_rubro[[id]:[Rubro]],2,0)</f>
        <v>PRODUCTOS INDUSTRIALES Y RELACIONADOS</v>
      </c>
      <c r="C1918" s="36" t="s">
        <v>406</v>
      </c>
      <c r="D1918" s="35" t="str">
        <f>+Tabla3[[#This Row],[id_detalle]]&amp;" "&amp;VLOOKUP(Tabla3[[#This Row],[id_detalle]],rubro_detalle[[Código]:[Rubro Detalle]],2,0)</f>
        <v>03.05.125 Exhibidores y Stands Metálicos</v>
      </c>
      <c r="E1918" s="33">
        <f t="shared" si="59"/>
        <v>9</v>
      </c>
      <c r="F1918" s="47" t="str">
        <f t="shared" si="58"/>
        <v>03.05.125-9</v>
      </c>
      <c r="G1918" s="37" t="s">
        <v>3918</v>
      </c>
      <c r="H1918" s="37">
        <v>685</v>
      </c>
    </row>
    <row r="1919" spans="1:8" x14ac:dyDescent="0.3">
      <c r="A1919" s="34" t="str">
        <f>+LEFT(Tabla3[[#This Row],[id_detalle]],2)</f>
        <v>03</v>
      </c>
      <c r="B1919" s="46" t="str">
        <f>VLOOKUP((LEFT(Tabla3[[#This Row],[id_detalle]],2)),id_rubro[[id]:[Rubro]],2,0)</f>
        <v>PRODUCTOS INDUSTRIALES Y RELACIONADOS</v>
      </c>
      <c r="C1919" s="36" t="s">
        <v>406</v>
      </c>
      <c r="D1919" s="35" t="str">
        <f>+Tabla3[[#This Row],[id_detalle]]&amp;" "&amp;VLOOKUP(Tabla3[[#This Row],[id_detalle]],rubro_detalle[[Código]:[Rubro Detalle]],2,0)</f>
        <v>03.05.125 Exhibidores y Stands Metálicos</v>
      </c>
      <c r="E1919" s="33">
        <f t="shared" si="59"/>
        <v>10</v>
      </c>
      <c r="F1919" s="47" t="str">
        <f t="shared" si="58"/>
        <v>03.05.125-10</v>
      </c>
      <c r="G1919" s="37" t="s">
        <v>3919</v>
      </c>
      <c r="H1919" s="37">
        <v>804</v>
      </c>
    </row>
    <row r="1920" spans="1:8" x14ac:dyDescent="0.3">
      <c r="A1920" s="34" t="str">
        <f>+LEFT(Tabla3[[#This Row],[id_detalle]],2)</f>
        <v>03</v>
      </c>
      <c r="B1920" s="46" t="str">
        <f>VLOOKUP((LEFT(Tabla3[[#This Row],[id_detalle]],2)),id_rubro[[id]:[Rubro]],2,0)</f>
        <v>PRODUCTOS INDUSTRIALES Y RELACIONADOS</v>
      </c>
      <c r="C1920" s="36" t="s">
        <v>406</v>
      </c>
      <c r="D1920" s="35" t="str">
        <f>+Tabla3[[#This Row],[id_detalle]]&amp;" "&amp;VLOOKUP(Tabla3[[#This Row],[id_detalle]],rubro_detalle[[Código]:[Rubro Detalle]],2,0)</f>
        <v>03.05.125 Exhibidores y Stands Metálicos</v>
      </c>
      <c r="E1920" s="33">
        <f t="shared" si="59"/>
        <v>11</v>
      </c>
      <c r="F1920" s="47" t="str">
        <f t="shared" si="58"/>
        <v>03.05.125-11</v>
      </c>
      <c r="G1920" s="37" t="s">
        <v>3920</v>
      </c>
      <c r="H1920" s="37">
        <v>850</v>
      </c>
    </row>
    <row r="1921" spans="1:8" x14ac:dyDescent="0.3">
      <c r="A1921" s="34" t="str">
        <f>+LEFT(Tabla3[[#This Row],[id_detalle]],2)</f>
        <v>03</v>
      </c>
      <c r="B1921" s="46" t="str">
        <f>VLOOKUP((LEFT(Tabla3[[#This Row],[id_detalle]],2)),id_rubro[[id]:[Rubro]],2,0)</f>
        <v>PRODUCTOS INDUSTRIALES Y RELACIONADOS</v>
      </c>
      <c r="C1921" s="36" t="s">
        <v>408</v>
      </c>
      <c r="D1921" s="35" t="str">
        <f>+Tabla3[[#This Row],[id_detalle]]&amp;" "&amp;VLOOKUP(Tabla3[[#This Row],[id_detalle]],rubro_detalle[[Código]:[Rubro Detalle]],2,0)</f>
        <v>03.05.131 Lockers</v>
      </c>
      <c r="E1921" s="33">
        <f t="shared" si="59"/>
        <v>1</v>
      </c>
      <c r="F1921" s="47" t="str">
        <f t="shared" si="58"/>
        <v>03.05.131-1</v>
      </c>
      <c r="G1921" s="37" t="s">
        <v>3921</v>
      </c>
      <c r="H1921" s="37">
        <v>319</v>
      </c>
    </row>
    <row r="1922" spans="1:8" x14ac:dyDescent="0.3">
      <c r="A1922" s="34" t="str">
        <f>+LEFT(Tabla3[[#This Row],[id_detalle]],2)</f>
        <v>03</v>
      </c>
      <c r="B1922" s="46" t="str">
        <f>VLOOKUP((LEFT(Tabla3[[#This Row],[id_detalle]],2)),id_rubro[[id]:[Rubro]],2,0)</f>
        <v>PRODUCTOS INDUSTRIALES Y RELACIONADOS</v>
      </c>
      <c r="C1922" s="36" t="s">
        <v>408</v>
      </c>
      <c r="D1922" s="35" t="str">
        <f>+Tabla3[[#This Row],[id_detalle]]&amp;" "&amp;VLOOKUP(Tabla3[[#This Row],[id_detalle]],rubro_detalle[[Código]:[Rubro Detalle]],2,0)</f>
        <v>03.05.131 Lockers</v>
      </c>
      <c r="E1922" s="33">
        <f t="shared" si="59"/>
        <v>2</v>
      </c>
      <c r="F1922" s="47" t="str">
        <f t="shared" si="58"/>
        <v>03.05.131-2</v>
      </c>
      <c r="G1922" s="37" t="s">
        <v>3905</v>
      </c>
      <c r="H1922" s="37">
        <v>406</v>
      </c>
    </row>
    <row r="1923" spans="1:8" x14ac:dyDescent="0.3">
      <c r="A1923" s="34" t="str">
        <f>+LEFT(Tabla3[[#This Row],[id_detalle]],2)</f>
        <v>03</v>
      </c>
      <c r="B1923" s="46" t="str">
        <f>VLOOKUP((LEFT(Tabla3[[#This Row],[id_detalle]],2)),id_rubro[[id]:[Rubro]],2,0)</f>
        <v>PRODUCTOS INDUSTRIALES Y RELACIONADOS</v>
      </c>
      <c r="C1923" s="36" t="s">
        <v>408</v>
      </c>
      <c r="D1923" s="35" t="str">
        <f>+Tabla3[[#This Row],[id_detalle]]&amp;" "&amp;VLOOKUP(Tabla3[[#This Row],[id_detalle]],rubro_detalle[[Código]:[Rubro Detalle]],2,0)</f>
        <v>03.05.131 Lockers</v>
      </c>
      <c r="E1923" s="33">
        <f t="shared" si="59"/>
        <v>3</v>
      </c>
      <c r="F1923" s="47" t="str">
        <f t="shared" si="58"/>
        <v>03.05.131-3</v>
      </c>
      <c r="G1923" s="37" t="s">
        <v>3907</v>
      </c>
      <c r="H1923" s="37">
        <v>524</v>
      </c>
    </row>
    <row r="1924" spans="1:8" x14ac:dyDescent="0.3">
      <c r="A1924" s="34" t="str">
        <f>+LEFT(Tabla3[[#This Row],[id_detalle]],2)</f>
        <v>03</v>
      </c>
      <c r="B1924" s="46" t="str">
        <f>VLOOKUP((LEFT(Tabla3[[#This Row],[id_detalle]],2)),id_rubro[[id]:[Rubro]],2,0)</f>
        <v>PRODUCTOS INDUSTRIALES Y RELACIONADOS</v>
      </c>
      <c r="C1924" s="36" t="s">
        <v>408</v>
      </c>
      <c r="D1924" s="35" t="str">
        <f>+Tabla3[[#This Row],[id_detalle]]&amp;" "&amp;VLOOKUP(Tabla3[[#This Row],[id_detalle]],rubro_detalle[[Código]:[Rubro Detalle]],2,0)</f>
        <v>03.05.131 Lockers</v>
      </c>
      <c r="E1924" s="33">
        <f t="shared" si="59"/>
        <v>4</v>
      </c>
      <c r="F1924" s="47" t="str">
        <f t="shared" si="58"/>
        <v>03.05.131-4</v>
      </c>
      <c r="G1924" s="38" t="s">
        <v>3013</v>
      </c>
      <c r="H1924" s="38">
        <v>624</v>
      </c>
    </row>
    <row r="1925" spans="1:8" x14ac:dyDescent="0.3">
      <c r="A1925" s="34" t="str">
        <f>+LEFT(Tabla3[[#This Row],[id_detalle]],2)</f>
        <v>03</v>
      </c>
      <c r="B1925" s="46" t="str">
        <f>VLOOKUP((LEFT(Tabla3[[#This Row],[id_detalle]],2)),id_rubro[[id]:[Rubro]],2,0)</f>
        <v>PRODUCTOS INDUSTRIALES Y RELACIONADOS</v>
      </c>
      <c r="C1925" s="36" t="s">
        <v>408</v>
      </c>
      <c r="D1925" s="35" t="str">
        <f>+Tabla3[[#This Row],[id_detalle]]&amp;" "&amp;VLOOKUP(Tabla3[[#This Row],[id_detalle]],rubro_detalle[[Código]:[Rubro Detalle]],2,0)</f>
        <v>03.05.131 Lockers</v>
      </c>
      <c r="E1925" s="33">
        <f t="shared" si="59"/>
        <v>5</v>
      </c>
      <c r="F1925" s="47" t="str">
        <f t="shared" si="58"/>
        <v>03.05.131-5</v>
      </c>
      <c r="G1925" s="37" t="s">
        <v>3903</v>
      </c>
      <c r="H1925" s="37">
        <v>648</v>
      </c>
    </row>
    <row r="1926" spans="1:8" x14ac:dyDescent="0.3">
      <c r="A1926" s="34" t="str">
        <f>+LEFT(Tabla3[[#This Row],[id_detalle]],2)</f>
        <v>03</v>
      </c>
      <c r="B1926" s="46" t="str">
        <f>VLOOKUP((LEFT(Tabla3[[#This Row],[id_detalle]],2)),id_rubro[[id]:[Rubro]],2,0)</f>
        <v>PRODUCTOS INDUSTRIALES Y RELACIONADOS</v>
      </c>
      <c r="C1926" s="36" t="s">
        <v>410</v>
      </c>
      <c r="D1926" s="35" t="str">
        <f>+Tabla3[[#This Row],[id_detalle]]&amp;" "&amp;VLOOKUP(Tabla3[[#This Row],[id_detalle]],rubro_detalle[[Código]:[Rubro Detalle]],2,0)</f>
        <v>03.05.161 Muebles de Cocina y Baño</v>
      </c>
      <c r="E1926" s="33">
        <f t="shared" si="59"/>
        <v>1</v>
      </c>
      <c r="F1926" s="47" t="str">
        <f t="shared" si="58"/>
        <v>03.05.161-1</v>
      </c>
      <c r="G1926" s="37" t="s">
        <v>3922</v>
      </c>
      <c r="H1926" s="37">
        <v>214</v>
      </c>
    </row>
    <row r="1927" spans="1:8" x14ac:dyDescent="0.3">
      <c r="A1927" s="34" t="str">
        <f>+LEFT(Tabla3[[#This Row],[id_detalle]],2)</f>
        <v>03</v>
      </c>
      <c r="B1927" s="46" t="str">
        <f>VLOOKUP((LEFT(Tabla3[[#This Row],[id_detalle]],2)),id_rubro[[id]:[Rubro]],2,0)</f>
        <v>PRODUCTOS INDUSTRIALES Y RELACIONADOS</v>
      </c>
      <c r="C1927" s="36" t="s">
        <v>410</v>
      </c>
      <c r="D1927" s="35" t="str">
        <f>+Tabla3[[#This Row],[id_detalle]]&amp;" "&amp;VLOOKUP(Tabla3[[#This Row],[id_detalle]],rubro_detalle[[Código]:[Rubro Detalle]],2,0)</f>
        <v>03.05.161 Muebles de Cocina y Baño</v>
      </c>
      <c r="E1927" s="33">
        <f t="shared" si="59"/>
        <v>2</v>
      </c>
      <c r="F1927" s="47" t="str">
        <f t="shared" si="58"/>
        <v>03.05.161-2</v>
      </c>
      <c r="G1927" s="37" t="s">
        <v>3923</v>
      </c>
      <c r="H1927" s="37">
        <v>319</v>
      </c>
    </row>
    <row r="1928" spans="1:8" x14ac:dyDescent="0.3">
      <c r="A1928" s="34" t="str">
        <f>+LEFT(Tabla3[[#This Row],[id_detalle]],2)</f>
        <v>03</v>
      </c>
      <c r="B1928" s="46" t="str">
        <f>VLOOKUP((LEFT(Tabla3[[#This Row],[id_detalle]],2)),id_rubro[[id]:[Rubro]],2,0)</f>
        <v>PRODUCTOS INDUSTRIALES Y RELACIONADOS</v>
      </c>
      <c r="C1928" s="36" t="s">
        <v>410</v>
      </c>
      <c r="D1928" s="35" t="str">
        <f>+Tabla3[[#This Row],[id_detalle]]&amp;" "&amp;VLOOKUP(Tabla3[[#This Row],[id_detalle]],rubro_detalle[[Código]:[Rubro Detalle]],2,0)</f>
        <v>03.05.161 Muebles de Cocina y Baño</v>
      </c>
      <c r="E1928" s="33">
        <f t="shared" si="59"/>
        <v>3</v>
      </c>
      <c r="F1928" s="47" t="str">
        <f t="shared" si="58"/>
        <v>03.05.161-3</v>
      </c>
      <c r="G1928" s="37" t="s">
        <v>3924</v>
      </c>
      <c r="H1928" s="37">
        <v>321</v>
      </c>
    </row>
    <row r="1929" spans="1:8" x14ac:dyDescent="0.3">
      <c r="A1929" s="34" t="str">
        <f>+LEFT(Tabla3[[#This Row],[id_detalle]],2)</f>
        <v>03</v>
      </c>
      <c r="B1929" s="46" t="str">
        <f>VLOOKUP((LEFT(Tabla3[[#This Row],[id_detalle]],2)),id_rubro[[id]:[Rubro]],2,0)</f>
        <v>PRODUCTOS INDUSTRIALES Y RELACIONADOS</v>
      </c>
      <c r="C1929" s="36" t="s">
        <v>410</v>
      </c>
      <c r="D1929" s="35" t="str">
        <f>+Tabla3[[#This Row],[id_detalle]]&amp;" "&amp;VLOOKUP(Tabla3[[#This Row],[id_detalle]],rubro_detalle[[Código]:[Rubro Detalle]],2,0)</f>
        <v>03.05.161 Muebles de Cocina y Baño</v>
      </c>
      <c r="E1929" s="33">
        <f t="shared" si="59"/>
        <v>4</v>
      </c>
      <c r="F1929" s="47" t="str">
        <f t="shared" si="58"/>
        <v>03.05.161-4</v>
      </c>
      <c r="G1929" s="37" t="s">
        <v>3529</v>
      </c>
      <c r="H1929" s="37">
        <v>336</v>
      </c>
    </row>
    <row r="1930" spans="1:8" x14ac:dyDescent="0.3">
      <c r="A1930" s="34" t="str">
        <f>+LEFT(Tabla3[[#This Row],[id_detalle]],2)</f>
        <v>03</v>
      </c>
      <c r="B1930" s="46" t="str">
        <f>VLOOKUP((LEFT(Tabla3[[#This Row],[id_detalle]],2)),id_rubro[[id]:[Rubro]],2,0)</f>
        <v>PRODUCTOS INDUSTRIALES Y RELACIONADOS</v>
      </c>
      <c r="C1930" s="36" t="s">
        <v>410</v>
      </c>
      <c r="D1930" s="35" t="str">
        <f>+Tabla3[[#This Row],[id_detalle]]&amp;" "&amp;VLOOKUP(Tabla3[[#This Row],[id_detalle]],rubro_detalle[[Código]:[Rubro Detalle]],2,0)</f>
        <v>03.05.161 Muebles de Cocina y Baño</v>
      </c>
      <c r="E1930" s="33">
        <f t="shared" si="59"/>
        <v>5</v>
      </c>
      <c r="F1930" s="47" t="str">
        <f t="shared" si="58"/>
        <v>03.05.161-5</v>
      </c>
      <c r="G1930" s="37" t="s">
        <v>3925</v>
      </c>
      <c r="H1930" s="37">
        <v>438</v>
      </c>
    </row>
    <row r="1931" spans="1:8" x14ac:dyDescent="0.3">
      <c r="A1931" s="34" t="str">
        <f>+LEFT(Tabla3[[#This Row],[id_detalle]],2)</f>
        <v>03</v>
      </c>
      <c r="B1931" s="46" t="str">
        <f>VLOOKUP((LEFT(Tabla3[[#This Row],[id_detalle]],2)),id_rubro[[id]:[Rubro]],2,0)</f>
        <v>PRODUCTOS INDUSTRIALES Y RELACIONADOS</v>
      </c>
      <c r="C1931" s="36" t="s">
        <v>410</v>
      </c>
      <c r="D1931" s="35" t="str">
        <f>+Tabla3[[#This Row],[id_detalle]]&amp;" "&amp;VLOOKUP(Tabla3[[#This Row],[id_detalle]],rubro_detalle[[Código]:[Rubro Detalle]],2,0)</f>
        <v>03.05.161 Muebles de Cocina y Baño</v>
      </c>
      <c r="E1931" s="33">
        <f t="shared" si="59"/>
        <v>6</v>
      </c>
      <c r="F1931" s="47" t="str">
        <f t="shared" si="58"/>
        <v>03.05.161-6</v>
      </c>
      <c r="G1931" s="37" t="s">
        <v>3926</v>
      </c>
      <c r="H1931" s="37">
        <v>438</v>
      </c>
    </row>
    <row r="1932" spans="1:8" x14ac:dyDescent="0.3">
      <c r="A1932" s="34" t="str">
        <f>+LEFT(Tabla3[[#This Row],[id_detalle]],2)</f>
        <v>03</v>
      </c>
      <c r="B1932" s="46" t="str">
        <f>VLOOKUP((LEFT(Tabla3[[#This Row],[id_detalle]],2)),id_rubro[[id]:[Rubro]],2,0)</f>
        <v>PRODUCTOS INDUSTRIALES Y RELACIONADOS</v>
      </c>
      <c r="C1932" s="36" t="s">
        <v>410</v>
      </c>
      <c r="D1932" s="35" t="str">
        <f>+Tabla3[[#This Row],[id_detalle]]&amp;" "&amp;VLOOKUP(Tabla3[[#This Row],[id_detalle]],rubro_detalle[[Código]:[Rubro Detalle]],2,0)</f>
        <v>03.05.161 Muebles de Cocina y Baño</v>
      </c>
      <c r="E1932" s="33">
        <f t="shared" si="59"/>
        <v>7</v>
      </c>
      <c r="F1932" s="47" t="str">
        <f t="shared" si="58"/>
        <v>03.05.161-7</v>
      </c>
      <c r="G1932" s="37" t="s">
        <v>3927</v>
      </c>
      <c r="H1932" s="37">
        <v>441</v>
      </c>
    </row>
    <row r="1933" spans="1:8" x14ac:dyDescent="0.3">
      <c r="A1933" s="34" t="str">
        <f>+LEFT(Tabla3[[#This Row],[id_detalle]],2)</f>
        <v>03</v>
      </c>
      <c r="B1933" s="46" t="str">
        <f>VLOOKUP((LEFT(Tabla3[[#This Row],[id_detalle]],2)),id_rubro[[id]:[Rubro]],2,0)</f>
        <v>PRODUCTOS INDUSTRIALES Y RELACIONADOS</v>
      </c>
      <c r="C1933" s="36" t="s">
        <v>410</v>
      </c>
      <c r="D1933" s="35" t="str">
        <f>+Tabla3[[#This Row],[id_detalle]]&amp;" "&amp;VLOOKUP(Tabla3[[#This Row],[id_detalle]],rubro_detalle[[Código]:[Rubro Detalle]],2,0)</f>
        <v>03.05.161 Muebles de Cocina y Baño</v>
      </c>
      <c r="E1933" s="33">
        <f t="shared" si="59"/>
        <v>8</v>
      </c>
      <c r="F1933" s="47" t="str">
        <f t="shared" ref="F1933:F1996" si="60">+LEFT(D1933,9)&amp;"-"&amp;E1933</f>
        <v>03.05.161-8</v>
      </c>
      <c r="G1933" s="37" t="s">
        <v>3928</v>
      </c>
      <c r="H1933" s="37">
        <v>522</v>
      </c>
    </row>
    <row r="1934" spans="1:8" x14ac:dyDescent="0.3">
      <c r="A1934" s="34" t="str">
        <f>+LEFT(Tabla3[[#This Row],[id_detalle]],2)</f>
        <v>03</v>
      </c>
      <c r="B1934" s="46" t="str">
        <f>VLOOKUP((LEFT(Tabla3[[#This Row],[id_detalle]],2)),id_rubro[[id]:[Rubro]],2,0)</f>
        <v>PRODUCTOS INDUSTRIALES Y RELACIONADOS</v>
      </c>
      <c r="C1934" s="36" t="s">
        <v>410</v>
      </c>
      <c r="D1934" s="35" t="str">
        <f>+Tabla3[[#This Row],[id_detalle]]&amp;" "&amp;VLOOKUP(Tabla3[[#This Row],[id_detalle]],rubro_detalle[[Código]:[Rubro Detalle]],2,0)</f>
        <v>03.05.161 Muebles de Cocina y Baño</v>
      </c>
      <c r="E1934" s="33">
        <f t="shared" ref="E1934:E1997" si="61">+IF(D1934=D1933,E1933+1,1)</f>
        <v>9</v>
      </c>
      <c r="F1934" s="47" t="str">
        <f t="shared" si="60"/>
        <v>03.05.161-9</v>
      </c>
      <c r="G1934" s="37" t="s">
        <v>3908</v>
      </c>
      <c r="H1934" s="37">
        <v>549</v>
      </c>
    </row>
    <row r="1935" spans="1:8" x14ac:dyDescent="0.3">
      <c r="A1935" s="34" t="str">
        <f>+LEFT(Tabla3[[#This Row],[id_detalle]],2)</f>
        <v>03</v>
      </c>
      <c r="B1935" s="46" t="str">
        <f>VLOOKUP((LEFT(Tabla3[[#This Row],[id_detalle]],2)),id_rubro[[id]:[Rubro]],2,0)</f>
        <v>PRODUCTOS INDUSTRIALES Y RELACIONADOS</v>
      </c>
      <c r="C1935" s="36" t="s">
        <v>410</v>
      </c>
      <c r="D1935" s="35" t="str">
        <f>+Tabla3[[#This Row],[id_detalle]]&amp;" "&amp;VLOOKUP(Tabla3[[#This Row],[id_detalle]],rubro_detalle[[Código]:[Rubro Detalle]],2,0)</f>
        <v>03.05.161 Muebles de Cocina y Baño</v>
      </c>
      <c r="E1935" s="33">
        <f t="shared" si="61"/>
        <v>10</v>
      </c>
      <c r="F1935" s="47" t="str">
        <f t="shared" si="60"/>
        <v>03.05.161-10</v>
      </c>
      <c r="G1935" s="37" t="s">
        <v>3929</v>
      </c>
      <c r="H1935" s="37">
        <v>609</v>
      </c>
    </row>
    <row r="1936" spans="1:8" x14ac:dyDescent="0.3">
      <c r="A1936" s="34" t="str">
        <f>+LEFT(Tabla3[[#This Row],[id_detalle]],2)</f>
        <v>03</v>
      </c>
      <c r="B1936" s="46" t="str">
        <f>VLOOKUP((LEFT(Tabla3[[#This Row],[id_detalle]],2)),id_rubro[[id]:[Rubro]],2,0)</f>
        <v>PRODUCTOS INDUSTRIALES Y RELACIONADOS</v>
      </c>
      <c r="C1936" s="36" t="s">
        <v>410</v>
      </c>
      <c r="D1936" s="35" t="str">
        <f>+Tabla3[[#This Row],[id_detalle]]&amp;" "&amp;VLOOKUP(Tabla3[[#This Row],[id_detalle]],rubro_detalle[[Código]:[Rubro Detalle]],2,0)</f>
        <v>03.05.161 Muebles de Cocina y Baño</v>
      </c>
      <c r="E1936" s="33">
        <f t="shared" si="61"/>
        <v>11</v>
      </c>
      <c r="F1936" s="47" t="str">
        <f t="shared" si="60"/>
        <v>03.05.161-11</v>
      </c>
      <c r="G1936" s="37" t="s">
        <v>3930</v>
      </c>
      <c r="H1936" s="37">
        <v>634</v>
      </c>
    </row>
    <row r="1937" spans="1:8" x14ac:dyDescent="0.3">
      <c r="A1937" s="34" t="str">
        <f>+LEFT(Tabla3[[#This Row],[id_detalle]],2)</f>
        <v>03</v>
      </c>
      <c r="B1937" s="46" t="str">
        <f>VLOOKUP((LEFT(Tabla3[[#This Row],[id_detalle]],2)),id_rubro[[id]:[Rubro]],2,0)</f>
        <v>PRODUCTOS INDUSTRIALES Y RELACIONADOS</v>
      </c>
      <c r="C1937" s="36" t="s">
        <v>410</v>
      </c>
      <c r="D1937" s="35" t="str">
        <f>+Tabla3[[#This Row],[id_detalle]]&amp;" "&amp;VLOOKUP(Tabla3[[#This Row],[id_detalle]],rubro_detalle[[Código]:[Rubro Detalle]],2,0)</f>
        <v>03.05.161 Muebles de Cocina y Baño</v>
      </c>
      <c r="E1937" s="33">
        <f t="shared" si="61"/>
        <v>12</v>
      </c>
      <c r="F1937" s="47" t="str">
        <f t="shared" si="60"/>
        <v>03.05.161-12</v>
      </c>
      <c r="G1937" s="37" t="s">
        <v>3881</v>
      </c>
      <c r="H1937" s="37">
        <v>634</v>
      </c>
    </row>
    <row r="1938" spans="1:8" x14ac:dyDescent="0.3">
      <c r="A1938" s="34" t="str">
        <f>+LEFT(Tabla3[[#This Row],[id_detalle]],2)</f>
        <v>03</v>
      </c>
      <c r="B1938" s="46" t="str">
        <f>VLOOKUP((LEFT(Tabla3[[#This Row],[id_detalle]],2)),id_rubro[[id]:[Rubro]],2,0)</f>
        <v>PRODUCTOS INDUSTRIALES Y RELACIONADOS</v>
      </c>
      <c r="C1938" s="36" t="s">
        <v>410</v>
      </c>
      <c r="D1938" s="35" t="str">
        <f>+Tabla3[[#This Row],[id_detalle]]&amp;" "&amp;VLOOKUP(Tabla3[[#This Row],[id_detalle]],rubro_detalle[[Código]:[Rubro Detalle]],2,0)</f>
        <v>03.05.161 Muebles de Cocina y Baño</v>
      </c>
      <c r="E1938" s="33">
        <f t="shared" si="61"/>
        <v>13</v>
      </c>
      <c r="F1938" s="47" t="str">
        <f t="shared" si="60"/>
        <v>03.05.161-13</v>
      </c>
      <c r="G1938" s="37" t="s">
        <v>3931</v>
      </c>
      <c r="H1938" s="37">
        <v>634</v>
      </c>
    </row>
    <row r="1939" spans="1:8" x14ac:dyDescent="0.3">
      <c r="A1939" s="34" t="str">
        <f>+LEFT(Tabla3[[#This Row],[id_detalle]],2)</f>
        <v>03</v>
      </c>
      <c r="B1939" s="46" t="str">
        <f>VLOOKUP((LEFT(Tabla3[[#This Row],[id_detalle]],2)),id_rubro[[id]:[Rubro]],2,0)</f>
        <v>PRODUCTOS INDUSTRIALES Y RELACIONADOS</v>
      </c>
      <c r="C1939" s="36" t="s">
        <v>410</v>
      </c>
      <c r="D1939" s="35" t="str">
        <f>+Tabla3[[#This Row],[id_detalle]]&amp;" "&amp;VLOOKUP(Tabla3[[#This Row],[id_detalle]],rubro_detalle[[Código]:[Rubro Detalle]],2,0)</f>
        <v>03.05.161 Muebles de Cocina y Baño</v>
      </c>
      <c r="E1939" s="33">
        <f t="shared" si="61"/>
        <v>14</v>
      </c>
      <c r="F1939" s="47" t="str">
        <f t="shared" si="60"/>
        <v>03.05.161-14</v>
      </c>
      <c r="G1939" s="37" t="s">
        <v>3932</v>
      </c>
      <c r="H1939" s="37">
        <v>780</v>
      </c>
    </row>
    <row r="1940" spans="1:8" x14ac:dyDescent="0.3">
      <c r="A1940" s="34" t="str">
        <f>+LEFT(Tabla3[[#This Row],[id_detalle]],2)</f>
        <v>03</v>
      </c>
      <c r="B1940" s="46" t="str">
        <f>VLOOKUP((LEFT(Tabla3[[#This Row],[id_detalle]],2)),id_rubro[[id]:[Rubro]],2,0)</f>
        <v>PRODUCTOS INDUSTRIALES Y RELACIONADOS</v>
      </c>
      <c r="C1940" s="36" t="s">
        <v>410</v>
      </c>
      <c r="D1940" s="35" t="str">
        <f>+Tabla3[[#This Row],[id_detalle]]&amp;" "&amp;VLOOKUP(Tabla3[[#This Row],[id_detalle]],rubro_detalle[[Código]:[Rubro Detalle]],2,0)</f>
        <v>03.05.161 Muebles de Cocina y Baño</v>
      </c>
      <c r="E1940" s="33">
        <f t="shared" si="61"/>
        <v>15</v>
      </c>
      <c r="F1940" s="47" t="str">
        <f t="shared" si="60"/>
        <v>03.05.161-15</v>
      </c>
      <c r="G1940" s="37" t="s">
        <v>3933</v>
      </c>
      <c r="H1940" s="37">
        <v>852</v>
      </c>
    </row>
    <row r="1941" spans="1:8" x14ac:dyDescent="0.3">
      <c r="A1941" s="34" t="str">
        <f>+LEFT(Tabla3[[#This Row],[id_detalle]],2)</f>
        <v>03</v>
      </c>
      <c r="B1941" s="46" t="str">
        <f>VLOOKUP((LEFT(Tabla3[[#This Row],[id_detalle]],2)),id_rubro[[id]:[Rubro]],2,0)</f>
        <v>PRODUCTOS INDUSTRIALES Y RELACIONADOS</v>
      </c>
      <c r="C1941" s="36" t="s">
        <v>412</v>
      </c>
      <c r="D1941" s="35" t="str">
        <f>+Tabla3[[#This Row],[id_detalle]]&amp;" "&amp;VLOOKUP(Tabla3[[#This Row],[id_detalle]],rubro_detalle[[Código]:[Rubro Detalle]],2,0)</f>
        <v>03.05.181 Muebles de Madera</v>
      </c>
      <c r="E1941" s="33">
        <f t="shared" si="61"/>
        <v>1</v>
      </c>
      <c r="F1941" s="47" t="str">
        <f t="shared" si="60"/>
        <v>03.05.181-1</v>
      </c>
      <c r="G1941" s="37" t="s">
        <v>3934</v>
      </c>
      <c r="H1941" s="37">
        <v>175</v>
      </c>
    </row>
    <row r="1942" spans="1:8" x14ac:dyDescent="0.3">
      <c r="A1942" s="34" t="str">
        <f>+LEFT(Tabla3[[#This Row],[id_detalle]],2)</f>
        <v>03</v>
      </c>
      <c r="B1942" s="46" t="str">
        <f>VLOOKUP((LEFT(Tabla3[[#This Row],[id_detalle]],2)),id_rubro[[id]:[Rubro]],2,0)</f>
        <v>PRODUCTOS INDUSTRIALES Y RELACIONADOS</v>
      </c>
      <c r="C1942" s="36" t="s">
        <v>412</v>
      </c>
      <c r="D1942" s="35" t="str">
        <f>+Tabla3[[#This Row],[id_detalle]]&amp;" "&amp;VLOOKUP(Tabla3[[#This Row],[id_detalle]],rubro_detalle[[Código]:[Rubro Detalle]],2,0)</f>
        <v>03.05.181 Muebles de Madera</v>
      </c>
      <c r="E1942" s="33">
        <f t="shared" si="61"/>
        <v>2</v>
      </c>
      <c r="F1942" s="47" t="str">
        <f t="shared" si="60"/>
        <v>03.05.181-2</v>
      </c>
      <c r="G1942" s="37" t="s">
        <v>3875</v>
      </c>
      <c r="H1942" s="37">
        <v>207</v>
      </c>
    </row>
    <row r="1943" spans="1:8" x14ac:dyDescent="0.3">
      <c r="A1943" s="34" t="str">
        <f>+LEFT(Tabla3[[#This Row],[id_detalle]],2)</f>
        <v>03</v>
      </c>
      <c r="B1943" s="46" t="str">
        <f>VLOOKUP((LEFT(Tabla3[[#This Row],[id_detalle]],2)),id_rubro[[id]:[Rubro]],2,0)</f>
        <v>PRODUCTOS INDUSTRIALES Y RELACIONADOS</v>
      </c>
      <c r="C1943" s="36" t="s">
        <v>412</v>
      </c>
      <c r="D1943" s="35" t="str">
        <f>+Tabla3[[#This Row],[id_detalle]]&amp;" "&amp;VLOOKUP(Tabla3[[#This Row],[id_detalle]],rubro_detalle[[Código]:[Rubro Detalle]],2,0)</f>
        <v>03.05.181 Muebles de Madera</v>
      </c>
      <c r="E1943" s="33">
        <f t="shared" si="61"/>
        <v>3</v>
      </c>
      <c r="F1943" s="47" t="str">
        <f t="shared" si="60"/>
        <v>03.05.181-3</v>
      </c>
      <c r="G1943" s="37" t="s">
        <v>3935</v>
      </c>
      <c r="H1943" s="37">
        <v>214</v>
      </c>
    </row>
    <row r="1944" spans="1:8" x14ac:dyDescent="0.3">
      <c r="A1944" s="34" t="str">
        <f>+LEFT(Tabla3[[#This Row],[id_detalle]],2)</f>
        <v>03</v>
      </c>
      <c r="B1944" s="46" t="str">
        <f>VLOOKUP((LEFT(Tabla3[[#This Row],[id_detalle]],2)),id_rubro[[id]:[Rubro]],2,0)</f>
        <v>PRODUCTOS INDUSTRIALES Y RELACIONADOS</v>
      </c>
      <c r="C1944" s="36" t="s">
        <v>412</v>
      </c>
      <c r="D1944" s="35" t="str">
        <f>+Tabla3[[#This Row],[id_detalle]]&amp;" "&amp;VLOOKUP(Tabla3[[#This Row],[id_detalle]],rubro_detalle[[Código]:[Rubro Detalle]],2,0)</f>
        <v>03.05.181 Muebles de Madera</v>
      </c>
      <c r="E1944" s="33">
        <f t="shared" si="61"/>
        <v>4</v>
      </c>
      <c r="F1944" s="47" t="str">
        <f t="shared" si="60"/>
        <v>03.05.181-4</v>
      </c>
      <c r="G1944" s="37" t="s">
        <v>3922</v>
      </c>
      <c r="H1944" s="37">
        <v>214</v>
      </c>
    </row>
    <row r="1945" spans="1:8" x14ac:dyDescent="0.3">
      <c r="A1945" s="34" t="str">
        <f>+LEFT(Tabla3[[#This Row],[id_detalle]],2)</f>
        <v>03</v>
      </c>
      <c r="B1945" s="46" t="str">
        <f>VLOOKUP((LEFT(Tabla3[[#This Row],[id_detalle]],2)),id_rubro[[id]:[Rubro]],2,0)</f>
        <v>PRODUCTOS INDUSTRIALES Y RELACIONADOS</v>
      </c>
      <c r="C1945" s="36" t="s">
        <v>412</v>
      </c>
      <c r="D1945" s="35" t="str">
        <f>+Tabla3[[#This Row],[id_detalle]]&amp;" "&amp;VLOOKUP(Tabla3[[#This Row],[id_detalle]],rubro_detalle[[Código]:[Rubro Detalle]],2,0)</f>
        <v>03.05.181 Muebles de Madera</v>
      </c>
      <c r="E1945" s="33">
        <f t="shared" si="61"/>
        <v>5</v>
      </c>
      <c r="F1945" s="47" t="str">
        <f t="shared" si="60"/>
        <v>03.05.181-5</v>
      </c>
      <c r="G1945" s="37" t="s">
        <v>3528</v>
      </c>
      <c r="H1945" s="37">
        <v>304</v>
      </c>
    </row>
    <row r="1946" spans="1:8" x14ac:dyDescent="0.3">
      <c r="A1946" s="34" t="str">
        <f>+LEFT(Tabla3[[#This Row],[id_detalle]],2)</f>
        <v>03</v>
      </c>
      <c r="B1946" s="46" t="str">
        <f>VLOOKUP((LEFT(Tabla3[[#This Row],[id_detalle]],2)),id_rubro[[id]:[Rubro]],2,0)</f>
        <v>PRODUCTOS INDUSTRIALES Y RELACIONADOS</v>
      </c>
      <c r="C1946" s="36" t="s">
        <v>412</v>
      </c>
      <c r="D1946" s="35" t="str">
        <f>+Tabla3[[#This Row],[id_detalle]]&amp;" "&amp;VLOOKUP(Tabla3[[#This Row],[id_detalle]],rubro_detalle[[Código]:[Rubro Detalle]],2,0)</f>
        <v>03.05.181 Muebles de Madera</v>
      </c>
      <c r="E1946" s="33">
        <f t="shared" si="61"/>
        <v>6</v>
      </c>
      <c r="F1946" s="47" t="str">
        <f t="shared" si="60"/>
        <v>03.05.181-6</v>
      </c>
      <c r="G1946" s="37" t="s">
        <v>3766</v>
      </c>
      <c r="H1946" s="37">
        <v>313</v>
      </c>
    </row>
    <row r="1947" spans="1:8" x14ac:dyDescent="0.3">
      <c r="A1947" s="34" t="str">
        <f>+LEFT(Tabla3[[#This Row],[id_detalle]],2)</f>
        <v>03</v>
      </c>
      <c r="B1947" s="46" t="str">
        <f>VLOOKUP((LEFT(Tabla3[[#This Row],[id_detalle]],2)),id_rubro[[id]:[Rubro]],2,0)</f>
        <v>PRODUCTOS INDUSTRIALES Y RELACIONADOS</v>
      </c>
      <c r="C1947" s="36" t="s">
        <v>412</v>
      </c>
      <c r="D1947" s="35" t="str">
        <f>+Tabla3[[#This Row],[id_detalle]]&amp;" "&amp;VLOOKUP(Tabla3[[#This Row],[id_detalle]],rubro_detalle[[Código]:[Rubro Detalle]],2,0)</f>
        <v>03.05.181 Muebles de Madera</v>
      </c>
      <c r="E1947" s="33">
        <f t="shared" si="61"/>
        <v>7</v>
      </c>
      <c r="F1947" s="47" t="str">
        <f t="shared" si="60"/>
        <v>03.05.181-7</v>
      </c>
      <c r="G1947" s="37" t="s">
        <v>3936</v>
      </c>
      <c r="H1947" s="37">
        <v>314</v>
      </c>
    </row>
    <row r="1948" spans="1:8" x14ac:dyDescent="0.3">
      <c r="A1948" s="34" t="str">
        <f>+LEFT(Tabla3[[#This Row],[id_detalle]],2)</f>
        <v>03</v>
      </c>
      <c r="B1948" s="46" t="str">
        <f>VLOOKUP((LEFT(Tabla3[[#This Row],[id_detalle]],2)),id_rubro[[id]:[Rubro]],2,0)</f>
        <v>PRODUCTOS INDUSTRIALES Y RELACIONADOS</v>
      </c>
      <c r="C1948" s="36" t="s">
        <v>412</v>
      </c>
      <c r="D1948" s="35" t="str">
        <f>+Tabla3[[#This Row],[id_detalle]]&amp;" "&amp;VLOOKUP(Tabla3[[#This Row],[id_detalle]],rubro_detalle[[Código]:[Rubro Detalle]],2,0)</f>
        <v>03.05.181 Muebles de Madera</v>
      </c>
      <c r="E1948" s="33">
        <f t="shared" si="61"/>
        <v>8</v>
      </c>
      <c r="F1948" s="47" t="str">
        <f t="shared" si="60"/>
        <v>03.05.181-8</v>
      </c>
      <c r="G1948" s="37" t="s">
        <v>3937</v>
      </c>
      <c r="H1948" s="37">
        <v>317</v>
      </c>
    </row>
    <row r="1949" spans="1:8" x14ac:dyDescent="0.3">
      <c r="A1949" s="34" t="str">
        <f>+LEFT(Tabla3[[#This Row],[id_detalle]],2)</f>
        <v>03</v>
      </c>
      <c r="B1949" s="46" t="str">
        <f>VLOOKUP((LEFT(Tabla3[[#This Row],[id_detalle]],2)),id_rubro[[id]:[Rubro]],2,0)</f>
        <v>PRODUCTOS INDUSTRIALES Y RELACIONADOS</v>
      </c>
      <c r="C1949" s="36" t="s">
        <v>412</v>
      </c>
      <c r="D1949" s="35" t="str">
        <f>+Tabla3[[#This Row],[id_detalle]]&amp;" "&amp;VLOOKUP(Tabla3[[#This Row],[id_detalle]],rubro_detalle[[Código]:[Rubro Detalle]],2,0)</f>
        <v>03.05.181 Muebles de Madera</v>
      </c>
      <c r="E1949" s="33">
        <f t="shared" si="61"/>
        <v>9</v>
      </c>
      <c r="F1949" s="47" t="str">
        <f t="shared" si="60"/>
        <v>03.05.181-9</v>
      </c>
      <c r="G1949" s="37" t="s">
        <v>3938</v>
      </c>
      <c r="H1949" s="37">
        <v>319</v>
      </c>
    </row>
    <row r="1950" spans="1:8" x14ac:dyDescent="0.3">
      <c r="A1950" s="34" t="str">
        <f>+LEFT(Tabla3[[#This Row],[id_detalle]],2)</f>
        <v>03</v>
      </c>
      <c r="B1950" s="46" t="str">
        <f>VLOOKUP((LEFT(Tabla3[[#This Row],[id_detalle]],2)),id_rubro[[id]:[Rubro]],2,0)</f>
        <v>PRODUCTOS INDUSTRIALES Y RELACIONADOS</v>
      </c>
      <c r="C1950" s="36" t="s">
        <v>412</v>
      </c>
      <c r="D1950" s="35" t="str">
        <f>+Tabla3[[#This Row],[id_detalle]]&amp;" "&amp;VLOOKUP(Tabla3[[#This Row],[id_detalle]],rubro_detalle[[Código]:[Rubro Detalle]],2,0)</f>
        <v>03.05.181 Muebles de Madera</v>
      </c>
      <c r="E1950" s="33">
        <f t="shared" si="61"/>
        <v>10</v>
      </c>
      <c r="F1950" s="47" t="str">
        <f t="shared" si="60"/>
        <v>03.05.181-10</v>
      </c>
      <c r="G1950" s="37" t="s">
        <v>3939</v>
      </c>
      <c r="H1950" s="37">
        <v>319</v>
      </c>
    </row>
    <row r="1951" spans="1:8" x14ac:dyDescent="0.3">
      <c r="A1951" s="34" t="str">
        <f>+LEFT(Tabla3[[#This Row],[id_detalle]],2)</f>
        <v>03</v>
      </c>
      <c r="B1951" s="46" t="str">
        <f>VLOOKUP((LEFT(Tabla3[[#This Row],[id_detalle]],2)),id_rubro[[id]:[Rubro]],2,0)</f>
        <v>PRODUCTOS INDUSTRIALES Y RELACIONADOS</v>
      </c>
      <c r="C1951" s="36" t="s">
        <v>412</v>
      </c>
      <c r="D1951" s="35" t="str">
        <f>+Tabla3[[#This Row],[id_detalle]]&amp;" "&amp;VLOOKUP(Tabla3[[#This Row],[id_detalle]],rubro_detalle[[Código]:[Rubro Detalle]],2,0)</f>
        <v>03.05.181 Muebles de Madera</v>
      </c>
      <c r="E1951" s="33">
        <f t="shared" si="61"/>
        <v>11</v>
      </c>
      <c r="F1951" s="47" t="str">
        <f t="shared" si="60"/>
        <v>03.05.181-11</v>
      </c>
      <c r="G1951" s="37" t="s">
        <v>3923</v>
      </c>
      <c r="H1951" s="37">
        <v>319</v>
      </c>
    </row>
    <row r="1952" spans="1:8" x14ac:dyDescent="0.3">
      <c r="A1952" s="34" t="str">
        <f>+LEFT(Tabla3[[#This Row],[id_detalle]],2)</f>
        <v>03</v>
      </c>
      <c r="B1952" s="46" t="str">
        <f>VLOOKUP((LEFT(Tabla3[[#This Row],[id_detalle]],2)),id_rubro[[id]:[Rubro]],2,0)</f>
        <v>PRODUCTOS INDUSTRIALES Y RELACIONADOS</v>
      </c>
      <c r="C1952" s="36" t="s">
        <v>412</v>
      </c>
      <c r="D1952" s="35" t="str">
        <f>+Tabla3[[#This Row],[id_detalle]]&amp;" "&amp;VLOOKUP(Tabla3[[#This Row],[id_detalle]],rubro_detalle[[Código]:[Rubro Detalle]],2,0)</f>
        <v>03.05.181 Muebles de Madera</v>
      </c>
      <c r="E1952" s="33">
        <f t="shared" si="61"/>
        <v>12</v>
      </c>
      <c r="F1952" s="47" t="str">
        <f t="shared" si="60"/>
        <v>03.05.181-12</v>
      </c>
      <c r="G1952" s="37" t="s">
        <v>3940</v>
      </c>
      <c r="H1952" s="37">
        <v>321</v>
      </c>
    </row>
    <row r="1953" spans="1:8" x14ac:dyDescent="0.3">
      <c r="A1953" s="34" t="str">
        <f>+LEFT(Tabla3[[#This Row],[id_detalle]],2)</f>
        <v>03</v>
      </c>
      <c r="B1953" s="46" t="str">
        <f>VLOOKUP((LEFT(Tabla3[[#This Row],[id_detalle]],2)),id_rubro[[id]:[Rubro]],2,0)</f>
        <v>PRODUCTOS INDUSTRIALES Y RELACIONADOS</v>
      </c>
      <c r="C1953" s="36" t="s">
        <v>412</v>
      </c>
      <c r="D1953" s="35" t="str">
        <f>+Tabla3[[#This Row],[id_detalle]]&amp;" "&amp;VLOOKUP(Tabla3[[#This Row],[id_detalle]],rubro_detalle[[Código]:[Rubro Detalle]],2,0)</f>
        <v>03.05.181 Muebles de Madera</v>
      </c>
      <c r="E1953" s="33">
        <f t="shared" si="61"/>
        <v>13</v>
      </c>
      <c r="F1953" s="47" t="str">
        <f t="shared" si="60"/>
        <v>03.05.181-13</v>
      </c>
      <c r="G1953" s="37" t="s">
        <v>3637</v>
      </c>
      <c r="H1953" s="37">
        <v>324</v>
      </c>
    </row>
    <row r="1954" spans="1:8" x14ac:dyDescent="0.3">
      <c r="A1954" s="34" t="str">
        <f>+LEFT(Tabla3[[#This Row],[id_detalle]],2)</f>
        <v>03</v>
      </c>
      <c r="B1954" s="46" t="str">
        <f>VLOOKUP((LEFT(Tabla3[[#This Row],[id_detalle]],2)),id_rubro[[id]:[Rubro]],2,0)</f>
        <v>PRODUCTOS INDUSTRIALES Y RELACIONADOS</v>
      </c>
      <c r="C1954" s="36" t="s">
        <v>412</v>
      </c>
      <c r="D1954" s="35" t="str">
        <f>+Tabla3[[#This Row],[id_detalle]]&amp;" "&amp;VLOOKUP(Tabla3[[#This Row],[id_detalle]],rubro_detalle[[Código]:[Rubro Detalle]],2,0)</f>
        <v>03.05.181 Muebles de Madera</v>
      </c>
      <c r="E1954" s="33">
        <f t="shared" si="61"/>
        <v>14</v>
      </c>
      <c r="F1954" s="47" t="str">
        <f t="shared" si="60"/>
        <v>03.05.181-14</v>
      </c>
      <c r="G1954" s="37" t="s">
        <v>3941</v>
      </c>
      <c r="H1954" s="37">
        <v>363</v>
      </c>
    </row>
    <row r="1955" spans="1:8" x14ac:dyDescent="0.3">
      <c r="A1955" s="34" t="str">
        <f>+LEFT(Tabla3[[#This Row],[id_detalle]],2)</f>
        <v>03</v>
      </c>
      <c r="B1955" s="46" t="str">
        <f>VLOOKUP((LEFT(Tabla3[[#This Row],[id_detalle]],2)),id_rubro[[id]:[Rubro]],2,0)</f>
        <v>PRODUCTOS INDUSTRIALES Y RELACIONADOS</v>
      </c>
      <c r="C1955" s="36" t="s">
        <v>412</v>
      </c>
      <c r="D1955" s="35" t="str">
        <f>+Tabla3[[#This Row],[id_detalle]]&amp;" "&amp;VLOOKUP(Tabla3[[#This Row],[id_detalle]],rubro_detalle[[Código]:[Rubro Detalle]],2,0)</f>
        <v>03.05.181 Muebles de Madera</v>
      </c>
      <c r="E1955" s="33">
        <f t="shared" si="61"/>
        <v>15</v>
      </c>
      <c r="F1955" s="47" t="str">
        <f t="shared" si="60"/>
        <v>03.05.181-15</v>
      </c>
      <c r="G1955" s="37" t="s">
        <v>3792</v>
      </c>
      <c r="H1955" s="37">
        <v>427</v>
      </c>
    </row>
    <row r="1956" spans="1:8" x14ac:dyDescent="0.3">
      <c r="A1956" s="34" t="str">
        <f>+LEFT(Tabla3[[#This Row],[id_detalle]],2)</f>
        <v>03</v>
      </c>
      <c r="B1956" s="46" t="str">
        <f>VLOOKUP((LEFT(Tabla3[[#This Row],[id_detalle]],2)),id_rubro[[id]:[Rubro]],2,0)</f>
        <v>PRODUCTOS INDUSTRIALES Y RELACIONADOS</v>
      </c>
      <c r="C1956" s="36" t="s">
        <v>412</v>
      </c>
      <c r="D1956" s="35" t="str">
        <f>+Tabla3[[#This Row],[id_detalle]]&amp;" "&amp;VLOOKUP(Tabla3[[#This Row],[id_detalle]],rubro_detalle[[Código]:[Rubro Detalle]],2,0)</f>
        <v>03.05.181 Muebles de Madera</v>
      </c>
      <c r="E1956" s="33">
        <f t="shared" si="61"/>
        <v>16</v>
      </c>
      <c r="F1956" s="47" t="str">
        <f t="shared" si="60"/>
        <v>03.05.181-16</v>
      </c>
      <c r="G1956" s="37" t="s">
        <v>3926</v>
      </c>
      <c r="H1956" s="37">
        <v>438</v>
      </c>
    </row>
    <row r="1957" spans="1:8" x14ac:dyDescent="0.3">
      <c r="A1957" s="34" t="str">
        <f>+LEFT(Tabla3[[#This Row],[id_detalle]],2)</f>
        <v>03</v>
      </c>
      <c r="B1957" s="46" t="str">
        <f>VLOOKUP((LEFT(Tabla3[[#This Row],[id_detalle]],2)),id_rubro[[id]:[Rubro]],2,0)</f>
        <v>PRODUCTOS INDUSTRIALES Y RELACIONADOS</v>
      </c>
      <c r="C1957" s="36" t="s">
        <v>412</v>
      </c>
      <c r="D1957" s="35" t="str">
        <f>+Tabla3[[#This Row],[id_detalle]]&amp;" "&amp;VLOOKUP(Tabla3[[#This Row],[id_detalle]],rubro_detalle[[Código]:[Rubro Detalle]],2,0)</f>
        <v>03.05.181 Muebles de Madera</v>
      </c>
      <c r="E1957" s="33">
        <f t="shared" si="61"/>
        <v>17</v>
      </c>
      <c r="F1957" s="47" t="str">
        <f t="shared" si="60"/>
        <v>03.05.181-17</v>
      </c>
      <c r="G1957" s="38" t="s">
        <v>3942</v>
      </c>
      <c r="H1957" s="38">
        <v>445</v>
      </c>
    </row>
    <row r="1958" spans="1:8" x14ac:dyDescent="0.3">
      <c r="A1958" s="34" t="str">
        <f>+LEFT(Tabla3[[#This Row],[id_detalle]],2)</f>
        <v>03</v>
      </c>
      <c r="B1958" s="46" t="str">
        <f>VLOOKUP((LEFT(Tabla3[[#This Row],[id_detalle]],2)),id_rubro[[id]:[Rubro]],2,0)</f>
        <v>PRODUCTOS INDUSTRIALES Y RELACIONADOS</v>
      </c>
      <c r="C1958" s="36" t="s">
        <v>412</v>
      </c>
      <c r="D1958" s="35" t="str">
        <f>+Tabla3[[#This Row],[id_detalle]]&amp;" "&amp;VLOOKUP(Tabla3[[#This Row],[id_detalle]],rubro_detalle[[Código]:[Rubro Detalle]],2,0)</f>
        <v>03.05.181 Muebles de Madera</v>
      </c>
      <c r="E1958" s="33">
        <f t="shared" si="61"/>
        <v>18</v>
      </c>
      <c r="F1958" s="47" t="str">
        <f t="shared" si="60"/>
        <v>03.05.181-18</v>
      </c>
      <c r="G1958" s="37" t="s">
        <v>3839</v>
      </c>
      <c r="H1958" s="37">
        <v>453</v>
      </c>
    </row>
    <row r="1959" spans="1:8" x14ac:dyDescent="0.3">
      <c r="A1959" s="34" t="str">
        <f>+LEFT(Tabla3[[#This Row],[id_detalle]],2)</f>
        <v>03</v>
      </c>
      <c r="B1959" s="46" t="str">
        <f>VLOOKUP((LEFT(Tabla3[[#This Row],[id_detalle]],2)),id_rubro[[id]:[Rubro]],2,0)</f>
        <v>PRODUCTOS INDUSTRIALES Y RELACIONADOS</v>
      </c>
      <c r="C1959" s="36" t="s">
        <v>412</v>
      </c>
      <c r="D1959" s="35" t="str">
        <f>+Tabla3[[#This Row],[id_detalle]]&amp;" "&amp;VLOOKUP(Tabla3[[#This Row],[id_detalle]],rubro_detalle[[Código]:[Rubro Detalle]],2,0)</f>
        <v>03.05.181 Muebles de Madera</v>
      </c>
      <c r="E1959" s="33">
        <f t="shared" si="61"/>
        <v>19</v>
      </c>
      <c r="F1959" s="47" t="str">
        <f t="shared" si="60"/>
        <v>03.05.181-19</v>
      </c>
      <c r="G1959" s="37" t="s">
        <v>3943</v>
      </c>
      <c r="H1959" s="37">
        <v>460</v>
      </c>
    </row>
    <row r="1960" spans="1:8" x14ac:dyDescent="0.3">
      <c r="A1960" s="34" t="str">
        <f>+LEFT(Tabla3[[#This Row],[id_detalle]],2)</f>
        <v>03</v>
      </c>
      <c r="B1960" s="46" t="str">
        <f>VLOOKUP((LEFT(Tabla3[[#This Row],[id_detalle]],2)),id_rubro[[id]:[Rubro]],2,0)</f>
        <v>PRODUCTOS INDUSTRIALES Y RELACIONADOS</v>
      </c>
      <c r="C1960" s="36" t="s">
        <v>412</v>
      </c>
      <c r="D1960" s="35" t="str">
        <f>+Tabla3[[#This Row],[id_detalle]]&amp;" "&amp;VLOOKUP(Tabla3[[#This Row],[id_detalle]],rubro_detalle[[Código]:[Rubro Detalle]],2,0)</f>
        <v>03.05.181 Muebles de Madera</v>
      </c>
      <c r="E1960" s="33">
        <f t="shared" si="61"/>
        <v>20</v>
      </c>
      <c r="F1960" s="47" t="str">
        <f t="shared" si="60"/>
        <v>03.05.181-20</v>
      </c>
      <c r="G1960" s="37" t="s">
        <v>3944</v>
      </c>
      <c r="H1960" s="37">
        <v>476</v>
      </c>
    </row>
    <row r="1961" spans="1:8" x14ac:dyDescent="0.3">
      <c r="A1961" s="34" t="str">
        <f>+LEFT(Tabla3[[#This Row],[id_detalle]],2)</f>
        <v>03</v>
      </c>
      <c r="B1961" s="46" t="str">
        <f>VLOOKUP((LEFT(Tabla3[[#This Row],[id_detalle]],2)),id_rubro[[id]:[Rubro]],2,0)</f>
        <v>PRODUCTOS INDUSTRIALES Y RELACIONADOS</v>
      </c>
      <c r="C1961" s="36" t="s">
        <v>412</v>
      </c>
      <c r="D1961" s="35" t="str">
        <f>+Tabla3[[#This Row],[id_detalle]]&amp;" "&amp;VLOOKUP(Tabla3[[#This Row],[id_detalle]],rubro_detalle[[Código]:[Rubro Detalle]],2,0)</f>
        <v>03.05.181 Muebles de Madera</v>
      </c>
      <c r="E1961" s="33">
        <f t="shared" si="61"/>
        <v>21</v>
      </c>
      <c r="F1961" s="47" t="str">
        <f t="shared" si="60"/>
        <v>03.05.181-21</v>
      </c>
      <c r="G1961" s="37" t="s">
        <v>3531</v>
      </c>
      <c r="H1961" s="37">
        <v>517</v>
      </c>
    </row>
    <row r="1962" spans="1:8" x14ac:dyDescent="0.3">
      <c r="A1962" s="34" t="str">
        <f>+LEFT(Tabla3[[#This Row],[id_detalle]],2)</f>
        <v>03</v>
      </c>
      <c r="B1962" s="46" t="str">
        <f>VLOOKUP((LEFT(Tabla3[[#This Row],[id_detalle]],2)),id_rubro[[id]:[Rubro]],2,0)</f>
        <v>PRODUCTOS INDUSTRIALES Y RELACIONADOS</v>
      </c>
      <c r="C1962" s="36" t="s">
        <v>412</v>
      </c>
      <c r="D1962" s="35" t="str">
        <f>+Tabla3[[#This Row],[id_detalle]]&amp;" "&amp;VLOOKUP(Tabla3[[#This Row],[id_detalle]],rubro_detalle[[Código]:[Rubro Detalle]],2,0)</f>
        <v>03.05.181 Muebles de Madera</v>
      </c>
      <c r="E1962" s="33">
        <f t="shared" si="61"/>
        <v>22</v>
      </c>
      <c r="F1962" s="47" t="str">
        <f t="shared" si="60"/>
        <v>03.05.181-22</v>
      </c>
      <c r="G1962" s="37" t="s">
        <v>3846</v>
      </c>
      <c r="H1962" s="37">
        <v>526</v>
      </c>
    </row>
    <row r="1963" spans="1:8" x14ac:dyDescent="0.3">
      <c r="A1963" s="34" t="str">
        <f>+LEFT(Tabla3[[#This Row],[id_detalle]],2)</f>
        <v>03</v>
      </c>
      <c r="B1963" s="46" t="str">
        <f>VLOOKUP((LEFT(Tabla3[[#This Row],[id_detalle]],2)),id_rubro[[id]:[Rubro]],2,0)</f>
        <v>PRODUCTOS INDUSTRIALES Y RELACIONADOS</v>
      </c>
      <c r="C1963" s="36" t="s">
        <v>412</v>
      </c>
      <c r="D1963" s="35" t="str">
        <f>+Tabla3[[#This Row],[id_detalle]]&amp;" "&amp;VLOOKUP(Tabla3[[#This Row],[id_detalle]],rubro_detalle[[Código]:[Rubro Detalle]],2,0)</f>
        <v>03.05.181 Muebles de Madera</v>
      </c>
      <c r="E1963" s="33">
        <f t="shared" si="61"/>
        <v>23</v>
      </c>
      <c r="F1963" s="47" t="str">
        <f t="shared" si="60"/>
        <v>03.05.181-23</v>
      </c>
      <c r="G1963" s="38" t="s">
        <v>3945</v>
      </c>
      <c r="H1963" s="38">
        <v>536</v>
      </c>
    </row>
    <row r="1964" spans="1:8" x14ac:dyDescent="0.3">
      <c r="A1964" s="34" t="str">
        <f>+LEFT(Tabla3[[#This Row],[id_detalle]],2)</f>
        <v>03</v>
      </c>
      <c r="B1964" s="46" t="str">
        <f>VLOOKUP((LEFT(Tabla3[[#This Row],[id_detalle]],2)),id_rubro[[id]:[Rubro]],2,0)</f>
        <v>PRODUCTOS INDUSTRIALES Y RELACIONADOS</v>
      </c>
      <c r="C1964" s="36" t="s">
        <v>412</v>
      </c>
      <c r="D1964" s="35" t="str">
        <f>+Tabla3[[#This Row],[id_detalle]]&amp;" "&amp;VLOOKUP(Tabla3[[#This Row],[id_detalle]],rubro_detalle[[Código]:[Rubro Detalle]],2,0)</f>
        <v>03.05.181 Muebles de Madera</v>
      </c>
      <c r="E1964" s="33">
        <f t="shared" si="61"/>
        <v>24</v>
      </c>
      <c r="F1964" s="47" t="str">
        <f t="shared" si="60"/>
        <v>03.05.181-24</v>
      </c>
      <c r="G1964" s="37" t="s">
        <v>3946</v>
      </c>
      <c r="H1964" s="37">
        <v>578</v>
      </c>
    </row>
    <row r="1965" spans="1:8" x14ac:dyDescent="0.3">
      <c r="A1965" s="34" t="str">
        <f>+LEFT(Tabla3[[#This Row],[id_detalle]],2)</f>
        <v>03</v>
      </c>
      <c r="B1965" s="46" t="str">
        <f>VLOOKUP((LEFT(Tabla3[[#This Row],[id_detalle]],2)),id_rubro[[id]:[Rubro]],2,0)</f>
        <v>PRODUCTOS INDUSTRIALES Y RELACIONADOS</v>
      </c>
      <c r="C1965" s="36" t="s">
        <v>412</v>
      </c>
      <c r="D1965" s="35" t="str">
        <f>+Tabla3[[#This Row],[id_detalle]]&amp;" "&amp;VLOOKUP(Tabla3[[#This Row],[id_detalle]],rubro_detalle[[Código]:[Rubro Detalle]],2,0)</f>
        <v>03.05.181 Muebles de Madera</v>
      </c>
      <c r="E1965" s="33">
        <f t="shared" si="61"/>
        <v>25</v>
      </c>
      <c r="F1965" s="47" t="str">
        <f t="shared" si="60"/>
        <v>03.05.181-25</v>
      </c>
      <c r="G1965" s="37" t="s">
        <v>3947</v>
      </c>
      <c r="H1965" s="37">
        <v>601</v>
      </c>
    </row>
    <row r="1966" spans="1:8" x14ac:dyDescent="0.3">
      <c r="A1966" s="34" t="str">
        <f>+LEFT(Tabla3[[#This Row],[id_detalle]],2)</f>
        <v>03</v>
      </c>
      <c r="B1966" s="46" t="str">
        <f>VLOOKUP((LEFT(Tabla3[[#This Row],[id_detalle]],2)),id_rubro[[id]:[Rubro]],2,0)</f>
        <v>PRODUCTOS INDUSTRIALES Y RELACIONADOS</v>
      </c>
      <c r="C1966" s="36" t="s">
        <v>412</v>
      </c>
      <c r="D1966" s="35" t="str">
        <f>+Tabla3[[#This Row],[id_detalle]]&amp;" "&amp;VLOOKUP(Tabla3[[#This Row],[id_detalle]],rubro_detalle[[Código]:[Rubro Detalle]],2,0)</f>
        <v>03.05.181 Muebles de Madera</v>
      </c>
      <c r="E1966" s="33">
        <f t="shared" si="61"/>
        <v>26</v>
      </c>
      <c r="F1966" s="47" t="str">
        <f t="shared" si="60"/>
        <v>03.05.181-26</v>
      </c>
      <c r="G1966" s="37" t="s">
        <v>3948</v>
      </c>
      <c r="H1966" s="37">
        <v>623</v>
      </c>
    </row>
    <row r="1967" spans="1:8" x14ac:dyDescent="0.3">
      <c r="A1967" s="34" t="str">
        <f>+LEFT(Tabla3[[#This Row],[id_detalle]],2)</f>
        <v>03</v>
      </c>
      <c r="B1967" s="46" t="str">
        <f>VLOOKUP((LEFT(Tabla3[[#This Row],[id_detalle]],2)),id_rubro[[id]:[Rubro]],2,0)</f>
        <v>PRODUCTOS INDUSTRIALES Y RELACIONADOS</v>
      </c>
      <c r="C1967" s="36" t="s">
        <v>412</v>
      </c>
      <c r="D1967" s="35" t="str">
        <f>+Tabla3[[#This Row],[id_detalle]]&amp;" "&amp;VLOOKUP(Tabla3[[#This Row],[id_detalle]],rubro_detalle[[Código]:[Rubro Detalle]],2,0)</f>
        <v>03.05.181 Muebles de Madera</v>
      </c>
      <c r="E1967" s="33">
        <f t="shared" si="61"/>
        <v>27</v>
      </c>
      <c r="F1967" s="47" t="str">
        <f t="shared" si="60"/>
        <v>03.05.181-27</v>
      </c>
      <c r="G1967" s="37" t="s">
        <v>3949</v>
      </c>
      <c r="H1967" s="37">
        <v>626</v>
      </c>
    </row>
    <row r="1968" spans="1:8" x14ac:dyDescent="0.3">
      <c r="A1968" s="34" t="str">
        <f>+LEFT(Tabla3[[#This Row],[id_detalle]],2)</f>
        <v>03</v>
      </c>
      <c r="B1968" s="46" t="str">
        <f>VLOOKUP((LEFT(Tabla3[[#This Row],[id_detalle]],2)),id_rubro[[id]:[Rubro]],2,0)</f>
        <v>PRODUCTOS INDUSTRIALES Y RELACIONADOS</v>
      </c>
      <c r="C1968" s="36" t="s">
        <v>412</v>
      </c>
      <c r="D1968" s="35" t="str">
        <f>+Tabla3[[#This Row],[id_detalle]]&amp;" "&amp;VLOOKUP(Tabla3[[#This Row],[id_detalle]],rubro_detalle[[Código]:[Rubro Detalle]],2,0)</f>
        <v>03.05.181 Muebles de Madera</v>
      </c>
      <c r="E1968" s="33">
        <f t="shared" si="61"/>
        <v>28</v>
      </c>
      <c r="F1968" s="47" t="str">
        <f t="shared" si="60"/>
        <v>03.05.181-28</v>
      </c>
      <c r="G1968" s="37" t="s">
        <v>3470</v>
      </c>
      <c r="H1968" s="37">
        <v>627</v>
      </c>
    </row>
    <row r="1969" spans="1:8" x14ac:dyDescent="0.3">
      <c r="A1969" s="34" t="str">
        <f>+LEFT(Tabla3[[#This Row],[id_detalle]],2)</f>
        <v>03</v>
      </c>
      <c r="B1969" s="46" t="str">
        <f>VLOOKUP((LEFT(Tabla3[[#This Row],[id_detalle]],2)),id_rubro[[id]:[Rubro]],2,0)</f>
        <v>PRODUCTOS INDUSTRIALES Y RELACIONADOS</v>
      </c>
      <c r="C1969" s="36" t="s">
        <v>412</v>
      </c>
      <c r="D1969" s="35" t="str">
        <f>+Tabla3[[#This Row],[id_detalle]]&amp;" "&amp;VLOOKUP(Tabla3[[#This Row],[id_detalle]],rubro_detalle[[Código]:[Rubro Detalle]],2,0)</f>
        <v>03.05.181 Muebles de Madera</v>
      </c>
      <c r="E1969" s="33">
        <f t="shared" si="61"/>
        <v>29</v>
      </c>
      <c r="F1969" s="47" t="str">
        <f t="shared" si="60"/>
        <v>03.05.181-29</v>
      </c>
      <c r="G1969" s="37" t="s">
        <v>3930</v>
      </c>
      <c r="H1969" s="37">
        <v>634</v>
      </c>
    </row>
    <row r="1970" spans="1:8" x14ac:dyDescent="0.3">
      <c r="A1970" s="34" t="str">
        <f>+LEFT(Tabla3[[#This Row],[id_detalle]],2)</f>
        <v>03</v>
      </c>
      <c r="B1970" s="46" t="str">
        <f>VLOOKUP((LEFT(Tabla3[[#This Row],[id_detalle]],2)),id_rubro[[id]:[Rubro]],2,0)</f>
        <v>PRODUCTOS INDUSTRIALES Y RELACIONADOS</v>
      </c>
      <c r="C1970" s="36" t="s">
        <v>412</v>
      </c>
      <c r="D1970" s="35" t="str">
        <f>+Tabla3[[#This Row],[id_detalle]]&amp;" "&amp;VLOOKUP(Tabla3[[#This Row],[id_detalle]],rubro_detalle[[Código]:[Rubro Detalle]],2,0)</f>
        <v>03.05.181 Muebles de Madera</v>
      </c>
      <c r="E1970" s="33">
        <f t="shared" si="61"/>
        <v>30</v>
      </c>
      <c r="F1970" s="47" t="str">
        <f t="shared" si="60"/>
        <v>03.05.181-30</v>
      </c>
      <c r="G1970" s="37" t="s">
        <v>3950</v>
      </c>
      <c r="H1970" s="37">
        <v>634</v>
      </c>
    </row>
    <row r="1971" spans="1:8" x14ac:dyDescent="0.3">
      <c r="A1971" s="34" t="str">
        <f>+LEFT(Tabla3[[#This Row],[id_detalle]],2)</f>
        <v>03</v>
      </c>
      <c r="B1971" s="46" t="str">
        <f>VLOOKUP((LEFT(Tabla3[[#This Row],[id_detalle]],2)),id_rubro[[id]:[Rubro]],2,0)</f>
        <v>PRODUCTOS INDUSTRIALES Y RELACIONADOS</v>
      </c>
      <c r="C1971" s="36" t="s">
        <v>412</v>
      </c>
      <c r="D1971" s="35" t="str">
        <f>+Tabla3[[#This Row],[id_detalle]]&amp;" "&amp;VLOOKUP(Tabla3[[#This Row],[id_detalle]],rubro_detalle[[Código]:[Rubro Detalle]],2,0)</f>
        <v>03.05.181 Muebles de Madera</v>
      </c>
      <c r="E1971" s="33">
        <f t="shared" si="61"/>
        <v>31</v>
      </c>
      <c r="F1971" s="47" t="str">
        <f t="shared" si="60"/>
        <v>03.05.181-31</v>
      </c>
      <c r="G1971" s="37" t="s">
        <v>3951</v>
      </c>
      <c r="H1971" s="37">
        <v>635</v>
      </c>
    </row>
    <row r="1972" spans="1:8" x14ac:dyDescent="0.3">
      <c r="A1972" s="34" t="str">
        <f>+LEFT(Tabla3[[#This Row],[id_detalle]],2)</f>
        <v>03</v>
      </c>
      <c r="B1972" s="46" t="str">
        <f>VLOOKUP((LEFT(Tabla3[[#This Row],[id_detalle]],2)),id_rubro[[id]:[Rubro]],2,0)</f>
        <v>PRODUCTOS INDUSTRIALES Y RELACIONADOS</v>
      </c>
      <c r="C1972" s="36" t="s">
        <v>412</v>
      </c>
      <c r="D1972" s="35" t="str">
        <f>+Tabla3[[#This Row],[id_detalle]]&amp;" "&amp;VLOOKUP(Tabla3[[#This Row],[id_detalle]],rubro_detalle[[Código]:[Rubro Detalle]],2,0)</f>
        <v>03.05.181 Muebles de Madera</v>
      </c>
      <c r="E1972" s="33">
        <f t="shared" si="61"/>
        <v>32</v>
      </c>
      <c r="F1972" s="47" t="str">
        <f t="shared" si="60"/>
        <v>03.05.181-32</v>
      </c>
      <c r="G1972" s="37" t="s">
        <v>3952</v>
      </c>
      <c r="H1972" s="37">
        <v>635</v>
      </c>
    </row>
    <row r="1973" spans="1:8" x14ac:dyDescent="0.3">
      <c r="A1973" s="34" t="str">
        <f>+LEFT(Tabla3[[#This Row],[id_detalle]],2)</f>
        <v>03</v>
      </c>
      <c r="B1973" s="46" t="str">
        <f>VLOOKUP((LEFT(Tabla3[[#This Row],[id_detalle]],2)),id_rubro[[id]:[Rubro]],2,0)</f>
        <v>PRODUCTOS INDUSTRIALES Y RELACIONADOS</v>
      </c>
      <c r="C1973" s="36" t="s">
        <v>412</v>
      </c>
      <c r="D1973" s="35" t="str">
        <f>+Tabla3[[#This Row],[id_detalle]]&amp;" "&amp;VLOOKUP(Tabla3[[#This Row],[id_detalle]],rubro_detalle[[Código]:[Rubro Detalle]],2,0)</f>
        <v>03.05.181 Muebles de Madera</v>
      </c>
      <c r="E1973" s="33">
        <f t="shared" si="61"/>
        <v>33</v>
      </c>
      <c r="F1973" s="47" t="str">
        <f t="shared" si="60"/>
        <v>03.05.181-33</v>
      </c>
      <c r="G1973" s="37" t="s">
        <v>3901</v>
      </c>
      <c r="H1973" s="37">
        <v>648</v>
      </c>
    </row>
    <row r="1974" spans="1:8" x14ac:dyDescent="0.3">
      <c r="A1974" s="34" t="str">
        <f>+LEFT(Tabla3[[#This Row],[id_detalle]],2)</f>
        <v>03</v>
      </c>
      <c r="B1974" s="46" t="str">
        <f>VLOOKUP((LEFT(Tabla3[[#This Row],[id_detalle]],2)),id_rubro[[id]:[Rubro]],2,0)</f>
        <v>PRODUCTOS INDUSTRIALES Y RELACIONADOS</v>
      </c>
      <c r="C1974" s="36" t="s">
        <v>412</v>
      </c>
      <c r="D1974" s="35" t="str">
        <f>+Tabla3[[#This Row],[id_detalle]]&amp;" "&amp;VLOOKUP(Tabla3[[#This Row],[id_detalle]],rubro_detalle[[Código]:[Rubro Detalle]],2,0)</f>
        <v>03.05.181 Muebles de Madera</v>
      </c>
      <c r="E1974" s="33">
        <f t="shared" si="61"/>
        <v>34</v>
      </c>
      <c r="F1974" s="47" t="str">
        <f t="shared" si="60"/>
        <v>03.05.181-34</v>
      </c>
      <c r="G1974" s="37" t="s">
        <v>3882</v>
      </c>
      <c r="H1974" s="37">
        <v>678</v>
      </c>
    </row>
    <row r="1975" spans="1:8" x14ac:dyDescent="0.3">
      <c r="A1975" s="34" t="str">
        <f>+LEFT(Tabla3[[#This Row],[id_detalle]],2)</f>
        <v>03</v>
      </c>
      <c r="B1975" s="46" t="str">
        <f>VLOOKUP((LEFT(Tabla3[[#This Row],[id_detalle]],2)),id_rubro[[id]:[Rubro]],2,0)</f>
        <v>PRODUCTOS INDUSTRIALES Y RELACIONADOS</v>
      </c>
      <c r="C1975" s="36" t="s">
        <v>412</v>
      </c>
      <c r="D1975" s="35" t="str">
        <f>+Tabla3[[#This Row],[id_detalle]]&amp;" "&amp;VLOOKUP(Tabla3[[#This Row],[id_detalle]],rubro_detalle[[Código]:[Rubro Detalle]],2,0)</f>
        <v>03.05.181 Muebles de Madera</v>
      </c>
      <c r="E1975" s="33">
        <f t="shared" si="61"/>
        <v>35</v>
      </c>
      <c r="F1975" s="47" t="str">
        <f t="shared" si="60"/>
        <v>03.05.181-35</v>
      </c>
      <c r="G1975" s="37" t="s">
        <v>3475</v>
      </c>
      <c r="H1975" s="37">
        <v>711</v>
      </c>
    </row>
    <row r="1976" spans="1:8" x14ac:dyDescent="0.3">
      <c r="A1976" s="34" t="str">
        <f>+LEFT(Tabla3[[#This Row],[id_detalle]],2)</f>
        <v>03</v>
      </c>
      <c r="B1976" s="46" t="str">
        <f>VLOOKUP((LEFT(Tabla3[[#This Row],[id_detalle]],2)),id_rubro[[id]:[Rubro]],2,0)</f>
        <v>PRODUCTOS INDUSTRIALES Y RELACIONADOS</v>
      </c>
      <c r="C1976" s="36" t="s">
        <v>412</v>
      </c>
      <c r="D1976" s="35" t="str">
        <f>+Tabla3[[#This Row],[id_detalle]]&amp;" "&amp;VLOOKUP(Tabla3[[#This Row],[id_detalle]],rubro_detalle[[Código]:[Rubro Detalle]],2,0)</f>
        <v>03.05.181 Muebles de Madera</v>
      </c>
      <c r="E1976" s="33">
        <f t="shared" si="61"/>
        <v>36</v>
      </c>
      <c r="F1976" s="47" t="str">
        <f t="shared" si="60"/>
        <v>03.05.181-36</v>
      </c>
      <c r="G1976" s="37" t="s">
        <v>3591</v>
      </c>
      <c r="H1976" s="37">
        <v>715</v>
      </c>
    </row>
    <row r="1977" spans="1:8" x14ac:dyDescent="0.3">
      <c r="A1977" s="34" t="str">
        <f>+LEFT(Tabla3[[#This Row],[id_detalle]],2)</f>
        <v>03</v>
      </c>
      <c r="B1977" s="46" t="str">
        <f>VLOOKUP((LEFT(Tabla3[[#This Row],[id_detalle]],2)),id_rubro[[id]:[Rubro]],2,0)</f>
        <v>PRODUCTOS INDUSTRIALES Y RELACIONADOS</v>
      </c>
      <c r="C1977" s="36" t="s">
        <v>412</v>
      </c>
      <c r="D1977" s="35" t="str">
        <f>+Tabla3[[#This Row],[id_detalle]]&amp;" "&amp;VLOOKUP(Tabla3[[#This Row],[id_detalle]],rubro_detalle[[Código]:[Rubro Detalle]],2,0)</f>
        <v>03.05.181 Muebles de Madera</v>
      </c>
      <c r="E1977" s="33">
        <f t="shared" si="61"/>
        <v>37</v>
      </c>
      <c r="F1977" s="47" t="str">
        <f t="shared" si="60"/>
        <v>03.05.181-37</v>
      </c>
      <c r="G1977" s="37" t="s">
        <v>3953</v>
      </c>
      <c r="H1977" s="37">
        <v>754</v>
      </c>
    </row>
    <row r="1978" spans="1:8" x14ac:dyDescent="0.3">
      <c r="A1978" s="34" t="str">
        <f>+LEFT(Tabla3[[#This Row],[id_detalle]],2)</f>
        <v>03</v>
      </c>
      <c r="B1978" s="46" t="str">
        <f>VLOOKUP((LEFT(Tabla3[[#This Row],[id_detalle]],2)),id_rubro[[id]:[Rubro]],2,0)</f>
        <v>PRODUCTOS INDUSTRIALES Y RELACIONADOS</v>
      </c>
      <c r="C1978" s="36" t="s">
        <v>412</v>
      </c>
      <c r="D1978" s="35" t="str">
        <f>+Tabla3[[#This Row],[id_detalle]]&amp;" "&amp;VLOOKUP(Tabla3[[#This Row],[id_detalle]],rubro_detalle[[Código]:[Rubro Detalle]],2,0)</f>
        <v>03.05.181 Muebles de Madera</v>
      </c>
      <c r="E1978" s="33">
        <f t="shared" si="61"/>
        <v>38</v>
      </c>
      <c r="F1978" s="47" t="str">
        <f t="shared" si="60"/>
        <v>03.05.181-38</v>
      </c>
      <c r="G1978" s="37" t="s">
        <v>3954</v>
      </c>
      <c r="H1978" s="37">
        <v>814</v>
      </c>
    </row>
    <row r="1979" spans="1:8" x14ac:dyDescent="0.3">
      <c r="A1979" s="34" t="str">
        <f>+LEFT(Tabla3[[#This Row],[id_detalle]],2)</f>
        <v>03</v>
      </c>
      <c r="B1979" s="46" t="str">
        <f>VLOOKUP((LEFT(Tabla3[[#This Row],[id_detalle]],2)),id_rubro[[id]:[Rubro]],2,0)</f>
        <v>PRODUCTOS INDUSTRIALES Y RELACIONADOS</v>
      </c>
      <c r="C1979" s="36" t="s">
        <v>412</v>
      </c>
      <c r="D1979" s="35" t="str">
        <f>+Tabla3[[#This Row],[id_detalle]]&amp;" "&amp;VLOOKUP(Tabla3[[#This Row],[id_detalle]],rubro_detalle[[Código]:[Rubro Detalle]],2,0)</f>
        <v>03.05.181 Muebles de Madera</v>
      </c>
      <c r="E1979" s="33">
        <f t="shared" si="61"/>
        <v>39</v>
      </c>
      <c r="F1979" s="47" t="str">
        <f t="shared" si="60"/>
        <v>03.05.181-39</v>
      </c>
      <c r="G1979" s="37" t="s">
        <v>3933</v>
      </c>
      <c r="H1979" s="37">
        <v>852</v>
      </c>
    </row>
    <row r="1980" spans="1:8" x14ac:dyDescent="0.3">
      <c r="A1980" s="34" t="str">
        <f>+LEFT(Tabla3[[#This Row],[id_detalle]],2)</f>
        <v>03</v>
      </c>
      <c r="B1980" s="46" t="str">
        <f>VLOOKUP((LEFT(Tabla3[[#This Row],[id_detalle]],2)),id_rubro[[id]:[Rubro]],2,0)</f>
        <v>PRODUCTOS INDUSTRIALES Y RELACIONADOS</v>
      </c>
      <c r="C1980" s="36" t="s">
        <v>414</v>
      </c>
      <c r="D1980" s="35" t="str">
        <f>+Tabla3[[#This Row],[id_detalle]]&amp;" "&amp;VLOOKUP(Tabla3[[#This Row],[id_detalle]],rubro_detalle[[Código]:[Rubro Detalle]],2,0)</f>
        <v>03.05.191 Partes y Piezas para Muebles</v>
      </c>
      <c r="E1980" s="33">
        <f t="shared" si="61"/>
        <v>1</v>
      </c>
      <c r="F1980" s="47" t="str">
        <f t="shared" si="60"/>
        <v>03.05.191-1</v>
      </c>
      <c r="G1980" s="37" t="s">
        <v>3955</v>
      </c>
      <c r="H1980" s="37">
        <v>317</v>
      </c>
    </row>
    <row r="1981" spans="1:8" x14ac:dyDescent="0.3">
      <c r="A1981" s="34" t="str">
        <f>+LEFT(Tabla3[[#This Row],[id_detalle]],2)</f>
        <v>03</v>
      </c>
      <c r="B1981" s="46" t="str">
        <f>VLOOKUP((LEFT(Tabla3[[#This Row],[id_detalle]],2)),id_rubro[[id]:[Rubro]],2,0)</f>
        <v>PRODUCTOS INDUSTRIALES Y RELACIONADOS</v>
      </c>
      <c r="C1981" s="36" t="s">
        <v>414</v>
      </c>
      <c r="D1981" s="35" t="str">
        <f>+Tabla3[[#This Row],[id_detalle]]&amp;" "&amp;VLOOKUP(Tabla3[[#This Row],[id_detalle]],rubro_detalle[[Código]:[Rubro Detalle]],2,0)</f>
        <v>03.05.191 Partes y Piezas para Muebles</v>
      </c>
      <c r="E1981" s="33">
        <f t="shared" si="61"/>
        <v>2</v>
      </c>
      <c r="F1981" s="47" t="str">
        <f t="shared" si="60"/>
        <v>03.05.191-2</v>
      </c>
      <c r="G1981" s="37" t="s">
        <v>3908</v>
      </c>
      <c r="H1981" s="37">
        <v>549</v>
      </c>
    </row>
    <row r="1982" spans="1:8" x14ac:dyDescent="0.3">
      <c r="A1982" s="34" t="str">
        <f>+LEFT(Tabla3[[#This Row],[id_detalle]],2)</f>
        <v>03</v>
      </c>
      <c r="B1982" s="46" t="str">
        <f>VLOOKUP((LEFT(Tabla3[[#This Row],[id_detalle]],2)),id_rubro[[id]:[Rubro]],2,0)</f>
        <v>PRODUCTOS INDUSTRIALES Y RELACIONADOS</v>
      </c>
      <c r="C1982" s="36" t="s">
        <v>414</v>
      </c>
      <c r="D1982" s="35" t="str">
        <f>+Tabla3[[#This Row],[id_detalle]]&amp;" "&amp;VLOOKUP(Tabla3[[#This Row],[id_detalle]],rubro_detalle[[Código]:[Rubro Detalle]],2,0)</f>
        <v>03.05.191 Partes y Piezas para Muebles</v>
      </c>
      <c r="E1982" s="33">
        <f t="shared" si="61"/>
        <v>3</v>
      </c>
      <c r="F1982" s="47" t="str">
        <f t="shared" si="60"/>
        <v>03.05.191-3</v>
      </c>
      <c r="G1982" s="37" t="s">
        <v>3850</v>
      </c>
      <c r="H1982" s="37">
        <v>592</v>
      </c>
    </row>
    <row r="1983" spans="1:8" x14ac:dyDescent="0.3">
      <c r="A1983" s="34" t="str">
        <f>+LEFT(Tabla3[[#This Row],[id_detalle]],2)</f>
        <v>03</v>
      </c>
      <c r="B1983" s="46" t="str">
        <f>VLOOKUP((LEFT(Tabla3[[#This Row],[id_detalle]],2)),id_rubro[[id]:[Rubro]],2,0)</f>
        <v>PRODUCTOS INDUSTRIALES Y RELACIONADOS</v>
      </c>
      <c r="C1983" s="36" t="s">
        <v>416</v>
      </c>
      <c r="D1983" s="35" t="str">
        <f>+Tabla3[[#This Row],[id_detalle]]&amp;" "&amp;VLOOKUP(Tabla3[[#This Row],[id_detalle]],rubro_detalle[[Código]:[Rubro Detalle]],2,0)</f>
        <v>03.05.201 Muebles de Oficina, Fabricación, Diseño y Venta</v>
      </c>
      <c r="E1983" s="33">
        <f t="shared" si="61"/>
        <v>1</v>
      </c>
      <c r="F1983" s="47" t="str">
        <f t="shared" si="60"/>
        <v>03.05.201-1</v>
      </c>
      <c r="G1983" s="37" t="s">
        <v>3934</v>
      </c>
      <c r="H1983" s="37">
        <v>175</v>
      </c>
    </row>
    <row r="1984" spans="1:8" x14ac:dyDescent="0.3">
      <c r="A1984" s="34" t="str">
        <f>+LEFT(Tabla3[[#This Row],[id_detalle]],2)</f>
        <v>03</v>
      </c>
      <c r="B1984" s="46" t="str">
        <f>VLOOKUP((LEFT(Tabla3[[#This Row],[id_detalle]],2)),id_rubro[[id]:[Rubro]],2,0)</f>
        <v>PRODUCTOS INDUSTRIALES Y RELACIONADOS</v>
      </c>
      <c r="C1984" s="36" t="s">
        <v>416</v>
      </c>
      <c r="D1984" s="35" t="str">
        <f>+Tabla3[[#This Row],[id_detalle]]&amp;" "&amp;VLOOKUP(Tabla3[[#This Row],[id_detalle]],rubro_detalle[[Código]:[Rubro Detalle]],2,0)</f>
        <v>03.05.201 Muebles de Oficina, Fabricación, Diseño y Venta</v>
      </c>
      <c r="E1984" s="33">
        <f t="shared" si="61"/>
        <v>2</v>
      </c>
      <c r="F1984" s="47" t="str">
        <f t="shared" si="60"/>
        <v>03.05.201-2</v>
      </c>
      <c r="G1984" s="37" t="s">
        <v>3956</v>
      </c>
      <c r="H1984" s="37">
        <v>197</v>
      </c>
    </row>
    <row r="1985" spans="1:8" x14ac:dyDescent="0.3">
      <c r="A1985" s="34" t="str">
        <f>+LEFT(Tabla3[[#This Row],[id_detalle]],2)</f>
        <v>03</v>
      </c>
      <c r="B1985" s="46" t="str">
        <f>VLOOKUP((LEFT(Tabla3[[#This Row],[id_detalle]],2)),id_rubro[[id]:[Rubro]],2,0)</f>
        <v>PRODUCTOS INDUSTRIALES Y RELACIONADOS</v>
      </c>
      <c r="C1985" s="36" t="s">
        <v>416</v>
      </c>
      <c r="D1985" s="35" t="str">
        <f>+Tabla3[[#This Row],[id_detalle]]&amp;" "&amp;VLOOKUP(Tabla3[[#This Row],[id_detalle]],rubro_detalle[[Código]:[Rubro Detalle]],2,0)</f>
        <v>03.05.201 Muebles de Oficina, Fabricación, Diseño y Venta</v>
      </c>
      <c r="E1985" s="33">
        <f t="shared" si="61"/>
        <v>3</v>
      </c>
      <c r="F1985" s="47" t="str">
        <f t="shared" si="60"/>
        <v>03.05.201-3</v>
      </c>
      <c r="G1985" s="37" t="s">
        <v>3922</v>
      </c>
      <c r="H1985" s="37">
        <v>214</v>
      </c>
    </row>
    <row r="1986" spans="1:8" x14ac:dyDescent="0.3">
      <c r="A1986" s="34" t="str">
        <f>+LEFT(Tabla3[[#This Row],[id_detalle]],2)</f>
        <v>03</v>
      </c>
      <c r="B1986" s="46" t="str">
        <f>VLOOKUP((LEFT(Tabla3[[#This Row],[id_detalle]],2)),id_rubro[[id]:[Rubro]],2,0)</f>
        <v>PRODUCTOS INDUSTRIALES Y RELACIONADOS</v>
      </c>
      <c r="C1986" s="36" t="s">
        <v>416</v>
      </c>
      <c r="D1986" s="35" t="str">
        <f>+Tabla3[[#This Row],[id_detalle]]&amp;" "&amp;VLOOKUP(Tabla3[[#This Row],[id_detalle]],rubro_detalle[[Código]:[Rubro Detalle]],2,0)</f>
        <v>03.05.201 Muebles de Oficina, Fabricación, Diseño y Venta</v>
      </c>
      <c r="E1986" s="33">
        <f t="shared" si="61"/>
        <v>4</v>
      </c>
      <c r="F1986" s="47" t="str">
        <f t="shared" si="60"/>
        <v>03.05.201-4</v>
      </c>
      <c r="G1986" s="37" t="s">
        <v>3452</v>
      </c>
      <c r="H1986" s="37">
        <v>238</v>
      </c>
    </row>
    <row r="1987" spans="1:8" x14ac:dyDescent="0.3">
      <c r="A1987" s="34" t="str">
        <f>+LEFT(Tabla3[[#This Row],[id_detalle]],2)</f>
        <v>03</v>
      </c>
      <c r="B1987" s="46" t="str">
        <f>VLOOKUP((LEFT(Tabla3[[#This Row],[id_detalle]],2)),id_rubro[[id]:[Rubro]],2,0)</f>
        <v>PRODUCTOS INDUSTRIALES Y RELACIONADOS</v>
      </c>
      <c r="C1987" s="36" t="s">
        <v>416</v>
      </c>
      <c r="D1987" s="35" t="str">
        <f>+Tabla3[[#This Row],[id_detalle]]&amp;" "&amp;VLOOKUP(Tabla3[[#This Row],[id_detalle]],rubro_detalle[[Código]:[Rubro Detalle]],2,0)</f>
        <v>03.05.201 Muebles de Oficina, Fabricación, Diseño y Venta</v>
      </c>
      <c r="E1987" s="33">
        <f t="shared" si="61"/>
        <v>5</v>
      </c>
      <c r="F1987" s="47" t="str">
        <f t="shared" si="60"/>
        <v>03.05.201-5</v>
      </c>
      <c r="G1987" s="37" t="s">
        <v>3902</v>
      </c>
      <c r="H1987" s="37">
        <v>320</v>
      </c>
    </row>
    <row r="1988" spans="1:8" x14ac:dyDescent="0.3">
      <c r="A1988" s="34" t="str">
        <f>+LEFT(Tabla3[[#This Row],[id_detalle]],2)</f>
        <v>03</v>
      </c>
      <c r="B1988" s="46" t="str">
        <f>VLOOKUP((LEFT(Tabla3[[#This Row],[id_detalle]],2)),id_rubro[[id]:[Rubro]],2,0)</f>
        <v>PRODUCTOS INDUSTRIALES Y RELACIONADOS</v>
      </c>
      <c r="C1988" s="36" t="s">
        <v>416</v>
      </c>
      <c r="D1988" s="35" t="str">
        <f>+Tabla3[[#This Row],[id_detalle]]&amp;" "&amp;VLOOKUP(Tabla3[[#This Row],[id_detalle]],rubro_detalle[[Código]:[Rubro Detalle]],2,0)</f>
        <v>03.05.201 Muebles de Oficina, Fabricación, Diseño y Venta</v>
      </c>
      <c r="E1988" s="33">
        <f t="shared" si="61"/>
        <v>6</v>
      </c>
      <c r="F1988" s="47" t="str">
        <f t="shared" si="60"/>
        <v>03.05.201-6</v>
      </c>
      <c r="G1988" s="37" t="s">
        <v>3940</v>
      </c>
      <c r="H1988" s="37">
        <v>321</v>
      </c>
    </row>
    <row r="1989" spans="1:8" x14ac:dyDescent="0.3">
      <c r="A1989" s="34" t="str">
        <f>+LEFT(Tabla3[[#This Row],[id_detalle]],2)</f>
        <v>03</v>
      </c>
      <c r="B1989" s="46" t="str">
        <f>VLOOKUP((LEFT(Tabla3[[#This Row],[id_detalle]],2)),id_rubro[[id]:[Rubro]],2,0)</f>
        <v>PRODUCTOS INDUSTRIALES Y RELACIONADOS</v>
      </c>
      <c r="C1989" s="36" t="s">
        <v>416</v>
      </c>
      <c r="D1989" s="35" t="str">
        <f>+Tabla3[[#This Row],[id_detalle]]&amp;" "&amp;VLOOKUP(Tabla3[[#This Row],[id_detalle]],rubro_detalle[[Código]:[Rubro Detalle]],2,0)</f>
        <v>03.05.201 Muebles de Oficina, Fabricación, Diseño y Venta</v>
      </c>
      <c r="E1989" s="33">
        <f t="shared" si="61"/>
        <v>7</v>
      </c>
      <c r="F1989" s="47" t="str">
        <f t="shared" si="60"/>
        <v>03.05.201-7</v>
      </c>
      <c r="G1989" s="37" t="s">
        <v>3941</v>
      </c>
      <c r="H1989" s="37">
        <v>363</v>
      </c>
    </row>
    <row r="1990" spans="1:8" x14ac:dyDescent="0.3">
      <c r="A1990" s="34" t="str">
        <f>+LEFT(Tabla3[[#This Row],[id_detalle]],2)</f>
        <v>03</v>
      </c>
      <c r="B1990" s="46" t="str">
        <f>VLOOKUP((LEFT(Tabla3[[#This Row],[id_detalle]],2)),id_rubro[[id]:[Rubro]],2,0)</f>
        <v>PRODUCTOS INDUSTRIALES Y RELACIONADOS</v>
      </c>
      <c r="C1990" s="36" t="s">
        <v>416</v>
      </c>
      <c r="D1990" s="35" t="str">
        <f>+Tabla3[[#This Row],[id_detalle]]&amp;" "&amp;VLOOKUP(Tabla3[[#This Row],[id_detalle]],rubro_detalle[[Código]:[Rubro Detalle]],2,0)</f>
        <v>03.05.201 Muebles de Oficina, Fabricación, Diseño y Venta</v>
      </c>
      <c r="E1990" s="33">
        <f t="shared" si="61"/>
        <v>8</v>
      </c>
      <c r="F1990" s="47" t="str">
        <f t="shared" si="60"/>
        <v>03.05.201-8</v>
      </c>
      <c r="G1990" s="37" t="s">
        <v>3957</v>
      </c>
      <c r="H1990" s="37">
        <v>425</v>
      </c>
    </row>
    <row r="1991" spans="1:8" x14ac:dyDescent="0.3">
      <c r="A1991" s="34" t="str">
        <f>+LEFT(Tabla3[[#This Row],[id_detalle]],2)</f>
        <v>03</v>
      </c>
      <c r="B1991" s="46" t="str">
        <f>VLOOKUP((LEFT(Tabla3[[#This Row],[id_detalle]],2)),id_rubro[[id]:[Rubro]],2,0)</f>
        <v>PRODUCTOS INDUSTRIALES Y RELACIONADOS</v>
      </c>
      <c r="C1991" s="36" t="s">
        <v>416</v>
      </c>
      <c r="D1991" s="35" t="str">
        <f>+Tabla3[[#This Row],[id_detalle]]&amp;" "&amp;VLOOKUP(Tabla3[[#This Row],[id_detalle]],rubro_detalle[[Código]:[Rubro Detalle]],2,0)</f>
        <v>03.05.201 Muebles de Oficina, Fabricación, Diseño y Venta</v>
      </c>
      <c r="E1991" s="33">
        <f t="shared" si="61"/>
        <v>9</v>
      </c>
      <c r="F1991" s="47" t="str">
        <f t="shared" si="60"/>
        <v>03.05.201-9</v>
      </c>
      <c r="G1991" s="37" t="s">
        <v>3958</v>
      </c>
      <c r="H1991" s="37">
        <v>443</v>
      </c>
    </row>
    <row r="1992" spans="1:8" x14ac:dyDescent="0.3">
      <c r="A1992" s="34" t="str">
        <f>+LEFT(Tabla3[[#This Row],[id_detalle]],2)</f>
        <v>03</v>
      </c>
      <c r="B1992" s="46" t="str">
        <f>VLOOKUP((LEFT(Tabla3[[#This Row],[id_detalle]],2)),id_rubro[[id]:[Rubro]],2,0)</f>
        <v>PRODUCTOS INDUSTRIALES Y RELACIONADOS</v>
      </c>
      <c r="C1992" s="36" t="s">
        <v>416</v>
      </c>
      <c r="D1992" s="35" t="str">
        <f>+Tabla3[[#This Row],[id_detalle]]&amp;" "&amp;VLOOKUP(Tabla3[[#This Row],[id_detalle]],rubro_detalle[[Código]:[Rubro Detalle]],2,0)</f>
        <v>03.05.201 Muebles de Oficina, Fabricación, Diseño y Venta</v>
      </c>
      <c r="E1992" s="33">
        <f t="shared" si="61"/>
        <v>10</v>
      </c>
      <c r="F1992" s="47" t="str">
        <f t="shared" si="60"/>
        <v>03.05.201-10</v>
      </c>
      <c r="G1992" s="38" t="s">
        <v>3942</v>
      </c>
      <c r="H1992" s="38">
        <v>445</v>
      </c>
    </row>
    <row r="1993" spans="1:8" x14ac:dyDescent="0.3">
      <c r="A1993" s="34" t="str">
        <f>+LEFT(Tabla3[[#This Row],[id_detalle]],2)</f>
        <v>03</v>
      </c>
      <c r="B1993" s="46" t="str">
        <f>VLOOKUP((LEFT(Tabla3[[#This Row],[id_detalle]],2)),id_rubro[[id]:[Rubro]],2,0)</f>
        <v>PRODUCTOS INDUSTRIALES Y RELACIONADOS</v>
      </c>
      <c r="C1993" s="36" t="s">
        <v>416</v>
      </c>
      <c r="D1993" s="35" t="str">
        <f>+Tabla3[[#This Row],[id_detalle]]&amp;" "&amp;VLOOKUP(Tabla3[[#This Row],[id_detalle]],rubro_detalle[[Código]:[Rubro Detalle]],2,0)</f>
        <v>03.05.201 Muebles de Oficina, Fabricación, Diseño y Venta</v>
      </c>
      <c r="E1993" s="33">
        <f t="shared" si="61"/>
        <v>11</v>
      </c>
      <c r="F1993" s="47" t="str">
        <f t="shared" si="60"/>
        <v>03.05.201-11</v>
      </c>
      <c r="G1993" s="37" t="s">
        <v>3943</v>
      </c>
      <c r="H1993" s="37">
        <v>460</v>
      </c>
    </row>
    <row r="1994" spans="1:8" x14ac:dyDescent="0.3">
      <c r="A1994" s="34" t="str">
        <f>+LEFT(Tabla3[[#This Row],[id_detalle]],2)</f>
        <v>03</v>
      </c>
      <c r="B1994" s="46" t="str">
        <f>VLOOKUP((LEFT(Tabla3[[#This Row],[id_detalle]],2)),id_rubro[[id]:[Rubro]],2,0)</f>
        <v>PRODUCTOS INDUSTRIALES Y RELACIONADOS</v>
      </c>
      <c r="C1994" s="36" t="s">
        <v>416</v>
      </c>
      <c r="D1994" s="35" t="str">
        <f>+Tabla3[[#This Row],[id_detalle]]&amp;" "&amp;VLOOKUP(Tabla3[[#This Row],[id_detalle]],rubro_detalle[[Código]:[Rubro Detalle]],2,0)</f>
        <v>03.05.201 Muebles de Oficina, Fabricación, Diseño y Venta</v>
      </c>
      <c r="E1994" s="33">
        <f t="shared" si="61"/>
        <v>12</v>
      </c>
      <c r="F1994" s="47" t="str">
        <f t="shared" si="60"/>
        <v>03.05.201-12</v>
      </c>
      <c r="G1994" s="37" t="s">
        <v>3944</v>
      </c>
      <c r="H1994" s="37">
        <v>476</v>
      </c>
    </row>
    <row r="1995" spans="1:8" x14ac:dyDescent="0.3">
      <c r="A1995" s="34" t="str">
        <f>+LEFT(Tabla3[[#This Row],[id_detalle]],2)</f>
        <v>03</v>
      </c>
      <c r="B1995" s="46" t="str">
        <f>VLOOKUP((LEFT(Tabla3[[#This Row],[id_detalle]],2)),id_rubro[[id]:[Rubro]],2,0)</f>
        <v>PRODUCTOS INDUSTRIALES Y RELACIONADOS</v>
      </c>
      <c r="C1995" s="36" t="s">
        <v>416</v>
      </c>
      <c r="D1995" s="35" t="str">
        <f>+Tabla3[[#This Row],[id_detalle]]&amp;" "&amp;VLOOKUP(Tabla3[[#This Row],[id_detalle]],rubro_detalle[[Código]:[Rubro Detalle]],2,0)</f>
        <v>03.05.201 Muebles de Oficina, Fabricación, Diseño y Venta</v>
      </c>
      <c r="E1995" s="33">
        <f t="shared" si="61"/>
        <v>13</v>
      </c>
      <c r="F1995" s="47" t="str">
        <f t="shared" si="60"/>
        <v>03.05.201-13</v>
      </c>
      <c r="G1995" s="37" t="s">
        <v>3846</v>
      </c>
      <c r="H1995" s="37">
        <v>526</v>
      </c>
    </row>
    <row r="1996" spans="1:8" x14ac:dyDescent="0.3">
      <c r="A1996" s="34" t="str">
        <f>+LEFT(Tabla3[[#This Row],[id_detalle]],2)</f>
        <v>03</v>
      </c>
      <c r="B1996" s="46" t="str">
        <f>VLOOKUP((LEFT(Tabla3[[#This Row],[id_detalle]],2)),id_rubro[[id]:[Rubro]],2,0)</f>
        <v>PRODUCTOS INDUSTRIALES Y RELACIONADOS</v>
      </c>
      <c r="C1996" s="36" t="s">
        <v>416</v>
      </c>
      <c r="D1996" s="35" t="str">
        <f>+Tabla3[[#This Row],[id_detalle]]&amp;" "&amp;VLOOKUP(Tabla3[[#This Row],[id_detalle]],rubro_detalle[[Código]:[Rubro Detalle]],2,0)</f>
        <v>03.05.201 Muebles de Oficina, Fabricación, Diseño y Venta</v>
      </c>
      <c r="E1996" s="33">
        <f t="shared" si="61"/>
        <v>14</v>
      </c>
      <c r="F1996" s="47" t="str">
        <f t="shared" si="60"/>
        <v>03.05.201-14</v>
      </c>
      <c r="G1996" s="38" t="s">
        <v>3945</v>
      </c>
      <c r="H1996" s="38">
        <v>536</v>
      </c>
    </row>
    <row r="1997" spans="1:8" x14ac:dyDescent="0.3">
      <c r="A1997" s="34" t="str">
        <f>+LEFT(Tabla3[[#This Row],[id_detalle]],2)</f>
        <v>03</v>
      </c>
      <c r="B1997" s="46" t="str">
        <f>VLOOKUP((LEFT(Tabla3[[#This Row],[id_detalle]],2)),id_rubro[[id]:[Rubro]],2,0)</f>
        <v>PRODUCTOS INDUSTRIALES Y RELACIONADOS</v>
      </c>
      <c r="C1997" s="36" t="s">
        <v>416</v>
      </c>
      <c r="D1997" s="35" t="str">
        <f>+Tabla3[[#This Row],[id_detalle]]&amp;" "&amp;VLOOKUP(Tabla3[[#This Row],[id_detalle]],rubro_detalle[[Código]:[Rubro Detalle]],2,0)</f>
        <v>03.05.201 Muebles de Oficina, Fabricación, Diseño y Venta</v>
      </c>
      <c r="E1997" s="33">
        <f t="shared" si="61"/>
        <v>15</v>
      </c>
      <c r="F1997" s="47" t="str">
        <f t="shared" ref="F1997:F2060" si="62">+LEFT(D1997,9)&amp;"-"&amp;E1997</f>
        <v>03.05.201-15</v>
      </c>
      <c r="G1997" s="37" t="s">
        <v>3959</v>
      </c>
      <c r="H1997" s="37">
        <v>548</v>
      </c>
    </row>
    <row r="1998" spans="1:8" x14ac:dyDescent="0.3">
      <c r="A1998" s="34" t="str">
        <f>+LEFT(Tabla3[[#This Row],[id_detalle]],2)</f>
        <v>03</v>
      </c>
      <c r="B1998" s="46" t="str">
        <f>VLOOKUP((LEFT(Tabla3[[#This Row],[id_detalle]],2)),id_rubro[[id]:[Rubro]],2,0)</f>
        <v>PRODUCTOS INDUSTRIALES Y RELACIONADOS</v>
      </c>
      <c r="C1998" s="36" t="s">
        <v>416</v>
      </c>
      <c r="D1998" s="35" t="str">
        <f>+Tabla3[[#This Row],[id_detalle]]&amp;" "&amp;VLOOKUP(Tabla3[[#This Row],[id_detalle]],rubro_detalle[[Código]:[Rubro Detalle]],2,0)</f>
        <v>03.05.201 Muebles de Oficina, Fabricación, Diseño y Venta</v>
      </c>
      <c r="E1998" s="33">
        <f t="shared" ref="E1998:E2061" si="63">+IF(D1998=D1997,E1997+1,1)</f>
        <v>16</v>
      </c>
      <c r="F1998" s="47" t="str">
        <f t="shared" si="62"/>
        <v>03.05.201-16</v>
      </c>
      <c r="G1998" s="37" t="s">
        <v>3908</v>
      </c>
      <c r="H1998" s="37">
        <v>549</v>
      </c>
    </row>
    <row r="1999" spans="1:8" x14ac:dyDescent="0.3">
      <c r="A1999" s="34" t="str">
        <f>+LEFT(Tabla3[[#This Row],[id_detalle]],2)</f>
        <v>03</v>
      </c>
      <c r="B1999" s="46" t="str">
        <f>VLOOKUP((LEFT(Tabla3[[#This Row],[id_detalle]],2)),id_rubro[[id]:[Rubro]],2,0)</f>
        <v>PRODUCTOS INDUSTRIALES Y RELACIONADOS</v>
      </c>
      <c r="C1999" s="36" t="s">
        <v>416</v>
      </c>
      <c r="D1999" s="35" t="str">
        <f>+Tabla3[[#This Row],[id_detalle]]&amp;" "&amp;VLOOKUP(Tabla3[[#This Row],[id_detalle]],rubro_detalle[[Código]:[Rubro Detalle]],2,0)</f>
        <v>03.05.201 Muebles de Oficina, Fabricación, Diseño y Venta</v>
      </c>
      <c r="E1999" s="33">
        <f t="shared" si="63"/>
        <v>17</v>
      </c>
      <c r="F1999" s="47" t="str">
        <f t="shared" si="62"/>
        <v>03.05.201-17</v>
      </c>
      <c r="G1999" s="37" t="s">
        <v>3947</v>
      </c>
      <c r="H1999" s="37">
        <v>601</v>
      </c>
    </row>
    <row r="2000" spans="1:8" x14ac:dyDescent="0.3">
      <c r="A2000" s="34" t="str">
        <f>+LEFT(Tabla3[[#This Row],[id_detalle]],2)</f>
        <v>03</v>
      </c>
      <c r="B2000" s="46" t="str">
        <f>VLOOKUP((LEFT(Tabla3[[#This Row],[id_detalle]],2)),id_rubro[[id]:[Rubro]],2,0)</f>
        <v>PRODUCTOS INDUSTRIALES Y RELACIONADOS</v>
      </c>
      <c r="C2000" s="36" t="s">
        <v>416</v>
      </c>
      <c r="D2000" s="35" t="str">
        <f>+Tabla3[[#This Row],[id_detalle]]&amp;" "&amp;VLOOKUP(Tabla3[[#This Row],[id_detalle]],rubro_detalle[[Código]:[Rubro Detalle]],2,0)</f>
        <v>03.05.201 Muebles de Oficina, Fabricación, Diseño y Venta</v>
      </c>
      <c r="E2000" s="33">
        <f t="shared" si="63"/>
        <v>18</v>
      </c>
      <c r="F2000" s="47" t="str">
        <f t="shared" si="62"/>
        <v>03.05.201-18</v>
      </c>
      <c r="G2000" s="37" t="s">
        <v>3960</v>
      </c>
      <c r="H2000" s="37">
        <v>618</v>
      </c>
    </row>
    <row r="2001" spans="1:8" x14ac:dyDescent="0.3">
      <c r="A2001" s="34" t="str">
        <f>+LEFT(Tabla3[[#This Row],[id_detalle]],2)</f>
        <v>03</v>
      </c>
      <c r="B2001" s="46" t="str">
        <f>VLOOKUP((LEFT(Tabla3[[#This Row],[id_detalle]],2)),id_rubro[[id]:[Rubro]],2,0)</f>
        <v>PRODUCTOS INDUSTRIALES Y RELACIONADOS</v>
      </c>
      <c r="C2001" s="36" t="s">
        <v>416</v>
      </c>
      <c r="D2001" s="35" t="str">
        <f>+Tabla3[[#This Row],[id_detalle]]&amp;" "&amp;VLOOKUP(Tabla3[[#This Row],[id_detalle]],rubro_detalle[[Código]:[Rubro Detalle]],2,0)</f>
        <v>03.05.201 Muebles de Oficina, Fabricación, Diseño y Venta</v>
      </c>
      <c r="E2001" s="33">
        <f t="shared" si="63"/>
        <v>19</v>
      </c>
      <c r="F2001" s="47" t="str">
        <f t="shared" si="62"/>
        <v>03.05.201-19</v>
      </c>
      <c r="G2001" s="37" t="s">
        <v>3961</v>
      </c>
      <c r="H2001" s="37">
        <v>620</v>
      </c>
    </row>
    <row r="2002" spans="1:8" x14ac:dyDescent="0.3">
      <c r="A2002" s="34" t="str">
        <f>+LEFT(Tabla3[[#This Row],[id_detalle]],2)</f>
        <v>03</v>
      </c>
      <c r="B2002" s="46" t="str">
        <f>VLOOKUP((LEFT(Tabla3[[#This Row],[id_detalle]],2)),id_rubro[[id]:[Rubro]],2,0)</f>
        <v>PRODUCTOS INDUSTRIALES Y RELACIONADOS</v>
      </c>
      <c r="C2002" s="36" t="s">
        <v>416</v>
      </c>
      <c r="D2002" s="35" t="str">
        <f>+Tabla3[[#This Row],[id_detalle]]&amp;" "&amp;VLOOKUP(Tabla3[[#This Row],[id_detalle]],rubro_detalle[[Código]:[Rubro Detalle]],2,0)</f>
        <v>03.05.201 Muebles de Oficina, Fabricación, Diseño y Venta</v>
      </c>
      <c r="E2002" s="33">
        <f t="shared" si="63"/>
        <v>20</v>
      </c>
      <c r="F2002" s="47" t="str">
        <f t="shared" si="62"/>
        <v>03.05.201-20</v>
      </c>
      <c r="G2002" s="37" t="s">
        <v>3949</v>
      </c>
      <c r="H2002" s="37">
        <v>626</v>
      </c>
    </row>
    <row r="2003" spans="1:8" x14ac:dyDescent="0.3">
      <c r="A2003" s="34" t="str">
        <f>+LEFT(Tabla3[[#This Row],[id_detalle]],2)</f>
        <v>03</v>
      </c>
      <c r="B2003" s="46" t="str">
        <f>VLOOKUP((LEFT(Tabla3[[#This Row],[id_detalle]],2)),id_rubro[[id]:[Rubro]],2,0)</f>
        <v>PRODUCTOS INDUSTRIALES Y RELACIONADOS</v>
      </c>
      <c r="C2003" s="36" t="s">
        <v>416</v>
      </c>
      <c r="D2003" s="35" t="str">
        <f>+Tabla3[[#This Row],[id_detalle]]&amp;" "&amp;VLOOKUP(Tabla3[[#This Row],[id_detalle]],rubro_detalle[[Código]:[Rubro Detalle]],2,0)</f>
        <v>03.05.201 Muebles de Oficina, Fabricación, Diseño y Venta</v>
      </c>
      <c r="E2003" s="33">
        <f t="shared" si="63"/>
        <v>21</v>
      </c>
      <c r="F2003" s="47" t="str">
        <f t="shared" si="62"/>
        <v>03.05.201-21</v>
      </c>
      <c r="G2003" s="38" t="s">
        <v>3470</v>
      </c>
      <c r="H2003" s="38">
        <v>627</v>
      </c>
    </row>
    <row r="2004" spans="1:8" x14ac:dyDescent="0.3">
      <c r="A2004" s="34" t="str">
        <f>+LEFT(Tabla3[[#This Row],[id_detalle]],2)</f>
        <v>03</v>
      </c>
      <c r="B2004" s="46" t="str">
        <f>VLOOKUP((LEFT(Tabla3[[#This Row],[id_detalle]],2)),id_rubro[[id]:[Rubro]],2,0)</f>
        <v>PRODUCTOS INDUSTRIALES Y RELACIONADOS</v>
      </c>
      <c r="C2004" s="36" t="s">
        <v>416</v>
      </c>
      <c r="D2004" s="35" t="str">
        <f>+Tabla3[[#This Row],[id_detalle]]&amp;" "&amp;VLOOKUP(Tabla3[[#This Row],[id_detalle]],rubro_detalle[[Código]:[Rubro Detalle]],2,0)</f>
        <v>03.05.201 Muebles de Oficina, Fabricación, Diseño y Venta</v>
      </c>
      <c r="E2004" s="33">
        <f t="shared" si="63"/>
        <v>22</v>
      </c>
      <c r="F2004" s="47" t="str">
        <f t="shared" si="62"/>
        <v>03.05.201-22</v>
      </c>
      <c r="G2004" s="37" t="s">
        <v>3962</v>
      </c>
      <c r="H2004" s="37">
        <v>634</v>
      </c>
    </row>
    <row r="2005" spans="1:8" x14ac:dyDescent="0.3">
      <c r="A2005" s="34" t="str">
        <f>+LEFT(Tabla3[[#This Row],[id_detalle]],2)</f>
        <v>03</v>
      </c>
      <c r="B2005" s="46" t="str">
        <f>VLOOKUP((LEFT(Tabla3[[#This Row],[id_detalle]],2)),id_rubro[[id]:[Rubro]],2,0)</f>
        <v>PRODUCTOS INDUSTRIALES Y RELACIONADOS</v>
      </c>
      <c r="C2005" s="36" t="s">
        <v>416</v>
      </c>
      <c r="D2005" s="35" t="str">
        <f>+Tabla3[[#This Row],[id_detalle]]&amp;" "&amp;VLOOKUP(Tabla3[[#This Row],[id_detalle]],rubro_detalle[[Código]:[Rubro Detalle]],2,0)</f>
        <v>03.05.201 Muebles de Oficina, Fabricación, Diseño y Venta</v>
      </c>
      <c r="E2005" s="33">
        <f t="shared" si="63"/>
        <v>23</v>
      </c>
      <c r="F2005" s="47" t="str">
        <f t="shared" si="62"/>
        <v>03.05.201-23</v>
      </c>
      <c r="G2005" s="37" t="s">
        <v>3930</v>
      </c>
      <c r="H2005" s="37">
        <v>634</v>
      </c>
    </row>
    <row r="2006" spans="1:8" x14ac:dyDescent="0.3">
      <c r="A2006" s="34" t="str">
        <f>+LEFT(Tabla3[[#This Row],[id_detalle]],2)</f>
        <v>03</v>
      </c>
      <c r="B2006" s="46" t="str">
        <f>VLOOKUP((LEFT(Tabla3[[#This Row],[id_detalle]],2)),id_rubro[[id]:[Rubro]],2,0)</f>
        <v>PRODUCTOS INDUSTRIALES Y RELACIONADOS</v>
      </c>
      <c r="C2006" s="36" t="s">
        <v>416</v>
      </c>
      <c r="D2006" s="35" t="str">
        <f>+Tabla3[[#This Row],[id_detalle]]&amp;" "&amp;VLOOKUP(Tabla3[[#This Row],[id_detalle]],rubro_detalle[[Código]:[Rubro Detalle]],2,0)</f>
        <v>03.05.201 Muebles de Oficina, Fabricación, Diseño y Venta</v>
      </c>
      <c r="E2006" s="33">
        <f t="shared" si="63"/>
        <v>24</v>
      </c>
      <c r="F2006" s="47" t="str">
        <f t="shared" si="62"/>
        <v>03.05.201-24</v>
      </c>
      <c r="G2006" s="37" t="s">
        <v>3963</v>
      </c>
      <c r="H2006" s="37">
        <v>634</v>
      </c>
    </row>
    <row r="2007" spans="1:8" x14ac:dyDescent="0.3">
      <c r="A2007" s="34" t="str">
        <f>+LEFT(Tabla3[[#This Row],[id_detalle]],2)</f>
        <v>03</v>
      </c>
      <c r="B2007" s="46" t="str">
        <f>VLOOKUP((LEFT(Tabla3[[#This Row],[id_detalle]],2)),id_rubro[[id]:[Rubro]],2,0)</f>
        <v>PRODUCTOS INDUSTRIALES Y RELACIONADOS</v>
      </c>
      <c r="C2007" s="36" t="s">
        <v>416</v>
      </c>
      <c r="D2007" s="35" t="str">
        <f>+Tabla3[[#This Row],[id_detalle]]&amp;" "&amp;VLOOKUP(Tabla3[[#This Row],[id_detalle]],rubro_detalle[[Código]:[Rubro Detalle]],2,0)</f>
        <v>03.05.201 Muebles de Oficina, Fabricación, Diseño y Venta</v>
      </c>
      <c r="E2007" s="33">
        <f t="shared" si="63"/>
        <v>25</v>
      </c>
      <c r="F2007" s="47" t="str">
        <f t="shared" si="62"/>
        <v>03.05.201-25</v>
      </c>
      <c r="G2007" s="37" t="s">
        <v>3881</v>
      </c>
      <c r="H2007" s="37">
        <v>634</v>
      </c>
    </row>
    <row r="2008" spans="1:8" x14ac:dyDescent="0.3">
      <c r="A2008" s="34" t="str">
        <f>+LEFT(Tabla3[[#This Row],[id_detalle]],2)</f>
        <v>03</v>
      </c>
      <c r="B2008" s="46" t="str">
        <f>VLOOKUP((LEFT(Tabla3[[#This Row],[id_detalle]],2)),id_rubro[[id]:[Rubro]],2,0)</f>
        <v>PRODUCTOS INDUSTRIALES Y RELACIONADOS</v>
      </c>
      <c r="C2008" s="36" t="s">
        <v>416</v>
      </c>
      <c r="D2008" s="35" t="str">
        <f>+Tabla3[[#This Row],[id_detalle]]&amp;" "&amp;VLOOKUP(Tabla3[[#This Row],[id_detalle]],rubro_detalle[[Código]:[Rubro Detalle]],2,0)</f>
        <v>03.05.201 Muebles de Oficina, Fabricación, Diseño y Venta</v>
      </c>
      <c r="E2008" s="33">
        <f t="shared" si="63"/>
        <v>26</v>
      </c>
      <c r="F2008" s="47" t="str">
        <f t="shared" si="62"/>
        <v>03.05.201-26</v>
      </c>
      <c r="G2008" s="37" t="s">
        <v>3931</v>
      </c>
      <c r="H2008" s="37">
        <v>634</v>
      </c>
    </row>
    <row r="2009" spans="1:8" x14ac:dyDescent="0.3">
      <c r="A2009" s="34" t="str">
        <f>+LEFT(Tabla3[[#This Row],[id_detalle]],2)</f>
        <v>03</v>
      </c>
      <c r="B2009" s="46" t="str">
        <f>VLOOKUP((LEFT(Tabla3[[#This Row],[id_detalle]],2)),id_rubro[[id]:[Rubro]],2,0)</f>
        <v>PRODUCTOS INDUSTRIALES Y RELACIONADOS</v>
      </c>
      <c r="C2009" s="36" t="s">
        <v>416</v>
      </c>
      <c r="D2009" s="35" t="str">
        <f>+Tabla3[[#This Row],[id_detalle]]&amp;" "&amp;VLOOKUP(Tabla3[[#This Row],[id_detalle]],rubro_detalle[[Código]:[Rubro Detalle]],2,0)</f>
        <v>03.05.201 Muebles de Oficina, Fabricación, Diseño y Venta</v>
      </c>
      <c r="E2009" s="33">
        <f t="shared" si="63"/>
        <v>27</v>
      </c>
      <c r="F2009" s="47" t="str">
        <f t="shared" si="62"/>
        <v>03.05.201-27</v>
      </c>
      <c r="G2009" s="37" t="s">
        <v>3952</v>
      </c>
      <c r="H2009" s="37">
        <v>635</v>
      </c>
    </row>
    <row r="2010" spans="1:8" x14ac:dyDescent="0.3">
      <c r="A2010" s="34" t="str">
        <f>+LEFT(Tabla3[[#This Row],[id_detalle]],2)</f>
        <v>03</v>
      </c>
      <c r="B2010" s="46" t="str">
        <f>VLOOKUP((LEFT(Tabla3[[#This Row],[id_detalle]],2)),id_rubro[[id]:[Rubro]],2,0)</f>
        <v>PRODUCTOS INDUSTRIALES Y RELACIONADOS</v>
      </c>
      <c r="C2010" s="36" t="s">
        <v>416</v>
      </c>
      <c r="D2010" s="35" t="str">
        <f>+Tabla3[[#This Row],[id_detalle]]&amp;" "&amp;VLOOKUP(Tabla3[[#This Row],[id_detalle]],rubro_detalle[[Código]:[Rubro Detalle]],2,0)</f>
        <v>03.05.201 Muebles de Oficina, Fabricación, Diseño y Venta</v>
      </c>
      <c r="E2010" s="33">
        <f t="shared" si="63"/>
        <v>28</v>
      </c>
      <c r="F2010" s="47" t="str">
        <f t="shared" si="62"/>
        <v>03.05.201-28</v>
      </c>
      <c r="G2010" s="37" t="s">
        <v>3535</v>
      </c>
      <c r="H2010" s="37">
        <v>635</v>
      </c>
    </row>
    <row r="2011" spans="1:8" x14ac:dyDescent="0.3">
      <c r="A2011" s="34" t="str">
        <f>+LEFT(Tabla3[[#This Row],[id_detalle]],2)</f>
        <v>03</v>
      </c>
      <c r="B2011" s="46" t="str">
        <f>VLOOKUP((LEFT(Tabla3[[#This Row],[id_detalle]],2)),id_rubro[[id]:[Rubro]],2,0)</f>
        <v>PRODUCTOS INDUSTRIALES Y RELACIONADOS</v>
      </c>
      <c r="C2011" s="36" t="s">
        <v>416</v>
      </c>
      <c r="D2011" s="35" t="str">
        <f>+Tabla3[[#This Row],[id_detalle]]&amp;" "&amp;VLOOKUP(Tabla3[[#This Row],[id_detalle]],rubro_detalle[[Código]:[Rubro Detalle]],2,0)</f>
        <v>03.05.201 Muebles de Oficina, Fabricación, Diseño y Venta</v>
      </c>
      <c r="E2011" s="33">
        <f t="shared" si="63"/>
        <v>29</v>
      </c>
      <c r="F2011" s="47" t="str">
        <f t="shared" si="62"/>
        <v>03.05.201-29</v>
      </c>
      <c r="G2011" s="37" t="s">
        <v>3911</v>
      </c>
      <c r="H2011" s="37">
        <v>635</v>
      </c>
    </row>
    <row r="2012" spans="1:8" x14ac:dyDescent="0.3">
      <c r="A2012" s="34" t="str">
        <f>+LEFT(Tabla3[[#This Row],[id_detalle]],2)</f>
        <v>03</v>
      </c>
      <c r="B2012" s="46" t="str">
        <f>VLOOKUP((LEFT(Tabla3[[#This Row],[id_detalle]],2)),id_rubro[[id]:[Rubro]],2,0)</f>
        <v>PRODUCTOS INDUSTRIALES Y RELACIONADOS</v>
      </c>
      <c r="C2012" s="36" t="s">
        <v>416</v>
      </c>
      <c r="D2012" s="35" t="str">
        <f>+Tabla3[[#This Row],[id_detalle]]&amp;" "&amp;VLOOKUP(Tabla3[[#This Row],[id_detalle]],rubro_detalle[[Código]:[Rubro Detalle]],2,0)</f>
        <v>03.05.201 Muebles de Oficina, Fabricación, Diseño y Venta</v>
      </c>
      <c r="E2012" s="33">
        <f t="shared" si="63"/>
        <v>30</v>
      </c>
      <c r="F2012" s="47" t="str">
        <f t="shared" si="62"/>
        <v>03.05.201-30</v>
      </c>
      <c r="G2012" s="37" t="s">
        <v>3149</v>
      </c>
      <c r="H2012" s="37">
        <v>647</v>
      </c>
    </row>
    <row r="2013" spans="1:8" x14ac:dyDescent="0.3">
      <c r="A2013" s="34" t="str">
        <f>+LEFT(Tabla3[[#This Row],[id_detalle]],2)</f>
        <v>03</v>
      </c>
      <c r="B2013" s="46" t="str">
        <f>VLOOKUP((LEFT(Tabla3[[#This Row],[id_detalle]],2)),id_rubro[[id]:[Rubro]],2,0)</f>
        <v>PRODUCTOS INDUSTRIALES Y RELACIONADOS</v>
      </c>
      <c r="C2013" s="36" t="s">
        <v>416</v>
      </c>
      <c r="D2013" s="35" t="str">
        <f>+Tabla3[[#This Row],[id_detalle]]&amp;" "&amp;VLOOKUP(Tabla3[[#This Row],[id_detalle]],rubro_detalle[[Código]:[Rubro Detalle]],2,0)</f>
        <v>03.05.201 Muebles de Oficina, Fabricación, Diseño y Venta</v>
      </c>
      <c r="E2013" s="33">
        <f t="shared" si="63"/>
        <v>31</v>
      </c>
      <c r="F2013" s="47" t="str">
        <f t="shared" si="62"/>
        <v>03.05.201-31</v>
      </c>
      <c r="G2013" s="37" t="s">
        <v>3903</v>
      </c>
      <c r="H2013" s="37">
        <v>648</v>
      </c>
    </row>
    <row r="2014" spans="1:8" x14ac:dyDescent="0.3">
      <c r="A2014" s="34" t="str">
        <f>+LEFT(Tabla3[[#This Row],[id_detalle]],2)</f>
        <v>03</v>
      </c>
      <c r="B2014" s="46" t="str">
        <f>VLOOKUP((LEFT(Tabla3[[#This Row],[id_detalle]],2)),id_rubro[[id]:[Rubro]],2,0)</f>
        <v>PRODUCTOS INDUSTRIALES Y RELACIONADOS</v>
      </c>
      <c r="C2014" s="36" t="s">
        <v>416</v>
      </c>
      <c r="D2014" s="35" t="str">
        <f>+Tabla3[[#This Row],[id_detalle]]&amp;" "&amp;VLOOKUP(Tabla3[[#This Row],[id_detalle]],rubro_detalle[[Código]:[Rubro Detalle]],2,0)</f>
        <v>03.05.201 Muebles de Oficina, Fabricación, Diseño y Venta</v>
      </c>
      <c r="E2014" s="33">
        <f t="shared" si="63"/>
        <v>32</v>
      </c>
      <c r="F2014" s="47" t="str">
        <f t="shared" si="62"/>
        <v>03.05.201-32</v>
      </c>
      <c r="G2014" s="37" t="s">
        <v>3882</v>
      </c>
      <c r="H2014" s="37">
        <v>678</v>
      </c>
    </row>
    <row r="2015" spans="1:8" x14ac:dyDescent="0.3">
      <c r="A2015" s="34" t="str">
        <f>+LEFT(Tabla3[[#This Row],[id_detalle]],2)</f>
        <v>03</v>
      </c>
      <c r="B2015" s="46" t="str">
        <f>VLOOKUP((LEFT(Tabla3[[#This Row],[id_detalle]],2)),id_rubro[[id]:[Rubro]],2,0)</f>
        <v>PRODUCTOS INDUSTRIALES Y RELACIONADOS</v>
      </c>
      <c r="C2015" s="36" t="s">
        <v>416</v>
      </c>
      <c r="D2015" s="35" t="str">
        <f>+Tabla3[[#This Row],[id_detalle]]&amp;" "&amp;VLOOKUP(Tabla3[[#This Row],[id_detalle]],rubro_detalle[[Código]:[Rubro Detalle]],2,0)</f>
        <v>03.05.201 Muebles de Oficina, Fabricación, Diseño y Venta</v>
      </c>
      <c r="E2015" s="33">
        <f t="shared" si="63"/>
        <v>33</v>
      </c>
      <c r="F2015" s="47" t="str">
        <f t="shared" si="62"/>
        <v>03.05.201-33</v>
      </c>
      <c r="G2015" s="37" t="s">
        <v>3502</v>
      </c>
      <c r="H2015" s="37">
        <v>687</v>
      </c>
    </row>
    <row r="2016" spans="1:8" x14ac:dyDescent="0.3">
      <c r="A2016" s="34" t="str">
        <f>+LEFT(Tabla3[[#This Row],[id_detalle]],2)</f>
        <v>03</v>
      </c>
      <c r="B2016" s="46" t="str">
        <f>VLOOKUP((LEFT(Tabla3[[#This Row],[id_detalle]],2)),id_rubro[[id]:[Rubro]],2,0)</f>
        <v>PRODUCTOS INDUSTRIALES Y RELACIONADOS</v>
      </c>
      <c r="C2016" s="36" t="s">
        <v>416</v>
      </c>
      <c r="D2016" s="35" t="str">
        <f>+Tabla3[[#This Row],[id_detalle]]&amp;" "&amp;VLOOKUP(Tabla3[[#This Row],[id_detalle]],rubro_detalle[[Código]:[Rubro Detalle]],2,0)</f>
        <v>03.05.201 Muebles de Oficina, Fabricación, Diseño y Venta</v>
      </c>
      <c r="E2016" s="33">
        <f t="shared" si="63"/>
        <v>34</v>
      </c>
      <c r="F2016" s="47" t="str">
        <f t="shared" si="62"/>
        <v>03.05.201-34</v>
      </c>
      <c r="G2016" s="37" t="s">
        <v>3964</v>
      </c>
      <c r="H2016" s="37">
        <v>687</v>
      </c>
    </row>
    <row r="2017" spans="1:8" x14ac:dyDescent="0.3">
      <c r="A2017" s="34" t="str">
        <f>+LEFT(Tabla3[[#This Row],[id_detalle]],2)</f>
        <v>03</v>
      </c>
      <c r="B2017" s="46" t="str">
        <f>VLOOKUP((LEFT(Tabla3[[#This Row],[id_detalle]],2)),id_rubro[[id]:[Rubro]],2,0)</f>
        <v>PRODUCTOS INDUSTRIALES Y RELACIONADOS</v>
      </c>
      <c r="C2017" s="36" t="s">
        <v>416</v>
      </c>
      <c r="D2017" s="35" t="str">
        <f>+Tabla3[[#This Row],[id_detalle]]&amp;" "&amp;VLOOKUP(Tabla3[[#This Row],[id_detalle]],rubro_detalle[[Código]:[Rubro Detalle]],2,0)</f>
        <v>03.05.201 Muebles de Oficina, Fabricación, Diseño y Venta</v>
      </c>
      <c r="E2017" s="33">
        <f t="shared" si="63"/>
        <v>35</v>
      </c>
      <c r="F2017" s="47" t="str">
        <f t="shared" si="62"/>
        <v>03.05.201-35</v>
      </c>
      <c r="G2017" s="37" t="s">
        <v>3475</v>
      </c>
      <c r="H2017" s="37">
        <v>711</v>
      </c>
    </row>
    <row r="2018" spans="1:8" x14ac:dyDescent="0.3">
      <c r="A2018" s="34" t="str">
        <f>+LEFT(Tabla3[[#This Row],[id_detalle]],2)</f>
        <v>03</v>
      </c>
      <c r="B2018" s="46" t="str">
        <f>VLOOKUP((LEFT(Tabla3[[#This Row],[id_detalle]],2)),id_rubro[[id]:[Rubro]],2,0)</f>
        <v>PRODUCTOS INDUSTRIALES Y RELACIONADOS</v>
      </c>
      <c r="C2018" s="36" t="s">
        <v>416</v>
      </c>
      <c r="D2018" s="35" t="str">
        <f>+Tabla3[[#This Row],[id_detalle]]&amp;" "&amp;VLOOKUP(Tabla3[[#This Row],[id_detalle]],rubro_detalle[[Código]:[Rubro Detalle]],2,0)</f>
        <v>03.05.201 Muebles de Oficina, Fabricación, Diseño y Venta</v>
      </c>
      <c r="E2018" s="33">
        <f t="shared" si="63"/>
        <v>36</v>
      </c>
      <c r="F2018" s="47" t="str">
        <f t="shared" si="62"/>
        <v>03.05.201-36</v>
      </c>
      <c r="G2018" s="37" t="s">
        <v>3932</v>
      </c>
      <c r="H2018" s="37">
        <v>780</v>
      </c>
    </row>
    <row r="2019" spans="1:8" x14ac:dyDescent="0.3">
      <c r="A2019" s="34" t="str">
        <f>+LEFT(Tabla3[[#This Row],[id_detalle]],2)</f>
        <v>03</v>
      </c>
      <c r="B2019" s="46" t="str">
        <f>VLOOKUP((LEFT(Tabla3[[#This Row],[id_detalle]],2)),id_rubro[[id]:[Rubro]],2,0)</f>
        <v>PRODUCTOS INDUSTRIALES Y RELACIONADOS</v>
      </c>
      <c r="C2019" s="36" t="s">
        <v>416</v>
      </c>
      <c r="D2019" s="35" t="str">
        <f>+Tabla3[[#This Row],[id_detalle]]&amp;" "&amp;VLOOKUP(Tabla3[[#This Row],[id_detalle]],rubro_detalle[[Código]:[Rubro Detalle]],2,0)</f>
        <v>03.05.201 Muebles de Oficina, Fabricación, Diseño y Venta</v>
      </c>
      <c r="E2019" s="33">
        <f t="shared" si="63"/>
        <v>37</v>
      </c>
      <c r="F2019" s="47" t="str">
        <f t="shared" si="62"/>
        <v>03.05.201-37</v>
      </c>
      <c r="G2019" s="37" t="s">
        <v>3965</v>
      </c>
      <c r="H2019" s="37">
        <v>787</v>
      </c>
    </row>
    <row r="2020" spans="1:8" x14ac:dyDescent="0.3">
      <c r="A2020" s="34" t="str">
        <f>+LEFT(Tabla3[[#This Row],[id_detalle]],2)</f>
        <v>03</v>
      </c>
      <c r="B2020" s="46" t="str">
        <f>VLOOKUP((LEFT(Tabla3[[#This Row],[id_detalle]],2)),id_rubro[[id]:[Rubro]],2,0)</f>
        <v>PRODUCTOS INDUSTRIALES Y RELACIONADOS</v>
      </c>
      <c r="C2020" s="36" t="s">
        <v>416</v>
      </c>
      <c r="D2020" s="35" t="str">
        <f>+Tabla3[[#This Row],[id_detalle]]&amp;" "&amp;VLOOKUP(Tabla3[[#This Row],[id_detalle]],rubro_detalle[[Código]:[Rubro Detalle]],2,0)</f>
        <v>03.05.201 Muebles de Oficina, Fabricación, Diseño y Venta</v>
      </c>
      <c r="E2020" s="33">
        <f t="shared" si="63"/>
        <v>38</v>
      </c>
      <c r="F2020" s="47" t="str">
        <f t="shared" si="62"/>
        <v>03.05.201-38</v>
      </c>
      <c r="G2020" s="37" t="s">
        <v>3920</v>
      </c>
      <c r="H2020" s="37">
        <v>850</v>
      </c>
    </row>
    <row r="2021" spans="1:8" x14ac:dyDescent="0.3">
      <c r="A2021" s="34" t="str">
        <f>+LEFT(Tabla3[[#This Row],[id_detalle]],2)</f>
        <v>03</v>
      </c>
      <c r="B2021" s="46" t="str">
        <f>VLOOKUP((LEFT(Tabla3[[#This Row],[id_detalle]],2)),id_rubro[[id]:[Rubro]],2,0)</f>
        <v>PRODUCTOS INDUSTRIALES Y RELACIONADOS</v>
      </c>
      <c r="C2021" s="36" t="s">
        <v>416</v>
      </c>
      <c r="D2021" s="35" t="str">
        <f>+Tabla3[[#This Row],[id_detalle]]&amp;" "&amp;VLOOKUP(Tabla3[[#This Row],[id_detalle]],rubro_detalle[[Código]:[Rubro Detalle]],2,0)</f>
        <v>03.05.201 Muebles de Oficina, Fabricación, Diseño y Venta</v>
      </c>
      <c r="E2021" s="33">
        <f t="shared" si="63"/>
        <v>39</v>
      </c>
      <c r="F2021" s="47" t="str">
        <f t="shared" si="62"/>
        <v>03.05.201-39</v>
      </c>
      <c r="G2021" s="37" t="s">
        <v>3889</v>
      </c>
      <c r="H2021" s="37">
        <v>850</v>
      </c>
    </row>
    <row r="2022" spans="1:8" x14ac:dyDescent="0.3">
      <c r="A2022" s="34" t="str">
        <f>+LEFT(Tabla3[[#This Row],[id_detalle]],2)</f>
        <v>03</v>
      </c>
      <c r="B2022" s="46" t="str">
        <f>VLOOKUP((LEFT(Tabla3[[#This Row],[id_detalle]],2)),id_rubro[[id]:[Rubro]],2,0)</f>
        <v>PRODUCTOS INDUSTRIALES Y RELACIONADOS</v>
      </c>
      <c r="C2022" s="36" t="s">
        <v>429</v>
      </c>
      <c r="D2022" s="35" t="str">
        <f>+Tabla3[[#This Row],[id_detalle]]&amp;" "&amp;VLOOKUP(Tabla3[[#This Row],[id_detalle]],rubro_detalle[[Código]:[Rubro Detalle]],2,0)</f>
        <v>03.05.215 Muebles para Peluquerías</v>
      </c>
      <c r="E2022" s="33">
        <f t="shared" si="63"/>
        <v>1</v>
      </c>
      <c r="F2022" s="47" t="str">
        <f t="shared" si="62"/>
        <v>03.05.215-1</v>
      </c>
      <c r="G2022" s="37" t="s">
        <v>3966</v>
      </c>
      <c r="H2022" s="37">
        <v>667</v>
      </c>
    </row>
    <row r="2023" spans="1:8" x14ac:dyDescent="0.3">
      <c r="A2023" s="34" t="str">
        <f>+LEFT(Tabla3[[#This Row],[id_detalle]],2)</f>
        <v>03</v>
      </c>
      <c r="B2023" s="46" t="str">
        <f>VLOOKUP((LEFT(Tabla3[[#This Row],[id_detalle]],2)),id_rubro[[id]:[Rubro]],2,0)</f>
        <v>PRODUCTOS INDUSTRIALES Y RELACIONADOS</v>
      </c>
      <c r="C2023" s="36" t="s">
        <v>419</v>
      </c>
      <c r="D2023" s="35" t="str">
        <f>+Tabla3[[#This Row],[id_detalle]]&amp;" "&amp;VLOOKUP(Tabla3[[#This Row],[id_detalle]],rubro_detalle[[Código]:[Rubro Detalle]],2,0)</f>
        <v>03.05.221 Muebles y Equipos para Supermercado</v>
      </c>
      <c r="E2023" s="33">
        <f t="shared" si="63"/>
        <v>1</v>
      </c>
      <c r="F2023" s="47" t="str">
        <f t="shared" si="62"/>
        <v>03.05.221-1</v>
      </c>
      <c r="G2023" s="37" t="s">
        <v>3967</v>
      </c>
      <c r="H2023" s="37">
        <v>529</v>
      </c>
    </row>
    <row r="2024" spans="1:8" x14ac:dyDescent="0.3">
      <c r="A2024" s="34" t="str">
        <f>+LEFT(Tabla3[[#This Row],[id_detalle]],2)</f>
        <v>03</v>
      </c>
      <c r="B2024" s="46" t="str">
        <f>VLOOKUP((LEFT(Tabla3[[#This Row],[id_detalle]],2)),id_rubro[[id]:[Rubro]],2,0)</f>
        <v>PRODUCTOS INDUSTRIALES Y RELACIONADOS</v>
      </c>
      <c r="C2024" s="36" t="s">
        <v>419</v>
      </c>
      <c r="D2024" s="35" t="str">
        <f>+Tabla3[[#This Row],[id_detalle]]&amp;" "&amp;VLOOKUP(Tabla3[[#This Row],[id_detalle]],rubro_detalle[[Código]:[Rubro Detalle]],2,0)</f>
        <v>03.05.221 Muebles y Equipos para Supermercado</v>
      </c>
      <c r="E2024" s="33">
        <f t="shared" si="63"/>
        <v>2</v>
      </c>
      <c r="F2024" s="47" t="str">
        <f t="shared" si="62"/>
        <v>03.05.221-2</v>
      </c>
      <c r="G2024" s="38" t="s">
        <v>3013</v>
      </c>
      <c r="H2024" s="38">
        <v>624</v>
      </c>
    </row>
    <row r="2025" spans="1:8" x14ac:dyDescent="0.3">
      <c r="A2025" s="34" t="str">
        <f>+LEFT(Tabla3[[#This Row],[id_detalle]],2)</f>
        <v>03</v>
      </c>
      <c r="B2025" s="46" t="str">
        <f>VLOOKUP((LEFT(Tabla3[[#This Row],[id_detalle]],2)),id_rubro[[id]:[Rubro]],2,0)</f>
        <v>PRODUCTOS INDUSTRIALES Y RELACIONADOS</v>
      </c>
      <c r="C2025" s="36" t="s">
        <v>419</v>
      </c>
      <c r="D2025" s="35" t="str">
        <f>+Tabla3[[#This Row],[id_detalle]]&amp;" "&amp;VLOOKUP(Tabla3[[#This Row],[id_detalle]],rubro_detalle[[Código]:[Rubro Detalle]],2,0)</f>
        <v>03.05.221 Muebles y Equipos para Supermercado</v>
      </c>
      <c r="E2025" s="33">
        <f t="shared" si="63"/>
        <v>3</v>
      </c>
      <c r="F2025" s="47" t="str">
        <f t="shared" si="62"/>
        <v>03.05.221-3</v>
      </c>
      <c r="G2025" s="37" t="s">
        <v>3968</v>
      </c>
      <c r="H2025" s="37">
        <v>853</v>
      </c>
    </row>
    <row r="2026" spans="1:8" x14ac:dyDescent="0.3">
      <c r="A2026" s="34" t="str">
        <f>+LEFT(Tabla3[[#This Row],[id_detalle]],2)</f>
        <v>03</v>
      </c>
      <c r="B2026" s="46" t="str">
        <f>VLOOKUP((LEFT(Tabla3[[#This Row],[id_detalle]],2)),id_rubro[[id]:[Rubro]],2,0)</f>
        <v>PRODUCTOS INDUSTRIALES Y RELACIONADOS</v>
      </c>
      <c r="C2026" s="36" t="s">
        <v>421</v>
      </c>
      <c r="D2026" s="35" t="str">
        <f>+Tabla3[[#This Row],[id_detalle]]&amp;" "&amp;VLOOKUP(Tabla3[[#This Row],[id_detalle]],rubro_detalle[[Código]:[Rubro Detalle]],2,0)</f>
        <v>03.05.241 Muebles Metálicos y Metal Madera</v>
      </c>
      <c r="E2026" s="33">
        <f t="shared" si="63"/>
        <v>1</v>
      </c>
      <c r="F2026" s="47" t="str">
        <f t="shared" si="62"/>
        <v>03.05.241-1</v>
      </c>
      <c r="G2026" s="37" t="s">
        <v>3935</v>
      </c>
      <c r="H2026" s="37">
        <v>214</v>
      </c>
    </row>
    <row r="2027" spans="1:8" x14ac:dyDescent="0.3">
      <c r="A2027" s="34" t="str">
        <f>+LEFT(Tabla3[[#This Row],[id_detalle]],2)</f>
        <v>03</v>
      </c>
      <c r="B2027" s="46" t="str">
        <f>VLOOKUP((LEFT(Tabla3[[#This Row],[id_detalle]],2)),id_rubro[[id]:[Rubro]],2,0)</f>
        <v>PRODUCTOS INDUSTRIALES Y RELACIONADOS</v>
      </c>
      <c r="C2027" s="36" t="s">
        <v>421</v>
      </c>
      <c r="D2027" s="35" t="str">
        <f>+Tabla3[[#This Row],[id_detalle]]&amp;" "&amp;VLOOKUP(Tabla3[[#This Row],[id_detalle]],rubro_detalle[[Código]:[Rubro Detalle]],2,0)</f>
        <v>03.05.241 Muebles Metálicos y Metal Madera</v>
      </c>
      <c r="E2027" s="33">
        <f t="shared" si="63"/>
        <v>2</v>
      </c>
      <c r="F2027" s="47" t="str">
        <f t="shared" si="62"/>
        <v>03.05.241-2</v>
      </c>
      <c r="G2027" s="37" t="s">
        <v>3969</v>
      </c>
      <c r="H2027" s="37">
        <v>238</v>
      </c>
    </row>
    <row r="2028" spans="1:8" x14ac:dyDescent="0.3">
      <c r="A2028" s="34" t="str">
        <f>+LEFT(Tabla3[[#This Row],[id_detalle]],2)</f>
        <v>03</v>
      </c>
      <c r="B2028" s="46" t="str">
        <f>VLOOKUP((LEFT(Tabla3[[#This Row],[id_detalle]],2)),id_rubro[[id]:[Rubro]],2,0)</f>
        <v>PRODUCTOS INDUSTRIALES Y RELACIONADOS</v>
      </c>
      <c r="C2028" s="36" t="s">
        <v>421</v>
      </c>
      <c r="D2028" s="35" t="str">
        <f>+Tabla3[[#This Row],[id_detalle]]&amp;" "&amp;VLOOKUP(Tabla3[[#This Row],[id_detalle]],rubro_detalle[[Código]:[Rubro Detalle]],2,0)</f>
        <v>03.05.241 Muebles Metálicos y Metal Madera</v>
      </c>
      <c r="E2028" s="33">
        <f t="shared" si="63"/>
        <v>3</v>
      </c>
      <c r="F2028" s="47" t="str">
        <f t="shared" si="62"/>
        <v>03.05.241-3</v>
      </c>
      <c r="G2028" s="37" t="s">
        <v>3970</v>
      </c>
      <c r="H2028" s="37">
        <v>247</v>
      </c>
    </row>
    <row r="2029" spans="1:8" x14ac:dyDescent="0.3">
      <c r="A2029" s="34" t="str">
        <f>+LEFT(Tabla3[[#This Row],[id_detalle]],2)</f>
        <v>03</v>
      </c>
      <c r="B2029" s="46" t="str">
        <f>VLOOKUP((LEFT(Tabla3[[#This Row],[id_detalle]],2)),id_rubro[[id]:[Rubro]],2,0)</f>
        <v>PRODUCTOS INDUSTRIALES Y RELACIONADOS</v>
      </c>
      <c r="C2029" s="36" t="s">
        <v>421</v>
      </c>
      <c r="D2029" s="35" t="str">
        <f>+Tabla3[[#This Row],[id_detalle]]&amp;" "&amp;VLOOKUP(Tabla3[[#This Row],[id_detalle]],rubro_detalle[[Código]:[Rubro Detalle]],2,0)</f>
        <v>03.05.241 Muebles Metálicos y Metal Madera</v>
      </c>
      <c r="E2029" s="33">
        <f t="shared" si="63"/>
        <v>4</v>
      </c>
      <c r="F2029" s="47" t="str">
        <f t="shared" si="62"/>
        <v>03.05.241-4</v>
      </c>
      <c r="G2029" s="37" t="s">
        <v>3971</v>
      </c>
      <c r="H2029" s="37">
        <v>253</v>
      </c>
    </row>
    <row r="2030" spans="1:8" x14ac:dyDescent="0.3">
      <c r="A2030" s="34" t="str">
        <f>+LEFT(Tabla3[[#This Row],[id_detalle]],2)</f>
        <v>03</v>
      </c>
      <c r="B2030" s="46" t="str">
        <f>VLOOKUP((LEFT(Tabla3[[#This Row],[id_detalle]],2)),id_rubro[[id]:[Rubro]],2,0)</f>
        <v>PRODUCTOS INDUSTRIALES Y RELACIONADOS</v>
      </c>
      <c r="C2030" s="36" t="s">
        <v>421</v>
      </c>
      <c r="D2030" s="35" t="str">
        <f>+Tabla3[[#This Row],[id_detalle]]&amp;" "&amp;VLOOKUP(Tabla3[[#This Row],[id_detalle]],rubro_detalle[[Código]:[Rubro Detalle]],2,0)</f>
        <v>03.05.241 Muebles Metálicos y Metal Madera</v>
      </c>
      <c r="E2030" s="33">
        <f t="shared" si="63"/>
        <v>5</v>
      </c>
      <c r="F2030" s="47" t="str">
        <f t="shared" si="62"/>
        <v>03.05.241-5</v>
      </c>
      <c r="G2030" s="37" t="s">
        <v>3972</v>
      </c>
      <c r="H2030" s="37">
        <v>388</v>
      </c>
    </row>
    <row r="2031" spans="1:8" x14ac:dyDescent="0.3">
      <c r="A2031" s="34" t="str">
        <f>+LEFT(Tabla3[[#This Row],[id_detalle]],2)</f>
        <v>03</v>
      </c>
      <c r="B2031" s="46" t="str">
        <f>VLOOKUP((LEFT(Tabla3[[#This Row],[id_detalle]],2)),id_rubro[[id]:[Rubro]],2,0)</f>
        <v>PRODUCTOS INDUSTRIALES Y RELACIONADOS</v>
      </c>
      <c r="C2031" s="36" t="s">
        <v>421</v>
      </c>
      <c r="D2031" s="35" t="str">
        <f>+Tabla3[[#This Row],[id_detalle]]&amp;" "&amp;VLOOKUP(Tabla3[[#This Row],[id_detalle]],rubro_detalle[[Código]:[Rubro Detalle]],2,0)</f>
        <v>03.05.241 Muebles Metálicos y Metal Madera</v>
      </c>
      <c r="E2031" s="33">
        <f t="shared" si="63"/>
        <v>6</v>
      </c>
      <c r="F2031" s="47" t="str">
        <f t="shared" si="62"/>
        <v>03.05.241-6</v>
      </c>
      <c r="G2031" s="37" t="s">
        <v>3973</v>
      </c>
      <c r="H2031" s="37">
        <v>439</v>
      </c>
    </row>
    <row r="2032" spans="1:8" x14ac:dyDescent="0.3">
      <c r="A2032" s="34" t="str">
        <f>+LEFT(Tabla3[[#This Row],[id_detalle]],2)</f>
        <v>03</v>
      </c>
      <c r="B2032" s="46" t="str">
        <f>VLOOKUP((LEFT(Tabla3[[#This Row],[id_detalle]],2)),id_rubro[[id]:[Rubro]],2,0)</f>
        <v>PRODUCTOS INDUSTRIALES Y RELACIONADOS</v>
      </c>
      <c r="C2032" s="36" t="s">
        <v>421</v>
      </c>
      <c r="D2032" s="35" t="str">
        <f>+Tabla3[[#This Row],[id_detalle]]&amp;" "&amp;VLOOKUP(Tabla3[[#This Row],[id_detalle]],rubro_detalle[[Código]:[Rubro Detalle]],2,0)</f>
        <v>03.05.241 Muebles Metálicos y Metal Madera</v>
      </c>
      <c r="E2032" s="33">
        <f t="shared" si="63"/>
        <v>7</v>
      </c>
      <c r="F2032" s="47" t="str">
        <f t="shared" si="62"/>
        <v>03.05.241-7</v>
      </c>
      <c r="G2032" s="37" t="s">
        <v>3958</v>
      </c>
      <c r="H2032" s="37">
        <v>443</v>
      </c>
    </row>
    <row r="2033" spans="1:8" x14ac:dyDescent="0.3">
      <c r="A2033" s="34" t="str">
        <f>+LEFT(Tabla3[[#This Row],[id_detalle]],2)</f>
        <v>03</v>
      </c>
      <c r="B2033" s="46" t="str">
        <f>VLOOKUP((LEFT(Tabla3[[#This Row],[id_detalle]],2)),id_rubro[[id]:[Rubro]],2,0)</f>
        <v>PRODUCTOS INDUSTRIALES Y RELACIONADOS</v>
      </c>
      <c r="C2033" s="36" t="s">
        <v>421</v>
      </c>
      <c r="D2033" s="35" t="str">
        <f>+Tabla3[[#This Row],[id_detalle]]&amp;" "&amp;VLOOKUP(Tabla3[[#This Row],[id_detalle]],rubro_detalle[[Código]:[Rubro Detalle]],2,0)</f>
        <v>03.05.241 Muebles Metálicos y Metal Madera</v>
      </c>
      <c r="E2033" s="33">
        <f t="shared" si="63"/>
        <v>8</v>
      </c>
      <c r="F2033" s="47" t="str">
        <f t="shared" si="62"/>
        <v>03.05.241-8</v>
      </c>
      <c r="G2033" s="37" t="s">
        <v>3943</v>
      </c>
      <c r="H2033" s="37">
        <v>460</v>
      </c>
    </row>
    <row r="2034" spans="1:8" x14ac:dyDescent="0.3">
      <c r="A2034" s="34" t="str">
        <f>+LEFT(Tabla3[[#This Row],[id_detalle]],2)</f>
        <v>03</v>
      </c>
      <c r="B2034" s="46" t="str">
        <f>VLOOKUP((LEFT(Tabla3[[#This Row],[id_detalle]],2)),id_rubro[[id]:[Rubro]],2,0)</f>
        <v>PRODUCTOS INDUSTRIALES Y RELACIONADOS</v>
      </c>
      <c r="C2034" s="36" t="s">
        <v>421</v>
      </c>
      <c r="D2034" s="35" t="str">
        <f>+Tabla3[[#This Row],[id_detalle]]&amp;" "&amp;VLOOKUP(Tabla3[[#This Row],[id_detalle]],rubro_detalle[[Código]:[Rubro Detalle]],2,0)</f>
        <v>03.05.241 Muebles Metálicos y Metal Madera</v>
      </c>
      <c r="E2034" s="33">
        <f t="shared" si="63"/>
        <v>9</v>
      </c>
      <c r="F2034" s="47" t="str">
        <f t="shared" si="62"/>
        <v>03.05.241-9</v>
      </c>
      <c r="G2034" s="37" t="s">
        <v>3746</v>
      </c>
      <c r="H2034" s="37">
        <v>508</v>
      </c>
    </row>
    <row r="2035" spans="1:8" x14ac:dyDescent="0.3">
      <c r="A2035" s="34" t="str">
        <f>+LEFT(Tabla3[[#This Row],[id_detalle]],2)</f>
        <v>03</v>
      </c>
      <c r="B2035" s="46" t="str">
        <f>VLOOKUP((LEFT(Tabla3[[#This Row],[id_detalle]],2)),id_rubro[[id]:[Rubro]],2,0)</f>
        <v>PRODUCTOS INDUSTRIALES Y RELACIONADOS</v>
      </c>
      <c r="C2035" s="36" t="s">
        <v>421</v>
      </c>
      <c r="D2035" s="35" t="str">
        <f>+Tabla3[[#This Row],[id_detalle]]&amp;" "&amp;VLOOKUP(Tabla3[[#This Row],[id_detalle]],rubro_detalle[[Código]:[Rubro Detalle]],2,0)</f>
        <v>03.05.241 Muebles Metálicos y Metal Madera</v>
      </c>
      <c r="E2035" s="33">
        <f t="shared" si="63"/>
        <v>10</v>
      </c>
      <c r="F2035" s="47" t="str">
        <f t="shared" si="62"/>
        <v>03.05.241-10</v>
      </c>
      <c r="G2035" s="37" t="s">
        <v>3531</v>
      </c>
      <c r="H2035" s="37">
        <v>517</v>
      </c>
    </row>
    <row r="2036" spans="1:8" x14ac:dyDescent="0.3">
      <c r="A2036" s="34" t="str">
        <f>+LEFT(Tabla3[[#This Row],[id_detalle]],2)</f>
        <v>03</v>
      </c>
      <c r="B2036" s="46" t="str">
        <f>VLOOKUP((LEFT(Tabla3[[#This Row],[id_detalle]],2)),id_rubro[[id]:[Rubro]],2,0)</f>
        <v>PRODUCTOS INDUSTRIALES Y RELACIONADOS</v>
      </c>
      <c r="C2036" s="36" t="s">
        <v>421</v>
      </c>
      <c r="D2036" s="35" t="str">
        <f>+Tabla3[[#This Row],[id_detalle]]&amp;" "&amp;VLOOKUP(Tabla3[[#This Row],[id_detalle]],rubro_detalle[[Código]:[Rubro Detalle]],2,0)</f>
        <v>03.05.241 Muebles Metálicos y Metal Madera</v>
      </c>
      <c r="E2036" s="33">
        <f t="shared" si="63"/>
        <v>11</v>
      </c>
      <c r="F2036" s="47" t="str">
        <f t="shared" si="62"/>
        <v>03.05.241-11</v>
      </c>
      <c r="G2036" s="37" t="s">
        <v>3974</v>
      </c>
      <c r="H2036" s="37">
        <v>519</v>
      </c>
    </row>
    <row r="2037" spans="1:8" x14ac:dyDescent="0.3">
      <c r="A2037" s="34" t="str">
        <f>+LEFT(Tabla3[[#This Row],[id_detalle]],2)</f>
        <v>03</v>
      </c>
      <c r="B2037" s="46" t="str">
        <f>VLOOKUP((LEFT(Tabla3[[#This Row],[id_detalle]],2)),id_rubro[[id]:[Rubro]],2,0)</f>
        <v>PRODUCTOS INDUSTRIALES Y RELACIONADOS</v>
      </c>
      <c r="C2037" s="36" t="s">
        <v>421</v>
      </c>
      <c r="D2037" s="35" t="str">
        <f>+Tabla3[[#This Row],[id_detalle]]&amp;" "&amp;VLOOKUP(Tabla3[[#This Row],[id_detalle]],rubro_detalle[[Código]:[Rubro Detalle]],2,0)</f>
        <v>03.05.241 Muebles Metálicos y Metal Madera</v>
      </c>
      <c r="E2037" s="33">
        <f t="shared" si="63"/>
        <v>12</v>
      </c>
      <c r="F2037" s="47" t="str">
        <f t="shared" si="62"/>
        <v>03.05.241-12</v>
      </c>
      <c r="G2037" s="37" t="s">
        <v>3907</v>
      </c>
      <c r="H2037" s="37">
        <v>524</v>
      </c>
    </row>
    <row r="2038" spans="1:8" x14ac:dyDescent="0.3">
      <c r="A2038" s="34" t="str">
        <f>+LEFT(Tabla3[[#This Row],[id_detalle]],2)</f>
        <v>03</v>
      </c>
      <c r="B2038" s="46" t="str">
        <f>VLOOKUP((LEFT(Tabla3[[#This Row],[id_detalle]],2)),id_rubro[[id]:[Rubro]],2,0)</f>
        <v>PRODUCTOS INDUSTRIALES Y RELACIONADOS</v>
      </c>
      <c r="C2038" s="36" t="s">
        <v>421</v>
      </c>
      <c r="D2038" s="35" t="str">
        <f>+Tabla3[[#This Row],[id_detalle]]&amp;" "&amp;VLOOKUP(Tabla3[[#This Row],[id_detalle]],rubro_detalle[[Código]:[Rubro Detalle]],2,0)</f>
        <v>03.05.241 Muebles Metálicos y Metal Madera</v>
      </c>
      <c r="E2038" s="33">
        <f t="shared" si="63"/>
        <v>13</v>
      </c>
      <c r="F2038" s="47" t="str">
        <f t="shared" si="62"/>
        <v>03.05.241-13</v>
      </c>
      <c r="G2038" s="37" t="s">
        <v>3975</v>
      </c>
      <c r="H2038" s="37">
        <v>553</v>
      </c>
    </row>
    <row r="2039" spans="1:8" x14ac:dyDescent="0.3">
      <c r="A2039" s="34" t="str">
        <f>+LEFT(Tabla3[[#This Row],[id_detalle]],2)</f>
        <v>03</v>
      </c>
      <c r="B2039" s="46" t="str">
        <f>VLOOKUP((LEFT(Tabla3[[#This Row],[id_detalle]],2)),id_rubro[[id]:[Rubro]],2,0)</f>
        <v>PRODUCTOS INDUSTRIALES Y RELACIONADOS</v>
      </c>
      <c r="C2039" s="36" t="s">
        <v>421</v>
      </c>
      <c r="D2039" s="35" t="str">
        <f>+Tabla3[[#This Row],[id_detalle]]&amp;" "&amp;VLOOKUP(Tabla3[[#This Row],[id_detalle]],rubro_detalle[[Código]:[Rubro Detalle]],2,0)</f>
        <v>03.05.241 Muebles Metálicos y Metal Madera</v>
      </c>
      <c r="E2039" s="33">
        <f t="shared" si="63"/>
        <v>14</v>
      </c>
      <c r="F2039" s="47" t="str">
        <f t="shared" si="62"/>
        <v>03.05.241-14</v>
      </c>
      <c r="G2039" s="37" t="s">
        <v>3976</v>
      </c>
      <c r="H2039" s="37">
        <v>582</v>
      </c>
    </row>
    <row r="2040" spans="1:8" x14ac:dyDescent="0.3">
      <c r="A2040" s="34" t="str">
        <f>+LEFT(Tabla3[[#This Row],[id_detalle]],2)</f>
        <v>03</v>
      </c>
      <c r="B2040" s="46" t="str">
        <f>VLOOKUP((LEFT(Tabla3[[#This Row],[id_detalle]],2)),id_rubro[[id]:[Rubro]],2,0)</f>
        <v>PRODUCTOS INDUSTRIALES Y RELACIONADOS</v>
      </c>
      <c r="C2040" s="36" t="s">
        <v>421</v>
      </c>
      <c r="D2040" s="35" t="str">
        <f>+Tabla3[[#This Row],[id_detalle]]&amp;" "&amp;VLOOKUP(Tabla3[[#This Row],[id_detalle]],rubro_detalle[[Código]:[Rubro Detalle]],2,0)</f>
        <v>03.05.241 Muebles Metálicos y Metal Madera</v>
      </c>
      <c r="E2040" s="33">
        <f t="shared" si="63"/>
        <v>15</v>
      </c>
      <c r="F2040" s="47" t="str">
        <f t="shared" si="62"/>
        <v>03.05.241-15</v>
      </c>
      <c r="G2040" s="37" t="s">
        <v>3977</v>
      </c>
      <c r="H2040" s="37">
        <v>614</v>
      </c>
    </row>
    <row r="2041" spans="1:8" x14ac:dyDescent="0.3">
      <c r="A2041" s="34" t="str">
        <f>+LEFT(Tabla3[[#This Row],[id_detalle]],2)</f>
        <v>03</v>
      </c>
      <c r="B2041" s="46" t="str">
        <f>VLOOKUP((LEFT(Tabla3[[#This Row],[id_detalle]],2)),id_rubro[[id]:[Rubro]],2,0)</f>
        <v>PRODUCTOS INDUSTRIALES Y RELACIONADOS</v>
      </c>
      <c r="C2041" s="36" t="s">
        <v>421</v>
      </c>
      <c r="D2041" s="35" t="str">
        <f>+Tabla3[[#This Row],[id_detalle]]&amp;" "&amp;VLOOKUP(Tabla3[[#This Row],[id_detalle]],rubro_detalle[[Código]:[Rubro Detalle]],2,0)</f>
        <v>03.05.241 Muebles Metálicos y Metal Madera</v>
      </c>
      <c r="E2041" s="33">
        <f t="shared" si="63"/>
        <v>16</v>
      </c>
      <c r="F2041" s="47" t="str">
        <f t="shared" si="62"/>
        <v>03.05.241-16</v>
      </c>
      <c r="G2041" s="37" t="s">
        <v>3960</v>
      </c>
      <c r="H2041" s="37">
        <v>618</v>
      </c>
    </row>
    <row r="2042" spans="1:8" x14ac:dyDescent="0.3">
      <c r="A2042" s="34" t="str">
        <f>+LEFT(Tabla3[[#This Row],[id_detalle]],2)</f>
        <v>03</v>
      </c>
      <c r="B2042" s="46" t="str">
        <f>VLOOKUP((LEFT(Tabla3[[#This Row],[id_detalle]],2)),id_rubro[[id]:[Rubro]],2,0)</f>
        <v>PRODUCTOS INDUSTRIALES Y RELACIONADOS</v>
      </c>
      <c r="C2042" s="36" t="s">
        <v>421</v>
      </c>
      <c r="D2042" s="35" t="str">
        <f>+Tabla3[[#This Row],[id_detalle]]&amp;" "&amp;VLOOKUP(Tabla3[[#This Row],[id_detalle]],rubro_detalle[[Código]:[Rubro Detalle]],2,0)</f>
        <v>03.05.241 Muebles Metálicos y Metal Madera</v>
      </c>
      <c r="E2042" s="33">
        <f t="shared" si="63"/>
        <v>17</v>
      </c>
      <c r="F2042" s="47" t="str">
        <f t="shared" si="62"/>
        <v>03.05.241-17</v>
      </c>
      <c r="G2042" s="37" t="s">
        <v>3948</v>
      </c>
      <c r="H2042" s="37">
        <v>623</v>
      </c>
    </row>
    <row r="2043" spans="1:8" x14ac:dyDescent="0.3">
      <c r="A2043" s="34" t="str">
        <f>+LEFT(Tabla3[[#This Row],[id_detalle]],2)</f>
        <v>03</v>
      </c>
      <c r="B2043" s="46" t="str">
        <f>VLOOKUP((LEFT(Tabla3[[#This Row],[id_detalle]],2)),id_rubro[[id]:[Rubro]],2,0)</f>
        <v>PRODUCTOS INDUSTRIALES Y RELACIONADOS</v>
      </c>
      <c r="C2043" s="36" t="s">
        <v>421</v>
      </c>
      <c r="D2043" s="35" t="str">
        <f>+Tabla3[[#This Row],[id_detalle]]&amp;" "&amp;VLOOKUP(Tabla3[[#This Row],[id_detalle]],rubro_detalle[[Código]:[Rubro Detalle]],2,0)</f>
        <v>03.05.241 Muebles Metálicos y Metal Madera</v>
      </c>
      <c r="E2043" s="33">
        <f t="shared" si="63"/>
        <v>18</v>
      </c>
      <c r="F2043" s="47" t="str">
        <f t="shared" si="62"/>
        <v>03.05.241-18</v>
      </c>
      <c r="G2043" s="38" t="s">
        <v>3013</v>
      </c>
      <c r="H2043" s="38">
        <v>624</v>
      </c>
    </row>
    <row r="2044" spans="1:8" x14ac:dyDescent="0.3">
      <c r="A2044" s="34" t="str">
        <f>+LEFT(Tabla3[[#This Row],[id_detalle]],2)</f>
        <v>03</v>
      </c>
      <c r="B2044" s="46" t="str">
        <f>VLOOKUP((LEFT(Tabla3[[#This Row],[id_detalle]],2)),id_rubro[[id]:[Rubro]],2,0)</f>
        <v>PRODUCTOS INDUSTRIALES Y RELACIONADOS</v>
      </c>
      <c r="C2044" s="36" t="s">
        <v>421</v>
      </c>
      <c r="D2044" s="35" t="str">
        <f>+Tabla3[[#This Row],[id_detalle]]&amp;" "&amp;VLOOKUP(Tabla3[[#This Row],[id_detalle]],rubro_detalle[[Código]:[Rubro Detalle]],2,0)</f>
        <v>03.05.241 Muebles Metálicos y Metal Madera</v>
      </c>
      <c r="E2044" s="33">
        <f t="shared" si="63"/>
        <v>19</v>
      </c>
      <c r="F2044" s="47" t="str">
        <f t="shared" si="62"/>
        <v>03.05.241-19</v>
      </c>
      <c r="G2044" s="37" t="s">
        <v>3910</v>
      </c>
      <c r="H2044" s="37">
        <v>633</v>
      </c>
    </row>
    <row r="2045" spans="1:8" x14ac:dyDescent="0.3">
      <c r="A2045" s="34" t="str">
        <f>+LEFT(Tabla3[[#This Row],[id_detalle]],2)</f>
        <v>03</v>
      </c>
      <c r="B2045" s="46" t="str">
        <f>VLOOKUP((LEFT(Tabla3[[#This Row],[id_detalle]],2)),id_rubro[[id]:[Rubro]],2,0)</f>
        <v>PRODUCTOS INDUSTRIALES Y RELACIONADOS</v>
      </c>
      <c r="C2045" s="36" t="s">
        <v>421</v>
      </c>
      <c r="D2045" s="35" t="str">
        <f>+Tabla3[[#This Row],[id_detalle]]&amp;" "&amp;VLOOKUP(Tabla3[[#This Row],[id_detalle]],rubro_detalle[[Código]:[Rubro Detalle]],2,0)</f>
        <v>03.05.241 Muebles Metálicos y Metal Madera</v>
      </c>
      <c r="E2045" s="33">
        <f t="shared" si="63"/>
        <v>20</v>
      </c>
      <c r="F2045" s="47" t="str">
        <f t="shared" si="62"/>
        <v>03.05.241-20</v>
      </c>
      <c r="G2045" s="37" t="s">
        <v>3950</v>
      </c>
      <c r="H2045" s="37">
        <v>634</v>
      </c>
    </row>
    <row r="2046" spans="1:8" x14ac:dyDescent="0.3">
      <c r="A2046" s="34" t="str">
        <f>+LEFT(Tabla3[[#This Row],[id_detalle]],2)</f>
        <v>03</v>
      </c>
      <c r="B2046" s="46" t="str">
        <f>VLOOKUP((LEFT(Tabla3[[#This Row],[id_detalle]],2)),id_rubro[[id]:[Rubro]],2,0)</f>
        <v>PRODUCTOS INDUSTRIALES Y RELACIONADOS</v>
      </c>
      <c r="C2046" s="36" t="s">
        <v>421</v>
      </c>
      <c r="D2046" s="35" t="str">
        <f>+Tabla3[[#This Row],[id_detalle]]&amp;" "&amp;VLOOKUP(Tabla3[[#This Row],[id_detalle]],rubro_detalle[[Código]:[Rubro Detalle]],2,0)</f>
        <v>03.05.241 Muebles Metálicos y Metal Madera</v>
      </c>
      <c r="E2046" s="33">
        <f t="shared" si="63"/>
        <v>21</v>
      </c>
      <c r="F2046" s="47" t="str">
        <f t="shared" si="62"/>
        <v>03.05.241-21</v>
      </c>
      <c r="G2046" s="37" t="s">
        <v>3911</v>
      </c>
      <c r="H2046" s="37">
        <v>635</v>
      </c>
    </row>
    <row r="2047" spans="1:8" x14ac:dyDescent="0.3">
      <c r="A2047" s="34" t="str">
        <f>+LEFT(Tabla3[[#This Row],[id_detalle]],2)</f>
        <v>03</v>
      </c>
      <c r="B2047" s="46" t="str">
        <f>VLOOKUP((LEFT(Tabla3[[#This Row],[id_detalle]],2)),id_rubro[[id]:[Rubro]],2,0)</f>
        <v>PRODUCTOS INDUSTRIALES Y RELACIONADOS</v>
      </c>
      <c r="C2047" s="36" t="s">
        <v>421</v>
      </c>
      <c r="D2047" s="35" t="str">
        <f>+Tabla3[[#This Row],[id_detalle]]&amp;" "&amp;VLOOKUP(Tabla3[[#This Row],[id_detalle]],rubro_detalle[[Código]:[Rubro Detalle]],2,0)</f>
        <v>03.05.241 Muebles Metálicos y Metal Madera</v>
      </c>
      <c r="E2047" s="33">
        <f t="shared" si="63"/>
        <v>22</v>
      </c>
      <c r="F2047" s="47" t="str">
        <f t="shared" si="62"/>
        <v>03.05.241-22</v>
      </c>
      <c r="G2047" s="37" t="s">
        <v>3978</v>
      </c>
      <c r="H2047" s="37">
        <v>637</v>
      </c>
    </row>
    <row r="2048" spans="1:8" x14ac:dyDescent="0.3">
      <c r="A2048" s="34" t="str">
        <f>+LEFT(Tabla3[[#This Row],[id_detalle]],2)</f>
        <v>03</v>
      </c>
      <c r="B2048" s="46" t="str">
        <f>VLOOKUP((LEFT(Tabla3[[#This Row],[id_detalle]],2)),id_rubro[[id]:[Rubro]],2,0)</f>
        <v>PRODUCTOS INDUSTRIALES Y RELACIONADOS</v>
      </c>
      <c r="C2048" s="36" t="s">
        <v>421</v>
      </c>
      <c r="D2048" s="35" t="str">
        <f>+Tabla3[[#This Row],[id_detalle]]&amp;" "&amp;VLOOKUP(Tabla3[[#This Row],[id_detalle]],rubro_detalle[[Código]:[Rubro Detalle]],2,0)</f>
        <v>03.05.241 Muebles Metálicos y Metal Madera</v>
      </c>
      <c r="E2048" s="33">
        <f t="shared" si="63"/>
        <v>23</v>
      </c>
      <c r="F2048" s="47" t="str">
        <f t="shared" si="62"/>
        <v>03.05.241-23</v>
      </c>
      <c r="G2048" s="37" t="s">
        <v>3979</v>
      </c>
      <c r="H2048" s="37">
        <v>647</v>
      </c>
    </row>
    <row r="2049" spans="1:8" x14ac:dyDescent="0.3">
      <c r="A2049" s="34" t="str">
        <f>+LEFT(Tabla3[[#This Row],[id_detalle]],2)</f>
        <v>03</v>
      </c>
      <c r="B2049" s="46" t="str">
        <f>VLOOKUP((LEFT(Tabla3[[#This Row],[id_detalle]],2)),id_rubro[[id]:[Rubro]],2,0)</f>
        <v>PRODUCTOS INDUSTRIALES Y RELACIONADOS</v>
      </c>
      <c r="C2049" s="36" t="s">
        <v>421</v>
      </c>
      <c r="D2049" s="35" t="str">
        <f>+Tabla3[[#This Row],[id_detalle]]&amp;" "&amp;VLOOKUP(Tabla3[[#This Row],[id_detalle]],rubro_detalle[[Código]:[Rubro Detalle]],2,0)</f>
        <v>03.05.241 Muebles Metálicos y Metal Madera</v>
      </c>
      <c r="E2049" s="33">
        <f t="shared" si="63"/>
        <v>24</v>
      </c>
      <c r="F2049" s="47" t="str">
        <f t="shared" si="62"/>
        <v>03.05.241-24</v>
      </c>
      <c r="G2049" s="37" t="s">
        <v>3980</v>
      </c>
      <c r="H2049" s="37">
        <v>760</v>
      </c>
    </row>
    <row r="2050" spans="1:8" x14ac:dyDescent="0.3">
      <c r="A2050" s="34" t="str">
        <f>+LEFT(Tabla3[[#This Row],[id_detalle]],2)</f>
        <v>03</v>
      </c>
      <c r="B2050" s="46" t="str">
        <f>VLOOKUP((LEFT(Tabla3[[#This Row],[id_detalle]],2)),id_rubro[[id]:[Rubro]],2,0)</f>
        <v>PRODUCTOS INDUSTRIALES Y RELACIONADOS</v>
      </c>
      <c r="C2050" s="36" t="s">
        <v>421</v>
      </c>
      <c r="D2050" s="35" t="str">
        <f>+Tabla3[[#This Row],[id_detalle]]&amp;" "&amp;VLOOKUP(Tabla3[[#This Row],[id_detalle]],rubro_detalle[[Código]:[Rubro Detalle]],2,0)</f>
        <v>03.05.241 Muebles Metálicos y Metal Madera</v>
      </c>
      <c r="E2050" s="33">
        <f t="shared" si="63"/>
        <v>25</v>
      </c>
      <c r="F2050" s="47" t="str">
        <f t="shared" si="62"/>
        <v>03.05.241-25</v>
      </c>
      <c r="G2050" s="37" t="s">
        <v>3920</v>
      </c>
      <c r="H2050" s="37">
        <v>850</v>
      </c>
    </row>
    <row r="2051" spans="1:8" x14ac:dyDescent="0.3">
      <c r="A2051" s="34" t="str">
        <f>+LEFT(Tabla3[[#This Row],[id_detalle]],2)</f>
        <v>03</v>
      </c>
      <c r="B2051" s="46" t="str">
        <f>VLOOKUP((LEFT(Tabla3[[#This Row],[id_detalle]],2)),id_rubro[[id]:[Rubro]],2,0)</f>
        <v>PRODUCTOS INDUSTRIALES Y RELACIONADOS</v>
      </c>
      <c r="C2051" s="36" t="s">
        <v>421</v>
      </c>
      <c r="D2051" s="35" t="str">
        <f>+Tabla3[[#This Row],[id_detalle]]&amp;" "&amp;VLOOKUP(Tabla3[[#This Row],[id_detalle]],rubro_detalle[[Código]:[Rubro Detalle]],2,0)</f>
        <v>03.05.241 Muebles Metálicos y Metal Madera</v>
      </c>
      <c r="E2051" s="33">
        <f t="shared" si="63"/>
        <v>26</v>
      </c>
      <c r="F2051" s="47" t="str">
        <f t="shared" si="62"/>
        <v>03.05.241-26</v>
      </c>
      <c r="G2051" s="37" t="s">
        <v>3968</v>
      </c>
      <c r="H2051" s="37">
        <v>853</v>
      </c>
    </row>
    <row r="2052" spans="1:8" x14ac:dyDescent="0.3">
      <c r="A2052" s="34" t="str">
        <f>+LEFT(Tabla3[[#This Row],[id_detalle]],2)</f>
        <v>03</v>
      </c>
      <c r="B2052" s="46" t="str">
        <f>VLOOKUP((LEFT(Tabla3[[#This Row],[id_detalle]],2)),id_rubro[[id]:[Rubro]],2,0)</f>
        <v>PRODUCTOS INDUSTRIALES Y RELACIONADOS</v>
      </c>
      <c r="C2052" s="36" t="s">
        <v>421</v>
      </c>
      <c r="D2052" s="35" t="str">
        <f>+Tabla3[[#This Row],[id_detalle]]&amp;" "&amp;VLOOKUP(Tabla3[[#This Row],[id_detalle]],rubro_detalle[[Código]:[Rubro Detalle]],2,0)</f>
        <v>03.05.241 Muebles Metálicos y Metal Madera</v>
      </c>
      <c r="E2052" s="33">
        <f t="shared" si="63"/>
        <v>27</v>
      </c>
      <c r="F2052" s="47" t="str">
        <f t="shared" si="62"/>
        <v>03.05.241-27</v>
      </c>
      <c r="G2052" s="37" t="s">
        <v>3981</v>
      </c>
      <c r="H2052" s="37">
        <v>853</v>
      </c>
    </row>
    <row r="2053" spans="1:8" x14ac:dyDescent="0.3">
      <c r="A2053" s="34" t="str">
        <f>+LEFT(Tabla3[[#This Row],[id_detalle]],2)</f>
        <v>03</v>
      </c>
      <c r="B2053" s="46" t="str">
        <f>VLOOKUP((LEFT(Tabla3[[#This Row],[id_detalle]],2)),id_rubro[[id]:[Rubro]],2,0)</f>
        <v>PRODUCTOS INDUSTRIALES Y RELACIONADOS</v>
      </c>
      <c r="C2053" s="36" t="s">
        <v>423</v>
      </c>
      <c r="D2053" s="35" t="str">
        <f>+Tabla3[[#This Row],[id_detalle]]&amp;" "&amp;VLOOKUP(Tabla3[[#This Row],[id_detalle]],rubro_detalle[[Código]:[Rubro Detalle]],2,0)</f>
        <v>03.05.261 Muebles para Computación</v>
      </c>
      <c r="E2053" s="33">
        <f t="shared" si="63"/>
        <v>1</v>
      </c>
      <c r="F2053" s="47" t="str">
        <f t="shared" si="62"/>
        <v>03.05.261-1</v>
      </c>
      <c r="G2053" s="37" t="s">
        <v>3982</v>
      </c>
      <c r="H2053" s="37">
        <v>382</v>
      </c>
    </row>
    <row r="2054" spans="1:8" x14ac:dyDescent="0.3">
      <c r="A2054" s="34" t="str">
        <f>+LEFT(Tabla3[[#This Row],[id_detalle]],2)</f>
        <v>03</v>
      </c>
      <c r="B2054" s="46" t="str">
        <f>VLOOKUP((LEFT(Tabla3[[#This Row],[id_detalle]],2)),id_rubro[[id]:[Rubro]],2,0)</f>
        <v>PRODUCTOS INDUSTRIALES Y RELACIONADOS</v>
      </c>
      <c r="C2054" s="36" t="s">
        <v>423</v>
      </c>
      <c r="D2054" s="35" t="str">
        <f>+Tabla3[[#This Row],[id_detalle]]&amp;" "&amp;VLOOKUP(Tabla3[[#This Row],[id_detalle]],rubro_detalle[[Código]:[Rubro Detalle]],2,0)</f>
        <v>03.05.261 Muebles para Computación</v>
      </c>
      <c r="E2054" s="33">
        <f t="shared" si="63"/>
        <v>2</v>
      </c>
      <c r="F2054" s="47" t="str">
        <f t="shared" si="62"/>
        <v>03.05.261-2</v>
      </c>
      <c r="G2054" s="38" t="s">
        <v>3942</v>
      </c>
      <c r="H2054" s="38">
        <v>445</v>
      </c>
    </row>
    <row r="2055" spans="1:8" x14ac:dyDescent="0.3">
      <c r="A2055" s="34" t="str">
        <f>+LEFT(Tabla3[[#This Row],[id_detalle]],2)</f>
        <v>03</v>
      </c>
      <c r="B2055" s="46" t="str">
        <f>VLOOKUP((LEFT(Tabla3[[#This Row],[id_detalle]],2)),id_rubro[[id]:[Rubro]],2,0)</f>
        <v>PRODUCTOS INDUSTRIALES Y RELACIONADOS</v>
      </c>
      <c r="C2055" s="36" t="s">
        <v>423</v>
      </c>
      <c r="D2055" s="35" t="str">
        <f>+Tabla3[[#This Row],[id_detalle]]&amp;" "&amp;VLOOKUP(Tabla3[[#This Row],[id_detalle]],rubro_detalle[[Código]:[Rubro Detalle]],2,0)</f>
        <v>03.05.261 Muebles para Computación</v>
      </c>
      <c r="E2055" s="33">
        <f t="shared" si="63"/>
        <v>3</v>
      </c>
      <c r="F2055" s="47" t="str">
        <f t="shared" si="62"/>
        <v>03.05.261-3</v>
      </c>
      <c r="G2055" s="38" t="s">
        <v>3945</v>
      </c>
      <c r="H2055" s="38">
        <v>536</v>
      </c>
    </row>
    <row r="2056" spans="1:8" x14ac:dyDescent="0.3">
      <c r="A2056" s="34" t="str">
        <f>+LEFT(Tabla3[[#This Row],[id_detalle]],2)</f>
        <v>03</v>
      </c>
      <c r="B2056" s="46" t="str">
        <f>VLOOKUP((LEFT(Tabla3[[#This Row],[id_detalle]],2)),id_rubro[[id]:[Rubro]],2,0)</f>
        <v>PRODUCTOS INDUSTRIALES Y RELACIONADOS</v>
      </c>
      <c r="C2056" s="36" t="s">
        <v>423</v>
      </c>
      <c r="D2056" s="35" t="str">
        <f>+Tabla3[[#This Row],[id_detalle]]&amp;" "&amp;VLOOKUP(Tabla3[[#This Row],[id_detalle]],rubro_detalle[[Código]:[Rubro Detalle]],2,0)</f>
        <v>03.05.261 Muebles para Computación</v>
      </c>
      <c r="E2056" s="33">
        <f t="shared" si="63"/>
        <v>4</v>
      </c>
      <c r="F2056" s="47" t="str">
        <f t="shared" si="62"/>
        <v>03.05.261-4</v>
      </c>
      <c r="G2056" s="38" t="s">
        <v>3470</v>
      </c>
      <c r="H2056" s="38">
        <v>627</v>
      </c>
    </row>
    <row r="2057" spans="1:8" x14ac:dyDescent="0.3">
      <c r="A2057" s="34" t="str">
        <f>+LEFT(Tabla3[[#This Row],[id_detalle]],2)</f>
        <v>03</v>
      </c>
      <c r="B2057" s="46" t="str">
        <f>VLOOKUP((LEFT(Tabla3[[#This Row],[id_detalle]],2)),id_rubro[[id]:[Rubro]],2,0)</f>
        <v>PRODUCTOS INDUSTRIALES Y RELACIONADOS</v>
      </c>
      <c r="C2057" s="36" t="s">
        <v>423</v>
      </c>
      <c r="D2057" s="35" t="str">
        <f>+Tabla3[[#This Row],[id_detalle]]&amp;" "&amp;VLOOKUP(Tabla3[[#This Row],[id_detalle]],rubro_detalle[[Código]:[Rubro Detalle]],2,0)</f>
        <v>03.05.261 Muebles para Computación</v>
      </c>
      <c r="E2057" s="33">
        <f t="shared" si="63"/>
        <v>5</v>
      </c>
      <c r="F2057" s="47" t="str">
        <f t="shared" si="62"/>
        <v>03.05.261-5</v>
      </c>
      <c r="G2057" s="37" t="s">
        <v>3903</v>
      </c>
      <c r="H2057" s="37">
        <v>648</v>
      </c>
    </row>
    <row r="2058" spans="1:8" x14ac:dyDescent="0.3">
      <c r="A2058" s="34" t="str">
        <f>+LEFT(Tabla3[[#This Row],[id_detalle]],2)</f>
        <v>03</v>
      </c>
      <c r="B2058" s="46" t="str">
        <f>VLOOKUP((LEFT(Tabla3[[#This Row],[id_detalle]],2)),id_rubro[[id]:[Rubro]],2,0)</f>
        <v>PRODUCTOS INDUSTRIALES Y RELACIONADOS</v>
      </c>
      <c r="C2058" s="36" t="s">
        <v>423</v>
      </c>
      <c r="D2058" s="35" t="str">
        <f>+Tabla3[[#This Row],[id_detalle]]&amp;" "&amp;VLOOKUP(Tabla3[[#This Row],[id_detalle]],rubro_detalle[[Código]:[Rubro Detalle]],2,0)</f>
        <v>03.05.261 Muebles para Computación</v>
      </c>
      <c r="E2058" s="33">
        <f t="shared" si="63"/>
        <v>6</v>
      </c>
      <c r="F2058" s="47" t="str">
        <f t="shared" si="62"/>
        <v>03.05.261-6</v>
      </c>
      <c r="G2058" s="37" t="s">
        <v>3475</v>
      </c>
      <c r="H2058" s="37">
        <v>711</v>
      </c>
    </row>
    <row r="2059" spans="1:8" x14ac:dyDescent="0.3">
      <c r="A2059" s="34" t="str">
        <f>+LEFT(Tabla3[[#This Row],[id_detalle]],2)</f>
        <v>03</v>
      </c>
      <c r="B2059" s="46" t="str">
        <f>VLOOKUP((LEFT(Tabla3[[#This Row],[id_detalle]],2)),id_rubro[[id]:[Rubro]],2,0)</f>
        <v>PRODUCTOS INDUSTRIALES Y RELACIONADOS</v>
      </c>
      <c r="C2059" s="36" t="s">
        <v>425</v>
      </c>
      <c r="D2059" s="35" t="str">
        <f>+Tabla3[[#This Row],[id_detalle]]&amp;" "&amp;VLOOKUP(Tabla3[[#This Row],[id_detalle]],rubro_detalle[[Código]:[Rubro Detalle]],2,0)</f>
        <v>03.05.281 Persianas</v>
      </c>
      <c r="E2059" s="33">
        <f t="shared" si="63"/>
        <v>1</v>
      </c>
      <c r="F2059" s="47" t="str">
        <f t="shared" si="62"/>
        <v>03.05.281-1</v>
      </c>
      <c r="G2059" s="37" t="s">
        <v>3449</v>
      </c>
      <c r="H2059" s="37">
        <v>192</v>
      </c>
    </row>
    <row r="2060" spans="1:8" x14ac:dyDescent="0.3">
      <c r="A2060" s="34" t="str">
        <f>+LEFT(Tabla3[[#This Row],[id_detalle]],2)</f>
        <v>03</v>
      </c>
      <c r="B2060" s="46" t="str">
        <f>VLOOKUP((LEFT(Tabla3[[#This Row],[id_detalle]],2)),id_rubro[[id]:[Rubro]],2,0)</f>
        <v>PRODUCTOS INDUSTRIALES Y RELACIONADOS</v>
      </c>
      <c r="C2060" s="36" t="s">
        <v>425</v>
      </c>
      <c r="D2060" s="35" t="str">
        <f>+Tabla3[[#This Row],[id_detalle]]&amp;" "&amp;VLOOKUP(Tabla3[[#This Row],[id_detalle]],rubro_detalle[[Código]:[Rubro Detalle]],2,0)</f>
        <v>03.05.281 Persianas</v>
      </c>
      <c r="E2060" s="33">
        <f t="shared" si="63"/>
        <v>2</v>
      </c>
      <c r="F2060" s="47" t="str">
        <f t="shared" si="62"/>
        <v>03.05.281-2</v>
      </c>
      <c r="G2060" s="37" t="s">
        <v>3452</v>
      </c>
      <c r="H2060" s="37">
        <v>238</v>
      </c>
    </row>
    <row r="2061" spans="1:8" x14ac:dyDescent="0.3">
      <c r="A2061" s="34" t="str">
        <f>+LEFT(Tabla3[[#This Row],[id_detalle]],2)</f>
        <v>03</v>
      </c>
      <c r="B2061" s="46" t="str">
        <f>VLOOKUP((LEFT(Tabla3[[#This Row],[id_detalle]],2)),id_rubro[[id]:[Rubro]],2,0)</f>
        <v>PRODUCTOS INDUSTRIALES Y RELACIONADOS</v>
      </c>
      <c r="C2061" s="36" t="s">
        <v>425</v>
      </c>
      <c r="D2061" s="35" t="str">
        <f>+Tabla3[[#This Row],[id_detalle]]&amp;" "&amp;VLOOKUP(Tabla3[[#This Row],[id_detalle]],rubro_detalle[[Código]:[Rubro Detalle]],2,0)</f>
        <v>03.05.281 Persianas</v>
      </c>
      <c r="E2061" s="33">
        <f t="shared" si="63"/>
        <v>3</v>
      </c>
      <c r="F2061" s="47" t="str">
        <f t="shared" ref="F2061:F2124" si="64">+LEFT(D2061,9)&amp;"-"&amp;E2061</f>
        <v>03.05.281-3</v>
      </c>
      <c r="G2061" s="37" t="s">
        <v>3455</v>
      </c>
      <c r="H2061" s="37">
        <v>309</v>
      </c>
    </row>
    <row r="2062" spans="1:8" x14ac:dyDescent="0.3">
      <c r="A2062" s="34" t="str">
        <f>+LEFT(Tabla3[[#This Row],[id_detalle]],2)</f>
        <v>03</v>
      </c>
      <c r="B2062" s="46" t="str">
        <f>VLOOKUP((LEFT(Tabla3[[#This Row],[id_detalle]],2)),id_rubro[[id]:[Rubro]],2,0)</f>
        <v>PRODUCTOS INDUSTRIALES Y RELACIONADOS</v>
      </c>
      <c r="C2062" s="36" t="s">
        <v>425</v>
      </c>
      <c r="D2062" s="35" t="str">
        <f>+Tabla3[[#This Row],[id_detalle]]&amp;" "&amp;VLOOKUP(Tabla3[[#This Row],[id_detalle]],rubro_detalle[[Código]:[Rubro Detalle]],2,0)</f>
        <v>03.05.281 Persianas</v>
      </c>
      <c r="E2062" s="33">
        <f t="shared" ref="E2062:E2125" si="65">+IF(D2062=D2061,E2061+1,1)</f>
        <v>4</v>
      </c>
      <c r="F2062" s="47" t="str">
        <f t="shared" si="64"/>
        <v>03.05.281-4</v>
      </c>
      <c r="G2062" s="37" t="s">
        <v>3461</v>
      </c>
      <c r="H2062" s="37">
        <v>370</v>
      </c>
    </row>
    <row r="2063" spans="1:8" x14ac:dyDescent="0.3">
      <c r="A2063" s="34" t="str">
        <f>+LEFT(Tabla3[[#This Row],[id_detalle]],2)</f>
        <v>03</v>
      </c>
      <c r="B2063" s="46" t="str">
        <f>VLOOKUP((LEFT(Tabla3[[#This Row],[id_detalle]],2)),id_rubro[[id]:[Rubro]],2,0)</f>
        <v>PRODUCTOS INDUSTRIALES Y RELACIONADOS</v>
      </c>
      <c r="C2063" s="36" t="s">
        <v>425</v>
      </c>
      <c r="D2063" s="35" t="str">
        <f>+Tabla3[[#This Row],[id_detalle]]&amp;" "&amp;VLOOKUP(Tabla3[[#This Row],[id_detalle]],rubro_detalle[[Código]:[Rubro Detalle]],2,0)</f>
        <v>03.05.281 Persianas</v>
      </c>
      <c r="E2063" s="33">
        <f t="shared" si="65"/>
        <v>5</v>
      </c>
      <c r="F2063" s="47" t="str">
        <f t="shared" si="64"/>
        <v>03.05.281-5</v>
      </c>
      <c r="G2063" s="37" t="s">
        <v>3983</v>
      </c>
      <c r="H2063" s="37">
        <v>417</v>
      </c>
    </row>
    <row r="2064" spans="1:8" x14ac:dyDescent="0.3">
      <c r="A2064" s="34" t="str">
        <f>+LEFT(Tabla3[[#This Row],[id_detalle]],2)</f>
        <v>03</v>
      </c>
      <c r="B2064" s="46" t="str">
        <f>VLOOKUP((LEFT(Tabla3[[#This Row],[id_detalle]],2)),id_rubro[[id]:[Rubro]],2,0)</f>
        <v>PRODUCTOS INDUSTRIALES Y RELACIONADOS</v>
      </c>
      <c r="C2064" s="36" t="s">
        <v>425</v>
      </c>
      <c r="D2064" s="35" t="str">
        <f>+Tabla3[[#This Row],[id_detalle]]&amp;" "&amp;VLOOKUP(Tabla3[[#This Row],[id_detalle]],rubro_detalle[[Código]:[Rubro Detalle]],2,0)</f>
        <v>03.05.281 Persianas</v>
      </c>
      <c r="E2064" s="33">
        <f t="shared" si="65"/>
        <v>6</v>
      </c>
      <c r="F2064" s="47" t="str">
        <f t="shared" si="64"/>
        <v>03.05.281-6</v>
      </c>
      <c r="G2064" s="37" t="s">
        <v>3465</v>
      </c>
      <c r="H2064" s="37">
        <v>444</v>
      </c>
    </row>
    <row r="2065" spans="1:8" x14ac:dyDescent="0.3">
      <c r="A2065" s="34" t="str">
        <f>+LEFT(Tabla3[[#This Row],[id_detalle]],2)</f>
        <v>03</v>
      </c>
      <c r="B2065" s="46" t="str">
        <f>VLOOKUP((LEFT(Tabla3[[#This Row],[id_detalle]],2)),id_rubro[[id]:[Rubro]],2,0)</f>
        <v>PRODUCTOS INDUSTRIALES Y RELACIONADOS</v>
      </c>
      <c r="C2065" s="36" t="s">
        <v>425</v>
      </c>
      <c r="D2065" s="35" t="str">
        <f>+Tabla3[[#This Row],[id_detalle]]&amp;" "&amp;VLOOKUP(Tabla3[[#This Row],[id_detalle]],rubro_detalle[[Código]:[Rubro Detalle]],2,0)</f>
        <v>03.05.281 Persianas</v>
      </c>
      <c r="E2065" s="33">
        <f t="shared" si="65"/>
        <v>7</v>
      </c>
      <c r="F2065" s="47" t="str">
        <f t="shared" si="64"/>
        <v>03.05.281-7</v>
      </c>
      <c r="G2065" s="37" t="s">
        <v>3542</v>
      </c>
      <c r="H2065" s="37">
        <v>561</v>
      </c>
    </row>
    <row r="2066" spans="1:8" x14ac:dyDescent="0.3">
      <c r="A2066" s="34" t="str">
        <f>+LEFT(Tabla3[[#This Row],[id_detalle]],2)</f>
        <v>03</v>
      </c>
      <c r="B2066" s="46" t="str">
        <f>VLOOKUP((LEFT(Tabla3[[#This Row],[id_detalle]],2)),id_rubro[[id]:[Rubro]],2,0)</f>
        <v>PRODUCTOS INDUSTRIALES Y RELACIONADOS</v>
      </c>
      <c r="C2066" s="36" t="s">
        <v>425</v>
      </c>
      <c r="D2066" s="35" t="str">
        <f>+Tabla3[[#This Row],[id_detalle]]&amp;" "&amp;VLOOKUP(Tabla3[[#This Row],[id_detalle]],rubro_detalle[[Código]:[Rubro Detalle]],2,0)</f>
        <v>03.05.281 Persianas</v>
      </c>
      <c r="E2066" s="33">
        <f t="shared" si="65"/>
        <v>8</v>
      </c>
      <c r="F2066" s="47" t="str">
        <f t="shared" si="64"/>
        <v>03.05.281-8</v>
      </c>
      <c r="G2066" s="37" t="s">
        <v>3874</v>
      </c>
      <c r="H2066" s="37">
        <v>581</v>
      </c>
    </row>
    <row r="2067" spans="1:8" x14ac:dyDescent="0.3">
      <c r="A2067" s="34" t="str">
        <f>+LEFT(Tabla3[[#This Row],[id_detalle]],2)</f>
        <v>03</v>
      </c>
      <c r="B2067" s="46" t="str">
        <f>VLOOKUP((LEFT(Tabla3[[#This Row],[id_detalle]],2)),id_rubro[[id]:[Rubro]],2,0)</f>
        <v>PRODUCTOS INDUSTRIALES Y RELACIONADOS</v>
      </c>
      <c r="C2067" s="36" t="s">
        <v>425</v>
      </c>
      <c r="D2067" s="35" t="str">
        <f>+Tabla3[[#This Row],[id_detalle]]&amp;" "&amp;VLOOKUP(Tabla3[[#This Row],[id_detalle]],rubro_detalle[[Código]:[Rubro Detalle]],2,0)</f>
        <v>03.05.281 Persianas</v>
      </c>
      <c r="E2067" s="33">
        <f t="shared" si="65"/>
        <v>9</v>
      </c>
      <c r="F2067" s="47" t="str">
        <f t="shared" si="64"/>
        <v>03.05.281-9</v>
      </c>
      <c r="G2067" s="37" t="s">
        <v>3545</v>
      </c>
      <c r="H2067" s="37">
        <v>663</v>
      </c>
    </row>
    <row r="2068" spans="1:8" x14ac:dyDescent="0.3">
      <c r="A2068" s="34" t="str">
        <f>+LEFT(Tabla3[[#This Row],[id_detalle]],2)</f>
        <v>03</v>
      </c>
      <c r="B2068" s="46" t="str">
        <f>VLOOKUP((LEFT(Tabla3[[#This Row],[id_detalle]],2)),id_rubro[[id]:[Rubro]],2,0)</f>
        <v>PRODUCTOS INDUSTRIALES Y RELACIONADOS</v>
      </c>
      <c r="C2068" s="36" t="s">
        <v>425</v>
      </c>
      <c r="D2068" s="35" t="str">
        <f>+Tabla3[[#This Row],[id_detalle]]&amp;" "&amp;VLOOKUP(Tabla3[[#This Row],[id_detalle]],rubro_detalle[[Código]:[Rubro Detalle]],2,0)</f>
        <v>03.05.281 Persianas</v>
      </c>
      <c r="E2068" s="33">
        <f t="shared" si="65"/>
        <v>10</v>
      </c>
      <c r="F2068" s="47" t="str">
        <f t="shared" si="64"/>
        <v>03.05.281-10</v>
      </c>
      <c r="G2068" s="37" t="s">
        <v>3471</v>
      </c>
      <c r="H2068" s="37">
        <v>663</v>
      </c>
    </row>
    <row r="2069" spans="1:8" x14ac:dyDescent="0.3">
      <c r="A2069" s="34" t="str">
        <f>+LEFT(Tabla3[[#This Row],[id_detalle]],2)</f>
        <v>03</v>
      </c>
      <c r="B2069" s="46" t="str">
        <f>VLOOKUP((LEFT(Tabla3[[#This Row],[id_detalle]],2)),id_rubro[[id]:[Rubro]],2,0)</f>
        <v>PRODUCTOS INDUSTRIALES Y RELACIONADOS</v>
      </c>
      <c r="C2069" s="36" t="s">
        <v>425</v>
      </c>
      <c r="D2069" s="35" t="str">
        <f>+Tabla3[[#This Row],[id_detalle]]&amp;" "&amp;VLOOKUP(Tabla3[[#This Row],[id_detalle]],rubro_detalle[[Código]:[Rubro Detalle]],2,0)</f>
        <v>03.05.281 Persianas</v>
      </c>
      <c r="E2069" s="33">
        <f t="shared" si="65"/>
        <v>11</v>
      </c>
      <c r="F2069" s="47" t="str">
        <f t="shared" si="64"/>
        <v>03.05.281-11</v>
      </c>
      <c r="G2069" s="37" t="s">
        <v>3560</v>
      </c>
      <c r="H2069" s="37">
        <v>663</v>
      </c>
    </row>
    <row r="2070" spans="1:8" x14ac:dyDescent="0.3">
      <c r="A2070" s="34" t="str">
        <f>+LEFT(Tabla3[[#This Row],[id_detalle]],2)</f>
        <v>03</v>
      </c>
      <c r="B2070" s="46" t="str">
        <f>VLOOKUP((LEFT(Tabla3[[#This Row],[id_detalle]],2)),id_rubro[[id]:[Rubro]],2,0)</f>
        <v>PRODUCTOS INDUSTRIALES Y RELACIONADOS</v>
      </c>
      <c r="C2070" s="36" t="s">
        <v>425</v>
      </c>
      <c r="D2070" s="35" t="str">
        <f>+Tabla3[[#This Row],[id_detalle]]&amp;" "&amp;VLOOKUP(Tabla3[[#This Row],[id_detalle]],rubro_detalle[[Código]:[Rubro Detalle]],2,0)</f>
        <v>03.05.281 Persianas</v>
      </c>
      <c r="E2070" s="33">
        <f t="shared" si="65"/>
        <v>12</v>
      </c>
      <c r="F2070" s="47" t="str">
        <f t="shared" si="64"/>
        <v>03.05.281-12</v>
      </c>
      <c r="G2070" s="37" t="s">
        <v>3474</v>
      </c>
      <c r="H2070" s="37">
        <v>708</v>
      </c>
    </row>
    <row r="2071" spans="1:8" x14ac:dyDescent="0.3">
      <c r="A2071" s="34" t="str">
        <f>+LEFT(Tabla3[[#This Row],[id_detalle]],2)</f>
        <v>03</v>
      </c>
      <c r="B2071" s="46" t="str">
        <f>VLOOKUP((LEFT(Tabla3[[#This Row],[id_detalle]],2)),id_rubro[[id]:[Rubro]],2,0)</f>
        <v>PRODUCTOS INDUSTRIALES Y RELACIONADOS</v>
      </c>
      <c r="C2071" s="36" t="s">
        <v>425</v>
      </c>
      <c r="D2071" s="35" t="str">
        <f>+Tabla3[[#This Row],[id_detalle]]&amp;" "&amp;VLOOKUP(Tabla3[[#This Row],[id_detalle]],rubro_detalle[[Código]:[Rubro Detalle]],2,0)</f>
        <v>03.05.281 Persianas</v>
      </c>
      <c r="E2071" s="33">
        <f t="shared" si="65"/>
        <v>13</v>
      </c>
      <c r="F2071" s="47" t="str">
        <f t="shared" si="64"/>
        <v>03.05.281-13</v>
      </c>
      <c r="G2071" s="37" t="s">
        <v>3475</v>
      </c>
      <c r="H2071" s="37">
        <v>711</v>
      </c>
    </row>
    <row r="2072" spans="1:8" x14ac:dyDescent="0.3">
      <c r="A2072" s="34" t="str">
        <f>+LEFT(Tabla3[[#This Row],[id_detalle]],2)</f>
        <v>03</v>
      </c>
      <c r="B2072" s="46" t="str">
        <f>VLOOKUP((LEFT(Tabla3[[#This Row],[id_detalle]],2)),id_rubro[[id]:[Rubro]],2,0)</f>
        <v>PRODUCTOS INDUSTRIALES Y RELACIONADOS</v>
      </c>
      <c r="C2072" s="36" t="s">
        <v>425</v>
      </c>
      <c r="D2072" s="35" t="str">
        <f>+Tabla3[[#This Row],[id_detalle]]&amp;" "&amp;VLOOKUP(Tabla3[[#This Row],[id_detalle]],rubro_detalle[[Código]:[Rubro Detalle]],2,0)</f>
        <v>03.05.281 Persianas</v>
      </c>
      <c r="E2072" s="33">
        <f t="shared" si="65"/>
        <v>14</v>
      </c>
      <c r="F2072" s="47" t="str">
        <f t="shared" si="64"/>
        <v>03.05.281-14</v>
      </c>
      <c r="G2072" s="37" t="s">
        <v>3546</v>
      </c>
      <c r="H2072" s="37">
        <v>731</v>
      </c>
    </row>
    <row r="2073" spans="1:8" x14ac:dyDescent="0.3">
      <c r="A2073" s="34" t="str">
        <f>+LEFT(Tabla3[[#This Row],[id_detalle]],2)</f>
        <v>03</v>
      </c>
      <c r="B2073" s="46" t="str">
        <f>VLOOKUP((LEFT(Tabla3[[#This Row],[id_detalle]],2)),id_rubro[[id]:[Rubro]],2,0)</f>
        <v>PRODUCTOS INDUSTRIALES Y RELACIONADOS</v>
      </c>
      <c r="C2073" s="36" t="s">
        <v>427</v>
      </c>
      <c r="D2073" s="35" t="str">
        <f>+Tabla3[[#This Row],[id_detalle]]&amp;" "&amp;VLOOKUP(Tabla3[[#This Row],[id_detalle]],rubro_detalle[[Código]:[Rubro Detalle]],2,0)</f>
        <v>03.05.291 Separadores de Fila</v>
      </c>
      <c r="E2073" s="33">
        <f t="shared" si="65"/>
        <v>1</v>
      </c>
      <c r="F2073" s="47" t="str">
        <f t="shared" si="64"/>
        <v>03.05.291-1</v>
      </c>
      <c r="G2073" s="37" t="s">
        <v>3984</v>
      </c>
      <c r="H2073" s="37">
        <v>524</v>
      </c>
    </row>
    <row r="2074" spans="1:8" x14ac:dyDescent="0.3">
      <c r="A2074" s="34" t="str">
        <f>+LEFT(Tabla3[[#This Row],[id_detalle]],2)</f>
        <v>03</v>
      </c>
      <c r="B2074" s="46" t="str">
        <f>VLOOKUP((LEFT(Tabla3[[#This Row],[id_detalle]],2)),id_rubro[[id]:[Rubro]],2,0)</f>
        <v>PRODUCTOS INDUSTRIALES Y RELACIONADOS</v>
      </c>
      <c r="C2074" s="36" t="s">
        <v>430</v>
      </c>
      <c r="D2074" s="35" t="str">
        <f>+Tabla3[[#This Row],[id_detalle]]&amp;" "&amp;VLOOKUP(Tabla3[[#This Row],[id_detalle]],rubro_detalle[[Código]:[Rubro Detalle]],2,0)</f>
        <v>03.05.321 Separadores de Oficina</v>
      </c>
      <c r="E2074" s="33">
        <f t="shared" si="65"/>
        <v>1</v>
      </c>
      <c r="F2074" s="47" t="str">
        <f t="shared" si="64"/>
        <v>03.05.321-1</v>
      </c>
      <c r="G2074" s="38" t="s">
        <v>3942</v>
      </c>
      <c r="H2074" s="38">
        <v>445</v>
      </c>
    </row>
    <row r="2075" spans="1:8" x14ac:dyDescent="0.3">
      <c r="A2075" s="34" t="str">
        <f>+LEFT(Tabla3[[#This Row],[id_detalle]],2)</f>
        <v>03</v>
      </c>
      <c r="B2075" s="46" t="str">
        <f>VLOOKUP((LEFT(Tabla3[[#This Row],[id_detalle]],2)),id_rubro[[id]:[Rubro]],2,0)</f>
        <v>PRODUCTOS INDUSTRIALES Y RELACIONADOS</v>
      </c>
      <c r="C2075" s="36" t="s">
        <v>430</v>
      </c>
      <c r="D2075" s="35" t="str">
        <f>+Tabla3[[#This Row],[id_detalle]]&amp;" "&amp;VLOOKUP(Tabla3[[#This Row],[id_detalle]],rubro_detalle[[Código]:[Rubro Detalle]],2,0)</f>
        <v>03.05.321 Separadores de Oficina</v>
      </c>
      <c r="E2075" s="33">
        <f t="shared" si="65"/>
        <v>2</v>
      </c>
      <c r="F2075" s="47" t="str">
        <f t="shared" si="64"/>
        <v>03.05.321-2</v>
      </c>
      <c r="G2075" s="38" t="s">
        <v>3945</v>
      </c>
      <c r="H2075" s="38">
        <v>536</v>
      </c>
    </row>
    <row r="2076" spans="1:8" x14ac:dyDescent="0.3">
      <c r="A2076" s="34" t="str">
        <f>+LEFT(Tabla3[[#This Row],[id_detalle]],2)</f>
        <v>03</v>
      </c>
      <c r="B2076" s="46" t="str">
        <f>VLOOKUP((LEFT(Tabla3[[#This Row],[id_detalle]],2)),id_rubro[[id]:[Rubro]],2,0)</f>
        <v>PRODUCTOS INDUSTRIALES Y RELACIONADOS</v>
      </c>
      <c r="C2076" s="36" t="s">
        <v>430</v>
      </c>
      <c r="D2076" s="35" t="str">
        <f>+Tabla3[[#This Row],[id_detalle]]&amp;" "&amp;VLOOKUP(Tabla3[[#This Row],[id_detalle]],rubro_detalle[[Código]:[Rubro Detalle]],2,0)</f>
        <v>03.05.321 Separadores de Oficina</v>
      </c>
      <c r="E2076" s="33">
        <f t="shared" si="65"/>
        <v>3</v>
      </c>
      <c r="F2076" s="47" t="str">
        <f t="shared" si="64"/>
        <v>03.05.321-3</v>
      </c>
      <c r="G2076" s="38" t="s">
        <v>3470</v>
      </c>
      <c r="H2076" s="38">
        <v>627</v>
      </c>
    </row>
    <row r="2077" spans="1:8" x14ac:dyDescent="0.3">
      <c r="A2077" s="34" t="str">
        <f>+LEFT(Tabla3[[#This Row],[id_detalle]],2)</f>
        <v>03</v>
      </c>
      <c r="B2077" s="46" t="str">
        <f>VLOOKUP((LEFT(Tabla3[[#This Row],[id_detalle]],2)),id_rubro[[id]:[Rubro]],2,0)</f>
        <v>PRODUCTOS INDUSTRIALES Y RELACIONADOS</v>
      </c>
      <c r="C2077" s="36" t="s">
        <v>430</v>
      </c>
      <c r="D2077" s="35" t="str">
        <f>+Tabla3[[#This Row],[id_detalle]]&amp;" "&amp;VLOOKUP(Tabla3[[#This Row],[id_detalle]],rubro_detalle[[Código]:[Rubro Detalle]],2,0)</f>
        <v>03.05.321 Separadores de Oficina</v>
      </c>
      <c r="E2077" s="33">
        <f t="shared" si="65"/>
        <v>4</v>
      </c>
      <c r="F2077" s="47" t="str">
        <f t="shared" si="64"/>
        <v>03.05.321-4</v>
      </c>
      <c r="G2077" s="37" t="s">
        <v>3903</v>
      </c>
      <c r="H2077" s="37">
        <v>648</v>
      </c>
    </row>
    <row r="2078" spans="1:8" x14ac:dyDescent="0.3">
      <c r="A2078" s="34" t="str">
        <f>+LEFT(Tabla3[[#This Row],[id_detalle]],2)</f>
        <v>03</v>
      </c>
      <c r="B2078" s="46" t="str">
        <f>VLOOKUP((LEFT(Tabla3[[#This Row],[id_detalle]],2)),id_rubro[[id]:[Rubro]],2,0)</f>
        <v>PRODUCTOS INDUSTRIALES Y RELACIONADOS</v>
      </c>
      <c r="C2078" s="36" t="s">
        <v>430</v>
      </c>
      <c r="D2078" s="35" t="str">
        <f>+Tabla3[[#This Row],[id_detalle]]&amp;" "&amp;VLOOKUP(Tabla3[[#This Row],[id_detalle]],rubro_detalle[[Código]:[Rubro Detalle]],2,0)</f>
        <v>03.05.321 Separadores de Oficina</v>
      </c>
      <c r="E2078" s="33">
        <f t="shared" si="65"/>
        <v>5</v>
      </c>
      <c r="F2078" s="47" t="str">
        <f t="shared" si="64"/>
        <v>03.05.321-5</v>
      </c>
      <c r="G2078" s="37" t="s">
        <v>3904</v>
      </c>
      <c r="H2078" s="37">
        <v>692</v>
      </c>
    </row>
    <row r="2079" spans="1:8" x14ac:dyDescent="0.3">
      <c r="A2079" s="34" t="str">
        <f>+LEFT(Tabla3[[#This Row],[id_detalle]],2)</f>
        <v>03</v>
      </c>
      <c r="B2079" s="46" t="str">
        <f>VLOOKUP((LEFT(Tabla3[[#This Row],[id_detalle]],2)),id_rubro[[id]:[Rubro]],2,0)</f>
        <v>PRODUCTOS INDUSTRIALES Y RELACIONADOS</v>
      </c>
      <c r="C2079" s="36" t="s">
        <v>432</v>
      </c>
      <c r="D2079" s="35" t="str">
        <f>+Tabla3[[#This Row],[id_detalle]]&amp;" "&amp;VLOOKUP(Tabla3[[#This Row],[id_detalle]],rubro_detalle[[Código]:[Rubro Detalle]],2,0)</f>
        <v>03.05.341 Vitrinas</v>
      </c>
      <c r="E2079" s="33">
        <f t="shared" si="65"/>
        <v>1</v>
      </c>
      <c r="F2079" s="47" t="str">
        <f t="shared" si="64"/>
        <v>03.05.341-1</v>
      </c>
      <c r="G2079" s="37" t="s">
        <v>3985</v>
      </c>
      <c r="H2079" s="37">
        <v>197</v>
      </c>
    </row>
    <row r="2080" spans="1:8" x14ac:dyDescent="0.3">
      <c r="A2080" s="34" t="str">
        <f>+LEFT(Tabla3[[#This Row],[id_detalle]],2)</f>
        <v>03</v>
      </c>
      <c r="B2080" s="46" t="str">
        <f>VLOOKUP((LEFT(Tabla3[[#This Row],[id_detalle]],2)),id_rubro[[id]:[Rubro]],2,0)</f>
        <v>PRODUCTOS INDUSTRIALES Y RELACIONADOS</v>
      </c>
      <c r="C2080" s="36" t="s">
        <v>432</v>
      </c>
      <c r="D2080" s="35" t="str">
        <f>+Tabla3[[#This Row],[id_detalle]]&amp;" "&amp;VLOOKUP(Tabla3[[#This Row],[id_detalle]],rubro_detalle[[Código]:[Rubro Detalle]],2,0)</f>
        <v>03.05.341 Vitrinas</v>
      </c>
      <c r="E2080" s="33">
        <f t="shared" si="65"/>
        <v>2</v>
      </c>
      <c r="F2080" s="47" t="str">
        <f t="shared" si="64"/>
        <v>03.05.341-2</v>
      </c>
      <c r="G2080" s="37" t="s">
        <v>3971</v>
      </c>
      <c r="H2080" s="37">
        <v>253</v>
      </c>
    </row>
    <row r="2081" spans="1:8" x14ac:dyDescent="0.3">
      <c r="A2081" s="34" t="str">
        <f>+LEFT(Tabla3[[#This Row],[id_detalle]],2)</f>
        <v>03</v>
      </c>
      <c r="B2081" s="46" t="str">
        <f>VLOOKUP((LEFT(Tabla3[[#This Row],[id_detalle]],2)),id_rubro[[id]:[Rubro]],2,0)</f>
        <v>PRODUCTOS INDUSTRIALES Y RELACIONADOS</v>
      </c>
      <c r="C2081" s="36" t="s">
        <v>432</v>
      </c>
      <c r="D2081" s="35" t="str">
        <f>+Tabla3[[#This Row],[id_detalle]]&amp;" "&amp;VLOOKUP(Tabla3[[#This Row],[id_detalle]],rubro_detalle[[Código]:[Rubro Detalle]],2,0)</f>
        <v>03.05.341 Vitrinas</v>
      </c>
      <c r="E2081" s="33">
        <f t="shared" si="65"/>
        <v>3</v>
      </c>
      <c r="F2081" s="47" t="str">
        <f t="shared" si="64"/>
        <v>03.05.341-3</v>
      </c>
      <c r="G2081" s="37" t="s">
        <v>3986</v>
      </c>
      <c r="H2081" s="37">
        <v>304</v>
      </c>
    </row>
    <row r="2082" spans="1:8" x14ac:dyDescent="0.3">
      <c r="A2082" s="34" t="str">
        <f>+LEFT(Tabla3[[#This Row],[id_detalle]],2)</f>
        <v>03</v>
      </c>
      <c r="B2082" s="46" t="str">
        <f>VLOOKUP((LEFT(Tabla3[[#This Row],[id_detalle]],2)),id_rubro[[id]:[Rubro]],2,0)</f>
        <v>PRODUCTOS INDUSTRIALES Y RELACIONADOS</v>
      </c>
      <c r="C2082" s="36" t="s">
        <v>432</v>
      </c>
      <c r="D2082" s="35" t="str">
        <f>+Tabla3[[#This Row],[id_detalle]]&amp;" "&amp;VLOOKUP(Tabla3[[#This Row],[id_detalle]],rubro_detalle[[Código]:[Rubro Detalle]],2,0)</f>
        <v>03.05.341 Vitrinas</v>
      </c>
      <c r="E2082" s="33">
        <f t="shared" si="65"/>
        <v>4</v>
      </c>
      <c r="F2082" s="47" t="str">
        <f t="shared" si="64"/>
        <v>03.05.341-4</v>
      </c>
      <c r="G2082" s="37" t="s">
        <v>3987</v>
      </c>
      <c r="H2082" s="37">
        <v>510</v>
      </c>
    </row>
    <row r="2083" spans="1:8" x14ac:dyDescent="0.3">
      <c r="A2083" s="34" t="str">
        <f>+LEFT(Tabla3[[#This Row],[id_detalle]],2)</f>
        <v>03</v>
      </c>
      <c r="B2083" s="46" t="str">
        <f>VLOOKUP((LEFT(Tabla3[[#This Row],[id_detalle]],2)),id_rubro[[id]:[Rubro]],2,0)</f>
        <v>PRODUCTOS INDUSTRIALES Y RELACIONADOS</v>
      </c>
      <c r="C2083" s="36" t="s">
        <v>432</v>
      </c>
      <c r="D2083" s="35" t="str">
        <f>+Tabla3[[#This Row],[id_detalle]]&amp;" "&amp;VLOOKUP(Tabla3[[#This Row],[id_detalle]],rubro_detalle[[Código]:[Rubro Detalle]],2,0)</f>
        <v>03.05.341 Vitrinas</v>
      </c>
      <c r="E2083" s="33">
        <f t="shared" si="65"/>
        <v>5</v>
      </c>
      <c r="F2083" s="47" t="str">
        <f t="shared" si="64"/>
        <v>03.05.341-5</v>
      </c>
      <c r="G2083" s="37" t="s">
        <v>3967</v>
      </c>
      <c r="H2083" s="37">
        <v>529</v>
      </c>
    </row>
    <row r="2084" spans="1:8" x14ac:dyDescent="0.3">
      <c r="A2084" s="34" t="str">
        <f>+LEFT(Tabla3[[#This Row],[id_detalle]],2)</f>
        <v>03</v>
      </c>
      <c r="B2084" s="46" t="str">
        <f>VLOOKUP((LEFT(Tabla3[[#This Row],[id_detalle]],2)),id_rubro[[id]:[Rubro]],2,0)</f>
        <v>PRODUCTOS INDUSTRIALES Y RELACIONADOS</v>
      </c>
      <c r="C2084" s="36" t="s">
        <v>432</v>
      </c>
      <c r="D2084" s="35" t="str">
        <f>+Tabla3[[#This Row],[id_detalle]]&amp;" "&amp;VLOOKUP(Tabla3[[#This Row],[id_detalle]],rubro_detalle[[Código]:[Rubro Detalle]],2,0)</f>
        <v>03.05.341 Vitrinas</v>
      </c>
      <c r="E2084" s="33">
        <f t="shared" si="65"/>
        <v>6</v>
      </c>
      <c r="F2084" s="47" t="str">
        <f t="shared" si="64"/>
        <v>03.05.341-6</v>
      </c>
      <c r="G2084" s="37" t="s">
        <v>3988</v>
      </c>
      <c r="H2084" s="37">
        <v>624</v>
      </c>
    </row>
    <row r="2085" spans="1:8" x14ac:dyDescent="0.3">
      <c r="A2085" s="34" t="str">
        <f>+LEFT(Tabla3[[#This Row],[id_detalle]],2)</f>
        <v>03</v>
      </c>
      <c r="B2085" s="46" t="str">
        <f>VLOOKUP((LEFT(Tabla3[[#This Row],[id_detalle]],2)),id_rubro[[id]:[Rubro]],2,0)</f>
        <v>PRODUCTOS INDUSTRIALES Y RELACIONADOS</v>
      </c>
      <c r="C2085" s="36" t="s">
        <v>435</v>
      </c>
      <c r="D2085" s="35" t="str">
        <f>+Tabla3[[#This Row],[id_detalle]]&amp;" "&amp;VLOOKUP(Tabla3[[#This Row],[id_detalle]],rubro_detalle[[Código]:[Rubro Detalle]],2,0)</f>
        <v>03.06.101 Celulosa</v>
      </c>
      <c r="E2085" s="33">
        <f t="shared" si="65"/>
        <v>1</v>
      </c>
      <c r="F2085" s="47" t="str">
        <f t="shared" si="64"/>
        <v>03.06.101-1</v>
      </c>
      <c r="G2085" s="37" t="s">
        <v>3989</v>
      </c>
      <c r="H2085" s="37">
        <v>279</v>
      </c>
    </row>
    <row r="2086" spans="1:8" x14ac:dyDescent="0.3">
      <c r="A2086" s="34" t="str">
        <f>+LEFT(Tabla3[[#This Row],[id_detalle]],2)</f>
        <v>03</v>
      </c>
      <c r="B2086" s="46" t="str">
        <f>VLOOKUP((LEFT(Tabla3[[#This Row],[id_detalle]],2)),id_rubro[[id]:[Rubro]],2,0)</f>
        <v>PRODUCTOS INDUSTRIALES Y RELACIONADOS</v>
      </c>
      <c r="C2086" s="36" t="s">
        <v>435</v>
      </c>
      <c r="D2086" s="35" t="str">
        <f>+Tabla3[[#This Row],[id_detalle]]&amp;" "&amp;VLOOKUP(Tabla3[[#This Row],[id_detalle]],rubro_detalle[[Código]:[Rubro Detalle]],2,0)</f>
        <v>03.06.101 Celulosa</v>
      </c>
      <c r="E2086" s="33">
        <f t="shared" si="65"/>
        <v>2</v>
      </c>
      <c r="F2086" s="47" t="str">
        <f t="shared" si="64"/>
        <v>03.06.101-2</v>
      </c>
      <c r="G2086" s="37" t="s">
        <v>3990</v>
      </c>
      <c r="H2086" s="37">
        <v>354</v>
      </c>
    </row>
    <row r="2087" spans="1:8" x14ac:dyDescent="0.3">
      <c r="A2087" s="34" t="str">
        <f>+LEFT(Tabla3[[#This Row],[id_detalle]],2)</f>
        <v>03</v>
      </c>
      <c r="B2087" s="46" t="str">
        <f>VLOOKUP((LEFT(Tabla3[[#This Row],[id_detalle]],2)),id_rubro[[id]:[Rubro]],2,0)</f>
        <v>PRODUCTOS INDUSTRIALES Y RELACIONADOS</v>
      </c>
      <c r="C2087" s="36" t="s">
        <v>435</v>
      </c>
      <c r="D2087" s="35" t="str">
        <f>+Tabla3[[#This Row],[id_detalle]]&amp;" "&amp;VLOOKUP(Tabla3[[#This Row],[id_detalle]],rubro_detalle[[Código]:[Rubro Detalle]],2,0)</f>
        <v>03.06.101 Celulosa</v>
      </c>
      <c r="E2087" s="33">
        <f t="shared" si="65"/>
        <v>3</v>
      </c>
      <c r="F2087" s="47" t="str">
        <f t="shared" si="64"/>
        <v>03.06.101-3</v>
      </c>
      <c r="G2087" s="37" t="s">
        <v>3991</v>
      </c>
      <c r="H2087" s="37">
        <v>415</v>
      </c>
    </row>
    <row r="2088" spans="1:8" x14ac:dyDescent="0.3">
      <c r="A2088" s="34" t="str">
        <f>+LEFT(Tabla3[[#This Row],[id_detalle]],2)</f>
        <v>03</v>
      </c>
      <c r="B2088" s="46" t="str">
        <f>VLOOKUP((LEFT(Tabla3[[#This Row],[id_detalle]],2)),id_rubro[[id]:[Rubro]],2,0)</f>
        <v>PRODUCTOS INDUSTRIALES Y RELACIONADOS</v>
      </c>
      <c r="C2088" s="36" t="s">
        <v>435</v>
      </c>
      <c r="D2088" s="35" t="str">
        <f>+Tabla3[[#This Row],[id_detalle]]&amp;" "&amp;VLOOKUP(Tabla3[[#This Row],[id_detalle]],rubro_detalle[[Código]:[Rubro Detalle]],2,0)</f>
        <v>03.06.101 Celulosa</v>
      </c>
      <c r="E2088" s="33">
        <f t="shared" si="65"/>
        <v>4</v>
      </c>
      <c r="F2088" s="47" t="str">
        <f t="shared" si="64"/>
        <v>03.06.101-4</v>
      </c>
      <c r="G2088" s="38" t="s">
        <v>2997</v>
      </c>
      <c r="H2088" s="38">
        <v>517</v>
      </c>
    </row>
    <row r="2089" spans="1:8" x14ac:dyDescent="0.3">
      <c r="A2089" s="34" t="str">
        <f>+LEFT(Tabla3[[#This Row],[id_detalle]],2)</f>
        <v>03</v>
      </c>
      <c r="B2089" s="46" t="str">
        <f>VLOOKUP((LEFT(Tabla3[[#This Row],[id_detalle]],2)),id_rubro[[id]:[Rubro]],2,0)</f>
        <v>PRODUCTOS INDUSTRIALES Y RELACIONADOS</v>
      </c>
      <c r="C2089" s="36" t="s">
        <v>2273</v>
      </c>
      <c r="D2089" s="35" t="str">
        <f>+Tabla3[[#This Row],[id_detalle]]&amp;" "&amp;VLOOKUP(Tabla3[[#This Row],[id_detalle]],rubro_detalle[[Código]:[Rubro Detalle]],2,0)</f>
        <v>03.06.105 Papeles Autocopiativos</v>
      </c>
      <c r="E2089" s="33">
        <f t="shared" si="65"/>
        <v>1</v>
      </c>
      <c r="F2089" s="47" t="str">
        <f t="shared" si="64"/>
        <v>03.06.105-1</v>
      </c>
      <c r="G2089" s="37" t="s">
        <v>3992</v>
      </c>
      <c r="H2089" s="37">
        <v>378</v>
      </c>
    </row>
    <row r="2090" spans="1:8" x14ac:dyDescent="0.3">
      <c r="A2090" s="34" t="str">
        <f>+LEFT(Tabla3[[#This Row],[id_detalle]],2)</f>
        <v>03</v>
      </c>
      <c r="B2090" s="46" t="str">
        <f>VLOOKUP((LEFT(Tabla3[[#This Row],[id_detalle]],2)),id_rubro[[id]:[Rubro]],2,0)</f>
        <v>PRODUCTOS INDUSTRIALES Y RELACIONADOS</v>
      </c>
      <c r="C2090" s="36" t="s">
        <v>2273</v>
      </c>
      <c r="D2090" s="35" t="str">
        <f>+Tabla3[[#This Row],[id_detalle]]&amp;" "&amp;VLOOKUP(Tabla3[[#This Row],[id_detalle]],rubro_detalle[[Código]:[Rubro Detalle]],2,0)</f>
        <v>03.06.105 Papeles Autocopiativos</v>
      </c>
      <c r="E2090" s="33">
        <f t="shared" si="65"/>
        <v>2</v>
      </c>
      <c r="F2090" s="47" t="str">
        <f t="shared" si="64"/>
        <v>03.06.105-2</v>
      </c>
      <c r="G2090" s="37" t="s">
        <v>3993</v>
      </c>
      <c r="H2090" s="37">
        <v>383</v>
      </c>
    </row>
    <row r="2091" spans="1:8" x14ac:dyDescent="0.3">
      <c r="A2091" s="34" t="str">
        <f>+LEFT(Tabla3[[#This Row],[id_detalle]],2)</f>
        <v>03</v>
      </c>
      <c r="B2091" s="46" t="str">
        <f>VLOOKUP((LEFT(Tabla3[[#This Row],[id_detalle]],2)),id_rubro[[id]:[Rubro]],2,0)</f>
        <v>PRODUCTOS INDUSTRIALES Y RELACIONADOS</v>
      </c>
      <c r="C2091" s="36" t="s">
        <v>2273</v>
      </c>
      <c r="D2091" s="35" t="str">
        <f>+Tabla3[[#This Row],[id_detalle]]&amp;" "&amp;VLOOKUP(Tabla3[[#This Row],[id_detalle]],rubro_detalle[[Código]:[Rubro Detalle]],2,0)</f>
        <v>03.06.105 Papeles Autocopiativos</v>
      </c>
      <c r="E2091" s="33">
        <f t="shared" si="65"/>
        <v>3</v>
      </c>
      <c r="F2091" s="47" t="str">
        <f t="shared" si="64"/>
        <v>03.06.105-3</v>
      </c>
      <c r="G2091" s="37" t="s">
        <v>3994</v>
      </c>
      <c r="H2091" s="37">
        <v>384</v>
      </c>
    </row>
    <row r="2092" spans="1:8" x14ac:dyDescent="0.3">
      <c r="A2092" s="34" t="str">
        <f>+LEFT(Tabla3[[#This Row],[id_detalle]],2)</f>
        <v>03</v>
      </c>
      <c r="B2092" s="46" t="str">
        <f>VLOOKUP((LEFT(Tabla3[[#This Row],[id_detalle]],2)),id_rubro[[id]:[Rubro]],2,0)</f>
        <v>PRODUCTOS INDUSTRIALES Y RELACIONADOS</v>
      </c>
      <c r="C2092" s="36" t="s">
        <v>2273</v>
      </c>
      <c r="D2092" s="35" t="str">
        <f>+Tabla3[[#This Row],[id_detalle]]&amp;" "&amp;VLOOKUP(Tabla3[[#This Row],[id_detalle]],rubro_detalle[[Código]:[Rubro Detalle]],2,0)</f>
        <v>03.06.105 Papeles Autocopiativos</v>
      </c>
      <c r="E2092" s="33">
        <f t="shared" si="65"/>
        <v>4</v>
      </c>
      <c r="F2092" s="47" t="str">
        <f t="shared" si="64"/>
        <v>03.06.105-4</v>
      </c>
      <c r="G2092" s="38" t="s">
        <v>3995</v>
      </c>
      <c r="H2092" s="38">
        <v>396</v>
      </c>
    </row>
    <row r="2093" spans="1:8" x14ac:dyDescent="0.3">
      <c r="A2093" s="34" t="str">
        <f>+LEFT(Tabla3[[#This Row],[id_detalle]],2)</f>
        <v>03</v>
      </c>
      <c r="B2093" s="46" t="str">
        <f>VLOOKUP((LEFT(Tabla3[[#This Row],[id_detalle]],2)),id_rubro[[id]:[Rubro]],2,0)</f>
        <v>PRODUCTOS INDUSTRIALES Y RELACIONADOS</v>
      </c>
      <c r="C2093" s="36" t="s">
        <v>2273</v>
      </c>
      <c r="D2093" s="35" t="str">
        <f>+Tabla3[[#This Row],[id_detalle]]&amp;" "&amp;VLOOKUP(Tabla3[[#This Row],[id_detalle]],rubro_detalle[[Código]:[Rubro Detalle]],2,0)</f>
        <v>03.06.105 Papeles Autocopiativos</v>
      </c>
      <c r="E2093" s="33">
        <f t="shared" si="65"/>
        <v>5</v>
      </c>
      <c r="F2093" s="47" t="str">
        <f t="shared" si="64"/>
        <v>03.06.105-5</v>
      </c>
      <c r="G2093" s="37" t="s">
        <v>3996</v>
      </c>
      <c r="H2093" s="37">
        <v>616</v>
      </c>
    </row>
    <row r="2094" spans="1:8" x14ac:dyDescent="0.3">
      <c r="A2094" s="34" t="str">
        <f>+LEFT(Tabla3[[#This Row],[id_detalle]],2)</f>
        <v>03</v>
      </c>
      <c r="B2094" s="46" t="str">
        <f>VLOOKUP((LEFT(Tabla3[[#This Row],[id_detalle]],2)),id_rubro[[id]:[Rubro]],2,0)</f>
        <v>PRODUCTOS INDUSTRIALES Y RELACIONADOS</v>
      </c>
      <c r="C2094" s="36" t="s">
        <v>2273</v>
      </c>
      <c r="D2094" s="35" t="str">
        <f>+Tabla3[[#This Row],[id_detalle]]&amp;" "&amp;VLOOKUP(Tabla3[[#This Row],[id_detalle]],rubro_detalle[[Código]:[Rubro Detalle]],2,0)</f>
        <v>03.06.105 Papeles Autocopiativos</v>
      </c>
      <c r="E2094" s="33">
        <f t="shared" si="65"/>
        <v>6</v>
      </c>
      <c r="F2094" s="47" t="str">
        <f t="shared" si="64"/>
        <v>03.06.105-6</v>
      </c>
      <c r="G2094" s="37" t="s">
        <v>3997</v>
      </c>
      <c r="H2094" s="37">
        <v>657</v>
      </c>
    </row>
    <row r="2095" spans="1:8" x14ac:dyDescent="0.3">
      <c r="A2095" s="34" t="str">
        <f>+LEFT(Tabla3[[#This Row],[id_detalle]],2)</f>
        <v>03</v>
      </c>
      <c r="B2095" s="46" t="str">
        <f>VLOOKUP((LEFT(Tabla3[[#This Row],[id_detalle]],2)),id_rubro[[id]:[Rubro]],2,0)</f>
        <v>PRODUCTOS INDUSTRIALES Y RELACIONADOS</v>
      </c>
      <c r="C2095" s="36" t="s">
        <v>2273</v>
      </c>
      <c r="D2095" s="35" t="str">
        <f>+Tabla3[[#This Row],[id_detalle]]&amp;" "&amp;VLOOKUP(Tabla3[[#This Row],[id_detalle]],rubro_detalle[[Código]:[Rubro Detalle]],2,0)</f>
        <v>03.06.105 Papeles Autocopiativos</v>
      </c>
      <c r="E2095" s="33">
        <f t="shared" si="65"/>
        <v>7</v>
      </c>
      <c r="F2095" s="47" t="str">
        <f t="shared" si="64"/>
        <v>03.06.105-7</v>
      </c>
      <c r="G2095" s="37" t="s">
        <v>3998</v>
      </c>
      <c r="H2095" s="37">
        <v>657</v>
      </c>
    </row>
    <row r="2096" spans="1:8" x14ac:dyDescent="0.3">
      <c r="A2096" s="34" t="str">
        <f>+LEFT(Tabla3[[#This Row],[id_detalle]],2)</f>
        <v>03</v>
      </c>
      <c r="B2096" s="46" t="str">
        <f>VLOOKUP((LEFT(Tabla3[[#This Row],[id_detalle]],2)),id_rubro[[id]:[Rubro]],2,0)</f>
        <v>PRODUCTOS INDUSTRIALES Y RELACIONADOS</v>
      </c>
      <c r="C2096" s="36" t="s">
        <v>2273</v>
      </c>
      <c r="D2096" s="35" t="str">
        <f>+Tabla3[[#This Row],[id_detalle]]&amp;" "&amp;VLOOKUP(Tabla3[[#This Row],[id_detalle]],rubro_detalle[[Código]:[Rubro Detalle]],2,0)</f>
        <v>03.06.105 Papeles Autocopiativos</v>
      </c>
      <c r="E2096" s="33">
        <f t="shared" si="65"/>
        <v>8</v>
      </c>
      <c r="F2096" s="47" t="str">
        <f t="shared" si="64"/>
        <v>03.06.105-8</v>
      </c>
      <c r="G2096" s="37" t="s">
        <v>3999</v>
      </c>
      <c r="H2096" s="37">
        <v>658</v>
      </c>
    </row>
    <row r="2097" spans="1:8" x14ac:dyDescent="0.3">
      <c r="A2097" s="34" t="str">
        <f>+LEFT(Tabla3[[#This Row],[id_detalle]],2)</f>
        <v>03</v>
      </c>
      <c r="B2097" s="46" t="str">
        <f>VLOOKUP((LEFT(Tabla3[[#This Row],[id_detalle]],2)),id_rubro[[id]:[Rubro]],2,0)</f>
        <v>PRODUCTOS INDUSTRIALES Y RELACIONADOS</v>
      </c>
      <c r="C2097" s="36" t="s">
        <v>2273</v>
      </c>
      <c r="D2097" s="35" t="str">
        <f>+Tabla3[[#This Row],[id_detalle]]&amp;" "&amp;VLOOKUP(Tabla3[[#This Row],[id_detalle]],rubro_detalle[[Código]:[Rubro Detalle]],2,0)</f>
        <v>03.06.105 Papeles Autocopiativos</v>
      </c>
      <c r="E2097" s="33">
        <f t="shared" si="65"/>
        <v>9</v>
      </c>
      <c r="F2097" s="47" t="str">
        <f t="shared" si="64"/>
        <v>03.06.105-9</v>
      </c>
      <c r="G2097" s="37" t="s">
        <v>3502</v>
      </c>
      <c r="H2097" s="37">
        <v>687</v>
      </c>
    </row>
    <row r="2098" spans="1:8" x14ac:dyDescent="0.3">
      <c r="A2098" s="34" t="str">
        <f>+LEFT(Tabla3[[#This Row],[id_detalle]],2)</f>
        <v>03</v>
      </c>
      <c r="B2098" s="46" t="str">
        <f>VLOOKUP((LEFT(Tabla3[[#This Row],[id_detalle]],2)),id_rubro[[id]:[Rubro]],2,0)</f>
        <v>PRODUCTOS INDUSTRIALES Y RELACIONADOS</v>
      </c>
      <c r="C2098" s="36" t="s">
        <v>2273</v>
      </c>
      <c r="D2098" s="35" t="str">
        <f>+Tabla3[[#This Row],[id_detalle]]&amp;" "&amp;VLOOKUP(Tabla3[[#This Row],[id_detalle]],rubro_detalle[[Código]:[Rubro Detalle]],2,0)</f>
        <v>03.06.105 Papeles Autocopiativos</v>
      </c>
      <c r="E2098" s="33">
        <f t="shared" si="65"/>
        <v>10</v>
      </c>
      <c r="F2098" s="47" t="str">
        <f t="shared" si="64"/>
        <v>03.06.105-10</v>
      </c>
      <c r="G2098" s="37" t="s">
        <v>4000</v>
      </c>
      <c r="H2098" s="37">
        <v>687</v>
      </c>
    </row>
    <row r="2099" spans="1:8" x14ac:dyDescent="0.3">
      <c r="A2099" s="34" t="str">
        <f>+LEFT(Tabla3[[#This Row],[id_detalle]],2)</f>
        <v>03</v>
      </c>
      <c r="B2099" s="46" t="str">
        <f>VLOOKUP((LEFT(Tabla3[[#This Row],[id_detalle]],2)),id_rubro[[id]:[Rubro]],2,0)</f>
        <v>PRODUCTOS INDUSTRIALES Y RELACIONADOS</v>
      </c>
      <c r="C2099" s="36" t="s">
        <v>2273</v>
      </c>
      <c r="D2099" s="35" t="str">
        <f>+Tabla3[[#This Row],[id_detalle]]&amp;" "&amp;VLOOKUP(Tabla3[[#This Row],[id_detalle]],rubro_detalle[[Código]:[Rubro Detalle]],2,0)</f>
        <v>03.06.105 Papeles Autocopiativos</v>
      </c>
      <c r="E2099" s="33">
        <f t="shared" si="65"/>
        <v>11</v>
      </c>
      <c r="F2099" s="47" t="str">
        <f t="shared" si="64"/>
        <v>03.06.105-11</v>
      </c>
      <c r="G2099" s="37" t="s">
        <v>4001</v>
      </c>
      <c r="H2099" s="37">
        <v>782</v>
      </c>
    </row>
    <row r="2100" spans="1:8" x14ac:dyDescent="0.3">
      <c r="A2100" s="34" t="str">
        <f>+LEFT(Tabla3[[#This Row],[id_detalle]],2)</f>
        <v>03</v>
      </c>
      <c r="B2100" s="46" t="str">
        <f>VLOOKUP((LEFT(Tabla3[[#This Row],[id_detalle]],2)),id_rubro[[id]:[Rubro]],2,0)</f>
        <v>PRODUCTOS INDUSTRIALES Y RELACIONADOS</v>
      </c>
      <c r="C2100" s="36" t="s">
        <v>439</v>
      </c>
      <c r="D2100" s="35" t="str">
        <f>+Tabla3[[#This Row],[id_detalle]]&amp;" "&amp;VLOOKUP(Tabla3[[#This Row],[id_detalle]],rubro_detalle[[Código]:[Rubro Detalle]],2,0)</f>
        <v>03.06.111 Papeles Gráficos</v>
      </c>
      <c r="E2100" s="33">
        <f t="shared" si="65"/>
        <v>1</v>
      </c>
      <c r="F2100" s="47" t="str">
        <f t="shared" si="64"/>
        <v>03.06.111-1</v>
      </c>
      <c r="G2100" s="37" t="s">
        <v>4002</v>
      </c>
      <c r="H2100" s="37">
        <v>368</v>
      </c>
    </row>
    <row r="2101" spans="1:8" x14ac:dyDescent="0.3">
      <c r="A2101" s="34" t="str">
        <f>+LEFT(Tabla3[[#This Row],[id_detalle]],2)</f>
        <v>03</v>
      </c>
      <c r="B2101" s="46" t="str">
        <f>VLOOKUP((LEFT(Tabla3[[#This Row],[id_detalle]],2)),id_rubro[[id]:[Rubro]],2,0)</f>
        <v>PRODUCTOS INDUSTRIALES Y RELACIONADOS</v>
      </c>
      <c r="C2101" s="36" t="s">
        <v>439</v>
      </c>
      <c r="D2101" s="35" t="str">
        <f>+Tabla3[[#This Row],[id_detalle]]&amp;" "&amp;VLOOKUP(Tabla3[[#This Row],[id_detalle]],rubro_detalle[[Código]:[Rubro Detalle]],2,0)</f>
        <v>03.06.111 Papeles Gráficos</v>
      </c>
      <c r="E2101" s="33">
        <f t="shared" si="65"/>
        <v>2</v>
      </c>
      <c r="F2101" s="47" t="str">
        <f t="shared" si="64"/>
        <v>03.06.111-2</v>
      </c>
      <c r="G2101" s="37" t="s">
        <v>4003</v>
      </c>
      <c r="H2101" s="37">
        <v>376</v>
      </c>
    </row>
    <row r="2102" spans="1:8" x14ac:dyDescent="0.3">
      <c r="A2102" s="34" t="str">
        <f>+LEFT(Tabla3[[#This Row],[id_detalle]],2)</f>
        <v>03</v>
      </c>
      <c r="B2102" s="46" t="str">
        <f>VLOOKUP((LEFT(Tabla3[[#This Row],[id_detalle]],2)),id_rubro[[id]:[Rubro]],2,0)</f>
        <v>PRODUCTOS INDUSTRIALES Y RELACIONADOS</v>
      </c>
      <c r="C2102" s="36" t="s">
        <v>439</v>
      </c>
      <c r="D2102" s="35" t="str">
        <f>+Tabla3[[#This Row],[id_detalle]]&amp;" "&amp;VLOOKUP(Tabla3[[#This Row],[id_detalle]],rubro_detalle[[Código]:[Rubro Detalle]],2,0)</f>
        <v>03.06.111 Papeles Gráficos</v>
      </c>
      <c r="E2102" s="33">
        <f t="shared" si="65"/>
        <v>3</v>
      </c>
      <c r="F2102" s="47" t="str">
        <f t="shared" si="64"/>
        <v>03.06.111-3</v>
      </c>
      <c r="G2102" s="37" t="s">
        <v>3994</v>
      </c>
      <c r="H2102" s="37">
        <v>384</v>
      </c>
    </row>
    <row r="2103" spans="1:8" x14ac:dyDescent="0.3">
      <c r="A2103" s="34" t="str">
        <f>+LEFT(Tabla3[[#This Row],[id_detalle]],2)</f>
        <v>03</v>
      </c>
      <c r="B2103" s="46" t="str">
        <f>VLOOKUP((LEFT(Tabla3[[#This Row],[id_detalle]],2)),id_rubro[[id]:[Rubro]],2,0)</f>
        <v>PRODUCTOS INDUSTRIALES Y RELACIONADOS</v>
      </c>
      <c r="C2103" s="36" t="s">
        <v>439</v>
      </c>
      <c r="D2103" s="35" t="str">
        <f>+Tabla3[[#This Row],[id_detalle]]&amp;" "&amp;VLOOKUP(Tabla3[[#This Row],[id_detalle]],rubro_detalle[[Código]:[Rubro Detalle]],2,0)</f>
        <v>03.06.111 Papeles Gráficos</v>
      </c>
      <c r="E2103" s="33">
        <f t="shared" si="65"/>
        <v>4</v>
      </c>
      <c r="F2103" s="47" t="str">
        <f t="shared" si="64"/>
        <v>03.06.111-4</v>
      </c>
      <c r="G2103" s="38" t="s">
        <v>3995</v>
      </c>
      <c r="H2103" s="38">
        <v>396</v>
      </c>
    </row>
    <row r="2104" spans="1:8" x14ac:dyDescent="0.3">
      <c r="A2104" s="34" t="str">
        <f>+LEFT(Tabla3[[#This Row],[id_detalle]],2)</f>
        <v>03</v>
      </c>
      <c r="B2104" s="46" t="str">
        <f>VLOOKUP((LEFT(Tabla3[[#This Row],[id_detalle]],2)),id_rubro[[id]:[Rubro]],2,0)</f>
        <v>PRODUCTOS INDUSTRIALES Y RELACIONADOS</v>
      </c>
      <c r="C2104" s="36" t="s">
        <v>439</v>
      </c>
      <c r="D2104" s="35" t="str">
        <f>+Tabla3[[#This Row],[id_detalle]]&amp;" "&amp;VLOOKUP(Tabla3[[#This Row],[id_detalle]],rubro_detalle[[Código]:[Rubro Detalle]],2,0)</f>
        <v>03.06.111 Papeles Gráficos</v>
      </c>
      <c r="E2104" s="33">
        <f t="shared" si="65"/>
        <v>5</v>
      </c>
      <c r="F2104" s="47" t="str">
        <f t="shared" si="64"/>
        <v>03.06.111-5</v>
      </c>
      <c r="G2104" s="37" t="s">
        <v>3996</v>
      </c>
      <c r="H2104" s="37">
        <v>616</v>
      </c>
    </row>
    <row r="2105" spans="1:8" x14ac:dyDescent="0.3">
      <c r="A2105" s="34" t="str">
        <f>+LEFT(Tabla3[[#This Row],[id_detalle]],2)</f>
        <v>03</v>
      </c>
      <c r="B2105" s="46" t="str">
        <f>VLOOKUP((LEFT(Tabla3[[#This Row],[id_detalle]],2)),id_rubro[[id]:[Rubro]],2,0)</f>
        <v>PRODUCTOS INDUSTRIALES Y RELACIONADOS</v>
      </c>
      <c r="C2105" s="36" t="s">
        <v>439</v>
      </c>
      <c r="D2105" s="35" t="str">
        <f>+Tabla3[[#This Row],[id_detalle]]&amp;" "&amp;VLOOKUP(Tabla3[[#This Row],[id_detalle]],rubro_detalle[[Código]:[Rubro Detalle]],2,0)</f>
        <v>03.06.111 Papeles Gráficos</v>
      </c>
      <c r="E2105" s="33">
        <f t="shared" si="65"/>
        <v>6</v>
      </c>
      <c r="F2105" s="47" t="str">
        <f t="shared" si="64"/>
        <v>03.06.111-6</v>
      </c>
      <c r="G2105" s="37" t="s">
        <v>3012</v>
      </c>
      <c r="H2105" s="37">
        <v>622</v>
      </c>
    </row>
    <row r="2106" spans="1:8" x14ac:dyDescent="0.3">
      <c r="A2106" s="34" t="str">
        <f>+LEFT(Tabla3[[#This Row],[id_detalle]],2)</f>
        <v>03</v>
      </c>
      <c r="B2106" s="46" t="str">
        <f>VLOOKUP((LEFT(Tabla3[[#This Row],[id_detalle]],2)),id_rubro[[id]:[Rubro]],2,0)</f>
        <v>PRODUCTOS INDUSTRIALES Y RELACIONADOS</v>
      </c>
      <c r="C2106" s="36" t="s">
        <v>439</v>
      </c>
      <c r="D2106" s="35" t="str">
        <f>+Tabla3[[#This Row],[id_detalle]]&amp;" "&amp;VLOOKUP(Tabla3[[#This Row],[id_detalle]],rubro_detalle[[Código]:[Rubro Detalle]],2,0)</f>
        <v>03.06.111 Papeles Gráficos</v>
      </c>
      <c r="E2106" s="33">
        <f t="shared" si="65"/>
        <v>7</v>
      </c>
      <c r="F2106" s="47" t="str">
        <f t="shared" si="64"/>
        <v>03.06.111-7</v>
      </c>
      <c r="G2106" s="37" t="s">
        <v>3997</v>
      </c>
      <c r="H2106" s="37">
        <v>657</v>
      </c>
    </row>
    <row r="2107" spans="1:8" x14ac:dyDescent="0.3">
      <c r="A2107" s="34" t="str">
        <f>+LEFT(Tabla3[[#This Row],[id_detalle]],2)</f>
        <v>03</v>
      </c>
      <c r="B2107" s="46" t="str">
        <f>VLOOKUP((LEFT(Tabla3[[#This Row],[id_detalle]],2)),id_rubro[[id]:[Rubro]],2,0)</f>
        <v>PRODUCTOS INDUSTRIALES Y RELACIONADOS</v>
      </c>
      <c r="C2107" s="36" t="s">
        <v>439</v>
      </c>
      <c r="D2107" s="35" t="str">
        <f>+Tabla3[[#This Row],[id_detalle]]&amp;" "&amp;VLOOKUP(Tabla3[[#This Row],[id_detalle]],rubro_detalle[[Código]:[Rubro Detalle]],2,0)</f>
        <v>03.06.111 Papeles Gráficos</v>
      </c>
      <c r="E2107" s="33">
        <f t="shared" si="65"/>
        <v>8</v>
      </c>
      <c r="F2107" s="47" t="str">
        <f t="shared" si="64"/>
        <v>03.06.111-8</v>
      </c>
      <c r="G2107" s="37" t="s">
        <v>4004</v>
      </c>
      <c r="H2107" s="37">
        <v>657</v>
      </c>
    </row>
    <row r="2108" spans="1:8" x14ac:dyDescent="0.3">
      <c r="A2108" s="34" t="str">
        <f>+LEFT(Tabla3[[#This Row],[id_detalle]],2)</f>
        <v>03</v>
      </c>
      <c r="B2108" s="46" t="str">
        <f>VLOOKUP((LEFT(Tabla3[[#This Row],[id_detalle]],2)),id_rubro[[id]:[Rubro]],2,0)</f>
        <v>PRODUCTOS INDUSTRIALES Y RELACIONADOS</v>
      </c>
      <c r="C2108" s="36" t="s">
        <v>439</v>
      </c>
      <c r="D2108" s="35" t="str">
        <f>+Tabla3[[#This Row],[id_detalle]]&amp;" "&amp;VLOOKUP(Tabla3[[#This Row],[id_detalle]],rubro_detalle[[Código]:[Rubro Detalle]],2,0)</f>
        <v>03.06.111 Papeles Gráficos</v>
      </c>
      <c r="E2108" s="33">
        <f t="shared" si="65"/>
        <v>9</v>
      </c>
      <c r="F2108" s="47" t="str">
        <f t="shared" si="64"/>
        <v>03.06.111-9</v>
      </c>
      <c r="G2108" s="37" t="s">
        <v>3999</v>
      </c>
      <c r="H2108" s="37">
        <v>658</v>
      </c>
    </row>
    <row r="2109" spans="1:8" x14ac:dyDescent="0.3">
      <c r="A2109" s="34" t="str">
        <f>+LEFT(Tabla3[[#This Row],[id_detalle]],2)</f>
        <v>03</v>
      </c>
      <c r="B2109" s="46" t="str">
        <f>VLOOKUP((LEFT(Tabla3[[#This Row],[id_detalle]],2)),id_rubro[[id]:[Rubro]],2,0)</f>
        <v>PRODUCTOS INDUSTRIALES Y RELACIONADOS</v>
      </c>
      <c r="C2109" s="36" t="s">
        <v>439</v>
      </c>
      <c r="D2109" s="35" t="str">
        <f>+Tabla3[[#This Row],[id_detalle]]&amp;" "&amp;VLOOKUP(Tabla3[[#This Row],[id_detalle]],rubro_detalle[[Código]:[Rubro Detalle]],2,0)</f>
        <v>03.06.111 Papeles Gráficos</v>
      </c>
      <c r="E2109" s="33">
        <f t="shared" si="65"/>
        <v>10</v>
      </c>
      <c r="F2109" s="47" t="str">
        <f t="shared" si="64"/>
        <v>03.06.111-10</v>
      </c>
      <c r="G2109" s="37" t="s">
        <v>4001</v>
      </c>
      <c r="H2109" s="37">
        <v>782</v>
      </c>
    </row>
    <row r="2110" spans="1:8" x14ac:dyDescent="0.3">
      <c r="A2110" s="34" t="str">
        <f>+LEFT(Tabla3[[#This Row],[id_detalle]],2)</f>
        <v>03</v>
      </c>
      <c r="B2110" s="46" t="str">
        <f>VLOOKUP((LEFT(Tabla3[[#This Row],[id_detalle]],2)),id_rubro[[id]:[Rubro]],2,0)</f>
        <v>PRODUCTOS INDUSTRIALES Y RELACIONADOS</v>
      </c>
      <c r="C2110" s="36" t="s">
        <v>441</v>
      </c>
      <c r="D2110" s="35" t="str">
        <f>+Tabla3[[#This Row],[id_detalle]]&amp;" "&amp;VLOOKUP(Tabla3[[#This Row],[id_detalle]],rubro_detalle[[Código]:[Rubro Detalle]],2,0)</f>
        <v>03.06.121 Envases de Papel, Cartón o Cartulina</v>
      </c>
      <c r="E2110" s="33">
        <f t="shared" si="65"/>
        <v>1</v>
      </c>
      <c r="F2110" s="47" t="str">
        <f t="shared" si="64"/>
        <v>03.06.121-1</v>
      </c>
      <c r="G2110" s="37" t="s">
        <v>4005</v>
      </c>
      <c r="H2110" s="37">
        <v>153</v>
      </c>
    </row>
    <row r="2111" spans="1:8" x14ac:dyDescent="0.3">
      <c r="A2111" s="34" t="str">
        <f>+LEFT(Tabla3[[#This Row],[id_detalle]],2)</f>
        <v>03</v>
      </c>
      <c r="B2111" s="46" t="str">
        <f>VLOOKUP((LEFT(Tabla3[[#This Row],[id_detalle]],2)),id_rubro[[id]:[Rubro]],2,0)</f>
        <v>PRODUCTOS INDUSTRIALES Y RELACIONADOS</v>
      </c>
      <c r="C2111" s="36" t="s">
        <v>441</v>
      </c>
      <c r="D2111" s="35" t="str">
        <f>+Tabla3[[#This Row],[id_detalle]]&amp;" "&amp;VLOOKUP(Tabla3[[#This Row],[id_detalle]],rubro_detalle[[Código]:[Rubro Detalle]],2,0)</f>
        <v>03.06.121 Envases de Papel, Cartón o Cartulina</v>
      </c>
      <c r="E2111" s="33">
        <f t="shared" si="65"/>
        <v>2</v>
      </c>
      <c r="F2111" s="47" t="str">
        <f t="shared" si="64"/>
        <v>03.06.121-2</v>
      </c>
      <c r="G2111" s="37" t="s">
        <v>4006</v>
      </c>
      <c r="H2111" s="37">
        <v>191</v>
      </c>
    </row>
    <row r="2112" spans="1:8" x14ac:dyDescent="0.3">
      <c r="A2112" s="34" t="str">
        <f>+LEFT(Tabla3[[#This Row],[id_detalle]],2)</f>
        <v>03</v>
      </c>
      <c r="B2112" s="46" t="str">
        <f>VLOOKUP((LEFT(Tabla3[[#This Row],[id_detalle]],2)),id_rubro[[id]:[Rubro]],2,0)</f>
        <v>PRODUCTOS INDUSTRIALES Y RELACIONADOS</v>
      </c>
      <c r="C2112" s="36" t="s">
        <v>441</v>
      </c>
      <c r="D2112" s="35" t="str">
        <f>+Tabla3[[#This Row],[id_detalle]]&amp;" "&amp;VLOOKUP(Tabla3[[#This Row],[id_detalle]],rubro_detalle[[Código]:[Rubro Detalle]],2,0)</f>
        <v>03.06.121 Envases de Papel, Cartón o Cartulina</v>
      </c>
      <c r="E2112" s="33">
        <f t="shared" si="65"/>
        <v>3</v>
      </c>
      <c r="F2112" s="47" t="str">
        <f t="shared" si="64"/>
        <v>03.06.121-3</v>
      </c>
      <c r="G2112" s="37" t="s">
        <v>4007</v>
      </c>
      <c r="H2112" s="37">
        <v>254</v>
      </c>
    </row>
    <row r="2113" spans="1:8" x14ac:dyDescent="0.3">
      <c r="A2113" s="34" t="str">
        <f>+LEFT(Tabla3[[#This Row],[id_detalle]],2)</f>
        <v>03</v>
      </c>
      <c r="B2113" s="46" t="str">
        <f>VLOOKUP((LEFT(Tabla3[[#This Row],[id_detalle]],2)),id_rubro[[id]:[Rubro]],2,0)</f>
        <v>PRODUCTOS INDUSTRIALES Y RELACIONADOS</v>
      </c>
      <c r="C2113" s="36" t="s">
        <v>441</v>
      </c>
      <c r="D2113" s="35" t="str">
        <f>+Tabla3[[#This Row],[id_detalle]]&amp;" "&amp;VLOOKUP(Tabla3[[#This Row],[id_detalle]],rubro_detalle[[Código]:[Rubro Detalle]],2,0)</f>
        <v>03.06.121 Envases de Papel, Cartón o Cartulina</v>
      </c>
      <c r="E2113" s="33">
        <f t="shared" si="65"/>
        <v>4</v>
      </c>
      <c r="F2113" s="47" t="str">
        <f t="shared" si="64"/>
        <v>03.06.121-4</v>
      </c>
      <c r="G2113" s="37" t="s">
        <v>4008</v>
      </c>
      <c r="H2113" s="37">
        <v>272</v>
      </c>
    </row>
    <row r="2114" spans="1:8" x14ac:dyDescent="0.3">
      <c r="A2114" s="34" t="str">
        <f>+LEFT(Tabla3[[#This Row],[id_detalle]],2)</f>
        <v>03</v>
      </c>
      <c r="B2114" s="46" t="str">
        <f>VLOOKUP((LEFT(Tabla3[[#This Row],[id_detalle]],2)),id_rubro[[id]:[Rubro]],2,0)</f>
        <v>PRODUCTOS INDUSTRIALES Y RELACIONADOS</v>
      </c>
      <c r="C2114" s="36" t="s">
        <v>441</v>
      </c>
      <c r="D2114" s="35" t="str">
        <f>+Tabla3[[#This Row],[id_detalle]]&amp;" "&amp;VLOOKUP(Tabla3[[#This Row],[id_detalle]],rubro_detalle[[Código]:[Rubro Detalle]],2,0)</f>
        <v>03.06.121 Envases de Papel, Cartón o Cartulina</v>
      </c>
      <c r="E2114" s="33">
        <f t="shared" si="65"/>
        <v>5</v>
      </c>
      <c r="F2114" s="47" t="str">
        <f t="shared" si="64"/>
        <v>03.06.121-5</v>
      </c>
      <c r="G2114" s="37" t="s">
        <v>4009</v>
      </c>
      <c r="H2114" s="37">
        <v>273</v>
      </c>
    </row>
    <row r="2115" spans="1:8" x14ac:dyDescent="0.3">
      <c r="A2115" s="34" t="str">
        <f>+LEFT(Tabla3[[#This Row],[id_detalle]],2)</f>
        <v>03</v>
      </c>
      <c r="B2115" s="46" t="str">
        <f>VLOOKUP((LEFT(Tabla3[[#This Row],[id_detalle]],2)),id_rubro[[id]:[Rubro]],2,0)</f>
        <v>PRODUCTOS INDUSTRIALES Y RELACIONADOS</v>
      </c>
      <c r="C2115" s="36" t="s">
        <v>441</v>
      </c>
      <c r="D2115" s="35" t="str">
        <f>+Tabla3[[#This Row],[id_detalle]]&amp;" "&amp;VLOOKUP(Tabla3[[#This Row],[id_detalle]],rubro_detalle[[Código]:[Rubro Detalle]],2,0)</f>
        <v>03.06.121 Envases de Papel, Cartón o Cartulina</v>
      </c>
      <c r="E2115" s="33">
        <f t="shared" si="65"/>
        <v>6</v>
      </c>
      <c r="F2115" s="47" t="str">
        <f t="shared" si="64"/>
        <v>03.06.121-6</v>
      </c>
      <c r="G2115" s="37" t="s">
        <v>4010</v>
      </c>
      <c r="H2115" s="37">
        <v>273</v>
      </c>
    </row>
    <row r="2116" spans="1:8" x14ac:dyDescent="0.3">
      <c r="A2116" s="34" t="str">
        <f>+LEFT(Tabla3[[#This Row],[id_detalle]],2)</f>
        <v>03</v>
      </c>
      <c r="B2116" s="46" t="str">
        <f>VLOOKUP((LEFT(Tabla3[[#This Row],[id_detalle]],2)),id_rubro[[id]:[Rubro]],2,0)</f>
        <v>PRODUCTOS INDUSTRIALES Y RELACIONADOS</v>
      </c>
      <c r="C2116" s="36" t="s">
        <v>441</v>
      </c>
      <c r="D2116" s="35" t="str">
        <f>+Tabla3[[#This Row],[id_detalle]]&amp;" "&amp;VLOOKUP(Tabla3[[#This Row],[id_detalle]],rubro_detalle[[Código]:[Rubro Detalle]],2,0)</f>
        <v>03.06.121 Envases de Papel, Cartón o Cartulina</v>
      </c>
      <c r="E2116" s="33">
        <f t="shared" si="65"/>
        <v>7</v>
      </c>
      <c r="F2116" s="47" t="str">
        <f t="shared" si="64"/>
        <v>03.06.121-7</v>
      </c>
      <c r="G2116" s="37" t="s">
        <v>4011</v>
      </c>
      <c r="H2116" s="37">
        <v>273</v>
      </c>
    </row>
    <row r="2117" spans="1:8" x14ac:dyDescent="0.3">
      <c r="A2117" s="34" t="str">
        <f>+LEFT(Tabla3[[#This Row],[id_detalle]],2)</f>
        <v>03</v>
      </c>
      <c r="B2117" s="46" t="str">
        <f>VLOOKUP((LEFT(Tabla3[[#This Row],[id_detalle]],2)),id_rubro[[id]:[Rubro]],2,0)</f>
        <v>PRODUCTOS INDUSTRIALES Y RELACIONADOS</v>
      </c>
      <c r="C2117" s="36" t="s">
        <v>441</v>
      </c>
      <c r="D2117" s="35" t="str">
        <f>+Tabla3[[#This Row],[id_detalle]]&amp;" "&amp;VLOOKUP(Tabla3[[#This Row],[id_detalle]],rubro_detalle[[Código]:[Rubro Detalle]],2,0)</f>
        <v>03.06.121 Envases de Papel, Cartón o Cartulina</v>
      </c>
      <c r="E2117" s="33">
        <f t="shared" si="65"/>
        <v>8</v>
      </c>
      <c r="F2117" s="47" t="str">
        <f t="shared" si="64"/>
        <v>03.06.121-8</v>
      </c>
      <c r="G2117" s="37" t="s">
        <v>4012</v>
      </c>
      <c r="H2117" s="37">
        <v>289</v>
      </c>
    </row>
    <row r="2118" spans="1:8" x14ac:dyDescent="0.3">
      <c r="A2118" s="34" t="str">
        <f>+LEFT(Tabla3[[#This Row],[id_detalle]],2)</f>
        <v>03</v>
      </c>
      <c r="B2118" s="46" t="str">
        <f>VLOOKUP((LEFT(Tabla3[[#This Row],[id_detalle]],2)),id_rubro[[id]:[Rubro]],2,0)</f>
        <v>PRODUCTOS INDUSTRIALES Y RELACIONADOS</v>
      </c>
      <c r="C2118" s="36" t="s">
        <v>441</v>
      </c>
      <c r="D2118" s="35" t="str">
        <f>+Tabla3[[#This Row],[id_detalle]]&amp;" "&amp;VLOOKUP(Tabla3[[#This Row],[id_detalle]],rubro_detalle[[Código]:[Rubro Detalle]],2,0)</f>
        <v>03.06.121 Envases de Papel, Cartón o Cartulina</v>
      </c>
      <c r="E2118" s="33">
        <f t="shared" si="65"/>
        <v>9</v>
      </c>
      <c r="F2118" s="47" t="str">
        <f t="shared" si="64"/>
        <v>03.06.121-9</v>
      </c>
      <c r="G2118" s="37" t="s">
        <v>4013</v>
      </c>
      <c r="H2118" s="37">
        <v>289</v>
      </c>
    </row>
    <row r="2119" spans="1:8" x14ac:dyDescent="0.3">
      <c r="A2119" s="34" t="str">
        <f>+LEFT(Tabla3[[#This Row],[id_detalle]],2)</f>
        <v>03</v>
      </c>
      <c r="B2119" s="46" t="str">
        <f>VLOOKUP((LEFT(Tabla3[[#This Row],[id_detalle]],2)),id_rubro[[id]:[Rubro]],2,0)</f>
        <v>PRODUCTOS INDUSTRIALES Y RELACIONADOS</v>
      </c>
      <c r="C2119" s="36" t="s">
        <v>441</v>
      </c>
      <c r="D2119" s="35" t="str">
        <f>+Tabla3[[#This Row],[id_detalle]]&amp;" "&amp;VLOOKUP(Tabla3[[#This Row],[id_detalle]],rubro_detalle[[Código]:[Rubro Detalle]],2,0)</f>
        <v>03.06.121 Envases de Papel, Cartón o Cartulina</v>
      </c>
      <c r="E2119" s="33">
        <f t="shared" si="65"/>
        <v>10</v>
      </c>
      <c r="F2119" s="47" t="str">
        <f t="shared" si="64"/>
        <v>03.06.121-10</v>
      </c>
      <c r="G2119" s="37" t="s">
        <v>4014</v>
      </c>
      <c r="H2119" s="37">
        <v>309</v>
      </c>
    </row>
    <row r="2120" spans="1:8" x14ac:dyDescent="0.3">
      <c r="A2120" s="34" t="str">
        <f>+LEFT(Tabla3[[#This Row],[id_detalle]],2)</f>
        <v>03</v>
      </c>
      <c r="B2120" s="46" t="str">
        <f>VLOOKUP((LEFT(Tabla3[[#This Row],[id_detalle]],2)),id_rubro[[id]:[Rubro]],2,0)</f>
        <v>PRODUCTOS INDUSTRIALES Y RELACIONADOS</v>
      </c>
      <c r="C2120" s="36" t="s">
        <v>441</v>
      </c>
      <c r="D2120" s="35" t="str">
        <f>+Tabla3[[#This Row],[id_detalle]]&amp;" "&amp;VLOOKUP(Tabla3[[#This Row],[id_detalle]],rubro_detalle[[Código]:[Rubro Detalle]],2,0)</f>
        <v>03.06.121 Envases de Papel, Cartón o Cartulina</v>
      </c>
      <c r="E2120" s="33">
        <f t="shared" si="65"/>
        <v>11</v>
      </c>
      <c r="F2120" s="47" t="str">
        <f t="shared" si="64"/>
        <v>03.06.121-11</v>
      </c>
      <c r="G2120" s="37" t="s">
        <v>4015</v>
      </c>
      <c r="H2120" s="37">
        <v>359</v>
      </c>
    </row>
    <row r="2121" spans="1:8" x14ac:dyDescent="0.3">
      <c r="A2121" s="34" t="str">
        <f>+LEFT(Tabla3[[#This Row],[id_detalle]],2)</f>
        <v>03</v>
      </c>
      <c r="B2121" s="46" t="str">
        <f>VLOOKUP((LEFT(Tabla3[[#This Row],[id_detalle]],2)),id_rubro[[id]:[Rubro]],2,0)</f>
        <v>PRODUCTOS INDUSTRIALES Y RELACIONADOS</v>
      </c>
      <c r="C2121" s="36" t="s">
        <v>441</v>
      </c>
      <c r="D2121" s="35" t="str">
        <f>+Tabla3[[#This Row],[id_detalle]]&amp;" "&amp;VLOOKUP(Tabla3[[#This Row],[id_detalle]],rubro_detalle[[Código]:[Rubro Detalle]],2,0)</f>
        <v>03.06.121 Envases de Papel, Cartón o Cartulina</v>
      </c>
      <c r="E2121" s="33">
        <f t="shared" si="65"/>
        <v>12</v>
      </c>
      <c r="F2121" s="47" t="str">
        <f t="shared" si="64"/>
        <v>03.06.121-12</v>
      </c>
      <c r="G2121" s="37" t="s">
        <v>4016</v>
      </c>
      <c r="H2121" s="37">
        <v>422</v>
      </c>
    </row>
    <row r="2122" spans="1:8" x14ac:dyDescent="0.3">
      <c r="A2122" s="34" t="str">
        <f>+LEFT(Tabla3[[#This Row],[id_detalle]],2)</f>
        <v>03</v>
      </c>
      <c r="B2122" s="46" t="str">
        <f>VLOOKUP((LEFT(Tabla3[[#This Row],[id_detalle]],2)),id_rubro[[id]:[Rubro]],2,0)</f>
        <v>PRODUCTOS INDUSTRIALES Y RELACIONADOS</v>
      </c>
      <c r="C2122" s="36" t="s">
        <v>441</v>
      </c>
      <c r="D2122" s="35" t="str">
        <f>+Tabla3[[#This Row],[id_detalle]]&amp;" "&amp;VLOOKUP(Tabla3[[#This Row],[id_detalle]],rubro_detalle[[Código]:[Rubro Detalle]],2,0)</f>
        <v>03.06.121 Envases de Papel, Cartón o Cartulina</v>
      </c>
      <c r="E2122" s="33">
        <f t="shared" si="65"/>
        <v>13</v>
      </c>
      <c r="F2122" s="47" t="str">
        <f t="shared" si="64"/>
        <v>03.06.121-13</v>
      </c>
      <c r="G2122" s="37" t="s">
        <v>4017</v>
      </c>
      <c r="H2122" s="37">
        <v>423</v>
      </c>
    </row>
    <row r="2123" spans="1:8" x14ac:dyDescent="0.3">
      <c r="A2123" s="34" t="str">
        <f>+LEFT(Tabla3[[#This Row],[id_detalle]],2)</f>
        <v>03</v>
      </c>
      <c r="B2123" s="46" t="str">
        <f>VLOOKUP((LEFT(Tabla3[[#This Row],[id_detalle]],2)),id_rubro[[id]:[Rubro]],2,0)</f>
        <v>PRODUCTOS INDUSTRIALES Y RELACIONADOS</v>
      </c>
      <c r="C2123" s="36" t="s">
        <v>441</v>
      </c>
      <c r="D2123" s="35" t="str">
        <f>+Tabla3[[#This Row],[id_detalle]]&amp;" "&amp;VLOOKUP(Tabla3[[#This Row],[id_detalle]],rubro_detalle[[Código]:[Rubro Detalle]],2,0)</f>
        <v>03.06.121 Envases de Papel, Cartón o Cartulina</v>
      </c>
      <c r="E2123" s="33">
        <f t="shared" si="65"/>
        <v>14</v>
      </c>
      <c r="F2123" s="47" t="str">
        <f t="shared" si="64"/>
        <v>03.06.121-14</v>
      </c>
      <c r="G2123" s="37" t="s">
        <v>4018</v>
      </c>
      <c r="H2123" s="37">
        <v>430</v>
      </c>
    </row>
    <row r="2124" spans="1:8" x14ac:dyDescent="0.3">
      <c r="A2124" s="34" t="str">
        <f>+LEFT(Tabla3[[#This Row],[id_detalle]],2)</f>
        <v>03</v>
      </c>
      <c r="B2124" s="46" t="str">
        <f>VLOOKUP((LEFT(Tabla3[[#This Row],[id_detalle]],2)),id_rubro[[id]:[Rubro]],2,0)</f>
        <v>PRODUCTOS INDUSTRIALES Y RELACIONADOS</v>
      </c>
      <c r="C2124" s="36" t="s">
        <v>441</v>
      </c>
      <c r="D2124" s="35" t="str">
        <f>+Tabla3[[#This Row],[id_detalle]]&amp;" "&amp;VLOOKUP(Tabla3[[#This Row],[id_detalle]],rubro_detalle[[Código]:[Rubro Detalle]],2,0)</f>
        <v>03.06.121 Envases de Papel, Cartón o Cartulina</v>
      </c>
      <c r="E2124" s="33">
        <f t="shared" si="65"/>
        <v>15</v>
      </c>
      <c r="F2124" s="47" t="str">
        <f t="shared" si="64"/>
        <v>03.06.121-15</v>
      </c>
      <c r="G2124" s="37" t="s">
        <v>3525</v>
      </c>
      <c r="H2124" s="37">
        <v>431</v>
      </c>
    </row>
    <row r="2125" spans="1:8" x14ac:dyDescent="0.3">
      <c r="A2125" s="34" t="str">
        <f>+LEFT(Tabla3[[#This Row],[id_detalle]],2)</f>
        <v>03</v>
      </c>
      <c r="B2125" s="46" t="str">
        <f>VLOOKUP((LEFT(Tabla3[[#This Row],[id_detalle]],2)),id_rubro[[id]:[Rubro]],2,0)</f>
        <v>PRODUCTOS INDUSTRIALES Y RELACIONADOS</v>
      </c>
      <c r="C2125" s="36" t="s">
        <v>441</v>
      </c>
      <c r="D2125" s="35" t="str">
        <f>+Tabla3[[#This Row],[id_detalle]]&amp;" "&amp;VLOOKUP(Tabla3[[#This Row],[id_detalle]],rubro_detalle[[Código]:[Rubro Detalle]],2,0)</f>
        <v>03.06.121 Envases de Papel, Cartón o Cartulina</v>
      </c>
      <c r="E2125" s="33">
        <f t="shared" si="65"/>
        <v>16</v>
      </c>
      <c r="F2125" s="47" t="str">
        <f t="shared" ref="F2125:F2188" si="66">+LEFT(D2125,9)&amp;"-"&amp;E2125</f>
        <v>03.06.121-16</v>
      </c>
      <c r="G2125" s="37" t="s">
        <v>4019</v>
      </c>
      <c r="H2125" s="37">
        <v>437</v>
      </c>
    </row>
    <row r="2126" spans="1:8" x14ac:dyDescent="0.3">
      <c r="A2126" s="34" t="str">
        <f>+LEFT(Tabla3[[#This Row],[id_detalle]],2)</f>
        <v>03</v>
      </c>
      <c r="B2126" s="46" t="str">
        <f>VLOOKUP((LEFT(Tabla3[[#This Row],[id_detalle]],2)),id_rubro[[id]:[Rubro]],2,0)</f>
        <v>PRODUCTOS INDUSTRIALES Y RELACIONADOS</v>
      </c>
      <c r="C2126" s="36" t="s">
        <v>441</v>
      </c>
      <c r="D2126" s="35" t="str">
        <f>+Tabla3[[#This Row],[id_detalle]]&amp;" "&amp;VLOOKUP(Tabla3[[#This Row],[id_detalle]],rubro_detalle[[Código]:[Rubro Detalle]],2,0)</f>
        <v>03.06.121 Envases de Papel, Cartón o Cartulina</v>
      </c>
      <c r="E2126" s="33">
        <f t="shared" ref="E2126:E2189" si="67">+IF(D2126=D2125,E2125+1,1)</f>
        <v>17</v>
      </c>
      <c r="F2126" s="47" t="str">
        <f t="shared" si="66"/>
        <v>03.06.121-17</v>
      </c>
      <c r="G2126" s="38" t="s">
        <v>4020</v>
      </c>
      <c r="H2126" s="38">
        <v>448</v>
      </c>
    </row>
    <row r="2127" spans="1:8" x14ac:dyDescent="0.3">
      <c r="A2127" s="34" t="str">
        <f>+LEFT(Tabla3[[#This Row],[id_detalle]],2)</f>
        <v>03</v>
      </c>
      <c r="B2127" s="46" t="str">
        <f>VLOOKUP((LEFT(Tabla3[[#This Row],[id_detalle]],2)),id_rubro[[id]:[Rubro]],2,0)</f>
        <v>PRODUCTOS INDUSTRIALES Y RELACIONADOS</v>
      </c>
      <c r="C2127" s="36" t="s">
        <v>441</v>
      </c>
      <c r="D2127" s="35" t="str">
        <f>+Tabla3[[#This Row],[id_detalle]]&amp;" "&amp;VLOOKUP(Tabla3[[#This Row],[id_detalle]],rubro_detalle[[Código]:[Rubro Detalle]],2,0)</f>
        <v>03.06.121 Envases de Papel, Cartón o Cartulina</v>
      </c>
      <c r="E2127" s="33">
        <f t="shared" si="67"/>
        <v>18</v>
      </c>
      <c r="F2127" s="47" t="str">
        <f t="shared" si="66"/>
        <v>03.06.121-18</v>
      </c>
      <c r="G2127" s="37" t="s">
        <v>4021</v>
      </c>
      <c r="H2127" s="37">
        <v>451</v>
      </c>
    </row>
    <row r="2128" spans="1:8" x14ac:dyDescent="0.3">
      <c r="A2128" s="34" t="str">
        <f>+LEFT(Tabla3[[#This Row],[id_detalle]],2)</f>
        <v>03</v>
      </c>
      <c r="B2128" s="46" t="str">
        <f>VLOOKUP((LEFT(Tabla3[[#This Row],[id_detalle]],2)),id_rubro[[id]:[Rubro]],2,0)</f>
        <v>PRODUCTOS INDUSTRIALES Y RELACIONADOS</v>
      </c>
      <c r="C2128" s="36" t="s">
        <v>441</v>
      </c>
      <c r="D2128" s="35" t="str">
        <f>+Tabla3[[#This Row],[id_detalle]]&amp;" "&amp;VLOOKUP(Tabla3[[#This Row],[id_detalle]],rubro_detalle[[Código]:[Rubro Detalle]],2,0)</f>
        <v>03.06.121 Envases de Papel, Cartón o Cartulina</v>
      </c>
      <c r="E2128" s="33">
        <f t="shared" si="67"/>
        <v>19</v>
      </c>
      <c r="F2128" s="47" t="str">
        <f t="shared" si="66"/>
        <v>03.06.121-19</v>
      </c>
      <c r="G2128" s="37" t="s">
        <v>3519</v>
      </c>
      <c r="H2128" s="37">
        <v>488</v>
      </c>
    </row>
    <row r="2129" spans="1:8" x14ac:dyDescent="0.3">
      <c r="A2129" s="34" t="str">
        <f>+LEFT(Tabla3[[#This Row],[id_detalle]],2)</f>
        <v>03</v>
      </c>
      <c r="B2129" s="46" t="str">
        <f>VLOOKUP((LEFT(Tabla3[[#This Row],[id_detalle]],2)),id_rubro[[id]:[Rubro]],2,0)</f>
        <v>PRODUCTOS INDUSTRIALES Y RELACIONADOS</v>
      </c>
      <c r="C2129" s="36" t="s">
        <v>441</v>
      </c>
      <c r="D2129" s="35" t="str">
        <f>+Tabla3[[#This Row],[id_detalle]]&amp;" "&amp;VLOOKUP(Tabla3[[#This Row],[id_detalle]],rubro_detalle[[Código]:[Rubro Detalle]],2,0)</f>
        <v>03.06.121 Envases de Papel, Cartón o Cartulina</v>
      </c>
      <c r="E2129" s="33">
        <f t="shared" si="67"/>
        <v>20</v>
      </c>
      <c r="F2129" s="47" t="str">
        <f t="shared" si="66"/>
        <v>03.06.121-20</v>
      </c>
      <c r="G2129" s="37" t="s">
        <v>4022</v>
      </c>
      <c r="H2129" s="37">
        <v>516</v>
      </c>
    </row>
    <row r="2130" spans="1:8" x14ac:dyDescent="0.3">
      <c r="A2130" s="34" t="str">
        <f>+LEFT(Tabla3[[#This Row],[id_detalle]],2)</f>
        <v>03</v>
      </c>
      <c r="B2130" s="46" t="str">
        <f>VLOOKUP((LEFT(Tabla3[[#This Row],[id_detalle]],2)),id_rubro[[id]:[Rubro]],2,0)</f>
        <v>PRODUCTOS INDUSTRIALES Y RELACIONADOS</v>
      </c>
      <c r="C2130" s="36" t="s">
        <v>441</v>
      </c>
      <c r="D2130" s="35" t="str">
        <f>+Tabla3[[#This Row],[id_detalle]]&amp;" "&amp;VLOOKUP(Tabla3[[#This Row],[id_detalle]],rubro_detalle[[Código]:[Rubro Detalle]],2,0)</f>
        <v>03.06.121 Envases de Papel, Cartón o Cartulina</v>
      </c>
      <c r="E2130" s="33">
        <f t="shared" si="67"/>
        <v>21</v>
      </c>
      <c r="F2130" s="47" t="str">
        <f t="shared" si="66"/>
        <v>03.06.121-21</v>
      </c>
      <c r="G2130" s="37" t="s">
        <v>4023</v>
      </c>
      <c r="H2130" s="37">
        <v>516</v>
      </c>
    </row>
    <row r="2131" spans="1:8" x14ac:dyDescent="0.3">
      <c r="A2131" s="34" t="str">
        <f>+LEFT(Tabla3[[#This Row],[id_detalle]],2)</f>
        <v>03</v>
      </c>
      <c r="B2131" s="46" t="str">
        <f>VLOOKUP((LEFT(Tabla3[[#This Row],[id_detalle]],2)),id_rubro[[id]:[Rubro]],2,0)</f>
        <v>PRODUCTOS INDUSTRIALES Y RELACIONADOS</v>
      </c>
      <c r="C2131" s="36" t="s">
        <v>441</v>
      </c>
      <c r="D2131" s="35" t="str">
        <f>+Tabla3[[#This Row],[id_detalle]]&amp;" "&amp;VLOOKUP(Tabla3[[#This Row],[id_detalle]],rubro_detalle[[Código]:[Rubro Detalle]],2,0)</f>
        <v>03.06.121 Envases de Papel, Cartón o Cartulina</v>
      </c>
      <c r="E2131" s="33">
        <f t="shared" si="67"/>
        <v>22</v>
      </c>
      <c r="F2131" s="47" t="str">
        <f t="shared" si="66"/>
        <v>03.06.121-22</v>
      </c>
      <c r="G2131" s="38" t="s">
        <v>2997</v>
      </c>
      <c r="H2131" s="38">
        <v>517</v>
      </c>
    </row>
    <row r="2132" spans="1:8" x14ac:dyDescent="0.3">
      <c r="A2132" s="34" t="str">
        <f>+LEFT(Tabla3[[#This Row],[id_detalle]],2)</f>
        <v>03</v>
      </c>
      <c r="B2132" s="46" t="str">
        <f>VLOOKUP((LEFT(Tabla3[[#This Row],[id_detalle]],2)),id_rubro[[id]:[Rubro]],2,0)</f>
        <v>PRODUCTOS INDUSTRIALES Y RELACIONADOS</v>
      </c>
      <c r="C2132" s="36" t="s">
        <v>441</v>
      </c>
      <c r="D2132" s="35" t="str">
        <f>+Tabla3[[#This Row],[id_detalle]]&amp;" "&amp;VLOOKUP(Tabla3[[#This Row],[id_detalle]],rubro_detalle[[Código]:[Rubro Detalle]],2,0)</f>
        <v>03.06.121 Envases de Papel, Cartón o Cartulina</v>
      </c>
      <c r="E2132" s="33">
        <f t="shared" si="67"/>
        <v>23</v>
      </c>
      <c r="F2132" s="47" t="str">
        <f t="shared" si="66"/>
        <v>03.06.121-23</v>
      </c>
      <c r="G2132" s="37" t="s">
        <v>4024</v>
      </c>
      <c r="H2132" s="37">
        <v>529</v>
      </c>
    </row>
    <row r="2133" spans="1:8" x14ac:dyDescent="0.3">
      <c r="A2133" s="34" t="str">
        <f>+LEFT(Tabla3[[#This Row],[id_detalle]],2)</f>
        <v>03</v>
      </c>
      <c r="B2133" s="46" t="str">
        <f>VLOOKUP((LEFT(Tabla3[[#This Row],[id_detalle]],2)),id_rubro[[id]:[Rubro]],2,0)</f>
        <v>PRODUCTOS INDUSTRIALES Y RELACIONADOS</v>
      </c>
      <c r="C2133" s="36" t="s">
        <v>441</v>
      </c>
      <c r="D2133" s="35" t="str">
        <f>+Tabla3[[#This Row],[id_detalle]]&amp;" "&amp;VLOOKUP(Tabla3[[#This Row],[id_detalle]],rubro_detalle[[Código]:[Rubro Detalle]],2,0)</f>
        <v>03.06.121 Envases de Papel, Cartón o Cartulina</v>
      </c>
      <c r="E2133" s="33">
        <f t="shared" si="67"/>
        <v>24</v>
      </c>
      <c r="F2133" s="47" t="str">
        <f t="shared" si="66"/>
        <v>03.06.121-24</v>
      </c>
      <c r="G2133" s="37" t="s">
        <v>4025</v>
      </c>
      <c r="H2133" s="37">
        <v>549</v>
      </c>
    </row>
    <row r="2134" spans="1:8" x14ac:dyDescent="0.3">
      <c r="A2134" s="34" t="str">
        <f>+LEFT(Tabla3[[#This Row],[id_detalle]],2)</f>
        <v>03</v>
      </c>
      <c r="B2134" s="46" t="str">
        <f>VLOOKUP((LEFT(Tabla3[[#This Row],[id_detalle]],2)),id_rubro[[id]:[Rubro]],2,0)</f>
        <v>PRODUCTOS INDUSTRIALES Y RELACIONADOS</v>
      </c>
      <c r="C2134" s="36" t="s">
        <v>441</v>
      </c>
      <c r="D2134" s="35" t="str">
        <f>+Tabla3[[#This Row],[id_detalle]]&amp;" "&amp;VLOOKUP(Tabla3[[#This Row],[id_detalle]],rubro_detalle[[Código]:[Rubro Detalle]],2,0)</f>
        <v>03.06.121 Envases de Papel, Cartón o Cartulina</v>
      </c>
      <c r="E2134" s="33">
        <f t="shared" si="67"/>
        <v>25</v>
      </c>
      <c r="F2134" s="47" t="str">
        <f t="shared" si="66"/>
        <v>03.06.121-25</v>
      </c>
      <c r="G2134" s="37" t="s">
        <v>3806</v>
      </c>
      <c r="H2134" s="37">
        <v>593</v>
      </c>
    </row>
    <row r="2135" spans="1:8" x14ac:dyDescent="0.3">
      <c r="A2135" s="34" t="str">
        <f>+LEFT(Tabla3[[#This Row],[id_detalle]],2)</f>
        <v>03</v>
      </c>
      <c r="B2135" s="46" t="str">
        <f>VLOOKUP((LEFT(Tabla3[[#This Row],[id_detalle]],2)),id_rubro[[id]:[Rubro]],2,0)</f>
        <v>PRODUCTOS INDUSTRIALES Y RELACIONADOS</v>
      </c>
      <c r="C2135" s="36" t="s">
        <v>441</v>
      </c>
      <c r="D2135" s="35" t="str">
        <f>+Tabla3[[#This Row],[id_detalle]]&amp;" "&amp;VLOOKUP(Tabla3[[#This Row],[id_detalle]],rubro_detalle[[Código]:[Rubro Detalle]],2,0)</f>
        <v>03.06.121 Envases de Papel, Cartón o Cartulina</v>
      </c>
      <c r="E2135" s="33">
        <f t="shared" si="67"/>
        <v>26</v>
      </c>
      <c r="F2135" s="47" t="str">
        <f t="shared" si="66"/>
        <v>03.06.121-26</v>
      </c>
      <c r="G2135" s="37" t="s">
        <v>4026</v>
      </c>
      <c r="H2135" s="37">
        <v>611</v>
      </c>
    </row>
    <row r="2136" spans="1:8" x14ac:dyDescent="0.3">
      <c r="A2136" s="34" t="str">
        <f>+LEFT(Tabla3[[#This Row],[id_detalle]],2)</f>
        <v>03</v>
      </c>
      <c r="B2136" s="46" t="str">
        <f>VLOOKUP((LEFT(Tabla3[[#This Row],[id_detalle]],2)),id_rubro[[id]:[Rubro]],2,0)</f>
        <v>PRODUCTOS INDUSTRIALES Y RELACIONADOS</v>
      </c>
      <c r="C2136" s="36" t="s">
        <v>441</v>
      </c>
      <c r="D2136" s="35" t="str">
        <f>+Tabla3[[#This Row],[id_detalle]]&amp;" "&amp;VLOOKUP(Tabla3[[#This Row],[id_detalle]],rubro_detalle[[Código]:[Rubro Detalle]],2,0)</f>
        <v>03.06.121 Envases de Papel, Cartón o Cartulina</v>
      </c>
      <c r="E2136" s="33">
        <f t="shared" si="67"/>
        <v>27</v>
      </c>
      <c r="F2136" s="47" t="str">
        <f t="shared" si="66"/>
        <v>03.06.121-27</v>
      </c>
      <c r="G2136" s="37" t="s">
        <v>3502</v>
      </c>
      <c r="H2136" s="37">
        <v>687</v>
      </c>
    </row>
    <row r="2137" spans="1:8" x14ac:dyDescent="0.3">
      <c r="A2137" s="34" t="str">
        <f>+LEFT(Tabla3[[#This Row],[id_detalle]],2)</f>
        <v>03</v>
      </c>
      <c r="B2137" s="46" t="str">
        <f>VLOOKUP((LEFT(Tabla3[[#This Row],[id_detalle]],2)),id_rubro[[id]:[Rubro]],2,0)</f>
        <v>PRODUCTOS INDUSTRIALES Y RELACIONADOS</v>
      </c>
      <c r="C2137" s="36" t="s">
        <v>441</v>
      </c>
      <c r="D2137" s="35" t="str">
        <f>+Tabla3[[#This Row],[id_detalle]]&amp;" "&amp;VLOOKUP(Tabla3[[#This Row],[id_detalle]],rubro_detalle[[Código]:[Rubro Detalle]],2,0)</f>
        <v>03.06.121 Envases de Papel, Cartón o Cartulina</v>
      </c>
      <c r="E2137" s="33">
        <f t="shared" si="67"/>
        <v>28</v>
      </c>
      <c r="F2137" s="47" t="str">
        <f t="shared" si="66"/>
        <v>03.06.121-28</v>
      </c>
      <c r="G2137" s="37" t="s">
        <v>4027</v>
      </c>
      <c r="H2137" s="37">
        <v>687</v>
      </c>
    </row>
    <row r="2138" spans="1:8" x14ac:dyDescent="0.3">
      <c r="A2138" s="34" t="str">
        <f>+LEFT(Tabla3[[#This Row],[id_detalle]],2)</f>
        <v>03</v>
      </c>
      <c r="B2138" s="46" t="str">
        <f>VLOOKUP((LEFT(Tabla3[[#This Row],[id_detalle]],2)),id_rubro[[id]:[Rubro]],2,0)</f>
        <v>PRODUCTOS INDUSTRIALES Y RELACIONADOS</v>
      </c>
      <c r="C2138" s="36" t="s">
        <v>441</v>
      </c>
      <c r="D2138" s="35" t="str">
        <f>+Tabla3[[#This Row],[id_detalle]]&amp;" "&amp;VLOOKUP(Tabla3[[#This Row],[id_detalle]],rubro_detalle[[Código]:[Rubro Detalle]],2,0)</f>
        <v>03.06.121 Envases de Papel, Cartón o Cartulina</v>
      </c>
      <c r="E2138" s="33">
        <f t="shared" si="67"/>
        <v>29</v>
      </c>
      <c r="F2138" s="47" t="str">
        <f t="shared" si="66"/>
        <v>03.06.121-29</v>
      </c>
      <c r="G2138" s="37" t="s">
        <v>3503</v>
      </c>
      <c r="H2138" s="37">
        <v>687</v>
      </c>
    </row>
    <row r="2139" spans="1:8" x14ac:dyDescent="0.3">
      <c r="A2139" s="34" t="str">
        <f>+LEFT(Tabla3[[#This Row],[id_detalle]],2)</f>
        <v>03</v>
      </c>
      <c r="B2139" s="46" t="str">
        <f>VLOOKUP((LEFT(Tabla3[[#This Row],[id_detalle]],2)),id_rubro[[id]:[Rubro]],2,0)</f>
        <v>PRODUCTOS INDUSTRIALES Y RELACIONADOS</v>
      </c>
      <c r="C2139" s="36" t="s">
        <v>441</v>
      </c>
      <c r="D2139" s="35" t="str">
        <f>+Tabla3[[#This Row],[id_detalle]]&amp;" "&amp;VLOOKUP(Tabla3[[#This Row],[id_detalle]],rubro_detalle[[Código]:[Rubro Detalle]],2,0)</f>
        <v>03.06.121 Envases de Papel, Cartón o Cartulina</v>
      </c>
      <c r="E2139" s="33">
        <f t="shared" si="67"/>
        <v>30</v>
      </c>
      <c r="F2139" s="47" t="str">
        <f t="shared" si="66"/>
        <v>03.06.121-30</v>
      </c>
      <c r="G2139" s="38" t="s">
        <v>4028</v>
      </c>
      <c r="H2139" s="38">
        <v>830</v>
      </c>
    </row>
    <row r="2140" spans="1:8" x14ac:dyDescent="0.3">
      <c r="A2140" s="34" t="str">
        <f>+LEFT(Tabla3[[#This Row],[id_detalle]],2)</f>
        <v>03</v>
      </c>
      <c r="B2140" s="46" t="str">
        <f>VLOOKUP((LEFT(Tabla3[[#This Row],[id_detalle]],2)),id_rubro[[id]:[Rubro]],2,0)</f>
        <v>PRODUCTOS INDUSTRIALES Y RELACIONADOS</v>
      </c>
      <c r="C2140" s="36" t="s">
        <v>443</v>
      </c>
      <c r="D2140" s="35" t="str">
        <f>+Tabla3[[#This Row],[id_detalle]]&amp;" "&amp;VLOOKUP(Tabla3[[#This Row],[id_detalle]],rubro_detalle[[Código]:[Rubro Detalle]],2,0)</f>
        <v>03.06.141 Etiquetas Autoadhesivas</v>
      </c>
      <c r="E2140" s="33">
        <f t="shared" si="67"/>
        <v>1</v>
      </c>
      <c r="F2140" s="47" t="str">
        <f t="shared" si="66"/>
        <v>03.06.141-1</v>
      </c>
      <c r="G2140" s="37" t="s">
        <v>4005</v>
      </c>
      <c r="H2140" s="37">
        <v>153</v>
      </c>
    </row>
    <row r="2141" spans="1:8" x14ac:dyDescent="0.3">
      <c r="A2141" s="34" t="str">
        <f>+LEFT(Tabla3[[#This Row],[id_detalle]],2)</f>
        <v>03</v>
      </c>
      <c r="B2141" s="46" t="str">
        <f>VLOOKUP((LEFT(Tabla3[[#This Row],[id_detalle]],2)),id_rubro[[id]:[Rubro]],2,0)</f>
        <v>PRODUCTOS INDUSTRIALES Y RELACIONADOS</v>
      </c>
      <c r="C2141" s="36" t="s">
        <v>443</v>
      </c>
      <c r="D2141" s="35" t="str">
        <f>+Tabla3[[#This Row],[id_detalle]]&amp;" "&amp;VLOOKUP(Tabla3[[#This Row],[id_detalle]],rubro_detalle[[Código]:[Rubro Detalle]],2,0)</f>
        <v>03.06.141 Etiquetas Autoadhesivas</v>
      </c>
      <c r="E2141" s="33">
        <f t="shared" si="67"/>
        <v>2</v>
      </c>
      <c r="F2141" s="47" t="str">
        <f t="shared" si="66"/>
        <v>03.06.141-2</v>
      </c>
      <c r="G2141" s="37" t="s">
        <v>4029</v>
      </c>
      <c r="H2141" s="37">
        <v>164</v>
      </c>
    </row>
    <row r="2142" spans="1:8" x14ac:dyDescent="0.3">
      <c r="A2142" s="34" t="str">
        <f>+LEFT(Tabla3[[#This Row],[id_detalle]],2)</f>
        <v>03</v>
      </c>
      <c r="B2142" s="46" t="str">
        <f>VLOOKUP((LEFT(Tabla3[[#This Row],[id_detalle]],2)),id_rubro[[id]:[Rubro]],2,0)</f>
        <v>PRODUCTOS INDUSTRIALES Y RELACIONADOS</v>
      </c>
      <c r="C2142" s="36" t="s">
        <v>443</v>
      </c>
      <c r="D2142" s="35" t="str">
        <f>+Tabla3[[#This Row],[id_detalle]]&amp;" "&amp;VLOOKUP(Tabla3[[#This Row],[id_detalle]],rubro_detalle[[Código]:[Rubro Detalle]],2,0)</f>
        <v>03.06.141 Etiquetas Autoadhesivas</v>
      </c>
      <c r="E2142" s="33">
        <f t="shared" si="67"/>
        <v>3</v>
      </c>
      <c r="F2142" s="47" t="str">
        <f t="shared" si="66"/>
        <v>03.06.141-3</v>
      </c>
      <c r="G2142" s="37" t="s">
        <v>4030</v>
      </c>
      <c r="H2142" s="37">
        <v>200</v>
      </c>
    </row>
    <row r="2143" spans="1:8" x14ac:dyDescent="0.3">
      <c r="A2143" s="34" t="str">
        <f>+LEFT(Tabla3[[#This Row],[id_detalle]],2)</f>
        <v>03</v>
      </c>
      <c r="B2143" s="46" t="str">
        <f>VLOOKUP((LEFT(Tabla3[[#This Row],[id_detalle]],2)),id_rubro[[id]:[Rubro]],2,0)</f>
        <v>PRODUCTOS INDUSTRIALES Y RELACIONADOS</v>
      </c>
      <c r="C2143" s="36" t="s">
        <v>443</v>
      </c>
      <c r="D2143" s="35" t="str">
        <f>+Tabla3[[#This Row],[id_detalle]]&amp;" "&amp;VLOOKUP(Tabla3[[#This Row],[id_detalle]],rubro_detalle[[Código]:[Rubro Detalle]],2,0)</f>
        <v>03.06.141 Etiquetas Autoadhesivas</v>
      </c>
      <c r="E2143" s="33">
        <f t="shared" si="67"/>
        <v>4</v>
      </c>
      <c r="F2143" s="47" t="str">
        <f t="shared" si="66"/>
        <v>03.06.141-4</v>
      </c>
      <c r="G2143" s="37" t="s">
        <v>4031</v>
      </c>
      <c r="H2143" s="37">
        <v>204</v>
      </c>
    </row>
    <row r="2144" spans="1:8" x14ac:dyDescent="0.3">
      <c r="A2144" s="34" t="str">
        <f>+LEFT(Tabla3[[#This Row],[id_detalle]],2)</f>
        <v>03</v>
      </c>
      <c r="B2144" s="46" t="str">
        <f>VLOOKUP((LEFT(Tabla3[[#This Row],[id_detalle]],2)),id_rubro[[id]:[Rubro]],2,0)</f>
        <v>PRODUCTOS INDUSTRIALES Y RELACIONADOS</v>
      </c>
      <c r="C2144" s="36" t="s">
        <v>443</v>
      </c>
      <c r="D2144" s="35" t="str">
        <f>+Tabla3[[#This Row],[id_detalle]]&amp;" "&amp;VLOOKUP(Tabla3[[#This Row],[id_detalle]],rubro_detalle[[Código]:[Rubro Detalle]],2,0)</f>
        <v>03.06.141 Etiquetas Autoadhesivas</v>
      </c>
      <c r="E2144" s="33">
        <f t="shared" si="67"/>
        <v>5</v>
      </c>
      <c r="F2144" s="47" t="str">
        <f t="shared" si="66"/>
        <v>03.06.141-5</v>
      </c>
      <c r="G2144" s="37" t="s">
        <v>4032</v>
      </c>
      <c r="H2144" s="37">
        <v>228</v>
      </c>
    </row>
    <row r="2145" spans="1:8" x14ac:dyDescent="0.3">
      <c r="A2145" s="34" t="str">
        <f>+LEFT(Tabla3[[#This Row],[id_detalle]],2)</f>
        <v>03</v>
      </c>
      <c r="B2145" s="46" t="str">
        <f>VLOOKUP((LEFT(Tabla3[[#This Row],[id_detalle]],2)),id_rubro[[id]:[Rubro]],2,0)</f>
        <v>PRODUCTOS INDUSTRIALES Y RELACIONADOS</v>
      </c>
      <c r="C2145" s="36" t="s">
        <v>443</v>
      </c>
      <c r="D2145" s="35" t="str">
        <f>+Tabla3[[#This Row],[id_detalle]]&amp;" "&amp;VLOOKUP(Tabla3[[#This Row],[id_detalle]],rubro_detalle[[Código]:[Rubro Detalle]],2,0)</f>
        <v>03.06.141 Etiquetas Autoadhesivas</v>
      </c>
      <c r="E2145" s="33">
        <f t="shared" si="67"/>
        <v>6</v>
      </c>
      <c r="F2145" s="47" t="str">
        <f t="shared" si="66"/>
        <v>03.06.141-6</v>
      </c>
      <c r="G2145" s="37" t="s">
        <v>3565</v>
      </c>
      <c r="H2145" s="37">
        <v>314</v>
      </c>
    </row>
    <row r="2146" spans="1:8" x14ac:dyDescent="0.3">
      <c r="A2146" s="34" t="str">
        <f>+LEFT(Tabla3[[#This Row],[id_detalle]],2)</f>
        <v>03</v>
      </c>
      <c r="B2146" s="46" t="str">
        <f>VLOOKUP((LEFT(Tabla3[[#This Row],[id_detalle]],2)),id_rubro[[id]:[Rubro]],2,0)</f>
        <v>PRODUCTOS INDUSTRIALES Y RELACIONADOS</v>
      </c>
      <c r="C2146" s="36" t="s">
        <v>443</v>
      </c>
      <c r="D2146" s="35" t="str">
        <f>+Tabla3[[#This Row],[id_detalle]]&amp;" "&amp;VLOOKUP(Tabla3[[#This Row],[id_detalle]],rubro_detalle[[Código]:[Rubro Detalle]],2,0)</f>
        <v>03.06.141 Etiquetas Autoadhesivas</v>
      </c>
      <c r="E2146" s="33">
        <f t="shared" si="67"/>
        <v>7</v>
      </c>
      <c r="F2146" s="47" t="str">
        <f t="shared" si="66"/>
        <v>03.06.141-7</v>
      </c>
      <c r="G2146" s="37" t="s">
        <v>4033</v>
      </c>
      <c r="H2146" s="37">
        <v>354</v>
      </c>
    </row>
    <row r="2147" spans="1:8" x14ac:dyDescent="0.3">
      <c r="A2147" s="34" t="str">
        <f>+LEFT(Tabla3[[#This Row],[id_detalle]],2)</f>
        <v>03</v>
      </c>
      <c r="B2147" s="46" t="str">
        <f>VLOOKUP((LEFT(Tabla3[[#This Row],[id_detalle]],2)),id_rubro[[id]:[Rubro]],2,0)</f>
        <v>PRODUCTOS INDUSTRIALES Y RELACIONADOS</v>
      </c>
      <c r="C2147" s="36" t="s">
        <v>443</v>
      </c>
      <c r="D2147" s="35" t="str">
        <f>+Tabla3[[#This Row],[id_detalle]]&amp;" "&amp;VLOOKUP(Tabla3[[#This Row],[id_detalle]],rubro_detalle[[Código]:[Rubro Detalle]],2,0)</f>
        <v>03.06.141 Etiquetas Autoadhesivas</v>
      </c>
      <c r="E2147" s="33">
        <f t="shared" si="67"/>
        <v>8</v>
      </c>
      <c r="F2147" s="47" t="str">
        <f t="shared" si="66"/>
        <v>03.06.141-8</v>
      </c>
      <c r="G2147" s="37" t="s">
        <v>4034</v>
      </c>
      <c r="H2147" s="37">
        <v>370</v>
      </c>
    </row>
    <row r="2148" spans="1:8" x14ac:dyDescent="0.3">
      <c r="A2148" s="34" t="str">
        <f>+LEFT(Tabla3[[#This Row],[id_detalle]],2)</f>
        <v>03</v>
      </c>
      <c r="B2148" s="46" t="str">
        <f>VLOOKUP((LEFT(Tabla3[[#This Row],[id_detalle]],2)),id_rubro[[id]:[Rubro]],2,0)</f>
        <v>PRODUCTOS INDUSTRIALES Y RELACIONADOS</v>
      </c>
      <c r="C2148" s="36" t="s">
        <v>443</v>
      </c>
      <c r="D2148" s="35" t="str">
        <f>+Tabla3[[#This Row],[id_detalle]]&amp;" "&amp;VLOOKUP(Tabla3[[#This Row],[id_detalle]],rubro_detalle[[Código]:[Rubro Detalle]],2,0)</f>
        <v>03.06.141 Etiquetas Autoadhesivas</v>
      </c>
      <c r="E2148" s="33">
        <f t="shared" si="67"/>
        <v>9</v>
      </c>
      <c r="F2148" s="47" t="str">
        <f t="shared" si="66"/>
        <v>03.06.141-9</v>
      </c>
      <c r="G2148" s="37" t="s">
        <v>4035</v>
      </c>
      <c r="H2148" s="37">
        <v>371</v>
      </c>
    </row>
    <row r="2149" spans="1:8" x14ac:dyDescent="0.3">
      <c r="A2149" s="34" t="str">
        <f>+LEFT(Tabla3[[#This Row],[id_detalle]],2)</f>
        <v>03</v>
      </c>
      <c r="B2149" s="46" t="str">
        <f>VLOOKUP((LEFT(Tabla3[[#This Row],[id_detalle]],2)),id_rubro[[id]:[Rubro]],2,0)</f>
        <v>PRODUCTOS INDUSTRIALES Y RELACIONADOS</v>
      </c>
      <c r="C2149" s="36" t="s">
        <v>443</v>
      </c>
      <c r="D2149" s="35" t="str">
        <f>+Tabla3[[#This Row],[id_detalle]]&amp;" "&amp;VLOOKUP(Tabla3[[#This Row],[id_detalle]],rubro_detalle[[Código]:[Rubro Detalle]],2,0)</f>
        <v>03.06.141 Etiquetas Autoadhesivas</v>
      </c>
      <c r="E2149" s="33">
        <f t="shared" si="67"/>
        <v>10</v>
      </c>
      <c r="F2149" s="47" t="str">
        <f t="shared" si="66"/>
        <v>03.06.141-10</v>
      </c>
      <c r="G2149" s="37" t="s">
        <v>3566</v>
      </c>
      <c r="H2149" s="37">
        <v>376</v>
      </c>
    </row>
    <row r="2150" spans="1:8" x14ac:dyDescent="0.3">
      <c r="A2150" s="34" t="str">
        <f>+LEFT(Tabla3[[#This Row],[id_detalle]],2)</f>
        <v>03</v>
      </c>
      <c r="B2150" s="46" t="str">
        <f>VLOOKUP((LEFT(Tabla3[[#This Row],[id_detalle]],2)),id_rubro[[id]:[Rubro]],2,0)</f>
        <v>PRODUCTOS INDUSTRIALES Y RELACIONADOS</v>
      </c>
      <c r="C2150" s="36" t="s">
        <v>443</v>
      </c>
      <c r="D2150" s="35" t="str">
        <f>+Tabla3[[#This Row],[id_detalle]]&amp;" "&amp;VLOOKUP(Tabla3[[#This Row],[id_detalle]],rubro_detalle[[Código]:[Rubro Detalle]],2,0)</f>
        <v>03.06.141 Etiquetas Autoadhesivas</v>
      </c>
      <c r="E2150" s="33">
        <f t="shared" si="67"/>
        <v>11</v>
      </c>
      <c r="F2150" s="47" t="str">
        <f t="shared" si="66"/>
        <v>03.06.141-11</v>
      </c>
      <c r="G2150" s="37" t="s">
        <v>3567</v>
      </c>
      <c r="H2150" s="37">
        <v>406</v>
      </c>
    </row>
    <row r="2151" spans="1:8" x14ac:dyDescent="0.3">
      <c r="A2151" s="34" t="str">
        <f>+LEFT(Tabla3[[#This Row],[id_detalle]],2)</f>
        <v>03</v>
      </c>
      <c r="B2151" s="46" t="str">
        <f>VLOOKUP((LEFT(Tabla3[[#This Row],[id_detalle]],2)),id_rubro[[id]:[Rubro]],2,0)</f>
        <v>PRODUCTOS INDUSTRIALES Y RELACIONADOS</v>
      </c>
      <c r="C2151" s="36" t="s">
        <v>443</v>
      </c>
      <c r="D2151" s="35" t="str">
        <f>+Tabla3[[#This Row],[id_detalle]]&amp;" "&amp;VLOOKUP(Tabla3[[#This Row],[id_detalle]],rubro_detalle[[Código]:[Rubro Detalle]],2,0)</f>
        <v>03.06.141 Etiquetas Autoadhesivas</v>
      </c>
      <c r="E2151" s="33">
        <f t="shared" si="67"/>
        <v>12</v>
      </c>
      <c r="F2151" s="47" t="str">
        <f t="shared" si="66"/>
        <v>03.06.141-12</v>
      </c>
      <c r="G2151" s="37" t="s">
        <v>4036</v>
      </c>
      <c r="H2151" s="37">
        <v>430</v>
      </c>
    </row>
    <row r="2152" spans="1:8" x14ac:dyDescent="0.3">
      <c r="A2152" s="34" t="str">
        <f>+LEFT(Tabla3[[#This Row],[id_detalle]],2)</f>
        <v>03</v>
      </c>
      <c r="B2152" s="46" t="str">
        <f>VLOOKUP((LEFT(Tabla3[[#This Row],[id_detalle]],2)),id_rubro[[id]:[Rubro]],2,0)</f>
        <v>PRODUCTOS INDUSTRIALES Y RELACIONADOS</v>
      </c>
      <c r="C2152" s="36" t="s">
        <v>443</v>
      </c>
      <c r="D2152" s="35" t="str">
        <f>+Tabla3[[#This Row],[id_detalle]]&amp;" "&amp;VLOOKUP(Tabla3[[#This Row],[id_detalle]],rubro_detalle[[Código]:[Rubro Detalle]],2,0)</f>
        <v>03.06.141 Etiquetas Autoadhesivas</v>
      </c>
      <c r="E2152" s="33">
        <f t="shared" si="67"/>
        <v>13</v>
      </c>
      <c r="F2152" s="47" t="str">
        <f t="shared" si="66"/>
        <v>03.06.141-13</v>
      </c>
      <c r="G2152" s="37" t="s">
        <v>3525</v>
      </c>
      <c r="H2152" s="37">
        <v>431</v>
      </c>
    </row>
    <row r="2153" spans="1:8" x14ac:dyDescent="0.3">
      <c r="A2153" s="34" t="str">
        <f>+LEFT(Tabla3[[#This Row],[id_detalle]],2)</f>
        <v>03</v>
      </c>
      <c r="B2153" s="46" t="str">
        <f>VLOOKUP((LEFT(Tabla3[[#This Row],[id_detalle]],2)),id_rubro[[id]:[Rubro]],2,0)</f>
        <v>PRODUCTOS INDUSTRIALES Y RELACIONADOS</v>
      </c>
      <c r="C2153" s="36" t="s">
        <v>443</v>
      </c>
      <c r="D2153" s="35" t="str">
        <f>+Tabla3[[#This Row],[id_detalle]]&amp;" "&amp;VLOOKUP(Tabla3[[#This Row],[id_detalle]],rubro_detalle[[Código]:[Rubro Detalle]],2,0)</f>
        <v>03.06.141 Etiquetas Autoadhesivas</v>
      </c>
      <c r="E2153" s="33">
        <f t="shared" si="67"/>
        <v>14</v>
      </c>
      <c r="F2153" s="47" t="str">
        <f t="shared" si="66"/>
        <v>03.06.141-14</v>
      </c>
      <c r="G2153" s="37" t="s">
        <v>3550</v>
      </c>
      <c r="H2153" s="37">
        <v>478</v>
      </c>
    </row>
    <row r="2154" spans="1:8" x14ac:dyDescent="0.3">
      <c r="A2154" s="34" t="str">
        <f>+LEFT(Tabla3[[#This Row],[id_detalle]],2)</f>
        <v>03</v>
      </c>
      <c r="B2154" s="46" t="str">
        <f>VLOOKUP((LEFT(Tabla3[[#This Row],[id_detalle]],2)),id_rubro[[id]:[Rubro]],2,0)</f>
        <v>PRODUCTOS INDUSTRIALES Y RELACIONADOS</v>
      </c>
      <c r="C2154" s="36" t="s">
        <v>443</v>
      </c>
      <c r="D2154" s="35" t="str">
        <f>+Tabla3[[#This Row],[id_detalle]]&amp;" "&amp;VLOOKUP(Tabla3[[#This Row],[id_detalle]],rubro_detalle[[Código]:[Rubro Detalle]],2,0)</f>
        <v>03.06.141 Etiquetas Autoadhesivas</v>
      </c>
      <c r="E2154" s="33">
        <f t="shared" si="67"/>
        <v>15</v>
      </c>
      <c r="F2154" s="47" t="str">
        <f t="shared" si="66"/>
        <v>03.06.141-15</v>
      </c>
      <c r="G2154" s="37" t="s">
        <v>4037</v>
      </c>
      <c r="H2154" s="37">
        <v>504</v>
      </c>
    </row>
    <row r="2155" spans="1:8" x14ac:dyDescent="0.3">
      <c r="A2155" s="34" t="str">
        <f>+LEFT(Tabla3[[#This Row],[id_detalle]],2)</f>
        <v>03</v>
      </c>
      <c r="B2155" s="46" t="str">
        <f>VLOOKUP((LEFT(Tabla3[[#This Row],[id_detalle]],2)),id_rubro[[id]:[Rubro]],2,0)</f>
        <v>PRODUCTOS INDUSTRIALES Y RELACIONADOS</v>
      </c>
      <c r="C2155" s="36" t="s">
        <v>443</v>
      </c>
      <c r="D2155" s="35" t="str">
        <f>+Tabla3[[#This Row],[id_detalle]]&amp;" "&amp;VLOOKUP(Tabla3[[#This Row],[id_detalle]],rubro_detalle[[Código]:[Rubro Detalle]],2,0)</f>
        <v>03.06.141 Etiquetas Autoadhesivas</v>
      </c>
      <c r="E2155" s="33">
        <f t="shared" si="67"/>
        <v>16</v>
      </c>
      <c r="F2155" s="47" t="str">
        <f t="shared" si="66"/>
        <v>03.06.141-16</v>
      </c>
      <c r="G2155" s="37" t="s">
        <v>3568</v>
      </c>
      <c r="H2155" s="37">
        <v>504</v>
      </c>
    </row>
    <row r="2156" spans="1:8" x14ac:dyDescent="0.3">
      <c r="A2156" s="34" t="str">
        <f>+LEFT(Tabla3[[#This Row],[id_detalle]],2)</f>
        <v>03</v>
      </c>
      <c r="B2156" s="46" t="str">
        <f>VLOOKUP((LEFT(Tabla3[[#This Row],[id_detalle]],2)),id_rubro[[id]:[Rubro]],2,0)</f>
        <v>PRODUCTOS INDUSTRIALES Y RELACIONADOS</v>
      </c>
      <c r="C2156" s="36" t="s">
        <v>443</v>
      </c>
      <c r="D2156" s="35" t="str">
        <f>+Tabla3[[#This Row],[id_detalle]]&amp;" "&amp;VLOOKUP(Tabla3[[#This Row],[id_detalle]],rubro_detalle[[Código]:[Rubro Detalle]],2,0)</f>
        <v>03.06.141 Etiquetas Autoadhesivas</v>
      </c>
      <c r="E2156" s="33">
        <f t="shared" si="67"/>
        <v>17</v>
      </c>
      <c r="F2156" s="47" t="str">
        <f t="shared" si="66"/>
        <v>03.06.141-17</v>
      </c>
      <c r="G2156" s="37" t="s">
        <v>3564</v>
      </c>
      <c r="H2156" s="37">
        <v>661</v>
      </c>
    </row>
    <row r="2157" spans="1:8" x14ac:dyDescent="0.3">
      <c r="A2157" s="34" t="str">
        <f>+LEFT(Tabla3[[#This Row],[id_detalle]],2)</f>
        <v>03</v>
      </c>
      <c r="B2157" s="46" t="str">
        <f>VLOOKUP((LEFT(Tabla3[[#This Row],[id_detalle]],2)),id_rubro[[id]:[Rubro]],2,0)</f>
        <v>PRODUCTOS INDUSTRIALES Y RELACIONADOS</v>
      </c>
      <c r="C2157" s="36" t="s">
        <v>443</v>
      </c>
      <c r="D2157" s="35" t="str">
        <f>+Tabla3[[#This Row],[id_detalle]]&amp;" "&amp;VLOOKUP(Tabla3[[#This Row],[id_detalle]],rubro_detalle[[Código]:[Rubro Detalle]],2,0)</f>
        <v>03.06.141 Etiquetas Autoadhesivas</v>
      </c>
      <c r="E2157" s="33">
        <f t="shared" si="67"/>
        <v>18</v>
      </c>
      <c r="F2157" s="47" t="str">
        <f t="shared" si="66"/>
        <v>03.06.141-18</v>
      </c>
      <c r="G2157" s="37" t="s">
        <v>4038</v>
      </c>
      <c r="H2157" s="37">
        <v>685</v>
      </c>
    </row>
    <row r="2158" spans="1:8" x14ac:dyDescent="0.3">
      <c r="A2158" s="34" t="str">
        <f>+LEFT(Tabla3[[#This Row],[id_detalle]],2)</f>
        <v>03</v>
      </c>
      <c r="B2158" s="46" t="str">
        <f>VLOOKUP((LEFT(Tabla3[[#This Row],[id_detalle]],2)),id_rubro[[id]:[Rubro]],2,0)</f>
        <v>PRODUCTOS INDUSTRIALES Y RELACIONADOS</v>
      </c>
      <c r="C2158" s="36" t="s">
        <v>443</v>
      </c>
      <c r="D2158" s="35" t="str">
        <f>+Tabla3[[#This Row],[id_detalle]]&amp;" "&amp;VLOOKUP(Tabla3[[#This Row],[id_detalle]],rubro_detalle[[Código]:[Rubro Detalle]],2,0)</f>
        <v>03.06.141 Etiquetas Autoadhesivas</v>
      </c>
      <c r="E2158" s="33">
        <f t="shared" si="67"/>
        <v>19</v>
      </c>
      <c r="F2158" s="47" t="str">
        <f t="shared" si="66"/>
        <v>03.06.141-19</v>
      </c>
      <c r="G2158" s="37" t="s">
        <v>3502</v>
      </c>
      <c r="H2158" s="37">
        <v>687</v>
      </c>
    </row>
    <row r="2159" spans="1:8" x14ac:dyDescent="0.3">
      <c r="A2159" s="34" t="str">
        <f>+LEFT(Tabla3[[#This Row],[id_detalle]],2)</f>
        <v>03</v>
      </c>
      <c r="B2159" s="46" t="str">
        <f>VLOOKUP((LEFT(Tabla3[[#This Row],[id_detalle]],2)),id_rubro[[id]:[Rubro]],2,0)</f>
        <v>PRODUCTOS INDUSTRIALES Y RELACIONADOS</v>
      </c>
      <c r="C2159" s="36" t="s">
        <v>443</v>
      </c>
      <c r="D2159" s="35" t="str">
        <f>+Tabla3[[#This Row],[id_detalle]]&amp;" "&amp;VLOOKUP(Tabla3[[#This Row],[id_detalle]],rubro_detalle[[Código]:[Rubro Detalle]],2,0)</f>
        <v>03.06.141 Etiquetas Autoadhesivas</v>
      </c>
      <c r="E2159" s="33">
        <f t="shared" si="67"/>
        <v>20</v>
      </c>
      <c r="F2159" s="47" t="str">
        <f t="shared" si="66"/>
        <v>03.06.141-20</v>
      </c>
      <c r="G2159" s="37" t="s">
        <v>3503</v>
      </c>
      <c r="H2159" s="37">
        <v>687</v>
      </c>
    </row>
    <row r="2160" spans="1:8" x14ac:dyDescent="0.3">
      <c r="A2160" s="34" t="str">
        <f>+LEFT(Tabla3[[#This Row],[id_detalle]],2)</f>
        <v>03</v>
      </c>
      <c r="B2160" s="46" t="str">
        <f>VLOOKUP((LEFT(Tabla3[[#This Row],[id_detalle]],2)),id_rubro[[id]:[Rubro]],2,0)</f>
        <v>PRODUCTOS INDUSTRIALES Y RELACIONADOS</v>
      </c>
      <c r="C2160" s="36" t="s">
        <v>443</v>
      </c>
      <c r="D2160" s="35" t="str">
        <f>+Tabla3[[#This Row],[id_detalle]]&amp;" "&amp;VLOOKUP(Tabla3[[#This Row],[id_detalle]],rubro_detalle[[Código]:[Rubro Detalle]],2,0)</f>
        <v>03.06.141 Etiquetas Autoadhesivas</v>
      </c>
      <c r="E2160" s="33">
        <f t="shared" si="67"/>
        <v>21</v>
      </c>
      <c r="F2160" s="47" t="str">
        <f t="shared" si="66"/>
        <v>03.06.141-21</v>
      </c>
      <c r="G2160" s="37" t="s">
        <v>4039</v>
      </c>
      <c r="H2160" s="37">
        <v>689</v>
      </c>
    </row>
    <row r="2161" spans="1:8" x14ac:dyDescent="0.3">
      <c r="A2161" s="34" t="str">
        <f>+LEFT(Tabla3[[#This Row],[id_detalle]],2)</f>
        <v>03</v>
      </c>
      <c r="B2161" s="46" t="str">
        <f>VLOOKUP((LEFT(Tabla3[[#This Row],[id_detalle]],2)),id_rubro[[id]:[Rubro]],2,0)</f>
        <v>PRODUCTOS INDUSTRIALES Y RELACIONADOS</v>
      </c>
      <c r="C2161" s="36" t="s">
        <v>443</v>
      </c>
      <c r="D2161" s="35" t="str">
        <f>+Tabla3[[#This Row],[id_detalle]]&amp;" "&amp;VLOOKUP(Tabla3[[#This Row],[id_detalle]],rubro_detalle[[Código]:[Rubro Detalle]],2,0)</f>
        <v>03.06.141 Etiquetas Autoadhesivas</v>
      </c>
      <c r="E2161" s="33">
        <f t="shared" si="67"/>
        <v>22</v>
      </c>
      <c r="F2161" s="47" t="str">
        <f t="shared" si="66"/>
        <v>03.06.141-22</v>
      </c>
      <c r="G2161" s="37" t="s">
        <v>4040</v>
      </c>
      <c r="H2161" s="37">
        <v>700</v>
      </c>
    </row>
    <row r="2162" spans="1:8" x14ac:dyDescent="0.3">
      <c r="A2162" s="34" t="str">
        <f>+LEFT(Tabla3[[#This Row],[id_detalle]],2)</f>
        <v>03</v>
      </c>
      <c r="B2162" s="46" t="str">
        <f>VLOOKUP((LEFT(Tabla3[[#This Row],[id_detalle]],2)),id_rubro[[id]:[Rubro]],2,0)</f>
        <v>PRODUCTOS INDUSTRIALES Y RELACIONADOS</v>
      </c>
      <c r="C2162" s="36" t="s">
        <v>443</v>
      </c>
      <c r="D2162" s="35" t="str">
        <f>+Tabla3[[#This Row],[id_detalle]]&amp;" "&amp;VLOOKUP(Tabla3[[#This Row],[id_detalle]],rubro_detalle[[Código]:[Rubro Detalle]],2,0)</f>
        <v>03.06.141 Etiquetas Autoadhesivas</v>
      </c>
      <c r="E2162" s="33">
        <f t="shared" si="67"/>
        <v>23</v>
      </c>
      <c r="F2162" s="47" t="str">
        <f t="shared" si="66"/>
        <v>03.06.141-23</v>
      </c>
      <c r="G2162" s="37" t="s">
        <v>4041</v>
      </c>
      <c r="H2162" s="37">
        <v>743</v>
      </c>
    </row>
    <row r="2163" spans="1:8" x14ac:dyDescent="0.3">
      <c r="A2163" s="34" t="str">
        <f>+LEFT(Tabla3[[#This Row],[id_detalle]],2)</f>
        <v>03</v>
      </c>
      <c r="B2163" s="46" t="str">
        <f>VLOOKUP((LEFT(Tabla3[[#This Row],[id_detalle]],2)),id_rubro[[id]:[Rubro]],2,0)</f>
        <v>PRODUCTOS INDUSTRIALES Y RELACIONADOS</v>
      </c>
      <c r="C2163" s="36" t="s">
        <v>443</v>
      </c>
      <c r="D2163" s="35" t="str">
        <f>+Tabla3[[#This Row],[id_detalle]]&amp;" "&amp;VLOOKUP(Tabla3[[#This Row],[id_detalle]],rubro_detalle[[Código]:[Rubro Detalle]],2,0)</f>
        <v>03.06.141 Etiquetas Autoadhesivas</v>
      </c>
      <c r="E2163" s="33">
        <f t="shared" si="67"/>
        <v>24</v>
      </c>
      <c r="F2163" s="47" t="str">
        <f t="shared" si="66"/>
        <v>03.06.141-24</v>
      </c>
      <c r="G2163" s="37" t="s">
        <v>4042</v>
      </c>
      <c r="H2163" s="37">
        <v>794</v>
      </c>
    </row>
    <row r="2164" spans="1:8" x14ac:dyDescent="0.3">
      <c r="A2164" s="34" t="str">
        <f>+LEFT(Tabla3[[#This Row],[id_detalle]],2)</f>
        <v>03</v>
      </c>
      <c r="B2164" s="46" t="str">
        <f>VLOOKUP((LEFT(Tabla3[[#This Row],[id_detalle]],2)),id_rubro[[id]:[Rubro]],2,0)</f>
        <v>PRODUCTOS INDUSTRIALES Y RELACIONADOS</v>
      </c>
      <c r="C2164" s="36" t="s">
        <v>445</v>
      </c>
      <c r="D2164" s="35" t="str">
        <f>+Tabla3[[#This Row],[id_detalle]]&amp;" "&amp;VLOOKUP(Tabla3[[#This Row],[id_detalle]],rubro_detalle[[Código]:[Rubro Detalle]],2,0)</f>
        <v>03.06.151 Etiquetas en Papel</v>
      </c>
      <c r="E2164" s="33">
        <f t="shared" si="67"/>
        <v>1</v>
      </c>
      <c r="F2164" s="47" t="str">
        <f t="shared" si="66"/>
        <v>03.06.151-1</v>
      </c>
      <c r="G2164" s="37" t="s">
        <v>4030</v>
      </c>
      <c r="H2164" s="37">
        <v>200</v>
      </c>
    </row>
    <row r="2165" spans="1:8" x14ac:dyDescent="0.3">
      <c r="A2165" s="34" t="str">
        <f>+LEFT(Tabla3[[#This Row],[id_detalle]],2)</f>
        <v>03</v>
      </c>
      <c r="B2165" s="46" t="str">
        <f>VLOOKUP((LEFT(Tabla3[[#This Row],[id_detalle]],2)),id_rubro[[id]:[Rubro]],2,0)</f>
        <v>PRODUCTOS INDUSTRIALES Y RELACIONADOS</v>
      </c>
      <c r="C2165" s="36" t="s">
        <v>445</v>
      </c>
      <c r="D2165" s="35" t="str">
        <f>+Tabla3[[#This Row],[id_detalle]]&amp;" "&amp;VLOOKUP(Tabla3[[#This Row],[id_detalle]],rubro_detalle[[Código]:[Rubro Detalle]],2,0)</f>
        <v>03.06.151 Etiquetas en Papel</v>
      </c>
      <c r="E2165" s="33">
        <f t="shared" si="67"/>
        <v>2</v>
      </c>
      <c r="F2165" s="47" t="str">
        <f t="shared" si="66"/>
        <v>03.06.151-2</v>
      </c>
      <c r="G2165" s="37" t="s">
        <v>3525</v>
      </c>
      <c r="H2165" s="37">
        <v>431</v>
      </c>
    </row>
    <row r="2166" spans="1:8" x14ac:dyDescent="0.3">
      <c r="A2166" s="34" t="str">
        <f>+LEFT(Tabla3[[#This Row],[id_detalle]],2)</f>
        <v>03</v>
      </c>
      <c r="B2166" s="46" t="str">
        <f>VLOOKUP((LEFT(Tabla3[[#This Row],[id_detalle]],2)),id_rubro[[id]:[Rubro]],2,0)</f>
        <v>PRODUCTOS INDUSTRIALES Y RELACIONADOS</v>
      </c>
      <c r="C2166" s="36" t="s">
        <v>445</v>
      </c>
      <c r="D2166" s="35" t="str">
        <f>+Tabla3[[#This Row],[id_detalle]]&amp;" "&amp;VLOOKUP(Tabla3[[#This Row],[id_detalle]],rubro_detalle[[Código]:[Rubro Detalle]],2,0)</f>
        <v>03.06.151 Etiquetas en Papel</v>
      </c>
      <c r="E2166" s="33">
        <f t="shared" si="67"/>
        <v>3</v>
      </c>
      <c r="F2166" s="47" t="str">
        <f t="shared" si="66"/>
        <v>03.06.151-3</v>
      </c>
      <c r="G2166" s="37" t="s">
        <v>4023</v>
      </c>
      <c r="H2166" s="37">
        <v>516</v>
      </c>
    </row>
    <row r="2167" spans="1:8" x14ac:dyDescent="0.3">
      <c r="A2167" s="34" t="str">
        <f>+LEFT(Tabla3[[#This Row],[id_detalle]],2)</f>
        <v>03</v>
      </c>
      <c r="B2167" s="46" t="str">
        <f>VLOOKUP((LEFT(Tabla3[[#This Row],[id_detalle]],2)),id_rubro[[id]:[Rubro]],2,0)</f>
        <v>PRODUCTOS INDUSTRIALES Y RELACIONADOS</v>
      </c>
      <c r="C2167" s="36" t="s">
        <v>445</v>
      </c>
      <c r="D2167" s="35" t="str">
        <f>+Tabla3[[#This Row],[id_detalle]]&amp;" "&amp;VLOOKUP(Tabla3[[#This Row],[id_detalle]],rubro_detalle[[Código]:[Rubro Detalle]],2,0)</f>
        <v>03.06.151 Etiquetas en Papel</v>
      </c>
      <c r="E2167" s="33">
        <f t="shared" si="67"/>
        <v>4</v>
      </c>
      <c r="F2167" s="47" t="str">
        <f t="shared" si="66"/>
        <v>03.06.151-4</v>
      </c>
      <c r="G2167" s="38" t="s">
        <v>4043</v>
      </c>
      <c r="H2167" s="38">
        <v>632</v>
      </c>
    </row>
    <row r="2168" spans="1:8" x14ac:dyDescent="0.3">
      <c r="A2168" s="34" t="str">
        <f>+LEFT(Tabla3[[#This Row],[id_detalle]],2)</f>
        <v>03</v>
      </c>
      <c r="B2168" s="46" t="str">
        <f>VLOOKUP((LEFT(Tabla3[[#This Row],[id_detalle]],2)),id_rubro[[id]:[Rubro]],2,0)</f>
        <v>PRODUCTOS INDUSTRIALES Y RELACIONADOS</v>
      </c>
      <c r="C2168" s="36" t="s">
        <v>447</v>
      </c>
      <c r="D2168" s="35" t="str">
        <f>+Tabla3[[#This Row],[id_detalle]]&amp;" "&amp;VLOOKUP(Tabla3[[#This Row],[id_detalle]],rubro_detalle[[Código]:[Rubro Detalle]],2,0)</f>
        <v>03.06.161 Formularios Contínuos, Formularios Comerciales</v>
      </c>
      <c r="E2168" s="33">
        <f t="shared" si="67"/>
        <v>1</v>
      </c>
      <c r="F2168" s="47" t="str">
        <f t="shared" si="66"/>
        <v>03.06.161-1</v>
      </c>
      <c r="G2168" s="37" t="s">
        <v>4044</v>
      </c>
      <c r="H2168" s="37">
        <v>417</v>
      </c>
    </row>
    <row r="2169" spans="1:8" x14ac:dyDescent="0.3">
      <c r="A2169" s="34" t="str">
        <f>+LEFT(Tabla3[[#This Row],[id_detalle]],2)</f>
        <v>03</v>
      </c>
      <c r="B2169" s="46" t="str">
        <f>VLOOKUP((LEFT(Tabla3[[#This Row],[id_detalle]],2)),id_rubro[[id]:[Rubro]],2,0)</f>
        <v>PRODUCTOS INDUSTRIALES Y RELACIONADOS</v>
      </c>
      <c r="C2169" s="36" t="s">
        <v>447</v>
      </c>
      <c r="D2169" s="35" t="str">
        <f>+Tabla3[[#This Row],[id_detalle]]&amp;" "&amp;VLOOKUP(Tabla3[[#This Row],[id_detalle]],rubro_detalle[[Código]:[Rubro Detalle]],2,0)</f>
        <v>03.06.161 Formularios Contínuos, Formularios Comerciales</v>
      </c>
      <c r="E2169" s="33">
        <f t="shared" si="67"/>
        <v>2</v>
      </c>
      <c r="F2169" s="47" t="str">
        <f t="shared" si="66"/>
        <v>03.06.161-2</v>
      </c>
      <c r="G2169" s="37" t="s">
        <v>4045</v>
      </c>
      <c r="H2169" s="37">
        <v>507</v>
      </c>
    </row>
    <row r="2170" spans="1:8" x14ac:dyDescent="0.3">
      <c r="A2170" s="34" t="str">
        <f>+LEFT(Tabla3[[#This Row],[id_detalle]],2)</f>
        <v>03</v>
      </c>
      <c r="B2170" s="46" t="str">
        <f>VLOOKUP((LEFT(Tabla3[[#This Row],[id_detalle]],2)),id_rubro[[id]:[Rubro]],2,0)</f>
        <v>PRODUCTOS INDUSTRIALES Y RELACIONADOS</v>
      </c>
      <c r="C2170" s="36" t="s">
        <v>447</v>
      </c>
      <c r="D2170" s="35" t="str">
        <f>+Tabla3[[#This Row],[id_detalle]]&amp;" "&amp;VLOOKUP(Tabla3[[#This Row],[id_detalle]],rubro_detalle[[Código]:[Rubro Detalle]],2,0)</f>
        <v>03.06.161 Formularios Contínuos, Formularios Comerciales</v>
      </c>
      <c r="E2170" s="33">
        <f t="shared" si="67"/>
        <v>3</v>
      </c>
      <c r="F2170" s="47" t="str">
        <f t="shared" si="66"/>
        <v>03.06.161-3</v>
      </c>
      <c r="G2170" s="37" t="s">
        <v>4046</v>
      </c>
      <c r="H2170" s="37">
        <v>515</v>
      </c>
    </row>
    <row r="2171" spans="1:8" x14ac:dyDescent="0.3">
      <c r="A2171" s="34" t="str">
        <f>+LEFT(Tabla3[[#This Row],[id_detalle]],2)</f>
        <v>03</v>
      </c>
      <c r="B2171" s="46" t="str">
        <f>VLOOKUP((LEFT(Tabla3[[#This Row],[id_detalle]],2)),id_rubro[[id]:[Rubro]],2,0)</f>
        <v>PRODUCTOS INDUSTRIALES Y RELACIONADOS</v>
      </c>
      <c r="C2171" s="36" t="s">
        <v>447</v>
      </c>
      <c r="D2171" s="35" t="str">
        <f>+Tabla3[[#This Row],[id_detalle]]&amp;" "&amp;VLOOKUP(Tabla3[[#This Row],[id_detalle]],rubro_detalle[[Código]:[Rubro Detalle]],2,0)</f>
        <v>03.06.161 Formularios Contínuos, Formularios Comerciales</v>
      </c>
      <c r="E2171" s="33">
        <f t="shared" si="67"/>
        <v>4</v>
      </c>
      <c r="F2171" s="47" t="str">
        <f t="shared" si="66"/>
        <v>03.06.161-4</v>
      </c>
      <c r="G2171" s="37" t="s">
        <v>4047</v>
      </c>
      <c r="H2171" s="37">
        <v>516</v>
      </c>
    </row>
    <row r="2172" spans="1:8" x14ac:dyDescent="0.3">
      <c r="A2172" s="34" t="str">
        <f>+LEFT(Tabla3[[#This Row],[id_detalle]],2)</f>
        <v>03</v>
      </c>
      <c r="B2172" s="46" t="str">
        <f>VLOOKUP((LEFT(Tabla3[[#This Row],[id_detalle]],2)),id_rubro[[id]:[Rubro]],2,0)</f>
        <v>PRODUCTOS INDUSTRIALES Y RELACIONADOS</v>
      </c>
      <c r="C2172" s="36" t="s">
        <v>447</v>
      </c>
      <c r="D2172" s="35" t="str">
        <f>+Tabla3[[#This Row],[id_detalle]]&amp;" "&amp;VLOOKUP(Tabla3[[#This Row],[id_detalle]],rubro_detalle[[Código]:[Rubro Detalle]],2,0)</f>
        <v>03.06.161 Formularios Contínuos, Formularios Comerciales</v>
      </c>
      <c r="E2172" s="33">
        <f t="shared" si="67"/>
        <v>5</v>
      </c>
      <c r="F2172" s="47" t="str">
        <f t="shared" si="66"/>
        <v>03.06.161-5</v>
      </c>
      <c r="G2172" s="37" t="s">
        <v>4048</v>
      </c>
      <c r="H2172" s="37">
        <v>623</v>
      </c>
    </row>
    <row r="2173" spans="1:8" x14ac:dyDescent="0.3">
      <c r="A2173" s="34" t="str">
        <f>+LEFT(Tabla3[[#This Row],[id_detalle]],2)</f>
        <v>03</v>
      </c>
      <c r="B2173" s="46" t="str">
        <f>VLOOKUP((LEFT(Tabla3[[#This Row],[id_detalle]],2)),id_rubro[[id]:[Rubro]],2,0)</f>
        <v>PRODUCTOS INDUSTRIALES Y RELACIONADOS</v>
      </c>
      <c r="C2173" s="36" t="s">
        <v>447</v>
      </c>
      <c r="D2173" s="35" t="str">
        <f>+Tabla3[[#This Row],[id_detalle]]&amp;" "&amp;VLOOKUP(Tabla3[[#This Row],[id_detalle]],rubro_detalle[[Código]:[Rubro Detalle]],2,0)</f>
        <v>03.06.161 Formularios Contínuos, Formularios Comerciales</v>
      </c>
      <c r="E2173" s="33">
        <f t="shared" si="67"/>
        <v>6</v>
      </c>
      <c r="F2173" s="47" t="str">
        <f t="shared" si="66"/>
        <v>03.06.161-6</v>
      </c>
      <c r="G2173" s="37" t="s">
        <v>3997</v>
      </c>
      <c r="H2173" s="37">
        <v>657</v>
      </c>
    </row>
    <row r="2174" spans="1:8" x14ac:dyDescent="0.3">
      <c r="A2174" s="34" t="str">
        <f>+LEFT(Tabla3[[#This Row],[id_detalle]],2)</f>
        <v>03</v>
      </c>
      <c r="B2174" s="46" t="str">
        <f>VLOOKUP((LEFT(Tabla3[[#This Row],[id_detalle]],2)),id_rubro[[id]:[Rubro]],2,0)</f>
        <v>PRODUCTOS INDUSTRIALES Y RELACIONADOS</v>
      </c>
      <c r="C2174" s="36" t="s">
        <v>447</v>
      </c>
      <c r="D2174" s="35" t="str">
        <f>+Tabla3[[#This Row],[id_detalle]]&amp;" "&amp;VLOOKUP(Tabla3[[#This Row],[id_detalle]],rubro_detalle[[Código]:[Rubro Detalle]],2,0)</f>
        <v>03.06.161 Formularios Contínuos, Formularios Comerciales</v>
      </c>
      <c r="E2174" s="33">
        <f t="shared" si="67"/>
        <v>7</v>
      </c>
      <c r="F2174" s="47" t="str">
        <f t="shared" si="66"/>
        <v>03.06.161-7</v>
      </c>
      <c r="G2174" s="37" t="s">
        <v>3502</v>
      </c>
      <c r="H2174" s="37">
        <v>687</v>
      </c>
    </row>
    <row r="2175" spans="1:8" x14ac:dyDescent="0.3">
      <c r="A2175" s="34" t="str">
        <f>+LEFT(Tabla3[[#This Row],[id_detalle]],2)</f>
        <v>03</v>
      </c>
      <c r="B2175" s="46" t="str">
        <f>VLOOKUP((LEFT(Tabla3[[#This Row],[id_detalle]],2)),id_rubro[[id]:[Rubro]],2,0)</f>
        <v>PRODUCTOS INDUSTRIALES Y RELACIONADOS</v>
      </c>
      <c r="C2175" s="36" t="s">
        <v>447</v>
      </c>
      <c r="D2175" s="35" t="str">
        <f>+Tabla3[[#This Row],[id_detalle]]&amp;" "&amp;VLOOKUP(Tabla3[[#This Row],[id_detalle]],rubro_detalle[[Código]:[Rubro Detalle]],2,0)</f>
        <v>03.06.161 Formularios Contínuos, Formularios Comerciales</v>
      </c>
      <c r="E2175" s="33">
        <f t="shared" si="67"/>
        <v>8</v>
      </c>
      <c r="F2175" s="47" t="str">
        <f t="shared" si="66"/>
        <v>03.06.161-8</v>
      </c>
      <c r="G2175" s="37" t="s">
        <v>4049</v>
      </c>
      <c r="H2175" s="37">
        <v>687</v>
      </c>
    </row>
    <row r="2176" spans="1:8" x14ac:dyDescent="0.3">
      <c r="A2176" s="34" t="str">
        <f>+LEFT(Tabla3[[#This Row],[id_detalle]],2)</f>
        <v>03</v>
      </c>
      <c r="B2176" s="46" t="str">
        <f>VLOOKUP((LEFT(Tabla3[[#This Row],[id_detalle]],2)),id_rubro[[id]:[Rubro]],2,0)</f>
        <v>PRODUCTOS INDUSTRIALES Y RELACIONADOS</v>
      </c>
      <c r="C2176" s="36" t="s">
        <v>447</v>
      </c>
      <c r="D2176" s="35" t="str">
        <f>+Tabla3[[#This Row],[id_detalle]]&amp;" "&amp;VLOOKUP(Tabla3[[#This Row],[id_detalle]],rubro_detalle[[Código]:[Rubro Detalle]],2,0)</f>
        <v>03.06.161 Formularios Contínuos, Formularios Comerciales</v>
      </c>
      <c r="E2176" s="33">
        <f t="shared" si="67"/>
        <v>9</v>
      </c>
      <c r="F2176" s="47" t="str">
        <f t="shared" si="66"/>
        <v>03.06.161-9</v>
      </c>
      <c r="G2176" s="37" t="s">
        <v>3503</v>
      </c>
      <c r="H2176" s="37">
        <v>687</v>
      </c>
    </row>
    <row r="2177" spans="1:8" x14ac:dyDescent="0.3">
      <c r="A2177" s="34" t="str">
        <f>+LEFT(Tabla3[[#This Row],[id_detalle]],2)</f>
        <v>03</v>
      </c>
      <c r="B2177" s="46" t="str">
        <f>VLOOKUP((LEFT(Tabla3[[#This Row],[id_detalle]],2)),id_rubro[[id]:[Rubro]],2,0)</f>
        <v>PRODUCTOS INDUSTRIALES Y RELACIONADOS</v>
      </c>
      <c r="C2177" s="36" t="s">
        <v>447</v>
      </c>
      <c r="D2177" s="35" t="str">
        <f>+Tabla3[[#This Row],[id_detalle]]&amp;" "&amp;VLOOKUP(Tabla3[[#This Row],[id_detalle]],rubro_detalle[[Código]:[Rubro Detalle]],2,0)</f>
        <v>03.06.161 Formularios Contínuos, Formularios Comerciales</v>
      </c>
      <c r="E2177" s="33">
        <f t="shared" si="67"/>
        <v>10</v>
      </c>
      <c r="F2177" s="47" t="str">
        <f t="shared" si="66"/>
        <v>03.06.161-10</v>
      </c>
      <c r="G2177" s="37" t="s">
        <v>4039</v>
      </c>
      <c r="H2177" s="37">
        <v>689</v>
      </c>
    </row>
    <row r="2178" spans="1:8" x14ac:dyDescent="0.3">
      <c r="A2178" s="34" t="str">
        <f>+LEFT(Tabla3[[#This Row],[id_detalle]],2)</f>
        <v>03</v>
      </c>
      <c r="B2178" s="46" t="str">
        <f>VLOOKUP((LEFT(Tabla3[[#This Row],[id_detalle]],2)),id_rubro[[id]:[Rubro]],2,0)</f>
        <v>PRODUCTOS INDUSTRIALES Y RELACIONADOS</v>
      </c>
      <c r="C2178" s="36" t="s">
        <v>447</v>
      </c>
      <c r="D2178" s="35" t="str">
        <f>+Tabla3[[#This Row],[id_detalle]]&amp;" "&amp;VLOOKUP(Tabla3[[#This Row],[id_detalle]],rubro_detalle[[Código]:[Rubro Detalle]],2,0)</f>
        <v>03.06.161 Formularios Contínuos, Formularios Comerciales</v>
      </c>
      <c r="E2178" s="33">
        <f t="shared" si="67"/>
        <v>11</v>
      </c>
      <c r="F2178" s="47" t="str">
        <f t="shared" si="66"/>
        <v>03.06.161-11</v>
      </c>
      <c r="G2178" s="37" t="s">
        <v>4050</v>
      </c>
      <c r="H2178" s="37">
        <v>696</v>
      </c>
    </row>
    <row r="2179" spans="1:8" x14ac:dyDescent="0.3">
      <c r="A2179" s="34" t="str">
        <f>+LEFT(Tabla3[[#This Row],[id_detalle]],2)</f>
        <v>03</v>
      </c>
      <c r="B2179" s="46" t="str">
        <f>VLOOKUP((LEFT(Tabla3[[#This Row],[id_detalle]],2)),id_rubro[[id]:[Rubro]],2,0)</f>
        <v>PRODUCTOS INDUSTRIALES Y RELACIONADOS</v>
      </c>
      <c r="C2179" s="36" t="s">
        <v>449</v>
      </c>
      <c r="D2179" s="35" t="str">
        <f>+Tabla3[[#This Row],[id_detalle]]&amp;" "&amp;VLOOKUP(Tabla3[[#This Row],[id_detalle]],rubro_detalle[[Código]:[Rubro Detalle]],2,0)</f>
        <v>03.06.201 Papel y Cartón</v>
      </c>
      <c r="E2179" s="33">
        <f t="shared" si="67"/>
        <v>1</v>
      </c>
      <c r="F2179" s="47" t="str">
        <f t="shared" si="66"/>
        <v>03.06.201-1</v>
      </c>
      <c r="G2179" s="37" t="s">
        <v>4051</v>
      </c>
      <c r="H2179" s="37">
        <v>156</v>
      </c>
    </row>
    <row r="2180" spans="1:8" x14ac:dyDescent="0.3">
      <c r="A2180" s="34" t="str">
        <f>+LEFT(Tabla3[[#This Row],[id_detalle]],2)</f>
        <v>03</v>
      </c>
      <c r="B2180" s="46" t="str">
        <f>VLOOKUP((LEFT(Tabla3[[#This Row],[id_detalle]],2)),id_rubro[[id]:[Rubro]],2,0)</f>
        <v>PRODUCTOS INDUSTRIALES Y RELACIONADOS</v>
      </c>
      <c r="C2180" s="36" t="s">
        <v>449</v>
      </c>
      <c r="D2180" s="35" t="str">
        <f>+Tabla3[[#This Row],[id_detalle]]&amp;" "&amp;VLOOKUP(Tabla3[[#This Row],[id_detalle]],rubro_detalle[[Código]:[Rubro Detalle]],2,0)</f>
        <v>03.06.201 Papel y Cartón</v>
      </c>
      <c r="E2180" s="33">
        <f t="shared" si="67"/>
        <v>2</v>
      </c>
      <c r="F2180" s="47" t="str">
        <f t="shared" si="66"/>
        <v>03.06.201-2</v>
      </c>
      <c r="G2180" s="37" t="s">
        <v>4052</v>
      </c>
      <c r="H2180" s="37">
        <v>204</v>
      </c>
    </row>
    <row r="2181" spans="1:8" x14ac:dyDescent="0.3">
      <c r="A2181" s="34" t="str">
        <f>+LEFT(Tabla3[[#This Row],[id_detalle]],2)</f>
        <v>03</v>
      </c>
      <c r="B2181" s="46" t="str">
        <f>VLOOKUP((LEFT(Tabla3[[#This Row],[id_detalle]],2)),id_rubro[[id]:[Rubro]],2,0)</f>
        <v>PRODUCTOS INDUSTRIALES Y RELACIONADOS</v>
      </c>
      <c r="C2181" s="36" t="s">
        <v>449</v>
      </c>
      <c r="D2181" s="35" t="str">
        <f>+Tabla3[[#This Row],[id_detalle]]&amp;" "&amp;VLOOKUP(Tabla3[[#This Row],[id_detalle]],rubro_detalle[[Código]:[Rubro Detalle]],2,0)</f>
        <v>03.06.201 Papel y Cartón</v>
      </c>
      <c r="E2181" s="33">
        <f t="shared" si="67"/>
        <v>3</v>
      </c>
      <c r="F2181" s="47" t="str">
        <f t="shared" si="66"/>
        <v>03.06.201-3</v>
      </c>
      <c r="G2181" s="37" t="s">
        <v>4007</v>
      </c>
      <c r="H2181" s="37">
        <v>254</v>
      </c>
    </row>
    <row r="2182" spans="1:8" x14ac:dyDescent="0.3">
      <c r="A2182" s="34" t="str">
        <f>+LEFT(Tabla3[[#This Row],[id_detalle]],2)</f>
        <v>03</v>
      </c>
      <c r="B2182" s="46" t="str">
        <f>VLOOKUP((LEFT(Tabla3[[#This Row],[id_detalle]],2)),id_rubro[[id]:[Rubro]],2,0)</f>
        <v>PRODUCTOS INDUSTRIALES Y RELACIONADOS</v>
      </c>
      <c r="C2182" s="36" t="s">
        <v>449</v>
      </c>
      <c r="D2182" s="35" t="str">
        <f>+Tabla3[[#This Row],[id_detalle]]&amp;" "&amp;VLOOKUP(Tabla3[[#This Row],[id_detalle]],rubro_detalle[[Código]:[Rubro Detalle]],2,0)</f>
        <v>03.06.201 Papel y Cartón</v>
      </c>
      <c r="E2182" s="33">
        <f t="shared" si="67"/>
        <v>4</v>
      </c>
      <c r="F2182" s="47" t="str">
        <f t="shared" si="66"/>
        <v>03.06.201-4</v>
      </c>
      <c r="G2182" s="37" t="s">
        <v>4008</v>
      </c>
      <c r="H2182" s="37">
        <v>272</v>
      </c>
    </row>
    <row r="2183" spans="1:8" x14ac:dyDescent="0.3">
      <c r="A2183" s="34" t="str">
        <f>+LEFT(Tabla3[[#This Row],[id_detalle]],2)</f>
        <v>03</v>
      </c>
      <c r="B2183" s="46" t="str">
        <f>VLOOKUP((LEFT(Tabla3[[#This Row],[id_detalle]],2)),id_rubro[[id]:[Rubro]],2,0)</f>
        <v>PRODUCTOS INDUSTRIALES Y RELACIONADOS</v>
      </c>
      <c r="C2183" s="36" t="s">
        <v>449</v>
      </c>
      <c r="D2183" s="35" t="str">
        <f>+Tabla3[[#This Row],[id_detalle]]&amp;" "&amp;VLOOKUP(Tabla3[[#This Row],[id_detalle]],rubro_detalle[[Código]:[Rubro Detalle]],2,0)</f>
        <v>03.06.201 Papel y Cartón</v>
      </c>
      <c r="E2183" s="33">
        <f t="shared" si="67"/>
        <v>5</v>
      </c>
      <c r="F2183" s="47" t="str">
        <f t="shared" si="66"/>
        <v>03.06.201-5</v>
      </c>
      <c r="G2183" s="37" t="s">
        <v>4053</v>
      </c>
      <c r="H2183" s="37">
        <v>335</v>
      </c>
    </row>
    <row r="2184" spans="1:8" x14ac:dyDescent="0.3">
      <c r="A2184" s="34" t="str">
        <f>+LEFT(Tabla3[[#This Row],[id_detalle]],2)</f>
        <v>03</v>
      </c>
      <c r="B2184" s="46" t="str">
        <f>VLOOKUP((LEFT(Tabla3[[#This Row],[id_detalle]],2)),id_rubro[[id]:[Rubro]],2,0)</f>
        <v>PRODUCTOS INDUSTRIALES Y RELACIONADOS</v>
      </c>
      <c r="C2184" s="36" t="s">
        <v>449</v>
      </c>
      <c r="D2184" s="35" t="str">
        <f>+Tabla3[[#This Row],[id_detalle]]&amp;" "&amp;VLOOKUP(Tabla3[[#This Row],[id_detalle]],rubro_detalle[[Código]:[Rubro Detalle]],2,0)</f>
        <v>03.06.201 Papel y Cartón</v>
      </c>
      <c r="E2184" s="33">
        <f t="shared" si="67"/>
        <v>6</v>
      </c>
      <c r="F2184" s="47" t="str">
        <f t="shared" si="66"/>
        <v>03.06.201-6</v>
      </c>
      <c r="G2184" s="37" t="s">
        <v>3990</v>
      </c>
      <c r="H2184" s="37">
        <v>354</v>
      </c>
    </row>
    <row r="2185" spans="1:8" x14ac:dyDescent="0.3">
      <c r="A2185" s="34" t="str">
        <f>+LEFT(Tabla3[[#This Row],[id_detalle]],2)</f>
        <v>03</v>
      </c>
      <c r="B2185" s="46" t="str">
        <f>VLOOKUP((LEFT(Tabla3[[#This Row],[id_detalle]],2)),id_rubro[[id]:[Rubro]],2,0)</f>
        <v>PRODUCTOS INDUSTRIALES Y RELACIONADOS</v>
      </c>
      <c r="C2185" s="36" t="s">
        <v>449</v>
      </c>
      <c r="D2185" s="35" t="str">
        <f>+Tabla3[[#This Row],[id_detalle]]&amp;" "&amp;VLOOKUP(Tabla3[[#This Row],[id_detalle]],rubro_detalle[[Código]:[Rubro Detalle]],2,0)</f>
        <v>03.06.201 Papel y Cartón</v>
      </c>
      <c r="E2185" s="33">
        <f t="shared" si="67"/>
        <v>7</v>
      </c>
      <c r="F2185" s="47" t="str">
        <f t="shared" si="66"/>
        <v>03.06.201-7</v>
      </c>
      <c r="G2185" s="37" t="s">
        <v>4015</v>
      </c>
      <c r="H2185" s="37">
        <v>359</v>
      </c>
    </row>
    <row r="2186" spans="1:8" x14ac:dyDescent="0.3">
      <c r="A2186" s="34" t="str">
        <f>+LEFT(Tabla3[[#This Row],[id_detalle]],2)</f>
        <v>03</v>
      </c>
      <c r="B2186" s="46" t="str">
        <f>VLOOKUP((LEFT(Tabla3[[#This Row],[id_detalle]],2)),id_rubro[[id]:[Rubro]],2,0)</f>
        <v>PRODUCTOS INDUSTRIALES Y RELACIONADOS</v>
      </c>
      <c r="C2186" s="36" t="s">
        <v>449</v>
      </c>
      <c r="D2186" s="35" t="str">
        <f>+Tabla3[[#This Row],[id_detalle]]&amp;" "&amp;VLOOKUP(Tabla3[[#This Row],[id_detalle]],rubro_detalle[[Código]:[Rubro Detalle]],2,0)</f>
        <v>03.06.201 Papel y Cartón</v>
      </c>
      <c r="E2186" s="33">
        <f t="shared" si="67"/>
        <v>8</v>
      </c>
      <c r="F2186" s="47" t="str">
        <f t="shared" si="66"/>
        <v>03.06.201-8</v>
      </c>
      <c r="G2186" s="37" t="s">
        <v>4054</v>
      </c>
      <c r="H2186" s="37">
        <v>382</v>
      </c>
    </row>
    <row r="2187" spans="1:8" x14ac:dyDescent="0.3">
      <c r="A2187" s="34" t="str">
        <f>+LEFT(Tabla3[[#This Row],[id_detalle]],2)</f>
        <v>03</v>
      </c>
      <c r="B2187" s="46" t="str">
        <f>VLOOKUP((LEFT(Tabla3[[#This Row],[id_detalle]],2)),id_rubro[[id]:[Rubro]],2,0)</f>
        <v>PRODUCTOS INDUSTRIALES Y RELACIONADOS</v>
      </c>
      <c r="C2187" s="36" t="s">
        <v>449</v>
      </c>
      <c r="D2187" s="35" t="str">
        <f>+Tabla3[[#This Row],[id_detalle]]&amp;" "&amp;VLOOKUP(Tabla3[[#This Row],[id_detalle]],rubro_detalle[[Código]:[Rubro Detalle]],2,0)</f>
        <v>03.06.201 Papel y Cartón</v>
      </c>
      <c r="E2187" s="33">
        <f t="shared" si="67"/>
        <v>9</v>
      </c>
      <c r="F2187" s="47" t="str">
        <f t="shared" si="66"/>
        <v>03.06.201-9</v>
      </c>
      <c r="G2187" s="37" t="s">
        <v>4055</v>
      </c>
      <c r="H2187" s="37">
        <v>383</v>
      </c>
    </row>
    <row r="2188" spans="1:8" x14ac:dyDescent="0.3">
      <c r="A2188" s="34" t="str">
        <f>+LEFT(Tabla3[[#This Row],[id_detalle]],2)</f>
        <v>03</v>
      </c>
      <c r="B2188" s="46" t="str">
        <f>VLOOKUP((LEFT(Tabla3[[#This Row],[id_detalle]],2)),id_rubro[[id]:[Rubro]],2,0)</f>
        <v>PRODUCTOS INDUSTRIALES Y RELACIONADOS</v>
      </c>
      <c r="C2188" s="36" t="s">
        <v>449</v>
      </c>
      <c r="D2188" s="35" t="str">
        <f>+Tabla3[[#This Row],[id_detalle]]&amp;" "&amp;VLOOKUP(Tabla3[[#This Row],[id_detalle]],rubro_detalle[[Código]:[Rubro Detalle]],2,0)</f>
        <v>03.06.201 Papel y Cartón</v>
      </c>
      <c r="E2188" s="33">
        <f t="shared" si="67"/>
        <v>10</v>
      </c>
      <c r="F2188" s="47" t="str">
        <f t="shared" si="66"/>
        <v>03.06.201-10</v>
      </c>
      <c r="G2188" s="37" t="s">
        <v>3994</v>
      </c>
      <c r="H2188" s="37">
        <v>384</v>
      </c>
    </row>
    <row r="2189" spans="1:8" x14ac:dyDescent="0.3">
      <c r="A2189" s="34" t="str">
        <f>+LEFT(Tabla3[[#This Row],[id_detalle]],2)</f>
        <v>03</v>
      </c>
      <c r="B2189" s="46" t="str">
        <f>VLOOKUP((LEFT(Tabla3[[#This Row],[id_detalle]],2)),id_rubro[[id]:[Rubro]],2,0)</f>
        <v>PRODUCTOS INDUSTRIALES Y RELACIONADOS</v>
      </c>
      <c r="C2189" s="36" t="s">
        <v>449</v>
      </c>
      <c r="D2189" s="35" t="str">
        <f>+Tabla3[[#This Row],[id_detalle]]&amp;" "&amp;VLOOKUP(Tabla3[[#This Row],[id_detalle]],rubro_detalle[[Código]:[Rubro Detalle]],2,0)</f>
        <v>03.06.201 Papel y Cartón</v>
      </c>
      <c r="E2189" s="33">
        <f t="shared" si="67"/>
        <v>11</v>
      </c>
      <c r="F2189" s="47" t="str">
        <f t="shared" ref="F2189:F2252" si="68">+LEFT(D2189,9)&amp;"-"&amp;E2189</f>
        <v>03.06.201-11</v>
      </c>
      <c r="G2189" s="37" t="s">
        <v>4056</v>
      </c>
      <c r="H2189" s="37">
        <v>389</v>
      </c>
    </row>
    <row r="2190" spans="1:8" x14ac:dyDescent="0.3">
      <c r="A2190" s="34" t="str">
        <f>+LEFT(Tabla3[[#This Row],[id_detalle]],2)</f>
        <v>03</v>
      </c>
      <c r="B2190" s="46" t="str">
        <f>VLOOKUP((LEFT(Tabla3[[#This Row],[id_detalle]],2)),id_rubro[[id]:[Rubro]],2,0)</f>
        <v>PRODUCTOS INDUSTRIALES Y RELACIONADOS</v>
      </c>
      <c r="C2190" s="36" t="s">
        <v>449</v>
      </c>
      <c r="D2190" s="35" t="str">
        <f>+Tabla3[[#This Row],[id_detalle]]&amp;" "&amp;VLOOKUP(Tabla3[[#This Row],[id_detalle]],rubro_detalle[[Código]:[Rubro Detalle]],2,0)</f>
        <v>03.06.201 Papel y Cartón</v>
      </c>
      <c r="E2190" s="33">
        <f t="shared" ref="E2190:E2253" si="69">+IF(D2190=D2189,E2189+1,1)</f>
        <v>12</v>
      </c>
      <c r="F2190" s="47" t="str">
        <f t="shared" si="68"/>
        <v>03.06.201-12</v>
      </c>
      <c r="G2190" s="38" t="s">
        <v>3995</v>
      </c>
      <c r="H2190" s="38">
        <v>396</v>
      </c>
    </row>
    <row r="2191" spans="1:8" x14ac:dyDescent="0.3">
      <c r="A2191" s="34" t="str">
        <f>+LEFT(Tabla3[[#This Row],[id_detalle]],2)</f>
        <v>03</v>
      </c>
      <c r="B2191" s="46" t="str">
        <f>VLOOKUP((LEFT(Tabla3[[#This Row],[id_detalle]],2)),id_rubro[[id]:[Rubro]],2,0)</f>
        <v>PRODUCTOS INDUSTRIALES Y RELACIONADOS</v>
      </c>
      <c r="C2191" s="36" t="s">
        <v>449</v>
      </c>
      <c r="D2191" s="35" t="str">
        <f>+Tabla3[[#This Row],[id_detalle]]&amp;" "&amp;VLOOKUP(Tabla3[[#This Row],[id_detalle]],rubro_detalle[[Código]:[Rubro Detalle]],2,0)</f>
        <v>03.06.201 Papel y Cartón</v>
      </c>
      <c r="E2191" s="33">
        <f t="shared" si="69"/>
        <v>13</v>
      </c>
      <c r="F2191" s="47" t="str">
        <f t="shared" si="68"/>
        <v>03.06.201-13</v>
      </c>
      <c r="G2191" s="37" t="s">
        <v>3991</v>
      </c>
      <c r="H2191" s="37">
        <v>415</v>
      </c>
    </row>
    <row r="2192" spans="1:8" x14ac:dyDescent="0.3">
      <c r="A2192" s="34" t="str">
        <f>+LEFT(Tabla3[[#This Row],[id_detalle]],2)</f>
        <v>03</v>
      </c>
      <c r="B2192" s="46" t="str">
        <f>VLOOKUP((LEFT(Tabla3[[#This Row],[id_detalle]],2)),id_rubro[[id]:[Rubro]],2,0)</f>
        <v>PRODUCTOS INDUSTRIALES Y RELACIONADOS</v>
      </c>
      <c r="C2192" s="36" t="s">
        <v>449</v>
      </c>
      <c r="D2192" s="35" t="str">
        <f>+Tabla3[[#This Row],[id_detalle]]&amp;" "&amp;VLOOKUP(Tabla3[[#This Row],[id_detalle]],rubro_detalle[[Código]:[Rubro Detalle]],2,0)</f>
        <v>03.06.201 Papel y Cartón</v>
      </c>
      <c r="E2192" s="33">
        <f t="shared" si="69"/>
        <v>14</v>
      </c>
      <c r="F2192" s="47" t="str">
        <f t="shared" si="68"/>
        <v>03.06.201-14</v>
      </c>
      <c r="G2192" s="37" t="s">
        <v>4017</v>
      </c>
      <c r="H2192" s="37">
        <v>423</v>
      </c>
    </row>
    <row r="2193" spans="1:8" x14ac:dyDescent="0.3">
      <c r="A2193" s="34" t="str">
        <f>+LEFT(Tabla3[[#This Row],[id_detalle]],2)</f>
        <v>03</v>
      </c>
      <c r="B2193" s="46" t="str">
        <f>VLOOKUP((LEFT(Tabla3[[#This Row],[id_detalle]],2)),id_rubro[[id]:[Rubro]],2,0)</f>
        <v>PRODUCTOS INDUSTRIALES Y RELACIONADOS</v>
      </c>
      <c r="C2193" s="36" t="s">
        <v>449</v>
      </c>
      <c r="D2193" s="35" t="str">
        <f>+Tabla3[[#This Row],[id_detalle]]&amp;" "&amp;VLOOKUP(Tabla3[[#This Row],[id_detalle]],rubro_detalle[[Código]:[Rubro Detalle]],2,0)</f>
        <v>03.06.201 Papel y Cartón</v>
      </c>
      <c r="E2193" s="33">
        <f t="shared" si="69"/>
        <v>15</v>
      </c>
      <c r="F2193" s="47" t="str">
        <f t="shared" si="68"/>
        <v>03.06.201-15</v>
      </c>
      <c r="G2193" s="38" t="s">
        <v>4057</v>
      </c>
      <c r="H2193" s="38">
        <v>428</v>
      </c>
    </row>
    <row r="2194" spans="1:8" x14ac:dyDescent="0.3">
      <c r="A2194" s="34" t="str">
        <f>+LEFT(Tabla3[[#This Row],[id_detalle]],2)</f>
        <v>03</v>
      </c>
      <c r="B2194" s="46" t="str">
        <f>VLOOKUP((LEFT(Tabla3[[#This Row],[id_detalle]],2)),id_rubro[[id]:[Rubro]],2,0)</f>
        <v>PRODUCTOS INDUSTRIALES Y RELACIONADOS</v>
      </c>
      <c r="C2194" s="36" t="s">
        <v>449</v>
      </c>
      <c r="D2194" s="35" t="str">
        <f>+Tabla3[[#This Row],[id_detalle]]&amp;" "&amp;VLOOKUP(Tabla3[[#This Row],[id_detalle]],rubro_detalle[[Código]:[Rubro Detalle]],2,0)</f>
        <v>03.06.201 Papel y Cartón</v>
      </c>
      <c r="E2194" s="33">
        <f t="shared" si="69"/>
        <v>16</v>
      </c>
      <c r="F2194" s="47" t="str">
        <f t="shared" si="68"/>
        <v>03.06.201-16</v>
      </c>
      <c r="G2194" s="37" t="s">
        <v>4058</v>
      </c>
      <c r="H2194" s="37">
        <v>437</v>
      </c>
    </row>
    <row r="2195" spans="1:8" x14ac:dyDescent="0.3">
      <c r="A2195" s="34" t="str">
        <f>+LEFT(Tabla3[[#This Row],[id_detalle]],2)</f>
        <v>03</v>
      </c>
      <c r="B2195" s="46" t="str">
        <f>VLOOKUP((LEFT(Tabla3[[#This Row],[id_detalle]],2)),id_rubro[[id]:[Rubro]],2,0)</f>
        <v>PRODUCTOS INDUSTRIALES Y RELACIONADOS</v>
      </c>
      <c r="C2195" s="36" t="s">
        <v>449</v>
      </c>
      <c r="D2195" s="35" t="str">
        <f>+Tabla3[[#This Row],[id_detalle]]&amp;" "&amp;VLOOKUP(Tabla3[[#This Row],[id_detalle]],rubro_detalle[[Código]:[Rubro Detalle]],2,0)</f>
        <v>03.06.201 Papel y Cartón</v>
      </c>
      <c r="E2195" s="33">
        <f t="shared" si="69"/>
        <v>17</v>
      </c>
      <c r="F2195" s="47" t="str">
        <f t="shared" si="68"/>
        <v>03.06.201-17</v>
      </c>
      <c r="G2195" s="37" t="s">
        <v>3145</v>
      </c>
      <c r="H2195" s="37">
        <v>478</v>
      </c>
    </row>
    <row r="2196" spans="1:8" x14ac:dyDescent="0.3">
      <c r="A2196" s="34" t="str">
        <f>+LEFT(Tabla3[[#This Row],[id_detalle]],2)</f>
        <v>03</v>
      </c>
      <c r="B2196" s="46" t="str">
        <f>VLOOKUP((LEFT(Tabla3[[#This Row],[id_detalle]],2)),id_rubro[[id]:[Rubro]],2,0)</f>
        <v>PRODUCTOS INDUSTRIALES Y RELACIONADOS</v>
      </c>
      <c r="C2196" s="36" t="s">
        <v>449</v>
      </c>
      <c r="D2196" s="35" t="str">
        <f>+Tabla3[[#This Row],[id_detalle]]&amp;" "&amp;VLOOKUP(Tabla3[[#This Row],[id_detalle]],rubro_detalle[[Código]:[Rubro Detalle]],2,0)</f>
        <v>03.06.201 Papel y Cartón</v>
      </c>
      <c r="E2196" s="33">
        <f t="shared" si="69"/>
        <v>18</v>
      </c>
      <c r="F2196" s="47" t="str">
        <f t="shared" si="68"/>
        <v>03.06.201-18</v>
      </c>
      <c r="G2196" s="37" t="s">
        <v>2996</v>
      </c>
      <c r="H2196" s="37">
        <v>514</v>
      </c>
    </row>
    <row r="2197" spans="1:8" x14ac:dyDescent="0.3">
      <c r="A2197" s="34" t="str">
        <f>+LEFT(Tabla3[[#This Row],[id_detalle]],2)</f>
        <v>03</v>
      </c>
      <c r="B2197" s="46" t="str">
        <f>VLOOKUP((LEFT(Tabla3[[#This Row],[id_detalle]],2)),id_rubro[[id]:[Rubro]],2,0)</f>
        <v>PRODUCTOS INDUSTRIALES Y RELACIONADOS</v>
      </c>
      <c r="C2197" s="36" t="s">
        <v>449</v>
      </c>
      <c r="D2197" s="35" t="str">
        <f>+Tabla3[[#This Row],[id_detalle]]&amp;" "&amp;VLOOKUP(Tabla3[[#This Row],[id_detalle]],rubro_detalle[[Código]:[Rubro Detalle]],2,0)</f>
        <v>03.06.201 Papel y Cartón</v>
      </c>
      <c r="E2197" s="33">
        <f t="shared" si="69"/>
        <v>19</v>
      </c>
      <c r="F2197" s="47" t="str">
        <f t="shared" si="68"/>
        <v>03.06.201-19</v>
      </c>
      <c r="G2197" s="37" t="s">
        <v>4059</v>
      </c>
      <c r="H2197" s="37">
        <v>517</v>
      </c>
    </row>
    <row r="2198" spans="1:8" x14ac:dyDescent="0.3">
      <c r="A2198" s="34" t="str">
        <f>+LEFT(Tabla3[[#This Row],[id_detalle]],2)</f>
        <v>03</v>
      </c>
      <c r="B2198" s="46" t="str">
        <f>VLOOKUP((LEFT(Tabla3[[#This Row],[id_detalle]],2)),id_rubro[[id]:[Rubro]],2,0)</f>
        <v>PRODUCTOS INDUSTRIALES Y RELACIONADOS</v>
      </c>
      <c r="C2198" s="36" t="s">
        <v>449</v>
      </c>
      <c r="D2198" s="35" t="str">
        <f>+Tabla3[[#This Row],[id_detalle]]&amp;" "&amp;VLOOKUP(Tabla3[[#This Row],[id_detalle]],rubro_detalle[[Código]:[Rubro Detalle]],2,0)</f>
        <v>03.06.201 Papel y Cartón</v>
      </c>
      <c r="E2198" s="33">
        <f t="shared" si="69"/>
        <v>20</v>
      </c>
      <c r="F2198" s="47" t="str">
        <f t="shared" si="68"/>
        <v>03.06.201-20</v>
      </c>
      <c r="G2198" s="37" t="s">
        <v>4060</v>
      </c>
      <c r="H2198" s="37">
        <v>527</v>
      </c>
    </row>
    <row r="2199" spans="1:8" x14ac:dyDescent="0.3">
      <c r="A2199" s="34" t="str">
        <f>+LEFT(Tabla3[[#This Row],[id_detalle]],2)</f>
        <v>03</v>
      </c>
      <c r="B2199" s="46" t="str">
        <f>VLOOKUP((LEFT(Tabla3[[#This Row],[id_detalle]],2)),id_rubro[[id]:[Rubro]],2,0)</f>
        <v>PRODUCTOS INDUSTRIALES Y RELACIONADOS</v>
      </c>
      <c r="C2199" s="36" t="s">
        <v>449</v>
      </c>
      <c r="D2199" s="35" t="str">
        <f>+Tabla3[[#This Row],[id_detalle]]&amp;" "&amp;VLOOKUP(Tabla3[[#This Row],[id_detalle]],rubro_detalle[[Código]:[Rubro Detalle]],2,0)</f>
        <v>03.06.201 Papel y Cartón</v>
      </c>
      <c r="E2199" s="33">
        <f t="shared" si="69"/>
        <v>21</v>
      </c>
      <c r="F2199" s="47" t="str">
        <f t="shared" si="68"/>
        <v>03.06.201-21</v>
      </c>
      <c r="G2199" s="37" t="s">
        <v>4061</v>
      </c>
      <c r="H2199" s="37">
        <v>657</v>
      </c>
    </row>
    <row r="2200" spans="1:8" x14ac:dyDescent="0.3">
      <c r="A2200" s="34" t="str">
        <f>+LEFT(Tabla3[[#This Row],[id_detalle]],2)</f>
        <v>03</v>
      </c>
      <c r="B2200" s="46" t="str">
        <f>VLOOKUP((LEFT(Tabla3[[#This Row],[id_detalle]],2)),id_rubro[[id]:[Rubro]],2,0)</f>
        <v>PRODUCTOS INDUSTRIALES Y RELACIONADOS</v>
      </c>
      <c r="C2200" s="36" t="s">
        <v>449</v>
      </c>
      <c r="D2200" s="35" t="str">
        <f>+Tabla3[[#This Row],[id_detalle]]&amp;" "&amp;VLOOKUP(Tabla3[[#This Row],[id_detalle]],rubro_detalle[[Código]:[Rubro Detalle]],2,0)</f>
        <v>03.06.201 Papel y Cartón</v>
      </c>
      <c r="E2200" s="33">
        <f t="shared" si="69"/>
        <v>22</v>
      </c>
      <c r="F2200" s="47" t="str">
        <f t="shared" si="68"/>
        <v>03.06.201-22</v>
      </c>
      <c r="G2200" s="37" t="s">
        <v>3998</v>
      </c>
      <c r="H2200" s="37">
        <v>657</v>
      </c>
    </row>
    <row r="2201" spans="1:8" x14ac:dyDescent="0.3">
      <c r="A2201" s="34" t="str">
        <f>+LEFT(Tabla3[[#This Row],[id_detalle]],2)</f>
        <v>03</v>
      </c>
      <c r="B2201" s="46" t="str">
        <f>VLOOKUP((LEFT(Tabla3[[#This Row],[id_detalle]],2)),id_rubro[[id]:[Rubro]],2,0)</f>
        <v>PRODUCTOS INDUSTRIALES Y RELACIONADOS</v>
      </c>
      <c r="C2201" s="36" t="s">
        <v>449</v>
      </c>
      <c r="D2201" s="35" t="str">
        <f>+Tabla3[[#This Row],[id_detalle]]&amp;" "&amp;VLOOKUP(Tabla3[[#This Row],[id_detalle]],rubro_detalle[[Código]:[Rubro Detalle]],2,0)</f>
        <v>03.06.201 Papel y Cartón</v>
      </c>
      <c r="E2201" s="33">
        <f t="shared" si="69"/>
        <v>23</v>
      </c>
      <c r="F2201" s="47" t="str">
        <f t="shared" si="68"/>
        <v>03.06.201-23</v>
      </c>
      <c r="G2201" s="37" t="s">
        <v>4062</v>
      </c>
      <c r="H2201" s="37">
        <v>657</v>
      </c>
    </row>
    <row r="2202" spans="1:8" x14ac:dyDescent="0.3">
      <c r="A2202" s="34" t="str">
        <f>+LEFT(Tabla3[[#This Row],[id_detalle]],2)</f>
        <v>03</v>
      </c>
      <c r="B2202" s="46" t="str">
        <f>VLOOKUP((LEFT(Tabla3[[#This Row],[id_detalle]],2)),id_rubro[[id]:[Rubro]],2,0)</f>
        <v>PRODUCTOS INDUSTRIALES Y RELACIONADOS</v>
      </c>
      <c r="C2202" s="36" t="s">
        <v>449</v>
      </c>
      <c r="D2202" s="35" t="str">
        <f>+Tabla3[[#This Row],[id_detalle]]&amp;" "&amp;VLOOKUP(Tabla3[[#This Row],[id_detalle]],rubro_detalle[[Código]:[Rubro Detalle]],2,0)</f>
        <v>03.06.201 Papel y Cartón</v>
      </c>
      <c r="E2202" s="33">
        <f t="shared" si="69"/>
        <v>24</v>
      </c>
      <c r="F2202" s="47" t="str">
        <f t="shared" si="68"/>
        <v>03.06.201-24</v>
      </c>
      <c r="G2202" s="37" t="s">
        <v>4063</v>
      </c>
      <c r="H2202" s="37">
        <v>679</v>
      </c>
    </row>
    <row r="2203" spans="1:8" x14ac:dyDescent="0.3">
      <c r="A2203" s="34" t="str">
        <f>+LEFT(Tabla3[[#This Row],[id_detalle]],2)</f>
        <v>03</v>
      </c>
      <c r="B2203" s="46" t="str">
        <f>VLOOKUP((LEFT(Tabla3[[#This Row],[id_detalle]],2)),id_rubro[[id]:[Rubro]],2,0)</f>
        <v>PRODUCTOS INDUSTRIALES Y RELACIONADOS</v>
      </c>
      <c r="C2203" s="36" t="s">
        <v>449</v>
      </c>
      <c r="D2203" s="35" t="str">
        <f>+Tabla3[[#This Row],[id_detalle]]&amp;" "&amp;VLOOKUP(Tabla3[[#This Row],[id_detalle]],rubro_detalle[[Código]:[Rubro Detalle]],2,0)</f>
        <v>03.06.201 Papel y Cartón</v>
      </c>
      <c r="E2203" s="33">
        <f t="shared" si="69"/>
        <v>25</v>
      </c>
      <c r="F2203" s="47" t="str">
        <f t="shared" si="68"/>
        <v>03.06.201-25</v>
      </c>
      <c r="G2203" s="37" t="s">
        <v>4064</v>
      </c>
      <c r="H2203" s="37">
        <v>683</v>
      </c>
    </row>
    <row r="2204" spans="1:8" x14ac:dyDescent="0.3">
      <c r="A2204" s="34" t="str">
        <f>+LEFT(Tabla3[[#This Row],[id_detalle]],2)</f>
        <v>03</v>
      </c>
      <c r="B2204" s="46" t="str">
        <f>VLOOKUP((LEFT(Tabla3[[#This Row],[id_detalle]],2)),id_rubro[[id]:[Rubro]],2,0)</f>
        <v>PRODUCTOS INDUSTRIALES Y RELACIONADOS</v>
      </c>
      <c r="C2204" s="36" t="s">
        <v>449</v>
      </c>
      <c r="D2204" s="35" t="str">
        <f>+Tabla3[[#This Row],[id_detalle]]&amp;" "&amp;VLOOKUP(Tabla3[[#This Row],[id_detalle]],rubro_detalle[[Código]:[Rubro Detalle]],2,0)</f>
        <v>03.06.201 Papel y Cartón</v>
      </c>
      <c r="E2204" s="33">
        <f t="shared" si="69"/>
        <v>26</v>
      </c>
      <c r="F2204" s="47" t="str">
        <f t="shared" si="68"/>
        <v>03.06.201-26</v>
      </c>
      <c r="G2204" s="37" t="s">
        <v>3502</v>
      </c>
      <c r="H2204" s="37">
        <v>687</v>
      </c>
    </row>
    <row r="2205" spans="1:8" x14ac:dyDescent="0.3">
      <c r="A2205" s="34" t="str">
        <f>+LEFT(Tabla3[[#This Row],[id_detalle]],2)</f>
        <v>03</v>
      </c>
      <c r="B2205" s="46" t="str">
        <f>VLOOKUP((LEFT(Tabla3[[#This Row],[id_detalle]],2)),id_rubro[[id]:[Rubro]],2,0)</f>
        <v>PRODUCTOS INDUSTRIALES Y RELACIONADOS</v>
      </c>
      <c r="C2205" s="36" t="s">
        <v>449</v>
      </c>
      <c r="D2205" s="35" t="str">
        <f>+Tabla3[[#This Row],[id_detalle]]&amp;" "&amp;VLOOKUP(Tabla3[[#This Row],[id_detalle]],rubro_detalle[[Código]:[Rubro Detalle]],2,0)</f>
        <v>03.06.201 Papel y Cartón</v>
      </c>
      <c r="E2205" s="33">
        <f t="shared" si="69"/>
        <v>27</v>
      </c>
      <c r="F2205" s="47" t="str">
        <f t="shared" si="68"/>
        <v>03.06.201-27</v>
      </c>
      <c r="G2205" s="37" t="s">
        <v>4049</v>
      </c>
      <c r="H2205" s="37">
        <v>687</v>
      </c>
    </row>
    <row r="2206" spans="1:8" x14ac:dyDescent="0.3">
      <c r="A2206" s="34" t="str">
        <f>+LEFT(Tabla3[[#This Row],[id_detalle]],2)</f>
        <v>03</v>
      </c>
      <c r="B2206" s="46" t="str">
        <f>VLOOKUP((LEFT(Tabla3[[#This Row],[id_detalle]],2)),id_rubro[[id]:[Rubro]],2,0)</f>
        <v>PRODUCTOS INDUSTRIALES Y RELACIONADOS</v>
      </c>
      <c r="C2206" s="36" t="s">
        <v>449</v>
      </c>
      <c r="D2206" s="35" t="str">
        <f>+Tabla3[[#This Row],[id_detalle]]&amp;" "&amp;VLOOKUP(Tabla3[[#This Row],[id_detalle]],rubro_detalle[[Código]:[Rubro Detalle]],2,0)</f>
        <v>03.06.201 Papel y Cartón</v>
      </c>
      <c r="E2206" s="33">
        <f t="shared" si="69"/>
        <v>28</v>
      </c>
      <c r="F2206" s="47" t="str">
        <f t="shared" si="68"/>
        <v>03.06.201-28</v>
      </c>
      <c r="G2206" s="37" t="s">
        <v>3503</v>
      </c>
      <c r="H2206" s="37">
        <v>687</v>
      </c>
    </row>
    <row r="2207" spans="1:8" x14ac:dyDescent="0.3">
      <c r="A2207" s="34" t="str">
        <f>+LEFT(Tabla3[[#This Row],[id_detalle]],2)</f>
        <v>03</v>
      </c>
      <c r="B2207" s="46" t="str">
        <f>VLOOKUP((LEFT(Tabla3[[#This Row],[id_detalle]],2)),id_rubro[[id]:[Rubro]],2,0)</f>
        <v>PRODUCTOS INDUSTRIALES Y RELACIONADOS</v>
      </c>
      <c r="C2207" s="36" t="s">
        <v>451</v>
      </c>
      <c r="D2207" s="35" t="str">
        <f>+Tabla3[[#This Row],[id_detalle]]&amp;" "&amp;VLOOKUP(Tabla3[[#This Row],[id_detalle]],rubro_detalle[[Código]:[Rubro Detalle]],2,0)</f>
        <v>03.06.205 Papeles Auadhesivos</v>
      </c>
      <c r="E2207" s="33">
        <f t="shared" si="69"/>
        <v>1</v>
      </c>
      <c r="F2207" s="47" t="str">
        <f t="shared" si="68"/>
        <v>03.06.205-1</v>
      </c>
      <c r="G2207" s="37" t="s">
        <v>4032</v>
      </c>
      <c r="H2207" s="37">
        <v>228</v>
      </c>
    </row>
    <row r="2208" spans="1:8" x14ac:dyDescent="0.3">
      <c r="A2208" s="34" t="str">
        <f>+LEFT(Tabla3[[#This Row],[id_detalle]],2)</f>
        <v>03</v>
      </c>
      <c r="B2208" s="46" t="str">
        <f>VLOOKUP((LEFT(Tabla3[[#This Row],[id_detalle]],2)),id_rubro[[id]:[Rubro]],2,0)</f>
        <v>PRODUCTOS INDUSTRIALES Y RELACIONADOS</v>
      </c>
      <c r="C2208" s="36" t="s">
        <v>451</v>
      </c>
      <c r="D2208" s="35" t="str">
        <f>+Tabla3[[#This Row],[id_detalle]]&amp;" "&amp;VLOOKUP(Tabla3[[#This Row],[id_detalle]],rubro_detalle[[Código]:[Rubro Detalle]],2,0)</f>
        <v>03.06.205 Papeles Auadhesivos</v>
      </c>
      <c r="E2208" s="33">
        <f t="shared" si="69"/>
        <v>2</v>
      </c>
      <c r="F2208" s="47" t="str">
        <f t="shared" si="68"/>
        <v>03.06.205-2</v>
      </c>
      <c r="G2208" s="37" t="s">
        <v>4033</v>
      </c>
      <c r="H2208" s="37">
        <v>354</v>
      </c>
    </row>
    <row r="2209" spans="1:8" x14ac:dyDescent="0.3">
      <c r="A2209" s="34" t="str">
        <f>+LEFT(Tabla3[[#This Row],[id_detalle]],2)</f>
        <v>03</v>
      </c>
      <c r="B2209" s="46" t="str">
        <f>VLOOKUP((LEFT(Tabla3[[#This Row],[id_detalle]],2)),id_rubro[[id]:[Rubro]],2,0)</f>
        <v>PRODUCTOS INDUSTRIALES Y RELACIONADOS</v>
      </c>
      <c r="C2209" s="36" t="s">
        <v>451</v>
      </c>
      <c r="D2209" s="35" t="str">
        <f>+Tabla3[[#This Row],[id_detalle]]&amp;" "&amp;VLOOKUP(Tabla3[[#This Row],[id_detalle]],rubro_detalle[[Código]:[Rubro Detalle]],2,0)</f>
        <v>03.06.205 Papeles Auadhesivos</v>
      </c>
      <c r="E2209" s="33">
        <f t="shared" si="69"/>
        <v>3</v>
      </c>
      <c r="F2209" s="47" t="str">
        <f t="shared" si="68"/>
        <v>03.06.205-3</v>
      </c>
      <c r="G2209" s="37" t="s">
        <v>4003</v>
      </c>
      <c r="H2209" s="37">
        <v>376</v>
      </c>
    </row>
    <row r="2210" spans="1:8" x14ac:dyDescent="0.3">
      <c r="A2210" s="34" t="str">
        <f>+LEFT(Tabla3[[#This Row],[id_detalle]],2)</f>
        <v>03</v>
      </c>
      <c r="B2210" s="46" t="str">
        <f>VLOOKUP((LEFT(Tabla3[[#This Row],[id_detalle]],2)),id_rubro[[id]:[Rubro]],2,0)</f>
        <v>PRODUCTOS INDUSTRIALES Y RELACIONADOS</v>
      </c>
      <c r="C2210" s="36" t="s">
        <v>451</v>
      </c>
      <c r="D2210" s="35" t="str">
        <f>+Tabla3[[#This Row],[id_detalle]]&amp;" "&amp;VLOOKUP(Tabla3[[#This Row],[id_detalle]],rubro_detalle[[Código]:[Rubro Detalle]],2,0)</f>
        <v>03.06.205 Papeles Auadhesivos</v>
      </c>
      <c r="E2210" s="33">
        <f t="shared" si="69"/>
        <v>4</v>
      </c>
      <c r="F2210" s="47" t="str">
        <f t="shared" si="68"/>
        <v>03.06.205-4</v>
      </c>
      <c r="G2210" s="37" t="s">
        <v>3992</v>
      </c>
      <c r="H2210" s="37">
        <v>378</v>
      </c>
    </row>
    <row r="2211" spans="1:8" x14ac:dyDescent="0.3">
      <c r="A2211" s="34" t="str">
        <f>+LEFT(Tabla3[[#This Row],[id_detalle]],2)</f>
        <v>03</v>
      </c>
      <c r="B2211" s="46" t="str">
        <f>VLOOKUP((LEFT(Tabla3[[#This Row],[id_detalle]],2)),id_rubro[[id]:[Rubro]],2,0)</f>
        <v>PRODUCTOS INDUSTRIALES Y RELACIONADOS</v>
      </c>
      <c r="C2211" s="36" t="s">
        <v>451</v>
      </c>
      <c r="D2211" s="35" t="str">
        <f>+Tabla3[[#This Row],[id_detalle]]&amp;" "&amp;VLOOKUP(Tabla3[[#This Row],[id_detalle]],rubro_detalle[[Código]:[Rubro Detalle]],2,0)</f>
        <v>03.06.205 Papeles Auadhesivos</v>
      </c>
      <c r="E2211" s="33">
        <f t="shared" si="69"/>
        <v>5</v>
      </c>
      <c r="F2211" s="47" t="str">
        <f t="shared" si="68"/>
        <v>03.06.205-5</v>
      </c>
      <c r="G2211" s="37" t="s">
        <v>4055</v>
      </c>
      <c r="H2211" s="37">
        <v>383</v>
      </c>
    </row>
    <row r="2212" spans="1:8" x14ac:dyDescent="0.3">
      <c r="A2212" s="34" t="str">
        <f>+LEFT(Tabla3[[#This Row],[id_detalle]],2)</f>
        <v>03</v>
      </c>
      <c r="B2212" s="46" t="str">
        <f>VLOOKUP((LEFT(Tabla3[[#This Row],[id_detalle]],2)),id_rubro[[id]:[Rubro]],2,0)</f>
        <v>PRODUCTOS INDUSTRIALES Y RELACIONADOS</v>
      </c>
      <c r="C2212" s="36" t="s">
        <v>451</v>
      </c>
      <c r="D2212" s="35" t="str">
        <f>+Tabla3[[#This Row],[id_detalle]]&amp;" "&amp;VLOOKUP(Tabla3[[#This Row],[id_detalle]],rubro_detalle[[Código]:[Rubro Detalle]],2,0)</f>
        <v>03.06.205 Papeles Auadhesivos</v>
      </c>
      <c r="E2212" s="33">
        <f t="shared" si="69"/>
        <v>6</v>
      </c>
      <c r="F2212" s="47" t="str">
        <f t="shared" si="68"/>
        <v>03.06.205-6</v>
      </c>
      <c r="G2212" s="37" t="s">
        <v>3994</v>
      </c>
      <c r="H2212" s="37">
        <v>384</v>
      </c>
    </row>
    <row r="2213" spans="1:8" x14ac:dyDescent="0.3">
      <c r="A2213" s="34" t="str">
        <f>+LEFT(Tabla3[[#This Row],[id_detalle]],2)</f>
        <v>03</v>
      </c>
      <c r="B2213" s="46" t="str">
        <f>VLOOKUP((LEFT(Tabla3[[#This Row],[id_detalle]],2)),id_rubro[[id]:[Rubro]],2,0)</f>
        <v>PRODUCTOS INDUSTRIALES Y RELACIONADOS</v>
      </c>
      <c r="C2213" s="36" t="s">
        <v>451</v>
      </c>
      <c r="D2213" s="35" t="str">
        <f>+Tabla3[[#This Row],[id_detalle]]&amp;" "&amp;VLOOKUP(Tabla3[[#This Row],[id_detalle]],rubro_detalle[[Código]:[Rubro Detalle]],2,0)</f>
        <v>03.06.205 Papeles Auadhesivos</v>
      </c>
      <c r="E2213" s="33">
        <f t="shared" si="69"/>
        <v>7</v>
      </c>
      <c r="F2213" s="47" t="str">
        <f t="shared" si="68"/>
        <v>03.06.205-7</v>
      </c>
      <c r="G2213" s="37" t="s">
        <v>3519</v>
      </c>
      <c r="H2213" s="37">
        <v>488</v>
      </c>
    </row>
    <row r="2214" spans="1:8" x14ac:dyDescent="0.3">
      <c r="A2214" s="34" t="str">
        <f>+LEFT(Tabla3[[#This Row],[id_detalle]],2)</f>
        <v>03</v>
      </c>
      <c r="B2214" s="46" t="str">
        <f>VLOOKUP((LEFT(Tabla3[[#This Row],[id_detalle]],2)),id_rubro[[id]:[Rubro]],2,0)</f>
        <v>PRODUCTOS INDUSTRIALES Y RELACIONADOS</v>
      </c>
      <c r="C2214" s="36" t="s">
        <v>451</v>
      </c>
      <c r="D2214" s="35" t="str">
        <f>+Tabla3[[#This Row],[id_detalle]]&amp;" "&amp;VLOOKUP(Tabla3[[#This Row],[id_detalle]],rubro_detalle[[Código]:[Rubro Detalle]],2,0)</f>
        <v>03.06.205 Papeles Auadhesivos</v>
      </c>
      <c r="E2214" s="33">
        <f t="shared" si="69"/>
        <v>8</v>
      </c>
      <c r="F2214" s="47" t="str">
        <f t="shared" si="68"/>
        <v>03.06.205-8</v>
      </c>
      <c r="G2214" s="37" t="s">
        <v>3996</v>
      </c>
      <c r="H2214" s="37">
        <v>616</v>
      </c>
    </row>
    <row r="2215" spans="1:8" x14ac:dyDescent="0.3">
      <c r="A2215" s="34" t="str">
        <f>+LEFT(Tabla3[[#This Row],[id_detalle]],2)</f>
        <v>03</v>
      </c>
      <c r="B2215" s="46" t="str">
        <f>VLOOKUP((LEFT(Tabla3[[#This Row],[id_detalle]],2)),id_rubro[[id]:[Rubro]],2,0)</f>
        <v>PRODUCTOS INDUSTRIALES Y RELACIONADOS</v>
      </c>
      <c r="C2215" s="36" t="s">
        <v>451</v>
      </c>
      <c r="D2215" s="35" t="str">
        <f>+Tabla3[[#This Row],[id_detalle]]&amp;" "&amp;VLOOKUP(Tabla3[[#This Row],[id_detalle]],rubro_detalle[[Código]:[Rubro Detalle]],2,0)</f>
        <v>03.06.205 Papeles Auadhesivos</v>
      </c>
      <c r="E2215" s="33">
        <f t="shared" si="69"/>
        <v>9</v>
      </c>
      <c r="F2215" s="47" t="str">
        <f t="shared" si="68"/>
        <v>03.06.205-9</v>
      </c>
      <c r="G2215" s="37" t="s">
        <v>3012</v>
      </c>
      <c r="H2215" s="37">
        <v>622</v>
      </c>
    </row>
    <row r="2216" spans="1:8" x14ac:dyDescent="0.3">
      <c r="A2216" s="34" t="str">
        <f>+LEFT(Tabla3[[#This Row],[id_detalle]],2)</f>
        <v>03</v>
      </c>
      <c r="B2216" s="46" t="str">
        <f>VLOOKUP((LEFT(Tabla3[[#This Row],[id_detalle]],2)),id_rubro[[id]:[Rubro]],2,0)</f>
        <v>PRODUCTOS INDUSTRIALES Y RELACIONADOS</v>
      </c>
      <c r="C2216" s="36" t="s">
        <v>451</v>
      </c>
      <c r="D2216" s="35" t="str">
        <f>+Tabla3[[#This Row],[id_detalle]]&amp;" "&amp;VLOOKUP(Tabla3[[#This Row],[id_detalle]],rubro_detalle[[Código]:[Rubro Detalle]],2,0)</f>
        <v>03.06.205 Papeles Auadhesivos</v>
      </c>
      <c r="E2216" s="33">
        <f t="shared" si="69"/>
        <v>10</v>
      </c>
      <c r="F2216" s="47" t="str">
        <f t="shared" si="68"/>
        <v>03.06.205-10</v>
      </c>
      <c r="G2216" s="37" t="s">
        <v>3998</v>
      </c>
      <c r="H2216" s="37">
        <v>657</v>
      </c>
    </row>
    <row r="2217" spans="1:8" x14ac:dyDescent="0.3">
      <c r="A2217" s="34" t="str">
        <f>+LEFT(Tabla3[[#This Row],[id_detalle]],2)</f>
        <v>03</v>
      </c>
      <c r="B2217" s="46" t="str">
        <f>VLOOKUP((LEFT(Tabla3[[#This Row],[id_detalle]],2)),id_rubro[[id]:[Rubro]],2,0)</f>
        <v>PRODUCTOS INDUSTRIALES Y RELACIONADOS</v>
      </c>
      <c r="C2217" s="36" t="s">
        <v>451</v>
      </c>
      <c r="D2217" s="35" t="str">
        <f>+Tabla3[[#This Row],[id_detalle]]&amp;" "&amp;VLOOKUP(Tabla3[[#This Row],[id_detalle]],rubro_detalle[[Código]:[Rubro Detalle]],2,0)</f>
        <v>03.06.205 Papeles Auadhesivos</v>
      </c>
      <c r="E2217" s="33">
        <f t="shared" si="69"/>
        <v>11</v>
      </c>
      <c r="F2217" s="47" t="str">
        <f t="shared" si="68"/>
        <v>03.06.205-11</v>
      </c>
      <c r="G2217" s="37" t="s">
        <v>3999</v>
      </c>
      <c r="H2217" s="37">
        <v>658</v>
      </c>
    </row>
    <row r="2218" spans="1:8" x14ac:dyDescent="0.3">
      <c r="A2218" s="34" t="str">
        <f>+LEFT(Tabla3[[#This Row],[id_detalle]],2)</f>
        <v>03</v>
      </c>
      <c r="B2218" s="46" t="str">
        <f>VLOOKUP((LEFT(Tabla3[[#This Row],[id_detalle]],2)),id_rubro[[id]:[Rubro]],2,0)</f>
        <v>PRODUCTOS INDUSTRIALES Y RELACIONADOS</v>
      </c>
      <c r="C2218" s="36" t="s">
        <v>451</v>
      </c>
      <c r="D2218" s="35" t="str">
        <f>+Tabla3[[#This Row],[id_detalle]]&amp;" "&amp;VLOOKUP(Tabla3[[#This Row],[id_detalle]],rubro_detalle[[Código]:[Rubro Detalle]],2,0)</f>
        <v>03.06.205 Papeles Auadhesivos</v>
      </c>
      <c r="E2218" s="33">
        <f t="shared" si="69"/>
        <v>12</v>
      </c>
      <c r="F2218" s="47" t="str">
        <f t="shared" si="68"/>
        <v>03.06.205-12</v>
      </c>
      <c r="G2218" s="37" t="s">
        <v>4001</v>
      </c>
      <c r="H2218" s="37">
        <v>782</v>
      </c>
    </row>
    <row r="2219" spans="1:8" x14ac:dyDescent="0.3">
      <c r="A2219" s="34" t="str">
        <f>+LEFT(Tabla3[[#This Row],[id_detalle]],2)</f>
        <v>03</v>
      </c>
      <c r="B2219" s="46" t="str">
        <f>VLOOKUP((LEFT(Tabla3[[#This Row],[id_detalle]],2)),id_rubro[[id]:[Rubro]],2,0)</f>
        <v>PRODUCTOS INDUSTRIALES Y RELACIONADOS</v>
      </c>
      <c r="C2219" s="36" t="s">
        <v>453</v>
      </c>
      <c r="D2219" s="35" t="str">
        <f>+Tabla3[[#This Row],[id_detalle]]&amp;" "&amp;VLOOKUP(Tabla3[[#This Row],[id_detalle]],rubro_detalle[[Código]:[Rubro Detalle]],2,0)</f>
        <v>03.06.211 Papeles Heliográficos</v>
      </c>
      <c r="E2219" s="33">
        <f t="shared" si="69"/>
        <v>1</v>
      </c>
      <c r="F2219" s="47" t="str">
        <f t="shared" si="68"/>
        <v>03.06.211-1</v>
      </c>
      <c r="G2219" s="37" t="s">
        <v>4054</v>
      </c>
      <c r="H2219" s="37">
        <v>382</v>
      </c>
    </row>
    <row r="2220" spans="1:8" x14ac:dyDescent="0.3">
      <c r="A2220" s="34" t="str">
        <f>+LEFT(Tabla3[[#This Row],[id_detalle]],2)</f>
        <v>03</v>
      </c>
      <c r="B2220" s="46" t="str">
        <f>VLOOKUP((LEFT(Tabla3[[#This Row],[id_detalle]],2)),id_rubro[[id]:[Rubro]],2,0)</f>
        <v>PRODUCTOS INDUSTRIALES Y RELACIONADOS</v>
      </c>
      <c r="C2220" s="36" t="s">
        <v>455</v>
      </c>
      <c r="D2220" s="35" t="str">
        <f>+Tabla3[[#This Row],[id_detalle]]&amp;" "&amp;VLOOKUP(Tabla3[[#This Row],[id_detalle]],rubro_detalle[[Código]:[Rubro Detalle]],2,0)</f>
        <v>03.06.221 Papeles Murales</v>
      </c>
      <c r="E2220" s="33">
        <f t="shared" si="69"/>
        <v>1</v>
      </c>
      <c r="F2220" s="47" t="str">
        <f t="shared" si="68"/>
        <v>03.06.221-1</v>
      </c>
      <c r="G2220" s="37" t="s">
        <v>3449</v>
      </c>
      <c r="H2220" s="37">
        <v>192</v>
      </c>
    </row>
    <row r="2221" spans="1:8" x14ac:dyDescent="0.3">
      <c r="A2221" s="34" t="str">
        <f>+LEFT(Tabla3[[#This Row],[id_detalle]],2)</f>
        <v>03</v>
      </c>
      <c r="B2221" s="46" t="str">
        <f>VLOOKUP((LEFT(Tabla3[[#This Row],[id_detalle]],2)),id_rubro[[id]:[Rubro]],2,0)</f>
        <v>PRODUCTOS INDUSTRIALES Y RELACIONADOS</v>
      </c>
      <c r="C2221" s="36" t="s">
        <v>455</v>
      </c>
      <c r="D2221" s="35" t="str">
        <f>+Tabla3[[#This Row],[id_detalle]]&amp;" "&amp;VLOOKUP(Tabla3[[#This Row],[id_detalle]],rubro_detalle[[Código]:[Rubro Detalle]],2,0)</f>
        <v>03.06.221 Papeles Murales</v>
      </c>
      <c r="E2221" s="33">
        <f t="shared" si="69"/>
        <v>2</v>
      </c>
      <c r="F2221" s="47" t="str">
        <f t="shared" si="68"/>
        <v>03.06.221-2</v>
      </c>
      <c r="G2221" s="37" t="s">
        <v>3872</v>
      </c>
      <c r="H2221" s="37">
        <v>272</v>
      </c>
    </row>
    <row r="2222" spans="1:8" x14ac:dyDescent="0.3">
      <c r="A2222" s="34" t="str">
        <f>+LEFT(Tabla3[[#This Row],[id_detalle]],2)</f>
        <v>03</v>
      </c>
      <c r="B2222" s="46" t="str">
        <f>VLOOKUP((LEFT(Tabla3[[#This Row],[id_detalle]],2)),id_rubro[[id]:[Rubro]],2,0)</f>
        <v>PRODUCTOS INDUSTRIALES Y RELACIONADOS</v>
      </c>
      <c r="C2222" s="36" t="s">
        <v>455</v>
      </c>
      <c r="D2222" s="35" t="str">
        <f>+Tabla3[[#This Row],[id_detalle]]&amp;" "&amp;VLOOKUP(Tabla3[[#This Row],[id_detalle]],rubro_detalle[[Código]:[Rubro Detalle]],2,0)</f>
        <v>03.06.221 Papeles Murales</v>
      </c>
      <c r="E2222" s="33">
        <f t="shared" si="69"/>
        <v>3</v>
      </c>
      <c r="F2222" s="47" t="str">
        <f t="shared" si="68"/>
        <v>03.06.221-3</v>
      </c>
      <c r="G2222" s="37" t="s">
        <v>3455</v>
      </c>
      <c r="H2222" s="37">
        <v>309</v>
      </c>
    </row>
    <row r="2223" spans="1:8" x14ac:dyDescent="0.3">
      <c r="A2223" s="34" t="str">
        <f>+LEFT(Tabla3[[#This Row],[id_detalle]],2)</f>
        <v>03</v>
      </c>
      <c r="B2223" s="46" t="str">
        <f>VLOOKUP((LEFT(Tabla3[[#This Row],[id_detalle]],2)),id_rubro[[id]:[Rubro]],2,0)</f>
        <v>PRODUCTOS INDUSTRIALES Y RELACIONADOS</v>
      </c>
      <c r="C2223" s="36" t="s">
        <v>455</v>
      </c>
      <c r="D2223" s="35" t="str">
        <f>+Tabla3[[#This Row],[id_detalle]]&amp;" "&amp;VLOOKUP(Tabla3[[#This Row],[id_detalle]],rubro_detalle[[Código]:[Rubro Detalle]],2,0)</f>
        <v>03.06.221 Papeles Murales</v>
      </c>
      <c r="E2223" s="33">
        <f t="shared" si="69"/>
        <v>4</v>
      </c>
      <c r="F2223" s="47" t="str">
        <f t="shared" si="68"/>
        <v>03.06.221-4</v>
      </c>
      <c r="G2223" s="37" t="s">
        <v>3461</v>
      </c>
      <c r="H2223" s="37">
        <v>370</v>
      </c>
    </row>
    <row r="2224" spans="1:8" x14ac:dyDescent="0.3">
      <c r="A2224" s="34" t="str">
        <f>+LEFT(Tabla3[[#This Row],[id_detalle]],2)</f>
        <v>03</v>
      </c>
      <c r="B2224" s="46" t="str">
        <f>VLOOKUP((LEFT(Tabla3[[#This Row],[id_detalle]],2)),id_rubro[[id]:[Rubro]],2,0)</f>
        <v>PRODUCTOS INDUSTRIALES Y RELACIONADOS</v>
      </c>
      <c r="C2224" s="36" t="s">
        <v>455</v>
      </c>
      <c r="D2224" s="35" t="str">
        <f>+Tabla3[[#This Row],[id_detalle]]&amp;" "&amp;VLOOKUP(Tabla3[[#This Row],[id_detalle]],rubro_detalle[[Código]:[Rubro Detalle]],2,0)</f>
        <v>03.06.221 Papeles Murales</v>
      </c>
      <c r="E2224" s="33">
        <f t="shared" si="69"/>
        <v>5</v>
      </c>
      <c r="F2224" s="47" t="str">
        <f t="shared" si="68"/>
        <v>03.06.221-5</v>
      </c>
      <c r="G2224" s="37" t="s">
        <v>3471</v>
      </c>
      <c r="H2224" s="37">
        <v>663</v>
      </c>
    </row>
    <row r="2225" spans="1:8" x14ac:dyDescent="0.3">
      <c r="A2225" s="34" t="str">
        <f>+LEFT(Tabla3[[#This Row],[id_detalle]],2)</f>
        <v>03</v>
      </c>
      <c r="B2225" s="46" t="str">
        <f>VLOOKUP((LEFT(Tabla3[[#This Row],[id_detalle]],2)),id_rubro[[id]:[Rubro]],2,0)</f>
        <v>PRODUCTOS INDUSTRIALES Y RELACIONADOS</v>
      </c>
      <c r="C2225" s="36" t="s">
        <v>455</v>
      </c>
      <c r="D2225" s="35" t="str">
        <f>+Tabla3[[#This Row],[id_detalle]]&amp;" "&amp;VLOOKUP(Tabla3[[#This Row],[id_detalle]],rubro_detalle[[Código]:[Rubro Detalle]],2,0)</f>
        <v>03.06.221 Papeles Murales</v>
      </c>
      <c r="E2225" s="33">
        <f t="shared" si="69"/>
        <v>6</v>
      </c>
      <c r="F2225" s="47" t="str">
        <f t="shared" si="68"/>
        <v>03.06.221-6</v>
      </c>
      <c r="G2225" s="37" t="s">
        <v>3474</v>
      </c>
      <c r="H2225" s="37">
        <v>708</v>
      </c>
    </row>
    <row r="2226" spans="1:8" x14ac:dyDescent="0.3">
      <c r="A2226" s="34" t="str">
        <f>+LEFT(Tabla3[[#This Row],[id_detalle]],2)</f>
        <v>03</v>
      </c>
      <c r="B2226" s="46" t="str">
        <f>VLOOKUP((LEFT(Tabla3[[#This Row],[id_detalle]],2)),id_rubro[[id]:[Rubro]],2,0)</f>
        <v>PRODUCTOS INDUSTRIALES Y RELACIONADOS</v>
      </c>
      <c r="C2226" s="36" t="s">
        <v>457</v>
      </c>
      <c r="D2226" s="35" t="str">
        <f>+Tabla3[[#This Row],[id_detalle]]&amp;" "&amp;VLOOKUP(Tabla3[[#This Row],[id_detalle]],rubro_detalle[[Código]:[Rubro Detalle]],2,0)</f>
        <v>03.06.223 Papeles para Corrugar</v>
      </c>
      <c r="E2226" s="33">
        <f t="shared" si="69"/>
        <v>1</v>
      </c>
      <c r="F2226" s="47" t="str">
        <f t="shared" si="68"/>
        <v>03.06.223-1</v>
      </c>
      <c r="G2226" s="37" t="s">
        <v>4065</v>
      </c>
      <c r="H2226" s="37">
        <v>657</v>
      </c>
    </row>
    <row r="2227" spans="1:8" x14ac:dyDescent="0.3">
      <c r="A2227" s="34" t="str">
        <f>+LEFT(Tabla3[[#This Row],[id_detalle]],2)</f>
        <v>03</v>
      </c>
      <c r="B2227" s="46" t="str">
        <f>VLOOKUP((LEFT(Tabla3[[#This Row],[id_detalle]],2)),id_rubro[[id]:[Rubro]],2,0)</f>
        <v>PRODUCTOS INDUSTRIALES Y RELACIONADOS</v>
      </c>
      <c r="C2227" s="36" t="s">
        <v>459</v>
      </c>
      <c r="D2227" s="35" t="str">
        <f>+Tabla3[[#This Row],[id_detalle]]&amp;" "&amp;VLOOKUP(Tabla3[[#This Row],[id_detalle]],rubro_detalle[[Código]:[Rubro Detalle]],2,0)</f>
        <v>03.06.224 Papeles para Envases y Embalajes</v>
      </c>
      <c r="E2227" s="33">
        <f t="shared" si="69"/>
        <v>1</v>
      </c>
      <c r="F2227" s="47" t="str">
        <f t="shared" si="68"/>
        <v>03.06.224-1</v>
      </c>
      <c r="G2227" s="37" t="s">
        <v>4066</v>
      </c>
      <c r="H2227" s="37">
        <v>454</v>
      </c>
    </row>
    <row r="2228" spans="1:8" x14ac:dyDescent="0.3">
      <c r="A2228" s="34" t="str">
        <f>+LEFT(Tabla3[[#This Row],[id_detalle]],2)</f>
        <v>03</v>
      </c>
      <c r="B2228" s="46" t="str">
        <f>VLOOKUP((LEFT(Tabla3[[#This Row],[id_detalle]],2)),id_rubro[[id]:[Rubro]],2,0)</f>
        <v>PRODUCTOS INDUSTRIALES Y RELACIONADOS</v>
      </c>
      <c r="C2228" s="36" t="s">
        <v>459</v>
      </c>
      <c r="D2228" s="35" t="str">
        <f>+Tabla3[[#This Row],[id_detalle]]&amp;" "&amp;VLOOKUP(Tabla3[[#This Row],[id_detalle]],rubro_detalle[[Código]:[Rubro Detalle]],2,0)</f>
        <v>03.06.224 Papeles para Envases y Embalajes</v>
      </c>
      <c r="E2228" s="33">
        <f t="shared" si="69"/>
        <v>2</v>
      </c>
      <c r="F2228" s="47" t="str">
        <f t="shared" si="68"/>
        <v>03.06.224-2</v>
      </c>
      <c r="G2228" s="37" t="s">
        <v>4065</v>
      </c>
      <c r="H2228" s="37">
        <v>657</v>
      </c>
    </row>
    <row r="2229" spans="1:8" x14ac:dyDescent="0.3">
      <c r="A2229" s="34" t="str">
        <f>+LEFT(Tabla3[[#This Row],[id_detalle]],2)</f>
        <v>03</v>
      </c>
      <c r="B2229" s="46" t="str">
        <f>VLOOKUP((LEFT(Tabla3[[#This Row],[id_detalle]],2)),id_rubro[[id]:[Rubro]],2,0)</f>
        <v>PRODUCTOS INDUSTRIALES Y RELACIONADOS</v>
      </c>
      <c r="C2229" s="36" t="s">
        <v>461</v>
      </c>
      <c r="D2229" s="35" t="str">
        <f>+Tabla3[[#This Row],[id_detalle]]&amp;" "&amp;VLOOKUP(Tabla3[[#This Row],[id_detalle]],rubro_detalle[[Código]:[Rubro Detalle]],2,0)</f>
        <v>03.06.225 Papeles para Fotocopiadoras</v>
      </c>
      <c r="E2229" s="33">
        <f t="shared" si="69"/>
        <v>1</v>
      </c>
      <c r="F2229" s="47" t="str">
        <f t="shared" si="68"/>
        <v>03.06.225-1</v>
      </c>
      <c r="G2229" s="37" t="s">
        <v>3992</v>
      </c>
      <c r="H2229" s="37">
        <v>378</v>
      </c>
    </row>
    <row r="2230" spans="1:8" x14ac:dyDescent="0.3">
      <c r="A2230" s="34" t="str">
        <f>+LEFT(Tabla3[[#This Row],[id_detalle]],2)</f>
        <v>03</v>
      </c>
      <c r="B2230" s="46" t="str">
        <f>VLOOKUP((LEFT(Tabla3[[#This Row],[id_detalle]],2)),id_rubro[[id]:[Rubro]],2,0)</f>
        <v>PRODUCTOS INDUSTRIALES Y RELACIONADOS</v>
      </c>
      <c r="C2230" s="36" t="s">
        <v>461</v>
      </c>
      <c r="D2230" s="35" t="str">
        <f>+Tabla3[[#This Row],[id_detalle]]&amp;" "&amp;VLOOKUP(Tabla3[[#This Row],[id_detalle]],rubro_detalle[[Código]:[Rubro Detalle]],2,0)</f>
        <v>03.06.225 Papeles para Fotocopiadoras</v>
      </c>
      <c r="E2230" s="33">
        <f t="shared" si="69"/>
        <v>2</v>
      </c>
      <c r="F2230" s="47" t="str">
        <f t="shared" si="68"/>
        <v>03.06.225-2</v>
      </c>
      <c r="G2230" s="37" t="s">
        <v>4055</v>
      </c>
      <c r="H2230" s="37">
        <v>383</v>
      </c>
    </row>
    <row r="2231" spans="1:8" x14ac:dyDescent="0.3">
      <c r="A2231" s="34" t="str">
        <f>+LEFT(Tabla3[[#This Row],[id_detalle]],2)</f>
        <v>03</v>
      </c>
      <c r="B2231" s="46" t="str">
        <f>VLOOKUP((LEFT(Tabla3[[#This Row],[id_detalle]],2)),id_rubro[[id]:[Rubro]],2,0)</f>
        <v>PRODUCTOS INDUSTRIALES Y RELACIONADOS</v>
      </c>
      <c r="C2231" s="36" t="s">
        <v>461</v>
      </c>
      <c r="D2231" s="35" t="str">
        <f>+Tabla3[[#This Row],[id_detalle]]&amp;" "&amp;VLOOKUP(Tabla3[[#This Row],[id_detalle]],rubro_detalle[[Código]:[Rubro Detalle]],2,0)</f>
        <v>03.06.225 Papeles para Fotocopiadoras</v>
      </c>
      <c r="E2231" s="33">
        <f t="shared" si="69"/>
        <v>3</v>
      </c>
      <c r="F2231" s="47" t="str">
        <f t="shared" si="68"/>
        <v>03.06.225-3</v>
      </c>
      <c r="G2231" s="38" t="s">
        <v>3995</v>
      </c>
      <c r="H2231" s="38">
        <v>396</v>
      </c>
    </row>
    <row r="2232" spans="1:8" x14ac:dyDescent="0.3">
      <c r="A2232" s="34" t="str">
        <f>+LEFT(Tabla3[[#This Row],[id_detalle]],2)</f>
        <v>03</v>
      </c>
      <c r="B2232" s="46" t="str">
        <f>VLOOKUP((LEFT(Tabla3[[#This Row],[id_detalle]],2)),id_rubro[[id]:[Rubro]],2,0)</f>
        <v>PRODUCTOS INDUSTRIALES Y RELACIONADOS</v>
      </c>
      <c r="C2232" s="36" t="s">
        <v>461</v>
      </c>
      <c r="D2232" s="35" t="str">
        <f>+Tabla3[[#This Row],[id_detalle]]&amp;" "&amp;VLOOKUP(Tabla3[[#This Row],[id_detalle]],rubro_detalle[[Código]:[Rubro Detalle]],2,0)</f>
        <v>03.06.225 Papeles para Fotocopiadoras</v>
      </c>
      <c r="E2232" s="33">
        <f t="shared" si="69"/>
        <v>4</v>
      </c>
      <c r="F2232" s="47" t="str">
        <f t="shared" si="68"/>
        <v>03.06.225-4</v>
      </c>
      <c r="G2232" s="37" t="s">
        <v>4058</v>
      </c>
      <c r="H2232" s="37">
        <v>437</v>
      </c>
    </row>
    <row r="2233" spans="1:8" x14ac:dyDescent="0.3">
      <c r="A2233" s="34" t="str">
        <f>+LEFT(Tabla3[[#This Row],[id_detalle]],2)</f>
        <v>03</v>
      </c>
      <c r="B2233" s="46" t="str">
        <f>VLOOKUP((LEFT(Tabla3[[#This Row],[id_detalle]],2)),id_rubro[[id]:[Rubro]],2,0)</f>
        <v>PRODUCTOS INDUSTRIALES Y RELACIONADOS</v>
      </c>
      <c r="C2233" s="36" t="s">
        <v>461</v>
      </c>
      <c r="D2233" s="35" t="str">
        <f>+Tabla3[[#This Row],[id_detalle]]&amp;" "&amp;VLOOKUP(Tabla3[[#This Row],[id_detalle]],rubro_detalle[[Código]:[Rubro Detalle]],2,0)</f>
        <v>03.06.225 Papeles para Fotocopiadoras</v>
      </c>
      <c r="E2233" s="33">
        <f t="shared" si="69"/>
        <v>5</v>
      </c>
      <c r="F2233" s="47" t="str">
        <f t="shared" si="68"/>
        <v>03.06.225-5</v>
      </c>
      <c r="G2233" s="37" t="s">
        <v>3519</v>
      </c>
      <c r="H2233" s="37">
        <v>488</v>
      </c>
    </row>
    <row r="2234" spans="1:8" x14ac:dyDescent="0.3">
      <c r="A2234" s="34" t="str">
        <f>+LEFT(Tabla3[[#This Row],[id_detalle]],2)</f>
        <v>03</v>
      </c>
      <c r="B2234" s="46" t="str">
        <f>VLOOKUP((LEFT(Tabla3[[#This Row],[id_detalle]],2)),id_rubro[[id]:[Rubro]],2,0)</f>
        <v>PRODUCTOS INDUSTRIALES Y RELACIONADOS</v>
      </c>
      <c r="C2234" s="36" t="s">
        <v>461</v>
      </c>
      <c r="D2234" s="35" t="str">
        <f>+Tabla3[[#This Row],[id_detalle]]&amp;" "&amp;VLOOKUP(Tabla3[[#This Row],[id_detalle]],rubro_detalle[[Código]:[Rubro Detalle]],2,0)</f>
        <v>03.06.225 Papeles para Fotocopiadoras</v>
      </c>
      <c r="E2234" s="33">
        <f t="shared" si="69"/>
        <v>6</v>
      </c>
      <c r="F2234" s="47" t="str">
        <f t="shared" si="68"/>
        <v>03.06.225-6</v>
      </c>
      <c r="G2234" s="37" t="s">
        <v>3997</v>
      </c>
      <c r="H2234" s="37">
        <v>657</v>
      </c>
    </row>
    <row r="2235" spans="1:8" x14ac:dyDescent="0.3">
      <c r="A2235" s="34" t="str">
        <f>+LEFT(Tabla3[[#This Row],[id_detalle]],2)</f>
        <v>03</v>
      </c>
      <c r="B2235" s="46" t="str">
        <f>VLOOKUP((LEFT(Tabla3[[#This Row],[id_detalle]],2)),id_rubro[[id]:[Rubro]],2,0)</f>
        <v>PRODUCTOS INDUSTRIALES Y RELACIONADOS</v>
      </c>
      <c r="C2235" s="36" t="s">
        <v>461</v>
      </c>
      <c r="D2235" s="35" t="str">
        <f>+Tabla3[[#This Row],[id_detalle]]&amp;" "&amp;VLOOKUP(Tabla3[[#This Row],[id_detalle]],rubro_detalle[[Código]:[Rubro Detalle]],2,0)</f>
        <v>03.06.225 Papeles para Fotocopiadoras</v>
      </c>
      <c r="E2235" s="33">
        <f t="shared" si="69"/>
        <v>7</v>
      </c>
      <c r="F2235" s="47" t="str">
        <f t="shared" si="68"/>
        <v>03.06.225-7</v>
      </c>
      <c r="G2235" s="37" t="s">
        <v>3999</v>
      </c>
      <c r="H2235" s="37">
        <v>658</v>
      </c>
    </row>
    <row r="2236" spans="1:8" x14ac:dyDescent="0.3">
      <c r="A2236" s="34" t="str">
        <f>+LEFT(Tabla3[[#This Row],[id_detalle]],2)</f>
        <v>03</v>
      </c>
      <c r="B2236" s="46" t="str">
        <f>VLOOKUP((LEFT(Tabla3[[#This Row],[id_detalle]],2)),id_rubro[[id]:[Rubro]],2,0)</f>
        <v>PRODUCTOS INDUSTRIALES Y RELACIONADOS</v>
      </c>
      <c r="C2236" s="36" t="s">
        <v>461</v>
      </c>
      <c r="D2236" s="35" t="str">
        <f>+Tabla3[[#This Row],[id_detalle]]&amp;" "&amp;VLOOKUP(Tabla3[[#This Row],[id_detalle]],rubro_detalle[[Código]:[Rubro Detalle]],2,0)</f>
        <v>03.06.225 Papeles para Fotocopiadoras</v>
      </c>
      <c r="E2236" s="33">
        <f t="shared" si="69"/>
        <v>8</v>
      </c>
      <c r="F2236" s="47" t="str">
        <f t="shared" si="68"/>
        <v>03.06.225-8</v>
      </c>
      <c r="G2236" s="37" t="s">
        <v>4063</v>
      </c>
      <c r="H2236" s="37">
        <v>679</v>
      </c>
    </row>
    <row r="2237" spans="1:8" x14ac:dyDescent="0.3">
      <c r="A2237" s="34" t="str">
        <f>+LEFT(Tabla3[[#This Row],[id_detalle]],2)</f>
        <v>03</v>
      </c>
      <c r="B2237" s="46" t="str">
        <f>VLOOKUP((LEFT(Tabla3[[#This Row],[id_detalle]],2)),id_rubro[[id]:[Rubro]],2,0)</f>
        <v>PRODUCTOS INDUSTRIALES Y RELACIONADOS</v>
      </c>
      <c r="C2237" s="36" t="s">
        <v>461</v>
      </c>
      <c r="D2237" s="35" t="str">
        <f>+Tabla3[[#This Row],[id_detalle]]&amp;" "&amp;VLOOKUP(Tabla3[[#This Row],[id_detalle]],rubro_detalle[[Código]:[Rubro Detalle]],2,0)</f>
        <v>03.06.225 Papeles para Fotocopiadoras</v>
      </c>
      <c r="E2237" s="33">
        <f t="shared" si="69"/>
        <v>9</v>
      </c>
      <c r="F2237" s="47" t="str">
        <f t="shared" si="68"/>
        <v>03.06.225-9</v>
      </c>
      <c r="G2237" s="37" t="s">
        <v>3502</v>
      </c>
      <c r="H2237" s="37">
        <v>687</v>
      </c>
    </row>
    <row r="2238" spans="1:8" x14ac:dyDescent="0.3">
      <c r="A2238" s="34" t="str">
        <f>+LEFT(Tabla3[[#This Row],[id_detalle]],2)</f>
        <v>03</v>
      </c>
      <c r="B2238" s="46" t="str">
        <f>VLOOKUP((LEFT(Tabla3[[#This Row],[id_detalle]],2)),id_rubro[[id]:[Rubro]],2,0)</f>
        <v>PRODUCTOS INDUSTRIALES Y RELACIONADOS</v>
      </c>
      <c r="C2238" s="36" t="s">
        <v>461</v>
      </c>
      <c r="D2238" s="35" t="str">
        <f>+Tabla3[[#This Row],[id_detalle]]&amp;" "&amp;VLOOKUP(Tabla3[[#This Row],[id_detalle]],rubro_detalle[[Código]:[Rubro Detalle]],2,0)</f>
        <v>03.06.225 Papeles para Fotocopiadoras</v>
      </c>
      <c r="E2238" s="33">
        <f t="shared" si="69"/>
        <v>10</v>
      </c>
      <c r="F2238" s="47" t="str">
        <f t="shared" si="68"/>
        <v>03.06.225-10</v>
      </c>
      <c r="G2238" s="37" t="s">
        <v>4049</v>
      </c>
      <c r="H2238" s="37">
        <v>687</v>
      </c>
    </row>
    <row r="2239" spans="1:8" x14ac:dyDescent="0.3">
      <c r="A2239" s="34" t="str">
        <f>+LEFT(Tabla3[[#This Row],[id_detalle]],2)</f>
        <v>03</v>
      </c>
      <c r="B2239" s="46" t="str">
        <f>VLOOKUP((LEFT(Tabla3[[#This Row],[id_detalle]],2)),id_rubro[[id]:[Rubro]],2,0)</f>
        <v>PRODUCTOS INDUSTRIALES Y RELACIONADOS</v>
      </c>
      <c r="C2239" s="36" t="s">
        <v>461</v>
      </c>
      <c r="D2239" s="35" t="str">
        <f>+Tabla3[[#This Row],[id_detalle]]&amp;" "&amp;VLOOKUP(Tabla3[[#This Row],[id_detalle]],rubro_detalle[[Código]:[Rubro Detalle]],2,0)</f>
        <v>03.06.225 Papeles para Fotocopiadoras</v>
      </c>
      <c r="E2239" s="33">
        <f t="shared" si="69"/>
        <v>11</v>
      </c>
      <c r="F2239" s="47" t="str">
        <f t="shared" si="68"/>
        <v>03.06.225-11</v>
      </c>
      <c r="G2239" s="37" t="s">
        <v>3503</v>
      </c>
      <c r="H2239" s="37">
        <v>687</v>
      </c>
    </row>
    <row r="2240" spans="1:8" x14ac:dyDescent="0.3">
      <c r="A2240" s="34" t="str">
        <f>+LEFT(Tabla3[[#This Row],[id_detalle]],2)</f>
        <v>03</v>
      </c>
      <c r="B2240" s="46" t="str">
        <f>VLOOKUP((LEFT(Tabla3[[#This Row],[id_detalle]],2)),id_rubro[[id]:[Rubro]],2,0)</f>
        <v>PRODUCTOS INDUSTRIALES Y RELACIONADOS</v>
      </c>
      <c r="C2240" s="36" t="s">
        <v>461</v>
      </c>
      <c r="D2240" s="35" t="str">
        <f>+Tabla3[[#This Row],[id_detalle]]&amp;" "&amp;VLOOKUP(Tabla3[[#This Row],[id_detalle]],rubro_detalle[[Código]:[Rubro Detalle]],2,0)</f>
        <v>03.06.225 Papeles para Fotocopiadoras</v>
      </c>
      <c r="E2240" s="33">
        <f t="shared" si="69"/>
        <v>12</v>
      </c>
      <c r="F2240" s="47" t="str">
        <f t="shared" si="68"/>
        <v>03.06.225-12</v>
      </c>
      <c r="G2240" s="37" t="s">
        <v>4001</v>
      </c>
      <c r="H2240" s="37">
        <v>782</v>
      </c>
    </row>
    <row r="2241" spans="1:8" x14ac:dyDescent="0.3">
      <c r="A2241" s="34" t="str">
        <f>+LEFT(Tabla3[[#This Row],[id_detalle]],2)</f>
        <v>03</v>
      </c>
      <c r="B2241" s="46" t="str">
        <f>VLOOKUP((LEFT(Tabla3[[#This Row],[id_detalle]],2)),id_rubro[[id]:[Rubro]],2,0)</f>
        <v>PRODUCTOS INDUSTRIALES Y RELACIONADOS</v>
      </c>
      <c r="C2241" s="36" t="s">
        <v>461</v>
      </c>
      <c r="D2241" s="35" t="str">
        <f>+Tabla3[[#This Row],[id_detalle]]&amp;" "&amp;VLOOKUP(Tabla3[[#This Row],[id_detalle]],rubro_detalle[[Código]:[Rubro Detalle]],2,0)</f>
        <v>03.06.225 Papeles para Fotocopiadoras</v>
      </c>
      <c r="E2241" s="33">
        <f t="shared" si="69"/>
        <v>13</v>
      </c>
      <c r="F2241" s="47" t="str">
        <f t="shared" si="68"/>
        <v>03.06.225-13</v>
      </c>
      <c r="G2241" s="37" t="s">
        <v>4067</v>
      </c>
      <c r="H2241" s="37">
        <v>785</v>
      </c>
    </row>
    <row r="2242" spans="1:8" x14ac:dyDescent="0.3">
      <c r="A2242" s="34" t="str">
        <f>+LEFT(Tabla3[[#This Row],[id_detalle]],2)</f>
        <v>03</v>
      </c>
      <c r="B2242" s="46" t="str">
        <f>VLOOKUP((LEFT(Tabla3[[#This Row],[id_detalle]],2)),id_rubro[[id]:[Rubro]],2,0)</f>
        <v>PRODUCTOS INDUSTRIALES Y RELACIONADOS</v>
      </c>
      <c r="C2242" s="36" t="s">
        <v>463</v>
      </c>
      <c r="D2242" s="35" t="str">
        <f>+Tabla3[[#This Row],[id_detalle]]&amp;" "&amp;VLOOKUP(Tabla3[[#This Row],[id_detalle]],rubro_detalle[[Código]:[Rubro Detalle]],2,0)</f>
        <v>03.06.241 Recuperadoras de Papel</v>
      </c>
      <c r="E2242" s="33">
        <f t="shared" si="69"/>
        <v>1</v>
      </c>
      <c r="F2242" s="47" t="str">
        <f t="shared" si="68"/>
        <v>03.06.241-1</v>
      </c>
      <c r="G2242" s="37" t="s">
        <v>4068</v>
      </c>
      <c r="H2242" s="37">
        <v>699</v>
      </c>
    </row>
    <row r="2243" spans="1:8" x14ac:dyDescent="0.3">
      <c r="A2243" s="34" t="str">
        <f>+LEFT(Tabla3[[#This Row],[id_detalle]],2)</f>
        <v>03</v>
      </c>
      <c r="B2243" s="46" t="str">
        <f>VLOOKUP((LEFT(Tabla3[[#This Row],[id_detalle]],2)),id_rubro[[id]:[Rubro]],2,0)</f>
        <v>PRODUCTOS INDUSTRIALES Y RELACIONADOS</v>
      </c>
      <c r="C2243" s="36" t="s">
        <v>463</v>
      </c>
      <c r="D2243" s="35" t="str">
        <f>+Tabla3[[#This Row],[id_detalle]]&amp;" "&amp;VLOOKUP(Tabla3[[#This Row],[id_detalle]],rubro_detalle[[Código]:[Rubro Detalle]],2,0)</f>
        <v>03.06.241 Recuperadoras de Papel</v>
      </c>
      <c r="E2243" s="33">
        <f t="shared" si="69"/>
        <v>2</v>
      </c>
      <c r="F2243" s="47" t="str">
        <f t="shared" si="68"/>
        <v>03.06.241-2</v>
      </c>
      <c r="G2243" s="37" t="s">
        <v>4069</v>
      </c>
      <c r="H2243" s="37">
        <v>700</v>
      </c>
    </row>
    <row r="2244" spans="1:8" x14ac:dyDescent="0.3">
      <c r="A2244" s="34" t="str">
        <f>+LEFT(Tabla3[[#This Row],[id_detalle]],2)</f>
        <v>03</v>
      </c>
      <c r="B2244" s="46" t="str">
        <f>VLOOKUP((LEFT(Tabla3[[#This Row],[id_detalle]],2)),id_rubro[[id]:[Rubro]],2,0)</f>
        <v>PRODUCTOS INDUSTRIALES Y RELACIONADOS</v>
      </c>
      <c r="C2244" s="36" t="s">
        <v>463</v>
      </c>
      <c r="D2244" s="35" t="str">
        <f>+Tabla3[[#This Row],[id_detalle]]&amp;" "&amp;VLOOKUP(Tabla3[[#This Row],[id_detalle]],rubro_detalle[[Código]:[Rubro Detalle]],2,0)</f>
        <v>03.06.241 Recuperadoras de Papel</v>
      </c>
      <c r="E2244" s="33">
        <f t="shared" si="69"/>
        <v>3</v>
      </c>
      <c r="F2244" s="47" t="str">
        <f t="shared" si="68"/>
        <v>03.06.241-3</v>
      </c>
      <c r="G2244" s="37" t="s">
        <v>4070</v>
      </c>
      <c r="H2244" s="37">
        <v>777</v>
      </c>
    </row>
    <row r="2245" spans="1:8" x14ac:dyDescent="0.3">
      <c r="A2245" s="34" t="str">
        <f>+LEFT(Tabla3[[#This Row],[id_detalle]],2)</f>
        <v>03</v>
      </c>
      <c r="B2245" s="46" t="str">
        <f>VLOOKUP((LEFT(Tabla3[[#This Row],[id_detalle]],2)),id_rubro[[id]:[Rubro]],2,0)</f>
        <v>PRODUCTOS INDUSTRIALES Y RELACIONADOS</v>
      </c>
      <c r="C2245" s="36" t="s">
        <v>465</v>
      </c>
      <c r="D2245" s="35" t="str">
        <f>+Tabla3[[#This Row],[id_detalle]]&amp;" "&amp;VLOOKUP(Tabla3[[#This Row],[id_detalle]],rubro_detalle[[Código]:[Rubro Detalle]],2,0)</f>
        <v>03.06.245 Rollos de Papel para Fax</v>
      </c>
      <c r="E2245" s="33">
        <f t="shared" si="69"/>
        <v>1</v>
      </c>
      <c r="F2245" s="47" t="str">
        <f t="shared" si="68"/>
        <v>03.06.245-1</v>
      </c>
      <c r="G2245" s="37" t="s">
        <v>3992</v>
      </c>
      <c r="H2245" s="37">
        <v>378</v>
      </c>
    </row>
    <row r="2246" spans="1:8" x14ac:dyDescent="0.3">
      <c r="A2246" s="34" t="str">
        <f>+LEFT(Tabla3[[#This Row],[id_detalle]],2)</f>
        <v>03</v>
      </c>
      <c r="B2246" s="46" t="str">
        <f>VLOOKUP((LEFT(Tabla3[[#This Row],[id_detalle]],2)),id_rubro[[id]:[Rubro]],2,0)</f>
        <v>PRODUCTOS INDUSTRIALES Y RELACIONADOS</v>
      </c>
      <c r="C2246" s="36" t="s">
        <v>465</v>
      </c>
      <c r="D2246" s="35" t="str">
        <f>+Tabla3[[#This Row],[id_detalle]]&amp;" "&amp;VLOOKUP(Tabla3[[#This Row],[id_detalle]],rubro_detalle[[Código]:[Rubro Detalle]],2,0)</f>
        <v>03.06.245 Rollos de Papel para Fax</v>
      </c>
      <c r="E2246" s="33">
        <f t="shared" si="69"/>
        <v>2</v>
      </c>
      <c r="F2246" s="47" t="str">
        <f t="shared" si="68"/>
        <v>03.06.245-2</v>
      </c>
      <c r="G2246" s="37" t="s">
        <v>4071</v>
      </c>
      <c r="H2246" s="37">
        <v>421</v>
      </c>
    </row>
    <row r="2247" spans="1:8" x14ac:dyDescent="0.3">
      <c r="A2247" s="34" t="str">
        <f>+LEFT(Tabla3[[#This Row],[id_detalle]],2)</f>
        <v>03</v>
      </c>
      <c r="B2247" s="46" t="str">
        <f>VLOOKUP((LEFT(Tabla3[[#This Row],[id_detalle]],2)),id_rubro[[id]:[Rubro]],2,0)</f>
        <v>PRODUCTOS INDUSTRIALES Y RELACIONADOS</v>
      </c>
      <c r="C2247" s="36" t="s">
        <v>465</v>
      </c>
      <c r="D2247" s="35" t="str">
        <f>+Tabla3[[#This Row],[id_detalle]]&amp;" "&amp;VLOOKUP(Tabla3[[#This Row],[id_detalle]],rubro_detalle[[Código]:[Rubro Detalle]],2,0)</f>
        <v>03.06.245 Rollos de Papel para Fax</v>
      </c>
      <c r="E2247" s="33">
        <f t="shared" si="69"/>
        <v>3</v>
      </c>
      <c r="F2247" s="47" t="str">
        <f t="shared" si="68"/>
        <v>03.06.245-3</v>
      </c>
      <c r="G2247" s="37" t="s">
        <v>4045</v>
      </c>
      <c r="H2247" s="37">
        <v>507</v>
      </c>
    </row>
    <row r="2248" spans="1:8" x14ac:dyDescent="0.3">
      <c r="A2248" s="34" t="str">
        <f>+LEFT(Tabla3[[#This Row],[id_detalle]],2)</f>
        <v>03</v>
      </c>
      <c r="B2248" s="46" t="str">
        <f>VLOOKUP((LEFT(Tabla3[[#This Row],[id_detalle]],2)),id_rubro[[id]:[Rubro]],2,0)</f>
        <v>PRODUCTOS INDUSTRIALES Y RELACIONADOS</v>
      </c>
      <c r="C2248" s="36" t="s">
        <v>465</v>
      </c>
      <c r="D2248" s="35" t="str">
        <f>+Tabla3[[#This Row],[id_detalle]]&amp;" "&amp;VLOOKUP(Tabla3[[#This Row],[id_detalle]],rubro_detalle[[Código]:[Rubro Detalle]],2,0)</f>
        <v>03.06.245 Rollos de Papel para Fax</v>
      </c>
      <c r="E2248" s="33">
        <f t="shared" si="69"/>
        <v>4</v>
      </c>
      <c r="F2248" s="47" t="str">
        <f t="shared" si="68"/>
        <v>03.06.245-4</v>
      </c>
      <c r="G2248" s="37" t="s">
        <v>3996</v>
      </c>
      <c r="H2248" s="37">
        <v>616</v>
      </c>
    </row>
    <row r="2249" spans="1:8" x14ac:dyDescent="0.3">
      <c r="A2249" s="34" t="str">
        <f>+LEFT(Tabla3[[#This Row],[id_detalle]],2)</f>
        <v>03</v>
      </c>
      <c r="B2249" s="46" t="str">
        <f>VLOOKUP((LEFT(Tabla3[[#This Row],[id_detalle]],2)),id_rubro[[id]:[Rubro]],2,0)</f>
        <v>PRODUCTOS INDUSTRIALES Y RELACIONADOS</v>
      </c>
      <c r="C2249" s="36" t="s">
        <v>465</v>
      </c>
      <c r="D2249" s="35" t="str">
        <f>+Tabla3[[#This Row],[id_detalle]]&amp;" "&amp;VLOOKUP(Tabla3[[#This Row],[id_detalle]],rubro_detalle[[Código]:[Rubro Detalle]],2,0)</f>
        <v>03.06.245 Rollos de Papel para Fax</v>
      </c>
      <c r="E2249" s="33">
        <f t="shared" si="69"/>
        <v>5</v>
      </c>
      <c r="F2249" s="47" t="str">
        <f t="shared" si="68"/>
        <v>03.06.245-5</v>
      </c>
      <c r="G2249" s="37" t="s">
        <v>4048</v>
      </c>
      <c r="H2249" s="37">
        <v>623</v>
      </c>
    </row>
    <row r="2250" spans="1:8" x14ac:dyDescent="0.3">
      <c r="A2250" s="34" t="str">
        <f>+LEFT(Tabla3[[#This Row],[id_detalle]],2)</f>
        <v>03</v>
      </c>
      <c r="B2250" s="46" t="str">
        <f>VLOOKUP((LEFT(Tabla3[[#This Row],[id_detalle]],2)),id_rubro[[id]:[Rubro]],2,0)</f>
        <v>PRODUCTOS INDUSTRIALES Y RELACIONADOS</v>
      </c>
      <c r="C2250" s="36" t="s">
        <v>465</v>
      </c>
      <c r="D2250" s="35" t="str">
        <f>+Tabla3[[#This Row],[id_detalle]]&amp;" "&amp;VLOOKUP(Tabla3[[#This Row],[id_detalle]],rubro_detalle[[Código]:[Rubro Detalle]],2,0)</f>
        <v>03.06.245 Rollos de Papel para Fax</v>
      </c>
      <c r="E2250" s="33">
        <f t="shared" si="69"/>
        <v>6</v>
      </c>
      <c r="F2250" s="47" t="str">
        <f t="shared" si="68"/>
        <v>03.06.245-6</v>
      </c>
      <c r="G2250" s="37" t="s">
        <v>3502</v>
      </c>
      <c r="H2250" s="37">
        <v>687</v>
      </c>
    </row>
    <row r="2251" spans="1:8" x14ac:dyDescent="0.3">
      <c r="A2251" s="34" t="str">
        <f>+LEFT(Tabla3[[#This Row],[id_detalle]],2)</f>
        <v>03</v>
      </c>
      <c r="B2251" s="46" t="str">
        <f>VLOOKUP((LEFT(Tabla3[[#This Row],[id_detalle]],2)),id_rubro[[id]:[Rubro]],2,0)</f>
        <v>PRODUCTOS INDUSTRIALES Y RELACIONADOS</v>
      </c>
      <c r="C2251" s="36" t="s">
        <v>465</v>
      </c>
      <c r="D2251" s="35" t="str">
        <f>+Tabla3[[#This Row],[id_detalle]]&amp;" "&amp;VLOOKUP(Tabla3[[#This Row],[id_detalle]],rubro_detalle[[Código]:[Rubro Detalle]],2,0)</f>
        <v>03.06.245 Rollos de Papel para Fax</v>
      </c>
      <c r="E2251" s="33">
        <f t="shared" si="69"/>
        <v>7</v>
      </c>
      <c r="F2251" s="47" t="str">
        <f t="shared" si="68"/>
        <v>03.06.245-7</v>
      </c>
      <c r="G2251" s="37" t="s">
        <v>3503</v>
      </c>
      <c r="H2251" s="37">
        <v>687</v>
      </c>
    </row>
    <row r="2252" spans="1:8" x14ac:dyDescent="0.3">
      <c r="A2252" s="34" t="str">
        <f>+LEFT(Tabla3[[#This Row],[id_detalle]],2)</f>
        <v>03</v>
      </c>
      <c r="B2252" s="46" t="str">
        <f>VLOOKUP((LEFT(Tabla3[[#This Row],[id_detalle]],2)),id_rubro[[id]:[Rubro]],2,0)</f>
        <v>PRODUCTOS INDUSTRIALES Y RELACIONADOS</v>
      </c>
      <c r="C2252" s="36" t="s">
        <v>465</v>
      </c>
      <c r="D2252" s="35" t="str">
        <f>+Tabla3[[#This Row],[id_detalle]]&amp;" "&amp;VLOOKUP(Tabla3[[#This Row],[id_detalle]],rubro_detalle[[Código]:[Rubro Detalle]],2,0)</f>
        <v>03.06.245 Rollos de Papel para Fax</v>
      </c>
      <c r="E2252" s="33">
        <f t="shared" si="69"/>
        <v>8</v>
      </c>
      <c r="F2252" s="47" t="str">
        <f t="shared" si="68"/>
        <v>03.06.245-8</v>
      </c>
      <c r="G2252" s="37" t="s">
        <v>4067</v>
      </c>
      <c r="H2252" s="37">
        <v>785</v>
      </c>
    </row>
    <row r="2253" spans="1:8" x14ac:dyDescent="0.3">
      <c r="A2253" s="34" t="str">
        <f>+LEFT(Tabla3[[#This Row],[id_detalle]],2)</f>
        <v>03</v>
      </c>
      <c r="B2253" s="46" t="str">
        <f>VLOOKUP((LEFT(Tabla3[[#This Row],[id_detalle]],2)),id_rubro[[id]:[Rubro]],2,0)</f>
        <v>PRODUCTOS INDUSTRIALES Y RELACIONADOS</v>
      </c>
      <c r="C2253" s="36" t="s">
        <v>467</v>
      </c>
      <c r="D2253" s="35" t="str">
        <f>+Tabla3[[#This Row],[id_detalle]]&amp;" "&amp;VLOOKUP(Tabla3[[#This Row],[id_detalle]],rubro_detalle[[Código]:[Rubro Detalle]],2,0)</f>
        <v>03.06.251 Rollos para Registradoras</v>
      </c>
      <c r="E2253" s="33">
        <f t="shared" si="69"/>
        <v>1</v>
      </c>
      <c r="F2253" s="47" t="str">
        <f t="shared" ref="F2253:F2261" si="70">+LEFT(D2253,9)&amp;"-"&amp;E2253</f>
        <v>03.06.251-1</v>
      </c>
      <c r="G2253" s="37" t="s">
        <v>4045</v>
      </c>
      <c r="H2253" s="37">
        <v>507</v>
      </c>
    </row>
    <row r="2254" spans="1:8" x14ac:dyDescent="0.3">
      <c r="A2254" s="34" t="str">
        <f>+LEFT(Tabla3[[#This Row],[id_detalle]],2)</f>
        <v>03</v>
      </c>
      <c r="B2254" s="46" t="str">
        <f>VLOOKUP((LEFT(Tabla3[[#This Row],[id_detalle]],2)),id_rubro[[id]:[Rubro]],2,0)</f>
        <v>PRODUCTOS INDUSTRIALES Y RELACIONADOS</v>
      </c>
      <c r="C2254" s="36" t="s">
        <v>467</v>
      </c>
      <c r="D2254" s="35" t="str">
        <f>+Tabla3[[#This Row],[id_detalle]]&amp;" "&amp;VLOOKUP(Tabla3[[#This Row],[id_detalle]],rubro_detalle[[Código]:[Rubro Detalle]],2,0)</f>
        <v>03.06.251 Rollos para Registradoras</v>
      </c>
      <c r="E2254" s="33">
        <f t="shared" ref="E2254:E2261" si="71">+IF(D2254=D2253,E2253+1,1)</f>
        <v>2</v>
      </c>
      <c r="F2254" s="47" t="str">
        <f t="shared" si="70"/>
        <v>03.06.251-2</v>
      </c>
      <c r="G2254" s="37" t="s">
        <v>4048</v>
      </c>
      <c r="H2254" s="37">
        <v>623</v>
      </c>
    </row>
    <row r="2255" spans="1:8" x14ac:dyDescent="0.3">
      <c r="A2255" s="34" t="str">
        <f>+LEFT(Tabla3[[#This Row],[id_detalle]],2)</f>
        <v>03</v>
      </c>
      <c r="B2255" s="46" t="str">
        <f>VLOOKUP((LEFT(Tabla3[[#This Row],[id_detalle]],2)),id_rubro[[id]:[Rubro]],2,0)</f>
        <v>PRODUCTOS INDUSTRIALES Y RELACIONADOS</v>
      </c>
      <c r="C2255" s="36" t="s">
        <v>467</v>
      </c>
      <c r="D2255" s="35" t="str">
        <f>+Tabla3[[#This Row],[id_detalle]]&amp;" "&amp;VLOOKUP(Tabla3[[#This Row],[id_detalle]],rubro_detalle[[Código]:[Rubro Detalle]],2,0)</f>
        <v>03.06.251 Rollos para Registradoras</v>
      </c>
      <c r="E2255" s="33">
        <f t="shared" si="71"/>
        <v>3</v>
      </c>
      <c r="F2255" s="47" t="str">
        <f t="shared" si="70"/>
        <v>03.06.251-3</v>
      </c>
      <c r="G2255" s="37" t="s">
        <v>3502</v>
      </c>
      <c r="H2255" s="37">
        <v>687</v>
      </c>
    </row>
    <row r="2256" spans="1:8" x14ac:dyDescent="0.3">
      <c r="A2256" s="34" t="str">
        <f>+LEFT(Tabla3[[#This Row],[id_detalle]],2)</f>
        <v>03</v>
      </c>
      <c r="B2256" s="46" t="str">
        <f>VLOOKUP((LEFT(Tabla3[[#This Row],[id_detalle]],2)),id_rubro[[id]:[Rubro]],2,0)</f>
        <v>PRODUCTOS INDUSTRIALES Y RELACIONADOS</v>
      </c>
      <c r="C2256" s="36" t="s">
        <v>467</v>
      </c>
      <c r="D2256" s="35" t="str">
        <f>+Tabla3[[#This Row],[id_detalle]]&amp;" "&amp;VLOOKUP(Tabla3[[#This Row],[id_detalle]],rubro_detalle[[Código]:[Rubro Detalle]],2,0)</f>
        <v>03.06.251 Rollos para Registradoras</v>
      </c>
      <c r="E2256" s="33">
        <f t="shared" si="71"/>
        <v>4</v>
      </c>
      <c r="F2256" s="47" t="str">
        <f t="shared" si="70"/>
        <v>03.06.251-4</v>
      </c>
      <c r="G2256" s="37" t="s">
        <v>3503</v>
      </c>
      <c r="H2256" s="37">
        <v>687</v>
      </c>
    </row>
    <row r="2257" spans="1:8" x14ac:dyDescent="0.3">
      <c r="A2257" s="34" t="str">
        <f>+LEFT(Tabla3[[#This Row],[id_detalle]],2)</f>
        <v>03</v>
      </c>
      <c r="B2257" s="46" t="str">
        <f>VLOOKUP((LEFT(Tabla3[[#This Row],[id_detalle]],2)),id_rubro[[id]:[Rubro]],2,0)</f>
        <v>PRODUCTOS INDUSTRIALES Y RELACIONADOS</v>
      </c>
      <c r="C2257" s="36" t="s">
        <v>469</v>
      </c>
      <c r="D2257" s="35" t="str">
        <f>+Tabla3[[#This Row],[id_detalle]]&amp;" "&amp;VLOOKUP(Tabla3[[#This Row],[id_detalle]],rubro_detalle[[Código]:[Rubro Detalle]],2,0)</f>
        <v>03.06.261 Sobres</v>
      </c>
      <c r="E2257" s="33">
        <f t="shared" si="71"/>
        <v>1</v>
      </c>
      <c r="F2257" s="47" t="str">
        <f t="shared" si="70"/>
        <v>03.06.261-1</v>
      </c>
      <c r="G2257" s="37" t="s">
        <v>3994</v>
      </c>
      <c r="H2257" s="37">
        <v>384</v>
      </c>
    </row>
    <row r="2258" spans="1:8" x14ac:dyDescent="0.3">
      <c r="A2258" s="34" t="str">
        <f>+LEFT(Tabla3[[#This Row],[id_detalle]],2)</f>
        <v>03</v>
      </c>
      <c r="B2258" s="46" t="str">
        <f>VLOOKUP((LEFT(Tabla3[[#This Row],[id_detalle]],2)),id_rubro[[id]:[Rubro]],2,0)</f>
        <v>PRODUCTOS INDUSTRIALES Y RELACIONADOS</v>
      </c>
      <c r="C2258" s="36" t="s">
        <v>469</v>
      </c>
      <c r="D2258" s="35" t="str">
        <f>+Tabla3[[#This Row],[id_detalle]]&amp;" "&amp;VLOOKUP(Tabla3[[#This Row],[id_detalle]],rubro_detalle[[Código]:[Rubro Detalle]],2,0)</f>
        <v>03.06.261 Sobres</v>
      </c>
      <c r="E2258" s="33">
        <f t="shared" si="71"/>
        <v>2</v>
      </c>
      <c r="F2258" s="47" t="str">
        <f t="shared" si="70"/>
        <v>03.06.261-2</v>
      </c>
      <c r="G2258" s="38" t="s">
        <v>4044</v>
      </c>
      <c r="H2258" s="38">
        <v>417</v>
      </c>
    </row>
    <row r="2259" spans="1:8" x14ac:dyDescent="0.3">
      <c r="A2259" s="34" t="str">
        <f>+LEFT(Tabla3[[#This Row],[id_detalle]],2)</f>
        <v>03</v>
      </c>
      <c r="B2259" s="46" t="str">
        <f>VLOOKUP((LEFT(Tabla3[[#This Row],[id_detalle]],2)),id_rubro[[id]:[Rubro]],2,0)</f>
        <v>PRODUCTOS INDUSTRIALES Y RELACIONADOS</v>
      </c>
      <c r="C2259" s="36" t="s">
        <v>469</v>
      </c>
      <c r="D2259" s="35" t="str">
        <f>+Tabla3[[#This Row],[id_detalle]]&amp;" "&amp;VLOOKUP(Tabla3[[#This Row],[id_detalle]],rubro_detalle[[Código]:[Rubro Detalle]],2,0)</f>
        <v>03.06.261 Sobres</v>
      </c>
      <c r="E2259" s="33">
        <f t="shared" si="71"/>
        <v>3</v>
      </c>
      <c r="F2259" s="47" t="str">
        <f t="shared" si="70"/>
        <v>03.06.261-3</v>
      </c>
      <c r="G2259" s="37" t="s">
        <v>3996</v>
      </c>
      <c r="H2259" s="37">
        <v>616</v>
      </c>
    </row>
    <row r="2260" spans="1:8" x14ac:dyDescent="0.3">
      <c r="A2260" s="34" t="str">
        <f>+LEFT(Tabla3[[#This Row],[id_detalle]],2)</f>
        <v>03</v>
      </c>
      <c r="B2260" s="46" t="str">
        <f>VLOOKUP((LEFT(Tabla3[[#This Row],[id_detalle]],2)),id_rubro[[id]:[Rubro]],2,0)</f>
        <v>PRODUCTOS INDUSTRIALES Y RELACIONADOS</v>
      </c>
      <c r="C2260" s="36" t="s">
        <v>469</v>
      </c>
      <c r="D2260" s="35" t="str">
        <f>+Tabla3[[#This Row],[id_detalle]]&amp;" "&amp;VLOOKUP(Tabla3[[#This Row],[id_detalle]],rubro_detalle[[Código]:[Rubro Detalle]],2,0)</f>
        <v>03.06.261 Sobres</v>
      </c>
      <c r="E2260" s="33">
        <f t="shared" si="71"/>
        <v>4</v>
      </c>
      <c r="F2260" s="47" t="str">
        <f t="shared" si="70"/>
        <v>03.06.261-4</v>
      </c>
      <c r="G2260" s="37" t="s">
        <v>3998</v>
      </c>
      <c r="H2260" s="37">
        <v>657</v>
      </c>
    </row>
    <row r="2261" spans="1:8" x14ac:dyDescent="0.3">
      <c r="A2261" s="34" t="str">
        <f>+LEFT(Tabla3[[#This Row],[id_detalle]],2)</f>
        <v>03</v>
      </c>
      <c r="B2261" s="46" t="str">
        <f>VLOOKUP((LEFT(Tabla3[[#This Row],[id_detalle]],2)),id_rubro[[id]:[Rubro]],2,0)</f>
        <v>PRODUCTOS INDUSTRIALES Y RELACIONADOS</v>
      </c>
      <c r="C2261" s="36" t="s">
        <v>469</v>
      </c>
      <c r="D2261" s="45" t="str">
        <f>+Tabla3[[#This Row],[id_detalle]]&amp;" "&amp;VLOOKUP(Tabla3[[#This Row],[id_detalle]],rubro_detalle[[Código]:[Rubro Detalle]],2,0)</f>
        <v>03.06.261 Sobres</v>
      </c>
      <c r="E2261" s="33">
        <f t="shared" si="71"/>
        <v>5</v>
      </c>
      <c r="F2261" s="47" t="str">
        <f t="shared" si="70"/>
        <v>03.06.261-5</v>
      </c>
      <c r="G2261" s="37" t="s">
        <v>3502</v>
      </c>
      <c r="H2261" s="37">
        <v>687</v>
      </c>
    </row>
    <row r="2262" spans="1:8" x14ac:dyDescent="0.3">
      <c r="A2262" s="34" t="str">
        <f>+LEFT(Tabla3[[#This Row],[id_detalle]],2)</f>
        <v>03</v>
      </c>
      <c r="B2262" s="46" t="str">
        <f>VLOOKUP((LEFT(Tabla3[[#This Row],[id_detalle]],2)),id_rubro[[id]:[Rubro]],2,0)</f>
        <v>PRODUCTOS INDUSTRIALES Y RELACIONADOS</v>
      </c>
      <c r="C2262" s="36" t="s">
        <v>469</v>
      </c>
      <c r="D2262" s="45" t="str">
        <f>+Tabla3[[#This Row],[id_detalle]]&amp;" "&amp;VLOOKUP(Tabla3[[#This Row],[id_detalle]],rubro_detalle[[Código]:[Rubro Detalle]],2,0)</f>
        <v>03.06.261 Sobres</v>
      </c>
      <c r="E2262" s="33">
        <f t="shared" ref="E2262:E2264" si="72">+IF(D2262=D2261,E2261+1,1)</f>
        <v>6</v>
      </c>
      <c r="F2262" s="47" t="str">
        <f t="shared" ref="F2262:F2264" si="73">+LEFT(D2262,9)&amp;"-"&amp;E2262</f>
        <v>03.06.261-6</v>
      </c>
      <c r="G2262" s="37" t="s">
        <v>4049</v>
      </c>
      <c r="H2262" s="37">
        <v>687</v>
      </c>
    </row>
    <row r="2263" spans="1:8" x14ac:dyDescent="0.3">
      <c r="A2263" s="34" t="str">
        <f>+LEFT(Tabla3[[#This Row],[id_detalle]],2)</f>
        <v>03</v>
      </c>
      <c r="B2263" s="46" t="str">
        <f>VLOOKUP((LEFT(Tabla3[[#This Row],[id_detalle]],2)),id_rubro[[id]:[Rubro]],2,0)</f>
        <v>PRODUCTOS INDUSTRIALES Y RELACIONADOS</v>
      </c>
      <c r="C2263" s="36" t="s">
        <v>469</v>
      </c>
      <c r="D2263" s="45" t="str">
        <f>+Tabla3[[#This Row],[id_detalle]]&amp;" "&amp;VLOOKUP(Tabla3[[#This Row],[id_detalle]],rubro_detalle[[Código]:[Rubro Detalle]],2,0)</f>
        <v>03.06.261 Sobres</v>
      </c>
      <c r="E2263" s="33">
        <f t="shared" si="72"/>
        <v>7</v>
      </c>
      <c r="F2263" s="47" t="str">
        <f t="shared" si="73"/>
        <v>03.06.261-7</v>
      </c>
      <c r="G2263" s="37" t="s">
        <v>3503</v>
      </c>
      <c r="H2263" s="37">
        <v>687</v>
      </c>
    </row>
    <row r="2264" spans="1:8" x14ac:dyDescent="0.3">
      <c r="A2264" s="34" t="str">
        <f>+LEFT(Tabla3[[#This Row],[id_detalle]],2)</f>
        <v>03</v>
      </c>
      <c r="B2264" s="46" t="str">
        <f>VLOOKUP((LEFT(Tabla3[[#This Row],[id_detalle]],2)),id_rubro[[id]:[Rubro]],2,0)</f>
        <v>PRODUCTOS INDUSTRIALES Y RELACIONADOS</v>
      </c>
      <c r="C2264" s="36" t="s">
        <v>469</v>
      </c>
      <c r="D2264" s="45" t="str">
        <f>+Tabla3[[#This Row],[id_detalle]]&amp;" "&amp;VLOOKUP(Tabla3[[#This Row],[id_detalle]],rubro_detalle[[Código]:[Rubro Detalle]],2,0)</f>
        <v>03.06.261 Sobres</v>
      </c>
      <c r="E2264" s="33">
        <f t="shared" si="72"/>
        <v>8</v>
      </c>
      <c r="F2264" s="47" t="str">
        <f t="shared" si="73"/>
        <v>03.06.261-8</v>
      </c>
      <c r="G2264" s="37" t="s">
        <v>4039</v>
      </c>
      <c r="H2264" s="37">
        <v>689</v>
      </c>
    </row>
    <row r="2265" spans="1:8" x14ac:dyDescent="0.3">
      <c r="A2265" s="34" t="str">
        <f>+LEFT(Tabla3[[#This Row],[id_detalle]],2)</f>
        <v>03</v>
      </c>
      <c r="B2265" s="46" t="str">
        <f>VLOOKUP((LEFT(Tabla3[[#This Row],[id_detalle]],2)),id_rubro[[id]:[Rubro]],2,0)</f>
        <v>PRODUCTOS INDUSTRIALES Y RELACIONADOS</v>
      </c>
      <c r="C2265" s="36" t="s">
        <v>469</v>
      </c>
      <c r="D2265" s="45" t="str">
        <f>+Tabla3[[#This Row],[id_detalle]]&amp;" "&amp;VLOOKUP(Tabla3[[#This Row],[id_detalle]],rubro_detalle[[Código]:[Rubro Detalle]],2,0)</f>
        <v>03.06.261 Sobres</v>
      </c>
      <c r="E2265" s="33">
        <f t="shared" ref="E2265:E2270" si="74">+IF(D2265=D2264,E2264+1,1)</f>
        <v>9</v>
      </c>
      <c r="F2265" s="47" t="str">
        <f t="shared" ref="F2265:F2270" si="75">+LEFT(D2265,9)&amp;"-"&amp;E2265</f>
        <v>03.06.261-9</v>
      </c>
      <c r="G2265" s="37" t="s">
        <v>4072</v>
      </c>
      <c r="H2265" s="37">
        <v>794</v>
      </c>
    </row>
    <row r="2266" spans="1:8" x14ac:dyDescent="0.3">
      <c r="A2266" s="34" t="str">
        <f>+LEFT(Tabla3[[#This Row],[id_detalle]],2)</f>
        <v>03</v>
      </c>
      <c r="B2266" s="46" t="str">
        <f>VLOOKUP((LEFT(Tabla3[[#This Row],[id_detalle]],2)),id_rubro[[id]:[Rubro]],2,0)</f>
        <v>PRODUCTOS INDUSTRIALES Y RELACIONADOS</v>
      </c>
      <c r="C2266" s="36" t="s">
        <v>469</v>
      </c>
      <c r="D2266" s="45" t="str">
        <f>+Tabla3[[#This Row],[id_detalle]]&amp;" "&amp;VLOOKUP(Tabla3[[#This Row],[id_detalle]],rubro_detalle[[Código]:[Rubro Detalle]],2,0)</f>
        <v>03.06.261 Sobres</v>
      </c>
      <c r="E2266" s="33">
        <f t="shared" si="74"/>
        <v>10</v>
      </c>
      <c r="F2266" s="47" t="str">
        <f t="shared" si="75"/>
        <v>03.06.261-10</v>
      </c>
      <c r="G2266" s="37" t="s">
        <v>4073</v>
      </c>
      <c r="H2266" s="37">
        <v>833</v>
      </c>
    </row>
    <row r="2267" spans="1:8" x14ac:dyDescent="0.3">
      <c r="A2267" s="34" t="str">
        <f>+LEFT(Tabla3[[#This Row],[id_detalle]],2)</f>
        <v>03</v>
      </c>
      <c r="B2267" s="46" t="str">
        <f>VLOOKUP((LEFT(Tabla3[[#This Row],[id_detalle]],2)),id_rubro[[id]:[Rubro]],2,0)</f>
        <v>PRODUCTOS INDUSTRIALES Y RELACIONADOS</v>
      </c>
      <c r="C2267" s="36" t="s">
        <v>471</v>
      </c>
      <c r="D2267" s="45" t="str">
        <f>+Tabla3[[#This Row],[id_detalle]]&amp;" "&amp;VLOOKUP(Tabla3[[#This Row],[id_detalle]],rubro_detalle[[Código]:[Rubro Detalle]],2,0)</f>
        <v>03.06.281 Toallas, Toallas Higiénicas , Papeles Higiénicos,Pañales Desechables y Similares</v>
      </c>
      <c r="E2267" s="33">
        <f t="shared" si="74"/>
        <v>1</v>
      </c>
      <c r="F2267" s="47" t="str">
        <f t="shared" si="75"/>
        <v>03.06.281-1</v>
      </c>
      <c r="G2267" s="37" t="s">
        <v>4074</v>
      </c>
      <c r="H2267" s="37">
        <v>310</v>
      </c>
    </row>
    <row r="2268" spans="1:8" x14ac:dyDescent="0.3">
      <c r="A2268" s="34" t="str">
        <f>+LEFT(Tabla3[[#This Row],[id_detalle]],2)</f>
        <v>03</v>
      </c>
      <c r="B2268" s="46" t="str">
        <f>VLOOKUP((LEFT(Tabla3[[#This Row],[id_detalle]],2)),id_rubro[[id]:[Rubro]],2,0)</f>
        <v>PRODUCTOS INDUSTRIALES Y RELACIONADOS</v>
      </c>
      <c r="C2268" s="36" t="s">
        <v>471</v>
      </c>
      <c r="D2268" s="45" t="str">
        <f>+Tabla3[[#This Row],[id_detalle]]&amp;" "&amp;VLOOKUP(Tabla3[[#This Row],[id_detalle]],rubro_detalle[[Código]:[Rubro Detalle]],2,0)</f>
        <v>03.06.281 Toallas, Toallas Higiénicas , Papeles Higiénicos,Pañales Desechables y Similares</v>
      </c>
      <c r="E2268" s="33">
        <f t="shared" si="74"/>
        <v>2</v>
      </c>
      <c r="F2268" s="47" t="str">
        <f t="shared" si="75"/>
        <v>03.06.281-2</v>
      </c>
      <c r="G2268" s="38" t="s">
        <v>4057</v>
      </c>
      <c r="H2268" s="38">
        <v>428</v>
      </c>
    </row>
    <row r="2269" spans="1:8" x14ac:dyDescent="0.3">
      <c r="A2269" s="34" t="str">
        <f>+LEFT(Tabla3[[#This Row],[id_detalle]],2)</f>
        <v>03</v>
      </c>
      <c r="B2269" s="46" t="str">
        <f>VLOOKUP((LEFT(Tabla3[[#This Row],[id_detalle]],2)),id_rubro[[id]:[Rubro]],2,0)</f>
        <v>PRODUCTOS INDUSTRIALES Y RELACIONADOS</v>
      </c>
      <c r="C2269" s="36" t="s">
        <v>471</v>
      </c>
      <c r="D2269" s="45" t="str">
        <f>+Tabla3[[#This Row],[id_detalle]]&amp;" "&amp;VLOOKUP(Tabla3[[#This Row],[id_detalle]],rubro_detalle[[Código]:[Rubro Detalle]],2,0)</f>
        <v>03.06.281 Toallas, Toallas Higiénicas , Papeles Higiénicos,Pañales Desechables y Similares</v>
      </c>
      <c r="E2269" s="33">
        <f t="shared" si="74"/>
        <v>3</v>
      </c>
      <c r="F2269" s="47" t="str">
        <f t="shared" si="75"/>
        <v>03.06.281-3</v>
      </c>
      <c r="G2269" s="37" t="s">
        <v>3477</v>
      </c>
      <c r="H2269" s="37">
        <v>581</v>
      </c>
    </row>
    <row r="2270" spans="1:8" x14ac:dyDescent="0.3">
      <c r="A2270" s="34" t="str">
        <f>+LEFT(Tabla3[[#This Row],[id_detalle]],2)</f>
        <v>03</v>
      </c>
      <c r="B2270" s="46" t="str">
        <f>VLOOKUP((LEFT(Tabla3[[#This Row],[id_detalle]],2)),id_rubro[[id]:[Rubro]],2,0)</f>
        <v>PRODUCTOS INDUSTRIALES Y RELACIONADOS</v>
      </c>
      <c r="C2270" s="36" t="s">
        <v>471</v>
      </c>
      <c r="D2270" s="45" t="str">
        <f>+Tabla3[[#This Row],[id_detalle]]&amp;" "&amp;VLOOKUP(Tabla3[[#This Row],[id_detalle]],rubro_detalle[[Código]:[Rubro Detalle]],2,0)</f>
        <v>03.06.281 Toallas, Toallas Higiénicas , Papeles Higiénicos,Pañales Desechables y Similares</v>
      </c>
      <c r="E2270" s="33">
        <f t="shared" si="74"/>
        <v>4</v>
      </c>
      <c r="F2270" s="47" t="str">
        <f t="shared" si="75"/>
        <v>03.06.281-4</v>
      </c>
      <c r="G2270" s="37" t="s">
        <v>4075</v>
      </c>
      <c r="H2270" s="37">
        <v>680</v>
      </c>
    </row>
    <row r="2271" spans="1:8" x14ac:dyDescent="0.3">
      <c r="A2271" s="34" t="str">
        <f>+LEFT(Tabla3[[#This Row],[id_detalle]],2)</f>
        <v>03</v>
      </c>
      <c r="B2271" s="46" t="str">
        <f>VLOOKUP((LEFT(Tabla3[[#This Row],[id_detalle]],2)),id_rubro[[id]:[Rubro]],2,0)</f>
        <v>PRODUCTOS INDUSTRIALES Y RELACIONADOS</v>
      </c>
      <c r="C2271" s="36" t="s">
        <v>471</v>
      </c>
      <c r="D2271" s="45" t="str">
        <f>+Tabla3[[#This Row],[id_detalle]]&amp;" "&amp;VLOOKUP(Tabla3[[#This Row],[id_detalle]],rubro_detalle[[Código]:[Rubro Detalle]],2,0)</f>
        <v>03.06.281 Toallas, Toallas Higiénicas , Papeles Higiénicos,Pañales Desechables y Similares</v>
      </c>
      <c r="E2271" s="33">
        <f t="shared" ref="E2271:E2274" si="76">+IF(D2271=D2270,E2270+1,1)</f>
        <v>5</v>
      </c>
      <c r="F2271" s="47" t="str">
        <f t="shared" ref="F2271:F2274" si="77">+LEFT(D2271,9)&amp;"-"&amp;E2271</f>
        <v>03.06.281-5</v>
      </c>
      <c r="G2271" s="37" t="s">
        <v>3502</v>
      </c>
      <c r="H2271" s="37">
        <v>687</v>
      </c>
    </row>
    <row r="2272" spans="1:8" x14ac:dyDescent="0.3">
      <c r="A2272" s="34" t="str">
        <f>+LEFT(Tabla3[[#This Row],[id_detalle]],2)</f>
        <v>03</v>
      </c>
      <c r="B2272" s="46" t="str">
        <f>VLOOKUP((LEFT(Tabla3[[#This Row],[id_detalle]],2)),id_rubro[[id]:[Rubro]],2,0)</f>
        <v>PRODUCTOS INDUSTRIALES Y RELACIONADOS</v>
      </c>
      <c r="C2272" s="36" t="s">
        <v>471</v>
      </c>
      <c r="D2272" s="45" t="str">
        <f>+Tabla3[[#This Row],[id_detalle]]&amp;" "&amp;VLOOKUP(Tabla3[[#This Row],[id_detalle]],rubro_detalle[[Código]:[Rubro Detalle]],2,0)</f>
        <v>03.06.281 Toallas, Toallas Higiénicas , Papeles Higiénicos,Pañales Desechables y Similares</v>
      </c>
      <c r="E2272" s="33">
        <f t="shared" si="76"/>
        <v>6</v>
      </c>
      <c r="F2272" s="47" t="str">
        <f t="shared" si="77"/>
        <v>03.06.281-6</v>
      </c>
      <c r="G2272" s="37" t="s">
        <v>4049</v>
      </c>
      <c r="H2272" s="37">
        <v>687</v>
      </c>
    </row>
    <row r="2273" spans="1:8" x14ac:dyDescent="0.3">
      <c r="A2273" s="34" t="str">
        <f>+LEFT(Tabla3[[#This Row],[id_detalle]],2)</f>
        <v>03</v>
      </c>
      <c r="B2273" s="46" t="str">
        <f>VLOOKUP((LEFT(Tabla3[[#This Row],[id_detalle]],2)),id_rubro[[id]:[Rubro]],2,0)</f>
        <v>PRODUCTOS INDUSTRIALES Y RELACIONADOS</v>
      </c>
      <c r="C2273" s="36" t="s">
        <v>471</v>
      </c>
      <c r="D2273" s="45" t="str">
        <f>+Tabla3[[#This Row],[id_detalle]]&amp;" "&amp;VLOOKUP(Tabla3[[#This Row],[id_detalle]],rubro_detalle[[Código]:[Rubro Detalle]],2,0)</f>
        <v>03.06.281 Toallas, Toallas Higiénicas , Papeles Higiénicos,Pañales Desechables y Similares</v>
      </c>
      <c r="E2273" s="33">
        <f t="shared" si="76"/>
        <v>7</v>
      </c>
      <c r="F2273" s="47" t="str">
        <f t="shared" si="77"/>
        <v>03.06.281-7</v>
      </c>
      <c r="G2273" s="37" t="s">
        <v>3503</v>
      </c>
      <c r="H2273" s="37">
        <v>687</v>
      </c>
    </row>
    <row r="2274" spans="1:8" x14ac:dyDescent="0.3">
      <c r="A2274" s="34" t="str">
        <f>+LEFT(Tabla3[[#This Row],[id_detalle]],2)</f>
        <v>03</v>
      </c>
      <c r="B2274" s="46" t="str">
        <f>VLOOKUP((LEFT(Tabla3[[#This Row],[id_detalle]],2)),id_rubro[[id]:[Rubro]],2,0)</f>
        <v>PRODUCTOS INDUSTRIALES Y RELACIONADOS</v>
      </c>
      <c r="C2274" s="36" t="s">
        <v>471</v>
      </c>
      <c r="D2274" s="45" t="str">
        <f>+Tabla3[[#This Row],[id_detalle]]&amp;" "&amp;VLOOKUP(Tabla3[[#This Row],[id_detalle]],rubro_detalle[[Código]:[Rubro Detalle]],2,0)</f>
        <v>03.06.281 Toallas, Toallas Higiénicas , Papeles Higiénicos,Pañales Desechables y Similares</v>
      </c>
      <c r="E2274" s="33">
        <f t="shared" si="76"/>
        <v>8</v>
      </c>
      <c r="F2274" s="47" t="str">
        <f t="shared" si="77"/>
        <v>03.06.281-8</v>
      </c>
      <c r="G2274" s="37" t="s">
        <v>4067</v>
      </c>
      <c r="H2274" s="37">
        <v>785</v>
      </c>
    </row>
    <row r="2275" spans="1:8" x14ac:dyDescent="0.3">
      <c r="A2275" s="34" t="str">
        <f>+LEFT(Tabla3[[#This Row],[id_detalle]],2)</f>
        <v>03</v>
      </c>
      <c r="B2275" s="46" t="str">
        <f>VLOOKUP((LEFT(Tabla3[[#This Row],[id_detalle]],2)),id_rubro[[id]:[Rubro]],2,0)</f>
        <v>PRODUCTOS INDUSTRIALES Y RELACIONADOS</v>
      </c>
      <c r="C2275" s="36" t="s">
        <v>473</v>
      </c>
      <c r="D2275" s="45" t="str">
        <f>+Tabla3[[#This Row],[id_detalle]]&amp;" "&amp;VLOOKUP(Tabla3[[#This Row],[id_detalle]],rubro_detalle[[Código]:[Rubro Detalle]],2,0)</f>
        <v>03.06.291 Tubos de Cartón</v>
      </c>
      <c r="E2275" s="33">
        <f t="shared" ref="E2275:E2282" si="78">+IF(D2275=D2274,E2274+1,1)</f>
        <v>1</v>
      </c>
      <c r="F2275" s="47" t="str">
        <f t="shared" ref="F2275:F2282" si="79">+LEFT(D2275,9)&amp;"-"&amp;E2275</f>
        <v>03.06.291-1</v>
      </c>
      <c r="G2275" s="38" t="s">
        <v>4020</v>
      </c>
      <c r="H2275" s="38">
        <v>448</v>
      </c>
    </row>
    <row r="2276" spans="1:8" x14ac:dyDescent="0.3">
      <c r="A2276" s="34" t="str">
        <f>+LEFT(Tabla3[[#This Row],[id_detalle]],2)</f>
        <v>03</v>
      </c>
      <c r="B2276" s="46" t="str">
        <f>VLOOKUP((LEFT(Tabla3[[#This Row],[id_detalle]],2)),id_rubro[[id]:[Rubro]],2,0)</f>
        <v>PRODUCTOS INDUSTRIALES Y RELACIONADOS</v>
      </c>
      <c r="C2276" s="36" t="s">
        <v>473</v>
      </c>
      <c r="D2276" s="45" t="str">
        <f>+Tabla3[[#This Row],[id_detalle]]&amp;" "&amp;VLOOKUP(Tabla3[[#This Row],[id_detalle]],rubro_detalle[[Código]:[Rubro Detalle]],2,0)</f>
        <v>03.06.291 Tubos de Cartón</v>
      </c>
      <c r="E2276" s="33">
        <f t="shared" si="78"/>
        <v>2</v>
      </c>
      <c r="F2276" s="47" t="str">
        <f t="shared" si="79"/>
        <v>03.06.291-2</v>
      </c>
      <c r="G2276" s="37" t="s">
        <v>3518</v>
      </c>
      <c r="H2276" s="37">
        <v>455</v>
      </c>
    </row>
    <row r="2277" spans="1:8" x14ac:dyDescent="0.3">
      <c r="A2277" s="34" t="str">
        <f>+LEFT(Tabla3[[#This Row],[id_detalle]],2)</f>
        <v>03</v>
      </c>
      <c r="B2277" s="46" t="str">
        <f>VLOOKUP((LEFT(Tabla3[[#This Row],[id_detalle]],2)),id_rubro[[id]:[Rubro]],2,0)</f>
        <v>PRODUCTOS INDUSTRIALES Y RELACIONADOS</v>
      </c>
      <c r="C2277" s="36" t="s">
        <v>2007</v>
      </c>
      <c r="D2277" s="45" t="str">
        <f>+Tabla3[[#This Row],[id_detalle]]&amp;" "&amp;VLOOKUP(Tabla3[[#This Row],[id_detalle]],rubro_detalle[[Código]:[Rubro Detalle]],2,0)</f>
        <v>03.07.101 Agedas</v>
      </c>
      <c r="E2277" s="33">
        <f t="shared" si="78"/>
        <v>1</v>
      </c>
      <c r="F2277" s="47" t="str">
        <f t="shared" si="79"/>
        <v>03.07.101-1</v>
      </c>
      <c r="G2277" s="37" t="s">
        <v>3756</v>
      </c>
      <c r="H2277" s="37">
        <v>174</v>
      </c>
    </row>
    <row r="2278" spans="1:8" x14ac:dyDescent="0.3">
      <c r="A2278" s="34" t="str">
        <f>+LEFT(Tabla3[[#This Row],[id_detalle]],2)</f>
        <v>03</v>
      </c>
      <c r="B2278" s="46" t="str">
        <f>VLOOKUP((LEFT(Tabla3[[#This Row],[id_detalle]],2)),id_rubro[[id]:[Rubro]],2,0)</f>
        <v>PRODUCTOS INDUSTRIALES Y RELACIONADOS</v>
      </c>
      <c r="C2278" s="36" t="s">
        <v>2007</v>
      </c>
      <c r="D2278" s="45" t="str">
        <f>+Tabla3[[#This Row],[id_detalle]]&amp;" "&amp;VLOOKUP(Tabla3[[#This Row],[id_detalle]],rubro_detalle[[Código]:[Rubro Detalle]],2,0)</f>
        <v>03.07.101 Agedas</v>
      </c>
      <c r="E2278" s="33">
        <f t="shared" si="78"/>
        <v>2</v>
      </c>
      <c r="F2278" s="47" t="str">
        <f t="shared" si="79"/>
        <v>03.07.101-2</v>
      </c>
      <c r="G2278" s="37" t="s">
        <v>4076</v>
      </c>
      <c r="H2278" s="37">
        <v>209</v>
      </c>
    </row>
    <row r="2279" spans="1:8" x14ac:dyDescent="0.3">
      <c r="A2279" s="34" t="str">
        <f>+LEFT(Tabla3[[#This Row],[id_detalle]],2)</f>
        <v>03</v>
      </c>
      <c r="B2279" s="46" t="str">
        <f>VLOOKUP((LEFT(Tabla3[[#This Row],[id_detalle]],2)),id_rubro[[id]:[Rubro]],2,0)</f>
        <v>PRODUCTOS INDUSTRIALES Y RELACIONADOS</v>
      </c>
      <c r="C2279" s="36" t="s">
        <v>2007</v>
      </c>
      <c r="D2279" s="45" t="str">
        <f>+Tabla3[[#This Row],[id_detalle]]&amp;" "&amp;VLOOKUP(Tabla3[[#This Row],[id_detalle]],rubro_detalle[[Código]:[Rubro Detalle]],2,0)</f>
        <v>03.07.101 Agedas</v>
      </c>
      <c r="E2279" s="33">
        <f t="shared" si="78"/>
        <v>3</v>
      </c>
      <c r="F2279" s="47" t="str">
        <f t="shared" si="79"/>
        <v>03.07.101-3</v>
      </c>
      <c r="G2279" s="37" t="s">
        <v>4077</v>
      </c>
      <c r="H2279" s="37">
        <v>584</v>
      </c>
    </row>
    <row r="2280" spans="1:8" x14ac:dyDescent="0.3">
      <c r="A2280" s="34" t="str">
        <f>+LEFT(Tabla3[[#This Row],[id_detalle]],2)</f>
        <v>03</v>
      </c>
      <c r="B2280" s="46" t="str">
        <f>VLOOKUP((LEFT(Tabla3[[#This Row],[id_detalle]],2)),id_rubro[[id]:[Rubro]],2,0)</f>
        <v>PRODUCTOS INDUSTRIALES Y RELACIONADOS</v>
      </c>
      <c r="C2280" s="36" t="s">
        <v>478</v>
      </c>
      <c r="D2280" s="45" t="str">
        <f>+Tabla3[[#This Row],[id_detalle]]&amp;" "&amp;VLOOKUP(Tabla3[[#This Row],[id_detalle]],rubro_detalle[[Código]:[Rubro Detalle]],2,0)</f>
        <v>03.07.111 Artículos y Servicios para Artes Gráficas</v>
      </c>
      <c r="E2280" s="33">
        <f t="shared" si="78"/>
        <v>1</v>
      </c>
      <c r="F2280" s="47" t="str">
        <f t="shared" si="79"/>
        <v>03.07.111-1</v>
      </c>
      <c r="G2280" s="37" t="s">
        <v>4078</v>
      </c>
      <c r="H2280" s="37">
        <v>175</v>
      </c>
    </row>
    <row r="2281" spans="1:8" x14ac:dyDescent="0.3">
      <c r="A2281" s="34" t="str">
        <f>+LEFT(Tabla3[[#This Row],[id_detalle]],2)</f>
        <v>03</v>
      </c>
      <c r="B2281" s="46" t="str">
        <f>VLOOKUP((LEFT(Tabla3[[#This Row],[id_detalle]],2)),id_rubro[[id]:[Rubro]],2,0)</f>
        <v>PRODUCTOS INDUSTRIALES Y RELACIONADOS</v>
      </c>
      <c r="C2281" s="36" t="s">
        <v>478</v>
      </c>
      <c r="D2281" s="45" t="str">
        <f>+Tabla3[[#This Row],[id_detalle]]&amp;" "&amp;VLOOKUP(Tabla3[[#This Row],[id_detalle]],rubro_detalle[[Código]:[Rubro Detalle]],2,0)</f>
        <v>03.07.111 Artículos y Servicios para Artes Gráficas</v>
      </c>
      <c r="E2281" s="33">
        <f t="shared" si="78"/>
        <v>2</v>
      </c>
      <c r="F2281" s="47" t="str">
        <f t="shared" si="79"/>
        <v>03.07.111-2</v>
      </c>
      <c r="G2281" s="37" t="s">
        <v>4079</v>
      </c>
      <c r="H2281" s="37">
        <v>192</v>
      </c>
    </row>
    <row r="2282" spans="1:8" x14ac:dyDescent="0.3">
      <c r="A2282" s="34" t="str">
        <f>+LEFT(Tabla3[[#This Row],[id_detalle]],2)</f>
        <v>03</v>
      </c>
      <c r="B2282" s="46" t="str">
        <f>VLOOKUP((LEFT(Tabla3[[#This Row],[id_detalle]],2)),id_rubro[[id]:[Rubro]],2,0)</f>
        <v>PRODUCTOS INDUSTRIALES Y RELACIONADOS</v>
      </c>
      <c r="C2282" s="36" t="s">
        <v>478</v>
      </c>
      <c r="D2282" s="45" t="str">
        <f>+Tabla3[[#This Row],[id_detalle]]&amp;" "&amp;VLOOKUP(Tabla3[[#This Row],[id_detalle]],rubro_detalle[[Código]:[Rubro Detalle]],2,0)</f>
        <v>03.07.111 Artículos y Servicios para Artes Gráficas</v>
      </c>
      <c r="E2282" s="33">
        <f t="shared" si="78"/>
        <v>3</v>
      </c>
      <c r="F2282" s="47" t="str">
        <f t="shared" si="79"/>
        <v>03.07.111-3</v>
      </c>
      <c r="G2282" s="37" t="s">
        <v>4076</v>
      </c>
      <c r="H2282" s="37">
        <v>209</v>
      </c>
    </row>
    <row r="2283" spans="1:8" x14ac:dyDescent="0.3">
      <c r="A2283" s="34" t="str">
        <f>+LEFT(Tabla3[[#This Row],[id_detalle]],2)</f>
        <v>03</v>
      </c>
      <c r="B2283" s="46" t="str">
        <f>VLOOKUP((LEFT(Tabla3[[#This Row],[id_detalle]],2)),id_rubro[[id]:[Rubro]],2,0)</f>
        <v>PRODUCTOS INDUSTRIALES Y RELACIONADOS</v>
      </c>
      <c r="C2283" s="36" t="s">
        <v>478</v>
      </c>
      <c r="D2283" s="45" t="str">
        <f>+Tabla3[[#This Row],[id_detalle]]&amp;" "&amp;VLOOKUP(Tabla3[[#This Row],[id_detalle]],rubro_detalle[[Código]:[Rubro Detalle]],2,0)</f>
        <v>03.07.111 Artículos y Servicios para Artes Gráficas</v>
      </c>
      <c r="E2283" s="33">
        <f t="shared" ref="E2283:E2285" si="80">+IF(D2283=D2282,E2282+1,1)</f>
        <v>4</v>
      </c>
      <c r="F2283" s="47" t="str">
        <f t="shared" ref="F2283:F2285" si="81">+LEFT(D2283,9)&amp;"-"&amp;E2283</f>
        <v>03.07.111-4</v>
      </c>
      <c r="G2283" s="37" t="s">
        <v>4080</v>
      </c>
      <c r="H2283" s="37">
        <v>382</v>
      </c>
    </row>
    <row r="2284" spans="1:8" x14ac:dyDescent="0.3">
      <c r="A2284" s="34" t="str">
        <f>+LEFT(Tabla3[[#This Row],[id_detalle]],2)</f>
        <v>03</v>
      </c>
      <c r="B2284" s="46" t="str">
        <f>VLOOKUP((LEFT(Tabla3[[#This Row],[id_detalle]],2)),id_rubro[[id]:[Rubro]],2,0)</f>
        <v>PRODUCTOS INDUSTRIALES Y RELACIONADOS</v>
      </c>
      <c r="C2284" s="36" t="s">
        <v>478</v>
      </c>
      <c r="D2284" s="45" t="str">
        <f>+Tabla3[[#This Row],[id_detalle]]&amp;" "&amp;VLOOKUP(Tabla3[[#This Row],[id_detalle]],rubro_detalle[[Código]:[Rubro Detalle]],2,0)</f>
        <v>03.07.111 Artículos y Servicios para Artes Gráficas</v>
      </c>
      <c r="E2284" s="33">
        <f t="shared" si="80"/>
        <v>5</v>
      </c>
      <c r="F2284" s="47" t="str">
        <f t="shared" si="81"/>
        <v>03.07.111-5</v>
      </c>
      <c r="G2284" s="37" t="s">
        <v>4081</v>
      </c>
      <c r="H2284" s="37">
        <v>384</v>
      </c>
    </row>
    <row r="2285" spans="1:8" x14ac:dyDescent="0.3">
      <c r="A2285" s="34" t="str">
        <f>+LEFT(Tabla3[[#This Row],[id_detalle]],2)</f>
        <v>03</v>
      </c>
      <c r="B2285" s="46" t="str">
        <f>VLOOKUP((LEFT(Tabla3[[#This Row],[id_detalle]],2)),id_rubro[[id]:[Rubro]],2,0)</f>
        <v>PRODUCTOS INDUSTRIALES Y RELACIONADOS</v>
      </c>
      <c r="C2285" s="36" t="s">
        <v>478</v>
      </c>
      <c r="D2285" s="45" t="str">
        <f>+Tabla3[[#This Row],[id_detalle]]&amp;" "&amp;VLOOKUP(Tabla3[[#This Row],[id_detalle]],rubro_detalle[[Código]:[Rubro Detalle]],2,0)</f>
        <v>03.07.111 Artículos y Servicios para Artes Gráficas</v>
      </c>
      <c r="E2285" s="33">
        <f t="shared" si="80"/>
        <v>6</v>
      </c>
      <c r="F2285" s="47" t="str">
        <f t="shared" si="81"/>
        <v>03.07.111-6</v>
      </c>
      <c r="G2285" s="37" t="s">
        <v>4082</v>
      </c>
      <c r="H2285" s="37">
        <v>450</v>
      </c>
    </row>
    <row r="2286" spans="1:8" x14ac:dyDescent="0.3">
      <c r="A2286" s="34" t="str">
        <f>+LEFT(Tabla3[[#This Row],[id_detalle]],2)</f>
        <v>03</v>
      </c>
      <c r="B2286" s="46" t="str">
        <f>VLOOKUP((LEFT(Tabla3[[#This Row],[id_detalle]],2)),id_rubro[[id]:[Rubro]],2,0)</f>
        <v>PRODUCTOS INDUSTRIALES Y RELACIONADOS</v>
      </c>
      <c r="C2286" s="36" t="s">
        <v>478</v>
      </c>
      <c r="D2286" s="45" t="str">
        <f>+Tabla3[[#This Row],[id_detalle]]&amp;" "&amp;VLOOKUP(Tabla3[[#This Row],[id_detalle]],rubro_detalle[[Código]:[Rubro Detalle]],2,0)</f>
        <v>03.07.111 Artículos y Servicios para Artes Gráficas</v>
      </c>
      <c r="E2286" s="33">
        <f t="shared" ref="E2286:E2293" si="82">+IF(D2286=D2285,E2285+1,1)</f>
        <v>7</v>
      </c>
      <c r="F2286" s="47" t="str">
        <f t="shared" ref="F2286:F2293" si="83">+LEFT(D2286,9)&amp;"-"&amp;E2286</f>
        <v>03.07.111-7</v>
      </c>
      <c r="G2286" s="37" t="s">
        <v>3012</v>
      </c>
      <c r="H2286" s="37">
        <v>622</v>
      </c>
    </row>
    <row r="2287" spans="1:8" x14ac:dyDescent="0.3">
      <c r="A2287" s="34" t="str">
        <f>+LEFT(Tabla3[[#This Row],[id_detalle]],2)</f>
        <v>03</v>
      </c>
      <c r="B2287" s="46" t="str">
        <f>VLOOKUP((LEFT(Tabla3[[#This Row],[id_detalle]],2)),id_rubro[[id]:[Rubro]],2,0)</f>
        <v>PRODUCTOS INDUSTRIALES Y RELACIONADOS</v>
      </c>
      <c r="C2287" s="36" t="s">
        <v>478</v>
      </c>
      <c r="D2287" s="45" t="str">
        <f>+Tabla3[[#This Row],[id_detalle]]&amp;" "&amp;VLOOKUP(Tabla3[[#This Row],[id_detalle]],rubro_detalle[[Código]:[Rubro Detalle]],2,0)</f>
        <v>03.07.111 Artículos y Servicios para Artes Gráficas</v>
      </c>
      <c r="E2287" s="33">
        <f t="shared" si="82"/>
        <v>8</v>
      </c>
      <c r="F2287" s="47" t="str">
        <f t="shared" si="83"/>
        <v>03.07.111-8</v>
      </c>
      <c r="G2287" s="37" t="s">
        <v>3028</v>
      </c>
      <c r="H2287" s="37">
        <v>722</v>
      </c>
    </row>
    <row r="2288" spans="1:8" x14ac:dyDescent="0.3">
      <c r="A2288" s="34" t="str">
        <f>+LEFT(Tabla3[[#This Row],[id_detalle]],2)</f>
        <v>03</v>
      </c>
      <c r="B2288" s="46" t="str">
        <f>VLOOKUP((LEFT(Tabla3[[#This Row],[id_detalle]],2)),id_rubro[[id]:[Rubro]],2,0)</f>
        <v>PRODUCTOS INDUSTRIALES Y RELACIONADOS</v>
      </c>
      <c r="C2288" s="36" t="s">
        <v>478</v>
      </c>
      <c r="D2288" s="45" t="str">
        <f>+Tabla3[[#This Row],[id_detalle]]&amp;" "&amp;VLOOKUP(Tabla3[[#This Row],[id_detalle]],rubro_detalle[[Código]:[Rubro Detalle]],2,0)</f>
        <v>03.07.111 Artículos y Servicios para Artes Gráficas</v>
      </c>
      <c r="E2288" s="33">
        <f t="shared" si="82"/>
        <v>9</v>
      </c>
      <c r="F2288" s="47" t="str">
        <f t="shared" si="83"/>
        <v>03.07.111-9</v>
      </c>
      <c r="G2288" s="37" t="s">
        <v>4083</v>
      </c>
      <c r="H2288" s="37">
        <v>786</v>
      </c>
    </row>
    <row r="2289" spans="1:8" x14ac:dyDescent="0.3">
      <c r="A2289" s="34" t="str">
        <f>+LEFT(Tabla3[[#This Row],[id_detalle]],2)</f>
        <v>03</v>
      </c>
      <c r="B2289" s="46" t="str">
        <f>VLOOKUP((LEFT(Tabla3[[#This Row],[id_detalle]],2)),id_rubro[[id]:[Rubro]],2,0)</f>
        <v>PRODUCTOS INDUSTRIALES Y RELACIONADOS</v>
      </c>
      <c r="C2289" s="36" t="s">
        <v>478</v>
      </c>
      <c r="D2289" s="45" t="str">
        <f>+Tabla3[[#This Row],[id_detalle]]&amp;" "&amp;VLOOKUP(Tabla3[[#This Row],[id_detalle]],rubro_detalle[[Código]:[Rubro Detalle]],2,0)</f>
        <v>03.07.111 Artículos y Servicios para Artes Gráficas</v>
      </c>
      <c r="E2289" s="33">
        <f t="shared" si="82"/>
        <v>10</v>
      </c>
      <c r="F2289" s="47" t="str">
        <f t="shared" si="83"/>
        <v>03.07.111-10</v>
      </c>
      <c r="G2289" s="37" t="s">
        <v>3608</v>
      </c>
      <c r="H2289" s="37">
        <v>846</v>
      </c>
    </row>
    <row r="2290" spans="1:8" x14ac:dyDescent="0.3">
      <c r="A2290" s="34" t="str">
        <f>+LEFT(Tabla3[[#This Row],[id_detalle]],2)</f>
        <v>03</v>
      </c>
      <c r="B2290" s="46" t="str">
        <f>VLOOKUP((LEFT(Tabla3[[#This Row],[id_detalle]],2)),id_rubro[[id]:[Rubro]],2,0)</f>
        <v>PRODUCTOS INDUSTRIALES Y RELACIONADOS</v>
      </c>
      <c r="C2290" s="36" t="s">
        <v>480</v>
      </c>
      <c r="D2290" s="45" t="str">
        <f>+Tabla3[[#This Row],[id_detalle]]&amp;" "&amp;VLOOKUP(Tabla3[[#This Row],[id_detalle]],rubro_detalle[[Código]:[Rubro Detalle]],2,0)</f>
        <v>03.07.115 Calendarios</v>
      </c>
      <c r="E2290" s="33">
        <f t="shared" si="82"/>
        <v>1</v>
      </c>
      <c r="F2290" s="47" t="str">
        <f t="shared" si="83"/>
        <v>03.07.115-1</v>
      </c>
      <c r="G2290" s="37" t="s">
        <v>4042</v>
      </c>
      <c r="H2290" s="37">
        <v>794</v>
      </c>
    </row>
    <row r="2291" spans="1:8" x14ac:dyDescent="0.3">
      <c r="A2291" s="34" t="str">
        <f>+LEFT(Tabla3[[#This Row],[id_detalle]],2)</f>
        <v>03</v>
      </c>
      <c r="B2291" s="46" t="str">
        <f>VLOOKUP((LEFT(Tabla3[[#This Row],[id_detalle]],2)),id_rubro[[id]:[Rubro]],2,0)</f>
        <v>PRODUCTOS INDUSTRIALES Y RELACIONADOS</v>
      </c>
      <c r="C2291" s="36" t="s">
        <v>482</v>
      </c>
      <c r="D2291" s="45" t="str">
        <f>+Tabla3[[#This Row],[id_detalle]]&amp;" "&amp;VLOOKUP(Tabla3[[#This Row],[id_detalle]],rubro_detalle[[Código]:[Rubro Detalle]],2,0)</f>
        <v>03.07.161 Editoriales</v>
      </c>
      <c r="E2291" s="33">
        <f t="shared" si="82"/>
        <v>1</v>
      </c>
      <c r="F2291" s="47" t="str">
        <f t="shared" si="83"/>
        <v>03.07.161-1</v>
      </c>
      <c r="G2291" s="37" t="s">
        <v>4084</v>
      </c>
      <c r="H2291" s="37">
        <v>153</v>
      </c>
    </row>
    <row r="2292" spans="1:8" x14ac:dyDescent="0.3">
      <c r="A2292" s="34" t="str">
        <f>+LEFT(Tabla3[[#This Row],[id_detalle]],2)</f>
        <v>03</v>
      </c>
      <c r="B2292" s="46" t="str">
        <f>VLOOKUP((LEFT(Tabla3[[#This Row],[id_detalle]],2)),id_rubro[[id]:[Rubro]],2,0)</f>
        <v>PRODUCTOS INDUSTRIALES Y RELACIONADOS</v>
      </c>
      <c r="C2292" s="36" t="s">
        <v>482</v>
      </c>
      <c r="D2292" s="45" t="str">
        <f>+Tabla3[[#This Row],[id_detalle]]&amp;" "&amp;VLOOKUP(Tabla3[[#This Row],[id_detalle]],rubro_detalle[[Código]:[Rubro Detalle]],2,0)</f>
        <v>03.07.161 Editoriales</v>
      </c>
      <c r="E2292" s="33">
        <f t="shared" si="82"/>
        <v>2</v>
      </c>
      <c r="F2292" s="47" t="str">
        <f t="shared" si="83"/>
        <v>03.07.161-2</v>
      </c>
      <c r="G2292" s="37" t="s">
        <v>4085</v>
      </c>
      <c r="H2292" s="37">
        <v>230</v>
      </c>
    </row>
    <row r="2293" spans="1:8" x14ac:dyDescent="0.3">
      <c r="A2293" s="34" t="str">
        <f>+LEFT(Tabla3[[#This Row],[id_detalle]],2)</f>
        <v>03</v>
      </c>
      <c r="B2293" s="46" t="str">
        <f>VLOOKUP((LEFT(Tabla3[[#This Row],[id_detalle]],2)),id_rubro[[id]:[Rubro]],2,0)</f>
        <v>PRODUCTOS INDUSTRIALES Y RELACIONADOS</v>
      </c>
      <c r="C2293" s="36" t="s">
        <v>482</v>
      </c>
      <c r="D2293" s="45" t="str">
        <f>+Tabla3[[#This Row],[id_detalle]]&amp;" "&amp;VLOOKUP(Tabla3[[#This Row],[id_detalle]],rubro_detalle[[Código]:[Rubro Detalle]],2,0)</f>
        <v>03.07.161 Editoriales</v>
      </c>
      <c r="E2293" s="33">
        <f t="shared" si="82"/>
        <v>3</v>
      </c>
      <c r="F2293" s="47" t="str">
        <f t="shared" si="83"/>
        <v>03.07.161-3</v>
      </c>
      <c r="G2293" s="37" t="s">
        <v>4086</v>
      </c>
      <c r="H2293" s="37">
        <v>272</v>
      </c>
    </row>
    <row r="2294" spans="1:8" x14ac:dyDescent="0.3">
      <c r="A2294" s="34" t="str">
        <f>+LEFT(Tabla3[[#This Row],[id_detalle]],2)</f>
        <v>03</v>
      </c>
      <c r="B2294" s="46" t="str">
        <f>VLOOKUP((LEFT(Tabla3[[#This Row],[id_detalle]],2)),id_rubro[[id]:[Rubro]],2,0)</f>
        <v>PRODUCTOS INDUSTRIALES Y RELACIONADOS</v>
      </c>
      <c r="C2294" s="36" t="s">
        <v>482</v>
      </c>
      <c r="D2294" s="45" t="str">
        <f>+Tabla3[[#This Row],[id_detalle]]&amp;" "&amp;VLOOKUP(Tabla3[[#This Row],[id_detalle]],rubro_detalle[[Código]:[Rubro Detalle]],2,0)</f>
        <v>03.07.161 Editoriales</v>
      </c>
      <c r="E2294" s="33">
        <f t="shared" ref="E2294:E2296" si="84">+IF(D2294=D2293,E2293+1,1)</f>
        <v>4</v>
      </c>
      <c r="F2294" s="47" t="str">
        <f t="shared" ref="F2294:F2296" si="85">+LEFT(D2294,9)&amp;"-"&amp;E2294</f>
        <v>03.07.161-4</v>
      </c>
      <c r="G2294" s="37" t="s">
        <v>4087</v>
      </c>
      <c r="H2294" s="37">
        <v>337</v>
      </c>
    </row>
    <row r="2295" spans="1:8" x14ac:dyDescent="0.3">
      <c r="A2295" s="34" t="str">
        <f>+LEFT(Tabla3[[#This Row],[id_detalle]],2)</f>
        <v>03</v>
      </c>
      <c r="B2295" s="46" t="str">
        <f>VLOOKUP((LEFT(Tabla3[[#This Row],[id_detalle]],2)),id_rubro[[id]:[Rubro]],2,0)</f>
        <v>PRODUCTOS INDUSTRIALES Y RELACIONADOS</v>
      </c>
      <c r="C2295" s="36" t="s">
        <v>482</v>
      </c>
      <c r="D2295" s="45" t="str">
        <f>+Tabla3[[#This Row],[id_detalle]]&amp;" "&amp;VLOOKUP(Tabla3[[#This Row],[id_detalle]],rubro_detalle[[Código]:[Rubro Detalle]],2,0)</f>
        <v>03.07.161 Editoriales</v>
      </c>
      <c r="E2295" s="33">
        <f t="shared" si="84"/>
        <v>5</v>
      </c>
      <c r="F2295" s="47" t="str">
        <f t="shared" si="85"/>
        <v>03.07.161-5</v>
      </c>
      <c r="G2295" s="37" t="s">
        <v>4088</v>
      </c>
      <c r="H2295" s="37">
        <v>366</v>
      </c>
    </row>
    <row r="2296" spans="1:8" x14ac:dyDescent="0.3">
      <c r="A2296" s="34" t="str">
        <f>+LEFT(Tabla3[[#This Row],[id_detalle]],2)</f>
        <v>03</v>
      </c>
      <c r="B2296" s="46" t="str">
        <f>VLOOKUP((LEFT(Tabla3[[#This Row],[id_detalle]],2)),id_rubro[[id]:[Rubro]],2,0)</f>
        <v>PRODUCTOS INDUSTRIALES Y RELACIONADOS</v>
      </c>
      <c r="C2296" s="36" t="s">
        <v>482</v>
      </c>
      <c r="D2296" s="45" t="str">
        <f>+Tabla3[[#This Row],[id_detalle]]&amp;" "&amp;VLOOKUP(Tabla3[[#This Row],[id_detalle]],rubro_detalle[[Código]:[Rubro Detalle]],2,0)</f>
        <v>03.07.161 Editoriales</v>
      </c>
      <c r="E2296" s="33">
        <f t="shared" si="84"/>
        <v>6</v>
      </c>
      <c r="F2296" s="47" t="str">
        <f t="shared" si="85"/>
        <v>03.07.161-6</v>
      </c>
      <c r="G2296" s="37" t="s">
        <v>4089</v>
      </c>
      <c r="H2296" s="37">
        <v>375</v>
      </c>
    </row>
    <row r="2297" spans="1:8" x14ac:dyDescent="0.3">
      <c r="A2297" s="34" t="str">
        <f>+LEFT(Tabla3[[#This Row],[id_detalle]],2)</f>
        <v>03</v>
      </c>
      <c r="B2297" s="46" t="str">
        <f>VLOOKUP((LEFT(Tabla3[[#This Row],[id_detalle]],2)),id_rubro[[id]:[Rubro]],2,0)</f>
        <v>PRODUCTOS INDUSTRIALES Y RELACIONADOS</v>
      </c>
      <c r="C2297" s="36" t="s">
        <v>482</v>
      </c>
      <c r="D2297" s="45" t="str">
        <f>+Tabla3[[#This Row],[id_detalle]]&amp;" "&amp;VLOOKUP(Tabla3[[#This Row],[id_detalle]],rubro_detalle[[Código]:[Rubro Detalle]],2,0)</f>
        <v>03.07.161 Editoriales</v>
      </c>
      <c r="E2297" s="33">
        <f t="shared" ref="E2297:E2302" si="86">+IF(D2297=D2296,E2296+1,1)</f>
        <v>7</v>
      </c>
      <c r="F2297" s="47" t="str">
        <f t="shared" ref="F2297:F2302" si="87">+LEFT(D2297,9)&amp;"-"&amp;E2297</f>
        <v>03.07.161-7</v>
      </c>
      <c r="G2297" s="37" t="s">
        <v>4090</v>
      </c>
      <c r="H2297" s="37">
        <v>396</v>
      </c>
    </row>
    <row r="2298" spans="1:8" x14ac:dyDescent="0.3">
      <c r="A2298" s="34" t="str">
        <f>+LEFT(Tabla3[[#This Row],[id_detalle]],2)</f>
        <v>03</v>
      </c>
      <c r="B2298" s="46" t="str">
        <f>VLOOKUP((LEFT(Tabla3[[#This Row],[id_detalle]],2)),id_rubro[[id]:[Rubro]],2,0)</f>
        <v>PRODUCTOS INDUSTRIALES Y RELACIONADOS</v>
      </c>
      <c r="C2298" s="36" t="s">
        <v>482</v>
      </c>
      <c r="D2298" s="45" t="str">
        <f>+Tabla3[[#This Row],[id_detalle]]&amp;" "&amp;VLOOKUP(Tabla3[[#This Row],[id_detalle]],rubro_detalle[[Código]:[Rubro Detalle]],2,0)</f>
        <v>03.07.161 Editoriales</v>
      </c>
      <c r="E2298" s="33">
        <f t="shared" si="86"/>
        <v>8</v>
      </c>
      <c r="F2298" s="47" t="str">
        <f t="shared" si="87"/>
        <v>03.07.161-8</v>
      </c>
      <c r="G2298" s="37" t="s">
        <v>4091</v>
      </c>
      <c r="H2298" s="37">
        <v>396</v>
      </c>
    </row>
    <row r="2299" spans="1:8" x14ac:dyDescent="0.3">
      <c r="A2299" s="34" t="str">
        <f>+LEFT(Tabla3[[#This Row],[id_detalle]],2)</f>
        <v>03</v>
      </c>
      <c r="B2299" s="46" t="str">
        <f>VLOOKUP((LEFT(Tabla3[[#This Row],[id_detalle]],2)),id_rubro[[id]:[Rubro]],2,0)</f>
        <v>PRODUCTOS INDUSTRIALES Y RELACIONADOS</v>
      </c>
      <c r="C2299" s="36" t="s">
        <v>482</v>
      </c>
      <c r="D2299" s="45" t="str">
        <f>+Tabla3[[#This Row],[id_detalle]]&amp;" "&amp;VLOOKUP(Tabla3[[#This Row],[id_detalle]],rubro_detalle[[Código]:[Rubro Detalle]],2,0)</f>
        <v>03.07.161 Editoriales</v>
      </c>
      <c r="E2299" s="33">
        <f t="shared" si="86"/>
        <v>9</v>
      </c>
      <c r="F2299" s="47" t="str">
        <f t="shared" si="87"/>
        <v>03.07.161-9</v>
      </c>
      <c r="G2299" s="37" t="s">
        <v>4092</v>
      </c>
      <c r="H2299" s="37">
        <v>397</v>
      </c>
    </row>
    <row r="2300" spans="1:8" x14ac:dyDescent="0.3">
      <c r="A2300" s="34" t="str">
        <f>+LEFT(Tabla3[[#This Row],[id_detalle]],2)</f>
        <v>03</v>
      </c>
      <c r="B2300" s="46" t="str">
        <f>VLOOKUP((LEFT(Tabla3[[#This Row],[id_detalle]],2)),id_rubro[[id]:[Rubro]],2,0)</f>
        <v>PRODUCTOS INDUSTRIALES Y RELACIONADOS</v>
      </c>
      <c r="C2300" s="36" t="s">
        <v>482</v>
      </c>
      <c r="D2300" s="45" t="str">
        <f>+Tabla3[[#This Row],[id_detalle]]&amp;" "&amp;VLOOKUP(Tabla3[[#This Row],[id_detalle]],rubro_detalle[[Código]:[Rubro Detalle]],2,0)</f>
        <v>03.07.161 Editoriales</v>
      </c>
      <c r="E2300" s="33">
        <f t="shared" si="86"/>
        <v>10</v>
      </c>
      <c r="F2300" s="47" t="str">
        <f t="shared" si="87"/>
        <v>03.07.161-10</v>
      </c>
      <c r="G2300" s="37" t="s">
        <v>4093</v>
      </c>
      <c r="H2300" s="37">
        <v>397</v>
      </c>
    </row>
    <row r="2301" spans="1:8" x14ac:dyDescent="0.3">
      <c r="A2301" s="34" t="str">
        <f>+LEFT(Tabla3[[#This Row],[id_detalle]],2)</f>
        <v>03</v>
      </c>
      <c r="B2301" s="46" t="str">
        <f>VLOOKUP((LEFT(Tabla3[[#This Row],[id_detalle]],2)),id_rubro[[id]:[Rubro]],2,0)</f>
        <v>PRODUCTOS INDUSTRIALES Y RELACIONADOS</v>
      </c>
      <c r="C2301" s="36" t="s">
        <v>482</v>
      </c>
      <c r="D2301" s="45" t="str">
        <f>+Tabla3[[#This Row],[id_detalle]]&amp;" "&amp;VLOOKUP(Tabla3[[#This Row],[id_detalle]],rubro_detalle[[Código]:[Rubro Detalle]],2,0)</f>
        <v>03.07.161 Editoriales</v>
      </c>
      <c r="E2301" s="33">
        <f t="shared" si="86"/>
        <v>11</v>
      </c>
      <c r="F2301" s="47" t="str">
        <f t="shared" si="87"/>
        <v>03.07.161-11</v>
      </c>
      <c r="G2301" s="37" t="s">
        <v>4094</v>
      </c>
      <c r="H2301" s="37">
        <v>397</v>
      </c>
    </row>
    <row r="2302" spans="1:8" x14ac:dyDescent="0.3">
      <c r="A2302" s="34" t="str">
        <f>+LEFT(Tabla3[[#This Row],[id_detalle]],2)</f>
        <v>03</v>
      </c>
      <c r="B2302" s="46" t="str">
        <f>VLOOKUP((LEFT(Tabla3[[#This Row],[id_detalle]],2)),id_rubro[[id]:[Rubro]],2,0)</f>
        <v>PRODUCTOS INDUSTRIALES Y RELACIONADOS</v>
      </c>
      <c r="C2302" s="36" t="s">
        <v>482</v>
      </c>
      <c r="D2302" s="45" t="str">
        <f>+Tabla3[[#This Row],[id_detalle]]&amp;" "&amp;VLOOKUP(Tabla3[[#This Row],[id_detalle]],rubro_detalle[[Código]:[Rubro Detalle]],2,0)</f>
        <v>03.07.161 Editoriales</v>
      </c>
      <c r="E2302" s="33">
        <f t="shared" si="86"/>
        <v>12</v>
      </c>
      <c r="F2302" s="47" t="str">
        <f t="shared" si="87"/>
        <v>03.07.161-12</v>
      </c>
      <c r="G2302" s="37" t="s">
        <v>4095</v>
      </c>
      <c r="H2302" s="37">
        <v>397</v>
      </c>
    </row>
    <row r="2303" spans="1:8" x14ac:dyDescent="0.3">
      <c r="A2303" s="34" t="str">
        <f>+LEFT(Tabla3[[#This Row],[id_detalle]],2)</f>
        <v>03</v>
      </c>
      <c r="B2303" s="46" t="str">
        <f>VLOOKUP((LEFT(Tabla3[[#This Row],[id_detalle]],2)),id_rubro[[id]:[Rubro]],2,0)</f>
        <v>PRODUCTOS INDUSTRIALES Y RELACIONADOS</v>
      </c>
      <c r="C2303" s="36" t="s">
        <v>482</v>
      </c>
      <c r="D2303" s="45" t="str">
        <f>+Tabla3[[#This Row],[id_detalle]]&amp;" "&amp;VLOOKUP(Tabla3[[#This Row],[id_detalle]],rubro_detalle[[Código]:[Rubro Detalle]],2,0)</f>
        <v>03.07.161 Editoriales</v>
      </c>
      <c r="E2303" s="33">
        <f t="shared" ref="E2303:E2314" si="88">+IF(D2303=D2302,E2302+1,1)</f>
        <v>13</v>
      </c>
      <c r="F2303" s="47" t="str">
        <f t="shared" ref="F2303:F2314" si="89">+LEFT(D2303,9)&amp;"-"&amp;E2303</f>
        <v>03.07.161-13</v>
      </c>
      <c r="G2303" s="37" t="s">
        <v>4096</v>
      </c>
      <c r="H2303" s="37">
        <v>397</v>
      </c>
    </row>
    <row r="2304" spans="1:8" x14ac:dyDescent="0.3">
      <c r="A2304" s="34" t="str">
        <f>+LEFT(Tabla3[[#This Row],[id_detalle]],2)</f>
        <v>03</v>
      </c>
      <c r="B2304" s="46" t="str">
        <f>VLOOKUP((LEFT(Tabla3[[#This Row],[id_detalle]],2)),id_rubro[[id]:[Rubro]],2,0)</f>
        <v>PRODUCTOS INDUSTRIALES Y RELACIONADOS</v>
      </c>
      <c r="C2304" s="36" t="s">
        <v>482</v>
      </c>
      <c r="D2304" s="45" t="str">
        <f>+Tabla3[[#This Row],[id_detalle]]&amp;" "&amp;VLOOKUP(Tabla3[[#This Row],[id_detalle]],rubro_detalle[[Código]:[Rubro Detalle]],2,0)</f>
        <v>03.07.161 Editoriales</v>
      </c>
      <c r="E2304" s="33">
        <f t="shared" si="88"/>
        <v>14</v>
      </c>
      <c r="F2304" s="47" t="str">
        <f t="shared" si="89"/>
        <v>03.07.161-14</v>
      </c>
      <c r="G2304" s="37" t="s">
        <v>4097</v>
      </c>
      <c r="H2304" s="37">
        <v>397</v>
      </c>
    </row>
    <row r="2305" spans="1:8" x14ac:dyDescent="0.3">
      <c r="A2305" s="34" t="str">
        <f>+LEFT(Tabla3[[#This Row],[id_detalle]],2)</f>
        <v>03</v>
      </c>
      <c r="B2305" s="46" t="str">
        <f>VLOOKUP((LEFT(Tabla3[[#This Row],[id_detalle]],2)),id_rubro[[id]:[Rubro]],2,0)</f>
        <v>PRODUCTOS INDUSTRIALES Y RELACIONADOS</v>
      </c>
      <c r="C2305" s="36" t="s">
        <v>482</v>
      </c>
      <c r="D2305" s="45" t="str">
        <f>+Tabla3[[#This Row],[id_detalle]]&amp;" "&amp;VLOOKUP(Tabla3[[#This Row],[id_detalle]],rubro_detalle[[Código]:[Rubro Detalle]],2,0)</f>
        <v>03.07.161 Editoriales</v>
      </c>
      <c r="E2305" s="33">
        <f t="shared" si="88"/>
        <v>15</v>
      </c>
      <c r="F2305" s="47" t="str">
        <f t="shared" si="89"/>
        <v>03.07.161-15</v>
      </c>
      <c r="G2305" s="37" t="s">
        <v>4098</v>
      </c>
      <c r="H2305" s="37">
        <v>397</v>
      </c>
    </row>
    <row r="2306" spans="1:8" x14ac:dyDescent="0.3">
      <c r="A2306" s="34" t="str">
        <f>+LEFT(Tabla3[[#This Row],[id_detalle]],2)</f>
        <v>03</v>
      </c>
      <c r="B2306" s="46" t="str">
        <f>VLOOKUP((LEFT(Tabla3[[#This Row],[id_detalle]],2)),id_rubro[[id]:[Rubro]],2,0)</f>
        <v>PRODUCTOS INDUSTRIALES Y RELACIONADOS</v>
      </c>
      <c r="C2306" s="36" t="s">
        <v>482</v>
      </c>
      <c r="D2306" s="45" t="str">
        <f>+Tabla3[[#This Row],[id_detalle]]&amp;" "&amp;VLOOKUP(Tabla3[[#This Row],[id_detalle]],rubro_detalle[[Código]:[Rubro Detalle]],2,0)</f>
        <v>03.07.161 Editoriales</v>
      </c>
      <c r="E2306" s="33">
        <f t="shared" si="88"/>
        <v>16</v>
      </c>
      <c r="F2306" s="47" t="str">
        <f t="shared" si="89"/>
        <v>03.07.161-16</v>
      </c>
      <c r="G2306" s="37" t="s">
        <v>4099</v>
      </c>
      <c r="H2306" s="37">
        <v>397</v>
      </c>
    </row>
    <row r="2307" spans="1:8" x14ac:dyDescent="0.3">
      <c r="A2307" s="34" t="str">
        <f>+LEFT(Tabla3[[#This Row],[id_detalle]],2)</f>
        <v>03</v>
      </c>
      <c r="B2307" s="46" t="str">
        <f>VLOOKUP((LEFT(Tabla3[[#This Row],[id_detalle]],2)),id_rubro[[id]:[Rubro]],2,0)</f>
        <v>PRODUCTOS INDUSTRIALES Y RELACIONADOS</v>
      </c>
      <c r="C2307" s="36" t="s">
        <v>482</v>
      </c>
      <c r="D2307" s="45" t="str">
        <f>+Tabla3[[#This Row],[id_detalle]]&amp;" "&amp;VLOOKUP(Tabla3[[#This Row],[id_detalle]],rubro_detalle[[Código]:[Rubro Detalle]],2,0)</f>
        <v>03.07.161 Editoriales</v>
      </c>
      <c r="E2307" s="33">
        <f t="shared" si="88"/>
        <v>17</v>
      </c>
      <c r="F2307" s="47" t="str">
        <f t="shared" si="89"/>
        <v>03.07.161-17</v>
      </c>
      <c r="G2307" s="37" t="s">
        <v>4100</v>
      </c>
      <c r="H2307" s="37">
        <v>398</v>
      </c>
    </row>
    <row r="2308" spans="1:8" x14ac:dyDescent="0.3">
      <c r="A2308" s="34" t="str">
        <f>+LEFT(Tabla3[[#This Row],[id_detalle]],2)</f>
        <v>03</v>
      </c>
      <c r="B2308" s="46" t="str">
        <f>VLOOKUP((LEFT(Tabla3[[#This Row],[id_detalle]],2)),id_rubro[[id]:[Rubro]],2,0)</f>
        <v>PRODUCTOS INDUSTRIALES Y RELACIONADOS</v>
      </c>
      <c r="C2308" s="36" t="s">
        <v>482</v>
      </c>
      <c r="D2308" s="45" t="str">
        <f>+Tabla3[[#This Row],[id_detalle]]&amp;" "&amp;VLOOKUP(Tabla3[[#This Row],[id_detalle]],rubro_detalle[[Código]:[Rubro Detalle]],2,0)</f>
        <v>03.07.161 Editoriales</v>
      </c>
      <c r="E2308" s="33">
        <f t="shared" si="88"/>
        <v>18</v>
      </c>
      <c r="F2308" s="47" t="str">
        <f t="shared" si="89"/>
        <v>03.07.161-18</v>
      </c>
      <c r="G2308" s="37" t="s">
        <v>4101</v>
      </c>
      <c r="H2308" s="37">
        <v>398</v>
      </c>
    </row>
    <row r="2309" spans="1:8" x14ac:dyDescent="0.3">
      <c r="A2309" s="34" t="str">
        <f>+LEFT(Tabla3[[#This Row],[id_detalle]],2)</f>
        <v>03</v>
      </c>
      <c r="B2309" s="46" t="str">
        <f>VLOOKUP((LEFT(Tabla3[[#This Row],[id_detalle]],2)),id_rubro[[id]:[Rubro]],2,0)</f>
        <v>PRODUCTOS INDUSTRIALES Y RELACIONADOS</v>
      </c>
      <c r="C2309" s="36" t="s">
        <v>482</v>
      </c>
      <c r="D2309" s="45" t="str">
        <f>+Tabla3[[#This Row],[id_detalle]]&amp;" "&amp;VLOOKUP(Tabla3[[#This Row],[id_detalle]],rubro_detalle[[Código]:[Rubro Detalle]],2,0)</f>
        <v>03.07.161 Editoriales</v>
      </c>
      <c r="E2309" s="33">
        <f t="shared" si="88"/>
        <v>19</v>
      </c>
      <c r="F2309" s="47" t="str">
        <f t="shared" si="89"/>
        <v>03.07.161-19</v>
      </c>
      <c r="G2309" s="37" t="s">
        <v>4102</v>
      </c>
      <c r="H2309" s="37">
        <v>398</v>
      </c>
    </row>
    <row r="2310" spans="1:8" x14ac:dyDescent="0.3">
      <c r="A2310" s="34" t="str">
        <f>+LEFT(Tabla3[[#This Row],[id_detalle]],2)</f>
        <v>03</v>
      </c>
      <c r="B2310" s="46" t="str">
        <f>VLOOKUP((LEFT(Tabla3[[#This Row],[id_detalle]],2)),id_rubro[[id]:[Rubro]],2,0)</f>
        <v>PRODUCTOS INDUSTRIALES Y RELACIONADOS</v>
      </c>
      <c r="C2310" s="36" t="s">
        <v>482</v>
      </c>
      <c r="D2310" s="45" t="str">
        <f>+Tabla3[[#This Row],[id_detalle]]&amp;" "&amp;VLOOKUP(Tabla3[[#This Row],[id_detalle]],rubro_detalle[[Código]:[Rubro Detalle]],2,0)</f>
        <v>03.07.161 Editoriales</v>
      </c>
      <c r="E2310" s="33">
        <f t="shared" si="88"/>
        <v>20</v>
      </c>
      <c r="F2310" s="47" t="str">
        <f t="shared" si="89"/>
        <v>03.07.161-20</v>
      </c>
      <c r="G2310" s="37" t="s">
        <v>4103</v>
      </c>
      <c r="H2310" s="37">
        <v>398</v>
      </c>
    </row>
    <row r="2311" spans="1:8" x14ac:dyDescent="0.3">
      <c r="A2311" s="34" t="str">
        <f>+LEFT(Tabla3[[#This Row],[id_detalle]],2)</f>
        <v>03</v>
      </c>
      <c r="B2311" s="46" t="str">
        <f>VLOOKUP((LEFT(Tabla3[[#This Row],[id_detalle]],2)),id_rubro[[id]:[Rubro]],2,0)</f>
        <v>PRODUCTOS INDUSTRIALES Y RELACIONADOS</v>
      </c>
      <c r="C2311" s="36" t="s">
        <v>482</v>
      </c>
      <c r="D2311" s="45" t="str">
        <f>+Tabla3[[#This Row],[id_detalle]]&amp;" "&amp;VLOOKUP(Tabla3[[#This Row],[id_detalle]],rubro_detalle[[Código]:[Rubro Detalle]],2,0)</f>
        <v>03.07.161 Editoriales</v>
      </c>
      <c r="E2311" s="33">
        <f t="shared" si="88"/>
        <v>21</v>
      </c>
      <c r="F2311" s="47" t="str">
        <f t="shared" si="89"/>
        <v>03.07.161-21</v>
      </c>
      <c r="G2311" s="37" t="s">
        <v>4104</v>
      </c>
      <c r="H2311" s="37">
        <v>411</v>
      </c>
    </row>
    <row r="2312" spans="1:8" x14ac:dyDescent="0.3">
      <c r="A2312" s="34" t="str">
        <f>+LEFT(Tabla3[[#This Row],[id_detalle]],2)</f>
        <v>03</v>
      </c>
      <c r="B2312" s="46" t="str">
        <f>VLOOKUP((LEFT(Tabla3[[#This Row],[id_detalle]],2)),id_rubro[[id]:[Rubro]],2,0)</f>
        <v>PRODUCTOS INDUSTRIALES Y RELACIONADOS</v>
      </c>
      <c r="C2312" s="36" t="s">
        <v>482</v>
      </c>
      <c r="D2312" s="45" t="str">
        <f>+Tabla3[[#This Row],[id_detalle]]&amp;" "&amp;VLOOKUP(Tabla3[[#This Row],[id_detalle]],rubro_detalle[[Código]:[Rubro Detalle]],2,0)</f>
        <v>03.07.161 Editoriales</v>
      </c>
      <c r="E2312" s="33">
        <f t="shared" si="88"/>
        <v>22</v>
      </c>
      <c r="F2312" s="47" t="str">
        <f t="shared" si="89"/>
        <v>03.07.161-22</v>
      </c>
      <c r="G2312" s="37" t="s">
        <v>4105</v>
      </c>
      <c r="H2312" s="37">
        <v>451</v>
      </c>
    </row>
    <row r="2313" spans="1:8" x14ac:dyDescent="0.3">
      <c r="A2313" s="34" t="str">
        <f>+LEFT(Tabla3[[#This Row],[id_detalle]],2)</f>
        <v>03</v>
      </c>
      <c r="B2313" s="46" t="str">
        <f>VLOOKUP((LEFT(Tabla3[[#This Row],[id_detalle]],2)),id_rubro[[id]:[Rubro]],2,0)</f>
        <v>PRODUCTOS INDUSTRIALES Y RELACIONADOS</v>
      </c>
      <c r="C2313" s="36" t="s">
        <v>482</v>
      </c>
      <c r="D2313" s="45" t="str">
        <f>+Tabla3[[#This Row],[id_detalle]]&amp;" "&amp;VLOOKUP(Tabla3[[#This Row],[id_detalle]],rubro_detalle[[Código]:[Rubro Detalle]],2,0)</f>
        <v>03.07.161 Editoriales</v>
      </c>
      <c r="E2313" s="33">
        <f t="shared" si="88"/>
        <v>23</v>
      </c>
      <c r="F2313" s="47" t="str">
        <f t="shared" si="89"/>
        <v>03.07.161-23</v>
      </c>
      <c r="G2313" s="37" t="s">
        <v>4106</v>
      </c>
      <c r="H2313" s="37">
        <v>481</v>
      </c>
    </row>
    <row r="2314" spans="1:8" x14ac:dyDescent="0.3">
      <c r="A2314" s="34" t="str">
        <f>+LEFT(Tabla3[[#This Row],[id_detalle]],2)</f>
        <v>03</v>
      </c>
      <c r="B2314" s="46" t="str">
        <f>VLOOKUP((LEFT(Tabla3[[#This Row],[id_detalle]],2)),id_rubro[[id]:[Rubro]],2,0)</f>
        <v>PRODUCTOS INDUSTRIALES Y RELACIONADOS</v>
      </c>
      <c r="C2314" s="36" t="s">
        <v>482</v>
      </c>
      <c r="D2314" s="45" t="str">
        <f>+Tabla3[[#This Row],[id_detalle]]&amp;" "&amp;VLOOKUP(Tabla3[[#This Row],[id_detalle]],rubro_detalle[[Código]:[Rubro Detalle]],2,0)</f>
        <v>03.07.161 Editoriales</v>
      </c>
      <c r="E2314" s="33">
        <f t="shared" si="88"/>
        <v>24</v>
      </c>
      <c r="F2314" s="47" t="str">
        <f t="shared" si="89"/>
        <v>03.07.161-24</v>
      </c>
      <c r="G2314" s="37" t="s">
        <v>4107</v>
      </c>
      <c r="H2314" s="37">
        <v>516</v>
      </c>
    </row>
    <row r="2315" spans="1:8" x14ac:dyDescent="0.3">
      <c r="A2315" s="34" t="str">
        <f>+LEFT(Tabla3[[#This Row],[id_detalle]],2)</f>
        <v>03</v>
      </c>
      <c r="B2315" s="46" t="str">
        <f>VLOOKUP((LEFT(Tabla3[[#This Row],[id_detalle]],2)),id_rubro[[id]:[Rubro]],2,0)</f>
        <v>PRODUCTOS INDUSTRIALES Y RELACIONADOS</v>
      </c>
      <c r="C2315" s="36" t="s">
        <v>482</v>
      </c>
      <c r="D2315" s="45" t="str">
        <f>+Tabla3[[#This Row],[id_detalle]]&amp;" "&amp;VLOOKUP(Tabla3[[#This Row],[id_detalle]],rubro_detalle[[Código]:[Rubro Detalle]],2,0)</f>
        <v>03.07.161 Editoriales</v>
      </c>
      <c r="E2315" s="33">
        <f t="shared" ref="E2315:E2326" si="90">+IF(D2315=D2314,E2314+1,1)</f>
        <v>25</v>
      </c>
      <c r="F2315" s="47" t="str">
        <f t="shared" ref="F2315:F2326" si="91">+LEFT(D2315,9)&amp;"-"&amp;E2315</f>
        <v>03.07.161-25</v>
      </c>
      <c r="G2315" s="38" t="s">
        <v>4108</v>
      </c>
      <c r="H2315" s="38">
        <v>560</v>
      </c>
    </row>
    <row r="2316" spans="1:8" x14ac:dyDescent="0.3">
      <c r="A2316" s="34" t="str">
        <f>+LEFT(Tabla3[[#This Row],[id_detalle]],2)</f>
        <v>03</v>
      </c>
      <c r="B2316" s="46" t="str">
        <f>VLOOKUP((LEFT(Tabla3[[#This Row],[id_detalle]],2)),id_rubro[[id]:[Rubro]],2,0)</f>
        <v>PRODUCTOS INDUSTRIALES Y RELACIONADOS</v>
      </c>
      <c r="C2316" s="36" t="s">
        <v>482</v>
      </c>
      <c r="D2316" s="45" t="str">
        <f>+Tabla3[[#This Row],[id_detalle]]&amp;" "&amp;VLOOKUP(Tabla3[[#This Row],[id_detalle]],rubro_detalle[[Código]:[Rubro Detalle]],2,0)</f>
        <v>03.07.161 Editoriales</v>
      </c>
      <c r="E2316" s="33">
        <f t="shared" si="90"/>
        <v>26</v>
      </c>
      <c r="F2316" s="47" t="str">
        <f t="shared" si="91"/>
        <v>03.07.161-26</v>
      </c>
      <c r="G2316" s="37" t="s">
        <v>4109</v>
      </c>
      <c r="H2316" s="37">
        <v>568</v>
      </c>
    </row>
    <row r="2317" spans="1:8" x14ac:dyDescent="0.3">
      <c r="A2317" s="34" t="str">
        <f>+LEFT(Tabla3[[#This Row],[id_detalle]],2)</f>
        <v>03</v>
      </c>
      <c r="B2317" s="46" t="str">
        <f>VLOOKUP((LEFT(Tabla3[[#This Row],[id_detalle]],2)),id_rubro[[id]:[Rubro]],2,0)</f>
        <v>PRODUCTOS INDUSTRIALES Y RELACIONADOS</v>
      </c>
      <c r="C2317" s="36" t="s">
        <v>482</v>
      </c>
      <c r="D2317" s="45" t="str">
        <f>+Tabla3[[#This Row],[id_detalle]]&amp;" "&amp;VLOOKUP(Tabla3[[#This Row],[id_detalle]],rubro_detalle[[Código]:[Rubro Detalle]],2,0)</f>
        <v>03.07.161 Editoriales</v>
      </c>
      <c r="E2317" s="33">
        <f t="shared" si="90"/>
        <v>27</v>
      </c>
      <c r="F2317" s="47" t="str">
        <f t="shared" si="91"/>
        <v>03.07.161-27</v>
      </c>
      <c r="G2317" s="37" t="s">
        <v>4110</v>
      </c>
      <c r="H2317" s="37">
        <v>582</v>
      </c>
    </row>
    <row r="2318" spans="1:8" x14ac:dyDescent="0.3">
      <c r="A2318" s="34" t="str">
        <f>+LEFT(Tabla3[[#This Row],[id_detalle]],2)</f>
        <v>03</v>
      </c>
      <c r="B2318" s="46" t="str">
        <f>VLOOKUP((LEFT(Tabla3[[#This Row],[id_detalle]],2)),id_rubro[[id]:[Rubro]],2,0)</f>
        <v>PRODUCTOS INDUSTRIALES Y RELACIONADOS</v>
      </c>
      <c r="C2318" s="36" t="s">
        <v>482</v>
      </c>
      <c r="D2318" s="45" t="str">
        <f>+Tabla3[[#This Row],[id_detalle]]&amp;" "&amp;VLOOKUP(Tabla3[[#This Row],[id_detalle]],rubro_detalle[[Código]:[Rubro Detalle]],2,0)</f>
        <v>03.07.161 Editoriales</v>
      </c>
      <c r="E2318" s="33">
        <f t="shared" si="90"/>
        <v>28</v>
      </c>
      <c r="F2318" s="47" t="str">
        <f t="shared" si="91"/>
        <v>03.07.161-28</v>
      </c>
      <c r="G2318" s="37" t="s">
        <v>4111</v>
      </c>
      <c r="H2318" s="37">
        <v>612</v>
      </c>
    </row>
    <row r="2319" spans="1:8" x14ac:dyDescent="0.3">
      <c r="A2319" s="34" t="str">
        <f>+LEFT(Tabla3[[#This Row],[id_detalle]],2)</f>
        <v>03</v>
      </c>
      <c r="B2319" s="46" t="str">
        <f>VLOOKUP((LEFT(Tabla3[[#This Row],[id_detalle]],2)),id_rubro[[id]:[Rubro]],2,0)</f>
        <v>PRODUCTOS INDUSTRIALES Y RELACIONADOS</v>
      </c>
      <c r="C2319" s="36" t="s">
        <v>482</v>
      </c>
      <c r="D2319" s="45" t="str">
        <f>+Tabla3[[#This Row],[id_detalle]]&amp;" "&amp;VLOOKUP(Tabla3[[#This Row],[id_detalle]],rubro_detalle[[Código]:[Rubro Detalle]],2,0)</f>
        <v>03.07.161 Editoriales</v>
      </c>
      <c r="E2319" s="33">
        <f t="shared" si="90"/>
        <v>29</v>
      </c>
      <c r="F2319" s="47" t="str">
        <f t="shared" si="91"/>
        <v>03.07.161-29</v>
      </c>
      <c r="G2319" s="37" t="s">
        <v>4112</v>
      </c>
      <c r="H2319" s="37">
        <v>661</v>
      </c>
    </row>
    <row r="2320" spans="1:8" x14ac:dyDescent="0.3">
      <c r="A2320" s="34" t="str">
        <f>+LEFT(Tabla3[[#This Row],[id_detalle]],2)</f>
        <v>03</v>
      </c>
      <c r="B2320" s="46" t="str">
        <f>VLOOKUP((LEFT(Tabla3[[#This Row],[id_detalle]],2)),id_rubro[[id]:[Rubro]],2,0)</f>
        <v>PRODUCTOS INDUSTRIALES Y RELACIONADOS</v>
      </c>
      <c r="C2320" s="36" t="s">
        <v>482</v>
      </c>
      <c r="D2320" s="45" t="str">
        <f>+Tabla3[[#This Row],[id_detalle]]&amp;" "&amp;VLOOKUP(Tabla3[[#This Row],[id_detalle]],rubro_detalle[[Código]:[Rubro Detalle]],2,0)</f>
        <v>03.07.161 Editoriales</v>
      </c>
      <c r="E2320" s="33">
        <f t="shared" si="90"/>
        <v>30</v>
      </c>
      <c r="F2320" s="47" t="str">
        <f t="shared" si="91"/>
        <v>03.07.161-30</v>
      </c>
      <c r="G2320" s="37" t="s">
        <v>4039</v>
      </c>
      <c r="H2320" s="37">
        <v>689</v>
      </c>
    </row>
    <row r="2321" spans="1:8" x14ac:dyDescent="0.3">
      <c r="A2321" s="34" t="str">
        <f>+LEFT(Tabla3[[#This Row],[id_detalle]],2)</f>
        <v>03</v>
      </c>
      <c r="B2321" s="46" t="str">
        <f>VLOOKUP((LEFT(Tabla3[[#This Row],[id_detalle]],2)),id_rubro[[id]:[Rubro]],2,0)</f>
        <v>PRODUCTOS INDUSTRIALES Y RELACIONADOS</v>
      </c>
      <c r="C2321" s="36" t="s">
        <v>482</v>
      </c>
      <c r="D2321" s="45" t="str">
        <f>+Tabla3[[#This Row],[id_detalle]]&amp;" "&amp;VLOOKUP(Tabla3[[#This Row],[id_detalle]],rubro_detalle[[Código]:[Rubro Detalle]],2,0)</f>
        <v>03.07.161 Editoriales</v>
      </c>
      <c r="E2321" s="33">
        <f t="shared" si="90"/>
        <v>31</v>
      </c>
      <c r="F2321" s="47" t="str">
        <f t="shared" si="91"/>
        <v>03.07.161-31</v>
      </c>
      <c r="G2321" s="37" t="s">
        <v>4113</v>
      </c>
      <c r="H2321" s="37">
        <v>708</v>
      </c>
    </row>
    <row r="2322" spans="1:8" x14ac:dyDescent="0.3">
      <c r="A2322" s="34" t="str">
        <f>+LEFT(Tabla3[[#This Row],[id_detalle]],2)</f>
        <v>03</v>
      </c>
      <c r="B2322" s="46" t="str">
        <f>VLOOKUP((LEFT(Tabla3[[#This Row],[id_detalle]],2)),id_rubro[[id]:[Rubro]],2,0)</f>
        <v>PRODUCTOS INDUSTRIALES Y RELACIONADOS</v>
      </c>
      <c r="C2322" s="36" t="s">
        <v>482</v>
      </c>
      <c r="D2322" s="45" t="str">
        <f>+Tabla3[[#This Row],[id_detalle]]&amp;" "&amp;VLOOKUP(Tabla3[[#This Row],[id_detalle]],rubro_detalle[[Código]:[Rubro Detalle]],2,0)</f>
        <v>03.07.161 Editoriales</v>
      </c>
      <c r="E2322" s="33">
        <f t="shared" si="90"/>
        <v>32</v>
      </c>
      <c r="F2322" s="47" t="str">
        <f t="shared" si="91"/>
        <v>03.07.161-32</v>
      </c>
      <c r="G2322" s="37" t="s">
        <v>4114</v>
      </c>
      <c r="H2322" s="37">
        <v>724</v>
      </c>
    </row>
    <row r="2323" spans="1:8" x14ac:dyDescent="0.3">
      <c r="A2323" s="34" t="str">
        <f>+LEFT(Tabla3[[#This Row],[id_detalle]],2)</f>
        <v>03</v>
      </c>
      <c r="B2323" s="46" t="str">
        <f>VLOOKUP((LEFT(Tabla3[[#This Row],[id_detalle]],2)),id_rubro[[id]:[Rubro]],2,0)</f>
        <v>PRODUCTOS INDUSTRIALES Y RELACIONADOS</v>
      </c>
      <c r="C2323" s="36" t="s">
        <v>482</v>
      </c>
      <c r="D2323" s="45" t="str">
        <f>+Tabla3[[#This Row],[id_detalle]]&amp;" "&amp;VLOOKUP(Tabla3[[#This Row],[id_detalle]],rubro_detalle[[Código]:[Rubro Detalle]],2,0)</f>
        <v>03.07.161 Editoriales</v>
      </c>
      <c r="E2323" s="33">
        <f t="shared" si="90"/>
        <v>33</v>
      </c>
      <c r="F2323" s="47" t="str">
        <f t="shared" si="91"/>
        <v>03.07.161-33</v>
      </c>
      <c r="G2323" s="37" t="s">
        <v>4115</v>
      </c>
      <c r="H2323" s="37">
        <v>747</v>
      </c>
    </row>
    <row r="2324" spans="1:8" x14ac:dyDescent="0.3">
      <c r="A2324" s="34" t="str">
        <f>+LEFT(Tabla3[[#This Row],[id_detalle]],2)</f>
        <v>03</v>
      </c>
      <c r="B2324" s="46" t="str">
        <f>VLOOKUP((LEFT(Tabla3[[#This Row],[id_detalle]],2)),id_rubro[[id]:[Rubro]],2,0)</f>
        <v>PRODUCTOS INDUSTRIALES Y RELACIONADOS</v>
      </c>
      <c r="C2324" s="36" t="s">
        <v>482</v>
      </c>
      <c r="D2324" s="45" t="str">
        <f>+Tabla3[[#This Row],[id_detalle]]&amp;" "&amp;VLOOKUP(Tabla3[[#This Row],[id_detalle]],rubro_detalle[[Código]:[Rubro Detalle]],2,0)</f>
        <v>03.07.161 Editoriales</v>
      </c>
      <c r="E2324" s="33">
        <f t="shared" si="90"/>
        <v>34</v>
      </c>
      <c r="F2324" s="47" t="str">
        <f t="shared" si="91"/>
        <v>03.07.161-34</v>
      </c>
      <c r="G2324" s="37" t="s">
        <v>4116</v>
      </c>
      <c r="H2324" s="37">
        <v>762</v>
      </c>
    </row>
    <row r="2325" spans="1:8" x14ac:dyDescent="0.3">
      <c r="A2325" s="34" t="str">
        <f>+LEFT(Tabla3[[#This Row],[id_detalle]],2)</f>
        <v>03</v>
      </c>
      <c r="B2325" s="46" t="str">
        <f>VLOOKUP((LEFT(Tabla3[[#This Row],[id_detalle]],2)),id_rubro[[id]:[Rubro]],2,0)</f>
        <v>PRODUCTOS INDUSTRIALES Y RELACIONADOS</v>
      </c>
      <c r="C2325" s="36" t="s">
        <v>482</v>
      </c>
      <c r="D2325" s="45" t="str">
        <f>+Tabla3[[#This Row],[id_detalle]]&amp;" "&amp;VLOOKUP(Tabla3[[#This Row],[id_detalle]],rubro_detalle[[Código]:[Rubro Detalle]],2,0)</f>
        <v>03.07.161 Editoriales</v>
      </c>
      <c r="E2325" s="33">
        <f t="shared" si="90"/>
        <v>35</v>
      </c>
      <c r="F2325" s="47" t="str">
        <f t="shared" si="91"/>
        <v>03.07.161-35</v>
      </c>
      <c r="G2325" s="37" t="s">
        <v>4117</v>
      </c>
      <c r="H2325" s="37">
        <v>762</v>
      </c>
    </row>
    <row r="2326" spans="1:8" x14ac:dyDescent="0.3">
      <c r="A2326" s="34" t="str">
        <f>+LEFT(Tabla3[[#This Row],[id_detalle]],2)</f>
        <v>03</v>
      </c>
      <c r="B2326" s="46" t="str">
        <f>VLOOKUP((LEFT(Tabla3[[#This Row],[id_detalle]],2)),id_rubro[[id]:[Rubro]],2,0)</f>
        <v>PRODUCTOS INDUSTRIALES Y RELACIONADOS</v>
      </c>
      <c r="C2326" s="36" t="s">
        <v>482</v>
      </c>
      <c r="D2326" s="45" t="str">
        <f>+Tabla3[[#This Row],[id_detalle]]&amp;" "&amp;VLOOKUP(Tabla3[[#This Row],[id_detalle]],rubro_detalle[[Código]:[Rubro Detalle]],2,0)</f>
        <v>03.07.161 Editoriales</v>
      </c>
      <c r="E2326" s="33">
        <f t="shared" si="90"/>
        <v>36</v>
      </c>
      <c r="F2326" s="47" t="str">
        <f t="shared" si="91"/>
        <v>03.07.161-36</v>
      </c>
      <c r="G2326" s="37" t="s">
        <v>4118</v>
      </c>
      <c r="H2326" s="37">
        <v>769</v>
      </c>
    </row>
    <row r="2327" spans="1:8" x14ac:dyDescent="0.3">
      <c r="A2327" s="34" t="str">
        <f>+LEFT(Tabla3[[#This Row],[id_detalle]],2)</f>
        <v>03</v>
      </c>
      <c r="B2327" s="46" t="str">
        <f>VLOOKUP((LEFT(Tabla3[[#This Row],[id_detalle]],2)),id_rubro[[id]:[Rubro]],2,0)</f>
        <v>PRODUCTOS INDUSTRIALES Y RELACIONADOS</v>
      </c>
      <c r="C2327" s="36" t="s">
        <v>482</v>
      </c>
      <c r="D2327" s="45" t="str">
        <f>+Tabla3[[#This Row],[id_detalle]]&amp;" "&amp;VLOOKUP(Tabla3[[#This Row],[id_detalle]],rubro_detalle[[Código]:[Rubro Detalle]],2,0)</f>
        <v>03.07.161 Editoriales</v>
      </c>
      <c r="E2327" s="33">
        <f t="shared" ref="E2327:E2331" si="92">+IF(D2327=D2326,E2326+1,1)</f>
        <v>37</v>
      </c>
      <c r="F2327" s="47" t="str">
        <f t="shared" ref="F2327:F2331" si="93">+LEFT(D2327,9)&amp;"-"&amp;E2327</f>
        <v>03.07.161-37</v>
      </c>
      <c r="G2327" s="37" t="s">
        <v>4042</v>
      </c>
      <c r="H2327" s="37">
        <v>794</v>
      </c>
    </row>
    <row r="2328" spans="1:8" x14ac:dyDescent="0.3">
      <c r="A2328" s="34" t="str">
        <f>+LEFT(Tabla3[[#This Row],[id_detalle]],2)</f>
        <v>03</v>
      </c>
      <c r="B2328" s="46" t="str">
        <f>VLOOKUP((LEFT(Tabla3[[#This Row],[id_detalle]],2)),id_rubro[[id]:[Rubro]],2,0)</f>
        <v>PRODUCTOS INDUSTRIALES Y RELACIONADOS</v>
      </c>
      <c r="C2328" s="36" t="s">
        <v>482</v>
      </c>
      <c r="D2328" s="45" t="str">
        <f>+Tabla3[[#This Row],[id_detalle]]&amp;" "&amp;VLOOKUP(Tabla3[[#This Row],[id_detalle]],rubro_detalle[[Código]:[Rubro Detalle]],2,0)</f>
        <v>03.07.161 Editoriales</v>
      </c>
      <c r="E2328" s="33">
        <f t="shared" si="92"/>
        <v>38</v>
      </c>
      <c r="F2328" s="47" t="str">
        <f t="shared" si="93"/>
        <v>03.07.161-38</v>
      </c>
      <c r="G2328" s="37" t="s">
        <v>4119</v>
      </c>
      <c r="H2328" s="37">
        <v>827</v>
      </c>
    </row>
    <row r="2329" spans="1:8" x14ac:dyDescent="0.3">
      <c r="A2329" s="34" t="str">
        <f>+LEFT(Tabla3[[#This Row],[id_detalle]],2)</f>
        <v>03</v>
      </c>
      <c r="B2329" s="46" t="str">
        <f>VLOOKUP((LEFT(Tabla3[[#This Row],[id_detalle]],2)),id_rubro[[id]:[Rubro]],2,0)</f>
        <v>PRODUCTOS INDUSTRIALES Y RELACIONADOS</v>
      </c>
      <c r="C2329" s="36" t="s">
        <v>484</v>
      </c>
      <c r="D2329" s="45" t="str">
        <f>+Tabla3[[#This Row],[id_detalle]]&amp;" "&amp;VLOOKUP(Tabla3[[#This Row],[id_detalle]],rubro_detalle[[Código]:[Rubro Detalle]],2,0)</f>
        <v>03.07.181 Encuadernación</v>
      </c>
      <c r="E2329" s="33">
        <f t="shared" si="92"/>
        <v>1</v>
      </c>
      <c r="F2329" s="47" t="str">
        <f t="shared" si="93"/>
        <v>03.07.181-1</v>
      </c>
      <c r="G2329" s="37" t="s">
        <v>4005</v>
      </c>
      <c r="H2329" s="37">
        <v>153</v>
      </c>
    </row>
    <row r="2330" spans="1:8" x14ac:dyDescent="0.3">
      <c r="A2330" s="34" t="str">
        <f>+LEFT(Tabla3[[#This Row],[id_detalle]],2)</f>
        <v>03</v>
      </c>
      <c r="B2330" s="46" t="str">
        <f>VLOOKUP((LEFT(Tabla3[[#This Row],[id_detalle]],2)),id_rubro[[id]:[Rubro]],2,0)</f>
        <v>PRODUCTOS INDUSTRIALES Y RELACIONADOS</v>
      </c>
      <c r="C2330" s="36" t="s">
        <v>484</v>
      </c>
      <c r="D2330" s="45" t="str">
        <f>+Tabla3[[#This Row],[id_detalle]]&amp;" "&amp;VLOOKUP(Tabla3[[#This Row],[id_detalle]],rubro_detalle[[Código]:[Rubro Detalle]],2,0)</f>
        <v>03.07.181 Encuadernación</v>
      </c>
      <c r="E2330" s="33">
        <f t="shared" si="92"/>
        <v>2</v>
      </c>
      <c r="F2330" s="47" t="str">
        <f t="shared" si="93"/>
        <v>03.07.181-2</v>
      </c>
      <c r="G2330" s="37" t="s">
        <v>4084</v>
      </c>
      <c r="H2330" s="37">
        <v>153</v>
      </c>
    </row>
    <row r="2331" spans="1:8" x14ac:dyDescent="0.3">
      <c r="A2331" s="34" t="str">
        <f>+LEFT(Tabla3[[#This Row],[id_detalle]],2)</f>
        <v>03</v>
      </c>
      <c r="B2331" s="46" t="str">
        <f>VLOOKUP((LEFT(Tabla3[[#This Row],[id_detalle]],2)),id_rubro[[id]:[Rubro]],2,0)</f>
        <v>PRODUCTOS INDUSTRIALES Y RELACIONADOS</v>
      </c>
      <c r="C2331" s="36" t="s">
        <v>484</v>
      </c>
      <c r="D2331" s="45" t="str">
        <f>+Tabla3[[#This Row],[id_detalle]]&amp;" "&amp;VLOOKUP(Tabla3[[#This Row],[id_detalle]],rubro_detalle[[Código]:[Rubro Detalle]],2,0)</f>
        <v>03.07.181 Encuadernación</v>
      </c>
      <c r="E2331" s="33">
        <f t="shared" si="92"/>
        <v>3</v>
      </c>
      <c r="F2331" s="47" t="str">
        <f t="shared" si="93"/>
        <v>03.07.181-3</v>
      </c>
      <c r="G2331" s="37" t="s">
        <v>4120</v>
      </c>
      <c r="H2331" s="37">
        <v>203</v>
      </c>
    </row>
    <row r="2332" spans="1:8" x14ac:dyDescent="0.3">
      <c r="A2332" s="34" t="str">
        <f>+LEFT(Tabla3[[#This Row],[id_detalle]],2)</f>
        <v>03</v>
      </c>
      <c r="B2332" s="46" t="str">
        <f>VLOOKUP((LEFT(Tabla3[[#This Row],[id_detalle]],2)),id_rubro[[id]:[Rubro]],2,0)</f>
        <v>PRODUCTOS INDUSTRIALES Y RELACIONADOS</v>
      </c>
      <c r="C2332" s="36" t="s">
        <v>484</v>
      </c>
      <c r="D2332" s="45" t="str">
        <f>+Tabla3[[#This Row],[id_detalle]]&amp;" "&amp;VLOOKUP(Tabla3[[#This Row],[id_detalle]],rubro_detalle[[Código]:[Rubro Detalle]],2,0)</f>
        <v>03.07.181 Encuadernación</v>
      </c>
      <c r="E2332" s="33">
        <f t="shared" ref="E2332:E2334" si="94">+IF(D2332=D2331,E2331+1,1)</f>
        <v>4</v>
      </c>
      <c r="F2332" s="47" t="str">
        <f t="shared" ref="F2332:F2334" si="95">+LEFT(D2332,9)&amp;"-"&amp;E2332</f>
        <v>03.07.181-4</v>
      </c>
      <c r="G2332" s="37" t="s">
        <v>4076</v>
      </c>
      <c r="H2332" s="37">
        <v>209</v>
      </c>
    </row>
    <row r="2333" spans="1:8" x14ac:dyDescent="0.3">
      <c r="A2333" s="34" t="str">
        <f>+LEFT(Tabla3[[#This Row],[id_detalle]],2)</f>
        <v>03</v>
      </c>
      <c r="B2333" s="46" t="str">
        <f>VLOOKUP((LEFT(Tabla3[[#This Row],[id_detalle]],2)),id_rubro[[id]:[Rubro]],2,0)</f>
        <v>PRODUCTOS INDUSTRIALES Y RELACIONADOS</v>
      </c>
      <c r="C2333" s="36" t="s">
        <v>484</v>
      </c>
      <c r="D2333" s="45" t="str">
        <f>+Tabla3[[#This Row],[id_detalle]]&amp;" "&amp;VLOOKUP(Tabla3[[#This Row],[id_detalle]],rubro_detalle[[Código]:[Rubro Detalle]],2,0)</f>
        <v>03.07.181 Encuadernación</v>
      </c>
      <c r="E2333" s="33">
        <f t="shared" si="94"/>
        <v>5</v>
      </c>
      <c r="F2333" s="47" t="str">
        <f t="shared" si="95"/>
        <v>03.07.181-5</v>
      </c>
      <c r="G2333" s="37" t="s">
        <v>4121</v>
      </c>
      <c r="H2333" s="37">
        <v>231</v>
      </c>
    </row>
    <row r="2334" spans="1:8" x14ac:dyDescent="0.3">
      <c r="A2334" s="34" t="str">
        <f>+LEFT(Tabla3[[#This Row],[id_detalle]],2)</f>
        <v>03</v>
      </c>
      <c r="B2334" s="46" t="str">
        <f>VLOOKUP((LEFT(Tabla3[[#This Row],[id_detalle]],2)),id_rubro[[id]:[Rubro]],2,0)</f>
        <v>PRODUCTOS INDUSTRIALES Y RELACIONADOS</v>
      </c>
      <c r="C2334" s="36" t="s">
        <v>484</v>
      </c>
      <c r="D2334" s="45" t="str">
        <f>+Tabla3[[#This Row],[id_detalle]]&amp;" "&amp;VLOOKUP(Tabla3[[#This Row],[id_detalle]],rubro_detalle[[Código]:[Rubro Detalle]],2,0)</f>
        <v>03.07.181 Encuadernación</v>
      </c>
      <c r="E2334" s="33">
        <f t="shared" si="94"/>
        <v>6</v>
      </c>
      <c r="F2334" s="47" t="str">
        <f t="shared" si="95"/>
        <v>03.07.181-6</v>
      </c>
      <c r="G2334" s="37" t="s">
        <v>4122</v>
      </c>
      <c r="H2334" s="37">
        <v>256</v>
      </c>
    </row>
    <row r="2335" spans="1:8" x14ac:dyDescent="0.3">
      <c r="A2335" s="34" t="str">
        <f>+LEFT(Tabla3[[#This Row],[id_detalle]],2)</f>
        <v>03</v>
      </c>
      <c r="B2335" s="46" t="str">
        <f>VLOOKUP((LEFT(Tabla3[[#This Row],[id_detalle]],2)),id_rubro[[id]:[Rubro]],2,0)</f>
        <v>PRODUCTOS INDUSTRIALES Y RELACIONADOS</v>
      </c>
      <c r="C2335" s="36" t="s">
        <v>484</v>
      </c>
      <c r="D2335" s="45" t="str">
        <f>+Tabla3[[#This Row],[id_detalle]]&amp;" "&amp;VLOOKUP(Tabla3[[#This Row],[id_detalle]],rubro_detalle[[Código]:[Rubro Detalle]],2,0)</f>
        <v>03.07.181 Encuadernación</v>
      </c>
      <c r="E2335" s="33">
        <f t="shared" ref="E2335:E2337" si="96">+IF(D2335=D2334,E2334+1,1)</f>
        <v>7</v>
      </c>
      <c r="F2335" s="47" t="str">
        <f t="shared" ref="F2335:F2337" si="97">+LEFT(D2335,9)&amp;"-"&amp;E2335</f>
        <v>03.07.181-7</v>
      </c>
      <c r="G2335" s="37" t="s">
        <v>4089</v>
      </c>
      <c r="H2335" s="37">
        <v>375</v>
      </c>
    </row>
    <row r="2336" spans="1:8" x14ac:dyDescent="0.3">
      <c r="A2336" s="34" t="str">
        <f>+LEFT(Tabla3[[#This Row],[id_detalle]],2)</f>
        <v>03</v>
      </c>
      <c r="B2336" s="46" t="str">
        <f>VLOOKUP((LEFT(Tabla3[[#This Row],[id_detalle]],2)),id_rubro[[id]:[Rubro]],2,0)</f>
        <v>PRODUCTOS INDUSTRIALES Y RELACIONADOS</v>
      </c>
      <c r="C2336" s="36" t="s">
        <v>484</v>
      </c>
      <c r="D2336" s="45" t="str">
        <f>+Tabla3[[#This Row],[id_detalle]]&amp;" "&amp;VLOOKUP(Tabla3[[#This Row],[id_detalle]],rubro_detalle[[Código]:[Rubro Detalle]],2,0)</f>
        <v>03.07.181 Encuadernación</v>
      </c>
      <c r="E2336" s="33">
        <f t="shared" si="96"/>
        <v>8</v>
      </c>
      <c r="F2336" s="47" t="str">
        <f t="shared" si="97"/>
        <v>03.07.181-8</v>
      </c>
      <c r="G2336" s="37" t="s">
        <v>4081</v>
      </c>
      <c r="H2336" s="37">
        <v>384</v>
      </c>
    </row>
    <row r="2337" spans="1:8" x14ac:dyDescent="0.3">
      <c r="A2337" s="34" t="str">
        <f>+LEFT(Tabla3[[#This Row],[id_detalle]],2)</f>
        <v>03</v>
      </c>
      <c r="B2337" s="46" t="str">
        <f>VLOOKUP((LEFT(Tabla3[[#This Row],[id_detalle]],2)),id_rubro[[id]:[Rubro]],2,0)</f>
        <v>PRODUCTOS INDUSTRIALES Y RELACIONADOS</v>
      </c>
      <c r="C2337" s="36" t="s">
        <v>484</v>
      </c>
      <c r="D2337" s="45" t="str">
        <f>+Tabla3[[#This Row],[id_detalle]]&amp;" "&amp;VLOOKUP(Tabla3[[#This Row],[id_detalle]],rubro_detalle[[Código]:[Rubro Detalle]],2,0)</f>
        <v>03.07.181 Encuadernación</v>
      </c>
      <c r="E2337" s="33">
        <f t="shared" si="96"/>
        <v>9</v>
      </c>
      <c r="F2337" s="47" t="str">
        <f t="shared" si="97"/>
        <v>03.07.181-9</v>
      </c>
      <c r="G2337" s="37" t="s">
        <v>4123</v>
      </c>
      <c r="H2337" s="37">
        <v>427</v>
      </c>
    </row>
    <row r="2338" spans="1:8" x14ac:dyDescent="0.3">
      <c r="A2338" s="34" t="str">
        <f>+LEFT(Tabla3[[#This Row],[id_detalle]],2)</f>
        <v>03</v>
      </c>
      <c r="B2338" s="46" t="str">
        <f>VLOOKUP((LEFT(Tabla3[[#This Row],[id_detalle]],2)),id_rubro[[id]:[Rubro]],2,0)</f>
        <v>PRODUCTOS INDUSTRIALES Y RELACIONADOS</v>
      </c>
      <c r="C2338" s="36" t="s">
        <v>484</v>
      </c>
      <c r="D2338" s="45" t="str">
        <f>+Tabla3[[#This Row],[id_detalle]]&amp;" "&amp;VLOOKUP(Tabla3[[#This Row],[id_detalle]],rubro_detalle[[Código]:[Rubro Detalle]],2,0)</f>
        <v>03.07.181 Encuadernación</v>
      </c>
      <c r="E2338" s="33">
        <f t="shared" ref="E2338:E2359" si="98">+IF(D2338=D2337,E2337+1,1)</f>
        <v>10</v>
      </c>
      <c r="F2338" s="47" t="str">
        <f t="shared" ref="F2338:F2359" si="99">+LEFT(D2338,9)&amp;"-"&amp;E2338</f>
        <v>03.07.181-10</v>
      </c>
      <c r="G2338" s="37" t="s">
        <v>4124</v>
      </c>
      <c r="H2338" s="37">
        <v>516</v>
      </c>
    </row>
    <row r="2339" spans="1:8" x14ac:dyDescent="0.3">
      <c r="A2339" s="34" t="str">
        <f>+LEFT(Tabla3[[#This Row],[id_detalle]],2)</f>
        <v>03</v>
      </c>
      <c r="B2339" s="46" t="str">
        <f>VLOOKUP((LEFT(Tabla3[[#This Row],[id_detalle]],2)),id_rubro[[id]:[Rubro]],2,0)</f>
        <v>PRODUCTOS INDUSTRIALES Y RELACIONADOS</v>
      </c>
      <c r="C2339" s="36" t="s">
        <v>484</v>
      </c>
      <c r="D2339" s="45" t="str">
        <f>+Tabla3[[#This Row],[id_detalle]]&amp;" "&amp;VLOOKUP(Tabla3[[#This Row],[id_detalle]],rubro_detalle[[Código]:[Rubro Detalle]],2,0)</f>
        <v>03.07.181 Encuadernación</v>
      </c>
      <c r="E2339" s="33">
        <f t="shared" si="98"/>
        <v>11</v>
      </c>
      <c r="F2339" s="47" t="str">
        <f t="shared" si="99"/>
        <v>03.07.181-11</v>
      </c>
      <c r="G2339" s="37" t="s">
        <v>4047</v>
      </c>
      <c r="H2339" s="37">
        <v>516</v>
      </c>
    </row>
    <row r="2340" spans="1:8" x14ac:dyDescent="0.3">
      <c r="A2340" s="34" t="str">
        <f>+LEFT(Tabla3[[#This Row],[id_detalle]],2)</f>
        <v>03</v>
      </c>
      <c r="B2340" s="46" t="str">
        <f>VLOOKUP((LEFT(Tabla3[[#This Row],[id_detalle]],2)),id_rubro[[id]:[Rubro]],2,0)</f>
        <v>PRODUCTOS INDUSTRIALES Y RELACIONADOS</v>
      </c>
      <c r="C2340" s="36" t="s">
        <v>484</v>
      </c>
      <c r="D2340" s="45" t="str">
        <f>+Tabla3[[#This Row],[id_detalle]]&amp;" "&amp;VLOOKUP(Tabla3[[#This Row],[id_detalle]],rubro_detalle[[Código]:[Rubro Detalle]],2,0)</f>
        <v>03.07.181 Encuadernación</v>
      </c>
      <c r="E2340" s="33">
        <f t="shared" si="98"/>
        <v>12</v>
      </c>
      <c r="F2340" s="47" t="str">
        <f t="shared" si="99"/>
        <v>03.07.181-12</v>
      </c>
      <c r="G2340" s="38" t="s">
        <v>4125</v>
      </c>
      <c r="H2340" s="38">
        <v>610</v>
      </c>
    </row>
    <row r="2341" spans="1:8" x14ac:dyDescent="0.3">
      <c r="A2341" s="34" t="str">
        <f>+LEFT(Tabla3[[#This Row],[id_detalle]],2)</f>
        <v>03</v>
      </c>
      <c r="B2341" s="46" t="str">
        <f>VLOOKUP((LEFT(Tabla3[[#This Row],[id_detalle]],2)),id_rubro[[id]:[Rubro]],2,0)</f>
        <v>PRODUCTOS INDUSTRIALES Y RELACIONADOS</v>
      </c>
      <c r="C2341" s="36" t="s">
        <v>484</v>
      </c>
      <c r="D2341" s="45" t="str">
        <f>+Tabla3[[#This Row],[id_detalle]]&amp;" "&amp;VLOOKUP(Tabla3[[#This Row],[id_detalle]],rubro_detalle[[Código]:[Rubro Detalle]],2,0)</f>
        <v>03.07.181 Encuadernación</v>
      </c>
      <c r="E2341" s="33">
        <f t="shared" si="98"/>
        <v>13</v>
      </c>
      <c r="F2341" s="47" t="str">
        <f t="shared" si="99"/>
        <v>03.07.181-13</v>
      </c>
      <c r="G2341" s="38" t="s">
        <v>4043</v>
      </c>
      <c r="H2341" s="38">
        <v>632</v>
      </c>
    </row>
    <row r="2342" spans="1:8" x14ac:dyDescent="0.3">
      <c r="A2342" s="34" t="str">
        <f>+LEFT(Tabla3[[#This Row],[id_detalle]],2)</f>
        <v>03</v>
      </c>
      <c r="B2342" s="46" t="str">
        <f>VLOOKUP((LEFT(Tabla3[[#This Row],[id_detalle]],2)),id_rubro[[id]:[Rubro]],2,0)</f>
        <v>PRODUCTOS INDUSTRIALES Y RELACIONADOS</v>
      </c>
      <c r="C2342" s="36" t="s">
        <v>484</v>
      </c>
      <c r="D2342" s="45" t="str">
        <f>+Tabla3[[#This Row],[id_detalle]]&amp;" "&amp;VLOOKUP(Tabla3[[#This Row],[id_detalle]],rubro_detalle[[Código]:[Rubro Detalle]],2,0)</f>
        <v>03.07.181 Encuadernación</v>
      </c>
      <c r="E2342" s="33">
        <f t="shared" si="98"/>
        <v>14</v>
      </c>
      <c r="F2342" s="47" t="str">
        <f t="shared" si="99"/>
        <v>03.07.181-14</v>
      </c>
      <c r="G2342" s="37" t="s">
        <v>4126</v>
      </c>
      <c r="H2342" s="37">
        <v>692</v>
      </c>
    </row>
    <row r="2343" spans="1:8" x14ac:dyDescent="0.3">
      <c r="A2343" s="34" t="str">
        <f>+LEFT(Tabla3[[#This Row],[id_detalle]],2)</f>
        <v>03</v>
      </c>
      <c r="B2343" s="46" t="str">
        <f>VLOOKUP((LEFT(Tabla3[[#This Row],[id_detalle]],2)),id_rubro[[id]:[Rubro]],2,0)</f>
        <v>PRODUCTOS INDUSTRIALES Y RELACIONADOS</v>
      </c>
      <c r="C2343" s="36" t="s">
        <v>484</v>
      </c>
      <c r="D2343" s="45" t="str">
        <f>+Tabla3[[#This Row],[id_detalle]]&amp;" "&amp;VLOOKUP(Tabla3[[#This Row],[id_detalle]],rubro_detalle[[Código]:[Rubro Detalle]],2,0)</f>
        <v>03.07.181 Encuadernación</v>
      </c>
      <c r="E2343" s="33">
        <f t="shared" si="98"/>
        <v>15</v>
      </c>
      <c r="F2343" s="47" t="str">
        <f t="shared" si="99"/>
        <v>03.07.181-15</v>
      </c>
      <c r="G2343" s="37" t="s">
        <v>4127</v>
      </c>
      <c r="H2343" s="37">
        <v>717</v>
      </c>
    </row>
    <row r="2344" spans="1:8" x14ac:dyDescent="0.3">
      <c r="A2344" s="34" t="str">
        <f>+LEFT(Tabla3[[#This Row],[id_detalle]],2)</f>
        <v>03</v>
      </c>
      <c r="B2344" s="46" t="str">
        <f>VLOOKUP((LEFT(Tabla3[[#This Row],[id_detalle]],2)),id_rubro[[id]:[Rubro]],2,0)</f>
        <v>PRODUCTOS INDUSTRIALES Y RELACIONADOS</v>
      </c>
      <c r="C2344" s="36" t="s">
        <v>484</v>
      </c>
      <c r="D2344" s="45" t="str">
        <f>+Tabla3[[#This Row],[id_detalle]]&amp;" "&amp;VLOOKUP(Tabla3[[#This Row],[id_detalle]],rubro_detalle[[Código]:[Rubro Detalle]],2,0)</f>
        <v>03.07.181 Encuadernación</v>
      </c>
      <c r="E2344" s="33">
        <f t="shared" si="98"/>
        <v>16</v>
      </c>
      <c r="F2344" s="47" t="str">
        <f t="shared" si="99"/>
        <v>03.07.181-16</v>
      </c>
      <c r="G2344" s="37" t="s">
        <v>4128</v>
      </c>
      <c r="H2344" s="37">
        <v>719</v>
      </c>
    </row>
    <row r="2345" spans="1:8" x14ac:dyDescent="0.3">
      <c r="A2345" s="34" t="str">
        <f>+LEFT(Tabla3[[#This Row],[id_detalle]],2)</f>
        <v>03</v>
      </c>
      <c r="B2345" s="46" t="str">
        <f>VLOOKUP((LEFT(Tabla3[[#This Row],[id_detalle]],2)),id_rubro[[id]:[Rubro]],2,0)</f>
        <v>PRODUCTOS INDUSTRIALES Y RELACIONADOS</v>
      </c>
      <c r="C2345" s="36" t="s">
        <v>484</v>
      </c>
      <c r="D2345" s="45" t="str">
        <f>+Tabla3[[#This Row],[id_detalle]]&amp;" "&amp;VLOOKUP(Tabla3[[#This Row],[id_detalle]],rubro_detalle[[Código]:[Rubro Detalle]],2,0)</f>
        <v>03.07.181 Encuadernación</v>
      </c>
      <c r="E2345" s="33">
        <f t="shared" si="98"/>
        <v>17</v>
      </c>
      <c r="F2345" s="47" t="str">
        <f t="shared" si="99"/>
        <v>03.07.181-17</v>
      </c>
      <c r="G2345" s="37" t="s">
        <v>4129</v>
      </c>
      <c r="H2345" s="37">
        <v>771</v>
      </c>
    </row>
    <row r="2346" spans="1:8" x14ac:dyDescent="0.3">
      <c r="A2346" s="34" t="str">
        <f>+LEFT(Tabla3[[#This Row],[id_detalle]],2)</f>
        <v>03</v>
      </c>
      <c r="B2346" s="46" t="str">
        <f>VLOOKUP((LEFT(Tabla3[[#This Row],[id_detalle]],2)),id_rubro[[id]:[Rubro]],2,0)</f>
        <v>PRODUCTOS INDUSTRIALES Y RELACIONADOS</v>
      </c>
      <c r="C2346" s="36" t="s">
        <v>484</v>
      </c>
      <c r="D2346" s="45" t="str">
        <f>+Tabla3[[#This Row],[id_detalle]]&amp;" "&amp;VLOOKUP(Tabla3[[#This Row],[id_detalle]],rubro_detalle[[Código]:[Rubro Detalle]],2,0)</f>
        <v>03.07.181 Encuadernación</v>
      </c>
      <c r="E2346" s="33">
        <f t="shared" si="98"/>
        <v>18</v>
      </c>
      <c r="F2346" s="47" t="str">
        <f t="shared" si="99"/>
        <v>03.07.181-18</v>
      </c>
      <c r="G2346" s="37" t="s">
        <v>4042</v>
      </c>
      <c r="H2346" s="37">
        <v>794</v>
      </c>
    </row>
    <row r="2347" spans="1:8" x14ac:dyDescent="0.3">
      <c r="A2347" s="34" t="str">
        <f>+LEFT(Tabla3[[#This Row],[id_detalle]],2)</f>
        <v>03</v>
      </c>
      <c r="B2347" s="46" t="str">
        <f>VLOOKUP((LEFT(Tabla3[[#This Row],[id_detalle]],2)),id_rubro[[id]:[Rubro]],2,0)</f>
        <v>PRODUCTOS INDUSTRIALES Y RELACIONADOS</v>
      </c>
      <c r="C2347" s="36" t="s">
        <v>484</v>
      </c>
      <c r="D2347" s="45" t="str">
        <f>+Tabla3[[#This Row],[id_detalle]]&amp;" "&amp;VLOOKUP(Tabla3[[#This Row],[id_detalle]],rubro_detalle[[Código]:[Rubro Detalle]],2,0)</f>
        <v>03.07.181 Encuadernación</v>
      </c>
      <c r="E2347" s="33">
        <f t="shared" si="98"/>
        <v>19</v>
      </c>
      <c r="F2347" s="47" t="str">
        <f t="shared" si="99"/>
        <v>03.07.181-19</v>
      </c>
      <c r="G2347" s="37" t="s">
        <v>4130</v>
      </c>
      <c r="H2347" s="37">
        <v>813</v>
      </c>
    </row>
    <row r="2348" spans="1:8" x14ac:dyDescent="0.3">
      <c r="A2348" s="34" t="str">
        <f>+LEFT(Tabla3[[#This Row],[id_detalle]],2)</f>
        <v>03</v>
      </c>
      <c r="B2348" s="46" t="str">
        <f>VLOOKUP((LEFT(Tabla3[[#This Row],[id_detalle]],2)),id_rubro[[id]:[Rubro]],2,0)</f>
        <v>PRODUCTOS INDUSTRIALES Y RELACIONADOS</v>
      </c>
      <c r="C2348" s="36" t="s">
        <v>486</v>
      </c>
      <c r="D2348" s="45" t="str">
        <f>+Tabla3[[#This Row],[id_detalle]]&amp;" "&amp;VLOOKUP(Tabla3[[#This Row],[id_detalle]],rubro_detalle[[Código]:[Rubro Detalle]],2,0)</f>
        <v>03.07.201 Formularios Impresos</v>
      </c>
      <c r="E2348" s="33">
        <f t="shared" si="98"/>
        <v>1</v>
      </c>
      <c r="F2348" s="47" t="str">
        <f t="shared" si="99"/>
        <v>03.07.201-1</v>
      </c>
      <c r="G2348" s="37" t="s">
        <v>4076</v>
      </c>
      <c r="H2348" s="37">
        <v>209</v>
      </c>
    </row>
    <row r="2349" spans="1:8" x14ac:dyDescent="0.3">
      <c r="A2349" s="34" t="str">
        <f>+LEFT(Tabla3[[#This Row],[id_detalle]],2)</f>
        <v>03</v>
      </c>
      <c r="B2349" s="46" t="str">
        <f>VLOOKUP((LEFT(Tabla3[[#This Row],[id_detalle]],2)),id_rubro[[id]:[Rubro]],2,0)</f>
        <v>PRODUCTOS INDUSTRIALES Y RELACIONADOS</v>
      </c>
      <c r="C2349" s="36" t="s">
        <v>486</v>
      </c>
      <c r="D2349" s="45" t="str">
        <f>+Tabla3[[#This Row],[id_detalle]]&amp;" "&amp;VLOOKUP(Tabla3[[#This Row],[id_detalle]],rubro_detalle[[Código]:[Rubro Detalle]],2,0)</f>
        <v>03.07.201 Formularios Impresos</v>
      </c>
      <c r="E2349" s="33">
        <f t="shared" si="98"/>
        <v>2</v>
      </c>
      <c r="F2349" s="47" t="str">
        <f t="shared" si="99"/>
        <v>03.07.201-2</v>
      </c>
      <c r="G2349" s="37" t="s">
        <v>4045</v>
      </c>
      <c r="H2349" s="37">
        <v>507</v>
      </c>
    </row>
    <row r="2350" spans="1:8" x14ac:dyDescent="0.3">
      <c r="A2350" s="34" t="str">
        <f>+LEFT(Tabla3[[#This Row],[id_detalle]],2)</f>
        <v>03</v>
      </c>
      <c r="B2350" s="46" t="str">
        <f>VLOOKUP((LEFT(Tabla3[[#This Row],[id_detalle]],2)),id_rubro[[id]:[Rubro]],2,0)</f>
        <v>PRODUCTOS INDUSTRIALES Y RELACIONADOS</v>
      </c>
      <c r="C2350" s="36" t="s">
        <v>488</v>
      </c>
      <c r="D2350" s="49" t="str">
        <f>+Tabla3[[#This Row],[id_detalle]]&amp;" "&amp;VLOOKUP(Tabla3[[#This Row],[id_detalle]],rubro_detalle[[Código]:[Rubro Detalle]],2,0)</f>
        <v>03.07.211 Galvanos</v>
      </c>
      <c r="E2350" s="33">
        <f t="shared" si="98"/>
        <v>1</v>
      </c>
      <c r="F2350" s="47" t="str">
        <f t="shared" si="99"/>
        <v>03.07.211-1</v>
      </c>
      <c r="G2350" s="37" t="s">
        <v>4131</v>
      </c>
      <c r="H2350" s="37">
        <v>255</v>
      </c>
    </row>
    <row r="2351" spans="1:8" x14ac:dyDescent="0.3">
      <c r="A2351" s="34" t="str">
        <f>+LEFT(Tabla3[[#This Row],[id_detalle]],2)</f>
        <v>03</v>
      </c>
      <c r="B2351" s="46" t="str">
        <f>VLOOKUP((LEFT(Tabla3[[#This Row],[id_detalle]],2)),id_rubro[[id]:[Rubro]],2,0)</f>
        <v>PRODUCTOS INDUSTRIALES Y RELACIONADOS</v>
      </c>
      <c r="C2351" s="36" t="s">
        <v>488</v>
      </c>
      <c r="D2351" s="49" t="str">
        <f>+Tabla3[[#This Row],[id_detalle]]&amp;" "&amp;VLOOKUP(Tabla3[[#This Row],[id_detalle]],rubro_detalle[[Código]:[Rubro Detalle]],2,0)</f>
        <v>03.07.211 Galvanos</v>
      </c>
      <c r="E2351" s="33">
        <f t="shared" si="98"/>
        <v>2</v>
      </c>
      <c r="F2351" s="47" t="str">
        <f t="shared" si="99"/>
        <v>03.07.211-2</v>
      </c>
      <c r="G2351" s="37" t="s">
        <v>3788</v>
      </c>
      <c r="H2351" s="37">
        <v>295</v>
      </c>
    </row>
    <row r="2352" spans="1:8" x14ac:dyDescent="0.3">
      <c r="A2352" s="34" t="str">
        <f>+LEFT(Tabla3[[#This Row],[id_detalle]],2)</f>
        <v>03</v>
      </c>
      <c r="B2352" s="46" t="str">
        <f>VLOOKUP((LEFT(Tabla3[[#This Row],[id_detalle]],2)),id_rubro[[id]:[Rubro]],2,0)</f>
        <v>PRODUCTOS INDUSTRIALES Y RELACIONADOS</v>
      </c>
      <c r="C2352" s="36" t="s">
        <v>488</v>
      </c>
      <c r="D2352" s="49" t="str">
        <f>+Tabla3[[#This Row],[id_detalle]]&amp;" "&amp;VLOOKUP(Tabla3[[#This Row],[id_detalle]],rubro_detalle[[Código]:[Rubro Detalle]],2,0)</f>
        <v>03.07.211 Galvanos</v>
      </c>
      <c r="E2352" s="33">
        <f t="shared" si="98"/>
        <v>3</v>
      </c>
      <c r="F2352" s="47" t="str">
        <f t="shared" si="99"/>
        <v>03.07.211-3</v>
      </c>
      <c r="G2352" s="37" t="s">
        <v>4132</v>
      </c>
      <c r="H2352" s="37">
        <v>541</v>
      </c>
    </row>
    <row r="2353" spans="1:8" x14ac:dyDescent="0.3">
      <c r="A2353" s="34" t="str">
        <f>+LEFT(Tabla3[[#This Row],[id_detalle]],2)</f>
        <v>03</v>
      </c>
      <c r="B2353" s="46" t="str">
        <f>VLOOKUP((LEFT(Tabla3[[#This Row],[id_detalle]],2)),id_rubro[[id]:[Rubro]],2,0)</f>
        <v>PRODUCTOS INDUSTRIALES Y RELACIONADOS</v>
      </c>
      <c r="C2353" s="36" t="s">
        <v>488</v>
      </c>
      <c r="D2353" s="49" t="str">
        <f>+Tabla3[[#This Row],[id_detalle]]&amp;" "&amp;VLOOKUP(Tabla3[[#This Row],[id_detalle]],rubro_detalle[[Código]:[Rubro Detalle]],2,0)</f>
        <v>03.07.211 Galvanos</v>
      </c>
      <c r="E2353" s="33">
        <f t="shared" si="98"/>
        <v>4</v>
      </c>
      <c r="F2353" s="47" t="str">
        <f t="shared" si="99"/>
        <v>03.07.211-4</v>
      </c>
      <c r="G2353" s="37" t="s">
        <v>4133</v>
      </c>
      <c r="H2353" s="37">
        <v>561</v>
      </c>
    </row>
    <row r="2354" spans="1:8" x14ac:dyDescent="0.3">
      <c r="A2354" s="34" t="str">
        <f>+LEFT(Tabla3[[#This Row],[id_detalle]],2)</f>
        <v>03</v>
      </c>
      <c r="B2354" s="46" t="str">
        <f>VLOOKUP((LEFT(Tabla3[[#This Row],[id_detalle]],2)),id_rubro[[id]:[Rubro]],2,0)</f>
        <v>PRODUCTOS INDUSTRIALES Y RELACIONADOS</v>
      </c>
      <c r="C2354" s="36" t="s">
        <v>488</v>
      </c>
      <c r="D2354" s="49" t="str">
        <f>+Tabla3[[#This Row],[id_detalle]]&amp;" "&amp;VLOOKUP(Tabla3[[#This Row],[id_detalle]],rubro_detalle[[Código]:[Rubro Detalle]],2,0)</f>
        <v>03.07.211 Galvanos</v>
      </c>
      <c r="E2354" s="33">
        <f t="shared" si="98"/>
        <v>5</v>
      </c>
      <c r="F2354" s="47" t="str">
        <f t="shared" si="99"/>
        <v>03.07.211-5</v>
      </c>
      <c r="G2354" s="37" t="s">
        <v>4134</v>
      </c>
      <c r="H2354" s="37">
        <v>571</v>
      </c>
    </row>
    <row r="2355" spans="1:8" x14ac:dyDescent="0.3">
      <c r="A2355" s="34" t="str">
        <f>+LEFT(Tabla3[[#This Row],[id_detalle]],2)</f>
        <v>03</v>
      </c>
      <c r="B2355" s="46" t="str">
        <f>VLOOKUP((LEFT(Tabla3[[#This Row],[id_detalle]],2)),id_rubro[[id]:[Rubro]],2,0)</f>
        <v>PRODUCTOS INDUSTRIALES Y RELACIONADOS</v>
      </c>
      <c r="C2355" s="36" t="s">
        <v>488</v>
      </c>
      <c r="D2355" s="49" t="str">
        <f>+Tabla3[[#This Row],[id_detalle]]&amp;" "&amp;VLOOKUP(Tabla3[[#This Row],[id_detalle]],rubro_detalle[[Código]:[Rubro Detalle]],2,0)</f>
        <v>03.07.211 Galvanos</v>
      </c>
      <c r="E2355" s="33">
        <f t="shared" si="98"/>
        <v>6</v>
      </c>
      <c r="F2355" s="47" t="str">
        <f t="shared" si="99"/>
        <v>03.07.211-6</v>
      </c>
      <c r="G2355" s="37" t="s">
        <v>4135</v>
      </c>
      <c r="H2355" s="37">
        <v>814</v>
      </c>
    </row>
    <row r="2356" spans="1:8" x14ac:dyDescent="0.3">
      <c r="A2356" s="34" t="str">
        <f>+LEFT(Tabla3[[#This Row],[id_detalle]],2)</f>
        <v>03</v>
      </c>
      <c r="B2356" s="46" t="str">
        <f>VLOOKUP((LEFT(Tabla3[[#This Row],[id_detalle]],2)),id_rubro[[id]:[Rubro]],2,0)</f>
        <v>PRODUCTOS INDUSTRIALES Y RELACIONADOS</v>
      </c>
      <c r="C2356" s="36" t="s">
        <v>490</v>
      </c>
      <c r="D2356" s="45" t="str">
        <f>+Tabla3[[#This Row],[id_detalle]]&amp;" "&amp;VLOOKUP(Tabla3[[#This Row],[id_detalle]],rubro_detalle[[Código]:[Rubro Detalle]],2,0)</f>
        <v>03.07.221 Grabado, Fotograbado y Fotomecánica</v>
      </c>
      <c r="E2356" s="33">
        <f t="shared" si="98"/>
        <v>1</v>
      </c>
      <c r="F2356" s="47" t="str">
        <f t="shared" si="99"/>
        <v>03.07.221-1</v>
      </c>
      <c r="G2356" s="37" t="s">
        <v>3788</v>
      </c>
      <c r="H2356" s="37">
        <v>295</v>
      </c>
    </row>
    <row r="2357" spans="1:8" x14ac:dyDescent="0.3">
      <c r="A2357" s="34" t="str">
        <f>+LEFT(Tabla3[[#This Row],[id_detalle]],2)</f>
        <v>03</v>
      </c>
      <c r="B2357" s="46" t="str">
        <f>VLOOKUP((LEFT(Tabla3[[#This Row],[id_detalle]],2)),id_rubro[[id]:[Rubro]],2,0)</f>
        <v>PRODUCTOS INDUSTRIALES Y RELACIONADOS</v>
      </c>
      <c r="C2357" s="36" t="s">
        <v>490</v>
      </c>
      <c r="D2357" s="45" t="str">
        <f>+Tabla3[[#This Row],[id_detalle]]&amp;" "&amp;VLOOKUP(Tabla3[[#This Row],[id_detalle]],rubro_detalle[[Código]:[Rubro Detalle]],2,0)</f>
        <v>03.07.221 Grabado, Fotograbado y Fotomecánica</v>
      </c>
      <c r="E2357" s="33">
        <f t="shared" si="98"/>
        <v>2</v>
      </c>
      <c r="F2357" s="47" t="str">
        <f t="shared" si="99"/>
        <v>03.07.221-2</v>
      </c>
      <c r="G2357" s="37" t="s">
        <v>4136</v>
      </c>
      <c r="H2357" s="37">
        <v>456</v>
      </c>
    </row>
    <row r="2358" spans="1:8" x14ac:dyDescent="0.3">
      <c r="A2358" s="34" t="str">
        <f>+LEFT(Tabla3[[#This Row],[id_detalle]],2)</f>
        <v>03</v>
      </c>
      <c r="B2358" s="46" t="str">
        <f>VLOOKUP((LEFT(Tabla3[[#This Row],[id_detalle]],2)),id_rubro[[id]:[Rubro]],2,0)</f>
        <v>PRODUCTOS INDUSTRIALES Y RELACIONADOS</v>
      </c>
      <c r="C2358" s="36" t="s">
        <v>492</v>
      </c>
      <c r="D2358" s="45" t="str">
        <f>+Tabla3[[#This Row],[id_detalle]]&amp;" "&amp;VLOOKUP(Tabla3[[#This Row],[id_detalle]],rubro_detalle[[Código]:[Rubro Detalle]],2,0)</f>
        <v>03.07.231 Guías y Directorios</v>
      </c>
      <c r="E2358" s="33">
        <f t="shared" si="98"/>
        <v>1</v>
      </c>
      <c r="F2358" s="47" t="str">
        <f t="shared" si="99"/>
        <v>03.07.231-1</v>
      </c>
      <c r="G2358" s="37" t="s">
        <v>4137</v>
      </c>
      <c r="H2358" s="37">
        <v>485</v>
      </c>
    </row>
    <row r="2359" spans="1:8" x14ac:dyDescent="0.3">
      <c r="A2359" s="34" t="str">
        <f>+LEFT(Tabla3[[#This Row],[id_detalle]],2)</f>
        <v>03</v>
      </c>
      <c r="B2359" s="46" t="str">
        <f>VLOOKUP((LEFT(Tabla3[[#This Row],[id_detalle]],2)),id_rubro[[id]:[Rubro]],2,0)</f>
        <v>PRODUCTOS INDUSTRIALES Y RELACIONADOS</v>
      </c>
      <c r="C2359" s="36" t="s">
        <v>492</v>
      </c>
      <c r="D2359" s="45" t="str">
        <f>+Tabla3[[#This Row],[id_detalle]]&amp;" "&amp;VLOOKUP(Tabla3[[#This Row],[id_detalle]],rubro_detalle[[Código]:[Rubro Detalle]],2,0)</f>
        <v>03.07.231 Guías y Directorios</v>
      </c>
      <c r="E2359" s="33">
        <f t="shared" si="98"/>
        <v>2</v>
      </c>
      <c r="F2359" s="47" t="str">
        <f t="shared" si="99"/>
        <v>03.07.231-2</v>
      </c>
      <c r="G2359" s="37" t="s">
        <v>4108</v>
      </c>
      <c r="H2359" s="37">
        <v>560</v>
      </c>
    </row>
    <row r="2360" spans="1:8" x14ac:dyDescent="0.3">
      <c r="A2360" s="34" t="str">
        <f>+LEFT(Tabla3[[#This Row],[id_detalle]],2)</f>
        <v>03</v>
      </c>
      <c r="B2360" s="46" t="str">
        <f>VLOOKUP((LEFT(Tabla3[[#This Row],[id_detalle]],2)),id_rubro[[id]:[Rubro]],2,0)</f>
        <v>PRODUCTOS INDUSTRIALES Y RELACIONADOS</v>
      </c>
      <c r="C2360" s="36" t="s">
        <v>494</v>
      </c>
      <c r="D2360" s="45" t="str">
        <f>+Tabla3[[#This Row],[id_detalle]]&amp;" "&amp;VLOOKUP(Tabla3[[#This Row],[id_detalle]],rubro_detalle[[Código]:[Rubro Detalle]],2,0)</f>
        <v>03.07.241 Imprentas</v>
      </c>
      <c r="E2360" s="33">
        <f>+IF(D2360=D2359,E2359+1,1)</f>
        <v>1</v>
      </c>
      <c r="F2360" s="47" t="str">
        <f>+LEFT(D2360,9)&amp;"-"&amp;E2360</f>
        <v>03.07.241-1</v>
      </c>
      <c r="G2360" s="37" t="s">
        <v>4138</v>
      </c>
      <c r="H2360" s="37">
        <v>153</v>
      </c>
    </row>
    <row r="2361" spans="1:8" x14ac:dyDescent="0.3">
      <c r="A2361" s="34" t="str">
        <f>+LEFT(Tabla3[[#This Row],[id_detalle]],2)</f>
        <v>03</v>
      </c>
      <c r="B2361" s="46" t="str">
        <f>VLOOKUP((LEFT(Tabla3[[#This Row],[id_detalle]],2)),id_rubro[[id]:[Rubro]],2,0)</f>
        <v>PRODUCTOS INDUSTRIALES Y RELACIONADOS</v>
      </c>
      <c r="C2361" s="36" t="s">
        <v>494</v>
      </c>
      <c r="D2361" s="45" t="str">
        <f>+Tabla3[[#This Row],[id_detalle]]&amp;" "&amp;VLOOKUP(Tabla3[[#This Row],[id_detalle]],rubro_detalle[[Código]:[Rubro Detalle]],2,0)</f>
        <v>03.07.241 Imprentas</v>
      </c>
      <c r="E2361" s="33">
        <f>+IF(D2361=D2360,E2360+1,1)</f>
        <v>2</v>
      </c>
      <c r="F2361" s="47" t="str">
        <f>+LEFT(D2361,9)&amp;"-"&amp;E2361</f>
        <v>03.07.241-2</v>
      </c>
      <c r="G2361" s="37" t="s">
        <v>4139</v>
      </c>
      <c r="H2361" s="37">
        <v>153</v>
      </c>
    </row>
    <row r="2362" spans="1:8" x14ac:dyDescent="0.3">
      <c r="A2362" s="34" t="str">
        <f>+LEFT(Tabla3[[#This Row],[id_detalle]],2)</f>
        <v>03</v>
      </c>
      <c r="B2362" s="46" t="str">
        <f>VLOOKUP((LEFT(Tabla3[[#This Row],[id_detalle]],2)),id_rubro[[id]:[Rubro]],2,0)</f>
        <v>PRODUCTOS INDUSTRIALES Y RELACIONADOS</v>
      </c>
      <c r="C2362" s="36" t="s">
        <v>494</v>
      </c>
      <c r="D2362" s="45" t="str">
        <f>+Tabla3[[#This Row],[id_detalle]]&amp;" "&amp;VLOOKUP(Tabla3[[#This Row],[id_detalle]],rubro_detalle[[Código]:[Rubro Detalle]],2,0)</f>
        <v>03.07.241 Imprentas</v>
      </c>
      <c r="E2362" s="33">
        <f>+IF(D2362=D2361,E2361+1,1)</f>
        <v>3</v>
      </c>
      <c r="F2362" s="47" t="str">
        <f>+LEFT(D2362,9)&amp;"-"&amp;E2362</f>
        <v>03.07.241-3</v>
      </c>
      <c r="G2362" s="37" t="s">
        <v>4140</v>
      </c>
      <c r="H2362" s="37">
        <v>153</v>
      </c>
    </row>
    <row r="2363" spans="1:8" x14ac:dyDescent="0.3">
      <c r="A2363" s="34" t="str">
        <f>+LEFT(Tabla3[[#This Row],[id_detalle]],2)</f>
        <v>03</v>
      </c>
      <c r="B2363" s="46" t="str">
        <f>VLOOKUP((LEFT(Tabla3[[#This Row],[id_detalle]],2)),id_rubro[[id]:[Rubro]],2,0)</f>
        <v>PRODUCTOS INDUSTRIALES Y RELACIONADOS</v>
      </c>
      <c r="C2363" s="36" t="s">
        <v>494</v>
      </c>
      <c r="D2363" s="45" t="str">
        <f>+Tabla3[[#This Row],[id_detalle]]&amp;" "&amp;VLOOKUP(Tabla3[[#This Row],[id_detalle]],rubro_detalle[[Código]:[Rubro Detalle]],2,0)</f>
        <v>03.07.241 Imprentas</v>
      </c>
      <c r="E2363" s="33">
        <f t="shared" ref="E2363:E2365" si="100">+IF(D2363=D2362,E2362+1,1)</f>
        <v>4</v>
      </c>
      <c r="F2363" s="47" t="str">
        <f t="shared" ref="F2363:F2365" si="101">+LEFT(D2363,9)&amp;"-"&amp;E2363</f>
        <v>03.07.241-4</v>
      </c>
      <c r="G2363" s="37" t="s">
        <v>4141</v>
      </c>
      <c r="H2363" s="37">
        <v>155</v>
      </c>
    </row>
    <row r="2364" spans="1:8" x14ac:dyDescent="0.3">
      <c r="A2364" s="34" t="str">
        <f>+LEFT(Tabla3[[#This Row],[id_detalle]],2)</f>
        <v>03</v>
      </c>
      <c r="B2364" s="46" t="str">
        <f>VLOOKUP((LEFT(Tabla3[[#This Row],[id_detalle]],2)),id_rubro[[id]:[Rubro]],2,0)</f>
        <v>PRODUCTOS INDUSTRIALES Y RELACIONADOS</v>
      </c>
      <c r="C2364" s="36" t="s">
        <v>494</v>
      </c>
      <c r="D2364" s="45" t="str">
        <f>+Tabla3[[#This Row],[id_detalle]]&amp;" "&amp;VLOOKUP(Tabla3[[#This Row],[id_detalle]],rubro_detalle[[Código]:[Rubro Detalle]],2,0)</f>
        <v>03.07.241 Imprentas</v>
      </c>
      <c r="E2364" s="33">
        <f t="shared" si="100"/>
        <v>5</v>
      </c>
      <c r="F2364" s="47" t="str">
        <f t="shared" si="101"/>
        <v>03.07.241-5</v>
      </c>
      <c r="G2364" s="37" t="s">
        <v>4142</v>
      </c>
      <c r="H2364" s="37">
        <v>192</v>
      </c>
    </row>
    <row r="2365" spans="1:8" x14ac:dyDescent="0.3">
      <c r="A2365" s="34" t="str">
        <f>+LEFT(Tabla3[[#This Row],[id_detalle]],2)</f>
        <v>03</v>
      </c>
      <c r="B2365" s="46" t="str">
        <f>VLOOKUP((LEFT(Tabla3[[#This Row],[id_detalle]],2)),id_rubro[[id]:[Rubro]],2,0)</f>
        <v>PRODUCTOS INDUSTRIALES Y RELACIONADOS</v>
      </c>
      <c r="C2365" s="36" t="s">
        <v>494</v>
      </c>
      <c r="D2365" s="45" t="str">
        <f>+Tabla3[[#This Row],[id_detalle]]&amp;" "&amp;VLOOKUP(Tabla3[[#This Row],[id_detalle]],rubro_detalle[[Código]:[Rubro Detalle]],2,0)</f>
        <v>03.07.241 Imprentas</v>
      </c>
      <c r="E2365" s="33">
        <f t="shared" si="100"/>
        <v>6</v>
      </c>
      <c r="F2365" s="47" t="str">
        <f t="shared" si="101"/>
        <v>03.07.241-6</v>
      </c>
      <c r="G2365" s="37" t="s">
        <v>4143</v>
      </c>
      <c r="H2365" s="37">
        <v>198</v>
      </c>
    </row>
    <row r="2366" spans="1:8" x14ac:dyDescent="0.3">
      <c r="A2366" s="34" t="str">
        <f>+LEFT(Tabla3[[#This Row],[id_detalle]],2)</f>
        <v>03</v>
      </c>
      <c r="B2366" s="46" t="str">
        <f>VLOOKUP((LEFT(Tabla3[[#This Row],[id_detalle]],2)),id_rubro[[id]:[Rubro]],2,0)</f>
        <v>PRODUCTOS INDUSTRIALES Y RELACIONADOS</v>
      </c>
      <c r="C2366" s="36" t="s">
        <v>494</v>
      </c>
      <c r="D2366" s="45" t="str">
        <f>+Tabla3[[#This Row],[id_detalle]]&amp;" "&amp;VLOOKUP(Tabla3[[#This Row],[id_detalle]],rubro_detalle[[Código]:[Rubro Detalle]],2,0)</f>
        <v>03.07.241 Imprentas</v>
      </c>
      <c r="E2366" s="33">
        <f t="shared" ref="E2366:E2372" si="102">+IF(D2366=D2365,E2365+1,1)</f>
        <v>7</v>
      </c>
      <c r="F2366" s="47" t="str">
        <f t="shared" ref="F2366:F2372" si="103">+LEFT(D2366,9)&amp;"-"&amp;E2366</f>
        <v>03.07.241-7</v>
      </c>
      <c r="G2366" s="37" t="s">
        <v>4030</v>
      </c>
      <c r="H2366" s="37">
        <v>200</v>
      </c>
    </row>
    <row r="2367" spans="1:8" x14ac:dyDescent="0.3">
      <c r="A2367" s="34" t="str">
        <f>+LEFT(Tabla3[[#This Row],[id_detalle]],2)</f>
        <v>03</v>
      </c>
      <c r="B2367" s="46" t="str">
        <f>VLOOKUP((LEFT(Tabla3[[#This Row],[id_detalle]],2)),id_rubro[[id]:[Rubro]],2,0)</f>
        <v>PRODUCTOS INDUSTRIALES Y RELACIONADOS</v>
      </c>
      <c r="C2367" s="36" t="s">
        <v>494</v>
      </c>
      <c r="D2367" s="45" t="str">
        <f>+Tabla3[[#This Row],[id_detalle]]&amp;" "&amp;VLOOKUP(Tabla3[[#This Row],[id_detalle]],rubro_detalle[[Código]:[Rubro Detalle]],2,0)</f>
        <v>03.07.241 Imprentas</v>
      </c>
      <c r="E2367" s="33">
        <f>+IF(D2367=D2366,E2366+1,1)</f>
        <v>8</v>
      </c>
      <c r="F2367" s="47" t="str">
        <f>+LEFT(D2367,9)&amp;"-"&amp;E2367</f>
        <v>03.07.241-8</v>
      </c>
      <c r="G2367" s="37" t="s">
        <v>17217</v>
      </c>
      <c r="H2367" s="37">
        <v>200</v>
      </c>
    </row>
    <row r="2368" spans="1:8" x14ac:dyDescent="0.3">
      <c r="A2368" s="34" t="str">
        <f>+LEFT(Tabla3[[#This Row],[id_detalle]],2)</f>
        <v>03</v>
      </c>
      <c r="B2368" s="46" t="str">
        <f>VLOOKUP((LEFT(Tabla3[[#This Row],[id_detalle]],2)),id_rubro[[id]:[Rubro]],2,0)</f>
        <v>PRODUCTOS INDUSTRIALES Y RELACIONADOS</v>
      </c>
      <c r="C2368" s="36" t="s">
        <v>494</v>
      </c>
      <c r="D2368" s="45" t="str">
        <f>+Tabla3[[#This Row],[id_detalle]]&amp;" "&amp;VLOOKUP(Tabla3[[#This Row],[id_detalle]],rubro_detalle[[Código]:[Rubro Detalle]],2,0)</f>
        <v>03.07.241 Imprentas</v>
      </c>
      <c r="E2368" s="33">
        <v>9</v>
      </c>
      <c r="F2368" s="47" t="str">
        <f t="shared" si="103"/>
        <v>03.07.241-9</v>
      </c>
      <c r="G2368" s="37" t="s">
        <v>4144</v>
      </c>
      <c r="H2368" s="37">
        <v>200</v>
      </c>
    </row>
    <row r="2369" spans="1:8" x14ac:dyDescent="0.3">
      <c r="A2369" s="34" t="str">
        <f>+LEFT(Tabla3[[#This Row],[id_detalle]],2)</f>
        <v>03</v>
      </c>
      <c r="B2369" s="46" t="str">
        <f>VLOOKUP((LEFT(Tabla3[[#This Row],[id_detalle]],2)),id_rubro[[id]:[Rubro]],2,0)</f>
        <v>PRODUCTOS INDUSTRIALES Y RELACIONADOS</v>
      </c>
      <c r="C2369" s="36" t="s">
        <v>494</v>
      </c>
      <c r="D2369" s="45" t="str">
        <f>+Tabla3[[#This Row],[id_detalle]]&amp;" "&amp;VLOOKUP(Tabla3[[#This Row],[id_detalle]],rubro_detalle[[Código]:[Rubro Detalle]],2,0)</f>
        <v>03.07.241 Imprentas</v>
      </c>
      <c r="E2369" s="33">
        <f t="shared" si="102"/>
        <v>10</v>
      </c>
      <c r="F2369" s="47" t="str">
        <f t="shared" si="103"/>
        <v>03.07.241-10</v>
      </c>
      <c r="G2369" s="37" t="s">
        <v>4145</v>
      </c>
      <c r="H2369" s="37">
        <v>200</v>
      </c>
    </row>
    <row r="2370" spans="1:8" x14ac:dyDescent="0.3">
      <c r="A2370" s="34" t="str">
        <f>+LEFT(Tabla3[[#This Row],[id_detalle]],2)</f>
        <v>03</v>
      </c>
      <c r="B2370" s="46" t="str">
        <f>VLOOKUP((LEFT(Tabla3[[#This Row],[id_detalle]],2)),id_rubro[[id]:[Rubro]],2,0)</f>
        <v>PRODUCTOS INDUSTRIALES Y RELACIONADOS</v>
      </c>
      <c r="C2370" s="36" t="s">
        <v>494</v>
      </c>
      <c r="D2370" s="45" t="str">
        <f>+Tabla3[[#This Row],[id_detalle]]&amp;" "&amp;VLOOKUP(Tabla3[[#This Row],[id_detalle]],rubro_detalle[[Código]:[Rubro Detalle]],2,0)</f>
        <v>03.07.241 Imprentas</v>
      </c>
      <c r="E2370" s="33">
        <f t="shared" si="102"/>
        <v>11</v>
      </c>
      <c r="F2370" s="47" t="str">
        <f t="shared" si="103"/>
        <v>03.07.241-11</v>
      </c>
      <c r="G2370" s="37" t="s">
        <v>4120</v>
      </c>
      <c r="H2370" s="37">
        <v>203</v>
      </c>
    </row>
    <row r="2371" spans="1:8" x14ac:dyDescent="0.3">
      <c r="A2371" s="34" t="str">
        <f>+LEFT(Tabla3[[#This Row],[id_detalle]],2)</f>
        <v>03</v>
      </c>
      <c r="B2371" s="46" t="str">
        <f>VLOOKUP((LEFT(Tabla3[[#This Row],[id_detalle]],2)),id_rubro[[id]:[Rubro]],2,0)</f>
        <v>PRODUCTOS INDUSTRIALES Y RELACIONADOS</v>
      </c>
      <c r="C2371" s="36" t="s">
        <v>494</v>
      </c>
      <c r="D2371" s="45" t="str">
        <f>+Tabla3[[#This Row],[id_detalle]]&amp;" "&amp;VLOOKUP(Tabla3[[#This Row],[id_detalle]],rubro_detalle[[Código]:[Rubro Detalle]],2,0)</f>
        <v>03.07.241 Imprentas</v>
      </c>
      <c r="E2371" s="33">
        <f t="shared" si="102"/>
        <v>12</v>
      </c>
      <c r="F2371" s="47" t="str">
        <f t="shared" si="103"/>
        <v>03.07.241-12</v>
      </c>
      <c r="G2371" s="37" t="s">
        <v>4076</v>
      </c>
      <c r="H2371" s="37">
        <v>209</v>
      </c>
    </row>
    <row r="2372" spans="1:8" x14ac:dyDescent="0.3">
      <c r="A2372" s="34" t="str">
        <f>+LEFT(Tabla3[[#This Row],[id_detalle]],2)</f>
        <v>03</v>
      </c>
      <c r="B2372" s="46" t="str">
        <f>VLOOKUP((LEFT(Tabla3[[#This Row],[id_detalle]],2)),id_rubro[[id]:[Rubro]],2,0)</f>
        <v>PRODUCTOS INDUSTRIALES Y RELACIONADOS</v>
      </c>
      <c r="C2372" s="36" t="s">
        <v>494</v>
      </c>
      <c r="D2372" s="45" t="str">
        <f>+Tabla3[[#This Row],[id_detalle]]&amp;" "&amp;VLOOKUP(Tabla3[[#This Row],[id_detalle]],rubro_detalle[[Código]:[Rubro Detalle]],2,0)</f>
        <v>03.07.241 Imprentas</v>
      </c>
      <c r="E2372" s="33">
        <f t="shared" si="102"/>
        <v>13</v>
      </c>
      <c r="F2372" s="47" t="str">
        <f t="shared" si="103"/>
        <v>03.07.241-13</v>
      </c>
      <c r="G2372" s="37" t="s">
        <v>4146</v>
      </c>
      <c r="H2372" s="37">
        <v>214</v>
      </c>
    </row>
    <row r="2373" spans="1:8" x14ac:dyDescent="0.3">
      <c r="A2373" s="34" t="str">
        <f>+LEFT(Tabla3[[#This Row],[id_detalle]],2)</f>
        <v>03</v>
      </c>
      <c r="B2373" s="46" t="str">
        <f>VLOOKUP((LEFT(Tabla3[[#This Row],[id_detalle]],2)),id_rubro[[id]:[Rubro]],2,0)</f>
        <v>PRODUCTOS INDUSTRIALES Y RELACIONADOS</v>
      </c>
      <c r="C2373" s="36" t="s">
        <v>494</v>
      </c>
      <c r="D2373" s="45" t="str">
        <f>+Tabla3[[#This Row],[id_detalle]]&amp;" "&amp;VLOOKUP(Tabla3[[#This Row],[id_detalle]],rubro_detalle[[Código]:[Rubro Detalle]],2,0)</f>
        <v>03.07.241 Imprentas</v>
      </c>
      <c r="E2373" s="33">
        <f t="shared" ref="E2373:E2378" si="104">+IF(D2373=D2372,E2372+1,1)</f>
        <v>14</v>
      </c>
      <c r="F2373" s="47" t="str">
        <f t="shared" ref="F2373:F2378" si="105">+LEFT(D2373,9)&amp;"-"&amp;E2373</f>
        <v>03.07.241-14</v>
      </c>
      <c r="G2373" s="37" t="s">
        <v>4147</v>
      </c>
      <c r="H2373" s="37">
        <v>222</v>
      </c>
    </row>
    <row r="2374" spans="1:8" x14ac:dyDescent="0.3">
      <c r="A2374" s="34" t="str">
        <f>+LEFT(Tabla3[[#This Row],[id_detalle]],2)</f>
        <v>03</v>
      </c>
      <c r="B2374" s="46" t="str">
        <f>VLOOKUP((LEFT(Tabla3[[#This Row],[id_detalle]],2)),id_rubro[[id]:[Rubro]],2,0)</f>
        <v>PRODUCTOS INDUSTRIALES Y RELACIONADOS</v>
      </c>
      <c r="C2374" s="36" t="s">
        <v>494</v>
      </c>
      <c r="D2374" s="45" t="str">
        <f>+Tabla3[[#This Row],[id_detalle]]&amp;" "&amp;VLOOKUP(Tabla3[[#This Row],[id_detalle]],rubro_detalle[[Código]:[Rubro Detalle]],2,0)</f>
        <v>03.07.241 Imprentas</v>
      </c>
      <c r="E2374" s="33">
        <f t="shared" si="104"/>
        <v>15</v>
      </c>
      <c r="F2374" s="47" t="str">
        <f t="shared" si="105"/>
        <v>03.07.241-15</v>
      </c>
      <c r="G2374" s="37" t="s">
        <v>4148</v>
      </c>
      <c r="H2374" s="37">
        <v>224</v>
      </c>
    </row>
    <row r="2375" spans="1:8" x14ac:dyDescent="0.3">
      <c r="A2375" s="34" t="str">
        <f>+LEFT(Tabla3[[#This Row],[id_detalle]],2)</f>
        <v>03</v>
      </c>
      <c r="B2375" s="46" t="str">
        <f>VLOOKUP((LEFT(Tabla3[[#This Row],[id_detalle]],2)),id_rubro[[id]:[Rubro]],2,0)</f>
        <v>PRODUCTOS INDUSTRIALES Y RELACIONADOS</v>
      </c>
      <c r="C2375" s="36" t="s">
        <v>494</v>
      </c>
      <c r="D2375" s="45" t="str">
        <f>+Tabla3[[#This Row],[id_detalle]]&amp;" "&amp;VLOOKUP(Tabla3[[#This Row],[id_detalle]],rubro_detalle[[Código]:[Rubro Detalle]],2,0)</f>
        <v>03.07.241 Imprentas</v>
      </c>
      <c r="E2375" s="33">
        <f t="shared" si="104"/>
        <v>16</v>
      </c>
      <c r="F2375" s="47" t="str">
        <f t="shared" si="105"/>
        <v>03.07.241-16</v>
      </c>
      <c r="G2375" s="37" t="s">
        <v>4121</v>
      </c>
      <c r="H2375" s="37">
        <v>231</v>
      </c>
    </row>
    <row r="2376" spans="1:8" x14ac:dyDescent="0.3">
      <c r="A2376" s="34" t="str">
        <f>+LEFT(Tabla3[[#This Row],[id_detalle]],2)</f>
        <v>03</v>
      </c>
      <c r="B2376" s="46" t="str">
        <f>VLOOKUP((LEFT(Tabla3[[#This Row],[id_detalle]],2)),id_rubro[[id]:[Rubro]],2,0)</f>
        <v>PRODUCTOS INDUSTRIALES Y RELACIONADOS</v>
      </c>
      <c r="C2376" s="36" t="s">
        <v>494</v>
      </c>
      <c r="D2376" s="45" t="str">
        <f>+Tabla3[[#This Row],[id_detalle]]&amp;" "&amp;VLOOKUP(Tabla3[[#This Row],[id_detalle]],rubro_detalle[[Código]:[Rubro Detalle]],2,0)</f>
        <v>03.07.241 Imprentas</v>
      </c>
      <c r="E2376" s="33">
        <f t="shared" si="104"/>
        <v>17</v>
      </c>
      <c r="F2376" s="47" t="str">
        <f t="shared" si="105"/>
        <v>03.07.241-17</v>
      </c>
      <c r="G2376" s="37" t="s">
        <v>4122</v>
      </c>
      <c r="H2376" s="37">
        <v>256</v>
      </c>
    </row>
    <row r="2377" spans="1:8" x14ac:dyDescent="0.3">
      <c r="A2377" s="34" t="str">
        <f>+LEFT(Tabla3[[#This Row],[id_detalle]],2)</f>
        <v>03</v>
      </c>
      <c r="B2377" s="46" t="str">
        <f>VLOOKUP((LEFT(Tabla3[[#This Row],[id_detalle]],2)),id_rubro[[id]:[Rubro]],2,0)</f>
        <v>PRODUCTOS INDUSTRIALES Y RELACIONADOS</v>
      </c>
      <c r="C2377" s="36" t="s">
        <v>494</v>
      </c>
      <c r="D2377" s="45" t="str">
        <f>+Tabla3[[#This Row],[id_detalle]]&amp;" "&amp;VLOOKUP(Tabla3[[#This Row],[id_detalle]],rubro_detalle[[Código]:[Rubro Detalle]],2,0)</f>
        <v>03.07.241 Imprentas</v>
      </c>
      <c r="E2377" s="33">
        <f t="shared" si="104"/>
        <v>18</v>
      </c>
      <c r="F2377" s="47" t="str">
        <f t="shared" si="105"/>
        <v>03.07.241-18</v>
      </c>
      <c r="G2377" s="37" t="s">
        <v>4149</v>
      </c>
      <c r="H2377" s="37">
        <v>259</v>
      </c>
    </row>
    <row r="2378" spans="1:8" x14ac:dyDescent="0.3">
      <c r="A2378" s="34" t="str">
        <f>+LEFT(Tabla3[[#This Row],[id_detalle]],2)</f>
        <v>03</v>
      </c>
      <c r="B2378" s="46" t="str">
        <f>VLOOKUP((LEFT(Tabla3[[#This Row],[id_detalle]],2)),id_rubro[[id]:[Rubro]],2,0)</f>
        <v>PRODUCTOS INDUSTRIALES Y RELACIONADOS</v>
      </c>
      <c r="C2378" s="36" t="s">
        <v>494</v>
      </c>
      <c r="D2378" s="45" t="str">
        <f>+Tabla3[[#This Row],[id_detalle]]&amp;" "&amp;VLOOKUP(Tabla3[[#This Row],[id_detalle]],rubro_detalle[[Código]:[Rubro Detalle]],2,0)</f>
        <v>03.07.241 Imprentas</v>
      </c>
      <c r="E2378" s="33">
        <f t="shared" si="104"/>
        <v>19</v>
      </c>
      <c r="F2378" s="47" t="str">
        <f t="shared" si="105"/>
        <v>03.07.241-19</v>
      </c>
      <c r="G2378" s="37" t="s">
        <v>4150</v>
      </c>
      <c r="H2378" s="37">
        <v>309</v>
      </c>
    </row>
    <row r="2379" spans="1:8" x14ac:dyDescent="0.3">
      <c r="A2379" s="34" t="str">
        <f>+LEFT(Tabla3[[#This Row],[id_detalle]],2)</f>
        <v>03</v>
      </c>
      <c r="B2379" s="46" t="str">
        <f>VLOOKUP((LEFT(Tabla3[[#This Row],[id_detalle]],2)),id_rubro[[id]:[Rubro]],2,0)</f>
        <v>PRODUCTOS INDUSTRIALES Y RELACIONADOS</v>
      </c>
      <c r="C2379" s="36" t="s">
        <v>494</v>
      </c>
      <c r="D2379" s="45" t="str">
        <f>+Tabla3[[#This Row],[id_detalle]]&amp;" "&amp;VLOOKUP(Tabla3[[#This Row],[id_detalle]],rubro_detalle[[Código]:[Rubro Detalle]],2,0)</f>
        <v>03.07.241 Imprentas</v>
      </c>
      <c r="E2379" s="33">
        <f t="shared" ref="E2379:E2394" si="106">+IF(D2379=D2378,E2378+1,1)</f>
        <v>20</v>
      </c>
      <c r="F2379" s="47" t="str">
        <f t="shared" ref="F2379:F2394" si="107">+LEFT(D2379,9)&amp;"-"&amp;E2379</f>
        <v>03.07.241-20</v>
      </c>
      <c r="G2379" s="37" t="s">
        <v>4014</v>
      </c>
      <c r="H2379" s="37">
        <v>309</v>
      </c>
    </row>
    <row r="2380" spans="1:8" x14ac:dyDescent="0.3">
      <c r="A2380" s="34" t="str">
        <f>+LEFT(Tabla3[[#This Row],[id_detalle]],2)</f>
        <v>03</v>
      </c>
      <c r="B2380" s="46" t="str">
        <f>VLOOKUP((LEFT(Tabla3[[#This Row],[id_detalle]],2)),id_rubro[[id]:[Rubro]],2,0)</f>
        <v>PRODUCTOS INDUSTRIALES Y RELACIONADOS</v>
      </c>
      <c r="C2380" s="36" t="s">
        <v>494</v>
      </c>
      <c r="D2380" s="45" t="str">
        <f>+Tabla3[[#This Row],[id_detalle]]&amp;" "&amp;VLOOKUP(Tabla3[[#This Row],[id_detalle]],rubro_detalle[[Código]:[Rubro Detalle]],2,0)</f>
        <v>03.07.241 Imprentas</v>
      </c>
      <c r="E2380" s="33">
        <f t="shared" si="106"/>
        <v>21</v>
      </c>
      <c r="F2380" s="47" t="str">
        <f t="shared" si="107"/>
        <v>03.07.241-21</v>
      </c>
      <c r="G2380" s="37" t="s">
        <v>4089</v>
      </c>
      <c r="H2380" s="37">
        <v>375</v>
      </c>
    </row>
    <row r="2381" spans="1:8" x14ac:dyDescent="0.3">
      <c r="A2381" s="34" t="str">
        <f>+LEFT(Tabla3[[#This Row],[id_detalle]],2)</f>
        <v>03</v>
      </c>
      <c r="B2381" s="46" t="str">
        <f>VLOOKUP((LEFT(Tabla3[[#This Row],[id_detalle]],2)),id_rubro[[id]:[Rubro]],2,0)</f>
        <v>PRODUCTOS INDUSTRIALES Y RELACIONADOS</v>
      </c>
      <c r="C2381" s="36" t="s">
        <v>494</v>
      </c>
      <c r="D2381" s="45" t="str">
        <f>+Tabla3[[#This Row],[id_detalle]]&amp;" "&amp;VLOOKUP(Tabla3[[#This Row],[id_detalle]],rubro_detalle[[Código]:[Rubro Detalle]],2,0)</f>
        <v>03.07.241 Imprentas</v>
      </c>
      <c r="E2381" s="33">
        <f t="shared" si="106"/>
        <v>22</v>
      </c>
      <c r="F2381" s="47" t="str">
        <f t="shared" si="107"/>
        <v>03.07.241-22</v>
      </c>
      <c r="G2381" s="37" t="s">
        <v>4151</v>
      </c>
      <c r="H2381" s="37">
        <v>396</v>
      </c>
    </row>
    <row r="2382" spans="1:8" x14ac:dyDescent="0.3">
      <c r="A2382" s="34" t="str">
        <f>+LEFT(Tabla3[[#This Row],[id_detalle]],2)</f>
        <v>03</v>
      </c>
      <c r="B2382" s="46" t="str">
        <f>VLOOKUP((LEFT(Tabla3[[#This Row],[id_detalle]],2)),id_rubro[[id]:[Rubro]],2,0)</f>
        <v>PRODUCTOS INDUSTRIALES Y RELACIONADOS</v>
      </c>
      <c r="C2382" s="36" t="s">
        <v>494</v>
      </c>
      <c r="D2382" s="45" t="str">
        <f>+Tabla3[[#This Row],[id_detalle]]&amp;" "&amp;VLOOKUP(Tabla3[[#This Row],[id_detalle]],rubro_detalle[[Código]:[Rubro Detalle]],2,0)</f>
        <v>03.07.241 Imprentas</v>
      </c>
      <c r="E2382" s="33">
        <f t="shared" si="106"/>
        <v>23</v>
      </c>
      <c r="F2382" s="47" t="str">
        <f t="shared" si="107"/>
        <v>03.07.241-23</v>
      </c>
      <c r="G2382" s="37" t="s">
        <v>4152</v>
      </c>
      <c r="H2382" s="37">
        <v>397</v>
      </c>
    </row>
    <row r="2383" spans="1:8" x14ac:dyDescent="0.3">
      <c r="A2383" s="34" t="str">
        <f>+LEFT(Tabla3[[#This Row],[id_detalle]],2)</f>
        <v>03</v>
      </c>
      <c r="B2383" s="46" t="str">
        <f>VLOOKUP((LEFT(Tabla3[[#This Row],[id_detalle]],2)),id_rubro[[id]:[Rubro]],2,0)</f>
        <v>PRODUCTOS INDUSTRIALES Y RELACIONADOS</v>
      </c>
      <c r="C2383" s="36" t="s">
        <v>494</v>
      </c>
      <c r="D2383" s="45" t="str">
        <f>+Tabla3[[#This Row],[id_detalle]]&amp;" "&amp;VLOOKUP(Tabla3[[#This Row],[id_detalle]],rubro_detalle[[Código]:[Rubro Detalle]],2,0)</f>
        <v>03.07.241 Imprentas</v>
      </c>
      <c r="E2383" s="33">
        <f t="shared" si="106"/>
        <v>24</v>
      </c>
      <c r="F2383" s="47" t="str">
        <f t="shared" si="107"/>
        <v>03.07.241-24</v>
      </c>
      <c r="G2383" s="37" t="s">
        <v>4018</v>
      </c>
      <c r="H2383" s="37">
        <v>430</v>
      </c>
    </row>
    <row r="2384" spans="1:8" x14ac:dyDescent="0.3">
      <c r="A2384" s="34" t="str">
        <f>+LEFT(Tabla3[[#This Row],[id_detalle]],2)</f>
        <v>03</v>
      </c>
      <c r="B2384" s="46" t="str">
        <f>VLOOKUP((LEFT(Tabla3[[#This Row],[id_detalle]],2)),id_rubro[[id]:[Rubro]],2,0)</f>
        <v>PRODUCTOS INDUSTRIALES Y RELACIONADOS</v>
      </c>
      <c r="C2384" s="36" t="s">
        <v>494</v>
      </c>
      <c r="D2384" s="45" t="str">
        <f>+Tabla3[[#This Row],[id_detalle]]&amp;" "&amp;VLOOKUP(Tabla3[[#This Row],[id_detalle]],rubro_detalle[[Código]:[Rubro Detalle]],2,0)</f>
        <v>03.07.241 Imprentas</v>
      </c>
      <c r="E2384" s="33">
        <f t="shared" si="106"/>
        <v>25</v>
      </c>
      <c r="F2384" s="47" t="str">
        <f t="shared" si="107"/>
        <v>03.07.241-25</v>
      </c>
      <c r="G2384" s="37" t="s">
        <v>4153</v>
      </c>
      <c r="H2384" s="37">
        <v>437</v>
      </c>
    </row>
    <row r="2385" spans="1:8" x14ac:dyDescent="0.3">
      <c r="A2385" s="34" t="str">
        <f>+LEFT(Tabla3[[#This Row],[id_detalle]],2)</f>
        <v>03</v>
      </c>
      <c r="B2385" s="46" t="str">
        <f>VLOOKUP((LEFT(Tabla3[[#This Row],[id_detalle]],2)),id_rubro[[id]:[Rubro]],2,0)</f>
        <v>PRODUCTOS INDUSTRIALES Y RELACIONADOS</v>
      </c>
      <c r="C2385" s="36" t="s">
        <v>494</v>
      </c>
      <c r="D2385" s="45" t="str">
        <f>+Tabla3[[#This Row],[id_detalle]]&amp;" "&amp;VLOOKUP(Tabla3[[#This Row],[id_detalle]],rubro_detalle[[Código]:[Rubro Detalle]],2,0)</f>
        <v>03.07.241 Imprentas</v>
      </c>
      <c r="E2385" s="33">
        <f t="shared" si="106"/>
        <v>26</v>
      </c>
      <c r="F2385" s="47" t="str">
        <f t="shared" si="107"/>
        <v>03.07.241-26</v>
      </c>
      <c r="G2385" s="38" t="s">
        <v>4154</v>
      </c>
      <c r="H2385" s="38">
        <v>464</v>
      </c>
    </row>
    <row r="2386" spans="1:8" x14ac:dyDescent="0.3">
      <c r="A2386" s="34" t="str">
        <f>+LEFT(Tabla3[[#This Row],[id_detalle]],2)</f>
        <v>03</v>
      </c>
      <c r="B2386" s="46" t="str">
        <f>VLOOKUP((LEFT(Tabla3[[#This Row],[id_detalle]],2)),id_rubro[[id]:[Rubro]],2,0)</f>
        <v>PRODUCTOS INDUSTRIALES Y RELACIONADOS</v>
      </c>
      <c r="C2386" s="36" t="s">
        <v>494</v>
      </c>
      <c r="D2386" s="45" t="str">
        <f>+Tabla3[[#This Row],[id_detalle]]&amp;" "&amp;VLOOKUP(Tabla3[[#This Row],[id_detalle]],rubro_detalle[[Código]:[Rubro Detalle]],2,0)</f>
        <v>03.07.241 Imprentas</v>
      </c>
      <c r="E2386" s="33">
        <f t="shared" si="106"/>
        <v>27</v>
      </c>
      <c r="F2386" s="47" t="str">
        <f t="shared" si="107"/>
        <v>03.07.241-27</v>
      </c>
      <c r="G2386" s="37" t="s">
        <v>4155</v>
      </c>
      <c r="H2386" s="37">
        <v>477</v>
      </c>
    </row>
    <row r="2387" spans="1:8" x14ac:dyDescent="0.3">
      <c r="A2387" s="34" t="str">
        <f>+LEFT(Tabla3[[#This Row],[id_detalle]],2)</f>
        <v>03</v>
      </c>
      <c r="B2387" s="46" t="str">
        <f>VLOOKUP((LEFT(Tabla3[[#This Row],[id_detalle]],2)),id_rubro[[id]:[Rubro]],2,0)</f>
        <v>PRODUCTOS INDUSTRIALES Y RELACIONADOS</v>
      </c>
      <c r="C2387" s="36" t="s">
        <v>494</v>
      </c>
      <c r="D2387" s="45" t="str">
        <f>+Tabla3[[#This Row],[id_detalle]]&amp;" "&amp;VLOOKUP(Tabla3[[#This Row],[id_detalle]],rubro_detalle[[Código]:[Rubro Detalle]],2,0)</f>
        <v>03.07.241 Imprentas</v>
      </c>
      <c r="E2387" s="33">
        <f t="shared" si="106"/>
        <v>28</v>
      </c>
      <c r="F2387" s="47" t="str">
        <f t="shared" si="107"/>
        <v>03.07.241-28</v>
      </c>
      <c r="G2387" s="37" t="s">
        <v>4156</v>
      </c>
      <c r="H2387" s="37">
        <v>478</v>
      </c>
    </row>
    <row r="2388" spans="1:8" x14ac:dyDescent="0.3">
      <c r="A2388" s="34" t="str">
        <f>+LEFT(Tabla3[[#This Row],[id_detalle]],2)</f>
        <v>03</v>
      </c>
      <c r="B2388" s="46" t="str">
        <f>VLOOKUP((LEFT(Tabla3[[#This Row],[id_detalle]],2)),id_rubro[[id]:[Rubro]],2,0)</f>
        <v>PRODUCTOS INDUSTRIALES Y RELACIONADOS</v>
      </c>
      <c r="C2388" s="36" t="s">
        <v>494</v>
      </c>
      <c r="D2388" s="45" t="str">
        <f>+Tabla3[[#This Row],[id_detalle]]&amp;" "&amp;VLOOKUP(Tabla3[[#This Row],[id_detalle]],rubro_detalle[[Código]:[Rubro Detalle]],2,0)</f>
        <v>03.07.241 Imprentas</v>
      </c>
      <c r="E2388" s="33">
        <f t="shared" si="106"/>
        <v>29</v>
      </c>
      <c r="F2388" s="47" t="str">
        <f t="shared" si="107"/>
        <v>03.07.241-29</v>
      </c>
      <c r="G2388" s="37" t="s">
        <v>4157</v>
      </c>
      <c r="H2388" s="37">
        <v>488</v>
      </c>
    </row>
    <row r="2389" spans="1:8" x14ac:dyDescent="0.3">
      <c r="A2389" s="34" t="str">
        <f>+LEFT(Tabla3[[#This Row],[id_detalle]],2)</f>
        <v>03</v>
      </c>
      <c r="B2389" s="46" t="str">
        <f>VLOOKUP((LEFT(Tabla3[[#This Row],[id_detalle]],2)),id_rubro[[id]:[Rubro]],2,0)</f>
        <v>PRODUCTOS INDUSTRIALES Y RELACIONADOS</v>
      </c>
      <c r="C2389" s="36" t="s">
        <v>494</v>
      </c>
      <c r="D2389" s="45" t="str">
        <f>+Tabla3[[#This Row],[id_detalle]]&amp;" "&amp;VLOOKUP(Tabla3[[#This Row],[id_detalle]],rubro_detalle[[Código]:[Rubro Detalle]],2,0)</f>
        <v>03.07.241 Imprentas</v>
      </c>
      <c r="E2389" s="33">
        <f t="shared" si="106"/>
        <v>30</v>
      </c>
      <c r="F2389" s="47" t="str">
        <f t="shared" si="107"/>
        <v>03.07.241-30</v>
      </c>
      <c r="G2389" s="37" t="s">
        <v>4158</v>
      </c>
      <c r="H2389" s="37">
        <v>492</v>
      </c>
    </row>
    <row r="2390" spans="1:8" x14ac:dyDescent="0.3">
      <c r="A2390" s="34" t="str">
        <f>+LEFT(Tabla3[[#This Row],[id_detalle]],2)</f>
        <v>03</v>
      </c>
      <c r="B2390" s="46" t="str">
        <f>VLOOKUP((LEFT(Tabla3[[#This Row],[id_detalle]],2)),id_rubro[[id]:[Rubro]],2,0)</f>
        <v>PRODUCTOS INDUSTRIALES Y RELACIONADOS</v>
      </c>
      <c r="C2390" s="36" t="s">
        <v>494</v>
      </c>
      <c r="D2390" s="45" t="str">
        <f>+Tabla3[[#This Row],[id_detalle]]&amp;" "&amp;VLOOKUP(Tabla3[[#This Row],[id_detalle]],rubro_detalle[[Código]:[Rubro Detalle]],2,0)</f>
        <v>03.07.241 Imprentas</v>
      </c>
      <c r="E2390" s="33">
        <f t="shared" si="106"/>
        <v>31</v>
      </c>
      <c r="F2390" s="47" t="str">
        <f t="shared" si="107"/>
        <v>03.07.241-31</v>
      </c>
      <c r="G2390" s="37" t="s">
        <v>4159</v>
      </c>
      <c r="H2390" s="37">
        <v>493</v>
      </c>
    </row>
    <row r="2391" spans="1:8" x14ac:dyDescent="0.3">
      <c r="A2391" s="34" t="str">
        <f>+LEFT(Tabla3[[#This Row],[id_detalle]],2)</f>
        <v>03</v>
      </c>
      <c r="B2391" s="46" t="str">
        <f>VLOOKUP((LEFT(Tabla3[[#This Row],[id_detalle]],2)),id_rubro[[id]:[Rubro]],2,0)</f>
        <v>PRODUCTOS INDUSTRIALES Y RELACIONADOS</v>
      </c>
      <c r="C2391" s="36" t="s">
        <v>494</v>
      </c>
      <c r="D2391" s="45" t="str">
        <f>+Tabla3[[#This Row],[id_detalle]]&amp;" "&amp;VLOOKUP(Tabla3[[#This Row],[id_detalle]],rubro_detalle[[Código]:[Rubro Detalle]],2,0)</f>
        <v>03.07.241 Imprentas</v>
      </c>
      <c r="E2391" s="33">
        <f t="shared" si="106"/>
        <v>32</v>
      </c>
      <c r="F2391" s="47" t="str">
        <f t="shared" si="107"/>
        <v>03.07.241-32</v>
      </c>
      <c r="G2391" s="37" t="s">
        <v>4160</v>
      </c>
      <c r="H2391" s="37">
        <v>505</v>
      </c>
    </row>
    <row r="2392" spans="1:8" x14ac:dyDescent="0.3">
      <c r="A2392" s="34" t="str">
        <f>+LEFT(Tabla3[[#This Row],[id_detalle]],2)</f>
        <v>03</v>
      </c>
      <c r="B2392" s="46" t="str">
        <f>VLOOKUP((LEFT(Tabla3[[#This Row],[id_detalle]],2)),id_rubro[[id]:[Rubro]],2,0)</f>
        <v>PRODUCTOS INDUSTRIALES Y RELACIONADOS</v>
      </c>
      <c r="C2392" s="36" t="s">
        <v>494</v>
      </c>
      <c r="D2392" s="45" t="str">
        <f>+Tabla3[[#This Row],[id_detalle]]&amp;" "&amp;VLOOKUP(Tabla3[[#This Row],[id_detalle]],rubro_detalle[[Código]:[Rubro Detalle]],2,0)</f>
        <v>03.07.241 Imprentas</v>
      </c>
      <c r="E2392" s="33">
        <f t="shared" si="106"/>
        <v>33</v>
      </c>
      <c r="F2392" s="47" t="str">
        <f t="shared" si="107"/>
        <v>03.07.241-33</v>
      </c>
      <c r="G2392" s="37" t="s">
        <v>4161</v>
      </c>
      <c r="H2392" s="37">
        <v>505</v>
      </c>
    </row>
    <row r="2393" spans="1:8" x14ac:dyDescent="0.3">
      <c r="A2393" s="34" t="str">
        <f>+LEFT(Tabla3[[#This Row],[id_detalle]],2)</f>
        <v>03</v>
      </c>
      <c r="B2393" s="46" t="str">
        <f>VLOOKUP((LEFT(Tabla3[[#This Row],[id_detalle]],2)),id_rubro[[id]:[Rubro]],2,0)</f>
        <v>PRODUCTOS INDUSTRIALES Y RELACIONADOS</v>
      </c>
      <c r="C2393" s="36" t="s">
        <v>494</v>
      </c>
      <c r="D2393" s="45" t="str">
        <f>+Tabla3[[#This Row],[id_detalle]]&amp;" "&amp;VLOOKUP(Tabla3[[#This Row],[id_detalle]],rubro_detalle[[Código]:[Rubro Detalle]],2,0)</f>
        <v>03.07.241 Imprentas</v>
      </c>
      <c r="E2393" s="33">
        <f t="shared" si="106"/>
        <v>34</v>
      </c>
      <c r="F2393" s="47" t="str">
        <f t="shared" si="107"/>
        <v>03.07.241-34</v>
      </c>
      <c r="G2393" s="37" t="s">
        <v>4045</v>
      </c>
      <c r="H2393" s="37">
        <v>507</v>
      </c>
    </row>
    <row r="2394" spans="1:8" x14ac:dyDescent="0.3">
      <c r="A2394" s="34" t="str">
        <f>+LEFT(Tabla3[[#This Row],[id_detalle]],2)</f>
        <v>03</v>
      </c>
      <c r="B2394" s="46" t="str">
        <f>VLOOKUP((LEFT(Tabla3[[#This Row],[id_detalle]],2)),id_rubro[[id]:[Rubro]],2,0)</f>
        <v>PRODUCTOS INDUSTRIALES Y RELACIONADOS</v>
      </c>
      <c r="C2394" s="36" t="s">
        <v>494</v>
      </c>
      <c r="D2394" s="45" t="str">
        <f>+Tabla3[[#This Row],[id_detalle]]&amp;" "&amp;VLOOKUP(Tabla3[[#This Row],[id_detalle]],rubro_detalle[[Código]:[Rubro Detalle]],2,0)</f>
        <v>03.07.241 Imprentas</v>
      </c>
      <c r="E2394" s="33">
        <f t="shared" si="106"/>
        <v>35</v>
      </c>
      <c r="F2394" s="47" t="str">
        <f t="shared" si="107"/>
        <v>03.07.241-35</v>
      </c>
      <c r="G2394" s="37" t="s">
        <v>4046</v>
      </c>
      <c r="H2394" s="37">
        <v>515</v>
      </c>
    </row>
    <row r="2395" spans="1:8" x14ac:dyDescent="0.3">
      <c r="A2395" s="34" t="str">
        <f>+LEFT(Tabla3[[#This Row],[id_detalle]],2)</f>
        <v>03</v>
      </c>
      <c r="B2395" s="46" t="str">
        <f>VLOOKUP((LEFT(Tabla3[[#This Row],[id_detalle]],2)),id_rubro[[id]:[Rubro]],2,0)</f>
        <v>PRODUCTOS INDUSTRIALES Y RELACIONADOS</v>
      </c>
      <c r="C2395" s="36" t="s">
        <v>494</v>
      </c>
      <c r="D2395" s="45" t="str">
        <f>+Tabla3[[#This Row],[id_detalle]]&amp;" "&amp;VLOOKUP(Tabla3[[#This Row],[id_detalle]],rubro_detalle[[Código]:[Rubro Detalle]],2,0)</f>
        <v>03.07.241 Imprentas</v>
      </c>
      <c r="E2395" s="33">
        <f t="shared" ref="E2395:E2410" si="108">+IF(D2395=D2394,E2394+1,1)</f>
        <v>36</v>
      </c>
      <c r="F2395" s="47" t="str">
        <f t="shared" ref="F2395:F2410" si="109">+LEFT(D2395,9)&amp;"-"&amp;E2395</f>
        <v>03.07.241-36</v>
      </c>
      <c r="G2395" s="37" t="s">
        <v>4162</v>
      </c>
      <c r="H2395" s="37">
        <v>515</v>
      </c>
    </row>
    <row r="2396" spans="1:8" x14ac:dyDescent="0.3">
      <c r="A2396" s="34" t="str">
        <f>+LEFT(Tabla3[[#This Row],[id_detalle]],2)</f>
        <v>03</v>
      </c>
      <c r="B2396" s="46" t="str">
        <f>VLOOKUP((LEFT(Tabla3[[#This Row],[id_detalle]],2)),id_rubro[[id]:[Rubro]],2,0)</f>
        <v>PRODUCTOS INDUSTRIALES Y RELACIONADOS</v>
      </c>
      <c r="C2396" s="36" t="s">
        <v>494</v>
      </c>
      <c r="D2396" s="45" t="str">
        <f>+Tabla3[[#This Row],[id_detalle]]&amp;" "&amp;VLOOKUP(Tabla3[[#This Row],[id_detalle]],rubro_detalle[[Código]:[Rubro Detalle]],2,0)</f>
        <v>03.07.241 Imprentas</v>
      </c>
      <c r="E2396" s="33">
        <f t="shared" si="108"/>
        <v>37</v>
      </c>
      <c r="F2396" s="47" t="str">
        <f t="shared" si="109"/>
        <v>03.07.241-37</v>
      </c>
      <c r="G2396" s="37" t="s">
        <v>4163</v>
      </c>
      <c r="H2396" s="37">
        <v>515</v>
      </c>
    </row>
    <row r="2397" spans="1:8" x14ac:dyDescent="0.3">
      <c r="A2397" s="34" t="str">
        <f>+LEFT(Tabla3[[#This Row],[id_detalle]],2)</f>
        <v>03</v>
      </c>
      <c r="B2397" s="46" t="str">
        <f>VLOOKUP((LEFT(Tabla3[[#This Row],[id_detalle]],2)),id_rubro[[id]:[Rubro]],2,0)</f>
        <v>PRODUCTOS INDUSTRIALES Y RELACIONADOS</v>
      </c>
      <c r="C2397" s="36" t="s">
        <v>494</v>
      </c>
      <c r="D2397" s="45" t="str">
        <f>+Tabla3[[#This Row],[id_detalle]]&amp;" "&amp;VLOOKUP(Tabla3[[#This Row],[id_detalle]],rubro_detalle[[Código]:[Rubro Detalle]],2,0)</f>
        <v>03.07.241 Imprentas</v>
      </c>
      <c r="E2397" s="33">
        <f t="shared" si="108"/>
        <v>38</v>
      </c>
      <c r="F2397" s="47" t="str">
        <f t="shared" si="109"/>
        <v>03.07.241-38</v>
      </c>
      <c r="G2397" s="37" t="s">
        <v>4164</v>
      </c>
      <c r="H2397" s="37">
        <v>516</v>
      </c>
    </row>
    <row r="2398" spans="1:8" x14ac:dyDescent="0.3">
      <c r="A2398" s="34" t="str">
        <f>+LEFT(Tabla3[[#This Row],[id_detalle]],2)</f>
        <v>03</v>
      </c>
      <c r="B2398" s="46" t="str">
        <f>VLOOKUP((LEFT(Tabla3[[#This Row],[id_detalle]],2)),id_rubro[[id]:[Rubro]],2,0)</f>
        <v>PRODUCTOS INDUSTRIALES Y RELACIONADOS</v>
      </c>
      <c r="C2398" s="36" t="s">
        <v>494</v>
      </c>
      <c r="D2398" s="45" t="str">
        <f>+Tabla3[[#This Row],[id_detalle]]&amp;" "&amp;VLOOKUP(Tabla3[[#This Row],[id_detalle]],rubro_detalle[[Código]:[Rubro Detalle]],2,0)</f>
        <v>03.07.241 Imprentas</v>
      </c>
      <c r="E2398" s="33">
        <f t="shared" si="108"/>
        <v>39</v>
      </c>
      <c r="F2398" s="47" t="str">
        <f t="shared" si="109"/>
        <v>03.07.241-39</v>
      </c>
      <c r="G2398" s="37" t="s">
        <v>4107</v>
      </c>
      <c r="H2398" s="37">
        <v>516</v>
      </c>
    </row>
    <row r="2399" spans="1:8" x14ac:dyDescent="0.3">
      <c r="A2399" s="34" t="str">
        <f>+LEFT(Tabla3[[#This Row],[id_detalle]],2)</f>
        <v>03</v>
      </c>
      <c r="B2399" s="46" t="str">
        <f>VLOOKUP((LEFT(Tabla3[[#This Row],[id_detalle]],2)),id_rubro[[id]:[Rubro]],2,0)</f>
        <v>PRODUCTOS INDUSTRIALES Y RELACIONADOS</v>
      </c>
      <c r="C2399" s="36" t="s">
        <v>494</v>
      </c>
      <c r="D2399" s="45" t="str">
        <f>+Tabla3[[#This Row],[id_detalle]]&amp;" "&amp;VLOOKUP(Tabla3[[#This Row],[id_detalle]],rubro_detalle[[Código]:[Rubro Detalle]],2,0)</f>
        <v>03.07.241 Imprentas</v>
      </c>
      <c r="E2399" s="33">
        <f t="shared" si="108"/>
        <v>40</v>
      </c>
      <c r="F2399" s="47" t="str">
        <f t="shared" si="109"/>
        <v>03.07.241-40</v>
      </c>
      <c r="G2399" s="37" t="s">
        <v>4124</v>
      </c>
      <c r="H2399" s="37">
        <v>516</v>
      </c>
    </row>
    <row r="2400" spans="1:8" x14ac:dyDescent="0.3">
      <c r="A2400" s="34" t="str">
        <f>+LEFT(Tabla3[[#This Row],[id_detalle]],2)</f>
        <v>03</v>
      </c>
      <c r="B2400" s="46" t="str">
        <f>VLOOKUP((LEFT(Tabla3[[#This Row],[id_detalle]],2)),id_rubro[[id]:[Rubro]],2,0)</f>
        <v>PRODUCTOS INDUSTRIALES Y RELACIONADOS</v>
      </c>
      <c r="C2400" s="36" t="s">
        <v>494</v>
      </c>
      <c r="D2400" s="45" t="str">
        <f>+Tabla3[[#This Row],[id_detalle]]&amp;" "&amp;VLOOKUP(Tabla3[[#This Row],[id_detalle]],rubro_detalle[[Código]:[Rubro Detalle]],2,0)</f>
        <v>03.07.241 Imprentas</v>
      </c>
      <c r="E2400" s="33">
        <f t="shared" si="108"/>
        <v>41</v>
      </c>
      <c r="F2400" s="47" t="str">
        <f t="shared" si="109"/>
        <v>03.07.241-41</v>
      </c>
      <c r="G2400" s="37" t="s">
        <v>4047</v>
      </c>
      <c r="H2400" s="37">
        <v>516</v>
      </c>
    </row>
    <row r="2401" spans="1:8" x14ac:dyDescent="0.3">
      <c r="A2401" s="34" t="str">
        <f>+LEFT(Tabla3[[#This Row],[id_detalle]],2)</f>
        <v>03</v>
      </c>
      <c r="B2401" s="46" t="str">
        <f>VLOOKUP((LEFT(Tabla3[[#This Row],[id_detalle]],2)),id_rubro[[id]:[Rubro]],2,0)</f>
        <v>PRODUCTOS INDUSTRIALES Y RELACIONADOS</v>
      </c>
      <c r="C2401" s="36" t="s">
        <v>494</v>
      </c>
      <c r="D2401" s="45" t="str">
        <f>+Tabla3[[#This Row],[id_detalle]]&amp;" "&amp;VLOOKUP(Tabla3[[#This Row],[id_detalle]],rubro_detalle[[Código]:[Rubro Detalle]],2,0)</f>
        <v>03.07.241 Imprentas</v>
      </c>
      <c r="E2401" s="33">
        <f t="shared" si="108"/>
        <v>42</v>
      </c>
      <c r="F2401" s="47" t="str">
        <f t="shared" si="109"/>
        <v>03.07.241-42</v>
      </c>
      <c r="G2401" s="37" t="s">
        <v>4165</v>
      </c>
      <c r="H2401" s="37">
        <v>516</v>
      </c>
    </row>
    <row r="2402" spans="1:8" x14ac:dyDescent="0.3">
      <c r="A2402" s="34" t="str">
        <f>+LEFT(Tabla3[[#This Row],[id_detalle]],2)</f>
        <v>03</v>
      </c>
      <c r="B2402" s="46" t="str">
        <f>VLOOKUP((LEFT(Tabla3[[#This Row],[id_detalle]],2)),id_rubro[[id]:[Rubro]],2,0)</f>
        <v>PRODUCTOS INDUSTRIALES Y RELACIONADOS</v>
      </c>
      <c r="C2402" s="36" t="s">
        <v>494</v>
      </c>
      <c r="D2402" s="45" t="str">
        <f>+Tabla3[[#This Row],[id_detalle]]&amp;" "&amp;VLOOKUP(Tabla3[[#This Row],[id_detalle]],rubro_detalle[[Código]:[Rubro Detalle]],2,0)</f>
        <v>03.07.241 Imprentas</v>
      </c>
      <c r="E2402" s="33">
        <f t="shared" si="108"/>
        <v>43</v>
      </c>
      <c r="F2402" s="47" t="str">
        <f t="shared" si="109"/>
        <v>03.07.241-43</v>
      </c>
      <c r="G2402" s="37" t="s">
        <v>4166</v>
      </c>
      <c r="H2402" s="37">
        <v>516</v>
      </c>
    </row>
    <row r="2403" spans="1:8" x14ac:dyDescent="0.3">
      <c r="A2403" s="34" t="str">
        <f>+LEFT(Tabla3[[#This Row],[id_detalle]],2)</f>
        <v>03</v>
      </c>
      <c r="B2403" s="46" t="str">
        <f>VLOOKUP((LEFT(Tabla3[[#This Row],[id_detalle]],2)),id_rubro[[id]:[Rubro]],2,0)</f>
        <v>PRODUCTOS INDUSTRIALES Y RELACIONADOS</v>
      </c>
      <c r="C2403" s="36" t="s">
        <v>494</v>
      </c>
      <c r="D2403" s="45" t="str">
        <f>+Tabla3[[#This Row],[id_detalle]]&amp;" "&amp;VLOOKUP(Tabla3[[#This Row],[id_detalle]],rubro_detalle[[Código]:[Rubro Detalle]],2,0)</f>
        <v>03.07.241 Imprentas</v>
      </c>
      <c r="E2403" s="33">
        <f t="shared" si="108"/>
        <v>44</v>
      </c>
      <c r="F2403" s="47" t="str">
        <f t="shared" si="109"/>
        <v>03.07.241-44</v>
      </c>
      <c r="G2403" s="37" t="s">
        <v>4167</v>
      </c>
      <c r="H2403" s="37">
        <v>516</v>
      </c>
    </row>
    <row r="2404" spans="1:8" x14ac:dyDescent="0.3">
      <c r="A2404" s="34" t="str">
        <f>+LEFT(Tabla3[[#This Row],[id_detalle]],2)</f>
        <v>03</v>
      </c>
      <c r="B2404" s="46" t="str">
        <f>VLOOKUP((LEFT(Tabla3[[#This Row],[id_detalle]],2)),id_rubro[[id]:[Rubro]],2,0)</f>
        <v>PRODUCTOS INDUSTRIALES Y RELACIONADOS</v>
      </c>
      <c r="C2404" s="36" t="s">
        <v>494</v>
      </c>
      <c r="D2404" s="45" t="str">
        <f>+Tabla3[[#This Row],[id_detalle]]&amp;" "&amp;VLOOKUP(Tabla3[[#This Row],[id_detalle]],rubro_detalle[[Código]:[Rubro Detalle]],2,0)</f>
        <v>03.07.241 Imprentas</v>
      </c>
      <c r="E2404" s="33">
        <f t="shared" si="108"/>
        <v>45</v>
      </c>
      <c r="F2404" s="47" t="str">
        <f t="shared" si="109"/>
        <v>03.07.241-45</v>
      </c>
      <c r="G2404" s="37" t="s">
        <v>4168</v>
      </c>
      <c r="H2404" s="37">
        <v>541</v>
      </c>
    </row>
    <row r="2405" spans="1:8" x14ac:dyDescent="0.3">
      <c r="A2405" s="34" t="str">
        <f>+LEFT(Tabla3[[#This Row],[id_detalle]],2)</f>
        <v>03</v>
      </c>
      <c r="B2405" s="46" t="str">
        <f>VLOOKUP((LEFT(Tabla3[[#This Row],[id_detalle]],2)),id_rubro[[id]:[Rubro]],2,0)</f>
        <v>PRODUCTOS INDUSTRIALES Y RELACIONADOS</v>
      </c>
      <c r="C2405" s="36" t="s">
        <v>494</v>
      </c>
      <c r="D2405" s="45" t="str">
        <f>+Tabla3[[#This Row],[id_detalle]]&amp;" "&amp;VLOOKUP(Tabla3[[#This Row],[id_detalle]],rubro_detalle[[Código]:[Rubro Detalle]],2,0)</f>
        <v>03.07.241 Imprentas</v>
      </c>
      <c r="E2405" s="33">
        <f t="shared" si="108"/>
        <v>46</v>
      </c>
      <c r="F2405" s="47" t="str">
        <f t="shared" si="109"/>
        <v>03.07.241-46</v>
      </c>
      <c r="G2405" s="37" t="s">
        <v>4169</v>
      </c>
      <c r="H2405" s="37">
        <v>569</v>
      </c>
    </row>
    <row r="2406" spans="1:8" x14ac:dyDescent="0.3">
      <c r="A2406" s="34" t="str">
        <f>+LEFT(Tabla3[[#This Row],[id_detalle]],2)</f>
        <v>03</v>
      </c>
      <c r="B2406" s="46" t="str">
        <f>VLOOKUP((LEFT(Tabla3[[#This Row],[id_detalle]],2)),id_rubro[[id]:[Rubro]],2,0)</f>
        <v>PRODUCTOS INDUSTRIALES Y RELACIONADOS</v>
      </c>
      <c r="C2406" s="36" t="s">
        <v>494</v>
      </c>
      <c r="D2406" s="45" t="str">
        <f>+Tabla3[[#This Row],[id_detalle]]&amp;" "&amp;VLOOKUP(Tabla3[[#This Row],[id_detalle]],rubro_detalle[[Código]:[Rubro Detalle]],2,0)</f>
        <v>03.07.241 Imprentas</v>
      </c>
      <c r="E2406" s="33">
        <f t="shared" si="108"/>
        <v>47</v>
      </c>
      <c r="F2406" s="47" t="str">
        <f t="shared" si="109"/>
        <v>03.07.241-47</v>
      </c>
      <c r="G2406" s="37" t="s">
        <v>4110</v>
      </c>
      <c r="H2406" s="37">
        <v>582</v>
      </c>
    </row>
    <row r="2407" spans="1:8" x14ac:dyDescent="0.3">
      <c r="A2407" s="34" t="str">
        <f>+LEFT(Tabla3[[#This Row],[id_detalle]],2)</f>
        <v>03</v>
      </c>
      <c r="B2407" s="46" t="str">
        <f>VLOOKUP((LEFT(Tabla3[[#This Row],[id_detalle]],2)),id_rubro[[id]:[Rubro]],2,0)</f>
        <v>PRODUCTOS INDUSTRIALES Y RELACIONADOS</v>
      </c>
      <c r="C2407" s="36" t="s">
        <v>494</v>
      </c>
      <c r="D2407" s="45" t="str">
        <f>+Tabla3[[#This Row],[id_detalle]]&amp;" "&amp;VLOOKUP(Tabla3[[#This Row],[id_detalle]],rubro_detalle[[Código]:[Rubro Detalle]],2,0)</f>
        <v>03.07.241 Imprentas</v>
      </c>
      <c r="E2407" s="33">
        <f t="shared" si="108"/>
        <v>48</v>
      </c>
      <c r="F2407" s="47" t="str">
        <f t="shared" si="109"/>
        <v>03.07.241-48</v>
      </c>
      <c r="G2407" s="37" t="s">
        <v>4026</v>
      </c>
      <c r="H2407" s="37">
        <v>611</v>
      </c>
    </row>
    <row r="2408" spans="1:8" x14ac:dyDescent="0.3">
      <c r="A2408" s="34" t="str">
        <f>+LEFT(Tabla3[[#This Row],[id_detalle]],2)</f>
        <v>03</v>
      </c>
      <c r="B2408" s="46" t="str">
        <f>VLOOKUP((LEFT(Tabla3[[#This Row],[id_detalle]],2)),id_rubro[[id]:[Rubro]],2,0)</f>
        <v>PRODUCTOS INDUSTRIALES Y RELACIONADOS</v>
      </c>
      <c r="C2408" s="36" t="s">
        <v>494</v>
      </c>
      <c r="D2408" s="45" t="str">
        <f>+Tabla3[[#This Row],[id_detalle]]&amp;" "&amp;VLOOKUP(Tabla3[[#This Row],[id_detalle]],rubro_detalle[[Código]:[Rubro Detalle]],2,0)</f>
        <v>03.07.241 Imprentas</v>
      </c>
      <c r="E2408" s="33">
        <f t="shared" si="108"/>
        <v>49</v>
      </c>
      <c r="F2408" s="47" t="str">
        <f t="shared" si="109"/>
        <v>03.07.241-49</v>
      </c>
      <c r="G2408" s="37" t="s">
        <v>4048</v>
      </c>
      <c r="H2408" s="37">
        <v>623</v>
      </c>
    </row>
    <row r="2409" spans="1:8" x14ac:dyDescent="0.3">
      <c r="A2409" s="34" t="str">
        <f>+LEFT(Tabla3[[#This Row],[id_detalle]],2)</f>
        <v>03</v>
      </c>
      <c r="B2409" s="46" t="str">
        <f>VLOOKUP((LEFT(Tabla3[[#This Row],[id_detalle]],2)),id_rubro[[id]:[Rubro]],2,0)</f>
        <v>PRODUCTOS INDUSTRIALES Y RELACIONADOS</v>
      </c>
      <c r="C2409" s="36" t="s">
        <v>494</v>
      </c>
      <c r="D2409" s="45" t="str">
        <f>+Tabla3[[#This Row],[id_detalle]]&amp;" "&amp;VLOOKUP(Tabla3[[#This Row],[id_detalle]],rubro_detalle[[Código]:[Rubro Detalle]],2,0)</f>
        <v>03.07.241 Imprentas</v>
      </c>
      <c r="E2409" s="33">
        <f t="shared" si="108"/>
        <v>50</v>
      </c>
      <c r="F2409" s="47" t="str">
        <f t="shared" si="109"/>
        <v>03.07.241-50</v>
      </c>
      <c r="G2409" s="38" t="s">
        <v>4043</v>
      </c>
      <c r="H2409" s="38">
        <v>632</v>
      </c>
    </row>
    <row r="2410" spans="1:8" x14ac:dyDescent="0.3">
      <c r="A2410" s="34" t="str">
        <f>+LEFT(Tabla3[[#This Row],[id_detalle]],2)</f>
        <v>03</v>
      </c>
      <c r="B2410" s="46" t="str">
        <f>VLOOKUP((LEFT(Tabla3[[#This Row],[id_detalle]],2)),id_rubro[[id]:[Rubro]],2,0)</f>
        <v>PRODUCTOS INDUSTRIALES Y RELACIONADOS</v>
      </c>
      <c r="C2410" s="36" t="s">
        <v>494</v>
      </c>
      <c r="D2410" s="45" t="str">
        <f>+Tabla3[[#This Row],[id_detalle]]&amp;" "&amp;VLOOKUP(Tabla3[[#This Row],[id_detalle]],rubro_detalle[[Código]:[Rubro Detalle]],2,0)</f>
        <v>03.07.241 Imprentas</v>
      </c>
      <c r="E2410" s="33">
        <f t="shared" si="108"/>
        <v>51</v>
      </c>
      <c r="F2410" s="47" t="str">
        <f t="shared" si="109"/>
        <v>03.07.241-51</v>
      </c>
      <c r="G2410" s="38" t="s">
        <v>4170</v>
      </c>
      <c r="H2410" s="38">
        <v>635</v>
      </c>
    </row>
    <row r="2411" spans="1:8" x14ac:dyDescent="0.3">
      <c r="A2411" s="34" t="str">
        <f>+LEFT(Tabla3[[#This Row],[id_detalle]],2)</f>
        <v>03</v>
      </c>
      <c r="B2411" s="46" t="str">
        <f>VLOOKUP((LEFT(Tabla3[[#This Row],[id_detalle]],2)),id_rubro[[id]:[Rubro]],2,0)</f>
        <v>PRODUCTOS INDUSTRIALES Y RELACIONADOS</v>
      </c>
      <c r="C2411" s="36" t="s">
        <v>494</v>
      </c>
      <c r="D2411" s="45" t="str">
        <f>+Tabla3[[#This Row],[id_detalle]]&amp;" "&amp;VLOOKUP(Tabla3[[#This Row],[id_detalle]],rubro_detalle[[Código]:[Rubro Detalle]],2,0)</f>
        <v>03.07.241 Imprentas</v>
      </c>
      <c r="E2411" s="33">
        <f t="shared" ref="E2411:E2416" si="110">+IF(D2411=D2410,E2410+1,1)</f>
        <v>52</v>
      </c>
      <c r="F2411" s="47" t="str">
        <f t="shared" ref="F2411:F2416" si="111">+LEFT(D2411,9)&amp;"-"&amp;E2411</f>
        <v>03.07.241-52</v>
      </c>
      <c r="G2411" s="37" t="s">
        <v>4171</v>
      </c>
      <c r="H2411" s="37">
        <v>645</v>
      </c>
    </row>
    <row r="2412" spans="1:8" x14ac:dyDescent="0.3">
      <c r="A2412" s="34" t="str">
        <f>+LEFT(Tabla3[[#This Row],[id_detalle]],2)</f>
        <v>03</v>
      </c>
      <c r="B2412" s="46" t="str">
        <f>VLOOKUP((LEFT(Tabla3[[#This Row],[id_detalle]],2)),id_rubro[[id]:[Rubro]],2,0)</f>
        <v>PRODUCTOS INDUSTRIALES Y RELACIONADOS</v>
      </c>
      <c r="C2412" s="36" t="s">
        <v>494</v>
      </c>
      <c r="D2412" s="45" t="str">
        <f>+Tabla3[[#This Row],[id_detalle]]&amp;" "&amp;VLOOKUP(Tabla3[[#This Row],[id_detalle]],rubro_detalle[[Código]:[Rubro Detalle]],2,0)</f>
        <v>03.07.241 Imprentas</v>
      </c>
      <c r="E2412" s="33">
        <f t="shared" si="110"/>
        <v>53</v>
      </c>
      <c r="F2412" s="47" t="str">
        <f t="shared" si="111"/>
        <v>03.07.241-53</v>
      </c>
      <c r="G2412" s="37" t="s">
        <v>4172</v>
      </c>
      <c r="H2412" s="37">
        <v>650</v>
      </c>
    </row>
    <row r="2413" spans="1:8" x14ac:dyDescent="0.3">
      <c r="A2413" s="34" t="str">
        <f>+LEFT(Tabla3[[#This Row],[id_detalle]],2)</f>
        <v>03</v>
      </c>
      <c r="B2413" s="46" t="str">
        <f>VLOOKUP((LEFT(Tabla3[[#This Row],[id_detalle]],2)),id_rubro[[id]:[Rubro]],2,0)</f>
        <v>PRODUCTOS INDUSTRIALES Y RELACIONADOS</v>
      </c>
      <c r="C2413" s="36" t="s">
        <v>494</v>
      </c>
      <c r="D2413" s="45" t="str">
        <f>+Tabla3[[#This Row],[id_detalle]]&amp;" "&amp;VLOOKUP(Tabla3[[#This Row],[id_detalle]],rubro_detalle[[Código]:[Rubro Detalle]],2,0)</f>
        <v>03.07.241 Imprentas</v>
      </c>
      <c r="E2413" s="33">
        <f t="shared" si="110"/>
        <v>54</v>
      </c>
      <c r="F2413" s="47" t="str">
        <f t="shared" si="111"/>
        <v>03.07.241-54</v>
      </c>
      <c r="G2413" s="37" t="s">
        <v>4039</v>
      </c>
      <c r="H2413" s="37">
        <v>689</v>
      </c>
    </row>
    <row r="2414" spans="1:8" x14ac:dyDescent="0.3">
      <c r="A2414" s="34" t="str">
        <f>+LEFT(Tabla3[[#This Row],[id_detalle]],2)</f>
        <v>03</v>
      </c>
      <c r="B2414" s="46" t="str">
        <f>VLOOKUP((LEFT(Tabla3[[#This Row],[id_detalle]],2)),id_rubro[[id]:[Rubro]],2,0)</f>
        <v>PRODUCTOS INDUSTRIALES Y RELACIONADOS</v>
      </c>
      <c r="C2414" s="36" t="s">
        <v>494</v>
      </c>
      <c r="D2414" s="45" t="str">
        <f>+Tabla3[[#This Row],[id_detalle]]&amp;" "&amp;VLOOKUP(Tabla3[[#This Row],[id_detalle]],rubro_detalle[[Código]:[Rubro Detalle]],2,0)</f>
        <v>03.07.241 Imprentas</v>
      </c>
      <c r="E2414" s="33">
        <f t="shared" si="110"/>
        <v>55</v>
      </c>
      <c r="F2414" s="47" t="str">
        <f t="shared" si="111"/>
        <v>03.07.241-55</v>
      </c>
      <c r="G2414" s="37" t="s">
        <v>4126</v>
      </c>
      <c r="H2414" s="37">
        <v>692</v>
      </c>
    </row>
    <row r="2415" spans="1:8" x14ac:dyDescent="0.3">
      <c r="A2415" s="34" t="str">
        <f>+LEFT(Tabla3[[#This Row],[id_detalle]],2)</f>
        <v>03</v>
      </c>
      <c r="B2415" s="46" t="str">
        <f>VLOOKUP((LEFT(Tabla3[[#This Row],[id_detalle]],2)),id_rubro[[id]:[Rubro]],2,0)</f>
        <v>PRODUCTOS INDUSTRIALES Y RELACIONADOS</v>
      </c>
      <c r="C2415" s="36" t="s">
        <v>494</v>
      </c>
      <c r="D2415" s="45" t="str">
        <f>+Tabla3[[#This Row],[id_detalle]]&amp;" "&amp;VLOOKUP(Tabla3[[#This Row],[id_detalle]],rubro_detalle[[Código]:[Rubro Detalle]],2,0)</f>
        <v>03.07.241 Imprentas</v>
      </c>
      <c r="E2415" s="33">
        <f t="shared" si="110"/>
        <v>56</v>
      </c>
      <c r="F2415" s="47" t="str">
        <f t="shared" si="111"/>
        <v>03.07.241-56</v>
      </c>
      <c r="G2415" s="37" t="s">
        <v>4050</v>
      </c>
      <c r="H2415" s="37">
        <v>696</v>
      </c>
    </row>
    <row r="2416" spans="1:8" x14ac:dyDescent="0.3">
      <c r="A2416" s="34" t="str">
        <f>+LEFT(Tabla3[[#This Row],[id_detalle]],2)</f>
        <v>03</v>
      </c>
      <c r="B2416" s="46" t="str">
        <f>VLOOKUP((LEFT(Tabla3[[#This Row],[id_detalle]],2)),id_rubro[[id]:[Rubro]],2,0)</f>
        <v>PRODUCTOS INDUSTRIALES Y RELACIONADOS</v>
      </c>
      <c r="C2416" s="36" t="s">
        <v>494</v>
      </c>
      <c r="D2416" s="45" t="str">
        <f>+Tabla3[[#This Row],[id_detalle]]&amp;" "&amp;VLOOKUP(Tabla3[[#This Row],[id_detalle]],rubro_detalle[[Código]:[Rubro Detalle]],2,0)</f>
        <v>03.07.241 Imprentas</v>
      </c>
      <c r="E2416" s="33">
        <f t="shared" si="110"/>
        <v>57</v>
      </c>
      <c r="F2416" s="47" t="str">
        <f t="shared" si="111"/>
        <v>03.07.241-57</v>
      </c>
      <c r="G2416" s="37" t="s">
        <v>4173</v>
      </c>
      <c r="H2416" s="37">
        <v>712</v>
      </c>
    </row>
    <row r="2417" spans="1:8" x14ac:dyDescent="0.3">
      <c r="A2417" s="34" t="str">
        <f>+LEFT(Tabla3[[#This Row],[id_detalle]],2)</f>
        <v>03</v>
      </c>
      <c r="B2417" s="46" t="str">
        <f>VLOOKUP((LEFT(Tabla3[[#This Row],[id_detalle]],2)),id_rubro[[id]:[Rubro]],2,0)</f>
        <v>PRODUCTOS INDUSTRIALES Y RELACIONADOS</v>
      </c>
      <c r="C2417" s="36" t="s">
        <v>494</v>
      </c>
      <c r="D2417" s="45" t="str">
        <f>+Tabla3[[#This Row],[id_detalle]]&amp;" "&amp;VLOOKUP(Tabla3[[#This Row],[id_detalle]],rubro_detalle[[Código]:[Rubro Detalle]],2,0)</f>
        <v>03.07.241 Imprentas</v>
      </c>
      <c r="E2417" s="33">
        <f t="shared" ref="E2417:E2420" si="112">+IF(D2417=D2416,E2416+1,1)</f>
        <v>58</v>
      </c>
      <c r="F2417" s="47" t="str">
        <f t="shared" ref="F2417:F2420" si="113">+LEFT(D2417,9)&amp;"-"&amp;E2417</f>
        <v>03.07.241-58</v>
      </c>
      <c r="G2417" s="38" t="s">
        <v>4174</v>
      </c>
      <c r="H2417" s="38">
        <v>713</v>
      </c>
    </row>
    <row r="2418" spans="1:8" x14ac:dyDescent="0.3">
      <c r="A2418" s="34" t="str">
        <f>+LEFT(Tabla3[[#This Row],[id_detalle]],2)</f>
        <v>03</v>
      </c>
      <c r="B2418" s="46" t="str">
        <f>VLOOKUP((LEFT(Tabla3[[#This Row],[id_detalle]],2)),id_rubro[[id]:[Rubro]],2,0)</f>
        <v>PRODUCTOS INDUSTRIALES Y RELACIONADOS</v>
      </c>
      <c r="C2418" s="36" t="s">
        <v>494</v>
      </c>
      <c r="D2418" s="45" t="str">
        <f>+Tabla3[[#This Row],[id_detalle]]&amp;" "&amp;VLOOKUP(Tabla3[[#This Row],[id_detalle]],rubro_detalle[[Código]:[Rubro Detalle]],2,0)</f>
        <v>03.07.241 Imprentas</v>
      </c>
      <c r="E2418" s="33">
        <f t="shared" si="112"/>
        <v>59</v>
      </c>
      <c r="F2418" s="47" t="str">
        <f t="shared" si="113"/>
        <v>03.07.241-59</v>
      </c>
      <c r="G2418" s="37" t="s">
        <v>4127</v>
      </c>
      <c r="H2418" s="37">
        <v>717</v>
      </c>
    </row>
    <row r="2419" spans="1:8" x14ac:dyDescent="0.3">
      <c r="A2419" s="34" t="str">
        <f>+LEFT(Tabla3[[#This Row],[id_detalle]],2)</f>
        <v>03</v>
      </c>
      <c r="B2419" s="46" t="str">
        <f>VLOOKUP((LEFT(Tabla3[[#This Row],[id_detalle]],2)),id_rubro[[id]:[Rubro]],2,0)</f>
        <v>PRODUCTOS INDUSTRIALES Y RELACIONADOS</v>
      </c>
      <c r="C2419" s="36" t="s">
        <v>494</v>
      </c>
      <c r="D2419" s="45" t="str">
        <f>+Tabla3[[#This Row],[id_detalle]]&amp;" "&amp;VLOOKUP(Tabla3[[#This Row],[id_detalle]],rubro_detalle[[Código]:[Rubro Detalle]],2,0)</f>
        <v>03.07.241 Imprentas</v>
      </c>
      <c r="E2419" s="33">
        <f t="shared" si="112"/>
        <v>60</v>
      </c>
      <c r="F2419" s="47" t="str">
        <f t="shared" si="113"/>
        <v>03.07.241-60</v>
      </c>
      <c r="G2419" s="37" t="s">
        <v>4128</v>
      </c>
      <c r="H2419" s="37">
        <v>719</v>
      </c>
    </row>
    <row r="2420" spans="1:8" x14ac:dyDescent="0.3">
      <c r="A2420" s="34" t="str">
        <f>+LEFT(Tabla3[[#This Row],[id_detalle]],2)</f>
        <v>03</v>
      </c>
      <c r="B2420" s="46" t="str">
        <f>VLOOKUP((LEFT(Tabla3[[#This Row],[id_detalle]],2)),id_rubro[[id]:[Rubro]],2,0)</f>
        <v>PRODUCTOS INDUSTRIALES Y RELACIONADOS</v>
      </c>
      <c r="C2420" s="36" t="s">
        <v>494</v>
      </c>
      <c r="D2420" s="45" t="str">
        <f>+Tabla3[[#This Row],[id_detalle]]&amp;" "&amp;VLOOKUP(Tabla3[[#This Row],[id_detalle]],rubro_detalle[[Código]:[Rubro Detalle]],2,0)</f>
        <v>03.07.241 Imprentas</v>
      </c>
      <c r="E2420" s="33">
        <f t="shared" si="112"/>
        <v>61</v>
      </c>
      <c r="F2420" s="47" t="str">
        <f t="shared" si="113"/>
        <v>03.07.241-61</v>
      </c>
      <c r="G2420" s="37" t="s">
        <v>4175</v>
      </c>
      <c r="H2420" s="37">
        <v>726</v>
      </c>
    </row>
    <row r="2421" spans="1:8" x14ac:dyDescent="0.3">
      <c r="A2421" s="34" t="str">
        <f>+LEFT(Tabla3[[#This Row],[id_detalle]],2)</f>
        <v>03</v>
      </c>
      <c r="B2421" s="46" t="str">
        <f>VLOOKUP((LEFT(Tabla3[[#This Row],[id_detalle]],2)),id_rubro[[id]:[Rubro]],2,0)</f>
        <v>PRODUCTOS INDUSTRIALES Y RELACIONADOS</v>
      </c>
      <c r="C2421" s="36" t="s">
        <v>494</v>
      </c>
      <c r="D2421" s="45" t="str">
        <f>+Tabla3[[#This Row],[id_detalle]]&amp;" "&amp;VLOOKUP(Tabla3[[#This Row],[id_detalle]],rubro_detalle[[Código]:[Rubro Detalle]],2,0)</f>
        <v>03.07.241 Imprentas</v>
      </c>
      <c r="E2421" s="33">
        <f t="shared" ref="E2421:E2429" si="114">+IF(D2421=D2420,E2420+1,1)</f>
        <v>62</v>
      </c>
      <c r="F2421" s="47" t="str">
        <f t="shared" ref="F2421:F2429" si="115">+LEFT(D2421,9)&amp;"-"&amp;E2421</f>
        <v>03.07.241-62</v>
      </c>
      <c r="G2421" s="37" t="s">
        <v>4176</v>
      </c>
      <c r="H2421" s="37">
        <v>751</v>
      </c>
    </row>
    <row r="2422" spans="1:8" x14ac:dyDescent="0.3">
      <c r="A2422" s="34" t="str">
        <f>+LEFT(Tabla3[[#This Row],[id_detalle]],2)</f>
        <v>03</v>
      </c>
      <c r="B2422" s="46" t="str">
        <f>VLOOKUP((LEFT(Tabla3[[#This Row],[id_detalle]],2)),id_rubro[[id]:[Rubro]],2,0)</f>
        <v>PRODUCTOS INDUSTRIALES Y RELACIONADOS</v>
      </c>
      <c r="C2422" s="36" t="s">
        <v>494</v>
      </c>
      <c r="D2422" s="45" t="str">
        <f>+Tabla3[[#This Row],[id_detalle]]&amp;" "&amp;VLOOKUP(Tabla3[[#This Row],[id_detalle]],rubro_detalle[[Código]:[Rubro Detalle]],2,0)</f>
        <v>03.07.241 Imprentas</v>
      </c>
      <c r="E2422" s="33">
        <f t="shared" si="114"/>
        <v>63</v>
      </c>
      <c r="F2422" s="47" t="str">
        <f t="shared" si="115"/>
        <v>03.07.241-63</v>
      </c>
      <c r="G2422" s="37" t="s">
        <v>4042</v>
      </c>
      <c r="H2422" s="37">
        <v>794</v>
      </c>
    </row>
    <row r="2423" spans="1:8" x14ac:dyDescent="0.3">
      <c r="A2423" s="34" t="str">
        <f>+LEFT(Tabla3[[#This Row],[id_detalle]],2)</f>
        <v>03</v>
      </c>
      <c r="B2423" s="46" t="str">
        <f>VLOOKUP((LEFT(Tabla3[[#This Row],[id_detalle]],2)),id_rubro[[id]:[Rubro]],2,0)</f>
        <v>PRODUCTOS INDUSTRIALES Y RELACIONADOS</v>
      </c>
      <c r="C2423" s="36" t="s">
        <v>494</v>
      </c>
      <c r="D2423" s="45" t="str">
        <f>+Tabla3[[#This Row],[id_detalle]]&amp;" "&amp;VLOOKUP(Tabla3[[#This Row],[id_detalle]],rubro_detalle[[Código]:[Rubro Detalle]],2,0)</f>
        <v>03.07.241 Imprentas</v>
      </c>
      <c r="E2423" s="33">
        <f t="shared" si="114"/>
        <v>64</v>
      </c>
      <c r="F2423" s="47" t="str">
        <f t="shared" si="115"/>
        <v>03.07.241-64</v>
      </c>
      <c r="G2423" s="37" t="s">
        <v>4130</v>
      </c>
      <c r="H2423" s="37">
        <v>813</v>
      </c>
    </row>
    <row r="2424" spans="1:8" x14ac:dyDescent="0.3">
      <c r="A2424" s="34" t="str">
        <f>+LEFT(Tabla3[[#This Row],[id_detalle]],2)</f>
        <v>03</v>
      </c>
      <c r="B2424" s="46" t="str">
        <f>VLOOKUP((LEFT(Tabla3[[#This Row],[id_detalle]],2)),id_rubro[[id]:[Rubro]],2,0)</f>
        <v>PRODUCTOS INDUSTRIALES Y RELACIONADOS</v>
      </c>
      <c r="C2424" s="36" t="s">
        <v>494</v>
      </c>
      <c r="D2424" s="45" t="str">
        <f>+Tabla3[[#This Row],[id_detalle]]&amp;" "&amp;VLOOKUP(Tabla3[[#This Row],[id_detalle]],rubro_detalle[[Código]:[Rubro Detalle]],2,0)</f>
        <v>03.07.241 Imprentas</v>
      </c>
      <c r="E2424" s="33">
        <f t="shared" si="114"/>
        <v>65</v>
      </c>
      <c r="F2424" s="47" t="str">
        <f t="shared" si="115"/>
        <v>03.07.241-65</v>
      </c>
      <c r="G2424" s="37" t="s">
        <v>4177</v>
      </c>
      <c r="H2424" s="37">
        <v>826</v>
      </c>
    </row>
    <row r="2425" spans="1:8" x14ac:dyDescent="0.3">
      <c r="A2425" s="34" t="str">
        <f>+LEFT(Tabla3[[#This Row],[id_detalle]],2)</f>
        <v>03</v>
      </c>
      <c r="B2425" s="46" t="str">
        <f>VLOOKUP((LEFT(Tabla3[[#This Row],[id_detalle]],2)),id_rubro[[id]:[Rubro]],2,0)</f>
        <v>PRODUCTOS INDUSTRIALES Y RELACIONADOS</v>
      </c>
      <c r="C2425" s="36" t="s">
        <v>494</v>
      </c>
      <c r="D2425" s="45" t="str">
        <f>+Tabla3[[#This Row],[id_detalle]]&amp;" "&amp;VLOOKUP(Tabla3[[#This Row],[id_detalle]],rubro_detalle[[Código]:[Rubro Detalle]],2,0)</f>
        <v>03.07.241 Imprentas</v>
      </c>
      <c r="E2425" s="33">
        <f t="shared" si="114"/>
        <v>66</v>
      </c>
      <c r="F2425" s="47" t="str">
        <f t="shared" si="115"/>
        <v>03.07.241-66</v>
      </c>
      <c r="G2425" s="37" t="s">
        <v>4119</v>
      </c>
      <c r="H2425" s="37">
        <v>827</v>
      </c>
    </row>
    <row r="2426" spans="1:8" x14ac:dyDescent="0.3">
      <c r="A2426" s="34" t="str">
        <f>+LEFT(Tabla3[[#This Row],[id_detalle]],2)</f>
        <v>03</v>
      </c>
      <c r="B2426" s="46" t="str">
        <f>VLOOKUP((LEFT(Tabla3[[#This Row],[id_detalle]],2)),id_rubro[[id]:[Rubro]],2,0)</f>
        <v>PRODUCTOS INDUSTRIALES Y RELACIONADOS</v>
      </c>
      <c r="C2426" s="36" t="s">
        <v>494</v>
      </c>
      <c r="D2426" s="45" t="str">
        <f>+Tabla3[[#This Row],[id_detalle]]&amp;" "&amp;VLOOKUP(Tabla3[[#This Row],[id_detalle]],rubro_detalle[[Código]:[Rubro Detalle]],2,0)</f>
        <v>03.07.241 Imprentas</v>
      </c>
      <c r="E2426" s="33">
        <f t="shared" si="114"/>
        <v>67</v>
      </c>
      <c r="F2426" s="47" t="str">
        <f t="shared" si="115"/>
        <v>03.07.241-67</v>
      </c>
      <c r="G2426" s="38" t="s">
        <v>4028</v>
      </c>
      <c r="H2426" s="38">
        <v>830</v>
      </c>
    </row>
    <row r="2427" spans="1:8" x14ac:dyDescent="0.3">
      <c r="A2427" s="34" t="str">
        <f>+LEFT(Tabla3[[#This Row],[id_detalle]],2)</f>
        <v>03</v>
      </c>
      <c r="B2427" s="46" t="str">
        <f>VLOOKUP((LEFT(Tabla3[[#This Row],[id_detalle]],2)),id_rubro[[id]:[Rubro]],2,0)</f>
        <v>PRODUCTOS INDUSTRIALES Y RELACIONADOS</v>
      </c>
      <c r="C2427" s="36" t="s">
        <v>496</v>
      </c>
      <c r="D2427" s="45" t="str">
        <f>+Tabla3[[#This Row],[id_detalle]]&amp;" "&amp;VLOOKUP(Tabla3[[#This Row],[id_detalle]],rubro_detalle[[Código]:[Rubro Detalle]],2,0)</f>
        <v>03.07.242 Impresora de Códigos de Barra</v>
      </c>
      <c r="E2427" s="33">
        <f t="shared" si="114"/>
        <v>1</v>
      </c>
      <c r="F2427" s="47" t="str">
        <f t="shared" si="115"/>
        <v>03.07.242-1</v>
      </c>
      <c r="G2427" s="44" t="s">
        <v>4031</v>
      </c>
      <c r="H2427" s="44">
        <v>204</v>
      </c>
    </row>
    <row r="2428" spans="1:8" x14ac:dyDescent="0.3">
      <c r="A2428" s="34" t="str">
        <f>+LEFT(Tabla3[[#This Row],[id_detalle]],2)</f>
        <v>03</v>
      </c>
      <c r="B2428" s="46" t="str">
        <f>VLOOKUP((LEFT(Tabla3[[#This Row],[id_detalle]],2)),id_rubro[[id]:[Rubro]],2,0)</f>
        <v>PRODUCTOS INDUSTRIALES Y RELACIONADOS</v>
      </c>
      <c r="C2428" s="36" t="s">
        <v>496</v>
      </c>
      <c r="D2428" s="45" t="str">
        <f>+Tabla3[[#This Row],[id_detalle]]&amp;" "&amp;VLOOKUP(Tabla3[[#This Row],[id_detalle]],rubro_detalle[[Código]:[Rubro Detalle]],2,0)</f>
        <v>03.07.242 Impresora de Códigos de Barra</v>
      </c>
      <c r="E2428" s="33">
        <f t="shared" si="114"/>
        <v>2</v>
      </c>
      <c r="F2428" s="47" t="str">
        <f t="shared" si="115"/>
        <v>03.07.242-2</v>
      </c>
      <c r="G2428" s="37" t="s">
        <v>4178</v>
      </c>
      <c r="H2428" s="37">
        <v>256</v>
      </c>
    </row>
    <row r="2429" spans="1:8" x14ac:dyDescent="0.3">
      <c r="A2429" s="34" t="str">
        <f>+LEFT(Tabla3[[#This Row],[id_detalle]],2)</f>
        <v>03</v>
      </c>
      <c r="B2429" s="46" t="str">
        <f>VLOOKUP((LEFT(Tabla3[[#This Row],[id_detalle]],2)),id_rubro[[id]:[Rubro]],2,0)</f>
        <v>PRODUCTOS INDUSTRIALES Y RELACIONADOS</v>
      </c>
      <c r="C2429" s="36" t="s">
        <v>496</v>
      </c>
      <c r="D2429" s="45" t="str">
        <f>+Tabla3[[#This Row],[id_detalle]]&amp;" "&amp;VLOOKUP(Tabla3[[#This Row],[id_detalle]],rubro_detalle[[Código]:[Rubro Detalle]],2,0)</f>
        <v>03.07.242 Impresora de Códigos de Barra</v>
      </c>
      <c r="E2429" s="33">
        <f t="shared" si="114"/>
        <v>3</v>
      </c>
      <c r="F2429" s="47" t="str">
        <f t="shared" si="115"/>
        <v>03.07.242-3</v>
      </c>
      <c r="G2429" s="37" t="s">
        <v>4033</v>
      </c>
      <c r="H2429" s="37">
        <v>354</v>
      </c>
    </row>
    <row r="2430" spans="1:8" x14ac:dyDescent="0.3">
      <c r="A2430" s="34" t="str">
        <f>+LEFT(Tabla3[[#This Row],[id_detalle]],2)</f>
        <v>03</v>
      </c>
      <c r="B2430" s="46" t="str">
        <f>VLOOKUP((LEFT(Tabla3[[#This Row],[id_detalle]],2)),id_rubro[[id]:[Rubro]],2,0)</f>
        <v>PRODUCTOS INDUSTRIALES Y RELACIONADOS</v>
      </c>
      <c r="C2430" s="36" t="s">
        <v>496</v>
      </c>
      <c r="D2430" s="45" t="str">
        <f>+Tabla3[[#This Row],[id_detalle]]&amp;" "&amp;VLOOKUP(Tabla3[[#This Row],[id_detalle]],rubro_detalle[[Código]:[Rubro Detalle]],2,0)</f>
        <v>03.07.242 Impresora de Códigos de Barra</v>
      </c>
      <c r="E2430" s="33">
        <f t="shared" ref="E2430:E2432" si="116">+IF(D2430=D2429,E2429+1,1)</f>
        <v>4</v>
      </c>
      <c r="F2430" s="47" t="str">
        <f t="shared" ref="F2430:F2432" si="117">+LEFT(D2430,9)&amp;"-"&amp;E2430</f>
        <v>03.07.242-4</v>
      </c>
      <c r="G2430" s="37" t="s">
        <v>4035</v>
      </c>
      <c r="H2430" s="37">
        <v>371</v>
      </c>
    </row>
    <row r="2431" spans="1:8" x14ac:dyDescent="0.3">
      <c r="A2431" s="34" t="str">
        <f>+LEFT(Tabla3[[#This Row],[id_detalle]],2)</f>
        <v>03</v>
      </c>
      <c r="B2431" s="46" t="str">
        <f>VLOOKUP((LEFT(Tabla3[[#This Row],[id_detalle]],2)),id_rubro[[id]:[Rubro]],2,0)</f>
        <v>PRODUCTOS INDUSTRIALES Y RELACIONADOS</v>
      </c>
      <c r="C2431" s="36" t="s">
        <v>496</v>
      </c>
      <c r="D2431" s="45" t="str">
        <f>+Tabla3[[#This Row],[id_detalle]]&amp;" "&amp;VLOOKUP(Tabla3[[#This Row],[id_detalle]],rubro_detalle[[Código]:[Rubro Detalle]],2,0)</f>
        <v>03.07.242 Impresora de Códigos de Barra</v>
      </c>
      <c r="E2431" s="33">
        <f t="shared" si="116"/>
        <v>5</v>
      </c>
      <c r="F2431" s="47" t="str">
        <f t="shared" si="117"/>
        <v>03.07.242-5</v>
      </c>
      <c r="G2431" s="37" t="s">
        <v>3567</v>
      </c>
      <c r="H2431" s="37">
        <v>406</v>
      </c>
    </row>
    <row r="2432" spans="1:8" x14ac:dyDescent="0.3">
      <c r="A2432" s="34" t="str">
        <f>+LEFT(Tabla3[[#This Row],[id_detalle]],2)</f>
        <v>03</v>
      </c>
      <c r="B2432" s="46" t="str">
        <f>VLOOKUP((LEFT(Tabla3[[#This Row],[id_detalle]],2)),id_rubro[[id]:[Rubro]],2,0)</f>
        <v>PRODUCTOS INDUSTRIALES Y RELACIONADOS</v>
      </c>
      <c r="C2432" s="36" t="s">
        <v>496</v>
      </c>
      <c r="D2432" s="45" t="str">
        <f>+Tabla3[[#This Row],[id_detalle]]&amp;" "&amp;VLOOKUP(Tabla3[[#This Row],[id_detalle]],rubro_detalle[[Código]:[Rubro Detalle]],2,0)</f>
        <v>03.07.242 Impresora de Códigos de Barra</v>
      </c>
      <c r="E2432" s="33">
        <f t="shared" si="116"/>
        <v>6</v>
      </c>
      <c r="F2432" s="47" t="str">
        <f t="shared" si="117"/>
        <v>03.07.242-6</v>
      </c>
      <c r="G2432" s="37" t="s">
        <v>4045</v>
      </c>
      <c r="H2432" s="37">
        <v>507</v>
      </c>
    </row>
    <row r="2433" spans="1:8" x14ac:dyDescent="0.3">
      <c r="A2433" s="34" t="str">
        <f>+LEFT(Tabla3[[#This Row],[id_detalle]],2)</f>
        <v>03</v>
      </c>
      <c r="B2433" s="46" t="str">
        <f>VLOOKUP((LEFT(Tabla3[[#This Row],[id_detalle]],2)),id_rubro[[id]:[Rubro]],2,0)</f>
        <v>PRODUCTOS INDUSTRIALES Y RELACIONADOS</v>
      </c>
      <c r="C2433" s="36" t="s">
        <v>496</v>
      </c>
      <c r="D2433" s="45" t="str">
        <f>+Tabla3[[#This Row],[id_detalle]]&amp;" "&amp;VLOOKUP(Tabla3[[#This Row],[id_detalle]],rubro_detalle[[Código]:[Rubro Detalle]],2,0)</f>
        <v>03.07.242 Impresora de Códigos de Barra</v>
      </c>
      <c r="E2433" s="33">
        <f t="shared" ref="E2433:E2454" si="118">+IF(D2433=D2432,E2432+1,1)</f>
        <v>7</v>
      </c>
      <c r="F2433" s="47" t="str">
        <f t="shared" ref="F2433:F2454" si="119">+LEFT(D2433,9)&amp;"-"&amp;E2433</f>
        <v>03.07.242-7</v>
      </c>
      <c r="G2433" s="37" t="s">
        <v>4179</v>
      </c>
      <c r="H2433" s="37">
        <v>549</v>
      </c>
    </row>
    <row r="2434" spans="1:8" x14ac:dyDescent="0.3">
      <c r="A2434" s="34" t="str">
        <f>+LEFT(Tabla3[[#This Row],[id_detalle]],2)</f>
        <v>03</v>
      </c>
      <c r="B2434" s="46" t="str">
        <f>VLOOKUP((LEFT(Tabla3[[#This Row],[id_detalle]],2)),id_rubro[[id]:[Rubro]],2,0)</f>
        <v>PRODUCTOS INDUSTRIALES Y RELACIONADOS</v>
      </c>
      <c r="C2434" s="36" t="s">
        <v>496</v>
      </c>
      <c r="D2434" s="45" t="str">
        <f>+Tabla3[[#This Row],[id_detalle]]&amp;" "&amp;VLOOKUP(Tabla3[[#This Row],[id_detalle]],rubro_detalle[[Código]:[Rubro Detalle]],2,0)</f>
        <v>03.07.242 Impresora de Códigos de Barra</v>
      </c>
      <c r="E2434" s="33">
        <f t="shared" si="118"/>
        <v>8</v>
      </c>
      <c r="F2434" s="47" t="str">
        <f t="shared" si="119"/>
        <v>03.07.242-8</v>
      </c>
      <c r="G2434" s="37" t="s">
        <v>4180</v>
      </c>
      <c r="H2434" s="37">
        <v>615</v>
      </c>
    </row>
    <row r="2435" spans="1:8" x14ac:dyDescent="0.3">
      <c r="A2435" s="34" t="str">
        <f>+LEFT(Tabla3[[#This Row],[id_detalle]],2)</f>
        <v>03</v>
      </c>
      <c r="B2435" s="46" t="str">
        <f>VLOOKUP((LEFT(Tabla3[[#This Row],[id_detalle]],2)),id_rubro[[id]:[Rubro]],2,0)</f>
        <v>PRODUCTOS INDUSTRIALES Y RELACIONADOS</v>
      </c>
      <c r="C2435" s="36" t="s">
        <v>496</v>
      </c>
      <c r="D2435" s="45" t="str">
        <f>+Tabla3[[#This Row],[id_detalle]]&amp;" "&amp;VLOOKUP(Tabla3[[#This Row],[id_detalle]],rubro_detalle[[Código]:[Rubro Detalle]],2,0)</f>
        <v>03.07.242 Impresora de Códigos de Barra</v>
      </c>
      <c r="E2435" s="33">
        <f t="shared" si="118"/>
        <v>9</v>
      </c>
      <c r="F2435" s="47" t="str">
        <f t="shared" si="119"/>
        <v>03.07.242-9</v>
      </c>
      <c r="G2435" s="37" t="s">
        <v>4181</v>
      </c>
      <c r="H2435" s="37">
        <v>663</v>
      </c>
    </row>
    <row r="2436" spans="1:8" x14ac:dyDescent="0.3">
      <c r="A2436" s="34" t="str">
        <f>+LEFT(Tabla3[[#This Row],[id_detalle]],2)</f>
        <v>03</v>
      </c>
      <c r="B2436" s="46" t="str">
        <f>VLOOKUP((LEFT(Tabla3[[#This Row],[id_detalle]],2)),id_rubro[[id]:[Rubro]],2,0)</f>
        <v>PRODUCTOS INDUSTRIALES Y RELACIONADOS</v>
      </c>
      <c r="C2436" s="36" t="s">
        <v>498</v>
      </c>
      <c r="D2436" s="45" t="str">
        <f>+Tabla3[[#This Row],[id_detalle]]&amp;" "&amp;VLOOKUP(Tabla3[[#This Row],[id_detalle]],rubro_detalle[[Código]:[Rubro Detalle]],2,0)</f>
        <v>03.07.261 Impresos Autoadhesivos</v>
      </c>
      <c r="E2436" s="33">
        <f t="shared" si="118"/>
        <v>1</v>
      </c>
      <c r="F2436" s="47" t="str">
        <f t="shared" si="119"/>
        <v>03.07.261-1</v>
      </c>
      <c r="G2436" s="37" t="s">
        <v>4029</v>
      </c>
      <c r="H2436" s="37">
        <v>164</v>
      </c>
    </row>
    <row r="2437" spans="1:8" x14ac:dyDescent="0.3">
      <c r="A2437" s="34" t="str">
        <f>+LEFT(Tabla3[[#This Row],[id_detalle]],2)</f>
        <v>03</v>
      </c>
      <c r="B2437" s="46" t="str">
        <f>VLOOKUP((LEFT(Tabla3[[#This Row],[id_detalle]],2)),id_rubro[[id]:[Rubro]],2,0)</f>
        <v>PRODUCTOS INDUSTRIALES Y RELACIONADOS</v>
      </c>
      <c r="C2437" s="36" t="s">
        <v>498</v>
      </c>
      <c r="D2437" s="45" t="str">
        <f>+Tabla3[[#This Row],[id_detalle]]&amp;" "&amp;VLOOKUP(Tabla3[[#This Row],[id_detalle]],rubro_detalle[[Código]:[Rubro Detalle]],2,0)</f>
        <v>03.07.261 Impresos Autoadhesivos</v>
      </c>
      <c r="E2437" s="33">
        <f t="shared" si="118"/>
        <v>2</v>
      </c>
      <c r="F2437" s="47" t="str">
        <f t="shared" si="119"/>
        <v>03.07.261-2</v>
      </c>
      <c r="G2437" s="37" t="s">
        <v>4035</v>
      </c>
      <c r="H2437" s="37">
        <v>371</v>
      </c>
    </row>
    <row r="2438" spans="1:8" x14ac:dyDescent="0.3">
      <c r="A2438" s="34" t="str">
        <f>+LEFT(Tabla3[[#This Row],[id_detalle]],2)</f>
        <v>03</v>
      </c>
      <c r="B2438" s="46" t="str">
        <f>VLOOKUP((LEFT(Tabla3[[#This Row],[id_detalle]],2)),id_rubro[[id]:[Rubro]],2,0)</f>
        <v>PRODUCTOS INDUSTRIALES Y RELACIONADOS</v>
      </c>
      <c r="C2438" s="36" t="s">
        <v>498</v>
      </c>
      <c r="D2438" s="45" t="str">
        <f>+Tabla3[[#This Row],[id_detalle]]&amp;" "&amp;VLOOKUP(Tabla3[[#This Row],[id_detalle]],rubro_detalle[[Código]:[Rubro Detalle]],2,0)</f>
        <v>03.07.261 Impresos Autoadhesivos</v>
      </c>
      <c r="E2438" s="33">
        <f t="shared" si="118"/>
        <v>3</v>
      </c>
      <c r="F2438" s="47" t="str">
        <f t="shared" si="119"/>
        <v>03.07.261-3</v>
      </c>
      <c r="G2438" s="37" t="s">
        <v>3566</v>
      </c>
      <c r="H2438" s="37">
        <v>376</v>
      </c>
    </row>
    <row r="2439" spans="1:8" x14ac:dyDescent="0.3">
      <c r="A2439" s="34" t="str">
        <f>+LEFT(Tabla3[[#This Row],[id_detalle]],2)</f>
        <v>03</v>
      </c>
      <c r="B2439" s="46" t="str">
        <f>VLOOKUP((LEFT(Tabla3[[#This Row],[id_detalle]],2)),id_rubro[[id]:[Rubro]],2,0)</f>
        <v>PRODUCTOS INDUSTRIALES Y RELACIONADOS</v>
      </c>
      <c r="C2439" s="36" t="s">
        <v>498</v>
      </c>
      <c r="D2439" s="45" t="str">
        <f>+Tabla3[[#This Row],[id_detalle]]&amp;" "&amp;VLOOKUP(Tabla3[[#This Row],[id_detalle]],rubro_detalle[[Código]:[Rubro Detalle]],2,0)</f>
        <v>03.07.261 Impresos Autoadhesivos</v>
      </c>
      <c r="E2439" s="33">
        <f t="shared" si="118"/>
        <v>4</v>
      </c>
      <c r="F2439" s="47" t="str">
        <f t="shared" si="119"/>
        <v>03.07.261-4</v>
      </c>
      <c r="G2439" s="37" t="s">
        <v>4037</v>
      </c>
      <c r="H2439" s="37">
        <v>504</v>
      </c>
    </row>
    <row r="2440" spans="1:8" x14ac:dyDescent="0.3">
      <c r="A2440" s="34" t="str">
        <f>+LEFT(Tabla3[[#This Row],[id_detalle]],2)</f>
        <v>03</v>
      </c>
      <c r="B2440" s="46" t="str">
        <f>VLOOKUP((LEFT(Tabla3[[#This Row],[id_detalle]],2)),id_rubro[[id]:[Rubro]],2,0)</f>
        <v>PRODUCTOS INDUSTRIALES Y RELACIONADOS</v>
      </c>
      <c r="C2440" s="36" t="s">
        <v>498</v>
      </c>
      <c r="D2440" s="45" t="str">
        <f>+Tabla3[[#This Row],[id_detalle]]&amp;" "&amp;VLOOKUP(Tabla3[[#This Row],[id_detalle]],rubro_detalle[[Código]:[Rubro Detalle]],2,0)</f>
        <v>03.07.261 Impresos Autoadhesivos</v>
      </c>
      <c r="E2440" s="33">
        <f t="shared" si="118"/>
        <v>5</v>
      </c>
      <c r="F2440" s="47" t="str">
        <f t="shared" si="119"/>
        <v>03.07.261-5</v>
      </c>
      <c r="G2440" s="37" t="s">
        <v>4042</v>
      </c>
      <c r="H2440" s="37">
        <v>794</v>
      </c>
    </row>
    <row r="2441" spans="1:8" x14ac:dyDescent="0.3">
      <c r="A2441" s="34" t="str">
        <f>+LEFT(Tabla3[[#This Row],[id_detalle]],2)</f>
        <v>03</v>
      </c>
      <c r="B2441" s="46" t="str">
        <f>VLOOKUP((LEFT(Tabla3[[#This Row],[id_detalle]],2)),id_rubro[[id]:[Rubro]],2,0)</f>
        <v>PRODUCTOS INDUSTRIALES Y RELACIONADOS</v>
      </c>
      <c r="C2441" s="36" t="s">
        <v>500</v>
      </c>
      <c r="D2441" s="45" t="str">
        <f>+Tabla3[[#This Row],[id_detalle]]&amp;" "&amp;VLOOKUP(Tabla3[[#This Row],[id_detalle]],rubro_detalle[[Código]:[Rubro Detalle]],2,0)</f>
        <v>03.07.271 Impresos Publicitarios, Impresos Digitales</v>
      </c>
      <c r="E2441" s="33">
        <f t="shared" si="118"/>
        <v>1</v>
      </c>
      <c r="F2441" s="47" t="str">
        <f t="shared" si="119"/>
        <v>03.07.271-1</v>
      </c>
      <c r="G2441" s="37" t="s">
        <v>4182</v>
      </c>
      <c r="H2441" s="37">
        <v>157</v>
      </c>
    </row>
    <row r="2442" spans="1:8" x14ac:dyDescent="0.3">
      <c r="A2442" s="34" t="str">
        <f>+LEFT(Tabla3[[#This Row],[id_detalle]],2)</f>
        <v>03</v>
      </c>
      <c r="B2442" s="46" t="str">
        <f>VLOOKUP((LEFT(Tabla3[[#This Row],[id_detalle]],2)),id_rubro[[id]:[Rubro]],2,0)</f>
        <v>PRODUCTOS INDUSTRIALES Y RELACIONADOS</v>
      </c>
      <c r="C2442" s="36" t="s">
        <v>500</v>
      </c>
      <c r="D2442" s="45" t="str">
        <f>+Tabla3[[#This Row],[id_detalle]]&amp;" "&amp;VLOOKUP(Tabla3[[#This Row],[id_detalle]],rubro_detalle[[Código]:[Rubro Detalle]],2,0)</f>
        <v>03.07.271 Impresos Publicitarios, Impresos Digitales</v>
      </c>
      <c r="E2442" s="33">
        <f t="shared" si="118"/>
        <v>2</v>
      </c>
      <c r="F2442" s="47" t="str">
        <f t="shared" si="119"/>
        <v>03.07.271-2</v>
      </c>
      <c r="G2442" s="37" t="s">
        <v>4092</v>
      </c>
      <c r="H2442" s="37">
        <v>397</v>
      </c>
    </row>
    <row r="2443" spans="1:8" x14ac:dyDescent="0.3">
      <c r="A2443" s="34" t="str">
        <f>+LEFT(Tabla3[[#This Row],[id_detalle]],2)</f>
        <v>03</v>
      </c>
      <c r="B2443" s="46" t="str">
        <f>VLOOKUP((LEFT(Tabla3[[#This Row],[id_detalle]],2)),id_rubro[[id]:[Rubro]],2,0)</f>
        <v>PRODUCTOS INDUSTRIALES Y RELACIONADOS</v>
      </c>
      <c r="C2443" s="36" t="s">
        <v>500</v>
      </c>
      <c r="D2443" s="45" t="str">
        <f>+Tabla3[[#This Row],[id_detalle]]&amp;" "&amp;VLOOKUP(Tabla3[[#This Row],[id_detalle]],rubro_detalle[[Código]:[Rubro Detalle]],2,0)</f>
        <v>03.07.271 Impresos Publicitarios, Impresos Digitales</v>
      </c>
      <c r="E2443" s="33">
        <f t="shared" si="118"/>
        <v>3</v>
      </c>
      <c r="F2443" s="47" t="str">
        <f t="shared" si="119"/>
        <v>03.07.271-3</v>
      </c>
      <c r="G2443" s="37" t="s">
        <v>4046</v>
      </c>
      <c r="H2443" s="37">
        <v>515</v>
      </c>
    </row>
    <row r="2444" spans="1:8" x14ac:dyDescent="0.3">
      <c r="A2444" s="34" t="str">
        <f>+LEFT(Tabla3[[#This Row],[id_detalle]],2)</f>
        <v>03</v>
      </c>
      <c r="B2444" s="46" t="str">
        <f>VLOOKUP((LEFT(Tabla3[[#This Row],[id_detalle]],2)),id_rubro[[id]:[Rubro]],2,0)</f>
        <v>PRODUCTOS INDUSTRIALES Y RELACIONADOS</v>
      </c>
      <c r="C2444" s="36" t="s">
        <v>500</v>
      </c>
      <c r="D2444" s="45" t="str">
        <f>+Tabla3[[#This Row],[id_detalle]]&amp;" "&amp;VLOOKUP(Tabla3[[#This Row],[id_detalle]],rubro_detalle[[Código]:[Rubro Detalle]],2,0)</f>
        <v>03.07.271 Impresos Publicitarios, Impresos Digitales</v>
      </c>
      <c r="E2444" s="33">
        <f t="shared" si="118"/>
        <v>4</v>
      </c>
      <c r="F2444" s="47" t="str">
        <f t="shared" si="119"/>
        <v>03.07.271-4</v>
      </c>
      <c r="G2444" s="37" t="s">
        <v>4163</v>
      </c>
      <c r="H2444" s="37">
        <v>515</v>
      </c>
    </row>
    <row r="2445" spans="1:8" x14ac:dyDescent="0.3">
      <c r="A2445" s="34" t="str">
        <f>+LEFT(Tabla3[[#This Row],[id_detalle]],2)</f>
        <v>03</v>
      </c>
      <c r="B2445" s="46" t="str">
        <f>VLOOKUP((LEFT(Tabla3[[#This Row],[id_detalle]],2)),id_rubro[[id]:[Rubro]],2,0)</f>
        <v>PRODUCTOS INDUSTRIALES Y RELACIONADOS</v>
      </c>
      <c r="C2445" s="36" t="s">
        <v>500</v>
      </c>
      <c r="D2445" s="45" t="str">
        <f>+Tabla3[[#This Row],[id_detalle]]&amp;" "&amp;VLOOKUP(Tabla3[[#This Row],[id_detalle]],rubro_detalle[[Código]:[Rubro Detalle]],2,0)</f>
        <v>03.07.271 Impresos Publicitarios, Impresos Digitales</v>
      </c>
      <c r="E2445" s="33">
        <f t="shared" si="118"/>
        <v>5</v>
      </c>
      <c r="F2445" s="47" t="str">
        <f t="shared" si="119"/>
        <v>03.07.271-5</v>
      </c>
      <c r="G2445" s="37" t="s">
        <v>4166</v>
      </c>
      <c r="H2445" s="37">
        <v>516</v>
      </c>
    </row>
    <row r="2446" spans="1:8" x14ac:dyDescent="0.3">
      <c r="A2446" s="34" t="str">
        <f>+LEFT(Tabla3[[#This Row],[id_detalle]],2)</f>
        <v>03</v>
      </c>
      <c r="B2446" s="46" t="str">
        <f>VLOOKUP((LEFT(Tabla3[[#This Row],[id_detalle]],2)),id_rubro[[id]:[Rubro]],2,0)</f>
        <v>PRODUCTOS INDUSTRIALES Y RELACIONADOS</v>
      </c>
      <c r="C2446" s="36" t="s">
        <v>500</v>
      </c>
      <c r="D2446" s="45" t="str">
        <f>+Tabla3[[#This Row],[id_detalle]]&amp;" "&amp;VLOOKUP(Tabla3[[#This Row],[id_detalle]],rubro_detalle[[Código]:[Rubro Detalle]],2,0)</f>
        <v>03.07.271 Impresos Publicitarios, Impresos Digitales</v>
      </c>
      <c r="E2446" s="33">
        <f t="shared" si="118"/>
        <v>6</v>
      </c>
      <c r="F2446" s="47" t="str">
        <f t="shared" si="119"/>
        <v>03.07.271-6</v>
      </c>
      <c r="G2446" s="37" t="s">
        <v>4169</v>
      </c>
      <c r="H2446" s="37">
        <v>569</v>
      </c>
    </row>
    <row r="2447" spans="1:8" x14ac:dyDescent="0.3">
      <c r="A2447" s="34" t="str">
        <f>+LEFT(Tabla3[[#This Row],[id_detalle]],2)</f>
        <v>03</v>
      </c>
      <c r="B2447" s="46" t="str">
        <f>VLOOKUP((LEFT(Tabla3[[#This Row],[id_detalle]],2)),id_rubro[[id]:[Rubro]],2,0)</f>
        <v>PRODUCTOS INDUSTRIALES Y RELACIONADOS</v>
      </c>
      <c r="C2447" s="36" t="s">
        <v>500</v>
      </c>
      <c r="D2447" s="45" t="str">
        <f>+Tabla3[[#This Row],[id_detalle]]&amp;" "&amp;VLOOKUP(Tabla3[[#This Row],[id_detalle]],rubro_detalle[[Código]:[Rubro Detalle]],2,0)</f>
        <v>03.07.271 Impresos Publicitarios, Impresos Digitales</v>
      </c>
      <c r="E2447" s="33">
        <f t="shared" si="118"/>
        <v>7</v>
      </c>
      <c r="F2447" s="47" t="str">
        <f t="shared" si="119"/>
        <v>03.07.271-7</v>
      </c>
      <c r="G2447" s="37" t="s">
        <v>4042</v>
      </c>
      <c r="H2447" s="37">
        <v>794</v>
      </c>
    </row>
    <row r="2448" spans="1:8" x14ac:dyDescent="0.3">
      <c r="A2448" s="34" t="str">
        <f>+LEFT(Tabla3[[#This Row],[id_detalle]],2)</f>
        <v>03</v>
      </c>
      <c r="B2448" s="46" t="str">
        <f>VLOOKUP((LEFT(Tabla3[[#This Row],[id_detalle]],2)),id_rubro[[id]:[Rubro]],2,0)</f>
        <v>PRODUCTOS INDUSTRIALES Y RELACIONADOS</v>
      </c>
      <c r="C2448" s="36" t="s">
        <v>502</v>
      </c>
      <c r="D2448" s="45" t="str">
        <f>+Tabla3[[#This Row],[id_detalle]]&amp;" "&amp;VLOOKUP(Tabla3[[#This Row],[id_detalle]],rubro_detalle[[Código]:[Rubro Detalle]],2,0)</f>
        <v>03.07.281 Publicaciones no Periodísticas</v>
      </c>
      <c r="E2448" s="33">
        <f t="shared" si="118"/>
        <v>1</v>
      </c>
      <c r="F2448" s="47" t="str">
        <f t="shared" si="119"/>
        <v>03.07.281-1</v>
      </c>
      <c r="G2448" s="37" t="s">
        <v>4108</v>
      </c>
      <c r="H2448" s="37">
        <v>560</v>
      </c>
    </row>
    <row r="2449" spans="1:8" x14ac:dyDescent="0.3">
      <c r="A2449" s="34" t="str">
        <f>+LEFT(Tabla3[[#This Row],[id_detalle]],2)</f>
        <v>03</v>
      </c>
      <c r="B2449" s="46" t="str">
        <f>VLOOKUP((LEFT(Tabla3[[#This Row],[id_detalle]],2)),id_rubro[[id]:[Rubro]],2,0)</f>
        <v>PRODUCTOS INDUSTRIALES Y RELACIONADOS</v>
      </c>
      <c r="C2449" s="36" t="s">
        <v>502</v>
      </c>
      <c r="D2449" s="45" t="str">
        <f>+Tabla3[[#This Row],[id_detalle]]&amp;" "&amp;VLOOKUP(Tabla3[[#This Row],[id_detalle]],rubro_detalle[[Código]:[Rubro Detalle]],2,0)</f>
        <v>03.07.281 Publicaciones no Periodísticas</v>
      </c>
      <c r="E2449" s="33">
        <f t="shared" si="118"/>
        <v>2</v>
      </c>
      <c r="F2449" s="47" t="str">
        <f t="shared" si="119"/>
        <v>03.07.281-2</v>
      </c>
      <c r="G2449" s="37" t="s">
        <v>4117</v>
      </c>
      <c r="H2449" s="37">
        <v>762</v>
      </c>
    </row>
    <row r="2450" spans="1:8" x14ac:dyDescent="0.3">
      <c r="A2450" s="34" t="str">
        <f>+LEFT(Tabla3[[#This Row],[id_detalle]],2)</f>
        <v>03</v>
      </c>
      <c r="B2450" s="46" t="str">
        <f>VLOOKUP((LEFT(Tabla3[[#This Row],[id_detalle]],2)),id_rubro[[id]:[Rubro]],2,0)</f>
        <v>PRODUCTOS INDUSTRIALES Y RELACIONADOS</v>
      </c>
      <c r="C2450" s="36" t="s">
        <v>2373</v>
      </c>
      <c r="D2450" s="45" t="str">
        <f>+Tabla3[[#This Row],[id_detalle]]&amp;" "&amp;VLOOKUP(Tabla3[[#This Row],[id_detalle]],rubro_detalle[[Código]:[Rubro Detalle]],2,0)</f>
        <v>03.07.321 Tacos Publicitarios</v>
      </c>
      <c r="E2450" s="33">
        <f t="shared" si="118"/>
        <v>1</v>
      </c>
      <c r="F2450" s="47" t="str">
        <f t="shared" si="119"/>
        <v>03.07.321-1</v>
      </c>
      <c r="G2450" s="37" t="s">
        <v>4076</v>
      </c>
      <c r="H2450" s="37">
        <v>209</v>
      </c>
    </row>
    <row r="2451" spans="1:8" x14ac:dyDescent="0.3">
      <c r="A2451" s="34" t="str">
        <f>+LEFT(Tabla3[[#This Row],[id_detalle]],2)</f>
        <v>03</v>
      </c>
      <c r="B2451" s="46" t="str">
        <f>VLOOKUP((LEFT(Tabla3[[#This Row],[id_detalle]],2)),id_rubro[[id]:[Rubro]],2,0)</f>
        <v>PRODUCTOS INDUSTRIALES Y RELACIONADOS</v>
      </c>
      <c r="C2451" s="36" t="s">
        <v>2373</v>
      </c>
      <c r="D2451" s="45" t="str">
        <f>+Tabla3[[#This Row],[id_detalle]]&amp;" "&amp;VLOOKUP(Tabla3[[#This Row],[id_detalle]],rubro_detalle[[Código]:[Rubro Detalle]],2,0)</f>
        <v>03.07.321 Tacos Publicitarios</v>
      </c>
      <c r="E2451" s="33">
        <f t="shared" si="118"/>
        <v>2</v>
      </c>
      <c r="F2451" s="47" t="str">
        <f t="shared" si="119"/>
        <v>03.07.321-2</v>
      </c>
      <c r="G2451" s="37" t="s">
        <v>4183</v>
      </c>
      <c r="H2451" s="37">
        <v>794</v>
      </c>
    </row>
    <row r="2452" spans="1:8" x14ac:dyDescent="0.3">
      <c r="A2452" s="34" t="str">
        <f>+LEFT(Tabla3[[#This Row],[id_detalle]],2)</f>
        <v>03</v>
      </c>
      <c r="B2452" s="46" t="str">
        <f>VLOOKUP((LEFT(Tabla3[[#This Row],[id_detalle]],2)),id_rubro[[id]:[Rubro]],2,0)</f>
        <v>PRODUCTOS INDUSTRIALES Y RELACIONADOS</v>
      </c>
      <c r="C2452" s="36" t="s">
        <v>505</v>
      </c>
      <c r="D2452" s="45" t="str">
        <f>+Tabla3[[#This Row],[id_detalle]]&amp;" "&amp;VLOOKUP(Tabla3[[#This Row],[id_detalle]],rubro_detalle[[Código]:[Rubro Detalle]],2,0)</f>
        <v>03.07.331 Tarjetas de Crédito,Débito,Identificación  Similares</v>
      </c>
      <c r="E2452" s="33">
        <f t="shared" si="118"/>
        <v>1</v>
      </c>
      <c r="F2452" s="47" t="str">
        <f t="shared" si="119"/>
        <v>03.07.331-1</v>
      </c>
      <c r="G2452" s="37" t="s">
        <v>4145</v>
      </c>
      <c r="H2452" s="37">
        <v>200</v>
      </c>
    </row>
    <row r="2453" spans="1:8" x14ac:dyDescent="0.3">
      <c r="A2453" s="34" t="str">
        <f>+LEFT(Tabla3[[#This Row],[id_detalle]],2)</f>
        <v>03</v>
      </c>
      <c r="B2453" s="46" t="str">
        <f>VLOOKUP((LEFT(Tabla3[[#This Row],[id_detalle]],2)),id_rubro[[id]:[Rubro]],2,0)</f>
        <v>PRODUCTOS INDUSTRIALES Y RELACIONADOS</v>
      </c>
      <c r="C2453" s="36" t="s">
        <v>505</v>
      </c>
      <c r="D2453" s="45" t="str">
        <f>+Tabla3[[#This Row],[id_detalle]]&amp;" "&amp;VLOOKUP(Tabla3[[#This Row],[id_detalle]],rubro_detalle[[Código]:[Rubro Detalle]],2,0)</f>
        <v>03.07.331 Tarjetas de Crédito,Débito,Identificación  Similares</v>
      </c>
      <c r="E2453" s="33">
        <f t="shared" si="118"/>
        <v>2</v>
      </c>
      <c r="F2453" s="47" t="str">
        <f t="shared" si="119"/>
        <v>03.07.331-2</v>
      </c>
      <c r="G2453" s="37" t="s">
        <v>4184</v>
      </c>
      <c r="H2453" s="37">
        <v>209</v>
      </c>
    </row>
    <row r="2454" spans="1:8" x14ac:dyDescent="0.3">
      <c r="A2454" s="34" t="str">
        <f>+LEFT(Tabla3[[#This Row],[id_detalle]],2)</f>
        <v>03</v>
      </c>
      <c r="B2454" s="46" t="str">
        <f>VLOOKUP((LEFT(Tabla3[[#This Row],[id_detalle]],2)),id_rubro[[id]:[Rubro]],2,0)</f>
        <v>PRODUCTOS INDUSTRIALES Y RELACIONADOS</v>
      </c>
      <c r="C2454" s="36" t="s">
        <v>505</v>
      </c>
      <c r="D2454" s="45" t="str">
        <f>+Tabla3[[#This Row],[id_detalle]]&amp;" "&amp;VLOOKUP(Tabla3[[#This Row],[id_detalle]],rubro_detalle[[Código]:[Rubro Detalle]],2,0)</f>
        <v>03.07.331 Tarjetas de Crédito,Débito,Identificación  Similares</v>
      </c>
      <c r="E2454" s="33">
        <f t="shared" si="118"/>
        <v>3</v>
      </c>
      <c r="F2454" s="47" t="str">
        <f t="shared" si="119"/>
        <v>03.07.331-3</v>
      </c>
      <c r="G2454" s="37" t="s">
        <v>4147</v>
      </c>
      <c r="H2454" s="37">
        <v>222</v>
      </c>
    </row>
    <row r="2455" spans="1:8" x14ac:dyDescent="0.3">
      <c r="A2455" s="34" t="str">
        <f>+LEFT(Tabla3[[#This Row],[id_detalle]],2)</f>
        <v>03</v>
      </c>
      <c r="B2455" s="46" t="str">
        <f>VLOOKUP((LEFT(Tabla3[[#This Row],[id_detalle]],2)),id_rubro[[id]:[Rubro]],2,0)</f>
        <v>PRODUCTOS INDUSTRIALES Y RELACIONADOS</v>
      </c>
      <c r="C2455" s="36" t="s">
        <v>505</v>
      </c>
      <c r="D2455" s="45" t="str">
        <f>+Tabla3[[#This Row],[id_detalle]]&amp;" "&amp;VLOOKUP(Tabla3[[#This Row],[id_detalle]],rubro_detalle[[Código]:[Rubro Detalle]],2,0)</f>
        <v>03.07.331 Tarjetas de Crédito,Débito,Identificación  Similares</v>
      </c>
      <c r="E2455" s="33">
        <f t="shared" ref="E2455:E2457" si="120">+IF(D2455=D2454,E2454+1,1)</f>
        <v>4</v>
      </c>
      <c r="F2455" s="47" t="str">
        <f t="shared" ref="F2455:F2457" si="121">+LEFT(D2455,9)&amp;"-"&amp;E2455</f>
        <v>03.07.331-4</v>
      </c>
      <c r="G2455" s="37" t="s">
        <v>4035</v>
      </c>
      <c r="H2455" s="37">
        <v>371</v>
      </c>
    </row>
    <row r="2456" spans="1:8" x14ac:dyDescent="0.3">
      <c r="A2456" s="34" t="str">
        <f>+LEFT(Tabla3[[#This Row],[id_detalle]],2)</f>
        <v>03</v>
      </c>
      <c r="B2456" s="46" t="str">
        <f>VLOOKUP((LEFT(Tabla3[[#This Row],[id_detalle]],2)),id_rubro[[id]:[Rubro]],2,0)</f>
        <v>PRODUCTOS INDUSTRIALES Y RELACIONADOS</v>
      </c>
      <c r="C2456" s="36" t="s">
        <v>505</v>
      </c>
      <c r="D2456" s="45" t="str">
        <f>+Tabla3[[#This Row],[id_detalle]]&amp;" "&amp;VLOOKUP(Tabla3[[#This Row],[id_detalle]],rubro_detalle[[Código]:[Rubro Detalle]],2,0)</f>
        <v>03.07.331 Tarjetas de Crédito,Débito,Identificación  Similares</v>
      </c>
      <c r="E2456" s="33">
        <f t="shared" si="120"/>
        <v>5</v>
      </c>
      <c r="F2456" s="47" t="str">
        <f t="shared" si="121"/>
        <v>03.07.331-5</v>
      </c>
      <c r="G2456" s="37" t="s">
        <v>4039</v>
      </c>
      <c r="H2456" s="37">
        <v>689</v>
      </c>
    </row>
    <row r="2457" spans="1:8" x14ac:dyDescent="0.3">
      <c r="A2457" s="34" t="str">
        <f>+LEFT(Tabla3[[#This Row],[id_detalle]],2)</f>
        <v>03</v>
      </c>
      <c r="B2457" s="46" t="str">
        <f>VLOOKUP((LEFT(Tabla3[[#This Row],[id_detalle]],2)),id_rubro[[id]:[Rubro]],2,0)</f>
        <v>PRODUCTOS INDUSTRIALES Y RELACIONADOS</v>
      </c>
      <c r="C2457" s="36" t="s">
        <v>505</v>
      </c>
      <c r="D2457" s="45" t="str">
        <f>+Tabla3[[#This Row],[id_detalle]]&amp;" "&amp;VLOOKUP(Tabla3[[#This Row],[id_detalle]],rubro_detalle[[Código]:[Rubro Detalle]],2,0)</f>
        <v>03.07.331 Tarjetas de Crédito,Débito,Identificación  Similares</v>
      </c>
      <c r="E2457" s="33">
        <f t="shared" si="120"/>
        <v>6</v>
      </c>
      <c r="F2457" s="47" t="str">
        <f t="shared" si="121"/>
        <v>03.07.331-6</v>
      </c>
      <c r="G2457" s="37" t="s">
        <v>4042</v>
      </c>
      <c r="H2457" s="37">
        <v>794</v>
      </c>
    </row>
    <row r="2458" spans="1:8" x14ac:dyDescent="0.3">
      <c r="A2458" s="34" t="str">
        <f>+LEFT(Tabla3[[#This Row],[id_detalle]],2)</f>
        <v>03</v>
      </c>
      <c r="B2458" s="46" t="str">
        <f>VLOOKUP((LEFT(Tabla3[[#This Row],[id_detalle]],2)),id_rubro[[id]:[Rubro]],2,0)</f>
        <v>PRODUCTOS INDUSTRIALES Y RELACIONADOS</v>
      </c>
      <c r="C2458" s="36" t="s">
        <v>505</v>
      </c>
      <c r="D2458" s="45" t="str">
        <f>+Tabla3[[#This Row],[id_detalle]]&amp;" "&amp;VLOOKUP(Tabla3[[#This Row],[id_detalle]],rubro_detalle[[Código]:[Rubro Detalle]],2,0)</f>
        <v>03.07.331 Tarjetas de Crédito,Débito,Identificación  Similares</v>
      </c>
      <c r="E2458" s="33">
        <f>+IF(D2458=D2457,E2457+1,1)</f>
        <v>7</v>
      </c>
      <c r="F2458" s="47" t="str">
        <f>+LEFT(D2458,9)&amp;"-"&amp;E2458</f>
        <v>03.07.331-7</v>
      </c>
      <c r="G2458" s="37" t="s">
        <v>4073</v>
      </c>
      <c r="H2458" s="37">
        <v>833</v>
      </c>
    </row>
    <row r="2459" spans="1:8" x14ac:dyDescent="0.3">
      <c r="A2459" s="34" t="str">
        <f>+LEFT(Tabla3[[#This Row],[id_detalle]],2)</f>
        <v>03</v>
      </c>
      <c r="B2459" s="46" t="str">
        <f>VLOOKUP((LEFT(Tabla3[[#This Row],[id_detalle]],2)),id_rubro[[id]:[Rubro]],2,0)</f>
        <v>PRODUCTOS INDUSTRIALES Y RELACIONADOS</v>
      </c>
      <c r="C2459" s="36" t="s">
        <v>508</v>
      </c>
      <c r="D2459" s="45" t="str">
        <f>+Tabla3[[#This Row],[id_detalle]]&amp;" "&amp;VLOOKUP(Tabla3[[#This Row],[id_detalle]],rubro_detalle[[Código]:[Rubro Detalle]],2,0)</f>
        <v>03.07.341 Tarjetas de Saludo y Afiches</v>
      </c>
      <c r="E2459" s="33">
        <f>+IF(D2459=D2458,E2458+1,1)</f>
        <v>1</v>
      </c>
      <c r="F2459" s="47" t="str">
        <f>+LEFT(D2459,9)&amp;"-"&amp;E2459</f>
        <v>03.07.341-1</v>
      </c>
      <c r="G2459" s="37" t="s">
        <v>4185</v>
      </c>
      <c r="H2459" s="37">
        <v>398</v>
      </c>
    </row>
    <row r="2460" spans="1:8" x14ac:dyDescent="0.3">
      <c r="A2460" s="34" t="str">
        <f>+LEFT(Tabla3[[#This Row],[id_detalle]],2)</f>
        <v>03</v>
      </c>
      <c r="B2460" s="46" t="str">
        <f>VLOOKUP((LEFT(Tabla3[[#This Row],[id_detalle]],2)),id_rubro[[id]:[Rubro]],2,0)</f>
        <v>PRODUCTOS INDUSTRIALES Y RELACIONADOS</v>
      </c>
      <c r="C2460" s="36" t="s">
        <v>1987</v>
      </c>
      <c r="D2460" s="45" t="str">
        <f>+Tabla3[[#This Row],[id_detalle]]&amp;" "&amp;VLOOKUP(Tabla3[[#This Row],[id_detalle]],rubro_detalle[[Código]:[Rubro Detalle]],2,0)</f>
        <v>03.08.101 Abonos, Plaguicidas y Pesticidas</v>
      </c>
      <c r="E2460" s="33">
        <f>+IF(D2460=D2459,E2459+1,1)</f>
        <v>1</v>
      </c>
      <c r="F2460" s="47" t="str">
        <f>+LEFT(D2460,9)&amp;"-"&amp;E2460</f>
        <v>03.08.101-1</v>
      </c>
      <c r="G2460" s="37" t="s">
        <v>4186</v>
      </c>
      <c r="H2460" s="37">
        <v>176</v>
      </c>
    </row>
    <row r="2461" spans="1:8" x14ac:dyDescent="0.3">
      <c r="A2461" s="34" t="str">
        <f>+LEFT(Tabla3[[#This Row],[id_detalle]],2)</f>
        <v>03</v>
      </c>
      <c r="B2461" s="46" t="str">
        <f>VLOOKUP((LEFT(Tabla3[[#This Row],[id_detalle]],2)),id_rubro[[id]:[Rubro]],2,0)</f>
        <v>PRODUCTOS INDUSTRIALES Y RELACIONADOS</v>
      </c>
      <c r="C2461" s="36" t="s">
        <v>1987</v>
      </c>
      <c r="D2461" s="45" t="str">
        <f>+Tabla3[[#This Row],[id_detalle]]&amp;" "&amp;VLOOKUP(Tabla3[[#This Row],[id_detalle]],rubro_detalle[[Código]:[Rubro Detalle]],2,0)</f>
        <v>03.08.101 Abonos, Plaguicidas y Pesticidas</v>
      </c>
      <c r="E2461" s="33">
        <f>+IF(D2461=D2460,E2460+1,1)</f>
        <v>2</v>
      </c>
      <c r="F2461" s="47" t="str">
        <f>+LEFT(D2461,9)&amp;"-"&amp;E2461</f>
        <v>03.08.101-2</v>
      </c>
      <c r="G2461" s="37" t="s">
        <v>4187</v>
      </c>
      <c r="H2461" s="37">
        <v>185</v>
      </c>
    </row>
    <row r="2462" spans="1:8" x14ac:dyDescent="0.3">
      <c r="A2462" s="34" t="str">
        <f>+LEFT(Tabla3[[#This Row],[id_detalle]],2)</f>
        <v>03</v>
      </c>
      <c r="B2462" s="46" t="str">
        <f>VLOOKUP((LEFT(Tabla3[[#This Row],[id_detalle]],2)),id_rubro[[id]:[Rubro]],2,0)</f>
        <v>PRODUCTOS INDUSTRIALES Y RELACIONADOS</v>
      </c>
      <c r="C2462" s="36" t="s">
        <v>1987</v>
      </c>
      <c r="D2462" s="45" t="str">
        <f>+Tabla3[[#This Row],[id_detalle]]&amp;" "&amp;VLOOKUP(Tabla3[[#This Row],[id_detalle]],rubro_detalle[[Código]:[Rubro Detalle]],2,0)</f>
        <v>03.08.101 Abonos, Plaguicidas y Pesticidas</v>
      </c>
      <c r="E2462" s="33">
        <f>+IF(D2462=D2461,E2461+1,1)</f>
        <v>3</v>
      </c>
      <c r="F2462" s="47" t="str">
        <f>+LEFT(D2462,9)&amp;"-"&amp;E2462</f>
        <v>03.08.101-3</v>
      </c>
      <c r="G2462" s="37" t="s">
        <v>2691</v>
      </c>
      <c r="H2462" s="37">
        <v>201</v>
      </c>
    </row>
    <row r="2463" spans="1:8" x14ac:dyDescent="0.3">
      <c r="A2463" s="34" t="str">
        <f>+LEFT(Tabla3[[#This Row],[id_detalle]],2)</f>
        <v>03</v>
      </c>
      <c r="B2463" s="46" t="str">
        <f>VLOOKUP((LEFT(Tabla3[[#This Row],[id_detalle]],2)),id_rubro[[id]:[Rubro]],2,0)</f>
        <v>PRODUCTOS INDUSTRIALES Y RELACIONADOS</v>
      </c>
      <c r="C2463" s="36" t="s">
        <v>1987</v>
      </c>
      <c r="D2463" s="45" t="str">
        <f>+Tabla3[[#This Row],[id_detalle]]&amp;" "&amp;VLOOKUP(Tabla3[[#This Row],[id_detalle]],rubro_detalle[[Código]:[Rubro Detalle]],2,0)</f>
        <v>03.08.101 Abonos, Plaguicidas y Pesticidas</v>
      </c>
      <c r="E2463" s="33">
        <f t="shared" ref="E2463:E2465" si="122">+IF(D2463=D2462,E2462+1,1)</f>
        <v>4</v>
      </c>
      <c r="F2463" s="47" t="str">
        <f t="shared" ref="F2463:F2465" si="123">+LEFT(D2463,9)&amp;"-"&amp;E2463</f>
        <v>03.08.101-4</v>
      </c>
      <c r="G2463" s="37" t="s">
        <v>4188</v>
      </c>
      <c r="H2463" s="37">
        <v>214</v>
      </c>
    </row>
    <row r="2464" spans="1:8" x14ac:dyDescent="0.3">
      <c r="A2464" s="34" t="str">
        <f>+LEFT(Tabla3[[#This Row],[id_detalle]],2)</f>
        <v>03</v>
      </c>
      <c r="B2464" s="46" t="str">
        <f>VLOOKUP((LEFT(Tabla3[[#This Row],[id_detalle]],2)),id_rubro[[id]:[Rubro]],2,0)</f>
        <v>PRODUCTOS INDUSTRIALES Y RELACIONADOS</v>
      </c>
      <c r="C2464" s="36" t="s">
        <v>1987</v>
      </c>
      <c r="D2464" s="45" t="str">
        <f>+Tabla3[[#This Row],[id_detalle]]&amp;" "&amp;VLOOKUP(Tabla3[[#This Row],[id_detalle]],rubro_detalle[[Código]:[Rubro Detalle]],2,0)</f>
        <v>03.08.101 Abonos, Plaguicidas y Pesticidas</v>
      </c>
      <c r="E2464" s="33">
        <f t="shared" si="122"/>
        <v>5</v>
      </c>
      <c r="F2464" s="47" t="str">
        <f t="shared" si="123"/>
        <v>03.08.101-5</v>
      </c>
      <c r="G2464" s="37" t="s">
        <v>4189</v>
      </c>
      <c r="H2464" s="37">
        <v>238</v>
      </c>
    </row>
    <row r="2465" spans="1:8" x14ac:dyDescent="0.3">
      <c r="A2465" s="34" t="str">
        <f>+LEFT(Tabla3[[#This Row],[id_detalle]],2)</f>
        <v>03</v>
      </c>
      <c r="B2465" s="46" t="str">
        <f>VLOOKUP((LEFT(Tabla3[[#This Row],[id_detalle]],2)),id_rubro[[id]:[Rubro]],2,0)</f>
        <v>PRODUCTOS INDUSTRIALES Y RELACIONADOS</v>
      </c>
      <c r="C2465" s="36" t="s">
        <v>1987</v>
      </c>
      <c r="D2465" s="45" t="str">
        <f>+Tabla3[[#This Row],[id_detalle]]&amp;" "&amp;VLOOKUP(Tabla3[[#This Row],[id_detalle]],rubro_detalle[[Código]:[Rubro Detalle]],2,0)</f>
        <v>03.08.101 Abonos, Plaguicidas y Pesticidas</v>
      </c>
      <c r="E2465" s="33">
        <f t="shared" si="122"/>
        <v>6</v>
      </c>
      <c r="F2465" s="47" t="str">
        <f t="shared" si="123"/>
        <v>03.08.101-6</v>
      </c>
      <c r="G2465" s="37" t="s">
        <v>4190</v>
      </c>
      <c r="H2465" s="37">
        <v>256</v>
      </c>
    </row>
    <row r="2466" spans="1:8" x14ac:dyDescent="0.3">
      <c r="A2466" s="34" t="str">
        <f>+LEFT(Tabla3[[#This Row],[id_detalle]],2)</f>
        <v>03</v>
      </c>
      <c r="B2466" s="46" t="str">
        <f>VLOOKUP((LEFT(Tabla3[[#This Row],[id_detalle]],2)),id_rubro[[id]:[Rubro]],2,0)</f>
        <v>PRODUCTOS INDUSTRIALES Y RELACIONADOS</v>
      </c>
      <c r="C2466" s="36" t="s">
        <v>1987</v>
      </c>
      <c r="D2466" s="45" t="str">
        <f>+Tabla3[[#This Row],[id_detalle]]&amp;" "&amp;VLOOKUP(Tabla3[[#This Row],[id_detalle]],rubro_detalle[[Código]:[Rubro Detalle]],2,0)</f>
        <v>03.08.101 Abonos, Plaguicidas y Pesticidas</v>
      </c>
      <c r="E2466" s="33">
        <f t="shared" ref="E2466:E2471" si="124">+IF(D2466=D2465,E2465+1,1)</f>
        <v>7</v>
      </c>
      <c r="F2466" s="47" t="str">
        <f t="shared" ref="F2466:F2471" si="125">+LEFT(D2466,9)&amp;"-"&amp;E2466</f>
        <v>03.08.101-7</v>
      </c>
      <c r="G2466" s="37" t="s">
        <v>3766</v>
      </c>
      <c r="H2466" s="37">
        <v>313</v>
      </c>
    </row>
    <row r="2467" spans="1:8" x14ac:dyDescent="0.3">
      <c r="A2467" s="34" t="str">
        <f>+LEFT(Tabla3[[#This Row],[id_detalle]],2)</f>
        <v>03</v>
      </c>
      <c r="B2467" s="46" t="str">
        <f>VLOOKUP((LEFT(Tabla3[[#This Row],[id_detalle]],2)),id_rubro[[id]:[Rubro]],2,0)</f>
        <v>PRODUCTOS INDUSTRIALES Y RELACIONADOS</v>
      </c>
      <c r="C2467" s="36" t="s">
        <v>1987</v>
      </c>
      <c r="D2467" s="45" t="str">
        <f>+Tabla3[[#This Row],[id_detalle]]&amp;" "&amp;VLOOKUP(Tabla3[[#This Row],[id_detalle]],rubro_detalle[[Código]:[Rubro Detalle]],2,0)</f>
        <v>03.08.101 Abonos, Plaguicidas y Pesticidas</v>
      </c>
      <c r="E2467" s="33">
        <f t="shared" si="124"/>
        <v>8</v>
      </c>
      <c r="F2467" s="47" t="str">
        <f t="shared" si="125"/>
        <v>03.08.101-8</v>
      </c>
      <c r="G2467" s="37" t="s">
        <v>2710</v>
      </c>
      <c r="H2467" s="37">
        <v>332</v>
      </c>
    </row>
    <row r="2468" spans="1:8" x14ac:dyDescent="0.3">
      <c r="A2468" s="34" t="str">
        <f>+LEFT(Tabla3[[#This Row],[id_detalle]],2)</f>
        <v>03</v>
      </c>
      <c r="B2468" s="46" t="str">
        <f>VLOOKUP((LEFT(Tabla3[[#This Row],[id_detalle]],2)),id_rubro[[id]:[Rubro]],2,0)</f>
        <v>PRODUCTOS INDUSTRIALES Y RELACIONADOS</v>
      </c>
      <c r="C2468" s="36" t="s">
        <v>1987</v>
      </c>
      <c r="D2468" s="45" t="str">
        <f>+Tabla3[[#This Row],[id_detalle]]&amp;" "&amp;VLOOKUP(Tabla3[[#This Row],[id_detalle]],rubro_detalle[[Código]:[Rubro Detalle]],2,0)</f>
        <v>03.08.101 Abonos, Plaguicidas y Pesticidas</v>
      </c>
      <c r="E2468" s="33">
        <f t="shared" si="124"/>
        <v>9</v>
      </c>
      <c r="F2468" s="47" t="str">
        <f t="shared" si="125"/>
        <v>03.08.101-9</v>
      </c>
      <c r="G2468" s="37" t="s">
        <v>4191</v>
      </c>
      <c r="H2468" s="37">
        <v>370</v>
      </c>
    </row>
    <row r="2469" spans="1:8" x14ac:dyDescent="0.3">
      <c r="A2469" s="34" t="str">
        <f>+LEFT(Tabla3[[#This Row],[id_detalle]],2)</f>
        <v>03</v>
      </c>
      <c r="B2469" s="46" t="str">
        <f>VLOOKUP((LEFT(Tabla3[[#This Row],[id_detalle]],2)),id_rubro[[id]:[Rubro]],2,0)</f>
        <v>PRODUCTOS INDUSTRIALES Y RELACIONADOS</v>
      </c>
      <c r="C2469" s="36" t="s">
        <v>1987</v>
      </c>
      <c r="D2469" s="45" t="str">
        <f>+Tabla3[[#This Row],[id_detalle]]&amp;" "&amp;VLOOKUP(Tabla3[[#This Row],[id_detalle]],rubro_detalle[[Código]:[Rubro Detalle]],2,0)</f>
        <v>03.08.101 Abonos, Plaguicidas y Pesticidas</v>
      </c>
      <c r="E2469" s="33">
        <f t="shared" si="124"/>
        <v>10</v>
      </c>
      <c r="F2469" s="47" t="str">
        <f t="shared" si="125"/>
        <v>03.08.101-10</v>
      </c>
      <c r="G2469" s="37" t="s">
        <v>2522</v>
      </c>
      <c r="H2469" s="37">
        <v>646</v>
      </c>
    </row>
    <row r="2470" spans="1:8" x14ac:dyDescent="0.3">
      <c r="A2470" s="34" t="str">
        <f>+LEFT(Tabla3[[#This Row],[id_detalle]],2)</f>
        <v>03</v>
      </c>
      <c r="B2470" s="46" t="str">
        <f>VLOOKUP((LEFT(Tabla3[[#This Row],[id_detalle]],2)),id_rubro[[id]:[Rubro]],2,0)</f>
        <v>PRODUCTOS INDUSTRIALES Y RELACIONADOS</v>
      </c>
      <c r="C2470" s="36" t="s">
        <v>1987</v>
      </c>
      <c r="D2470" s="45" t="str">
        <f>+Tabla3[[#This Row],[id_detalle]]&amp;" "&amp;VLOOKUP(Tabla3[[#This Row],[id_detalle]],rubro_detalle[[Código]:[Rubro Detalle]],2,0)</f>
        <v>03.08.101 Abonos, Plaguicidas y Pesticidas</v>
      </c>
      <c r="E2470" s="33">
        <f t="shared" si="124"/>
        <v>11</v>
      </c>
      <c r="F2470" s="47" t="str">
        <f t="shared" si="125"/>
        <v>03.08.101-11</v>
      </c>
      <c r="G2470" s="37" t="s">
        <v>3511</v>
      </c>
      <c r="H2470" s="37">
        <v>754</v>
      </c>
    </row>
    <row r="2471" spans="1:8" x14ac:dyDescent="0.3">
      <c r="A2471" s="34" t="str">
        <f>+LEFT(Tabla3[[#This Row],[id_detalle]],2)</f>
        <v>03</v>
      </c>
      <c r="B2471" s="46" t="str">
        <f>VLOOKUP((LEFT(Tabla3[[#This Row],[id_detalle]],2)),id_rubro[[id]:[Rubro]],2,0)</f>
        <v>PRODUCTOS INDUSTRIALES Y RELACIONADOS</v>
      </c>
      <c r="C2471" s="36" t="s">
        <v>1987</v>
      </c>
      <c r="D2471" s="45" t="str">
        <f>+Tabla3[[#This Row],[id_detalle]]&amp;" "&amp;VLOOKUP(Tabla3[[#This Row],[id_detalle]],rubro_detalle[[Código]:[Rubro Detalle]],2,0)</f>
        <v>03.08.101 Abonos, Plaguicidas y Pesticidas</v>
      </c>
      <c r="E2471" s="33">
        <f t="shared" si="124"/>
        <v>12</v>
      </c>
      <c r="F2471" s="47" t="str">
        <f t="shared" si="125"/>
        <v>03.08.101-12</v>
      </c>
      <c r="G2471" s="37" t="s">
        <v>2726</v>
      </c>
      <c r="H2471" s="37">
        <v>776</v>
      </c>
    </row>
    <row r="2472" spans="1:8" x14ac:dyDescent="0.3">
      <c r="A2472" s="34" t="str">
        <f>+LEFT(Tabla3[[#This Row],[id_detalle]],2)</f>
        <v>03</v>
      </c>
      <c r="B2472" s="46" t="str">
        <f>VLOOKUP((LEFT(Tabla3[[#This Row],[id_detalle]],2)),id_rubro[[id]:[Rubro]],2,0)</f>
        <v>PRODUCTOS INDUSTRIALES Y RELACIONADOS</v>
      </c>
      <c r="C2472" s="36" t="s">
        <v>1987</v>
      </c>
      <c r="D2472" s="45" t="str">
        <f>+Tabla3[[#This Row],[id_detalle]]&amp;" "&amp;VLOOKUP(Tabla3[[#This Row],[id_detalle]],rubro_detalle[[Código]:[Rubro Detalle]],2,0)</f>
        <v>03.08.101 Abonos, Plaguicidas y Pesticidas</v>
      </c>
      <c r="E2472" s="33">
        <f t="shared" ref="E2472:E2483" si="126">+IF(D2472=D2471,E2471+1,1)</f>
        <v>13</v>
      </c>
      <c r="F2472" s="47" t="str">
        <f t="shared" ref="F2472:F2483" si="127">+LEFT(D2472,9)&amp;"-"&amp;E2472</f>
        <v>03.08.101-13</v>
      </c>
      <c r="G2472" s="38" t="s">
        <v>2727</v>
      </c>
      <c r="H2472" s="38">
        <v>779</v>
      </c>
    </row>
    <row r="2473" spans="1:8" x14ac:dyDescent="0.3">
      <c r="A2473" s="34" t="str">
        <f>+LEFT(Tabla3[[#This Row],[id_detalle]],2)</f>
        <v>03</v>
      </c>
      <c r="B2473" s="46" t="str">
        <f>VLOOKUP((LEFT(Tabla3[[#This Row],[id_detalle]],2)),id_rubro[[id]:[Rubro]],2,0)</f>
        <v>PRODUCTOS INDUSTRIALES Y RELACIONADOS</v>
      </c>
      <c r="C2473" s="36" t="s">
        <v>1987</v>
      </c>
      <c r="D2473" s="45" t="str">
        <f>+Tabla3[[#This Row],[id_detalle]]&amp;" "&amp;VLOOKUP(Tabla3[[#This Row],[id_detalle]],rubro_detalle[[Código]:[Rubro Detalle]],2,0)</f>
        <v>03.08.101 Abonos, Plaguicidas y Pesticidas</v>
      </c>
      <c r="E2473" s="33">
        <f t="shared" si="126"/>
        <v>14</v>
      </c>
      <c r="F2473" s="47" t="str">
        <f t="shared" si="127"/>
        <v>03.08.101-14</v>
      </c>
      <c r="G2473" s="37" t="s">
        <v>2757</v>
      </c>
      <c r="H2473" s="37">
        <v>786</v>
      </c>
    </row>
    <row r="2474" spans="1:8" x14ac:dyDescent="0.3">
      <c r="A2474" s="34" t="str">
        <f>+LEFT(Tabla3[[#This Row],[id_detalle]],2)</f>
        <v>03</v>
      </c>
      <c r="B2474" s="46" t="str">
        <f>VLOOKUP((LEFT(Tabla3[[#This Row],[id_detalle]],2)),id_rubro[[id]:[Rubro]],2,0)</f>
        <v>PRODUCTOS INDUSTRIALES Y RELACIONADOS</v>
      </c>
      <c r="C2474" s="36" t="s">
        <v>513</v>
      </c>
      <c r="D2474" s="45" t="str">
        <f>+Tabla3[[#This Row],[id_detalle]]&amp;" "&amp;VLOOKUP(Tabla3[[#This Row],[id_detalle]],rubro_detalle[[Código]:[Rubro Detalle]],2,0)</f>
        <v>03.08.105 Acidos</v>
      </c>
      <c r="E2474" s="33">
        <f t="shared" si="126"/>
        <v>1</v>
      </c>
      <c r="F2474" s="47" t="str">
        <f t="shared" si="127"/>
        <v>03.08.105-1</v>
      </c>
      <c r="G2474" s="37" t="s">
        <v>3294</v>
      </c>
      <c r="H2474" s="37">
        <v>529</v>
      </c>
    </row>
    <row r="2475" spans="1:8" x14ac:dyDescent="0.3">
      <c r="A2475" s="34" t="str">
        <f>+LEFT(Tabla3[[#This Row],[id_detalle]],2)</f>
        <v>03</v>
      </c>
      <c r="B2475" s="46" t="str">
        <f>VLOOKUP((LEFT(Tabla3[[#This Row],[id_detalle]],2)),id_rubro[[id]:[Rubro]],2,0)</f>
        <v>PRODUCTOS INDUSTRIALES Y RELACIONADOS</v>
      </c>
      <c r="C2475" s="36" t="s">
        <v>513</v>
      </c>
      <c r="D2475" s="45" t="str">
        <f>+Tabla3[[#This Row],[id_detalle]]&amp;" "&amp;VLOOKUP(Tabla3[[#This Row],[id_detalle]],rubro_detalle[[Código]:[Rubro Detalle]],2,0)</f>
        <v>03.08.105 Acidos</v>
      </c>
      <c r="E2475" s="33">
        <f t="shared" si="126"/>
        <v>2</v>
      </c>
      <c r="F2475" s="47" t="str">
        <f t="shared" si="127"/>
        <v>03.08.105-2</v>
      </c>
      <c r="G2475" s="37" t="s">
        <v>4192</v>
      </c>
      <c r="H2475" s="37">
        <v>676</v>
      </c>
    </row>
    <row r="2476" spans="1:8" x14ac:dyDescent="0.3">
      <c r="A2476" s="34" t="str">
        <f>+LEFT(Tabla3[[#This Row],[id_detalle]],2)</f>
        <v>03</v>
      </c>
      <c r="B2476" s="46" t="str">
        <f>VLOOKUP((LEFT(Tabla3[[#This Row],[id_detalle]],2)),id_rubro[[id]:[Rubro]],2,0)</f>
        <v>PRODUCTOS INDUSTRIALES Y RELACIONADOS</v>
      </c>
      <c r="C2476" s="36" t="s">
        <v>515</v>
      </c>
      <c r="D2476" s="45" t="str">
        <f>+Tabla3[[#This Row],[id_detalle]]&amp;" "&amp;VLOOKUP(Tabla3[[#This Row],[id_detalle]],rubro_detalle[[Código]:[Rubro Detalle]],2,0)</f>
        <v>03.08.111 Anilinas</v>
      </c>
      <c r="E2476" s="33">
        <f t="shared" si="126"/>
        <v>1</v>
      </c>
      <c r="F2476" s="47" t="str">
        <f t="shared" si="127"/>
        <v>03.08.111-1</v>
      </c>
      <c r="G2476" s="37" t="s">
        <v>4193</v>
      </c>
      <c r="H2476" s="37">
        <v>203</v>
      </c>
    </row>
    <row r="2477" spans="1:8" x14ac:dyDescent="0.3">
      <c r="A2477" s="34" t="str">
        <f>+LEFT(Tabla3[[#This Row],[id_detalle]],2)</f>
        <v>03</v>
      </c>
      <c r="B2477" s="46" t="str">
        <f>VLOOKUP((LEFT(Tabla3[[#This Row],[id_detalle]],2)),id_rubro[[id]:[Rubro]],2,0)</f>
        <v>PRODUCTOS INDUSTRIALES Y RELACIONADOS</v>
      </c>
      <c r="C2477" s="36" t="s">
        <v>515</v>
      </c>
      <c r="D2477" s="45" t="str">
        <f>+Tabla3[[#This Row],[id_detalle]]&amp;" "&amp;VLOOKUP(Tabla3[[#This Row],[id_detalle]],rubro_detalle[[Código]:[Rubro Detalle]],2,0)</f>
        <v>03.08.111 Anilinas</v>
      </c>
      <c r="E2477" s="33">
        <f t="shared" si="126"/>
        <v>2</v>
      </c>
      <c r="F2477" s="47" t="str">
        <f t="shared" si="127"/>
        <v>03.08.111-2</v>
      </c>
      <c r="G2477" s="37" t="s">
        <v>4194</v>
      </c>
      <c r="H2477" s="37">
        <v>204</v>
      </c>
    </row>
    <row r="2478" spans="1:8" x14ac:dyDescent="0.3">
      <c r="A2478" s="34" t="str">
        <f>+LEFT(Tabla3[[#This Row],[id_detalle]],2)</f>
        <v>03</v>
      </c>
      <c r="B2478" s="46" t="str">
        <f>VLOOKUP((LEFT(Tabla3[[#This Row],[id_detalle]],2)),id_rubro[[id]:[Rubro]],2,0)</f>
        <v>PRODUCTOS INDUSTRIALES Y RELACIONADOS</v>
      </c>
      <c r="C2478" s="36" t="s">
        <v>515</v>
      </c>
      <c r="D2478" s="45" t="str">
        <f>+Tabla3[[#This Row],[id_detalle]]&amp;" "&amp;VLOOKUP(Tabla3[[#This Row],[id_detalle]],rubro_detalle[[Código]:[Rubro Detalle]],2,0)</f>
        <v>03.08.111 Anilinas</v>
      </c>
      <c r="E2478" s="33">
        <f t="shared" si="126"/>
        <v>3</v>
      </c>
      <c r="F2478" s="47" t="str">
        <f t="shared" si="127"/>
        <v>03.08.111-3</v>
      </c>
      <c r="G2478" s="37" t="s">
        <v>4195</v>
      </c>
      <c r="H2478" s="37">
        <v>204</v>
      </c>
    </row>
    <row r="2479" spans="1:8" x14ac:dyDescent="0.3">
      <c r="A2479" s="34" t="str">
        <f>+LEFT(Tabla3[[#This Row],[id_detalle]],2)</f>
        <v>03</v>
      </c>
      <c r="B2479" s="46" t="str">
        <f>VLOOKUP((LEFT(Tabla3[[#This Row],[id_detalle]],2)),id_rubro[[id]:[Rubro]],2,0)</f>
        <v>PRODUCTOS INDUSTRIALES Y RELACIONADOS</v>
      </c>
      <c r="C2479" s="36" t="s">
        <v>515</v>
      </c>
      <c r="D2479" s="45" t="str">
        <f>+Tabla3[[#This Row],[id_detalle]]&amp;" "&amp;VLOOKUP(Tabla3[[#This Row],[id_detalle]],rubro_detalle[[Código]:[Rubro Detalle]],2,0)</f>
        <v>03.08.111 Anilinas</v>
      </c>
      <c r="E2479" s="33">
        <f t="shared" si="126"/>
        <v>4</v>
      </c>
      <c r="F2479" s="47" t="str">
        <f t="shared" si="127"/>
        <v>03.08.111-4</v>
      </c>
      <c r="G2479" s="37" t="s">
        <v>3009</v>
      </c>
      <c r="H2479" s="37">
        <v>609</v>
      </c>
    </row>
    <row r="2480" spans="1:8" x14ac:dyDescent="0.3">
      <c r="A2480" s="34" t="str">
        <f>+LEFT(Tabla3[[#This Row],[id_detalle]],2)</f>
        <v>03</v>
      </c>
      <c r="B2480" s="46" t="str">
        <f>VLOOKUP((LEFT(Tabla3[[#This Row],[id_detalle]],2)),id_rubro[[id]:[Rubro]],2,0)</f>
        <v>PRODUCTOS INDUSTRIALES Y RELACIONADOS</v>
      </c>
      <c r="C2480" s="36" t="s">
        <v>517</v>
      </c>
      <c r="D2480" s="45" t="str">
        <f>+Tabla3[[#This Row],[id_detalle]]&amp;" "&amp;VLOOKUP(Tabla3[[#This Row],[id_detalle]],rubro_detalle[[Código]:[Rubro Detalle]],2,0)</f>
        <v>03.08.121 Adhesivos, Colas, Aprestos,Sellantes y Similares</v>
      </c>
      <c r="E2480" s="33">
        <f t="shared" si="126"/>
        <v>1</v>
      </c>
      <c r="F2480" s="47" t="str">
        <f t="shared" si="127"/>
        <v>03.08.121-1</v>
      </c>
      <c r="G2480" s="37" t="s">
        <v>4196</v>
      </c>
      <c r="H2480" s="37">
        <v>163</v>
      </c>
    </row>
    <row r="2481" spans="1:8" x14ac:dyDescent="0.3">
      <c r="A2481" s="34" t="str">
        <f>+LEFT(Tabla3[[#This Row],[id_detalle]],2)</f>
        <v>03</v>
      </c>
      <c r="B2481" s="46" t="str">
        <f>VLOOKUP((LEFT(Tabla3[[#This Row],[id_detalle]],2)),id_rubro[[id]:[Rubro]],2,0)</f>
        <v>PRODUCTOS INDUSTRIALES Y RELACIONADOS</v>
      </c>
      <c r="C2481" s="36" t="s">
        <v>517</v>
      </c>
      <c r="D2481" s="45" t="str">
        <f>+Tabla3[[#This Row],[id_detalle]]&amp;" "&amp;VLOOKUP(Tabla3[[#This Row],[id_detalle]],rubro_detalle[[Código]:[Rubro Detalle]],2,0)</f>
        <v>03.08.121 Adhesivos, Colas, Aprestos,Sellantes y Similares</v>
      </c>
      <c r="E2481" s="33">
        <f t="shared" si="126"/>
        <v>2</v>
      </c>
      <c r="F2481" s="47" t="str">
        <f t="shared" si="127"/>
        <v>03.08.121-2</v>
      </c>
      <c r="G2481" s="37" t="s">
        <v>2730</v>
      </c>
      <c r="H2481" s="37">
        <v>201</v>
      </c>
    </row>
    <row r="2482" spans="1:8" x14ac:dyDescent="0.3">
      <c r="A2482" s="34" t="str">
        <f>+LEFT(Tabla3[[#This Row],[id_detalle]],2)</f>
        <v>03</v>
      </c>
      <c r="B2482" s="46" t="str">
        <f>VLOOKUP((LEFT(Tabla3[[#This Row],[id_detalle]],2)),id_rubro[[id]:[Rubro]],2,0)</f>
        <v>PRODUCTOS INDUSTRIALES Y RELACIONADOS</v>
      </c>
      <c r="C2482" s="36" t="s">
        <v>517</v>
      </c>
      <c r="D2482" s="45" t="str">
        <f>+Tabla3[[#This Row],[id_detalle]]&amp;" "&amp;VLOOKUP(Tabla3[[#This Row],[id_detalle]],rubro_detalle[[Código]:[Rubro Detalle]],2,0)</f>
        <v>03.08.121 Adhesivos, Colas, Aprestos,Sellantes y Similares</v>
      </c>
      <c r="E2482" s="33">
        <f t="shared" si="126"/>
        <v>3</v>
      </c>
      <c r="F2482" s="47" t="str">
        <f t="shared" si="127"/>
        <v>03.08.121-3</v>
      </c>
      <c r="G2482" s="37" t="s">
        <v>4197</v>
      </c>
      <c r="H2482" s="37">
        <v>213</v>
      </c>
    </row>
    <row r="2483" spans="1:8" x14ac:dyDescent="0.3">
      <c r="A2483" s="34" t="str">
        <f>+LEFT(Tabla3[[#This Row],[id_detalle]],2)</f>
        <v>03</v>
      </c>
      <c r="B2483" s="46" t="str">
        <f>VLOOKUP((LEFT(Tabla3[[#This Row],[id_detalle]],2)),id_rubro[[id]:[Rubro]],2,0)</f>
        <v>PRODUCTOS INDUSTRIALES Y RELACIONADOS</v>
      </c>
      <c r="C2483" s="36" t="s">
        <v>517</v>
      </c>
      <c r="D2483" s="45" t="str">
        <f>+Tabla3[[#This Row],[id_detalle]]&amp;" "&amp;VLOOKUP(Tabla3[[#This Row],[id_detalle]],rubro_detalle[[Código]:[Rubro Detalle]],2,0)</f>
        <v>03.08.121 Adhesivos, Colas, Aprestos,Sellantes y Similares</v>
      </c>
      <c r="E2483" s="33">
        <f t="shared" si="126"/>
        <v>4</v>
      </c>
      <c r="F2483" s="47" t="str">
        <f t="shared" si="127"/>
        <v>03.08.121-4</v>
      </c>
      <c r="G2483" s="37" t="s">
        <v>4180</v>
      </c>
      <c r="H2483" s="37">
        <v>272</v>
      </c>
    </row>
    <row r="2484" spans="1:8" x14ac:dyDescent="0.3">
      <c r="A2484" s="34" t="str">
        <f>+LEFT(Tabla3[[#This Row],[id_detalle]],2)</f>
        <v>03</v>
      </c>
      <c r="B2484" s="46" t="str">
        <f>VLOOKUP((LEFT(Tabla3[[#This Row],[id_detalle]],2)),id_rubro[[id]:[Rubro]],2,0)</f>
        <v>PRODUCTOS INDUSTRIALES Y RELACIONADOS</v>
      </c>
      <c r="C2484" s="36" t="s">
        <v>517</v>
      </c>
      <c r="D2484" s="45" t="str">
        <f>+Tabla3[[#This Row],[id_detalle]]&amp;" "&amp;VLOOKUP(Tabla3[[#This Row],[id_detalle]],rubro_detalle[[Código]:[Rubro Detalle]],2,0)</f>
        <v>03.08.121 Adhesivos, Colas, Aprestos,Sellantes y Similares</v>
      </c>
      <c r="E2484" s="33">
        <f t="shared" ref="E2484:E2487" si="128">+IF(D2484=D2483,E2483+1,1)</f>
        <v>5</v>
      </c>
      <c r="F2484" s="47" t="str">
        <f t="shared" ref="F2484:F2487" si="129">+LEFT(D2484,9)&amp;"-"&amp;E2484</f>
        <v>03.08.121-5</v>
      </c>
      <c r="G2484" s="37" t="s">
        <v>3461</v>
      </c>
      <c r="H2484" s="37">
        <v>370</v>
      </c>
    </row>
    <row r="2485" spans="1:8" x14ac:dyDescent="0.3">
      <c r="A2485" s="34" t="str">
        <f>+LEFT(Tabla3[[#This Row],[id_detalle]],2)</f>
        <v>03</v>
      </c>
      <c r="B2485" s="46" t="str">
        <f>VLOOKUP((LEFT(Tabla3[[#This Row],[id_detalle]],2)),id_rubro[[id]:[Rubro]],2,0)</f>
        <v>PRODUCTOS INDUSTRIALES Y RELACIONADOS</v>
      </c>
      <c r="C2485" s="36" t="s">
        <v>517</v>
      </c>
      <c r="D2485" s="45" t="str">
        <f>+Tabla3[[#This Row],[id_detalle]]&amp;" "&amp;VLOOKUP(Tabla3[[#This Row],[id_detalle]],rubro_detalle[[Código]:[Rubro Detalle]],2,0)</f>
        <v>03.08.121 Adhesivos, Colas, Aprestos,Sellantes y Similares</v>
      </c>
      <c r="E2485" s="33">
        <f t="shared" si="128"/>
        <v>6</v>
      </c>
      <c r="F2485" s="47" t="str">
        <f t="shared" si="129"/>
        <v>03.08.121-6</v>
      </c>
      <c r="G2485" s="37" t="s">
        <v>4198</v>
      </c>
      <c r="H2485" s="37">
        <v>485</v>
      </c>
    </row>
    <row r="2486" spans="1:8" x14ac:dyDescent="0.3">
      <c r="A2486" s="34" t="str">
        <f>+LEFT(Tabla3[[#This Row],[id_detalle]],2)</f>
        <v>03</v>
      </c>
      <c r="B2486" s="46" t="str">
        <f>VLOOKUP((LEFT(Tabla3[[#This Row],[id_detalle]],2)),id_rubro[[id]:[Rubro]],2,0)</f>
        <v>PRODUCTOS INDUSTRIALES Y RELACIONADOS</v>
      </c>
      <c r="C2486" s="36" t="s">
        <v>517</v>
      </c>
      <c r="D2486" s="45" t="str">
        <f>+Tabla3[[#This Row],[id_detalle]]&amp;" "&amp;VLOOKUP(Tabla3[[#This Row],[id_detalle]],rubro_detalle[[Código]:[Rubro Detalle]],2,0)</f>
        <v>03.08.121 Adhesivos, Colas, Aprestos,Sellantes y Similares</v>
      </c>
      <c r="E2486" s="33">
        <f t="shared" si="128"/>
        <v>7</v>
      </c>
      <c r="F2486" s="47" t="str">
        <f t="shared" si="129"/>
        <v>03.08.121-7</v>
      </c>
      <c r="G2486" s="37" t="s">
        <v>4199</v>
      </c>
      <c r="H2486" s="37">
        <v>489</v>
      </c>
    </row>
    <row r="2487" spans="1:8" x14ac:dyDescent="0.3">
      <c r="A2487" s="34" t="str">
        <f>+LEFT(Tabla3[[#This Row],[id_detalle]],2)</f>
        <v>03</v>
      </c>
      <c r="B2487" s="46" t="str">
        <f>VLOOKUP((LEFT(Tabla3[[#This Row],[id_detalle]],2)),id_rubro[[id]:[Rubro]],2,0)</f>
        <v>PRODUCTOS INDUSTRIALES Y RELACIONADOS</v>
      </c>
      <c r="C2487" s="36" t="s">
        <v>517</v>
      </c>
      <c r="D2487" s="45" t="str">
        <f>+Tabla3[[#This Row],[id_detalle]]&amp;" "&amp;VLOOKUP(Tabla3[[#This Row],[id_detalle]],rubro_detalle[[Código]:[Rubro Detalle]],2,0)</f>
        <v>03.08.121 Adhesivos, Colas, Aprestos,Sellantes y Similares</v>
      </c>
      <c r="E2487" s="33">
        <f t="shared" si="128"/>
        <v>8</v>
      </c>
      <c r="F2487" s="47" t="str">
        <f t="shared" si="129"/>
        <v>03.08.121-8</v>
      </c>
      <c r="G2487" s="37" t="s">
        <v>4200</v>
      </c>
      <c r="H2487" s="37">
        <v>510</v>
      </c>
    </row>
    <row r="2488" spans="1:8" x14ac:dyDescent="0.3">
      <c r="A2488" s="34" t="str">
        <f>+LEFT(Tabla3[[#This Row],[id_detalle]],2)</f>
        <v>03</v>
      </c>
      <c r="B2488" s="46" t="str">
        <f>VLOOKUP((LEFT(Tabla3[[#This Row],[id_detalle]],2)),id_rubro[[id]:[Rubro]],2,0)</f>
        <v>PRODUCTOS INDUSTRIALES Y RELACIONADOS</v>
      </c>
      <c r="C2488" s="36" t="s">
        <v>517</v>
      </c>
      <c r="D2488" s="45" t="str">
        <f>+Tabla3[[#This Row],[id_detalle]]&amp;" "&amp;VLOOKUP(Tabla3[[#This Row],[id_detalle]],rubro_detalle[[Código]:[Rubro Detalle]],2,0)</f>
        <v>03.08.121 Adhesivos, Colas, Aprestos,Sellantes y Similares</v>
      </c>
      <c r="E2488" s="33">
        <f t="shared" ref="E2488:E2495" si="130">+IF(D2488=D2487,E2487+1,1)</f>
        <v>9</v>
      </c>
      <c r="F2488" s="47" t="str">
        <f t="shared" ref="F2488:F2495" si="131">+LEFT(D2488,9)&amp;"-"&amp;E2488</f>
        <v>03.08.121-9</v>
      </c>
      <c r="G2488" s="37" t="s">
        <v>3532</v>
      </c>
      <c r="H2488" s="37">
        <v>519</v>
      </c>
    </row>
    <row r="2489" spans="1:8" x14ac:dyDescent="0.3">
      <c r="A2489" s="34" t="str">
        <f>+LEFT(Tabla3[[#This Row],[id_detalle]],2)</f>
        <v>03</v>
      </c>
      <c r="B2489" s="46" t="str">
        <f>VLOOKUP((LEFT(Tabla3[[#This Row],[id_detalle]],2)),id_rubro[[id]:[Rubro]],2,0)</f>
        <v>PRODUCTOS INDUSTRIALES Y RELACIONADOS</v>
      </c>
      <c r="C2489" s="36" t="s">
        <v>517</v>
      </c>
      <c r="D2489" s="45" t="str">
        <f>+Tabla3[[#This Row],[id_detalle]]&amp;" "&amp;VLOOKUP(Tabla3[[#This Row],[id_detalle]],rubro_detalle[[Código]:[Rubro Detalle]],2,0)</f>
        <v>03.08.121 Adhesivos, Colas, Aprestos,Sellantes y Similares</v>
      </c>
      <c r="E2489" s="33">
        <f t="shared" si="130"/>
        <v>10</v>
      </c>
      <c r="F2489" s="47" t="str">
        <f t="shared" si="131"/>
        <v>03.08.121-10</v>
      </c>
      <c r="G2489" s="37" t="s">
        <v>3798</v>
      </c>
      <c r="H2489" s="37">
        <v>593</v>
      </c>
    </row>
    <row r="2490" spans="1:8" x14ac:dyDescent="0.3">
      <c r="A2490" s="34" t="str">
        <f>+LEFT(Tabla3[[#This Row],[id_detalle]],2)</f>
        <v>03</v>
      </c>
      <c r="B2490" s="46" t="str">
        <f>VLOOKUP((LEFT(Tabla3[[#This Row],[id_detalle]],2)),id_rubro[[id]:[Rubro]],2,0)</f>
        <v>PRODUCTOS INDUSTRIALES Y RELACIONADOS</v>
      </c>
      <c r="C2490" s="36" t="s">
        <v>517</v>
      </c>
      <c r="D2490" s="45" t="str">
        <f>+Tabla3[[#This Row],[id_detalle]]&amp;" "&amp;VLOOKUP(Tabla3[[#This Row],[id_detalle]],rubro_detalle[[Código]:[Rubro Detalle]],2,0)</f>
        <v>03.08.121 Adhesivos, Colas, Aprestos,Sellantes y Similares</v>
      </c>
      <c r="E2490" s="33">
        <f t="shared" si="130"/>
        <v>11</v>
      </c>
      <c r="F2490" s="47" t="str">
        <f t="shared" si="131"/>
        <v>03.08.121-11</v>
      </c>
      <c r="G2490" s="37" t="s">
        <v>3620</v>
      </c>
      <c r="H2490" s="37">
        <v>593</v>
      </c>
    </row>
    <row r="2491" spans="1:8" x14ac:dyDescent="0.3">
      <c r="A2491" s="34" t="str">
        <f>+LEFT(Tabla3[[#This Row],[id_detalle]],2)</f>
        <v>03</v>
      </c>
      <c r="B2491" s="46" t="str">
        <f>VLOOKUP((LEFT(Tabla3[[#This Row],[id_detalle]],2)),id_rubro[[id]:[Rubro]],2,0)</f>
        <v>PRODUCTOS INDUSTRIALES Y RELACIONADOS</v>
      </c>
      <c r="C2491" s="36" t="s">
        <v>517</v>
      </c>
      <c r="D2491" s="45" t="str">
        <f>+Tabla3[[#This Row],[id_detalle]]&amp;" "&amp;VLOOKUP(Tabla3[[#This Row],[id_detalle]],rubro_detalle[[Código]:[Rubro Detalle]],2,0)</f>
        <v>03.08.121 Adhesivos, Colas, Aprestos,Sellantes y Similares</v>
      </c>
      <c r="E2491" s="33">
        <f t="shared" si="130"/>
        <v>12</v>
      </c>
      <c r="F2491" s="47" t="str">
        <f t="shared" si="131"/>
        <v>03.08.121-12</v>
      </c>
      <c r="G2491" s="37" t="s">
        <v>4201</v>
      </c>
      <c r="H2491" s="37">
        <v>616</v>
      </c>
    </row>
    <row r="2492" spans="1:8" x14ac:dyDescent="0.3">
      <c r="A2492" s="34" t="str">
        <f>+LEFT(Tabla3[[#This Row],[id_detalle]],2)</f>
        <v>03</v>
      </c>
      <c r="B2492" s="46" t="str">
        <f>VLOOKUP((LEFT(Tabla3[[#This Row],[id_detalle]],2)),id_rubro[[id]:[Rubro]],2,0)</f>
        <v>PRODUCTOS INDUSTRIALES Y RELACIONADOS</v>
      </c>
      <c r="C2492" s="36" t="s">
        <v>517</v>
      </c>
      <c r="D2492" s="45" t="str">
        <f>+Tabla3[[#This Row],[id_detalle]]&amp;" "&amp;VLOOKUP(Tabla3[[#This Row],[id_detalle]],rubro_detalle[[Código]:[Rubro Detalle]],2,0)</f>
        <v>03.08.121 Adhesivos, Colas, Aprestos,Sellantes y Similares</v>
      </c>
      <c r="E2492" s="33">
        <f t="shared" si="130"/>
        <v>13</v>
      </c>
      <c r="F2492" s="47" t="str">
        <f t="shared" si="131"/>
        <v>03.08.121-13</v>
      </c>
      <c r="G2492" s="37" t="s">
        <v>4202</v>
      </c>
      <c r="H2492" s="37">
        <v>655</v>
      </c>
    </row>
    <row r="2493" spans="1:8" x14ac:dyDescent="0.3">
      <c r="A2493" s="34" t="str">
        <f>+LEFT(Tabla3[[#This Row],[id_detalle]],2)</f>
        <v>03</v>
      </c>
      <c r="B2493" s="46" t="str">
        <f>VLOOKUP((LEFT(Tabla3[[#This Row],[id_detalle]],2)),id_rubro[[id]:[Rubro]],2,0)</f>
        <v>PRODUCTOS INDUSTRIALES Y RELACIONADOS</v>
      </c>
      <c r="C2493" s="36" t="s">
        <v>517</v>
      </c>
      <c r="D2493" s="45" t="str">
        <f>+Tabla3[[#This Row],[id_detalle]]&amp;" "&amp;VLOOKUP(Tabla3[[#This Row],[id_detalle]],rubro_detalle[[Código]:[Rubro Detalle]],2,0)</f>
        <v>03.08.121 Adhesivos, Colas, Aprestos,Sellantes y Similares</v>
      </c>
      <c r="E2493" s="33">
        <f t="shared" si="130"/>
        <v>14</v>
      </c>
      <c r="F2493" s="47" t="str">
        <f t="shared" si="131"/>
        <v>03.08.121-14</v>
      </c>
      <c r="G2493" s="37" t="s">
        <v>4203</v>
      </c>
      <c r="H2493" s="37">
        <v>658</v>
      </c>
    </row>
    <row r="2494" spans="1:8" x14ac:dyDescent="0.3">
      <c r="A2494" s="34" t="str">
        <f>+LEFT(Tabla3[[#This Row],[id_detalle]],2)</f>
        <v>03</v>
      </c>
      <c r="B2494" s="46" t="str">
        <f>VLOOKUP((LEFT(Tabla3[[#This Row],[id_detalle]],2)),id_rubro[[id]:[Rubro]],2,0)</f>
        <v>PRODUCTOS INDUSTRIALES Y RELACIONADOS</v>
      </c>
      <c r="C2494" s="36" t="s">
        <v>517</v>
      </c>
      <c r="D2494" s="45" t="str">
        <f>+Tabla3[[#This Row],[id_detalle]]&amp;" "&amp;VLOOKUP(Tabla3[[#This Row],[id_detalle]],rubro_detalle[[Código]:[Rubro Detalle]],2,0)</f>
        <v>03.08.121 Adhesivos, Colas, Aprestos,Sellantes y Similares</v>
      </c>
      <c r="E2494" s="33">
        <f t="shared" si="130"/>
        <v>15</v>
      </c>
      <c r="F2494" s="47" t="str">
        <f t="shared" si="131"/>
        <v>03.08.121-15</v>
      </c>
      <c r="G2494" s="37" t="s">
        <v>4204</v>
      </c>
      <c r="H2494" s="37">
        <v>686</v>
      </c>
    </row>
    <row r="2495" spans="1:8" x14ac:dyDescent="0.3">
      <c r="A2495" s="34" t="str">
        <f>+LEFT(Tabla3[[#This Row],[id_detalle]],2)</f>
        <v>03</v>
      </c>
      <c r="B2495" s="46" t="str">
        <f>VLOOKUP((LEFT(Tabla3[[#This Row],[id_detalle]],2)),id_rubro[[id]:[Rubro]],2,0)</f>
        <v>PRODUCTOS INDUSTRIALES Y RELACIONADOS</v>
      </c>
      <c r="C2495" s="36" t="s">
        <v>517</v>
      </c>
      <c r="D2495" s="45" t="str">
        <f>+Tabla3[[#This Row],[id_detalle]]&amp;" "&amp;VLOOKUP(Tabla3[[#This Row],[id_detalle]],rubro_detalle[[Código]:[Rubro Detalle]],2,0)</f>
        <v>03.08.121 Adhesivos, Colas, Aprestos,Sellantes y Similares</v>
      </c>
      <c r="E2495" s="33">
        <f t="shared" si="130"/>
        <v>16</v>
      </c>
      <c r="F2495" s="47" t="str">
        <f t="shared" si="131"/>
        <v>03.08.121-16</v>
      </c>
      <c r="G2495" s="37" t="s">
        <v>4205</v>
      </c>
      <c r="H2495" s="37">
        <v>693</v>
      </c>
    </row>
    <row r="2496" spans="1:8" x14ac:dyDescent="0.3">
      <c r="A2496" s="34" t="str">
        <f>+LEFT(Tabla3[[#This Row],[id_detalle]],2)</f>
        <v>03</v>
      </c>
      <c r="B2496" s="46" t="str">
        <f>VLOOKUP((LEFT(Tabla3[[#This Row],[id_detalle]],2)),id_rubro[[id]:[Rubro]],2,0)</f>
        <v>PRODUCTOS INDUSTRIALES Y RELACIONADOS</v>
      </c>
      <c r="C2496" s="36" t="s">
        <v>517</v>
      </c>
      <c r="D2496" s="45" t="str">
        <f>+Tabla3[[#This Row],[id_detalle]]&amp;" "&amp;VLOOKUP(Tabla3[[#This Row],[id_detalle]],rubro_detalle[[Código]:[Rubro Detalle]],2,0)</f>
        <v>03.08.121 Adhesivos, Colas, Aprestos,Sellantes y Similares</v>
      </c>
      <c r="E2496" s="33">
        <f t="shared" ref="E2496:E2501" si="132">+IF(D2496=D2495,E2495+1,1)</f>
        <v>17</v>
      </c>
      <c r="F2496" s="47" t="str">
        <f t="shared" ref="F2496:F2501" si="133">+LEFT(D2496,9)&amp;"-"&amp;E2496</f>
        <v>03.08.121-17</v>
      </c>
      <c r="G2496" s="37" t="s">
        <v>4206</v>
      </c>
      <c r="H2496" s="37">
        <v>694</v>
      </c>
    </row>
    <row r="2497" spans="1:8" x14ac:dyDescent="0.3">
      <c r="A2497" s="34" t="str">
        <f>+LEFT(Tabla3[[#This Row],[id_detalle]],2)</f>
        <v>03</v>
      </c>
      <c r="B2497" s="46" t="str">
        <f>VLOOKUP((LEFT(Tabla3[[#This Row],[id_detalle]],2)),id_rubro[[id]:[Rubro]],2,0)</f>
        <v>PRODUCTOS INDUSTRIALES Y RELACIONADOS</v>
      </c>
      <c r="C2497" s="36" t="s">
        <v>517</v>
      </c>
      <c r="D2497" s="45" t="str">
        <f>+Tabla3[[#This Row],[id_detalle]]&amp;" "&amp;VLOOKUP(Tabla3[[#This Row],[id_detalle]],rubro_detalle[[Código]:[Rubro Detalle]],2,0)</f>
        <v>03.08.121 Adhesivos, Colas, Aprestos,Sellantes y Similares</v>
      </c>
      <c r="E2497" s="33">
        <f t="shared" si="132"/>
        <v>18</v>
      </c>
      <c r="F2497" s="47" t="str">
        <f t="shared" si="133"/>
        <v>03.08.121-18</v>
      </c>
      <c r="G2497" s="37" t="s">
        <v>3504</v>
      </c>
      <c r="H2497" s="37">
        <v>695</v>
      </c>
    </row>
    <row r="2498" spans="1:8" x14ac:dyDescent="0.3">
      <c r="A2498" s="34" t="str">
        <f>+LEFT(Tabla3[[#This Row],[id_detalle]],2)</f>
        <v>03</v>
      </c>
      <c r="B2498" s="46" t="str">
        <f>VLOOKUP((LEFT(Tabla3[[#This Row],[id_detalle]],2)),id_rubro[[id]:[Rubro]],2,0)</f>
        <v>PRODUCTOS INDUSTRIALES Y RELACIONADOS</v>
      </c>
      <c r="C2498" s="36" t="s">
        <v>517</v>
      </c>
      <c r="D2498" s="45" t="str">
        <f>+Tabla3[[#This Row],[id_detalle]]&amp;" "&amp;VLOOKUP(Tabla3[[#This Row],[id_detalle]],rubro_detalle[[Código]:[Rubro Detalle]],2,0)</f>
        <v>03.08.121 Adhesivos, Colas, Aprestos,Sellantes y Similares</v>
      </c>
      <c r="E2498" s="33">
        <f t="shared" si="132"/>
        <v>19</v>
      </c>
      <c r="F2498" s="47" t="str">
        <f t="shared" si="133"/>
        <v>03.08.121-19</v>
      </c>
      <c r="G2498" s="37" t="s">
        <v>4207</v>
      </c>
      <c r="H2498" s="37">
        <v>698</v>
      </c>
    </row>
    <row r="2499" spans="1:8" x14ac:dyDescent="0.3">
      <c r="A2499" s="34" t="str">
        <f>+LEFT(Tabla3[[#This Row],[id_detalle]],2)</f>
        <v>03</v>
      </c>
      <c r="B2499" s="46" t="str">
        <f>VLOOKUP((LEFT(Tabla3[[#This Row],[id_detalle]],2)),id_rubro[[id]:[Rubro]],2,0)</f>
        <v>PRODUCTOS INDUSTRIALES Y RELACIONADOS</v>
      </c>
      <c r="C2499" s="36" t="s">
        <v>517</v>
      </c>
      <c r="D2499" s="45" t="str">
        <f>+Tabla3[[#This Row],[id_detalle]]&amp;" "&amp;VLOOKUP(Tabla3[[#This Row],[id_detalle]],rubro_detalle[[Código]:[Rubro Detalle]],2,0)</f>
        <v>03.08.121 Adhesivos, Colas, Aprestos,Sellantes y Similares</v>
      </c>
      <c r="E2499" s="33">
        <f t="shared" si="132"/>
        <v>20</v>
      </c>
      <c r="F2499" s="47" t="str">
        <f t="shared" si="133"/>
        <v>03.08.121-20</v>
      </c>
      <c r="G2499" s="37" t="s">
        <v>3611</v>
      </c>
      <c r="H2499" s="37">
        <v>709</v>
      </c>
    </row>
    <row r="2500" spans="1:8" x14ac:dyDescent="0.3">
      <c r="A2500" s="34" t="str">
        <f>+LEFT(Tabla3[[#This Row],[id_detalle]],2)</f>
        <v>03</v>
      </c>
      <c r="B2500" s="46" t="str">
        <f>VLOOKUP((LEFT(Tabla3[[#This Row],[id_detalle]],2)),id_rubro[[id]:[Rubro]],2,0)</f>
        <v>PRODUCTOS INDUSTRIALES Y RELACIONADOS</v>
      </c>
      <c r="C2500" s="36" t="s">
        <v>517</v>
      </c>
      <c r="D2500" s="45" t="str">
        <f>+Tabla3[[#This Row],[id_detalle]]&amp;" "&amp;VLOOKUP(Tabla3[[#This Row],[id_detalle]],rubro_detalle[[Código]:[Rubro Detalle]],2,0)</f>
        <v>03.08.121 Adhesivos, Colas, Aprestos,Sellantes y Similares</v>
      </c>
      <c r="E2500" s="33">
        <f t="shared" si="132"/>
        <v>21</v>
      </c>
      <c r="F2500" s="47" t="str">
        <f t="shared" si="133"/>
        <v>03.08.121-21</v>
      </c>
      <c r="G2500" s="37" t="s">
        <v>4208</v>
      </c>
      <c r="H2500" s="37">
        <v>742</v>
      </c>
    </row>
    <row r="2501" spans="1:8" x14ac:dyDescent="0.3">
      <c r="A2501" s="34" t="str">
        <f>+LEFT(Tabla3[[#This Row],[id_detalle]],2)</f>
        <v>03</v>
      </c>
      <c r="B2501" s="46" t="str">
        <f>VLOOKUP((LEFT(Tabla3[[#This Row],[id_detalle]],2)),id_rubro[[id]:[Rubro]],2,0)</f>
        <v>PRODUCTOS INDUSTRIALES Y RELACIONADOS</v>
      </c>
      <c r="C2501" s="36" t="s">
        <v>517</v>
      </c>
      <c r="D2501" s="45" t="str">
        <f>+Tabla3[[#This Row],[id_detalle]]&amp;" "&amp;VLOOKUP(Tabla3[[#This Row],[id_detalle]],rubro_detalle[[Código]:[Rubro Detalle]],2,0)</f>
        <v>03.08.121 Adhesivos, Colas, Aprestos,Sellantes y Similares</v>
      </c>
      <c r="E2501" s="33">
        <f t="shared" si="132"/>
        <v>22</v>
      </c>
      <c r="F2501" s="47" t="str">
        <f t="shared" si="133"/>
        <v>03.08.121-22</v>
      </c>
      <c r="G2501" s="37" t="s">
        <v>4209</v>
      </c>
      <c r="H2501" s="37">
        <v>742</v>
      </c>
    </row>
    <row r="2502" spans="1:8" x14ac:dyDescent="0.3">
      <c r="A2502" s="34" t="str">
        <f>+LEFT(Tabla3[[#This Row],[id_detalle]],2)</f>
        <v>03</v>
      </c>
      <c r="B2502" s="46" t="str">
        <f>VLOOKUP((LEFT(Tabla3[[#This Row],[id_detalle]],2)),id_rubro[[id]:[Rubro]],2,0)</f>
        <v>PRODUCTOS INDUSTRIALES Y RELACIONADOS</v>
      </c>
      <c r="C2502" s="36" t="s">
        <v>517</v>
      </c>
      <c r="D2502" s="45" t="str">
        <f>+Tabla3[[#This Row],[id_detalle]]&amp;" "&amp;VLOOKUP(Tabla3[[#This Row],[id_detalle]],rubro_detalle[[Código]:[Rubro Detalle]],2,0)</f>
        <v>03.08.121 Adhesivos, Colas, Aprestos,Sellantes y Similares</v>
      </c>
      <c r="E2502" s="33">
        <f t="shared" ref="E2502:E2505" si="134">+IF(D2502=D2501,E2501+1,1)</f>
        <v>23</v>
      </c>
      <c r="F2502" s="47" t="str">
        <f t="shared" ref="F2502:F2505" si="135">+LEFT(D2502,9)&amp;"-"&amp;E2502</f>
        <v>03.08.121-23</v>
      </c>
      <c r="G2502" s="37" t="s">
        <v>4210</v>
      </c>
      <c r="H2502" s="37">
        <v>765</v>
      </c>
    </row>
    <row r="2503" spans="1:8" x14ac:dyDescent="0.3">
      <c r="A2503" s="34" t="str">
        <f>+LEFT(Tabla3[[#This Row],[id_detalle]],2)</f>
        <v>03</v>
      </c>
      <c r="B2503" s="46" t="str">
        <f>VLOOKUP((LEFT(Tabla3[[#This Row],[id_detalle]],2)),id_rubro[[id]:[Rubro]],2,0)</f>
        <v>PRODUCTOS INDUSTRIALES Y RELACIONADOS</v>
      </c>
      <c r="C2503" s="36" t="s">
        <v>517</v>
      </c>
      <c r="D2503" s="45" t="str">
        <f>+Tabla3[[#This Row],[id_detalle]]&amp;" "&amp;VLOOKUP(Tabla3[[#This Row],[id_detalle]],rubro_detalle[[Código]:[Rubro Detalle]],2,0)</f>
        <v>03.08.121 Adhesivos, Colas, Aprestos,Sellantes y Similares</v>
      </c>
      <c r="E2503" s="33">
        <f t="shared" si="134"/>
        <v>24</v>
      </c>
      <c r="F2503" s="47" t="str">
        <f t="shared" si="135"/>
        <v>03.08.121-24</v>
      </c>
      <c r="G2503" s="37" t="s">
        <v>4083</v>
      </c>
      <c r="H2503" s="37">
        <v>786</v>
      </c>
    </row>
    <row r="2504" spans="1:8" x14ac:dyDescent="0.3">
      <c r="A2504" s="34" t="str">
        <f>+LEFT(Tabla3[[#This Row],[id_detalle]],2)</f>
        <v>03</v>
      </c>
      <c r="B2504" s="46" t="str">
        <f>VLOOKUP((LEFT(Tabla3[[#This Row],[id_detalle]],2)),id_rubro[[id]:[Rubro]],2,0)</f>
        <v>PRODUCTOS INDUSTRIALES Y RELACIONADOS</v>
      </c>
      <c r="C2504" s="36" t="s">
        <v>517</v>
      </c>
      <c r="D2504" s="45" t="str">
        <f>+Tabla3[[#This Row],[id_detalle]]&amp;" "&amp;VLOOKUP(Tabla3[[#This Row],[id_detalle]],rubro_detalle[[Código]:[Rubro Detalle]],2,0)</f>
        <v>03.08.121 Adhesivos, Colas, Aprestos,Sellantes y Similares</v>
      </c>
      <c r="E2504" s="33">
        <f t="shared" si="134"/>
        <v>25</v>
      </c>
      <c r="F2504" s="47" t="str">
        <f t="shared" si="135"/>
        <v>03.08.121-25</v>
      </c>
      <c r="G2504" s="37" t="s">
        <v>4211</v>
      </c>
      <c r="H2504" s="37">
        <v>830</v>
      </c>
    </row>
    <row r="2505" spans="1:8" x14ac:dyDescent="0.3">
      <c r="A2505" s="34" t="str">
        <f>+LEFT(Tabla3[[#This Row],[id_detalle]],2)</f>
        <v>03</v>
      </c>
      <c r="B2505" s="46" t="str">
        <f>VLOOKUP((LEFT(Tabla3[[#This Row],[id_detalle]],2)),id_rubro[[id]:[Rubro]],2,0)</f>
        <v>PRODUCTOS INDUSTRIALES Y RELACIONADOS</v>
      </c>
      <c r="C2505" s="36" t="s">
        <v>517</v>
      </c>
      <c r="D2505" s="45" t="str">
        <f>+Tabla3[[#This Row],[id_detalle]]&amp;" "&amp;VLOOKUP(Tabla3[[#This Row],[id_detalle]],rubro_detalle[[Código]:[Rubro Detalle]],2,0)</f>
        <v>03.08.121 Adhesivos, Colas, Aprestos,Sellantes y Similares</v>
      </c>
      <c r="E2505" s="33">
        <f t="shared" si="134"/>
        <v>26</v>
      </c>
      <c r="F2505" s="47" t="str">
        <f t="shared" si="135"/>
        <v>03.08.121-26</v>
      </c>
      <c r="G2505" s="37" t="s">
        <v>3655</v>
      </c>
      <c r="H2505" s="37">
        <v>848</v>
      </c>
    </row>
    <row r="2506" spans="1:8" x14ac:dyDescent="0.3">
      <c r="A2506" s="34" t="str">
        <f>+LEFT(Tabla3[[#This Row],[id_detalle]],2)</f>
        <v>03</v>
      </c>
      <c r="B2506" s="46" t="str">
        <f>VLOOKUP((LEFT(Tabla3[[#This Row],[id_detalle]],2)),id_rubro[[id]:[Rubro]],2,0)</f>
        <v>PRODUCTOS INDUSTRIALES Y RELACIONADOS</v>
      </c>
      <c r="C2506" s="36" t="s">
        <v>519</v>
      </c>
      <c r="D2506" s="45" t="str">
        <f>+Tabla3[[#This Row],[id_detalle]]&amp;" "&amp;VLOOKUP(Tabla3[[#This Row],[id_detalle]],rubro_detalle[[Código]:[Rubro Detalle]],2,0)</f>
        <v>03.08.131 Adtivos e impermeabilizantes</v>
      </c>
      <c r="E2506" s="33">
        <f>+IF(D2506=D2505,E2505+1,1)</f>
        <v>1</v>
      </c>
      <c r="F2506" s="47" t="str">
        <f>+LEFT(D2506,9)&amp;"-"&amp;E2506</f>
        <v>03.08.131-1</v>
      </c>
      <c r="G2506" s="37" t="s">
        <v>2730</v>
      </c>
      <c r="H2506" s="37">
        <v>201</v>
      </c>
    </row>
    <row r="2507" spans="1:8" x14ac:dyDescent="0.3">
      <c r="A2507" s="34" t="str">
        <f>+LEFT(Tabla3[[#This Row],[id_detalle]],2)</f>
        <v>03</v>
      </c>
      <c r="B2507" s="46" t="str">
        <f>VLOOKUP((LEFT(Tabla3[[#This Row],[id_detalle]],2)),id_rubro[[id]:[Rubro]],2,0)</f>
        <v>PRODUCTOS INDUSTRIALES Y RELACIONADOS</v>
      </c>
      <c r="C2507" s="36" t="s">
        <v>519</v>
      </c>
      <c r="D2507" s="45" t="str">
        <f>+Tabla3[[#This Row],[id_detalle]]&amp;" "&amp;VLOOKUP(Tabla3[[#This Row],[id_detalle]],rubro_detalle[[Código]:[Rubro Detalle]],2,0)</f>
        <v>03.08.131 Adtivos e impermeabilizantes</v>
      </c>
      <c r="E2507" s="33">
        <f>+IF(D2507=D2506,E2506+1,1)</f>
        <v>2</v>
      </c>
      <c r="F2507" s="47" t="str">
        <f>+LEFT(D2507,9)&amp;"-"&amp;E2507</f>
        <v>03.08.131-2</v>
      </c>
      <c r="G2507" s="37" t="s">
        <v>4197</v>
      </c>
      <c r="H2507" s="37">
        <v>213</v>
      </c>
    </row>
    <row r="2508" spans="1:8" x14ac:dyDescent="0.3">
      <c r="A2508" s="34" t="str">
        <f>+LEFT(Tabla3[[#This Row],[id_detalle]],2)</f>
        <v>03</v>
      </c>
      <c r="B2508" s="46" t="str">
        <f>VLOOKUP((LEFT(Tabla3[[#This Row],[id_detalle]],2)),id_rubro[[id]:[Rubro]],2,0)</f>
        <v>PRODUCTOS INDUSTRIALES Y RELACIONADOS</v>
      </c>
      <c r="C2508" s="36" t="s">
        <v>519</v>
      </c>
      <c r="D2508" s="45" t="str">
        <f>+Tabla3[[#This Row],[id_detalle]]&amp;" "&amp;VLOOKUP(Tabla3[[#This Row],[id_detalle]],rubro_detalle[[Código]:[Rubro Detalle]],2,0)</f>
        <v>03.08.131 Adtivos e impermeabilizantes</v>
      </c>
      <c r="E2508" s="33">
        <f>+IF(D2508=D2507,E2507+1,1)</f>
        <v>3</v>
      </c>
      <c r="F2508" s="47" t="str">
        <f>+LEFT(D2508,9)&amp;"-"&amp;E2508</f>
        <v>03.08.131-3</v>
      </c>
      <c r="G2508" s="37" t="s">
        <v>4212</v>
      </c>
      <c r="H2508" s="37">
        <v>468</v>
      </c>
    </row>
    <row r="2509" spans="1:8" x14ac:dyDescent="0.3">
      <c r="A2509" s="34" t="str">
        <f>+LEFT(Tabla3[[#This Row],[id_detalle]],2)</f>
        <v>03</v>
      </c>
      <c r="B2509" s="46" t="str">
        <f>VLOOKUP((LEFT(Tabla3[[#This Row],[id_detalle]],2)),id_rubro[[id]:[Rubro]],2,0)</f>
        <v>PRODUCTOS INDUSTRIALES Y RELACIONADOS</v>
      </c>
      <c r="C2509" s="36" t="s">
        <v>519</v>
      </c>
      <c r="D2509" s="45" t="str">
        <f>+Tabla3[[#This Row],[id_detalle]]&amp;" "&amp;VLOOKUP(Tabla3[[#This Row],[id_detalle]],rubro_detalle[[Código]:[Rubro Detalle]],2,0)</f>
        <v>03.08.131 Adtivos e impermeabilizantes</v>
      </c>
      <c r="E2509" s="33">
        <f t="shared" ref="E2509:E2511" si="136">+IF(D2509=D2508,E2508+1,1)</f>
        <v>4</v>
      </c>
      <c r="F2509" s="47" t="str">
        <f t="shared" ref="F2509:F2511" si="137">+LEFT(D2509,9)&amp;"-"&amp;E2509</f>
        <v>03.08.131-4</v>
      </c>
      <c r="G2509" s="37" t="s">
        <v>4199</v>
      </c>
      <c r="H2509" s="37">
        <v>489</v>
      </c>
    </row>
    <row r="2510" spans="1:8" x14ac:dyDescent="0.3">
      <c r="A2510" s="34" t="str">
        <f>+LEFT(Tabla3[[#This Row],[id_detalle]],2)</f>
        <v>03</v>
      </c>
      <c r="B2510" s="46" t="str">
        <f>VLOOKUP((LEFT(Tabla3[[#This Row],[id_detalle]],2)),id_rubro[[id]:[Rubro]],2,0)</f>
        <v>PRODUCTOS INDUSTRIALES Y RELACIONADOS</v>
      </c>
      <c r="C2510" s="36" t="s">
        <v>519</v>
      </c>
      <c r="D2510" s="45" t="str">
        <f>+Tabla3[[#This Row],[id_detalle]]&amp;" "&amp;VLOOKUP(Tabla3[[#This Row],[id_detalle]],rubro_detalle[[Código]:[Rubro Detalle]],2,0)</f>
        <v>03.08.131 Adtivos e impermeabilizantes</v>
      </c>
      <c r="E2510" s="33">
        <f t="shared" si="136"/>
        <v>5</v>
      </c>
      <c r="F2510" s="47" t="str">
        <f t="shared" si="137"/>
        <v>03.08.131-5</v>
      </c>
      <c r="G2510" s="37" t="s">
        <v>3620</v>
      </c>
      <c r="H2510" s="37">
        <v>593</v>
      </c>
    </row>
    <row r="2511" spans="1:8" x14ac:dyDescent="0.3">
      <c r="A2511" s="34" t="str">
        <f>+LEFT(Tabla3[[#This Row],[id_detalle]],2)</f>
        <v>03</v>
      </c>
      <c r="B2511" s="46" t="str">
        <f>VLOOKUP((LEFT(Tabla3[[#This Row],[id_detalle]],2)),id_rubro[[id]:[Rubro]],2,0)</f>
        <v>PRODUCTOS INDUSTRIALES Y RELACIONADOS</v>
      </c>
      <c r="C2511" s="36" t="s">
        <v>519</v>
      </c>
      <c r="D2511" s="45" t="str">
        <f>+Tabla3[[#This Row],[id_detalle]]&amp;" "&amp;VLOOKUP(Tabla3[[#This Row],[id_detalle]],rubro_detalle[[Código]:[Rubro Detalle]],2,0)</f>
        <v>03.08.131 Adtivos e impermeabilizantes</v>
      </c>
      <c r="E2511" s="33">
        <f t="shared" si="136"/>
        <v>6</v>
      </c>
      <c r="F2511" s="47" t="str">
        <f t="shared" si="137"/>
        <v>03.08.131-6</v>
      </c>
      <c r="G2511" s="37" t="s">
        <v>4213</v>
      </c>
      <c r="H2511" s="37">
        <v>607</v>
      </c>
    </row>
    <row r="2512" spans="1:8" x14ac:dyDescent="0.3">
      <c r="A2512" s="34" t="str">
        <f>+LEFT(Tabla3[[#This Row],[id_detalle]],2)</f>
        <v>03</v>
      </c>
      <c r="B2512" s="46" t="str">
        <f>VLOOKUP((LEFT(Tabla3[[#This Row],[id_detalle]],2)),id_rubro[[id]:[Rubro]],2,0)</f>
        <v>PRODUCTOS INDUSTRIALES Y RELACIONADOS</v>
      </c>
      <c r="C2512" s="36" t="s">
        <v>519</v>
      </c>
      <c r="D2512" s="45" t="str">
        <f>+Tabla3[[#This Row],[id_detalle]]&amp;" "&amp;VLOOKUP(Tabla3[[#This Row],[id_detalle]],rubro_detalle[[Código]:[Rubro Detalle]],2,0)</f>
        <v>03.08.131 Adtivos e impermeabilizantes</v>
      </c>
      <c r="E2512" s="33">
        <f t="shared" ref="E2512:E2519" si="138">+IF(D2512=D2511,E2511+1,1)</f>
        <v>7</v>
      </c>
      <c r="F2512" s="47" t="str">
        <f t="shared" ref="F2512:F2519" si="139">+LEFT(D2512,9)&amp;"-"&amp;E2512</f>
        <v>03.08.131-7</v>
      </c>
      <c r="G2512" s="37" t="s">
        <v>4203</v>
      </c>
      <c r="H2512" s="37">
        <v>658</v>
      </c>
    </row>
    <row r="2513" spans="1:8" x14ac:dyDescent="0.3">
      <c r="A2513" s="34" t="str">
        <f>+LEFT(Tabla3[[#This Row],[id_detalle]],2)</f>
        <v>03</v>
      </c>
      <c r="B2513" s="46" t="str">
        <f>VLOOKUP((LEFT(Tabla3[[#This Row],[id_detalle]],2)),id_rubro[[id]:[Rubro]],2,0)</f>
        <v>PRODUCTOS INDUSTRIALES Y RELACIONADOS</v>
      </c>
      <c r="C2513" s="36" t="s">
        <v>519</v>
      </c>
      <c r="D2513" s="45" t="str">
        <f>+Tabla3[[#This Row],[id_detalle]]&amp;" "&amp;VLOOKUP(Tabla3[[#This Row],[id_detalle]],rubro_detalle[[Código]:[Rubro Detalle]],2,0)</f>
        <v>03.08.131 Adtivos e impermeabilizantes</v>
      </c>
      <c r="E2513" s="33">
        <f t="shared" si="138"/>
        <v>8</v>
      </c>
      <c r="F2513" s="47" t="str">
        <f t="shared" si="139"/>
        <v>03.08.131-8</v>
      </c>
      <c r="G2513" s="37" t="s">
        <v>4214</v>
      </c>
      <c r="H2513" s="37">
        <v>672</v>
      </c>
    </row>
    <row r="2514" spans="1:8" x14ac:dyDescent="0.3">
      <c r="A2514" s="34" t="str">
        <f>+LEFT(Tabla3[[#This Row],[id_detalle]],2)</f>
        <v>03</v>
      </c>
      <c r="B2514" s="46" t="str">
        <f>VLOOKUP((LEFT(Tabla3[[#This Row],[id_detalle]],2)),id_rubro[[id]:[Rubro]],2,0)</f>
        <v>PRODUCTOS INDUSTRIALES Y RELACIONADOS</v>
      </c>
      <c r="C2514" s="36" t="s">
        <v>519</v>
      </c>
      <c r="D2514" s="45" t="str">
        <f>+Tabla3[[#This Row],[id_detalle]]&amp;" "&amp;VLOOKUP(Tabla3[[#This Row],[id_detalle]],rubro_detalle[[Código]:[Rubro Detalle]],2,0)</f>
        <v>03.08.131 Adtivos e impermeabilizantes</v>
      </c>
      <c r="E2514" s="33">
        <f t="shared" si="138"/>
        <v>9</v>
      </c>
      <c r="F2514" s="47" t="str">
        <f t="shared" si="139"/>
        <v>03.08.131-9</v>
      </c>
      <c r="G2514" s="37" t="s">
        <v>4208</v>
      </c>
      <c r="H2514" s="37">
        <v>742</v>
      </c>
    </row>
    <row r="2515" spans="1:8" x14ac:dyDescent="0.3">
      <c r="A2515" s="34" t="str">
        <f>+LEFT(Tabla3[[#This Row],[id_detalle]],2)</f>
        <v>03</v>
      </c>
      <c r="B2515" s="46" t="str">
        <f>VLOOKUP((LEFT(Tabla3[[#This Row],[id_detalle]],2)),id_rubro[[id]:[Rubro]],2,0)</f>
        <v>PRODUCTOS INDUSTRIALES Y RELACIONADOS</v>
      </c>
      <c r="C2515" s="36" t="s">
        <v>521</v>
      </c>
      <c r="D2515" s="45" t="str">
        <f>+Tabla3[[#This Row],[id_detalle]]&amp;" "&amp;VLOOKUP(Tabla3[[#This Row],[id_detalle]],rubro_detalle[[Código]:[Rubro Detalle]],2,0)</f>
        <v>03.08.135 Aerosoles en General</v>
      </c>
      <c r="E2515" s="33">
        <f t="shared" si="138"/>
        <v>1</v>
      </c>
      <c r="F2515" s="47" t="str">
        <f t="shared" si="139"/>
        <v>03.08.135-1</v>
      </c>
      <c r="G2515" s="37" t="s">
        <v>4215</v>
      </c>
      <c r="H2515" s="37">
        <v>166</v>
      </c>
    </row>
    <row r="2516" spans="1:8" x14ac:dyDescent="0.3">
      <c r="A2516" s="34" t="str">
        <f>+LEFT(Tabla3[[#This Row],[id_detalle]],2)</f>
        <v>03</v>
      </c>
      <c r="B2516" s="46" t="str">
        <f>VLOOKUP((LEFT(Tabla3[[#This Row],[id_detalle]],2)),id_rubro[[id]:[Rubro]],2,0)</f>
        <v>PRODUCTOS INDUSTRIALES Y RELACIONADOS</v>
      </c>
      <c r="C2516" s="36" t="s">
        <v>521</v>
      </c>
      <c r="D2516" s="45" t="str">
        <f>+Tabla3[[#This Row],[id_detalle]]&amp;" "&amp;VLOOKUP(Tabla3[[#This Row],[id_detalle]],rubro_detalle[[Código]:[Rubro Detalle]],2,0)</f>
        <v>03.08.135 Aerosoles en General</v>
      </c>
      <c r="E2516" s="33">
        <f t="shared" si="138"/>
        <v>2</v>
      </c>
      <c r="F2516" s="47" t="str">
        <f t="shared" si="139"/>
        <v>03.08.135-2</v>
      </c>
      <c r="G2516" s="37" t="s">
        <v>4216</v>
      </c>
      <c r="H2516" s="37">
        <v>574</v>
      </c>
    </row>
    <row r="2517" spans="1:8" x14ac:dyDescent="0.3">
      <c r="A2517" s="34" t="str">
        <f>+LEFT(Tabla3[[#This Row],[id_detalle]],2)</f>
        <v>03</v>
      </c>
      <c r="B2517" s="46" t="str">
        <f>VLOOKUP((LEFT(Tabla3[[#This Row],[id_detalle]],2)),id_rubro[[id]:[Rubro]],2,0)</f>
        <v>PRODUCTOS INDUSTRIALES Y RELACIONADOS</v>
      </c>
      <c r="C2517" s="36" t="s">
        <v>523</v>
      </c>
      <c r="D2517" s="45" t="str">
        <f>+Tabla3[[#This Row],[id_detalle]]&amp;" "&amp;VLOOKUP(Tabla3[[#This Row],[id_detalle]],rubro_detalle[[Código]:[Rubro Detalle]],2,0)</f>
        <v>03.08.141 Aislantes e Impermeabilizantes</v>
      </c>
      <c r="E2517" s="33">
        <f t="shared" si="138"/>
        <v>1</v>
      </c>
      <c r="F2517" s="47" t="str">
        <f t="shared" si="139"/>
        <v>03.08.141-1</v>
      </c>
      <c r="G2517" s="37" t="s">
        <v>4217</v>
      </c>
      <c r="H2517" s="37">
        <v>189</v>
      </c>
    </row>
    <row r="2518" spans="1:8" x14ac:dyDescent="0.3">
      <c r="A2518" s="34" t="str">
        <f>+LEFT(Tabla3[[#This Row],[id_detalle]],2)</f>
        <v>03</v>
      </c>
      <c r="B2518" s="46" t="str">
        <f>VLOOKUP((LEFT(Tabla3[[#This Row],[id_detalle]],2)),id_rubro[[id]:[Rubro]],2,0)</f>
        <v>PRODUCTOS INDUSTRIALES Y RELACIONADOS</v>
      </c>
      <c r="C2518" s="36" t="s">
        <v>523</v>
      </c>
      <c r="D2518" s="45" t="str">
        <f>+Tabla3[[#This Row],[id_detalle]]&amp;" "&amp;VLOOKUP(Tabla3[[#This Row],[id_detalle]],rubro_detalle[[Código]:[Rubro Detalle]],2,0)</f>
        <v>03.08.141 Aislantes e Impermeabilizantes</v>
      </c>
      <c r="E2518" s="33">
        <f t="shared" si="138"/>
        <v>2</v>
      </c>
      <c r="F2518" s="47" t="str">
        <f t="shared" si="139"/>
        <v>03.08.141-2</v>
      </c>
      <c r="G2518" s="37" t="s">
        <v>4218</v>
      </c>
      <c r="H2518" s="37">
        <v>190</v>
      </c>
    </row>
    <row r="2519" spans="1:8" x14ac:dyDescent="0.3">
      <c r="A2519" s="34" t="str">
        <f>+LEFT(Tabla3[[#This Row],[id_detalle]],2)</f>
        <v>03</v>
      </c>
      <c r="B2519" s="46" t="str">
        <f>VLOOKUP((LEFT(Tabla3[[#This Row],[id_detalle]],2)),id_rubro[[id]:[Rubro]],2,0)</f>
        <v>PRODUCTOS INDUSTRIALES Y RELACIONADOS</v>
      </c>
      <c r="C2519" s="36" t="s">
        <v>523</v>
      </c>
      <c r="D2519" s="45" t="str">
        <f>+Tabla3[[#This Row],[id_detalle]]&amp;" "&amp;VLOOKUP(Tabla3[[#This Row],[id_detalle]],rubro_detalle[[Código]:[Rubro Detalle]],2,0)</f>
        <v>03.08.141 Aislantes e Impermeabilizantes</v>
      </c>
      <c r="E2519" s="33">
        <f t="shared" si="138"/>
        <v>3</v>
      </c>
      <c r="F2519" s="47" t="str">
        <f t="shared" si="139"/>
        <v>03.08.141-3</v>
      </c>
      <c r="G2519" s="37" t="s">
        <v>2730</v>
      </c>
      <c r="H2519" s="37">
        <v>201</v>
      </c>
    </row>
    <row r="2520" spans="1:8" x14ac:dyDescent="0.3">
      <c r="A2520" s="34" t="str">
        <f>+LEFT(Tabla3[[#This Row],[id_detalle]],2)</f>
        <v>03</v>
      </c>
      <c r="B2520" s="46" t="str">
        <f>VLOOKUP((LEFT(Tabla3[[#This Row],[id_detalle]],2)),id_rubro[[id]:[Rubro]],2,0)</f>
        <v>PRODUCTOS INDUSTRIALES Y RELACIONADOS</v>
      </c>
      <c r="C2520" s="36" t="s">
        <v>523</v>
      </c>
      <c r="D2520" s="45" t="str">
        <f>+Tabla3[[#This Row],[id_detalle]]&amp;" "&amp;VLOOKUP(Tabla3[[#This Row],[id_detalle]],rubro_detalle[[Código]:[Rubro Detalle]],2,0)</f>
        <v>03.08.141 Aislantes e Impermeabilizantes</v>
      </c>
      <c r="E2520" s="33">
        <f t="shared" ref="E2520:E2522" si="140">+IF(D2520=D2519,E2519+1,1)</f>
        <v>4</v>
      </c>
      <c r="F2520" s="47" t="str">
        <f t="shared" ref="F2520:F2522" si="141">+LEFT(D2520,9)&amp;"-"&amp;E2520</f>
        <v>03.08.141-4</v>
      </c>
      <c r="G2520" s="37" t="s">
        <v>4219</v>
      </c>
      <c r="H2520" s="37">
        <v>217</v>
      </c>
    </row>
    <row r="2521" spans="1:8" x14ac:dyDescent="0.3">
      <c r="A2521" s="34" t="str">
        <f>+LEFT(Tabla3[[#This Row],[id_detalle]],2)</f>
        <v>03</v>
      </c>
      <c r="B2521" s="46" t="str">
        <f>VLOOKUP((LEFT(Tabla3[[#This Row],[id_detalle]],2)),id_rubro[[id]:[Rubro]],2,0)</f>
        <v>PRODUCTOS INDUSTRIALES Y RELACIONADOS</v>
      </c>
      <c r="C2521" s="36" t="s">
        <v>523</v>
      </c>
      <c r="D2521" s="45" t="str">
        <f>+Tabla3[[#This Row],[id_detalle]]&amp;" "&amp;VLOOKUP(Tabla3[[#This Row],[id_detalle]],rubro_detalle[[Código]:[Rubro Detalle]],2,0)</f>
        <v>03.08.141 Aislantes e Impermeabilizantes</v>
      </c>
      <c r="E2521" s="33">
        <f t="shared" si="140"/>
        <v>5</v>
      </c>
      <c r="F2521" s="47" t="str">
        <f t="shared" si="141"/>
        <v>03.08.141-5</v>
      </c>
      <c r="G2521" s="37" t="s">
        <v>4189</v>
      </c>
      <c r="H2521" s="37">
        <v>238</v>
      </c>
    </row>
    <row r="2522" spans="1:8" x14ac:dyDescent="0.3">
      <c r="A2522" s="34" t="str">
        <f>+LEFT(Tabla3[[#This Row],[id_detalle]],2)</f>
        <v>03</v>
      </c>
      <c r="B2522" s="46" t="str">
        <f>VLOOKUP((LEFT(Tabla3[[#This Row],[id_detalle]],2)),id_rubro[[id]:[Rubro]],2,0)</f>
        <v>PRODUCTOS INDUSTRIALES Y RELACIONADOS</v>
      </c>
      <c r="C2522" s="36" t="s">
        <v>523</v>
      </c>
      <c r="D2522" s="45" t="str">
        <f>+Tabla3[[#This Row],[id_detalle]]&amp;" "&amp;VLOOKUP(Tabla3[[#This Row],[id_detalle]],rubro_detalle[[Código]:[Rubro Detalle]],2,0)</f>
        <v>03.08.141 Aislantes e Impermeabilizantes</v>
      </c>
      <c r="E2522" s="33">
        <f t="shared" si="140"/>
        <v>6</v>
      </c>
      <c r="F2522" s="47" t="str">
        <f t="shared" si="141"/>
        <v>03.08.141-6</v>
      </c>
      <c r="G2522" s="37" t="s">
        <v>4220</v>
      </c>
      <c r="H2522" s="37">
        <v>242</v>
      </c>
    </row>
    <row r="2523" spans="1:8" x14ac:dyDescent="0.3">
      <c r="A2523" s="34" t="str">
        <f>+LEFT(Tabla3[[#This Row],[id_detalle]],2)</f>
        <v>03</v>
      </c>
      <c r="B2523" s="46" t="str">
        <f>VLOOKUP((LEFT(Tabla3[[#This Row],[id_detalle]],2)),id_rubro[[id]:[Rubro]],2,0)</f>
        <v>PRODUCTOS INDUSTRIALES Y RELACIONADOS</v>
      </c>
      <c r="C2523" s="36" t="s">
        <v>523</v>
      </c>
      <c r="D2523" s="45" t="str">
        <f>+Tabla3[[#This Row],[id_detalle]]&amp;" "&amp;VLOOKUP(Tabla3[[#This Row],[id_detalle]],rubro_detalle[[Código]:[Rubro Detalle]],2,0)</f>
        <v>03.08.141 Aislantes e Impermeabilizantes</v>
      </c>
      <c r="E2523" s="33">
        <f t="shared" ref="E2523:E2528" si="142">+IF(D2523=D2522,E2522+1,1)</f>
        <v>7</v>
      </c>
      <c r="F2523" s="47" t="str">
        <f t="shared" ref="F2523:F2528" si="143">+LEFT(D2523,9)&amp;"-"&amp;E2523</f>
        <v>03.08.141-7</v>
      </c>
      <c r="G2523" s="37" t="s">
        <v>4221</v>
      </c>
      <c r="H2523" s="37">
        <v>244</v>
      </c>
    </row>
    <row r="2524" spans="1:8" x14ac:dyDescent="0.3">
      <c r="A2524" s="34" t="str">
        <f>+LEFT(Tabla3[[#This Row],[id_detalle]],2)</f>
        <v>03</v>
      </c>
      <c r="B2524" s="46" t="str">
        <f>VLOOKUP((LEFT(Tabla3[[#This Row],[id_detalle]],2)),id_rubro[[id]:[Rubro]],2,0)</f>
        <v>PRODUCTOS INDUSTRIALES Y RELACIONADOS</v>
      </c>
      <c r="C2524" s="36" t="s">
        <v>523</v>
      </c>
      <c r="D2524" s="45" t="str">
        <f>+Tabla3[[#This Row],[id_detalle]]&amp;" "&amp;VLOOKUP(Tabla3[[#This Row],[id_detalle]],rubro_detalle[[Código]:[Rubro Detalle]],2,0)</f>
        <v>03.08.141 Aislantes e Impermeabilizantes</v>
      </c>
      <c r="E2524" s="33">
        <f t="shared" si="142"/>
        <v>8</v>
      </c>
      <c r="F2524" s="47" t="str">
        <f t="shared" si="143"/>
        <v>03.08.141-8</v>
      </c>
      <c r="G2524" s="37" t="s">
        <v>4222</v>
      </c>
      <c r="H2524" s="37">
        <v>258</v>
      </c>
    </row>
    <row r="2525" spans="1:8" x14ac:dyDescent="0.3">
      <c r="A2525" s="34" t="str">
        <f>+LEFT(Tabla3[[#This Row],[id_detalle]],2)</f>
        <v>03</v>
      </c>
      <c r="B2525" s="46" t="str">
        <f>VLOOKUP((LEFT(Tabla3[[#This Row],[id_detalle]],2)),id_rubro[[id]:[Rubro]],2,0)</f>
        <v>PRODUCTOS INDUSTRIALES Y RELACIONADOS</v>
      </c>
      <c r="C2525" s="36" t="s">
        <v>523</v>
      </c>
      <c r="D2525" s="45" t="str">
        <f>+Tabla3[[#This Row],[id_detalle]]&amp;" "&amp;VLOOKUP(Tabla3[[#This Row],[id_detalle]],rubro_detalle[[Código]:[Rubro Detalle]],2,0)</f>
        <v>03.08.141 Aislantes e Impermeabilizantes</v>
      </c>
      <c r="E2525" s="33">
        <f t="shared" si="142"/>
        <v>9</v>
      </c>
      <c r="F2525" s="47" t="str">
        <f t="shared" si="143"/>
        <v>03.08.141-9</v>
      </c>
      <c r="G2525" s="37" t="s">
        <v>4223</v>
      </c>
      <c r="H2525" s="37">
        <v>269</v>
      </c>
    </row>
    <row r="2526" spans="1:8" x14ac:dyDescent="0.3">
      <c r="A2526" s="34" t="str">
        <f>+LEFT(Tabla3[[#This Row],[id_detalle]],2)</f>
        <v>03</v>
      </c>
      <c r="B2526" s="46" t="str">
        <f>VLOOKUP((LEFT(Tabla3[[#This Row],[id_detalle]],2)),id_rubro[[id]:[Rubro]],2,0)</f>
        <v>PRODUCTOS INDUSTRIALES Y RELACIONADOS</v>
      </c>
      <c r="C2526" s="36" t="s">
        <v>523</v>
      </c>
      <c r="D2526" s="45" t="str">
        <f>+Tabla3[[#This Row],[id_detalle]]&amp;" "&amp;VLOOKUP(Tabla3[[#This Row],[id_detalle]],rubro_detalle[[Código]:[Rubro Detalle]],2,0)</f>
        <v>03.08.141 Aislantes e Impermeabilizantes</v>
      </c>
      <c r="E2526" s="33">
        <f t="shared" si="142"/>
        <v>10</v>
      </c>
      <c r="F2526" s="47" t="str">
        <f t="shared" si="143"/>
        <v>03.08.141-10</v>
      </c>
      <c r="G2526" s="37" t="s">
        <v>4224</v>
      </c>
      <c r="H2526" s="37">
        <v>290</v>
      </c>
    </row>
    <row r="2527" spans="1:8" x14ac:dyDescent="0.3">
      <c r="A2527" s="34" t="str">
        <f>+LEFT(Tabla3[[#This Row],[id_detalle]],2)</f>
        <v>03</v>
      </c>
      <c r="B2527" s="46" t="str">
        <f>VLOOKUP((LEFT(Tabla3[[#This Row],[id_detalle]],2)),id_rubro[[id]:[Rubro]],2,0)</f>
        <v>PRODUCTOS INDUSTRIALES Y RELACIONADOS</v>
      </c>
      <c r="C2527" s="36" t="s">
        <v>523</v>
      </c>
      <c r="D2527" s="45" t="str">
        <f>+Tabla3[[#This Row],[id_detalle]]&amp;" "&amp;VLOOKUP(Tabla3[[#This Row],[id_detalle]],rubro_detalle[[Código]:[Rubro Detalle]],2,0)</f>
        <v>03.08.141 Aislantes e Impermeabilizantes</v>
      </c>
      <c r="E2527" s="33">
        <f t="shared" si="142"/>
        <v>11</v>
      </c>
      <c r="F2527" s="47" t="str">
        <f t="shared" si="143"/>
        <v>03.08.141-11</v>
      </c>
      <c r="G2527" s="37" t="s">
        <v>2710</v>
      </c>
      <c r="H2527" s="37">
        <v>332</v>
      </c>
    </row>
    <row r="2528" spans="1:8" x14ac:dyDescent="0.3">
      <c r="A2528" s="34" t="str">
        <f>+LEFT(Tabla3[[#This Row],[id_detalle]],2)</f>
        <v>03</v>
      </c>
      <c r="B2528" s="46" t="str">
        <f>VLOOKUP((LEFT(Tabla3[[#This Row],[id_detalle]],2)),id_rubro[[id]:[Rubro]],2,0)</f>
        <v>PRODUCTOS INDUSTRIALES Y RELACIONADOS</v>
      </c>
      <c r="C2528" s="36" t="s">
        <v>523</v>
      </c>
      <c r="D2528" s="45" t="str">
        <f>+Tabla3[[#This Row],[id_detalle]]&amp;" "&amp;VLOOKUP(Tabla3[[#This Row],[id_detalle]],rubro_detalle[[Código]:[Rubro Detalle]],2,0)</f>
        <v>03.08.141 Aislantes e Impermeabilizantes</v>
      </c>
      <c r="E2528" s="33">
        <f t="shared" si="142"/>
        <v>12</v>
      </c>
      <c r="F2528" s="47" t="str">
        <f t="shared" si="143"/>
        <v>03.08.141-12</v>
      </c>
      <c r="G2528" s="37" t="s">
        <v>4225</v>
      </c>
      <c r="H2528" s="37">
        <v>399</v>
      </c>
    </row>
    <row r="2529" spans="1:8" x14ac:dyDescent="0.3">
      <c r="A2529" s="34" t="str">
        <f>+LEFT(Tabla3[[#This Row],[id_detalle]],2)</f>
        <v>03</v>
      </c>
      <c r="B2529" s="46" t="str">
        <f>VLOOKUP((LEFT(Tabla3[[#This Row],[id_detalle]],2)),id_rubro[[id]:[Rubro]],2,0)</f>
        <v>PRODUCTOS INDUSTRIALES Y RELACIONADOS</v>
      </c>
      <c r="C2529" s="36" t="s">
        <v>523</v>
      </c>
      <c r="D2529" s="45" t="str">
        <f>+Tabla3[[#This Row],[id_detalle]]&amp;" "&amp;VLOOKUP(Tabla3[[#This Row],[id_detalle]],rubro_detalle[[Código]:[Rubro Detalle]],2,0)</f>
        <v>03.08.141 Aislantes e Impermeabilizantes</v>
      </c>
      <c r="E2529" s="33">
        <f t="shared" ref="E2529:E2535" si="144">+IF(D2529=D2528,E2528+1,1)</f>
        <v>13</v>
      </c>
      <c r="F2529" s="47" t="str">
        <f t="shared" ref="F2529:F2535" si="145">+LEFT(D2529,9)&amp;"-"&amp;E2529</f>
        <v>03.08.141-13</v>
      </c>
      <c r="G2529" s="37" t="s">
        <v>4226</v>
      </c>
      <c r="H2529" s="37">
        <v>423</v>
      </c>
    </row>
    <row r="2530" spans="1:8" x14ac:dyDescent="0.3">
      <c r="A2530" s="34" t="str">
        <f>+LEFT(Tabla3[[#This Row],[id_detalle]],2)</f>
        <v>03</v>
      </c>
      <c r="B2530" s="46" t="str">
        <f>VLOOKUP((LEFT(Tabla3[[#This Row],[id_detalle]],2)),id_rubro[[id]:[Rubro]],2,0)</f>
        <v>PRODUCTOS INDUSTRIALES Y RELACIONADOS</v>
      </c>
      <c r="C2530" s="36" t="s">
        <v>523</v>
      </c>
      <c r="D2530" s="45" t="str">
        <f>+Tabla3[[#This Row],[id_detalle]]&amp;" "&amp;VLOOKUP(Tabla3[[#This Row],[id_detalle]],rubro_detalle[[Código]:[Rubro Detalle]],2,0)</f>
        <v>03.08.141 Aislantes e Impermeabilizantes</v>
      </c>
      <c r="E2530" s="33">
        <f t="shared" si="144"/>
        <v>14</v>
      </c>
      <c r="F2530" s="47" t="str">
        <f t="shared" si="145"/>
        <v>03.08.141-14</v>
      </c>
      <c r="G2530" s="37" t="s">
        <v>4212</v>
      </c>
      <c r="H2530" s="37">
        <v>468</v>
      </c>
    </row>
    <row r="2531" spans="1:8" x14ac:dyDescent="0.3">
      <c r="A2531" s="34" t="str">
        <f>+LEFT(Tabla3[[#This Row],[id_detalle]],2)</f>
        <v>03</v>
      </c>
      <c r="B2531" s="46" t="str">
        <f>VLOOKUP((LEFT(Tabla3[[#This Row],[id_detalle]],2)),id_rubro[[id]:[Rubro]],2,0)</f>
        <v>PRODUCTOS INDUSTRIALES Y RELACIONADOS</v>
      </c>
      <c r="C2531" s="36" t="s">
        <v>523</v>
      </c>
      <c r="D2531" s="45" t="str">
        <f>+Tabla3[[#This Row],[id_detalle]]&amp;" "&amp;VLOOKUP(Tabla3[[#This Row],[id_detalle]],rubro_detalle[[Código]:[Rubro Detalle]],2,0)</f>
        <v>03.08.141 Aislantes e Impermeabilizantes</v>
      </c>
      <c r="E2531" s="33">
        <f t="shared" si="144"/>
        <v>15</v>
      </c>
      <c r="F2531" s="47" t="str">
        <f t="shared" si="145"/>
        <v>03.08.141-15</v>
      </c>
      <c r="G2531" s="37" t="s">
        <v>3496</v>
      </c>
      <c r="H2531" s="37">
        <v>528</v>
      </c>
    </row>
    <row r="2532" spans="1:8" x14ac:dyDescent="0.3">
      <c r="A2532" s="34" t="str">
        <f>+LEFT(Tabla3[[#This Row],[id_detalle]],2)</f>
        <v>03</v>
      </c>
      <c r="B2532" s="46" t="str">
        <f>VLOOKUP((LEFT(Tabla3[[#This Row],[id_detalle]],2)),id_rubro[[id]:[Rubro]],2,0)</f>
        <v>PRODUCTOS INDUSTRIALES Y RELACIONADOS</v>
      </c>
      <c r="C2532" s="36" t="s">
        <v>523</v>
      </c>
      <c r="D2532" s="45" t="str">
        <f>+Tabla3[[#This Row],[id_detalle]]&amp;" "&amp;VLOOKUP(Tabla3[[#This Row],[id_detalle]],rubro_detalle[[Código]:[Rubro Detalle]],2,0)</f>
        <v>03.08.141 Aislantes e Impermeabilizantes</v>
      </c>
      <c r="E2532" s="33">
        <f t="shared" si="144"/>
        <v>16</v>
      </c>
      <c r="F2532" s="47" t="str">
        <f t="shared" si="145"/>
        <v>03.08.141-16</v>
      </c>
      <c r="G2532" s="37" t="s">
        <v>4227</v>
      </c>
      <c r="H2532" s="37">
        <v>557</v>
      </c>
    </row>
    <row r="2533" spans="1:8" x14ac:dyDescent="0.3">
      <c r="A2533" s="34" t="str">
        <f>+LEFT(Tabla3[[#This Row],[id_detalle]],2)</f>
        <v>03</v>
      </c>
      <c r="B2533" s="46" t="str">
        <f>VLOOKUP((LEFT(Tabla3[[#This Row],[id_detalle]],2)),id_rubro[[id]:[Rubro]],2,0)</f>
        <v>PRODUCTOS INDUSTRIALES Y RELACIONADOS</v>
      </c>
      <c r="C2533" s="36" t="s">
        <v>523</v>
      </c>
      <c r="D2533" s="45" t="str">
        <f>+Tabla3[[#This Row],[id_detalle]]&amp;" "&amp;VLOOKUP(Tabla3[[#This Row],[id_detalle]],rubro_detalle[[Código]:[Rubro Detalle]],2,0)</f>
        <v>03.08.141 Aislantes e Impermeabilizantes</v>
      </c>
      <c r="E2533" s="33">
        <f t="shared" si="144"/>
        <v>17</v>
      </c>
      <c r="F2533" s="47" t="str">
        <f t="shared" si="145"/>
        <v>03.08.141-17</v>
      </c>
      <c r="G2533" s="37" t="s">
        <v>4228</v>
      </c>
      <c r="H2533" s="37">
        <v>668</v>
      </c>
    </row>
    <row r="2534" spans="1:8" x14ac:dyDescent="0.3">
      <c r="A2534" s="34" t="str">
        <f>+LEFT(Tabla3[[#This Row],[id_detalle]],2)</f>
        <v>03</v>
      </c>
      <c r="B2534" s="46" t="str">
        <f>VLOOKUP((LEFT(Tabla3[[#This Row],[id_detalle]],2)),id_rubro[[id]:[Rubro]],2,0)</f>
        <v>PRODUCTOS INDUSTRIALES Y RELACIONADOS</v>
      </c>
      <c r="C2534" s="36" t="s">
        <v>523</v>
      </c>
      <c r="D2534" s="45" t="str">
        <f>+Tabla3[[#This Row],[id_detalle]]&amp;" "&amp;VLOOKUP(Tabla3[[#This Row],[id_detalle]],rubro_detalle[[Código]:[Rubro Detalle]],2,0)</f>
        <v>03.08.141 Aislantes e Impermeabilizantes</v>
      </c>
      <c r="E2534" s="33">
        <f t="shared" si="144"/>
        <v>18</v>
      </c>
      <c r="F2534" s="47" t="str">
        <f t="shared" si="145"/>
        <v>03.08.141-18</v>
      </c>
      <c r="G2534" s="37" t="s">
        <v>3034</v>
      </c>
      <c r="H2534" s="37">
        <v>742</v>
      </c>
    </row>
    <row r="2535" spans="1:8" x14ac:dyDescent="0.3">
      <c r="A2535" s="34" t="str">
        <f>+LEFT(Tabla3[[#This Row],[id_detalle]],2)</f>
        <v>03</v>
      </c>
      <c r="B2535" s="46" t="str">
        <f>VLOOKUP((LEFT(Tabla3[[#This Row],[id_detalle]],2)),id_rubro[[id]:[Rubro]],2,0)</f>
        <v>PRODUCTOS INDUSTRIALES Y RELACIONADOS</v>
      </c>
      <c r="C2535" s="36" t="s">
        <v>523</v>
      </c>
      <c r="D2535" s="45" t="str">
        <f>+Tabla3[[#This Row],[id_detalle]]&amp;" "&amp;VLOOKUP(Tabla3[[#This Row],[id_detalle]],rubro_detalle[[Código]:[Rubro Detalle]],2,0)</f>
        <v>03.08.141 Aislantes e Impermeabilizantes</v>
      </c>
      <c r="E2535" s="33">
        <f t="shared" si="144"/>
        <v>19</v>
      </c>
      <c r="F2535" s="47" t="str">
        <f t="shared" si="145"/>
        <v>03.08.141-19</v>
      </c>
      <c r="G2535" s="37" t="s">
        <v>4229</v>
      </c>
      <c r="H2535" s="37">
        <v>785</v>
      </c>
    </row>
    <row r="2536" spans="1:8" x14ac:dyDescent="0.3">
      <c r="A2536" s="34" t="str">
        <f>+LEFT(Tabla3[[#This Row],[id_detalle]],2)</f>
        <v>03</v>
      </c>
      <c r="B2536" s="46" t="str">
        <f>VLOOKUP((LEFT(Tabla3[[#This Row],[id_detalle]],2)),id_rubro[[id]:[Rubro]],2,0)</f>
        <v>PRODUCTOS INDUSTRIALES Y RELACIONADOS</v>
      </c>
      <c r="C2536" s="36" t="s">
        <v>523</v>
      </c>
      <c r="D2536" s="45" t="str">
        <f>+Tabla3[[#This Row],[id_detalle]]&amp;" "&amp;VLOOKUP(Tabla3[[#This Row],[id_detalle]],rubro_detalle[[Código]:[Rubro Detalle]],2,0)</f>
        <v>03.08.141 Aislantes e Impermeabilizantes</v>
      </c>
      <c r="E2536" s="33">
        <f t="shared" ref="E2536:E2542" si="146">+IF(D2536=D2535,E2535+1,1)</f>
        <v>20</v>
      </c>
      <c r="F2536" s="47" t="str">
        <f t="shared" ref="F2536:F2542" si="147">+LEFT(D2536,9)&amp;"-"&amp;E2536</f>
        <v>03.08.141-20</v>
      </c>
      <c r="G2536" s="37" t="s">
        <v>4230</v>
      </c>
      <c r="H2536" s="37">
        <v>786</v>
      </c>
    </row>
    <row r="2537" spans="1:8" x14ac:dyDescent="0.3">
      <c r="A2537" s="34" t="str">
        <f>+LEFT(Tabla3[[#This Row],[id_detalle]],2)</f>
        <v>03</v>
      </c>
      <c r="B2537" s="46" t="str">
        <f>VLOOKUP((LEFT(Tabla3[[#This Row],[id_detalle]],2)),id_rubro[[id]:[Rubro]],2,0)</f>
        <v>PRODUCTOS INDUSTRIALES Y RELACIONADOS</v>
      </c>
      <c r="C2537" s="36" t="s">
        <v>523</v>
      </c>
      <c r="D2537" s="45" t="str">
        <f>+Tabla3[[#This Row],[id_detalle]]&amp;" "&amp;VLOOKUP(Tabla3[[#This Row],[id_detalle]],rubro_detalle[[Código]:[Rubro Detalle]],2,0)</f>
        <v>03.08.141 Aislantes e Impermeabilizantes</v>
      </c>
      <c r="E2537" s="33">
        <f t="shared" si="146"/>
        <v>21</v>
      </c>
      <c r="F2537" s="47" t="str">
        <f t="shared" si="147"/>
        <v>03.08.141-21</v>
      </c>
      <c r="G2537" s="37" t="s">
        <v>4083</v>
      </c>
      <c r="H2537" s="37">
        <v>786</v>
      </c>
    </row>
    <row r="2538" spans="1:8" x14ac:dyDescent="0.3">
      <c r="A2538" s="34" t="str">
        <f>+LEFT(Tabla3[[#This Row],[id_detalle]],2)</f>
        <v>03</v>
      </c>
      <c r="B2538" s="46" t="str">
        <f>VLOOKUP((LEFT(Tabla3[[#This Row],[id_detalle]],2)),id_rubro[[id]:[Rubro]],2,0)</f>
        <v>PRODUCTOS INDUSTRIALES Y RELACIONADOS</v>
      </c>
      <c r="C2538" s="36" t="s">
        <v>525</v>
      </c>
      <c r="D2538" s="45" t="str">
        <f>+Tabla3[[#This Row],[id_detalle]]&amp;" "&amp;VLOOKUP(Tabla3[[#This Row],[id_detalle]],rubro_detalle[[Código]:[Rubro Detalle]],2,0)</f>
        <v>03.08.151 Anticorrosivos</v>
      </c>
      <c r="E2538" s="33">
        <f t="shared" si="146"/>
        <v>1</v>
      </c>
      <c r="F2538" s="47" t="str">
        <f t="shared" si="147"/>
        <v>03.08.151-1</v>
      </c>
      <c r="G2538" s="37" t="s">
        <v>4221</v>
      </c>
      <c r="H2538" s="37">
        <v>244</v>
      </c>
    </row>
    <row r="2539" spans="1:8" x14ac:dyDescent="0.3">
      <c r="A2539" s="34" t="str">
        <f>+LEFT(Tabla3[[#This Row],[id_detalle]],2)</f>
        <v>03</v>
      </c>
      <c r="B2539" s="46" t="str">
        <f>VLOOKUP((LEFT(Tabla3[[#This Row],[id_detalle]],2)),id_rubro[[id]:[Rubro]],2,0)</f>
        <v>PRODUCTOS INDUSTRIALES Y RELACIONADOS</v>
      </c>
      <c r="C2539" s="36" t="s">
        <v>525</v>
      </c>
      <c r="D2539" s="45" t="str">
        <f>+Tabla3[[#This Row],[id_detalle]]&amp;" "&amp;VLOOKUP(Tabla3[[#This Row],[id_detalle]],rubro_detalle[[Código]:[Rubro Detalle]],2,0)</f>
        <v>03.08.151 Anticorrosivos</v>
      </c>
      <c r="E2539" s="33">
        <f t="shared" si="146"/>
        <v>2</v>
      </c>
      <c r="F2539" s="47" t="str">
        <f t="shared" si="147"/>
        <v>03.08.151-2</v>
      </c>
      <c r="G2539" s="37" t="s">
        <v>4231</v>
      </c>
      <c r="H2539" s="37">
        <v>247</v>
      </c>
    </row>
    <row r="2540" spans="1:8" x14ac:dyDescent="0.3">
      <c r="A2540" s="34" t="str">
        <f>+LEFT(Tabla3[[#This Row],[id_detalle]],2)</f>
        <v>03</v>
      </c>
      <c r="B2540" s="46" t="str">
        <f>VLOOKUP((LEFT(Tabla3[[#This Row],[id_detalle]],2)),id_rubro[[id]:[Rubro]],2,0)</f>
        <v>PRODUCTOS INDUSTRIALES Y RELACIONADOS</v>
      </c>
      <c r="C2540" s="36" t="s">
        <v>525</v>
      </c>
      <c r="D2540" s="45" t="str">
        <f>+Tabla3[[#This Row],[id_detalle]]&amp;" "&amp;VLOOKUP(Tabla3[[#This Row],[id_detalle]],rubro_detalle[[Código]:[Rubro Detalle]],2,0)</f>
        <v>03.08.151 Anticorrosivos</v>
      </c>
      <c r="E2540" s="33">
        <f t="shared" si="146"/>
        <v>3</v>
      </c>
      <c r="F2540" s="47" t="str">
        <f t="shared" si="147"/>
        <v>03.08.151-3</v>
      </c>
      <c r="G2540" s="37" t="s">
        <v>4232</v>
      </c>
      <c r="H2540" s="37">
        <v>336</v>
      </c>
    </row>
    <row r="2541" spans="1:8" x14ac:dyDescent="0.3">
      <c r="A2541" s="34" t="str">
        <f>+LEFT(Tabla3[[#This Row],[id_detalle]],2)</f>
        <v>03</v>
      </c>
      <c r="B2541" s="46" t="str">
        <f>VLOOKUP((LEFT(Tabla3[[#This Row],[id_detalle]],2)),id_rubro[[id]:[Rubro]],2,0)</f>
        <v>PRODUCTOS INDUSTRIALES Y RELACIONADOS</v>
      </c>
      <c r="C2541" s="36" t="s">
        <v>525</v>
      </c>
      <c r="D2541" s="45" t="str">
        <f>+Tabla3[[#This Row],[id_detalle]]&amp;" "&amp;VLOOKUP(Tabla3[[#This Row],[id_detalle]],rubro_detalle[[Código]:[Rubro Detalle]],2,0)</f>
        <v>03.08.151 Anticorrosivos</v>
      </c>
      <c r="E2541" s="33">
        <f t="shared" si="146"/>
        <v>4</v>
      </c>
      <c r="F2541" s="47" t="str">
        <f t="shared" si="147"/>
        <v>03.08.151-4</v>
      </c>
      <c r="G2541" s="37" t="s">
        <v>3496</v>
      </c>
      <c r="H2541" s="37">
        <v>526</v>
      </c>
    </row>
    <row r="2542" spans="1:8" x14ac:dyDescent="0.3">
      <c r="A2542" s="34" t="str">
        <f>+LEFT(Tabla3[[#This Row],[id_detalle]],2)</f>
        <v>03</v>
      </c>
      <c r="B2542" s="46" t="str">
        <f>VLOOKUP((LEFT(Tabla3[[#This Row],[id_detalle]],2)),id_rubro[[id]:[Rubro]],2,0)</f>
        <v>PRODUCTOS INDUSTRIALES Y RELACIONADOS</v>
      </c>
      <c r="C2542" s="36" t="s">
        <v>525</v>
      </c>
      <c r="D2542" s="45" t="str">
        <f>+Tabla3[[#This Row],[id_detalle]]&amp;" "&amp;VLOOKUP(Tabla3[[#This Row],[id_detalle]],rubro_detalle[[Código]:[Rubro Detalle]],2,0)</f>
        <v>03.08.151 Anticorrosivos</v>
      </c>
      <c r="E2542" s="33">
        <f t="shared" si="146"/>
        <v>5</v>
      </c>
      <c r="F2542" s="47" t="str">
        <f t="shared" si="147"/>
        <v>03.08.151-5</v>
      </c>
      <c r="G2542" s="37" t="s">
        <v>4233</v>
      </c>
      <c r="H2542" s="37">
        <v>645</v>
      </c>
    </row>
    <row r="2543" spans="1:8" x14ac:dyDescent="0.3">
      <c r="A2543" s="34" t="str">
        <f>+LEFT(Tabla3[[#This Row],[id_detalle]],2)</f>
        <v>03</v>
      </c>
      <c r="B2543" s="46" t="str">
        <f>VLOOKUP((LEFT(Tabla3[[#This Row],[id_detalle]],2)),id_rubro[[id]:[Rubro]],2,0)</f>
        <v>PRODUCTOS INDUSTRIALES Y RELACIONADOS</v>
      </c>
      <c r="C2543" s="36" t="s">
        <v>525</v>
      </c>
      <c r="D2543" s="45" t="str">
        <f>+Tabla3[[#This Row],[id_detalle]]&amp;" "&amp;VLOOKUP(Tabla3[[#This Row],[id_detalle]],rubro_detalle[[Código]:[Rubro Detalle]],2,0)</f>
        <v>03.08.151 Anticorrosivos</v>
      </c>
      <c r="E2543" s="33">
        <f t="shared" ref="E2543:E2547" si="148">+IF(D2543=D2542,E2542+1,1)</f>
        <v>6</v>
      </c>
      <c r="F2543" s="47" t="str">
        <f t="shared" ref="F2543:F2547" si="149">+LEFT(D2543,9)&amp;"-"&amp;E2543</f>
        <v>03.08.151-6</v>
      </c>
      <c r="G2543" s="37" t="s">
        <v>4228</v>
      </c>
      <c r="H2543" s="37">
        <v>668</v>
      </c>
    </row>
    <row r="2544" spans="1:8" x14ac:dyDescent="0.3">
      <c r="A2544" s="34" t="str">
        <f>+LEFT(Tabla3[[#This Row],[id_detalle]],2)</f>
        <v>03</v>
      </c>
      <c r="B2544" s="46" t="str">
        <f>VLOOKUP((LEFT(Tabla3[[#This Row],[id_detalle]],2)),id_rubro[[id]:[Rubro]],2,0)</f>
        <v>PRODUCTOS INDUSTRIALES Y RELACIONADOS</v>
      </c>
      <c r="C2544" s="36" t="s">
        <v>525</v>
      </c>
      <c r="D2544" s="45" t="str">
        <f>+Tabla3[[#This Row],[id_detalle]]&amp;" "&amp;VLOOKUP(Tabla3[[#This Row],[id_detalle]],rubro_detalle[[Código]:[Rubro Detalle]],2,0)</f>
        <v>03.08.151 Anticorrosivos</v>
      </c>
      <c r="E2544" s="33">
        <f t="shared" si="148"/>
        <v>7</v>
      </c>
      <c r="F2544" s="47" t="str">
        <f t="shared" si="149"/>
        <v>03.08.151-7</v>
      </c>
      <c r="G2544" s="37" t="s">
        <v>4234</v>
      </c>
      <c r="H2544" s="37">
        <v>686</v>
      </c>
    </row>
    <row r="2545" spans="1:8" x14ac:dyDescent="0.3">
      <c r="A2545" s="34" t="str">
        <f>+LEFT(Tabla3[[#This Row],[id_detalle]],2)</f>
        <v>03</v>
      </c>
      <c r="B2545" s="46" t="str">
        <f>VLOOKUP((LEFT(Tabla3[[#This Row],[id_detalle]],2)),id_rubro[[id]:[Rubro]],2,0)</f>
        <v>PRODUCTOS INDUSTRIALES Y RELACIONADOS</v>
      </c>
      <c r="C2545" s="36" t="s">
        <v>525</v>
      </c>
      <c r="D2545" s="45" t="str">
        <f>+Tabla3[[#This Row],[id_detalle]]&amp;" "&amp;VLOOKUP(Tabla3[[#This Row],[id_detalle]],rubro_detalle[[Código]:[Rubro Detalle]],2,0)</f>
        <v>03.08.151 Anticorrosivos</v>
      </c>
      <c r="E2545" s="33">
        <f t="shared" si="148"/>
        <v>8</v>
      </c>
      <c r="F2545" s="47" t="str">
        <f t="shared" si="149"/>
        <v>03.08.151-8</v>
      </c>
      <c r="G2545" s="37" t="s">
        <v>4235</v>
      </c>
      <c r="H2545" s="37">
        <v>761</v>
      </c>
    </row>
    <row r="2546" spans="1:8" x14ac:dyDescent="0.3">
      <c r="A2546" s="34" t="str">
        <f>+LEFT(Tabla3[[#This Row],[id_detalle]],2)</f>
        <v>03</v>
      </c>
      <c r="B2546" s="46" t="str">
        <f>VLOOKUP((LEFT(Tabla3[[#This Row],[id_detalle]],2)),id_rubro[[id]:[Rubro]],2,0)</f>
        <v>PRODUCTOS INDUSTRIALES Y RELACIONADOS</v>
      </c>
      <c r="C2546" s="36" t="s">
        <v>527</v>
      </c>
      <c r="D2546" s="45" t="str">
        <f>+Tabla3[[#This Row],[id_detalle]]&amp;" "&amp;VLOOKUP(Tabla3[[#This Row],[id_detalle]],rubro_detalle[[Código]:[Rubro Detalle]],2,0)</f>
        <v>03.08.155 Auxiliares para Cuero</v>
      </c>
      <c r="E2546" s="33">
        <f t="shared" si="148"/>
        <v>1</v>
      </c>
      <c r="F2546" s="47" t="str">
        <f t="shared" si="149"/>
        <v>03.08.155-1</v>
      </c>
      <c r="G2546" s="37" t="s">
        <v>3009</v>
      </c>
      <c r="H2546" s="37">
        <v>609</v>
      </c>
    </row>
    <row r="2547" spans="1:8" x14ac:dyDescent="0.3">
      <c r="A2547" s="34" t="str">
        <f>+LEFT(Tabla3[[#This Row],[id_detalle]],2)</f>
        <v>03</v>
      </c>
      <c r="B2547" s="46" t="str">
        <f>VLOOKUP((LEFT(Tabla3[[#This Row],[id_detalle]],2)),id_rubro[[id]:[Rubro]],2,0)</f>
        <v>PRODUCTOS INDUSTRIALES Y RELACIONADOS</v>
      </c>
      <c r="C2547" s="36" t="s">
        <v>529</v>
      </c>
      <c r="D2547" s="45" t="str">
        <f>+Tabla3[[#This Row],[id_detalle]]&amp;" "&amp;VLOOKUP(Tabla3[[#This Row],[id_detalle]],rubro_detalle[[Código]:[Rubro Detalle]],2,0)</f>
        <v>03.08.159 Ceras Naturales para Recubrimiento de Frutas</v>
      </c>
      <c r="E2547" s="33">
        <f t="shared" si="148"/>
        <v>1</v>
      </c>
      <c r="F2547" s="47" t="str">
        <f t="shared" si="149"/>
        <v>03.08.159-1</v>
      </c>
      <c r="G2547" s="37" t="s">
        <v>4206</v>
      </c>
      <c r="H2547" s="37">
        <v>694</v>
      </c>
    </row>
    <row r="2548" spans="1:8" x14ac:dyDescent="0.3">
      <c r="A2548" s="34" t="str">
        <f>+LEFT(Tabla3[[#This Row],[id_detalle]],2)</f>
        <v>03</v>
      </c>
      <c r="B2548" s="46" t="str">
        <f>VLOOKUP((LEFT(Tabla3[[#This Row],[id_detalle]],2)),id_rubro[[id]:[Rubro]],2,0)</f>
        <v>PRODUCTOS INDUSTRIALES Y RELACIONADOS</v>
      </c>
      <c r="C2548" s="36" t="s">
        <v>531</v>
      </c>
      <c r="D2548" s="45" t="str">
        <f>+Tabla3[[#This Row],[id_detalle]]&amp;" "&amp;VLOOKUP(Tabla3[[#This Row],[id_detalle]],rubro_detalle[[Código]:[Rubro Detalle]],2,0)</f>
        <v>03.08.161 Ceras y Similares</v>
      </c>
      <c r="E2548" s="33">
        <f>+IF(D2548=D2547,E2547+1,1)</f>
        <v>1</v>
      </c>
      <c r="F2548" s="47" t="str">
        <f>+LEFT(D2548,9)&amp;"-"&amp;E2548</f>
        <v>03.08.161-1</v>
      </c>
      <c r="G2548" s="37" t="s">
        <v>2730</v>
      </c>
      <c r="H2548" s="37">
        <v>201</v>
      </c>
    </row>
    <row r="2549" spans="1:8" x14ac:dyDescent="0.3">
      <c r="A2549" s="34" t="str">
        <f>+LEFT(Tabla3[[#This Row],[id_detalle]],2)</f>
        <v>03</v>
      </c>
      <c r="B2549" s="46" t="str">
        <f>VLOOKUP((LEFT(Tabla3[[#This Row],[id_detalle]],2)),id_rubro[[id]:[Rubro]],2,0)</f>
        <v>PRODUCTOS INDUSTRIALES Y RELACIONADOS</v>
      </c>
      <c r="C2549" s="36" t="s">
        <v>531</v>
      </c>
      <c r="D2549" s="45" t="str">
        <f>+Tabla3[[#This Row],[id_detalle]]&amp;" "&amp;VLOOKUP(Tabla3[[#This Row],[id_detalle]],rubro_detalle[[Código]:[Rubro Detalle]],2,0)</f>
        <v>03.08.161 Ceras y Similares</v>
      </c>
      <c r="E2549" s="33">
        <f>+IF(D2549=D2548,E2548+1,1)</f>
        <v>2</v>
      </c>
      <c r="F2549" s="47" t="str">
        <f>+LEFT(D2549,9)&amp;"-"&amp;E2549</f>
        <v>03.08.161-2</v>
      </c>
      <c r="G2549" s="37" t="s">
        <v>4236</v>
      </c>
      <c r="H2549" s="37">
        <v>276</v>
      </c>
    </row>
    <row r="2550" spans="1:8" x14ac:dyDescent="0.3">
      <c r="A2550" s="34" t="str">
        <f>+LEFT(Tabla3[[#This Row],[id_detalle]],2)</f>
        <v>03</v>
      </c>
      <c r="B2550" s="46" t="str">
        <f>VLOOKUP((LEFT(Tabla3[[#This Row],[id_detalle]],2)),id_rubro[[id]:[Rubro]],2,0)</f>
        <v>PRODUCTOS INDUSTRIALES Y RELACIONADOS</v>
      </c>
      <c r="C2550" s="36" t="s">
        <v>531</v>
      </c>
      <c r="D2550" s="45" t="str">
        <f>+Tabla3[[#This Row],[id_detalle]]&amp;" "&amp;VLOOKUP(Tabla3[[#This Row],[id_detalle]],rubro_detalle[[Código]:[Rubro Detalle]],2,0)</f>
        <v>03.08.161 Ceras y Similares</v>
      </c>
      <c r="E2550" s="33">
        <f>+IF(D2550=D2549,E2549+1,1)</f>
        <v>3</v>
      </c>
      <c r="F2550" s="47" t="str">
        <f>+LEFT(D2550,9)&amp;"-"&amp;E2550</f>
        <v>03.08.161-3</v>
      </c>
      <c r="G2550" s="37" t="s">
        <v>4237</v>
      </c>
      <c r="H2550" s="37">
        <v>372</v>
      </c>
    </row>
    <row r="2551" spans="1:8" x14ac:dyDescent="0.3">
      <c r="A2551" s="34" t="str">
        <f>+LEFT(Tabla3[[#This Row],[id_detalle]],2)</f>
        <v>03</v>
      </c>
      <c r="B2551" s="46" t="str">
        <f>VLOOKUP((LEFT(Tabla3[[#This Row],[id_detalle]],2)),id_rubro[[id]:[Rubro]],2,0)</f>
        <v>PRODUCTOS INDUSTRIALES Y RELACIONADOS</v>
      </c>
      <c r="C2551" s="36" t="s">
        <v>531</v>
      </c>
      <c r="D2551" s="45" t="str">
        <f>+Tabla3[[#This Row],[id_detalle]]&amp;" "&amp;VLOOKUP(Tabla3[[#This Row],[id_detalle]],rubro_detalle[[Código]:[Rubro Detalle]],2,0)</f>
        <v>03.08.161 Ceras y Similares</v>
      </c>
      <c r="E2551" s="33">
        <f t="shared" ref="E2551:E2553" si="150">+IF(D2551=D2550,E2550+1,1)</f>
        <v>4</v>
      </c>
      <c r="F2551" s="47" t="str">
        <f t="shared" ref="F2551:F2553" si="151">+LEFT(D2551,9)&amp;"-"&amp;E2551</f>
        <v>03.08.161-4</v>
      </c>
      <c r="G2551" s="37" t="s">
        <v>4238</v>
      </c>
      <c r="H2551" s="37">
        <v>393</v>
      </c>
    </row>
    <row r="2552" spans="1:8" x14ac:dyDescent="0.3">
      <c r="A2552" s="34" t="str">
        <f>+LEFT(Tabla3[[#This Row],[id_detalle]],2)</f>
        <v>03</v>
      </c>
      <c r="B2552" s="46" t="str">
        <f>VLOOKUP((LEFT(Tabla3[[#This Row],[id_detalle]],2)),id_rubro[[id]:[Rubro]],2,0)</f>
        <v>PRODUCTOS INDUSTRIALES Y RELACIONADOS</v>
      </c>
      <c r="C2552" s="36" t="s">
        <v>531</v>
      </c>
      <c r="D2552" s="45" t="str">
        <f>+Tabla3[[#This Row],[id_detalle]]&amp;" "&amp;VLOOKUP(Tabla3[[#This Row],[id_detalle]],rubro_detalle[[Código]:[Rubro Detalle]],2,0)</f>
        <v>03.08.161 Ceras y Similares</v>
      </c>
      <c r="E2552" s="33">
        <f t="shared" si="150"/>
        <v>5</v>
      </c>
      <c r="F2552" s="47" t="str">
        <f t="shared" si="151"/>
        <v>03.08.161-5</v>
      </c>
      <c r="G2552" s="37" t="s">
        <v>3071</v>
      </c>
      <c r="H2552" s="37">
        <v>513</v>
      </c>
    </row>
    <row r="2553" spans="1:8" x14ac:dyDescent="0.3">
      <c r="A2553" s="34" t="str">
        <f>+LEFT(Tabla3[[#This Row],[id_detalle]],2)</f>
        <v>03</v>
      </c>
      <c r="B2553" s="46" t="str">
        <f>VLOOKUP((LEFT(Tabla3[[#This Row],[id_detalle]],2)),id_rubro[[id]:[Rubro]],2,0)</f>
        <v>PRODUCTOS INDUSTRIALES Y RELACIONADOS</v>
      </c>
      <c r="C2553" s="36" t="s">
        <v>531</v>
      </c>
      <c r="D2553" s="45" t="str">
        <f>+Tabla3[[#This Row],[id_detalle]]&amp;" "&amp;VLOOKUP(Tabla3[[#This Row],[id_detalle]],rubro_detalle[[Código]:[Rubro Detalle]],2,0)</f>
        <v>03.08.161 Ceras y Similares</v>
      </c>
      <c r="E2553" s="33">
        <f t="shared" si="150"/>
        <v>6</v>
      </c>
      <c r="F2553" s="47" t="str">
        <f t="shared" si="151"/>
        <v>03.08.161-6</v>
      </c>
      <c r="G2553" s="37" t="s">
        <v>4239</v>
      </c>
      <c r="H2553" s="37">
        <v>575</v>
      </c>
    </row>
    <row r="2554" spans="1:8" x14ac:dyDescent="0.3">
      <c r="A2554" s="34" t="str">
        <f>+LEFT(Tabla3[[#This Row],[id_detalle]],2)</f>
        <v>03</v>
      </c>
      <c r="B2554" s="46" t="str">
        <f>VLOOKUP((LEFT(Tabla3[[#This Row],[id_detalle]],2)),id_rubro[[id]:[Rubro]],2,0)</f>
        <v>PRODUCTOS INDUSTRIALES Y RELACIONADOS</v>
      </c>
      <c r="C2554" s="36" t="s">
        <v>531</v>
      </c>
      <c r="D2554" s="45" t="str">
        <f>+Tabla3[[#This Row],[id_detalle]]&amp;" "&amp;VLOOKUP(Tabla3[[#This Row],[id_detalle]],rubro_detalle[[Código]:[Rubro Detalle]],2,0)</f>
        <v>03.08.161 Ceras y Similares</v>
      </c>
      <c r="E2554" s="33">
        <f t="shared" ref="E2554:E2571" si="152">+IF(D2554=D2553,E2553+1,1)</f>
        <v>7</v>
      </c>
      <c r="F2554" s="47" t="str">
        <f t="shared" ref="F2554:F2571" si="153">+LEFT(D2554,9)&amp;"-"&amp;E2554</f>
        <v>03.08.161-7</v>
      </c>
      <c r="G2554" s="37" t="s">
        <v>4240</v>
      </c>
      <c r="H2554" s="37">
        <v>607</v>
      </c>
    </row>
    <row r="2555" spans="1:8" x14ac:dyDescent="0.3">
      <c r="A2555" s="34" t="str">
        <f>+LEFT(Tabla3[[#This Row],[id_detalle]],2)</f>
        <v>03</v>
      </c>
      <c r="B2555" s="46" t="str">
        <f>VLOOKUP((LEFT(Tabla3[[#This Row],[id_detalle]],2)),id_rubro[[id]:[Rubro]],2,0)</f>
        <v>PRODUCTOS INDUSTRIALES Y RELACIONADOS</v>
      </c>
      <c r="C2555" s="36" t="s">
        <v>531</v>
      </c>
      <c r="D2555" s="45" t="str">
        <f>+Tabla3[[#This Row],[id_detalle]]&amp;" "&amp;VLOOKUP(Tabla3[[#This Row],[id_detalle]],rubro_detalle[[Código]:[Rubro Detalle]],2,0)</f>
        <v>03.08.161 Ceras y Similares</v>
      </c>
      <c r="E2555" s="33">
        <f t="shared" si="152"/>
        <v>8</v>
      </c>
      <c r="F2555" s="47" t="str">
        <f t="shared" si="153"/>
        <v>03.08.161-8</v>
      </c>
      <c r="G2555" s="37" t="s">
        <v>3009</v>
      </c>
      <c r="H2555" s="37">
        <v>609</v>
      </c>
    </row>
    <row r="2556" spans="1:8" x14ac:dyDescent="0.3">
      <c r="A2556" s="34" t="str">
        <f>+LEFT(Tabla3[[#This Row],[id_detalle]],2)</f>
        <v>03</v>
      </c>
      <c r="B2556" s="46" t="str">
        <f>VLOOKUP((LEFT(Tabla3[[#This Row],[id_detalle]],2)),id_rubro[[id]:[Rubro]],2,0)</f>
        <v>PRODUCTOS INDUSTRIALES Y RELACIONADOS</v>
      </c>
      <c r="C2556" s="36" t="s">
        <v>531</v>
      </c>
      <c r="D2556" s="45" t="str">
        <f>+Tabla3[[#This Row],[id_detalle]]&amp;" "&amp;VLOOKUP(Tabla3[[#This Row],[id_detalle]],rubro_detalle[[Código]:[Rubro Detalle]],2,0)</f>
        <v>03.08.161 Ceras y Similares</v>
      </c>
      <c r="E2556" s="33">
        <f t="shared" si="152"/>
        <v>9</v>
      </c>
      <c r="F2556" s="47" t="str">
        <f t="shared" si="153"/>
        <v>03.08.161-9</v>
      </c>
      <c r="G2556" s="37" t="s">
        <v>4241</v>
      </c>
      <c r="H2556" s="37">
        <v>682</v>
      </c>
    </row>
    <row r="2557" spans="1:8" x14ac:dyDescent="0.3">
      <c r="A2557" s="34" t="str">
        <f>+LEFT(Tabla3[[#This Row],[id_detalle]],2)</f>
        <v>03</v>
      </c>
      <c r="B2557" s="46" t="str">
        <f>VLOOKUP((LEFT(Tabla3[[#This Row],[id_detalle]],2)),id_rubro[[id]:[Rubro]],2,0)</f>
        <v>PRODUCTOS INDUSTRIALES Y RELACIONADOS</v>
      </c>
      <c r="C2557" s="36" t="s">
        <v>531</v>
      </c>
      <c r="D2557" s="45" t="str">
        <f>+Tabla3[[#This Row],[id_detalle]]&amp;" "&amp;VLOOKUP(Tabla3[[#This Row],[id_detalle]],rubro_detalle[[Código]:[Rubro Detalle]],2,0)</f>
        <v>03.08.161 Ceras y Similares</v>
      </c>
      <c r="E2557" s="33">
        <f t="shared" si="152"/>
        <v>10</v>
      </c>
      <c r="F2557" s="47" t="str">
        <f t="shared" si="153"/>
        <v>03.08.161-10</v>
      </c>
      <c r="G2557" s="37" t="s">
        <v>4242</v>
      </c>
      <c r="H2557" s="37">
        <v>699</v>
      </c>
    </row>
    <row r="2558" spans="1:8" x14ac:dyDescent="0.3">
      <c r="A2558" s="34" t="str">
        <f>+LEFT(Tabla3[[#This Row],[id_detalle]],2)</f>
        <v>03</v>
      </c>
      <c r="B2558" s="46" t="str">
        <f>VLOOKUP((LEFT(Tabla3[[#This Row],[id_detalle]],2)),id_rubro[[id]:[Rubro]],2,0)</f>
        <v>PRODUCTOS INDUSTRIALES Y RELACIONADOS</v>
      </c>
      <c r="C2558" s="36" t="s">
        <v>531</v>
      </c>
      <c r="D2558" s="45" t="str">
        <f>+Tabla3[[#This Row],[id_detalle]]&amp;" "&amp;VLOOKUP(Tabla3[[#This Row],[id_detalle]],rubro_detalle[[Código]:[Rubro Detalle]],2,0)</f>
        <v>03.08.161 Ceras y Similares</v>
      </c>
      <c r="E2558" s="33">
        <f t="shared" si="152"/>
        <v>11</v>
      </c>
      <c r="F2558" s="47" t="str">
        <f t="shared" si="153"/>
        <v>03.08.161-11</v>
      </c>
      <c r="G2558" s="37" t="s">
        <v>4243</v>
      </c>
      <c r="H2558" s="37">
        <v>715</v>
      </c>
    </row>
    <row r="2559" spans="1:8" x14ac:dyDescent="0.3">
      <c r="A2559" s="34" t="str">
        <f>+LEFT(Tabla3[[#This Row],[id_detalle]],2)</f>
        <v>03</v>
      </c>
      <c r="B2559" s="46" t="str">
        <f>VLOOKUP((LEFT(Tabla3[[#This Row],[id_detalle]],2)),id_rubro[[id]:[Rubro]],2,0)</f>
        <v>PRODUCTOS INDUSTRIALES Y RELACIONADOS</v>
      </c>
      <c r="C2559" s="36" t="s">
        <v>531</v>
      </c>
      <c r="D2559" s="45" t="str">
        <f>+Tabla3[[#This Row],[id_detalle]]&amp;" "&amp;VLOOKUP(Tabla3[[#This Row],[id_detalle]],rubro_detalle[[Código]:[Rubro Detalle]],2,0)</f>
        <v>03.08.161 Ceras y Similares</v>
      </c>
      <c r="E2559" s="33">
        <f t="shared" si="152"/>
        <v>12</v>
      </c>
      <c r="F2559" s="47" t="str">
        <f t="shared" si="153"/>
        <v>03.08.161-12</v>
      </c>
      <c r="G2559" s="37" t="s">
        <v>4244</v>
      </c>
      <c r="H2559" s="37">
        <v>774</v>
      </c>
    </row>
    <row r="2560" spans="1:8" x14ac:dyDescent="0.3">
      <c r="A2560" s="34" t="str">
        <f>+LEFT(Tabla3[[#This Row],[id_detalle]],2)</f>
        <v>03</v>
      </c>
      <c r="B2560" s="46" t="str">
        <f>VLOOKUP((LEFT(Tabla3[[#This Row],[id_detalle]],2)),id_rubro[[id]:[Rubro]],2,0)</f>
        <v>PRODUCTOS INDUSTRIALES Y RELACIONADOS</v>
      </c>
      <c r="C2560" s="36" t="s">
        <v>534</v>
      </c>
      <c r="D2560" s="49" t="str">
        <f>+Tabla3[[#This Row],[id_detalle]]&amp;" "&amp;VLOOKUP(Tabla3[[#This Row],[id_detalle]],rubro_detalle[[Código]:[Rubro Detalle]],2,0)</f>
        <v>03.08.181 Cintas Adhesivas</v>
      </c>
      <c r="E2560" s="33">
        <f t="shared" si="152"/>
        <v>1</v>
      </c>
      <c r="F2560" s="47" t="str">
        <f t="shared" si="153"/>
        <v>03.08.181-1</v>
      </c>
      <c r="G2560" s="37" t="s">
        <v>4029</v>
      </c>
      <c r="H2560" s="37">
        <v>164</v>
      </c>
    </row>
    <row r="2561" spans="1:8" x14ac:dyDescent="0.3">
      <c r="A2561" s="34" t="str">
        <f>+LEFT(Tabla3[[#This Row],[id_detalle]],2)</f>
        <v>03</v>
      </c>
      <c r="B2561" s="46" t="str">
        <f>VLOOKUP((LEFT(Tabla3[[#This Row],[id_detalle]],2)),id_rubro[[id]:[Rubro]],2,0)</f>
        <v>PRODUCTOS INDUSTRIALES Y RELACIONADOS</v>
      </c>
      <c r="C2561" s="36" t="s">
        <v>534</v>
      </c>
      <c r="D2561" s="49" t="str">
        <f>+Tabla3[[#This Row],[id_detalle]]&amp;" "&amp;VLOOKUP(Tabla3[[#This Row],[id_detalle]],rubro_detalle[[Código]:[Rubro Detalle]],2,0)</f>
        <v>03.08.181 Cintas Adhesivas</v>
      </c>
      <c r="E2561" s="33">
        <f t="shared" si="152"/>
        <v>2</v>
      </c>
      <c r="F2561" s="47" t="str">
        <f t="shared" si="153"/>
        <v>03.08.181-2</v>
      </c>
      <c r="G2561" s="37" t="s">
        <v>4034</v>
      </c>
      <c r="H2561" s="37">
        <v>370</v>
      </c>
    </row>
    <row r="2562" spans="1:8" x14ac:dyDescent="0.3">
      <c r="A2562" s="34" t="str">
        <f>+LEFT(Tabla3[[#This Row],[id_detalle]],2)</f>
        <v>03</v>
      </c>
      <c r="B2562" s="46" t="str">
        <f>VLOOKUP((LEFT(Tabla3[[#This Row],[id_detalle]],2)),id_rubro[[id]:[Rubro]],2,0)</f>
        <v>PRODUCTOS INDUSTRIALES Y RELACIONADOS</v>
      </c>
      <c r="C2562" s="36" t="s">
        <v>534</v>
      </c>
      <c r="D2562" s="49" t="str">
        <f>+Tabla3[[#This Row],[id_detalle]]&amp;" "&amp;VLOOKUP(Tabla3[[#This Row],[id_detalle]],rubro_detalle[[Código]:[Rubro Detalle]],2,0)</f>
        <v>03.08.181 Cintas Adhesivas</v>
      </c>
      <c r="E2562" s="33">
        <f t="shared" si="152"/>
        <v>3</v>
      </c>
      <c r="F2562" s="47" t="str">
        <f t="shared" si="153"/>
        <v>03.08.181-3</v>
      </c>
      <c r="G2562" s="37" t="s">
        <v>4037</v>
      </c>
      <c r="H2562" s="37">
        <v>504</v>
      </c>
    </row>
    <row r="2563" spans="1:8" x14ac:dyDescent="0.3">
      <c r="A2563" s="34" t="str">
        <f>+LEFT(Tabla3[[#This Row],[id_detalle]],2)</f>
        <v>03</v>
      </c>
      <c r="B2563" s="46" t="str">
        <f>VLOOKUP((LEFT(Tabla3[[#This Row],[id_detalle]],2)),id_rubro[[id]:[Rubro]],2,0)</f>
        <v>PRODUCTOS INDUSTRIALES Y RELACIONADOS</v>
      </c>
      <c r="C2563" s="36" t="s">
        <v>534</v>
      </c>
      <c r="D2563" s="49" t="str">
        <f>+Tabla3[[#This Row],[id_detalle]]&amp;" "&amp;VLOOKUP(Tabla3[[#This Row],[id_detalle]],rubro_detalle[[Código]:[Rubro Detalle]],2,0)</f>
        <v>03.08.181 Cintas Adhesivas</v>
      </c>
      <c r="E2563" s="33">
        <f t="shared" si="152"/>
        <v>4</v>
      </c>
      <c r="F2563" s="47" t="str">
        <f t="shared" si="153"/>
        <v>03.08.181-4</v>
      </c>
      <c r="G2563" s="37" t="s">
        <v>4245</v>
      </c>
      <c r="H2563" s="37">
        <v>512</v>
      </c>
    </row>
    <row r="2564" spans="1:8" x14ac:dyDescent="0.3">
      <c r="A2564" s="34" t="str">
        <f>+LEFT(Tabla3[[#This Row],[id_detalle]],2)</f>
        <v>03</v>
      </c>
      <c r="B2564" s="46" t="str">
        <f>VLOOKUP((LEFT(Tabla3[[#This Row],[id_detalle]],2)),id_rubro[[id]:[Rubro]],2,0)</f>
        <v>PRODUCTOS INDUSTRIALES Y RELACIONADOS</v>
      </c>
      <c r="C2564" s="36" t="s">
        <v>534</v>
      </c>
      <c r="D2564" s="49" t="str">
        <f>+Tabla3[[#This Row],[id_detalle]]&amp;" "&amp;VLOOKUP(Tabla3[[#This Row],[id_detalle]],rubro_detalle[[Código]:[Rubro Detalle]],2,0)</f>
        <v>03.08.181 Cintas Adhesivas</v>
      </c>
      <c r="E2564" s="33">
        <f t="shared" si="152"/>
        <v>5</v>
      </c>
      <c r="F2564" s="47" t="str">
        <f t="shared" si="153"/>
        <v>03.08.181-5</v>
      </c>
      <c r="G2564" s="37" t="s">
        <v>4083</v>
      </c>
      <c r="H2564" s="37">
        <v>786</v>
      </c>
    </row>
    <row r="2565" spans="1:8" x14ac:dyDescent="0.3">
      <c r="A2565" s="34" t="str">
        <f>+LEFT(Tabla3[[#This Row],[id_detalle]],2)</f>
        <v>03</v>
      </c>
      <c r="B2565" s="46" t="str">
        <f>VLOOKUP((LEFT(Tabla3[[#This Row],[id_detalle]],2)),id_rubro[[id]:[Rubro]],2,0)</f>
        <v>PRODUCTOS INDUSTRIALES Y RELACIONADOS</v>
      </c>
      <c r="C2565" s="36" t="s">
        <v>535</v>
      </c>
      <c r="D2565" s="45" t="str">
        <f>+Tabla3[[#This Row],[id_detalle]]&amp;" "&amp;VLOOKUP(Tabla3[[#This Row],[id_detalle]],rubro_detalle[[Código]:[Rubro Detalle]],2,0)</f>
        <v>03.08.191 Clorato de Sodio</v>
      </c>
      <c r="E2565" s="33">
        <f t="shared" si="152"/>
        <v>1</v>
      </c>
      <c r="F2565" s="47" t="str">
        <f t="shared" si="153"/>
        <v>03.08.191-1</v>
      </c>
      <c r="G2565" s="37" t="s">
        <v>4246</v>
      </c>
      <c r="H2565" s="37">
        <v>400</v>
      </c>
    </row>
    <row r="2566" spans="1:8" x14ac:dyDescent="0.3">
      <c r="A2566" s="34" t="str">
        <f>+LEFT(Tabla3[[#This Row],[id_detalle]],2)</f>
        <v>03</v>
      </c>
      <c r="B2566" s="46" t="str">
        <f>VLOOKUP((LEFT(Tabla3[[#This Row],[id_detalle]],2)),id_rubro[[id]:[Rubro]],2,0)</f>
        <v>PRODUCTOS INDUSTRIALES Y RELACIONADOS</v>
      </c>
      <c r="C2566" s="36" t="s">
        <v>537</v>
      </c>
      <c r="D2566" s="45" t="str">
        <f>+Tabla3[[#This Row],[id_detalle]]&amp;" "&amp;VLOOKUP(Tabla3[[#This Row],[id_detalle]],rubro_detalle[[Código]:[Rubro Detalle]],2,0)</f>
        <v>03.08.193 Colorantes para Plásticos</v>
      </c>
      <c r="E2566" s="33">
        <f t="shared" si="152"/>
        <v>1</v>
      </c>
      <c r="F2566" s="47" t="str">
        <f t="shared" si="153"/>
        <v>03.08.193-1</v>
      </c>
      <c r="G2566" s="37" t="s">
        <v>4247</v>
      </c>
      <c r="H2566" s="37">
        <v>200</v>
      </c>
    </row>
    <row r="2567" spans="1:8" x14ac:dyDescent="0.3">
      <c r="A2567" s="34" t="str">
        <f>+LEFT(Tabla3[[#This Row],[id_detalle]],2)</f>
        <v>03</v>
      </c>
      <c r="B2567" s="46" t="str">
        <f>VLOOKUP((LEFT(Tabla3[[#This Row],[id_detalle]],2)),id_rubro[[id]:[Rubro]],2,0)</f>
        <v>PRODUCTOS INDUSTRIALES Y RELACIONADOS</v>
      </c>
      <c r="C2567" s="36" t="s">
        <v>537</v>
      </c>
      <c r="D2567" s="45" t="str">
        <f>+Tabla3[[#This Row],[id_detalle]]&amp;" "&amp;VLOOKUP(Tabla3[[#This Row],[id_detalle]],rubro_detalle[[Código]:[Rubro Detalle]],2,0)</f>
        <v>03.08.193 Colorantes para Plásticos</v>
      </c>
      <c r="E2567" s="33">
        <f t="shared" si="152"/>
        <v>2</v>
      </c>
      <c r="F2567" s="47" t="str">
        <f t="shared" si="153"/>
        <v>03.08.193-2</v>
      </c>
      <c r="G2567" s="37" t="s">
        <v>2730</v>
      </c>
      <c r="H2567" s="37">
        <v>201</v>
      </c>
    </row>
    <row r="2568" spans="1:8" x14ac:dyDescent="0.3">
      <c r="A2568" s="34" t="str">
        <f>+LEFT(Tabla3[[#This Row],[id_detalle]],2)</f>
        <v>03</v>
      </c>
      <c r="B2568" s="46" t="str">
        <f>VLOOKUP((LEFT(Tabla3[[#This Row],[id_detalle]],2)),id_rubro[[id]:[Rubro]],2,0)</f>
        <v>PRODUCTOS INDUSTRIALES Y RELACIONADOS</v>
      </c>
      <c r="C2568" s="36" t="s">
        <v>537</v>
      </c>
      <c r="D2568" s="45" t="str">
        <f>+Tabla3[[#This Row],[id_detalle]]&amp;" "&amp;VLOOKUP(Tabla3[[#This Row],[id_detalle]],rubro_detalle[[Código]:[Rubro Detalle]],2,0)</f>
        <v>03.08.193 Colorantes para Plásticos</v>
      </c>
      <c r="E2568" s="33">
        <f t="shared" si="152"/>
        <v>3</v>
      </c>
      <c r="F2568" s="47" t="str">
        <f t="shared" si="153"/>
        <v>03.08.193-3</v>
      </c>
      <c r="G2568" s="37" t="s">
        <v>4213</v>
      </c>
      <c r="H2568" s="37">
        <v>607</v>
      </c>
    </row>
    <row r="2569" spans="1:8" x14ac:dyDescent="0.3">
      <c r="A2569" s="34" t="str">
        <f>+LEFT(Tabla3[[#This Row],[id_detalle]],2)</f>
        <v>03</v>
      </c>
      <c r="B2569" s="46" t="str">
        <f>VLOOKUP((LEFT(Tabla3[[#This Row],[id_detalle]],2)),id_rubro[[id]:[Rubro]],2,0)</f>
        <v>PRODUCTOS INDUSTRIALES Y RELACIONADOS</v>
      </c>
      <c r="C2569" s="36" t="s">
        <v>539</v>
      </c>
      <c r="D2569" s="45" t="str">
        <f>+Tabla3[[#This Row],[id_detalle]]&amp;" "&amp;VLOOKUP(Tabla3[[#This Row],[id_detalle]],rubro_detalle[[Código]:[Rubro Detalle]],2,0)</f>
        <v>03.08.201 Cosméticos, Perfumes y otros Productos de Tocador</v>
      </c>
      <c r="E2569" s="33">
        <f t="shared" si="152"/>
        <v>1</v>
      </c>
      <c r="F2569" s="47" t="str">
        <f t="shared" si="153"/>
        <v>03.08.201-1</v>
      </c>
      <c r="G2569" s="37" t="s">
        <v>4215</v>
      </c>
      <c r="H2569" s="37">
        <v>166</v>
      </c>
    </row>
    <row r="2570" spans="1:8" x14ac:dyDescent="0.3">
      <c r="A2570" s="34" t="str">
        <f>+LEFT(Tabla3[[#This Row],[id_detalle]],2)</f>
        <v>03</v>
      </c>
      <c r="B2570" s="46" t="str">
        <f>VLOOKUP((LEFT(Tabla3[[#This Row],[id_detalle]],2)),id_rubro[[id]:[Rubro]],2,0)</f>
        <v>PRODUCTOS INDUSTRIALES Y RELACIONADOS</v>
      </c>
      <c r="C2570" s="36" t="s">
        <v>539</v>
      </c>
      <c r="D2570" s="45" t="str">
        <f>+Tabla3[[#This Row],[id_detalle]]&amp;" "&amp;VLOOKUP(Tabla3[[#This Row],[id_detalle]],rubro_detalle[[Código]:[Rubro Detalle]],2,0)</f>
        <v>03.08.201 Cosméticos, Perfumes y otros Productos de Tocador</v>
      </c>
      <c r="E2570" s="33">
        <f t="shared" si="152"/>
        <v>2</v>
      </c>
      <c r="F2570" s="47" t="str">
        <f t="shared" si="153"/>
        <v>03.08.201-2</v>
      </c>
      <c r="G2570" s="37" t="s">
        <v>4248</v>
      </c>
      <c r="H2570" s="37">
        <v>242</v>
      </c>
    </row>
    <row r="2571" spans="1:8" x14ac:dyDescent="0.3">
      <c r="A2571" s="34" t="str">
        <f>+LEFT(Tabla3[[#This Row],[id_detalle]],2)</f>
        <v>03</v>
      </c>
      <c r="B2571" s="46" t="str">
        <f>VLOOKUP((LEFT(Tabla3[[#This Row],[id_detalle]],2)),id_rubro[[id]:[Rubro]],2,0)</f>
        <v>PRODUCTOS INDUSTRIALES Y RELACIONADOS</v>
      </c>
      <c r="C2571" s="36" t="s">
        <v>539</v>
      </c>
      <c r="D2571" s="45" t="str">
        <f>+Tabla3[[#This Row],[id_detalle]]&amp;" "&amp;VLOOKUP(Tabla3[[#This Row],[id_detalle]],rubro_detalle[[Código]:[Rubro Detalle]],2,0)</f>
        <v>03.08.201 Cosméticos, Perfumes y otros Productos de Tocador</v>
      </c>
      <c r="E2571" s="33">
        <f t="shared" si="152"/>
        <v>3</v>
      </c>
      <c r="F2571" s="47" t="str">
        <f t="shared" si="153"/>
        <v>03.08.201-3</v>
      </c>
      <c r="G2571" s="37" t="s">
        <v>4249</v>
      </c>
      <c r="H2571" s="37">
        <v>242</v>
      </c>
    </row>
    <row r="2572" spans="1:8" x14ac:dyDescent="0.3">
      <c r="A2572" s="34" t="str">
        <f>+LEFT(Tabla3[[#This Row],[id_detalle]],2)</f>
        <v>03</v>
      </c>
      <c r="B2572" s="46" t="str">
        <f>VLOOKUP((LEFT(Tabla3[[#This Row],[id_detalle]],2)),id_rubro[[id]:[Rubro]],2,0)</f>
        <v>PRODUCTOS INDUSTRIALES Y RELACIONADOS</v>
      </c>
      <c r="C2572" s="36" t="s">
        <v>539</v>
      </c>
      <c r="D2572" s="45" t="str">
        <f>+Tabla3[[#This Row],[id_detalle]]&amp;" "&amp;VLOOKUP(Tabla3[[#This Row],[id_detalle]],rubro_detalle[[Código]:[Rubro Detalle]],2,0)</f>
        <v>03.08.201 Cosméticos, Perfumes y otros Productos de Tocador</v>
      </c>
      <c r="E2572" s="33">
        <f t="shared" ref="E2572:E2574" si="154">+IF(D2572=D2571,E2571+1,1)</f>
        <v>4</v>
      </c>
      <c r="F2572" s="47" t="str">
        <f t="shared" ref="F2572:F2574" si="155">+LEFT(D2572,9)&amp;"-"&amp;E2572</f>
        <v>03.08.201-4</v>
      </c>
      <c r="G2572" s="37" t="s">
        <v>4250</v>
      </c>
      <c r="H2572" s="37">
        <v>254</v>
      </c>
    </row>
    <row r="2573" spans="1:8" x14ac:dyDescent="0.3">
      <c r="A2573" s="34" t="str">
        <f>+LEFT(Tabla3[[#This Row],[id_detalle]],2)</f>
        <v>03</v>
      </c>
      <c r="B2573" s="46" t="str">
        <f>VLOOKUP((LEFT(Tabla3[[#This Row],[id_detalle]],2)),id_rubro[[id]:[Rubro]],2,0)</f>
        <v>PRODUCTOS INDUSTRIALES Y RELACIONADOS</v>
      </c>
      <c r="C2573" s="36" t="s">
        <v>539</v>
      </c>
      <c r="D2573" s="45" t="str">
        <f>+Tabla3[[#This Row],[id_detalle]]&amp;" "&amp;VLOOKUP(Tabla3[[#This Row],[id_detalle]],rubro_detalle[[Código]:[Rubro Detalle]],2,0)</f>
        <v>03.08.201 Cosméticos, Perfumes y otros Productos de Tocador</v>
      </c>
      <c r="E2573" s="33">
        <f t="shared" si="154"/>
        <v>5</v>
      </c>
      <c r="F2573" s="47" t="str">
        <f t="shared" si="155"/>
        <v>03.08.201-5</v>
      </c>
      <c r="G2573" s="37" t="s">
        <v>4251</v>
      </c>
      <c r="H2573" s="37">
        <v>272</v>
      </c>
    </row>
    <row r="2574" spans="1:8" x14ac:dyDescent="0.3">
      <c r="A2574" s="34" t="str">
        <f>+LEFT(Tabla3[[#This Row],[id_detalle]],2)</f>
        <v>03</v>
      </c>
      <c r="B2574" s="46" t="str">
        <f>VLOOKUP((LEFT(Tabla3[[#This Row],[id_detalle]],2)),id_rubro[[id]:[Rubro]],2,0)</f>
        <v>PRODUCTOS INDUSTRIALES Y RELACIONADOS</v>
      </c>
      <c r="C2574" s="36" t="s">
        <v>539</v>
      </c>
      <c r="D2574" s="45" t="str">
        <f>+Tabla3[[#This Row],[id_detalle]]&amp;" "&amp;VLOOKUP(Tabla3[[#This Row],[id_detalle]],rubro_detalle[[Código]:[Rubro Detalle]],2,0)</f>
        <v>03.08.201 Cosméticos, Perfumes y otros Productos de Tocador</v>
      </c>
      <c r="E2574" s="33">
        <f t="shared" si="154"/>
        <v>6</v>
      </c>
      <c r="F2574" s="47" t="str">
        <f t="shared" si="155"/>
        <v>03.08.201-6</v>
      </c>
      <c r="G2574" s="37" t="s">
        <v>4252</v>
      </c>
      <c r="H2574" s="37">
        <v>282</v>
      </c>
    </row>
    <row r="2575" spans="1:8" x14ac:dyDescent="0.3">
      <c r="A2575" s="34" t="str">
        <f>+LEFT(Tabla3[[#This Row],[id_detalle]],2)</f>
        <v>03</v>
      </c>
      <c r="B2575" s="46" t="str">
        <f>VLOOKUP((LEFT(Tabla3[[#This Row],[id_detalle]],2)),id_rubro[[id]:[Rubro]],2,0)</f>
        <v>PRODUCTOS INDUSTRIALES Y RELACIONADOS</v>
      </c>
      <c r="C2575" s="36" t="s">
        <v>539</v>
      </c>
      <c r="D2575" s="45" t="str">
        <f>+Tabla3[[#This Row],[id_detalle]]&amp;" "&amp;VLOOKUP(Tabla3[[#This Row],[id_detalle]],rubro_detalle[[Código]:[Rubro Detalle]],2,0)</f>
        <v>03.08.201 Cosméticos, Perfumes y otros Productos de Tocador</v>
      </c>
      <c r="E2575" s="33">
        <f t="shared" ref="E2575:E2580" si="156">+IF(D2575=D2574,E2574+1,1)</f>
        <v>7</v>
      </c>
      <c r="F2575" s="47" t="str">
        <f t="shared" ref="F2575:F2580" si="157">+LEFT(D2575,9)&amp;"-"&amp;E2575</f>
        <v>03.08.201-7</v>
      </c>
      <c r="G2575" s="37" t="s">
        <v>4253</v>
      </c>
      <c r="H2575" s="37">
        <v>313</v>
      </c>
    </row>
    <row r="2576" spans="1:8" x14ac:dyDescent="0.3">
      <c r="A2576" s="34" t="str">
        <f>+LEFT(Tabla3[[#This Row],[id_detalle]],2)</f>
        <v>03</v>
      </c>
      <c r="B2576" s="46" t="str">
        <f>VLOOKUP((LEFT(Tabla3[[#This Row],[id_detalle]],2)),id_rubro[[id]:[Rubro]],2,0)</f>
        <v>PRODUCTOS INDUSTRIALES Y RELACIONADOS</v>
      </c>
      <c r="C2576" s="36" t="s">
        <v>539</v>
      </c>
      <c r="D2576" s="45" t="str">
        <f>+Tabla3[[#This Row],[id_detalle]]&amp;" "&amp;VLOOKUP(Tabla3[[#This Row],[id_detalle]],rubro_detalle[[Código]:[Rubro Detalle]],2,0)</f>
        <v>03.08.201 Cosméticos, Perfumes y otros Productos de Tocador</v>
      </c>
      <c r="E2576" s="33">
        <f t="shared" si="156"/>
        <v>8</v>
      </c>
      <c r="F2576" s="47" t="str">
        <f t="shared" si="157"/>
        <v>03.08.201-8</v>
      </c>
      <c r="G2576" s="37" t="s">
        <v>4254</v>
      </c>
      <c r="H2576" s="37">
        <v>314</v>
      </c>
    </row>
    <row r="2577" spans="1:8" x14ac:dyDescent="0.3">
      <c r="A2577" s="34" t="str">
        <f>+LEFT(Tabla3[[#This Row],[id_detalle]],2)</f>
        <v>03</v>
      </c>
      <c r="B2577" s="46" t="str">
        <f>VLOOKUP((LEFT(Tabla3[[#This Row],[id_detalle]],2)),id_rubro[[id]:[Rubro]],2,0)</f>
        <v>PRODUCTOS INDUSTRIALES Y RELACIONADOS</v>
      </c>
      <c r="C2577" s="36" t="s">
        <v>539</v>
      </c>
      <c r="D2577" s="45" t="str">
        <f>+Tabla3[[#This Row],[id_detalle]]&amp;" "&amp;VLOOKUP(Tabla3[[#This Row],[id_detalle]],rubro_detalle[[Código]:[Rubro Detalle]],2,0)</f>
        <v>03.08.201 Cosméticos, Perfumes y otros Productos de Tocador</v>
      </c>
      <c r="E2577" s="33">
        <f t="shared" si="156"/>
        <v>9</v>
      </c>
      <c r="F2577" s="47" t="str">
        <f t="shared" si="157"/>
        <v>03.08.201-9</v>
      </c>
      <c r="G2577" s="37" t="s">
        <v>3050</v>
      </c>
      <c r="H2577" s="37">
        <v>318</v>
      </c>
    </row>
    <row r="2578" spans="1:8" x14ac:dyDescent="0.3">
      <c r="A2578" s="34" t="str">
        <f>+LEFT(Tabla3[[#This Row],[id_detalle]],2)</f>
        <v>03</v>
      </c>
      <c r="B2578" s="46" t="str">
        <f>VLOOKUP((LEFT(Tabla3[[#This Row],[id_detalle]],2)),id_rubro[[id]:[Rubro]],2,0)</f>
        <v>PRODUCTOS INDUSTRIALES Y RELACIONADOS</v>
      </c>
      <c r="C2578" s="36" t="s">
        <v>539</v>
      </c>
      <c r="D2578" s="45" t="str">
        <f>+Tabla3[[#This Row],[id_detalle]]&amp;" "&amp;VLOOKUP(Tabla3[[#This Row],[id_detalle]],rubro_detalle[[Código]:[Rubro Detalle]],2,0)</f>
        <v>03.08.201 Cosméticos, Perfumes y otros Productos de Tocador</v>
      </c>
      <c r="E2578" s="33">
        <f t="shared" si="156"/>
        <v>10</v>
      </c>
      <c r="F2578" s="47" t="str">
        <f t="shared" si="157"/>
        <v>03.08.201-10</v>
      </c>
      <c r="G2578" s="37" t="s">
        <v>4255</v>
      </c>
      <c r="H2578" s="37">
        <v>360</v>
      </c>
    </row>
    <row r="2579" spans="1:8" x14ac:dyDescent="0.3">
      <c r="A2579" s="34" t="str">
        <f>+LEFT(Tabla3[[#This Row],[id_detalle]],2)</f>
        <v>03</v>
      </c>
      <c r="B2579" s="46" t="str">
        <f>VLOOKUP((LEFT(Tabla3[[#This Row],[id_detalle]],2)),id_rubro[[id]:[Rubro]],2,0)</f>
        <v>PRODUCTOS INDUSTRIALES Y RELACIONADOS</v>
      </c>
      <c r="C2579" s="36" t="s">
        <v>539</v>
      </c>
      <c r="D2579" s="45" t="str">
        <f>+Tabla3[[#This Row],[id_detalle]]&amp;" "&amp;VLOOKUP(Tabla3[[#This Row],[id_detalle]],rubro_detalle[[Código]:[Rubro Detalle]],2,0)</f>
        <v>03.08.201 Cosméticos, Perfumes y otros Productos de Tocador</v>
      </c>
      <c r="E2579" s="33">
        <f t="shared" si="156"/>
        <v>11</v>
      </c>
      <c r="F2579" s="47" t="str">
        <f t="shared" si="157"/>
        <v>03.08.201-11</v>
      </c>
      <c r="G2579" s="37" t="s">
        <v>4256</v>
      </c>
      <c r="H2579" s="37">
        <v>360</v>
      </c>
    </row>
    <row r="2580" spans="1:8" x14ac:dyDescent="0.3">
      <c r="A2580" s="34" t="str">
        <f>+LEFT(Tabla3[[#This Row],[id_detalle]],2)</f>
        <v>03</v>
      </c>
      <c r="B2580" s="46" t="str">
        <f>VLOOKUP((LEFT(Tabla3[[#This Row],[id_detalle]],2)),id_rubro[[id]:[Rubro]],2,0)</f>
        <v>PRODUCTOS INDUSTRIALES Y RELACIONADOS</v>
      </c>
      <c r="C2580" s="36" t="s">
        <v>539</v>
      </c>
      <c r="D2580" s="45" t="str">
        <f>+Tabla3[[#This Row],[id_detalle]]&amp;" "&amp;VLOOKUP(Tabla3[[#This Row],[id_detalle]],rubro_detalle[[Código]:[Rubro Detalle]],2,0)</f>
        <v>03.08.201 Cosméticos, Perfumes y otros Productos de Tocador</v>
      </c>
      <c r="E2580" s="33">
        <f t="shared" si="156"/>
        <v>12</v>
      </c>
      <c r="F2580" s="47" t="str">
        <f t="shared" si="157"/>
        <v>03.08.201-12</v>
      </c>
      <c r="G2580" s="37" t="s">
        <v>4257</v>
      </c>
      <c r="H2580" s="37">
        <v>360</v>
      </c>
    </row>
    <row r="2581" spans="1:8" x14ac:dyDescent="0.3">
      <c r="A2581" s="34" t="str">
        <f>+LEFT(Tabla3[[#This Row],[id_detalle]],2)</f>
        <v>03</v>
      </c>
      <c r="B2581" s="46" t="str">
        <f>VLOOKUP((LEFT(Tabla3[[#This Row],[id_detalle]],2)),id_rubro[[id]:[Rubro]],2,0)</f>
        <v>PRODUCTOS INDUSTRIALES Y RELACIONADOS</v>
      </c>
      <c r="C2581" s="36" t="s">
        <v>539</v>
      </c>
      <c r="D2581" s="45" t="str">
        <f>+Tabla3[[#This Row],[id_detalle]]&amp;" "&amp;VLOOKUP(Tabla3[[#This Row],[id_detalle]],rubro_detalle[[Código]:[Rubro Detalle]],2,0)</f>
        <v>03.08.201 Cosméticos, Perfumes y otros Productos de Tocador</v>
      </c>
      <c r="E2581" s="33">
        <f t="shared" ref="E2581:E2592" si="158">+IF(D2581=D2580,E2580+1,1)</f>
        <v>13</v>
      </c>
      <c r="F2581" s="47" t="str">
        <f t="shared" ref="F2581:F2592" si="159">+LEFT(D2581,9)&amp;"-"&amp;E2581</f>
        <v>03.08.201-13</v>
      </c>
      <c r="G2581" s="37" t="s">
        <v>4258</v>
      </c>
      <c r="H2581" s="37">
        <v>360</v>
      </c>
    </row>
    <row r="2582" spans="1:8" x14ac:dyDescent="0.3">
      <c r="A2582" s="34" t="str">
        <f>+LEFT(Tabla3[[#This Row],[id_detalle]],2)</f>
        <v>03</v>
      </c>
      <c r="B2582" s="46" t="str">
        <f>VLOOKUP((LEFT(Tabla3[[#This Row],[id_detalle]],2)),id_rubro[[id]:[Rubro]],2,0)</f>
        <v>PRODUCTOS INDUSTRIALES Y RELACIONADOS</v>
      </c>
      <c r="C2582" s="36" t="s">
        <v>539</v>
      </c>
      <c r="D2582" s="45" t="str">
        <f>+Tabla3[[#This Row],[id_detalle]]&amp;" "&amp;VLOOKUP(Tabla3[[#This Row],[id_detalle]],rubro_detalle[[Código]:[Rubro Detalle]],2,0)</f>
        <v>03.08.201 Cosméticos, Perfumes y otros Productos de Tocador</v>
      </c>
      <c r="E2582" s="33">
        <f t="shared" si="158"/>
        <v>14</v>
      </c>
      <c r="F2582" s="47" t="str">
        <f t="shared" si="159"/>
        <v>03.08.201-14</v>
      </c>
      <c r="G2582" s="37" t="s">
        <v>4259</v>
      </c>
      <c r="H2582" s="37">
        <v>372</v>
      </c>
    </row>
    <row r="2583" spans="1:8" x14ac:dyDescent="0.3">
      <c r="A2583" s="34" t="str">
        <f>+LEFT(Tabla3[[#This Row],[id_detalle]],2)</f>
        <v>03</v>
      </c>
      <c r="B2583" s="46" t="str">
        <f>VLOOKUP((LEFT(Tabla3[[#This Row],[id_detalle]],2)),id_rubro[[id]:[Rubro]],2,0)</f>
        <v>PRODUCTOS INDUSTRIALES Y RELACIONADOS</v>
      </c>
      <c r="C2583" s="36" t="s">
        <v>539</v>
      </c>
      <c r="D2583" s="45" t="str">
        <f>+Tabla3[[#This Row],[id_detalle]]&amp;" "&amp;VLOOKUP(Tabla3[[#This Row],[id_detalle]],rubro_detalle[[Código]:[Rubro Detalle]],2,0)</f>
        <v>03.08.201 Cosméticos, Perfumes y otros Productos de Tocador</v>
      </c>
      <c r="E2583" s="33">
        <f t="shared" si="158"/>
        <v>15</v>
      </c>
      <c r="F2583" s="47" t="str">
        <f t="shared" si="159"/>
        <v>03.08.201-15</v>
      </c>
      <c r="G2583" s="37" t="s">
        <v>4260</v>
      </c>
      <c r="H2583" s="37">
        <v>377</v>
      </c>
    </row>
    <row r="2584" spans="1:8" x14ac:dyDescent="0.3">
      <c r="A2584" s="34" t="str">
        <f>+LEFT(Tabla3[[#This Row],[id_detalle]],2)</f>
        <v>03</v>
      </c>
      <c r="B2584" s="46" t="str">
        <f>VLOOKUP((LEFT(Tabla3[[#This Row],[id_detalle]],2)),id_rubro[[id]:[Rubro]],2,0)</f>
        <v>PRODUCTOS INDUSTRIALES Y RELACIONADOS</v>
      </c>
      <c r="C2584" s="36" t="s">
        <v>539</v>
      </c>
      <c r="D2584" s="45" t="str">
        <f>+Tabla3[[#This Row],[id_detalle]]&amp;" "&amp;VLOOKUP(Tabla3[[#This Row],[id_detalle]],rubro_detalle[[Código]:[Rubro Detalle]],2,0)</f>
        <v>03.08.201 Cosméticos, Perfumes y otros Productos de Tocador</v>
      </c>
      <c r="E2584" s="33">
        <f t="shared" si="158"/>
        <v>16</v>
      </c>
      <c r="F2584" s="47" t="str">
        <f t="shared" si="159"/>
        <v>03.08.201-16</v>
      </c>
      <c r="G2584" s="37" t="s">
        <v>4261</v>
      </c>
      <c r="H2584" s="37">
        <v>387</v>
      </c>
    </row>
    <row r="2585" spans="1:8" x14ac:dyDescent="0.3">
      <c r="A2585" s="34" t="str">
        <f>+LEFT(Tabla3[[#This Row],[id_detalle]],2)</f>
        <v>03</v>
      </c>
      <c r="B2585" s="46" t="str">
        <f>VLOOKUP((LEFT(Tabla3[[#This Row],[id_detalle]],2)),id_rubro[[id]:[Rubro]],2,0)</f>
        <v>PRODUCTOS INDUSTRIALES Y RELACIONADOS</v>
      </c>
      <c r="C2585" s="36" t="s">
        <v>539</v>
      </c>
      <c r="D2585" s="45" t="str">
        <f>+Tabla3[[#This Row],[id_detalle]]&amp;" "&amp;VLOOKUP(Tabla3[[#This Row],[id_detalle]],rubro_detalle[[Código]:[Rubro Detalle]],2,0)</f>
        <v>03.08.201 Cosméticos, Perfumes y otros Productos de Tocador</v>
      </c>
      <c r="E2585" s="33">
        <f t="shared" si="158"/>
        <v>17</v>
      </c>
      <c r="F2585" s="47" t="str">
        <f t="shared" si="159"/>
        <v>03.08.201-17</v>
      </c>
      <c r="G2585" s="37" t="s">
        <v>4262</v>
      </c>
      <c r="H2585" s="37">
        <v>418</v>
      </c>
    </row>
    <row r="2586" spans="1:8" x14ac:dyDescent="0.3">
      <c r="A2586" s="34" t="str">
        <f>+LEFT(Tabla3[[#This Row],[id_detalle]],2)</f>
        <v>03</v>
      </c>
      <c r="B2586" s="46" t="str">
        <f>VLOOKUP((LEFT(Tabla3[[#This Row],[id_detalle]],2)),id_rubro[[id]:[Rubro]],2,0)</f>
        <v>PRODUCTOS INDUSTRIALES Y RELACIONADOS</v>
      </c>
      <c r="C2586" s="36" t="s">
        <v>539</v>
      </c>
      <c r="D2586" s="45" t="str">
        <f>+Tabla3[[#This Row],[id_detalle]]&amp;" "&amp;VLOOKUP(Tabla3[[#This Row],[id_detalle]],rubro_detalle[[Código]:[Rubro Detalle]],2,0)</f>
        <v>03.08.201 Cosméticos, Perfumes y otros Productos de Tocador</v>
      </c>
      <c r="E2586" s="33">
        <f t="shared" si="158"/>
        <v>18</v>
      </c>
      <c r="F2586" s="47" t="str">
        <f t="shared" si="159"/>
        <v>03.08.201-18</v>
      </c>
      <c r="G2586" s="37" t="s">
        <v>4263</v>
      </c>
      <c r="H2586" s="37">
        <v>442</v>
      </c>
    </row>
    <row r="2587" spans="1:8" x14ac:dyDescent="0.3">
      <c r="A2587" s="34" t="str">
        <f>+LEFT(Tabla3[[#This Row],[id_detalle]],2)</f>
        <v>03</v>
      </c>
      <c r="B2587" s="46" t="str">
        <f>VLOOKUP((LEFT(Tabla3[[#This Row],[id_detalle]],2)),id_rubro[[id]:[Rubro]],2,0)</f>
        <v>PRODUCTOS INDUSTRIALES Y RELACIONADOS</v>
      </c>
      <c r="C2587" s="36" t="s">
        <v>539</v>
      </c>
      <c r="D2587" s="45" t="str">
        <f>+Tabla3[[#This Row],[id_detalle]]&amp;" "&amp;VLOOKUP(Tabla3[[#This Row],[id_detalle]],rubro_detalle[[Código]:[Rubro Detalle]],2,0)</f>
        <v>03.08.201 Cosméticos, Perfumes y otros Productos de Tocador</v>
      </c>
      <c r="E2587" s="33">
        <f t="shared" si="158"/>
        <v>19</v>
      </c>
      <c r="F2587" s="47" t="str">
        <f t="shared" si="159"/>
        <v>03.08.201-19</v>
      </c>
      <c r="G2587" s="37" t="s">
        <v>4264</v>
      </c>
      <c r="H2587" s="37">
        <v>466</v>
      </c>
    </row>
    <row r="2588" spans="1:8" x14ac:dyDescent="0.3">
      <c r="A2588" s="34" t="str">
        <f>+LEFT(Tabla3[[#This Row],[id_detalle]],2)</f>
        <v>03</v>
      </c>
      <c r="B2588" s="46" t="str">
        <f>VLOOKUP((LEFT(Tabla3[[#This Row],[id_detalle]],2)),id_rubro[[id]:[Rubro]],2,0)</f>
        <v>PRODUCTOS INDUSTRIALES Y RELACIONADOS</v>
      </c>
      <c r="C2588" s="36" t="s">
        <v>539</v>
      </c>
      <c r="D2588" s="45" t="str">
        <f>+Tabla3[[#This Row],[id_detalle]]&amp;" "&amp;VLOOKUP(Tabla3[[#This Row],[id_detalle]],rubro_detalle[[Código]:[Rubro Detalle]],2,0)</f>
        <v>03.08.201 Cosméticos, Perfumes y otros Productos de Tocador</v>
      </c>
      <c r="E2588" s="33">
        <f t="shared" si="158"/>
        <v>20</v>
      </c>
      <c r="F2588" s="47" t="str">
        <f t="shared" si="159"/>
        <v>03.08.201-20</v>
      </c>
      <c r="G2588" s="37" t="s">
        <v>4265</v>
      </c>
      <c r="H2588" s="37">
        <v>475</v>
      </c>
    </row>
    <row r="2589" spans="1:8" x14ac:dyDescent="0.3">
      <c r="A2589" s="34" t="str">
        <f>+LEFT(Tabla3[[#This Row],[id_detalle]],2)</f>
        <v>03</v>
      </c>
      <c r="B2589" s="46" t="str">
        <f>VLOOKUP((LEFT(Tabla3[[#This Row],[id_detalle]],2)),id_rubro[[id]:[Rubro]],2,0)</f>
        <v>PRODUCTOS INDUSTRIALES Y RELACIONADOS</v>
      </c>
      <c r="C2589" s="36" t="s">
        <v>539</v>
      </c>
      <c r="D2589" s="45" t="str">
        <f>+Tabla3[[#This Row],[id_detalle]]&amp;" "&amp;VLOOKUP(Tabla3[[#This Row],[id_detalle]],rubro_detalle[[Código]:[Rubro Detalle]],2,0)</f>
        <v>03.08.201 Cosméticos, Perfumes y otros Productos de Tocador</v>
      </c>
      <c r="E2589" s="33">
        <f t="shared" si="158"/>
        <v>21</v>
      </c>
      <c r="F2589" s="47" t="str">
        <f t="shared" si="159"/>
        <v>03.08.201-21</v>
      </c>
      <c r="G2589" s="37" t="s">
        <v>4266</v>
      </c>
      <c r="H2589" s="37">
        <v>478</v>
      </c>
    </row>
    <row r="2590" spans="1:8" x14ac:dyDescent="0.3">
      <c r="A2590" s="34" t="str">
        <f>+LEFT(Tabla3[[#This Row],[id_detalle]],2)</f>
        <v>03</v>
      </c>
      <c r="B2590" s="46" t="str">
        <f>VLOOKUP((LEFT(Tabla3[[#This Row],[id_detalle]],2)),id_rubro[[id]:[Rubro]],2,0)</f>
        <v>PRODUCTOS INDUSTRIALES Y RELACIONADOS</v>
      </c>
      <c r="C2590" s="36" t="s">
        <v>539</v>
      </c>
      <c r="D2590" s="45" t="str">
        <f>+Tabla3[[#This Row],[id_detalle]]&amp;" "&amp;VLOOKUP(Tabla3[[#This Row],[id_detalle]],rubro_detalle[[Código]:[Rubro Detalle]],2,0)</f>
        <v>03.08.201 Cosméticos, Perfumes y otros Productos de Tocador</v>
      </c>
      <c r="E2590" s="33">
        <f t="shared" si="158"/>
        <v>22</v>
      </c>
      <c r="F2590" s="47" t="str">
        <f t="shared" si="159"/>
        <v>03.08.201-22</v>
      </c>
      <c r="G2590" s="37" t="s">
        <v>4267</v>
      </c>
      <c r="H2590" s="37">
        <v>548</v>
      </c>
    </row>
    <row r="2591" spans="1:8" x14ac:dyDescent="0.3">
      <c r="A2591" s="34" t="str">
        <f>+LEFT(Tabla3[[#This Row],[id_detalle]],2)</f>
        <v>03</v>
      </c>
      <c r="B2591" s="46" t="str">
        <f>VLOOKUP((LEFT(Tabla3[[#This Row],[id_detalle]],2)),id_rubro[[id]:[Rubro]],2,0)</f>
        <v>PRODUCTOS INDUSTRIALES Y RELACIONADOS</v>
      </c>
      <c r="C2591" s="36" t="s">
        <v>539</v>
      </c>
      <c r="D2591" s="45" t="str">
        <f>+Tabla3[[#This Row],[id_detalle]]&amp;" "&amp;VLOOKUP(Tabla3[[#This Row],[id_detalle]],rubro_detalle[[Código]:[Rubro Detalle]],2,0)</f>
        <v>03.08.201 Cosméticos, Perfumes y otros Productos de Tocador</v>
      </c>
      <c r="E2591" s="33">
        <f t="shared" si="158"/>
        <v>23</v>
      </c>
      <c r="F2591" s="47" t="str">
        <f t="shared" si="159"/>
        <v>03.08.201-23</v>
      </c>
      <c r="G2591" s="37" t="s">
        <v>4268</v>
      </c>
      <c r="H2591" s="37">
        <v>572</v>
      </c>
    </row>
    <row r="2592" spans="1:8" x14ac:dyDescent="0.3">
      <c r="A2592" s="34" t="str">
        <f>+LEFT(Tabla3[[#This Row],[id_detalle]],2)</f>
        <v>03</v>
      </c>
      <c r="B2592" s="46" t="str">
        <f>VLOOKUP((LEFT(Tabla3[[#This Row],[id_detalle]],2)),id_rubro[[id]:[Rubro]],2,0)</f>
        <v>PRODUCTOS INDUSTRIALES Y RELACIONADOS</v>
      </c>
      <c r="C2592" s="36" t="s">
        <v>539</v>
      </c>
      <c r="D2592" s="45" t="str">
        <f>+Tabla3[[#This Row],[id_detalle]]&amp;" "&amp;VLOOKUP(Tabla3[[#This Row],[id_detalle]],rubro_detalle[[Código]:[Rubro Detalle]],2,0)</f>
        <v>03.08.201 Cosméticos, Perfumes y otros Productos de Tocador</v>
      </c>
      <c r="E2592" s="33">
        <f t="shared" si="158"/>
        <v>24</v>
      </c>
      <c r="F2592" s="47" t="str">
        <f t="shared" si="159"/>
        <v>03.08.201-24</v>
      </c>
      <c r="G2592" s="37" t="s">
        <v>4269</v>
      </c>
      <c r="H2592" s="37">
        <v>573</v>
      </c>
    </row>
    <row r="2593" spans="1:8" x14ac:dyDescent="0.3">
      <c r="A2593" s="34" t="str">
        <f>+LEFT(Tabla3[[#This Row],[id_detalle]],2)</f>
        <v>03</v>
      </c>
      <c r="B2593" s="46" t="str">
        <f>VLOOKUP((LEFT(Tabla3[[#This Row],[id_detalle]],2)),id_rubro[[id]:[Rubro]],2,0)</f>
        <v>PRODUCTOS INDUSTRIALES Y RELACIONADOS</v>
      </c>
      <c r="C2593" s="36" t="s">
        <v>539</v>
      </c>
      <c r="D2593" s="45" t="str">
        <f>+Tabla3[[#This Row],[id_detalle]]&amp;" "&amp;VLOOKUP(Tabla3[[#This Row],[id_detalle]],rubro_detalle[[Código]:[Rubro Detalle]],2,0)</f>
        <v>03.08.201 Cosméticos, Perfumes y otros Productos de Tocador</v>
      </c>
      <c r="E2593" s="33">
        <f>+IF(D2593=D2592,E2592+1,1)</f>
        <v>25</v>
      </c>
      <c r="F2593" s="47" t="str">
        <f>+LEFT(D2593,9)&amp;"-"&amp;E2593</f>
        <v>03.08.201-25</v>
      </c>
      <c r="G2593" s="37" t="s">
        <v>4270</v>
      </c>
      <c r="H2593" s="37">
        <v>573</v>
      </c>
    </row>
    <row r="2594" spans="1:8" x14ac:dyDescent="0.3">
      <c r="A2594" s="34" t="str">
        <f>+LEFT(Tabla3[[#This Row],[id_detalle]],2)</f>
        <v>03</v>
      </c>
      <c r="B2594" s="46" t="str">
        <f>VLOOKUP((LEFT(Tabla3[[#This Row],[id_detalle]],2)),id_rubro[[id]:[Rubro]],2,0)</f>
        <v>PRODUCTOS INDUSTRIALES Y RELACIONADOS</v>
      </c>
      <c r="C2594" s="36" t="s">
        <v>539</v>
      </c>
      <c r="D2594" s="45" t="str">
        <f>+Tabla3[[#This Row],[id_detalle]]&amp;" "&amp;VLOOKUP(Tabla3[[#This Row],[id_detalle]],rubro_detalle[[Código]:[Rubro Detalle]],2,0)</f>
        <v>03.08.201 Cosméticos, Perfumes y otros Productos de Tocador</v>
      </c>
      <c r="E2594" s="33">
        <f>+IF(D2594=D2593,E2593+1,1)</f>
        <v>26</v>
      </c>
      <c r="F2594" s="47" t="str">
        <f>+LEFT(D2594,9)&amp;"-"&amp;E2594</f>
        <v>03.08.201-26</v>
      </c>
      <c r="G2594" s="37" t="s">
        <v>4271</v>
      </c>
      <c r="H2594" s="37">
        <v>573</v>
      </c>
    </row>
    <row r="2595" spans="1:8" x14ac:dyDescent="0.3">
      <c r="A2595" s="34" t="str">
        <f>+LEFT(Tabla3[[#This Row],[id_detalle]],2)</f>
        <v>03</v>
      </c>
      <c r="B2595" s="46" t="str">
        <f>VLOOKUP((LEFT(Tabla3[[#This Row],[id_detalle]],2)),id_rubro[[id]:[Rubro]],2,0)</f>
        <v>PRODUCTOS INDUSTRIALES Y RELACIONADOS</v>
      </c>
      <c r="C2595" s="36" t="s">
        <v>539</v>
      </c>
      <c r="D2595" s="45" t="str">
        <f>+Tabla3[[#This Row],[id_detalle]]&amp;" "&amp;VLOOKUP(Tabla3[[#This Row],[id_detalle]],rubro_detalle[[Código]:[Rubro Detalle]],2,0)</f>
        <v>03.08.201 Cosméticos, Perfumes y otros Productos de Tocador</v>
      </c>
      <c r="E2595" s="33">
        <f>+IF(D2595=D2594,E2594+1,1)</f>
        <v>27</v>
      </c>
      <c r="F2595" s="47" t="str">
        <f>+LEFT(D2595,9)&amp;"-"&amp;E2595</f>
        <v>03.08.201-27</v>
      </c>
      <c r="G2595" s="37" t="s">
        <v>4272</v>
      </c>
      <c r="H2595" s="37">
        <v>573</v>
      </c>
    </row>
    <row r="2596" spans="1:8" x14ac:dyDescent="0.3">
      <c r="A2596" s="34" t="str">
        <f>+LEFT(Tabla3[[#This Row],[id_detalle]],2)</f>
        <v>03</v>
      </c>
      <c r="B2596" s="46" t="str">
        <f>VLOOKUP((LEFT(Tabla3[[#This Row],[id_detalle]],2)),id_rubro[[id]:[Rubro]],2,0)</f>
        <v>PRODUCTOS INDUSTRIALES Y RELACIONADOS</v>
      </c>
      <c r="C2596" s="36" t="s">
        <v>539</v>
      </c>
      <c r="D2596" s="45" t="str">
        <f>+Tabla3[[#This Row],[id_detalle]]&amp;" "&amp;VLOOKUP(Tabla3[[#This Row],[id_detalle]],rubro_detalle[[Código]:[Rubro Detalle]],2,0)</f>
        <v>03.08.201 Cosméticos, Perfumes y otros Productos de Tocador</v>
      </c>
      <c r="E2596" s="33">
        <f>+IF(D2596=D2595,E2595+1,1)</f>
        <v>28</v>
      </c>
      <c r="F2596" s="47" t="str">
        <f>+LEFT(D2596,9)&amp;"-"&amp;E2596</f>
        <v>03.08.201-28</v>
      </c>
      <c r="G2596" s="37" t="s">
        <v>4273</v>
      </c>
      <c r="H2596" s="37">
        <v>574</v>
      </c>
    </row>
    <row r="2597" spans="1:8" x14ac:dyDescent="0.3">
      <c r="A2597" s="34" t="str">
        <f>+LEFT(Tabla3[[#This Row],[id_detalle]],2)</f>
        <v>03</v>
      </c>
      <c r="B2597" s="46" t="str">
        <f>VLOOKUP((LEFT(Tabla3[[#This Row],[id_detalle]],2)),id_rubro[[id]:[Rubro]],2,0)</f>
        <v>PRODUCTOS INDUSTRIALES Y RELACIONADOS</v>
      </c>
      <c r="C2597" s="36" t="s">
        <v>539</v>
      </c>
      <c r="D2597" s="45" t="str">
        <f>+Tabla3[[#This Row],[id_detalle]]&amp;" "&amp;VLOOKUP(Tabla3[[#This Row],[id_detalle]],rubro_detalle[[Código]:[Rubro Detalle]],2,0)</f>
        <v>03.08.201 Cosméticos, Perfumes y otros Productos de Tocador</v>
      </c>
      <c r="E2597" s="33">
        <f t="shared" ref="E2597:E2604" si="160">+IF(D2597=D2596,E2596+1,1)</f>
        <v>29</v>
      </c>
      <c r="F2597" s="47" t="str">
        <f t="shared" ref="F2597:F2604" si="161">+LEFT(D2597,9)&amp;"-"&amp;E2597</f>
        <v>03.08.201-29</v>
      </c>
      <c r="G2597" s="37" t="s">
        <v>4274</v>
      </c>
      <c r="H2597" s="37">
        <v>574</v>
      </c>
    </row>
    <row r="2598" spans="1:8" x14ac:dyDescent="0.3">
      <c r="A2598" s="34" t="str">
        <f>+LEFT(Tabla3[[#This Row],[id_detalle]],2)</f>
        <v>03</v>
      </c>
      <c r="B2598" s="46" t="str">
        <f>VLOOKUP((LEFT(Tabla3[[#This Row],[id_detalle]],2)),id_rubro[[id]:[Rubro]],2,0)</f>
        <v>PRODUCTOS INDUSTRIALES Y RELACIONADOS</v>
      </c>
      <c r="C2598" s="36" t="s">
        <v>539</v>
      </c>
      <c r="D2598" s="45" t="str">
        <f>+Tabla3[[#This Row],[id_detalle]]&amp;" "&amp;VLOOKUP(Tabla3[[#This Row],[id_detalle]],rubro_detalle[[Código]:[Rubro Detalle]],2,0)</f>
        <v>03.08.201 Cosméticos, Perfumes y otros Productos de Tocador</v>
      </c>
      <c r="E2598" s="33">
        <f t="shared" si="160"/>
        <v>30</v>
      </c>
      <c r="F2598" s="47" t="str">
        <f t="shared" si="161"/>
        <v>03.08.201-30</v>
      </c>
      <c r="G2598" s="37" t="s">
        <v>4275</v>
      </c>
      <c r="H2598" s="37">
        <v>574</v>
      </c>
    </row>
    <row r="2599" spans="1:8" x14ac:dyDescent="0.3">
      <c r="A2599" s="34" t="str">
        <f>+LEFT(Tabla3[[#This Row],[id_detalle]],2)</f>
        <v>03</v>
      </c>
      <c r="B2599" s="46" t="str">
        <f>VLOOKUP((LEFT(Tabla3[[#This Row],[id_detalle]],2)),id_rubro[[id]:[Rubro]],2,0)</f>
        <v>PRODUCTOS INDUSTRIALES Y RELACIONADOS</v>
      </c>
      <c r="C2599" s="36" t="s">
        <v>539</v>
      </c>
      <c r="D2599" s="45" t="str">
        <f>+Tabla3[[#This Row],[id_detalle]]&amp;" "&amp;VLOOKUP(Tabla3[[#This Row],[id_detalle]],rubro_detalle[[Código]:[Rubro Detalle]],2,0)</f>
        <v>03.08.201 Cosméticos, Perfumes y otros Productos de Tocador</v>
      </c>
      <c r="E2599" s="33">
        <f t="shared" si="160"/>
        <v>31</v>
      </c>
      <c r="F2599" s="47" t="str">
        <f t="shared" si="161"/>
        <v>03.08.201-31</v>
      </c>
      <c r="G2599" s="37" t="s">
        <v>4276</v>
      </c>
      <c r="H2599" s="37">
        <v>575</v>
      </c>
    </row>
    <row r="2600" spans="1:8" x14ac:dyDescent="0.3">
      <c r="A2600" s="34" t="str">
        <f>+LEFT(Tabla3[[#This Row],[id_detalle]],2)</f>
        <v>03</v>
      </c>
      <c r="B2600" s="46" t="str">
        <f>VLOOKUP((LEFT(Tabla3[[#This Row],[id_detalle]],2)),id_rubro[[id]:[Rubro]],2,0)</f>
        <v>PRODUCTOS INDUSTRIALES Y RELACIONADOS</v>
      </c>
      <c r="C2600" s="36" t="s">
        <v>539</v>
      </c>
      <c r="D2600" s="45" t="str">
        <f>+Tabla3[[#This Row],[id_detalle]]&amp;" "&amp;VLOOKUP(Tabla3[[#This Row],[id_detalle]],rubro_detalle[[Código]:[Rubro Detalle]],2,0)</f>
        <v>03.08.201 Cosméticos, Perfumes y otros Productos de Tocador</v>
      </c>
      <c r="E2600" s="33">
        <f t="shared" si="160"/>
        <v>32</v>
      </c>
      <c r="F2600" s="47" t="str">
        <f t="shared" si="161"/>
        <v>03.08.201-32</v>
      </c>
      <c r="G2600" s="37" t="s">
        <v>4277</v>
      </c>
      <c r="H2600" s="37">
        <v>575</v>
      </c>
    </row>
    <row r="2601" spans="1:8" x14ac:dyDescent="0.3">
      <c r="A2601" s="34" t="str">
        <f>+LEFT(Tabla3[[#This Row],[id_detalle]],2)</f>
        <v>03</v>
      </c>
      <c r="B2601" s="46" t="str">
        <f>VLOOKUP((LEFT(Tabla3[[#This Row],[id_detalle]],2)),id_rubro[[id]:[Rubro]],2,0)</f>
        <v>PRODUCTOS INDUSTRIALES Y RELACIONADOS</v>
      </c>
      <c r="C2601" s="36" t="s">
        <v>539</v>
      </c>
      <c r="D2601" s="45" t="str">
        <f>+Tabla3[[#This Row],[id_detalle]]&amp;" "&amp;VLOOKUP(Tabla3[[#This Row],[id_detalle]],rubro_detalle[[Código]:[Rubro Detalle]],2,0)</f>
        <v>03.08.201 Cosméticos, Perfumes y otros Productos de Tocador</v>
      </c>
      <c r="E2601" s="33">
        <f t="shared" si="160"/>
        <v>33</v>
      </c>
      <c r="F2601" s="47" t="str">
        <f t="shared" si="161"/>
        <v>03.08.201-33</v>
      </c>
      <c r="G2601" s="37" t="s">
        <v>4278</v>
      </c>
      <c r="H2601" s="37">
        <v>575</v>
      </c>
    </row>
    <row r="2602" spans="1:8" x14ac:dyDescent="0.3">
      <c r="A2602" s="34" t="str">
        <f>+LEFT(Tabla3[[#This Row],[id_detalle]],2)</f>
        <v>03</v>
      </c>
      <c r="B2602" s="46" t="str">
        <f>VLOOKUP((LEFT(Tabla3[[#This Row],[id_detalle]],2)),id_rubro[[id]:[Rubro]],2,0)</f>
        <v>PRODUCTOS INDUSTRIALES Y RELACIONADOS</v>
      </c>
      <c r="C2602" s="36" t="s">
        <v>539</v>
      </c>
      <c r="D2602" s="45" t="str">
        <f>+Tabla3[[#This Row],[id_detalle]]&amp;" "&amp;VLOOKUP(Tabla3[[#This Row],[id_detalle]],rubro_detalle[[Código]:[Rubro Detalle]],2,0)</f>
        <v>03.08.201 Cosméticos, Perfumes y otros Productos de Tocador</v>
      </c>
      <c r="E2602" s="33">
        <f t="shared" si="160"/>
        <v>34</v>
      </c>
      <c r="F2602" s="47" t="str">
        <f t="shared" si="161"/>
        <v>03.08.201-34</v>
      </c>
      <c r="G2602" s="37" t="s">
        <v>4279</v>
      </c>
      <c r="H2602" s="37">
        <v>575</v>
      </c>
    </row>
    <row r="2603" spans="1:8" x14ac:dyDescent="0.3">
      <c r="A2603" s="34" t="str">
        <f>+LEFT(Tabla3[[#This Row],[id_detalle]],2)</f>
        <v>03</v>
      </c>
      <c r="B2603" s="46" t="str">
        <f>VLOOKUP((LEFT(Tabla3[[#This Row],[id_detalle]],2)),id_rubro[[id]:[Rubro]],2,0)</f>
        <v>PRODUCTOS INDUSTRIALES Y RELACIONADOS</v>
      </c>
      <c r="C2603" s="36" t="s">
        <v>539</v>
      </c>
      <c r="D2603" s="45" t="str">
        <f>+Tabla3[[#This Row],[id_detalle]]&amp;" "&amp;VLOOKUP(Tabla3[[#This Row],[id_detalle]],rubro_detalle[[Código]:[Rubro Detalle]],2,0)</f>
        <v>03.08.201 Cosméticos, Perfumes y otros Productos de Tocador</v>
      </c>
      <c r="E2603" s="33">
        <f t="shared" si="160"/>
        <v>35</v>
      </c>
      <c r="F2603" s="47" t="str">
        <f t="shared" si="161"/>
        <v>03.08.201-35</v>
      </c>
      <c r="G2603" s="37" t="s">
        <v>4280</v>
      </c>
      <c r="H2603" s="37">
        <v>575</v>
      </c>
    </row>
    <row r="2604" spans="1:8" x14ac:dyDescent="0.3">
      <c r="A2604" s="34" t="str">
        <f>+LEFT(Tabla3[[#This Row],[id_detalle]],2)</f>
        <v>03</v>
      </c>
      <c r="B2604" s="46" t="str">
        <f>VLOOKUP((LEFT(Tabla3[[#This Row],[id_detalle]],2)),id_rubro[[id]:[Rubro]],2,0)</f>
        <v>PRODUCTOS INDUSTRIALES Y RELACIONADOS</v>
      </c>
      <c r="C2604" s="36" t="s">
        <v>539</v>
      </c>
      <c r="D2604" s="45" t="str">
        <f>+Tabla3[[#This Row],[id_detalle]]&amp;" "&amp;VLOOKUP(Tabla3[[#This Row],[id_detalle]],rubro_detalle[[Código]:[Rubro Detalle]],2,0)</f>
        <v>03.08.201 Cosméticos, Perfumes y otros Productos de Tocador</v>
      </c>
      <c r="E2604" s="33">
        <f t="shared" si="160"/>
        <v>36</v>
      </c>
      <c r="F2604" s="47" t="str">
        <f t="shared" si="161"/>
        <v>03.08.201-36</v>
      </c>
      <c r="G2604" s="37" t="s">
        <v>4281</v>
      </c>
      <c r="H2604" s="37">
        <v>576</v>
      </c>
    </row>
    <row r="2605" spans="1:8" x14ac:dyDescent="0.3">
      <c r="A2605" s="34" t="str">
        <f>+LEFT(Tabla3[[#This Row],[id_detalle]],2)</f>
        <v>03</v>
      </c>
      <c r="B2605" s="46" t="str">
        <f>VLOOKUP((LEFT(Tabla3[[#This Row],[id_detalle]],2)),id_rubro[[id]:[Rubro]],2,0)</f>
        <v>PRODUCTOS INDUSTRIALES Y RELACIONADOS</v>
      </c>
      <c r="C2605" s="36" t="s">
        <v>539</v>
      </c>
      <c r="D2605" s="45" t="str">
        <f>+Tabla3[[#This Row],[id_detalle]]&amp;" "&amp;VLOOKUP(Tabla3[[#This Row],[id_detalle]],rubro_detalle[[Código]:[Rubro Detalle]],2,0)</f>
        <v>03.08.201 Cosméticos, Perfumes y otros Productos de Tocador</v>
      </c>
      <c r="E2605" s="33">
        <f>+IF(D2605=D2604,E2604+1,1)</f>
        <v>37</v>
      </c>
      <c r="F2605" s="47" t="str">
        <f>+LEFT(D2605,9)&amp;"-"&amp;E2605</f>
        <v>03.08.201-37</v>
      </c>
      <c r="G2605" s="37" t="s">
        <v>3052</v>
      </c>
      <c r="H2605" s="37">
        <v>576</v>
      </c>
    </row>
    <row r="2606" spans="1:8" x14ac:dyDescent="0.3">
      <c r="A2606" s="34" t="str">
        <f>+LEFT(Tabla3[[#This Row],[id_detalle]],2)</f>
        <v>03</v>
      </c>
      <c r="B2606" s="46" t="str">
        <f>VLOOKUP((LEFT(Tabla3[[#This Row],[id_detalle]],2)),id_rubro[[id]:[Rubro]],2,0)</f>
        <v>PRODUCTOS INDUSTRIALES Y RELACIONADOS</v>
      </c>
      <c r="C2606" s="36" t="s">
        <v>539</v>
      </c>
      <c r="D2606" s="45" t="str">
        <f>+Tabla3[[#This Row],[id_detalle]]&amp;" "&amp;VLOOKUP(Tabla3[[#This Row],[id_detalle]],rubro_detalle[[Código]:[Rubro Detalle]],2,0)</f>
        <v>03.08.201 Cosméticos, Perfumes y otros Productos de Tocador</v>
      </c>
      <c r="E2606" s="33">
        <f>+IF(D2606=D2605,E2605+1,1)</f>
        <v>38</v>
      </c>
      <c r="F2606" s="47" t="str">
        <f>+LEFT(D2606,9)&amp;"-"&amp;E2606</f>
        <v>03.08.201-38</v>
      </c>
      <c r="G2606" s="37" t="s">
        <v>4282</v>
      </c>
      <c r="H2606" s="37">
        <v>578</v>
      </c>
    </row>
    <row r="2607" spans="1:8" x14ac:dyDescent="0.3">
      <c r="A2607" s="34" t="str">
        <f>+LEFT(Tabla3[[#This Row],[id_detalle]],2)</f>
        <v>03</v>
      </c>
      <c r="B2607" s="46" t="str">
        <f>VLOOKUP((LEFT(Tabla3[[#This Row],[id_detalle]],2)),id_rubro[[id]:[Rubro]],2,0)</f>
        <v>PRODUCTOS INDUSTRIALES Y RELACIONADOS</v>
      </c>
      <c r="C2607" s="36" t="s">
        <v>539</v>
      </c>
      <c r="D2607" s="45" t="str">
        <f>+Tabla3[[#This Row],[id_detalle]]&amp;" "&amp;VLOOKUP(Tabla3[[#This Row],[id_detalle]],rubro_detalle[[Código]:[Rubro Detalle]],2,0)</f>
        <v>03.08.201 Cosméticos, Perfumes y otros Productos de Tocador</v>
      </c>
      <c r="E2607" s="33">
        <f>+IF(D2607=D2606,E2606+1,1)</f>
        <v>39</v>
      </c>
      <c r="F2607" s="47" t="str">
        <f>+LEFT(D2607,9)&amp;"-"&amp;E2607</f>
        <v>03.08.201-39</v>
      </c>
      <c r="G2607" s="37" t="s">
        <v>4283</v>
      </c>
      <c r="H2607" s="37">
        <v>631</v>
      </c>
    </row>
    <row r="2608" spans="1:8" x14ac:dyDescent="0.3">
      <c r="A2608" s="34" t="str">
        <f>+LEFT(Tabla3[[#This Row],[id_detalle]],2)</f>
        <v>03</v>
      </c>
      <c r="B2608" s="46" t="str">
        <f>VLOOKUP((LEFT(Tabla3[[#This Row],[id_detalle]],2)),id_rubro[[id]:[Rubro]],2,0)</f>
        <v>PRODUCTOS INDUSTRIALES Y RELACIONADOS</v>
      </c>
      <c r="C2608" s="36" t="s">
        <v>539</v>
      </c>
      <c r="D2608" s="45" t="str">
        <f>+Tabla3[[#This Row],[id_detalle]]&amp;" "&amp;VLOOKUP(Tabla3[[#This Row],[id_detalle]],rubro_detalle[[Código]:[Rubro Detalle]],2,0)</f>
        <v>03.08.201 Cosméticos, Perfumes y otros Productos de Tocador</v>
      </c>
      <c r="E2608" s="33">
        <f>+IF(D2608=D2607,E2607+1,1)</f>
        <v>40</v>
      </c>
      <c r="F2608" s="47" t="str">
        <f>+LEFT(D2608,9)&amp;"-"&amp;E2608</f>
        <v>03.08.201-40</v>
      </c>
      <c r="G2608" s="37" t="s">
        <v>4284</v>
      </c>
      <c r="H2608" s="37">
        <v>638</v>
      </c>
    </row>
    <row r="2609" spans="1:8" x14ac:dyDescent="0.3">
      <c r="A2609" s="34" t="str">
        <f>+LEFT(Tabla3[[#This Row],[id_detalle]],2)</f>
        <v>03</v>
      </c>
      <c r="B2609" s="46" t="str">
        <f>VLOOKUP((LEFT(Tabla3[[#This Row],[id_detalle]],2)),id_rubro[[id]:[Rubro]],2,0)</f>
        <v>PRODUCTOS INDUSTRIALES Y RELACIONADOS</v>
      </c>
      <c r="C2609" s="36" t="s">
        <v>539</v>
      </c>
      <c r="D2609" s="45" t="str">
        <f>+Tabla3[[#This Row],[id_detalle]]&amp;" "&amp;VLOOKUP(Tabla3[[#This Row],[id_detalle]],rubro_detalle[[Código]:[Rubro Detalle]],2,0)</f>
        <v>03.08.201 Cosméticos, Perfumes y otros Productos de Tocador</v>
      </c>
      <c r="E2609" s="33">
        <f>+IF(D2609=D2608,E2608+1,1)</f>
        <v>41</v>
      </c>
      <c r="F2609" s="47" t="str">
        <f>+LEFT(D2609,9)&amp;"-"&amp;E2609</f>
        <v>03.08.201-41</v>
      </c>
      <c r="G2609" s="37" t="s">
        <v>4285</v>
      </c>
      <c r="H2609" s="37">
        <v>639</v>
      </c>
    </row>
    <row r="2610" spans="1:8" x14ac:dyDescent="0.3">
      <c r="A2610" s="34" t="str">
        <f>+LEFT(Tabla3[[#This Row],[id_detalle]],2)</f>
        <v>03</v>
      </c>
      <c r="B2610" s="46" t="str">
        <f>VLOOKUP((LEFT(Tabla3[[#This Row],[id_detalle]],2)),id_rubro[[id]:[Rubro]],2,0)</f>
        <v>PRODUCTOS INDUSTRIALES Y RELACIONADOS</v>
      </c>
      <c r="C2610" s="36" t="s">
        <v>539</v>
      </c>
      <c r="D2610" s="45" t="str">
        <f>+Tabla3[[#This Row],[id_detalle]]&amp;" "&amp;VLOOKUP(Tabla3[[#This Row],[id_detalle]],rubro_detalle[[Código]:[Rubro Detalle]],2,0)</f>
        <v>03.08.201 Cosméticos, Perfumes y otros Productos de Tocador</v>
      </c>
      <c r="E2610" s="33">
        <f t="shared" ref="E2610:E2613" si="162">+IF(D2610=D2609,E2609+1,1)</f>
        <v>42</v>
      </c>
      <c r="F2610" s="47" t="str">
        <f t="shared" ref="F2610:F2613" si="163">+LEFT(D2610,9)&amp;"-"&amp;E2610</f>
        <v>03.08.201-42</v>
      </c>
      <c r="G2610" s="37" t="s">
        <v>4286</v>
      </c>
      <c r="H2610" s="37">
        <v>652</v>
      </c>
    </row>
    <row r="2611" spans="1:8" x14ac:dyDescent="0.3">
      <c r="A2611" s="34" t="str">
        <f>+LEFT(Tabla3[[#This Row],[id_detalle]],2)</f>
        <v>03</v>
      </c>
      <c r="B2611" s="46" t="str">
        <f>VLOOKUP((LEFT(Tabla3[[#This Row],[id_detalle]],2)),id_rubro[[id]:[Rubro]],2,0)</f>
        <v>PRODUCTOS INDUSTRIALES Y RELACIONADOS</v>
      </c>
      <c r="C2611" s="36" t="s">
        <v>539</v>
      </c>
      <c r="D2611" s="45" t="str">
        <f>+Tabla3[[#This Row],[id_detalle]]&amp;" "&amp;VLOOKUP(Tabla3[[#This Row],[id_detalle]],rubro_detalle[[Código]:[Rubro Detalle]],2,0)</f>
        <v>03.08.201 Cosméticos, Perfumes y otros Productos de Tocador</v>
      </c>
      <c r="E2611" s="33">
        <f t="shared" si="162"/>
        <v>43</v>
      </c>
      <c r="F2611" s="47" t="str">
        <f t="shared" si="163"/>
        <v>03.08.201-43</v>
      </c>
      <c r="G2611" s="37" t="s">
        <v>4287</v>
      </c>
      <c r="H2611" s="37">
        <v>663</v>
      </c>
    </row>
    <row r="2612" spans="1:8" x14ac:dyDescent="0.3">
      <c r="A2612" s="34" t="str">
        <f>+LEFT(Tabla3[[#This Row],[id_detalle]],2)</f>
        <v>03</v>
      </c>
      <c r="B2612" s="46" t="str">
        <f>VLOOKUP((LEFT(Tabla3[[#This Row],[id_detalle]],2)),id_rubro[[id]:[Rubro]],2,0)</f>
        <v>PRODUCTOS INDUSTRIALES Y RELACIONADOS</v>
      </c>
      <c r="C2612" s="36" t="s">
        <v>539</v>
      </c>
      <c r="D2612" s="45" t="str">
        <f>+Tabla3[[#This Row],[id_detalle]]&amp;" "&amp;VLOOKUP(Tabla3[[#This Row],[id_detalle]],rubro_detalle[[Código]:[Rubro Detalle]],2,0)</f>
        <v>03.08.201 Cosméticos, Perfumes y otros Productos de Tocador</v>
      </c>
      <c r="E2612" s="33">
        <f t="shared" si="162"/>
        <v>44</v>
      </c>
      <c r="F2612" s="47" t="str">
        <f t="shared" si="163"/>
        <v>03.08.201-44</v>
      </c>
      <c r="G2612" s="37" t="s">
        <v>4075</v>
      </c>
      <c r="H2612" s="37">
        <v>680</v>
      </c>
    </row>
    <row r="2613" spans="1:8" x14ac:dyDescent="0.3">
      <c r="A2613" s="34" t="str">
        <f>+LEFT(Tabla3[[#This Row],[id_detalle]],2)</f>
        <v>03</v>
      </c>
      <c r="B2613" s="46" t="str">
        <f>VLOOKUP((LEFT(Tabla3[[#This Row],[id_detalle]],2)),id_rubro[[id]:[Rubro]],2,0)</f>
        <v>PRODUCTOS INDUSTRIALES Y RELACIONADOS</v>
      </c>
      <c r="C2613" s="36" t="s">
        <v>539</v>
      </c>
      <c r="D2613" s="45" t="str">
        <f>+Tabla3[[#This Row],[id_detalle]]&amp;" "&amp;VLOOKUP(Tabla3[[#This Row],[id_detalle]],rubro_detalle[[Código]:[Rubro Detalle]],2,0)</f>
        <v>03.08.201 Cosméticos, Perfumes y otros Productos de Tocador</v>
      </c>
      <c r="E2613" s="33">
        <f t="shared" si="162"/>
        <v>45</v>
      </c>
      <c r="F2613" s="47" t="str">
        <f t="shared" si="163"/>
        <v>03.08.201-45</v>
      </c>
      <c r="G2613" s="37" t="s">
        <v>2695</v>
      </c>
      <c r="H2613" s="37">
        <v>704</v>
      </c>
    </row>
    <row r="2614" spans="1:8" x14ac:dyDescent="0.3">
      <c r="A2614" s="34" t="str">
        <f>+LEFT(Tabla3[[#This Row],[id_detalle]],2)</f>
        <v>03</v>
      </c>
      <c r="B2614" s="46" t="str">
        <f>VLOOKUP((LEFT(Tabla3[[#This Row],[id_detalle]],2)),id_rubro[[id]:[Rubro]],2,0)</f>
        <v>PRODUCTOS INDUSTRIALES Y RELACIONADOS</v>
      </c>
      <c r="C2614" s="36" t="s">
        <v>539</v>
      </c>
      <c r="D2614" s="45" t="str">
        <f>+Tabla3[[#This Row],[id_detalle]]&amp;" "&amp;VLOOKUP(Tabla3[[#This Row],[id_detalle]],rubro_detalle[[Código]:[Rubro Detalle]],2,0)</f>
        <v>03.08.201 Cosméticos, Perfumes y otros Productos de Tocador</v>
      </c>
      <c r="E2614" s="33">
        <f>+IF(D2614=D2613,E2613+1,1)</f>
        <v>46</v>
      </c>
      <c r="F2614" s="47" t="str">
        <f>+LEFT(D2614,9)&amp;"-"&amp;E2614</f>
        <v>03.08.201-46</v>
      </c>
      <c r="G2614" s="37" t="s">
        <v>3099</v>
      </c>
      <c r="H2614" s="37">
        <v>818</v>
      </c>
    </row>
    <row r="2615" spans="1:8" x14ac:dyDescent="0.3">
      <c r="A2615" s="34" t="str">
        <f>+LEFT(Tabla3[[#This Row],[id_detalle]],2)</f>
        <v>03</v>
      </c>
      <c r="B2615" s="46" t="str">
        <f>VLOOKUP((LEFT(Tabla3[[#This Row],[id_detalle]],2)),id_rubro[[id]:[Rubro]],2,0)</f>
        <v>PRODUCTOS INDUSTRIALES Y RELACIONADOS</v>
      </c>
      <c r="C2615" s="36" t="s">
        <v>539</v>
      </c>
      <c r="D2615" s="45" t="str">
        <f>+Tabla3[[#This Row],[id_detalle]]&amp;" "&amp;VLOOKUP(Tabla3[[#This Row],[id_detalle]],rubro_detalle[[Código]:[Rubro Detalle]],2,0)</f>
        <v>03.08.201 Cosméticos, Perfumes y otros Productos de Tocador</v>
      </c>
      <c r="E2615" s="33">
        <f>+IF(D2615=D2614,E2614+1,1)</f>
        <v>47</v>
      </c>
      <c r="F2615" s="47" t="str">
        <f>+LEFT(D2615,9)&amp;"-"&amp;E2615</f>
        <v>03.08.201-47</v>
      </c>
      <c r="G2615" s="37" t="s">
        <v>3210</v>
      </c>
      <c r="H2615" s="37">
        <v>832</v>
      </c>
    </row>
    <row r="2616" spans="1:8" x14ac:dyDescent="0.3">
      <c r="A2616" s="34" t="str">
        <f>+LEFT(Tabla3[[#This Row],[id_detalle]],2)</f>
        <v>03</v>
      </c>
      <c r="B2616" s="46" t="str">
        <f>VLOOKUP((LEFT(Tabla3[[#This Row],[id_detalle]],2)),id_rubro[[id]:[Rubro]],2,0)</f>
        <v>PRODUCTOS INDUSTRIALES Y RELACIONADOS</v>
      </c>
      <c r="C2616" s="36" t="s">
        <v>541</v>
      </c>
      <c r="D2616" s="45" t="str">
        <f>+Tabla3[[#This Row],[id_detalle]]&amp;" "&amp;VLOOKUP(Tabla3[[#This Row],[id_detalle]],rubro_detalle[[Código]:[Rubro Detalle]],2,0)</f>
        <v>03.08.221 Desinfectantes</v>
      </c>
      <c r="E2616" s="33">
        <f>+IF(D2616=D2615,E2615+1,1)</f>
        <v>1</v>
      </c>
      <c r="F2616" s="47" t="str">
        <f>+LEFT(D2616,9)&amp;"-"&amp;E2616</f>
        <v>03.08.221-1</v>
      </c>
      <c r="G2616" s="37" t="s">
        <v>4215</v>
      </c>
      <c r="H2616" s="37">
        <v>166</v>
      </c>
    </row>
    <row r="2617" spans="1:8" x14ac:dyDescent="0.3">
      <c r="A2617" s="34" t="str">
        <f>+LEFT(Tabla3[[#This Row],[id_detalle]],2)</f>
        <v>03</v>
      </c>
      <c r="B2617" s="46" t="str">
        <f>VLOOKUP((LEFT(Tabla3[[#This Row],[id_detalle]],2)),id_rubro[[id]:[Rubro]],2,0)</f>
        <v>PRODUCTOS INDUSTRIALES Y RELACIONADOS</v>
      </c>
      <c r="C2617" s="36" t="s">
        <v>541</v>
      </c>
      <c r="D2617" s="45" t="str">
        <f>+Tabla3[[#This Row],[id_detalle]]&amp;" "&amp;VLOOKUP(Tabla3[[#This Row],[id_detalle]],rubro_detalle[[Código]:[Rubro Detalle]],2,0)</f>
        <v>03.08.221 Desinfectantes</v>
      </c>
      <c r="E2617" s="33">
        <f>+IF(D2617=D2616,E2616+1,1)</f>
        <v>2</v>
      </c>
      <c r="F2617" s="47" t="str">
        <f>+LEFT(D2617,9)&amp;"-"&amp;E2617</f>
        <v>03.08.221-2</v>
      </c>
      <c r="G2617" s="37" t="s">
        <v>4231</v>
      </c>
      <c r="H2617" s="37">
        <v>247</v>
      </c>
    </row>
    <row r="2618" spans="1:8" x14ac:dyDescent="0.3">
      <c r="A2618" s="34" t="str">
        <f>+LEFT(Tabla3[[#This Row],[id_detalle]],2)</f>
        <v>03</v>
      </c>
      <c r="B2618" s="46" t="str">
        <f>VLOOKUP((LEFT(Tabla3[[#This Row],[id_detalle]],2)),id_rubro[[id]:[Rubro]],2,0)</f>
        <v>PRODUCTOS INDUSTRIALES Y RELACIONADOS</v>
      </c>
      <c r="C2618" s="36" t="s">
        <v>541</v>
      </c>
      <c r="D2618" s="45" t="str">
        <f>+Tabla3[[#This Row],[id_detalle]]&amp;" "&amp;VLOOKUP(Tabla3[[#This Row],[id_detalle]],rubro_detalle[[Código]:[Rubro Detalle]],2,0)</f>
        <v>03.08.221 Desinfectantes</v>
      </c>
      <c r="E2618" s="33">
        <f>+IF(D2618=D2617,E2617+1,1)</f>
        <v>3</v>
      </c>
      <c r="F2618" s="47" t="str">
        <f>+LEFT(D2618,9)&amp;"-"&amp;E2618</f>
        <v>03.08.221-3</v>
      </c>
      <c r="G2618" s="37" t="s">
        <v>4190</v>
      </c>
      <c r="H2618" s="37">
        <v>256</v>
      </c>
    </row>
    <row r="2619" spans="1:8" x14ac:dyDescent="0.3">
      <c r="A2619" s="34" t="str">
        <f>+LEFT(Tabla3[[#This Row],[id_detalle]],2)</f>
        <v>03</v>
      </c>
      <c r="B2619" s="46" t="str">
        <f>VLOOKUP((LEFT(Tabla3[[#This Row],[id_detalle]],2)),id_rubro[[id]:[Rubro]],2,0)</f>
        <v>PRODUCTOS INDUSTRIALES Y RELACIONADOS</v>
      </c>
      <c r="C2619" s="36" t="s">
        <v>541</v>
      </c>
      <c r="D2619" s="45" t="str">
        <f>+Tabla3[[#This Row],[id_detalle]]&amp;" "&amp;VLOOKUP(Tabla3[[#This Row],[id_detalle]],rubro_detalle[[Código]:[Rubro Detalle]],2,0)</f>
        <v>03.08.221 Desinfectantes</v>
      </c>
      <c r="E2619" s="33">
        <f t="shared" ref="E2619:E2621" si="164">+IF(D2619=D2618,E2618+1,1)</f>
        <v>4</v>
      </c>
      <c r="F2619" s="47" t="str">
        <f t="shared" ref="F2619:F2621" si="165">+LEFT(D2619,9)&amp;"-"&amp;E2619</f>
        <v>03.08.221-4</v>
      </c>
      <c r="G2619" s="37" t="s">
        <v>4236</v>
      </c>
      <c r="H2619" s="37">
        <v>276</v>
      </c>
    </row>
    <row r="2620" spans="1:8" x14ac:dyDescent="0.3">
      <c r="A2620" s="34" t="str">
        <f>+LEFT(Tabla3[[#This Row],[id_detalle]],2)</f>
        <v>03</v>
      </c>
      <c r="B2620" s="46" t="str">
        <f>VLOOKUP((LEFT(Tabla3[[#This Row],[id_detalle]],2)),id_rubro[[id]:[Rubro]],2,0)</f>
        <v>PRODUCTOS INDUSTRIALES Y RELACIONADOS</v>
      </c>
      <c r="C2620" s="36" t="s">
        <v>541</v>
      </c>
      <c r="D2620" s="45" t="str">
        <f>+Tabla3[[#This Row],[id_detalle]]&amp;" "&amp;VLOOKUP(Tabla3[[#This Row],[id_detalle]],rubro_detalle[[Código]:[Rubro Detalle]],2,0)</f>
        <v>03.08.221 Desinfectantes</v>
      </c>
      <c r="E2620" s="33">
        <f t="shared" si="164"/>
        <v>5</v>
      </c>
      <c r="F2620" s="47" t="str">
        <f t="shared" si="165"/>
        <v>03.08.221-5</v>
      </c>
      <c r="G2620" s="37" t="s">
        <v>4232</v>
      </c>
      <c r="H2620" s="37">
        <v>336</v>
      </c>
    </row>
    <row r="2621" spans="1:8" x14ac:dyDescent="0.3">
      <c r="A2621" s="34" t="str">
        <f>+LEFT(Tabla3[[#This Row],[id_detalle]],2)</f>
        <v>03</v>
      </c>
      <c r="B2621" s="46" t="str">
        <f>VLOOKUP((LEFT(Tabla3[[#This Row],[id_detalle]],2)),id_rubro[[id]:[Rubro]],2,0)</f>
        <v>PRODUCTOS INDUSTRIALES Y RELACIONADOS</v>
      </c>
      <c r="C2621" s="36" t="s">
        <v>541</v>
      </c>
      <c r="D2621" s="45" t="str">
        <f>+Tabla3[[#This Row],[id_detalle]]&amp;" "&amp;VLOOKUP(Tabla3[[#This Row],[id_detalle]],rubro_detalle[[Código]:[Rubro Detalle]],2,0)</f>
        <v>03.08.221 Desinfectantes</v>
      </c>
      <c r="E2621" s="33">
        <f t="shared" si="164"/>
        <v>6</v>
      </c>
      <c r="F2621" s="47" t="str">
        <f t="shared" si="165"/>
        <v>03.08.221-6</v>
      </c>
      <c r="G2621" s="37" t="s">
        <v>4237</v>
      </c>
      <c r="H2621" s="37">
        <v>372</v>
      </c>
    </row>
    <row r="2622" spans="1:8" x14ac:dyDescent="0.3">
      <c r="A2622" s="34" t="str">
        <f>+LEFT(Tabla3[[#This Row],[id_detalle]],2)</f>
        <v>03</v>
      </c>
      <c r="B2622" s="46" t="str">
        <f>VLOOKUP((LEFT(Tabla3[[#This Row],[id_detalle]],2)),id_rubro[[id]:[Rubro]],2,0)</f>
        <v>PRODUCTOS INDUSTRIALES Y RELACIONADOS</v>
      </c>
      <c r="C2622" s="36" t="s">
        <v>541</v>
      </c>
      <c r="D2622" s="45" t="str">
        <f>+Tabla3[[#This Row],[id_detalle]]&amp;" "&amp;VLOOKUP(Tabla3[[#This Row],[id_detalle]],rubro_detalle[[Código]:[Rubro Detalle]],2,0)</f>
        <v>03.08.221 Desinfectantes</v>
      </c>
      <c r="E2622" s="33">
        <f t="shared" ref="E2622:E2624" si="166">+IF(D2622=D2621,E2621+1,1)</f>
        <v>7</v>
      </c>
      <c r="F2622" s="47" t="str">
        <f t="shared" ref="F2622:F2624" si="167">+LEFT(D2622,9)&amp;"-"&amp;E2622</f>
        <v>03.08.221-7</v>
      </c>
      <c r="G2622" s="37" t="s">
        <v>2664</v>
      </c>
      <c r="H2622" s="37">
        <v>392</v>
      </c>
    </row>
    <row r="2623" spans="1:8" x14ac:dyDescent="0.3">
      <c r="A2623" s="34" t="str">
        <f>+LEFT(Tabla3[[#This Row],[id_detalle]],2)</f>
        <v>03</v>
      </c>
      <c r="B2623" s="46" t="str">
        <f>VLOOKUP((LEFT(Tabla3[[#This Row],[id_detalle]],2)),id_rubro[[id]:[Rubro]],2,0)</f>
        <v>PRODUCTOS INDUSTRIALES Y RELACIONADOS</v>
      </c>
      <c r="C2623" s="36" t="s">
        <v>541</v>
      </c>
      <c r="D2623" s="45" t="str">
        <f>+Tabla3[[#This Row],[id_detalle]]&amp;" "&amp;VLOOKUP(Tabla3[[#This Row],[id_detalle]],rubro_detalle[[Código]:[Rubro Detalle]],2,0)</f>
        <v>03.08.221 Desinfectantes</v>
      </c>
      <c r="E2623" s="33">
        <f t="shared" si="166"/>
        <v>8</v>
      </c>
      <c r="F2623" s="47" t="str">
        <f t="shared" si="167"/>
        <v>03.08.221-8</v>
      </c>
      <c r="G2623" s="37" t="s">
        <v>4238</v>
      </c>
      <c r="H2623" s="37">
        <v>393</v>
      </c>
    </row>
    <row r="2624" spans="1:8" x14ac:dyDescent="0.3">
      <c r="A2624" s="34" t="str">
        <f>+LEFT(Tabla3[[#This Row],[id_detalle]],2)</f>
        <v>03</v>
      </c>
      <c r="B2624" s="46" t="str">
        <f>VLOOKUP((LEFT(Tabla3[[#This Row],[id_detalle]],2)),id_rubro[[id]:[Rubro]],2,0)</f>
        <v>PRODUCTOS INDUSTRIALES Y RELACIONADOS</v>
      </c>
      <c r="C2624" s="36" t="s">
        <v>541</v>
      </c>
      <c r="D2624" s="45" t="str">
        <f>+Tabla3[[#This Row],[id_detalle]]&amp;" "&amp;VLOOKUP(Tabla3[[#This Row],[id_detalle]],rubro_detalle[[Código]:[Rubro Detalle]],2,0)</f>
        <v>03.08.221 Desinfectantes</v>
      </c>
      <c r="E2624" s="33">
        <f t="shared" si="166"/>
        <v>9</v>
      </c>
      <c r="F2624" s="47" t="str">
        <f t="shared" si="167"/>
        <v>03.08.221-9</v>
      </c>
      <c r="G2624" s="37" t="s">
        <v>4288</v>
      </c>
      <c r="H2624" s="37">
        <v>481</v>
      </c>
    </row>
    <row r="2625" spans="1:8" x14ac:dyDescent="0.3">
      <c r="A2625" s="34" t="str">
        <f>+LEFT(Tabla3[[#This Row],[id_detalle]],2)</f>
        <v>03</v>
      </c>
      <c r="B2625" s="46" t="str">
        <f>VLOOKUP((LEFT(Tabla3[[#This Row],[id_detalle]],2)),id_rubro[[id]:[Rubro]],2,0)</f>
        <v>PRODUCTOS INDUSTRIALES Y RELACIONADOS</v>
      </c>
      <c r="C2625" s="36" t="s">
        <v>541</v>
      </c>
      <c r="D2625" s="45" t="str">
        <f>+Tabla3[[#This Row],[id_detalle]]&amp;" "&amp;VLOOKUP(Tabla3[[#This Row],[id_detalle]],rubro_detalle[[Código]:[Rubro Detalle]],2,0)</f>
        <v>03.08.221 Desinfectantes</v>
      </c>
      <c r="E2625" s="33">
        <f>+IF(D2625=D2624,E2624+1,1)</f>
        <v>10</v>
      </c>
      <c r="F2625" s="47" t="str">
        <f>+LEFT(D2625,9)&amp;"-"&amp;E2625</f>
        <v>03.08.221-10</v>
      </c>
      <c r="G2625" s="37" t="s">
        <v>4271</v>
      </c>
      <c r="H2625" s="37">
        <v>573</v>
      </c>
    </row>
    <row r="2626" spans="1:8" x14ac:dyDescent="0.3">
      <c r="A2626" s="34" t="str">
        <f>+LEFT(Tabla3[[#This Row],[id_detalle]],2)</f>
        <v>03</v>
      </c>
      <c r="B2626" s="46" t="str">
        <f>VLOOKUP((LEFT(Tabla3[[#This Row],[id_detalle]],2)),id_rubro[[id]:[Rubro]],2,0)</f>
        <v>PRODUCTOS INDUSTRIALES Y RELACIONADOS</v>
      </c>
      <c r="C2626" s="36" t="s">
        <v>541</v>
      </c>
      <c r="D2626" s="45" t="str">
        <f>+Tabla3[[#This Row],[id_detalle]]&amp;" "&amp;VLOOKUP(Tabla3[[#This Row],[id_detalle]],rubro_detalle[[Código]:[Rubro Detalle]],2,0)</f>
        <v>03.08.221 Desinfectantes</v>
      </c>
      <c r="E2626" s="33">
        <f t="shared" ref="E2626:E2630" si="168">+IF(D2626=D2625,E2625+1,1)</f>
        <v>11</v>
      </c>
      <c r="F2626" s="47" t="str">
        <f t="shared" ref="F2626:F2630" si="169">+LEFT(D2626,9)&amp;"-"&amp;E2626</f>
        <v>03.08.221-11</v>
      </c>
      <c r="G2626" s="37" t="s">
        <v>4240</v>
      </c>
      <c r="H2626" s="37">
        <v>607</v>
      </c>
    </row>
    <row r="2627" spans="1:8" x14ac:dyDescent="0.3">
      <c r="A2627" s="34" t="str">
        <f>+LEFT(Tabla3[[#This Row],[id_detalle]],2)</f>
        <v>03</v>
      </c>
      <c r="B2627" s="46" t="str">
        <f>VLOOKUP((LEFT(Tabla3[[#This Row],[id_detalle]],2)),id_rubro[[id]:[Rubro]],2,0)</f>
        <v>PRODUCTOS INDUSTRIALES Y RELACIONADOS</v>
      </c>
      <c r="C2627" s="36" t="s">
        <v>541</v>
      </c>
      <c r="D2627" s="45" t="str">
        <f>+Tabla3[[#This Row],[id_detalle]]&amp;" "&amp;VLOOKUP(Tabla3[[#This Row],[id_detalle]],rubro_detalle[[Código]:[Rubro Detalle]],2,0)</f>
        <v>03.08.221 Desinfectantes</v>
      </c>
      <c r="E2627" s="33">
        <f t="shared" si="168"/>
        <v>12</v>
      </c>
      <c r="F2627" s="47" t="str">
        <f t="shared" si="169"/>
        <v>03.08.221-12</v>
      </c>
      <c r="G2627" s="38" t="s">
        <v>4289</v>
      </c>
      <c r="H2627" s="38">
        <v>679</v>
      </c>
    </row>
    <row r="2628" spans="1:8" x14ac:dyDescent="0.3">
      <c r="A2628" s="34" t="str">
        <f>+LEFT(Tabla3[[#This Row],[id_detalle]],2)</f>
        <v>03</v>
      </c>
      <c r="B2628" s="46" t="str">
        <f>VLOOKUP((LEFT(Tabla3[[#This Row],[id_detalle]],2)),id_rubro[[id]:[Rubro]],2,0)</f>
        <v>PRODUCTOS INDUSTRIALES Y RELACIONADOS</v>
      </c>
      <c r="C2628" s="36" t="s">
        <v>541</v>
      </c>
      <c r="D2628" s="45" t="str">
        <f>+Tabla3[[#This Row],[id_detalle]]&amp;" "&amp;VLOOKUP(Tabla3[[#This Row],[id_detalle]],rubro_detalle[[Código]:[Rubro Detalle]],2,0)</f>
        <v>03.08.221 Desinfectantes</v>
      </c>
      <c r="E2628" s="33">
        <f t="shared" si="168"/>
        <v>13</v>
      </c>
      <c r="F2628" s="47" t="str">
        <f t="shared" si="169"/>
        <v>03.08.221-13</v>
      </c>
      <c r="G2628" s="37" t="s">
        <v>4290</v>
      </c>
      <c r="H2628" s="37">
        <v>682</v>
      </c>
    </row>
    <row r="2629" spans="1:8" x14ac:dyDescent="0.3">
      <c r="A2629" s="34" t="str">
        <f>+LEFT(Tabla3[[#This Row],[id_detalle]],2)</f>
        <v>03</v>
      </c>
      <c r="B2629" s="46" t="str">
        <f>VLOOKUP((LEFT(Tabla3[[#This Row],[id_detalle]],2)),id_rubro[[id]:[Rubro]],2,0)</f>
        <v>PRODUCTOS INDUSTRIALES Y RELACIONADOS</v>
      </c>
      <c r="C2629" s="36" t="s">
        <v>541</v>
      </c>
      <c r="D2629" s="45" t="str">
        <f>+Tabla3[[#This Row],[id_detalle]]&amp;" "&amp;VLOOKUP(Tabla3[[#This Row],[id_detalle]],rubro_detalle[[Código]:[Rubro Detalle]],2,0)</f>
        <v>03.08.221 Desinfectantes</v>
      </c>
      <c r="E2629" s="33">
        <f t="shared" si="168"/>
        <v>14</v>
      </c>
      <c r="F2629" s="47" t="str">
        <f t="shared" si="169"/>
        <v>03.08.221-14</v>
      </c>
      <c r="G2629" s="37" t="s">
        <v>2736</v>
      </c>
      <c r="H2629" s="37">
        <v>683</v>
      </c>
    </row>
    <row r="2630" spans="1:8" x14ac:dyDescent="0.3">
      <c r="A2630" s="34" t="str">
        <f>+LEFT(Tabla3[[#This Row],[id_detalle]],2)</f>
        <v>03</v>
      </c>
      <c r="B2630" s="46" t="str">
        <f>VLOOKUP((LEFT(Tabla3[[#This Row],[id_detalle]],2)),id_rubro[[id]:[Rubro]],2,0)</f>
        <v>PRODUCTOS INDUSTRIALES Y RELACIONADOS</v>
      </c>
      <c r="C2630" s="36" t="s">
        <v>541</v>
      </c>
      <c r="D2630" s="45" t="str">
        <f>+Tabla3[[#This Row],[id_detalle]]&amp;" "&amp;VLOOKUP(Tabla3[[#This Row],[id_detalle]],rubro_detalle[[Código]:[Rubro Detalle]],2,0)</f>
        <v>03.08.221 Desinfectantes</v>
      </c>
      <c r="E2630" s="33">
        <f t="shared" si="168"/>
        <v>15</v>
      </c>
      <c r="F2630" s="47" t="str">
        <f t="shared" si="169"/>
        <v>03.08.221-15</v>
      </c>
      <c r="G2630" s="37" t="s">
        <v>4234</v>
      </c>
      <c r="H2630" s="37">
        <v>686</v>
      </c>
    </row>
    <row r="2631" spans="1:8" x14ac:dyDescent="0.3">
      <c r="A2631" s="34" t="str">
        <f>+LEFT(Tabla3[[#This Row],[id_detalle]],2)</f>
        <v>03</v>
      </c>
      <c r="B2631" s="46" t="str">
        <f>VLOOKUP((LEFT(Tabla3[[#This Row],[id_detalle]],2)),id_rubro[[id]:[Rubro]],2,0)</f>
        <v>PRODUCTOS INDUSTRIALES Y RELACIONADOS</v>
      </c>
      <c r="C2631" s="36" t="s">
        <v>541</v>
      </c>
      <c r="D2631" s="45" t="str">
        <f>+Tabla3[[#This Row],[id_detalle]]&amp;" "&amp;VLOOKUP(Tabla3[[#This Row],[id_detalle]],rubro_detalle[[Código]:[Rubro Detalle]],2,0)</f>
        <v>03.08.221 Desinfectantes</v>
      </c>
      <c r="E2631" s="33">
        <f t="shared" ref="E2631:E2636" si="170">+IF(D2631=D2630,E2630+1,1)</f>
        <v>16</v>
      </c>
      <c r="F2631" s="47" t="str">
        <f t="shared" ref="F2631:F2636" si="171">+LEFT(D2631,9)&amp;"-"&amp;E2631</f>
        <v>03.08.221-16</v>
      </c>
      <c r="G2631" s="37" t="s">
        <v>4242</v>
      </c>
      <c r="H2631" s="37">
        <v>699</v>
      </c>
    </row>
    <row r="2632" spans="1:8" x14ac:dyDescent="0.3">
      <c r="A2632" s="34" t="str">
        <f>+LEFT(Tabla3[[#This Row],[id_detalle]],2)</f>
        <v>03</v>
      </c>
      <c r="B2632" s="46" t="str">
        <f>VLOOKUP((LEFT(Tabla3[[#This Row],[id_detalle]],2)),id_rubro[[id]:[Rubro]],2,0)</f>
        <v>PRODUCTOS INDUSTRIALES Y RELACIONADOS</v>
      </c>
      <c r="C2632" s="36" t="s">
        <v>541</v>
      </c>
      <c r="D2632" s="45" t="str">
        <f>+Tabla3[[#This Row],[id_detalle]]&amp;" "&amp;VLOOKUP(Tabla3[[#This Row],[id_detalle]],rubro_detalle[[Código]:[Rubro Detalle]],2,0)</f>
        <v>03.08.221 Desinfectantes</v>
      </c>
      <c r="E2632" s="33">
        <f t="shared" si="170"/>
        <v>17</v>
      </c>
      <c r="F2632" s="47" t="str">
        <f t="shared" si="171"/>
        <v>03.08.221-17</v>
      </c>
      <c r="G2632" s="37" t="s">
        <v>3511</v>
      </c>
      <c r="H2632" s="37">
        <v>754</v>
      </c>
    </row>
    <row r="2633" spans="1:8" x14ac:dyDescent="0.3">
      <c r="A2633" s="34" t="str">
        <f>+LEFT(Tabla3[[#This Row],[id_detalle]],2)</f>
        <v>03</v>
      </c>
      <c r="B2633" s="46" t="str">
        <f>VLOOKUP((LEFT(Tabla3[[#This Row],[id_detalle]],2)),id_rubro[[id]:[Rubro]],2,0)</f>
        <v>PRODUCTOS INDUSTRIALES Y RELACIONADOS</v>
      </c>
      <c r="C2633" s="36" t="s">
        <v>541</v>
      </c>
      <c r="D2633" s="45" t="str">
        <f>+Tabla3[[#This Row],[id_detalle]]&amp;" "&amp;VLOOKUP(Tabla3[[#This Row],[id_detalle]],rubro_detalle[[Código]:[Rubro Detalle]],2,0)</f>
        <v>03.08.221 Desinfectantes</v>
      </c>
      <c r="E2633" s="33">
        <f t="shared" si="170"/>
        <v>18</v>
      </c>
      <c r="F2633" s="47" t="str">
        <f t="shared" si="171"/>
        <v>03.08.221-18</v>
      </c>
      <c r="G2633" s="37" t="s">
        <v>4244</v>
      </c>
      <c r="H2633" s="37">
        <v>774</v>
      </c>
    </row>
    <row r="2634" spans="1:8" x14ac:dyDescent="0.3">
      <c r="A2634" s="34" t="str">
        <f>+LEFT(Tabla3[[#This Row],[id_detalle]],2)</f>
        <v>03</v>
      </c>
      <c r="B2634" s="46" t="str">
        <f>VLOOKUP((LEFT(Tabla3[[#This Row],[id_detalle]],2)),id_rubro[[id]:[Rubro]],2,0)</f>
        <v>PRODUCTOS INDUSTRIALES Y RELACIONADOS</v>
      </c>
      <c r="C2634" s="36" t="s">
        <v>543</v>
      </c>
      <c r="D2634" s="45" t="str">
        <f>+Tabla3[[#This Row],[id_detalle]]&amp;" "&amp;VLOOKUP(Tabla3[[#This Row],[id_detalle]],rubro_detalle[[Código]:[Rubro Detalle]],2,0)</f>
        <v>03.08.241 Detergentes y otros Productos de Limpieza</v>
      </c>
      <c r="E2634" s="33">
        <f t="shared" si="170"/>
        <v>1</v>
      </c>
      <c r="F2634" s="47" t="str">
        <f t="shared" si="171"/>
        <v>03.08.241-1</v>
      </c>
      <c r="G2634" s="37" t="s">
        <v>4215</v>
      </c>
      <c r="H2634" s="37">
        <v>166</v>
      </c>
    </row>
    <row r="2635" spans="1:8" x14ac:dyDescent="0.3">
      <c r="A2635" s="34" t="str">
        <f>+LEFT(Tabla3[[#This Row],[id_detalle]],2)</f>
        <v>03</v>
      </c>
      <c r="B2635" s="46" t="str">
        <f>VLOOKUP((LEFT(Tabla3[[#This Row],[id_detalle]],2)),id_rubro[[id]:[Rubro]],2,0)</f>
        <v>PRODUCTOS INDUSTRIALES Y RELACIONADOS</v>
      </c>
      <c r="C2635" s="36" t="s">
        <v>543</v>
      </c>
      <c r="D2635" s="45" t="str">
        <f>+Tabla3[[#This Row],[id_detalle]]&amp;" "&amp;VLOOKUP(Tabla3[[#This Row],[id_detalle]],rubro_detalle[[Código]:[Rubro Detalle]],2,0)</f>
        <v>03.08.241 Detergentes y otros Productos de Limpieza</v>
      </c>
      <c r="E2635" s="33">
        <f t="shared" si="170"/>
        <v>2</v>
      </c>
      <c r="F2635" s="47" t="str">
        <f t="shared" si="171"/>
        <v>03.08.241-2</v>
      </c>
      <c r="G2635" s="37" t="s">
        <v>4193</v>
      </c>
      <c r="H2635" s="37">
        <v>203</v>
      </c>
    </row>
    <row r="2636" spans="1:8" x14ac:dyDescent="0.3">
      <c r="A2636" s="34" t="str">
        <f>+LEFT(Tabla3[[#This Row],[id_detalle]],2)</f>
        <v>03</v>
      </c>
      <c r="B2636" s="46" t="str">
        <f>VLOOKUP((LEFT(Tabla3[[#This Row],[id_detalle]],2)),id_rubro[[id]:[Rubro]],2,0)</f>
        <v>PRODUCTOS INDUSTRIALES Y RELACIONADOS</v>
      </c>
      <c r="C2636" s="36" t="s">
        <v>543</v>
      </c>
      <c r="D2636" s="45" t="str">
        <f>+Tabla3[[#This Row],[id_detalle]]&amp;" "&amp;VLOOKUP(Tabla3[[#This Row],[id_detalle]],rubro_detalle[[Código]:[Rubro Detalle]],2,0)</f>
        <v>03.08.241 Detergentes y otros Productos de Limpieza</v>
      </c>
      <c r="E2636" s="33">
        <f t="shared" si="170"/>
        <v>3</v>
      </c>
      <c r="F2636" s="47" t="str">
        <f t="shared" si="171"/>
        <v>03.08.241-3</v>
      </c>
      <c r="G2636" s="37" t="s">
        <v>4231</v>
      </c>
      <c r="H2636" s="37">
        <v>247</v>
      </c>
    </row>
    <row r="2637" spans="1:8" x14ac:dyDescent="0.3">
      <c r="A2637" s="34" t="str">
        <f>+LEFT(Tabla3[[#This Row],[id_detalle]],2)</f>
        <v>03</v>
      </c>
      <c r="B2637" s="46" t="str">
        <f>VLOOKUP((LEFT(Tabla3[[#This Row],[id_detalle]],2)),id_rubro[[id]:[Rubro]],2,0)</f>
        <v>PRODUCTOS INDUSTRIALES Y RELACIONADOS</v>
      </c>
      <c r="C2637" s="36" t="s">
        <v>543</v>
      </c>
      <c r="D2637" s="45" t="str">
        <f>+Tabla3[[#This Row],[id_detalle]]&amp;" "&amp;VLOOKUP(Tabla3[[#This Row],[id_detalle]],rubro_detalle[[Código]:[Rubro Detalle]],2,0)</f>
        <v>03.08.241 Detergentes y otros Productos de Limpieza</v>
      </c>
      <c r="E2637" s="33">
        <f t="shared" ref="E2637:E2639" si="172">+IF(D2637=D2636,E2636+1,1)</f>
        <v>4</v>
      </c>
      <c r="F2637" s="47" t="str">
        <f t="shared" ref="F2637:F2639" si="173">+LEFT(D2637,9)&amp;"-"&amp;E2637</f>
        <v>03.08.241-4</v>
      </c>
      <c r="G2637" s="37" t="s">
        <v>4236</v>
      </c>
      <c r="H2637" s="37">
        <v>276</v>
      </c>
    </row>
    <row r="2638" spans="1:8" x14ac:dyDescent="0.3">
      <c r="A2638" s="34" t="str">
        <f>+LEFT(Tabla3[[#This Row],[id_detalle]],2)</f>
        <v>03</v>
      </c>
      <c r="B2638" s="46" t="str">
        <f>VLOOKUP((LEFT(Tabla3[[#This Row],[id_detalle]],2)),id_rubro[[id]:[Rubro]],2,0)</f>
        <v>PRODUCTOS INDUSTRIALES Y RELACIONADOS</v>
      </c>
      <c r="C2638" s="36" t="s">
        <v>543</v>
      </c>
      <c r="D2638" s="45" t="str">
        <f>+Tabla3[[#This Row],[id_detalle]]&amp;" "&amp;VLOOKUP(Tabla3[[#This Row],[id_detalle]],rubro_detalle[[Código]:[Rubro Detalle]],2,0)</f>
        <v>03.08.241 Detergentes y otros Productos de Limpieza</v>
      </c>
      <c r="E2638" s="33">
        <f t="shared" si="172"/>
        <v>5</v>
      </c>
      <c r="F2638" s="47" t="str">
        <f t="shared" si="173"/>
        <v>03.08.241-5</v>
      </c>
      <c r="G2638" s="37" t="s">
        <v>4291</v>
      </c>
      <c r="H2638" s="37">
        <v>298</v>
      </c>
    </row>
    <row r="2639" spans="1:8" x14ac:dyDescent="0.3">
      <c r="A2639" s="34" t="str">
        <f>+LEFT(Tabla3[[#This Row],[id_detalle]],2)</f>
        <v>03</v>
      </c>
      <c r="B2639" s="46" t="str">
        <f>VLOOKUP((LEFT(Tabla3[[#This Row],[id_detalle]],2)),id_rubro[[id]:[Rubro]],2,0)</f>
        <v>PRODUCTOS INDUSTRIALES Y RELACIONADOS</v>
      </c>
      <c r="C2639" s="36" t="s">
        <v>543</v>
      </c>
      <c r="D2639" s="45" t="str">
        <f>+Tabla3[[#This Row],[id_detalle]]&amp;" "&amp;VLOOKUP(Tabla3[[#This Row],[id_detalle]],rubro_detalle[[Código]:[Rubro Detalle]],2,0)</f>
        <v>03.08.241 Detergentes y otros Productos de Limpieza</v>
      </c>
      <c r="E2639" s="33">
        <f t="shared" si="172"/>
        <v>6</v>
      </c>
      <c r="F2639" s="47" t="str">
        <f t="shared" si="173"/>
        <v>03.08.241-6</v>
      </c>
      <c r="G2639" s="37" t="s">
        <v>4292</v>
      </c>
      <c r="H2639" s="37">
        <v>310</v>
      </c>
    </row>
    <row r="2640" spans="1:8" x14ac:dyDescent="0.3">
      <c r="A2640" s="34" t="str">
        <f>+LEFT(Tabla3[[#This Row],[id_detalle]],2)</f>
        <v>03</v>
      </c>
      <c r="B2640" s="46" t="str">
        <f>VLOOKUP((LEFT(Tabla3[[#This Row],[id_detalle]],2)),id_rubro[[id]:[Rubro]],2,0)</f>
        <v>PRODUCTOS INDUSTRIALES Y RELACIONADOS</v>
      </c>
      <c r="C2640" s="36" t="s">
        <v>543</v>
      </c>
      <c r="D2640" s="45" t="str">
        <f>+Tabla3[[#This Row],[id_detalle]]&amp;" "&amp;VLOOKUP(Tabla3[[#This Row],[id_detalle]],rubro_detalle[[Código]:[Rubro Detalle]],2,0)</f>
        <v>03.08.241 Detergentes y otros Productos de Limpieza</v>
      </c>
      <c r="E2640" s="33">
        <f t="shared" ref="E2640:E2645" si="174">+IF(D2640=D2639,E2639+1,1)</f>
        <v>7</v>
      </c>
      <c r="F2640" s="47" t="str">
        <f t="shared" ref="F2640:F2645" si="175">+LEFT(D2640,9)&amp;"-"&amp;E2640</f>
        <v>03.08.241-7</v>
      </c>
      <c r="G2640" s="37" t="s">
        <v>4293</v>
      </c>
      <c r="H2640" s="37">
        <v>336</v>
      </c>
    </row>
    <row r="2641" spans="1:8" x14ac:dyDescent="0.3">
      <c r="A2641" s="34" t="str">
        <f>+LEFT(Tabla3[[#This Row],[id_detalle]],2)</f>
        <v>03</v>
      </c>
      <c r="B2641" s="46" t="str">
        <f>VLOOKUP((LEFT(Tabla3[[#This Row],[id_detalle]],2)),id_rubro[[id]:[Rubro]],2,0)</f>
        <v>PRODUCTOS INDUSTRIALES Y RELACIONADOS</v>
      </c>
      <c r="C2641" s="36" t="s">
        <v>543</v>
      </c>
      <c r="D2641" s="45" t="str">
        <f>+Tabla3[[#This Row],[id_detalle]]&amp;" "&amp;VLOOKUP(Tabla3[[#This Row],[id_detalle]],rubro_detalle[[Código]:[Rubro Detalle]],2,0)</f>
        <v>03.08.241 Detergentes y otros Productos de Limpieza</v>
      </c>
      <c r="E2641" s="33">
        <f t="shared" si="174"/>
        <v>8</v>
      </c>
      <c r="F2641" s="47" t="str">
        <f t="shared" si="175"/>
        <v>03.08.241-8</v>
      </c>
      <c r="G2641" s="37" t="s">
        <v>4237</v>
      </c>
      <c r="H2641" s="37">
        <v>372</v>
      </c>
    </row>
    <row r="2642" spans="1:8" x14ac:dyDescent="0.3">
      <c r="A2642" s="34" t="str">
        <f>+LEFT(Tabla3[[#This Row],[id_detalle]],2)</f>
        <v>03</v>
      </c>
      <c r="B2642" s="46" t="str">
        <f>VLOOKUP((LEFT(Tabla3[[#This Row],[id_detalle]],2)),id_rubro[[id]:[Rubro]],2,0)</f>
        <v>PRODUCTOS INDUSTRIALES Y RELACIONADOS</v>
      </c>
      <c r="C2642" s="36" t="s">
        <v>543</v>
      </c>
      <c r="D2642" s="45" t="str">
        <f>+Tabla3[[#This Row],[id_detalle]]&amp;" "&amp;VLOOKUP(Tabla3[[#This Row],[id_detalle]],rubro_detalle[[Código]:[Rubro Detalle]],2,0)</f>
        <v>03.08.241 Detergentes y otros Productos de Limpieza</v>
      </c>
      <c r="E2642" s="33">
        <f t="shared" si="174"/>
        <v>9</v>
      </c>
      <c r="F2642" s="47" t="str">
        <f t="shared" si="175"/>
        <v>03.08.241-9</v>
      </c>
      <c r="G2642" s="37" t="s">
        <v>4260</v>
      </c>
      <c r="H2642" s="37">
        <v>377</v>
      </c>
    </row>
    <row r="2643" spans="1:8" x14ac:dyDescent="0.3">
      <c r="A2643" s="34" t="str">
        <f>+LEFT(Tabla3[[#This Row],[id_detalle]],2)</f>
        <v>03</v>
      </c>
      <c r="B2643" s="46" t="str">
        <f>VLOOKUP((LEFT(Tabla3[[#This Row],[id_detalle]],2)),id_rubro[[id]:[Rubro]],2,0)</f>
        <v>PRODUCTOS INDUSTRIALES Y RELACIONADOS</v>
      </c>
      <c r="C2643" s="36" t="s">
        <v>543</v>
      </c>
      <c r="D2643" s="45" t="str">
        <f>+Tabla3[[#This Row],[id_detalle]]&amp;" "&amp;VLOOKUP(Tabla3[[#This Row],[id_detalle]],rubro_detalle[[Código]:[Rubro Detalle]],2,0)</f>
        <v>03.08.241 Detergentes y otros Productos de Limpieza</v>
      </c>
      <c r="E2643" s="33">
        <f t="shared" si="174"/>
        <v>10</v>
      </c>
      <c r="F2643" s="47" t="str">
        <f t="shared" si="175"/>
        <v>03.08.241-10</v>
      </c>
      <c r="G2643" s="37" t="s">
        <v>4294</v>
      </c>
      <c r="H2643" s="37">
        <v>379</v>
      </c>
    </row>
    <row r="2644" spans="1:8" x14ac:dyDescent="0.3">
      <c r="A2644" s="34" t="str">
        <f>+LEFT(Tabla3[[#This Row],[id_detalle]],2)</f>
        <v>03</v>
      </c>
      <c r="B2644" s="46" t="str">
        <f>VLOOKUP((LEFT(Tabla3[[#This Row],[id_detalle]],2)),id_rubro[[id]:[Rubro]],2,0)</f>
        <v>PRODUCTOS INDUSTRIALES Y RELACIONADOS</v>
      </c>
      <c r="C2644" s="36" t="s">
        <v>543</v>
      </c>
      <c r="D2644" s="45" t="str">
        <f>+Tabla3[[#This Row],[id_detalle]]&amp;" "&amp;VLOOKUP(Tabla3[[#This Row],[id_detalle]],rubro_detalle[[Código]:[Rubro Detalle]],2,0)</f>
        <v>03.08.241 Detergentes y otros Productos de Limpieza</v>
      </c>
      <c r="E2644" s="33">
        <f t="shared" si="174"/>
        <v>11</v>
      </c>
      <c r="F2644" s="47" t="str">
        <f t="shared" si="175"/>
        <v>03.08.241-11</v>
      </c>
      <c r="G2644" s="37" t="s">
        <v>4295</v>
      </c>
      <c r="H2644" s="37">
        <v>385</v>
      </c>
    </row>
    <row r="2645" spans="1:8" x14ac:dyDescent="0.3">
      <c r="A2645" s="34" t="str">
        <f>+LEFT(Tabla3[[#This Row],[id_detalle]],2)</f>
        <v>03</v>
      </c>
      <c r="B2645" s="46" t="str">
        <f>VLOOKUP((LEFT(Tabla3[[#This Row],[id_detalle]],2)),id_rubro[[id]:[Rubro]],2,0)</f>
        <v>PRODUCTOS INDUSTRIALES Y RELACIONADOS</v>
      </c>
      <c r="C2645" s="36" t="s">
        <v>543</v>
      </c>
      <c r="D2645" s="45" t="str">
        <f>+Tabla3[[#This Row],[id_detalle]]&amp;" "&amp;VLOOKUP(Tabla3[[#This Row],[id_detalle]],rubro_detalle[[Código]:[Rubro Detalle]],2,0)</f>
        <v>03.08.241 Detergentes y otros Productos de Limpieza</v>
      </c>
      <c r="E2645" s="33">
        <f t="shared" si="174"/>
        <v>12</v>
      </c>
      <c r="F2645" s="47" t="str">
        <f t="shared" si="175"/>
        <v>03.08.241-12</v>
      </c>
      <c r="G2645" s="37" t="s">
        <v>4238</v>
      </c>
      <c r="H2645" s="37">
        <v>393</v>
      </c>
    </row>
    <row r="2646" spans="1:8" x14ac:dyDescent="0.3">
      <c r="A2646" s="34" t="str">
        <f>+LEFT(Tabla3[[#This Row],[id_detalle]],2)</f>
        <v>03</v>
      </c>
      <c r="B2646" s="46" t="str">
        <f>VLOOKUP((LEFT(Tabla3[[#This Row],[id_detalle]],2)),id_rubro[[id]:[Rubro]],2,0)</f>
        <v>PRODUCTOS INDUSTRIALES Y RELACIONADOS</v>
      </c>
      <c r="C2646" s="36" t="s">
        <v>543</v>
      </c>
      <c r="D2646" s="45" t="str">
        <f>+Tabla3[[#This Row],[id_detalle]]&amp;" "&amp;VLOOKUP(Tabla3[[#This Row],[id_detalle]],rubro_detalle[[Código]:[Rubro Detalle]],2,0)</f>
        <v>03.08.241 Detergentes y otros Productos de Limpieza</v>
      </c>
      <c r="E2646" s="33">
        <f t="shared" ref="E2646:E2657" si="176">+IF(D2646=D2645,E2645+1,1)</f>
        <v>13</v>
      </c>
      <c r="F2646" s="47" t="str">
        <f t="shared" ref="F2646:F2657" si="177">+LEFT(D2646,9)&amp;"-"&amp;E2646</f>
        <v>03.08.241-13</v>
      </c>
      <c r="G2646" s="37" t="s">
        <v>4288</v>
      </c>
      <c r="H2646" s="37">
        <v>481</v>
      </c>
    </row>
    <row r="2647" spans="1:8" x14ac:dyDescent="0.3">
      <c r="A2647" s="34" t="str">
        <f>+LEFT(Tabla3[[#This Row],[id_detalle]],2)</f>
        <v>03</v>
      </c>
      <c r="B2647" s="46" t="str">
        <f>VLOOKUP((LEFT(Tabla3[[#This Row],[id_detalle]],2)),id_rubro[[id]:[Rubro]],2,0)</f>
        <v>PRODUCTOS INDUSTRIALES Y RELACIONADOS</v>
      </c>
      <c r="C2647" s="36" t="s">
        <v>543</v>
      </c>
      <c r="D2647" s="45" t="str">
        <f>+Tabla3[[#This Row],[id_detalle]]&amp;" "&amp;VLOOKUP(Tabla3[[#This Row],[id_detalle]],rubro_detalle[[Código]:[Rubro Detalle]],2,0)</f>
        <v>03.08.241 Detergentes y otros Productos de Limpieza</v>
      </c>
      <c r="E2647" s="33">
        <f t="shared" si="176"/>
        <v>14</v>
      </c>
      <c r="F2647" s="47" t="str">
        <f t="shared" si="177"/>
        <v>03.08.241-14</v>
      </c>
      <c r="G2647" s="37" t="s">
        <v>4296</v>
      </c>
      <c r="H2647" s="37">
        <v>528</v>
      </c>
    </row>
    <row r="2648" spans="1:8" x14ac:dyDescent="0.3">
      <c r="A2648" s="34" t="str">
        <f>+LEFT(Tabla3[[#This Row],[id_detalle]],2)</f>
        <v>03</v>
      </c>
      <c r="B2648" s="46" t="str">
        <f>VLOOKUP((LEFT(Tabla3[[#This Row],[id_detalle]],2)),id_rubro[[id]:[Rubro]],2,0)</f>
        <v>PRODUCTOS INDUSTRIALES Y RELACIONADOS</v>
      </c>
      <c r="C2648" s="36" t="s">
        <v>543</v>
      </c>
      <c r="D2648" s="45" t="str">
        <f>+Tabla3[[#This Row],[id_detalle]]&amp;" "&amp;VLOOKUP(Tabla3[[#This Row],[id_detalle]],rubro_detalle[[Código]:[Rubro Detalle]],2,0)</f>
        <v>03.08.241 Detergentes y otros Productos de Limpieza</v>
      </c>
      <c r="E2648" s="33">
        <f t="shared" si="176"/>
        <v>15</v>
      </c>
      <c r="F2648" s="47" t="str">
        <f t="shared" si="177"/>
        <v>03.08.241-15</v>
      </c>
      <c r="G2648" s="37" t="s">
        <v>4297</v>
      </c>
      <c r="H2648" s="37">
        <v>553</v>
      </c>
    </row>
    <row r="2649" spans="1:8" x14ac:dyDescent="0.3">
      <c r="A2649" s="34" t="str">
        <f>+LEFT(Tabla3[[#This Row],[id_detalle]],2)</f>
        <v>03</v>
      </c>
      <c r="B2649" s="46" t="str">
        <f>VLOOKUP((LEFT(Tabla3[[#This Row],[id_detalle]],2)),id_rubro[[id]:[Rubro]],2,0)</f>
        <v>PRODUCTOS INDUSTRIALES Y RELACIONADOS</v>
      </c>
      <c r="C2649" s="36" t="s">
        <v>543</v>
      </c>
      <c r="D2649" s="45" t="str">
        <f>+Tabla3[[#This Row],[id_detalle]]&amp;" "&amp;VLOOKUP(Tabla3[[#This Row],[id_detalle]],rubro_detalle[[Código]:[Rubro Detalle]],2,0)</f>
        <v>03.08.241 Detergentes y otros Productos de Limpieza</v>
      </c>
      <c r="E2649" s="33">
        <f t="shared" si="176"/>
        <v>16</v>
      </c>
      <c r="F2649" s="47" t="str">
        <f t="shared" si="177"/>
        <v>03.08.241-16</v>
      </c>
      <c r="G2649" s="37" t="s">
        <v>4270</v>
      </c>
      <c r="H2649" s="37">
        <v>573</v>
      </c>
    </row>
    <row r="2650" spans="1:8" x14ac:dyDescent="0.3">
      <c r="A2650" s="34" t="str">
        <f>+LEFT(Tabla3[[#This Row],[id_detalle]],2)</f>
        <v>03</v>
      </c>
      <c r="B2650" s="46" t="str">
        <f>VLOOKUP((LEFT(Tabla3[[#This Row],[id_detalle]],2)),id_rubro[[id]:[Rubro]],2,0)</f>
        <v>PRODUCTOS INDUSTRIALES Y RELACIONADOS</v>
      </c>
      <c r="C2650" s="36" t="s">
        <v>543</v>
      </c>
      <c r="D2650" s="45" t="str">
        <f>+Tabla3[[#This Row],[id_detalle]]&amp;" "&amp;VLOOKUP(Tabla3[[#This Row],[id_detalle]],rubro_detalle[[Código]:[Rubro Detalle]],2,0)</f>
        <v>03.08.241 Detergentes y otros Productos de Limpieza</v>
      </c>
      <c r="E2650" s="33">
        <f t="shared" si="176"/>
        <v>17</v>
      </c>
      <c r="F2650" s="47" t="str">
        <f t="shared" si="177"/>
        <v>03.08.241-17</v>
      </c>
      <c r="G2650" s="37" t="s">
        <v>4271</v>
      </c>
      <c r="H2650" s="37">
        <v>573</v>
      </c>
    </row>
    <row r="2651" spans="1:8" x14ac:dyDescent="0.3">
      <c r="A2651" s="34" t="str">
        <f>+LEFT(Tabla3[[#This Row],[id_detalle]],2)</f>
        <v>03</v>
      </c>
      <c r="B2651" s="46" t="str">
        <f>VLOOKUP((LEFT(Tabla3[[#This Row],[id_detalle]],2)),id_rubro[[id]:[Rubro]],2,0)</f>
        <v>PRODUCTOS INDUSTRIALES Y RELACIONADOS</v>
      </c>
      <c r="C2651" s="36" t="s">
        <v>543</v>
      </c>
      <c r="D2651" s="45" t="str">
        <f>+Tabla3[[#This Row],[id_detalle]]&amp;" "&amp;VLOOKUP(Tabla3[[#This Row],[id_detalle]],rubro_detalle[[Código]:[Rubro Detalle]],2,0)</f>
        <v>03.08.241 Detergentes y otros Productos de Limpieza</v>
      </c>
      <c r="E2651" s="33">
        <f t="shared" si="176"/>
        <v>18</v>
      </c>
      <c r="F2651" s="47" t="str">
        <f t="shared" si="177"/>
        <v>03.08.241-18</v>
      </c>
      <c r="G2651" s="37" t="s">
        <v>4240</v>
      </c>
      <c r="H2651" s="37">
        <v>607</v>
      </c>
    </row>
    <row r="2652" spans="1:8" x14ac:dyDescent="0.3">
      <c r="A2652" s="34" t="str">
        <f>+LEFT(Tabla3[[#This Row],[id_detalle]],2)</f>
        <v>03</v>
      </c>
      <c r="B2652" s="46" t="str">
        <f>VLOOKUP((LEFT(Tabla3[[#This Row],[id_detalle]],2)),id_rubro[[id]:[Rubro]],2,0)</f>
        <v>PRODUCTOS INDUSTRIALES Y RELACIONADOS</v>
      </c>
      <c r="C2652" s="36" t="s">
        <v>543</v>
      </c>
      <c r="D2652" s="45" t="str">
        <f>+Tabla3[[#This Row],[id_detalle]]&amp;" "&amp;VLOOKUP(Tabla3[[#This Row],[id_detalle]],rubro_detalle[[Código]:[Rubro Detalle]],2,0)</f>
        <v>03.08.241 Detergentes y otros Productos de Limpieza</v>
      </c>
      <c r="E2652" s="33">
        <f t="shared" si="176"/>
        <v>19</v>
      </c>
      <c r="F2652" s="47" t="str">
        <f t="shared" si="177"/>
        <v>03.08.241-19</v>
      </c>
      <c r="G2652" s="37" t="s">
        <v>4298</v>
      </c>
      <c r="H2652" s="37">
        <v>623</v>
      </c>
    </row>
    <row r="2653" spans="1:8" x14ac:dyDescent="0.3">
      <c r="A2653" s="34" t="str">
        <f>+LEFT(Tabla3[[#This Row],[id_detalle]],2)</f>
        <v>03</v>
      </c>
      <c r="B2653" s="46" t="str">
        <f>VLOOKUP((LEFT(Tabla3[[#This Row],[id_detalle]],2)),id_rubro[[id]:[Rubro]],2,0)</f>
        <v>PRODUCTOS INDUSTRIALES Y RELACIONADOS</v>
      </c>
      <c r="C2653" s="36" t="s">
        <v>543</v>
      </c>
      <c r="D2653" s="45" t="str">
        <f>+Tabla3[[#This Row],[id_detalle]]&amp;" "&amp;VLOOKUP(Tabla3[[#This Row],[id_detalle]],rubro_detalle[[Código]:[Rubro Detalle]],2,0)</f>
        <v>03.08.241 Detergentes y otros Productos de Limpieza</v>
      </c>
      <c r="E2653" s="33">
        <f t="shared" si="176"/>
        <v>20</v>
      </c>
      <c r="F2653" s="47" t="str">
        <f t="shared" si="177"/>
        <v>03.08.241-20</v>
      </c>
      <c r="G2653" s="38" t="s">
        <v>4289</v>
      </c>
      <c r="H2653" s="38">
        <v>679</v>
      </c>
    </row>
    <row r="2654" spans="1:8" x14ac:dyDescent="0.3">
      <c r="A2654" s="34" t="str">
        <f>+LEFT(Tabla3[[#This Row],[id_detalle]],2)</f>
        <v>03</v>
      </c>
      <c r="B2654" s="46" t="str">
        <f>VLOOKUP((LEFT(Tabla3[[#This Row],[id_detalle]],2)),id_rubro[[id]:[Rubro]],2,0)</f>
        <v>PRODUCTOS INDUSTRIALES Y RELACIONADOS</v>
      </c>
      <c r="C2654" s="36" t="s">
        <v>543</v>
      </c>
      <c r="D2654" s="45" t="str">
        <f>+Tabla3[[#This Row],[id_detalle]]&amp;" "&amp;VLOOKUP(Tabla3[[#This Row],[id_detalle]],rubro_detalle[[Código]:[Rubro Detalle]],2,0)</f>
        <v>03.08.241 Detergentes y otros Productos de Limpieza</v>
      </c>
      <c r="E2654" s="33">
        <f t="shared" si="176"/>
        <v>21</v>
      </c>
      <c r="F2654" s="47" t="str">
        <f t="shared" si="177"/>
        <v>03.08.241-21</v>
      </c>
      <c r="G2654" s="37" t="s">
        <v>4075</v>
      </c>
      <c r="H2654" s="37">
        <v>680</v>
      </c>
    </row>
    <row r="2655" spans="1:8" x14ac:dyDescent="0.3">
      <c r="A2655" s="34" t="str">
        <f>+LEFT(Tabla3[[#This Row],[id_detalle]],2)</f>
        <v>03</v>
      </c>
      <c r="B2655" s="46" t="str">
        <f>VLOOKUP((LEFT(Tabla3[[#This Row],[id_detalle]],2)),id_rubro[[id]:[Rubro]],2,0)</f>
        <v>PRODUCTOS INDUSTRIALES Y RELACIONADOS</v>
      </c>
      <c r="C2655" s="36" t="s">
        <v>543</v>
      </c>
      <c r="D2655" s="45" t="str">
        <f>+Tabla3[[#This Row],[id_detalle]]&amp;" "&amp;VLOOKUP(Tabla3[[#This Row],[id_detalle]],rubro_detalle[[Código]:[Rubro Detalle]],2,0)</f>
        <v>03.08.241 Detergentes y otros Productos de Limpieza</v>
      </c>
      <c r="E2655" s="33">
        <f t="shared" si="176"/>
        <v>22</v>
      </c>
      <c r="F2655" s="47" t="str">
        <f t="shared" si="177"/>
        <v>03.08.241-22</v>
      </c>
      <c r="G2655" s="37" t="s">
        <v>4299</v>
      </c>
      <c r="H2655" s="37">
        <v>682</v>
      </c>
    </row>
    <row r="2656" spans="1:8" x14ac:dyDescent="0.3">
      <c r="A2656" s="34" t="str">
        <f>+LEFT(Tabla3[[#This Row],[id_detalle]],2)</f>
        <v>03</v>
      </c>
      <c r="B2656" s="46" t="str">
        <f>VLOOKUP((LEFT(Tabla3[[#This Row],[id_detalle]],2)),id_rubro[[id]:[Rubro]],2,0)</f>
        <v>PRODUCTOS INDUSTRIALES Y RELACIONADOS</v>
      </c>
      <c r="C2656" s="36" t="s">
        <v>543</v>
      </c>
      <c r="D2656" s="45" t="str">
        <f>+Tabla3[[#This Row],[id_detalle]]&amp;" "&amp;VLOOKUP(Tabla3[[#This Row],[id_detalle]],rubro_detalle[[Código]:[Rubro Detalle]],2,0)</f>
        <v>03.08.241 Detergentes y otros Productos de Limpieza</v>
      </c>
      <c r="E2656" s="33">
        <f t="shared" si="176"/>
        <v>23</v>
      </c>
      <c r="F2656" s="47" t="str">
        <f t="shared" si="177"/>
        <v>03.08.241-23</v>
      </c>
      <c r="G2656" s="37" t="s">
        <v>2736</v>
      </c>
      <c r="H2656" s="37">
        <v>683</v>
      </c>
    </row>
    <row r="2657" spans="1:8" x14ac:dyDescent="0.3">
      <c r="A2657" s="34" t="str">
        <f>+LEFT(Tabla3[[#This Row],[id_detalle]],2)</f>
        <v>03</v>
      </c>
      <c r="B2657" s="46" t="str">
        <f>VLOOKUP((LEFT(Tabla3[[#This Row],[id_detalle]],2)),id_rubro[[id]:[Rubro]],2,0)</f>
        <v>PRODUCTOS INDUSTRIALES Y RELACIONADOS</v>
      </c>
      <c r="C2657" s="36" t="s">
        <v>543</v>
      </c>
      <c r="D2657" s="45" t="str">
        <f>+Tabla3[[#This Row],[id_detalle]]&amp;" "&amp;VLOOKUP(Tabla3[[#This Row],[id_detalle]],rubro_detalle[[Código]:[Rubro Detalle]],2,0)</f>
        <v>03.08.241 Detergentes y otros Productos de Limpieza</v>
      </c>
      <c r="E2657" s="33">
        <f t="shared" si="176"/>
        <v>24</v>
      </c>
      <c r="F2657" s="47" t="str">
        <f t="shared" si="177"/>
        <v>03.08.241-24</v>
      </c>
      <c r="G2657" s="37" t="s">
        <v>4234</v>
      </c>
      <c r="H2657" s="37">
        <v>686</v>
      </c>
    </row>
    <row r="2658" spans="1:8" x14ac:dyDescent="0.3">
      <c r="A2658" s="34" t="str">
        <f>+LEFT(Tabla3[[#This Row],[id_detalle]],2)</f>
        <v>03</v>
      </c>
      <c r="B2658" s="46" t="str">
        <f>VLOOKUP((LEFT(Tabla3[[#This Row],[id_detalle]],2)),id_rubro[[id]:[Rubro]],2,0)</f>
        <v>PRODUCTOS INDUSTRIALES Y RELACIONADOS</v>
      </c>
      <c r="C2658" s="36" t="s">
        <v>543</v>
      </c>
      <c r="D2658" s="45" t="str">
        <f>+Tabla3[[#This Row],[id_detalle]]&amp;" "&amp;VLOOKUP(Tabla3[[#This Row],[id_detalle]],rubro_detalle[[Código]:[Rubro Detalle]],2,0)</f>
        <v>03.08.241 Detergentes y otros Productos de Limpieza</v>
      </c>
      <c r="E2658" s="33">
        <f t="shared" ref="E2658:E2667" si="178">+IF(D2658=D2657,E2657+1,1)</f>
        <v>25</v>
      </c>
      <c r="F2658" s="47" t="str">
        <f t="shared" ref="F2658:F2667" si="179">+LEFT(D2658,9)&amp;"-"&amp;E2658</f>
        <v>03.08.241-25</v>
      </c>
      <c r="G2658" s="37" t="s">
        <v>4204</v>
      </c>
      <c r="H2658" s="37">
        <v>686</v>
      </c>
    </row>
    <row r="2659" spans="1:8" x14ac:dyDescent="0.3">
      <c r="A2659" s="34" t="str">
        <f>+LEFT(Tabla3[[#This Row],[id_detalle]],2)</f>
        <v>03</v>
      </c>
      <c r="B2659" s="46" t="str">
        <f>VLOOKUP((LEFT(Tabla3[[#This Row],[id_detalle]],2)),id_rubro[[id]:[Rubro]],2,0)</f>
        <v>PRODUCTOS INDUSTRIALES Y RELACIONADOS</v>
      </c>
      <c r="C2659" s="36" t="s">
        <v>543</v>
      </c>
      <c r="D2659" s="45" t="str">
        <f>+Tabla3[[#This Row],[id_detalle]]&amp;" "&amp;VLOOKUP(Tabla3[[#This Row],[id_detalle]],rubro_detalle[[Código]:[Rubro Detalle]],2,0)</f>
        <v>03.08.241 Detergentes y otros Productos de Limpieza</v>
      </c>
      <c r="E2659" s="33">
        <f t="shared" si="178"/>
        <v>26</v>
      </c>
      <c r="F2659" s="47" t="str">
        <f t="shared" si="179"/>
        <v>03.08.241-26</v>
      </c>
      <c r="G2659" s="37" t="s">
        <v>4300</v>
      </c>
      <c r="H2659" s="37">
        <v>694</v>
      </c>
    </row>
    <row r="2660" spans="1:8" x14ac:dyDescent="0.3">
      <c r="A2660" s="34" t="str">
        <f>+LEFT(Tabla3[[#This Row],[id_detalle]],2)</f>
        <v>03</v>
      </c>
      <c r="B2660" s="46" t="str">
        <f>VLOOKUP((LEFT(Tabla3[[#This Row],[id_detalle]],2)),id_rubro[[id]:[Rubro]],2,0)</f>
        <v>PRODUCTOS INDUSTRIALES Y RELACIONADOS</v>
      </c>
      <c r="C2660" s="36" t="s">
        <v>543</v>
      </c>
      <c r="D2660" s="45" t="str">
        <f>+Tabla3[[#This Row],[id_detalle]]&amp;" "&amp;VLOOKUP(Tabla3[[#This Row],[id_detalle]],rubro_detalle[[Código]:[Rubro Detalle]],2,0)</f>
        <v>03.08.241 Detergentes y otros Productos de Limpieza</v>
      </c>
      <c r="E2660" s="33">
        <f t="shared" si="178"/>
        <v>27</v>
      </c>
      <c r="F2660" s="47" t="str">
        <f t="shared" si="179"/>
        <v>03.08.241-27</v>
      </c>
      <c r="G2660" s="37" t="s">
        <v>4242</v>
      </c>
      <c r="H2660" s="37">
        <v>699</v>
      </c>
    </row>
    <row r="2661" spans="1:8" x14ac:dyDescent="0.3">
      <c r="A2661" s="34" t="str">
        <f>+LEFT(Tabla3[[#This Row],[id_detalle]],2)</f>
        <v>03</v>
      </c>
      <c r="B2661" s="46" t="str">
        <f>VLOOKUP((LEFT(Tabla3[[#This Row],[id_detalle]],2)),id_rubro[[id]:[Rubro]],2,0)</f>
        <v>PRODUCTOS INDUSTRIALES Y RELACIONADOS</v>
      </c>
      <c r="C2661" s="36" t="s">
        <v>543</v>
      </c>
      <c r="D2661" s="45" t="str">
        <f>+Tabla3[[#This Row],[id_detalle]]&amp;" "&amp;VLOOKUP(Tabla3[[#This Row],[id_detalle]],rubro_detalle[[Código]:[Rubro Detalle]],2,0)</f>
        <v>03.08.241 Detergentes y otros Productos de Limpieza</v>
      </c>
      <c r="E2661" s="33">
        <f t="shared" si="178"/>
        <v>28</v>
      </c>
      <c r="F2661" s="47" t="str">
        <f t="shared" si="179"/>
        <v>03.08.241-28</v>
      </c>
      <c r="G2661" s="37" t="s">
        <v>2695</v>
      </c>
      <c r="H2661" s="37">
        <v>704</v>
      </c>
    </row>
    <row r="2662" spans="1:8" x14ac:dyDescent="0.3">
      <c r="A2662" s="34" t="str">
        <f>+LEFT(Tabla3[[#This Row],[id_detalle]],2)</f>
        <v>03</v>
      </c>
      <c r="B2662" s="46" t="str">
        <f>VLOOKUP((LEFT(Tabla3[[#This Row],[id_detalle]],2)),id_rubro[[id]:[Rubro]],2,0)</f>
        <v>PRODUCTOS INDUSTRIALES Y RELACIONADOS</v>
      </c>
      <c r="C2662" s="36" t="s">
        <v>543</v>
      </c>
      <c r="D2662" s="45" t="str">
        <f>+Tabla3[[#This Row],[id_detalle]]&amp;" "&amp;VLOOKUP(Tabla3[[#This Row],[id_detalle]],rubro_detalle[[Código]:[Rubro Detalle]],2,0)</f>
        <v>03.08.241 Detergentes y otros Productos de Limpieza</v>
      </c>
      <c r="E2662" s="33">
        <f t="shared" si="178"/>
        <v>29</v>
      </c>
      <c r="F2662" s="47" t="str">
        <f t="shared" si="179"/>
        <v>03.08.241-29</v>
      </c>
      <c r="G2662" s="37" t="s">
        <v>4244</v>
      </c>
      <c r="H2662" s="37">
        <v>774</v>
      </c>
    </row>
    <row r="2663" spans="1:8" x14ac:dyDescent="0.3">
      <c r="A2663" s="34" t="str">
        <f>+LEFT(Tabla3[[#This Row],[id_detalle]],2)</f>
        <v>03</v>
      </c>
      <c r="B2663" s="46" t="str">
        <f>VLOOKUP((LEFT(Tabla3[[#This Row],[id_detalle]],2)),id_rubro[[id]:[Rubro]],2,0)</f>
        <v>PRODUCTOS INDUSTRIALES Y RELACIONADOS</v>
      </c>
      <c r="C2663" s="36" t="s">
        <v>543</v>
      </c>
      <c r="D2663" s="45" t="str">
        <f>+Tabla3[[#This Row],[id_detalle]]&amp;" "&amp;VLOOKUP(Tabla3[[#This Row],[id_detalle]],rubro_detalle[[Código]:[Rubro Detalle]],2,0)</f>
        <v>03.08.241 Detergentes y otros Productos de Limpieza</v>
      </c>
      <c r="E2663" s="33">
        <f t="shared" si="178"/>
        <v>30</v>
      </c>
      <c r="F2663" s="47" t="str">
        <f t="shared" si="179"/>
        <v>03.08.241-30</v>
      </c>
      <c r="G2663" s="37" t="s">
        <v>4301</v>
      </c>
      <c r="H2663" s="37">
        <v>813</v>
      </c>
    </row>
    <row r="2664" spans="1:8" x14ac:dyDescent="0.3">
      <c r="A2664" s="34" t="str">
        <f>+LEFT(Tabla3[[#This Row],[id_detalle]],2)</f>
        <v>03</v>
      </c>
      <c r="B2664" s="46" t="str">
        <f>VLOOKUP((LEFT(Tabla3[[#This Row],[id_detalle]],2)),id_rubro[[id]:[Rubro]],2,0)</f>
        <v>PRODUCTOS INDUSTRIALES Y RELACIONADOS</v>
      </c>
      <c r="C2664" s="36" t="s">
        <v>543</v>
      </c>
      <c r="D2664" s="45" t="str">
        <f>+Tabla3[[#This Row],[id_detalle]]&amp;" "&amp;VLOOKUP(Tabla3[[#This Row],[id_detalle]],rubro_detalle[[Código]:[Rubro Detalle]],2,0)</f>
        <v>03.08.241 Detergentes y otros Productos de Limpieza</v>
      </c>
      <c r="E2664" s="33">
        <f t="shared" si="178"/>
        <v>31</v>
      </c>
      <c r="F2664" s="47" t="str">
        <f t="shared" si="179"/>
        <v>03.08.241-31</v>
      </c>
      <c r="G2664" s="37" t="s">
        <v>3099</v>
      </c>
      <c r="H2664" s="37">
        <v>818</v>
      </c>
    </row>
    <row r="2665" spans="1:8" x14ac:dyDescent="0.3">
      <c r="A2665" s="34" t="str">
        <f>+LEFT(Tabla3[[#This Row],[id_detalle]],2)</f>
        <v>03</v>
      </c>
      <c r="B2665" s="46" t="str">
        <f>VLOOKUP((LEFT(Tabla3[[#This Row],[id_detalle]],2)),id_rubro[[id]:[Rubro]],2,0)</f>
        <v>PRODUCTOS INDUSTRIALES Y RELACIONADOS</v>
      </c>
      <c r="C2665" s="36" t="s">
        <v>545</v>
      </c>
      <c r="D2665" s="45" t="str">
        <f>+Tabla3[[#This Row],[id_detalle]]&amp;" "&amp;VLOOKUP(Tabla3[[#This Row],[id_detalle]],rubro_detalle[[Código]:[Rubro Detalle]],2,0)</f>
        <v>03.08.251 Edulcorantes</v>
      </c>
      <c r="E2665" s="33">
        <f t="shared" si="178"/>
        <v>1</v>
      </c>
      <c r="F2665" s="47" t="str">
        <f t="shared" si="179"/>
        <v>03.08.251-1</v>
      </c>
      <c r="G2665" s="38" t="s">
        <v>4302</v>
      </c>
      <c r="H2665" s="38">
        <v>367</v>
      </c>
    </row>
    <row r="2666" spans="1:8" x14ac:dyDescent="0.3">
      <c r="A2666" s="34" t="str">
        <f>+LEFT(Tabla3[[#This Row],[id_detalle]],2)</f>
        <v>03</v>
      </c>
      <c r="B2666" s="46" t="str">
        <f>VLOOKUP((LEFT(Tabla3[[#This Row],[id_detalle]],2)),id_rubro[[id]:[Rubro]],2,0)</f>
        <v>PRODUCTOS INDUSTRIALES Y RELACIONADOS</v>
      </c>
      <c r="C2666" s="36" t="s">
        <v>545</v>
      </c>
      <c r="D2666" s="45" t="str">
        <f>+Tabla3[[#This Row],[id_detalle]]&amp;" "&amp;VLOOKUP(Tabla3[[#This Row],[id_detalle]],rubro_detalle[[Código]:[Rubro Detalle]],2,0)</f>
        <v>03.08.251 Edulcorantes</v>
      </c>
      <c r="E2666" s="33">
        <f t="shared" si="178"/>
        <v>2</v>
      </c>
      <c r="F2666" s="47" t="str">
        <f t="shared" si="179"/>
        <v>03.08.251-2</v>
      </c>
      <c r="G2666" s="37" t="s">
        <v>3216</v>
      </c>
      <c r="H2666" s="37">
        <v>388</v>
      </c>
    </row>
    <row r="2667" spans="1:8" x14ac:dyDescent="0.3">
      <c r="A2667" s="34" t="str">
        <f>+LEFT(Tabla3[[#This Row],[id_detalle]],2)</f>
        <v>03</v>
      </c>
      <c r="B2667" s="46" t="str">
        <f>VLOOKUP((LEFT(Tabla3[[#This Row],[id_detalle]],2)),id_rubro[[id]:[Rubro]],2,0)</f>
        <v>PRODUCTOS INDUSTRIALES Y RELACIONADOS</v>
      </c>
      <c r="C2667" s="36" t="s">
        <v>545</v>
      </c>
      <c r="D2667" s="45" t="str">
        <f>+Tabla3[[#This Row],[id_detalle]]&amp;" "&amp;VLOOKUP(Tabla3[[#This Row],[id_detalle]],rubro_detalle[[Código]:[Rubro Detalle]],2,0)</f>
        <v>03.08.251 Edulcorantes</v>
      </c>
      <c r="E2667" s="33">
        <f t="shared" si="178"/>
        <v>3</v>
      </c>
      <c r="F2667" s="47" t="str">
        <f t="shared" si="179"/>
        <v>03.08.251-3</v>
      </c>
      <c r="G2667" s="37" t="s">
        <v>4303</v>
      </c>
      <c r="H2667" s="37">
        <v>577</v>
      </c>
    </row>
    <row r="2668" spans="1:8" x14ac:dyDescent="0.3">
      <c r="A2668" s="34" t="str">
        <f>+LEFT(Tabla3[[#This Row],[id_detalle]],2)</f>
        <v>03</v>
      </c>
      <c r="B2668" s="46" t="str">
        <f>VLOOKUP((LEFT(Tabla3[[#This Row],[id_detalle]],2)),id_rubro[[id]:[Rubro]],2,0)</f>
        <v>PRODUCTOS INDUSTRIALES Y RELACIONADOS</v>
      </c>
      <c r="C2668" s="36" t="s">
        <v>545</v>
      </c>
      <c r="D2668" s="45" t="str">
        <f>+Tabla3[[#This Row],[id_detalle]]&amp;" "&amp;VLOOKUP(Tabla3[[#This Row],[id_detalle]],rubro_detalle[[Código]:[Rubro Detalle]],2,0)</f>
        <v>03.08.251 Edulcorantes</v>
      </c>
      <c r="E2668" s="33">
        <f t="shared" ref="E2668:E2670" si="180">+IF(D2668=D2667,E2667+1,1)</f>
        <v>4</v>
      </c>
      <c r="F2668" s="47" t="str">
        <f t="shared" ref="F2668:F2670" si="181">+LEFT(D2668,9)&amp;"-"&amp;E2668</f>
        <v>03.08.251-4</v>
      </c>
      <c r="G2668" s="37" t="s">
        <v>4202</v>
      </c>
      <c r="H2668" s="37">
        <v>655</v>
      </c>
    </row>
    <row r="2669" spans="1:8" x14ac:dyDescent="0.3">
      <c r="A2669" s="34" t="str">
        <f>+LEFT(Tabla3[[#This Row],[id_detalle]],2)</f>
        <v>03</v>
      </c>
      <c r="B2669" s="46" t="str">
        <f>VLOOKUP((LEFT(Tabla3[[#This Row],[id_detalle]],2)),id_rubro[[id]:[Rubro]],2,0)</f>
        <v>PRODUCTOS INDUSTRIALES Y RELACIONADOS</v>
      </c>
      <c r="C2669" s="36" t="s">
        <v>545</v>
      </c>
      <c r="D2669" s="45" t="str">
        <f>+Tabla3[[#This Row],[id_detalle]]&amp;" "&amp;VLOOKUP(Tabla3[[#This Row],[id_detalle]],rubro_detalle[[Código]:[Rubro Detalle]],2,0)</f>
        <v>03.08.251 Edulcorantes</v>
      </c>
      <c r="E2669" s="33">
        <f t="shared" si="180"/>
        <v>5</v>
      </c>
      <c r="F2669" s="47" t="str">
        <f t="shared" si="181"/>
        <v>03.08.251-5</v>
      </c>
      <c r="G2669" s="38" t="s">
        <v>4289</v>
      </c>
      <c r="H2669" s="38">
        <v>679</v>
      </c>
    </row>
    <row r="2670" spans="1:8" x14ac:dyDescent="0.3">
      <c r="A2670" s="34" t="str">
        <f>+LEFT(Tabla3[[#This Row],[id_detalle]],2)</f>
        <v>03</v>
      </c>
      <c r="B2670" s="46" t="str">
        <f>VLOOKUP((LEFT(Tabla3[[#This Row],[id_detalle]],2)),id_rubro[[id]:[Rubro]],2,0)</f>
        <v>PRODUCTOS INDUSTRIALES Y RELACIONADOS</v>
      </c>
      <c r="C2670" s="36" t="s">
        <v>545</v>
      </c>
      <c r="D2670" s="45" t="str">
        <f>+Tabla3[[#This Row],[id_detalle]]&amp;" "&amp;VLOOKUP(Tabla3[[#This Row],[id_detalle]],rubro_detalle[[Código]:[Rubro Detalle]],2,0)</f>
        <v>03.08.251 Edulcorantes</v>
      </c>
      <c r="E2670" s="33">
        <f t="shared" si="180"/>
        <v>6</v>
      </c>
      <c r="F2670" s="47" t="str">
        <f t="shared" si="181"/>
        <v>03.08.251-6</v>
      </c>
      <c r="G2670" s="38" t="s">
        <v>3057</v>
      </c>
      <c r="H2670" s="38">
        <v>693</v>
      </c>
    </row>
    <row r="2671" spans="1:8" x14ac:dyDescent="0.3">
      <c r="A2671" s="34" t="str">
        <f>+LEFT(Tabla3[[#This Row],[id_detalle]],2)</f>
        <v>03</v>
      </c>
      <c r="B2671" s="46" t="str">
        <f>VLOOKUP((LEFT(Tabla3[[#This Row],[id_detalle]],2)),id_rubro[[id]:[Rubro]],2,0)</f>
        <v>PRODUCTOS INDUSTRIALES Y RELACIONADOS</v>
      </c>
      <c r="C2671" s="36" t="s">
        <v>547</v>
      </c>
      <c r="D2671" s="45" t="str">
        <f>+Tabla3[[#This Row],[id_detalle]]&amp;" "&amp;VLOOKUP(Tabla3[[#This Row],[id_detalle]],rubro_detalle[[Código]:[Rubro Detalle]],2,0)</f>
        <v>03.08.261 Explosivos y Municiones</v>
      </c>
      <c r="E2671" s="33">
        <f>+IF(D2671=D2670,E2670+1,1)</f>
        <v>1</v>
      </c>
      <c r="F2671" s="47" t="str">
        <f>+LEFT(D2671,9)&amp;"-"&amp;E2671</f>
        <v>03.08.261-1</v>
      </c>
      <c r="G2671" s="37" t="s">
        <v>4304</v>
      </c>
      <c r="H2671" s="37">
        <v>377</v>
      </c>
    </row>
    <row r="2672" spans="1:8" x14ac:dyDescent="0.3">
      <c r="A2672" s="34" t="str">
        <f>+LEFT(Tabla3[[#This Row],[id_detalle]],2)</f>
        <v>03</v>
      </c>
      <c r="B2672" s="46" t="str">
        <f>VLOOKUP((LEFT(Tabla3[[#This Row],[id_detalle]],2)),id_rubro[[id]:[Rubro]],2,0)</f>
        <v>PRODUCTOS INDUSTRIALES Y RELACIONADOS</v>
      </c>
      <c r="C2672" s="36" t="s">
        <v>547</v>
      </c>
      <c r="D2672" s="45" t="str">
        <f>+Tabla3[[#This Row],[id_detalle]]&amp;" "&amp;VLOOKUP(Tabla3[[#This Row],[id_detalle]],rubro_detalle[[Código]:[Rubro Detalle]],2,0)</f>
        <v>03.08.261 Explosivos y Municiones</v>
      </c>
      <c r="E2672" s="33">
        <f>+IF(D2672=D2671,E2671+1,1)</f>
        <v>2</v>
      </c>
      <c r="F2672" s="47" t="str">
        <f>+LEFT(D2672,9)&amp;"-"&amp;E2672</f>
        <v>03.08.261-2</v>
      </c>
      <c r="G2672" s="37" t="s">
        <v>4305</v>
      </c>
      <c r="H2672" s="37">
        <v>610</v>
      </c>
    </row>
    <row r="2673" spans="1:8" x14ac:dyDescent="0.3">
      <c r="A2673" s="34" t="str">
        <f>+LEFT(Tabla3[[#This Row],[id_detalle]],2)</f>
        <v>03</v>
      </c>
      <c r="B2673" s="46" t="str">
        <f>VLOOKUP((LEFT(Tabla3[[#This Row],[id_detalle]],2)),id_rubro[[id]:[Rubro]],2,0)</f>
        <v>PRODUCTOS INDUSTRIALES Y RELACIONADOS</v>
      </c>
      <c r="C2673" s="36" t="s">
        <v>549</v>
      </c>
      <c r="D2673" s="45" t="str">
        <f>+Tabla3[[#This Row],[id_detalle]]&amp;" "&amp;VLOOKUP(Tabla3[[#This Row],[id_detalle]],rubro_detalle[[Código]:[Rubro Detalle]],2,0)</f>
        <v>03.08.265 Gases Industriales y Medicinales</v>
      </c>
      <c r="E2673" s="33">
        <f>+IF(D2673=D2672,E2672+1,1)</f>
        <v>1</v>
      </c>
      <c r="F2673" s="47" t="str">
        <f>+LEFT(D2673,9)&amp;"-"&amp;E2673</f>
        <v>03.08.265-1</v>
      </c>
      <c r="G2673" s="37" t="s">
        <v>3481</v>
      </c>
      <c r="H2673" s="37">
        <v>160</v>
      </c>
    </row>
    <row r="2674" spans="1:8" x14ac:dyDescent="0.3">
      <c r="A2674" s="34" t="str">
        <f>+LEFT(Tabla3[[#This Row],[id_detalle]],2)</f>
        <v>03</v>
      </c>
      <c r="B2674" s="46" t="str">
        <f>VLOOKUP((LEFT(Tabla3[[#This Row],[id_detalle]],2)),id_rubro[[id]:[Rubro]],2,0)</f>
        <v>PRODUCTOS INDUSTRIALES Y RELACIONADOS</v>
      </c>
      <c r="C2674" s="36" t="s">
        <v>549</v>
      </c>
      <c r="D2674" s="45" t="str">
        <f>+Tabla3[[#This Row],[id_detalle]]&amp;" "&amp;VLOOKUP(Tabla3[[#This Row],[id_detalle]],rubro_detalle[[Código]:[Rubro Detalle]],2,0)</f>
        <v>03.08.265 Gases Industriales y Medicinales</v>
      </c>
      <c r="E2674" s="33">
        <f>+IF(D2674=D2673,E2673+1,1)</f>
        <v>2</v>
      </c>
      <c r="F2674" s="47" t="str">
        <f>+LEFT(D2674,9)&amp;"-"&amp;E2674</f>
        <v>03.08.265-2</v>
      </c>
      <c r="G2674" s="37" t="s">
        <v>4306</v>
      </c>
      <c r="H2674" s="37">
        <v>189</v>
      </c>
    </row>
    <row r="2675" spans="1:8" x14ac:dyDescent="0.3">
      <c r="A2675" s="34" t="str">
        <f>+LEFT(Tabla3[[#This Row],[id_detalle]],2)</f>
        <v>03</v>
      </c>
      <c r="B2675" s="46" t="str">
        <f>VLOOKUP((LEFT(Tabla3[[#This Row],[id_detalle]],2)),id_rubro[[id]:[Rubro]],2,0)</f>
        <v>PRODUCTOS INDUSTRIALES Y RELACIONADOS</v>
      </c>
      <c r="C2675" s="36" t="s">
        <v>549</v>
      </c>
      <c r="D2675" s="45" t="str">
        <f>+Tabla3[[#This Row],[id_detalle]]&amp;" "&amp;VLOOKUP(Tabla3[[#This Row],[id_detalle]],rubro_detalle[[Código]:[Rubro Detalle]],2,0)</f>
        <v>03.08.265 Gases Industriales y Medicinales</v>
      </c>
      <c r="E2675" s="33">
        <f>+IF(D2675=D2674,E2674+1,1)</f>
        <v>3</v>
      </c>
      <c r="F2675" s="47" t="str">
        <f>+LEFT(D2675,9)&amp;"-"&amp;E2675</f>
        <v>03.08.265-3</v>
      </c>
      <c r="G2675" s="38" t="s">
        <v>3495</v>
      </c>
      <c r="H2675" s="38">
        <v>520</v>
      </c>
    </row>
    <row r="2676" spans="1:8" x14ac:dyDescent="0.3">
      <c r="A2676" s="34" t="str">
        <f>+LEFT(Tabla3[[#This Row],[id_detalle]],2)</f>
        <v>03</v>
      </c>
      <c r="B2676" s="46" t="str">
        <f>VLOOKUP((LEFT(Tabla3[[#This Row],[id_detalle]],2)),id_rubro[[id]:[Rubro]],2,0)</f>
        <v>PRODUCTOS INDUSTRIALES Y RELACIONADOS</v>
      </c>
      <c r="C2676" s="36" t="s">
        <v>549</v>
      </c>
      <c r="D2676" s="45" t="str">
        <f>+Tabla3[[#This Row],[id_detalle]]&amp;" "&amp;VLOOKUP(Tabla3[[#This Row],[id_detalle]],rubro_detalle[[Código]:[Rubro Detalle]],2,0)</f>
        <v>03.08.265 Gases Industriales y Medicinales</v>
      </c>
      <c r="E2676" s="33">
        <f t="shared" ref="E2676:E2678" si="182">+IF(D2676=D2675,E2675+1,1)</f>
        <v>4</v>
      </c>
      <c r="F2676" s="47" t="str">
        <f t="shared" ref="F2676:F2678" si="183">+LEFT(D2676,9)&amp;"-"&amp;E2676</f>
        <v>03.08.265-4</v>
      </c>
      <c r="G2676" s="37" t="s">
        <v>4307</v>
      </c>
      <c r="H2676" s="37">
        <v>585</v>
      </c>
    </row>
    <row r="2677" spans="1:8" x14ac:dyDescent="0.3">
      <c r="A2677" s="34" t="str">
        <f>+LEFT(Tabla3[[#This Row],[id_detalle]],2)</f>
        <v>03</v>
      </c>
      <c r="B2677" s="46" t="str">
        <f>VLOOKUP((LEFT(Tabla3[[#This Row],[id_detalle]],2)),id_rubro[[id]:[Rubro]],2,0)</f>
        <v>PRODUCTOS INDUSTRIALES Y RELACIONADOS</v>
      </c>
      <c r="C2677" s="36" t="s">
        <v>549</v>
      </c>
      <c r="D2677" s="45" t="str">
        <f>+Tabla3[[#This Row],[id_detalle]]&amp;" "&amp;VLOOKUP(Tabla3[[#This Row],[id_detalle]],rubro_detalle[[Código]:[Rubro Detalle]],2,0)</f>
        <v>03.08.265 Gases Industriales y Medicinales</v>
      </c>
      <c r="E2677" s="33">
        <f t="shared" si="182"/>
        <v>5</v>
      </c>
      <c r="F2677" s="47" t="str">
        <f t="shared" si="183"/>
        <v>03.08.265-5</v>
      </c>
      <c r="G2677" s="37" t="s">
        <v>4308</v>
      </c>
      <c r="H2677" s="37">
        <v>677</v>
      </c>
    </row>
    <row r="2678" spans="1:8" x14ac:dyDescent="0.3">
      <c r="A2678" s="34" t="str">
        <f>+LEFT(Tabla3[[#This Row],[id_detalle]],2)</f>
        <v>03</v>
      </c>
      <c r="B2678" s="46" t="str">
        <f>VLOOKUP((LEFT(Tabla3[[#This Row],[id_detalle]],2)),id_rubro[[id]:[Rubro]],2,0)</f>
        <v>PRODUCTOS INDUSTRIALES Y RELACIONADOS</v>
      </c>
      <c r="C2678" s="36" t="s">
        <v>549</v>
      </c>
      <c r="D2678" s="45" t="str">
        <f>+Tabla3[[#This Row],[id_detalle]]&amp;" "&amp;VLOOKUP(Tabla3[[#This Row],[id_detalle]],rubro_detalle[[Código]:[Rubro Detalle]],2,0)</f>
        <v>03.08.265 Gases Industriales y Medicinales</v>
      </c>
      <c r="E2678" s="33">
        <f t="shared" si="182"/>
        <v>6</v>
      </c>
      <c r="F2678" s="47" t="str">
        <f t="shared" si="183"/>
        <v>03.08.265-6</v>
      </c>
      <c r="G2678" s="37" t="s">
        <v>4309</v>
      </c>
      <c r="H2678" s="37">
        <v>814</v>
      </c>
    </row>
    <row r="2679" spans="1:8" x14ac:dyDescent="0.3">
      <c r="A2679" s="34" t="str">
        <f>+LEFT(Tabla3[[#This Row],[id_detalle]],2)</f>
        <v>03</v>
      </c>
      <c r="B2679" s="46" t="str">
        <f>VLOOKUP((LEFT(Tabla3[[#This Row],[id_detalle]],2)),id_rubro[[id]:[Rubro]],2,0)</f>
        <v>PRODUCTOS INDUSTRIALES Y RELACIONADOS</v>
      </c>
      <c r="C2679" s="36" t="s">
        <v>551</v>
      </c>
      <c r="D2679" s="45" t="str">
        <f>+Tabla3[[#This Row],[id_detalle]]&amp;" "&amp;VLOOKUP(Tabla3[[#This Row],[id_detalle]],rubro_detalle[[Código]:[Rubro Detalle]],2,0)</f>
        <v>03.08.268 Laboratorio de Análisis</v>
      </c>
      <c r="E2679" s="33">
        <f>+IF(D2679=D2678,E2678+1,1)</f>
        <v>1</v>
      </c>
      <c r="F2679" s="47" t="str">
        <f>+LEFT(D2679,9)&amp;"-"&amp;E2679</f>
        <v>03.08.268-1</v>
      </c>
      <c r="G2679" s="37" t="s">
        <v>4310</v>
      </c>
      <c r="H2679" s="37">
        <v>195</v>
      </c>
    </row>
    <row r="2680" spans="1:8" x14ac:dyDescent="0.3">
      <c r="A2680" s="34" t="str">
        <f>+LEFT(Tabla3[[#This Row],[id_detalle]],2)</f>
        <v>03</v>
      </c>
      <c r="B2680" s="46" t="str">
        <f>VLOOKUP((LEFT(Tabla3[[#This Row],[id_detalle]],2)),id_rubro[[id]:[Rubro]],2,0)</f>
        <v>PRODUCTOS INDUSTRIALES Y RELACIONADOS</v>
      </c>
      <c r="C2680" s="36" t="s">
        <v>551</v>
      </c>
      <c r="D2680" s="45" t="str">
        <f>+Tabla3[[#This Row],[id_detalle]]&amp;" "&amp;VLOOKUP(Tabla3[[#This Row],[id_detalle]],rubro_detalle[[Código]:[Rubro Detalle]],2,0)</f>
        <v>03.08.268 Laboratorio de Análisis</v>
      </c>
      <c r="E2680" s="33">
        <f>+IF(D2680=D2679,E2679+1,1)</f>
        <v>2</v>
      </c>
      <c r="F2680" s="47" t="str">
        <f>+LEFT(D2680,9)&amp;"-"&amp;E2680</f>
        <v>03.08.268-2</v>
      </c>
      <c r="G2680" s="37" t="s">
        <v>4311</v>
      </c>
      <c r="H2680" s="37">
        <v>201</v>
      </c>
    </row>
    <row r="2681" spans="1:8" x14ac:dyDescent="0.3">
      <c r="A2681" s="34" t="str">
        <f>+LEFT(Tabla3[[#This Row],[id_detalle]],2)</f>
        <v>03</v>
      </c>
      <c r="B2681" s="46" t="str">
        <f>VLOOKUP((LEFT(Tabla3[[#This Row],[id_detalle]],2)),id_rubro[[id]:[Rubro]],2,0)</f>
        <v>PRODUCTOS INDUSTRIALES Y RELACIONADOS</v>
      </c>
      <c r="C2681" s="36" t="s">
        <v>551</v>
      </c>
      <c r="D2681" s="45" t="str">
        <f>+Tabla3[[#This Row],[id_detalle]]&amp;" "&amp;VLOOKUP(Tabla3[[#This Row],[id_detalle]],rubro_detalle[[Código]:[Rubro Detalle]],2,0)</f>
        <v>03.08.268 Laboratorio de Análisis</v>
      </c>
      <c r="E2681" s="33">
        <f>+IF(D2681=D2680,E2680+1,1)</f>
        <v>3</v>
      </c>
      <c r="F2681" s="47" t="str">
        <f>+LEFT(D2681,9)&amp;"-"&amp;E2681</f>
        <v>03.08.268-3</v>
      </c>
      <c r="G2681" s="37" t="s">
        <v>4312</v>
      </c>
      <c r="H2681" s="37">
        <v>217</v>
      </c>
    </row>
    <row r="2682" spans="1:8" x14ac:dyDescent="0.3">
      <c r="A2682" s="34" t="str">
        <f>+LEFT(Tabla3[[#This Row],[id_detalle]],2)</f>
        <v>03</v>
      </c>
      <c r="B2682" s="46" t="str">
        <f>VLOOKUP((LEFT(Tabla3[[#This Row],[id_detalle]],2)),id_rubro[[id]:[Rubro]],2,0)</f>
        <v>PRODUCTOS INDUSTRIALES Y RELACIONADOS</v>
      </c>
      <c r="C2682" s="36" t="s">
        <v>551</v>
      </c>
      <c r="D2682" s="45" t="str">
        <f>+Tabla3[[#This Row],[id_detalle]]&amp;" "&amp;VLOOKUP(Tabla3[[#This Row],[id_detalle]],rubro_detalle[[Código]:[Rubro Detalle]],2,0)</f>
        <v>03.08.268 Laboratorio de Análisis</v>
      </c>
      <c r="E2682" s="33">
        <f t="shared" ref="E2682:E2684" si="184">+IF(D2682=D2681,E2681+1,1)</f>
        <v>4</v>
      </c>
      <c r="F2682" s="47" t="str">
        <f t="shared" ref="F2682:F2684" si="185">+LEFT(D2682,9)&amp;"-"&amp;E2682</f>
        <v>03.08.268-4</v>
      </c>
      <c r="G2682" s="37" t="s">
        <v>2963</v>
      </c>
      <c r="H2682" s="37">
        <v>225</v>
      </c>
    </row>
    <row r="2683" spans="1:8" x14ac:dyDescent="0.3">
      <c r="A2683" s="34" t="str">
        <f>+LEFT(Tabla3[[#This Row],[id_detalle]],2)</f>
        <v>03</v>
      </c>
      <c r="B2683" s="46" t="str">
        <f>VLOOKUP((LEFT(Tabla3[[#This Row],[id_detalle]],2)),id_rubro[[id]:[Rubro]],2,0)</f>
        <v>PRODUCTOS INDUSTRIALES Y RELACIONADOS</v>
      </c>
      <c r="C2683" s="36" t="s">
        <v>551</v>
      </c>
      <c r="D2683" s="45" t="str">
        <f>+Tabla3[[#This Row],[id_detalle]]&amp;" "&amp;VLOOKUP(Tabla3[[#This Row],[id_detalle]],rubro_detalle[[Código]:[Rubro Detalle]],2,0)</f>
        <v>03.08.268 Laboratorio de Análisis</v>
      </c>
      <c r="E2683" s="33">
        <f t="shared" si="184"/>
        <v>5</v>
      </c>
      <c r="F2683" s="47" t="str">
        <f t="shared" si="185"/>
        <v>03.08.268-5</v>
      </c>
      <c r="G2683" s="37" t="s">
        <v>4313</v>
      </c>
      <c r="H2683" s="37">
        <v>261</v>
      </c>
    </row>
    <row r="2684" spans="1:8" x14ac:dyDescent="0.3">
      <c r="A2684" s="34" t="str">
        <f>+LEFT(Tabla3[[#This Row],[id_detalle]],2)</f>
        <v>03</v>
      </c>
      <c r="B2684" s="46" t="str">
        <f>VLOOKUP((LEFT(Tabla3[[#This Row],[id_detalle]],2)),id_rubro[[id]:[Rubro]],2,0)</f>
        <v>PRODUCTOS INDUSTRIALES Y RELACIONADOS</v>
      </c>
      <c r="C2684" s="36" t="s">
        <v>551</v>
      </c>
      <c r="D2684" s="45" t="str">
        <f>+Tabla3[[#This Row],[id_detalle]]&amp;" "&amp;VLOOKUP(Tabla3[[#This Row],[id_detalle]],rubro_detalle[[Código]:[Rubro Detalle]],2,0)</f>
        <v>03.08.268 Laboratorio de Análisis</v>
      </c>
      <c r="E2684" s="33">
        <f t="shared" si="184"/>
        <v>6</v>
      </c>
      <c r="F2684" s="47" t="str">
        <f t="shared" si="185"/>
        <v>03.08.268-6</v>
      </c>
      <c r="G2684" s="37" t="s">
        <v>4314</v>
      </c>
      <c r="H2684" s="37">
        <v>283</v>
      </c>
    </row>
    <row r="2685" spans="1:8" x14ac:dyDescent="0.3">
      <c r="A2685" s="34" t="str">
        <f>+LEFT(Tabla3[[#This Row],[id_detalle]],2)</f>
        <v>03</v>
      </c>
      <c r="B2685" s="46" t="str">
        <f>VLOOKUP((LEFT(Tabla3[[#This Row],[id_detalle]],2)),id_rubro[[id]:[Rubro]],2,0)</f>
        <v>PRODUCTOS INDUSTRIALES Y RELACIONADOS</v>
      </c>
      <c r="C2685" s="36" t="s">
        <v>551</v>
      </c>
      <c r="D2685" s="45" t="str">
        <f>+Tabla3[[#This Row],[id_detalle]]&amp;" "&amp;VLOOKUP(Tabla3[[#This Row],[id_detalle]],rubro_detalle[[Código]:[Rubro Detalle]],2,0)</f>
        <v>03.08.268 Laboratorio de Análisis</v>
      </c>
      <c r="E2685" s="33">
        <f t="shared" ref="E2685:E2690" si="186">+IF(D2685=D2684,E2684+1,1)</f>
        <v>7</v>
      </c>
      <c r="F2685" s="47" t="str">
        <f t="shared" ref="F2685:F2690" si="187">+LEFT(D2685,9)&amp;"-"&amp;E2685</f>
        <v>03.08.268-7</v>
      </c>
      <c r="G2685" s="37" t="s">
        <v>2965</v>
      </c>
      <c r="H2685" s="37">
        <v>284</v>
      </c>
    </row>
    <row r="2686" spans="1:8" x14ac:dyDescent="0.3">
      <c r="A2686" s="34" t="str">
        <f>+LEFT(Tabla3[[#This Row],[id_detalle]],2)</f>
        <v>03</v>
      </c>
      <c r="B2686" s="46" t="str">
        <f>VLOOKUP((LEFT(Tabla3[[#This Row],[id_detalle]],2)),id_rubro[[id]:[Rubro]],2,0)</f>
        <v>PRODUCTOS INDUSTRIALES Y RELACIONADOS</v>
      </c>
      <c r="C2686" s="36" t="s">
        <v>551</v>
      </c>
      <c r="D2686" s="45" t="str">
        <f>+Tabla3[[#This Row],[id_detalle]]&amp;" "&amp;VLOOKUP(Tabla3[[#This Row],[id_detalle]],rubro_detalle[[Código]:[Rubro Detalle]],2,0)</f>
        <v>03.08.268 Laboratorio de Análisis</v>
      </c>
      <c r="E2686" s="33">
        <f t="shared" si="186"/>
        <v>8</v>
      </c>
      <c r="F2686" s="47" t="str">
        <f t="shared" si="187"/>
        <v>03.08.268-8</v>
      </c>
      <c r="G2686" s="37" t="s">
        <v>2674</v>
      </c>
      <c r="H2686" s="37">
        <v>286</v>
      </c>
    </row>
    <row r="2687" spans="1:8" x14ac:dyDescent="0.3">
      <c r="A2687" s="34" t="str">
        <f>+LEFT(Tabla3[[#This Row],[id_detalle]],2)</f>
        <v>03</v>
      </c>
      <c r="B2687" s="46" t="str">
        <f>VLOOKUP((LEFT(Tabla3[[#This Row],[id_detalle]],2)),id_rubro[[id]:[Rubro]],2,0)</f>
        <v>PRODUCTOS INDUSTRIALES Y RELACIONADOS</v>
      </c>
      <c r="C2687" s="36" t="s">
        <v>551</v>
      </c>
      <c r="D2687" s="45" t="str">
        <f>+Tabla3[[#This Row],[id_detalle]]&amp;" "&amp;VLOOKUP(Tabla3[[#This Row],[id_detalle]],rubro_detalle[[Código]:[Rubro Detalle]],2,0)</f>
        <v>03.08.268 Laboratorio de Análisis</v>
      </c>
      <c r="E2687" s="33">
        <f t="shared" si="186"/>
        <v>9</v>
      </c>
      <c r="F2687" s="47" t="str">
        <f t="shared" si="187"/>
        <v>03.08.268-9</v>
      </c>
      <c r="G2687" s="37" t="s">
        <v>4315</v>
      </c>
      <c r="H2687" s="37">
        <v>338</v>
      </c>
    </row>
    <row r="2688" spans="1:8" x14ac:dyDescent="0.3">
      <c r="A2688" s="34" t="str">
        <f>+LEFT(Tabla3[[#This Row],[id_detalle]],2)</f>
        <v>03</v>
      </c>
      <c r="B2688" s="46" t="str">
        <f>VLOOKUP((LEFT(Tabla3[[#This Row],[id_detalle]],2)),id_rubro[[id]:[Rubro]],2,0)</f>
        <v>PRODUCTOS INDUSTRIALES Y RELACIONADOS</v>
      </c>
      <c r="C2688" s="36" t="s">
        <v>551</v>
      </c>
      <c r="D2688" s="45" t="str">
        <f>+Tabla3[[#This Row],[id_detalle]]&amp;" "&amp;VLOOKUP(Tabla3[[#This Row],[id_detalle]],rubro_detalle[[Código]:[Rubro Detalle]],2,0)</f>
        <v>03.08.268 Laboratorio de Análisis</v>
      </c>
      <c r="E2688" s="33">
        <f t="shared" si="186"/>
        <v>10</v>
      </c>
      <c r="F2688" s="47" t="str">
        <f t="shared" si="187"/>
        <v>03.08.268-10</v>
      </c>
      <c r="G2688" s="37" t="s">
        <v>4316</v>
      </c>
      <c r="H2688" s="37">
        <v>359</v>
      </c>
    </row>
    <row r="2689" spans="1:8" x14ac:dyDescent="0.3">
      <c r="A2689" s="34" t="str">
        <f>+LEFT(Tabla3[[#This Row],[id_detalle]],2)</f>
        <v>03</v>
      </c>
      <c r="B2689" s="46" t="str">
        <f>VLOOKUP((LEFT(Tabla3[[#This Row],[id_detalle]],2)),id_rubro[[id]:[Rubro]],2,0)</f>
        <v>PRODUCTOS INDUSTRIALES Y RELACIONADOS</v>
      </c>
      <c r="C2689" s="36" t="s">
        <v>551</v>
      </c>
      <c r="D2689" s="45" t="str">
        <f>+Tabla3[[#This Row],[id_detalle]]&amp;" "&amp;VLOOKUP(Tabla3[[#This Row],[id_detalle]],rubro_detalle[[Código]:[Rubro Detalle]],2,0)</f>
        <v>03.08.268 Laboratorio de Análisis</v>
      </c>
      <c r="E2689" s="33">
        <f t="shared" si="186"/>
        <v>11</v>
      </c>
      <c r="F2689" s="47" t="str">
        <f t="shared" si="187"/>
        <v>03.08.268-11</v>
      </c>
      <c r="G2689" s="37" t="s">
        <v>4317</v>
      </c>
      <c r="H2689" s="37">
        <v>372</v>
      </c>
    </row>
    <row r="2690" spans="1:8" x14ac:dyDescent="0.3">
      <c r="A2690" s="34" t="str">
        <f>+LEFT(Tabla3[[#This Row],[id_detalle]],2)</f>
        <v>03</v>
      </c>
      <c r="B2690" s="46" t="str">
        <f>VLOOKUP((LEFT(Tabla3[[#This Row],[id_detalle]],2)),id_rubro[[id]:[Rubro]],2,0)</f>
        <v>PRODUCTOS INDUSTRIALES Y RELACIONADOS</v>
      </c>
      <c r="C2690" s="36" t="s">
        <v>551</v>
      </c>
      <c r="D2690" s="45" t="str">
        <f>+Tabla3[[#This Row],[id_detalle]]&amp;" "&amp;VLOOKUP(Tabla3[[#This Row],[id_detalle]],rubro_detalle[[Código]:[Rubro Detalle]],2,0)</f>
        <v>03.08.268 Laboratorio de Análisis</v>
      </c>
      <c r="E2690" s="33">
        <f t="shared" si="186"/>
        <v>12</v>
      </c>
      <c r="F2690" s="47" t="str">
        <f t="shared" si="187"/>
        <v>03.08.268-12</v>
      </c>
      <c r="G2690" s="37" t="s">
        <v>2980</v>
      </c>
      <c r="H2690" s="37">
        <v>377</v>
      </c>
    </row>
    <row r="2691" spans="1:8" x14ac:dyDescent="0.3">
      <c r="A2691" s="34" t="str">
        <f>+LEFT(Tabla3[[#This Row],[id_detalle]],2)</f>
        <v>03</v>
      </c>
      <c r="B2691" s="46" t="str">
        <f>VLOOKUP((LEFT(Tabla3[[#This Row],[id_detalle]],2)),id_rubro[[id]:[Rubro]],2,0)</f>
        <v>PRODUCTOS INDUSTRIALES Y RELACIONADOS</v>
      </c>
      <c r="C2691" s="36" t="s">
        <v>551</v>
      </c>
      <c r="D2691" s="45" t="str">
        <f>+Tabla3[[#This Row],[id_detalle]]&amp;" "&amp;VLOOKUP(Tabla3[[#This Row],[id_detalle]],rubro_detalle[[Código]:[Rubro Detalle]],2,0)</f>
        <v>03.08.268 Laboratorio de Análisis</v>
      </c>
      <c r="E2691" s="33">
        <f t="shared" ref="E2691:E2702" si="188">+IF(D2691=D2690,E2690+1,1)</f>
        <v>13</v>
      </c>
      <c r="F2691" s="47" t="str">
        <f t="shared" ref="F2691:F2702" si="189">+LEFT(D2691,9)&amp;"-"&amp;E2691</f>
        <v>03.08.268-13</v>
      </c>
      <c r="G2691" s="37" t="s">
        <v>4318</v>
      </c>
      <c r="H2691" s="37">
        <v>483</v>
      </c>
    </row>
    <row r="2692" spans="1:8" x14ac:dyDescent="0.3">
      <c r="A2692" s="34" t="str">
        <f>+LEFT(Tabla3[[#This Row],[id_detalle]],2)</f>
        <v>03</v>
      </c>
      <c r="B2692" s="46" t="str">
        <f>VLOOKUP((LEFT(Tabla3[[#This Row],[id_detalle]],2)),id_rubro[[id]:[Rubro]],2,0)</f>
        <v>PRODUCTOS INDUSTRIALES Y RELACIONADOS</v>
      </c>
      <c r="C2692" s="36" t="s">
        <v>551</v>
      </c>
      <c r="D2692" s="45" t="str">
        <f>+Tabla3[[#This Row],[id_detalle]]&amp;" "&amp;VLOOKUP(Tabla3[[#This Row],[id_detalle]],rubro_detalle[[Código]:[Rubro Detalle]],2,0)</f>
        <v>03.08.268 Laboratorio de Análisis</v>
      </c>
      <c r="E2692" s="33">
        <f t="shared" si="188"/>
        <v>14</v>
      </c>
      <c r="F2692" s="47" t="str">
        <f t="shared" si="189"/>
        <v>03.08.268-14</v>
      </c>
      <c r="G2692" s="37" t="s">
        <v>4319</v>
      </c>
      <c r="H2692" s="37">
        <v>541</v>
      </c>
    </row>
    <row r="2693" spans="1:8" x14ac:dyDescent="0.3">
      <c r="A2693" s="34" t="str">
        <f>+LEFT(Tabla3[[#This Row],[id_detalle]],2)</f>
        <v>03</v>
      </c>
      <c r="B2693" s="46" t="str">
        <f>VLOOKUP((LEFT(Tabla3[[#This Row],[id_detalle]],2)),id_rubro[[id]:[Rubro]],2,0)</f>
        <v>PRODUCTOS INDUSTRIALES Y RELACIONADOS</v>
      </c>
      <c r="C2693" s="36" t="s">
        <v>551</v>
      </c>
      <c r="D2693" s="45" t="str">
        <f>+Tabla3[[#This Row],[id_detalle]]&amp;" "&amp;VLOOKUP(Tabla3[[#This Row],[id_detalle]],rubro_detalle[[Código]:[Rubro Detalle]],2,0)</f>
        <v>03.08.268 Laboratorio de Análisis</v>
      </c>
      <c r="E2693" s="33">
        <f t="shared" si="188"/>
        <v>15</v>
      </c>
      <c r="F2693" s="47" t="str">
        <f t="shared" si="189"/>
        <v>03.08.268-15</v>
      </c>
      <c r="G2693" s="37" t="s">
        <v>4320</v>
      </c>
      <c r="H2693" s="37">
        <v>550</v>
      </c>
    </row>
    <row r="2694" spans="1:8" x14ac:dyDescent="0.3">
      <c r="A2694" s="34" t="str">
        <f>+LEFT(Tabla3[[#This Row],[id_detalle]],2)</f>
        <v>03</v>
      </c>
      <c r="B2694" s="46" t="str">
        <f>VLOOKUP((LEFT(Tabla3[[#This Row],[id_detalle]],2)),id_rubro[[id]:[Rubro]],2,0)</f>
        <v>PRODUCTOS INDUSTRIALES Y RELACIONADOS</v>
      </c>
      <c r="C2694" s="36" t="s">
        <v>551</v>
      </c>
      <c r="D2694" s="45" t="str">
        <f>+Tabla3[[#This Row],[id_detalle]]&amp;" "&amp;VLOOKUP(Tabla3[[#This Row],[id_detalle]],rubro_detalle[[Código]:[Rubro Detalle]],2,0)</f>
        <v>03.08.268 Laboratorio de Análisis</v>
      </c>
      <c r="E2694" s="33">
        <f t="shared" si="188"/>
        <v>16</v>
      </c>
      <c r="F2694" s="47" t="str">
        <f t="shared" si="189"/>
        <v>03.08.268-16</v>
      </c>
      <c r="G2694" s="37" t="s">
        <v>4321</v>
      </c>
      <c r="H2694" s="37">
        <v>573</v>
      </c>
    </row>
    <row r="2695" spans="1:8" x14ac:dyDescent="0.3">
      <c r="A2695" s="34" t="str">
        <f>+LEFT(Tabla3[[#This Row],[id_detalle]],2)</f>
        <v>03</v>
      </c>
      <c r="B2695" s="46" t="str">
        <f>VLOOKUP((LEFT(Tabla3[[#This Row],[id_detalle]],2)),id_rubro[[id]:[Rubro]],2,0)</f>
        <v>PRODUCTOS INDUSTRIALES Y RELACIONADOS</v>
      </c>
      <c r="C2695" s="36" t="s">
        <v>551</v>
      </c>
      <c r="D2695" s="45" t="str">
        <f>+Tabla3[[#This Row],[id_detalle]]&amp;" "&amp;VLOOKUP(Tabla3[[#This Row],[id_detalle]],rubro_detalle[[Código]:[Rubro Detalle]],2,0)</f>
        <v>03.08.268 Laboratorio de Análisis</v>
      </c>
      <c r="E2695" s="33">
        <f t="shared" si="188"/>
        <v>17</v>
      </c>
      <c r="F2695" s="47" t="str">
        <f t="shared" si="189"/>
        <v>03.08.268-17</v>
      </c>
      <c r="G2695" s="37" t="s">
        <v>4272</v>
      </c>
      <c r="H2695" s="37">
        <v>573</v>
      </c>
    </row>
    <row r="2696" spans="1:8" x14ac:dyDescent="0.3">
      <c r="A2696" s="34" t="str">
        <f>+LEFT(Tabla3[[#This Row],[id_detalle]],2)</f>
        <v>03</v>
      </c>
      <c r="B2696" s="46" t="str">
        <f>VLOOKUP((LEFT(Tabla3[[#This Row],[id_detalle]],2)),id_rubro[[id]:[Rubro]],2,0)</f>
        <v>PRODUCTOS INDUSTRIALES Y RELACIONADOS</v>
      </c>
      <c r="C2696" s="36" t="s">
        <v>551</v>
      </c>
      <c r="D2696" s="45" t="str">
        <f>+Tabla3[[#This Row],[id_detalle]]&amp;" "&amp;VLOOKUP(Tabla3[[#This Row],[id_detalle]],rubro_detalle[[Código]:[Rubro Detalle]],2,0)</f>
        <v>03.08.268 Laboratorio de Análisis</v>
      </c>
      <c r="E2696" s="33">
        <f t="shared" si="188"/>
        <v>18</v>
      </c>
      <c r="F2696" s="47" t="str">
        <f t="shared" si="189"/>
        <v>03.08.268-18</v>
      </c>
      <c r="G2696" s="37" t="s">
        <v>4322</v>
      </c>
      <c r="H2696" s="37">
        <v>574</v>
      </c>
    </row>
    <row r="2697" spans="1:8" x14ac:dyDescent="0.3">
      <c r="A2697" s="34" t="str">
        <f>+LEFT(Tabla3[[#This Row],[id_detalle]],2)</f>
        <v>03</v>
      </c>
      <c r="B2697" s="46" t="str">
        <f>VLOOKUP((LEFT(Tabla3[[#This Row],[id_detalle]],2)),id_rubro[[id]:[Rubro]],2,0)</f>
        <v>PRODUCTOS INDUSTRIALES Y RELACIONADOS</v>
      </c>
      <c r="C2697" s="36" t="s">
        <v>551</v>
      </c>
      <c r="D2697" s="45" t="str">
        <f>+Tabla3[[#This Row],[id_detalle]]&amp;" "&amp;VLOOKUP(Tabla3[[#This Row],[id_detalle]],rubro_detalle[[Código]:[Rubro Detalle]],2,0)</f>
        <v>03.08.268 Laboratorio de Análisis</v>
      </c>
      <c r="E2697" s="33">
        <f t="shared" si="188"/>
        <v>19</v>
      </c>
      <c r="F2697" s="47" t="str">
        <f t="shared" si="189"/>
        <v>03.08.268-19</v>
      </c>
      <c r="G2697" s="37" t="s">
        <v>4323</v>
      </c>
      <c r="H2697" s="37">
        <v>576</v>
      </c>
    </row>
    <row r="2698" spans="1:8" x14ac:dyDescent="0.3">
      <c r="A2698" s="34" t="str">
        <f>+LEFT(Tabla3[[#This Row],[id_detalle]],2)</f>
        <v>03</v>
      </c>
      <c r="B2698" s="46" t="str">
        <f>VLOOKUP((LEFT(Tabla3[[#This Row],[id_detalle]],2)),id_rubro[[id]:[Rubro]],2,0)</f>
        <v>PRODUCTOS INDUSTRIALES Y RELACIONADOS</v>
      </c>
      <c r="C2698" s="36" t="s">
        <v>551</v>
      </c>
      <c r="D2698" s="45" t="str">
        <f>+Tabla3[[#This Row],[id_detalle]]&amp;" "&amp;VLOOKUP(Tabla3[[#This Row],[id_detalle]],rubro_detalle[[Código]:[Rubro Detalle]],2,0)</f>
        <v>03.08.268 Laboratorio de Análisis</v>
      </c>
      <c r="E2698" s="33">
        <f t="shared" si="188"/>
        <v>20</v>
      </c>
      <c r="F2698" s="47" t="str">
        <f t="shared" si="189"/>
        <v>03.08.268-20</v>
      </c>
      <c r="G2698" s="37" t="s">
        <v>4324</v>
      </c>
      <c r="H2698" s="37">
        <v>618</v>
      </c>
    </row>
    <row r="2699" spans="1:8" x14ac:dyDescent="0.3">
      <c r="A2699" s="34" t="str">
        <f>+LEFT(Tabla3[[#This Row],[id_detalle]],2)</f>
        <v>03</v>
      </c>
      <c r="B2699" s="46" t="str">
        <f>VLOOKUP((LEFT(Tabla3[[#This Row],[id_detalle]],2)),id_rubro[[id]:[Rubro]],2,0)</f>
        <v>PRODUCTOS INDUSTRIALES Y RELACIONADOS</v>
      </c>
      <c r="C2699" s="36" t="s">
        <v>551</v>
      </c>
      <c r="D2699" s="45" t="str">
        <f>+Tabla3[[#This Row],[id_detalle]]&amp;" "&amp;VLOOKUP(Tabla3[[#This Row],[id_detalle]],rubro_detalle[[Código]:[Rubro Detalle]],2,0)</f>
        <v>03.08.268 Laboratorio de Análisis</v>
      </c>
      <c r="E2699" s="33">
        <f t="shared" si="188"/>
        <v>21</v>
      </c>
      <c r="F2699" s="47" t="str">
        <f t="shared" si="189"/>
        <v>03.08.268-21</v>
      </c>
      <c r="G2699" s="37" t="s">
        <v>4325</v>
      </c>
      <c r="H2699" s="37">
        <v>739</v>
      </c>
    </row>
    <row r="2700" spans="1:8" x14ac:dyDescent="0.3">
      <c r="A2700" s="34" t="str">
        <f>+LEFT(Tabla3[[#This Row],[id_detalle]],2)</f>
        <v>03</v>
      </c>
      <c r="B2700" s="46" t="str">
        <f>VLOOKUP((LEFT(Tabla3[[#This Row],[id_detalle]],2)),id_rubro[[id]:[Rubro]],2,0)</f>
        <v>PRODUCTOS INDUSTRIALES Y RELACIONADOS</v>
      </c>
      <c r="C2700" s="36" t="s">
        <v>551</v>
      </c>
      <c r="D2700" s="45" t="str">
        <f>+Tabla3[[#This Row],[id_detalle]]&amp;" "&amp;VLOOKUP(Tabla3[[#This Row],[id_detalle]],rubro_detalle[[Código]:[Rubro Detalle]],2,0)</f>
        <v>03.08.268 Laboratorio de Análisis</v>
      </c>
      <c r="E2700" s="33">
        <f t="shared" si="188"/>
        <v>22</v>
      </c>
      <c r="F2700" s="47" t="str">
        <f t="shared" si="189"/>
        <v>03.08.268-22</v>
      </c>
      <c r="G2700" s="37" t="s">
        <v>4326</v>
      </c>
      <c r="H2700" s="37">
        <v>742</v>
      </c>
    </row>
    <row r="2701" spans="1:8" x14ac:dyDescent="0.3">
      <c r="A2701" s="34" t="str">
        <f>+LEFT(Tabla3[[#This Row],[id_detalle]],2)</f>
        <v>03</v>
      </c>
      <c r="B2701" s="46" t="str">
        <f>VLOOKUP((LEFT(Tabla3[[#This Row],[id_detalle]],2)),id_rubro[[id]:[Rubro]],2,0)</f>
        <v>PRODUCTOS INDUSTRIALES Y RELACIONADOS</v>
      </c>
      <c r="C2701" s="36" t="s">
        <v>551</v>
      </c>
      <c r="D2701" s="45" t="str">
        <f>+Tabla3[[#This Row],[id_detalle]]&amp;" "&amp;VLOOKUP(Tabla3[[#This Row],[id_detalle]],rubro_detalle[[Código]:[Rubro Detalle]],2,0)</f>
        <v>03.08.268 Laboratorio de Análisis</v>
      </c>
      <c r="E2701" s="33">
        <f t="shared" si="188"/>
        <v>23</v>
      </c>
      <c r="F2701" s="47" t="str">
        <f t="shared" si="189"/>
        <v>03.08.268-23</v>
      </c>
      <c r="G2701" s="37" t="s">
        <v>4327</v>
      </c>
      <c r="H2701" s="37">
        <v>796</v>
      </c>
    </row>
    <row r="2702" spans="1:8" x14ac:dyDescent="0.3">
      <c r="A2702" s="34" t="str">
        <f>+LEFT(Tabla3[[#This Row],[id_detalle]],2)</f>
        <v>03</v>
      </c>
      <c r="B2702" s="46" t="str">
        <f>VLOOKUP((LEFT(Tabla3[[#This Row],[id_detalle]],2)),id_rubro[[id]:[Rubro]],2,0)</f>
        <v>PRODUCTOS INDUSTRIALES Y RELACIONADOS</v>
      </c>
      <c r="C2702" s="36" t="s">
        <v>553</v>
      </c>
      <c r="D2702" s="45" t="str">
        <f>+Tabla3[[#This Row],[id_detalle]]&amp;" "&amp;VLOOKUP(Tabla3[[#This Row],[id_detalle]],rubro_detalle[[Código]:[Rubro Detalle]],2,0)</f>
        <v>03.08.269 Materias Primas para Detergencias</v>
      </c>
      <c r="E2702" s="33">
        <f t="shared" si="188"/>
        <v>1</v>
      </c>
      <c r="F2702" s="47" t="str">
        <f t="shared" si="189"/>
        <v>03.08.269-1</v>
      </c>
      <c r="G2702" s="37" t="s">
        <v>2730</v>
      </c>
      <c r="H2702" s="37">
        <v>201</v>
      </c>
    </row>
    <row r="2703" spans="1:8" x14ac:dyDescent="0.3">
      <c r="A2703" s="34" t="str">
        <f>+LEFT(Tabla3[[#This Row],[id_detalle]],2)</f>
        <v>03</v>
      </c>
      <c r="B2703" s="46" t="str">
        <f>VLOOKUP((LEFT(Tabla3[[#This Row],[id_detalle]],2)),id_rubro[[id]:[Rubro]],2,0)</f>
        <v>PRODUCTOS INDUSTRIALES Y RELACIONADOS</v>
      </c>
      <c r="C2703" s="36" t="s">
        <v>553</v>
      </c>
      <c r="D2703" s="45" t="str">
        <f>+Tabla3[[#This Row],[id_detalle]]&amp;" "&amp;VLOOKUP(Tabla3[[#This Row],[id_detalle]],rubro_detalle[[Código]:[Rubro Detalle]],2,0)</f>
        <v>03.08.269 Materias Primas para Detergencias</v>
      </c>
      <c r="E2703" s="33">
        <f t="shared" ref="E2703:E2721" si="190">+IF(D2703=D2702,E2702+1,1)</f>
        <v>2</v>
      </c>
      <c r="F2703" s="47" t="str">
        <f t="shared" ref="F2703:F2721" si="191">+LEFT(D2703,9)&amp;"-"&amp;E2703</f>
        <v>03.08.269-2</v>
      </c>
      <c r="G2703" s="37" t="s">
        <v>4328</v>
      </c>
      <c r="H2703" s="37">
        <v>639</v>
      </c>
    </row>
    <row r="2704" spans="1:8" x14ac:dyDescent="0.3">
      <c r="A2704" s="34" t="str">
        <f>+LEFT(Tabla3[[#This Row],[id_detalle]],2)</f>
        <v>03</v>
      </c>
      <c r="B2704" s="46" t="str">
        <f>VLOOKUP((LEFT(Tabla3[[#This Row],[id_detalle]],2)),id_rubro[[id]:[Rubro]],2,0)</f>
        <v>PRODUCTOS INDUSTRIALES Y RELACIONADOS</v>
      </c>
      <c r="C2704" s="36" t="s">
        <v>553</v>
      </c>
      <c r="D2704" s="45" t="str">
        <f>+Tabla3[[#This Row],[id_detalle]]&amp;" "&amp;VLOOKUP(Tabla3[[#This Row],[id_detalle]],rubro_detalle[[Código]:[Rubro Detalle]],2,0)</f>
        <v>03.08.269 Materias Primas para Detergencias</v>
      </c>
      <c r="E2704" s="33">
        <f t="shared" si="190"/>
        <v>3</v>
      </c>
      <c r="F2704" s="47" t="str">
        <f t="shared" si="191"/>
        <v>03.08.269-3</v>
      </c>
      <c r="G2704" s="37" t="s">
        <v>4192</v>
      </c>
      <c r="H2704" s="37">
        <v>676</v>
      </c>
    </row>
    <row r="2705" spans="1:8" x14ac:dyDescent="0.3">
      <c r="A2705" s="34" t="str">
        <f>+LEFT(Tabla3[[#This Row],[id_detalle]],2)</f>
        <v>03</v>
      </c>
      <c r="B2705" s="46" t="str">
        <f>VLOOKUP((LEFT(Tabla3[[#This Row],[id_detalle]],2)),id_rubro[[id]:[Rubro]],2,0)</f>
        <v>PRODUCTOS INDUSTRIALES Y RELACIONADOS</v>
      </c>
      <c r="C2705" s="36" t="s">
        <v>553</v>
      </c>
      <c r="D2705" s="45" t="str">
        <f>+Tabla3[[#This Row],[id_detalle]]&amp;" "&amp;VLOOKUP(Tabla3[[#This Row],[id_detalle]],rubro_detalle[[Código]:[Rubro Detalle]],2,0)</f>
        <v>03.08.269 Materias Primas para Detergencias</v>
      </c>
      <c r="E2705" s="33">
        <f t="shared" si="190"/>
        <v>4</v>
      </c>
      <c r="F2705" s="47" t="str">
        <f t="shared" si="191"/>
        <v>03.08.269-4</v>
      </c>
      <c r="G2705" s="37" t="s">
        <v>3319</v>
      </c>
      <c r="H2705" s="37">
        <v>695</v>
      </c>
    </row>
    <row r="2706" spans="1:8" x14ac:dyDescent="0.3">
      <c r="A2706" s="34" t="str">
        <f>+LEFT(Tabla3[[#This Row],[id_detalle]],2)</f>
        <v>03</v>
      </c>
      <c r="B2706" s="46" t="str">
        <f>VLOOKUP((LEFT(Tabla3[[#This Row],[id_detalle]],2)),id_rubro[[id]:[Rubro]],2,0)</f>
        <v>PRODUCTOS INDUSTRIALES Y RELACIONADOS</v>
      </c>
      <c r="C2706" s="36" t="s">
        <v>2246</v>
      </c>
      <c r="D2706" s="45" t="str">
        <f>+Tabla3[[#This Row],[id_detalle]]&amp;" "&amp;VLOOKUP(Tabla3[[#This Row],[id_detalle]],rubro_detalle[[Código]:[Rubro Detalle]],2,0)</f>
        <v>03.08.270 Materias Primas para la Industria Farmaceútica</v>
      </c>
      <c r="E2706" s="33">
        <f t="shared" si="190"/>
        <v>1</v>
      </c>
      <c r="F2706" s="47" t="str">
        <f t="shared" si="191"/>
        <v>03.08.270-1</v>
      </c>
      <c r="G2706" s="37" t="s">
        <v>2730</v>
      </c>
      <c r="H2706" s="37">
        <v>201</v>
      </c>
    </row>
    <row r="2707" spans="1:8" x14ac:dyDescent="0.3">
      <c r="A2707" s="34" t="str">
        <f>+LEFT(Tabla3[[#This Row],[id_detalle]],2)</f>
        <v>03</v>
      </c>
      <c r="B2707" s="46" t="str">
        <f>VLOOKUP((LEFT(Tabla3[[#This Row],[id_detalle]],2)),id_rubro[[id]:[Rubro]],2,0)</f>
        <v>PRODUCTOS INDUSTRIALES Y RELACIONADOS</v>
      </c>
      <c r="C2707" s="36" t="s">
        <v>2246</v>
      </c>
      <c r="D2707" s="45" t="str">
        <f>+Tabla3[[#This Row],[id_detalle]]&amp;" "&amp;VLOOKUP(Tabla3[[#This Row],[id_detalle]],rubro_detalle[[Código]:[Rubro Detalle]],2,0)</f>
        <v>03.08.270 Materias Primas para la Industria Farmaceútica</v>
      </c>
      <c r="E2707" s="33">
        <f t="shared" si="190"/>
        <v>2</v>
      </c>
      <c r="F2707" s="47" t="str">
        <f t="shared" si="191"/>
        <v>03.08.270-2</v>
      </c>
      <c r="G2707" s="37" t="s">
        <v>3316</v>
      </c>
      <c r="H2707" s="37">
        <v>616</v>
      </c>
    </row>
    <row r="2708" spans="1:8" x14ac:dyDescent="0.3">
      <c r="A2708" s="34" t="str">
        <f>+LEFT(Tabla3[[#This Row],[id_detalle]],2)</f>
        <v>03</v>
      </c>
      <c r="B2708" s="46" t="str">
        <f>VLOOKUP((LEFT(Tabla3[[#This Row],[id_detalle]],2)),id_rubro[[id]:[Rubro]],2,0)</f>
        <v>PRODUCTOS INDUSTRIALES Y RELACIONADOS</v>
      </c>
      <c r="C2708" s="36" t="s">
        <v>2246</v>
      </c>
      <c r="D2708" s="45" t="str">
        <f>+Tabla3[[#This Row],[id_detalle]]&amp;" "&amp;VLOOKUP(Tabla3[[#This Row],[id_detalle]],rubro_detalle[[Código]:[Rubro Detalle]],2,0)</f>
        <v>03.08.270 Materias Primas para la Industria Farmaceútica</v>
      </c>
      <c r="E2708" s="33">
        <f t="shared" si="190"/>
        <v>3</v>
      </c>
      <c r="F2708" s="47" t="str">
        <f t="shared" si="191"/>
        <v>03.08.270-3</v>
      </c>
      <c r="G2708" s="37" t="s">
        <v>4328</v>
      </c>
      <c r="H2708" s="37">
        <v>639</v>
      </c>
    </row>
    <row r="2709" spans="1:8" x14ac:dyDescent="0.3">
      <c r="A2709" s="34" t="str">
        <f>+LEFT(Tabla3[[#This Row],[id_detalle]],2)</f>
        <v>03</v>
      </c>
      <c r="B2709" s="46" t="str">
        <f>VLOOKUP((LEFT(Tabla3[[#This Row],[id_detalle]],2)),id_rubro[[id]:[Rubro]],2,0)</f>
        <v>PRODUCTOS INDUSTRIALES Y RELACIONADOS</v>
      </c>
      <c r="C2709" s="36" t="s">
        <v>2246</v>
      </c>
      <c r="D2709" s="45" t="str">
        <f>+Tabla3[[#This Row],[id_detalle]]&amp;" "&amp;VLOOKUP(Tabla3[[#This Row],[id_detalle]],rubro_detalle[[Código]:[Rubro Detalle]],2,0)</f>
        <v>03.08.270 Materias Primas para la Industria Farmaceútica</v>
      </c>
      <c r="E2709" s="33">
        <f t="shared" si="190"/>
        <v>4</v>
      </c>
      <c r="F2709" s="47" t="str">
        <f t="shared" si="191"/>
        <v>03.08.270-4</v>
      </c>
      <c r="G2709" s="37" t="s">
        <v>4202</v>
      </c>
      <c r="H2709" s="37">
        <v>655</v>
      </c>
    </row>
    <row r="2710" spans="1:8" x14ac:dyDescent="0.3">
      <c r="A2710" s="34" t="str">
        <f>+LEFT(Tabla3[[#This Row],[id_detalle]],2)</f>
        <v>03</v>
      </c>
      <c r="B2710" s="46" t="str">
        <f>VLOOKUP((LEFT(Tabla3[[#This Row],[id_detalle]],2)),id_rubro[[id]:[Rubro]],2,0)</f>
        <v>PRODUCTOS INDUSTRIALES Y RELACIONADOS</v>
      </c>
      <c r="C2710" s="36" t="s">
        <v>2246</v>
      </c>
      <c r="D2710" s="45" t="str">
        <f>+Tabla3[[#This Row],[id_detalle]]&amp;" "&amp;VLOOKUP(Tabla3[[#This Row],[id_detalle]],rubro_detalle[[Código]:[Rubro Detalle]],2,0)</f>
        <v>03.08.270 Materias Primas para la Industria Farmaceútica</v>
      </c>
      <c r="E2710" s="33">
        <f t="shared" si="190"/>
        <v>5</v>
      </c>
      <c r="F2710" s="47" t="str">
        <f t="shared" si="191"/>
        <v>03.08.270-5</v>
      </c>
      <c r="G2710" s="37" t="s">
        <v>3319</v>
      </c>
      <c r="H2710" s="37">
        <v>695</v>
      </c>
    </row>
    <row r="2711" spans="1:8" x14ac:dyDescent="0.3">
      <c r="A2711" s="34" t="str">
        <f>+LEFT(Tabla3[[#This Row],[id_detalle]],2)</f>
        <v>03</v>
      </c>
      <c r="B2711" s="46" t="str">
        <f>VLOOKUP((LEFT(Tabla3[[#This Row],[id_detalle]],2)),id_rubro[[id]:[Rubro]],2,0)</f>
        <v>PRODUCTOS INDUSTRIALES Y RELACIONADOS</v>
      </c>
      <c r="C2711" s="36" t="s">
        <v>557</v>
      </c>
      <c r="D2711" s="45" t="str">
        <f>+Tabla3[[#This Row],[id_detalle]]&amp;" "&amp;VLOOKUP(Tabla3[[#This Row],[id_detalle]],rubro_detalle[[Código]:[Rubro Detalle]],2,0)</f>
        <v>03.08.271 Materias Químicas Plásticas</v>
      </c>
      <c r="E2711" s="33">
        <f t="shared" si="190"/>
        <v>1</v>
      </c>
      <c r="F2711" s="47" t="str">
        <f t="shared" si="191"/>
        <v>03.08.271-1</v>
      </c>
      <c r="G2711" s="37" t="s">
        <v>4247</v>
      </c>
      <c r="H2711" s="37">
        <v>200</v>
      </c>
    </row>
    <row r="2712" spans="1:8" x14ac:dyDescent="0.3">
      <c r="A2712" s="34" t="str">
        <f>+LEFT(Tabla3[[#This Row],[id_detalle]],2)</f>
        <v>03</v>
      </c>
      <c r="B2712" s="46" t="str">
        <f>VLOOKUP((LEFT(Tabla3[[#This Row],[id_detalle]],2)),id_rubro[[id]:[Rubro]],2,0)</f>
        <v>PRODUCTOS INDUSTRIALES Y RELACIONADOS</v>
      </c>
      <c r="C2712" s="36" t="s">
        <v>557</v>
      </c>
      <c r="D2712" s="45" t="str">
        <f>+Tabla3[[#This Row],[id_detalle]]&amp;" "&amp;VLOOKUP(Tabla3[[#This Row],[id_detalle]],rubro_detalle[[Código]:[Rubro Detalle]],2,0)</f>
        <v>03.08.271 Materias Químicas Plásticas</v>
      </c>
      <c r="E2712" s="33">
        <f t="shared" si="190"/>
        <v>2</v>
      </c>
      <c r="F2712" s="47" t="str">
        <f t="shared" si="191"/>
        <v>03.08.271-2</v>
      </c>
      <c r="G2712" s="37" t="s">
        <v>2730</v>
      </c>
      <c r="H2712" s="37">
        <v>201</v>
      </c>
    </row>
    <row r="2713" spans="1:8" x14ac:dyDescent="0.3">
      <c r="A2713" s="34" t="str">
        <f>+LEFT(Tabla3[[#This Row],[id_detalle]],2)</f>
        <v>03</v>
      </c>
      <c r="B2713" s="46" t="str">
        <f>VLOOKUP((LEFT(Tabla3[[#This Row],[id_detalle]],2)),id_rubro[[id]:[Rubro]],2,0)</f>
        <v>PRODUCTOS INDUSTRIALES Y RELACIONADOS</v>
      </c>
      <c r="C2713" s="36" t="s">
        <v>557</v>
      </c>
      <c r="D2713" s="45" t="str">
        <f>+Tabla3[[#This Row],[id_detalle]]&amp;" "&amp;VLOOKUP(Tabla3[[#This Row],[id_detalle]],rubro_detalle[[Código]:[Rubro Detalle]],2,0)</f>
        <v>03.08.271 Materias Químicas Plásticas</v>
      </c>
      <c r="E2713" s="33">
        <f t="shared" si="190"/>
        <v>3</v>
      </c>
      <c r="F2713" s="47" t="str">
        <f t="shared" si="191"/>
        <v>03.08.271-3</v>
      </c>
      <c r="G2713" s="37" t="s">
        <v>4213</v>
      </c>
      <c r="H2713" s="37">
        <v>607</v>
      </c>
    </row>
    <row r="2714" spans="1:8" x14ac:dyDescent="0.3">
      <c r="A2714" s="34" t="str">
        <f>+LEFT(Tabla3[[#This Row],[id_detalle]],2)</f>
        <v>03</v>
      </c>
      <c r="B2714" s="46" t="str">
        <f>VLOOKUP((LEFT(Tabla3[[#This Row],[id_detalle]],2)),id_rubro[[id]:[Rubro]],2,0)</f>
        <v>PRODUCTOS INDUSTRIALES Y RELACIONADOS</v>
      </c>
      <c r="C2714" s="36" t="s">
        <v>557</v>
      </c>
      <c r="D2714" s="45" t="str">
        <f>+Tabla3[[#This Row],[id_detalle]]&amp;" "&amp;VLOOKUP(Tabla3[[#This Row],[id_detalle]],rubro_detalle[[Código]:[Rubro Detalle]],2,0)</f>
        <v>03.08.271 Materias Químicas Plásticas</v>
      </c>
      <c r="E2714" s="33">
        <f t="shared" si="190"/>
        <v>4</v>
      </c>
      <c r="F2714" s="47" t="str">
        <f t="shared" si="191"/>
        <v>03.08.271-4</v>
      </c>
      <c r="G2714" s="37" t="s">
        <v>3009</v>
      </c>
      <c r="H2714" s="37">
        <v>609</v>
      </c>
    </row>
    <row r="2715" spans="1:8" x14ac:dyDescent="0.3">
      <c r="A2715" s="34" t="str">
        <f>+LEFT(Tabla3[[#This Row],[id_detalle]],2)</f>
        <v>03</v>
      </c>
      <c r="B2715" s="46" t="str">
        <f>VLOOKUP((LEFT(Tabla3[[#This Row],[id_detalle]],2)),id_rubro[[id]:[Rubro]],2,0)</f>
        <v>PRODUCTOS INDUSTRIALES Y RELACIONADOS</v>
      </c>
      <c r="C2715" s="36" t="s">
        <v>557</v>
      </c>
      <c r="D2715" s="45" t="str">
        <f>+Tabla3[[#This Row],[id_detalle]]&amp;" "&amp;VLOOKUP(Tabla3[[#This Row],[id_detalle]],rubro_detalle[[Código]:[Rubro Detalle]],2,0)</f>
        <v>03.08.271 Materias Químicas Plásticas</v>
      </c>
      <c r="E2715" s="33">
        <f t="shared" si="190"/>
        <v>5</v>
      </c>
      <c r="F2715" s="47" t="str">
        <f t="shared" si="191"/>
        <v>03.08.271-5</v>
      </c>
      <c r="G2715" s="37" t="s">
        <v>4192</v>
      </c>
      <c r="H2715" s="37">
        <v>676</v>
      </c>
    </row>
    <row r="2716" spans="1:8" x14ac:dyDescent="0.3">
      <c r="A2716" s="34" t="str">
        <f>+LEFT(Tabla3[[#This Row],[id_detalle]],2)</f>
        <v>03</v>
      </c>
      <c r="B2716" s="46" t="str">
        <f>VLOOKUP((LEFT(Tabla3[[#This Row],[id_detalle]],2)),id_rubro[[id]:[Rubro]],2,0)</f>
        <v>PRODUCTOS INDUSTRIALES Y RELACIONADOS</v>
      </c>
      <c r="C2716" s="36" t="s">
        <v>559</v>
      </c>
      <c r="D2716" s="45" t="str">
        <f>+Tabla3[[#This Row],[id_detalle]]&amp;" "&amp;VLOOKUP(Tabla3[[#This Row],[id_detalle]],rubro_detalle[[Código]:[Rubro Detalle]],2,0)</f>
        <v>03.08.273 Metanol</v>
      </c>
      <c r="E2716" s="33">
        <f t="shared" si="190"/>
        <v>1</v>
      </c>
      <c r="F2716" s="47" t="str">
        <f t="shared" si="191"/>
        <v>03.08.273-1</v>
      </c>
      <c r="G2716" s="37" t="s">
        <v>4329</v>
      </c>
      <c r="H2716" s="37">
        <v>620</v>
      </c>
    </row>
    <row r="2717" spans="1:8" x14ac:dyDescent="0.3">
      <c r="A2717" s="34" t="str">
        <f>+LEFT(Tabla3[[#This Row],[id_detalle]],2)</f>
        <v>03</v>
      </c>
      <c r="B2717" s="46" t="str">
        <f>VLOOKUP((LEFT(Tabla3[[#This Row],[id_detalle]],2)),id_rubro[[id]:[Rubro]],2,0)</f>
        <v>PRODUCTOS INDUSTRIALES Y RELACIONADOS</v>
      </c>
      <c r="C2717" s="36" t="s">
        <v>561</v>
      </c>
      <c r="D2717" s="45" t="str">
        <f>+Tabla3[[#This Row],[id_detalle]]&amp;" "&amp;VLOOKUP(Tabla3[[#This Row],[id_detalle]],rubro_detalle[[Código]:[Rubro Detalle]],2,0)</f>
        <v>03.08.275 Pgmentos y Materias Primas para la Industria Cosmética</v>
      </c>
      <c r="E2717" s="33">
        <f t="shared" si="190"/>
        <v>1</v>
      </c>
      <c r="F2717" s="47" t="str">
        <f t="shared" si="191"/>
        <v>03.08.275-1</v>
      </c>
      <c r="G2717" s="37" t="s">
        <v>2730</v>
      </c>
      <c r="H2717" s="37">
        <v>201</v>
      </c>
    </row>
    <row r="2718" spans="1:8" x14ac:dyDescent="0.3">
      <c r="A2718" s="34" t="str">
        <f>+LEFT(Tabla3[[#This Row],[id_detalle]],2)</f>
        <v>03</v>
      </c>
      <c r="B2718" s="46" t="str">
        <f>VLOOKUP((LEFT(Tabla3[[#This Row],[id_detalle]],2)),id_rubro[[id]:[Rubro]],2,0)</f>
        <v>PRODUCTOS INDUSTRIALES Y RELACIONADOS</v>
      </c>
      <c r="C2718" s="36" t="s">
        <v>561</v>
      </c>
      <c r="D2718" s="45" t="str">
        <f>+Tabla3[[#This Row],[id_detalle]]&amp;" "&amp;VLOOKUP(Tabla3[[#This Row],[id_detalle]],rubro_detalle[[Código]:[Rubro Detalle]],2,0)</f>
        <v>03.08.275 Pgmentos y Materias Primas para la Industria Cosmética</v>
      </c>
      <c r="E2718" s="33">
        <f t="shared" si="190"/>
        <v>2</v>
      </c>
      <c r="F2718" s="47" t="str">
        <f t="shared" si="191"/>
        <v>03.08.275-2</v>
      </c>
      <c r="G2718" s="37" t="s">
        <v>4328</v>
      </c>
      <c r="H2718" s="37">
        <v>639</v>
      </c>
    </row>
    <row r="2719" spans="1:8" x14ac:dyDescent="0.3">
      <c r="A2719" s="34" t="str">
        <f>+LEFT(Tabla3[[#This Row],[id_detalle]],2)</f>
        <v>03</v>
      </c>
      <c r="B2719" s="46" t="str">
        <f>VLOOKUP((LEFT(Tabla3[[#This Row],[id_detalle]],2)),id_rubro[[id]:[Rubro]],2,0)</f>
        <v>PRODUCTOS INDUSTRIALES Y RELACIONADOS</v>
      </c>
      <c r="C2719" s="36" t="s">
        <v>563</v>
      </c>
      <c r="D2719" s="45" t="str">
        <f>+Tabla3[[#This Row],[id_detalle]]&amp;" "&amp;VLOOKUP(Tabla3[[#This Row],[id_detalle]],rubro_detalle[[Código]:[Rubro Detalle]],2,0)</f>
        <v>03.08.277 Pigmentos y Materias Primas para la Industris del Plástico y Pinturas</v>
      </c>
      <c r="E2719" s="33">
        <f t="shared" si="190"/>
        <v>1</v>
      </c>
      <c r="F2719" s="47" t="str">
        <f t="shared" si="191"/>
        <v>03.08.277-1</v>
      </c>
      <c r="G2719" s="37" t="s">
        <v>4247</v>
      </c>
      <c r="H2719" s="37">
        <v>200</v>
      </c>
    </row>
    <row r="2720" spans="1:8" x14ac:dyDescent="0.3">
      <c r="A2720" s="34" t="str">
        <f>+LEFT(Tabla3[[#This Row],[id_detalle]],2)</f>
        <v>03</v>
      </c>
      <c r="B2720" s="46" t="str">
        <f>VLOOKUP((LEFT(Tabla3[[#This Row],[id_detalle]],2)),id_rubro[[id]:[Rubro]],2,0)</f>
        <v>PRODUCTOS INDUSTRIALES Y RELACIONADOS</v>
      </c>
      <c r="C2720" s="36" t="s">
        <v>563</v>
      </c>
      <c r="D2720" s="45" t="str">
        <f>+Tabla3[[#This Row],[id_detalle]]&amp;" "&amp;VLOOKUP(Tabla3[[#This Row],[id_detalle]],rubro_detalle[[Código]:[Rubro Detalle]],2,0)</f>
        <v>03.08.277 Pigmentos y Materias Primas para la Industris del Plástico y Pinturas</v>
      </c>
      <c r="E2720" s="33">
        <f t="shared" si="190"/>
        <v>2</v>
      </c>
      <c r="F2720" s="47" t="str">
        <f t="shared" si="191"/>
        <v>03.08.277-2</v>
      </c>
      <c r="G2720" s="37" t="s">
        <v>2730</v>
      </c>
      <c r="H2720" s="37">
        <v>201</v>
      </c>
    </row>
    <row r="2721" spans="1:8" x14ac:dyDescent="0.3">
      <c r="A2721" s="34" t="str">
        <f>+LEFT(Tabla3[[#This Row],[id_detalle]],2)</f>
        <v>03</v>
      </c>
      <c r="B2721" s="46" t="str">
        <f>VLOOKUP((LEFT(Tabla3[[#This Row],[id_detalle]],2)),id_rubro[[id]:[Rubro]],2,0)</f>
        <v>PRODUCTOS INDUSTRIALES Y RELACIONADOS</v>
      </c>
      <c r="C2721" s="36" t="s">
        <v>563</v>
      </c>
      <c r="D2721" s="45" t="str">
        <f>+Tabla3[[#This Row],[id_detalle]]&amp;" "&amp;VLOOKUP(Tabla3[[#This Row],[id_detalle]],rubro_detalle[[Código]:[Rubro Detalle]],2,0)</f>
        <v>03.08.277 Pigmentos y Materias Primas para la Industris del Plástico y Pinturas</v>
      </c>
      <c r="E2721" s="33">
        <f t="shared" si="190"/>
        <v>3</v>
      </c>
      <c r="F2721" s="47" t="str">
        <f t="shared" si="191"/>
        <v>03.08.277-3</v>
      </c>
      <c r="G2721" s="37" t="s">
        <v>2693</v>
      </c>
      <c r="H2721" s="37">
        <v>239</v>
      </c>
    </row>
    <row r="2722" spans="1:8" x14ac:dyDescent="0.3">
      <c r="A2722" s="34" t="str">
        <f>+LEFT(Tabla3[[#This Row],[id_detalle]],2)</f>
        <v>03</v>
      </c>
      <c r="B2722" s="46" t="str">
        <f>VLOOKUP((LEFT(Tabla3[[#This Row],[id_detalle]],2)),id_rubro[[id]:[Rubro]],2,0)</f>
        <v>PRODUCTOS INDUSTRIALES Y RELACIONADOS</v>
      </c>
      <c r="C2722" s="36" t="s">
        <v>563</v>
      </c>
      <c r="D2722" s="45" t="str">
        <f>+Tabla3[[#This Row],[id_detalle]]&amp;" "&amp;VLOOKUP(Tabla3[[#This Row],[id_detalle]],rubro_detalle[[Código]:[Rubro Detalle]],2,0)</f>
        <v>03.08.277 Pigmentos y Materias Primas para la Industris del Plástico y Pinturas</v>
      </c>
      <c r="E2722" s="33">
        <f t="shared" ref="E2722:E2724" si="192">+IF(D2722=D2721,E2721+1,1)</f>
        <v>4</v>
      </c>
      <c r="F2722" s="47" t="str">
        <f t="shared" ref="F2722:F2724" si="193">+LEFT(D2722,9)&amp;"-"&amp;E2722</f>
        <v>03.08.277-4</v>
      </c>
      <c r="G2722" s="37" t="s">
        <v>4330</v>
      </c>
      <c r="H2722" s="37">
        <v>342</v>
      </c>
    </row>
    <row r="2723" spans="1:8" x14ac:dyDescent="0.3">
      <c r="A2723" s="34" t="str">
        <f>+LEFT(Tabla3[[#This Row],[id_detalle]],2)</f>
        <v>03</v>
      </c>
      <c r="B2723" s="46" t="str">
        <f>VLOOKUP((LEFT(Tabla3[[#This Row],[id_detalle]],2)),id_rubro[[id]:[Rubro]],2,0)</f>
        <v>PRODUCTOS INDUSTRIALES Y RELACIONADOS</v>
      </c>
      <c r="C2723" s="36" t="s">
        <v>563</v>
      </c>
      <c r="D2723" s="45" t="str">
        <f>+Tabla3[[#This Row],[id_detalle]]&amp;" "&amp;VLOOKUP(Tabla3[[#This Row],[id_detalle]],rubro_detalle[[Código]:[Rubro Detalle]],2,0)</f>
        <v>03.08.277 Pigmentos y Materias Primas para la Industris del Plástico y Pinturas</v>
      </c>
      <c r="E2723" s="33">
        <f t="shared" si="192"/>
        <v>5</v>
      </c>
      <c r="F2723" s="47" t="str">
        <f t="shared" si="193"/>
        <v>03.08.277-5</v>
      </c>
      <c r="G2723" s="37" t="s">
        <v>4331</v>
      </c>
      <c r="H2723" s="37">
        <v>506</v>
      </c>
    </row>
    <row r="2724" spans="1:8" x14ac:dyDescent="0.3">
      <c r="A2724" s="34" t="str">
        <f>+LEFT(Tabla3[[#This Row],[id_detalle]],2)</f>
        <v>03</v>
      </c>
      <c r="B2724" s="46" t="str">
        <f>VLOOKUP((LEFT(Tabla3[[#This Row],[id_detalle]],2)),id_rubro[[id]:[Rubro]],2,0)</f>
        <v>PRODUCTOS INDUSTRIALES Y RELACIONADOS</v>
      </c>
      <c r="C2724" s="36" t="s">
        <v>563</v>
      </c>
      <c r="D2724" s="45" t="str">
        <f>+Tabla3[[#This Row],[id_detalle]]&amp;" "&amp;VLOOKUP(Tabla3[[#This Row],[id_detalle]],rubro_detalle[[Código]:[Rubro Detalle]],2,0)</f>
        <v>03.08.277 Pigmentos y Materias Primas para la Industris del Plástico y Pinturas</v>
      </c>
      <c r="E2724" s="33">
        <f t="shared" si="192"/>
        <v>6</v>
      </c>
      <c r="F2724" s="47" t="str">
        <f t="shared" si="193"/>
        <v>03.08.277-6</v>
      </c>
      <c r="G2724" s="37" t="s">
        <v>4202</v>
      </c>
      <c r="H2724" s="37">
        <v>655</v>
      </c>
    </row>
    <row r="2725" spans="1:8" x14ac:dyDescent="0.3">
      <c r="A2725" s="34" t="str">
        <f>+LEFT(Tabla3[[#This Row],[id_detalle]],2)</f>
        <v>03</v>
      </c>
      <c r="B2725" s="46" t="str">
        <f>VLOOKUP((LEFT(Tabla3[[#This Row],[id_detalle]],2)),id_rubro[[id]:[Rubro]],2,0)</f>
        <v>PRODUCTOS INDUSTRIALES Y RELACIONADOS</v>
      </c>
      <c r="C2725" s="36" t="s">
        <v>563</v>
      </c>
      <c r="D2725" s="45" t="str">
        <f>+Tabla3[[#This Row],[id_detalle]]&amp;" "&amp;VLOOKUP(Tabla3[[#This Row],[id_detalle]],rubro_detalle[[Código]:[Rubro Detalle]],2,0)</f>
        <v>03.08.277 Pigmentos y Materias Primas para la Industris del Plástico y Pinturas</v>
      </c>
      <c r="E2725" s="33">
        <f>+IF(D2725=D2724,E2724+1,1)</f>
        <v>7</v>
      </c>
      <c r="F2725" s="47" t="str">
        <f>+LEFT(D2725,9)&amp;"-"&amp;E2725</f>
        <v>03.08.277-7</v>
      </c>
      <c r="G2725" s="37" t="s">
        <v>3034</v>
      </c>
      <c r="H2725" s="37">
        <v>742</v>
      </c>
    </row>
    <row r="2726" spans="1:8" x14ac:dyDescent="0.3">
      <c r="A2726" s="34" t="str">
        <f>+LEFT(Tabla3[[#This Row],[id_detalle]],2)</f>
        <v>03</v>
      </c>
      <c r="B2726" s="46" t="str">
        <f>VLOOKUP((LEFT(Tabla3[[#This Row],[id_detalle]],2)),id_rubro[[id]:[Rubro]],2,0)</f>
        <v>PRODUCTOS INDUSTRIALES Y RELACIONADOS</v>
      </c>
      <c r="C2726" s="36" t="s">
        <v>565</v>
      </c>
      <c r="D2726" s="45" t="str">
        <f>+Tabla3[[#This Row],[id_detalle]]&amp;" "&amp;VLOOKUP(Tabla3[[#This Row],[id_detalle]],rubro_detalle[[Código]:[Rubro Detalle]],2,0)</f>
        <v>03.08.281 Pinturas, Barnices, Esmaltes,Diluyentes, Tierra de Colores y Productos Similares o Conexos</v>
      </c>
      <c r="E2726" s="33">
        <f>+IF(D2726=D2725,E2725+1,1)</f>
        <v>1</v>
      </c>
      <c r="F2726" s="47" t="str">
        <f>+LEFT(D2726,9)&amp;"-"&amp;E2726</f>
        <v>03.08.281-1</v>
      </c>
      <c r="G2726" s="37" t="s">
        <v>4221</v>
      </c>
      <c r="H2726" s="37">
        <v>244</v>
      </c>
    </row>
    <row r="2727" spans="1:8" x14ac:dyDescent="0.3">
      <c r="A2727" s="34" t="str">
        <f>+LEFT(Tabla3[[#This Row],[id_detalle]],2)</f>
        <v>03</v>
      </c>
      <c r="B2727" s="46" t="str">
        <f>VLOOKUP((LEFT(Tabla3[[#This Row],[id_detalle]],2)),id_rubro[[id]:[Rubro]],2,0)</f>
        <v>PRODUCTOS INDUSTRIALES Y RELACIONADOS</v>
      </c>
      <c r="C2727" s="36" t="s">
        <v>565</v>
      </c>
      <c r="D2727" s="45" t="str">
        <f>+Tabla3[[#This Row],[id_detalle]]&amp;" "&amp;VLOOKUP(Tabla3[[#This Row],[id_detalle]],rubro_detalle[[Código]:[Rubro Detalle]],2,0)</f>
        <v>03.08.281 Pinturas, Barnices, Esmaltes,Diluyentes, Tierra de Colores y Productos Similares o Conexos</v>
      </c>
      <c r="E2727" s="33">
        <f>+IF(D2727=D2726,E2726+1,1)</f>
        <v>2</v>
      </c>
      <c r="F2727" s="47" t="str">
        <f>+LEFT(D2727,9)&amp;"-"&amp;E2727</f>
        <v>03.08.281-2</v>
      </c>
      <c r="G2727" s="37" t="s">
        <v>4332</v>
      </c>
      <c r="H2727" s="37">
        <v>302</v>
      </c>
    </row>
    <row r="2728" spans="1:8" x14ac:dyDescent="0.3">
      <c r="A2728" s="34" t="str">
        <f>+LEFT(Tabla3[[#This Row],[id_detalle]],2)</f>
        <v>03</v>
      </c>
      <c r="B2728" s="46" t="str">
        <f>VLOOKUP((LEFT(Tabla3[[#This Row],[id_detalle]],2)),id_rubro[[id]:[Rubro]],2,0)</f>
        <v>PRODUCTOS INDUSTRIALES Y RELACIONADOS</v>
      </c>
      <c r="C2728" s="36" t="s">
        <v>565</v>
      </c>
      <c r="D2728" s="45" t="str">
        <f>+Tabla3[[#This Row],[id_detalle]]&amp;" "&amp;VLOOKUP(Tabla3[[#This Row],[id_detalle]],rubro_detalle[[Código]:[Rubro Detalle]],2,0)</f>
        <v>03.08.281 Pinturas, Barnices, Esmaltes,Diluyentes, Tierra de Colores y Productos Similares o Conexos</v>
      </c>
      <c r="E2728" s="33">
        <f>+IF(D2728=D2727,E2727+1,1)</f>
        <v>3</v>
      </c>
      <c r="F2728" s="47" t="str">
        <f>+LEFT(D2728,9)&amp;"-"&amp;E2728</f>
        <v>03.08.281-3</v>
      </c>
      <c r="G2728" s="37" t="s">
        <v>4333</v>
      </c>
      <c r="H2728" s="37">
        <v>337</v>
      </c>
    </row>
    <row r="2729" spans="1:8" x14ac:dyDescent="0.3">
      <c r="A2729" s="34" t="str">
        <f>+LEFT(Tabla3[[#This Row],[id_detalle]],2)</f>
        <v>03</v>
      </c>
      <c r="B2729" s="46" t="str">
        <f>VLOOKUP((LEFT(Tabla3[[#This Row],[id_detalle]],2)),id_rubro[[id]:[Rubro]],2,0)</f>
        <v>PRODUCTOS INDUSTRIALES Y RELACIONADOS</v>
      </c>
      <c r="C2729" s="36" t="s">
        <v>565</v>
      </c>
      <c r="D2729" s="45" t="str">
        <f>+Tabla3[[#This Row],[id_detalle]]&amp;" "&amp;VLOOKUP(Tabla3[[#This Row],[id_detalle]],rubro_detalle[[Código]:[Rubro Detalle]],2,0)</f>
        <v>03.08.281 Pinturas, Barnices, Esmaltes,Diluyentes, Tierra de Colores y Productos Similares o Conexos</v>
      </c>
      <c r="E2729" s="33">
        <f t="shared" ref="E2729:E2731" si="194">+IF(D2729=D2728,E2728+1,1)</f>
        <v>4</v>
      </c>
      <c r="F2729" s="47" t="str">
        <f t="shared" ref="F2729:F2731" si="195">+LEFT(D2729,9)&amp;"-"&amp;E2729</f>
        <v>03.08.281-4</v>
      </c>
      <c r="G2729" s="37" t="s">
        <v>4334</v>
      </c>
      <c r="H2729" s="37">
        <v>378</v>
      </c>
    </row>
    <row r="2730" spans="1:8" x14ac:dyDescent="0.3">
      <c r="A2730" s="34" t="str">
        <f>+LEFT(Tabla3[[#This Row],[id_detalle]],2)</f>
        <v>03</v>
      </c>
      <c r="B2730" s="46" t="str">
        <f>VLOOKUP((LEFT(Tabla3[[#This Row],[id_detalle]],2)),id_rubro[[id]:[Rubro]],2,0)</f>
        <v>PRODUCTOS INDUSTRIALES Y RELACIONADOS</v>
      </c>
      <c r="C2730" s="36" t="s">
        <v>565</v>
      </c>
      <c r="D2730" s="45" t="str">
        <f>+Tabla3[[#This Row],[id_detalle]]&amp;" "&amp;VLOOKUP(Tabla3[[#This Row],[id_detalle]],rubro_detalle[[Código]:[Rubro Detalle]],2,0)</f>
        <v>03.08.281 Pinturas, Barnices, Esmaltes,Diluyentes, Tierra de Colores y Productos Similares o Conexos</v>
      </c>
      <c r="E2730" s="33">
        <f t="shared" si="194"/>
        <v>5</v>
      </c>
      <c r="F2730" s="47" t="str">
        <f t="shared" si="195"/>
        <v>03.08.281-5</v>
      </c>
      <c r="G2730" s="37" t="s">
        <v>4335</v>
      </c>
      <c r="H2730" s="37">
        <v>381</v>
      </c>
    </row>
    <row r="2731" spans="1:8" x14ac:dyDescent="0.3">
      <c r="A2731" s="34" t="str">
        <f>+LEFT(Tabla3[[#This Row],[id_detalle]],2)</f>
        <v>03</v>
      </c>
      <c r="B2731" s="46" t="str">
        <f>VLOOKUP((LEFT(Tabla3[[#This Row],[id_detalle]],2)),id_rubro[[id]:[Rubro]],2,0)</f>
        <v>PRODUCTOS INDUSTRIALES Y RELACIONADOS</v>
      </c>
      <c r="C2731" s="36" t="s">
        <v>565</v>
      </c>
      <c r="D2731" s="45" t="str">
        <f>+Tabla3[[#This Row],[id_detalle]]&amp;" "&amp;VLOOKUP(Tabla3[[#This Row],[id_detalle]],rubro_detalle[[Código]:[Rubro Detalle]],2,0)</f>
        <v>03.08.281 Pinturas, Barnices, Esmaltes,Diluyentes, Tierra de Colores y Productos Similares o Conexos</v>
      </c>
      <c r="E2731" s="33">
        <f t="shared" si="194"/>
        <v>6</v>
      </c>
      <c r="F2731" s="47" t="str">
        <f t="shared" si="195"/>
        <v>03.08.281-6</v>
      </c>
      <c r="G2731" s="37" t="s">
        <v>4336</v>
      </c>
      <c r="H2731" s="37">
        <v>395</v>
      </c>
    </row>
    <row r="2732" spans="1:8" x14ac:dyDescent="0.3">
      <c r="A2732" s="34" t="str">
        <f>+LEFT(Tabla3[[#This Row],[id_detalle]],2)</f>
        <v>03</v>
      </c>
      <c r="B2732" s="46" t="str">
        <f>VLOOKUP((LEFT(Tabla3[[#This Row],[id_detalle]],2)),id_rubro[[id]:[Rubro]],2,0)</f>
        <v>PRODUCTOS INDUSTRIALES Y RELACIONADOS</v>
      </c>
      <c r="C2732" s="36" t="s">
        <v>565</v>
      </c>
      <c r="D2732" s="45" t="str">
        <f>+Tabla3[[#This Row],[id_detalle]]&amp;" "&amp;VLOOKUP(Tabla3[[#This Row],[id_detalle]],rubro_detalle[[Código]:[Rubro Detalle]],2,0)</f>
        <v>03.08.281 Pinturas, Barnices, Esmaltes,Diluyentes, Tierra de Colores y Productos Similares o Conexos</v>
      </c>
      <c r="E2732" s="33">
        <f t="shared" ref="E2732:E2737" si="196">+IF(D2732=D2731,E2731+1,1)</f>
        <v>7</v>
      </c>
      <c r="F2732" s="47" t="str">
        <f t="shared" ref="F2732:F2737" si="197">+LEFT(D2732,9)&amp;"-"&amp;E2732</f>
        <v>03.08.281-7</v>
      </c>
      <c r="G2732" s="37" t="s">
        <v>4337</v>
      </c>
      <c r="H2732" s="37">
        <v>403</v>
      </c>
    </row>
    <row r="2733" spans="1:8" x14ac:dyDescent="0.3">
      <c r="A2733" s="34" t="str">
        <f>+LEFT(Tabla3[[#This Row],[id_detalle]],2)</f>
        <v>03</v>
      </c>
      <c r="B2733" s="46" t="str">
        <f>VLOOKUP((LEFT(Tabla3[[#This Row],[id_detalle]],2)),id_rubro[[id]:[Rubro]],2,0)</f>
        <v>PRODUCTOS INDUSTRIALES Y RELACIONADOS</v>
      </c>
      <c r="C2733" s="36" t="s">
        <v>565</v>
      </c>
      <c r="D2733" s="45" t="str">
        <f>+Tabla3[[#This Row],[id_detalle]]&amp;" "&amp;VLOOKUP(Tabla3[[#This Row],[id_detalle]],rubro_detalle[[Código]:[Rubro Detalle]],2,0)</f>
        <v>03.08.281 Pinturas, Barnices, Esmaltes,Diluyentes, Tierra de Colores y Productos Similares o Conexos</v>
      </c>
      <c r="E2733" s="33">
        <f t="shared" si="196"/>
        <v>8</v>
      </c>
      <c r="F2733" s="47" t="str">
        <f t="shared" si="197"/>
        <v>03.08.281-8</v>
      </c>
      <c r="G2733" s="37" t="s">
        <v>4338</v>
      </c>
      <c r="H2733" s="37">
        <v>438</v>
      </c>
    </row>
    <row r="2734" spans="1:8" x14ac:dyDescent="0.3">
      <c r="A2734" s="34" t="str">
        <f>+LEFT(Tabla3[[#This Row],[id_detalle]],2)</f>
        <v>03</v>
      </c>
      <c r="B2734" s="46" t="str">
        <f>VLOOKUP((LEFT(Tabla3[[#This Row],[id_detalle]],2)),id_rubro[[id]:[Rubro]],2,0)</f>
        <v>PRODUCTOS INDUSTRIALES Y RELACIONADOS</v>
      </c>
      <c r="C2734" s="36" t="s">
        <v>565</v>
      </c>
      <c r="D2734" s="45" t="str">
        <f>+Tabla3[[#This Row],[id_detalle]]&amp;" "&amp;VLOOKUP(Tabla3[[#This Row],[id_detalle]],rubro_detalle[[Código]:[Rubro Detalle]],2,0)</f>
        <v>03.08.281 Pinturas, Barnices, Esmaltes,Diluyentes, Tierra de Colores y Productos Similares o Conexos</v>
      </c>
      <c r="E2734" s="33">
        <f t="shared" si="196"/>
        <v>9</v>
      </c>
      <c r="F2734" s="47" t="str">
        <f t="shared" si="197"/>
        <v>03.08.281-9</v>
      </c>
      <c r="G2734" s="37" t="s">
        <v>4331</v>
      </c>
      <c r="H2734" s="37">
        <v>506</v>
      </c>
    </row>
    <row r="2735" spans="1:8" x14ac:dyDescent="0.3">
      <c r="A2735" s="34" t="str">
        <f>+LEFT(Tabla3[[#This Row],[id_detalle]],2)</f>
        <v>03</v>
      </c>
      <c r="B2735" s="46" t="str">
        <f>VLOOKUP((LEFT(Tabla3[[#This Row],[id_detalle]],2)),id_rubro[[id]:[Rubro]],2,0)</f>
        <v>PRODUCTOS INDUSTRIALES Y RELACIONADOS</v>
      </c>
      <c r="C2735" s="36" t="s">
        <v>565</v>
      </c>
      <c r="D2735" s="45" t="str">
        <f>+Tabla3[[#This Row],[id_detalle]]&amp;" "&amp;VLOOKUP(Tabla3[[#This Row],[id_detalle]],rubro_detalle[[Código]:[Rubro Detalle]],2,0)</f>
        <v>03.08.281 Pinturas, Barnices, Esmaltes,Diluyentes, Tierra de Colores y Productos Similares o Conexos</v>
      </c>
      <c r="E2735" s="33">
        <f t="shared" si="196"/>
        <v>10</v>
      </c>
      <c r="F2735" s="47" t="str">
        <f t="shared" si="197"/>
        <v>03.08.281-10</v>
      </c>
      <c r="G2735" s="37" t="s">
        <v>4339</v>
      </c>
      <c r="H2735" s="37">
        <v>527</v>
      </c>
    </row>
    <row r="2736" spans="1:8" x14ac:dyDescent="0.3">
      <c r="A2736" s="34" t="str">
        <f>+LEFT(Tabla3[[#This Row],[id_detalle]],2)</f>
        <v>03</v>
      </c>
      <c r="B2736" s="46" t="str">
        <f>VLOOKUP((LEFT(Tabla3[[#This Row],[id_detalle]],2)),id_rubro[[id]:[Rubro]],2,0)</f>
        <v>PRODUCTOS INDUSTRIALES Y RELACIONADOS</v>
      </c>
      <c r="C2736" s="36" t="s">
        <v>565</v>
      </c>
      <c r="D2736" s="45" t="str">
        <f>+Tabla3[[#This Row],[id_detalle]]&amp;" "&amp;VLOOKUP(Tabla3[[#This Row],[id_detalle]],rubro_detalle[[Código]:[Rubro Detalle]],2,0)</f>
        <v>03.08.281 Pinturas, Barnices, Esmaltes,Diluyentes, Tierra de Colores y Productos Similares o Conexos</v>
      </c>
      <c r="E2736" s="33">
        <f t="shared" si="196"/>
        <v>11</v>
      </c>
      <c r="F2736" s="47" t="str">
        <f t="shared" si="197"/>
        <v>03.08.281-11</v>
      </c>
      <c r="G2736" s="37" t="s">
        <v>4340</v>
      </c>
      <c r="H2736" s="37">
        <v>668</v>
      </c>
    </row>
    <row r="2737" spans="1:8" x14ac:dyDescent="0.3">
      <c r="A2737" s="34" t="str">
        <f>+LEFT(Tabla3[[#This Row],[id_detalle]],2)</f>
        <v>03</v>
      </c>
      <c r="B2737" s="46" t="str">
        <f>VLOOKUP((LEFT(Tabla3[[#This Row],[id_detalle]],2)),id_rubro[[id]:[Rubro]],2,0)</f>
        <v>PRODUCTOS INDUSTRIALES Y RELACIONADOS</v>
      </c>
      <c r="C2737" s="36" t="s">
        <v>565</v>
      </c>
      <c r="D2737" s="45" t="str">
        <f>+Tabla3[[#This Row],[id_detalle]]&amp;" "&amp;VLOOKUP(Tabla3[[#This Row],[id_detalle]],rubro_detalle[[Código]:[Rubro Detalle]],2,0)</f>
        <v>03.08.281 Pinturas, Barnices, Esmaltes,Diluyentes, Tierra de Colores y Productos Similares o Conexos</v>
      </c>
      <c r="E2737" s="33">
        <f t="shared" si="196"/>
        <v>12</v>
      </c>
      <c r="F2737" s="47" t="str">
        <f t="shared" si="197"/>
        <v>03.08.281-12</v>
      </c>
      <c r="G2737" s="37" t="s">
        <v>4228</v>
      </c>
      <c r="H2737" s="37">
        <v>668</v>
      </c>
    </row>
    <row r="2738" spans="1:8" x14ac:dyDescent="0.3">
      <c r="A2738" s="34" t="str">
        <f>+LEFT(Tabla3[[#This Row],[id_detalle]],2)</f>
        <v>03</v>
      </c>
      <c r="B2738" s="46" t="str">
        <f>VLOOKUP((LEFT(Tabla3[[#This Row],[id_detalle]],2)),id_rubro[[id]:[Rubro]],2,0)</f>
        <v>PRODUCTOS INDUSTRIALES Y RELACIONADOS</v>
      </c>
      <c r="C2738" s="36" t="s">
        <v>565</v>
      </c>
      <c r="D2738" s="45" t="str">
        <f>+Tabla3[[#This Row],[id_detalle]]&amp;" "&amp;VLOOKUP(Tabla3[[#This Row],[id_detalle]],rubro_detalle[[Código]:[Rubro Detalle]],2,0)</f>
        <v>03.08.281 Pinturas, Barnices, Esmaltes,Diluyentes, Tierra de Colores y Productos Similares o Conexos</v>
      </c>
      <c r="E2738" s="33">
        <f t="shared" ref="E2738:E2747" si="198">+IF(D2738=D2737,E2737+1,1)</f>
        <v>13</v>
      </c>
      <c r="F2738" s="47" t="str">
        <f t="shared" ref="F2738:F2747" si="199">+LEFT(D2738,9)&amp;"-"&amp;E2738</f>
        <v>03.08.281-13</v>
      </c>
      <c r="G2738" s="37" t="s">
        <v>4341</v>
      </c>
      <c r="H2738" s="37">
        <v>693</v>
      </c>
    </row>
    <row r="2739" spans="1:8" x14ac:dyDescent="0.3">
      <c r="A2739" s="34" t="str">
        <f>+LEFT(Tabla3[[#This Row],[id_detalle]],2)</f>
        <v>03</v>
      </c>
      <c r="B2739" s="46" t="str">
        <f>VLOOKUP((LEFT(Tabla3[[#This Row],[id_detalle]],2)),id_rubro[[id]:[Rubro]],2,0)</f>
        <v>PRODUCTOS INDUSTRIALES Y RELACIONADOS</v>
      </c>
      <c r="C2739" s="36" t="s">
        <v>565</v>
      </c>
      <c r="D2739" s="45" t="str">
        <f>+Tabla3[[#This Row],[id_detalle]]&amp;" "&amp;VLOOKUP(Tabla3[[#This Row],[id_detalle]],rubro_detalle[[Código]:[Rubro Detalle]],2,0)</f>
        <v>03.08.281 Pinturas, Barnices, Esmaltes,Diluyentes, Tierra de Colores y Productos Similares o Conexos</v>
      </c>
      <c r="E2739" s="33">
        <f t="shared" si="198"/>
        <v>14</v>
      </c>
      <c r="F2739" s="47" t="str">
        <f t="shared" si="199"/>
        <v>03.08.281-14</v>
      </c>
      <c r="G2739" s="37" t="s">
        <v>4300</v>
      </c>
      <c r="H2739" s="37">
        <v>694</v>
      </c>
    </row>
    <row r="2740" spans="1:8" x14ac:dyDescent="0.3">
      <c r="A2740" s="34" t="str">
        <f>+LEFT(Tabla3[[#This Row],[id_detalle]],2)</f>
        <v>03</v>
      </c>
      <c r="B2740" s="46" t="str">
        <f>VLOOKUP((LEFT(Tabla3[[#This Row],[id_detalle]],2)),id_rubro[[id]:[Rubro]],2,0)</f>
        <v>PRODUCTOS INDUSTRIALES Y RELACIONADOS</v>
      </c>
      <c r="C2740" s="36" t="s">
        <v>565</v>
      </c>
      <c r="D2740" s="45" t="str">
        <f>+Tabla3[[#This Row],[id_detalle]]&amp;" "&amp;VLOOKUP(Tabla3[[#This Row],[id_detalle]],rubro_detalle[[Código]:[Rubro Detalle]],2,0)</f>
        <v>03.08.281 Pinturas, Barnices, Esmaltes,Diluyentes, Tierra de Colores y Productos Similares o Conexos</v>
      </c>
      <c r="E2740" s="33">
        <f t="shared" si="198"/>
        <v>15</v>
      </c>
      <c r="F2740" s="47" t="str">
        <f t="shared" si="199"/>
        <v>03.08.281-15</v>
      </c>
      <c r="G2740" s="37" t="s">
        <v>4342</v>
      </c>
      <c r="H2740" s="37">
        <v>694</v>
      </c>
    </row>
    <row r="2741" spans="1:8" x14ac:dyDescent="0.3">
      <c r="A2741" s="34" t="str">
        <f>+LEFT(Tabla3[[#This Row],[id_detalle]],2)</f>
        <v>03</v>
      </c>
      <c r="B2741" s="46" t="str">
        <f>VLOOKUP((LEFT(Tabla3[[#This Row],[id_detalle]],2)),id_rubro[[id]:[Rubro]],2,0)</f>
        <v>PRODUCTOS INDUSTRIALES Y RELACIONADOS</v>
      </c>
      <c r="C2741" s="36" t="s">
        <v>565</v>
      </c>
      <c r="D2741" s="45" t="str">
        <f>+Tabla3[[#This Row],[id_detalle]]&amp;" "&amp;VLOOKUP(Tabla3[[#This Row],[id_detalle]],rubro_detalle[[Código]:[Rubro Detalle]],2,0)</f>
        <v>03.08.281 Pinturas, Barnices, Esmaltes,Diluyentes, Tierra de Colores y Productos Similares o Conexos</v>
      </c>
      <c r="E2741" s="33">
        <f t="shared" si="198"/>
        <v>16</v>
      </c>
      <c r="F2741" s="47" t="str">
        <f t="shared" si="199"/>
        <v>03.08.281-16</v>
      </c>
      <c r="G2741" s="37" t="s">
        <v>4343</v>
      </c>
      <c r="H2741" s="37">
        <v>704</v>
      </c>
    </row>
    <row r="2742" spans="1:8" x14ac:dyDescent="0.3">
      <c r="A2742" s="34" t="str">
        <f>+LEFT(Tabla3[[#This Row],[id_detalle]],2)</f>
        <v>03</v>
      </c>
      <c r="B2742" s="46" t="str">
        <f>VLOOKUP((LEFT(Tabla3[[#This Row],[id_detalle]],2)),id_rubro[[id]:[Rubro]],2,0)</f>
        <v>PRODUCTOS INDUSTRIALES Y RELACIONADOS</v>
      </c>
      <c r="C2742" s="36" t="s">
        <v>565</v>
      </c>
      <c r="D2742" s="45" t="str">
        <f>+Tabla3[[#This Row],[id_detalle]]&amp;" "&amp;VLOOKUP(Tabla3[[#This Row],[id_detalle]],rubro_detalle[[Código]:[Rubro Detalle]],2,0)</f>
        <v>03.08.281 Pinturas, Barnices, Esmaltes,Diluyentes, Tierra de Colores y Productos Similares o Conexos</v>
      </c>
      <c r="E2742" s="33">
        <f t="shared" si="198"/>
        <v>17</v>
      </c>
      <c r="F2742" s="47" t="str">
        <f t="shared" si="199"/>
        <v>03.08.281-17</v>
      </c>
      <c r="G2742" s="37" t="s">
        <v>2695</v>
      </c>
      <c r="H2742" s="37">
        <v>704</v>
      </c>
    </row>
    <row r="2743" spans="1:8" x14ac:dyDescent="0.3">
      <c r="A2743" s="34" t="str">
        <f>+LEFT(Tabla3[[#This Row],[id_detalle]],2)</f>
        <v>03</v>
      </c>
      <c r="B2743" s="46" t="str">
        <f>VLOOKUP((LEFT(Tabla3[[#This Row],[id_detalle]],2)),id_rubro[[id]:[Rubro]],2,0)</f>
        <v>PRODUCTOS INDUSTRIALES Y RELACIONADOS</v>
      </c>
      <c r="C2743" s="36" t="s">
        <v>565</v>
      </c>
      <c r="D2743" s="45" t="str">
        <f>+Tabla3[[#This Row],[id_detalle]]&amp;" "&amp;VLOOKUP(Tabla3[[#This Row],[id_detalle]],rubro_detalle[[Código]:[Rubro Detalle]],2,0)</f>
        <v>03.08.281 Pinturas, Barnices, Esmaltes,Diluyentes, Tierra de Colores y Productos Similares o Conexos</v>
      </c>
      <c r="E2743" s="33">
        <f t="shared" si="198"/>
        <v>18</v>
      </c>
      <c r="F2743" s="47" t="str">
        <f t="shared" si="199"/>
        <v>03.08.281-18</v>
      </c>
      <c r="G2743" s="37" t="s">
        <v>4344</v>
      </c>
      <c r="H2743" s="37">
        <v>740</v>
      </c>
    </row>
    <row r="2744" spans="1:8" x14ac:dyDescent="0.3">
      <c r="A2744" s="34" t="str">
        <f>+LEFT(Tabla3[[#This Row],[id_detalle]],2)</f>
        <v>03</v>
      </c>
      <c r="B2744" s="46" t="str">
        <f>VLOOKUP((LEFT(Tabla3[[#This Row],[id_detalle]],2)),id_rubro[[id]:[Rubro]],2,0)</f>
        <v>PRODUCTOS INDUSTRIALES Y RELACIONADOS</v>
      </c>
      <c r="C2744" s="36" t="s">
        <v>565</v>
      </c>
      <c r="D2744" s="45" t="str">
        <f>+Tabla3[[#This Row],[id_detalle]]&amp;" "&amp;VLOOKUP(Tabla3[[#This Row],[id_detalle]],rubro_detalle[[Código]:[Rubro Detalle]],2,0)</f>
        <v>03.08.281 Pinturas, Barnices, Esmaltes,Diluyentes, Tierra de Colores y Productos Similares o Conexos</v>
      </c>
      <c r="E2744" s="33">
        <f t="shared" si="198"/>
        <v>19</v>
      </c>
      <c r="F2744" s="47" t="str">
        <f t="shared" si="199"/>
        <v>03.08.281-19</v>
      </c>
      <c r="G2744" s="37" t="s">
        <v>4345</v>
      </c>
      <c r="H2744" s="37">
        <v>754</v>
      </c>
    </row>
    <row r="2745" spans="1:8" x14ac:dyDescent="0.3">
      <c r="A2745" s="34" t="str">
        <f>+LEFT(Tabla3[[#This Row],[id_detalle]],2)</f>
        <v>03</v>
      </c>
      <c r="B2745" s="46" t="str">
        <f>VLOOKUP((LEFT(Tabla3[[#This Row],[id_detalle]],2)),id_rubro[[id]:[Rubro]],2,0)</f>
        <v>PRODUCTOS INDUSTRIALES Y RELACIONADOS</v>
      </c>
      <c r="C2745" s="36" t="s">
        <v>565</v>
      </c>
      <c r="D2745" s="45" t="str">
        <f>+Tabla3[[#This Row],[id_detalle]]&amp;" "&amp;VLOOKUP(Tabla3[[#This Row],[id_detalle]],rubro_detalle[[Código]:[Rubro Detalle]],2,0)</f>
        <v>03.08.281 Pinturas, Barnices, Esmaltes,Diluyentes, Tierra de Colores y Productos Similares o Conexos</v>
      </c>
      <c r="E2745" s="33">
        <f t="shared" si="198"/>
        <v>20</v>
      </c>
      <c r="F2745" s="47" t="str">
        <f t="shared" si="199"/>
        <v>03.08.281-20</v>
      </c>
      <c r="G2745" s="38" t="s">
        <v>3059</v>
      </c>
      <c r="H2745" s="38">
        <v>778</v>
      </c>
    </row>
    <row r="2746" spans="1:8" x14ac:dyDescent="0.3">
      <c r="A2746" s="34" t="str">
        <f>+LEFT(Tabla3[[#This Row],[id_detalle]],2)</f>
        <v>03</v>
      </c>
      <c r="B2746" s="46" t="str">
        <f>VLOOKUP((LEFT(Tabla3[[#This Row],[id_detalle]],2)),id_rubro[[id]:[Rubro]],2,0)</f>
        <v>PRODUCTOS INDUSTRIALES Y RELACIONADOS</v>
      </c>
      <c r="C2746" s="36" t="s">
        <v>567</v>
      </c>
      <c r="D2746" s="45" t="str">
        <f>+Tabla3[[#This Row],[id_detalle]]&amp;" "&amp;VLOOKUP(Tabla3[[#This Row],[id_detalle]],rubro_detalle[[Código]:[Rubro Detalle]],2,0)</f>
        <v>03.08.285 Preservantes para Madera</v>
      </c>
      <c r="E2746" s="33">
        <f t="shared" si="198"/>
        <v>1</v>
      </c>
      <c r="F2746" s="47" t="str">
        <f t="shared" si="199"/>
        <v>03.08.285-1</v>
      </c>
      <c r="G2746" s="37" t="s">
        <v>4206</v>
      </c>
      <c r="H2746" s="37">
        <v>694</v>
      </c>
    </row>
    <row r="2747" spans="1:8" x14ac:dyDescent="0.3">
      <c r="A2747" s="34" t="str">
        <f>+LEFT(Tabla3[[#This Row],[id_detalle]],2)</f>
        <v>03</v>
      </c>
      <c r="B2747" s="46" t="str">
        <f>VLOOKUP((LEFT(Tabla3[[#This Row],[id_detalle]],2)),id_rubro[[id]:[Rubro]],2,0)</f>
        <v>PRODUCTOS INDUSTRIALES Y RELACIONADOS</v>
      </c>
      <c r="C2747" s="36" t="s">
        <v>569</v>
      </c>
      <c r="D2747" s="45" t="str">
        <f>+Tabla3[[#This Row],[id_detalle]]&amp;" "&amp;VLOOKUP(Tabla3[[#This Row],[id_detalle]],rubro_detalle[[Código]:[Rubro Detalle]],2,0)</f>
        <v>03.08.301 Productos Farmacéuticos, Medicamentos de uso Humano y Veterinario</v>
      </c>
      <c r="E2747" s="33">
        <f t="shared" si="198"/>
        <v>1</v>
      </c>
      <c r="F2747" s="47" t="str">
        <f t="shared" si="199"/>
        <v>03.08.301-1</v>
      </c>
      <c r="G2747" s="37" t="s">
        <v>4346</v>
      </c>
      <c r="H2747" s="37">
        <v>157</v>
      </c>
    </row>
    <row r="2748" spans="1:8" x14ac:dyDescent="0.3">
      <c r="A2748" s="34" t="str">
        <f>+LEFT(Tabla3[[#This Row],[id_detalle]],2)</f>
        <v>03</v>
      </c>
      <c r="B2748" s="46" t="str">
        <f>VLOOKUP((LEFT(Tabla3[[#This Row],[id_detalle]],2)),id_rubro[[id]:[Rubro]],2,0)</f>
        <v>PRODUCTOS INDUSTRIALES Y RELACIONADOS</v>
      </c>
      <c r="C2748" s="36" t="s">
        <v>569</v>
      </c>
      <c r="D2748" s="45" t="str">
        <f>+Tabla3[[#This Row],[id_detalle]]&amp;" "&amp;VLOOKUP(Tabla3[[#This Row],[id_detalle]],rubro_detalle[[Código]:[Rubro Detalle]],2,0)</f>
        <v>03.08.301 Productos Farmacéuticos, Medicamentos de uso Humano y Veterinario</v>
      </c>
      <c r="E2748" s="33">
        <f>+IF(D2748=D2747,E2747+1,1)</f>
        <v>2</v>
      </c>
      <c r="F2748" s="47" t="str">
        <f>+LEFT(D2748,9)&amp;"-"&amp;E2748</f>
        <v>03.08.301-2</v>
      </c>
      <c r="G2748" s="37" t="s">
        <v>4347</v>
      </c>
      <c r="H2748" s="37">
        <v>157</v>
      </c>
    </row>
    <row r="2749" spans="1:8" x14ac:dyDescent="0.3">
      <c r="A2749" s="34" t="str">
        <f>+LEFT(Tabla3[[#This Row],[id_detalle]],2)</f>
        <v>03</v>
      </c>
      <c r="B2749" s="46" t="str">
        <f>VLOOKUP((LEFT(Tabla3[[#This Row],[id_detalle]],2)),id_rubro[[id]:[Rubro]],2,0)</f>
        <v>PRODUCTOS INDUSTRIALES Y RELACIONADOS</v>
      </c>
      <c r="C2749" s="36" t="s">
        <v>569</v>
      </c>
      <c r="D2749" s="45" t="str">
        <f>+Tabla3[[#This Row],[id_detalle]]&amp;" "&amp;VLOOKUP(Tabla3[[#This Row],[id_detalle]],rubro_detalle[[Código]:[Rubro Detalle]],2,0)</f>
        <v>03.08.301 Productos Farmacéuticos, Medicamentos de uso Humano y Veterinario</v>
      </c>
      <c r="E2749" s="33">
        <f>+IF(D2749=D2748,E2748+1,1)</f>
        <v>3</v>
      </c>
      <c r="F2749" s="47" t="str">
        <f>+LEFT(D2749,9)&amp;"-"&amp;E2749</f>
        <v>03.08.301-3</v>
      </c>
      <c r="G2749" s="37" t="s">
        <v>4348</v>
      </c>
      <c r="H2749" s="37">
        <v>185</v>
      </c>
    </row>
    <row r="2750" spans="1:8" x14ac:dyDescent="0.3">
      <c r="A2750" s="34" t="str">
        <f>+LEFT(Tabla3[[#This Row],[id_detalle]],2)</f>
        <v>03</v>
      </c>
      <c r="B2750" s="46" t="str">
        <f>VLOOKUP((LEFT(Tabla3[[#This Row],[id_detalle]],2)),id_rubro[[id]:[Rubro]],2,0)</f>
        <v>PRODUCTOS INDUSTRIALES Y RELACIONADOS</v>
      </c>
      <c r="C2750" s="36" t="s">
        <v>569</v>
      </c>
      <c r="D2750" s="45" t="str">
        <f>+Tabla3[[#This Row],[id_detalle]]&amp;" "&amp;VLOOKUP(Tabla3[[#This Row],[id_detalle]],rubro_detalle[[Código]:[Rubro Detalle]],2,0)</f>
        <v>03.08.301 Productos Farmacéuticos, Medicamentos de uso Humano y Veterinario</v>
      </c>
      <c r="E2750" s="33">
        <f t="shared" ref="E2750:E2752" si="200">+IF(D2750=D2749,E2749+1,1)</f>
        <v>4</v>
      </c>
      <c r="F2750" s="47" t="str">
        <f t="shared" ref="F2750:F2752" si="201">+LEFT(D2750,9)&amp;"-"&amp;E2750</f>
        <v>03.08.301-4</v>
      </c>
      <c r="G2750" s="37" t="s">
        <v>4349</v>
      </c>
      <c r="H2750" s="37">
        <v>194</v>
      </c>
    </row>
    <row r="2751" spans="1:8" x14ac:dyDescent="0.3">
      <c r="A2751" s="34" t="str">
        <f>+LEFT(Tabla3[[#This Row],[id_detalle]],2)</f>
        <v>03</v>
      </c>
      <c r="B2751" s="46" t="str">
        <f>VLOOKUP((LEFT(Tabla3[[#This Row],[id_detalle]],2)),id_rubro[[id]:[Rubro]],2,0)</f>
        <v>PRODUCTOS INDUSTRIALES Y RELACIONADOS</v>
      </c>
      <c r="C2751" s="36" t="s">
        <v>569</v>
      </c>
      <c r="D2751" s="45" t="str">
        <f>+Tabla3[[#This Row],[id_detalle]]&amp;" "&amp;VLOOKUP(Tabla3[[#This Row],[id_detalle]],rubro_detalle[[Código]:[Rubro Detalle]],2,0)</f>
        <v>03.08.301 Productos Farmacéuticos, Medicamentos de uso Humano y Veterinario</v>
      </c>
      <c r="E2751" s="33">
        <f t="shared" si="200"/>
        <v>5</v>
      </c>
      <c r="F2751" s="47" t="str">
        <f t="shared" si="201"/>
        <v>03.08.301-5</v>
      </c>
      <c r="G2751" s="37" t="s">
        <v>4350</v>
      </c>
      <c r="H2751" s="37">
        <v>195</v>
      </c>
    </row>
    <row r="2752" spans="1:8" x14ac:dyDescent="0.3">
      <c r="A2752" s="34" t="str">
        <f>+LEFT(Tabla3[[#This Row],[id_detalle]],2)</f>
        <v>03</v>
      </c>
      <c r="B2752" s="46" t="str">
        <f>VLOOKUP((LEFT(Tabla3[[#This Row],[id_detalle]],2)),id_rubro[[id]:[Rubro]],2,0)</f>
        <v>PRODUCTOS INDUSTRIALES Y RELACIONADOS</v>
      </c>
      <c r="C2752" s="36" t="s">
        <v>569</v>
      </c>
      <c r="D2752" s="45" t="str">
        <f>+Tabla3[[#This Row],[id_detalle]]&amp;" "&amp;VLOOKUP(Tabla3[[#This Row],[id_detalle]],rubro_detalle[[Código]:[Rubro Detalle]],2,0)</f>
        <v>03.08.301 Productos Farmacéuticos, Medicamentos de uso Humano y Veterinario</v>
      </c>
      <c r="E2752" s="33">
        <f t="shared" si="200"/>
        <v>6</v>
      </c>
      <c r="F2752" s="47" t="str">
        <f t="shared" si="201"/>
        <v>03.08.301-6</v>
      </c>
      <c r="G2752" s="37" t="s">
        <v>4351</v>
      </c>
      <c r="H2752" s="37">
        <v>204</v>
      </c>
    </row>
    <row r="2753" spans="1:8" x14ac:dyDescent="0.3">
      <c r="A2753" s="34" t="str">
        <f>+LEFT(Tabla3[[#This Row],[id_detalle]],2)</f>
        <v>03</v>
      </c>
      <c r="B2753" s="46" t="str">
        <f>VLOOKUP((LEFT(Tabla3[[#This Row],[id_detalle]],2)),id_rubro[[id]:[Rubro]],2,0)</f>
        <v>PRODUCTOS INDUSTRIALES Y RELACIONADOS</v>
      </c>
      <c r="C2753" s="36" t="s">
        <v>569</v>
      </c>
      <c r="D2753" s="45" t="str">
        <f>+Tabla3[[#This Row],[id_detalle]]&amp;" "&amp;VLOOKUP(Tabla3[[#This Row],[id_detalle]],rubro_detalle[[Código]:[Rubro Detalle]],2,0)</f>
        <v>03.08.301 Productos Farmacéuticos, Medicamentos de uso Humano y Veterinario</v>
      </c>
      <c r="E2753" s="33">
        <f t="shared" ref="E2753:E2758" si="202">+IF(D2753=D2752,E2752+1,1)</f>
        <v>7</v>
      </c>
      <c r="F2753" s="47" t="str">
        <f t="shared" ref="F2753:F2758" si="203">+LEFT(D2753,9)&amp;"-"&amp;E2753</f>
        <v>03.08.301-7</v>
      </c>
      <c r="G2753" s="37" t="s">
        <v>4352</v>
      </c>
      <c r="H2753" s="37">
        <v>224</v>
      </c>
    </row>
    <row r="2754" spans="1:8" x14ac:dyDescent="0.3">
      <c r="A2754" s="34" t="str">
        <f>+LEFT(Tabla3[[#This Row],[id_detalle]],2)</f>
        <v>03</v>
      </c>
      <c r="B2754" s="46" t="str">
        <f>VLOOKUP((LEFT(Tabla3[[#This Row],[id_detalle]],2)),id_rubro[[id]:[Rubro]],2,0)</f>
        <v>PRODUCTOS INDUSTRIALES Y RELACIONADOS</v>
      </c>
      <c r="C2754" s="36" t="s">
        <v>569</v>
      </c>
      <c r="D2754" s="45" t="str">
        <f>+Tabla3[[#This Row],[id_detalle]]&amp;" "&amp;VLOOKUP(Tabla3[[#This Row],[id_detalle]],rubro_detalle[[Código]:[Rubro Detalle]],2,0)</f>
        <v>03.08.301 Productos Farmacéuticos, Medicamentos de uso Humano y Veterinario</v>
      </c>
      <c r="E2754" s="33">
        <f t="shared" si="202"/>
        <v>8</v>
      </c>
      <c r="F2754" s="47" t="str">
        <f t="shared" si="203"/>
        <v>03.08.301-8</v>
      </c>
      <c r="G2754" s="37" t="s">
        <v>4353</v>
      </c>
      <c r="H2754" s="37">
        <v>239</v>
      </c>
    </row>
    <row r="2755" spans="1:8" x14ac:dyDescent="0.3">
      <c r="A2755" s="34" t="str">
        <f>+LEFT(Tabla3[[#This Row],[id_detalle]],2)</f>
        <v>03</v>
      </c>
      <c r="B2755" s="46" t="str">
        <f>VLOOKUP((LEFT(Tabla3[[#This Row],[id_detalle]],2)),id_rubro[[id]:[Rubro]],2,0)</f>
        <v>PRODUCTOS INDUSTRIALES Y RELACIONADOS</v>
      </c>
      <c r="C2755" s="36" t="s">
        <v>569</v>
      </c>
      <c r="D2755" s="45" t="str">
        <f>+Tabla3[[#This Row],[id_detalle]]&amp;" "&amp;VLOOKUP(Tabla3[[#This Row],[id_detalle]],rubro_detalle[[Código]:[Rubro Detalle]],2,0)</f>
        <v>03.08.301 Productos Farmacéuticos, Medicamentos de uso Humano y Veterinario</v>
      </c>
      <c r="E2755" s="33">
        <f t="shared" si="202"/>
        <v>9</v>
      </c>
      <c r="F2755" s="47" t="str">
        <f t="shared" si="203"/>
        <v>03.08.301-9</v>
      </c>
      <c r="G2755" s="37" t="s">
        <v>2693</v>
      </c>
      <c r="H2755" s="37">
        <v>239</v>
      </c>
    </row>
    <row r="2756" spans="1:8" x14ac:dyDescent="0.3">
      <c r="A2756" s="34" t="str">
        <f>+LEFT(Tabla3[[#This Row],[id_detalle]],2)</f>
        <v>03</v>
      </c>
      <c r="B2756" s="46" t="str">
        <f>VLOOKUP((LEFT(Tabla3[[#This Row],[id_detalle]],2)),id_rubro[[id]:[Rubro]],2,0)</f>
        <v>PRODUCTOS INDUSTRIALES Y RELACIONADOS</v>
      </c>
      <c r="C2756" s="36" t="s">
        <v>569</v>
      </c>
      <c r="D2756" s="45" t="str">
        <f>+Tabla3[[#This Row],[id_detalle]]&amp;" "&amp;VLOOKUP(Tabla3[[#This Row],[id_detalle]],rubro_detalle[[Código]:[Rubro Detalle]],2,0)</f>
        <v>03.08.301 Productos Farmacéuticos, Medicamentos de uso Humano y Veterinario</v>
      </c>
      <c r="E2756" s="33">
        <f t="shared" si="202"/>
        <v>10</v>
      </c>
      <c r="F2756" s="47" t="str">
        <f t="shared" si="203"/>
        <v>03.08.301-10</v>
      </c>
      <c r="G2756" s="37" t="s">
        <v>4354</v>
      </c>
      <c r="H2756" s="37">
        <v>247</v>
      </c>
    </row>
    <row r="2757" spans="1:8" x14ac:dyDescent="0.3">
      <c r="A2757" s="34" t="str">
        <f>+LEFT(Tabla3[[#This Row],[id_detalle]],2)</f>
        <v>03</v>
      </c>
      <c r="B2757" s="46" t="str">
        <f>VLOOKUP((LEFT(Tabla3[[#This Row],[id_detalle]],2)),id_rubro[[id]:[Rubro]],2,0)</f>
        <v>PRODUCTOS INDUSTRIALES Y RELACIONADOS</v>
      </c>
      <c r="C2757" s="36" t="s">
        <v>569</v>
      </c>
      <c r="D2757" s="45" t="str">
        <f>+Tabla3[[#This Row],[id_detalle]]&amp;" "&amp;VLOOKUP(Tabla3[[#This Row],[id_detalle]],rubro_detalle[[Código]:[Rubro Detalle]],2,0)</f>
        <v>03.08.301 Productos Farmacéuticos, Medicamentos de uso Humano y Veterinario</v>
      </c>
      <c r="E2757" s="33">
        <f t="shared" si="202"/>
        <v>11</v>
      </c>
      <c r="F2757" s="47" t="str">
        <f t="shared" si="203"/>
        <v>03.08.301-11</v>
      </c>
      <c r="G2757" s="37" t="s">
        <v>4355</v>
      </c>
      <c r="H2757" s="37">
        <v>250</v>
      </c>
    </row>
    <row r="2758" spans="1:8" x14ac:dyDescent="0.3">
      <c r="A2758" s="34" t="str">
        <f>+LEFT(Tabla3[[#This Row],[id_detalle]],2)</f>
        <v>03</v>
      </c>
      <c r="B2758" s="46" t="str">
        <f>VLOOKUP((LEFT(Tabla3[[#This Row],[id_detalle]],2)),id_rubro[[id]:[Rubro]],2,0)</f>
        <v>PRODUCTOS INDUSTRIALES Y RELACIONADOS</v>
      </c>
      <c r="C2758" s="36" t="s">
        <v>569</v>
      </c>
      <c r="D2758" s="45" t="str">
        <f>+Tabla3[[#This Row],[id_detalle]]&amp;" "&amp;VLOOKUP(Tabla3[[#This Row],[id_detalle]],rubro_detalle[[Código]:[Rubro Detalle]],2,0)</f>
        <v>03.08.301 Productos Farmacéuticos, Medicamentos de uso Humano y Veterinario</v>
      </c>
      <c r="E2758" s="33">
        <f t="shared" si="202"/>
        <v>12</v>
      </c>
      <c r="F2758" s="47" t="str">
        <f t="shared" si="203"/>
        <v>03.08.301-12</v>
      </c>
      <c r="G2758" s="37" t="s">
        <v>4356</v>
      </c>
      <c r="H2758" s="37">
        <v>255</v>
      </c>
    </row>
    <row r="2759" spans="1:8" x14ac:dyDescent="0.3">
      <c r="A2759" s="34" t="str">
        <f>+LEFT(Tabla3[[#This Row],[id_detalle]],2)</f>
        <v>03</v>
      </c>
      <c r="B2759" s="46" t="str">
        <f>VLOOKUP((LEFT(Tabla3[[#This Row],[id_detalle]],2)),id_rubro[[id]:[Rubro]],2,0)</f>
        <v>PRODUCTOS INDUSTRIALES Y RELACIONADOS</v>
      </c>
      <c r="C2759" s="36" t="s">
        <v>569</v>
      </c>
      <c r="D2759" s="45" t="str">
        <f>+Tabla3[[#This Row],[id_detalle]]&amp;" "&amp;VLOOKUP(Tabla3[[#This Row],[id_detalle]],rubro_detalle[[Código]:[Rubro Detalle]],2,0)</f>
        <v>03.08.301 Productos Farmacéuticos, Medicamentos de uso Humano y Veterinario</v>
      </c>
      <c r="E2759" s="33">
        <f t="shared" ref="E2759:E2770" si="204">+IF(D2759=D2758,E2758+1,1)</f>
        <v>13</v>
      </c>
      <c r="F2759" s="47" t="str">
        <f t="shared" ref="F2759:F2770" si="205">+LEFT(D2759,9)&amp;"-"&amp;E2759</f>
        <v>03.08.301-13</v>
      </c>
      <c r="G2759" s="37" t="s">
        <v>4357</v>
      </c>
      <c r="H2759" s="37">
        <v>285</v>
      </c>
    </row>
    <row r="2760" spans="1:8" x14ac:dyDescent="0.3">
      <c r="A2760" s="34" t="str">
        <f>+LEFT(Tabla3[[#This Row],[id_detalle]],2)</f>
        <v>03</v>
      </c>
      <c r="B2760" s="46" t="str">
        <f>VLOOKUP((LEFT(Tabla3[[#This Row],[id_detalle]],2)),id_rubro[[id]:[Rubro]],2,0)</f>
        <v>PRODUCTOS INDUSTRIALES Y RELACIONADOS</v>
      </c>
      <c r="C2760" s="36" t="s">
        <v>569</v>
      </c>
      <c r="D2760" s="45" t="str">
        <f>+Tabla3[[#This Row],[id_detalle]]&amp;" "&amp;VLOOKUP(Tabla3[[#This Row],[id_detalle]],rubro_detalle[[Código]:[Rubro Detalle]],2,0)</f>
        <v>03.08.301 Productos Farmacéuticos, Medicamentos de uso Humano y Veterinario</v>
      </c>
      <c r="E2760" s="33">
        <f t="shared" si="204"/>
        <v>14</v>
      </c>
      <c r="F2760" s="47" t="str">
        <f t="shared" si="205"/>
        <v>03.08.301-14</v>
      </c>
      <c r="G2760" s="37" t="s">
        <v>4358</v>
      </c>
      <c r="H2760" s="37">
        <v>287</v>
      </c>
    </row>
    <row r="2761" spans="1:8" x14ac:dyDescent="0.3">
      <c r="A2761" s="34" t="str">
        <f>+LEFT(Tabla3[[#This Row],[id_detalle]],2)</f>
        <v>03</v>
      </c>
      <c r="B2761" s="46" t="str">
        <f>VLOOKUP((LEFT(Tabla3[[#This Row],[id_detalle]],2)),id_rubro[[id]:[Rubro]],2,0)</f>
        <v>PRODUCTOS INDUSTRIALES Y RELACIONADOS</v>
      </c>
      <c r="C2761" s="36" t="s">
        <v>569</v>
      </c>
      <c r="D2761" s="45" t="str">
        <f>+Tabla3[[#This Row],[id_detalle]]&amp;" "&amp;VLOOKUP(Tabla3[[#This Row],[id_detalle]],rubro_detalle[[Código]:[Rubro Detalle]],2,0)</f>
        <v>03.08.301 Productos Farmacéuticos, Medicamentos de uso Humano y Veterinario</v>
      </c>
      <c r="E2761" s="33">
        <f t="shared" si="204"/>
        <v>15</v>
      </c>
      <c r="F2761" s="47" t="str">
        <f t="shared" si="205"/>
        <v>03.08.301-15</v>
      </c>
      <c r="G2761" s="37" t="s">
        <v>4260</v>
      </c>
      <c r="H2761" s="37">
        <v>377</v>
      </c>
    </row>
    <row r="2762" spans="1:8" x14ac:dyDescent="0.3">
      <c r="A2762" s="34" t="str">
        <f>+LEFT(Tabla3[[#This Row],[id_detalle]],2)</f>
        <v>03</v>
      </c>
      <c r="B2762" s="46" t="str">
        <f>VLOOKUP((LEFT(Tabla3[[#This Row],[id_detalle]],2)),id_rubro[[id]:[Rubro]],2,0)</f>
        <v>PRODUCTOS INDUSTRIALES Y RELACIONADOS</v>
      </c>
      <c r="C2762" s="36" t="s">
        <v>569</v>
      </c>
      <c r="D2762" s="45" t="str">
        <f>+Tabla3[[#This Row],[id_detalle]]&amp;" "&amp;VLOOKUP(Tabla3[[#This Row],[id_detalle]],rubro_detalle[[Código]:[Rubro Detalle]],2,0)</f>
        <v>03.08.301 Productos Farmacéuticos, Medicamentos de uso Humano y Veterinario</v>
      </c>
      <c r="E2762" s="33">
        <f t="shared" si="204"/>
        <v>16</v>
      </c>
      <c r="F2762" s="47" t="str">
        <f>+LEFT(D2762,9)&amp;"-"&amp;E2762</f>
        <v>03.08.301-16</v>
      </c>
      <c r="G2762" s="37" t="s">
        <v>4359</v>
      </c>
      <c r="H2762" s="37">
        <v>383</v>
      </c>
    </row>
    <row r="2763" spans="1:8" x14ac:dyDescent="0.3">
      <c r="A2763" s="34" t="str">
        <f>+LEFT(Tabla3[[#This Row],[id_detalle]],2)</f>
        <v>03</v>
      </c>
      <c r="B2763" s="46" t="str">
        <f>VLOOKUP((LEFT(Tabla3[[#This Row],[id_detalle]],2)),id_rubro[[id]:[Rubro]],2,0)</f>
        <v>PRODUCTOS INDUSTRIALES Y RELACIONADOS</v>
      </c>
      <c r="C2763" s="36" t="s">
        <v>569</v>
      </c>
      <c r="D2763" s="45" t="str">
        <f>+Tabla3[[#This Row],[id_detalle]]&amp;" "&amp;VLOOKUP(Tabla3[[#This Row],[id_detalle]],rubro_detalle[[Código]:[Rubro Detalle]],2,0)</f>
        <v>03.08.301 Productos Farmacéuticos, Medicamentos de uso Humano y Veterinario</v>
      </c>
      <c r="E2763" s="33">
        <f t="shared" si="204"/>
        <v>17</v>
      </c>
      <c r="F2763" s="47" t="str">
        <f t="shared" si="205"/>
        <v>03.08.301-17</v>
      </c>
      <c r="G2763" s="37" t="s">
        <v>4360</v>
      </c>
      <c r="H2763" s="37">
        <v>387</v>
      </c>
    </row>
    <row r="2764" spans="1:8" x14ac:dyDescent="0.3">
      <c r="A2764" s="34" t="str">
        <f>+LEFT(Tabla3[[#This Row],[id_detalle]],2)</f>
        <v>03</v>
      </c>
      <c r="B2764" s="46" t="str">
        <f>VLOOKUP((LEFT(Tabla3[[#This Row],[id_detalle]],2)),id_rubro[[id]:[Rubro]],2,0)</f>
        <v>PRODUCTOS INDUSTRIALES Y RELACIONADOS</v>
      </c>
      <c r="C2764" s="36" t="s">
        <v>569</v>
      </c>
      <c r="D2764" s="45" t="str">
        <f>+Tabla3[[#This Row],[id_detalle]]&amp;" "&amp;VLOOKUP(Tabla3[[#This Row],[id_detalle]],rubro_detalle[[Código]:[Rubro Detalle]],2,0)</f>
        <v>03.08.301 Productos Farmacéuticos, Medicamentos de uso Humano y Veterinario</v>
      </c>
      <c r="E2764" s="33">
        <f t="shared" si="204"/>
        <v>18</v>
      </c>
      <c r="F2764" s="47" t="str">
        <f t="shared" si="205"/>
        <v>03.08.301-18</v>
      </c>
      <c r="G2764" s="37" t="s">
        <v>4261</v>
      </c>
      <c r="H2764" s="37">
        <v>387</v>
      </c>
    </row>
    <row r="2765" spans="1:8" x14ac:dyDescent="0.3">
      <c r="A2765" s="34" t="str">
        <f>+LEFT(Tabla3[[#This Row],[id_detalle]],2)</f>
        <v>03</v>
      </c>
      <c r="B2765" s="46" t="str">
        <f>VLOOKUP((LEFT(Tabla3[[#This Row],[id_detalle]],2)),id_rubro[[id]:[Rubro]],2,0)</f>
        <v>PRODUCTOS INDUSTRIALES Y RELACIONADOS</v>
      </c>
      <c r="C2765" s="36" t="s">
        <v>569</v>
      </c>
      <c r="D2765" s="45" t="str">
        <f>+Tabla3[[#This Row],[id_detalle]]&amp;" "&amp;VLOOKUP(Tabla3[[#This Row],[id_detalle]],rubro_detalle[[Código]:[Rubro Detalle]],2,0)</f>
        <v>03.08.301 Productos Farmacéuticos, Medicamentos de uso Humano y Veterinario</v>
      </c>
      <c r="E2765" s="33">
        <f t="shared" si="204"/>
        <v>19</v>
      </c>
      <c r="F2765" s="47" t="str">
        <f t="shared" si="205"/>
        <v>03.08.301-19</v>
      </c>
      <c r="G2765" s="38" t="s">
        <v>4361</v>
      </c>
      <c r="H2765" s="38">
        <v>431</v>
      </c>
    </row>
    <row r="2766" spans="1:8" x14ac:dyDescent="0.3">
      <c r="A2766" s="34" t="str">
        <f>+LEFT(Tabla3[[#This Row],[id_detalle]],2)</f>
        <v>03</v>
      </c>
      <c r="B2766" s="46" t="str">
        <f>VLOOKUP((LEFT(Tabla3[[#This Row],[id_detalle]],2)),id_rubro[[id]:[Rubro]],2,0)</f>
        <v>PRODUCTOS INDUSTRIALES Y RELACIONADOS</v>
      </c>
      <c r="C2766" s="36" t="s">
        <v>569</v>
      </c>
      <c r="D2766" s="45" t="str">
        <f>+Tabla3[[#This Row],[id_detalle]]&amp;" "&amp;VLOOKUP(Tabla3[[#This Row],[id_detalle]],rubro_detalle[[Código]:[Rubro Detalle]],2,0)</f>
        <v>03.08.301 Productos Farmacéuticos, Medicamentos de uso Humano y Veterinario</v>
      </c>
      <c r="E2766" s="33">
        <f t="shared" si="204"/>
        <v>20</v>
      </c>
      <c r="F2766" s="47" t="str">
        <f t="shared" si="205"/>
        <v>03.08.301-20</v>
      </c>
      <c r="G2766" s="37" t="s">
        <v>4362</v>
      </c>
      <c r="H2766" s="37">
        <v>431</v>
      </c>
    </row>
    <row r="2767" spans="1:8" x14ac:dyDescent="0.3">
      <c r="A2767" s="34" t="str">
        <f>+LEFT(Tabla3[[#This Row],[id_detalle]],2)</f>
        <v>03</v>
      </c>
      <c r="B2767" s="46" t="str">
        <f>VLOOKUP((LEFT(Tabla3[[#This Row],[id_detalle]],2)),id_rubro[[id]:[Rubro]],2,0)</f>
        <v>PRODUCTOS INDUSTRIALES Y RELACIONADOS</v>
      </c>
      <c r="C2767" s="36" t="s">
        <v>569</v>
      </c>
      <c r="D2767" s="45" t="str">
        <f>+Tabla3[[#This Row],[id_detalle]]&amp;" "&amp;VLOOKUP(Tabla3[[#This Row],[id_detalle]],rubro_detalle[[Código]:[Rubro Detalle]],2,0)</f>
        <v>03.08.301 Productos Farmacéuticos, Medicamentos de uso Humano y Veterinario</v>
      </c>
      <c r="E2767" s="33">
        <f t="shared" si="204"/>
        <v>21</v>
      </c>
      <c r="F2767" s="47" t="str">
        <f t="shared" si="205"/>
        <v>03.08.301-21</v>
      </c>
      <c r="G2767" s="37" t="s">
        <v>4263</v>
      </c>
      <c r="H2767" s="37">
        <v>442</v>
      </c>
    </row>
    <row r="2768" spans="1:8" x14ac:dyDescent="0.3">
      <c r="A2768" s="34" t="str">
        <f>+LEFT(Tabla3[[#This Row],[id_detalle]],2)</f>
        <v>03</v>
      </c>
      <c r="B2768" s="46" t="str">
        <f>VLOOKUP((LEFT(Tabla3[[#This Row],[id_detalle]],2)),id_rubro[[id]:[Rubro]],2,0)</f>
        <v>PRODUCTOS INDUSTRIALES Y RELACIONADOS</v>
      </c>
      <c r="C2768" s="36" t="s">
        <v>569</v>
      </c>
      <c r="D2768" s="45" t="str">
        <f>+Tabla3[[#This Row],[id_detalle]]&amp;" "&amp;VLOOKUP(Tabla3[[#This Row],[id_detalle]],rubro_detalle[[Código]:[Rubro Detalle]],2,0)</f>
        <v>03.08.301 Productos Farmacéuticos, Medicamentos de uso Humano y Veterinario</v>
      </c>
      <c r="E2768" s="33">
        <f t="shared" si="204"/>
        <v>22</v>
      </c>
      <c r="F2768" s="47" t="str">
        <f t="shared" si="205"/>
        <v>03.08.301-22</v>
      </c>
      <c r="G2768" s="37" t="s">
        <v>4363</v>
      </c>
      <c r="H2768" s="37">
        <v>465</v>
      </c>
    </row>
    <row r="2769" spans="1:8" x14ac:dyDescent="0.3">
      <c r="A2769" s="34" t="str">
        <f>+LEFT(Tabla3[[#This Row],[id_detalle]],2)</f>
        <v>03</v>
      </c>
      <c r="B2769" s="46" t="str">
        <f>VLOOKUP((LEFT(Tabla3[[#This Row],[id_detalle]],2)),id_rubro[[id]:[Rubro]],2,0)</f>
        <v>PRODUCTOS INDUSTRIALES Y RELACIONADOS</v>
      </c>
      <c r="C2769" s="36" t="s">
        <v>569</v>
      </c>
      <c r="D2769" s="45" t="str">
        <f>+Tabla3[[#This Row],[id_detalle]]&amp;" "&amp;VLOOKUP(Tabla3[[#This Row],[id_detalle]],rubro_detalle[[Código]:[Rubro Detalle]],2,0)</f>
        <v>03.08.301 Productos Farmacéuticos, Medicamentos de uso Humano y Veterinario</v>
      </c>
      <c r="E2769" s="33">
        <f t="shared" si="204"/>
        <v>23</v>
      </c>
      <c r="F2769" s="47" t="str">
        <f t="shared" si="205"/>
        <v>03.08.301-23</v>
      </c>
      <c r="G2769" s="37" t="s">
        <v>4265</v>
      </c>
      <c r="H2769" s="37">
        <v>475</v>
      </c>
    </row>
    <row r="2770" spans="1:8" x14ac:dyDescent="0.3">
      <c r="A2770" s="34" t="str">
        <f>+LEFT(Tabla3[[#This Row],[id_detalle]],2)</f>
        <v>03</v>
      </c>
      <c r="B2770" s="46" t="str">
        <f>VLOOKUP((LEFT(Tabla3[[#This Row],[id_detalle]],2)),id_rubro[[id]:[Rubro]],2,0)</f>
        <v>PRODUCTOS INDUSTRIALES Y RELACIONADOS</v>
      </c>
      <c r="C2770" s="36" t="s">
        <v>569</v>
      </c>
      <c r="D2770" s="45" t="str">
        <f>+Tabla3[[#This Row],[id_detalle]]&amp;" "&amp;VLOOKUP(Tabla3[[#This Row],[id_detalle]],rubro_detalle[[Código]:[Rubro Detalle]],2,0)</f>
        <v>03.08.301 Productos Farmacéuticos, Medicamentos de uso Humano y Veterinario</v>
      </c>
      <c r="E2770" s="33">
        <f t="shared" si="204"/>
        <v>24</v>
      </c>
      <c r="F2770" s="47" t="str">
        <f t="shared" si="205"/>
        <v>03.08.301-24</v>
      </c>
      <c r="G2770" s="37" t="s">
        <v>4364</v>
      </c>
      <c r="H2770" s="37">
        <v>480</v>
      </c>
    </row>
    <row r="2771" spans="1:8" x14ac:dyDescent="0.3">
      <c r="A2771" s="34" t="str">
        <f>+LEFT(Tabla3[[#This Row],[id_detalle]],2)</f>
        <v>03</v>
      </c>
      <c r="B2771" s="46" t="str">
        <f>VLOOKUP((LEFT(Tabla3[[#This Row],[id_detalle]],2)),id_rubro[[id]:[Rubro]],2,0)</f>
        <v>PRODUCTOS INDUSTRIALES Y RELACIONADOS</v>
      </c>
      <c r="C2771" s="36" t="s">
        <v>569</v>
      </c>
      <c r="D2771" s="45" t="str">
        <f>+Tabla3[[#This Row],[id_detalle]]&amp;" "&amp;VLOOKUP(Tabla3[[#This Row],[id_detalle]],rubro_detalle[[Código]:[Rubro Detalle]],2,0)</f>
        <v>03.08.301 Productos Farmacéuticos, Medicamentos de uso Humano y Veterinario</v>
      </c>
      <c r="E2771" s="33">
        <f t="shared" ref="E2771:E2794" si="206">+IF(D2771=D2770,E2770+1,1)</f>
        <v>25</v>
      </c>
      <c r="F2771" s="47" t="str">
        <f t="shared" ref="F2771:F2794" si="207">+LEFT(D2771,9)&amp;"-"&amp;E2771</f>
        <v>03.08.301-25</v>
      </c>
      <c r="G2771" s="37" t="s">
        <v>4365</v>
      </c>
      <c r="H2771" s="37">
        <v>546</v>
      </c>
    </row>
    <row r="2772" spans="1:8" x14ac:dyDescent="0.3">
      <c r="A2772" s="34" t="str">
        <f>+LEFT(Tabla3[[#This Row],[id_detalle]],2)</f>
        <v>03</v>
      </c>
      <c r="B2772" s="46" t="str">
        <f>VLOOKUP((LEFT(Tabla3[[#This Row],[id_detalle]],2)),id_rubro[[id]:[Rubro]],2,0)</f>
        <v>PRODUCTOS INDUSTRIALES Y RELACIONADOS</v>
      </c>
      <c r="C2772" s="36" t="s">
        <v>569</v>
      </c>
      <c r="D2772" s="45" t="str">
        <f>+Tabla3[[#This Row],[id_detalle]]&amp;" "&amp;VLOOKUP(Tabla3[[#This Row],[id_detalle]],rubro_detalle[[Código]:[Rubro Detalle]],2,0)</f>
        <v>03.08.301 Productos Farmacéuticos, Medicamentos de uso Humano y Veterinario</v>
      </c>
      <c r="E2772" s="33">
        <f t="shared" si="206"/>
        <v>26</v>
      </c>
      <c r="F2772" s="47" t="str">
        <f t="shared" si="207"/>
        <v>03.08.301-26</v>
      </c>
      <c r="G2772" s="37" t="s">
        <v>4366</v>
      </c>
      <c r="H2772" s="37">
        <v>560</v>
      </c>
    </row>
    <row r="2773" spans="1:8" x14ac:dyDescent="0.3">
      <c r="A2773" s="34" t="str">
        <f>+LEFT(Tabla3[[#This Row],[id_detalle]],2)</f>
        <v>03</v>
      </c>
      <c r="B2773" s="46" t="str">
        <f>VLOOKUP((LEFT(Tabla3[[#This Row],[id_detalle]],2)),id_rubro[[id]:[Rubro]],2,0)</f>
        <v>PRODUCTOS INDUSTRIALES Y RELACIONADOS</v>
      </c>
      <c r="C2773" s="36" t="s">
        <v>569</v>
      </c>
      <c r="D2773" s="45" t="str">
        <f>+Tabla3[[#This Row],[id_detalle]]&amp;" "&amp;VLOOKUP(Tabla3[[#This Row],[id_detalle]],rubro_detalle[[Código]:[Rubro Detalle]],2,0)</f>
        <v>03.08.301 Productos Farmacéuticos, Medicamentos de uso Humano y Veterinario</v>
      </c>
      <c r="E2773" s="33">
        <f t="shared" si="206"/>
        <v>27</v>
      </c>
      <c r="F2773" s="47" t="str">
        <f t="shared" si="207"/>
        <v>03.08.301-27</v>
      </c>
      <c r="G2773" s="38" t="s">
        <v>4367</v>
      </c>
      <c r="H2773" s="38">
        <v>563</v>
      </c>
    </row>
    <row r="2774" spans="1:8" x14ac:dyDescent="0.3">
      <c r="A2774" s="34" t="str">
        <f>+LEFT(Tabla3[[#This Row],[id_detalle]],2)</f>
        <v>03</v>
      </c>
      <c r="B2774" s="46" t="str">
        <f>VLOOKUP((LEFT(Tabla3[[#This Row],[id_detalle]],2)),id_rubro[[id]:[Rubro]],2,0)</f>
        <v>PRODUCTOS INDUSTRIALES Y RELACIONADOS</v>
      </c>
      <c r="C2774" s="36" t="s">
        <v>569</v>
      </c>
      <c r="D2774" s="45" t="str">
        <f>+Tabla3[[#This Row],[id_detalle]]&amp;" "&amp;VLOOKUP(Tabla3[[#This Row],[id_detalle]],rubro_detalle[[Código]:[Rubro Detalle]],2,0)</f>
        <v>03.08.301 Productos Farmacéuticos, Medicamentos de uso Humano y Veterinario</v>
      </c>
      <c r="E2774" s="33">
        <f t="shared" si="206"/>
        <v>28</v>
      </c>
      <c r="F2774" s="47" t="str">
        <f t="shared" si="207"/>
        <v>03.08.301-28</v>
      </c>
      <c r="G2774" s="37" t="s">
        <v>4368</v>
      </c>
      <c r="H2774" s="37">
        <v>569</v>
      </c>
    </row>
    <row r="2775" spans="1:8" x14ac:dyDescent="0.3">
      <c r="A2775" s="34" t="str">
        <f>+LEFT(Tabla3[[#This Row],[id_detalle]],2)</f>
        <v>03</v>
      </c>
      <c r="B2775" s="46" t="str">
        <f>VLOOKUP((LEFT(Tabla3[[#This Row],[id_detalle]],2)),id_rubro[[id]:[Rubro]],2,0)</f>
        <v>PRODUCTOS INDUSTRIALES Y RELACIONADOS</v>
      </c>
      <c r="C2775" s="36" t="s">
        <v>569</v>
      </c>
      <c r="D2775" s="45" t="str">
        <f>+Tabla3[[#This Row],[id_detalle]]&amp;" "&amp;VLOOKUP(Tabla3[[#This Row],[id_detalle]],rubro_detalle[[Código]:[Rubro Detalle]],2,0)</f>
        <v>03.08.301 Productos Farmacéuticos, Medicamentos de uso Humano y Veterinario</v>
      </c>
      <c r="E2775" s="33">
        <f t="shared" si="206"/>
        <v>29</v>
      </c>
      <c r="F2775" s="47" t="str">
        <f t="shared" si="207"/>
        <v>03.08.301-29</v>
      </c>
      <c r="G2775" s="37" t="s">
        <v>4369</v>
      </c>
      <c r="H2775" s="37">
        <v>574</v>
      </c>
    </row>
    <row r="2776" spans="1:8" x14ac:dyDescent="0.3">
      <c r="A2776" s="34" t="str">
        <f>+LEFT(Tabla3[[#This Row],[id_detalle]],2)</f>
        <v>03</v>
      </c>
      <c r="B2776" s="46" t="str">
        <f>VLOOKUP((LEFT(Tabla3[[#This Row],[id_detalle]],2)),id_rubro[[id]:[Rubro]],2,0)</f>
        <v>PRODUCTOS INDUSTRIALES Y RELACIONADOS</v>
      </c>
      <c r="C2776" s="36" t="s">
        <v>569</v>
      </c>
      <c r="D2776" s="45" t="str">
        <f>+Tabla3[[#This Row],[id_detalle]]&amp;" "&amp;VLOOKUP(Tabla3[[#This Row],[id_detalle]],rubro_detalle[[Código]:[Rubro Detalle]],2,0)</f>
        <v>03.08.301 Productos Farmacéuticos, Medicamentos de uso Humano y Veterinario</v>
      </c>
      <c r="E2776" s="33">
        <f t="shared" si="206"/>
        <v>30</v>
      </c>
      <c r="F2776" s="47" t="str">
        <f t="shared" si="207"/>
        <v>03.08.301-30</v>
      </c>
      <c r="G2776" s="37" t="s">
        <v>4370</v>
      </c>
      <c r="H2776" s="37">
        <v>574</v>
      </c>
    </row>
    <row r="2777" spans="1:8" x14ac:dyDescent="0.3">
      <c r="A2777" s="34" t="str">
        <f>+LEFT(Tabla3[[#This Row],[id_detalle]],2)</f>
        <v>03</v>
      </c>
      <c r="B2777" s="46" t="str">
        <f>VLOOKUP((LEFT(Tabla3[[#This Row],[id_detalle]],2)),id_rubro[[id]:[Rubro]],2,0)</f>
        <v>PRODUCTOS INDUSTRIALES Y RELACIONADOS</v>
      </c>
      <c r="C2777" s="36" t="s">
        <v>569</v>
      </c>
      <c r="D2777" s="45" t="str">
        <f>+Tabla3[[#This Row],[id_detalle]]&amp;" "&amp;VLOOKUP(Tabla3[[#This Row],[id_detalle]],rubro_detalle[[Código]:[Rubro Detalle]],2,0)</f>
        <v>03.08.301 Productos Farmacéuticos, Medicamentos de uso Humano y Veterinario</v>
      </c>
      <c r="E2777" s="33">
        <f t="shared" si="206"/>
        <v>31</v>
      </c>
      <c r="F2777" s="47" t="str">
        <f t="shared" si="207"/>
        <v>03.08.301-31</v>
      </c>
      <c r="G2777" s="37" t="s">
        <v>4371</v>
      </c>
      <c r="H2777" s="37">
        <v>574</v>
      </c>
    </row>
    <row r="2778" spans="1:8" x14ac:dyDescent="0.3">
      <c r="A2778" s="34" t="str">
        <f>+LEFT(Tabla3[[#This Row],[id_detalle]],2)</f>
        <v>03</v>
      </c>
      <c r="B2778" s="46" t="str">
        <f>VLOOKUP((LEFT(Tabla3[[#This Row],[id_detalle]],2)),id_rubro[[id]:[Rubro]],2,0)</f>
        <v>PRODUCTOS INDUSTRIALES Y RELACIONADOS</v>
      </c>
      <c r="C2778" s="36" t="s">
        <v>569</v>
      </c>
      <c r="D2778" s="45" t="str">
        <f>+Tabla3[[#This Row],[id_detalle]]&amp;" "&amp;VLOOKUP(Tabla3[[#This Row],[id_detalle]],rubro_detalle[[Código]:[Rubro Detalle]],2,0)</f>
        <v>03.08.301 Productos Farmacéuticos, Medicamentos de uso Humano y Veterinario</v>
      </c>
      <c r="E2778" s="33">
        <f t="shared" si="206"/>
        <v>32</v>
      </c>
      <c r="F2778" s="47" t="str">
        <f t="shared" si="207"/>
        <v>03.08.301-32</v>
      </c>
      <c r="G2778" s="37" t="s">
        <v>4277</v>
      </c>
      <c r="H2778" s="37">
        <v>575</v>
      </c>
    </row>
    <row r="2779" spans="1:8" x14ac:dyDescent="0.3">
      <c r="A2779" s="34" t="str">
        <f>+LEFT(Tabla3[[#This Row],[id_detalle]],2)</f>
        <v>03</v>
      </c>
      <c r="B2779" s="46" t="str">
        <f>VLOOKUP((LEFT(Tabla3[[#This Row],[id_detalle]],2)),id_rubro[[id]:[Rubro]],2,0)</f>
        <v>PRODUCTOS INDUSTRIALES Y RELACIONADOS</v>
      </c>
      <c r="C2779" s="36" t="s">
        <v>569</v>
      </c>
      <c r="D2779" s="45" t="str">
        <f>+Tabla3[[#This Row],[id_detalle]]&amp;" "&amp;VLOOKUP(Tabla3[[#This Row],[id_detalle]],rubro_detalle[[Código]:[Rubro Detalle]],2,0)</f>
        <v>03.08.301 Productos Farmacéuticos, Medicamentos de uso Humano y Veterinario</v>
      </c>
      <c r="E2779" s="33">
        <f t="shared" si="206"/>
        <v>33</v>
      </c>
      <c r="F2779" s="47" t="str">
        <f t="shared" si="207"/>
        <v>03.08.301-33</v>
      </c>
      <c r="G2779" s="37" t="s">
        <v>4372</v>
      </c>
      <c r="H2779" s="37">
        <v>575</v>
      </c>
    </row>
    <row r="2780" spans="1:8" x14ac:dyDescent="0.3">
      <c r="A2780" s="34" t="str">
        <f>+LEFT(Tabla3[[#This Row],[id_detalle]],2)</f>
        <v>03</v>
      </c>
      <c r="B2780" s="46" t="str">
        <f>VLOOKUP((LEFT(Tabla3[[#This Row],[id_detalle]],2)),id_rubro[[id]:[Rubro]],2,0)</f>
        <v>PRODUCTOS INDUSTRIALES Y RELACIONADOS</v>
      </c>
      <c r="C2780" s="36" t="s">
        <v>569</v>
      </c>
      <c r="D2780" s="45" t="str">
        <f>+Tabla3[[#This Row],[id_detalle]]&amp;" "&amp;VLOOKUP(Tabla3[[#This Row],[id_detalle]],rubro_detalle[[Código]:[Rubro Detalle]],2,0)</f>
        <v>03.08.301 Productos Farmacéuticos, Medicamentos de uso Humano y Veterinario</v>
      </c>
      <c r="E2780" s="33">
        <f t="shared" si="206"/>
        <v>34</v>
      </c>
      <c r="F2780" s="47" t="str">
        <f t="shared" si="207"/>
        <v>03.08.301-34</v>
      </c>
      <c r="G2780" s="37" t="s">
        <v>4373</v>
      </c>
      <c r="H2780" s="37">
        <v>576</v>
      </c>
    </row>
    <row r="2781" spans="1:8" x14ac:dyDescent="0.3">
      <c r="A2781" s="34" t="str">
        <f>+LEFT(Tabla3[[#This Row],[id_detalle]],2)</f>
        <v>03</v>
      </c>
      <c r="B2781" s="46" t="str">
        <f>VLOOKUP((LEFT(Tabla3[[#This Row],[id_detalle]],2)),id_rubro[[id]:[Rubro]],2,0)</f>
        <v>PRODUCTOS INDUSTRIALES Y RELACIONADOS</v>
      </c>
      <c r="C2781" s="36" t="s">
        <v>569</v>
      </c>
      <c r="D2781" s="45" t="str">
        <f>+Tabla3[[#This Row],[id_detalle]]&amp;" "&amp;VLOOKUP(Tabla3[[#This Row],[id_detalle]],rubro_detalle[[Código]:[Rubro Detalle]],2,0)</f>
        <v>03.08.301 Productos Farmacéuticos, Medicamentos de uso Humano y Veterinario</v>
      </c>
      <c r="E2781" s="33">
        <f t="shared" si="206"/>
        <v>35</v>
      </c>
      <c r="F2781" s="47" t="str">
        <f t="shared" si="207"/>
        <v>03.08.301-35</v>
      </c>
      <c r="G2781" s="37" t="s">
        <v>4374</v>
      </c>
      <c r="H2781" s="37">
        <v>576</v>
      </c>
    </row>
    <row r="2782" spans="1:8" x14ac:dyDescent="0.3">
      <c r="A2782" s="34" t="str">
        <f>+LEFT(Tabla3[[#This Row],[id_detalle]],2)</f>
        <v>03</v>
      </c>
      <c r="B2782" s="46" t="str">
        <f>VLOOKUP((LEFT(Tabla3[[#This Row],[id_detalle]],2)),id_rubro[[id]:[Rubro]],2,0)</f>
        <v>PRODUCTOS INDUSTRIALES Y RELACIONADOS</v>
      </c>
      <c r="C2782" s="36" t="s">
        <v>569</v>
      </c>
      <c r="D2782" s="45" t="str">
        <f>+Tabla3[[#This Row],[id_detalle]]&amp;" "&amp;VLOOKUP(Tabla3[[#This Row],[id_detalle]],rubro_detalle[[Código]:[Rubro Detalle]],2,0)</f>
        <v>03.08.301 Productos Farmacéuticos, Medicamentos de uso Humano y Veterinario</v>
      </c>
      <c r="E2782" s="33">
        <f t="shared" si="206"/>
        <v>36</v>
      </c>
      <c r="F2782" s="47" t="str">
        <f t="shared" si="207"/>
        <v>03.08.301-36</v>
      </c>
      <c r="G2782" s="37" t="s">
        <v>4375</v>
      </c>
      <c r="H2782" s="37">
        <v>576</v>
      </c>
    </row>
    <row r="2783" spans="1:8" x14ac:dyDescent="0.3">
      <c r="A2783" s="34" t="str">
        <f>+LEFT(Tabla3[[#This Row],[id_detalle]],2)</f>
        <v>03</v>
      </c>
      <c r="B2783" s="46" t="str">
        <f>VLOOKUP((LEFT(Tabla3[[#This Row],[id_detalle]],2)),id_rubro[[id]:[Rubro]],2,0)</f>
        <v>PRODUCTOS INDUSTRIALES Y RELACIONADOS</v>
      </c>
      <c r="C2783" s="36" t="s">
        <v>569</v>
      </c>
      <c r="D2783" s="45" t="str">
        <f>+Tabla3[[#This Row],[id_detalle]]&amp;" "&amp;VLOOKUP(Tabla3[[#This Row],[id_detalle]],rubro_detalle[[Código]:[Rubro Detalle]],2,0)</f>
        <v>03.08.301 Productos Farmacéuticos, Medicamentos de uso Humano y Veterinario</v>
      </c>
      <c r="E2783" s="33">
        <f t="shared" si="206"/>
        <v>37</v>
      </c>
      <c r="F2783" s="47" t="str">
        <f t="shared" si="207"/>
        <v>03.08.301-37</v>
      </c>
      <c r="G2783" s="37" t="s">
        <v>4376</v>
      </c>
      <c r="H2783" s="37">
        <v>576</v>
      </c>
    </row>
    <row r="2784" spans="1:8" x14ac:dyDescent="0.3">
      <c r="A2784" s="34" t="str">
        <f>+LEFT(Tabla3[[#This Row],[id_detalle]],2)</f>
        <v>03</v>
      </c>
      <c r="B2784" s="46" t="str">
        <f>VLOOKUP((LEFT(Tabla3[[#This Row],[id_detalle]],2)),id_rubro[[id]:[Rubro]],2,0)</f>
        <v>PRODUCTOS INDUSTRIALES Y RELACIONADOS</v>
      </c>
      <c r="C2784" s="36" t="s">
        <v>569</v>
      </c>
      <c r="D2784" s="45" t="str">
        <f>+Tabla3[[#This Row],[id_detalle]]&amp;" "&amp;VLOOKUP(Tabla3[[#This Row],[id_detalle]],rubro_detalle[[Código]:[Rubro Detalle]],2,0)</f>
        <v>03.08.301 Productos Farmacéuticos, Medicamentos de uso Humano y Veterinario</v>
      </c>
      <c r="E2784" s="33">
        <f t="shared" si="206"/>
        <v>38</v>
      </c>
      <c r="F2784" s="47" t="str">
        <f t="shared" si="207"/>
        <v>03.08.301-38</v>
      </c>
      <c r="G2784" s="37" t="s">
        <v>4377</v>
      </c>
      <c r="H2784" s="37">
        <v>577</v>
      </c>
    </row>
    <row r="2785" spans="1:8" x14ac:dyDescent="0.3">
      <c r="A2785" s="34" t="str">
        <f>+LEFT(Tabla3[[#This Row],[id_detalle]],2)</f>
        <v>03</v>
      </c>
      <c r="B2785" s="46" t="str">
        <f>VLOOKUP((LEFT(Tabla3[[#This Row],[id_detalle]],2)),id_rubro[[id]:[Rubro]],2,0)</f>
        <v>PRODUCTOS INDUSTRIALES Y RELACIONADOS</v>
      </c>
      <c r="C2785" s="36" t="s">
        <v>569</v>
      </c>
      <c r="D2785" s="45" t="str">
        <f>+Tabla3[[#This Row],[id_detalle]]&amp;" "&amp;VLOOKUP(Tabla3[[#This Row],[id_detalle]],rubro_detalle[[Código]:[Rubro Detalle]],2,0)</f>
        <v>03.08.301 Productos Farmacéuticos, Medicamentos de uso Humano y Veterinario</v>
      </c>
      <c r="E2785" s="33">
        <f t="shared" si="206"/>
        <v>39</v>
      </c>
      <c r="F2785" s="47" t="str">
        <f t="shared" si="207"/>
        <v>03.08.301-39</v>
      </c>
      <c r="G2785" s="37" t="s">
        <v>4378</v>
      </c>
      <c r="H2785" s="37">
        <v>577</v>
      </c>
    </row>
    <row r="2786" spans="1:8" x14ac:dyDescent="0.3">
      <c r="A2786" s="34" t="str">
        <f>+LEFT(Tabla3[[#This Row],[id_detalle]],2)</f>
        <v>03</v>
      </c>
      <c r="B2786" s="46" t="str">
        <f>VLOOKUP((LEFT(Tabla3[[#This Row],[id_detalle]],2)),id_rubro[[id]:[Rubro]],2,0)</f>
        <v>PRODUCTOS INDUSTRIALES Y RELACIONADOS</v>
      </c>
      <c r="C2786" s="36" t="s">
        <v>569</v>
      </c>
      <c r="D2786" s="45" t="str">
        <f>+Tabla3[[#This Row],[id_detalle]]&amp;" "&amp;VLOOKUP(Tabla3[[#This Row],[id_detalle]],rubro_detalle[[Código]:[Rubro Detalle]],2,0)</f>
        <v>03.08.301 Productos Farmacéuticos, Medicamentos de uso Humano y Veterinario</v>
      </c>
      <c r="E2786" s="33">
        <f t="shared" si="206"/>
        <v>40</v>
      </c>
      <c r="F2786" s="47" t="str">
        <f t="shared" si="207"/>
        <v>03.08.301-40</v>
      </c>
      <c r="G2786" s="37" t="s">
        <v>4379</v>
      </c>
      <c r="H2786" s="37">
        <v>577</v>
      </c>
    </row>
    <row r="2787" spans="1:8" x14ac:dyDescent="0.3">
      <c r="A2787" s="34" t="str">
        <f>+LEFT(Tabla3[[#This Row],[id_detalle]],2)</f>
        <v>03</v>
      </c>
      <c r="B2787" s="46" t="str">
        <f>VLOOKUP((LEFT(Tabla3[[#This Row],[id_detalle]],2)),id_rubro[[id]:[Rubro]],2,0)</f>
        <v>PRODUCTOS INDUSTRIALES Y RELACIONADOS</v>
      </c>
      <c r="C2787" s="36" t="s">
        <v>569</v>
      </c>
      <c r="D2787" s="45" t="str">
        <f>+Tabla3[[#This Row],[id_detalle]]&amp;" "&amp;VLOOKUP(Tabla3[[#This Row],[id_detalle]],rubro_detalle[[Código]:[Rubro Detalle]],2,0)</f>
        <v>03.08.301 Productos Farmacéuticos, Medicamentos de uso Humano y Veterinario</v>
      </c>
      <c r="E2787" s="33">
        <f t="shared" si="206"/>
        <v>41</v>
      </c>
      <c r="F2787" s="47" t="str">
        <f t="shared" si="207"/>
        <v>03.08.301-41</v>
      </c>
      <c r="G2787" s="37" t="s">
        <v>4380</v>
      </c>
      <c r="H2787" s="37">
        <v>577</v>
      </c>
    </row>
    <row r="2788" spans="1:8" x14ac:dyDescent="0.3">
      <c r="A2788" s="34" t="str">
        <f>+LEFT(Tabla3[[#This Row],[id_detalle]],2)</f>
        <v>03</v>
      </c>
      <c r="B2788" s="46" t="str">
        <f>VLOOKUP((LEFT(Tabla3[[#This Row],[id_detalle]],2)),id_rubro[[id]:[Rubro]],2,0)</f>
        <v>PRODUCTOS INDUSTRIALES Y RELACIONADOS</v>
      </c>
      <c r="C2788" s="36" t="s">
        <v>569</v>
      </c>
      <c r="D2788" s="45" t="str">
        <f>+Tabla3[[#This Row],[id_detalle]]&amp;" "&amp;VLOOKUP(Tabla3[[#This Row],[id_detalle]],rubro_detalle[[Código]:[Rubro Detalle]],2,0)</f>
        <v>03.08.301 Productos Farmacéuticos, Medicamentos de uso Humano y Veterinario</v>
      </c>
      <c r="E2788" s="33">
        <f t="shared" si="206"/>
        <v>42</v>
      </c>
      <c r="F2788" s="47" t="str">
        <f t="shared" si="207"/>
        <v>03.08.301-42</v>
      </c>
      <c r="G2788" s="37" t="s">
        <v>4381</v>
      </c>
      <c r="H2788" s="37">
        <v>577</v>
      </c>
    </row>
    <row r="2789" spans="1:8" x14ac:dyDescent="0.3">
      <c r="A2789" s="34" t="str">
        <f>+LEFT(Tabla3[[#This Row],[id_detalle]],2)</f>
        <v>03</v>
      </c>
      <c r="B2789" s="46" t="str">
        <f>VLOOKUP((LEFT(Tabla3[[#This Row],[id_detalle]],2)),id_rubro[[id]:[Rubro]],2,0)</f>
        <v>PRODUCTOS INDUSTRIALES Y RELACIONADOS</v>
      </c>
      <c r="C2789" s="36" t="s">
        <v>569</v>
      </c>
      <c r="D2789" s="45" t="str">
        <f>+Tabla3[[#This Row],[id_detalle]]&amp;" "&amp;VLOOKUP(Tabla3[[#This Row],[id_detalle]],rubro_detalle[[Código]:[Rubro Detalle]],2,0)</f>
        <v>03.08.301 Productos Farmacéuticos, Medicamentos de uso Humano y Veterinario</v>
      </c>
      <c r="E2789" s="33">
        <f t="shared" si="206"/>
        <v>43</v>
      </c>
      <c r="F2789" s="47" t="str">
        <f t="shared" si="207"/>
        <v>03.08.301-43</v>
      </c>
      <c r="G2789" s="37" t="s">
        <v>4303</v>
      </c>
      <c r="H2789" s="37">
        <v>577</v>
      </c>
    </row>
    <row r="2790" spans="1:8" x14ac:dyDescent="0.3">
      <c r="A2790" s="34" t="str">
        <f>+LEFT(Tabla3[[#This Row],[id_detalle]],2)</f>
        <v>03</v>
      </c>
      <c r="B2790" s="46" t="str">
        <f>VLOOKUP((LEFT(Tabla3[[#This Row],[id_detalle]],2)),id_rubro[[id]:[Rubro]],2,0)</f>
        <v>PRODUCTOS INDUSTRIALES Y RELACIONADOS</v>
      </c>
      <c r="C2790" s="36" t="s">
        <v>569</v>
      </c>
      <c r="D2790" s="45" t="str">
        <f>+Tabla3[[#This Row],[id_detalle]]&amp;" "&amp;VLOOKUP(Tabla3[[#This Row],[id_detalle]],rubro_detalle[[Código]:[Rubro Detalle]],2,0)</f>
        <v>03.08.301 Productos Farmacéuticos, Medicamentos de uso Humano y Veterinario</v>
      </c>
      <c r="E2790" s="33">
        <f t="shared" si="206"/>
        <v>44</v>
      </c>
      <c r="F2790" s="47" t="str">
        <f t="shared" si="207"/>
        <v>03.08.301-44</v>
      </c>
      <c r="G2790" s="37" t="s">
        <v>4382</v>
      </c>
      <c r="H2790" s="37">
        <v>577</v>
      </c>
    </row>
    <row r="2791" spans="1:8" x14ac:dyDescent="0.3">
      <c r="A2791" s="34" t="str">
        <f>+LEFT(Tabla3[[#This Row],[id_detalle]],2)</f>
        <v>03</v>
      </c>
      <c r="B2791" s="46" t="str">
        <f>VLOOKUP((LEFT(Tabla3[[#This Row],[id_detalle]],2)),id_rubro[[id]:[Rubro]],2,0)</f>
        <v>PRODUCTOS INDUSTRIALES Y RELACIONADOS</v>
      </c>
      <c r="C2791" s="36" t="s">
        <v>569</v>
      </c>
      <c r="D2791" s="45" t="str">
        <f>+Tabla3[[#This Row],[id_detalle]]&amp;" "&amp;VLOOKUP(Tabla3[[#This Row],[id_detalle]],rubro_detalle[[Código]:[Rubro Detalle]],2,0)</f>
        <v>03.08.301 Productos Farmacéuticos, Medicamentos de uso Humano y Veterinario</v>
      </c>
      <c r="E2791" s="33">
        <f t="shared" si="206"/>
        <v>45</v>
      </c>
      <c r="F2791" s="47" t="str">
        <f t="shared" si="207"/>
        <v>03.08.301-45</v>
      </c>
      <c r="G2791" s="37" t="s">
        <v>4383</v>
      </c>
      <c r="H2791" s="37">
        <v>578</v>
      </c>
    </row>
    <row r="2792" spans="1:8" x14ac:dyDescent="0.3">
      <c r="A2792" s="34" t="str">
        <f>+LEFT(Tabla3[[#This Row],[id_detalle]],2)</f>
        <v>03</v>
      </c>
      <c r="B2792" s="46" t="str">
        <f>VLOOKUP((LEFT(Tabla3[[#This Row],[id_detalle]],2)),id_rubro[[id]:[Rubro]],2,0)</f>
        <v>PRODUCTOS INDUSTRIALES Y RELACIONADOS</v>
      </c>
      <c r="C2792" s="36" t="s">
        <v>569</v>
      </c>
      <c r="D2792" s="45" t="str">
        <f>+Tabla3[[#This Row],[id_detalle]]&amp;" "&amp;VLOOKUP(Tabla3[[#This Row],[id_detalle]],rubro_detalle[[Código]:[Rubro Detalle]],2,0)</f>
        <v>03.08.301 Productos Farmacéuticos, Medicamentos de uso Humano y Veterinario</v>
      </c>
      <c r="E2792" s="33">
        <f t="shared" si="206"/>
        <v>46</v>
      </c>
      <c r="F2792" s="47" t="str">
        <f t="shared" si="207"/>
        <v>03.08.301-46</v>
      </c>
      <c r="G2792" s="37" t="s">
        <v>4384</v>
      </c>
      <c r="H2792" s="37">
        <v>578</v>
      </c>
    </row>
    <row r="2793" spans="1:8" x14ac:dyDescent="0.3">
      <c r="A2793" s="34" t="str">
        <f>+LEFT(Tabla3[[#This Row],[id_detalle]],2)</f>
        <v>03</v>
      </c>
      <c r="B2793" s="46" t="str">
        <f>VLOOKUP((LEFT(Tabla3[[#This Row],[id_detalle]],2)),id_rubro[[id]:[Rubro]],2,0)</f>
        <v>PRODUCTOS INDUSTRIALES Y RELACIONADOS</v>
      </c>
      <c r="C2793" s="36" t="s">
        <v>569</v>
      </c>
      <c r="D2793" s="45" t="str">
        <f>+Tabla3[[#This Row],[id_detalle]]&amp;" "&amp;VLOOKUP(Tabla3[[#This Row],[id_detalle]],rubro_detalle[[Código]:[Rubro Detalle]],2,0)</f>
        <v>03.08.301 Productos Farmacéuticos, Medicamentos de uso Humano y Veterinario</v>
      </c>
      <c r="E2793" s="33">
        <f t="shared" si="206"/>
        <v>47</v>
      </c>
      <c r="F2793" s="47" t="str">
        <f t="shared" si="207"/>
        <v>03.08.301-47</v>
      </c>
      <c r="G2793" s="37" t="s">
        <v>3009</v>
      </c>
      <c r="H2793" s="37">
        <v>609</v>
      </c>
    </row>
    <row r="2794" spans="1:8" x14ac:dyDescent="0.3">
      <c r="A2794" s="34" t="str">
        <f>+LEFT(Tabla3[[#This Row],[id_detalle]],2)</f>
        <v>03</v>
      </c>
      <c r="B2794" s="46" t="str">
        <f>VLOOKUP((LEFT(Tabla3[[#This Row],[id_detalle]],2)),id_rubro[[id]:[Rubro]],2,0)</f>
        <v>PRODUCTOS INDUSTRIALES Y RELACIONADOS</v>
      </c>
      <c r="C2794" s="36" t="s">
        <v>569</v>
      </c>
      <c r="D2794" s="45" t="str">
        <f>+Tabla3[[#This Row],[id_detalle]]&amp;" "&amp;VLOOKUP(Tabla3[[#This Row],[id_detalle]],rubro_detalle[[Código]:[Rubro Detalle]],2,0)</f>
        <v>03.08.301 Productos Farmacéuticos, Medicamentos de uso Humano y Veterinario</v>
      </c>
      <c r="E2794" s="33">
        <f t="shared" si="206"/>
        <v>48</v>
      </c>
      <c r="F2794" s="47" t="str">
        <f t="shared" si="207"/>
        <v>03.08.301-48</v>
      </c>
      <c r="G2794" s="37" t="s">
        <v>4385</v>
      </c>
      <c r="H2794" s="37">
        <v>614</v>
      </c>
    </row>
    <row r="2795" spans="1:8" x14ac:dyDescent="0.3">
      <c r="A2795" s="34" t="str">
        <f>+LEFT(Tabla3[[#This Row],[id_detalle]],2)</f>
        <v>03</v>
      </c>
      <c r="B2795" s="46" t="str">
        <f>VLOOKUP((LEFT(Tabla3[[#This Row],[id_detalle]],2)),id_rubro[[id]:[Rubro]],2,0)</f>
        <v>PRODUCTOS INDUSTRIALES Y RELACIONADOS</v>
      </c>
      <c r="C2795" s="36" t="s">
        <v>569</v>
      </c>
      <c r="D2795" s="45" t="str">
        <f>+Tabla3[[#This Row],[id_detalle]]&amp;" "&amp;VLOOKUP(Tabla3[[#This Row],[id_detalle]],rubro_detalle[[Código]:[Rubro Detalle]],2,0)</f>
        <v>03.08.301 Productos Farmacéuticos, Medicamentos de uso Humano y Veterinario</v>
      </c>
      <c r="E2795" s="33">
        <f t="shared" ref="E2795:E2803" si="208">+IF(D2795=D2794,E2794+1,1)</f>
        <v>49</v>
      </c>
      <c r="F2795" s="47" t="str">
        <f t="shared" ref="F2795:F2803" si="209">+LEFT(D2795,9)&amp;"-"&amp;E2795</f>
        <v>03.08.301-49</v>
      </c>
      <c r="G2795" s="37" t="s">
        <v>3316</v>
      </c>
      <c r="H2795" s="37">
        <v>616</v>
      </c>
    </row>
    <row r="2796" spans="1:8" x14ac:dyDescent="0.3">
      <c r="A2796" s="34" t="str">
        <f>+LEFT(Tabla3[[#This Row],[id_detalle]],2)</f>
        <v>03</v>
      </c>
      <c r="B2796" s="46" t="str">
        <f>VLOOKUP((LEFT(Tabla3[[#This Row],[id_detalle]],2)),id_rubro[[id]:[Rubro]],2,0)</f>
        <v>PRODUCTOS INDUSTRIALES Y RELACIONADOS</v>
      </c>
      <c r="C2796" s="36" t="s">
        <v>569</v>
      </c>
      <c r="D2796" s="45" t="str">
        <f>+Tabla3[[#This Row],[id_detalle]]&amp;" "&amp;VLOOKUP(Tabla3[[#This Row],[id_detalle]],rubro_detalle[[Código]:[Rubro Detalle]],2,0)</f>
        <v>03.08.301 Productos Farmacéuticos, Medicamentos de uso Humano y Veterinario</v>
      </c>
      <c r="E2796" s="33">
        <f t="shared" si="208"/>
        <v>50</v>
      </c>
      <c r="F2796" s="47" t="str">
        <f t="shared" si="209"/>
        <v>03.08.301-50</v>
      </c>
      <c r="G2796" s="37" t="s">
        <v>4386</v>
      </c>
      <c r="H2796" s="37">
        <v>634</v>
      </c>
    </row>
    <row r="2797" spans="1:8" x14ac:dyDescent="0.3">
      <c r="A2797" s="34" t="str">
        <f>+LEFT(Tabla3[[#This Row],[id_detalle]],2)</f>
        <v>03</v>
      </c>
      <c r="B2797" s="46" t="str">
        <f>VLOOKUP((LEFT(Tabla3[[#This Row],[id_detalle]],2)),id_rubro[[id]:[Rubro]],2,0)</f>
        <v>PRODUCTOS INDUSTRIALES Y RELACIONADOS</v>
      </c>
      <c r="C2797" s="36" t="s">
        <v>569</v>
      </c>
      <c r="D2797" s="45" t="str">
        <f>+Tabla3[[#This Row],[id_detalle]]&amp;" "&amp;VLOOKUP(Tabla3[[#This Row],[id_detalle]],rubro_detalle[[Código]:[Rubro Detalle]],2,0)</f>
        <v>03.08.301 Productos Farmacéuticos, Medicamentos de uso Humano y Veterinario</v>
      </c>
      <c r="E2797" s="33">
        <f t="shared" si="208"/>
        <v>51</v>
      </c>
      <c r="F2797" s="47" t="str">
        <f t="shared" si="209"/>
        <v>03.08.301-51</v>
      </c>
      <c r="G2797" s="37" t="s">
        <v>4387</v>
      </c>
      <c r="H2797" s="37">
        <v>634</v>
      </c>
    </row>
    <row r="2798" spans="1:8" x14ac:dyDescent="0.3">
      <c r="A2798" s="34" t="str">
        <f>+LEFT(Tabla3[[#This Row],[id_detalle]],2)</f>
        <v>03</v>
      </c>
      <c r="B2798" s="46" t="str">
        <f>VLOOKUP((LEFT(Tabla3[[#This Row],[id_detalle]],2)),id_rubro[[id]:[Rubro]],2,0)</f>
        <v>PRODUCTOS INDUSTRIALES Y RELACIONADOS</v>
      </c>
      <c r="C2798" s="36" t="s">
        <v>569</v>
      </c>
      <c r="D2798" s="45" t="str">
        <f>+Tabla3[[#This Row],[id_detalle]]&amp;" "&amp;VLOOKUP(Tabla3[[#This Row],[id_detalle]],rubro_detalle[[Código]:[Rubro Detalle]],2,0)</f>
        <v>03.08.301 Productos Farmacéuticos, Medicamentos de uso Humano y Veterinario</v>
      </c>
      <c r="E2798" s="33">
        <f t="shared" si="208"/>
        <v>52</v>
      </c>
      <c r="F2798" s="47" t="str">
        <f t="shared" si="209"/>
        <v>03.08.301-52</v>
      </c>
      <c r="G2798" s="37" t="s">
        <v>4388</v>
      </c>
      <c r="H2798" s="37">
        <v>645</v>
      </c>
    </row>
    <row r="2799" spans="1:8" x14ac:dyDescent="0.3">
      <c r="A2799" s="34" t="str">
        <f>+LEFT(Tabla3[[#This Row],[id_detalle]],2)</f>
        <v>03</v>
      </c>
      <c r="B2799" s="46" t="str">
        <f>VLOOKUP((LEFT(Tabla3[[#This Row],[id_detalle]],2)),id_rubro[[id]:[Rubro]],2,0)</f>
        <v>PRODUCTOS INDUSTRIALES Y RELACIONADOS</v>
      </c>
      <c r="C2799" s="36" t="s">
        <v>569</v>
      </c>
      <c r="D2799" s="45" t="str">
        <f>+Tabla3[[#This Row],[id_detalle]]&amp;" "&amp;VLOOKUP(Tabla3[[#This Row],[id_detalle]],rubro_detalle[[Código]:[Rubro Detalle]],2,0)</f>
        <v>03.08.301 Productos Farmacéuticos, Medicamentos de uso Humano y Veterinario</v>
      </c>
      <c r="E2799" s="33">
        <f t="shared" si="208"/>
        <v>53</v>
      </c>
      <c r="F2799" s="47" t="str">
        <f t="shared" si="209"/>
        <v>03.08.301-53</v>
      </c>
      <c r="G2799" s="37" t="s">
        <v>4389</v>
      </c>
      <c r="H2799" s="37">
        <v>662</v>
      </c>
    </row>
    <row r="2800" spans="1:8" x14ac:dyDescent="0.3">
      <c r="A2800" s="34" t="str">
        <f>+LEFT(Tabla3[[#This Row],[id_detalle]],2)</f>
        <v>03</v>
      </c>
      <c r="B2800" s="46" t="str">
        <f>VLOOKUP((LEFT(Tabla3[[#This Row],[id_detalle]],2)),id_rubro[[id]:[Rubro]],2,0)</f>
        <v>PRODUCTOS INDUSTRIALES Y RELACIONADOS</v>
      </c>
      <c r="C2800" s="36" t="s">
        <v>569</v>
      </c>
      <c r="D2800" s="45" t="str">
        <f>+Tabla3[[#This Row],[id_detalle]]&amp;" "&amp;VLOOKUP(Tabla3[[#This Row],[id_detalle]],rubro_detalle[[Código]:[Rubro Detalle]],2,0)</f>
        <v>03.08.301 Productos Farmacéuticos, Medicamentos de uso Humano y Veterinario</v>
      </c>
      <c r="E2800" s="33">
        <f t="shared" si="208"/>
        <v>54</v>
      </c>
      <c r="F2800" s="47" t="str">
        <f t="shared" si="209"/>
        <v>03.08.301-54</v>
      </c>
      <c r="G2800" s="37" t="s">
        <v>4390</v>
      </c>
      <c r="H2800" s="37">
        <v>666</v>
      </c>
    </row>
    <row r="2801" spans="1:8" x14ac:dyDescent="0.3">
      <c r="A2801" s="34" t="str">
        <f>+LEFT(Tabla3[[#This Row],[id_detalle]],2)</f>
        <v>03</v>
      </c>
      <c r="B2801" s="46" t="str">
        <f>VLOOKUP((LEFT(Tabla3[[#This Row],[id_detalle]],2)),id_rubro[[id]:[Rubro]],2,0)</f>
        <v>PRODUCTOS INDUSTRIALES Y RELACIONADOS</v>
      </c>
      <c r="C2801" s="36" t="s">
        <v>569</v>
      </c>
      <c r="D2801" s="45" t="str">
        <f>+Tabla3[[#This Row],[id_detalle]]&amp;" "&amp;VLOOKUP(Tabla3[[#This Row],[id_detalle]],rubro_detalle[[Código]:[Rubro Detalle]],2,0)</f>
        <v>03.08.301 Productos Farmacéuticos, Medicamentos de uso Humano y Veterinario</v>
      </c>
      <c r="E2801" s="33">
        <f t="shared" si="208"/>
        <v>55</v>
      </c>
      <c r="F2801" s="47" t="str">
        <f t="shared" si="209"/>
        <v>03.08.301-55</v>
      </c>
      <c r="G2801" s="37" t="s">
        <v>4391</v>
      </c>
      <c r="H2801" s="37">
        <v>667</v>
      </c>
    </row>
    <row r="2802" spans="1:8" x14ac:dyDescent="0.3">
      <c r="A2802" s="34" t="str">
        <f>+LEFT(Tabla3[[#This Row],[id_detalle]],2)</f>
        <v>03</v>
      </c>
      <c r="B2802" s="46" t="str">
        <f>VLOOKUP((LEFT(Tabla3[[#This Row],[id_detalle]],2)),id_rubro[[id]:[Rubro]],2,0)</f>
        <v>PRODUCTOS INDUSTRIALES Y RELACIONADOS</v>
      </c>
      <c r="C2802" s="36" t="s">
        <v>569</v>
      </c>
      <c r="D2802" s="45" t="str">
        <f>+Tabla3[[#This Row],[id_detalle]]&amp;" "&amp;VLOOKUP(Tabla3[[#This Row],[id_detalle]],rubro_detalle[[Código]:[Rubro Detalle]],2,0)</f>
        <v>03.08.301 Productos Farmacéuticos, Medicamentos de uso Humano y Veterinario</v>
      </c>
      <c r="E2802" s="33">
        <f t="shared" si="208"/>
        <v>56</v>
      </c>
      <c r="F2802" s="47" t="str">
        <f t="shared" si="209"/>
        <v>03.08.301-56</v>
      </c>
      <c r="G2802" s="37" t="s">
        <v>4392</v>
      </c>
      <c r="H2802" s="37">
        <v>682</v>
      </c>
    </row>
    <row r="2803" spans="1:8" x14ac:dyDescent="0.3">
      <c r="A2803" s="34" t="str">
        <f>+LEFT(Tabla3[[#This Row],[id_detalle]],2)</f>
        <v>03</v>
      </c>
      <c r="B2803" s="46" t="str">
        <f>VLOOKUP((LEFT(Tabla3[[#This Row],[id_detalle]],2)),id_rubro[[id]:[Rubro]],2,0)</f>
        <v>PRODUCTOS INDUSTRIALES Y RELACIONADOS</v>
      </c>
      <c r="C2803" s="36" t="s">
        <v>569</v>
      </c>
      <c r="D2803" s="45" t="str">
        <f>+Tabla3[[#This Row],[id_detalle]]&amp;" "&amp;VLOOKUP(Tabla3[[#This Row],[id_detalle]],rubro_detalle[[Código]:[Rubro Detalle]],2,0)</f>
        <v>03.08.301 Productos Farmacéuticos, Medicamentos de uso Humano y Veterinario</v>
      </c>
      <c r="E2803" s="33">
        <f t="shared" si="208"/>
        <v>57</v>
      </c>
      <c r="F2803" s="47" t="str">
        <f t="shared" si="209"/>
        <v>03.08.301-57</v>
      </c>
      <c r="G2803" s="37" t="s">
        <v>2695</v>
      </c>
      <c r="H2803" s="37">
        <v>704</v>
      </c>
    </row>
    <row r="2804" spans="1:8" x14ac:dyDescent="0.3">
      <c r="A2804" s="34" t="str">
        <f>+LEFT(Tabla3[[#This Row],[id_detalle]],2)</f>
        <v>03</v>
      </c>
      <c r="B2804" s="46" t="str">
        <f>VLOOKUP((LEFT(Tabla3[[#This Row],[id_detalle]],2)),id_rubro[[id]:[Rubro]],2,0)</f>
        <v>PRODUCTOS INDUSTRIALES Y RELACIONADOS</v>
      </c>
      <c r="C2804" s="36" t="s">
        <v>569</v>
      </c>
      <c r="D2804" s="45" t="str">
        <f>+Tabla3[[#This Row],[id_detalle]]&amp;" "&amp;VLOOKUP(Tabla3[[#This Row],[id_detalle]],rubro_detalle[[Código]:[Rubro Detalle]],2,0)</f>
        <v>03.08.301 Productos Farmacéuticos, Medicamentos de uso Humano y Veterinario</v>
      </c>
      <c r="E2804" s="33">
        <f t="shared" ref="E2804:E2808" si="210">+IF(D2804=D2803,E2803+1,1)</f>
        <v>58</v>
      </c>
      <c r="F2804" s="47" t="str">
        <f t="shared" ref="F2804:F2808" si="211">+LEFT(D2804,9)&amp;"-"&amp;E2804</f>
        <v>03.08.301-58</v>
      </c>
      <c r="G2804" s="38" t="s">
        <v>3505</v>
      </c>
      <c r="H2804" s="38">
        <v>707</v>
      </c>
    </row>
    <row r="2805" spans="1:8" x14ac:dyDescent="0.3">
      <c r="A2805" s="34" t="str">
        <f>+LEFT(Tabla3[[#This Row],[id_detalle]],2)</f>
        <v>03</v>
      </c>
      <c r="B2805" s="46" t="str">
        <f>VLOOKUP((LEFT(Tabla3[[#This Row],[id_detalle]],2)),id_rubro[[id]:[Rubro]],2,0)</f>
        <v>PRODUCTOS INDUSTRIALES Y RELACIONADOS</v>
      </c>
      <c r="C2805" s="36" t="s">
        <v>569</v>
      </c>
      <c r="D2805" s="45" t="str">
        <f>+Tabla3[[#This Row],[id_detalle]]&amp;" "&amp;VLOOKUP(Tabla3[[#This Row],[id_detalle]],rubro_detalle[[Código]:[Rubro Detalle]],2,0)</f>
        <v>03.08.301 Productos Farmacéuticos, Medicamentos de uso Humano y Veterinario</v>
      </c>
      <c r="E2805" s="33">
        <f t="shared" si="210"/>
        <v>59</v>
      </c>
      <c r="F2805" s="47" t="str">
        <f t="shared" si="211"/>
        <v>03.08.301-59</v>
      </c>
      <c r="G2805" s="37" t="s">
        <v>4393</v>
      </c>
      <c r="H2805" s="37">
        <v>711</v>
      </c>
    </row>
    <row r="2806" spans="1:8" x14ac:dyDescent="0.3">
      <c r="A2806" s="34" t="str">
        <f>+LEFT(Tabla3[[#This Row],[id_detalle]],2)</f>
        <v>03</v>
      </c>
      <c r="B2806" s="46" t="str">
        <f>VLOOKUP((LEFT(Tabla3[[#This Row],[id_detalle]],2)),id_rubro[[id]:[Rubro]],2,0)</f>
        <v>PRODUCTOS INDUSTRIALES Y RELACIONADOS</v>
      </c>
      <c r="C2806" s="36" t="s">
        <v>569</v>
      </c>
      <c r="D2806" s="45" t="str">
        <f>+Tabla3[[#This Row],[id_detalle]]&amp;" "&amp;VLOOKUP(Tabla3[[#This Row],[id_detalle]],rubro_detalle[[Código]:[Rubro Detalle]],2,0)</f>
        <v>03.08.301 Productos Farmacéuticos, Medicamentos de uso Humano y Veterinario</v>
      </c>
      <c r="E2806" s="33">
        <f t="shared" si="210"/>
        <v>60</v>
      </c>
      <c r="F2806" s="47" t="str">
        <f t="shared" si="211"/>
        <v>03.08.301-60</v>
      </c>
      <c r="G2806" s="37" t="s">
        <v>4394</v>
      </c>
      <c r="H2806" s="37">
        <v>722</v>
      </c>
    </row>
    <row r="2807" spans="1:8" x14ac:dyDescent="0.3">
      <c r="A2807" s="34" t="str">
        <f>+LEFT(Tabla3[[#This Row],[id_detalle]],2)</f>
        <v>03</v>
      </c>
      <c r="B2807" s="46" t="str">
        <f>VLOOKUP((LEFT(Tabla3[[#This Row],[id_detalle]],2)),id_rubro[[id]:[Rubro]],2,0)</f>
        <v>PRODUCTOS INDUSTRIALES Y RELACIONADOS</v>
      </c>
      <c r="C2807" s="36" t="s">
        <v>569</v>
      </c>
      <c r="D2807" s="45" t="str">
        <f>+Tabla3[[#This Row],[id_detalle]]&amp;" "&amp;VLOOKUP(Tabla3[[#This Row],[id_detalle]],rubro_detalle[[Código]:[Rubro Detalle]],2,0)</f>
        <v>03.08.301 Productos Farmacéuticos, Medicamentos de uso Humano y Veterinario</v>
      </c>
      <c r="E2807" s="33">
        <f t="shared" si="210"/>
        <v>61</v>
      </c>
      <c r="F2807" s="47" t="str">
        <f t="shared" si="211"/>
        <v>03.08.301-61</v>
      </c>
      <c r="G2807" s="37" t="s">
        <v>4395</v>
      </c>
      <c r="H2807" s="37">
        <v>771</v>
      </c>
    </row>
    <row r="2808" spans="1:8" x14ac:dyDescent="0.3">
      <c r="A2808" s="34" t="str">
        <f>+LEFT(Tabla3[[#This Row],[id_detalle]],2)</f>
        <v>03</v>
      </c>
      <c r="B2808" s="46" t="str">
        <f>VLOOKUP((LEFT(Tabla3[[#This Row],[id_detalle]],2)),id_rubro[[id]:[Rubro]],2,0)</f>
        <v>PRODUCTOS INDUSTRIALES Y RELACIONADOS</v>
      </c>
      <c r="C2808" s="36" t="s">
        <v>569</v>
      </c>
      <c r="D2808" s="45" t="str">
        <f>+Tabla3[[#This Row],[id_detalle]]&amp;" "&amp;VLOOKUP(Tabla3[[#This Row],[id_detalle]],rubro_detalle[[Código]:[Rubro Detalle]],2,0)</f>
        <v>03.08.301 Productos Farmacéuticos, Medicamentos de uso Humano y Veterinario</v>
      </c>
      <c r="E2808" s="33">
        <f t="shared" si="210"/>
        <v>62</v>
      </c>
      <c r="F2808" s="47" t="str">
        <f t="shared" si="211"/>
        <v>03.08.301-62</v>
      </c>
      <c r="G2808" s="38" t="s">
        <v>4396</v>
      </c>
      <c r="H2808" s="38">
        <v>786</v>
      </c>
    </row>
    <row r="2809" spans="1:8" x14ac:dyDescent="0.3">
      <c r="A2809" s="34" t="str">
        <f>+LEFT(Tabla3[[#This Row],[id_detalle]],2)</f>
        <v>03</v>
      </c>
      <c r="B2809" s="46" t="str">
        <f>VLOOKUP((LEFT(Tabla3[[#This Row],[id_detalle]],2)),id_rubro[[id]:[Rubro]],2,0)</f>
        <v>PRODUCTOS INDUSTRIALES Y RELACIONADOS</v>
      </c>
      <c r="C2809" s="36" t="s">
        <v>571</v>
      </c>
      <c r="D2809" s="45" t="str">
        <f>+Tabla3[[#This Row],[id_detalle]]&amp;" "&amp;VLOOKUP(Tabla3[[#This Row],[id_detalle]],rubro_detalle[[Código]:[Rubro Detalle]],2,0)</f>
        <v>03.08.321 Productos Químicos Especiales</v>
      </c>
      <c r="E2809" s="33">
        <f>+IF(D2809=D2808,E2808+1,1)</f>
        <v>1</v>
      </c>
      <c r="F2809" s="47" t="str">
        <f>+LEFT(D2809,9)&amp;"-"&amp;E2809</f>
        <v>03.08.321-1</v>
      </c>
      <c r="G2809" s="37" t="s">
        <v>4187</v>
      </c>
      <c r="H2809" s="37">
        <v>185</v>
      </c>
    </row>
    <row r="2810" spans="1:8" x14ac:dyDescent="0.3">
      <c r="A2810" s="34" t="str">
        <f>+LEFT(Tabla3[[#This Row],[id_detalle]],2)</f>
        <v>03</v>
      </c>
      <c r="B2810" s="46" t="str">
        <f>VLOOKUP((LEFT(Tabla3[[#This Row],[id_detalle]],2)),id_rubro[[id]:[Rubro]],2,0)</f>
        <v>PRODUCTOS INDUSTRIALES Y RELACIONADOS</v>
      </c>
      <c r="C2810" s="36" t="s">
        <v>571</v>
      </c>
      <c r="D2810" s="45" t="str">
        <f>+Tabla3[[#This Row],[id_detalle]]&amp;" "&amp;VLOOKUP(Tabla3[[#This Row],[id_detalle]],rubro_detalle[[Código]:[Rubro Detalle]],2,0)</f>
        <v>03.08.321 Productos Químicos Especiales</v>
      </c>
      <c r="E2810" s="33">
        <f>+IF(D2810=D2809,E2809+1,1)</f>
        <v>2</v>
      </c>
      <c r="F2810" s="47" t="str">
        <f>+LEFT(D2810,9)&amp;"-"&amp;E2810</f>
        <v>03.08.321-2</v>
      </c>
      <c r="G2810" s="37" t="s">
        <v>4397</v>
      </c>
      <c r="H2810" s="37">
        <v>195</v>
      </c>
    </row>
    <row r="2811" spans="1:8" x14ac:dyDescent="0.3">
      <c r="A2811" s="34" t="str">
        <f>+LEFT(Tabla3[[#This Row],[id_detalle]],2)</f>
        <v>03</v>
      </c>
      <c r="B2811" s="46" t="str">
        <f>VLOOKUP((LEFT(Tabla3[[#This Row],[id_detalle]],2)),id_rubro[[id]:[Rubro]],2,0)</f>
        <v>PRODUCTOS INDUSTRIALES Y RELACIONADOS</v>
      </c>
      <c r="C2811" s="36" t="s">
        <v>571</v>
      </c>
      <c r="D2811" s="45" t="str">
        <f>+Tabla3[[#This Row],[id_detalle]]&amp;" "&amp;VLOOKUP(Tabla3[[#This Row],[id_detalle]],rubro_detalle[[Código]:[Rubro Detalle]],2,0)</f>
        <v>03.08.321 Productos Químicos Especiales</v>
      </c>
      <c r="E2811" s="33">
        <f>+IF(D2811=D2810,E2810+1,1)</f>
        <v>3</v>
      </c>
      <c r="F2811" s="47" t="str">
        <f>+LEFT(D2811,9)&amp;"-"&amp;E2811</f>
        <v>03.08.321-3</v>
      </c>
      <c r="G2811" s="37" t="s">
        <v>4398</v>
      </c>
      <c r="H2811" s="37">
        <v>198</v>
      </c>
    </row>
    <row r="2812" spans="1:8" x14ac:dyDescent="0.3">
      <c r="A2812" s="34" t="str">
        <f>+LEFT(Tabla3[[#This Row],[id_detalle]],2)</f>
        <v>03</v>
      </c>
      <c r="B2812" s="46" t="str">
        <f>VLOOKUP((LEFT(Tabla3[[#This Row],[id_detalle]],2)),id_rubro[[id]:[Rubro]],2,0)</f>
        <v>PRODUCTOS INDUSTRIALES Y RELACIONADOS</v>
      </c>
      <c r="C2812" s="36" t="s">
        <v>571</v>
      </c>
      <c r="D2812" s="45" t="str">
        <f>+Tabla3[[#This Row],[id_detalle]]&amp;" "&amp;VLOOKUP(Tabla3[[#This Row],[id_detalle]],rubro_detalle[[Código]:[Rubro Detalle]],2,0)</f>
        <v>03.08.321 Productos Químicos Especiales</v>
      </c>
      <c r="E2812" s="33">
        <f>+IF(D2812=D2811,E2811+1,1)</f>
        <v>4</v>
      </c>
      <c r="F2812" s="47" t="str">
        <f>+LEFT(D2812,9)&amp;"-"&amp;E2812</f>
        <v>03.08.321-4</v>
      </c>
      <c r="G2812" s="37" t="s">
        <v>2730</v>
      </c>
      <c r="H2812" s="37">
        <v>201</v>
      </c>
    </row>
    <row r="2813" spans="1:8" x14ac:dyDescent="0.3">
      <c r="A2813" s="34" t="str">
        <f>+LEFT(Tabla3[[#This Row],[id_detalle]],2)</f>
        <v>03</v>
      </c>
      <c r="B2813" s="46" t="str">
        <f>VLOOKUP((LEFT(Tabla3[[#This Row],[id_detalle]],2)),id_rubro[[id]:[Rubro]],2,0)</f>
        <v>PRODUCTOS INDUSTRIALES Y RELACIONADOS</v>
      </c>
      <c r="C2813" s="36" t="s">
        <v>571</v>
      </c>
      <c r="D2813" s="45" t="str">
        <f>+Tabla3[[#This Row],[id_detalle]]&amp;" "&amp;VLOOKUP(Tabla3[[#This Row],[id_detalle]],rubro_detalle[[Código]:[Rubro Detalle]],2,0)</f>
        <v>03.08.321 Productos Químicos Especiales</v>
      </c>
      <c r="E2813" s="33">
        <f t="shared" ref="E2813:E2816" si="212">+IF(D2813=D2812,E2812+1,1)</f>
        <v>5</v>
      </c>
      <c r="F2813" s="47" t="str">
        <f t="shared" ref="F2813:F2816" si="213">+LEFT(D2813,9)&amp;"-"&amp;E2813</f>
        <v>03.08.321-5</v>
      </c>
      <c r="G2813" s="37" t="s">
        <v>3065</v>
      </c>
      <c r="H2813" s="37">
        <v>201</v>
      </c>
    </row>
    <row r="2814" spans="1:8" x14ac:dyDescent="0.3">
      <c r="A2814" s="34" t="str">
        <f>+LEFT(Tabla3[[#This Row],[id_detalle]],2)</f>
        <v>03</v>
      </c>
      <c r="B2814" s="46" t="str">
        <f>VLOOKUP((LEFT(Tabla3[[#This Row],[id_detalle]],2)),id_rubro[[id]:[Rubro]],2,0)</f>
        <v>PRODUCTOS INDUSTRIALES Y RELACIONADOS</v>
      </c>
      <c r="C2814" s="36" t="s">
        <v>571</v>
      </c>
      <c r="D2814" s="45" t="str">
        <f>+Tabla3[[#This Row],[id_detalle]]&amp;" "&amp;VLOOKUP(Tabla3[[#This Row],[id_detalle]],rubro_detalle[[Código]:[Rubro Detalle]],2,0)</f>
        <v>03.08.321 Productos Químicos Especiales</v>
      </c>
      <c r="E2814" s="33">
        <f t="shared" si="212"/>
        <v>6</v>
      </c>
      <c r="F2814" s="47" t="str">
        <f t="shared" si="213"/>
        <v>03.08.321-6</v>
      </c>
      <c r="G2814" s="37" t="s">
        <v>4399</v>
      </c>
      <c r="H2814" s="37">
        <v>202</v>
      </c>
    </row>
    <row r="2815" spans="1:8" x14ac:dyDescent="0.3">
      <c r="A2815" s="34" t="str">
        <f>+LEFT(Tabla3[[#This Row],[id_detalle]],2)</f>
        <v>03</v>
      </c>
      <c r="B2815" s="46" t="str">
        <f>VLOOKUP((LEFT(Tabla3[[#This Row],[id_detalle]],2)),id_rubro[[id]:[Rubro]],2,0)</f>
        <v>PRODUCTOS INDUSTRIALES Y RELACIONADOS</v>
      </c>
      <c r="C2815" s="36" t="s">
        <v>571</v>
      </c>
      <c r="D2815" s="45" t="str">
        <f>+Tabla3[[#This Row],[id_detalle]]&amp;" "&amp;VLOOKUP(Tabla3[[#This Row],[id_detalle]],rubro_detalle[[Código]:[Rubro Detalle]],2,0)</f>
        <v>03.08.321 Productos Químicos Especiales</v>
      </c>
      <c r="E2815" s="33">
        <f t="shared" si="212"/>
        <v>7</v>
      </c>
      <c r="F2815" s="47" t="str">
        <f t="shared" si="213"/>
        <v>03.08.321-7</v>
      </c>
      <c r="G2815" s="37" t="s">
        <v>4193</v>
      </c>
      <c r="H2815" s="37">
        <v>203</v>
      </c>
    </row>
    <row r="2816" spans="1:8" x14ac:dyDescent="0.3">
      <c r="A2816" s="34" t="str">
        <f>+LEFT(Tabla3[[#This Row],[id_detalle]],2)</f>
        <v>03</v>
      </c>
      <c r="B2816" s="46" t="str">
        <f>VLOOKUP((LEFT(Tabla3[[#This Row],[id_detalle]],2)),id_rubro[[id]:[Rubro]],2,0)</f>
        <v>PRODUCTOS INDUSTRIALES Y RELACIONADOS</v>
      </c>
      <c r="C2816" s="36" t="s">
        <v>571</v>
      </c>
      <c r="D2816" s="45" t="str">
        <f>+Tabla3[[#This Row],[id_detalle]]&amp;" "&amp;VLOOKUP(Tabla3[[#This Row],[id_detalle]],rubro_detalle[[Código]:[Rubro Detalle]],2,0)</f>
        <v>03.08.321 Productos Químicos Especiales</v>
      </c>
      <c r="E2816" s="33">
        <f t="shared" si="212"/>
        <v>8</v>
      </c>
      <c r="F2816" s="47" t="str">
        <f t="shared" si="213"/>
        <v>03.08.321-8</v>
      </c>
      <c r="G2816" s="37" t="s">
        <v>4400</v>
      </c>
      <c r="H2816" s="37">
        <v>226</v>
      </c>
    </row>
    <row r="2817" spans="1:8" x14ac:dyDescent="0.3">
      <c r="A2817" s="34" t="str">
        <f>+LEFT(Tabla3[[#This Row],[id_detalle]],2)</f>
        <v>03</v>
      </c>
      <c r="B2817" s="46" t="str">
        <f>VLOOKUP((LEFT(Tabla3[[#This Row],[id_detalle]],2)),id_rubro[[id]:[Rubro]],2,0)</f>
        <v>PRODUCTOS INDUSTRIALES Y RELACIONADOS</v>
      </c>
      <c r="C2817" s="36" t="s">
        <v>571</v>
      </c>
      <c r="D2817" s="45" t="str">
        <f>+Tabla3[[#This Row],[id_detalle]]&amp;" "&amp;VLOOKUP(Tabla3[[#This Row],[id_detalle]],rubro_detalle[[Código]:[Rubro Detalle]],2,0)</f>
        <v>03.08.321 Productos Químicos Especiales</v>
      </c>
      <c r="E2817" s="33">
        <f t="shared" ref="E2817:E2824" si="214">+IF(D2817=D2816,E2816+1,1)</f>
        <v>9</v>
      </c>
      <c r="F2817" s="47" t="str">
        <f t="shared" ref="F2817:F2824" si="215">+LEFT(D2817,9)&amp;"-"&amp;E2817</f>
        <v>03.08.321-9</v>
      </c>
      <c r="G2817" s="37" t="s">
        <v>4401</v>
      </c>
      <c r="H2817" s="37">
        <v>226</v>
      </c>
    </row>
    <row r="2818" spans="1:8" x14ac:dyDescent="0.3">
      <c r="A2818" s="34" t="str">
        <f>+LEFT(Tabla3[[#This Row],[id_detalle]],2)</f>
        <v>03</v>
      </c>
      <c r="B2818" s="46" t="str">
        <f>VLOOKUP((LEFT(Tabla3[[#This Row],[id_detalle]],2)),id_rubro[[id]:[Rubro]],2,0)</f>
        <v>PRODUCTOS INDUSTRIALES Y RELACIONADOS</v>
      </c>
      <c r="C2818" s="36" t="s">
        <v>571</v>
      </c>
      <c r="D2818" s="45" t="str">
        <f>+Tabla3[[#This Row],[id_detalle]]&amp;" "&amp;VLOOKUP(Tabla3[[#This Row],[id_detalle]],rubro_detalle[[Código]:[Rubro Detalle]],2,0)</f>
        <v>03.08.321 Productos Químicos Especiales</v>
      </c>
      <c r="E2818" s="33">
        <f t="shared" si="214"/>
        <v>10</v>
      </c>
      <c r="F2818" s="47" t="str">
        <f t="shared" si="215"/>
        <v>03.08.321-10</v>
      </c>
      <c r="G2818" s="37" t="s">
        <v>4189</v>
      </c>
      <c r="H2818" s="37">
        <v>238</v>
      </c>
    </row>
    <row r="2819" spans="1:8" x14ac:dyDescent="0.3">
      <c r="A2819" s="34" t="str">
        <f>+LEFT(Tabla3[[#This Row],[id_detalle]],2)</f>
        <v>03</v>
      </c>
      <c r="B2819" s="46" t="str">
        <f>VLOOKUP((LEFT(Tabla3[[#This Row],[id_detalle]],2)),id_rubro[[id]:[Rubro]],2,0)</f>
        <v>PRODUCTOS INDUSTRIALES Y RELACIONADOS</v>
      </c>
      <c r="C2819" s="36" t="s">
        <v>571</v>
      </c>
      <c r="D2819" s="45" t="str">
        <f>+Tabla3[[#This Row],[id_detalle]]&amp;" "&amp;VLOOKUP(Tabla3[[#This Row],[id_detalle]],rubro_detalle[[Código]:[Rubro Detalle]],2,0)</f>
        <v>03.08.321 Productos Químicos Especiales</v>
      </c>
      <c r="E2819" s="33">
        <f t="shared" si="214"/>
        <v>11</v>
      </c>
      <c r="F2819" s="47" t="str">
        <f t="shared" si="215"/>
        <v>03.08.321-11</v>
      </c>
      <c r="G2819" s="37" t="s">
        <v>2732</v>
      </c>
      <c r="H2819" s="37">
        <v>270</v>
      </c>
    </row>
    <row r="2820" spans="1:8" x14ac:dyDescent="0.3">
      <c r="A2820" s="34" t="str">
        <f>+LEFT(Tabla3[[#This Row],[id_detalle]],2)</f>
        <v>03</v>
      </c>
      <c r="B2820" s="46" t="str">
        <f>VLOOKUP((LEFT(Tabla3[[#This Row],[id_detalle]],2)),id_rubro[[id]:[Rubro]],2,0)</f>
        <v>PRODUCTOS INDUSTRIALES Y RELACIONADOS</v>
      </c>
      <c r="C2820" s="36" t="s">
        <v>571</v>
      </c>
      <c r="D2820" s="45" t="str">
        <f>+Tabla3[[#This Row],[id_detalle]]&amp;" "&amp;VLOOKUP(Tabla3[[#This Row],[id_detalle]],rubro_detalle[[Código]:[Rubro Detalle]],2,0)</f>
        <v>03.08.321 Productos Químicos Especiales</v>
      </c>
      <c r="E2820" s="33">
        <f t="shared" si="214"/>
        <v>12</v>
      </c>
      <c r="F2820" s="47" t="str">
        <f t="shared" si="215"/>
        <v>03.08.321-12</v>
      </c>
      <c r="G2820" s="37" t="s">
        <v>4402</v>
      </c>
      <c r="H2820" s="37">
        <v>275</v>
      </c>
    </row>
    <row r="2821" spans="1:8" x14ac:dyDescent="0.3">
      <c r="A2821" s="34" t="str">
        <f>+LEFT(Tabla3[[#This Row],[id_detalle]],2)</f>
        <v>03</v>
      </c>
      <c r="B2821" s="46" t="str">
        <f>VLOOKUP((LEFT(Tabla3[[#This Row],[id_detalle]],2)),id_rubro[[id]:[Rubro]],2,0)</f>
        <v>PRODUCTOS INDUSTRIALES Y RELACIONADOS</v>
      </c>
      <c r="C2821" s="36" t="s">
        <v>571</v>
      </c>
      <c r="D2821" s="45" t="str">
        <f>+Tabla3[[#This Row],[id_detalle]]&amp;" "&amp;VLOOKUP(Tabla3[[#This Row],[id_detalle]],rubro_detalle[[Código]:[Rubro Detalle]],2,0)</f>
        <v>03.08.321 Productos Químicos Especiales</v>
      </c>
      <c r="E2821" s="33">
        <f t="shared" si="214"/>
        <v>13</v>
      </c>
      <c r="F2821" s="47" t="str">
        <f t="shared" si="215"/>
        <v>03.08.321-13</v>
      </c>
      <c r="G2821" s="37" t="s">
        <v>4403</v>
      </c>
      <c r="H2821" s="37">
        <v>294</v>
      </c>
    </row>
    <row r="2822" spans="1:8" x14ac:dyDescent="0.3">
      <c r="A2822" s="34" t="str">
        <f>+LEFT(Tabla3[[#This Row],[id_detalle]],2)</f>
        <v>03</v>
      </c>
      <c r="B2822" s="46" t="str">
        <f>VLOOKUP((LEFT(Tabla3[[#This Row],[id_detalle]],2)),id_rubro[[id]:[Rubro]],2,0)</f>
        <v>PRODUCTOS INDUSTRIALES Y RELACIONADOS</v>
      </c>
      <c r="C2822" s="36" t="s">
        <v>571</v>
      </c>
      <c r="D2822" s="45" t="str">
        <f>+Tabla3[[#This Row],[id_detalle]]&amp;" "&amp;VLOOKUP(Tabla3[[#This Row],[id_detalle]],rubro_detalle[[Código]:[Rubro Detalle]],2,0)</f>
        <v>03.08.321 Productos Químicos Especiales</v>
      </c>
      <c r="E2822" s="33">
        <f t="shared" si="214"/>
        <v>14</v>
      </c>
      <c r="F2822" s="47" t="str">
        <f t="shared" si="215"/>
        <v>03.08.321-14</v>
      </c>
      <c r="G2822" s="37" t="s">
        <v>4404</v>
      </c>
      <c r="H2822" s="37">
        <v>315</v>
      </c>
    </row>
    <row r="2823" spans="1:8" x14ac:dyDescent="0.3">
      <c r="A2823" s="34" t="str">
        <f>+LEFT(Tabla3[[#This Row],[id_detalle]],2)</f>
        <v>03</v>
      </c>
      <c r="B2823" s="46" t="str">
        <f>VLOOKUP((LEFT(Tabla3[[#This Row],[id_detalle]],2)),id_rubro[[id]:[Rubro]],2,0)</f>
        <v>PRODUCTOS INDUSTRIALES Y RELACIONADOS</v>
      </c>
      <c r="C2823" s="36" t="s">
        <v>571</v>
      </c>
      <c r="D2823" s="45" t="str">
        <f>+Tabla3[[#This Row],[id_detalle]]&amp;" "&amp;VLOOKUP(Tabla3[[#This Row],[id_detalle]],rubro_detalle[[Código]:[Rubro Detalle]],2,0)</f>
        <v>03.08.321 Productos Químicos Especiales</v>
      </c>
      <c r="E2823" s="33">
        <f t="shared" si="214"/>
        <v>15</v>
      </c>
      <c r="F2823" s="47" t="str">
        <f t="shared" si="215"/>
        <v>03.08.321-15</v>
      </c>
      <c r="G2823" s="37" t="s">
        <v>2969</v>
      </c>
      <c r="H2823" s="37">
        <v>326</v>
      </c>
    </row>
    <row r="2824" spans="1:8" x14ac:dyDescent="0.3">
      <c r="A2824" s="34" t="str">
        <f>+LEFT(Tabla3[[#This Row],[id_detalle]],2)</f>
        <v>03</v>
      </c>
      <c r="B2824" s="46" t="str">
        <f>VLOOKUP((LEFT(Tabla3[[#This Row],[id_detalle]],2)),id_rubro[[id]:[Rubro]],2,0)</f>
        <v>PRODUCTOS INDUSTRIALES Y RELACIONADOS</v>
      </c>
      <c r="C2824" s="36" t="s">
        <v>571</v>
      </c>
      <c r="D2824" s="45" t="str">
        <f>+Tabla3[[#This Row],[id_detalle]]&amp;" "&amp;VLOOKUP(Tabla3[[#This Row],[id_detalle]],rubro_detalle[[Código]:[Rubro Detalle]],2,0)</f>
        <v>03.08.321 Productos Químicos Especiales</v>
      </c>
      <c r="E2824" s="33">
        <f t="shared" si="214"/>
        <v>16</v>
      </c>
      <c r="F2824" s="47" t="str">
        <f t="shared" si="215"/>
        <v>03.08.321-16</v>
      </c>
      <c r="G2824" s="37" t="s">
        <v>4232</v>
      </c>
      <c r="H2824" s="37">
        <v>336</v>
      </c>
    </row>
    <row r="2825" spans="1:8" x14ac:dyDescent="0.3">
      <c r="A2825" s="34" t="str">
        <f>+LEFT(Tabla3[[#This Row],[id_detalle]],2)</f>
        <v>03</v>
      </c>
      <c r="B2825" s="46" t="str">
        <f>VLOOKUP((LEFT(Tabla3[[#This Row],[id_detalle]],2)),id_rubro[[id]:[Rubro]],2,0)</f>
        <v>PRODUCTOS INDUSTRIALES Y RELACIONADOS</v>
      </c>
      <c r="C2825" s="36" t="s">
        <v>571</v>
      </c>
      <c r="D2825" s="45" t="str">
        <f>+Tabla3[[#This Row],[id_detalle]]&amp;" "&amp;VLOOKUP(Tabla3[[#This Row],[id_detalle]],rubro_detalle[[Código]:[Rubro Detalle]],2,0)</f>
        <v>03.08.321 Productos Químicos Especiales</v>
      </c>
      <c r="E2825" s="33">
        <f t="shared" ref="E2825:E2840" si="216">+IF(D2825=D2824,E2824+1,1)</f>
        <v>17</v>
      </c>
      <c r="F2825" s="47" t="str">
        <f t="shared" ref="F2825:F2840" si="217">+LEFT(D2825,9)&amp;"-"&amp;E2825</f>
        <v>03.08.321-17</v>
      </c>
      <c r="G2825" s="37" t="s">
        <v>4330</v>
      </c>
      <c r="H2825" s="37">
        <v>342</v>
      </c>
    </row>
    <row r="2826" spans="1:8" x14ac:dyDescent="0.3">
      <c r="A2826" s="34" t="str">
        <f>+LEFT(Tabla3[[#This Row],[id_detalle]],2)</f>
        <v>03</v>
      </c>
      <c r="B2826" s="46" t="str">
        <f>VLOOKUP((LEFT(Tabla3[[#This Row],[id_detalle]],2)),id_rubro[[id]:[Rubro]],2,0)</f>
        <v>PRODUCTOS INDUSTRIALES Y RELACIONADOS</v>
      </c>
      <c r="C2826" s="36" t="s">
        <v>571</v>
      </c>
      <c r="D2826" s="45" t="str">
        <f>+Tabla3[[#This Row],[id_detalle]]&amp;" "&amp;VLOOKUP(Tabla3[[#This Row],[id_detalle]],rubro_detalle[[Código]:[Rubro Detalle]],2,0)</f>
        <v>03.08.321 Productos Químicos Especiales</v>
      </c>
      <c r="E2826" s="33">
        <f t="shared" si="216"/>
        <v>18</v>
      </c>
      <c r="F2826" s="47" t="str">
        <f t="shared" si="217"/>
        <v>03.08.321-18</v>
      </c>
      <c r="G2826" s="37" t="s">
        <v>4405</v>
      </c>
      <c r="H2826" s="37">
        <v>366</v>
      </c>
    </row>
    <row r="2827" spans="1:8" x14ac:dyDescent="0.3">
      <c r="A2827" s="34" t="str">
        <f>+LEFT(Tabla3[[#This Row],[id_detalle]],2)</f>
        <v>03</v>
      </c>
      <c r="B2827" s="46" t="str">
        <f>VLOOKUP((LEFT(Tabla3[[#This Row],[id_detalle]],2)),id_rubro[[id]:[Rubro]],2,0)</f>
        <v>PRODUCTOS INDUSTRIALES Y RELACIONADOS</v>
      </c>
      <c r="C2827" s="36" t="s">
        <v>571</v>
      </c>
      <c r="D2827" s="45" t="str">
        <f>+Tabla3[[#This Row],[id_detalle]]&amp;" "&amp;VLOOKUP(Tabla3[[#This Row],[id_detalle]],rubro_detalle[[Código]:[Rubro Detalle]],2,0)</f>
        <v>03.08.321 Productos Químicos Especiales</v>
      </c>
      <c r="E2827" s="33">
        <f t="shared" si="216"/>
        <v>19</v>
      </c>
      <c r="F2827" s="47" t="str">
        <f t="shared" si="217"/>
        <v>03.08.321-19</v>
      </c>
      <c r="G2827" s="37" t="s">
        <v>4406</v>
      </c>
      <c r="H2827" s="37">
        <v>377</v>
      </c>
    </row>
    <row r="2828" spans="1:8" x14ac:dyDescent="0.3">
      <c r="A2828" s="34" t="str">
        <f>+LEFT(Tabla3[[#This Row],[id_detalle]],2)</f>
        <v>03</v>
      </c>
      <c r="B2828" s="46" t="str">
        <f>VLOOKUP((LEFT(Tabla3[[#This Row],[id_detalle]],2)),id_rubro[[id]:[Rubro]],2,0)</f>
        <v>PRODUCTOS INDUSTRIALES Y RELACIONADOS</v>
      </c>
      <c r="C2828" s="36" t="s">
        <v>571</v>
      </c>
      <c r="D2828" s="45" t="str">
        <f>+Tabla3[[#This Row],[id_detalle]]&amp;" "&amp;VLOOKUP(Tabla3[[#This Row],[id_detalle]],rubro_detalle[[Código]:[Rubro Detalle]],2,0)</f>
        <v>03.08.321 Productos Químicos Especiales</v>
      </c>
      <c r="E2828" s="33">
        <f t="shared" si="216"/>
        <v>20</v>
      </c>
      <c r="F2828" s="47" t="str">
        <f t="shared" si="217"/>
        <v>03.08.321-20</v>
      </c>
      <c r="G2828" s="37" t="s">
        <v>4407</v>
      </c>
      <c r="H2828" s="37">
        <v>386</v>
      </c>
    </row>
    <row r="2829" spans="1:8" x14ac:dyDescent="0.3">
      <c r="A2829" s="34" t="str">
        <f>+LEFT(Tabla3[[#This Row],[id_detalle]],2)</f>
        <v>03</v>
      </c>
      <c r="B2829" s="46" t="str">
        <f>VLOOKUP((LEFT(Tabla3[[#This Row],[id_detalle]],2)),id_rubro[[id]:[Rubro]],2,0)</f>
        <v>PRODUCTOS INDUSTRIALES Y RELACIONADOS</v>
      </c>
      <c r="C2829" s="36" t="s">
        <v>571</v>
      </c>
      <c r="D2829" s="45" t="str">
        <f>+Tabla3[[#This Row],[id_detalle]]&amp;" "&amp;VLOOKUP(Tabla3[[#This Row],[id_detalle]],rubro_detalle[[Código]:[Rubro Detalle]],2,0)</f>
        <v>03.08.321 Productos Químicos Especiales</v>
      </c>
      <c r="E2829" s="33">
        <f t="shared" si="216"/>
        <v>21</v>
      </c>
      <c r="F2829" s="47" t="str">
        <f t="shared" si="217"/>
        <v>03.08.321-21</v>
      </c>
      <c r="G2829" s="37" t="s">
        <v>4408</v>
      </c>
      <c r="H2829" s="37">
        <v>390</v>
      </c>
    </row>
    <row r="2830" spans="1:8" x14ac:dyDescent="0.3">
      <c r="A2830" s="34" t="str">
        <f>+LEFT(Tabla3[[#This Row],[id_detalle]],2)</f>
        <v>03</v>
      </c>
      <c r="B2830" s="46" t="str">
        <f>VLOOKUP((LEFT(Tabla3[[#This Row],[id_detalle]],2)),id_rubro[[id]:[Rubro]],2,0)</f>
        <v>PRODUCTOS INDUSTRIALES Y RELACIONADOS</v>
      </c>
      <c r="C2830" s="36" t="s">
        <v>571</v>
      </c>
      <c r="D2830" s="45" t="str">
        <f>+Tabla3[[#This Row],[id_detalle]]&amp;" "&amp;VLOOKUP(Tabla3[[#This Row],[id_detalle]],rubro_detalle[[Código]:[Rubro Detalle]],2,0)</f>
        <v>03.08.321 Productos Químicos Especiales</v>
      </c>
      <c r="E2830" s="33">
        <f t="shared" si="216"/>
        <v>22</v>
      </c>
      <c r="F2830" s="47" t="str">
        <f t="shared" si="217"/>
        <v>03.08.321-22</v>
      </c>
      <c r="G2830" s="37" t="s">
        <v>4238</v>
      </c>
      <c r="H2830" s="37">
        <v>393</v>
      </c>
    </row>
    <row r="2831" spans="1:8" x14ac:dyDescent="0.3">
      <c r="A2831" s="34" t="str">
        <f>+LEFT(Tabla3[[#This Row],[id_detalle]],2)</f>
        <v>03</v>
      </c>
      <c r="B2831" s="46" t="str">
        <f>VLOOKUP((LEFT(Tabla3[[#This Row],[id_detalle]],2)),id_rubro[[id]:[Rubro]],2,0)</f>
        <v>PRODUCTOS INDUSTRIALES Y RELACIONADOS</v>
      </c>
      <c r="C2831" s="36" t="s">
        <v>571</v>
      </c>
      <c r="D2831" s="45" t="str">
        <f>+Tabla3[[#This Row],[id_detalle]]&amp;" "&amp;VLOOKUP(Tabla3[[#This Row],[id_detalle]],rubro_detalle[[Código]:[Rubro Detalle]],2,0)</f>
        <v>03.08.321 Productos Químicos Especiales</v>
      </c>
      <c r="E2831" s="33">
        <f t="shared" si="216"/>
        <v>23</v>
      </c>
      <c r="F2831" s="47" t="str">
        <f t="shared" si="217"/>
        <v>03.08.321-23</v>
      </c>
      <c r="G2831" s="37" t="s">
        <v>4409</v>
      </c>
      <c r="H2831" s="37">
        <v>412</v>
      </c>
    </row>
    <row r="2832" spans="1:8" x14ac:dyDescent="0.3">
      <c r="A2832" s="34" t="str">
        <f>+LEFT(Tabla3[[#This Row],[id_detalle]],2)</f>
        <v>03</v>
      </c>
      <c r="B2832" s="46" t="str">
        <f>VLOOKUP((LEFT(Tabla3[[#This Row],[id_detalle]],2)),id_rubro[[id]:[Rubro]],2,0)</f>
        <v>PRODUCTOS INDUSTRIALES Y RELACIONADOS</v>
      </c>
      <c r="C2832" s="36" t="s">
        <v>571</v>
      </c>
      <c r="D2832" s="45" t="str">
        <f>+Tabla3[[#This Row],[id_detalle]]&amp;" "&amp;VLOOKUP(Tabla3[[#This Row],[id_detalle]],rubro_detalle[[Código]:[Rubro Detalle]],2,0)</f>
        <v>03.08.321 Productos Químicos Especiales</v>
      </c>
      <c r="E2832" s="33">
        <f t="shared" si="216"/>
        <v>24</v>
      </c>
      <c r="F2832" s="47" t="str">
        <f t="shared" si="217"/>
        <v>03.08.321-24</v>
      </c>
      <c r="G2832" s="37" t="s">
        <v>4410</v>
      </c>
      <c r="H2832" s="37">
        <v>418</v>
      </c>
    </row>
    <row r="2833" spans="1:8" x14ac:dyDescent="0.3">
      <c r="A2833" s="34" t="str">
        <f>+LEFT(Tabla3[[#This Row],[id_detalle]],2)</f>
        <v>03</v>
      </c>
      <c r="B2833" s="46" t="str">
        <f>VLOOKUP((LEFT(Tabla3[[#This Row],[id_detalle]],2)),id_rubro[[id]:[Rubro]],2,0)</f>
        <v>PRODUCTOS INDUSTRIALES Y RELACIONADOS</v>
      </c>
      <c r="C2833" s="36" t="s">
        <v>571</v>
      </c>
      <c r="D2833" s="45" t="str">
        <f>+Tabla3[[#This Row],[id_detalle]]&amp;" "&amp;VLOOKUP(Tabla3[[#This Row],[id_detalle]],rubro_detalle[[Código]:[Rubro Detalle]],2,0)</f>
        <v>03.08.321 Productos Químicos Especiales</v>
      </c>
      <c r="E2833" s="33">
        <f t="shared" si="216"/>
        <v>25</v>
      </c>
      <c r="F2833" s="47" t="str">
        <f t="shared" si="217"/>
        <v>03.08.321-25</v>
      </c>
      <c r="G2833" s="37" t="s">
        <v>4411</v>
      </c>
      <c r="H2833" s="37">
        <v>426</v>
      </c>
    </row>
    <row r="2834" spans="1:8" x14ac:dyDescent="0.3">
      <c r="A2834" s="34" t="str">
        <f>+LEFT(Tabla3[[#This Row],[id_detalle]],2)</f>
        <v>03</v>
      </c>
      <c r="B2834" s="46" t="str">
        <f>VLOOKUP((LEFT(Tabla3[[#This Row],[id_detalle]],2)),id_rubro[[id]:[Rubro]],2,0)</f>
        <v>PRODUCTOS INDUSTRIALES Y RELACIONADOS</v>
      </c>
      <c r="C2834" s="36" t="s">
        <v>571</v>
      </c>
      <c r="D2834" s="45" t="str">
        <f>+Tabla3[[#This Row],[id_detalle]]&amp;" "&amp;VLOOKUP(Tabla3[[#This Row],[id_detalle]],rubro_detalle[[Código]:[Rubro Detalle]],2,0)</f>
        <v>03.08.321 Productos Químicos Especiales</v>
      </c>
      <c r="E2834" s="33">
        <f t="shared" si="216"/>
        <v>26</v>
      </c>
      <c r="F2834" s="47" t="str">
        <f t="shared" si="217"/>
        <v>03.08.321-26</v>
      </c>
      <c r="G2834" s="37" t="s">
        <v>4412</v>
      </c>
      <c r="H2834" s="37">
        <v>455</v>
      </c>
    </row>
    <row r="2835" spans="1:8" x14ac:dyDescent="0.3">
      <c r="A2835" s="34" t="str">
        <f>+LEFT(Tabla3[[#This Row],[id_detalle]],2)</f>
        <v>03</v>
      </c>
      <c r="B2835" s="46" t="str">
        <f>VLOOKUP((LEFT(Tabla3[[#This Row],[id_detalle]],2)),id_rubro[[id]:[Rubro]],2,0)</f>
        <v>PRODUCTOS INDUSTRIALES Y RELACIONADOS</v>
      </c>
      <c r="C2835" s="36" t="s">
        <v>571</v>
      </c>
      <c r="D2835" s="45" t="str">
        <f>+Tabla3[[#This Row],[id_detalle]]&amp;" "&amp;VLOOKUP(Tabla3[[#This Row],[id_detalle]],rubro_detalle[[Código]:[Rubro Detalle]],2,0)</f>
        <v>03.08.321 Productos Químicos Especiales</v>
      </c>
      <c r="E2835" s="33">
        <f t="shared" si="216"/>
        <v>27</v>
      </c>
      <c r="F2835" s="47" t="str">
        <f t="shared" si="217"/>
        <v>03.08.321-27</v>
      </c>
      <c r="G2835" s="37" t="s">
        <v>4212</v>
      </c>
      <c r="H2835" s="37">
        <v>468</v>
      </c>
    </row>
    <row r="2836" spans="1:8" x14ac:dyDescent="0.3">
      <c r="A2836" s="34" t="str">
        <f>+LEFT(Tabla3[[#This Row],[id_detalle]],2)</f>
        <v>03</v>
      </c>
      <c r="B2836" s="46" t="str">
        <f>VLOOKUP((LEFT(Tabla3[[#This Row],[id_detalle]],2)),id_rubro[[id]:[Rubro]],2,0)</f>
        <v>PRODUCTOS INDUSTRIALES Y RELACIONADOS</v>
      </c>
      <c r="C2836" s="36" t="s">
        <v>571</v>
      </c>
      <c r="D2836" s="45" t="str">
        <f>+Tabla3[[#This Row],[id_detalle]]&amp;" "&amp;VLOOKUP(Tabla3[[#This Row],[id_detalle]],rubro_detalle[[Código]:[Rubro Detalle]],2,0)</f>
        <v>03.08.321 Productos Químicos Especiales</v>
      </c>
      <c r="E2836" s="33">
        <f t="shared" si="216"/>
        <v>28</v>
      </c>
      <c r="F2836" s="47" t="str">
        <f t="shared" si="217"/>
        <v>03.08.321-28</v>
      </c>
      <c r="G2836" s="37" t="s">
        <v>4413</v>
      </c>
      <c r="H2836" s="37">
        <v>471</v>
      </c>
    </row>
    <row r="2837" spans="1:8" x14ac:dyDescent="0.3">
      <c r="A2837" s="34" t="str">
        <f>+LEFT(Tabla3[[#This Row],[id_detalle]],2)</f>
        <v>03</v>
      </c>
      <c r="B2837" s="46" t="str">
        <f>VLOOKUP((LEFT(Tabla3[[#This Row],[id_detalle]],2)),id_rubro[[id]:[Rubro]],2,0)</f>
        <v>PRODUCTOS INDUSTRIALES Y RELACIONADOS</v>
      </c>
      <c r="C2837" s="36" t="s">
        <v>571</v>
      </c>
      <c r="D2837" s="45" t="str">
        <f>+Tabla3[[#This Row],[id_detalle]]&amp;" "&amp;VLOOKUP(Tabla3[[#This Row],[id_detalle]],rubro_detalle[[Código]:[Rubro Detalle]],2,0)</f>
        <v>03.08.321 Productos Químicos Especiales</v>
      </c>
      <c r="E2837" s="33">
        <f t="shared" si="216"/>
        <v>29</v>
      </c>
      <c r="F2837" s="47" t="str">
        <f t="shared" si="217"/>
        <v>03.08.321-29</v>
      </c>
      <c r="G2837" s="37" t="s">
        <v>4414</v>
      </c>
      <c r="H2837" s="37">
        <v>475</v>
      </c>
    </row>
    <row r="2838" spans="1:8" x14ac:dyDescent="0.3">
      <c r="A2838" s="34" t="str">
        <f>+LEFT(Tabla3[[#This Row],[id_detalle]],2)</f>
        <v>03</v>
      </c>
      <c r="B2838" s="46" t="str">
        <f>VLOOKUP((LEFT(Tabla3[[#This Row],[id_detalle]],2)),id_rubro[[id]:[Rubro]],2,0)</f>
        <v>PRODUCTOS INDUSTRIALES Y RELACIONADOS</v>
      </c>
      <c r="C2838" s="36" t="s">
        <v>571</v>
      </c>
      <c r="D2838" s="45" t="str">
        <f>+Tabla3[[#This Row],[id_detalle]]&amp;" "&amp;VLOOKUP(Tabla3[[#This Row],[id_detalle]],rubro_detalle[[Código]:[Rubro Detalle]],2,0)</f>
        <v>03.08.321 Productos Químicos Especiales</v>
      </c>
      <c r="E2838" s="33">
        <f t="shared" si="216"/>
        <v>30</v>
      </c>
      <c r="F2838" s="47" t="str">
        <f t="shared" si="217"/>
        <v>03.08.321-30</v>
      </c>
      <c r="G2838" s="37" t="s">
        <v>4415</v>
      </c>
      <c r="H2838" s="37">
        <v>485</v>
      </c>
    </row>
    <row r="2839" spans="1:8" x14ac:dyDescent="0.3">
      <c r="A2839" s="34" t="str">
        <f>+LEFT(Tabla3[[#This Row],[id_detalle]],2)</f>
        <v>03</v>
      </c>
      <c r="B2839" s="46" t="str">
        <f>VLOOKUP((LEFT(Tabla3[[#This Row],[id_detalle]],2)),id_rubro[[id]:[Rubro]],2,0)</f>
        <v>PRODUCTOS INDUSTRIALES Y RELACIONADOS</v>
      </c>
      <c r="C2839" s="36" t="s">
        <v>571</v>
      </c>
      <c r="D2839" s="45" t="str">
        <f>+Tabla3[[#This Row],[id_detalle]]&amp;" "&amp;VLOOKUP(Tabla3[[#This Row],[id_detalle]],rubro_detalle[[Código]:[Rubro Detalle]],2,0)</f>
        <v>03.08.321 Productos Químicos Especiales</v>
      </c>
      <c r="E2839" s="33">
        <f t="shared" si="216"/>
        <v>31</v>
      </c>
      <c r="F2839" s="47" t="str">
        <f t="shared" si="217"/>
        <v>03.08.321-31</v>
      </c>
      <c r="G2839" s="37" t="s">
        <v>4416</v>
      </c>
      <c r="H2839" s="37">
        <v>486</v>
      </c>
    </row>
    <row r="2840" spans="1:8" x14ac:dyDescent="0.3">
      <c r="A2840" s="34" t="str">
        <f>+LEFT(Tabla3[[#This Row],[id_detalle]],2)</f>
        <v>03</v>
      </c>
      <c r="B2840" s="46" t="str">
        <f>VLOOKUP((LEFT(Tabla3[[#This Row],[id_detalle]],2)),id_rubro[[id]:[Rubro]],2,0)</f>
        <v>PRODUCTOS INDUSTRIALES Y RELACIONADOS</v>
      </c>
      <c r="C2840" s="36" t="s">
        <v>571</v>
      </c>
      <c r="D2840" s="45" t="str">
        <f>+Tabla3[[#This Row],[id_detalle]]&amp;" "&amp;VLOOKUP(Tabla3[[#This Row],[id_detalle]],rubro_detalle[[Código]:[Rubro Detalle]],2,0)</f>
        <v>03.08.321 Productos Químicos Especiales</v>
      </c>
      <c r="E2840" s="33">
        <f t="shared" si="216"/>
        <v>32</v>
      </c>
      <c r="F2840" s="47" t="str">
        <f t="shared" si="217"/>
        <v>03.08.321-32</v>
      </c>
      <c r="G2840" s="37" t="s">
        <v>4417</v>
      </c>
      <c r="H2840" s="37">
        <v>487</v>
      </c>
    </row>
    <row r="2841" spans="1:8" x14ac:dyDescent="0.3">
      <c r="A2841" s="34" t="str">
        <f>+LEFT(Tabla3[[#This Row],[id_detalle]],2)</f>
        <v>03</v>
      </c>
      <c r="B2841" s="46" t="str">
        <f>VLOOKUP((LEFT(Tabla3[[#This Row],[id_detalle]],2)),id_rubro[[id]:[Rubro]],2,0)</f>
        <v>PRODUCTOS INDUSTRIALES Y RELACIONADOS</v>
      </c>
      <c r="C2841" s="36" t="s">
        <v>571</v>
      </c>
      <c r="D2841" s="45" t="str">
        <f>+Tabla3[[#This Row],[id_detalle]]&amp;" "&amp;VLOOKUP(Tabla3[[#This Row],[id_detalle]],rubro_detalle[[Código]:[Rubro Detalle]],2,0)</f>
        <v>03.08.321 Productos Químicos Especiales</v>
      </c>
      <c r="E2841" s="33">
        <f t="shared" ref="E2841:E2856" si="218">+IF(D2841=D2840,E2840+1,1)</f>
        <v>33</v>
      </c>
      <c r="F2841" s="47" t="str">
        <f t="shared" ref="F2841:F2856" si="219">+LEFT(D2841,9)&amp;"-"&amp;E2841</f>
        <v>03.08.321-33</v>
      </c>
      <c r="G2841" s="37" t="s">
        <v>3071</v>
      </c>
      <c r="H2841" s="37">
        <v>487</v>
      </c>
    </row>
    <row r="2842" spans="1:8" x14ac:dyDescent="0.3">
      <c r="A2842" s="34" t="str">
        <f>+LEFT(Tabla3[[#This Row],[id_detalle]],2)</f>
        <v>03</v>
      </c>
      <c r="B2842" s="46" t="str">
        <f>VLOOKUP((LEFT(Tabla3[[#This Row],[id_detalle]],2)),id_rubro[[id]:[Rubro]],2,0)</f>
        <v>PRODUCTOS INDUSTRIALES Y RELACIONADOS</v>
      </c>
      <c r="C2842" s="36" t="s">
        <v>571</v>
      </c>
      <c r="D2842" s="45" t="str">
        <f>+Tabla3[[#This Row],[id_detalle]]&amp;" "&amp;VLOOKUP(Tabla3[[#This Row],[id_detalle]],rubro_detalle[[Código]:[Rubro Detalle]],2,0)</f>
        <v>03.08.321 Productos Químicos Especiales</v>
      </c>
      <c r="E2842" s="33">
        <f t="shared" si="218"/>
        <v>34</v>
      </c>
      <c r="F2842" s="47" t="str">
        <f t="shared" si="219"/>
        <v>03.08.321-34</v>
      </c>
      <c r="G2842" s="37" t="s">
        <v>4418</v>
      </c>
      <c r="H2842" s="37">
        <v>513</v>
      </c>
    </row>
    <row r="2843" spans="1:8" x14ac:dyDescent="0.3">
      <c r="A2843" s="34" t="str">
        <f>+LEFT(Tabla3[[#This Row],[id_detalle]],2)</f>
        <v>03</v>
      </c>
      <c r="B2843" s="46" t="str">
        <f>VLOOKUP((LEFT(Tabla3[[#This Row],[id_detalle]],2)),id_rubro[[id]:[Rubro]],2,0)</f>
        <v>PRODUCTOS INDUSTRIALES Y RELACIONADOS</v>
      </c>
      <c r="C2843" s="36" t="s">
        <v>571</v>
      </c>
      <c r="D2843" s="45" t="str">
        <f>+Tabla3[[#This Row],[id_detalle]]&amp;" "&amp;VLOOKUP(Tabla3[[#This Row],[id_detalle]],rubro_detalle[[Código]:[Rubro Detalle]],2,0)</f>
        <v>03.08.321 Productos Químicos Especiales</v>
      </c>
      <c r="E2843" s="33">
        <f t="shared" si="218"/>
        <v>35</v>
      </c>
      <c r="F2843" s="47" t="str">
        <f t="shared" si="219"/>
        <v>03.08.321-35</v>
      </c>
      <c r="G2843" s="37" t="s">
        <v>2996</v>
      </c>
      <c r="H2843" s="37">
        <v>514</v>
      </c>
    </row>
    <row r="2844" spans="1:8" x14ac:dyDescent="0.3">
      <c r="A2844" s="34" t="str">
        <f>+LEFT(Tabla3[[#This Row],[id_detalle]],2)</f>
        <v>03</v>
      </c>
      <c r="B2844" s="46" t="str">
        <f>VLOOKUP((LEFT(Tabla3[[#This Row],[id_detalle]],2)),id_rubro[[id]:[Rubro]],2,0)</f>
        <v>PRODUCTOS INDUSTRIALES Y RELACIONADOS</v>
      </c>
      <c r="C2844" s="36" t="s">
        <v>571</v>
      </c>
      <c r="D2844" s="45" t="str">
        <f>+Tabla3[[#This Row],[id_detalle]]&amp;" "&amp;VLOOKUP(Tabla3[[#This Row],[id_detalle]],rubro_detalle[[Código]:[Rubro Detalle]],2,0)</f>
        <v>03.08.321 Productos Químicos Especiales</v>
      </c>
      <c r="E2844" s="33">
        <f t="shared" si="218"/>
        <v>36</v>
      </c>
      <c r="F2844" s="47" t="str">
        <f t="shared" si="219"/>
        <v>03.08.321-36</v>
      </c>
      <c r="G2844" s="37" t="s">
        <v>3074</v>
      </c>
      <c r="H2844" s="37">
        <v>561</v>
      </c>
    </row>
    <row r="2845" spans="1:8" x14ac:dyDescent="0.3">
      <c r="A2845" s="34" t="str">
        <f>+LEFT(Tabla3[[#This Row],[id_detalle]],2)</f>
        <v>03</v>
      </c>
      <c r="B2845" s="46" t="str">
        <f>VLOOKUP((LEFT(Tabla3[[#This Row],[id_detalle]],2)),id_rubro[[id]:[Rubro]],2,0)</f>
        <v>PRODUCTOS INDUSTRIALES Y RELACIONADOS</v>
      </c>
      <c r="C2845" s="36" t="s">
        <v>571</v>
      </c>
      <c r="D2845" s="45" t="str">
        <f>+Tabla3[[#This Row],[id_detalle]]&amp;" "&amp;VLOOKUP(Tabla3[[#This Row],[id_detalle]],rubro_detalle[[Código]:[Rubro Detalle]],2,0)</f>
        <v>03.08.321 Productos Químicos Especiales</v>
      </c>
      <c r="E2845" s="33">
        <f t="shared" si="218"/>
        <v>37</v>
      </c>
      <c r="F2845" s="47" t="str">
        <f t="shared" si="219"/>
        <v>03.08.321-37</v>
      </c>
      <c r="G2845" s="37" t="s">
        <v>4370</v>
      </c>
      <c r="H2845" s="37">
        <v>574</v>
      </c>
    </row>
    <row r="2846" spans="1:8" x14ac:dyDescent="0.3">
      <c r="A2846" s="34" t="str">
        <f>+LEFT(Tabla3[[#This Row],[id_detalle]],2)</f>
        <v>03</v>
      </c>
      <c r="B2846" s="46" t="str">
        <f>VLOOKUP((LEFT(Tabla3[[#This Row],[id_detalle]],2)),id_rubro[[id]:[Rubro]],2,0)</f>
        <v>PRODUCTOS INDUSTRIALES Y RELACIONADOS</v>
      </c>
      <c r="C2846" s="36" t="s">
        <v>571</v>
      </c>
      <c r="D2846" s="45" t="str">
        <f>+Tabla3[[#This Row],[id_detalle]]&amp;" "&amp;VLOOKUP(Tabla3[[#This Row],[id_detalle]],rubro_detalle[[Código]:[Rubro Detalle]],2,0)</f>
        <v>03.08.321 Productos Químicos Especiales</v>
      </c>
      <c r="E2846" s="33">
        <f t="shared" si="218"/>
        <v>38</v>
      </c>
      <c r="F2846" s="47" t="str">
        <f t="shared" si="219"/>
        <v>03.08.321-38</v>
      </c>
      <c r="G2846" s="37" t="s">
        <v>4373</v>
      </c>
      <c r="H2846" s="37">
        <v>576</v>
      </c>
    </row>
    <row r="2847" spans="1:8" x14ac:dyDescent="0.3">
      <c r="A2847" s="34" t="str">
        <f>+LEFT(Tabla3[[#This Row],[id_detalle]],2)</f>
        <v>03</v>
      </c>
      <c r="B2847" s="46" t="str">
        <f>VLOOKUP((LEFT(Tabla3[[#This Row],[id_detalle]],2)),id_rubro[[id]:[Rubro]],2,0)</f>
        <v>PRODUCTOS INDUSTRIALES Y RELACIONADOS</v>
      </c>
      <c r="C2847" s="36" t="s">
        <v>571</v>
      </c>
      <c r="D2847" s="45" t="str">
        <f>+Tabla3[[#This Row],[id_detalle]]&amp;" "&amp;VLOOKUP(Tabla3[[#This Row],[id_detalle]],rubro_detalle[[Código]:[Rubro Detalle]],2,0)</f>
        <v>03.08.321 Productos Químicos Especiales</v>
      </c>
      <c r="E2847" s="33">
        <f t="shared" si="218"/>
        <v>39</v>
      </c>
      <c r="F2847" s="47" t="str">
        <f t="shared" si="219"/>
        <v>03.08.321-39</v>
      </c>
      <c r="G2847" s="37" t="s">
        <v>4383</v>
      </c>
      <c r="H2847" s="37">
        <v>578</v>
      </c>
    </row>
    <row r="2848" spans="1:8" x14ac:dyDescent="0.3">
      <c r="A2848" s="34" t="str">
        <f>+LEFT(Tabla3[[#This Row],[id_detalle]],2)</f>
        <v>03</v>
      </c>
      <c r="B2848" s="46" t="str">
        <f>VLOOKUP((LEFT(Tabla3[[#This Row],[id_detalle]],2)),id_rubro[[id]:[Rubro]],2,0)</f>
        <v>PRODUCTOS INDUSTRIALES Y RELACIONADOS</v>
      </c>
      <c r="C2848" s="36" t="s">
        <v>571</v>
      </c>
      <c r="D2848" s="45" t="str">
        <f>+Tabla3[[#This Row],[id_detalle]]&amp;" "&amp;VLOOKUP(Tabla3[[#This Row],[id_detalle]],rubro_detalle[[Código]:[Rubro Detalle]],2,0)</f>
        <v>03.08.321 Productos Químicos Especiales</v>
      </c>
      <c r="E2848" s="33">
        <f t="shared" si="218"/>
        <v>40</v>
      </c>
      <c r="F2848" s="47" t="str">
        <f t="shared" si="219"/>
        <v>03.08.321-40</v>
      </c>
      <c r="G2848" s="37" t="s">
        <v>4419</v>
      </c>
      <c r="H2848" s="37">
        <v>586</v>
      </c>
    </row>
    <row r="2849" spans="1:8" x14ac:dyDescent="0.3">
      <c r="A2849" s="34" t="str">
        <f>+LEFT(Tabla3[[#This Row],[id_detalle]],2)</f>
        <v>03</v>
      </c>
      <c r="B2849" s="46" t="str">
        <f>VLOOKUP((LEFT(Tabla3[[#This Row],[id_detalle]],2)),id_rubro[[id]:[Rubro]],2,0)</f>
        <v>PRODUCTOS INDUSTRIALES Y RELACIONADOS</v>
      </c>
      <c r="C2849" s="36" t="s">
        <v>571</v>
      </c>
      <c r="D2849" s="45" t="str">
        <f>+Tabla3[[#This Row],[id_detalle]]&amp;" "&amp;VLOOKUP(Tabla3[[#This Row],[id_detalle]],rubro_detalle[[Código]:[Rubro Detalle]],2,0)</f>
        <v>03.08.321 Productos Químicos Especiales</v>
      </c>
      <c r="E2849" s="33">
        <f t="shared" si="218"/>
        <v>41</v>
      </c>
      <c r="F2849" s="47" t="str">
        <f t="shared" si="219"/>
        <v>03.08.321-41</v>
      </c>
      <c r="G2849" s="37" t="s">
        <v>3009</v>
      </c>
      <c r="H2849" s="37">
        <v>609</v>
      </c>
    </row>
    <row r="2850" spans="1:8" x14ac:dyDescent="0.3">
      <c r="A2850" s="34" t="str">
        <f>+LEFT(Tabla3[[#This Row],[id_detalle]],2)</f>
        <v>03</v>
      </c>
      <c r="B2850" s="46" t="str">
        <f>VLOOKUP((LEFT(Tabla3[[#This Row],[id_detalle]],2)),id_rubro[[id]:[Rubro]],2,0)</f>
        <v>PRODUCTOS INDUSTRIALES Y RELACIONADOS</v>
      </c>
      <c r="C2850" s="36" t="s">
        <v>571</v>
      </c>
      <c r="D2850" s="45" t="str">
        <f>+Tabla3[[#This Row],[id_detalle]]&amp;" "&amp;VLOOKUP(Tabla3[[#This Row],[id_detalle]],rubro_detalle[[Código]:[Rubro Detalle]],2,0)</f>
        <v>03.08.321 Productos Químicos Especiales</v>
      </c>
      <c r="E2850" s="33">
        <f t="shared" si="218"/>
        <v>42</v>
      </c>
      <c r="F2850" s="47" t="str">
        <f t="shared" si="219"/>
        <v>03.08.321-42</v>
      </c>
      <c r="G2850" s="37" t="s">
        <v>3316</v>
      </c>
      <c r="H2850" s="37">
        <v>616</v>
      </c>
    </row>
    <row r="2851" spans="1:8" x14ac:dyDescent="0.3">
      <c r="A2851" s="34" t="str">
        <f>+LEFT(Tabla3[[#This Row],[id_detalle]],2)</f>
        <v>03</v>
      </c>
      <c r="B2851" s="46" t="str">
        <f>VLOOKUP((LEFT(Tabla3[[#This Row],[id_detalle]],2)),id_rubro[[id]:[Rubro]],2,0)</f>
        <v>PRODUCTOS INDUSTRIALES Y RELACIONADOS</v>
      </c>
      <c r="C2851" s="36" t="s">
        <v>571</v>
      </c>
      <c r="D2851" s="45" t="str">
        <f>+Tabla3[[#This Row],[id_detalle]]&amp;" "&amp;VLOOKUP(Tabla3[[#This Row],[id_detalle]],rubro_detalle[[Código]:[Rubro Detalle]],2,0)</f>
        <v>03.08.321 Productos Químicos Especiales</v>
      </c>
      <c r="E2851" s="33">
        <f t="shared" si="218"/>
        <v>43</v>
      </c>
      <c r="F2851" s="47" t="str">
        <f t="shared" si="219"/>
        <v>03.08.321-43</v>
      </c>
      <c r="G2851" s="37" t="s">
        <v>4420</v>
      </c>
      <c r="H2851" s="37">
        <v>617</v>
      </c>
    </row>
    <row r="2852" spans="1:8" x14ac:dyDescent="0.3">
      <c r="A2852" s="34" t="str">
        <f>+LEFT(Tabla3[[#This Row],[id_detalle]],2)</f>
        <v>03</v>
      </c>
      <c r="B2852" s="46" t="str">
        <f>VLOOKUP((LEFT(Tabla3[[#This Row],[id_detalle]],2)),id_rubro[[id]:[Rubro]],2,0)</f>
        <v>PRODUCTOS INDUSTRIALES Y RELACIONADOS</v>
      </c>
      <c r="C2852" s="36" t="s">
        <v>571</v>
      </c>
      <c r="D2852" s="45" t="str">
        <f>+Tabla3[[#This Row],[id_detalle]]&amp;" "&amp;VLOOKUP(Tabla3[[#This Row],[id_detalle]],rubro_detalle[[Código]:[Rubro Detalle]],2,0)</f>
        <v>03.08.321 Productos Químicos Especiales</v>
      </c>
      <c r="E2852" s="33">
        <f t="shared" si="218"/>
        <v>44</v>
      </c>
      <c r="F2852" s="47" t="str">
        <f t="shared" si="219"/>
        <v>03.08.321-44</v>
      </c>
      <c r="G2852" s="37" t="s">
        <v>4421</v>
      </c>
      <c r="H2852" s="37">
        <v>623</v>
      </c>
    </row>
    <row r="2853" spans="1:8" x14ac:dyDescent="0.3">
      <c r="A2853" s="34" t="str">
        <f>+LEFT(Tabla3[[#This Row],[id_detalle]],2)</f>
        <v>03</v>
      </c>
      <c r="B2853" s="46" t="str">
        <f>VLOOKUP((LEFT(Tabla3[[#This Row],[id_detalle]],2)),id_rubro[[id]:[Rubro]],2,0)</f>
        <v>PRODUCTOS INDUSTRIALES Y RELACIONADOS</v>
      </c>
      <c r="C2853" s="36" t="s">
        <v>571</v>
      </c>
      <c r="D2853" s="45" t="str">
        <f>+Tabla3[[#This Row],[id_detalle]]&amp;" "&amp;VLOOKUP(Tabla3[[#This Row],[id_detalle]],rubro_detalle[[Código]:[Rubro Detalle]],2,0)</f>
        <v>03.08.321 Productos Químicos Especiales</v>
      </c>
      <c r="E2853" s="33">
        <f t="shared" si="218"/>
        <v>45</v>
      </c>
      <c r="F2853" s="47" t="str">
        <f t="shared" si="219"/>
        <v>03.08.321-45</v>
      </c>
      <c r="G2853" s="37" t="s">
        <v>4422</v>
      </c>
      <c r="H2853" s="37">
        <v>638</v>
      </c>
    </row>
    <row r="2854" spans="1:8" x14ac:dyDescent="0.3">
      <c r="A2854" s="34" t="str">
        <f>+LEFT(Tabla3[[#This Row],[id_detalle]],2)</f>
        <v>03</v>
      </c>
      <c r="B2854" s="46" t="str">
        <f>VLOOKUP((LEFT(Tabla3[[#This Row],[id_detalle]],2)),id_rubro[[id]:[Rubro]],2,0)</f>
        <v>PRODUCTOS INDUSTRIALES Y RELACIONADOS</v>
      </c>
      <c r="C2854" s="36" t="s">
        <v>571</v>
      </c>
      <c r="D2854" s="45" t="str">
        <f>+Tabla3[[#This Row],[id_detalle]]&amp;" "&amp;VLOOKUP(Tabla3[[#This Row],[id_detalle]],rubro_detalle[[Código]:[Rubro Detalle]],2,0)</f>
        <v>03.08.321 Productos Químicos Especiales</v>
      </c>
      <c r="E2854" s="33">
        <f t="shared" si="218"/>
        <v>46</v>
      </c>
      <c r="F2854" s="47" t="str">
        <f t="shared" si="219"/>
        <v>03.08.321-46</v>
      </c>
      <c r="G2854" s="37" t="s">
        <v>4423</v>
      </c>
      <c r="H2854" s="37">
        <v>639</v>
      </c>
    </row>
    <row r="2855" spans="1:8" x14ac:dyDescent="0.3">
      <c r="A2855" s="34" t="str">
        <f>+LEFT(Tabla3[[#This Row],[id_detalle]],2)</f>
        <v>03</v>
      </c>
      <c r="B2855" s="46" t="str">
        <f>VLOOKUP((LEFT(Tabla3[[#This Row],[id_detalle]],2)),id_rubro[[id]:[Rubro]],2,0)</f>
        <v>PRODUCTOS INDUSTRIALES Y RELACIONADOS</v>
      </c>
      <c r="C2855" s="36" t="s">
        <v>571</v>
      </c>
      <c r="D2855" s="45" t="str">
        <f>+Tabla3[[#This Row],[id_detalle]]&amp;" "&amp;VLOOKUP(Tabla3[[#This Row],[id_detalle]],rubro_detalle[[Código]:[Rubro Detalle]],2,0)</f>
        <v>03.08.321 Productos Químicos Especiales</v>
      </c>
      <c r="E2855" s="33">
        <f t="shared" si="218"/>
        <v>47</v>
      </c>
      <c r="F2855" s="47" t="str">
        <f t="shared" si="219"/>
        <v>03.08.321-47</v>
      </c>
      <c r="G2855" s="37" t="s">
        <v>4424</v>
      </c>
      <c r="H2855" s="37">
        <v>647</v>
      </c>
    </row>
    <row r="2856" spans="1:8" x14ac:dyDescent="0.3">
      <c r="A2856" s="34" t="str">
        <f>+LEFT(Tabla3[[#This Row],[id_detalle]],2)</f>
        <v>03</v>
      </c>
      <c r="B2856" s="46" t="str">
        <f>VLOOKUP((LEFT(Tabla3[[#This Row],[id_detalle]],2)),id_rubro[[id]:[Rubro]],2,0)</f>
        <v>PRODUCTOS INDUSTRIALES Y RELACIONADOS</v>
      </c>
      <c r="C2856" s="36" t="s">
        <v>571</v>
      </c>
      <c r="D2856" s="45" t="str">
        <f>+Tabla3[[#This Row],[id_detalle]]&amp;" "&amp;VLOOKUP(Tabla3[[#This Row],[id_detalle]],rubro_detalle[[Código]:[Rubro Detalle]],2,0)</f>
        <v>03.08.321 Productos Químicos Especiales</v>
      </c>
      <c r="E2856" s="33">
        <f t="shared" si="218"/>
        <v>48</v>
      </c>
      <c r="F2856" s="47" t="str">
        <f t="shared" si="219"/>
        <v>03.08.321-48</v>
      </c>
      <c r="G2856" s="37" t="s">
        <v>4202</v>
      </c>
      <c r="H2856" s="37">
        <v>655</v>
      </c>
    </row>
    <row r="2857" spans="1:8" x14ac:dyDescent="0.3">
      <c r="A2857" s="34" t="str">
        <f>+LEFT(Tabla3[[#This Row],[id_detalle]],2)</f>
        <v>03</v>
      </c>
      <c r="B2857" s="46" t="str">
        <f>VLOOKUP((LEFT(Tabla3[[#This Row],[id_detalle]],2)),id_rubro[[id]:[Rubro]],2,0)</f>
        <v>PRODUCTOS INDUSTRIALES Y RELACIONADOS</v>
      </c>
      <c r="C2857" s="36" t="s">
        <v>571</v>
      </c>
      <c r="D2857" s="45" t="str">
        <f>+Tabla3[[#This Row],[id_detalle]]&amp;" "&amp;VLOOKUP(Tabla3[[#This Row],[id_detalle]],rubro_detalle[[Código]:[Rubro Detalle]],2,0)</f>
        <v>03.08.321 Productos Químicos Especiales</v>
      </c>
      <c r="E2857" s="33">
        <f t="shared" ref="E2857:E2862" si="220">+IF(D2857=D2856,E2856+1,1)</f>
        <v>49</v>
      </c>
      <c r="F2857" s="47" t="str">
        <f t="shared" ref="F2857:F2862" si="221">+LEFT(D2857,9)&amp;"-"&amp;E2857</f>
        <v>03.08.321-49</v>
      </c>
      <c r="G2857" s="37" t="s">
        <v>4425</v>
      </c>
      <c r="H2857" s="37">
        <v>657</v>
      </c>
    </row>
    <row r="2858" spans="1:8" x14ac:dyDescent="0.3">
      <c r="A2858" s="34" t="str">
        <f>+LEFT(Tabla3[[#This Row],[id_detalle]],2)</f>
        <v>03</v>
      </c>
      <c r="B2858" s="46" t="str">
        <f>VLOOKUP((LEFT(Tabla3[[#This Row],[id_detalle]],2)),id_rubro[[id]:[Rubro]],2,0)</f>
        <v>PRODUCTOS INDUSTRIALES Y RELACIONADOS</v>
      </c>
      <c r="C2858" s="36" t="s">
        <v>571</v>
      </c>
      <c r="D2858" s="45" t="str">
        <f>+Tabla3[[#This Row],[id_detalle]]&amp;" "&amp;VLOOKUP(Tabla3[[#This Row],[id_detalle]],rubro_detalle[[Código]:[Rubro Detalle]],2,0)</f>
        <v>03.08.321 Productos Químicos Especiales</v>
      </c>
      <c r="E2858" s="33">
        <f t="shared" si="220"/>
        <v>50</v>
      </c>
      <c r="F2858" s="47" t="str">
        <f t="shared" si="221"/>
        <v>03.08.321-50</v>
      </c>
      <c r="G2858" s="37" t="s">
        <v>4426</v>
      </c>
      <c r="H2858" s="37">
        <v>666</v>
      </c>
    </row>
    <row r="2859" spans="1:8" x14ac:dyDescent="0.3">
      <c r="A2859" s="34" t="str">
        <f>+LEFT(Tabla3[[#This Row],[id_detalle]],2)</f>
        <v>03</v>
      </c>
      <c r="B2859" s="46" t="str">
        <f>VLOOKUP((LEFT(Tabla3[[#This Row],[id_detalle]],2)),id_rubro[[id]:[Rubro]],2,0)</f>
        <v>PRODUCTOS INDUSTRIALES Y RELACIONADOS</v>
      </c>
      <c r="C2859" s="36" t="s">
        <v>571</v>
      </c>
      <c r="D2859" s="45" t="str">
        <f>+Tabla3[[#This Row],[id_detalle]]&amp;" "&amp;VLOOKUP(Tabla3[[#This Row],[id_detalle]],rubro_detalle[[Código]:[Rubro Detalle]],2,0)</f>
        <v>03.08.321 Productos Químicos Especiales</v>
      </c>
      <c r="E2859" s="33">
        <f t="shared" si="220"/>
        <v>51</v>
      </c>
      <c r="F2859" s="47" t="str">
        <f t="shared" si="221"/>
        <v>03.08.321-51</v>
      </c>
      <c r="G2859" s="37" t="s">
        <v>4427</v>
      </c>
      <c r="H2859" s="37">
        <v>666</v>
      </c>
    </row>
    <row r="2860" spans="1:8" x14ac:dyDescent="0.3">
      <c r="A2860" s="34" t="str">
        <f>+LEFT(Tabla3[[#This Row],[id_detalle]],2)</f>
        <v>03</v>
      </c>
      <c r="B2860" s="46" t="str">
        <f>VLOOKUP((LEFT(Tabla3[[#This Row],[id_detalle]],2)),id_rubro[[id]:[Rubro]],2,0)</f>
        <v>PRODUCTOS INDUSTRIALES Y RELACIONADOS</v>
      </c>
      <c r="C2860" s="36" t="s">
        <v>571</v>
      </c>
      <c r="D2860" s="45" t="str">
        <f>+Tabla3[[#This Row],[id_detalle]]&amp;" "&amp;VLOOKUP(Tabla3[[#This Row],[id_detalle]],rubro_detalle[[Código]:[Rubro Detalle]],2,0)</f>
        <v>03.08.321 Productos Químicos Especiales</v>
      </c>
      <c r="E2860" s="33">
        <f t="shared" si="220"/>
        <v>52</v>
      </c>
      <c r="F2860" s="47" t="str">
        <f t="shared" si="221"/>
        <v>03.08.321-52</v>
      </c>
      <c r="G2860" s="37" t="s">
        <v>4192</v>
      </c>
      <c r="H2860" s="37">
        <v>676</v>
      </c>
    </row>
    <row r="2861" spans="1:8" x14ac:dyDescent="0.3">
      <c r="A2861" s="34" t="str">
        <f>+LEFT(Tabla3[[#This Row],[id_detalle]],2)</f>
        <v>03</v>
      </c>
      <c r="B2861" s="46" t="str">
        <f>VLOOKUP((LEFT(Tabla3[[#This Row],[id_detalle]],2)),id_rubro[[id]:[Rubro]],2,0)</f>
        <v>PRODUCTOS INDUSTRIALES Y RELACIONADOS</v>
      </c>
      <c r="C2861" s="36" t="s">
        <v>571</v>
      </c>
      <c r="D2861" s="45" t="str">
        <f>+Tabla3[[#This Row],[id_detalle]]&amp;" "&amp;VLOOKUP(Tabla3[[#This Row],[id_detalle]],rubro_detalle[[Código]:[Rubro Detalle]],2,0)</f>
        <v>03.08.321 Productos Químicos Especiales</v>
      </c>
      <c r="E2861" s="33">
        <f t="shared" si="220"/>
        <v>53</v>
      </c>
      <c r="F2861" s="47" t="str">
        <f t="shared" si="221"/>
        <v>03.08.321-53</v>
      </c>
      <c r="G2861" s="37" t="s">
        <v>4308</v>
      </c>
      <c r="H2861" s="37">
        <v>677</v>
      </c>
    </row>
    <row r="2862" spans="1:8" x14ac:dyDescent="0.3">
      <c r="A2862" s="34" t="str">
        <f>+LEFT(Tabla3[[#This Row],[id_detalle]],2)</f>
        <v>03</v>
      </c>
      <c r="B2862" s="46" t="str">
        <f>VLOOKUP((LEFT(Tabla3[[#This Row],[id_detalle]],2)),id_rubro[[id]:[Rubro]],2,0)</f>
        <v>PRODUCTOS INDUSTRIALES Y RELACIONADOS</v>
      </c>
      <c r="C2862" s="36" t="s">
        <v>571</v>
      </c>
      <c r="D2862" s="45" t="str">
        <f>+Tabla3[[#This Row],[id_detalle]]&amp;" "&amp;VLOOKUP(Tabla3[[#This Row],[id_detalle]],rubro_detalle[[Código]:[Rubro Detalle]],2,0)</f>
        <v>03.08.321 Productos Químicos Especiales</v>
      </c>
      <c r="E2862" s="33">
        <f t="shared" si="220"/>
        <v>54</v>
      </c>
      <c r="F2862" s="47" t="str">
        <f t="shared" si="221"/>
        <v>03.08.321-54</v>
      </c>
      <c r="G2862" s="37" t="s">
        <v>4428</v>
      </c>
      <c r="H2862" s="37">
        <v>683</v>
      </c>
    </row>
    <row r="2863" spans="1:8" x14ac:dyDescent="0.3">
      <c r="A2863" s="34" t="str">
        <f>+LEFT(Tabla3[[#This Row],[id_detalle]],2)</f>
        <v>03</v>
      </c>
      <c r="B2863" s="46" t="str">
        <f>VLOOKUP((LEFT(Tabla3[[#This Row],[id_detalle]],2)),id_rubro[[id]:[Rubro]],2,0)</f>
        <v>PRODUCTOS INDUSTRIALES Y RELACIONADOS</v>
      </c>
      <c r="C2863" s="36" t="s">
        <v>571</v>
      </c>
      <c r="D2863" s="45" t="str">
        <f>+Tabla3[[#This Row],[id_detalle]]&amp;" "&amp;VLOOKUP(Tabla3[[#This Row],[id_detalle]],rubro_detalle[[Código]:[Rubro Detalle]],2,0)</f>
        <v>03.08.321 Productos Químicos Especiales</v>
      </c>
      <c r="E2863" s="33">
        <f t="shared" ref="E2863:E2866" si="222">+IF(D2863=D2862,E2862+1,1)</f>
        <v>55</v>
      </c>
      <c r="F2863" s="47" t="str">
        <f t="shared" ref="F2863:F2866" si="223">+LEFT(D2863,9)&amp;"-"&amp;E2863</f>
        <v>03.08.321-55</v>
      </c>
      <c r="G2863" s="37" t="s">
        <v>4064</v>
      </c>
      <c r="H2863" s="37">
        <v>683</v>
      </c>
    </row>
    <row r="2864" spans="1:8" x14ac:dyDescent="0.3">
      <c r="A2864" s="34" t="str">
        <f>+LEFT(Tabla3[[#This Row],[id_detalle]],2)</f>
        <v>03</v>
      </c>
      <c r="B2864" s="46" t="str">
        <f>VLOOKUP((LEFT(Tabla3[[#This Row],[id_detalle]],2)),id_rubro[[id]:[Rubro]],2,0)</f>
        <v>PRODUCTOS INDUSTRIALES Y RELACIONADOS</v>
      </c>
      <c r="C2864" s="36" t="s">
        <v>571</v>
      </c>
      <c r="D2864" s="45" t="str">
        <f>+Tabla3[[#This Row],[id_detalle]]&amp;" "&amp;VLOOKUP(Tabla3[[#This Row],[id_detalle]],rubro_detalle[[Código]:[Rubro Detalle]],2,0)</f>
        <v>03.08.321 Productos Químicos Especiales</v>
      </c>
      <c r="E2864" s="33">
        <f t="shared" si="222"/>
        <v>56</v>
      </c>
      <c r="F2864" s="47" t="str">
        <f t="shared" si="223"/>
        <v>03.08.321-56</v>
      </c>
      <c r="G2864" s="37" t="s">
        <v>2736</v>
      </c>
      <c r="H2864" s="37">
        <v>683</v>
      </c>
    </row>
    <row r="2865" spans="1:8" x14ac:dyDescent="0.3">
      <c r="A2865" s="34" t="str">
        <f>+LEFT(Tabla3[[#This Row],[id_detalle]],2)</f>
        <v>03</v>
      </c>
      <c r="B2865" s="46" t="str">
        <f>VLOOKUP((LEFT(Tabla3[[#This Row],[id_detalle]],2)),id_rubro[[id]:[Rubro]],2,0)</f>
        <v>PRODUCTOS INDUSTRIALES Y RELACIONADOS</v>
      </c>
      <c r="C2865" s="36" t="s">
        <v>571</v>
      </c>
      <c r="D2865" s="45" t="str">
        <f>+Tabla3[[#This Row],[id_detalle]]&amp;" "&amp;VLOOKUP(Tabla3[[#This Row],[id_detalle]],rubro_detalle[[Código]:[Rubro Detalle]],2,0)</f>
        <v>03.08.321 Productos Químicos Especiales</v>
      </c>
      <c r="E2865" s="33">
        <f t="shared" si="222"/>
        <v>57</v>
      </c>
      <c r="F2865" s="47" t="str">
        <f t="shared" si="223"/>
        <v>03.08.321-57</v>
      </c>
      <c r="G2865" s="37" t="s">
        <v>4429</v>
      </c>
      <c r="H2865" s="37">
        <v>692</v>
      </c>
    </row>
    <row r="2866" spans="1:8" x14ac:dyDescent="0.3">
      <c r="A2866" s="34" t="str">
        <f>+LEFT(Tabla3[[#This Row],[id_detalle]],2)</f>
        <v>03</v>
      </c>
      <c r="B2866" s="46" t="str">
        <f>VLOOKUP((LEFT(Tabla3[[#This Row],[id_detalle]],2)),id_rubro[[id]:[Rubro]],2,0)</f>
        <v>PRODUCTOS INDUSTRIALES Y RELACIONADOS</v>
      </c>
      <c r="C2866" s="36" t="s">
        <v>571</v>
      </c>
      <c r="D2866" s="45" t="str">
        <f>+Tabla3[[#This Row],[id_detalle]]&amp;" "&amp;VLOOKUP(Tabla3[[#This Row],[id_detalle]],rubro_detalle[[Código]:[Rubro Detalle]],2,0)</f>
        <v>03.08.321 Productos Químicos Especiales</v>
      </c>
      <c r="E2866" s="33">
        <f t="shared" si="222"/>
        <v>58</v>
      </c>
      <c r="F2866" s="47" t="str">
        <f t="shared" si="223"/>
        <v>03.08.321-58</v>
      </c>
      <c r="G2866" s="37" t="s">
        <v>2523</v>
      </c>
      <c r="H2866" s="37">
        <v>693</v>
      </c>
    </row>
    <row r="2867" spans="1:8" x14ac:dyDescent="0.3">
      <c r="A2867" s="34" t="str">
        <f>+LEFT(Tabla3[[#This Row],[id_detalle]],2)</f>
        <v>03</v>
      </c>
      <c r="B2867" s="46" t="str">
        <f>VLOOKUP((LEFT(Tabla3[[#This Row],[id_detalle]],2)),id_rubro[[id]:[Rubro]],2,0)</f>
        <v>PRODUCTOS INDUSTRIALES Y RELACIONADOS</v>
      </c>
      <c r="C2867" s="36" t="s">
        <v>571</v>
      </c>
      <c r="D2867" s="45" t="str">
        <f>+Tabla3[[#This Row],[id_detalle]]&amp;" "&amp;VLOOKUP(Tabla3[[#This Row],[id_detalle]],rubro_detalle[[Código]:[Rubro Detalle]],2,0)</f>
        <v>03.08.321 Productos Químicos Especiales</v>
      </c>
      <c r="E2867" s="33">
        <f>+IF(D2867=D2866,E2866+1,1)</f>
        <v>59</v>
      </c>
      <c r="F2867" s="47" t="str">
        <f>+LEFT(D2867,9)&amp;"-"&amp;E2867</f>
        <v>03.08.321-59</v>
      </c>
      <c r="G2867" s="37" t="s">
        <v>4430</v>
      </c>
      <c r="H2867" s="37">
        <v>693</v>
      </c>
    </row>
    <row r="2868" spans="1:8" x14ac:dyDescent="0.3">
      <c r="A2868" s="34" t="str">
        <f>+LEFT(Tabla3[[#This Row],[id_detalle]],2)</f>
        <v>03</v>
      </c>
      <c r="B2868" s="46" t="str">
        <f>VLOOKUP((LEFT(Tabla3[[#This Row],[id_detalle]],2)),id_rubro[[id]:[Rubro]],2,0)</f>
        <v>PRODUCTOS INDUSTRIALES Y RELACIONADOS</v>
      </c>
      <c r="C2868" s="36" t="s">
        <v>571</v>
      </c>
      <c r="D2868" s="45" t="str">
        <f>+Tabla3[[#This Row],[id_detalle]]&amp;" "&amp;VLOOKUP(Tabla3[[#This Row],[id_detalle]],rubro_detalle[[Código]:[Rubro Detalle]],2,0)</f>
        <v>03.08.321 Productos Químicos Especiales</v>
      </c>
      <c r="E2868" s="33">
        <f>+IF(D2868=D2867,E2867+1,1)</f>
        <v>60</v>
      </c>
      <c r="F2868" s="47" t="str">
        <f>+LEFT(D2868,9)&amp;"-"&amp;E2868</f>
        <v>03.08.321-60</v>
      </c>
      <c r="G2868" s="37" t="s">
        <v>4431</v>
      </c>
      <c r="H2868" s="37">
        <v>693</v>
      </c>
    </row>
    <row r="2869" spans="1:8" x14ac:dyDescent="0.3">
      <c r="A2869" s="34" t="str">
        <f>+LEFT(Tabla3[[#This Row],[id_detalle]],2)</f>
        <v>03</v>
      </c>
      <c r="B2869" s="46" t="str">
        <f>VLOOKUP((LEFT(Tabla3[[#This Row],[id_detalle]],2)),id_rubro[[id]:[Rubro]],2,0)</f>
        <v>PRODUCTOS INDUSTRIALES Y RELACIONADOS</v>
      </c>
      <c r="C2869" s="36" t="s">
        <v>571</v>
      </c>
      <c r="D2869" s="45" t="str">
        <f>+Tabla3[[#This Row],[id_detalle]]&amp;" "&amp;VLOOKUP(Tabla3[[#This Row],[id_detalle]],rubro_detalle[[Código]:[Rubro Detalle]],2,0)</f>
        <v>03.08.321 Productos Químicos Especiales</v>
      </c>
      <c r="E2869" s="33">
        <f>+IF(D2869=D2868,E2868+1,1)</f>
        <v>61</v>
      </c>
      <c r="F2869" s="47" t="str">
        <f>+LEFT(D2869,9)&amp;"-"&amp;E2869</f>
        <v>03.08.321-61</v>
      </c>
      <c r="G2869" s="37" t="s">
        <v>4432</v>
      </c>
      <c r="H2869" s="37">
        <v>693</v>
      </c>
    </row>
    <row r="2870" spans="1:8" x14ac:dyDescent="0.3">
      <c r="A2870" s="34" t="str">
        <f>+LEFT(Tabla3[[#This Row],[id_detalle]],2)</f>
        <v>03</v>
      </c>
      <c r="B2870" s="46" t="str">
        <f>VLOOKUP((LEFT(Tabla3[[#This Row],[id_detalle]],2)),id_rubro[[id]:[Rubro]],2,0)</f>
        <v>PRODUCTOS INDUSTRIALES Y RELACIONADOS</v>
      </c>
      <c r="C2870" s="36" t="s">
        <v>571</v>
      </c>
      <c r="D2870" s="45" t="str">
        <f>+Tabla3[[#This Row],[id_detalle]]&amp;" "&amp;VLOOKUP(Tabla3[[#This Row],[id_detalle]],rubro_detalle[[Código]:[Rubro Detalle]],2,0)</f>
        <v>03.08.321 Productos Químicos Especiales</v>
      </c>
      <c r="E2870" s="33">
        <f t="shared" ref="E2870:E2879" si="224">+IF(D2870=D2869,E2869+1,1)</f>
        <v>62</v>
      </c>
      <c r="F2870" s="47" t="str">
        <f t="shared" ref="F2870:F2879" si="225">+LEFT(D2870,9)&amp;"-"&amp;E2870</f>
        <v>03.08.321-62</v>
      </c>
      <c r="G2870" s="37" t="s">
        <v>4433</v>
      </c>
      <c r="H2870" s="37">
        <v>694</v>
      </c>
    </row>
    <row r="2871" spans="1:8" x14ac:dyDescent="0.3">
      <c r="A2871" s="34" t="str">
        <f>+LEFT(Tabla3[[#This Row],[id_detalle]],2)</f>
        <v>03</v>
      </c>
      <c r="B2871" s="46" t="str">
        <f>VLOOKUP((LEFT(Tabla3[[#This Row],[id_detalle]],2)),id_rubro[[id]:[Rubro]],2,0)</f>
        <v>PRODUCTOS INDUSTRIALES Y RELACIONADOS</v>
      </c>
      <c r="C2871" s="36" t="s">
        <v>571</v>
      </c>
      <c r="D2871" s="45" t="str">
        <f>+Tabla3[[#This Row],[id_detalle]]&amp;" "&amp;VLOOKUP(Tabla3[[#This Row],[id_detalle]],rubro_detalle[[Código]:[Rubro Detalle]],2,0)</f>
        <v>03.08.321 Productos Químicos Especiales</v>
      </c>
      <c r="E2871" s="33">
        <f t="shared" si="224"/>
        <v>63</v>
      </c>
      <c r="F2871" s="47" t="str">
        <f t="shared" si="225"/>
        <v>03.08.321-63</v>
      </c>
      <c r="G2871" s="37" t="s">
        <v>4206</v>
      </c>
      <c r="H2871" s="37">
        <v>694</v>
      </c>
    </row>
    <row r="2872" spans="1:8" x14ac:dyDescent="0.3">
      <c r="A2872" s="34" t="str">
        <f>+LEFT(Tabla3[[#This Row],[id_detalle]],2)</f>
        <v>03</v>
      </c>
      <c r="B2872" s="46" t="str">
        <f>VLOOKUP((LEFT(Tabla3[[#This Row],[id_detalle]],2)),id_rubro[[id]:[Rubro]],2,0)</f>
        <v>PRODUCTOS INDUSTRIALES Y RELACIONADOS</v>
      </c>
      <c r="C2872" s="36" t="s">
        <v>571</v>
      </c>
      <c r="D2872" s="45" t="str">
        <f>+Tabla3[[#This Row],[id_detalle]]&amp;" "&amp;VLOOKUP(Tabla3[[#This Row],[id_detalle]],rubro_detalle[[Código]:[Rubro Detalle]],2,0)</f>
        <v>03.08.321 Productos Químicos Especiales</v>
      </c>
      <c r="E2872" s="33">
        <f t="shared" si="224"/>
        <v>64</v>
      </c>
      <c r="F2872" s="47" t="str">
        <f t="shared" si="225"/>
        <v>03.08.321-64</v>
      </c>
      <c r="G2872" s="37" t="s">
        <v>4434</v>
      </c>
      <c r="H2872" s="37">
        <v>694</v>
      </c>
    </row>
    <row r="2873" spans="1:8" x14ac:dyDescent="0.3">
      <c r="A2873" s="34" t="str">
        <f>+LEFT(Tabla3[[#This Row],[id_detalle]],2)</f>
        <v>03</v>
      </c>
      <c r="B2873" s="46" t="str">
        <f>VLOOKUP((LEFT(Tabla3[[#This Row],[id_detalle]],2)),id_rubro[[id]:[Rubro]],2,0)</f>
        <v>PRODUCTOS INDUSTRIALES Y RELACIONADOS</v>
      </c>
      <c r="C2873" s="36" t="s">
        <v>571</v>
      </c>
      <c r="D2873" s="45" t="str">
        <f>+Tabla3[[#This Row],[id_detalle]]&amp;" "&amp;VLOOKUP(Tabla3[[#This Row],[id_detalle]],rubro_detalle[[Código]:[Rubro Detalle]],2,0)</f>
        <v>03.08.321 Productos Químicos Especiales</v>
      </c>
      <c r="E2873" s="33">
        <f t="shared" si="224"/>
        <v>65</v>
      </c>
      <c r="F2873" s="47" t="str">
        <f t="shared" si="225"/>
        <v>03.08.321-65</v>
      </c>
      <c r="G2873" s="37" t="s">
        <v>2524</v>
      </c>
      <c r="H2873" s="37">
        <v>694</v>
      </c>
    </row>
    <row r="2874" spans="1:8" x14ac:dyDescent="0.3">
      <c r="A2874" s="34" t="str">
        <f>+LEFT(Tabla3[[#This Row],[id_detalle]],2)</f>
        <v>03</v>
      </c>
      <c r="B2874" s="46" t="str">
        <f>VLOOKUP((LEFT(Tabla3[[#This Row],[id_detalle]],2)),id_rubro[[id]:[Rubro]],2,0)</f>
        <v>PRODUCTOS INDUSTRIALES Y RELACIONADOS</v>
      </c>
      <c r="C2874" s="36" t="s">
        <v>571</v>
      </c>
      <c r="D2874" s="45" t="str">
        <f>+Tabla3[[#This Row],[id_detalle]]&amp;" "&amp;VLOOKUP(Tabla3[[#This Row],[id_detalle]],rubro_detalle[[Código]:[Rubro Detalle]],2,0)</f>
        <v>03.08.321 Productos Químicos Especiales</v>
      </c>
      <c r="E2874" s="33">
        <f t="shared" si="224"/>
        <v>66</v>
      </c>
      <c r="F2874" s="47" t="str">
        <f t="shared" si="225"/>
        <v>03.08.321-66</v>
      </c>
      <c r="G2874" s="37" t="s">
        <v>3319</v>
      </c>
      <c r="H2874" s="37">
        <v>695</v>
      </c>
    </row>
    <row r="2875" spans="1:8" x14ac:dyDescent="0.3">
      <c r="A2875" s="34" t="str">
        <f>+LEFT(Tabla3[[#This Row],[id_detalle]],2)</f>
        <v>03</v>
      </c>
      <c r="B2875" s="46" t="str">
        <f>VLOOKUP((LEFT(Tabla3[[#This Row],[id_detalle]],2)),id_rubro[[id]:[Rubro]],2,0)</f>
        <v>PRODUCTOS INDUSTRIALES Y RELACIONADOS</v>
      </c>
      <c r="C2875" s="36" t="s">
        <v>571</v>
      </c>
      <c r="D2875" s="45" t="str">
        <f>+Tabla3[[#This Row],[id_detalle]]&amp;" "&amp;VLOOKUP(Tabla3[[#This Row],[id_detalle]],rubro_detalle[[Código]:[Rubro Detalle]],2,0)</f>
        <v>03.08.321 Productos Químicos Especiales</v>
      </c>
      <c r="E2875" s="33">
        <f t="shared" si="224"/>
        <v>67</v>
      </c>
      <c r="F2875" s="47" t="str">
        <f t="shared" si="225"/>
        <v>03.08.321-67</v>
      </c>
      <c r="G2875" s="37" t="s">
        <v>4435</v>
      </c>
      <c r="H2875" s="37">
        <v>695</v>
      </c>
    </row>
    <row r="2876" spans="1:8" x14ac:dyDescent="0.3">
      <c r="A2876" s="34" t="str">
        <f>+LEFT(Tabla3[[#This Row],[id_detalle]],2)</f>
        <v>03</v>
      </c>
      <c r="B2876" s="46" t="str">
        <f>VLOOKUP((LEFT(Tabla3[[#This Row],[id_detalle]],2)),id_rubro[[id]:[Rubro]],2,0)</f>
        <v>PRODUCTOS INDUSTRIALES Y RELACIONADOS</v>
      </c>
      <c r="C2876" s="36" t="s">
        <v>571</v>
      </c>
      <c r="D2876" s="45" t="str">
        <f>+Tabla3[[#This Row],[id_detalle]]&amp;" "&amp;VLOOKUP(Tabla3[[#This Row],[id_detalle]],rubro_detalle[[Código]:[Rubro Detalle]],2,0)</f>
        <v>03.08.321 Productos Químicos Especiales</v>
      </c>
      <c r="E2876" s="33">
        <f t="shared" si="224"/>
        <v>68</v>
      </c>
      <c r="F2876" s="47" t="str">
        <f t="shared" si="225"/>
        <v>03.08.321-68</v>
      </c>
      <c r="G2876" s="37" t="s">
        <v>4343</v>
      </c>
      <c r="H2876" s="37">
        <v>704</v>
      </c>
    </row>
    <row r="2877" spans="1:8" x14ac:dyDescent="0.3">
      <c r="A2877" s="34" t="str">
        <f>+LEFT(Tabla3[[#This Row],[id_detalle]],2)</f>
        <v>03</v>
      </c>
      <c r="B2877" s="46" t="str">
        <f>VLOOKUP((LEFT(Tabla3[[#This Row],[id_detalle]],2)),id_rubro[[id]:[Rubro]],2,0)</f>
        <v>PRODUCTOS INDUSTRIALES Y RELACIONADOS</v>
      </c>
      <c r="C2877" s="36" t="s">
        <v>571</v>
      </c>
      <c r="D2877" s="45" t="str">
        <f>+Tabla3[[#This Row],[id_detalle]]&amp;" "&amp;VLOOKUP(Tabla3[[#This Row],[id_detalle]],rubro_detalle[[Código]:[Rubro Detalle]],2,0)</f>
        <v>03.08.321 Productos Químicos Especiales</v>
      </c>
      <c r="E2877" s="33">
        <f t="shared" si="224"/>
        <v>69</v>
      </c>
      <c r="F2877" s="47" t="str">
        <f t="shared" si="225"/>
        <v>03.08.321-69</v>
      </c>
      <c r="G2877" s="37" t="s">
        <v>2695</v>
      </c>
      <c r="H2877" s="37">
        <v>704</v>
      </c>
    </row>
    <row r="2878" spans="1:8" x14ac:dyDescent="0.3">
      <c r="A2878" s="34" t="str">
        <f>+LEFT(Tabla3[[#This Row],[id_detalle]],2)</f>
        <v>03</v>
      </c>
      <c r="B2878" s="46" t="str">
        <f>VLOOKUP((LEFT(Tabla3[[#This Row],[id_detalle]],2)),id_rubro[[id]:[Rubro]],2,0)</f>
        <v>PRODUCTOS INDUSTRIALES Y RELACIONADOS</v>
      </c>
      <c r="C2878" s="36" t="s">
        <v>571</v>
      </c>
      <c r="D2878" s="45" t="str">
        <f>+Tabla3[[#This Row],[id_detalle]]&amp;" "&amp;VLOOKUP(Tabla3[[#This Row],[id_detalle]],rubro_detalle[[Código]:[Rubro Detalle]],2,0)</f>
        <v>03.08.321 Productos Químicos Especiales</v>
      </c>
      <c r="E2878" s="33">
        <f t="shared" si="224"/>
        <v>70</v>
      </c>
      <c r="F2878" s="47" t="str">
        <f t="shared" si="225"/>
        <v>03.08.321-70</v>
      </c>
      <c r="G2878" s="37" t="s">
        <v>4436</v>
      </c>
      <c r="H2878" s="37">
        <v>706</v>
      </c>
    </row>
    <row r="2879" spans="1:8" x14ac:dyDescent="0.3">
      <c r="A2879" s="34" t="str">
        <f>+LEFT(Tabla3[[#This Row],[id_detalle]],2)</f>
        <v>03</v>
      </c>
      <c r="B2879" s="46" t="str">
        <f>VLOOKUP((LEFT(Tabla3[[#This Row],[id_detalle]],2)),id_rubro[[id]:[Rubro]],2,0)</f>
        <v>PRODUCTOS INDUSTRIALES Y RELACIONADOS</v>
      </c>
      <c r="C2879" s="36" t="s">
        <v>571</v>
      </c>
      <c r="D2879" s="45" t="str">
        <f>+Tabla3[[#This Row],[id_detalle]]&amp;" "&amp;VLOOKUP(Tabla3[[#This Row],[id_detalle]],rubro_detalle[[Código]:[Rubro Detalle]],2,0)</f>
        <v>03.08.321 Productos Químicos Especiales</v>
      </c>
      <c r="E2879" s="33">
        <f t="shared" si="224"/>
        <v>71</v>
      </c>
      <c r="F2879" s="47" t="str">
        <f t="shared" si="225"/>
        <v>03.08.321-71</v>
      </c>
      <c r="G2879" s="38" t="s">
        <v>3505</v>
      </c>
      <c r="H2879" s="38">
        <v>707</v>
      </c>
    </row>
    <row r="2880" spans="1:8" x14ac:dyDescent="0.3">
      <c r="A2880" s="34" t="str">
        <f>+LEFT(Tabla3[[#This Row],[id_detalle]],2)</f>
        <v>03</v>
      </c>
      <c r="B2880" s="46" t="str">
        <f>VLOOKUP((LEFT(Tabla3[[#This Row],[id_detalle]],2)),id_rubro[[id]:[Rubro]],2,0)</f>
        <v>PRODUCTOS INDUSTRIALES Y RELACIONADOS</v>
      </c>
      <c r="C2880" s="36" t="s">
        <v>571</v>
      </c>
      <c r="D2880" s="45" t="str">
        <f>+Tabla3[[#This Row],[id_detalle]]&amp;" "&amp;VLOOKUP(Tabla3[[#This Row],[id_detalle]],rubro_detalle[[Código]:[Rubro Detalle]],2,0)</f>
        <v>03.08.321 Productos Químicos Especiales</v>
      </c>
      <c r="E2880" s="33">
        <f t="shared" ref="E2880:E2885" si="226">+IF(D2880=D2879,E2879+1,1)</f>
        <v>72</v>
      </c>
      <c r="F2880" s="47" t="str">
        <f t="shared" ref="F2880:F2885" si="227">+LEFT(D2880,9)&amp;"-"&amp;E2880</f>
        <v>03.08.321-72</v>
      </c>
      <c r="G2880" s="37" t="s">
        <v>3611</v>
      </c>
      <c r="H2880" s="37">
        <v>709</v>
      </c>
    </row>
    <row r="2881" spans="1:8" x14ac:dyDescent="0.3">
      <c r="A2881" s="34" t="str">
        <f>+LEFT(Tabla3[[#This Row],[id_detalle]],2)</f>
        <v>03</v>
      </c>
      <c r="B2881" s="46" t="str">
        <f>VLOOKUP((LEFT(Tabla3[[#This Row],[id_detalle]],2)),id_rubro[[id]:[Rubro]],2,0)</f>
        <v>PRODUCTOS INDUSTRIALES Y RELACIONADOS</v>
      </c>
      <c r="C2881" s="36" t="s">
        <v>571</v>
      </c>
      <c r="D2881" s="45" t="str">
        <f>+Tabla3[[#This Row],[id_detalle]]&amp;" "&amp;VLOOKUP(Tabla3[[#This Row],[id_detalle]],rubro_detalle[[Código]:[Rubro Detalle]],2,0)</f>
        <v>03.08.321 Productos Químicos Especiales</v>
      </c>
      <c r="E2881" s="33">
        <f t="shared" si="226"/>
        <v>73</v>
      </c>
      <c r="F2881" s="47" t="str">
        <f t="shared" si="227"/>
        <v>03.08.321-73</v>
      </c>
      <c r="G2881" s="37" t="s">
        <v>4243</v>
      </c>
      <c r="H2881" s="37">
        <v>715</v>
      </c>
    </row>
    <row r="2882" spans="1:8" x14ac:dyDescent="0.3">
      <c r="A2882" s="34" t="str">
        <f>+LEFT(Tabla3[[#This Row],[id_detalle]],2)</f>
        <v>03</v>
      </c>
      <c r="B2882" s="46" t="str">
        <f>VLOOKUP((LEFT(Tabla3[[#This Row],[id_detalle]],2)),id_rubro[[id]:[Rubro]],2,0)</f>
        <v>PRODUCTOS INDUSTRIALES Y RELACIONADOS</v>
      </c>
      <c r="C2882" s="36" t="s">
        <v>571</v>
      </c>
      <c r="D2882" s="45" t="str">
        <f>+Tabla3[[#This Row],[id_detalle]]&amp;" "&amp;VLOOKUP(Tabla3[[#This Row],[id_detalle]],rubro_detalle[[Código]:[Rubro Detalle]],2,0)</f>
        <v>03.08.321 Productos Químicos Especiales</v>
      </c>
      <c r="E2882" s="33">
        <f t="shared" si="226"/>
        <v>74</v>
      </c>
      <c r="F2882" s="47" t="str">
        <f t="shared" si="227"/>
        <v>03.08.321-74</v>
      </c>
      <c r="G2882" s="37" t="s">
        <v>4437</v>
      </c>
      <c r="H2882" s="37">
        <v>717</v>
      </c>
    </row>
    <row r="2883" spans="1:8" x14ac:dyDescent="0.3">
      <c r="A2883" s="34" t="str">
        <f>+LEFT(Tabla3[[#This Row],[id_detalle]],2)</f>
        <v>03</v>
      </c>
      <c r="B2883" s="46" t="str">
        <f>VLOOKUP((LEFT(Tabla3[[#This Row],[id_detalle]],2)),id_rubro[[id]:[Rubro]],2,0)</f>
        <v>PRODUCTOS INDUSTRIALES Y RELACIONADOS</v>
      </c>
      <c r="C2883" s="36" t="s">
        <v>571</v>
      </c>
      <c r="D2883" s="45" t="str">
        <f>+Tabla3[[#This Row],[id_detalle]]&amp;" "&amp;VLOOKUP(Tabla3[[#This Row],[id_detalle]],rubro_detalle[[Código]:[Rubro Detalle]],2,0)</f>
        <v>03.08.321 Productos Químicos Especiales</v>
      </c>
      <c r="E2883" s="33">
        <f t="shared" si="226"/>
        <v>75</v>
      </c>
      <c r="F2883" s="47" t="str">
        <f t="shared" si="227"/>
        <v>03.08.321-75</v>
      </c>
      <c r="G2883" s="37" t="s">
        <v>4438</v>
      </c>
      <c r="H2883" s="37">
        <v>721</v>
      </c>
    </row>
    <row r="2884" spans="1:8" x14ac:dyDescent="0.3">
      <c r="A2884" s="34" t="str">
        <f>+LEFT(Tabla3[[#This Row],[id_detalle]],2)</f>
        <v>03</v>
      </c>
      <c r="B2884" s="46" t="str">
        <f>VLOOKUP((LEFT(Tabla3[[#This Row],[id_detalle]],2)),id_rubro[[id]:[Rubro]],2,0)</f>
        <v>PRODUCTOS INDUSTRIALES Y RELACIONADOS</v>
      </c>
      <c r="C2884" s="36" t="s">
        <v>571</v>
      </c>
      <c r="D2884" s="45" t="str">
        <f>+Tabla3[[#This Row],[id_detalle]]&amp;" "&amp;VLOOKUP(Tabla3[[#This Row],[id_detalle]],rubro_detalle[[Código]:[Rubro Detalle]],2,0)</f>
        <v>03.08.321 Productos Químicos Especiales</v>
      </c>
      <c r="E2884" s="33">
        <f t="shared" si="226"/>
        <v>76</v>
      </c>
      <c r="F2884" s="47" t="str">
        <f t="shared" si="227"/>
        <v>03.08.321-76</v>
      </c>
      <c r="G2884" s="37" t="s">
        <v>4394</v>
      </c>
      <c r="H2884" s="37">
        <v>722</v>
      </c>
    </row>
    <row r="2885" spans="1:8" x14ac:dyDescent="0.3">
      <c r="A2885" s="34" t="str">
        <f>+LEFT(Tabla3[[#This Row],[id_detalle]],2)</f>
        <v>03</v>
      </c>
      <c r="B2885" s="46" t="str">
        <f>VLOOKUP((LEFT(Tabla3[[#This Row],[id_detalle]],2)),id_rubro[[id]:[Rubro]],2,0)</f>
        <v>PRODUCTOS INDUSTRIALES Y RELACIONADOS</v>
      </c>
      <c r="C2885" s="36" t="s">
        <v>571</v>
      </c>
      <c r="D2885" s="45" t="str">
        <f>+Tabla3[[#This Row],[id_detalle]]&amp;" "&amp;VLOOKUP(Tabla3[[#This Row],[id_detalle]],rubro_detalle[[Código]:[Rubro Detalle]],2,0)</f>
        <v>03.08.321 Productos Químicos Especiales</v>
      </c>
      <c r="E2885" s="33">
        <f t="shared" si="226"/>
        <v>77</v>
      </c>
      <c r="F2885" s="47" t="str">
        <f t="shared" si="227"/>
        <v>03.08.321-77</v>
      </c>
      <c r="G2885" s="37" t="s">
        <v>4439</v>
      </c>
      <c r="H2885" s="37">
        <v>732</v>
      </c>
    </row>
    <row r="2886" spans="1:8" x14ac:dyDescent="0.3">
      <c r="A2886" s="34" t="str">
        <f>+LEFT(Tabla3[[#This Row],[id_detalle]],2)</f>
        <v>03</v>
      </c>
      <c r="B2886" s="46" t="str">
        <f>VLOOKUP((LEFT(Tabla3[[#This Row],[id_detalle]],2)),id_rubro[[id]:[Rubro]],2,0)</f>
        <v>PRODUCTOS INDUSTRIALES Y RELACIONADOS</v>
      </c>
      <c r="C2886" s="36" t="s">
        <v>571</v>
      </c>
      <c r="D2886" s="45" t="str">
        <f>+Tabla3[[#This Row],[id_detalle]]&amp;" "&amp;VLOOKUP(Tabla3[[#This Row],[id_detalle]],rubro_detalle[[Código]:[Rubro Detalle]],2,0)</f>
        <v>03.08.321 Productos Químicos Especiales</v>
      </c>
      <c r="E2886" s="33">
        <f t="shared" ref="E2886:E2887" si="228">+IF(D2886=D2885,E2885+1,1)</f>
        <v>78</v>
      </c>
      <c r="F2886" s="47" t="str">
        <f t="shared" ref="F2886:F2887" si="229">+LEFT(D2886,9)&amp;"-"&amp;E2886</f>
        <v>03.08.321-78</v>
      </c>
      <c r="G2886" s="37" t="s">
        <v>3034</v>
      </c>
      <c r="H2886" s="37">
        <v>742</v>
      </c>
    </row>
    <row r="2887" spans="1:8" x14ac:dyDescent="0.3">
      <c r="A2887" s="34" t="str">
        <f>+LEFT(Tabla3[[#This Row],[id_detalle]],2)</f>
        <v>03</v>
      </c>
      <c r="B2887" s="46" t="str">
        <f>VLOOKUP((LEFT(Tabla3[[#This Row],[id_detalle]],2)),id_rubro[[id]:[Rubro]],2,0)</f>
        <v>PRODUCTOS INDUSTRIALES Y RELACIONADOS</v>
      </c>
      <c r="C2887" s="36" t="s">
        <v>571</v>
      </c>
      <c r="D2887" s="45" t="str">
        <f>+Tabla3[[#This Row],[id_detalle]]&amp;" "&amp;VLOOKUP(Tabla3[[#This Row],[id_detalle]],rubro_detalle[[Código]:[Rubro Detalle]],2,0)</f>
        <v>03.08.321 Productos Químicos Especiales</v>
      </c>
      <c r="E2887" s="33">
        <f t="shared" si="228"/>
        <v>79</v>
      </c>
      <c r="F2887" s="47" t="str">
        <f t="shared" si="229"/>
        <v>03.08.321-79</v>
      </c>
      <c r="G2887" s="37" t="s">
        <v>4440</v>
      </c>
      <c r="H2887" s="37">
        <v>743</v>
      </c>
    </row>
    <row r="2888" spans="1:8" x14ac:dyDescent="0.3">
      <c r="A2888" s="34" t="str">
        <f>+LEFT(Tabla3[[#This Row],[id_detalle]],2)</f>
        <v>03</v>
      </c>
      <c r="B2888" s="46" t="str">
        <f>VLOOKUP((LEFT(Tabla3[[#This Row],[id_detalle]],2)),id_rubro[[id]:[Rubro]],2,0)</f>
        <v>PRODUCTOS INDUSTRIALES Y RELACIONADOS</v>
      </c>
      <c r="C2888" s="36" t="s">
        <v>571</v>
      </c>
      <c r="D2888" s="45" t="str">
        <f>+Tabla3[[#This Row],[id_detalle]]&amp;" "&amp;VLOOKUP(Tabla3[[#This Row],[id_detalle]],rubro_detalle[[Código]:[Rubro Detalle]],2,0)</f>
        <v>03.08.321 Productos Químicos Especiales</v>
      </c>
      <c r="E2888" s="33">
        <f t="shared" ref="E2888:E2896" si="230">+IF(D2888=D2887,E2887+1,1)</f>
        <v>80</v>
      </c>
      <c r="F2888" s="47" t="str">
        <f t="shared" ref="F2888:F2896" si="231">+LEFT(D2888,9)&amp;"-"&amp;E2888</f>
        <v>03.08.321-80</v>
      </c>
      <c r="G2888" s="37" t="s">
        <v>4441</v>
      </c>
      <c r="H2888" s="37">
        <v>762</v>
      </c>
    </row>
    <row r="2889" spans="1:8" x14ac:dyDescent="0.3">
      <c r="A2889" s="34" t="str">
        <f>+LEFT(Tabla3[[#This Row],[id_detalle]],2)</f>
        <v>03</v>
      </c>
      <c r="B2889" s="46" t="str">
        <f>VLOOKUP((LEFT(Tabla3[[#This Row],[id_detalle]],2)),id_rubro[[id]:[Rubro]],2,0)</f>
        <v>PRODUCTOS INDUSTRIALES Y RELACIONADOS</v>
      </c>
      <c r="C2889" s="36" t="s">
        <v>571</v>
      </c>
      <c r="D2889" s="45" t="str">
        <f>+Tabla3[[#This Row],[id_detalle]]&amp;" "&amp;VLOOKUP(Tabla3[[#This Row],[id_detalle]],rubro_detalle[[Código]:[Rubro Detalle]],2,0)</f>
        <v>03.08.321 Productos Químicos Especiales</v>
      </c>
      <c r="E2889" s="33">
        <f t="shared" si="230"/>
        <v>81</v>
      </c>
      <c r="F2889" s="47" t="str">
        <f t="shared" si="231"/>
        <v>03.08.321-81</v>
      </c>
      <c r="G2889" s="37" t="s">
        <v>4442</v>
      </c>
      <c r="H2889" s="37">
        <v>777</v>
      </c>
    </row>
    <row r="2890" spans="1:8" x14ac:dyDescent="0.3">
      <c r="A2890" s="34" t="str">
        <f>+LEFT(Tabla3[[#This Row],[id_detalle]],2)</f>
        <v>03</v>
      </c>
      <c r="B2890" s="46" t="str">
        <f>VLOOKUP((LEFT(Tabla3[[#This Row],[id_detalle]],2)),id_rubro[[id]:[Rubro]],2,0)</f>
        <v>PRODUCTOS INDUSTRIALES Y RELACIONADOS</v>
      </c>
      <c r="C2890" s="36" t="s">
        <v>571</v>
      </c>
      <c r="D2890" s="45" t="str">
        <f>+Tabla3[[#This Row],[id_detalle]]&amp;" "&amp;VLOOKUP(Tabla3[[#This Row],[id_detalle]],rubro_detalle[[Código]:[Rubro Detalle]],2,0)</f>
        <v>03.08.321 Productos Químicos Especiales</v>
      </c>
      <c r="E2890" s="33">
        <f t="shared" si="230"/>
        <v>82</v>
      </c>
      <c r="F2890" s="47" t="str">
        <f t="shared" si="231"/>
        <v>03.08.321-82</v>
      </c>
      <c r="G2890" s="37" t="s">
        <v>3059</v>
      </c>
      <c r="H2890" s="37">
        <v>778</v>
      </c>
    </row>
    <row r="2891" spans="1:8" x14ac:dyDescent="0.3">
      <c r="A2891" s="34" t="str">
        <f>+LEFT(Tabla3[[#This Row],[id_detalle]],2)</f>
        <v>03</v>
      </c>
      <c r="B2891" s="46" t="str">
        <f>VLOOKUP((LEFT(Tabla3[[#This Row],[id_detalle]],2)),id_rubro[[id]:[Rubro]],2,0)</f>
        <v>PRODUCTOS INDUSTRIALES Y RELACIONADOS</v>
      </c>
      <c r="C2891" s="36" t="s">
        <v>571</v>
      </c>
      <c r="D2891" s="45" t="str">
        <f>+Tabla3[[#This Row],[id_detalle]]&amp;" "&amp;VLOOKUP(Tabla3[[#This Row],[id_detalle]],rubro_detalle[[Código]:[Rubro Detalle]],2,0)</f>
        <v>03.08.321 Productos Químicos Especiales</v>
      </c>
      <c r="E2891" s="33">
        <f t="shared" si="230"/>
        <v>83</v>
      </c>
      <c r="F2891" s="47" t="str">
        <f t="shared" si="231"/>
        <v>03.08.321-83</v>
      </c>
      <c r="G2891" s="37" t="s">
        <v>2727</v>
      </c>
      <c r="H2891" s="37">
        <v>779</v>
      </c>
    </row>
    <row r="2892" spans="1:8" x14ac:dyDescent="0.3">
      <c r="A2892" s="34" t="str">
        <f>+LEFT(Tabla3[[#This Row],[id_detalle]],2)</f>
        <v>03</v>
      </c>
      <c r="B2892" s="46" t="str">
        <f>VLOOKUP((LEFT(Tabla3[[#This Row],[id_detalle]],2)),id_rubro[[id]:[Rubro]],2,0)</f>
        <v>PRODUCTOS INDUSTRIALES Y RELACIONADOS</v>
      </c>
      <c r="C2892" s="36" t="s">
        <v>571</v>
      </c>
      <c r="D2892" s="45" t="str">
        <f>+Tabla3[[#This Row],[id_detalle]]&amp;" "&amp;VLOOKUP(Tabla3[[#This Row],[id_detalle]],rubro_detalle[[Código]:[Rubro Detalle]],2,0)</f>
        <v>03.08.321 Productos Químicos Especiales</v>
      </c>
      <c r="E2892" s="33">
        <f t="shared" si="230"/>
        <v>84</v>
      </c>
      <c r="F2892" s="47" t="str">
        <f t="shared" si="231"/>
        <v>03.08.321-84</v>
      </c>
      <c r="G2892" s="37" t="s">
        <v>4443</v>
      </c>
      <c r="H2892" s="37">
        <v>831</v>
      </c>
    </row>
    <row r="2893" spans="1:8" x14ac:dyDescent="0.3">
      <c r="A2893" s="34" t="str">
        <f>+LEFT(Tabla3[[#This Row],[id_detalle]],2)</f>
        <v>03</v>
      </c>
      <c r="B2893" s="46" t="str">
        <f>VLOOKUP((LEFT(Tabla3[[#This Row],[id_detalle]],2)),id_rubro[[id]:[Rubro]],2,0)</f>
        <v>PRODUCTOS INDUSTRIALES Y RELACIONADOS</v>
      </c>
      <c r="C2893" s="36" t="s">
        <v>573</v>
      </c>
      <c r="D2893" s="45" t="str">
        <f>+Tabla3[[#This Row],[id_detalle]]&amp;" "&amp;VLOOKUP(Tabla3[[#This Row],[id_detalle]],rubro_detalle[[Código]:[Rubro Detalle]],2,0)</f>
        <v>03.08.331 Productos Químicos Industriales</v>
      </c>
      <c r="E2893" s="33">
        <f t="shared" si="230"/>
        <v>1</v>
      </c>
      <c r="F2893" s="47" t="str">
        <f t="shared" si="231"/>
        <v>03.08.331-1</v>
      </c>
      <c r="G2893" s="37" t="s">
        <v>4444</v>
      </c>
      <c r="H2893" s="37">
        <v>254</v>
      </c>
    </row>
    <row r="2894" spans="1:8" x14ac:dyDescent="0.3">
      <c r="A2894" s="34" t="str">
        <f>+LEFT(Tabla3[[#This Row],[id_detalle]],2)</f>
        <v>03</v>
      </c>
      <c r="B2894" s="46" t="str">
        <f>VLOOKUP((LEFT(Tabla3[[#This Row],[id_detalle]],2)),id_rubro[[id]:[Rubro]],2,0)</f>
        <v>PRODUCTOS INDUSTRIALES Y RELACIONADOS</v>
      </c>
      <c r="C2894" s="36" t="s">
        <v>575</v>
      </c>
      <c r="D2894" s="45" t="str">
        <f>+Tabla3[[#This Row],[id_detalle]]&amp;" "&amp;VLOOKUP(Tabla3[[#This Row],[id_detalle]],rubro_detalle[[Código]:[Rubro Detalle]],2,0)</f>
        <v>03.08.341 Productos para el Tratamiento de Agua y Combustibles</v>
      </c>
      <c r="E2894" s="33">
        <f t="shared" si="230"/>
        <v>1</v>
      </c>
      <c r="F2894" s="47" t="str">
        <f t="shared" si="231"/>
        <v>03.08.341-1</v>
      </c>
      <c r="G2894" s="37" t="s">
        <v>4445</v>
      </c>
      <c r="H2894" s="37">
        <v>187</v>
      </c>
    </row>
    <row r="2895" spans="1:8" x14ac:dyDescent="0.3">
      <c r="A2895" s="34" t="str">
        <f>+LEFT(Tabla3[[#This Row],[id_detalle]],2)</f>
        <v>03</v>
      </c>
      <c r="B2895" s="46" t="str">
        <f>VLOOKUP((LEFT(Tabla3[[#This Row],[id_detalle]],2)),id_rubro[[id]:[Rubro]],2,0)</f>
        <v>PRODUCTOS INDUSTRIALES Y RELACIONADOS</v>
      </c>
      <c r="C2895" s="36" t="s">
        <v>575</v>
      </c>
      <c r="D2895" s="45" t="str">
        <f>+Tabla3[[#This Row],[id_detalle]]&amp;" "&amp;VLOOKUP(Tabla3[[#This Row],[id_detalle]],rubro_detalle[[Código]:[Rubro Detalle]],2,0)</f>
        <v>03.08.341 Productos para el Tratamiento de Agua y Combustibles</v>
      </c>
      <c r="E2895" s="33">
        <f t="shared" si="230"/>
        <v>2</v>
      </c>
      <c r="F2895" s="47" t="str">
        <f t="shared" si="231"/>
        <v>03.08.341-2</v>
      </c>
      <c r="G2895" s="37" t="s">
        <v>4397</v>
      </c>
      <c r="H2895" s="37">
        <v>195</v>
      </c>
    </row>
    <row r="2896" spans="1:8" x14ac:dyDescent="0.3">
      <c r="A2896" s="34" t="str">
        <f>+LEFT(Tabla3[[#This Row],[id_detalle]],2)</f>
        <v>03</v>
      </c>
      <c r="B2896" s="46" t="str">
        <f>VLOOKUP((LEFT(Tabla3[[#This Row],[id_detalle]],2)),id_rubro[[id]:[Rubro]],2,0)</f>
        <v>PRODUCTOS INDUSTRIALES Y RELACIONADOS</v>
      </c>
      <c r="C2896" s="36" t="s">
        <v>575</v>
      </c>
      <c r="D2896" s="45" t="str">
        <f>+Tabla3[[#This Row],[id_detalle]]&amp;" "&amp;VLOOKUP(Tabla3[[#This Row],[id_detalle]],rubro_detalle[[Código]:[Rubro Detalle]],2,0)</f>
        <v>03.08.341 Productos para el Tratamiento de Agua y Combustibles</v>
      </c>
      <c r="E2896" s="33">
        <f t="shared" si="230"/>
        <v>3</v>
      </c>
      <c r="F2896" s="47" t="str">
        <f t="shared" si="231"/>
        <v>03.08.341-3</v>
      </c>
      <c r="G2896" s="37" t="s">
        <v>4446</v>
      </c>
      <c r="H2896" s="37">
        <v>237</v>
      </c>
    </row>
    <row r="2897" spans="1:8" x14ac:dyDescent="0.3">
      <c r="A2897" s="34" t="str">
        <f>+LEFT(Tabla3[[#This Row],[id_detalle]],2)</f>
        <v>03</v>
      </c>
      <c r="B2897" s="46" t="str">
        <f>VLOOKUP((LEFT(Tabla3[[#This Row],[id_detalle]],2)),id_rubro[[id]:[Rubro]],2,0)</f>
        <v>PRODUCTOS INDUSTRIALES Y RELACIONADOS</v>
      </c>
      <c r="C2897" s="36" t="s">
        <v>575</v>
      </c>
      <c r="D2897" s="45" t="str">
        <f>+Tabla3[[#This Row],[id_detalle]]&amp;" "&amp;VLOOKUP(Tabla3[[#This Row],[id_detalle]],rubro_detalle[[Código]:[Rubro Detalle]],2,0)</f>
        <v>03.08.341 Productos para el Tratamiento de Agua y Combustibles</v>
      </c>
      <c r="E2897" s="33">
        <f t="shared" ref="E2897:E2899" si="232">+IF(D2897=D2896,E2896+1,1)</f>
        <v>4</v>
      </c>
      <c r="F2897" s="47" t="str">
        <f t="shared" ref="F2897:F2899" si="233">+LEFT(D2897,9)&amp;"-"&amp;E2897</f>
        <v>03.08.341-4</v>
      </c>
      <c r="G2897" s="37" t="s">
        <v>2969</v>
      </c>
      <c r="H2897" s="37">
        <v>326</v>
      </c>
    </row>
    <row r="2898" spans="1:8" x14ac:dyDescent="0.3">
      <c r="A2898" s="34" t="str">
        <f>+LEFT(Tabla3[[#This Row],[id_detalle]],2)</f>
        <v>03</v>
      </c>
      <c r="B2898" s="46" t="str">
        <f>VLOOKUP((LEFT(Tabla3[[#This Row],[id_detalle]],2)),id_rubro[[id]:[Rubro]],2,0)</f>
        <v>PRODUCTOS INDUSTRIALES Y RELACIONADOS</v>
      </c>
      <c r="C2898" s="36" t="s">
        <v>575</v>
      </c>
      <c r="D2898" s="45" t="str">
        <f>+Tabla3[[#This Row],[id_detalle]]&amp;" "&amp;VLOOKUP(Tabla3[[#This Row],[id_detalle]],rubro_detalle[[Código]:[Rubro Detalle]],2,0)</f>
        <v>03.08.341 Productos para el Tratamiento de Agua y Combustibles</v>
      </c>
      <c r="E2898" s="33">
        <f t="shared" si="232"/>
        <v>5</v>
      </c>
      <c r="F2898" s="47" t="str">
        <f t="shared" si="233"/>
        <v>03.08.341-5</v>
      </c>
      <c r="G2898" s="37" t="s">
        <v>4232</v>
      </c>
      <c r="H2898" s="37">
        <v>336</v>
      </c>
    </row>
    <row r="2899" spans="1:8" x14ac:dyDescent="0.3">
      <c r="A2899" s="34" t="str">
        <f>+LEFT(Tabla3[[#This Row],[id_detalle]],2)</f>
        <v>03</v>
      </c>
      <c r="B2899" s="46" t="str">
        <f>VLOOKUP((LEFT(Tabla3[[#This Row],[id_detalle]],2)),id_rubro[[id]:[Rubro]],2,0)</f>
        <v>PRODUCTOS INDUSTRIALES Y RELACIONADOS</v>
      </c>
      <c r="C2899" s="36" t="s">
        <v>575</v>
      </c>
      <c r="D2899" s="45" t="str">
        <f>+Tabla3[[#This Row],[id_detalle]]&amp;" "&amp;VLOOKUP(Tabla3[[#This Row],[id_detalle]],rubro_detalle[[Código]:[Rubro Detalle]],2,0)</f>
        <v>03.08.341 Productos para el Tratamiento de Agua y Combustibles</v>
      </c>
      <c r="E2899" s="33">
        <f t="shared" si="232"/>
        <v>6</v>
      </c>
      <c r="F2899" s="47" t="str">
        <f t="shared" si="233"/>
        <v>03.08.341-6</v>
      </c>
      <c r="G2899" s="37" t="s">
        <v>4296</v>
      </c>
      <c r="H2899" s="37">
        <v>528</v>
      </c>
    </row>
    <row r="2900" spans="1:8" x14ac:dyDescent="0.3">
      <c r="A2900" s="34" t="str">
        <f>+LEFT(Tabla3[[#This Row],[id_detalle]],2)</f>
        <v>03</v>
      </c>
      <c r="B2900" s="46" t="str">
        <f>VLOOKUP((LEFT(Tabla3[[#This Row],[id_detalle]],2)),id_rubro[[id]:[Rubro]],2,0)</f>
        <v>PRODUCTOS INDUSTRIALES Y RELACIONADOS</v>
      </c>
      <c r="C2900" s="36" t="s">
        <v>575</v>
      </c>
      <c r="D2900" s="45" t="str">
        <f>+Tabla3[[#This Row],[id_detalle]]&amp;" "&amp;VLOOKUP(Tabla3[[#This Row],[id_detalle]],rubro_detalle[[Código]:[Rubro Detalle]],2,0)</f>
        <v>03.08.341 Productos para el Tratamiento de Agua y Combustibles</v>
      </c>
      <c r="E2900" s="33">
        <f t="shared" ref="E2900:E2904" si="234">+IF(D2900=D2899,E2899+1,1)</f>
        <v>7</v>
      </c>
      <c r="F2900" s="47" t="str">
        <f t="shared" ref="F2900:F2904" si="235">+LEFT(D2900,9)&amp;"-"&amp;E2900</f>
        <v>03.08.341-7</v>
      </c>
      <c r="G2900" s="37" t="s">
        <v>4202</v>
      </c>
      <c r="H2900" s="37">
        <v>655</v>
      </c>
    </row>
    <row r="2901" spans="1:8" x14ac:dyDescent="0.3">
      <c r="A2901" s="34" t="str">
        <f>+LEFT(Tabla3[[#This Row],[id_detalle]],2)</f>
        <v>03</v>
      </c>
      <c r="B2901" s="46" t="str">
        <f>VLOOKUP((LEFT(Tabla3[[#This Row],[id_detalle]],2)),id_rubro[[id]:[Rubro]],2,0)</f>
        <v>PRODUCTOS INDUSTRIALES Y RELACIONADOS</v>
      </c>
      <c r="C2901" s="36" t="s">
        <v>575</v>
      </c>
      <c r="D2901" s="45" t="str">
        <f>+Tabla3[[#This Row],[id_detalle]]&amp;" "&amp;VLOOKUP(Tabla3[[#This Row],[id_detalle]],rubro_detalle[[Código]:[Rubro Detalle]],2,0)</f>
        <v>03.08.341 Productos para el Tratamiento de Agua y Combustibles</v>
      </c>
      <c r="E2901" s="33">
        <f t="shared" si="234"/>
        <v>8</v>
      </c>
      <c r="F2901" s="47" t="str">
        <f t="shared" si="235"/>
        <v>03.08.341-8</v>
      </c>
      <c r="G2901" s="37" t="s">
        <v>3020</v>
      </c>
      <c r="H2901" s="37">
        <v>674</v>
      </c>
    </row>
    <row r="2902" spans="1:8" x14ac:dyDescent="0.3">
      <c r="A2902" s="34" t="str">
        <f>+LEFT(Tabla3[[#This Row],[id_detalle]],2)</f>
        <v>03</v>
      </c>
      <c r="B2902" s="46" t="str">
        <f>VLOOKUP((LEFT(Tabla3[[#This Row],[id_detalle]],2)),id_rubro[[id]:[Rubro]],2,0)</f>
        <v>PRODUCTOS INDUSTRIALES Y RELACIONADOS</v>
      </c>
      <c r="C2902" s="36" t="s">
        <v>575</v>
      </c>
      <c r="D2902" s="45" t="str">
        <f>+Tabla3[[#This Row],[id_detalle]]&amp;" "&amp;VLOOKUP(Tabla3[[#This Row],[id_detalle]],rubro_detalle[[Código]:[Rubro Detalle]],2,0)</f>
        <v>03.08.341 Productos para el Tratamiento de Agua y Combustibles</v>
      </c>
      <c r="E2902" s="33">
        <f t="shared" si="234"/>
        <v>9</v>
      </c>
      <c r="F2902" s="47" t="str">
        <f t="shared" si="235"/>
        <v>03.08.341-9</v>
      </c>
      <c r="G2902" s="37" t="s">
        <v>2695</v>
      </c>
      <c r="H2902" s="37">
        <v>704</v>
      </c>
    </row>
    <row r="2903" spans="1:8" x14ac:dyDescent="0.3">
      <c r="A2903" s="34" t="str">
        <f>+LEFT(Tabla3[[#This Row],[id_detalle]],2)</f>
        <v>03</v>
      </c>
      <c r="B2903" s="46" t="str">
        <f>VLOOKUP((LEFT(Tabla3[[#This Row],[id_detalle]],2)),id_rubro[[id]:[Rubro]],2,0)</f>
        <v>PRODUCTOS INDUSTRIALES Y RELACIONADOS</v>
      </c>
      <c r="C2903" s="36" t="s">
        <v>575</v>
      </c>
      <c r="D2903" s="45" t="str">
        <f>+Tabla3[[#This Row],[id_detalle]]&amp;" "&amp;VLOOKUP(Tabla3[[#This Row],[id_detalle]],rubro_detalle[[Código]:[Rubro Detalle]],2,0)</f>
        <v>03.08.341 Productos para el Tratamiento de Agua y Combustibles</v>
      </c>
      <c r="E2903" s="33">
        <f t="shared" si="234"/>
        <v>10</v>
      </c>
      <c r="F2903" s="47" t="str">
        <f t="shared" si="235"/>
        <v>03.08.341-10</v>
      </c>
      <c r="G2903" s="37" t="s">
        <v>3611</v>
      </c>
      <c r="H2903" s="37">
        <v>709</v>
      </c>
    </row>
    <row r="2904" spans="1:8" x14ac:dyDescent="0.3">
      <c r="A2904" s="34" t="str">
        <f>+LEFT(Tabla3[[#This Row],[id_detalle]],2)</f>
        <v>03</v>
      </c>
      <c r="B2904" s="46" t="str">
        <f>VLOOKUP((LEFT(Tabla3[[#This Row],[id_detalle]],2)),id_rubro[[id]:[Rubro]],2,0)</f>
        <v>PRODUCTOS INDUSTRIALES Y RELACIONADOS</v>
      </c>
      <c r="C2904" s="36" t="s">
        <v>575</v>
      </c>
      <c r="D2904" s="45" t="str">
        <f>+Tabla3[[#This Row],[id_detalle]]&amp;" "&amp;VLOOKUP(Tabla3[[#This Row],[id_detalle]],rubro_detalle[[Código]:[Rubro Detalle]],2,0)</f>
        <v>03.08.341 Productos para el Tratamiento de Agua y Combustibles</v>
      </c>
      <c r="E2904" s="33">
        <f t="shared" si="234"/>
        <v>11</v>
      </c>
      <c r="F2904" s="47" t="str">
        <f t="shared" si="235"/>
        <v>03.08.341-11</v>
      </c>
      <c r="G2904" s="38" t="s">
        <v>3059</v>
      </c>
      <c r="H2904" s="38">
        <v>778</v>
      </c>
    </row>
    <row r="2905" spans="1:8" x14ac:dyDescent="0.3">
      <c r="A2905" s="34" t="str">
        <f>+LEFT(Tabla3[[#This Row],[id_detalle]],2)</f>
        <v>03</v>
      </c>
      <c r="B2905" s="46" t="str">
        <f>VLOOKUP((LEFT(Tabla3[[#This Row],[id_detalle]],2)),id_rubro[[id]:[Rubro]],2,0)</f>
        <v>PRODUCTOS INDUSTRIALES Y RELACIONADOS</v>
      </c>
      <c r="C2905" s="36" t="s">
        <v>575</v>
      </c>
      <c r="D2905" s="45" t="str">
        <f>+Tabla3[[#This Row],[id_detalle]]&amp;" "&amp;VLOOKUP(Tabla3[[#This Row],[id_detalle]],rubro_detalle[[Código]:[Rubro Detalle]],2,0)</f>
        <v>03.08.341 Productos para el Tratamiento de Agua y Combustibles</v>
      </c>
      <c r="E2905" s="33">
        <f t="shared" ref="E2905:E2918" si="236">+IF(D2905=D2904,E2904+1,1)</f>
        <v>12</v>
      </c>
      <c r="F2905" s="47" t="str">
        <f t="shared" ref="F2905:F2918" si="237">+LEFT(D2905,9)&amp;"-"&amp;E2905</f>
        <v>03.08.341-12</v>
      </c>
      <c r="G2905" s="37" t="s">
        <v>4447</v>
      </c>
      <c r="H2905" s="37">
        <v>796</v>
      </c>
    </row>
    <row r="2906" spans="1:8" x14ac:dyDescent="0.3">
      <c r="A2906" s="34" t="str">
        <f>+LEFT(Tabla3[[#This Row],[id_detalle]],2)</f>
        <v>03</v>
      </c>
      <c r="B2906" s="46" t="str">
        <f>VLOOKUP((LEFT(Tabla3[[#This Row],[id_detalle]],2)),id_rubro[[id]:[Rubro]],2,0)</f>
        <v>PRODUCTOS INDUSTRIALES Y RELACIONADOS</v>
      </c>
      <c r="C2906" s="36" t="s">
        <v>577</v>
      </c>
      <c r="D2906" s="45" t="str">
        <f>+Tabla3[[#This Row],[id_detalle]]&amp;" "&amp;VLOOKUP(Tabla3[[#This Row],[id_detalle]],rubro_detalle[[Código]:[Rubro Detalle]],2,0)</f>
        <v>03.08.351 Productos Químicos para Pinturas</v>
      </c>
      <c r="E2906" s="33">
        <f t="shared" si="236"/>
        <v>1</v>
      </c>
      <c r="F2906" s="47" t="str">
        <f t="shared" si="237"/>
        <v>03.08.351-1</v>
      </c>
      <c r="G2906" s="37" t="s">
        <v>2969</v>
      </c>
      <c r="H2906" s="37">
        <v>326</v>
      </c>
    </row>
    <row r="2907" spans="1:8" x14ac:dyDescent="0.3">
      <c r="A2907" s="34" t="str">
        <f>+LEFT(Tabla3[[#This Row],[id_detalle]],2)</f>
        <v>03</v>
      </c>
      <c r="B2907" s="46" t="str">
        <f>VLOOKUP((LEFT(Tabla3[[#This Row],[id_detalle]],2)),id_rubro[[id]:[Rubro]],2,0)</f>
        <v>PRODUCTOS INDUSTRIALES Y RELACIONADOS</v>
      </c>
      <c r="C2907" s="36" t="s">
        <v>579</v>
      </c>
      <c r="D2907" s="45" t="str">
        <f>+Tabla3[[#This Row],[id_detalle]]&amp;" "&amp;VLOOKUP(Tabla3[[#This Row],[id_detalle]],rubro_detalle[[Código]:[Rubro Detalle]],2,0)</f>
        <v>03.08.361 Productos Químicos para la Alimentación Animal</v>
      </c>
      <c r="E2907" s="33">
        <f t="shared" si="236"/>
        <v>1</v>
      </c>
      <c r="F2907" s="47" t="str">
        <f t="shared" si="237"/>
        <v>03.08.361-1</v>
      </c>
      <c r="G2907" s="37" t="s">
        <v>3065</v>
      </c>
      <c r="H2907" s="37">
        <v>201</v>
      </c>
    </row>
    <row r="2908" spans="1:8" x14ac:dyDescent="0.3">
      <c r="A2908" s="34" t="str">
        <f>+LEFT(Tabla3[[#This Row],[id_detalle]],2)</f>
        <v>03</v>
      </c>
      <c r="B2908" s="46" t="str">
        <f>VLOOKUP((LEFT(Tabla3[[#This Row],[id_detalle]],2)),id_rubro[[id]:[Rubro]],2,0)</f>
        <v>PRODUCTOS INDUSTRIALES Y RELACIONADOS</v>
      </c>
      <c r="C2908" s="36" t="s">
        <v>579</v>
      </c>
      <c r="D2908" s="45" t="str">
        <f>+Tabla3[[#This Row],[id_detalle]]&amp;" "&amp;VLOOKUP(Tabla3[[#This Row],[id_detalle]],rubro_detalle[[Código]:[Rubro Detalle]],2,0)</f>
        <v>03.08.361 Productos Químicos para la Alimentación Animal</v>
      </c>
      <c r="E2908" s="33">
        <f t="shared" si="236"/>
        <v>2</v>
      </c>
      <c r="F2908" s="47" t="str">
        <f t="shared" si="237"/>
        <v>03.08.361-2</v>
      </c>
      <c r="G2908" s="37" t="s">
        <v>4202</v>
      </c>
      <c r="H2908" s="37">
        <v>655</v>
      </c>
    </row>
    <row r="2909" spans="1:8" x14ac:dyDescent="0.3">
      <c r="A2909" s="34" t="str">
        <f>+LEFT(Tabla3[[#This Row],[id_detalle]],2)</f>
        <v>03</v>
      </c>
      <c r="B2909" s="46" t="str">
        <f>VLOOKUP((LEFT(Tabla3[[#This Row],[id_detalle]],2)),id_rubro[[id]:[Rubro]],2,0)</f>
        <v>PRODUCTOS INDUSTRIALES Y RELACIONADOS</v>
      </c>
      <c r="C2909" s="36" t="s">
        <v>579</v>
      </c>
      <c r="D2909" s="45" t="str">
        <f>+Tabla3[[#This Row],[id_detalle]]&amp;" "&amp;VLOOKUP(Tabla3[[#This Row],[id_detalle]],rubro_detalle[[Código]:[Rubro Detalle]],2,0)</f>
        <v>03.08.361 Productos Químicos para la Alimentación Animal</v>
      </c>
      <c r="E2909" s="33">
        <f t="shared" si="236"/>
        <v>3</v>
      </c>
      <c r="F2909" s="47" t="str">
        <f t="shared" si="237"/>
        <v>03.08.361-3</v>
      </c>
      <c r="G2909" s="37" t="s">
        <v>4192</v>
      </c>
      <c r="H2909" s="37">
        <v>676</v>
      </c>
    </row>
    <row r="2910" spans="1:8" x14ac:dyDescent="0.3">
      <c r="A2910" s="34" t="str">
        <f>+LEFT(Tabla3[[#This Row],[id_detalle]],2)</f>
        <v>03</v>
      </c>
      <c r="B2910" s="46" t="str">
        <f>VLOOKUP((LEFT(Tabla3[[#This Row],[id_detalle]],2)),id_rubro[[id]:[Rubro]],2,0)</f>
        <v>PRODUCTOS INDUSTRIALES Y RELACIONADOS</v>
      </c>
      <c r="C2910" s="36" t="s">
        <v>579</v>
      </c>
      <c r="D2910" s="45" t="str">
        <f>+Tabla3[[#This Row],[id_detalle]]&amp;" "&amp;VLOOKUP(Tabla3[[#This Row],[id_detalle]],rubro_detalle[[Código]:[Rubro Detalle]],2,0)</f>
        <v>03.08.361 Productos Químicos para la Alimentación Animal</v>
      </c>
      <c r="E2910" s="33">
        <f t="shared" si="236"/>
        <v>4</v>
      </c>
      <c r="F2910" s="47" t="str">
        <f t="shared" si="237"/>
        <v>03.08.361-4</v>
      </c>
      <c r="G2910" s="38" t="s">
        <v>4289</v>
      </c>
      <c r="H2910" s="38">
        <v>679</v>
      </c>
    </row>
    <row r="2911" spans="1:8" x14ac:dyDescent="0.3">
      <c r="A2911" s="34" t="str">
        <f>+LEFT(Tabla3[[#This Row],[id_detalle]],2)</f>
        <v>03</v>
      </c>
      <c r="B2911" s="46" t="str">
        <f>VLOOKUP((LEFT(Tabla3[[#This Row],[id_detalle]],2)),id_rubro[[id]:[Rubro]],2,0)</f>
        <v>PRODUCTOS INDUSTRIALES Y RELACIONADOS</v>
      </c>
      <c r="C2911" s="36" t="s">
        <v>579</v>
      </c>
      <c r="D2911" s="45" t="str">
        <f>+Tabla3[[#This Row],[id_detalle]]&amp;" "&amp;VLOOKUP(Tabla3[[#This Row],[id_detalle]],rubro_detalle[[Código]:[Rubro Detalle]],2,0)</f>
        <v>03.08.361 Productos Químicos para la Alimentación Animal</v>
      </c>
      <c r="E2911" s="33">
        <f t="shared" si="236"/>
        <v>5</v>
      </c>
      <c r="F2911" s="47" t="str">
        <f t="shared" si="237"/>
        <v>03.08.361-5</v>
      </c>
      <c r="G2911" s="38" t="s">
        <v>3059</v>
      </c>
      <c r="H2911" s="38">
        <v>778</v>
      </c>
    </row>
    <row r="2912" spans="1:8" x14ac:dyDescent="0.3">
      <c r="A2912" s="34" t="str">
        <f>+LEFT(Tabla3[[#This Row],[id_detalle]],2)</f>
        <v>03</v>
      </c>
      <c r="B2912" s="46" t="str">
        <f>VLOOKUP((LEFT(Tabla3[[#This Row],[id_detalle]],2)),id_rubro[[id]:[Rubro]],2,0)</f>
        <v>PRODUCTOS INDUSTRIALES Y RELACIONADOS</v>
      </c>
      <c r="C2912" s="36" t="s">
        <v>579</v>
      </c>
      <c r="D2912" s="45" t="str">
        <f>+Tabla3[[#This Row],[id_detalle]]&amp;" "&amp;VLOOKUP(Tabla3[[#This Row],[id_detalle]],rubro_detalle[[Código]:[Rubro Detalle]],2,0)</f>
        <v>03.08.361 Productos Químicos para la Alimentación Animal</v>
      </c>
      <c r="E2912" s="33">
        <f t="shared" si="236"/>
        <v>6</v>
      </c>
      <c r="F2912" s="47" t="str">
        <f t="shared" si="237"/>
        <v>03.08.361-6</v>
      </c>
      <c r="G2912" s="37" t="s">
        <v>4443</v>
      </c>
      <c r="H2912" s="37">
        <v>831</v>
      </c>
    </row>
    <row r="2913" spans="1:8" x14ac:dyDescent="0.3">
      <c r="A2913" s="34" t="str">
        <f>+LEFT(Tabla3[[#This Row],[id_detalle]],2)</f>
        <v>03</v>
      </c>
      <c r="B2913" s="46" t="str">
        <f>VLOOKUP((LEFT(Tabla3[[#This Row],[id_detalle]],2)),id_rubro[[id]:[Rubro]],2,0)</f>
        <v>PRODUCTOS INDUSTRIALES Y RELACIONADOS</v>
      </c>
      <c r="C2913" s="36" t="s">
        <v>581</v>
      </c>
      <c r="D2913" s="45" t="str">
        <f>+Tabla3[[#This Row],[id_detalle]]&amp;" "&amp;VLOOKUP(Tabla3[[#This Row],[id_detalle]],rubro_detalle[[Código]:[Rubro Detalle]],2,0)</f>
        <v>03.08.363 Radioisotopos y Radiofármacos</v>
      </c>
      <c r="E2913" s="33">
        <f t="shared" si="236"/>
        <v>1</v>
      </c>
      <c r="F2913" s="47" t="str">
        <f t="shared" si="237"/>
        <v>03.08.363-1</v>
      </c>
      <c r="G2913" s="37" t="s">
        <v>4448</v>
      </c>
      <c r="H2913" s="37" t="s">
        <v>4449</v>
      </c>
    </row>
    <row r="2914" spans="1:8" x14ac:dyDescent="0.3">
      <c r="A2914" s="34" t="str">
        <f>+LEFT(Tabla3[[#This Row],[id_detalle]],2)</f>
        <v>03</v>
      </c>
      <c r="B2914" s="46" t="str">
        <f>VLOOKUP((LEFT(Tabla3[[#This Row],[id_detalle]],2)),id_rubro[[id]:[Rubro]],2,0)</f>
        <v>PRODUCTOS INDUSTRIALES Y RELACIONADOS</v>
      </c>
      <c r="C2914" s="36" t="s">
        <v>583</v>
      </c>
      <c r="D2914" s="45" t="str">
        <f>+Tabla3[[#This Row],[id_detalle]]&amp;" "&amp;VLOOKUP(Tabla3[[#This Row],[id_detalle]],rubro_detalle[[Código]:[Rubro Detalle]],2,0)</f>
        <v>03.08.371 Reactivos Químicos</v>
      </c>
      <c r="E2914" s="33">
        <f t="shared" si="236"/>
        <v>1</v>
      </c>
      <c r="F2914" s="47" t="str">
        <f t="shared" si="237"/>
        <v>03.08.371-1</v>
      </c>
      <c r="G2914" s="37" t="s">
        <v>3316</v>
      </c>
      <c r="H2914" s="37">
        <v>616</v>
      </c>
    </row>
    <row r="2915" spans="1:8" x14ac:dyDescent="0.3">
      <c r="A2915" s="34" t="str">
        <f>+LEFT(Tabla3[[#This Row],[id_detalle]],2)</f>
        <v>03</v>
      </c>
      <c r="B2915" s="46" t="str">
        <f>VLOOKUP((LEFT(Tabla3[[#This Row],[id_detalle]],2)),id_rubro[[id]:[Rubro]],2,0)</f>
        <v>PRODUCTOS INDUSTRIALES Y RELACIONADOS</v>
      </c>
      <c r="C2915" s="36" t="s">
        <v>583</v>
      </c>
      <c r="D2915" s="45" t="str">
        <f>+Tabla3[[#This Row],[id_detalle]]&amp;" "&amp;VLOOKUP(Tabla3[[#This Row],[id_detalle]],rubro_detalle[[Código]:[Rubro Detalle]],2,0)</f>
        <v>03.08.371 Reactivos Químicos</v>
      </c>
      <c r="E2915" s="33">
        <f t="shared" si="236"/>
        <v>2</v>
      </c>
      <c r="F2915" s="47" t="str">
        <f t="shared" si="237"/>
        <v>03.08.371-2</v>
      </c>
      <c r="G2915" s="37" t="s">
        <v>4450</v>
      </c>
      <c r="H2915" s="37">
        <v>790</v>
      </c>
    </row>
    <row r="2916" spans="1:8" x14ac:dyDescent="0.3">
      <c r="A2916" s="34" t="str">
        <f>+LEFT(Tabla3[[#This Row],[id_detalle]],2)</f>
        <v>03</v>
      </c>
      <c r="B2916" s="46" t="str">
        <f>VLOOKUP((LEFT(Tabla3[[#This Row],[id_detalle]],2)),id_rubro[[id]:[Rubro]],2,0)</f>
        <v>PRODUCTOS INDUSTRIALES Y RELACIONADOS</v>
      </c>
      <c r="C2916" s="36" t="s">
        <v>585</v>
      </c>
      <c r="D2916" s="45" t="str">
        <f>+Tabla3[[#This Row],[id_detalle]]&amp;" "&amp;VLOOKUP(Tabla3[[#This Row],[id_detalle]],rubro_detalle[[Código]:[Rubro Detalle]],2,0)</f>
        <v>03.08.381 Resinas Sintéticas</v>
      </c>
      <c r="E2916" s="33">
        <f t="shared" si="236"/>
        <v>1</v>
      </c>
      <c r="F2916" s="47" t="str">
        <f t="shared" si="237"/>
        <v>03.08.381-1</v>
      </c>
      <c r="G2916" s="37" t="s">
        <v>4445</v>
      </c>
      <c r="H2916" s="37">
        <v>187</v>
      </c>
    </row>
    <row r="2917" spans="1:8" x14ac:dyDescent="0.3">
      <c r="A2917" s="34" t="str">
        <f>+LEFT(Tabla3[[#This Row],[id_detalle]],2)</f>
        <v>03</v>
      </c>
      <c r="B2917" s="46" t="str">
        <f>VLOOKUP((LEFT(Tabla3[[#This Row],[id_detalle]],2)),id_rubro[[id]:[Rubro]],2,0)</f>
        <v>PRODUCTOS INDUSTRIALES Y RELACIONADOS</v>
      </c>
      <c r="C2917" s="36" t="s">
        <v>585</v>
      </c>
      <c r="D2917" s="45" t="str">
        <f>+Tabla3[[#This Row],[id_detalle]]&amp;" "&amp;VLOOKUP(Tabla3[[#This Row],[id_detalle]],rubro_detalle[[Código]:[Rubro Detalle]],2,0)</f>
        <v>03.08.381 Resinas Sintéticas</v>
      </c>
      <c r="E2917" s="33">
        <f t="shared" si="236"/>
        <v>2</v>
      </c>
      <c r="F2917" s="47" t="str">
        <f t="shared" si="237"/>
        <v>03.08.381-2</v>
      </c>
      <c r="G2917" s="37" t="s">
        <v>2730</v>
      </c>
      <c r="H2917" s="37">
        <v>201</v>
      </c>
    </row>
    <row r="2918" spans="1:8" x14ac:dyDescent="0.3">
      <c r="A2918" s="34" t="str">
        <f>+LEFT(Tabla3[[#This Row],[id_detalle]],2)</f>
        <v>03</v>
      </c>
      <c r="B2918" s="46" t="str">
        <f>VLOOKUP((LEFT(Tabla3[[#This Row],[id_detalle]],2)),id_rubro[[id]:[Rubro]],2,0)</f>
        <v>PRODUCTOS INDUSTRIALES Y RELACIONADOS</v>
      </c>
      <c r="C2918" s="36" t="s">
        <v>585</v>
      </c>
      <c r="D2918" s="45" t="str">
        <f>+Tabla3[[#This Row],[id_detalle]]&amp;" "&amp;VLOOKUP(Tabla3[[#This Row],[id_detalle]],rubro_detalle[[Código]:[Rubro Detalle]],2,0)</f>
        <v>03.08.381 Resinas Sintéticas</v>
      </c>
      <c r="E2918" s="33">
        <f t="shared" si="236"/>
        <v>3</v>
      </c>
      <c r="F2918" s="47" t="str">
        <f t="shared" si="237"/>
        <v>03.08.381-3</v>
      </c>
      <c r="G2918" s="37" t="s">
        <v>2969</v>
      </c>
      <c r="H2918" s="37">
        <v>326</v>
      </c>
    </row>
    <row r="2919" spans="1:8" x14ac:dyDescent="0.3">
      <c r="A2919" s="34" t="str">
        <f>+LEFT(Tabla3[[#This Row],[id_detalle]],2)</f>
        <v>03</v>
      </c>
      <c r="B2919" s="46" t="str">
        <f>VLOOKUP((LEFT(Tabla3[[#This Row],[id_detalle]],2)),id_rubro[[id]:[Rubro]],2,0)</f>
        <v>PRODUCTOS INDUSTRIALES Y RELACIONADOS</v>
      </c>
      <c r="C2919" s="36" t="s">
        <v>585</v>
      </c>
      <c r="D2919" s="45" t="str">
        <f>+Tabla3[[#This Row],[id_detalle]]&amp;" "&amp;VLOOKUP(Tabla3[[#This Row],[id_detalle]],rubro_detalle[[Código]:[Rubro Detalle]],2,0)</f>
        <v>03.08.381 Resinas Sintéticas</v>
      </c>
      <c r="E2919" s="33">
        <f t="shared" ref="E2919:E2921" si="238">+IF(D2919=D2918,E2918+1,1)</f>
        <v>4</v>
      </c>
      <c r="F2919" s="47" t="str">
        <f t="shared" ref="F2919:F2921" si="239">+LEFT(D2919,9)&amp;"-"&amp;E2919</f>
        <v>03.08.381-4</v>
      </c>
      <c r="G2919" s="37" t="s">
        <v>4451</v>
      </c>
      <c r="H2919" s="37">
        <v>424</v>
      </c>
    </row>
    <row r="2920" spans="1:8" x14ac:dyDescent="0.3">
      <c r="A2920" s="34" t="str">
        <f>+LEFT(Tabla3[[#This Row],[id_detalle]],2)</f>
        <v>03</v>
      </c>
      <c r="B2920" s="46" t="str">
        <f>VLOOKUP((LEFT(Tabla3[[#This Row],[id_detalle]],2)),id_rubro[[id]:[Rubro]],2,0)</f>
        <v>PRODUCTOS INDUSTRIALES Y RELACIONADOS</v>
      </c>
      <c r="C2920" s="36" t="s">
        <v>585</v>
      </c>
      <c r="D2920" s="45" t="str">
        <f>+Tabla3[[#This Row],[id_detalle]]&amp;" "&amp;VLOOKUP(Tabla3[[#This Row],[id_detalle]],rubro_detalle[[Código]:[Rubro Detalle]],2,0)</f>
        <v>03.08.381 Resinas Sintéticas</v>
      </c>
      <c r="E2920" s="33">
        <f t="shared" si="238"/>
        <v>5</v>
      </c>
      <c r="F2920" s="47" t="str">
        <f t="shared" si="239"/>
        <v>03.08.381-5</v>
      </c>
      <c r="G2920" s="37" t="s">
        <v>3009</v>
      </c>
      <c r="H2920" s="37">
        <v>609</v>
      </c>
    </row>
    <row r="2921" spans="1:8" x14ac:dyDescent="0.3">
      <c r="A2921" s="34" t="str">
        <f>+LEFT(Tabla3[[#This Row],[id_detalle]],2)</f>
        <v>03</v>
      </c>
      <c r="B2921" s="46" t="str">
        <f>VLOOKUP((LEFT(Tabla3[[#This Row],[id_detalle]],2)),id_rubro[[id]:[Rubro]],2,0)</f>
        <v>PRODUCTOS INDUSTRIALES Y RELACIONADOS</v>
      </c>
      <c r="C2921" s="36" t="s">
        <v>585</v>
      </c>
      <c r="D2921" s="45" t="str">
        <f>+Tabla3[[#This Row],[id_detalle]]&amp;" "&amp;VLOOKUP(Tabla3[[#This Row],[id_detalle]],rubro_detalle[[Código]:[Rubro Detalle]],2,0)</f>
        <v>03.08.381 Resinas Sintéticas</v>
      </c>
      <c r="E2921" s="33">
        <f t="shared" si="238"/>
        <v>6</v>
      </c>
      <c r="F2921" s="47" t="str">
        <f t="shared" si="239"/>
        <v>03.08.381-6</v>
      </c>
      <c r="G2921" s="37" t="s">
        <v>4202</v>
      </c>
      <c r="H2921" s="37">
        <v>655</v>
      </c>
    </row>
    <row r="2922" spans="1:8" x14ac:dyDescent="0.3">
      <c r="A2922" s="34" t="str">
        <f>+LEFT(Tabla3[[#This Row],[id_detalle]],2)</f>
        <v>03</v>
      </c>
      <c r="B2922" s="46" t="str">
        <f>VLOOKUP((LEFT(Tabla3[[#This Row],[id_detalle]],2)),id_rubro[[id]:[Rubro]],2,0)</f>
        <v>PRODUCTOS INDUSTRIALES Y RELACIONADOS</v>
      </c>
      <c r="C2922" s="36" t="s">
        <v>585</v>
      </c>
      <c r="D2922" s="45" t="str">
        <f>+Tabla3[[#This Row],[id_detalle]]&amp;" "&amp;VLOOKUP(Tabla3[[#This Row],[id_detalle]],rubro_detalle[[Código]:[Rubro Detalle]],2,0)</f>
        <v>03.08.381 Resinas Sintéticas</v>
      </c>
      <c r="E2922" s="33">
        <f t="shared" ref="E2922:E2927" si="240">+IF(D2922=D2921,E2921+1,1)</f>
        <v>7</v>
      </c>
      <c r="F2922" s="47" t="str">
        <f t="shared" ref="F2922:F2927" si="241">+LEFT(D2922,9)&amp;"-"&amp;E2922</f>
        <v>03.08.381-7</v>
      </c>
      <c r="G2922" s="37" t="s">
        <v>4214</v>
      </c>
      <c r="H2922" s="37">
        <v>672</v>
      </c>
    </row>
    <row r="2923" spans="1:8" x14ac:dyDescent="0.3">
      <c r="A2923" s="34" t="str">
        <f>+LEFT(Tabla3[[#This Row],[id_detalle]],2)</f>
        <v>03</v>
      </c>
      <c r="B2923" s="46" t="str">
        <f>VLOOKUP((LEFT(Tabla3[[#This Row],[id_detalle]],2)),id_rubro[[id]:[Rubro]],2,0)</f>
        <v>PRODUCTOS INDUSTRIALES Y RELACIONADOS</v>
      </c>
      <c r="C2923" s="36" t="s">
        <v>585</v>
      </c>
      <c r="D2923" s="45" t="str">
        <f>+Tabla3[[#This Row],[id_detalle]]&amp;" "&amp;VLOOKUP(Tabla3[[#This Row],[id_detalle]],rubro_detalle[[Código]:[Rubro Detalle]],2,0)</f>
        <v>03.08.381 Resinas Sintéticas</v>
      </c>
      <c r="E2923" s="33">
        <f t="shared" si="240"/>
        <v>8</v>
      </c>
      <c r="F2923" s="47" t="str">
        <f t="shared" si="241"/>
        <v>03.08.381-8</v>
      </c>
      <c r="G2923" s="38" t="s">
        <v>3057</v>
      </c>
      <c r="H2923" s="38">
        <v>693</v>
      </c>
    </row>
    <row r="2924" spans="1:8" x14ac:dyDescent="0.3">
      <c r="A2924" s="34" t="str">
        <f>+LEFT(Tabla3[[#This Row],[id_detalle]],2)</f>
        <v>03</v>
      </c>
      <c r="B2924" s="46" t="str">
        <f>VLOOKUP((LEFT(Tabla3[[#This Row],[id_detalle]],2)),id_rubro[[id]:[Rubro]],2,0)</f>
        <v>PRODUCTOS INDUSTRIALES Y RELACIONADOS</v>
      </c>
      <c r="C2924" s="36" t="s">
        <v>585</v>
      </c>
      <c r="D2924" s="45" t="str">
        <f>+Tabla3[[#This Row],[id_detalle]]&amp;" "&amp;VLOOKUP(Tabla3[[#This Row],[id_detalle]],rubro_detalle[[Código]:[Rubro Detalle]],2,0)</f>
        <v>03.08.381 Resinas Sintéticas</v>
      </c>
      <c r="E2924" s="33">
        <f t="shared" si="240"/>
        <v>9</v>
      </c>
      <c r="F2924" s="47" t="str">
        <f t="shared" si="241"/>
        <v>03.08.381-9</v>
      </c>
      <c r="G2924" s="37" t="s">
        <v>4436</v>
      </c>
      <c r="H2924" s="37">
        <v>706</v>
      </c>
    </row>
    <row r="2925" spans="1:8" x14ac:dyDescent="0.3">
      <c r="A2925" s="34" t="str">
        <f>+LEFT(Tabla3[[#This Row],[id_detalle]],2)</f>
        <v>03</v>
      </c>
      <c r="B2925" s="46" t="str">
        <f>VLOOKUP((LEFT(Tabla3[[#This Row],[id_detalle]],2)),id_rubro[[id]:[Rubro]],2,0)</f>
        <v>PRODUCTOS INDUSTRIALES Y RELACIONADOS</v>
      </c>
      <c r="C2925" s="36" t="s">
        <v>585</v>
      </c>
      <c r="D2925" s="45" t="str">
        <f>+Tabla3[[#This Row],[id_detalle]]&amp;" "&amp;VLOOKUP(Tabla3[[#This Row],[id_detalle]],rubro_detalle[[Código]:[Rubro Detalle]],2,0)</f>
        <v>03.08.381 Resinas Sintéticas</v>
      </c>
      <c r="E2925" s="33">
        <f t="shared" si="240"/>
        <v>10</v>
      </c>
      <c r="F2925" s="47" t="str">
        <f t="shared" si="241"/>
        <v>03.08.381-10</v>
      </c>
      <c r="G2925" s="37" t="s">
        <v>4452</v>
      </c>
      <c r="H2925" s="37">
        <v>706</v>
      </c>
    </row>
    <row r="2926" spans="1:8" x14ac:dyDescent="0.3">
      <c r="A2926" s="34" t="str">
        <f>+LEFT(Tabla3[[#This Row],[id_detalle]],2)</f>
        <v>03</v>
      </c>
      <c r="B2926" s="46" t="str">
        <f>VLOOKUP((LEFT(Tabla3[[#This Row],[id_detalle]],2)),id_rubro[[id]:[Rubro]],2,0)</f>
        <v>PRODUCTOS INDUSTRIALES Y RELACIONADOS</v>
      </c>
      <c r="C2926" s="36" t="s">
        <v>585</v>
      </c>
      <c r="D2926" s="45" t="str">
        <f>+Tabla3[[#This Row],[id_detalle]]&amp;" "&amp;VLOOKUP(Tabla3[[#This Row],[id_detalle]],rubro_detalle[[Código]:[Rubro Detalle]],2,0)</f>
        <v>03.08.381 Resinas Sintéticas</v>
      </c>
      <c r="E2926" s="33">
        <f t="shared" si="240"/>
        <v>11</v>
      </c>
      <c r="F2926" s="47" t="str">
        <f t="shared" si="241"/>
        <v>03.08.381-11</v>
      </c>
      <c r="G2926" s="37" t="s">
        <v>3034</v>
      </c>
      <c r="H2926" s="37">
        <v>742</v>
      </c>
    </row>
    <row r="2927" spans="1:8" x14ac:dyDescent="0.3">
      <c r="A2927" s="34" t="str">
        <f>+LEFT(Tabla3[[#This Row],[id_detalle]],2)</f>
        <v>03</v>
      </c>
      <c r="B2927" s="46" t="str">
        <f>VLOOKUP((LEFT(Tabla3[[#This Row],[id_detalle]],2)),id_rubro[[id]:[Rubro]],2,0)</f>
        <v>PRODUCTOS INDUSTRIALES Y RELACIONADOS</v>
      </c>
      <c r="C2927" s="36" t="s">
        <v>585</v>
      </c>
      <c r="D2927" s="45" t="str">
        <f>+Tabla3[[#This Row],[id_detalle]]&amp;" "&amp;VLOOKUP(Tabla3[[#This Row],[id_detalle]],rubro_detalle[[Código]:[Rubro Detalle]],2,0)</f>
        <v>03.08.381 Resinas Sintéticas</v>
      </c>
      <c r="E2927" s="33">
        <f t="shared" si="240"/>
        <v>12</v>
      </c>
      <c r="F2927" s="47" t="str">
        <f t="shared" si="241"/>
        <v>03.08.381-12</v>
      </c>
      <c r="G2927" s="38" t="s">
        <v>3059</v>
      </c>
      <c r="H2927" s="38">
        <v>778</v>
      </c>
    </row>
    <row r="2928" spans="1:8" x14ac:dyDescent="0.3">
      <c r="A2928" s="34" t="str">
        <f>+LEFT(Tabla3[[#This Row],[id_detalle]],2)</f>
        <v>03</v>
      </c>
      <c r="B2928" s="46" t="str">
        <f>VLOOKUP((LEFT(Tabla3[[#This Row],[id_detalle]],2)),id_rubro[[id]:[Rubro]],2,0)</f>
        <v>PRODUCTOS INDUSTRIALES Y RELACIONADOS</v>
      </c>
      <c r="C2928" s="36" t="s">
        <v>587</v>
      </c>
      <c r="D2928" s="45" t="str">
        <f>+Tabla3[[#This Row],[id_detalle]]&amp;" "&amp;VLOOKUP(Tabla3[[#This Row],[id_detalle]],rubro_detalle[[Código]:[Rubro Detalle]],2,0)</f>
        <v>03.08.391 Saborizantes</v>
      </c>
      <c r="E2928" s="33">
        <f t="shared" ref="E2928:E2938" si="242">+IF(D2928=D2927,E2927+1,1)</f>
        <v>1</v>
      </c>
      <c r="F2928" s="47" t="str">
        <f t="shared" ref="F2928:F2938" si="243">+LEFT(D2928,9)&amp;"-"&amp;E2928</f>
        <v>03.08.391-1</v>
      </c>
      <c r="G2928" s="37" t="s">
        <v>2732</v>
      </c>
      <c r="H2928" s="37">
        <v>270</v>
      </c>
    </row>
    <row r="2929" spans="1:8" x14ac:dyDescent="0.3">
      <c r="A2929" s="34" t="str">
        <f>+LEFT(Tabla3[[#This Row],[id_detalle]],2)</f>
        <v>03</v>
      </c>
      <c r="B2929" s="46" t="str">
        <f>VLOOKUP((LEFT(Tabla3[[#This Row],[id_detalle]],2)),id_rubro[[id]:[Rubro]],2,0)</f>
        <v>PRODUCTOS INDUSTRIALES Y RELACIONADOS</v>
      </c>
      <c r="C2929" s="36" t="s">
        <v>587</v>
      </c>
      <c r="D2929" s="45" t="str">
        <f>+Tabla3[[#This Row],[id_detalle]]&amp;" "&amp;VLOOKUP(Tabla3[[#This Row],[id_detalle]],rubro_detalle[[Código]:[Rubro Detalle]],2,0)</f>
        <v>03.08.391 Saborizantes</v>
      </c>
      <c r="E2929" s="33">
        <f t="shared" si="242"/>
        <v>2</v>
      </c>
      <c r="F2929" s="47" t="str">
        <f t="shared" si="243"/>
        <v>03.08.391-2</v>
      </c>
      <c r="G2929" s="37" t="s">
        <v>3213</v>
      </c>
      <c r="H2929" s="37">
        <v>477</v>
      </c>
    </row>
    <row r="2930" spans="1:8" x14ac:dyDescent="0.3">
      <c r="A2930" s="34" t="str">
        <f>+LEFT(Tabla3[[#This Row],[id_detalle]],2)</f>
        <v>03</v>
      </c>
      <c r="B2930" s="46" t="str">
        <f>VLOOKUP((LEFT(Tabla3[[#This Row],[id_detalle]],2)),id_rubro[[id]:[Rubro]],2,0)</f>
        <v>PRODUCTOS INDUSTRIALES Y RELACIONADOS</v>
      </c>
      <c r="C2930" s="36" t="s">
        <v>587</v>
      </c>
      <c r="D2930" s="45" t="str">
        <f>+Tabla3[[#This Row],[id_detalle]]&amp;" "&amp;VLOOKUP(Tabla3[[#This Row],[id_detalle]],rubro_detalle[[Código]:[Rubro Detalle]],2,0)</f>
        <v>03.08.391 Saborizantes</v>
      </c>
      <c r="E2930" s="33">
        <f t="shared" si="242"/>
        <v>3</v>
      </c>
      <c r="F2930" s="47" t="str">
        <f t="shared" si="243"/>
        <v>03.08.391-3</v>
      </c>
      <c r="G2930" s="37" t="s">
        <v>3111</v>
      </c>
      <c r="H2930" s="37">
        <v>599</v>
      </c>
    </row>
    <row r="2931" spans="1:8" x14ac:dyDescent="0.3">
      <c r="A2931" s="34" t="str">
        <f>+LEFT(Tabla3[[#This Row],[id_detalle]],2)</f>
        <v>03</v>
      </c>
      <c r="B2931" s="46" t="str">
        <f>VLOOKUP((LEFT(Tabla3[[#This Row],[id_detalle]],2)),id_rubro[[id]:[Rubro]],2,0)</f>
        <v>PRODUCTOS INDUSTRIALES Y RELACIONADOS</v>
      </c>
      <c r="C2931" s="36" t="s">
        <v>587</v>
      </c>
      <c r="D2931" s="45" t="str">
        <f>+Tabla3[[#This Row],[id_detalle]]&amp;" "&amp;VLOOKUP(Tabla3[[#This Row],[id_detalle]],rubro_detalle[[Código]:[Rubro Detalle]],2,0)</f>
        <v>03.08.391 Saborizantes</v>
      </c>
      <c r="E2931" s="33">
        <f t="shared" si="242"/>
        <v>4</v>
      </c>
      <c r="F2931" s="47" t="str">
        <f t="shared" si="243"/>
        <v>03.08.391-4</v>
      </c>
      <c r="G2931" s="37" t="s">
        <v>4289</v>
      </c>
      <c r="H2931" s="37">
        <v>679</v>
      </c>
    </row>
    <row r="2932" spans="1:8" x14ac:dyDescent="0.3">
      <c r="A2932" s="34" t="str">
        <f>+LEFT(Tabla3[[#This Row],[id_detalle]],2)</f>
        <v>03</v>
      </c>
      <c r="B2932" s="46" t="str">
        <f>VLOOKUP((LEFT(Tabla3[[#This Row],[id_detalle]],2)),id_rubro[[id]:[Rubro]],2,0)</f>
        <v>PRODUCTOS INDUSTRIALES Y RELACIONADOS</v>
      </c>
      <c r="C2932" s="36" t="s">
        <v>587</v>
      </c>
      <c r="D2932" s="45" t="str">
        <f>+Tabla3[[#This Row],[id_detalle]]&amp;" "&amp;VLOOKUP(Tabla3[[#This Row],[id_detalle]],rubro_detalle[[Código]:[Rubro Detalle]],2,0)</f>
        <v>03.08.391 Saborizantes</v>
      </c>
      <c r="E2932" s="33">
        <f t="shared" si="242"/>
        <v>5</v>
      </c>
      <c r="F2932" s="47" t="str">
        <f t="shared" si="243"/>
        <v>03.08.391-5</v>
      </c>
      <c r="G2932" s="37" t="s">
        <v>3247</v>
      </c>
      <c r="H2932" s="37">
        <v>679</v>
      </c>
    </row>
    <row r="2933" spans="1:8" x14ac:dyDescent="0.3">
      <c r="A2933" s="34" t="str">
        <f>+LEFT(Tabla3[[#This Row],[id_detalle]],2)</f>
        <v>03</v>
      </c>
      <c r="B2933" s="46" t="str">
        <f>VLOOKUP((LEFT(Tabla3[[#This Row],[id_detalle]],2)),id_rubro[[id]:[Rubro]],2,0)</f>
        <v>PRODUCTOS INDUSTRIALES Y RELACIONADOS</v>
      </c>
      <c r="C2933" s="36" t="s">
        <v>589</v>
      </c>
      <c r="D2933" s="45" t="str">
        <f>+Tabla3[[#This Row],[id_detalle]]&amp;" "&amp;VLOOKUP(Tabla3[[#This Row],[id_detalle]],rubro_detalle[[Código]:[Rubro Detalle]],2,0)</f>
        <v>03.08.395 Sales de Magnesio</v>
      </c>
      <c r="E2933" s="33">
        <f t="shared" si="242"/>
        <v>1</v>
      </c>
      <c r="F2933" s="47" t="str">
        <f t="shared" si="243"/>
        <v>03.08.395-1</v>
      </c>
      <c r="G2933" s="37" t="s">
        <v>4453</v>
      </c>
      <c r="H2933" s="37">
        <v>717</v>
      </c>
    </row>
    <row r="2934" spans="1:8" x14ac:dyDescent="0.3">
      <c r="A2934" s="34" t="str">
        <f>+LEFT(Tabla3[[#This Row],[id_detalle]],2)</f>
        <v>03</v>
      </c>
      <c r="B2934" s="46" t="str">
        <f>VLOOKUP((LEFT(Tabla3[[#This Row],[id_detalle]],2)),id_rubro[[id]:[Rubro]],2,0)</f>
        <v>PRODUCTOS INDUSTRIALES Y RELACIONADOS</v>
      </c>
      <c r="C2934" s="36" t="s">
        <v>591</v>
      </c>
      <c r="D2934" s="45" t="str">
        <f>+Tabla3[[#This Row],[id_detalle]]&amp;" "&amp;VLOOKUP(Tabla3[[#This Row],[id_detalle]],rubro_detalle[[Código]:[Rubro Detalle]],2,0)</f>
        <v>03.08.401 Sustancias Químicas Industriales Básicas</v>
      </c>
      <c r="E2934" s="33">
        <f t="shared" si="242"/>
        <v>1</v>
      </c>
      <c r="F2934" s="47" t="str">
        <f t="shared" si="243"/>
        <v>03.08.401-1</v>
      </c>
      <c r="G2934" s="37" t="s">
        <v>4445</v>
      </c>
      <c r="H2934" s="37">
        <v>187</v>
      </c>
    </row>
    <row r="2935" spans="1:8" x14ac:dyDescent="0.3">
      <c r="A2935" s="34" t="str">
        <f>+LEFT(Tabla3[[#This Row],[id_detalle]],2)</f>
        <v>03</v>
      </c>
      <c r="B2935" s="46" t="str">
        <f>VLOOKUP((LEFT(Tabla3[[#This Row],[id_detalle]],2)),id_rubro[[id]:[Rubro]],2,0)</f>
        <v>PRODUCTOS INDUSTRIALES Y RELACIONADOS</v>
      </c>
      <c r="C2935" s="36" t="s">
        <v>591</v>
      </c>
      <c r="D2935" s="45" t="str">
        <f>+Tabla3[[#This Row],[id_detalle]]&amp;" "&amp;VLOOKUP(Tabla3[[#This Row],[id_detalle]],rubro_detalle[[Código]:[Rubro Detalle]],2,0)</f>
        <v>03.08.401 Sustancias Químicas Industriales Básicas</v>
      </c>
      <c r="E2935" s="33">
        <f t="shared" si="242"/>
        <v>2</v>
      </c>
      <c r="F2935" s="47" t="str">
        <f t="shared" si="243"/>
        <v>03.08.401-2</v>
      </c>
      <c r="G2935" s="37" t="s">
        <v>2730</v>
      </c>
      <c r="H2935" s="37">
        <v>201</v>
      </c>
    </row>
    <row r="2936" spans="1:8" x14ac:dyDescent="0.3">
      <c r="A2936" s="34" t="str">
        <f>+LEFT(Tabla3[[#This Row],[id_detalle]],2)</f>
        <v>03</v>
      </c>
      <c r="B2936" s="46" t="str">
        <f>VLOOKUP((LEFT(Tabla3[[#This Row],[id_detalle]],2)),id_rubro[[id]:[Rubro]],2,0)</f>
        <v>PRODUCTOS INDUSTRIALES Y RELACIONADOS</v>
      </c>
      <c r="C2936" s="36" t="s">
        <v>591</v>
      </c>
      <c r="D2936" s="45" t="str">
        <f>+Tabla3[[#This Row],[id_detalle]]&amp;" "&amp;VLOOKUP(Tabla3[[#This Row],[id_detalle]],rubro_detalle[[Código]:[Rubro Detalle]],2,0)</f>
        <v>03.08.401 Sustancias Químicas Industriales Básicas</v>
      </c>
      <c r="E2936" s="33">
        <f t="shared" si="242"/>
        <v>3</v>
      </c>
      <c r="F2936" s="47" t="str">
        <f t="shared" si="243"/>
        <v>03.08.401-3</v>
      </c>
      <c r="G2936" s="37" t="s">
        <v>4401</v>
      </c>
      <c r="H2936" s="37">
        <v>226</v>
      </c>
    </row>
    <row r="2937" spans="1:8" x14ac:dyDescent="0.3">
      <c r="A2937" s="34" t="str">
        <f>+LEFT(Tabla3[[#This Row],[id_detalle]],2)</f>
        <v>03</v>
      </c>
      <c r="B2937" s="46" t="str">
        <f>VLOOKUP((LEFT(Tabla3[[#This Row],[id_detalle]],2)),id_rubro[[id]:[Rubro]],2,0)</f>
        <v>PRODUCTOS INDUSTRIALES Y RELACIONADOS</v>
      </c>
      <c r="C2937" s="36" t="s">
        <v>591</v>
      </c>
      <c r="D2937" s="45" t="str">
        <f>+Tabla3[[#This Row],[id_detalle]]&amp;" "&amp;VLOOKUP(Tabla3[[#This Row],[id_detalle]],rubro_detalle[[Código]:[Rubro Detalle]],2,0)</f>
        <v>03.08.401 Sustancias Químicas Industriales Básicas</v>
      </c>
      <c r="E2937" s="33">
        <f t="shared" si="242"/>
        <v>4</v>
      </c>
      <c r="F2937" s="47" t="str">
        <f t="shared" si="243"/>
        <v>03.08.401-4</v>
      </c>
      <c r="G2937" s="37" t="s">
        <v>2732</v>
      </c>
      <c r="H2937" s="37">
        <v>270</v>
      </c>
    </row>
    <row r="2938" spans="1:8" x14ac:dyDescent="0.3">
      <c r="A2938" s="34" t="str">
        <f>+LEFT(Tabla3[[#This Row],[id_detalle]],2)</f>
        <v>03</v>
      </c>
      <c r="B2938" s="46" t="str">
        <f>VLOOKUP((LEFT(Tabla3[[#This Row],[id_detalle]],2)),id_rubro[[id]:[Rubro]],2,0)</f>
        <v>PRODUCTOS INDUSTRIALES Y RELACIONADOS</v>
      </c>
      <c r="C2938" s="36" t="s">
        <v>591</v>
      </c>
      <c r="D2938" s="45" t="str">
        <f>+Tabla3[[#This Row],[id_detalle]]&amp;" "&amp;VLOOKUP(Tabla3[[#This Row],[id_detalle]],rubro_detalle[[Código]:[Rubro Detalle]],2,0)</f>
        <v>03.08.401 Sustancias Químicas Industriales Básicas</v>
      </c>
      <c r="E2938" s="33">
        <f t="shared" si="242"/>
        <v>5</v>
      </c>
      <c r="F2938" s="47" t="str">
        <f t="shared" si="243"/>
        <v>03.08.401-5</v>
      </c>
      <c r="G2938" s="37" t="s">
        <v>2996</v>
      </c>
      <c r="H2938" s="37">
        <v>514</v>
      </c>
    </row>
    <row r="2939" spans="1:8" x14ac:dyDescent="0.3">
      <c r="A2939" s="34" t="str">
        <f>+LEFT(Tabla3[[#This Row],[id_detalle]],2)</f>
        <v>03</v>
      </c>
      <c r="B2939" s="46" t="str">
        <f>VLOOKUP((LEFT(Tabla3[[#This Row],[id_detalle]],2)),id_rubro[[id]:[Rubro]],2,0)</f>
        <v>PRODUCTOS INDUSTRIALES Y RELACIONADOS</v>
      </c>
      <c r="C2939" s="36" t="s">
        <v>591</v>
      </c>
      <c r="D2939" s="45" t="str">
        <f>+Tabla3[[#This Row],[id_detalle]]&amp;" "&amp;VLOOKUP(Tabla3[[#This Row],[id_detalle]],rubro_detalle[[Código]:[Rubro Detalle]],2,0)</f>
        <v>03.08.401 Sustancias Químicas Industriales Básicas</v>
      </c>
      <c r="E2939" s="33">
        <f t="shared" ref="E2939:E2943" si="244">+IF(D2939=D2938,E2938+1,1)</f>
        <v>6</v>
      </c>
      <c r="F2939" s="47" t="str">
        <f t="shared" ref="F2939:F2943" si="245">+LEFT(D2939,9)&amp;"-"&amp;E2939</f>
        <v>03.08.401-6</v>
      </c>
      <c r="G2939" s="37" t="s">
        <v>4296</v>
      </c>
      <c r="H2939" s="37">
        <v>528</v>
      </c>
    </row>
    <row r="2940" spans="1:8" x14ac:dyDescent="0.3">
      <c r="A2940" s="34" t="str">
        <f>+LEFT(Tabla3[[#This Row],[id_detalle]],2)</f>
        <v>03</v>
      </c>
      <c r="B2940" s="46" t="str">
        <f>VLOOKUP((LEFT(Tabla3[[#This Row],[id_detalle]],2)),id_rubro[[id]:[Rubro]],2,0)</f>
        <v>PRODUCTOS INDUSTRIALES Y RELACIONADOS</v>
      </c>
      <c r="C2940" s="36" t="s">
        <v>591</v>
      </c>
      <c r="D2940" s="45" t="str">
        <f>+Tabla3[[#This Row],[id_detalle]]&amp;" "&amp;VLOOKUP(Tabla3[[#This Row],[id_detalle]],rubro_detalle[[Código]:[Rubro Detalle]],2,0)</f>
        <v>03.08.401 Sustancias Químicas Industriales Básicas</v>
      </c>
      <c r="E2940" s="33">
        <f t="shared" si="244"/>
        <v>7</v>
      </c>
      <c r="F2940" s="47" t="str">
        <f t="shared" si="245"/>
        <v>03.08.401-7</v>
      </c>
      <c r="G2940" s="37" t="s">
        <v>3009</v>
      </c>
      <c r="H2940" s="37">
        <v>609</v>
      </c>
    </row>
    <row r="2941" spans="1:8" x14ac:dyDescent="0.3">
      <c r="A2941" s="34" t="str">
        <f>+LEFT(Tabla3[[#This Row],[id_detalle]],2)</f>
        <v>03</v>
      </c>
      <c r="B2941" s="46" t="str">
        <f>VLOOKUP((LEFT(Tabla3[[#This Row],[id_detalle]],2)),id_rubro[[id]:[Rubro]],2,0)</f>
        <v>PRODUCTOS INDUSTRIALES Y RELACIONADOS</v>
      </c>
      <c r="C2941" s="36" t="s">
        <v>591</v>
      </c>
      <c r="D2941" s="45" t="str">
        <f>+Tabla3[[#This Row],[id_detalle]]&amp;" "&amp;VLOOKUP(Tabla3[[#This Row],[id_detalle]],rubro_detalle[[Código]:[Rubro Detalle]],2,0)</f>
        <v>03.08.401 Sustancias Químicas Industriales Básicas</v>
      </c>
      <c r="E2941" s="33">
        <f t="shared" si="244"/>
        <v>8</v>
      </c>
      <c r="F2941" s="47" t="str">
        <f t="shared" si="245"/>
        <v>03.08.401-8</v>
      </c>
      <c r="G2941" s="37" t="s">
        <v>4454</v>
      </c>
      <c r="H2941" s="37">
        <v>627</v>
      </c>
    </row>
    <row r="2942" spans="1:8" x14ac:dyDescent="0.3">
      <c r="A2942" s="34" t="str">
        <f>+LEFT(Tabla3[[#This Row],[id_detalle]],2)</f>
        <v>03</v>
      </c>
      <c r="B2942" s="46" t="str">
        <f>VLOOKUP((LEFT(Tabla3[[#This Row],[id_detalle]],2)),id_rubro[[id]:[Rubro]],2,0)</f>
        <v>PRODUCTOS INDUSTRIALES Y RELACIONADOS</v>
      </c>
      <c r="C2942" s="36" t="s">
        <v>591</v>
      </c>
      <c r="D2942" s="45" t="str">
        <f>+Tabla3[[#This Row],[id_detalle]]&amp;" "&amp;VLOOKUP(Tabla3[[#This Row],[id_detalle]],rubro_detalle[[Código]:[Rubro Detalle]],2,0)</f>
        <v>03.08.401 Sustancias Químicas Industriales Básicas</v>
      </c>
      <c r="E2942" s="33">
        <f t="shared" si="244"/>
        <v>9</v>
      </c>
      <c r="F2942" s="47" t="str">
        <f t="shared" si="245"/>
        <v>03.08.401-9</v>
      </c>
      <c r="G2942" s="37" t="s">
        <v>4202</v>
      </c>
      <c r="H2942" s="37">
        <v>655</v>
      </c>
    </row>
    <row r="2943" spans="1:8" x14ac:dyDescent="0.3">
      <c r="A2943" s="34" t="str">
        <f>+LEFT(Tabla3[[#This Row],[id_detalle]],2)</f>
        <v>03</v>
      </c>
      <c r="B2943" s="46" t="str">
        <f>VLOOKUP((LEFT(Tabla3[[#This Row],[id_detalle]],2)),id_rubro[[id]:[Rubro]],2,0)</f>
        <v>PRODUCTOS INDUSTRIALES Y RELACIONADOS</v>
      </c>
      <c r="C2943" s="36" t="s">
        <v>591</v>
      </c>
      <c r="D2943" s="45" t="str">
        <f>+Tabla3[[#This Row],[id_detalle]]&amp;" "&amp;VLOOKUP(Tabla3[[#This Row],[id_detalle]],rubro_detalle[[Código]:[Rubro Detalle]],2,0)</f>
        <v>03.08.401 Sustancias Químicas Industriales Básicas</v>
      </c>
      <c r="E2943" s="33">
        <f t="shared" si="244"/>
        <v>10</v>
      </c>
      <c r="F2943" s="47" t="str">
        <f t="shared" si="245"/>
        <v>03.08.401-10</v>
      </c>
      <c r="G2943" s="37" t="s">
        <v>4192</v>
      </c>
      <c r="H2943" s="37">
        <v>676</v>
      </c>
    </row>
    <row r="2944" spans="1:8" x14ac:dyDescent="0.3">
      <c r="A2944" s="34" t="str">
        <f>+LEFT(Tabla3[[#This Row],[id_detalle]],2)</f>
        <v>03</v>
      </c>
      <c r="B2944" s="46" t="str">
        <f>VLOOKUP((LEFT(Tabla3[[#This Row],[id_detalle]],2)),id_rubro[[id]:[Rubro]],2,0)</f>
        <v>PRODUCTOS INDUSTRIALES Y RELACIONADOS</v>
      </c>
      <c r="C2944" s="36" t="s">
        <v>591</v>
      </c>
      <c r="D2944" s="45" t="str">
        <f>+Tabla3[[#This Row],[id_detalle]]&amp;" "&amp;VLOOKUP(Tabla3[[#This Row],[id_detalle]],rubro_detalle[[Código]:[Rubro Detalle]],2,0)</f>
        <v>03.08.401 Sustancias Químicas Industriales Básicas</v>
      </c>
      <c r="E2944" s="33">
        <f t="shared" ref="E2944:E2952" si="246">+IF(D2944=D2943,E2943+1,1)</f>
        <v>11</v>
      </c>
      <c r="F2944" s="47" t="str">
        <f t="shared" ref="F2944:F2949" si="247">+LEFT(D2944,9)&amp;"-"&amp;E2944</f>
        <v>03.08.401-11</v>
      </c>
      <c r="G2944" s="37" t="s">
        <v>4431</v>
      </c>
      <c r="H2944" s="37">
        <v>693</v>
      </c>
    </row>
    <row r="2945" spans="1:8" x14ac:dyDescent="0.3">
      <c r="A2945" s="34" t="str">
        <f>+LEFT(Tabla3[[#This Row],[id_detalle]],2)</f>
        <v>03</v>
      </c>
      <c r="B2945" s="46" t="str">
        <f>VLOOKUP((LEFT(Tabla3[[#This Row],[id_detalle]],2)),id_rubro[[id]:[Rubro]],2,0)</f>
        <v>PRODUCTOS INDUSTRIALES Y RELACIONADOS</v>
      </c>
      <c r="C2945" s="36" t="s">
        <v>591</v>
      </c>
      <c r="D2945" s="45" t="str">
        <f>+Tabla3[[#This Row],[id_detalle]]&amp;" "&amp;VLOOKUP(Tabla3[[#This Row],[id_detalle]],rubro_detalle[[Código]:[Rubro Detalle]],2,0)</f>
        <v>03.08.401 Sustancias Químicas Industriales Básicas</v>
      </c>
      <c r="E2945" s="33">
        <f t="shared" si="246"/>
        <v>12</v>
      </c>
      <c r="F2945" s="47" t="str">
        <f t="shared" si="247"/>
        <v>03.08.401-12</v>
      </c>
      <c r="G2945" s="37" t="s">
        <v>2695</v>
      </c>
      <c r="H2945" s="37">
        <v>704</v>
      </c>
    </row>
    <row r="2946" spans="1:8" x14ac:dyDescent="0.3">
      <c r="A2946" s="34" t="str">
        <f>+LEFT(Tabla3[[#This Row],[id_detalle]],2)</f>
        <v>03</v>
      </c>
      <c r="B2946" s="46" t="str">
        <f>VLOOKUP((LEFT(Tabla3[[#This Row],[id_detalle]],2)),id_rubro[[id]:[Rubro]],2,0)</f>
        <v>PRODUCTOS INDUSTRIALES Y RELACIONADOS</v>
      </c>
      <c r="C2946" s="36" t="s">
        <v>591</v>
      </c>
      <c r="D2946" s="45" t="str">
        <f>+Tabla3[[#This Row],[id_detalle]]&amp;" "&amp;VLOOKUP(Tabla3[[#This Row],[id_detalle]],rubro_detalle[[Código]:[Rubro Detalle]],2,0)</f>
        <v>03.08.401 Sustancias Químicas Industriales Básicas</v>
      </c>
      <c r="E2946" s="33">
        <f t="shared" si="246"/>
        <v>13</v>
      </c>
      <c r="F2946" s="47" t="str">
        <f t="shared" si="247"/>
        <v>03.08.401-13</v>
      </c>
      <c r="G2946" s="37" t="s">
        <v>3611</v>
      </c>
      <c r="H2946" s="37">
        <v>709</v>
      </c>
    </row>
    <row r="2947" spans="1:8" x14ac:dyDescent="0.3">
      <c r="A2947" s="34" t="str">
        <f>+LEFT(Tabla3[[#This Row],[id_detalle]],2)</f>
        <v>03</v>
      </c>
      <c r="B2947" s="46" t="str">
        <f>VLOOKUP((LEFT(Tabla3[[#This Row],[id_detalle]],2)),id_rubro[[id]:[Rubro]],2,0)</f>
        <v>PRODUCTOS INDUSTRIALES Y RELACIONADOS</v>
      </c>
      <c r="C2947" s="36" t="s">
        <v>593</v>
      </c>
      <c r="D2947" s="45" t="str">
        <f>+Tabla3[[#This Row],[id_detalle]]&amp;" "&amp;VLOOKUP(Tabla3[[#This Row],[id_detalle]],rubro_detalle[[Código]:[Rubro Detalle]],2,0)</f>
        <v>03.08.410 Tintas Gráficas</v>
      </c>
      <c r="E2947" s="33">
        <f t="shared" si="246"/>
        <v>1</v>
      </c>
      <c r="F2947" s="47" t="str">
        <f t="shared" si="247"/>
        <v>03.08.410-1</v>
      </c>
      <c r="G2947" s="37" t="s">
        <v>3994</v>
      </c>
      <c r="H2947" s="37">
        <v>384</v>
      </c>
    </row>
    <row r="2948" spans="1:8" x14ac:dyDescent="0.3">
      <c r="A2948" s="34" t="str">
        <f>+LEFT(Tabla3[[#This Row],[id_detalle]],2)</f>
        <v>03</v>
      </c>
      <c r="B2948" s="46" t="str">
        <f>VLOOKUP((LEFT(Tabla3[[#This Row],[id_detalle]],2)),id_rubro[[id]:[Rubro]],2,0)</f>
        <v>PRODUCTOS INDUSTRIALES Y RELACIONADOS</v>
      </c>
      <c r="C2948" s="36" t="s">
        <v>593</v>
      </c>
      <c r="D2948" s="45" t="str">
        <f>+Tabla3[[#This Row],[id_detalle]]&amp;" "&amp;VLOOKUP(Tabla3[[#This Row],[id_detalle]],rubro_detalle[[Código]:[Rubro Detalle]],2,0)</f>
        <v>03.08.410 Tintas Gráficas</v>
      </c>
      <c r="E2948" s="33">
        <f t="shared" si="246"/>
        <v>2</v>
      </c>
      <c r="F2948" s="47" t="str">
        <f t="shared" si="247"/>
        <v>03.08.410-2</v>
      </c>
      <c r="G2948" s="37" t="s">
        <v>3567</v>
      </c>
      <c r="H2948" s="37">
        <v>406</v>
      </c>
    </row>
    <row r="2949" spans="1:8" x14ac:dyDescent="0.3">
      <c r="A2949" s="34" t="str">
        <f>+LEFT(Tabla3[[#This Row],[id_detalle]],2)</f>
        <v>03</v>
      </c>
      <c r="B2949" s="46" t="str">
        <f>VLOOKUP((LEFT(Tabla3[[#This Row],[id_detalle]],2)),id_rubro[[id]:[Rubro]],2,0)</f>
        <v>PRODUCTOS INDUSTRIALES Y RELACIONADOS</v>
      </c>
      <c r="C2949" s="36" t="s">
        <v>593</v>
      </c>
      <c r="D2949" s="45" t="str">
        <f>+Tabla3[[#This Row],[id_detalle]]&amp;" "&amp;VLOOKUP(Tabla3[[#This Row],[id_detalle]],rubro_detalle[[Código]:[Rubro Detalle]],2,0)</f>
        <v>03.08.410 Tintas Gráficas</v>
      </c>
      <c r="E2949" s="33">
        <f t="shared" si="246"/>
        <v>3</v>
      </c>
      <c r="F2949" s="47" t="str">
        <f t="shared" si="247"/>
        <v>03.08.410-3</v>
      </c>
      <c r="G2949" s="37" t="s">
        <v>4160</v>
      </c>
      <c r="H2949" s="37">
        <v>505</v>
      </c>
    </row>
    <row r="2950" spans="1:8" x14ac:dyDescent="0.3">
      <c r="A2950" s="34" t="str">
        <f>+LEFT(Tabla3[[#This Row],[id_detalle]],2)</f>
        <v>03</v>
      </c>
      <c r="B2950" s="46" t="str">
        <f>VLOOKUP((LEFT(Tabla3[[#This Row],[id_detalle]],2)),id_rubro[[id]:[Rubro]],2,0)</f>
        <v>PRODUCTOS INDUSTRIALES Y RELACIONADOS</v>
      </c>
      <c r="C2950" s="36" t="s">
        <v>593</v>
      </c>
      <c r="D2950" s="45" t="str">
        <f>+Tabla3[[#This Row],[id_detalle]]&amp;" "&amp;VLOOKUP(Tabla3[[#This Row],[id_detalle]],rubro_detalle[[Código]:[Rubro Detalle]],2,0)</f>
        <v>03.08.410 Tintas Gráficas</v>
      </c>
      <c r="E2950" s="33">
        <f t="shared" si="246"/>
        <v>4</v>
      </c>
      <c r="F2950" s="47" t="str">
        <f t="shared" ref="F2950:F2952" si="248">+LEFT(D2950,9)&amp;"-"&amp;E2950</f>
        <v>03.08.410-4</v>
      </c>
      <c r="G2950" s="37" t="s">
        <v>4464</v>
      </c>
      <c r="H2950" s="37">
        <v>741</v>
      </c>
    </row>
    <row r="2951" spans="1:8" x14ac:dyDescent="0.3">
      <c r="A2951" s="34" t="str">
        <f>+LEFT(Tabla3[[#This Row],[id_detalle]],2)</f>
        <v>03</v>
      </c>
      <c r="B2951" s="46" t="str">
        <f>VLOOKUP((LEFT(Tabla3[[#This Row],[id_detalle]],2)),id_rubro[[id]:[Rubro]],2,0)</f>
        <v>PRODUCTOS INDUSTRIALES Y RELACIONADOS</v>
      </c>
      <c r="C2951" s="36" t="s">
        <v>593</v>
      </c>
      <c r="D2951" s="45" t="str">
        <f>+Tabla3[[#This Row],[id_detalle]]&amp;" "&amp;VLOOKUP(Tabla3[[#This Row],[id_detalle]],rubro_detalle[[Código]:[Rubro Detalle]],2,0)</f>
        <v>03.08.410 Tintas Gráficas</v>
      </c>
      <c r="E2951" s="33">
        <f t="shared" si="246"/>
        <v>5</v>
      </c>
      <c r="F2951" s="47" t="str">
        <f t="shared" si="248"/>
        <v>03.08.410-5</v>
      </c>
      <c r="G2951" s="37" t="s">
        <v>4001</v>
      </c>
      <c r="H2951" s="37">
        <v>782</v>
      </c>
    </row>
    <row r="2952" spans="1:8" x14ac:dyDescent="0.3">
      <c r="A2952" s="34" t="str">
        <f>+LEFT(Tabla3[[#This Row],[id_detalle]],2)</f>
        <v>03</v>
      </c>
      <c r="B2952" s="46" t="str">
        <f>VLOOKUP((LEFT(Tabla3[[#This Row],[id_detalle]],2)),id_rubro[[id]:[Rubro]],2,0)</f>
        <v>PRODUCTOS INDUSTRIALES Y RELACIONADOS</v>
      </c>
      <c r="C2952" s="36" t="s">
        <v>593</v>
      </c>
      <c r="D2952" s="45" t="str">
        <f>+Tabla3[[#This Row],[id_detalle]]&amp;" "&amp;VLOOKUP(Tabla3[[#This Row],[id_detalle]],rubro_detalle[[Código]:[Rubro Detalle]],2,0)</f>
        <v>03.08.410 Tintas Gráficas</v>
      </c>
      <c r="E2952" s="33">
        <f t="shared" si="246"/>
        <v>6</v>
      </c>
      <c r="F2952" s="47" t="str">
        <f t="shared" si="248"/>
        <v>03.08.410-6</v>
      </c>
      <c r="G2952" s="37" t="s">
        <v>4465</v>
      </c>
      <c r="H2952" s="37">
        <v>783</v>
      </c>
    </row>
    <row r="2953" spans="1:8" x14ac:dyDescent="0.3">
      <c r="A2953" s="34" t="str">
        <f>+LEFT(Tabla3[[#This Row],[id_detalle]],2)</f>
        <v>03</v>
      </c>
      <c r="B2953" s="46" t="str">
        <f>VLOOKUP((LEFT(Tabla3[[#This Row],[id_detalle]],2)),id_rubro[[id]:[Rubro]],2,0)</f>
        <v>PRODUCTOS INDUSTRIALES Y RELACIONADOS</v>
      </c>
      <c r="C2953" s="36" t="s">
        <v>595</v>
      </c>
      <c r="D2953" s="45" t="str">
        <f>+Tabla3[[#This Row],[id_detalle]]&amp;" "&amp;VLOOKUP(Tabla3[[#This Row],[id_detalle]],rubro_detalle[[Código]:[Rubro Detalle]],2,0)</f>
        <v>03.08.421 Tintas y Betunes para Calzado</v>
      </c>
      <c r="E2953" s="33">
        <f t="shared" ref="E2953:E2960" si="249">+IF(D2953=D2952,E2952+1,1)</f>
        <v>1</v>
      </c>
      <c r="F2953" s="47" t="str">
        <f t="shared" ref="F2953:F2960" si="250">+LEFT(D2953,9)&amp;"-"&amp;E2953</f>
        <v>03.08.421-1</v>
      </c>
      <c r="G2953" s="37" t="s">
        <v>3616</v>
      </c>
      <c r="H2953" s="37">
        <v>309</v>
      </c>
    </row>
    <row r="2954" spans="1:8" x14ac:dyDescent="0.3">
      <c r="A2954" s="34" t="str">
        <f>+LEFT(Tabla3[[#This Row],[id_detalle]],2)</f>
        <v>03</v>
      </c>
      <c r="B2954" s="46" t="str">
        <f>VLOOKUP((LEFT(Tabla3[[#This Row],[id_detalle]],2)),id_rubro[[id]:[Rubro]],2,0)</f>
        <v>PRODUCTOS INDUSTRIALES Y RELACIONADOS</v>
      </c>
      <c r="C2954" s="36" t="s">
        <v>597</v>
      </c>
      <c r="D2954" s="45" t="str">
        <f>+Tabla3[[#This Row],[id_detalle]]&amp;" "&amp;VLOOKUP(Tabla3[[#This Row],[id_detalle]],rubro_detalle[[Código]:[Rubro Detalle]],2,0)</f>
        <v>03.08.431 Yodo y Sales de Yodo</v>
      </c>
      <c r="E2954" s="33">
        <f t="shared" si="249"/>
        <v>1</v>
      </c>
      <c r="F2954" s="47" t="str">
        <f t="shared" si="250"/>
        <v>03.08.431-1</v>
      </c>
      <c r="G2954" s="37" t="s">
        <v>4466</v>
      </c>
      <c r="H2954" s="37">
        <v>190</v>
      </c>
    </row>
    <row r="2955" spans="1:8" x14ac:dyDescent="0.3">
      <c r="A2955" s="34" t="str">
        <f>+LEFT(Tabla3[[#This Row],[id_detalle]],2)</f>
        <v>03</v>
      </c>
      <c r="B2955" s="46" t="str">
        <f>VLOOKUP((LEFT(Tabla3[[#This Row],[id_detalle]],2)),id_rubro[[id]:[Rubro]],2,0)</f>
        <v>PRODUCTOS INDUSTRIALES Y RELACIONADOS</v>
      </c>
      <c r="C2955" s="36" t="s">
        <v>597</v>
      </c>
      <c r="D2955" s="45" t="str">
        <f>+Tabla3[[#This Row],[id_detalle]]&amp;" "&amp;VLOOKUP(Tabla3[[#This Row],[id_detalle]],rubro_detalle[[Código]:[Rubro Detalle]],2,0)</f>
        <v>03.08.431 Yodo y Sales de Yodo</v>
      </c>
      <c r="E2955" s="33">
        <f t="shared" si="249"/>
        <v>2</v>
      </c>
      <c r="F2955" s="47" t="str">
        <f t="shared" si="250"/>
        <v>03.08.431-2</v>
      </c>
      <c r="G2955" s="38" t="s">
        <v>2727</v>
      </c>
      <c r="H2955" s="38">
        <v>779</v>
      </c>
    </row>
    <row r="2956" spans="1:8" x14ac:dyDescent="0.3">
      <c r="A2956" s="34" t="str">
        <f>+LEFT(Tabla3[[#This Row],[id_detalle]],2)</f>
        <v>03</v>
      </c>
      <c r="B2956" s="46" t="str">
        <f>VLOOKUP((LEFT(Tabla3[[#This Row],[id_detalle]],2)),id_rubro[[id]:[Rubro]],2,0)</f>
        <v>PRODUCTOS INDUSTRIALES Y RELACIONADOS</v>
      </c>
      <c r="C2956" s="36" t="s">
        <v>600</v>
      </c>
      <c r="D2956" s="45" t="str">
        <f>+Tabla3[[#This Row],[id_detalle]]&amp;" "&amp;VLOOKUP(Tabla3[[#This Row],[id_detalle]],rubro_detalle[[Código]:[Rubro Detalle]],2,0)</f>
        <v>03.09.051 Accesorios para Baños</v>
      </c>
      <c r="E2956" s="33">
        <f t="shared" si="249"/>
        <v>1</v>
      </c>
      <c r="F2956" s="47" t="str">
        <f t="shared" si="250"/>
        <v>03.09.051-1</v>
      </c>
      <c r="G2956" s="37" t="s">
        <v>4467</v>
      </c>
      <c r="H2956" s="37">
        <v>643</v>
      </c>
    </row>
    <row r="2957" spans="1:8" x14ac:dyDescent="0.3">
      <c r="A2957" s="34" t="str">
        <f>+LEFT(Tabla3[[#This Row],[id_detalle]],2)</f>
        <v>03</v>
      </c>
      <c r="B2957" s="46" t="str">
        <f>VLOOKUP((LEFT(Tabla3[[#This Row],[id_detalle]],2)),id_rubro[[id]:[Rubro]],2,0)</f>
        <v>PRODUCTOS INDUSTRIALES Y RELACIONADOS</v>
      </c>
      <c r="C2957" s="36" t="s">
        <v>600</v>
      </c>
      <c r="D2957" s="45" t="str">
        <f>+Tabla3[[#This Row],[id_detalle]]&amp;" "&amp;VLOOKUP(Tabla3[[#This Row],[id_detalle]],rubro_detalle[[Código]:[Rubro Detalle]],2,0)</f>
        <v>03.09.051 Accesorios para Baños</v>
      </c>
      <c r="E2957" s="33">
        <f t="shared" si="249"/>
        <v>2</v>
      </c>
      <c r="F2957" s="47" t="str">
        <f t="shared" si="250"/>
        <v>03.09.051-2</v>
      </c>
      <c r="G2957" s="37" t="s">
        <v>4468</v>
      </c>
      <c r="H2957" s="37">
        <v>698</v>
      </c>
    </row>
    <row r="2958" spans="1:8" x14ac:dyDescent="0.3">
      <c r="A2958" s="34" t="str">
        <f>+LEFT(Tabla3[[#This Row],[id_detalle]],2)</f>
        <v>03</v>
      </c>
      <c r="B2958" s="46" t="str">
        <f>VLOOKUP((LEFT(Tabla3[[#This Row],[id_detalle]],2)),id_rubro[[id]:[Rubro]],2,0)</f>
        <v>PRODUCTOS INDUSTRIALES Y RELACIONADOS</v>
      </c>
      <c r="C2958" s="36" t="s">
        <v>604</v>
      </c>
      <c r="D2958" s="45" t="str">
        <f>+Tabla3[[#This Row],[id_detalle]]&amp;" "&amp;VLOOKUP(Tabla3[[#This Row],[id_detalle]],rubro_detalle[[Código]:[Rubro Detalle]],2,0)</f>
        <v>03.09.101 Aceites y Grasas Lubricantes</v>
      </c>
      <c r="E2958" s="33">
        <f t="shared" si="249"/>
        <v>1</v>
      </c>
      <c r="F2958" s="47" t="str">
        <f t="shared" si="250"/>
        <v>03.09.101-1</v>
      </c>
      <c r="G2958" s="37" t="s">
        <v>4408</v>
      </c>
      <c r="H2958" s="37">
        <v>390</v>
      </c>
    </row>
    <row r="2959" spans="1:8" x14ac:dyDescent="0.3">
      <c r="A2959" s="34" t="str">
        <f>+LEFT(Tabla3[[#This Row],[id_detalle]],2)</f>
        <v>03</v>
      </c>
      <c r="B2959" s="46" t="str">
        <f>VLOOKUP((LEFT(Tabla3[[#This Row],[id_detalle]],2)),id_rubro[[id]:[Rubro]],2,0)</f>
        <v>PRODUCTOS INDUSTRIALES Y RELACIONADOS</v>
      </c>
      <c r="C2959" s="36" t="s">
        <v>604</v>
      </c>
      <c r="D2959" s="45" t="str">
        <f>+Tabla3[[#This Row],[id_detalle]]&amp;" "&amp;VLOOKUP(Tabla3[[#This Row],[id_detalle]],rubro_detalle[[Código]:[Rubro Detalle]],2,0)</f>
        <v>03.09.101 Aceites y Grasas Lubricantes</v>
      </c>
      <c r="E2959" s="33">
        <f t="shared" si="249"/>
        <v>2</v>
      </c>
      <c r="F2959" s="47" t="str">
        <f t="shared" si="250"/>
        <v>03.09.101-2</v>
      </c>
      <c r="G2959" s="37" t="s">
        <v>4469</v>
      </c>
      <c r="H2959" s="37">
        <v>438</v>
      </c>
    </row>
    <row r="2960" spans="1:8" x14ac:dyDescent="0.3">
      <c r="A2960" s="34" t="str">
        <f>+LEFT(Tabla3[[#This Row],[id_detalle]],2)</f>
        <v>03</v>
      </c>
      <c r="B2960" s="46" t="str">
        <f>VLOOKUP((LEFT(Tabla3[[#This Row],[id_detalle]],2)),id_rubro[[id]:[Rubro]],2,0)</f>
        <v>PRODUCTOS INDUSTRIALES Y RELACIONADOS</v>
      </c>
      <c r="C2960" s="36" t="s">
        <v>604</v>
      </c>
      <c r="D2960" s="45" t="str">
        <f>+Tabla3[[#This Row],[id_detalle]]&amp;" "&amp;VLOOKUP(Tabla3[[#This Row],[id_detalle]],rubro_detalle[[Código]:[Rubro Detalle]],2,0)</f>
        <v>03.09.101 Aceites y Grasas Lubricantes</v>
      </c>
      <c r="E2960" s="33">
        <f t="shared" si="249"/>
        <v>3</v>
      </c>
      <c r="F2960" s="47" t="str">
        <f t="shared" si="250"/>
        <v>03.09.101-3</v>
      </c>
      <c r="G2960" s="37" t="s">
        <v>4470</v>
      </c>
      <c r="H2960" s="37">
        <v>561</v>
      </c>
    </row>
    <row r="2961" spans="1:8" x14ac:dyDescent="0.3">
      <c r="A2961" s="34" t="str">
        <f>+LEFT(Tabla3[[#This Row],[id_detalle]],2)</f>
        <v>03</v>
      </c>
      <c r="B2961" s="46" t="str">
        <f>VLOOKUP((LEFT(Tabla3[[#This Row],[id_detalle]],2)),id_rubro[[id]:[Rubro]],2,0)</f>
        <v>PRODUCTOS INDUSTRIALES Y RELACIONADOS</v>
      </c>
      <c r="C2961" s="36" t="s">
        <v>604</v>
      </c>
      <c r="D2961" s="45" t="str">
        <f>+Tabla3[[#This Row],[id_detalle]]&amp;" "&amp;VLOOKUP(Tabla3[[#This Row],[id_detalle]],rubro_detalle[[Código]:[Rubro Detalle]],2,0)</f>
        <v>03.09.101 Aceites y Grasas Lubricantes</v>
      </c>
      <c r="E2961" s="33">
        <f t="shared" ref="E2961:E2963" si="251">+IF(D2961=D2960,E2960+1,1)</f>
        <v>4</v>
      </c>
      <c r="F2961" s="47" t="str">
        <f t="shared" ref="F2961:F2963" si="252">+LEFT(D2961,9)&amp;"-"&amp;E2961</f>
        <v>03.09.101-4</v>
      </c>
      <c r="G2961" s="37" t="s">
        <v>4290</v>
      </c>
      <c r="H2961" s="37">
        <v>682</v>
      </c>
    </row>
    <row r="2962" spans="1:8" x14ac:dyDescent="0.3">
      <c r="A2962" s="34" t="str">
        <f>+LEFT(Tabla3[[#This Row],[id_detalle]],2)</f>
        <v>03</v>
      </c>
      <c r="B2962" s="46" t="str">
        <f>VLOOKUP((LEFT(Tabla3[[#This Row],[id_detalle]],2)),id_rubro[[id]:[Rubro]],2,0)</f>
        <v>PRODUCTOS INDUSTRIALES Y RELACIONADOS</v>
      </c>
      <c r="C2962" s="36" t="s">
        <v>604</v>
      </c>
      <c r="D2962" s="45" t="str">
        <f>+Tabla3[[#This Row],[id_detalle]]&amp;" "&amp;VLOOKUP(Tabla3[[#This Row],[id_detalle]],rubro_detalle[[Código]:[Rubro Detalle]],2,0)</f>
        <v>03.09.101 Aceites y Grasas Lubricantes</v>
      </c>
      <c r="E2962" s="33">
        <f t="shared" si="251"/>
        <v>5</v>
      </c>
      <c r="F2962" s="47" t="str">
        <f t="shared" si="252"/>
        <v>03.09.101-5</v>
      </c>
      <c r="G2962" s="37" t="s">
        <v>4234</v>
      </c>
      <c r="H2962" s="37">
        <v>686</v>
      </c>
    </row>
    <row r="2963" spans="1:8" x14ac:dyDescent="0.3">
      <c r="A2963" s="34" t="str">
        <f>+LEFT(Tabla3[[#This Row],[id_detalle]],2)</f>
        <v>03</v>
      </c>
      <c r="B2963" s="46" t="str">
        <f>VLOOKUP((LEFT(Tabla3[[#This Row],[id_detalle]],2)),id_rubro[[id]:[Rubro]],2,0)</f>
        <v>PRODUCTOS INDUSTRIALES Y RELACIONADOS</v>
      </c>
      <c r="C2963" s="36" t="s">
        <v>604</v>
      </c>
      <c r="D2963" s="45" t="str">
        <f>+Tabla3[[#This Row],[id_detalle]]&amp;" "&amp;VLOOKUP(Tabla3[[#This Row],[id_detalle]],rubro_detalle[[Código]:[Rubro Detalle]],2,0)</f>
        <v>03.09.101 Aceites y Grasas Lubricantes</v>
      </c>
      <c r="E2963" s="33">
        <f t="shared" si="251"/>
        <v>6</v>
      </c>
      <c r="F2963" s="47" t="str">
        <f t="shared" si="252"/>
        <v>03.09.101-6</v>
      </c>
      <c r="G2963" s="37" t="s">
        <v>3034</v>
      </c>
      <c r="H2963" s="37">
        <v>742</v>
      </c>
    </row>
    <row r="2964" spans="1:8" x14ac:dyDescent="0.3">
      <c r="A2964" s="34" t="str">
        <f>+LEFT(Tabla3[[#This Row],[id_detalle]],2)</f>
        <v>03</v>
      </c>
      <c r="B2964" s="46" t="str">
        <f>VLOOKUP((LEFT(Tabla3[[#This Row],[id_detalle]],2)),id_rubro[[id]:[Rubro]],2,0)</f>
        <v>PRODUCTOS INDUSTRIALES Y RELACIONADOS</v>
      </c>
      <c r="C2964" s="36" t="s">
        <v>604</v>
      </c>
      <c r="D2964" s="45" t="str">
        <f>+Tabla3[[#This Row],[id_detalle]]&amp;" "&amp;VLOOKUP(Tabla3[[#This Row],[id_detalle]],rubro_detalle[[Código]:[Rubro Detalle]],2,0)</f>
        <v>03.09.101 Aceites y Grasas Lubricantes</v>
      </c>
      <c r="E2964" s="33">
        <f t="shared" ref="E2964:E2969" si="253">+IF(D2964=D2963,E2963+1,1)</f>
        <v>7</v>
      </c>
      <c r="F2964" s="47" t="str">
        <f t="shared" ref="F2964:F2969" si="254">+LEFT(D2964,9)&amp;"-"&amp;E2964</f>
        <v>03.09.101-7</v>
      </c>
      <c r="G2964" s="37" t="s">
        <v>4471</v>
      </c>
      <c r="H2964" s="37">
        <v>747</v>
      </c>
    </row>
    <row r="2965" spans="1:8" x14ac:dyDescent="0.3">
      <c r="A2965" s="34" t="str">
        <f>+LEFT(Tabla3[[#This Row],[id_detalle]],2)</f>
        <v>03</v>
      </c>
      <c r="B2965" s="46" t="str">
        <f>VLOOKUP((LEFT(Tabla3[[#This Row],[id_detalle]],2)),id_rubro[[id]:[Rubro]],2,0)</f>
        <v>PRODUCTOS INDUSTRIALES Y RELACIONADOS</v>
      </c>
      <c r="C2965" s="36" t="s">
        <v>604</v>
      </c>
      <c r="D2965" s="45" t="str">
        <f>+Tabla3[[#This Row],[id_detalle]]&amp;" "&amp;VLOOKUP(Tabla3[[#This Row],[id_detalle]],rubro_detalle[[Código]:[Rubro Detalle]],2,0)</f>
        <v>03.09.101 Aceites y Grasas Lubricantes</v>
      </c>
      <c r="E2965" s="33">
        <f t="shared" si="253"/>
        <v>8</v>
      </c>
      <c r="F2965" s="47" t="str">
        <f t="shared" si="254"/>
        <v>03.09.101-8</v>
      </c>
      <c r="G2965" s="37" t="s">
        <v>4472</v>
      </c>
      <c r="H2965" s="37">
        <v>799</v>
      </c>
    </row>
    <row r="2966" spans="1:8" x14ac:dyDescent="0.3">
      <c r="A2966" s="34" t="str">
        <f>+LEFT(Tabla3[[#This Row],[id_detalle]],2)</f>
        <v>03</v>
      </c>
      <c r="B2966" s="46" t="str">
        <f>VLOOKUP((LEFT(Tabla3[[#This Row],[id_detalle]],2)),id_rubro[[id]:[Rubro]],2,0)</f>
        <v>PRODUCTOS INDUSTRIALES Y RELACIONADOS</v>
      </c>
      <c r="C2966" s="36" t="s">
        <v>604</v>
      </c>
      <c r="D2966" s="45" t="str">
        <f>+Tabla3[[#This Row],[id_detalle]]&amp;" "&amp;VLOOKUP(Tabla3[[#This Row],[id_detalle]],rubro_detalle[[Código]:[Rubro Detalle]],2,0)</f>
        <v>03.09.101 Aceites y Grasas Lubricantes</v>
      </c>
      <c r="E2966" s="33">
        <f t="shared" si="253"/>
        <v>9</v>
      </c>
      <c r="F2966" s="47" t="str">
        <f t="shared" si="254"/>
        <v>03.09.101-9</v>
      </c>
      <c r="G2966" s="37" t="s">
        <v>4473</v>
      </c>
      <c r="H2966" s="37">
        <v>806</v>
      </c>
    </row>
    <row r="2967" spans="1:8" x14ac:dyDescent="0.3">
      <c r="A2967" s="34" t="str">
        <f>+LEFT(Tabla3[[#This Row],[id_detalle]],2)</f>
        <v>03</v>
      </c>
      <c r="B2967" s="46" t="str">
        <f>VLOOKUP((LEFT(Tabla3[[#This Row],[id_detalle]],2)),id_rubro[[id]:[Rubro]],2,0)</f>
        <v>PRODUCTOS INDUSTRIALES Y RELACIONADOS</v>
      </c>
      <c r="C2967" s="36" t="s">
        <v>602</v>
      </c>
      <c r="D2967" s="45" t="str">
        <f>+Tabla3[[#This Row],[id_detalle]]&amp;" "&amp;VLOOKUP(Tabla3[[#This Row],[id_detalle]],rubro_detalle[[Código]:[Rubro Detalle]],2,0)</f>
        <v>03.09.121 Acrílicos</v>
      </c>
      <c r="E2967" s="33">
        <f t="shared" si="253"/>
        <v>1</v>
      </c>
      <c r="F2967" s="47" t="str">
        <f t="shared" si="254"/>
        <v>03.09.121-1</v>
      </c>
      <c r="G2967" s="37" t="s">
        <v>4474</v>
      </c>
      <c r="H2967" s="37">
        <v>162</v>
      </c>
    </row>
    <row r="2968" spans="1:8" x14ac:dyDescent="0.3">
      <c r="A2968" s="34" t="str">
        <f>+LEFT(Tabla3[[#This Row],[id_detalle]],2)</f>
        <v>03</v>
      </c>
      <c r="B2968" s="46" t="str">
        <f>VLOOKUP((LEFT(Tabla3[[#This Row],[id_detalle]],2)),id_rubro[[id]:[Rubro]],2,0)</f>
        <v>PRODUCTOS INDUSTRIALES Y RELACIONADOS</v>
      </c>
      <c r="C2968" s="36" t="s">
        <v>602</v>
      </c>
      <c r="D2968" s="45" t="str">
        <f>+Tabla3[[#This Row],[id_detalle]]&amp;" "&amp;VLOOKUP(Tabla3[[#This Row],[id_detalle]],rubro_detalle[[Código]:[Rubro Detalle]],2,0)</f>
        <v>03.09.121 Acrílicos</v>
      </c>
      <c r="E2968" s="33">
        <f t="shared" si="253"/>
        <v>2</v>
      </c>
      <c r="F2968" s="47" t="str">
        <f t="shared" si="254"/>
        <v>03.09.121-2</v>
      </c>
      <c r="G2968" s="37" t="s">
        <v>3741</v>
      </c>
      <c r="H2968" s="37">
        <v>162</v>
      </c>
    </row>
    <row r="2969" spans="1:8" x14ac:dyDescent="0.3">
      <c r="A2969" s="34" t="str">
        <f>+LEFT(Tabla3[[#This Row],[id_detalle]],2)</f>
        <v>03</v>
      </c>
      <c r="B2969" s="46" t="str">
        <f>VLOOKUP((LEFT(Tabla3[[#This Row],[id_detalle]],2)),id_rubro[[id]:[Rubro]],2,0)</f>
        <v>PRODUCTOS INDUSTRIALES Y RELACIONADOS</v>
      </c>
      <c r="C2969" s="36" t="s">
        <v>602</v>
      </c>
      <c r="D2969" s="45" t="str">
        <f>+Tabla3[[#This Row],[id_detalle]]&amp;" "&amp;VLOOKUP(Tabla3[[#This Row],[id_detalle]],rubro_detalle[[Código]:[Rubro Detalle]],2,0)</f>
        <v>03.09.121 Acrílicos</v>
      </c>
      <c r="E2969" s="33">
        <f t="shared" si="253"/>
        <v>3</v>
      </c>
      <c r="F2969" s="47" t="str">
        <f t="shared" si="254"/>
        <v>03.09.121-3</v>
      </c>
      <c r="G2969" s="37" t="s">
        <v>3912</v>
      </c>
      <c r="H2969" s="37">
        <v>162</v>
      </c>
    </row>
    <row r="2970" spans="1:8" x14ac:dyDescent="0.3">
      <c r="A2970" s="34" t="str">
        <f>+LEFT(Tabla3[[#This Row],[id_detalle]],2)</f>
        <v>03</v>
      </c>
      <c r="B2970" s="46" t="str">
        <f>VLOOKUP((LEFT(Tabla3[[#This Row],[id_detalle]],2)),id_rubro[[id]:[Rubro]],2,0)</f>
        <v>PRODUCTOS INDUSTRIALES Y RELACIONADOS</v>
      </c>
      <c r="C2970" s="36" t="s">
        <v>602</v>
      </c>
      <c r="D2970" s="45" t="str">
        <f>+Tabla3[[#This Row],[id_detalle]]&amp;" "&amp;VLOOKUP(Tabla3[[#This Row],[id_detalle]],rubro_detalle[[Código]:[Rubro Detalle]],2,0)</f>
        <v>03.09.121 Acrílicos</v>
      </c>
      <c r="E2970" s="33">
        <f t="shared" ref="E2970:E2972" si="255">+IF(D2970=D2969,E2969+1,1)</f>
        <v>4</v>
      </c>
      <c r="F2970" s="47" t="str">
        <f t="shared" ref="F2970:F2972" si="256">+LEFT(D2970,9)&amp;"-"&amp;E2970</f>
        <v>03.09.121-4</v>
      </c>
      <c r="G2970" s="37" t="s">
        <v>4475</v>
      </c>
      <c r="H2970" s="37">
        <v>519</v>
      </c>
    </row>
    <row r="2971" spans="1:8" x14ac:dyDescent="0.3">
      <c r="A2971" s="34" t="str">
        <f>+LEFT(Tabla3[[#This Row],[id_detalle]],2)</f>
        <v>03</v>
      </c>
      <c r="B2971" s="46" t="str">
        <f>VLOOKUP((LEFT(Tabla3[[#This Row],[id_detalle]],2)),id_rubro[[id]:[Rubro]],2,0)</f>
        <v>PRODUCTOS INDUSTRIALES Y RELACIONADOS</v>
      </c>
      <c r="C2971" s="36" t="s">
        <v>602</v>
      </c>
      <c r="D2971" s="45" t="str">
        <f>+Tabla3[[#This Row],[id_detalle]]&amp;" "&amp;VLOOKUP(Tabla3[[#This Row],[id_detalle]],rubro_detalle[[Código]:[Rubro Detalle]],2,0)</f>
        <v>03.09.121 Acrílicos</v>
      </c>
      <c r="E2971" s="33">
        <f t="shared" si="255"/>
        <v>5</v>
      </c>
      <c r="F2971" s="47" t="str">
        <f t="shared" si="256"/>
        <v>03.09.121-5</v>
      </c>
      <c r="G2971" s="37" t="s">
        <v>2412</v>
      </c>
      <c r="H2971" s="37">
        <v>741</v>
      </c>
    </row>
    <row r="2972" spans="1:8" x14ac:dyDescent="0.3">
      <c r="A2972" s="34" t="str">
        <f>+LEFT(Tabla3[[#This Row],[id_detalle]],2)</f>
        <v>03</v>
      </c>
      <c r="B2972" s="46" t="str">
        <f>VLOOKUP((LEFT(Tabla3[[#This Row],[id_detalle]],2)),id_rubro[[id]:[Rubro]],2,0)</f>
        <v>PRODUCTOS INDUSTRIALES Y RELACIONADOS</v>
      </c>
      <c r="C2972" s="36" t="s">
        <v>602</v>
      </c>
      <c r="D2972" s="45" t="str">
        <f>+Tabla3[[#This Row],[id_detalle]]&amp;" "&amp;VLOOKUP(Tabla3[[#This Row],[id_detalle]],rubro_detalle[[Código]:[Rubro Detalle]],2,0)</f>
        <v>03.09.121 Acrílicos</v>
      </c>
      <c r="E2972" s="33">
        <f t="shared" si="255"/>
        <v>6</v>
      </c>
      <c r="F2972" s="47" t="str">
        <f t="shared" si="256"/>
        <v>03.09.121-6</v>
      </c>
      <c r="G2972" s="37" t="s">
        <v>4476</v>
      </c>
      <c r="H2972" s="37">
        <v>833</v>
      </c>
    </row>
    <row r="2973" spans="1:8" x14ac:dyDescent="0.3">
      <c r="A2973" s="34" t="str">
        <f>+LEFT(Tabla3[[#This Row],[id_detalle]],2)</f>
        <v>03</v>
      </c>
      <c r="B2973" s="46" t="str">
        <f>VLOOKUP((LEFT(Tabla3[[#This Row],[id_detalle]],2)),id_rubro[[id]:[Rubro]],2,0)</f>
        <v>PRODUCTOS INDUSTRIALES Y RELACIONADOS</v>
      </c>
      <c r="C2973" s="36" t="s">
        <v>606</v>
      </c>
      <c r="D2973" s="45" t="str">
        <f>+Tabla3[[#This Row],[id_detalle]]&amp;" "&amp;VLOOKUP(Tabla3[[#This Row],[id_detalle]],rubro_detalle[[Código]:[Rubro Detalle]],2,0)</f>
        <v>03.09.141 Artículos de Goma , Caucho y Similares</v>
      </c>
      <c r="E2973" s="33">
        <f>+IF(D2973=D2972,E2972+1,1)</f>
        <v>1</v>
      </c>
      <c r="F2973" s="47" t="str">
        <f>+LEFT(D2973,9)&amp;"-"&amp;E2973</f>
        <v>03.09.141-1</v>
      </c>
      <c r="G2973" s="37" t="s">
        <v>4477</v>
      </c>
      <c r="H2973" s="37">
        <v>260</v>
      </c>
    </row>
    <row r="2974" spans="1:8" x14ac:dyDescent="0.3">
      <c r="A2974" s="34" t="str">
        <f>+LEFT(Tabla3[[#This Row],[id_detalle]],2)</f>
        <v>03</v>
      </c>
      <c r="B2974" s="46" t="str">
        <f>VLOOKUP((LEFT(Tabla3[[#This Row],[id_detalle]],2)),id_rubro[[id]:[Rubro]],2,0)</f>
        <v>PRODUCTOS INDUSTRIALES Y RELACIONADOS</v>
      </c>
      <c r="C2974" s="36" t="s">
        <v>606</v>
      </c>
      <c r="D2974" s="45" t="str">
        <f>+Tabla3[[#This Row],[id_detalle]]&amp;" "&amp;VLOOKUP(Tabla3[[#This Row],[id_detalle]],rubro_detalle[[Código]:[Rubro Detalle]],2,0)</f>
        <v>03.09.141 Artículos de Goma , Caucho y Similares</v>
      </c>
      <c r="E2974" s="33">
        <f>+IF(D2974=D2973,E2973+1,1)</f>
        <v>2</v>
      </c>
      <c r="F2974" s="47" t="str">
        <f>+LEFT(D2974,9)&amp;"-"&amp;E2974</f>
        <v>03.09.141-2</v>
      </c>
      <c r="G2974" s="37" t="s">
        <v>4478</v>
      </c>
      <c r="H2974" s="37">
        <v>276</v>
      </c>
    </row>
    <row r="2975" spans="1:8" x14ac:dyDescent="0.3">
      <c r="A2975" s="34" t="str">
        <f>+LEFT(Tabla3[[#This Row],[id_detalle]],2)</f>
        <v>03</v>
      </c>
      <c r="B2975" s="46" t="str">
        <f>VLOOKUP((LEFT(Tabla3[[#This Row],[id_detalle]],2)),id_rubro[[id]:[Rubro]],2,0)</f>
        <v>PRODUCTOS INDUSTRIALES Y RELACIONADOS</v>
      </c>
      <c r="C2975" s="36" t="s">
        <v>606</v>
      </c>
      <c r="D2975" s="45" t="str">
        <f>+Tabla3[[#This Row],[id_detalle]]&amp;" "&amp;VLOOKUP(Tabla3[[#This Row],[id_detalle]],rubro_detalle[[Código]:[Rubro Detalle]],2,0)</f>
        <v>03.09.141 Artículos de Goma , Caucho y Similares</v>
      </c>
      <c r="E2975" s="33">
        <f>+IF(D2975=D2974,E2974+1,1)</f>
        <v>3</v>
      </c>
      <c r="F2975" s="47" t="str">
        <f>+LEFT(D2975,9)&amp;"-"&amp;E2975</f>
        <v>03.09.141-3</v>
      </c>
      <c r="G2975" s="37" t="s">
        <v>4479</v>
      </c>
      <c r="H2975" s="37">
        <v>290</v>
      </c>
    </row>
    <row r="2976" spans="1:8" x14ac:dyDescent="0.3">
      <c r="A2976" s="34" t="str">
        <f>+LEFT(Tabla3[[#This Row],[id_detalle]],2)</f>
        <v>03</v>
      </c>
      <c r="B2976" s="46" t="str">
        <f>VLOOKUP((LEFT(Tabla3[[#This Row],[id_detalle]],2)),id_rubro[[id]:[Rubro]],2,0)</f>
        <v>PRODUCTOS INDUSTRIALES Y RELACIONADOS</v>
      </c>
      <c r="C2976" s="36" t="s">
        <v>606</v>
      </c>
      <c r="D2976" s="45" t="str">
        <f>+Tabla3[[#This Row],[id_detalle]]&amp;" "&amp;VLOOKUP(Tabla3[[#This Row],[id_detalle]],rubro_detalle[[Código]:[Rubro Detalle]],2,0)</f>
        <v>03.09.141 Artículos de Goma , Caucho y Similares</v>
      </c>
      <c r="E2976" s="33">
        <f t="shared" ref="E2976:E2978" si="257">+IF(D2976=D2975,E2975+1,1)</f>
        <v>4</v>
      </c>
      <c r="F2976" s="47" t="str">
        <f t="shared" ref="F2976:F2978" si="258">+LEFT(D2976,9)&amp;"-"&amp;E2976</f>
        <v>03.09.141-4</v>
      </c>
      <c r="G2976" s="37" t="s">
        <v>4480</v>
      </c>
      <c r="H2976" s="37">
        <v>401</v>
      </c>
    </row>
    <row r="2977" spans="1:8" x14ac:dyDescent="0.3">
      <c r="A2977" s="34" t="str">
        <f>+LEFT(Tabla3[[#This Row],[id_detalle]],2)</f>
        <v>03</v>
      </c>
      <c r="B2977" s="46" t="str">
        <f>VLOOKUP((LEFT(Tabla3[[#This Row],[id_detalle]],2)),id_rubro[[id]:[Rubro]],2,0)</f>
        <v>PRODUCTOS INDUSTRIALES Y RELACIONADOS</v>
      </c>
      <c r="C2977" s="36" t="s">
        <v>606</v>
      </c>
      <c r="D2977" s="45" t="str">
        <f>+Tabla3[[#This Row],[id_detalle]]&amp;" "&amp;VLOOKUP(Tabla3[[#This Row],[id_detalle]],rubro_detalle[[Código]:[Rubro Detalle]],2,0)</f>
        <v>03.09.141 Artículos de Goma , Caucho y Similares</v>
      </c>
      <c r="E2977" s="33">
        <f t="shared" si="257"/>
        <v>5</v>
      </c>
      <c r="F2977" s="47" t="str">
        <f t="shared" si="258"/>
        <v>03.09.141-5</v>
      </c>
      <c r="G2977" s="37" t="s">
        <v>4481</v>
      </c>
      <c r="H2977" s="37">
        <v>451</v>
      </c>
    </row>
    <row r="2978" spans="1:8" x14ac:dyDescent="0.3">
      <c r="A2978" s="34" t="str">
        <f>+LEFT(Tabla3[[#This Row],[id_detalle]],2)</f>
        <v>03</v>
      </c>
      <c r="B2978" s="46" t="str">
        <f>VLOOKUP((LEFT(Tabla3[[#This Row],[id_detalle]],2)),id_rubro[[id]:[Rubro]],2,0)</f>
        <v>PRODUCTOS INDUSTRIALES Y RELACIONADOS</v>
      </c>
      <c r="C2978" s="36" t="s">
        <v>606</v>
      </c>
      <c r="D2978" s="45" t="str">
        <f>+Tabla3[[#This Row],[id_detalle]]&amp;" "&amp;VLOOKUP(Tabla3[[#This Row],[id_detalle]],rubro_detalle[[Código]:[Rubro Detalle]],2,0)</f>
        <v>03.09.141 Artículos de Goma , Caucho y Similares</v>
      </c>
      <c r="E2978" s="33">
        <f t="shared" si="257"/>
        <v>6</v>
      </c>
      <c r="F2978" s="47" t="str">
        <f t="shared" si="258"/>
        <v>03.09.141-6</v>
      </c>
      <c r="G2978" s="37" t="s">
        <v>3707</v>
      </c>
      <c r="H2978" s="37">
        <v>532</v>
      </c>
    </row>
    <row r="2979" spans="1:8" x14ac:dyDescent="0.3">
      <c r="A2979" s="34" t="str">
        <f>+LEFT(Tabla3[[#This Row],[id_detalle]],2)</f>
        <v>03</v>
      </c>
      <c r="B2979" s="46" t="str">
        <f>VLOOKUP((LEFT(Tabla3[[#This Row],[id_detalle]],2)),id_rubro[[id]:[Rubro]],2,0)</f>
        <v>PRODUCTOS INDUSTRIALES Y RELACIONADOS</v>
      </c>
      <c r="C2979" s="36" t="s">
        <v>606</v>
      </c>
      <c r="D2979" s="45" t="str">
        <f>+Tabla3[[#This Row],[id_detalle]]&amp;" "&amp;VLOOKUP(Tabla3[[#This Row],[id_detalle]],rubro_detalle[[Código]:[Rubro Detalle]],2,0)</f>
        <v>03.09.141 Artículos de Goma , Caucho y Similares</v>
      </c>
      <c r="E2979" s="33">
        <f t="shared" ref="E2979:E2984" si="259">+IF(D2979=D2978,E2978+1,1)</f>
        <v>7</v>
      </c>
      <c r="F2979" s="47" t="str">
        <f t="shared" ref="F2979:F2984" si="260">+LEFT(D2979,9)&amp;"-"&amp;E2979</f>
        <v>03.09.141-7</v>
      </c>
      <c r="G2979" s="37" t="s">
        <v>4482</v>
      </c>
      <c r="H2979" s="37">
        <v>535</v>
      </c>
    </row>
    <row r="2980" spans="1:8" x14ac:dyDescent="0.3">
      <c r="A2980" s="34" t="str">
        <f>+LEFT(Tabla3[[#This Row],[id_detalle]],2)</f>
        <v>03</v>
      </c>
      <c r="B2980" s="46" t="str">
        <f>VLOOKUP((LEFT(Tabla3[[#This Row],[id_detalle]],2)),id_rubro[[id]:[Rubro]],2,0)</f>
        <v>PRODUCTOS INDUSTRIALES Y RELACIONADOS</v>
      </c>
      <c r="C2980" s="36" t="s">
        <v>606</v>
      </c>
      <c r="D2980" s="45" t="str">
        <f>+Tabla3[[#This Row],[id_detalle]]&amp;" "&amp;VLOOKUP(Tabla3[[#This Row],[id_detalle]],rubro_detalle[[Código]:[Rubro Detalle]],2,0)</f>
        <v>03.09.141 Artículos de Goma , Caucho y Similares</v>
      </c>
      <c r="E2980" s="33">
        <f t="shared" si="259"/>
        <v>8</v>
      </c>
      <c r="F2980" s="47" t="str">
        <f t="shared" si="260"/>
        <v>03.09.141-8</v>
      </c>
      <c r="G2980" s="37" t="s">
        <v>4483</v>
      </c>
      <c r="H2980" s="37">
        <v>590</v>
      </c>
    </row>
    <row r="2981" spans="1:8" x14ac:dyDescent="0.3">
      <c r="A2981" s="34" t="str">
        <f>+LEFT(Tabla3[[#This Row],[id_detalle]],2)</f>
        <v>03</v>
      </c>
      <c r="B2981" s="46" t="str">
        <f>VLOOKUP((LEFT(Tabla3[[#This Row],[id_detalle]],2)),id_rubro[[id]:[Rubro]],2,0)</f>
        <v>PRODUCTOS INDUSTRIALES Y RELACIONADOS</v>
      </c>
      <c r="C2981" s="36" t="s">
        <v>606</v>
      </c>
      <c r="D2981" s="45" t="str">
        <f>+Tabla3[[#This Row],[id_detalle]]&amp;" "&amp;VLOOKUP(Tabla3[[#This Row],[id_detalle]],rubro_detalle[[Código]:[Rubro Detalle]],2,0)</f>
        <v>03.09.141 Artículos de Goma , Caucho y Similares</v>
      </c>
      <c r="E2981" s="33">
        <f t="shared" si="259"/>
        <v>9</v>
      </c>
      <c r="F2981" s="47" t="str">
        <f t="shared" si="260"/>
        <v>03.09.141-9</v>
      </c>
      <c r="G2981" s="37" t="s">
        <v>4484</v>
      </c>
      <c r="H2981" s="37">
        <v>591</v>
      </c>
    </row>
    <row r="2982" spans="1:8" x14ac:dyDescent="0.3">
      <c r="A2982" s="34" t="str">
        <f>+LEFT(Tabla3[[#This Row],[id_detalle]],2)</f>
        <v>03</v>
      </c>
      <c r="B2982" s="46" t="str">
        <f>VLOOKUP((LEFT(Tabla3[[#This Row],[id_detalle]],2)),id_rubro[[id]:[Rubro]],2,0)</f>
        <v>PRODUCTOS INDUSTRIALES Y RELACIONADOS</v>
      </c>
      <c r="C2982" s="36" t="s">
        <v>606</v>
      </c>
      <c r="D2982" s="45" t="str">
        <f>+Tabla3[[#This Row],[id_detalle]]&amp;" "&amp;VLOOKUP(Tabla3[[#This Row],[id_detalle]],rubro_detalle[[Código]:[Rubro Detalle]],2,0)</f>
        <v>03.09.141 Artículos de Goma , Caucho y Similares</v>
      </c>
      <c r="E2982" s="33">
        <f t="shared" si="259"/>
        <v>10</v>
      </c>
      <c r="F2982" s="47" t="str">
        <f t="shared" si="260"/>
        <v>03.09.141-10</v>
      </c>
      <c r="G2982" s="37" t="s">
        <v>4485</v>
      </c>
      <c r="H2982" s="37">
        <v>601</v>
      </c>
    </row>
    <row r="2983" spans="1:8" x14ac:dyDescent="0.3">
      <c r="A2983" s="34" t="str">
        <f>+LEFT(Tabla3[[#This Row],[id_detalle]],2)</f>
        <v>03</v>
      </c>
      <c r="B2983" s="46" t="str">
        <f>VLOOKUP((LEFT(Tabla3[[#This Row],[id_detalle]],2)),id_rubro[[id]:[Rubro]],2,0)</f>
        <v>PRODUCTOS INDUSTRIALES Y RELACIONADOS</v>
      </c>
      <c r="C2983" s="36" t="s">
        <v>606</v>
      </c>
      <c r="D2983" s="45" t="str">
        <f>+Tabla3[[#This Row],[id_detalle]]&amp;" "&amp;VLOOKUP(Tabla3[[#This Row],[id_detalle]],rubro_detalle[[Código]:[Rubro Detalle]],2,0)</f>
        <v>03.09.141 Artículos de Goma , Caucho y Similares</v>
      </c>
      <c r="E2983" s="33">
        <f t="shared" si="259"/>
        <v>11</v>
      </c>
      <c r="F2983" s="47" t="str">
        <f t="shared" si="260"/>
        <v>03.09.141-11</v>
      </c>
      <c r="G2983" s="37" t="s">
        <v>4486</v>
      </c>
      <c r="H2983" s="37">
        <v>621</v>
      </c>
    </row>
    <row r="2984" spans="1:8" x14ac:dyDescent="0.3">
      <c r="A2984" s="34" t="str">
        <f>+LEFT(Tabla3[[#This Row],[id_detalle]],2)</f>
        <v>03</v>
      </c>
      <c r="B2984" s="46" t="str">
        <f>VLOOKUP((LEFT(Tabla3[[#This Row],[id_detalle]],2)),id_rubro[[id]:[Rubro]],2,0)</f>
        <v>PRODUCTOS INDUSTRIALES Y RELACIONADOS</v>
      </c>
      <c r="C2984" s="36" t="s">
        <v>606</v>
      </c>
      <c r="D2984" s="45" t="str">
        <f>+Tabla3[[#This Row],[id_detalle]]&amp;" "&amp;VLOOKUP(Tabla3[[#This Row],[id_detalle]],rubro_detalle[[Código]:[Rubro Detalle]],2,0)</f>
        <v>03.09.141 Artículos de Goma , Caucho y Similares</v>
      </c>
      <c r="E2984" s="33">
        <f t="shared" si="259"/>
        <v>12</v>
      </c>
      <c r="F2984" s="47" t="str">
        <f t="shared" si="260"/>
        <v>03.09.141-12</v>
      </c>
      <c r="G2984" s="37" t="s">
        <v>4487</v>
      </c>
      <c r="H2984" s="37">
        <v>712</v>
      </c>
    </row>
    <row r="2985" spans="1:8" x14ac:dyDescent="0.3">
      <c r="A2985" s="34" t="str">
        <f>+LEFT(Tabla3[[#This Row],[id_detalle]],2)</f>
        <v>03</v>
      </c>
      <c r="B2985" s="46" t="str">
        <f>VLOOKUP((LEFT(Tabla3[[#This Row],[id_detalle]],2)),id_rubro[[id]:[Rubro]],2,0)</f>
        <v>PRODUCTOS INDUSTRIALES Y RELACIONADOS</v>
      </c>
      <c r="C2985" s="36" t="s">
        <v>606</v>
      </c>
      <c r="D2985" s="45" t="str">
        <f>+Tabla3[[#This Row],[id_detalle]]&amp;" "&amp;VLOOKUP(Tabla3[[#This Row],[id_detalle]],rubro_detalle[[Código]:[Rubro Detalle]],2,0)</f>
        <v>03.09.141 Artículos de Goma , Caucho y Similares</v>
      </c>
      <c r="E2985" s="33">
        <f t="shared" ref="E2985:E2994" si="261">+IF(D2985=D2984,E2984+1,1)</f>
        <v>13</v>
      </c>
      <c r="F2985" s="47" t="str">
        <f t="shared" ref="F2985:F2994" si="262">+LEFT(D2985,9)&amp;"-"&amp;E2985</f>
        <v>03.09.141-13</v>
      </c>
      <c r="G2985" s="37" t="s">
        <v>4488</v>
      </c>
      <c r="H2985" s="37">
        <v>713</v>
      </c>
    </row>
    <row r="2986" spans="1:8" x14ac:dyDescent="0.3">
      <c r="A2986" s="34" t="str">
        <f>+LEFT(Tabla3[[#This Row],[id_detalle]],2)</f>
        <v>03</v>
      </c>
      <c r="B2986" s="46" t="str">
        <f>VLOOKUP((LEFT(Tabla3[[#This Row],[id_detalle]],2)),id_rubro[[id]:[Rubro]],2,0)</f>
        <v>PRODUCTOS INDUSTRIALES Y RELACIONADOS</v>
      </c>
      <c r="C2986" s="36" t="s">
        <v>606</v>
      </c>
      <c r="D2986" s="45" t="str">
        <f>+Tabla3[[#This Row],[id_detalle]]&amp;" "&amp;VLOOKUP(Tabla3[[#This Row],[id_detalle]],rubro_detalle[[Código]:[Rubro Detalle]],2,0)</f>
        <v>03.09.141 Artículos de Goma , Caucho y Similares</v>
      </c>
      <c r="E2986" s="33">
        <f t="shared" si="261"/>
        <v>14</v>
      </c>
      <c r="F2986" s="47" t="str">
        <f t="shared" si="262"/>
        <v>03.09.141-14</v>
      </c>
      <c r="G2986" s="37" t="s">
        <v>4489</v>
      </c>
      <c r="H2986" s="37">
        <v>793</v>
      </c>
    </row>
    <row r="2987" spans="1:8" x14ac:dyDescent="0.3">
      <c r="A2987" s="34" t="str">
        <f>+LEFT(Tabla3[[#This Row],[id_detalle]],2)</f>
        <v>03</v>
      </c>
      <c r="B2987" s="46" t="str">
        <f>VLOOKUP((LEFT(Tabla3[[#This Row],[id_detalle]],2)),id_rubro[[id]:[Rubro]],2,0)</f>
        <v>PRODUCTOS INDUSTRIALES Y RELACIONADOS</v>
      </c>
      <c r="C2987" s="36" t="s">
        <v>606</v>
      </c>
      <c r="D2987" s="45" t="str">
        <f>+Tabla3[[#This Row],[id_detalle]]&amp;" "&amp;VLOOKUP(Tabla3[[#This Row],[id_detalle]],rubro_detalle[[Código]:[Rubro Detalle]],2,0)</f>
        <v>03.09.141 Artículos de Goma , Caucho y Similares</v>
      </c>
      <c r="E2987" s="33">
        <f t="shared" si="261"/>
        <v>15</v>
      </c>
      <c r="F2987" s="47" t="str">
        <f t="shared" si="262"/>
        <v>03.09.141-15</v>
      </c>
      <c r="G2987" s="37" t="s">
        <v>4490</v>
      </c>
      <c r="H2987" s="37">
        <v>793</v>
      </c>
    </row>
    <row r="2988" spans="1:8" x14ac:dyDescent="0.3">
      <c r="A2988" s="34" t="str">
        <f>+LEFT(Tabla3[[#This Row],[id_detalle]],2)</f>
        <v>03</v>
      </c>
      <c r="B2988" s="46" t="str">
        <f>VLOOKUP((LEFT(Tabla3[[#This Row],[id_detalle]],2)),id_rubro[[id]:[Rubro]],2,0)</f>
        <v>PRODUCTOS INDUSTRIALES Y RELACIONADOS</v>
      </c>
      <c r="C2988" s="36" t="s">
        <v>606</v>
      </c>
      <c r="D2988" s="45" t="str">
        <f>+Tabla3[[#This Row],[id_detalle]]&amp;" "&amp;VLOOKUP(Tabla3[[#This Row],[id_detalle]],rubro_detalle[[Código]:[Rubro Detalle]],2,0)</f>
        <v>03.09.141 Artículos de Goma , Caucho y Similares</v>
      </c>
      <c r="E2988" s="33">
        <f t="shared" si="261"/>
        <v>16</v>
      </c>
      <c r="F2988" s="47" t="str">
        <f t="shared" si="262"/>
        <v>03.09.141-16</v>
      </c>
      <c r="G2988" s="37" t="s">
        <v>4491</v>
      </c>
      <c r="H2988" s="37">
        <v>812</v>
      </c>
    </row>
    <row r="2989" spans="1:8" x14ac:dyDescent="0.3">
      <c r="A2989" s="34" t="str">
        <f>+LEFT(Tabla3[[#This Row],[id_detalle]],2)</f>
        <v>03</v>
      </c>
      <c r="B2989" s="46" t="str">
        <f>VLOOKUP((LEFT(Tabla3[[#This Row],[id_detalle]],2)),id_rubro[[id]:[Rubro]],2,0)</f>
        <v>PRODUCTOS INDUSTRIALES Y RELACIONADOS</v>
      </c>
      <c r="C2989" s="36" t="s">
        <v>606</v>
      </c>
      <c r="D2989" s="45" t="str">
        <f>+Tabla3[[#This Row],[id_detalle]]&amp;" "&amp;VLOOKUP(Tabla3[[#This Row],[id_detalle]],rubro_detalle[[Código]:[Rubro Detalle]],2,0)</f>
        <v>03.09.141 Artículos de Goma , Caucho y Similares</v>
      </c>
      <c r="E2989" s="33">
        <f t="shared" si="261"/>
        <v>17</v>
      </c>
      <c r="F2989" s="47" t="str">
        <f t="shared" si="262"/>
        <v>03.09.141-17</v>
      </c>
      <c r="G2989" s="37" t="s">
        <v>4492</v>
      </c>
      <c r="H2989" s="37">
        <v>845</v>
      </c>
    </row>
    <row r="2990" spans="1:8" x14ac:dyDescent="0.3">
      <c r="A2990" s="34" t="str">
        <f>+LEFT(Tabla3[[#This Row],[id_detalle]],2)</f>
        <v>03</v>
      </c>
      <c r="B2990" s="46" t="str">
        <f>VLOOKUP((LEFT(Tabla3[[#This Row],[id_detalle]],2)),id_rubro[[id]:[Rubro]],2,0)</f>
        <v>PRODUCTOS INDUSTRIALES Y RELACIONADOS</v>
      </c>
      <c r="C2990" s="36" t="s">
        <v>606</v>
      </c>
      <c r="D2990" s="45" t="str">
        <f>+Tabla3[[#This Row],[id_detalle]]&amp;" "&amp;VLOOKUP(Tabla3[[#This Row],[id_detalle]],rubro_detalle[[Código]:[Rubro Detalle]],2,0)</f>
        <v>03.09.141 Artículos de Goma , Caucho y Similares</v>
      </c>
      <c r="E2990" s="33">
        <f t="shared" si="261"/>
        <v>18</v>
      </c>
      <c r="F2990" s="47" t="str">
        <f t="shared" si="262"/>
        <v>03.09.141-18</v>
      </c>
      <c r="G2990" s="37" t="s">
        <v>4493</v>
      </c>
      <c r="H2990" s="37">
        <v>848</v>
      </c>
    </row>
    <row r="2991" spans="1:8" x14ac:dyDescent="0.3">
      <c r="A2991" s="34" t="str">
        <f>+LEFT(Tabla3[[#This Row],[id_detalle]],2)</f>
        <v>03</v>
      </c>
      <c r="B2991" s="46" t="str">
        <f>VLOOKUP((LEFT(Tabla3[[#This Row],[id_detalle]],2)),id_rubro[[id]:[Rubro]],2,0)</f>
        <v>PRODUCTOS INDUSTRIALES Y RELACIONADOS</v>
      </c>
      <c r="C2991" s="36" t="s">
        <v>608</v>
      </c>
      <c r="D2991" s="45" t="str">
        <f>+Tabla3[[#This Row],[id_detalle]]&amp;" "&amp;VLOOKUP(Tabla3[[#This Row],[id_detalle]],rubro_detalle[[Código]:[Rubro Detalle]],2,0)</f>
        <v>03.09.151 Artículos de Plástico para Minería y Construcción</v>
      </c>
      <c r="E2991" s="33">
        <f t="shared" si="261"/>
        <v>1</v>
      </c>
      <c r="F2991" s="47" t="str">
        <f t="shared" si="262"/>
        <v>03.09.151-1</v>
      </c>
      <c r="G2991" s="37" t="s">
        <v>2730</v>
      </c>
      <c r="H2991" s="37">
        <v>201</v>
      </c>
    </row>
    <row r="2992" spans="1:8" x14ac:dyDescent="0.3">
      <c r="A2992" s="34" t="str">
        <f>+LEFT(Tabla3[[#This Row],[id_detalle]],2)</f>
        <v>03</v>
      </c>
      <c r="B2992" s="46" t="str">
        <f>VLOOKUP((LEFT(Tabla3[[#This Row],[id_detalle]],2)),id_rubro[[id]:[Rubro]],2,0)</f>
        <v>PRODUCTOS INDUSTRIALES Y RELACIONADOS</v>
      </c>
      <c r="C2992" s="36" t="s">
        <v>608</v>
      </c>
      <c r="D2992" s="45" t="str">
        <f>+Tabla3[[#This Row],[id_detalle]]&amp;" "&amp;VLOOKUP(Tabla3[[#This Row],[id_detalle]],rubro_detalle[[Código]:[Rubro Detalle]],2,0)</f>
        <v>03.09.151 Artículos de Plástico para Minería y Construcción</v>
      </c>
      <c r="E2992" s="33">
        <f t="shared" si="261"/>
        <v>2</v>
      </c>
      <c r="F2992" s="47" t="str">
        <f t="shared" si="262"/>
        <v>03.09.151-2</v>
      </c>
      <c r="G2992" s="37" t="s">
        <v>4494</v>
      </c>
      <c r="H2992" s="37">
        <v>533</v>
      </c>
    </row>
    <row r="2993" spans="1:8" x14ac:dyDescent="0.3">
      <c r="A2993" s="34" t="str">
        <f>+LEFT(Tabla3[[#This Row],[id_detalle]],2)</f>
        <v>03</v>
      </c>
      <c r="B2993" s="46" t="str">
        <f>VLOOKUP((LEFT(Tabla3[[#This Row],[id_detalle]],2)),id_rubro[[id]:[Rubro]],2,0)</f>
        <v>PRODUCTOS INDUSTRIALES Y RELACIONADOS</v>
      </c>
      <c r="C2993" s="36" t="s">
        <v>608</v>
      </c>
      <c r="D2993" s="45" t="str">
        <f>+Tabla3[[#This Row],[id_detalle]]&amp;" "&amp;VLOOKUP(Tabla3[[#This Row],[id_detalle]],rubro_detalle[[Código]:[Rubro Detalle]],2,0)</f>
        <v>03.09.151 Artículos de Plástico para Minería y Construcción</v>
      </c>
      <c r="E2993" s="33">
        <f t="shared" si="261"/>
        <v>3</v>
      </c>
      <c r="F2993" s="47" t="str">
        <f t="shared" si="262"/>
        <v>03.09.151-3</v>
      </c>
      <c r="G2993" s="37" t="s">
        <v>4233</v>
      </c>
      <c r="H2993" s="37">
        <v>645</v>
      </c>
    </row>
    <row r="2994" spans="1:8" x14ac:dyDescent="0.3">
      <c r="A2994" s="34" t="str">
        <f>+LEFT(Tabla3[[#This Row],[id_detalle]],2)</f>
        <v>03</v>
      </c>
      <c r="B2994" s="46" t="str">
        <f>VLOOKUP((LEFT(Tabla3[[#This Row],[id_detalle]],2)),id_rubro[[id]:[Rubro]],2,0)</f>
        <v>PRODUCTOS INDUSTRIALES Y RELACIONADOS</v>
      </c>
      <c r="C2994" s="36" t="s">
        <v>608</v>
      </c>
      <c r="D2994" s="45" t="str">
        <f>+Tabla3[[#This Row],[id_detalle]]&amp;" "&amp;VLOOKUP(Tabla3[[#This Row],[id_detalle]],rubro_detalle[[Código]:[Rubro Detalle]],2,0)</f>
        <v>03.09.151 Artículos de Plástico para Minería y Construcción</v>
      </c>
      <c r="E2994" s="33">
        <f t="shared" si="261"/>
        <v>4</v>
      </c>
      <c r="F2994" s="47" t="str">
        <f t="shared" si="262"/>
        <v>03.09.151-4</v>
      </c>
      <c r="G2994" s="37" t="s">
        <v>2412</v>
      </c>
      <c r="H2994" s="37">
        <v>741</v>
      </c>
    </row>
    <row r="2995" spans="1:8" x14ac:dyDescent="0.3">
      <c r="A2995" s="34" t="str">
        <f>+LEFT(Tabla3[[#This Row],[id_detalle]],2)</f>
        <v>03</v>
      </c>
      <c r="B2995" s="46" t="str">
        <f>VLOOKUP((LEFT(Tabla3[[#This Row],[id_detalle]],2)),id_rubro[[id]:[Rubro]],2,0)</f>
        <v>PRODUCTOS INDUSTRIALES Y RELACIONADOS</v>
      </c>
      <c r="C2995" s="36" t="s">
        <v>608</v>
      </c>
      <c r="D2995" s="45" t="str">
        <f>+Tabla3[[#This Row],[id_detalle]]&amp;" "&amp;VLOOKUP(Tabla3[[#This Row],[id_detalle]],rubro_detalle[[Código]:[Rubro Detalle]],2,0)</f>
        <v>03.09.151 Artículos de Plástico para Minería y Construcción</v>
      </c>
      <c r="E2995" s="33">
        <f t="shared" ref="E2995:E2998" si="263">+IF(D2995=D2994,E2994+1,1)</f>
        <v>5</v>
      </c>
      <c r="F2995" s="47" t="str">
        <f t="shared" ref="F2995:F2998" si="264">+LEFT(D2995,9)&amp;"-"&amp;E2995</f>
        <v>03.09.151-5</v>
      </c>
      <c r="G2995" s="37" t="s">
        <v>3034</v>
      </c>
      <c r="H2995" s="37">
        <v>742</v>
      </c>
    </row>
    <row r="2996" spans="1:8" x14ac:dyDescent="0.3">
      <c r="A2996" s="34" t="str">
        <f>+LEFT(Tabla3[[#This Row],[id_detalle]],2)</f>
        <v>03</v>
      </c>
      <c r="B2996" s="46" t="str">
        <f>VLOOKUP((LEFT(Tabla3[[#This Row],[id_detalle]],2)),id_rubro[[id]:[Rubro]],2,0)</f>
        <v>PRODUCTOS INDUSTRIALES Y RELACIONADOS</v>
      </c>
      <c r="C2996" s="36" t="s">
        <v>608</v>
      </c>
      <c r="D2996" s="45" t="str">
        <f>+Tabla3[[#This Row],[id_detalle]]&amp;" "&amp;VLOOKUP(Tabla3[[#This Row],[id_detalle]],rubro_detalle[[Código]:[Rubro Detalle]],2,0)</f>
        <v>03.09.151 Artículos de Plástico para Minería y Construcción</v>
      </c>
      <c r="E2996" s="33">
        <f t="shared" si="263"/>
        <v>6</v>
      </c>
      <c r="F2996" s="47" t="str">
        <f t="shared" si="264"/>
        <v>03.09.151-6</v>
      </c>
      <c r="G2996" s="37" t="s">
        <v>4489</v>
      </c>
      <c r="H2996" s="37">
        <v>793</v>
      </c>
    </row>
    <row r="2997" spans="1:8" x14ac:dyDescent="0.3">
      <c r="A2997" s="34" t="str">
        <f>+LEFT(Tabla3[[#This Row],[id_detalle]],2)</f>
        <v>03</v>
      </c>
      <c r="B2997" s="46" t="str">
        <f>VLOOKUP((LEFT(Tabla3[[#This Row],[id_detalle]],2)),id_rubro[[id]:[Rubro]],2,0)</f>
        <v>PRODUCTOS INDUSTRIALES Y RELACIONADOS</v>
      </c>
      <c r="C2997" s="36" t="s">
        <v>608</v>
      </c>
      <c r="D2997" s="45" t="str">
        <f>+Tabla3[[#This Row],[id_detalle]]&amp;" "&amp;VLOOKUP(Tabla3[[#This Row],[id_detalle]],rubro_detalle[[Código]:[Rubro Detalle]],2,0)</f>
        <v>03.09.151 Artículos de Plástico para Minería y Construcción</v>
      </c>
      <c r="E2997" s="33">
        <f t="shared" si="263"/>
        <v>7</v>
      </c>
      <c r="F2997" s="47" t="str">
        <f t="shared" si="264"/>
        <v>03.09.151-7</v>
      </c>
      <c r="G2997" s="37" t="s">
        <v>3043</v>
      </c>
      <c r="H2997" s="37">
        <v>815</v>
      </c>
    </row>
    <row r="2998" spans="1:8" x14ac:dyDescent="0.3">
      <c r="A2998" s="34" t="str">
        <f>+LEFT(Tabla3[[#This Row],[id_detalle]],2)</f>
        <v>03</v>
      </c>
      <c r="B2998" s="46" t="str">
        <f>VLOOKUP((LEFT(Tabla3[[#This Row],[id_detalle]],2)),id_rubro[[id]:[Rubro]],2,0)</f>
        <v>PRODUCTOS INDUSTRIALES Y RELACIONADOS</v>
      </c>
      <c r="C2998" s="36" t="s">
        <v>608</v>
      </c>
      <c r="D2998" s="45" t="str">
        <f>+Tabla3[[#This Row],[id_detalle]]&amp;" "&amp;VLOOKUP(Tabla3[[#This Row],[id_detalle]],rubro_detalle[[Código]:[Rubro Detalle]],2,0)</f>
        <v>03.09.151 Artículos de Plástico para Minería y Construcción</v>
      </c>
      <c r="E2998" s="33">
        <f t="shared" si="263"/>
        <v>8</v>
      </c>
      <c r="F2998" s="47" t="str">
        <f t="shared" si="264"/>
        <v>03.09.151-8</v>
      </c>
      <c r="G2998" s="37" t="s">
        <v>4495</v>
      </c>
      <c r="H2998" s="37">
        <v>834</v>
      </c>
    </row>
    <row r="2999" spans="1:8" x14ac:dyDescent="0.3">
      <c r="A2999" s="34" t="str">
        <f>+LEFT(Tabla3[[#This Row],[id_detalle]],2)</f>
        <v>03</v>
      </c>
      <c r="B2999" s="46" t="str">
        <f>VLOOKUP((LEFT(Tabla3[[#This Row],[id_detalle]],2)),id_rubro[[id]:[Rubro]],2,0)</f>
        <v>PRODUCTOS INDUSTRIALES Y RELACIONADOS</v>
      </c>
      <c r="C2999" s="36" t="s">
        <v>610</v>
      </c>
      <c r="D2999" s="45" t="str">
        <f>+Tabla3[[#This Row],[id_detalle]]&amp;" "&amp;VLOOKUP(Tabla3[[#This Row],[id_detalle]],rubro_detalle[[Código]:[Rubro Detalle]],2,0)</f>
        <v>03.09.161 Asfaltos</v>
      </c>
      <c r="E2999" s="33">
        <f t="shared" ref="E2999:E3008" si="265">+IF(D2999=D2998,E2998+1,1)</f>
        <v>1</v>
      </c>
      <c r="F2999" s="47" t="str">
        <f t="shared" ref="F2999:F3008" si="266">+LEFT(D2999,9)&amp;"-"&amp;E2999</f>
        <v>03.09.161-1</v>
      </c>
      <c r="G2999" s="37" t="s">
        <v>2730</v>
      </c>
      <c r="H2999" s="37">
        <v>201</v>
      </c>
    </row>
    <row r="3000" spans="1:8" x14ac:dyDescent="0.3">
      <c r="A3000" s="34" t="str">
        <f>+LEFT(Tabla3[[#This Row],[id_detalle]],2)</f>
        <v>03</v>
      </c>
      <c r="B3000" s="46" t="str">
        <f>VLOOKUP((LEFT(Tabla3[[#This Row],[id_detalle]],2)),id_rubro[[id]:[Rubro]],2,0)</f>
        <v>PRODUCTOS INDUSTRIALES Y RELACIONADOS</v>
      </c>
      <c r="C3000" s="36" t="s">
        <v>610</v>
      </c>
      <c r="D3000" s="45" t="str">
        <f>+Tabla3[[#This Row],[id_detalle]]&amp;" "&amp;VLOOKUP(Tabla3[[#This Row],[id_detalle]],rubro_detalle[[Código]:[Rubro Detalle]],2,0)</f>
        <v>03.09.161 Asfaltos</v>
      </c>
      <c r="E3000" s="33">
        <f t="shared" si="265"/>
        <v>2</v>
      </c>
      <c r="F3000" s="47" t="str">
        <f t="shared" si="266"/>
        <v>03.09.161-2</v>
      </c>
      <c r="G3000" s="38" t="s">
        <v>4496</v>
      </c>
      <c r="H3000" s="38">
        <v>247</v>
      </c>
    </row>
    <row r="3001" spans="1:8" x14ac:dyDescent="0.3">
      <c r="A3001" s="34" t="str">
        <f>+LEFT(Tabla3[[#This Row],[id_detalle]],2)</f>
        <v>03</v>
      </c>
      <c r="B3001" s="46" t="str">
        <f>VLOOKUP((LEFT(Tabla3[[#This Row],[id_detalle]],2)),id_rubro[[id]:[Rubro]],2,0)</f>
        <v>PRODUCTOS INDUSTRIALES Y RELACIONADOS</v>
      </c>
      <c r="C3001" s="36" t="s">
        <v>610</v>
      </c>
      <c r="D3001" s="45" t="str">
        <f>+Tabla3[[#This Row],[id_detalle]]&amp;" "&amp;VLOOKUP(Tabla3[[#This Row],[id_detalle]],rubro_detalle[[Código]:[Rubro Detalle]],2,0)</f>
        <v>03.09.161 Asfaltos</v>
      </c>
      <c r="E3001" s="33">
        <f t="shared" si="265"/>
        <v>3</v>
      </c>
      <c r="F3001" s="47" t="str">
        <f t="shared" si="266"/>
        <v>03.09.161-3</v>
      </c>
      <c r="G3001" s="37" t="s">
        <v>4497</v>
      </c>
      <c r="H3001" s="37">
        <v>344</v>
      </c>
    </row>
    <row r="3002" spans="1:8" x14ac:dyDescent="0.3">
      <c r="A3002" s="34" t="str">
        <f>+LEFT(Tabla3[[#This Row],[id_detalle]],2)</f>
        <v>03</v>
      </c>
      <c r="B3002" s="46" t="str">
        <f>VLOOKUP((LEFT(Tabla3[[#This Row],[id_detalle]],2)),id_rubro[[id]:[Rubro]],2,0)</f>
        <v>PRODUCTOS INDUSTRIALES Y RELACIONADOS</v>
      </c>
      <c r="C3002" s="36" t="s">
        <v>610</v>
      </c>
      <c r="D3002" s="45" t="str">
        <f>+Tabla3[[#This Row],[id_detalle]]&amp;" "&amp;VLOOKUP(Tabla3[[#This Row],[id_detalle]],rubro_detalle[[Código]:[Rubro Detalle]],2,0)</f>
        <v>03.09.161 Asfaltos</v>
      </c>
      <c r="E3002" s="33">
        <f t="shared" si="265"/>
        <v>4</v>
      </c>
      <c r="F3002" s="47" t="str">
        <f t="shared" si="266"/>
        <v>03.09.161-4</v>
      </c>
      <c r="G3002" s="37" t="s">
        <v>4408</v>
      </c>
      <c r="H3002" s="37">
        <v>390</v>
      </c>
    </row>
    <row r="3003" spans="1:8" x14ac:dyDescent="0.3">
      <c r="A3003" s="34" t="str">
        <f>+LEFT(Tabla3[[#This Row],[id_detalle]],2)</f>
        <v>03</v>
      </c>
      <c r="B3003" s="46" t="str">
        <f>VLOOKUP((LEFT(Tabla3[[#This Row],[id_detalle]],2)),id_rubro[[id]:[Rubro]],2,0)</f>
        <v>PRODUCTOS INDUSTRIALES Y RELACIONADOS</v>
      </c>
      <c r="C3003" s="36" t="s">
        <v>610</v>
      </c>
      <c r="D3003" s="45" t="str">
        <f>+Tabla3[[#This Row],[id_detalle]]&amp;" "&amp;VLOOKUP(Tabla3[[#This Row],[id_detalle]],rubro_detalle[[Código]:[Rubro Detalle]],2,0)</f>
        <v>03.09.161 Asfaltos</v>
      </c>
      <c r="E3003" s="33">
        <f t="shared" si="265"/>
        <v>5</v>
      </c>
      <c r="F3003" s="47" t="str">
        <f t="shared" si="266"/>
        <v>03.09.161-5</v>
      </c>
      <c r="G3003" s="37" t="s">
        <v>4498</v>
      </c>
      <c r="H3003" s="37">
        <v>679</v>
      </c>
    </row>
    <row r="3004" spans="1:8" x14ac:dyDescent="0.3">
      <c r="A3004" s="34" t="str">
        <f>+LEFT(Tabla3[[#This Row],[id_detalle]],2)</f>
        <v>03</v>
      </c>
      <c r="B3004" s="46" t="str">
        <f>VLOOKUP((LEFT(Tabla3[[#This Row],[id_detalle]],2)),id_rubro[[id]:[Rubro]],2,0)</f>
        <v>PRODUCTOS INDUSTRIALES Y RELACIONADOS</v>
      </c>
      <c r="C3004" s="36" t="s">
        <v>610</v>
      </c>
      <c r="D3004" s="45" t="str">
        <f>+Tabla3[[#This Row],[id_detalle]]&amp;" "&amp;VLOOKUP(Tabla3[[#This Row],[id_detalle]],rubro_detalle[[Código]:[Rubro Detalle]],2,0)</f>
        <v>03.09.161 Asfaltos</v>
      </c>
      <c r="E3004" s="33">
        <f t="shared" si="265"/>
        <v>6</v>
      </c>
      <c r="F3004" s="47" t="str">
        <f t="shared" si="266"/>
        <v>03.09.161-6</v>
      </c>
      <c r="G3004" s="37" t="s">
        <v>4434</v>
      </c>
      <c r="H3004" s="37">
        <v>694</v>
      </c>
    </row>
    <row r="3005" spans="1:8" x14ac:dyDescent="0.3">
      <c r="A3005" s="34" t="str">
        <f>+LEFT(Tabla3[[#This Row],[id_detalle]],2)</f>
        <v>03</v>
      </c>
      <c r="B3005" s="46" t="str">
        <f>VLOOKUP((LEFT(Tabla3[[#This Row],[id_detalle]],2)),id_rubro[[id]:[Rubro]],2,0)</f>
        <v>PRODUCTOS INDUSTRIALES Y RELACIONADOS</v>
      </c>
      <c r="C3005" s="36" t="s">
        <v>610</v>
      </c>
      <c r="D3005" s="45" t="str">
        <f>+Tabla3[[#This Row],[id_detalle]]&amp;" "&amp;VLOOKUP(Tabla3[[#This Row],[id_detalle]],rubro_detalle[[Código]:[Rubro Detalle]],2,0)</f>
        <v>03.09.161 Asfaltos</v>
      </c>
      <c r="E3005" s="33">
        <f t="shared" si="265"/>
        <v>7</v>
      </c>
      <c r="F3005" s="47" t="str">
        <f t="shared" si="266"/>
        <v>03.09.161-7</v>
      </c>
      <c r="G3005" s="37" t="s">
        <v>4499</v>
      </c>
      <c r="H3005" s="37">
        <v>768</v>
      </c>
    </row>
    <row r="3006" spans="1:8" x14ac:dyDescent="0.3">
      <c r="A3006" s="34" t="str">
        <f>+LEFT(Tabla3[[#This Row],[id_detalle]],2)</f>
        <v>03</v>
      </c>
      <c r="B3006" s="46" t="str">
        <f>VLOOKUP((LEFT(Tabla3[[#This Row],[id_detalle]],2)),id_rubro[[id]:[Rubro]],2,0)</f>
        <v>PRODUCTOS INDUSTRIALES Y RELACIONADOS</v>
      </c>
      <c r="C3006" s="36" t="s">
        <v>612</v>
      </c>
      <c r="D3006" s="45" t="str">
        <f>+Tabla3[[#This Row],[id_detalle]]&amp;" "&amp;VLOOKUP(Tabla3[[#This Row],[id_detalle]],rubro_detalle[[Código]:[Rubro Detalle]],2,0)</f>
        <v>03.09.165 Bolsas, Mangas, Fundas de Plástico</v>
      </c>
      <c r="E3006" s="33">
        <f t="shared" si="265"/>
        <v>1</v>
      </c>
      <c r="F3006" s="47" t="str">
        <f t="shared" si="266"/>
        <v>03.09.165-1</v>
      </c>
      <c r="G3006" s="37" t="s">
        <v>4500</v>
      </c>
      <c r="H3006" s="37">
        <v>324</v>
      </c>
    </row>
    <row r="3007" spans="1:8" x14ac:dyDescent="0.3">
      <c r="A3007" s="34" t="str">
        <f>+LEFT(Tabla3[[#This Row],[id_detalle]],2)</f>
        <v>03</v>
      </c>
      <c r="B3007" s="46" t="str">
        <f>VLOOKUP((LEFT(Tabla3[[#This Row],[id_detalle]],2)),id_rubro[[id]:[Rubro]],2,0)</f>
        <v>PRODUCTOS INDUSTRIALES Y RELACIONADOS</v>
      </c>
      <c r="C3007" s="36" t="s">
        <v>612</v>
      </c>
      <c r="D3007" s="45" t="str">
        <f>+Tabla3[[#This Row],[id_detalle]]&amp;" "&amp;VLOOKUP(Tabla3[[#This Row],[id_detalle]],rubro_detalle[[Código]:[Rubro Detalle]],2,0)</f>
        <v>03.09.165 Bolsas, Mangas, Fundas de Plástico</v>
      </c>
      <c r="E3007" s="33">
        <f t="shared" si="265"/>
        <v>2</v>
      </c>
      <c r="F3007" s="47" t="str">
        <f t="shared" si="266"/>
        <v>03.09.165-2</v>
      </c>
      <c r="G3007" s="37" t="s">
        <v>4016</v>
      </c>
      <c r="H3007" s="37">
        <v>422</v>
      </c>
    </row>
    <row r="3008" spans="1:8" x14ac:dyDescent="0.3">
      <c r="A3008" s="34" t="str">
        <f>+LEFT(Tabla3[[#This Row],[id_detalle]],2)</f>
        <v>03</v>
      </c>
      <c r="B3008" s="46" t="str">
        <f>VLOOKUP((LEFT(Tabla3[[#This Row],[id_detalle]],2)),id_rubro[[id]:[Rubro]],2,0)</f>
        <v>PRODUCTOS INDUSTRIALES Y RELACIONADOS</v>
      </c>
      <c r="C3008" s="36" t="s">
        <v>612</v>
      </c>
      <c r="D3008" s="45" t="str">
        <f>+Tabla3[[#This Row],[id_detalle]]&amp;" "&amp;VLOOKUP(Tabla3[[#This Row],[id_detalle]],rubro_detalle[[Código]:[Rubro Detalle]],2,0)</f>
        <v>03.09.165 Bolsas, Mangas, Fundas de Plástico</v>
      </c>
      <c r="E3008" s="33">
        <f t="shared" si="265"/>
        <v>3</v>
      </c>
      <c r="F3008" s="47" t="str">
        <f t="shared" si="266"/>
        <v>03.09.165-3</v>
      </c>
      <c r="G3008" s="37" t="s">
        <v>4501</v>
      </c>
      <c r="H3008" s="37">
        <v>483</v>
      </c>
    </row>
    <row r="3009" spans="1:8" x14ac:dyDescent="0.3">
      <c r="A3009" s="34" t="str">
        <f>+LEFT(Tabla3[[#This Row],[id_detalle]],2)</f>
        <v>03</v>
      </c>
      <c r="B3009" s="46" t="str">
        <f>VLOOKUP((LEFT(Tabla3[[#This Row],[id_detalle]],2)),id_rubro[[id]:[Rubro]],2,0)</f>
        <v>PRODUCTOS INDUSTRIALES Y RELACIONADOS</v>
      </c>
      <c r="C3009" s="36" t="s">
        <v>612</v>
      </c>
      <c r="D3009" s="45" t="str">
        <f>+Tabla3[[#This Row],[id_detalle]]&amp;" "&amp;VLOOKUP(Tabla3[[#This Row],[id_detalle]],rubro_detalle[[Código]:[Rubro Detalle]],2,0)</f>
        <v>03.09.165 Bolsas, Mangas, Fundas de Plástico</v>
      </c>
      <c r="E3009" s="33">
        <f t="shared" ref="E3009:E3011" si="267">+IF(D3009=D3008,E3008+1,1)</f>
        <v>4</v>
      </c>
      <c r="F3009" s="47" t="str">
        <f t="shared" ref="F3009:F3011" si="268">+LEFT(D3009,9)&amp;"-"&amp;E3009</f>
        <v>03.09.165-4</v>
      </c>
      <c r="G3009" s="37" t="s">
        <v>4502</v>
      </c>
      <c r="H3009" s="37">
        <v>493</v>
      </c>
    </row>
    <row r="3010" spans="1:8" x14ac:dyDescent="0.3">
      <c r="A3010" s="34" t="str">
        <f>+LEFT(Tabla3[[#This Row],[id_detalle]],2)</f>
        <v>03</v>
      </c>
      <c r="B3010" s="46" t="str">
        <f>VLOOKUP((LEFT(Tabla3[[#This Row],[id_detalle]],2)),id_rubro[[id]:[Rubro]],2,0)</f>
        <v>PRODUCTOS INDUSTRIALES Y RELACIONADOS</v>
      </c>
      <c r="C3010" s="36" t="s">
        <v>612</v>
      </c>
      <c r="D3010" s="45" t="str">
        <f>+Tabla3[[#This Row],[id_detalle]]&amp;" "&amp;VLOOKUP(Tabla3[[#This Row],[id_detalle]],rubro_detalle[[Código]:[Rubro Detalle]],2,0)</f>
        <v>03.09.165 Bolsas, Mangas, Fundas de Plástico</v>
      </c>
      <c r="E3010" s="33">
        <f t="shared" si="267"/>
        <v>5</v>
      </c>
      <c r="F3010" s="47" t="str">
        <f t="shared" si="268"/>
        <v>03.09.165-5</v>
      </c>
      <c r="G3010" s="37" t="s">
        <v>4503</v>
      </c>
      <c r="H3010" s="37">
        <v>591</v>
      </c>
    </row>
    <row r="3011" spans="1:8" x14ac:dyDescent="0.3">
      <c r="A3011" s="34" t="str">
        <f>+LEFT(Tabla3[[#This Row],[id_detalle]],2)</f>
        <v>03</v>
      </c>
      <c r="B3011" s="46" t="str">
        <f>VLOOKUP((LEFT(Tabla3[[#This Row],[id_detalle]],2)),id_rubro[[id]:[Rubro]],2,0)</f>
        <v>PRODUCTOS INDUSTRIALES Y RELACIONADOS</v>
      </c>
      <c r="C3011" s="36" t="s">
        <v>612</v>
      </c>
      <c r="D3011" s="45" t="str">
        <f>+Tabla3[[#This Row],[id_detalle]]&amp;" "&amp;VLOOKUP(Tabla3[[#This Row],[id_detalle]],rubro_detalle[[Código]:[Rubro Detalle]],2,0)</f>
        <v>03.09.165 Bolsas, Mangas, Fundas de Plástico</v>
      </c>
      <c r="E3011" s="33">
        <f t="shared" si="267"/>
        <v>6</v>
      </c>
      <c r="F3011" s="47" t="str">
        <f t="shared" si="268"/>
        <v>03.09.165-6</v>
      </c>
      <c r="G3011" s="37" t="s">
        <v>4504</v>
      </c>
      <c r="H3011" s="37">
        <v>599</v>
      </c>
    </row>
    <row r="3012" spans="1:8" x14ac:dyDescent="0.3">
      <c r="A3012" s="34" t="str">
        <f>+LEFT(Tabla3[[#This Row],[id_detalle]],2)</f>
        <v>03</v>
      </c>
      <c r="B3012" s="46" t="str">
        <f>VLOOKUP((LEFT(Tabla3[[#This Row],[id_detalle]],2)),id_rubro[[id]:[Rubro]],2,0)</f>
        <v>PRODUCTOS INDUSTRIALES Y RELACIONADOS</v>
      </c>
      <c r="C3012" s="36" t="s">
        <v>612</v>
      </c>
      <c r="D3012" s="45" t="str">
        <f>+Tabla3[[#This Row],[id_detalle]]&amp;" "&amp;VLOOKUP(Tabla3[[#This Row],[id_detalle]],rubro_detalle[[Código]:[Rubro Detalle]],2,0)</f>
        <v>03.09.165 Bolsas, Mangas, Fundas de Plástico</v>
      </c>
      <c r="E3012" s="33">
        <f t="shared" ref="E3012:E3014" si="269">+IF(D3012=D3011,E3011+1,1)</f>
        <v>7</v>
      </c>
      <c r="F3012" s="47" t="str">
        <f t="shared" ref="F3012:F3014" si="270">+LEFT(D3012,9)&amp;"-"&amp;E3012</f>
        <v>03.09.165-7</v>
      </c>
      <c r="G3012" s="37" t="s">
        <v>4505</v>
      </c>
      <c r="H3012" s="37">
        <v>670</v>
      </c>
    </row>
    <row r="3013" spans="1:8" x14ac:dyDescent="0.3">
      <c r="A3013" s="34" t="str">
        <f>+LEFT(Tabla3[[#This Row],[id_detalle]],2)</f>
        <v>03</v>
      </c>
      <c r="B3013" s="46" t="str">
        <f>VLOOKUP((LEFT(Tabla3[[#This Row],[id_detalle]],2)),id_rubro[[id]:[Rubro]],2,0)</f>
        <v>PRODUCTOS INDUSTRIALES Y RELACIONADOS</v>
      </c>
      <c r="C3013" s="36" t="s">
        <v>612</v>
      </c>
      <c r="D3013" s="45" t="str">
        <f>+Tabla3[[#This Row],[id_detalle]]&amp;" "&amp;VLOOKUP(Tabla3[[#This Row],[id_detalle]],rubro_detalle[[Código]:[Rubro Detalle]],2,0)</f>
        <v>03.09.165 Bolsas, Mangas, Fundas de Plástico</v>
      </c>
      <c r="E3013" s="33">
        <f t="shared" si="269"/>
        <v>8</v>
      </c>
      <c r="F3013" s="47" t="str">
        <f t="shared" si="270"/>
        <v>03.09.165-8</v>
      </c>
      <c r="G3013" s="37" t="s">
        <v>4506</v>
      </c>
      <c r="H3013" s="37">
        <v>670</v>
      </c>
    </row>
    <row r="3014" spans="1:8" x14ac:dyDescent="0.3">
      <c r="A3014" s="34" t="str">
        <f>+LEFT(Tabla3[[#This Row],[id_detalle]],2)</f>
        <v>03</v>
      </c>
      <c r="B3014" s="46" t="str">
        <f>VLOOKUP((LEFT(Tabla3[[#This Row],[id_detalle]],2)),id_rubro[[id]:[Rubro]],2,0)</f>
        <v>PRODUCTOS INDUSTRIALES Y RELACIONADOS</v>
      </c>
      <c r="C3014" s="36" t="s">
        <v>612</v>
      </c>
      <c r="D3014" s="45" t="str">
        <f>+Tabla3[[#This Row],[id_detalle]]&amp;" "&amp;VLOOKUP(Tabla3[[#This Row],[id_detalle]],rubro_detalle[[Código]:[Rubro Detalle]],2,0)</f>
        <v>03.09.165 Bolsas, Mangas, Fundas de Plástico</v>
      </c>
      <c r="E3014" s="33">
        <f t="shared" si="269"/>
        <v>9</v>
      </c>
      <c r="F3014" s="47" t="str">
        <f t="shared" si="270"/>
        <v>03.09.165-9</v>
      </c>
      <c r="G3014" s="37" t="s">
        <v>4507</v>
      </c>
      <c r="H3014" s="37">
        <v>671</v>
      </c>
    </row>
    <row r="3015" spans="1:8" x14ac:dyDescent="0.3">
      <c r="A3015" s="34" t="str">
        <f>+LEFT(Tabla3[[#This Row],[id_detalle]],2)</f>
        <v>03</v>
      </c>
      <c r="B3015" s="46" t="str">
        <f>VLOOKUP((LEFT(Tabla3[[#This Row],[id_detalle]],2)),id_rubro[[id]:[Rubro]],2,0)</f>
        <v>PRODUCTOS INDUSTRIALES Y RELACIONADOS</v>
      </c>
      <c r="C3015" s="36" t="s">
        <v>612</v>
      </c>
      <c r="D3015" s="45" t="str">
        <f>+Tabla3[[#This Row],[id_detalle]]&amp;" "&amp;VLOOKUP(Tabla3[[#This Row],[id_detalle]],rubro_detalle[[Código]:[Rubro Detalle]],2,0)</f>
        <v>03.09.165 Bolsas, Mangas, Fundas de Plástico</v>
      </c>
      <c r="E3015" s="33">
        <f t="shared" ref="E3015:E3024" si="271">+IF(D3015=D3014,E3014+1,1)</f>
        <v>10</v>
      </c>
      <c r="F3015" s="47" t="str">
        <f t="shared" ref="F3015:F3024" si="272">+LEFT(D3015,9)&amp;"-"&amp;E3015</f>
        <v>03.09.165-10</v>
      </c>
      <c r="G3015" s="37" t="s">
        <v>4508</v>
      </c>
      <c r="H3015" s="37">
        <v>672</v>
      </c>
    </row>
    <row r="3016" spans="1:8" x14ac:dyDescent="0.3">
      <c r="A3016" s="34" t="str">
        <f>+LEFT(Tabla3[[#This Row],[id_detalle]],2)</f>
        <v>03</v>
      </c>
      <c r="B3016" s="46" t="str">
        <f>VLOOKUP((LEFT(Tabla3[[#This Row],[id_detalle]],2)),id_rubro[[id]:[Rubro]],2,0)</f>
        <v>PRODUCTOS INDUSTRIALES Y RELACIONADOS</v>
      </c>
      <c r="C3016" s="36" t="s">
        <v>612</v>
      </c>
      <c r="D3016" s="45" t="str">
        <f>+Tabla3[[#This Row],[id_detalle]]&amp;" "&amp;VLOOKUP(Tabla3[[#This Row],[id_detalle]],rubro_detalle[[Código]:[Rubro Detalle]],2,0)</f>
        <v>03.09.165 Bolsas, Mangas, Fundas de Plástico</v>
      </c>
      <c r="E3016" s="33">
        <f t="shared" si="271"/>
        <v>11</v>
      </c>
      <c r="F3016" s="47" t="str">
        <f t="shared" si="272"/>
        <v>03.09.165-11</v>
      </c>
      <c r="G3016" s="38" t="s">
        <v>4509</v>
      </c>
      <c r="H3016" s="38">
        <v>672</v>
      </c>
    </row>
    <row r="3017" spans="1:8" x14ac:dyDescent="0.3">
      <c r="A3017" s="34" t="str">
        <f>+LEFT(Tabla3[[#This Row],[id_detalle]],2)</f>
        <v>03</v>
      </c>
      <c r="B3017" s="46" t="str">
        <f>VLOOKUP((LEFT(Tabla3[[#This Row],[id_detalle]],2)),id_rubro[[id]:[Rubro]],2,0)</f>
        <v>PRODUCTOS INDUSTRIALES Y RELACIONADOS</v>
      </c>
      <c r="C3017" s="36" t="s">
        <v>612</v>
      </c>
      <c r="D3017" s="45" t="str">
        <f>+Tabla3[[#This Row],[id_detalle]]&amp;" "&amp;VLOOKUP(Tabla3[[#This Row],[id_detalle]],rubro_detalle[[Código]:[Rubro Detalle]],2,0)</f>
        <v>03.09.165 Bolsas, Mangas, Fundas de Plástico</v>
      </c>
      <c r="E3017" s="33">
        <f t="shared" si="271"/>
        <v>12</v>
      </c>
      <c r="F3017" s="47" t="str">
        <f t="shared" si="272"/>
        <v>03.09.165-12</v>
      </c>
      <c r="G3017" s="37" t="s">
        <v>4510</v>
      </c>
      <c r="H3017" s="37">
        <v>674</v>
      </c>
    </row>
    <row r="3018" spans="1:8" x14ac:dyDescent="0.3">
      <c r="A3018" s="34" t="str">
        <f>+LEFT(Tabla3[[#This Row],[id_detalle]],2)</f>
        <v>03</v>
      </c>
      <c r="B3018" s="46" t="str">
        <f>VLOOKUP((LEFT(Tabla3[[#This Row],[id_detalle]],2)),id_rubro[[id]:[Rubro]],2,0)</f>
        <v>PRODUCTOS INDUSTRIALES Y RELACIONADOS</v>
      </c>
      <c r="C3018" s="36" t="s">
        <v>612</v>
      </c>
      <c r="D3018" s="45" t="str">
        <f>+Tabla3[[#This Row],[id_detalle]]&amp;" "&amp;VLOOKUP(Tabla3[[#This Row],[id_detalle]],rubro_detalle[[Código]:[Rubro Detalle]],2,0)</f>
        <v>03.09.165 Bolsas, Mangas, Fundas de Plástico</v>
      </c>
      <c r="E3018" s="33">
        <f t="shared" si="271"/>
        <v>13</v>
      </c>
      <c r="F3018" s="47" t="str">
        <f t="shared" si="272"/>
        <v>03.09.165-13</v>
      </c>
      <c r="G3018" s="37" t="s">
        <v>3918</v>
      </c>
      <c r="H3018" s="37">
        <v>685</v>
      </c>
    </row>
    <row r="3019" spans="1:8" x14ac:dyDescent="0.3">
      <c r="A3019" s="34" t="str">
        <f>+LEFT(Tabla3[[#This Row],[id_detalle]],2)</f>
        <v>03</v>
      </c>
      <c r="B3019" s="46" t="str">
        <f>VLOOKUP((LEFT(Tabla3[[#This Row],[id_detalle]],2)),id_rubro[[id]:[Rubro]],2,0)</f>
        <v>PRODUCTOS INDUSTRIALES Y RELACIONADOS</v>
      </c>
      <c r="C3019" s="36" t="s">
        <v>612</v>
      </c>
      <c r="D3019" s="45" t="str">
        <f>+Tabla3[[#This Row],[id_detalle]]&amp;" "&amp;VLOOKUP(Tabla3[[#This Row],[id_detalle]],rubro_detalle[[Código]:[Rubro Detalle]],2,0)</f>
        <v>03.09.165 Bolsas, Mangas, Fundas de Plástico</v>
      </c>
      <c r="E3019" s="33">
        <f t="shared" si="271"/>
        <v>14</v>
      </c>
      <c r="F3019" s="47" t="str">
        <f t="shared" si="272"/>
        <v>03.09.165-14</v>
      </c>
      <c r="G3019" s="37" t="s">
        <v>2412</v>
      </c>
      <c r="H3019" s="37">
        <v>741</v>
      </c>
    </row>
    <row r="3020" spans="1:8" x14ac:dyDescent="0.3">
      <c r="A3020" s="34" t="str">
        <f>+LEFT(Tabla3[[#This Row],[id_detalle]],2)</f>
        <v>03</v>
      </c>
      <c r="B3020" s="46" t="str">
        <f>VLOOKUP((LEFT(Tabla3[[#This Row],[id_detalle]],2)),id_rubro[[id]:[Rubro]],2,0)</f>
        <v>PRODUCTOS INDUSTRIALES Y RELACIONADOS</v>
      </c>
      <c r="C3020" s="36" t="s">
        <v>614</v>
      </c>
      <c r="D3020" s="45" t="str">
        <f>+Tabla3[[#This Row],[id_detalle]]&amp;" "&amp;VLOOKUP(Tabla3[[#This Row],[id_detalle]],rubro_detalle[[Código]:[Rubro Detalle]],2,0)</f>
        <v>03.09.191 Cabinas de duchas y Show Door</v>
      </c>
      <c r="E3020" s="33">
        <f t="shared" si="271"/>
        <v>1</v>
      </c>
      <c r="F3020" s="47" t="str">
        <f t="shared" si="272"/>
        <v>03.09.191-1</v>
      </c>
      <c r="G3020" s="37" t="s">
        <v>3741</v>
      </c>
      <c r="H3020" s="37">
        <v>162</v>
      </c>
    </row>
    <row r="3021" spans="1:8" x14ac:dyDescent="0.3">
      <c r="A3021" s="34" t="str">
        <f>+LEFT(Tabla3[[#This Row],[id_detalle]],2)</f>
        <v>03</v>
      </c>
      <c r="B3021" s="46" t="str">
        <f>VLOOKUP((LEFT(Tabla3[[#This Row],[id_detalle]],2)),id_rubro[[id]:[Rubro]],2,0)</f>
        <v>PRODUCTOS INDUSTRIALES Y RELACIONADOS</v>
      </c>
      <c r="C3021" s="36" t="s">
        <v>616</v>
      </c>
      <c r="D3021" s="45" t="str">
        <f>+Tabla3[[#This Row],[id_detalle]]&amp;" "&amp;VLOOKUP(Tabla3[[#This Row],[id_detalle]],rubro_detalle[[Código]:[Rubro Detalle]],2,0)</f>
        <v>03.09.195 Canaletas para Techos y Pisos</v>
      </c>
      <c r="E3021" s="33">
        <f t="shared" si="271"/>
        <v>1</v>
      </c>
      <c r="F3021" s="47" t="str">
        <f t="shared" si="272"/>
        <v>03.09.195-1</v>
      </c>
      <c r="G3021" s="37" t="s">
        <v>4495</v>
      </c>
      <c r="H3021" s="37">
        <v>834</v>
      </c>
    </row>
    <row r="3022" spans="1:8" x14ac:dyDescent="0.3">
      <c r="A3022" s="34" t="str">
        <f>+LEFT(Tabla3[[#This Row],[id_detalle]],2)</f>
        <v>03</v>
      </c>
      <c r="B3022" s="46" t="str">
        <f>VLOOKUP((LEFT(Tabla3[[#This Row],[id_detalle]],2)),id_rubro[[id]:[Rubro]],2,0)</f>
        <v>PRODUCTOS INDUSTRIALES Y RELACIONADOS</v>
      </c>
      <c r="C3022" s="36" t="s">
        <v>618</v>
      </c>
      <c r="D3022" s="45" t="str">
        <f>+Tabla3[[#This Row],[id_detalle]]&amp;" "&amp;VLOOKUP(Tabla3[[#This Row],[id_detalle]],rubro_detalle[[Código]:[Rubro Detalle]],2,0)</f>
        <v>03.09.201 Cañerías y Tubos de PVC, Plástico</v>
      </c>
      <c r="E3022" s="33">
        <f t="shared" si="271"/>
        <v>1</v>
      </c>
      <c r="F3022" s="47" t="str">
        <f t="shared" si="272"/>
        <v>03.09.201-1</v>
      </c>
      <c r="G3022" s="37" t="s">
        <v>4511</v>
      </c>
      <c r="H3022" s="37">
        <v>315</v>
      </c>
    </row>
    <row r="3023" spans="1:8" x14ac:dyDescent="0.3">
      <c r="A3023" s="34" t="str">
        <f>+LEFT(Tabla3[[#This Row],[id_detalle]],2)</f>
        <v>03</v>
      </c>
      <c r="B3023" s="46" t="str">
        <f>VLOOKUP((LEFT(Tabla3[[#This Row],[id_detalle]],2)),id_rubro[[id]:[Rubro]],2,0)</f>
        <v>PRODUCTOS INDUSTRIALES Y RELACIONADOS</v>
      </c>
      <c r="C3023" s="36" t="s">
        <v>618</v>
      </c>
      <c r="D3023" s="45" t="str">
        <f>+Tabla3[[#This Row],[id_detalle]]&amp;" "&amp;VLOOKUP(Tabla3[[#This Row],[id_detalle]],rubro_detalle[[Código]:[Rubro Detalle]],2,0)</f>
        <v>03.09.201 Cañerías y Tubos de PVC, Plástico</v>
      </c>
      <c r="E3023" s="33">
        <f t="shared" si="271"/>
        <v>2</v>
      </c>
      <c r="F3023" s="47" t="str">
        <f t="shared" si="272"/>
        <v>03.09.201-2</v>
      </c>
      <c r="G3023" s="37" t="s">
        <v>2411</v>
      </c>
      <c r="H3023" s="37">
        <v>360</v>
      </c>
    </row>
    <row r="3024" spans="1:8" x14ac:dyDescent="0.3">
      <c r="A3024" s="34" t="str">
        <f>+LEFT(Tabla3[[#This Row],[id_detalle]],2)</f>
        <v>03</v>
      </c>
      <c r="B3024" s="46" t="str">
        <f>VLOOKUP((LEFT(Tabla3[[#This Row],[id_detalle]],2)),id_rubro[[id]:[Rubro]],2,0)</f>
        <v>PRODUCTOS INDUSTRIALES Y RELACIONADOS</v>
      </c>
      <c r="C3024" s="36" t="s">
        <v>618</v>
      </c>
      <c r="D3024" s="45" t="str">
        <f>+Tabla3[[#This Row],[id_detalle]]&amp;" "&amp;VLOOKUP(Tabla3[[#This Row],[id_detalle]],rubro_detalle[[Código]:[Rubro Detalle]],2,0)</f>
        <v>03.09.201 Cañerías y Tubos de PVC, Plástico</v>
      </c>
      <c r="E3024" s="33">
        <f t="shared" si="271"/>
        <v>3</v>
      </c>
      <c r="F3024" s="47" t="str">
        <f t="shared" si="272"/>
        <v>03.09.201-3</v>
      </c>
      <c r="G3024" s="37" t="s">
        <v>2976</v>
      </c>
      <c r="H3024" s="37">
        <v>367</v>
      </c>
    </row>
    <row r="3025" spans="1:8" x14ac:dyDescent="0.3">
      <c r="A3025" s="34" t="str">
        <f>+LEFT(Tabla3[[#This Row],[id_detalle]],2)</f>
        <v>03</v>
      </c>
      <c r="B3025" s="46" t="str">
        <f>VLOOKUP((LEFT(Tabla3[[#This Row],[id_detalle]],2)),id_rubro[[id]:[Rubro]],2,0)</f>
        <v>PRODUCTOS INDUSTRIALES Y RELACIONADOS</v>
      </c>
      <c r="C3025" s="36" t="s">
        <v>618</v>
      </c>
      <c r="D3025" s="45" t="str">
        <f>+Tabla3[[#This Row],[id_detalle]]&amp;" "&amp;VLOOKUP(Tabla3[[#This Row],[id_detalle]],rubro_detalle[[Código]:[Rubro Detalle]],2,0)</f>
        <v>03.09.201 Cañerías y Tubos de PVC, Plástico</v>
      </c>
      <c r="E3025" s="33">
        <f t="shared" ref="E3025:E3027" si="273">+IF(D3025=D3024,E3024+1,1)</f>
        <v>4</v>
      </c>
      <c r="F3025" s="47" t="str">
        <f t="shared" ref="F3025:F3027" si="274">+LEFT(D3025,9)&amp;"-"&amp;E3025</f>
        <v>03.09.201-4</v>
      </c>
      <c r="G3025" s="37" t="s">
        <v>3014</v>
      </c>
      <c r="H3025" s="37">
        <v>632</v>
      </c>
    </row>
    <row r="3026" spans="1:8" x14ac:dyDescent="0.3">
      <c r="A3026" s="34" t="str">
        <f>+LEFT(Tabla3[[#This Row],[id_detalle]],2)</f>
        <v>03</v>
      </c>
      <c r="B3026" s="46" t="str">
        <f>VLOOKUP((LEFT(Tabla3[[#This Row],[id_detalle]],2)),id_rubro[[id]:[Rubro]],2,0)</f>
        <v>PRODUCTOS INDUSTRIALES Y RELACIONADOS</v>
      </c>
      <c r="C3026" s="36" t="s">
        <v>618</v>
      </c>
      <c r="D3026" s="45" t="str">
        <f>+Tabla3[[#This Row],[id_detalle]]&amp;" "&amp;VLOOKUP(Tabla3[[#This Row],[id_detalle]],rubro_detalle[[Código]:[Rubro Detalle]],2,0)</f>
        <v>03.09.201 Cañerías y Tubos de PVC, Plástico</v>
      </c>
      <c r="E3026" s="33">
        <f t="shared" si="273"/>
        <v>5</v>
      </c>
      <c r="F3026" s="47" t="str">
        <f t="shared" si="274"/>
        <v>03.09.201-5</v>
      </c>
      <c r="G3026" s="37" t="s">
        <v>4512</v>
      </c>
      <c r="H3026" s="37">
        <v>666</v>
      </c>
    </row>
    <row r="3027" spans="1:8" x14ac:dyDescent="0.3">
      <c r="A3027" s="34" t="str">
        <f>+LEFT(Tabla3[[#This Row],[id_detalle]],2)</f>
        <v>03</v>
      </c>
      <c r="B3027" s="46" t="str">
        <f>VLOOKUP((LEFT(Tabla3[[#This Row],[id_detalle]],2)),id_rubro[[id]:[Rubro]],2,0)</f>
        <v>PRODUCTOS INDUSTRIALES Y RELACIONADOS</v>
      </c>
      <c r="C3027" s="36" t="s">
        <v>618</v>
      </c>
      <c r="D3027" s="45" t="str">
        <f>+Tabla3[[#This Row],[id_detalle]]&amp;" "&amp;VLOOKUP(Tabla3[[#This Row],[id_detalle]],rubro_detalle[[Código]:[Rubro Detalle]],2,0)</f>
        <v>03.09.201 Cañerías y Tubos de PVC, Plástico</v>
      </c>
      <c r="E3027" s="33">
        <f t="shared" si="273"/>
        <v>6</v>
      </c>
      <c r="F3027" s="47" t="str">
        <f t="shared" si="274"/>
        <v>03.09.201-6</v>
      </c>
      <c r="G3027" s="37" t="s">
        <v>2412</v>
      </c>
      <c r="H3027" s="37">
        <v>741</v>
      </c>
    </row>
    <row r="3028" spans="1:8" x14ac:dyDescent="0.3">
      <c r="A3028" s="34" t="str">
        <f>+LEFT(Tabla3[[#This Row],[id_detalle]],2)</f>
        <v>03</v>
      </c>
      <c r="B3028" s="46" t="str">
        <f>VLOOKUP((LEFT(Tabla3[[#This Row],[id_detalle]],2)),id_rubro[[id]:[Rubro]],2,0)</f>
        <v>PRODUCTOS INDUSTRIALES Y RELACIONADOS</v>
      </c>
      <c r="C3028" s="36" t="s">
        <v>618</v>
      </c>
      <c r="D3028" s="45" t="str">
        <f>+Tabla3[[#This Row],[id_detalle]]&amp;" "&amp;VLOOKUP(Tabla3[[#This Row],[id_detalle]],rubro_detalle[[Código]:[Rubro Detalle]],2,0)</f>
        <v>03.09.201 Cañerías y Tubos de PVC, Plástico</v>
      </c>
      <c r="E3028" s="33">
        <f t="shared" ref="E3028:E3030" si="275">+IF(D3028=D3027,E3027+1,1)</f>
        <v>7</v>
      </c>
      <c r="F3028" s="47" t="str">
        <f t="shared" ref="F3028:F3030" si="276">+LEFT(D3028,9)&amp;"-"&amp;E3028</f>
        <v>03.09.201-7</v>
      </c>
      <c r="G3028" s="37" t="s">
        <v>4513</v>
      </c>
      <c r="H3028" s="37">
        <v>774</v>
      </c>
    </row>
    <row r="3029" spans="1:8" x14ac:dyDescent="0.3">
      <c r="A3029" s="34" t="str">
        <f>+LEFT(Tabla3[[#This Row],[id_detalle]],2)</f>
        <v>03</v>
      </c>
      <c r="B3029" s="46" t="str">
        <f>VLOOKUP((LEFT(Tabla3[[#This Row],[id_detalle]],2)),id_rubro[[id]:[Rubro]],2,0)</f>
        <v>PRODUCTOS INDUSTRIALES Y RELACIONADOS</v>
      </c>
      <c r="C3029" s="36" t="s">
        <v>618</v>
      </c>
      <c r="D3029" s="45" t="str">
        <f>+Tabla3[[#This Row],[id_detalle]]&amp;" "&amp;VLOOKUP(Tabla3[[#This Row],[id_detalle]],rubro_detalle[[Código]:[Rubro Detalle]],2,0)</f>
        <v>03.09.201 Cañerías y Tubos de PVC, Plástico</v>
      </c>
      <c r="E3029" s="33">
        <f t="shared" si="275"/>
        <v>8</v>
      </c>
      <c r="F3029" s="47" t="str">
        <f t="shared" si="276"/>
        <v>03.09.201-8</v>
      </c>
      <c r="G3029" s="37" t="s">
        <v>4514</v>
      </c>
      <c r="H3029" s="37">
        <v>793</v>
      </c>
    </row>
    <row r="3030" spans="1:8" x14ac:dyDescent="0.3">
      <c r="A3030" s="34" t="str">
        <f>+LEFT(Tabla3[[#This Row],[id_detalle]],2)</f>
        <v>03</v>
      </c>
      <c r="B3030" s="46" t="str">
        <f>VLOOKUP((LEFT(Tabla3[[#This Row],[id_detalle]],2)),id_rubro[[id]:[Rubro]],2,0)</f>
        <v>PRODUCTOS INDUSTRIALES Y RELACIONADOS</v>
      </c>
      <c r="C3030" s="36" t="s">
        <v>618</v>
      </c>
      <c r="D3030" s="45" t="str">
        <f>+Tabla3[[#This Row],[id_detalle]]&amp;" "&amp;VLOOKUP(Tabla3[[#This Row],[id_detalle]],rubro_detalle[[Código]:[Rubro Detalle]],2,0)</f>
        <v>03.09.201 Cañerías y Tubos de PVC, Plástico</v>
      </c>
      <c r="E3030" s="33">
        <f t="shared" si="275"/>
        <v>9</v>
      </c>
      <c r="F3030" s="47" t="str">
        <f t="shared" si="276"/>
        <v>03.09.201-9</v>
      </c>
      <c r="G3030" s="37" t="s">
        <v>4515</v>
      </c>
      <c r="H3030" s="37">
        <v>803</v>
      </c>
    </row>
    <row r="3031" spans="1:8" x14ac:dyDescent="0.3">
      <c r="A3031" s="34" t="str">
        <f>+LEFT(Tabla3[[#This Row],[id_detalle]],2)</f>
        <v>03</v>
      </c>
      <c r="B3031" s="46" t="str">
        <f>VLOOKUP((LEFT(Tabla3[[#This Row],[id_detalle]],2)),id_rubro[[id]:[Rubro]],2,0)</f>
        <v>PRODUCTOS INDUSTRIALES Y RELACIONADOS</v>
      </c>
      <c r="C3031" s="36" t="s">
        <v>618</v>
      </c>
      <c r="D3031" s="45" t="str">
        <f>+Tabla3[[#This Row],[id_detalle]]&amp;" "&amp;VLOOKUP(Tabla3[[#This Row],[id_detalle]],rubro_detalle[[Código]:[Rubro Detalle]],2,0)</f>
        <v>03.09.201 Cañerías y Tubos de PVC, Plástico</v>
      </c>
      <c r="E3031" s="33">
        <f>+IF(D3031=D3030,E3030+1,1)</f>
        <v>10</v>
      </c>
      <c r="F3031" s="47" t="str">
        <f>+LEFT(D3031,9)&amp;"-"&amp;E3031</f>
        <v>03.09.201-10</v>
      </c>
      <c r="G3031" s="37" t="s">
        <v>4495</v>
      </c>
      <c r="H3031" s="37">
        <v>834</v>
      </c>
    </row>
    <row r="3032" spans="1:8" x14ac:dyDescent="0.3">
      <c r="A3032" s="34" t="str">
        <f>+LEFT(Tabla3[[#This Row],[id_detalle]],2)</f>
        <v>03</v>
      </c>
      <c r="B3032" s="46" t="str">
        <f>VLOOKUP((LEFT(Tabla3[[#This Row],[id_detalle]],2)),id_rubro[[id]:[Rubro]],2,0)</f>
        <v>PRODUCTOS INDUSTRIALES Y RELACIONADOS</v>
      </c>
      <c r="C3032" s="36" t="s">
        <v>620</v>
      </c>
      <c r="D3032" s="45" t="str">
        <f>+Tabla3[[#This Row],[id_detalle]]&amp;" "&amp;VLOOKUP(Tabla3[[#This Row],[id_detalle]],rubro_detalle[[Código]:[Rubro Detalle]],2,0)</f>
        <v>03.09.221 Caucho</v>
      </c>
      <c r="E3032" s="33">
        <f>+IF(D3032=D3031,E3031+1,1)</f>
        <v>1</v>
      </c>
      <c r="F3032" s="47" t="str">
        <f>+LEFT(D3032,9)&amp;"-"&amp;E3032</f>
        <v>03.09.221-1</v>
      </c>
      <c r="G3032" s="37" t="s">
        <v>4516</v>
      </c>
      <c r="H3032" s="37">
        <v>187</v>
      </c>
    </row>
    <row r="3033" spans="1:8" x14ac:dyDescent="0.3">
      <c r="A3033" s="34" t="str">
        <f>+LEFT(Tabla3[[#This Row],[id_detalle]],2)</f>
        <v>03</v>
      </c>
      <c r="B3033" s="46" t="str">
        <f>VLOOKUP((LEFT(Tabla3[[#This Row],[id_detalle]],2)),id_rubro[[id]:[Rubro]],2,0)</f>
        <v>PRODUCTOS INDUSTRIALES Y RELACIONADOS</v>
      </c>
      <c r="C3033" s="36" t="s">
        <v>620</v>
      </c>
      <c r="D3033" s="45" t="str">
        <f>+Tabla3[[#This Row],[id_detalle]]&amp;" "&amp;VLOOKUP(Tabla3[[#This Row],[id_detalle]],rubro_detalle[[Código]:[Rubro Detalle]],2,0)</f>
        <v>03.09.221 Caucho</v>
      </c>
      <c r="E3033" s="33">
        <f>+IF(D3033=D3032,E3032+1,1)</f>
        <v>2</v>
      </c>
      <c r="F3033" s="47" t="str">
        <f>+LEFT(D3033,9)&amp;"-"&amp;E3033</f>
        <v>03.09.221-2</v>
      </c>
      <c r="G3033" s="37" t="s">
        <v>2730</v>
      </c>
      <c r="H3033" s="37">
        <v>201</v>
      </c>
    </row>
    <row r="3034" spans="1:8" x14ac:dyDescent="0.3">
      <c r="A3034" s="34" t="str">
        <f>+LEFT(Tabla3[[#This Row],[id_detalle]],2)</f>
        <v>03</v>
      </c>
      <c r="B3034" s="46" t="str">
        <f>VLOOKUP((LEFT(Tabla3[[#This Row],[id_detalle]],2)),id_rubro[[id]:[Rubro]],2,0)</f>
        <v>PRODUCTOS INDUSTRIALES Y RELACIONADOS</v>
      </c>
      <c r="C3034" s="36" t="s">
        <v>620</v>
      </c>
      <c r="D3034" s="45" t="str">
        <f>+Tabla3[[#This Row],[id_detalle]]&amp;" "&amp;VLOOKUP(Tabla3[[#This Row],[id_detalle]],rubro_detalle[[Código]:[Rubro Detalle]],2,0)</f>
        <v>03.09.221 Caucho</v>
      </c>
      <c r="E3034" s="33">
        <f>+IF(D3034=D3033,E3033+1,1)</f>
        <v>3</v>
      </c>
      <c r="F3034" s="47" t="str">
        <f>+LEFT(D3034,9)&amp;"-"&amp;E3034</f>
        <v>03.09.221-3</v>
      </c>
      <c r="G3034" s="37" t="s">
        <v>4478</v>
      </c>
      <c r="H3034" s="37">
        <v>276</v>
      </c>
    </row>
    <row r="3035" spans="1:8" x14ac:dyDescent="0.3">
      <c r="A3035" s="34" t="str">
        <f>+LEFT(Tabla3[[#This Row],[id_detalle]],2)</f>
        <v>03</v>
      </c>
      <c r="B3035" s="46" t="str">
        <f>VLOOKUP((LEFT(Tabla3[[#This Row],[id_detalle]],2)),id_rubro[[id]:[Rubro]],2,0)</f>
        <v>PRODUCTOS INDUSTRIALES Y RELACIONADOS</v>
      </c>
      <c r="C3035" s="36" t="s">
        <v>620</v>
      </c>
      <c r="D3035" s="45" t="str">
        <f>+Tabla3[[#This Row],[id_detalle]]&amp;" "&amp;VLOOKUP(Tabla3[[#This Row],[id_detalle]],rubro_detalle[[Código]:[Rubro Detalle]],2,0)</f>
        <v>03.09.221 Caucho</v>
      </c>
      <c r="E3035" s="33">
        <f t="shared" ref="E3035:E3037" si="277">+IF(D3035=D3034,E3034+1,1)</f>
        <v>4</v>
      </c>
      <c r="F3035" s="47" t="str">
        <f t="shared" ref="F3035:F3037" si="278">+LEFT(D3035,9)&amp;"-"&amp;E3035</f>
        <v>03.09.221-4</v>
      </c>
      <c r="G3035" s="37" t="s">
        <v>4517</v>
      </c>
      <c r="H3035" s="37">
        <v>276</v>
      </c>
    </row>
    <row r="3036" spans="1:8" x14ac:dyDescent="0.3">
      <c r="A3036" s="34" t="str">
        <f>+LEFT(Tabla3[[#This Row],[id_detalle]],2)</f>
        <v>03</v>
      </c>
      <c r="B3036" s="46" t="str">
        <f>VLOOKUP((LEFT(Tabla3[[#This Row],[id_detalle]],2)),id_rubro[[id]:[Rubro]],2,0)</f>
        <v>PRODUCTOS INDUSTRIALES Y RELACIONADOS</v>
      </c>
      <c r="C3036" s="36" t="s">
        <v>620</v>
      </c>
      <c r="D3036" s="45" t="str">
        <f>+Tabla3[[#This Row],[id_detalle]]&amp;" "&amp;VLOOKUP(Tabla3[[#This Row],[id_detalle]],rubro_detalle[[Código]:[Rubro Detalle]],2,0)</f>
        <v>03.09.221 Caucho</v>
      </c>
      <c r="E3036" s="33">
        <f t="shared" si="277"/>
        <v>5</v>
      </c>
      <c r="F3036" s="47" t="str">
        <f t="shared" si="278"/>
        <v>03.09.221-5</v>
      </c>
      <c r="G3036" s="37" t="s">
        <v>4314</v>
      </c>
      <c r="H3036" s="37">
        <v>283</v>
      </c>
    </row>
    <row r="3037" spans="1:8" x14ac:dyDescent="0.3">
      <c r="A3037" s="34" t="str">
        <f>+LEFT(Tabla3[[#This Row],[id_detalle]],2)</f>
        <v>03</v>
      </c>
      <c r="B3037" s="46" t="str">
        <f>VLOOKUP((LEFT(Tabla3[[#This Row],[id_detalle]],2)),id_rubro[[id]:[Rubro]],2,0)</f>
        <v>PRODUCTOS INDUSTRIALES Y RELACIONADOS</v>
      </c>
      <c r="C3037" s="36" t="s">
        <v>620</v>
      </c>
      <c r="D3037" s="45" t="str">
        <f>+Tabla3[[#This Row],[id_detalle]]&amp;" "&amp;VLOOKUP(Tabla3[[#This Row],[id_detalle]],rubro_detalle[[Código]:[Rubro Detalle]],2,0)</f>
        <v>03.09.221 Caucho</v>
      </c>
      <c r="E3037" s="33">
        <f t="shared" si="277"/>
        <v>6</v>
      </c>
      <c r="F3037" s="47" t="str">
        <f t="shared" si="278"/>
        <v>03.09.221-6</v>
      </c>
      <c r="G3037" s="37" t="s">
        <v>2969</v>
      </c>
      <c r="H3037" s="37">
        <v>326</v>
      </c>
    </row>
    <row r="3038" spans="1:8" x14ac:dyDescent="0.3">
      <c r="A3038" s="34" t="str">
        <f>+LEFT(Tabla3[[#This Row],[id_detalle]],2)</f>
        <v>03</v>
      </c>
      <c r="B3038" s="46" t="str">
        <f>VLOOKUP((LEFT(Tabla3[[#This Row],[id_detalle]],2)),id_rubro[[id]:[Rubro]],2,0)</f>
        <v>PRODUCTOS INDUSTRIALES Y RELACIONADOS</v>
      </c>
      <c r="C3038" s="36" t="s">
        <v>620</v>
      </c>
      <c r="D3038" s="45" t="str">
        <f>+Tabla3[[#This Row],[id_detalle]]&amp;" "&amp;VLOOKUP(Tabla3[[#This Row],[id_detalle]],rubro_detalle[[Código]:[Rubro Detalle]],2,0)</f>
        <v>03.09.221 Caucho</v>
      </c>
      <c r="E3038" s="33">
        <f t="shared" ref="E3038:E3043" si="279">+IF(D3038=D3037,E3037+1,1)</f>
        <v>7</v>
      </c>
      <c r="F3038" s="47" t="str">
        <f t="shared" ref="F3038:F3043" si="280">+LEFT(D3038,9)&amp;"-"&amp;E3038</f>
        <v>03.09.221-7</v>
      </c>
      <c r="G3038" s="37" t="s">
        <v>2972</v>
      </c>
      <c r="H3038" s="37">
        <v>352</v>
      </c>
    </row>
    <row r="3039" spans="1:8" x14ac:dyDescent="0.3">
      <c r="A3039" s="34" t="str">
        <f>+LEFT(Tabla3[[#This Row],[id_detalle]],2)</f>
        <v>03</v>
      </c>
      <c r="B3039" s="46" t="str">
        <f>VLOOKUP((LEFT(Tabla3[[#This Row],[id_detalle]],2)),id_rubro[[id]:[Rubro]],2,0)</f>
        <v>PRODUCTOS INDUSTRIALES Y RELACIONADOS</v>
      </c>
      <c r="C3039" s="36" t="s">
        <v>620</v>
      </c>
      <c r="D3039" s="45" t="str">
        <f>+Tabla3[[#This Row],[id_detalle]]&amp;" "&amp;VLOOKUP(Tabla3[[#This Row],[id_detalle]],rubro_detalle[[Código]:[Rubro Detalle]],2,0)</f>
        <v>03.09.221 Caucho</v>
      </c>
      <c r="E3039" s="33">
        <f t="shared" si="279"/>
        <v>8</v>
      </c>
      <c r="F3039" s="47" t="str">
        <f t="shared" si="280"/>
        <v>03.09.221-8</v>
      </c>
      <c r="G3039" s="37" t="s">
        <v>4518</v>
      </c>
      <c r="H3039" s="37">
        <v>441</v>
      </c>
    </row>
    <row r="3040" spans="1:8" x14ac:dyDescent="0.3">
      <c r="A3040" s="34" t="str">
        <f>+LEFT(Tabla3[[#This Row],[id_detalle]],2)</f>
        <v>03</v>
      </c>
      <c r="B3040" s="46" t="str">
        <f>VLOOKUP((LEFT(Tabla3[[#This Row],[id_detalle]],2)),id_rubro[[id]:[Rubro]],2,0)</f>
        <v>PRODUCTOS INDUSTRIALES Y RELACIONADOS</v>
      </c>
      <c r="C3040" s="36" t="s">
        <v>620</v>
      </c>
      <c r="D3040" s="45" t="str">
        <f>+Tabla3[[#This Row],[id_detalle]]&amp;" "&amp;VLOOKUP(Tabla3[[#This Row],[id_detalle]],rubro_detalle[[Código]:[Rubro Detalle]],2,0)</f>
        <v>03.09.221 Caucho</v>
      </c>
      <c r="E3040" s="33">
        <f t="shared" si="279"/>
        <v>9</v>
      </c>
      <c r="F3040" s="47" t="str">
        <f t="shared" si="280"/>
        <v>03.09.221-9</v>
      </c>
      <c r="G3040" s="37" t="s">
        <v>3619</v>
      </c>
      <c r="H3040" s="37">
        <v>588</v>
      </c>
    </row>
    <row r="3041" spans="1:8" x14ac:dyDescent="0.3">
      <c r="A3041" s="34" t="str">
        <f>+LEFT(Tabla3[[#This Row],[id_detalle]],2)</f>
        <v>03</v>
      </c>
      <c r="B3041" s="46" t="str">
        <f>VLOOKUP((LEFT(Tabla3[[#This Row],[id_detalle]],2)),id_rubro[[id]:[Rubro]],2,0)</f>
        <v>PRODUCTOS INDUSTRIALES Y RELACIONADOS</v>
      </c>
      <c r="C3041" s="36" t="s">
        <v>620</v>
      </c>
      <c r="D3041" s="45" t="str">
        <f>+Tabla3[[#This Row],[id_detalle]]&amp;" "&amp;VLOOKUP(Tabla3[[#This Row],[id_detalle]],rubro_detalle[[Código]:[Rubro Detalle]],2,0)</f>
        <v>03.09.221 Caucho</v>
      </c>
      <c r="E3041" s="33">
        <f t="shared" si="279"/>
        <v>10</v>
      </c>
      <c r="F3041" s="47" t="str">
        <f t="shared" si="280"/>
        <v>03.09.221-10</v>
      </c>
      <c r="G3041" s="37" t="s">
        <v>3009</v>
      </c>
      <c r="H3041" s="37">
        <v>609</v>
      </c>
    </row>
    <row r="3042" spans="1:8" x14ac:dyDescent="0.3">
      <c r="A3042" s="34" t="str">
        <f>+LEFT(Tabla3[[#This Row],[id_detalle]],2)</f>
        <v>03</v>
      </c>
      <c r="B3042" s="46" t="str">
        <f>VLOOKUP((LEFT(Tabla3[[#This Row],[id_detalle]],2)),id_rubro[[id]:[Rubro]],2,0)</f>
        <v>PRODUCTOS INDUSTRIALES Y RELACIONADOS</v>
      </c>
      <c r="C3042" s="36" t="s">
        <v>620</v>
      </c>
      <c r="D3042" s="45" t="str">
        <f>+Tabla3[[#This Row],[id_detalle]]&amp;" "&amp;VLOOKUP(Tabla3[[#This Row],[id_detalle]],rubro_detalle[[Código]:[Rubro Detalle]],2,0)</f>
        <v>03.09.221 Caucho</v>
      </c>
      <c r="E3042" s="33">
        <f t="shared" si="279"/>
        <v>11</v>
      </c>
      <c r="F3042" s="47" t="str">
        <f t="shared" si="280"/>
        <v>03.09.221-11</v>
      </c>
      <c r="G3042" s="37" t="s">
        <v>4519</v>
      </c>
      <c r="H3042" s="37">
        <v>680</v>
      </c>
    </row>
    <row r="3043" spans="1:8" x14ac:dyDescent="0.3">
      <c r="A3043" s="34" t="str">
        <f>+LEFT(Tabla3[[#This Row],[id_detalle]],2)</f>
        <v>03</v>
      </c>
      <c r="B3043" s="46" t="str">
        <f>VLOOKUP((LEFT(Tabla3[[#This Row],[id_detalle]],2)),id_rubro[[id]:[Rubro]],2,0)</f>
        <v>PRODUCTOS INDUSTRIALES Y RELACIONADOS</v>
      </c>
      <c r="C3043" s="36" t="s">
        <v>620</v>
      </c>
      <c r="D3043" s="45" t="str">
        <f>+Tabla3[[#This Row],[id_detalle]]&amp;" "&amp;VLOOKUP(Tabla3[[#This Row],[id_detalle]],rubro_detalle[[Código]:[Rubro Detalle]],2,0)</f>
        <v>03.09.221 Caucho</v>
      </c>
      <c r="E3043" s="33">
        <f t="shared" si="279"/>
        <v>12</v>
      </c>
      <c r="F3043" s="47" t="str">
        <f t="shared" si="280"/>
        <v>03.09.221-12</v>
      </c>
      <c r="G3043" s="37" t="s">
        <v>4520</v>
      </c>
      <c r="H3043" s="37">
        <v>681</v>
      </c>
    </row>
    <row r="3044" spans="1:8" x14ac:dyDescent="0.3">
      <c r="A3044" s="34" t="str">
        <f>+LEFT(Tabla3[[#This Row],[id_detalle]],2)</f>
        <v>03</v>
      </c>
      <c r="B3044" s="46" t="str">
        <f>VLOOKUP((LEFT(Tabla3[[#This Row],[id_detalle]],2)),id_rubro[[id]:[Rubro]],2,0)</f>
        <v>PRODUCTOS INDUSTRIALES Y RELACIONADOS</v>
      </c>
      <c r="C3044" s="36" t="s">
        <v>620</v>
      </c>
      <c r="D3044" s="45" t="str">
        <f>+Tabla3[[#This Row],[id_detalle]]&amp;" "&amp;VLOOKUP(Tabla3[[#This Row],[id_detalle]],rubro_detalle[[Código]:[Rubro Detalle]],2,0)</f>
        <v>03.09.221 Caucho</v>
      </c>
      <c r="E3044" s="33">
        <f t="shared" ref="E3044:E3061" si="281">+IF(D3044=D3043,E3043+1,1)</f>
        <v>13</v>
      </c>
      <c r="F3044" s="47" t="str">
        <f t="shared" ref="F3044:F3061" si="282">+LEFT(D3044,9)&amp;"-"&amp;E3044</f>
        <v>03.09.221-13</v>
      </c>
      <c r="G3044" s="37" t="s">
        <v>2695</v>
      </c>
      <c r="H3044" s="37">
        <v>704</v>
      </c>
    </row>
    <row r="3045" spans="1:8" x14ac:dyDescent="0.3">
      <c r="A3045" s="34" t="str">
        <f>+LEFT(Tabla3[[#This Row],[id_detalle]],2)</f>
        <v>03</v>
      </c>
      <c r="B3045" s="46" t="str">
        <f>VLOOKUP((LEFT(Tabla3[[#This Row],[id_detalle]],2)),id_rubro[[id]:[Rubro]],2,0)</f>
        <v>PRODUCTOS INDUSTRIALES Y RELACIONADOS</v>
      </c>
      <c r="C3045" s="36" t="s">
        <v>620</v>
      </c>
      <c r="D3045" s="45" t="str">
        <f>+Tabla3[[#This Row],[id_detalle]]&amp;" "&amp;VLOOKUP(Tabla3[[#This Row],[id_detalle]],rubro_detalle[[Código]:[Rubro Detalle]],2,0)</f>
        <v>03.09.221 Caucho</v>
      </c>
      <c r="E3045" s="33">
        <f t="shared" si="281"/>
        <v>14</v>
      </c>
      <c r="F3045" s="47" t="str">
        <f t="shared" si="282"/>
        <v>03.09.221-14</v>
      </c>
      <c r="G3045" s="37" t="s">
        <v>4521</v>
      </c>
      <c r="H3045" s="37">
        <v>721</v>
      </c>
    </row>
    <row r="3046" spans="1:8" x14ac:dyDescent="0.3">
      <c r="A3046" s="34" t="str">
        <f>+LEFT(Tabla3[[#This Row],[id_detalle]],2)</f>
        <v>03</v>
      </c>
      <c r="B3046" s="46" t="str">
        <f>VLOOKUP((LEFT(Tabla3[[#This Row],[id_detalle]],2)),id_rubro[[id]:[Rubro]],2,0)</f>
        <v>PRODUCTOS INDUSTRIALES Y RELACIONADOS</v>
      </c>
      <c r="C3046" s="36" t="s">
        <v>620</v>
      </c>
      <c r="D3046" s="45" t="str">
        <f>+Tabla3[[#This Row],[id_detalle]]&amp;" "&amp;VLOOKUP(Tabla3[[#This Row],[id_detalle]],rubro_detalle[[Código]:[Rubro Detalle]],2,0)</f>
        <v>03.09.221 Caucho</v>
      </c>
      <c r="E3046" s="33">
        <f t="shared" si="281"/>
        <v>15</v>
      </c>
      <c r="F3046" s="47" t="str">
        <f t="shared" si="282"/>
        <v>03.09.221-15</v>
      </c>
      <c r="G3046" s="37" t="s">
        <v>4492</v>
      </c>
      <c r="H3046" s="37">
        <v>845</v>
      </c>
    </row>
    <row r="3047" spans="1:8" x14ac:dyDescent="0.3">
      <c r="A3047" s="34" t="str">
        <f>+LEFT(Tabla3[[#This Row],[id_detalle]],2)</f>
        <v>03</v>
      </c>
      <c r="B3047" s="46" t="str">
        <f>VLOOKUP((LEFT(Tabla3[[#This Row],[id_detalle]],2)),id_rubro[[id]:[Rubro]],2,0)</f>
        <v>PRODUCTOS INDUSTRIALES Y RELACIONADOS</v>
      </c>
      <c r="C3047" s="36" t="s">
        <v>620</v>
      </c>
      <c r="D3047" s="45" t="str">
        <f>+Tabla3[[#This Row],[id_detalle]]&amp;" "&amp;VLOOKUP(Tabla3[[#This Row],[id_detalle]],rubro_detalle[[Código]:[Rubro Detalle]],2,0)</f>
        <v>03.09.221 Caucho</v>
      </c>
      <c r="E3047" s="33">
        <f t="shared" si="281"/>
        <v>16</v>
      </c>
      <c r="F3047" s="47" t="str">
        <f t="shared" si="282"/>
        <v>03.09.221-16</v>
      </c>
      <c r="G3047" s="37" t="s">
        <v>4493</v>
      </c>
      <c r="H3047" s="37">
        <v>848</v>
      </c>
    </row>
    <row r="3048" spans="1:8" x14ac:dyDescent="0.3">
      <c r="A3048" s="34" t="str">
        <f>+LEFT(Tabla3[[#This Row],[id_detalle]],2)</f>
        <v>03</v>
      </c>
      <c r="B3048" s="46" t="str">
        <f>VLOOKUP((LEFT(Tabla3[[#This Row],[id_detalle]],2)),id_rubro[[id]:[Rubro]],2,0)</f>
        <v>PRODUCTOS INDUSTRIALES Y RELACIONADOS</v>
      </c>
      <c r="C3048" s="36" t="s">
        <v>622</v>
      </c>
      <c r="D3048" s="45" t="str">
        <f>+Tabla3[[#This Row],[id_detalle]]&amp;" "&amp;VLOOKUP(Tabla3[[#This Row],[id_detalle]],rubro_detalle[[Código]:[Rubro Detalle]],2,0)</f>
        <v>03.09.241 Combustibles</v>
      </c>
      <c r="E3048" s="33">
        <f t="shared" si="281"/>
        <v>1</v>
      </c>
      <c r="F3048" s="47" t="str">
        <f t="shared" si="282"/>
        <v>03.09.241-1</v>
      </c>
      <c r="G3048" s="37" t="s">
        <v>2786</v>
      </c>
      <c r="H3048" s="37">
        <v>327</v>
      </c>
    </row>
    <row r="3049" spans="1:8" x14ac:dyDescent="0.3">
      <c r="A3049" s="34" t="str">
        <f>+LEFT(Tabla3[[#This Row],[id_detalle]],2)</f>
        <v>03</v>
      </c>
      <c r="B3049" s="46" t="str">
        <f>VLOOKUP((LEFT(Tabla3[[#This Row],[id_detalle]],2)),id_rubro[[id]:[Rubro]],2,0)</f>
        <v>PRODUCTOS INDUSTRIALES Y RELACIONADOS</v>
      </c>
      <c r="C3049" s="36" t="s">
        <v>622</v>
      </c>
      <c r="D3049" s="45" t="str">
        <f>+Tabla3[[#This Row],[id_detalle]]&amp;" "&amp;VLOOKUP(Tabla3[[#This Row],[id_detalle]],rubro_detalle[[Código]:[Rubro Detalle]],2,0)</f>
        <v>03.09.241 Combustibles</v>
      </c>
      <c r="E3049" s="33">
        <f t="shared" si="281"/>
        <v>2</v>
      </c>
      <c r="F3049" s="47" t="str">
        <f t="shared" si="282"/>
        <v>03.09.241-2</v>
      </c>
      <c r="G3049" s="37" t="s">
        <v>4522</v>
      </c>
      <c r="H3049" s="37">
        <v>412</v>
      </c>
    </row>
    <row r="3050" spans="1:8" x14ac:dyDescent="0.3">
      <c r="A3050" s="34" t="str">
        <f>+LEFT(Tabla3[[#This Row],[id_detalle]],2)</f>
        <v>03</v>
      </c>
      <c r="B3050" s="46" t="str">
        <f>VLOOKUP((LEFT(Tabla3[[#This Row],[id_detalle]],2)),id_rubro[[id]:[Rubro]],2,0)</f>
        <v>PRODUCTOS INDUSTRIALES Y RELACIONADOS</v>
      </c>
      <c r="C3050" s="36" t="s">
        <v>622</v>
      </c>
      <c r="D3050" s="45" t="str">
        <f>+Tabla3[[#This Row],[id_detalle]]&amp;" "&amp;VLOOKUP(Tabla3[[#This Row],[id_detalle]],rubro_detalle[[Código]:[Rubro Detalle]],2,0)</f>
        <v>03.09.241 Combustibles</v>
      </c>
      <c r="E3050" s="33">
        <f t="shared" si="281"/>
        <v>3</v>
      </c>
      <c r="F3050" s="47" t="str">
        <f t="shared" si="282"/>
        <v>03.09.241-3</v>
      </c>
      <c r="G3050" s="37" t="s">
        <v>2944</v>
      </c>
      <c r="H3050" s="37">
        <v>413</v>
      </c>
    </row>
    <row r="3051" spans="1:8" x14ac:dyDescent="0.3">
      <c r="A3051" s="34" t="str">
        <f>+LEFT(Tabla3[[#This Row],[id_detalle]],2)</f>
        <v>03</v>
      </c>
      <c r="B3051" s="46" t="str">
        <f>VLOOKUP((LEFT(Tabla3[[#This Row],[id_detalle]],2)),id_rubro[[id]:[Rubro]],2,0)</f>
        <v>PRODUCTOS INDUSTRIALES Y RELACIONADOS</v>
      </c>
      <c r="C3051" s="36" t="s">
        <v>622</v>
      </c>
      <c r="D3051" s="45" t="str">
        <f>+Tabla3[[#This Row],[id_detalle]]&amp;" "&amp;VLOOKUP(Tabla3[[#This Row],[id_detalle]],rubro_detalle[[Código]:[Rubro Detalle]],2,0)</f>
        <v>03.09.241 Combustibles</v>
      </c>
      <c r="E3051" s="33">
        <f t="shared" si="281"/>
        <v>4</v>
      </c>
      <c r="F3051" s="47" t="str">
        <f t="shared" si="282"/>
        <v>03.09.241-4</v>
      </c>
      <c r="G3051" s="37" t="s">
        <v>4523</v>
      </c>
      <c r="H3051" s="37">
        <v>419</v>
      </c>
    </row>
    <row r="3052" spans="1:8" x14ac:dyDescent="0.3">
      <c r="A3052" s="34" t="str">
        <f>+LEFT(Tabla3[[#This Row],[id_detalle]],2)</f>
        <v>03</v>
      </c>
      <c r="B3052" s="46" t="str">
        <f>VLOOKUP((LEFT(Tabla3[[#This Row],[id_detalle]],2)),id_rubro[[id]:[Rubro]],2,0)</f>
        <v>PRODUCTOS INDUSTRIALES Y RELACIONADOS</v>
      </c>
      <c r="C3052" s="36" t="s">
        <v>622</v>
      </c>
      <c r="D3052" s="45" t="str">
        <f>+Tabla3[[#This Row],[id_detalle]]&amp;" "&amp;VLOOKUP(Tabla3[[#This Row],[id_detalle]],rubro_detalle[[Código]:[Rubro Detalle]],2,0)</f>
        <v>03.09.241 Combustibles</v>
      </c>
      <c r="E3052" s="33">
        <f t="shared" si="281"/>
        <v>5</v>
      </c>
      <c r="F3052" s="47" t="str">
        <f t="shared" si="282"/>
        <v>03.09.241-5</v>
      </c>
      <c r="G3052" s="37" t="s">
        <v>4411</v>
      </c>
      <c r="H3052" s="37">
        <v>426</v>
      </c>
    </row>
    <row r="3053" spans="1:8" x14ac:dyDescent="0.3">
      <c r="A3053" s="34" t="str">
        <f>+LEFT(Tabla3[[#This Row],[id_detalle]],2)</f>
        <v>03</v>
      </c>
      <c r="B3053" s="46" t="str">
        <f>VLOOKUP((LEFT(Tabla3[[#This Row],[id_detalle]],2)),id_rubro[[id]:[Rubro]],2,0)</f>
        <v>PRODUCTOS INDUSTRIALES Y RELACIONADOS</v>
      </c>
      <c r="C3053" s="36" t="s">
        <v>622</v>
      </c>
      <c r="D3053" s="45" t="str">
        <f>+Tabla3[[#This Row],[id_detalle]]&amp;" "&amp;VLOOKUP(Tabla3[[#This Row],[id_detalle]],rubro_detalle[[Código]:[Rubro Detalle]],2,0)</f>
        <v>03.09.241 Combustibles</v>
      </c>
      <c r="E3053" s="33">
        <f t="shared" si="281"/>
        <v>6</v>
      </c>
      <c r="F3053" s="47" t="str">
        <f t="shared" si="282"/>
        <v>03.09.241-6</v>
      </c>
      <c r="G3053" s="37" t="s">
        <v>2695</v>
      </c>
      <c r="H3053" s="37">
        <v>704</v>
      </c>
    </row>
    <row r="3054" spans="1:8" x14ac:dyDescent="0.3">
      <c r="A3054" s="34" t="str">
        <f>+LEFT(Tabla3[[#This Row],[id_detalle]],2)</f>
        <v>03</v>
      </c>
      <c r="B3054" s="46" t="str">
        <f>VLOOKUP((LEFT(Tabla3[[#This Row],[id_detalle]],2)),id_rubro[[id]:[Rubro]],2,0)</f>
        <v>PRODUCTOS INDUSTRIALES Y RELACIONADOS</v>
      </c>
      <c r="C3054" s="36" t="s">
        <v>624</v>
      </c>
      <c r="D3054" s="45" t="str">
        <f>+Tabla3[[#This Row],[id_detalle]]&amp;" "&amp;VLOOKUP(Tabla3[[#This Row],[id_detalle]],rubro_detalle[[Código]:[Rubro Detalle]],2,0)</f>
        <v>03.09.245 Cubrealfombras de Acrílico</v>
      </c>
      <c r="E3054" s="33">
        <f t="shared" si="281"/>
        <v>1</v>
      </c>
      <c r="F3054" s="47" t="str">
        <f t="shared" si="282"/>
        <v>03.09.245-1</v>
      </c>
      <c r="G3054" s="37" t="s">
        <v>3741</v>
      </c>
      <c r="H3054" s="37">
        <v>162</v>
      </c>
    </row>
    <row r="3055" spans="1:8" x14ac:dyDescent="0.3">
      <c r="A3055" s="34" t="str">
        <f>+LEFT(Tabla3[[#This Row],[id_detalle]],2)</f>
        <v>03</v>
      </c>
      <c r="B3055" s="46" t="str">
        <f>VLOOKUP((LEFT(Tabla3[[#This Row],[id_detalle]],2)),id_rubro[[id]:[Rubro]],2,0)</f>
        <v>PRODUCTOS INDUSTRIALES Y RELACIONADOS</v>
      </c>
      <c r="C3055" s="36" t="s">
        <v>626</v>
      </c>
      <c r="D3055" s="45" t="str">
        <f>+Tabla3[[#This Row],[id_detalle]]&amp;" "&amp;VLOOKUP(Tabla3[[#This Row],[id_detalle]],rubro_detalle[[Código]:[Rubro Detalle]],2,0)</f>
        <v>03.09.251 Cubrepisos Sintéticos</v>
      </c>
      <c r="E3055" s="33">
        <f t="shared" si="281"/>
        <v>1</v>
      </c>
      <c r="F3055" s="47" t="str">
        <f t="shared" si="282"/>
        <v>03.09.251-1</v>
      </c>
      <c r="G3055" s="37" t="s">
        <v>2409</v>
      </c>
      <c r="H3055" s="37">
        <v>249</v>
      </c>
    </row>
    <row r="3056" spans="1:8" x14ac:dyDescent="0.3">
      <c r="A3056" s="34" t="str">
        <f>+LEFT(Tabla3[[#This Row],[id_detalle]],2)</f>
        <v>03</v>
      </c>
      <c r="B3056" s="46" t="str">
        <f>VLOOKUP((LEFT(Tabla3[[#This Row],[id_detalle]],2)),id_rubro[[id]:[Rubro]],2,0)</f>
        <v>PRODUCTOS INDUSTRIALES Y RELACIONADOS</v>
      </c>
      <c r="C3056" s="36" t="s">
        <v>626</v>
      </c>
      <c r="D3056" s="45" t="str">
        <f>+Tabla3[[#This Row],[id_detalle]]&amp;" "&amp;VLOOKUP(Tabla3[[#This Row],[id_detalle]],rubro_detalle[[Código]:[Rubro Detalle]],2,0)</f>
        <v>03.09.251 Cubrepisos Sintéticos</v>
      </c>
      <c r="E3056" s="33">
        <f t="shared" si="281"/>
        <v>2</v>
      </c>
      <c r="F3056" s="47" t="str">
        <f t="shared" si="282"/>
        <v>03.09.251-2</v>
      </c>
      <c r="G3056" s="37" t="s">
        <v>3464</v>
      </c>
      <c r="H3056" s="37">
        <v>430</v>
      </c>
    </row>
    <row r="3057" spans="1:8" x14ac:dyDescent="0.3">
      <c r="A3057" s="34" t="str">
        <f>+LEFT(Tabla3[[#This Row],[id_detalle]],2)</f>
        <v>03</v>
      </c>
      <c r="B3057" s="46" t="str">
        <f>VLOOKUP((LEFT(Tabla3[[#This Row],[id_detalle]],2)),id_rubro[[id]:[Rubro]],2,0)</f>
        <v>PRODUCTOS INDUSTRIALES Y RELACIONADOS</v>
      </c>
      <c r="C3057" s="36" t="s">
        <v>626</v>
      </c>
      <c r="D3057" s="45" t="str">
        <f>+Tabla3[[#This Row],[id_detalle]]&amp;" "&amp;VLOOKUP(Tabla3[[#This Row],[id_detalle]],rubro_detalle[[Código]:[Rubro Detalle]],2,0)</f>
        <v>03.09.251 Cubrepisos Sintéticos</v>
      </c>
      <c r="E3057" s="33">
        <f t="shared" si="281"/>
        <v>3</v>
      </c>
      <c r="F3057" s="47" t="str">
        <f t="shared" si="282"/>
        <v>03.09.251-3</v>
      </c>
      <c r="G3057" s="37" t="s">
        <v>4083</v>
      </c>
      <c r="H3057" s="37">
        <v>786</v>
      </c>
    </row>
    <row r="3058" spans="1:8" x14ac:dyDescent="0.3">
      <c r="A3058" s="34" t="str">
        <f>+LEFT(Tabla3[[#This Row],[id_detalle]],2)</f>
        <v>03</v>
      </c>
      <c r="B3058" s="46" t="str">
        <f>VLOOKUP((LEFT(Tabla3[[#This Row],[id_detalle]],2)),id_rubro[[id]:[Rubro]],2,0)</f>
        <v>PRODUCTOS INDUSTRIALES Y RELACIONADOS</v>
      </c>
      <c r="C3058" s="36" t="s">
        <v>628</v>
      </c>
      <c r="D3058" s="45" t="str">
        <f>+Tabla3[[#This Row],[id_detalle]]&amp;" "&amp;VLOOKUP(Tabla3[[#This Row],[id_detalle]],rubro_detalle[[Código]:[Rubro Detalle]],2,0)</f>
        <v>03.09.253 Discos Compactos y Cintas Magnéticas</v>
      </c>
      <c r="E3058" s="33">
        <f t="shared" si="281"/>
        <v>1</v>
      </c>
      <c r="F3058" s="47" t="str">
        <f t="shared" si="282"/>
        <v>03.09.253-1</v>
      </c>
      <c r="G3058" s="37" t="s">
        <v>4524</v>
      </c>
      <c r="H3058" s="37">
        <v>581</v>
      </c>
    </row>
    <row r="3059" spans="1:8" x14ac:dyDescent="0.3">
      <c r="A3059" s="34" t="str">
        <f>+LEFT(Tabla3[[#This Row],[id_detalle]],2)</f>
        <v>03</v>
      </c>
      <c r="B3059" s="46" t="str">
        <f>VLOOKUP((LEFT(Tabla3[[#This Row],[id_detalle]],2)),id_rubro[[id]:[Rubro]],2,0)</f>
        <v>PRODUCTOS INDUSTRIALES Y RELACIONADOS</v>
      </c>
      <c r="C3059" s="36" t="s">
        <v>630</v>
      </c>
      <c r="D3059" s="45" t="str">
        <f>+Tabla3[[#This Row],[id_detalle]]&amp;" "&amp;VLOOKUP(Tabla3[[#This Row],[id_detalle]],rubro_detalle[[Código]:[Rubro Detalle]],2,0)</f>
        <v>03.09.261 Envases de Plástico</v>
      </c>
      <c r="E3059" s="33">
        <f t="shared" si="281"/>
        <v>1</v>
      </c>
      <c r="F3059" s="47" t="str">
        <f t="shared" si="282"/>
        <v>03.09.261-1</v>
      </c>
      <c r="G3059" s="37" t="s">
        <v>4525</v>
      </c>
      <c r="H3059" s="37">
        <v>156</v>
      </c>
    </row>
    <row r="3060" spans="1:8" x14ac:dyDescent="0.3">
      <c r="A3060" s="34" t="str">
        <f>+LEFT(Tabla3[[#This Row],[id_detalle]],2)</f>
        <v>03</v>
      </c>
      <c r="B3060" s="46" t="str">
        <f>VLOOKUP((LEFT(Tabla3[[#This Row],[id_detalle]],2)),id_rubro[[id]:[Rubro]],2,0)</f>
        <v>PRODUCTOS INDUSTRIALES Y RELACIONADOS</v>
      </c>
      <c r="C3060" s="36" t="s">
        <v>630</v>
      </c>
      <c r="D3060" s="45" t="str">
        <f>+Tabla3[[#This Row],[id_detalle]]&amp;" "&amp;VLOOKUP(Tabla3[[#This Row],[id_detalle]],rubro_detalle[[Código]:[Rubro Detalle]],2,0)</f>
        <v>03.09.261 Envases de Plástico</v>
      </c>
      <c r="E3060" s="33">
        <f t="shared" si="281"/>
        <v>2</v>
      </c>
      <c r="F3060" s="47" t="str">
        <f t="shared" si="282"/>
        <v>03.09.261-2</v>
      </c>
      <c r="G3060" s="37" t="s">
        <v>4526</v>
      </c>
      <c r="H3060" s="37">
        <v>231</v>
      </c>
    </row>
    <row r="3061" spans="1:8" x14ac:dyDescent="0.3">
      <c r="A3061" s="34" t="str">
        <f>+LEFT(Tabla3[[#This Row],[id_detalle]],2)</f>
        <v>03</v>
      </c>
      <c r="B3061" s="46" t="str">
        <f>VLOOKUP((LEFT(Tabla3[[#This Row],[id_detalle]],2)),id_rubro[[id]:[Rubro]],2,0)</f>
        <v>PRODUCTOS INDUSTRIALES Y RELACIONADOS</v>
      </c>
      <c r="C3061" s="36" t="s">
        <v>630</v>
      </c>
      <c r="D3061" s="45" t="str">
        <f>+Tabla3[[#This Row],[id_detalle]]&amp;" "&amp;VLOOKUP(Tabla3[[#This Row],[id_detalle]],rubro_detalle[[Código]:[Rubro Detalle]],2,0)</f>
        <v>03.09.261 Envases de Plástico</v>
      </c>
      <c r="E3061" s="33">
        <f t="shared" si="281"/>
        <v>3</v>
      </c>
      <c r="F3061" s="47" t="str">
        <f t="shared" si="282"/>
        <v>03.09.261-3</v>
      </c>
      <c r="G3061" s="37" t="s">
        <v>2409</v>
      </c>
      <c r="H3061" s="37">
        <v>249</v>
      </c>
    </row>
    <row r="3062" spans="1:8" x14ac:dyDescent="0.3">
      <c r="A3062" s="34" t="str">
        <f>+LEFT(Tabla3[[#This Row],[id_detalle]],2)</f>
        <v>03</v>
      </c>
      <c r="B3062" s="46" t="str">
        <f>VLOOKUP((LEFT(Tabla3[[#This Row],[id_detalle]],2)),id_rubro[[id]:[Rubro]],2,0)</f>
        <v>PRODUCTOS INDUSTRIALES Y RELACIONADOS</v>
      </c>
      <c r="C3062" s="36" t="s">
        <v>630</v>
      </c>
      <c r="D3062" s="45" t="str">
        <f>+Tabla3[[#This Row],[id_detalle]]&amp;" "&amp;VLOOKUP(Tabla3[[#This Row],[id_detalle]],rubro_detalle[[Código]:[Rubro Detalle]],2,0)</f>
        <v>03.09.261 Envases de Plástico</v>
      </c>
      <c r="E3062" s="33">
        <f t="shared" ref="E3062:E3064" si="283">+IF(D3062=D3061,E3061+1,1)</f>
        <v>4</v>
      </c>
      <c r="F3062" s="47" t="str">
        <f t="shared" ref="F3062:F3064" si="284">+LEFT(D3062,9)&amp;"-"&amp;E3062</f>
        <v>03.09.261-4</v>
      </c>
      <c r="G3062" s="38" t="s">
        <v>4527</v>
      </c>
      <c r="H3062" s="38">
        <v>273</v>
      </c>
    </row>
    <row r="3063" spans="1:8" x14ac:dyDescent="0.3">
      <c r="A3063" s="34" t="str">
        <f>+LEFT(Tabla3[[#This Row],[id_detalle]],2)</f>
        <v>03</v>
      </c>
      <c r="B3063" s="46" t="str">
        <f>VLOOKUP((LEFT(Tabla3[[#This Row],[id_detalle]],2)),id_rubro[[id]:[Rubro]],2,0)</f>
        <v>PRODUCTOS INDUSTRIALES Y RELACIONADOS</v>
      </c>
      <c r="C3063" s="36" t="s">
        <v>630</v>
      </c>
      <c r="D3063" s="45" t="str">
        <f>+Tabla3[[#This Row],[id_detalle]]&amp;" "&amp;VLOOKUP(Tabla3[[#This Row],[id_detalle]],rubro_detalle[[Código]:[Rubro Detalle]],2,0)</f>
        <v>03.09.261 Envases de Plástico</v>
      </c>
      <c r="E3063" s="33">
        <f t="shared" si="283"/>
        <v>5</v>
      </c>
      <c r="F3063" s="47" t="str">
        <f t="shared" si="284"/>
        <v>03.09.261-5</v>
      </c>
      <c r="G3063" s="38" t="s">
        <v>4528</v>
      </c>
      <c r="H3063" s="38">
        <v>303</v>
      </c>
    </row>
    <row r="3064" spans="1:8" x14ac:dyDescent="0.3">
      <c r="A3064" s="34" t="str">
        <f>+LEFT(Tabla3[[#This Row],[id_detalle]],2)</f>
        <v>03</v>
      </c>
      <c r="B3064" s="46" t="str">
        <f>VLOOKUP((LEFT(Tabla3[[#This Row],[id_detalle]],2)),id_rubro[[id]:[Rubro]],2,0)</f>
        <v>PRODUCTOS INDUSTRIALES Y RELACIONADOS</v>
      </c>
      <c r="C3064" s="36" t="s">
        <v>630</v>
      </c>
      <c r="D3064" s="45" t="str">
        <f>+Tabla3[[#This Row],[id_detalle]]&amp;" "&amp;VLOOKUP(Tabla3[[#This Row],[id_detalle]],rubro_detalle[[Código]:[Rubro Detalle]],2,0)</f>
        <v>03.09.261 Envases de Plástico</v>
      </c>
      <c r="E3064" s="33">
        <f t="shared" si="283"/>
        <v>6</v>
      </c>
      <c r="F3064" s="47" t="str">
        <f t="shared" si="284"/>
        <v>03.09.261-6</v>
      </c>
      <c r="G3064" s="37" t="s">
        <v>4529</v>
      </c>
      <c r="H3064" s="37">
        <v>382</v>
      </c>
    </row>
    <row r="3065" spans="1:8" x14ac:dyDescent="0.3">
      <c r="A3065" s="34" t="str">
        <f>+LEFT(Tabla3[[#This Row],[id_detalle]],2)</f>
        <v>03</v>
      </c>
      <c r="B3065" s="46" t="str">
        <f>VLOOKUP((LEFT(Tabla3[[#This Row],[id_detalle]],2)),id_rubro[[id]:[Rubro]],2,0)</f>
        <v>PRODUCTOS INDUSTRIALES Y RELACIONADOS</v>
      </c>
      <c r="C3065" s="36" t="s">
        <v>630</v>
      </c>
      <c r="D3065" s="45" t="str">
        <f>+Tabla3[[#This Row],[id_detalle]]&amp;" "&amp;VLOOKUP(Tabla3[[#This Row],[id_detalle]],rubro_detalle[[Código]:[Rubro Detalle]],2,0)</f>
        <v>03.09.261 Envases de Plástico</v>
      </c>
      <c r="E3065" s="33">
        <f t="shared" ref="E3065:E3070" si="285">+IF(D3065=D3064,E3064+1,1)</f>
        <v>7</v>
      </c>
      <c r="F3065" s="47" t="str">
        <f t="shared" ref="F3065:F3070" si="286">+LEFT(D3065,9)&amp;"-"&amp;E3065</f>
        <v>03.09.261-7</v>
      </c>
      <c r="G3065" s="37" t="s">
        <v>4530</v>
      </c>
      <c r="H3065" s="37">
        <v>387</v>
      </c>
    </row>
    <row r="3066" spans="1:8" x14ac:dyDescent="0.3">
      <c r="A3066" s="34" t="str">
        <f>+LEFT(Tabla3[[#This Row],[id_detalle]],2)</f>
        <v>03</v>
      </c>
      <c r="B3066" s="46" t="str">
        <f>VLOOKUP((LEFT(Tabla3[[#This Row],[id_detalle]],2)),id_rubro[[id]:[Rubro]],2,0)</f>
        <v>PRODUCTOS INDUSTRIALES Y RELACIONADOS</v>
      </c>
      <c r="C3066" s="36" t="s">
        <v>630</v>
      </c>
      <c r="D3066" s="45" t="str">
        <f>+Tabla3[[#This Row],[id_detalle]]&amp;" "&amp;VLOOKUP(Tabla3[[#This Row],[id_detalle]],rubro_detalle[[Código]:[Rubro Detalle]],2,0)</f>
        <v>03.09.261 Envases de Plástico</v>
      </c>
      <c r="E3066" s="33">
        <f t="shared" si="285"/>
        <v>8</v>
      </c>
      <c r="F3066" s="47" t="str">
        <f t="shared" si="286"/>
        <v>03.09.261-8</v>
      </c>
      <c r="G3066" s="37" t="s">
        <v>4531</v>
      </c>
      <c r="H3066" s="37">
        <v>422</v>
      </c>
    </row>
    <row r="3067" spans="1:8" x14ac:dyDescent="0.3">
      <c r="A3067" s="34" t="str">
        <f>+LEFT(Tabla3[[#This Row],[id_detalle]],2)</f>
        <v>03</v>
      </c>
      <c r="B3067" s="46" t="str">
        <f>VLOOKUP((LEFT(Tabla3[[#This Row],[id_detalle]],2)),id_rubro[[id]:[Rubro]],2,0)</f>
        <v>PRODUCTOS INDUSTRIALES Y RELACIONADOS</v>
      </c>
      <c r="C3067" s="36" t="s">
        <v>630</v>
      </c>
      <c r="D3067" s="45" t="str">
        <f>+Tabla3[[#This Row],[id_detalle]]&amp;" "&amp;VLOOKUP(Tabla3[[#This Row],[id_detalle]],rubro_detalle[[Código]:[Rubro Detalle]],2,0)</f>
        <v>03.09.261 Envases de Plástico</v>
      </c>
      <c r="E3067" s="33">
        <f t="shared" si="285"/>
        <v>9</v>
      </c>
      <c r="F3067" s="47" t="str">
        <f t="shared" si="286"/>
        <v>03.09.261-9</v>
      </c>
      <c r="G3067" s="38" t="s">
        <v>4532</v>
      </c>
      <c r="H3067" s="38">
        <v>422</v>
      </c>
    </row>
    <row r="3068" spans="1:8" x14ac:dyDescent="0.3">
      <c r="A3068" s="34" t="str">
        <f>+LEFT(Tabla3[[#This Row],[id_detalle]],2)</f>
        <v>03</v>
      </c>
      <c r="B3068" s="46" t="str">
        <f>VLOOKUP((LEFT(Tabla3[[#This Row],[id_detalle]],2)),id_rubro[[id]:[Rubro]],2,0)</f>
        <v>PRODUCTOS INDUSTRIALES Y RELACIONADOS</v>
      </c>
      <c r="C3068" s="36" t="s">
        <v>630</v>
      </c>
      <c r="D3068" s="45" t="str">
        <f>+Tabla3[[#This Row],[id_detalle]]&amp;" "&amp;VLOOKUP(Tabla3[[#This Row],[id_detalle]],rubro_detalle[[Código]:[Rubro Detalle]],2,0)</f>
        <v>03.09.261 Envases de Plástico</v>
      </c>
      <c r="E3068" s="33">
        <f t="shared" si="285"/>
        <v>10</v>
      </c>
      <c r="F3068" s="47" t="str">
        <f t="shared" si="286"/>
        <v>03.09.261-10</v>
      </c>
      <c r="G3068" s="37" t="s">
        <v>4016</v>
      </c>
      <c r="H3068" s="37">
        <v>422</v>
      </c>
    </row>
    <row r="3069" spans="1:8" x14ac:dyDescent="0.3">
      <c r="A3069" s="34" t="str">
        <f>+LEFT(Tabla3[[#This Row],[id_detalle]],2)</f>
        <v>03</v>
      </c>
      <c r="B3069" s="46" t="str">
        <f>VLOOKUP((LEFT(Tabla3[[#This Row],[id_detalle]],2)),id_rubro[[id]:[Rubro]],2,0)</f>
        <v>PRODUCTOS INDUSTRIALES Y RELACIONADOS</v>
      </c>
      <c r="C3069" s="36" t="s">
        <v>630</v>
      </c>
      <c r="D3069" s="45" t="str">
        <f>+Tabla3[[#This Row],[id_detalle]]&amp;" "&amp;VLOOKUP(Tabla3[[#This Row],[id_detalle]],rubro_detalle[[Código]:[Rubro Detalle]],2,0)</f>
        <v>03.09.261 Envases de Plástico</v>
      </c>
      <c r="E3069" s="33">
        <f t="shared" si="285"/>
        <v>11</v>
      </c>
      <c r="F3069" s="47" t="str">
        <f t="shared" si="286"/>
        <v>03.09.261-11</v>
      </c>
      <c r="G3069" s="37" t="s">
        <v>4533</v>
      </c>
      <c r="H3069" s="37">
        <v>423</v>
      </c>
    </row>
    <row r="3070" spans="1:8" x14ac:dyDescent="0.3">
      <c r="A3070" s="34" t="str">
        <f>+LEFT(Tabla3[[#This Row],[id_detalle]],2)</f>
        <v>03</v>
      </c>
      <c r="B3070" s="46" t="str">
        <f>VLOOKUP((LEFT(Tabla3[[#This Row],[id_detalle]],2)),id_rubro[[id]:[Rubro]],2,0)</f>
        <v>PRODUCTOS INDUSTRIALES Y RELACIONADOS</v>
      </c>
      <c r="C3070" s="36" t="s">
        <v>630</v>
      </c>
      <c r="D3070" s="45" t="str">
        <f>+Tabla3[[#This Row],[id_detalle]]&amp;" "&amp;VLOOKUP(Tabla3[[#This Row],[id_detalle]],rubro_detalle[[Código]:[Rubro Detalle]],2,0)</f>
        <v>03.09.261 Envases de Plástico</v>
      </c>
      <c r="E3070" s="33">
        <f t="shared" si="285"/>
        <v>12</v>
      </c>
      <c r="F3070" s="47" t="str">
        <f t="shared" si="286"/>
        <v>03.09.261-12</v>
      </c>
      <c r="G3070" s="37" t="s">
        <v>4534</v>
      </c>
      <c r="H3070" s="37">
        <v>438</v>
      </c>
    </row>
    <row r="3071" spans="1:8" x14ac:dyDescent="0.3">
      <c r="A3071" s="34" t="str">
        <f>+LEFT(Tabla3[[#This Row],[id_detalle]],2)</f>
        <v>03</v>
      </c>
      <c r="B3071" s="46" t="str">
        <f>VLOOKUP((LEFT(Tabla3[[#This Row],[id_detalle]],2)),id_rubro[[id]:[Rubro]],2,0)</f>
        <v>PRODUCTOS INDUSTRIALES Y RELACIONADOS</v>
      </c>
      <c r="C3071" s="36" t="s">
        <v>630</v>
      </c>
      <c r="D3071" s="45" t="str">
        <f>+Tabla3[[#This Row],[id_detalle]]&amp;" "&amp;VLOOKUP(Tabla3[[#This Row],[id_detalle]],rubro_detalle[[Código]:[Rubro Detalle]],2,0)</f>
        <v>03.09.261 Envases de Plástico</v>
      </c>
      <c r="E3071" s="33">
        <f t="shared" ref="E3071:E3082" si="287">+IF(D3071=D3070,E3070+1,1)</f>
        <v>13</v>
      </c>
      <c r="F3071" s="47" t="str">
        <f t="shared" ref="F3071:F3082" si="288">+LEFT(D3071,9)&amp;"-"&amp;E3071</f>
        <v>03.09.261-13</v>
      </c>
      <c r="G3071" s="37" t="s">
        <v>4535</v>
      </c>
      <c r="H3071" s="37">
        <v>438</v>
      </c>
    </row>
    <row r="3072" spans="1:8" x14ac:dyDescent="0.3">
      <c r="A3072" s="34" t="str">
        <f>+LEFT(Tabla3[[#This Row],[id_detalle]],2)</f>
        <v>03</v>
      </c>
      <c r="B3072" s="46" t="str">
        <f>VLOOKUP((LEFT(Tabla3[[#This Row],[id_detalle]],2)),id_rubro[[id]:[Rubro]],2,0)</f>
        <v>PRODUCTOS INDUSTRIALES Y RELACIONADOS</v>
      </c>
      <c r="C3072" s="36" t="s">
        <v>630</v>
      </c>
      <c r="D3072" s="45" t="str">
        <f>+Tabla3[[#This Row],[id_detalle]]&amp;" "&amp;VLOOKUP(Tabla3[[#This Row],[id_detalle]],rubro_detalle[[Código]:[Rubro Detalle]],2,0)</f>
        <v>03.09.261 Envases de Plástico</v>
      </c>
      <c r="E3072" s="33">
        <f t="shared" si="287"/>
        <v>14</v>
      </c>
      <c r="F3072" s="47" t="str">
        <f t="shared" si="288"/>
        <v>03.09.261-14</v>
      </c>
      <c r="G3072" s="37" t="s">
        <v>4536</v>
      </c>
      <c r="H3072" s="37">
        <v>439</v>
      </c>
    </row>
    <row r="3073" spans="1:8" x14ac:dyDescent="0.3">
      <c r="A3073" s="34" t="str">
        <f>+LEFT(Tabla3[[#This Row],[id_detalle]],2)</f>
        <v>03</v>
      </c>
      <c r="B3073" s="46" t="str">
        <f>VLOOKUP((LEFT(Tabla3[[#This Row],[id_detalle]],2)),id_rubro[[id]:[Rubro]],2,0)</f>
        <v>PRODUCTOS INDUSTRIALES Y RELACIONADOS</v>
      </c>
      <c r="C3073" s="36" t="s">
        <v>630</v>
      </c>
      <c r="D3073" s="45" t="str">
        <f>+Tabla3[[#This Row],[id_detalle]]&amp;" "&amp;VLOOKUP(Tabla3[[#This Row],[id_detalle]],rubro_detalle[[Código]:[Rubro Detalle]],2,0)</f>
        <v>03.09.261 Envases de Plástico</v>
      </c>
      <c r="E3073" s="33">
        <f t="shared" si="287"/>
        <v>15</v>
      </c>
      <c r="F3073" s="47" t="str">
        <f t="shared" si="288"/>
        <v>03.09.261-15</v>
      </c>
      <c r="G3073" s="37" t="s">
        <v>4537</v>
      </c>
      <c r="H3073" s="37">
        <v>451</v>
      </c>
    </row>
    <row r="3074" spans="1:8" x14ac:dyDescent="0.3">
      <c r="A3074" s="34" t="str">
        <f>+LEFT(Tabla3[[#This Row],[id_detalle]],2)</f>
        <v>03</v>
      </c>
      <c r="B3074" s="46" t="str">
        <f>VLOOKUP((LEFT(Tabla3[[#This Row],[id_detalle]],2)),id_rubro[[id]:[Rubro]],2,0)</f>
        <v>PRODUCTOS INDUSTRIALES Y RELACIONADOS</v>
      </c>
      <c r="C3074" s="36" t="s">
        <v>630</v>
      </c>
      <c r="D3074" s="45" t="str">
        <f>+Tabla3[[#This Row],[id_detalle]]&amp;" "&amp;VLOOKUP(Tabla3[[#This Row],[id_detalle]],rubro_detalle[[Código]:[Rubro Detalle]],2,0)</f>
        <v>03.09.261 Envases de Plástico</v>
      </c>
      <c r="E3074" s="33">
        <f t="shared" si="287"/>
        <v>16</v>
      </c>
      <c r="F3074" s="47" t="str">
        <f t="shared" si="288"/>
        <v>03.09.261-16</v>
      </c>
      <c r="G3074" s="37" t="s">
        <v>4538</v>
      </c>
      <c r="H3074" s="37">
        <v>479</v>
      </c>
    </row>
    <row r="3075" spans="1:8" x14ac:dyDescent="0.3">
      <c r="A3075" s="34" t="str">
        <f>+LEFT(Tabla3[[#This Row],[id_detalle]],2)</f>
        <v>03</v>
      </c>
      <c r="B3075" s="46" t="str">
        <f>VLOOKUP((LEFT(Tabla3[[#This Row],[id_detalle]],2)),id_rubro[[id]:[Rubro]],2,0)</f>
        <v>PRODUCTOS INDUSTRIALES Y RELACIONADOS</v>
      </c>
      <c r="C3075" s="36" t="s">
        <v>630</v>
      </c>
      <c r="D3075" s="45" t="str">
        <f>+Tabla3[[#This Row],[id_detalle]]&amp;" "&amp;VLOOKUP(Tabla3[[#This Row],[id_detalle]],rubro_detalle[[Código]:[Rubro Detalle]],2,0)</f>
        <v>03.09.261 Envases de Plástico</v>
      </c>
      <c r="E3075" s="33">
        <f t="shared" si="287"/>
        <v>17</v>
      </c>
      <c r="F3075" s="47" t="str">
        <f t="shared" si="288"/>
        <v>03.09.261-17</v>
      </c>
      <c r="G3075" s="37" t="s">
        <v>4502</v>
      </c>
      <c r="H3075" s="37">
        <v>493</v>
      </c>
    </row>
    <row r="3076" spans="1:8" x14ac:dyDescent="0.3">
      <c r="A3076" s="34" t="str">
        <f>+LEFT(Tabla3[[#This Row],[id_detalle]],2)</f>
        <v>03</v>
      </c>
      <c r="B3076" s="46" t="str">
        <f>VLOOKUP((LEFT(Tabla3[[#This Row],[id_detalle]],2)),id_rubro[[id]:[Rubro]],2,0)</f>
        <v>PRODUCTOS INDUSTRIALES Y RELACIONADOS</v>
      </c>
      <c r="C3076" s="36" t="s">
        <v>630</v>
      </c>
      <c r="D3076" s="45" t="str">
        <f>+Tabla3[[#This Row],[id_detalle]]&amp;" "&amp;VLOOKUP(Tabla3[[#This Row],[id_detalle]],rubro_detalle[[Código]:[Rubro Detalle]],2,0)</f>
        <v>03.09.261 Envases de Plástico</v>
      </c>
      <c r="E3076" s="33">
        <f t="shared" si="287"/>
        <v>18</v>
      </c>
      <c r="F3076" s="47" t="str">
        <f t="shared" si="288"/>
        <v>03.09.261-18</v>
      </c>
      <c r="G3076" s="37" t="s">
        <v>4539</v>
      </c>
      <c r="H3076" s="37">
        <v>508</v>
      </c>
    </row>
    <row r="3077" spans="1:8" x14ac:dyDescent="0.3">
      <c r="A3077" s="34" t="str">
        <f>+LEFT(Tabla3[[#This Row],[id_detalle]],2)</f>
        <v>03</v>
      </c>
      <c r="B3077" s="46" t="str">
        <f>VLOOKUP((LEFT(Tabla3[[#This Row],[id_detalle]],2)),id_rubro[[id]:[Rubro]],2,0)</f>
        <v>PRODUCTOS INDUSTRIALES Y RELACIONADOS</v>
      </c>
      <c r="C3077" s="36" t="s">
        <v>630</v>
      </c>
      <c r="D3077" s="45" t="str">
        <f>+Tabla3[[#This Row],[id_detalle]]&amp;" "&amp;VLOOKUP(Tabla3[[#This Row],[id_detalle]],rubro_detalle[[Código]:[Rubro Detalle]],2,0)</f>
        <v>03.09.261 Envases de Plástico</v>
      </c>
      <c r="E3077" s="33">
        <f t="shared" si="287"/>
        <v>19</v>
      </c>
      <c r="F3077" s="47" t="str">
        <f t="shared" si="288"/>
        <v>03.09.261-19</v>
      </c>
      <c r="G3077" s="37" t="s">
        <v>4540</v>
      </c>
      <c r="H3077" s="37">
        <v>511</v>
      </c>
    </row>
    <row r="3078" spans="1:8" x14ac:dyDescent="0.3">
      <c r="A3078" s="34" t="str">
        <f>+LEFT(Tabla3[[#This Row],[id_detalle]],2)</f>
        <v>03</v>
      </c>
      <c r="B3078" s="46" t="str">
        <f>VLOOKUP((LEFT(Tabla3[[#This Row],[id_detalle]],2)),id_rubro[[id]:[Rubro]],2,0)</f>
        <v>PRODUCTOS INDUSTRIALES Y RELACIONADOS</v>
      </c>
      <c r="C3078" s="36" t="s">
        <v>630</v>
      </c>
      <c r="D3078" s="45" t="str">
        <f>+Tabla3[[#This Row],[id_detalle]]&amp;" "&amp;VLOOKUP(Tabla3[[#This Row],[id_detalle]],rubro_detalle[[Código]:[Rubro Detalle]],2,0)</f>
        <v>03.09.261 Envases de Plástico</v>
      </c>
      <c r="E3078" s="33">
        <f t="shared" si="287"/>
        <v>20</v>
      </c>
      <c r="F3078" s="47" t="str">
        <f t="shared" si="288"/>
        <v>03.09.261-20</v>
      </c>
      <c r="G3078" s="37" t="s">
        <v>4541</v>
      </c>
      <c r="H3078" s="37">
        <v>511</v>
      </c>
    </row>
    <row r="3079" spans="1:8" x14ac:dyDescent="0.3">
      <c r="A3079" s="34" t="str">
        <f>+LEFT(Tabla3[[#This Row],[id_detalle]],2)</f>
        <v>03</v>
      </c>
      <c r="B3079" s="46" t="str">
        <f>VLOOKUP((LEFT(Tabla3[[#This Row],[id_detalle]],2)),id_rubro[[id]:[Rubro]],2,0)</f>
        <v>PRODUCTOS INDUSTRIALES Y RELACIONADOS</v>
      </c>
      <c r="C3079" s="36" t="s">
        <v>630</v>
      </c>
      <c r="D3079" s="45" t="str">
        <f>+Tabla3[[#This Row],[id_detalle]]&amp;" "&amp;VLOOKUP(Tabla3[[#This Row],[id_detalle]],rubro_detalle[[Código]:[Rubro Detalle]],2,0)</f>
        <v>03.09.261 Envases de Plástico</v>
      </c>
      <c r="E3079" s="33">
        <f t="shared" si="287"/>
        <v>21</v>
      </c>
      <c r="F3079" s="47" t="str">
        <f t="shared" si="288"/>
        <v>03.09.261-21</v>
      </c>
      <c r="G3079" s="37" t="s">
        <v>4542</v>
      </c>
      <c r="H3079" s="37">
        <v>522</v>
      </c>
    </row>
    <row r="3080" spans="1:8" x14ac:dyDescent="0.3">
      <c r="A3080" s="34" t="str">
        <f>+LEFT(Tabla3[[#This Row],[id_detalle]],2)</f>
        <v>03</v>
      </c>
      <c r="B3080" s="46" t="str">
        <f>VLOOKUP((LEFT(Tabla3[[#This Row],[id_detalle]],2)),id_rubro[[id]:[Rubro]],2,0)</f>
        <v>PRODUCTOS INDUSTRIALES Y RELACIONADOS</v>
      </c>
      <c r="C3080" s="36" t="s">
        <v>630</v>
      </c>
      <c r="D3080" s="45" t="str">
        <f>+Tabla3[[#This Row],[id_detalle]]&amp;" "&amp;VLOOKUP(Tabla3[[#This Row],[id_detalle]],rubro_detalle[[Código]:[Rubro Detalle]],2,0)</f>
        <v>03.09.261 Envases de Plástico</v>
      </c>
      <c r="E3080" s="33">
        <f t="shared" si="287"/>
        <v>22</v>
      </c>
      <c r="F3080" s="47" t="str">
        <f t="shared" si="288"/>
        <v>03.09.261-22</v>
      </c>
      <c r="G3080" s="37" t="s">
        <v>4543</v>
      </c>
      <c r="H3080" s="37">
        <v>523</v>
      </c>
    </row>
    <row r="3081" spans="1:8" x14ac:dyDescent="0.3">
      <c r="A3081" s="34" t="str">
        <f>+LEFT(Tabla3[[#This Row],[id_detalle]],2)</f>
        <v>03</v>
      </c>
      <c r="B3081" s="46" t="str">
        <f>VLOOKUP((LEFT(Tabla3[[#This Row],[id_detalle]],2)),id_rubro[[id]:[Rubro]],2,0)</f>
        <v>PRODUCTOS INDUSTRIALES Y RELACIONADOS</v>
      </c>
      <c r="C3081" s="36" t="s">
        <v>630</v>
      </c>
      <c r="D3081" s="45" t="str">
        <f>+Tabla3[[#This Row],[id_detalle]]&amp;" "&amp;VLOOKUP(Tabla3[[#This Row],[id_detalle]],rubro_detalle[[Código]:[Rubro Detalle]],2,0)</f>
        <v>03.09.261 Envases de Plástico</v>
      </c>
      <c r="E3081" s="33">
        <f t="shared" si="287"/>
        <v>23</v>
      </c>
      <c r="F3081" s="47" t="str">
        <f t="shared" si="288"/>
        <v>03.09.261-23</v>
      </c>
      <c r="G3081" s="37" t="s">
        <v>4494</v>
      </c>
      <c r="H3081" s="37">
        <v>533</v>
      </c>
    </row>
    <row r="3082" spans="1:8" x14ac:dyDescent="0.3">
      <c r="A3082" s="34" t="str">
        <f>+LEFT(Tabla3[[#This Row],[id_detalle]],2)</f>
        <v>03</v>
      </c>
      <c r="B3082" s="46" t="str">
        <f>VLOOKUP((LEFT(Tabla3[[#This Row],[id_detalle]],2)),id_rubro[[id]:[Rubro]],2,0)</f>
        <v>PRODUCTOS INDUSTRIALES Y RELACIONADOS</v>
      </c>
      <c r="C3082" s="36" t="s">
        <v>630</v>
      </c>
      <c r="D3082" s="45" t="str">
        <f>+Tabla3[[#This Row],[id_detalle]]&amp;" "&amp;VLOOKUP(Tabla3[[#This Row],[id_detalle]],rubro_detalle[[Código]:[Rubro Detalle]],2,0)</f>
        <v>03.09.261 Envases de Plástico</v>
      </c>
      <c r="E3082" s="33">
        <f t="shared" si="287"/>
        <v>24</v>
      </c>
      <c r="F3082" s="47" t="str">
        <f t="shared" si="288"/>
        <v>03.09.261-24</v>
      </c>
      <c r="G3082" s="37" t="s">
        <v>4544</v>
      </c>
      <c r="H3082" s="37">
        <v>547</v>
      </c>
    </row>
    <row r="3083" spans="1:8" x14ac:dyDescent="0.3">
      <c r="A3083" s="34" t="str">
        <f>+LEFT(Tabla3[[#This Row],[id_detalle]],2)</f>
        <v>03</v>
      </c>
      <c r="B3083" s="46" t="str">
        <f>VLOOKUP((LEFT(Tabla3[[#This Row],[id_detalle]],2)),id_rubro[[id]:[Rubro]],2,0)</f>
        <v>PRODUCTOS INDUSTRIALES Y RELACIONADOS</v>
      </c>
      <c r="C3083" s="36" t="s">
        <v>630</v>
      </c>
      <c r="D3083" s="45" t="str">
        <f>+Tabla3[[#This Row],[id_detalle]]&amp;" "&amp;VLOOKUP(Tabla3[[#This Row],[id_detalle]],rubro_detalle[[Código]:[Rubro Detalle]],2,0)</f>
        <v>03.09.261 Envases de Plástico</v>
      </c>
      <c r="E3083" s="33">
        <f>+IF(D3083=D3082,E3082+1,1)</f>
        <v>25</v>
      </c>
      <c r="F3083" s="47" t="str">
        <f>+LEFT(D3083,9)&amp;"-"&amp;E3083</f>
        <v>03.09.261-25</v>
      </c>
      <c r="G3083" s="37" t="s">
        <v>4545</v>
      </c>
      <c r="H3083" s="37">
        <v>567</v>
      </c>
    </row>
    <row r="3084" spans="1:8" x14ac:dyDescent="0.3">
      <c r="A3084" s="34" t="str">
        <f>+LEFT(Tabla3[[#This Row],[id_detalle]],2)</f>
        <v>03</v>
      </c>
      <c r="B3084" s="46" t="str">
        <f>VLOOKUP((LEFT(Tabla3[[#This Row],[id_detalle]],2)),id_rubro[[id]:[Rubro]],2,0)</f>
        <v>PRODUCTOS INDUSTRIALES Y RELACIONADOS</v>
      </c>
      <c r="C3084" s="36" t="s">
        <v>630</v>
      </c>
      <c r="D3084" s="45" t="str">
        <f>+Tabla3[[#This Row],[id_detalle]]&amp;" "&amp;VLOOKUP(Tabla3[[#This Row],[id_detalle]],rubro_detalle[[Código]:[Rubro Detalle]],2,0)</f>
        <v>03.09.261 Envases de Plástico</v>
      </c>
      <c r="E3084" s="33">
        <f>+IF(D3084=D3083,E3083+1,1)</f>
        <v>26</v>
      </c>
      <c r="F3084" s="47" t="str">
        <f>+LEFT(D3084,9)&amp;"-"&amp;E3084</f>
        <v>03.09.261-26</v>
      </c>
      <c r="G3084" s="37" t="s">
        <v>4546</v>
      </c>
      <c r="H3084" s="37">
        <v>602</v>
      </c>
    </row>
    <row r="3085" spans="1:8" x14ac:dyDescent="0.3">
      <c r="A3085" s="34" t="str">
        <f>+LEFT(Tabla3[[#This Row],[id_detalle]],2)</f>
        <v>03</v>
      </c>
      <c r="B3085" s="46" t="str">
        <f>VLOOKUP((LEFT(Tabla3[[#This Row],[id_detalle]],2)),id_rubro[[id]:[Rubro]],2,0)</f>
        <v>PRODUCTOS INDUSTRIALES Y RELACIONADOS</v>
      </c>
      <c r="C3085" s="36" t="s">
        <v>630</v>
      </c>
      <c r="D3085" s="45" t="str">
        <f>+Tabla3[[#This Row],[id_detalle]]&amp;" "&amp;VLOOKUP(Tabla3[[#This Row],[id_detalle]],rubro_detalle[[Código]:[Rubro Detalle]],2,0)</f>
        <v>03.09.261 Envases de Plástico</v>
      </c>
      <c r="E3085" s="33">
        <f>+IF(D3085=D3084,E3084+1,1)</f>
        <v>27</v>
      </c>
      <c r="F3085" s="47" t="str">
        <f>+LEFT(D3085,9)&amp;"-"&amp;E3085</f>
        <v>03.09.261-27</v>
      </c>
      <c r="G3085" s="37" t="s">
        <v>4547</v>
      </c>
      <c r="H3085" s="37">
        <v>610</v>
      </c>
    </row>
    <row r="3086" spans="1:8" x14ac:dyDescent="0.3">
      <c r="A3086" s="34" t="str">
        <f>+LEFT(Tabla3[[#This Row],[id_detalle]],2)</f>
        <v>03</v>
      </c>
      <c r="B3086" s="46" t="str">
        <f>VLOOKUP((LEFT(Tabla3[[#This Row],[id_detalle]],2)),id_rubro[[id]:[Rubro]],2,0)</f>
        <v>PRODUCTOS INDUSTRIALES Y RELACIONADOS</v>
      </c>
      <c r="C3086" s="36" t="s">
        <v>630</v>
      </c>
      <c r="D3086" s="45" t="str">
        <f>+Tabla3[[#This Row],[id_detalle]]&amp;" "&amp;VLOOKUP(Tabla3[[#This Row],[id_detalle]],rubro_detalle[[Código]:[Rubro Detalle]],2,0)</f>
        <v>03.09.261 Envases de Plástico</v>
      </c>
      <c r="E3086" s="33">
        <f t="shared" ref="E3086:E3090" si="289">+IF(D3086=D3085,E3085+1,1)</f>
        <v>28</v>
      </c>
      <c r="F3086" s="47" t="str">
        <f t="shared" ref="F3086:F3090" si="290">+LEFT(D3086,9)&amp;"-"&amp;E3086</f>
        <v>03.09.261-28</v>
      </c>
      <c r="G3086" s="37" t="s">
        <v>4548</v>
      </c>
      <c r="H3086" s="37">
        <v>670</v>
      </c>
    </row>
    <row r="3087" spans="1:8" x14ac:dyDescent="0.3">
      <c r="A3087" s="34" t="str">
        <f>+LEFT(Tabla3[[#This Row],[id_detalle]],2)</f>
        <v>03</v>
      </c>
      <c r="B3087" s="46" t="str">
        <f>VLOOKUP((LEFT(Tabla3[[#This Row],[id_detalle]],2)),id_rubro[[id]:[Rubro]],2,0)</f>
        <v>PRODUCTOS INDUSTRIALES Y RELACIONADOS</v>
      </c>
      <c r="C3087" s="36" t="s">
        <v>630</v>
      </c>
      <c r="D3087" s="45" t="str">
        <f>+Tabla3[[#This Row],[id_detalle]]&amp;" "&amp;VLOOKUP(Tabla3[[#This Row],[id_detalle]],rubro_detalle[[Código]:[Rubro Detalle]],2,0)</f>
        <v>03.09.261 Envases de Plástico</v>
      </c>
      <c r="E3087" s="33">
        <f t="shared" si="289"/>
        <v>29</v>
      </c>
      <c r="F3087" s="47" t="str">
        <f t="shared" si="290"/>
        <v>03.09.261-29</v>
      </c>
      <c r="G3087" s="37" t="s">
        <v>4549</v>
      </c>
      <c r="H3087" s="37">
        <v>670</v>
      </c>
    </row>
    <row r="3088" spans="1:8" x14ac:dyDescent="0.3">
      <c r="A3088" s="34" t="str">
        <f>+LEFT(Tabla3[[#This Row],[id_detalle]],2)</f>
        <v>03</v>
      </c>
      <c r="B3088" s="46" t="str">
        <f>VLOOKUP((LEFT(Tabla3[[#This Row],[id_detalle]],2)),id_rubro[[id]:[Rubro]],2,0)</f>
        <v>PRODUCTOS INDUSTRIALES Y RELACIONADOS</v>
      </c>
      <c r="C3088" s="36" t="s">
        <v>630</v>
      </c>
      <c r="D3088" s="45" t="str">
        <f>+Tabla3[[#This Row],[id_detalle]]&amp;" "&amp;VLOOKUP(Tabla3[[#This Row],[id_detalle]],rubro_detalle[[Código]:[Rubro Detalle]],2,0)</f>
        <v>03.09.261 Envases de Plástico</v>
      </c>
      <c r="E3088" s="33">
        <f t="shared" si="289"/>
        <v>30</v>
      </c>
      <c r="F3088" s="47" t="str">
        <f t="shared" si="290"/>
        <v>03.09.261-30</v>
      </c>
      <c r="G3088" s="37" t="s">
        <v>4550</v>
      </c>
      <c r="H3088" s="37">
        <v>670</v>
      </c>
    </row>
    <row r="3089" spans="1:8" x14ac:dyDescent="0.3">
      <c r="A3089" s="34" t="str">
        <f>+LEFT(Tabla3[[#This Row],[id_detalle]],2)</f>
        <v>03</v>
      </c>
      <c r="B3089" s="46" t="str">
        <f>VLOOKUP((LEFT(Tabla3[[#This Row],[id_detalle]],2)),id_rubro[[id]:[Rubro]],2,0)</f>
        <v>PRODUCTOS INDUSTRIALES Y RELACIONADOS</v>
      </c>
      <c r="C3089" s="36" t="s">
        <v>630</v>
      </c>
      <c r="D3089" s="45" t="str">
        <f>+Tabla3[[#This Row],[id_detalle]]&amp;" "&amp;VLOOKUP(Tabla3[[#This Row],[id_detalle]],rubro_detalle[[Código]:[Rubro Detalle]],2,0)</f>
        <v>03.09.261 Envases de Plástico</v>
      </c>
      <c r="E3089" s="33">
        <f t="shared" si="289"/>
        <v>31</v>
      </c>
      <c r="F3089" s="47" t="str">
        <f t="shared" si="290"/>
        <v>03.09.261-31</v>
      </c>
      <c r="G3089" s="37" t="s">
        <v>4551</v>
      </c>
      <c r="H3089" s="37">
        <v>671</v>
      </c>
    </row>
    <row r="3090" spans="1:8" x14ac:dyDescent="0.3">
      <c r="A3090" s="34" t="str">
        <f>+LEFT(Tabla3[[#This Row],[id_detalle]],2)</f>
        <v>03</v>
      </c>
      <c r="B3090" s="46" t="str">
        <f>VLOOKUP((LEFT(Tabla3[[#This Row],[id_detalle]],2)),id_rubro[[id]:[Rubro]],2,0)</f>
        <v>PRODUCTOS INDUSTRIALES Y RELACIONADOS</v>
      </c>
      <c r="C3090" s="36" t="s">
        <v>630</v>
      </c>
      <c r="D3090" s="45" t="str">
        <f>+Tabla3[[#This Row],[id_detalle]]&amp;" "&amp;VLOOKUP(Tabla3[[#This Row],[id_detalle]],rubro_detalle[[Código]:[Rubro Detalle]],2,0)</f>
        <v>03.09.261 Envases de Plástico</v>
      </c>
      <c r="E3090" s="33">
        <f t="shared" si="289"/>
        <v>32</v>
      </c>
      <c r="F3090" s="47" t="str">
        <f t="shared" si="290"/>
        <v>03.09.261-32</v>
      </c>
      <c r="G3090" s="37" t="s">
        <v>4552</v>
      </c>
      <c r="H3090" s="37">
        <v>671</v>
      </c>
    </row>
    <row r="3091" spans="1:8" x14ac:dyDescent="0.3">
      <c r="A3091" s="34" t="str">
        <f>+LEFT(Tabla3[[#This Row],[id_detalle]],2)</f>
        <v>03</v>
      </c>
      <c r="B3091" s="46" t="str">
        <f>VLOOKUP((LEFT(Tabla3[[#This Row],[id_detalle]],2)),id_rubro[[id]:[Rubro]],2,0)</f>
        <v>PRODUCTOS INDUSTRIALES Y RELACIONADOS</v>
      </c>
      <c r="C3091" s="36" t="s">
        <v>630</v>
      </c>
      <c r="D3091" s="45" t="str">
        <f>+Tabla3[[#This Row],[id_detalle]]&amp;" "&amp;VLOOKUP(Tabla3[[#This Row],[id_detalle]],rubro_detalle[[Código]:[Rubro Detalle]],2,0)</f>
        <v>03.09.261 Envases de Plástico</v>
      </c>
      <c r="E3091" s="33">
        <f t="shared" ref="E3091:E3100" si="291">+IF(D3091=D3090,E3090+1,1)</f>
        <v>33</v>
      </c>
      <c r="F3091" s="47" t="str">
        <f t="shared" ref="F3091:F3100" si="292">+LEFT(D3091,9)&amp;"-"&amp;E3091</f>
        <v>03.09.261-33</v>
      </c>
      <c r="G3091" s="37" t="s">
        <v>4553</v>
      </c>
      <c r="H3091" s="37">
        <v>671</v>
      </c>
    </row>
    <row r="3092" spans="1:8" x14ac:dyDescent="0.3">
      <c r="A3092" s="34" t="str">
        <f>+LEFT(Tabla3[[#This Row],[id_detalle]],2)</f>
        <v>03</v>
      </c>
      <c r="B3092" s="46" t="str">
        <f>VLOOKUP((LEFT(Tabla3[[#This Row],[id_detalle]],2)),id_rubro[[id]:[Rubro]],2,0)</f>
        <v>PRODUCTOS INDUSTRIALES Y RELACIONADOS</v>
      </c>
      <c r="C3092" s="36" t="s">
        <v>630</v>
      </c>
      <c r="D3092" s="45" t="str">
        <f>+Tabla3[[#This Row],[id_detalle]]&amp;" "&amp;VLOOKUP(Tabla3[[#This Row],[id_detalle]],rubro_detalle[[Código]:[Rubro Detalle]],2,0)</f>
        <v>03.09.261 Envases de Plástico</v>
      </c>
      <c r="E3092" s="33">
        <f t="shared" si="291"/>
        <v>34</v>
      </c>
      <c r="F3092" s="47" t="str">
        <f t="shared" si="292"/>
        <v>03.09.261-34</v>
      </c>
      <c r="G3092" s="37" t="s">
        <v>4508</v>
      </c>
      <c r="H3092" s="37">
        <v>672</v>
      </c>
    </row>
    <row r="3093" spans="1:8" x14ac:dyDescent="0.3">
      <c r="A3093" s="34" t="str">
        <f>+LEFT(Tabla3[[#This Row],[id_detalle]],2)</f>
        <v>03</v>
      </c>
      <c r="B3093" s="46" t="str">
        <f>VLOOKUP((LEFT(Tabla3[[#This Row],[id_detalle]],2)),id_rubro[[id]:[Rubro]],2,0)</f>
        <v>PRODUCTOS INDUSTRIALES Y RELACIONADOS</v>
      </c>
      <c r="C3093" s="36" t="s">
        <v>630</v>
      </c>
      <c r="D3093" s="45" t="str">
        <f>+Tabla3[[#This Row],[id_detalle]]&amp;" "&amp;VLOOKUP(Tabla3[[#This Row],[id_detalle]],rubro_detalle[[Código]:[Rubro Detalle]],2,0)</f>
        <v>03.09.261 Envases de Plástico</v>
      </c>
      <c r="E3093" s="33">
        <f t="shared" si="291"/>
        <v>35</v>
      </c>
      <c r="F3093" s="47" t="str">
        <f t="shared" si="292"/>
        <v>03.09.261-35</v>
      </c>
      <c r="G3093" s="37" t="s">
        <v>4064</v>
      </c>
      <c r="H3093" s="37">
        <v>683</v>
      </c>
    </row>
    <row r="3094" spans="1:8" x14ac:dyDescent="0.3">
      <c r="A3094" s="34" t="str">
        <f>+LEFT(Tabla3[[#This Row],[id_detalle]],2)</f>
        <v>03</v>
      </c>
      <c r="B3094" s="46" t="str">
        <f>VLOOKUP((LEFT(Tabla3[[#This Row],[id_detalle]],2)),id_rubro[[id]:[Rubro]],2,0)</f>
        <v>PRODUCTOS INDUSTRIALES Y RELACIONADOS</v>
      </c>
      <c r="C3094" s="36" t="s">
        <v>630</v>
      </c>
      <c r="D3094" s="45" t="str">
        <f>+Tabla3[[#This Row],[id_detalle]]&amp;" "&amp;VLOOKUP(Tabla3[[#This Row],[id_detalle]],rubro_detalle[[Código]:[Rubro Detalle]],2,0)</f>
        <v>03.09.261 Envases de Plástico</v>
      </c>
      <c r="E3094" s="33">
        <f t="shared" si="291"/>
        <v>36</v>
      </c>
      <c r="F3094" s="47" t="str">
        <f t="shared" si="292"/>
        <v>03.09.261-36</v>
      </c>
      <c r="G3094" s="38" t="s">
        <v>3057</v>
      </c>
      <c r="H3094" s="38">
        <v>693</v>
      </c>
    </row>
    <row r="3095" spans="1:8" x14ac:dyDescent="0.3">
      <c r="A3095" s="34" t="str">
        <f>+LEFT(Tabla3[[#This Row],[id_detalle]],2)</f>
        <v>03</v>
      </c>
      <c r="B3095" s="46" t="str">
        <f>VLOOKUP((LEFT(Tabla3[[#This Row],[id_detalle]],2)),id_rubro[[id]:[Rubro]],2,0)</f>
        <v>PRODUCTOS INDUSTRIALES Y RELACIONADOS</v>
      </c>
      <c r="C3095" s="36" t="s">
        <v>630</v>
      </c>
      <c r="D3095" s="45" t="str">
        <f>+Tabla3[[#This Row],[id_detalle]]&amp;" "&amp;VLOOKUP(Tabla3[[#This Row],[id_detalle]],rubro_detalle[[Código]:[Rubro Detalle]],2,0)</f>
        <v>03.09.261 Envases de Plástico</v>
      </c>
      <c r="E3095" s="33">
        <f t="shared" si="291"/>
        <v>37</v>
      </c>
      <c r="F3095" s="47" t="str">
        <f t="shared" si="292"/>
        <v>03.09.261-37</v>
      </c>
      <c r="G3095" s="37" t="s">
        <v>4554</v>
      </c>
      <c r="H3095" s="37">
        <v>711</v>
      </c>
    </row>
    <row r="3096" spans="1:8" x14ac:dyDescent="0.3">
      <c r="A3096" s="34" t="str">
        <f>+LEFT(Tabla3[[#This Row],[id_detalle]],2)</f>
        <v>03</v>
      </c>
      <c r="B3096" s="46" t="str">
        <f>VLOOKUP((LEFT(Tabla3[[#This Row],[id_detalle]],2)),id_rubro[[id]:[Rubro]],2,0)</f>
        <v>PRODUCTOS INDUSTRIALES Y RELACIONADOS</v>
      </c>
      <c r="C3096" s="36" t="s">
        <v>630</v>
      </c>
      <c r="D3096" s="45" t="str">
        <f>+Tabla3[[#This Row],[id_detalle]]&amp;" "&amp;VLOOKUP(Tabla3[[#This Row],[id_detalle]],rubro_detalle[[Código]:[Rubro Detalle]],2,0)</f>
        <v>03.09.261 Envases de Plástico</v>
      </c>
      <c r="E3096" s="33">
        <f t="shared" si="291"/>
        <v>38</v>
      </c>
      <c r="F3096" s="47" t="str">
        <f t="shared" si="292"/>
        <v>03.09.261-38</v>
      </c>
      <c r="G3096" s="37" t="s">
        <v>4438</v>
      </c>
      <c r="H3096" s="37">
        <v>721</v>
      </c>
    </row>
    <row r="3097" spans="1:8" x14ac:dyDescent="0.3">
      <c r="A3097" s="34" t="str">
        <f>+LEFT(Tabla3[[#This Row],[id_detalle]],2)</f>
        <v>03</v>
      </c>
      <c r="B3097" s="46" t="str">
        <f>VLOOKUP((LEFT(Tabla3[[#This Row],[id_detalle]],2)),id_rubro[[id]:[Rubro]],2,0)</f>
        <v>PRODUCTOS INDUSTRIALES Y RELACIONADOS</v>
      </c>
      <c r="C3097" s="36" t="s">
        <v>630</v>
      </c>
      <c r="D3097" s="45" t="str">
        <f>+Tabla3[[#This Row],[id_detalle]]&amp;" "&amp;VLOOKUP(Tabla3[[#This Row],[id_detalle]],rubro_detalle[[Código]:[Rubro Detalle]],2,0)</f>
        <v>03.09.261 Envases de Plástico</v>
      </c>
      <c r="E3097" s="33">
        <f t="shared" si="291"/>
        <v>39</v>
      </c>
      <c r="F3097" s="47" t="str">
        <f t="shared" si="292"/>
        <v>03.09.261-39</v>
      </c>
      <c r="G3097" s="37" t="s">
        <v>2412</v>
      </c>
      <c r="H3097" s="37">
        <v>741</v>
      </c>
    </row>
    <row r="3098" spans="1:8" x14ac:dyDescent="0.3">
      <c r="A3098" s="34" t="str">
        <f>+LEFT(Tabla3[[#This Row],[id_detalle]],2)</f>
        <v>03</v>
      </c>
      <c r="B3098" s="46" t="str">
        <f>VLOOKUP((LEFT(Tabla3[[#This Row],[id_detalle]],2)),id_rubro[[id]:[Rubro]],2,0)</f>
        <v>PRODUCTOS INDUSTRIALES Y RELACIONADOS</v>
      </c>
      <c r="C3098" s="36" t="s">
        <v>630</v>
      </c>
      <c r="D3098" s="45" t="str">
        <f>+Tabla3[[#This Row],[id_detalle]]&amp;" "&amp;VLOOKUP(Tabla3[[#This Row],[id_detalle]],rubro_detalle[[Código]:[Rubro Detalle]],2,0)</f>
        <v>03.09.261 Envases de Plástico</v>
      </c>
      <c r="E3098" s="33">
        <f t="shared" si="291"/>
        <v>40</v>
      </c>
      <c r="F3098" s="47" t="str">
        <f t="shared" si="292"/>
        <v>03.09.261-40</v>
      </c>
      <c r="G3098" s="37" t="s">
        <v>4129</v>
      </c>
      <c r="H3098" s="37">
        <v>771</v>
      </c>
    </row>
    <row r="3099" spans="1:8" x14ac:dyDescent="0.3">
      <c r="A3099" s="34" t="str">
        <f>+LEFT(Tabla3[[#This Row],[id_detalle]],2)</f>
        <v>03</v>
      </c>
      <c r="B3099" s="46" t="str">
        <f>VLOOKUP((LEFT(Tabla3[[#This Row],[id_detalle]],2)),id_rubro[[id]:[Rubro]],2,0)</f>
        <v>PRODUCTOS INDUSTRIALES Y RELACIONADOS</v>
      </c>
      <c r="C3099" s="36" t="s">
        <v>630</v>
      </c>
      <c r="D3099" s="45" t="str">
        <f>+Tabla3[[#This Row],[id_detalle]]&amp;" "&amp;VLOOKUP(Tabla3[[#This Row],[id_detalle]],rubro_detalle[[Código]:[Rubro Detalle]],2,0)</f>
        <v>03.09.261 Envases de Plástico</v>
      </c>
      <c r="E3099" s="33">
        <f t="shared" si="291"/>
        <v>41</v>
      </c>
      <c r="F3099" s="47" t="str">
        <f t="shared" si="292"/>
        <v>03.09.261-41</v>
      </c>
      <c r="G3099" s="37" t="s">
        <v>4555</v>
      </c>
      <c r="H3099" s="37">
        <v>815</v>
      </c>
    </row>
    <row r="3100" spans="1:8" x14ac:dyDescent="0.3">
      <c r="A3100" s="34" t="str">
        <f>+LEFT(Tabla3[[#This Row],[id_detalle]],2)</f>
        <v>03</v>
      </c>
      <c r="B3100" s="46" t="str">
        <f>VLOOKUP((LEFT(Tabla3[[#This Row],[id_detalle]],2)),id_rubro[[id]:[Rubro]],2,0)</f>
        <v>PRODUCTOS INDUSTRIALES Y RELACIONADOS</v>
      </c>
      <c r="C3100" s="36" t="s">
        <v>630</v>
      </c>
      <c r="D3100" s="45" t="str">
        <f>+Tabla3[[#This Row],[id_detalle]]&amp;" "&amp;VLOOKUP(Tabla3[[#This Row],[id_detalle]],rubro_detalle[[Código]:[Rubro Detalle]],2,0)</f>
        <v>03.09.261 Envases de Plástico</v>
      </c>
      <c r="E3100" s="33">
        <f t="shared" si="291"/>
        <v>42</v>
      </c>
      <c r="F3100" s="47" t="str">
        <f t="shared" si="292"/>
        <v>03.09.261-42</v>
      </c>
      <c r="G3100" s="37" t="s">
        <v>4556</v>
      </c>
      <c r="H3100" s="37">
        <v>818</v>
      </c>
    </row>
    <row r="3101" spans="1:8" x14ac:dyDescent="0.3">
      <c r="A3101" s="34" t="str">
        <f>+LEFT(Tabla3[[#This Row],[id_detalle]],2)</f>
        <v>03</v>
      </c>
      <c r="B3101" s="46" t="str">
        <f>VLOOKUP((LEFT(Tabla3[[#This Row],[id_detalle]],2)),id_rubro[[id]:[Rubro]],2,0)</f>
        <v>PRODUCTOS INDUSTRIALES Y RELACIONADOS</v>
      </c>
      <c r="C3101" s="36" t="s">
        <v>630</v>
      </c>
      <c r="D3101" s="45" t="str">
        <f>+Tabla3[[#This Row],[id_detalle]]&amp;" "&amp;VLOOKUP(Tabla3[[#This Row],[id_detalle]],rubro_detalle[[Código]:[Rubro Detalle]],2,0)</f>
        <v>03.09.261 Envases de Plástico</v>
      </c>
      <c r="E3101" s="33">
        <f>+IF(D3101=D3100,E3100+1,1)</f>
        <v>43</v>
      </c>
      <c r="F3101" s="47" t="str">
        <f>+LEFT(D3101,9)&amp;"-"&amp;E3101</f>
        <v>03.09.261-43</v>
      </c>
      <c r="G3101" s="37" t="s">
        <v>4557</v>
      </c>
      <c r="H3101" s="37">
        <v>827</v>
      </c>
    </row>
    <row r="3102" spans="1:8" x14ac:dyDescent="0.3">
      <c r="A3102" s="34" t="str">
        <f>+LEFT(Tabla3[[#This Row],[id_detalle]],2)</f>
        <v>03</v>
      </c>
      <c r="B3102" s="46" t="str">
        <f>VLOOKUP((LEFT(Tabla3[[#This Row],[id_detalle]],2)),id_rubro[[id]:[Rubro]],2,0)</f>
        <v>PRODUCTOS INDUSTRIALES Y RELACIONADOS</v>
      </c>
      <c r="C3102" s="36" t="s">
        <v>632</v>
      </c>
      <c r="D3102" s="45" t="str">
        <f>+Tabla3[[#This Row],[id_detalle]]&amp;" "&amp;VLOOKUP(Tabla3[[#This Row],[id_detalle]],rubro_detalle[[Código]:[Rubro Detalle]],2,0)</f>
        <v>03.09.271 Envases Flexibles</v>
      </c>
      <c r="E3102" s="33">
        <f>+IF(D3102=D3101,E3101+1,1)</f>
        <v>1</v>
      </c>
      <c r="F3102" s="47" t="str">
        <f>+LEFT(D3102,9)&amp;"-"&amp;E3102</f>
        <v>03.09.271-1</v>
      </c>
      <c r="G3102" s="37" t="s">
        <v>4558</v>
      </c>
      <c r="H3102" s="37">
        <v>197</v>
      </c>
    </row>
    <row r="3103" spans="1:8" x14ac:dyDescent="0.3">
      <c r="A3103" s="34" t="str">
        <f>+LEFT(Tabla3[[#This Row],[id_detalle]],2)</f>
        <v>03</v>
      </c>
      <c r="B3103" s="46" t="str">
        <f>VLOOKUP((LEFT(Tabla3[[#This Row],[id_detalle]],2)),id_rubro[[id]:[Rubro]],2,0)</f>
        <v>PRODUCTOS INDUSTRIALES Y RELACIONADOS</v>
      </c>
      <c r="C3103" s="36" t="s">
        <v>632</v>
      </c>
      <c r="D3103" s="45" t="str">
        <f>+Tabla3[[#This Row],[id_detalle]]&amp;" "&amp;VLOOKUP(Tabla3[[#This Row],[id_detalle]],rubro_detalle[[Código]:[Rubro Detalle]],2,0)</f>
        <v>03.09.271 Envases Flexibles</v>
      </c>
      <c r="E3103" s="33">
        <f>+IF(D3103=D3102,E3102+1,1)</f>
        <v>2</v>
      </c>
      <c r="F3103" s="47" t="str">
        <f>+LEFT(D3103,9)&amp;"-"&amp;E3103</f>
        <v>03.09.271-2</v>
      </c>
      <c r="G3103" s="37" t="s">
        <v>4559</v>
      </c>
      <c r="H3103" s="37">
        <v>251</v>
      </c>
    </row>
    <row r="3104" spans="1:8" x14ac:dyDescent="0.3">
      <c r="A3104" s="34" t="str">
        <f>+LEFT(Tabla3[[#This Row],[id_detalle]],2)</f>
        <v>03</v>
      </c>
      <c r="B3104" s="46" t="str">
        <f>VLOOKUP((LEFT(Tabla3[[#This Row],[id_detalle]],2)),id_rubro[[id]:[Rubro]],2,0)</f>
        <v>PRODUCTOS INDUSTRIALES Y RELACIONADOS</v>
      </c>
      <c r="C3104" s="36" t="s">
        <v>632</v>
      </c>
      <c r="D3104" s="45" t="str">
        <f>+Tabla3[[#This Row],[id_detalle]]&amp;" "&amp;VLOOKUP(Tabla3[[#This Row],[id_detalle]],rubro_detalle[[Código]:[Rubro Detalle]],2,0)</f>
        <v>03.09.271 Envases Flexibles</v>
      </c>
      <c r="E3104" s="33">
        <f>+IF(D3104=D3103,E3103+1,1)</f>
        <v>3</v>
      </c>
      <c r="F3104" s="47" t="str">
        <f>+LEFT(D3104,9)&amp;"-"&amp;E3104</f>
        <v>03.09.271-3</v>
      </c>
      <c r="G3104" s="37" t="s">
        <v>4560</v>
      </c>
      <c r="H3104" s="37">
        <v>313</v>
      </c>
    </row>
    <row r="3105" spans="1:8" x14ac:dyDescent="0.3">
      <c r="A3105" s="34" t="str">
        <f>+LEFT(Tabla3[[#This Row],[id_detalle]],2)</f>
        <v>03</v>
      </c>
      <c r="B3105" s="46" t="str">
        <f>VLOOKUP((LEFT(Tabla3[[#This Row],[id_detalle]],2)),id_rubro[[id]:[Rubro]],2,0)</f>
        <v>PRODUCTOS INDUSTRIALES Y RELACIONADOS</v>
      </c>
      <c r="C3105" s="36" t="s">
        <v>632</v>
      </c>
      <c r="D3105" s="45" t="str">
        <f>+Tabla3[[#This Row],[id_detalle]]&amp;" "&amp;VLOOKUP(Tabla3[[#This Row],[id_detalle]],rubro_detalle[[Código]:[Rubro Detalle]],2,0)</f>
        <v>03.09.271 Envases Flexibles</v>
      </c>
      <c r="E3105" s="33">
        <f t="shared" ref="E3105:E3107" si="293">+IF(D3105=D3104,E3104+1,1)</f>
        <v>4</v>
      </c>
      <c r="F3105" s="47" t="str">
        <f t="shared" ref="F3105:F3107" si="294">+LEFT(D3105,9)&amp;"-"&amp;E3105</f>
        <v>03.09.271-4</v>
      </c>
      <c r="G3105" s="37" t="s">
        <v>4561</v>
      </c>
      <c r="H3105" s="37">
        <v>354</v>
      </c>
    </row>
    <row r="3106" spans="1:8" x14ac:dyDescent="0.3">
      <c r="A3106" s="34" t="str">
        <f>+LEFT(Tabla3[[#This Row],[id_detalle]],2)</f>
        <v>03</v>
      </c>
      <c r="B3106" s="46" t="str">
        <f>VLOOKUP((LEFT(Tabla3[[#This Row],[id_detalle]],2)),id_rubro[[id]:[Rubro]],2,0)</f>
        <v>PRODUCTOS INDUSTRIALES Y RELACIONADOS</v>
      </c>
      <c r="C3106" s="36" t="s">
        <v>632</v>
      </c>
      <c r="D3106" s="45" t="str">
        <f>+Tabla3[[#This Row],[id_detalle]]&amp;" "&amp;VLOOKUP(Tabla3[[#This Row],[id_detalle]],rubro_detalle[[Código]:[Rubro Detalle]],2,0)</f>
        <v>03.09.271 Envases Flexibles</v>
      </c>
      <c r="E3106" s="33">
        <f t="shared" si="293"/>
        <v>5</v>
      </c>
      <c r="F3106" s="47" t="str">
        <f t="shared" si="294"/>
        <v>03.09.271-5</v>
      </c>
      <c r="G3106" s="37" t="s">
        <v>4034</v>
      </c>
      <c r="H3106" s="37">
        <v>370</v>
      </c>
    </row>
    <row r="3107" spans="1:8" x14ac:dyDescent="0.3">
      <c r="A3107" s="34" t="str">
        <f>+LEFT(Tabla3[[#This Row],[id_detalle]],2)</f>
        <v>03</v>
      </c>
      <c r="B3107" s="46" t="str">
        <f>VLOOKUP((LEFT(Tabla3[[#This Row],[id_detalle]],2)),id_rubro[[id]:[Rubro]],2,0)</f>
        <v>PRODUCTOS INDUSTRIALES Y RELACIONADOS</v>
      </c>
      <c r="C3107" s="36" t="s">
        <v>632</v>
      </c>
      <c r="D3107" s="45" t="str">
        <f>+Tabla3[[#This Row],[id_detalle]]&amp;" "&amp;VLOOKUP(Tabla3[[#This Row],[id_detalle]],rubro_detalle[[Código]:[Rubro Detalle]],2,0)</f>
        <v>03.09.271 Envases Flexibles</v>
      </c>
      <c r="E3107" s="33">
        <f t="shared" si="293"/>
        <v>6</v>
      </c>
      <c r="F3107" s="47" t="str">
        <f t="shared" si="294"/>
        <v>03.09.271-6</v>
      </c>
      <c r="G3107" s="37" t="s">
        <v>3567</v>
      </c>
      <c r="H3107" s="37">
        <v>406</v>
      </c>
    </row>
    <row r="3108" spans="1:8" x14ac:dyDescent="0.3">
      <c r="A3108" s="34" t="str">
        <f>+LEFT(Tabla3[[#This Row],[id_detalle]],2)</f>
        <v>03</v>
      </c>
      <c r="B3108" s="46" t="str">
        <f>VLOOKUP((LEFT(Tabla3[[#This Row],[id_detalle]],2)),id_rubro[[id]:[Rubro]],2,0)</f>
        <v>PRODUCTOS INDUSTRIALES Y RELACIONADOS</v>
      </c>
      <c r="C3108" s="36" t="s">
        <v>632</v>
      </c>
      <c r="D3108" s="45" t="str">
        <f>+Tabla3[[#This Row],[id_detalle]]&amp;" "&amp;VLOOKUP(Tabla3[[#This Row],[id_detalle]],rubro_detalle[[Código]:[Rubro Detalle]],2,0)</f>
        <v>03.09.271 Envases Flexibles</v>
      </c>
      <c r="E3108" s="33">
        <f t="shared" ref="E3108:E3113" si="295">+IF(D3108=D3107,E3107+1,1)</f>
        <v>7</v>
      </c>
      <c r="F3108" s="47" t="str">
        <f t="shared" ref="F3108:F3113" si="296">+LEFT(D3108,9)&amp;"-"&amp;E3108</f>
        <v>03.09.271-7</v>
      </c>
      <c r="G3108" s="37" t="s">
        <v>4562</v>
      </c>
      <c r="H3108" s="37">
        <v>423</v>
      </c>
    </row>
    <row r="3109" spans="1:8" x14ac:dyDescent="0.3">
      <c r="A3109" s="34" t="str">
        <f>+LEFT(Tabla3[[#This Row],[id_detalle]],2)</f>
        <v>03</v>
      </c>
      <c r="B3109" s="46" t="str">
        <f>VLOOKUP((LEFT(Tabla3[[#This Row],[id_detalle]],2)),id_rubro[[id]:[Rubro]],2,0)</f>
        <v>PRODUCTOS INDUSTRIALES Y RELACIONADOS</v>
      </c>
      <c r="C3109" s="36" t="s">
        <v>632</v>
      </c>
      <c r="D3109" s="45" t="str">
        <f>+Tabla3[[#This Row],[id_detalle]]&amp;" "&amp;VLOOKUP(Tabla3[[#This Row],[id_detalle]],rubro_detalle[[Código]:[Rubro Detalle]],2,0)</f>
        <v>03.09.271 Envases Flexibles</v>
      </c>
      <c r="E3109" s="33">
        <f t="shared" si="295"/>
        <v>8</v>
      </c>
      <c r="F3109" s="47" t="str">
        <f t="shared" si="296"/>
        <v>03.09.271-8</v>
      </c>
      <c r="G3109" s="37" t="s">
        <v>4563</v>
      </c>
      <c r="H3109" s="37">
        <v>448</v>
      </c>
    </row>
    <row r="3110" spans="1:8" x14ac:dyDescent="0.3">
      <c r="A3110" s="34" t="str">
        <f>+LEFT(Tabla3[[#This Row],[id_detalle]],2)</f>
        <v>03</v>
      </c>
      <c r="B3110" s="46" t="str">
        <f>VLOOKUP((LEFT(Tabla3[[#This Row],[id_detalle]],2)),id_rubro[[id]:[Rubro]],2,0)</f>
        <v>PRODUCTOS INDUSTRIALES Y RELACIONADOS</v>
      </c>
      <c r="C3110" s="36" t="s">
        <v>632</v>
      </c>
      <c r="D3110" s="45" t="str">
        <f>+Tabla3[[#This Row],[id_detalle]]&amp;" "&amp;VLOOKUP(Tabla3[[#This Row],[id_detalle]],rubro_detalle[[Código]:[Rubro Detalle]],2,0)</f>
        <v>03.09.271 Envases Flexibles</v>
      </c>
      <c r="E3110" s="33">
        <f t="shared" si="295"/>
        <v>9</v>
      </c>
      <c r="F3110" s="47" t="str">
        <f t="shared" si="296"/>
        <v>03.09.271-9</v>
      </c>
      <c r="G3110" s="37" t="s">
        <v>4501</v>
      </c>
      <c r="H3110" s="37">
        <v>483</v>
      </c>
    </row>
    <row r="3111" spans="1:8" x14ac:dyDescent="0.3">
      <c r="A3111" s="34" t="str">
        <f>+LEFT(Tabla3[[#This Row],[id_detalle]],2)</f>
        <v>03</v>
      </c>
      <c r="B3111" s="46" t="str">
        <f>VLOOKUP((LEFT(Tabla3[[#This Row],[id_detalle]],2)),id_rubro[[id]:[Rubro]],2,0)</f>
        <v>PRODUCTOS INDUSTRIALES Y RELACIONADOS</v>
      </c>
      <c r="C3111" s="36" t="s">
        <v>632</v>
      </c>
      <c r="D3111" s="45" t="str">
        <f>+Tabla3[[#This Row],[id_detalle]]&amp;" "&amp;VLOOKUP(Tabla3[[#This Row],[id_detalle]],rubro_detalle[[Código]:[Rubro Detalle]],2,0)</f>
        <v>03.09.271 Envases Flexibles</v>
      </c>
      <c r="E3111" s="33">
        <f t="shared" si="295"/>
        <v>10</v>
      </c>
      <c r="F3111" s="47" t="str">
        <f t="shared" si="296"/>
        <v>03.09.271-10</v>
      </c>
      <c r="G3111" s="37" t="s">
        <v>4540</v>
      </c>
      <c r="H3111" s="37">
        <v>511</v>
      </c>
    </row>
    <row r="3112" spans="1:8" x14ac:dyDescent="0.3">
      <c r="A3112" s="34" t="str">
        <f>+LEFT(Tabla3[[#This Row],[id_detalle]],2)</f>
        <v>03</v>
      </c>
      <c r="B3112" s="46" t="str">
        <f>VLOOKUP((LEFT(Tabla3[[#This Row],[id_detalle]],2)),id_rubro[[id]:[Rubro]],2,0)</f>
        <v>PRODUCTOS INDUSTRIALES Y RELACIONADOS</v>
      </c>
      <c r="C3112" s="36" t="s">
        <v>632</v>
      </c>
      <c r="D3112" s="45" t="str">
        <f>+Tabla3[[#This Row],[id_detalle]]&amp;" "&amp;VLOOKUP(Tabla3[[#This Row],[id_detalle]],rubro_detalle[[Código]:[Rubro Detalle]],2,0)</f>
        <v>03.09.271 Envases Flexibles</v>
      </c>
      <c r="E3112" s="33">
        <f t="shared" si="295"/>
        <v>11</v>
      </c>
      <c r="F3112" s="47" t="str">
        <f t="shared" si="296"/>
        <v>03.09.271-11</v>
      </c>
      <c r="G3112" s="37" t="s">
        <v>4564</v>
      </c>
      <c r="H3112" s="37">
        <v>515</v>
      </c>
    </row>
    <row r="3113" spans="1:8" x14ac:dyDescent="0.3">
      <c r="A3113" s="34" t="str">
        <f>+LEFT(Tabla3[[#This Row],[id_detalle]],2)</f>
        <v>03</v>
      </c>
      <c r="B3113" s="46" t="str">
        <f>VLOOKUP((LEFT(Tabla3[[#This Row],[id_detalle]],2)),id_rubro[[id]:[Rubro]],2,0)</f>
        <v>PRODUCTOS INDUSTRIALES Y RELACIONADOS</v>
      </c>
      <c r="C3113" s="36" t="s">
        <v>632</v>
      </c>
      <c r="D3113" s="45" t="str">
        <f>+Tabla3[[#This Row],[id_detalle]]&amp;" "&amp;VLOOKUP(Tabla3[[#This Row],[id_detalle]],rubro_detalle[[Código]:[Rubro Detalle]],2,0)</f>
        <v>03.09.271 Envases Flexibles</v>
      </c>
      <c r="E3113" s="33">
        <f t="shared" si="295"/>
        <v>12</v>
      </c>
      <c r="F3113" s="47" t="str">
        <f t="shared" si="296"/>
        <v>03.09.271-12</v>
      </c>
      <c r="G3113" s="37" t="s">
        <v>4023</v>
      </c>
      <c r="H3113" s="37">
        <v>516</v>
      </c>
    </row>
    <row r="3114" spans="1:8" x14ac:dyDescent="0.3">
      <c r="A3114" s="34" t="str">
        <f>+LEFT(Tabla3[[#This Row],[id_detalle]],2)</f>
        <v>03</v>
      </c>
      <c r="B3114" s="46" t="str">
        <f>VLOOKUP((LEFT(Tabla3[[#This Row],[id_detalle]],2)),id_rubro[[id]:[Rubro]],2,0)</f>
        <v>PRODUCTOS INDUSTRIALES Y RELACIONADOS</v>
      </c>
      <c r="C3114" s="36" t="s">
        <v>632</v>
      </c>
      <c r="D3114" s="45" t="str">
        <f>+Tabla3[[#This Row],[id_detalle]]&amp;" "&amp;VLOOKUP(Tabla3[[#This Row],[id_detalle]],rubro_detalle[[Código]:[Rubro Detalle]],2,0)</f>
        <v>03.09.271 Envases Flexibles</v>
      </c>
      <c r="E3114" s="33">
        <f t="shared" ref="E3114:E3123" si="297">+IF(D3114=D3113,E3113+1,1)</f>
        <v>13</v>
      </c>
      <c r="F3114" s="47" t="str">
        <f t="shared" ref="F3114:F3123" si="298">+LEFT(D3114,9)&amp;"-"&amp;E3114</f>
        <v>03.09.271-13</v>
      </c>
      <c r="G3114" s="37" t="s">
        <v>4565</v>
      </c>
      <c r="H3114" s="37">
        <v>521</v>
      </c>
    </row>
    <row r="3115" spans="1:8" x14ac:dyDescent="0.3">
      <c r="A3115" s="34" t="str">
        <f>+LEFT(Tabla3[[#This Row],[id_detalle]],2)</f>
        <v>03</v>
      </c>
      <c r="B3115" s="46" t="str">
        <f>VLOOKUP((LEFT(Tabla3[[#This Row],[id_detalle]],2)),id_rubro[[id]:[Rubro]],2,0)</f>
        <v>PRODUCTOS INDUSTRIALES Y RELACIONADOS</v>
      </c>
      <c r="C3115" s="36" t="s">
        <v>632</v>
      </c>
      <c r="D3115" s="45" t="str">
        <f>+Tabla3[[#This Row],[id_detalle]]&amp;" "&amp;VLOOKUP(Tabla3[[#This Row],[id_detalle]],rubro_detalle[[Código]:[Rubro Detalle]],2,0)</f>
        <v>03.09.271 Envases Flexibles</v>
      </c>
      <c r="E3115" s="33">
        <f t="shared" si="297"/>
        <v>14</v>
      </c>
      <c r="F3115" s="47" t="str">
        <f t="shared" si="298"/>
        <v>03.09.271-14</v>
      </c>
      <c r="G3115" s="37" t="s">
        <v>4566</v>
      </c>
      <c r="H3115" s="37">
        <v>559</v>
      </c>
    </row>
    <row r="3116" spans="1:8" x14ac:dyDescent="0.3">
      <c r="A3116" s="34" t="str">
        <f>+LEFT(Tabla3[[#This Row],[id_detalle]],2)</f>
        <v>03</v>
      </c>
      <c r="B3116" s="46" t="str">
        <f>VLOOKUP((LEFT(Tabla3[[#This Row],[id_detalle]],2)),id_rubro[[id]:[Rubro]],2,0)</f>
        <v>PRODUCTOS INDUSTRIALES Y RELACIONADOS</v>
      </c>
      <c r="C3116" s="36" t="s">
        <v>632</v>
      </c>
      <c r="D3116" s="45" t="str">
        <f>+Tabla3[[#This Row],[id_detalle]]&amp;" "&amp;VLOOKUP(Tabla3[[#This Row],[id_detalle]],rubro_detalle[[Código]:[Rubro Detalle]],2,0)</f>
        <v>03.09.271 Envases Flexibles</v>
      </c>
      <c r="E3116" s="33">
        <f t="shared" si="297"/>
        <v>15</v>
      </c>
      <c r="F3116" s="47" t="str">
        <f t="shared" si="298"/>
        <v>03.09.271-15</v>
      </c>
      <c r="G3116" s="37" t="s">
        <v>4506</v>
      </c>
      <c r="H3116" s="37">
        <v>670</v>
      </c>
    </row>
    <row r="3117" spans="1:8" x14ac:dyDescent="0.3">
      <c r="A3117" s="34" t="str">
        <f>+LEFT(Tabla3[[#This Row],[id_detalle]],2)</f>
        <v>03</v>
      </c>
      <c r="B3117" s="46" t="str">
        <f>VLOOKUP((LEFT(Tabla3[[#This Row],[id_detalle]],2)),id_rubro[[id]:[Rubro]],2,0)</f>
        <v>PRODUCTOS INDUSTRIALES Y RELACIONADOS</v>
      </c>
      <c r="C3117" s="36" t="s">
        <v>632</v>
      </c>
      <c r="D3117" s="45" t="str">
        <f>+Tabla3[[#This Row],[id_detalle]]&amp;" "&amp;VLOOKUP(Tabla3[[#This Row],[id_detalle]],rubro_detalle[[Código]:[Rubro Detalle]],2,0)</f>
        <v>03.09.271 Envases Flexibles</v>
      </c>
      <c r="E3117" s="33">
        <f t="shared" si="297"/>
        <v>16</v>
      </c>
      <c r="F3117" s="47" t="str">
        <f t="shared" si="298"/>
        <v>03.09.271-16</v>
      </c>
      <c r="G3117" s="37" t="s">
        <v>4567</v>
      </c>
      <c r="H3117" s="37">
        <v>670</v>
      </c>
    </row>
    <row r="3118" spans="1:8" x14ac:dyDescent="0.3">
      <c r="A3118" s="34" t="str">
        <f>+LEFT(Tabla3[[#This Row],[id_detalle]],2)</f>
        <v>03</v>
      </c>
      <c r="B3118" s="46" t="str">
        <f>VLOOKUP((LEFT(Tabla3[[#This Row],[id_detalle]],2)),id_rubro[[id]:[Rubro]],2,0)</f>
        <v>PRODUCTOS INDUSTRIALES Y RELACIONADOS</v>
      </c>
      <c r="C3118" s="36" t="s">
        <v>634</v>
      </c>
      <c r="D3118" s="45" t="str">
        <f>+Tabla3[[#This Row],[id_detalle]]&amp;" "&amp;VLOOKUP(Tabla3[[#This Row],[id_detalle]],rubro_detalle[[Código]:[Rubro Detalle]],2,0)</f>
        <v>03.09.275 Envases Térmicos</v>
      </c>
      <c r="E3118" s="33">
        <f t="shared" si="297"/>
        <v>1</v>
      </c>
      <c r="F3118" s="47" t="str">
        <f t="shared" si="298"/>
        <v>03.09.275-1</v>
      </c>
      <c r="G3118" s="37" t="s">
        <v>4218</v>
      </c>
      <c r="H3118" s="37">
        <v>190</v>
      </c>
    </row>
    <row r="3119" spans="1:8" x14ac:dyDescent="0.3">
      <c r="A3119" s="34" t="str">
        <f>+LEFT(Tabla3[[#This Row],[id_detalle]],2)</f>
        <v>03</v>
      </c>
      <c r="B3119" s="46" t="str">
        <f>VLOOKUP((LEFT(Tabla3[[#This Row],[id_detalle]],2)),id_rubro[[id]:[Rubro]],2,0)</f>
        <v>PRODUCTOS INDUSTRIALES Y RELACIONADOS</v>
      </c>
      <c r="C3119" s="36" t="s">
        <v>634</v>
      </c>
      <c r="D3119" s="45" t="str">
        <f>+Tabla3[[#This Row],[id_detalle]]&amp;" "&amp;VLOOKUP(Tabla3[[#This Row],[id_detalle]],rubro_detalle[[Código]:[Rubro Detalle]],2,0)</f>
        <v>03.09.275 Envases Térmicos</v>
      </c>
      <c r="E3119" s="33">
        <f t="shared" si="297"/>
        <v>2</v>
      </c>
      <c r="F3119" s="47" t="str">
        <f t="shared" si="298"/>
        <v>03.09.275-2</v>
      </c>
      <c r="G3119" s="37" t="s">
        <v>4226</v>
      </c>
      <c r="H3119" s="37">
        <v>423</v>
      </c>
    </row>
    <row r="3120" spans="1:8" x14ac:dyDescent="0.3">
      <c r="A3120" s="34" t="str">
        <f>+LEFT(Tabla3[[#This Row],[id_detalle]],2)</f>
        <v>03</v>
      </c>
      <c r="B3120" s="46" t="str">
        <f>VLOOKUP((LEFT(Tabla3[[#This Row],[id_detalle]],2)),id_rubro[[id]:[Rubro]],2,0)</f>
        <v>PRODUCTOS INDUSTRIALES Y RELACIONADOS</v>
      </c>
      <c r="C3120" s="36" t="s">
        <v>634</v>
      </c>
      <c r="D3120" s="45" t="str">
        <f>+Tabla3[[#This Row],[id_detalle]]&amp;" "&amp;VLOOKUP(Tabla3[[#This Row],[id_detalle]],rubro_detalle[[Código]:[Rubro Detalle]],2,0)</f>
        <v>03.09.275 Envases Térmicos</v>
      </c>
      <c r="E3120" s="33">
        <f t="shared" si="297"/>
        <v>3</v>
      </c>
      <c r="F3120" s="47" t="str">
        <f t="shared" si="298"/>
        <v>03.09.275-3</v>
      </c>
      <c r="G3120" s="37" t="s">
        <v>4230</v>
      </c>
      <c r="H3120" s="37">
        <v>786</v>
      </c>
    </row>
    <row r="3121" spans="1:8" x14ac:dyDescent="0.3">
      <c r="A3121" s="34" t="str">
        <f>+LEFT(Tabla3[[#This Row],[id_detalle]],2)</f>
        <v>03</v>
      </c>
      <c r="B3121" s="46" t="str">
        <f>VLOOKUP((LEFT(Tabla3[[#This Row],[id_detalle]],2)),id_rubro[[id]:[Rubro]],2,0)</f>
        <v>PRODUCTOS INDUSTRIALES Y RELACIONADOS</v>
      </c>
      <c r="C3121" s="36" t="s">
        <v>636</v>
      </c>
      <c r="D3121" s="45" t="str">
        <f>+Tabla3[[#This Row],[id_detalle]]&amp;" "&amp;VLOOKUP(Tabla3[[#This Row],[id_detalle]],rubro_detalle[[Código]:[Rubro Detalle]],2,0)</f>
        <v>03.09.281 Espuma Plästica y Productos de Espuma Plástica</v>
      </c>
      <c r="E3121" s="33">
        <f t="shared" si="297"/>
        <v>1</v>
      </c>
      <c r="F3121" s="47" t="str">
        <f t="shared" si="298"/>
        <v>03.09.281-1</v>
      </c>
      <c r="G3121" s="37" t="s">
        <v>4568</v>
      </c>
      <c r="H3121" s="37">
        <v>314</v>
      </c>
    </row>
    <row r="3122" spans="1:8" x14ac:dyDescent="0.3">
      <c r="A3122" s="34" t="str">
        <f>+LEFT(Tabla3[[#This Row],[id_detalle]],2)</f>
        <v>03</v>
      </c>
      <c r="B3122" s="46" t="str">
        <f>VLOOKUP((LEFT(Tabla3[[#This Row],[id_detalle]],2)),id_rubro[[id]:[Rubro]],2,0)</f>
        <v>PRODUCTOS INDUSTRIALES Y RELACIONADOS</v>
      </c>
      <c r="C3122" s="36" t="s">
        <v>636</v>
      </c>
      <c r="D3122" s="45" t="str">
        <f>+Tabla3[[#This Row],[id_detalle]]&amp;" "&amp;VLOOKUP(Tabla3[[#This Row],[id_detalle]],rubro_detalle[[Código]:[Rubro Detalle]],2,0)</f>
        <v>03.09.281 Espuma Plästica y Productos de Espuma Plástica</v>
      </c>
      <c r="E3122" s="33">
        <f t="shared" si="297"/>
        <v>2</v>
      </c>
      <c r="F3122" s="47" t="str">
        <f t="shared" si="298"/>
        <v>03.09.281-2</v>
      </c>
      <c r="G3122" s="37" t="s">
        <v>4569</v>
      </c>
      <c r="H3122" s="37">
        <v>427</v>
      </c>
    </row>
    <row r="3123" spans="1:8" x14ac:dyDescent="0.3">
      <c r="A3123" s="34" t="str">
        <f>+LEFT(Tabla3[[#This Row],[id_detalle]],2)</f>
        <v>03</v>
      </c>
      <c r="B3123" s="46" t="str">
        <f>VLOOKUP((LEFT(Tabla3[[#This Row],[id_detalle]],2)),id_rubro[[id]:[Rubro]],2,0)</f>
        <v>PRODUCTOS INDUSTRIALES Y RELACIONADOS</v>
      </c>
      <c r="C3123" s="36" t="s">
        <v>636</v>
      </c>
      <c r="D3123" s="45" t="str">
        <f>+Tabla3[[#This Row],[id_detalle]]&amp;" "&amp;VLOOKUP(Tabla3[[#This Row],[id_detalle]],rubro_detalle[[Código]:[Rubro Detalle]],2,0)</f>
        <v>03.09.281 Espuma Plästica y Productos de Espuma Plástica</v>
      </c>
      <c r="E3123" s="33">
        <f t="shared" si="297"/>
        <v>3</v>
      </c>
      <c r="F3123" s="47" t="str">
        <f t="shared" si="298"/>
        <v>03.09.281-3</v>
      </c>
      <c r="G3123" s="37" t="s">
        <v>4570</v>
      </c>
      <c r="H3123" s="37">
        <v>438</v>
      </c>
    </row>
    <row r="3124" spans="1:8" x14ac:dyDescent="0.3">
      <c r="A3124" s="34" t="str">
        <f>+LEFT(Tabla3[[#This Row],[id_detalle]],2)</f>
        <v>03</v>
      </c>
      <c r="B3124" s="46" t="str">
        <f>VLOOKUP((LEFT(Tabla3[[#This Row],[id_detalle]],2)),id_rubro[[id]:[Rubro]],2,0)</f>
        <v>PRODUCTOS INDUSTRIALES Y RELACIONADOS</v>
      </c>
      <c r="C3124" s="36" t="s">
        <v>636</v>
      </c>
      <c r="D3124" s="45" t="str">
        <f>+Tabla3[[#This Row],[id_detalle]]&amp;" "&amp;VLOOKUP(Tabla3[[#This Row],[id_detalle]],rubro_detalle[[Código]:[Rubro Detalle]],2,0)</f>
        <v>03.09.281 Espuma Plästica y Productos de Espuma Plástica</v>
      </c>
      <c r="E3124" s="33">
        <f t="shared" ref="E3124:E3126" si="299">+IF(D3124=D3123,E3123+1,1)</f>
        <v>4</v>
      </c>
      <c r="F3124" s="47" t="str">
        <f t="shared" ref="F3124:F3126" si="300">+LEFT(D3124,9)&amp;"-"&amp;E3124</f>
        <v>03.09.281-4</v>
      </c>
      <c r="G3124" s="37" t="s">
        <v>3530</v>
      </c>
      <c r="H3124" s="37">
        <v>489</v>
      </c>
    </row>
    <row r="3125" spans="1:8" x14ac:dyDescent="0.3">
      <c r="A3125" s="34" t="str">
        <f>+LEFT(Tabla3[[#This Row],[id_detalle]],2)</f>
        <v>03</v>
      </c>
      <c r="B3125" s="46" t="str">
        <f>VLOOKUP((LEFT(Tabla3[[#This Row],[id_detalle]],2)),id_rubro[[id]:[Rubro]],2,0)</f>
        <v>PRODUCTOS INDUSTRIALES Y RELACIONADOS</v>
      </c>
      <c r="C3125" s="36" t="s">
        <v>636</v>
      </c>
      <c r="D3125" s="45" t="str">
        <f>+Tabla3[[#This Row],[id_detalle]]&amp;" "&amp;VLOOKUP(Tabla3[[#This Row],[id_detalle]],rubro_detalle[[Código]:[Rubro Detalle]],2,0)</f>
        <v>03.09.281 Espuma Plästica y Productos de Espuma Plástica</v>
      </c>
      <c r="E3125" s="33">
        <f t="shared" si="299"/>
        <v>5</v>
      </c>
      <c r="F3125" s="47" t="str">
        <f t="shared" si="300"/>
        <v>03.09.281-5</v>
      </c>
      <c r="G3125" s="37" t="s">
        <v>4571</v>
      </c>
      <c r="H3125" s="37">
        <v>563</v>
      </c>
    </row>
    <row r="3126" spans="1:8" x14ac:dyDescent="0.3">
      <c r="A3126" s="34" t="str">
        <f>+LEFT(Tabla3[[#This Row],[id_detalle]],2)</f>
        <v>03</v>
      </c>
      <c r="B3126" s="46" t="str">
        <f>VLOOKUP((LEFT(Tabla3[[#This Row],[id_detalle]],2)),id_rubro[[id]:[Rubro]],2,0)</f>
        <v>PRODUCTOS INDUSTRIALES Y RELACIONADOS</v>
      </c>
      <c r="C3126" s="36" t="s">
        <v>636</v>
      </c>
      <c r="D3126" s="45" t="str">
        <f>+Tabla3[[#This Row],[id_detalle]]&amp;" "&amp;VLOOKUP(Tabla3[[#This Row],[id_detalle]],rubro_detalle[[Código]:[Rubro Detalle]],2,0)</f>
        <v>03.09.281 Espuma Plästica y Productos de Espuma Plástica</v>
      </c>
      <c r="E3126" s="33">
        <f t="shared" si="299"/>
        <v>6</v>
      </c>
      <c r="F3126" s="47" t="str">
        <f t="shared" si="300"/>
        <v>03.09.281-6</v>
      </c>
      <c r="G3126" s="37" t="s">
        <v>4572</v>
      </c>
      <c r="H3126" s="37">
        <v>765</v>
      </c>
    </row>
    <row r="3127" spans="1:8" x14ac:dyDescent="0.3">
      <c r="A3127" s="34" t="str">
        <f>+LEFT(Tabla3[[#This Row],[id_detalle]],2)</f>
        <v>03</v>
      </c>
      <c r="B3127" s="46" t="str">
        <f>VLOOKUP((LEFT(Tabla3[[#This Row],[id_detalle]],2)),id_rubro[[id]:[Rubro]],2,0)</f>
        <v>PRODUCTOS INDUSTRIALES Y RELACIONADOS</v>
      </c>
      <c r="C3127" s="36" t="s">
        <v>636</v>
      </c>
      <c r="D3127" s="45" t="str">
        <f>+Tabla3[[#This Row],[id_detalle]]&amp;" "&amp;VLOOKUP(Tabla3[[#This Row],[id_detalle]],rubro_detalle[[Código]:[Rubro Detalle]],2,0)</f>
        <v>03.09.281 Espuma Plästica y Productos de Espuma Plástica</v>
      </c>
      <c r="E3127" s="33">
        <f t="shared" ref="E3127:E3133" si="301">+IF(D3127=D3126,E3126+1,1)</f>
        <v>7</v>
      </c>
      <c r="F3127" s="47" t="str">
        <f t="shared" ref="F3127:F3133" si="302">+LEFT(D3127,9)&amp;"-"&amp;E3127</f>
        <v>03.09.281-7</v>
      </c>
      <c r="G3127" s="37" t="s">
        <v>4556</v>
      </c>
      <c r="H3127" s="37">
        <v>818</v>
      </c>
    </row>
    <row r="3128" spans="1:8" x14ac:dyDescent="0.3">
      <c r="A3128" s="34" t="str">
        <f>+LEFT(Tabla3[[#This Row],[id_detalle]],2)</f>
        <v>03</v>
      </c>
      <c r="B3128" s="46" t="str">
        <f>VLOOKUP((LEFT(Tabla3[[#This Row],[id_detalle]],2)),id_rubro[[id]:[Rubro]],2,0)</f>
        <v>PRODUCTOS INDUSTRIALES Y RELACIONADOS</v>
      </c>
      <c r="C3128" s="36" t="s">
        <v>638</v>
      </c>
      <c r="D3128" s="45" t="str">
        <f>+Tabla3[[#This Row],[id_detalle]]&amp;" "&amp;VLOOKUP(Tabla3[[#This Row],[id_detalle]],rubro_detalle[[Código]:[Rubro Detalle]],2,0)</f>
        <v>03.09.282 Films de Polietileno</v>
      </c>
      <c r="E3128" s="33">
        <f t="shared" si="301"/>
        <v>1</v>
      </c>
      <c r="F3128" s="47" t="str">
        <f t="shared" si="302"/>
        <v>03.09.282-1</v>
      </c>
      <c r="G3128" s="37" t="s">
        <v>4573</v>
      </c>
      <c r="H3128" s="37">
        <v>670</v>
      </c>
    </row>
    <row r="3129" spans="1:8" x14ac:dyDescent="0.3">
      <c r="A3129" s="34" t="str">
        <f>+LEFT(Tabla3[[#This Row],[id_detalle]],2)</f>
        <v>03</v>
      </c>
      <c r="B3129" s="46" t="str">
        <f>VLOOKUP((LEFT(Tabla3[[#This Row],[id_detalle]],2)),id_rubro[[id]:[Rubro]],2,0)</f>
        <v>PRODUCTOS INDUSTRIALES Y RELACIONADOS</v>
      </c>
      <c r="C3129" s="36" t="s">
        <v>638</v>
      </c>
      <c r="D3129" s="45" t="str">
        <f>+Tabla3[[#This Row],[id_detalle]]&amp;" "&amp;VLOOKUP(Tabla3[[#This Row],[id_detalle]],rubro_detalle[[Código]:[Rubro Detalle]],2,0)</f>
        <v>03.09.282 Films de Polietileno</v>
      </c>
      <c r="E3129" s="33">
        <f t="shared" si="301"/>
        <v>2</v>
      </c>
      <c r="F3129" s="47" t="str">
        <f t="shared" si="302"/>
        <v>03.09.282-2</v>
      </c>
      <c r="G3129" s="38" t="s">
        <v>4574</v>
      </c>
      <c r="H3129" s="38">
        <v>672</v>
      </c>
    </row>
    <row r="3130" spans="1:8" x14ac:dyDescent="0.3">
      <c r="A3130" s="34" t="str">
        <f>+LEFT(Tabla3[[#This Row],[id_detalle]],2)</f>
        <v>03</v>
      </c>
      <c r="B3130" s="46" t="str">
        <f>VLOOKUP((LEFT(Tabla3[[#This Row],[id_detalle]],2)),id_rubro[[id]:[Rubro]],2,0)</f>
        <v>PRODUCTOS INDUSTRIALES Y RELACIONADOS</v>
      </c>
      <c r="C3130" s="36" t="s">
        <v>638</v>
      </c>
      <c r="D3130" s="45" t="str">
        <f>+Tabla3[[#This Row],[id_detalle]]&amp;" "&amp;VLOOKUP(Tabla3[[#This Row],[id_detalle]],rubro_detalle[[Código]:[Rubro Detalle]],2,0)</f>
        <v>03.09.282 Films de Polietileno</v>
      </c>
      <c r="E3130" s="33">
        <f t="shared" si="301"/>
        <v>3</v>
      </c>
      <c r="F3130" s="47" t="str">
        <f t="shared" si="302"/>
        <v>03.09.282-3</v>
      </c>
      <c r="G3130" s="37" t="s">
        <v>2412</v>
      </c>
      <c r="H3130" s="37">
        <v>741</v>
      </c>
    </row>
    <row r="3131" spans="1:8" x14ac:dyDescent="0.3">
      <c r="A3131" s="34" t="str">
        <f>+LEFT(Tabla3[[#This Row],[id_detalle]],2)</f>
        <v>03</v>
      </c>
      <c r="B3131" s="46" t="str">
        <f>VLOOKUP((LEFT(Tabla3[[#This Row],[id_detalle]],2)),id_rubro[[id]:[Rubro]],2,0)</f>
        <v>PRODUCTOS INDUSTRIALES Y RELACIONADOS</v>
      </c>
      <c r="C3131" s="36" t="s">
        <v>640</v>
      </c>
      <c r="D3131" s="45" t="str">
        <f>+Tabla3[[#This Row],[id_detalle]]&amp;" "&amp;VLOOKUP(Tabla3[[#This Row],[id_detalle]],rubro_detalle[[Código]:[Rubro Detalle]],2,0)</f>
        <v>03.09.283 Fitting Plásticos , PVC</v>
      </c>
      <c r="E3131" s="33">
        <f t="shared" si="301"/>
        <v>1</v>
      </c>
      <c r="F3131" s="47" t="str">
        <f t="shared" si="302"/>
        <v>03.09.283-1</v>
      </c>
      <c r="G3131" s="37" t="s">
        <v>4511</v>
      </c>
      <c r="H3131" s="37">
        <v>315</v>
      </c>
    </row>
    <row r="3132" spans="1:8" x14ac:dyDescent="0.3">
      <c r="A3132" s="34" t="str">
        <f>+LEFT(Tabla3[[#This Row],[id_detalle]],2)</f>
        <v>03</v>
      </c>
      <c r="B3132" s="46" t="str">
        <f>VLOOKUP((LEFT(Tabla3[[#This Row],[id_detalle]],2)),id_rubro[[id]:[Rubro]],2,0)</f>
        <v>PRODUCTOS INDUSTRIALES Y RELACIONADOS</v>
      </c>
      <c r="C3132" s="36" t="s">
        <v>640</v>
      </c>
      <c r="D3132" s="45" t="str">
        <f>+Tabla3[[#This Row],[id_detalle]]&amp;" "&amp;VLOOKUP(Tabla3[[#This Row],[id_detalle]],rubro_detalle[[Código]:[Rubro Detalle]],2,0)</f>
        <v>03.09.283 Fitting Plásticos , PVC</v>
      </c>
      <c r="E3132" s="33">
        <f t="shared" si="301"/>
        <v>2</v>
      </c>
      <c r="F3132" s="47" t="str">
        <f t="shared" si="302"/>
        <v>03.09.283-2</v>
      </c>
      <c r="G3132" s="37" t="s">
        <v>2976</v>
      </c>
      <c r="H3132" s="37">
        <v>367</v>
      </c>
    </row>
    <row r="3133" spans="1:8" x14ac:dyDescent="0.3">
      <c r="A3133" s="34" t="str">
        <f>+LEFT(Tabla3[[#This Row],[id_detalle]],2)</f>
        <v>03</v>
      </c>
      <c r="B3133" s="46" t="str">
        <f>VLOOKUP((LEFT(Tabla3[[#This Row],[id_detalle]],2)),id_rubro[[id]:[Rubro]],2,0)</f>
        <v>PRODUCTOS INDUSTRIALES Y RELACIONADOS</v>
      </c>
      <c r="C3133" s="36" t="s">
        <v>640</v>
      </c>
      <c r="D3133" s="45" t="str">
        <f>+Tabla3[[#This Row],[id_detalle]]&amp;" "&amp;VLOOKUP(Tabla3[[#This Row],[id_detalle]],rubro_detalle[[Código]:[Rubro Detalle]],2,0)</f>
        <v>03.09.283 Fitting Plásticos , PVC</v>
      </c>
      <c r="E3133" s="33">
        <f t="shared" si="301"/>
        <v>3</v>
      </c>
      <c r="F3133" s="47" t="str">
        <f t="shared" si="302"/>
        <v>03.09.283-3</v>
      </c>
      <c r="G3133" s="37" t="s">
        <v>4575</v>
      </c>
      <c r="H3133" s="37">
        <v>378</v>
      </c>
    </row>
    <row r="3134" spans="1:8" x14ac:dyDescent="0.3">
      <c r="A3134" s="34" t="str">
        <f>+LEFT(Tabla3[[#This Row],[id_detalle]],2)</f>
        <v>03</v>
      </c>
      <c r="B3134" s="46" t="str">
        <f>VLOOKUP((LEFT(Tabla3[[#This Row],[id_detalle]],2)),id_rubro[[id]:[Rubro]],2,0)</f>
        <v>PRODUCTOS INDUSTRIALES Y RELACIONADOS</v>
      </c>
      <c r="C3134" s="36" t="s">
        <v>640</v>
      </c>
      <c r="D3134" s="45" t="str">
        <f>+Tabla3[[#This Row],[id_detalle]]&amp;" "&amp;VLOOKUP(Tabla3[[#This Row],[id_detalle]],rubro_detalle[[Código]:[Rubro Detalle]],2,0)</f>
        <v>03.09.283 Fitting Plásticos , PVC</v>
      </c>
      <c r="E3134" s="33">
        <f t="shared" ref="E3134:E3136" si="303">+IF(D3134=D3133,E3133+1,1)</f>
        <v>4</v>
      </c>
      <c r="F3134" s="47" t="str">
        <f t="shared" ref="F3134:F3136" si="304">+LEFT(D3134,9)&amp;"-"&amp;E3134</f>
        <v>03.09.283-4</v>
      </c>
      <c r="G3134" s="37" t="s">
        <v>4512</v>
      </c>
      <c r="H3134" s="37">
        <v>666</v>
      </c>
    </row>
    <row r="3135" spans="1:8" x14ac:dyDescent="0.3">
      <c r="A3135" s="34" t="str">
        <f>+LEFT(Tabla3[[#This Row],[id_detalle]],2)</f>
        <v>03</v>
      </c>
      <c r="B3135" s="46" t="str">
        <f>VLOOKUP((LEFT(Tabla3[[#This Row],[id_detalle]],2)),id_rubro[[id]:[Rubro]],2,0)</f>
        <v>PRODUCTOS INDUSTRIALES Y RELACIONADOS</v>
      </c>
      <c r="C3135" s="36" t="s">
        <v>640</v>
      </c>
      <c r="D3135" s="45" t="str">
        <f>+Tabla3[[#This Row],[id_detalle]]&amp;" "&amp;VLOOKUP(Tabla3[[#This Row],[id_detalle]],rubro_detalle[[Código]:[Rubro Detalle]],2,0)</f>
        <v>03.09.283 Fitting Plásticos , PVC</v>
      </c>
      <c r="E3135" s="33">
        <f t="shared" si="303"/>
        <v>5</v>
      </c>
      <c r="F3135" s="47" t="str">
        <f t="shared" si="304"/>
        <v>03.09.283-5</v>
      </c>
      <c r="G3135" s="37" t="s">
        <v>4513</v>
      </c>
      <c r="H3135" s="37">
        <v>774</v>
      </c>
    </row>
    <row r="3136" spans="1:8" x14ac:dyDescent="0.3">
      <c r="A3136" s="34" t="str">
        <f>+LEFT(Tabla3[[#This Row],[id_detalle]],2)</f>
        <v>03</v>
      </c>
      <c r="B3136" s="46" t="str">
        <f>VLOOKUP((LEFT(Tabla3[[#This Row],[id_detalle]],2)),id_rubro[[id]:[Rubro]],2,0)</f>
        <v>PRODUCTOS INDUSTRIALES Y RELACIONADOS</v>
      </c>
      <c r="C3136" s="36" t="s">
        <v>640</v>
      </c>
      <c r="D3136" s="45" t="str">
        <f>+Tabla3[[#This Row],[id_detalle]]&amp;" "&amp;VLOOKUP(Tabla3[[#This Row],[id_detalle]],rubro_detalle[[Código]:[Rubro Detalle]],2,0)</f>
        <v>03.09.283 Fitting Plásticos , PVC</v>
      </c>
      <c r="E3136" s="33">
        <f t="shared" si="303"/>
        <v>6</v>
      </c>
      <c r="F3136" s="47" t="str">
        <f t="shared" si="304"/>
        <v>03.09.283-6</v>
      </c>
      <c r="G3136" s="37" t="s">
        <v>4514</v>
      </c>
      <c r="H3136" s="37">
        <v>793</v>
      </c>
    </row>
    <row r="3137" spans="1:8" x14ac:dyDescent="0.3">
      <c r="A3137" s="34" t="str">
        <f>+LEFT(Tabla3[[#This Row],[id_detalle]],2)</f>
        <v>03</v>
      </c>
      <c r="B3137" s="46" t="str">
        <f>VLOOKUP((LEFT(Tabla3[[#This Row],[id_detalle]],2)),id_rubro[[id]:[Rubro]],2,0)</f>
        <v>PRODUCTOS INDUSTRIALES Y RELACIONADOS</v>
      </c>
      <c r="C3137" s="36" t="s">
        <v>640</v>
      </c>
      <c r="D3137" s="45" t="str">
        <f>+Tabla3[[#This Row],[id_detalle]]&amp;" "&amp;VLOOKUP(Tabla3[[#This Row],[id_detalle]],rubro_detalle[[Código]:[Rubro Detalle]],2,0)</f>
        <v>03.09.283 Fitting Plásticos , PVC</v>
      </c>
      <c r="E3137" s="33">
        <f t="shared" ref="E3137:E3139" si="305">+IF(D3137=D3136,E3136+1,1)</f>
        <v>7</v>
      </c>
      <c r="F3137" s="47" t="str">
        <f t="shared" ref="F3137:F3139" si="306">+LEFT(D3137,9)&amp;"-"&amp;E3137</f>
        <v>03.09.283-7</v>
      </c>
      <c r="G3137" s="37" t="s">
        <v>4576</v>
      </c>
      <c r="H3137" s="37">
        <v>802</v>
      </c>
    </row>
    <row r="3138" spans="1:8" x14ac:dyDescent="0.3">
      <c r="A3138" s="34" t="str">
        <f>+LEFT(Tabla3[[#This Row],[id_detalle]],2)</f>
        <v>03</v>
      </c>
      <c r="B3138" s="46" t="str">
        <f>VLOOKUP((LEFT(Tabla3[[#This Row],[id_detalle]],2)),id_rubro[[id]:[Rubro]],2,0)</f>
        <v>PRODUCTOS INDUSTRIALES Y RELACIONADOS</v>
      </c>
      <c r="C3138" s="36" t="s">
        <v>640</v>
      </c>
      <c r="D3138" s="45" t="str">
        <f>+Tabla3[[#This Row],[id_detalle]]&amp;" "&amp;VLOOKUP(Tabla3[[#This Row],[id_detalle]],rubro_detalle[[Código]:[Rubro Detalle]],2,0)</f>
        <v>03.09.283 Fitting Plásticos , PVC</v>
      </c>
      <c r="E3138" s="33">
        <f t="shared" si="305"/>
        <v>8</v>
      </c>
      <c r="F3138" s="47" t="str">
        <f t="shared" si="306"/>
        <v>03.09.283-8</v>
      </c>
      <c r="G3138" s="37" t="s">
        <v>3043</v>
      </c>
      <c r="H3138" s="37">
        <v>815</v>
      </c>
    </row>
    <row r="3139" spans="1:8" x14ac:dyDescent="0.3">
      <c r="A3139" s="34" t="str">
        <f>+LEFT(Tabla3[[#This Row],[id_detalle]],2)</f>
        <v>03</v>
      </c>
      <c r="B3139" s="46" t="str">
        <f>VLOOKUP((LEFT(Tabla3[[#This Row],[id_detalle]],2)),id_rubro[[id]:[Rubro]],2,0)</f>
        <v>PRODUCTOS INDUSTRIALES Y RELACIONADOS</v>
      </c>
      <c r="C3139" s="36" t="s">
        <v>640</v>
      </c>
      <c r="D3139" s="45" t="str">
        <f>+Tabla3[[#This Row],[id_detalle]]&amp;" "&amp;VLOOKUP(Tabla3[[#This Row],[id_detalle]],rubro_detalle[[Código]:[Rubro Detalle]],2,0)</f>
        <v>03.09.283 Fitting Plásticos , PVC</v>
      </c>
      <c r="E3139" s="33">
        <f t="shared" si="305"/>
        <v>9</v>
      </c>
      <c r="F3139" s="47" t="str">
        <f t="shared" si="306"/>
        <v>03.09.283-9</v>
      </c>
      <c r="G3139" s="37" t="s">
        <v>4495</v>
      </c>
      <c r="H3139" s="37">
        <v>834</v>
      </c>
    </row>
    <row r="3140" spans="1:8" x14ac:dyDescent="0.3">
      <c r="A3140" s="34" t="str">
        <f>+LEFT(Tabla3[[#This Row],[id_detalle]],2)</f>
        <v>03</v>
      </c>
      <c r="B3140" s="46" t="str">
        <f>VLOOKUP((LEFT(Tabla3[[#This Row],[id_detalle]],2)),id_rubro[[id]:[Rubro]],2,0)</f>
        <v>PRODUCTOS INDUSTRIALES Y RELACIONADOS</v>
      </c>
      <c r="C3140" s="36" t="s">
        <v>642</v>
      </c>
      <c r="D3140" s="45" t="str">
        <f>+Tabla3[[#This Row],[id_detalle]]&amp;" "&amp;VLOOKUP(Tabla3[[#This Row],[id_detalle]],rubro_detalle[[Código]:[Rubro Detalle]],2,0)</f>
        <v>03.09.284 Films de Polipropileno</v>
      </c>
      <c r="E3140" s="33">
        <f t="shared" ref="E3140:E3148" si="307">+IF(D3140=D3139,E3139+1,1)</f>
        <v>1</v>
      </c>
      <c r="F3140" s="47" t="str">
        <f t="shared" ref="F3140:F3148" si="308">+LEFT(D3140,9)&amp;"-"&amp;E3140</f>
        <v>03.09.284-1</v>
      </c>
      <c r="G3140" s="37" t="s">
        <v>3608</v>
      </c>
      <c r="H3140" s="37">
        <v>846</v>
      </c>
    </row>
    <row r="3141" spans="1:8" x14ac:dyDescent="0.3">
      <c r="A3141" s="34" t="str">
        <f>+LEFT(Tabla3[[#This Row],[id_detalle]],2)</f>
        <v>03</v>
      </c>
      <c r="B3141" s="46" t="str">
        <f>VLOOKUP((LEFT(Tabla3[[#This Row],[id_detalle]],2)),id_rubro[[id]:[Rubro]],2,0)</f>
        <v>PRODUCTOS INDUSTRIALES Y RELACIONADOS</v>
      </c>
      <c r="C3141" s="36" t="s">
        <v>644</v>
      </c>
      <c r="D3141" s="45" t="str">
        <f>+Tabla3[[#This Row],[id_detalle]]&amp;" "&amp;VLOOKUP(Tabla3[[#This Row],[id_detalle]],rubro_detalle[[Código]:[Rubro Detalle]],2,0)</f>
        <v>03.09.285 Geosintéticos</v>
      </c>
      <c r="E3141" s="33">
        <f t="shared" si="307"/>
        <v>1</v>
      </c>
      <c r="F3141" s="47" t="str">
        <f t="shared" si="308"/>
        <v>03.09.285-1</v>
      </c>
      <c r="G3141" s="37" t="s">
        <v>2730</v>
      </c>
      <c r="H3141" s="37">
        <v>201</v>
      </c>
    </row>
    <row r="3142" spans="1:8" x14ac:dyDescent="0.3">
      <c r="A3142" s="34" t="str">
        <f>+LEFT(Tabla3[[#This Row],[id_detalle]],2)</f>
        <v>03</v>
      </c>
      <c r="B3142" s="46" t="str">
        <f>VLOOKUP((LEFT(Tabla3[[#This Row],[id_detalle]],2)),id_rubro[[id]:[Rubro]],2,0)</f>
        <v>PRODUCTOS INDUSTRIALES Y RELACIONADOS</v>
      </c>
      <c r="C3142" s="36" t="s">
        <v>644</v>
      </c>
      <c r="D3142" s="45" t="str">
        <f>+Tabla3[[#This Row],[id_detalle]]&amp;" "&amp;VLOOKUP(Tabla3[[#This Row],[id_detalle]],rubro_detalle[[Código]:[Rubro Detalle]],2,0)</f>
        <v>03.09.285 Geosintéticos</v>
      </c>
      <c r="E3142" s="33">
        <f t="shared" si="307"/>
        <v>2</v>
      </c>
      <c r="F3142" s="47" t="str">
        <f t="shared" si="308"/>
        <v>03.09.285-2</v>
      </c>
      <c r="G3142" s="37" t="s">
        <v>2981</v>
      </c>
      <c r="H3142" s="37">
        <v>405</v>
      </c>
    </row>
    <row r="3143" spans="1:8" x14ac:dyDescent="0.3">
      <c r="A3143" s="34" t="str">
        <f>+LEFT(Tabla3[[#This Row],[id_detalle]],2)</f>
        <v>03</v>
      </c>
      <c r="B3143" s="46" t="str">
        <f>VLOOKUP((LEFT(Tabla3[[#This Row],[id_detalle]],2)),id_rubro[[id]:[Rubro]],2,0)</f>
        <v>PRODUCTOS INDUSTRIALES Y RELACIONADOS</v>
      </c>
      <c r="C3143" s="36" t="s">
        <v>644</v>
      </c>
      <c r="D3143" s="45" t="str">
        <f>+Tabla3[[#This Row],[id_detalle]]&amp;" "&amp;VLOOKUP(Tabla3[[#This Row],[id_detalle]],rubro_detalle[[Código]:[Rubro Detalle]],2,0)</f>
        <v>03.09.285 Geosintéticos</v>
      </c>
      <c r="E3143" s="33">
        <f t="shared" si="307"/>
        <v>3</v>
      </c>
      <c r="F3143" s="47" t="str">
        <f t="shared" si="308"/>
        <v>03.09.285-3</v>
      </c>
      <c r="G3143" s="37" t="s">
        <v>3034</v>
      </c>
      <c r="H3143" s="37">
        <v>742</v>
      </c>
    </row>
    <row r="3144" spans="1:8" x14ac:dyDescent="0.3">
      <c r="A3144" s="34" t="str">
        <f>+LEFT(Tabla3[[#This Row],[id_detalle]],2)</f>
        <v>03</v>
      </c>
      <c r="B3144" s="46" t="str">
        <f>VLOOKUP((LEFT(Tabla3[[#This Row],[id_detalle]],2)),id_rubro[[id]:[Rubro]],2,0)</f>
        <v>PRODUCTOS INDUSTRIALES Y RELACIONADOS</v>
      </c>
      <c r="C3144" s="36" t="s">
        <v>644</v>
      </c>
      <c r="D3144" s="45" t="str">
        <f>+Tabla3[[#This Row],[id_detalle]]&amp;" "&amp;VLOOKUP(Tabla3[[#This Row],[id_detalle]],rubro_detalle[[Código]:[Rubro Detalle]],2,0)</f>
        <v>03.09.285 Geosintéticos</v>
      </c>
      <c r="E3144" s="33">
        <f t="shared" si="307"/>
        <v>4</v>
      </c>
      <c r="F3144" s="47" t="str">
        <f t="shared" si="308"/>
        <v>03.09.285-4</v>
      </c>
      <c r="G3144" s="37" t="s">
        <v>4513</v>
      </c>
      <c r="H3144" s="37">
        <v>774</v>
      </c>
    </row>
    <row r="3145" spans="1:8" x14ac:dyDescent="0.3">
      <c r="A3145" s="34" t="str">
        <f>+LEFT(Tabla3[[#This Row],[id_detalle]],2)</f>
        <v>03</v>
      </c>
      <c r="B3145" s="46" t="str">
        <f>VLOOKUP((LEFT(Tabla3[[#This Row],[id_detalle]],2)),id_rubro[[id]:[Rubro]],2,0)</f>
        <v>PRODUCTOS INDUSTRIALES Y RELACIONADOS</v>
      </c>
      <c r="C3145" s="36" t="s">
        <v>644</v>
      </c>
      <c r="D3145" s="45" t="str">
        <f>+Tabla3[[#This Row],[id_detalle]]&amp;" "&amp;VLOOKUP(Tabla3[[#This Row],[id_detalle]],rubro_detalle[[Código]:[Rubro Detalle]],2,0)</f>
        <v>03.09.285 Geosintéticos</v>
      </c>
      <c r="E3145" s="33">
        <f t="shared" si="307"/>
        <v>5</v>
      </c>
      <c r="F3145" s="47" t="str">
        <f t="shared" si="308"/>
        <v>03.09.285-5</v>
      </c>
      <c r="G3145" s="37" t="s">
        <v>4577</v>
      </c>
      <c r="H3145" s="37">
        <v>845</v>
      </c>
    </row>
    <row r="3146" spans="1:8" x14ac:dyDescent="0.3">
      <c r="A3146" s="34" t="str">
        <f>+LEFT(Tabla3[[#This Row],[id_detalle]],2)</f>
        <v>03</v>
      </c>
      <c r="B3146" s="46" t="str">
        <f>VLOOKUP((LEFT(Tabla3[[#This Row],[id_detalle]],2)),id_rubro[[id]:[Rubro]],2,0)</f>
        <v>PRODUCTOS INDUSTRIALES Y RELACIONADOS</v>
      </c>
      <c r="C3146" s="36" t="s">
        <v>646</v>
      </c>
      <c r="D3146" s="45" t="str">
        <f>+Tabla3[[#This Row],[id_detalle]]&amp;" "&amp;VLOOKUP(Tabla3[[#This Row],[id_detalle]],rubro_detalle[[Código]:[Rubro Detalle]],2,0)</f>
        <v>03.09.301 Lubricantes</v>
      </c>
      <c r="E3146" s="33">
        <f t="shared" si="307"/>
        <v>1</v>
      </c>
      <c r="F3146" s="47" t="str">
        <f t="shared" si="308"/>
        <v>03.09.301-1</v>
      </c>
      <c r="G3146" s="37" t="s">
        <v>4578</v>
      </c>
      <c r="H3146" s="37">
        <v>159</v>
      </c>
    </row>
    <row r="3147" spans="1:8" x14ac:dyDescent="0.3">
      <c r="A3147" s="34" t="str">
        <f>+LEFT(Tabla3[[#This Row],[id_detalle]],2)</f>
        <v>03</v>
      </c>
      <c r="B3147" s="46" t="str">
        <f>VLOOKUP((LEFT(Tabla3[[#This Row],[id_detalle]],2)),id_rubro[[id]:[Rubro]],2,0)</f>
        <v>PRODUCTOS INDUSTRIALES Y RELACIONADOS</v>
      </c>
      <c r="C3147" s="36" t="s">
        <v>646</v>
      </c>
      <c r="D3147" s="45" t="str">
        <f>+Tabla3[[#This Row],[id_detalle]]&amp;" "&amp;VLOOKUP(Tabla3[[#This Row],[id_detalle]],rubro_detalle[[Código]:[Rubro Detalle]],2,0)</f>
        <v>03.09.301 Lubricantes</v>
      </c>
      <c r="E3147" s="33">
        <f t="shared" si="307"/>
        <v>2</v>
      </c>
      <c r="F3147" s="47" t="str">
        <f t="shared" si="308"/>
        <v>03.09.301-2</v>
      </c>
      <c r="G3147" s="37" t="s">
        <v>4579</v>
      </c>
      <c r="H3147" s="37">
        <v>242</v>
      </c>
    </row>
    <row r="3148" spans="1:8" x14ac:dyDescent="0.3">
      <c r="A3148" s="34" t="str">
        <f>+LEFT(Tabla3[[#This Row],[id_detalle]],2)</f>
        <v>03</v>
      </c>
      <c r="B3148" s="46" t="str">
        <f>VLOOKUP((LEFT(Tabla3[[#This Row],[id_detalle]],2)),id_rubro[[id]:[Rubro]],2,0)</f>
        <v>PRODUCTOS INDUSTRIALES Y RELACIONADOS</v>
      </c>
      <c r="C3148" s="36" t="s">
        <v>646</v>
      </c>
      <c r="D3148" s="45" t="str">
        <f>+Tabla3[[#This Row],[id_detalle]]&amp;" "&amp;VLOOKUP(Tabla3[[#This Row],[id_detalle]],rubro_detalle[[Código]:[Rubro Detalle]],2,0)</f>
        <v>03.09.301 Lubricantes</v>
      </c>
      <c r="E3148" s="33">
        <f t="shared" si="307"/>
        <v>3</v>
      </c>
      <c r="F3148" s="47" t="str">
        <f t="shared" si="308"/>
        <v>03.09.301-3</v>
      </c>
      <c r="G3148" s="37" t="s">
        <v>2786</v>
      </c>
      <c r="H3148" s="37">
        <v>327</v>
      </c>
    </row>
    <row r="3149" spans="1:8" x14ac:dyDescent="0.3">
      <c r="A3149" s="34" t="str">
        <f>+LEFT(Tabla3[[#This Row],[id_detalle]],2)</f>
        <v>03</v>
      </c>
      <c r="B3149" s="46" t="str">
        <f>VLOOKUP((LEFT(Tabla3[[#This Row],[id_detalle]],2)),id_rubro[[id]:[Rubro]],2,0)</f>
        <v>PRODUCTOS INDUSTRIALES Y RELACIONADOS</v>
      </c>
      <c r="C3149" s="36" t="s">
        <v>646</v>
      </c>
      <c r="D3149" s="45" t="str">
        <f>+Tabla3[[#This Row],[id_detalle]]&amp;" "&amp;VLOOKUP(Tabla3[[#This Row],[id_detalle]],rubro_detalle[[Código]:[Rubro Detalle]],2,0)</f>
        <v>03.09.301 Lubricantes</v>
      </c>
      <c r="E3149" s="33">
        <f t="shared" ref="E3149:E3151" si="309">+IF(D3149=D3148,E3148+1,1)</f>
        <v>4</v>
      </c>
      <c r="F3149" s="47" t="str">
        <f t="shared" ref="F3149:F3151" si="310">+LEFT(D3149,9)&amp;"-"&amp;E3149</f>
        <v>03.09.301-4</v>
      </c>
      <c r="G3149" s="37" t="s">
        <v>4522</v>
      </c>
      <c r="H3149" s="37">
        <v>412</v>
      </c>
    </row>
    <row r="3150" spans="1:8" x14ac:dyDescent="0.3">
      <c r="A3150" s="34" t="str">
        <f>+LEFT(Tabla3[[#This Row],[id_detalle]],2)</f>
        <v>03</v>
      </c>
      <c r="B3150" s="46" t="str">
        <f>VLOOKUP((LEFT(Tabla3[[#This Row],[id_detalle]],2)),id_rubro[[id]:[Rubro]],2,0)</f>
        <v>PRODUCTOS INDUSTRIALES Y RELACIONADOS</v>
      </c>
      <c r="C3150" s="36" t="s">
        <v>646</v>
      </c>
      <c r="D3150" s="45" t="str">
        <f>+Tabla3[[#This Row],[id_detalle]]&amp;" "&amp;VLOOKUP(Tabla3[[#This Row],[id_detalle]],rubro_detalle[[Código]:[Rubro Detalle]],2,0)</f>
        <v>03.09.301 Lubricantes</v>
      </c>
      <c r="E3150" s="33">
        <f t="shared" si="309"/>
        <v>5</v>
      </c>
      <c r="F3150" s="47" t="str">
        <f t="shared" si="310"/>
        <v>03.09.301-5</v>
      </c>
      <c r="G3150" s="37" t="s">
        <v>4411</v>
      </c>
      <c r="H3150" s="37">
        <v>426</v>
      </c>
    </row>
    <row r="3151" spans="1:8" x14ac:dyDescent="0.3">
      <c r="A3151" s="34" t="str">
        <f>+LEFT(Tabla3[[#This Row],[id_detalle]],2)</f>
        <v>03</v>
      </c>
      <c r="B3151" s="46" t="str">
        <f>VLOOKUP((LEFT(Tabla3[[#This Row],[id_detalle]],2)),id_rubro[[id]:[Rubro]],2,0)</f>
        <v>PRODUCTOS INDUSTRIALES Y RELACIONADOS</v>
      </c>
      <c r="C3151" s="36" t="s">
        <v>646</v>
      </c>
      <c r="D3151" s="45" t="str">
        <f>+Tabla3[[#This Row],[id_detalle]]&amp;" "&amp;VLOOKUP(Tabla3[[#This Row],[id_detalle]],rubro_detalle[[Código]:[Rubro Detalle]],2,0)</f>
        <v>03.09.301 Lubricantes</v>
      </c>
      <c r="E3151" s="33">
        <f t="shared" si="309"/>
        <v>6</v>
      </c>
      <c r="F3151" s="47" t="str">
        <f t="shared" si="310"/>
        <v>03.09.301-6</v>
      </c>
      <c r="G3151" s="37" t="s">
        <v>4580</v>
      </c>
      <c r="H3151" s="37">
        <v>428</v>
      </c>
    </row>
    <row r="3152" spans="1:8" x14ac:dyDescent="0.3">
      <c r="A3152" s="34" t="str">
        <f>+LEFT(Tabla3[[#This Row],[id_detalle]],2)</f>
        <v>03</v>
      </c>
      <c r="B3152" s="46" t="str">
        <f>VLOOKUP((LEFT(Tabla3[[#This Row],[id_detalle]],2)),id_rubro[[id]:[Rubro]],2,0)</f>
        <v>PRODUCTOS INDUSTRIALES Y RELACIONADOS</v>
      </c>
      <c r="C3152" s="36" t="s">
        <v>646</v>
      </c>
      <c r="D3152" s="45" t="str">
        <f>+Tabla3[[#This Row],[id_detalle]]&amp;" "&amp;VLOOKUP(Tabla3[[#This Row],[id_detalle]],rubro_detalle[[Código]:[Rubro Detalle]],2,0)</f>
        <v>03.09.301 Lubricantes</v>
      </c>
      <c r="E3152" s="33">
        <f t="shared" ref="E3152:E3157" si="311">+IF(D3152=D3151,E3151+1,1)</f>
        <v>7</v>
      </c>
      <c r="F3152" s="47" t="str">
        <f t="shared" ref="F3152:F3157" si="312">+LEFT(D3152,9)&amp;"-"&amp;E3152</f>
        <v>03.09.301-7</v>
      </c>
      <c r="G3152" s="37" t="s">
        <v>4470</v>
      </c>
      <c r="H3152" s="37">
        <v>561</v>
      </c>
    </row>
    <row r="3153" spans="1:8" x14ac:dyDescent="0.3">
      <c r="A3153" s="34" t="str">
        <f>+LEFT(Tabla3[[#This Row],[id_detalle]],2)</f>
        <v>03</v>
      </c>
      <c r="B3153" s="46" t="str">
        <f>VLOOKUP((LEFT(Tabla3[[#This Row],[id_detalle]],2)),id_rubro[[id]:[Rubro]],2,0)</f>
        <v>PRODUCTOS INDUSTRIALES Y RELACIONADOS</v>
      </c>
      <c r="C3153" s="36" t="s">
        <v>646</v>
      </c>
      <c r="D3153" s="45" t="str">
        <f>+Tabla3[[#This Row],[id_detalle]]&amp;" "&amp;VLOOKUP(Tabla3[[#This Row],[id_detalle]],rubro_detalle[[Código]:[Rubro Detalle]],2,0)</f>
        <v>03.09.301 Lubricantes</v>
      </c>
      <c r="E3153" s="33">
        <f t="shared" si="311"/>
        <v>8</v>
      </c>
      <c r="F3153" s="47" t="str">
        <f t="shared" si="312"/>
        <v>03.09.301-8</v>
      </c>
      <c r="G3153" s="37" t="s">
        <v>4581</v>
      </c>
      <c r="H3153" s="37">
        <v>566</v>
      </c>
    </row>
    <row r="3154" spans="1:8" x14ac:dyDescent="0.3">
      <c r="A3154" s="34" t="str">
        <f>+LEFT(Tabla3[[#This Row],[id_detalle]],2)</f>
        <v>03</v>
      </c>
      <c r="B3154" s="46" t="str">
        <f>VLOOKUP((LEFT(Tabla3[[#This Row],[id_detalle]],2)),id_rubro[[id]:[Rubro]],2,0)</f>
        <v>PRODUCTOS INDUSTRIALES Y RELACIONADOS</v>
      </c>
      <c r="C3154" s="36" t="s">
        <v>646</v>
      </c>
      <c r="D3154" s="45" t="str">
        <f>+Tabla3[[#This Row],[id_detalle]]&amp;" "&amp;VLOOKUP(Tabla3[[#This Row],[id_detalle]],rubro_detalle[[Código]:[Rubro Detalle]],2,0)</f>
        <v>03.09.301 Lubricantes</v>
      </c>
      <c r="E3154" s="33">
        <f t="shared" si="311"/>
        <v>9</v>
      </c>
      <c r="F3154" s="47" t="str">
        <f t="shared" si="312"/>
        <v>03.09.301-9</v>
      </c>
      <c r="G3154" s="38" t="s">
        <v>4582</v>
      </c>
      <c r="H3154" s="38">
        <v>586</v>
      </c>
    </row>
    <row r="3155" spans="1:8" x14ac:dyDescent="0.3">
      <c r="A3155" s="34" t="str">
        <f>+LEFT(Tabla3[[#This Row],[id_detalle]],2)</f>
        <v>03</v>
      </c>
      <c r="B3155" s="46" t="str">
        <f>VLOOKUP((LEFT(Tabla3[[#This Row],[id_detalle]],2)),id_rubro[[id]:[Rubro]],2,0)</f>
        <v>PRODUCTOS INDUSTRIALES Y RELACIONADOS</v>
      </c>
      <c r="C3155" s="36" t="s">
        <v>646</v>
      </c>
      <c r="D3155" s="45" t="str">
        <f>+Tabla3[[#This Row],[id_detalle]]&amp;" "&amp;VLOOKUP(Tabla3[[#This Row],[id_detalle]],rubro_detalle[[Código]:[Rubro Detalle]],2,0)</f>
        <v>03.09.301 Lubricantes</v>
      </c>
      <c r="E3155" s="33">
        <f t="shared" si="311"/>
        <v>10</v>
      </c>
      <c r="F3155" s="47" t="str">
        <f t="shared" si="312"/>
        <v>03.09.301-10</v>
      </c>
      <c r="G3155" s="37" t="s">
        <v>4583</v>
      </c>
      <c r="H3155" s="37">
        <v>589</v>
      </c>
    </row>
    <row r="3156" spans="1:8" x14ac:dyDescent="0.3">
      <c r="A3156" s="34" t="str">
        <f>+LEFT(Tabla3[[#This Row],[id_detalle]],2)</f>
        <v>03</v>
      </c>
      <c r="B3156" s="46" t="str">
        <f>VLOOKUP((LEFT(Tabla3[[#This Row],[id_detalle]],2)),id_rubro[[id]:[Rubro]],2,0)</f>
        <v>PRODUCTOS INDUSTRIALES Y RELACIONADOS</v>
      </c>
      <c r="C3156" s="36" t="s">
        <v>646</v>
      </c>
      <c r="D3156" s="45" t="str">
        <f>+Tabla3[[#This Row],[id_detalle]]&amp;" "&amp;VLOOKUP(Tabla3[[#This Row],[id_detalle]],rubro_detalle[[Código]:[Rubro Detalle]],2,0)</f>
        <v>03.09.301 Lubricantes</v>
      </c>
      <c r="E3156" s="33">
        <f t="shared" si="311"/>
        <v>11</v>
      </c>
      <c r="F3156" s="47" t="str">
        <f t="shared" si="312"/>
        <v>03.09.301-11</v>
      </c>
      <c r="G3156" s="37" t="s">
        <v>4584</v>
      </c>
      <c r="H3156" s="37">
        <v>590</v>
      </c>
    </row>
    <row r="3157" spans="1:8" x14ac:dyDescent="0.3">
      <c r="A3157" s="34" t="str">
        <f>+LEFT(Tabla3[[#This Row],[id_detalle]],2)</f>
        <v>03</v>
      </c>
      <c r="B3157" s="46" t="str">
        <f>VLOOKUP((LEFT(Tabla3[[#This Row],[id_detalle]],2)),id_rubro[[id]:[Rubro]],2,0)</f>
        <v>PRODUCTOS INDUSTRIALES Y RELACIONADOS</v>
      </c>
      <c r="C3157" s="36" t="s">
        <v>646</v>
      </c>
      <c r="D3157" s="45" t="str">
        <f>+Tabla3[[#This Row],[id_detalle]]&amp;" "&amp;VLOOKUP(Tabla3[[#This Row],[id_detalle]],rubro_detalle[[Código]:[Rubro Detalle]],2,0)</f>
        <v>03.09.301 Lubricantes</v>
      </c>
      <c r="E3157" s="33">
        <f t="shared" si="311"/>
        <v>12</v>
      </c>
      <c r="F3157" s="47" t="str">
        <f t="shared" si="312"/>
        <v>03.09.301-12</v>
      </c>
      <c r="G3157" s="37" t="s">
        <v>3009</v>
      </c>
      <c r="H3157" s="37">
        <v>609</v>
      </c>
    </row>
    <row r="3158" spans="1:8" x14ac:dyDescent="0.3">
      <c r="A3158" s="34" t="str">
        <f>+LEFT(Tabla3[[#This Row],[id_detalle]],2)</f>
        <v>03</v>
      </c>
      <c r="B3158" s="46" t="str">
        <f>VLOOKUP((LEFT(Tabla3[[#This Row],[id_detalle]],2)),id_rubro[[id]:[Rubro]],2,0)</f>
        <v>PRODUCTOS INDUSTRIALES Y RELACIONADOS</v>
      </c>
      <c r="C3158" s="36" t="s">
        <v>646</v>
      </c>
      <c r="D3158" s="45" t="str">
        <f>+Tabla3[[#This Row],[id_detalle]]&amp;" "&amp;VLOOKUP(Tabla3[[#This Row],[id_detalle]],rubro_detalle[[Código]:[Rubro Detalle]],2,0)</f>
        <v>03.09.301 Lubricantes</v>
      </c>
      <c r="E3158" s="33">
        <f t="shared" ref="E3158:E3163" si="313">+IF(D3158=D3157,E3157+1,1)</f>
        <v>13</v>
      </c>
      <c r="F3158" s="47" t="str">
        <f t="shared" ref="F3158:F3163" si="314">+LEFT(D3158,9)&amp;"-"&amp;E3158</f>
        <v>03.09.301-13</v>
      </c>
      <c r="G3158" s="37" t="s">
        <v>4290</v>
      </c>
      <c r="H3158" s="37">
        <v>682</v>
      </c>
    </row>
    <row r="3159" spans="1:8" x14ac:dyDescent="0.3">
      <c r="A3159" s="34" t="str">
        <f>+LEFT(Tabla3[[#This Row],[id_detalle]],2)</f>
        <v>03</v>
      </c>
      <c r="B3159" s="46" t="str">
        <f>VLOOKUP((LEFT(Tabla3[[#This Row],[id_detalle]],2)),id_rubro[[id]:[Rubro]],2,0)</f>
        <v>PRODUCTOS INDUSTRIALES Y RELACIONADOS</v>
      </c>
      <c r="C3159" s="36" t="s">
        <v>646</v>
      </c>
      <c r="D3159" s="45" t="str">
        <f>+Tabla3[[#This Row],[id_detalle]]&amp;" "&amp;VLOOKUP(Tabla3[[#This Row],[id_detalle]],rubro_detalle[[Código]:[Rubro Detalle]],2,0)</f>
        <v>03.09.301 Lubricantes</v>
      </c>
      <c r="E3159" s="33">
        <f t="shared" si="313"/>
        <v>14</v>
      </c>
      <c r="F3159" s="47" t="str">
        <f t="shared" si="314"/>
        <v>03.09.301-14</v>
      </c>
      <c r="G3159" s="37" t="s">
        <v>4234</v>
      </c>
      <c r="H3159" s="37">
        <v>686</v>
      </c>
    </row>
    <row r="3160" spans="1:8" x14ac:dyDescent="0.3">
      <c r="A3160" s="34" t="str">
        <f>+LEFT(Tabla3[[#This Row],[id_detalle]],2)</f>
        <v>03</v>
      </c>
      <c r="B3160" s="46" t="str">
        <f>VLOOKUP((LEFT(Tabla3[[#This Row],[id_detalle]],2)),id_rubro[[id]:[Rubro]],2,0)</f>
        <v>PRODUCTOS INDUSTRIALES Y RELACIONADOS</v>
      </c>
      <c r="C3160" s="36" t="s">
        <v>646</v>
      </c>
      <c r="D3160" s="45" t="str">
        <f>+Tabla3[[#This Row],[id_detalle]]&amp;" "&amp;VLOOKUP(Tabla3[[#This Row],[id_detalle]],rubro_detalle[[Código]:[Rubro Detalle]],2,0)</f>
        <v>03.09.301 Lubricantes</v>
      </c>
      <c r="E3160" s="33">
        <f t="shared" si="313"/>
        <v>15</v>
      </c>
      <c r="F3160" s="47" t="str">
        <f t="shared" si="314"/>
        <v>03.09.301-15</v>
      </c>
      <c r="G3160" s="37" t="s">
        <v>3034</v>
      </c>
      <c r="H3160" s="37">
        <v>742</v>
      </c>
    </row>
    <row r="3161" spans="1:8" x14ac:dyDescent="0.3">
      <c r="A3161" s="34" t="str">
        <f>+LEFT(Tabla3[[#This Row],[id_detalle]],2)</f>
        <v>03</v>
      </c>
      <c r="B3161" s="46" t="str">
        <f>VLOOKUP((LEFT(Tabla3[[#This Row],[id_detalle]],2)),id_rubro[[id]:[Rubro]],2,0)</f>
        <v>PRODUCTOS INDUSTRIALES Y RELACIONADOS</v>
      </c>
      <c r="C3161" s="36" t="s">
        <v>646</v>
      </c>
      <c r="D3161" s="45" t="str">
        <f>+Tabla3[[#This Row],[id_detalle]]&amp;" "&amp;VLOOKUP(Tabla3[[#This Row],[id_detalle]],rubro_detalle[[Código]:[Rubro Detalle]],2,0)</f>
        <v>03.09.301 Lubricantes</v>
      </c>
      <c r="E3161" s="33">
        <f t="shared" si="313"/>
        <v>16</v>
      </c>
      <c r="F3161" s="47" t="str">
        <f t="shared" si="314"/>
        <v>03.09.301-16</v>
      </c>
      <c r="G3161" s="37" t="s">
        <v>4471</v>
      </c>
      <c r="H3161" s="37">
        <v>747</v>
      </c>
    </row>
    <row r="3162" spans="1:8" x14ac:dyDescent="0.3">
      <c r="A3162" s="34" t="str">
        <f>+LEFT(Tabla3[[#This Row],[id_detalle]],2)</f>
        <v>03</v>
      </c>
      <c r="B3162" s="46" t="str">
        <f>VLOOKUP((LEFT(Tabla3[[#This Row],[id_detalle]],2)),id_rubro[[id]:[Rubro]],2,0)</f>
        <v>PRODUCTOS INDUSTRIALES Y RELACIONADOS</v>
      </c>
      <c r="C3162" s="36" t="s">
        <v>646</v>
      </c>
      <c r="D3162" s="45" t="str">
        <f>+Tabla3[[#This Row],[id_detalle]]&amp;" "&amp;VLOOKUP(Tabla3[[#This Row],[id_detalle]],rubro_detalle[[Código]:[Rubro Detalle]],2,0)</f>
        <v>03.09.301 Lubricantes</v>
      </c>
      <c r="E3162" s="33">
        <f t="shared" si="313"/>
        <v>17</v>
      </c>
      <c r="F3162" s="47" t="str">
        <f t="shared" si="314"/>
        <v>03.09.301-17</v>
      </c>
      <c r="G3162" s="37" t="s">
        <v>4585</v>
      </c>
      <c r="H3162" s="37">
        <v>790</v>
      </c>
    </row>
    <row r="3163" spans="1:8" x14ac:dyDescent="0.3">
      <c r="A3163" s="34" t="str">
        <f>+LEFT(Tabla3[[#This Row],[id_detalle]],2)</f>
        <v>03</v>
      </c>
      <c r="B3163" s="46" t="str">
        <f>VLOOKUP((LEFT(Tabla3[[#This Row],[id_detalle]],2)),id_rubro[[id]:[Rubro]],2,0)</f>
        <v>PRODUCTOS INDUSTRIALES Y RELACIONADOS</v>
      </c>
      <c r="C3163" s="36" t="s">
        <v>646</v>
      </c>
      <c r="D3163" s="45" t="str">
        <f>+Tabla3[[#This Row],[id_detalle]]&amp;" "&amp;VLOOKUP(Tabla3[[#This Row],[id_detalle]],rubro_detalle[[Código]:[Rubro Detalle]],2,0)</f>
        <v>03.09.301 Lubricantes</v>
      </c>
      <c r="E3163" s="33">
        <f t="shared" si="313"/>
        <v>18</v>
      </c>
      <c r="F3163" s="47" t="str">
        <f t="shared" si="314"/>
        <v>03.09.301-18</v>
      </c>
      <c r="G3163" s="37" t="s">
        <v>4472</v>
      </c>
      <c r="H3163" s="37">
        <v>799</v>
      </c>
    </row>
    <row r="3164" spans="1:8" x14ac:dyDescent="0.3">
      <c r="A3164" s="34" t="str">
        <f>+LEFT(Tabla3[[#This Row],[id_detalle]],2)</f>
        <v>03</v>
      </c>
      <c r="B3164" s="46" t="str">
        <f>VLOOKUP((LEFT(Tabla3[[#This Row],[id_detalle]],2)),id_rubro[[id]:[Rubro]],2,0)</f>
        <v>PRODUCTOS INDUSTRIALES Y RELACIONADOS</v>
      </c>
      <c r="C3164" s="36" t="s">
        <v>646</v>
      </c>
      <c r="D3164" s="45" t="str">
        <f>+Tabla3[[#This Row],[id_detalle]]&amp;" "&amp;VLOOKUP(Tabla3[[#This Row],[id_detalle]],rubro_detalle[[Código]:[Rubro Detalle]],2,0)</f>
        <v>03.09.301 Lubricantes</v>
      </c>
      <c r="E3164" s="33">
        <f t="shared" ref="E3164:E3174" si="315">+IF(D3164=D3163,E3163+1,1)</f>
        <v>19</v>
      </c>
      <c r="F3164" s="47" t="str">
        <f t="shared" ref="F3164:F3174" si="316">+LEFT(D3164,9)&amp;"-"&amp;E3164</f>
        <v>03.09.301-19</v>
      </c>
      <c r="G3164" s="37" t="s">
        <v>4473</v>
      </c>
      <c r="H3164" s="37">
        <v>806</v>
      </c>
    </row>
    <row r="3165" spans="1:8" x14ac:dyDescent="0.3">
      <c r="A3165" s="34" t="str">
        <f>+LEFT(Tabla3[[#This Row],[id_detalle]],2)</f>
        <v>03</v>
      </c>
      <c r="B3165" s="46" t="str">
        <f>VLOOKUP((LEFT(Tabla3[[#This Row],[id_detalle]],2)),id_rubro[[id]:[Rubro]],2,0)</f>
        <v>PRODUCTOS INDUSTRIALES Y RELACIONADOS</v>
      </c>
      <c r="C3165" s="36" t="s">
        <v>648</v>
      </c>
      <c r="D3165" s="45" t="str">
        <f>+Tabla3[[#This Row],[id_detalle]]&amp;" "&amp;VLOOKUP(Tabla3[[#This Row],[id_detalle]],rubro_detalle[[Código]:[Rubro Detalle]],2,0)</f>
        <v>03.09.311 Mallas Plásticas</v>
      </c>
      <c r="E3165" s="33">
        <f t="shared" si="315"/>
        <v>1</v>
      </c>
      <c r="F3165" s="47" t="str">
        <f t="shared" si="316"/>
        <v>03.09.311-1</v>
      </c>
      <c r="G3165" s="37" t="s">
        <v>4586</v>
      </c>
      <c r="H3165" s="37">
        <v>316</v>
      </c>
    </row>
    <row r="3166" spans="1:8" x14ac:dyDescent="0.3">
      <c r="A3166" s="34" t="str">
        <f>+LEFT(Tabla3[[#This Row],[id_detalle]],2)</f>
        <v>03</v>
      </c>
      <c r="B3166" s="46" t="str">
        <f>VLOOKUP((LEFT(Tabla3[[#This Row],[id_detalle]],2)),id_rubro[[id]:[Rubro]],2,0)</f>
        <v>PRODUCTOS INDUSTRIALES Y RELACIONADOS</v>
      </c>
      <c r="C3166" s="36" t="s">
        <v>648</v>
      </c>
      <c r="D3166" s="45" t="str">
        <f>+Tabla3[[#This Row],[id_detalle]]&amp;" "&amp;VLOOKUP(Tabla3[[#This Row],[id_detalle]],rubro_detalle[[Código]:[Rubro Detalle]],2,0)</f>
        <v>03.09.311 Mallas Plásticas</v>
      </c>
      <c r="E3166" s="33">
        <f t="shared" si="315"/>
        <v>2</v>
      </c>
      <c r="F3166" s="47" t="str">
        <f t="shared" si="316"/>
        <v>03.09.311-2</v>
      </c>
      <c r="G3166" s="37" t="s">
        <v>3516</v>
      </c>
      <c r="H3166" s="37">
        <v>356</v>
      </c>
    </row>
    <row r="3167" spans="1:8" x14ac:dyDescent="0.3">
      <c r="A3167" s="34" t="str">
        <f>+LEFT(Tabla3[[#This Row],[id_detalle]],2)</f>
        <v>03</v>
      </c>
      <c r="B3167" s="46" t="str">
        <f>VLOOKUP((LEFT(Tabla3[[#This Row],[id_detalle]],2)),id_rubro[[id]:[Rubro]],2,0)</f>
        <v>PRODUCTOS INDUSTRIALES Y RELACIONADOS</v>
      </c>
      <c r="C3167" s="36" t="s">
        <v>648</v>
      </c>
      <c r="D3167" s="45" t="str">
        <f>+Tabla3[[#This Row],[id_detalle]]&amp;" "&amp;VLOOKUP(Tabla3[[#This Row],[id_detalle]],rubro_detalle[[Código]:[Rubro Detalle]],2,0)</f>
        <v>03.09.311 Mallas Plásticas</v>
      </c>
      <c r="E3167" s="33">
        <f t="shared" si="315"/>
        <v>3</v>
      </c>
      <c r="F3167" s="47" t="str">
        <f t="shared" si="316"/>
        <v>03.09.311-3</v>
      </c>
      <c r="G3167" s="37" t="s">
        <v>2411</v>
      </c>
      <c r="H3167" s="37">
        <v>360</v>
      </c>
    </row>
    <row r="3168" spans="1:8" x14ac:dyDescent="0.3">
      <c r="A3168" s="34" t="str">
        <f>+LEFT(Tabla3[[#This Row],[id_detalle]],2)</f>
        <v>03</v>
      </c>
      <c r="B3168" s="46" t="str">
        <f>VLOOKUP((LEFT(Tabla3[[#This Row],[id_detalle]],2)),id_rubro[[id]:[Rubro]],2,0)</f>
        <v>PRODUCTOS INDUSTRIALES Y RELACIONADOS</v>
      </c>
      <c r="C3168" s="36" t="s">
        <v>648</v>
      </c>
      <c r="D3168" s="45" t="str">
        <f>+Tabla3[[#This Row],[id_detalle]]&amp;" "&amp;VLOOKUP(Tabla3[[#This Row],[id_detalle]],rubro_detalle[[Código]:[Rubro Detalle]],2,0)</f>
        <v>03.09.311 Mallas Plásticas</v>
      </c>
      <c r="E3168" s="33">
        <f t="shared" si="315"/>
        <v>4</v>
      </c>
      <c r="F3168" s="47" t="str">
        <f t="shared" si="316"/>
        <v>03.09.311-4</v>
      </c>
      <c r="G3168" s="37" t="s">
        <v>3567</v>
      </c>
      <c r="H3168" s="37">
        <v>406</v>
      </c>
    </row>
    <row r="3169" spans="1:8" x14ac:dyDescent="0.3">
      <c r="A3169" s="34" t="str">
        <f>+LEFT(Tabla3[[#This Row],[id_detalle]],2)</f>
        <v>03</v>
      </c>
      <c r="B3169" s="46" t="str">
        <f>VLOOKUP((LEFT(Tabla3[[#This Row],[id_detalle]],2)),id_rubro[[id]:[Rubro]],2,0)</f>
        <v>PRODUCTOS INDUSTRIALES Y RELACIONADOS</v>
      </c>
      <c r="C3169" s="36" t="s">
        <v>648</v>
      </c>
      <c r="D3169" s="45" t="str">
        <f>+Tabla3[[#This Row],[id_detalle]]&amp;" "&amp;VLOOKUP(Tabla3[[#This Row],[id_detalle]],rubro_detalle[[Código]:[Rubro Detalle]],2,0)</f>
        <v>03.09.311 Mallas Plásticas</v>
      </c>
      <c r="E3169" s="33">
        <f t="shared" si="315"/>
        <v>5</v>
      </c>
      <c r="F3169" s="47" t="str">
        <f t="shared" si="316"/>
        <v>03.09.311-5</v>
      </c>
      <c r="G3169" s="37" t="s">
        <v>4504</v>
      </c>
      <c r="H3169" s="37">
        <v>599</v>
      </c>
    </row>
    <row r="3170" spans="1:8" x14ac:dyDescent="0.3">
      <c r="A3170" s="34" t="str">
        <f>+LEFT(Tabla3[[#This Row],[id_detalle]],2)</f>
        <v>03</v>
      </c>
      <c r="B3170" s="46" t="str">
        <f>VLOOKUP((LEFT(Tabla3[[#This Row],[id_detalle]],2)),id_rubro[[id]:[Rubro]],2,0)</f>
        <v>PRODUCTOS INDUSTRIALES Y RELACIONADOS</v>
      </c>
      <c r="C3170" s="36" t="s">
        <v>648</v>
      </c>
      <c r="D3170" s="45" t="str">
        <f>+Tabla3[[#This Row],[id_detalle]]&amp;" "&amp;VLOOKUP(Tabla3[[#This Row],[id_detalle]],rubro_detalle[[Código]:[Rubro Detalle]],2,0)</f>
        <v>03.09.311 Mallas Plásticas</v>
      </c>
      <c r="E3170" s="33">
        <f t="shared" si="315"/>
        <v>6</v>
      </c>
      <c r="F3170" s="47" t="str">
        <f t="shared" si="316"/>
        <v>03.09.311-6</v>
      </c>
      <c r="G3170" s="38" t="s">
        <v>4587</v>
      </c>
      <c r="H3170" s="38">
        <v>604</v>
      </c>
    </row>
    <row r="3171" spans="1:8" x14ac:dyDescent="0.3">
      <c r="A3171" s="34" t="str">
        <f>+LEFT(Tabla3[[#This Row],[id_detalle]],2)</f>
        <v>03</v>
      </c>
      <c r="B3171" s="46" t="str">
        <f>VLOOKUP((LEFT(Tabla3[[#This Row],[id_detalle]],2)),id_rubro[[id]:[Rubro]],2,0)</f>
        <v>PRODUCTOS INDUSTRIALES Y RELACIONADOS</v>
      </c>
      <c r="C3171" s="36" t="s">
        <v>648</v>
      </c>
      <c r="D3171" s="45" t="str">
        <f>+Tabla3[[#This Row],[id_detalle]]&amp;" "&amp;VLOOKUP(Tabla3[[#This Row],[id_detalle]],rubro_detalle[[Código]:[Rubro Detalle]],2,0)</f>
        <v>03.09.311 Mallas Plásticas</v>
      </c>
      <c r="E3171" s="33">
        <f t="shared" si="315"/>
        <v>7</v>
      </c>
      <c r="F3171" s="47" t="str">
        <f t="shared" si="316"/>
        <v>03.09.311-7</v>
      </c>
      <c r="G3171" s="37" t="s">
        <v>4510</v>
      </c>
      <c r="H3171" s="37">
        <v>674</v>
      </c>
    </row>
    <row r="3172" spans="1:8" x14ac:dyDescent="0.3">
      <c r="A3172" s="34" t="str">
        <f>+LEFT(Tabla3[[#This Row],[id_detalle]],2)</f>
        <v>03</v>
      </c>
      <c r="B3172" s="46" t="str">
        <f>VLOOKUP((LEFT(Tabla3[[#This Row],[id_detalle]],2)),id_rubro[[id]:[Rubro]],2,0)</f>
        <v>PRODUCTOS INDUSTRIALES Y RELACIONADOS</v>
      </c>
      <c r="C3172" s="36" t="s">
        <v>650</v>
      </c>
      <c r="D3172" s="45" t="str">
        <f>+Tabla3[[#This Row],[id_detalle]]&amp;" "&amp;VLOOKUP(Tabla3[[#This Row],[id_detalle]],rubro_detalle[[Código]:[Rubro Detalle]],2,0)</f>
        <v>03.09.313 Mangueras PVC</v>
      </c>
      <c r="E3172" s="33">
        <f t="shared" si="315"/>
        <v>1</v>
      </c>
      <c r="F3172" s="47" t="str">
        <f t="shared" si="316"/>
        <v>03.09.313-1</v>
      </c>
      <c r="G3172" s="37" t="s">
        <v>4588</v>
      </c>
      <c r="H3172" s="37">
        <v>190</v>
      </c>
    </row>
    <row r="3173" spans="1:8" x14ac:dyDescent="0.3">
      <c r="A3173" s="34" t="str">
        <f>+LEFT(Tabla3[[#This Row],[id_detalle]],2)</f>
        <v>03</v>
      </c>
      <c r="B3173" s="46" t="str">
        <f>VLOOKUP((LEFT(Tabla3[[#This Row],[id_detalle]],2)),id_rubro[[id]:[Rubro]],2,0)</f>
        <v>PRODUCTOS INDUSTRIALES Y RELACIONADOS</v>
      </c>
      <c r="C3173" s="36" t="s">
        <v>650</v>
      </c>
      <c r="D3173" s="45" t="str">
        <f>+Tabla3[[#This Row],[id_detalle]]&amp;" "&amp;VLOOKUP(Tabla3[[#This Row],[id_detalle]],rubro_detalle[[Código]:[Rubro Detalle]],2,0)</f>
        <v>03.09.313 Mangueras PVC</v>
      </c>
      <c r="E3173" s="33">
        <f t="shared" si="315"/>
        <v>2</v>
      </c>
      <c r="F3173" s="47" t="str">
        <f t="shared" si="316"/>
        <v>03.09.313-2</v>
      </c>
      <c r="G3173" s="37" t="s">
        <v>2976</v>
      </c>
      <c r="H3173" s="37">
        <v>367</v>
      </c>
    </row>
    <row r="3174" spans="1:8" x14ac:dyDescent="0.3">
      <c r="A3174" s="34" t="str">
        <f>+LEFT(Tabla3[[#This Row],[id_detalle]],2)</f>
        <v>03</v>
      </c>
      <c r="B3174" s="46" t="str">
        <f>VLOOKUP((LEFT(Tabla3[[#This Row],[id_detalle]],2)),id_rubro[[id]:[Rubro]],2,0)</f>
        <v>PRODUCTOS INDUSTRIALES Y RELACIONADOS</v>
      </c>
      <c r="C3174" s="36" t="s">
        <v>650</v>
      </c>
      <c r="D3174" s="45" t="str">
        <f>+Tabla3[[#This Row],[id_detalle]]&amp;" "&amp;VLOOKUP(Tabla3[[#This Row],[id_detalle]],rubro_detalle[[Código]:[Rubro Detalle]],2,0)</f>
        <v>03.09.313 Mangueras PVC</v>
      </c>
      <c r="E3174" s="33">
        <f t="shared" si="315"/>
        <v>3</v>
      </c>
      <c r="F3174" s="47" t="str">
        <f t="shared" si="316"/>
        <v>03.09.313-3</v>
      </c>
      <c r="G3174" s="37" t="s">
        <v>4589</v>
      </c>
      <c r="H3174" s="37">
        <v>514</v>
      </c>
    </row>
    <row r="3175" spans="1:8" x14ac:dyDescent="0.3">
      <c r="A3175" s="34" t="str">
        <f>+LEFT(Tabla3[[#This Row],[id_detalle]],2)</f>
        <v>03</v>
      </c>
      <c r="B3175" s="46" t="str">
        <f>VLOOKUP((LEFT(Tabla3[[#This Row],[id_detalle]],2)),id_rubro[[id]:[Rubro]],2,0)</f>
        <v>PRODUCTOS INDUSTRIALES Y RELACIONADOS</v>
      </c>
      <c r="C3175" s="36" t="s">
        <v>650</v>
      </c>
      <c r="D3175" s="45" t="str">
        <f>+Tabla3[[#This Row],[id_detalle]]&amp;" "&amp;VLOOKUP(Tabla3[[#This Row],[id_detalle]],rubro_detalle[[Código]:[Rubro Detalle]],2,0)</f>
        <v>03.09.313 Mangueras PVC</v>
      </c>
      <c r="E3175" s="33">
        <f t="shared" ref="E3175:E3177" si="317">+IF(D3175=D3174,E3174+1,1)</f>
        <v>4</v>
      </c>
      <c r="F3175" s="47" t="str">
        <f t="shared" ref="F3175:F3177" si="318">+LEFT(D3175,9)&amp;"-"&amp;E3175</f>
        <v>03.09.313-4</v>
      </c>
      <c r="G3175" s="37" t="s">
        <v>4590</v>
      </c>
      <c r="H3175" s="37">
        <v>636</v>
      </c>
    </row>
    <row r="3176" spans="1:8" x14ac:dyDescent="0.3">
      <c r="A3176" s="34" t="str">
        <f>+LEFT(Tabla3[[#This Row],[id_detalle]],2)</f>
        <v>03</v>
      </c>
      <c r="B3176" s="46" t="str">
        <f>VLOOKUP((LEFT(Tabla3[[#This Row],[id_detalle]],2)),id_rubro[[id]:[Rubro]],2,0)</f>
        <v>PRODUCTOS INDUSTRIALES Y RELACIONADOS</v>
      </c>
      <c r="C3176" s="36" t="s">
        <v>650</v>
      </c>
      <c r="D3176" s="45" t="str">
        <f>+Tabla3[[#This Row],[id_detalle]]&amp;" "&amp;VLOOKUP(Tabla3[[#This Row],[id_detalle]],rubro_detalle[[Código]:[Rubro Detalle]],2,0)</f>
        <v>03.09.313 Mangueras PVC</v>
      </c>
      <c r="E3176" s="33">
        <f t="shared" si="317"/>
        <v>5</v>
      </c>
      <c r="F3176" s="47" t="str">
        <f t="shared" si="318"/>
        <v>03.09.313-5</v>
      </c>
      <c r="G3176" s="37" t="s">
        <v>4591</v>
      </c>
      <c r="H3176" s="37">
        <v>708</v>
      </c>
    </row>
    <row r="3177" spans="1:8" x14ac:dyDescent="0.3">
      <c r="A3177" s="34" t="str">
        <f>+LEFT(Tabla3[[#This Row],[id_detalle]],2)</f>
        <v>03</v>
      </c>
      <c r="B3177" s="46" t="str">
        <f>VLOOKUP((LEFT(Tabla3[[#This Row],[id_detalle]],2)),id_rubro[[id]:[Rubro]],2,0)</f>
        <v>PRODUCTOS INDUSTRIALES Y RELACIONADOS</v>
      </c>
      <c r="C3177" s="36" t="s">
        <v>650</v>
      </c>
      <c r="D3177" s="45" t="str">
        <f>+Tabla3[[#This Row],[id_detalle]]&amp;" "&amp;VLOOKUP(Tabla3[[#This Row],[id_detalle]],rubro_detalle[[Código]:[Rubro Detalle]],2,0)</f>
        <v>03.09.313 Mangueras PVC</v>
      </c>
      <c r="E3177" s="33">
        <f t="shared" si="317"/>
        <v>6</v>
      </c>
      <c r="F3177" s="47" t="str">
        <f t="shared" si="318"/>
        <v>03.09.313-6</v>
      </c>
      <c r="G3177" s="37" t="s">
        <v>2412</v>
      </c>
      <c r="H3177" s="37">
        <v>741</v>
      </c>
    </row>
    <row r="3178" spans="1:8" x14ac:dyDescent="0.3">
      <c r="A3178" s="34" t="str">
        <f>+LEFT(Tabla3[[#This Row],[id_detalle]],2)</f>
        <v>03</v>
      </c>
      <c r="B3178" s="46" t="str">
        <f>VLOOKUP((LEFT(Tabla3[[#This Row],[id_detalle]],2)),id_rubro[[id]:[Rubro]],2,0)</f>
        <v>PRODUCTOS INDUSTRIALES Y RELACIONADOS</v>
      </c>
      <c r="C3178" s="36" t="s">
        <v>650</v>
      </c>
      <c r="D3178" s="45" t="str">
        <f>+Tabla3[[#This Row],[id_detalle]]&amp;" "&amp;VLOOKUP(Tabla3[[#This Row],[id_detalle]],rubro_detalle[[Código]:[Rubro Detalle]],2,0)</f>
        <v>03.09.313 Mangueras PVC</v>
      </c>
      <c r="E3178" s="33">
        <f t="shared" ref="E3178:E3186" si="319">+IF(D3178=D3177,E3177+1,1)</f>
        <v>7</v>
      </c>
      <c r="F3178" s="47" t="str">
        <f t="shared" ref="F3178:F3186" si="320">+LEFT(D3178,9)&amp;"-"&amp;E3178</f>
        <v>03.09.313-7</v>
      </c>
      <c r="G3178" s="37" t="s">
        <v>4592</v>
      </c>
      <c r="H3178" s="37">
        <v>754</v>
      </c>
    </row>
    <row r="3179" spans="1:8" x14ac:dyDescent="0.3">
      <c r="A3179" s="34" t="str">
        <f>+LEFT(Tabla3[[#This Row],[id_detalle]],2)</f>
        <v>03</v>
      </c>
      <c r="B3179" s="46" t="str">
        <f>VLOOKUP((LEFT(Tabla3[[#This Row],[id_detalle]],2)),id_rubro[[id]:[Rubro]],2,0)</f>
        <v>PRODUCTOS INDUSTRIALES Y RELACIONADOS</v>
      </c>
      <c r="C3179" s="36" t="s">
        <v>652</v>
      </c>
      <c r="D3179" s="45" t="str">
        <f>+Tabla3[[#This Row],[id_detalle]]&amp;" "&amp;VLOOKUP(Tabla3[[#This Row],[id_detalle]],rubro_detalle[[Código]:[Rubro Detalle]],2,0)</f>
        <v>03.09.314 Materiales para Embalajes</v>
      </c>
      <c r="E3179" s="33">
        <f t="shared" si="319"/>
        <v>1</v>
      </c>
      <c r="F3179" s="47" t="str">
        <f t="shared" si="320"/>
        <v>03.09.314-1</v>
      </c>
      <c r="G3179" s="37" t="s">
        <v>3790</v>
      </c>
      <c r="H3179" s="37">
        <v>279</v>
      </c>
    </row>
    <row r="3180" spans="1:8" x14ac:dyDescent="0.3">
      <c r="A3180" s="34" t="str">
        <f>+LEFT(Tabla3[[#This Row],[id_detalle]],2)</f>
        <v>03</v>
      </c>
      <c r="B3180" s="46" t="str">
        <f>VLOOKUP((LEFT(Tabla3[[#This Row],[id_detalle]],2)),id_rubro[[id]:[Rubro]],2,0)</f>
        <v>PRODUCTOS INDUSTRIALES Y RELACIONADOS</v>
      </c>
      <c r="C3180" s="36" t="s">
        <v>652</v>
      </c>
      <c r="D3180" s="45" t="str">
        <f>+Tabla3[[#This Row],[id_detalle]]&amp;" "&amp;VLOOKUP(Tabla3[[#This Row],[id_detalle]],rubro_detalle[[Código]:[Rubro Detalle]],2,0)</f>
        <v>03.09.314 Materiales para Embalajes</v>
      </c>
      <c r="E3180" s="33">
        <f t="shared" si="319"/>
        <v>2</v>
      </c>
      <c r="F3180" s="47" t="str">
        <f t="shared" si="320"/>
        <v>03.09.314-2</v>
      </c>
      <c r="G3180" s="37" t="s">
        <v>4295</v>
      </c>
      <c r="H3180" s="37">
        <v>385</v>
      </c>
    </row>
    <row r="3181" spans="1:8" x14ac:dyDescent="0.3">
      <c r="A3181" s="34" t="str">
        <f>+LEFT(Tabla3[[#This Row],[id_detalle]],2)</f>
        <v>03</v>
      </c>
      <c r="B3181" s="46" t="str">
        <f>VLOOKUP((LEFT(Tabla3[[#This Row],[id_detalle]],2)),id_rubro[[id]:[Rubro]],2,0)</f>
        <v>PRODUCTOS INDUSTRIALES Y RELACIONADOS</v>
      </c>
      <c r="C3181" s="36" t="s">
        <v>652</v>
      </c>
      <c r="D3181" s="45" t="str">
        <f>+Tabla3[[#This Row],[id_detalle]]&amp;" "&amp;VLOOKUP(Tabla3[[#This Row],[id_detalle]],rubro_detalle[[Código]:[Rubro Detalle]],2,0)</f>
        <v>03.09.314 Materiales para Embalajes</v>
      </c>
      <c r="E3181" s="33">
        <f t="shared" si="319"/>
        <v>3</v>
      </c>
      <c r="F3181" s="47" t="str">
        <f t="shared" si="320"/>
        <v>03.09.314-3</v>
      </c>
      <c r="G3181" s="37" t="s">
        <v>4593</v>
      </c>
      <c r="H3181" s="37">
        <v>807</v>
      </c>
    </row>
    <row r="3182" spans="1:8" x14ac:dyDescent="0.3">
      <c r="A3182" s="34" t="str">
        <f>+LEFT(Tabla3[[#This Row],[id_detalle]],2)</f>
        <v>03</v>
      </c>
      <c r="B3182" s="46" t="str">
        <f>VLOOKUP((LEFT(Tabla3[[#This Row],[id_detalle]],2)),id_rubro[[id]:[Rubro]],2,0)</f>
        <v>PRODUCTOS INDUSTRIALES Y RELACIONADOS</v>
      </c>
      <c r="C3182" s="36" t="s">
        <v>654</v>
      </c>
      <c r="D3182" s="45" t="str">
        <f>+Tabla3[[#This Row],[id_detalle]]&amp;" "&amp;VLOOKUP(Tabla3[[#This Row],[id_detalle]],rubro_detalle[[Código]:[Rubro Detalle]],2,0)</f>
        <v>03.09.315 Napas de Relleno y/o Acolchados</v>
      </c>
      <c r="E3182" s="33">
        <f t="shared" si="319"/>
        <v>1</v>
      </c>
      <c r="F3182" s="47" t="str">
        <f t="shared" si="320"/>
        <v>03.09.315-1</v>
      </c>
      <c r="G3182" s="37" t="s">
        <v>2689</v>
      </c>
      <c r="H3182" s="37">
        <v>314</v>
      </c>
    </row>
    <row r="3183" spans="1:8" x14ac:dyDescent="0.3">
      <c r="A3183" s="34" t="str">
        <f>+LEFT(Tabla3[[#This Row],[id_detalle]],2)</f>
        <v>03</v>
      </c>
      <c r="B3183" s="46" t="str">
        <f>VLOOKUP((LEFT(Tabla3[[#This Row],[id_detalle]],2)),id_rubro[[id]:[Rubro]],2,0)</f>
        <v>PRODUCTOS INDUSTRIALES Y RELACIONADOS</v>
      </c>
      <c r="C3183" s="36" t="s">
        <v>654</v>
      </c>
      <c r="D3183" s="45" t="str">
        <f>+Tabla3[[#This Row],[id_detalle]]&amp;" "&amp;VLOOKUP(Tabla3[[#This Row],[id_detalle]],rubro_detalle[[Código]:[Rubro Detalle]],2,0)</f>
        <v>03.09.315 Napas de Relleno y/o Acolchados</v>
      </c>
      <c r="E3183" s="33">
        <f t="shared" si="319"/>
        <v>2</v>
      </c>
      <c r="F3183" s="47" t="str">
        <f t="shared" si="320"/>
        <v>03.09.315-2</v>
      </c>
      <c r="G3183" s="37" t="s">
        <v>3465</v>
      </c>
      <c r="H3183" s="37">
        <v>444</v>
      </c>
    </row>
    <row r="3184" spans="1:8" x14ac:dyDescent="0.3">
      <c r="A3184" s="34" t="str">
        <f>+LEFT(Tabla3[[#This Row],[id_detalle]],2)</f>
        <v>03</v>
      </c>
      <c r="B3184" s="46" t="str">
        <f>VLOOKUP((LEFT(Tabla3[[#This Row],[id_detalle]],2)),id_rubro[[id]:[Rubro]],2,0)</f>
        <v>PRODUCTOS INDUSTRIALES Y RELACIONADOS</v>
      </c>
      <c r="C3184" s="36" t="s">
        <v>656</v>
      </c>
      <c r="D3184" s="45" t="str">
        <f>+Tabla3[[#This Row],[id_detalle]]&amp;" "&amp;VLOOKUP(Tabla3[[#This Row],[id_detalle]],rubro_detalle[[Código]:[Rubro Detalle]],2,0)</f>
        <v>03.09.321 Neumáticos, Cámaras de Caucho y Recauchajes</v>
      </c>
      <c r="E3184" s="33">
        <f t="shared" si="319"/>
        <v>1</v>
      </c>
      <c r="F3184" s="47" t="str">
        <f t="shared" si="320"/>
        <v>03.09.321-1</v>
      </c>
      <c r="G3184" s="37" t="s">
        <v>4594</v>
      </c>
      <c r="H3184" s="37">
        <v>226</v>
      </c>
    </row>
    <row r="3185" spans="1:8" x14ac:dyDescent="0.3">
      <c r="A3185" s="34" t="str">
        <f>+LEFT(Tabla3[[#This Row],[id_detalle]],2)</f>
        <v>03</v>
      </c>
      <c r="B3185" s="46" t="str">
        <f>VLOOKUP((LEFT(Tabla3[[#This Row],[id_detalle]],2)),id_rubro[[id]:[Rubro]],2,0)</f>
        <v>PRODUCTOS INDUSTRIALES Y RELACIONADOS</v>
      </c>
      <c r="C3185" s="36" t="s">
        <v>656</v>
      </c>
      <c r="D3185" s="45" t="str">
        <f>+Tabla3[[#This Row],[id_detalle]]&amp;" "&amp;VLOOKUP(Tabla3[[#This Row],[id_detalle]],rubro_detalle[[Código]:[Rubro Detalle]],2,0)</f>
        <v>03.09.321 Neumáticos, Cámaras de Caucho y Recauchajes</v>
      </c>
      <c r="E3185" s="33">
        <f t="shared" si="319"/>
        <v>2</v>
      </c>
      <c r="F3185" s="47" t="str">
        <f t="shared" si="320"/>
        <v>03.09.321-2</v>
      </c>
      <c r="G3185" s="37" t="s">
        <v>4595</v>
      </c>
      <c r="H3185" s="37">
        <v>254</v>
      </c>
    </row>
    <row r="3186" spans="1:8" x14ac:dyDescent="0.3">
      <c r="A3186" s="34" t="str">
        <f>+LEFT(Tabla3[[#This Row],[id_detalle]],2)</f>
        <v>03</v>
      </c>
      <c r="B3186" s="46" t="str">
        <f>VLOOKUP((LEFT(Tabla3[[#This Row],[id_detalle]],2)),id_rubro[[id]:[Rubro]],2,0)</f>
        <v>PRODUCTOS INDUSTRIALES Y RELACIONADOS</v>
      </c>
      <c r="C3186" s="36" t="s">
        <v>656</v>
      </c>
      <c r="D3186" s="45" t="str">
        <f>+Tabla3[[#This Row],[id_detalle]]&amp;" "&amp;VLOOKUP(Tabla3[[#This Row],[id_detalle]],rubro_detalle[[Código]:[Rubro Detalle]],2,0)</f>
        <v>03.09.321 Neumáticos, Cámaras de Caucho y Recauchajes</v>
      </c>
      <c r="E3186" s="33">
        <f t="shared" si="319"/>
        <v>3</v>
      </c>
      <c r="F3186" s="47" t="str">
        <f t="shared" si="320"/>
        <v>03.09.321-3</v>
      </c>
      <c r="G3186" s="37" t="s">
        <v>4596</v>
      </c>
      <c r="H3186" s="37">
        <v>320</v>
      </c>
    </row>
    <row r="3187" spans="1:8" x14ac:dyDescent="0.3">
      <c r="A3187" s="34" t="str">
        <f>+LEFT(Tabla3[[#This Row],[id_detalle]],2)</f>
        <v>03</v>
      </c>
      <c r="B3187" s="46" t="str">
        <f>VLOOKUP((LEFT(Tabla3[[#This Row],[id_detalle]],2)),id_rubro[[id]:[Rubro]],2,0)</f>
        <v>PRODUCTOS INDUSTRIALES Y RELACIONADOS</v>
      </c>
      <c r="C3187" s="36" t="s">
        <v>656</v>
      </c>
      <c r="D3187" s="45" t="str">
        <f>+Tabla3[[#This Row],[id_detalle]]&amp;" "&amp;VLOOKUP(Tabla3[[#This Row],[id_detalle]],rubro_detalle[[Código]:[Rubro Detalle]],2,0)</f>
        <v>03.09.321 Neumáticos, Cámaras de Caucho y Recauchajes</v>
      </c>
      <c r="E3187" s="33">
        <f t="shared" ref="E3187:E3189" si="321">+IF(D3187=D3186,E3186+1,1)</f>
        <v>4</v>
      </c>
      <c r="F3187" s="47" t="str">
        <f t="shared" ref="F3187:F3189" si="322">+LEFT(D3187,9)&amp;"-"&amp;E3187</f>
        <v>03.09.321-4</v>
      </c>
      <c r="G3187" s="37" t="s">
        <v>4597</v>
      </c>
      <c r="H3187" s="37">
        <v>382</v>
      </c>
    </row>
    <row r="3188" spans="1:8" x14ac:dyDescent="0.3">
      <c r="A3188" s="34" t="str">
        <f>+LEFT(Tabla3[[#This Row],[id_detalle]],2)</f>
        <v>03</v>
      </c>
      <c r="B3188" s="46" t="str">
        <f>VLOOKUP((LEFT(Tabla3[[#This Row],[id_detalle]],2)),id_rubro[[id]:[Rubro]],2,0)</f>
        <v>PRODUCTOS INDUSTRIALES Y RELACIONADOS</v>
      </c>
      <c r="C3188" s="36" t="s">
        <v>656</v>
      </c>
      <c r="D3188" s="45" t="str">
        <f>+Tabla3[[#This Row],[id_detalle]]&amp;" "&amp;VLOOKUP(Tabla3[[#This Row],[id_detalle]],rubro_detalle[[Código]:[Rubro Detalle]],2,0)</f>
        <v>03.09.321 Neumáticos, Cámaras de Caucho y Recauchajes</v>
      </c>
      <c r="E3188" s="33">
        <f t="shared" si="321"/>
        <v>5</v>
      </c>
      <c r="F3188" s="47" t="str">
        <f t="shared" si="322"/>
        <v>03.09.321-5</v>
      </c>
      <c r="G3188" s="37" t="s">
        <v>4598</v>
      </c>
      <c r="H3188" s="37">
        <v>428</v>
      </c>
    </row>
    <row r="3189" spans="1:8" x14ac:dyDescent="0.3">
      <c r="A3189" s="34" t="str">
        <f>+LEFT(Tabla3[[#This Row],[id_detalle]],2)</f>
        <v>03</v>
      </c>
      <c r="B3189" s="46" t="str">
        <f>VLOOKUP((LEFT(Tabla3[[#This Row],[id_detalle]],2)),id_rubro[[id]:[Rubro]],2,0)</f>
        <v>PRODUCTOS INDUSTRIALES Y RELACIONADOS</v>
      </c>
      <c r="C3189" s="36" t="s">
        <v>656</v>
      </c>
      <c r="D3189" s="45" t="str">
        <f>+Tabla3[[#This Row],[id_detalle]]&amp;" "&amp;VLOOKUP(Tabla3[[#This Row],[id_detalle]],rubro_detalle[[Código]:[Rubro Detalle]],2,0)</f>
        <v>03.09.321 Neumáticos, Cámaras de Caucho y Recauchajes</v>
      </c>
      <c r="E3189" s="33">
        <f t="shared" si="321"/>
        <v>6</v>
      </c>
      <c r="F3189" s="47" t="str">
        <f t="shared" si="322"/>
        <v>03.09.321-6</v>
      </c>
      <c r="G3189" s="37" t="s">
        <v>4599</v>
      </c>
      <c r="H3189" s="37">
        <v>456</v>
      </c>
    </row>
    <row r="3190" spans="1:8" x14ac:dyDescent="0.3">
      <c r="A3190" s="34" t="str">
        <f>+LEFT(Tabla3[[#This Row],[id_detalle]],2)</f>
        <v>03</v>
      </c>
      <c r="B3190" s="46" t="str">
        <f>VLOOKUP((LEFT(Tabla3[[#This Row],[id_detalle]],2)),id_rubro[[id]:[Rubro]],2,0)</f>
        <v>PRODUCTOS INDUSTRIALES Y RELACIONADOS</v>
      </c>
      <c r="C3190" s="36" t="s">
        <v>656</v>
      </c>
      <c r="D3190" s="45" t="str">
        <f>+Tabla3[[#This Row],[id_detalle]]&amp;" "&amp;VLOOKUP(Tabla3[[#This Row],[id_detalle]],rubro_detalle[[Código]:[Rubro Detalle]],2,0)</f>
        <v>03.09.321 Neumáticos, Cámaras de Caucho y Recauchajes</v>
      </c>
      <c r="E3190" s="33">
        <f t="shared" ref="E3190:E3195" si="323">+IF(D3190=D3189,E3189+1,1)</f>
        <v>7</v>
      </c>
      <c r="F3190" s="47" t="str">
        <f t="shared" ref="F3190:F3195" si="324">+LEFT(D3190,9)&amp;"-"&amp;E3190</f>
        <v>03.09.321-7</v>
      </c>
      <c r="G3190" s="37" t="s">
        <v>4600</v>
      </c>
      <c r="H3190" s="37">
        <v>477</v>
      </c>
    </row>
    <row r="3191" spans="1:8" x14ac:dyDescent="0.3">
      <c r="A3191" s="34" t="str">
        <f>+LEFT(Tabla3[[#This Row],[id_detalle]],2)</f>
        <v>03</v>
      </c>
      <c r="B3191" s="46" t="str">
        <f>VLOOKUP((LEFT(Tabla3[[#This Row],[id_detalle]],2)),id_rubro[[id]:[Rubro]],2,0)</f>
        <v>PRODUCTOS INDUSTRIALES Y RELACIONADOS</v>
      </c>
      <c r="C3191" s="36" t="s">
        <v>656</v>
      </c>
      <c r="D3191" s="45" t="str">
        <f>+Tabla3[[#This Row],[id_detalle]]&amp;" "&amp;VLOOKUP(Tabla3[[#This Row],[id_detalle]],rubro_detalle[[Código]:[Rubro Detalle]],2,0)</f>
        <v>03.09.321 Neumáticos, Cámaras de Caucho y Recauchajes</v>
      </c>
      <c r="E3191" s="33">
        <f t="shared" si="323"/>
        <v>8</v>
      </c>
      <c r="F3191" s="47" t="str">
        <f t="shared" si="324"/>
        <v>03.09.321-8</v>
      </c>
      <c r="G3191" s="37" t="s">
        <v>4601</v>
      </c>
      <c r="H3191" s="37">
        <v>525</v>
      </c>
    </row>
    <row r="3192" spans="1:8" x14ac:dyDescent="0.3">
      <c r="A3192" s="34" t="str">
        <f>+LEFT(Tabla3[[#This Row],[id_detalle]],2)</f>
        <v>03</v>
      </c>
      <c r="B3192" s="46" t="str">
        <f>VLOOKUP((LEFT(Tabla3[[#This Row],[id_detalle]],2)),id_rubro[[id]:[Rubro]],2,0)</f>
        <v>PRODUCTOS INDUSTRIALES Y RELACIONADOS</v>
      </c>
      <c r="C3192" s="36" t="s">
        <v>656</v>
      </c>
      <c r="D3192" s="45" t="str">
        <f>+Tabla3[[#This Row],[id_detalle]]&amp;" "&amp;VLOOKUP(Tabla3[[#This Row],[id_detalle]],rubro_detalle[[Código]:[Rubro Detalle]],2,0)</f>
        <v>03.09.321 Neumáticos, Cámaras de Caucho y Recauchajes</v>
      </c>
      <c r="E3192" s="33">
        <f t="shared" si="323"/>
        <v>9</v>
      </c>
      <c r="F3192" s="47" t="str">
        <f t="shared" si="324"/>
        <v>03.09.321-9</v>
      </c>
      <c r="G3192" s="37" t="s">
        <v>4602</v>
      </c>
      <c r="H3192" s="37">
        <v>622</v>
      </c>
    </row>
    <row r="3193" spans="1:8" x14ac:dyDescent="0.3">
      <c r="A3193" s="34" t="str">
        <f>+LEFT(Tabla3[[#This Row],[id_detalle]],2)</f>
        <v>03</v>
      </c>
      <c r="B3193" s="46" t="str">
        <f>VLOOKUP((LEFT(Tabla3[[#This Row],[id_detalle]],2)),id_rubro[[id]:[Rubro]],2,0)</f>
        <v>PRODUCTOS INDUSTRIALES Y RELACIONADOS</v>
      </c>
      <c r="C3193" s="36" t="s">
        <v>656</v>
      </c>
      <c r="D3193" s="45" t="str">
        <f>+Tabla3[[#This Row],[id_detalle]]&amp;" "&amp;VLOOKUP(Tabla3[[#This Row],[id_detalle]],rubro_detalle[[Código]:[Rubro Detalle]],2,0)</f>
        <v>03.09.321 Neumáticos, Cámaras de Caucho y Recauchajes</v>
      </c>
      <c r="E3193" s="33">
        <f t="shared" si="323"/>
        <v>10</v>
      </c>
      <c r="F3193" s="47" t="str">
        <f t="shared" si="324"/>
        <v>03.09.321-10</v>
      </c>
      <c r="G3193" s="37" t="s">
        <v>4603</v>
      </c>
      <c r="H3193" s="37">
        <v>633</v>
      </c>
    </row>
    <row r="3194" spans="1:8" x14ac:dyDescent="0.3">
      <c r="A3194" s="34" t="str">
        <f>+LEFT(Tabla3[[#This Row],[id_detalle]],2)</f>
        <v>03</v>
      </c>
      <c r="B3194" s="46" t="str">
        <f>VLOOKUP((LEFT(Tabla3[[#This Row],[id_detalle]],2)),id_rubro[[id]:[Rubro]],2,0)</f>
        <v>PRODUCTOS INDUSTRIALES Y RELACIONADOS</v>
      </c>
      <c r="C3194" s="36" t="s">
        <v>656</v>
      </c>
      <c r="D3194" s="45" t="str">
        <f>+Tabla3[[#This Row],[id_detalle]]&amp;" "&amp;VLOOKUP(Tabla3[[#This Row],[id_detalle]],rubro_detalle[[Código]:[Rubro Detalle]],2,0)</f>
        <v>03.09.321 Neumáticos, Cámaras de Caucho y Recauchajes</v>
      </c>
      <c r="E3194" s="33">
        <f t="shared" si="323"/>
        <v>11</v>
      </c>
      <c r="F3194" s="47" t="str">
        <f t="shared" si="324"/>
        <v>03.09.321-11</v>
      </c>
      <c r="G3194" s="37" t="s">
        <v>3015</v>
      </c>
      <c r="H3194" s="37">
        <v>637</v>
      </c>
    </row>
    <row r="3195" spans="1:8" x14ac:dyDescent="0.3">
      <c r="A3195" s="34" t="str">
        <f>+LEFT(Tabla3[[#This Row],[id_detalle]],2)</f>
        <v>03</v>
      </c>
      <c r="B3195" s="46" t="str">
        <f>VLOOKUP((LEFT(Tabla3[[#This Row],[id_detalle]],2)),id_rubro[[id]:[Rubro]],2,0)</f>
        <v>PRODUCTOS INDUSTRIALES Y RELACIONADOS</v>
      </c>
      <c r="C3195" s="36" t="s">
        <v>656</v>
      </c>
      <c r="D3195" s="45" t="str">
        <f>+Tabla3[[#This Row],[id_detalle]]&amp;" "&amp;VLOOKUP(Tabla3[[#This Row],[id_detalle]],rubro_detalle[[Código]:[Rubro Detalle]],2,0)</f>
        <v>03.09.321 Neumáticos, Cámaras de Caucho y Recauchajes</v>
      </c>
      <c r="E3195" s="33">
        <f t="shared" si="323"/>
        <v>12</v>
      </c>
      <c r="F3195" s="47" t="str">
        <f t="shared" si="324"/>
        <v>03.09.321-12</v>
      </c>
      <c r="G3195" s="37" t="s">
        <v>4604</v>
      </c>
      <c r="H3195" s="37">
        <v>641</v>
      </c>
    </row>
    <row r="3196" spans="1:8" x14ac:dyDescent="0.3">
      <c r="A3196" s="34" t="str">
        <f>+LEFT(Tabla3[[#This Row],[id_detalle]],2)</f>
        <v>03</v>
      </c>
      <c r="B3196" s="46" t="str">
        <f>VLOOKUP((LEFT(Tabla3[[#This Row],[id_detalle]],2)),id_rubro[[id]:[Rubro]],2,0)</f>
        <v>PRODUCTOS INDUSTRIALES Y RELACIONADOS</v>
      </c>
      <c r="C3196" s="36" t="s">
        <v>656</v>
      </c>
      <c r="D3196" s="45" t="str">
        <f>+Tabla3[[#This Row],[id_detalle]]&amp;" "&amp;VLOOKUP(Tabla3[[#This Row],[id_detalle]],rubro_detalle[[Código]:[Rubro Detalle]],2,0)</f>
        <v>03.09.321 Neumáticos, Cámaras de Caucho y Recauchajes</v>
      </c>
      <c r="E3196" s="33">
        <f t="shared" ref="E3196:E3207" si="325">+IF(D3196=D3195,E3195+1,1)</f>
        <v>13</v>
      </c>
      <c r="F3196" s="47" t="str">
        <f t="shared" ref="F3196:F3207" si="326">+LEFT(D3196,9)&amp;"-"&amp;E3196</f>
        <v>03.09.321-13</v>
      </c>
      <c r="G3196" s="37" t="s">
        <v>4605</v>
      </c>
      <c r="H3196" s="37">
        <v>699</v>
      </c>
    </row>
    <row r="3197" spans="1:8" x14ac:dyDescent="0.3">
      <c r="A3197" s="34" t="str">
        <f>+LEFT(Tabla3[[#This Row],[id_detalle]],2)</f>
        <v>03</v>
      </c>
      <c r="B3197" s="46" t="str">
        <f>VLOOKUP((LEFT(Tabla3[[#This Row],[id_detalle]],2)),id_rubro[[id]:[Rubro]],2,0)</f>
        <v>PRODUCTOS INDUSTRIALES Y RELACIONADOS</v>
      </c>
      <c r="C3197" s="36" t="s">
        <v>656</v>
      </c>
      <c r="D3197" s="45" t="str">
        <f>+Tabla3[[#This Row],[id_detalle]]&amp;" "&amp;VLOOKUP(Tabla3[[#This Row],[id_detalle]],rubro_detalle[[Código]:[Rubro Detalle]],2,0)</f>
        <v>03.09.321 Neumáticos, Cámaras de Caucho y Recauchajes</v>
      </c>
      <c r="E3197" s="33">
        <f t="shared" si="325"/>
        <v>14</v>
      </c>
      <c r="F3197" s="47" t="str">
        <f t="shared" si="326"/>
        <v>03.09.321-14</v>
      </c>
      <c r="G3197" s="37" t="s">
        <v>4606</v>
      </c>
      <c r="H3197" s="37">
        <v>699</v>
      </c>
    </row>
    <row r="3198" spans="1:8" x14ac:dyDescent="0.3">
      <c r="A3198" s="34" t="str">
        <f>+LEFT(Tabla3[[#This Row],[id_detalle]],2)</f>
        <v>03</v>
      </c>
      <c r="B3198" s="46" t="str">
        <f>VLOOKUP((LEFT(Tabla3[[#This Row],[id_detalle]],2)),id_rubro[[id]:[Rubro]],2,0)</f>
        <v>PRODUCTOS INDUSTRIALES Y RELACIONADOS</v>
      </c>
      <c r="C3198" s="36" t="s">
        <v>656</v>
      </c>
      <c r="D3198" s="45" t="str">
        <f>+Tabla3[[#This Row],[id_detalle]]&amp;" "&amp;VLOOKUP(Tabla3[[#This Row],[id_detalle]],rubro_detalle[[Código]:[Rubro Detalle]],2,0)</f>
        <v>03.09.321 Neumáticos, Cámaras de Caucho y Recauchajes</v>
      </c>
      <c r="E3198" s="33">
        <f t="shared" si="325"/>
        <v>15</v>
      </c>
      <c r="F3198" s="47" t="str">
        <f t="shared" si="326"/>
        <v>03.09.321-15</v>
      </c>
      <c r="G3198" s="37" t="s">
        <v>4607</v>
      </c>
      <c r="H3198" s="37">
        <v>699</v>
      </c>
    </row>
    <row r="3199" spans="1:8" x14ac:dyDescent="0.3">
      <c r="A3199" s="34" t="str">
        <f>+LEFT(Tabla3[[#This Row],[id_detalle]],2)</f>
        <v>03</v>
      </c>
      <c r="B3199" s="46" t="str">
        <f>VLOOKUP((LEFT(Tabla3[[#This Row],[id_detalle]],2)),id_rubro[[id]:[Rubro]],2,0)</f>
        <v>PRODUCTOS INDUSTRIALES Y RELACIONADOS</v>
      </c>
      <c r="C3199" s="36" t="s">
        <v>656</v>
      </c>
      <c r="D3199" s="45" t="str">
        <f>+Tabla3[[#This Row],[id_detalle]]&amp;" "&amp;VLOOKUP(Tabla3[[#This Row],[id_detalle]],rubro_detalle[[Código]:[Rubro Detalle]],2,0)</f>
        <v>03.09.321 Neumáticos, Cámaras de Caucho y Recauchajes</v>
      </c>
      <c r="E3199" s="33">
        <f t="shared" si="325"/>
        <v>16</v>
      </c>
      <c r="F3199" s="47" t="str">
        <f t="shared" si="326"/>
        <v>03.09.321-16</v>
      </c>
      <c r="G3199" s="37" t="s">
        <v>4608</v>
      </c>
      <c r="H3199" s="37">
        <v>710</v>
      </c>
    </row>
    <row r="3200" spans="1:8" x14ac:dyDescent="0.3">
      <c r="A3200" s="34" t="str">
        <f>+LEFT(Tabla3[[#This Row],[id_detalle]],2)</f>
        <v>03</v>
      </c>
      <c r="B3200" s="46" t="str">
        <f>VLOOKUP((LEFT(Tabla3[[#This Row],[id_detalle]],2)),id_rubro[[id]:[Rubro]],2,0)</f>
        <v>PRODUCTOS INDUSTRIALES Y RELACIONADOS</v>
      </c>
      <c r="C3200" s="36" t="s">
        <v>656</v>
      </c>
      <c r="D3200" s="45" t="str">
        <f>+Tabla3[[#This Row],[id_detalle]]&amp;" "&amp;VLOOKUP(Tabla3[[#This Row],[id_detalle]],rubro_detalle[[Código]:[Rubro Detalle]],2,0)</f>
        <v>03.09.321 Neumáticos, Cámaras de Caucho y Recauchajes</v>
      </c>
      <c r="E3200" s="33">
        <f t="shared" si="325"/>
        <v>17</v>
      </c>
      <c r="F3200" s="47" t="str">
        <f t="shared" si="326"/>
        <v>03.09.321-17</v>
      </c>
      <c r="G3200" s="37" t="s">
        <v>4488</v>
      </c>
      <c r="H3200" s="37">
        <v>713</v>
      </c>
    </row>
    <row r="3201" spans="1:8" x14ac:dyDescent="0.3">
      <c r="A3201" s="34" t="str">
        <f>+LEFT(Tabla3[[#This Row],[id_detalle]],2)</f>
        <v>03</v>
      </c>
      <c r="B3201" s="46" t="str">
        <f>VLOOKUP((LEFT(Tabla3[[#This Row],[id_detalle]],2)),id_rubro[[id]:[Rubro]],2,0)</f>
        <v>PRODUCTOS INDUSTRIALES Y RELACIONADOS</v>
      </c>
      <c r="C3201" s="36" t="s">
        <v>656</v>
      </c>
      <c r="D3201" s="45" t="str">
        <f>+Tabla3[[#This Row],[id_detalle]]&amp;" "&amp;VLOOKUP(Tabla3[[#This Row],[id_detalle]],rubro_detalle[[Código]:[Rubro Detalle]],2,0)</f>
        <v>03.09.321 Neumáticos, Cámaras de Caucho y Recauchajes</v>
      </c>
      <c r="E3201" s="33">
        <f t="shared" si="325"/>
        <v>18</v>
      </c>
      <c r="F3201" s="47" t="str">
        <f t="shared" si="326"/>
        <v>03.09.321-18</v>
      </c>
      <c r="G3201" s="37" t="s">
        <v>4609</v>
      </c>
      <c r="H3201" s="37">
        <v>718</v>
      </c>
    </row>
    <row r="3202" spans="1:8" x14ac:dyDescent="0.3">
      <c r="A3202" s="34" t="str">
        <f>+LEFT(Tabla3[[#This Row],[id_detalle]],2)</f>
        <v>03</v>
      </c>
      <c r="B3202" s="46" t="str">
        <f>VLOOKUP((LEFT(Tabla3[[#This Row],[id_detalle]],2)),id_rubro[[id]:[Rubro]],2,0)</f>
        <v>PRODUCTOS INDUSTRIALES Y RELACIONADOS</v>
      </c>
      <c r="C3202" s="36" t="s">
        <v>656</v>
      </c>
      <c r="D3202" s="45" t="str">
        <f>+Tabla3[[#This Row],[id_detalle]]&amp;" "&amp;VLOOKUP(Tabla3[[#This Row],[id_detalle]],rubro_detalle[[Código]:[Rubro Detalle]],2,0)</f>
        <v>03.09.321 Neumáticos, Cámaras de Caucho y Recauchajes</v>
      </c>
      <c r="E3202" s="33">
        <f t="shared" si="325"/>
        <v>19</v>
      </c>
      <c r="F3202" s="47" t="str">
        <f t="shared" si="326"/>
        <v>03.09.321-19</v>
      </c>
      <c r="G3202" s="37" t="s">
        <v>4610</v>
      </c>
      <c r="H3202" s="37">
        <v>783</v>
      </c>
    </row>
    <row r="3203" spans="1:8" x14ac:dyDescent="0.3">
      <c r="A3203" s="34" t="str">
        <f>+LEFT(Tabla3[[#This Row],[id_detalle]],2)</f>
        <v>03</v>
      </c>
      <c r="B3203" s="46" t="str">
        <f>VLOOKUP((LEFT(Tabla3[[#This Row],[id_detalle]],2)),id_rubro[[id]:[Rubro]],2,0)</f>
        <v>PRODUCTOS INDUSTRIALES Y RELACIONADOS</v>
      </c>
      <c r="C3203" s="36" t="s">
        <v>658</v>
      </c>
      <c r="D3203" s="45" t="str">
        <f>+Tabla3[[#This Row],[id_detalle]]&amp;" "&amp;VLOOKUP(Tabla3[[#This Row],[id_detalle]],rubro_detalle[[Código]:[Rubro Detalle]],2,0)</f>
        <v>03.09.325 Perfiles Plásticos</v>
      </c>
      <c r="E3203" s="33">
        <f t="shared" si="325"/>
        <v>1</v>
      </c>
      <c r="F3203" s="47" t="str">
        <f t="shared" si="326"/>
        <v>03.09.325-1</v>
      </c>
      <c r="G3203" s="37" t="s">
        <v>3912</v>
      </c>
      <c r="H3203" s="37">
        <v>162</v>
      </c>
    </row>
    <row r="3204" spans="1:8" x14ac:dyDescent="0.3">
      <c r="A3204" s="34" t="str">
        <f>+LEFT(Tabla3[[#This Row],[id_detalle]],2)</f>
        <v>03</v>
      </c>
      <c r="B3204" s="46" t="str">
        <f>VLOOKUP((LEFT(Tabla3[[#This Row],[id_detalle]],2)),id_rubro[[id]:[Rubro]],2,0)</f>
        <v>PRODUCTOS INDUSTRIALES Y RELACIONADOS</v>
      </c>
      <c r="C3204" s="36" t="s">
        <v>658</v>
      </c>
      <c r="D3204" s="45" t="str">
        <f>+Tabla3[[#This Row],[id_detalle]]&amp;" "&amp;VLOOKUP(Tabla3[[#This Row],[id_detalle]],rubro_detalle[[Código]:[Rubro Detalle]],2,0)</f>
        <v>03.09.325 Perfiles Plásticos</v>
      </c>
      <c r="E3204" s="33">
        <f t="shared" si="325"/>
        <v>2</v>
      </c>
      <c r="F3204" s="47" t="str">
        <f t="shared" si="326"/>
        <v>03.09.325-2</v>
      </c>
      <c r="G3204" s="37" t="s">
        <v>4611</v>
      </c>
      <c r="H3204" s="37">
        <v>369</v>
      </c>
    </row>
    <row r="3205" spans="1:8" x14ac:dyDescent="0.3">
      <c r="A3205" s="34" t="str">
        <f>+LEFT(Tabla3[[#This Row],[id_detalle]],2)</f>
        <v>03</v>
      </c>
      <c r="B3205" s="46" t="str">
        <f>VLOOKUP((LEFT(Tabla3[[#This Row],[id_detalle]],2)),id_rubro[[id]:[Rubro]],2,0)</f>
        <v>PRODUCTOS INDUSTRIALES Y RELACIONADOS</v>
      </c>
      <c r="C3205" s="36" t="s">
        <v>658</v>
      </c>
      <c r="D3205" s="45" t="str">
        <f>+Tabla3[[#This Row],[id_detalle]]&amp;" "&amp;VLOOKUP(Tabla3[[#This Row],[id_detalle]],rubro_detalle[[Código]:[Rubro Detalle]],2,0)</f>
        <v>03.09.325 Perfiles Plásticos</v>
      </c>
      <c r="E3205" s="33">
        <f t="shared" si="325"/>
        <v>3</v>
      </c>
      <c r="F3205" s="47" t="str">
        <f t="shared" si="326"/>
        <v>03.09.325-3</v>
      </c>
      <c r="G3205" s="37" t="s">
        <v>4612</v>
      </c>
      <c r="H3205" s="37">
        <v>580</v>
      </c>
    </row>
    <row r="3206" spans="1:8" x14ac:dyDescent="0.3">
      <c r="A3206" s="34" t="str">
        <f>+LEFT(Tabla3[[#This Row],[id_detalle]],2)</f>
        <v>03</v>
      </c>
      <c r="B3206" s="46" t="str">
        <f>VLOOKUP((LEFT(Tabla3[[#This Row],[id_detalle]],2)),id_rubro[[id]:[Rubro]],2,0)</f>
        <v>PRODUCTOS INDUSTRIALES Y RELACIONADOS</v>
      </c>
      <c r="C3206" s="36" t="s">
        <v>658</v>
      </c>
      <c r="D3206" s="45" t="str">
        <f>+Tabla3[[#This Row],[id_detalle]]&amp;" "&amp;VLOOKUP(Tabla3[[#This Row],[id_detalle]],rubro_detalle[[Código]:[Rubro Detalle]],2,0)</f>
        <v>03.09.325 Perfiles Plásticos</v>
      </c>
      <c r="E3206" s="33">
        <f t="shared" si="325"/>
        <v>4</v>
      </c>
      <c r="F3206" s="47" t="str">
        <f t="shared" si="326"/>
        <v>03.09.325-4</v>
      </c>
      <c r="G3206" s="37" t="s">
        <v>2412</v>
      </c>
      <c r="H3206" s="37">
        <v>741</v>
      </c>
    </row>
    <row r="3207" spans="1:8" x14ac:dyDescent="0.3">
      <c r="A3207" s="34" t="str">
        <f>+LEFT(Tabla3[[#This Row],[id_detalle]],2)</f>
        <v>03</v>
      </c>
      <c r="B3207" s="46" t="str">
        <f>VLOOKUP((LEFT(Tabla3[[#This Row],[id_detalle]],2)),id_rubro[[id]:[Rubro]],2,0)</f>
        <v>PRODUCTOS INDUSTRIALES Y RELACIONADOS</v>
      </c>
      <c r="C3207" s="36" t="s">
        <v>658</v>
      </c>
      <c r="D3207" s="45" t="str">
        <f>+Tabla3[[#This Row],[id_detalle]]&amp;" "&amp;VLOOKUP(Tabla3[[#This Row],[id_detalle]],rubro_detalle[[Código]:[Rubro Detalle]],2,0)</f>
        <v>03.09.325 Perfiles Plásticos</v>
      </c>
      <c r="E3207" s="33">
        <f t="shared" si="325"/>
        <v>5</v>
      </c>
      <c r="F3207" s="47" t="str">
        <f t="shared" si="326"/>
        <v>03.09.325-5</v>
      </c>
      <c r="G3207" s="37" t="s">
        <v>4613</v>
      </c>
      <c r="H3207" s="37">
        <v>829</v>
      </c>
    </row>
    <row r="3208" spans="1:8" x14ac:dyDescent="0.3">
      <c r="A3208" s="34" t="str">
        <f>+LEFT(Tabla3[[#This Row],[id_detalle]],2)</f>
        <v>03</v>
      </c>
      <c r="B3208" s="46" t="str">
        <f>VLOOKUP((LEFT(Tabla3[[#This Row],[id_detalle]],2)),id_rubro[[id]:[Rubro]],2,0)</f>
        <v>PRODUCTOS INDUSTRIALES Y RELACIONADOS</v>
      </c>
      <c r="C3208" s="36" t="s">
        <v>658</v>
      </c>
      <c r="D3208" s="45" t="str">
        <f>+Tabla3[[#This Row],[id_detalle]]&amp;" "&amp;VLOOKUP(Tabla3[[#This Row],[id_detalle]],rubro_detalle[[Código]:[Rubro Detalle]],2,0)</f>
        <v>03.09.325 Perfiles Plásticos</v>
      </c>
      <c r="E3208" s="33">
        <f t="shared" ref="E3208:E3222" si="327">+IF(D3208=D3207,E3207+1,1)</f>
        <v>6</v>
      </c>
      <c r="F3208" s="47" t="str">
        <f t="shared" ref="F3208:F3222" si="328">+LEFT(D3208,9)&amp;"-"&amp;E3208</f>
        <v>03.09.325-6</v>
      </c>
      <c r="G3208" s="37" t="s">
        <v>4495</v>
      </c>
      <c r="H3208" s="37">
        <v>834</v>
      </c>
    </row>
    <row r="3209" spans="1:8" x14ac:dyDescent="0.3">
      <c r="A3209" s="34" t="str">
        <f>+LEFT(Tabla3[[#This Row],[id_detalle]],2)</f>
        <v>03</v>
      </c>
      <c r="B3209" s="46" t="str">
        <f>VLOOKUP((LEFT(Tabla3[[#This Row],[id_detalle]],2)),id_rubro[[id]:[Rubro]],2,0)</f>
        <v>PRODUCTOS INDUSTRIALES Y RELACIONADOS</v>
      </c>
      <c r="C3209" s="36" t="s">
        <v>660</v>
      </c>
      <c r="D3209" s="45" t="str">
        <f>+Tabla3[[#This Row],[id_detalle]]&amp;" "&amp;VLOOKUP(Tabla3[[#This Row],[id_detalle]],rubro_detalle[[Código]:[Rubro Detalle]],2,0)</f>
        <v>03.09.331 Pisos Vinílicos</v>
      </c>
      <c r="E3209" s="33">
        <f t="shared" si="327"/>
        <v>1</v>
      </c>
      <c r="F3209" s="47" t="str">
        <f t="shared" si="328"/>
        <v>03.09.331-1</v>
      </c>
      <c r="G3209" s="37" t="s">
        <v>3872</v>
      </c>
      <c r="H3209" s="37">
        <v>272</v>
      </c>
    </row>
    <row r="3210" spans="1:8" x14ac:dyDescent="0.3">
      <c r="A3210" s="34" t="str">
        <f>+LEFT(Tabla3[[#This Row],[id_detalle]],2)</f>
        <v>03</v>
      </c>
      <c r="B3210" s="46" t="str">
        <f>VLOOKUP((LEFT(Tabla3[[#This Row],[id_detalle]],2)),id_rubro[[id]:[Rubro]],2,0)</f>
        <v>PRODUCTOS INDUSTRIALES Y RELACIONADOS</v>
      </c>
      <c r="C3210" s="36" t="s">
        <v>660</v>
      </c>
      <c r="D3210" s="45" t="str">
        <f>+Tabla3[[#This Row],[id_detalle]]&amp;" "&amp;VLOOKUP(Tabla3[[#This Row],[id_detalle]],rubro_detalle[[Código]:[Rubro Detalle]],2,0)</f>
        <v>03.09.331 Pisos Vinílicos</v>
      </c>
      <c r="E3210" s="33">
        <f t="shared" si="327"/>
        <v>2</v>
      </c>
      <c r="F3210" s="47" t="str">
        <f t="shared" si="328"/>
        <v>03.09.331-2</v>
      </c>
      <c r="G3210" s="37" t="s">
        <v>3464</v>
      </c>
      <c r="H3210" s="37">
        <v>430</v>
      </c>
    </row>
    <row r="3211" spans="1:8" x14ac:dyDescent="0.3">
      <c r="A3211" s="34" t="str">
        <f>+LEFT(Tabla3[[#This Row],[id_detalle]],2)</f>
        <v>03</v>
      </c>
      <c r="B3211" s="46" t="str">
        <f>VLOOKUP((LEFT(Tabla3[[#This Row],[id_detalle]],2)),id_rubro[[id]:[Rubro]],2,0)</f>
        <v>PRODUCTOS INDUSTRIALES Y RELACIONADOS</v>
      </c>
      <c r="C3211" s="36" t="s">
        <v>660</v>
      </c>
      <c r="D3211" s="45" t="str">
        <f>+Tabla3[[#This Row],[id_detalle]]&amp;" "&amp;VLOOKUP(Tabla3[[#This Row],[id_detalle]],rubro_detalle[[Código]:[Rubro Detalle]],2,0)</f>
        <v>03.09.331 Pisos Vinílicos</v>
      </c>
      <c r="E3211" s="33">
        <f t="shared" si="327"/>
        <v>3</v>
      </c>
      <c r="F3211" s="47" t="str">
        <f t="shared" si="328"/>
        <v>03.09.331-3</v>
      </c>
      <c r="G3211" s="37" t="s">
        <v>3746</v>
      </c>
      <c r="H3211" s="37">
        <v>508</v>
      </c>
    </row>
    <row r="3212" spans="1:8" x14ac:dyDescent="0.3">
      <c r="A3212" s="34" t="str">
        <f>+LEFT(Tabla3[[#This Row],[id_detalle]],2)</f>
        <v>03</v>
      </c>
      <c r="B3212" s="46" t="str">
        <f>VLOOKUP((LEFT(Tabla3[[#This Row],[id_detalle]],2)),id_rubro[[id]:[Rubro]],2,0)</f>
        <v>PRODUCTOS INDUSTRIALES Y RELACIONADOS</v>
      </c>
      <c r="C3212" s="36" t="s">
        <v>660</v>
      </c>
      <c r="D3212" s="45" t="str">
        <f>+Tabla3[[#This Row],[id_detalle]]&amp;" "&amp;VLOOKUP(Tabla3[[#This Row],[id_detalle]],rubro_detalle[[Código]:[Rubro Detalle]],2,0)</f>
        <v>03.09.331 Pisos Vinílicos</v>
      </c>
      <c r="E3212" s="33">
        <f t="shared" si="327"/>
        <v>4</v>
      </c>
      <c r="F3212" s="47" t="str">
        <f t="shared" si="328"/>
        <v>03.09.331-4</v>
      </c>
      <c r="G3212" s="37" t="s">
        <v>4612</v>
      </c>
      <c r="H3212" s="37">
        <v>580</v>
      </c>
    </row>
    <row r="3213" spans="1:8" x14ac:dyDescent="0.3">
      <c r="A3213" s="34" t="str">
        <f>+LEFT(Tabla3[[#This Row],[id_detalle]],2)</f>
        <v>03</v>
      </c>
      <c r="B3213" s="46" t="str">
        <f>VLOOKUP((LEFT(Tabla3[[#This Row],[id_detalle]],2)),id_rubro[[id]:[Rubro]],2,0)</f>
        <v>PRODUCTOS INDUSTRIALES Y RELACIONADOS</v>
      </c>
      <c r="C3213" s="36" t="s">
        <v>660</v>
      </c>
      <c r="D3213" s="45" t="str">
        <f>+Tabla3[[#This Row],[id_detalle]]&amp;" "&amp;VLOOKUP(Tabla3[[#This Row],[id_detalle]],rubro_detalle[[Código]:[Rubro Detalle]],2,0)</f>
        <v>03.09.331 Pisos Vinílicos</v>
      </c>
      <c r="E3213" s="33">
        <f t="shared" si="327"/>
        <v>5</v>
      </c>
      <c r="F3213" s="47" t="str">
        <f t="shared" si="328"/>
        <v>03.09.331-5</v>
      </c>
      <c r="G3213" s="37" t="s">
        <v>3474</v>
      </c>
      <c r="H3213" s="37">
        <v>708</v>
      </c>
    </row>
    <row r="3214" spans="1:8" x14ac:dyDescent="0.3">
      <c r="A3214" s="34" t="str">
        <f>+LEFT(Tabla3[[#This Row],[id_detalle]],2)</f>
        <v>03</v>
      </c>
      <c r="B3214" s="46" t="str">
        <f>VLOOKUP((LEFT(Tabla3[[#This Row],[id_detalle]],2)),id_rubro[[id]:[Rubro]],2,0)</f>
        <v>PRODUCTOS INDUSTRIALES Y RELACIONADOS</v>
      </c>
      <c r="C3214" s="36" t="s">
        <v>2286</v>
      </c>
      <c r="D3214" s="45" t="str">
        <f>+Tabla3[[#This Row],[id_detalle]]&amp;" "&amp;VLOOKUP(Tabla3[[#This Row],[id_detalle]],rubro_detalle[[Código]:[Rubro Detalle]],2,0)</f>
        <v>03.09.335 Plachas de Plástico</v>
      </c>
      <c r="E3214" s="33">
        <f t="shared" si="327"/>
        <v>1</v>
      </c>
      <c r="F3214" s="47" t="str">
        <f t="shared" si="328"/>
        <v>03.09.335-1</v>
      </c>
      <c r="G3214" s="37" t="s">
        <v>4614</v>
      </c>
      <c r="H3214" s="37">
        <v>523</v>
      </c>
    </row>
    <row r="3215" spans="1:8" x14ac:dyDescent="0.3">
      <c r="A3215" s="34" t="str">
        <f>+LEFT(Tabla3[[#This Row],[id_detalle]],2)</f>
        <v>03</v>
      </c>
      <c r="B3215" s="46" t="str">
        <f>VLOOKUP((LEFT(Tabla3[[#This Row],[id_detalle]],2)),id_rubro[[id]:[Rubro]],2,0)</f>
        <v>PRODUCTOS INDUSTRIALES Y RELACIONADOS</v>
      </c>
      <c r="C3215" s="36" t="s">
        <v>2286</v>
      </c>
      <c r="D3215" s="45" t="str">
        <f>+Tabla3[[#This Row],[id_detalle]]&amp;" "&amp;VLOOKUP(Tabla3[[#This Row],[id_detalle]],rubro_detalle[[Código]:[Rubro Detalle]],2,0)</f>
        <v>03.09.335 Plachas de Plástico</v>
      </c>
      <c r="E3215" s="33">
        <f t="shared" si="327"/>
        <v>2</v>
      </c>
      <c r="F3215" s="47" t="str">
        <f t="shared" si="328"/>
        <v>03.09.335-2</v>
      </c>
      <c r="G3215" s="37" t="s">
        <v>4612</v>
      </c>
      <c r="H3215" s="37">
        <v>580</v>
      </c>
    </row>
    <row r="3216" spans="1:8" x14ac:dyDescent="0.3">
      <c r="A3216" s="34" t="str">
        <f>+LEFT(Tabla3[[#This Row],[id_detalle]],2)</f>
        <v>03</v>
      </c>
      <c r="B3216" s="46" t="str">
        <f>VLOOKUP((LEFT(Tabla3[[#This Row],[id_detalle]],2)),id_rubro[[id]:[Rubro]],2,0)</f>
        <v>PRODUCTOS INDUSTRIALES Y RELACIONADOS</v>
      </c>
      <c r="C3216" s="36" t="s">
        <v>2286</v>
      </c>
      <c r="D3216" s="45" t="str">
        <f>+Tabla3[[#This Row],[id_detalle]]&amp;" "&amp;VLOOKUP(Tabla3[[#This Row],[id_detalle]],rubro_detalle[[Código]:[Rubro Detalle]],2,0)</f>
        <v>03.09.335 Plachas de Plástico</v>
      </c>
      <c r="E3216" s="33">
        <f t="shared" si="327"/>
        <v>3</v>
      </c>
      <c r="F3216" s="47" t="str">
        <f t="shared" si="328"/>
        <v>03.09.335-3</v>
      </c>
      <c r="G3216" s="37" t="s">
        <v>4615</v>
      </c>
      <c r="H3216" s="37">
        <v>613</v>
      </c>
    </row>
    <row r="3217" spans="1:8" x14ac:dyDescent="0.3">
      <c r="A3217" s="34" t="str">
        <f>+LEFT(Tabla3[[#This Row],[id_detalle]],2)</f>
        <v>03</v>
      </c>
      <c r="B3217" s="46" t="str">
        <f>VLOOKUP((LEFT(Tabla3[[#This Row],[id_detalle]],2)),id_rubro[[id]:[Rubro]],2,0)</f>
        <v>PRODUCTOS INDUSTRIALES Y RELACIONADOS</v>
      </c>
      <c r="C3217" s="36" t="s">
        <v>2286</v>
      </c>
      <c r="D3217" s="45" t="str">
        <f>+Tabla3[[#This Row],[id_detalle]]&amp;" "&amp;VLOOKUP(Tabla3[[#This Row],[id_detalle]],rubro_detalle[[Código]:[Rubro Detalle]],2,0)</f>
        <v>03.09.335 Plachas de Plástico</v>
      </c>
      <c r="E3217" s="33">
        <f t="shared" si="327"/>
        <v>4</v>
      </c>
      <c r="F3217" s="47" t="str">
        <f t="shared" si="328"/>
        <v>03.09.335-4</v>
      </c>
      <c r="G3217" s="37" t="s">
        <v>2412</v>
      </c>
      <c r="H3217" s="37">
        <v>741</v>
      </c>
    </row>
    <row r="3218" spans="1:8" x14ac:dyDescent="0.3">
      <c r="A3218" s="34" t="str">
        <f>+LEFT(Tabla3[[#This Row],[id_detalle]],2)</f>
        <v>03</v>
      </c>
      <c r="B3218" s="46" t="str">
        <f>VLOOKUP((LEFT(Tabla3[[#This Row],[id_detalle]],2)),id_rubro[[id]:[Rubro]],2,0)</f>
        <v>PRODUCTOS INDUSTRIALES Y RELACIONADOS</v>
      </c>
      <c r="C3218" s="36" t="s">
        <v>2286</v>
      </c>
      <c r="D3218" s="45" t="str">
        <f>+Tabla3[[#This Row],[id_detalle]]&amp;" "&amp;VLOOKUP(Tabla3[[#This Row],[id_detalle]],rubro_detalle[[Código]:[Rubro Detalle]],2,0)</f>
        <v>03.09.335 Plachas de Plástico</v>
      </c>
      <c r="E3218" s="33">
        <f t="shared" si="327"/>
        <v>5</v>
      </c>
      <c r="F3218" s="47" t="str">
        <f t="shared" si="328"/>
        <v>03.09.335-5</v>
      </c>
      <c r="G3218" s="37" t="s">
        <v>4129</v>
      </c>
      <c r="H3218" s="37">
        <v>771</v>
      </c>
    </row>
    <row r="3219" spans="1:8" x14ac:dyDescent="0.3">
      <c r="A3219" s="34" t="str">
        <f>+LEFT(Tabla3[[#This Row],[id_detalle]],2)</f>
        <v>03</v>
      </c>
      <c r="B3219" s="46" t="str">
        <f>VLOOKUP((LEFT(Tabla3[[#This Row],[id_detalle]],2)),id_rubro[[id]:[Rubro]],2,0)</f>
        <v>PRODUCTOS INDUSTRIALES Y RELACIONADOS</v>
      </c>
      <c r="C3219" s="36" t="s">
        <v>664</v>
      </c>
      <c r="D3219" s="45" t="str">
        <f>+Tabla3[[#This Row],[id_detalle]]&amp;" "&amp;VLOOKUP(Tabla3[[#This Row],[id_detalle]],rubro_detalle[[Código]:[Rubro Detalle]],2,0)</f>
        <v>03.09.341 Plásticos Industriales</v>
      </c>
      <c r="E3219" s="33">
        <f t="shared" si="327"/>
        <v>1</v>
      </c>
      <c r="F3219" s="47" t="str">
        <f t="shared" si="328"/>
        <v>03.09.341-1</v>
      </c>
      <c r="G3219" s="37" t="s">
        <v>3516</v>
      </c>
      <c r="H3219" s="37">
        <v>356</v>
      </c>
    </row>
    <row r="3220" spans="1:8" x14ac:dyDescent="0.3">
      <c r="A3220" s="34" t="str">
        <f>+LEFT(Tabla3[[#This Row],[id_detalle]],2)</f>
        <v>03</v>
      </c>
      <c r="B3220" s="46" t="str">
        <f>VLOOKUP((LEFT(Tabla3[[#This Row],[id_detalle]],2)),id_rubro[[id]:[Rubro]],2,0)</f>
        <v>PRODUCTOS INDUSTRIALES Y RELACIONADOS</v>
      </c>
      <c r="C3220" s="36" t="s">
        <v>664</v>
      </c>
      <c r="D3220" s="45" t="str">
        <f>+Tabla3[[#This Row],[id_detalle]]&amp;" "&amp;VLOOKUP(Tabla3[[#This Row],[id_detalle]],rubro_detalle[[Código]:[Rubro Detalle]],2,0)</f>
        <v>03.09.341 Plásticos Industriales</v>
      </c>
      <c r="E3220" s="33">
        <f t="shared" si="327"/>
        <v>2</v>
      </c>
      <c r="F3220" s="47" t="str">
        <f t="shared" si="328"/>
        <v>03.09.341-2</v>
      </c>
      <c r="G3220" s="37" t="s">
        <v>2411</v>
      </c>
      <c r="H3220" s="37">
        <v>360</v>
      </c>
    </row>
    <row r="3221" spans="1:8" x14ac:dyDescent="0.3">
      <c r="A3221" s="34" t="str">
        <f>+LEFT(Tabla3[[#This Row],[id_detalle]],2)</f>
        <v>03</v>
      </c>
      <c r="B3221" s="46" t="str">
        <f>VLOOKUP((LEFT(Tabla3[[#This Row],[id_detalle]],2)),id_rubro[[id]:[Rubro]],2,0)</f>
        <v>PRODUCTOS INDUSTRIALES Y RELACIONADOS</v>
      </c>
      <c r="C3221" s="36" t="s">
        <v>664</v>
      </c>
      <c r="D3221" s="45" t="str">
        <f>+Tabla3[[#This Row],[id_detalle]]&amp;" "&amp;VLOOKUP(Tabla3[[#This Row],[id_detalle]],rubro_detalle[[Código]:[Rubro Detalle]],2,0)</f>
        <v>03.09.341 Plásticos Industriales</v>
      </c>
      <c r="E3221" s="33">
        <f t="shared" si="327"/>
        <v>3</v>
      </c>
      <c r="F3221" s="47" t="str">
        <f t="shared" si="328"/>
        <v>03.09.341-3</v>
      </c>
      <c r="G3221" s="37" t="s">
        <v>4616</v>
      </c>
      <c r="H3221" s="37">
        <v>368</v>
      </c>
    </row>
    <row r="3222" spans="1:8" x14ac:dyDescent="0.3">
      <c r="A3222" s="34" t="str">
        <f>+LEFT(Tabla3[[#This Row],[id_detalle]],2)</f>
        <v>03</v>
      </c>
      <c r="B3222" s="46" t="str">
        <f>VLOOKUP((LEFT(Tabla3[[#This Row],[id_detalle]],2)),id_rubro[[id]:[Rubro]],2,0)</f>
        <v>PRODUCTOS INDUSTRIALES Y RELACIONADOS</v>
      </c>
      <c r="C3222" s="36" t="s">
        <v>664</v>
      </c>
      <c r="D3222" s="45" t="str">
        <f>+Tabla3[[#This Row],[id_detalle]]&amp;" "&amp;VLOOKUP(Tabla3[[#This Row],[id_detalle]],rubro_detalle[[Código]:[Rubro Detalle]],2,0)</f>
        <v>03.09.341 Plásticos Industriales</v>
      </c>
      <c r="E3222" s="33">
        <f t="shared" si="327"/>
        <v>4</v>
      </c>
      <c r="F3222" s="47" t="str">
        <f t="shared" si="328"/>
        <v>03.09.341-4</v>
      </c>
      <c r="G3222" s="37" t="s">
        <v>4611</v>
      </c>
      <c r="H3222" s="37">
        <v>369</v>
      </c>
    </row>
    <row r="3223" spans="1:8" x14ac:dyDescent="0.3">
      <c r="A3223" s="34" t="str">
        <f>+LEFT(Tabla3[[#This Row],[id_detalle]],2)</f>
        <v>03</v>
      </c>
      <c r="B3223" s="46" t="str">
        <f>VLOOKUP((LEFT(Tabla3[[#This Row],[id_detalle]],2)),id_rubro[[id]:[Rubro]],2,0)</f>
        <v>PRODUCTOS INDUSTRIALES Y RELACIONADOS</v>
      </c>
      <c r="C3223" s="36" t="s">
        <v>664</v>
      </c>
      <c r="D3223" s="45" t="str">
        <f>+Tabla3[[#This Row],[id_detalle]]&amp;" "&amp;VLOOKUP(Tabla3[[#This Row],[id_detalle]],rubro_detalle[[Código]:[Rubro Detalle]],2,0)</f>
        <v>03.09.341 Plásticos Industriales</v>
      </c>
      <c r="E3223" s="33">
        <f t="shared" ref="E3223:E3226" si="329">+IF(D3223=D3222,E3222+1,1)</f>
        <v>5</v>
      </c>
      <c r="F3223" s="47" t="str">
        <f t="shared" ref="F3223:F3226" si="330">+LEFT(D3223,9)&amp;"-"&amp;E3223</f>
        <v>03.09.341-5</v>
      </c>
      <c r="G3223" s="37" t="s">
        <v>4034</v>
      </c>
      <c r="H3223" s="37">
        <v>370</v>
      </c>
    </row>
    <row r="3224" spans="1:8" x14ac:dyDescent="0.3">
      <c r="A3224" s="34" t="str">
        <f>+LEFT(Tabla3[[#This Row],[id_detalle]],2)</f>
        <v>03</v>
      </c>
      <c r="B3224" s="46" t="str">
        <f>VLOOKUP((LEFT(Tabla3[[#This Row],[id_detalle]],2)),id_rubro[[id]:[Rubro]],2,0)</f>
        <v>PRODUCTOS INDUSTRIALES Y RELACIONADOS</v>
      </c>
      <c r="C3224" s="36" t="s">
        <v>664</v>
      </c>
      <c r="D3224" s="45" t="str">
        <f>+Tabla3[[#This Row],[id_detalle]]&amp;" "&amp;VLOOKUP(Tabla3[[#This Row],[id_detalle]],rubro_detalle[[Código]:[Rubro Detalle]],2,0)</f>
        <v>03.09.341 Plásticos Industriales</v>
      </c>
      <c r="E3224" s="33">
        <f t="shared" si="329"/>
        <v>6</v>
      </c>
      <c r="F3224" s="47" t="str">
        <f t="shared" si="330"/>
        <v>03.09.341-6</v>
      </c>
      <c r="G3224" s="38" t="s">
        <v>4532</v>
      </c>
      <c r="H3224" s="38">
        <v>422</v>
      </c>
    </row>
    <row r="3225" spans="1:8" x14ac:dyDescent="0.3">
      <c r="A3225" s="34" t="str">
        <f>+LEFT(Tabla3[[#This Row],[id_detalle]],2)</f>
        <v>03</v>
      </c>
      <c r="B3225" s="46" t="str">
        <f>VLOOKUP((LEFT(Tabla3[[#This Row],[id_detalle]],2)),id_rubro[[id]:[Rubro]],2,0)</f>
        <v>PRODUCTOS INDUSTRIALES Y RELACIONADOS</v>
      </c>
      <c r="C3225" s="36" t="s">
        <v>664</v>
      </c>
      <c r="D3225" s="45" t="str">
        <f>+Tabla3[[#This Row],[id_detalle]]&amp;" "&amp;VLOOKUP(Tabla3[[#This Row],[id_detalle]],rubro_detalle[[Código]:[Rubro Detalle]],2,0)</f>
        <v>03.09.341 Plásticos Industriales</v>
      </c>
      <c r="E3225" s="33">
        <f t="shared" si="329"/>
        <v>7</v>
      </c>
      <c r="F3225" s="47" t="str">
        <f t="shared" si="330"/>
        <v>03.09.341-7</v>
      </c>
      <c r="G3225" s="37" t="s">
        <v>4617</v>
      </c>
      <c r="H3225" s="37">
        <v>433</v>
      </c>
    </row>
    <row r="3226" spans="1:8" x14ac:dyDescent="0.3">
      <c r="A3226" s="34" t="str">
        <f>+LEFT(Tabla3[[#This Row],[id_detalle]],2)</f>
        <v>03</v>
      </c>
      <c r="B3226" s="46" t="str">
        <f>VLOOKUP((LEFT(Tabla3[[#This Row],[id_detalle]],2)),id_rubro[[id]:[Rubro]],2,0)</f>
        <v>PRODUCTOS INDUSTRIALES Y RELACIONADOS</v>
      </c>
      <c r="C3226" s="36" t="s">
        <v>664</v>
      </c>
      <c r="D3226" s="45" t="str">
        <f>+Tabla3[[#This Row],[id_detalle]]&amp;" "&amp;VLOOKUP(Tabla3[[#This Row],[id_detalle]],rubro_detalle[[Código]:[Rubro Detalle]],2,0)</f>
        <v>03.09.341 Plásticos Industriales</v>
      </c>
      <c r="E3226" s="33">
        <f t="shared" si="329"/>
        <v>8</v>
      </c>
      <c r="F3226" s="47" t="str">
        <f t="shared" si="330"/>
        <v>03.09.341-8</v>
      </c>
      <c r="G3226" s="37" t="s">
        <v>4618</v>
      </c>
      <c r="H3226" s="37">
        <v>447</v>
      </c>
    </row>
    <row r="3227" spans="1:8" x14ac:dyDescent="0.3">
      <c r="A3227" s="34" t="str">
        <f>+LEFT(Tabla3[[#This Row],[id_detalle]],2)</f>
        <v>03</v>
      </c>
      <c r="B3227" s="46" t="str">
        <f>VLOOKUP((LEFT(Tabla3[[#This Row],[id_detalle]],2)),id_rubro[[id]:[Rubro]],2,0)</f>
        <v>PRODUCTOS INDUSTRIALES Y RELACIONADOS</v>
      </c>
      <c r="C3227" s="36" t="s">
        <v>664</v>
      </c>
      <c r="D3227" s="45" t="str">
        <f>+Tabla3[[#This Row],[id_detalle]]&amp;" "&amp;VLOOKUP(Tabla3[[#This Row],[id_detalle]],rubro_detalle[[Código]:[Rubro Detalle]],2,0)</f>
        <v>03.09.341 Plásticos Industriales</v>
      </c>
      <c r="E3227" s="33">
        <f t="shared" ref="E3227:E3234" si="331">+IF(D3227=D3226,E3226+1,1)</f>
        <v>9</v>
      </c>
      <c r="F3227" s="47" t="str">
        <f t="shared" ref="F3227:F3234" si="332">+LEFT(D3227,9)&amp;"-"&amp;E3227</f>
        <v>03.09.341-9</v>
      </c>
      <c r="G3227" s="37" t="s">
        <v>4619</v>
      </c>
      <c r="H3227" s="37">
        <v>486</v>
      </c>
    </row>
    <row r="3228" spans="1:8" x14ac:dyDescent="0.3">
      <c r="A3228" s="34" t="str">
        <f>+LEFT(Tabla3[[#This Row],[id_detalle]],2)</f>
        <v>03</v>
      </c>
      <c r="B3228" s="46" t="str">
        <f>VLOOKUP((LEFT(Tabla3[[#This Row],[id_detalle]],2)),id_rubro[[id]:[Rubro]],2,0)</f>
        <v>PRODUCTOS INDUSTRIALES Y RELACIONADOS</v>
      </c>
      <c r="C3228" s="36" t="s">
        <v>664</v>
      </c>
      <c r="D3228" s="45" t="str">
        <f>+Tabla3[[#This Row],[id_detalle]]&amp;" "&amp;VLOOKUP(Tabla3[[#This Row],[id_detalle]],rubro_detalle[[Código]:[Rubro Detalle]],2,0)</f>
        <v>03.09.341 Plásticos Industriales</v>
      </c>
      <c r="E3228" s="33">
        <f t="shared" si="331"/>
        <v>10</v>
      </c>
      <c r="F3228" s="47" t="str">
        <f t="shared" si="332"/>
        <v>03.09.341-10</v>
      </c>
      <c r="G3228" s="37" t="s">
        <v>4620</v>
      </c>
      <c r="H3228" s="37">
        <v>509</v>
      </c>
    </row>
    <row r="3229" spans="1:8" x14ac:dyDescent="0.3">
      <c r="A3229" s="34" t="str">
        <f>+LEFT(Tabla3[[#This Row],[id_detalle]],2)</f>
        <v>03</v>
      </c>
      <c r="B3229" s="46" t="str">
        <f>VLOOKUP((LEFT(Tabla3[[#This Row],[id_detalle]],2)),id_rubro[[id]:[Rubro]],2,0)</f>
        <v>PRODUCTOS INDUSTRIALES Y RELACIONADOS</v>
      </c>
      <c r="C3229" s="36" t="s">
        <v>664</v>
      </c>
      <c r="D3229" s="45" t="str">
        <f>+Tabla3[[#This Row],[id_detalle]]&amp;" "&amp;VLOOKUP(Tabla3[[#This Row],[id_detalle]],rubro_detalle[[Código]:[Rubro Detalle]],2,0)</f>
        <v>03.09.341 Plásticos Industriales</v>
      </c>
      <c r="E3229" s="33">
        <f t="shared" si="331"/>
        <v>11</v>
      </c>
      <c r="F3229" s="47" t="str">
        <f t="shared" si="332"/>
        <v>03.09.341-11</v>
      </c>
      <c r="G3229" s="37" t="s">
        <v>4621</v>
      </c>
      <c r="H3229" s="37">
        <v>528</v>
      </c>
    </row>
    <row r="3230" spans="1:8" x14ac:dyDescent="0.3">
      <c r="A3230" s="34" t="str">
        <f>+LEFT(Tabla3[[#This Row],[id_detalle]],2)</f>
        <v>03</v>
      </c>
      <c r="B3230" s="46" t="str">
        <f>VLOOKUP((LEFT(Tabla3[[#This Row],[id_detalle]],2)),id_rubro[[id]:[Rubro]],2,0)</f>
        <v>PRODUCTOS INDUSTRIALES Y RELACIONADOS</v>
      </c>
      <c r="C3230" s="36" t="s">
        <v>664</v>
      </c>
      <c r="D3230" s="45" t="str">
        <f>+Tabla3[[#This Row],[id_detalle]]&amp;" "&amp;VLOOKUP(Tabla3[[#This Row],[id_detalle]],rubro_detalle[[Código]:[Rubro Detalle]],2,0)</f>
        <v>03.09.341 Plásticos Industriales</v>
      </c>
      <c r="E3230" s="33">
        <f t="shared" si="331"/>
        <v>12</v>
      </c>
      <c r="F3230" s="47" t="str">
        <f t="shared" si="332"/>
        <v>03.09.341-12</v>
      </c>
      <c r="G3230" s="37" t="s">
        <v>4504</v>
      </c>
      <c r="H3230" s="37">
        <v>599</v>
      </c>
    </row>
    <row r="3231" spans="1:8" x14ac:dyDescent="0.3">
      <c r="A3231" s="34" t="str">
        <f>+LEFT(Tabla3[[#This Row],[id_detalle]],2)</f>
        <v>03</v>
      </c>
      <c r="B3231" s="46" t="str">
        <f>VLOOKUP((LEFT(Tabla3[[#This Row],[id_detalle]],2)),id_rubro[[id]:[Rubro]],2,0)</f>
        <v>PRODUCTOS INDUSTRIALES Y RELACIONADOS</v>
      </c>
      <c r="C3231" s="36" t="s">
        <v>664</v>
      </c>
      <c r="D3231" s="45" t="str">
        <f>+Tabla3[[#This Row],[id_detalle]]&amp;" "&amp;VLOOKUP(Tabla3[[#This Row],[id_detalle]],rubro_detalle[[Código]:[Rubro Detalle]],2,0)</f>
        <v>03.09.341 Plásticos Industriales</v>
      </c>
      <c r="E3231" s="33">
        <f t="shared" si="331"/>
        <v>13</v>
      </c>
      <c r="F3231" s="47" t="str">
        <f t="shared" si="332"/>
        <v>03.09.341-13</v>
      </c>
      <c r="G3231" s="37" t="s">
        <v>3014</v>
      </c>
      <c r="H3231" s="37">
        <v>632</v>
      </c>
    </row>
    <row r="3232" spans="1:8" x14ac:dyDescent="0.3">
      <c r="A3232" s="34" t="str">
        <f>+LEFT(Tabla3[[#This Row],[id_detalle]],2)</f>
        <v>03</v>
      </c>
      <c r="B3232" s="46" t="str">
        <f>VLOOKUP((LEFT(Tabla3[[#This Row],[id_detalle]],2)),id_rubro[[id]:[Rubro]],2,0)</f>
        <v>PRODUCTOS INDUSTRIALES Y RELACIONADOS</v>
      </c>
      <c r="C3232" s="36" t="s">
        <v>664</v>
      </c>
      <c r="D3232" s="45" t="str">
        <f>+Tabla3[[#This Row],[id_detalle]]&amp;" "&amp;VLOOKUP(Tabla3[[#This Row],[id_detalle]],rubro_detalle[[Código]:[Rubro Detalle]],2,0)</f>
        <v>03.09.341 Plásticos Industriales</v>
      </c>
      <c r="E3232" s="33">
        <f t="shared" si="331"/>
        <v>14</v>
      </c>
      <c r="F3232" s="47" t="str">
        <f t="shared" si="332"/>
        <v>03.09.341-14</v>
      </c>
      <c r="G3232" s="37" t="s">
        <v>4549</v>
      </c>
      <c r="H3232" s="37">
        <v>670</v>
      </c>
    </row>
    <row r="3233" spans="1:8" x14ac:dyDescent="0.3">
      <c r="A3233" s="34" t="str">
        <f>+LEFT(Tabla3[[#This Row],[id_detalle]],2)</f>
        <v>03</v>
      </c>
      <c r="B3233" s="46" t="str">
        <f>VLOOKUP((LEFT(Tabla3[[#This Row],[id_detalle]],2)),id_rubro[[id]:[Rubro]],2,0)</f>
        <v>PRODUCTOS INDUSTRIALES Y RELACIONADOS</v>
      </c>
      <c r="C3233" s="36" t="s">
        <v>664</v>
      </c>
      <c r="D3233" s="45" t="str">
        <f>+Tabla3[[#This Row],[id_detalle]]&amp;" "&amp;VLOOKUP(Tabla3[[#This Row],[id_detalle]],rubro_detalle[[Código]:[Rubro Detalle]],2,0)</f>
        <v>03.09.341 Plásticos Industriales</v>
      </c>
      <c r="E3233" s="33">
        <f t="shared" si="331"/>
        <v>15</v>
      </c>
      <c r="F3233" s="47" t="str">
        <f t="shared" si="332"/>
        <v>03.09.341-15</v>
      </c>
      <c r="G3233" s="37" t="s">
        <v>4622</v>
      </c>
      <c r="H3233" s="37">
        <v>672</v>
      </c>
    </row>
    <row r="3234" spans="1:8" x14ac:dyDescent="0.3">
      <c r="A3234" s="34" t="str">
        <f>+LEFT(Tabla3[[#This Row],[id_detalle]],2)</f>
        <v>03</v>
      </c>
      <c r="B3234" s="46" t="str">
        <f>VLOOKUP((LEFT(Tabla3[[#This Row],[id_detalle]],2)),id_rubro[[id]:[Rubro]],2,0)</f>
        <v>PRODUCTOS INDUSTRIALES Y RELACIONADOS</v>
      </c>
      <c r="C3234" s="36" t="s">
        <v>664</v>
      </c>
      <c r="D3234" s="45" t="str">
        <f>+Tabla3[[#This Row],[id_detalle]]&amp;" "&amp;VLOOKUP(Tabla3[[#This Row],[id_detalle]],rubro_detalle[[Código]:[Rubro Detalle]],2,0)</f>
        <v>03.09.341 Plásticos Industriales</v>
      </c>
      <c r="E3234" s="33">
        <f t="shared" si="331"/>
        <v>16</v>
      </c>
      <c r="F3234" s="47" t="str">
        <f t="shared" si="332"/>
        <v>03.09.341-16</v>
      </c>
      <c r="G3234" s="37" t="s">
        <v>4623</v>
      </c>
      <c r="H3234" s="37">
        <v>674</v>
      </c>
    </row>
    <row r="3235" spans="1:8" x14ac:dyDescent="0.3">
      <c r="A3235" s="34" t="str">
        <f>+LEFT(Tabla3[[#This Row],[id_detalle]],2)</f>
        <v>03</v>
      </c>
      <c r="B3235" s="46" t="str">
        <f>VLOOKUP((LEFT(Tabla3[[#This Row],[id_detalle]],2)),id_rubro[[id]:[Rubro]],2,0)</f>
        <v>PRODUCTOS INDUSTRIALES Y RELACIONADOS</v>
      </c>
      <c r="C3235" s="36" t="s">
        <v>664</v>
      </c>
      <c r="D3235" s="45" t="str">
        <f>+Tabla3[[#This Row],[id_detalle]]&amp;" "&amp;VLOOKUP(Tabla3[[#This Row],[id_detalle]],rubro_detalle[[Código]:[Rubro Detalle]],2,0)</f>
        <v>03.09.341 Plásticos Industriales</v>
      </c>
      <c r="E3235" s="33">
        <f t="shared" ref="E3235:E3242" si="333">+IF(D3235=D3234,E3234+1,1)</f>
        <v>17</v>
      </c>
      <c r="F3235" s="47" t="str">
        <f t="shared" ref="F3235:F3242" si="334">+LEFT(D3235,9)&amp;"-"&amp;E3235</f>
        <v>03.09.341-17</v>
      </c>
      <c r="G3235" s="37" t="s">
        <v>4624</v>
      </c>
      <c r="H3235" s="37">
        <v>674</v>
      </c>
    </row>
    <row r="3236" spans="1:8" x14ac:dyDescent="0.3">
      <c r="A3236" s="34" t="str">
        <f>+LEFT(Tabla3[[#This Row],[id_detalle]],2)</f>
        <v>03</v>
      </c>
      <c r="B3236" s="46" t="str">
        <f>VLOOKUP((LEFT(Tabla3[[#This Row],[id_detalle]],2)),id_rubro[[id]:[Rubro]],2,0)</f>
        <v>PRODUCTOS INDUSTRIALES Y RELACIONADOS</v>
      </c>
      <c r="C3236" s="36" t="s">
        <v>664</v>
      </c>
      <c r="D3236" s="45" t="str">
        <f>+Tabla3[[#This Row],[id_detalle]]&amp;" "&amp;VLOOKUP(Tabla3[[#This Row],[id_detalle]],rubro_detalle[[Código]:[Rubro Detalle]],2,0)</f>
        <v>03.09.341 Plásticos Industriales</v>
      </c>
      <c r="E3236" s="33">
        <f t="shared" si="333"/>
        <v>18</v>
      </c>
      <c r="F3236" s="47" t="str">
        <f t="shared" si="334"/>
        <v>03.09.341-18</v>
      </c>
      <c r="G3236" s="37" t="s">
        <v>4625</v>
      </c>
      <c r="H3236" s="37">
        <v>674</v>
      </c>
    </row>
    <row r="3237" spans="1:8" x14ac:dyDescent="0.3">
      <c r="A3237" s="34" t="str">
        <f>+LEFT(Tabla3[[#This Row],[id_detalle]],2)</f>
        <v>03</v>
      </c>
      <c r="B3237" s="46" t="str">
        <f>VLOOKUP((LEFT(Tabla3[[#This Row],[id_detalle]],2)),id_rubro[[id]:[Rubro]],2,0)</f>
        <v>PRODUCTOS INDUSTRIALES Y RELACIONADOS</v>
      </c>
      <c r="C3237" s="36" t="s">
        <v>664</v>
      </c>
      <c r="D3237" s="45" t="str">
        <f>+Tabla3[[#This Row],[id_detalle]]&amp;" "&amp;VLOOKUP(Tabla3[[#This Row],[id_detalle]],rubro_detalle[[Código]:[Rubro Detalle]],2,0)</f>
        <v>03.09.341 Plásticos Industriales</v>
      </c>
      <c r="E3237" s="33">
        <f t="shared" si="333"/>
        <v>19</v>
      </c>
      <c r="F3237" s="47" t="str">
        <f t="shared" si="334"/>
        <v>03.09.341-19</v>
      </c>
      <c r="G3237" s="37" t="s">
        <v>3611</v>
      </c>
      <c r="H3237" s="37">
        <v>709</v>
      </c>
    </row>
    <row r="3238" spans="1:8" x14ac:dyDescent="0.3">
      <c r="A3238" s="34" t="str">
        <f>+LEFT(Tabla3[[#This Row],[id_detalle]],2)</f>
        <v>03</v>
      </c>
      <c r="B3238" s="46" t="str">
        <f>VLOOKUP((LEFT(Tabla3[[#This Row],[id_detalle]],2)),id_rubro[[id]:[Rubro]],2,0)</f>
        <v>PRODUCTOS INDUSTRIALES Y RELACIONADOS</v>
      </c>
      <c r="C3238" s="36" t="s">
        <v>664</v>
      </c>
      <c r="D3238" s="45" t="str">
        <f>+Tabla3[[#This Row],[id_detalle]]&amp;" "&amp;VLOOKUP(Tabla3[[#This Row],[id_detalle]],rubro_detalle[[Código]:[Rubro Detalle]],2,0)</f>
        <v>03.09.341 Plásticos Industriales</v>
      </c>
      <c r="E3238" s="33">
        <f t="shared" si="333"/>
        <v>20</v>
      </c>
      <c r="F3238" s="47" t="str">
        <f t="shared" si="334"/>
        <v>03.09.341-20</v>
      </c>
      <c r="G3238" s="37" t="s">
        <v>2412</v>
      </c>
      <c r="H3238" s="37">
        <v>741</v>
      </c>
    </row>
    <row r="3239" spans="1:8" x14ac:dyDescent="0.3">
      <c r="A3239" s="34" t="str">
        <f>+LEFT(Tabla3[[#This Row],[id_detalle]],2)</f>
        <v>03</v>
      </c>
      <c r="B3239" s="46" t="str">
        <f>VLOOKUP((LEFT(Tabla3[[#This Row],[id_detalle]],2)),id_rubro[[id]:[Rubro]],2,0)</f>
        <v>PRODUCTOS INDUSTRIALES Y RELACIONADOS</v>
      </c>
      <c r="C3239" s="36" t="s">
        <v>664</v>
      </c>
      <c r="D3239" s="45" t="str">
        <f>+Tabla3[[#This Row],[id_detalle]]&amp;" "&amp;VLOOKUP(Tabla3[[#This Row],[id_detalle]],rubro_detalle[[Código]:[Rubro Detalle]],2,0)</f>
        <v>03.09.341 Plásticos Industriales</v>
      </c>
      <c r="E3239" s="33">
        <f t="shared" si="333"/>
        <v>21</v>
      </c>
      <c r="F3239" s="47" t="str">
        <f t="shared" si="334"/>
        <v>03.09.341-21</v>
      </c>
      <c r="G3239" s="37" t="s">
        <v>4626</v>
      </c>
      <c r="H3239" s="37">
        <v>770</v>
      </c>
    </row>
    <row r="3240" spans="1:8" x14ac:dyDescent="0.3">
      <c r="A3240" s="34" t="str">
        <f>+LEFT(Tabla3[[#This Row],[id_detalle]],2)</f>
        <v>03</v>
      </c>
      <c r="B3240" s="46" t="str">
        <f>VLOOKUP((LEFT(Tabla3[[#This Row],[id_detalle]],2)),id_rubro[[id]:[Rubro]],2,0)</f>
        <v>PRODUCTOS INDUSTRIALES Y RELACIONADOS</v>
      </c>
      <c r="C3240" s="36" t="s">
        <v>664</v>
      </c>
      <c r="D3240" s="45" t="str">
        <f>+Tabla3[[#This Row],[id_detalle]]&amp;" "&amp;VLOOKUP(Tabla3[[#This Row],[id_detalle]],rubro_detalle[[Código]:[Rubro Detalle]],2,0)</f>
        <v>03.09.341 Plásticos Industriales</v>
      </c>
      <c r="E3240" s="33">
        <f t="shared" si="333"/>
        <v>22</v>
      </c>
      <c r="F3240" s="47" t="str">
        <f t="shared" si="334"/>
        <v>03.09.341-22</v>
      </c>
      <c r="G3240" s="37" t="s">
        <v>4129</v>
      </c>
      <c r="H3240" s="37">
        <v>771</v>
      </c>
    </row>
    <row r="3241" spans="1:8" x14ac:dyDescent="0.3">
      <c r="A3241" s="34" t="str">
        <f>+LEFT(Tabla3[[#This Row],[id_detalle]],2)</f>
        <v>03</v>
      </c>
      <c r="B3241" s="46" t="str">
        <f>VLOOKUP((LEFT(Tabla3[[#This Row],[id_detalle]],2)),id_rubro[[id]:[Rubro]],2,0)</f>
        <v>PRODUCTOS INDUSTRIALES Y RELACIONADOS</v>
      </c>
      <c r="C3241" s="36" t="s">
        <v>664</v>
      </c>
      <c r="D3241" s="45" t="str">
        <f>+Tabla3[[#This Row],[id_detalle]]&amp;" "&amp;VLOOKUP(Tabla3[[#This Row],[id_detalle]],rubro_detalle[[Código]:[Rubro Detalle]],2,0)</f>
        <v>03.09.341 Plásticos Industriales</v>
      </c>
      <c r="E3241" s="33">
        <f t="shared" si="333"/>
        <v>23</v>
      </c>
      <c r="F3241" s="47" t="str">
        <f t="shared" si="334"/>
        <v>03.09.341-23</v>
      </c>
      <c r="G3241" s="37" t="s">
        <v>3655</v>
      </c>
      <c r="H3241" s="37">
        <v>848</v>
      </c>
    </row>
    <row r="3242" spans="1:8" x14ac:dyDescent="0.3">
      <c r="A3242" s="34" t="str">
        <f>+LEFT(Tabla3[[#This Row],[id_detalle]],2)</f>
        <v>03</v>
      </c>
      <c r="B3242" s="46" t="str">
        <f>VLOOKUP((LEFT(Tabla3[[#This Row],[id_detalle]],2)),id_rubro[[id]:[Rubro]],2,0)</f>
        <v>PRODUCTOS INDUSTRIALES Y RELACIONADOS</v>
      </c>
      <c r="C3242" s="36" t="s">
        <v>664</v>
      </c>
      <c r="D3242" s="45" t="str">
        <f>+Tabla3[[#This Row],[id_detalle]]&amp;" "&amp;VLOOKUP(Tabla3[[#This Row],[id_detalle]],rubro_detalle[[Código]:[Rubro Detalle]],2,0)</f>
        <v>03.09.341 Plásticos Industriales</v>
      </c>
      <c r="E3242" s="33">
        <f t="shared" si="333"/>
        <v>24</v>
      </c>
      <c r="F3242" s="47" t="str">
        <f t="shared" si="334"/>
        <v>03.09.341-24</v>
      </c>
      <c r="G3242" s="37" t="s">
        <v>4627</v>
      </c>
      <c r="H3242" s="37">
        <v>850</v>
      </c>
    </row>
    <row r="3243" spans="1:8" x14ac:dyDescent="0.3">
      <c r="A3243" s="34" t="str">
        <f>+LEFT(Tabla3[[#This Row],[id_detalle]],2)</f>
        <v>03</v>
      </c>
      <c r="B3243" s="46" t="str">
        <f>VLOOKUP((LEFT(Tabla3[[#This Row],[id_detalle]],2)),id_rubro[[id]:[Rubro]],2,0)</f>
        <v>PRODUCTOS INDUSTRIALES Y RELACIONADOS</v>
      </c>
      <c r="C3243" s="36" t="s">
        <v>2294</v>
      </c>
      <c r="D3243" s="45" t="str">
        <f>+Tabla3[[#This Row],[id_detalle]]&amp;" "&amp;VLOOKUP(Tabla3[[#This Row],[id_detalle]],rubro_detalle[[Código]:[Rubro Detalle]],2,0)</f>
        <v>03.09.343 Policarbonato</v>
      </c>
      <c r="E3243" s="33">
        <f>+IF(D3243=D3242,E3242+1,1)</f>
        <v>1</v>
      </c>
      <c r="F3243" s="47" t="str">
        <f>+LEFT(D3243,9)&amp;"-"&amp;E3243</f>
        <v>03.09.343-1</v>
      </c>
      <c r="G3243" s="37" t="s">
        <v>4611</v>
      </c>
      <c r="H3243" s="37">
        <v>369</v>
      </c>
    </row>
    <row r="3244" spans="1:8" x14ac:dyDescent="0.3">
      <c r="A3244" s="34" t="str">
        <f>+LEFT(Tabla3[[#This Row],[id_detalle]],2)</f>
        <v>03</v>
      </c>
      <c r="B3244" s="46" t="str">
        <f>VLOOKUP((LEFT(Tabla3[[#This Row],[id_detalle]],2)),id_rubro[[id]:[Rubro]],2,0)</f>
        <v>PRODUCTOS INDUSTRIALES Y RELACIONADOS</v>
      </c>
      <c r="C3244" s="36" t="s">
        <v>668</v>
      </c>
      <c r="D3244" s="45" t="str">
        <f>+Tabla3[[#This Row],[id_detalle]]&amp;" "&amp;VLOOKUP(Tabla3[[#This Row],[id_detalle]],rubro_detalle[[Código]:[Rubro Detalle]],2,0)</f>
        <v>03.09.345 Poliuretano</v>
      </c>
      <c r="E3244" s="33">
        <f>+IF(D3244=D3243,E3243+1,1)</f>
        <v>1</v>
      </c>
      <c r="F3244" s="47" t="str">
        <f>+LEFT(D3244,9)&amp;"-"&amp;E3244</f>
        <v>03.09.345-1</v>
      </c>
      <c r="G3244" s="37" t="s">
        <v>2730</v>
      </c>
      <c r="H3244" s="37">
        <v>201</v>
      </c>
    </row>
    <row r="3245" spans="1:8" x14ac:dyDescent="0.3">
      <c r="A3245" s="34" t="str">
        <f>+LEFT(Tabla3[[#This Row],[id_detalle]],2)</f>
        <v>03</v>
      </c>
      <c r="B3245" s="46" t="str">
        <f>VLOOKUP((LEFT(Tabla3[[#This Row],[id_detalle]],2)),id_rubro[[id]:[Rubro]],2,0)</f>
        <v>PRODUCTOS INDUSTRIALES Y RELACIONADOS</v>
      </c>
      <c r="C3245" s="36" t="s">
        <v>668</v>
      </c>
      <c r="D3245" s="45" t="str">
        <f>+Tabla3[[#This Row],[id_detalle]]&amp;" "&amp;VLOOKUP(Tabla3[[#This Row],[id_detalle]],rubro_detalle[[Código]:[Rubro Detalle]],2,0)</f>
        <v>03.09.345 Poliuretano</v>
      </c>
      <c r="E3245" s="33">
        <f>+IF(D3245=D3244,E3244+1,1)</f>
        <v>2</v>
      </c>
      <c r="F3245" s="47" t="str">
        <f>+LEFT(D3245,9)&amp;"-"&amp;E3245</f>
        <v>03.09.345-2</v>
      </c>
      <c r="G3245" s="37" t="s">
        <v>2976</v>
      </c>
      <c r="H3245" s="37">
        <v>367</v>
      </c>
    </row>
    <row r="3246" spans="1:8" x14ac:dyDescent="0.3">
      <c r="A3246" s="34" t="str">
        <f>+LEFT(Tabla3[[#This Row],[id_detalle]],2)</f>
        <v>03</v>
      </c>
      <c r="B3246" s="46" t="str">
        <f>VLOOKUP((LEFT(Tabla3[[#This Row],[id_detalle]],2)),id_rubro[[id]:[Rubro]],2,0)</f>
        <v>PRODUCTOS INDUSTRIALES Y RELACIONADOS</v>
      </c>
      <c r="C3246" s="36" t="s">
        <v>668</v>
      </c>
      <c r="D3246" s="45" t="str">
        <f>+Tabla3[[#This Row],[id_detalle]]&amp;" "&amp;VLOOKUP(Tabla3[[#This Row],[id_detalle]],rubro_detalle[[Código]:[Rubro Detalle]],2,0)</f>
        <v>03.09.345 Poliuretano</v>
      </c>
      <c r="E3246" s="33">
        <f>+IF(D3246=D3245,E3245+1,1)</f>
        <v>3</v>
      </c>
      <c r="F3246" s="47" t="str">
        <f>+LEFT(D3246,9)&amp;"-"&amp;E3246</f>
        <v>03.09.345-3</v>
      </c>
      <c r="G3246" s="37" t="s">
        <v>4407</v>
      </c>
      <c r="H3246" s="37">
        <v>386</v>
      </c>
    </row>
    <row r="3247" spans="1:8" x14ac:dyDescent="0.3">
      <c r="A3247" s="34" t="str">
        <f>+LEFT(Tabla3[[#This Row],[id_detalle]],2)</f>
        <v>03</v>
      </c>
      <c r="B3247" s="46" t="str">
        <f>VLOOKUP((LEFT(Tabla3[[#This Row],[id_detalle]],2)),id_rubro[[id]:[Rubro]],2,0)</f>
        <v>PRODUCTOS INDUSTRIALES Y RELACIONADOS</v>
      </c>
      <c r="C3247" s="36" t="s">
        <v>668</v>
      </c>
      <c r="D3247" s="45" t="str">
        <f>+Tabla3[[#This Row],[id_detalle]]&amp;" "&amp;VLOOKUP(Tabla3[[#This Row],[id_detalle]],rubro_detalle[[Código]:[Rubro Detalle]],2,0)</f>
        <v>03.09.345 Poliuretano</v>
      </c>
      <c r="E3247" s="33">
        <f t="shared" ref="E3247:E3249" si="335">+IF(D3247=D3246,E3246+1,1)</f>
        <v>4</v>
      </c>
      <c r="F3247" s="47" t="str">
        <f t="shared" ref="F3247:F3249" si="336">+LEFT(D3247,9)&amp;"-"&amp;E3247</f>
        <v>03.09.345-4</v>
      </c>
      <c r="G3247" s="37" t="s">
        <v>4628</v>
      </c>
      <c r="H3247" s="37">
        <v>442</v>
      </c>
    </row>
    <row r="3248" spans="1:8" x14ac:dyDescent="0.3">
      <c r="A3248" s="34" t="str">
        <f>+LEFT(Tabla3[[#This Row],[id_detalle]],2)</f>
        <v>03</v>
      </c>
      <c r="B3248" s="46" t="str">
        <f>VLOOKUP((LEFT(Tabla3[[#This Row],[id_detalle]],2)),id_rubro[[id]:[Rubro]],2,0)</f>
        <v>PRODUCTOS INDUSTRIALES Y RELACIONADOS</v>
      </c>
      <c r="C3248" s="36" t="s">
        <v>668</v>
      </c>
      <c r="D3248" s="45" t="str">
        <f>+Tabla3[[#This Row],[id_detalle]]&amp;" "&amp;VLOOKUP(Tabla3[[#This Row],[id_detalle]],rubro_detalle[[Código]:[Rubro Detalle]],2,0)</f>
        <v>03.09.345 Poliuretano</v>
      </c>
      <c r="E3248" s="33">
        <f t="shared" si="335"/>
        <v>5</v>
      </c>
      <c r="F3248" s="47" t="str">
        <f t="shared" si="336"/>
        <v>03.09.345-5</v>
      </c>
      <c r="G3248" s="37" t="s">
        <v>3074</v>
      </c>
      <c r="H3248" s="37">
        <v>561</v>
      </c>
    </row>
    <row r="3249" spans="1:8" x14ac:dyDescent="0.3">
      <c r="A3249" s="34" t="str">
        <f>+LEFT(Tabla3[[#This Row],[id_detalle]],2)</f>
        <v>03</v>
      </c>
      <c r="B3249" s="46" t="str">
        <f>VLOOKUP((LEFT(Tabla3[[#This Row],[id_detalle]],2)),id_rubro[[id]:[Rubro]],2,0)</f>
        <v>PRODUCTOS INDUSTRIALES Y RELACIONADOS</v>
      </c>
      <c r="C3249" s="36" t="s">
        <v>668</v>
      </c>
      <c r="D3249" s="45" t="str">
        <f>+Tabla3[[#This Row],[id_detalle]]&amp;" "&amp;VLOOKUP(Tabla3[[#This Row],[id_detalle]],rubro_detalle[[Código]:[Rubro Detalle]],2,0)</f>
        <v>03.09.345 Poliuretano</v>
      </c>
      <c r="E3249" s="33">
        <f t="shared" si="335"/>
        <v>6</v>
      </c>
      <c r="F3249" s="47" t="str">
        <f t="shared" si="336"/>
        <v>03.09.345-6</v>
      </c>
      <c r="G3249" s="37" t="s">
        <v>3620</v>
      </c>
      <c r="H3249" s="37">
        <v>593</v>
      </c>
    </row>
    <row r="3250" spans="1:8" x14ac:dyDescent="0.3">
      <c r="A3250" s="34" t="str">
        <f>+LEFT(Tabla3[[#This Row],[id_detalle]],2)</f>
        <v>03</v>
      </c>
      <c r="B3250" s="46" t="str">
        <f>VLOOKUP((LEFT(Tabla3[[#This Row],[id_detalle]],2)),id_rubro[[id]:[Rubro]],2,0)</f>
        <v>PRODUCTOS INDUSTRIALES Y RELACIONADOS</v>
      </c>
      <c r="C3250" s="36" t="s">
        <v>668</v>
      </c>
      <c r="D3250" s="45" t="str">
        <f>+Tabla3[[#This Row],[id_detalle]]&amp;" "&amp;VLOOKUP(Tabla3[[#This Row],[id_detalle]],rubro_detalle[[Código]:[Rubro Detalle]],2,0)</f>
        <v>03.09.345 Poliuretano</v>
      </c>
      <c r="E3250" s="33">
        <f>+IF(D3250=D3249,E3249+1,1)</f>
        <v>7</v>
      </c>
      <c r="F3250" s="47" t="str">
        <f>+LEFT(D3250,9)&amp;"-"&amp;E3250</f>
        <v>03.09.345-7</v>
      </c>
      <c r="G3250" s="37" t="s">
        <v>4521</v>
      </c>
      <c r="H3250" s="37">
        <v>721</v>
      </c>
    </row>
    <row r="3251" spans="1:8" x14ac:dyDescent="0.3">
      <c r="A3251" s="34" t="str">
        <f>+LEFT(Tabla3[[#This Row],[id_detalle]],2)</f>
        <v>03</v>
      </c>
      <c r="B3251" s="46" t="str">
        <f>VLOOKUP((LEFT(Tabla3[[#This Row],[id_detalle]],2)),id_rubro[[id]:[Rubro]],2,0)</f>
        <v>PRODUCTOS INDUSTRIALES Y RELACIONADOS</v>
      </c>
      <c r="C3251" s="36" t="s">
        <v>668</v>
      </c>
      <c r="D3251" s="45" t="str">
        <f>+Tabla3[[#This Row],[id_detalle]]&amp;" "&amp;VLOOKUP(Tabla3[[#This Row],[id_detalle]],rubro_detalle[[Código]:[Rubro Detalle]],2,0)</f>
        <v>03.09.345 Poliuretano</v>
      </c>
      <c r="E3251" s="33">
        <f>+IF(D3251=D3250,E3250+1,1)</f>
        <v>8</v>
      </c>
      <c r="F3251" s="47" t="str">
        <f>+LEFT(D3251,9)&amp;"-"&amp;E3251</f>
        <v>03.09.345-8</v>
      </c>
      <c r="G3251" s="37" t="s">
        <v>3034</v>
      </c>
      <c r="H3251" s="37">
        <v>742</v>
      </c>
    </row>
    <row r="3252" spans="1:8" x14ac:dyDescent="0.3">
      <c r="A3252" s="34" t="str">
        <f>+LEFT(Tabla3[[#This Row],[id_detalle]],2)</f>
        <v>03</v>
      </c>
      <c r="B3252" s="46" t="str">
        <f>VLOOKUP((LEFT(Tabla3[[#This Row],[id_detalle]],2)),id_rubro[[id]:[Rubro]],2,0)</f>
        <v>PRODUCTOS INDUSTRIALES Y RELACIONADOS</v>
      </c>
      <c r="C3252" s="36" t="s">
        <v>670</v>
      </c>
      <c r="D3252" s="45" t="str">
        <f>+Tabla3[[#This Row],[id_detalle]]&amp;" "&amp;VLOOKUP(Tabla3[[#This Row],[id_detalle]],rubro_detalle[[Código]:[Rubro Detalle]],2,0)</f>
        <v>03.09.351 Productos de Látex, PVC, Polietileno y Polipropileno</v>
      </c>
      <c r="E3252" s="33">
        <f>+IF(D3252=D3251,E3251+1,1)</f>
        <v>1</v>
      </c>
      <c r="F3252" s="47" t="str">
        <f>+LEFT(D3252,9)&amp;"-"&amp;E3252</f>
        <v>03.09.351-1</v>
      </c>
      <c r="G3252" s="37" t="s">
        <v>2409</v>
      </c>
      <c r="H3252" s="37">
        <v>249</v>
      </c>
    </row>
    <row r="3253" spans="1:8" x14ac:dyDescent="0.3">
      <c r="A3253" s="34" t="str">
        <f>+LEFT(Tabla3[[#This Row],[id_detalle]],2)</f>
        <v>03</v>
      </c>
      <c r="B3253" s="46" t="str">
        <f>VLOOKUP((LEFT(Tabla3[[#This Row],[id_detalle]],2)),id_rubro[[id]:[Rubro]],2,0)</f>
        <v>PRODUCTOS INDUSTRIALES Y RELACIONADOS</v>
      </c>
      <c r="C3253" s="36" t="s">
        <v>670</v>
      </c>
      <c r="D3253" s="45" t="str">
        <f>+Tabla3[[#This Row],[id_detalle]]&amp;" "&amp;VLOOKUP(Tabla3[[#This Row],[id_detalle]],rubro_detalle[[Código]:[Rubro Detalle]],2,0)</f>
        <v>03.09.351 Productos de Látex, PVC, Polietileno y Polipropileno</v>
      </c>
      <c r="E3253" s="33">
        <f>+IF(D3253=D3252,E3252+1,1)</f>
        <v>2</v>
      </c>
      <c r="F3253" s="47" t="str">
        <f>+LEFT(D3253,9)&amp;"-"&amp;E3253</f>
        <v>03.09.351-2</v>
      </c>
      <c r="G3253" s="37" t="s">
        <v>4629</v>
      </c>
      <c r="H3253" s="37">
        <v>267</v>
      </c>
    </row>
    <row r="3254" spans="1:8" x14ac:dyDescent="0.3">
      <c r="A3254" s="34" t="str">
        <f>+LEFT(Tabla3[[#This Row],[id_detalle]],2)</f>
        <v>03</v>
      </c>
      <c r="B3254" s="46" t="str">
        <f>VLOOKUP((LEFT(Tabla3[[#This Row],[id_detalle]],2)),id_rubro[[id]:[Rubro]],2,0)</f>
        <v>PRODUCTOS INDUSTRIALES Y RELACIONADOS</v>
      </c>
      <c r="C3254" s="36" t="s">
        <v>670</v>
      </c>
      <c r="D3254" s="45" t="str">
        <f>+Tabla3[[#This Row],[id_detalle]]&amp;" "&amp;VLOOKUP(Tabla3[[#This Row],[id_detalle]],rubro_detalle[[Código]:[Rubro Detalle]],2,0)</f>
        <v>03.09.351 Productos de Látex, PVC, Polietileno y Polipropileno</v>
      </c>
      <c r="E3254" s="33">
        <f>+IF(D3254=D3253,E3253+1,1)</f>
        <v>3</v>
      </c>
      <c r="F3254" s="47" t="str">
        <f>+LEFT(D3254,9)&amp;"-"&amp;E3254</f>
        <v>03.09.351-3</v>
      </c>
      <c r="G3254" s="37" t="s">
        <v>4630</v>
      </c>
      <c r="H3254" s="37">
        <v>316</v>
      </c>
    </row>
    <row r="3255" spans="1:8" x14ac:dyDescent="0.3">
      <c r="A3255" s="34" t="str">
        <f>+LEFT(Tabla3[[#This Row],[id_detalle]],2)</f>
        <v>03</v>
      </c>
      <c r="B3255" s="46" t="str">
        <f>VLOOKUP((LEFT(Tabla3[[#This Row],[id_detalle]],2)),id_rubro[[id]:[Rubro]],2,0)</f>
        <v>PRODUCTOS INDUSTRIALES Y RELACIONADOS</v>
      </c>
      <c r="C3255" s="36" t="s">
        <v>670</v>
      </c>
      <c r="D3255" s="45" t="str">
        <f>+Tabla3[[#This Row],[id_detalle]]&amp;" "&amp;VLOOKUP(Tabla3[[#This Row],[id_detalle]],rubro_detalle[[Código]:[Rubro Detalle]],2,0)</f>
        <v>03.09.351 Productos de Látex, PVC, Polietileno y Polipropileno</v>
      </c>
      <c r="E3255" s="33">
        <f t="shared" ref="E3255:E3257" si="337">+IF(D3255=D3254,E3254+1,1)</f>
        <v>4</v>
      </c>
      <c r="F3255" s="47" t="str">
        <f t="shared" ref="F3255:F3257" si="338">+LEFT(D3255,9)&amp;"-"&amp;E3255</f>
        <v>03.09.351-4</v>
      </c>
      <c r="G3255" s="37" t="s">
        <v>4335</v>
      </c>
      <c r="H3255" s="37">
        <v>381</v>
      </c>
    </row>
    <row r="3256" spans="1:8" x14ac:dyDescent="0.3">
      <c r="A3256" s="34" t="str">
        <f>+LEFT(Tabla3[[#This Row],[id_detalle]],2)</f>
        <v>03</v>
      </c>
      <c r="B3256" s="46" t="str">
        <f>VLOOKUP((LEFT(Tabla3[[#This Row],[id_detalle]],2)),id_rubro[[id]:[Rubro]],2,0)</f>
        <v>PRODUCTOS INDUSTRIALES Y RELACIONADOS</v>
      </c>
      <c r="C3256" s="36" t="s">
        <v>670</v>
      </c>
      <c r="D3256" s="45" t="str">
        <f>+Tabla3[[#This Row],[id_detalle]]&amp;" "&amp;VLOOKUP(Tabla3[[#This Row],[id_detalle]],rubro_detalle[[Código]:[Rubro Detalle]],2,0)</f>
        <v>03.09.351 Productos de Látex, PVC, Polietileno y Polipropileno</v>
      </c>
      <c r="E3256" s="33">
        <f t="shared" si="337"/>
        <v>5</v>
      </c>
      <c r="F3256" s="47" t="str">
        <f t="shared" si="338"/>
        <v>03.09.351-5</v>
      </c>
      <c r="G3256" s="37" t="s">
        <v>3567</v>
      </c>
      <c r="H3256" s="37">
        <v>406</v>
      </c>
    </row>
    <row r="3257" spans="1:8" x14ac:dyDescent="0.3">
      <c r="A3257" s="34" t="str">
        <f>+LEFT(Tabla3[[#This Row],[id_detalle]],2)</f>
        <v>03</v>
      </c>
      <c r="B3257" s="46" t="str">
        <f>VLOOKUP((LEFT(Tabla3[[#This Row],[id_detalle]],2)),id_rubro[[id]:[Rubro]],2,0)</f>
        <v>PRODUCTOS INDUSTRIALES Y RELACIONADOS</v>
      </c>
      <c r="C3257" s="36" t="s">
        <v>670</v>
      </c>
      <c r="D3257" s="45" t="str">
        <f>+Tabla3[[#This Row],[id_detalle]]&amp;" "&amp;VLOOKUP(Tabla3[[#This Row],[id_detalle]],rubro_detalle[[Código]:[Rubro Detalle]],2,0)</f>
        <v>03.09.351 Productos de Látex, PVC, Polietileno y Polipropileno</v>
      </c>
      <c r="E3257" s="33">
        <f t="shared" si="337"/>
        <v>6</v>
      </c>
      <c r="F3257" s="47" t="str">
        <f t="shared" si="338"/>
        <v>03.09.351-6</v>
      </c>
      <c r="G3257" s="37" t="s">
        <v>3517</v>
      </c>
      <c r="H3257" s="37">
        <v>439</v>
      </c>
    </row>
    <row r="3258" spans="1:8" x14ac:dyDescent="0.3">
      <c r="A3258" s="34" t="str">
        <f>+LEFT(Tabla3[[#This Row],[id_detalle]],2)</f>
        <v>03</v>
      </c>
      <c r="B3258" s="46" t="str">
        <f>VLOOKUP((LEFT(Tabla3[[#This Row],[id_detalle]],2)),id_rubro[[id]:[Rubro]],2,0)</f>
        <v>PRODUCTOS INDUSTRIALES Y RELACIONADOS</v>
      </c>
      <c r="C3258" s="36" t="s">
        <v>670</v>
      </c>
      <c r="D3258" s="45" t="str">
        <f>+Tabla3[[#This Row],[id_detalle]]&amp;" "&amp;VLOOKUP(Tabla3[[#This Row],[id_detalle]],rubro_detalle[[Código]:[Rubro Detalle]],2,0)</f>
        <v>03.09.351 Productos de Látex, PVC, Polietileno y Polipropileno</v>
      </c>
      <c r="E3258" s="33">
        <f t="shared" ref="E3258:E3263" si="339">+IF(D3258=D3257,E3257+1,1)</f>
        <v>7</v>
      </c>
      <c r="F3258" s="47" t="str">
        <f t="shared" ref="F3258:F3263" si="340">+LEFT(D3258,9)&amp;"-"&amp;E3258</f>
        <v>03.09.351-7</v>
      </c>
      <c r="G3258" s="37" t="s">
        <v>4631</v>
      </c>
      <c r="H3258" s="37">
        <v>527</v>
      </c>
    </row>
    <row r="3259" spans="1:8" x14ac:dyDescent="0.3">
      <c r="A3259" s="34" t="str">
        <f>+LEFT(Tabla3[[#This Row],[id_detalle]],2)</f>
        <v>03</v>
      </c>
      <c r="B3259" s="46" t="str">
        <f>VLOOKUP((LEFT(Tabla3[[#This Row],[id_detalle]],2)),id_rubro[[id]:[Rubro]],2,0)</f>
        <v>PRODUCTOS INDUSTRIALES Y RELACIONADOS</v>
      </c>
      <c r="C3259" s="36" t="s">
        <v>670</v>
      </c>
      <c r="D3259" s="45" t="str">
        <f>+Tabla3[[#This Row],[id_detalle]]&amp;" "&amp;VLOOKUP(Tabla3[[#This Row],[id_detalle]],rubro_detalle[[Código]:[Rubro Detalle]],2,0)</f>
        <v>03.09.351 Productos de Látex, PVC, Polietileno y Polipropileno</v>
      </c>
      <c r="E3259" s="33">
        <f t="shared" si="339"/>
        <v>8</v>
      </c>
      <c r="F3259" s="47" t="str">
        <f t="shared" si="340"/>
        <v>03.09.351-8</v>
      </c>
      <c r="G3259" s="37" t="s">
        <v>4632</v>
      </c>
      <c r="H3259" s="37">
        <v>530</v>
      </c>
    </row>
    <row r="3260" spans="1:8" x14ac:dyDescent="0.3">
      <c r="A3260" s="34" t="str">
        <f>+LEFT(Tabla3[[#This Row],[id_detalle]],2)</f>
        <v>03</v>
      </c>
      <c r="B3260" s="46" t="str">
        <f>VLOOKUP((LEFT(Tabla3[[#This Row],[id_detalle]],2)),id_rubro[[id]:[Rubro]],2,0)</f>
        <v>PRODUCTOS INDUSTRIALES Y RELACIONADOS</v>
      </c>
      <c r="C3260" s="36" t="s">
        <v>670</v>
      </c>
      <c r="D3260" s="45" t="str">
        <f>+Tabla3[[#This Row],[id_detalle]]&amp;" "&amp;VLOOKUP(Tabla3[[#This Row],[id_detalle]],rubro_detalle[[Código]:[Rubro Detalle]],2,0)</f>
        <v>03.09.351 Productos de Látex, PVC, Polietileno y Polipropileno</v>
      </c>
      <c r="E3260" s="33">
        <f t="shared" si="339"/>
        <v>9</v>
      </c>
      <c r="F3260" s="47" t="str">
        <f t="shared" si="340"/>
        <v>03.09.351-9</v>
      </c>
      <c r="G3260" s="37" t="s">
        <v>3014</v>
      </c>
      <c r="H3260" s="37">
        <v>632</v>
      </c>
    </row>
    <row r="3261" spans="1:8" x14ac:dyDescent="0.3">
      <c r="A3261" s="34" t="str">
        <f>+LEFT(Tabla3[[#This Row],[id_detalle]],2)</f>
        <v>03</v>
      </c>
      <c r="B3261" s="46" t="str">
        <f>VLOOKUP((LEFT(Tabla3[[#This Row],[id_detalle]],2)),id_rubro[[id]:[Rubro]],2,0)</f>
        <v>PRODUCTOS INDUSTRIALES Y RELACIONADOS</v>
      </c>
      <c r="C3261" s="36" t="s">
        <v>670</v>
      </c>
      <c r="D3261" s="45" t="str">
        <f>+Tabla3[[#This Row],[id_detalle]]&amp;" "&amp;VLOOKUP(Tabla3[[#This Row],[id_detalle]],rubro_detalle[[Código]:[Rubro Detalle]],2,0)</f>
        <v>03.09.351 Productos de Látex, PVC, Polietileno y Polipropileno</v>
      </c>
      <c r="E3261" s="33">
        <f t="shared" si="339"/>
        <v>10</v>
      </c>
      <c r="F3261" s="47" t="str">
        <f t="shared" si="340"/>
        <v>03.09.351-10</v>
      </c>
      <c r="G3261" s="38" t="s">
        <v>4633</v>
      </c>
      <c r="H3261" s="38">
        <v>666</v>
      </c>
    </row>
    <row r="3262" spans="1:8" x14ac:dyDescent="0.3">
      <c r="A3262" s="34" t="str">
        <f>+LEFT(Tabla3[[#This Row],[id_detalle]],2)</f>
        <v>03</v>
      </c>
      <c r="B3262" s="46" t="str">
        <f>VLOOKUP((LEFT(Tabla3[[#This Row],[id_detalle]],2)),id_rubro[[id]:[Rubro]],2,0)</f>
        <v>PRODUCTOS INDUSTRIALES Y RELACIONADOS</v>
      </c>
      <c r="C3262" s="36" t="s">
        <v>670</v>
      </c>
      <c r="D3262" s="45" t="str">
        <f>+Tabla3[[#This Row],[id_detalle]]&amp;" "&amp;VLOOKUP(Tabla3[[#This Row],[id_detalle]],rubro_detalle[[Código]:[Rubro Detalle]],2,0)</f>
        <v>03.09.351 Productos de Látex, PVC, Polietileno y Polipropileno</v>
      </c>
      <c r="E3262" s="33">
        <f t="shared" si="339"/>
        <v>11</v>
      </c>
      <c r="F3262" s="47" t="str">
        <f t="shared" si="340"/>
        <v>03.09.351-11</v>
      </c>
      <c r="G3262" s="37" t="s">
        <v>4549</v>
      </c>
      <c r="H3262" s="37">
        <v>670</v>
      </c>
    </row>
    <row r="3263" spans="1:8" x14ac:dyDescent="0.3">
      <c r="A3263" s="34" t="str">
        <f>+LEFT(Tabla3[[#This Row],[id_detalle]],2)</f>
        <v>03</v>
      </c>
      <c r="B3263" s="46" t="str">
        <f>VLOOKUP((LEFT(Tabla3[[#This Row],[id_detalle]],2)),id_rubro[[id]:[Rubro]],2,0)</f>
        <v>PRODUCTOS INDUSTRIALES Y RELACIONADOS</v>
      </c>
      <c r="C3263" s="36" t="s">
        <v>670</v>
      </c>
      <c r="D3263" s="45" t="str">
        <f>+Tabla3[[#This Row],[id_detalle]]&amp;" "&amp;VLOOKUP(Tabla3[[#This Row],[id_detalle]],rubro_detalle[[Código]:[Rubro Detalle]],2,0)</f>
        <v>03.09.351 Productos de Látex, PVC, Polietileno y Polipropileno</v>
      </c>
      <c r="E3263" s="33">
        <f t="shared" si="339"/>
        <v>12</v>
      </c>
      <c r="F3263" s="47" t="str">
        <f t="shared" si="340"/>
        <v>03.09.351-12</v>
      </c>
      <c r="G3263" s="37" t="s">
        <v>4634</v>
      </c>
      <c r="H3263" s="37">
        <v>673</v>
      </c>
    </row>
    <row r="3264" spans="1:8" x14ac:dyDescent="0.3">
      <c r="A3264" s="34" t="str">
        <f>+LEFT(Tabla3[[#This Row],[id_detalle]],2)</f>
        <v>03</v>
      </c>
      <c r="B3264" s="46" t="str">
        <f>VLOOKUP((LEFT(Tabla3[[#This Row],[id_detalle]],2)),id_rubro[[id]:[Rubro]],2,0)</f>
        <v>PRODUCTOS INDUSTRIALES Y RELACIONADOS</v>
      </c>
      <c r="C3264" s="36" t="s">
        <v>670</v>
      </c>
      <c r="D3264" s="45" t="str">
        <f>+Tabla3[[#This Row],[id_detalle]]&amp;" "&amp;VLOOKUP(Tabla3[[#This Row],[id_detalle]],rubro_detalle[[Código]:[Rubro Detalle]],2,0)</f>
        <v>03.09.351 Productos de Látex, PVC, Polietileno y Polipropileno</v>
      </c>
      <c r="E3264" s="33">
        <f t="shared" ref="E3264:E3269" si="341">+IF(D3264=D3263,E3263+1,1)</f>
        <v>13</v>
      </c>
      <c r="F3264" s="47" t="str">
        <f t="shared" ref="F3264:F3269" si="342">+LEFT(D3264,9)&amp;"-"&amp;E3264</f>
        <v>03.09.351-13</v>
      </c>
      <c r="G3264" s="37" t="s">
        <v>4554</v>
      </c>
      <c r="H3264" s="37">
        <v>711</v>
      </c>
    </row>
    <row r="3265" spans="1:8" x14ac:dyDescent="0.3">
      <c r="A3265" s="34" t="str">
        <f>+LEFT(Tabla3[[#This Row],[id_detalle]],2)</f>
        <v>03</v>
      </c>
      <c r="B3265" s="46" t="str">
        <f>VLOOKUP((LEFT(Tabla3[[#This Row],[id_detalle]],2)),id_rubro[[id]:[Rubro]],2,0)</f>
        <v>PRODUCTOS INDUSTRIALES Y RELACIONADOS</v>
      </c>
      <c r="C3265" s="36" t="s">
        <v>670</v>
      </c>
      <c r="D3265" s="45" t="str">
        <f>+Tabla3[[#This Row],[id_detalle]]&amp;" "&amp;VLOOKUP(Tabla3[[#This Row],[id_detalle]],rubro_detalle[[Código]:[Rubro Detalle]],2,0)</f>
        <v>03.09.351 Productos de Látex, PVC, Polietileno y Polipropileno</v>
      </c>
      <c r="E3265" s="33">
        <f t="shared" si="341"/>
        <v>14</v>
      </c>
      <c r="F3265" s="47" t="str">
        <f t="shared" si="342"/>
        <v>03.09.351-14</v>
      </c>
      <c r="G3265" s="37" t="s">
        <v>2412</v>
      </c>
      <c r="H3265" s="37">
        <v>741</v>
      </c>
    </row>
    <row r="3266" spans="1:8" x14ac:dyDescent="0.3">
      <c r="A3266" s="34" t="str">
        <f>+LEFT(Tabla3[[#This Row],[id_detalle]],2)</f>
        <v>03</v>
      </c>
      <c r="B3266" s="46" t="str">
        <f>VLOOKUP((LEFT(Tabla3[[#This Row],[id_detalle]],2)),id_rubro[[id]:[Rubro]],2,0)</f>
        <v>PRODUCTOS INDUSTRIALES Y RELACIONADOS</v>
      </c>
      <c r="C3266" s="36" t="s">
        <v>670</v>
      </c>
      <c r="D3266" s="45" t="str">
        <f>+Tabla3[[#This Row],[id_detalle]]&amp;" "&amp;VLOOKUP(Tabla3[[#This Row],[id_detalle]],rubro_detalle[[Código]:[Rubro Detalle]],2,0)</f>
        <v>03.09.351 Productos de Látex, PVC, Polietileno y Polipropileno</v>
      </c>
      <c r="E3266" s="33">
        <f t="shared" si="341"/>
        <v>15</v>
      </c>
      <c r="F3266" s="47" t="str">
        <f t="shared" si="342"/>
        <v>03.09.351-15</v>
      </c>
      <c r="G3266" s="37" t="s">
        <v>4635</v>
      </c>
      <c r="H3266" s="37">
        <v>762</v>
      </c>
    </row>
    <row r="3267" spans="1:8" x14ac:dyDescent="0.3">
      <c r="A3267" s="34" t="str">
        <f>+LEFT(Tabla3[[#This Row],[id_detalle]],2)</f>
        <v>03</v>
      </c>
      <c r="B3267" s="46" t="str">
        <f>VLOOKUP((LEFT(Tabla3[[#This Row],[id_detalle]],2)),id_rubro[[id]:[Rubro]],2,0)</f>
        <v>PRODUCTOS INDUSTRIALES Y RELACIONADOS</v>
      </c>
      <c r="C3267" s="36" t="s">
        <v>670</v>
      </c>
      <c r="D3267" s="45" t="str">
        <f>+Tabla3[[#This Row],[id_detalle]]&amp;" "&amp;VLOOKUP(Tabla3[[#This Row],[id_detalle]],rubro_detalle[[Código]:[Rubro Detalle]],2,0)</f>
        <v>03.09.351 Productos de Látex, PVC, Polietileno y Polipropileno</v>
      </c>
      <c r="E3267" s="33">
        <f t="shared" si="341"/>
        <v>16</v>
      </c>
      <c r="F3267" s="47" t="str">
        <f t="shared" si="342"/>
        <v>03.09.351-16</v>
      </c>
      <c r="G3267" s="37" t="s">
        <v>4515</v>
      </c>
      <c r="H3267" s="37">
        <v>803</v>
      </c>
    </row>
    <row r="3268" spans="1:8" x14ac:dyDescent="0.3">
      <c r="A3268" s="34" t="str">
        <f>+LEFT(Tabla3[[#This Row],[id_detalle]],2)</f>
        <v>03</v>
      </c>
      <c r="B3268" s="46" t="str">
        <f>VLOOKUP((LEFT(Tabla3[[#This Row],[id_detalle]],2)),id_rubro[[id]:[Rubro]],2,0)</f>
        <v>PRODUCTOS INDUSTRIALES Y RELACIONADOS</v>
      </c>
      <c r="C3268" s="36" t="s">
        <v>670</v>
      </c>
      <c r="D3268" s="45" t="str">
        <f>+Tabla3[[#This Row],[id_detalle]]&amp;" "&amp;VLOOKUP(Tabla3[[#This Row],[id_detalle]],rubro_detalle[[Código]:[Rubro Detalle]],2,0)</f>
        <v>03.09.351 Productos de Látex, PVC, Polietileno y Polipropileno</v>
      </c>
      <c r="E3268" s="33">
        <f t="shared" si="341"/>
        <v>17</v>
      </c>
      <c r="F3268" s="47" t="str">
        <f t="shared" si="342"/>
        <v>03.09.351-17</v>
      </c>
      <c r="G3268" s="37" t="s">
        <v>3043</v>
      </c>
      <c r="H3268" s="37">
        <v>815</v>
      </c>
    </row>
    <row r="3269" spans="1:8" x14ac:dyDescent="0.3">
      <c r="A3269" s="34" t="str">
        <f>+LEFT(Tabla3[[#This Row],[id_detalle]],2)</f>
        <v>03</v>
      </c>
      <c r="B3269" s="46" t="str">
        <f>VLOOKUP((LEFT(Tabla3[[#This Row],[id_detalle]],2)),id_rubro[[id]:[Rubro]],2,0)</f>
        <v>PRODUCTOS INDUSTRIALES Y RELACIONADOS</v>
      </c>
      <c r="C3269" s="36" t="s">
        <v>670</v>
      </c>
      <c r="D3269" s="45" t="str">
        <f>+Tabla3[[#This Row],[id_detalle]]&amp;" "&amp;VLOOKUP(Tabla3[[#This Row],[id_detalle]],rubro_detalle[[Código]:[Rubro Detalle]],2,0)</f>
        <v>03.09.351 Productos de Látex, PVC, Polietileno y Polipropileno</v>
      </c>
      <c r="E3269" s="33">
        <f t="shared" si="341"/>
        <v>18</v>
      </c>
      <c r="F3269" s="47" t="str">
        <f t="shared" si="342"/>
        <v>03.09.351-18</v>
      </c>
      <c r="G3269" s="37" t="s">
        <v>4495</v>
      </c>
      <c r="H3269" s="37">
        <v>834</v>
      </c>
    </row>
    <row r="3270" spans="1:8" x14ac:dyDescent="0.3">
      <c r="A3270" s="34" t="str">
        <f>+LEFT(Tabla3[[#This Row],[id_detalle]],2)</f>
        <v>03</v>
      </c>
      <c r="B3270" s="46" t="str">
        <f>VLOOKUP((LEFT(Tabla3[[#This Row],[id_detalle]],2)),id_rubro[[id]:[Rubro]],2,0)</f>
        <v>PRODUCTOS INDUSTRIALES Y RELACIONADOS</v>
      </c>
      <c r="C3270" s="36" t="s">
        <v>672</v>
      </c>
      <c r="D3270" s="45" t="str">
        <f>+Tabla3[[#This Row],[id_detalle]]&amp;" "&amp;VLOOKUP(Tabla3[[#This Row],[id_detalle]],rubro_detalle[[Código]:[Rubro Detalle]],2,0)</f>
        <v>03.09.381 Productos Plásticos</v>
      </c>
      <c r="E3270" s="33">
        <f>+IF(D3270=D3269,E3269+1,1)</f>
        <v>1</v>
      </c>
      <c r="F3270" s="47" t="str">
        <f>+LEFT(D3270,9)&amp;"-"&amp;E3270</f>
        <v>03.09.381-1</v>
      </c>
      <c r="G3270" s="37" t="s">
        <v>4636</v>
      </c>
      <c r="H3270" s="37">
        <v>156</v>
      </c>
    </row>
    <row r="3271" spans="1:8" x14ac:dyDescent="0.3">
      <c r="A3271" s="34" t="str">
        <f>+LEFT(Tabla3[[#This Row],[id_detalle]],2)</f>
        <v>03</v>
      </c>
      <c r="B3271" s="46" t="str">
        <f>VLOOKUP((LEFT(Tabla3[[#This Row],[id_detalle]],2)),id_rubro[[id]:[Rubro]],2,0)</f>
        <v>PRODUCTOS INDUSTRIALES Y RELACIONADOS</v>
      </c>
      <c r="C3271" s="36" t="s">
        <v>672</v>
      </c>
      <c r="D3271" s="45" t="str">
        <f>+Tabla3[[#This Row],[id_detalle]]&amp;" "&amp;VLOOKUP(Tabla3[[#This Row],[id_detalle]],rubro_detalle[[Código]:[Rubro Detalle]],2,0)</f>
        <v>03.09.381 Productos Plásticos</v>
      </c>
      <c r="E3271" s="33">
        <f>+IF(D3271=D3270,E3270+1,1)</f>
        <v>2</v>
      </c>
      <c r="F3271" s="47" t="str">
        <f>+LEFT(D3271,9)&amp;"-"&amp;E3271</f>
        <v>03.09.381-2</v>
      </c>
      <c r="G3271" s="37" t="s">
        <v>3912</v>
      </c>
      <c r="H3271" s="37">
        <v>162</v>
      </c>
    </row>
    <row r="3272" spans="1:8" x14ac:dyDescent="0.3">
      <c r="A3272" s="34" t="str">
        <f>+LEFT(Tabla3[[#This Row],[id_detalle]],2)</f>
        <v>03</v>
      </c>
      <c r="B3272" s="46" t="str">
        <f>VLOOKUP((LEFT(Tabla3[[#This Row],[id_detalle]],2)),id_rubro[[id]:[Rubro]],2,0)</f>
        <v>PRODUCTOS INDUSTRIALES Y RELACIONADOS</v>
      </c>
      <c r="C3272" s="36" t="s">
        <v>672</v>
      </c>
      <c r="D3272" s="45" t="str">
        <f>+Tabla3[[#This Row],[id_detalle]]&amp;" "&amp;VLOOKUP(Tabla3[[#This Row],[id_detalle]],rubro_detalle[[Código]:[Rubro Detalle]],2,0)</f>
        <v>03.09.381 Productos Plásticos</v>
      </c>
      <c r="E3272" s="33">
        <f>+IF(D3272=D3271,E3271+1,1)</f>
        <v>3</v>
      </c>
      <c r="F3272" s="47" t="str">
        <f>+LEFT(D3272,9)&amp;"-"&amp;E3272</f>
        <v>03.09.381-3</v>
      </c>
      <c r="G3272" s="37" t="s">
        <v>4637</v>
      </c>
      <c r="H3272" s="37">
        <v>197</v>
      </c>
    </row>
    <row r="3273" spans="1:8" x14ac:dyDescent="0.3">
      <c r="A3273" s="34" t="str">
        <f>+LEFT(Tabla3[[#This Row],[id_detalle]],2)</f>
        <v>03</v>
      </c>
      <c r="B3273" s="46" t="str">
        <f>VLOOKUP((LEFT(Tabla3[[#This Row],[id_detalle]],2)),id_rubro[[id]:[Rubro]],2,0)</f>
        <v>PRODUCTOS INDUSTRIALES Y RELACIONADOS</v>
      </c>
      <c r="C3273" s="36" t="s">
        <v>672</v>
      </c>
      <c r="D3273" s="45" t="str">
        <f>+Tabla3[[#This Row],[id_detalle]]&amp;" "&amp;VLOOKUP(Tabla3[[#This Row],[id_detalle]],rubro_detalle[[Código]:[Rubro Detalle]],2,0)</f>
        <v>03.09.381 Productos Plásticos</v>
      </c>
      <c r="E3273" s="33">
        <f t="shared" ref="E3273:E3275" si="343">+IF(D3273=D3272,E3272+1,1)</f>
        <v>4</v>
      </c>
      <c r="F3273" s="47" t="str">
        <f t="shared" ref="F3273:F3275" si="344">+LEFT(D3273,9)&amp;"-"&amp;E3273</f>
        <v>03.09.381-4</v>
      </c>
      <c r="G3273" s="37" t="s">
        <v>4247</v>
      </c>
      <c r="H3273" s="37">
        <v>200</v>
      </c>
    </row>
    <row r="3274" spans="1:8" x14ac:dyDescent="0.3">
      <c r="A3274" s="34" t="str">
        <f>+LEFT(Tabla3[[#This Row],[id_detalle]],2)</f>
        <v>03</v>
      </c>
      <c r="B3274" s="46" t="str">
        <f>VLOOKUP((LEFT(Tabla3[[#This Row],[id_detalle]],2)),id_rubro[[id]:[Rubro]],2,0)</f>
        <v>PRODUCTOS INDUSTRIALES Y RELACIONADOS</v>
      </c>
      <c r="C3274" s="36" t="s">
        <v>672</v>
      </c>
      <c r="D3274" s="45" t="str">
        <f>+Tabla3[[#This Row],[id_detalle]]&amp;" "&amp;VLOOKUP(Tabla3[[#This Row],[id_detalle]],rubro_detalle[[Código]:[Rubro Detalle]],2,0)</f>
        <v>03.09.381 Productos Plásticos</v>
      </c>
      <c r="E3274" s="33">
        <f t="shared" si="343"/>
        <v>5</v>
      </c>
      <c r="F3274" s="47" t="str">
        <f t="shared" si="344"/>
        <v>03.09.381-5</v>
      </c>
      <c r="G3274" s="37" t="s">
        <v>17640</v>
      </c>
      <c r="H3274" s="37">
        <v>211</v>
      </c>
    </row>
    <row r="3275" spans="1:8" x14ac:dyDescent="0.3">
      <c r="A3275" s="34" t="str">
        <f>+LEFT(Tabla3[[#This Row],[id_detalle]],2)</f>
        <v>03</v>
      </c>
      <c r="B3275" s="46" t="str">
        <f>VLOOKUP((LEFT(Tabla3[[#This Row],[id_detalle]],2)),id_rubro[[id]:[Rubro]],2,0)</f>
        <v>PRODUCTOS INDUSTRIALES Y RELACIONADOS</v>
      </c>
      <c r="C3275" s="36" t="s">
        <v>672</v>
      </c>
      <c r="D3275" s="45" t="str">
        <f>+Tabla3[[#This Row],[id_detalle]]&amp;" "&amp;VLOOKUP(Tabla3[[#This Row],[id_detalle]],rubro_detalle[[Código]:[Rubro Detalle]],2,0)</f>
        <v>03.09.381 Productos Plásticos</v>
      </c>
      <c r="E3275" s="33">
        <f t="shared" si="343"/>
        <v>6</v>
      </c>
      <c r="F3275" s="47" t="str">
        <f t="shared" si="344"/>
        <v>03.09.381-6</v>
      </c>
      <c r="G3275" s="37" t="s">
        <v>4638</v>
      </c>
      <c r="H3275" s="37">
        <v>212</v>
      </c>
    </row>
    <row r="3276" spans="1:8" x14ac:dyDescent="0.3">
      <c r="A3276" s="34" t="str">
        <f>+LEFT(Tabla3[[#This Row],[id_detalle]],2)</f>
        <v>03</v>
      </c>
      <c r="B3276" s="46" t="str">
        <f>VLOOKUP((LEFT(Tabla3[[#This Row],[id_detalle]],2)),id_rubro[[id]:[Rubro]],2,0)</f>
        <v>PRODUCTOS INDUSTRIALES Y RELACIONADOS</v>
      </c>
      <c r="C3276" s="36" t="s">
        <v>672</v>
      </c>
      <c r="D3276" s="45" t="str">
        <f>+Tabla3[[#This Row],[id_detalle]]&amp;" "&amp;VLOOKUP(Tabla3[[#This Row],[id_detalle]],rubro_detalle[[Código]:[Rubro Detalle]],2,0)</f>
        <v>03.09.381 Productos Plásticos</v>
      </c>
      <c r="E3276" s="33">
        <f t="shared" ref="E3276:E3281" si="345">+IF(D3276=D3275,E3275+1,1)</f>
        <v>7</v>
      </c>
      <c r="F3276" s="47" t="str">
        <f t="shared" ref="F3276:F3281" si="346">+LEFT(D3276,9)&amp;"-"&amp;E3276</f>
        <v>03.09.381-7</v>
      </c>
      <c r="G3276" s="37" t="s">
        <v>2409</v>
      </c>
      <c r="H3276" s="37">
        <v>249</v>
      </c>
    </row>
    <row r="3277" spans="1:8" x14ac:dyDescent="0.3">
      <c r="A3277" s="34" t="str">
        <f>+LEFT(Tabla3[[#This Row],[id_detalle]],2)</f>
        <v>03</v>
      </c>
      <c r="B3277" s="46" t="str">
        <f>VLOOKUP((LEFT(Tabla3[[#This Row],[id_detalle]],2)),id_rubro[[id]:[Rubro]],2,0)</f>
        <v>PRODUCTOS INDUSTRIALES Y RELACIONADOS</v>
      </c>
      <c r="C3277" s="36" t="s">
        <v>672</v>
      </c>
      <c r="D3277" s="45" t="str">
        <f>+Tabla3[[#This Row],[id_detalle]]&amp;" "&amp;VLOOKUP(Tabla3[[#This Row],[id_detalle]],rubro_detalle[[Código]:[Rubro Detalle]],2,0)</f>
        <v>03.09.381 Productos Plásticos</v>
      </c>
      <c r="E3277" s="33">
        <f t="shared" si="345"/>
        <v>8</v>
      </c>
      <c r="F3277" s="47" t="str">
        <f t="shared" si="346"/>
        <v>03.09.381-8</v>
      </c>
      <c r="G3277" s="37" t="s">
        <v>4559</v>
      </c>
      <c r="H3277" s="37">
        <v>251</v>
      </c>
    </row>
    <row r="3278" spans="1:8" x14ac:dyDescent="0.3">
      <c r="A3278" s="34" t="str">
        <f>+LEFT(Tabla3[[#This Row],[id_detalle]],2)</f>
        <v>03</v>
      </c>
      <c r="B3278" s="46" t="str">
        <f>VLOOKUP((LEFT(Tabla3[[#This Row],[id_detalle]],2)),id_rubro[[id]:[Rubro]],2,0)</f>
        <v>PRODUCTOS INDUSTRIALES Y RELACIONADOS</v>
      </c>
      <c r="C3278" s="36" t="s">
        <v>672</v>
      </c>
      <c r="D3278" s="45" t="str">
        <f>+Tabla3[[#This Row],[id_detalle]]&amp;" "&amp;VLOOKUP(Tabla3[[#This Row],[id_detalle]],rubro_detalle[[Código]:[Rubro Detalle]],2,0)</f>
        <v>03.09.381 Productos Plásticos</v>
      </c>
      <c r="E3278" s="33">
        <f t="shared" si="345"/>
        <v>9</v>
      </c>
      <c r="F3278" s="47" t="str">
        <f t="shared" si="346"/>
        <v>03.09.381-9</v>
      </c>
      <c r="G3278" s="37" t="s">
        <v>4639</v>
      </c>
      <c r="H3278" s="37">
        <v>255</v>
      </c>
    </row>
    <row r="3279" spans="1:8" x14ac:dyDescent="0.3">
      <c r="A3279" s="34" t="str">
        <f>+LEFT(Tabla3[[#This Row],[id_detalle]],2)</f>
        <v>03</v>
      </c>
      <c r="B3279" s="46" t="str">
        <f>VLOOKUP((LEFT(Tabla3[[#This Row],[id_detalle]],2)),id_rubro[[id]:[Rubro]],2,0)</f>
        <v>PRODUCTOS INDUSTRIALES Y RELACIONADOS</v>
      </c>
      <c r="C3279" s="36" t="s">
        <v>672</v>
      </c>
      <c r="D3279" s="45" t="str">
        <f>+Tabla3[[#This Row],[id_detalle]]&amp;" "&amp;VLOOKUP(Tabla3[[#This Row],[id_detalle]],rubro_detalle[[Código]:[Rubro Detalle]],2,0)</f>
        <v>03.09.381 Productos Plásticos</v>
      </c>
      <c r="E3279" s="33">
        <f t="shared" si="345"/>
        <v>10</v>
      </c>
      <c r="F3279" s="47" t="str">
        <f t="shared" si="346"/>
        <v>03.09.381-10</v>
      </c>
      <c r="G3279" s="37" t="s">
        <v>4640</v>
      </c>
      <c r="H3279" s="37">
        <v>286</v>
      </c>
    </row>
    <row r="3280" spans="1:8" x14ac:dyDescent="0.3">
      <c r="A3280" s="34" t="str">
        <f>+LEFT(Tabla3[[#This Row],[id_detalle]],2)</f>
        <v>03</v>
      </c>
      <c r="B3280" s="46" t="str">
        <f>VLOOKUP((LEFT(Tabla3[[#This Row],[id_detalle]],2)),id_rubro[[id]:[Rubro]],2,0)</f>
        <v>PRODUCTOS INDUSTRIALES Y RELACIONADOS</v>
      </c>
      <c r="C3280" s="36" t="s">
        <v>672</v>
      </c>
      <c r="D3280" s="45" t="str">
        <f>+Tabla3[[#This Row],[id_detalle]]&amp;" "&amp;VLOOKUP(Tabla3[[#This Row],[id_detalle]],rubro_detalle[[Código]:[Rubro Detalle]],2,0)</f>
        <v>03.09.381 Productos Plásticos</v>
      </c>
      <c r="E3280" s="33">
        <f t="shared" si="345"/>
        <v>11</v>
      </c>
      <c r="F3280" s="47" t="str">
        <f t="shared" si="346"/>
        <v>03.09.381-11</v>
      </c>
      <c r="G3280" s="38" t="s">
        <v>4641</v>
      </c>
      <c r="H3280" s="38">
        <v>303</v>
      </c>
    </row>
    <row r="3281" spans="1:8" x14ac:dyDescent="0.3">
      <c r="A3281" s="34" t="str">
        <f>+LEFT(Tabla3[[#This Row],[id_detalle]],2)</f>
        <v>03</v>
      </c>
      <c r="B3281" s="46" t="str">
        <f>VLOOKUP((LEFT(Tabla3[[#This Row],[id_detalle]],2)),id_rubro[[id]:[Rubro]],2,0)</f>
        <v>PRODUCTOS INDUSTRIALES Y RELACIONADOS</v>
      </c>
      <c r="C3281" s="36" t="s">
        <v>672</v>
      </c>
      <c r="D3281" s="45" t="str">
        <f>+Tabla3[[#This Row],[id_detalle]]&amp;" "&amp;VLOOKUP(Tabla3[[#This Row],[id_detalle]],rubro_detalle[[Código]:[Rubro Detalle]],2,0)</f>
        <v>03.09.381 Productos Plásticos</v>
      </c>
      <c r="E3281" s="33">
        <f t="shared" si="345"/>
        <v>12</v>
      </c>
      <c r="F3281" s="47" t="str">
        <f t="shared" si="346"/>
        <v>03.09.381-12</v>
      </c>
      <c r="G3281" s="37" t="s">
        <v>4642</v>
      </c>
      <c r="H3281" s="37">
        <v>310</v>
      </c>
    </row>
    <row r="3282" spans="1:8" x14ac:dyDescent="0.3">
      <c r="A3282" s="34" t="str">
        <f>+LEFT(Tabla3[[#This Row],[id_detalle]],2)</f>
        <v>03</v>
      </c>
      <c r="B3282" s="46" t="str">
        <f>VLOOKUP((LEFT(Tabla3[[#This Row],[id_detalle]],2)),id_rubro[[id]:[Rubro]],2,0)</f>
        <v>PRODUCTOS INDUSTRIALES Y RELACIONADOS</v>
      </c>
      <c r="C3282" s="36" t="s">
        <v>672</v>
      </c>
      <c r="D3282" s="45" t="str">
        <f>+Tabla3[[#This Row],[id_detalle]]&amp;" "&amp;VLOOKUP(Tabla3[[#This Row],[id_detalle]],rubro_detalle[[Código]:[Rubro Detalle]],2,0)</f>
        <v>03.09.381 Productos Plásticos</v>
      </c>
      <c r="E3282" s="33">
        <f t="shared" ref="E3282:E3293" si="347">+IF(D3282=D3281,E3281+1,1)</f>
        <v>13</v>
      </c>
      <c r="F3282" s="47" t="str">
        <f t="shared" ref="F3282:F3293" si="348">+LEFT(D3282,9)&amp;"-"&amp;E3282</f>
        <v>03.09.381-13</v>
      </c>
      <c r="G3282" s="37" t="s">
        <v>4511</v>
      </c>
      <c r="H3282" s="37">
        <v>315</v>
      </c>
    </row>
    <row r="3283" spans="1:8" x14ac:dyDescent="0.3">
      <c r="A3283" s="34" t="str">
        <f>+LEFT(Tabla3[[#This Row],[id_detalle]],2)</f>
        <v>03</v>
      </c>
      <c r="B3283" s="46" t="str">
        <f>VLOOKUP((LEFT(Tabla3[[#This Row],[id_detalle]],2)),id_rubro[[id]:[Rubro]],2,0)</f>
        <v>PRODUCTOS INDUSTRIALES Y RELACIONADOS</v>
      </c>
      <c r="C3283" s="36" t="s">
        <v>672</v>
      </c>
      <c r="D3283" s="45" t="str">
        <f>+Tabla3[[#This Row],[id_detalle]]&amp;" "&amp;VLOOKUP(Tabla3[[#This Row],[id_detalle]],rubro_detalle[[Código]:[Rubro Detalle]],2,0)</f>
        <v>03.09.381 Productos Plásticos</v>
      </c>
      <c r="E3283" s="33">
        <f t="shared" si="347"/>
        <v>14</v>
      </c>
      <c r="F3283" s="47" t="str">
        <f t="shared" si="348"/>
        <v>03.09.381-14</v>
      </c>
      <c r="G3283" s="37" t="s">
        <v>4643</v>
      </c>
      <c r="H3283" s="37">
        <v>321</v>
      </c>
    </row>
    <row r="3284" spans="1:8" x14ac:dyDescent="0.3">
      <c r="A3284" s="34" t="str">
        <f>+LEFT(Tabla3[[#This Row],[id_detalle]],2)</f>
        <v>03</v>
      </c>
      <c r="B3284" s="46" t="str">
        <f>VLOOKUP((LEFT(Tabla3[[#This Row],[id_detalle]],2)),id_rubro[[id]:[Rubro]],2,0)</f>
        <v>PRODUCTOS INDUSTRIALES Y RELACIONADOS</v>
      </c>
      <c r="C3284" s="36" t="s">
        <v>672</v>
      </c>
      <c r="D3284" s="45" t="str">
        <f>+Tabla3[[#This Row],[id_detalle]]&amp;" "&amp;VLOOKUP(Tabla3[[#This Row],[id_detalle]],rubro_detalle[[Código]:[Rubro Detalle]],2,0)</f>
        <v>03.09.381 Productos Plásticos</v>
      </c>
      <c r="E3284" s="33">
        <f t="shared" si="347"/>
        <v>15</v>
      </c>
      <c r="F3284" s="47" t="str">
        <f t="shared" si="348"/>
        <v>03.09.381-15</v>
      </c>
      <c r="G3284" s="37" t="s">
        <v>4644</v>
      </c>
      <c r="H3284" s="37">
        <v>337</v>
      </c>
    </row>
    <row r="3285" spans="1:8" x14ac:dyDescent="0.3">
      <c r="A3285" s="34" t="str">
        <f>+LEFT(Tabla3[[#This Row],[id_detalle]],2)</f>
        <v>03</v>
      </c>
      <c r="B3285" s="46" t="str">
        <f>VLOOKUP((LEFT(Tabla3[[#This Row],[id_detalle]],2)),id_rubro[[id]:[Rubro]],2,0)</f>
        <v>PRODUCTOS INDUSTRIALES Y RELACIONADOS</v>
      </c>
      <c r="C3285" s="36" t="s">
        <v>672</v>
      </c>
      <c r="D3285" s="45" t="str">
        <f>+Tabla3[[#This Row],[id_detalle]]&amp;" "&amp;VLOOKUP(Tabla3[[#This Row],[id_detalle]],rubro_detalle[[Código]:[Rubro Detalle]],2,0)</f>
        <v>03.09.381 Productos Plásticos</v>
      </c>
      <c r="E3285" s="33">
        <f t="shared" si="347"/>
        <v>16</v>
      </c>
      <c r="F3285" s="47" t="str">
        <f t="shared" si="348"/>
        <v>03.09.381-16</v>
      </c>
      <c r="G3285" s="37" t="s">
        <v>3516</v>
      </c>
      <c r="H3285" s="37">
        <v>356</v>
      </c>
    </row>
    <row r="3286" spans="1:8" x14ac:dyDescent="0.3">
      <c r="A3286" s="34" t="str">
        <f>+LEFT(Tabla3[[#This Row],[id_detalle]],2)</f>
        <v>03</v>
      </c>
      <c r="B3286" s="46" t="str">
        <f>VLOOKUP((LEFT(Tabla3[[#This Row],[id_detalle]],2)),id_rubro[[id]:[Rubro]],2,0)</f>
        <v>PRODUCTOS INDUSTRIALES Y RELACIONADOS</v>
      </c>
      <c r="C3286" s="36" t="s">
        <v>672</v>
      </c>
      <c r="D3286" s="45" t="str">
        <f>+Tabla3[[#This Row],[id_detalle]]&amp;" "&amp;VLOOKUP(Tabla3[[#This Row],[id_detalle]],rubro_detalle[[Código]:[Rubro Detalle]],2,0)</f>
        <v>03.09.381 Productos Plásticos</v>
      </c>
      <c r="E3286" s="33">
        <f t="shared" si="347"/>
        <v>17</v>
      </c>
      <c r="F3286" s="47" t="str">
        <f t="shared" si="348"/>
        <v>03.09.381-17</v>
      </c>
      <c r="G3286" s="37" t="s">
        <v>2411</v>
      </c>
      <c r="H3286" s="37">
        <v>360</v>
      </c>
    </row>
    <row r="3287" spans="1:8" x14ac:dyDescent="0.3">
      <c r="A3287" s="34" t="str">
        <f>+LEFT(Tabla3[[#This Row],[id_detalle]],2)</f>
        <v>03</v>
      </c>
      <c r="B3287" s="46" t="str">
        <f>VLOOKUP((LEFT(Tabla3[[#This Row],[id_detalle]],2)),id_rubro[[id]:[Rubro]],2,0)</f>
        <v>PRODUCTOS INDUSTRIALES Y RELACIONADOS</v>
      </c>
      <c r="C3287" s="36" t="s">
        <v>672</v>
      </c>
      <c r="D3287" s="45" t="str">
        <f>+Tabla3[[#This Row],[id_detalle]]&amp;" "&amp;VLOOKUP(Tabla3[[#This Row],[id_detalle]],rubro_detalle[[Código]:[Rubro Detalle]],2,0)</f>
        <v>03.09.381 Productos Plásticos</v>
      </c>
      <c r="E3287" s="33">
        <f t="shared" si="347"/>
        <v>18</v>
      </c>
      <c r="F3287" s="47" t="str">
        <f t="shared" si="348"/>
        <v>03.09.381-18</v>
      </c>
      <c r="G3287" s="37" t="s">
        <v>4645</v>
      </c>
      <c r="H3287" s="37">
        <v>361</v>
      </c>
    </row>
    <row r="3288" spans="1:8" x14ac:dyDescent="0.3">
      <c r="A3288" s="34" t="str">
        <f>+LEFT(Tabla3[[#This Row],[id_detalle]],2)</f>
        <v>03</v>
      </c>
      <c r="B3288" s="46" t="str">
        <f>VLOOKUP((LEFT(Tabla3[[#This Row],[id_detalle]],2)),id_rubro[[id]:[Rubro]],2,0)</f>
        <v>PRODUCTOS INDUSTRIALES Y RELACIONADOS</v>
      </c>
      <c r="C3288" s="36" t="s">
        <v>672</v>
      </c>
      <c r="D3288" s="45" t="str">
        <f>+Tabla3[[#This Row],[id_detalle]]&amp;" "&amp;VLOOKUP(Tabla3[[#This Row],[id_detalle]],rubro_detalle[[Código]:[Rubro Detalle]],2,0)</f>
        <v>03.09.381 Productos Plásticos</v>
      </c>
      <c r="E3288" s="33">
        <f t="shared" si="347"/>
        <v>19</v>
      </c>
      <c r="F3288" s="47" t="str">
        <f t="shared" si="348"/>
        <v>03.09.381-19</v>
      </c>
      <c r="G3288" s="37" t="s">
        <v>4611</v>
      </c>
      <c r="H3288" s="37">
        <v>369</v>
      </c>
    </row>
    <row r="3289" spans="1:8" x14ac:dyDescent="0.3">
      <c r="A3289" s="34" t="str">
        <f>+LEFT(Tabla3[[#This Row],[id_detalle]],2)</f>
        <v>03</v>
      </c>
      <c r="B3289" s="46" t="str">
        <f>VLOOKUP((LEFT(Tabla3[[#This Row],[id_detalle]],2)),id_rubro[[id]:[Rubro]],2,0)</f>
        <v>PRODUCTOS INDUSTRIALES Y RELACIONADOS</v>
      </c>
      <c r="C3289" s="36" t="s">
        <v>672</v>
      </c>
      <c r="D3289" s="45" t="str">
        <f>+Tabla3[[#This Row],[id_detalle]]&amp;" "&amp;VLOOKUP(Tabla3[[#This Row],[id_detalle]],rubro_detalle[[Código]:[Rubro Detalle]],2,0)</f>
        <v>03.09.381 Productos Plásticos</v>
      </c>
      <c r="E3289" s="33">
        <f t="shared" si="347"/>
        <v>20</v>
      </c>
      <c r="F3289" s="47" t="str">
        <f t="shared" si="348"/>
        <v>03.09.381-20</v>
      </c>
      <c r="G3289" s="37" t="s">
        <v>4260</v>
      </c>
      <c r="H3289" s="37">
        <v>377</v>
      </c>
    </row>
    <row r="3290" spans="1:8" x14ac:dyDescent="0.3">
      <c r="A3290" s="34" t="str">
        <f>+LEFT(Tabla3[[#This Row],[id_detalle]],2)</f>
        <v>03</v>
      </c>
      <c r="B3290" s="46" t="str">
        <f>VLOOKUP((LEFT(Tabla3[[#This Row],[id_detalle]],2)),id_rubro[[id]:[Rubro]],2,0)</f>
        <v>PRODUCTOS INDUSTRIALES Y RELACIONADOS</v>
      </c>
      <c r="C3290" s="36" t="s">
        <v>672</v>
      </c>
      <c r="D3290" s="45" t="str">
        <f>+Tabla3[[#This Row],[id_detalle]]&amp;" "&amp;VLOOKUP(Tabla3[[#This Row],[id_detalle]],rubro_detalle[[Código]:[Rubro Detalle]],2,0)</f>
        <v>03.09.381 Productos Plásticos</v>
      </c>
      <c r="E3290" s="33">
        <f t="shared" si="347"/>
        <v>21</v>
      </c>
      <c r="F3290" s="47" t="str">
        <f t="shared" si="348"/>
        <v>03.09.381-21</v>
      </c>
      <c r="G3290" s="37" t="s">
        <v>4529</v>
      </c>
      <c r="H3290" s="37">
        <v>382</v>
      </c>
    </row>
    <row r="3291" spans="1:8" x14ac:dyDescent="0.3">
      <c r="A3291" s="34" t="str">
        <f>+LEFT(Tabla3[[#This Row],[id_detalle]],2)</f>
        <v>03</v>
      </c>
      <c r="B3291" s="46" t="str">
        <f>VLOOKUP((LEFT(Tabla3[[#This Row],[id_detalle]],2)),id_rubro[[id]:[Rubro]],2,0)</f>
        <v>PRODUCTOS INDUSTRIALES Y RELACIONADOS</v>
      </c>
      <c r="C3291" s="36" t="s">
        <v>672</v>
      </c>
      <c r="D3291" s="45" t="str">
        <f>+Tabla3[[#This Row],[id_detalle]]&amp;" "&amp;VLOOKUP(Tabla3[[#This Row],[id_detalle]],rubro_detalle[[Código]:[Rubro Detalle]],2,0)</f>
        <v>03.09.381 Productos Plásticos</v>
      </c>
      <c r="E3291" s="33">
        <f t="shared" si="347"/>
        <v>22</v>
      </c>
      <c r="F3291" s="47" t="str">
        <f t="shared" si="348"/>
        <v>03.09.381-22</v>
      </c>
      <c r="G3291" s="37" t="s">
        <v>4646</v>
      </c>
      <c r="H3291" s="37">
        <v>386</v>
      </c>
    </row>
    <row r="3292" spans="1:8" x14ac:dyDescent="0.3">
      <c r="A3292" s="34" t="str">
        <f>+LEFT(Tabla3[[#This Row],[id_detalle]],2)</f>
        <v>03</v>
      </c>
      <c r="B3292" s="46" t="str">
        <f>VLOOKUP((LEFT(Tabla3[[#This Row],[id_detalle]],2)),id_rubro[[id]:[Rubro]],2,0)</f>
        <v>PRODUCTOS INDUSTRIALES Y RELACIONADOS</v>
      </c>
      <c r="C3292" s="36" t="s">
        <v>672</v>
      </c>
      <c r="D3292" s="45" t="str">
        <f>+Tabla3[[#This Row],[id_detalle]]&amp;" "&amp;VLOOKUP(Tabla3[[#This Row],[id_detalle]],rubro_detalle[[Código]:[Rubro Detalle]],2,0)</f>
        <v>03.09.381 Productos Plásticos</v>
      </c>
      <c r="E3292" s="33">
        <f t="shared" si="347"/>
        <v>23</v>
      </c>
      <c r="F3292" s="47" t="str">
        <f t="shared" si="348"/>
        <v>03.09.381-23</v>
      </c>
      <c r="G3292" s="37" t="s">
        <v>4647</v>
      </c>
      <c r="H3292" s="37">
        <v>404</v>
      </c>
    </row>
    <row r="3293" spans="1:8" x14ac:dyDescent="0.3">
      <c r="A3293" s="34" t="str">
        <f>+LEFT(Tabla3[[#This Row],[id_detalle]],2)</f>
        <v>03</v>
      </c>
      <c r="B3293" s="46" t="str">
        <f>VLOOKUP((LEFT(Tabla3[[#This Row],[id_detalle]],2)),id_rubro[[id]:[Rubro]],2,0)</f>
        <v>PRODUCTOS INDUSTRIALES Y RELACIONADOS</v>
      </c>
      <c r="C3293" s="36" t="s">
        <v>672</v>
      </c>
      <c r="D3293" s="45" t="str">
        <f>+Tabla3[[#This Row],[id_detalle]]&amp;" "&amp;VLOOKUP(Tabla3[[#This Row],[id_detalle]],rubro_detalle[[Código]:[Rubro Detalle]],2,0)</f>
        <v>03.09.381 Productos Plásticos</v>
      </c>
      <c r="E3293" s="33">
        <f t="shared" si="347"/>
        <v>24</v>
      </c>
      <c r="F3293" s="47" t="str">
        <f t="shared" si="348"/>
        <v>03.09.381-24</v>
      </c>
      <c r="G3293" s="38" t="s">
        <v>4532</v>
      </c>
      <c r="H3293" s="38">
        <v>422</v>
      </c>
    </row>
    <row r="3294" spans="1:8" x14ac:dyDescent="0.3">
      <c r="A3294" s="34" t="str">
        <f>+LEFT(Tabla3[[#This Row],[id_detalle]],2)</f>
        <v>03</v>
      </c>
      <c r="B3294" s="46" t="str">
        <f>VLOOKUP((LEFT(Tabla3[[#This Row],[id_detalle]],2)),id_rubro[[id]:[Rubro]],2,0)</f>
        <v>PRODUCTOS INDUSTRIALES Y RELACIONADOS</v>
      </c>
      <c r="C3294" s="36" t="s">
        <v>672</v>
      </c>
      <c r="D3294" s="45" t="str">
        <f>+Tabla3[[#This Row],[id_detalle]]&amp;" "&amp;VLOOKUP(Tabla3[[#This Row],[id_detalle]],rubro_detalle[[Código]:[Rubro Detalle]],2,0)</f>
        <v>03.09.381 Productos Plásticos</v>
      </c>
      <c r="E3294" s="33">
        <f t="shared" ref="E3294:E3317" si="349">+IF(D3294=D3293,E3293+1,1)</f>
        <v>25</v>
      </c>
      <c r="F3294" s="47" t="str">
        <f t="shared" ref="F3294:F3317" si="350">+LEFT(D3294,9)&amp;"-"&amp;E3294</f>
        <v>03.09.381-25</v>
      </c>
      <c r="G3294" s="37" t="s">
        <v>4533</v>
      </c>
      <c r="H3294" s="37">
        <v>423</v>
      </c>
    </row>
    <row r="3295" spans="1:8" x14ac:dyDescent="0.3">
      <c r="A3295" s="34" t="str">
        <f>+LEFT(Tabla3[[#This Row],[id_detalle]],2)</f>
        <v>03</v>
      </c>
      <c r="B3295" s="46" t="str">
        <f>VLOOKUP((LEFT(Tabla3[[#This Row],[id_detalle]],2)),id_rubro[[id]:[Rubro]],2,0)</f>
        <v>PRODUCTOS INDUSTRIALES Y RELACIONADOS</v>
      </c>
      <c r="C3295" s="36" t="s">
        <v>672</v>
      </c>
      <c r="D3295" s="45" t="str">
        <f>+Tabla3[[#This Row],[id_detalle]]&amp;" "&amp;VLOOKUP(Tabla3[[#This Row],[id_detalle]],rubro_detalle[[Código]:[Rubro Detalle]],2,0)</f>
        <v>03.09.381 Productos Plásticos</v>
      </c>
      <c r="E3295" s="33">
        <f t="shared" si="349"/>
        <v>26</v>
      </c>
      <c r="F3295" s="47" t="str">
        <f t="shared" si="350"/>
        <v>03.09.381-26</v>
      </c>
      <c r="G3295" s="37" t="s">
        <v>4618</v>
      </c>
      <c r="H3295" s="37">
        <v>447</v>
      </c>
    </row>
    <row r="3296" spans="1:8" x14ac:dyDescent="0.3">
      <c r="A3296" s="34" t="str">
        <f>+LEFT(Tabla3[[#This Row],[id_detalle]],2)</f>
        <v>03</v>
      </c>
      <c r="B3296" s="46" t="str">
        <f>VLOOKUP((LEFT(Tabla3[[#This Row],[id_detalle]],2)),id_rubro[[id]:[Rubro]],2,0)</f>
        <v>PRODUCTOS INDUSTRIALES Y RELACIONADOS</v>
      </c>
      <c r="C3296" s="36" t="s">
        <v>672</v>
      </c>
      <c r="D3296" s="45" t="str">
        <f>+Tabla3[[#This Row],[id_detalle]]&amp;" "&amp;VLOOKUP(Tabla3[[#This Row],[id_detalle]],rubro_detalle[[Código]:[Rubro Detalle]],2,0)</f>
        <v>03.09.381 Productos Plásticos</v>
      </c>
      <c r="E3296" s="33">
        <f t="shared" si="349"/>
        <v>27</v>
      </c>
      <c r="F3296" s="47" t="str">
        <f t="shared" si="350"/>
        <v>03.09.381-27</v>
      </c>
      <c r="G3296" s="37" t="s">
        <v>4648</v>
      </c>
      <c r="H3296" s="37">
        <v>477</v>
      </c>
    </row>
    <row r="3297" spans="1:8" x14ac:dyDescent="0.3">
      <c r="A3297" s="34" t="str">
        <f>+LEFT(Tabla3[[#This Row],[id_detalle]],2)</f>
        <v>03</v>
      </c>
      <c r="B3297" s="46" t="str">
        <f>VLOOKUP((LEFT(Tabla3[[#This Row],[id_detalle]],2)),id_rubro[[id]:[Rubro]],2,0)</f>
        <v>PRODUCTOS INDUSTRIALES Y RELACIONADOS</v>
      </c>
      <c r="C3297" s="36" t="s">
        <v>672</v>
      </c>
      <c r="D3297" s="45" t="str">
        <f>+Tabla3[[#This Row],[id_detalle]]&amp;" "&amp;VLOOKUP(Tabla3[[#This Row],[id_detalle]],rubro_detalle[[Código]:[Rubro Detalle]],2,0)</f>
        <v>03.09.381 Productos Plásticos</v>
      </c>
      <c r="E3297" s="33">
        <f t="shared" si="349"/>
        <v>28</v>
      </c>
      <c r="F3297" s="47" t="str">
        <f t="shared" si="350"/>
        <v>03.09.381-28</v>
      </c>
      <c r="G3297" s="37" t="s">
        <v>4501</v>
      </c>
      <c r="H3297" s="37">
        <v>483</v>
      </c>
    </row>
    <row r="3298" spans="1:8" x14ac:dyDescent="0.3">
      <c r="A3298" s="34" t="str">
        <f>+LEFT(Tabla3[[#This Row],[id_detalle]],2)</f>
        <v>03</v>
      </c>
      <c r="B3298" s="46" t="str">
        <f>VLOOKUP((LEFT(Tabla3[[#This Row],[id_detalle]],2)),id_rubro[[id]:[Rubro]],2,0)</f>
        <v>PRODUCTOS INDUSTRIALES Y RELACIONADOS</v>
      </c>
      <c r="C3298" s="36" t="s">
        <v>672</v>
      </c>
      <c r="D3298" s="45" t="str">
        <f>+Tabla3[[#This Row],[id_detalle]]&amp;" "&amp;VLOOKUP(Tabla3[[#This Row],[id_detalle]],rubro_detalle[[Código]:[Rubro Detalle]],2,0)</f>
        <v>03.09.381 Productos Plásticos</v>
      </c>
      <c r="E3298" s="33">
        <f t="shared" si="349"/>
        <v>29</v>
      </c>
      <c r="F3298" s="47" t="str">
        <f t="shared" si="350"/>
        <v>03.09.381-29</v>
      </c>
      <c r="G3298" s="37" t="s">
        <v>4649</v>
      </c>
      <c r="H3298" s="37">
        <v>506</v>
      </c>
    </row>
    <row r="3299" spans="1:8" x14ac:dyDescent="0.3">
      <c r="A3299" s="34" t="str">
        <f>+LEFT(Tabla3[[#This Row],[id_detalle]],2)</f>
        <v>03</v>
      </c>
      <c r="B3299" s="46" t="str">
        <f>VLOOKUP((LEFT(Tabla3[[#This Row],[id_detalle]],2)),id_rubro[[id]:[Rubro]],2,0)</f>
        <v>PRODUCTOS INDUSTRIALES Y RELACIONADOS</v>
      </c>
      <c r="C3299" s="36" t="s">
        <v>672</v>
      </c>
      <c r="D3299" s="45" t="str">
        <f>+Tabla3[[#This Row],[id_detalle]]&amp;" "&amp;VLOOKUP(Tabla3[[#This Row],[id_detalle]],rubro_detalle[[Código]:[Rubro Detalle]],2,0)</f>
        <v>03.09.381 Productos Plásticos</v>
      </c>
      <c r="E3299" s="33">
        <f t="shared" si="349"/>
        <v>30</v>
      </c>
      <c r="F3299" s="47" t="str">
        <f t="shared" si="350"/>
        <v>03.09.381-30</v>
      </c>
      <c r="G3299" s="37" t="s">
        <v>4650</v>
      </c>
      <c r="H3299" s="37">
        <v>511</v>
      </c>
    </row>
    <row r="3300" spans="1:8" x14ac:dyDescent="0.3">
      <c r="A3300" s="34" t="str">
        <f>+LEFT(Tabla3[[#This Row],[id_detalle]],2)</f>
        <v>03</v>
      </c>
      <c r="B3300" s="46" t="str">
        <f>VLOOKUP((LEFT(Tabla3[[#This Row],[id_detalle]],2)),id_rubro[[id]:[Rubro]],2,0)</f>
        <v>PRODUCTOS INDUSTRIALES Y RELACIONADOS</v>
      </c>
      <c r="C3300" s="36" t="s">
        <v>672</v>
      </c>
      <c r="D3300" s="45" t="str">
        <f>+Tabla3[[#This Row],[id_detalle]]&amp;" "&amp;VLOOKUP(Tabla3[[#This Row],[id_detalle]],rubro_detalle[[Código]:[Rubro Detalle]],2,0)</f>
        <v>03.09.381 Productos Plásticos</v>
      </c>
      <c r="E3300" s="33">
        <f t="shared" si="349"/>
        <v>31</v>
      </c>
      <c r="F3300" s="47" t="str">
        <f t="shared" si="350"/>
        <v>03.09.381-31</v>
      </c>
      <c r="G3300" s="37" t="s">
        <v>4475</v>
      </c>
      <c r="H3300" s="37">
        <v>519</v>
      </c>
    </row>
    <row r="3301" spans="1:8" x14ac:dyDescent="0.3">
      <c r="A3301" s="34" t="str">
        <f>+LEFT(Tabla3[[#This Row],[id_detalle]],2)</f>
        <v>03</v>
      </c>
      <c r="B3301" s="46" t="str">
        <f>VLOOKUP((LEFT(Tabla3[[#This Row],[id_detalle]],2)),id_rubro[[id]:[Rubro]],2,0)</f>
        <v>PRODUCTOS INDUSTRIALES Y RELACIONADOS</v>
      </c>
      <c r="C3301" s="36" t="s">
        <v>672</v>
      </c>
      <c r="D3301" s="45" t="str">
        <f>+Tabla3[[#This Row],[id_detalle]]&amp;" "&amp;VLOOKUP(Tabla3[[#This Row],[id_detalle]],rubro_detalle[[Código]:[Rubro Detalle]],2,0)</f>
        <v>03.09.381 Productos Plásticos</v>
      </c>
      <c r="E3301" s="33">
        <f t="shared" si="349"/>
        <v>32</v>
      </c>
      <c r="F3301" s="47" t="str">
        <f t="shared" si="350"/>
        <v>03.09.381-32</v>
      </c>
      <c r="G3301" s="37" t="s">
        <v>4651</v>
      </c>
      <c r="H3301" s="37">
        <v>522</v>
      </c>
    </row>
    <row r="3302" spans="1:8" x14ac:dyDescent="0.3">
      <c r="A3302" s="34" t="str">
        <f>+LEFT(Tabla3[[#This Row],[id_detalle]],2)</f>
        <v>03</v>
      </c>
      <c r="B3302" s="46" t="str">
        <f>VLOOKUP((LEFT(Tabla3[[#This Row],[id_detalle]],2)),id_rubro[[id]:[Rubro]],2,0)</f>
        <v>PRODUCTOS INDUSTRIALES Y RELACIONADOS</v>
      </c>
      <c r="C3302" s="36" t="s">
        <v>672</v>
      </c>
      <c r="D3302" s="45" t="str">
        <f>+Tabla3[[#This Row],[id_detalle]]&amp;" "&amp;VLOOKUP(Tabla3[[#This Row],[id_detalle]],rubro_detalle[[Código]:[Rubro Detalle]],2,0)</f>
        <v>03.09.381 Productos Plásticos</v>
      </c>
      <c r="E3302" s="33">
        <f t="shared" si="349"/>
        <v>33</v>
      </c>
      <c r="F3302" s="47" t="str">
        <f t="shared" si="350"/>
        <v>03.09.381-33</v>
      </c>
      <c r="G3302" s="37" t="s">
        <v>4652</v>
      </c>
      <c r="H3302" s="37">
        <v>527</v>
      </c>
    </row>
    <row r="3303" spans="1:8" x14ac:dyDescent="0.3">
      <c r="A3303" s="34" t="str">
        <f>+LEFT(Tabla3[[#This Row],[id_detalle]],2)</f>
        <v>03</v>
      </c>
      <c r="B3303" s="46" t="str">
        <f>VLOOKUP((LEFT(Tabla3[[#This Row],[id_detalle]],2)),id_rubro[[id]:[Rubro]],2,0)</f>
        <v>PRODUCTOS INDUSTRIALES Y RELACIONADOS</v>
      </c>
      <c r="C3303" s="36" t="s">
        <v>672</v>
      </c>
      <c r="D3303" s="45" t="str">
        <f>+Tabla3[[#This Row],[id_detalle]]&amp;" "&amp;VLOOKUP(Tabla3[[#This Row],[id_detalle]],rubro_detalle[[Código]:[Rubro Detalle]],2,0)</f>
        <v>03.09.381 Productos Plásticos</v>
      </c>
      <c r="E3303" s="33">
        <f t="shared" si="349"/>
        <v>34</v>
      </c>
      <c r="F3303" s="47" t="str">
        <f t="shared" si="350"/>
        <v>03.09.381-34</v>
      </c>
      <c r="G3303" s="37" t="s">
        <v>4494</v>
      </c>
      <c r="H3303" s="37">
        <v>533</v>
      </c>
    </row>
    <row r="3304" spans="1:8" x14ac:dyDescent="0.3">
      <c r="A3304" s="34" t="str">
        <f>+LEFT(Tabla3[[#This Row],[id_detalle]],2)</f>
        <v>03</v>
      </c>
      <c r="B3304" s="46" t="str">
        <f>VLOOKUP((LEFT(Tabla3[[#This Row],[id_detalle]],2)),id_rubro[[id]:[Rubro]],2,0)</f>
        <v>PRODUCTOS INDUSTRIALES Y RELACIONADOS</v>
      </c>
      <c r="C3304" s="36" t="s">
        <v>672</v>
      </c>
      <c r="D3304" s="45" t="str">
        <f>+Tabla3[[#This Row],[id_detalle]]&amp;" "&amp;VLOOKUP(Tabla3[[#This Row],[id_detalle]],rubro_detalle[[Código]:[Rubro Detalle]],2,0)</f>
        <v>03.09.381 Productos Plásticos</v>
      </c>
      <c r="E3304" s="33">
        <f t="shared" si="349"/>
        <v>35</v>
      </c>
      <c r="F3304" s="47" t="str">
        <f t="shared" si="350"/>
        <v>03.09.381-35</v>
      </c>
      <c r="G3304" s="37" t="s">
        <v>4653</v>
      </c>
      <c r="H3304" s="37">
        <v>546</v>
      </c>
    </row>
    <row r="3305" spans="1:8" x14ac:dyDescent="0.3">
      <c r="A3305" s="34" t="str">
        <f>+LEFT(Tabla3[[#This Row],[id_detalle]],2)</f>
        <v>03</v>
      </c>
      <c r="B3305" s="46" t="str">
        <f>VLOOKUP((LEFT(Tabla3[[#This Row],[id_detalle]],2)),id_rubro[[id]:[Rubro]],2,0)</f>
        <v>PRODUCTOS INDUSTRIALES Y RELACIONADOS</v>
      </c>
      <c r="C3305" s="36" t="s">
        <v>672</v>
      </c>
      <c r="D3305" s="45" t="str">
        <f>+Tabla3[[#This Row],[id_detalle]]&amp;" "&amp;VLOOKUP(Tabla3[[#This Row],[id_detalle]],rubro_detalle[[Código]:[Rubro Detalle]],2,0)</f>
        <v>03.09.381 Productos Plásticos</v>
      </c>
      <c r="E3305" s="33">
        <f t="shared" si="349"/>
        <v>36</v>
      </c>
      <c r="F3305" s="47" t="str">
        <f t="shared" si="350"/>
        <v>03.09.381-36</v>
      </c>
      <c r="G3305" s="37" t="s">
        <v>4566</v>
      </c>
      <c r="H3305" s="37">
        <v>559</v>
      </c>
    </row>
    <row r="3306" spans="1:8" x14ac:dyDescent="0.3">
      <c r="A3306" s="34" t="str">
        <f>+LEFT(Tabla3[[#This Row],[id_detalle]],2)</f>
        <v>03</v>
      </c>
      <c r="B3306" s="46" t="str">
        <f>VLOOKUP((LEFT(Tabla3[[#This Row],[id_detalle]],2)),id_rubro[[id]:[Rubro]],2,0)</f>
        <v>PRODUCTOS INDUSTRIALES Y RELACIONADOS</v>
      </c>
      <c r="C3306" s="36" t="s">
        <v>672</v>
      </c>
      <c r="D3306" s="45" t="str">
        <f>+Tabla3[[#This Row],[id_detalle]]&amp;" "&amp;VLOOKUP(Tabla3[[#This Row],[id_detalle]],rubro_detalle[[Código]:[Rubro Detalle]],2,0)</f>
        <v>03.09.381 Productos Plásticos</v>
      </c>
      <c r="E3306" s="33">
        <f t="shared" si="349"/>
        <v>37</v>
      </c>
      <c r="F3306" s="47" t="str">
        <f t="shared" si="350"/>
        <v>03.09.381-37</v>
      </c>
      <c r="G3306" s="37" t="s">
        <v>4654</v>
      </c>
      <c r="H3306" s="37">
        <v>565</v>
      </c>
    </row>
    <row r="3307" spans="1:8" x14ac:dyDescent="0.3">
      <c r="A3307" s="34" t="str">
        <f>+LEFT(Tabla3[[#This Row],[id_detalle]],2)</f>
        <v>03</v>
      </c>
      <c r="B3307" s="46" t="str">
        <f>VLOOKUP((LEFT(Tabla3[[#This Row],[id_detalle]],2)),id_rubro[[id]:[Rubro]],2,0)</f>
        <v>PRODUCTOS INDUSTRIALES Y RELACIONADOS</v>
      </c>
      <c r="C3307" s="36" t="s">
        <v>672</v>
      </c>
      <c r="D3307" s="45" t="str">
        <f>+Tabla3[[#This Row],[id_detalle]]&amp;" "&amp;VLOOKUP(Tabla3[[#This Row],[id_detalle]],rubro_detalle[[Código]:[Rubro Detalle]],2,0)</f>
        <v>03.09.381 Productos Plásticos</v>
      </c>
      <c r="E3307" s="33">
        <f t="shared" si="349"/>
        <v>38</v>
      </c>
      <c r="F3307" s="47" t="str">
        <f t="shared" si="350"/>
        <v>03.09.381-38</v>
      </c>
      <c r="G3307" s="37" t="s">
        <v>4655</v>
      </c>
      <c r="H3307" s="37">
        <v>566</v>
      </c>
    </row>
    <row r="3308" spans="1:8" x14ac:dyDescent="0.3">
      <c r="A3308" s="34" t="str">
        <f>+LEFT(Tabla3[[#This Row],[id_detalle]],2)</f>
        <v>03</v>
      </c>
      <c r="B3308" s="46" t="str">
        <f>VLOOKUP((LEFT(Tabla3[[#This Row],[id_detalle]],2)),id_rubro[[id]:[Rubro]],2,0)</f>
        <v>PRODUCTOS INDUSTRIALES Y RELACIONADOS</v>
      </c>
      <c r="C3308" s="36" t="s">
        <v>672</v>
      </c>
      <c r="D3308" s="45" t="str">
        <f>+Tabla3[[#This Row],[id_detalle]]&amp;" "&amp;VLOOKUP(Tabla3[[#This Row],[id_detalle]],rubro_detalle[[Código]:[Rubro Detalle]],2,0)</f>
        <v>03.09.381 Productos Plásticos</v>
      </c>
      <c r="E3308" s="33">
        <f t="shared" si="349"/>
        <v>39</v>
      </c>
      <c r="F3308" s="47" t="str">
        <f t="shared" si="350"/>
        <v>03.09.381-39</v>
      </c>
      <c r="G3308" s="37" t="s">
        <v>4271</v>
      </c>
      <c r="H3308" s="37">
        <v>573</v>
      </c>
    </row>
    <row r="3309" spans="1:8" x14ac:dyDescent="0.3">
      <c r="A3309" s="34" t="str">
        <f>+LEFT(Tabla3[[#This Row],[id_detalle]],2)</f>
        <v>03</v>
      </c>
      <c r="B3309" s="46" t="str">
        <f>VLOOKUP((LEFT(Tabla3[[#This Row],[id_detalle]],2)),id_rubro[[id]:[Rubro]],2,0)</f>
        <v>PRODUCTOS INDUSTRIALES Y RELACIONADOS</v>
      </c>
      <c r="C3309" s="36" t="s">
        <v>672</v>
      </c>
      <c r="D3309" s="45" t="str">
        <f>+Tabla3[[#This Row],[id_detalle]]&amp;" "&amp;VLOOKUP(Tabla3[[#This Row],[id_detalle]],rubro_detalle[[Código]:[Rubro Detalle]],2,0)</f>
        <v>03.09.381 Productos Plásticos</v>
      </c>
      <c r="E3309" s="33">
        <f t="shared" si="349"/>
        <v>40</v>
      </c>
      <c r="F3309" s="47" t="str">
        <f t="shared" si="350"/>
        <v>03.09.381-40</v>
      </c>
      <c r="G3309" s="37" t="s">
        <v>3619</v>
      </c>
      <c r="H3309" s="37">
        <v>688</v>
      </c>
    </row>
    <row r="3310" spans="1:8" x14ac:dyDescent="0.3">
      <c r="A3310" s="34" t="str">
        <f>+LEFT(Tabla3[[#This Row],[id_detalle]],2)</f>
        <v>03</v>
      </c>
      <c r="B3310" s="46" t="str">
        <f>VLOOKUP((LEFT(Tabla3[[#This Row],[id_detalle]],2)),id_rubro[[id]:[Rubro]],2,0)</f>
        <v>PRODUCTOS INDUSTRIALES Y RELACIONADOS</v>
      </c>
      <c r="C3310" s="36" t="s">
        <v>672</v>
      </c>
      <c r="D3310" s="45" t="str">
        <f>+Tabla3[[#This Row],[id_detalle]]&amp;" "&amp;VLOOKUP(Tabla3[[#This Row],[id_detalle]],rubro_detalle[[Código]:[Rubro Detalle]],2,0)</f>
        <v>03.09.381 Productos Plásticos</v>
      </c>
      <c r="E3310" s="33">
        <f t="shared" si="349"/>
        <v>41</v>
      </c>
      <c r="F3310" s="47" t="str">
        <f t="shared" si="350"/>
        <v>03.09.381-41</v>
      </c>
      <c r="G3310" s="37" t="s">
        <v>4503</v>
      </c>
      <c r="H3310" s="37">
        <v>591</v>
      </c>
    </row>
    <row r="3311" spans="1:8" x14ac:dyDescent="0.3">
      <c r="A3311" s="34" t="str">
        <f>+LEFT(Tabla3[[#This Row],[id_detalle]],2)</f>
        <v>03</v>
      </c>
      <c r="B3311" s="46" t="str">
        <f>VLOOKUP((LEFT(Tabla3[[#This Row],[id_detalle]],2)),id_rubro[[id]:[Rubro]],2,0)</f>
        <v>PRODUCTOS INDUSTRIALES Y RELACIONADOS</v>
      </c>
      <c r="C3311" s="36" t="s">
        <v>672</v>
      </c>
      <c r="D3311" s="45" t="str">
        <f>+Tabla3[[#This Row],[id_detalle]]&amp;" "&amp;VLOOKUP(Tabla3[[#This Row],[id_detalle]],rubro_detalle[[Código]:[Rubro Detalle]],2,0)</f>
        <v>03.09.381 Productos Plásticos</v>
      </c>
      <c r="E3311" s="33">
        <f t="shared" si="349"/>
        <v>42</v>
      </c>
      <c r="F3311" s="47" t="str">
        <f t="shared" si="350"/>
        <v>03.09.381-42</v>
      </c>
      <c r="G3311" s="37" t="s">
        <v>4504</v>
      </c>
      <c r="H3311" s="37">
        <v>599</v>
      </c>
    </row>
    <row r="3312" spans="1:8" x14ac:dyDescent="0.3">
      <c r="A3312" s="34" t="str">
        <f>+LEFT(Tabla3[[#This Row],[id_detalle]],2)</f>
        <v>03</v>
      </c>
      <c r="B3312" s="46" t="str">
        <f>VLOOKUP((LEFT(Tabla3[[#This Row],[id_detalle]],2)),id_rubro[[id]:[Rubro]],2,0)</f>
        <v>PRODUCTOS INDUSTRIALES Y RELACIONADOS</v>
      </c>
      <c r="C3312" s="36" t="s">
        <v>672</v>
      </c>
      <c r="D3312" s="45" t="str">
        <f>+Tabla3[[#This Row],[id_detalle]]&amp;" "&amp;VLOOKUP(Tabla3[[#This Row],[id_detalle]],rubro_detalle[[Código]:[Rubro Detalle]],2,0)</f>
        <v>03.09.381 Productos Plásticos</v>
      </c>
      <c r="E3312" s="33">
        <f t="shared" si="349"/>
        <v>43</v>
      </c>
      <c r="F3312" s="47" t="str">
        <f t="shared" si="350"/>
        <v>03.09.381-43</v>
      </c>
      <c r="G3312" s="37" t="s">
        <v>4656</v>
      </c>
      <c r="H3312" s="37">
        <v>600</v>
      </c>
    </row>
    <row r="3313" spans="1:8" x14ac:dyDescent="0.3">
      <c r="A3313" s="34" t="str">
        <f>+LEFT(Tabla3[[#This Row],[id_detalle]],2)</f>
        <v>03</v>
      </c>
      <c r="B3313" s="46" t="str">
        <f>VLOOKUP((LEFT(Tabla3[[#This Row],[id_detalle]],2)),id_rubro[[id]:[Rubro]],2,0)</f>
        <v>PRODUCTOS INDUSTRIALES Y RELACIONADOS</v>
      </c>
      <c r="C3313" s="36" t="s">
        <v>672</v>
      </c>
      <c r="D3313" s="45" t="str">
        <f>+Tabla3[[#This Row],[id_detalle]]&amp;" "&amp;VLOOKUP(Tabla3[[#This Row],[id_detalle]],rubro_detalle[[Código]:[Rubro Detalle]],2,0)</f>
        <v>03.09.381 Productos Plásticos</v>
      </c>
      <c r="E3313" s="33">
        <f t="shared" si="349"/>
        <v>44</v>
      </c>
      <c r="F3313" s="47" t="str">
        <f t="shared" si="350"/>
        <v>03.09.381-44</v>
      </c>
      <c r="G3313" s="37" t="s">
        <v>4657</v>
      </c>
      <c r="H3313" s="37">
        <v>600</v>
      </c>
    </row>
    <row r="3314" spans="1:8" x14ac:dyDescent="0.3">
      <c r="A3314" s="34" t="str">
        <f>+LEFT(Tabla3[[#This Row],[id_detalle]],2)</f>
        <v>03</v>
      </c>
      <c r="B3314" s="46" t="str">
        <f>VLOOKUP((LEFT(Tabla3[[#This Row],[id_detalle]],2)),id_rubro[[id]:[Rubro]],2,0)</f>
        <v>PRODUCTOS INDUSTRIALES Y RELACIONADOS</v>
      </c>
      <c r="C3314" s="36" t="s">
        <v>672</v>
      </c>
      <c r="D3314" s="45" t="str">
        <f>+Tabla3[[#This Row],[id_detalle]]&amp;" "&amp;VLOOKUP(Tabla3[[#This Row],[id_detalle]],rubro_detalle[[Código]:[Rubro Detalle]],2,0)</f>
        <v>03.09.381 Productos Plásticos</v>
      </c>
      <c r="E3314" s="33">
        <f t="shared" si="349"/>
        <v>45</v>
      </c>
      <c r="F3314" s="47" t="str">
        <f t="shared" si="350"/>
        <v>03.09.381-45</v>
      </c>
      <c r="G3314" s="37" t="s">
        <v>4658</v>
      </c>
      <c r="H3314" s="37">
        <v>606</v>
      </c>
    </row>
    <row r="3315" spans="1:8" x14ac:dyDescent="0.3">
      <c r="A3315" s="34" t="str">
        <f>+LEFT(Tabla3[[#This Row],[id_detalle]],2)</f>
        <v>03</v>
      </c>
      <c r="B3315" s="46" t="str">
        <f>VLOOKUP((LEFT(Tabla3[[#This Row],[id_detalle]],2)),id_rubro[[id]:[Rubro]],2,0)</f>
        <v>PRODUCTOS INDUSTRIALES Y RELACIONADOS</v>
      </c>
      <c r="C3315" s="36" t="s">
        <v>672</v>
      </c>
      <c r="D3315" s="45" t="str">
        <f>+Tabla3[[#This Row],[id_detalle]]&amp;" "&amp;VLOOKUP(Tabla3[[#This Row],[id_detalle]],rubro_detalle[[Código]:[Rubro Detalle]],2,0)</f>
        <v>03.09.381 Productos Plásticos</v>
      </c>
      <c r="E3315" s="33">
        <f t="shared" si="349"/>
        <v>46</v>
      </c>
      <c r="F3315" s="47" t="str">
        <f t="shared" si="350"/>
        <v>03.09.381-46</v>
      </c>
      <c r="G3315" s="37" t="s">
        <v>4659</v>
      </c>
      <c r="H3315" s="37">
        <v>609</v>
      </c>
    </row>
    <row r="3316" spans="1:8" x14ac:dyDescent="0.3">
      <c r="A3316" s="34" t="str">
        <f>+LEFT(Tabla3[[#This Row],[id_detalle]],2)</f>
        <v>03</v>
      </c>
      <c r="B3316" s="46" t="str">
        <f>VLOOKUP((LEFT(Tabla3[[#This Row],[id_detalle]],2)),id_rubro[[id]:[Rubro]],2,0)</f>
        <v>PRODUCTOS INDUSTRIALES Y RELACIONADOS</v>
      </c>
      <c r="C3316" s="36" t="s">
        <v>672</v>
      </c>
      <c r="D3316" s="45" t="str">
        <f>+Tabla3[[#This Row],[id_detalle]]&amp;" "&amp;VLOOKUP(Tabla3[[#This Row],[id_detalle]],rubro_detalle[[Código]:[Rubro Detalle]],2,0)</f>
        <v>03.09.381 Productos Plásticos</v>
      </c>
      <c r="E3316" s="33">
        <f t="shared" si="349"/>
        <v>47</v>
      </c>
      <c r="F3316" s="47" t="str">
        <f t="shared" si="350"/>
        <v>03.09.381-47</v>
      </c>
      <c r="G3316" s="37" t="s">
        <v>4615</v>
      </c>
      <c r="H3316" s="37">
        <v>613</v>
      </c>
    </row>
    <row r="3317" spans="1:8" x14ac:dyDescent="0.3">
      <c r="A3317" s="34" t="str">
        <f>+LEFT(Tabla3[[#This Row],[id_detalle]],2)</f>
        <v>03</v>
      </c>
      <c r="B3317" s="46" t="str">
        <f>VLOOKUP((LEFT(Tabla3[[#This Row],[id_detalle]],2)),id_rubro[[id]:[Rubro]],2,0)</f>
        <v>PRODUCTOS INDUSTRIALES Y RELACIONADOS</v>
      </c>
      <c r="C3317" s="36" t="s">
        <v>672</v>
      </c>
      <c r="D3317" s="45" t="str">
        <f>+Tabla3[[#This Row],[id_detalle]]&amp;" "&amp;VLOOKUP(Tabla3[[#This Row],[id_detalle]],rubro_detalle[[Código]:[Rubro Detalle]],2,0)</f>
        <v>03.09.381 Productos Plásticos</v>
      </c>
      <c r="E3317" s="33">
        <f t="shared" si="349"/>
        <v>48</v>
      </c>
      <c r="F3317" s="47" t="str">
        <f t="shared" si="350"/>
        <v>03.09.381-48</v>
      </c>
      <c r="G3317" s="37" t="s">
        <v>4660</v>
      </c>
      <c r="H3317" s="37">
        <v>614</v>
      </c>
    </row>
    <row r="3318" spans="1:8" x14ac:dyDescent="0.3">
      <c r="A3318" s="34" t="str">
        <f>+LEFT(Tabla3[[#This Row],[id_detalle]],2)</f>
        <v>03</v>
      </c>
      <c r="B3318" s="46" t="str">
        <f>VLOOKUP((LEFT(Tabla3[[#This Row],[id_detalle]],2)),id_rubro[[id]:[Rubro]],2,0)</f>
        <v>PRODUCTOS INDUSTRIALES Y RELACIONADOS</v>
      </c>
      <c r="C3318" s="36" t="s">
        <v>672</v>
      </c>
      <c r="D3318" s="45" t="str">
        <f>+Tabla3[[#This Row],[id_detalle]]&amp;" "&amp;VLOOKUP(Tabla3[[#This Row],[id_detalle]],rubro_detalle[[Código]:[Rubro Detalle]],2,0)</f>
        <v>03.09.381 Productos Plásticos</v>
      </c>
      <c r="E3318" s="33">
        <f>+IF(D3318=D3317,E3317+1,1)</f>
        <v>49</v>
      </c>
      <c r="F3318" s="47" t="str">
        <f>+LEFT(D3318,9)&amp;"-"&amp;E3318</f>
        <v>03.09.381-49</v>
      </c>
      <c r="G3318" s="37" t="s">
        <v>4661</v>
      </c>
      <c r="H3318" s="37">
        <v>616</v>
      </c>
    </row>
    <row r="3319" spans="1:8" x14ac:dyDescent="0.3">
      <c r="A3319" s="34" t="str">
        <f>+LEFT(Tabla3[[#This Row],[id_detalle]],2)</f>
        <v>03</v>
      </c>
      <c r="B3319" s="46" t="str">
        <f>VLOOKUP((LEFT(Tabla3[[#This Row],[id_detalle]],2)),id_rubro[[id]:[Rubro]],2,0)</f>
        <v>PRODUCTOS INDUSTRIALES Y RELACIONADOS</v>
      </c>
      <c r="C3319" s="36" t="s">
        <v>672</v>
      </c>
      <c r="D3319" s="45" t="str">
        <f>+Tabla3[[#This Row],[id_detalle]]&amp;" "&amp;VLOOKUP(Tabla3[[#This Row],[id_detalle]],rubro_detalle[[Código]:[Rubro Detalle]],2,0)</f>
        <v>03.09.381 Productos Plásticos</v>
      </c>
      <c r="E3319" s="33">
        <f t="shared" ref="E3319:E3334" si="351">+IF(D3319=D3318,E3318+1,1)</f>
        <v>50</v>
      </c>
      <c r="F3319" s="47" t="str">
        <f t="shared" ref="F3319:F3334" si="352">+LEFT(D3319,9)&amp;"-"&amp;E3319</f>
        <v>03.09.381-50</v>
      </c>
      <c r="G3319" s="37" t="s">
        <v>4662</v>
      </c>
      <c r="H3319" s="37">
        <v>622</v>
      </c>
    </row>
    <row r="3320" spans="1:8" x14ac:dyDescent="0.3">
      <c r="A3320" s="34" t="str">
        <f>+LEFT(Tabla3[[#This Row],[id_detalle]],2)</f>
        <v>03</v>
      </c>
      <c r="B3320" s="46" t="str">
        <f>VLOOKUP((LEFT(Tabla3[[#This Row],[id_detalle]],2)),id_rubro[[id]:[Rubro]],2,0)</f>
        <v>PRODUCTOS INDUSTRIALES Y RELACIONADOS</v>
      </c>
      <c r="C3320" s="36" t="s">
        <v>672</v>
      </c>
      <c r="D3320" s="45" t="str">
        <f>+Tabla3[[#This Row],[id_detalle]]&amp;" "&amp;VLOOKUP(Tabla3[[#This Row],[id_detalle]],rubro_detalle[[Código]:[Rubro Detalle]],2,0)</f>
        <v>03.09.381 Productos Plásticos</v>
      </c>
      <c r="E3320" s="33">
        <f t="shared" si="351"/>
        <v>51</v>
      </c>
      <c r="F3320" s="47" t="str">
        <f t="shared" si="352"/>
        <v>03.09.381-51</v>
      </c>
      <c r="G3320" s="37" t="s">
        <v>4663</v>
      </c>
      <c r="H3320" s="37">
        <v>642</v>
      </c>
    </row>
    <row r="3321" spans="1:8" x14ac:dyDescent="0.3">
      <c r="A3321" s="34" t="str">
        <f>+LEFT(Tabla3[[#This Row],[id_detalle]],2)</f>
        <v>03</v>
      </c>
      <c r="B3321" s="46" t="str">
        <f>VLOOKUP((LEFT(Tabla3[[#This Row],[id_detalle]],2)),id_rubro[[id]:[Rubro]],2,0)</f>
        <v>PRODUCTOS INDUSTRIALES Y RELACIONADOS</v>
      </c>
      <c r="C3321" s="36" t="s">
        <v>672</v>
      </c>
      <c r="D3321" s="45" t="str">
        <f>+Tabla3[[#This Row],[id_detalle]]&amp;" "&amp;VLOOKUP(Tabla3[[#This Row],[id_detalle]],rubro_detalle[[Código]:[Rubro Detalle]],2,0)</f>
        <v>03.09.381 Productos Plásticos</v>
      </c>
      <c r="E3321" s="33">
        <f t="shared" si="351"/>
        <v>52</v>
      </c>
      <c r="F3321" s="47" t="str">
        <f t="shared" si="352"/>
        <v>03.09.381-52</v>
      </c>
      <c r="G3321" s="38" t="s">
        <v>4633</v>
      </c>
      <c r="H3321" s="38">
        <v>666</v>
      </c>
    </row>
    <row r="3322" spans="1:8" x14ac:dyDescent="0.3">
      <c r="A3322" s="34" t="str">
        <f>+LEFT(Tabla3[[#This Row],[id_detalle]],2)</f>
        <v>03</v>
      </c>
      <c r="B3322" s="46" t="str">
        <f>VLOOKUP((LEFT(Tabla3[[#This Row],[id_detalle]],2)),id_rubro[[id]:[Rubro]],2,0)</f>
        <v>PRODUCTOS INDUSTRIALES Y RELACIONADOS</v>
      </c>
      <c r="C3322" s="36" t="s">
        <v>672</v>
      </c>
      <c r="D3322" s="45" t="str">
        <f>+Tabla3[[#This Row],[id_detalle]]&amp;" "&amp;VLOOKUP(Tabla3[[#This Row],[id_detalle]],rubro_detalle[[Código]:[Rubro Detalle]],2,0)</f>
        <v>03.09.381 Productos Plásticos</v>
      </c>
      <c r="E3322" s="33">
        <f t="shared" si="351"/>
        <v>53</v>
      </c>
      <c r="F3322" s="47" t="str">
        <f t="shared" si="352"/>
        <v>03.09.381-53</v>
      </c>
      <c r="G3322" s="37" t="s">
        <v>4664</v>
      </c>
      <c r="H3322" s="37">
        <v>666</v>
      </c>
    </row>
    <row r="3323" spans="1:8" x14ac:dyDescent="0.3">
      <c r="A3323" s="34" t="str">
        <f>+LEFT(Tabla3[[#This Row],[id_detalle]],2)</f>
        <v>03</v>
      </c>
      <c r="B3323" s="46" t="str">
        <f>VLOOKUP((LEFT(Tabla3[[#This Row],[id_detalle]],2)),id_rubro[[id]:[Rubro]],2,0)</f>
        <v>PRODUCTOS INDUSTRIALES Y RELACIONADOS</v>
      </c>
      <c r="C3323" s="36" t="s">
        <v>672</v>
      </c>
      <c r="D3323" s="45" t="str">
        <f>+Tabla3[[#This Row],[id_detalle]]&amp;" "&amp;VLOOKUP(Tabla3[[#This Row],[id_detalle]],rubro_detalle[[Código]:[Rubro Detalle]],2,0)</f>
        <v>03.09.381 Productos Plásticos</v>
      </c>
      <c r="E3323" s="33">
        <f t="shared" si="351"/>
        <v>54</v>
      </c>
      <c r="F3323" s="47" t="str">
        <f t="shared" si="352"/>
        <v>03.09.381-54</v>
      </c>
      <c r="G3323" s="37" t="s">
        <v>4665</v>
      </c>
      <c r="H3323" s="37">
        <v>670</v>
      </c>
    </row>
    <row r="3324" spans="1:8" x14ac:dyDescent="0.3">
      <c r="A3324" s="34" t="str">
        <f>+LEFT(Tabla3[[#This Row],[id_detalle]],2)</f>
        <v>03</v>
      </c>
      <c r="B3324" s="46" t="str">
        <f>VLOOKUP((LEFT(Tabla3[[#This Row],[id_detalle]],2)),id_rubro[[id]:[Rubro]],2,0)</f>
        <v>PRODUCTOS INDUSTRIALES Y RELACIONADOS</v>
      </c>
      <c r="C3324" s="36" t="s">
        <v>672</v>
      </c>
      <c r="D3324" s="45" t="str">
        <f>+Tabla3[[#This Row],[id_detalle]]&amp;" "&amp;VLOOKUP(Tabla3[[#This Row],[id_detalle]],rubro_detalle[[Código]:[Rubro Detalle]],2,0)</f>
        <v>03.09.381 Productos Plásticos</v>
      </c>
      <c r="E3324" s="33">
        <f t="shared" si="351"/>
        <v>55</v>
      </c>
      <c r="F3324" s="47" t="str">
        <f t="shared" si="352"/>
        <v>03.09.381-55</v>
      </c>
      <c r="G3324" s="37" t="s">
        <v>4548</v>
      </c>
      <c r="H3324" s="37">
        <v>670</v>
      </c>
    </row>
    <row r="3325" spans="1:8" x14ac:dyDescent="0.3">
      <c r="A3325" s="34" t="str">
        <f>+LEFT(Tabla3[[#This Row],[id_detalle]],2)</f>
        <v>03</v>
      </c>
      <c r="B3325" s="46" t="str">
        <f>VLOOKUP((LEFT(Tabla3[[#This Row],[id_detalle]],2)),id_rubro[[id]:[Rubro]],2,0)</f>
        <v>PRODUCTOS INDUSTRIALES Y RELACIONADOS</v>
      </c>
      <c r="C3325" s="36" t="s">
        <v>672</v>
      </c>
      <c r="D3325" s="45" t="str">
        <f>+Tabla3[[#This Row],[id_detalle]]&amp;" "&amp;VLOOKUP(Tabla3[[#This Row],[id_detalle]],rubro_detalle[[Código]:[Rubro Detalle]],2,0)</f>
        <v>03.09.381 Productos Plásticos</v>
      </c>
      <c r="E3325" s="33">
        <f t="shared" si="351"/>
        <v>56</v>
      </c>
      <c r="F3325" s="47" t="str">
        <f t="shared" si="352"/>
        <v>03.09.381-56</v>
      </c>
      <c r="G3325" s="37" t="s">
        <v>4506</v>
      </c>
      <c r="H3325" s="37">
        <v>670</v>
      </c>
    </row>
    <row r="3326" spans="1:8" x14ac:dyDescent="0.3">
      <c r="A3326" s="34" t="str">
        <f>+LEFT(Tabla3[[#This Row],[id_detalle]],2)</f>
        <v>03</v>
      </c>
      <c r="B3326" s="46" t="str">
        <f>VLOOKUP((LEFT(Tabla3[[#This Row],[id_detalle]],2)),id_rubro[[id]:[Rubro]],2,0)</f>
        <v>PRODUCTOS INDUSTRIALES Y RELACIONADOS</v>
      </c>
      <c r="C3326" s="36" t="s">
        <v>672</v>
      </c>
      <c r="D3326" s="45" t="str">
        <f>+Tabla3[[#This Row],[id_detalle]]&amp;" "&amp;VLOOKUP(Tabla3[[#This Row],[id_detalle]],rubro_detalle[[Código]:[Rubro Detalle]],2,0)</f>
        <v>03.09.381 Productos Plásticos</v>
      </c>
      <c r="E3326" s="33">
        <f t="shared" si="351"/>
        <v>57</v>
      </c>
      <c r="F3326" s="47" t="str">
        <f t="shared" si="352"/>
        <v>03.09.381-57</v>
      </c>
      <c r="G3326" s="37" t="s">
        <v>4666</v>
      </c>
      <c r="H3326" s="37">
        <v>670</v>
      </c>
    </row>
    <row r="3327" spans="1:8" x14ac:dyDescent="0.3">
      <c r="A3327" s="34" t="str">
        <f>+LEFT(Tabla3[[#This Row],[id_detalle]],2)</f>
        <v>03</v>
      </c>
      <c r="B3327" s="46" t="str">
        <f>VLOOKUP((LEFT(Tabla3[[#This Row],[id_detalle]],2)),id_rubro[[id]:[Rubro]],2,0)</f>
        <v>PRODUCTOS INDUSTRIALES Y RELACIONADOS</v>
      </c>
      <c r="C3327" s="36" t="s">
        <v>672</v>
      </c>
      <c r="D3327" s="45" t="str">
        <f>+Tabla3[[#This Row],[id_detalle]]&amp;" "&amp;VLOOKUP(Tabla3[[#This Row],[id_detalle]],rubro_detalle[[Código]:[Rubro Detalle]],2,0)</f>
        <v>03.09.381 Productos Plásticos</v>
      </c>
      <c r="E3327" s="33">
        <f t="shared" si="351"/>
        <v>58</v>
      </c>
      <c r="F3327" s="47" t="str">
        <f t="shared" si="352"/>
        <v>03.09.381-58</v>
      </c>
      <c r="G3327" s="37" t="s">
        <v>4573</v>
      </c>
      <c r="H3327" s="37">
        <v>670</v>
      </c>
    </row>
    <row r="3328" spans="1:8" x14ac:dyDescent="0.3">
      <c r="A3328" s="34" t="str">
        <f>+LEFT(Tabla3[[#This Row],[id_detalle]],2)</f>
        <v>03</v>
      </c>
      <c r="B3328" s="46" t="str">
        <f>VLOOKUP((LEFT(Tabla3[[#This Row],[id_detalle]],2)),id_rubro[[id]:[Rubro]],2,0)</f>
        <v>PRODUCTOS INDUSTRIALES Y RELACIONADOS</v>
      </c>
      <c r="C3328" s="36" t="s">
        <v>672</v>
      </c>
      <c r="D3328" s="45" t="str">
        <f>+Tabla3[[#This Row],[id_detalle]]&amp;" "&amp;VLOOKUP(Tabla3[[#This Row],[id_detalle]],rubro_detalle[[Código]:[Rubro Detalle]],2,0)</f>
        <v>03.09.381 Productos Plásticos</v>
      </c>
      <c r="E3328" s="33">
        <f t="shared" si="351"/>
        <v>59</v>
      </c>
      <c r="F3328" s="47" t="str">
        <f t="shared" si="352"/>
        <v>03.09.381-59</v>
      </c>
      <c r="G3328" s="37" t="s">
        <v>4549</v>
      </c>
      <c r="H3328" s="37">
        <v>670</v>
      </c>
    </row>
    <row r="3329" spans="1:8" x14ac:dyDescent="0.3">
      <c r="A3329" s="34" t="str">
        <f>+LEFT(Tabla3[[#This Row],[id_detalle]],2)</f>
        <v>03</v>
      </c>
      <c r="B3329" s="46" t="str">
        <f>VLOOKUP((LEFT(Tabla3[[#This Row],[id_detalle]],2)),id_rubro[[id]:[Rubro]],2,0)</f>
        <v>PRODUCTOS INDUSTRIALES Y RELACIONADOS</v>
      </c>
      <c r="C3329" s="36" t="s">
        <v>672</v>
      </c>
      <c r="D3329" s="45" t="str">
        <f>+Tabla3[[#This Row],[id_detalle]]&amp;" "&amp;VLOOKUP(Tabla3[[#This Row],[id_detalle]],rubro_detalle[[Código]:[Rubro Detalle]],2,0)</f>
        <v>03.09.381 Productos Plásticos</v>
      </c>
      <c r="E3329" s="33">
        <f t="shared" si="351"/>
        <v>60</v>
      </c>
      <c r="F3329" s="47" t="str">
        <f t="shared" si="352"/>
        <v>03.09.381-60</v>
      </c>
      <c r="G3329" s="37" t="s">
        <v>4667</v>
      </c>
      <c r="H3329" s="37">
        <v>671</v>
      </c>
    </row>
    <row r="3330" spans="1:8" x14ac:dyDescent="0.3">
      <c r="A3330" s="34" t="str">
        <f>+LEFT(Tabla3[[#This Row],[id_detalle]],2)</f>
        <v>03</v>
      </c>
      <c r="B3330" s="46" t="str">
        <f>VLOOKUP((LEFT(Tabla3[[#This Row],[id_detalle]],2)),id_rubro[[id]:[Rubro]],2,0)</f>
        <v>PRODUCTOS INDUSTRIALES Y RELACIONADOS</v>
      </c>
      <c r="C3330" s="36" t="s">
        <v>672</v>
      </c>
      <c r="D3330" s="45" t="str">
        <f>+Tabla3[[#This Row],[id_detalle]]&amp;" "&amp;VLOOKUP(Tabla3[[#This Row],[id_detalle]],rubro_detalle[[Código]:[Rubro Detalle]],2,0)</f>
        <v>03.09.381 Productos Plásticos</v>
      </c>
      <c r="E3330" s="33">
        <f t="shared" si="351"/>
        <v>61</v>
      </c>
      <c r="F3330" s="47" t="str">
        <f t="shared" si="352"/>
        <v>03.09.381-61</v>
      </c>
      <c r="G3330" s="37" t="s">
        <v>4668</v>
      </c>
      <c r="H3330" s="37">
        <v>671</v>
      </c>
    </row>
    <row r="3331" spans="1:8" x14ac:dyDescent="0.3">
      <c r="A3331" s="34" t="str">
        <f>+LEFT(Tabla3[[#This Row],[id_detalle]],2)</f>
        <v>03</v>
      </c>
      <c r="B3331" s="46" t="str">
        <f>VLOOKUP((LEFT(Tabla3[[#This Row],[id_detalle]],2)),id_rubro[[id]:[Rubro]],2,0)</f>
        <v>PRODUCTOS INDUSTRIALES Y RELACIONADOS</v>
      </c>
      <c r="C3331" s="36" t="s">
        <v>672</v>
      </c>
      <c r="D3331" s="45" t="str">
        <f>+Tabla3[[#This Row],[id_detalle]]&amp;" "&amp;VLOOKUP(Tabla3[[#This Row],[id_detalle]],rubro_detalle[[Código]:[Rubro Detalle]],2,0)</f>
        <v>03.09.381 Productos Plásticos</v>
      </c>
      <c r="E3331" s="33">
        <f t="shared" si="351"/>
        <v>62</v>
      </c>
      <c r="F3331" s="47" t="str">
        <f t="shared" si="352"/>
        <v>03.09.381-62</v>
      </c>
      <c r="G3331" s="37" t="s">
        <v>4507</v>
      </c>
      <c r="H3331" s="37">
        <v>671</v>
      </c>
    </row>
    <row r="3332" spans="1:8" x14ac:dyDescent="0.3">
      <c r="A3332" s="34" t="str">
        <f>+LEFT(Tabla3[[#This Row],[id_detalle]],2)</f>
        <v>03</v>
      </c>
      <c r="B3332" s="46" t="str">
        <f>VLOOKUP((LEFT(Tabla3[[#This Row],[id_detalle]],2)),id_rubro[[id]:[Rubro]],2,0)</f>
        <v>PRODUCTOS INDUSTRIALES Y RELACIONADOS</v>
      </c>
      <c r="C3332" s="36" t="s">
        <v>672</v>
      </c>
      <c r="D3332" s="45" t="str">
        <f>+Tabla3[[#This Row],[id_detalle]]&amp;" "&amp;VLOOKUP(Tabla3[[#This Row],[id_detalle]],rubro_detalle[[Código]:[Rubro Detalle]],2,0)</f>
        <v>03.09.381 Productos Plásticos</v>
      </c>
      <c r="E3332" s="33">
        <f t="shared" si="351"/>
        <v>63</v>
      </c>
      <c r="F3332" s="47" t="str">
        <f t="shared" si="352"/>
        <v>03.09.381-63</v>
      </c>
      <c r="G3332" s="37" t="s">
        <v>4669</v>
      </c>
      <c r="H3332" s="37">
        <v>671</v>
      </c>
    </row>
    <row r="3333" spans="1:8" x14ac:dyDescent="0.3">
      <c r="A3333" s="34" t="str">
        <f>+LEFT(Tabla3[[#This Row],[id_detalle]],2)</f>
        <v>03</v>
      </c>
      <c r="B3333" s="46" t="str">
        <f>VLOOKUP((LEFT(Tabla3[[#This Row],[id_detalle]],2)),id_rubro[[id]:[Rubro]],2,0)</f>
        <v>PRODUCTOS INDUSTRIALES Y RELACIONADOS</v>
      </c>
      <c r="C3333" s="36" t="s">
        <v>672</v>
      </c>
      <c r="D3333" s="45" t="str">
        <f>+Tabla3[[#This Row],[id_detalle]]&amp;" "&amp;VLOOKUP(Tabla3[[#This Row],[id_detalle]],rubro_detalle[[Código]:[Rubro Detalle]],2,0)</f>
        <v>03.09.381 Productos Plásticos</v>
      </c>
      <c r="E3333" s="33">
        <f t="shared" si="351"/>
        <v>64</v>
      </c>
      <c r="F3333" s="47" t="str">
        <f t="shared" si="352"/>
        <v>03.09.381-64</v>
      </c>
      <c r="G3333" s="37" t="s">
        <v>4670</v>
      </c>
      <c r="H3333" s="37">
        <v>671</v>
      </c>
    </row>
    <row r="3334" spans="1:8" x14ac:dyDescent="0.3">
      <c r="A3334" s="34" t="str">
        <f>+LEFT(Tabla3[[#This Row],[id_detalle]],2)</f>
        <v>03</v>
      </c>
      <c r="B3334" s="46" t="str">
        <f>VLOOKUP((LEFT(Tabla3[[#This Row],[id_detalle]],2)),id_rubro[[id]:[Rubro]],2,0)</f>
        <v>PRODUCTOS INDUSTRIALES Y RELACIONADOS</v>
      </c>
      <c r="C3334" s="36" t="s">
        <v>672</v>
      </c>
      <c r="D3334" s="45" t="str">
        <f>+Tabla3[[#This Row],[id_detalle]]&amp;" "&amp;VLOOKUP(Tabla3[[#This Row],[id_detalle]],rubro_detalle[[Código]:[Rubro Detalle]],2,0)</f>
        <v>03.09.381 Productos Plásticos</v>
      </c>
      <c r="E3334" s="33">
        <f t="shared" si="351"/>
        <v>65</v>
      </c>
      <c r="F3334" s="47" t="str">
        <f t="shared" si="352"/>
        <v>03.09.381-65</v>
      </c>
      <c r="G3334" s="37" t="s">
        <v>4671</v>
      </c>
      <c r="H3334" s="37">
        <v>671</v>
      </c>
    </row>
    <row r="3335" spans="1:8" x14ac:dyDescent="0.3">
      <c r="A3335" s="34" t="str">
        <f>+LEFT(Tabla3[[#This Row],[id_detalle]],2)</f>
        <v>03</v>
      </c>
      <c r="B3335" s="46" t="str">
        <f>VLOOKUP((LEFT(Tabla3[[#This Row],[id_detalle]],2)),id_rubro[[id]:[Rubro]],2,0)</f>
        <v>PRODUCTOS INDUSTRIALES Y RELACIONADOS</v>
      </c>
      <c r="C3335" s="36" t="s">
        <v>672</v>
      </c>
      <c r="D3335" s="45" t="str">
        <f>+Tabla3[[#This Row],[id_detalle]]&amp;" "&amp;VLOOKUP(Tabla3[[#This Row],[id_detalle]],rubro_detalle[[Código]:[Rubro Detalle]],2,0)</f>
        <v>03.09.381 Productos Plásticos</v>
      </c>
      <c r="E3335" s="33">
        <f>+IF(D3335=D3334,E3334+1,1)</f>
        <v>66</v>
      </c>
      <c r="F3335" s="47" t="str">
        <f>+LEFT(D3335,9)&amp;"-"&amp;E3335</f>
        <v>03.09.381-66</v>
      </c>
      <c r="G3335" s="37" t="s">
        <v>4552</v>
      </c>
      <c r="H3335" s="37">
        <v>671</v>
      </c>
    </row>
    <row r="3336" spans="1:8" x14ac:dyDescent="0.3">
      <c r="A3336" s="34" t="str">
        <f>+LEFT(Tabla3[[#This Row],[id_detalle]],2)</f>
        <v>03</v>
      </c>
      <c r="B3336" s="46" t="str">
        <f>VLOOKUP((LEFT(Tabla3[[#This Row],[id_detalle]],2)),id_rubro[[id]:[Rubro]],2,0)</f>
        <v>PRODUCTOS INDUSTRIALES Y RELACIONADOS</v>
      </c>
      <c r="C3336" s="36" t="s">
        <v>672</v>
      </c>
      <c r="D3336" s="45" t="str">
        <f>+Tabla3[[#This Row],[id_detalle]]&amp;" "&amp;VLOOKUP(Tabla3[[#This Row],[id_detalle]],rubro_detalle[[Código]:[Rubro Detalle]],2,0)</f>
        <v>03.09.381 Productos Plásticos</v>
      </c>
      <c r="E3336" s="33">
        <f t="shared" ref="E3336:E3351" si="353">+IF(D3336=D3335,E3335+1,1)</f>
        <v>67</v>
      </c>
      <c r="F3336" s="47" t="str">
        <f t="shared" ref="F3336:F3351" si="354">+LEFT(D3336,9)&amp;"-"&amp;E3336</f>
        <v>03.09.381-67</v>
      </c>
      <c r="G3336" s="37" t="s">
        <v>4672</v>
      </c>
      <c r="H3336" s="37">
        <v>671</v>
      </c>
    </row>
    <row r="3337" spans="1:8" x14ac:dyDescent="0.3">
      <c r="A3337" s="34" t="str">
        <f>+LEFT(Tabla3[[#This Row],[id_detalle]],2)</f>
        <v>03</v>
      </c>
      <c r="B3337" s="46" t="str">
        <f>VLOOKUP((LEFT(Tabla3[[#This Row],[id_detalle]],2)),id_rubro[[id]:[Rubro]],2,0)</f>
        <v>PRODUCTOS INDUSTRIALES Y RELACIONADOS</v>
      </c>
      <c r="C3337" s="36" t="s">
        <v>672</v>
      </c>
      <c r="D3337" s="45" t="str">
        <f>+Tabla3[[#This Row],[id_detalle]]&amp;" "&amp;VLOOKUP(Tabla3[[#This Row],[id_detalle]],rubro_detalle[[Código]:[Rubro Detalle]],2,0)</f>
        <v>03.09.381 Productos Plásticos</v>
      </c>
      <c r="E3337" s="33">
        <f t="shared" si="353"/>
        <v>68</v>
      </c>
      <c r="F3337" s="47" t="str">
        <f t="shared" si="354"/>
        <v>03.09.381-68</v>
      </c>
      <c r="G3337" s="37" t="s">
        <v>4673</v>
      </c>
      <c r="H3337" s="37">
        <v>672</v>
      </c>
    </row>
    <row r="3338" spans="1:8" x14ac:dyDescent="0.3">
      <c r="A3338" s="34" t="str">
        <f>+LEFT(Tabla3[[#This Row],[id_detalle]],2)</f>
        <v>03</v>
      </c>
      <c r="B3338" s="46" t="str">
        <f>VLOOKUP((LEFT(Tabla3[[#This Row],[id_detalle]],2)),id_rubro[[id]:[Rubro]],2,0)</f>
        <v>PRODUCTOS INDUSTRIALES Y RELACIONADOS</v>
      </c>
      <c r="C3338" s="36" t="s">
        <v>672</v>
      </c>
      <c r="D3338" s="45" t="str">
        <f>+Tabla3[[#This Row],[id_detalle]]&amp;" "&amp;VLOOKUP(Tabla3[[#This Row],[id_detalle]],rubro_detalle[[Código]:[Rubro Detalle]],2,0)</f>
        <v>03.09.381 Productos Plásticos</v>
      </c>
      <c r="E3338" s="33">
        <f t="shared" si="353"/>
        <v>69</v>
      </c>
      <c r="F3338" s="47" t="str">
        <f t="shared" si="354"/>
        <v>03.09.381-69</v>
      </c>
      <c r="G3338" s="37" t="s">
        <v>4634</v>
      </c>
      <c r="H3338" s="37">
        <v>673</v>
      </c>
    </row>
    <row r="3339" spans="1:8" x14ac:dyDescent="0.3">
      <c r="A3339" s="34" t="str">
        <f>+LEFT(Tabla3[[#This Row],[id_detalle]],2)</f>
        <v>03</v>
      </c>
      <c r="B3339" s="46" t="str">
        <f>VLOOKUP((LEFT(Tabla3[[#This Row],[id_detalle]],2)),id_rubro[[id]:[Rubro]],2,0)</f>
        <v>PRODUCTOS INDUSTRIALES Y RELACIONADOS</v>
      </c>
      <c r="C3339" s="36" t="s">
        <v>672</v>
      </c>
      <c r="D3339" s="45" t="str">
        <f>+Tabla3[[#This Row],[id_detalle]]&amp;" "&amp;VLOOKUP(Tabla3[[#This Row],[id_detalle]],rubro_detalle[[Código]:[Rubro Detalle]],2,0)</f>
        <v>03.09.381 Productos Plásticos</v>
      </c>
      <c r="E3339" s="33">
        <f t="shared" si="353"/>
        <v>70</v>
      </c>
      <c r="F3339" s="47" t="str">
        <f t="shared" si="354"/>
        <v>03.09.381-70</v>
      </c>
      <c r="G3339" s="37" t="s">
        <v>4674</v>
      </c>
      <c r="H3339" s="37">
        <v>673</v>
      </c>
    </row>
    <row r="3340" spans="1:8" x14ac:dyDescent="0.3">
      <c r="A3340" s="34" t="str">
        <f>+LEFT(Tabla3[[#This Row],[id_detalle]],2)</f>
        <v>03</v>
      </c>
      <c r="B3340" s="46" t="str">
        <f>VLOOKUP((LEFT(Tabla3[[#This Row],[id_detalle]],2)),id_rubro[[id]:[Rubro]],2,0)</f>
        <v>PRODUCTOS INDUSTRIALES Y RELACIONADOS</v>
      </c>
      <c r="C3340" s="36" t="s">
        <v>672</v>
      </c>
      <c r="D3340" s="45" t="str">
        <f>+Tabla3[[#This Row],[id_detalle]]&amp;" "&amp;VLOOKUP(Tabla3[[#This Row],[id_detalle]],rubro_detalle[[Código]:[Rubro Detalle]],2,0)</f>
        <v>03.09.381 Productos Plásticos</v>
      </c>
      <c r="E3340" s="33">
        <f t="shared" si="353"/>
        <v>71</v>
      </c>
      <c r="F3340" s="47" t="str">
        <f t="shared" si="354"/>
        <v>03.09.381-71</v>
      </c>
      <c r="G3340" s="37" t="s">
        <v>4520</v>
      </c>
      <c r="H3340" s="37">
        <v>681</v>
      </c>
    </row>
    <row r="3341" spans="1:8" x14ac:dyDescent="0.3">
      <c r="A3341" s="34" t="str">
        <f>+LEFT(Tabla3[[#This Row],[id_detalle]],2)</f>
        <v>03</v>
      </c>
      <c r="B3341" s="46" t="str">
        <f>VLOOKUP((LEFT(Tabla3[[#This Row],[id_detalle]],2)),id_rubro[[id]:[Rubro]],2,0)</f>
        <v>PRODUCTOS INDUSTRIALES Y RELACIONADOS</v>
      </c>
      <c r="C3341" s="36" t="s">
        <v>672</v>
      </c>
      <c r="D3341" s="45" t="str">
        <f>+Tabla3[[#This Row],[id_detalle]]&amp;" "&amp;VLOOKUP(Tabla3[[#This Row],[id_detalle]],rubro_detalle[[Código]:[Rubro Detalle]],2,0)</f>
        <v>03.09.381 Productos Plásticos</v>
      </c>
      <c r="E3341" s="33">
        <f t="shared" si="353"/>
        <v>72</v>
      </c>
      <c r="F3341" s="47" t="str">
        <f t="shared" si="354"/>
        <v>03.09.381-72</v>
      </c>
      <c r="G3341" s="37" t="s">
        <v>4675</v>
      </c>
      <c r="H3341" s="37">
        <v>686</v>
      </c>
    </row>
    <row r="3342" spans="1:8" x14ac:dyDescent="0.3">
      <c r="A3342" s="34" t="str">
        <f>+LEFT(Tabla3[[#This Row],[id_detalle]],2)</f>
        <v>03</v>
      </c>
      <c r="B3342" s="46" t="str">
        <f>VLOOKUP((LEFT(Tabla3[[#This Row],[id_detalle]],2)),id_rubro[[id]:[Rubro]],2,0)</f>
        <v>PRODUCTOS INDUSTRIALES Y RELACIONADOS</v>
      </c>
      <c r="C3342" s="36" t="s">
        <v>672</v>
      </c>
      <c r="D3342" s="45" t="str">
        <f>+Tabla3[[#This Row],[id_detalle]]&amp;" "&amp;VLOOKUP(Tabla3[[#This Row],[id_detalle]],rubro_detalle[[Código]:[Rubro Detalle]],2,0)</f>
        <v>03.09.381 Productos Plásticos</v>
      </c>
      <c r="E3342" s="33">
        <f t="shared" si="353"/>
        <v>73</v>
      </c>
      <c r="F3342" s="47" t="str">
        <f t="shared" si="354"/>
        <v>03.09.381-73</v>
      </c>
      <c r="G3342" s="37" t="s">
        <v>4676</v>
      </c>
      <c r="H3342" s="37">
        <v>703</v>
      </c>
    </row>
    <row r="3343" spans="1:8" x14ac:dyDescent="0.3">
      <c r="A3343" s="34" t="str">
        <f>+LEFT(Tabla3[[#This Row],[id_detalle]],2)</f>
        <v>03</v>
      </c>
      <c r="B3343" s="46" t="str">
        <f>VLOOKUP((LEFT(Tabla3[[#This Row],[id_detalle]],2)),id_rubro[[id]:[Rubro]],2,0)</f>
        <v>PRODUCTOS INDUSTRIALES Y RELACIONADOS</v>
      </c>
      <c r="C3343" s="36" t="s">
        <v>672</v>
      </c>
      <c r="D3343" s="45" t="str">
        <f>+Tabla3[[#This Row],[id_detalle]]&amp;" "&amp;VLOOKUP(Tabla3[[#This Row],[id_detalle]],rubro_detalle[[Código]:[Rubro Detalle]],2,0)</f>
        <v>03.09.381 Productos Plásticos</v>
      </c>
      <c r="E3343" s="33">
        <f t="shared" si="353"/>
        <v>74</v>
      </c>
      <c r="F3343" s="47" t="str">
        <f t="shared" si="354"/>
        <v>03.09.381-74</v>
      </c>
      <c r="G3343" s="37" t="s">
        <v>4677</v>
      </c>
      <c r="H3343" s="37">
        <v>707</v>
      </c>
    </row>
    <row r="3344" spans="1:8" x14ac:dyDescent="0.3">
      <c r="A3344" s="34" t="str">
        <f>+LEFT(Tabla3[[#This Row],[id_detalle]],2)</f>
        <v>03</v>
      </c>
      <c r="B3344" s="46" t="str">
        <f>VLOOKUP((LEFT(Tabla3[[#This Row],[id_detalle]],2)),id_rubro[[id]:[Rubro]],2,0)</f>
        <v>PRODUCTOS INDUSTRIALES Y RELACIONADOS</v>
      </c>
      <c r="C3344" s="36" t="s">
        <v>672</v>
      </c>
      <c r="D3344" s="45" t="str">
        <f>+Tabla3[[#This Row],[id_detalle]]&amp;" "&amp;VLOOKUP(Tabla3[[#This Row],[id_detalle]],rubro_detalle[[Código]:[Rubro Detalle]],2,0)</f>
        <v>03.09.381 Productos Plásticos</v>
      </c>
      <c r="E3344" s="33">
        <f t="shared" si="353"/>
        <v>75</v>
      </c>
      <c r="F3344" s="47" t="str">
        <f t="shared" si="354"/>
        <v>03.09.381-75</v>
      </c>
      <c r="G3344" s="37" t="s">
        <v>4678</v>
      </c>
      <c r="H3344" s="37">
        <v>721</v>
      </c>
    </row>
    <row r="3345" spans="1:8" x14ac:dyDescent="0.3">
      <c r="A3345" s="34" t="str">
        <f>+LEFT(Tabla3[[#This Row],[id_detalle]],2)</f>
        <v>03</v>
      </c>
      <c r="B3345" s="46" t="str">
        <f>VLOOKUP((LEFT(Tabla3[[#This Row],[id_detalle]],2)),id_rubro[[id]:[Rubro]],2,0)</f>
        <v>PRODUCTOS INDUSTRIALES Y RELACIONADOS</v>
      </c>
      <c r="C3345" s="36" t="s">
        <v>672</v>
      </c>
      <c r="D3345" s="45" t="str">
        <f>+Tabla3[[#This Row],[id_detalle]]&amp;" "&amp;VLOOKUP(Tabla3[[#This Row],[id_detalle]],rubro_detalle[[Código]:[Rubro Detalle]],2,0)</f>
        <v>03.09.381 Productos Plásticos</v>
      </c>
      <c r="E3345" s="33">
        <f t="shared" si="353"/>
        <v>76</v>
      </c>
      <c r="F3345" s="47" t="str">
        <f t="shared" si="354"/>
        <v>03.09.381-76</v>
      </c>
      <c r="G3345" s="37" t="s">
        <v>4679</v>
      </c>
      <c r="H3345" s="37">
        <v>721</v>
      </c>
    </row>
    <row r="3346" spans="1:8" x14ac:dyDescent="0.3">
      <c r="A3346" s="34" t="str">
        <f>+LEFT(Tabla3[[#This Row],[id_detalle]],2)</f>
        <v>03</v>
      </c>
      <c r="B3346" s="46" t="str">
        <f>VLOOKUP((LEFT(Tabla3[[#This Row],[id_detalle]],2)),id_rubro[[id]:[Rubro]],2,0)</f>
        <v>PRODUCTOS INDUSTRIALES Y RELACIONADOS</v>
      </c>
      <c r="C3346" s="36" t="s">
        <v>672</v>
      </c>
      <c r="D3346" s="45" t="str">
        <f>+Tabla3[[#This Row],[id_detalle]]&amp;" "&amp;VLOOKUP(Tabla3[[#This Row],[id_detalle]],rubro_detalle[[Código]:[Rubro Detalle]],2,0)</f>
        <v>03.09.381 Productos Plásticos</v>
      </c>
      <c r="E3346" s="33">
        <f t="shared" si="353"/>
        <v>77</v>
      </c>
      <c r="F3346" s="47" t="str">
        <f t="shared" si="354"/>
        <v>03.09.381-77</v>
      </c>
      <c r="G3346" s="37" t="s">
        <v>4680</v>
      </c>
      <c r="H3346" s="37">
        <v>722</v>
      </c>
    </row>
    <row r="3347" spans="1:8" x14ac:dyDescent="0.3">
      <c r="A3347" s="34" t="str">
        <f>+LEFT(Tabla3[[#This Row],[id_detalle]],2)</f>
        <v>03</v>
      </c>
      <c r="B3347" s="46" t="str">
        <f>VLOOKUP((LEFT(Tabla3[[#This Row],[id_detalle]],2)),id_rubro[[id]:[Rubro]],2,0)</f>
        <v>PRODUCTOS INDUSTRIALES Y RELACIONADOS</v>
      </c>
      <c r="C3347" s="36" t="s">
        <v>672</v>
      </c>
      <c r="D3347" s="45" t="str">
        <f>+Tabla3[[#This Row],[id_detalle]]&amp;" "&amp;VLOOKUP(Tabla3[[#This Row],[id_detalle]],rubro_detalle[[Código]:[Rubro Detalle]],2,0)</f>
        <v>03.09.381 Productos Plásticos</v>
      </c>
      <c r="E3347" s="33">
        <f t="shared" si="353"/>
        <v>78</v>
      </c>
      <c r="F3347" s="47" t="str">
        <f t="shared" si="354"/>
        <v>03.09.381-78</v>
      </c>
      <c r="G3347" s="37" t="s">
        <v>4681</v>
      </c>
      <c r="H3347" s="37">
        <v>726</v>
      </c>
    </row>
    <row r="3348" spans="1:8" x14ac:dyDescent="0.3">
      <c r="A3348" s="34" t="str">
        <f>+LEFT(Tabla3[[#This Row],[id_detalle]],2)</f>
        <v>03</v>
      </c>
      <c r="B3348" s="46" t="str">
        <f>VLOOKUP((LEFT(Tabla3[[#This Row],[id_detalle]],2)),id_rubro[[id]:[Rubro]],2,0)</f>
        <v>PRODUCTOS INDUSTRIALES Y RELACIONADOS</v>
      </c>
      <c r="C3348" s="36" t="s">
        <v>672</v>
      </c>
      <c r="D3348" s="45" t="str">
        <f>+Tabla3[[#This Row],[id_detalle]]&amp;" "&amp;VLOOKUP(Tabla3[[#This Row],[id_detalle]],rubro_detalle[[Código]:[Rubro Detalle]],2,0)</f>
        <v>03.09.381 Productos Plásticos</v>
      </c>
      <c r="E3348" s="33">
        <f t="shared" si="353"/>
        <v>79</v>
      </c>
      <c r="F3348" s="47" t="str">
        <f t="shared" si="354"/>
        <v>03.09.381-79</v>
      </c>
      <c r="G3348" s="37" t="s">
        <v>2412</v>
      </c>
      <c r="H3348" s="37">
        <v>741</v>
      </c>
    </row>
    <row r="3349" spans="1:8" x14ac:dyDescent="0.3">
      <c r="A3349" s="34" t="str">
        <f>+LEFT(Tabla3[[#This Row],[id_detalle]],2)</f>
        <v>03</v>
      </c>
      <c r="B3349" s="46" t="str">
        <f>VLOOKUP((LEFT(Tabla3[[#This Row],[id_detalle]],2)),id_rubro[[id]:[Rubro]],2,0)</f>
        <v>PRODUCTOS INDUSTRIALES Y RELACIONADOS</v>
      </c>
      <c r="C3349" s="36" t="s">
        <v>672</v>
      </c>
      <c r="D3349" s="45" t="str">
        <f>+Tabla3[[#This Row],[id_detalle]]&amp;" "&amp;VLOOKUP(Tabla3[[#This Row],[id_detalle]],rubro_detalle[[Código]:[Rubro Detalle]],2,0)</f>
        <v>03.09.381 Productos Plásticos</v>
      </c>
      <c r="E3349" s="33">
        <f t="shared" si="353"/>
        <v>80</v>
      </c>
      <c r="F3349" s="47" t="str">
        <f t="shared" si="354"/>
        <v>03.09.381-80</v>
      </c>
      <c r="G3349" s="37" t="s">
        <v>4682</v>
      </c>
      <c r="H3349" s="37">
        <v>753</v>
      </c>
    </row>
    <row r="3350" spans="1:8" x14ac:dyDescent="0.3">
      <c r="A3350" s="34" t="str">
        <f>+LEFT(Tabla3[[#This Row],[id_detalle]],2)</f>
        <v>03</v>
      </c>
      <c r="B3350" s="46" t="str">
        <f>VLOOKUP((LEFT(Tabla3[[#This Row],[id_detalle]],2)),id_rubro[[id]:[Rubro]],2,0)</f>
        <v>PRODUCTOS INDUSTRIALES Y RELACIONADOS</v>
      </c>
      <c r="C3350" s="36" t="s">
        <v>672</v>
      </c>
      <c r="D3350" s="45" t="str">
        <f>+Tabla3[[#This Row],[id_detalle]]&amp;" "&amp;VLOOKUP(Tabla3[[#This Row],[id_detalle]],rubro_detalle[[Código]:[Rubro Detalle]],2,0)</f>
        <v>03.09.381 Productos Plásticos</v>
      </c>
      <c r="E3350" s="33">
        <f t="shared" si="353"/>
        <v>81</v>
      </c>
      <c r="F3350" s="47" t="str">
        <f t="shared" si="354"/>
        <v>03.09.381-81</v>
      </c>
      <c r="G3350" s="37" t="s">
        <v>4683</v>
      </c>
      <c r="H3350" s="37">
        <v>760</v>
      </c>
    </row>
    <row r="3351" spans="1:8" x14ac:dyDescent="0.3">
      <c r="A3351" s="34" t="str">
        <f>+LEFT(Tabla3[[#This Row],[id_detalle]],2)</f>
        <v>03</v>
      </c>
      <c r="B3351" s="46" t="str">
        <f>VLOOKUP((LEFT(Tabla3[[#This Row],[id_detalle]],2)),id_rubro[[id]:[Rubro]],2,0)</f>
        <v>PRODUCTOS INDUSTRIALES Y RELACIONADOS</v>
      </c>
      <c r="C3351" s="36" t="s">
        <v>672</v>
      </c>
      <c r="D3351" s="45" t="str">
        <f>+Tabla3[[#This Row],[id_detalle]]&amp;" "&amp;VLOOKUP(Tabla3[[#This Row],[id_detalle]],rubro_detalle[[Código]:[Rubro Detalle]],2,0)</f>
        <v>03.09.381 Productos Plásticos</v>
      </c>
      <c r="E3351" s="33">
        <f t="shared" si="353"/>
        <v>82</v>
      </c>
      <c r="F3351" s="47" t="str">
        <f t="shared" si="354"/>
        <v>03.09.381-82</v>
      </c>
      <c r="G3351" s="37" t="s">
        <v>4684</v>
      </c>
      <c r="H3351" s="37">
        <v>765</v>
      </c>
    </row>
    <row r="3352" spans="1:8" x14ac:dyDescent="0.3">
      <c r="A3352" s="34" t="str">
        <f>+LEFT(Tabla3[[#This Row],[id_detalle]],2)</f>
        <v>03</v>
      </c>
      <c r="B3352" s="46" t="str">
        <f>VLOOKUP((LEFT(Tabla3[[#This Row],[id_detalle]],2)),id_rubro[[id]:[Rubro]],2,0)</f>
        <v>PRODUCTOS INDUSTRIALES Y RELACIONADOS</v>
      </c>
      <c r="C3352" s="36" t="s">
        <v>672</v>
      </c>
      <c r="D3352" s="45" t="str">
        <f>+Tabla3[[#This Row],[id_detalle]]&amp;" "&amp;VLOOKUP(Tabla3[[#This Row],[id_detalle]],rubro_detalle[[Código]:[Rubro Detalle]],2,0)</f>
        <v>03.09.381 Productos Plásticos</v>
      </c>
      <c r="E3352" s="33">
        <f t="shared" ref="E3352:E3364" si="355">+IF(D3352=D3351,E3351+1,1)</f>
        <v>83</v>
      </c>
      <c r="F3352" s="47" t="str">
        <f t="shared" ref="F3352:F3364" si="356">+LEFT(D3352,9)&amp;"-"&amp;E3352</f>
        <v>03.09.381-83</v>
      </c>
      <c r="G3352" s="37" t="s">
        <v>4685</v>
      </c>
      <c r="H3352" s="37">
        <v>766</v>
      </c>
    </row>
    <row r="3353" spans="1:8" x14ac:dyDescent="0.3">
      <c r="A3353" s="34" t="str">
        <f>+LEFT(Tabla3[[#This Row],[id_detalle]],2)</f>
        <v>03</v>
      </c>
      <c r="B3353" s="46" t="str">
        <f>VLOOKUP((LEFT(Tabla3[[#This Row],[id_detalle]],2)),id_rubro[[id]:[Rubro]],2,0)</f>
        <v>PRODUCTOS INDUSTRIALES Y RELACIONADOS</v>
      </c>
      <c r="C3353" s="36" t="s">
        <v>672</v>
      </c>
      <c r="D3353" s="45" t="str">
        <f>+Tabla3[[#This Row],[id_detalle]]&amp;" "&amp;VLOOKUP(Tabla3[[#This Row],[id_detalle]],rubro_detalle[[Código]:[Rubro Detalle]],2,0)</f>
        <v>03.09.381 Productos Plásticos</v>
      </c>
      <c r="E3353" s="33">
        <f t="shared" si="355"/>
        <v>84</v>
      </c>
      <c r="F3353" s="47" t="str">
        <f t="shared" si="356"/>
        <v>03.09.381-84</v>
      </c>
      <c r="G3353" s="37" t="s">
        <v>4129</v>
      </c>
      <c r="H3353" s="37">
        <v>771</v>
      </c>
    </row>
    <row r="3354" spans="1:8" x14ac:dyDescent="0.3">
      <c r="A3354" s="34" t="str">
        <f>+LEFT(Tabla3[[#This Row],[id_detalle]],2)</f>
        <v>03</v>
      </c>
      <c r="B3354" s="46" t="str">
        <f>VLOOKUP((LEFT(Tabla3[[#This Row],[id_detalle]],2)),id_rubro[[id]:[Rubro]],2,0)</f>
        <v>PRODUCTOS INDUSTRIALES Y RELACIONADOS</v>
      </c>
      <c r="C3354" s="36" t="s">
        <v>672</v>
      </c>
      <c r="D3354" s="45" t="str">
        <f>+Tabla3[[#This Row],[id_detalle]]&amp;" "&amp;VLOOKUP(Tabla3[[#This Row],[id_detalle]],rubro_detalle[[Código]:[Rubro Detalle]],2,0)</f>
        <v>03.09.381 Productos Plásticos</v>
      </c>
      <c r="E3354" s="33">
        <f t="shared" si="355"/>
        <v>85</v>
      </c>
      <c r="F3354" s="47" t="str">
        <f t="shared" si="356"/>
        <v>03.09.381-85</v>
      </c>
      <c r="G3354" s="37" t="s">
        <v>4513</v>
      </c>
      <c r="H3354" s="37">
        <v>774</v>
      </c>
    </row>
    <row r="3355" spans="1:8" x14ac:dyDescent="0.3">
      <c r="A3355" s="34" t="str">
        <f>+LEFT(Tabla3[[#This Row],[id_detalle]],2)</f>
        <v>03</v>
      </c>
      <c r="B3355" s="46" t="str">
        <f>VLOOKUP((LEFT(Tabla3[[#This Row],[id_detalle]],2)),id_rubro[[id]:[Rubro]],2,0)</f>
        <v>PRODUCTOS INDUSTRIALES Y RELACIONADOS</v>
      </c>
      <c r="C3355" s="36" t="s">
        <v>672</v>
      </c>
      <c r="D3355" s="45" t="str">
        <f>+Tabla3[[#This Row],[id_detalle]]&amp;" "&amp;VLOOKUP(Tabla3[[#This Row],[id_detalle]],rubro_detalle[[Código]:[Rubro Detalle]],2,0)</f>
        <v>03.09.381 Productos Plásticos</v>
      </c>
      <c r="E3355" s="33">
        <f t="shared" si="355"/>
        <v>86</v>
      </c>
      <c r="F3355" s="47" t="str">
        <f t="shared" si="356"/>
        <v>03.09.381-86</v>
      </c>
      <c r="G3355" s="37" t="s">
        <v>4515</v>
      </c>
      <c r="H3355" s="37">
        <v>803</v>
      </c>
    </row>
    <row r="3356" spans="1:8" x14ac:dyDescent="0.3">
      <c r="A3356" s="34" t="str">
        <f>+LEFT(Tabla3[[#This Row],[id_detalle]],2)</f>
        <v>03</v>
      </c>
      <c r="B3356" s="46" t="str">
        <f>VLOOKUP((LEFT(Tabla3[[#This Row],[id_detalle]],2)),id_rubro[[id]:[Rubro]],2,0)</f>
        <v>PRODUCTOS INDUSTRIALES Y RELACIONADOS</v>
      </c>
      <c r="C3356" s="36" t="s">
        <v>672</v>
      </c>
      <c r="D3356" s="45" t="str">
        <f>+Tabla3[[#This Row],[id_detalle]]&amp;" "&amp;VLOOKUP(Tabla3[[#This Row],[id_detalle]],rubro_detalle[[Código]:[Rubro Detalle]],2,0)</f>
        <v>03.09.381 Productos Plásticos</v>
      </c>
      <c r="E3356" s="33">
        <f t="shared" si="355"/>
        <v>87</v>
      </c>
      <c r="F3356" s="47" t="str">
        <f t="shared" si="356"/>
        <v>03.09.381-87</v>
      </c>
      <c r="G3356" s="37" t="s">
        <v>3043</v>
      </c>
      <c r="H3356" s="37">
        <v>815</v>
      </c>
    </row>
    <row r="3357" spans="1:8" x14ac:dyDescent="0.3">
      <c r="A3357" s="34" t="str">
        <f>+LEFT(Tabla3[[#This Row],[id_detalle]],2)</f>
        <v>03</v>
      </c>
      <c r="B3357" s="46" t="str">
        <f>VLOOKUP((LEFT(Tabla3[[#This Row],[id_detalle]],2)),id_rubro[[id]:[Rubro]],2,0)</f>
        <v>PRODUCTOS INDUSTRIALES Y RELACIONADOS</v>
      </c>
      <c r="C3357" s="36" t="s">
        <v>672</v>
      </c>
      <c r="D3357" s="45" t="str">
        <f>+Tabla3[[#This Row],[id_detalle]]&amp;" "&amp;VLOOKUP(Tabla3[[#This Row],[id_detalle]],rubro_detalle[[Código]:[Rubro Detalle]],2,0)</f>
        <v>03.09.381 Productos Plásticos</v>
      </c>
      <c r="E3357" s="33">
        <f t="shared" si="355"/>
        <v>88</v>
      </c>
      <c r="F3357" s="47" t="str">
        <f t="shared" si="356"/>
        <v>03.09.381-88</v>
      </c>
      <c r="G3357" s="37" t="s">
        <v>4556</v>
      </c>
      <c r="H3357" s="37">
        <v>818</v>
      </c>
    </row>
    <row r="3358" spans="1:8" x14ac:dyDescent="0.3">
      <c r="A3358" s="34" t="str">
        <f>+LEFT(Tabla3[[#This Row],[id_detalle]],2)</f>
        <v>03</v>
      </c>
      <c r="B3358" s="46" t="str">
        <f>VLOOKUP((LEFT(Tabla3[[#This Row],[id_detalle]],2)),id_rubro[[id]:[Rubro]],2,0)</f>
        <v>PRODUCTOS INDUSTRIALES Y RELACIONADOS</v>
      </c>
      <c r="C3358" s="36" t="s">
        <v>672</v>
      </c>
      <c r="D3358" s="45" t="str">
        <f>+Tabla3[[#This Row],[id_detalle]]&amp;" "&amp;VLOOKUP(Tabla3[[#This Row],[id_detalle]],rubro_detalle[[Código]:[Rubro Detalle]],2,0)</f>
        <v>03.09.381 Productos Plásticos</v>
      </c>
      <c r="E3358" s="33">
        <f t="shared" si="355"/>
        <v>89</v>
      </c>
      <c r="F3358" s="47" t="str">
        <f t="shared" si="356"/>
        <v>03.09.381-89</v>
      </c>
      <c r="G3358" s="37" t="s">
        <v>4686</v>
      </c>
      <c r="H3358" s="37">
        <v>829</v>
      </c>
    </row>
    <row r="3359" spans="1:8" x14ac:dyDescent="0.3">
      <c r="A3359" s="34" t="str">
        <f>+LEFT(Tabla3[[#This Row],[id_detalle]],2)</f>
        <v>03</v>
      </c>
      <c r="B3359" s="46" t="str">
        <f>VLOOKUP((LEFT(Tabla3[[#This Row],[id_detalle]],2)),id_rubro[[id]:[Rubro]],2,0)</f>
        <v>PRODUCTOS INDUSTRIALES Y RELACIONADOS</v>
      </c>
      <c r="C3359" s="36" t="s">
        <v>672</v>
      </c>
      <c r="D3359" s="45" t="str">
        <f>+Tabla3[[#This Row],[id_detalle]]&amp;" "&amp;VLOOKUP(Tabla3[[#This Row],[id_detalle]],rubro_detalle[[Código]:[Rubro Detalle]],2,0)</f>
        <v>03.09.381 Productos Plásticos</v>
      </c>
      <c r="E3359" s="33">
        <f t="shared" si="355"/>
        <v>90</v>
      </c>
      <c r="F3359" s="47" t="str">
        <f t="shared" si="356"/>
        <v>03.09.381-90</v>
      </c>
      <c r="G3359" s="37" t="s">
        <v>4687</v>
      </c>
      <c r="H3359" s="37">
        <v>842</v>
      </c>
    </row>
    <row r="3360" spans="1:8" x14ac:dyDescent="0.3">
      <c r="A3360" s="34" t="str">
        <f>+LEFT(Tabla3[[#This Row],[id_detalle]],2)</f>
        <v>03</v>
      </c>
      <c r="B3360" s="46" t="str">
        <f>VLOOKUP((LEFT(Tabla3[[#This Row],[id_detalle]],2)),id_rubro[[id]:[Rubro]],2,0)</f>
        <v>PRODUCTOS INDUSTRIALES Y RELACIONADOS</v>
      </c>
      <c r="C3360" s="36" t="s">
        <v>672</v>
      </c>
      <c r="D3360" s="45" t="str">
        <f>+Tabla3[[#This Row],[id_detalle]]&amp;" "&amp;VLOOKUP(Tabla3[[#This Row],[id_detalle]],rubro_detalle[[Código]:[Rubro Detalle]],2,0)</f>
        <v>03.09.381 Productos Plásticos</v>
      </c>
      <c r="E3360" s="33">
        <f t="shared" si="355"/>
        <v>91</v>
      </c>
      <c r="F3360" s="47" t="str">
        <f t="shared" si="356"/>
        <v>03.09.381-91</v>
      </c>
      <c r="G3360" s="37" t="s">
        <v>4688</v>
      </c>
      <c r="H3360" s="37">
        <v>842</v>
      </c>
    </row>
    <row r="3361" spans="1:8" x14ac:dyDescent="0.3">
      <c r="A3361" s="34" t="str">
        <f>+LEFT(Tabla3[[#This Row],[id_detalle]],2)</f>
        <v>03</v>
      </c>
      <c r="B3361" s="46" t="str">
        <f>VLOOKUP((LEFT(Tabla3[[#This Row],[id_detalle]],2)),id_rubro[[id]:[Rubro]],2,0)</f>
        <v>PRODUCTOS INDUSTRIALES Y RELACIONADOS</v>
      </c>
      <c r="C3361" s="36" t="s">
        <v>672</v>
      </c>
      <c r="D3361" s="45" t="str">
        <f>+Tabla3[[#This Row],[id_detalle]]&amp;" "&amp;VLOOKUP(Tabla3[[#This Row],[id_detalle]],rubro_detalle[[Código]:[Rubro Detalle]],2,0)</f>
        <v>03.09.381 Productos Plásticos</v>
      </c>
      <c r="E3361" s="33">
        <f t="shared" si="355"/>
        <v>92</v>
      </c>
      <c r="F3361" s="47" t="str">
        <f t="shared" si="356"/>
        <v>03.09.381-92</v>
      </c>
      <c r="G3361" s="37" t="s">
        <v>4627</v>
      </c>
      <c r="H3361" s="37">
        <v>850</v>
      </c>
    </row>
    <row r="3362" spans="1:8" x14ac:dyDescent="0.3">
      <c r="A3362" s="34" t="str">
        <f>+LEFT(Tabla3[[#This Row],[id_detalle]],2)</f>
        <v>03</v>
      </c>
      <c r="B3362" s="46" t="str">
        <f>VLOOKUP((LEFT(Tabla3[[#This Row],[id_detalle]],2)),id_rubro[[id]:[Rubro]],2,0)</f>
        <v>PRODUCTOS INDUSTRIALES Y RELACIONADOS</v>
      </c>
      <c r="C3362" s="36" t="s">
        <v>674</v>
      </c>
      <c r="D3362" s="45" t="str">
        <f>+Tabla3[[#This Row],[id_detalle]]&amp;" "&amp;VLOOKUP(Tabla3[[#This Row],[id_detalle]],rubro_detalle[[Código]:[Rubro Detalle]],2,0)</f>
        <v>03.09.391 Revestimientos Plásticos,Vinílicos y Caucho</v>
      </c>
      <c r="E3362" s="33">
        <f t="shared" si="355"/>
        <v>1</v>
      </c>
      <c r="F3362" s="47" t="str">
        <f t="shared" si="356"/>
        <v>03.09.391-1</v>
      </c>
      <c r="G3362" s="37" t="s">
        <v>3872</v>
      </c>
      <c r="H3362" s="37">
        <v>272</v>
      </c>
    </row>
    <row r="3363" spans="1:8" x14ac:dyDescent="0.3">
      <c r="A3363" s="34" t="str">
        <f>+LEFT(Tabla3[[#This Row],[id_detalle]],2)</f>
        <v>03</v>
      </c>
      <c r="B3363" s="46" t="str">
        <f>VLOOKUP((LEFT(Tabla3[[#This Row],[id_detalle]],2)),id_rubro[[id]:[Rubro]],2,0)</f>
        <v>PRODUCTOS INDUSTRIALES Y RELACIONADOS</v>
      </c>
      <c r="C3363" s="36" t="s">
        <v>674</v>
      </c>
      <c r="D3363" s="45" t="str">
        <f>+Tabla3[[#This Row],[id_detalle]]&amp;" "&amp;VLOOKUP(Tabla3[[#This Row],[id_detalle]],rubro_detalle[[Código]:[Rubro Detalle]],2,0)</f>
        <v>03.09.391 Revestimientos Plásticos,Vinílicos y Caucho</v>
      </c>
      <c r="E3363" s="33">
        <f t="shared" si="355"/>
        <v>2</v>
      </c>
      <c r="F3363" s="47" t="str">
        <f t="shared" si="356"/>
        <v>03.09.391-2</v>
      </c>
      <c r="G3363" s="37" t="s">
        <v>3455</v>
      </c>
      <c r="H3363" s="37">
        <v>309</v>
      </c>
    </row>
    <row r="3364" spans="1:8" x14ac:dyDescent="0.3">
      <c r="A3364" s="34" t="str">
        <f>+LEFT(Tabla3[[#This Row],[id_detalle]],2)</f>
        <v>03</v>
      </c>
      <c r="B3364" s="46" t="str">
        <f>VLOOKUP((LEFT(Tabla3[[#This Row],[id_detalle]],2)),id_rubro[[id]:[Rubro]],2,0)</f>
        <v>PRODUCTOS INDUSTRIALES Y RELACIONADOS</v>
      </c>
      <c r="C3364" s="36" t="s">
        <v>674</v>
      </c>
      <c r="D3364" s="45" t="str">
        <f>+Tabla3[[#This Row],[id_detalle]]&amp;" "&amp;VLOOKUP(Tabla3[[#This Row],[id_detalle]],rubro_detalle[[Código]:[Rubro Detalle]],2,0)</f>
        <v>03.09.391 Revestimientos Plásticos,Vinílicos y Caucho</v>
      </c>
      <c r="E3364" s="33">
        <f t="shared" si="355"/>
        <v>3</v>
      </c>
      <c r="F3364" s="47" t="str">
        <f t="shared" si="356"/>
        <v>03.09.391-3</v>
      </c>
      <c r="G3364" s="37" t="s">
        <v>2981</v>
      </c>
      <c r="H3364" s="37">
        <v>405</v>
      </c>
    </row>
    <row r="3365" spans="1:8" x14ac:dyDescent="0.3">
      <c r="A3365" s="34" t="str">
        <f>+LEFT(Tabla3[[#This Row],[id_detalle]],2)</f>
        <v>03</v>
      </c>
      <c r="B3365" s="46" t="str">
        <f>VLOOKUP((LEFT(Tabla3[[#This Row],[id_detalle]],2)),id_rubro[[id]:[Rubro]],2,0)</f>
        <v>PRODUCTOS INDUSTRIALES Y RELACIONADOS</v>
      </c>
      <c r="C3365" s="36" t="s">
        <v>674</v>
      </c>
      <c r="D3365" s="45" t="str">
        <f>+Tabla3[[#This Row],[id_detalle]]&amp;" "&amp;VLOOKUP(Tabla3[[#This Row],[id_detalle]],rubro_detalle[[Código]:[Rubro Detalle]],2,0)</f>
        <v>03.09.391 Revestimientos Plásticos,Vinílicos y Caucho</v>
      </c>
      <c r="E3365" s="33">
        <f t="shared" ref="E3365:E3367" si="357">+IF(D3365=D3364,E3364+1,1)</f>
        <v>4</v>
      </c>
      <c r="F3365" s="47" t="str">
        <f t="shared" ref="F3365:F3367" si="358">+LEFT(D3365,9)&amp;"-"&amp;E3365</f>
        <v>03.09.391-4</v>
      </c>
      <c r="G3365" s="37" t="s">
        <v>3464</v>
      </c>
      <c r="H3365" s="37">
        <v>430</v>
      </c>
    </row>
    <row r="3366" spans="1:8" x14ac:dyDescent="0.3">
      <c r="A3366" s="34" t="str">
        <f>+LEFT(Tabla3[[#This Row],[id_detalle]],2)</f>
        <v>03</v>
      </c>
      <c r="B3366" s="46" t="str">
        <f>VLOOKUP((LEFT(Tabla3[[#This Row],[id_detalle]],2)),id_rubro[[id]:[Rubro]],2,0)</f>
        <v>PRODUCTOS INDUSTRIALES Y RELACIONADOS</v>
      </c>
      <c r="C3366" s="36" t="s">
        <v>674</v>
      </c>
      <c r="D3366" s="45" t="str">
        <f>+Tabla3[[#This Row],[id_detalle]]&amp;" "&amp;VLOOKUP(Tabla3[[#This Row],[id_detalle]],rubro_detalle[[Código]:[Rubro Detalle]],2,0)</f>
        <v>03.09.391 Revestimientos Plásticos,Vinílicos y Caucho</v>
      </c>
      <c r="E3366" s="33">
        <f t="shared" si="357"/>
        <v>5</v>
      </c>
      <c r="F3366" s="47" t="str">
        <f t="shared" si="358"/>
        <v>03.09.391-5</v>
      </c>
      <c r="G3366" s="37" t="s">
        <v>3746</v>
      </c>
      <c r="H3366" s="37">
        <v>508</v>
      </c>
    </row>
    <row r="3367" spans="1:8" x14ac:dyDescent="0.3">
      <c r="A3367" s="34" t="str">
        <f>+LEFT(Tabla3[[#This Row],[id_detalle]],2)</f>
        <v>03</v>
      </c>
      <c r="B3367" s="46" t="str">
        <f>VLOOKUP((LEFT(Tabla3[[#This Row],[id_detalle]],2)),id_rubro[[id]:[Rubro]],2,0)</f>
        <v>PRODUCTOS INDUSTRIALES Y RELACIONADOS</v>
      </c>
      <c r="C3367" s="36" t="s">
        <v>674</v>
      </c>
      <c r="D3367" s="45" t="str">
        <f>+Tabla3[[#This Row],[id_detalle]]&amp;" "&amp;VLOOKUP(Tabla3[[#This Row],[id_detalle]],rubro_detalle[[Código]:[Rubro Detalle]],2,0)</f>
        <v>03.09.391 Revestimientos Plásticos,Vinílicos y Caucho</v>
      </c>
      <c r="E3367" s="33">
        <f t="shared" si="357"/>
        <v>6</v>
      </c>
      <c r="F3367" s="47" t="str">
        <f t="shared" si="358"/>
        <v>03.09.391-6</v>
      </c>
      <c r="G3367" s="37" t="s">
        <v>4620</v>
      </c>
      <c r="H3367" s="37">
        <v>509</v>
      </c>
    </row>
    <row r="3368" spans="1:8" x14ac:dyDescent="0.3">
      <c r="A3368" s="34" t="str">
        <f>+LEFT(Tabla3[[#This Row],[id_detalle]],2)</f>
        <v>03</v>
      </c>
      <c r="B3368" s="46" t="str">
        <f>VLOOKUP((LEFT(Tabla3[[#This Row],[id_detalle]],2)),id_rubro[[id]:[Rubro]],2,0)</f>
        <v>PRODUCTOS INDUSTRIALES Y RELACIONADOS</v>
      </c>
      <c r="C3368" s="36" t="s">
        <v>674</v>
      </c>
      <c r="D3368" s="45" t="str">
        <f>+Tabla3[[#This Row],[id_detalle]]&amp;" "&amp;VLOOKUP(Tabla3[[#This Row],[id_detalle]],rubro_detalle[[Código]:[Rubro Detalle]],2,0)</f>
        <v>03.09.391 Revestimientos Plásticos,Vinílicos y Caucho</v>
      </c>
      <c r="E3368" s="33">
        <f t="shared" ref="E3368:E3380" si="359">+IF(D3368=D3367,E3367+1,1)</f>
        <v>7</v>
      </c>
      <c r="F3368" s="47" t="str">
        <f t="shared" ref="F3368:F3380" si="360">+LEFT(D3368,9)&amp;"-"&amp;E3368</f>
        <v>03.09.391-7</v>
      </c>
      <c r="G3368" s="37" t="s">
        <v>4612</v>
      </c>
      <c r="H3368" s="37">
        <v>580</v>
      </c>
    </row>
    <row r="3369" spans="1:8" x14ac:dyDescent="0.3">
      <c r="A3369" s="34" t="str">
        <f>+LEFT(Tabla3[[#This Row],[id_detalle]],2)</f>
        <v>03</v>
      </c>
      <c r="B3369" s="46" t="str">
        <f>VLOOKUP((LEFT(Tabla3[[#This Row],[id_detalle]],2)),id_rubro[[id]:[Rubro]],2,0)</f>
        <v>PRODUCTOS INDUSTRIALES Y RELACIONADOS</v>
      </c>
      <c r="C3369" s="36" t="s">
        <v>674</v>
      </c>
      <c r="D3369" s="45" t="str">
        <f>+Tabla3[[#This Row],[id_detalle]]&amp;" "&amp;VLOOKUP(Tabla3[[#This Row],[id_detalle]],rubro_detalle[[Código]:[Rubro Detalle]],2,0)</f>
        <v>03.09.391 Revestimientos Plásticos,Vinílicos y Caucho</v>
      </c>
      <c r="E3369" s="33">
        <f t="shared" si="359"/>
        <v>8</v>
      </c>
      <c r="F3369" s="47" t="str">
        <f t="shared" si="360"/>
        <v>03.09.391-8</v>
      </c>
      <c r="G3369" s="37" t="s">
        <v>4689</v>
      </c>
      <c r="H3369" s="37">
        <v>597</v>
      </c>
    </row>
    <row r="3370" spans="1:8" x14ac:dyDescent="0.3">
      <c r="A3370" s="34" t="str">
        <f>+LEFT(Tabla3[[#This Row],[id_detalle]],2)</f>
        <v>03</v>
      </c>
      <c r="B3370" s="46" t="str">
        <f>VLOOKUP((LEFT(Tabla3[[#This Row],[id_detalle]],2)),id_rubro[[id]:[Rubro]],2,0)</f>
        <v>PRODUCTOS INDUSTRIALES Y RELACIONADOS</v>
      </c>
      <c r="C3370" s="36" t="s">
        <v>674</v>
      </c>
      <c r="D3370" s="45" t="str">
        <f>+Tabla3[[#This Row],[id_detalle]]&amp;" "&amp;VLOOKUP(Tabla3[[#This Row],[id_detalle]],rubro_detalle[[Código]:[Rubro Detalle]],2,0)</f>
        <v>03.09.391 Revestimientos Plásticos,Vinílicos y Caucho</v>
      </c>
      <c r="E3370" s="33">
        <f t="shared" si="359"/>
        <v>9</v>
      </c>
      <c r="F3370" s="47" t="str">
        <f t="shared" si="360"/>
        <v>03.09.391-9</v>
      </c>
      <c r="G3370" s="37" t="s">
        <v>4488</v>
      </c>
      <c r="H3370" s="37">
        <v>713</v>
      </c>
    </row>
    <row r="3371" spans="1:8" x14ac:dyDescent="0.3">
      <c r="A3371" s="34" t="str">
        <f>+LEFT(Tabla3[[#This Row],[id_detalle]],2)</f>
        <v>03</v>
      </c>
      <c r="B3371" s="46" t="str">
        <f>VLOOKUP((LEFT(Tabla3[[#This Row],[id_detalle]],2)),id_rubro[[id]:[Rubro]],2,0)</f>
        <v>PRODUCTOS INDUSTRIALES Y RELACIONADOS</v>
      </c>
      <c r="C3371" s="36" t="s">
        <v>674</v>
      </c>
      <c r="D3371" s="45" t="str">
        <f>+Tabla3[[#This Row],[id_detalle]]&amp;" "&amp;VLOOKUP(Tabla3[[#This Row],[id_detalle]],rubro_detalle[[Código]:[Rubro Detalle]],2,0)</f>
        <v>03.09.391 Revestimientos Plásticos,Vinílicos y Caucho</v>
      </c>
      <c r="E3371" s="33">
        <f t="shared" si="359"/>
        <v>10</v>
      </c>
      <c r="F3371" s="47" t="str">
        <f t="shared" si="360"/>
        <v>03.09.391-10</v>
      </c>
      <c r="G3371" s="37" t="s">
        <v>2412</v>
      </c>
      <c r="H3371" s="37">
        <v>741</v>
      </c>
    </row>
    <row r="3372" spans="1:8" x14ac:dyDescent="0.3">
      <c r="A3372" s="34" t="str">
        <f>+LEFT(Tabla3[[#This Row],[id_detalle]],2)</f>
        <v>03</v>
      </c>
      <c r="B3372" s="46" t="str">
        <f>VLOOKUP((LEFT(Tabla3[[#This Row],[id_detalle]],2)),id_rubro[[id]:[Rubro]],2,0)</f>
        <v>PRODUCTOS INDUSTRIALES Y RELACIONADOS</v>
      </c>
      <c r="C3372" s="36" t="s">
        <v>674</v>
      </c>
      <c r="D3372" s="45" t="str">
        <f>+Tabla3[[#This Row],[id_detalle]]&amp;" "&amp;VLOOKUP(Tabla3[[#This Row],[id_detalle]],rubro_detalle[[Código]:[Rubro Detalle]],2,0)</f>
        <v>03.09.391 Revestimientos Plásticos,Vinílicos y Caucho</v>
      </c>
      <c r="E3372" s="33">
        <f t="shared" si="359"/>
        <v>11</v>
      </c>
      <c r="F3372" s="47" t="str">
        <f t="shared" si="360"/>
        <v>03.09.391-11</v>
      </c>
      <c r="G3372" s="37" t="s">
        <v>4489</v>
      </c>
      <c r="H3372" s="37">
        <v>793</v>
      </c>
    </row>
    <row r="3373" spans="1:8" x14ac:dyDescent="0.3">
      <c r="A3373" s="34" t="str">
        <f>+LEFT(Tabla3[[#This Row],[id_detalle]],2)</f>
        <v>03</v>
      </c>
      <c r="B3373" s="46" t="str">
        <f>VLOOKUP((LEFT(Tabla3[[#This Row],[id_detalle]],2)),id_rubro[[id]:[Rubro]],2,0)</f>
        <v>PRODUCTOS INDUSTRIALES Y RELACIONADOS</v>
      </c>
      <c r="C3373" s="36" t="s">
        <v>677</v>
      </c>
      <c r="D3373" s="45" t="str">
        <f>+Tabla3[[#This Row],[id_detalle]]&amp;" "&amp;VLOOKUP(Tabla3[[#This Row],[id_detalle]],rubro_detalle[[Código]:[Rubro Detalle]],2,0)</f>
        <v>03.09.392 Sauna</v>
      </c>
      <c r="E3373" s="33">
        <f t="shared" si="359"/>
        <v>1</v>
      </c>
      <c r="F3373" s="47" t="str">
        <f t="shared" si="360"/>
        <v>03.09.392-1</v>
      </c>
      <c r="G3373" s="37" t="s">
        <v>3741</v>
      </c>
      <c r="H3373" s="37">
        <v>162</v>
      </c>
    </row>
    <row r="3374" spans="1:8" x14ac:dyDescent="0.3">
      <c r="A3374" s="34" t="str">
        <f>+LEFT(Tabla3[[#This Row],[id_detalle]],2)</f>
        <v>03</v>
      </c>
      <c r="B3374" s="46" t="str">
        <f>VLOOKUP((LEFT(Tabla3[[#This Row],[id_detalle]],2)),id_rubro[[id]:[Rubro]],2,0)</f>
        <v>PRODUCTOS INDUSTRIALES Y RELACIONADOS</v>
      </c>
      <c r="C3374" s="36" t="s">
        <v>678</v>
      </c>
      <c r="D3374" s="45" t="str">
        <f>+Tabla3[[#This Row],[id_detalle]]&amp;" "&amp;VLOOKUP(Tabla3[[#This Row],[id_detalle]],rubro_detalle[[Código]:[Rubro Detalle]],2,0)</f>
        <v>03.09.393 Tapas Plásticas</v>
      </c>
      <c r="E3374" s="33">
        <f t="shared" si="359"/>
        <v>1</v>
      </c>
      <c r="F3374" s="47" t="str">
        <f t="shared" si="360"/>
        <v>03.09.393-1</v>
      </c>
      <c r="G3374" s="37" t="s">
        <v>4679</v>
      </c>
      <c r="H3374" s="37">
        <v>721</v>
      </c>
    </row>
    <row r="3375" spans="1:8" x14ac:dyDescent="0.3">
      <c r="A3375" s="34" t="str">
        <f>+LEFT(Tabla3[[#This Row],[id_detalle]],2)</f>
        <v>03</v>
      </c>
      <c r="B3375" s="46" t="str">
        <f>VLOOKUP((LEFT(Tabla3[[#This Row],[id_detalle]],2)),id_rubro[[id]:[Rubro]],2,0)</f>
        <v>PRODUCTOS INDUSTRIALES Y RELACIONADOS</v>
      </c>
      <c r="C3375" s="36" t="s">
        <v>678</v>
      </c>
      <c r="D3375" s="45" t="str">
        <f>+Tabla3[[#This Row],[id_detalle]]&amp;" "&amp;VLOOKUP(Tabla3[[#This Row],[id_detalle]],rubro_detalle[[Código]:[Rubro Detalle]],2,0)</f>
        <v>03.09.393 Tapas Plásticas</v>
      </c>
      <c r="E3375" s="33">
        <f t="shared" si="359"/>
        <v>2</v>
      </c>
      <c r="F3375" s="47" t="str">
        <f t="shared" si="360"/>
        <v>03.09.393-2</v>
      </c>
      <c r="G3375" s="37" t="s">
        <v>4685</v>
      </c>
      <c r="H3375" s="37">
        <v>766</v>
      </c>
    </row>
    <row r="3376" spans="1:8" x14ac:dyDescent="0.3">
      <c r="A3376" s="34" t="str">
        <f>+LEFT(Tabla3[[#This Row],[id_detalle]],2)</f>
        <v>03</v>
      </c>
      <c r="B3376" s="46" t="str">
        <f>VLOOKUP((LEFT(Tabla3[[#This Row],[id_detalle]],2)),id_rubro[[id]:[Rubro]],2,0)</f>
        <v>PRODUCTOS INDUSTRIALES Y RELACIONADOS</v>
      </c>
      <c r="C3376" s="36" t="s">
        <v>678</v>
      </c>
      <c r="D3376" s="45" t="str">
        <f>+Tabla3[[#This Row],[id_detalle]]&amp;" "&amp;VLOOKUP(Tabla3[[#This Row],[id_detalle]],rubro_detalle[[Código]:[Rubro Detalle]],2,0)</f>
        <v>03.09.393 Tapas Plásticas</v>
      </c>
      <c r="E3376" s="33">
        <f t="shared" si="359"/>
        <v>3</v>
      </c>
      <c r="F3376" s="47" t="str">
        <f t="shared" si="360"/>
        <v>03.09.393-3</v>
      </c>
      <c r="G3376" s="37" t="s">
        <v>4593</v>
      </c>
      <c r="H3376" s="37">
        <v>807</v>
      </c>
    </row>
    <row r="3377" spans="1:8" x14ac:dyDescent="0.3">
      <c r="A3377" s="34" t="str">
        <f>+LEFT(Tabla3[[#This Row],[id_detalle]],2)</f>
        <v>03</v>
      </c>
      <c r="B3377" s="46" t="str">
        <f>VLOOKUP((LEFT(Tabla3[[#This Row],[id_detalle]],2)),id_rubro[[id]:[Rubro]],2,0)</f>
        <v>PRODUCTOS INDUSTRIALES Y RELACIONADOS</v>
      </c>
      <c r="C3377" s="36" t="s">
        <v>680</v>
      </c>
      <c r="D3377" s="45" t="str">
        <f>+Tabla3[[#This Row],[id_detalle]]&amp;" "&amp;VLOOKUP(Tabla3[[#This Row],[id_detalle]],rubro_detalle[[Código]:[Rubro Detalle]],2,0)</f>
        <v>03.09.394 Tinas y Receptáculos de Duchas</v>
      </c>
      <c r="E3377" s="33">
        <f t="shared" si="359"/>
        <v>1</v>
      </c>
      <c r="F3377" s="47" t="str">
        <f t="shared" si="360"/>
        <v>03.09.394-1</v>
      </c>
      <c r="G3377" s="37" t="s">
        <v>3741</v>
      </c>
      <c r="H3377" s="37">
        <v>162</v>
      </c>
    </row>
    <row r="3378" spans="1:8" x14ac:dyDescent="0.3">
      <c r="A3378" s="34" t="str">
        <f>+LEFT(Tabla3[[#This Row],[id_detalle]],2)</f>
        <v>03</v>
      </c>
      <c r="B3378" s="46" t="str">
        <f>VLOOKUP((LEFT(Tabla3[[#This Row],[id_detalle]],2)),id_rubro[[id]:[Rubro]],2,0)</f>
        <v>PRODUCTOS INDUSTRIALES Y RELACIONADOS</v>
      </c>
      <c r="C3378" s="36" t="s">
        <v>682</v>
      </c>
      <c r="D3378" s="45" t="str">
        <f>+Tabla3[[#This Row],[id_detalle]]&amp;" "&amp;VLOOKUP(Tabla3[[#This Row],[id_detalle]],rubro_detalle[[Código]:[Rubro Detalle]],2,0)</f>
        <v>03.09.395 Ventanas de PVC, Fabricación e Instalación</v>
      </c>
      <c r="E3378" s="33">
        <f t="shared" si="359"/>
        <v>1</v>
      </c>
      <c r="F3378" s="47" t="str">
        <f t="shared" si="360"/>
        <v>03.09.395-1</v>
      </c>
      <c r="G3378" s="37" t="s">
        <v>3985</v>
      </c>
      <c r="H3378" s="37">
        <v>197</v>
      </c>
    </row>
    <row r="3379" spans="1:8" x14ac:dyDescent="0.3">
      <c r="A3379" s="34" t="str">
        <f>+LEFT(Tabla3[[#This Row],[id_detalle]],2)</f>
        <v>03</v>
      </c>
      <c r="B3379" s="46" t="str">
        <f>VLOOKUP((LEFT(Tabla3[[#This Row],[id_detalle]],2)),id_rubro[[id]:[Rubro]],2,0)</f>
        <v>PRODUCTOS INDUSTRIALES Y RELACIONADOS</v>
      </c>
      <c r="C3379" s="36" t="s">
        <v>682</v>
      </c>
      <c r="D3379" s="45" t="str">
        <f>+Tabla3[[#This Row],[id_detalle]]&amp;" "&amp;VLOOKUP(Tabla3[[#This Row],[id_detalle]],rubro_detalle[[Código]:[Rubro Detalle]],2,0)</f>
        <v>03.09.395 Ventanas de PVC, Fabricación e Instalación</v>
      </c>
      <c r="E3379" s="33">
        <f t="shared" si="359"/>
        <v>2</v>
      </c>
      <c r="F3379" s="47" t="str">
        <f t="shared" si="360"/>
        <v>03.09.395-2</v>
      </c>
      <c r="G3379" s="37" t="s">
        <v>4612</v>
      </c>
      <c r="H3379" s="37">
        <v>580</v>
      </c>
    </row>
    <row r="3380" spans="1:8" x14ac:dyDescent="0.3">
      <c r="A3380" s="34" t="str">
        <f>+LEFT(Tabla3[[#This Row],[id_detalle]],2)</f>
        <v>03</v>
      </c>
      <c r="B3380" s="46" t="str">
        <f>VLOOKUP((LEFT(Tabla3[[#This Row],[id_detalle]],2)),id_rubro[[id]:[Rubro]],2,0)</f>
        <v>PRODUCTOS INDUSTRIALES Y RELACIONADOS</v>
      </c>
      <c r="C3380" s="36" t="s">
        <v>682</v>
      </c>
      <c r="D3380" s="45" t="str">
        <f>+Tabla3[[#This Row],[id_detalle]]&amp;" "&amp;VLOOKUP(Tabla3[[#This Row],[id_detalle]],rubro_detalle[[Código]:[Rubro Detalle]],2,0)</f>
        <v>03.09.395 Ventanas de PVC, Fabricación e Instalación</v>
      </c>
      <c r="E3380" s="33">
        <f t="shared" si="359"/>
        <v>3</v>
      </c>
      <c r="F3380" s="47" t="str">
        <f t="shared" si="360"/>
        <v>03.09.395-3</v>
      </c>
      <c r="G3380" s="37" t="s">
        <v>4514</v>
      </c>
      <c r="H3380" s="37">
        <v>793</v>
      </c>
    </row>
    <row r="3381" spans="1:8" x14ac:dyDescent="0.3">
      <c r="A3381" s="34" t="str">
        <f>+LEFT(Tabla3[[#This Row],[id_detalle]],2)</f>
        <v>03</v>
      </c>
      <c r="B3381" s="46" t="str">
        <f>VLOOKUP((LEFT(Tabla3[[#This Row],[id_detalle]],2)),id_rubro[[id]:[Rubro]],2,0)</f>
        <v>PRODUCTOS INDUSTRIALES Y RELACIONADOS</v>
      </c>
      <c r="C3381" s="36" t="s">
        <v>682</v>
      </c>
      <c r="D3381" s="45" t="str">
        <f>+Tabla3[[#This Row],[id_detalle]]&amp;" "&amp;VLOOKUP(Tabla3[[#This Row],[id_detalle]],rubro_detalle[[Código]:[Rubro Detalle]],2,0)</f>
        <v>03.09.395 Ventanas de PVC, Fabricación e Instalación</v>
      </c>
      <c r="E3381" s="33">
        <f t="shared" ref="E3381:E3383" si="361">+IF(D3381=D3380,E3380+1,1)</f>
        <v>4</v>
      </c>
      <c r="F3381" s="47" t="str">
        <f t="shared" ref="F3381:F3383" si="362">+LEFT(D3381,9)&amp;"-"&amp;E3381</f>
        <v>03.09.395-4</v>
      </c>
      <c r="G3381" s="37" t="s">
        <v>4690</v>
      </c>
      <c r="H3381" s="37">
        <v>797</v>
      </c>
    </row>
    <row r="3382" spans="1:8" x14ac:dyDescent="0.3">
      <c r="A3382" s="34" t="str">
        <f>+LEFT(Tabla3[[#This Row],[id_detalle]],2)</f>
        <v>03</v>
      </c>
      <c r="B3382" s="46" t="str">
        <f>VLOOKUP((LEFT(Tabla3[[#This Row],[id_detalle]],2)),id_rubro[[id]:[Rubro]],2,0)</f>
        <v>PRODUCTOS INDUSTRIALES Y RELACIONADOS</v>
      </c>
      <c r="C3382" s="36" t="s">
        <v>682</v>
      </c>
      <c r="D3382" s="45" t="str">
        <f>+Tabla3[[#This Row],[id_detalle]]&amp;" "&amp;VLOOKUP(Tabla3[[#This Row],[id_detalle]],rubro_detalle[[Código]:[Rubro Detalle]],2,0)</f>
        <v>03.09.395 Ventanas de PVC, Fabricación e Instalación</v>
      </c>
      <c r="E3382" s="33">
        <f t="shared" si="361"/>
        <v>5</v>
      </c>
      <c r="F3382" s="47" t="str">
        <f t="shared" si="362"/>
        <v>03.09.395-5</v>
      </c>
      <c r="G3382" s="37" t="s">
        <v>4691</v>
      </c>
      <c r="H3382" s="37">
        <v>834</v>
      </c>
    </row>
    <row r="3383" spans="1:8" x14ac:dyDescent="0.3">
      <c r="A3383" s="34" t="str">
        <f>+LEFT(Tabla3[[#This Row],[id_detalle]],2)</f>
        <v>03</v>
      </c>
      <c r="B3383" s="46" t="str">
        <f>VLOOKUP((LEFT(Tabla3[[#This Row],[id_detalle]],2)),id_rubro[[id]:[Rubro]],2,0)</f>
        <v>PRODUCTOS INDUSTRIALES Y RELACIONADOS</v>
      </c>
      <c r="C3383" s="36" t="s">
        <v>682</v>
      </c>
      <c r="D3383" s="45" t="str">
        <f>+Tabla3[[#This Row],[id_detalle]]&amp;" "&amp;VLOOKUP(Tabla3[[#This Row],[id_detalle]],rubro_detalle[[Código]:[Rubro Detalle]],2,0)</f>
        <v>03.09.395 Ventanas de PVC, Fabricación e Instalación</v>
      </c>
      <c r="E3383" s="33">
        <f t="shared" si="361"/>
        <v>6</v>
      </c>
      <c r="F3383" s="47" t="str">
        <f t="shared" si="362"/>
        <v>03.09.395-6</v>
      </c>
      <c r="G3383" s="37" t="s">
        <v>4692</v>
      </c>
      <c r="H3383" s="37">
        <v>843</v>
      </c>
    </row>
    <row r="3384" spans="1:8" x14ac:dyDescent="0.3">
      <c r="A3384" s="34" t="str">
        <f>+LEFT(Tabla3[[#This Row],[id_detalle]],2)</f>
        <v>03</v>
      </c>
      <c r="B3384" s="46" t="str">
        <f>VLOOKUP((LEFT(Tabla3[[#This Row],[id_detalle]],2)),id_rubro[[id]:[Rubro]],2,0)</f>
        <v>PRODUCTOS INDUSTRIALES Y RELACIONADOS</v>
      </c>
      <c r="C3384" s="36" t="s">
        <v>682</v>
      </c>
      <c r="D3384" s="45" t="str">
        <f>+Tabla3[[#This Row],[id_detalle]]&amp;" "&amp;VLOOKUP(Tabla3[[#This Row],[id_detalle]],rubro_detalle[[Código]:[Rubro Detalle]],2,0)</f>
        <v>03.09.395 Ventanas de PVC, Fabricación e Instalación</v>
      </c>
      <c r="E3384" s="33">
        <f t="shared" ref="E3384:E3399" si="363">+IF(D3384=D3383,E3383+1,1)</f>
        <v>7</v>
      </c>
      <c r="F3384" s="47" t="str">
        <f t="shared" ref="F3384:F3399" si="364">+LEFT(D3384,9)&amp;"-"&amp;E3384</f>
        <v>03.09.395-7</v>
      </c>
      <c r="G3384" s="37" t="s">
        <v>4693</v>
      </c>
      <c r="H3384" s="37">
        <v>846</v>
      </c>
    </row>
    <row r="3385" spans="1:8" x14ac:dyDescent="0.3">
      <c r="A3385" s="34" t="str">
        <f>+LEFT(Tabla3[[#This Row],[id_detalle]],2)</f>
        <v>03</v>
      </c>
      <c r="B3385" s="46" t="str">
        <f>VLOOKUP((LEFT(Tabla3[[#This Row],[id_detalle]],2)),id_rubro[[id]:[Rubro]],2,0)</f>
        <v>PRODUCTOS INDUSTRIALES Y RELACIONADOS</v>
      </c>
      <c r="C3385" s="36" t="s">
        <v>684</v>
      </c>
      <c r="D3385" s="45" t="str">
        <f>+Tabla3[[#This Row],[id_detalle]]&amp;" "&amp;VLOOKUP(Tabla3[[#This Row],[id_detalle]],rubro_detalle[[Código]:[Rubro Detalle]],2,0)</f>
        <v>03.09.401 Zunchos Plásticos</v>
      </c>
      <c r="E3385" s="33">
        <f t="shared" si="363"/>
        <v>1</v>
      </c>
      <c r="F3385" s="47" t="str">
        <f t="shared" si="364"/>
        <v>03.09.401-1</v>
      </c>
      <c r="G3385" s="37" t="s">
        <v>4694</v>
      </c>
      <c r="H3385" s="37">
        <v>467</v>
      </c>
    </row>
    <row r="3386" spans="1:8" x14ac:dyDescent="0.3">
      <c r="A3386" s="34" t="str">
        <f>+LEFT(Tabla3[[#This Row],[id_detalle]],2)</f>
        <v>03</v>
      </c>
      <c r="B3386" s="46" t="str">
        <f>VLOOKUP((LEFT(Tabla3[[#This Row],[id_detalle]],2)),id_rubro[[id]:[Rubro]],2,0)</f>
        <v>PRODUCTOS INDUSTRIALES Y RELACIONADOS</v>
      </c>
      <c r="C3386" s="36" t="s">
        <v>687</v>
      </c>
      <c r="D3386" s="45" t="str">
        <f>+Tabla3[[#This Row],[id_detalle]]&amp;" "&amp;VLOOKUP(Tabla3[[#This Row],[id_detalle]],rubro_detalle[[Código]:[Rubro Detalle]],2,0)</f>
        <v>03.10.050 Ampollas de Vidrio para Inyectables</v>
      </c>
      <c r="E3386" s="33">
        <f t="shared" si="363"/>
        <v>1</v>
      </c>
      <c r="F3386" s="47" t="str">
        <f t="shared" si="364"/>
        <v>03.10.050-1</v>
      </c>
      <c r="G3386" s="37" t="s">
        <v>4695</v>
      </c>
      <c r="H3386" s="37">
        <v>443</v>
      </c>
    </row>
    <row r="3387" spans="1:8" x14ac:dyDescent="0.3">
      <c r="A3387" s="34" t="str">
        <f>+LEFT(Tabla3[[#This Row],[id_detalle]],2)</f>
        <v>03</v>
      </c>
      <c r="B3387" s="46" t="str">
        <f>VLOOKUP((LEFT(Tabla3[[#This Row],[id_detalle]],2)),id_rubro[[id]:[Rubro]],2,0)</f>
        <v>PRODUCTOS INDUSTRIALES Y RELACIONADOS</v>
      </c>
      <c r="C3387" s="36" t="s">
        <v>689</v>
      </c>
      <c r="D3387" s="45" t="str">
        <f>+Tabla3[[#This Row],[id_detalle]]&amp;" "&amp;VLOOKUP(Tabla3[[#This Row],[id_detalle]],rubro_detalle[[Código]:[Rubro Detalle]],2,0)</f>
        <v>03.10.055 Envases de Vidrio</v>
      </c>
      <c r="E3387" s="33">
        <f t="shared" si="363"/>
        <v>1</v>
      </c>
      <c r="F3387" s="47" t="str">
        <f t="shared" si="364"/>
        <v>03.10.055-1</v>
      </c>
      <c r="G3387" s="37" t="s">
        <v>4696</v>
      </c>
      <c r="H3387" s="37">
        <v>363</v>
      </c>
    </row>
    <row r="3388" spans="1:8" x14ac:dyDescent="0.3">
      <c r="A3388" s="34" t="str">
        <f>+LEFT(Tabla3[[#This Row],[id_detalle]],2)</f>
        <v>03</v>
      </c>
      <c r="B3388" s="46" t="str">
        <f>VLOOKUP((LEFT(Tabla3[[#This Row],[id_detalle]],2)),id_rubro[[id]:[Rubro]],2,0)</f>
        <v>PRODUCTOS INDUSTRIALES Y RELACIONADOS</v>
      </c>
      <c r="C3388" s="36" t="s">
        <v>689</v>
      </c>
      <c r="D3388" s="45" t="str">
        <f>+Tabla3[[#This Row],[id_detalle]]&amp;" "&amp;VLOOKUP(Tabla3[[#This Row],[id_detalle]],rubro_detalle[[Código]:[Rubro Detalle]],2,0)</f>
        <v>03.10.055 Envases de Vidrio</v>
      </c>
      <c r="E3388" s="33">
        <f t="shared" si="363"/>
        <v>2</v>
      </c>
      <c r="F3388" s="47" t="str">
        <f t="shared" si="364"/>
        <v>03.10.055-2</v>
      </c>
      <c r="G3388" s="37" t="s">
        <v>4697</v>
      </c>
      <c r="H3388" s="37">
        <v>363</v>
      </c>
    </row>
    <row r="3389" spans="1:8" x14ac:dyDescent="0.3">
      <c r="A3389" s="34" t="str">
        <f>+LEFT(Tabla3[[#This Row],[id_detalle]],2)</f>
        <v>03</v>
      </c>
      <c r="B3389" s="46" t="str">
        <f>VLOOKUP((LEFT(Tabla3[[#This Row],[id_detalle]],2)),id_rubro[[id]:[Rubro]],2,0)</f>
        <v>PRODUCTOS INDUSTRIALES Y RELACIONADOS</v>
      </c>
      <c r="C3389" s="36" t="s">
        <v>690</v>
      </c>
      <c r="D3389" s="45" t="str">
        <f>+Tabla3[[#This Row],[id_detalle]]&amp;" "&amp;VLOOKUP(Tabla3[[#This Row],[id_detalle]],rubro_detalle[[Código]:[Rubro Detalle]],2,0)</f>
        <v>03.10.121 Espejos</v>
      </c>
      <c r="E3389" s="33">
        <f t="shared" si="363"/>
        <v>1</v>
      </c>
      <c r="F3389" s="47" t="str">
        <f t="shared" si="364"/>
        <v>03.10.121-1</v>
      </c>
      <c r="G3389" s="37" t="s">
        <v>3956</v>
      </c>
      <c r="H3389" s="37">
        <v>197</v>
      </c>
    </row>
    <row r="3390" spans="1:8" x14ac:dyDescent="0.3">
      <c r="A3390" s="34" t="str">
        <f>+LEFT(Tabla3[[#This Row],[id_detalle]],2)</f>
        <v>03</v>
      </c>
      <c r="B3390" s="46" t="str">
        <f>VLOOKUP((LEFT(Tabla3[[#This Row],[id_detalle]],2)),id_rubro[[id]:[Rubro]],2,0)</f>
        <v>PRODUCTOS INDUSTRIALES Y RELACIONADOS</v>
      </c>
      <c r="C3390" s="36" t="s">
        <v>690</v>
      </c>
      <c r="D3390" s="45" t="str">
        <f>+Tabla3[[#This Row],[id_detalle]]&amp;" "&amp;VLOOKUP(Tabla3[[#This Row],[id_detalle]],rubro_detalle[[Código]:[Rubro Detalle]],2,0)</f>
        <v>03.10.121 Espejos</v>
      </c>
      <c r="E3390" s="33">
        <f t="shared" si="363"/>
        <v>2</v>
      </c>
      <c r="F3390" s="47" t="str">
        <f t="shared" si="364"/>
        <v>03.10.121-2</v>
      </c>
      <c r="G3390" s="37" t="s">
        <v>3985</v>
      </c>
      <c r="H3390" s="37">
        <v>197</v>
      </c>
    </row>
    <row r="3391" spans="1:8" x14ac:dyDescent="0.3">
      <c r="A3391" s="34" t="str">
        <f>+LEFT(Tabla3[[#This Row],[id_detalle]],2)</f>
        <v>03</v>
      </c>
      <c r="B3391" s="46" t="str">
        <f>VLOOKUP((LEFT(Tabla3[[#This Row],[id_detalle]],2)),id_rubro[[id]:[Rubro]],2,0)</f>
        <v>PRODUCTOS INDUSTRIALES Y RELACIONADOS</v>
      </c>
      <c r="C3391" s="36" t="s">
        <v>690</v>
      </c>
      <c r="D3391" s="45" t="str">
        <f>+Tabla3[[#This Row],[id_detalle]]&amp;" "&amp;VLOOKUP(Tabla3[[#This Row],[id_detalle]],rubro_detalle[[Código]:[Rubro Detalle]],2,0)</f>
        <v>03.10.121 Espejos</v>
      </c>
      <c r="E3391" s="33">
        <f t="shared" si="363"/>
        <v>3</v>
      </c>
      <c r="F3391" s="47" t="str">
        <f t="shared" si="364"/>
        <v>03.10.121-3</v>
      </c>
      <c r="G3391" s="37" t="s">
        <v>4691</v>
      </c>
      <c r="H3391" s="37">
        <v>834</v>
      </c>
    </row>
    <row r="3392" spans="1:8" x14ac:dyDescent="0.3">
      <c r="A3392" s="34" t="str">
        <f>+LEFT(Tabla3[[#This Row],[id_detalle]],2)</f>
        <v>03</v>
      </c>
      <c r="B3392" s="46" t="str">
        <f>VLOOKUP((LEFT(Tabla3[[#This Row],[id_detalle]],2)),id_rubro[[id]:[Rubro]],2,0)</f>
        <v>PRODUCTOS INDUSTRIALES Y RELACIONADOS</v>
      </c>
      <c r="C3392" s="36" t="s">
        <v>693</v>
      </c>
      <c r="D3392" s="45" t="str">
        <f>+Tabla3[[#This Row],[id_detalle]]&amp;" "&amp;VLOOKUP(Tabla3[[#This Row],[id_detalle]],rubro_detalle[[Código]:[Rubro Detalle]],2,0)</f>
        <v>03.10.141 Manufacturas de Loza, Cerámica y Porcelana</v>
      </c>
      <c r="E3392" s="33">
        <f t="shared" si="363"/>
        <v>1</v>
      </c>
      <c r="F3392" s="47" t="str">
        <f t="shared" si="364"/>
        <v>03.10.141-1</v>
      </c>
      <c r="G3392" s="37" t="s">
        <v>3871</v>
      </c>
      <c r="H3392" s="37">
        <v>225</v>
      </c>
    </row>
    <row r="3393" spans="1:8" x14ac:dyDescent="0.3">
      <c r="A3393" s="34" t="str">
        <f>+LEFT(Tabla3[[#This Row],[id_detalle]],2)</f>
        <v>03</v>
      </c>
      <c r="B3393" s="46" t="str">
        <f>VLOOKUP((LEFT(Tabla3[[#This Row],[id_detalle]],2)),id_rubro[[id]:[Rubro]],2,0)</f>
        <v>PRODUCTOS INDUSTRIALES Y RELACIONADOS</v>
      </c>
      <c r="C3393" s="36" t="s">
        <v>693</v>
      </c>
      <c r="D3393" s="45" t="str">
        <f>+Tabla3[[#This Row],[id_detalle]]&amp;" "&amp;VLOOKUP(Tabla3[[#This Row],[id_detalle]],rubro_detalle[[Código]:[Rubro Detalle]],2,0)</f>
        <v>03.10.141 Manufacturas de Loza, Cerámica y Porcelana</v>
      </c>
      <c r="E3393" s="33">
        <f t="shared" si="363"/>
        <v>2</v>
      </c>
      <c r="F3393" s="47" t="str">
        <f t="shared" si="364"/>
        <v>03.10.141-2</v>
      </c>
      <c r="G3393" s="37" t="s">
        <v>4698</v>
      </c>
      <c r="H3393" s="37">
        <v>285</v>
      </c>
    </row>
    <row r="3394" spans="1:8" x14ac:dyDescent="0.3">
      <c r="A3394" s="34" t="str">
        <f>+LEFT(Tabla3[[#This Row],[id_detalle]],2)</f>
        <v>03</v>
      </c>
      <c r="B3394" s="46" t="str">
        <f>VLOOKUP((LEFT(Tabla3[[#This Row],[id_detalle]],2)),id_rubro[[id]:[Rubro]],2,0)</f>
        <v>PRODUCTOS INDUSTRIALES Y RELACIONADOS</v>
      </c>
      <c r="C3394" s="36" t="s">
        <v>693</v>
      </c>
      <c r="D3394" s="45" t="str">
        <f>+Tabla3[[#This Row],[id_detalle]]&amp;" "&amp;VLOOKUP(Tabla3[[#This Row],[id_detalle]],rubro_detalle[[Código]:[Rubro Detalle]],2,0)</f>
        <v>03.10.141 Manufacturas de Loza, Cerámica y Porcelana</v>
      </c>
      <c r="E3394" s="33">
        <f t="shared" si="363"/>
        <v>3</v>
      </c>
      <c r="F3394" s="47" t="str">
        <f t="shared" si="364"/>
        <v>03.10.141-3</v>
      </c>
      <c r="G3394" s="37" t="s">
        <v>4699</v>
      </c>
      <c r="H3394" s="37">
        <v>370</v>
      </c>
    </row>
    <row r="3395" spans="1:8" x14ac:dyDescent="0.3">
      <c r="A3395" s="34" t="str">
        <f>+LEFT(Tabla3[[#This Row],[id_detalle]],2)</f>
        <v>03</v>
      </c>
      <c r="B3395" s="46" t="str">
        <f>VLOOKUP((LEFT(Tabla3[[#This Row],[id_detalle]],2)),id_rubro[[id]:[Rubro]],2,0)</f>
        <v>PRODUCTOS INDUSTRIALES Y RELACIONADOS</v>
      </c>
      <c r="C3395" s="36" t="s">
        <v>693</v>
      </c>
      <c r="D3395" s="45" t="str">
        <f>+Tabla3[[#This Row],[id_detalle]]&amp;" "&amp;VLOOKUP(Tabla3[[#This Row],[id_detalle]],rubro_detalle[[Código]:[Rubro Detalle]],2,0)</f>
        <v>03.10.141 Manufacturas de Loza, Cerámica y Porcelana</v>
      </c>
      <c r="E3395" s="33">
        <f t="shared" si="363"/>
        <v>4</v>
      </c>
      <c r="F3395" s="47" t="str">
        <f t="shared" si="364"/>
        <v>03.10.141-4</v>
      </c>
      <c r="G3395" s="37" t="s">
        <v>3927</v>
      </c>
      <c r="H3395" s="37">
        <v>441</v>
      </c>
    </row>
    <row r="3396" spans="1:8" x14ac:dyDescent="0.3">
      <c r="A3396" s="34" t="str">
        <f>+LEFT(Tabla3[[#This Row],[id_detalle]],2)</f>
        <v>03</v>
      </c>
      <c r="B3396" s="46" t="str">
        <f>VLOOKUP((LEFT(Tabla3[[#This Row],[id_detalle]],2)),id_rubro[[id]:[Rubro]],2,0)</f>
        <v>PRODUCTOS INDUSTRIALES Y RELACIONADOS</v>
      </c>
      <c r="C3396" s="36" t="s">
        <v>696</v>
      </c>
      <c r="D3396" s="45" t="str">
        <f>+Tabla3[[#This Row],[id_detalle]]&amp;" "&amp;VLOOKUP(Tabla3[[#This Row],[id_detalle]],rubro_detalle[[Código]:[Rubro Detalle]],2,0)</f>
        <v>03.10.161 Manufacturas de Mármol</v>
      </c>
      <c r="E3396" s="33">
        <f t="shared" si="363"/>
        <v>1</v>
      </c>
      <c r="F3396" s="47" t="str">
        <f t="shared" si="364"/>
        <v>03.10.161-1</v>
      </c>
      <c r="G3396" s="37" t="s">
        <v>4700</v>
      </c>
      <c r="H3396" s="37">
        <v>389</v>
      </c>
    </row>
    <row r="3397" spans="1:8" x14ac:dyDescent="0.3">
      <c r="A3397" s="34" t="str">
        <f>+LEFT(Tabla3[[#This Row],[id_detalle]],2)</f>
        <v>03</v>
      </c>
      <c r="B3397" s="46" t="str">
        <f>VLOOKUP((LEFT(Tabla3[[#This Row],[id_detalle]],2)),id_rubro[[id]:[Rubro]],2,0)</f>
        <v>PRODUCTOS INDUSTRIALES Y RELACIONADOS</v>
      </c>
      <c r="C3397" s="36" t="s">
        <v>697</v>
      </c>
      <c r="D3397" s="45" t="str">
        <f>+Tabla3[[#This Row],[id_detalle]]&amp;" "&amp;VLOOKUP(Tabla3[[#This Row],[id_detalle]],rubro_detalle[[Código]:[Rubro Detalle]],2,0)</f>
        <v>03.10.181 Manufacturas de Vidrio y Cristal</v>
      </c>
      <c r="E3397" s="33">
        <f t="shared" si="363"/>
        <v>1</v>
      </c>
      <c r="F3397" s="47" t="str">
        <f t="shared" si="364"/>
        <v>03.10.181-1</v>
      </c>
      <c r="G3397" s="37" t="s">
        <v>4701</v>
      </c>
      <c r="H3397" s="37">
        <v>256</v>
      </c>
    </row>
    <row r="3398" spans="1:8" x14ac:dyDescent="0.3">
      <c r="A3398" s="34" t="str">
        <f>+LEFT(Tabla3[[#This Row],[id_detalle]],2)</f>
        <v>03</v>
      </c>
      <c r="B3398" s="46" t="str">
        <f>VLOOKUP((LEFT(Tabla3[[#This Row],[id_detalle]],2)),id_rubro[[id]:[Rubro]],2,0)</f>
        <v>PRODUCTOS INDUSTRIALES Y RELACIONADOS</v>
      </c>
      <c r="C3398" s="36" t="s">
        <v>697</v>
      </c>
      <c r="D3398" s="45" t="str">
        <f>+Tabla3[[#This Row],[id_detalle]]&amp;" "&amp;VLOOKUP(Tabla3[[#This Row],[id_detalle]],rubro_detalle[[Código]:[Rubro Detalle]],2,0)</f>
        <v>03.10.181 Manufacturas de Vidrio y Cristal</v>
      </c>
      <c r="E3398" s="33">
        <f t="shared" si="363"/>
        <v>2</v>
      </c>
      <c r="F3398" s="47" t="str">
        <f t="shared" si="364"/>
        <v>03.10.181-2</v>
      </c>
      <c r="G3398" s="37" t="s">
        <v>4702</v>
      </c>
      <c r="H3398" s="37">
        <v>311</v>
      </c>
    </row>
    <row r="3399" spans="1:8" x14ac:dyDescent="0.3">
      <c r="A3399" s="34" t="str">
        <f>+LEFT(Tabla3[[#This Row],[id_detalle]],2)</f>
        <v>03</v>
      </c>
      <c r="B3399" s="46" t="str">
        <f>VLOOKUP((LEFT(Tabla3[[#This Row],[id_detalle]],2)),id_rubro[[id]:[Rubro]],2,0)</f>
        <v>PRODUCTOS INDUSTRIALES Y RELACIONADOS</v>
      </c>
      <c r="C3399" s="36" t="s">
        <v>697</v>
      </c>
      <c r="D3399" s="45" t="str">
        <f>+Tabla3[[#This Row],[id_detalle]]&amp;" "&amp;VLOOKUP(Tabla3[[#This Row],[id_detalle]],rubro_detalle[[Código]:[Rubro Detalle]],2,0)</f>
        <v>03.10.181 Manufacturas de Vidrio y Cristal</v>
      </c>
      <c r="E3399" s="33">
        <f t="shared" si="363"/>
        <v>3</v>
      </c>
      <c r="F3399" s="47" t="str">
        <f t="shared" si="364"/>
        <v>03.10.181-3</v>
      </c>
      <c r="G3399" s="37" t="s">
        <v>4703</v>
      </c>
      <c r="H3399" s="37">
        <v>362</v>
      </c>
    </row>
    <row r="3400" spans="1:8" x14ac:dyDescent="0.3">
      <c r="A3400" s="34" t="str">
        <f>+LEFT(Tabla3[[#This Row],[id_detalle]],2)</f>
        <v>03</v>
      </c>
      <c r="B3400" s="46" t="str">
        <f>VLOOKUP((LEFT(Tabla3[[#This Row],[id_detalle]],2)),id_rubro[[id]:[Rubro]],2,0)</f>
        <v>PRODUCTOS INDUSTRIALES Y RELACIONADOS</v>
      </c>
      <c r="C3400" s="36" t="s">
        <v>697</v>
      </c>
      <c r="D3400" s="45" t="str">
        <f>+Tabla3[[#This Row],[id_detalle]]&amp;" "&amp;VLOOKUP(Tabla3[[#This Row],[id_detalle]],rubro_detalle[[Código]:[Rubro Detalle]],2,0)</f>
        <v>03.10.181 Manufacturas de Vidrio y Cristal</v>
      </c>
      <c r="E3400" s="33">
        <f t="shared" ref="E3400:E3402" si="365">+IF(D3400=D3399,E3399+1,1)</f>
        <v>4</v>
      </c>
      <c r="F3400" s="47" t="str">
        <f t="shared" ref="F3400:F3402" si="366">+LEFT(D3400,9)&amp;"-"&amp;E3400</f>
        <v>03.10.181-4</v>
      </c>
      <c r="G3400" s="37" t="s">
        <v>4696</v>
      </c>
      <c r="H3400" s="37">
        <v>363</v>
      </c>
    </row>
    <row r="3401" spans="1:8" x14ac:dyDescent="0.3">
      <c r="A3401" s="34" t="str">
        <f>+LEFT(Tabla3[[#This Row],[id_detalle]],2)</f>
        <v>03</v>
      </c>
      <c r="B3401" s="46" t="str">
        <f>VLOOKUP((LEFT(Tabla3[[#This Row],[id_detalle]],2)),id_rubro[[id]:[Rubro]],2,0)</f>
        <v>PRODUCTOS INDUSTRIALES Y RELACIONADOS</v>
      </c>
      <c r="C3401" s="36" t="s">
        <v>697</v>
      </c>
      <c r="D3401" s="45" t="str">
        <f>+Tabla3[[#This Row],[id_detalle]]&amp;" "&amp;VLOOKUP(Tabla3[[#This Row],[id_detalle]],rubro_detalle[[Código]:[Rubro Detalle]],2,0)</f>
        <v>03.10.181 Manufacturas de Vidrio y Cristal</v>
      </c>
      <c r="E3401" s="33">
        <f t="shared" si="365"/>
        <v>5</v>
      </c>
      <c r="F3401" s="47" t="str">
        <f t="shared" si="366"/>
        <v>03.10.181-5</v>
      </c>
      <c r="G3401" s="37" t="s">
        <v>4697</v>
      </c>
      <c r="H3401" s="37">
        <v>363</v>
      </c>
    </row>
    <row r="3402" spans="1:8" x14ac:dyDescent="0.3">
      <c r="A3402" s="34" t="str">
        <f>+LEFT(Tabla3[[#This Row],[id_detalle]],2)</f>
        <v>03</v>
      </c>
      <c r="B3402" s="46" t="str">
        <f>VLOOKUP((LEFT(Tabla3[[#This Row],[id_detalle]],2)),id_rubro[[id]:[Rubro]],2,0)</f>
        <v>PRODUCTOS INDUSTRIALES Y RELACIONADOS</v>
      </c>
      <c r="C3402" s="36" t="s">
        <v>697</v>
      </c>
      <c r="D3402" s="45" t="str">
        <f>+Tabla3[[#This Row],[id_detalle]]&amp;" "&amp;VLOOKUP(Tabla3[[#This Row],[id_detalle]],rubro_detalle[[Código]:[Rubro Detalle]],2,0)</f>
        <v>03.10.181 Manufacturas de Vidrio y Cristal</v>
      </c>
      <c r="E3402" s="33">
        <f t="shared" si="365"/>
        <v>6</v>
      </c>
      <c r="F3402" s="47" t="str">
        <f t="shared" si="366"/>
        <v>03.10.181-6</v>
      </c>
      <c r="G3402" s="37" t="s">
        <v>4704</v>
      </c>
      <c r="H3402" s="37">
        <v>475</v>
      </c>
    </row>
    <row r="3403" spans="1:8" x14ac:dyDescent="0.3">
      <c r="A3403" s="34" t="str">
        <f>+LEFT(Tabla3[[#This Row],[id_detalle]],2)</f>
        <v>03</v>
      </c>
      <c r="B3403" s="46" t="str">
        <f>VLOOKUP((LEFT(Tabla3[[#This Row],[id_detalle]],2)),id_rubro[[id]:[Rubro]],2,0)</f>
        <v>PRODUCTOS INDUSTRIALES Y RELACIONADOS</v>
      </c>
      <c r="C3403" s="36" t="s">
        <v>697</v>
      </c>
      <c r="D3403" s="45" t="str">
        <f>+Tabla3[[#This Row],[id_detalle]]&amp;" "&amp;VLOOKUP(Tabla3[[#This Row],[id_detalle]],rubro_detalle[[Código]:[Rubro Detalle]],2,0)</f>
        <v>03.10.181 Manufacturas de Vidrio y Cristal</v>
      </c>
      <c r="E3403" s="33">
        <f t="shared" ref="E3403:E3408" si="367">+IF(D3403=D3402,E3402+1,1)</f>
        <v>7</v>
      </c>
      <c r="F3403" s="47" t="str">
        <f t="shared" ref="F3403:F3408" si="368">+LEFT(D3403,9)&amp;"-"&amp;E3403</f>
        <v>03.10.181-7</v>
      </c>
      <c r="G3403" s="37" t="s">
        <v>4705</v>
      </c>
      <c r="H3403" s="37">
        <v>723</v>
      </c>
    </row>
    <row r="3404" spans="1:8" x14ac:dyDescent="0.3">
      <c r="A3404" s="34" t="str">
        <f>+LEFT(Tabla3[[#This Row],[id_detalle]],2)</f>
        <v>03</v>
      </c>
      <c r="B3404" s="46" t="str">
        <f>VLOOKUP((LEFT(Tabla3[[#This Row],[id_detalle]],2)),id_rubro[[id]:[Rubro]],2,0)</f>
        <v>PRODUCTOS INDUSTRIALES Y RELACIONADOS</v>
      </c>
      <c r="C3404" s="36" t="s">
        <v>697</v>
      </c>
      <c r="D3404" s="45" t="str">
        <f>+Tabla3[[#This Row],[id_detalle]]&amp;" "&amp;VLOOKUP(Tabla3[[#This Row],[id_detalle]],rubro_detalle[[Código]:[Rubro Detalle]],2,0)</f>
        <v>03.10.181 Manufacturas de Vidrio y Cristal</v>
      </c>
      <c r="E3404" s="33">
        <f t="shared" si="367"/>
        <v>8</v>
      </c>
      <c r="F3404" s="47" t="str">
        <f t="shared" si="368"/>
        <v>03.10.181-8</v>
      </c>
      <c r="G3404" s="37" t="s">
        <v>4476</v>
      </c>
      <c r="H3404" s="37">
        <v>833</v>
      </c>
    </row>
    <row r="3405" spans="1:8" x14ac:dyDescent="0.3">
      <c r="A3405" s="34" t="str">
        <f>+LEFT(Tabla3[[#This Row],[id_detalle]],2)</f>
        <v>03</v>
      </c>
      <c r="B3405" s="46" t="str">
        <f>VLOOKUP((LEFT(Tabla3[[#This Row],[id_detalle]],2)),id_rubro[[id]:[Rubro]],2,0)</f>
        <v>PRODUCTOS INDUSTRIALES Y RELACIONADOS</v>
      </c>
      <c r="C3405" s="36" t="s">
        <v>697</v>
      </c>
      <c r="D3405" s="45" t="str">
        <f>+Tabla3[[#This Row],[id_detalle]]&amp;" "&amp;VLOOKUP(Tabla3[[#This Row],[id_detalle]],rubro_detalle[[Código]:[Rubro Detalle]],2,0)</f>
        <v>03.10.181 Manufacturas de Vidrio y Cristal</v>
      </c>
      <c r="E3405" s="33">
        <f t="shared" si="367"/>
        <v>9</v>
      </c>
      <c r="F3405" s="47" t="str">
        <f t="shared" si="368"/>
        <v>03.10.181-9</v>
      </c>
      <c r="G3405" s="37" t="s">
        <v>4706</v>
      </c>
      <c r="H3405" s="37">
        <v>833</v>
      </c>
    </row>
    <row r="3406" spans="1:8" x14ac:dyDescent="0.3">
      <c r="A3406" s="34" t="str">
        <f>+LEFT(Tabla3[[#This Row],[id_detalle]],2)</f>
        <v>03</v>
      </c>
      <c r="B3406" s="46" t="str">
        <f>VLOOKUP((LEFT(Tabla3[[#This Row],[id_detalle]],2)),id_rubro[[id]:[Rubro]],2,0)</f>
        <v>PRODUCTOS INDUSTRIALES Y RELACIONADOS</v>
      </c>
      <c r="C3406" s="36" t="s">
        <v>697</v>
      </c>
      <c r="D3406" s="45" t="str">
        <f>+Tabla3[[#This Row],[id_detalle]]&amp;" "&amp;VLOOKUP(Tabla3[[#This Row],[id_detalle]],rubro_detalle[[Código]:[Rubro Detalle]],2,0)</f>
        <v>03.10.181 Manufacturas de Vidrio y Cristal</v>
      </c>
      <c r="E3406" s="33">
        <f t="shared" si="367"/>
        <v>10</v>
      </c>
      <c r="F3406" s="47" t="str">
        <f t="shared" si="368"/>
        <v>03.10.181-10</v>
      </c>
      <c r="G3406" s="37" t="s">
        <v>4707</v>
      </c>
      <c r="H3406" s="37">
        <v>833</v>
      </c>
    </row>
    <row r="3407" spans="1:8" x14ac:dyDescent="0.3">
      <c r="A3407" s="34" t="str">
        <f>+LEFT(Tabla3[[#This Row],[id_detalle]],2)</f>
        <v>03</v>
      </c>
      <c r="B3407" s="46" t="str">
        <f>VLOOKUP((LEFT(Tabla3[[#This Row],[id_detalle]],2)),id_rubro[[id]:[Rubro]],2,0)</f>
        <v>PRODUCTOS INDUSTRIALES Y RELACIONADOS</v>
      </c>
      <c r="C3407" s="36" t="s">
        <v>697</v>
      </c>
      <c r="D3407" s="45" t="str">
        <f>+Tabla3[[#This Row],[id_detalle]]&amp;" "&amp;VLOOKUP(Tabla3[[#This Row],[id_detalle]],rubro_detalle[[Código]:[Rubro Detalle]],2,0)</f>
        <v>03.10.181 Manufacturas de Vidrio y Cristal</v>
      </c>
      <c r="E3407" s="33">
        <f t="shared" si="367"/>
        <v>11</v>
      </c>
      <c r="F3407" s="47" t="str">
        <f t="shared" si="368"/>
        <v>03.10.181-11</v>
      </c>
      <c r="G3407" s="37" t="s">
        <v>4692</v>
      </c>
      <c r="H3407" s="37">
        <v>843</v>
      </c>
    </row>
    <row r="3408" spans="1:8" x14ac:dyDescent="0.3">
      <c r="A3408" s="34" t="str">
        <f>+LEFT(Tabla3[[#This Row],[id_detalle]],2)</f>
        <v>03</v>
      </c>
      <c r="B3408" s="46" t="str">
        <f>VLOOKUP((LEFT(Tabla3[[#This Row],[id_detalle]],2)),id_rubro[[id]:[Rubro]],2,0)</f>
        <v>PRODUCTOS INDUSTRIALES Y RELACIONADOS</v>
      </c>
      <c r="C3408" s="36" t="s">
        <v>699</v>
      </c>
      <c r="D3408" s="45" t="str">
        <f>+Tabla3[[#This Row],[id_detalle]]&amp;" "&amp;VLOOKUP(Tabla3[[#This Row],[id_detalle]],rubro_detalle[[Código]:[Rubro Detalle]],2,0)</f>
        <v>03.10.185 Mármol y Granitos</v>
      </c>
      <c r="E3408" s="33">
        <f t="shared" si="367"/>
        <v>1</v>
      </c>
      <c r="F3408" s="47" t="str">
        <f t="shared" si="368"/>
        <v>03.10.185-1</v>
      </c>
      <c r="G3408" s="37" t="s">
        <v>3871</v>
      </c>
      <c r="H3408" s="37">
        <v>225</v>
      </c>
    </row>
    <row r="3409" spans="1:8" x14ac:dyDescent="0.3">
      <c r="A3409" s="34" t="str">
        <f>+LEFT(Tabla3[[#This Row],[id_detalle]],2)</f>
        <v>03</v>
      </c>
      <c r="B3409" s="46" t="str">
        <f>VLOOKUP((LEFT(Tabla3[[#This Row],[id_detalle]],2)),id_rubro[[id]:[Rubro]],2,0)</f>
        <v>PRODUCTOS INDUSTRIALES Y RELACIONADOS</v>
      </c>
      <c r="C3409" s="36" t="s">
        <v>699</v>
      </c>
      <c r="D3409" s="45" t="str">
        <f>+Tabla3[[#This Row],[id_detalle]]&amp;" "&amp;VLOOKUP(Tabla3[[#This Row],[id_detalle]],rubro_detalle[[Código]:[Rubro Detalle]],2,0)</f>
        <v>03.10.185 Mármol y Granitos</v>
      </c>
      <c r="E3409" s="33">
        <f t="shared" ref="E3409:E3415" si="369">+IF(D3409=D3408,E3408+1,1)</f>
        <v>2</v>
      </c>
      <c r="F3409" s="47" t="str">
        <f t="shared" ref="F3409:F3415" si="370">+LEFT(D3409,9)&amp;"-"&amp;E3409</f>
        <v>03.10.185-2</v>
      </c>
      <c r="G3409" s="37" t="s">
        <v>4700</v>
      </c>
      <c r="H3409" s="37">
        <v>389</v>
      </c>
    </row>
    <row r="3410" spans="1:8" x14ac:dyDescent="0.3">
      <c r="A3410" s="34" t="str">
        <f>+LEFT(Tabla3[[#This Row],[id_detalle]],2)</f>
        <v>03</v>
      </c>
      <c r="B3410" s="46" t="str">
        <f>VLOOKUP((LEFT(Tabla3[[#This Row],[id_detalle]],2)),id_rubro[[id]:[Rubro]],2,0)</f>
        <v>PRODUCTOS INDUSTRIALES Y RELACIONADOS</v>
      </c>
      <c r="C3410" s="36" t="s">
        <v>699</v>
      </c>
      <c r="D3410" s="45" t="str">
        <f>+Tabla3[[#This Row],[id_detalle]]&amp;" "&amp;VLOOKUP(Tabla3[[#This Row],[id_detalle]],rubro_detalle[[Código]:[Rubro Detalle]],2,0)</f>
        <v>03.10.185 Mármol y Granitos</v>
      </c>
      <c r="E3410" s="33">
        <f t="shared" si="369"/>
        <v>3</v>
      </c>
      <c r="F3410" s="47" t="str">
        <f t="shared" si="370"/>
        <v>03.10.185-3</v>
      </c>
      <c r="G3410" s="37" t="s">
        <v>4708</v>
      </c>
      <c r="H3410" s="37">
        <v>606</v>
      </c>
    </row>
    <row r="3411" spans="1:8" x14ac:dyDescent="0.3">
      <c r="A3411" s="34" t="str">
        <f>+LEFT(Tabla3[[#This Row],[id_detalle]],2)</f>
        <v>03</v>
      </c>
      <c r="B3411" s="46" t="str">
        <f>VLOOKUP((LEFT(Tabla3[[#This Row],[id_detalle]],2)),id_rubro[[id]:[Rubro]],2,0)</f>
        <v>PRODUCTOS INDUSTRIALES Y RELACIONADOS</v>
      </c>
      <c r="C3411" s="36" t="s">
        <v>699</v>
      </c>
      <c r="D3411" s="45" t="str">
        <f>+Tabla3[[#This Row],[id_detalle]]&amp;" "&amp;VLOOKUP(Tabla3[[#This Row],[id_detalle]],rubro_detalle[[Código]:[Rubro Detalle]],2,0)</f>
        <v>03.10.185 Mármol y Granitos</v>
      </c>
      <c r="E3411" s="33">
        <f t="shared" si="369"/>
        <v>4</v>
      </c>
      <c r="F3411" s="47" t="str">
        <f t="shared" si="370"/>
        <v>03.10.185-4</v>
      </c>
      <c r="G3411" s="37" t="s">
        <v>4709</v>
      </c>
      <c r="H3411" s="37">
        <v>606</v>
      </c>
    </row>
    <row r="3412" spans="1:8" x14ac:dyDescent="0.3">
      <c r="A3412" s="34" t="str">
        <f>+LEFT(Tabla3[[#This Row],[id_detalle]],2)</f>
        <v>03</v>
      </c>
      <c r="B3412" s="46" t="str">
        <f>VLOOKUP((LEFT(Tabla3[[#This Row],[id_detalle]],2)),id_rubro[[id]:[Rubro]],2,0)</f>
        <v>PRODUCTOS INDUSTRIALES Y RELACIONADOS</v>
      </c>
      <c r="C3412" s="36" t="s">
        <v>701</v>
      </c>
      <c r="D3412" s="45" t="str">
        <f>+Tabla3[[#This Row],[id_detalle]]&amp;" "&amp;VLOOKUP(Tabla3[[#This Row],[id_detalle]],rubro_detalle[[Código]:[Rubro Detalle]],2,0)</f>
        <v>03.10.201 Pisos Cerámicos</v>
      </c>
      <c r="E3412" s="33">
        <f t="shared" si="369"/>
        <v>1</v>
      </c>
      <c r="F3412" s="47" t="str">
        <f t="shared" si="370"/>
        <v>03.10.201-1</v>
      </c>
      <c r="G3412" s="37" t="s">
        <v>3451</v>
      </c>
      <c r="H3412" s="37">
        <v>192</v>
      </c>
    </row>
    <row r="3413" spans="1:8" x14ac:dyDescent="0.3">
      <c r="A3413" s="34" t="str">
        <f>+LEFT(Tabla3[[#This Row],[id_detalle]],2)</f>
        <v>03</v>
      </c>
      <c r="B3413" s="46" t="str">
        <f>VLOOKUP((LEFT(Tabla3[[#This Row],[id_detalle]],2)),id_rubro[[id]:[Rubro]],2,0)</f>
        <v>PRODUCTOS INDUSTRIALES Y RELACIONADOS</v>
      </c>
      <c r="C3413" s="36" t="s">
        <v>701</v>
      </c>
      <c r="D3413" s="45" t="str">
        <f>+Tabla3[[#This Row],[id_detalle]]&amp;" "&amp;VLOOKUP(Tabla3[[#This Row],[id_detalle]],rubro_detalle[[Código]:[Rubro Detalle]],2,0)</f>
        <v>03.10.201 Pisos Cerámicos</v>
      </c>
      <c r="E3413" s="33">
        <f t="shared" si="369"/>
        <v>2</v>
      </c>
      <c r="F3413" s="47" t="str">
        <f t="shared" si="370"/>
        <v>03.10.201-2</v>
      </c>
      <c r="G3413" s="37" t="s">
        <v>3871</v>
      </c>
      <c r="H3413" s="37">
        <v>225</v>
      </c>
    </row>
    <row r="3414" spans="1:8" x14ac:dyDescent="0.3">
      <c r="A3414" s="34" t="str">
        <f>+LEFT(Tabla3[[#This Row],[id_detalle]],2)</f>
        <v>03</v>
      </c>
      <c r="B3414" s="46" t="str">
        <f>VLOOKUP((LEFT(Tabla3[[#This Row],[id_detalle]],2)),id_rubro[[id]:[Rubro]],2,0)</f>
        <v>PRODUCTOS INDUSTRIALES Y RELACIONADOS</v>
      </c>
      <c r="C3414" s="36" t="s">
        <v>701</v>
      </c>
      <c r="D3414" s="45" t="str">
        <f>+Tabla3[[#This Row],[id_detalle]]&amp;" "&amp;VLOOKUP(Tabla3[[#This Row],[id_detalle]],rubro_detalle[[Código]:[Rubro Detalle]],2,0)</f>
        <v>03.10.201 Pisos Cerámicos</v>
      </c>
      <c r="E3414" s="33">
        <f t="shared" si="369"/>
        <v>3</v>
      </c>
      <c r="F3414" s="47" t="str">
        <f t="shared" si="370"/>
        <v>03.10.201-3</v>
      </c>
      <c r="G3414" s="37" t="s">
        <v>4710</v>
      </c>
      <c r="H3414" s="37">
        <v>256</v>
      </c>
    </row>
    <row r="3415" spans="1:8" x14ac:dyDescent="0.3">
      <c r="A3415" s="34" t="str">
        <f>+LEFT(Tabla3[[#This Row],[id_detalle]],2)</f>
        <v>03</v>
      </c>
      <c r="B3415" s="46" t="str">
        <f>VLOOKUP((LEFT(Tabla3[[#This Row],[id_detalle]],2)),id_rubro[[id]:[Rubro]],2,0)</f>
        <v>PRODUCTOS INDUSTRIALES Y RELACIONADOS</v>
      </c>
      <c r="C3415" s="36" t="s">
        <v>701</v>
      </c>
      <c r="D3415" s="45" t="str">
        <f>+Tabla3[[#This Row],[id_detalle]]&amp;" "&amp;VLOOKUP(Tabla3[[#This Row],[id_detalle]],rubro_detalle[[Código]:[Rubro Detalle]],2,0)</f>
        <v>03.10.201 Pisos Cerámicos</v>
      </c>
      <c r="E3415" s="33">
        <f t="shared" si="369"/>
        <v>4</v>
      </c>
      <c r="F3415" s="47" t="str">
        <f t="shared" si="370"/>
        <v>03.10.201-4</v>
      </c>
      <c r="G3415" s="37" t="s">
        <v>4711</v>
      </c>
      <c r="H3415" s="37">
        <v>285</v>
      </c>
    </row>
    <row r="3416" spans="1:8" x14ac:dyDescent="0.3">
      <c r="A3416" s="34" t="str">
        <f>+LEFT(Tabla3[[#This Row],[id_detalle]],2)</f>
        <v>03</v>
      </c>
      <c r="B3416" s="46" t="str">
        <f>VLOOKUP((LEFT(Tabla3[[#This Row],[id_detalle]],2)),id_rubro[[id]:[Rubro]],2,0)</f>
        <v>PRODUCTOS INDUSTRIALES Y RELACIONADOS</v>
      </c>
      <c r="C3416" s="36" t="s">
        <v>701</v>
      </c>
      <c r="D3416" s="45" t="str">
        <f>+Tabla3[[#This Row],[id_detalle]]&amp;" "&amp;VLOOKUP(Tabla3[[#This Row],[id_detalle]],rubro_detalle[[Código]:[Rubro Detalle]],2,0)</f>
        <v>03.10.201 Pisos Cerámicos</v>
      </c>
      <c r="E3416" s="33">
        <f t="shared" ref="E3416:E3419" si="371">+IF(D3416=D3415,E3415+1,1)</f>
        <v>5</v>
      </c>
      <c r="F3416" s="47" t="str">
        <f t="shared" ref="F3416:F3419" si="372">+LEFT(D3416,9)&amp;"-"&amp;E3416</f>
        <v>03.10.201-5</v>
      </c>
      <c r="G3416" s="37" t="s">
        <v>3464</v>
      </c>
      <c r="H3416" s="37">
        <v>430</v>
      </c>
    </row>
    <row r="3417" spans="1:8" x14ac:dyDescent="0.3">
      <c r="A3417" s="34" t="str">
        <f>+LEFT(Tabla3[[#This Row],[id_detalle]],2)</f>
        <v>03</v>
      </c>
      <c r="B3417" s="46" t="str">
        <f>VLOOKUP((LEFT(Tabla3[[#This Row],[id_detalle]],2)),id_rubro[[id]:[Rubro]],2,0)</f>
        <v>PRODUCTOS INDUSTRIALES Y RELACIONADOS</v>
      </c>
      <c r="C3417" s="36" t="s">
        <v>701</v>
      </c>
      <c r="D3417" s="45" t="str">
        <f>+Tabla3[[#This Row],[id_detalle]]&amp;" "&amp;VLOOKUP(Tabla3[[#This Row],[id_detalle]],rubro_detalle[[Código]:[Rubro Detalle]],2,0)</f>
        <v>03.10.201 Pisos Cerámicos</v>
      </c>
      <c r="E3417" s="33">
        <f t="shared" si="371"/>
        <v>6</v>
      </c>
      <c r="F3417" s="47" t="str">
        <f t="shared" si="372"/>
        <v>03.10.201-6</v>
      </c>
      <c r="G3417" s="37" t="s">
        <v>4612</v>
      </c>
      <c r="H3417" s="37">
        <v>580</v>
      </c>
    </row>
    <row r="3418" spans="1:8" x14ac:dyDescent="0.3">
      <c r="A3418" s="34" t="str">
        <f>+LEFT(Tabla3[[#This Row],[id_detalle]],2)</f>
        <v>03</v>
      </c>
      <c r="B3418" s="46" t="str">
        <f>VLOOKUP((LEFT(Tabla3[[#This Row],[id_detalle]],2)),id_rubro[[id]:[Rubro]],2,0)</f>
        <v>PRODUCTOS INDUSTRIALES Y RELACIONADOS</v>
      </c>
      <c r="C3418" s="36" t="s">
        <v>701</v>
      </c>
      <c r="D3418" s="45" t="str">
        <f>+Tabla3[[#This Row],[id_detalle]]&amp;" "&amp;VLOOKUP(Tabla3[[#This Row],[id_detalle]],rubro_detalle[[Código]:[Rubro Detalle]],2,0)</f>
        <v>03.10.201 Pisos Cerámicos</v>
      </c>
      <c r="E3418" s="33">
        <f t="shared" si="371"/>
        <v>7</v>
      </c>
      <c r="F3418" s="47" t="str">
        <f t="shared" si="372"/>
        <v>03.10.201-7</v>
      </c>
      <c r="G3418" s="37" t="s">
        <v>3471</v>
      </c>
      <c r="H3418" s="37">
        <v>663</v>
      </c>
    </row>
    <row r="3419" spans="1:8" x14ac:dyDescent="0.3">
      <c r="A3419" s="34" t="str">
        <f>+LEFT(Tabla3[[#This Row],[id_detalle]],2)</f>
        <v>03</v>
      </c>
      <c r="B3419" s="46" t="str">
        <f>VLOOKUP((LEFT(Tabla3[[#This Row],[id_detalle]],2)),id_rubro[[id]:[Rubro]],2,0)</f>
        <v>PRODUCTOS INDUSTRIALES Y RELACIONADOS</v>
      </c>
      <c r="C3419" s="36" t="s">
        <v>701</v>
      </c>
      <c r="D3419" s="45" t="str">
        <f>+Tabla3[[#This Row],[id_detalle]]&amp;" "&amp;VLOOKUP(Tabla3[[#This Row],[id_detalle]],rubro_detalle[[Código]:[Rubro Detalle]],2,0)</f>
        <v>03.10.201 Pisos Cerámicos</v>
      </c>
      <c r="E3419" s="33">
        <f t="shared" si="371"/>
        <v>8</v>
      </c>
      <c r="F3419" s="47" t="str">
        <f t="shared" si="372"/>
        <v>03.10.201-8</v>
      </c>
      <c r="G3419" s="37" t="s">
        <v>3474</v>
      </c>
      <c r="H3419" s="37">
        <v>708</v>
      </c>
    </row>
    <row r="3420" spans="1:8" x14ac:dyDescent="0.3">
      <c r="A3420" s="34" t="str">
        <f>+LEFT(Tabla3[[#This Row],[id_detalle]],2)</f>
        <v>03</v>
      </c>
      <c r="B3420" s="46" t="str">
        <f>VLOOKUP((LEFT(Tabla3[[#This Row],[id_detalle]],2)),id_rubro[[id]:[Rubro]],2,0)</f>
        <v>PRODUCTOS INDUSTRIALES Y RELACIONADOS</v>
      </c>
      <c r="C3420" s="40" t="s">
        <v>703</v>
      </c>
      <c r="D3420" s="45" t="str">
        <f>+Tabla3[[#This Row],[id_detalle]]&amp;" "&amp;VLOOKUP(Tabla3[[#This Row],[id_detalle]],rubro_detalle[[Código]:[Rubro Detalle]],2,0)</f>
        <v>03.10.221 Vodrio, Fibra de vidrio y Lana Mineral</v>
      </c>
      <c r="E3420" s="33">
        <f>+IF(D3420=D3419,E3419+1,1)</f>
        <v>1</v>
      </c>
      <c r="F3420" s="47" t="str">
        <f>+LEFT(D3420,9)&amp;"-"&amp;E3420</f>
        <v>03.10.221-1</v>
      </c>
      <c r="G3420" s="37" t="s">
        <v>4712</v>
      </c>
      <c r="H3420" s="37">
        <v>156</v>
      </c>
    </row>
    <row r="3421" spans="1:8" x14ac:dyDescent="0.3">
      <c r="A3421" s="34" t="str">
        <f>+LEFT(Tabla3[[#This Row],[id_detalle]],2)</f>
        <v>03</v>
      </c>
      <c r="B3421" s="46" t="str">
        <f>VLOOKUP((LEFT(Tabla3[[#This Row],[id_detalle]],2)),id_rubro[[id]:[Rubro]],2,0)</f>
        <v>PRODUCTOS INDUSTRIALES Y RELACIONADOS</v>
      </c>
      <c r="C3421" s="36" t="s">
        <v>703</v>
      </c>
      <c r="D3421" s="45" t="str">
        <f>+Tabla3[[#This Row],[id_detalle]]&amp;" "&amp;VLOOKUP(Tabla3[[#This Row],[id_detalle]],rubro_detalle[[Código]:[Rubro Detalle]],2,0)</f>
        <v>03.10.221 Vodrio, Fibra de vidrio y Lana Mineral</v>
      </c>
      <c r="E3421" s="33">
        <f>+IF(D3421=D3420,E3420+1,1)</f>
        <v>2</v>
      </c>
      <c r="F3421" s="47" t="str">
        <f>+LEFT(D3421,9)&amp;"-"&amp;E3421</f>
        <v>03.10.221-2</v>
      </c>
      <c r="G3421" s="37" t="s">
        <v>4713</v>
      </c>
      <c r="H3421" s="37">
        <v>197</v>
      </c>
    </row>
    <row r="3422" spans="1:8" x14ac:dyDescent="0.3">
      <c r="A3422" s="34" t="str">
        <f>+LEFT(Tabla3[[#This Row],[id_detalle]],2)</f>
        <v>03</v>
      </c>
      <c r="B3422" s="46" t="str">
        <f>VLOOKUP((LEFT(Tabla3[[#This Row],[id_detalle]],2)),id_rubro[[id]:[Rubro]],2,0)</f>
        <v>PRODUCTOS INDUSTRIALES Y RELACIONADOS</v>
      </c>
      <c r="C3422" s="36" t="s">
        <v>703</v>
      </c>
      <c r="D3422" s="45" t="str">
        <f>+Tabla3[[#This Row],[id_detalle]]&amp;" "&amp;VLOOKUP(Tabla3[[#This Row],[id_detalle]],rubro_detalle[[Código]:[Rubro Detalle]],2,0)</f>
        <v>03.10.221 Vodrio, Fibra de vidrio y Lana Mineral</v>
      </c>
      <c r="E3422" s="33">
        <f>+IF(D3422=D3421,E3421+1,1)</f>
        <v>3</v>
      </c>
      <c r="F3422" s="47" t="str">
        <f>+LEFT(D3422,9)&amp;"-"&amp;E3422</f>
        <v>03.10.221-3</v>
      </c>
      <c r="G3422" s="37" t="s">
        <v>3956</v>
      </c>
      <c r="H3422" s="37">
        <v>197</v>
      </c>
    </row>
    <row r="3423" spans="1:8" x14ac:dyDescent="0.3">
      <c r="A3423" s="34" t="str">
        <f>+LEFT(Tabla3[[#This Row],[id_detalle]],2)</f>
        <v>03</v>
      </c>
      <c r="B3423" s="46" t="str">
        <f>VLOOKUP((LEFT(Tabla3[[#This Row],[id_detalle]],2)),id_rubro[[id]:[Rubro]],2,0)</f>
        <v>PRODUCTOS INDUSTRIALES Y RELACIONADOS</v>
      </c>
      <c r="C3423" s="36" t="s">
        <v>703</v>
      </c>
      <c r="D3423" s="45" t="str">
        <f>+Tabla3[[#This Row],[id_detalle]]&amp;" "&amp;VLOOKUP(Tabla3[[#This Row],[id_detalle]],rubro_detalle[[Código]:[Rubro Detalle]],2,0)</f>
        <v>03.10.221 Vodrio, Fibra de vidrio y Lana Mineral</v>
      </c>
      <c r="E3423" s="33">
        <f t="shared" ref="E3423:E3425" si="373">+IF(D3423=D3422,E3422+1,1)</f>
        <v>4</v>
      </c>
      <c r="F3423" s="47" t="str">
        <f t="shared" ref="F3423:F3425" si="374">+LEFT(D3423,9)&amp;"-"&amp;E3423</f>
        <v>03.10.221-4</v>
      </c>
      <c r="G3423" s="37" t="s">
        <v>4645</v>
      </c>
      <c r="H3423" s="37">
        <v>361</v>
      </c>
    </row>
    <row r="3424" spans="1:8" x14ac:dyDescent="0.3">
      <c r="A3424" s="34" t="str">
        <f>+LEFT(Tabla3[[#This Row],[id_detalle]],2)</f>
        <v>03</v>
      </c>
      <c r="B3424" s="46" t="str">
        <f>VLOOKUP((LEFT(Tabla3[[#This Row],[id_detalle]],2)),id_rubro[[id]:[Rubro]],2,0)</f>
        <v>PRODUCTOS INDUSTRIALES Y RELACIONADOS</v>
      </c>
      <c r="C3424" s="36" t="s">
        <v>703</v>
      </c>
      <c r="D3424" s="45" t="str">
        <f>+Tabla3[[#This Row],[id_detalle]]&amp;" "&amp;VLOOKUP(Tabla3[[#This Row],[id_detalle]],rubro_detalle[[Código]:[Rubro Detalle]],2,0)</f>
        <v>03.10.221 Vodrio, Fibra de vidrio y Lana Mineral</v>
      </c>
      <c r="E3424" s="33">
        <f t="shared" si="373"/>
        <v>5</v>
      </c>
      <c r="F3424" s="47" t="str">
        <f t="shared" si="374"/>
        <v>03.10.221-5</v>
      </c>
      <c r="G3424" s="37" t="s">
        <v>4451</v>
      </c>
      <c r="H3424" s="37">
        <v>424</v>
      </c>
    </row>
    <row r="3425" spans="1:8" x14ac:dyDescent="0.3">
      <c r="A3425" s="34" t="str">
        <f>+LEFT(Tabla3[[#This Row],[id_detalle]],2)</f>
        <v>03</v>
      </c>
      <c r="B3425" s="46" t="str">
        <f>VLOOKUP((LEFT(Tabla3[[#This Row],[id_detalle]],2)),id_rubro[[id]:[Rubro]],2,0)</f>
        <v>PRODUCTOS INDUSTRIALES Y RELACIONADOS</v>
      </c>
      <c r="C3425" s="36" t="s">
        <v>703</v>
      </c>
      <c r="D3425" s="45" t="str">
        <f>+Tabla3[[#This Row],[id_detalle]]&amp;" "&amp;VLOOKUP(Tabla3[[#This Row],[id_detalle]],rubro_detalle[[Código]:[Rubro Detalle]],2,0)</f>
        <v>03.10.221 Vodrio, Fibra de vidrio y Lana Mineral</v>
      </c>
      <c r="E3425" s="33">
        <f t="shared" si="373"/>
        <v>6</v>
      </c>
      <c r="F3425" s="47" t="str">
        <f t="shared" si="374"/>
        <v>03.10.221-6</v>
      </c>
      <c r="G3425" s="37" t="s">
        <v>4704</v>
      </c>
      <c r="H3425" s="37">
        <v>475</v>
      </c>
    </row>
    <row r="3426" spans="1:8" x14ac:dyDescent="0.3">
      <c r="A3426" s="34" t="str">
        <f>+LEFT(Tabla3[[#This Row],[id_detalle]],2)</f>
        <v>03</v>
      </c>
      <c r="B3426" s="46" t="str">
        <f>VLOOKUP((LEFT(Tabla3[[#This Row],[id_detalle]],2)),id_rubro[[id]:[Rubro]],2,0)</f>
        <v>PRODUCTOS INDUSTRIALES Y RELACIONADOS</v>
      </c>
      <c r="C3426" s="36" t="s">
        <v>703</v>
      </c>
      <c r="D3426" s="45" t="str">
        <f>+Tabla3[[#This Row],[id_detalle]]&amp;" "&amp;VLOOKUP(Tabla3[[#This Row],[id_detalle]],rubro_detalle[[Código]:[Rubro Detalle]],2,0)</f>
        <v>03.10.221 Vodrio, Fibra de vidrio y Lana Mineral</v>
      </c>
      <c r="E3426" s="33">
        <f t="shared" ref="E3426:E3428" si="375">+IF(D3426=D3425,E3425+1,1)</f>
        <v>7</v>
      </c>
      <c r="F3426" s="47" t="str">
        <f t="shared" ref="F3426:F3428" si="376">+LEFT(D3426,9)&amp;"-"&amp;E3426</f>
        <v>03.10.221-7</v>
      </c>
      <c r="G3426" s="37" t="s">
        <v>4714</v>
      </c>
      <c r="H3426" s="37">
        <v>475</v>
      </c>
    </row>
    <row r="3427" spans="1:8" x14ac:dyDescent="0.3">
      <c r="A3427" s="34" t="str">
        <f>+LEFT(Tabla3[[#This Row],[id_detalle]],2)</f>
        <v>03</v>
      </c>
      <c r="B3427" s="46" t="str">
        <f>VLOOKUP((LEFT(Tabla3[[#This Row],[id_detalle]],2)),id_rubro[[id]:[Rubro]],2,0)</f>
        <v>PRODUCTOS INDUSTRIALES Y RELACIONADOS</v>
      </c>
      <c r="C3427" s="36" t="s">
        <v>703</v>
      </c>
      <c r="D3427" s="45" t="str">
        <f>+Tabla3[[#This Row],[id_detalle]]&amp;" "&amp;VLOOKUP(Tabla3[[#This Row],[id_detalle]],rubro_detalle[[Código]:[Rubro Detalle]],2,0)</f>
        <v>03.10.221 Vodrio, Fibra de vidrio y Lana Mineral</v>
      </c>
      <c r="E3427" s="33">
        <f t="shared" si="375"/>
        <v>8</v>
      </c>
      <c r="F3427" s="47" t="str">
        <f t="shared" si="376"/>
        <v>03.10.221-8</v>
      </c>
      <c r="G3427" s="37" t="s">
        <v>4715</v>
      </c>
      <c r="H3427" s="37">
        <v>490</v>
      </c>
    </row>
    <row r="3428" spans="1:8" x14ac:dyDescent="0.3">
      <c r="A3428" s="34" t="str">
        <f>+LEFT(Tabla3[[#This Row],[id_detalle]],2)</f>
        <v>03</v>
      </c>
      <c r="B3428" s="46" t="str">
        <f>VLOOKUP((LEFT(Tabla3[[#This Row],[id_detalle]],2)),id_rubro[[id]:[Rubro]],2,0)</f>
        <v>PRODUCTOS INDUSTRIALES Y RELACIONADOS</v>
      </c>
      <c r="C3428" s="36" t="s">
        <v>703</v>
      </c>
      <c r="D3428" s="45" t="str">
        <f>+Tabla3[[#This Row],[id_detalle]]&amp;" "&amp;VLOOKUP(Tabla3[[#This Row],[id_detalle]],rubro_detalle[[Código]:[Rubro Detalle]],2,0)</f>
        <v>03.10.221 Vodrio, Fibra de vidrio y Lana Mineral</v>
      </c>
      <c r="E3428" s="33">
        <f t="shared" si="375"/>
        <v>9</v>
      </c>
      <c r="F3428" s="47" t="str">
        <f t="shared" si="376"/>
        <v>03.10.221-9</v>
      </c>
      <c r="G3428" s="37" t="s">
        <v>4233</v>
      </c>
      <c r="H3428" s="37">
        <v>645</v>
      </c>
    </row>
    <row r="3429" spans="1:8" x14ac:dyDescent="0.3">
      <c r="A3429" s="34" t="str">
        <f>+LEFT(Tabla3[[#This Row],[id_detalle]],2)</f>
        <v>03</v>
      </c>
      <c r="B3429" s="46" t="str">
        <f>VLOOKUP((LEFT(Tabla3[[#This Row],[id_detalle]],2)),id_rubro[[id]:[Rubro]],2,0)</f>
        <v>PRODUCTOS INDUSTRIALES Y RELACIONADOS</v>
      </c>
      <c r="C3429" s="36" t="s">
        <v>703</v>
      </c>
      <c r="D3429" s="45" t="str">
        <f>+Tabla3[[#This Row],[id_detalle]]&amp;" "&amp;VLOOKUP(Tabla3[[#This Row],[id_detalle]],rubro_detalle[[Código]:[Rubro Detalle]],2,0)</f>
        <v>03.10.221 Vodrio, Fibra de vidrio y Lana Mineral</v>
      </c>
      <c r="E3429" s="33">
        <f t="shared" ref="E3429:E3435" si="377">+IF(D3429=D3428,E3428+1,1)</f>
        <v>10</v>
      </c>
      <c r="F3429" s="47" t="str">
        <f t="shared" ref="F3429:F3435" si="378">+LEFT(D3429,9)&amp;"-"&amp;E3429</f>
        <v>03.10.221-10</v>
      </c>
      <c r="G3429" s="37" t="s">
        <v>4214</v>
      </c>
      <c r="H3429" s="37">
        <v>672</v>
      </c>
    </row>
    <row r="3430" spans="1:8" x14ac:dyDescent="0.3">
      <c r="A3430" s="34" t="str">
        <f>+LEFT(Tabla3[[#This Row],[id_detalle]],2)</f>
        <v>03</v>
      </c>
      <c r="B3430" s="46" t="str">
        <f>VLOOKUP((LEFT(Tabla3[[#This Row],[id_detalle]],2)),id_rubro[[id]:[Rubro]],2,0)</f>
        <v>PRODUCTOS INDUSTRIALES Y RELACIONADOS</v>
      </c>
      <c r="C3430" s="36" t="s">
        <v>703</v>
      </c>
      <c r="D3430" s="45" t="str">
        <f>+Tabla3[[#This Row],[id_detalle]]&amp;" "&amp;VLOOKUP(Tabla3[[#This Row],[id_detalle]],rubro_detalle[[Código]:[Rubro Detalle]],2,0)</f>
        <v>03.10.221 Vodrio, Fibra de vidrio y Lana Mineral</v>
      </c>
      <c r="E3430" s="33">
        <f t="shared" si="377"/>
        <v>11</v>
      </c>
      <c r="F3430" s="47" t="str">
        <f t="shared" si="378"/>
        <v>03.10.221-11</v>
      </c>
      <c r="G3430" s="37" t="s">
        <v>4623</v>
      </c>
      <c r="H3430" s="37">
        <v>674</v>
      </c>
    </row>
    <row r="3431" spans="1:8" x14ac:dyDescent="0.3">
      <c r="A3431" s="34" t="str">
        <f>+LEFT(Tabla3[[#This Row],[id_detalle]],2)</f>
        <v>03</v>
      </c>
      <c r="B3431" s="46" t="str">
        <f>VLOOKUP((LEFT(Tabla3[[#This Row],[id_detalle]],2)),id_rubro[[id]:[Rubro]],2,0)</f>
        <v>PRODUCTOS INDUSTRIALES Y RELACIONADOS</v>
      </c>
      <c r="C3431" s="36" t="s">
        <v>703</v>
      </c>
      <c r="D3431" s="45" t="str">
        <f>+Tabla3[[#This Row],[id_detalle]]&amp;" "&amp;VLOOKUP(Tabla3[[#This Row],[id_detalle]],rubro_detalle[[Código]:[Rubro Detalle]],2,0)</f>
        <v>03.10.221 Vodrio, Fibra de vidrio y Lana Mineral</v>
      </c>
      <c r="E3431" s="33">
        <f t="shared" si="377"/>
        <v>12</v>
      </c>
      <c r="F3431" s="47" t="str">
        <f t="shared" si="378"/>
        <v>03.10.221-12</v>
      </c>
      <c r="G3431" s="37" t="s">
        <v>3034</v>
      </c>
      <c r="H3431" s="37">
        <v>742</v>
      </c>
    </row>
    <row r="3432" spans="1:8" x14ac:dyDescent="0.3">
      <c r="A3432" s="34" t="str">
        <f>+LEFT(Tabla3[[#This Row],[id_detalle]],2)</f>
        <v>03</v>
      </c>
      <c r="B3432" s="46" t="str">
        <f>VLOOKUP((LEFT(Tabla3[[#This Row],[id_detalle]],2)),id_rubro[[id]:[Rubro]],2,0)</f>
        <v>PRODUCTOS INDUSTRIALES Y RELACIONADOS</v>
      </c>
      <c r="C3432" s="36" t="s">
        <v>703</v>
      </c>
      <c r="D3432" s="45" t="str">
        <f>+Tabla3[[#This Row],[id_detalle]]&amp;" "&amp;VLOOKUP(Tabla3[[#This Row],[id_detalle]],rubro_detalle[[Código]:[Rubro Detalle]],2,0)</f>
        <v>03.10.221 Vodrio, Fibra de vidrio y Lana Mineral</v>
      </c>
      <c r="E3432" s="33">
        <f t="shared" si="377"/>
        <v>13</v>
      </c>
      <c r="F3432" s="47" t="str">
        <f t="shared" si="378"/>
        <v>03.10.221-13</v>
      </c>
      <c r="G3432" s="37" t="s">
        <v>4476</v>
      </c>
      <c r="H3432" s="37">
        <v>833</v>
      </c>
    </row>
    <row r="3433" spans="1:8" x14ac:dyDescent="0.3">
      <c r="A3433" s="34" t="str">
        <f>+LEFT(Tabla3[[#This Row],[id_detalle]],2)</f>
        <v>03</v>
      </c>
      <c r="B3433" s="46" t="str">
        <f>VLOOKUP((LEFT(Tabla3[[#This Row],[id_detalle]],2)),id_rubro[[id]:[Rubro]],2,0)</f>
        <v>PRODUCTOS INDUSTRIALES Y RELACIONADOS</v>
      </c>
      <c r="C3433" s="36" t="s">
        <v>706</v>
      </c>
      <c r="D3433" s="45" t="str">
        <f>+Tabla3[[#This Row],[id_detalle]]&amp;" "&amp;VLOOKUP(Tabla3[[#This Row],[id_detalle]],rubro_detalle[[Código]:[Rubro Detalle]],2,0)</f>
        <v>03.11.101 Abrasivos y Esmeriles</v>
      </c>
      <c r="E3433" s="33">
        <f t="shared" si="377"/>
        <v>1</v>
      </c>
      <c r="F3433" s="47" t="str">
        <f t="shared" si="378"/>
        <v>03.11.101-1</v>
      </c>
      <c r="G3433" s="37" t="s">
        <v>4716</v>
      </c>
      <c r="H3433" s="37">
        <v>303</v>
      </c>
    </row>
    <row r="3434" spans="1:8" x14ac:dyDescent="0.3">
      <c r="A3434" s="34" t="str">
        <f>+LEFT(Tabla3[[#This Row],[id_detalle]],2)</f>
        <v>03</v>
      </c>
      <c r="B3434" s="46" t="str">
        <f>VLOOKUP((LEFT(Tabla3[[#This Row],[id_detalle]],2)),id_rubro[[id]:[Rubro]],2,0)</f>
        <v>PRODUCTOS INDUSTRIALES Y RELACIONADOS</v>
      </c>
      <c r="C3434" s="36" t="s">
        <v>706</v>
      </c>
      <c r="D3434" s="45" t="str">
        <f>+Tabla3[[#This Row],[id_detalle]]&amp;" "&amp;VLOOKUP(Tabla3[[#This Row],[id_detalle]],rubro_detalle[[Código]:[Rubro Detalle]],2,0)</f>
        <v>03.11.101 Abrasivos y Esmeriles</v>
      </c>
      <c r="E3434" s="33">
        <f t="shared" si="377"/>
        <v>2</v>
      </c>
      <c r="F3434" s="47" t="str">
        <f t="shared" si="378"/>
        <v>03.11.101-2</v>
      </c>
      <c r="G3434" s="38" t="s">
        <v>4717</v>
      </c>
      <c r="H3434" s="38">
        <v>315</v>
      </c>
    </row>
    <row r="3435" spans="1:8" x14ac:dyDescent="0.3">
      <c r="A3435" s="34" t="str">
        <f>+LEFT(Tabla3[[#This Row],[id_detalle]],2)</f>
        <v>03</v>
      </c>
      <c r="B3435" s="46" t="str">
        <f>VLOOKUP((LEFT(Tabla3[[#This Row],[id_detalle]],2)),id_rubro[[id]:[Rubro]],2,0)</f>
        <v>PRODUCTOS INDUSTRIALES Y RELACIONADOS</v>
      </c>
      <c r="C3435" s="36" t="s">
        <v>706</v>
      </c>
      <c r="D3435" s="45" t="str">
        <f>+Tabla3[[#This Row],[id_detalle]]&amp;" "&amp;VLOOKUP(Tabla3[[#This Row],[id_detalle]],rubro_detalle[[Código]:[Rubro Detalle]],2,0)</f>
        <v>03.11.101 Abrasivos y Esmeriles</v>
      </c>
      <c r="E3435" s="33">
        <f t="shared" si="377"/>
        <v>3</v>
      </c>
      <c r="F3435" s="47" t="str">
        <f t="shared" si="378"/>
        <v>03.11.101-3</v>
      </c>
      <c r="G3435" s="37" t="s">
        <v>4718</v>
      </c>
      <c r="H3435" s="37">
        <v>318</v>
      </c>
    </row>
    <row r="3436" spans="1:8" x14ac:dyDescent="0.3">
      <c r="A3436" s="34" t="str">
        <f>+LEFT(Tabla3[[#This Row],[id_detalle]],2)</f>
        <v>03</v>
      </c>
      <c r="B3436" s="46" t="str">
        <f>VLOOKUP((LEFT(Tabla3[[#This Row],[id_detalle]],2)),id_rubro[[id]:[Rubro]],2,0)</f>
        <v>PRODUCTOS INDUSTRIALES Y RELACIONADOS</v>
      </c>
      <c r="C3436" s="36" t="s">
        <v>706</v>
      </c>
      <c r="D3436" s="45" t="str">
        <f>+Tabla3[[#This Row],[id_detalle]]&amp;" "&amp;VLOOKUP(Tabla3[[#This Row],[id_detalle]],rubro_detalle[[Código]:[Rubro Detalle]],2,0)</f>
        <v>03.11.101 Abrasivos y Esmeriles</v>
      </c>
      <c r="E3436" s="33">
        <f t="shared" ref="E3436:E3438" si="379">+IF(D3436=D3435,E3435+1,1)</f>
        <v>4</v>
      </c>
      <c r="F3436" s="47" t="str">
        <f t="shared" ref="F3436:F3438" si="380">+LEFT(D3436,9)&amp;"-"&amp;E3436</f>
        <v>03.11.101-4</v>
      </c>
      <c r="G3436" s="37" t="s">
        <v>4575</v>
      </c>
      <c r="H3436" s="37">
        <v>378</v>
      </c>
    </row>
    <row r="3437" spans="1:8" x14ac:dyDescent="0.3">
      <c r="A3437" s="34" t="str">
        <f>+LEFT(Tabla3[[#This Row],[id_detalle]],2)</f>
        <v>03</v>
      </c>
      <c r="B3437" s="46" t="str">
        <f>VLOOKUP((LEFT(Tabla3[[#This Row],[id_detalle]],2)),id_rubro[[id]:[Rubro]],2,0)</f>
        <v>PRODUCTOS INDUSTRIALES Y RELACIONADOS</v>
      </c>
      <c r="C3437" s="36" t="s">
        <v>706</v>
      </c>
      <c r="D3437" s="45" t="str">
        <f>+Tabla3[[#This Row],[id_detalle]]&amp;" "&amp;VLOOKUP(Tabla3[[#This Row],[id_detalle]],rubro_detalle[[Código]:[Rubro Detalle]],2,0)</f>
        <v>03.11.101 Abrasivos y Esmeriles</v>
      </c>
      <c r="E3437" s="33">
        <f t="shared" si="379"/>
        <v>5</v>
      </c>
      <c r="F3437" s="47" t="str">
        <f t="shared" si="380"/>
        <v>03.11.101-5</v>
      </c>
      <c r="G3437" s="38" t="s">
        <v>4719</v>
      </c>
      <c r="H3437" s="38">
        <v>403</v>
      </c>
    </row>
    <row r="3438" spans="1:8" x14ac:dyDescent="0.3">
      <c r="A3438" s="34" t="str">
        <f>+LEFT(Tabla3[[#This Row],[id_detalle]],2)</f>
        <v>03</v>
      </c>
      <c r="B3438" s="46" t="str">
        <f>VLOOKUP((LEFT(Tabla3[[#This Row],[id_detalle]],2)),id_rubro[[id]:[Rubro]],2,0)</f>
        <v>PRODUCTOS INDUSTRIALES Y RELACIONADOS</v>
      </c>
      <c r="C3438" s="36" t="s">
        <v>706</v>
      </c>
      <c r="D3438" s="45" t="str">
        <f>+Tabla3[[#This Row],[id_detalle]]&amp;" "&amp;VLOOKUP(Tabla3[[#This Row],[id_detalle]],rubro_detalle[[Código]:[Rubro Detalle]],2,0)</f>
        <v>03.11.101 Abrasivos y Esmeriles</v>
      </c>
      <c r="E3438" s="33">
        <f t="shared" si="379"/>
        <v>6</v>
      </c>
      <c r="F3438" s="47" t="str">
        <f t="shared" si="380"/>
        <v>03.11.101-6</v>
      </c>
      <c r="G3438" s="37" t="s">
        <v>4720</v>
      </c>
      <c r="H3438" s="37">
        <v>445</v>
      </c>
    </row>
    <row r="3439" spans="1:8" x14ac:dyDescent="0.3">
      <c r="A3439" s="34" t="str">
        <f>+LEFT(Tabla3[[#This Row],[id_detalle]],2)</f>
        <v>03</v>
      </c>
      <c r="B3439" s="46" t="str">
        <f>VLOOKUP((LEFT(Tabla3[[#This Row],[id_detalle]],2)),id_rubro[[id]:[Rubro]],2,0)</f>
        <v>PRODUCTOS INDUSTRIALES Y RELACIONADOS</v>
      </c>
      <c r="C3439" s="36" t="s">
        <v>706</v>
      </c>
      <c r="D3439" s="45" t="str">
        <f>+Tabla3[[#This Row],[id_detalle]]&amp;" "&amp;VLOOKUP(Tabla3[[#This Row],[id_detalle]],rubro_detalle[[Código]:[Rubro Detalle]],2,0)</f>
        <v>03.11.101 Abrasivos y Esmeriles</v>
      </c>
      <c r="E3439" s="33">
        <f t="shared" ref="E3439:E3444" si="381">+IF(D3439=D3438,E3438+1,1)</f>
        <v>7</v>
      </c>
      <c r="F3439" s="47" t="str">
        <f t="shared" ref="F3439:F3444" si="382">+LEFT(D3439,9)&amp;"-"&amp;E3439</f>
        <v>03.11.101-7</v>
      </c>
      <c r="G3439" s="37" t="s">
        <v>3532</v>
      </c>
      <c r="H3439" s="37">
        <v>519</v>
      </c>
    </row>
    <row r="3440" spans="1:8" x14ac:dyDescent="0.3">
      <c r="A3440" s="34" t="str">
        <f>+LEFT(Tabla3[[#This Row],[id_detalle]],2)</f>
        <v>03</v>
      </c>
      <c r="B3440" s="46" t="str">
        <f>VLOOKUP((LEFT(Tabla3[[#This Row],[id_detalle]],2)),id_rubro[[id]:[Rubro]],2,0)</f>
        <v>PRODUCTOS INDUSTRIALES Y RELACIONADOS</v>
      </c>
      <c r="C3440" s="36" t="s">
        <v>706</v>
      </c>
      <c r="D3440" s="45" t="str">
        <f>+Tabla3[[#This Row],[id_detalle]]&amp;" "&amp;VLOOKUP(Tabla3[[#This Row],[id_detalle]],rubro_detalle[[Código]:[Rubro Detalle]],2,0)</f>
        <v>03.11.101 Abrasivos y Esmeriles</v>
      </c>
      <c r="E3440" s="33">
        <f t="shared" si="381"/>
        <v>8</v>
      </c>
      <c r="F3440" s="47" t="str">
        <f t="shared" si="382"/>
        <v>03.11.101-8</v>
      </c>
      <c r="G3440" s="37" t="s">
        <v>3495</v>
      </c>
      <c r="H3440" s="37">
        <v>520</v>
      </c>
    </row>
    <row r="3441" spans="1:8" x14ac:dyDescent="0.3">
      <c r="A3441" s="34" t="str">
        <f>+LEFT(Tabla3[[#This Row],[id_detalle]],2)</f>
        <v>03</v>
      </c>
      <c r="B3441" s="46" t="str">
        <f>VLOOKUP((LEFT(Tabla3[[#This Row],[id_detalle]],2)),id_rubro[[id]:[Rubro]],2,0)</f>
        <v>PRODUCTOS INDUSTRIALES Y RELACIONADOS</v>
      </c>
      <c r="C3441" s="36" t="s">
        <v>706</v>
      </c>
      <c r="D3441" s="45" t="str">
        <f>+Tabla3[[#This Row],[id_detalle]]&amp;" "&amp;VLOOKUP(Tabla3[[#This Row],[id_detalle]],rubro_detalle[[Código]:[Rubro Detalle]],2,0)</f>
        <v>03.11.101 Abrasivos y Esmeriles</v>
      </c>
      <c r="E3441" s="33">
        <f t="shared" si="381"/>
        <v>9</v>
      </c>
      <c r="F3441" s="47" t="str">
        <f t="shared" si="382"/>
        <v>03.11.101-9</v>
      </c>
      <c r="G3441" s="37" t="s">
        <v>3496</v>
      </c>
      <c r="H3441" s="37">
        <v>526</v>
      </c>
    </row>
    <row r="3442" spans="1:8" x14ac:dyDescent="0.3">
      <c r="A3442" s="34" t="str">
        <f>+LEFT(Tabla3[[#This Row],[id_detalle]],2)</f>
        <v>03</v>
      </c>
      <c r="B3442" s="46" t="str">
        <f>VLOOKUP((LEFT(Tabla3[[#This Row],[id_detalle]],2)),id_rubro[[id]:[Rubro]],2,0)</f>
        <v>PRODUCTOS INDUSTRIALES Y RELACIONADOS</v>
      </c>
      <c r="C3442" s="36" t="s">
        <v>706</v>
      </c>
      <c r="D3442" s="45" t="str">
        <f>+Tabla3[[#This Row],[id_detalle]]&amp;" "&amp;VLOOKUP(Tabla3[[#This Row],[id_detalle]],rubro_detalle[[Código]:[Rubro Detalle]],2,0)</f>
        <v>03.11.101 Abrasivos y Esmeriles</v>
      </c>
      <c r="E3442" s="33">
        <f t="shared" si="381"/>
        <v>10</v>
      </c>
      <c r="F3442" s="47" t="str">
        <f t="shared" si="382"/>
        <v>03.11.101-10</v>
      </c>
      <c r="G3442" s="38" t="s">
        <v>4582</v>
      </c>
      <c r="H3442" s="38">
        <v>586</v>
      </c>
    </row>
    <row r="3443" spans="1:8" x14ac:dyDescent="0.3">
      <c r="A3443" s="34" t="str">
        <f>+LEFT(Tabla3[[#This Row],[id_detalle]],2)</f>
        <v>03</v>
      </c>
      <c r="B3443" s="46" t="str">
        <f>VLOOKUP((LEFT(Tabla3[[#This Row],[id_detalle]],2)),id_rubro[[id]:[Rubro]],2,0)</f>
        <v>PRODUCTOS INDUSTRIALES Y RELACIONADOS</v>
      </c>
      <c r="C3443" s="36" t="s">
        <v>706</v>
      </c>
      <c r="D3443" s="45" t="str">
        <f>+Tabla3[[#This Row],[id_detalle]]&amp;" "&amp;VLOOKUP(Tabla3[[#This Row],[id_detalle]],rubro_detalle[[Código]:[Rubro Detalle]],2,0)</f>
        <v>03.11.101 Abrasivos y Esmeriles</v>
      </c>
      <c r="E3443" s="33">
        <f t="shared" si="381"/>
        <v>11</v>
      </c>
      <c r="F3443" s="47" t="str">
        <f t="shared" si="382"/>
        <v>03.11.101-11</v>
      </c>
      <c r="G3443" s="37" t="s">
        <v>4721</v>
      </c>
      <c r="H3443" s="37">
        <v>660</v>
      </c>
    </row>
    <row r="3444" spans="1:8" x14ac:dyDescent="0.3">
      <c r="A3444" s="34" t="str">
        <f>+LEFT(Tabla3[[#This Row],[id_detalle]],2)</f>
        <v>03</v>
      </c>
      <c r="B3444" s="46" t="str">
        <f>VLOOKUP((LEFT(Tabla3[[#This Row],[id_detalle]],2)),id_rubro[[id]:[Rubro]],2,0)</f>
        <v>PRODUCTOS INDUSTRIALES Y RELACIONADOS</v>
      </c>
      <c r="C3444" s="36" t="s">
        <v>706</v>
      </c>
      <c r="D3444" s="45" t="str">
        <f>+Tabla3[[#This Row],[id_detalle]]&amp;" "&amp;VLOOKUP(Tabla3[[#This Row],[id_detalle]],rubro_detalle[[Código]:[Rubro Detalle]],2,0)</f>
        <v>03.11.101 Abrasivos y Esmeriles</v>
      </c>
      <c r="E3444" s="33">
        <f t="shared" si="381"/>
        <v>12</v>
      </c>
      <c r="F3444" s="47" t="str">
        <f t="shared" si="382"/>
        <v>03.11.101-12</v>
      </c>
      <c r="G3444" s="37" t="s">
        <v>4431</v>
      </c>
      <c r="H3444" s="37">
        <v>693</v>
      </c>
    </row>
    <row r="3445" spans="1:8" x14ac:dyDescent="0.3">
      <c r="A3445" s="34" t="str">
        <f>+LEFT(Tabla3[[#This Row],[id_detalle]],2)</f>
        <v>03</v>
      </c>
      <c r="B3445" s="46" t="str">
        <f>VLOOKUP((LEFT(Tabla3[[#This Row],[id_detalle]],2)),id_rubro[[id]:[Rubro]],2,0)</f>
        <v>PRODUCTOS INDUSTRIALES Y RELACIONADOS</v>
      </c>
      <c r="C3445" s="36" t="s">
        <v>706</v>
      </c>
      <c r="D3445" s="45" t="str">
        <f>+Tabla3[[#This Row],[id_detalle]]&amp;" "&amp;VLOOKUP(Tabla3[[#This Row],[id_detalle]],rubro_detalle[[Código]:[Rubro Detalle]],2,0)</f>
        <v>03.11.101 Abrasivos y Esmeriles</v>
      </c>
      <c r="E3445" s="33">
        <f>+IF(D3445=D3444,E3444+1,1)</f>
        <v>13</v>
      </c>
      <c r="F3445" s="47" t="str">
        <f>+LEFT(D3445,9)&amp;"-"&amp;E3445</f>
        <v>03.11.101-13</v>
      </c>
      <c r="G3445" s="37" t="s">
        <v>4083</v>
      </c>
      <c r="H3445" s="37">
        <v>786</v>
      </c>
    </row>
    <row r="3446" spans="1:8" x14ac:dyDescent="0.3">
      <c r="A3446" s="34" t="str">
        <f>+LEFT(Tabla3[[#This Row],[id_detalle]],2)</f>
        <v>03</v>
      </c>
      <c r="B3446" s="46" t="str">
        <f>VLOOKUP((LEFT(Tabla3[[#This Row],[id_detalle]],2)),id_rubro[[id]:[Rubro]],2,0)</f>
        <v>PRODUCTOS INDUSTRIALES Y RELACIONADOS</v>
      </c>
      <c r="C3446" s="36" t="s">
        <v>706</v>
      </c>
      <c r="D3446" s="45" t="str">
        <f>+Tabla3[[#This Row],[id_detalle]]&amp;" "&amp;VLOOKUP(Tabla3[[#This Row],[id_detalle]],rubro_detalle[[Código]:[Rubro Detalle]],2,0)</f>
        <v>03.11.101 Abrasivos y Esmeriles</v>
      </c>
      <c r="E3446" s="33">
        <f>+IF(D3446=D3445,E3445+1,1)</f>
        <v>14</v>
      </c>
      <c r="F3446" s="47" t="str">
        <f>+LEFT(D3446,9)&amp;"-"&amp;E3446</f>
        <v>03.11.101-14</v>
      </c>
      <c r="G3446" s="37" t="s">
        <v>3655</v>
      </c>
      <c r="H3446" s="37">
        <v>848</v>
      </c>
    </row>
    <row r="3447" spans="1:8" x14ac:dyDescent="0.3">
      <c r="A3447" s="34" t="str">
        <f>+LEFT(Tabla3[[#This Row],[id_detalle]],2)</f>
        <v>03</v>
      </c>
      <c r="B3447" s="46" t="str">
        <f>VLOOKUP((LEFT(Tabla3[[#This Row],[id_detalle]],2)),id_rubro[[id]:[Rubro]],2,0)</f>
        <v>PRODUCTOS INDUSTRIALES Y RELACIONADOS</v>
      </c>
      <c r="C3447" s="36" t="s">
        <v>708</v>
      </c>
      <c r="D3447" s="45" t="str">
        <f>+Tabla3[[#This Row],[id_detalle]]&amp;" "&amp;VLOOKUP(Tabla3[[#This Row],[id_detalle]],rubro_detalle[[Código]:[Rubro Detalle]],2,0)</f>
        <v>03.11.105 Aridos para la Construcción</v>
      </c>
      <c r="E3447" s="33">
        <f>+IF(D3447=D3446,E3446+1,1)</f>
        <v>1</v>
      </c>
      <c r="F3447" s="47" t="str">
        <f>+LEFT(D3447,9)&amp;"-"&amp;E3447</f>
        <v>03.11.105-1</v>
      </c>
      <c r="G3447" s="37" t="s">
        <v>4722</v>
      </c>
      <c r="H3447" s="37">
        <v>210</v>
      </c>
    </row>
    <row r="3448" spans="1:8" x14ac:dyDescent="0.3">
      <c r="A3448" s="34" t="str">
        <f>+LEFT(Tabla3[[#This Row],[id_detalle]],2)</f>
        <v>03</v>
      </c>
      <c r="B3448" s="46" t="str">
        <f>VLOOKUP((LEFT(Tabla3[[#This Row],[id_detalle]],2)),id_rubro[[id]:[Rubro]],2,0)</f>
        <v>PRODUCTOS INDUSTRIALES Y RELACIONADOS</v>
      </c>
      <c r="C3448" s="36" t="s">
        <v>708</v>
      </c>
      <c r="D3448" s="45" t="str">
        <f>+Tabla3[[#This Row],[id_detalle]]&amp;" "&amp;VLOOKUP(Tabla3[[#This Row],[id_detalle]],rubro_detalle[[Código]:[Rubro Detalle]],2,0)</f>
        <v>03.11.105 Aridos para la Construcción</v>
      </c>
      <c r="E3448" s="33">
        <f>+IF(D3448=D3447,E3447+1,1)</f>
        <v>2</v>
      </c>
      <c r="F3448" s="47" t="str">
        <f>+LEFT(D3448,9)&amp;"-"&amp;E3448</f>
        <v>03.11.105-2</v>
      </c>
      <c r="G3448" s="37" t="s">
        <v>4723</v>
      </c>
      <c r="H3448" s="37">
        <v>211</v>
      </c>
    </row>
    <row r="3449" spans="1:8" x14ac:dyDescent="0.3">
      <c r="A3449" s="34" t="str">
        <f>+LEFT(Tabla3[[#This Row],[id_detalle]],2)</f>
        <v>03</v>
      </c>
      <c r="B3449" s="46" t="str">
        <f>VLOOKUP((LEFT(Tabla3[[#This Row],[id_detalle]],2)),id_rubro[[id]:[Rubro]],2,0)</f>
        <v>PRODUCTOS INDUSTRIALES Y RELACIONADOS</v>
      </c>
      <c r="C3449" s="36" t="s">
        <v>708</v>
      </c>
      <c r="D3449" s="45" t="str">
        <f>+Tabla3[[#This Row],[id_detalle]]&amp;" "&amp;VLOOKUP(Tabla3[[#This Row],[id_detalle]],rubro_detalle[[Código]:[Rubro Detalle]],2,0)</f>
        <v>03.11.105 Aridos para la Construcción</v>
      </c>
      <c r="E3449" s="33">
        <f>+IF(D3449=D3448,E3448+1,1)</f>
        <v>3</v>
      </c>
      <c r="F3449" s="47" t="str">
        <f>+LEFT(D3449,9)&amp;"-"&amp;E3449</f>
        <v>03.11.105-3</v>
      </c>
      <c r="G3449" s="37" t="s">
        <v>4724</v>
      </c>
      <c r="H3449" s="37">
        <v>280</v>
      </c>
    </row>
    <row r="3450" spans="1:8" x14ac:dyDescent="0.3">
      <c r="A3450" s="34" t="str">
        <f>+LEFT(Tabla3[[#This Row],[id_detalle]],2)</f>
        <v>03</v>
      </c>
      <c r="B3450" s="46" t="str">
        <f>VLOOKUP((LEFT(Tabla3[[#This Row],[id_detalle]],2)),id_rubro[[id]:[Rubro]],2,0)</f>
        <v>PRODUCTOS INDUSTRIALES Y RELACIONADOS</v>
      </c>
      <c r="C3450" s="36" t="s">
        <v>708</v>
      </c>
      <c r="D3450" s="45" t="str">
        <f>+Tabla3[[#This Row],[id_detalle]]&amp;" "&amp;VLOOKUP(Tabla3[[#This Row],[id_detalle]],rubro_detalle[[Código]:[Rubro Detalle]],2,0)</f>
        <v>03.11.105 Aridos para la Construcción</v>
      </c>
      <c r="E3450" s="33">
        <f t="shared" ref="E3450:E3452" si="383">+IF(D3450=D3449,E3449+1,1)</f>
        <v>4</v>
      </c>
      <c r="F3450" s="47" t="str">
        <f t="shared" ref="F3450:F3452" si="384">+LEFT(D3450,9)&amp;"-"&amp;E3450</f>
        <v>03.11.105-4</v>
      </c>
      <c r="G3450" s="37" t="s">
        <v>4725</v>
      </c>
      <c r="H3450" s="37">
        <v>342</v>
      </c>
    </row>
    <row r="3451" spans="1:8" x14ac:dyDescent="0.3">
      <c r="A3451" s="34" t="str">
        <f>+LEFT(Tabla3[[#This Row],[id_detalle]],2)</f>
        <v>03</v>
      </c>
      <c r="B3451" s="46" t="str">
        <f>VLOOKUP((LEFT(Tabla3[[#This Row],[id_detalle]],2)),id_rubro[[id]:[Rubro]],2,0)</f>
        <v>PRODUCTOS INDUSTRIALES Y RELACIONADOS</v>
      </c>
      <c r="C3451" s="36" t="s">
        <v>708</v>
      </c>
      <c r="D3451" s="45" t="str">
        <f>+Tabla3[[#This Row],[id_detalle]]&amp;" "&amp;VLOOKUP(Tabla3[[#This Row],[id_detalle]],rubro_detalle[[Código]:[Rubro Detalle]],2,0)</f>
        <v>03.11.105 Aridos para la Construcción</v>
      </c>
      <c r="E3451" s="33">
        <f t="shared" si="383"/>
        <v>5</v>
      </c>
      <c r="F3451" s="47" t="str">
        <f t="shared" si="384"/>
        <v>03.11.105-5</v>
      </c>
      <c r="G3451" s="37" t="s">
        <v>3791</v>
      </c>
      <c r="H3451" s="37">
        <v>394</v>
      </c>
    </row>
    <row r="3452" spans="1:8" x14ac:dyDescent="0.3">
      <c r="A3452" s="34" t="str">
        <f>+LEFT(Tabla3[[#This Row],[id_detalle]],2)</f>
        <v>03</v>
      </c>
      <c r="B3452" s="46" t="str">
        <f>VLOOKUP((LEFT(Tabla3[[#This Row],[id_detalle]],2)),id_rubro[[id]:[Rubro]],2,0)</f>
        <v>PRODUCTOS INDUSTRIALES Y RELACIONADOS</v>
      </c>
      <c r="C3452" s="36" t="s">
        <v>708</v>
      </c>
      <c r="D3452" s="45" t="str">
        <f>+Tabla3[[#This Row],[id_detalle]]&amp;" "&amp;VLOOKUP(Tabla3[[#This Row],[id_detalle]],rubro_detalle[[Código]:[Rubro Detalle]],2,0)</f>
        <v>03.11.105 Aridos para la Construcción</v>
      </c>
      <c r="E3452" s="33">
        <f t="shared" si="383"/>
        <v>6</v>
      </c>
      <c r="F3452" s="47" t="str">
        <f t="shared" si="384"/>
        <v>03.11.105-6</v>
      </c>
      <c r="G3452" s="37" t="s">
        <v>4726</v>
      </c>
      <c r="H3452" s="37">
        <v>494</v>
      </c>
    </row>
    <row r="3453" spans="1:8" x14ac:dyDescent="0.3">
      <c r="A3453" s="34" t="str">
        <f>+LEFT(Tabla3[[#This Row],[id_detalle]],2)</f>
        <v>03</v>
      </c>
      <c r="B3453" s="46" t="str">
        <f>VLOOKUP((LEFT(Tabla3[[#This Row],[id_detalle]],2)),id_rubro[[id]:[Rubro]],2,0)</f>
        <v>PRODUCTOS INDUSTRIALES Y RELACIONADOS</v>
      </c>
      <c r="C3453" s="36" t="s">
        <v>708</v>
      </c>
      <c r="D3453" s="45" t="str">
        <f>+Tabla3[[#This Row],[id_detalle]]&amp;" "&amp;VLOOKUP(Tabla3[[#This Row],[id_detalle]],rubro_detalle[[Código]:[Rubro Detalle]],2,0)</f>
        <v>03.11.105 Aridos para la Construcción</v>
      </c>
      <c r="E3453" s="33">
        <f t="shared" ref="E3453:E3467" si="385">+IF(D3453=D3452,E3452+1,1)</f>
        <v>7</v>
      </c>
      <c r="F3453" s="47" t="str">
        <f t="shared" ref="F3453:F3467" si="386">+LEFT(D3453,9)&amp;"-"&amp;E3453</f>
        <v>03.11.105-7</v>
      </c>
      <c r="G3453" s="37" t="s">
        <v>3843</v>
      </c>
      <c r="H3453" s="37">
        <v>505</v>
      </c>
    </row>
    <row r="3454" spans="1:8" x14ac:dyDescent="0.3">
      <c r="A3454" s="34" t="str">
        <f>+LEFT(Tabla3[[#This Row],[id_detalle]],2)</f>
        <v>03</v>
      </c>
      <c r="B3454" s="46" t="str">
        <f>VLOOKUP((LEFT(Tabla3[[#This Row],[id_detalle]],2)),id_rubro[[id]:[Rubro]],2,0)</f>
        <v>PRODUCTOS INDUSTRIALES Y RELACIONADOS</v>
      </c>
      <c r="C3454" s="36" t="s">
        <v>708</v>
      </c>
      <c r="D3454" s="45" t="str">
        <f>+Tabla3[[#This Row],[id_detalle]]&amp;" "&amp;VLOOKUP(Tabla3[[#This Row],[id_detalle]],rubro_detalle[[Código]:[Rubro Detalle]],2,0)</f>
        <v>03.11.105 Aridos para la Construcción</v>
      </c>
      <c r="E3454" s="33">
        <f t="shared" si="385"/>
        <v>8</v>
      </c>
      <c r="F3454" s="47" t="str">
        <f t="shared" si="386"/>
        <v>03.11.105-8</v>
      </c>
      <c r="G3454" s="37" t="s">
        <v>4727</v>
      </c>
      <c r="H3454" s="37">
        <v>615</v>
      </c>
    </row>
    <row r="3455" spans="1:8" x14ac:dyDescent="0.3">
      <c r="A3455" s="34" t="str">
        <f>+LEFT(Tabla3[[#This Row],[id_detalle]],2)</f>
        <v>03</v>
      </c>
      <c r="B3455" s="46" t="str">
        <f>VLOOKUP((LEFT(Tabla3[[#This Row],[id_detalle]],2)),id_rubro[[id]:[Rubro]],2,0)</f>
        <v>PRODUCTOS INDUSTRIALES Y RELACIONADOS</v>
      </c>
      <c r="C3455" s="36" t="s">
        <v>708</v>
      </c>
      <c r="D3455" s="45" t="str">
        <f>+Tabla3[[#This Row],[id_detalle]]&amp;" "&amp;VLOOKUP(Tabla3[[#This Row],[id_detalle]],rubro_detalle[[Código]:[Rubro Detalle]],2,0)</f>
        <v>03.11.105 Aridos para la Construcción</v>
      </c>
      <c r="E3455" s="33">
        <f t="shared" si="385"/>
        <v>9</v>
      </c>
      <c r="F3455" s="47" t="str">
        <f t="shared" si="386"/>
        <v>03.11.105-9</v>
      </c>
      <c r="G3455" s="37" t="s">
        <v>4499</v>
      </c>
      <c r="H3455" s="37">
        <v>768</v>
      </c>
    </row>
    <row r="3456" spans="1:8" x14ac:dyDescent="0.3">
      <c r="A3456" s="34" t="str">
        <f>+LEFT(Tabla3[[#This Row],[id_detalle]],2)</f>
        <v>03</v>
      </c>
      <c r="B3456" s="46" t="str">
        <f>VLOOKUP((LEFT(Tabla3[[#This Row],[id_detalle]],2)),id_rubro[[id]:[Rubro]],2,0)</f>
        <v>PRODUCTOS INDUSTRIALES Y RELACIONADOS</v>
      </c>
      <c r="C3456" s="36" t="s">
        <v>710</v>
      </c>
      <c r="D3456" s="45" t="str">
        <f>+Tabla3[[#This Row],[id_detalle]]&amp;" "&amp;VLOOKUP(Tabla3[[#This Row],[id_detalle]],rubro_detalle[[Código]:[Rubro Detalle]],2,0)</f>
        <v>03.11.121 Baldosas</v>
      </c>
      <c r="E3456" s="33">
        <f t="shared" si="385"/>
        <v>1</v>
      </c>
      <c r="F3456" s="47" t="str">
        <f t="shared" si="386"/>
        <v>03.11.121-1</v>
      </c>
      <c r="G3456" s="37" t="s">
        <v>4728</v>
      </c>
      <c r="H3456" s="37">
        <v>232</v>
      </c>
    </row>
    <row r="3457" spans="1:8" x14ac:dyDescent="0.3">
      <c r="A3457" s="34" t="str">
        <f>+LEFT(Tabla3[[#This Row],[id_detalle]],2)</f>
        <v>03</v>
      </c>
      <c r="B3457" s="46" t="str">
        <f>VLOOKUP((LEFT(Tabla3[[#This Row],[id_detalle]],2)),id_rubro[[id]:[Rubro]],2,0)</f>
        <v>PRODUCTOS INDUSTRIALES Y RELACIONADOS</v>
      </c>
      <c r="C3457" s="36" t="s">
        <v>710</v>
      </c>
      <c r="D3457" s="45" t="str">
        <f>+Tabla3[[#This Row],[id_detalle]]&amp;" "&amp;VLOOKUP(Tabla3[[#This Row],[id_detalle]],rubro_detalle[[Código]:[Rubro Detalle]],2,0)</f>
        <v>03.11.121 Baldosas</v>
      </c>
      <c r="E3457" s="33">
        <f t="shared" si="385"/>
        <v>2</v>
      </c>
      <c r="F3457" s="47" t="str">
        <f t="shared" si="386"/>
        <v>03.11.121-2</v>
      </c>
      <c r="G3457" s="37" t="s">
        <v>4729</v>
      </c>
      <c r="H3457" s="37">
        <v>285</v>
      </c>
    </row>
    <row r="3458" spans="1:8" x14ac:dyDescent="0.3">
      <c r="A3458" s="34" t="str">
        <f>+LEFT(Tabla3[[#This Row],[id_detalle]],2)</f>
        <v>03</v>
      </c>
      <c r="B3458" s="46" t="str">
        <f>VLOOKUP((LEFT(Tabla3[[#This Row],[id_detalle]],2)),id_rubro[[id]:[Rubro]],2,0)</f>
        <v>PRODUCTOS INDUSTRIALES Y RELACIONADOS</v>
      </c>
      <c r="C3458" s="36" t="s">
        <v>710</v>
      </c>
      <c r="D3458" s="45" t="str">
        <f>+Tabla3[[#This Row],[id_detalle]]&amp;" "&amp;VLOOKUP(Tabla3[[#This Row],[id_detalle]],rubro_detalle[[Código]:[Rubro Detalle]],2,0)</f>
        <v>03.11.121 Baldosas</v>
      </c>
      <c r="E3458" s="33">
        <f t="shared" si="385"/>
        <v>3</v>
      </c>
      <c r="F3458" s="47" t="str">
        <f t="shared" si="386"/>
        <v>03.11.121-3</v>
      </c>
      <c r="G3458" s="37" t="s">
        <v>4730</v>
      </c>
      <c r="H3458" s="37">
        <v>622</v>
      </c>
    </row>
    <row r="3459" spans="1:8" x14ac:dyDescent="0.3">
      <c r="A3459" s="34" t="str">
        <f>+LEFT(Tabla3[[#This Row],[id_detalle]],2)</f>
        <v>03</v>
      </c>
      <c r="B3459" s="46" t="str">
        <f>VLOOKUP((LEFT(Tabla3[[#This Row],[id_detalle]],2)),id_rubro[[id]:[Rubro]],2,0)</f>
        <v>PRODUCTOS INDUSTRIALES Y RELACIONADOS</v>
      </c>
      <c r="C3459" s="36" t="s">
        <v>710</v>
      </c>
      <c r="D3459" s="45" t="str">
        <f>+Tabla3[[#This Row],[id_detalle]]&amp;" "&amp;VLOOKUP(Tabla3[[#This Row],[id_detalle]],rubro_detalle[[Código]:[Rubro Detalle]],2,0)</f>
        <v>03.11.121 Baldosas</v>
      </c>
      <c r="E3459" s="33">
        <f t="shared" si="385"/>
        <v>4</v>
      </c>
      <c r="F3459" s="47" t="str">
        <f t="shared" si="386"/>
        <v>03.11.121-4</v>
      </c>
      <c r="G3459" s="37" t="s">
        <v>4731</v>
      </c>
      <c r="H3459" s="37">
        <v>677</v>
      </c>
    </row>
    <row r="3460" spans="1:8" x14ac:dyDescent="0.3">
      <c r="A3460" s="34" t="str">
        <f>+LEFT(Tabla3[[#This Row],[id_detalle]],2)</f>
        <v>03</v>
      </c>
      <c r="B3460" s="46" t="str">
        <f>VLOOKUP((LEFT(Tabla3[[#This Row],[id_detalle]],2)),id_rubro[[id]:[Rubro]],2,0)</f>
        <v>PRODUCTOS INDUSTRIALES Y RELACIONADOS</v>
      </c>
      <c r="C3460" s="36" t="s">
        <v>712</v>
      </c>
      <c r="D3460" s="45" t="str">
        <f>+Tabla3[[#This Row],[id_detalle]]&amp;" "&amp;VLOOKUP(Tabla3[[#This Row],[id_detalle]],rubro_detalle[[Código]:[Rubro Detalle]],2,0)</f>
        <v>03.11.141 Bloques de Hormigón y Pretensados</v>
      </c>
      <c r="E3460" s="33">
        <f t="shared" si="385"/>
        <v>1</v>
      </c>
      <c r="F3460" s="47" t="str">
        <f t="shared" si="386"/>
        <v>03.11.141-1</v>
      </c>
      <c r="G3460" s="37" t="s">
        <v>4732</v>
      </c>
      <c r="H3460" s="37">
        <v>252</v>
      </c>
    </row>
    <row r="3461" spans="1:8" x14ac:dyDescent="0.3">
      <c r="A3461" s="34" t="str">
        <f>+LEFT(Tabla3[[#This Row],[id_detalle]],2)</f>
        <v>03</v>
      </c>
      <c r="B3461" s="46" t="str">
        <f>VLOOKUP((LEFT(Tabla3[[#This Row],[id_detalle]],2)),id_rubro[[id]:[Rubro]],2,0)</f>
        <v>PRODUCTOS INDUSTRIALES Y RELACIONADOS</v>
      </c>
      <c r="C3461" s="36" t="s">
        <v>712</v>
      </c>
      <c r="D3461" s="45" t="str">
        <f>+Tabla3[[#This Row],[id_detalle]]&amp;" "&amp;VLOOKUP(Tabla3[[#This Row],[id_detalle]],rubro_detalle[[Código]:[Rubro Detalle]],2,0)</f>
        <v>03.11.141 Bloques de Hormigón y Pretensados</v>
      </c>
      <c r="E3461" s="33">
        <f t="shared" si="385"/>
        <v>2</v>
      </c>
      <c r="F3461" s="47" t="str">
        <f t="shared" si="386"/>
        <v>03.11.141-2</v>
      </c>
      <c r="G3461" s="37" t="s">
        <v>4731</v>
      </c>
      <c r="H3461" s="37">
        <v>677</v>
      </c>
    </row>
    <row r="3462" spans="1:8" x14ac:dyDescent="0.3">
      <c r="A3462" s="34" t="str">
        <f>+LEFT(Tabla3[[#This Row],[id_detalle]],2)</f>
        <v>03</v>
      </c>
      <c r="B3462" s="46" t="str">
        <f>VLOOKUP((LEFT(Tabla3[[#This Row],[id_detalle]],2)),id_rubro[[id]:[Rubro]],2,0)</f>
        <v>PRODUCTOS INDUSTRIALES Y RELACIONADOS</v>
      </c>
      <c r="C3462" s="36" t="s">
        <v>712</v>
      </c>
      <c r="D3462" s="45" t="str">
        <f>+Tabla3[[#This Row],[id_detalle]]&amp;" "&amp;VLOOKUP(Tabla3[[#This Row],[id_detalle]],rubro_detalle[[Código]:[Rubro Detalle]],2,0)</f>
        <v>03.11.141 Bloques de Hormigón y Pretensados</v>
      </c>
      <c r="E3462" s="33">
        <f t="shared" si="385"/>
        <v>3</v>
      </c>
      <c r="F3462" s="47" t="str">
        <f t="shared" si="386"/>
        <v>03.11.141-3</v>
      </c>
      <c r="G3462" s="37" t="s">
        <v>4733</v>
      </c>
      <c r="H3462" s="37">
        <v>677</v>
      </c>
    </row>
    <row r="3463" spans="1:8" x14ac:dyDescent="0.3">
      <c r="A3463" s="34" t="str">
        <f>+LEFT(Tabla3[[#This Row],[id_detalle]],2)</f>
        <v>03</v>
      </c>
      <c r="B3463" s="46" t="str">
        <f>VLOOKUP((LEFT(Tabla3[[#This Row],[id_detalle]],2)),id_rubro[[id]:[Rubro]],2,0)</f>
        <v>PRODUCTOS INDUSTRIALES Y RELACIONADOS</v>
      </c>
      <c r="C3463" s="36" t="s">
        <v>712</v>
      </c>
      <c r="D3463" s="45" t="str">
        <f>+Tabla3[[#This Row],[id_detalle]]&amp;" "&amp;VLOOKUP(Tabla3[[#This Row],[id_detalle]],rubro_detalle[[Código]:[Rubro Detalle]],2,0)</f>
        <v>03.11.141 Bloques de Hormigón y Pretensados</v>
      </c>
      <c r="E3463" s="33">
        <f t="shared" si="385"/>
        <v>4</v>
      </c>
      <c r="F3463" s="47" t="str">
        <f t="shared" si="386"/>
        <v>03.11.141-4</v>
      </c>
      <c r="G3463" s="37" t="s">
        <v>4734</v>
      </c>
      <c r="H3463" s="37">
        <v>677</v>
      </c>
    </row>
    <row r="3464" spans="1:8" x14ac:dyDescent="0.3">
      <c r="A3464" s="34" t="str">
        <f>+LEFT(Tabla3[[#This Row],[id_detalle]],2)</f>
        <v>03</v>
      </c>
      <c r="B3464" s="46" t="str">
        <f>VLOOKUP((LEFT(Tabla3[[#This Row],[id_detalle]],2)),id_rubro[[id]:[Rubro]],2,0)</f>
        <v>PRODUCTOS INDUSTRIALES Y RELACIONADOS</v>
      </c>
      <c r="C3464" s="36" t="s">
        <v>714</v>
      </c>
      <c r="D3464" s="45" t="str">
        <f>+Tabla3[[#This Row],[id_detalle]]&amp;" "&amp;VLOOKUP(Tabla3[[#This Row],[id_detalle]],rubro_detalle[[Código]:[Rubro Detalle]],2,0)</f>
        <v>03.11.151 Cal</v>
      </c>
      <c r="E3464" s="33">
        <f t="shared" si="385"/>
        <v>1</v>
      </c>
      <c r="F3464" s="47" t="str">
        <f t="shared" si="386"/>
        <v>03.11.151-1</v>
      </c>
      <c r="G3464" s="37" t="s">
        <v>4735</v>
      </c>
      <c r="H3464" s="37">
        <v>246</v>
      </c>
    </row>
    <row r="3465" spans="1:8" x14ac:dyDescent="0.3">
      <c r="A3465" s="34" t="str">
        <f>+LEFT(Tabla3[[#This Row],[id_detalle]],2)</f>
        <v>03</v>
      </c>
      <c r="B3465" s="46" t="str">
        <f>VLOOKUP((LEFT(Tabla3[[#This Row],[id_detalle]],2)),id_rubro[[id]:[Rubro]],2,0)</f>
        <v>PRODUCTOS INDUSTRIALES Y RELACIONADOS</v>
      </c>
      <c r="C3465" s="36" t="s">
        <v>716</v>
      </c>
      <c r="D3465" s="45" t="str">
        <f>+Tabla3[[#This Row],[id_detalle]]&amp;" "&amp;VLOOKUP(Tabla3[[#This Row],[id_detalle]],rubro_detalle[[Código]:[Rubro Detalle]],2,0)</f>
        <v>03.11.161 Cementos</v>
      </c>
      <c r="E3465" s="33">
        <f t="shared" si="385"/>
        <v>1</v>
      </c>
      <c r="F3465" s="47" t="str">
        <f t="shared" si="386"/>
        <v>03.11.161-1</v>
      </c>
      <c r="G3465" s="37" t="s">
        <v>4736</v>
      </c>
      <c r="H3465" s="37">
        <v>246</v>
      </c>
    </row>
    <row r="3466" spans="1:8" x14ac:dyDescent="0.3">
      <c r="A3466" s="34" t="str">
        <f>+LEFT(Tabla3[[#This Row],[id_detalle]],2)</f>
        <v>03</v>
      </c>
      <c r="B3466" s="46" t="str">
        <f>VLOOKUP((LEFT(Tabla3[[#This Row],[id_detalle]],2)),id_rubro[[id]:[Rubro]],2,0)</f>
        <v>PRODUCTOS INDUSTRIALES Y RELACIONADOS</v>
      </c>
      <c r="C3466" s="36" t="s">
        <v>716</v>
      </c>
      <c r="D3466" s="45" t="str">
        <f>+Tabla3[[#This Row],[id_detalle]]&amp;" "&amp;VLOOKUP(Tabla3[[#This Row],[id_detalle]],rubro_detalle[[Código]:[Rubro Detalle]],2,0)</f>
        <v>03.11.161 Cementos</v>
      </c>
      <c r="E3466" s="33">
        <f t="shared" si="385"/>
        <v>2</v>
      </c>
      <c r="F3466" s="47" t="str">
        <f t="shared" si="386"/>
        <v>03.11.161-2</v>
      </c>
      <c r="G3466" s="37" t="s">
        <v>4737</v>
      </c>
      <c r="H3466" s="37">
        <v>280</v>
      </c>
    </row>
    <row r="3467" spans="1:8" x14ac:dyDescent="0.3">
      <c r="A3467" s="34" t="str">
        <f>+LEFT(Tabla3[[#This Row],[id_detalle]],2)</f>
        <v>03</v>
      </c>
      <c r="B3467" s="46" t="str">
        <f>VLOOKUP((LEFT(Tabla3[[#This Row],[id_detalle]],2)),id_rubro[[id]:[Rubro]],2,0)</f>
        <v>PRODUCTOS INDUSTRIALES Y RELACIONADOS</v>
      </c>
      <c r="C3467" s="36" t="s">
        <v>716</v>
      </c>
      <c r="D3467" s="45" t="str">
        <f>+Tabla3[[#This Row],[id_detalle]]&amp;" "&amp;VLOOKUP(Tabla3[[#This Row],[id_detalle]],rubro_detalle[[Código]:[Rubro Detalle]],2,0)</f>
        <v>03.11.161 Cementos</v>
      </c>
      <c r="E3467" s="33">
        <f t="shared" si="385"/>
        <v>3</v>
      </c>
      <c r="F3467" s="47" t="str">
        <f t="shared" si="386"/>
        <v>03.11.161-3</v>
      </c>
      <c r="G3467" s="38" t="s">
        <v>4738</v>
      </c>
      <c r="H3467" s="38">
        <v>280</v>
      </c>
    </row>
    <row r="3468" spans="1:8" x14ac:dyDescent="0.3">
      <c r="A3468" s="34" t="str">
        <f>+LEFT(Tabla3[[#This Row],[id_detalle]],2)</f>
        <v>03</v>
      </c>
      <c r="B3468" s="46" t="str">
        <f>VLOOKUP((LEFT(Tabla3[[#This Row],[id_detalle]],2)),id_rubro[[id]:[Rubro]],2,0)</f>
        <v>PRODUCTOS INDUSTRIALES Y RELACIONADOS</v>
      </c>
      <c r="C3468" s="36" t="s">
        <v>716</v>
      </c>
      <c r="D3468" s="45" t="str">
        <f>+Tabla3[[#This Row],[id_detalle]]&amp;" "&amp;VLOOKUP(Tabla3[[#This Row],[id_detalle]],rubro_detalle[[Código]:[Rubro Detalle]],2,0)</f>
        <v>03.11.161 Cementos</v>
      </c>
      <c r="E3468" s="33">
        <f t="shared" ref="E3468:E3470" si="387">+IF(D3468=D3467,E3467+1,1)</f>
        <v>4</v>
      </c>
      <c r="F3468" s="47" t="str">
        <f t="shared" ref="F3468:F3470" si="388">+LEFT(D3468,9)&amp;"-"&amp;E3468</f>
        <v>03.11.161-4</v>
      </c>
      <c r="G3468" s="37" t="s">
        <v>4724</v>
      </c>
      <c r="H3468" s="37">
        <v>280</v>
      </c>
    </row>
    <row r="3469" spans="1:8" x14ac:dyDescent="0.3">
      <c r="A3469" s="34" t="str">
        <f>+LEFT(Tabla3[[#This Row],[id_detalle]],2)</f>
        <v>03</v>
      </c>
      <c r="B3469" s="46" t="str">
        <f>VLOOKUP((LEFT(Tabla3[[#This Row],[id_detalle]],2)),id_rubro[[id]:[Rubro]],2,0)</f>
        <v>PRODUCTOS INDUSTRIALES Y RELACIONADOS</v>
      </c>
      <c r="C3469" s="36" t="s">
        <v>716</v>
      </c>
      <c r="D3469" s="45" t="str">
        <f>+Tabla3[[#This Row],[id_detalle]]&amp;" "&amp;VLOOKUP(Tabla3[[#This Row],[id_detalle]],rubro_detalle[[Código]:[Rubro Detalle]],2,0)</f>
        <v>03.11.161 Cementos</v>
      </c>
      <c r="E3469" s="33">
        <f t="shared" si="387"/>
        <v>5</v>
      </c>
      <c r="F3469" s="47" t="str">
        <f t="shared" si="388"/>
        <v>03.11.161-5</v>
      </c>
      <c r="G3469" s="38" t="s">
        <v>4739</v>
      </c>
      <c r="H3469" s="38">
        <v>494</v>
      </c>
    </row>
    <row r="3470" spans="1:8" x14ac:dyDescent="0.3">
      <c r="A3470" s="34" t="str">
        <f>+LEFT(Tabla3[[#This Row],[id_detalle]],2)</f>
        <v>03</v>
      </c>
      <c r="B3470" s="46" t="str">
        <f>VLOOKUP((LEFT(Tabla3[[#This Row],[id_detalle]],2)),id_rubro[[id]:[Rubro]],2,0)</f>
        <v>PRODUCTOS INDUSTRIALES Y RELACIONADOS</v>
      </c>
      <c r="C3470" s="36" t="s">
        <v>716</v>
      </c>
      <c r="D3470" s="45" t="str">
        <f>+Tabla3[[#This Row],[id_detalle]]&amp;" "&amp;VLOOKUP(Tabla3[[#This Row],[id_detalle]],rubro_detalle[[Código]:[Rubro Detalle]],2,0)</f>
        <v>03.11.161 Cementos</v>
      </c>
      <c r="E3470" s="33">
        <f t="shared" si="387"/>
        <v>6</v>
      </c>
      <c r="F3470" s="47" t="str">
        <f t="shared" si="388"/>
        <v>03.11.161-6</v>
      </c>
      <c r="G3470" s="37" t="s">
        <v>4726</v>
      </c>
      <c r="H3470" s="37">
        <v>494</v>
      </c>
    </row>
    <row r="3471" spans="1:8" x14ac:dyDescent="0.3">
      <c r="A3471" s="34" t="str">
        <f>+LEFT(Tabla3[[#This Row],[id_detalle]],2)</f>
        <v>03</v>
      </c>
      <c r="B3471" s="46" t="str">
        <f>VLOOKUP((LEFT(Tabla3[[#This Row],[id_detalle]],2)),id_rubro[[id]:[Rubro]],2,0)</f>
        <v>PRODUCTOS INDUSTRIALES Y RELACIONADOS</v>
      </c>
      <c r="C3471" s="36" t="s">
        <v>716</v>
      </c>
      <c r="D3471" s="45" t="str">
        <f>+Tabla3[[#This Row],[id_detalle]]&amp;" "&amp;VLOOKUP(Tabla3[[#This Row],[id_detalle]],rubro_detalle[[Código]:[Rubro Detalle]],2,0)</f>
        <v>03.11.161 Cementos</v>
      </c>
      <c r="E3471" s="33">
        <f t="shared" ref="E3471:E3476" si="389">+IF(D3471=D3470,E3470+1,1)</f>
        <v>7</v>
      </c>
      <c r="F3471" s="47" t="str">
        <f t="shared" ref="F3471:F3476" si="390">+LEFT(D3471,9)&amp;"-"&amp;E3471</f>
        <v>03.11.161-7</v>
      </c>
      <c r="G3471" s="37" t="s">
        <v>3496</v>
      </c>
      <c r="H3471" s="37">
        <v>526</v>
      </c>
    </row>
    <row r="3472" spans="1:8" x14ac:dyDescent="0.3">
      <c r="A3472" s="34" t="str">
        <f>+LEFT(Tabla3[[#This Row],[id_detalle]],2)</f>
        <v>03</v>
      </c>
      <c r="B3472" s="46" t="str">
        <f>VLOOKUP((LEFT(Tabla3[[#This Row],[id_detalle]],2)),id_rubro[[id]:[Rubro]],2,0)</f>
        <v>PRODUCTOS INDUSTRIALES Y RELACIONADOS</v>
      </c>
      <c r="C3472" s="36" t="s">
        <v>716</v>
      </c>
      <c r="D3472" s="45" t="str">
        <f>+Tabla3[[#This Row],[id_detalle]]&amp;" "&amp;VLOOKUP(Tabla3[[#This Row],[id_detalle]],rubro_detalle[[Código]:[Rubro Detalle]],2,0)</f>
        <v>03.11.161 Cementos</v>
      </c>
      <c r="E3472" s="33">
        <f t="shared" si="389"/>
        <v>8</v>
      </c>
      <c r="F3472" s="47" t="str">
        <f t="shared" si="390"/>
        <v>03.11.161-8</v>
      </c>
      <c r="G3472" s="37" t="s">
        <v>4740</v>
      </c>
      <c r="H3472" s="37">
        <v>544</v>
      </c>
    </row>
    <row r="3473" spans="1:8" x14ac:dyDescent="0.3">
      <c r="A3473" s="34" t="str">
        <f>+LEFT(Tabla3[[#This Row],[id_detalle]],2)</f>
        <v>03</v>
      </c>
      <c r="B3473" s="46" t="str">
        <f>VLOOKUP((LEFT(Tabla3[[#This Row],[id_detalle]],2)),id_rubro[[id]:[Rubro]],2,0)</f>
        <v>PRODUCTOS INDUSTRIALES Y RELACIONADOS</v>
      </c>
      <c r="C3473" s="36" t="s">
        <v>716</v>
      </c>
      <c r="D3473" s="45" t="str">
        <f>+Tabla3[[#This Row],[id_detalle]]&amp;" "&amp;VLOOKUP(Tabla3[[#This Row],[id_detalle]],rubro_detalle[[Código]:[Rubro Detalle]],2,0)</f>
        <v>03.11.161 Cementos</v>
      </c>
      <c r="E3473" s="33">
        <f t="shared" si="389"/>
        <v>9</v>
      </c>
      <c r="F3473" s="47" t="str">
        <f t="shared" si="390"/>
        <v>03.11.161-9</v>
      </c>
      <c r="G3473" s="37" t="s">
        <v>4741</v>
      </c>
      <c r="H3473" s="37">
        <v>616</v>
      </c>
    </row>
    <row r="3474" spans="1:8" x14ac:dyDescent="0.3">
      <c r="A3474" s="34" t="str">
        <f>+LEFT(Tabla3[[#This Row],[id_detalle]],2)</f>
        <v>03</v>
      </c>
      <c r="B3474" s="46" t="str">
        <f>VLOOKUP((LEFT(Tabla3[[#This Row],[id_detalle]],2)),id_rubro[[id]:[Rubro]],2,0)</f>
        <v>PRODUCTOS INDUSTRIALES Y RELACIONADOS</v>
      </c>
      <c r="C3474" s="36" t="s">
        <v>718</v>
      </c>
      <c r="D3474" s="45" t="str">
        <f>+Tabla3[[#This Row],[id_detalle]]&amp;" "&amp;VLOOKUP(Tabla3[[#This Row],[id_detalle]],rubro_detalle[[Código]:[Rubro Detalle]],2,0)</f>
        <v>03.11.181 Hormigón</v>
      </c>
      <c r="E3474" s="33">
        <f t="shared" si="389"/>
        <v>1</v>
      </c>
      <c r="F3474" s="47" t="str">
        <f t="shared" si="390"/>
        <v>03.11.181-1</v>
      </c>
      <c r="G3474" s="37" t="s">
        <v>4732</v>
      </c>
      <c r="H3474" s="37">
        <v>252</v>
      </c>
    </row>
    <row r="3475" spans="1:8" x14ac:dyDescent="0.3">
      <c r="A3475" s="34" t="str">
        <f>+LEFT(Tabla3[[#This Row],[id_detalle]],2)</f>
        <v>03</v>
      </c>
      <c r="B3475" s="46" t="str">
        <f>VLOOKUP((LEFT(Tabla3[[#This Row],[id_detalle]],2)),id_rubro[[id]:[Rubro]],2,0)</f>
        <v>PRODUCTOS INDUSTRIALES Y RELACIONADOS</v>
      </c>
      <c r="C3475" s="36" t="s">
        <v>718</v>
      </c>
      <c r="D3475" s="45" t="str">
        <f>+Tabla3[[#This Row],[id_detalle]]&amp;" "&amp;VLOOKUP(Tabla3[[#This Row],[id_detalle]],rubro_detalle[[Código]:[Rubro Detalle]],2,0)</f>
        <v>03.11.181 Hormigón</v>
      </c>
      <c r="E3475" s="33">
        <f t="shared" si="389"/>
        <v>2</v>
      </c>
      <c r="F3475" s="47" t="str">
        <f t="shared" si="390"/>
        <v>03.11.181-2</v>
      </c>
      <c r="G3475" s="37" t="s">
        <v>4737</v>
      </c>
      <c r="H3475" s="37">
        <v>280</v>
      </c>
    </row>
    <row r="3476" spans="1:8" x14ac:dyDescent="0.3">
      <c r="A3476" s="34" t="str">
        <f>+LEFT(Tabla3[[#This Row],[id_detalle]],2)</f>
        <v>03</v>
      </c>
      <c r="B3476" s="46" t="str">
        <f>VLOOKUP((LEFT(Tabla3[[#This Row],[id_detalle]],2)),id_rubro[[id]:[Rubro]],2,0)</f>
        <v>PRODUCTOS INDUSTRIALES Y RELACIONADOS</v>
      </c>
      <c r="C3476" s="36" t="s">
        <v>718</v>
      </c>
      <c r="D3476" s="45" t="str">
        <f>+Tabla3[[#This Row],[id_detalle]]&amp;" "&amp;VLOOKUP(Tabla3[[#This Row],[id_detalle]],rubro_detalle[[Código]:[Rubro Detalle]],2,0)</f>
        <v>03.11.181 Hormigón</v>
      </c>
      <c r="E3476" s="33">
        <f t="shared" si="389"/>
        <v>3</v>
      </c>
      <c r="F3476" s="47" t="str">
        <f t="shared" si="390"/>
        <v>03.11.181-3</v>
      </c>
      <c r="G3476" s="37" t="s">
        <v>4724</v>
      </c>
      <c r="H3476" s="37">
        <v>280</v>
      </c>
    </row>
    <row r="3477" spans="1:8" x14ac:dyDescent="0.3">
      <c r="A3477" s="34" t="str">
        <f>+LEFT(Tabla3[[#This Row],[id_detalle]],2)</f>
        <v>03</v>
      </c>
      <c r="B3477" s="46" t="str">
        <f>VLOOKUP((LEFT(Tabla3[[#This Row],[id_detalle]],2)),id_rubro[[id]:[Rubro]],2,0)</f>
        <v>PRODUCTOS INDUSTRIALES Y RELACIONADOS</v>
      </c>
      <c r="C3477" s="36" t="s">
        <v>718</v>
      </c>
      <c r="D3477" s="45" t="str">
        <f>+Tabla3[[#This Row],[id_detalle]]&amp;" "&amp;VLOOKUP(Tabla3[[#This Row],[id_detalle]],rubro_detalle[[Código]:[Rubro Detalle]],2,0)</f>
        <v>03.11.181 Hormigón</v>
      </c>
      <c r="E3477" s="33">
        <f t="shared" ref="E3477:E3479" si="391">+IF(D3477=D3476,E3476+1,1)</f>
        <v>4</v>
      </c>
      <c r="F3477" s="47" t="str">
        <f t="shared" ref="F3477:F3479" si="392">+LEFT(D3477,9)&amp;"-"&amp;E3477</f>
        <v>03.11.181-4</v>
      </c>
      <c r="G3477" s="37" t="s">
        <v>4742</v>
      </c>
      <c r="H3477" s="37">
        <v>338</v>
      </c>
    </row>
    <row r="3478" spans="1:8" x14ac:dyDescent="0.3">
      <c r="A3478" s="34" t="str">
        <f>+LEFT(Tabla3[[#This Row],[id_detalle]],2)</f>
        <v>03</v>
      </c>
      <c r="B3478" s="46" t="str">
        <f>VLOOKUP((LEFT(Tabla3[[#This Row],[id_detalle]],2)),id_rubro[[id]:[Rubro]],2,0)</f>
        <v>PRODUCTOS INDUSTRIALES Y RELACIONADOS</v>
      </c>
      <c r="C3478" s="36" t="s">
        <v>718</v>
      </c>
      <c r="D3478" s="45" t="str">
        <f>+Tabla3[[#This Row],[id_detalle]]&amp;" "&amp;VLOOKUP(Tabla3[[#This Row],[id_detalle]],rubro_detalle[[Código]:[Rubro Detalle]],2,0)</f>
        <v>03.11.181 Hormigón</v>
      </c>
      <c r="E3478" s="33">
        <f t="shared" si="391"/>
        <v>5</v>
      </c>
      <c r="F3478" s="47" t="str">
        <f t="shared" si="392"/>
        <v>03.11.181-5</v>
      </c>
      <c r="G3478" s="37" t="s">
        <v>4743</v>
      </c>
      <c r="H3478" s="37">
        <v>345</v>
      </c>
    </row>
    <row r="3479" spans="1:8" x14ac:dyDescent="0.3">
      <c r="A3479" s="34" t="str">
        <f>+LEFT(Tabla3[[#This Row],[id_detalle]],2)</f>
        <v>03</v>
      </c>
      <c r="B3479" s="46" t="str">
        <f>VLOOKUP((LEFT(Tabla3[[#This Row],[id_detalle]],2)),id_rubro[[id]:[Rubro]],2,0)</f>
        <v>PRODUCTOS INDUSTRIALES Y RELACIONADOS</v>
      </c>
      <c r="C3479" s="36" t="s">
        <v>718</v>
      </c>
      <c r="D3479" s="45" t="str">
        <f>+Tabla3[[#This Row],[id_detalle]]&amp;" "&amp;VLOOKUP(Tabla3[[#This Row],[id_detalle]],rubro_detalle[[Código]:[Rubro Detalle]],2,0)</f>
        <v>03.11.181 Hormigón</v>
      </c>
      <c r="E3479" s="33">
        <f t="shared" si="391"/>
        <v>6</v>
      </c>
      <c r="F3479" s="47" t="str">
        <f t="shared" si="392"/>
        <v>03.11.181-6</v>
      </c>
      <c r="G3479" s="37" t="s">
        <v>4744</v>
      </c>
      <c r="H3479" s="37">
        <v>479</v>
      </c>
    </row>
    <row r="3480" spans="1:8" x14ac:dyDescent="0.3">
      <c r="A3480" s="34" t="str">
        <f>+LEFT(Tabla3[[#This Row],[id_detalle]],2)</f>
        <v>03</v>
      </c>
      <c r="B3480" s="46" t="str">
        <f>VLOOKUP((LEFT(Tabla3[[#This Row],[id_detalle]],2)),id_rubro[[id]:[Rubro]],2,0)</f>
        <v>PRODUCTOS INDUSTRIALES Y RELACIONADOS</v>
      </c>
      <c r="C3480" s="36" t="s">
        <v>718</v>
      </c>
      <c r="D3480" s="45" t="str">
        <f>+Tabla3[[#This Row],[id_detalle]]&amp;" "&amp;VLOOKUP(Tabla3[[#This Row],[id_detalle]],rubro_detalle[[Código]:[Rubro Detalle]],2,0)</f>
        <v>03.11.181 Hormigón</v>
      </c>
      <c r="E3480" s="33">
        <f t="shared" ref="E3480:E3485" si="393">+IF(D3480=D3479,E3479+1,1)</f>
        <v>7</v>
      </c>
      <c r="F3480" s="47" t="str">
        <f t="shared" ref="F3480:F3485" si="394">+LEFT(D3480,9)&amp;"-"&amp;E3480</f>
        <v>03.11.181-7</v>
      </c>
      <c r="G3480" s="37" t="s">
        <v>4745</v>
      </c>
      <c r="H3480" s="37">
        <v>494</v>
      </c>
    </row>
    <row r="3481" spans="1:8" x14ac:dyDescent="0.3">
      <c r="A3481" s="34" t="str">
        <f>+LEFT(Tabla3[[#This Row],[id_detalle]],2)</f>
        <v>03</v>
      </c>
      <c r="B3481" s="46" t="str">
        <f>VLOOKUP((LEFT(Tabla3[[#This Row],[id_detalle]],2)),id_rubro[[id]:[Rubro]],2,0)</f>
        <v>PRODUCTOS INDUSTRIALES Y RELACIONADOS</v>
      </c>
      <c r="C3481" s="36" t="s">
        <v>718</v>
      </c>
      <c r="D3481" s="45" t="str">
        <f>+Tabla3[[#This Row],[id_detalle]]&amp;" "&amp;VLOOKUP(Tabla3[[#This Row],[id_detalle]],rubro_detalle[[Código]:[Rubro Detalle]],2,0)</f>
        <v>03.11.181 Hormigón</v>
      </c>
      <c r="E3481" s="33">
        <f t="shared" si="393"/>
        <v>8</v>
      </c>
      <c r="F3481" s="47" t="str">
        <f t="shared" si="394"/>
        <v>03.11.181-8</v>
      </c>
      <c r="G3481" s="37" t="s">
        <v>4739</v>
      </c>
      <c r="H3481" s="37">
        <v>494</v>
      </c>
    </row>
    <row r="3482" spans="1:8" x14ac:dyDescent="0.3">
      <c r="A3482" s="34" t="str">
        <f>+LEFT(Tabla3[[#This Row],[id_detalle]],2)</f>
        <v>03</v>
      </c>
      <c r="B3482" s="46" t="str">
        <f>VLOOKUP((LEFT(Tabla3[[#This Row],[id_detalle]],2)),id_rubro[[id]:[Rubro]],2,0)</f>
        <v>PRODUCTOS INDUSTRIALES Y RELACIONADOS</v>
      </c>
      <c r="C3482" s="36" t="s">
        <v>718</v>
      </c>
      <c r="D3482" s="45" t="str">
        <f>+Tabla3[[#This Row],[id_detalle]]&amp;" "&amp;VLOOKUP(Tabla3[[#This Row],[id_detalle]],rubro_detalle[[Código]:[Rubro Detalle]],2,0)</f>
        <v>03.11.181 Hormigón</v>
      </c>
      <c r="E3482" s="33">
        <f t="shared" si="393"/>
        <v>9</v>
      </c>
      <c r="F3482" s="47" t="str">
        <f t="shared" si="394"/>
        <v>03.11.181-9</v>
      </c>
      <c r="G3482" s="37" t="s">
        <v>4726</v>
      </c>
      <c r="H3482" s="37">
        <v>494</v>
      </c>
    </row>
    <row r="3483" spans="1:8" x14ac:dyDescent="0.3">
      <c r="A3483" s="34" t="str">
        <f>+LEFT(Tabla3[[#This Row],[id_detalle]],2)</f>
        <v>03</v>
      </c>
      <c r="B3483" s="46" t="str">
        <f>VLOOKUP((LEFT(Tabla3[[#This Row],[id_detalle]],2)),id_rubro[[id]:[Rubro]],2,0)</f>
        <v>PRODUCTOS INDUSTRIALES Y RELACIONADOS</v>
      </c>
      <c r="C3483" s="36" t="s">
        <v>718</v>
      </c>
      <c r="D3483" s="45" t="str">
        <f>+Tabla3[[#This Row],[id_detalle]]&amp;" "&amp;VLOOKUP(Tabla3[[#This Row],[id_detalle]],rubro_detalle[[Código]:[Rubro Detalle]],2,0)</f>
        <v>03.11.181 Hormigón</v>
      </c>
      <c r="E3483" s="33">
        <f t="shared" si="393"/>
        <v>10</v>
      </c>
      <c r="F3483" s="47" t="str">
        <f t="shared" si="394"/>
        <v>03.11.181-10</v>
      </c>
      <c r="G3483" s="37" t="s">
        <v>4746</v>
      </c>
      <c r="H3483" s="37">
        <v>494</v>
      </c>
    </row>
    <row r="3484" spans="1:8" x14ac:dyDescent="0.3">
      <c r="A3484" s="34" t="str">
        <f>+LEFT(Tabla3[[#This Row],[id_detalle]],2)</f>
        <v>03</v>
      </c>
      <c r="B3484" s="46" t="str">
        <f>VLOOKUP((LEFT(Tabla3[[#This Row],[id_detalle]],2)),id_rubro[[id]:[Rubro]],2,0)</f>
        <v>PRODUCTOS INDUSTRIALES Y RELACIONADOS</v>
      </c>
      <c r="C3484" s="36" t="s">
        <v>718</v>
      </c>
      <c r="D3484" s="45" t="str">
        <f>+Tabla3[[#This Row],[id_detalle]]&amp;" "&amp;VLOOKUP(Tabla3[[#This Row],[id_detalle]],rubro_detalle[[Código]:[Rubro Detalle]],2,0)</f>
        <v>03.11.181 Hormigón</v>
      </c>
      <c r="E3484" s="33">
        <f t="shared" si="393"/>
        <v>11</v>
      </c>
      <c r="F3484" s="47" t="str">
        <f t="shared" si="394"/>
        <v>03.11.181-11</v>
      </c>
      <c r="G3484" s="37" t="s">
        <v>4747</v>
      </c>
      <c r="H3484" s="37">
        <v>519</v>
      </c>
    </row>
    <row r="3485" spans="1:8" x14ac:dyDescent="0.3">
      <c r="A3485" s="34" t="str">
        <f>+LEFT(Tabla3[[#This Row],[id_detalle]],2)</f>
        <v>03</v>
      </c>
      <c r="B3485" s="46" t="str">
        <f>VLOOKUP((LEFT(Tabla3[[#This Row],[id_detalle]],2)),id_rubro[[id]:[Rubro]],2,0)</f>
        <v>PRODUCTOS INDUSTRIALES Y RELACIONADOS</v>
      </c>
      <c r="C3485" s="36" t="s">
        <v>718</v>
      </c>
      <c r="D3485" s="45" t="str">
        <f>+Tabla3[[#This Row],[id_detalle]]&amp;" "&amp;VLOOKUP(Tabla3[[#This Row],[id_detalle]],rubro_detalle[[Código]:[Rubro Detalle]],2,0)</f>
        <v>03.11.181 Hormigón</v>
      </c>
      <c r="E3485" s="33">
        <f t="shared" si="393"/>
        <v>12</v>
      </c>
      <c r="F3485" s="47" t="str">
        <f t="shared" si="394"/>
        <v>03.11.181-12</v>
      </c>
      <c r="G3485" s="37" t="s">
        <v>3496</v>
      </c>
      <c r="H3485" s="37">
        <v>526</v>
      </c>
    </row>
    <row r="3486" spans="1:8" x14ac:dyDescent="0.3">
      <c r="A3486" s="34" t="str">
        <f>+LEFT(Tabla3[[#This Row],[id_detalle]],2)</f>
        <v>03</v>
      </c>
      <c r="B3486" s="46" t="str">
        <f>VLOOKUP((LEFT(Tabla3[[#This Row],[id_detalle]],2)),id_rubro[[id]:[Rubro]],2,0)</f>
        <v>PRODUCTOS INDUSTRIALES Y RELACIONADOS</v>
      </c>
      <c r="C3486" s="36" t="s">
        <v>718</v>
      </c>
      <c r="D3486" s="45" t="str">
        <f>+Tabla3[[#This Row],[id_detalle]]&amp;" "&amp;VLOOKUP(Tabla3[[#This Row],[id_detalle]],rubro_detalle[[Código]:[Rubro Detalle]],2,0)</f>
        <v>03.11.181 Hormigón</v>
      </c>
      <c r="E3486" s="33">
        <f t="shared" ref="E3486:E3496" si="395">+IF(D3486=D3485,E3485+1,1)</f>
        <v>13</v>
      </c>
      <c r="F3486" s="47" t="str">
        <f t="shared" ref="F3486:F3496" si="396">+LEFT(D3486,9)&amp;"-"&amp;E3486</f>
        <v>03.11.181-13</v>
      </c>
      <c r="G3486" s="37" t="s">
        <v>4740</v>
      </c>
      <c r="H3486" s="37">
        <v>544</v>
      </c>
    </row>
    <row r="3487" spans="1:8" x14ac:dyDescent="0.3">
      <c r="A3487" s="34" t="str">
        <f>+LEFT(Tabla3[[#This Row],[id_detalle]],2)</f>
        <v>03</v>
      </c>
      <c r="B3487" s="46" t="str">
        <f>VLOOKUP((LEFT(Tabla3[[#This Row],[id_detalle]],2)),id_rubro[[id]:[Rubro]],2,0)</f>
        <v>PRODUCTOS INDUSTRIALES Y RELACIONADOS</v>
      </c>
      <c r="C3487" s="36" t="s">
        <v>718</v>
      </c>
      <c r="D3487" s="45" t="str">
        <f>+Tabla3[[#This Row],[id_detalle]]&amp;" "&amp;VLOOKUP(Tabla3[[#This Row],[id_detalle]],rubro_detalle[[Código]:[Rubro Detalle]],2,0)</f>
        <v>03.11.181 Hormigón</v>
      </c>
      <c r="E3487" s="33">
        <f t="shared" si="395"/>
        <v>14</v>
      </c>
      <c r="F3487" s="47" t="str">
        <f t="shared" si="396"/>
        <v>03.11.181-14</v>
      </c>
      <c r="G3487" s="37" t="s">
        <v>4748</v>
      </c>
      <c r="H3487" s="37">
        <v>562</v>
      </c>
    </row>
    <row r="3488" spans="1:8" x14ac:dyDescent="0.3">
      <c r="A3488" s="34" t="str">
        <f>+LEFT(Tabla3[[#This Row],[id_detalle]],2)</f>
        <v>03</v>
      </c>
      <c r="B3488" s="46" t="str">
        <f>VLOOKUP((LEFT(Tabla3[[#This Row],[id_detalle]],2)),id_rubro[[id]:[Rubro]],2,0)</f>
        <v>PRODUCTOS INDUSTRIALES Y RELACIONADOS</v>
      </c>
      <c r="C3488" s="36" t="s">
        <v>718</v>
      </c>
      <c r="D3488" s="45" t="str">
        <f>+Tabla3[[#This Row],[id_detalle]]&amp;" "&amp;VLOOKUP(Tabla3[[#This Row],[id_detalle]],rubro_detalle[[Código]:[Rubro Detalle]],2,0)</f>
        <v>03.11.181 Hormigón</v>
      </c>
      <c r="E3488" s="33">
        <f t="shared" si="395"/>
        <v>15</v>
      </c>
      <c r="F3488" s="47" t="str">
        <f t="shared" si="396"/>
        <v>03.11.181-15</v>
      </c>
      <c r="G3488" s="37" t="s">
        <v>4749</v>
      </c>
      <c r="H3488" s="37">
        <v>615</v>
      </c>
    </row>
    <row r="3489" spans="1:8" x14ac:dyDescent="0.3">
      <c r="A3489" s="34" t="str">
        <f>+LEFT(Tabla3[[#This Row],[id_detalle]],2)</f>
        <v>03</v>
      </c>
      <c r="B3489" s="46" t="str">
        <f>VLOOKUP((LEFT(Tabla3[[#This Row],[id_detalle]],2)),id_rubro[[id]:[Rubro]],2,0)</f>
        <v>PRODUCTOS INDUSTRIALES Y RELACIONADOS</v>
      </c>
      <c r="C3489" s="36" t="s">
        <v>718</v>
      </c>
      <c r="D3489" s="45" t="str">
        <f>+Tabla3[[#This Row],[id_detalle]]&amp;" "&amp;VLOOKUP(Tabla3[[#This Row],[id_detalle]],rubro_detalle[[Código]:[Rubro Detalle]],2,0)</f>
        <v>03.11.181 Hormigón</v>
      </c>
      <c r="E3489" s="33">
        <f t="shared" si="395"/>
        <v>16</v>
      </c>
      <c r="F3489" s="47" t="str">
        <f t="shared" si="396"/>
        <v>03.11.181-16</v>
      </c>
      <c r="G3489" s="37" t="s">
        <v>4233</v>
      </c>
      <c r="H3489" s="37">
        <v>645</v>
      </c>
    </row>
    <row r="3490" spans="1:8" x14ac:dyDescent="0.3">
      <c r="A3490" s="34" t="str">
        <f>+LEFT(Tabla3[[#This Row],[id_detalle]],2)</f>
        <v>03</v>
      </c>
      <c r="B3490" s="46" t="str">
        <f>VLOOKUP((LEFT(Tabla3[[#This Row],[id_detalle]],2)),id_rubro[[id]:[Rubro]],2,0)</f>
        <v>PRODUCTOS INDUSTRIALES Y RELACIONADOS</v>
      </c>
      <c r="C3490" s="36" t="s">
        <v>718</v>
      </c>
      <c r="D3490" s="45" t="str">
        <f>+Tabla3[[#This Row],[id_detalle]]&amp;" "&amp;VLOOKUP(Tabla3[[#This Row],[id_detalle]],rubro_detalle[[Código]:[Rubro Detalle]],2,0)</f>
        <v>03.11.181 Hormigón</v>
      </c>
      <c r="E3490" s="33">
        <f t="shared" si="395"/>
        <v>17</v>
      </c>
      <c r="F3490" s="47" t="str">
        <f t="shared" si="396"/>
        <v>03.11.181-17</v>
      </c>
      <c r="G3490" s="37" t="s">
        <v>4750</v>
      </c>
      <c r="H3490" s="37">
        <v>677</v>
      </c>
    </row>
    <row r="3491" spans="1:8" x14ac:dyDescent="0.3">
      <c r="A3491" s="34" t="str">
        <f>+LEFT(Tabla3[[#This Row],[id_detalle]],2)</f>
        <v>03</v>
      </c>
      <c r="B3491" s="46" t="str">
        <f>VLOOKUP((LEFT(Tabla3[[#This Row],[id_detalle]],2)),id_rubro[[id]:[Rubro]],2,0)</f>
        <v>PRODUCTOS INDUSTRIALES Y RELACIONADOS</v>
      </c>
      <c r="C3491" s="36" t="s">
        <v>718</v>
      </c>
      <c r="D3491" s="45" t="str">
        <f>+Tabla3[[#This Row],[id_detalle]]&amp;" "&amp;VLOOKUP(Tabla3[[#This Row],[id_detalle]],rubro_detalle[[Código]:[Rubro Detalle]],2,0)</f>
        <v>03.11.181 Hormigón</v>
      </c>
      <c r="E3491" s="33">
        <f t="shared" si="395"/>
        <v>18</v>
      </c>
      <c r="F3491" s="47" t="str">
        <f t="shared" si="396"/>
        <v>03.11.181-18</v>
      </c>
      <c r="G3491" s="37" t="s">
        <v>4751</v>
      </c>
      <c r="H3491" s="37">
        <v>677</v>
      </c>
    </row>
    <row r="3492" spans="1:8" x14ac:dyDescent="0.3">
      <c r="A3492" s="34" t="str">
        <f>+LEFT(Tabla3[[#This Row],[id_detalle]],2)</f>
        <v>03</v>
      </c>
      <c r="B3492" s="46" t="str">
        <f>VLOOKUP((LEFT(Tabla3[[#This Row],[id_detalle]],2)),id_rubro[[id]:[Rubro]],2,0)</f>
        <v>PRODUCTOS INDUSTRIALES Y RELACIONADOS</v>
      </c>
      <c r="C3492" s="36" t="s">
        <v>718</v>
      </c>
      <c r="D3492" s="45" t="str">
        <f>+Tabla3[[#This Row],[id_detalle]]&amp;" "&amp;VLOOKUP(Tabla3[[#This Row],[id_detalle]],rubro_detalle[[Código]:[Rubro Detalle]],2,0)</f>
        <v>03.11.181 Hormigón</v>
      </c>
      <c r="E3492" s="33">
        <f t="shared" si="395"/>
        <v>19</v>
      </c>
      <c r="F3492" s="47" t="str">
        <f t="shared" si="396"/>
        <v>03.11.181-19</v>
      </c>
      <c r="G3492" s="37" t="s">
        <v>4752</v>
      </c>
      <c r="H3492" s="37">
        <v>678</v>
      </c>
    </row>
    <row r="3493" spans="1:8" x14ac:dyDescent="0.3">
      <c r="A3493" s="34" t="str">
        <f>+LEFT(Tabla3[[#This Row],[id_detalle]],2)</f>
        <v>03</v>
      </c>
      <c r="B3493" s="46" t="str">
        <f>VLOOKUP((LEFT(Tabla3[[#This Row],[id_detalle]],2)),id_rubro[[id]:[Rubro]],2,0)</f>
        <v>PRODUCTOS INDUSTRIALES Y RELACIONADOS</v>
      </c>
      <c r="C3493" s="36" t="s">
        <v>718</v>
      </c>
      <c r="D3493" s="45" t="str">
        <f>+Tabla3[[#This Row],[id_detalle]]&amp;" "&amp;VLOOKUP(Tabla3[[#This Row],[id_detalle]],rubro_detalle[[Código]:[Rubro Detalle]],2,0)</f>
        <v>03.11.181 Hormigón</v>
      </c>
      <c r="E3493" s="33">
        <f t="shared" si="395"/>
        <v>20</v>
      </c>
      <c r="F3493" s="47" t="str">
        <f t="shared" si="396"/>
        <v>03.11.181-20</v>
      </c>
      <c r="G3493" s="37" t="s">
        <v>4753</v>
      </c>
      <c r="H3493" s="37">
        <v>701</v>
      </c>
    </row>
    <row r="3494" spans="1:8" x14ac:dyDescent="0.3">
      <c r="A3494" s="34" t="str">
        <f>+LEFT(Tabla3[[#This Row],[id_detalle]],2)</f>
        <v>03</v>
      </c>
      <c r="B3494" s="46" t="str">
        <f>VLOOKUP((LEFT(Tabla3[[#This Row],[id_detalle]],2)),id_rubro[[id]:[Rubro]],2,0)</f>
        <v>PRODUCTOS INDUSTRIALES Y RELACIONADOS</v>
      </c>
      <c r="C3494" s="36" t="s">
        <v>720</v>
      </c>
      <c r="D3494" s="45" t="str">
        <f>+Tabla3[[#This Row],[id_detalle]]&amp;" "&amp;VLOOKUP(Tabla3[[#This Row],[id_detalle]],rubro_detalle[[Código]:[Rubro Detalle]],2,0)</f>
        <v>03.11.201 Ladrillos, Ladrillos Refractarios</v>
      </c>
      <c r="E3494" s="33">
        <f t="shared" si="395"/>
        <v>1</v>
      </c>
      <c r="F3494" s="47" t="str">
        <f t="shared" si="396"/>
        <v>03.11.201-1</v>
      </c>
      <c r="G3494" s="37" t="s">
        <v>4223</v>
      </c>
      <c r="H3494" s="37">
        <v>269</v>
      </c>
    </row>
    <row r="3495" spans="1:8" x14ac:dyDescent="0.3">
      <c r="A3495" s="34" t="str">
        <f>+LEFT(Tabla3[[#This Row],[id_detalle]],2)</f>
        <v>03</v>
      </c>
      <c r="B3495" s="46" t="str">
        <f>VLOOKUP((LEFT(Tabla3[[#This Row],[id_detalle]],2)),id_rubro[[id]:[Rubro]],2,0)</f>
        <v>PRODUCTOS INDUSTRIALES Y RELACIONADOS</v>
      </c>
      <c r="C3495" s="36" t="s">
        <v>720</v>
      </c>
      <c r="D3495" s="45" t="str">
        <f>+Tabla3[[#This Row],[id_detalle]]&amp;" "&amp;VLOOKUP(Tabla3[[#This Row],[id_detalle]],rubro_detalle[[Código]:[Rubro Detalle]],2,0)</f>
        <v>03.11.201 Ladrillos, Ladrillos Refractarios</v>
      </c>
      <c r="E3495" s="33">
        <f t="shared" si="395"/>
        <v>2</v>
      </c>
      <c r="F3495" s="47" t="str">
        <f t="shared" si="396"/>
        <v>03.11.201-2</v>
      </c>
      <c r="G3495" s="37" t="s">
        <v>4729</v>
      </c>
      <c r="H3495" s="37">
        <v>285</v>
      </c>
    </row>
    <row r="3496" spans="1:8" x14ac:dyDescent="0.3">
      <c r="A3496" s="34" t="str">
        <f>+LEFT(Tabla3[[#This Row],[id_detalle]],2)</f>
        <v>03</v>
      </c>
      <c r="B3496" s="46" t="str">
        <f>VLOOKUP((LEFT(Tabla3[[#This Row],[id_detalle]],2)),id_rubro[[id]:[Rubro]],2,0)</f>
        <v>PRODUCTOS INDUSTRIALES Y RELACIONADOS</v>
      </c>
      <c r="C3496" s="36" t="s">
        <v>720</v>
      </c>
      <c r="D3496" s="45" t="str">
        <f>+Tabla3[[#This Row],[id_detalle]]&amp;" "&amp;VLOOKUP(Tabla3[[#This Row],[id_detalle]],rubro_detalle[[Código]:[Rubro Detalle]],2,0)</f>
        <v>03.11.201 Ladrillos, Ladrillos Refractarios</v>
      </c>
      <c r="E3496" s="33">
        <f t="shared" si="395"/>
        <v>3</v>
      </c>
      <c r="F3496" s="47" t="str">
        <f t="shared" si="396"/>
        <v>03.11.201-3</v>
      </c>
      <c r="G3496" s="37" t="s">
        <v>4711</v>
      </c>
      <c r="H3496" s="37">
        <v>285</v>
      </c>
    </row>
    <row r="3497" spans="1:8" x14ac:dyDescent="0.3">
      <c r="A3497" s="34" t="str">
        <f>+LEFT(Tabla3[[#This Row],[id_detalle]],2)</f>
        <v>03</v>
      </c>
      <c r="B3497" s="46" t="str">
        <f>VLOOKUP((LEFT(Tabla3[[#This Row],[id_detalle]],2)),id_rubro[[id]:[Rubro]],2,0)</f>
        <v>PRODUCTOS INDUSTRIALES Y RELACIONADOS</v>
      </c>
      <c r="C3497" s="36" t="s">
        <v>720</v>
      </c>
      <c r="D3497" s="45" t="str">
        <f>+Tabla3[[#This Row],[id_detalle]]&amp;" "&amp;VLOOKUP(Tabla3[[#This Row],[id_detalle]],rubro_detalle[[Código]:[Rubro Detalle]],2,0)</f>
        <v>03.11.201 Ladrillos, Ladrillos Refractarios</v>
      </c>
      <c r="E3497" s="33">
        <f t="shared" ref="E3497:E3499" si="397">+IF(D3497=D3496,E3496+1,1)</f>
        <v>4</v>
      </c>
      <c r="F3497" s="47" t="str">
        <f t="shared" ref="F3497:F3499" si="398">+LEFT(D3497,9)&amp;"-"&amp;E3497</f>
        <v>03.11.201-4</v>
      </c>
      <c r="G3497" s="37" t="s">
        <v>4754</v>
      </c>
      <c r="H3497" s="37">
        <v>438</v>
      </c>
    </row>
    <row r="3498" spans="1:8" x14ac:dyDescent="0.3">
      <c r="A3498" s="34" t="str">
        <f>+LEFT(Tabla3[[#This Row],[id_detalle]],2)</f>
        <v>03</v>
      </c>
      <c r="B3498" s="46" t="str">
        <f>VLOOKUP((LEFT(Tabla3[[#This Row],[id_detalle]],2)),id_rubro[[id]:[Rubro]],2,0)</f>
        <v>PRODUCTOS INDUSTRIALES Y RELACIONADOS</v>
      </c>
      <c r="C3498" s="36" t="s">
        <v>720</v>
      </c>
      <c r="D3498" s="45" t="str">
        <f>+Tabla3[[#This Row],[id_detalle]]&amp;" "&amp;VLOOKUP(Tabla3[[#This Row],[id_detalle]],rubro_detalle[[Código]:[Rubro Detalle]],2,0)</f>
        <v>03.11.201 Ladrillos, Ladrillos Refractarios</v>
      </c>
      <c r="E3498" s="33">
        <f t="shared" si="397"/>
        <v>5</v>
      </c>
      <c r="F3498" s="47" t="str">
        <f t="shared" si="398"/>
        <v>03.11.201-5</v>
      </c>
      <c r="G3498" s="37" t="s">
        <v>4755</v>
      </c>
      <c r="H3498" s="37">
        <v>446</v>
      </c>
    </row>
    <row r="3499" spans="1:8" x14ac:dyDescent="0.3">
      <c r="A3499" s="34" t="str">
        <f>+LEFT(Tabla3[[#This Row],[id_detalle]],2)</f>
        <v>03</v>
      </c>
      <c r="B3499" s="46" t="str">
        <f>VLOOKUP((LEFT(Tabla3[[#This Row],[id_detalle]],2)),id_rubro[[id]:[Rubro]],2,0)</f>
        <v>PRODUCTOS INDUSTRIALES Y RELACIONADOS</v>
      </c>
      <c r="C3499" s="36" t="s">
        <v>720</v>
      </c>
      <c r="D3499" s="45" t="str">
        <f>+Tabla3[[#This Row],[id_detalle]]&amp;" "&amp;VLOOKUP(Tabla3[[#This Row],[id_detalle]],rubro_detalle[[Código]:[Rubro Detalle]],2,0)</f>
        <v>03.11.201 Ladrillos, Ladrillos Refractarios</v>
      </c>
      <c r="E3499" s="33">
        <f t="shared" si="397"/>
        <v>6</v>
      </c>
      <c r="F3499" s="47" t="str">
        <f t="shared" si="398"/>
        <v>03.11.201-6</v>
      </c>
      <c r="G3499" s="37" t="s">
        <v>4756</v>
      </c>
      <c r="H3499" s="37">
        <v>702</v>
      </c>
    </row>
    <row r="3500" spans="1:8" x14ac:dyDescent="0.3">
      <c r="A3500" s="34" t="str">
        <f>+LEFT(Tabla3[[#This Row],[id_detalle]],2)</f>
        <v>03</v>
      </c>
      <c r="B3500" s="46" t="str">
        <f>VLOOKUP((LEFT(Tabla3[[#This Row],[id_detalle]],2)),id_rubro[[id]:[Rubro]],2,0)</f>
        <v>PRODUCTOS INDUSTRIALES Y RELACIONADOS</v>
      </c>
      <c r="C3500" s="36" t="s">
        <v>720</v>
      </c>
      <c r="D3500" s="45" t="str">
        <f>+Tabla3[[#This Row],[id_detalle]]&amp;" "&amp;VLOOKUP(Tabla3[[#This Row],[id_detalle]],rubro_detalle[[Código]:[Rubro Detalle]],2,0)</f>
        <v>03.11.201 Ladrillos, Ladrillos Refractarios</v>
      </c>
      <c r="E3500" s="33">
        <f t="shared" ref="E3500:E3505" si="399">+IF(D3500=D3499,E3499+1,1)</f>
        <v>7</v>
      </c>
      <c r="F3500" s="47" t="str">
        <f t="shared" ref="F3500:F3505" si="400">+LEFT(D3500,9)&amp;"-"&amp;E3500</f>
        <v>03.11.201-7</v>
      </c>
      <c r="G3500" s="37" t="s">
        <v>4757</v>
      </c>
      <c r="H3500" s="37">
        <v>702</v>
      </c>
    </row>
    <row r="3501" spans="1:8" x14ac:dyDescent="0.3">
      <c r="A3501" s="34" t="str">
        <f>+LEFT(Tabla3[[#This Row],[id_detalle]],2)</f>
        <v>03</v>
      </c>
      <c r="B3501" s="46" t="str">
        <f>VLOOKUP((LEFT(Tabla3[[#This Row],[id_detalle]],2)),id_rubro[[id]:[Rubro]],2,0)</f>
        <v>PRODUCTOS INDUSTRIALES Y RELACIONADOS</v>
      </c>
      <c r="C3501" s="36" t="s">
        <v>720</v>
      </c>
      <c r="D3501" s="45" t="str">
        <f>+Tabla3[[#This Row],[id_detalle]]&amp;" "&amp;VLOOKUP(Tabla3[[#This Row],[id_detalle]],rubro_detalle[[Código]:[Rubro Detalle]],2,0)</f>
        <v>03.11.201 Ladrillos, Ladrillos Refractarios</v>
      </c>
      <c r="E3501" s="33">
        <f t="shared" si="399"/>
        <v>8</v>
      </c>
      <c r="F3501" s="47" t="str">
        <f t="shared" si="400"/>
        <v>03.11.201-8</v>
      </c>
      <c r="G3501" s="37" t="s">
        <v>4758</v>
      </c>
      <c r="H3501" s="37">
        <v>709</v>
      </c>
    </row>
    <row r="3502" spans="1:8" x14ac:dyDescent="0.3">
      <c r="A3502" s="34" t="str">
        <f>+LEFT(Tabla3[[#This Row],[id_detalle]],2)</f>
        <v>03</v>
      </c>
      <c r="B3502" s="46" t="str">
        <f>VLOOKUP((LEFT(Tabla3[[#This Row],[id_detalle]],2)),id_rubro[[id]:[Rubro]],2,0)</f>
        <v>PRODUCTOS INDUSTRIALES Y RELACIONADOS</v>
      </c>
      <c r="C3502" s="36" t="s">
        <v>722</v>
      </c>
      <c r="D3502" s="45" t="str">
        <f>+Tabla3[[#This Row],[id_detalle]]&amp;" "&amp;VLOOKUP(Tabla3[[#This Row],[id_detalle]],rubro_detalle[[Código]:[Rubro Detalle]],2,0)</f>
        <v>03.11.205 Losa de Hormigón</v>
      </c>
      <c r="E3502" s="33">
        <f t="shared" si="399"/>
        <v>1</v>
      </c>
      <c r="F3502" s="47" t="str">
        <f t="shared" si="400"/>
        <v>03.11.205-1</v>
      </c>
      <c r="G3502" s="37" t="s">
        <v>4759</v>
      </c>
      <c r="H3502" s="37">
        <v>335</v>
      </c>
    </row>
    <row r="3503" spans="1:8" x14ac:dyDescent="0.3">
      <c r="A3503" s="34" t="str">
        <f>+LEFT(Tabla3[[#This Row],[id_detalle]],2)</f>
        <v>03</v>
      </c>
      <c r="B3503" s="46" t="str">
        <f>VLOOKUP((LEFT(Tabla3[[#This Row],[id_detalle]],2)),id_rubro[[id]:[Rubro]],2,0)</f>
        <v>PRODUCTOS INDUSTRIALES Y RELACIONADOS</v>
      </c>
      <c r="C3503" s="36" t="s">
        <v>722</v>
      </c>
      <c r="D3503" s="45" t="str">
        <f>+Tabla3[[#This Row],[id_detalle]]&amp;" "&amp;VLOOKUP(Tabla3[[#This Row],[id_detalle]],rubro_detalle[[Código]:[Rubro Detalle]],2,0)</f>
        <v>03.11.205 Losa de Hormigón</v>
      </c>
      <c r="E3503" s="33">
        <f t="shared" si="399"/>
        <v>2</v>
      </c>
      <c r="F3503" s="47" t="str">
        <f t="shared" si="400"/>
        <v>03.11.205-2</v>
      </c>
      <c r="G3503" s="37" t="s">
        <v>4733</v>
      </c>
      <c r="H3503" s="37">
        <v>677</v>
      </c>
    </row>
    <row r="3504" spans="1:8" x14ac:dyDescent="0.3">
      <c r="A3504" s="34" t="str">
        <f>+LEFT(Tabla3[[#This Row],[id_detalle]],2)</f>
        <v>03</v>
      </c>
      <c r="B3504" s="46" t="str">
        <f>VLOOKUP((LEFT(Tabla3[[#This Row],[id_detalle]],2)),id_rubro[[id]:[Rubro]],2,0)</f>
        <v>PRODUCTOS INDUSTRIALES Y RELACIONADOS</v>
      </c>
      <c r="C3504" s="36" t="s">
        <v>724</v>
      </c>
      <c r="D3504" s="45" t="str">
        <f>+Tabla3[[#This Row],[id_detalle]]&amp;" "&amp;VLOOKUP(Tabla3[[#This Row],[id_detalle]],rubro_detalle[[Código]:[Rubro Detalle]],2,0)</f>
        <v>03.11.211 Pasta Para Muros</v>
      </c>
      <c r="E3504" s="33">
        <f t="shared" si="399"/>
        <v>1</v>
      </c>
      <c r="F3504" s="47" t="str">
        <f t="shared" si="400"/>
        <v>03.11.211-1</v>
      </c>
      <c r="G3504" s="37" t="s">
        <v>4332</v>
      </c>
      <c r="H3504" s="37">
        <v>302</v>
      </c>
    </row>
    <row r="3505" spans="1:8" x14ac:dyDescent="0.3">
      <c r="A3505" s="34" t="str">
        <f>+LEFT(Tabla3[[#This Row],[id_detalle]],2)</f>
        <v>03</v>
      </c>
      <c r="B3505" s="46" t="str">
        <f>VLOOKUP((LEFT(Tabla3[[#This Row],[id_detalle]],2)),id_rubro[[id]:[Rubro]],2,0)</f>
        <v>PRODUCTOS INDUSTRIALES Y RELACIONADOS</v>
      </c>
      <c r="C3505" s="36" t="s">
        <v>724</v>
      </c>
      <c r="D3505" s="45" t="str">
        <f>+Tabla3[[#This Row],[id_detalle]]&amp;" "&amp;VLOOKUP(Tabla3[[#This Row],[id_detalle]],rubro_detalle[[Código]:[Rubro Detalle]],2,0)</f>
        <v>03.11.211 Pasta Para Muros</v>
      </c>
      <c r="E3505" s="33">
        <f t="shared" si="399"/>
        <v>2</v>
      </c>
      <c r="F3505" s="47" t="str">
        <f t="shared" si="400"/>
        <v>03.11.211-2</v>
      </c>
      <c r="G3505" s="37" t="s">
        <v>4339</v>
      </c>
      <c r="H3505" s="37">
        <v>527</v>
      </c>
    </row>
    <row r="3506" spans="1:8" x14ac:dyDescent="0.3">
      <c r="A3506" s="34" t="str">
        <f>+LEFT(Tabla3[[#This Row],[id_detalle]],2)</f>
        <v>03</v>
      </c>
      <c r="B3506" s="46" t="str">
        <f>VLOOKUP((LEFT(Tabla3[[#This Row],[id_detalle]],2)),id_rubro[[id]:[Rubro]],2,0)</f>
        <v>PRODUCTOS INDUSTRIALES Y RELACIONADOS</v>
      </c>
      <c r="C3506" s="36" t="s">
        <v>724</v>
      </c>
      <c r="D3506" s="45" t="str">
        <f>+Tabla3[[#This Row],[id_detalle]]&amp;" "&amp;VLOOKUP(Tabla3[[#This Row],[id_detalle]],rubro_detalle[[Código]:[Rubro Detalle]],2,0)</f>
        <v>03.11.211 Pasta Para Muros</v>
      </c>
      <c r="E3506" s="33">
        <f t="shared" ref="E3506:E3519" si="401">+IF(D3506=D3505,E3505+1,1)</f>
        <v>3</v>
      </c>
      <c r="F3506" s="47" t="str">
        <f t="shared" ref="F3506:F3519" si="402">+LEFT(D3506,9)&amp;"-"&amp;E3506</f>
        <v>03.11.211-3</v>
      </c>
      <c r="G3506" s="37" t="s">
        <v>4340</v>
      </c>
      <c r="H3506" s="37">
        <v>668</v>
      </c>
    </row>
    <row r="3507" spans="1:8" x14ac:dyDescent="0.3">
      <c r="A3507" s="34" t="str">
        <f>+LEFT(Tabla3[[#This Row],[id_detalle]],2)</f>
        <v>03</v>
      </c>
      <c r="B3507" s="46" t="str">
        <f>VLOOKUP((LEFT(Tabla3[[#This Row],[id_detalle]],2)),id_rubro[[id]:[Rubro]],2,0)</f>
        <v>PRODUCTOS INDUSTRIALES Y RELACIONADOS</v>
      </c>
      <c r="C3507" s="36" t="s">
        <v>724</v>
      </c>
      <c r="D3507" s="45" t="str">
        <f>+Tabla3[[#This Row],[id_detalle]]&amp;" "&amp;VLOOKUP(Tabla3[[#This Row],[id_detalle]],rubro_detalle[[Código]:[Rubro Detalle]],2,0)</f>
        <v>03.11.211 Pasta Para Muros</v>
      </c>
      <c r="E3507" s="33">
        <f t="shared" si="401"/>
        <v>4</v>
      </c>
      <c r="F3507" s="47" t="str">
        <f t="shared" si="402"/>
        <v>03.11.211-4</v>
      </c>
      <c r="G3507" s="37" t="s">
        <v>4228</v>
      </c>
      <c r="H3507" s="37">
        <v>668</v>
      </c>
    </row>
    <row r="3508" spans="1:8" x14ac:dyDescent="0.3">
      <c r="A3508" s="34" t="str">
        <f>+LEFT(Tabla3[[#This Row],[id_detalle]],2)</f>
        <v>03</v>
      </c>
      <c r="B3508" s="46" t="str">
        <f>VLOOKUP((LEFT(Tabla3[[#This Row],[id_detalle]],2)),id_rubro[[id]:[Rubro]],2,0)</f>
        <v>PRODUCTOS INDUSTRIALES Y RELACIONADOS</v>
      </c>
      <c r="C3508" s="36" t="s">
        <v>726</v>
      </c>
      <c r="D3508" s="45" t="str">
        <f>+Tabla3[[#This Row],[id_detalle]]&amp;" "&amp;VLOOKUP(Tabla3[[#This Row],[id_detalle]],rubro_detalle[[Código]:[Rubro Detalle]],2,0)</f>
        <v>03.11.215 Planchas de Yeso- Carbón</v>
      </c>
      <c r="E3508" s="33">
        <f t="shared" si="401"/>
        <v>1</v>
      </c>
      <c r="F3508" s="47" t="str">
        <f t="shared" si="402"/>
        <v>03.11.215-1</v>
      </c>
      <c r="G3508" s="37" t="s">
        <v>4760</v>
      </c>
      <c r="H3508" s="37">
        <v>669</v>
      </c>
    </row>
    <row r="3509" spans="1:8" x14ac:dyDescent="0.3">
      <c r="A3509" s="34" t="str">
        <f>+LEFT(Tabla3[[#This Row],[id_detalle]],2)</f>
        <v>03</v>
      </c>
      <c r="B3509" s="46" t="str">
        <f>VLOOKUP((LEFT(Tabla3[[#This Row],[id_detalle]],2)),id_rubro[[id]:[Rubro]],2,0)</f>
        <v>PRODUCTOS INDUSTRIALES Y RELACIONADOS</v>
      </c>
      <c r="C3509" s="36" t="s">
        <v>728</v>
      </c>
      <c r="D3509" s="45" t="str">
        <f>+Tabla3[[#This Row],[id_detalle]]&amp;" "&amp;VLOOKUP(Tabla3[[#This Row],[id_detalle]],rubro_detalle[[Código]:[Rubro Detalle]],2,0)</f>
        <v>03.11.241 Productos de Concreto</v>
      </c>
      <c r="E3509" s="33">
        <f t="shared" si="401"/>
        <v>1</v>
      </c>
      <c r="F3509" s="47" t="str">
        <f t="shared" si="402"/>
        <v>03.11.241-1</v>
      </c>
      <c r="G3509" s="37" t="s">
        <v>4223</v>
      </c>
      <c r="H3509" s="37">
        <v>269</v>
      </c>
    </row>
    <row r="3510" spans="1:8" x14ac:dyDescent="0.3">
      <c r="A3510" s="34" t="str">
        <f>+LEFT(Tabla3[[#This Row],[id_detalle]],2)</f>
        <v>03</v>
      </c>
      <c r="B3510" s="46" t="str">
        <f>VLOOKUP((LEFT(Tabla3[[#This Row],[id_detalle]],2)),id_rubro[[id]:[Rubro]],2,0)</f>
        <v>PRODUCTOS INDUSTRIALES Y RELACIONADOS</v>
      </c>
      <c r="C3510" s="36" t="s">
        <v>730</v>
      </c>
      <c r="D3510" s="45" t="str">
        <f>+Tabla3[[#This Row],[id_detalle]]&amp;" "&amp;VLOOKUP(Tabla3[[#This Row],[id_detalle]],rubro_detalle[[Código]:[Rubro Detalle]],2,0)</f>
        <v>03.11.261 Products de Yeso</v>
      </c>
      <c r="E3510" s="33">
        <f t="shared" si="401"/>
        <v>1</v>
      </c>
      <c r="F3510" s="47" t="str">
        <f t="shared" si="402"/>
        <v>03.11.261-1</v>
      </c>
      <c r="G3510" s="37" t="s">
        <v>2710</v>
      </c>
      <c r="H3510" s="37">
        <v>332</v>
      </c>
    </row>
    <row r="3511" spans="1:8" x14ac:dyDescent="0.3">
      <c r="A3511" s="34" t="str">
        <f>+LEFT(Tabla3[[#This Row],[id_detalle]],2)</f>
        <v>03</v>
      </c>
      <c r="B3511" s="46" t="str">
        <f>VLOOKUP((LEFT(Tabla3[[#This Row],[id_detalle]],2)),id_rubro[[id]:[Rubro]],2,0)</f>
        <v>PRODUCTOS INDUSTRIALES Y RELACIONADOS</v>
      </c>
      <c r="C3511" s="36" t="s">
        <v>732</v>
      </c>
      <c r="D3511" s="45" t="str">
        <f>+Tabla3[[#This Row],[id_detalle]]&amp;" "&amp;VLOOKUP(Tabla3[[#This Row],[id_detalle]],rubro_detalle[[Código]:[Rubro Detalle]],2,0)</f>
        <v>03.11.281 Siding de Fibrocemento</v>
      </c>
      <c r="E3511" s="33">
        <f t="shared" si="401"/>
        <v>1</v>
      </c>
      <c r="F3511" s="47" t="str">
        <f t="shared" si="402"/>
        <v>03.11.281-1</v>
      </c>
      <c r="G3511" s="37" t="s">
        <v>4760</v>
      </c>
      <c r="H3511" s="37">
        <v>669</v>
      </c>
    </row>
    <row r="3512" spans="1:8" x14ac:dyDescent="0.3">
      <c r="A3512" s="34" t="str">
        <f>+LEFT(Tabla3[[#This Row],[id_detalle]],2)</f>
        <v>03</v>
      </c>
      <c r="B3512" s="46" t="str">
        <f>VLOOKUP((LEFT(Tabla3[[#This Row],[id_detalle]],2)),id_rubro[[id]:[Rubro]],2,0)</f>
        <v>PRODUCTOS INDUSTRIALES Y RELACIONADOS</v>
      </c>
      <c r="C3512" s="36" t="s">
        <v>734</v>
      </c>
      <c r="D3512" s="45" t="str">
        <f>+Tabla3[[#This Row],[id_detalle]]&amp;" "&amp;VLOOKUP(Tabla3[[#This Row],[id_detalle]],rubro_detalle[[Código]:[Rubro Detalle]],2,0)</f>
        <v>03.11.291 Tejas de Hormigón y Fibrocemento</v>
      </c>
      <c r="E3512" s="33">
        <f t="shared" si="401"/>
        <v>1</v>
      </c>
      <c r="F3512" s="47" t="str">
        <f t="shared" si="402"/>
        <v>03.11.291-1</v>
      </c>
      <c r="G3512" s="37" t="s">
        <v>4729</v>
      </c>
      <c r="H3512" s="37">
        <v>285</v>
      </c>
    </row>
    <row r="3513" spans="1:8" x14ac:dyDescent="0.3">
      <c r="A3513" s="34" t="str">
        <f>+LEFT(Tabla3[[#This Row],[id_detalle]],2)</f>
        <v>03</v>
      </c>
      <c r="B3513" s="46" t="str">
        <f>VLOOKUP((LEFT(Tabla3[[#This Row],[id_detalle]],2)),id_rubro[[id]:[Rubro]],2,0)</f>
        <v>PRODUCTOS INDUSTRIALES Y RELACIONADOS</v>
      </c>
      <c r="C3513" s="36" t="s">
        <v>734</v>
      </c>
      <c r="D3513" s="45" t="str">
        <f>+Tabla3[[#This Row],[id_detalle]]&amp;" "&amp;VLOOKUP(Tabla3[[#This Row],[id_detalle]],rubro_detalle[[Código]:[Rubro Detalle]],2,0)</f>
        <v>03.11.291 Tejas de Hormigón y Fibrocemento</v>
      </c>
      <c r="E3513" s="33">
        <f t="shared" si="401"/>
        <v>2</v>
      </c>
      <c r="F3513" s="47" t="str">
        <f t="shared" si="402"/>
        <v>03.11.291-2</v>
      </c>
      <c r="G3513" s="37" t="s">
        <v>4744</v>
      </c>
      <c r="H3513" s="37">
        <v>479</v>
      </c>
    </row>
    <row r="3514" spans="1:8" x14ac:dyDescent="0.3">
      <c r="A3514" s="34" t="str">
        <f>+LEFT(Tabla3[[#This Row],[id_detalle]],2)</f>
        <v>03</v>
      </c>
      <c r="B3514" s="46" t="str">
        <f>VLOOKUP((LEFT(Tabla3[[#This Row],[id_detalle]],2)),id_rubro[[id]:[Rubro]],2,0)</f>
        <v>PRODUCTOS INDUSTRIALES Y RELACIONADOS</v>
      </c>
      <c r="C3514" s="36" t="s">
        <v>742</v>
      </c>
      <c r="D3514" s="45" t="str">
        <f>+Tabla3[[#This Row],[id_detalle]]&amp;" "&amp;VLOOKUP(Tabla3[[#This Row],[id_detalle]],rubro_detalle[[Código]:[Rubro Detalle]],2,0)</f>
        <v>03.12.001 Accesorios para Tuberías</v>
      </c>
      <c r="E3514" s="33">
        <f t="shared" si="401"/>
        <v>1</v>
      </c>
      <c r="F3514" s="47" t="str">
        <f t="shared" si="402"/>
        <v>03.12.001-1</v>
      </c>
      <c r="G3514" s="37" t="s">
        <v>4495</v>
      </c>
      <c r="H3514" s="37">
        <v>834</v>
      </c>
    </row>
    <row r="3515" spans="1:8" x14ac:dyDescent="0.3">
      <c r="A3515" s="34" t="str">
        <f>+LEFT(Tabla3[[#This Row],[id_detalle]],2)</f>
        <v>03</v>
      </c>
      <c r="B3515" s="46" t="str">
        <f>VLOOKUP((LEFT(Tabla3[[#This Row],[id_detalle]],2)),id_rubro[[id]:[Rubro]],2,0)</f>
        <v>PRODUCTOS INDUSTRIALES Y RELACIONADOS</v>
      </c>
      <c r="C3515" s="36" t="s">
        <v>744</v>
      </c>
      <c r="D3515" s="45" t="str">
        <f>+Tabla3[[#This Row],[id_detalle]]&amp;" "&amp;VLOOKUP(Tabla3[[#This Row],[id_detalle]],rubro_detalle[[Código]:[Rubro Detalle]],2,0)</f>
        <v>03.12.101 Acero</v>
      </c>
      <c r="E3515" s="33">
        <f t="shared" si="401"/>
        <v>1</v>
      </c>
      <c r="F3515" s="47" t="str">
        <f t="shared" si="402"/>
        <v>03.12.101-1</v>
      </c>
      <c r="G3515" s="37" t="s">
        <v>4761</v>
      </c>
      <c r="H3515" s="37">
        <v>160</v>
      </c>
    </row>
    <row r="3516" spans="1:8" x14ac:dyDescent="0.3">
      <c r="A3516" s="34" t="str">
        <f>+LEFT(Tabla3[[#This Row],[id_detalle]],2)</f>
        <v>03</v>
      </c>
      <c r="B3516" s="46" t="str">
        <f>VLOOKUP((LEFT(Tabla3[[#This Row],[id_detalle]],2)),id_rubro[[id]:[Rubro]],2,0)</f>
        <v>PRODUCTOS INDUSTRIALES Y RELACIONADOS</v>
      </c>
      <c r="C3516" s="36" t="s">
        <v>744</v>
      </c>
      <c r="D3516" s="45" t="str">
        <f>+Tabla3[[#This Row],[id_detalle]]&amp;" "&amp;VLOOKUP(Tabla3[[#This Row],[id_detalle]],rubro_detalle[[Código]:[Rubro Detalle]],2,0)</f>
        <v>03.12.101 Acero</v>
      </c>
      <c r="E3516" s="33">
        <f t="shared" si="401"/>
        <v>2</v>
      </c>
      <c r="F3516" s="47" t="str">
        <f t="shared" si="402"/>
        <v>03.12.101-2</v>
      </c>
      <c r="G3516" s="37" t="s">
        <v>4762</v>
      </c>
      <c r="H3516" s="37">
        <v>160</v>
      </c>
    </row>
    <row r="3517" spans="1:8" x14ac:dyDescent="0.3">
      <c r="A3517" s="34" t="str">
        <f>+LEFT(Tabla3[[#This Row],[id_detalle]],2)</f>
        <v>03</v>
      </c>
      <c r="B3517" s="46" t="str">
        <f>VLOOKUP((LEFT(Tabla3[[#This Row],[id_detalle]],2)),id_rubro[[id]:[Rubro]],2,0)</f>
        <v>PRODUCTOS INDUSTRIALES Y RELACIONADOS</v>
      </c>
      <c r="C3517" s="36" t="s">
        <v>744</v>
      </c>
      <c r="D3517" s="45" t="str">
        <f>+Tabla3[[#This Row],[id_detalle]]&amp;" "&amp;VLOOKUP(Tabla3[[#This Row],[id_detalle]],rubro_detalle[[Código]:[Rubro Detalle]],2,0)</f>
        <v>03.12.101 Acero</v>
      </c>
      <c r="E3517" s="33">
        <f t="shared" si="401"/>
        <v>3</v>
      </c>
      <c r="F3517" s="47" t="str">
        <f t="shared" si="402"/>
        <v>03.12.101-3</v>
      </c>
      <c r="G3517" s="38" t="s">
        <v>4763</v>
      </c>
      <c r="H3517" s="38">
        <v>212</v>
      </c>
    </row>
    <row r="3518" spans="1:8" x14ac:dyDescent="0.3">
      <c r="A3518" s="34" t="str">
        <f>+LEFT(Tabla3[[#This Row],[id_detalle]],2)</f>
        <v>03</v>
      </c>
      <c r="B3518" s="46" t="str">
        <f>VLOOKUP((LEFT(Tabla3[[#This Row],[id_detalle]],2)),id_rubro[[id]:[Rubro]],2,0)</f>
        <v>PRODUCTOS INDUSTRIALES Y RELACIONADOS</v>
      </c>
      <c r="C3518" s="36" t="s">
        <v>744</v>
      </c>
      <c r="D3518" s="45" t="str">
        <f>+Tabla3[[#This Row],[id_detalle]]&amp;" "&amp;VLOOKUP(Tabla3[[#This Row],[id_detalle]],rubro_detalle[[Código]:[Rubro Detalle]],2,0)</f>
        <v>03.12.101 Acero</v>
      </c>
      <c r="E3518" s="33">
        <f t="shared" si="401"/>
        <v>4</v>
      </c>
      <c r="F3518" s="47" t="str">
        <f t="shared" si="402"/>
        <v>03.12.101-4</v>
      </c>
      <c r="G3518" s="37" t="s">
        <v>4764</v>
      </c>
      <c r="H3518" s="37">
        <v>212</v>
      </c>
    </row>
    <row r="3519" spans="1:8" x14ac:dyDescent="0.3">
      <c r="A3519" s="34" t="str">
        <f>+LEFT(Tabla3[[#This Row],[id_detalle]],2)</f>
        <v>03</v>
      </c>
      <c r="B3519" s="46" t="str">
        <f>VLOOKUP((LEFT(Tabla3[[#This Row],[id_detalle]],2)),id_rubro[[id]:[Rubro]],2,0)</f>
        <v>PRODUCTOS INDUSTRIALES Y RELACIONADOS</v>
      </c>
      <c r="C3519" s="36" t="s">
        <v>744</v>
      </c>
      <c r="D3519" s="45" t="str">
        <f>+Tabla3[[#This Row],[id_detalle]]&amp;" "&amp;VLOOKUP(Tabla3[[#This Row],[id_detalle]],rubro_detalle[[Código]:[Rubro Detalle]],2,0)</f>
        <v>03.12.101 Acero</v>
      </c>
      <c r="E3519" s="33">
        <f t="shared" si="401"/>
        <v>5</v>
      </c>
      <c r="F3519" s="47" t="str">
        <f t="shared" si="402"/>
        <v>03.12.101-5</v>
      </c>
      <c r="G3519" s="38" t="s">
        <v>4765</v>
      </c>
      <c r="H3519" s="38">
        <v>229</v>
      </c>
    </row>
    <row r="3520" spans="1:8" x14ac:dyDescent="0.3">
      <c r="A3520" s="34" t="str">
        <f>+LEFT(Tabla3[[#This Row],[id_detalle]],2)</f>
        <v>03</v>
      </c>
      <c r="B3520" s="46" t="str">
        <f>VLOOKUP((LEFT(Tabla3[[#This Row],[id_detalle]],2)),id_rubro[[id]:[Rubro]],2,0)</f>
        <v>PRODUCTOS INDUSTRIALES Y RELACIONADOS</v>
      </c>
      <c r="C3520" s="36" t="s">
        <v>744</v>
      </c>
      <c r="D3520" s="45" t="str">
        <f>+Tabla3[[#This Row],[id_detalle]]&amp;" "&amp;VLOOKUP(Tabla3[[#This Row],[id_detalle]],rubro_detalle[[Código]:[Rubro Detalle]],2,0)</f>
        <v>03.12.101 Acero</v>
      </c>
      <c r="E3520" s="33">
        <f t="shared" ref="E3520:E3524" si="403">+IF(D3520=D3519,E3519+1,1)</f>
        <v>6</v>
      </c>
      <c r="F3520" s="47" t="str">
        <f t="shared" ref="F3520:F3524" si="404">+LEFT(D3520,9)&amp;"-"&amp;E3520</f>
        <v>03.12.101-6</v>
      </c>
      <c r="G3520" s="37" t="s">
        <v>4766</v>
      </c>
      <c r="H3520" s="37">
        <v>247</v>
      </c>
    </row>
    <row r="3521" spans="1:8" x14ac:dyDescent="0.3">
      <c r="A3521" s="34" t="str">
        <f>+LEFT(Tabla3[[#This Row],[id_detalle]],2)</f>
        <v>03</v>
      </c>
      <c r="B3521" s="46" t="str">
        <f>VLOOKUP((LEFT(Tabla3[[#This Row],[id_detalle]],2)),id_rubro[[id]:[Rubro]],2,0)</f>
        <v>PRODUCTOS INDUSTRIALES Y RELACIONADOS</v>
      </c>
      <c r="C3521" s="36" t="s">
        <v>744</v>
      </c>
      <c r="D3521" s="45" t="str">
        <f>+Tabla3[[#This Row],[id_detalle]]&amp;" "&amp;VLOOKUP(Tabla3[[#This Row],[id_detalle]],rubro_detalle[[Código]:[Rubro Detalle]],2,0)</f>
        <v>03.12.101 Acero</v>
      </c>
      <c r="E3521" s="33">
        <f t="shared" si="403"/>
        <v>7</v>
      </c>
      <c r="F3521" s="47" t="str">
        <f t="shared" si="404"/>
        <v>03.12.101-7</v>
      </c>
      <c r="G3521" s="37" t="s">
        <v>4767</v>
      </c>
      <c r="H3521" s="37">
        <v>269</v>
      </c>
    </row>
    <row r="3522" spans="1:8" x14ac:dyDescent="0.3">
      <c r="A3522" s="34" t="str">
        <f>+LEFT(Tabla3[[#This Row],[id_detalle]],2)</f>
        <v>03</v>
      </c>
      <c r="B3522" s="46" t="str">
        <f>VLOOKUP((LEFT(Tabla3[[#This Row],[id_detalle]],2)),id_rubro[[id]:[Rubro]],2,0)</f>
        <v>PRODUCTOS INDUSTRIALES Y RELACIONADOS</v>
      </c>
      <c r="C3522" s="36" t="s">
        <v>744</v>
      </c>
      <c r="D3522" s="45" t="str">
        <f>+Tabla3[[#This Row],[id_detalle]]&amp;" "&amp;VLOOKUP(Tabla3[[#This Row],[id_detalle]],rubro_detalle[[Código]:[Rubro Detalle]],2,0)</f>
        <v>03.12.101 Acero</v>
      </c>
      <c r="E3522" s="33">
        <f t="shared" si="403"/>
        <v>8</v>
      </c>
      <c r="F3522" s="47" t="str">
        <f t="shared" si="404"/>
        <v>03.12.101-8</v>
      </c>
      <c r="G3522" s="37" t="s">
        <v>4768</v>
      </c>
      <c r="H3522" s="37">
        <v>442</v>
      </c>
    </row>
    <row r="3523" spans="1:8" x14ac:dyDescent="0.3">
      <c r="A3523" s="34" t="str">
        <f>+LEFT(Tabla3[[#This Row],[id_detalle]],2)</f>
        <v>03</v>
      </c>
      <c r="B3523" s="46" t="str">
        <f>VLOOKUP((LEFT(Tabla3[[#This Row],[id_detalle]],2)),id_rubro[[id]:[Rubro]],2,0)</f>
        <v>PRODUCTOS INDUSTRIALES Y RELACIONADOS</v>
      </c>
      <c r="C3523" s="36" t="s">
        <v>744</v>
      </c>
      <c r="D3523" s="45" t="str">
        <f>+Tabla3[[#This Row],[id_detalle]]&amp;" "&amp;VLOOKUP(Tabla3[[#This Row],[id_detalle]],rubro_detalle[[Código]:[Rubro Detalle]],2,0)</f>
        <v>03.12.101 Acero</v>
      </c>
      <c r="E3523" s="33">
        <f t="shared" si="403"/>
        <v>9</v>
      </c>
      <c r="F3523" s="47" t="str">
        <f t="shared" si="404"/>
        <v>03.12.101-9</v>
      </c>
      <c r="G3523" s="37" t="s">
        <v>4769</v>
      </c>
      <c r="H3523" s="37">
        <v>464</v>
      </c>
    </row>
    <row r="3524" spans="1:8" x14ac:dyDescent="0.3">
      <c r="A3524" s="34" t="str">
        <f>+LEFT(Tabla3[[#This Row],[id_detalle]],2)</f>
        <v>03</v>
      </c>
      <c r="B3524" s="46" t="str">
        <f>VLOOKUP((LEFT(Tabla3[[#This Row],[id_detalle]],2)),id_rubro[[id]:[Rubro]],2,0)</f>
        <v>PRODUCTOS INDUSTRIALES Y RELACIONADOS</v>
      </c>
      <c r="C3524" s="36" t="s">
        <v>744</v>
      </c>
      <c r="D3524" s="45" t="str">
        <f>+Tabla3[[#This Row],[id_detalle]]&amp;" "&amp;VLOOKUP(Tabla3[[#This Row],[id_detalle]],rubro_detalle[[Código]:[Rubro Detalle]],2,0)</f>
        <v>03.12.101 Acero</v>
      </c>
      <c r="E3524" s="33">
        <f t="shared" si="403"/>
        <v>10</v>
      </c>
      <c r="F3524" s="47" t="str">
        <f t="shared" si="404"/>
        <v>03.12.101-10</v>
      </c>
      <c r="G3524" s="38" t="s">
        <v>4770</v>
      </c>
      <c r="H3524" s="38">
        <v>571</v>
      </c>
    </row>
    <row r="3525" spans="1:8" x14ac:dyDescent="0.3">
      <c r="A3525" s="34" t="str">
        <f>+LEFT(Tabla3[[#This Row],[id_detalle]],2)</f>
        <v>03</v>
      </c>
      <c r="B3525" s="46" t="str">
        <f>VLOOKUP((LEFT(Tabla3[[#This Row],[id_detalle]],2)),id_rubro[[id]:[Rubro]],2,0)</f>
        <v>PRODUCTOS INDUSTRIALES Y RELACIONADOS</v>
      </c>
      <c r="C3525" s="36" t="s">
        <v>744</v>
      </c>
      <c r="D3525" s="45" t="str">
        <f>+Tabla3[[#This Row],[id_detalle]]&amp;" "&amp;VLOOKUP(Tabla3[[#This Row],[id_detalle]],rubro_detalle[[Código]:[Rubro Detalle]],2,0)</f>
        <v>03.12.101 Acero</v>
      </c>
      <c r="E3525" s="33">
        <f>+IF(D3525=D3524,E3524+1,1)</f>
        <v>11</v>
      </c>
      <c r="F3525" s="47" t="str">
        <f>+LEFT(D3525,9)&amp;"-"&amp;E3525</f>
        <v>03.12.101-11</v>
      </c>
      <c r="G3525" s="37" t="s">
        <v>4771</v>
      </c>
      <c r="H3525" s="37">
        <v>597</v>
      </c>
    </row>
    <row r="3526" spans="1:8" x14ac:dyDescent="0.3">
      <c r="A3526" s="34" t="str">
        <f>+LEFT(Tabla3[[#This Row],[id_detalle]],2)</f>
        <v>03</v>
      </c>
      <c r="B3526" s="46" t="str">
        <f>VLOOKUP((LEFT(Tabla3[[#This Row],[id_detalle]],2)),id_rubro[[id]:[Rubro]],2,0)</f>
        <v>PRODUCTOS INDUSTRIALES Y RELACIONADOS</v>
      </c>
      <c r="C3526" s="36" t="s">
        <v>744</v>
      </c>
      <c r="D3526" s="45" t="str">
        <f>+Tabla3[[#This Row],[id_detalle]]&amp;" "&amp;VLOOKUP(Tabla3[[#This Row],[id_detalle]],rubro_detalle[[Código]:[Rubro Detalle]],2,0)</f>
        <v>03.12.101 Acero</v>
      </c>
      <c r="E3526" s="33">
        <f>+IF(D3526=D3525,E3525+1,1)</f>
        <v>12</v>
      </c>
      <c r="F3526" s="47" t="str">
        <f>+LEFT(D3526,9)&amp;"-"&amp;E3526</f>
        <v>03.12.101-12</v>
      </c>
      <c r="G3526" s="37" t="s">
        <v>2797</v>
      </c>
      <c r="H3526" s="37">
        <v>603</v>
      </c>
    </row>
    <row r="3527" spans="1:8" x14ac:dyDescent="0.3">
      <c r="A3527" s="34" t="str">
        <f>+LEFT(Tabla3[[#This Row],[id_detalle]],2)</f>
        <v>03</v>
      </c>
      <c r="B3527" s="46" t="str">
        <f>VLOOKUP((LEFT(Tabla3[[#This Row],[id_detalle]],2)),id_rubro[[id]:[Rubro]],2,0)</f>
        <v>PRODUCTOS INDUSTRIALES Y RELACIONADOS</v>
      </c>
      <c r="C3527" s="36" t="s">
        <v>744</v>
      </c>
      <c r="D3527" s="45" t="str">
        <f>+Tabla3[[#This Row],[id_detalle]]&amp;" "&amp;VLOOKUP(Tabla3[[#This Row],[id_detalle]],rubro_detalle[[Código]:[Rubro Detalle]],2,0)</f>
        <v>03.12.101 Acero</v>
      </c>
      <c r="E3527" s="33">
        <f>+IF(D3527=D3526,E3526+1,1)</f>
        <v>13</v>
      </c>
      <c r="F3527" s="47" t="str">
        <f>+LEFT(D3527,9)&amp;"-"&amp;E3527</f>
        <v>03.12.101-13</v>
      </c>
      <c r="G3527" s="38" t="s">
        <v>4772</v>
      </c>
      <c r="H3527" s="38">
        <v>613</v>
      </c>
    </row>
    <row r="3528" spans="1:8" x14ac:dyDescent="0.3">
      <c r="A3528" s="34" t="str">
        <f>+LEFT(Tabla3[[#This Row],[id_detalle]],2)</f>
        <v>03</v>
      </c>
      <c r="B3528" s="46" t="str">
        <f>VLOOKUP((LEFT(Tabla3[[#This Row],[id_detalle]],2)),id_rubro[[id]:[Rubro]],2,0)</f>
        <v>PRODUCTOS INDUSTRIALES Y RELACIONADOS</v>
      </c>
      <c r="C3528" s="36" t="s">
        <v>744</v>
      </c>
      <c r="D3528" s="45" t="str">
        <f>+Tabla3[[#This Row],[id_detalle]]&amp;" "&amp;VLOOKUP(Tabla3[[#This Row],[id_detalle]],rubro_detalle[[Código]:[Rubro Detalle]],2,0)</f>
        <v>03.12.101 Acero</v>
      </c>
      <c r="E3528" s="33">
        <f>+IF(D3528=D3527,E3527+1,1)</f>
        <v>14</v>
      </c>
      <c r="F3528" s="47" t="str">
        <f>+LEFT(D3528,9)&amp;"-"&amp;E3528</f>
        <v>03.12.101-14</v>
      </c>
      <c r="G3528" s="37" t="s">
        <v>4773</v>
      </c>
      <c r="H3528" s="37">
        <v>635</v>
      </c>
    </row>
    <row r="3529" spans="1:8" x14ac:dyDescent="0.3">
      <c r="A3529" s="34" t="str">
        <f>+LEFT(Tabla3[[#This Row],[id_detalle]],2)</f>
        <v>03</v>
      </c>
      <c r="B3529" s="46" t="str">
        <f>VLOOKUP((LEFT(Tabla3[[#This Row],[id_detalle]],2)),id_rubro[[id]:[Rubro]],2,0)</f>
        <v>PRODUCTOS INDUSTRIALES Y RELACIONADOS</v>
      </c>
      <c r="C3529" s="36" t="s">
        <v>744</v>
      </c>
      <c r="D3529" s="45" t="str">
        <f>+Tabla3[[#This Row],[id_detalle]]&amp;" "&amp;VLOOKUP(Tabla3[[#This Row],[id_detalle]],rubro_detalle[[Código]:[Rubro Detalle]],2,0)</f>
        <v>03.12.101 Acero</v>
      </c>
      <c r="E3529" s="33">
        <f>+IF(D3529=D3528,E3528+1,1)</f>
        <v>15</v>
      </c>
      <c r="F3529" s="47" t="str">
        <f>+LEFT(D3529,9)&amp;"-"&amp;E3529</f>
        <v>03.12.101-15</v>
      </c>
      <c r="G3529" s="37" t="s">
        <v>4774</v>
      </c>
      <c r="H3529" s="37">
        <v>653</v>
      </c>
    </row>
    <row r="3530" spans="1:8" x14ac:dyDescent="0.3">
      <c r="A3530" s="34" t="str">
        <f>+LEFT(Tabla3[[#This Row],[id_detalle]],2)</f>
        <v>03</v>
      </c>
      <c r="B3530" s="46" t="str">
        <f>VLOOKUP((LEFT(Tabla3[[#This Row],[id_detalle]],2)),id_rubro[[id]:[Rubro]],2,0)</f>
        <v>PRODUCTOS INDUSTRIALES Y RELACIONADOS</v>
      </c>
      <c r="C3530" s="36" t="s">
        <v>744</v>
      </c>
      <c r="D3530" s="45" t="str">
        <f>+Tabla3[[#This Row],[id_detalle]]&amp;" "&amp;VLOOKUP(Tabla3[[#This Row],[id_detalle]],rubro_detalle[[Código]:[Rubro Detalle]],2,0)</f>
        <v>03.12.101 Acero</v>
      </c>
      <c r="E3530" s="33">
        <f t="shared" ref="E3530:E3543" si="405">+IF(D3530=D3529,E3529+1,1)</f>
        <v>16</v>
      </c>
      <c r="F3530" s="47" t="str">
        <f t="shared" ref="F3530:F3543" si="406">+LEFT(D3530,9)&amp;"-"&amp;E3530</f>
        <v>03.12.101-16</v>
      </c>
      <c r="G3530" s="37" t="s">
        <v>4775</v>
      </c>
      <c r="H3530" s="37">
        <v>665</v>
      </c>
    </row>
    <row r="3531" spans="1:8" x14ac:dyDescent="0.3">
      <c r="A3531" s="34" t="str">
        <f>+LEFT(Tabla3[[#This Row],[id_detalle]],2)</f>
        <v>03</v>
      </c>
      <c r="B3531" s="46" t="str">
        <f>VLOOKUP((LEFT(Tabla3[[#This Row],[id_detalle]],2)),id_rubro[[id]:[Rubro]],2,0)</f>
        <v>PRODUCTOS INDUSTRIALES Y RELACIONADOS</v>
      </c>
      <c r="C3531" s="36" t="s">
        <v>744</v>
      </c>
      <c r="D3531" s="45" t="str">
        <f>+Tabla3[[#This Row],[id_detalle]]&amp;" "&amp;VLOOKUP(Tabla3[[#This Row],[id_detalle]],rubro_detalle[[Código]:[Rubro Detalle]],2,0)</f>
        <v>03.12.101 Acero</v>
      </c>
      <c r="E3531" s="33">
        <f t="shared" si="405"/>
        <v>17</v>
      </c>
      <c r="F3531" s="47" t="str">
        <f t="shared" si="406"/>
        <v>03.12.101-17</v>
      </c>
      <c r="G3531" s="37" t="s">
        <v>4776</v>
      </c>
      <c r="H3531" s="37">
        <v>686</v>
      </c>
    </row>
    <row r="3532" spans="1:8" x14ac:dyDescent="0.3">
      <c r="A3532" s="34" t="str">
        <f>+LEFT(Tabla3[[#This Row],[id_detalle]],2)</f>
        <v>03</v>
      </c>
      <c r="B3532" s="46" t="str">
        <f>VLOOKUP((LEFT(Tabla3[[#This Row],[id_detalle]],2)),id_rubro[[id]:[Rubro]],2,0)</f>
        <v>PRODUCTOS INDUSTRIALES Y RELACIONADOS</v>
      </c>
      <c r="C3532" s="36" t="s">
        <v>744</v>
      </c>
      <c r="D3532" s="45" t="str">
        <f>+Tabla3[[#This Row],[id_detalle]]&amp;" "&amp;VLOOKUP(Tabla3[[#This Row],[id_detalle]],rubro_detalle[[Código]:[Rubro Detalle]],2,0)</f>
        <v>03.12.101 Acero</v>
      </c>
      <c r="E3532" s="33">
        <f t="shared" si="405"/>
        <v>18</v>
      </c>
      <c r="F3532" s="47" t="str">
        <f t="shared" si="406"/>
        <v>03.12.101-18</v>
      </c>
      <c r="G3532" s="37" t="s">
        <v>4777</v>
      </c>
      <c r="H3532" s="37">
        <v>714</v>
      </c>
    </row>
    <row r="3533" spans="1:8" x14ac:dyDescent="0.3">
      <c r="A3533" s="34" t="str">
        <f>+LEFT(Tabla3[[#This Row],[id_detalle]],2)</f>
        <v>03</v>
      </c>
      <c r="B3533" s="46" t="str">
        <f>VLOOKUP((LEFT(Tabla3[[#This Row],[id_detalle]],2)),id_rubro[[id]:[Rubro]],2,0)</f>
        <v>PRODUCTOS INDUSTRIALES Y RELACIONADOS</v>
      </c>
      <c r="C3533" s="36" t="s">
        <v>744</v>
      </c>
      <c r="D3533" s="45" t="str">
        <f>+Tabla3[[#This Row],[id_detalle]]&amp;" "&amp;VLOOKUP(Tabla3[[#This Row],[id_detalle]],rubro_detalle[[Código]:[Rubro Detalle]],2,0)</f>
        <v>03.12.101 Acero</v>
      </c>
      <c r="E3533" s="33">
        <f t="shared" si="405"/>
        <v>19</v>
      </c>
      <c r="F3533" s="47" t="str">
        <f t="shared" si="406"/>
        <v>03.12.101-19</v>
      </c>
      <c r="G3533" s="37" t="s">
        <v>4778</v>
      </c>
      <c r="H3533" s="37">
        <v>719</v>
      </c>
    </row>
    <row r="3534" spans="1:8" x14ac:dyDescent="0.3">
      <c r="A3534" s="34" t="str">
        <f>+LEFT(Tabla3[[#This Row],[id_detalle]],2)</f>
        <v>03</v>
      </c>
      <c r="B3534" s="46" t="str">
        <f>VLOOKUP((LEFT(Tabla3[[#This Row],[id_detalle]],2)),id_rubro[[id]:[Rubro]],2,0)</f>
        <v>PRODUCTOS INDUSTRIALES Y RELACIONADOS</v>
      </c>
      <c r="C3534" s="36" t="s">
        <v>744</v>
      </c>
      <c r="D3534" s="45" t="str">
        <f>+Tabla3[[#This Row],[id_detalle]]&amp;" "&amp;VLOOKUP(Tabla3[[#This Row],[id_detalle]],rubro_detalle[[Código]:[Rubro Detalle]],2,0)</f>
        <v>03.12.101 Acero</v>
      </c>
      <c r="E3534" s="33">
        <f t="shared" si="405"/>
        <v>20</v>
      </c>
      <c r="F3534" s="47" t="str">
        <f t="shared" si="406"/>
        <v>03.12.101-20</v>
      </c>
      <c r="G3534" s="37" t="s">
        <v>3028</v>
      </c>
      <c r="H3534" s="37">
        <v>722</v>
      </c>
    </row>
    <row r="3535" spans="1:8" x14ac:dyDescent="0.3">
      <c r="A3535" s="34" t="str">
        <f>+LEFT(Tabla3[[#This Row],[id_detalle]],2)</f>
        <v>03</v>
      </c>
      <c r="B3535" s="46" t="str">
        <f>VLOOKUP((LEFT(Tabla3[[#This Row],[id_detalle]],2)),id_rubro[[id]:[Rubro]],2,0)</f>
        <v>PRODUCTOS INDUSTRIALES Y RELACIONADOS</v>
      </c>
      <c r="C3535" s="36" t="s">
        <v>744</v>
      </c>
      <c r="D3535" s="45" t="str">
        <f>+Tabla3[[#This Row],[id_detalle]]&amp;" "&amp;VLOOKUP(Tabla3[[#This Row],[id_detalle]],rubro_detalle[[Código]:[Rubro Detalle]],2,0)</f>
        <v>03.12.101 Acero</v>
      </c>
      <c r="E3535" s="33">
        <f t="shared" si="405"/>
        <v>21</v>
      </c>
      <c r="F3535" s="47" t="str">
        <f t="shared" si="406"/>
        <v>03.12.101-21</v>
      </c>
      <c r="G3535" s="37" t="s">
        <v>4779</v>
      </c>
      <c r="H3535" s="37">
        <v>746</v>
      </c>
    </row>
    <row r="3536" spans="1:8" x14ac:dyDescent="0.3">
      <c r="A3536" s="34" t="str">
        <f>+LEFT(Tabla3[[#This Row],[id_detalle]],2)</f>
        <v>03</v>
      </c>
      <c r="B3536" s="46" t="str">
        <f>VLOOKUP((LEFT(Tabla3[[#This Row],[id_detalle]],2)),id_rubro[[id]:[Rubro]],2,0)</f>
        <v>PRODUCTOS INDUSTRIALES Y RELACIONADOS</v>
      </c>
      <c r="C3536" s="36" t="s">
        <v>744</v>
      </c>
      <c r="D3536" s="45" t="str">
        <f>+Tabla3[[#This Row],[id_detalle]]&amp;" "&amp;VLOOKUP(Tabla3[[#This Row],[id_detalle]],rubro_detalle[[Código]:[Rubro Detalle]],2,0)</f>
        <v>03.12.101 Acero</v>
      </c>
      <c r="E3536" s="33">
        <f t="shared" si="405"/>
        <v>22</v>
      </c>
      <c r="F3536" s="47" t="str">
        <f t="shared" si="406"/>
        <v>03.12.101-22</v>
      </c>
      <c r="G3536" s="37" t="s">
        <v>4626</v>
      </c>
      <c r="H3536" s="37">
        <v>770</v>
      </c>
    </row>
    <row r="3537" spans="1:8" x14ac:dyDescent="0.3">
      <c r="A3537" s="34" t="str">
        <f>+LEFT(Tabla3[[#This Row],[id_detalle]],2)</f>
        <v>03</v>
      </c>
      <c r="B3537" s="46" t="str">
        <f>VLOOKUP((LEFT(Tabla3[[#This Row],[id_detalle]],2)),id_rubro[[id]:[Rubro]],2,0)</f>
        <v>PRODUCTOS INDUSTRIALES Y RELACIONADOS</v>
      </c>
      <c r="C3537" s="36" t="s">
        <v>744</v>
      </c>
      <c r="D3537" s="45" t="str">
        <f>+Tabla3[[#This Row],[id_detalle]]&amp;" "&amp;VLOOKUP(Tabla3[[#This Row],[id_detalle]],rubro_detalle[[Código]:[Rubro Detalle]],2,0)</f>
        <v>03.12.101 Acero</v>
      </c>
      <c r="E3537" s="33">
        <f t="shared" si="405"/>
        <v>23</v>
      </c>
      <c r="F3537" s="47" t="str">
        <f t="shared" si="406"/>
        <v>03.12.101-23</v>
      </c>
      <c r="G3537" s="37" t="s">
        <v>4780</v>
      </c>
      <c r="H3537" s="37">
        <v>772</v>
      </c>
    </row>
    <row r="3538" spans="1:8" x14ac:dyDescent="0.3">
      <c r="A3538" s="34" t="str">
        <f>+LEFT(Tabla3[[#This Row],[id_detalle]],2)</f>
        <v>03</v>
      </c>
      <c r="B3538" s="46" t="str">
        <f>VLOOKUP((LEFT(Tabla3[[#This Row],[id_detalle]],2)),id_rubro[[id]:[Rubro]],2,0)</f>
        <v>PRODUCTOS INDUSTRIALES Y RELACIONADOS</v>
      </c>
      <c r="C3538" s="36" t="s">
        <v>744</v>
      </c>
      <c r="D3538" s="45" t="str">
        <f>+Tabla3[[#This Row],[id_detalle]]&amp;" "&amp;VLOOKUP(Tabla3[[#This Row],[id_detalle]],rubro_detalle[[Código]:[Rubro Detalle]],2,0)</f>
        <v>03.12.101 Acero</v>
      </c>
      <c r="E3538" s="33">
        <f t="shared" si="405"/>
        <v>24</v>
      </c>
      <c r="F3538" s="47" t="str">
        <f t="shared" si="406"/>
        <v>03.12.101-24</v>
      </c>
      <c r="G3538" s="37" t="s">
        <v>2799</v>
      </c>
      <c r="H3538" s="37">
        <v>812</v>
      </c>
    </row>
    <row r="3539" spans="1:8" x14ac:dyDescent="0.3">
      <c r="A3539" s="34" t="str">
        <f>+LEFT(Tabla3[[#This Row],[id_detalle]],2)</f>
        <v>03</v>
      </c>
      <c r="B3539" s="46" t="str">
        <f>VLOOKUP((LEFT(Tabla3[[#This Row],[id_detalle]],2)),id_rubro[[id]:[Rubro]],2,0)</f>
        <v>PRODUCTOS INDUSTRIALES Y RELACIONADOS</v>
      </c>
      <c r="C3539" s="36" t="s">
        <v>744</v>
      </c>
      <c r="D3539" s="45" t="str">
        <f>+Tabla3[[#This Row],[id_detalle]]&amp;" "&amp;VLOOKUP(Tabla3[[#This Row],[id_detalle]],rubro_detalle[[Código]:[Rubro Detalle]],2,0)</f>
        <v>03.12.101 Acero</v>
      </c>
      <c r="E3539" s="33">
        <f t="shared" si="405"/>
        <v>25</v>
      </c>
      <c r="F3539" s="47" t="str">
        <f t="shared" si="406"/>
        <v>03.12.101-25</v>
      </c>
      <c r="G3539" s="37" t="s">
        <v>4781</v>
      </c>
      <c r="H3539" s="37">
        <v>826</v>
      </c>
    </row>
    <row r="3540" spans="1:8" x14ac:dyDescent="0.3">
      <c r="A3540" s="34" t="str">
        <f>+LEFT(Tabla3[[#This Row],[id_detalle]],2)</f>
        <v>03</v>
      </c>
      <c r="B3540" s="46" t="str">
        <f>VLOOKUP((LEFT(Tabla3[[#This Row],[id_detalle]],2)),id_rubro[[id]:[Rubro]],2,0)</f>
        <v>PRODUCTOS INDUSTRIALES Y RELACIONADOS</v>
      </c>
      <c r="C3540" s="36" t="s">
        <v>746</v>
      </c>
      <c r="D3540" s="45" t="str">
        <f>+Tabla3[[#This Row],[id_detalle]]&amp;" "&amp;VLOOKUP(Tabla3[[#This Row],[id_detalle]],rubro_detalle[[Código]:[Rubro Detalle]],2,0)</f>
        <v>03.12.105 Acero Corrugado Galvanizados</v>
      </c>
      <c r="E3540" s="33">
        <f t="shared" si="405"/>
        <v>1</v>
      </c>
      <c r="F3540" s="47" t="str">
        <f t="shared" si="406"/>
        <v>03.12.105-1</v>
      </c>
      <c r="G3540" s="37" t="s">
        <v>4782</v>
      </c>
      <c r="H3540" s="37">
        <v>555</v>
      </c>
    </row>
    <row r="3541" spans="1:8" x14ac:dyDescent="0.3">
      <c r="A3541" s="34" t="str">
        <f>+LEFT(Tabla3[[#This Row],[id_detalle]],2)</f>
        <v>03</v>
      </c>
      <c r="B3541" s="46" t="str">
        <f>VLOOKUP((LEFT(Tabla3[[#This Row],[id_detalle]],2)),id_rubro[[id]:[Rubro]],2,0)</f>
        <v>PRODUCTOS INDUSTRIALES Y RELACIONADOS</v>
      </c>
      <c r="C3541" s="36" t="s">
        <v>746</v>
      </c>
      <c r="D3541" s="45" t="str">
        <f>+Tabla3[[#This Row],[id_detalle]]&amp;" "&amp;VLOOKUP(Tabla3[[#This Row],[id_detalle]],rubro_detalle[[Código]:[Rubro Detalle]],2,0)</f>
        <v>03.12.105 Acero Corrugado Galvanizados</v>
      </c>
      <c r="E3541" s="33">
        <f t="shared" si="405"/>
        <v>2</v>
      </c>
      <c r="F3541" s="47" t="str">
        <f t="shared" si="406"/>
        <v>03.12.105-2</v>
      </c>
      <c r="G3541" s="37" t="s">
        <v>4783</v>
      </c>
      <c r="H3541" s="37">
        <v>848</v>
      </c>
    </row>
    <row r="3542" spans="1:8" x14ac:dyDescent="0.3">
      <c r="A3542" s="34" t="str">
        <f>+LEFT(Tabla3[[#This Row],[id_detalle]],2)</f>
        <v>03</v>
      </c>
      <c r="B3542" s="46" t="str">
        <f>VLOOKUP((LEFT(Tabla3[[#This Row],[id_detalle]],2)),id_rubro[[id]:[Rubro]],2,0)</f>
        <v>PRODUCTOS INDUSTRIALES Y RELACIONADOS</v>
      </c>
      <c r="C3542" s="36" t="s">
        <v>748</v>
      </c>
      <c r="D3542" s="45" t="str">
        <f>+Tabla3[[#This Row],[id_detalle]]&amp;" "&amp;VLOOKUP(Tabla3[[#This Row],[id_detalle]],rubro_detalle[[Código]:[Rubro Detalle]],2,0)</f>
        <v>03.12.111 Acero Inoxidable</v>
      </c>
      <c r="E3542" s="33">
        <f t="shared" si="405"/>
        <v>1</v>
      </c>
      <c r="F3542" s="47" t="str">
        <f t="shared" si="406"/>
        <v>03.12.111-1</v>
      </c>
      <c r="G3542" s="37" t="s">
        <v>4784</v>
      </c>
      <c r="H3542" s="37">
        <v>159</v>
      </c>
    </row>
    <row r="3543" spans="1:8" x14ac:dyDescent="0.3">
      <c r="A3543" s="34" t="str">
        <f>+LEFT(Tabla3[[#This Row],[id_detalle]],2)</f>
        <v>03</v>
      </c>
      <c r="B3543" s="46" t="str">
        <f>VLOOKUP((LEFT(Tabla3[[#This Row],[id_detalle]],2)),id_rubro[[id]:[Rubro]],2,0)</f>
        <v>PRODUCTOS INDUSTRIALES Y RELACIONADOS</v>
      </c>
      <c r="C3543" s="36" t="s">
        <v>748</v>
      </c>
      <c r="D3543" s="45" t="str">
        <f>+Tabla3[[#This Row],[id_detalle]]&amp;" "&amp;VLOOKUP(Tabla3[[#This Row],[id_detalle]],rubro_detalle[[Código]:[Rubro Detalle]],2,0)</f>
        <v>03.12.111 Acero Inoxidable</v>
      </c>
      <c r="E3543" s="33">
        <f t="shared" si="405"/>
        <v>2</v>
      </c>
      <c r="F3543" s="47" t="str">
        <f t="shared" si="406"/>
        <v>03.12.111-2</v>
      </c>
      <c r="G3543" s="37" t="s">
        <v>4785</v>
      </c>
      <c r="H3543" s="37">
        <v>160</v>
      </c>
    </row>
    <row r="3544" spans="1:8" x14ac:dyDescent="0.3">
      <c r="A3544" s="34" t="str">
        <f>+LEFT(Tabla3[[#This Row],[id_detalle]],2)</f>
        <v>03</v>
      </c>
      <c r="B3544" s="46" t="str">
        <f>VLOOKUP((LEFT(Tabla3[[#This Row],[id_detalle]],2)),id_rubro[[id]:[Rubro]],2,0)</f>
        <v>PRODUCTOS INDUSTRIALES Y RELACIONADOS</v>
      </c>
      <c r="C3544" s="36" t="s">
        <v>748</v>
      </c>
      <c r="D3544" s="45" t="str">
        <f>+Tabla3[[#This Row],[id_detalle]]&amp;" "&amp;VLOOKUP(Tabla3[[#This Row],[id_detalle]],rubro_detalle[[Código]:[Rubro Detalle]],2,0)</f>
        <v>03.12.111 Acero Inoxidable</v>
      </c>
      <c r="E3544" s="33">
        <f>+IF(D3544=D3543,E3543+1,1)</f>
        <v>3</v>
      </c>
      <c r="F3544" s="47" t="str">
        <f>+LEFT(D3544,9)&amp;"-"&amp;E3544</f>
        <v>03.12.111-3</v>
      </c>
      <c r="G3544" s="37" t="s">
        <v>4786</v>
      </c>
      <c r="H3544" s="37">
        <v>160</v>
      </c>
    </row>
    <row r="3545" spans="1:8" x14ac:dyDescent="0.3">
      <c r="A3545" s="34" t="str">
        <f>+LEFT(Tabla3[[#This Row],[id_detalle]],2)</f>
        <v>03</v>
      </c>
      <c r="B3545" s="46" t="str">
        <f>VLOOKUP((LEFT(Tabla3[[#This Row],[id_detalle]],2)),id_rubro[[id]:[Rubro]],2,0)</f>
        <v>PRODUCTOS INDUSTRIALES Y RELACIONADOS</v>
      </c>
      <c r="C3545" s="36" t="s">
        <v>748</v>
      </c>
      <c r="D3545" s="45" t="str">
        <f>+Tabla3[[#This Row],[id_detalle]]&amp;" "&amp;VLOOKUP(Tabla3[[#This Row],[id_detalle]],rubro_detalle[[Código]:[Rubro Detalle]],2,0)</f>
        <v>03.12.111 Acero Inoxidable</v>
      </c>
      <c r="E3545" s="33">
        <f t="shared" ref="E3545:E3547" si="407">+IF(D3545=D3544,E3544+1,1)</f>
        <v>4</v>
      </c>
      <c r="F3545" s="47" t="str">
        <f t="shared" ref="F3545:F3547" si="408">+LEFT(D3545,9)&amp;"-"&amp;E3545</f>
        <v>03.12.111-4</v>
      </c>
      <c r="G3545" s="37" t="s">
        <v>4787</v>
      </c>
      <c r="H3545" s="37">
        <v>175</v>
      </c>
    </row>
    <row r="3546" spans="1:8" x14ac:dyDescent="0.3">
      <c r="A3546" s="34" t="str">
        <f>+LEFT(Tabla3[[#This Row],[id_detalle]],2)</f>
        <v>03</v>
      </c>
      <c r="B3546" s="46" t="str">
        <f>VLOOKUP((LEFT(Tabla3[[#This Row],[id_detalle]],2)),id_rubro[[id]:[Rubro]],2,0)</f>
        <v>PRODUCTOS INDUSTRIALES Y RELACIONADOS</v>
      </c>
      <c r="C3546" s="36" t="s">
        <v>748</v>
      </c>
      <c r="D3546" s="45" t="str">
        <f>+Tabla3[[#This Row],[id_detalle]]&amp;" "&amp;VLOOKUP(Tabla3[[#This Row],[id_detalle]],rubro_detalle[[Código]:[Rubro Detalle]],2,0)</f>
        <v>03.12.111 Acero Inoxidable</v>
      </c>
      <c r="E3546" s="33">
        <f t="shared" si="407"/>
        <v>5</v>
      </c>
      <c r="F3546" s="47" t="str">
        <f t="shared" si="408"/>
        <v>03.12.111-5</v>
      </c>
      <c r="G3546" s="37" t="s">
        <v>4788</v>
      </c>
      <c r="H3546" s="37">
        <v>388</v>
      </c>
    </row>
    <row r="3547" spans="1:8" x14ac:dyDescent="0.3">
      <c r="A3547" s="34" t="str">
        <f>+LEFT(Tabla3[[#This Row],[id_detalle]],2)</f>
        <v>03</v>
      </c>
      <c r="B3547" s="46" t="str">
        <f>VLOOKUP((LEFT(Tabla3[[#This Row],[id_detalle]],2)),id_rubro[[id]:[Rubro]],2,0)</f>
        <v>PRODUCTOS INDUSTRIALES Y RELACIONADOS</v>
      </c>
      <c r="C3547" s="36" t="s">
        <v>748</v>
      </c>
      <c r="D3547" s="45" t="str">
        <f>+Tabla3[[#This Row],[id_detalle]]&amp;" "&amp;VLOOKUP(Tabla3[[#This Row],[id_detalle]],rubro_detalle[[Código]:[Rubro Detalle]],2,0)</f>
        <v>03.12.111 Acero Inoxidable</v>
      </c>
      <c r="E3547" s="33">
        <f t="shared" si="407"/>
        <v>6</v>
      </c>
      <c r="F3547" s="47" t="str">
        <f t="shared" si="408"/>
        <v>03.12.111-6</v>
      </c>
      <c r="G3547" s="38" t="s">
        <v>4770</v>
      </c>
      <c r="H3547" s="38">
        <v>571</v>
      </c>
    </row>
    <row r="3548" spans="1:8" x14ac:dyDescent="0.3">
      <c r="A3548" s="34" t="str">
        <f>+LEFT(Tabla3[[#This Row],[id_detalle]],2)</f>
        <v>03</v>
      </c>
      <c r="B3548" s="46" t="str">
        <f>VLOOKUP((LEFT(Tabla3[[#This Row],[id_detalle]],2)),id_rubro[[id]:[Rubro]],2,0)</f>
        <v>PRODUCTOS INDUSTRIALES Y RELACIONADOS</v>
      </c>
      <c r="C3548" s="36" t="s">
        <v>748</v>
      </c>
      <c r="D3548" s="45" t="str">
        <f>+Tabla3[[#This Row],[id_detalle]]&amp;" "&amp;VLOOKUP(Tabla3[[#This Row],[id_detalle]],rubro_detalle[[Código]:[Rubro Detalle]],2,0)</f>
        <v>03.12.111 Acero Inoxidable</v>
      </c>
      <c r="E3548" s="33">
        <f t="shared" ref="E3548:E3550" si="409">+IF(D3548=D3547,E3547+1,1)</f>
        <v>7</v>
      </c>
      <c r="F3548" s="47" t="str">
        <f t="shared" ref="F3548:F3550" si="410">+LEFT(D3548,9)&amp;"-"&amp;E3548</f>
        <v>03.12.111-7</v>
      </c>
      <c r="G3548" s="37" t="s">
        <v>2797</v>
      </c>
      <c r="H3548" s="37">
        <v>603</v>
      </c>
    </row>
    <row r="3549" spans="1:8" x14ac:dyDescent="0.3">
      <c r="A3549" s="34" t="str">
        <f>+LEFT(Tabla3[[#This Row],[id_detalle]],2)</f>
        <v>03</v>
      </c>
      <c r="B3549" s="46" t="str">
        <f>VLOOKUP((LEFT(Tabla3[[#This Row],[id_detalle]],2)),id_rubro[[id]:[Rubro]],2,0)</f>
        <v>PRODUCTOS INDUSTRIALES Y RELACIONADOS</v>
      </c>
      <c r="C3549" s="36" t="s">
        <v>748</v>
      </c>
      <c r="D3549" s="45" t="str">
        <f>+Tabla3[[#This Row],[id_detalle]]&amp;" "&amp;VLOOKUP(Tabla3[[#This Row],[id_detalle]],rubro_detalle[[Código]:[Rubro Detalle]],2,0)</f>
        <v>03.12.111 Acero Inoxidable</v>
      </c>
      <c r="E3549" s="33">
        <f t="shared" si="409"/>
        <v>8</v>
      </c>
      <c r="F3549" s="47" t="str">
        <f t="shared" si="410"/>
        <v>03.12.111-8</v>
      </c>
      <c r="G3549" s="37" t="s">
        <v>4789</v>
      </c>
      <c r="H3549" s="37">
        <v>606</v>
      </c>
    </row>
    <row r="3550" spans="1:8" x14ac:dyDescent="0.3">
      <c r="A3550" s="34" t="str">
        <f>+LEFT(Tabla3[[#This Row],[id_detalle]],2)</f>
        <v>03</v>
      </c>
      <c r="B3550" s="46" t="str">
        <f>VLOOKUP((LEFT(Tabla3[[#This Row],[id_detalle]],2)),id_rubro[[id]:[Rubro]],2,0)</f>
        <v>PRODUCTOS INDUSTRIALES Y RELACIONADOS</v>
      </c>
      <c r="C3550" s="36" t="s">
        <v>748</v>
      </c>
      <c r="D3550" s="45" t="str">
        <f>+Tabla3[[#This Row],[id_detalle]]&amp;" "&amp;VLOOKUP(Tabla3[[#This Row],[id_detalle]],rubro_detalle[[Código]:[Rubro Detalle]],2,0)</f>
        <v>03.12.111 Acero Inoxidable</v>
      </c>
      <c r="E3550" s="33">
        <f t="shared" si="409"/>
        <v>9</v>
      </c>
      <c r="F3550" s="47" t="str">
        <f t="shared" si="410"/>
        <v>03.12.111-9</v>
      </c>
      <c r="G3550" s="37" t="s">
        <v>4790</v>
      </c>
      <c r="H3550" s="37">
        <v>768</v>
      </c>
    </row>
    <row r="3551" spans="1:8" x14ac:dyDescent="0.3">
      <c r="A3551" s="34" t="str">
        <f>+LEFT(Tabla3[[#This Row],[id_detalle]],2)</f>
        <v>03</v>
      </c>
      <c r="B3551" s="46" t="str">
        <f>VLOOKUP((LEFT(Tabla3[[#This Row],[id_detalle]],2)),id_rubro[[id]:[Rubro]],2,0)</f>
        <v>PRODUCTOS INDUSTRIALES Y RELACIONADOS</v>
      </c>
      <c r="C3551" s="36" t="s">
        <v>748</v>
      </c>
      <c r="D3551" s="45" t="str">
        <f>+Tabla3[[#This Row],[id_detalle]]&amp;" "&amp;VLOOKUP(Tabla3[[#This Row],[id_detalle]],rubro_detalle[[Código]:[Rubro Detalle]],2,0)</f>
        <v>03.12.111 Acero Inoxidable</v>
      </c>
      <c r="E3551" s="33">
        <f t="shared" ref="E3551:E3556" si="411">+IF(D3551=D3550,E3550+1,1)</f>
        <v>10</v>
      </c>
      <c r="F3551" s="47" t="str">
        <f t="shared" ref="F3551:F3556" si="412">+LEFT(D3551,9)&amp;"-"&amp;E3551</f>
        <v>03.12.111-10</v>
      </c>
      <c r="G3551" s="37" t="s">
        <v>4791</v>
      </c>
      <c r="H3551" s="37">
        <v>807</v>
      </c>
    </row>
    <row r="3552" spans="1:8" x14ac:dyDescent="0.3">
      <c r="A3552" s="34" t="str">
        <f>+LEFT(Tabla3[[#This Row],[id_detalle]],2)</f>
        <v>03</v>
      </c>
      <c r="B3552" s="46" t="str">
        <f>VLOOKUP((LEFT(Tabla3[[#This Row],[id_detalle]],2)),id_rubro[[id]:[Rubro]],2,0)</f>
        <v>PRODUCTOS INDUSTRIALES Y RELACIONADOS</v>
      </c>
      <c r="C3552" s="36" t="s">
        <v>750</v>
      </c>
      <c r="D3552" s="45" t="str">
        <f>+Tabla3[[#This Row],[id_detalle]]&amp;" "&amp;VLOOKUP(Tabla3[[#This Row],[id_detalle]],rubro_detalle[[Código]:[Rubro Detalle]],2,0)</f>
        <v>03.12.115 Aceros Bimetálicos</v>
      </c>
      <c r="E3552" s="33">
        <f t="shared" si="411"/>
        <v>1</v>
      </c>
      <c r="F3552" s="47" t="str">
        <f t="shared" si="412"/>
        <v>03.12.115-1</v>
      </c>
      <c r="G3552" s="37" t="s">
        <v>4770</v>
      </c>
      <c r="H3552" s="37">
        <v>571</v>
      </c>
    </row>
    <row r="3553" spans="1:8" x14ac:dyDescent="0.3">
      <c r="A3553" s="34" t="str">
        <f>+LEFT(Tabla3[[#This Row],[id_detalle]],2)</f>
        <v>03</v>
      </c>
      <c r="B3553" s="46" t="str">
        <f>VLOOKUP((LEFT(Tabla3[[#This Row],[id_detalle]],2)),id_rubro[[id]:[Rubro]],2,0)</f>
        <v>PRODUCTOS INDUSTRIALES Y RELACIONADOS</v>
      </c>
      <c r="C3553" s="36" t="s">
        <v>750</v>
      </c>
      <c r="D3553" s="45" t="str">
        <f>+Tabla3[[#This Row],[id_detalle]]&amp;" "&amp;VLOOKUP(Tabla3[[#This Row],[id_detalle]],rubro_detalle[[Código]:[Rubro Detalle]],2,0)</f>
        <v>03.12.115 Aceros Bimetálicos</v>
      </c>
      <c r="E3553" s="33">
        <f t="shared" si="411"/>
        <v>2</v>
      </c>
      <c r="F3553" s="47" t="str">
        <f t="shared" si="412"/>
        <v>03.12.115-2</v>
      </c>
      <c r="G3553" s="37" t="s">
        <v>4792</v>
      </c>
      <c r="H3553" s="37">
        <v>700</v>
      </c>
    </row>
    <row r="3554" spans="1:8" x14ac:dyDescent="0.3">
      <c r="A3554" s="34" t="str">
        <f>+LEFT(Tabla3[[#This Row],[id_detalle]],2)</f>
        <v>03</v>
      </c>
      <c r="B3554" s="46" t="str">
        <f>VLOOKUP((LEFT(Tabla3[[#This Row],[id_detalle]],2)),id_rubro[[id]:[Rubro]],2,0)</f>
        <v>PRODUCTOS INDUSTRIALES Y RELACIONADOS</v>
      </c>
      <c r="C3554" s="36" t="s">
        <v>752</v>
      </c>
      <c r="D3554" s="45" t="str">
        <f>+Tabla3[[#This Row],[id_detalle]]&amp;" "&amp;VLOOKUP(Tabla3[[#This Row],[id_detalle]],rubro_detalle[[Código]:[Rubro Detalle]],2,0)</f>
        <v>03.12.121 Alambres, Clavos, Pernos, Tornillos , Grapas , Gaviones y Similares</v>
      </c>
      <c r="E3554" s="33">
        <f t="shared" si="411"/>
        <v>1</v>
      </c>
      <c r="F3554" s="47" t="str">
        <f t="shared" si="412"/>
        <v>03.12.121-1</v>
      </c>
      <c r="G3554" s="37" t="s">
        <v>4761</v>
      </c>
      <c r="H3554" s="37">
        <v>160</v>
      </c>
    </row>
    <row r="3555" spans="1:8" x14ac:dyDescent="0.3">
      <c r="A3555" s="34" t="str">
        <f>+LEFT(Tabla3[[#This Row],[id_detalle]],2)</f>
        <v>03</v>
      </c>
      <c r="B3555" s="46" t="str">
        <f>VLOOKUP((LEFT(Tabla3[[#This Row],[id_detalle]],2)),id_rubro[[id]:[Rubro]],2,0)</f>
        <v>PRODUCTOS INDUSTRIALES Y RELACIONADOS</v>
      </c>
      <c r="C3555" s="36" t="s">
        <v>752</v>
      </c>
      <c r="D3555" s="45" t="str">
        <f>+Tabla3[[#This Row],[id_detalle]]&amp;" "&amp;VLOOKUP(Tabla3[[#This Row],[id_detalle]],rubro_detalle[[Código]:[Rubro Detalle]],2,0)</f>
        <v>03.12.121 Alambres, Clavos, Pernos, Tornillos , Grapas , Gaviones y Similares</v>
      </c>
      <c r="E3555" s="33">
        <f t="shared" si="411"/>
        <v>2</v>
      </c>
      <c r="F3555" s="47" t="str">
        <f t="shared" si="412"/>
        <v>03.12.121-2</v>
      </c>
      <c r="G3555" s="37" t="s">
        <v>4793</v>
      </c>
      <c r="H3555" s="37">
        <v>163</v>
      </c>
    </row>
    <row r="3556" spans="1:8" x14ac:dyDescent="0.3">
      <c r="A3556" s="34" t="str">
        <f>+LEFT(Tabla3[[#This Row],[id_detalle]],2)</f>
        <v>03</v>
      </c>
      <c r="B3556" s="46" t="str">
        <f>VLOOKUP((LEFT(Tabla3[[#This Row],[id_detalle]],2)),id_rubro[[id]:[Rubro]],2,0)</f>
        <v>PRODUCTOS INDUSTRIALES Y RELACIONADOS</v>
      </c>
      <c r="C3556" s="36" t="s">
        <v>752</v>
      </c>
      <c r="D3556" s="45" t="str">
        <f>+Tabla3[[#This Row],[id_detalle]]&amp;" "&amp;VLOOKUP(Tabla3[[#This Row],[id_detalle]],rubro_detalle[[Código]:[Rubro Detalle]],2,0)</f>
        <v>03.12.121 Alambres, Clavos, Pernos, Tornillos , Grapas , Gaviones y Similares</v>
      </c>
      <c r="E3556" s="33">
        <f t="shared" si="411"/>
        <v>3</v>
      </c>
      <c r="F3556" s="47" t="str">
        <f t="shared" si="412"/>
        <v>03.12.121-3</v>
      </c>
      <c r="G3556" s="37" t="s">
        <v>4794</v>
      </c>
      <c r="H3556" s="37">
        <v>199</v>
      </c>
    </row>
    <row r="3557" spans="1:8" x14ac:dyDescent="0.3">
      <c r="A3557" s="34" t="str">
        <f>+LEFT(Tabla3[[#This Row],[id_detalle]],2)</f>
        <v>03</v>
      </c>
      <c r="B3557" s="46" t="str">
        <f>VLOOKUP((LEFT(Tabla3[[#This Row],[id_detalle]],2)),id_rubro[[id]:[Rubro]],2,0)</f>
        <v>PRODUCTOS INDUSTRIALES Y RELACIONADOS</v>
      </c>
      <c r="C3557" s="36" t="s">
        <v>752</v>
      </c>
      <c r="D3557" s="45" t="str">
        <f>+Tabla3[[#This Row],[id_detalle]]&amp;" "&amp;VLOOKUP(Tabla3[[#This Row],[id_detalle]],rubro_detalle[[Código]:[Rubro Detalle]],2,0)</f>
        <v>03.12.121 Alambres, Clavos, Pernos, Tornillos , Grapas , Gaviones y Similares</v>
      </c>
      <c r="E3557" s="33">
        <f t="shared" ref="E3557:E3559" si="413">+IF(D3557=D3556,E3556+1,1)</f>
        <v>4</v>
      </c>
      <c r="F3557" s="47" t="str">
        <f t="shared" ref="F3557:F3559" si="414">+LEFT(D3557,9)&amp;"-"&amp;E3557</f>
        <v>03.12.121-4</v>
      </c>
      <c r="G3557" s="37" t="s">
        <v>4795</v>
      </c>
      <c r="H3557" s="37">
        <v>243</v>
      </c>
    </row>
    <row r="3558" spans="1:8" x14ac:dyDescent="0.3">
      <c r="A3558" s="34" t="str">
        <f>+LEFT(Tabla3[[#This Row],[id_detalle]],2)</f>
        <v>03</v>
      </c>
      <c r="B3558" s="46" t="str">
        <f>VLOOKUP((LEFT(Tabla3[[#This Row],[id_detalle]],2)),id_rubro[[id]:[Rubro]],2,0)</f>
        <v>PRODUCTOS INDUSTRIALES Y RELACIONADOS</v>
      </c>
      <c r="C3558" s="36" t="s">
        <v>752</v>
      </c>
      <c r="D3558" s="45" t="str">
        <f>+Tabla3[[#This Row],[id_detalle]]&amp;" "&amp;VLOOKUP(Tabla3[[#This Row],[id_detalle]],rubro_detalle[[Código]:[Rubro Detalle]],2,0)</f>
        <v>03.12.121 Alambres, Clavos, Pernos, Tornillos , Grapas , Gaviones y Similares</v>
      </c>
      <c r="E3558" s="33">
        <f t="shared" si="413"/>
        <v>5</v>
      </c>
      <c r="F3558" s="47" t="str">
        <f t="shared" si="414"/>
        <v>03.12.121-5</v>
      </c>
      <c r="G3558" s="37" t="s">
        <v>4796</v>
      </c>
      <c r="H3558" s="37">
        <v>304</v>
      </c>
    </row>
    <row r="3559" spans="1:8" x14ac:dyDescent="0.3">
      <c r="A3559" s="34" t="str">
        <f>+LEFT(Tabla3[[#This Row],[id_detalle]],2)</f>
        <v>03</v>
      </c>
      <c r="B3559" s="46" t="str">
        <f>VLOOKUP((LEFT(Tabla3[[#This Row],[id_detalle]],2)),id_rubro[[id]:[Rubro]],2,0)</f>
        <v>PRODUCTOS INDUSTRIALES Y RELACIONADOS</v>
      </c>
      <c r="C3559" s="36" t="s">
        <v>752</v>
      </c>
      <c r="D3559" s="45" t="str">
        <f>+Tabla3[[#This Row],[id_detalle]]&amp;" "&amp;VLOOKUP(Tabla3[[#This Row],[id_detalle]],rubro_detalle[[Código]:[Rubro Detalle]],2,0)</f>
        <v>03.12.121 Alambres, Clavos, Pernos, Tornillos , Grapas , Gaviones y Similares</v>
      </c>
      <c r="E3559" s="33">
        <f t="shared" si="413"/>
        <v>6</v>
      </c>
      <c r="F3559" s="47" t="str">
        <f t="shared" si="414"/>
        <v>03.12.121-6</v>
      </c>
      <c r="G3559" s="37" t="s">
        <v>4797</v>
      </c>
      <c r="H3559" s="37">
        <v>311</v>
      </c>
    </row>
    <row r="3560" spans="1:8" x14ac:dyDescent="0.3">
      <c r="A3560" s="34" t="str">
        <f>+LEFT(Tabla3[[#This Row],[id_detalle]],2)</f>
        <v>03</v>
      </c>
      <c r="B3560" s="46" t="str">
        <f>VLOOKUP((LEFT(Tabla3[[#This Row],[id_detalle]],2)),id_rubro[[id]:[Rubro]],2,0)</f>
        <v>PRODUCTOS INDUSTRIALES Y RELACIONADOS</v>
      </c>
      <c r="C3560" s="36" t="s">
        <v>752</v>
      </c>
      <c r="D3560" s="45" t="str">
        <f>+Tabla3[[#This Row],[id_detalle]]&amp;" "&amp;VLOOKUP(Tabla3[[#This Row],[id_detalle]],rubro_detalle[[Código]:[Rubro Detalle]],2,0)</f>
        <v>03.12.121 Alambres, Clavos, Pernos, Tornillos , Grapas , Gaviones y Similares</v>
      </c>
      <c r="E3560" s="33">
        <f t="shared" ref="E3560:E3565" si="415">+IF(D3560=D3559,E3559+1,1)</f>
        <v>7</v>
      </c>
      <c r="F3560" s="47" t="str">
        <f t="shared" ref="F3560:F3565" si="416">+LEFT(D3560,9)&amp;"-"&amp;E3560</f>
        <v>03.12.121-7</v>
      </c>
      <c r="G3560" s="37" t="s">
        <v>2689</v>
      </c>
      <c r="H3560" s="37">
        <v>314</v>
      </c>
    </row>
    <row r="3561" spans="1:8" x14ac:dyDescent="0.3">
      <c r="A3561" s="34" t="str">
        <f>+LEFT(Tabla3[[#This Row],[id_detalle]],2)</f>
        <v>03</v>
      </c>
      <c r="B3561" s="46" t="str">
        <f>VLOOKUP((LEFT(Tabla3[[#This Row],[id_detalle]],2)),id_rubro[[id]:[Rubro]],2,0)</f>
        <v>PRODUCTOS INDUSTRIALES Y RELACIONADOS</v>
      </c>
      <c r="C3561" s="36" t="s">
        <v>752</v>
      </c>
      <c r="D3561" s="45" t="str">
        <f>+Tabla3[[#This Row],[id_detalle]]&amp;" "&amp;VLOOKUP(Tabla3[[#This Row],[id_detalle]],rubro_detalle[[Código]:[Rubro Detalle]],2,0)</f>
        <v>03.12.121 Alambres, Clavos, Pernos, Tornillos , Grapas , Gaviones y Similares</v>
      </c>
      <c r="E3561" s="33">
        <f t="shared" si="415"/>
        <v>8</v>
      </c>
      <c r="F3561" s="47" t="str">
        <f t="shared" si="416"/>
        <v>03.12.121-8</v>
      </c>
      <c r="G3561" s="37" t="s">
        <v>4630</v>
      </c>
      <c r="H3561" s="37">
        <v>316</v>
      </c>
    </row>
    <row r="3562" spans="1:8" x14ac:dyDescent="0.3">
      <c r="A3562" s="34" t="str">
        <f>+LEFT(Tabla3[[#This Row],[id_detalle]],2)</f>
        <v>03</v>
      </c>
      <c r="B3562" s="46" t="str">
        <f>VLOOKUP((LEFT(Tabla3[[#This Row],[id_detalle]],2)),id_rubro[[id]:[Rubro]],2,0)</f>
        <v>PRODUCTOS INDUSTRIALES Y RELACIONADOS</v>
      </c>
      <c r="C3562" s="36" t="s">
        <v>752</v>
      </c>
      <c r="D3562" s="45" t="str">
        <f>+Tabla3[[#This Row],[id_detalle]]&amp;" "&amp;VLOOKUP(Tabla3[[#This Row],[id_detalle]],rubro_detalle[[Código]:[Rubro Detalle]],2,0)</f>
        <v>03.12.121 Alambres, Clavos, Pernos, Tornillos , Grapas , Gaviones y Similares</v>
      </c>
      <c r="E3562" s="33">
        <f t="shared" si="415"/>
        <v>9</v>
      </c>
      <c r="F3562" s="47" t="str">
        <f t="shared" si="416"/>
        <v>03.12.121-9</v>
      </c>
      <c r="G3562" s="37" t="s">
        <v>4798</v>
      </c>
      <c r="H3562" s="37">
        <v>317</v>
      </c>
    </row>
    <row r="3563" spans="1:8" x14ac:dyDescent="0.3">
      <c r="A3563" s="34" t="str">
        <f>+LEFT(Tabla3[[#This Row],[id_detalle]],2)</f>
        <v>03</v>
      </c>
      <c r="B3563" s="46" t="str">
        <f>VLOOKUP((LEFT(Tabla3[[#This Row],[id_detalle]],2)),id_rubro[[id]:[Rubro]],2,0)</f>
        <v>PRODUCTOS INDUSTRIALES Y RELACIONADOS</v>
      </c>
      <c r="C3563" s="36" t="s">
        <v>752</v>
      </c>
      <c r="D3563" s="45" t="str">
        <f>+Tabla3[[#This Row],[id_detalle]]&amp;" "&amp;VLOOKUP(Tabla3[[#This Row],[id_detalle]],rubro_detalle[[Código]:[Rubro Detalle]],2,0)</f>
        <v>03.12.121 Alambres, Clavos, Pernos, Tornillos , Grapas , Gaviones y Similares</v>
      </c>
      <c r="E3563" s="33">
        <f t="shared" si="415"/>
        <v>10</v>
      </c>
      <c r="F3563" s="47" t="str">
        <f t="shared" si="416"/>
        <v>03.12.121-10</v>
      </c>
      <c r="G3563" s="37" t="s">
        <v>4799</v>
      </c>
      <c r="H3563" s="37">
        <v>401</v>
      </c>
    </row>
    <row r="3564" spans="1:8" x14ac:dyDescent="0.3">
      <c r="A3564" s="34" t="str">
        <f>+LEFT(Tabla3[[#This Row],[id_detalle]],2)</f>
        <v>03</v>
      </c>
      <c r="B3564" s="46" t="str">
        <f>VLOOKUP((LEFT(Tabla3[[#This Row],[id_detalle]],2)),id_rubro[[id]:[Rubro]],2,0)</f>
        <v>PRODUCTOS INDUSTRIALES Y RELACIONADOS</v>
      </c>
      <c r="C3564" s="36" t="s">
        <v>752</v>
      </c>
      <c r="D3564" s="45" t="str">
        <f>+Tabla3[[#This Row],[id_detalle]]&amp;" "&amp;VLOOKUP(Tabla3[[#This Row],[id_detalle]],rubro_detalle[[Código]:[Rubro Detalle]],2,0)</f>
        <v>03.12.121 Alambres, Clavos, Pernos, Tornillos , Grapas , Gaviones y Similares</v>
      </c>
      <c r="E3564" s="33">
        <f t="shared" si="415"/>
        <v>11</v>
      </c>
      <c r="F3564" s="47" t="str">
        <f t="shared" si="416"/>
        <v>03.12.121-11</v>
      </c>
      <c r="G3564" s="37" t="s">
        <v>4800</v>
      </c>
      <c r="H3564" s="37">
        <v>440</v>
      </c>
    </row>
    <row r="3565" spans="1:8" x14ac:dyDescent="0.3">
      <c r="A3565" s="34" t="str">
        <f>+LEFT(Tabla3[[#This Row],[id_detalle]],2)</f>
        <v>03</v>
      </c>
      <c r="B3565" s="46" t="str">
        <f>VLOOKUP((LEFT(Tabla3[[#This Row],[id_detalle]],2)),id_rubro[[id]:[Rubro]],2,0)</f>
        <v>PRODUCTOS INDUSTRIALES Y RELACIONADOS</v>
      </c>
      <c r="C3565" s="36" t="s">
        <v>752</v>
      </c>
      <c r="D3565" s="45" t="str">
        <f>+Tabla3[[#This Row],[id_detalle]]&amp;" "&amp;VLOOKUP(Tabla3[[#This Row],[id_detalle]],rubro_detalle[[Código]:[Rubro Detalle]],2,0)</f>
        <v>03.12.121 Alambres, Clavos, Pernos, Tornillos , Grapas , Gaviones y Similares</v>
      </c>
      <c r="E3565" s="33">
        <f t="shared" si="415"/>
        <v>12</v>
      </c>
      <c r="F3565" s="47" t="str">
        <f t="shared" si="416"/>
        <v>03.12.121-12</v>
      </c>
      <c r="G3565" s="37" t="s">
        <v>4801</v>
      </c>
      <c r="H3565" s="37">
        <v>488</v>
      </c>
    </row>
    <row r="3566" spans="1:8" x14ac:dyDescent="0.3">
      <c r="A3566" s="34" t="str">
        <f>+LEFT(Tabla3[[#This Row],[id_detalle]],2)</f>
        <v>03</v>
      </c>
      <c r="B3566" s="46" t="str">
        <f>VLOOKUP((LEFT(Tabla3[[#This Row],[id_detalle]],2)),id_rubro[[id]:[Rubro]],2,0)</f>
        <v>PRODUCTOS INDUSTRIALES Y RELACIONADOS</v>
      </c>
      <c r="C3566" s="36" t="s">
        <v>752</v>
      </c>
      <c r="D3566" s="45" t="str">
        <f>+Tabla3[[#This Row],[id_detalle]]&amp;" "&amp;VLOOKUP(Tabla3[[#This Row],[id_detalle]],rubro_detalle[[Código]:[Rubro Detalle]],2,0)</f>
        <v>03.12.121 Alambres, Clavos, Pernos, Tornillos , Grapas , Gaviones y Similares</v>
      </c>
      <c r="E3566" s="33">
        <f t="shared" ref="E3566:E3577" si="417">+IF(D3566=D3565,E3565+1,1)</f>
        <v>13</v>
      </c>
      <c r="F3566" s="47" t="str">
        <f t="shared" ref="F3566:F3577" si="418">+LEFT(D3566,9)&amp;"-"&amp;E3566</f>
        <v>03.12.121-13</v>
      </c>
      <c r="G3566" s="37" t="s">
        <v>4802</v>
      </c>
      <c r="H3566" s="37">
        <v>512</v>
      </c>
    </row>
    <row r="3567" spans="1:8" x14ac:dyDescent="0.3">
      <c r="A3567" s="34" t="str">
        <f>+LEFT(Tabla3[[#This Row],[id_detalle]],2)</f>
        <v>03</v>
      </c>
      <c r="B3567" s="46" t="str">
        <f>VLOOKUP((LEFT(Tabla3[[#This Row],[id_detalle]],2)),id_rubro[[id]:[Rubro]],2,0)</f>
        <v>PRODUCTOS INDUSTRIALES Y RELACIONADOS</v>
      </c>
      <c r="C3567" s="36" t="s">
        <v>752</v>
      </c>
      <c r="D3567" s="45" t="str">
        <f>+Tabla3[[#This Row],[id_detalle]]&amp;" "&amp;VLOOKUP(Tabla3[[#This Row],[id_detalle]],rubro_detalle[[Código]:[Rubro Detalle]],2,0)</f>
        <v>03.12.121 Alambres, Clavos, Pernos, Tornillos , Grapas , Gaviones y Similares</v>
      </c>
      <c r="E3567" s="33">
        <f t="shared" si="417"/>
        <v>14</v>
      </c>
      <c r="F3567" s="47" t="str">
        <f t="shared" si="418"/>
        <v>03.12.121-14</v>
      </c>
      <c r="G3567" s="37" t="s">
        <v>3532</v>
      </c>
      <c r="H3567" s="37">
        <v>519</v>
      </c>
    </row>
    <row r="3568" spans="1:8" x14ac:dyDescent="0.3">
      <c r="A3568" s="34" t="str">
        <f>+LEFT(Tabla3[[#This Row],[id_detalle]],2)</f>
        <v>03</v>
      </c>
      <c r="B3568" s="46" t="str">
        <f>VLOOKUP((LEFT(Tabla3[[#This Row],[id_detalle]],2)),id_rubro[[id]:[Rubro]],2,0)</f>
        <v>PRODUCTOS INDUSTRIALES Y RELACIONADOS</v>
      </c>
      <c r="C3568" s="36" t="s">
        <v>752</v>
      </c>
      <c r="D3568" s="45" t="str">
        <f>+Tabla3[[#This Row],[id_detalle]]&amp;" "&amp;VLOOKUP(Tabla3[[#This Row],[id_detalle]],rubro_detalle[[Código]:[Rubro Detalle]],2,0)</f>
        <v>03.12.121 Alambres, Clavos, Pernos, Tornillos , Grapas , Gaviones y Similares</v>
      </c>
      <c r="E3568" s="33">
        <f t="shared" si="417"/>
        <v>15</v>
      </c>
      <c r="F3568" s="47" t="str">
        <f t="shared" si="418"/>
        <v>03.12.121-15</v>
      </c>
      <c r="G3568" s="37" t="s">
        <v>4803</v>
      </c>
      <c r="H3568" s="37">
        <v>522</v>
      </c>
    </row>
    <row r="3569" spans="1:8" x14ac:dyDescent="0.3">
      <c r="A3569" s="34" t="str">
        <f>+LEFT(Tabla3[[#This Row],[id_detalle]],2)</f>
        <v>03</v>
      </c>
      <c r="B3569" s="46" t="str">
        <f>VLOOKUP((LEFT(Tabla3[[#This Row],[id_detalle]],2)),id_rubro[[id]:[Rubro]],2,0)</f>
        <v>PRODUCTOS INDUSTRIALES Y RELACIONADOS</v>
      </c>
      <c r="C3569" s="36" t="s">
        <v>752</v>
      </c>
      <c r="D3569" s="45" t="str">
        <f>+Tabla3[[#This Row],[id_detalle]]&amp;" "&amp;VLOOKUP(Tabla3[[#This Row],[id_detalle]],rubro_detalle[[Código]:[Rubro Detalle]],2,0)</f>
        <v>03.12.121 Alambres, Clavos, Pernos, Tornillos , Grapas , Gaviones y Similares</v>
      </c>
      <c r="E3569" s="33">
        <f t="shared" si="417"/>
        <v>16</v>
      </c>
      <c r="F3569" s="47" t="str">
        <f t="shared" si="418"/>
        <v>03.12.121-16</v>
      </c>
      <c r="G3569" s="37" t="s">
        <v>4804</v>
      </c>
      <c r="H3569" s="37">
        <v>527</v>
      </c>
    </row>
    <row r="3570" spans="1:8" x14ac:dyDescent="0.3">
      <c r="A3570" s="34" t="str">
        <f>+LEFT(Tabla3[[#This Row],[id_detalle]],2)</f>
        <v>03</v>
      </c>
      <c r="B3570" s="46" t="str">
        <f>VLOOKUP((LEFT(Tabla3[[#This Row],[id_detalle]],2)),id_rubro[[id]:[Rubro]],2,0)</f>
        <v>PRODUCTOS INDUSTRIALES Y RELACIONADOS</v>
      </c>
      <c r="C3570" s="36" t="s">
        <v>752</v>
      </c>
      <c r="D3570" s="45" t="str">
        <f>+Tabla3[[#This Row],[id_detalle]]&amp;" "&amp;VLOOKUP(Tabla3[[#This Row],[id_detalle]],rubro_detalle[[Código]:[Rubro Detalle]],2,0)</f>
        <v>03.12.121 Alambres, Clavos, Pernos, Tornillos , Grapas , Gaviones y Similares</v>
      </c>
      <c r="E3570" s="33">
        <f t="shared" si="417"/>
        <v>17</v>
      </c>
      <c r="F3570" s="47" t="str">
        <f t="shared" si="418"/>
        <v>03.12.121-17</v>
      </c>
      <c r="G3570" s="37" t="s">
        <v>3557</v>
      </c>
      <c r="H3570" s="37">
        <v>531</v>
      </c>
    </row>
    <row r="3571" spans="1:8" x14ac:dyDescent="0.3">
      <c r="A3571" s="34" t="str">
        <f>+LEFT(Tabla3[[#This Row],[id_detalle]],2)</f>
        <v>03</v>
      </c>
      <c r="B3571" s="46" t="str">
        <f>VLOOKUP((LEFT(Tabla3[[#This Row],[id_detalle]],2)),id_rubro[[id]:[Rubro]],2,0)</f>
        <v>PRODUCTOS INDUSTRIALES Y RELACIONADOS</v>
      </c>
      <c r="C3571" s="36" t="s">
        <v>752</v>
      </c>
      <c r="D3571" s="45" t="str">
        <f>+Tabla3[[#This Row],[id_detalle]]&amp;" "&amp;VLOOKUP(Tabla3[[#This Row],[id_detalle]],rubro_detalle[[Código]:[Rubro Detalle]],2,0)</f>
        <v>03.12.121 Alambres, Clavos, Pernos, Tornillos , Grapas , Gaviones y Similares</v>
      </c>
      <c r="E3571" s="33">
        <f t="shared" si="417"/>
        <v>18</v>
      </c>
      <c r="F3571" s="47" t="str">
        <f t="shared" si="418"/>
        <v>03.12.121-18</v>
      </c>
      <c r="G3571" s="37" t="s">
        <v>3189</v>
      </c>
      <c r="H3571" s="37">
        <v>552</v>
      </c>
    </row>
    <row r="3572" spans="1:8" x14ac:dyDescent="0.3">
      <c r="A3572" s="34" t="str">
        <f>+LEFT(Tabla3[[#This Row],[id_detalle]],2)</f>
        <v>03</v>
      </c>
      <c r="B3572" s="46" t="str">
        <f>VLOOKUP((LEFT(Tabla3[[#This Row],[id_detalle]],2)),id_rubro[[id]:[Rubro]],2,0)</f>
        <v>PRODUCTOS INDUSTRIALES Y RELACIONADOS</v>
      </c>
      <c r="C3572" s="36" t="s">
        <v>752</v>
      </c>
      <c r="D3572" s="45" t="str">
        <f>+Tabla3[[#This Row],[id_detalle]]&amp;" "&amp;VLOOKUP(Tabla3[[#This Row],[id_detalle]],rubro_detalle[[Código]:[Rubro Detalle]],2,0)</f>
        <v>03.12.121 Alambres, Clavos, Pernos, Tornillos , Grapas , Gaviones y Similares</v>
      </c>
      <c r="E3572" s="33">
        <f t="shared" si="417"/>
        <v>19</v>
      </c>
      <c r="F3572" s="47" t="str">
        <f t="shared" si="418"/>
        <v>03.12.121-19</v>
      </c>
      <c r="G3572" s="37" t="s">
        <v>4805</v>
      </c>
      <c r="H3572" s="37">
        <v>553</v>
      </c>
    </row>
    <row r="3573" spans="1:8" x14ac:dyDescent="0.3">
      <c r="A3573" s="34" t="str">
        <f>+LEFT(Tabla3[[#This Row],[id_detalle]],2)</f>
        <v>03</v>
      </c>
      <c r="B3573" s="46" t="str">
        <f>VLOOKUP((LEFT(Tabla3[[#This Row],[id_detalle]],2)),id_rubro[[id]:[Rubro]],2,0)</f>
        <v>PRODUCTOS INDUSTRIALES Y RELACIONADOS</v>
      </c>
      <c r="C3573" s="36" t="s">
        <v>752</v>
      </c>
      <c r="D3573" s="45" t="str">
        <f>+Tabla3[[#This Row],[id_detalle]]&amp;" "&amp;VLOOKUP(Tabla3[[#This Row],[id_detalle]],rubro_detalle[[Código]:[Rubro Detalle]],2,0)</f>
        <v>03.12.121 Alambres, Clavos, Pernos, Tornillos , Grapas , Gaviones y Similares</v>
      </c>
      <c r="E3573" s="33">
        <f t="shared" si="417"/>
        <v>20</v>
      </c>
      <c r="F3573" s="47" t="str">
        <f t="shared" si="418"/>
        <v>03.12.121-20</v>
      </c>
      <c r="G3573" s="37" t="s">
        <v>4806</v>
      </c>
      <c r="H3573" s="37">
        <v>570</v>
      </c>
    </row>
    <row r="3574" spans="1:8" x14ac:dyDescent="0.3">
      <c r="A3574" s="34" t="str">
        <f>+LEFT(Tabla3[[#This Row],[id_detalle]],2)</f>
        <v>03</v>
      </c>
      <c r="B3574" s="46" t="str">
        <f>VLOOKUP((LEFT(Tabla3[[#This Row],[id_detalle]],2)),id_rubro[[id]:[Rubro]],2,0)</f>
        <v>PRODUCTOS INDUSTRIALES Y RELACIONADOS</v>
      </c>
      <c r="C3574" s="36" t="s">
        <v>752</v>
      </c>
      <c r="D3574" s="45" t="str">
        <f>+Tabla3[[#This Row],[id_detalle]]&amp;" "&amp;VLOOKUP(Tabla3[[#This Row],[id_detalle]],rubro_detalle[[Código]:[Rubro Detalle]],2,0)</f>
        <v>03.12.121 Alambres, Clavos, Pernos, Tornillos , Grapas , Gaviones y Similares</v>
      </c>
      <c r="E3574" s="33">
        <f t="shared" si="417"/>
        <v>21</v>
      </c>
      <c r="F3574" s="47" t="str">
        <f t="shared" si="418"/>
        <v>03.12.121-21</v>
      </c>
      <c r="G3574" s="37" t="s">
        <v>4807</v>
      </c>
      <c r="H3574" s="37">
        <v>596</v>
      </c>
    </row>
    <row r="3575" spans="1:8" x14ac:dyDescent="0.3">
      <c r="A3575" s="34" t="str">
        <f>+LEFT(Tabla3[[#This Row],[id_detalle]],2)</f>
        <v>03</v>
      </c>
      <c r="B3575" s="46" t="str">
        <f>VLOOKUP((LEFT(Tabla3[[#This Row],[id_detalle]],2)),id_rubro[[id]:[Rubro]],2,0)</f>
        <v>PRODUCTOS INDUSTRIALES Y RELACIONADOS</v>
      </c>
      <c r="C3575" s="36" t="s">
        <v>752</v>
      </c>
      <c r="D3575" s="45" t="str">
        <f>+Tabla3[[#This Row],[id_detalle]]&amp;" "&amp;VLOOKUP(Tabla3[[#This Row],[id_detalle]],rubro_detalle[[Código]:[Rubro Detalle]],2,0)</f>
        <v>03.12.121 Alambres, Clavos, Pernos, Tornillos , Grapas , Gaviones y Similares</v>
      </c>
      <c r="E3575" s="33">
        <f t="shared" si="417"/>
        <v>22</v>
      </c>
      <c r="F3575" s="47" t="str">
        <f t="shared" si="418"/>
        <v>03.12.121-22</v>
      </c>
      <c r="G3575" s="37" t="s">
        <v>4808</v>
      </c>
      <c r="H3575" s="37">
        <v>623</v>
      </c>
    </row>
    <row r="3576" spans="1:8" x14ac:dyDescent="0.3">
      <c r="A3576" s="34" t="str">
        <f>+LEFT(Tabla3[[#This Row],[id_detalle]],2)</f>
        <v>03</v>
      </c>
      <c r="B3576" s="46" t="str">
        <f>VLOOKUP((LEFT(Tabla3[[#This Row],[id_detalle]],2)),id_rubro[[id]:[Rubro]],2,0)</f>
        <v>PRODUCTOS INDUSTRIALES Y RELACIONADOS</v>
      </c>
      <c r="C3576" s="36" t="s">
        <v>752</v>
      </c>
      <c r="D3576" s="45" t="str">
        <f>+Tabla3[[#This Row],[id_detalle]]&amp;" "&amp;VLOOKUP(Tabla3[[#This Row],[id_detalle]],rubro_detalle[[Código]:[Rubro Detalle]],2,0)</f>
        <v>03.12.121 Alambres, Clavos, Pernos, Tornillos , Grapas , Gaviones y Similares</v>
      </c>
      <c r="E3576" s="33">
        <f t="shared" si="417"/>
        <v>23</v>
      </c>
      <c r="F3576" s="47" t="str">
        <f t="shared" si="418"/>
        <v>03.12.121-23</v>
      </c>
      <c r="G3576" s="37" t="s">
        <v>4721</v>
      </c>
      <c r="H3576" s="37">
        <v>660</v>
      </c>
    </row>
    <row r="3577" spans="1:8" x14ac:dyDescent="0.3">
      <c r="A3577" s="34" t="str">
        <f>+LEFT(Tabla3[[#This Row],[id_detalle]],2)</f>
        <v>03</v>
      </c>
      <c r="B3577" s="46" t="str">
        <f>VLOOKUP((LEFT(Tabla3[[#This Row],[id_detalle]],2)),id_rubro[[id]:[Rubro]],2,0)</f>
        <v>PRODUCTOS INDUSTRIALES Y RELACIONADOS</v>
      </c>
      <c r="C3577" s="36" t="s">
        <v>752</v>
      </c>
      <c r="D3577" s="45" t="str">
        <f>+Tabla3[[#This Row],[id_detalle]]&amp;" "&amp;VLOOKUP(Tabla3[[#This Row],[id_detalle]],rubro_detalle[[Código]:[Rubro Detalle]],2,0)</f>
        <v>03.12.121 Alambres, Clavos, Pernos, Tornillos , Grapas , Gaviones y Similares</v>
      </c>
      <c r="E3577" s="33">
        <f t="shared" si="417"/>
        <v>24</v>
      </c>
      <c r="F3577" s="47" t="str">
        <f t="shared" si="418"/>
        <v>03.12.121-24</v>
      </c>
      <c r="G3577" s="37" t="s">
        <v>4809</v>
      </c>
      <c r="H3577" s="37">
        <v>680</v>
      </c>
    </row>
    <row r="3578" spans="1:8" x14ac:dyDescent="0.3">
      <c r="A3578" s="34" t="str">
        <f>+LEFT(Tabla3[[#This Row],[id_detalle]],2)</f>
        <v>03</v>
      </c>
      <c r="B3578" s="46" t="str">
        <f>VLOOKUP((LEFT(Tabla3[[#This Row],[id_detalle]],2)),id_rubro[[id]:[Rubro]],2,0)</f>
        <v>PRODUCTOS INDUSTRIALES Y RELACIONADOS</v>
      </c>
      <c r="C3578" s="36" t="s">
        <v>752</v>
      </c>
      <c r="D3578" s="45" t="str">
        <f>+Tabla3[[#This Row],[id_detalle]]&amp;" "&amp;VLOOKUP(Tabla3[[#This Row],[id_detalle]],rubro_detalle[[Código]:[Rubro Detalle]],2,0)</f>
        <v>03.12.121 Alambres, Clavos, Pernos, Tornillos , Grapas , Gaviones y Similares</v>
      </c>
      <c r="E3578" s="33">
        <f t="shared" ref="E3578:E3592" si="419">+IF(D3578=D3577,E3577+1,1)</f>
        <v>25</v>
      </c>
      <c r="F3578" s="47" t="str">
        <f t="shared" ref="F3578:F3592" si="420">+LEFT(D3578,9)&amp;"-"&amp;E3578</f>
        <v>03.12.121-25</v>
      </c>
      <c r="G3578" s="37" t="s">
        <v>4810</v>
      </c>
      <c r="H3578" s="37">
        <v>709</v>
      </c>
    </row>
    <row r="3579" spans="1:8" x14ac:dyDescent="0.3">
      <c r="A3579" s="34" t="str">
        <f>+LEFT(Tabla3[[#This Row],[id_detalle]],2)</f>
        <v>03</v>
      </c>
      <c r="B3579" s="46" t="str">
        <f>VLOOKUP((LEFT(Tabla3[[#This Row],[id_detalle]],2)),id_rubro[[id]:[Rubro]],2,0)</f>
        <v>PRODUCTOS INDUSTRIALES Y RELACIONADOS</v>
      </c>
      <c r="C3579" s="36" t="s">
        <v>752</v>
      </c>
      <c r="D3579" s="45" t="str">
        <f>+Tabla3[[#This Row],[id_detalle]]&amp;" "&amp;VLOOKUP(Tabla3[[#This Row],[id_detalle]],rubro_detalle[[Código]:[Rubro Detalle]],2,0)</f>
        <v>03.12.121 Alambres, Clavos, Pernos, Tornillos , Grapas , Gaviones y Similares</v>
      </c>
      <c r="E3579" s="33">
        <f t="shared" si="419"/>
        <v>26</v>
      </c>
      <c r="F3579" s="47" t="str">
        <f t="shared" si="420"/>
        <v>03.12.121-26</v>
      </c>
      <c r="G3579" s="37" t="s">
        <v>3521</v>
      </c>
      <c r="H3579" s="37">
        <v>710</v>
      </c>
    </row>
    <row r="3580" spans="1:8" x14ac:dyDescent="0.3">
      <c r="A3580" s="34" t="str">
        <f>+LEFT(Tabla3[[#This Row],[id_detalle]],2)</f>
        <v>03</v>
      </c>
      <c r="B3580" s="46" t="str">
        <f>VLOOKUP((LEFT(Tabla3[[#This Row],[id_detalle]],2)),id_rubro[[id]:[Rubro]],2,0)</f>
        <v>PRODUCTOS INDUSTRIALES Y RELACIONADOS</v>
      </c>
      <c r="C3580" s="36" t="s">
        <v>752</v>
      </c>
      <c r="D3580" s="45" t="str">
        <f>+Tabla3[[#This Row],[id_detalle]]&amp;" "&amp;VLOOKUP(Tabla3[[#This Row],[id_detalle]],rubro_detalle[[Código]:[Rubro Detalle]],2,0)</f>
        <v>03.12.121 Alambres, Clavos, Pernos, Tornillos , Grapas , Gaviones y Similares</v>
      </c>
      <c r="E3580" s="33">
        <f t="shared" si="419"/>
        <v>27</v>
      </c>
      <c r="F3580" s="47" t="str">
        <f t="shared" si="420"/>
        <v>03.12.121-27</v>
      </c>
      <c r="G3580" s="37" t="s">
        <v>4778</v>
      </c>
      <c r="H3580" s="37">
        <v>719</v>
      </c>
    </row>
    <row r="3581" spans="1:8" x14ac:dyDescent="0.3">
      <c r="A3581" s="34" t="str">
        <f>+LEFT(Tabla3[[#This Row],[id_detalle]],2)</f>
        <v>03</v>
      </c>
      <c r="B3581" s="46" t="str">
        <f>VLOOKUP((LEFT(Tabla3[[#This Row],[id_detalle]],2)),id_rubro[[id]:[Rubro]],2,0)</f>
        <v>PRODUCTOS INDUSTRIALES Y RELACIONADOS</v>
      </c>
      <c r="C3581" s="36" t="s">
        <v>752</v>
      </c>
      <c r="D3581" s="45" t="str">
        <f>+Tabla3[[#This Row],[id_detalle]]&amp;" "&amp;VLOOKUP(Tabla3[[#This Row],[id_detalle]],rubro_detalle[[Código]:[Rubro Detalle]],2,0)</f>
        <v>03.12.121 Alambres, Clavos, Pernos, Tornillos , Grapas , Gaviones y Similares</v>
      </c>
      <c r="E3581" s="33">
        <f t="shared" si="419"/>
        <v>28</v>
      </c>
      <c r="F3581" s="47" t="str">
        <f t="shared" si="420"/>
        <v>03.12.121-28</v>
      </c>
      <c r="G3581" s="38" t="s">
        <v>4811</v>
      </c>
      <c r="H3581" s="38">
        <v>722</v>
      </c>
    </row>
    <row r="3582" spans="1:8" x14ac:dyDescent="0.3">
      <c r="A3582" s="34" t="str">
        <f>+LEFT(Tabla3[[#This Row],[id_detalle]],2)</f>
        <v>03</v>
      </c>
      <c r="B3582" s="46" t="str">
        <f>VLOOKUP((LEFT(Tabla3[[#This Row],[id_detalle]],2)),id_rubro[[id]:[Rubro]],2,0)</f>
        <v>PRODUCTOS INDUSTRIALES Y RELACIONADOS</v>
      </c>
      <c r="C3582" s="36" t="s">
        <v>752</v>
      </c>
      <c r="D3582" s="45" t="str">
        <f>+Tabla3[[#This Row],[id_detalle]]&amp;" "&amp;VLOOKUP(Tabla3[[#This Row],[id_detalle]],rubro_detalle[[Código]:[Rubro Detalle]],2,0)</f>
        <v>03.12.121 Alambres, Clavos, Pernos, Tornillos , Grapas , Gaviones y Similares</v>
      </c>
      <c r="E3582" s="33">
        <f t="shared" si="419"/>
        <v>29</v>
      </c>
      <c r="F3582" s="47" t="str">
        <f t="shared" si="420"/>
        <v>03.12.121-29</v>
      </c>
      <c r="G3582" s="37" t="s">
        <v>4592</v>
      </c>
      <c r="H3582" s="37">
        <v>754</v>
      </c>
    </row>
    <row r="3583" spans="1:8" x14ac:dyDescent="0.3">
      <c r="A3583" s="34" t="str">
        <f>+LEFT(Tabla3[[#This Row],[id_detalle]],2)</f>
        <v>03</v>
      </c>
      <c r="B3583" s="46" t="str">
        <f>VLOOKUP((LEFT(Tabla3[[#This Row],[id_detalle]],2)),id_rubro[[id]:[Rubro]],2,0)</f>
        <v>PRODUCTOS INDUSTRIALES Y RELACIONADOS</v>
      </c>
      <c r="C3583" s="36" t="s">
        <v>752</v>
      </c>
      <c r="D3583" s="45" t="str">
        <f>+Tabla3[[#This Row],[id_detalle]]&amp;" "&amp;VLOOKUP(Tabla3[[#This Row],[id_detalle]],rubro_detalle[[Código]:[Rubro Detalle]],2,0)</f>
        <v>03.12.121 Alambres, Clavos, Pernos, Tornillos , Grapas , Gaviones y Similares</v>
      </c>
      <c r="E3583" s="33">
        <f t="shared" si="419"/>
        <v>30</v>
      </c>
      <c r="F3583" s="47" t="str">
        <f t="shared" si="420"/>
        <v>03.12.121-30</v>
      </c>
      <c r="G3583" s="37" t="s">
        <v>4345</v>
      </c>
      <c r="H3583" s="37">
        <v>754</v>
      </c>
    </row>
    <row r="3584" spans="1:8" x14ac:dyDescent="0.3">
      <c r="A3584" s="34" t="str">
        <f>+LEFT(Tabla3[[#This Row],[id_detalle]],2)</f>
        <v>03</v>
      </c>
      <c r="B3584" s="46" t="str">
        <f>VLOOKUP((LEFT(Tabla3[[#This Row],[id_detalle]],2)),id_rubro[[id]:[Rubro]],2,0)</f>
        <v>PRODUCTOS INDUSTRIALES Y RELACIONADOS</v>
      </c>
      <c r="C3584" s="36" t="s">
        <v>752</v>
      </c>
      <c r="D3584" s="45" t="str">
        <f>+Tabla3[[#This Row],[id_detalle]]&amp;" "&amp;VLOOKUP(Tabla3[[#This Row],[id_detalle]],rubro_detalle[[Código]:[Rubro Detalle]],2,0)</f>
        <v>03.12.121 Alambres, Clavos, Pernos, Tornillos , Grapas , Gaviones y Similares</v>
      </c>
      <c r="E3584" s="33">
        <f t="shared" si="419"/>
        <v>31</v>
      </c>
      <c r="F3584" s="47" t="str">
        <f t="shared" si="420"/>
        <v>03.12.121-31</v>
      </c>
      <c r="G3584" s="37" t="s">
        <v>4812</v>
      </c>
      <c r="H3584" s="37">
        <v>769</v>
      </c>
    </row>
    <row r="3585" spans="1:8" x14ac:dyDescent="0.3">
      <c r="A3585" s="34" t="str">
        <f>+LEFT(Tabla3[[#This Row],[id_detalle]],2)</f>
        <v>03</v>
      </c>
      <c r="B3585" s="46" t="str">
        <f>VLOOKUP((LEFT(Tabla3[[#This Row],[id_detalle]],2)),id_rubro[[id]:[Rubro]],2,0)</f>
        <v>PRODUCTOS INDUSTRIALES Y RELACIONADOS</v>
      </c>
      <c r="C3585" s="36" t="s">
        <v>752</v>
      </c>
      <c r="D3585" s="45" t="str">
        <f>+Tabla3[[#This Row],[id_detalle]]&amp;" "&amp;VLOOKUP(Tabla3[[#This Row],[id_detalle]],rubro_detalle[[Código]:[Rubro Detalle]],2,0)</f>
        <v>03.12.121 Alambres, Clavos, Pernos, Tornillos , Grapas , Gaviones y Similares</v>
      </c>
      <c r="E3585" s="33">
        <f t="shared" si="419"/>
        <v>32</v>
      </c>
      <c r="F3585" s="47" t="str">
        <f t="shared" si="420"/>
        <v>03.12.121-32</v>
      </c>
      <c r="G3585" s="37" t="s">
        <v>2799</v>
      </c>
      <c r="H3585" s="37">
        <v>812</v>
      </c>
    </row>
    <row r="3586" spans="1:8" x14ac:dyDescent="0.3">
      <c r="A3586" s="34" t="str">
        <f>+LEFT(Tabla3[[#This Row],[id_detalle]],2)</f>
        <v>03</v>
      </c>
      <c r="B3586" s="46" t="str">
        <f>VLOOKUP((LEFT(Tabla3[[#This Row],[id_detalle]],2)),id_rubro[[id]:[Rubro]],2,0)</f>
        <v>PRODUCTOS INDUSTRIALES Y RELACIONADOS</v>
      </c>
      <c r="C3586" s="36" t="s">
        <v>754</v>
      </c>
      <c r="D3586" s="45" t="str">
        <f>+Tabla3[[#This Row],[id_detalle]]&amp;" "&amp;VLOOKUP(Tabla3[[#This Row],[id_detalle]],rubro_detalle[[Código]:[Rubro Detalle]],2,0)</f>
        <v>03.12.122 Alambrón de Acero</v>
      </c>
      <c r="E3586" s="33">
        <f t="shared" si="419"/>
        <v>1</v>
      </c>
      <c r="F3586" s="47" t="str">
        <f t="shared" si="420"/>
        <v>03.12.122-1</v>
      </c>
      <c r="G3586" s="38" t="s">
        <v>4765</v>
      </c>
      <c r="H3586" s="38">
        <v>229</v>
      </c>
    </row>
    <row r="3587" spans="1:8" x14ac:dyDescent="0.3">
      <c r="A3587" s="34" t="str">
        <f>+LEFT(Tabla3[[#This Row],[id_detalle]],2)</f>
        <v>03</v>
      </c>
      <c r="B3587" s="46" t="str">
        <f>VLOOKUP((LEFT(Tabla3[[#This Row],[id_detalle]],2)),id_rubro[[id]:[Rubro]],2,0)</f>
        <v>PRODUCTOS INDUSTRIALES Y RELACIONADOS</v>
      </c>
      <c r="C3587" s="36" t="s">
        <v>754</v>
      </c>
      <c r="D3587" s="45" t="str">
        <f>+Tabla3[[#This Row],[id_detalle]]&amp;" "&amp;VLOOKUP(Tabla3[[#This Row],[id_detalle]],rubro_detalle[[Código]:[Rubro Detalle]],2,0)</f>
        <v>03.12.122 Alambrón de Acero</v>
      </c>
      <c r="E3587" s="33">
        <f t="shared" si="419"/>
        <v>2</v>
      </c>
      <c r="F3587" s="47" t="str">
        <f t="shared" si="420"/>
        <v>03.12.122-2</v>
      </c>
      <c r="G3587" s="37" t="s">
        <v>4767</v>
      </c>
      <c r="H3587" s="37">
        <v>269</v>
      </c>
    </row>
    <row r="3588" spans="1:8" x14ac:dyDescent="0.3">
      <c r="A3588" s="34" t="str">
        <f>+LEFT(Tabla3[[#This Row],[id_detalle]],2)</f>
        <v>03</v>
      </c>
      <c r="B3588" s="46" t="str">
        <f>VLOOKUP((LEFT(Tabla3[[#This Row],[id_detalle]],2)),id_rubro[[id]:[Rubro]],2,0)</f>
        <v>PRODUCTOS INDUSTRIALES Y RELACIONADOS</v>
      </c>
      <c r="C3588" s="36" t="s">
        <v>756</v>
      </c>
      <c r="D3588" s="45" t="str">
        <f>+Tabla3[[#This Row],[id_detalle]]&amp;" "&amp;VLOOKUP(Tabla3[[#This Row],[id_detalle]],rubro_detalle[[Código]:[Rubro Detalle]],2,0)</f>
        <v>03.12.123 Aceros de Perforación</v>
      </c>
      <c r="E3588" s="33">
        <f t="shared" si="419"/>
        <v>1</v>
      </c>
      <c r="F3588" s="47" t="str">
        <f t="shared" si="420"/>
        <v>03.12.123-1</v>
      </c>
      <c r="G3588" s="37" t="s">
        <v>4813</v>
      </c>
      <c r="H3588" s="37">
        <v>387</v>
      </c>
    </row>
    <row r="3589" spans="1:8" x14ac:dyDescent="0.3">
      <c r="A3589" s="34" t="str">
        <f>+LEFT(Tabla3[[#This Row],[id_detalle]],2)</f>
        <v>03</v>
      </c>
      <c r="B3589" s="46" t="str">
        <f>VLOOKUP((LEFT(Tabla3[[#This Row],[id_detalle]],2)),id_rubro[[id]:[Rubro]],2,0)</f>
        <v>PRODUCTOS INDUSTRIALES Y RELACIONADOS</v>
      </c>
      <c r="C3589" s="36" t="s">
        <v>756</v>
      </c>
      <c r="D3589" s="45" t="str">
        <f>+Tabla3[[#This Row],[id_detalle]]&amp;" "&amp;VLOOKUP(Tabla3[[#This Row],[id_detalle]],rubro_detalle[[Código]:[Rubro Detalle]],2,0)</f>
        <v>03.12.123 Aceros de Perforación</v>
      </c>
      <c r="E3589" s="33">
        <f t="shared" si="419"/>
        <v>2</v>
      </c>
      <c r="F3589" s="47" t="str">
        <f t="shared" si="420"/>
        <v>03.12.123-2</v>
      </c>
      <c r="G3589" s="37" t="s">
        <v>4814</v>
      </c>
      <c r="H3589" s="37">
        <v>743</v>
      </c>
    </row>
    <row r="3590" spans="1:8" x14ac:dyDescent="0.3">
      <c r="A3590" s="34" t="str">
        <f>+LEFT(Tabla3[[#This Row],[id_detalle]],2)</f>
        <v>03</v>
      </c>
      <c r="B3590" s="46" t="str">
        <f>VLOOKUP((LEFT(Tabla3[[#This Row],[id_detalle]],2)),id_rubro[[id]:[Rubro]],2,0)</f>
        <v>PRODUCTOS INDUSTRIALES Y RELACIONADOS</v>
      </c>
      <c r="C3590" s="36" t="s">
        <v>758</v>
      </c>
      <c r="D3590" s="45" t="str">
        <f>+Tabla3[[#This Row],[id_detalle]]&amp;" "&amp;VLOOKUP(Tabla3[[#This Row],[id_detalle]],rubro_detalle[[Código]:[Rubro Detalle]],2,0)</f>
        <v>03.12.125 Armas y Municiones</v>
      </c>
      <c r="E3590" s="33">
        <f t="shared" si="419"/>
        <v>1</v>
      </c>
      <c r="F3590" s="47" t="str">
        <f t="shared" si="420"/>
        <v>03.12.125-1</v>
      </c>
      <c r="G3590" s="37" t="s">
        <v>4815</v>
      </c>
      <c r="H3590" s="37">
        <v>439</v>
      </c>
    </row>
    <row r="3591" spans="1:8" x14ac:dyDescent="0.3">
      <c r="A3591" s="34" t="str">
        <f>+LEFT(Tabla3[[#This Row],[id_detalle]],2)</f>
        <v>03</v>
      </c>
      <c r="B3591" s="46" t="str">
        <f>VLOOKUP((LEFT(Tabla3[[#This Row],[id_detalle]],2)),id_rubro[[id]:[Rubro]],2,0)</f>
        <v>PRODUCTOS INDUSTRIALES Y RELACIONADOS</v>
      </c>
      <c r="C3591" s="36" t="s">
        <v>758</v>
      </c>
      <c r="D3591" s="45" t="str">
        <f>+Tabla3[[#This Row],[id_detalle]]&amp;" "&amp;VLOOKUP(Tabla3[[#This Row],[id_detalle]],rubro_detalle[[Código]:[Rubro Detalle]],2,0)</f>
        <v>03.12.125 Armas y Municiones</v>
      </c>
      <c r="E3591" s="33">
        <f t="shared" si="419"/>
        <v>2</v>
      </c>
      <c r="F3591" s="47" t="str">
        <f t="shared" si="420"/>
        <v>03.12.125-2</v>
      </c>
      <c r="G3591" s="37" t="s">
        <v>3492</v>
      </c>
      <c r="H3591" s="37">
        <v>474</v>
      </c>
    </row>
    <row r="3592" spans="1:8" x14ac:dyDescent="0.3">
      <c r="A3592" s="34" t="str">
        <f>+LEFT(Tabla3[[#This Row],[id_detalle]],2)</f>
        <v>03</v>
      </c>
      <c r="B3592" s="46" t="str">
        <f>VLOOKUP((LEFT(Tabla3[[#This Row],[id_detalle]],2)),id_rubro[[id]:[Rubro]],2,0)</f>
        <v>PRODUCTOS INDUSTRIALES Y RELACIONADOS</v>
      </c>
      <c r="C3592" s="36" t="s">
        <v>758</v>
      </c>
      <c r="D3592" s="45" t="str">
        <f>+Tabla3[[#This Row],[id_detalle]]&amp;" "&amp;VLOOKUP(Tabla3[[#This Row],[id_detalle]],rubro_detalle[[Código]:[Rubro Detalle]],2,0)</f>
        <v>03.12.125 Armas y Municiones</v>
      </c>
      <c r="E3592" s="33">
        <f t="shared" si="419"/>
        <v>3</v>
      </c>
      <c r="F3592" s="47" t="str">
        <f t="shared" si="420"/>
        <v>03.12.125-3</v>
      </c>
      <c r="G3592" s="37" t="s">
        <v>4345</v>
      </c>
      <c r="H3592" s="37">
        <v>754</v>
      </c>
    </row>
    <row r="3593" spans="1:8" x14ac:dyDescent="0.3">
      <c r="A3593" s="34" t="str">
        <f>+LEFT(Tabla3[[#This Row],[id_detalle]],2)</f>
        <v>03</v>
      </c>
      <c r="B3593" s="46" t="str">
        <f>VLOOKUP((LEFT(Tabla3[[#This Row],[id_detalle]],2)),id_rubro[[id]:[Rubro]],2,0)</f>
        <v>PRODUCTOS INDUSTRIALES Y RELACIONADOS</v>
      </c>
      <c r="C3593" s="36" t="s">
        <v>758</v>
      </c>
      <c r="D3593" s="45" t="str">
        <f>+Tabla3[[#This Row],[id_detalle]]&amp;" "&amp;VLOOKUP(Tabla3[[#This Row],[id_detalle]],rubro_detalle[[Código]:[Rubro Detalle]],2,0)</f>
        <v>03.12.125 Armas y Municiones</v>
      </c>
      <c r="E3593" s="33">
        <f t="shared" ref="E3593:E3595" si="421">+IF(D3593=D3592,E3592+1,1)</f>
        <v>4</v>
      </c>
      <c r="F3593" s="47" t="str">
        <f t="shared" ref="F3593:F3595" si="422">+LEFT(D3593,9)&amp;"-"&amp;E3593</f>
        <v>03.12.125-4</v>
      </c>
      <c r="G3593" s="37" t="s">
        <v>4816</v>
      </c>
      <c r="H3593" s="37">
        <v>789</v>
      </c>
    </row>
    <row r="3594" spans="1:8" x14ac:dyDescent="0.3">
      <c r="A3594" s="34" t="str">
        <f>+LEFT(Tabla3[[#This Row],[id_detalle]],2)</f>
        <v>03</v>
      </c>
      <c r="B3594" s="46" t="str">
        <f>VLOOKUP((LEFT(Tabla3[[#This Row],[id_detalle]],2)),id_rubro[[id]:[Rubro]],2,0)</f>
        <v>PRODUCTOS INDUSTRIALES Y RELACIONADOS</v>
      </c>
      <c r="C3594" s="36" t="s">
        <v>760</v>
      </c>
      <c r="D3594" s="45" t="str">
        <f>+Tabla3[[#This Row],[id_detalle]]&amp;" "&amp;VLOOKUP(Tabla3[[#This Row],[id_detalle]],rubro_detalle[[Código]:[Rubro Detalle]],2,0)</f>
        <v>03.12.127 Baños Químicos</v>
      </c>
      <c r="E3594" s="33">
        <f t="shared" si="421"/>
        <v>1</v>
      </c>
      <c r="F3594" s="47" t="str">
        <f t="shared" si="422"/>
        <v>03.12.127-1</v>
      </c>
      <c r="G3594" s="37" t="s">
        <v>4817</v>
      </c>
      <c r="H3594" s="37">
        <v>633</v>
      </c>
    </row>
    <row r="3595" spans="1:8" x14ac:dyDescent="0.3">
      <c r="A3595" s="34" t="str">
        <f>+LEFT(Tabla3[[#This Row],[id_detalle]],2)</f>
        <v>03</v>
      </c>
      <c r="B3595" s="46" t="str">
        <f>VLOOKUP((LEFT(Tabla3[[#This Row],[id_detalle]],2)),id_rubro[[id]:[Rubro]],2,0)</f>
        <v>PRODUCTOS INDUSTRIALES Y RELACIONADOS</v>
      </c>
      <c r="C3595" s="36" t="s">
        <v>762</v>
      </c>
      <c r="D3595" s="45" t="str">
        <f>+Tabla3[[#This Row],[id_detalle]]&amp;" "&amp;VLOOKUP(Tabla3[[#This Row],[id_detalle]],rubro_detalle[[Código]:[Rubro Detalle]],2,0)</f>
        <v>03.12.131 Mallas Metálicas</v>
      </c>
      <c r="E3595" s="33">
        <f t="shared" si="421"/>
        <v>1</v>
      </c>
      <c r="F3595" s="47" t="str">
        <f t="shared" si="422"/>
        <v>03.12.131-1</v>
      </c>
      <c r="G3595" s="37" t="s">
        <v>4761</v>
      </c>
      <c r="H3595" s="37">
        <v>160</v>
      </c>
    </row>
    <row r="3596" spans="1:8" x14ac:dyDescent="0.3">
      <c r="A3596" s="34" t="str">
        <f>+LEFT(Tabla3[[#This Row],[id_detalle]],2)</f>
        <v>03</v>
      </c>
      <c r="B3596" s="46" t="str">
        <f>VLOOKUP((LEFT(Tabla3[[#This Row],[id_detalle]],2)),id_rubro[[id]:[Rubro]],2,0)</f>
        <v>PRODUCTOS INDUSTRIALES Y RELACIONADOS</v>
      </c>
      <c r="C3596" s="36" t="s">
        <v>762</v>
      </c>
      <c r="D3596" s="45" t="str">
        <f>+Tabla3[[#This Row],[id_detalle]]&amp;" "&amp;VLOOKUP(Tabla3[[#This Row],[id_detalle]],rubro_detalle[[Código]:[Rubro Detalle]],2,0)</f>
        <v>03.12.131 Mallas Metálicas</v>
      </c>
      <c r="E3596" s="33">
        <f>+IF(D3596=D3595,E3595+1,1)</f>
        <v>2</v>
      </c>
      <c r="F3596" s="47" t="str">
        <f>+LEFT(D3596,9)&amp;"-"&amp;E3596</f>
        <v>03.12.131-2</v>
      </c>
      <c r="G3596" s="37" t="s">
        <v>4818</v>
      </c>
      <c r="H3596" s="37">
        <v>161</v>
      </c>
    </row>
    <row r="3597" spans="1:8" x14ac:dyDescent="0.3">
      <c r="A3597" s="34" t="str">
        <f>+LEFT(Tabla3[[#This Row],[id_detalle]],2)</f>
        <v>03</v>
      </c>
      <c r="B3597" s="46" t="str">
        <f>VLOOKUP((LEFT(Tabla3[[#This Row],[id_detalle]],2)),id_rubro[[id]:[Rubro]],2,0)</f>
        <v>PRODUCTOS INDUSTRIALES Y RELACIONADOS</v>
      </c>
      <c r="C3597" s="36" t="s">
        <v>762</v>
      </c>
      <c r="D3597" s="45" t="str">
        <f>+Tabla3[[#This Row],[id_detalle]]&amp;" "&amp;VLOOKUP(Tabla3[[#This Row],[id_detalle]],rubro_detalle[[Código]:[Rubro Detalle]],2,0)</f>
        <v>03.12.131 Mallas Metálicas</v>
      </c>
      <c r="E3597" s="33">
        <f>+IF(D3597=D3596,E3596+1,1)</f>
        <v>3</v>
      </c>
      <c r="F3597" s="47" t="str">
        <f>+LEFT(D3597,9)&amp;"-"&amp;E3597</f>
        <v>03.12.131-3</v>
      </c>
      <c r="G3597" s="37" t="s">
        <v>4819</v>
      </c>
      <c r="H3597" s="37">
        <v>188</v>
      </c>
    </row>
    <row r="3598" spans="1:8" x14ac:dyDescent="0.3">
      <c r="A3598" s="34" t="str">
        <f>+LEFT(Tabla3[[#This Row],[id_detalle]],2)</f>
        <v>03</v>
      </c>
      <c r="B3598" s="46" t="str">
        <f>VLOOKUP((LEFT(Tabla3[[#This Row],[id_detalle]],2)),id_rubro[[id]:[Rubro]],2,0)</f>
        <v>PRODUCTOS INDUSTRIALES Y RELACIONADOS</v>
      </c>
      <c r="C3598" s="36" t="s">
        <v>762</v>
      </c>
      <c r="D3598" s="45" t="str">
        <f>+Tabla3[[#This Row],[id_detalle]]&amp;" "&amp;VLOOKUP(Tabla3[[#This Row],[id_detalle]],rubro_detalle[[Código]:[Rubro Detalle]],2,0)</f>
        <v>03.12.131 Mallas Metálicas</v>
      </c>
      <c r="E3598" s="33">
        <f t="shared" ref="E3598:E3600" si="423">+IF(D3598=D3597,E3597+1,1)</f>
        <v>4</v>
      </c>
      <c r="F3598" s="47" t="str">
        <f t="shared" ref="F3598:F3600" si="424">+LEFT(D3598,9)&amp;"-"&amp;E3598</f>
        <v>03.12.131-4</v>
      </c>
      <c r="G3598" s="38" t="s">
        <v>4763</v>
      </c>
      <c r="H3598" s="38">
        <v>212</v>
      </c>
    </row>
    <row r="3599" spans="1:8" x14ac:dyDescent="0.3">
      <c r="A3599" s="34" t="str">
        <f>+LEFT(Tabla3[[#This Row],[id_detalle]],2)</f>
        <v>03</v>
      </c>
      <c r="B3599" s="46" t="str">
        <f>VLOOKUP((LEFT(Tabla3[[#This Row],[id_detalle]],2)),id_rubro[[id]:[Rubro]],2,0)</f>
        <v>PRODUCTOS INDUSTRIALES Y RELACIONADOS</v>
      </c>
      <c r="C3599" s="36" t="s">
        <v>762</v>
      </c>
      <c r="D3599" s="45" t="str">
        <f>+Tabla3[[#This Row],[id_detalle]]&amp;" "&amp;VLOOKUP(Tabla3[[#This Row],[id_detalle]],rubro_detalle[[Código]:[Rubro Detalle]],2,0)</f>
        <v>03.12.131 Mallas Metálicas</v>
      </c>
      <c r="E3599" s="33">
        <f t="shared" si="423"/>
        <v>5</v>
      </c>
      <c r="F3599" s="47" t="str">
        <f t="shared" si="424"/>
        <v>03.12.131-5</v>
      </c>
      <c r="G3599" s="37" t="s">
        <v>4795</v>
      </c>
      <c r="H3599" s="37">
        <v>243</v>
      </c>
    </row>
    <row r="3600" spans="1:8" x14ac:dyDescent="0.3">
      <c r="A3600" s="34" t="str">
        <f>+LEFT(Tabla3[[#This Row],[id_detalle]],2)</f>
        <v>03</v>
      </c>
      <c r="B3600" s="46" t="str">
        <f>VLOOKUP((LEFT(Tabla3[[#This Row],[id_detalle]],2)),id_rubro[[id]:[Rubro]],2,0)</f>
        <v>PRODUCTOS INDUSTRIALES Y RELACIONADOS</v>
      </c>
      <c r="C3600" s="36" t="s">
        <v>762</v>
      </c>
      <c r="D3600" s="45" t="str">
        <f>+Tabla3[[#This Row],[id_detalle]]&amp;" "&amp;VLOOKUP(Tabla3[[#This Row],[id_detalle]],rubro_detalle[[Código]:[Rubro Detalle]],2,0)</f>
        <v>03.12.131 Mallas Metálicas</v>
      </c>
      <c r="E3600" s="33">
        <f t="shared" si="423"/>
        <v>6</v>
      </c>
      <c r="F3600" s="47" t="str">
        <f t="shared" si="424"/>
        <v>03.12.131-6</v>
      </c>
      <c r="G3600" s="37" t="s">
        <v>4630</v>
      </c>
      <c r="H3600" s="37">
        <v>316</v>
      </c>
    </row>
    <row r="3601" spans="1:8" x14ac:dyDescent="0.3">
      <c r="A3601" s="34" t="str">
        <f>+LEFT(Tabla3[[#This Row],[id_detalle]],2)</f>
        <v>03</v>
      </c>
      <c r="B3601" s="46" t="str">
        <f>VLOOKUP((LEFT(Tabla3[[#This Row],[id_detalle]],2)),id_rubro[[id]:[Rubro]],2,0)</f>
        <v>PRODUCTOS INDUSTRIALES Y RELACIONADOS</v>
      </c>
      <c r="C3601" s="36" t="s">
        <v>762</v>
      </c>
      <c r="D3601" s="45" t="str">
        <f>+Tabla3[[#This Row],[id_detalle]]&amp;" "&amp;VLOOKUP(Tabla3[[#This Row],[id_detalle]],rubro_detalle[[Código]:[Rubro Detalle]],2,0)</f>
        <v>03.12.131 Mallas Metálicas</v>
      </c>
      <c r="E3601" s="33">
        <f t="shared" ref="E3601:E3611" si="425">+IF(D3601=D3600,E3600+1,1)</f>
        <v>7</v>
      </c>
      <c r="F3601" s="47" t="str">
        <f t="shared" ref="F3601:F3611" si="426">+LEFT(D3601,9)&amp;"-"&amp;E3601</f>
        <v>03.12.131-7</v>
      </c>
      <c r="G3601" s="37" t="s">
        <v>4820</v>
      </c>
      <c r="H3601" s="37">
        <v>359</v>
      </c>
    </row>
    <row r="3602" spans="1:8" x14ac:dyDescent="0.3">
      <c r="A3602" s="34" t="str">
        <f>+LEFT(Tabla3[[#This Row],[id_detalle]],2)</f>
        <v>03</v>
      </c>
      <c r="B3602" s="46" t="str">
        <f>VLOOKUP((LEFT(Tabla3[[#This Row],[id_detalle]],2)),id_rubro[[id]:[Rubro]],2,0)</f>
        <v>PRODUCTOS INDUSTRIALES Y RELACIONADOS</v>
      </c>
      <c r="C3602" s="36" t="s">
        <v>762</v>
      </c>
      <c r="D3602" s="45" t="str">
        <f>+Tabla3[[#This Row],[id_detalle]]&amp;" "&amp;VLOOKUP(Tabla3[[#This Row],[id_detalle]],rubro_detalle[[Código]:[Rubro Detalle]],2,0)</f>
        <v>03.12.131 Mallas Metálicas</v>
      </c>
      <c r="E3602" s="33">
        <f t="shared" si="425"/>
        <v>8</v>
      </c>
      <c r="F3602" s="47" t="str">
        <f t="shared" si="426"/>
        <v>03.12.131-8</v>
      </c>
      <c r="G3602" s="37" t="s">
        <v>4804</v>
      </c>
      <c r="H3602" s="37">
        <v>527</v>
      </c>
    </row>
    <row r="3603" spans="1:8" x14ac:dyDescent="0.3">
      <c r="A3603" s="34" t="str">
        <f>+LEFT(Tabla3[[#This Row],[id_detalle]],2)</f>
        <v>03</v>
      </c>
      <c r="B3603" s="46" t="str">
        <f>VLOOKUP((LEFT(Tabla3[[#This Row],[id_detalle]],2)),id_rubro[[id]:[Rubro]],2,0)</f>
        <v>PRODUCTOS INDUSTRIALES Y RELACIONADOS</v>
      </c>
      <c r="C3603" s="36" t="s">
        <v>762</v>
      </c>
      <c r="D3603" s="45" t="str">
        <f>+Tabla3[[#This Row],[id_detalle]]&amp;" "&amp;VLOOKUP(Tabla3[[#This Row],[id_detalle]],rubro_detalle[[Código]:[Rubro Detalle]],2,0)</f>
        <v>03.12.131 Mallas Metálicas</v>
      </c>
      <c r="E3603" s="33">
        <f t="shared" si="425"/>
        <v>9</v>
      </c>
      <c r="F3603" s="47" t="str">
        <f t="shared" si="426"/>
        <v>03.12.131-9</v>
      </c>
      <c r="G3603" s="37" t="s">
        <v>4821</v>
      </c>
      <c r="H3603" s="37">
        <v>546</v>
      </c>
    </row>
    <row r="3604" spans="1:8" x14ac:dyDescent="0.3">
      <c r="A3604" s="34" t="str">
        <f>+LEFT(Tabla3[[#This Row],[id_detalle]],2)</f>
        <v>03</v>
      </c>
      <c r="B3604" s="46" t="str">
        <f>VLOOKUP((LEFT(Tabla3[[#This Row],[id_detalle]],2)),id_rubro[[id]:[Rubro]],2,0)</f>
        <v>PRODUCTOS INDUSTRIALES Y RELACIONADOS</v>
      </c>
      <c r="C3604" s="36" t="s">
        <v>762</v>
      </c>
      <c r="D3604" s="45" t="str">
        <f>+Tabla3[[#This Row],[id_detalle]]&amp;" "&amp;VLOOKUP(Tabla3[[#This Row],[id_detalle]],rubro_detalle[[Código]:[Rubro Detalle]],2,0)</f>
        <v>03.12.131 Mallas Metálicas</v>
      </c>
      <c r="E3604" s="33">
        <f t="shared" si="425"/>
        <v>10</v>
      </c>
      <c r="F3604" s="47" t="str">
        <f t="shared" si="426"/>
        <v>03.12.131-10</v>
      </c>
      <c r="G3604" s="37" t="s">
        <v>4810</v>
      </c>
      <c r="H3604" s="37">
        <v>709</v>
      </c>
    </row>
    <row r="3605" spans="1:8" x14ac:dyDescent="0.3">
      <c r="A3605" s="34" t="str">
        <f>+LEFT(Tabla3[[#This Row],[id_detalle]],2)</f>
        <v>03</v>
      </c>
      <c r="B3605" s="46" t="str">
        <f>VLOOKUP((LEFT(Tabla3[[#This Row],[id_detalle]],2)),id_rubro[[id]:[Rubro]],2,0)</f>
        <v>PRODUCTOS INDUSTRIALES Y RELACIONADOS</v>
      </c>
      <c r="C3605" s="36" t="s">
        <v>762</v>
      </c>
      <c r="D3605" s="45" t="str">
        <f>+Tabla3[[#This Row],[id_detalle]]&amp;" "&amp;VLOOKUP(Tabla3[[#This Row],[id_detalle]],rubro_detalle[[Código]:[Rubro Detalle]],2,0)</f>
        <v>03.12.131 Mallas Metálicas</v>
      </c>
      <c r="E3605" s="33">
        <f t="shared" si="425"/>
        <v>11</v>
      </c>
      <c r="F3605" s="47" t="str">
        <f t="shared" si="426"/>
        <v>03.12.131-11</v>
      </c>
      <c r="G3605" s="37" t="s">
        <v>3521</v>
      </c>
      <c r="H3605" s="37">
        <v>710</v>
      </c>
    </row>
    <row r="3606" spans="1:8" x14ac:dyDescent="0.3">
      <c r="A3606" s="34" t="str">
        <f>+LEFT(Tabla3[[#This Row],[id_detalle]],2)</f>
        <v>03</v>
      </c>
      <c r="B3606" s="46" t="str">
        <f>VLOOKUP((LEFT(Tabla3[[#This Row],[id_detalle]],2)),id_rubro[[id]:[Rubro]],2,0)</f>
        <v>PRODUCTOS INDUSTRIALES Y RELACIONADOS</v>
      </c>
      <c r="C3606" s="40" t="s">
        <v>762</v>
      </c>
      <c r="D3606" s="45" t="str">
        <f>+Tabla3[[#This Row],[id_detalle]]&amp;" "&amp;VLOOKUP(Tabla3[[#This Row],[id_detalle]],rubro_detalle[[Código]:[Rubro Detalle]],2,0)</f>
        <v>03.12.131 Mallas Metálicas</v>
      </c>
      <c r="E3606" s="33">
        <f t="shared" si="425"/>
        <v>12</v>
      </c>
      <c r="F3606" s="47" t="str">
        <f t="shared" si="426"/>
        <v>03.12.131-12</v>
      </c>
      <c r="G3606" s="37" t="s">
        <v>4778</v>
      </c>
      <c r="H3606" s="37">
        <v>719</v>
      </c>
    </row>
    <row r="3607" spans="1:8" x14ac:dyDescent="0.3">
      <c r="A3607" s="34" t="str">
        <f>+LEFT(Tabla3[[#This Row],[id_detalle]],2)</f>
        <v>03</v>
      </c>
      <c r="B3607" s="46" t="str">
        <f>VLOOKUP((LEFT(Tabla3[[#This Row],[id_detalle]],2)),id_rubro[[id]:[Rubro]],2,0)</f>
        <v>PRODUCTOS INDUSTRIALES Y RELACIONADOS</v>
      </c>
      <c r="C3607" s="36" t="s">
        <v>764</v>
      </c>
      <c r="D3607" s="45" t="str">
        <f>+Tabla3[[#This Row],[id_detalle]]&amp;" "&amp;VLOOKUP(Tabla3[[#This Row],[id_detalle]],rubro_detalle[[Código]:[Rubro Detalle]],2,0)</f>
        <v>03.12.141 Aluminio</v>
      </c>
      <c r="E3607" s="33">
        <f t="shared" si="425"/>
        <v>1</v>
      </c>
      <c r="F3607" s="47" t="str">
        <f t="shared" si="426"/>
        <v>03.12.141-1</v>
      </c>
      <c r="G3607" s="37" t="s">
        <v>4785</v>
      </c>
      <c r="H3607" s="37">
        <v>160</v>
      </c>
    </row>
    <row r="3608" spans="1:8" x14ac:dyDescent="0.3">
      <c r="A3608" s="34" t="str">
        <f>+LEFT(Tabla3[[#This Row],[id_detalle]],2)</f>
        <v>03</v>
      </c>
      <c r="B3608" s="46" t="str">
        <f>VLOOKUP((LEFT(Tabla3[[#This Row],[id_detalle]],2)),id_rubro[[id]:[Rubro]],2,0)</f>
        <v>PRODUCTOS INDUSTRIALES Y RELACIONADOS</v>
      </c>
      <c r="C3608" s="36" t="s">
        <v>764</v>
      </c>
      <c r="D3608" s="45" t="str">
        <f>+Tabla3[[#This Row],[id_detalle]]&amp;" "&amp;VLOOKUP(Tabla3[[#This Row],[id_detalle]],rubro_detalle[[Código]:[Rubro Detalle]],2,0)</f>
        <v>03.12.141 Aluminio</v>
      </c>
      <c r="E3608" s="33">
        <f t="shared" si="425"/>
        <v>2</v>
      </c>
      <c r="F3608" s="47" t="str">
        <f t="shared" si="426"/>
        <v>03.12.141-2</v>
      </c>
      <c r="G3608" s="37" t="s">
        <v>4822</v>
      </c>
      <c r="H3608" s="37">
        <v>197</v>
      </c>
    </row>
    <row r="3609" spans="1:8" x14ac:dyDescent="0.3">
      <c r="A3609" s="34" t="str">
        <f>+LEFT(Tabla3[[#This Row],[id_detalle]],2)</f>
        <v>03</v>
      </c>
      <c r="B3609" s="46" t="str">
        <f>VLOOKUP((LEFT(Tabla3[[#This Row],[id_detalle]],2)),id_rubro[[id]:[Rubro]],2,0)</f>
        <v>PRODUCTOS INDUSTRIALES Y RELACIONADOS</v>
      </c>
      <c r="C3609" s="36" t="s">
        <v>764</v>
      </c>
      <c r="D3609" s="45" t="str">
        <f>+Tabla3[[#This Row],[id_detalle]]&amp;" "&amp;VLOOKUP(Tabla3[[#This Row],[id_detalle]],rubro_detalle[[Código]:[Rubro Detalle]],2,0)</f>
        <v>03.12.141 Aluminio</v>
      </c>
      <c r="E3609" s="33">
        <f t="shared" si="425"/>
        <v>3</v>
      </c>
      <c r="F3609" s="47" t="str">
        <f t="shared" si="426"/>
        <v>03.12.141-3</v>
      </c>
      <c r="G3609" s="37" t="s">
        <v>4823</v>
      </c>
      <c r="H3609" s="37">
        <v>197</v>
      </c>
    </row>
    <row r="3610" spans="1:8" x14ac:dyDescent="0.3">
      <c r="A3610" s="34" t="str">
        <f>+LEFT(Tabla3[[#This Row],[id_detalle]],2)</f>
        <v>03</v>
      </c>
      <c r="B3610" s="46" t="str">
        <f>VLOOKUP((LEFT(Tabla3[[#This Row],[id_detalle]],2)),id_rubro[[id]:[Rubro]],2,0)</f>
        <v>PRODUCTOS INDUSTRIALES Y RELACIONADOS</v>
      </c>
      <c r="C3610" s="36" t="s">
        <v>764</v>
      </c>
      <c r="D3610" s="45" t="str">
        <f>+Tabla3[[#This Row],[id_detalle]]&amp;" "&amp;VLOOKUP(Tabla3[[#This Row],[id_detalle]],rubro_detalle[[Código]:[Rubro Detalle]],2,0)</f>
        <v>03.12.141 Aluminio</v>
      </c>
      <c r="E3610" s="33">
        <f t="shared" si="425"/>
        <v>4</v>
      </c>
      <c r="F3610" s="47" t="str">
        <f t="shared" si="426"/>
        <v>03.12.141-4</v>
      </c>
      <c r="G3610" s="37" t="s">
        <v>4713</v>
      </c>
      <c r="H3610" s="37">
        <v>197</v>
      </c>
    </row>
    <row r="3611" spans="1:8" x14ac:dyDescent="0.3">
      <c r="A3611" s="34" t="str">
        <f>+LEFT(Tabla3[[#This Row],[id_detalle]],2)</f>
        <v>03</v>
      </c>
      <c r="B3611" s="46" t="str">
        <f>VLOOKUP((LEFT(Tabla3[[#This Row],[id_detalle]],2)),id_rubro[[id]:[Rubro]],2,0)</f>
        <v>PRODUCTOS INDUSTRIALES Y RELACIONADOS</v>
      </c>
      <c r="C3611" s="36" t="s">
        <v>764</v>
      </c>
      <c r="D3611" s="45" t="str">
        <f>+Tabla3[[#This Row],[id_detalle]]&amp;" "&amp;VLOOKUP(Tabla3[[#This Row],[id_detalle]],rubro_detalle[[Código]:[Rubro Detalle]],2,0)</f>
        <v>03.12.141 Aluminio</v>
      </c>
      <c r="E3611" s="33">
        <f t="shared" si="425"/>
        <v>5</v>
      </c>
      <c r="F3611" s="47" t="str">
        <f t="shared" si="426"/>
        <v>03.12.141-5</v>
      </c>
      <c r="G3611" s="37" t="s">
        <v>4824</v>
      </c>
      <c r="H3611" s="37">
        <v>204</v>
      </c>
    </row>
    <row r="3612" spans="1:8" x14ac:dyDescent="0.3">
      <c r="A3612" s="34" t="str">
        <f>+LEFT(Tabla3[[#This Row],[id_detalle]],2)</f>
        <v>03</v>
      </c>
      <c r="B3612" s="46" t="str">
        <f>VLOOKUP((LEFT(Tabla3[[#This Row],[id_detalle]],2)),id_rubro[[id]:[Rubro]],2,0)</f>
        <v>PRODUCTOS INDUSTRIALES Y RELACIONADOS</v>
      </c>
      <c r="C3612" s="36" t="s">
        <v>764</v>
      </c>
      <c r="D3612" s="45" t="str">
        <f>+Tabla3[[#This Row],[id_detalle]]&amp;" "&amp;VLOOKUP(Tabla3[[#This Row],[id_detalle]],rubro_detalle[[Código]:[Rubro Detalle]],2,0)</f>
        <v>03.12.141 Aluminio</v>
      </c>
      <c r="E3612" s="33">
        <f t="shared" ref="E3612:E3616" si="427">+IF(D3612=D3611,E3611+1,1)</f>
        <v>6</v>
      </c>
      <c r="F3612" s="47" t="str">
        <f t="shared" ref="F3612:F3616" si="428">+LEFT(D3612,9)&amp;"-"&amp;E3612</f>
        <v>03.12.141-6</v>
      </c>
      <c r="G3612" s="37" t="s">
        <v>4560</v>
      </c>
      <c r="H3612" s="37">
        <v>313</v>
      </c>
    </row>
    <row r="3613" spans="1:8" x14ac:dyDescent="0.3">
      <c r="A3613" s="34" t="str">
        <f>+LEFT(Tabla3[[#This Row],[id_detalle]],2)</f>
        <v>03</v>
      </c>
      <c r="B3613" s="46" t="str">
        <f>VLOOKUP((LEFT(Tabla3[[#This Row],[id_detalle]],2)),id_rubro[[id]:[Rubro]],2,0)</f>
        <v>PRODUCTOS INDUSTRIALES Y RELACIONADOS</v>
      </c>
      <c r="C3613" s="36" t="s">
        <v>764</v>
      </c>
      <c r="D3613" s="45" t="str">
        <f>+Tabla3[[#This Row],[id_detalle]]&amp;" "&amp;VLOOKUP(Tabla3[[#This Row],[id_detalle]],rubro_detalle[[Código]:[Rubro Detalle]],2,0)</f>
        <v>03.12.141 Aluminio</v>
      </c>
      <c r="E3613" s="33">
        <f t="shared" si="427"/>
        <v>7</v>
      </c>
      <c r="F3613" s="47" t="str">
        <f t="shared" si="428"/>
        <v>03.12.141-7</v>
      </c>
      <c r="G3613" s="37" t="s">
        <v>2792</v>
      </c>
      <c r="H3613" s="37">
        <v>318</v>
      </c>
    </row>
    <row r="3614" spans="1:8" x14ac:dyDescent="0.3">
      <c r="A3614" s="34" t="str">
        <f>+LEFT(Tabla3[[#This Row],[id_detalle]],2)</f>
        <v>03</v>
      </c>
      <c r="B3614" s="46" t="str">
        <f>VLOOKUP((LEFT(Tabla3[[#This Row],[id_detalle]],2)),id_rubro[[id]:[Rubro]],2,0)</f>
        <v>PRODUCTOS INDUSTRIALES Y RELACIONADOS</v>
      </c>
      <c r="C3614" s="36" t="s">
        <v>764</v>
      </c>
      <c r="D3614" s="45" t="str">
        <f>+Tabla3[[#This Row],[id_detalle]]&amp;" "&amp;VLOOKUP(Tabla3[[#This Row],[id_detalle]],rubro_detalle[[Código]:[Rubro Detalle]],2,0)</f>
        <v>03.12.141 Aluminio</v>
      </c>
      <c r="E3614" s="33">
        <f t="shared" si="427"/>
        <v>8</v>
      </c>
      <c r="F3614" s="47" t="str">
        <f t="shared" si="428"/>
        <v>03.12.141-8</v>
      </c>
      <c r="G3614" s="37" t="s">
        <v>4825</v>
      </c>
      <c r="H3614" s="37">
        <v>422</v>
      </c>
    </row>
    <row r="3615" spans="1:8" x14ac:dyDescent="0.3">
      <c r="A3615" s="34" t="str">
        <f>+LEFT(Tabla3[[#This Row],[id_detalle]],2)</f>
        <v>03</v>
      </c>
      <c r="B3615" s="46" t="str">
        <f>VLOOKUP((LEFT(Tabla3[[#This Row],[id_detalle]],2)),id_rubro[[id]:[Rubro]],2,0)</f>
        <v>PRODUCTOS INDUSTRIALES Y RELACIONADOS</v>
      </c>
      <c r="C3615" s="36" t="s">
        <v>764</v>
      </c>
      <c r="D3615" s="45" t="str">
        <f>+Tabla3[[#This Row],[id_detalle]]&amp;" "&amp;VLOOKUP(Tabla3[[#This Row],[id_detalle]],rubro_detalle[[Código]:[Rubro Detalle]],2,0)</f>
        <v>03.12.141 Aluminio</v>
      </c>
      <c r="E3615" s="33">
        <f t="shared" si="427"/>
        <v>9</v>
      </c>
      <c r="F3615" s="47" t="str">
        <f t="shared" si="428"/>
        <v>03.12.141-9</v>
      </c>
      <c r="G3615" s="37" t="s">
        <v>4714</v>
      </c>
      <c r="H3615" s="37">
        <v>475</v>
      </c>
    </row>
    <row r="3616" spans="1:8" x14ac:dyDescent="0.3">
      <c r="A3616" s="34" t="str">
        <f>+LEFT(Tabla3[[#This Row],[id_detalle]],2)</f>
        <v>03</v>
      </c>
      <c r="B3616" s="46" t="str">
        <f>VLOOKUP((LEFT(Tabla3[[#This Row],[id_detalle]],2)),id_rubro[[id]:[Rubro]],2,0)</f>
        <v>PRODUCTOS INDUSTRIALES Y RELACIONADOS</v>
      </c>
      <c r="C3616" s="36" t="s">
        <v>764</v>
      </c>
      <c r="D3616" s="45" t="str">
        <f>+Tabla3[[#This Row],[id_detalle]]&amp;" "&amp;VLOOKUP(Tabla3[[#This Row],[id_detalle]],rubro_detalle[[Código]:[Rubro Detalle]],2,0)</f>
        <v>03.12.141 Aluminio</v>
      </c>
      <c r="E3616" s="33">
        <f t="shared" si="427"/>
        <v>10</v>
      </c>
      <c r="F3616" s="47" t="str">
        <f t="shared" si="428"/>
        <v>03.12.141-10</v>
      </c>
      <c r="G3616" s="37" t="s">
        <v>4541</v>
      </c>
      <c r="H3616" s="37">
        <v>511</v>
      </c>
    </row>
    <row r="3617" spans="1:8" x14ac:dyDescent="0.3">
      <c r="A3617" s="34" t="str">
        <f>+LEFT(Tabla3[[#This Row],[id_detalle]],2)</f>
        <v>03</v>
      </c>
      <c r="B3617" s="46" t="str">
        <f>VLOOKUP((LEFT(Tabla3[[#This Row],[id_detalle]],2)),id_rubro[[id]:[Rubro]],2,0)</f>
        <v>PRODUCTOS INDUSTRIALES Y RELACIONADOS</v>
      </c>
      <c r="C3617" s="36" t="s">
        <v>764</v>
      </c>
      <c r="D3617" s="45" t="str">
        <f>+Tabla3[[#This Row],[id_detalle]]&amp;" "&amp;VLOOKUP(Tabla3[[#This Row],[id_detalle]],rubro_detalle[[Código]:[Rubro Detalle]],2,0)</f>
        <v>03.12.141 Aluminio</v>
      </c>
      <c r="E3617" s="33">
        <f t="shared" ref="E3617:E3626" si="429">+IF(D3617=D3616,E3616+1,1)</f>
        <v>11</v>
      </c>
      <c r="F3617" s="47" t="str">
        <f t="shared" ref="F3617:F3626" si="430">+LEFT(D3617,9)&amp;"-"&amp;E3617</f>
        <v>03.12.141-11</v>
      </c>
      <c r="G3617" s="37" t="s">
        <v>2797</v>
      </c>
      <c r="H3617" s="37">
        <v>603</v>
      </c>
    </row>
    <row r="3618" spans="1:8" x14ac:dyDescent="0.3">
      <c r="A3618" s="34" t="str">
        <f>+LEFT(Tabla3[[#This Row],[id_detalle]],2)</f>
        <v>03</v>
      </c>
      <c r="B3618" s="46" t="str">
        <f>VLOOKUP((LEFT(Tabla3[[#This Row],[id_detalle]],2)),id_rubro[[id]:[Rubro]],2,0)</f>
        <v>PRODUCTOS INDUSTRIALES Y RELACIONADOS</v>
      </c>
      <c r="C3618" s="36" t="s">
        <v>764</v>
      </c>
      <c r="D3618" s="45" t="str">
        <f>+Tabla3[[#This Row],[id_detalle]]&amp;" "&amp;VLOOKUP(Tabla3[[#This Row],[id_detalle]],rubro_detalle[[Código]:[Rubro Detalle]],2,0)</f>
        <v>03.12.141 Aluminio</v>
      </c>
      <c r="E3618" s="33">
        <f t="shared" si="429"/>
        <v>12</v>
      </c>
      <c r="F3618" s="47" t="str">
        <f t="shared" si="430"/>
        <v>03.12.141-12</v>
      </c>
      <c r="G3618" s="37" t="s">
        <v>4826</v>
      </c>
      <c r="H3618" s="37">
        <v>605</v>
      </c>
    </row>
    <row r="3619" spans="1:8" x14ac:dyDescent="0.3">
      <c r="A3619" s="34" t="str">
        <f>+LEFT(Tabla3[[#This Row],[id_detalle]],2)</f>
        <v>03</v>
      </c>
      <c r="B3619" s="46" t="str">
        <f>VLOOKUP((LEFT(Tabla3[[#This Row],[id_detalle]],2)),id_rubro[[id]:[Rubro]],2,0)</f>
        <v>PRODUCTOS INDUSTRIALES Y RELACIONADOS</v>
      </c>
      <c r="C3619" s="36" t="s">
        <v>764</v>
      </c>
      <c r="D3619" s="45" t="str">
        <f>+Tabla3[[#This Row],[id_detalle]]&amp;" "&amp;VLOOKUP(Tabla3[[#This Row],[id_detalle]],rubro_detalle[[Código]:[Rubro Detalle]],2,0)</f>
        <v>03.12.141 Aluminio</v>
      </c>
      <c r="E3619" s="33">
        <f t="shared" si="429"/>
        <v>13</v>
      </c>
      <c r="F3619" s="47" t="str">
        <f t="shared" si="430"/>
        <v>03.12.141-13</v>
      </c>
      <c r="G3619" s="37" t="s">
        <v>4827</v>
      </c>
      <c r="H3619" s="37">
        <v>642</v>
      </c>
    </row>
    <row r="3620" spans="1:8" x14ac:dyDescent="0.3">
      <c r="A3620" s="34" t="str">
        <f>+LEFT(Tabla3[[#This Row],[id_detalle]],2)</f>
        <v>03</v>
      </c>
      <c r="B3620" s="46" t="str">
        <f>VLOOKUP((LEFT(Tabla3[[#This Row],[id_detalle]],2)),id_rubro[[id]:[Rubro]],2,0)</f>
        <v>PRODUCTOS INDUSTRIALES Y RELACIONADOS</v>
      </c>
      <c r="C3620" s="36" t="s">
        <v>764</v>
      </c>
      <c r="D3620" s="45" t="str">
        <f>+Tabla3[[#This Row],[id_detalle]]&amp;" "&amp;VLOOKUP(Tabla3[[#This Row],[id_detalle]],rubro_detalle[[Código]:[Rubro Detalle]],2,0)</f>
        <v>03.12.141 Aluminio</v>
      </c>
      <c r="E3620" s="33">
        <f t="shared" si="429"/>
        <v>14</v>
      </c>
      <c r="F3620" s="47" t="str">
        <f t="shared" si="430"/>
        <v>03.12.141-14</v>
      </c>
      <c r="G3620" s="37" t="s">
        <v>4828</v>
      </c>
      <c r="H3620" s="37">
        <v>668</v>
      </c>
    </row>
    <row r="3621" spans="1:8" x14ac:dyDescent="0.3">
      <c r="A3621" s="34" t="str">
        <f>+LEFT(Tabla3[[#This Row],[id_detalle]],2)</f>
        <v>03</v>
      </c>
      <c r="B3621" s="46" t="str">
        <f>VLOOKUP((LEFT(Tabla3[[#This Row],[id_detalle]],2)),id_rubro[[id]:[Rubro]],2,0)</f>
        <v>PRODUCTOS INDUSTRIALES Y RELACIONADOS</v>
      </c>
      <c r="C3621" s="36" t="s">
        <v>764</v>
      </c>
      <c r="D3621" s="45" t="str">
        <f>+Tabla3[[#This Row],[id_detalle]]&amp;" "&amp;VLOOKUP(Tabla3[[#This Row],[id_detalle]],rubro_detalle[[Código]:[Rubro Detalle]],2,0)</f>
        <v>03.12.141 Aluminio</v>
      </c>
      <c r="E3621" s="33">
        <f t="shared" si="429"/>
        <v>15</v>
      </c>
      <c r="F3621" s="47" t="str">
        <f t="shared" si="430"/>
        <v>03.12.141-15</v>
      </c>
      <c r="G3621" s="37" t="s">
        <v>4829</v>
      </c>
      <c r="H3621" s="37">
        <v>681</v>
      </c>
    </row>
    <row r="3622" spans="1:8" x14ac:dyDescent="0.3">
      <c r="A3622" s="34" t="str">
        <f>+LEFT(Tabla3[[#This Row],[id_detalle]],2)</f>
        <v>03</v>
      </c>
      <c r="B3622" s="46" t="str">
        <f>VLOOKUP((LEFT(Tabla3[[#This Row],[id_detalle]],2)),id_rubro[[id]:[Rubro]],2,0)</f>
        <v>PRODUCTOS INDUSTRIALES Y RELACIONADOS</v>
      </c>
      <c r="C3622" s="36" t="s">
        <v>764</v>
      </c>
      <c r="D3622" s="45" t="str">
        <f>+Tabla3[[#This Row],[id_detalle]]&amp;" "&amp;VLOOKUP(Tabla3[[#This Row],[id_detalle]],rubro_detalle[[Código]:[Rubro Detalle]],2,0)</f>
        <v>03.12.141 Aluminio</v>
      </c>
      <c r="E3622" s="33">
        <f t="shared" si="429"/>
        <v>16</v>
      </c>
      <c r="F3622" s="47" t="str">
        <f t="shared" si="430"/>
        <v>03.12.141-16</v>
      </c>
      <c r="G3622" s="37" t="s">
        <v>4830</v>
      </c>
      <c r="H3622" s="37">
        <v>765</v>
      </c>
    </row>
    <row r="3623" spans="1:8" x14ac:dyDescent="0.3">
      <c r="A3623" s="34" t="str">
        <f>+LEFT(Tabla3[[#This Row],[id_detalle]],2)</f>
        <v>03</v>
      </c>
      <c r="B3623" s="46" t="str">
        <f>VLOOKUP((LEFT(Tabla3[[#This Row],[id_detalle]],2)),id_rubro[[id]:[Rubro]],2,0)</f>
        <v>PRODUCTOS INDUSTRIALES Y RELACIONADOS</v>
      </c>
      <c r="C3623" s="36" t="s">
        <v>764</v>
      </c>
      <c r="D3623" s="45" t="str">
        <f>+Tabla3[[#This Row],[id_detalle]]&amp;" "&amp;VLOOKUP(Tabla3[[#This Row],[id_detalle]],rubro_detalle[[Código]:[Rubro Detalle]],2,0)</f>
        <v>03.12.141 Aluminio</v>
      </c>
      <c r="E3623" s="33">
        <f t="shared" si="429"/>
        <v>17</v>
      </c>
      <c r="F3623" s="47" t="str">
        <f t="shared" si="430"/>
        <v>03.12.141-17</v>
      </c>
      <c r="G3623" s="37" t="s">
        <v>4626</v>
      </c>
      <c r="H3623" s="37">
        <v>770</v>
      </c>
    </row>
    <row r="3624" spans="1:8" x14ac:dyDescent="0.3">
      <c r="A3624" s="34" t="str">
        <f>+LEFT(Tabla3[[#This Row],[id_detalle]],2)</f>
        <v>03</v>
      </c>
      <c r="B3624" s="46" t="str">
        <f>VLOOKUP((LEFT(Tabla3[[#This Row],[id_detalle]],2)),id_rubro[[id]:[Rubro]],2,0)</f>
        <v>PRODUCTOS INDUSTRIALES Y RELACIONADOS</v>
      </c>
      <c r="C3624" s="36" t="s">
        <v>764</v>
      </c>
      <c r="D3624" s="45" t="str">
        <f>+Tabla3[[#This Row],[id_detalle]]&amp;" "&amp;VLOOKUP(Tabla3[[#This Row],[id_detalle]],rubro_detalle[[Código]:[Rubro Detalle]],2,0)</f>
        <v>03.12.141 Aluminio</v>
      </c>
      <c r="E3624" s="33">
        <f t="shared" si="429"/>
        <v>18</v>
      </c>
      <c r="F3624" s="47" t="str">
        <f t="shared" si="430"/>
        <v>03.12.141-18</v>
      </c>
      <c r="G3624" s="37" t="s">
        <v>2799</v>
      </c>
      <c r="H3624" s="37">
        <v>812</v>
      </c>
    </row>
    <row r="3625" spans="1:8" x14ac:dyDescent="0.3">
      <c r="A3625" s="34" t="str">
        <f>+LEFT(Tabla3[[#This Row],[id_detalle]],2)</f>
        <v>03</v>
      </c>
      <c r="B3625" s="46" t="str">
        <f>VLOOKUP((LEFT(Tabla3[[#This Row],[id_detalle]],2)),id_rubro[[id]:[Rubro]],2,0)</f>
        <v>PRODUCTOS INDUSTRIALES Y RELACIONADOS</v>
      </c>
      <c r="C3625" s="36" t="s">
        <v>764</v>
      </c>
      <c r="D3625" s="45" t="str">
        <f>+Tabla3[[#This Row],[id_detalle]]&amp;" "&amp;VLOOKUP(Tabla3[[#This Row],[id_detalle]],rubro_detalle[[Código]:[Rubro Detalle]],2,0)</f>
        <v>03.12.141 Aluminio</v>
      </c>
      <c r="E3625" s="33">
        <f t="shared" si="429"/>
        <v>19</v>
      </c>
      <c r="F3625" s="47" t="str">
        <f t="shared" si="430"/>
        <v>03.12.141-19</v>
      </c>
      <c r="G3625" s="37" t="s">
        <v>4476</v>
      </c>
      <c r="H3625" s="37">
        <v>833</v>
      </c>
    </row>
    <row r="3626" spans="1:8" x14ac:dyDescent="0.3">
      <c r="A3626" s="34" t="str">
        <f>+LEFT(Tabla3[[#This Row],[id_detalle]],2)</f>
        <v>03</v>
      </c>
      <c r="B3626" s="46" t="str">
        <f>VLOOKUP((LEFT(Tabla3[[#This Row],[id_detalle]],2)),id_rubro[[id]:[Rubro]],2,0)</f>
        <v>PRODUCTOS INDUSTRIALES Y RELACIONADOS</v>
      </c>
      <c r="C3626" s="36" t="s">
        <v>764</v>
      </c>
      <c r="D3626" s="45" t="str">
        <f>+Tabla3[[#This Row],[id_detalle]]&amp;" "&amp;VLOOKUP(Tabla3[[#This Row],[id_detalle]],rubro_detalle[[Código]:[Rubro Detalle]],2,0)</f>
        <v>03.12.141 Aluminio</v>
      </c>
      <c r="E3626" s="33">
        <f t="shared" si="429"/>
        <v>20</v>
      </c>
      <c r="F3626" s="47" t="str">
        <f t="shared" si="430"/>
        <v>03.12.141-20</v>
      </c>
      <c r="G3626" s="38" t="s">
        <v>4706</v>
      </c>
      <c r="H3626" s="38">
        <v>833</v>
      </c>
    </row>
    <row r="3627" spans="1:8" x14ac:dyDescent="0.3">
      <c r="A3627" s="34" t="str">
        <f>+LEFT(Tabla3[[#This Row],[id_detalle]],2)</f>
        <v>03</v>
      </c>
      <c r="B3627" s="46" t="str">
        <f>VLOOKUP((LEFT(Tabla3[[#This Row],[id_detalle]],2)),id_rubro[[id]:[Rubro]],2,0)</f>
        <v>PRODUCTOS INDUSTRIALES Y RELACIONADOS</v>
      </c>
      <c r="C3627" s="36" t="s">
        <v>764</v>
      </c>
      <c r="D3627" s="45" t="str">
        <f>+Tabla3[[#This Row],[id_detalle]]&amp;" "&amp;VLOOKUP(Tabla3[[#This Row],[id_detalle]],rubro_detalle[[Código]:[Rubro Detalle]],2,0)</f>
        <v>03.12.141 Aluminio</v>
      </c>
      <c r="E3627" s="33">
        <f>+IF(D3627=D3626,E3626+1,1)</f>
        <v>21</v>
      </c>
      <c r="F3627" s="47" t="str">
        <f>+LEFT(D3627,9)&amp;"-"&amp;E3627</f>
        <v>03.12.141-21</v>
      </c>
      <c r="G3627" s="37" t="s">
        <v>4692</v>
      </c>
      <c r="H3627" s="37">
        <v>843</v>
      </c>
    </row>
    <row r="3628" spans="1:8" x14ac:dyDescent="0.3">
      <c r="A3628" s="34" t="str">
        <f>+LEFT(Tabla3[[#This Row],[id_detalle]],2)</f>
        <v>03</v>
      </c>
      <c r="B3628" s="46" t="str">
        <f>VLOOKUP((LEFT(Tabla3[[#This Row],[id_detalle]],2)),id_rubro[[id]:[Rubro]],2,0)</f>
        <v>PRODUCTOS INDUSTRIALES Y RELACIONADOS</v>
      </c>
      <c r="C3628" s="36" t="s">
        <v>764</v>
      </c>
      <c r="D3628" s="45" t="str">
        <f>+Tabla3[[#This Row],[id_detalle]]&amp;" "&amp;VLOOKUP(Tabla3[[#This Row],[id_detalle]],rubro_detalle[[Código]:[Rubro Detalle]],2,0)</f>
        <v>03.12.141 Aluminio</v>
      </c>
      <c r="E3628" s="33">
        <f>+IF(D3628=D3627,E3627+1,1)</f>
        <v>22</v>
      </c>
      <c r="F3628" s="47" t="str">
        <f>+LEFT(D3628,9)&amp;"-"&amp;E3628</f>
        <v>03.12.141-22</v>
      </c>
      <c r="G3628" s="37" t="s">
        <v>4693</v>
      </c>
      <c r="H3628" s="37">
        <v>846</v>
      </c>
    </row>
    <row r="3629" spans="1:8" x14ac:dyDescent="0.3">
      <c r="A3629" s="34" t="str">
        <f>+LEFT(Tabla3[[#This Row],[id_detalle]],2)</f>
        <v>03</v>
      </c>
      <c r="B3629" s="46" t="str">
        <f>VLOOKUP((LEFT(Tabla3[[#This Row],[id_detalle]],2)),id_rubro[[id]:[Rubro]],2,0)</f>
        <v>PRODUCTOS INDUSTRIALES Y RELACIONADOS</v>
      </c>
      <c r="C3629" s="36" t="s">
        <v>766</v>
      </c>
      <c r="D3629" s="45" t="str">
        <f>+Tabla3[[#This Row],[id_detalle]]&amp;" "&amp;VLOOKUP(Tabla3[[#This Row],[id_detalle]],rubro_detalle[[Código]:[Rubro Detalle]],2,0)</f>
        <v>03.12.161 Anclajes, Fijaciones</v>
      </c>
      <c r="E3629" s="33">
        <f>+IF(D3629=D3628,E3628+1,1)</f>
        <v>1</v>
      </c>
      <c r="F3629" s="47" t="str">
        <f>+LEFT(D3629,9)&amp;"-"&amp;E3629</f>
        <v>03.12.161-1</v>
      </c>
      <c r="G3629" s="37" t="s">
        <v>4831</v>
      </c>
      <c r="H3629" s="37">
        <v>156</v>
      </c>
    </row>
    <row r="3630" spans="1:8" x14ac:dyDescent="0.3">
      <c r="A3630" s="34" t="str">
        <f>+LEFT(Tabla3[[#This Row],[id_detalle]],2)</f>
        <v>03</v>
      </c>
      <c r="B3630" s="46" t="str">
        <f>VLOOKUP((LEFT(Tabla3[[#This Row],[id_detalle]],2)),id_rubro[[id]:[Rubro]],2,0)</f>
        <v>PRODUCTOS INDUSTRIALES Y RELACIONADOS</v>
      </c>
      <c r="C3630" s="36" t="s">
        <v>766</v>
      </c>
      <c r="D3630" s="45" t="str">
        <f>+Tabla3[[#This Row],[id_detalle]]&amp;" "&amp;VLOOKUP(Tabla3[[#This Row],[id_detalle]],rubro_detalle[[Código]:[Rubro Detalle]],2,0)</f>
        <v>03.12.161 Anclajes, Fijaciones</v>
      </c>
      <c r="E3630" s="33">
        <f>+IF(D3630=D3629,E3629+1,1)</f>
        <v>2</v>
      </c>
      <c r="F3630" s="47" t="str">
        <f>+LEFT(D3630,9)&amp;"-"&amp;E3630</f>
        <v>03.12.161-2</v>
      </c>
      <c r="G3630" s="37" t="s">
        <v>4797</v>
      </c>
      <c r="H3630" s="37">
        <v>311</v>
      </c>
    </row>
    <row r="3631" spans="1:8" x14ac:dyDescent="0.3">
      <c r="A3631" s="34" t="str">
        <f>+LEFT(Tabla3[[#This Row],[id_detalle]],2)</f>
        <v>03</v>
      </c>
      <c r="B3631" s="46" t="str">
        <f>VLOOKUP((LEFT(Tabla3[[#This Row],[id_detalle]],2)),id_rubro[[id]:[Rubro]],2,0)</f>
        <v>PRODUCTOS INDUSTRIALES Y RELACIONADOS</v>
      </c>
      <c r="C3631" s="36" t="s">
        <v>766</v>
      </c>
      <c r="D3631" s="45" t="str">
        <f>+Tabla3[[#This Row],[id_detalle]]&amp;" "&amp;VLOOKUP(Tabla3[[#This Row],[id_detalle]],rubro_detalle[[Código]:[Rubro Detalle]],2,0)</f>
        <v>03.12.161 Anclajes, Fijaciones</v>
      </c>
      <c r="E3631" s="33">
        <f>+IF(D3631=D3630,E3630+1,1)</f>
        <v>3</v>
      </c>
      <c r="F3631" s="47" t="str">
        <f>+LEFT(D3631,9)&amp;"-"&amp;E3631</f>
        <v>03.12.161-3</v>
      </c>
      <c r="G3631" s="37" t="s">
        <v>4832</v>
      </c>
      <c r="H3631" s="37">
        <v>450</v>
      </c>
    </row>
    <row r="3632" spans="1:8" x14ac:dyDescent="0.3">
      <c r="A3632" s="34" t="str">
        <f>+LEFT(Tabla3[[#This Row],[id_detalle]],2)</f>
        <v>03</v>
      </c>
      <c r="B3632" s="46" t="str">
        <f>VLOOKUP((LEFT(Tabla3[[#This Row],[id_detalle]],2)),id_rubro[[id]:[Rubro]],2,0)</f>
        <v>PRODUCTOS INDUSTRIALES Y RELACIONADOS</v>
      </c>
      <c r="C3632" s="36" t="s">
        <v>766</v>
      </c>
      <c r="D3632" s="45" t="str">
        <f>+Tabla3[[#This Row],[id_detalle]]&amp;" "&amp;VLOOKUP(Tabla3[[#This Row],[id_detalle]],rubro_detalle[[Código]:[Rubro Detalle]],2,0)</f>
        <v>03.12.161 Anclajes, Fijaciones</v>
      </c>
      <c r="E3632" s="33">
        <f t="shared" ref="E3632:E3634" si="431">+IF(D3632=D3631,E3631+1,1)</f>
        <v>4</v>
      </c>
      <c r="F3632" s="47" t="str">
        <f t="shared" ref="F3632:F3634" si="432">+LEFT(D3632,9)&amp;"-"&amp;E3632</f>
        <v>03.12.161-4</v>
      </c>
      <c r="G3632" s="37" t="s">
        <v>4833</v>
      </c>
      <c r="H3632" s="37">
        <v>492</v>
      </c>
    </row>
    <row r="3633" spans="1:8" x14ac:dyDescent="0.3">
      <c r="A3633" s="34" t="str">
        <f>+LEFT(Tabla3[[#This Row],[id_detalle]],2)</f>
        <v>03</v>
      </c>
      <c r="B3633" s="46" t="str">
        <f>VLOOKUP((LEFT(Tabla3[[#This Row],[id_detalle]],2)),id_rubro[[id]:[Rubro]],2,0)</f>
        <v>PRODUCTOS INDUSTRIALES Y RELACIONADOS</v>
      </c>
      <c r="C3633" s="36" t="s">
        <v>766</v>
      </c>
      <c r="D3633" s="45" t="str">
        <f>+Tabla3[[#This Row],[id_detalle]]&amp;" "&amp;VLOOKUP(Tabla3[[#This Row],[id_detalle]],rubro_detalle[[Código]:[Rubro Detalle]],2,0)</f>
        <v>03.12.161 Anclajes, Fijaciones</v>
      </c>
      <c r="E3633" s="33">
        <f t="shared" si="431"/>
        <v>5</v>
      </c>
      <c r="F3633" s="47" t="str">
        <f t="shared" si="432"/>
        <v>03.12.161-5</v>
      </c>
      <c r="G3633" s="37" t="s">
        <v>3532</v>
      </c>
      <c r="H3633" s="37">
        <v>519</v>
      </c>
    </row>
    <row r="3634" spans="1:8" x14ac:dyDescent="0.3">
      <c r="A3634" s="34" t="str">
        <f>+LEFT(Tabla3[[#This Row],[id_detalle]],2)</f>
        <v>03</v>
      </c>
      <c r="B3634" s="46" t="str">
        <f>VLOOKUP((LEFT(Tabla3[[#This Row],[id_detalle]],2)),id_rubro[[id]:[Rubro]],2,0)</f>
        <v>PRODUCTOS INDUSTRIALES Y RELACIONADOS</v>
      </c>
      <c r="C3634" s="36" t="s">
        <v>766</v>
      </c>
      <c r="D3634" s="45" t="str">
        <f>+Tabla3[[#This Row],[id_detalle]]&amp;" "&amp;VLOOKUP(Tabla3[[#This Row],[id_detalle]],rubro_detalle[[Código]:[Rubro Detalle]],2,0)</f>
        <v>03.12.161 Anclajes, Fijaciones</v>
      </c>
      <c r="E3634" s="33">
        <f t="shared" si="431"/>
        <v>6</v>
      </c>
      <c r="F3634" s="47" t="str">
        <f t="shared" si="432"/>
        <v>03.12.161-6</v>
      </c>
      <c r="G3634" s="37" t="s">
        <v>4834</v>
      </c>
      <c r="H3634" s="37">
        <v>520</v>
      </c>
    </row>
    <row r="3635" spans="1:8" x14ac:dyDescent="0.3">
      <c r="A3635" s="34" t="str">
        <f>+LEFT(Tabla3[[#This Row],[id_detalle]],2)</f>
        <v>03</v>
      </c>
      <c r="B3635" s="46" t="str">
        <f>VLOOKUP((LEFT(Tabla3[[#This Row],[id_detalle]],2)),id_rubro[[id]:[Rubro]],2,0)</f>
        <v>PRODUCTOS INDUSTRIALES Y RELACIONADOS</v>
      </c>
      <c r="C3635" s="36" t="s">
        <v>766</v>
      </c>
      <c r="D3635" s="45" t="str">
        <f>+Tabla3[[#This Row],[id_detalle]]&amp;" "&amp;VLOOKUP(Tabla3[[#This Row],[id_detalle]],rubro_detalle[[Código]:[Rubro Detalle]],2,0)</f>
        <v>03.12.161 Anclajes, Fijaciones</v>
      </c>
      <c r="E3635" s="33">
        <f t="shared" ref="E3635:E3637" si="433">+IF(D3635=D3634,E3634+1,1)</f>
        <v>7</v>
      </c>
      <c r="F3635" s="47" t="str">
        <f t="shared" ref="F3635:F3637" si="434">+LEFT(D3635,9)&amp;"-"&amp;E3635</f>
        <v>03.12.161-7</v>
      </c>
      <c r="G3635" s="37" t="s">
        <v>4835</v>
      </c>
      <c r="H3635" s="37">
        <v>523</v>
      </c>
    </row>
    <row r="3636" spans="1:8" x14ac:dyDescent="0.3">
      <c r="A3636" s="34" t="str">
        <f>+LEFT(Tabla3[[#This Row],[id_detalle]],2)</f>
        <v>03</v>
      </c>
      <c r="B3636" s="46" t="str">
        <f>VLOOKUP((LEFT(Tabla3[[#This Row],[id_detalle]],2)),id_rubro[[id]:[Rubro]],2,0)</f>
        <v>PRODUCTOS INDUSTRIALES Y RELACIONADOS</v>
      </c>
      <c r="C3636" s="36" t="s">
        <v>766</v>
      </c>
      <c r="D3636" s="45" t="str">
        <f>+Tabla3[[#This Row],[id_detalle]]&amp;" "&amp;VLOOKUP(Tabla3[[#This Row],[id_detalle]],rubro_detalle[[Código]:[Rubro Detalle]],2,0)</f>
        <v>03.12.161 Anclajes, Fijaciones</v>
      </c>
      <c r="E3636" s="33">
        <f t="shared" si="433"/>
        <v>8</v>
      </c>
      <c r="F3636" s="47" t="str">
        <f t="shared" si="434"/>
        <v>03.12.161-8</v>
      </c>
      <c r="G3636" s="37" t="s">
        <v>4805</v>
      </c>
      <c r="H3636" s="37">
        <v>553</v>
      </c>
    </row>
    <row r="3637" spans="1:8" x14ac:dyDescent="0.3">
      <c r="A3637" s="34" t="str">
        <f>+LEFT(Tabla3[[#This Row],[id_detalle]],2)</f>
        <v>03</v>
      </c>
      <c r="B3637" s="46" t="str">
        <f>VLOOKUP((LEFT(Tabla3[[#This Row],[id_detalle]],2)),id_rubro[[id]:[Rubro]],2,0)</f>
        <v>PRODUCTOS INDUSTRIALES Y RELACIONADOS</v>
      </c>
      <c r="C3637" s="36" t="s">
        <v>766</v>
      </c>
      <c r="D3637" s="45" t="str">
        <f>+Tabla3[[#This Row],[id_detalle]]&amp;" "&amp;VLOOKUP(Tabla3[[#This Row],[id_detalle]],rubro_detalle[[Código]:[Rubro Detalle]],2,0)</f>
        <v>03.12.161 Anclajes, Fijaciones</v>
      </c>
      <c r="E3637" s="33">
        <f t="shared" si="433"/>
        <v>9</v>
      </c>
      <c r="F3637" s="47" t="str">
        <f t="shared" si="434"/>
        <v>03.12.161-9</v>
      </c>
      <c r="G3637" s="37" t="s">
        <v>4721</v>
      </c>
      <c r="H3637" s="37">
        <v>660</v>
      </c>
    </row>
    <row r="3638" spans="1:8" x14ac:dyDescent="0.3">
      <c r="A3638" s="34" t="str">
        <f>+LEFT(Tabla3[[#This Row],[id_detalle]],2)</f>
        <v>03</v>
      </c>
      <c r="B3638" s="46" t="str">
        <f>VLOOKUP((LEFT(Tabla3[[#This Row],[id_detalle]],2)),id_rubro[[id]:[Rubro]],2,0)</f>
        <v>PRODUCTOS INDUSTRIALES Y RELACIONADOS</v>
      </c>
      <c r="C3638" s="36" t="s">
        <v>766</v>
      </c>
      <c r="D3638" s="45" t="str">
        <f>+Tabla3[[#This Row],[id_detalle]]&amp;" "&amp;VLOOKUP(Tabla3[[#This Row],[id_detalle]],rubro_detalle[[Código]:[Rubro Detalle]],2,0)</f>
        <v>03.12.161 Anclajes, Fijaciones</v>
      </c>
      <c r="E3638" s="33">
        <f>+IF(D3638=D3637,E3637+1,1)</f>
        <v>10</v>
      </c>
      <c r="F3638" s="47" t="str">
        <f>+LEFT(D3638,9)&amp;"-"&amp;E3638</f>
        <v>03.12.161-10</v>
      </c>
      <c r="G3638" s="37" t="s">
        <v>4836</v>
      </c>
      <c r="H3638" s="37">
        <v>703</v>
      </c>
    </row>
    <row r="3639" spans="1:8" x14ac:dyDescent="0.3">
      <c r="A3639" s="34" t="str">
        <f>+LEFT(Tabla3[[#This Row],[id_detalle]],2)</f>
        <v>03</v>
      </c>
      <c r="B3639" s="46" t="str">
        <f>VLOOKUP((LEFT(Tabla3[[#This Row],[id_detalle]],2)),id_rubro[[id]:[Rubro]],2,0)</f>
        <v>PRODUCTOS INDUSTRIALES Y RELACIONADOS</v>
      </c>
      <c r="C3639" s="36" t="s">
        <v>766</v>
      </c>
      <c r="D3639" s="45" t="str">
        <f>+Tabla3[[#This Row],[id_detalle]]&amp;" "&amp;VLOOKUP(Tabla3[[#This Row],[id_detalle]],rubro_detalle[[Código]:[Rubro Detalle]],2,0)</f>
        <v>03.12.161 Anclajes, Fijaciones</v>
      </c>
      <c r="E3639" s="33">
        <f>+IF(D3639=D3638,E3638+1,1)</f>
        <v>11</v>
      </c>
      <c r="F3639" s="47" t="str">
        <f>+LEFT(D3639,9)&amp;"-"&amp;E3639</f>
        <v>03.12.161-11</v>
      </c>
      <c r="G3639" s="37" t="s">
        <v>4837</v>
      </c>
      <c r="H3639" s="37">
        <v>750</v>
      </c>
    </row>
    <row r="3640" spans="1:8" x14ac:dyDescent="0.3">
      <c r="A3640" s="34" t="str">
        <f>+LEFT(Tabla3[[#This Row],[id_detalle]],2)</f>
        <v>03</v>
      </c>
      <c r="B3640" s="46" t="str">
        <f>VLOOKUP((LEFT(Tabla3[[#This Row],[id_detalle]],2)),id_rubro[[id]:[Rubro]],2,0)</f>
        <v>PRODUCTOS INDUSTRIALES Y RELACIONADOS</v>
      </c>
      <c r="C3640" s="36" t="s">
        <v>769</v>
      </c>
      <c r="D3640" s="45" t="str">
        <f>+Tabla3[[#This Row],[id_detalle]]&amp;" "&amp;VLOOKUP(Tabla3[[#This Row],[id_detalle]],rubro_detalle[[Código]:[Rubro Detalle]],2,0)</f>
        <v>03.12.181 Articulos de Acro Inoxidable</v>
      </c>
      <c r="E3640" s="33">
        <f>+IF(D3640=D3639,E3639+1,1)</f>
        <v>1</v>
      </c>
      <c r="F3640" s="47" t="str">
        <f>+LEFT(D3640,9)&amp;"-"&amp;E3640</f>
        <v>03.12.181-1</v>
      </c>
      <c r="G3640" s="37" t="s">
        <v>4838</v>
      </c>
      <c r="H3640" s="37">
        <v>270</v>
      </c>
    </row>
    <row r="3641" spans="1:8" x14ac:dyDescent="0.3">
      <c r="A3641" s="34" t="str">
        <f>+LEFT(Tabla3[[#This Row],[id_detalle]],2)</f>
        <v>03</v>
      </c>
      <c r="B3641" s="46" t="str">
        <f>VLOOKUP((LEFT(Tabla3[[#This Row],[id_detalle]],2)),id_rubro[[id]:[Rubro]],2,0)</f>
        <v>PRODUCTOS INDUSTRIALES Y RELACIONADOS</v>
      </c>
      <c r="C3641" s="36" t="s">
        <v>769</v>
      </c>
      <c r="D3641" s="45" t="str">
        <f>+Tabla3[[#This Row],[id_detalle]]&amp;" "&amp;VLOOKUP(Tabla3[[#This Row],[id_detalle]],rubro_detalle[[Código]:[Rubro Detalle]],2,0)</f>
        <v>03.12.181 Articulos de Acro Inoxidable</v>
      </c>
      <c r="E3641" s="33">
        <f>+IF(D3641=D3640,E3640+1,1)</f>
        <v>2</v>
      </c>
      <c r="F3641" s="47" t="str">
        <f>+LEFT(D3641,9)&amp;"-"&amp;E3641</f>
        <v>03.12.181-2</v>
      </c>
      <c r="G3641" s="37" t="s">
        <v>4839</v>
      </c>
      <c r="H3641" s="37">
        <v>559</v>
      </c>
    </row>
    <row r="3642" spans="1:8" x14ac:dyDescent="0.3">
      <c r="A3642" s="34" t="str">
        <f>+LEFT(Tabla3[[#This Row],[id_detalle]],2)</f>
        <v>03</v>
      </c>
      <c r="B3642" s="46" t="str">
        <f>VLOOKUP((LEFT(Tabla3[[#This Row],[id_detalle]],2)),id_rubro[[id]:[Rubro]],2,0)</f>
        <v>PRODUCTOS INDUSTRIALES Y RELACIONADOS</v>
      </c>
      <c r="C3642" s="36" t="s">
        <v>769</v>
      </c>
      <c r="D3642" s="45" t="str">
        <f>+Tabla3[[#This Row],[id_detalle]]&amp;" "&amp;VLOOKUP(Tabla3[[#This Row],[id_detalle]],rubro_detalle[[Código]:[Rubro Detalle]],2,0)</f>
        <v>03.12.181 Articulos de Acro Inoxidable</v>
      </c>
      <c r="E3642" s="33">
        <f>+IF(D3642=D3641,E3641+1,1)</f>
        <v>3</v>
      </c>
      <c r="F3642" s="47" t="str">
        <f>+LEFT(D3642,9)&amp;"-"&amp;E3642</f>
        <v>03.12.181-3</v>
      </c>
      <c r="G3642" s="37" t="s">
        <v>4840</v>
      </c>
      <c r="H3642" s="37">
        <v>615</v>
      </c>
    </row>
    <row r="3643" spans="1:8" x14ac:dyDescent="0.3">
      <c r="A3643" s="34" t="str">
        <f>+LEFT(Tabla3[[#This Row],[id_detalle]],2)</f>
        <v>03</v>
      </c>
      <c r="B3643" s="46" t="str">
        <f>VLOOKUP((LEFT(Tabla3[[#This Row],[id_detalle]],2)),id_rubro[[id]:[Rubro]],2,0)</f>
        <v>PRODUCTOS INDUSTRIALES Y RELACIONADOS</v>
      </c>
      <c r="C3643" s="36" t="s">
        <v>769</v>
      </c>
      <c r="D3643" s="45" t="str">
        <f>+Tabla3[[#This Row],[id_detalle]]&amp;" "&amp;VLOOKUP(Tabla3[[#This Row],[id_detalle]],rubro_detalle[[Código]:[Rubro Detalle]],2,0)</f>
        <v>03.12.181 Articulos de Acro Inoxidable</v>
      </c>
      <c r="E3643" s="33">
        <f t="shared" ref="E3643:E3645" si="435">+IF(D3643=D3642,E3642+1,1)</f>
        <v>4</v>
      </c>
      <c r="F3643" s="47" t="str">
        <f t="shared" ref="F3643:F3645" si="436">+LEFT(D3643,9)&amp;"-"&amp;E3643</f>
        <v>03.12.181-4</v>
      </c>
      <c r="G3643" s="37" t="s">
        <v>4841</v>
      </c>
      <c r="H3643" s="37">
        <v>704</v>
      </c>
    </row>
    <row r="3644" spans="1:8" x14ac:dyDescent="0.3">
      <c r="A3644" s="34" t="str">
        <f>+LEFT(Tabla3[[#This Row],[id_detalle]],2)</f>
        <v>03</v>
      </c>
      <c r="B3644" s="46" t="str">
        <f>VLOOKUP((LEFT(Tabla3[[#This Row],[id_detalle]],2)),id_rubro[[id]:[Rubro]],2,0)</f>
        <v>PRODUCTOS INDUSTRIALES Y RELACIONADOS</v>
      </c>
      <c r="C3644" s="36" t="s">
        <v>769</v>
      </c>
      <c r="D3644" s="45" t="str">
        <f>+Tabla3[[#This Row],[id_detalle]]&amp;" "&amp;VLOOKUP(Tabla3[[#This Row],[id_detalle]],rubro_detalle[[Código]:[Rubro Detalle]],2,0)</f>
        <v>03.12.181 Articulos de Acro Inoxidable</v>
      </c>
      <c r="E3644" s="33">
        <f t="shared" si="435"/>
        <v>5</v>
      </c>
      <c r="F3644" s="47" t="str">
        <f t="shared" si="436"/>
        <v>03.12.181-5</v>
      </c>
      <c r="G3644" s="37" t="s">
        <v>4842</v>
      </c>
      <c r="H3644" s="37">
        <v>734</v>
      </c>
    </row>
    <row r="3645" spans="1:8" x14ac:dyDescent="0.3">
      <c r="A3645" s="34" t="str">
        <f>+LEFT(Tabla3[[#This Row],[id_detalle]],2)</f>
        <v>03</v>
      </c>
      <c r="B3645" s="46" t="str">
        <f>VLOOKUP((LEFT(Tabla3[[#This Row],[id_detalle]],2)),id_rubro[[id]:[Rubro]],2,0)</f>
        <v>PRODUCTOS INDUSTRIALES Y RELACIONADOS</v>
      </c>
      <c r="C3645" s="36" t="s">
        <v>769</v>
      </c>
      <c r="D3645" s="45" t="str">
        <f>+Tabla3[[#This Row],[id_detalle]]&amp;" "&amp;VLOOKUP(Tabla3[[#This Row],[id_detalle]],rubro_detalle[[Código]:[Rubro Detalle]],2,0)</f>
        <v>03.12.181 Articulos de Acro Inoxidable</v>
      </c>
      <c r="E3645" s="33">
        <f t="shared" si="435"/>
        <v>6</v>
      </c>
      <c r="F3645" s="47" t="str">
        <f t="shared" si="436"/>
        <v>03.12.181-6</v>
      </c>
      <c r="G3645" s="37" t="s">
        <v>4843</v>
      </c>
      <c r="H3645" s="37">
        <v>770</v>
      </c>
    </row>
    <row r="3646" spans="1:8" x14ac:dyDescent="0.3">
      <c r="A3646" s="34" t="str">
        <f>+LEFT(Tabla3[[#This Row],[id_detalle]],2)</f>
        <v>03</v>
      </c>
      <c r="B3646" s="46" t="str">
        <f>VLOOKUP((LEFT(Tabla3[[#This Row],[id_detalle]],2)),id_rubro[[id]:[Rubro]],2,0)</f>
        <v>PRODUCTOS INDUSTRIALES Y RELACIONADOS</v>
      </c>
      <c r="C3646" s="36" t="s">
        <v>769</v>
      </c>
      <c r="D3646" s="45" t="str">
        <f>+Tabla3[[#This Row],[id_detalle]]&amp;" "&amp;VLOOKUP(Tabla3[[#This Row],[id_detalle]],rubro_detalle[[Código]:[Rubro Detalle]],2,0)</f>
        <v>03.12.181 Articulos de Acro Inoxidable</v>
      </c>
      <c r="E3646" s="33">
        <f t="shared" ref="E3646:E3648" si="437">+IF(D3646=D3645,E3645+1,1)</f>
        <v>7</v>
      </c>
      <c r="F3646" s="47" t="str">
        <f t="shared" ref="F3646:F3648" si="438">+LEFT(D3646,9)&amp;"-"&amp;E3646</f>
        <v>03.12.181-7</v>
      </c>
      <c r="G3646" s="37" t="s">
        <v>4844</v>
      </c>
      <c r="H3646" s="37">
        <v>799</v>
      </c>
    </row>
    <row r="3647" spans="1:8" x14ac:dyDescent="0.3">
      <c r="A3647" s="34" t="str">
        <f>+LEFT(Tabla3[[#This Row],[id_detalle]],2)</f>
        <v>03</v>
      </c>
      <c r="B3647" s="46" t="str">
        <f>VLOOKUP((LEFT(Tabla3[[#This Row],[id_detalle]],2)),id_rubro[[id]:[Rubro]],2,0)</f>
        <v>PRODUCTOS INDUSTRIALES Y RELACIONADOS</v>
      </c>
      <c r="C3647" s="36" t="s">
        <v>770</v>
      </c>
      <c r="D3647" s="45" t="str">
        <f>+Tabla3[[#This Row],[id_detalle]]&amp;" "&amp;VLOOKUP(Tabla3[[#This Row],[id_detalle]],rubro_detalle[[Código]:[Rubro Detalle]],2,0)</f>
        <v>03.12.191 Artículos de Aluminio</v>
      </c>
      <c r="E3647" s="33">
        <f t="shared" si="437"/>
        <v>1</v>
      </c>
      <c r="F3647" s="47" t="str">
        <f t="shared" si="438"/>
        <v>03.12.191-1</v>
      </c>
      <c r="G3647" s="37" t="s">
        <v>3956</v>
      </c>
      <c r="H3647" s="37">
        <v>197</v>
      </c>
    </row>
    <row r="3648" spans="1:8" x14ac:dyDescent="0.3">
      <c r="A3648" s="34" t="str">
        <f>+LEFT(Tabla3[[#This Row],[id_detalle]],2)</f>
        <v>03</v>
      </c>
      <c r="B3648" s="46" t="str">
        <f>VLOOKUP((LEFT(Tabla3[[#This Row],[id_detalle]],2)),id_rubro[[id]:[Rubro]],2,0)</f>
        <v>PRODUCTOS INDUSTRIALES Y RELACIONADOS</v>
      </c>
      <c r="C3648" s="36" t="s">
        <v>770</v>
      </c>
      <c r="D3648" s="45" t="str">
        <f>+Tabla3[[#This Row],[id_detalle]]&amp;" "&amp;VLOOKUP(Tabla3[[#This Row],[id_detalle]],rubro_detalle[[Código]:[Rubro Detalle]],2,0)</f>
        <v>03.12.191 Artículos de Aluminio</v>
      </c>
      <c r="E3648" s="33">
        <f t="shared" si="437"/>
        <v>2</v>
      </c>
      <c r="F3648" s="47" t="str">
        <f t="shared" si="438"/>
        <v>03.12.191-2</v>
      </c>
      <c r="G3648" s="37" t="s">
        <v>4691</v>
      </c>
      <c r="H3648" s="37">
        <v>834</v>
      </c>
    </row>
    <row r="3649" spans="1:8" x14ac:dyDescent="0.3">
      <c r="A3649" s="34" t="str">
        <f>+LEFT(Tabla3[[#This Row],[id_detalle]],2)</f>
        <v>03</v>
      </c>
      <c r="B3649" s="46" t="str">
        <f>VLOOKUP((LEFT(Tabla3[[#This Row],[id_detalle]],2)),id_rubro[[id]:[Rubro]],2,0)</f>
        <v>PRODUCTOS INDUSTRIALES Y RELACIONADOS</v>
      </c>
      <c r="C3649" s="36" t="s">
        <v>770</v>
      </c>
      <c r="D3649" s="45" t="str">
        <f>+Tabla3[[#This Row],[id_detalle]]&amp;" "&amp;VLOOKUP(Tabla3[[#This Row],[id_detalle]],rubro_detalle[[Código]:[Rubro Detalle]],2,0)</f>
        <v>03.12.191 Artículos de Aluminio</v>
      </c>
      <c r="E3649" s="33">
        <f t="shared" ref="E3649:E3676" si="439">+IF(D3649=D3648,E3648+1,1)</f>
        <v>3</v>
      </c>
      <c r="F3649" s="47" t="str">
        <f t="shared" ref="F3649:F3676" si="440">+LEFT(D3649,9)&amp;"-"&amp;E3649</f>
        <v>03.12.191-3</v>
      </c>
      <c r="G3649" s="37" t="s">
        <v>4845</v>
      </c>
      <c r="H3649" s="37">
        <v>849</v>
      </c>
    </row>
    <row r="3650" spans="1:8" x14ac:dyDescent="0.3">
      <c r="A3650" s="34" t="str">
        <f>+LEFT(Tabla3[[#This Row],[id_detalle]],2)</f>
        <v>03</v>
      </c>
      <c r="B3650" s="46" t="str">
        <f>VLOOKUP((LEFT(Tabla3[[#This Row],[id_detalle]],2)),id_rubro[[id]:[Rubro]],2,0)</f>
        <v>PRODUCTOS INDUSTRIALES Y RELACIONADOS</v>
      </c>
      <c r="C3650" s="36" t="s">
        <v>772</v>
      </c>
      <c r="D3650" s="45" t="str">
        <f>+Tabla3[[#This Row],[id_detalle]]&amp;" "&amp;VLOOKUP(Tabla3[[#This Row],[id_detalle]],rubro_detalle[[Código]:[Rubro Detalle]],2,0)</f>
        <v>03.12.192 Barracas de fierro</v>
      </c>
      <c r="E3650" s="33">
        <f t="shared" si="439"/>
        <v>1</v>
      </c>
      <c r="F3650" s="47" t="str">
        <f t="shared" si="440"/>
        <v>03.12.192-1</v>
      </c>
      <c r="G3650" s="37" t="s">
        <v>4846</v>
      </c>
      <c r="H3650" s="37">
        <v>160</v>
      </c>
    </row>
    <row r="3651" spans="1:8" x14ac:dyDescent="0.3">
      <c r="A3651" s="34" t="str">
        <f>+LEFT(Tabla3[[#This Row],[id_detalle]],2)</f>
        <v>03</v>
      </c>
      <c r="B3651" s="46" t="str">
        <f>VLOOKUP((LEFT(Tabla3[[#This Row],[id_detalle]],2)),id_rubro[[id]:[Rubro]],2,0)</f>
        <v>PRODUCTOS INDUSTRIALES Y RELACIONADOS</v>
      </c>
      <c r="C3651" s="36" t="s">
        <v>772</v>
      </c>
      <c r="D3651" s="45" t="str">
        <f>+Tabla3[[#This Row],[id_detalle]]&amp;" "&amp;VLOOKUP(Tabla3[[#This Row],[id_detalle]],rubro_detalle[[Código]:[Rubro Detalle]],2,0)</f>
        <v>03.12.192 Barracas de fierro</v>
      </c>
      <c r="E3651" s="33">
        <f t="shared" si="439"/>
        <v>2</v>
      </c>
      <c r="F3651" s="47" t="str">
        <f t="shared" si="440"/>
        <v>03.12.192-2</v>
      </c>
      <c r="G3651" s="37" t="s">
        <v>4847</v>
      </c>
      <c r="H3651" s="37">
        <v>160</v>
      </c>
    </row>
    <row r="3652" spans="1:8" x14ac:dyDescent="0.3">
      <c r="A3652" s="34" t="str">
        <f>+LEFT(Tabla3[[#This Row],[id_detalle]],2)</f>
        <v>03</v>
      </c>
      <c r="B3652" s="46" t="str">
        <f>VLOOKUP((LEFT(Tabla3[[#This Row],[id_detalle]],2)),id_rubro[[id]:[Rubro]],2,0)</f>
        <v>PRODUCTOS INDUSTRIALES Y RELACIONADOS</v>
      </c>
      <c r="C3652" s="36" t="s">
        <v>772</v>
      </c>
      <c r="D3652" s="45" t="str">
        <f>+Tabla3[[#This Row],[id_detalle]]&amp;" "&amp;VLOOKUP(Tabla3[[#This Row],[id_detalle]],rubro_detalle[[Código]:[Rubro Detalle]],2,0)</f>
        <v>03.12.192 Barracas de fierro</v>
      </c>
      <c r="E3652" s="33">
        <f t="shared" si="439"/>
        <v>3</v>
      </c>
      <c r="F3652" s="47" t="str">
        <f t="shared" si="440"/>
        <v>03.12.192-3</v>
      </c>
      <c r="G3652" s="37" t="s">
        <v>3972</v>
      </c>
      <c r="H3652" s="37">
        <v>388</v>
      </c>
    </row>
    <row r="3653" spans="1:8" x14ac:dyDescent="0.3">
      <c r="A3653" s="34" t="str">
        <f>+LEFT(Tabla3[[#This Row],[id_detalle]],2)</f>
        <v>03</v>
      </c>
      <c r="B3653" s="46" t="str">
        <f>VLOOKUP((LEFT(Tabla3[[#This Row],[id_detalle]],2)),id_rubro[[id]:[Rubro]],2,0)</f>
        <v>PRODUCTOS INDUSTRIALES Y RELACIONADOS</v>
      </c>
      <c r="C3653" s="36" t="s">
        <v>772</v>
      </c>
      <c r="D3653" s="45" t="str">
        <f>+Tabla3[[#This Row],[id_detalle]]&amp;" "&amp;VLOOKUP(Tabla3[[#This Row],[id_detalle]],rubro_detalle[[Código]:[Rubro Detalle]],2,0)</f>
        <v>03.12.192 Barracas de fierro</v>
      </c>
      <c r="E3653" s="33">
        <f t="shared" si="439"/>
        <v>4</v>
      </c>
      <c r="F3653" s="47" t="str">
        <f t="shared" si="440"/>
        <v>03.12.192-4</v>
      </c>
      <c r="G3653" s="37" t="s">
        <v>4782</v>
      </c>
      <c r="H3653" s="37">
        <v>555</v>
      </c>
    </row>
    <row r="3654" spans="1:8" x14ac:dyDescent="0.3">
      <c r="A3654" s="34" t="str">
        <f>+LEFT(Tabla3[[#This Row],[id_detalle]],2)</f>
        <v>03</v>
      </c>
      <c r="B3654" s="46" t="str">
        <f>VLOOKUP((LEFT(Tabla3[[#This Row],[id_detalle]],2)),id_rubro[[id]:[Rubro]],2,0)</f>
        <v>PRODUCTOS INDUSTRIALES Y RELACIONADOS</v>
      </c>
      <c r="C3654" s="36" t="s">
        <v>772</v>
      </c>
      <c r="D3654" s="45" t="str">
        <f>+Tabla3[[#This Row],[id_detalle]]&amp;" "&amp;VLOOKUP(Tabla3[[#This Row],[id_detalle]],rubro_detalle[[Código]:[Rubro Detalle]],2,0)</f>
        <v>03.12.192 Barracas de fierro</v>
      </c>
      <c r="E3654" s="33">
        <f t="shared" si="439"/>
        <v>5</v>
      </c>
      <c r="F3654" s="47" t="str">
        <f t="shared" si="440"/>
        <v>03.12.192-5</v>
      </c>
      <c r="G3654" s="37" t="s">
        <v>4848</v>
      </c>
      <c r="H3654" s="37">
        <v>759</v>
      </c>
    </row>
    <row r="3655" spans="1:8" x14ac:dyDescent="0.3">
      <c r="A3655" s="34" t="str">
        <f>+LEFT(Tabla3[[#This Row],[id_detalle]],2)</f>
        <v>03</v>
      </c>
      <c r="B3655" s="46" t="str">
        <f>VLOOKUP((LEFT(Tabla3[[#This Row],[id_detalle]],2)),id_rubro[[id]:[Rubro]],2,0)</f>
        <v>PRODUCTOS INDUSTRIALES Y RELACIONADOS</v>
      </c>
      <c r="C3655" s="36" t="s">
        <v>2057</v>
      </c>
      <c r="D3655" s="45" t="str">
        <f>+Tabla3[[#This Row],[id_detalle]]&amp;" "&amp;VLOOKUP(Tabla3[[#This Row],[id_detalle]],rubro_detalle[[Código]:[Rubro Detalle]],2,0)</f>
        <v>03.12.193 Bolas, Barras y otros elementos para Molienda</v>
      </c>
      <c r="E3655" s="33">
        <f t="shared" si="439"/>
        <v>1</v>
      </c>
      <c r="F3655" s="47" t="str">
        <f t="shared" si="440"/>
        <v>03.12.193-1</v>
      </c>
      <c r="G3655" s="37" t="s">
        <v>4767</v>
      </c>
      <c r="H3655" s="37">
        <v>269</v>
      </c>
    </row>
    <row r="3656" spans="1:8" x14ac:dyDescent="0.3">
      <c r="A3656" s="34" t="str">
        <f>+LEFT(Tabla3[[#This Row],[id_detalle]],2)</f>
        <v>03</v>
      </c>
      <c r="B3656" s="46" t="str">
        <f>VLOOKUP((LEFT(Tabla3[[#This Row],[id_detalle]],2)),id_rubro[[id]:[Rubro]],2,0)</f>
        <v>PRODUCTOS INDUSTRIALES Y RELACIONADOS</v>
      </c>
      <c r="C3656" s="36" t="s">
        <v>2057</v>
      </c>
      <c r="D3656" s="45" t="str">
        <f>+Tabla3[[#This Row],[id_detalle]]&amp;" "&amp;VLOOKUP(Tabla3[[#This Row],[id_detalle]],rubro_detalle[[Código]:[Rubro Detalle]],2,0)</f>
        <v>03.12.193 Bolas, Barras y otros elementos para Molienda</v>
      </c>
      <c r="E3656" s="33">
        <f t="shared" si="439"/>
        <v>2</v>
      </c>
      <c r="F3656" s="47" t="str">
        <f t="shared" si="440"/>
        <v>03.12.193-2</v>
      </c>
      <c r="G3656" s="37" t="s">
        <v>3007</v>
      </c>
      <c r="H3656" s="37">
        <v>598</v>
      </c>
    </row>
    <row r="3657" spans="1:8" x14ac:dyDescent="0.3">
      <c r="A3657" s="34" t="str">
        <f>+LEFT(Tabla3[[#This Row],[id_detalle]],2)</f>
        <v>03</v>
      </c>
      <c r="B3657" s="46" t="str">
        <f>VLOOKUP((LEFT(Tabla3[[#This Row],[id_detalle]],2)),id_rubro[[id]:[Rubro]],2,0)</f>
        <v>PRODUCTOS INDUSTRIALES Y RELACIONADOS</v>
      </c>
      <c r="C3657" s="36" t="s">
        <v>2057</v>
      </c>
      <c r="D3657" s="45" t="str">
        <f>+Tabla3[[#This Row],[id_detalle]]&amp;" "&amp;VLOOKUP(Tabla3[[#This Row],[id_detalle]],rubro_detalle[[Código]:[Rubro Detalle]],2,0)</f>
        <v>03.12.193 Bolas, Barras y otros elementos para Molienda</v>
      </c>
      <c r="E3657" s="33">
        <f t="shared" si="439"/>
        <v>3</v>
      </c>
      <c r="F3657" s="47" t="str">
        <f t="shared" si="440"/>
        <v>03.12.193-3</v>
      </c>
      <c r="G3657" s="37" t="s">
        <v>4849</v>
      </c>
      <c r="H3657" s="37">
        <v>630</v>
      </c>
    </row>
    <row r="3658" spans="1:8" x14ac:dyDescent="0.3">
      <c r="A3658" s="34" t="str">
        <f>+LEFT(Tabla3[[#This Row],[id_detalle]],2)</f>
        <v>03</v>
      </c>
      <c r="B3658" s="46" t="str">
        <f>VLOOKUP((LEFT(Tabla3[[#This Row],[id_detalle]],2)),id_rubro[[id]:[Rubro]],2,0)</f>
        <v>PRODUCTOS INDUSTRIALES Y RELACIONADOS</v>
      </c>
      <c r="C3658" s="36" t="s">
        <v>2057</v>
      </c>
      <c r="D3658" s="45" t="str">
        <f>+Tabla3[[#This Row],[id_detalle]]&amp;" "&amp;VLOOKUP(Tabla3[[#This Row],[id_detalle]],rubro_detalle[[Código]:[Rubro Detalle]],2,0)</f>
        <v>03.12.193 Bolas, Barras y otros elementos para Molienda</v>
      </c>
      <c r="E3658" s="33">
        <f t="shared" si="439"/>
        <v>4</v>
      </c>
      <c r="F3658" s="47" t="str">
        <f t="shared" si="440"/>
        <v>03.12.193-4</v>
      </c>
      <c r="G3658" s="37" t="s">
        <v>4779</v>
      </c>
      <c r="H3658" s="37">
        <v>746</v>
      </c>
    </row>
    <row r="3659" spans="1:8" x14ac:dyDescent="0.3">
      <c r="A3659" s="34" t="str">
        <f>+LEFT(Tabla3[[#This Row],[id_detalle]],2)</f>
        <v>03</v>
      </c>
      <c r="B3659" s="46" t="str">
        <f>VLOOKUP((LEFT(Tabla3[[#This Row],[id_detalle]],2)),id_rubro[[id]:[Rubro]],2,0)</f>
        <v>PRODUCTOS INDUSTRIALES Y RELACIONADOS</v>
      </c>
      <c r="C3659" s="36" t="s">
        <v>776</v>
      </c>
      <c r="D3659" s="45" t="str">
        <f>+Tabla3[[#This Row],[id_detalle]]&amp;" "&amp;VLOOKUP(Tabla3[[#This Row],[id_detalle]],rubro_detalle[[Código]:[Rubro Detalle]],2,0)</f>
        <v>03.12.194 Barras de Acero Inoxidable</v>
      </c>
      <c r="E3659" s="33">
        <f t="shared" si="439"/>
        <v>1</v>
      </c>
      <c r="F3659" s="47" t="str">
        <f t="shared" si="440"/>
        <v>03.12.194-1</v>
      </c>
      <c r="G3659" s="37" t="s">
        <v>4784</v>
      </c>
      <c r="H3659" s="37">
        <v>159</v>
      </c>
    </row>
    <row r="3660" spans="1:8" x14ac:dyDescent="0.3">
      <c r="A3660" s="34" t="str">
        <f>+LEFT(Tabla3[[#This Row],[id_detalle]],2)</f>
        <v>03</v>
      </c>
      <c r="B3660" s="46" t="str">
        <f>VLOOKUP((LEFT(Tabla3[[#This Row],[id_detalle]],2)),id_rubro[[id]:[Rubro]],2,0)</f>
        <v>PRODUCTOS INDUSTRIALES Y RELACIONADOS</v>
      </c>
      <c r="C3660" s="36" t="s">
        <v>776</v>
      </c>
      <c r="D3660" s="45" t="str">
        <f>+Tabla3[[#This Row],[id_detalle]]&amp;" "&amp;VLOOKUP(Tabla3[[#This Row],[id_detalle]],rubro_detalle[[Código]:[Rubro Detalle]],2,0)</f>
        <v>03.12.194 Barras de Acero Inoxidable</v>
      </c>
      <c r="E3660" s="33">
        <f t="shared" si="439"/>
        <v>2</v>
      </c>
      <c r="F3660" s="47" t="str">
        <f t="shared" si="440"/>
        <v>03.12.194-2</v>
      </c>
      <c r="G3660" s="37" t="s">
        <v>4785</v>
      </c>
      <c r="H3660" s="37">
        <v>160</v>
      </c>
    </row>
    <row r="3661" spans="1:8" x14ac:dyDescent="0.3">
      <c r="A3661" s="34" t="str">
        <f>+LEFT(Tabla3[[#This Row],[id_detalle]],2)</f>
        <v>03</v>
      </c>
      <c r="B3661" s="46" t="str">
        <f>VLOOKUP((LEFT(Tabla3[[#This Row],[id_detalle]],2)),id_rubro[[id]:[Rubro]],2,0)</f>
        <v>PRODUCTOS INDUSTRIALES Y RELACIONADOS</v>
      </c>
      <c r="C3661" s="36" t="s">
        <v>776</v>
      </c>
      <c r="D3661" s="45" t="str">
        <f>+Tabla3[[#This Row],[id_detalle]]&amp;" "&amp;VLOOKUP(Tabla3[[#This Row],[id_detalle]],rubro_detalle[[Código]:[Rubro Detalle]],2,0)</f>
        <v>03.12.194 Barras de Acero Inoxidable</v>
      </c>
      <c r="E3661" s="33">
        <f t="shared" si="439"/>
        <v>3</v>
      </c>
      <c r="F3661" s="47" t="str">
        <f t="shared" si="440"/>
        <v>03.12.194-3</v>
      </c>
      <c r="G3661" s="37" t="s">
        <v>4575</v>
      </c>
      <c r="H3661" s="37">
        <v>378</v>
      </c>
    </row>
    <row r="3662" spans="1:8" x14ac:dyDescent="0.3">
      <c r="A3662" s="34" t="str">
        <f>+LEFT(Tabla3[[#This Row],[id_detalle]],2)</f>
        <v>03</v>
      </c>
      <c r="B3662" s="46" t="str">
        <f>VLOOKUP((LEFT(Tabla3[[#This Row],[id_detalle]],2)),id_rubro[[id]:[Rubro]],2,0)</f>
        <v>PRODUCTOS INDUSTRIALES Y RELACIONADOS</v>
      </c>
      <c r="C3662" s="36" t="s">
        <v>776</v>
      </c>
      <c r="D3662" s="45" t="str">
        <f>+Tabla3[[#This Row],[id_detalle]]&amp;" "&amp;VLOOKUP(Tabla3[[#This Row],[id_detalle]],rubro_detalle[[Código]:[Rubro Detalle]],2,0)</f>
        <v>03.12.194 Barras de Acero Inoxidable</v>
      </c>
      <c r="E3662" s="33">
        <f t="shared" si="439"/>
        <v>4</v>
      </c>
      <c r="F3662" s="47" t="str">
        <f t="shared" si="440"/>
        <v>03.12.194-4</v>
      </c>
      <c r="G3662" s="37" t="s">
        <v>4774</v>
      </c>
      <c r="H3662" s="37">
        <v>653</v>
      </c>
    </row>
    <row r="3663" spans="1:8" x14ac:dyDescent="0.3">
      <c r="A3663" s="34" t="str">
        <f>+LEFT(Tabla3[[#This Row],[id_detalle]],2)</f>
        <v>03</v>
      </c>
      <c r="B3663" s="46" t="str">
        <f>VLOOKUP((LEFT(Tabla3[[#This Row],[id_detalle]],2)),id_rubro[[id]:[Rubro]],2,0)</f>
        <v>PRODUCTOS INDUSTRIALES Y RELACIONADOS</v>
      </c>
      <c r="C3663" s="36" t="s">
        <v>776</v>
      </c>
      <c r="D3663" s="45" t="str">
        <f>+Tabla3[[#This Row],[id_detalle]]&amp;" "&amp;VLOOKUP(Tabla3[[#This Row],[id_detalle]],rubro_detalle[[Código]:[Rubro Detalle]],2,0)</f>
        <v>03.12.194 Barras de Acero Inoxidable</v>
      </c>
      <c r="E3663" s="33">
        <f t="shared" si="439"/>
        <v>5</v>
      </c>
      <c r="F3663" s="47" t="str">
        <f t="shared" si="440"/>
        <v>03.12.194-5</v>
      </c>
      <c r="G3663" s="37" t="s">
        <v>4790</v>
      </c>
      <c r="H3663" s="37">
        <v>768</v>
      </c>
    </row>
    <row r="3664" spans="1:8" x14ac:dyDescent="0.3">
      <c r="A3664" s="34" t="str">
        <f>+LEFT(Tabla3[[#This Row],[id_detalle]],2)</f>
        <v>03</v>
      </c>
      <c r="B3664" s="46" t="str">
        <f>VLOOKUP((LEFT(Tabla3[[#This Row],[id_detalle]],2)),id_rubro[[id]:[Rubro]],2,0)</f>
        <v>PRODUCTOS INDUSTRIALES Y RELACIONADOS</v>
      </c>
      <c r="C3664" s="36" t="s">
        <v>776</v>
      </c>
      <c r="D3664" s="45" t="str">
        <f>+Tabla3[[#This Row],[id_detalle]]&amp;" "&amp;VLOOKUP(Tabla3[[#This Row],[id_detalle]],rubro_detalle[[Código]:[Rubro Detalle]],2,0)</f>
        <v>03.12.194 Barras de Acero Inoxidable</v>
      </c>
      <c r="E3664" s="33">
        <f t="shared" si="439"/>
        <v>6</v>
      </c>
      <c r="F3664" s="47" t="str">
        <f t="shared" si="440"/>
        <v>03.12.194-6</v>
      </c>
      <c r="G3664" s="37" t="s">
        <v>4780</v>
      </c>
      <c r="H3664" s="37">
        <v>772</v>
      </c>
    </row>
    <row r="3665" spans="1:8" x14ac:dyDescent="0.3">
      <c r="A3665" s="34" t="str">
        <f>+LEFT(Tabla3[[#This Row],[id_detalle]],2)</f>
        <v>03</v>
      </c>
      <c r="B3665" s="46" t="str">
        <f>VLOOKUP((LEFT(Tabla3[[#This Row],[id_detalle]],2)),id_rubro[[id]:[Rubro]],2,0)</f>
        <v>PRODUCTOS INDUSTRIALES Y RELACIONADOS</v>
      </c>
      <c r="C3665" s="36" t="s">
        <v>778</v>
      </c>
      <c r="D3665" s="45" t="str">
        <f>+Tabla3[[#This Row],[id_detalle]]&amp;" "&amp;VLOOKUP(Tabla3[[#This Row],[id_detalle]],rubro_detalle[[Código]:[Rubro Detalle]],2,0)</f>
        <v>03.12.195 Barreras Camineras</v>
      </c>
      <c r="E3665" s="33">
        <f t="shared" si="439"/>
        <v>1</v>
      </c>
      <c r="F3665" s="47" t="str">
        <f t="shared" si="440"/>
        <v>03.12.195-1</v>
      </c>
      <c r="G3665" s="37" t="s">
        <v>4850</v>
      </c>
      <c r="H3665" s="37">
        <v>293</v>
      </c>
    </row>
    <row r="3666" spans="1:8" x14ac:dyDescent="0.3">
      <c r="A3666" s="34" t="str">
        <f>+LEFT(Tabla3[[#This Row],[id_detalle]],2)</f>
        <v>03</v>
      </c>
      <c r="B3666" s="46" t="str">
        <f>VLOOKUP((LEFT(Tabla3[[#This Row],[id_detalle]],2)),id_rubro[[id]:[Rubro]],2,0)</f>
        <v>PRODUCTOS INDUSTRIALES Y RELACIONADOS</v>
      </c>
      <c r="C3666" s="36" t="s">
        <v>778</v>
      </c>
      <c r="D3666" s="45" t="str">
        <f>+Tabla3[[#This Row],[id_detalle]]&amp;" "&amp;VLOOKUP(Tabla3[[#This Row],[id_detalle]],rubro_detalle[[Código]:[Rubro Detalle]],2,0)</f>
        <v>03.12.195 Barreras Camineras</v>
      </c>
      <c r="E3666" s="33">
        <f t="shared" si="439"/>
        <v>2</v>
      </c>
      <c r="F3666" s="47" t="str">
        <f t="shared" si="440"/>
        <v>03.12.195-2</v>
      </c>
      <c r="G3666" s="37" t="s">
        <v>4851</v>
      </c>
      <c r="H3666" s="37">
        <v>440</v>
      </c>
    </row>
    <row r="3667" spans="1:8" x14ac:dyDescent="0.3">
      <c r="A3667" s="34" t="str">
        <f>+LEFT(Tabla3[[#This Row],[id_detalle]],2)</f>
        <v>03</v>
      </c>
      <c r="B3667" s="46" t="str">
        <f>VLOOKUP((LEFT(Tabla3[[#This Row],[id_detalle]],2)),id_rubro[[id]:[Rubro]],2,0)</f>
        <v>PRODUCTOS INDUSTRIALES Y RELACIONADOS</v>
      </c>
      <c r="C3667" s="36" t="s">
        <v>780</v>
      </c>
      <c r="D3667" s="45" t="str">
        <f>+Tabla3[[#This Row],[id_detalle]]&amp;" "&amp;VLOOKUP(Tabla3[[#This Row],[id_detalle]],rubro_detalle[[Código]:[Rubro Detalle]],2,0)</f>
        <v>03.12.196 Barras de Latón</v>
      </c>
      <c r="E3667" s="33">
        <f t="shared" si="439"/>
        <v>1</v>
      </c>
      <c r="F3667" s="47" t="str">
        <f t="shared" si="440"/>
        <v>03.12.196-1</v>
      </c>
      <c r="G3667" s="37" t="s">
        <v>4852</v>
      </c>
      <c r="H3667" s="37">
        <v>379</v>
      </c>
    </row>
    <row r="3668" spans="1:8" x14ac:dyDescent="0.3">
      <c r="A3668" s="34" t="str">
        <f>+LEFT(Tabla3[[#This Row],[id_detalle]],2)</f>
        <v>03</v>
      </c>
      <c r="B3668" s="46" t="str">
        <f>VLOOKUP((LEFT(Tabla3[[#This Row],[id_detalle]],2)),id_rubro[[id]:[Rubro]],2,0)</f>
        <v>PRODUCTOS INDUSTRIALES Y RELACIONADOS</v>
      </c>
      <c r="C3668" s="36" t="s">
        <v>782</v>
      </c>
      <c r="D3668" s="45" t="str">
        <f>+Tabla3[[#This Row],[id_detalle]]&amp;" "&amp;VLOOKUP(Tabla3[[#This Row],[id_detalle]],rubro_detalle[[Código]:[Rubro Detalle]],2,0)</f>
        <v>03.12.197 Barras de Cobre</v>
      </c>
      <c r="E3668" s="33">
        <f t="shared" si="439"/>
        <v>1</v>
      </c>
      <c r="F3668" s="47" t="str">
        <f t="shared" si="440"/>
        <v>03.12.197-1</v>
      </c>
      <c r="G3668" s="37" t="s">
        <v>4853</v>
      </c>
      <c r="H3668" s="37">
        <v>342</v>
      </c>
    </row>
    <row r="3669" spans="1:8" x14ac:dyDescent="0.3">
      <c r="A3669" s="34" t="str">
        <f>+LEFT(Tabla3[[#This Row],[id_detalle]],2)</f>
        <v>03</v>
      </c>
      <c r="B3669" s="46" t="str">
        <f>VLOOKUP((LEFT(Tabla3[[#This Row],[id_detalle]],2)),id_rubro[[id]:[Rubro]],2,0)</f>
        <v>PRODUCTOS INDUSTRIALES Y RELACIONADOS</v>
      </c>
      <c r="C3669" s="36" t="s">
        <v>784</v>
      </c>
      <c r="D3669" s="45" t="str">
        <f>+Tabla3[[#This Row],[id_detalle]]&amp;" "&amp;VLOOKUP(Tabla3[[#This Row],[id_detalle]],rubro_detalle[[Código]:[Rubro Detalle]],2,0)</f>
        <v>03.12.198 Barras para Hormigón</v>
      </c>
      <c r="E3669" s="33">
        <f t="shared" si="439"/>
        <v>1</v>
      </c>
      <c r="F3669" s="47" t="str">
        <f t="shared" si="440"/>
        <v>03.12.198-1</v>
      </c>
      <c r="G3669" s="38" t="s">
        <v>4763</v>
      </c>
      <c r="H3669" s="38">
        <v>212</v>
      </c>
    </row>
    <row r="3670" spans="1:8" x14ac:dyDescent="0.3">
      <c r="A3670" s="34" t="str">
        <f>+LEFT(Tabla3[[#This Row],[id_detalle]],2)</f>
        <v>03</v>
      </c>
      <c r="B3670" s="46" t="str">
        <f>VLOOKUP((LEFT(Tabla3[[#This Row],[id_detalle]],2)),id_rubro[[id]:[Rubro]],2,0)</f>
        <v>PRODUCTOS INDUSTRIALES Y RELACIONADOS</v>
      </c>
      <c r="C3670" s="36" t="s">
        <v>784</v>
      </c>
      <c r="D3670" s="45" t="str">
        <f>+Tabla3[[#This Row],[id_detalle]]&amp;" "&amp;VLOOKUP(Tabla3[[#This Row],[id_detalle]],rubro_detalle[[Código]:[Rubro Detalle]],2,0)</f>
        <v>03.12.198 Barras para Hormigón</v>
      </c>
      <c r="E3670" s="33">
        <f t="shared" si="439"/>
        <v>2</v>
      </c>
      <c r="F3670" s="47" t="str">
        <f t="shared" si="440"/>
        <v>03.12.198-2</v>
      </c>
      <c r="G3670" s="38" t="s">
        <v>4765</v>
      </c>
      <c r="H3670" s="38">
        <v>229</v>
      </c>
    </row>
    <row r="3671" spans="1:8" x14ac:dyDescent="0.3">
      <c r="A3671" s="34" t="str">
        <f>+LEFT(Tabla3[[#This Row],[id_detalle]],2)</f>
        <v>03</v>
      </c>
      <c r="B3671" s="46" t="str">
        <f>VLOOKUP((LEFT(Tabla3[[#This Row],[id_detalle]],2)),id_rubro[[id]:[Rubro]],2,0)</f>
        <v>PRODUCTOS INDUSTRIALES Y RELACIONADOS</v>
      </c>
      <c r="C3671" s="36" t="s">
        <v>784</v>
      </c>
      <c r="D3671" s="45" t="str">
        <f>+Tabla3[[#This Row],[id_detalle]]&amp;" "&amp;VLOOKUP(Tabla3[[#This Row],[id_detalle]],rubro_detalle[[Código]:[Rubro Detalle]],2,0)</f>
        <v>03.12.198 Barras para Hormigón</v>
      </c>
      <c r="E3671" s="33">
        <f t="shared" si="439"/>
        <v>3</v>
      </c>
      <c r="F3671" s="47" t="str">
        <f t="shared" si="440"/>
        <v>03.12.198-3</v>
      </c>
      <c r="G3671" s="37" t="s">
        <v>4767</v>
      </c>
      <c r="H3671" s="37">
        <v>269</v>
      </c>
    </row>
    <row r="3672" spans="1:8" x14ac:dyDescent="0.3">
      <c r="A3672" s="34" t="str">
        <f>+LEFT(Tabla3[[#This Row],[id_detalle]],2)</f>
        <v>03</v>
      </c>
      <c r="B3672" s="46" t="str">
        <f>VLOOKUP((LEFT(Tabla3[[#This Row],[id_detalle]],2)),id_rubro[[id]:[Rubro]],2,0)</f>
        <v>PRODUCTOS INDUSTRIALES Y RELACIONADOS</v>
      </c>
      <c r="C3672" s="36" t="s">
        <v>784</v>
      </c>
      <c r="D3672" s="45" t="str">
        <f>+Tabla3[[#This Row],[id_detalle]]&amp;" "&amp;VLOOKUP(Tabla3[[#This Row],[id_detalle]],rubro_detalle[[Código]:[Rubro Detalle]],2,0)</f>
        <v>03.12.198 Barras para Hormigón</v>
      </c>
      <c r="E3672" s="33">
        <f t="shared" si="439"/>
        <v>4</v>
      </c>
      <c r="F3672" s="47" t="str">
        <f t="shared" si="440"/>
        <v>03.12.198-4</v>
      </c>
      <c r="G3672" s="37" t="s">
        <v>4778</v>
      </c>
      <c r="H3672" s="37">
        <v>719</v>
      </c>
    </row>
    <row r="3673" spans="1:8" x14ac:dyDescent="0.3">
      <c r="A3673" s="34" t="str">
        <f>+LEFT(Tabla3[[#This Row],[id_detalle]],2)</f>
        <v>03</v>
      </c>
      <c r="B3673" s="46" t="str">
        <f>VLOOKUP((LEFT(Tabla3[[#This Row],[id_detalle]],2)),id_rubro[[id]:[Rubro]],2,0)</f>
        <v>PRODUCTOS INDUSTRIALES Y RELACIONADOS</v>
      </c>
      <c r="C3673" s="36" t="s">
        <v>785</v>
      </c>
      <c r="D3673" s="45" t="str">
        <f>+Tabla3[[#This Row],[id_detalle]]&amp;" "&amp;VLOOKUP(Tabla3[[#This Row],[id_detalle]],rubro_detalle[[Código]:[Rubro Detalle]],2,0)</f>
        <v>03.12.201 Bronce</v>
      </c>
      <c r="E3673" s="33">
        <f t="shared" si="439"/>
        <v>1</v>
      </c>
      <c r="F3673" s="47" t="str">
        <f t="shared" si="440"/>
        <v>03.12.201-1</v>
      </c>
      <c r="G3673" s="37" t="s">
        <v>4785</v>
      </c>
      <c r="H3673" s="37">
        <v>160</v>
      </c>
    </row>
    <row r="3674" spans="1:8" x14ac:dyDescent="0.3">
      <c r="A3674" s="34" t="str">
        <f>+LEFT(Tabla3[[#This Row],[id_detalle]],2)</f>
        <v>03</v>
      </c>
      <c r="B3674" s="46" t="str">
        <f>VLOOKUP((LEFT(Tabla3[[#This Row],[id_detalle]],2)),id_rubro[[id]:[Rubro]],2,0)</f>
        <v>PRODUCTOS INDUSTRIALES Y RELACIONADOS</v>
      </c>
      <c r="C3674" s="36" t="s">
        <v>785</v>
      </c>
      <c r="D3674" s="45" t="str">
        <f>+Tabla3[[#This Row],[id_detalle]]&amp;" "&amp;VLOOKUP(Tabla3[[#This Row],[id_detalle]],rubro_detalle[[Código]:[Rubro Detalle]],2,0)</f>
        <v>03.12.201 Bronce</v>
      </c>
      <c r="E3674" s="33">
        <f t="shared" si="439"/>
        <v>2</v>
      </c>
      <c r="F3674" s="47" t="str">
        <f t="shared" si="440"/>
        <v>03.12.201-2</v>
      </c>
      <c r="G3674" s="37" t="s">
        <v>4854</v>
      </c>
      <c r="H3674" s="37">
        <v>255</v>
      </c>
    </row>
    <row r="3675" spans="1:8" x14ac:dyDescent="0.3">
      <c r="A3675" s="34" t="str">
        <f>+LEFT(Tabla3[[#This Row],[id_detalle]],2)</f>
        <v>03</v>
      </c>
      <c r="B3675" s="46" t="str">
        <f>VLOOKUP((LEFT(Tabla3[[#This Row],[id_detalle]],2)),id_rubro[[id]:[Rubro]],2,0)</f>
        <v>PRODUCTOS INDUSTRIALES Y RELACIONADOS</v>
      </c>
      <c r="C3675" s="36" t="s">
        <v>785</v>
      </c>
      <c r="D3675" s="45" t="str">
        <f>+Tabla3[[#This Row],[id_detalle]]&amp;" "&amp;VLOOKUP(Tabla3[[#This Row],[id_detalle]],rubro_detalle[[Código]:[Rubro Detalle]],2,0)</f>
        <v>03.12.201 Bronce</v>
      </c>
      <c r="E3675" s="33">
        <f t="shared" si="439"/>
        <v>3</v>
      </c>
      <c r="F3675" s="47" t="str">
        <f t="shared" si="440"/>
        <v>03.12.201-3</v>
      </c>
      <c r="G3675" s="37" t="s">
        <v>2792</v>
      </c>
      <c r="H3675" s="37">
        <v>318</v>
      </c>
    </row>
    <row r="3676" spans="1:8" x14ac:dyDescent="0.3">
      <c r="A3676" s="34" t="str">
        <f>+LEFT(Tabla3[[#This Row],[id_detalle]],2)</f>
        <v>03</v>
      </c>
      <c r="B3676" s="46" t="str">
        <f>VLOOKUP((LEFT(Tabla3[[#This Row],[id_detalle]],2)),id_rubro[[id]:[Rubro]],2,0)</f>
        <v>PRODUCTOS INDUSTRIALES Y RELACIONADOS</v>
      </c>
      <c r="C3676" s="36" t="s">
        <v>785</v>
      </c>
      <c r="D3676" s="45" t="str">
        <f>+Tabla3[[#This Row],[id_detalle]]&amp;" "&amp;VLOOKUP(Tabla3[[#This Row],[id_detalle]],rubro_detalle[[Código]:[Rubro Detalle]],2,0)</f>
        <v>03.12.201 Bronce</v>
      </c>
      <c r="E3676" s="33">
        <f t="shared" si="439"/>
        <v>4</v>
      </c>
      <c r="F3676" s="47" t="str">
        <f t="shared" si="440"/>
        <v>03.12.201-4</v>
      </c>
      <c r="G3676" s="37" t="s">
        <v>4855</v>
      </c>
      <c r="H3676" s="37">
        <v>524</v>
      </c>
    </row>
    <row r="3677" spans="1:8" x14ac:dyDescent="0.3">
      <c r="A3677" s="34" t="str">
        <f>+LEFT(Tabla3[[#This Row],[id_detalle]],2)</f>
        <v>03</v>
      </c>
      <c r="B3677" s="46" t="str">
        <f>VLOOKUP((LEFT(Tabla3[[#This Row],[id_detalle]],2)),id_rubro[[id]:[Rubro]],2,0)</f>
        <v>PRODUCTOS INDUSTRIALES Y RELACIONADOS</v>
      </c>
      <c r="C3677" s="36" t="s">
        <v>785</v>
      </c>
      <c r="D3677" s="45" t="str">
        <f>+Tabla3[[#This Row],[id_detalle]]&amp;" "&amp;VLOOKUP(Tabla3[[#This Row],[id_detalle]],rubro_detalle[[Código]:[Rubro Detalle]],2,0)</f>
        <v>03.12.201 Bronce</v>
      </c>
      <c r="E3677" s="33">
        <f t="shared" ref="E3677:E3680" si="441">+IF(D3677=D3676,E3676+1,1)</f>
        <v>5</v>
      </c>
      <c r="F3677" s="47" t="str">
        <f t="shared" ref="F3677:F3680" si="442">+LEFT(D3677,9)&amp;"-"&amp;E3677</f>
        <v>03.12.201-5</v>
      </c>
      <c r="G3677" s="37" t="s">
        <v>3000</v>
      </c>
      <c r="H3677" s="37">
        <v>528</v>
      </c>
    </row>
    <row r="3678" spans="1:8" x14ac:dyDescent="0.3">
      <c r="A3678" s="34" t="str">
        <f>+LEFT(Tabla3[[#This Row],[id_detalle]],2)</f>
        <v>03</v>
      </c>
      <c r="B3678" s="46" t="str">
        <f>VLOOKUP((LEFT(Tabla3[[#This Row],[id_detalle]],2)),id_rubro[[id]:[Rubro]],2,0)</f>
        <v>PRODUCTOS INDUSTRIALES Y RELACIONADOS</v>
      </c>
      <c r="C3678" s="36" t="s">
        <v>785</v>
      </c>
      <c r="D3678" s="45" t="str">
        <f>+Tabla3[[#This Row],[id_detalle]]&amp;" "&amp;VLOOKUP(Tabla3[[#This Row],[id_detalle]],rubro_detalle[[Código]:[Rubro Detalle]],2,0)</f>
        <v>03.12.201 Bronce</v>
      </c>
      <c r="E3678" s="33">
        <f t="shared" si="441"/>
        <v>6</v>
      </c>
      <c r="F3678" s="47" t="str">
        <f t="shared" si="442"/>
        <v>03.12.201-6</v>
      </c>
      <c r="G3678" s="37" t="s">
        <v>3189</v>
      </c>
      <c r="H3678" s="37">
        <v>552</v>
      </c>
    </row>
    <row r="3679" spans="1:8" x14ac:dyDescent="0.3">
      <c r="A3679" s="34" t="str">
        <f>+LEFT(Tabla3[[#This Row],[id_detalle]],2)</f>
        <v>03</v>
      </c>
      <c r="B3679" s="46" t="str">
        <f>VLOOKUP((LEFT(Tabla3[[#This Row],[id_detalle]],2)),id_rubro[[id]:[Rubro]],2,0)</f>
        <v>PRODUCTOS INDUSTRIALES Y RELACIONADOS</v>
      </c>
      <c r="C3679" s="36" t="s">
        <v>785</v>
      </c>
      <c r="D3679" s="45" t="str">
        <f>+Tabla3[[#This Row],[id_detalle]]&amp;" "&amp;VLOOKUP(Tabla3[[#This Row],[id_detalle]],rubro_detalle[[Código]:[Rubro Detalle]],2,0)</f>
        <v>03.12.201 Bronce</v>
      </c>
      <c r="E3679" s="33">
        <f t="shared" si="441"/>
        <v>7</v>
      </c>
      <c r="F3679" s="47" t="str">
        <f t="shared" si="442"/>
        <v>03.12.201-7</v>
      </c>
      <c r="G3679" s="37" t="s">
        <v>2797</v>
      </c>
      <c r="H3679" s="37">
        <v>603</v>
      </c>
    </row>
    <row r="3680" spans="1:8" x14ac:dyDescent="0.3">
      <c r="A3680" s="34" t="str">
        <f>+LEFT(Tabla3[[#This Row],[id_detalle]],2)</f>
        <v>03</v>
      </c>
      <c r="B3680" s="46" t="str">
        <f>VLOOKUP((LEFT(Tabla3[[#This Row],[id_detalle]],2)),id_rubro[[id]:[Rubro]],2,0)</f>
        <v>PRODUCTOS INDUSTRIALES Y RELACIONADOS</v>
      </c>
      <c r="C3680" s="36" t="s">
        <v>785</v>
      </c>
      <c r="D3680" s="45" t="str">
        <f>+Tabla3[[#This Row],[id_detalle]]&amp;" "&amp;VLOOKUP(Tabla3[[#This Row],[id_detalle]],rubro_detalle[[Código]:[Rubro Detalle]],2,0)</f>
        <v>03.12.201 Bronce</v>
      </c>
      <c r="E3680" s="33">
        <f t="shared" si="441"/>
        <v>8</v>
      </c>
      <c r="F3680" s="47" t="str">
        <f t="shared" si="442"/>
        <v>03.12.201-8</v>
      </c>
      <c r="G3680" s="37" t="s">
        <v>4467</v>
      </c>
      <c r="H3680" s="37">
        <v>643</v>
      </c>
    </row>
    <row r="3681" spans="1:8" x14ac:dyDescent="0.3">
      <c r="A3681" s="34" t="str">
        <f>+LEFT(Tabla3[[#This Row],[id_detalle]],2)</f>
        <v>03</v>
      </c>
      <c r="B3681" s="46" t="str">
        <f>VLOOKUP((LEFT(Tabla3[[#This Row],[id_detalle]],2)),id_rubro[[id]:[Rubro]],2,0)</f>
        <v>PRODUCTOS INDUSTRIALES Y RELACIONADOS</v>
      </c>
      <c r="C3681" s="36" t="s">
        <v>785</v>
      </c>
      <c r="D3681" s="45" t="str">
        <f>+Tabla3[[#This Row],[id_detalle]]&amp;" "&amp;VLOOKUP(Tabla3[[#This Row],[id_detalle]],rubro_detalle[[Código]:[Rubro Detalle]],2,0)</f>
        <v>03.12.201 Bronce</v>
      </c>
      <c r="E3681" s="33">
        <f>+IF(D3681=D3680,E3680+1,1)</f>
        <v>9</v>
      </c>
      <c r="F3681" s="47" t="str">
        <f>+LEFT(D3681,9)&amp;"-"&amp;E3681</f>
        <v>03.12.201-9</v>
      </c>
      <c r="G3681" s="37" t="s">
        <v>4626</v>
      </c>
      <c r="H3681" s="37">
        <v>770</v>
      </c>
    </row>
    <row r="3682" spans="1:8" x14ac:dyDescent="0.3">
      <c r="A3682" s="34" t="str">
        <f>+LEFT(Tabla3[[#This Row],[id_detalle]],2)</f>
        <v>03</v>
      </c>
      <c r="B3682" s="46" t="str">
        <f>VLOOKUP((LEFT(Tabla3[[#This Row],[id_detalle]],2)),id_rubro[[id]:[Rubro]],2,0)</f>
        <v>PRODUCTOS INDUSTRIALES Y RELACIONADOS</v>
      </c>
      <c r="C3682" s="36" t="s">
        <v>788</v>
      </c>
      <c r="D3682" s="45" t="str">
        <f>+Tabla3[[#This Row],[id_detalle]]&amp;" "&amp;VLOOKUP(Tabla3[[#This Row],[id_detalle]],rubro_detalle[[Código]:[Rubro Detalle]],2,0)</f>
        <v>03.12.211 Cables de Acero y Similares</v>
      </c>
      <c r="E3682" s="33">
        <f>+IF(D3682=D3681,E3681+1,1)</f>
        <v>1</v>
      </c>
      <c r="F3682" s="47" t="str">
        <f>+LEFT(D3682,9)&amp;"-"&amp;E3682</f>
        <v>03.12.211-1</v>
      </c>
      <c r="G3682" s="37" t="s">
        <v>4856</v>
      </c>
      <c r="H3682" s="37">
        <v>380</v>
      </c>
    </row>
    <row r="3683" spans="1:8" x14ac:dyDescent="0.3">
      <c r="A3683" s="34" t="str">
        <f>+LEFT(Tabla3[[#This Row],[id_detalle]],2)</f>
        <v>03</v>
      </c>
      <c r="B3683" s="46" t="str">
        <f>VLOOKUP((LEFT(Tabla3[[#This Row],[id_detalle]],2)),id_rubro[[id]:[Rubro]],2,0)</f>
        <v>PRODUCTOS INDUSTRIALES Y RELACIONADOS</v>
      </c>
      <c r="C3683" s="36" t="s">
        <v>788</v>
      </c>
      <c r="D3683" s="45" t="str">
        <f>+Tabla3[[#This Row],[id_detalle]]&amp;" "&amp;VLOOKUP(Tabla3[[#This Row],[id_detalle]],rubro_detalle[[Código]:[Rubro Detalle]],2,0)</f>
        <v>03.12.211 Cables de Acero y Similares</v>
      </c>
      <c r="E3683" s="33">
        <f>+IF(D3683=D3682,E3682+1,1)</f>
        <v>2</v>
      </c>
      <c r="F3683" s="47" t="str">
        <f>+LEFT(D3683,9)&amp;"-"&amp;E3683</f>
        <v>03.12.211-2</v>
      </c>
      <c r="G3683" s="37" t="s">
        <v>4857</v>
      </c>
      <c r="H3683" s="37">
        <v>466</v>
      </c>
    </row>
    <row r="3684" spans="1:8" x14ac:dyDescent="0.3">
      <c r="A3684" s="34" t="str">
        <f>+LEFT(Tabla3[[#This Row],[id_detalle]],2)</f>
        <v>03</v>
      </c>
      <c r="B3684" s="46" t="str">
        <f>VLOOKUP((LEFT(Tabla3[[#This Row],[id_detalle]],2)),id_rubro[[id]:[Rubro]],2,0)</f>
        <v>PRODUCTOS INDUSTRIALES Y RELACIONADOS</v>
      </c>
      <c r="C3684" s="36" t="s">
        <v>788</v>
      </c>
      <c r="D3684" s="45" t="str">
        <f>+Tabla3[[#This Row],[id_detalle]]&amp;" "&amp;VLOOKUP(Tabla3[[#This Row],[id_detalle]],rubro_detalle[[Código]:[Rubro Detalle]],2,0)</f>
        <v>03.12.211 Cables de Acero y Similares</v>
      </c>
      <c r="E3684" s="33">
        <f>+IF(D3684=D3683,E3683+1,1)</f>
        <v>3</v>
      </c>
      <c r="F3684" s="47" t="str">
        <f>+LEFT(D3684,9)&amp;"-"&amp;E3684</f>
        <v>03.12.211-3</v>
      </c>
      <c r="G3684" s="37" t="s">
        <v>4858</v>
      </c>
      <c r="H3684" s="37">
        <v>510</v>
      </c>
    </row>
    <row r="3685" spans="1:8" x14ac:dyDescent="0.3">
      <c r="A3685" s="34" t="str">
        <f>+LEFT(Tabla3[[#This Row],[id_detalle]],2)</f>
        <v>03</v>
      </c>
      <c r="B3685" s="46" t="str">
        <f>VLOOKUP((LEFT(Tabla3[[#This Row],[id_detalle]],2)),id_rubro[[id]:[Rubro]],2,0)</f>
        <v>PRODUCTOS INDUSTRIALES Y RELACIONADOS</v>
      </c>
      <c r="C3685" s="36" t="s">
        <v>788</v>
      </c>
      <c r="D3685" s="45" t="str">
        <f>+Tabla3[[#This Row],[id_detalle]]&amp;" "&amp;VLOOKUP(Tabla3[[#This Row],[id_detalle]],rubro_detalle[[Código]:[Rubro Detalle]],2,0)</f>
        <v>03.12.211 Cables de Acero y Similares</v>
      </c>
      <c r="E3685" s="33">
        <f t="shared" ref="E3685:E3687" si="443">+IF(D3685=D3684,E3684+1,1)</f>
        <v>4</v>
      </c>
      <c r="F3685" s="47" t="str">
        <f t="shared" ref="F3685:F3687" si="444">+LEFT(D3685,9)&amp;"-"&amp;E3685</f>
        <v>03.12.211-4</v>
      </c>
      <c r="G3685" s="38" t="s">
        <v>4859</v>
      </c>
      <c r="H3685" s="38">
        <v>571</v>
      </c>
    </row>
    <row r="3686" spans="1:8" x14ac:dyDescent="0.3">
      <c r="A3686" s="34" t="str">
        <f>+LEFT(Tabla3[[#This Row],[id_detalle]],2)</f>
        <v>03</v>
      </c>
      <c r="B3686" s="46" t="str">
        <f>VLOOKUP((LEFT(Tabla3[[#This Row],[id_detalle]],2)),id_rubro[[id]:[Rubro]],2,0)</f>
        <v>PRODUCTOS INDUSTRIALES Y RELACIONADOS</v>
      </c>
      <c r="C3686" s="36" t="s">
        <v>788</v>
      </c>
      <c r="D3686" s="45" t="str">
        <f>+Tabla3[[#This Row],[id_detalle]]&amp;" "&amp;VLOOKUP(Tabla3[[#This Row],[id_detalle]],rubro_detalle[[Código]:[Rubro Detalle]],2,0)</f>
        <v>03.12.211 Cables de Acero y Similares</v>
      </c>
      <c r="E3686" s="33">
        <f t="shared" si="443"/>
        <v>5</v>
      </c>
      <c r="F3686" s="47" t="str">
        <f t="shared" si="444"/>
        <v>03.12.211-5</v>
      </c>
      <c r="G3686" s="37" t="s">
        <v>4860</v>
      </c>
      <c r="H3686" s="37">
        <v>681</v>
      </c>
    </row>
    <row r="3687" spans="1:8" x14ac:dyDescent="0.3">
      <c r="A3687" s="34" t="str">
        <f>+LEFT(Tabla3[[#This Row],[id_detalle]],2)</f>
        <v>03</v>
      </c>
      <c r="B3687" s="46" t="str">
        <f>VLOOKUP((LEFT(Tabla3[[#This Row],[id_detalle]],2)),id_rubro[[id]:[Rubro]],2,0)</f>
        <v>PRODUCTOS INDUSTRIALES Y RELACIONADOS</v>
      </c>
      <c r="C3687" s="36" t="s">
        <v>788</v>
      </c>
      <c r="D3687" s="45" t="str">
        <f>+Tabla3[[#This Row],[id_detalle]]&amp;" "&amp;VLOOKUP(Tabla3[[#This Row],[id_detalle]],rubro_detalle[[Código]:[Rubro Detalle]],2,0)</f>
        <v>03.12.211 Cables de Acero y Similares</v>
      </c>
      <c r="E3687" s="33">
        <f t="shared" si="443"/>
        <v>6</v>
      </c>
      <c r="F3687" s="47" t="str">
        <f t="shared" si="444"/>
        <v>03.12.211-6</v>
      </c>
      <c r="G3687" s="37" t="s">
        <v>4814</v>
      </c>
      <c r="H3687" s="37">
        <v>743</v>
      </c>
    </row>
    <row r="3688" spans="1:8" x14ac:dyDescent="0.3">
      <c r="A3688" s="34" t="str">
        <f>+LEFT(Tabla3[[#This Row],[id_detalle]],2)</f>
        <v>03</v>
      </c>
      <c r="B3688" s="46" t="str">
        <f>VLOOKUP((LEFT(Tabla3[[#This Row],[id_detalle]],2)),id_rubro[[id]:[Rubro]],2,0)</f>
        <v>PRODUCTOS INDUSTRIALES Y RELACIONADOS</v>
      </c>
      <c r="C3688" s="36" t="s">
        <v>788</v>
      </c>
      <c r="D3688" s="45" t="str">
        <f>+Tabla3[[#This Row],[id_detalle]]&amp;" "&amp;VLOOKUP(Tabla3[[#This Row],[id_detalle]],rubro_detalle[[Código]:[Rubro Detalle]],2,0)</f>
        <v>03.12.211 Cables de Acero y Similares</v>
      </c>
      <c r="E3688" s="33">
        <f t="shared" ref="E3688:E3703" si="445">+IF(D3688=D3687,E3687+1,1)</f>
        <v>7</v>
      </c>
      <c r="F3688" s="47" t="str">
        <f t="shared" ref="F3688:F3703" si="446">+LEFT(D3688,9)&amp;"-"&amp;E3688</f>
        <v>03.12.211-7</v>
      </c>
      <c r="G3688" s="37" t="s">
        <v>4861</v>
      </c>
      <c r="H3688" s="37">
        <v>790</v>
      </c>
    </row>
    <row r="3689" spans="1:8" x14ac:dyDescent="0.3">
      <c r="A3689" s="34" t="str">
        <f>+LEFT(Tabla3[[#This Row],[id_detalle]],2)</f>
        <v>03</v>
      </c>
      <c r="B3689" s="46" t="str">
        <f>VLOOKUP((LEFT(Tabla3[[#This Row],[id_detalle]],2)),id_rubro[[id]:[Rubro]],2,0)</f>
        <v>PRODUCTOS INDUSTRIALES Y RELACIONADOS</v>
      </c>
      <c r="C3689" s="36" t="s">
        <v>790</v>
      </c>
      <c r="D3689" s="45" t="str">
        <f>+Tabla3[[#This Row],[id_detalle]]&amp;" "&amp;VLOOKUP(Tabla3[[#This Row],[id_detalle]],rubro_detalle[[Código]:[Rubro Detalle]],2,0)</f>
        <v>03.12.215 Cadenas de Acero</v>
      </c>
      <c r="E3689" s="33">
        <f t="shared" si="445"/>
        <v>1</v>
      </c>
      <c r="F3689" s="47" t="str">
        <f t="shared" si="446"/>
        <v>03.12.215-1</v>
      </c>
      <c r="G3689" s="37" t="s">
        <v>4856</v>
      </c>
      <c r="H3689" s="37">
        <v>380</v>
      </c>
    </row>
    <row r="3690" spans="1:8" x14ac:dyDescent="0.3">
      <c r="A3690" s="34" t="str">
        <f>+LEFT(Tabla3[[#This Row],[id_detalle]],2)</f>
        <v>03</v>
      </c>
      <c r="B3690" s="46" t="str">
        <f>VLOOKUP((LEFT(Tabla3[[#This Row],[id_detalle]],2)),id_rubro[[id]:[Rubro]],2,0)</f>
        <v>PRODUCTOS INDUSTRIALES Y RELACIONADOS</v>
      </c>
      <c r="C3690" s="36" t="s">
        <v>790</v>
      </c>
      <c r="D3690" s="45" t="str">
        <f>+Tabla3[[#This Row],[id_detalle]]&amp;" "&amp;VLOOKUP(Tabla3[[#This Row],[id_detalle]],rubro_detalle[[Código]:[Rubro Detalle]],2,0)</f>
        <v>03.12.215 Cadenas de Acero</v>
      </c>
      <c r="E3690" s="33">
        <f t="shared" si="445"/>
        <v>2</v>
      </c>
      <c r="F3690" s="47" t="str">
        <f t="shared" si="446"/>
        <v>03.12.215-2</v>
      </c>
      <c r="G3690" s="37" t="s">
        <v>4858</v>
      </c>
      <c r="H3690" s="37">
        <v>510</v>
      </c>
    </row>
    <row r="3691" spans="1:8" x14ac:dyDescent="0.3">
      <c r="A3691" s="34" t="str">
        <f>+LEFT(Tabla3[[#This Row],[id_detalle]],2)</f>
        <v>03</v>
      </c>
      <c r="B3691" s="46" t="str">
        <f>VLOOKUP((LEFT(Tabla3[[#This Row],[id_detalle]],2)),id_rubro[[id]:[Rubro]],2,0)</f>
        <v>PRODUCTOS INDUSTRIALES Y RELACIONADOS</v>
      </c>
      <c r="C3691" s="36" t="s">
        <v>790</v>
      </c>
      <c r="D3691" s="45" t="str">
        <f>+Tabla3[[#This Row],[id_detalle]]&amp;" "&amp;VLOOKUP(Tabla3[[#This Row],[id_detalle]],rubro_detalle[[Código]:[Rubro Detalle]],2,0)</f>
        <v>03.12.215 Cadenas de Acero</v>
      </c>
      <c r="E3691" s="33">
        <f t="shared" si="445"/>
        <v>3</v>
      </c>
      <c r="F3691" s="47" t="str">
        <f t="shared" si="446"/>
        <v>03.12.215-3</v>
      </c>
      <c r="G3691" s="37" t="s">
        <v>4835</v>
      </c>
      <c r="H3691" s="37">
        <v>523</v>
      </c>
    </row>
    <row r="3692" spans="1:8" x14ac:dyDescent="0.3">
      <c r="A3692" s="34" t="str">
        <f>+LEFT(Tabla3[[#This Row],[id_detalle]],2)</f>
        <v>03</v>
      </c>
      <c r="B3692" s="46" t="str">
        <f>VLOOKUP((LEFT(Tabla3[[#This Row],[id_detalle]],2)),id_rubro[[id]:[Rubro]],2,0)</f>
        <v>PRODUCTOS INDUSTRIALES Y RELACIONADOS</v>
      </c>
      <c r="C3692" s="36" t="s">
        <v>792</v>
      </c>
      <c r="D3692" s="45" t="str">
        <f>+Tabla3[[#This Row],[id_detalle]]&amp;" "&amp;VLOOKUP(Tabla3[[#This Row],[id_detalle]],rubro_detalle[[Código]:[Rubro Detalle]],2,0)</f>
        <v>03.12.221 Cajas de Seguridad</v>
      </c>
      <c r="E3692" s="33">
        <f t="shared" si="445"/>
        <v>1</v>
      </c>
      <c r="F3692" s="47" t="str">
        <f t="shared" si="446"/>
        <v>03.12.221-1</v>
      </c>
      <c r="G3692" s="37" t="s">
        <v>3969</v>
      </c>
      <c r="H3692" s="37">
        <v>238</v>
      </c>
    </row>
    <row r="3693" spans="1:8" x14ac:dyDescent="0.3">
      <c r="A3693" s="34" t="str">
        <f>+LEFT(Tabla3[[#This Row],[id_detalle]],2)</f>
        <v>03</v>
      </c>
      <c r="B3693" s="46" t="str">
        <f>VLOOKUP((LEFT(Tabla3[[#This Row],[id_detalle]],2)),id_rubro[[id]:[Rubro]],2,0)</f>
        <v>PRODUCTOS INDUSTRIALES Y RELACIONADOS</v>
      </c>
      <c r="C3693" s="36" t="s">
        <v>792</v>
      </c>
      <c r="D3693" s="45" t="str">
        <f>+Tabla3[[#This Row],[id_detalle]]&amp;" "&amp;VLOOKUP(Tabla3[[#This Row],[id_detalle]],rubro_detalle[[Código]:[Rubro Detalle]],2,0)</f>
        <v>03.12.221 Cajas de Seguridad</v>
      </c>
      <c r="E3693" s="33">
        <f t="shared" si="445"/>
        <v>2</v>
      </c>
      <c r="F3693" s="47" t="str">
        <f t="shared" si="446"/>
        <v>03.12.221-2</v>
      </c>
      <c r="G3693" s="37" t="s">
        <v>4862</v>
      </c>
      <c r="H3693" s="37">
        <v>261</v>
      </c>
    </row>
    <row r="3694" spans="1:8" x14ac:dyDescent="0.3">
      <c r="A3694" s="34" t="str">
        <f>+LEFT(Tabla3[[#This Row],[id_detalle]],2)</f>
        <v>03</v>
      </c>
      <c r="B3694" s="46" t="str">
        <f>VLOOKUP((LEFT(Tabla3[[#This Row],[id_detalle]],2)),id_rubro[[id]:[Rubro]],2,0)</f>
        <v>PRODUCTOS INDUSTRIALES Y RELACIONADOS</v>
      </c>
      <c r="C3694" s="36" t="s">
        <v>792</v>
      </c>
      <c r="D3694" s="45" t="str">
        <f>+Tabla3[[#This Row],[id_detalle]]&amp;" "&amp;VLOOKUP(Tabla3[[#This Row],[id_detalle]],rubro_detalle[[Código]:[Rubro Detalle]],2,0)</f>
        <v>03.12.221 Cajas de Seguridad</v>
      </c>
      <c r="E3694" s="33">
        <f t="shared" si="445"/>
        <v>3</v>
      </c>
      <c r="F3694" s="47" t="str">
        <f t="shared" si="446"/>
        <v>03.12.221-3</v>
      </c>
      <c r="G3694" s="37" t="s">
        <v>4863</v>
      </c>
      <c r="H3694" s="37">
        <v>390</v>
      </c>
    </row>
    <row r="3695" spans="1:8" x14ac:dyDescent="0.3">
      <c r="A3695" s="34" t="str">
        <f>+LEFT(Tabla3[[#This Row],[id_detalle]],2)</f>
        <v>03</v>
      </c>
      <c r="B3695" s="46" t="str">
        <f>VLOOKUP((LEFT(Tabla3[[#This Row],[id_detalle]],2)),id_rubro[[id]:[Rubro]],2,0)</f>
        <v>PRODUCTOS INDUSTRIALES Y RELACIONADOS</v>
      </c>
      <c r="C3695" s="36" t="s">
        <v>792</v>
      </c>
      <c r="D3695" s="45" t="str">
        <f>+Tabla3[[#This Row],[id_detalle]]&amp;" "&amp;VLOOKUP(Tabla3[[#This Row],[id_detalle]],rubro_detalle[[Código]:[Rubro Detalle]],2,0)</f>
        <v>03.12.221 Cajas de Seguridad</v>
      </c>
      <c r="E3695" s="33">
        <f t="shared" si="445"/>
        <v>4</v>
      </c>
      <c r="F3695" s="47" t="str">
        <f t="shared" si="446"/>
        <v>03.12.221-4</v>
      </c>
      <c r="G3695" s="37" t="s">
        <v>4864</v>
      </c>
      <c r="H3695" s="37">
        <v>455</v>
      </c>
    </row>
    <row r="3696" spans="1:8" x14ac:dyDescent="0.3">
      <c r="A3696" s="34" t="str">
        <f>+LEFT(Tabla3[[#This Row],[id_detalle]],2)</f>
        <v>03</v>
      </c>
      <c r="B3696" s="46" t="str">
        <f>VLOOKUP((LEFT(Tabla3[[#This Row],[id_detalle]],2)),id_rubro[[id]:[Rubro]],2,0)</f>
        <v>PRODUCTOS INDUSTRIALES Y RELACIONADOS</v>
      </c>
      <c r="C3696" s="36" t="s">
        <v>792</v>
      </c>
      <c r="D3696" s="45" t="str">
        <f>+Tabla3[[#This Row],[id_detalle]]&amp;" "&amp;VLOOKUP(Tabla3[[#This Row],[id_detalle]],rubro_detalle[[Código]:[Rubro Detalle]],2,0)</f>
        <v>03.12.221 Cajas de Seguridad</v>
      </c>
      <c r="E3696" s="33">
        <f t="shared" si="445"/>
        <v>5</v>
      </c>
      <c r="F3696" s="47" t="str">
        <f t="shared" si="446"/>
        <v>03.12.221-5</v>
      </c>
      <c r="G3696" s="37" t="s">
        <v>3979</v>
      </c>
      <c r="H3696" s="37">
        <v>647</v>
      </c>
    </row>
    <row r="3697" spans="1:8" x14ac:dyDescent="0.3">
      <c r="A3697" s="34" t="str">
        <f>+LEFT(Tabla3[[#This Row],[id_detalle]],2)</f>
        <v>03</v>
      </c>
      <c r="B3697" s="46" t="str">
        <f>VLOOKUP((LEFT(Tabla3[[#This Row],[id_detalle]],2)),id_rubro[[id]:[Rubro]],2,0)</f>
        <v>PRODUCTOS INDUSTRIALES Y RELACIONADOS</v>
      </c>
      <c r="C3697" s="36" t="s">
        <v>794</v>
      </c>
      <c r="D3697" s="45" t="str">
        <f>+Tabla3[[#This Row],[id_detalle]]&amp;" "&amp;VLOOKUP(Tabla3[[#This Row],[id_detalle]],rubro_detalle[[Código]:[Rubro Detalle]],2,0)</f>
        <v>03.12.241 Candados</v>
      </c>
      <c r="E3697" s="33">
        <f t="shared" si="445"/>
        <v>1</v>
      </c>
      <c r="F3697" s="47" t="str">
        <f t="shared" si="446"/>
        <v>03.12.241-1</v>
      </c>
      <c r="G3697" s="37" t="s">
        <v>4865</v>
      </c>
      <c r="H3697" s="37">
        <v>223</v>
      </c>
    </row>
    <row r="3698" spans="1:8" x14ac:dyDescent="0.3">
      <c r="A3698" s="34" t="str">
        <f>+LEFT(Tabla3[[#This Row],[id_detalle]],2)</f>
        <v>03</v>
      </c>
      <c r="B3698" s="46" t="str">
        <f>VLOOKUP((LEFT(Tabla3[[#This Row],[id_detalle]],2)),id_rubro[[id]:[Rubro]],2,0)</f>
        <v>PRODUCTOS INDUSTRIALES Y RELACIONADOS</v>
      </c>
      <c r="C3698" s="36" t="s">
        <v>794</v>
      </c>
      <c r="D3698" s="45" t="str">
        <f>+Tabla3[[#This Row],[id_detalle]]&amp;" "&amp;VLOOKUP(Tabla3[[#This Row],[id_detalle]],rubro_detalle[[Código]:[Rubro Detalle]],2,0)</f>
        <v>03.12.241 Candados</v>
      </c>
      <c r="E3698" s="33">
        <f t="shared" si="445"/>
        <v>2</v>
      </c>
      <c r="F3698" s="47" t="str">
        <f t="shared" si="446"/>
        <v>03.12.241-2</v>
      </c>
      <c r="G3698" s="37" t="s">
        <v>3979</v>
      </c>
      <c r="H3698" s="37">
        <v>647</v>
      </c>
    </row>
    <row r="3699" spans="1:8" x14ac:dyDescent="0.3">
      <c r="A3699" s="34" t="str">
        <f>+LEFT(Tabla3[[#This Row],[id_detalle]],2)</f>
        <v>03</v>
      </c>
      <c r="B3699" s="46" t="str">
        <f>VLOOKUP((LEFT(Tabla3[[#This Row],[id_detalle]],2)),id_rubro[[id]:[Rubro]],2,0)</f>
        <v>PRODUCTOS INDUSTRIALES Y RELACIONADOS</v>
      </c>
      <c r="C3699" s="36" t="s">
        <v>794</v>
      </c>
      <c r="D3699" s="45" t="str">
        <f>+Tabla3[[#This Row],[id_detalle]]&amp;" "&amp;VLOOKUP(Tabla3[[#This Row],[id_detalle]],rubro_detalle[[Código]:[Rubro Detalle]],2,0)</f>
        <v>03.12.241 Candados</v>
      </c>
      <c r="E3699" s="33">
        <f t="shared" si="445"/>
        <v>3</v>
      </c>
      <c r="F3699" s="47" t="str">
        <f t="shared" si="446"/>
        <v>03.12.241-3</v>
      </c>
      <c r="G3699" s="37" t="s">
        <v>4866</v>
      </c>
      <c r="H3699" s="37">
        <v>647</v>
      </c>
    </row>
    <row r="3700" spans="1:8" x14ac:dyDescent="0.3">
      <c r="A3700" s="34" t="str">
        <f>+LEFT(Tabla3[[#This Row],[id_detalle]],2)</f>
        <v>03</v>
      </c>
      <c r="B3700" s="46" t="str">
        <f>VLOOKUP((LEFT(Tabla3[[#This Row],[id_detalle]],2)),id_rubro[[id]:[Rubro]],2,0)</f>
        <v>PRODUCTOS INDUSTRIALES Y RELACIONADOS</v>
      </c>
      <c r="C3700" s="36" t="s">
        <v>794</v>
      </c>
      <c r="D3700" s="45" t="str">
        <f>+Tabla3[[#This Row],[id_detalle]]&amp;" "&amp;VLOOKUP(Tabla3[[#This Row],[id_detalle]],rubro_detalle[[Código]:[Rubro Detalle]],2,0)</f>
        <v>03.12.241 Candados</v>
      </c>
      <c r="E3700" s="33">
        <f t="shared" si="445"/>
        <v>4</v>
      </c>
      <c r="F3700" s="47" t="str">
        <f t="shared" si="446"/>
        <v>03.12.241-4</v>
      </c>
      <c r="G3700" s="37" t="s">
        <v>4867</v>
      </c>
      <c r="H3700" s="37">
        <v>660</v>
      </c>
    </row>
    <row r="3701" spans="1:8" x14ac:dyDescent="0.3">
      <c r="A3701" s="34" t="str">
        <f>+LEFT(Tabla3[[#This Row],[id_detalle]],2)</f>
        <v>03</v>
      </c>
      <c r="B3701" s="46" t="str">
        <f>VLOOKUP((LEFT(Tabla3[[#This Row],[id_detalle]],2)),id_rubro[[id]:[Rubro]],2,0)</f>
        <v>PRODUCTOS INDUSTRIALES Y RELACIONADOS</v>
      </c>
      <c r="C3701" s="36" t="s">
        <v>796</v>
      </c>
      <c r="D3701" s="45" t="str">
        <f>+Tabla3[[#This Row],[id_detalle]]&amp;" "&amp;VLOOKUP(Tabla3[[#This Row],[id_detalle]],rubro_detalle[[Código]:[Rubro Detalle]],2,0)</f>
        <v>03.12.261 Cañerías y Tubos Metálicos</v>
      </c>
      <c r="E3701" s="33">
        <f t="shared" si="445"/>
        <v>1</v>
      </c>
      <c r="F3701" s="47" t="str">
        <f t="shared" si="446"/>
        <v>03.12.261-1</v>
      </c>
      <c r="G3701" s="37" t="s">
        <v>4868</v>
      </c>
      <c r="H3701" s="37">
        <v>198</v>
      </c>
    </row>
    <row r="3702" spans="1:8" x14ac:dyDescent="0.3">
      <c r="A3702" s="34" t="str">
        <f>+LEFT(Tabla3[[#This Row],[id_detalle]],2)</f>
        <v>03</v>
      </c>
      <c r="B3702" s="46" t="str">
        <f>VLOOKUP((LEFT(Tabla3[[#This Row],[id_detalle]],2)),id_rubro[[id]:[Rubro]],2,0)</f>
        <v>PRODUCTOS INDUSTRIALES Y RELACIONADOS</v>
      </c>
      <c r="C3702" s="36" t="s">
        <v>796</v>
      </c>
      <c r="D3702" s="45" t="str">
        <f>+Tabla3[[#This Row],[id_detalle]]&amp;" "&amp;VLOOKUP(Tabla3[[#This Row],[id_detalle]],rubro_detalle[[Código]:[Rubro Detalle]],2,0)</f>
        <v>03.12.261 Cañerías y Tubos Metálicos</v>
      </c>
      <c r="E3702" s="33">
        <f t="shared" si="445"/>
        <v>2</v>
      </c>
      <c r="F3702" s="47" t="str">
        <f t="shared" si="446"/>
        <v>03.12.261-2</v>
      </c>
      <c r="G3702" s="37" t="s">
        <v>4869</v>
      </c>
      <c r="H3702" s="37">
        <v>225</v>
      </c>
    </row>
    <row r="3703" spans="1:8" x14ac:dyDescent="0.3">
      <c r="A3703" s="34" t="str">
        <f>+LEFT(Tabla3[[#This Row],[id_detalle]],2)</f>
        <v>03</v>
      </c>
      <c r="B3703" s="46" t="str">
        <f>VLOOKUP((LEFT(Tabla3[[#This Row],[id_detalle]],2)),id_rubro[[id]:[Rubro]],2,0)</f>
        <v>PRODUCTOS INDUSTRIALES Y RELACIONADOS</v>
      </c>
      <c r="C3703" s="36" t="s">
        <v>796</v>
      </c>
      <c r="D3703" s="45" t="str">
        <f>+Tabla3[[#This Row],[id_detalle]]&amp;" "&amp;VLOOKUP(Tabla3[[#This Row],[id_detalle]],rubro_detalle[[Código]:[Rubro Detalle]],2,0)</f>
        <v>03.12.261 Cañerías y Tubos Metálicos</v>
      </c>
      <c r="E3703" s="33">
        <f t="shared" si="445"/>
        <v>3</v>
      </c>
      <c r="F3703" s="47" t="str">
        <f t="shared" si="446"/>
        <v>03.12.261-3</v>
      </c>
      <c r="G3703" s="37" t="s">
        <v>4870</v>
      </c>
      <c r="H3703" s="37">
        <v>270</v>
      </c>
    </row>
    <row r="3704" spans="1:8" x14ac:dyDescent="0.3">
      <c r="A3704" s="34" t="str">
        <f>+LEFT(Tabla3[[#This Row],[id_detalle]],2)</f>
        <v>03</v>
      </c>
      <c r="B3704" s="46" t="str">
        <f>VLOOKUP((LEFT(Tabla3[[#This Row],[id_detalle]],2)),id_rubro[[id]:[Rubro]],2,0)</f>
        <v>PRODUCTOS INDUSTRIALES Y RELACIONADOS</v>
      </c>
      <c r="C3704" s="36" t="s">
        <v>796</v>
      </c>
      <c r="D3704" s="45" t="str">
        <f>+Tabla3[[#This Row],[id_detalle]]&amp;" "&amp;VLOOKUP(Tabla3[[#This Row],[id_detalle]],rubro_detalle[[Código]:[Rubro Detalle]],2,0)</f>
        <v>03.12.261 Cañerías y Tubos Metálicos</v>
      </c>
      <c r="E3704" s="33">
        <f t="shared" ref="E3704:E3706" si="447">+IF(D3704=D3703,E3703+1,1)</f>
        <v>4</v>
      </c>
      <c r="F3704" s="47" t="str">
        <f t="shared" ref="F3704:F3706" si="448">+LEFT(D3704,9)&amp;"-"&amp;E3704</f>
        <v>03.12.261-4</v>
      </c>
      <c r="G3704" s="37" t="s">
        <v>4850</v>
      </c>
      <c r="H3704" s="37">
        <v>293</v>
      </c>
    </row>
    <row r="3705" spans="1:8" x14ac:dyDescent="0.3">
      <c r="A3705" s="34" t="str">
        <f>+LEFT(Tabla3[[#This Row],[id_detalle]],2)</f>
        <v>03</v>
      </c>
      <c r="B3705" s="46" t="str">
        <f>VLOOKUP((LEFT(Tabla3[[#This Row],[id_detalle]],2)),id_rubro[[id]:[Rubro]],2,0)</f>
        <v>PRODUCTOS INDUSTRIALES Y RELACIONADOS</v>
      </c>
      <c r="C3705" s="36" t="s">
        <v>796</v>
      </c>
      <c r="D3705" s="45" t="str">
        <f>+Tabla3[[#This Row],[id_detalle]]&amp;" "&amp;VLOOKUP(Tabla3[[#This Row],[id_detalle]],rubro_detalle[[Código]:[Rubro Detalle]],2,0)</f>
        <v>03.12.261 Cañerías y Tubos Metálicos</v>
      </c>
      <c r="E3705" s="33">
        <f t="shared" si="447"/>
        <v>5</v>
      </c>
      <c r="F3705" s="47" t="str">
        <f t="shared" si="448"/>
        <v>03.12.261-5</v>
      </c>
      <c r="G3705" s="37" t="s">
        <v>4853</v>
      </c>
      <c r="H3705" s="37">
        <v>342</v>
      </c>
    </row>
    <row r="3706" spans="1:8" x14ac:dyDescent="0.3">
      <c r="A3706" s="34" t="str">
        <f>+LEFT(Tabla3[[#This Row],[id_detalle]],2)</f>
        <v>03</v>
      </c>
      <c r="B3706" s="46" t="str">
        <f>VLOOKUP((LEFT(Tabla3[[#This Row],[id_detalle]],2)),id_rubro[[id]:[Rubro]],2,0)</f>
        <v>PRODUCTOS INDUSTRIALES Y RELACIONADOS</v>
      </c>
      <c r="C3706" s="36" t="s">
        <v>796</v>
      </c>
      <c r="D3706" s="45" t="str">
        <f>+Tabla3[[#This Row],[id_detalle]]&amp;" "&amp;VLOOKUP(Tabla3[[#This Row],[id_detalle]],rubro_detalle[[Código]:[Rubro Detalle]],2,0)</f>
        <v>03.12.261 Cañerías y Tubos Metálicos</v>
      </c>
      <c r="E3706" s="33">
        <f t="shared" si="447"/>
        <v>6</v>
      </c>
      <c r="F3706" s="47" t="str">
        <f t="shared" si="448"/>
        <v>03.12.261-6</v>
      </c>
      <c r="G3706" s="37" t="s">
        <v>2976</v>
      </c>
      <c r="H3706" s="37">
        <v>367</v>
      </c>
    </row>
    <row r="3707" spans="1:8" x14ac:dyDescent="0.3">
      <c r="A3707" s="34" t="str">
        <f>+LEFT(Tabla3[[#This Row],[id_detalle]],2)</f>
        <v>03</v>
      </c>
      <c r="B3707" s="46" t="str">
        <f>VLOOKUP((LEFT(Tabla3[[#This Row],[id_detalle]],2)),id_rubro[[id]:[Rubro]],2,0)</f>
        <v>PRODUCTOS INDUSTRIALES Y RELACIONADOS</v>
      </c>
      <c r="C3707" s="36" t="s">
        <v>796</v>
      </c>
      <c r="D3707" s="45" t="str">
        <f>+Tabla3[[#This Row],[id_detalle]]&amp;" "&amp;VLOOKUP(Tabla3[[#This Row],[id_detalle]],rubro_detalle[[Código]:[Rubro Detalle]],2,0)</f>
        <v>03.12.261 Cañerías y Tubos Metálicos</v>
      </c>
      <c r="E3707" s="33">
        <f t="shared" ref="E3707:E3712" si="449">+IF(D3707=D3706,E3706+1,1)</f>
        <v>7</v>
      </c>
      <c r="F3707" s="47" t="str">
        <f t="shared" ref="F3707:F3712" si="450">+LEFT(D3707,9)&amp;"-"&amp;E3707</f>
        <v>03.12.261-7</v>
      </c>
      <c r="G3707" s="37" t="s">
        <v>4871</v>
      </c>
      <c r="H3707" s="37">
        <v>388</v>
      </c>
    </row>
    <row r="3708" spans="1:8" x14ac:dyDescent="0.3">
      <c r="A3708" s="34" t="str">
        <f>+LEFT(Tabla3[[#This Row],[id_detalle]],2)</f>
        <v>03</v>
      </c>
      <c r="B3708" s="46" t="str">
        <f>VLOOKUP((LEFT(Tabla3[[#This Row],[id_detalle]],2)),id_rubro[[id]:[Rubro]],2,0)</f>
        <v>PRODUCTOS INDUSTRIALES Y RELACIONADOS</v>
      </c>
      <c r="C3708" s="36" t="s">
        <v>796</v>
      </c>
      <c r="D3708" s="45" t="str">
        <f>+Tabla3[[#This Row],[id_detalle]]&amp;" "&amp;VLOOKUP(Tabla3[[#This Row],[id_detalle]],rubro_detalle[[Código]:[Rubro Detalle]],2,0)</f>
        <v>03.12.261 Cañerías y Tubos Metálicos</v>
      </c>
      <c r="E3708" s="33">
        <f t="shared" si="449"/>
        <v>8</v>
      </c>
      <c r="F3708" s="47" t="str">
        <f t="shared" si="450"/>
        <v>03.12.261-8</v>
      </c>
      <c r="G3708" s="37" t="s">
        <v>2789</v>
      </c>
      <c r="H3708" s="37">
        <v>464</v>
      </c>
    </row>
    <row r="3709" spans="1:8" x14ac:dyDescent="0.3">
      <c r="A3709" s="34" t="str">
        <f>+LEFT(Tabla3[[#This Row],[id_detalle]],2)</f>
        <v>03</v>
      </c>
      <c r="B3709" s="46" t="str">
        <f>VLOOKUP((LEFT(Tabla3[[#This Row],[id_detalle]],2)),id_rubro[[id]:[Rubro]],2,0)</f>
        <v>PRODUCTOS INDUSTRIALES Y RELACIONADOS</v>
      </c>
      <c r="C3709" s="36" t="s">
        <v>796</v>
      </c>
      <c r="D3709" s="45" t="str">
        <f>+Tabla3[[#This Row],[id_detalle]]&amp;" "&amp;VLOOKUP(Tabla3[[#This Row],[id_detalle]],rubro_detalle[[Código]:[Rubro Detalle]],2,0)</f>
        <v>03.12.261 Cañerías y Tubos Metálicos</v>
      </c>
      <c r="E3709" s="33">
        <f t="shared" si="449"/>
        <v>9</v>
      </c>
      <c r="F3709" s="47" t="str">
        <f t="shared" si="450"/>
        <v>03.12.261-9</v>
      </c>
      <c r="G3709" s="38" t="s">
        <v>2997</v>
      </c>
      <c r="H3709" s="38">
        <v>517</v>
      </c>
    </row>
    <row r="3710" spans="1:8" x14ac:dyDescent="0.3">
      <c r="A3710" s="34" t="str">
        <f>+LEFT(Tabla3[[#This Row],[id_detalle]],2)</f>
        <v>03</v>
      </c>
      <c r="B3710" s="46" t="str">
        <f>VLOOKUP((LEFT(Tabla3[[#This Row],[id_detalle]],2)),id_rubro[[id]:[Rubro]],2,0)</f>
        <v>PRODUCTOS INDUSTRIALES Y RELACIONADOS</v>
      </c>
      <c r="C3710" s="36" t="s">
        <v>796</v>
      </c>
      <c r="D3710" s="45" t="str">
        <f>+Tabla3[[#This Row],[id_detalle]]&amp;" "&amp;VLOOKUP(Tabla3[[#This Row],[id_detalle]],rubro_detalle[[Código]:[Rubro Detalle]],2,0)</f>
        <v>03.12.261 Cañerías y Tubos Metálicos</v>
      </c>
      <c r="E3710" s="33">
        <f t="shared" si="449"/>
        <v>10</v>
      </c>
      <c r="F3710" s="47" t="str">
        <f t="shared" si="450"/>
        <v>03.12.261-10</v>
      </c>
      <c r="G3710" s="37" t="s">
        <v>4872</v>
      </c>
      <c r="H3710" s="37">
        <v>524</v>
      </c>
    </row>
    <row r="3711" spans="1:8" x14ac:dyDescent="0.3">
      <c r="A3711" s="34" t="str">
        <f>+LEFT(Tabla3[[#This Row],[id_detalle]],2)</f>
        <v>03</v>
      </c>
      <c r="B3711" s="46" t="str">
        <f>VLOOKUP((LEFT(Tabla3[[#This Row],[id_detalle]],2)),id_rubro[[id]:[Rubro]],2,0)</f>
        <v>PRODUCTOS INDUSTRIALES Y RELACIONADOS</v>
      </c>
      <c r="C3711" s="36" t="s">
        <v>796</v>
      </c>
      <c r="D3711" s="45" t="str">
        <f>+Tabla3[[#This Row],[id_detalle]]&amp;" "&amp;VLOOKUP(Tabla3[[#This Row],[id_detalle]],rubro_detalle[[Código]:[Rubro Detalle]],2,0)</f>
        <v>03.12.261 Cañerías y Tubos Metálicos</v>
      </c>
      <c r="E3711" s="33">
        <f t="shared" si="449"/>
        <v>11</v>
      </c>
      <c r="F3711" s="47" t="str">
        <f t="shared" si="450"/>
        <v>03.12.261-11</v>
      </c>
      <c r="G3711" s="37" t="s">
        <v>4873</v>
      </c>
      <c r="H3711" s="37">
        <v>526</v>
      </c>
    </row>
    <row r="3712" spans="1:8" x14ac:dyDescent="0.3">
      <c r="A3712" s="34" t="str">
        <f>+LEFT(Tabla3[[#This Row],[id_detalle]],2)</f>
        <v>03</v>
      </c>
      <c r="B3712" s="46" t="str">
        <f>VLOOKUP((LEFT(Tabla3[[#This Row],[id_detalle]],2)),id_rubro[[id]:[Rubro]],2,0)</f>
        <v>PRODUCTOS INDUSTRIALES Y RELACIONADOS</v>
      </c>
      <c r="C3712" s="36" t="s">
        <v>796</v>
      </c>
      <c r="D3712" s="45" t="str">
        <f>+Tabla3[[#This Row],[id_detalle]]&amp;" "&amp;VLOOKUP(Tabla3[[#This Row],[id_detalle]],rubro_detalle[[Código]:[Rubro Detalle]],2,0)</f>
        <v>03.12.261 Cañerías y Tubos Metálicos</v>
      </c>
      <c r="E3712" s="33">
        <f t="shared" si="449"/>
        <v>12</v>
      </c>
      <c r="F3712" s="47" t="str">
        <f t="shared" si="450"/>
        <v>03.12.261-12</v>
      </c>
      <c r="G3712" s="37" t="s">
        <v>4689</v>
      </c>
      <c r="H3712" s="37">
        <v>597</v>
      </c>
    </row>
    <row r="3713" spans="1:8" x14ac:dyDescent="0.3">
      <c r="A3713" s="34" t="str">
        <f>+LEFT(Tabla3[[#This Row],[id_detalle]],2)</f>
        <v>03</v>
      </c>
      <c r="B3713" s="46" t="str">
        <f>VLOOKUP((LEFT(Tabla3[[#This Row],[id_detalle]],2)),id_rubro[[id]:[Rubro]],2,0)</f>
        <v>PRODUCTOS INDUSTRIALES Y RELACIONADOS</v>
      </c>
      <c r="C3713" s="36" t="s">
        <v>796</v>
      </c>
      <c r="D3713" s="45" t="str">
        <f>+Tabla3[[#This Row],[id_detalle]]&amp;" "&amp;VLOOKUP(Tabla3[[#This Row],[id_detalle]],rubro_detalle[[Código]:[Rubro Detalle]],2,0)</f>
        <v>03.12.261 Cañerías y Tubos Metálicos</v>
      </c>
      <c r="E3713" s="33">
        <f t="shared" ref="E3713:E3721" si="451">+IF(D3713=D3712,E3712+1,1)</f>
        <v>13</v>
      </c>
      <c r="F3713" s="47" t="str">
        <f t="shared" ref="F3713:F3721" si="452">+LEFT(D3713,9)&amp;"-"&amp;E3713</f>
        <v>03.12.261-13</v>
      </c>
      <c r="G3713" s="37" t="s">
        <v>4874</v>
      </c>
      <c r="H3713" s="37">
        <v>618</v>
      </c>
    </row>
    <row r="3714" spans="1:8" x14ac:dyDescent="0.3">
      <c r="A3714" s="34" t="str">
        <f>+LEFT(Tabla3[[#This Row],[id_detalle]],2)</f>
        <v>03</v>
      </c>
      <c r="B3714" s="46" t="str">
        <f>VLOOKUP((LEFT(Tabla3[[#This Row],[id_detalle]],2)),id_rubro[[id]:[Rubro]],2,0)</f>
        <v>PRODUCTOS INDUSTRIALES Y RELACIONADOS</v>
      </c>
      <c r="C3714" s="36" t="s">
        <v>796</v>
      </c>
      <c r="D3714" s="45" t="str">
        <f>+Tabla3[[#This Row],[id_detalle]]&amp;" "&amp;VLOOKUP(Tabla3[[#This Row],[id_detalle]],rubro_detalle[[Código]:[Rubro Detalle]],2,0)</f>
        <v>03.12.261 Cañerías y Tubos Metálicos</v>
      </c>
      <c r="E3714" s="33">
        <f t="shared" si="451"/>
        <v>14</v>
      </c>
      <c r="F3714" s="47" t="str">
        <f t="shared" si="452"/>
        <v>03.12.261-14</v>
      </c>
      <c r="G3714" s="37" t="s">
        <v>4875</v>
      </c>
      <c r="H3714" s="37">
        <v>663</v>
      </c>
    </row>
    <row r="3715" spans="1:8" x14ac:dyDescent="0.3">
      <c r="A3715" s="34" t="str">
        <f>+LEFT(Tabla3[[#This Row],[id_detalle]],2)</f>
        <v>03</v>
      </c>
      <c r="B3715" s="46" t="str">
        <f>VLOOKUP((LEFT(Tabla3[[#This Row],[id_detalle]],2)),id_rubro[[id]:[Rubro]],2,0)</f>
        <v>PRODUCTOS INDUSTRIALES Y RELACIONADOS</v>
      </c>
      <c r="C3715" s="36" t="s">
        <v>796</v>
      </c>
      <c r="D3715" s="45" t="str">
        <f>+Tabla3[[#This Row],[id_detalle]]&amp;" "&amp;VLOOKUP(Tabla3[[#This Row],[id_detalle]],rubro_detalle[[Código]:[Rubro Detalle]],2,0)</f>
        <v>03.12.261 Cañerías y Tubos Metálicos</v>
      </c>
      <c r="E3715" s="33">
        <f t="shared" si="451"/>
        <v>15</v>
      </c>
      <c r="F3715" s="47" t="str">
        <f t="shared" si="452"/>
        <v>03.12.261-15</v>
      </c>
      <c r="G3715" s="37" t="s">
        <v>4876</v>
      </c>
      <c r="H3715" s="37">
        <v>696</v>
      </c>
    </row>
    <row r="3716" spans="1:8" x14ac:dyDescent="0.3">
      <c r="A3716" s="34" t="str">
        <f>+LEFT(Tabla3[[#This Row],[id_detalle]],2)</f>
        <v>03</v>
      </c>
      <c r="B3716" s="46" t="str">
        <f>VLOOKUP((LEFT(Tabla3[[#This Row],[id_detalle]],2)),id_rubro[[id]:[Rubro]],2,0)</f>
        <v>PRODUCTOS INDUSTRIALES Y RELACIONADOS</v>
      </c>
      <c r="C3716" s="36" t="s">
        <v>796</v>
      </c>
      <c r="D3716" s="45" t="str">
        <f>+Tabla3[[#This Row],[id_detalle]]&amp;" "&amp;VLOOKUP(Tabla3[[#This Row],[id_detalle]],rubro_detalle[[Código]:[Rubro Detalle]],2,0)</f>
        <v>03.12.261 Cañerías y Tubos Metálicos</v>
      </c>
      <c r="E3716" s="33">
        <f t="shared" si="451"/>
        <v>16</v>
      </c>
      <c r="F3716" s="47" t="str">
        <f t="shared" si="452"/>
        <v>03.12.261-16</v>
      </c>
      <c r="G3716" s="37" t="s">
        <v>4778</v>
      </c>
      <c r="H3716" s="37">
        <v>719</v>
      </c>
    </row>
    <row r="3717" spans="1:8" x14ac:dyDescent="0.3">
      <c r="A3717" s="34" t="str">
        <f>+LEFT(Tabla3[[#This Row],[id_detalle]],2)</f>
        <v>03</v>
      </c>
      <c r="B3717" s="46" t="str">
        <f>VLOOKUP((LEFT(Tabla3[[#This Row],[id_detalle]],2)),id_rubro[[id]:[Rubro]],2,0)</f>
        <v>PRODUCTOS INDUSTRIALES Y RELACIONADOS</v>
      </c>
      <c r="C3717" s="36" t="s">
        <v>796</v>
      </c>
      <c r="D3717" s="45" t="str">
        <f>+Tabla3[[#This Row],[id_detalle]]&amp;" "&amp;VLOOKUP(Tabla3[[#This Row],[id_detalle]],rubro_detalle[[Código]:[Rubro Detalle]],2,0)</f>
        <v>03.12.261 Cañerías y Tubos Metálicos</v>
      </c>
      <c r="E3717" s="33">
        <f t="shared" si="451"/>
        <v>17</v>
      </c>
      <c r="F3717" s="47" t="str">
        <f t="shared" si="452"/>
        <v>03.12.261-17</v>
      </c>
      <c r="G3717" s="37" t="s">
        <v>3028</v>
      </c>
      <c r="H3717" s="37">
        <v>722</v>
      </c>
    </row>
    <row r="3718" spans="1:8" x14ac:dyDescent="0.3">
      <c r="A3718" s="34" t="str">
        <f>+LEFT(Tabla3[[#This Row],[id_detalle]],2)</f>
        <v>03</v>
      </c>
      <c r="B3718" s="46" t="str">
        <f>VLOOKUP((LEFT(Tabla3[[#This Row],[id_detalle]],2)),id_rubro[[id]:[Rubro]],2,0)</f>
        <v>PRODUCTOS INDUSTRIALES Y RELACIONADOS</v>
      </c>
      <c r="C3718" s="36" t="s">
        <v>796</v>
      </c>
      <c r="D3718" s="45" t="str">
        <f>+Tabla3[[#This Row],[id_detalle]]&amp;" "&amp;VLOOKUP(Tabla3[[#This Row],[id_detalle]],rubro_detalle[[Código]:[Rubro Detalle]],2,0)</f>
        <v>03.12.261 Cañerías y Tubos Metálicos</v>
      </c>
      <c r="E3718" s="33">
        <f t="shared" si="451"/>
        <v>18</v>
      </c>
      <c r="F3718" s="47" t="str">
        <f t="shared" si="452"/>
        <v>03.12.261-18</v>
      </c>
      <c r="G3718" s="37" t="s">
        <v>4877</v>
      </c>
      <c r="H3718" s="37">
        <v>732</v>
      </c>
    </row>
    <row r="3719" spans="1:8" x14ac:dyDescent="0.3">
      <c r="A3719" s="34" t="str">
        <f>+LEFT(Tabla3[[#This Row],[id_detalle]],2)</f>
        <v>03</v>
      </c>
      <c r="B3719" s="46" t="str">
        <f>VLOOKUP((LEFT(Tabla3[[#This Row],[id_detalle]],2)),id_rubro[[id]:[Rubro]],2,0)</f>
        <v>PRODUCTOS INDUSTRIALES Y RELACIONADOS</v>
      </c>
      <c r="C3719" s="36" t="s">
        <v>796</v>
      </c>
      <c r="D3719" s="45" t="str">
        <f>+Tabla3[[#This Row],[id_detalle]]&amp;" "&amp;VLOOKUP(Tabla3[[#This Row],[id_detalle]],rubro_detalle[[Código]:[Rubro Detalle]],2,0)</f>
        <v>03.12.261 Cañerías y Tubos Metálicos</v>
      </c>
      <c r="E3719" s="33">
        <f t="shared" si="451"/>
        <v>19</v>
      </c>
      <c r="F3719" s="47" t="str">
        <f t="shared" si="452"/>
        <v>03.12.261-19</v>
      </c>
      <c r="G3719" s="37" t="s">
        <v>4878</v>
      </c>
      <c r="H3719" s="37">
        <v>792</v>
      </c>
    </row>
    <row r="3720" spans="1:8" x14ac:dyDescent="0.3">
      <c r="A3720" s="34" t="str">
        <f>+LEFT(Tabla3[[#This Row],[id_detalle]],2)</f>
        <v>03</v>
      </c>
      <c r="B3720" s="46" t="str">
        <f>VLOOKUP((LEFT(Tabla3[[#This Row],[id_detalle]],2)),id_rubro[[id]:[Rubro]],2,0)</f>
        <v>PRODUCTOS INDUSTRIALES Y RELACIONADOS</v>
      </c>
      <c r="C3720" s="36" t="s">
        <v>796</v>
      </c>
      <c r="D3720" s="45" t="str">
        <f>+Tabla3[[#This Row],[id_detalle]]&amp;" "&amp;VLOOKUP(Tabla3[[#This Row],[id_detalle]],rubro_detalle[[Código]:[Rubro Detalle]],2,0)</f>
        <v>03.12.261 Cañerías y Tubos Metálicos</v>
      </c>
      <c r="E3720" s="33">
        <f t="shared" si="451"/>
        <v>20</v>
      </c>
      <c r="F3720" s="47" t="str">
        <f t="shared" si="452"/>
        <v>03.12.261-20</v>
      </c>
      <c r="G3720" s="37" t="s">
        <v>4879</v>
      </c>
      <c r="H3720" s="37">
        <v>793</v>
      </c>
    </row>
    <row r="3721" spans="1:8" x14ac:dyDescent="0.3">
      <c r="A3721" s="34" t="str">
        <f>+LEFT(Tabla3[[#This Row],[id_detalle]],2)</f>
        <v>03</v>
      </c>
      <c r="B3721" s="46" t="str">
        <f>VLOOKUP((LEFT(Tabla3[[#This Row],[id_detalle]],2)),id_rubro[[id]:[Rubro]],2,0)</f>
        <v>PRODUCTOS INDUSTRIALES Y RELACIONADOS</v>
      </c>
      <c r="C3721" s="36" t="s">
        <v>796</v>
      </c>
      <c r="D3721" s="45" t="str">
        <f>+Tabla3[[#This Row],[id_detalle]]&amp;" "&amp;VLOOKUP(Tabla3[[#This Row],[id_detalle]],rubro_detalle[[Código]:[Rubro Detalle]],2,0)</f>
        <v>03.12.261 Cañerías y Tubos Metálicos</v>
      </c>
      <c r="E3721" s="33">
        <f t="shared" si="451"/>
        <v>21</v>
      </c>
      <c r="F3721" s="47" t="str">
        <f t="shared" si="452"/>
        <v>03.12.261-21</v>
      </c>
      <c r="G3721" s="37" t="s">
        <v>4489</v>
      </c>
      <c r="H3721" s="37">
        <v>793</v>
      </c>
    </row>
    <row r="3722" spans="1:8" x14ac:dyDescent="0.3">
      <c r="A3722" s="34" t="str">
        <f>+LEFT(Tabla3[[#This Row],[id_detalle]],2)</f>
        <v>03</v>
      </c>
      <c r="B3722" s="46" t="str">
        <f>VLOOKUP((LEFT(Tabla3[[#This Row],[id_detalle]],2)),id_rubro[[id]:[Rubro]],2,0)</f>
        <v>PRODUCTOS INDUSTRIALES Y RELACIONADOS</v>
      </c>
      <c r="C3722" s="36" t="s">
        <v>796</v>
      </c>
      <c r="D3722" s="45" t="str">
        <f>+Tabla3[[#This Row],[id_detalle]]&amp;" "&amp;VLOOKUP(Tabla3[[#This Row],[id_detalle]],rubro_detalle[[Código]:[Rubro Detalle]],2,0)</f>
        <v>03.12.261 Cañerías y Tubos Metálicos</v>
      </c>
      <c r="E3722" s="33">
        <f>+IF(D3722=D3721,E3721+1,1)</f>
        <v>22</v>
      </c>
      <c r="F3722" s="47" t="str">
        <f>+LEFT(D3722,9)&amp;"-"&amp;E3722</f>
        <v>03.12.261-22</v>
      </c>
      <c r="G3722" s="37" t="s">
        <v>4880</v>
      </c>
      <c r="H3722" s="37">
        <v>828</v>
      </c>
    </row>
    <row r="3723" spans="1:8" x14ac:dyDescent="0.3">
      <c r="A3723" s="34" t="str">
        <f>+LEFT(Tabla3[[#This Row],[id_detalle]],2)</f>
        <v>03</v>
      </c>
      <c r="B3723" s="46" t="str">
        <f>VLOOKUP((LEFT(Tabla3[[#This Row],[id_detalle]],2)),id_rubro[[id]:[Rubro]],2,0)</f>
        <v>PRODUCTOS INDUSTRIALES Y RELACIONADOS</v>
      </c>
      <c r="C3723" s="36" t="s">
        <v>798</v>
      </c>
      <c r="D3723" s="45" t="str">
        <f>+Tabla3[[#This Row],[id_detalle]]&amp;" "&amp;VLOOKUP(Tabla3[[#This Row],[id_detalle]],rubro_detalle[[Código]:[Rubro Detalle]],2,0)</f>
        <v>03.12.271 Cañerias y Tubos de Acero Inoxidable</v>
      </c>
      <c r="E3723" s="33">
        <f>+IF(D3723=D3722,E3722+1,1)</f>
        <v>1</v>
      </c>
      <c r="F3723" s="47" t="str">
        <f>+LEFT(D3723,9)&amp;"-"&amp;E3723</f>
        <v>03.12.271-1</v>
      </c>
      <c r="G3723" s="37" t="s">
        <v>4784</v>
      </c>
      <c r="H3723" s="37">
        <v>159</v>
      </c>
    </row>
    <row r="3724" spans="1:8" x14ac:dyDescent="0.3">
      <c r="A3724" s="34" t="str">
        <f>+LEFT(Tabla3[[#This Row],[id_detalle]],2)</f>
        <v>03</v>
      </c>
      <c r="B3724" s="46" t="str">
        <f>VLOOKUP((LEFT(Tabla3[[#This Row],[id_detalle]],2)),id_rubro[[id]:[Rubro]],2,0)</f>
        <v>PRODUCTOS INDUSTRIALES Y RELACIONADOS</v>
      </c>
      <c r="C3724" s="36" t="s">
        <v>798</v>
      </c>
      <c r="D3724" s="45" t="str">
        <f>+Tabla3[[#This Row],[id_detalle]]&amp;" "&amp;VLOOKUP(Tabla3[[#This Row],[id_detalle]],rubro_detalle[[Código]:[Rubro Detalle]],2,0)</f>
        <v>03.12.271 Cañerias y Tubos de Acero Inoxidable</v>
      </c>
      <c r="E3724" s="33">
        <f>+IF(D3724=D3723,E3723+1,1)</f>
        <v>2</v>
      </c>
      <c r="F3724" s="47" t="str">
        <f>+LEFT(D3724,9)&amp;"-"&amp;E3724</f>
        <v>03.12.271-2</v>
      </c>
      <c r="G3724" s="37" t="s">
        <v>4785</v>
      </c>
      <c r="H3724" s="37">
        <v>160</v>
      </c>
    </row>
    <row r="3725" spans="1:8" x14ac:dyDescent="0.3">
      <c r="A3725" s="34" t="str">
        <f>+LEFT(Tabla3[[#This Row],[id_detalle]],2)</f>
        <v>03</v>
      </c>
      <c r="B3725" s="46" t="str">
        <f>VLOOKUP((LEFT(Tabla3[[#This Row],[id_detalle]],2)),id_rubro[[id]:[Rubro]],2,0)</f>
        <v>PRODUCTOS INDUSTRIALES Y RELACIONADOS</v>
      </c>
      <c r="C3725" s="36" t="s">
        <v>798</v>
      </c>
      <c r="D3725" s="45" t="str">
        <f>+Tabla3[[#This Row],[id_detalle]]&amp;" "&amp;VLOOKUP(Tabla3[[#This Row],[id_detalle]],rubro_detalle[[Código]:[Rubro Detalle]],2,0)</f>
        <v>03.12.271 Cañerias y Tubos de Acero Inoxidable</v>
      </c>
      <c r="E3725" s="33">
        <f>+IF(D3725=D3724,E3724+1,1)</f>
        <v>3</v>
      </c>
      <c r="F3725" s="47" t="str">
        <f>+LEFT(D3725,9)&amp;"-"&amp;E3725</f>
        <v>03.12.271-3</v>
      </c>
      <c r="G3725" s="37" t="s">
        <v>2976</v>
      </c>
      <c r="H3725" s="37">
        <v>367</v>
      </c>
    </row>
    <row r="3726" spans="1:8" x14ac:dyDescent="0.3">
      <c r="A3726" s="34" t="str">
        <f>+LEFT(Tabla3[[#This Row],[id_detalle]],2)</f>
        <v>03</v>
      </c>
      <c r="B3726" s="46" t="str">
        <f>VLOOKUP((LEFT(Tabla3[[#This Row],[id_detalle]],2)),id_rubro[[id]:[Rubro]],2,0)</f>
        <v>PRODUCTOS INDUSTRIALES Y RELACIONADOS</v>
      </c>
      <c r="C3726" s="36" t="s">
        <v>798</v>
      </c>
      <c r="D3726" s="45" t="str">
        <f>+Tabla3[[#This Row],[id_detalle]]&amp;" "&amp;VLOOKUP(Tabla3[[#This Row],[id_detalle]],rubro_detalle[[Código]:[Rubro Detalle]],2,0)</f>
        <v>03.12.271 Cañerias y Tubos de Acero Inoxidable</v>
      </c>
      <c r="E3726" s="33">
        <f t="shared" ref="E3726:E3728" si="453">+IF(D3726=D3725,E3725+1,1)</f>
        <v>4</v>
      </c>
      <c r="F3726" s="47" t="str">
        <f t="shared" ref="F3726:F3728" si="454">+LEFT(D3726,9)&amp;"-"&amp;E3726</f>
        <v>03.12.271-4</v>
      </c>
      <c r="G3726" s="37" t="s">
        <v>4575</v>
      </c>
      <c r="H3726" s="37">
        <v>678</v>
      </c>
    </row>
    <row r="3727" spans="1:8" x14ac:dyDescent="0.3">
      <c r="A3727" s="34" t="str">
        <f>+LEFT(Tabla3[[#This Row],[id_detalle]],2)</f>
        <v>03</v>
      </c>
      <c r="B3727" s="46" t="str">
        <f>VLOOKUP((LEFT(Tabla3[[#This Row],[id_detalle]],2)),id_rubro[[id]:[Rubro]],2,0)</f>
        <v>PRODUCTOS INDUSTRIALES Y RELACIONADOS</v>
      </c>
      <c r="C3727" s="36" t="s">
        <v>798</v>
      </c>
      <c r="D3727" s="45" t="str">
        <f>+Tabla3[[#This Row],[id_detalle]]&amp;" "&amp;VLOOKUP(Tabla3[[#This Row],[id_detalle]],rubro_detalle[[Código]:[Rubro Detalle]],2,0)</f>
        <v>03.12.271 Cañerias y Tubos de Acero Inoxidable</v>
      </c>
      <c r="E3727" s="33">
        <f t="shared" si="453"/>
        <v>5</v>
      </c>
      <c r="F3727" s="47" t="str">
        <f t="shared" si="454"/>
        <v>03.12.271-5</v>
      </c>
      <c r="G3727" s="37" t="s">
        <v>4768</v>
      </c>
      <c r="H3727" s="37">
        <v>442</v>
      </c>
    </row>
    <row r="3728" spans="1:8" x14ac:dyDescent="0.3">
      <c r="A3728" s="34" t="str">
        <f>+LEFT(Tabla3[[#This Row],[id_detalle]],2)</f>
        <v>03</v>
      </c>
      <c r="B3728" s="46" t="str">
        <f>VLOOKUP((LEFT(Tabla3[[#This Row],[id_detalle]],2)),id_rubro[[id]:[Rubro]],2,0)</f>
        <v>PRODUCTOS INDUSTRIALES Y RELACIONADOS</v>
      </c>
      <c r="C3728" s="36" t="s">
        <v>798</v>
      </c>
      <c r="D3728" s="45" t="str">
        <f>+Tabla3[[#This Row],[id_detalle]]&amp;" "&amp;VLOOKUP(Tabla3[[#This Row],[id_detalle]],rubro_detalle[[Código]:[Rubro Detalle]],2,0)</f>
        <v>03.12.271 Cañerias y Tubos de Acero Inoxidable</v>
      </c>
      <c r="E3728" s="33">
        <f t="shared" si="453"/>
        <v>6</v>
      </c>
      <c r="F3728" s="47" t="str">
        <f t="shared" si="454"/>
        <v>03.12.271-6</v>
      </c>
      <c r="G3728" s="37" t="s">
        <v>4881</v>
      </c>
      <c r="H3728" s="37">
        <v>450</v>
      </c>
    </row>
    <row r="3729" spans="1:8" x14ac:dyDescent="0.3">
      <c r="A3729" s="34" t="str">
        <f>+LEFT(Tabla3[[#This Row],[id_detalle]],2)</f>
        <v>03</v>
      </c>
      <c r="B3729" s="46" t="str">
        <f>VLOOKUP((LEFT(Tabla3[[#This Row],[id_detalle]],2)),id_rubro[[id]:[Rubro]],2,0)</f>
        <v>PRODUCTOS INDUSTRIALES Y RELACIONADOS</v>
      </c>
      <c r="C3729" s="36" t="s">
        <v>798</v>
      </c>
      <c r="D3729" s="45" t="str">
        <f>+Tabla3[[#This Row],[id_detalle]]&amp;" "&amp;VLOOKUP(Tabla3[[#This Row],[id_detalle]],rubro_detalle[[Código]:[Rubro Detalle]],2,0)</f>
        <v>03.12.271 Cañerias y Tubos de Acero Inoxidable</v>
      </c>
      <c r="E3729" s="33">
        <f>+IF(D3729=D3728,E3728+1,1)</f>
        <v>7</v>
      </c>
      <c r="F3729" s="47" t="str">
        <f>+LEFT(D3729,9)&amp;"-"&amp;E3729</f>
        <v>03.12.271-7</v>
      </c>
      <c r="G3729" s="38" t="s">
        <v>2997</v>
      </c>
      <c r="H3729" s="38">
        <v>517</v>
      </c>
    </row>
    <row r="3730" spans="1:8" x14ac:dyDescent="0.3">
      <c r="A3730" s="34" t="str">
        <f>+LEFT(Tabla3[[#This Row],[id_detalle]],2)</f>
        <v>03</v>
      </c>
      <c r="B3730" s="46" t="str">
        <f>VLOOKUP((LEFT(Tabla3[[#This Row],[id_detalle]],2)),id_rubro[[id]:[Rubro]],2,0)</f>
        <v>PRODUCTOS INDUSTRIALES Y RELACIONADOS</v>
      </c>
      <c r="C3730" s="36" t="s">
        <v>798</v>
      </c>
      <c r="D3730" s="45" t="str">
        <f>+Tabla3[[#This Row],[id_detalle]]&amp;" "&amp;VLOOKUP(Tabla3[[#This Row],[id_detalle]],rubro_detalle[[Código]:[Rubro Detalle]],2,0)</f>
        <v>03.12.271 Cañerias y Tubos de Acero Inoxidable</v>
      </c>
      <c r="E3730" s="33">
        <f>+IF(D3730=D3729,E3729+1,1)</f>
        <v>8</v>
      </c>
      <c r="F3730" s="47" t="str">
        <f>+LEFT(D3730,9)&amp;"-"&amp;E3730</f>
        <v>03.12.271-8</v>
      </c>
      <c r="G3730" s="37" t="s">
        <v>4780</v>
      </c>
      <c r="H3730" s="37">
        <v>772</v>
      </c>
    </row>
    <row r="3731" spans="1:8" x14ac:dyDescent="0.3">
      <c r="A3731" s="34" t="str">
        <f>+LEFT(Tabla3[[#This Row],[id_detalle]],2)</f>
        <v>03</v>
      </c>
      <c r="B3731" s="46" t="str">
        <f>VLOOKUP((LEFT(Tabla3[[#This Row],[id_detalle]],2)),id_rubro[[id]:[Rubro]],2,0)</f>
        <v>PRODUCTOS INDUSTRIALES Y RELACIONADOS</v>
      </c>
      <c r="C3731" s="36" t="s">
        <v>800</v>
      </c>
      <c r="D3731" s="45" t="str">
        <f>+Tabla3[[#This Row],[id_detalle]]&amp;" "&amp;VLOOKUP(Tabla3[[#This Row],[id_detalle]],rubro_detalle[[Código]:[Rubro Detalle]],2,0)</f>
        <v>03.12.301 Carrocerías y Remolques</v>
      </c>
      <c r="E3731" s="33">
        <f>+IF(D3731=D3730,E3730+1,1)</f>
        <v>1</v>
      </c>
      <c r="F3731" s="47" t="str">
        <f>+LEFT(D3731,9)&amp;"-"&amp;E3731</f>
        <v>03.12.301-1</v>
      </c>
      <c r="G3731" s="37" t="s">
        <v>4882</v>
      </c>
      <c r="H3731" s="37">
        <v>272</v>
      </c>
    </row>
    <row r="3732" spans="1:8" x14ac:dyDescent="0.3">
      <c r="A3732" s="34" t="str">
        <f>+LEFT(Tabla3[[#This Row],[id_detalle]],2)</f>
        <v>03</v>
      </c>
      <c r="B3732" s="46" t="str">
        <f>VLOOKUP((LEFT(Tabla3[[#This Row],[id_detalle]],2)),id_rubro[[id]:[Rubro]],2,0)</f>
        <v>PRODUCTOS INDUSTRIALES Y RELACIONADOS</v>
      </c>
      <c r="C3732" s="36" t="s">
        <v>800</v>
      </c>
      <c r="D3732" s="45" t="str">
        <f>+Tabla3[[#This Row],[id_detalle]]&amp;" "&amp;VLOOKUP(Tabla3[[#This Row],[id_detalle]],rubro_detalle[[Código]:[Rubro Detalle]],2,0)</f>
        <v>03.12.301 Carrocerías y Remolques</v>
      </c>
      <c r="E3732" s="33">
        <f>+IF(D3732=D3731,E3731+1,1)</f>
        <v>2</v>
      </c>
      <c r="F3732" s="47" t="str">
        <f>+LEFT(D3732,9)&amp;"-"&amp;E3732</f>
        <v>03.12.301-2</v>
      </c>
      <c r="G3732" s="37" t="s">
        <v>4883</v>
      </c>
      <c r="H3732" s="37">
        <v>304</v>
      </c>
    </row>
    <row r="3733" spans="1:8" x14ac:dyDescent="0.3">
      <c r="A3733" s="34" t="str">
        <f>+LEFT(Tabla3[[#This Row],[id_detalle]],2)</f>
        <v>03</v>
      </c>
      <c r="B3733" s="46" t="str">
        <f>VLOOKUP((LEFT(Tabla3[[#This Row],[id_detalle]],2)),id_rubro[[id]:[Rubro]],2,0)</f>
        <v>PRODUCTOS INDUSTRIALES Y RELACIONADOS</v>
      </c>
      <c r="C3733" s="36" t="s">
        <v>800</v>
      </c>
      <c r="D3733" s="45" t="str">
        <f>+Tabla3[[#This Row],[id_detalle]]&amp;" "&amp;VLOOKUP(Tabla3[[#This Row],[id_detalle]],rubro_detalle[[Código]:[Rubro Detalle]],2,0)</f>
        <v>03.12.301 Carrocerías y Remolques</v>
      </c>
      <c r="E3733" s="33">
        <f>+IF(D3733=D3732,E3732+1,1)</f>
        <v>3</v>
      </c>
      <c r="F3733" s="47" t="str">
        <f>+LEFT(D3733,9)&amp;"-"&amp;E3733</f>
        <v>03.12.301-3</v>
      </c>
      <c r="G3733" s="37" t="s">
        <v>4884</v>
      </c>
      <c r="H3733" s="37">
        <v>352</v>
      </c>
    </row>
    <row r="3734" spans="1:8" x14ac:dyDescent="0.3">
      <c r="A3734" s="34" t="str">
        <f>+LEFT(Tabla3[[#This Row],[id_detalle]],2)</f>
        <v>03</v>
      </c>
      <c r="B3734" s="46" t="str">
        <f>VLOOKUP((LEFT(Tabla3[[#This Row],[id_detalle]],2)),id_rubro[[id]:[Rubro]],2,0)</f>
        <v>PRODUCTOS INDUSTRIALES Y RELACIONADOS</v>
      </c>
      <c r="C3734" s="36" t="s">
        <v>800</v>
      </c>
      <c r="D3734" s="45" t="str">
        <f>+Tabla3[[#This Row],[id_detalle]]&amp;" "&amp;VLOOKUP(Tabla3[[#This Row],[id_detalle]],rubro_detalle[[Código]:[Rubro Detalle]],2,0)</f>
        <v>03.12.301 Carrocerías y Remolques</v>
      </c>
      <c r="E3734" s="33">
        <f t="shared" ref="E3734:E3736" si="455">+IF(D3734=D3733,E3733+1,1)</f>
        <v>4</v>
      </c>
      <c r="F3734" s="47" t="str">
        <f t="shared" ref="F3734:F3736" si="456">+LEFT(D3734,9)&amp;"-"&amp;E3734</f>
        <v>03.12.301-4</v>
      </c>
      <c r="G3734" s="37" t="s">
        <v>4885</v>
      </c>
      <c r="H3734" s="37">
        <v>470</v>
      </c>
    </row>
    <row r="3735" spans="1:8" x14ac:dyDescent="0.3">
      <c r="A3735" s="34" t="str">
        <f>+LEFT(Tabla3[[#This Row],[id_detalle]],2)</f>
        <v>03</v>
      </c>
      <c r="B3735" s="46" t="str">
        <f>VLOOKUP((LEFT(Tabla3[[#This Row],[id_detalle]],2)),id_rubro[[id]:[Rubro]],2,0)</f>
        <v>PRODUCTOS INDUSTRIALES Y RELACIONADOS</v>
      </c>
      <c r="C3735" s="36" t="s">
        <v>800</v>
      </c>
      <c r="D3735" s="45" t="str">
        <f>+Tabla3[[#This Row],[id_detalle]]&amp;" "&amp;VLOOKUP(Tabla3[[#This Row],[id_detalle]],rubro_detalle[[Código]:[Rubro Detalle]],2,0)</f>
        <v>03.12.301 Carrocerías y Remolques</v>
      </c>
      <c r="E3735" s="33">
        <f t="shared" si="455"/>
        <v>5</v>
      </c>
      <c r="F3735" s="47" t="str">
        <f t="shared" si="456"/>
        <v>03.12.301-5</v>
      </c>
      <c r="G3735" s="37" t="s">
        <v>4886</v>
      </c>
      <c r="H3735" s="37">
        <v>480</v>
      </c>
    </row>
    <row r="3736" spans="1:8" x14ac:dyDescent="0.3">
      <c r="A3736" s="34" t="str">
        <f>+LEFT(Tabla3[[#This Row],[id_detalle]],2)</f>
        <v>03</v>
      </c>
      <c r="B3736" s="46" t="str">
        <f>VLOOKUP((LEFT(Tabla3[[#This Row],[id_detalle]],2)),id_rubro[[id]:[Rubro]],2,0)</f>
        <v>PRODUCTOS INDUSTRIALES Y RELACIONADOS</v>
      </c>
      <c r="C3736" s="36" t="s">
        <v>800</v>
      </c>
      <c r="D3736" s="45" t="str">
        <f>+Tabla3[[#This Row],[id_detalle]]&amp;" "&amp;VLOOKUP(Tabla3[[#This Row],[id_detalle]],rubro_detalle[[Código]:[Rubro Detalle]],2,0)</f>
        <v>03.12.301 Carrocerías y Remolques</v>
      </c>
      <c r="E3736" s="33">
        <f t="shared" si="455"/>
        <v>6</v>
      </c>
      <c r="F3736" s="47" t="str">
        <f t="shared" si="456"/>
        <v>03.12.301-6</v>
      </c>
      <c r="G3736" s="37" t="s">
        <v>4887</v>
      </c>
      <c r="H3736" s="37">
        <v>489</v>
      </c>
    </row>
    <row r="3737" spans="1:8" x14ac:dyDescent="0.3">
      <c r="A3737" s="34" t="str">
        <f>+LEFT(Tabla3[[#This Row],[id_detalle]],2)</f>
        <v>03</v>
      </c>
      <c r="B3737" s="46" t="str">
        <f>VLOOKUP((LEFT(Tabla3[[#This Row],[id_detalle]],2)),id_rubro[[id]:[Rubro]],2,0)</f>
        <v>PRODUCTOS INDUSTRIALES Y RELACIONADOS</v>
      </c>
      <c r="C3737" s="36" t="s">
        <v>800</v>
      </c>
      <c r="D3737" s="45" t="str">
        <f>+Tabla3[[#This Row],[id_detalle]]&amp;" "&amp;VLOOKUP(Tabla3[[#This Row],[id_detalle]],rubro_detalle[[Código]:[Rubro Detalle]],2,0)</f>
        <v>03.12.301 Carrocerías y Remolques</v>
      </c>
      <c r="E3737" s="33">
        <f t="shared" ref="E3737:E3742" si="457">+IF(D3737=D3736,E3736+1,1)</f>
        <v>7</v>
      </c>
      <c r="F3737" s="47" t="str">
        <f t="shared" ref="F3737:F3742" si="458">+LEFT(D3737,9)&amp;"-"&amp;E3737</f>
        <v>03.12.301-7</v>
      </c>
      <c r="G3737" s="37" t="s">
        <v>4888</v>
      </c>
      <c r="H3737" s="37">
        <v>594</v>
      </c>
    </row>
    <row r="3738" spans="1:8" x14ac:dyDescent="0.3">
      <c r="A3738" s="34" t="str">
        <f>+LEFT(Tabla3[[#This Row],[id_detalle]],2)</f>
        <v>03</v>
      </c>
      <c r="B3738" s="46" t="str">
        <f>VLOOKUP((LEFT(Tabla3[[#This Row],[id_detalle]],2)),id_rubro[[id]:[Rubro]],2,0)</f>
        <v>PRODUCTOS INDUSTRIALES Y RELACIONADOS</v>
      </c>
      <c r="C3738" s="36" t="s">
        <v>800</v>
      </c>
      <c r="D3738" s="45" t="str">
        <f>+Tabla3[[#This Row],[id_detalle]]&amp;" "&amp;VLOOKUP(Tabla3[[#This Row],[id_detalle]],rubro_detalle[[Código]:[Rubro Detalle]],2,0)</f>
        <v>03.12.301 Carrocerías y Remolques</v>
      </c>
      <c r="E3738" s="33">
        <f t="shared" si="457"/>
        <v>8</v>
      </c>
      <c r="F3738" s="47" t="str">
        <f t="shared" si="458"/>
        <v>03.12.301-8</v>
      </c>
      <c r="G3738" s="37" t="s">
        <v>4889</v>
      </c>
      <c r="H3738" s="37">
        <v>603</v>
      </c>
    </row>
    <row r="3739" spans="1:8" x14ac:dyDescent="0.3">
      <c r="A3739" s="34" t="str">
        <f>+LEFT(Tabla3[[#This Row],[id_detalle]],2)</f>
        <v>03</v>
      </c>
      <c r="B3739" s="46" t="str">
        <f>VLOOKUP((LEFT(Tabla3[[#This Row],[id_detalle]],2)),id_rubro[[id]:[Rubro]],2,0)</f>
        <v>PRODUCTOS INDUSTRIALES Y RELACIONADOS</v>
      </c>
      <c r="C3739" s="36" t="s">
        <v>800</v>
      </c>
      <c r="D3739" s="45" t="str">
        <f>+Tabla3[[#This Row],[id_detalle]]&amp;" "&amp;VLOOKUP(Tabla3[[#This Row],[id_detalle]],rubro_detalle[[Código]:[Rubro Detalle]],2,0)</f>
        <v>03.12.301 Carrocerías y Remolques</v>
      </c>
      <c r="E3739" s="33">
        <f t="shared" si="457"/>
        <v>9</v>
      </c>
      <c r="F3739" s="47" t="str">
        <f t="shared" si="458"/>
        <v>03.12.301-9</v>
      </c>
      <c r="G3739" s="37" t="s">
        <v>4890</v>
      </c>
      <c r="H3739" s="37">
        <v>618</v>
      </c>
    </row>
    <row r="3740" spans="1:8" x14ac:dyDescent="0.3">
      <c r="A3740" s="34" t="str">
        <f>+LEFT(Tabla3[[#This Row],[id_detalle]],2)</f>
        <v>03</v>
      </c>
      <c r="B3740" s="46" t="str">
        <f>VLOOKUP((LEFT(Tabla3[[#This Row],[id_detalle]],2)),id_rubro[[id]:[Rubro]],2,0)</f>
        <v>PRODUCTOS INDUSTRIALES Y RELACIONADOS</v>
      </c>
      <c r="C3740" s="36" t="s">
        <v>800</v>
      </c>
      <c r="D3740" s="45" t="str">
        <f>+Tabla3[[#This Row],[id_detalle]]&amp;" "&amp;VLOOKUP(Tabla3[[#This Row],[id_detalle]],rubro_detalle[[Código]:[Rubro Detalle]],2,0)</f>
        <v>03.12.301 Carrocerías y Remolques</v>
      </c>
      <c r="E3740" s="33">
        <f t="shared" si="457"/>
        <v>10</v>
      </c>
      <c r="F3740" s="47" t="str">
        <f t="shared" si="458"/>
        <v>03.12.301-10</v>
      </c>
      <c r="G3740" s="37" t="s">
        <v>4891</v>
      </c>
      <c r="H3740" s="37">
        <v>737</v>
      </c>
    </row>
    <row r="3741" spans="1:8" x14ac:dyDescent="0.3">
      <c r="A3741" s="34" t="str">
        <f>+LEFT(Tabla3[[#This Row],[id_detalle]],2)</f>
        <v>03</v>
      </c>
      <c r="B3741" s="46" t="str">
        <f>VLOOKUP((LEFT(Tabla3[[#This Row],[id_detalle]],2)),id_rubro[[id]:[Rubro]],2,0)</f>
        <v>PRODUCTOS INDUSTRIALES Y RELACIONADOS</v>
      </c>
      <c r="C3741" s="36" t="s">
        <v>800</v>
      </c>
      <c r="D3741" s="45" t="str">
        <f>+Tabla3[[#This Row],[id_detalle]]&amp;" "&amp;VLOOKUP(Tabla3[[#This Row],[id_detalle]],rubro_detalle[[Código]:[Rubro Detalle]],2,0)</f>
        <v>03.12.301 Carrocerías y Remolques</v>
      </c>
      <c r="E3741" s="33">
        <f t="shared" si="457"/>
        <v>11</v>
      </c>
      <c r="F3741" s="47" t="str">
        <f t="shared" si="458"/>
        <v>03.12.301-11</v>
      </c>
      <c r="G3741" s="37" t="s">
        <v>4892</v>
      </c>
      <c r="H3741" s="37">
        <v>780</v>
      </c>
    </row>
    <row r="3742" spans="1:8" x14ac:dyDescent="0.3">
      <c r="A3742" s="34" t="str">
        <f>+LEFT(Tabla3[[#This Row],[id_detalle]],2)</f>
        <v>03</v>
      </c>
      <c r="B3742" s="46" t="str">
        <f>VLOOKUP((LEFT(Tabla3[[#This Row],[id_detalle]],2)),id_rubro[[id]:[Rubro]],2,0)</f>
        <v>PRODUCTOS INDUSTRIALES Y RELACIONADOS</v>
      </c>
      <c r="C3742" s="36" t="s">
        <v>800</v>
      </c>
      <c r="D3742" s="45" t="str">
        <f>+Tabla3[[#This Row],[id_detalle]]&amp;" "&amp;VLOOKUP(Tabla3[[#This Row],[id_detalle]],rubro_detalle[[Código]:[Rubro Detalle]],2,0)</f>
        <v>03.12.301 Carrocerías y Remolques</v>
      </c>
      <c r="E3742" s="33">
        <f t="shared" si="457"/>
        <v>12</v>
      </c>
      <c r="F3742" s="47" t="str">
        <f t="shared" si="458"/>
        <v>03.12.301-12</v>
      </c>
      <c r="G3742" s="37" t="s">
        <v>3919</v>
      </c>
      <c r="H3742" s="37">
        <v>804</v>
      </c>
    </row>
    <row r="3743" spans="1:8" x14ac:dyDescent="0.3">
      <c r="A3743" s="34" t="str">
        <f>+LEFT(Tabla3[[#This Row],[id_detalle]],2)</f>
        <v>03</v>
      </c>
      <c r="B3743" s="46" t="str">
        <f>VLOOKUP((LEFT(Tabla3[[#This Row],[id_detalle]],2)),id_rubro[[id]:[Rubro]],2,0)</f>
        <v>PRODUCTOS INDUSTRIALES Y RELACIONADOS</v>
      </c>
      <c r="C3743" s="36" t="s">
        <v>802</v>
      </c>
      <c r="D3743" s="45" t="str">
        <f>+Tabla3[[#This Row],[id_detalle]]&amp;" "&amp;VLOOKUP(Tabla3[[#This Row],[id_detalle]],rubro_detalle[[Código]:[Rubro Detalle]],2,0)</f>
        <v>03.12.305 Cátodos</v>
      </c>
      <c r="E3743" s="33">
        <f t="shared" ref="E3743:E3755" si="459">+IF(D3743=D3742,E3742+1,1)</f>
        <v>1</v>
      </c>
      <c r="F3743" s="47" t="str">
        <f t="shared" ref="F3743:F3755" si="460">+LEFT(D3743,9)&amp;"-"&amp;E3743</f>
        <v>03.12.305-1</v>
      </c>
      <c r="G3743" s="37" t="s">
        <v>2936</v>
      </c>
      <c r="H3743" s="37">
        <v>332</v>
      </c>
    </row>
    <row r="3744" spans="1:8" x14ac:dyDescent="0.3">
      <c r="A3744" s="34" t="str">
        <f>+LEFT(Tabla3[[#This Row],[id_detalle]],2)</f>
        <v>03</v>
      </c>
      <c r="B3744" s="46" t="str">
        <f>VLOOKUP((LEFT(Tabla3[[#This Row],[id_detalle]],2)),id_rubro[[id]:[Rubro]],2,0)</f>
        <v>PRODUCTOS INDUSTRIALES Y RELACIONADOS</v>
      </c>
      <c r="C3744" s="36" t="s">
        <v>802</v>
      </c>
      <c r="D3744" s="45" t="str">
        <f>+Tabla3[[#This Row],[id_detalle]]&amp;" "&amp;VLOOKUP(Tabla3[[#This Row],[id_detalle]],rubro_detalle[[Código]:[Rubro Detalle]],2,0)</f>
        <v>03.12.305 Cátodos</v>
      </c>
      <c r="E3744" s="33">
        <f t="shared" si="459"/>
        <v>2</v>
      </c>
      <c r="F3744" s="47" t="str">
        <f t="shared" si="460"/>
        <v>03.12.305-2</v>
      </c>
      <c r="G3744" s="37" t="s">
        <v>2795</v>
      </c>
      <c r="H3744" s="37">
        <v>358</v>
      </c>
    </row>
    <row r="3745" spans="1:8" x14ac:dyDescent="0.3">
      <c r="A3745" s="34" t="str">
        <f>+LEFT(Tabla3[[#This Row],[id_detalle]],2)</f>
        <v>03</v>
      </c>
      <c r="B3745" s="46" t="str">
        <f>VLOOKUP((LEFT(Tabla3[[#This Row],[id_detalle]],2)),id_rubro[[id]:[Rubro]],2,0)</f>
        <v>PRODUCTOS INDUSTRIALES Y RELACIONADOS</v>
      </c>
      <c r="C3745" s="36" t="s">
        <v>802</v>
      </c>
      <c r="D3745" s="45" t="str">
        <f>+Tabla3[[#This Row],[id_detalle]]&amp;" "&amp;VLOOKUP(Tabla3[[#This Row],[id_detalle]],rubro_detalle[[Código]:[Rubro Detalle]],2,0)</f>
        <v>03.12.305 Cátodos</v>
      </c>
      <c r="E3745" s="33">
        <f t="shared" si="459"/>
        <v>3</v>
      </c>
      <c r="F3745" s="47" t="str">
        <f t="shared" si="460"/>
        <v>03.12.305-3</v>
      </c>
      <c r="G3745" s="37" t="s">
        <v>2939</v>
      </c>
      <c r="H3745" s="37">
        <v>624</v>
      </c>
    </row>
    <row r="3746" spans="1:8" x14ac:dyDescent="0.3">
      <c r="A3746" s="34" t="str">
        <f>+LEFT(Tabla3[[#This Row],[id_detalle]],2)</f>
        <v>03</v>
      </c>
      <c r="B3746" s="46" t="str">
        <f>VLOOKUP((LEFT(Tabla3[[#This Row],[id_detalle]],2)),id_rubro[[id]:[Rubro]],2,0)</f>
        <v>PRODUCTOS INDUSTRIALES Y RELACIONADOS</v>
      </c>
      <c r="C3746" s="36" t="s">
        <v>804</v>
      </c>
      <c r="D3746" s="45" t="str">
        <f>+Tabla3[[#This Row],[id_detalle]]&amp;" "&amp;VLOOKUP(Tabla3[[#This Row],[id_detalle]],rubro_detalle[[Código]:[Rubro Detalle]],2,0)</f>
        <v>03.12.307 Sellos Mecánicos</v>
      </c>
      <c r="E3746" s="33">
        <f t="shared" si="459"/>
        <v>1</v>
      </c>
      <c r="F3746" s="47" t="str">
        <f t="shared" si="460"/>
        <v>03.12.307-1</v>
      </c>
      <c r="G3746" s="37" t="s">
        <v>4893</v>
      </c>
      <c r="H3746" s="37">
        <v>167</v>
      </c>
    </row>
    <row r="3747" spans="1:8" x14ac:dyDescent="0.3">
      <c r="A3747" s="34" t="str">
        <f>+LEFT(Tabla3[[#This Row],[id_detalle]],2)</f>
        <v>03</v>
      </c>
      <c r="B3747" s="46" t="str">
        <f>VLOOKUP((LEFT(Tabla3[[#This Row],[id_detalle]],2)),id_rubro[[id]:[Rubro]],2,0)</f>
        <v>PRODUCTOS INDUSTRIALES Y RELACIONADOS</v>
      </c>
      <c r="C3747" s="36" t="s">
        <v>804</v>
      </c>
      <c r="D3747" s="45" t="str">
        <f>+Tabla3[[#This Row],[id_detalle]]&amp;" "&amp;VLOOKUP(Tabla3[[#This Row],[id_detalle]],rubro_detalle[[Código]:[Rubro Detalle]],2,0)</f>
        <v>03.12.307 Sellos Mecánicos</v>
      </c>
      <c r="E3747" s="33">
        <f t="shared" si="459"/>
        <v>2</v>
      </c>
      <c r="F3747" s="47" t="str">
        <f t="shared" si="460"/>
        <v>03.12.307-2</v>
      </c>
      <c r="G3747" s="37" t="s">
        <v>4894</v>
      </c>
      <c r="H3747" s="37">
        <v>520</v>
      </c>
    </row>
    <row r="3748" spans="1:8" x14ac:dyDescent="0.3">
      <c r="A3748" s="34" t="str">
        <f>+LEFT(Tabla3[[#This Row],[id_detalle]],2)</f>
        <v>03</v>
      </c>
      <c r="B3748" s="46" t="str">
        <f>VLOOKUP((LEFT(Tabla3[[#This Row],[id_detalle]],2)),id_rubro[[id]:[Rubro]],2,0)</f>
        <v>PRODUCTOS INDUSTRIALES Y RELACIONADOS</v>
      </c>
      <c r="C3748" s="36" t="s">
        <v>804</v>
      </c>
      <c r="D3748" s="45" t="str">
        <f>+Tabla3[[#This Row],[id_detalle]]&amp;" "&amp;VLOOKUP(Tabla3[[#This Row],[id_detalle]],rubro_detalle[[Código]:[Rubro Detalle]],2,0)</f>
        <v>03.12.307 Sellos Mecánicos</v>
      </c>
      <c r="E3748" s="33">
        <f t="shared" si="459"/>
        <v>3</v>
      </c>
      <c r="F3748" s="47" t="str">
        <f t="shared" si="460"/>
        <v>03.12.307-3</v>
      </c>
      <c r="G3748" s="38" t="s">
        <v>4895</v>
      </c>
      <c r="H3748" s="38">
        <v>847</v>
      </c>
    </row>
    <row r="3749" spans="1:8" x14ac:dyDescent="0.3">
      <c r="A3749" s="34" t="str">
        <f>+LEFT(Tabla3[[#This Row],[id_detalle]],2)</f>
        <v>03</v>
      </c>
      <c r="B3749" s="46" t="str">
        <f>VLOOKUP((LEFT(Tabla3[[#This Row],[id_detalle]],2)),id_rubro[[id]:[Rubro]],2,0)</f>
        <v>PRODUCTOS INDUSTRIALES Y RELACIONADOS</v>
      </c>
      <c r="C3749" s="36" t="s">
        <v>806</v>
      </c>
      <c r="D3749" s="45" t="str">
        <f>+Tabla3[[#This Row],[id_detalle]]&amp;" "&amp;VLOOKUP(Tabla3[[#This Row],[id_detalle]],rubro_detalle[[Código]:[Rubro Detalle]],2,0)</f>
        <v>03.12.311 Cercos Eléctricos</v>
      </c>
      <c r="E3749" s="33">
        <f t="shared" si="459"/>
        <v>1</v>
      </c>
      <c r="F3749" s="47" t="str">
        <f t="shared" si="460"/>
        <v>03.12.311-1</v>
      </c>
      <c r="G3749" s="37" t="s">
        <v>2782</v>
      </c>
      <c r="H3749" s="37">
        <v>190</v>
      </c>
    </row>
    <row r="3750" spans="1:8" x14ac:dyDescent="0.3">
      <c r="A3750" s="34" t="str">
        <f>+LEFT(Tabla3[[#This Row],[id_detalle]],2)</f>
        <v>03</v>
      </c>
      <c r="B3750" s="46" t="str">
        <f>VLOOKUP((LEFT(Tabla3[[#This Row],[id_detalle]],2)),id_rubro[[id]:[Rubro]],2,0)</f>
        <v>PRODUCTOS INDUSTRIALES Y RELACIONADOS</v>
      </c>
      <c r="C3750" s="36" t="s">
        <v>806</v>
      </c>
      <c r="D3750" s="45" t="str">
        <f>+Tabla3[[#This Row],[id_detalle]]&amp;" "&amp;VLOOKUP(Tabla3[[#This Row],[id_detalle]],rubro_detalle[[Código]:[Rubro Detalle]],2,0)</f>
        <v>03.12.311 Cercos Eléctricos</v>
      </c>
      <c r="E3750" s="33">
        <f t="shared" si="459"/>
        <v>2</v>
      </c>
      <c r="F3750" s="47" t="str">
        <f t="shared" si="460"/>
        <v>03.12.311-2</v>
      </c>
      <c r="G3750" s="37" t="s">
        <v>4896</v>
      </c>
      <c r="H3750" s="37">
        <v>190</v>
      </c>
    </row>
    <row r="3751" spans="1:8" x14ac:dyDescent="0.3">
      <c r="A3751" s="34" t="str">
        <f>+LEFT(Tabla3[[#This Row],[id_detalle]],2)</f>
        <v>03</v>
      </c>
      <c r="B3751" s="46" t="str">
        <f>VLOOKUP((LEFT(Tabla3[[#This Row],[id_detalle]],2)),id_rubro[[id]:[Rubro]],2,0)</f>
        <v>PRODUCTOS INDUSTRIALES Y RELACIONADOS</v>
      </c>
      <c r="C3751" s="36" t="s">
        <v>806</v>
      </c>
      <c r="D3751" s="45" t="str">
        <f>+Tabla3[[#This Row],[id_detalle]]&amp;" "&amp;VLOOKUP(Tabla3[[#This Row],[id_detalle]],rubro_detalle[[Código]:[Rubro Detalle]],2,0)</f>
        <v>03.12.311 Cercos Eléctricos</v>
      </c>
      <c r="E3751" s="33">
        <f t="shared" si="459"/>
        <v>3</v>
      </c>
      <c r="F3751" s="47" t="str">
        <f t="shared" si="460"/>
        <v>03.12.311-3</v>
      </c>
      <c r="G3751" s="37" t="s">
        <v>4897</v>
      </c>
      <c r="H3751" s="37">
        <v>214</v>
      </c>
    </row>
    <row r="3752" spans="1:8" x14ac:dyDescent="0.3">
      <c r="A3752" s="34" t="str">
        <f>+LEFT(Tabla3[[#This Row],[id_detalle]],2)</f>
        <v>03</v>
      </c>
      <c r="B3752" s="46" t="str">
        <f>VLOOKUP((LEFT(Tabla3[[#This Row],[id_detalle]],2)),id_rubro[[id]:[Rubro]],2,0)</f>
        <v>PRODUCTOS INDUSTRIALES Y RELACIONADOS</v>
      </c>
      <c r="C3752" s="36" t="s">
        <v>806</v>
      </c>
      <c r="D3752" s="45" t="str">
        <f>+Tabla3[[#This Row],[id_detalle]]&amp;" "&amp;VLOOKUP(Tabla3[[#This Row],[id_detalle]],rubro_detalle[[Código]:[Rubro Detalle]],2,0)</f>
        <v>03.12.311 Cercos Eléctricos</v>
      </c>
      <c r="E3752" s="33">
        <f t="shared" si="459"/>
        <v>4</v>
      </c>
      <c r="F3752" s="47" t="str">
        <f t="shared" si="460"/>
        <v>03.12.311-4</v>
      </c>
      <c r="G3752" s="37" t="s">
        <v>4898</v>
      </c>
      <c r="H3752" s="37">
        <v>226</v>
      </c>
    </row>
    <row r="3753" spans="1:8" x14ac:dyDescent="0.3">
      <c r="A3753" s="34" t="str">
        <f>+LEFT(Tabla3[[#This Row],[id_detalle]],2)</f>
        <v>03</v>
      </c>
      <c r="B3753" s="46" t="str">
        <f>VLOOKUP((LEFT(Tabla3[[#This Row],[id_detalle]],2)),id_rubro[[id]:[Rubro]],2,0)</f>
        <v>PRODUCTOS INDUSTRIALES Y RELACIONADOS</v>
      </c>
      <c r="C3753" s="36" t="s">
        <v>808</v>
      </c>
      <c r="D3753" s="45" t="str">
        <f>+Tabla3[[#This Row],[id_detalle]]&amp;" "&amp;VLOOKUP(Tabla3[[#This Row],[id_detalle]],rubro_detalle[[Código]:[Rubro Detalle]],2,0)</f>
        <v>03.12.321 Cerrajería y Quincallería</v>
      </c>
      <c r="E3753" s="33">
        <f t="shared" si="459"/>
        <v>1</v>
      </c>
      <c r="F3753" s="47" t="str">
        <f t="shared" si="460"/>
        <v>03.12.321-1</v>
      </c>
      <c r="G3753" s="37" t="s">
        <v>4899</v>
      </c>
      <c r="H3753" s="37">
        <v>197</v>
      </c>
    </row>
    <row r="3754" spans="1:8" x14ac:dyDescent="0.3">
      <c r="A3754" s="34" t="str">
        <f>+LEFT(Tabla3[[#This Row],[id_detalle]],2)</f>
        <v>03</v>
      </c>
      <c r="B3754" s="46" t="str">
        <f>VLOOKUP((LEFT(Tabla3[[#This Row],[id_detalle]],2)),id_rubro[[id]:[Rubro]],2,0)</f>
        <v>PRODUCTOS INDUSTRIALES Y RELACIONADOS</v>
      </c>
      <c r="C3754" s="36" t="s">
        <v>808</v>
      </c>
      <c r="D3754" s="45" t="str">
        <f>+Tabla3[[#This Row],[id_detalle]]&amp;" "&amp;VLOOKUP(Tabla3[[#This Row],[id_detalle]],rubro_detalle[[Código]:[Rubro Detalle]],2,0)</f>
        <v>03.12.321 Cerrajería y Quincallería</v>
      </c>
      <c r="E3754" s="33">
        <f t="shared" si="459"/>
        <v>2</v>
      </c>
      <c r="F3754" s="47" t="str">
        <f t="shared" si="460"/>
        <v>03.12.321-2</v>
      </c>
      <c r="G3754" s="37" t="s">
        <v>4865</v>
      </c>
      <c r="H3754" s="37">
        <v>223</v>
      </c>
    </row>
    <row r="3755" spans="1:8" x14ac:dyDescent="0.3">
      <c r="A3755" s="34" t="str">
        <f>+LEFT(Tabla3[[#This Row],[id_detalle]],2)</f>
        <v>03</v>
      </c>
      <c r="B3755" s="46" t="str">
        <f>VLOOKUP((LEFT(Tabla3[[#This Row],[id_detalle]],2)),id_rubro[[id]:[Rubro]],2,0)</f>
        <v>PRODUCTOS INDUSTRIALES Y RELACIONADOS</v>
      </c>
      <c r="C3755" s="36" t="s">
        <v>808</v>
      </c>
      <c r="D3755" s="45" t="str">
        <f>+Tabla3[[#This Row],[id_detalle]]&amp;" "&amp;VLOOKUP(Tabla3[[#This Row],[id_detalle]],rubro_detalle[[Código]:[Rubro Detalle]],2,0)</f>
        <v>03.12.321 Cerrajería y Quincallería</v>
      </c>
      <c r="E3755" s="33">
        <f t="shared" si="459"/>
        <v>3</v>
      </c>
      <c r="F3755" s="47" t="str">
        <f t="shared" si="460"/>
        <v>03.12.321-3</v>
      </c>
      <c r="G3755" s="37" t="s">
        <v>4900</v>
      </c>
      <c r="H3755" s="37">
        <v>321</v>
      </c>
    </row>
    <row r="3756" spans="1:8" x14ac:dyDescent="0.3">
      <c r="A3756" s="34" t="str">
        <f>+LEFT(Tabla3[[#This Row],[id_detalle]],2)</f>
        <v>03</v>
      </c>
      <c r="B3756" s="46" t="str">
        <f>VLOOKUP((LEFT(Tabla3[[#This Row],[id_detalle]],2)),id_rubro[[id]:[Rubro]],2,0)</f>
        <v>PRODUCTOS INDUSTRIALES Y RELACIONADOS</v>
      </c>
      <c r="C3756" s="36" t="s">
        <v>808</v>
      </c>
      <c r="D3756" s="45" t="str">
        <f>+Tabla3[[#This Row],[id_detalle]]&amp;" "&amp;VLOOKUP(Tabla3[[#This Row],[id_detalle]],rubro_detalle[[Código]:[Rubro Detalle]],2,0)</f>
        <v>03.12.321 Cerrajería y Quincallería</v>
      </c>
      <c r="E3756" s="33">
        <f t="shared" ref="E3756:E3758" si="461">+IF(D3756=D3755,E3755+1,1)</f>
        <v>4</v>
      </c>
      <c r="F3756" s="47" t="str">
        <f t="shared" ref="F3756:F3758" si="462">+LEFT(D3756,9)&amp;"-"&amp;E3756</f>
        <v>03.12.321-4</v>
      </c>
      <c r="G3756" s="37" t="s">
        <v>4871</v>
      </c>
      <c r="H3756" s="37">
        <v>388</v>
      </c>
    </row>
    <row r="3757" spans="1:8" x14ac:dyDescent="0.3">
      <c r="A3757" s="34" t="str">
        <f>+LEFT(Tabla3[[#This Row],[id_detalle]],2)</f>
        <v>03</v>
      </c>
      <c r="B3757" s="46" t="str">
        <f>VLOOKUP((LEFT(Tabla3[[#This Row],[id_detalle]],2)),id_rubro[[id]:[Rubro]],2,0)</f>
        <v>PRODUCTOS INDUSTRIALES Y RELACIONADOS</v>
      </c>
      <c r="C3757" s="36" t="s">
        <v>808</v>
      </c>
      <c r="D3757" s="45" t="str">
        <f>+Tabla3[[#This Row],[id_detalle]]&amp;" "&amp;VLOOKUP(Tabla3[[#This Row],[id_detalle]],rubro_detalle[[Código]:[Rubro Detalle]],2,0)</f>
        <v>03.12.321 Cerrajería y Quincallería</v>
      </c>
      <c r="E3757" s="33">
        <f t="shared" si="461"/>
        <v>5</v>
      </c>
      <c r="F3757" s="47" t="str">
        <f t="shared" si="462"/>
        <v>03.12.321-5</v>
      </c>
      <c r="G3757" s="37" t="s">
        <v>4864</v>
      </c>
      <c r="H3757" s="37">
        <v>455</v>
      </c>
    </row>
    <row r="3758" spans="1:8" x14ac:dyDescent="0.3">
      <c r="A3758" s="34" t="str">
        <f>+LEFT(Tabla3[[#This Row],[id_detalle]],2)</f>
        <v>03</v>
      </c>
      <c r="B3758" s="46" t="str">
        <f>VLOOKUP((LEFT(Tabla3[[#This Row],[id_detalle]],2)),id_rubro[[id]:[Rubro]],2,0)</f>
        <v>PRODUCTOS INDUSTRIALES Y RELACIONADOS</v>
      </c>
      <c r="C3758" s="36" t="s">
        <v>808</v>
      </c>
      <c r="D3758" s="45" t="str">
        <f>+Tabla3[[#This Row],[id_detalle]]&amp;" "&amp;VLOOKUP(Tabla3[[#This Row],[id_detalle]],rubro_detalle[[Código]:[Rubro Detalle]],2,0)</f>
        <v>03.12.321 Cerrajería y Quincallería</v>
      </c>
      <c r="E3758" s="33">
        <f t="shared" si="461"/>
        <v>6</v>
      </c>
      <c r="F3758" s="47" t="str">
        <f t="shared" si="462"/>
        <v>03.12.321-6</v>
      </c>
      <c r="G3758" s="37" t="s">
        <v>4901</v>
      </c>
      <c r="H3758" s="37">
        <v>524</v>
      </c>
    </row>
    <row r="3759" spans="1:8" x14ac:dyDescent="0.3">
      <c r="A3759" s="34" t="str">
        <f>+LEFT(Tabla3[[#This Row],[id_detalle]],2)</f>
        <v>03</v>
      </c>
      <c r="B3759" s="46" t="str">
        <f>VLOOKUP((LEFT(Tabla3[[#This Row],[id_detalle]],2)),id_rubro[[id]:[Rubro]],2,0)</f>
        <v>PRODUCTOS INDUSTRIALES Y RELACIONADOS</v>
      </c>
      <c r="C3759" s="36" t="s">
        <v>808</v>
      </c>
      <c r="D3759" s="45" t="str">
        <f>+Tabla3[[#This Row],[id_detalle]]&amp;" "&amp;VLOOKUP(Tabla3[[#This Row],[id_detalle]],rubro_detalle[[Código]:[Rubro Detalle]],2,0)</f>
        <v>03.12.321 Cerrajería y Quincallería</v>
      </c>
      <c r="E3759" s="33">
        <f t="shared" ref="E3759:E3764" si="463">+IF(D3759=D3758,E3758+1,1)</f>
        <v>7</v>
      </c>
      <c r="F3759" s="47" t="str">
        <f t="shared" ref="F3759:F3764" si="464">+LEFT(D3759,9)&amp;"-"&amp;E3759</f>
        <v>03.12.321-7</v>
      </c>
      <c r="G3759" s="37" t="s">
        <v>4805</v>
      </c>
      <c r="H3759" s="37">
        <v>553</v>
      </c>
    </row>
    <row r="3760" spans="1:8" x14ac:dyDescent="0.3">
      <c r="A3760" s="34" t="str">
        <f>+LEFT(Tabla3[[#This Row],[id_detalle]],2)</f>
        <v>03</v>
      </c>
      <c r="B3760" s="46" t="str">
        <f>VLOOKUP((LEFT(Tabla3[[#This Row],[id_detalle]],2)),id_rubro[[id]:[Rubro]],2,0)</f>
        <v>PRODUCTOS INDUSTRIALES Y RELACIONADOS</v>
      </c>
      <c r="C3760" s="36" t="s">
        <v>808</v>
      </c>
      <c r="D3760" s="45" t="str">
        <f>+Tabla3[[#This Row],[id_detalle]]&amp;" "&amp;VLOOKUP(Tabla3[[#This Row],[id_detalle]],rubro_detalle[[Código]:[Rubro Detalle]],2,0)</f>
        <v>03.12.321 Cerrajería y Quincallería</v>
      </c>
      <c r="E3760" s="33">
        <f t="shared" si="463"/>
        <v>8</v>
      </c>
      <c r="F3760" s="47" t="str">
        <f t="shared" si="464"/>
        <v>03.12.321-8</v>
      </c>
      <c r="G3760" s="37" t="s">
        <v>4902</v>
      </c>
      <c r="H3760" s="37">
        <v>589</v>
      </c>
    </row>
    <row r="3761" spans="1:8" x14ac:dyDescent="0.3">
      <c r="A3761" s="34" t="str">
        <f>+LEFT(Tabla3[[#This Row],[id_detalle]],2)</f>
        <v>03</v>
      </c>
      <c r="B3761" s="46" t="str">
        <f>VLOOKUP((LEFT(Tabla3[[#This Row],[id_detalle]],2)),id_rubro[[id]:[Rubro]],2,0)</f>
        <v>PRODUCTOS INDUSTRIALES Y RELACIONADOS</v>
      </c>
      <c r="C3761" s="36" t="s">
        <v>808</v>
      </c>
      <c r="D3761" s="45" t="str">
        <f>+Tabla3[[#This Row],[id_detalle]]&amp;" "&amp;VLOOKUP(Tabla3[[#This Row],[id_detalle]],rubro_detalle[[Código]:[Rubro Detalle]],2,0)</f>
        <v>03.12.321 Cerrajería y Quincallería</v>
      </c>
      <c r="E3761" s="33">
        <f t="shared" si="463"/>
        <v>9</v>
      </c>
      <c r="F3761" s="47" t="str">
        <f t="shared" si="464"/>
        <v>03.12.321-9</v>
      </c>
      <c r="G3761" s="37" t="s">
        <v>3798</v>
      </c>
      <c r="H3761" s="37">
        <v>593</v>
      </c>
    </row>
    <row r="3762" spans="1:8" x14ac:dyDescent="0.3">
      <c r="A3762" s="34" t="str">
        <f>+LEFT(Tabla3[[#This Row],[id_detalle]],2)</f>
        <v>03</v>
      </c>
      <c r="B3762" s="46" t="str">
        <f>VLOOKUP((LEFT(Tabla3[[#This Row],[id_detalle]],2)),id_rubro[[id]:[Rubro]],2,0)</f>
        <v>PRODUCTOS INDUSTRIALES Y RELACIONADOS</v>
      </c>
      <c r="C3762" s="36" t="s">
        <v>808</v>
      </c>
      <c r="D3762" s="45" t="str">
        <f>+Tabla3[[#This Row],[id_detalle]]&amp;" "&amp;VLOOKUP(Tabla3[[#This Row],[id_detalle]],rubro_detalle[[Código]:[Rubro Detalle]],2,0)</f>
        <v>03.12.321 Cerrajería y Quincallería</v>
      </c>
      <c r="E3762" s="33">
        <f t="shared" si="463"/>
        <v>10</v>
      </c>
      <c r="F3762" s="47" t="str">
        <f t="shared" si="464"/>
        <v>03.12.321-10</v>
      </c>
      <c r="G3762" s="37" t="s">
        <v>3559</v>
      </c>
      <c r="H3762" s="37">
        <v>618</v>
      </c>
    </row>
    <row r="3763" spans="1:8" x14ac:dyDescent="0.3">
      <c r="A3763" s="34" t="str">
        <f>+LEFT(Tabla3[[#This Row],[id_detalle]],2)</f>
        <v>03</v>
      </c>
      <c r="B3763" s="46" t="str">
        <f>VLOOKUP((LEFT(Tabla3[[#This Row],[id_detalle]],2)),id_rubro[[id]:[Rubro]],2,0)</f>
        <v>PRODUCTOS INDUSTRIALES Y RELACIONADOS</v>
      </c>
      <c r="C3763" s="36" t="s">
        <v>808</v>
      </c>
      <c r="D3763" s="45" t="str">
        <f>+Tabla3[[#This Row],[id_detalle]]&amp;" "&amp;VLOOKUP(Tabla3[[#This Row],[id_detalle]],rubro_detalle[[Código]:[Rubro Detalle]],2,0)</f>
        <v>03.12.321 Cerrajería y Quincallería</v>
      </c>
      <c r="E3763" s="33">
        <f t="shared" si="463"/>
        <v>11</v>
      </c>
      <c r="F3763" s="47" t="str">
        <f t="shared" si="464"/>
        <v>03.12.321-11</v>
      </c>
      <c r="G3763" s="37" t="s">
        <v>3979</v>
      </c>
      <c r="H3763" s="37">
        <v>647</v>
      </c>
    </row>
    <row r="3764" spans="1:8" x14ac:dyDescent="0.3">
      <c r="A3764" s="34" t="str">
        <f>+LEFT(Tabla3[[#This Row],[id_detalle]],2)</f>
        <v>03</v>
      </c>
      <c r="B3764" s="46" t="str">
        <f>VLOOKUP((LEFT(Tabla3[[#This Row],[id_detalle]],2)),id_rubro[[id]:[Rubro]],2,0)</f>
        <v>PRODUCTOS INDUSTRIALES Y RELACIONADOS</v>
      </c>
      <c r="C3764" s="36" t="s">
        <v>808</v>
      </c>
      <c r="D3764" s="45" t="str">
        <f>+Tabla3[[#This Row],[id_detalle]]&amp;" "&amp;VLOOKUP(Tabla3[[#This Row],[id_detalle]],rubro_detalle[[Código]:[Rubro Detalle]],2,0)</f>
        <v>03.12.321 Cerrajería y Quincallería</v>
      </c>
      <c r="E3764" s="33">
        <f t="shared" si="463"/>
        <v>12</v>
      </c>
      <c r="F3764" s="47" t="str">
        <f t="shared" si="464"/>
        <v>03.12.321-12</v>
      </c>
      <c r="G3764" s="37" t="s">
        <v>4867</v>
      </c>
      <c r="H3764" s="37">
        <v>660</v>
      </c>
    </row>
    <row r="3765" spans="1:8" x14ac:dyDescent="0.3">
      <c r="A3765" s="34" t="str">
        <f>+LEFT(Tabla3[[#This Row],[id_detalle]],2)</f>
        <v>03</v>
      </c>
      <c r="B3765" s="46" t="str">
        <f>VLOOKUP((LEFT(Tabla3[[#This Row],[id_detalle]],2)),id_rubro[[id]:[Rubro]],2,0)</f>
        <v>PRODUCTOS INDUSTRIALES Y RELACIONADOS</v>
      </c>
      <c r="C3765" s="36" t="s">
        <v>808</v>
      </c>
      <c r="D3765" s="45" t="str">
        <f>+Tabla3[[#This Row],[id_detalle]]&amp;" "&amp;VLOOKUP(Tabla3[[#This Row],[id_detalle]],rubro_detalle[[Código]:[Rubro Detalle]],2,0)</f>
        <v>03.12.321 Cerrajería y Quincallería</v>
      </c>
      <c r="E3765" s="33">
        <f t="shared" ref="E3765:E3788" si="465">+IF(D3765=D3764,E3764+1,1)</f>
        <v>13</v>
      </c>
      <c r="F3765" s="47" t="str">
        <f t="shared" ref="F3765:F3788" si="466">+LEFT(D3765,9)&amp;"-"&amp;E3765</f>
        <v>03.12.321-13</v>
      </c>
      <c r="G3765" s="37" t="s">
        <v>4476</v>
      </c>
      <c r="H3765" s="37">
        <v>833</v>
      </c>
    </row>
    <row r="3766" spans="1:8" x14ac:dyDescent="0.3">
      <c r="A3766" s="34" t="str">
        <f>+LEFT(Tabla3[[#This Row],[id_detalle]],2)</f>
        <v>03</v>
      </c>
      <c r="B3766" s="46" t="str">
        <f>VLOOKUP((LEFT(Tabla3[[#This Row],[id_detalle]],2)),id_rubro[[id]:[Rubro]],2,0)</f>
        <v>PRODUCTOS INDUSTRIALES Y RELACIONADOS</v>
      </c>
      <c r="C3766" s="36" t="s">
        <v>810</v>
      </c>
      <c r="D3766" s="45" t="str">
        <f>+Tabla3[[#This Row],[id_detalle]]&amp;" "&amp;VLOOKUP(Tabla3[[#This Row],[id_detalle]],rubro_detalle[[Código]:[Rubro Detalle]],2,0)</f>
        <v>03.12.331 Cintas y Flejes</v>
      </c>
      <c r="E3766" s="33">
        <f t="shared" si="465"/>
        <v>1</v>
      </c>
      <c r="F3766" s="47" t="str">
        <f t="shared" si="466"/>
        <v>03.12.331-1</v>
      </c>
      <c r="G3766" s="37" t="s">
        <v>4852</v>
      </c>
      <c r="H3766" s="37">
        <v>379</v>
      </c>
    </row>
    <row r="3767" spans="1:8" x14ac:dyDescent="0.3">
      <c r="A3767" s="34" t="str">
        <f>+LEFT(Tabla3[[#This Row],[id_detalle]],2)</f>
        <v>03</v>
      </c>
      <c r="B3767" s="46" t="str">
        <f>VLOOKUP((LEFT(Tabla3[[#This Row],[id_detalle]],2)),id_rubro[[id]:[Rubro]],2,0)</f>
        <v>PRODUCTOS INDUSTRIALES Y RELACIONADOS</v>
      </c>
      <c r="C3767" s="36" t="s">
        <v>810</v>
      </c>
      <c r="D3767" s="45" t="str">
        <f>+Tabla3[[#This Row],[id_detalle]]&amp;" "&amp;VLOOKUP(Tabla3[[#This Row],[id_detalle]],rubro_detalle[[Código]:[Rubro Detalle]],2,0)</f>
        <v>03.12.331 Cintas y Flejes</v>
      </c>
      <c r="E3767" s="33">
        <f t="shared" si="465"/>
        <v>2</v>
      </c>
      <c r="F3767" s="47" t="str">
        <f t="shared" si="466"/>
        <v>03.12.331-2</v>
      </c>
      <c r="G3767" s="37" t="s">
        <v>3567</v>
      </c>
      <c r="H3767" s="37">
        <v>406</v>
      </c>
    </row>
    <row r="3768" spans="1:8" x14ac:dyDescent="0.3">
      <c r="A3768" s="34" t="str">
        <f>+LEFT(Tabla3[[#This Row],[id_detalle]],2)</f>
        <v>03</v>
      </c>
      <c r="B3768" s="46" t="str">
        <f>VLOOKUP((LEFT(Tabla3[[#This Row],[id_detalle]],2)),id_rubro[[id]:[Rubro]],2,0)</f>
        <v>PRODUCTOS INDUSTRIALES Y RELACIONADOS</v>
      </c>
      <c r="C3768" s="36" t="s">
        <v>810</v>
      </c>
      <c r="D3768" s="45" t="str">
        <f>+Tabla3[[#This Row],[id_detalle]]&amp;" "&amp;VLOOKUP(Tabla3[[#This Row],[id_detalle]],rubro_detalle[[Código]:[Rubro Detalle]],2,0)</f>
        <v>03.12.331 Cintas y Flejes</v>
      </c>
      <c r="E3768" s="33">
        <f t="shared" si="465"/>
        <v>3</v>
      </c>
      <c r="F3768" s="47" t="str">
        <f t="shared" si="466"/>
        <v>03.12.331-3</v>
      </c>
      <c r="G3768" s="37" t="s">
        <v>4694</v>
      </c>
      <c r="H3768" s="37">
        <v>467</v>
      </c>
    </row>
    <row r="3769" spans="1:8" x14ac:dyDescent="0.3">
      <c r="A3769" s="34" t="str">
        <f>+LEFT(Tabla3[[#This Row],[id_detalle]],2)</f>
        <v>03</v>
      </c>
      <c r="B3769" s="46" t="str">
        <f>VLOOKUP((LEFT(Tabla3[[#This Row],[id_detalle]],2)),id_rubro[[id]:[Rubro]],2,0)</f>
        <v>PRODUCTOS INDUSTRIALES Y RELACIONADOS</v>
      </c>
      <c r="C3769" s="36" t="s">
        <v>810</v>
      </c>
      <c r="D3769" s="45" t="str">
        <f>+Tabla3[[#This Row],[id_detalle]]&amp;" "&amp;VLOOKUP(Tabla3[[#This Row],[id_detalle]],rubro_detalle[[Código]:[Rubro Detalle]],2,0)</f>
        <v>03.12.331 Cintas y Flejes</v>
      </c>
      <c r="E3769" s="33">
        <f t="shared" si="465"/>
        <v>4</v>
      </c>
      <c r="F3769" s="47" t="str">
        <f t="shared" si="466"/>
        <v>03.12.331-4</v>
      </c>
      <c r="G3769" s="37" t="s">
        <v>4903</v>
      </c>
      <c r="H3769" s="37">
        <v>505</v>
      </c>
    </row>
    <row r="3770" spans="1:8" x14ac:dyDescent="0.3">
      <c r="A3770" s="34" t="str">
        <f>+LEFT(Tabla3[[#This Row],[id_detalle]],2)</f>
        <v>03</v>
      </c>
      <c r="B3770" s="46" t="str">
        <f>VLOOKUP((LEFT(Tabla3[[#This Row],[id_detalle]],2)),id_rubro[[id]:[Rubro]],2,0)</f>
        <v>PRODUCTOS INDUSTRIALES Y RELACIONADOS</v>
      </c>
      <c r="C3770" s="36" t="s">
        <v>810</v>
      </c>
      <c r="D3770" s="45" t="str">
        <f>+Tabla3[[#This Row],[id_detalle]]&amp;" "&amp;VLOOKUP(Tabla3[[#This Row],[id_detalle]],rubro_detalle[[Código]:[Rubro Detalle]],2,0)</f>
        <v>03.12.331 Cintas y Flejes</v>
      </c>
      <c r="E3770" s="33">
        <f t="shared" si="465"/>
        <v>5</v>
      </c>
      <c r="F3770" s="47" t="str">
        <f t="shared" si="466"/>
        <v>03.12.331-5</v>
      </c>
      <c r="G3770" s="37" t="s">
        <v>3028</v>
      </c>
      <c r="H3770" s="37">
        <v>722</v>
      </c>
    </row>
    <row r="3771" spans="1:8" x14ac:dyDescent="0.3">
      <c r="A3771" s="34" t="str">
        <f>+LEFT(Tabla3[[#This Row],[id_detalle]],2)</f>
        <v>03</v>
      </c>
      <c r="B3771" s="46" t="str">
        <f>VLOOKUP((LEFT(Tabla3[[#This Row],[id_detalle]],2)),id_rubro[[id]:[Rubro]],2,0)</f>
        <v>PRODUCTOS INDUSTRIALES Y RELACIONADOS</v>
      </c>
      <c r="C3771" s="36" t="s">
        <v>812</v>
      </c>
      <c r="D3771" s="45" t="str">
        <f>+Tabla3[[#This Row],[id_detalle]]&amp;" "&amp;VLOOKUP(Tabla3[[#This Row],[id_detalle]],rubro_detalle[[Código]:[Rubro Detalle]],2,0)</f>
        <v>03.12.335 Conexiones y Adaptadores Hidraúlicos</v>
      </c>
      <c r="E3771" s="33">
        <f t="shared" si="465"/>
        <v>1</v>
      </c>
      <c r="F3771" s="47" t="str">
        <f t="shared" si="466"/>
        <v>03.12.335-1</v>
      </c>
      <c r="G3771" s="37" t="s">
        <v>4904</v>
      </c>
      <c r="H3771" s="37">
        <v>243</v>
      </c>
    </row>
    <row r="3772" spans="1:8" x14ac:dyDescent="0.3">
      <c r="A3772" s="34" t="str">
        <f>+LEFT(Tabla3[[#This Row],[id_detalle]],2)</f>
        <v>03</v>
      </c>
      <c r="B3772" s="46" t="str">
        <f>VLOOKUP((LEFT(Tabla3[[#This Row],[id_detalle]],2)),id_rubro[[id]:[Rubro]],2,0)</f>
        <v>PRODUCTOS INDUSTRIALES Y RELACIONADOS</v>
      </c>
      <c r="C3772" s="36" t="s">
        <v>812</v>
      </c>
      <c r="D3772" s="45" t="str">
        <f>+Tabla3[[#This Row],[id_detalle]]&amp;" "&amp;VLOOKUP(Tabla3[[#This Row],[id_detalle]],rubro_detalle[[Código]:[Rubro Detalle]],2,0)</f>
        <v>03.12.335 Conexiones y Adaptadores Hidraúlicos</v>
      </c>
      <c r="E3772" s="33">
        <f t="shared" si="465"/>
        <v>2</v>
      </c>
      <c r="F3772" s="47" t="str">
        <f t="shared" si="466"/>
        <v>03.12.335-2</v>
      </c>
      <c r="G3772" s="37" t="s">
        <v>2976</v>
      </c>
      <c r="H3772" s="37">
        <v>367</v>
      </c>
    </row>
    <row r="3773" spans="1:8" x14ac:dyDescent="0.3">
      <c r="A3773" s="34" t="str">
        <f>+LEFT(Tabla3[[#This Row],[id_detalle]],2)</f>
        <v>03</v>
      </c>
      <c r="B3773" s="46" t="str">
        <f>VLOOKUP((LEFT(Tabla3[[#This Row],[id_detalle]],2)),id_rubro[[id]:[Rubro]],2,0)</f>
        <v>PRODUCTOS INDUSTRIALES Y RELACIONADOS</v>
      </c>
      <c r="C3773" s="36" t="s">
        <v>812</v>
      </c>
      <c r="D3773" s="45" t="str">
        <f>+Tabla3[[#This Row],[id_detalle]]&amp;" "&amp;VLOOKUP(Tabla3[[#This Row],[id_detalle]],rubro_detalle[[Código]:[Rubro Detalle]],2,0)</f>
        <v>03.12.335 Conexiones y Adaptadores Hidraúlicos</v>
      </c>
      <c r="E3773" s="33">
        <f t="shared" si="465"/>
        <v>3</v>
      </c>
      <c r="F3773" s="47" t="str">
        <f t="shared" si="466"/>
        <v>03.12.335-3</v>
      </c>
      <c r="G3773" s="37" t="s">
        <v>4814</v>
      </c>
      <c r="H3773" s="37">
        <v>743</v>
      </c>
    </row>
    <row r="3774" spans="1:8" x14ac:dyDescent="0.3">
      <c r="A3774" s="34" t="str">
        <f>+LEFT(Tabla3[[#This Row],[id_detalle]],2)</f>
        <v>03</v>
      </c>
      <c r="B3774" s="46" t="str">
        <f>VLOOKUP((LEFT(Tabla3[[#This Row],[id_detalle]],2)),id_rubro[[id]:[Rubro]],2,0)</f>
        <v>PRODUCTOS INDUSTRIALES Y RELACIONADOS</v>
      </c>
      <c r="C3774" s="36" t="s">
        <v>814</v>
      </c>
      <c r="D3774" s="45" t="str">
        <f>+Tabla3[[#This Row],[id_detalle]]&amp;" "&amp;VLOOKUP(Tabla3[[#This Row],[id_detalle]],rubro_detalle[[Código]:[Rubro Detalle]],2,0)</f>
        <v>03.12.336 Contenedores</v>
      </c>
      <c r="E3774" s="33">
        <f t="shared" si="465"/>
        <v>1</v>
      </c>
      <c r="F3774" s="47" t="str">
        <f t="shared" si="466"/>
        <v>03.12.336-1</v>
      </c>
      <c r="G3774" s="37" t="s">
        <v>4884</v>
      </c>
      <c r="H3774" s="37">
        <v>352</v>
      </c>
    </row>
    <row r="3775" spans="1:8" x14ac:dyDescent="0.3">
      <c r="A3775" s="34" t="str">
        <f>+LEFT(Tabla3[[#This Row],[id_detalle]],2)</f>
        <v>03</v>
      </c>
      <c r="B3775" s="46" t="str">
        <f>VLOOKUP((LEFT(Tabla3[[#This Row],[id_detalle]],2)),id_rubro[[id]:[Rubro]],2,0)</f>
        <v>PRODUCTOS INDUSTRIALES Y RELACIONADOS</v>
      </c>
      <c r="C3775" s="36" t="s">
        <v>814</v>
      </c>
      <c r="D3775" s="45" t="str">
        <f>+Tabla3[[#This Row],[id_detalle]]&amp;" "&amp;VLOOKUP(Tabla3[[#This Row],[id_detalle]],rubro_detalle[[Código]:[Rubro Detalle]],2,0)</f>
        <v>03.12.336 Contenedores</v>
      </c>
      <c r="E3775" s="33">
        <f t="shared" si="465"/>
        <v>2</v>
      </c>
      <c r="F3775" s="47" t="str">
        <f t="shared" si="466"/>
        <v>03.12.336-2</v>
      </c>
      <c r="G3775" s="37" t="s">
        <v>4888</v>
      </c>
      <c r="H3775" s="37">
        <v>594</v>
      </c>
    </row>
    <row r="3776" spans="1:8" x14ac:dyDescent="0.3">
      <c r="A3776" s="34" t="str">
        <f>+LEFT(Tabla3[[#This Row],[id_detalle]],2)</f>
        <v>03</v>
      </c>
      <c r="B3776" s="46" t="str">
        <f>VLOOKUP((LEFT(Tabla3[[#This Row],[id_detalle]],2)),id_rubro[[id]:[Rubro]],2,0)</f>
        <v>PRODUCTOS INDUSTRIALES Y RELACIONADOS</v>
      </c>
      <c r="C3776" s="36" t="s">
        <v>4905</v>
      </c>
      <c r="D3776" s="45" t="str">
        <f>+Tabla3[[#This Row],[id_detalle]]&amp;" "&amp;VLOOKUP(Tabla3[[#This Row],[id_detalle]],rubro_detalle[[Código]:[Rubro Detalle]],2,0)</f>
        <v>03.12.341 Cromados</v>
      </c>
      <c r="E3776" s="33">
        <f t="shared" si="465"/>
        <v>1</v>
      </c>
      <c r="F3776" s="47" t="str">
        <f t="shared" si="466"/>
        <v>03.12.341-1</v>
      </c>
      <c r="G3776" s="37" t="s">
        <v>4906</v>
      </c>
      <c r="H3776" s="37">
        <v>389</v>
      </c>
    </row>
    <row r="3777" spans="1:8" x14ac:dyDescent="0.3">
      <c r="A3777" s="34" t="str">
        <f>+LEFT(Tabla3[[#This Row],[id_detalle]],2)</f>
        <v>03</v>
      </c>
      <c r="B3777" s="46" t="str">
        <f>VLOOKUP((LEFT(Tabla3[[#This Row],[id_detalle]],2)),id_rubro[[id]:[Rubro]],2,0)</f>
        <v>PRODUCTOS INDUSTRIALES Y RELACIONADOS</v>
      </c>
      <c r="C3777" s="36" t="s">
        <v>4905</v>
      </c>
      <c r="D3777" s="45" t="str">
        <f>+Tabla3[[#This Row],[id_detalle]]&amp;" "&amp;VLOOKUP(Tabla3[[#This Row],[id_detalle]],rubro_detalle[[Código]:[Rubro Detalle]],2,0)</f>
        <v>03.12.341 Cromados</v>
      </c>
      <c r="E3777" s="33">
        <f t="shared" si="465"/>
        <v>2</v>
      </c>
      <c r="F3777" s="47" t="str">
        <f t="shared" si="466"/>
        <v>03.12.341-2</v>
      </c>
      <c r="G3777" s="37" t="s">
        <v>4907</v>
      </c>
      <c r="H3777" s="37">
        <v>466</v>
      </c>
    </row>
    <row r="3778" spans="1:8" x14ac:dyDescent="0.3">
      <c r="A3778" s="34" t="str">
        <f>+LEFT(Tabla3[[#This Row],[id_detalle]],2)</f>
        <v>03</v>
      </c>
      <c r="B3778" s="46" t="str">
        <f>VLOOKUP((LEFT(Tabla3[[#This Row],[id_detalle]],2)),id_rubro[[id]:[Rubro]],2,0)</f>
        <v>PRODUCTOS INDUSTRIALES Y RELACIONADOS</v>
      </c>
      <c r="C3778" s="36" t="s">
        <v>4905</v>
      </c>
      <c r="D3778" s="45" t="str">
        <f>+Tabla3[[#This Row],[id_detalle]]&amp;" "&amp;VLOOKUP(Tabla3[[#This Row],[id_detalle]],rubro_detalle[[Código]:[Rubro Detalle]],2,0)</f>
        <v>03.12.341 Cromados</v>
      </c>
      <c r="E3778" s="33">
        <f t="shared" si="465"/>
        <v>3</v>
      </c>
      <c r="F3778" s="47" t="str">
        <f t="shared" si="466"/>
        <v>03.12.341-3</v>
      </c>
      <c r="G3778" s="37" t="s">
        <v>3984</v>
      </c>
      <c r="H3778" s="37">
        <v>524</v>
      </c>
    </row>
    <row r="3779" spans="1:8" x14ac:dyDescent="0.3">
      <c r="A3779" s="34" t="str">
        <f>+LEFT(Tabla3[[#This Row],[id_detalle]],2)</f>
        <v>03</v>
      </c>
      <c r="B3779" s="46" t="str">
        <f>VLOOKUP((LEFT(Tabla3[[#This Row],[id_detalle]],2)),id_rubro[[id]:[Rubro]],2,0)</f>
        <v>PRODUCTOS INDUSTRIALES Y RELACIONADOS</v>
      </c>
      <c r="C3779" s="36" t="s">
        <v>4905</v>
      </c>
      <c r="D3779" s="45" t="str">
        <f>+Tabla3[[#This Row],[id_detalle]]&amp;" "&amp;VLOOKUP(Tabla3[[#This Row],[id_detalle]],rubro_detalle[[Código]:[Rubro Detalle]],2,0)</f>
        <v>03.12.341 Cromados</v>
      </c>
      <c r="E3779" s="33">
        <f t="shared" si="465"/>
        <v>4</v>
      </c>
      <c r="F3779" s="47" t="str">
        <f t="shared" si="466"/>
        <v>03.12.341-4</v>
      </c>
      <c r="G3779" s="37" t="s">
        <v>4431</v>
      </c>
      <c r="H3779" s="37">
        <v>693</v>
      </c>
    </row>
    <row r="3780" spans="1:8" x14ac:dyDescent="0.3">
      <c r="A3780" s="34" t="str">
        <f>+LEFT(Tabla3[[#This Row],[id_detalle]],2)</f>
        <v>03</v>
      </c>
      <c r="B3780" s="46" t="str">
        <f>VLOOKUP((LEFT(Tabla3[[#This Row],[id_detalle]],2)),id_rubro[[id]:[Rubro]],2,0)</f>
        <v>PRODUCTOS INDUSTRIALES Y RELACIONADOS</v>
      </c>
      <c r="C3780" s="36" t="s">
        <v>4905</v>
      </c>
      <c r="D3780" s="45" t="str">
        <f>+Tabla3[[#This Row],[id_detalle]]&amp;" "&amp;VLOOKUP(Tabla3[[#This Row],[id_detalle]],rubro_detalle[[Código]:[Rubro Detalle]],2,0)</f>
        <v>03.12.341 Cromados</v>
      </c>
      <c r="E3780" s="33">
        <f t="shared" si="465"/>
        <v>5</v>
      </c>
      <c r="F3780" s="47" t="str">
        <f t="shared" si="466"/>
        <v>03.12.341-5</v>
      </c>
      <c r="G3780" s="37" t="s">
        <v>3920</v>
      </c>
      <c r="H3780" s="37">
        <v>850</v>
      </c>
    </row>
    <row r="3781" spans="1:8" x14ac:dyDescent="0.3">
      <c r="A3781" s="34" t="str">
        <f>+LEFT(Tabla3[[#This Row],[id_detalle]],2)</f>
        <v>03</v>
      </c>
      <c r="B3781" s="46" t="str">
        <f>VLOOKUP((LEFT(Tabla3[[#This Row],[id_detalle]],2)),id_rubro[[id]:[Rubro]],2,0)</f>
        <v>PRODUCTOS INDUSTRIALES Y RELACIONADOS</v>
      </c>
      <c r="C3781" s="36" t="s">
        <v>818</v>
      </c>
      <c r="D3781" s="45" t="str">
        <f>+Tabla3[[#This Row],[id_detalle]]&amp;" "&amp;VLOOKUP(Tabla3[[#This Row],[id_detalle]],rubro_detalle[[Código]:[Rubro Detalle]],2,0)</f>
        <v>03.12.345 Engranajes</v>
      </c>
      <c r="E3781" s="33">
        <f t="shared" si="465"/>
        <v>1</v>
      </c>
      <c r="F3781" s="47" t="str">
        <f t="shared" si="466"/>
        <v>03.12.345-1</v>
      </c>
      <c r="G3781" s="37" t="s">
        <v>4908</v>
      </c>
      <c r="H3781" s="37">
        <v>488</v>
      </c>
    </row>
    <row r="3782" spans="1:8" x14ac:dyDescent="0.3">
      <c r="A3782" s="34" t="str">
        <f>+LEFT(Tabla3[[#This Row],[id_detalle]],2)</f>
        <v>03</v>
      </c>
      <c r="B3782" s="46" t="str">
        <f>VLOOKUP((LEFT(Tabla3[[#This Row],[id_detalle]],2)),id_rubro[[id]:[Rubro]],2,0)</f>
        <v>PRODUCTOS INDUSTRIALES Y RELACIONADOS</v>
      </c>
      <c r="C3782" s="36" t="s">
        <v>818</v>
      </c>
      <c r="D3782" s="45" t="str">
        <f>+Tabla3[[#This Row],[id_detalle]]&amp;" "&amp;VLOOKUP(Tabla3[[#This Row],[id_detalle]],rubro_detalle[[Código]:[Rubro Detalle]],2,0)</f>
        <v>03.12.345 Engranajes</v>
      </c>
      <c r="E3782" s="33">
        <f t="shared" si="465"/>
        <v>2</v>
      </c>
      <c r="F3782" s="47" t="str">
        <f t="shared" si="466"/>
        <v>03.12.345-2</v>
      </c>
      <c r="G3782" s="37" t="s">
        <v>4909</v>
      </c>
      <c r="H3782" s="37">
        <v>596</v>
      </c>
    </row>
    <row r="3783" spans="1:8" x14ac:dyDescent="0.3">
      <c r="A3783" s="34" t="str">
        <f>+LEFT(Tabla3[[#This Row],[id_detalle]],2)</f>
        <v>03</v>
      </c>
      <c r="B3783" s="46" t="str">
        <f>VLOOKUP((LEFT(Tabla3[[#This Row],[id_detalle]],2)),id_rubro[[id]:[Rubro]],2,0)</f>
        <v>PRODUCTOS INDUSTRIALES Y RELACIONADOS</v>
      </c>
      <c r="C3783" s="36" t="s">
        <v>818</v>
      </c>
      <c r="D3783" s="45" t="str">
        <f>+Tabla3[[#This Row],[id_detalle]]&amp;" "&amp;VLOOKUP(Tabla3[[#This Row],[id_detalle]],rubro_detalle[[Código]:[Rubro Detalle]],2,0)</f>
        <v>03.12.345 Engranajes</v>
      </c>
      <c r="E3783" s="33">
        <f t="shared" si="465"/>
        <v>3</v>
      </c>
      <c r="F3783" s="47" t="str">
        <f t="shared" si="466"/>
        <v>03.12.345-3</v>
      </c>
      <c r="G3783" s="37" t="s">
        <v>4910</v>
      </c>
      <c r="H3783" s="37">
        <v>618</v>
      </c>
    </row>
    <row r="3784" spans="1:8" x14ac:dyDescent="0.3">
      <c r="A3784" s="34" t="str">
        <f>+LEFT(Tabla3[[#This Row],[id_detalle]],2)</f>
        <v>03</v>
      </c>
      <c r="B3784" s="46" t="str">
        <f>VLOOKUP((LEFT(Tabla3[[#This Row],[id_detalle]],2)),id_rubro[[id]:[Rubro]],2,0)</f>
        <v>PRODUCTOS INDUSTRIALES Y RELACIONADOS</v>
      </c>
      <c r="C3784" s="36" t="s">
        <v>818</v>
      </c>
      <c r="D3784" s="45" t="str">
        <f>+Tabla3[[#This Row],[id_detalle]]&amp;" "&amp;VLOOKUP(Tabla3[[#This Row],[id_detalle]],rubro_detalle[[Código]:[Rubro Detalle]],2,0)</f>
        <v>03.12.345 Engranajes</v>
      </c>
      <c r="E3784" s="33">
        <f t="shared" si="465"/>
        <v>4</v>
      </c>
      <c r="F3784" s="47" t="str">
        <f t="shared" si="466"/>
        <v>03.12.345-4</v>
      </c>
      <c r="G3784" s="37" t="s">
        <v>4911</v>
      </c>
      <c r="H3784" s="37">
        <v>619</v>
      </c>
    </row>
    <row r="3785" spans="1:8" x14ac:dyDescent="0.3">
      <c r="A3785" s="34" t="str">
        <f>+LEFT(Tabla3[[#This Row],[id_detalle]],2)</f>
        <v>03</v>
      </c>
      <c r="B3785" s="46" t="str">
        <f>VLOOKUP((LEFT(Tabla3[[#This Row],[id_detalle]],2)),id_rubro[[id]:[Rubro]],2,0)</f>
        <v>PRODUCTOS INDUSTRIALES Y RELACIONADOS</v>
      </c>
      <c r="C3785" s="36" t="s">
        <v>820</v>
      </c>
      <c r="D3785" s="45" t="str">
        <f>+Tabla3[[#This Row],[id_detalle]]&amp;" "&amp;VLOOKUP(Tabla3[[#This Row],[id_detalle]],rubro_detalle[[Código]:[Rubro Detalle]],2,0)</f>
        <v>03.12.351 Enlozados</v>
      </c>
      <c r="E3785" s="33">
        <f t="shared" si="465"/>
        <v>1</v>
      </c>
      <c r="F3785" s="47" t="str">
        <f t="shared" si="466"/>
        <v>03.12.351-1</v>
      </c>
      <c r="G3785" s="37" t="s">
        <v>4825</v>
      </c>
      <c r="H3785" s="37">
        <v>422</v>
      </c>
    </row>
    <row r="3786" spans="1:8" x14ac:dyDescent="0.3">
      <c r="A3786" s="34" t="str">
        <f>+LEFT(Tabla3[[#This Row],[id_detalle]],2)</f>
        <v>03</v>
      </c>
      <c r="B3786" s="46" t="str">
        <f>VLOOKUP((LEFT(Tabla3[[#This Row],[id_detalle]],2)),id_rubro[[id]:[Rubro]],2,0)</f>
        <v>PRODUCTOS INDUSTRIALES Y RELACIONADOS</v>
      </c>
      <c r="C3786" s="36" t="s">
        <v>822</v>
      </c>
      <c r="D3786" s="45" t="str">
        <f>+Tabla3[[#This Row],[id_detalle]]&amp;" "&amp;VLOOKUP(Tabla3[[#This Row],[id_detalle]],rubro_detalle[[Código]:[Rubro Detalle]],2,0)</f>
        <v>03.12.361 Envases Metálicos</v>
      </c>
      <c r="E3786" s="33">
        <f t="shared" si="465"/>
        <v>1</v>
      </c>
      <c r="F3786" s="47" t="str">
        <f t="shared" si="466"/>
        <v>03.12.361-1</v>
      </c>
      <c r="G3786" s="37" t="s">
        <v>4912</v>
      </c>
      <c r="H3786" s="37">
        <v>338</v>
      </c>
    </row>
    <row r="3787" spans="1:8" x14ac:dyDescent="0.3">
      <c r="A3787" s="34" t="str">
        <f>+LEFT(Tabla3[[#This Row],[id_detalle]],2)</f>
        <v>03</v>
      </c>
      <c r="B3787" s="46" t="str">
        <f>VLOOKUP((LEFT(Tabla3[[#This Row],[id_detalle]],2)),id_rubro[[id]:[Rubro]],2,0)</f>
        <v>PRODUCTOS INDUSTRIALES Y RELACIONADOS</v>
      </c>
      <c r="C3787" s="36" t="s">
        <v>822</v>
      </c>
      <c r="D3787" s="45" t="str">
        <f>+Tabla3[[#This Row],[id_detalle]]&amp;" "&amp;VLOOKUP(Tabla3[[#This Row],[id_detalle]],rubro_detalle[[Código]:[Rubro Detalle]],2,0)</f>
        <v>03.12.361 Envases Metálicos</v>
      </c>
      <c r="E3787" s="33">
        <f t="shared" si="465"/>
        <v>2</v>
      </c>
      <c r="F3787" s="47" t="str">
        <f t="shared" si="466"/>
        <v>03.12.361-2</v>
      </c>
      <c r="G3787" s="37" t="s">
        <v>4913</v>
      </c>
      <c r="H3787" s="37">
        <v>401</v>
      </c>
    </row>
    <row r="3788" spans="1:8" x14ac:dyDescent="0.3">
      <c r="A3788" s="34" t="str">
        <f>+LEFT(Tabla3[[#This Row],[id_detalle]],2)</f>
        <v>03</v>
      </c>
      <c r="B3788" s="46" t="str">
        <f>VLOOKUP((LEFT(Tabla3[[#This Row],[id_detalle]],2)),id_rubro[[id]:[Rubro]],2,0)</f>
        <v>PRODUCTOS INDUSTRIALES Y RELACIONADOS</v>
      </c>
      <c r="C3788" s="36" t="s">
        <v>822</v>
      </c>
      <c r="D3788" s="45" t="str">
        <f>+Tabla3[[#This Row],[id_detalle]]&amp;" "&amp;VLOOKUP(Tabla3[[#This Row],[id_detalle]],rubro_detalle[[Código]:[Rubro Detalle]],2,0)</f>
        <v>03.12.361 Envases Metálicos</v>
      </c>
      <c r="E3788" s="33">
        <f t="shared" si="465"/>
        <v>3</v>
      </c>
      <c r="F3788" s="47" t="str">
        <f t="shared" si="466"/>
        <v>03.12.361-3</v>
      </c>
      <c r="G3788" s="37" t="s">
        <v>4914</v>
      </c>
      <c r="H3788" s="37">
        <v>405</v>
      </c>
    </row>
    <row r="3789" spans="1:8" x14ac:dyDescent="0.3">
      <c r="A3789" s="34" t="str">
        <f>+LEFT(Tabla3[[#This Row],[id_detalle]],2)</f>
        <v>03</v>
      </c>
      <c r="B3789" s="46" t="str">
        <f>VLOOKUP((LEFT(Tabla3[[#This Row],[id_detalle]],2)),id_rubro[[id]:[Rubro]],2,0)</f>
        <v>PRODUCTOS INDUSTRIALES Y RELACIONADOS</v>
      </c>
      <c r="C3789" s="36" t="s">
        <v>822</v>
      </c>
      <c r="D3789" s="45" t="str">
        <f>+Tabla3[[#This Row],[id_detalle]]&amp;" "&amp;VLOOKUP(Tabla3[[#This Row],[id_detalle]],rubro_detalle[[Código]:[Rubro Detalle]],2,0)</f>
        <v>03.12.361 Envases Metálicos</v>
      </c>
      <c r="E3789" s="33">
        <f t="shared" ref="E3789:E3791" si="467">+IF(D3789=D3788,E3788+1,1)</f>
        <v>4</v>
      </c>
      <c r="F3789" s="47" t="str">
        <f t="shared" ref="F3789:F3791" si="468">+LEFT(D3789,9)&amp;"-"&amp;E3789</f>
        <v>03.12.361-4</v>
      </c>
      <c r="G3789" s="37" t="s">
        <v>4915</v>
      </c>
      <c r="H3789" s="37">
        <v>423</v>
      </c>
    </row>
    <row r="3790" spans="1:8" x14ac:dyDescent="0.3">
      <c r="A3790" s="34" t="str">
        <f>+LEFT(Tabla3[[#This Row],[id_detalle]],2)</f>
        <v>03</v>
      </c>
      <c r="B3790" s="46" t="str">
        <f>VLOOKUP((LEFT(Tabla3[[#This Row],[id_detalle]],2)),id_rubro[[id]:[Rubro]],2,0)</f>
        <v>PRODUCTOS INDUSTRIALES Y RELACIONADOS</v>
      </c>
      <c r="C3790" s="36" t="s">
        <v>822</v>
      </c>
      <c r="D3790" s="45" t="str">
        <f>+Tabla3[[#This Row],[id_detalle]]&amp;" "&amp;VLOOKUP(Tabla3[[#This Row],[id_detalle]],rubro_detalle[[Código]:[Rubro Detalle]],2,0)</f>
        <v>03.12.361 Envases Metálicos</v>
      </c>
      <c r="E3790" s="33">
        <f t="shared" si="467"/>
        <v>5</v>
      </c>
      <c r="F3790" s="47" t="str">
        <f t="shared" si="468"/>
        <v>03.12.361-5</v>
      </c>
      <c r="G3790" s="37" t="s">
        <v>4538</v>
      </c>
      <c r="H3790" s="37">
        <v>479</v>
      </c>
    </row>
    <row r="3791" spans="1:8" x14ac:dyDescent="0.3">
      <c r="A3791" s="34" t="str">
        <f>+LEFT(Tabla3[[#This Row],[id_detalle]],2)</f>
        <v>03</v>
      </c>
      <c r="B3791" s="46" t="str">
        <f>VLOOKUP((LEFT(Tabla3[[#This Row],[id_detalle]],2)),id_rubro[[id]:[Rubro]],2,0)</f>
        <v>PRODUCTOS INDUSTRIALES Y RELACIONADOS</v>
      </c>
      <c r="C3791" s="36" t="s">
        <v>822</v>
      </c>
      <c r="D3791" s="45" t="str">
        <f>+Tabla3[[#This Row],[id_detalle]]&amp;" "&amp;VLOOKUP(Tabla3[[#This Row],[id_detalle]],rubro_detalle[[Código]:[Rubro Detalle]],2,0)</f>
        <v>03.12.361 Envases Metálicos</v>
      </c>
      <c r="E3791" s="33">
        <f t="shared" si="467"/>
        <v>6</v>
      </c>
      <c r="F3791" s="47" t="str">
        <f t="shared" si="468"/>
        <v>03.12.361-6</v>
      </c>
      <c r="G3791" s="37" t="s">
        <v>4546</v>
      </c>
      <c r="H3791" s="37">
        <v>602</v>
      </c>
    </row>
    <row r="3792" spans="1:8" x14ac:dyDescent="0.3">
      <c r="A3792" s="34" t="str">
        <f>+LEFT(Tabla3[[#This Row],[id_detalle]],2)</f>
        <v>03</v>
      </c>
      <c r="B3792" s="46" t="str">
        <f>VLOOKUP((LEFT(Tabla3[[#This Row],[id_detalle]],2)),id_rubro[[id]:[Rubro]],2,0)</f>
        <v>PRODUCTOS INDUSTRIALES Y RELACIONADOS</v>
      </c>
      <c r="C3792" s="36" t="s">
        <v>822</v>
      </c>
      <c r="D3792" s="45" t="str">
        <f>+Tabla3[[#This Row],[id_detalle]]&amp;" "&amp;VLOOKUP(Tabla3[[#This Row],[id_detalle]],rubro_detalle[[Código]:[Rubro Detalle]],2,0)</f>
        <v>03.12.361 Envases Metálicos</v>
      </c>
      <c r="E3792" s="33">
        <f t="shared" ref="E3792:E3794" si="469">+IF(D3792=D3791,E3791+1,1)</f>
        <v>7</v>
      </c>
      <c r="F3792" s="47" t="str">
        <f t="shared" ref="F3792:F3794" si="470">+LEFT(D3792,9)&amp;"-"&amp;E3792</f>
        <v>03.12.361-7</v>
      </c>
      <c r="G3792" s="37" t="s">
        <v>4916</v>
      </c>
      <c r="H3792" s="37">
        <v>620</v>
      </c>
    </row>
    <row r="3793" spans="1:8" x14ac:dyDescent="0.3">
      <c r="A3793" s="34" t="str">
        <f>+LEFT(Tabla3[[#This Row],[id_detalle]],2)</f>
        <v>03</v>
      </c>
      <c r="B3793" s="46" t="str">
        <f>VLOOKUP((LEFT(Tabla3[[#This Row],[id_detalle]],2)),id_rubro[[id]:[Rubro]],2,0)</f>
        <v>PRODUCTOS INDUSTRIALES Y RELACIONADOS</v>
      </c>
      <c r="C3793" s="36" t="s">
        <v>822</v>
      </c>
      <c r="D3793" s="45" t="str">
        <f>+Tabla3[[#This Row],[id_detalle]]&amp;" "&amp;VLOOKUP(Tabla3[[#This Row],[id_detalle]],rubro_detalle[[Código]:[Rubro Detalle]],2,0)</f>
        <v>03.12.361 Envases Metálicos</v>
      </c>
      <c r="E3793" s="33">
        <f t="shared" si="469"/>
        <v>8</v>
      </c>
      <c r="F3793" s="47" t="str">
        <f t="shared" si="470"/>
        <v>03.12.361-8</v>
      </c>
      <c r="G3793" s="37" t="s">
        <v>4917</v>
      </c>
      <c r="H3793" s="37">
        <v>634</v>
      </c>
    </row>
    <row r="3794" spans="1:8" x14ac:dyDescent="0.3">
      <c r="A3794" s="34" t="str">
        <f>+LEFT(Tabla3[[#This Row],[id_detalle]],2)</f>
        <v>03</v>
      </c>
      <c r="B3794" s="46" t="str">
        <f>VLOOKUP((LEFT(Tabla3[[#This Row],[id_detalle]],2)),id_rubro[[id]:[Rubro]],2,0)</f>
        <v>PRODUCTOS INDUSTRIALES Y RELACIONADOS</v>
      </c>
      <c r="C3794" s="36" t="s">
        <v>822</v>
      </c>
      <c r="D3794" s="45" t="str">
        <f>+Tabla3[[#This Row],[id_detalle]]&amp;" "&amp;VLOOKUP(Tabla3[[#This Row],[id_detalle]],rubro_detalle[[Código]:[Rubro Detalle]],2,0)</f>
        <v>03.12.361 Envases Metálicos</v>
      </c>
      <c r="E3794" s="33">
        <f t="shared" si="469"/>
        <v>9</v>
      </c>
      <c r="F3794" s="47" t="str">
        <f t="shared" si="470"/>
        <v>03.12.361-9</v>
      </c>
      <c r="G3794" s="37" t="s">
        <v>4918</v>
      </c>
      <c r="H3794" s="37">
        <v>792</v>
      </c>
    </row>
    <row r="3795" spans="1:8" x14ac:dyDescent="0.3">
      <c r="A3795" s="34" t="str">
        <f>+LEFT(Tabla3[[#This Row],[id_detalle]],2)</f>
        <v>03</v>
      </c>
      <c r="B3795" s="46" t="str">
        <f>VLOOKUP((LEFT(Tabla3[[#This Row],[id_detalle]],2)),id_rubro[[id]:[Rubro]],2,0)</f>
        <v>PRODUCTOS INDUSTRIALES Y RELACIONADOS</v>
      </c>
      <c r="C3795" s="36" t="s">
        <v>824</v>
      </c>
      <c r="D3795" s="45" t="str">
        <f>+Tabla3[[#This Row],[id_detalle]]&amp;" "&amp;VLOOKUP(Tabla3[[#This Row],[id_detalle]],rubro_detalle[[Código]:[Rubro Detalle]],2,0)</f>
        <v>03.12.371 Escobillas de Carbón Eléctricos</v>
      </c>
      <c r="E3795" s="33">
        <f>+IF(D3795=D3794,E3794+1,1)</f>
        <v>1</v>
      </c>
      <c r="F3795" s="47" t="str">
        <f>+LEFT(D3795,9)&amp;"-"&amp;E3795</f>
        <v>03.12.371-1</v>
      </c>
      <c r="G3795" s="37" t="s">
        <v>4894</v>
      </c>
      <c r="H3795" s="37">
        <v>520</v>
      </c>
    </row>
    <row r="3796" spans="1:8" x14ac:dyDescent="0.3">
      <c r="A3796" s="34" t="str">
        <f>+LEFT(Tabla3[[#This Row],[id_detalle]],2)</f>
        <v>03</v>
      </c>
      <c r="B3796" s="46" t="str">
        <f>VLOOKUP((LEFT(Tabla3[[#This Row],[id_detalle]],2)),id_rubro[[id]:[Rubro]],2,0)</f>
        <v>PRODUCTOS INDUSTRIALES Y RELACIONADOS</v>
      </c>
      <c r="C3796" s="36" t="s">
        <v>826</v>
      </c>
      <c r="D3796" s="45" t="str">
        <f>+Tabla3[[#This Row],[id_detalle]]&amp;" "&amp;VLOOKUP(Tabla3[[#This Row],[id_detalle]],rubro_detalle[[Código]:[Rubro Detalle]],2,0)</f>
        <v>03.12.381 Estructuras Metálicas</v>
      </c>
      <c r="E3796" s="33">
        <f>+IF(D3796=D3795,E3795+1,1)</f>
        <v>1</v>
      </c>
      <c r="F3796" s="47" t="str">
        <f>+LEFT(D3796,9)&amp;"-"&amp;E3796</f>
        <v>03.12.381-1</v>
      </c>
      <c r="G3796" s="37" t="s">
        <v>4919</v>
      </c>
      <c r="H3796" s="37">
        <v>189</v>
      </c>
    </row>
    <row r="3797" spans="1:8" x14ac:dyDescent="0.3">
      <c r="A3797" s="34" t="str">
        <f>+LEFT(Tabla3[[#This Row],[id_detalle]],2)</f>
        <v>03</v>
      </c>
      <c r="B3797" s="46" t="str">
        <f>VLOOKUP((LEFT(Tabla3[[#This Row],[id_detalle]],2)),id_rubro[[id]:[Rubro]],2,0)</f>
        <v>PRODUCTOS INDUSTRIALES Y RELACIONADOS</v>
      </c>
      <c r="C3797" s="36" t="s">
        <v>826</v>
      </c>
      <c r="D3797" s="45" t="str">
        <f>+Tabla3[[#This Row],[id_detalle]]&amp;" "&amp;VLOOKUP(Tabla3[[#This Row],[id_detalle]],rubro_detalle[[Código]:[Rubro Detalle]],2,0)</f>
        <v>03.12.381 Estructuras Metálicas</v>
      </c>
      <c r="E3797" s="33">
        <f>+IF(D3797=D3796,E3796+1,1)</f>
        <v>2</v>
      </c>
      <c r="F3797" s="47" t="str">
        <f>+LEFT(D3797,9)&amp;"-"&amp;E3797</f>
        <v>03.12.381-2</v>
      </c>
      <c r="G3797" s="37" t="s">
        <v>4920</v>
      </c>
      <c r="H3797" s="37">
        <v>196</v>
      </c>
    </row>
    <row r="3798" spans="1:8" x14ac:dyDescent="0.3">
      <c r="A3798" s="34" t="str">
        <f>+LEFT(Tabla3[[#This Row],[id_detalle]],2)</f>
        <v>03</v>
      </c>
      <c r="B3798" s="46" t="str">
        <f>VLOOKUP((LEFT(Tabla3[[#This Row],[id_detalle]],2)),id_rubro[[id]:[Rubro]],2,0)</f>
        <v>PRODUCTOS INDUSTRIALES Y RELACIONADOS</v>
      </c>
      <c r="C3798" s="36" t="s">
        <v>826</v>
      </c>
      <c r="D3798" s="45" t="str">
        <f>+Tabla3[[#This Row],[id_detalle]]&amp;" "&amp;VLOOKUP(Tabla3[[#This Row],[id_detalle]],rubro_detalle[[Código]:[Rubro Detalle]],2,0)</f>
        <v>03.12.381 Estructuras Metálicas</v>
      </c>
      <c r="E3798" s="33">
        <f>+IF(D3798=D3797,E3797+1,1)</f>
        <v>3</v>
      </c>
      <c r="F3798" s="47" t="str">
        <f>+LEFT(D3798,9)&amp;"-"&amp;E3798</f>
        <v>03.12.381-3</v>
      </c>
      <c r="G3798" s="37" t="s">
        <v>4638</v>
      </c>
      <c r="H3798" s="37">
        <v>212</v>
      </c>
    </row>
    <row r="3799" spans="1:8" x14ac:dyDescent="0.3">
      <c r="A3799" s="34" t="str">
        <f>+LEFT(Tabla3[[#This Row],[id_detalle]],2)</f>
        <v>03</v>
      </c>
      <c r="B3799" s="46" t="str">
        <f>VLOOKUP((LEFT(Tabla3[[#This Row],[id_detalle]],2)),id_rubro[[id]:[Rubro]],2,0)</f>
        <v>PRODUCTOS INDUSTRIALES Y RELACIONADOS</v>
      </c>
      <c r="C3799" s="36" t="s">
        <v>826</v>
      </c>
      <c r="D3799" s="45" t="str">
        <f>+Tabla3[[#This Row],[id_detalle]]&amp;" "&amp;VLOOKUP(Tabla3[[#This Row],[id_detalle]],rubro_detalle[[Código]:[Rubro Detalle]],2,0)</f>
        <v>03.12.381 Estructuras Metálicas</v>
      </c>
      <c r="E3799" s="33">
        <f t="shared" ref="E3799:E3801" si="471">+IF(D3799=D3798,E3798+1,1)</f>
        <v>4</v>
      </c>
      <c r="F3799" s="47" t="str">
        <f t="shared" ref="F3799:F3801" si="472">+LEFT(D3799,9)&amp;"-"&amp;E3799</f>
        <v>03.12.381-4</v>
      </c>
      <c r="G3799" s="37" t="s">
        <v>4764</v>
      </c>
      <c r="H3799" s="37">
        <v>212</v>
      </c>
    </row>
    <row r="3800" spans="1:8" x14ac:dyDescent="0.3">
      <c r="A3800" s="34" t="str">
        <f>+LEFT(Tabla3[[#This Row],[id_detalle]],2)</f>
        <v>03</v>
      </c>
      <c r="B3800" s="46" t="str">
        <f>VLOOKUP((LEFT(Tabla3[[#This Row],[id_detalle]],2)),id_rubro[[id]:[Rubro]],2,0)</f>
        <v>PRODUCTOS INDUSTRIALES Y RELACIONADOS</v>
      </c>
      <c r="C3800" s="36" t="s">
        <v>826</v>
      </c>
      <c r="D3800" s="45" t="str">
        <f>+Tabla3[[#This Row],[id_detalle]]&amp;" "&amp;VLOOKUP(Tabla3[[#This Row],[id_detalle]],rubro_detalle[[Código]:[Rubro Detalle]],2,0)</f>
        <v>03.12.381 Estructuras Metálicas</v>
      </c>
      <c r="E3800" s="33">
        <f t="shared" si="471"/>
        <v>5</v>
      </c>
      <c r="F3800" s="47" t="str">
        <f t="shared" si="472"/>
        <v>03.12.381-5</v>
      </c>
      <c r="G3800" s="37" t="s">
        <v>4921</v>
      </c>
      <c r="H3800" s="37">
        <v>230</v>
      </c>
    </row>
    <row r="3801" spans="1:8" x14ac:dyDescent="0.3">
      <c r="A3801" s="34" t="str">
        <f>+LEFT(Tabla3[[#This Row],[id_detalle]],2)</f>
        <v>03</v>
      </c>
      <c r="B3801" s="46" t="str">
        <f>VLOOKUP((LEFT(Tabla3[[#This Row],[id_detalle]],2)),id_rubro[[id]:[Rubro]],2,0)</f>
        <v>PRODUCTOS INDUSTRIALES Y RELACIONADOS</v>
      </c>
      <c r="C3801" s="36" t="s">
        <v>826</v>
      </c>
      <c r="D3801" s="45" t="str">
        <f>+Tabla3[[#This Row],[id_detalle]]&amp;" "&amp;VLOOKUP(Tabla3[[#This Row],[id_detalle]],rubro_detalle[[Código]:[Rubro Detalle]],2,0)</f>
        <v>03.12.381 Estructuras Metálicas</v>
      </c>
      <c r="E3801" s="33">
        <f t="shared" si="471"/>
        <v>6</v>
      </c>
      <c r="F3801" s="47" t="str">
        <f t="shared" si="472"/>
        <v>03.12.381-6</v>
      </c>
      <c r="G3801" s="37" t="s">
        <v>4922</v>
      </c>
      <c r="H3801" s="37">
        <v>244</v>
      </c>
    </row>
    <row r="3802" spans="1:8" x14ac:dyDescent="0.3">
      <c r="A3802" s="34" t="str">
        <f>+LEFT(Tabla3[[#This Row],[id_detalle]],2)</f>
        <v>03</v>
      </c>
      <c r="B3802" s="46" t="str">
        <f>VLOOKUP((LEFT(Tabla3[[#This Row],[id_detalle]],2)),id_rubro[[id]:[Rubro]],2,0)</f>
        <v>PRODUCTOS INDUSTRIALES Y RELACIONADOS</v>
      </c>
      <c r="C3802" s="36" t="s">
        <v>826</v>
      </c>
      <c r="D3802" s="45" t="str">
        <f>+Tabla3[[#This Row],[id_detalle]]&amp;" "&amp;VLOOKUP(Tabla3[[#This Row],[id_detalle]],rubro_detalle[[Código]:[Rubro Detalle]],2,0)</f>
        <v>03.12.381 Estructuras Metálicas</v>
      </c>
      <c r="E3802" s="33">
        <f t="shared" ref="E3802:E3807" si="473">+IF(D3802=D3801,E3801+1,1)</f>
        <v>7</v>
      </c>
      <c r="F3802" s="47" t="str">
        <f t="shared" ref="F3802:F3807" si="474">+LEFT(D3802,9)&amp;"-"&amp;E3802</f>
        <v>03.12.381-7</v>
      </c>
      <c r="G3802" s="37" t="s">
        <v>4923</v>
      </c>
      <c r="H3802" s="37">
        <v>257</v>
      </c>
    </row>
    <row r="3803" spans="1:8" x14ac:dyDescent="0.3">
      <c r="A3803" s="34" t="str">
        <f>+LEFT(Tabla3[[#This Row],[id_detalle]],2)</f>
        <v>03</v>
      </c>
      <c r="B3803" s="46" t="str">
        <f>VLOOKUP((LEFT(Tabla3[[#This Row],[id_detalle]],2)),id_rubro[[id]:[Rubro]],2,0)</f>
        <v>PRODUCTOS INDUSTRIALES Y RELACIONADOS</v>
      </c>
      <c r="C3803" s="36" t="s">
        <v>826</v>
      </c>
      <c r="D3803" s="45" t="str">
        <f>+Tabla3[[#This Row],[id_detalle]]&amp;" "&amp;VLOOKUP(Tabla3[[#This Row],[id_detalle]],rubro_detalle[[Código]:[Rubro Detalle]],2,0)</f>
        <v>03.12.381 Estructuras Metálicas</v>
      </c>
      <c r="E3803" s="33">
        <f t="shared" si="473"/>
        <v>8</v>
      </c>
      <c r="F3803" s="47" t="str">
        <f t="shared" si="474"/>
        <v>03.12.381-8</v>
      </c>
      <c r="G3803" s="37" t="s">
        <v>4924</v>
      </c>
      <c r="H3803" s="37">
        <v>259</v>
      </c>
    </row>
    <row r="3804" spans="1:8" x14ac:dyDescent="0.3">
      <c r="A3804" s="34" t="str">
        <f>+LEFT(Tabla3[[#This Row],[id_detalle]],2)</f>
        <v>03</v>
      </c>
      <c r="B3804" s="46" t="str">
        <f>VLOOKUP((LEFT(Tabla3[[#This Row],[id_detalle]],2)),id_rubro[[id]:[Rubro]],2,0)</f>
        <v>PRODUCTOS INDUSTRIALES Y RELACIONADOS</v>
      </c>
      <c r="C3804" s="36" t="s">
        <v>826</v>
      </c>
      <c r="D3804" s="45" t="str">
        <f>+Tabla3[[#This Row],[id_detalle]]&amp;" "&amp;VLOOKUP(Tabla3[[#This Row],[id_detalle]],rubro_detalle[[Código]:[Rubro Detalle]],2,0)</f>
        <v>03.12.381 Estructuras Metálicas</v>
      </c>
      <c r="E3804" s="33">
        <f t="shared" si="473"/>
        <v>9</v>
      </c>
      <c r="F3804" s="47" t="str">
        <f t="shared" si="474"/>
        <v>03.12.381-9</v>
      </c>
      <c r="G3804" s="37" t="s">
        <v>4925</v>
      </c>
      <c r="H3804" s="37">
        <v>301</v>
      </c>
    </row>
    <row r="3805" spans="1:8" x14ac:dyDescent="0.3">
      <c r="A3805" s="34" t="str">
        <f>+LEFT(Tabla3[[#This Row],[id_detalle]],2)</f>
        <v>03</v>
      </c>
      <c r="B3805" s="46" t="str">
        <f>VLOOKUP((LEFT(Tabla3[[#This Row],[id_detalle]],2)),id_rubro[[id]:[Rubro]],2,0)</f>
        <v>PRODUCTOS INDUSTRIALES Y RELACIONADOS</v>
      </c>
      <c r="C3805" s="36" t="s">
        <v>826</v>
      </c>
      <c r="D3805" s="45" t="str">
        <f>+Tabla3[[#This Row],[id_detalle]]&amp;" "&amp;VLOOKUP(Tabla3[[#This Row],[id_detalle]],rubro_detalle[[Código]:[Rubro Detalle]],2,0)</f>
        <v>03.12.381 Estructuras Metálicas</v>
      </c>
      <c r="E3805" s="33">
        <f t="shared" si="473"/>
        <v>10</v>
      </c>
      <c r="F3805" s="47" t="str">
        <f t="shared" si="474"/>
        <v>03.12.381-10</v>
      </c>
      <c r="G3805" s="37" t="s">
        <v>4926</v>
      </c>
      <c r="H3805" s="37">
        <v>303</v>
      </c>
    </row>
    <row r="3806" spans="1:8" x14ac:dyDescent="0.3">
      <c r="A3806" s="34" t="str">
        <f>+LEFT(Tabla3[[#This Row],[id_detalle]],2)</f>
        <v>03</v>
      </c>
      <c r="B3806" s="46" t="str">
        <f>VLOOKUP((LEFT(Tabla3[[#This Row],[id_detalle]],2)),id_rubro[[id]:[Rubro]],2,0)</f>
        <v>PRODUCTOS INDUSTRIALES Y RELACIONADOS</v>
      </c>
      <c r="C3806" s="36" t="s">
        <v>826</v>
      </c>
      <c r="D3806" s="45" t="str">
        <f>+Tabla3[[#This Row],[id_detalle]]&amp;" "&amp;VLOOKUP(Tabla3[[#This Row],[id_detalle]],rubro_detalle[[Código]:[Rubro Detalle]],2,0)</f>
        <v>03.12.381 Estructuras Metálicas</v>
      </c>
      <c r="E3806" s="33">
        <f t="shared" si="473"/>
        <v>11</v>
      </c>
      <c r="F3806" s="47" t="str">
        <f t="shared" si="474"/>
        <v>03.12.381-11</v>
      </c>
      <c r="G3806" s="37" t="s">
        <v>4927</v>
      </c>
      <c r="H3806" s="37">
        <v>313</v>
      </c>
    </row>
    <row r="3807" spans="1:8" x14ac:dyDescent="0.3">
      <c r="A3807" s="34" t="str">
        <f>+LEFT(Tabla3[[#This Row],[id_detalle]],2)</f>
        <v>03</v>
      </c>
      <c r="B3807" s="46" t="str">
        <f>VLOOKUP((LEFT(Tabla3[[#This Row],[id_detalle]],2)),id_rubro[[id]:[Rubro]],2,0)</f>
        <v>PRODUCTOS INDUSTRIALES Y RELACIONADOS</v>
      </c>
      <c r="C3807" s="36" t="s">
        <v>826</v>
      </c>
      <c r="D3807" s="45" t="str">
        <f>+Tabla3[[#This Row],[id_detalle]]&amp;" "&amp;VLOOKUP(Tabla3[[#This Row],[id_detalle]],rubro_detalle[[Código]:[Rubro Detalle]],2,0)</f>
        <v>03.12.381 Estructuras Metálicas</v>
      </c>
      <c r="E3807" s="33">
        <f t="shared" si="473"/>
        <v>12</v>
      </c>
      <c r="F3807" s="47" t="str">
        <f t="shared" si="474"/>
        <v>03.12.381-12</v>
      </c>
      <c r="G3807" s="37" t="s">
        <v>4884</v>
      </c>
      <c r="H3807" s="37">
        <v>352</v>
      </c>
    </row>
    <row r="3808" spans="1:8" x14ac:dyDescent="0.3">
      <c r="A3808" s="34" t="str">
        <f>+LEFT(Tabla3[[#This Row],[id_detalle]],2)</f>
        <v>03</v>
      </c>
      <c r="B3808" s="46" t="str">
        <f>VLOOKUP((LEFT(Tabla3[[#This Row],[id_detalle]],2)),id_rubro[[id]:[Rubro]],2,0)</f>
        <v>PRODUCTOS INDUSTRIALES Y RELACIONADOS</v>
      </c>
      <c r="C3808" s="36" t="s">
        <v>826</v>
      </c>
      <c r="D3808" s="45" t="str">
        <f>+Tabla3[[#This Row],[id_detalle]]&amp;" "&amp;VLOOKUP(Tabla3[[#This Row],[id_detalle]],rubro_detalle[[Código]:[Rubro Detalle]],2,0)</f>
        <v>03.12.381 Estructuras Metálicas</v>
      </c>
      <c r="E3808" s="33">
        <f t="shared" ref="E3808:E3819" si="475">+IF(D3808=D3807,E3807+1,1)</f>
        <v>13</v>
      </c>
      <c r="F3808" s="47" t="str">
        <f t="shared" ref="F3808:F3819" si="476">+LEFT(D3808,9)&amp;"-"&amp;E3808</f>
        <v>03.12.381-13</v>
      </c>
      <c r="G3808" s="37" t="s">
        <v>4928</v>
      </c>
      <c r="H3808" s="37">
        <v>371</v>
      </c>
    </row>
    <row r="3809" spans="1:8" x14ac:dyDescent="0.3">
      <c r="A3809" s="34" t="str">
        <f>+LEFT(Tabla3[[#This Row],[id_detalle]],2)</f>
        <v>03</v>
      </c>
      <c r="B3809" s="46" t="str">
        <f>VLOOKUP((LEFT(Tabla3[[#This Row],[id_detalle]],2)),id_rubro[[id]:[Rubro]],2,0)</f>
        <v>PRODUCTOS INDUSTRIALES Y RELACIONADOS</v>
      </c>
      <c r="C3809" s="36" t="s">
        <v>826</v>
      </c>
      <c r="D3809" s="45" t="str">
        <f>+Tabla3[[#This Row],[id_detalle]]&amp;" "&amp;VLOOKUP(Tabla3[[#This Row],[id_detalle]],rubro_detalle[[Código]:[Rubro Detalle]],2,0)</f>
        <v>03.12.381 Estructuras Metálicas</v>
      </c>
      <c r="E3809" s="33">
        <f t="shared" si="475"/>
        <v>14</v>
      </c>
      <c r="F3809" s="47" t="str">
        <f t="shared" si="476"/>
        <v>03.12.381-14</v>
      </c>
      <c r="G3809" s="37" t="s">
        <v>4929</v>
      </c>
      <c r="H3809" s="37">
        <v>389</v>
      </c>
    </row>
    <row r="3810" spans="1:8" x14ac:dyDescent="0.3">
      <c r="A3810" s="34" t="str">
        <f>+LEFT(Tabla3[[#This Row],[id_detalle]],2)</f>
        <v>03</v>
      </c>
      <c r="B3810" s="46" t="str">
        <f>VLOOKUP((LEFT(Tabla3[[#This Row],[id_detalle]],2)),id_rubro[[id]:[Rubro]],2,0)</f>
        <v>PRODUCTOS INDUSTRIALES Y RELACIONADOS</v>
      </c>
      <c r="C3810" s="36" t="s">
        <v>826</v>
      </c>
      <c r="D3810" s="45" t="str">
        <f>+Tabla3[[#This Row],[id_detalle]]&amp;" "&amp;VLOOKUP(Tabla3[[#This Row],[id_detalle]],rubro_detalle[[Código]:[Rubro Detalle]],2,0)</f>
        <v>03.12.381 Estructuras Metálicas</v>
      </c>
      <c r="E3810" s="33">
        <f t="shared" si="475"/>
        <v>15</v>
      </c>
      <c r="F3810" s="47" t="str">
        <f t="shared" si="476"/>
        <v>03.12.381-15</v>
      </c>
      <c r="G3810" s="37" t="s">
        <v>4930</v>
      </c>
      <c r="H3810" s="37">
        <v>392</v>
      </c>
    </row>
    <row r="3811" spans="1:8" x14ac:dyDescent="0.3">
      <c r="A3811" s="34" t="str">
        <f>+LEFT(Tabla3[[#This Row],[id_detalle]],2)</f>
        <v>03</v>
      </c>
      <c r="B3811" s="46" t="str">
        <f>VLOOKUP((LEFT(Tabla3[[#This Row],[id_detalle]],2)),id_rubro[[id]:[Rubro]],2,0)</f>
        <v>PRODUCTOS INDUSTRIALES Y RELACIONADOS</v>
      </c>
      <c r="C3811" s="36" t="s">
        <v>826</v>
      </c>
      <c r="D3811" s="45" t="str">
        <f>+Tabla3[[#This Row],[id_detalle]]&amp;" "&amp;VLOOKUP(Tabla3[[#This Row],[id_detalle]],rubro_detalle[[Código]:[Rubro Detalle]],2,0)</f>
        <v>03.12.381 Estructuras Metálicas</v>
      </c>
      <c r="E3811" s="33">
        <f t="shared" si="475"/>
        <v>16</v>
      </c>
      <c r="F3811" s="47" t="str">
        <f t="shared" si="476"/>
        <v>03.12.381-16</v>
      </c>
      <c r="G3811" s="37" t="s">
        <v>4931</v>
      </c>
      <c r="H3811" s="37">
        <v>399</v>
      </c>
    </row>
    <row r="3812" spans="1:8" x14ac:dyDescent="0.3">
      <c r="A3812" s="34" t="str">
        <f>+LEFT(Tabla3[[#This Row],[id_detalle]],2)</f>
        <v>03</v>
      </c>
      <c r="B3812" s="46" t="str">
        <f>VLOOKUP((LEFT(Tabla3[[#This Row],[id_detalle]],2)),id_rubro[[id]:[Rubro]],2,0)</f>
        <v>PRODUCTOS INDUSTRIALES Y RELACIONADOS</v>
      </c>
      <c r="C3812" s="36" t="s">
        <v>826</v>
      </c>
      <c r="D3812" s="45" t="str">
        <f>+Tabla3[[#This Row],[id_detalle]]&amp;" "&amp;VLOOKUP(Tabla3[[#This Row],[id_detalle]],rubro_detalle[[Código]:[Rubro Detalle]],2,0)</f>
        <v>03.12.381 Estructuras Metálicas</v>
      </c>
      <c r="E3812" s="33">
        <f t="shared" si="475"/>
        <v>17</v>
      </c>
      <c r="F3812" s="47" t="str">
        <f t="shared" si="476"/>
        <v>03.12.381-17</v>
      </c>
      <c r="G3812" s="37" t="s">
        <v>4932</v>
      </c>
      <c r="H3812" s="37">
        <v>399</v>
      </c>
    </row>
    <row r="3813" spans="1:8" x14ac:dyDescent="0.3">
      <c r="A3813" s="34" t="str">
        <f>+LEFT(Tabla3[[#This Row],[id_detalle]],2)</f>
        <v>03</v>
      </c>
      <c r="B3813" s="46" t="str">
        <f>VLOOKUP((LEFT(Tabla3[[#This Row],[id_detalle]],2)),id_rubro[[id]:[Rubro]],2,0)</f>
        <v>PRODUCTOS INDUSTRIALES Y RELACIONADOS</v>
      </c>
      <c r="C3813" s="36" t="s">
        <v>826</v>
      </c>
      <c r="D3813" s="45" t="str">
        <f>+Tabla3[[#This Row],[id_detalle]]&amp;" "&amp;VLOOKUP(Tabla3[[#This Row],[id_detalle]],rubro_detalle[[Código]:[Rubro Detalle]],2,0)</f>
        <v>03.12.381 Estructuras Metálicas</v>
      </c>
      <c r="E3813" s="33">
        <f t="shared" si="475"/>
        <v>18</v>
      </c>
      <c r="F3813" s="47" t="str">
        <f t="shared" si="476"/>
        <v>03.12.381-18</v>
      </c>
      <c r="G3813" s="37" t="s">
        <v>4933</v>
      </c>
      <c r="H3813" s="37">
        <v>399</v>
      </c>
    </row>
    <row r="3814" spans="1:8" x14ac:dyDescent="0.3">
      <c r="A3814" s="34" t="str">
        <f>+LEFT(Tabla3[[#This Row],[id_detalle]],2)</f>
        <v>03</v>
      </c>
      <c r="B3814" s="46" t="str">
        <f>VLOOKUP((LEFT(Tabla3[[#This Row],[id_detalle]],2)),id_rubro[[id]:[Rubro]],2,0)</f>
        <v>PRODUCTOS INDUSTRIALES Y RELACIONADOS</v>
      </c>
      <c r="C3814" s="36" t="s">
        <v>826</v>
      </c>
      <c r="D3814" s="45" t="str">
        <f>+Tabla3[[#This Row],[id_detalle]]&amp;" "&amp;VLOOKUP(Tabla3[[#This Row],[id_detalle]],rubro_detalle[[Código]:[Rubro Detalle]],2,0)</f>
        <v>03.12.381 Estructuras Metálicas</v>
      </c>
      <c r="E3814" s="33">
        <f t="shared" si="475"/>
        <v>19</v>
      </c>
      <c r="F3814" s="47" t="str">
        <f t="shared" si="476"/>
        <v>03.12.381-19</v>
      </c>
      <c r="G3814" s="37" t="s">
        <v>4914</v>
      </c>
      <c r="H3814" s="37">
        <v>405</v>
      </c>
    </row>
    <row r="3815" spans="1:8" x14ac:dyDescent="0.3">
      <c r="A3815" s="34" t="str">
        <f>+LEFT(Tabla3[[#This Row],[id_detalle]],2)</f>
        <v>03</v>
      </c>
      <c r="B3815" s="46" t="str">
        <f>VLOOKUP((LEFT(Tabla3[[#This Row],[id_detalle]],2)),id_rubro[[id]:[Rubro]],2,0)</f>
        <v>PRODUCTOS INDUSTRIALES Y RELACIONADOS</v>
      </c>
      <c r="C3815" s="36" t="s">
        <v>826</v>
      </c>
      <c r="D3815" s="45" t="str">
        <f>+Tabla3[[#This Row],[id_detalle]]&amp;" "&amp;VLOOKUP(Tabla3[[#This Row],[id_detalle]],rubro_detalle[[Código]:[Rubro Detalle]],2,0)</f>
        <v>03.12.381 Estructuras Metálicas</v>
      </c>
      <c r="E3815" s="33">
        <f t="shared" si="475"/>
        <v>20</v>
      </c>
      <c r="F3815" s="47" t="str">
        <f t="shared" si="476"/>
        <v>03.12.381-20</v>
      </c>
      <c r="G3815" s="37" t="s">
        <v>4934</v>
      </c>
      <c r="H3815" s="37">
        <v>405</v>
      </c>
    </row>
    <row r="3816" spans="1:8" x14ac:dyDescent="0.3">
      <c r="A3816" s="34" t="str">
        <f>+LEFT(Tabla3[[#This Row],[id_detalle]],2)</f>
        <v>03</v>
      </c>
      <c r="B3816" s="46" t="str">
        <f>VLOOKUP((LEFT(Tabla3[[#This Row],[id_detalle]],2)),id_rubro[[id]:[Rubro]],2,0)</f>
        <v>PRODUCTOS INDUSTRIALES Y RELACIONADOS</v>
      </c>
      <c r="C3816" s="36" t="s">
        <v>826</v>
      </c>
      <c r="D3816" s="45" t="str">
        <f>+Tabla3[[#This Row],[id_detalle]]&amp;" "&amp;VLOOKUP(Tabla3[[#This Row],[id_detalle]],rubro_detalle[[Código]:[Rubro Detalle]],2,0)</f>
        <v>03.12.381 Estructuras Metálicas</v>
      </c>
      <c r="E3816" s="33">
        <f t="shared" si="475"/>
        <v>21</v>
      </c>
      <c r="F3816" s="47" t="str">
        <f t="shared" si="476"/>
        <v>03.12.381-21</v>
      </c>
      <c r="G3816" s="37" t="s">
        <v>4935</v>
      </c>
      <c r="H3816" s="37">
        <v>429</v>
      </c>
    </row>
    <row r="3817" spans="1:8" x14ac:dyDescent="0.3">
      <c r="A3817" s="34" t="str">
        <f>+LEFT(Tabla3[[#This Row],[id_detalle]],2)</f>
        <v>03</v>
      </c>
      <c r="B3817" s="46" t="str">
        <f>VLOOKUP((LEFT(Tabla3[[#This Row],[id_detalle]],2)),id_rubro[[id]:[Rubro]],2,0)</f>
        <v>PRODUCTOS INDUSTRIALES Y RELACIONADOS</v>
      </c>
      <c r="C3817" s="36" t="s">
        <v>826</v>
      </c>
      <c r="D3817" s="45" t="str">
        <f>+Tabla3[[#This Row],[id_detalle]]&amp;" "&amp;VLOOKUP(Tabla3[[#This Row],[id_detalle]],rubro_detalle[[Código]:[Rubro Detalle]],2,0)</f>
        <v>03.12.381 Estructuras Metálicas</v>
      </c>
      <c r="E3817" s="33">
        <f t="shared" si="475"/>
        <v>22</v>
      </c>
      <c r="F3817" s="47" t="str">
        <f t="shared" si="476"/>
        <v>03.12.381-22</v>
      </c>
      <c r="G3817" s="37" t="s">
        <v>4936</v>
      </c>
      <c r="H3817" s="37">
        <v>439</v>
      </c>
    </row>
    <row r="3818" spans="1:8" x14ac:dyDescent="0.3">
      <c r="A3818" s="34" t="str">
        <f>+LEFT(Tabla3[[#This Row],[id_detalle]],2)</f>
        <v>03</v>
      </c>
      <c r="B3818" s="46" t="str">
        <f>VLOOKUP((LEFT(Tabla3[[#This Row],[id_detalle]],2)),id_rubro[[id]:[Rubro]],2,0)</f>
        <v>PRODUCTOS INDUSTRIALES Y RELACIONADOS</v>
      </c>
      <c r="C3818" s="36" t="s">
        <v>826</v>
      </c>
      <c r="D3818" s="45" t="str">
        <f>+Tabla3[[#This Row],[id_detalle]]&amp;" "&amp;VLOOKUP(Tabla3[[#This Row],[id_detalle]],rubro_detalle[[Código]:[Rubro Detalle]],2,0)</f>
        <v>03.12.381 Estructuras Metálicas</v>
      </c>
      <c r="E3818" s="33">
        <f t="shared" si="475"/>
        <v>23</v>
      </c>
      <c r="F3818" s="47" t="str">
        <f t="shared" si="476"/>
        <v>03.12.381-23</v>
      </c>
      <c r="G3818" s="37" t="s">
        <v>4937</v>
      </c>
      <c r="H3818" s="37">
        <v>439</v>
      </c>
    </row>
    <row r="3819" spans="1:8" x14ac:dyDescent="0.3">
      <c r="A3819" s="34" t="str">
        <f>+LEFT(Tabla3[[#This Row],[id_detalle]],2)</f>
        <v>03</v>
      </c>
      <c r="B3819" s="46" t="str">
        <f>VLOOKUP((LEFT(Tabla3[[#This Row],[id_detalle]],2)),id_rubro[[id]:[Rubro]],2,0)</f>
        <v>PRODUCTOS INDUSTRIALES Y RELACIONADOS</v>
      </c>
      <c r="C3819" s="36" t="s">
        <v>826</v>
      </c>
      <c r="D3819" s="45" t="str">
        <f>+Tabla3[[#This Row],[id_detalle]]&amp;" "&amp;VLOOKUP(Tabla3[[#This Row],[id_detalle]],rubro_detalle[[Código]:[Rubro Detalle]],2,0)</f>
        <v>03.12.381 Estructuras Metálicas</v>
      </c>
      <c r="E3819" s="33">
        <f t="shared" si="475"/>
        <v>24</v>
      </c>
      <c r="F3819" s="47" t="str">
        <f t="shared" si="476"/>
        <v>03.12.381-24</v>
      </c>
      <c r="G3819" s="37" t="s">
        <v>4938</v>
      </c>
      <c r="H3819" s="37">
        <v>441</v>
      </c>
    </row>
    <row r="3820" spans="1:8" x14ac:dyDescent="0.3">
      <c r="A3820" s="34" t="str">
        <f>+LEFT(Tabla3[[#This Row],[id_detalle]],2)</f>
        <v>03</v>
      </c>
      <c r="B3820" s="46" t="str">
        <f>VLOOKUP((LEFT(Tabla3[[#This Row],[id_detalle]],2)),id_rubro[[id]:[Rubro]],2,0)</f>
        <v>PRODUCTOS INDUSTRIALES Y RELACIONADOS</v>
      </c>
      <c r="C3820" s="36" t="s">
        <v>826</v>
      </c>
      <c r="D3820" s="45" t="str">
        <f>+Tabla3[[#This Row],[id_detalle]]&amp;" "&amp;VLOOKUP(Tabla3[[#This Row],[id_detalle]],rubro_detalle[[Código]:[Rubro Detalle]],2,0)</f>
        <v>03.12.381 Estructuras Metálicas</v>
      </c>
      <c r="E3820" s="33">
        <f>+IF(D3820=D3819,E3819+1,1)</f>
        <v>25</v>
      </c>
      <c r="F3820" s="47" t="str">
        <f>+LEFT(D3820,9)&amp;"-"&amp;E3820</f>
        <v>03.12.381-25</v>
      </c>
      <c r="G3820" s="37" t="s">
        <v>4939</v>
      </c>
      <c r="H3820" s="37">
        <v>463</v>
      </c>
    </row>
    <row r="3821" spans="1:8" x14ac:dyDescent="0.3">
      <c r="A3821" s="34" t="str">
        <f>+LEFT(Tabla3[[#This Row],[id_detalle]],2)</f>
        <v>03</v>
      </c>
      <c r="B3821" s="46" t="str">
        <f>VLOOKUP((LEFT(Tabla3[[#This Row],[id_detalle]],2)),id_rubro[[id]:[Rubro]],2,0)</f>
        <v>PRODUCTOS INDUSTRIALES Y RELACIONADOS</v>
      </c>
      <c r="C3821" s="36" t="s">
        <v>826</v>
      </c>
      <c r="D3821" s="45" t="str">
        <f>+Tabla3[[#This Row],[id_detalle]]&amp;" "&amp;VLOOKUP(Tabla3[[#This Row],[id_detalle]],rubro_detalle[[Código]:[Rubro Detalle]],2,0)</f>
        <v>03.12.381 Estructuras Metálicas</v>
      </c>
      <c r="E3821" s="33">
        <f>+IF(D3821=D3820,E3820+1,1)</f>
        <v>26</v>
      </c>
      <c r="F3821" s="47" t="str">
        <f>+LEFT(D3821,9)&amp;"-"&amp;E3821</f>
        <v>03.12.381-26</v>
      </c>
      <c r="G3821" s="37" t="s">
        <v>4940</v>
      </c>
      <c r="H3821" s="37">
        <v>472</v>
      </c>
    </row>
    <row r="3822" spans="1:8" x14ac:dyDescent="0.3">
      <c r="A3822" s="34" t="str">
        <f>+LEFT(Tabla3[[#This Row],[id_detalle]],2)</f>
        <v>03</v>
      </c>
      <c r="B3822" s="46" t="str">
        <f>VLOOKUP((LEFT(Tabla3[[#This Row],[id_detalle]],2)),id_rubro[[id]:[Rubro]],2,0)</f>
        <v>PRODUCTOS INDUSTRIALES Y RELACIONADOS</v>
      </c>
      <c r="C3822" s="36" t="s">
        <v>826</v>
      </c>
      <c r="D3822" s="45" t="str">
        <f>+Tabla3[[#This Row],[id_detalle]]&amp;" "&amp;VLOOKUP(Tabla3[[#This Row],[id_detalle]],rubro_detalle[[Código]:[Rubro Detalle]],2,0)</f>
        <v>03.12.381 Estructuras Metálicas</v>
      </c>
      <c r="E3822" s="33">
        <f>+IF(D3822=D3821,E3821+1,1)</f>
        <v>27</v>
      </c>
      <c r="F3822" s="47" t="str">
        <f>+LEFT(D3822,9)&amp;"-"&amp;E3822</f>
        <v>03.12.381-27</v>
      </c>
      <c r="G3822" s="37" t="s">
        <v>4714</v>
      </c>
      <c r="H3822" s="37">
        <v>475</v>
      </c>
    </row>
    <row r="3823" spans="1:8" x14ac:dyDescent="0.3">
      <c r="A3823" s="34" t="str">
        <f>+LEFT(Tabla3[[#This Row],[id_detalle]],2)</f>
        <v>03</v>
      </c>
      <c r="B3823" s="46" t="str">
        <f>VLOOKUP((LEFT(Tabla3[[#This Row],[id_detalle]],2)),id_rubro[[id]:[Rubro]],2,0)</f>
        <v>PRODUCTOS INDUSTRIALES Y RELACIONADOS</v>
      </c>
      <c r="C3823" s="36" t="s">
        <v>826</v>
      </c>
      <c r="D3823" s="45" t="str">
        <f>+Tabla3[[#This Row],[id_detalle]]&amp;" "&amp;VLOOKUP(Tabla3[[#This Row],[id_detalle]],rubro_detalle[[Código]:[Rubro Detalle]],2,0)</f>
        <v>03.12.381 Estructuras Metálicas</v>
      </c>
      <c r="E3823" s="33">
        <f>+IF(D3823=D3822,E3822+1,1)</f>
        <v>28</v>
      </c>
      <c r="F3823" s="47" t="str">
        <f>+LEFT(D3823,9)&amp;"-"&amp;E3823</f>
        <v>03.12.381-28</v>
      </c>
      <c r="G3823" s="37" t="s">
        <v>4941</v>
      </c>
      <c r="H3823" s="37">
        <v>476</v>
      </c>
    </row>
    <row r="3824" spans="1:8" x14ac:dyDescent="0.3">
      <c r="A3824" s="34" t="str">
        <f>+LEFT(Tabla3[[#This Row],[id_detalle]],2)</f>
        <v>03</v>
      </c>
      <c r="B3824" s="46" t="str">
        <f>VLOOKUP((LEFT(Tabla3[[#This Row],[id_detalle]],2)),id_rubro[[id]:[Rubro]],2,0)</f>
        <v>PRODUCTOS INDUSTRIALES Y RELACIONADOS</v>
      </c>
      <c r="C3824" s="36" t="s">
        <v>826</v>
      </c>
      <c r="D3824" s="45" t="str">
        <f>+Tabla3[[#This Row],[id_detalle]]&amp;" "&amp;VLOOKUP(Tabla3[[#This Row],[id_detalle]],rubro_detalle[[Código]:[Rubro Detalle]],2,0)</f>
        <v>03.12.381 Estructuras Metálicas</v>
      </c>
      <c r="E3824" s="33">
        <f t="shared" ref="E3824:E3829" si="477">+IF(D3824=D3823,E3823+1,1)</f>
        <v>29</v>
      </c>
      <c r="F3824" s="47" t="str">
        <f t="shared" ref="F3824:F3829" si="478">+LEFT(D3824,9)&amp;"-"&amp;E3824</f>
        <v>03.12.381-29</v>
      </c>
      <c r="G3824" s="37" t="s">
        <v>4942</v>
      </c>
      <c r="H3824" s="37">
        <v>489</v>
      </c>
    </row>
    <row r="3825" spans="1:8" x14ac:dyDescent="0.3">
      <c r="A3825" s="34" t="str">
        <f>+LEFT(Tabla3[[#This Row],[id_detalle]],2)</f>
        <v>03</v>
      </c>
      <c r="B3825" s="46" t="str">
        <f>VLOOKUP((LEFT(Tabla3[[#This Row],[id_detalle]],2)),id_rubro[[id]:[Rubro]],2,0)</f>
        <v>PRODUCTOS INDUSTRIALES Y RELACIONADOS</v>
      </c>
      <c r="C3825" s="36" t="s">
        <v>826</v>
      </c>
      <c r="D3825" s="45" t="str">
        <f>+Tabla3[[#This Row],[id_detalle]]&amp;" "&amp;VLOOKUP(Tabla3[[#This Row],[id_detalle]],rubro_detalle[[Código]:[Rubro Detalle]],2,0)</f>
        <v>03.12.381 Estructuras Metálicas</v>
      </c>
      <c r="E3825" s="33">
        <f t="shared" si="477"/>
        <v>30</v>
      </c>
      <c r="F3825" s="47" t="str">
        <f t="shared" si="478"/>
        <v>03.12.381-30</v>
      </c>
      <c r="G3825" s="37" t="s">
        <v>3907</v>
      </c>
      <c r="H3825" s="37">
        <v>524</v>
      </c>
    </row>
    <row r="3826" spans="1:8" x14ac:dyDescent="0.3">
      <c r="A3826" s="34" t="str">
        <f>+LEFT(Tabla3[[#This Row],[id_detalle]],2)</f>
        <v>03</v>
      </c>
      <c r="B3826" s="46" t="str">
        <f>VLOOKUP((LEFT(Tabla3[[#This Row],[id_detalle]],2)),id_rubro[[id]:[Rubro]],2,0)</f>
        <v>PRODUCTOS INDUSTRIALES Y RELACIONADOS</v>
      </c>
      <c r="C3826" s="36" t="s">
        <v>826</v>
      </c>
      <c r="D3826" s="45" t="str">
        <f>+Tabla3[[#This Row],[id_detalle]]&amp;" "&amp;VLOOKUP(Tabla3[[#This Row],[id_detalle]],rubro_detalle[[Código]:[Rubro Detalle]],2,0)</f>
        <v>03.12.381 Estructuras Metálicas</v>
      </c>
      <c r="E3826" s="33">
        <f t="shared" si="477"/>
        <v>31</v>
      </c>
      <c r="F3826" s="47" t="str">
        <f t="shared" si="478"/>
        <v>03.12.381-31</v>
      </c>
      <c r="G3826" s="37" t="s">
        <v>4943</v>
      </c>
      <c r="H3826" s="37">
        <v>526</v>
      </c>
    </row>
    <row r="3827" spans="1:8" x14ac:dyDescent="0.3">
      <c r="A3827" s="34" t="str">
        <f>+LEFT(Tabla3[[#This Row],[id_detalle]],2)</f>
        <v>03</v>
      </c>
      <c r="B3827" s="46" t="str">
        <f>VLOOKUP((LEFT(Tabla3[[#This Row],[id_detalle]],2)),id_rubro[[id]:[Rubro]],2,0)</f>
        <v>PRODUCTOS INDUSTRIALES Y RELACIONADOS</v>
      </c>
      <c r="C3827" s="36" t="s">
        <v>826</v>
      </c>
      <c r="D3827" s="45" t="str">
        <f>+Tabla3[[#This Row],[id_detalle]]&amp;" "&amp;VLOOKUP(Tabla3[[#This Row],[id_detalle]],rubro_detalle[[Código]:[Rubro Detalle]],2,0)</f>
        <v>03.12.381 Estructuras Metálicas</v>
      </c>
      <c r="E3827" s="33">
        <f t="shared" si="477"/>
        <v>32</v>
      </c>
      <c r="F3827" s="47" t="str">
        <f t="shared" si="478"/>
        <v>03.12.381-32</v>
      </c>
      <c r="G3827" s="37" t="s">
        <v>4873</v>
      </c>
      <c r="H3827" s="37">
        <v>526</v>
      </c>
    </row>
    <row r="3828" spans="1:8" x14ac:dyDescent="0.3">
      <c r="A3828" s="34" t="str">
        <f>+LEFT(Tabla3[[#This Row],[id_detalle]],2)</f>
        <v>03</v>
      </c>
      <c r="B3828" s="46" t="str">
        <f>VLOOKUP((LEFT(Tabla3[[#This Row],[id_detalle]],2)),id_rubro[[id]:[Rubro]],2,0)</f>
        <v>PRODUCTOS INDUSTRIALES Y RELACIONADOS</v>
      </c>
      <c r="C3828" s="36" t="s">
        <v>826</v>
      </c>
      <c r="D3828" s="45" t="str">
        <f>+Tabla3[[#This Row],[id_detalle]]&amp;" "&amp;VLOOKUP(Tabla3[[#This Row],[id_detalle]],rubro_detalle[[Código]:[Rubro Detalle]],2,0)</f>
        <v>03.12.381 Estructuras Metálicas</v>
      </c>
      <c r="E3828" s="33">
        <f t="shared" si="477"/>
        <v>33</v>
      </c>
      <c r="F3828" s="47" t="str">
        <f t="shared" si="478"/>
        <v>03.12.381-33</v>
      </c>
      <c r="G3828" s="37" t="s">
        <v>4944</v>
      </c>
      <c r="H3828" s="37">
        <v>531</v>
      </c>
    </row>
    <row r="3829" spans="1:8" x14ac:dyDescent="0.3">
      <c r="A3829" s="34" t="str">
        <f>+LEFT(Tabla3[[#This Row],[id_detalle]],2)</f>
        <v>03</v>
      </c>
      <c r="B3829" s="46" t="str">
        <f>VLOOKUP((LEFT(Tabla3[[#This Row],[id_detalle]],2)),id_rubro[[id]:[Rubro]],2,0)</f>
        <v>PRODUCTOS INDUSTRIALES Y RELACIONADOS</v>
      </c>
      <c r="C3829" s="36" t="s">
        <v>826</v>
      </c>
      <c r="D3829" s="45" t="str">
        <f>+Tabla3[[#This Row],[id_detalle]]&amp;" "&amp;VLOOKUP(Tabla3[[#This Row],[id_detalle]],rubro_detalle[[Código]:[Rubro Detalle]],2,0)</f>
        <v>03.12.381 Estructuras Metálicas</v>
      </c>
      <c r="E3829" s="33">
        <f t="shared" si="477"/>
        <v>34</v>
      </c>
      <c r="F3829" s="47" t="str">
        <f t="shared" si="478"/>
        <v>03.12.381-34</v>
      </c>
      <c r="G3829" s="37" t="s">
        <v>4945</v>
      </c>
      <c r="H3829" s="37">
        <v>555</v>
      </c>
    </row>
    <row r="3830" spans="1:8" x14ac:dyDescent="0.3">
      <c r="A3830" s="34" t="str">
        <f>+LEFT(Tabla3[[#This Row],[id_detalle]],2)</f>
        <v>03</v>
      </c>
      <c r="B3830" s="46" t="str">
        <f>VLOOKUP((LEFT(Tabla3[[#This Row],[id_detalle]],2)),id_rubro[[id]:[Rubro]],2,0)</f>
        <v>PRODUCTOS INDUSTRIALES Y RELACIONADOS</v>
      </c>
      <c r="C3830" s="36" t="s">
        <v>826</v>
      </c>
      <c r="D3830" s="45" t="str">
        <f>+Tabla3[[#This Row],[id_detalle]]&amp;" "&amp;VLOOKUP(Tabla3[[#This Row],[id_detalle]],rubro_detalle[[Código]:[Rubro Detalle]],2,0)</f>
        <v>03.12.381 Estructuras Metálicas</v>
      </c>
      <c r="E3830" s="33">
        <f t="shared" ref="E3830:E3849" si="479">+IF(D3830=D3829,E3829+1,1)</f>
        <v>35</v>
      </c>
      <c r="F3830" s="47" t="str">
        <f t="shared" ref="F3830:F3849" si="480">+LEFT(D3830,9)&amp;"-"&amp;E3830</f>
        <v>03.12.381-35</v>
      </c>
      <c r="G3830" s="37" t="s">
        <v>3893</v>
      </c>
      <c r="H3830" s="37">
        <v>587</v>
      </c>
    </row>
    <row r="3831" spans="1:8" x14ac:dyDescent="0.3">
      <c r="A3831" s="34" t="str">
        <f>+LEFT(Tabla3[[#This Row],[id_detalle]],2)</f>
        <v>03</v>
      </c>
      <c r="B3831" s="46" t="str">
        <f>VLOOKUP((LEFT(Tabla3[[#This Row],[id_detalle]],2)),id_rubro[[id]:[Rubro]],2,0)</f>
        <v>PRODUCTOS INDUSTRIALES Y RELACIONADOS</v>
      </c>
      <c r="C3831" s="36" t="s">
        <v>826</v>
      </c>
      <c r="D3831" s="45" t="str">
        <f>+Tabla3[[#This Row],[id_detalle]]&amp;" "&amp;VLOOKUP(Tabla3[[#This Row],[id_detalle]],rubro_detalle[[Código]:[Rubro Detalle]],2,0)</f>
        <v>03.12.381 Estructuras Metálicas</v>
      </c>
      <c r="E3831" s="33">
        <f t="shared" si="479"/>
        <v>36</v>
      </c>
      <c r="F3831" s="47" t="str">
        <f t="shared" si="480"/>
        <v>03.12.381-36</v>
      </c>
      <c r="G3831" s="37" t="s">
        <v>4946</v>
      </c>
      <c r="H3831" s="37">
        <v>594</v>
      </c>
    </row>
    <row r="3832" spans="1:8" x14ac:dyDescent="0.3">
      <c r="A3832" s="34" t="str">
        <f>+LEFT(Tabla3[[#This Row],[id_detalle]],2)</f>
        <v>03</v>
      </c>
      <c r="B3832" s="46" t="str">
        <f>VLOOKUP((LEFT(Tabla3[[#This Row],[id_detalle]],2)),id_rubro[[id]:[Rubro]],2,0)</f>
        <v>PRODUCTOS INDUSTRIALES Y RELACIONADOS</v>
      </c>
      <c r="C3832" s="36" t="s">
        <v>826</v>
      </c>
      <c r="D3832" s="45" t="str">
        <f>+Tabla3[[#This Row],[id_detalle]]&amp;" "&amp;VLOOKUP(Tabla3[[#This Row],[id_detalle]],rubro_detalle[[Código]:[Rubro Detalle]],2,0)</f>
        <v>03.12.381 Estructuras Metálicas</v>
      </c>
      <c r="E3832" s="33">
        <f t="shared" si="479"/>
        <v>37</v>
      </c>
      <c r="F3832" s="47" t="str">
        <f t="shared" si="480"/>
        <v>03.12.381-37</v>
      </c>
      <c r="G3832" s="37" t="s">
        <v>4947</v>
      </c>
      <c r="H3832" s="37">
        <v>595</v>
      </c>
    </row>
    <row r="3833" spans="1:8" x14ac:dyDescent="0.3">
      <c r="A3833" s="34" t="str">
        <f>+LEFT(Tabla3[[#This Row],[id_detalle]],2)</f>
        <v>03</v>
      </c>
      <c r="B3833" s="46" t="str">
        <f>VLOOKUP((LEFT(Tabla3[[#This Row],[id_detalle]],2)),id_rubro[[id]:[Rubro]],2,0)</f>
        <v>PRODUCTOS INDUSTRIALES Y RELACIONADOS</v>
      </c>
      <c r="C3833" s="36" t="s">
        <v>826</v>
      </c>
      <c r="D3833" s="45" t="str">
        <f>+Tabla3[[#This Row],[id_detalle]]&amp;" "&amp;VLOOKUP(Tabla3[[#This Row],[id_detalle]],rubro_detalle[[Código]:[Rubro Detalle]],2,0)</f>
        <v>03.12.381 Estructuras Metálicas</v>
      </c>
      <c r="E3833" s="33">
        <f t="shared" si="479"/>
        <v>38</v>
      </c>
      <c r="F3833" s="47" t="str">
        <f t="shared" si="480"/>
        <v>03.12.381-38</v>
      </c>
      <c r="G3833" s="37" t="s">
        <v>4948</v>
      </c>
      <c r="H3833" s="37">
        <v>595</v>
      </c>
    </row>
    <row r="3834" spans="1:8" x14ac:dyDescent="0.3">
      <c r="A3834" s="34" t="str">
        <f>+LEFT(Tabla3[[#This Row],[id_detalle]],2)</f>
        <v>03</v>
      </c>
      <c r="B3834" s="46" t="str">
        <f>VLOOKUP((LEFT(Tabla3[[#This Row],[id_detalle]],2)),id_rubro[[id]:[Rubro]],2,0)</f>
        <v>PRODUCTOS INDUSTRIALES Y RELACIONADOS</v>
      </c>
      <c r="C3834" s="36" t="s">
        <v>826</v>
      </c>
      <c r="D3834" s="45" t="str">
        <f>+Tabla3[[#This Row],[id_detalle]]&amp;" "&amp;VLOOKUP(Tabla3[[#This Row],[id_detalle]],rubro_detalle[[Código]:[Rubro Detalle]],2,0)</f>
        <v>03.12.381 Estructuras Metálicas</v>
      </c>
      <c r="E3834" s="33">
        <f t="shared" si="479"/>
        <v>39</v>
      </c>
      <c r="F3834" s="47" t="str">
        <f t="shared" si="480"/>
        <v>03.12.381-39</v>
      </c>
      <c r="G3834" s="37" t="s">
        <v>4949</v>
      </c>
      <c r="H3834" s="37">
        <v>596</v>
      </c>
    </row>
    <row r="3835" spans="1:8" x14ac:dyDescent="0.3">
      <c r="A3835" s="34" t="str">
        <f>+LEFT(Tabla3[[#This Row],[id_detalle]],2)</f>
        <v>03</v>
      </c>
      <c r="B3835" s="46" t="str">
        <f>VLOOKUP((LEFT(Tabla3[[#This Row],[id_detalle]],2)),id_rubro[[id]:[Rubro]],2,0)</f>
        <v>PRODUCTOS INDUSTRIALES Y RELACIONADOS</v>
      </c>
      <c r="C3835" s="36" t="s">
        <v>826</v>
      </c>
      <c r="D3835" s="45" t="str">
        <f>+Tabla3[[#This Row],[id_detalle]]&amp;" "&amp;VLOOKUP(Tabla3[[#This Row],[id_detalle]],rubro_detalle[[Código]:[Rubro Detalle]],2,0)</f>
        <v>03.12.381 Estructuras Metálicas</v>
      </c>
      <c r="E3835" s="33">
        <f t="shared" si="479"/>
        <v>40</v>
      </c>
      <c r="F3835" s="47" t="str">
        <f t="shared" si="480"/>
        <v>03.12.381-40</v>
      </c>
      <c r="G3835" s="37" t="s">
        <v>4950</v>
      </c>
      <c r="H3835" s="37">
        <v>596</v>
      </c>
    </row>
    <row r="3836" spans="1:8" x14ac:dyDescent="0.3">
      <c r="A3836" s="34" t="str">
        <f>+LEFT(Tabla3[[#This Row],[id_detalle]],2)</f>
        <v>03</v>
      </c>
      <c r="B3836" s="46" t="str">
        <f>VLOOKUP((LEFT(Tabla3[[#This Row],[id_detalle]],2)),id_rubro[[id]:[Rubro]],2,0)</f>
        <v>PRODUCTOS INDUSTRIALES Y RELACIONADOS</v>
      </c>
      <c r="C3836" s="36" t="s">
        <v>826</v>
      </c>
      <c r="D3836" s="45" t="str">
        <f>+Tabla3[[#This Row],[id_detalle]]&amp;" "&amp;VLOOKUP(Tabla3[[#This Row],[id_detalle]],rubro_detalle[[Código]:[Rubro Detalle]],2,0)</f>
        <v>03.12.381 Estructuras Metálicas</v>
      </c>
      <c r="E3836" s="33">
        <f t="shared" si="479"/>
        <v>41</v>
      </c>
      <c r="F3836" s="47" t="str">
        <f t="shared" si="480"/>
        <v>03.12.381-41</v>
      </c>
      <c r="G3836" s="37" t="s">
        <v>4951</v>
      </c>
      <c r="H3836" s="37">
        <v>597</v>
      </c>
    </row>
    <row r="3837" spans="1:8" x14ac:dyDescent="0.3">
      <c r="A3837" s="34" t="str">
        <f>+LEFT(Tabla3[[#This Row],[id_detalle]],2)</f>
        <v>03</v>
      </c>
      <c r="B3837" s="46" t="str">
        <f>VLOOKUP((LEFT(Tabla3[[#This Row],[id_detalle]],2)),id_rubro[[id]:[Rubro]],2,0)</f>
        <v>PRODUCTOS INDUSTRIALES Y RELACIONADOS</v>
      </c>
      <c r="C3837" s="36" t="s">
        <v>826</v>
      </c>
      <c r="D3837" s="45" t="str">
        <f>+Tabla3[[#This Row],[id_detalle]]&amp;" "&amp;VLOOKUP(Tabla3[[#This Row],[id_detalle]],rubro_detalle[[Código]:[Rubro Detalle]],2,0)</f>
        <v>03.12.381 Estructuras Metálicas</v>
      </c>
      <c r="E3837" s="33">
        <f t="shared" si="479"/>
        <v>42</v>
      </c>
      <c r="F3837" s="47" t="str">
        <f t="shared" si="480"/>
        <v>03.12.381-42</v>
      </c>
      <c r="G3837" s="37" t="s">
        <v>4689</v>
      </c>
      <c r="H3837" s="37">
        <v>597</v>
      </c>
    </row>
    <row r="3838" spans="1:8" x14ac:dyDescent="0.3">
      <c r="A3838" s="34" t="str">
        <f>+LEFT(Tabla3[[#This Row],[id_detalle]],2)</f>
        <v>03</v>
      </c>
      <c r="B3838" s="46" t="str">
        <f>VLOOKUP((LEFT(Tabla3[[#This Row],[id_detalle]],2)),id_rubro[[id]:[Rubro]],2,0)</f>
        <v>PRODUCTOS INDUSTRIALES Y RELACIONADOS</v>
      </c>
      <c r="C3838" s="36" t="s">
        <v>826</v>
      </c>
      <c r="D3838" s="45" t="str">
        <f>+Tabla3[[#This Row],[id_detalle]]&amp;" "&amp;VLOOKUP(Tabla3[[#This Row],[id_detalle]],rubro_detalle[[Código]:[Rubro Detalle]],2,0)</f>
        <v>03.12.381 Estructuras Metálicas</v>
      </c>
      <c r="E3838" s="33">
        <f t="shared" si="479"/>
        <v>43</v>
      </c>
      <c r="F3838" s="47" t="str">
        <f t="shared" si="480"/>
        <v>03.12.381-43</v>
      </c>
      <c r="G3838" s="37" t="s">
        <v>4771</v>
      </c>
      <c r="H3838" s="37">
        <v>597</v>
      </c>
    </row>
    <row r="3839" spans="1:8" x14ac:dyDescent="0.3">
      <c r="A3839" s="34" t="str">
        <f>+LEFT(Tabla3[[#This Row],[id_detalle]],2)</f>
        <v>03</v>
      </c>
      <c r="B3839" s="46" t="str">
        <f>VLOOKUP((LEFT(Tabla3[[#This Row],[id_detalle]],2)),id_rubro[[id]:[Rubro]],2,0)</f>
        <v>PRODUCTOS INDUSTRIALES Y RELACIONADOS</v>
      </c>
      <c r="C3839" s="36" t="s">
        <v>826</v>
      </c>
      <c r="D3839" s="45" t="str">
        <f>+Tabla3[[#This Row],[id_detalle]]&amp;" "&amp;VLOOKUP(Tabla3[[#This Row],[id_detalle]],rubro_detalle[[Código]:[Rubro Detalle]],2,0)</f>
        <v>03.12.381 Estructuras Metálicas</v>
      </c>
      <c r="E3839" s="33">
        <f t="shared" si="479"/>
        <v>44</v>
      </c>
      <c r="F3839" s="47" t="str">
        <f t="shared" si="480"/>
        <v>03.12.381-44</v>
      </c>
      <c r="G3839" s="37" t="s">
        <v>4952</v>
      </c>
      <c r="H3839" s="37">
        <v>612</v>
      </c>
    </row>
    <row r="3840" spans="1:8" x14ac:dyDescent="0.3">
      <c r="A3840" s="34" t="str">
        <f>+LEFT(Tabla3[[#This Row],[id_detalle]],2)</f>
        <v>03</v>
      </c>
      <c r="B3840" s="46" t="str">
        <f>VLOOKUP((LEFT(Tabla3[[#This Row],[id_detalle]],2)),id_rubro[[id]:[Rubro]],2,0)</f>
        <v>PRODUCTOS INDUSTRIALES Y RELACIONADOS</v>
      </c>
      <c r="C3840" s="36" t="s">
        <v>826</v>
      </c>
      <c r="D3840" s="45" t="str">
        <f>+Tabla3[[#This Row],[id_detalle]]&amp;" "&amp;VLOOKUP(Tabla3[[#This Row],[id_detalle]],rubro_detalle[[Código]:[Rubro Detalle]],2,0)</f>
        <v>03.12.381 Estructuras Metálicas</v>
      </c>
      <c r="E3840" s="33">
        <f t="shared" si="479"/>
        <v>45</v>
      </c>
      <c r="F3840" s="47" t="str">
        <f t="shared" si="480"/>
        <v>03.12.381-45</v>
      </c>
      <c r="G3840" s="37" t="s">
        <v>4953</v>
      </c>
      <c r="H3840" s="37">
        <v>613</v>
      </c>
    </row>
    <row r="3841" spans="1:8" x14ac:dyDescent="0.3">
      <c r="A3841" s="34" t="str">
        <f>+LEFT(Tabla3[[#This Row],[id_detalle]],2)</f>
        <v>03</v>
      </c>
      <c r="B3841" s="46" t="str">
        <f>VLOOKUP((LEFT(Tabla3[[#This Row],[id_detalle]],2)),id_rubro[[id]:[Rubro]],2,0)</f>
        <v>PRODUCTOS INDUSTRIALES Y RELACIONADOS</v>
      </c>
      <c r="C3841" s="36" t="s">
        <v>826</v>
      </c>
      <c r="D3841" s="45" t="str">
        <f>+Tabla3[[#This Row],[id_detalle]]&amp;" "&amp;VLOOKUP(Tabla3[[#This Row],[id_detalle]],rubro_detalle[[Código]:[Rubro Detalle]],2,0)</f>
        <v>03.12.381 Estructuras Metálicas</v>
      </c>
      <c r="E3841" s="33">
        <f t="shared" si="479"/>
        <v>46</v>
      </c>
      <c r="F3841" s="47" t="str">
        <f t="shared" si="480"/>
        <v>03.12.381-46</v>
      </c>
      <c r="G3841" s="37" t="s">
        <v>4954</v>
      </c>
      <c r="H3841" s="37">
        <v>613</v>
      </c>
    </row>
    <row r="3842" spans="1:8" x14ac:dyDescent="0.3">
      <c r="A3842" s="34" t="str">
        <f>+LEFT(Tabla3[[#This Row],[id_detalle]],2)</f>
        <v>03</v>
      </c>
      <c r="B3842" s="46" t="str">
        <f>VLOOKUP((LEFT(Tabla3[[#This Row],[id_detalle]],2)),id_rubro[[id]:[Rubro]],2,0)</f>
        <v>PRODUCTOS INDUSTRIALES Y RELACIONADOS</v>
      </c>
      <c r="C3842" s="36" t="s">
        <v>826</v>
      </c>
      <c r="D3842" s="45" t="str">
        <f>+Tabla3[[#This Row],[id_detalle]]&amp;" "&amp;VLOOKUP(Tabla3[[#This Row],[id_detalle]],rubro_detalle[[Código]:[Rubro Detalle]],2,0)</f>
        <v>03.12.381 Estructuras Metálicas</v>
      </c>
      <c r="E3842" s="33">
        <f t="shared" si="479"/>
        <v>47</v>
      </c>
      <c r="F3842" s="47" t="str">
        <f t="shared" si="480"/>
        <v>03.12.381-47</v>
      </c>
      <c r="G3842" s="37" t="s">
        <v>4955</v>
      </c>
      <c r="H3842" s="37">
        <v>618</v>
      </c>
    </row>
    <row r="3843" spans="1:8" x14ac:dyDescent="0.3">
      <c r="A3843" s="34" t="str">
        <f>+LEFT(Tabla3[[#This Row],[id_detalle]],2)</f>
        <v>03</v>
      </c>
      <c r="B3843" s="46" t="str">
        <f>VLOOKUP((LEFT(Tabla3[[#This Row],[id_detalle]],2)),id_rubro[[id]:[Rubro]],2,0)</f>
        <v>PRODUCTOS INDUSTRIALES Y RELACIONADOS</v>
      </c>
      <c r="C3843" s="36" t="s">
        <v>826</v>
      </c>
      <c r="D3843" s="45" t="str">
        <f>+Tabla3[[#This Row],[id_detalle]]&amp;" "&amp;VLOOKUP(Tabla3[[#This Row],[id_detalle]],rubro_detalle[[Código]:[Rubro Detalle]],2,0)</f>
        <v>03.12.381 Estructuras Metálicas</v>
      </c>
      <c r="E3843" s="33">
        <f t="shared" si="479"/>
        <v>48</v>
      </c>
      <c r="F3843" s="47" t="str">
        <f t="shared" si="480"/>
        <v>03.12.381-48</v>
      </c>
      <c r="G3843" s="37" t="s">
        <v>4890</v>
      </c>
      <c r="H3843" s="37">
        <v>618</v>
      </c>
    </row>
    <row r="3844" spans="1:8" x14ac:dyDescent="0.3">
      <c r="A3844" s="34" t="str">
        <f>+LEFT(Tabla3[[#This Row],[id_detalle]],2)</f>
        <v>03</v>
      </c>
      <c r="B3844" s="46" t="str">
        <f>VLOOKUP((LEFT(Tabla3[[#This Row],[id_detalle]],2)),id_rubro[[id]:[Rubro]],2,0)</f>
        <v>PRODUCTOS INDUSTRIALES Y RELACIONADOS</v>
      </c>
      <c r="C3844" s="36" t="s">
        <v>826</v>
      </c>
      <c r="D3844" s="45" t="str">
        <f>+Tabla3[[#This Row],[id_detalle]]&amp;" "&amp;VLOOKUP(Tabla3[[#This Row],[id_detalle]],rubro_detalle[[Código]:[Rubro Detalle]],2,0)</f>
        <v>03.12.381 Estructuras Metálicas</v>
      </c>
      <c r="E3844" s="33">
        <f t="shared" si="479"/>
        <v>49</v>
      </c>
      <c r="F3844" s="47" t="str">
        <f t="shared" si="480"/>
        <v>03.12.381-49</v>
      </c>
      <c r="G3844" s="37" t="s">
        <v>4956</v>
      </c>
      <c r="H3844" s="37">
        <v>619</v>
      </c>
    </row>
    <row r="3845" spans="1:8" x14ac:dyDescent="0.3">
      <c r="A3845" s="34" t="str">
        <f>+LEFT(Tabla3[[#This Row],[id_detalle]],2)</f>
        <v>03</v>
      </c>
      <c r="B3845" s="46" t="str">
        <f>VLOOKUP((LEFT(Tabla3[[#This Row],[id_detalle]],2)),id_rubro[[id]:[Rubro]],2,0)</f>
        <v>PRODUCTOS INDUSTRIALES Y RELACIONADOS</v>
      </c>
      <c r="C3845" s="36" t="s">
        <v>826</v>
      </c>
      <c r="D3845" s="45" t="str">
        <f>+Tabla3[[#This Row],[id_detalle]]&amp;" "&amp;VLOOKUP(Tabla3[[#This Row],[id_detalle]],rubro_detalle[[Código]:[Rubro Detalle]],2,0)</f>
        <v>03.12.381 Estructuras Metálicas</v>
      </c>
      <c r="E3845" s="33">
        <f t="shared" si="479"/>
        <v>50</v>
      </c>
      <c r="F3845" s="47" t="str">
        <f t="shared" si="480"/>
        <v>03.12.381-50</v>
      </c>
      <c r="G3845" s="37" t="s">
        <v>4957</v>
      </c>
      <c r="H3845" s="37">
        <v>619</v>
      </c>
    </row>
    <row r="3846" spans="1:8" x14ac:dyDescent="0.3">
      <c r="A3846" s="34" t="str">
        <f>+LEFT(Tabla3[[#This Row],[id_detalle]],2)</f>
        <v>03</v>
      </c>
      <c r="B3846" s="46" t="str">
        <f>VLOOKUP((LEFT(Tabla3[[#This Row],[id_detalle]],2)),id_rubro[[id]:[Rubro]],2,0)</f>
        <v>PRODUCTOS INDUSTRIALES Y RELACIONADOS</v>
      </c>
      <c r="C3846" s="36" t="s">
        <v>826</v>
      </c>
      <c r="D3846" s="45" t="str">
        <f>+Tabla3[[#This Row],[id_detalle]]&amp;" "&amp;VLOOKUP(Tabla3[[#This Row],[id_detalle]],rubro_detalle[[Código]:[Rubro Detalle]],2,0)</f>
        <v>03.12.381 Estructuras Metálicas</v>
      </c>
      <c r="E3846" s="33">
        <f t="shared" si="479"/>
        <v>51</v>
      </c>
      <c r="F3846" s="47" t="str">
        <f t="shared" si="480"/>
        <v>03.12.381-51</v>
      </c>
      <c r="G3846" s="38" t="s">
        <v>3013</v>
      </c>
      <c r="H3846" s="38">
        <v>624</v>
      </c>
    </row>
    <row r="3847" spans="1:8" x14ac:dyDescent="0.3">
      <c r="A3847" s="34" t="str">
        <f>+LEFT(Tabla3[[#This Row],[id_detalle]],2)</f>
        <v>03</v>
      </c>
      <c r="B3847" s="46" t="str">
        <f>VLOOKUP((LEFT(Tabla3[[#This Row],[id_detalle]],2)),id_rubro[[id]:[Rubro]],2,0)</f>
        <v>PRODUCTOS INDUSTRIALES Y RELACIONADOS</v>
      </c>
      <c r="C3847" s="36" t="s">
        <v>826</v>
      </c>
      <c r="D3847" s="45" t="str">
        <f>+Tabla3[[#This Row],[id_detalle]]&amp;" "&amp;VLOOKUP(Tabla3[[#This Row],[id_detalle]],rubro_detalle[[Código]:[Rubro Detalle]],2,0)</f>
        <v>03.12.381 Estructuras Metálicas</v>
      </c>
      <c r="E3847" s="33">
        <f t="shared" si="479"/>
        <v>52</v>
      </c>
      <c r="F3847" s="47" t="str">
        <f t="shared" si="480"/>
        <v>03.12.381-52</v>
      </c>
      <c r="G3847" s="37" t="s">
        <v>4958</v>
      </c>
      <c r="H3847" s="37">
        <v>656</v>
      </c>
    </row>
    <row r="3848" spans="1:8" x14ac:dyDescent="0.3">
      <c r="A3848" s="34" t="str">
        <f>+LEFT(Tabla3[[#This Row],[id_detalle]],2)</f>
        <v>03</v>
      </c>
      <c r="B3848" s="46" t="str">
        <f>VLOOKUP((LEFT(Tabla3[[#This Row],[id_detalle]],2)),id_rubro[[id]:[Rubro]],2,0)</f>
        <v>PRODUCTOS INDUSTRIALES Y RELACIONADOS</v>
      </c>
      <c r="C3848" s="36" t="s">
        <v>826</v>
      </c>
      <c r="D3848" s="45" t="str">
        <f>+Tabla3[[#This Row],[id_detalle]]&amp;" "&amp;VLOOKUP(Tabla3[[#This Row],[id_detalle]],rubro_detalle[[Código]:[Rubro Detalle]],2,0)</f>
        <v>03.12.381 Estructuras Metálicas</v>
      </c>
      <c r="E3848" s="33">
        <f t="shared" si="479"/>
        <v>53</v>
      </c>
      <c r="F3848" s="47" t="str">
        <f t="shared" si="480"/>
        <v>03.12.381-53</v>
      </c>
      <c r="G3848" s="37" t="s">
        <v>4959</v>
      </c>
      <c r="H3848" s="37">
        <v>665</v>
      </c>
    </row>
    <row r="3849" spans="1:8" x14ac:dyDescent="0.3">
      <c r="A3849" s="34" t="str">
        <f>+LEFT(Tabla3[[#This Row],[id_detalle]],2)</f>
        <v>03</v>
      </c>
      <c r="B3849" s="46" t="str">
        <f>VLOOKUP((LEFT(Tabla3[[#This Row],[id_detalle]],2)),id_rubro[[id]:[Rubro]],2,0)</f>
        <v>PRODUCTOS INDUSTRIALES Y RELACIONADOS</v>
      </c>
      <c r="C3849" s="36" t="s">
        <v>826</v>
      </c>
      <c r="D3849" s="45" t="str">
        <f>+Tabla3[[#This Row],[id_detalle]]&amp;" "&amp;VLOOKUP(Tabla3[[#This Row],[id_detalle]],rubro_detalle[[Código]:[Rubro Detalle]],2,0)</f>
        <v>03.12.381 Estructuras Metálicas</v>
      </c>
      <c r="E3849" s="33">
        <f t="shared" si="479"/>
        <v>54</v>
      </c>
      <c r="F3849" s="47" t="str">
        <f t="shared" si="480"/>
        <v>03.12.381-54</v>
      </c>
      <c r="G3849" s="37" t="s">
        <v>4836</v>
      </c>
      <c r="H3849" s="37">
        <v>703</v>
      </c>
    </row>
    <row r="3850" spans="1:8" x14ac:dyDescent="0.3">
      <c r="A3850" s="34" t="str">
        <f>+LEFT(Tabla3[[#This Row],[id_detalle]],2)</f>
        <v>03</v>
      </c>
      <c r="B3850" s="46" t="str">
        <f>VLOOKUP((LEFT(Tabla3[[#This Row],[id_detalle]],2)),id_rubro[[id]:[Rubro]],2,0)</f>
        <v>PRODUCTOS INDUSTRIALES Y RELACIONADOS</v>
      </c>
      <c r="C3850" s="36" t="s">
        <v>826</v>
      </c>
      <c r="D3850" s="45" t="str">
        <f>+Tabla3[[#This Row],[id_detalle]]&amp;" "&amp;VLOOKUP(Tabla3[[#This Row],[id_detalle]],rubro_detalle[[Código]:[Rubro Detalle]],2,0)</f>
        <v>03.12.381 Estructuras Metálicas</v>
      </c>
      <c r="E3850" s="33">
        <f>+IF(D3850=D3849,E3849+1,1)</f>
        <v>55</v>
      </c>
      <c r="F3850" s="47" t="str">
        <f>+LEFT(D3850,9)&amp;"-"&amp;E3850</f>
        <v>03.12.381-55</v>
      </c>
      <c r="G3850" s="37" t="s">
        <v>4777</v>
      </c>
      <c r="H3850" s="37">
        <v>714</v>
      </c>
    </row>
    <row r="3851" spans="1:8" x14ac:dyDescent="0.3">
      <c r="A3851" s="34" t="str">
        <f>+LEFT(Tabla3[[#This Row],[id_detalle]],2)</f>
        <v>03</v>
      </c>
      <c r="B3851" s="46" t="str">
        <f>VLOOKUP((LEFT(Tabla3[[#This Row],[id_detalle]],2)),id_rubro[[id]:[Rubro]],2,0)</f>
        <v>PRODUCTOS INDUSTRIALES Y RELACIONADOS</v>
      </c>
      <c r="C3851" s="36" t="s">
        <v>826</v>
      </c>
      <c r="D3851" s="45" t="str">
        <f>+Tabla3[[#This Row],[id_detalle]]&amp;" "&amp;VLOOKUP(Tabla3[[#This Row],[id_detalle]],rubro_detalle[[Código]:[Rubro Detalle]],2,0)</f>
        <v>03.12.381 Estructuras Metálicas</v>
      </c>
      <c r="E3851" s="33">
        <f>+IF(D3851=D3850,E3850+1,1)</f>
        <v>56</v>
      </c>
      <c r="F3851" s="47" t="str">
        <f>+LEFT(D3851,9)&amp;"-"&amp;E3851</f>
        <v>03.12.381-56</v>
      </c>
      <c r="G3851" s="37" t="s">
        <v>4877</v>
      </c>
      <c r="H3851" s="37">
        <v>732</v>
      </c>
    </row>
    <row r="3852" spans="1:8" x14ac:dyDescent="0.3">
      <c r="A3852" s="34" t="str">
        <f>+LEFT(Tabla3[[#This Row],[id_detalle]],2)</f>
        <v>03</v>
      </c>
      <c r="B3852" s="46" t="str">
        <f>VLOOKUP((LEFT(Tabla3[[#This Row],[id_detalle]],2)),id_rubro[[id]:[Rubro]],2,0)</f>
        <v>PRODUCTOS INDUSTRIALES Y RELACIONADOS</v>
      </c>
      <c r="C3852" s="36" t="s">
        <v>826</v>
      </c>
      <c r="D3852" s="45" t="str">
        <f>+Tabla3[[#This Row],[id_detalle]]&amp;" "&amp;VLOOKUP(Tabla3[[#This Row],[id_detalle]],rubro_detalle[[Código]:[Rubro Detalle]],2,0)</f>
        <v>03.12.381 Estructuras Metálicas</v>
      </c>
      <c r="E3852" s="33">
        <f>+IF(D3852=D3851,E3851+1,1)</f>
        <v>57</v>
      </c>
      <c r="F3852" s="47" t="str">
        <f>+LEFT(D3852,9)&amp;"-"&amp;E3852</f>
        <v>03.12.381-57</v>
      </c>
      <c r="G3852" s="37" t="s">
        <v>4842</v>
      </c>
      <c r="H3852" s="37">
        <v>734</v>
      </c>
    </row>
    <row r="3853" spans="1:8" x14ac:dyDescent="0.3">
      <c r="A3853" s="34" t="str">
        <f>+LEFT(Tabla3[[#This Row],[id_detalle]],2)</f>
        <v>03</v>
      </c>
      <c r="B3853" s="46" t="str">
        <f>VLOOKUP((LEFT(Tabla3[[#This Row],[id_detalle]],2)),id_rubro[[id]:[Rubro]],2,0)</f>
        <v>PRODUCTOS INDUSTRIALES Y RELACIONADOS</v>
      </c>
      <c r="C3853" s="36" t="s">
        <v>826</v>
      </c>
      <c r="D3853" s="45" t="str">
        <f>+Tabla3[[#This Row],[id_detalle]]&amp;" "&amp;VLOOKUP(Tabla3[[#This Row],[id_detalle]],rubro_detalle[[Código]:[Rubro Detalle]],2,0)</f>
        <v>03.12.381 Estructuras Metálicas</v>
      </c>
      <c r="E3853" s="33">
        <f>+IF(D3853=D3852,E3852+1,1)</f>
        <v>58</v>
      </c>
      <c r="F3853" s="47" t="str">
        <f>+LEFT(D3853,9)&amp;"-"&amp;E3853</f>
        <v>03.12.381-58</v>
      </c>
      <c r="G3853" s="37" t="s">
        <v>4960</v>
      </c>
      <c r="H3853" s="37">
        <v>742</v>
      </c>
    </row>
    <row r="3854" spans="1:8" x14ac:dyDescent="0.3">
      <c r="A3854" s="34" t="str">
        <f>+LEFT(Tabla3[[#This Row],[id_detalle]],2)</f>
        <v>03</v>
      </c>
      <c r="B3854" s="46" t="str">
        <f>VLOOKUP((LEFT(Tabla3[[#This Row],[id_detalle]],2)),id_rubro[[id]:[Rubro]],2,0)</f>
        <v>PRODUCTOS INDUSTRIALES Y RELACIONADOS</v>
      </c>
      <c r="C3854" s="36" t="s">
        <v>826</v>
      </c>
      <c r="D3854" s="45" t="str">
        <f>+Tabla3[[#This Row],[id_detalle]]&amp;" "&amp;VLOOKUP(Tabla3[[#This Row],[id_detalle]],rubro_detalle[[Código]:[Rubro Detalle]],2,0)</f>
        <v>03.12.381 Estructuras Metálicas</v>
      </c>
      <c r="E3854" s="33">
        <f>+IF(D3854=D3853,E3853+1,1)</f>
        <v>59</v>
      </c>
      <c r="F3854" s="47" t="str">
        <f>+LEFT(D3854,9)&amp;"-"&amp;E3854</f>
        <v>03.12.381-59</v>
      </c>
      <c r="G3854" s="37" t="s">
        <v>4961</v>
      </c>
      <c r="H3854" s="37">
        <v>815</v>
      </c>
    </row>
    <row r="3855" spans="1:8" x14ac:dyDescent="0.3">
      <c r="A3855" s="34" t="str">
        <f>+LEFT(Tabla3[[#This Row],[id_detalle]],2)</f>
        <v>03</v>
      </c>
      <c r="B3855" s="46" t="str">
        <f>VLOOKUP((LEFT(Tabla3[[#This Row],[id_detalle]],2)),id_rubro[[id]:[Rubro]],2,0)</f>
        <v>PRODUCTOS INDUSTRIALES Y RELACIONADOS</v>
      </c>
      <c r="C3855" s="36" t="s">
        <v>826</v>
      </c>
      <c r="D3855" s="45" t="str">
        <f>+Tabla3[[#This Row],[id_detalle]]&amp;" "&amp;VLOOKUP(Tabla3[[#This Row],[id_detalle]],rubro_detalle[[Código]:[Rubro Detalle]],2,0)</f>
        <v>03.12.381 Estructuras Metálicas</v>
      </c>
      <c r="E3855" s="33">
        <f t="shared" ref="E3855:E3860" si="481">+IF(D3855=D3854,E3854+1,1)</f>
        <v>60</v>
      </c>
      <c r="F3855" s="47" t="str">
        <f t="shared" ref="F3855:F3860" si="482">+LEFT(D3855,9)&amp;"-"&amp;E3855</f>
        <v>03.12.381-60</v>
      </c>
      <c r="G3855" s="37" t="s">
        <v>4962</v>
      </c>
      <c r="H3855" s="37">
        <v>834</v>
      </c>
    </row>
    <row r="3856" spans="1:8" x14ac:dyDescent="0.3">
      <c r="A3856" s="34" t="str">
        <f>+LEFT(Tabla3[[#This Row],[id_detalle]],2)</f>
        <v>03</v>
      </c>
      <c r="B3856" s="46" t="str">
        <f>VLOOKUP((LEFT(Tabla3[[#This Row],[id_detalle]],2)),id_rubro[[id]:[Rubro]],2,0)</f>
        <v>PRODUCTOS INDUSTRIALES Y RELACIONADOS</v>
      </c>
      <c r="C3856" s="36" t="s">
        <v>826</v>
      </c>
      <c r="D3856" s="45" t="str">
        <f>+Tabla3[[#This Row],[id_detalle]]&amp;" "&amp;VLOOKUP(Tabla3[[#This Row],[id_detalle]],rubro_detalle[[Código]:[Rubro Detalle]],2,0)</f>
        <v>03.12.381 Estructuras Metálicas</v>
      </c>
      <c r="E3856" s="33">
        <f t="shared" si="481"/>
        <v>61</v>
      </c>
      <c r="F3856" s="47" t="str">
        <f t="shared" si="482"/>
        <v>03.12.381-61</v>
      </c>
      <c r="G3856" s="37" t="s">
        <v>4692</v>
      </c>
      <c r="H3856" s="37">
        <v>843</v>
      </c>
    </row>
    <row r="3857" spans="1:8" x14ac:dyDescent="0.3">
      <c r="A3857" s="34" t="str">
        <f>+LEFT(Tabla3[[#This Row],[id_detalle]],2)</f>
        <v>03</v>
      </c>
      <c r="B3857" s="46" t="str">
        <f>VLOOKUP((LEFT(Tabla3[[#This Row],[id_detalle]],2)),id_rubro[[id]:[Rubro]],2,0)</f>
        <v>PRODUCTOS INDUSTRIALES Y RELACIONADOS</v>
      </c>
      <c r="C3857" s="36" t="s">
        <v>826</v>
      </c>
      <c r="D3857" s="45" t="str">
        <f>+Tabla3[[#This Row],[id_detalle]]&amp;" "&amp;VLOOKUP(Tabla3[[#This Row],[id_detalle]],rubro_detalle[[Código]:[Rubro Detalle]],2,0)</f>
        <v>03.12.381 Estructuras Metálicas</v>
      </c>
      <c r="E3857" s="33">
        <f t="shared" si="481"/>
        <v>62</v>
      </c>
      <c r="F3857" s="47" t="str">
        <f t="shared" si="482"/>
        <v>03.12.381-62</v>
      </c>
      <c r="G3857" s="37" t="s">
        <v>3920</v>
      </c>
      <c r="H3857" s="37">
        <v>850</v>
      </c>
    </row>
    <row r="3858" spans="1:8" x14ac:dyDescent="0.3">
      <c r="A3858" s="34" t="str">
        <f>+LEFT(Tabla3[[#This Row],[id_detalle]],2)</f>
        <v>03</v>
      </c>
      <c r="B3858" s="46" t="str">
        <f>VLOOKUP((LEFT(Tabla3[[#This Row],[id_detalle]],2)),id_rubro[[id]:[Rubro]],2,0)</f>
        <v>PRODUCTOS INDUSTRIALES Y RELACIONADOS</v>
      </c>
      <c r="C3858" s="36" t="s">
        <v>828</v>
      </c>
      <c r="D3858" s="45" t="str">
        <f>+Tabla3[[#This Row],[id_detalle]]&amp;" "&amp;VLOOKUP(Tabla3[[#This Row],[id_detalle]],rubro_detalle[[Código]:[Rubro Detalle]],2,0)</f>
        <v>03.12.391 Estanques</v>
      </c>
      <c r="E3858" s="33">
        <f t="shared" si="481"/>
        <v>1</v>
      </c>
      <c r="F3858" s="47" t="str">
        <f t="shared" si="482"/>
        <v>03.12.391-1</v>
      </c>
      <c r="G3858" s="37" t="s">
        <v>4963</v>
      </c>
      <c r="H3858" s="37">
        <v>185</v>
      </c>
    </row>
    <row r="3859" spans="1:8" x14ac:dyDescent="0.3">
      <c r="A3859" s="34" t="str">
        <f>+LEFT(Tabla3[[#This Row],[id_detalle]],2)</f>
        <v>03</v>
      </c>
      <c r="B3859" s="46" t="str">
        <f>VLOOKUP((LEFT(Tabla3[[#This Row],[id_detalle]],2)),id_rubro[[id]:[Rubro]],2,0)</f>
        <v>PRODUCTOS INDUSTRIALES Y RELACIONADOS</v>
      </c>
      <c r="C3859" s="36" t="s">
        <v>828</v>
      </c>
      <c r="D3859" s="45" t="str">
        <f>+Tabla3[[#This Row],[id_detalle]]&amp;" "&amp;VLOOKUP(Tabla3[[#This Row],[id_detalle]],rubro_detalle[[Código]:[Rubro Detalle]],2,0)</f>
        <v>03.12.391 Estanques</v>
      </c>
      <c r="E3859" s="33">
        <f t="shared" si="481"/>
        <v>2</v>
      </c>
      <c r="F3859" s="47" t="str">
        <f t="shared" si="482"/>
        <v>03.12.391-2</v>
      </c>
      <c r="G3859" s="37" t="s">
        <v>2958</v>
      </c>
      <c r="H3859" s="37">
        <v>187</v>
      </c>
    </row>
    <row r="3860" spans="1:8" x14ac:dyDescent="0.3">
      <c r="A3860" s="34" t="str">
        <f>+LEFT(Tabla3[[#This Row],[id_detalle]],2)</f>
        <v>03</v>
      </c>
      <c r="B3860" s="46" t="str">
        <f>VLOOKUP((LEFT(Tabla3[[#This Row],[id_detalle]],2)),id_rubro[[id]:[Rubro]],2,0)</f>
        <v>PRODUCTOS INDUSTRIALES Y RELACIONADOS</v>
      </c>
      <c r="C3860" s="36" t="s">
        <v>828</v>
      </c>
      <c r="D3860" s="45" t="str">
        <f>+Tabla3[[#This Row],[id_detalle]]&amp;" "&amp;VLOOKUP(Tabla3[[#This Row],[id_detalle]],rubro_detalle[[Código]:[Rubro Detalle]],2,0)</f>
        <v>03.12.391 Estanques</v>
      </c>
      <c r="E3860" s="33">
        <f t="shared" si="481"/>
        <v>3</v>
      </c>
      <c r="F3860" s="47" t="str">
        <f t="shared" si="482"/>
        <v>03.12.391-3</v>
      </c>
      <c r="G3860" s="37" t="s">
        <v>4964</v>
      </c>
      <c r="H3860" s="37">
        <v>223</v>
      </c>
    </row>
    <row r="3861" spans="1:8" x14ac:dyDescent="0.3">
      <c r="A3861" s="34" t="str">
        <f>+LEFT(Tabla3[[#This Row],[id_detalle]],2)</f>
        <v>03</v>
      </c>
      <c r="B3861" s="46" t="str">
        <f>VLOOKUP((LEFT(Tabla3[[#This Row],[id_detalle]],2)),id_rubro[[id]:[Rubro]],2,0)</f>
        <v>PRODUCTOS INDUSTRIALES Y RELACIONADOS</v>
      </c>
      <c r="C3861" s="36" t="s">
        <v>828</v>
      </c>
      <c r="D3861" s="45" t="str">
        <f>+Tabla3[[#This Row],[id_detalle]]&amp;" "&amp;VLOOKUP(Tabla3[[#This Row],[id_detalle]],rubro_detalle[[Código]:[Rubro Detalle]],2,0)</f>
        <v>03.12.391 Estanques</v>
      </c>
      <c r="E3861" s="33">
        <f t="shared" ref="E3861:E3863" si="483">+IF(D3861=D3860,E3860+1,1)</f>
        <v>4</v>
      </c>
      <c r="F3861" s="47" t="str">
        <f t="shared" ref="F3861:F3863" si="484">+LEFT(D3861,9)&amp;"-"&amp;E3861</f>
        <v>03.12.391-4</v>
      </c>
      <c r="G3861" s="37" t="s">
        <v>4965</v>
      </c>
      <c r="H3861" s="37">
        <v>223</v>
      </c>
    </row>
    <row r="3862" spans="1:8" x14ac:dyDescent="0.3">
      <c r="A3862" s="34" t="str">
        <f>+LEFT(Tabla3[[#This Row],[id_detalle]],2)</f>
        <v>03</v>
      </c>
      <c r="B3862" s="46" t="str">
        <f>VLOOKUP((LEFT(Tabla3[[#This Row],[id_detalle]],2)),id_rubro[[id]:[Rubro]],2,0)</f>
        <v>PRODUCTOS INDUSTRIALES Y RELACIONADOS</v>
      </c>
      <c r="C3862" s="36" t="s">
        <v>828</v>
      </c>
      <c r="D3862" s="45" t="str">
        <f>+Tabla3[[#This Row],[id_detalle]]&amp;" "&amp;VLOOKUP(Tabla3[[#This Row],[id_detalle]],rubro_detalle[[Código]:[Rubro Detalle]],2,0)</f>
        <v>03.12.391 Estanques</v>
      </c>
      <c r="E3862" s="33">
        <f t="shared" si="483"/>
        <v>5</v>
      </c>
      <c r="F3862" s="47" t="str">
        <f t="shared" si="484"/>
        <v>03.12.391-5</v>
      </c>
      <c r="G3862" s="37" t="s">
        <v>4931</v>
      </c>
      <c r="H3862" s="37">
        <v>399</v>
      </c>
    </row>
    <row r="3863" spans="1:8" x14ac:dyDescent="0.3">
      <c r="A3863" s="34" t="str">
        <f>+LEFT(Tabla3[[#This Row],[id_detalle]],2)</f>
        <v>03</v>
      </c>
      <c r="B3863" s="46" t="str">
        <f>VLOOKUP((LEFT(Tabla3[[#This Row],[id_detalle]],2)),id_rubro[[id]:[Rubro]],2,0)</f>
        <v>PRODUCTOS INDUSTRIALES Y RELACIONADOS</v>
      </c>
      <c r="C3863" s="36" t="s">
        <v>828</v>
      </c>
      <c r="D3863" s="45" t="str">
        <f>+Tabla3[[#This Row],[id_detalle]]&amp;" "&amp;VLOOKUP(Tabla3[[#This Row],[id_detalle]],rubro_detalle[[Código]:[Rubro Detalle]],2,0)</f>
        <v>03.12.391 Estanques</v>
      </c>
      <c r="E3863" s="33">
        <f t="shared" si="483"/>
        <v>6</v>
      </c>
      <c r="F3863" s="47" t="str">
        <f t="shared" si="484"/>
        <v>03.12.391-6</v>
      </c>
      <c r="G3863" s="37" t="s">
        <v>4617</v>
      </c>
      <c r="H3863" s="37">
        <v>433</v>
      </c>
    </row>
    <row r="3864" spans="1:8" x14ac:dyDescent="0.3">
      <c r="A3864" s="34" t="str">
        <f>+LEFT(Tabla3[[#This Row],[id_detalle]],2)</f>
        <v>03</v>
      </c>
      <c r="B3864" s="46" t="str">
        <f>VLOOKUP((LEFT(Tabla3[[#This Row],[id_detalle]],2)),id_rubro[[id]:[Rubro]],2,0)</f>
        <v>PRODUCTOS INDUSTRIALES Y RELACIONADOS</v>
      </c>
      <c r="C3864" s="36" t="s">
        <v>828</v>
      </c>
      <c r="D3864" s="45" t="str">
        <f>+Tabla3[[#This Row],[id_detalle]]&amp;" "&amp;VLOOKUP(Tabla3[[#This Row],[id_detalle]],rubro_detalle[[Código]:[Rubro Detalle]],2,0)</f>
        <v>03.12.391 Estanques</v>
      </c>
      <c r="E3864" s="33">
        <f t="shared" ref="E3864:E3869" si="485">+IF(D3864=D3863,E3863+1,1)</f>
        <v>7</v>
      </c>
      <c r="F3864" s="47" t="str">
        <f t="shared" ref="F3864:F3869" si="486">+LEFT(D3864,9)&amp;"-"&amp;E3864</f>
        <v>03.12.391-7</v>
      </c>
      <c r="G3864" s="37" t="s">
        <v>4938</v>
      </c>
      <c r="H3864" s="37">
        <v>441</v>
      </c>
    </row>
    <row r="3865" spans="1:8" x14ac:dyDescent="0.3">
      <c r="A3865" s="34" t="str">
        <f>+LEFT(Tabla3[[#This Row],[id_detalle]],2)</f>
        <v>03</v>
      </c>
      <c r="B3865" s="46" t="str">
        <f>VLOOKUP((LEFT(Tabla3[[#This Row],[id_detalle]],2)),id_rubro[[id]:[Rubro]],2,0)</f>
        <v>PRODUCTOS INDUSTRIALES Y RELACIONADOS</v>
      </c>
      <c r="C3865" s="36" t="s">
        <v>828</v>
      </c>
      <c r="D3865" s="45" t="str">
        <f>+Tabla3[[#This Row],[id_detalle]]&amp;" "&amp;VLOOKUP(Tabla3[[#This Row],[id_detalle]],rubro_detalle[[Código]:[Rubro Detalle]],2,0)</f>
        <v>03.12.391 Estanques</v>
      </c>
      <c r="E3865" s="33">
        <f t="shared" si="485"/>
        <v>8</v>
      </c>
      <c r="F3865" s="47" t="str">
        <f t="shared" si="486"/>
        <v>03.12.391-8</v>
      </c>
      <c r="G3865" s="37" t="s">
        <v>4715</v>
      </c>
      <c r="H3865" s="37">
        <v>490</v>
      </c>
    </row>
    <row r="3866" spans="1:8" x14ac:dyDescent="0.3">
      <c r="A3866" s="34" t="str">
        <f>+LEFT(Tabla3[[#This Row],[id_detalle]],2)</f>
        <v>03</v>
      </c>
      <c r="B3866" s="46" t="str">
        <f>VLOOKUP((LEFT(Tabla3[[#This Row],[id_detalle]],2)),id_rubro[[id]:[Rubro]],2,0)</f>
        <v>PRODUCTOS INDUSTRIALES Y RELACIONADOS</v>
      </c>
      <c r="C3866" s="36" t="s">
        <v>828</v>
      </c>
      <c r="D3866" s="45" t="str">
        <f>+Tabla3[[#This Row],[id_detalle]]&amp;" "&amp;VLOOKUP(Tabla3[[#This Row],[id_detalle]],rubro_detalle[[Código]:[Rubro Detalle]],2,0)</f>
        <v>03.12.391 Estanques</v>
      </c>
      <c r="E3866" s="33">
        <f t="shared" si="485"/>
        <v>9</v>
      </c>
      <c r="F3866" s="47" t="str">
        <f t="shared" si="486"/>
        <v>03.12.391-9</v>
      </c>
      <c r="G3866" s="37" t="s">
        <v>4966</v>
      </c>
      <c r="H3866" s="37">
        <v>491</v>
      </c>
    </row>
    <row r="3867" spans="1:8" x14ac:dyDescent="0.3">
      <c r="A3867" s="34" t="str">
        <f>+LEFT(Tabla3[[#This Row],[id_detalle]],2)</f>
        <v>03</v>
      </c>
      <c r="B3867" s="46" t="str">
        <f>VLOOKUP((LEFT(Tabla3[[#This Row],[id_detalle]],2)),id_rubro[[id]:[Rubro]],2,0)</f>
        <v>PRODUCTOS INDUSTRIALES Y RELACIONADOS</v>
      </c>
      <c r="C3867" s="36" t="s">
        <v>828</v>
      </c>
      <c r="D3867" s="45" t="str">
        <f>+Tabla3[[#This Row],[id_detalle]]&amp;" "&amp;VLOOKUP(Tabla3[[#This Row],[id_detalle]],rubro_detalle[[Código]:[Rubro Detalle]],2,0)</f>
        <v>03.12.391 Estanques</v>
      </c>
      <c r="E3867" s="33">
        <f t="shared" si="485"/>
        <v>10</v>
      </c>
      <c r="F3867" s="47" t="str">
        <f t="shared" si="486"/>
        <v>03.12.391-10</v>
      </c>
      <c r="G3867" s="38" t="s">
        <v>2997</v>
      </c>
      <c r="H3867" s="38">
        <v>517</v>
      </c>
    </row>
    <row r="3868" spans="1:8" x14ac:dyDescent="0.3">
      <c r="A3868" s="34" t="str">
        <f>+LEFT(Tabla3[[#This Row],[id_detalle]],2)</f>
        <v>03</v>
      </c>
      <c r="B3868" s="46" t="str">
        <f>VLOOKUP((LEFT(Tabla3[[#This Row],[id_detalle]],2)),id_rubro[[id]:[Rubro]],2,0)</f>
        <v>PRODUCTOS INDUSTRIALES Y RELACIONADOS</v>
      </c>
      <c r="C3868" s="36" t="s">
        <v>828</v>
      </c>
      <c r="D3868" s="45" t="str">
        <f>+Tabla3[[#This Row],[id_detalle]]&amp;" "&amp;VLOOKUP(Tabla3[[#This Row],[id_detalle]],rubro_detalle[[Código]:[Rubro Detalle]],2,0)</f>
        <v>03.12.391 Estanques</v>
      </c>
      <c r="E3868" s="33">
        <f t="shared" si="485"/>
        <v>11</v>
      </c>
      <c r="F3868" s="47" t="str">
        <f t="shared" si="486"/>
        <v>03.12.391-11</v>
      </c>
      <c r="G3868" s="37" t="s">
        <v>4873</v>
      </c>
      <c r="H3868" s="37">
        <v>526</v>
      </c>
    </row>
    <row r="3869" spans="1:8" x14ac:dyDescent="0.3">
      <c r="A3869" s="34" t="str">
        <f>+LEFT(Tabla3[[#This Row],[id_detalle]],2)</f>
        <v>03</v>
      </c>
      <c r="B3869" s="46" t="str">
        <f>VLOOKUP((LEFT(Tabla3[[#This Row],[id_detalle]],2)),id_rubro[[id]:[Rubro]],2,0)</f>
        <v>PRODUCTOS INDUSTRIALES Y RELACIONADOS</v>
      </c>
      <c r="C3869" s="36" t="s">
        <v>828</v>
      </c>
      <c r="D3869" s="45" t="str">
        <f>+Tabla3[[#This Row],[id_detalle]]&amp;" "&amp;VLOOKUP(Tabla3[[#This Row],[id_detalle]],rubro_detalle[[Código]:[Rubro Detalle]],2,0)</f>
        <v>03.12.391 Estanques</v>
      </c>
      <c r="E3869" s="33">
        <f t="shared" si="485"/>
        <v>12</v>
      </c>
      <c r="F3869" s="47" t="str">
        <f t="shared" si="486"/>
        <v>03.12.391-12</v>
      </c>
      <c r="G3869" s="37" t="s">
        <v>4632</v>
      </c>
      <c r="H3869" s="37">
        <v>530</v>
      </c>
    </row>
    <row r="3870" spans="1:8" x14ac:dyDescent="0.3">
      <c r="A3870" s="34" t="str">
        <f>+LEFT(Tabla3[[#This Row],[id_detalle]],2)</f>
        <v>03</v>
      </c>
      <c r="B3870" s="46" t="str">
        <f>VLOOKUP((LEFT(Tabla3[[#This Row],[id_detalle]],2)),id_rubro[[id]:[Rubro]],2,0)</f>
        <v>PRODUCTOS INDUSTRIALES Y RELACIONADOS</v>
      </c>
      <c r="C3870" s="36" t="s">
        <v>828</v>
      </c>
      <c r="D3870" s="45" t="str">
        <f>+Tabla3[[#This Row],[id_detalle]]&amp;" "&amp;VLOOKUP(Tabla3[[#This Row],[id_detalle]],rubro_detalle[[Código]:[Rubro Detalle]],2,0)</f>
        <v>03.12.391 Estanques</v>
      </c>
      <c r="E3870" s="33">
        <f t="shared" ref="E3870:E3875" si="487">+IF(D3870=D3869,E3869+1,1)</f>
        <v>13</v>
      </c>
      <c r="F3870" s="47" t="str">
        <f t="shared" ref="F3870:F3875" si="488">+LEFT(D3870,9)&amp;"-"&amp;E3870</f>
        <v>03.12.391-13</v>
      </c>
      <c r="G3870" s="37" t="s">
        <v>4944</v>
      </c>
      <c r="H3870" s="37">
        <v>531</v>
      </c>
    </row>
    <row r="3871" spans="1:8" x14ac:dyDescent="0.3">
      <c r="A3871" s="34" t="str">
        <f>+LEFT(Tabla3[[#This Row],[id_detalle]],2)</f>
        <v>03</v>
      </c>
      <c r="B3871" s="46" t="str">
        <f>VLOOKUP((LEFT(Tabla3[[#This Row],[id_detalle]],2)),id_rubro[[id]:[Rubro]],2,0)</f>
        <v>PRODUCTOS INDUSTRIALES Y RELACIONADOS</v>
      </c>
      <c r="C3871" s="36" t="s">
        <v>828</v>
      </c>
      <c r="D3871" s="45" t="str">
        <f>+Tabla3[[#This Row],[id_detalle]]&amp;" "&amp;VLOOKUP(Tabla3[[#This Row],[id_detalle]],rubro_detalle[[Código]:[Rubro Detalle]],2,0)</f>
        <v>03.12.391 Estanques</v>
      </c>
      <c r="E3871" s="33">
        <f t="shared" si="487"/>
        <v>14</v>
      </c>
      <c r="F3871" s="47" t="str">
        <f t="shared" si="488"/>
        <v>03.12.391-14</v>
      </c>
      <c r="G3871" s="37" t="s">
        <v>4967</v>
      </c>
      <c r="H3871" s="37">
        <v>540</v>
      </c>
    </row>
    <row r="3872" spans="1:8" x14ac:dyDescent="0.3">
      <c r="A3872" s="34" t="str">
        <f>+LEFT(Tabla3[[#This Row],[id_detalle]],2)</f>
        <v>03</v>
      </c>
      <c r="B3872" s="46" t="str">
        <f>VLOOKUP((LEFT(Tabla3[[#This Row],[id_detalle]],2)),id_rubro[[id]:[Rubro]],2,0)</f>
        <v>PRODUCTOS INDUSTRIALES Y RELACIONADOS</v>
      </c>
      <c r="C3872" s="36" t="s">
        <v>828</v>
      </c>
      <c r="D3872" s="45" t="str">
        <f>+Tabla3[[#This Row],[id_detalle]]&amp;" "&amp;VLOOKUP(Tabla3[[#This Row],[id_detalle]],rubro_detalle[[Código]:[Rubro Detalle]],2,0)</f>
        <v>03.12.391 Estanques</v>
      </c>
      <c r="E3872" s="33">
        <f t="shared" si="487"/>
        <v>15</v>
      </c>
      <c r="F3872" s="47" t="str">
        <f t="shared" si="488"/>
        <v>03.12.391-15</v>
      </c>
      <c r="G3872" s="37" t="s">
        <v>3893</v>
      </c>
      <c r="H3872" s="37">
        <v>587</v>
      </c>
    </row>
    <row r="3873" spans="1:8" x14ac:dyDescent="0.3">
      <c r="A3873" s="34" t="str">
        <f>+LEFT(Tabla3[[#This Row],[id_detalle]],2)</f>
        <v>03</v>
      </c>
      <c r="B3873" s="46" t="str">
        <f>VLOOKUP((LEFT(Tabla3[[#This Row],[id_detalle]],2)),id_rubro[[id]:[Rubro]],2,0)</f>
        <v>PRODUCTOS INDUSTRIALES Y RELACIONADOS</v>
      </c>
      <c r="C3873" s="36" t="s">
        <v>828</v>
      </c>
      <c r="D3873" s="45" t="str">
        <f>+Tabla3[[#This Row],[id_detalle]]&amp;" "&amp;VLOOKUP(Tabla3[[#This Row],[id_detalle]],rubro_detalle[[Código]:[Rubro Detalle]],2,0)</f>
        <v>03.12.391 Estanques</v>
      </c>
      <c r="E3873" s="33">
        <f t="shared" si="487"/>
        <v>16</v>
      </c>
      <c r="F3873" s="47" t="str">
        <f t="shared" si="488"/>
        <v>03.12.391-16</v>
      </c>
      <c r="G3873" s="37" t="s">
        <v>4888</v>
      </c>
      <c r="H3873" s="37">
        <v>594</v>
      </c>
    </row>
    <row r="3874" spans="1:8" x14ac:dyDescent="0.3">
      <c r="A3874" s="34" t="str">
        <f>+LEFT(Tabla3[[#This Row],[id_detalle]],2)</f>
        <v>03</v>
      </c>
      <c r="B3874" s="46" t="str">
        <f>VLOOKUP((LEFT(Tabla3[[#This Row],[id_detalle]],2)),id_rubro[[id]:[Rubro]],2,0)</f>
        <v>PRODUCTOS INDUSTRIALES Y RELACIONADOS</v>
      </c>
      <c r="C3874" s="36" t="s">
        <v>828</v>
      </c>
      <c r="D3874" s="45" t="str">
        <f>+Tabla3[[#This Row],[id_detalle]]&amp;" "&amp;VLOOKUP(Tabla3[[#This Row],[id_detalle]],rubro_detalle[[Código]:[Rubro Detalle]],2,0)</f>
        <v>03.12.391 Estanques</v>
      </c>
      <c r="E3874" s="33">
        <f t="shared" si="487"/>
        <v>17</v>
      </c>
      <c r="F3874" s="47" t="str">
        <f t="shared" si="488"/>
        <v>03.12.391-17</v>
      </c>
      <c r="G3874" s="37" t="s">
        <v>4890</v>
      </c>
      <c r="H3874" s="37">
        <v>618</v>
      </c>
    </row>
    <row r="3875" spans="1:8" x14ac:dyDescent="0.3">
      <c r="A3875" s="34" t="str">
        <f>+LEFT(Tabla3[[#This Row],[id_detalle]],2)</f>
        <v>03</v>
      </c>
      <c r="B3875" s="46" t="str">
        <f>VLOOKUP((LEFT(Tabla3[[#This Row],[id_detalle]],2)),id_rubro[[id]:[Rubro]],2,0)</f>
        <v>PRODUCTOS INDUSTRIALES Y RELACIONADOS</v>
      </c>
      <c r="C3875" s="36" t="s">
        <v>828</v>
      </c>
      <c r="D3875" s="45" t="str">
        <f>+Tabla3[[#This Row],[id_detalle]]&amp;" "&amp;VLOOKUP(Tabla3[[#This Row],[id_detalle]],rubro_detalle[[Código]:[Rubro Detalle]],2,0)</f>
        <v>03.12.391 Estanques</v>
      </c>
      <c r="E3875" s="33">
        <f t="shared" si="487"/>
        <v>18</v>
      </c>
      <c r="F3875" s="47" t="str">
        <f t="shared" si="488"/>
        <v>03.12.391-18</v>
      </c>
      <c r="G3875" s="37" t="s">
        <v>4916</v>
      </c>
      <c r="H3875" s="37">
        <v>620</v>
      </c>
    </row>
    <row r="3876" spans="1:8" x14ac:dyDescent="0.3">
      <c r="A3876" s="34" t="str">
        <f>+LEFT(Tabla3[[#This Row],[id_detalle]],2)</f>
        <v>03</v>
      </c>
      <c r="B3876" s="46" t="str">
        <f>VLOOKUP((LEFT(Tabla3[[#This Row],[id_detalle]],2)),id_rubro[[id]:[Rubro]],2,0)</f>
        <v>PRODUCTOS INDUSTRIALES Y RELACIONADOS</v>
      </c>
      <c r="C3876" s="36" t="s">
        <v>828</v>
      </c>
      <c r="D3876" s="45" t="str">
        <f>+Tabla3[[#This Row],[id_detalle]]&amp;" "&amp;VLOOKUP(Tabla3[[#This Row],[id_detalle]],rubro_detalle[[Código]:[Rubro Detalle]],2,0)</f>
        <v>03.12.391 Estanques</v>
      </c>
      <c r="E3876" s="33">
        <f>+IF(D3876=D3875,E3875+1,1)</f>
        <v>19</v>
      </c>
      <c r="F3876" s="47" t="str">
        <f>+LEFT(D3876,9)&amp;"-"&amp;E3876</f>
        <v>03.12.391-19</v>
      </c>
      <c r="G3876" s="37" t="s">
        <v>4775</v>
      </c>
      <c r="H3876" s="37">
        <v>665</v>
      </c>
    </row>
    <row r="3877" spans="1:8" x14ac:dyDescent="0.3">
      <c r="A3877" s="34" t="str">
        <f>+LEFT(Tabla3[[#This Row],[id_detalle]],2)</f>
        <v>03</v>
      </c>
      <c r="B3877" s="46" t="str">
        <f>VLOOKUP((LEFT(Tabla3[[#This Row],[id_detalle]],2)),id_rubro[[id]:[Rubro]],2,0)</f>
        <v>PRODUCTOS INDUSTRIALES Y RELACIONADOS</v>
      </c>
      <c r="C3877" s="36" t="s">
        <v>828</v>
      </c>
      <c r="D3877" s="45" t="str">
        <f>+Tabla3[[#This Row],[id_detalle]]&amp;" "&amp;VLOOKUP(Tabla3[[#This Row],[id_detalle]],rubro_detalle[[Código]:[Rubro Detalle]],2,0)</f>
        <v>03.12.391 Estanques</v>
      </c>
      <c r="E3877" s="33">
        <f t="shared" ref="E3877:E3883" si="489">+IF(D3877=D3876,E3876+1,1)</f>
        <v>20</v>
      </c>
      <c r="F3877" s="47" t="str">
        <f t="shared" ref="F3877:F3883" si="490">+LEFT(D3877,9)&amp;"-"&amp;E3877</f>
        <v>03.12.391-20</v>
      </c>
      <c r="G3877" s="37" t="s">
        <v>4623</v>
      </c>
      <c r="H3877" s="37">
        <v>674</v>
      </c>
    </row>
    <row r="3878" spans="1:8" x14ac:dyDescent="0.3">
      <c r="A3878" s="34" t="str">
        <f>+LEFT(Tabla3[[#This Row],[id_detalle]],2)</f>
        <v>03</v>
      </c>
      <c r="B3878" s="46" t="str">
        <f>VLOOKUP((LEFT(Tabla3[[#This Row],[id_detalle]],2)),id_rubro[[id]:[Rubro]],2,0)</f>
        <v>PRODUCTOS INDUSTRIALES Y RELACIONADOS</v>
      </c>
      <c r="C3878" s="36" t="s">
        <v>828</v>
      </c>
      <c r="D3878" s="45" t="str">
        <f>+Tabla3[[#This Row],[id_detalle]]&amp;" "&amp;VLOOKUP(Tabla3[[#This Row],[id_detalle]],rubro_detalle[[Código]:[Rubro Detalle]],2,0)</f>
        <v>03.12.391 Estanques</v>
      </c>
      <c r="E3878" s="33">
        <f t="shared" si="489"/>
        <v>21</v>
      </c>
      <c r="F3878" s="47" t="str">
        <f t="shared" si="490"/>
        <v>03.12.391-21</v>
      </c>
      <c r="G3878" s="37" t="s">
        <v>4836</v>
      </c>
      <c r="H3878" s="37">
        <v>703</v>
      </c>
    </row>
    <row r="3879" spans="1:8" x14ac:dyDescent="0.3">
      <c r="A3879" s="34" t="str">
        <f>+LEFT(Tabla3[[#This Row],[id_detalle]],2)</f>
        <v>03</v>
      </c>
      <c r="B3879" s="46" t="str">
        <f>VLOOKUP((LEFT(Tabla3[[#This Row],[id_detalle]],2)),id_rubro[[id]:[Rubro]],2,0)</f>
        <v>PRODUCTOS INDUSTRIALES Y RELACIONADOS</v>
      </c>
      <c r="C3879" s="36" t="s">
        <v>828</v>
      </c>
      <c r="D3879" s="45" t="str">
        <f>+Tabla3[[#This Row],[id_detalle]]&amp;" "&amp;VLOOKUP(Tabla3[[#This Row],[id_detalle]],rubro_detalle[[Código]:[Rubro Detalle]],2,0)</f>
        <v>03.12.391 Estanques</v>
      </c>
      <c r="E3879" s="33">
        <f t="shared" si="489"/>
        <v>22</v>
      </c>
      <c r="F3879" s="47" t="str">
        <f t="shared" si="490"/>
        <v>03.12.391-22</v>
      </c>
      <c r="G3879" s="37" t="s">
        <v>4777</v>
      </c>
      <c r="H3879" s="37">
        <v>714</v>
      </c>
    </row>
    <row r="3880" spans="1:8" x14ac:dyDescent="0.3">
      <c r="A3880" s="34" t="str">
        <f>+LEFT(Tabla3[[#This Row],[id_detalle]],2)</f>
        <v>03</v>
      </c>
      <c r="B3880" s="46" t="str">
        <f>VLOOKUP((LEFT(Tabla3[[#This Row],[id_detalle]],2)),id_rubro[[id]:[Rubro]],2,0)</f>
        <v>PRODUCTOS INDUSTRIALES Y RELACIONADOS</v>
      </c>
      <c r="C3880" s="36" t="s">
        <v>828</v>
      </c>
      <c r="D3880" s="45" t="str">
        <f>+Tabla3[[#This Row],[id_detalle]]&amp;" "&amp;VLOOKUP(Tabla3[[#This Row],[id_detalle]],rubro_detalle[[Código]:[Rubro Detalle]],2,0)</f>
        <v>03.12.391 Estanques</v>
      </c>
      <c r="E3880" s="33">
        <f t="shared" si="489"/>
        <v>23</v>
      </c>
      <c r="F3880" s="47" t="str">
        <f t="shared" si="490"/>
        <v>03.12.391-23</v>
      </c>
      <c r="G3880" s="37" t="s">
        <v>4968</v>
      </c>
      <c r="H3880" s="37">
        <v>722</v>
      </c>
    </row>
    <row r="3881" spans="1:8" x14ac:dyDescent="0.3">
      <c r="A3881" s="34" t="str">
        <f>+LEFT(Tabla3[[#This Row],[id_detalle]],2)</f>
        <v>03</v>
      </c>
      <c r="B3881" s="46" t="str">
        <f>VLOOKUP((LEFT(Tabla3[[#This Row],[id_detalle]],2)),id_rubro[[id]:[Rubro]],2,0)</f>
        <v>PRODUCTOS INDUSTRIALES Y RELACIONADOS</v>
      </c>
      <c r="C3881" s="36" t="s">
        <v>828</v>
      </c>
      <c r="D3881" s="45" t="str">
        <f>+Tabla3[[#This Row],[id_detalle]]&amp;" "&amp;VLOOKUP(Tabla3[[#This Row],[id_detalle]],rubro_detalle[[Código]:[Rubro Detalle]],2,0)</f>
        <v>03.12.391 Estanques</v>
      </c>
      <c r="E3881" s="33">
        <f t="shared" si="489"/>
        <v>24</v>
      </c>
      <c r="F3881" s="47" t="str">
        <f t="shared" si="490"/>
        <v>03.12.391-24</v>
      </c>
      <c r="G3881" s="37" t="s">
        <v>4877</v>
      </c>
      <c r="H3881" s="37">
        <v>732</v>
      </c>
    </row>
    <row r="3882" spans="1:8" x14ac:dyDescent="0.3">
      <c r="A3882" s="34" t="str">
        <f>+LEFT(Tabla3[[#This Row],[id_detalle]],2)</f>
        <v>03</v>
      </c>
      <c r="B3882" s="46" t="str">
        <f>VLOOKUP((LEFT(Tabla3[[#This Row],[id_detalle]],2)),id_rubro[[id]:[Rubro]],2,0)</f>
        <v>PRODUCTOS INDUSTRIALES Y RELACIONADOS</v>
      </c>
      <c r="C3882" s="36" t="s">
        <v>828</v>
      </c>
      <c r="D3882" s="45" t="str">
        <f>+Tabla3[[#This Row],[id_detalle]]&amp;" "&amp;VLOOKUP(Tabla3[[#This Row],[id_detalle]],rubro_detalle[[Código]:[Rubro Detalle]],2,0)</f>
        <v>03.12.391 Estanques</v>
      </c>
      <c r="E3882" s="33">
        <f t="shared" si="489"/>
        <v>25</v>
      </c>
      <c r="F3882" s="47" t="str">
        <f t="shared" si="490"/>
        <v>03.12.391-25</v>
      </c>
      <c r="G3882" s="37" t="s">
        <v>4842</v>
      </c>
      <c r="H3882" s="37">
        <v>734</v>
      </c>
    </row>
    <row r="3883" spans="1:8" x14ac:dyDescent="0.3">
      <c r="A3883" s="34" t="str">
        <f>+LEFT(Tabla3[[#This Row],[id_detalle]],2)</f>
        <v>03</v>
      </c>
      <c r="B3883" s="46" t="str">
        <f>VLOOKUP((LEFT(Tabla3[[#This Row],[id_detalle]],2)),id_rubro[[id]:[Rubro]],2,0)</f>
        <v>PRODUCTOS INDUSTRIALES Y RELACIONADOS</v>
      </c>
      <c r="C3883" s="36" t="s">
        <v>828</v>
      </c>
      <c r="D3883" s="45" t="str">
        <f>+Tabla3[[#This Row],[id_detalle]]&amp;" "&amp;VLOOKUP(Tabla3[[#This Row],[id_detalle]],rubro_detalle[[Código]:[Rubro Detalle]],2,0)</f>
        <v>03.12.391 Estanques</v>
      </c>
      <c r="E3883" s="33">
        <f t="shared" si="489"/>
        <v>26</v>
      </c>
      <c r="F3883" s="47" t="str">
        <f t="shared" si="490"/>
        <v>03.12.391-26</v>
      </c>
      <c r="G3883" s="37" t="s">
        <v>4969</v>
      </c>
      <c r="H3883" s="37">
        <v>738</v>
      </c>
    </row>
    <row r="3884" spans="1:8" x14ac:dyDescent="0.3">
      <c r="A3884" s="34" t="str">
        <f>+LEFT(Tabla3[[#This Row],[id_detalle]],2)</f>
        <v>03</v>
      </c>
      <c r="B3884" s="46" t="str">
        <f>VLOOKUP((LEFT(Tabla3[[#This Row],[id_detalle]],2)),id_rubro[[id]:[Rubro]],2,0)</f>
        <v>PRODUCTOS INDUSTRIALES Y RELACIONADOS</v>
      </c>
      <c r="C3884" s="36" t="s">
        <v>828</v>
      </c>
      <c r="D3884" s="45" t="str">
        <f>+Tabla3[[#This Row],[id_detalle]]&amp;" "&amp;VLOOKUP(Tabla3[[#This Row],[id_detalle]],rubro_detalle[[Código]:[Rubro Detalle]],2,0)</f>
        <v>03.12.391 Estanques</v>
      </c>
      <c r="E3884" s="33">
        <f t="shared" ref="E3884:E3891" si="491">+IF(D3884=D3883,E3883+1,1)</f>
        <v>27</v>
      </c>
      <c r="F3884" s="47" t="str">
        <f t="shared" ref="F3884:F3891" si="492">+LEFT(D3884,9)&amp;"-"&amp;E3884</f>
        <v>03.12.391-27</v>
      </c>
      <c r="G3884" s="37" t="s">
        <v>4960</v>
      </c>
      <c r="H3884" s="37">
        <v>742</v>
      </c>
    </row>
    <row r="3885" spans="1:8" x14ac:dyDescent="0.3">
      <c r="A3885" s="34" t="str">
        <f>+LEFT(Tabla3[[#This Row],[id_detalle]],2)</f>
        <v>03</v>
      </c>
      <c r="B3885" s="46" t="str">
        <f>VLOOKUP((LEFT(Tabla3[[#This Row],[id_detalle]],2)),id_rubro[[id]:[Rubro]],2,0)</f>
        <v>PRODUCTOS INDUSTRIALES Y RELACIONADOS</v>
      </c>
      <c r="C3885" s="36" t="s">
        <v>828</v>
      </c>
      <c r="D3885" s="45" t="str">
        <f>+Tabla3[[#This Row],[id_detalle]]&amp;" "&amp;VLOOKUP(Tabla3[[#This Row],[id_detalle]],rubro_detalle[[Código]:[Rubro Detalle]],2,0)</f>
        <v>03.12.391 Estanques</v>
      </c>
      <c r="E3885" s="33">
        <f t="shared" si="491"/>
        <v>28</v>
      </c>
      <c r="F3885" s="47" t="str">
        <f t="shared" si="492"/>
        <v>03.12.391-28</v>
      </c>
      <c r="G3885" s="37" t="s">
        <v>4970</v>
      </c>
      <c r="H3885" s="37">
        <v>765</v>
      </c>
    </row>
    <row r="3886" spans="1:8" x14ac:dyDescent="0.3">
      <c r="A3886" s="34" t="str">
        <f>+LEFT(Tabla3[[#This Row],[id_detalle]],2)</f>
        <v>03</v>
      </c>
      <c r="B3886" s="46" t="str">
        <f>VLOOKUP((LEFT(Tabla3[[#This Row],[id_detalle]],2)),id_rubro[[id]:[Rubro]],2,0)</f>
        <v>PRODUCTOS INDUSTRIALES Y RELACIONADOS</v>
      </c>
      <c r="C3886" s="36" t="s">
        <v>828</v>
      </c>
      <c r="D3886" s="45" t="str">
        <f>+Tabla3[[#This Row],[id_detalle]]&amp;" "&amp;VLOOKUP(Tabla3[[#This Row],[id_detalle]],rubro_detalle[[Código]:[Rubro Detalle]],2,0)</f>
        <v>03.12.391 Estanques</v>
      </c>
      <c r="E3886" s="33">
        <f t="shared" si="491"/>
        <v>29</v>
      </c>
      <c r="F3886" s="47" t="str">
        <f t="shared" si="492"/>
        <v>03.12.391-29</v>
      </c>
      <c r="G3886" s="37" t="s">
        <v>4971</v>
      </c>
      <c r="H3886" s="37">
        <v>844</v>
      </c>
    </row>
    <row r="3887" spans="1:8" x14ac:dyDescent="0.3">
      <c r="A3887" s="34" t="str">
        <f>+LEFT(Tabla3[[#This Row],[id_detalle]],2)</f>
        <v>03</v>
      </c>
      <c r="B3887" s="46" t="str">
        <f>VLOOKUP((LEFT(Tabla3[[#This Row],[id_detalle]],2)),id_rubro[[id]:[Rubro]],2,0)</f>
        <v>PRODUCTOS INDUSTRIALES Y RELACIONADOS</v>
      </c>
      <c r="C3887" s="36" t="s">
        <v>830</v>
      </c>
      <c r="D3887" s="45" t="str">
        <f>+Tabla3[[#This Row],[id_detalle]]&amp;" "&amp;VLOOKUP(Tabla3[[#This Row],[id_detalle]],rubro_detalle[[Código]:[Rubro Detalle]],2,0)</f>
        <v>03.12.393 Estanques para Transporte de Líquidos y Gases Peligrosos</v>
      </c>
      <c r="E3887" s="33">
        <f t="shared" si="491"/>
        <v>1</v>
      </c>
      <c r="F3887" s="47" t="str">
        <f t="shared" si="492"/>
        <v>03.12.393-1</v>
      </c>
      <c r="G3887" s="37" t="s">
        <v>2409</v>
      </c>
      <c r="H3887" s="37">
        <v>249</v>
      </c>
    </row>
    <row r="3888" spans="1:8" x14ac:dyDescent="0.3">
      <c r="A3888" s="34" t="str">
        <f>+LEFT(Tabla3[[#This Row],[id_detalle]],2)</f>
        <v>03</v>
      </c>
      <c r="B3888" s="46" t="str">
        <f>VLOOKUP((LEFT(Tabla3[[#This Row],[id_detalle]],2)),id_rubro[[id]:[Rubro]],2,0)</f>
        <v>PRODUCTOS INDUSTRIALES Y RELACIONADOS</v>
      </c>
      <c r="C3888" s="36" t="s">
        <v>830</v>
      </c>
      <c r="D3888" s="45" t="str">
        <f>+Tabla3[[#This Row],[id_detalle]]&amp;" "&amp;VLOOKUP(Tabla3[[#This Row],[id_detalle]],rubro_detalle[[Código]:[Rubro Detalle]],2,0)</f>
        <v>03.12.393 Estanques para Transporte de Líquidos y Gases Peligrosos</v>
      </c>
      <c r="E3888" s="33">
        <f t="shared" si="491"/>
        <v>2</v>
      </c>
      <c r="F3888" s="47" t="str">
        <f t="shared" si="492"/>
        <v>03.12.393-2</v>
      </c>
      <c r="G3888" s="38" t="s">
        <v>2997</v>
      </c>
      <c r="H3888" s="38">
        <v>517</v>
      </c>
    </row>
    <row r="3889" spans="1:8" x14ac:dyDescent="0.3">
      <c r="A3889" s="34" t="str">
        <f>+LEFT(Tabla3[[#This Row],[id_detalle]],2)</f>
        <v>03</v>
      </c>
      <c r="B3889" s="46" t="str">
        <f>VLOOKUP((LEFT(Tabla3[[#This Row],[id_detalle]],2)),id_rubro[[id]:[Rubro]],2,0)</f>
        <v>PRODUCTOS INDUSTRIALES Y RELACIONADOS</v>
      </c>
      <c r="C3889" s="36" t="s">
        <v>832</v>
      </c>
      <c r="D3889" s="45" t="str">
        <f>+Tabla3[[#This Row],[id_detalle]]&amp;" "&amp;VLOOKUP(Tabla3[[#This Row],[id_detalle]],rubro_detalle[[Código]:[Rubro Detalle]],2,0)</f>
        <v>03.12.395 Fittings de Acero Inoxidable</v>
      </c>
      <c r="E3889" s="33">
        <f t="shared" si="491"/>
        <v>1</v>
      </c>
      <c r="F3889" s="47" t="str">
        <f t="shared" si="492"/>
        <v>03.12.395-1</v>
      </c>
      <c r="G3889" s="37" t="s">
        <v>4972</v>
      </c>
      <c r="H3889" s="37">
        <v>191</v>
      </c>
    </row>
    <row r="3890" spans="1:8" x14ac:dyDescent="0.3">
      <c r="A3890" s="34" t="str">
        <f>+LEFT(Tabla3[[#This Row],[id_detalle]],2)</f>
        <v>03</v>
      </c>
      <c r="B3890" s="46" t="str">
        <f>VLOOKUP((LEFT(Tabla3[[#This Row],[id_detalle]],2)),id_rubro[[id]:[Rubro]],2,0)</f>
        <v>PRODUCTOS INDUSTRIALES Y RELACIONADOS</v>
      </c>
      <c r="C3890" s="36" t="s">
        <v>832</v>
      </c>
      <c r="D3890" s="45" t="str">
        <f>+Tabla3[[#This Row],[id_detalle]]&amp;" "&amp;VLOOKUP(Tabla3[[#This Row],[id_detalle]],rubro_detalle[[Código]:[Rubro Detalle]],2,0)</f>
        <v>03.12.395 Fittings de Acero Inoxidable</v>
      </c>
      <c r="E3890" s="33">
        <f t="shared" si="491"/>
        <v>2</v>
      </c>
      <c r="F3890" s="47" t="str">
        <f t="shared" si="492"/>
        <v>03.12.395-2</v>
      </c>
      <c r="G3890" s="37" t="s">
        <v>4868</v>
      </c>
      <c r="H3890" s="37">
        <v>198</v>
      </c>
    </row>
    <row r="3891" spans="1:8" x14ac:dyDescent="0.3">
      <c r="A3891" s="34" t="str">
        <f>+LEFT(Tabla3[[#This Row],[id_detalle]],2)</f>
        <v>03</v>
      </c>
      <c r="B3891" s="46" t="str">
        <f>VLOOKUP((LEFT(Tabla3[[#This Row],[id_detalle]],2)),id_rubro[[id]:[Rubro]],2,0)</f>
        <v>PRODUCTOS INDUSTRIALES Y RELACIONADOS</v>
      </c>
      <c r="C3891" s="36" t="s">
        <v>832</v>
      </c>
      <c r="D3891" s="45" t="str">
        <f>+Tabla3[[#This Row],[id_detalle]]&amp;" "&amp;VLOOKUP(Tabla3[[#This Row],[id_detalle]],rubro_detalle[[Código]:[Rubro Detalle]],2,0)</f>
        <v>03.12.395 Fittings de Acero Inoxidable</v>
      </c>
      <c r="E3891" s="33">
        <f t="shared" si="491"/>
        <v>3</v>
      </c>
      <c r="F3891" s="47" t="str">
        <f t="shared" si="492"/>
        <v>03.12.395-3</v>
      </c>
      <c r="G3891" s="37" t="s">
        <v>4869</v>
      </c>
      <c r="H3891" s="37">
        <v>225</v>
      </c>
    </row>
    <row r="3892" spans="1:8" x14ac:dyDescent="0.3">
      <c r="A3892" s="34" t="str">
        <f>+LEFT(Tabla3[[#This Row],[id_detalle]],2)</f>
        <v>03</v>
      </c>
      <c r="B3892" s="46" t="str">
        <f>VLOOKUP((LEFT(Tabla3[[#This Row],[id_detalle]],2)),id_rubro[[id]:[Rubro]],2,0)</f>
        <v>PRODUCTOS INDUSTRIALES Y RELACIONADOS</v>
      </c>
      <c r="C3892" s="36" t="s">
        <v>832</v>
      </c>
      <c r="D3892" s="45" t="str">
        <f>+Tabla3[[#This Row],[id_detalle]]&amp;" "&amp;VLOOKUP(Tabla3[[#This Row],[id_detalle]],rubro_detalle[[Código]:[Rubro Detalle]],2,0)</f>
        <v>03.12.395 Fittings de Acero Inoxidable</v>
      </c>
      <c r="E3892" s="33">
        <f t="shared" ref="E3892:E3894" si="493">+IF(D3892=D3891,E3891+1,1)</f>
        <v>4</v>
      </c>
      <c r="F3892" s="47" t="str">
        <f t="shared" ref="F3892:F3894" si="494">+LEFT(D3892,9)&amp;"-"&amp;E3892</f>
        <v>03.12.395-4</v>
      </c>
      <c r="G3892" s="37" t="s">
        <v>4973</v>
      </c>
      <c r="H3892" s="37">
        <v>229</v>
      </c>
    </row>
    <row r="3893" spans="1:8" x14ac:dyDescent="0.3">
      <c r="A3893" s="34" t="str">
        <f>+LEFT(Tabla3[[#This Row],[id_detalle]],2)</f>
        <v>03</v>
      </c>
      <c r="B3893" s="46" t="str">
        <f>VLOOKUP((LEFT(Tabla3[[#This Row],[id_detalle]],2)),id_rubro[[id]:[Rubro]],2,0)</f>
        <v>PRODUCTOS INDUSTRIALES Y RELACIONADOS</v>
      </c>
      <c r="C3893" s="36" t="s">
        <v>832</v>
      </c>
      <c r="D3893" s="45" t="str">
        <f>+Tabla3[[#This Row],[id_detalle]]&amp;" "&amp;VLOOKUP(Tabla3[[#This Row],[id_detalle]],rubro_detalle[[Código]:[Rubro Detalle]],2,0)</f>
        <v>03.12.395 Fittings de Acero Inoxidable</v>
      </c>
      <c r="E3893" s="33">
        <f t="shared" si="493"/>
        <v>5</v>
      </c>
      <c r="F3893" s="47" t="str">
        <f t="shared" si="494"/>
        <v>03.12.395-5</v>
      </c>
      <c r="G3893" s="37" t="s">
        <v>4904</v>
      </c>
      <c r="H3893" s="37">
        <v>243</v>
      </c>
    </row>
    <row r="3894" spans="1:8" x14ac:dyDescent="0.3">
      <c r="A3894" s="34" t="str">
        <f>+LEFT(Tabla3[[#This Row],[id_detalle]],2)</f>
        <v>03</v>
      </c>
      <c r="B3894" s="46" t="str">
        <f>VLOOKUP((LEFT(Tabla3[[#This Row],[id_detalle]],2)),id_rubro[[id]:[Rubro]],2,0)</f>
        <v>PRODUCTOS INDUSTRIALES Y RELACIONADOS</v>
      </c>
      <c r="C3894" s="36" t="s">
        <v>832</v>
      </c>
      <c r="D3894" s="45" t="str">
        <f>+Tabla3[[#This Row],[id_detalle]]&amp;" "&amp;VLOOKUP(Tabla3[[#This Row],[id_detalle]],rubro_detalle[[Código]:[Rubro Detalle]],2,0)</f>
        <v>03.12.395 Fittings de Acero Inoxidable</v>
      </c>
      <c r="E3894" s="33">
        <f t="shared" si="493"/>
        <v>6</v>
      </c>
      <c r="F3894" s="47" t="str">
        <f t="shared" si="494"/>
        <v>03.12.395-6</v>
      </c>
      <c r="G3894" s="37" t="s">
        <v>2976</v>
      </c>
      <c r="H3894" s="37">
        <v>367</v>
      </c>
    </row>
    <row r="3895" spans="1:8" x14ac:dyDescent="0.3">
      <c r="A3895" s="34" t="str">
        <f>+LEFT(Tabla3[[#This Row],[id_detalle]],2)</f>
        <v>03</v>
      </c>
      <c r="B3895" s="46" t="str">
        <f>VLOOKUP((LEFT(Tabla3[[#This Row],[id_detalle]],2)),id_rubro[[id]:[Rubro]],2,0)</f>
        <v>PRODUCTOS INDUSTRIALES Y RELACIONADOS</v>
      </c>
      <c r="C3895" s="36" t="s">
        <v>832</v>
      </c>
      <c r="D3895" s="45" t="str">
        <f>+Tabla3[[#This Row],[id_detalle]]&amp;" "&amp;VLOOKUP(Tabla3[[#This Row],[id_detalle]],rubro_detalle[[Código]:[Rubro Detalle]],2,0)</f>
        <v>03.12.395 Fittings de Acero Inoxidable</v>
      </c>
      <c r="E3895" s="33">
        <f t="shared" ref="E3895:E3900" si="495">+IF(D3895=D3894,E3894+1,1)</f>
        <v>7</v>
      </c>
      <c r="F3895" s="47" t="str">
        <f t="shared" ref="F3895:F3900" si="496">+LEFT(D3895,9)&amp;"-"&amp;E3895</f>
        <v>03.12.395-7</v>
      </c>
      <c r="G3895" s="37" t="s">
        <v>4974</v>
      </c>
      <c r="H3895" s="37">
        <v>441</v>
      </c>
    </row>
    <row r="3896" spans="1:8" x14ac:dyDescent="0.3">
      <c r="A3896" s="34" t="str">
        <f>+LEFT(Tabla3[[#This Row],[id_detalle]],2)</f>
        <v>03</v>
      </c>
      <c r="B3896" s="46" t="str">
        <f>VLOOKUP((LEFT(Tabla3[[#This Row],[id_detalle]],2)),id_rubro[[id]:[Rubro]],2,0)</f>
        <v>PRODUCTOS INDUSTRIALES Y RELACIONADOS</v>
      </c>
      <c r="C3896" s="36" t="s">
        <v>832</v>
      </c>
      <c r="D3896" s="45" t="str">
        <f>+Tabla3[[#This Row],[id_detalle]]&amp;" "&amp;VLOOKUP(Tabla3[[#This Row],[id_detalle]],rubro_detalle[[Código]:[Rubro Detalle]],2,0)</f>
        <v>03.12.395 Fittings de Acero Inoxidable</v>
      </c>
      <c r="E3896" s="33">
        <f t="shared" si="495"/>
        <v>8</v>
      </c>
      <c r="F3896" s="47" t="str">
        <f t="shared" si="496"/>
        <v>03.12.395-8</v>
      </c>
      <c r="G3896" s="37" t="s">
        <v>4768</v>
      </c>
      <c r="H3896" s="37">
        <v>442</v>
      </c>
    </row>
    <row r="3897" spans="1:8" x14ac:dyDescent="0.3">
      <c r="A3897" s="34" t="str">
        <f>+LEFT(Tabla3[[#This Row],[id_detalle]],2)</f>
        <v>03</v>
      </c>
      <c r="B3897" s="46" t="str">
        <f>VLOOKUP((LEFT(Tabla3[[#This Row],[id_detalle]],2)),id_rubro[[id]:[Rubro]],2,0)</f>
        <v>PRODUCTOS INDUSTRIALES Y RELACIONADOS</v>
      </c>
      <c r="C3897" s="36" t="s">
        <v>832</v>
      </c>
      <c r="D3897" s="45" t="str">
        <f>+Tabla3[[#This Row],[id_detalle]]&amp;" "&amp;VLOOKUP(Tabla3[[#This Row],[id_detalle]],rubro_detalle[[Código]:[Rubro Detalle]],2,0)</f>
        <v>03.12.395 Fittings de Acero Inoxidable</v>
      </c>
      <c r="E3897" s="33">
        <f t="shared" si="495"/>
        <v>9</v>
      </c>
      <c r="F3897" s="47" t="str">
        <f t="shared" si="496"/>
        <v>03.12.395-9</v>
      </c>
      <c r="G3897" s="37" t="s">
        <v>4975</v>
      </c>
      <c r="H3897" s="37">
        <v>623</v>
      </c>
    </row>
    <row r="3898" spans="1:8" x14ac:dyDescent="0.3">
      <c r="A3898" s="34" t="str">
        <f>+LEFT(Tabla3[[#This Row],[id_detalle]],2)</f>
        <v>03</v>
      </c>
      <c r="B3898" s="46" t="str">
        <f>VLOOKUP((LEFT(Tabla3[[#This Row],[id_detalle]],2)),id_rubro[[id]:[Rubro]],2,0)</f>
        <v>PRODUCTOS INDUSTRIALES Y RELACIONADOS</v>
      </c>
      <c r="C3898" s="36" t="s">
        <v>832</v>
      </c>
      <c r="D3898" s="45" t="str">
        <f>+Tabla3[[#This Row],[id_detalle]]&amp;" "&amp;VLOOKUP(Tabla3[[#This Row],[id_detalle]],rubro_detalle[[Código]:[Rubro Detalle]],2,0)</f>
        <v>03.12.395 Fittings de Acero Inoxidable</v>
      </c>
      <c r="E3898" s="33">
        <f t="shared" si="495"/>
        <v>10</v>
      </c>
      <c r="F3898" s="47" t="str">
        <f t="shared" si="496"/>
        <v>03.12.395-10</v>
      </c>
      <c r="G3898" s="37" t="s">
        <v>3028</v>
      </c>
      <c r="H3898" s="37">
        <v>722</v>
      </c>
    </row>
    <row r="3899" spans="1:8" x14ac:dyDescent="0.3">
      <c r="A3899" s="34" t="str">
        <f>+LEFT(Tabla3[[#This Row],[id_detalle]],2)</f>
        <v>03</v>
      </c>
      <c r="B3899" s="46" t="str">
        <f>VLOOKUP((LEFT(Tabla3[[#This Row],[id_detalle]],2)),id_rubro[[id]:[Rubro]],2,0)</f>
        <v>PRODUCTOS INDUSTRIALES Y RELACIONADOS</v>
      </c>
      <c r="C3899" s="36" t="s">
        <v>832</v>
      </c>
      <c r="D3899" s="45" t="str">
        <f>+Tabla3[[#This Row],[id_detalle]]&amp;" "&amp;VLOOKUP(Tabla3[[#This Row],[id_detalle]],rubro_detalle[[Código]:[Rubro Detalle]],2,0)</f>
        <v>03.12.395 Fittings de Acero Inoxidable</v>
      </c>
      <c r="E3899" s="33">
        <f t="shared" si="495"/>
        <v>11</v>
      </c>
      <c r="F3899" s="47" t="str">
        <f t="shared" si="496"/>
        <v>03.12.395-11</v>
      </c>
      <c r="G3899" s="37" t="s">
        <v>4790</v>
      </c>
      <c r="H3899" s="37">
        <v>768</v>
      </c>
    </row>
    <row r="3900" spans="1:8" x14ac:dyDescent="0.3">
      <c r="A3900" s="34" t="str">
        <f>+LEFT(Tabla3[[#This Row],[id_detalle]],2)</f>
        <v>03</v>
      </c>
      <c r="B3900" s="46" t="str">
        <f>VLOOKUP((LEFT(Tabla3[[#This Row],[id_detalle]],2)),id_rubro[[id]:[Rubro]],2,0)</f>
        <v>PRODUCTOS INDUSTRIALES Y RELACIONADOS</v>
      </c>
      <c r="C3900" s="36" t="s">
        <v>832</v>
      </c>
      <c r="D3900" s="45" t="str">
        <f>+Tabla3[[#This Row],[id_detalle]]&amp;" "&amp;VLOOKUP(Tabla3[[#This Row],[id_detalle]],rubro_detalle[[Código]:[Rubro Detalle]],2,0)</f>
        <v>03.12.395 Fittings de Acero Inoxidable</v>
      </c>
      <c r="E3900" s="33">
        <f t="shared" si="495"/>
        <v>12</v>
      </c>
      <c r="F3900" s="47" t="str">
        <f t="shared" si="496"/>
        <v>03.12.395-12</v>
      </c>
      <c r="G3900" s="37" t="s">
        <v>4976</v>
      </c>
      <c r="H3900" s="37">
        <v>784</v>
      </c>
    </row>
    <row r="3901" spans="1:8" x14ac:dyDescent="0.3">
      <c r="A3901" s="34" t="str">
        <f>+LEFT(Tabla3[[#This Row],[id_detalle]],2)</f>
        <v>03</v>
      </c>
      <c r="B3901" s="46" t="str">
        <f>VLOOKUP((LEFT(Tabla3[[#This Row],[id_detalle]],2)),id_rubro[[id]:[Rubro]],2,0)</f>
        <v>PRODUCTOS INDUSTRIALES Y RELACIONADOS</v>
      </c>
      <c r="C3901" s="36" t="s">
        <v>832</v>
      </c>
      <c r="D3901" s="45" t="str">
        <f>+Tabla3[[#This Row],[id_detalle]]&amp;" "&amp;VLOOKUP(Tabla3[[#This Row],[id_detalle]],rubro_detalle[[Código]:[Rubro Detalle]],2,0)</f>
        <v>03.12.395 Fittings de Acero Inoxidable</v>
      </c>
      <c r="E3901" s="33">
        <f t="shared" ref="E3901:E3907" si="497">+IF(D3901=D3900,E3900+1,1)</f>
        <v>13</v>
      </c>
      <c r="F3901" s="47" t="str">
        <f t="shared" ref="F3901:F3907" si="498">+LEFT(D3901,9)&amp;"-"&amp;E3901</f>
        <v>03.12.395-13</v>
      </c>
      <c r="G3901" s="37" t="s">
        <v>4879</v>
      </c>
      <c r="H3901" s="37">
        <v>793</v>
      </c>
    </row>
    <row r="3902" spans="1:8" x14ac:dyDescent="0.3">
      <c r="A3902" s="34" t="str">
        <f>+LEFT(Tabla3[[#This Row],[id_detalle]],2)</f>
        <v>03</v>
      </c>
      <c r="B3902" s="46" t="str">
        <f>VLOOKUP((LEFT(Tabla3[[#This Row],[id_detalle]],2)),id_rubro[[id]:[Rubro]],2,0)</f>
        <v>PRODUCTOS INDUSTRIALES Y RELACIONADOS</v>
      </c>
      <c r="C3902" s="36" t="s">
        <v>832</v>
      </c>
      <c r="D3902" s="45" t="str">
        <f>+Tabla3[[#This Row],[id_detalle]]&amp;" "&amp;VLOOKUP(Tabla3[[#This Row],[id_detalle]],rubro_detalle[[Código]:[Rubro Detalle]],2,0)</f>
        <v>03.12.395 Fittings de Acero Inoxidable</v>
      </c>
      <c r="E3902" s="33">
        <f t="shared" si="497"/>
        <v>14</v>
      </c>
      <c r="F3902" s="47" t="str">
        <f t="shared" si="498"/>
        <v>03.12.395-14</v>
      </c>
      <c r="G3902" s="37" t="s">
        <v>4880</v>
      </c>
      <c r="H3902" s="37">
        <v>828</v>
      </c>
    </row>
    <row r="3903" spans="1:8" x14ac:dyDescent="0.3">
      <c r="A3903" s="34" t="str">
        <f>+LEFT(Tabla3[[#This Row],[id_detalle]],2)</f>
        <v>03</v>
      </c>
      <c r="B3903" s="46" t="str">
        <f>VLOOKUP((LEFT(Tabla3[[#This Row],[id_detalle]],2)),id_rubro[[id]:[Rubro]],2,0)</f>
        <v>PRODUCTOS INDUSTRIALES Y RELACIONADOS</v>
      </c>
      <c r="C3903" s="36" t="s">
        <v>834</v>
      </c>
      <c r="D3903" s="45" t="str">
        <f>+Tabla3[[#This Row],[id_detalle]]&amp;" "&amp;VLOOKUP(Tabla3[[#This Row],[id_detalle]],rubro_detalle[[Código]:[Rubro Detalle]],2,0)</f>
        <v>03.12.397 Fitting de Bronce</v>
      </c>
      <c r="E3903" s="33">
        <f t="shared" si="497"/>
        <v>1</v>
      </c>
      <c r="F3903" s="47" t="str">
        <f t="shared" si="498"/>
        <v>03.12.397-1</v>
      </c>
      <c r="G3903" s="37" t="s">
        <v>3552</v>
      </c>
      <c r="H3903" s="37">
        <v>198</v>
      </c>
    </row>
    <row r="3904" spans="1:8" x14ac:dyDescent="0.3">
      <c r="A3904" s="34" t="str">
        <f>+LEFT(Tabla3[[#This Row],[id_detalle]],2)</f>
        <v>03</v>
      </c>
      <c r="B3904" s="46" t="str">
        <f>VLOOKUP((LEFT(Tabla3[[#This Row],[id_detalle]],2)),id_rubro[[id]:[Rubro]],2,0)</f>
        <v>PRODUCTOS INDUSTRIALES Y RELACIONADOS</v>
      </c>
      <c r="C3904" s="36" t="s">
        <v>834</v>
      </c>
      <c r="D3904" s="45" t="str">
        <f>+Tabla3[[#This Row],[id_detalle]]&amp;" "&amp;VLOOKUP(Tabla3[[#This Row],[id_detalle]],rubro_detalle[[Código]:[Rubro Detalle]],2,0)</f>
        <v>03.12.397 Fitting de Bronce</v>
      </c>
      <c r="E3904" s="33">
        <f t="shared" si="497"/>
        <v>2</v>
      </c>
      <c r="F3904" s="47" t="str">
        <f t="shared" si="498"/>
        <v>03.12.397-2</v>
      </c>
      <c r="G3904" s="37" t="s">
        <v>2976</v>
      </c>
      <c r="H3904" s="37">
        <v>367</v>
      </c>
    </row>
    <row r="3905" spans="1:8" x14ac:dyDescent="0.3">
      <c r="A3905" s="34" t="str">
        <f>+LEFT(Tabla3[[#This Row],[id_detalle]],2)</f>
        <v>03</v>
      </c>
      <c r="B3905" s="46" t="str">
        <f>VLOOKUP((LEFT(Tabla3[[#This Row],[id_detalle]],2)),id_rubro[[id]:[Rubro]],2,0)</f>
        <v>PRODUCTOS INDUSTRIALES Y RELACIONADOS</v>
      </c>
      <c r="C3905" s="36" t="s">
        <v>836</v>
      </c>
      <c r="D3905" s="45" t="str">
        <f>+Tabla3[[#This Row],[id_detalle]]&amp;" "&amp;VLOOKUP(Tabla3[[#This Row],[id_detalle]],rubro_detalle[[Código]:[Rubro Detalle]],2,0)</f>
        <v>03.12.401 Fundiciones</v>
      </c>
      <c r="E3905" s="33">
        <f t="shared" si="497"/>
        <v>1</v>
      </c>
      <c r="F3905" s="47" t="str">
        <f t="shared" si="498"/>
        <v>03.12.401-1</v>
      </c>
      <c r="G3905" s="37" t="s">
        <v>4977</v>
      </c>
      <c r="H3905" s="37">
        <v>160</v>
      </c>
    </row>
    <row r="3906" spans="1:8" x14ac:dyDescent="0.3">
      <c r="A3906" s="34" t="str">
        <f>+LEFT(Tabla3[[#This Row],[id_detalle]],2)</f>
        <v>03</v>
      </c>
      <c r="B3906" s="46" t="str">
        <f>VLOOKUP((LEFT(Tabla3[[#This Row],[id_detalle]],2)),id_rubro[[id]:[Rubro]],2,0)</f>
        <v>PRODUCTOS INDUSTRIALES Y RELACIONADOS</v>
      </c>
      <c r="C3906" s="36" t="s">
        <v>836</v>
      </c>
      <c r="D3906" s="45" t="str">
        <f>+Tabla3[[#This Row],[id_detalle]]&amp;" "&amp;VLOOKUP(Tabla3[[#This Row],[id_detalle]],rubro_detalle[[Código]:[Rubro Detalle]],2,0)</f>
        <v>03.12.401 Fundiciones</v>
      </c>
      <c r="E3906" s="33">
        <f t="shared" si="497"/>
        <v>2</v>
      </c>
      <c r="F3906" s="47" t="str">
        <f t="shared" si="498"/>
        <v>03.12.401-2</v>
      </c>
      <c r="G3906" s="37" t="s">
        <v>4978</v>
      </c>
      <c r="H3906" s="37">
        <v>160</v>
      </c>
    </row>
    <row r="3907" spans="1:8" x14ac:dyDescent="0.3">
      <c r="A3907" s="34" t="str">
        <f>+LEFT(Tabla3[[#This Row],[id_detalle]],2)</f>
        <v>03</v>
      </c>
      <c r="B3907" s="46" t="str">
        <f>VLOOKUP((LEFT(Tabla3[[#This Row],[id_detalle]],2)),id_rubro[[id]:[Rubro]],2,0)</f>
        <v>PRODUCTOS INDUSTRIALES Y RELACIONADOS</v>
      </c>
      <c r="C3907" s="36" t="s">
        <v>836</v>
      </c>
      <c r="D3907" s="45" t="str">
        <f>+Tabla3[[#This Row],[id_detalle]]&amp;" "&amp;VLOOKUP(Tabla3[[#This Row],[id_detalle]],rubro_detalle[[Código]:[Rubro Detalle]],2,0)</f>
        <v>03.12.401 Fundiciones</v>
      </c>
      <c r="E3907" s="33">
        <f t="shared" si="497"/>
        <v>3</v>
      </c>
      <c r="F3907" s="47" t="str">
        <f t="shared" si="498"/>
        <v>03.12.401-3</v>
      </c>
      <c r="G3907" s="37" t="s">
        <v>4979</v>
      </c>
      <c r="H3907" s="37">
        <v>187</v>
      </c>
    </row>
    <row r="3908" spans="1:8" x14ac:dyDescent="0.3">
      <c r="A3908" s="34" t="str">
        <f>+LEFT(Tabla3[[#This Row],[id_detalle]],2)</f>
        <v>03</v>
      </c>
      <c r="B3908" s="46" t="str">
        <f>VLOOKUP((LEFT(Tabla3[[#This Row],[id_detalle]],2)),id_rubro[[id]:[Rubro]],2,0)</f>
        <v>PRODUCTOS INDUSTRIALES Y RELACIONADOS</v>
      </c>
      <c r="C3908" s="36" t="s">
        <v>836</v>
      </c>
      <c r="D3908" s="45" t="str">
        <f>+Tabla3[[#This Row],[id_detalle]]&amp;" "&amp;VLOOKUP(Tabla3[[#This Row],[id_detalle]],rubro_detalle[[Código]:[Rubro Detalle]],2,0)</f>
        <v>03.12.401 Fundiciones</v>
      </c>
      <c r="E3908" s="33">
        <f t="shared" ref="E3908:E3910" si="499">+IF(D3908=D3907,E3907+1,1)</f>
        <v>4</v>
      </c>
      <c r="F3908" s="47" t="str">
        <f t="shared" ref="F3908:F3910" si="500">+LEFT(D3908,9)&amp;"-"&amp;E3908</f>
        <v>03.12.401-4</v>
      </c>
      <c r="G3908" s="37" t="s">
        <v>4980</v>
      </c>
      <c r="H3908" s="37">
        <v>238</v>
      </c>
    </row>
    <row r="3909" spans="1:8" x14ac:dyDescent="0.3">
      <c r="A3909" s="34" t="str">
        <f>+LEFT(Tabla3[[#This Row],[id_detalle]],2)</f>
        <v>03</v>
      </c>
      <c r="B3909" s="46" t="str">
        <f>VLOOKUP((LEFT(Tabla3[[#This Row],[id_detalle]],2)),id_rubro[[id]:[Rubro]],2,0)</f>
        <v>PRODUCTOS INDUSTRIALES Y RELACIONADOS</v>
      </c>
      <c r="C3909" s="36" t="s">
        <v>836</v>
      </c>
      <c r="D3909" s="45" t="str">
        <f>+Tabla3[[#This Row],[id_detalle]]&amp;" "&amp;VLOOKUP(Tabla3[[#This Row],[id_detalle]],rubro_detalle[[Código]:[Rubro Detalle]],2,0)</f>
        <v>03.12.401 Fundiciones</v>
      </c>
      <c r="E3909" s="33">
        <f t="shared" si="499"/>
        <v>5</v>
      </c>
      <c r="F3909" s="47" t="str">
        <f t="shared" si="500"/>
        <v>03.12.401-5</v>
      </c>
      <c r="G3909" s="37" t="s">
        <v>4981</v>
      </c>
      <c r="H3909" s="37">
        <v>301</v>
      </c>
    </row>
    <row r="3910" spans="1:8" x14ac:dyDescent="0.3">
      <c r="A3910" s="34" t="str">
        <f>+LEFT(Tabla3[[#This Row],[id_detalle]],2)</f>
        <v>03</v>
      </c>
      <c r="B3910" s="46" t="str">
        <f>VLOOKUP((LEFT(Tabla3[[#This Row],[id_detalle]],2)),id_rubro[[id]:[Rubro]],2,0)</f>
        <v>PRODUCTOS INDUSTRIALES Y RELACIONADOS</v>
      </c>
      <c r="C3910" s="36" t="s">
        <v>836</v>
      </c>
      <c r="D3910" s="45" t="str">
        <f>+Tabla3[[#This Row],[id_detalle]]&amp;" "&amp;VLOOKUP(Tabla3[[#This Row],[id_detalle]],rubro_detalle[[Código]:[Rubro Detalle]],2,0)</f>
        <v>03.12.401 Fundiciones</v>
      </c>
      <c r="E3910" s="33">
        <f t="shared" si="499"/>
        <v>6</v>
      </c>
      <c r="F3910" s="47" t="str">
        <f t="shared" si="500"/>
        <v>03.12.401-6</v>
      </c>
      <c r="G3910" s="37" t="s">
        <v>4982</v>
      </c>
      <c r="H3910" s="37">
        <v>328</v>
      </c>
    </row>
    <row r="3911" spans="1:8" x14ac:dyDescent="0.3">
      <c r="A3911" s="34" t="str">
        <f>+LEFT(Tabla3[[#This Row],[id_detalle]],2)</f>
        <v>03</v>
      </c>
      <c r="B3911" s="46" t="str">
        <f>VLOOKUP((LEFT(Tabla3[[#This Row],[id_detalle]],2)),id_rubro[[id]:[Rubro]],2,0)</f>
        <v>PRODUCTOS INDUSTRIALES Y RELACIONADOS</v>
      </c>
      <c r="C3911" s="36" t="s">
        <v>836</v>
      </c>
      <c r="D3911" s="45" t="str">
        <f>+Tabla3[[#This Row],[id_detalle]]&amp;" "&amp;VLOOKUP(Tabla3[[#This Row],[id_detalle]],rubro_detalle[[Código]:[Rubro Detalle]],2,0)</f>
        <v>03.12.401 Fundiciones</v>
      </c>
      <c r="E3911" s="33">
        <f t="shared" ref="E3911:E3916" si="501">+IF(D3911=D3910,E3910+1,1)</f>
        <v>7</v>
      </c>
      <c r="F3911" s="47" t="str">
        <f t="shared" ref="F3911:F3916" si="502">+LEFT(D3911,9)&amp;"-"&amp;E3911</f>
        <v>03.12.401-7</v>
      </c>
      <c r="G3911" s="37" t="s">
        <v>4983</v>
      </c>
      <c r="H3911" s="37">
        <v>446</v>
      </c>
    </row>
    <row r="3912" spans="1:8" x14ac:dyDescent="0.3">
      <c r="A3912" s="34" t="str">
        <f>+LEFT(Tabla3[[#This Row],[id_detalle]],2)</f>
        <v>03</v>
      </c>
      <c r="B3912" s="46" t="str">
        <f>VLOOKUP((LEFT(Tabla3[[#This Row],[id_detalle]],2)),id_rubro[[id]:[Rubro]],2,0)</f>
        <v>PRODUCTOS INDUSTRIALES Y RELACIONADOS</v>
      </c>
      <c r="C3912" s="36" t="s">
        <v>836</v>
      </c>
      <c r="D3912" s="45" t="str">
        <f>+Tabla3[[#This Row],[id_detalle]]&amp;" "&amp;VLOOKUP(Tabla3[[#This Row],[id_detalle]],rubro_detalle[[Código]:[Rubro Detalle]],2,0)</f>
        <v>03.12.401 Fundiciones</v>
      </c>
      <c r="E3912" s="33">
        <f t="shared" si="501"/>
        <v>8</v>
      </c>
      <c r="F3912" s="47" t="str">
        <f t="shared" si="502"/>
        <v>03.12.401-8</v>
      </c>
      <c r="G3912" s="37" t="s">
        <v>4939</v>
      </c>
      <c r="H3912" s="37">
        <v>463</v>
      </c>
    </row>
    <row r="3913" spans="1:8" x14ac:dyDescent="0.3">
      <c r="A3913" s="34" t="str">
        <f>+LEFT(Tabla3[[#This Row],[id_detalle]],2)</f>
        <v>03</v>
      </c>
      <c r="B3913" s="46" t="str">
        <f>VLOOKUP((LEFT(Tabla3[[#This Row],[id_detalle]],2)),id_rubro[[id]:[Rubro]],2,0)</f>
        <v>PRODUCTOS INDUSTRIALES Y RELACIONADOS</v>
      </c>
      <c r="C3913" s="36" t="s">
        <v>836</v>
      </c>
      <c r="D3913" s="45" t="str">
        <f>+Tabla3[[#This Row],[id_detalle]]&amp;" "&amp;VLOOKUP(Tabla3[[#This Row],[id_detalle]],rubro_detalle[[Código]:[Rubro Detalle]],2,0)</f>
        <v>03.12.401 Fundiciones</v>
      </c>
      <c r="E3913" s="33">
        <f t="shared" si="501"/>
        <v>9</v>
      </c>
      <c r="F3913" s="47" t="str">
        <f t="shared" si="502"/>
        <v>03.12.401-9</v>
      </c>
      <c r="G3913" s="37" t="s">
        <v>2789</v>
      </c>
      <c r="H3913" s="37">
        <v>464</v>
      </c>
    </row>
    <row r="3914" spans="1:8" x14ac:dyDescent="0.3">
      <c r="A3914" s="34" t="str">
        <f>+LEFT(Tabla3[[#This Row],[id_detalle]],2)</f>
        <v>03</v>
      </c>
      <c r="B3914" s="46" t="str">
        <f>VLOOKUP((LEFT(Tabla3[[#This Row],[id_detalle]],2)),id_rubro[[id]:[Rubro]],2,0)</f>
        <v>PRODUCTOS INDUSTRIALES Y RELACIONADOS</v>
      </c>
      <c r="C3914" s="36" t="s">
        <v>836</v>
      </c>
      <c r="D3914" s="45" t="str">
        <f>+Tabla3[[#This Row],[id_detalle]]&amp;" "&amp;VLOOKUP(Tabla3[[#This Row],[id_detalle]],rubro_detalle[[Código]:[Rubro Detalle]],2,0)</f>
        <v>03.12.401 Fundiciones</v>
      </c>
      <c r="E3914" s="33">
        <f t="shared" si="501"/>
        <v>10</v>
      </c>
      <c r="F3914" s="47" t="str">
        <f t="shared" si="502"/>
        <v>03.12.401-10</v>
      </c>
      <c r="G3914" s="37" t="s">
        <v>4984</v>
      </c>
      <c r="H3914" s="37">
        <v>464</v>
      </c>
    </row>
    <row r="3915" spans="1:8" x14ac:dyDescent="0.3">
      <c r="A3915" s="34" t="str">
        <f>+LEFT(Tabla3[[#This Row],[id_detalle]],2)</f>
        <v>03</v>
      </c>
      <c r="B3915" s="46" t="str">
        <f>VLOOKUP((LEFT(Tabla3[[#This Row],[id_detalle]],2)),id_rubro[[id]:[Rubro]],2,0)</f>
        <v>PRODUCTOS INDUSTRIALES Y RELACIONADOS</v>
      </c>
      <c r="C3915" s="36" t="s">
        <v>836</v>
      </c>
      <c r="D3915" s="45" t="str">
        <f>+Tabla3[[#This Row],[id_detalle]]&amp;" "&amp;VLOOKUP(Tabla3[[#This Row],[id_detalle]],rubro_detalle[[Código]:[Rubro Detalle]],2,0)</f>
        <v>03.12.401 Fundiciones</v>
      </c>
      <c r="E3915" s="33">
        <f t="shared" si="501"/>
        <v>11</v>
      </c>
      <c r="F3915" s="47" t="str">
        <f t="shared" si="502"/>
        <v>03.12.401-11</v>
      </c>
      <c r="G3915" s="37" t="s">
        <v>4985</v>
      </c>
      <c r="H3915" s="37">
        <v>464</v>
      </c>
    </row>
    <row r="3916" spans="1:8" x14ac:dyDescent="0.3">
      <c r="A3916" s="34" t="str">
        <f>+LEFT(Tabla3[[#This Row],[id_detalle]],2)</f>
        <v>03</v>
      </c>
      <c r="B3916" s="46" t="str">
        <f>VLOOKUP((LEFT(Tabla3[[#This Row],[id_detalle]],2)),id_rubro[[id]:[Rubro]],2,0)</f>
        <v>PRODUCTOS INDUSTRIALES Y RELACIONADOS</v>
      </c>
      <c r="C3916" s="36" t="s">
        <v>836</v>
      </c>
      <c r="D3916" s="45" t="str">
        <f>+Tabla3[[#This Row],[id_detalle]]&amp;" "&amp;VLOOKUP(Tabla3[[#This Row],[id_detalle]],rubro_detalle[[Código]:[Rubro Detalle]],2,0)</f>
        <v>03.12.401 Fundiciones</v>
      </c>
      <c r="E3916" s="33">
        <f t="shared" si="501"/>
        <v>12</v>
      </c>
      <c r="F3916" s="47" t="str">
        <f t="shared" si="502"/>
        <v>03.12.401-12</v>
      </c>
      <c r="G3916" s="37" t="s">
        <v>4986</v>
      </c>
      <c r="H3916" s="37">
        <v>464</v>
      </c>
    </row>
    <row r="3917" spans="1:8" x14ac:dyDescent="0.3">
      <c r="A3917" s="34" t="str">
        <f>+LEFT(Tabla3[[#This Row],[id_detalle]],2)</f>
        <v>03</v>
      </c>
      <c r="B3917" s="46" t="str">
        <f>VLOOKUP((LEFT(Tabla3[[#This Row],[id_detalle]],2)),id_rubro[[id]:[Rubro]],2,0)</f>
        <v>PRODUCTOS INDUSTRIALES Y RELACIONADOS</v>
      </c>
      <c r="C3917" s="36" t="s">
        <v>836</v>
      </c>
      <c r="D3917" s="45" t="str">
        <f>+Tabla3[[#This Row],[id_detalle]]&amp;" "&amp;VLOOKUP(Tabla3[[#This Row],[id_detalle]],rubro_detalle[[Código]:[Rubro Detalle]],2,0)</f>
        <v>03.12.401 Fundiciones</v>
      </c>
      <c r="E3917" s="33">
        <f t="shared" ref="E3917:E3922" si="503">+IF(D3917=D3916,E3916+1,1)</f>
        <v>13</v>
      </c>
      <c r="F3917" s="47" t="str">
        <f t="shared" ref="F3917:F3922" si="504">+LEFT(D3917,9)&amp;"-"&amp;E3917</f>
        <v>03.12.401-13</v>
      </c>
      <c r="G3917" s="37" t="s">
        <v>4987</v>
      </c>
      <c r="H3917" s="37">
        <v>464</v>
      </c>
    </row>
    <row r="3918" spans="1:8" x14ac:dyDescent="0.3">
      <c r="A3918" s="34" t="str">
        <f>+LEFT(Tabla3[[#This Row],[id_detalle]],2)</f>
        <v>03</v>
      </c>
      <c r="B3918" s="46" t="str">
        <f>VLOOKUP((LEFT(Tabla3[[#This Row],[id_detalle]],2)),id_rubro[[id]:[Rubro]],2,0)</f>
        <v>PRODUCTOS INDUSTRIALES Y RELACIONADOS</v>
      </c>
      <c r="C3918" s="36" t="s">
        <v>836</v>
      </c>
      <c r="D3918" s="45" t="str">
        <f>+Tabla3[[#This Row],[id_detalle]]&amp;" "&amp;VLOOKUP(Tabla3[[#This Row],[id_detalle]],rubro_detalle[[Código]:[Rubro Detalle]],2,0)</f>
        <v>03.12.401 Fundiciones</v>
      </c>
      <c r="E3918" s="33">
        <f t="shared" si="503"/>
        <v>14</v>
      </c>
      <c r="F3918" s="47" t="str">
        <f t="shared" si="504"/>
        <v>03.12.401-14</v>
      </c>
      <c r="G3918" s="37" t="s">
        <v>4769</v>
      </c>
      <c r="H3918" s="37">
        <v>464</v>
      </c>
    </row>
    <row r="3919" spans="1:8" x14ac:dyDescent="0.3">
      <c r="A3919" s="34" t="str">
        <f>+LEFT(Tabla3[[#This Row],[id_detalle]],2)</f>
        <v>03</v>
      </c>
      <c r="B3919" s="46" t="str">
        <f>VLOOKUP((LEFT(Tabla3[[#This Row],[id_detalle]],2)),id_rubro[[id]:[Rubro]],2,0)</f>
        <v>PRODUCTOS INDUSTRIALES Y RELACIONADOS</v>
      </c>
      <c r="C3919" s="36" t="s">
        <v>836</v>
      </c>
      <c r="D3919" s="45" t="str">
        <f>+Tabla3[[#This Row],[id_detalle]]&amp;" "&amp;VLOOKUP(Tabla3[[#This Row],[id_detalle]],rubro_detalle[[Código]:[Rubro Detalle]],2,0)</f>
        <v>03.12.401 Fundiciones</v>
      </c>
      <c r="E3919" s="33">
        <f t="shared" si="503"/>
        <v>15</v>
      </c>
      <c r="F3919" s="47" t="str">
        <f t="shared" si="504"/>
        <v>03.12.401-15</v>
      </c>
      <c r="G3919" s="37" t="s">
        <v>4988</v>
      </c>
      <c r="H3919" s="37">
        <v>472</v>
      </c>
    </row>
    <row r="3920" spans="1:8" x14ac:dyDescent="0.3">
      <c r="A3920" s="34" t="str">
        <f>+LEFT(Tabla3[[#This Row],[id_detalle]],2)</f>
        <v>03</v>
      </c>
      <c r="B3920" s="46" t="str">
        <f>VLOOKUP((LEFT(Tabla3[[#This Row],[id_detalle]],2)),id_rubro[[id]:[Rubro]],2,0)</f>
        <v>PRODUCTOS INDUSTRIALES Y RELACIONADOS</v>
      </c>
      <c r="C3920" s="36" t="s">
        <v>836</v>
      </c>
      <c r="D3920" s="45" t="str">
        <f>+Tabla3[[#This Row],[id_detalle]]&amp;" "&amp;VLOOKUP(Tabla3[[#This Row],[id_detalle]],rubro_detalle[[Código]:[Rubro Detalle]],2,0)</f>
        <v>03.12.401 Fundiciones</v>
      </c>
      <c r="E3920" s="33">
        <f t="shared" si="503"/>
        <v>16</v>
      </c>
      <c r="F3920" s="47" t="str">
        <f t="shared" si="504"/>
        <v>03.12.401-16</v>
      </c>
      <c r="G3920" s="37" t="s">
        <v>4989</v>
      </c>
      <c r="H3920" s="37">
        <v>520</v>
      </c>
    </row>
    <row r="3921" spans="1:8" x14ac:dyDescent="0.3">
      <c r="A3921" s="34" t="str">
        <f>+LEFT(Tabla3[[#This Row],[id_detalle]],2)</f>
        <v>03</v>
      </c>
      <c r="B3921" s="46" t="str">
        <f>VLOOKUP((LEFT(Tabla3[[#This Row],[id_detalle]],2)),id_rubro[[id]:[Rubro]],2,0)</f>
        <v>PRODUCTOS INDUSTRIALES Y RELACIONADOS</v>
      </c>
      <c r="C3921" s="36" t="s">
        <v>836</v>
      </c>
      <c r="D3921" s="45" t="str">
        <f>+Tabla3[[#This Row],[id_detalle]]&amp;" "&amp;VLOOKUP(Tabla3[[#This Row],[id_detalle]],rubro_detalle[[Código]:[Rubro Detalle]],2,0)</f>
        <v>03.12.401 Fundiciones</v>
      </c>
      <c r="E3921" s="33">
        <f t="shared" si="503"/>
        <v>17</v>
      </c>
      <c r="F3921" s="47" t="str">
        <f t="shared" si="504"/>
        <v>03.12.401-17</v>
      </c>
      <c r="G3921" s="37" t="s">
        <v>4855</v>
      </c>
      <c r="H3921" s="37">
        <v>524</v>
      </c>
    </row>
    <row r="3922" spans="1:8" x14ac:dyDescent="0.3">
      <c r="A3922" s="34" t="str">
        <f>+LEFT(Tabla3[[#This Row],[id_detalle]],2)</f>
        <v>03</v>
      </c>
      <c r="B3922" s="46" t="str">
        <f>VLOOKUP((LEFT(Tabla3[[#This Row],[id_detalle]],2)),id_rubro[[id]:[Rubro]],2,0)</f>
        <v>PRODUCTOS INDUSTRIALES Y RELACIONADOS</v>
      </c>
      <c r="C3922" s="36" t="s">
        <v>836</v>
      </c>
      <c r="D3922" s="45" t="str">
        <f>+Tabla3[[#This Row],[id_detalle]]&amp;" "&amp;VLOOKUP(Tabla3[[#This Row],[id_detalle]],rubro_detalle[[Código]:[Rubro Detalle]],2,0)</f>
        <v>03.12.401 Fundiciones</v>
      </c>
      <c r="E3922" s="33">
        <f t="shared" si="503"/>
        <v>18</v>
      </c>
      <c r="F3922" s="47" t="str">
        <f t="shared" si="504"/>
        <v>03.12.401-18</v>
      </c>
      <c r="G3922" s="37" t="s">
        <v>4990</v>
      </c>
      <c r="H3922" s="37">
        <v>526</v>
      </c>
    </row>
    <row r="3923" spans="1:8" x14ac:dyDescent="0.3">
      <c r="A3923" s="34" t="str">
        <f>+LEFT(Tabla3[[#This Row],[id_detalle]],2)</f>
        <v>03</v>
      </c>
      <c r="B3923" s="46" t="str">
        <f>VLOOKUP((LEFT(Tabla3[[#This Row],[id_detalle]],2)),id_rubro[[id]:[Rubro]],2,0)</f>
        <v>PRODUCTOS INDUSTRIALES Y RELACIONADOS</v>
      </c>
      <c r="C3923" s="36" t="s">
        <v>836</v>
      </c>
      <c r="D3923" s="45" t="str">
        <f>+Tabla3[[#This Row],[id_detalle]]&amp;" "&amp;VLOOKUP(Tabla3[[#This Row],[id_detalle]],rubro_detalle[[Código]:[Rubro Detalle]],2,0)</f>
        <v>03.12.401 Fundiciones</v>
      </c>
      <c r="E3923" s="33">
        <f t="shared" ref="E3923:E3929" si="505">+IF(D3923=D3922,E3922+1,1)</f>
        <v>19</v>
      </c>
      <c r="F3923" s="47" t="str">
        <f t="shared" ref="F3923:F3929" si="506">+LEFT(D3923,9)&amp;"-"&amp;E3923</f>
        <v>03.12.401-19</v>
      </c>
      <c r="G3923" s="37" t="s">
        <v>3000</v>
      </c>
      <c r="H3923" s="37">
        <v>528</v>
      </c>
    </row>
    <row r="3924" spans="1:8" x14ac:dyDescent="0.3">
      <c r="A3924" s="34" t="str">
        <f>+LEFT(Tabla3[[#This Row],[id_detalle]],2)</f>
        <v>03</v>
      </c>
      <c r="B3924" s="46" t="str">
        <f>VLOOKUP((LEFT(Tabla3[[#This Row],[id_detalle]],2)),id_rubro[[id]:[Rubro]],2,0)</f>
        <v>PRODUCTOS INDUSTRIALES Y RELACIONADOS</v>
      </c>
      <c r="C3924" s="36" t="s">
        <v>836</v>
      </c>
      <c r="D3924" s="45" t="str">
        <f>+Tabla3[[#This Row],[id_detalle]]&amp;" "&amp;VLOOKUP(Tabla3[[#This Row],[id_detalle]],rubro_detalle[[Código]:[Rubro Detalle]],2,0)</f>
        <v>03.12.401 Fundiciones</v>
      </c>
      <c r="E3924" s="33">
        <f t="shared" si="505"/>
        <v>20</v>
      </c>
      <c r="F3924" s="47" t="str">
        <f t="shared" si="506"/>
        <v>03.12.401-20</v>
      </c>
      <c r="G3924" s="37" t="s">
        <v>4689</v>
      </c>
      <c r="H3924" s="37">
        <v>597</v>
      </c>
    </row>
    <row r="3925" spans="1:8" x14ac:dyDescent="0.3">
      <c r="A3925" s="34" t="str">
        <f>+LEFT(Tabla3[[#This Row],[id_detalle]],2)</f>
        <v>03</v>
      </c>
      <c r="B3925" s="46" t="str">
        <f>VLOOKUP((LEFT(Tabla3[[#This Row],[id_detalle]],2)),id_rubro[[id]:[Rubro]],2,0)</f>
        <v>PRODUCTOS INDUSTRIALES Y RELACIONADOS</v>
      </c>
      <c r="C3925" s="36" t="s">
        <v>836</v>
      </c>
      <c r="D3925" s="45" t="str">
        <f>+Tabla3[[#This Row],[id_detalle]]&amp;" "&amp;VLOOKUP(Tabla3[[#This Row],[id_detalle]],rubro_detalle[[Código]:[Rubro Detalle]],2,0)</f>
        <v>03.12.401 Fundiciones</v>
      </c>
      <c r="E3925" s="33">
        <f t="shared" si="505"/>
        <v>21</v>
      </c>
      <c r="F3925" s="47" t="str">
        <f t="shared" si="506"/>
        <v>03.12.401-21</v>
      </c>
      <c r="G3925" s="38" t="s">
        <v>4772</v>
      </c>
      <c r="H3925" s="38">
        <v>613</v>
      </c>
    </row>
    <row r="3926" spans="1:8" x14ac:dyDescent="0.3">
      <c r="A3926" s="34" t="str">
        <f>+LEFT(Tabla3[[#This Row],[id_detalle]],2)</f>
        <v>03</v>
      </c>
      <c r="B3926" s="46" t="str">
        <f>VLOOKUP((LEFT(Tabla3[[#This Row],[id_detalle]],2)),id_rubro[[id]:[Rubro]],2,0)</f>
        <v>PRODUCTOS INDUSTRIALES Y RELACIONADOS</v>
      </c>
      <c r="C3926" s="36" t="s">
        <v>836</v>
      </c>
      <c r="D3926" s="45" t="str">
        <f>+Tabla3[[#This Row],[id_detalle]]&amp;" "&amp;VLOOKUP(Tabla3[[#This Row],[id_detalle]],rubro_detalle[[Código]:[Rubro Detalle]],2,0)</f>
        <v>03.12.401 Fundiciones</v>
      </c>
      <c r="E3926" s="33">
        <f t="shared" si="505"/>
        <v>22</v>
      </c>
      <c r="F3926" s="47" t="str">
        <f t="shared" si="506"/>
        <v>03.12.401-22</v>
      </c>
      <c r="G3926" s="37" t="s">
        <v>4991</v>
      </c>
      <c r="H3926" s="37">
        <v>618</v>
      </c>
    </row>
    <row r="3927" spans="1:8" x14ac:dyDescent="0.3">
      <c r="A3927" s="34" t="str">
        <f>+LEFT(Tabla3[[#This Row],[id_detalle]],2)</f>
        <v>03</v>
      </c>
      <c r="B3927" s="46" t="str">
        <f>VLOOKUP((LEFT(Tabla3[[#This Row],[id_detalle]],2)),id_rubro[[id]:[Rubro]],2,0)</f>
        <v>PRODUCTOS INDUSTRIALES Y RELACIONADOS</v>
      </c>
      <c r="C3927" s="36" t="s">
        <v>836</v>
      </c>
      <c r="D3927" s="45" t="str">
        <f>+Tabla3[[#This Row],[id_detalle]]&amp;" "&amp;VLOOKUP(Tabla3[[#This Row],[id_detalle]],rubro_detalle[[Código]:[Rubro Detalle]],2,0)</f>
        <v>03.12.401 Fundiciones</v>
      </c>
      <c r="E3927" s="33">
        <f t="shared" si="505"/>
        <v>23</v>
      </c>
      <c r="F3927" s="47" t="str">
        <f t="shared" si="506"/>
        <v>03.12.401-23</v>
      </c>
      <c r="G3927" s="37" t="s">
        <v>4992</v>
      </c>
      <c r="H3927" s="37">
        <v>668</v>
      </c>
    </row>
    <row r="3928" spans="1:8" x14ac:dyDescent="0.3">
      <c r="A3928" s="34" t="str">
        <f>+LEFT(Tabla3[[#This Row],[id_detalle]],2)</f>
        <v>03</v>
      </c>
      <c r="B3928" s="46" t="str">
        <f>VLOOKUP((LEFT(Tabla3[[#This Row],[id_detalle]],2)),id_rubro[[id]:[Rubro]],2,0)</f>
        <v>PRODUCTOS INDUSTRIALES Y RELACIONADOS</v>
      </c>
      <c r="C3928" s="36" t="s">
        <v>836</v>
      </c>
      <c r="D3928" s="45" t="str">
        <f>+Tabla3[[#This Row],[id_detalle]]&amp;" "&amp;VLOOKUP(Tabla3[[#This Row],[id_detalle]],rubro_detalle[[Código]:[Rubro Detalle]],2,0)</f>
        <v>03.12.401 Fundiciones</v>
      </c>
      <c r="E3928" s="33">
        <f t="shared" si="505"/>
        <v>24</v>
      </c>
      <c r="F3928" s="47" t="str">
        <f t="shared" si="506"/>
        <v>03.12.401-24</v>
      </c>
      <c r="G3928" s="37" t="s">
        <v>4776</v>
      </c>
      <c r="H3928" s="37">
        <v>686</v>
      </c>
    </row>
    <row r="3929" spans="1:8" x14ac:dyDescent="0.3">
      <c r="A3929" s="34" t="str">
        <f>+LEFT(Tabla3[[#This Row],[id_detalle]],2)</f>
        <v>03</v>
      </c>
      <c r="B3929" s="46" t="str">
        <f>VLOOKUP((LEFT(Tabla3[[#This Row],[id_detalle]],2)),id_rubro[[id]:[Rubro]],2,0)</f>
        <v>PRODUCTOS INDUSTRIALES Y RELACIONADOS</v>
      </c>
      <c r="C3929" s="36" t="s">
        <v>836</v>
      </c>
      <c r="D3929" s="45" t="str">
        <f>+Tabla3[[#This Row],[id_detalle]]&amp;" "&amp;VLOOKUP(Tabla3[[#This Row],[id_detalle]],rubro_detalle[[Código]:[Rubro Detalle]],2,0)</f>
        <v>03.12.401 Fundiciones</v>
      </c>
      <c r="E3929" s="33">
        <f t="shared" si="505"/>
        <v>25</v>
      </c>
      <c r="F3929" s="47" t="str">
        <f t="shared" si="506"/>
        <v>03.12.401-25</v>
      </c>
      <c r="G3929" s="37" t="s">
        <v>4431</v>
      </c>
      <c r="H3929" s="37">
        <v>693</v>
      </c>
    </row>
    <row r="3930" spans="1:8" x14ac:dyDescent="0.3">
      <c r="A3930" s="34" t="str">
        <f>+LEFT(Tabla3[[#This Row],[id_detalle]],2)</f>
        <v>03</v>
      </c>
      <c r="B3930" s="46" t="str">
        <f>VLOOKUP((LEFT(Tabla3[[#This Row],[id_detalle]],2)),id_rubro[[id]:[Rubro]],2,0)</f>
        <v>PRODUCTOS INDUSTRIALES Y RELACIONADOS</v>
      </c>
      <c r="C3930" s="36" t="s">
        <v>836</v>
      </c>
      <c r="D3930" s="45" t="str">
        <f>+Tabla3[[#This Row],[id_detalle]]&amp;" "&amp;VLOOKUP(Tabla3[[#This Row],[id_detalle]],rubro_detalle[[Código]:[Rubro Detalle]],2,0)</f>
        <v>03.12.401 Fundiciones</v>
      </c>
      <c r="E3930" s="33">
        <f t="shared" ref="E3930:E3936" si="507">+IF(D3930=D3929,E3929+1,1)</f>
        <v>26</v>
      </c>
      <c r="F3930" s="47" t="str">
        <f t="shared" ref="F3930:F3936" si="508">+LEFT(D3930,9)&amp;"-"&amp;E3930</f>
        <v>03.12.401-26</v>
      </c>
      <c r="G3930" s="37" t="s">
        <v>4993</v>
      </c>
      <c r="H3930" s="37">
        <v>787</v>
      </c>
    </row>
    <row r="3931" spans="1:8" x14ac:dyDescent="0.3">
      <c r="A3931" s="34" t="str">
        <f>+LEFT(Tabla3[[#This Row],[id_detalle]],2)</f>
        <v>03</v>
      </c>
      <c r="B3931" s="46" t="str">
        <f>VLOOKUP((LEFT(Tabla3[[#This Row],[id_detalle]],2)),id_rubro[[id]:[Rubro]],2,0)</f>
        <v>PRODUCTOS INDUSTRIALES Y RELACIONADOS</v>
      </c>
      <c r="C3931" s="36" t="s">
        <v>836</v>
      </c>
      <c r="D3931" s="45" t="str">
        <f>+Tabla3[[#This Row],[id_detalle]]&amp;" "&amp;VLOOKUP(Tabla3[[#This Row],[id_detalle]],rubro_detalle[[Código]:[Rubro Detalle]],2,0)</f>
        <v>03.12.401 Fundiciones</v>
      </c>
      <c r="E3931" s="33">
        <f t="shared" si="507"/>
        <v>27</v>
      </c>
      <c r="F3931" s="47" t="str">
        <f t="shared" si="508"/>
        <v>03.12.401-27</v>
      </c>
      <c r="G3931" s="37" t="s">
        <v>4492</v>
      </c>
      <c r="H3931" s="37">
        <v>845</v>
      </c>
    </row>
    <row r="3932" spans="1:8" x14ac:dyDescent="0.3">
      <c r="A3932" s="34" t="str">
        <f>+LEFT(Tabla3[[#This Row],[id_detalle]],2)</f>
        <v>03</v>
      </c>
      <c r="B3932" s="46" t="str">
        <f>VLOOKUP((LEFT(Tabla3[[#This Row],[id_detalle]],2)),id_rubro[[id]:[Rubro]],2,0)</f>
        <v>PRODUCTOS INDUSTRIALES Y RELACIONADOS</v>
      </c>
      <c r="C3932" s="36" t="s">
        <v>838</v>
      </c>
      <c r="D3932" s="45" t="str">
        <f>+Tabla3[[#This Row],[id_detalle]]&amp;" "&amp;VLOOKUP(Tabla3[[#This Row],[id_detalle]],rubro_detalle[[Código]:[Rubro Detalle]],2,0)</f>
        <v>03.12.421 Galvanización</v>
      </c>
      <c r="E3932" s="33">
        <f t="shared" si="507"/>
        <v>1</v>
      </c>
      <c r="F3932" s="47" t="str">
        <f t="shared" si="508"/>
        <v>03.12.421-1</v>
      </c>
      <c r="G3932" s="37" t="s">
        <v>4437</v>
      </c>
      <c r="H3932" s="37">
        <v>717</v>
      </c>
    </row>
    <row r="3933" spans="1:8" x14ac:dyDescent="0.3">
      <c r="A3933" s="34" t="str">
        <f>+LEFT(Tabla3[[#This Row],[id_detalle]],2)</f>
        <v>03</v>
      </c>
      <c r="B3933" s="46" t="str">
        <f>VLOOKUP((LEFT(Tabla3[[#This Row],[id_detalle]],2)),id_rubro[[id]:[Rubro]],2,0)</f>
        <v>PRODUCTOS INDUSTRIALES Y RELACIONADOS</v>
      </c>
      <c r="C3933" s="36" t="s">
        <v>838</v>
      </c>
      <c r="D3933" s="45" t="str">
        <f>+Tabla3[[#This Row],[id_detalle]]&amp;" "&amp;VLOOKUP(Tabla3[[#This Row],[id_detalle]],rubro_detalle[[Código]:[Rubro Detalle]],2,0)</f>
        <v>03.12.421 Galvanización</v>
      </c>
      <c r="E3933" s="33">
        <f t="shared" si="507"/>
        <v>2</v>
      </c>
      <c r="F3933" s="47" t="str">
        <f t="shared" si="508"/>
        <v>03.12.421-2</v>
      </c>
      <c r="G3933" s="37" t="s">
        <v>4995</v>
      </c>
      <c r="H3933" s="37">
        <v>854</v>
      </c>
    </row>
    <row r="3934" spans="1:8" x14ac:dyDescent="0.3">
      <c r="A3934" s="34" t="str">
        <f>+LEFT(Tabla3[[#This Row],[id_detalle]],2)</f>
        <v>03</v>
      </c>
      <c r="B3934" s="46" t="str">
        <f>VLOOKUP((LEFT(Tabla3[[#This Row],[id_detalle]],2)),id_rubro[[id]:[Rubro]],2,0)</f>
        <v>PRODUCTOS INDUSTRIALES Y RELACIONADOS</v>
      </c>
      <c r="C3934" s="36" t="s">
        <v>840</v>
      </c>
      <c r="D3934" s="45" t="str">
        <f>+Tabla3[[#This Row],[id_detalle]]&amp;" "&amp;VLOOKUP(Tabla3[[#This Row],[id_detalle]],rubro_detalle[[Código]:[Rubro Detalle]],2,0)</f>
        <v>03.12.441 Herramientas</v>
      </c>
      <c r="E3934" s="33">
        <f t="shared" si="507"/>
        <v>1</v>
      </c>
      <c r="F3934" s="47" t="str">
        <f t="shared" si="508"/>
        <v>03.12.441-1</v>
      </c>
      <c r="G3934" s="37" t="s">
        <v>4996</v>
      </c>
      <c r="H3934" s="37">
        <v>226</v>
      </c>
    </row>
    <row r="3935" spans="1:8" x14ac:dyDescent="0.3">
      <c r="A3935" s="34" t="str">
        <f>+LEFT(Tabla3[[#This Row],[id_detalle]],2)</f>
        <v>03</v>
      </c>
      <c r="B3935" s="46" t="str">
        <f>VLOOKUP((LEFT(Tabla3[[#This Row],[id_detalle]],2)),id_rubro[[id]:[Rubro]],2,0)</f>
        <v>PRODUCTOS INDUSTRIALES Y RELACIONADOS</v>
      </c>
      <c r="C3935" s="36" t="s">
        <v>840</v>
      </c>
      <c r="D3935" s="45" t="str">
        <f>+Tabla3[[#This Row],[id_detalle]]&amp;" "&amp;VLOOKUP(Tabla3[[#This Row],[id_detalle]],rubro_detalle[[Código]:[Rubro Detalle]],2,0)</f>
        <v>03.12.441 Herramientas</v>
      </c>
      <c r="E3935" s="33">
        <f t="shared" si="507"/>
        <v>2</v>
      </c>
      <c r="F3935" s="47" t="str">
        <f t="shared" si="508"/>
        <v>03.12.441-2</v>
      </c>
      <c r="G3935" s="38" t="s">
        <v>4717</v>
      </c>
      <c r="H3935" s="38">
        <v>315</v>
      </c>
    </row>
    <row r="3936" spans="1:8" x14ac:dyDescent="0.3">
      <c r="A3936" s="34" t="str">
        <f>+LEFT(Tabla3[[#This Row],[id_detalle]],2)</f>
        <v>03</v>
      </c>
      <c r="B3936" s="46" t="str">
        <f>VLOOKUP((LEFT(Tabla3[[#This Row],[id_detalle]],2)),id_rubro[[id]:[Rubro]],2,0)</f>
        <v>PRODUCTOS INDUSTRIALES Y RELACIONADOS</v>
      </c>
      <c r="C3936" s="36" t="s">
        <v>840</v>
      </c>
      <c r="D3936" s="45" t="str">
        <f>+Tabla3[[#This Row],[id_detalle]]&amp;" "&amp;VLOOKUP(Tabla3[[#This Row],[id_detalle]],rubro_detalle[[Código]:[Rubro Detalle]],2,0)</f>
        <v>03.12.441 Herramientas</v>
      </c>
      <c r="E3936" s="33">
        <f t="shared" si="507"/>
        <v>3</v>
      </c>
      <c r="F3936" s="47" t="str">
        <f t="shared" si="508"/>
        <v>03.12.441-3</v>
      </c>
      <c r="G3936" s="38" t="s">
        <v>4719</v>
      </c>
      <c r="H3936" s="38">
        <v>403</v>
      </c>
    </row>
    <row r="3937" spans="1:8" x14ac:dyDescent="0.3">
      <c r="A3937" s="34" t="str">
        <f>+LEFT(Tabla3[[#This Row],[id_detalle]],2)</f>
        <v>03</v>
      </c>
      <c r="B3937" s="46" t="str">
        <f>VLOOKUP((LEFT(Tabla3[[#This Row],[id_detalle]],2)),id_rubro[[id]:[Rubro]],2,0)</f>
        <v>PRODUCTOS INDUSTRIALES Y RELACIONADOS</v>
      </c>
      <c r="C3937" s="36" t="s">
        <v>840</v>
      </c>
      <c r="D3937" s="45" t="str">
        <f>+Tabla3[[#This Row],[id_detalle]]&amp;" "&amp;VLOOKUP(Tabla3[[#This Row],[id_detalle]],rubro_detalle[[Código]:[Rubro Detalle]],2,0)</f>
        <v>03.12.441 Herramientas</v>
      </c>
      <c r="E3937" s="33">
        <f t="shared" ref="E3937:E3939" si="509">+IF(D3937=D3936,E3936+1,1)</f>
        <v>4</v>
      </c>
      <c r="F3937" s="47" t="str">
        <f t="shared" ref="F3937:F3939" si="510">+LEFT(D3937,9)&amp;"-"&amp;E3937</f>
        <v>03.12.441-4</v>
      </c>
      <c r="G3937" s="37" t="s">
        <v>4815</v>
      </c>
      <c r="H3937" s="37">
        <v>439</v>
      </c>
    </row>
    <row r="3938" spans="1:8" x14ac:dyDescent="0.3">
      <c r="A3938" s="34" t="str">
        <f>+LEFT(Tabla3[[#This Row],[id_detalle]],2)</f>
        <v>03</v>
      </c>
      <c r="B3938" s="46" t="str">
        <f>VLOOKUP((LEFT(Tabla3[[#This Row],[id_detalle]],2)),id_rubro[[id]:[Rubro]],2,0)</f>
        <v>PRODUCTOS INDUSTRIALES Y RELACIONADOS</v>
      </c>
      <c r="C3938" s="36" t="s">
        <v>840</v>
      </c>
      <c r="D3938" s="45" t="str">
        <f>+Tabla3[[#This Row],[id_detalle]]&amp;" "&amp;VLOOKUP(Tabla3[[#This Row],[id_detalle]],rubro_detalle[[Código]:[Rubro Detalle]],2,0)</f>
        <v>03.12.441 Herramientas</v>
      </c>
      <c r="E3938" s="33">
        <f t="shared" si="509"/>
        <v>5</v>
      </c>
      <c r="F3938" s="47" t="str">
        <f t="shared" si="510"/>
        <v>03.12.441-5</v>
      </c>
      <c r="G3938" s="37" t="s">
        <v>4720</v>
      </c>
      <c r="H3938" s="37">
        <v>445</v>
      </c>
    </row>
    <row r="3939" spans="1:8" x14ac:dyDescent="0.3">
      <c r="A3939" s="34" t="str">
        <f>+LEFT(Tabla3[[#This Row],[id_detalle]],2)</f>
        <v>03</v>
      </c>
      <c r="B3939" s="46" t="str">
        <f>VLOOKUP((LEFT(Tabla3[[#This Row],[id_detalle]],2)),id_rubro[[id]:[Rubro]],2,0)</f>
        <v>PRODUCTOS INDUSTRIALES Y RELACIONADOS</v>
      </c>
      <c r="C3939" s="36" t="s">
        <v>840</v>
      </c>
      <c r="D3939" s="45" t="str">
        <f>+Tabla3[[#This Row],[id_detalle]]&amp;" "&amp;VLOOKUP(Tabla3[[#This Row],[id_detalle]],rubro_detalle[[Código]:[Rubro Detalle]],2,0)</f>
        <v>03.12.441 Herramientas</v>
      </c>
      <c r="E3939" s="33">
        <f t="shared" si="509"/>
        <v>6</v>
      </c>
      <c r="F3939" s="47" t="str">
        <f t="shared" si="510"/>
        <v>03.12.441-6</v>
      </c>
      <c r="G3939" s="37" t="s">
        <v>4997</v>
      </c>
      <c r="H3939" s="37">
        <v>446</v>
      </c>
    </row>
    <row r="3940" spans="1:8" x14ac:dyDescent="0.3">
      <c r="A3940" s="34" t="str">
        <f>+LEFT(Tabla3[[#This Row],[id_detalle]],2)</f>
        <v>03</v>
      </c>
      <c r="B3940" s="46" t="str">
        <f>VLOOKUP((LEFT(Tabla3[[#This Row],[id_detalle]],2)),id_rubro[[id]:[Rubro]],2,0)</f>
        <v>PRODUCTOS INDUSTRIALES Y RELACIONADOS</v>
      </c>
      <c r="C3940" s="36" t="s">
        <v>840</v>
      </c>
      <c r="D3940" s="45" t="str">
        <f>+Tabla3[[#This Row],[id_detalle]]&amp;" "&amp;VLOOKUP(Tabla3[[#This Row],[id_detalle]],rubro_detalle[[Código]:[Rubro Detalle]],2,0)</f>
        <v>03.12.441 Herramientas</v>
      </c>
      <c r="E3940" s="33">
        <f t="shared" ref="E3940:E3945" si="511">+IF(D3940=D3939,E3939+1,1)</f>
        <v>7</v>
      </c>
      <c r="F3940" s="47" t="str">
        <f t="shared" ref="F3940:F3945" si="512">+LEFT(D3940,9)&amp;"-"&amp;E3940</f>
        <v>03.12.441-7</v>
      </c>
      <c r="G3940" s="37" t="s">
        <v>3492</v>
      </c>
      <c r="H3940" s="37">
        <v>474</v>
      </c>
    </row>
    <row r="3941" spans="1:8" x14ac:dyDescent="0.3">
      <c r="A3941" s="34" t="str">
        <f>+LEFT(Tabla3[[#This Row],[id_detalle]],2)</f>
        <v>03</v>
      </c>
      <c r="B3941" s="46" t="str">
        <f>VLOOKUP((LEFT(Tabla3[[#This Row],[id_detalle]],2)),id_rubro[[id]:[Rubro]],2,0)</f>
        <v>PRODUCTOS INDUSTRIALES Y RELACIONADOS</v>
      </c>
      <c r="C3941" s="36" t="s">
        <v>840</v>
      </c>
      <c r="D3941" s="45" t="str">
        <f>+Tabla3[[#This Row],[id_detalle]]&amp;" "&amp;VLOOKUP(Tabla3[[#This Row],[id_detalle]],rubro_detalle[[Código]:[Rubro Detalle]],2,0)</f>
        <v>03.12.441 Herramientas</v>
      </c>
      <c r="E3941" s="33">
        <f t="shared" si="511"/>
        <v>8</v>
      </c>
      <c r="F3941" s="47" t="str">
        <f t="shared" si="512"/>
        <v>03.12.441-8</v>
      </c>
      <c r="G3941" s="37" t="s">
        <v>4998</v>
      </c>
      <c r="H3941" s="37">
        <v>512</v>
      </c>
    </row>
    <row r="3942" spans="1:8" x14ac:dyDescent="0.3">
      <c r="A3942" s="34" t="str">
        <f>+LEFT(Tabla3[[#This Row],[id_detalle]],2)</f>
        <v>03</v>
      </c>
      <c r="B3942" s="46" t="str">
        <f>VLOOKUP((LEFT(Tabla3[[#This Row],[id_detalle]],2)),id_rubro[[id]:[Rubro]],2,0)</f>
        <v>PRODUCTOS INDUSTRIALES Y RELACIONADOS</v>
      </c>
      <c r="C3942" s="36" t="s">
        <v>840</v>
      </c>
      <c r="D3942" s="45" t="str">
        <f>+Tabla3[[#This Row],[id_detalle]]&amp;" "&amp;VLOOKUP(Tabla3[[#This Row],[id_detalle]],rubro_detalle[[Código]:[Rubro Detalle]],2,0)</f>
        <v>03.12.441 Herramientas</v>
      </c>
      <c r="E3942" s="33">
        <f t="shared" si="511"/>
        <v>9</v>
      </c>
      <c r="F3942" s="47" t="str">
        <f t="shared" si="512"/>
        <v>03.12.441-9</v>
      </c>
      <c r="G3942" s="37" t="s">
        <v>4999</v>
      </c>
      <c r="H3942" s="37">
        <v>515</v>
      </c>
    </row>
    <row r="3943" spans="1:8" x14ac:dyDescent="0.3">
      <c r="A3943" s="34" t="str">
        <f>+LEFT(Tabla3[[#This Row],[id_detalle]],2)</f>
        <v>03</v>
      </c>
      <c r="B3943" s="46" t="str">
        <f>VLOOKUP((LEFT(Tabla3[[#This Row],[id_detalle]],2)),id_rubro[[id]:[Rubro]],2,0)</f>
        <v>PRODUCTOS INDUSTRIALES Y RELACIONADOS</v>
      </c>
      <c r="C3943" s="36" t="s">
        <v>840</v>
      </c>
      <c r="D3943" s="45" t="str">
        <f>+Tabla3[[#This Row],[id_detalle]]&amp;" "&amp;VLOOKUP(Tabla3[[#This Row],[id_detalle]],rubro_detalle[[Código]:[Rubro Detalle]],2,0)</f>
        <v>03.12.441 Herramientas</v>
      </c>
      <c r="E3943" s="33">
        <f t="shared" si="511"/>
        <v>10</v>
      </c>
      <c r="F3943" s="47" t="str">
        <f t="shared" si="512"/>
        <v>03.12.441-10</v>
      </c>
      <c r="G3943" s="37" t="s">
        <v>3496</v>
      </c>
      <c r="H3943" s="37">
        <v>526</v>
      </c>
    </row>
    <row r="3944" spans="1:8" x14ac:dyDescent="0.3">
      <c r="A3944" s="34" t="str">
        <f>+LEFT(Tabla3[[#This Row],[id_detalle]],2)</f>
        <v>03</v>
      </c>
      <c r="B3944" s="46" t="str">
        <f>VLOOKUP((LEFT(Tabla3[[#This Row],[id_detalle]],2)),id_rubro[[id]:[Rubro]],2,0)</f>
        <v>PRODUCTOS INDUSTRIALES Y RELACIONADOS</v>
      </c>
      <c r="C3944" s="36" t="s">
        <v>840</v>
      </c>
      <c r="D3944" s="45" t="str">
        <f>+Tabla3[[#This Row],[id_detalle]]&amp;" "&amp;VLOOKUP(Tabla3[[#This Row],[id_detalle]],rubro_detalle[[Código]:[Rubro Detalle]],2,0)</f>
        <v>03.12.441 Herramientas</v>
      </c>
      <c r="E3944" s="33">
        <f t="shared" si="511"/>
        <v>11</v>
      </c>
      <c r="F3944" s="47" t="str">
        <f t="shared" si="512"/>
        <v>03.12.441-11</v>
      </c>
      <c r="G3944" s="37" t="s">
        <v>5000</v>
      </c>
      <c r="H3944" s="37">
        <v>549</v>
      </c>
    </row>
    <row r="3945" spans="1:8" x14ac:dyDescent="0.3">
      <c r="A3945" s="34" t="str">
        <f>+LEFT(Tabla3[[#This Row],[id_detalle]],2)</f>
        <v>03</v>
      </c>
      <c r="B3945" s="46" t="str">
        <f>VLOOKUP((LEFT(Tabla3[[#This Row],[id_detalle]],2)),id_rubro[[id]:[Rubro]],2,0)</f>
        <v>PRODUCTOS INDUSTRIALES Y RELACIONADOS</v>
      </c>
      <c r="C3945" s="36" t="s">
        <v>840</v>
      </c>
      <c r="D3945" s="45" t="str">
        <f>+Tabla3[[#This Row],[id_detalle]]&amp;" "&amp;VLOOKUP(Tabla3[[#This Row],[id_detalle]],rubro_detalle[[Código]:[Rubro Detalle]],2,0)</f>
        <v>03.12.441 Herramientas</v>
      </c>
      <c r="E3945" s="33">
        <f t="shared" si="511"/>
        <v>12</v>
      </c>
      <c r="F3945" s="47" t="str">
        <f t="shared" si="512"/>
        <v>03.12.441-12</v>
      </c>
      <c r="G3945" s="37" t="s">
        <v>3189</v>
      </c>
      <c r="H3945" s="37">
        <v>552</v>
      </c>
    </row>
    <row r="3946" spans="1:8" x14ac:dyDescent="0.3">
      <c r="A3946" s="34" t="str">
        <f>+LEFT(Tabla3[[#This Row],[id_detalle]],2)</f>
        <v>03</v>
      </c>
      <c r="B3946" s="46" t="str">
        <f>VLOOKUP((LEFT(Tabla3[[#This Row],[id_detalle]],2)),id_rubro[[id]:[Rubro]],2,0)</f>
        <v>PRODUCTOS INDUSTRIALES Y RELACIONADOS</v>
      </c>
      <c r="C3946" s="36" t="s">
        <v>840</v>
      </c>
      <c r="D3946" s="45" t="str">
        <f>+Tabla3[[#This Row],[id_detalle]]&amp;" "&amp;VLOOKUP(Tabla3[[#This Row],[id_detalle]],rubro_detalle[[Código]:[Rubro Detalle]],2,0)</f>
        <v>03.12.441 Herramientas</v>
      </c>
      <c r="E3946" s="33">
        <f t="shared" ref="E3946:E3954" si="513">+IF(D3946=D3945,E3945+1,1)</f>
        <v>13</v>
      </c>
      <c r="F3946" s="47" t="str">
        <f t="shared" ref="F3946:F3954" si="514">+LEFT(D3946,9)&amp;"-"&amp;E3946</f>
        <v>03.12.441-13</v>
      </c>
      <c r="G3946" s="37" t="s">
        <v>4805</v>
      </c>
      <c r="H3946" s="37">
        <v>553</v>
      </c>
    </row>
    <row r="3947" spans="1:8" x14ac:dyDescent="0.3">
      <c r="A3947" s="34" t="str">
        <f>+LEFT(Tabla3[[#This Row],[id_detalle]],2)</f>
        <v>03</v>
      </c>
      <c r="B3947" s="46" t="str">
        <f>VLOOKUP((LEFT(Tabla3[[#This Row],[id_detalle]],2)),id_rubro[[id]:[Rubro]],2,0)</f>
        <v>PRODUCTOS INDUSTRIALES Y RELACIONADOS</v>
      </c>
      <c r="C3947" s="36" t="s">
        <v>840</v>
      </c>
      <c r="D3947" s="45" t="str">
        <f>+Tabla3[[#This Row],[id_detalle]]&amp;" "&amp;VLOOKUP(Tabla3[[#This Row],[id_detalle]],rubro_detalle[[Código]:[Rubro Detalle]],2,0)</f>
        <v>03.12.441 Herramientas</v>
      </c>
      <c r="E3947" s="33">
        <f t="shared" si="513"/>
        <v>14</v>
      </c>
      <c r="F3947" s="47" t="str">
        <f t="shared" si="514"/>
        <v>03.12.441-14</v>
      </c>
      <c r="G3947" s="37" t="s">
        <v>4663</v>
      </c>
      <c r="H3947" s="37">
        <v>642</v>
      </c>
    </row>
    <row r="3948" spans="1:8" x14ac:dyDescent="0.3">
      <c r="A3948" s="34" t="str">
        <f>+LEFT(Tabla3[[#This Row],[id_detalle]],2)</f>
        <v>03</v>
      </c>
      <c r="B3948" s="46" t="str">
        <f>VLOOKUP((LEFT(Tabla3[[#This Row],[id_detalle]],2)),id_rubro[[id]:[Rubro]],2,0)</f>
        <v>PRODUCTOS INDUSTRIALES Y RELACIONADOS</v>
      </c>
      <c r="C3948" s="36" t="s">
        <v>840</v>
      </c>
      <c r="D3948" s="45" t="str">
        <f>+Tabla3[[#This Row],[id_detalle]]&amp;" "&amp;VLOOKUP(Tabla3[[#This Row],[id_detalle]],rubro_detalle[[Código]:[Rubro Detalle]],2,0)</f>
        <v>03.12.441 Herramientas</v>
      </c>
      <c r="E3948" s="33">
        <f t="shared" si="513"/>
        <v>15</v>
      </c>
      <c r="F3948" s="47" t="str">
        <f t="shared" si="514"/>
        <v>03.12.441-15</v>
      </c>
      <c r="G3948" s="37" t="s">
        <v>4721</v>
      </c>
      <c r="H3948" s="37">
        <v>660</v>
      </c>
    </row>
    <row r="3949" spans="1:8" x14ac:dyDescent="0.3">
      <c r="A3949" s="34" t="str">
        <f>+LEFT(Tabla3[[#This Row],[id_detalle]],2)</f>
        <v>03</v>
      </c>
      <c r="B3949" s="46" t="str">
        <f>VLOOKUP((LEFT(Tabla3[[#This Row],[id_detalle]],2)),id_rubro[[id]:[Rubro]],2,0)</f>
        <v>PRODUCTOS INDUSTRIALES Y RELACIONADOS</v>
      </c>
      <c r="C3949" s="36" t="s">
        <v>840</v>
      </c>
      <c r="D3949" s="45" t="str">
        <f>+Tabla3[[#This Row],[id_detalle]]&amp;" "&amp;VLOOKUP(Tabla3[[#This Row],[id_detalle]],rubro_detalle[[Código]:[Rubro Detalle]],2,0)</f>
        <v>03.12.441 Herramientas</v>
      </c>
      <c r="E3949" s="33">
        <f t="shared" si="513"/>
        <v>16</v>
      </c>
      <c r="F3949" s="47" t="str">
        <f t="shared" si="514"/>
        <v>03.12.441-16</v>
      </c>
      <c r="G3949" s="37" t="s">
        <v>4214</v>
      </c>
      <c r="H3949" s="37">
        <v>672</v>
      </c>
    </row>
    <row r="3950" spans="1:8" x14ac:dyDescent="0.3">
      <c r="A3950" s="34" t="str">
        <f>+LEFT(Tabla3[[#This Row],[id_detalle]],2)</f>
        <v>03</v>
      </c>
      <c r="B3950" s="46" t="str">
        <f>VLOOKUP((LEFT(Tabla3[[#This Row],[id_detalle]],2)),id_rubro[[id]:[Rubro]],2,0)</f>
        <v>PRODUCTOS INDUSTRIALES Y RELACIONADOS</v>
      </c>
      <c r="C3950" s="36" t="s">
        <v>840</v>
      </c>
      <c r="D3950" s="45" t="str">
        <f>+Tabla3[[#This Row],[id_detalle]]&amp;" "&amp;VLOOKUP(Tabla3[[#This Row],[id_detalle]],rubro_detalle[[Código]:[Rubro Detalle]],2,0)</f>
        <v>03.12.441 Herramientas</v>
      </c>
      <c r="E3950" s="33">
        <f t="shared" si="513"/>
        <v>17</v>
      </c>
      <c r="F3950" s="47" t="str">
        <f t="shared" si="514"/>
        <v>03.12.441-17</v>
      </c>
      <c r="G3950" s="37" t="s">
        <v>5001</v>
      </c>
      <c r="H3950" s="37">
        <v>681</v>
      </c>
    </row>
    <row r="3951" spans="1:8" x14ac:dyDescent="0.3">
      <c r="A3951" s="34" t="str">
        <f>+LEFT(Tabla3[[#This Row],[id_detalle]],2)</f>
        <v>03</v>
      </c>
      <c r="B3951" s="46" t="str">
        <f>VLOOKUP((LEFT(Tabla3[[#This Row],[id_detalle]],2)),id_rubro[[id]:[Rubro]],2,0)</f>
        <v>PRODUCTOS INDUSTRIALES Y RELACIONADOS</v>
      </c>
      <c r="C3951" s="36" t="s">
        <v>840</v>
      </c>
      <c r="D3951" s="45" t="str">
        <f>+Tabla3[[#This Row],[id_detalle]]&amp;" "&amp;VLOOKUP(Tabla3[[#This Row],[id_detalle]],rubro_detalle[[Código]:[Rubro Detalle]],2,0)</f>
        <v>03.12.441 Herramientas</v>
      </c>
      <c r="E3951" s="33">
        <f t="shared" si="513"/>
        <v>18</v>
      </c>
      <c r="F3951" s="47" t="str">
        <f t="shared" si="514"/>
        <v>03.12.441-18</v>
      </c>
      <c r="G3951" s="38" t="s">
        <v>4811</v>
      </c>
      <c r="H3951" s="38">
        <v>722</v>
      </c>
    </row>
    <row r="3952" spans="1:8" x14ac:dyDescent="0.3">
      <c r="A3952" s="34" t="str">
        <f>+LEFT(Tabla3[[#This Row],[id_detalle]],2)</f>
        <v>03</v>
      </c>
      <c r="B3952" s="46" t="str">
        <f>VLOOKUP((LEFT(Tabla3[[#This Row],[id_detalle]],2)),id_rubro[[id]:[Rubro]],2,0)</f>
        <v>PRODUCTOS INDUSTRIALES Y RELACIONADOS</v>
      </c>
      <c r="C3952" s="36" t="s">
        <v>840</v>
      </c>
      <c r="D3952" s="45" t="str">
        <f>+Tabla3[[#This Row],[id_detalle]]&amp;" "&amp;VLOOKUP(Tabla3[[#This Row],[id_detalle]],rubro_detalle[[Código]:[Rubro Detalle]],2,0)</f>
        <v>03.12.441 Herramientas</v>
      </c>
      <c r="E3952" s="33">
        <f t="shared" si="513"/>
        <v>19</v>
      </c>
      <c r="F3952" s="47" t="str">
        <f t="shared" si="514"/>
        <v>03.12.441-19</v>
      </c>
      <c r="G3952" s="37" t="s">
        <v>4471</v>
      </c>
      <c r="H3952" s="37">
        <v>747</v>
      </c>
    </row>
    <row r="3953" spans="1:8" x14ac:dyDescent="0.3">
      <c r="A3953" s="34" t="str">
        <f>+LEFT(Tabla3[[#This Row],[id_detalle]],2)</f>
        <v>03</v>
      </c>
      <c r="B3953" s="46" t="str">
        <f>VLOOKUP((LEFT(Tabla3[[#This Row],[id_detalle]],2)),id_rubro[[id]:[Rubro]],2,0)</f>
        <v>PRODUCTOS INDUSTRIALES Y RELACIONADOS</v>
      </c>
      <c r="C3953" s="36" t="s">
        <v>840</v>
      </c>
      <c r="D3953" s="45" t="str">
        <f>+Tabla3[[#This Row],[id_detalle]]&amp;" "&amp;VLOOKUP(Tabla3[[#This Row],[id_detalle]],rubro_detalle[[Código]:[Rubro Detalle]],2,0)</f>
        <v>03.12.441 Herramientas</v>
      </c>
      <c r="E3953" s="33">
        <f t="shared" si="513"/>
        <v>20</v>
      </c>
      <c r="F3953" s="47" t="str">
        <f t="shared" si="514"/>
        <v>03.12.441-20</v>
      </c>
      <c r="G3953" s="37" t="s">
        <v>4685</v>
      </c>
      <c r="H3953" s="37">
        <v>766</v>
      </c>
    </row>
    <row r="3954" spans="1:8" x14ac:dyDescent="0.3">
      <c r="A3954" s="34" t="str">
        <f>+LEFT(Tabla3[[#This Row],[id_detalle]],2)</f>
        <v>03</v>
      </c>
      <c r="B3954" s="46" t="str">
        <f>VLOOKUP((LEFT(Tabla3[[#This Row],[id_detalle]],2)),id_rubro[[id]:[Rubro]],2,0)</f>
        <v>PRODUCTOS INDUSTRIALES Y RELACIONADOS</v>
      </c>
      <c r="C3954" s="36" t="s">
        <v>840</v>
      </c>
      <c r="D3954" s="45" t="str">
        <f>+Tabla3[[#This Row],[id_detalle]]&amp;" "&amp;VLOOKUP(Tabla3[[#This Row],[id_detalle]],rubro_detalle[[Código]:[Rubro Detalle]],2,0)</f>
        <v>03.12.441 Herramientas</v>
      </c>
      <c r="E3954" s="33">
        <f t="shared" si="513"/>
        <v>21</v>
      </c>
      <c r="F3954" s="47" t="str">
        <f t="shared" si="514"/>
        <v>03.12.441-21</v>
      </c>
      <c r="G3954" s="37" t="s">
        <v>5002</v>
      </c>
      <c r="H3954" s="37">
        <v>780</v>
      </c>
    </row>
    <row r="3955" spans="1:8" x14ac:dyDescent="0.3">
      <c r="A3955" s="34" t="str">
        <f>+LEFT(Tabla3[[#This Row],[id_detalle]],2)</f>
        <v>03</v>
      </c>
      <c r="B3955" s="46" t="str">
        <f>VLOOKUP((LEFT(Tabla3[[#This Row],[id_detalle]],2)),id_rubro[[id]:[Rubro]],2,0)</f>
        <v>PRODUCTOS INDUSTRIALES Y RELACIONADOS</v>
      </c>
      <c r="C3955" s="36" t="s">
        <v>840</v>
      </c>
      <c r="D3955" s="45" t="str">
        <f>+Tabla3[[#This Row],[id_detalle]]&amp;" "&amp;VLOOKUP(Tabla3[[#This Row],[id_detalle]],rubro_detalle[[Código]:[Rubro Detalle]],2,0)</f>
        <v>03.12.441 Herramientas</v>
      </c>
      <c r="E3955" s="33">
        <f t="shared" ref="E3955:E3963" si="515">+IF(D3955=D3954,E3954+1,1)</f>
        <v>22</v>
      </c>
      <c r="F3955" s="47" t="str">
        <f t="shared" ref="F3955:F3963" si="516">+LEFT(D3955,9)&amp;"-"&amp;E3955</f>
        <v>03.12.441-22</v>
      </c>
      <c r="G3955" s="37" t="s">
        <v>5003</v>
      </c>
      <c r="H3955" s="37">
        <v>846</v>
      </c>
    </row>
    <row r="3956" spans="1:8" x14ac:dyDescent="0.3">
      <c r="A3956" s="34" t="str">
        <f>+LEFT(Tabla3[[#This Row],[id_detalle]],2)</f>
        <v>03</v>
      </c>
      <c r="B3956" s="46" t="str">
        <f>VLOOKUP((LEFT(Tabla3[[#This Row],[id_detalle]],2)),id_rubro[[id]:[Rubro]],2,0)</f>
        <v>PRODUCTOS INDUSTRIALES Y RELACIONADOS</v>
      </c>
      <c r="C3956" s="36" t="s">
        <v>840</v>
      </c>
      <c r="D3956" s="45" t="str">
        <f>+Tabla3[[#This Row],[id_detalle]]&amp;" "&amp;VLOOKUP(Tabla3[[#This Row],[id_detalle]],rubro_detalle[[Código]:[Rubro Detalle]],2,0)</f>
        <v>03.12.441 Herramientas</v>
      </c>
      <c r="E3956" s="33">
        <f t="shared" si="515"/>
        <v>23</v>
      </c>
      <c r="F3956" s="47" t="str">
        <f t="shared" si="516"/>
        <v>03.12.441-23</v>
      </c>
      <c r="G3956" s="37" t="s">
        <v>3655</v>
      </c>
      <c r="H3956" s="37">
        <v>848</v>
      </c>
    </row>
    <row r="3957" spans="1:8" x14ac:dyDescent="0.3">
      <c r="A3957" s="34" t="str">
        <f>+LEFT(Tabla3[[#This Row],[id_detalle]],2)</f>
        <v>03</v>
      </c>
      <c r="B3957" s="46" t="str">
        <f>VLOOKUP((LEFT(Tabla3[[#This Row],[id_detalle]],2)),id_rubro[[id]:[Rubro]],2,0)</f>
        <v>PRODUCTOS INDUSTRIALES Y RELACIONADOS</v>
      </c>
      <c r="C3957" s="36" t="s">
        <v>842</v>
      </c>
      <c r="D3957" s="45" t="str">
        <f>+Tabla3[[#This Row],[id_detalle]]&amp;" "&amp;VLOOKUP(Tabla3[[#This Row],[id_detalle]],rubro_detalle[[Código]:[Rubro Detalle]],2,0)</f>
        <v>03.12.461 Hierro</v>
      </c>
      <c r="E3957" s="33">
        <f t="shared" si="515"/>
        <v>1</v>
      </c>
      <c r="F3957" s="47" t="str">
        <f t="shared" si="516"/>
        <v>03.12.461-1</v>
      </c>
      <c r="G3957" s="37" t="s">
        <v>4870</v>
      </c>
      <c r="H3957" s="37">
        <v>270</v>
      </c>
    </row>
    <row r="3958" spans="1:8" x14ac:dyDescent="0.3">
      <c r="A3958" s="34" t="str">
        <f>+LEFT(Tabla3[[#This Row],[id_detalle]],2)</f>
        <v>03</v>
      </c>
      <c r="B3958" s="46" t="str">
        <f>VLOOKUP((LEFT(Tabla3[[#This Row],[id_detalle]],2)),id_rubro[[id]:[Rubro]],2,0)</f>
        <v>PRODUCTOS INDUSTRIALES Y RELACIONADOS</v>
      </c>
      <c r="C3958" s="36" t="s">
        <v>842</v>
      </c>
      <c r="D3958" s="45" t="str">
        <f>+Tabla3[[#This Row],[id_detalle]]&amp;" "&amp;VLOOKUP(Tabla3[[#This Row],[id_detalle]],rubro_detalle[[Código]:[Rubro Detalle]],2,0)</f>
        <v>03.12.461 Hierro</v>
      </c>
      <c r="E3958" s="33">
        <f t="shared" si="515"/>
        <v>2</v>
      </c>
      <c r="F3958" s="47" t="str">
        <f t="shared" si="516"/>
        <v>03.12.461-2</v>
      </c>
      <c r="G3958" s="37" t="s">
        <v>4626</v>
      </c>
      <c r="H3958" s="37">
        <v>770</v>
      </c>
    </row>
    <row r="3959" spans="1:8" x14ac:dyDescent="0.3">
      <c r="A3959" s="34" t="str">
        <f>+LEFT(Tabla3[[#This Row],[id_detalle]],2)</f>
        <v>03</v>
      </c>
      <c r="B3959" s="46" t="str">
        <f>VLOOKUP((LEFT(Tabla3[[#This Row],[id_detalle]],2)),id_rubro[[id]:[Rubro]],2,0)</f>
        <v>PRODUCTOS INDUSTRIALES Y RELACIONADOS</v>
      </c>
      <c r="C3959" s="36" t="s">
        <v>2206</v>
      </c>
      <c r="D3959" s="45" t="str">
        <f>+Tabla3[[#This Row],[id_detalle]]&amp;" "&amp;VLOOKUP(Tabla3[[#This Row],[id_detalle]],rubro_detalle[[Código]:[Rubro Detalle]],2,0)</f>
        <v>03.12.471 Insignias, Ecudos y Emblemas</v>
      </c>
      <c r="E3959" s="33">
        <f t="shared" si="515"/>
        <v>1</v>
      </c>
      <c r="F3959" s="47" t="str">
        <f t="shared" si="516"/>
        <v>03.12.471-1</v>
      </c>
      <c r="G3959" s="37" t="s">
        <v>4131</v>
      </c>
      <c r="H3959" s="37">
        <v>255</v>
      </c>
    </row>
    <row r="3960" spans="1:8" x14ac:dyDescent="0.3">
      <c r="A3960" s="34" t="str">
        <f>+LEFT(Tabla3[[#This Row],[id_detalle]],2)</f>
        <v>03</v>
      </c>
      <c r="B3960" s="46" t="str">
        <f>VLOOKUP((LEFT(Tabla3[[#This Row],[id_detalle]],2)),id_rubro[[id]:[Rubro]],2,0)</f>
        <v>PRODUCTOS INDUSTRIALES Y RELACIONADOS</v>
      </c>
      <c r="C3960" s="36" t="s">
        <v>2206</v>
      </c>
      <c r="D3960" s="45" t="str">
        <f>+Tabla3[[#This Row],[id_detalle]]&amp;" "&amp;VLOOKUP(Tabla3[[#This Row],[id_detalle]],rubro_detalle[[Código]:[Rubro Detalle]],2,0)</f>
        <v>03.12.471 Insignias, Ecudos y Emblemas</v>
      </c>
      <c r="E3960" s="33">
        <f t="shared" si="515"/>
        <v>2</v>
      </c>
      <c r="F3960" s="47" t="str">
        <f t="shared" si="516"/>
        <v>03.12.471-2</v>
      </c>
      <c r="G3960" s="37" t="s">
        <v>5004</v>
      </c>
      <c r="H3960" s="37">
        <v>319</v>
      </c>
    </row>
    <row r="3961" spans="1:8" x14ac:dyDescent="0.3">
      <c r="A3961" s="34" t="str">
        <f>+LEFT(Tabla3[[#This Row],[id_detalle]],2)</f>
        <v>03</v>
      </c>
      <c r="B3961" s="46" t="str">
        <f>VLOOKUP((LEFT(Tabla3[[#This Row],[id_detalle]],2)),id_rubro[[id]:[Rubro]],2,0)</f>
        <v>PRODUCTOS INDUSTRIALES Y RELACIONADOS</v>
      </c>
      <c r="C3961" s="36" t="s">
        <v>2206</v>
      </c>
      <c r="D3961" s="45" t="str">
        <f>+Tabla3[[#This Row],[id_detalle]]&amp;" "&amp;VLOOKUP(Tabla3[[#This Row],[id_detalle]],rubro_detalle[[Código]:[Rubro Detalle]],2,0)</f>
        <v>03.12.471 Insignias, Ecudos y Emblemas</v>
      </c>
      <c r="E3961" s="33">
        <f t="shared" si="515"/>
        <v>3</v>
      </c>
      <c r="F3961" s="47" t="str">
        <f t="shared" si="516"/>
        <v>03.12.471-3</v>
      </c>
      <c r="G3961" s="37" t="s">
        <v>4647</v>
      </c>
      <c r="H3961" s="37">
        <v>404</v>
      </c>
    </row>
    <row r="3962" spans="1:8" x14ac:dyDescent="0.3">
      <c r="A3962" s="34" t="str">
        <f>+LEFT(Tabla3[[#This Row],[id_detalle]],2)</f>
        <v>03</v>
      </c>
      <c r="B3962" s="46" t="str">
        <f>VLOOKUP((LEFT(Tabla3[[#This Row],[id_detalle]],2)),id_rubro[[id]:[Rubro]],2,0)</f>
        <v>PRODUCTOS INDUSTRIALES Y RELACIONADOS</v>
      </c>
      <c r="C3962" s="36" t="s">
        <v>2206</v>
      </c>
      <c r="D3962" s="45" t="str">
        <f>+Tabla3[[#This Row],[id_detalle]]&amp;" "&amp;VLOOKUP(Tabla3[[#This Row],[id_detalle]],rubro_detalle[[Código]:[Rubro Detalle]],2,0)</f>
        <v>03.12.471 Insignias, Ecudos y Emblemas</v>
      </c>
      <c r="E3962" s="33">
        <f t="shared" si="515"/>
        <v>4</v>
      </c>
      <c r="F3962" s="47" t="str">
        <f t="shared" si="516"/>
        <v>03.12.471-4</v>
      </c>
      <c r="G3962" s="37" t="s">
        <v>4132</v>
      </c>
      <c r="H3962" s="37">
        <v>541</v>
      </c>
    </row>
    <row r="3963" spans="1:8" x14ac:dyDescent="0.3">
      <c r="A3963" s="34" t="str">
        <f>+LEFT(Tabla3[[#This Row],[id_detalle]],2)</f>
        <v>03</v>
      </c>
      <c r="B3963" s="46" t="str">
        <f>VLOOKUP((LEFT(Tabla3[[#This Row],[id_detalle]],2)),id_rubro[[id]:[Rubro]],2,0)</f>
        <v>PRODUCTOS INDUSTRIALES Y RELACIONADOS</v>
      </c>
      <c r="C3963" s="36" t="s">
        <v>2206</v>
      </c>
      <c r="D3963" s="45" t="str">
        <f>+Tabla3[[#This Row],[id_detalle]]&amp;" "&amp;VLOOKUP(Tabla3[[#This Row],[id_detalle]],rubro_detalle[[Código]:[Rubro Detalle]],2,0)</f>
        <v>03.12.471 Insignias, Ecudos y Emblemas</v>
      </c>
      <c r="E3963" s="33">
        <f t="shared" si="515"/>
        <v>5</v>
      </c>
      <c r="F3963" s="47" t="str">
        <f t="shared" si="516"/>
        <v>03.12.471-5</v>
      </c>
      <c r="G3963" s="37" t="s">
        <v>5005</v>
      </c>
      <c r="H3963" s="37">
        <v>814</v>
      </c>
    </row>
    <row r="3964" spans="1:8" x14ac:dyDescent="0.3">
      <c r="A3964" s="34" t="str">
        <f>+LEFT(Tabla3[[#This Row],[id_detalle]],2)</f>
        <v>03</v>
      </c>
      <c r="B3964" s="46" t="str">
        <f>VLOOKUP((LEFT(Tabla3[[#This Row],[id_detalle]],2)),id_rubro[[id]:[Rubro]],2,0)</f>
        <v>PRODUCTOS INDUSTRIALES Y RELACIONADOS</v>
      </c>
      <c r="C3964" s="36" t="s">
        <v>844</v>
      </c>
      <c r="D3964" s="45" t="str">
        <f>+Tabla3[[#This Row],[id_detalle]]&amp;" "&amp;VLOOKUP(Tabla3[[#This Row],[id_detalle]],rubro_detalle[[Código]:[Rubro Detalle]],2,0)</f>
        <v>03.12.481 Lavaplatos de Acero Inoxidable</v>
      </c>
      <c r="E3964" s="33">
        <f t="shared" ref="E3964:E3970" si="517">+IF(D3964=D3963,E3963+1,1)</f>
        <v>1</v>
      </c>
      <c r="F3964" s="47" t="str">
        <f t="shared" ref="F3964:F3970" si="518">+LEFT(D3964,9)&amp;"-"&amp;E3964</f>
        <v>03.12.481-1</v>
      </c>
      <c r="G3964" s="37" t="s">
        <v>4838</v>
      </c>
      <c r="H3964" s="37">
        <v>270</v>
      </c>
    </row>
    <row r="3965" spans="1:8" x14ac:dyDescent="0.3">
      <c r="A3965" s="34" t="str">
        <f>+LEFT(Tabla3[[#This Row],[id_detalle]],2)</f>
        <v>03</v>
      </c>
      <c r="B3965" s="46" t="str">
        <f>VLOOKUP((LEFT(Tabla3[[#This Row],[id_detalle]],2)),id_rubro[[id]:[Rubro]],2,0)</f>
        <v>PRODUCTOS INDUSTRIALES Y RELACIONADOS</v>
      </c>
      <c r="C3965" s="36" t="s">
        <v>844</v>
      </c>
      <c r="D3965" s="45" t="str">
        <f>+Tabla3[[#This Row],[id_detalle]]&amp;" "&amp;VLOOKUP(Tabla3[[#This Row],[id_detalle]],rubro_detalle[[Código]:[Rubro Detalle]],2,0)</f>
        <v>03.12.481 Lavaplatos de Acero Inoxidable</v>
      </c>
      <c r="E3965" s="33">
        <f t="shared" si="517"/>
        <v>2</v>
      </c>
      <c r="F3965" s="47" t="str">
        <f t="shared" si="518"/>
        <v>03.12.481-2</v>
      </c>
      <c r="G3965" s="37" t="s">
        <v>5006</v>
      </c>
      <c r="H3965" s="37">
        <v>279</v>
      </c>
    </row>
    <row r="3966" spans="1:8" x14ac:dyDescent="0.3">
      <c r="A3966" s="34" t="str">
        <f>+LEFT(Tabla3[[#This Row],[id_detalle]],2)</f>
        <v>03</v>
      </c>
      <c r="B3966" s="46" t="str">
        <f>VLOOKUP((LEFT(Tabla3[[#This Row],[id_detalle]],2)),id_rubro[[id]:[Rubro]],2,0)</f>
        <v>PRODUCTOS INDUSTRIALES Y RELACIONADOS</v>
      </c>
      <c r="C3966" s="36" t="s">
        <v>844</v>
      </c>
      <c r="D3966" s="45" t="str">
        <f>+Tabla3[[#This Row],[id_detalle]]&amp;" "&amp;VLOOKUP(Tabla3[[#This Row],[id_detalle]],rubro_detalle[[Código]:[Rubro Detalle]],2,0)</f>
        <v>03.12.481 Lavaplatos de Acero Inoxidable</v>
      </c>
      <c r="E3966" s="33">
        <f t="shared" si="517"/>
        <v>3</v>
      </c>
      <c r="F3966" s="47" t="str">
        <f t="shared" si="518"/>
        <v>03.12.481-3</v>
      </c>
      <c r="G3966" s="37" t="s">
        <v>5007</v>
      </c>
      <c r="H3966" s="37">
        <v>794</v>
      </c>
    </row>
    <row r="3967" spans="1:8" x14ac:dyDescent="0.3">
      <c r="A3967" s="34" t="str">
        <f>+LEFT(Tabla3[[#This Row],[id_detalle]],2)</f>
        <v>03</v>
      </c>
      <c r="B3967" s="46" t="str">
        <f>VLOOKUP((LEFT(Tabla3[[#This Row],[id_detalle]],2)),id_rubro[[id]:[Rubro]],2,0)</f>
        <v>PRODUCTOS INDUSTRIALES Y RELACIONADOS</v>
      </c>
      <c r="C3967" s="36" t="s">
        <v>846</v>
      </c>
      <c r="D3967" s="45" t="str">
        <f>+Tabla3[[#This Row],[id_detalle]]&amp;" "&amp;VLOOKUP(Tabla3[[#This Row],[id_detalle]],rubro_detalle[[Código]:[Rubro Detalle]],2,0)</f>
        <v>03.12.501 Maestranzas</v>
      </c>
      <c r="E3967" s="33">
        <f t="shared" si="517"/>
        <v>1</v>
      </c>
      <c r="F3967" s="47" t="str">
        <f t="shared" si="518"/>
        <v>03.12.501-1</v>
      </c>
      <c r="G3967" s="37" t="s">
        <v>4786</v>
      </c>
      <c r="H3967" s="37">
        <v>160</v>
      </c>
    </row>
    <row r="3968" spans="1:8" x14ac:dyDescent="0.3">
      <c r="A3968" s="34" t="str">
        <f>+LEFT(Tabla3[[#This Row],[id_detalle]],2)</f>
        <v>03</v>
      </c>
      <c r="B3968" s="46" t="str">
        <f>VLOOKUP((LEFT(Tabla3[[#This Row],[id_detalle]],2)),id_rubro[[id]:[Rubro]],2,0)</f>
        <v>PRODUCTOS INDUSTRIALES Y RELACIONADOS</v>
      </c>
      <c r="C3968" s="36" t="s">
        <v>846</v>
      </c>
      <c r="D3968" s="45" t="str">
        <f>+Tabla3[[#This Row],[id_detalle]]&amp;" "&amp;VLOOKUP(Tabla3[[#This Row],[id_detalle]],rubro_detalle[[Código]:[Rubro Detalle]],2,0)</f>
        <v>03.12.501 Maestranzas</v>
      </c>
      <c r="E3968" s="33">
        <f t="shared" si="517"/>
        <v>2</v>
      </c>
      <c r="F3968" s="47" t="str">
        <f t="shared" si="518"/>
        <v>03.12.501-2</v>
      </c>
      <c r="G3968" s="37" t="s">
        <v>4978</v>
      </c>
      <c r="H3968" s="37">
        <v>160</v>
      </c>
    </row>
    <row r="3969" spans="1:8" x14ac:dyDescent="0.3">
      <c r="A3969" s="34" t="str">
        <f>+LEFT(Tabla3[[#This Row],[id_detalle]],2)</f>
        <v>03</v>
      </c>
      <c r="B3969" s="46" t="str">
        <f>VLOOKUP((LEFT(Tabla3[[#This Row],[id_detalle]],2)),id_rubro[[id]:[Rubro]],2,0)</f>
        <v>PRODUCTOS INDUSTRIALES Y RELACIONADOS</v>
      </c>
      <c r="C3969" s="36" t="s">
        <v>846</v>
      </c>
      <c r="D3969" s="45" t="str">
        <f>+Tabla3[[#This Row],[id_detalle]]&amp;" "&amp;VLOOKUP(Tabla3[[#This Row],[id_detalle]],rubro_detalle[[Código]:[Rubro Detalle]],2,0)</f>
        <v>03.12.501 Maestranzas</v>
      </c>
      <c r="E3969" s="33">
        <f t="shared" si="517"/>
        <v>3</v>
      </c>
      <c r="F3969" s="47" t="str">
        <f t="shared" si="518"/>
        <v>03.12.501-3</v>
      </c>
      <c r="G3969" s="37" t="s">
        <v>5008</v>
      </c>
      <c r="H3969" s="37">
        <v>166</v>
      </c>
    </row>
    <row r="3970" spans="1:8" x14ac:dyDescent="0.3">
      <c r="A3970" s="34" t="str">
        <f>+LEFT(Tabla3[[#This Row],[id_detalle]],2)</f>
        <v>03</v>
      </c>
      <c r="B3970" s="46" t="str">
        <f>VLOOKUP((LEFT(Tabla3[[#This Row],[id_detalle]],2)),id_rubro[[id]:[Rubro]],2,0)</f>
        <v>PRODUCTOS INDUSTRIALES Y RELACIONADOS</v>
      </c>
      <c r="C3970" s="36" t="s">
        <v>846</v>
      </c>
      <c r="D3970" s="45" t="str">
        <f>+Tabla3[[#This Row],[id_detalle]]&amp;" "&amp;VLOOKUP(Tabla3[[#This Row],[id_detalle]],rubro_detalle[[Código]:[Rubro Detalle]],2,0)</f>
        <v>03.12.501 Maestranzas</v>
      </c>
      <c r="E3970" s="33">
        <f t="shared" si="517"/>
        <v>4</v>
      </c>
      <c r="F3970" s="47" t="str">
        <f t="shared" si="518"/>
        <v>03.12.501-4</v>
      </c>
      <c r="G3970" s="37" t="s">
        <v>4979</v>
      </c>
      <c r="H3970" s="37">
        <v>187</v>
      </c>
    </row>
    <row r="3971" spans="1:8" x14ac:dyDescent="0.3">
      <c r="A3971" s="34" t="str">
        <f>+LEFT(Tabla3[[#This Row],[id_detalle]],2)</f>
        <v>03</v>
      </c>
      <c r="B3971" s="46" t="str">
        <f>VLOOKUP((LEFT(Tabla3[[#This Row],[id_detalle]],2)),id_rubro[[id]:[Rubro]],2,0)</f>
        <v>PRODUCTOS INDUSTRIALES Y RELACIONADOS</v>
      </c>
      <c r="C3971" s="36" t="s">
        <v>846</v>
      </c>
      <c r="D3971" s="45" t="str">
        <f>+Tabla3[[#This Row],[id_detalle]]&amp;" "&amp;VLOOKUP(Tabla3[[#This Row],[id_detalle]],rubro_detalle[[Código]:[Rubro Detalle]],2,0)</f>
        <v>03.12.501 Maestranzas</v>
      </c>
      <c r="E3971" s="33">
        <f t="shared" ref="E3971:E3974" si="519">+IF(D3971=D3970,E3970+1,1)</f>
        <v>5</v>
      </c>
      <c r="F3971" s="47" t="str">
        <f t="shared" ref="F3971:F3974" si="520">+LEFT(D3971,9)&amp;"-"&amp;E3971</f>
        <v>03.12.501-5</v>
      </c>
      <c r="G3971" s="37" t="s">
        <v>5009</v>
      </c>
      <c r="H3971" s="37">
        <v>188</v>
      </c>
    </row>
    <row r="3972" spans="1:8" x14ac:dyDescent="0.3">
      <c r="A3972" s="34" t="str">
        <f>+LEFT(Tabla3[[#This Row],[id_detalle]],2)</f>
        <v>03</v>
      </c>
      <c r="B3972" s="46" t="str">
        <f>VLOOKUP((LEFT(Tabla3[[#This Row],[id_detalle]],2)),id_rubro[[id]:[Rubro]],2,0)</f>
        <v>PRODUCTOS INDUSTRIALES Y RELACIONADOS</v>
      </c>
      <c r="C3972" s="36" t="s">
        <v>846</v>
      </c>
      <c r="D3972" s="45" t="str">
        <f>+Tabla3[[#This Row],[id_detalle]]&amp;" "&amp;VLOOKUP(Tabla3[[#This Row],[id_detalle]],rubro_detalle[[Código]:[Rubro Detalle]],2,0)</f>
        <v>03.12.501 Maestranzas</v>
      </c>
      <c r="E3972" s="33">
        <f t="shared" si="519"/>
        <v>6</v>
      </c>
      <c r="F3972" s="47" t="str">
        <f t="shared" si="520"/>
        <v>03.12.501-6</v>
      </c>
      <c r="G3972" s="37" t="s">
        <v>4764</v>
      </c>
      <c r="H3972" s="37">
        <v>212</v>
      </c>
    </row>
    <row r="3973" spans="1:8" x14ac:dyDescent="0.3">
      <c r="A3973" s="34" t="str">
        <f>+LEFT(Tabla3[[#This Row],[id_detalle]],2)</f>
        <v>03</v>
      </c>
      <c r="B3973" s="46" t="str">
        <f>VLOOKUP((LEFT(Tabla3[[#This Row],[id_detalle]],2)),id_rubro[[id]:[Rubro]],2,0)</f>
        <v>PRODUCTOS INDUSTRIALES Y RELACIONADOS</v>
      </c>
      <c r="C3973" s="36" t="s">
        <v>846</v>
      </c>
      <c r="D3973" s="45" t="str">
        <f>+Tabla3[[#This Row],[id_detalle]]&amp;" "&amp;VLOOKUP(Tabla3[[#This Row],[id_detalle]],rubro_detalle[[Código]:[Rubro Detalle]],2,0)</f>
        <v>03.12.501 Maestranzas</v>
      </c>
      <c r="E3973" s="33">
        <f t="shared" si="519"/>
        <v>7</v>
      </c>
      <c r="F3973" s="47" t="str">
        <f t="shared" si="520"/>
        <v>03.12.501-7</v>
      </c>
      <c r="G3973" s="37" t="s">
        <v>4964</v>
      </c>
      <c r="H3973" s="37">
        <v>223</v>
      </c>
    </row>
    <row r="3974" spans="1:8" x14ac:dyDescent="0.3">
      <c r="A3974" s="34" t="str">
        <f>+LEFT(Tabla3[[#This Row],[id_detalle]],2)</f>
        <v>03</v>
      </c>
      <c r="B3974" s="46" t="str">
        <f>VLOOKUP((LEFT(Tabla3[[#This Row],[id_detalle]],2)),id_rubro[[id]:[Rubro]],2,0)</f>
        <v>PRODUCTOS INDUSTRIALES Y RELACIONADOS</v>
      </c>
      <c r="C3974" s="36" t="s">
        <v>846</v>
      </c>
      <c r="D3974" s="45" t="str">
        <f>+Tabla3[[#This Row],[id_detalle]]&amp;" "&amp;VLOOKUP(Tabla3[[#This Row],[id_detalle]],rubro_detalle[[Código]:[Rubro Detalle]],2,0)</f>
        <v>03.12.501 Maestranzas</v>
      </c>
      <c r="E3974" s="33">
        <f t="shared" si="519"/>
        <v>8</v>
      </c>
      <c r="F3974" s="47" t="str">
        <f t="shared" si="520"/>
        <v>03.12.501-8</v>
      </c>
      <c r="G3974" s="37" t="s">
        <v>4921</v>
      </c>
      <c r="H3974" s="37">
        <v>230</v>
      </c>
    </row>
    <row r="3975" spans="1:8" x14ac:dyDescent="0.3">
      <c r="A3975" s="34" t="str">
        <f>+LEFT(Tabla3[[#This Row],[id_detalle]],2)</f>
        <v>03</v>
      </c>
      <c r="B3975" s="46" t="str">
        <f>VLOOKUP((LEFT(Tabla3[[#This Row],[id_detalle]],2)),id_rubro[[id]:[Rubro]],2,0)</f>
        <v>PRODUCTOS INDUSTRIALES Y RELACIONADOS</v>
      </c>
      <c r="C3975" s="36" t="s">
        <v>846</v>
      </c>
      <c r="D3975" s="45" t="str">
        <f>+Tabla3[[#This Row],[id_detalle]]&amp;" "&amp;VLOOKUP(Tabla3[[#This Row],[id_detalle]],rubro_detalle[[Código]:[Rubro Detalle]],2,0)</f>
        <v>03.12.501 Maestranzas</v>
      </c>
      <c r="E3975" s="33">
        <f t="shared" ref="E3975:E3982" si="521">+IF(D3975=D3974,E3974+1,1)</f>
        <v>9</v>
      </c>
      <c r="F3975" s="47" t="str">
        <f t="shared" ref="F3975:F3982" si="522">+LEFT(D3975,9)&amp;"-"&amp;E3975</f>
        <v>03.12.501-9</v>
      </c>
      <c r="G3975" s="37" t="s">
        <v>4922</v>
      </c>
      <c r="H3975" s="37">
        <v>244</v>
      </c>
    </row>
    <row r="3976" spans="1:8" x14ac:dyDescent="0.3">
      <c r="A3976" s="34" t="str">
        <f>+LEFT(Tabla3[[#This Row],[id_detalle]],2)</f>
        <v>03</v>
      </c>
      <c r="B3976" s="46" t="str">
        <f>VLOOKUP((LEFT(Tabla3[[#This Row],[id_detalle]],2)),id_rubro[[id]:[Rubro]],2,0)</f>
        <v>PRODUCTOS INDUSTRIALES Y RELACIONADOS</v>
      </c>
      <c r="C3976" s="36" t="s">
        <v>846</v>
      </c>
      <c r="D3976" s="45" t="str">
        <f>+Tabla3[[#This Row],[id_detalle]]&amp;" "&amp;VLOOKUP(Tabla3[[#This Row],[id_detalle]],rubro_detalle[[Código]:[Rubro Detalle]],2,0)</f>
        <v>03.12.501 Maestranzas</v>
      </c>
      <c r="E3976" s="33">
        <f t="shared" si="521"/>
        <v>10</v>
      </c>
      <c r="F3976" s="47" t="str">
        <f t="shared" si="522"/>
        <v>03.12.501-10</v>
      </c>
      <c r="G3976" s="37" t="s">
        <v>5010</v>
      </c>
      <c r="H3976" s="37">
        <v>246</v>
      </c>
    </row>
    <row r="3977" spans="1:8" x14ac:dyDescent="0.3">
      <c r="A3977" s="34" t="str">
        <f>+LEFT(Tabla3[[#This Row],[id_detalle]],2)</f>
        <v>03</v>
      </c>
      <c r="B3977" s="46" t="str">
        <f>VLOOKUP((LEFT(Tabla3[[#This Row],[id_detalle]],2)),id_rubro[[id]:[Rubro]],2,0)</f>
        <v>PRODUCTOS INDUSTRIALES Y RELACIONADOS</v>
      </c>
      <c r="C3977" s="36" t="s">
        <v>846</v>
      </c>
      <c r="D3977" s="45" t="str">
        <f>+Tabla3[[#This Row],[id_detalle]]&amp;" "&amp;VLOOKUP(Tabla3[[#This Row],[id_detalle]],rubro_detalle[[Código]:[Rubro Detalle]],2,0)</f>
        <v>03.12.501 Maestranzas</v>
      </c>
      <c r="E3977" s="33">
        <f t="shared" si="521"/>
        <v>11</v>
      </c>
      <c r="F3977" s="47" t="str">
        <f t="shared" si="522"/>
        <v>03.12.501-11</v>
      </c>
      <c r="G3977" s="37" t="s">
        <v>4870</v>
      </c>
      <c r="H3977" s="37">
        <v>270</v>
      </c>
    </row>
    <row r="3978" spans="1:8" x14ac:dyDescent="0.3">
      <c r="A3978" s="34" t="str">
        <f>+LEFT(Tabla3[[#This Row],[id_detalle]],2)</f>
        <v>03</v>
      </c>
      <c r="B3978" s="46" t="str">
        <f>VLOOKUP((LEFT(Tabla3[[#This Row],[id_detalle]],2)),id_rubro[[id]:[Rubro]],2,0)</f>
        <v>PRODUCTOS INDUSTRIALES Y RELACIONADOS</v>
      </c>
      <c r="C3978" s="36" t="s">
        <v>846</v>
      </c>
      <c r="D3978" s="45" t="str">
        <f>+Tabla3[[#This Row],[id_detalle]]&amp;" "&amp;VLOOKUP(Tabla3[[#This Row],[id_detalle]],rubro_detalle[[Código]:[Rubro Detalle]],2,0)</f>
        <v>03.12.501 Maestranzas</v>
      </c>
      <c r="E3978" s="33">
        <f t="shared" si="521"/>
        <v>12</v>
      </c>
      <c r="F3978" s="47" t="str">
        <f t="shared" si="522"/>
        <v>03.12.501-12</v>
      </c>
      <c r="G3978" s="37" t="s">
        <v>5011</v>
      </c>
      <c r="H3978" s="37">
        <v>325</v>
      </c>
    </row>
    <row r="3979" spans="1:8" x14ac:dyDescent="0.3">
      <c r="A3979" s="34" t="str">
        <f>+LEFT(Tabla3[[#This Row],[id_detalle]],2)</f>
        <v>03</v>
      </c>
      <c r="B3979" s="46" t="str">
        <f>VLOOKUP((LEFT(Tabla3[[#This Row],[id_detalle]],2)),id_rubro[[id]:[Rubro]],2,0)</f>
        <v>PRODUCTOS INDUSTRIALES Y RELACIONADOS</v>
      </c>
      <c r="C3979" s="36" t="s">
        <v>846</v>
      </c>
      <c r="D3979" s="45" t="str">
        <f>+Tabla3[[#This Row],[id_detalle]]&amp;" "&amp;VLOOKUP(Tabla3[[#This Row],[id_detalle]],rubro_detalle[[Código]:[Rubro Detalle]],2,0)</f>
        <v>03.12.501 Maestranzas</v>
      </c>
      <c r="E3979" s="33">
        <f t="shared" si="521"/>
        <v>13</v>
      </c>
      <c r="F3979" s="47" t="str">
        <f t="shared" si="522"/>
        <v>03.12.501-13</v>
      </c>
      <c r="G3979" s="37" t="s">
        <v>5012</v>
      </c>
      <c r="H3979" s="37">
        <v>373</v>
      </c>
    </row>
    <row r="3980" spans="1:8" x14ac:dyDescent="0.3">
      <c r="A3980" s="34" t="str">
        <f>+LEFT(Tabla3[[#This Row],[id_detalle]],2)</f>
        <v>03</v>
      </c>
      <c r="B3980" s="46" t="str">
        <f>VLOOKUP((LEFT(Tabla3[[#This Row],[id_detalle]],2)),id_rubro[[id]:[Rubro]],2,0)</f>
        <v>PRODUCTOS INDUSTRIALES Y RELACIONADOS</v>
      </c>
      <c r="C3980" s="36" t="s">
        <v>846</v>
      </c>
      <c r="D3980" s="45" t="str">
        <f>+Tabla3[[#This Row],[id_detalle]]&amp;" "&amp;VLOOKUP(Tabla3[[#This Row],[id_detalle]],rubro_detalle[[Código]:[Rubro Detalle]],2,0)</f>
        <v>03.12.501 Maestranzas</v>
      </c>
      <c r="E3980" s="33">
        <f t="shared" si="521"/>
        <v>14</v>
      </c>
      <c r="F3980" s="47" t="str">
        <f t="shared" si="522"/>
        <v>03.12.501-14</v>
      </c>
      <c r="G3980" s="37" t="s">
        <v>4906</v>
      </c>
      <c r="H3980" s="37">
        <v>389</v>
      </c>
    </row>
    <row r="3981" spans="1:8" x14ac:dyDescent="0.3">
      <c r="A3981" s="34" t="str">
        <f>+LEFT(Tabla3[[#This Row],[id_detalle]],2)</f>
        <v>03</v>
      </c>
      <c r="B3981" s="46" t="str">
        <f>VLOOKUP((LEFT(Tabla3[[#This Row],[id_detalle]],2)),id_rubro[[id]:[Rubro]],2,0)</f>
        <v>PRODUCTOS INDUSTRIALES Y RELACIONADOS</v>
      </c>
      <c r="C3981" s="36" t="s">
        <v>846</v>
      </c>
      <c r="D3981" s="45" t="str">
        <f>+Tabla3[[#This Row],[id_detalle]]&amp;" "&amp;VLOOKUP(Tabla3[[#This Row],[id_detalle]],rubro_detalle[[Código]:[Rubro Detalle]],2,0)</f>
        <v>03.12.501 Maestranzas</v>
      </c>
      <c r="E3981" s="33">
        <f t="shared" si="521"/>
        <v>15</v>
      </c>
      <c r="F3981" s="47" t="str">
        <f t="shared" si="522"/>
        <v>03.12.501-15</v>
      </c>
      <c r="G3981" s="37" t="s">
        <v>4930</v>
      </c>
      <c r="H3981" s="37">
        <v>392</v>
      </c>
    </row>
    <row r="3982" spans="1:8" x14ac:dyDescent="0.3">
      <c r="A3982" s="34" t="str">
        <f>+LEFT(Tabla3[[#This Row],[id_detalle]],2)</f>
        <v>03</v>
      </c>
      <c r="B3982" s="46" t="str">
        <f>VLOOKUP((LEFT(Tabla3[[#This Row],[id_detalle]],2)),id_rubro[[id]:[Rubro]],2,0)</f>
        <v>PRODUCTOS INDUSTRIALES Y RELACIONADOS</v>
      </c>
      <c r="C3982" s="36" t="s">
        <v>846</v>
      </c>
      <c r="D3982" s="45" t="str">
        <f>+Tabla3[[#This Row],[id_detalle]]&amp;" "&amp;VLOOKUP(Tabla3[[#This Row],[id_detalle]],rubro_detalle[[Código]:[Rubro Detalle]],2,0)</f>
        <v>03.12.501 Maestranzas</v>
      </c>
      <c r="E3982" s="33">
        <f t="shared" si="521"/>
        <v>16</v>
      </c>
      <c r="F3982" s="47" t="str">
        <f t="shared" si="522"/>
        <v>03.12.501-16</v>
      </c>
      <c r="G3982" s="37" t="s">
        <v>5013</v>
      </c>
      <c r="H3982" s="37">
        <v>394</v>
      </c>
    </row>
    <row r="3983" spans="1:8" x14ac:dyDescent="0.3">
      <c r="A3983" s="34" t="str">
        <f>+LEFT(Tabla3[[#This Row],[id_detalle]],2)</f>
        <v>03</v>
      </c>
      <c r="B3983" s="46" t="str">
        <f>VLOOKUP((LEFT(Tabla3[[#This Row],[id_detalle]],2)),id_rubro[[id]:[Rubro]],2,0)</f>
        <v>PRODUCTOS INDUSTRIALES Y RELACIONADOS</v>
      </c>
      <c r="C3983" s="36" t="s">
        <v>846</v>
      </c>
      <c r="D3983" s="45" t="str">
        <f>+Tabla3[[#This Row],[id_detalle]]&amp;" "&amp;VLOOKUP(Tabla3[[#This Row],[id_detalle]],rubro_detalle[[Código]:[Rubro Detalle]],2,0)</f>
        <v>03.12.501 Maestranzas</v>
      </c>
      <c r="E3983" s="33">
        <f t="shared" ref="E3983:E3998" si="523">+IF(D3983=D3982,E3982+1,1)</f>
        <v>17</v>
      </c>
      <c r="F3983" s="47" t="str">
        <f t="shared" ref="F3983:F3998" si="524">+LEFT(D3983,9)&amp;"-"&amp;E3983</f>
        <v>03.12.501-17</v>
      </c>
      <c r="G3983" s="37" t="s">
        <v>4931</v>
      </c>
      <c r="H3983" s="37">
        <v>399</v>
      </c>
    </row>
    <row r="3984" spans="1:8" x14ac:dyDescent="0.3">
      <c r="A3984" s="34" t="str">
        <f>+LEFT(Tabla3[[#This Row],[id_detalle]],2)</f>
        <v>03</v>
      </c>
      <c r="B3984" s="46" t="str">
        <f>VLOOKUP((LEFT(Tabla3[[#This Row],[id_detalle]],2)),id_rubro[[id]:[Rubro]],2,0)</f>
        <v>PRODUCTOS INDUSTRIALES Y RELACIONADOS</v>
      </c>
      <c r="C3984" s="36" t="s">
        <v>846</v>
      </c>
      <c r="D3984" s="45" t="str">
        <f>+Tabla3[[#This Row],[id_detalle]]&amp;" "&amp;VLOOKUP(Tabla3[[#This Row],[id_detalle]],rubro_detalle[[Código]:[Rubro Detalle]],2,0)</f>
        <v>03.12.501 Maestranzas</v>
      </c>
      <c r="E3984" s="33">
        <f t="shared" si="523"/>
        <v>18</v>
      </c>
      <c r="F3984" s="47" t="str">
        <f t="shared" si="524"/>
        <v>03.12.501-18</v>
      </c>
      <c r="G3984" s="37" t="s">
        <v>5014</v>
      </c>
      <c r="H3984" s="37">
        <v>401</v>
      </c>
    </row>
    <row r="3985" spans="1:8" x14ac:dyDescent="0.3">
      <c r="A3985" s="34" t="str">
        <f>+LEFT(Tabla3[[#This Row],[id_detalle]],2)</f>
        <v>03</v>
      </c>
      <c r="B3985" s="46" t="str">
        <f>VLOOKUP((LEFT(Tabla3[[#This Row],[id_detalle]],2)),id_rubro[[id]:[Rubro]],2,0)</f>
        <v>PRODUCTOS INDUSTRIALES Y RELACIONADOS</v>
      </c>
      <c r="C3985" s="36" t="s">
        <v>846</v>
      </c>
      <c r="D3985" s="45" t="str">
        <f>+Tabla3[[#This Row],[id_detalle]]&amp;" "&amp;VLOOKUP(Tabla3[[#This Row],[id_detalle]],rubro_detalle[[Código]:[Rubro Detalle]],2,0)</f>
        <v>03.12.501 Maestranzas</v>
      </c>
      <c r="E3985" s="33">
        <f t="shared" si="523"/>
        <v>19</v>
      </c>
      <c r="F3985" s="47" t="str">
        <f t="shared" si="524"/>
        <v>03.12.501-19</v>
      </c>
      <c r="G3985" s="37" t="s">
        <v>5015</v>
      </c>
      <c r="H3985" s="37">
        <v>405</v>
      </c>
    </row>
    <row r="3986" spans="1:8" x14ac:dyDescent="0.3">
      <c r="A3986" s="34" t="str">
        <f>+LEFT(Tabla3[[#This Row],[id_detalle]],2)</f>
        <v>03</v>
      </c>
      <c r="B3986" s="46" t="str">
        <f>VLOOKUP((LEFT(Tabla3[[#This Row],[id_detalle]],2)),id_rubro[[id]:[Rubro]],2,0)</f>
        <v>PRODUCTOS INDUSTRIALES Y RELACIONADOS</v>
      </c>
      <c r="C3986" s="36" t="s">
        <v>846</v>
      </c>
      <c r="D3986" s="45" t="str">
        <f>+Tabla3[[#This Row],[id_detalle]]&amp;" "&amp;VLOOKUP(Tabla3[[#This Row],[id_detalle]],rubro_detalle[[Código]:[Rubro Detalle]],2,0)</f>
        <v>03.12.501 Maestranzas</v>
      </c>
      <c r="E3986" s="33">
        <f t="shared" si="523"/>
        <v>20</v>
      </c>
      <c r="F3986" s="47" t="str">
        <f t="shared" si="524"/>
        <v>03.12.501-20</v>
      </c>
      <c r="G3986" s="37" t="s">
        <v>4934</v>
      </c>
      <c r="H3986" s="37">
        <v>405</v>
      </c>
    </row>
    <row r="3987" spans="1:8" x14ac:dyDescent="0.3">
      <c r="A3987" s="34" t="str">
        <f>+LEFT(Tabla3[[#This Row],[id_detalle]],2)</f>
        <v>03</v>
      </c>
      <c r="B3987" s="46" t="str">
        <f>VLOOKUP((LEFT(Tabla3[[#This Row],[id_detalle]],2)),id_rubro[[id]:[Rubro]],2,0)</f>
        <v>PRODUCTOS INDUSTRIALES Y RELACIONADOS</v>
      </c>
      <c r="C3987" s="36" t="s">
        <v>846</v>
      </c>
      <c r="D3987" s="45" t="str">
        <f>+Tabla3[[#This Row],[id_detalle]]&amp;" "&amp;VLOOKUP(Tabla3[[#This Row],[id_detalle]],rubro_detalle[[Código]:[Rubro Detalle]],2,0)</f>
        <v>03.12.501 Maestranzas</v>
      </c>
      <c r="E3987" s="33">
        <f t="shared" si="523"/>
        <v>21</v>
      </c>
      <c r="F3987" s="47" t="str">
        <f t="shared" si="524"/>
        <v>03.12.501-21</v>
      </c>
      <c r="G3987" s="37" t="s">
        <v>5016</v>
      </c>
      <c r="H3987" s="37">
        <v>405</v>
      </c>
    </row>
    <row r="3988" spans="1:8" x14ac:dyDescent="0.3">
      <c r="A3988" s="34" t="str">
        <f>+LEFT(Tabla3[[#This Row],[id_detalle]],2)</f>
        <v>03</v>
      </c>
      <c r="B3988" s="46" t="str">
        <f>VLOOKUP((LEFT(Tabla3[[#This Row],[id_detalle]],2)),id_rubro[[id]:[Rubro]],2,0)</f>
        <v>PRODUCTOS INDUSTRIALES Y RELACIONADOS</v>
      </c>
      <c r="C3988" s="36" t="s">
        <v>846</v>
      </c>
      <c r="D3988" s="45" t="str">
        <f>+Tabla3[[#This Row],[id_detalle]]&amp;" "&amp;VLOOKUP(Tabla3[[#This Row],[id_detalle]],rubro_detalle[[Código]:[Rubro Detalle]],2,0)</f>
        <v>03.12.501 Maestranzas</v>
      </c>
      <c r="E3988" s="33">
        <f t="shared" si="523"/>
        <v>22</v>
      </c>
      <c r="F3988" s="47" t="str">
        <f t="shared" si="524"/>
        <v>03.12.501-22</v>
      </c>
      <c r="G3988" s="37" t="s">
        <v>4815</v>
      </c>
      <c r="H3988" s="37">
        <v>439</v>
      </c>
    </row>
    <row r="3989" spans="1:8" x14ac:dyDescent="0.3">
      <c r="A3989" s="34" t="str">
        <f>+LEFT(Tabla3[[#This Row],[id_detalle]],2)</f>
        <v>03</v>
      </c>
      <c r="B3989" s="46" t="str">
        <f>VLOOKUP((LEFT(Tabla3[[#This Row],[id_detalle]],2)),id_rubro[[id]:[Rubro]],2,0)</f>
        <v>PRODUCTOS INDUSTRIALES Y RELACIONADOS</v>
      </c>
      <c r="C3989" s="36" t="s">
        <v>846</v>
      </c>
      <c r="D3989" s="45" t="str">
        <f>+Tabla3[[#This Row],[id_detalle]]&amp;" "&amp;VLOOKUP(Tabla3[[#This Row],[id_detalle]],rubro_detalle[[Código]:[Rubro Detalle]],2,0)</f>
        <v>03.12.501 Maestranzas</v>
      </c>
      <c r="E3989" s="33">
        <f t="shared" si="523"/>
        <v>23</v>
      </c>
      <c r="F3989" s="47" t="str">
        <f t="shared" si="524"/>
        <v>03.12.501-23</v>
      </c>
      <c r="G3989" s="37" t="s">
        <v>5017</v>
      </c>
      <c r="H3989" s="37">
        <v>439</v>
      </c>
    </row>
    <row r="3990" spans="1:8" x14ac:dyDescent="0.3">
      <c r="A3990" s="34" t="str">
        <f>+LEFT(Tabla3[[#This Row],[id_detalle]],2)</f>
        <v>03</v>
      </c>
      <c r="B3990" s="46" t="str">
        <f>VLOOKUP((LEFT(Tabla3[[#This Row],[id_detalle]],2)),id_rubro[[id]:[Rubro]],2,0)</f>
        <v>PRODUCTOS INDUSTRIALES Y RELACIONADOS</v>
      </c>
      <c r="C3990" s="36" t="s">
        <v>846</v>
      </c>
      <c r="D3990" s="45" t="str">
        <f>+Tabla3[[#This Row],[id_detalle]]&amp;" "&amp;VLOOKUP(Tabla3[[#This Row],[id_detalle]],rubro_detalle[[Código]:[Rubro Detalle]],2,0)</f>
        <v>03.12.501 Maestranzas</v>
      </c>
      <c r="E3990" s="33">
        <f t="shared" si="523"/>
        <v>24</v>
      </c>
      <c r="F3990" s="47" t="str">
        <f t="shared" si="524"/>
        <v>03.12.501-24</v>
      </c>
      <c r="G3990" s="37" t="s">
        <v>5018</v>
      </c>
      <c r="H3990" s="37">
        <v>440</v>
      </c>
    </row>
    <row r="3991" spans="1:8" x14ac:dyDescent="0.3">
      <c r="A3991" s="34" t="str">
        <f>+LEFT(Tabla3[[#This Row],[id_detalle]],2)</f>
        <v>03</v>
      </c>
      <c r="B3991" s="46" t="str">
        <f>VLOOKUP((LEFT(Tabla3[[#This Row],[id_detalle]],2)),id_rubro[[id]:[Rubro]],2,0)</f>
        <v>PRODUCTOS INDUSTRIALES Y RELACIONADOS</v>
      </c>
      <c r="C3991" s="36" t="s">
        <v>846</v>
      </c>
      <c r="D3991" s="45" t="str">
        <f>+Tabla3[[#This Row],[id_detalle]]&amp;" "&amp;VLOOKUP(Tabla3[[#This Row],[id_detalle]],rubro_detalle[[Código]:[Rubro Detalle]],2,0)</f>
        <v>03.12.501 Maestranzas</v>
      </c>
      <c r="E3991" s="33">
        <f t="shared" si="523"/>
        <v>25</v>
      </c>
      <c r="F3991" s="47" t="str">
        <f t="shared" si="524"/>
        <v>03.12.501-25</v>
      </c>
      <c r="G3991" s="37" t="s">
        <v>4938</v>
      </c>
      <c r="H3991" s="37">
        <v>441</v>
      </c>
    </row>
    <row r="3992" spans="1:8" x14ac:dyDescent="0.3">
      <c r="A3992" s="34" t="str">
        <f>+LEFT(Tabla3[[#This Row],[id_detalle]],2)</f>
        <v>03</v>
      </c>
      <c r="B3992" s="46" t="str">
        <f>VLOOKUP((LEFT(Tabla3[[#This Row],[id_detalle]],2)),id_rubro[[id]:[Rubro]],2,0)</f>
        <v>PRODUCTOS INDUSTRIALES Y RELACIONADOS</v>
      </c>
      <c r="C3992" s="36" t="s">
        <v>846</v>
      </c>
      <c r="D3992" s="45" t="str">
        <f>+Tabla3[[#This Row],[id_detalle]]&amp;" "&amp;VLOOKUP(Tabla3[[#This Row],[id_detalle]],rubro_detalle[[Código]:[Rubro Detalle]],2,0)</f>
        <v>03.12.501 Maestranzas</v>
      </c>
      <c r="E3992" s="33">
        <f t="shared" si="523"/>
        <v>26</v>
      </c>
      <c r="F3992" s="47" t="str">
        <f t="shared" si="524"/>
        <v>03.12.501-26</v>
      </c>
      <c r="G3992" s="37" t="s">
        <v>4983</v>
      </c>
      <c r="H3992" s="37">
        <v>446</v>
      </c>
    </row>
    <row r="3993" spans="1:8" x14ac:dyDescent="0.3">
      <c r="A3993" s="34" t="str">
        <f>+LEFT(Tabla3[[#This Row],[id_detalle]],2)</f>
        <v>03</v>
      </c>
      <c r="B3993" s="46" t="str">
        <f>VLOOKUP((LEFT(Tabla3[[#This Row],[id_detalle]],2)),id_rubro[[id]:[Rubro]],2,0)</f>
        <v>PRODUCTOS INDUSTRIALES Y RELACIONADOS</v>
      </c>
      <c r="C3993" s="36" t="s">
        <v>846</v>
      </c>
      <c r="D3993" s="45" t="str">
        <f>+Tabla3[[#This Row],[id_detalle]]&amp;" "&amp;VLOOKUP(Tabla3[[#This Row],[id_detalle]],rubro_detalle[[Código]:[Rubro Detalle]],2,0)</f>
        <v>03.12.501 Maestranzas</v>
      </c>
      <c r="E3993" s="33">
        <f t="shared" si="523"/>
        <v>27</v>
      </c>
      <c r="F3993" s="47" t="str">
        <f t="shared" si="524"/>
        <v>03.12.501-27</v>
      </c>
      <c r="G3993" s="37" t="s">
        <v>5019</v>
      </c>
      <c r="H3993" s="37">
        <v>454</v>
      </c>
    </row>
    <row r="3994" spans="1:8" x14ac:dyDescent="0.3">
      <c r="A3994" s="34" t="str">
        <f>+LEFT(Tabla3[[#This Row],[id_detalle]],2)</f>
        <v>03</v>
      </c>
      <c r="B3994" s="46" t="str">
        <f>VLOOKUP((LEFT(Tabla3[[#This Row],[id_detalle]],2)),id_rubro[[id]:[Rubro]],2,0)</f>
        <v>PRODUCTOS INDUSTRIALES Y RELACIONADOS</v>
      </c>
      <c r="C3994" s="36" t="s">
        <v>846</v>
      </c>
      <c r="D3994" s="45" t="str">
        <f>+Tabla3[[#This Row],[id_detalle]]&amp;" "&amp;VLOOKUP(Tabla3[[#This Row],[id_detalle]],rubro_detalle[[Código]:[Rubro Detalle]],2,0)</f>
        <v>03.12.501 Maestranzas</v>
      </c>
      <c r="E3994" s="33">
        <f t="shared" si="523"/>
        <v>28</v>
      </c>
      <c r="F3994" s="47" t="str">
        <f t="shared" si="524"/>
        <v>03.12.501-28</v>
      </c>
      <c r="G3994" s="37" t="s">
        <v>4985</v>
      </c>
      <c r="H3994" s="37">
        <v>464</v>
      </c>
    </row>
    <row r="3995" spans="1:8" x14ac:dyDescent="0.3">
      <c r="A3995" s="34" t="str">
        <f>+LEFT(Tabla3[[#This Row],[id_detalle]],2)</f>
        <v>03</v>
      </c>
      <c r="B3995" s="46" t="str">
        <f>VLOOKUP((LEFT(Tabla3[[#This Row],[id_detalle]],2)),id_rubro[[id]:[Rubro]],2,0)</f>
        <v>PRODUCTOS INDUSTRIALES Y RELACIONADOS</v>
      </c>
      <c r="C3995" s="36" t="s">
        <v>846</v>
      </c>
      <c r="D3995" s="45" t="str">
        <f>+Tabla3[[#This Row],[id_detalle]]&amp;" "&amp;VLOOKUP(Tabla3[[#This Row],[id_detalle]],rubro_detalle[[Código]:[Rubro Detalle]],2,0)</f>
        <v>03.12.501 Maestranzas</v>
      </c>
      <c r="E3995" s="33">
        <f t="shared" si="523"/>
        <v>29</v>
      </c>
      <c r="F3995" s="47" t="str">
        <f t="shared" si="524"/>
        <v>03.12.501-29</v>
      </c>
      <c r="G3995" s="37" t="s">
        <v>4987</v>
      </c>
      <c r="H3995" s="37">
        <v>464</v>
      </c>
    </row>
    <row r="3996" spans="1:8" x14ac:dyDescent="0.3">
      <c r="A3996" s="34" t="str">
        <f>+LEFT(Tabla3[[#This Row],[id_detalle]],2)</f>
        <v>03</v>
      </c>
      <c r="B3996" s="46" t="str">
        <f>VLOOKUP((LEFT(Tabla3[[#This Row],[id_detalle]],2)),id_rubro[[id]:[Rubro]],2,0)</f>
        <v>PRODUCTOS INDUSTRIALES Y RELACIONADOS</v>
      </c>
      <c r="C3996" s="36" t="s">
        <v>846</v>
      </c>
      <c r="D3996" s="45" t="str">
        <f>+Tabla3[[#This Row],[id_detalle]]&amp;" "&amp;VLOOKUP(Tabla3[[#This Row],[id_detalle]],rubro_detalle[[Código]:[Rubro Detalle]],2,0)</f>
        <v>03.12.501 Maestranzas</v>
      </c>
      <c r="E3996" s="33">
        <f t="shared" si="523"/>
        <v>30</v>
      </c>
      <c r="F3996" s="47" t="str">
        <f t="shared" si="524"/>
        <v>03.12.501-30</v>
      </c>
      <c r="G3996" s="37" t="s">
        <v>4988</v>
      </c>
      <c r="H3996" s="37">
        <v>472</v>
      </c>
    </row>
    <row r="3997" spans="1:8" x14ac:dyDescent="0.3">
      <c r="A3997" s="34" t="str">
        <f>+LEFT(Tabla3[[#This Row],[id_detalle]],2)</f>
        <v>03</v>
      </c>
      <c r="B3997" s="46" t="str">
        <f>VLOOKUP((LEFT(Tabla3[[#This Row],[id_detalle]],2)),id_rubro[[id]:[Rubro]],2,0)</f>
        <v>PRODUCTOS INDUSTRIALES Y RELACIONADOS</v>
      </c>
      <c r="C3997" s="36" t="s">
        <v>846</v>
      </c>
      <c r="D3997" s="45" t="str">
        <f>+Tabla3[[#This Row],[id_detalle]]&amp;" "&amp;VLOOKUP(Tabla3[[#This Row],[id_detalle]],rubro_detalle[[Código]:[Rubro Detalle]],2,0)</f>
        <v>03.12.501 Maestranzas</v>
      </c>
      <c r="E3997" s="33">
        <f t="shared" si="523"/>
        <v>31</v>
      </c>
      <c r="F3997" s="47" t="str">
        <f t="shared" si="524"/>
        <v>03.12.501-31</v>
      </c>
      <c r="G3997" s="37" t="s">
        <v>5020</v>
      </c>
      <c r="H3997" s="37">
        <v>474</v>
      </c>
    </row>
    <row r="3998" spans="1:8" x14ac:dyDescent="0.3">
      <c r="A3998" s="34" t="str">
        <f>+LEFT(Tabla3[[#This Row],[id_detalle]],2)</f>
        <v>03</v>
      </c>
      <c r="B3998" s="46" t="str">
        <f>VLOOKUP((LEFT(Tabla3[[#This Row],[id_detalle]],2)),id_rubro[[id]:[Rubro]],2,0)</f>
        <v>PRODUCTOS INDUSTRIALES Y RELACIONADOS</v>
      </c>
      <c r="C3998" s="36" t="s">
        <v>846</v>
      </c>
      <c r="D3998" s="45" t="str">
        <f>+Tabla3[[#This Row],[id_detalle]]&amp;" "&amp;VLOOKUP(Tabla3[[#This Row],[id_detalle]],rubro_detalle[[Código]:[Rubro Detalle]],2,0)</f>
        <v>03.12.501 Maestranzas</v>
      </c>
      <c r="E3998" s="33">
        <f t="shared" si="523"/>
        <v>32</v>
      </c>
      <c r="F3998" s="47" t="str">
        <f t="shared" si="524"/>
        <v>03.12.501-32</v>
      </c>
      <c r="G3998" s="37" t="s">
        <v>4887</v>
      </c>
      <c r="H3998" s="37">
        <v>489</v>
      </c>
    </row>
    <row r="3999" spans="1:8" x14ac:dyDescent="0.3">
      <c r="A3999" s="34" t="str">
        <f>+LEFT(Tabla3[[#This Row],[id_detalle]],2)</f>
        <v>03</v>
      </c>
      <c r="B3999" s="46" t="str">
        <f>VLOOKUP((LEFT(Tabla3[[#This Row],[id_detalle]],2)),id_rubro[[id]:[Rubro]],2,0)</f>
        <v>PRODUCTOS INDUSTRIALES Y RELACIONADOS</v>
      </c>
      <c r="C3999" s="36" t="s">
        <v>846</v>
      </c>
      <c r="D3999" s="45" t="str">
        <f>+Tabla3[[#This Row],[id_detalle]]&amp;" "&amp;VLOOKUP(Tabla3[[#This Row],[id_detalle]],rubro_detalle[[Código]:[Rubro Detalle]],2,0)</f>
        <v>03.12.501 Maestranzas</v>
      </c>
      <c r="E3999" s="33">
        <f>+IF(D3999=D3998,E3998+1,1)</f>
        <v>33</v>
      </c>
      <c r="F3999" s="47" t="str">
        <f>+LEFT(D3999,9)&amp;"-"&amp;E3999</f>
        <v>03.12.501-33</v>
      </c>
      <c r="G3999" s="37" t="s">
        <v>5021</v>
      </c>
      <c r="H3999" s="37">
        <v>489</v>
      </c>
    </row>
    <row r="4000" spans="1:8" x14ac:dyDescent="0.3">
      <c r="A4000" s="34" t="str">
        <f>+LEFT(Tabla3[[#This Row],[id_detalle]],2)</f>
        <v>03</v>
      </c>
      <c r="B4000" s="46" t="str">
        <f>VLOOKUP((LEFT(Tabla3[[#This Row],[id_detalle]],2)),id_rubro[[id]:[Rubro]],2,0)</f>
        <v>PRODUCTOS INDUSTRIALES Y RELACIONADOS</v>
      </c>
      <c r="C4000" s="36" t="s">
        <v>846</v>
      </c>
      <c r="D4000" s="45" t="str">
        <f>+Tabla3[[#This Row],[id_detalle]]&amp;" "&amp;VLOOKUP(Tabla3[[#This Row],[id_detalle]],rubro_detalle[[Código]:[Rubro Detalle]],2,0)</f>
        <v>03.12.501 Maestranzas</v>
      </c>
      <c r="E4000" s="33">
        <f t="shared" ref="E4000:E4009" si="525">+IF(D4000=D3999,E3999+1,1)</f>
        <v>34</v>
      </c>
      <c r="F4000" s="47" t="str">
        <f t="shared" ref="F4000:F4009" si="526">+LEFT(D4000,9)&amp;"-"&amp;E4000</f>
        <v>03.12.501-34</v>
      </c>
      <c r="G4000" s="37" t="s">
        <v>5022</v>
      </c>
      <c r="H4000" s="37">
        <v>490</v>
      </c>
    </row>
    <row r="4001" spans="1:8" x14ac:dyDescent="0.3">
      <c r="A4001" s="34" t="str">
        <f>+LEFT(Tabla3[[#This Row],[id_detalle]],2)</f>
        <v>03</v>
      </c>
      <c r="B4001" s="46" t="str">
        <f>VLOOKUP((LEFT(Tabla3[[#This Row],[id_detalle]],2)),id_rubro[[id]:[Rubro]],2,0)</f>
        <v>PRODUCTOS INDUSTRIALES Y RELACIONADOS</v>
      </c>
      <c r="C4001" s="36" t="s">
        <v>846</v>
      </c>
      <c r="D4001" s="45" t="str">
        <f>+Tabla3[[#This Row],[id_detalle]]&amp;" "&amp;VLOOKUP(Tabla3[[#This Row],[id_detalle]],rubro_detalle[[Código]:[Rubro Detalle]],2,0)</f>
        <v>03.12.501 Maestranzas</v>
      </c>
      <c r="E4001" s="33">
        <f t="shared" si="525"/>
        <v>35</v>
      </c>
      <c r="F4001" s="47" t="str">
        <f t="shared" si="526"/>
        <v>03.12.501-35</v>
      </c>
      <c r="G4001" s="37" t="s">
        <v>5023</v>
      </c>
      <c r="H4001" s="37">
        <v>504</v>
      </c>
    </row>
    <row r="4002" spans="1:8" x14ac:dyDescent="0.3">
      <c r="A4002" s="34" t="str">
        <f>+LEFT(Tabla3[[#This Row],[id_detalle]],2)</f>
        <v>03</v>
      </c>
      <c r="B4002" s="46" t="str">
        <f>VLOOKUP((LEFT(Tabla3[[#This Row],[id_detalle]],2)),id_rubro[[id]:[Rubro]],2,0)</f>
        <v>PRODUCTOS INDUSTRIALES Y RELACIONADOS</v>
      </c>
      <c r="C4002" s="36" t="s">
        <v>846</v>
      </c>
      <c r="D4002" s="45" t="str">
        <f>+Tabla3[[#This Row],[id_detalle]]&amp;" "&amp;VLOOKUP(Tabla3[[#This Row],[id_detalle]],rubro_detalle[[Código]:[Rubro Detalle]],2,0)</f>
        <v>03.12.501 Maestranzas</v>
      </c>
      <c r="E4002" s="33">
        <f t="shared" si="525"/>
        <v>36</v>
      </c>
      <c r="F4002" s="47" t="str">
        <f t="shared" si="526"/>
        <v>03.12.501-36</v>
      </c>
      <c r="G4002" s="37" t="s">
        <v>4620</v>
      </c>
      <c r="H4002" s="37">
        <v>509</v>
      </c>
    </row>
    <row r="4003" spans="1:8" x14ac:dyDescent="0.3">
      <c r="A4003" s="34" t="str">
        <f>+LEFT(Tabla3[[#This Row],[id_detalle]],2)</f>
        <v>03</v>
      </c>
      <c r="B4003" s="46" t="str">
        <f>VLOOKUP((LEFT(Tabla3[[#This Row],[id_detalle]],2)),id_rubro[[id]:[Rubro]],2,0)</f>
        <v>PRODUCTOS INDUSTRIALES Y RELACIONADOS</v>
      </c>
      <c r="C4003" s="36" t="s">
        <v>846</v>
      </c>
      <c r="D4003" s="45" t="str">
        <f>+Tabla3[[#This Row],[id_detalle]]&amp;" "&amp;VLOOKUP(Tabla3[[#This Row],[id_detalle]],rubro_detalle[[Código]:[Rubro Detalle]],2,0)</f>
        <v>03.12.501 Maestranzas</v>
      </c>
      <c r="E4003" s="33">
        <f t="shared" si="525"/>
        <v>37</v>
      </c>
      <c r="F4003" s="47" t="str">
        <f t="shared" si="526"/>
        <v>03.12.501-37</v>
      </c>
      <c r="G4003" s="38" t="s">
        <v>2997</v>
      </c>
      <c r="H4003" s="38">
        <v>517</v>
      </c>
    </row>
    <row r="4004" spans="1:8" x14ac:dyDescent="0.3">
      <c r="A4004" s="34" t="str">
        <f>+LEFT(Tabla3[[#This Row],[id_detalle]],2)</f>
        <v>03</v>
      </c>
      <c r="B4004" s="46" t="str">
        <f>VLOOKUP((LEFT(Tabla3[[#This Row],[id_detalle]],2)),id_rubro[[id]:[Rubro]],2,0)</f>
        <v>PRODUCTOS INDUSTRIALES Y RELACIONADOS</v>
      </c>
      <c r="C4004" s="36" t="s">
        <v>846</v>
      </c>
      <c r="D4004" s="45" t="str">
        <f>+Tabla3[[#This Row],[id_detalle]]&amp;" "&amp;VLOOKUP(Tabla3[[#This Row],[id_detalle]],rubro_detalle[[Código]:[Rubro Detalle]],2,0)</f>
        <v>03.12.501 Maestranzas</v>
      </c>
      <c r="E4004" s="33">
        <f t="shared" si="525"/>
        <v>38</v>
      </c>
      <c r="F4004" s="47" t="str">
        <f t="shared" si="526"/>
        <v>03.12.501-38</v>
      </c>
      <c r="G4004" s="37" t="s">
        <v>5024</v>
      </c>
      <c r="H4004" s="37">
        <v>523</v>
      </c>
    </row>
    <row r="4005" spans="1:8" x14ac:dyDescent="0.3">
      <c r="A4005" s="34" t="str">
        <f>+LEFT(Tabla3[[#This Row],[id_detalle]],2)</f>
        <v>03</v>
      </c>
      <c r="B4005" s="46" t="str">
        <f>VLOOKUP((LEFT(Tabla3[[#This Row],[id_detalle]],2)),id_rubro[[id]:[Rubro]],2,0)</f>
        <v>PRODUCTOS INDUSTRIALES Y RELACIONADOS</v>
      </c>
      <c r="C4005" s="36" t="s">
        <v>846</v>
      </c>
      <c r="D4005" s="45" t="str">
        <f>+Tabla3[[#This Row],[id_detalle]]&amp;" "&amp;VLOOKUP(Tabla3[[#This Row],[id_detalle]],rubro_detalle[[Código]:[Rubro Detalle]],2,0)</f>
        <v>03.12.501 Maestranzas</v>
      </c>
      <c r="E4005" s="33">
        <f t="shared" si="525"/>
        <v>39</v>
      </c>
      <c r="F4005" s="47" t="str">
        <f t="shared" si="526"/>
        <v>03.12.501-39</v>
      </c>
      <c r="G4005" s="37" t="s">
        <v>5025</v>
      </c>
      <c r="H4005" s="37">
        <v>526</v>
      </c>
    </row>
    <row r="4006" spans="1:8" x14ac:dyDescent="0.3">
      <c r="A4006" s="34" t="str">
        <f>+LEFT(Tabla3[[#This Row],[id_detalle]],2)</f>
        <v>03</v>
      </c>
      <c r="B4006" s="46" t="str">
        <f>VLOOKUP((LEFT(Tabla3[[#This Row],[id_detalle]],2)),id_rubro[[id]:[Rubro]],2,0)</f>
        <v>PRODUCTOS INDUSTRIALES Y RELACIONADOS</v>
      </c>
      <c r="C4006" s="36" t="s">
        <v>846</v>
      </c>
      <c r="D4006" s="45" t="str">
        <f>+Tabla3[[#This Row],[id_detalle]]&amp;" "&amp;VLOOKUP(Tabla3[[#This Row],[id_detalle]],rubro_detalle[[Código]:[Rubro Detalle]],2,0)</f>
        <v>03.12.501 Maestranzas</v>
      </c>
      <c r="E4006" s="33">
        <f t="shared" si="525"/>
        <v>40</v>
      </c>
      <c r="F4006" s="47" t="str">
        <f t="shared" si="526"/>
        <v>03.12.501-40</v>
      </c>
      <c r="G4006" s="37" t="s">
        <v>4990</v>
      </c>
      <c r="H4006" s="37">
        <v>526</v>
      </c>
    </row>
    <row r="4007" spans="1:8" x14ac:dyDescent="0.3">
      <c r="A4007" s="34" t="str">
        <f>+LEFT(Tabla3[[#This Row],[id_detalle]],2)</f>
        <v>03</v>
      </c>
      <c r="B4007" s="46" t="str">
        <f>VLOOKUP((LEFT(Tabla3[[#This Row],[id_detalle]],2)),id_rubro[[id]:[Rubro]],2,0)</f>
        <v>PRODUCTOS INDUSTRIALES Y RELACIONADOS</v>
      </c>
      <c r="C4007" s="36" t="s">
        <v>846</v>
      </c>
      <c r="D4007" s="45" t="str">
        <f>+Tabla3[[#This Row],[id_detalle]]&amp;" "&amp;VLOOKUP(Tabla3[[#This Row],[id_detalle]],rubro_detalle[[Código]:[Rubro Detalle]],2,0)</f>
        <v>03.12.501 Maestranzas</v>
      </c>
      <c r="E4007" s="33">
        <f t="shared" si="525"/>
        <v>41</v>
      </c>
      <c r="F4007" s="47" t="str">
        <f t="shared" si="526"/>
        <v>03.12.501-41</v>
      </c>
      <c r="G4007" s="37" t="s">
        <v>4873</v>
      </c>
      <c r="H4007" s="37">
        <v>526</v>
      </c>
    </row>
    <row r="4008" spans="1:8" x14ac:dyDescent="0.3">
      <c r="A4008" s="34" t="str">
        <f>+LEFT(Tabla3[[#This Row],[id_detalle]],2)</f>
        <v>03</v>
      </c>
      <c r="B4008" s="46" t="str">
        <f>VLOOKUP((LEFT(Tabla3[[#This Row],[id_detalle]],2)),id_rubro[[id]:[Rubro]],2,0)</f>
        <v>PRODUCTOS INDUSTRIALES Y RELACIONADOS</v>
      </c>
      <c r="C4008" s="36" t="s">
        <v>846</v>
      </c>
      <c r="D4008" s="45" t="str">
        <f>+Tabla3[[#This Row],[id_detalle]]&amp;" "&amp;VLOOKUP(Tabla3[[#This Row],[id_detalle]],rubro_detalle[[Código]:[Rubro Detalle]],2,0)</f>
        <v>03.12.501 Maestranzas</v>
      </c>
      <c r="E4008" s="33">
        <f t="shared" si="525"/>
        <v>42</v>
      </c>
      <c r="F4008" s="47" t="str">
        <f t="shared" si="526"/>
        <v>03.12.501-42</v>
      </c>
      <c r="G4008" s="37" t="s">
        <v>3000</v>
      </c>
      <c r="H4008" s="37">
        <v>528</v>
      </c>
    </row>
    <row r="4009" spans="1:8" x14ac:dyDescent="0.3">
      <c r="A4009" s="34" t="str">
        <f>+LEFT(Tabla3[[#This Row],[id_detalle]],2)</f>
        <v>03</v>
      </c>
      <c r="B4009" s="46" t="str">
        <f>VLOOKUP((LEFT(Tabla3[[#This Row],[id_detalle]],2)),id_rubro[[id]:[Rubro]],2,0)</f>
        <v>PRODUCTOS INDUSTRIALES Y RELACIONADOS</v>
      </c>
      <c r="C4009" s="36" t="s">
        <v>846</v>
      </c>
      <c r="D4009" s="45" t="str">
        <f>+Tabla3[[#This Row],[id_detalle]]&amp;" "&amp;VLOOKUP(Tabla3[[#This Row],[id_detalle]],rubro_detalle[[Código]:[Rubro Detalle]],2,0)</f>
        <v>03.12.501 Maestranzas</v>
      </c>
      <c r="E4009" s="33">
        <f t="shared" si="525"/>
        <v>43</v>
      </c>
      <c r="F4009" s="47" t="str">
        <f t="shared" si="526"/>
        <v>03.12.501-43</v>
      </c>
      <c r="G4009" s="37" t="s">
        <v>3557</v>
      </c>
      <c r="H4009" s="37">
        <v>531</v>
      </c>
    </row>
    <row r="4010" spans="1:8" x14ac:dyDescent="0.3">
      <c r="A4010" s="34" t="str">
        <f>+LEFT(Tabla3[[#This Row],[id_detalle]],2)</f>
        <v>03</v>
      </c>
      <c r="B4010" s="46" t="str">
        <f>VLOOKUP((LEFT(Tabla3[[#This Row],[id_detalle]],2)),id_rubro[[id]:[Rubro]],2,0)</f>
        <v>PRODUCTOS INDUSTRIALES Y RELACIONADOS</v>
      </c>
      <c r="C4010" s="36" t="s">
        <v>846</v>
      </c>
      <c r="D4010" s="45" t="str">
        <f>+Tabla3[[#This Row],[id_detalle]]&amp;" "&amp;VLOOKUP(Tabla3[[#This Row],[id_detalle]],rubro_detalle[[Código]:[Rubro Detalle]],2,0)</f>
        <v>03.12.501 Maestranzas</v>
      </c>
      <c r="E4010" s="33">
        <f t="shared" ref="E4010:E4033" si="527">+IF(D4010=D4009,E4009+1,1)</f>
        <v>44</v>
      </c>
      <c r="F4010" s="47" t="str">
        <f t="shared" ref="F4010:F4033" si="528">+LEFT(D4010,9)&amp;"-"&amp;E4010</f>
        <v>03.12.501-44</v>
      </c>
      <c r="G4010" s="37" t="s">
        <v>4944</v>
      </c>
      <c r="H4010" s="37">
        <v>531</v>
      </c>
    </row>
    <row r="4011" spans="1:8" x14ac:dyDescent="0.3">
      <c r="A4011" s="34" t="str">
        <f>+LEFT(Tabla3[[#This Row],[id_detalle]],2)</f>
        <v>03</v>
      </c>
      <c r="B4011" s="46" t="str">
        <f>VLOOKUP((LEFT(Tabla3[[#This Row],[id_detalle]],2)),id_rubro[[id]:[Rubro]],2,0)</f>
        <v>PRODUCTOS INDUSTRIALES Y RELACIONADOS</v>
      </c>
      <c r="C4011" s="36" t="s">
        <v>846</v>
      </c>
      <c r="D4011" s="45" t="str">
        <f>+Tabla3[[#This Row],[id_detalle]]&amp;" "&amp;VLOOKUP(Tabla3[[#This Row],[id_detalle]],rubro_detalle[[Código]:[Rubro Detalle]],2,0)</f>
        <v>03.12.501 Maestranzas</v>
      </c>
      <c r="E4011" s="33">
        <f t="shared" si="527"/>
        <v>45</v>
      </c>
      <c r="F4011" s="47" t="str">
        <f t="shared" si="528"/>
        <v>03.12.501-45</v>
      </c>
      <c r="G4011" s="37" t="s">
        <v>5026</v>
      </c>
      <c r="H4011" s="37">
        <v>534</v>
      </c>
    </row>
    <row r="4012" spans="1:8" x14ac:dyDescent="0.3">
      <c r="A4012" s="34" t="str">
        <f>+LEFT(Tabla3[[#This Row],[id_detalle]],2)</f>
        <v>03</v>
      </c>
      <c r="B4012" s="46" t="str">
        <f>VLOOKUP((LEFT(Tabla3[[#This Row],[id_detalle]],2)),id_rubro[[id]:[Rubro]],2,0)</f>
        <v>PRODUCTOS INDUSTRIALES Y RELACIONADOS</v>
      </c>
      <c r="C4012" s="36" t="s">
        <v>846</v>
      </c>
      <c r="D4012" s="45" t="str">
        <f>+Tabla3[[#This Row],[id_detalle]]&amp;" "&amp;VLOOKUP(Tabla3[[#This Row],[id_detalle]],rubro_detalle[[Código]:[Rubro Detalle]],2,0)</f>
        <v>03.12.501 Maestranzas</v>
      </c>
      <c r="E4012" s="33">
        <f t="shared" si="527"/>
        <v>46</v>
      </c>
      <c r="F4012" s="47" t="str">
        <f t="shared" si="528"/>
        <v>03.12.501-46</v>
      </c>
      <c r="G4012" s="37" t="s">
        <v>3893</v>
      </c>
      <c r="H4012" s="37">
        <v>587</v>
      </c>
    </row>
    <row r="4013" spans="1:8" x14ac:dyDescent="0.3">
      <c r="A4013" s="34" t="str">
        <f>+LEFT(Tabla3[[#This Row],[id_detalle]],2)</f>
        <v>03</v>
      </c>
      <c r="B4013" s="46" t="str">
        <f>VLOOKUP((LEFT(Tabla3[[#This Row],[id_detalle]],2)),id_rubro[[id]:[Rubro]],2,0)</f>
        <v>PRODUCTOS INDUSTRIALES Y RELACIONADOS</v>
      </c>
      <c r="C4013" s="36" t="s">
        <v>846</v>
      </c>
      <c r="D4013" s="45" t="str">
        <f>+Tabla3[[#This Row],[id_detalle]]&amp;" "&amp;VLOOKUP(Tabla3[[#This Row],[id_detalle]],rubro_detalle[[Código]:[Rubro Detalle]],2,0)</f>
        <v>03.12.501 Maestranzas</v>
      </c>
      <c r="E4013" s="33">
        <f t="shared" si="527"/>
        <v>47</v>
      </c>
      <c r="F4013" s="47" t="str">
        <f t="shared" si="528"/>
        <v>03.12.501-47</v>
      </c>
      <c r="G4013" s="37" t="s">
        <v>5027</v>
      </c>
      <c r="H4013" s="37">
        <v>592</v>
      </c>
    </row>
    <row r="4014" spans="1:8" x14ac:dyDescent="0.3">
      <c r="A4014" s="34" t="str">
        <f>+LEFT(Tabla3[[#This Row],[id_detalle]],2)</f>
        <v>03</v>
      </c>
      <c r="B4014" s="46" t="str">
        <f>VLOOKUP((LEFT(Tabla3[[#This Row],[id_detalle]],2)),id_rubro[[id]:[Rubro]],2,0)</f>
        <v>PRODUCTOS INDUSTRIALES Y RELACIONADOS</v>
      </c>
      <c r="C4014" s="36" t="s">
        <v>846</v>
      </c>
      <c r="D4014" s="45" t="str">
        <f>+Tabla3[[#This Row],[id_detalle]]&amp;" "&amp;VLOOKUP(Tabla3[[#This Row],[id_detalle]],rubro_detalle[[Código]:[Rubro Detalle]],2,0)</f>
        <v>03.12.501 Maestranzas</v>
      </c>
      <c r="E4014" s="33">
        <f t="shared" si="527"/>
        <v>48</v>
      </c>
      <c r="F4014" s="47" t="str">
        <f t="shared" si="528"/>
        <v>03.12.501-48</v>
      </c>
      <c r="G4014" s="37" t="s">
        <v>4946</v>
      </c>
      <c r="H4014" s="37">
        <v>594</v>
      </c>
    </row>
    <row r="4015" spans="1:8" x14ac:dyDescent="0.3">
      <c r="A4015" s="34" t="str">
        <f>+LEFT(Tabla3[[#This Row],[id_detalle]],2)</f>
        <v>03</v>
      </c>
      <c r="B4015" s="46" t="str">
        <f>VLOOKUP((LEFT(Tabla3[[#This Row],[id_detalle]],2)),id_rubro[[id]:[Rubro]],2,0)</f>
        <v>PRODUCTOS INDUSTRIALES Y RELACIONADOS</v>
      </c>
      <c r="C4015" s="36" t="s">
        <v>846</v>
      </c>
      <c r="D4015" s="45" t="str">
        <f>+Tabla3[[#This Row],[id_detalle]]&amp;" "&amp;VLOOKUP(Tabla3[[#This Row],[id_detalle]],rubro_detalle[[Código]:[Rubro Detalle]],2,0)</f>
        <v>03.12.501 Maestranzas</v>
      </c>
      <c r="E4015" s="33">
        <f t="shared" si="527"/>
        <v>49</v>
      </c>
      <c r="F4015" s="47" t="str">
        <f t="shared" si="528"/>
        <v>03.12.501-49</v>
      </c>
      <c r="G4015" s="37" t="s">
        <v>5028</v>
      </c>
      <c r="H4015" s="37">
        <v>594</v>
      </c>
    </row>
    <row r="4016" spans="1:8" x14ac:dyDescent="0.3">
      <c r="A4016" s="34" t="str">
        <f>+LEFT(Tabla3[[#This Row],[id_detalle]],2)</f>
        <v>03</v>
      </c>
      <c r="B4016" s="46" t="str">
        <f>VLOOKUP((LEFT(Tabla3[[#This Row],[id_detalle]],2)),id_rubro[[id]:[Rubro]],2,0)</f>
        <v>PRODUCTOS INDUSTRIALES Y RELACIONADOS</v>
      </c>
      <c r="C4016" s="36" t="s">
        <v>846</v>
      </c>
      <c r="D4016" s="45" t="str">
        <f>+Tabla3[[#This Row],[id_detalle]]&amp;" "&amp;VLOOKUP(Tabla3[[#This Row],[id_detalle]],rubro_detalle[[Código]:[Rubro Detalle]],2,0)</f>
        <v>03.12.501 Maestranzas</v>
      </c>
      <c r="E4016" s="33">
        <f t="shared" si="527"/>
        <v>50</v>
      </c>
      <c r="F4016" s="47" t="str">
        <f t="shared" si="528"/>
        <v>03.12.501-50</v>
      </c>
      <c r="G4016" s="37" t="s">
        <v>4947</v>
      </c>
      <c r="H4016" s="37">
        <v>595</v>
      </c>
    </row>
    <row r="4017" spans="1:8" x14ac:dyDescent="0.3">
      <c r="A4017" s="34" t="str">
        <f>+LEFT(Tabla3[[#This Row],[id_detalle]],2)</f>
        <v>03</v>
      </c>
      <c r="B4017" s="46" t="str">
        <f>VLOOKUP((LEFT(Tabla3[[#This Row],[id_detalle]],2)),id_rubro[[id]:[Rubro]],2,0)</f>
        <v>PRODUCTOS INDUSTRIALES Y RELACIONADOS</v>
      </c>
      <c r="C4017" s="36" t="s">
        <v>846</v>
      </c>
      <c r="D4017" s="45" t="str">
        <f>+Tabla3[[#This Row],[id_detalle]]&amp;" "&amp;VLOOKUP(Tabla3[[#This Row],[id_detalle]],rubro_detalle[[Código]:[Rubro Detalle]],2,0)</f>
        <v>03.12.501 Maestranzas</v>
      </c>
      <c r="E4017" s="33">
        <f t="shared" si="527"/>
        <v>51</v>
      </c>
      <c r="F4017" s="47" t="str">
        <f t="shared" si="528"/>
        <v>03.12.501-51</v>
      </c>
      <c r="G4017" s="37" t="s">
        <v>5029</v>
      </c>
      <c r="H4017" s="37">
        <v>595</v>
      </c>
    </row>
    <row r="4018" spans="1:8" x14ac:dyDescent="0.3">
      <c r="A4018" s="34" t="str">
        <f>+LEFT(Tabla3[[#This Row],[id_detalle]],2)</f>
        <v>03</v>
      </c>
      <c r="B4018" s="46" t="str">
        <f>VLOOKUP((LEFT(Tabla3[[#This Row],[id_detalle]],2)),id_rubro[[id]:[Rubro]],2,0)</f>
        <v>PRODUCTOS INDUSTRIALES Y RELACIONADOS</v>
      </c>
      <c r="C4018" s="36" t="s">
        <v>846</v>
      </c>
      <c r="D4018" s="45" t="str">
        <f>+Tabla3[[#This Row],[id_detalle]]&amp;" "&amp;VLOOKUP(Tabla3[[#This Row],[id_detalle]],rubro_detalle[[Código]:[Rubro Detalle]],2,0)</f>
        <v>03.12.501 Maestranzas</v>
      </c>
      <c r="E4018" s="33">
        <f t="shared" si="527"/>
        <v>52</v>
      </c>
      <c r="F4018" s="47" t="str">
        <f t="shared" si="528"/>
        <v>03.12.501-52</v>
      </c>
      <c r="G4018" s="37" t="s">
        <v>4948</v>
      </c>
      <c r="H4018" s="37">
        <v>595</v>
      </c>
    </row>
    <row r="4019" spans="1:8" x14ac:dyDescent="0.3">
      <c r="A4019" s="34" t="str">
        <f>+LEFT(Tabla3[[#This Row],[id_detalle]],2)</f>
        <v>03</v>
      </c>
      <c r="B4019" s="46" t="str">
        <f>VLOOKUP((LEFT(Tabla3[[#This Row],[id_detalle]],2)),id_rubro[[id]:[Rubro]],2,0)</f>
        <v>PRODUCTOS INDUSTRIALES Y RELACIONADOS</v>
      </c>
      <c r="C4019" s="36" t="s">
        <v>846</v>
      </c>
      <c r="D4019" s="45" t="str">
        <f>+Tabla3[[#This Row],[id_detalle]]&amp;" "&amp;VLOOKUP(Tabla3[[#This Row],[id_detalle]],rubro_detalle[[Código]:[Rubro Detalle]],2,0)</f>
        <v>03.12.501 Maestranzas</v>
      </c>
      <c r="E4019" s="33">
        <f t="shared" si="527"/>
        <v>53</v>
      </c>
      <c r="F4019" s="47" t="str">
        <f t="shared" si="528"/>
        <v>03.12.501-53</v>
      </c>
      <c r="G4019" s="37" t="s">
        <v>5030</v>
      </c>
      <c r="H4019" s="37">
        <v>595</v>
      </c>
    </row>
    <row r="4020" spans="1:8" x14ac:dyDescent="0.3">
      <c r="A4020" s="34" t="str">
        <f>+LEFT(Tabla3[[#This Row],[id_detalle]],2)</f>
        <v>03</v>
      </c>
      <c r="B4020" s="46" t="str">
        <f>VLOOKUP((LEFT(Tabla3[[#This Row],[id_detalle]],2)),id_rubro[[id]:[Rubro]],2,0)</f>
        <v>PRODUCTOS INDUSTRIALES Y RELACIONADOS</v>
      </c>
      <c r="C4020" s="36" t="s">
        <v>846</v>
      </c>
      <c r="D4020" s="45" t="str">
        <f>+Tabla3[[#This Row],[id_detalle]]&amp;" "&amp;VLOOKUP(Tabla3[[#This Row],[id_detalle]],rubro_detalle[[Código]:[Rubro Detalle]],2,0)</f>
        <v>03.12.501 Maestranzas</v>
      </c>
      <c r="E4020" s="33">
        <f t="shared" si="527"/>
        <v>54</v>
      </c>
      <c r="F4020" s="47" t="str">
        <f t="shared" si="528"/>
        <v>03.12.501-54</v>
      </c>
      <c r="G4020" s="37" t="s">
        <v>3006</v>
      </c>
      <c r="H4020" s="37">
        <v>595</v>
      </c>
    </row>
    <row r="4021" spans="1:8" x14ac:dyDescent="0.3">
      <c r="A4021" s="34" t="str">
        <f>+LEFT(Tabla3[[#This Row],[id_detalle]],2)</f>
        <v>03</v>
      </c>
      <c r="B4021" s="46" t="str">
        <f>VLOOKUP((LEFT(Tabla3[[#This Row],[id_detalle]],2)),id_rubro[[id]:[Rubro]],2,0)</f>
        <v>PRODUCTOS INDUSTRIALES Y RELACIONADOS</v>
      </c>
      <c r="C4021" s="36" t="s">
        <v>846</v>
      </c>
      <c r="D4021" s="45" t="str">
        <f>+Tabla3[[#This Row],[id_detalle]]&amp;" "&amp;VLOOKUP(Tabla3[[#This Row],[id_detalle]],rubro_detalle[[Código]:[Rubro Detalle]],2,0)</f>
        <v>03.12.501 Maestranzas</v>
      </c>
      <c r="E4021" s="33">
        <f t="shared" si="527"/>
        <v>55</v>
      </c>
      <c r="F4021" s="47" t="str">
        <f t="shared" si="528"/>
        <v>03.12.501-55</v>
      </c>
      <c r="G4021" s="37" t="s">
        <v>5031</v>
      </c>
      <c r="H4021" s="37">
        <v>595</v>
      </c>
    </row>
    <row r="4022" spans="1:8" x14ac:dyDescent="0.3">
      <c r="A4022" s="34" t="str">
        <f>+LEFT(Tabla3[[#This Row],[id_detalle]],2)</f>
        <v>03</v>
      </c>
      <c r="B4022" s="46" t="str">
        <f>VLOOKUP((LEFT(Tabla3[[#This Row],[id_detalle]],2)),id_rubro[[id]:[Rubro]],2,0)</f>
        <v>PRODUCTOS INDUSTRIALES Y RELACIONADOS</v>
      </c>
      <c r="C4022" s="36" t="s">
        <v>846</v>
      </c>
      <c r="D4022" s="45" t="str">
        <f>+Tabla3[[#This Row],[id_detalle]]&amp;" "&amp;VLOOKUP(Tabla3[[#This Row],[id_detalle]],rubro_detalle[[Código]:[Rubro Detalle]],2,0)</f>
        <v>03.12.501 Maestranzas</v>
      </c>
      <c r="E4022" s="33">
        <f t="shared" si="527"/>
        <v>56</v>
      </c>
      <c r="F4022" s="47" t="str">
        <f t="shared" si="528"/>
        <v>03.12.501-56</v>
      </c>
      <c r="G4022" s="37" t="s">
        <v>5032</v>
      </c>
      <c r="H4022" s="37">
        <v>595</v>
      </c>
    </row>
    <row r="4023" spans="1:8" x14ac:dyDescent="0.3">
      <c r="A4023" s="34" t="str">
        <f>+LEFT(Tabla3[[#This Row],[id_detalle]],2)</f>
        <v>03</v>
      </c>
      <c r="B4023" s="46" t="str">
        <f>VLOOKUP((LEFT(Tabla3[[#This Row],[id_detalle]],2)),id_rubro[[id]:[Rubro]],2,0)</f>
        <v>PRODUCTOS INDUSTRIALES Y RELACIONADOS</v>
      </c>
      <c r="C4023" s="36" t="s">
        <v>846</v>
      </c>
      <c r="D4023" s="45" t="str">
        <f>+Tabla3[[#This Row],[id_detalle]]&amp;" "&amp;VLOOKUP(Tabla3[[#This Row],[id_detalle]],rubro_detalle[[Código]:[Rubro Detalle]],2,0)</f>
        <v>03.12.501 Maestranzas</v>
      </c>
      <c r="E4023" s="33">
        <f t="shared" si="527"/>
        <v>57</v>
      </c>
      <c r="F4023" s="47" t="str">
        <f t="shared" si="528"/>
        <v>03.12.501-57</v>
      </c>
      <c r="G4023" s="37" t="s">
        <v>4909</v>
      </c>
      <c r="H4023" s="37">
        <v>596</v>
      </c>
    </row>
    <row r="4024" spans="1:8" x14ac:dyDescent="0.3">
      <c r="A4024" s="34" t="str">
        <f>+LEFT(Tabla3[[#This Row],[id_detalle]],2)</f>
        <v>03</v>
      </c>
      <c r="B4024" s="46" t="str">
        <f>VLOOKUP((LEFT(Tabla3[[#This Row],[id_detalle]],2)),id_rubro[[id]:[Rubro]],2,0)</f>
        <v>PRODUCTOS INDUSTRIALES Y RELACIONADOS</v>
      </c>
      <c r="C4024" s="36" t="s">
        <v>846</v>
      </c>
      <c r="D4024" s="45" t="str">
        <f>+Tabla3[[#This Row],[id_detalle]]&amp;" "&amp;VLOOKUP(Tabla3[[#This Row],[id_detalle]],rubro_detalle[[Código]:[Rubro Detalle]],2,0)</f>
        <v>03.12.501 Maestranzas</v>
      </c>
      <c r="E4024" s="33">
        <f t="shared" si="527"/>
        <v>58</v>
      </c>
      <c r="F4024" s="47" t="str">
        <f t="shared" si="528"/>
        <v>03.12.501-58</v>
      </c>
      <c r="G4024" s="37" t="s">
        <v>5033</v>
      </c>
      <c r="H4024" s="37">
        <v>596</v>
      </c>
    </row>
    <row r="4025" spans="1:8" x14ac:dyDescent="0.3">
      <c r="A4025" s="34" t="str">
        <f>+LEFT(Tabla3[[#This Row],[id_detalle]],2)</f>
        <v>03</v>
      </c>
      <c r="B4025" s="46" t="str">
        <f>VLOOKUP((LEFT(Tabla3[[#This Row],[id_detalle]],2)),id_rubro[[id]:[Rubro]],2,0)</f>
        <v>PRODUCTOS INDUSTRIALES Y RELACIONADOS</v>
      </c>
      <c r="C4025" s="36" t="s">
        <v>846</v>
      </c>
      <c r="D4025" s="45" t="str">
        <f>+Tabla3[[#This Row],[id_detalle]]&amp;" "&amp;VLOOKUP(Tabla3[[#This Row],[id_detalle]],rubro_detalle[[Código]:[Rubro Detalle]],2,0)</f>
        <v>03.12.501 Maestranzas</v>
      </c>
      <c r="E4025" s="33">
        <f t="shared" si="527"/>
        <v>59</v>
      </c>
      <c r="F4025" s="47" t="str">
        <f t="shared" si="528"/>
        <v>03.12.501-59</v>
      </c>
      <c r="G4025" s="37" t="s">
        <v>5034</v>
      </c>
      <c r="H4025" s="37">
        <v>596</v>
      </c>
    </row>
    <row r="4026" spans="1:8" x14ac:dyDescent="0.3">
      <c r="A4026" s="34" t="str">
        <f>+LEFT(Tabla3[[#This Row],[id_detalle]],2)</f>
        <v>03</v>
      </c>
      <c r="B4026" s="46" t="str">
        <f>VLOOKUP((LEFT(Tabla3[[#This Row],[id_detalle]],2)),id_rubro[[id]:[Rubro]],2,0)</f>
        <v>PRODUCTOS INDUSTRIALES Y RELACIONADOS</v>
      </c>
      <c r="C4026" s="36" t="s">
        <v>846</v>
      </c>
      <c r="D4026" s="45" t="str">
        <f>+Tabla3[[#This Row],[id_detalle]]&amp;" "&amp;VLOOKUP(Tabla3[[#This Row],[id_detalle]],rubro_detalle[[Código]:[Rubro Detalle]],2,0)</f>
        <v>03.12.501 Maestranzas</v>
      </c>
      <c r="E4026" s="33">
        <f t="shared" si="527"/>
        <v>60</v>
      </c>
      <c r="F4026" s="47" t="str">
        <f t="shared" si="528"/>
        <v>03.12.501-60</v>
      </c>
      <c r="G4026" s="37" t="s">
        <v>4807</v>
      </c>
      <c r="H4026" s="37">
        <v>596</v>
      </c>
    </row>
    <row r="4027" spans="1:8" x14ac:dyDescent="0.3">
      <c r="A4027" s="34" t="str">
        <f>+LEFT(Tabla3[[#This Row],[id_detalle]],2)</f>
        <v>03</v>
      </c>
      <c r="B4027" s="46" t="str">
        <f>VLOOKUP((LEFT(Tabla3[[#This Row],[id_detalle]],2)),id_rubro[[id]:[Rubro]],2,0)</f>
        <v>PRODUCTOS INDUSTRIALES Y RELACIONADOS</v>
      </c>
      <c r="C4027" s="36" t="s">
        <v>846</v>
      </c>
      <c r="D4027" s="45" t="str">
        <f>+Tabla3[[#This Row],[id_detalle]]&amp;" "&amp;VLOOKUP(Tabla3[[#This Row],[id_detalle]],rubro_detalle[[Código]:[Rubro Detalle]],2,0)</f>
        <v>03.12.501 Maestranzas</v>
      </c>
      <c r="E4027" s="33">
        <f t="shared" si="527"/>
        <v>61</v>
      </c>
      <c r="F4027" s="47" t="str">
        <f t="shared" si="528"/>
        <v>03.12.501-61</v>
      </c>
      <c r="G4027" s="37" t="s">
        <v>4950</v>
      </c>
      <c r="H4027" s="37">
        <v>596</v>
      </c>
    </row>
    <row r="4028" spans="1:8" x14ac:dyDescent="0.3">
      <c r="A4028" s="34" t="str">
        <f>+LEFT(Tabla3[[#This Row],[id_detalle]],2)</f>
        <v>03</v>
      </c>
      <c r="B4028" s="46" t="str">
        <f>VLOOKUP((LEFT(Tabla3[[#This Row],[id_detalle]],2)),id_rubro[[id]:[Rubro]],2,0)</f>
        <v>PRODUCTOS INDUSTRIALES Y RELACIONADOS</v>
      </c>
      <c r="C4028" s="36" t="s">
        <v>846</v>
      </c>
      <c r="D4028" s="45" t="str">
        <f>+Tabla3[[#This Row],[id_detalle]]&amp;" "&amp;VLOOKUP(Tabla3[[#This Row],[id_detalle]],rubro_detalle[[Código]:[Rubro Detalle]],2,0)</f>
        <v>03.12.501 Maestranzas</v>
      </c>
      <c r="E4028" s="33">
        <f t="shared" si="527"/>
        <v>62</v>
      </c>
      <c r="F4028" s="47" t="str">
        <f t="shared" si="528"/>
        <v>03.12.501-62</v>
      </c>
      <c r="G4028" s="37" t="s">
        <v>5035</v>
      </c>
      <c r="H4028" s="37">
        <v>596</v>
      </c>
    </row>
    <row r="4029" spans="1:8" x14ac:dyDescent="0.3">
      <c r="A4029" s="34" t="str">
        <f>+LEFT(Tabla3[[#This Row],[id_detalle]],2)</f>
        <v>03</v>
      </c>
      <c r="B4029" s="46" t="str">
        <f>VLOOKUP((LEFT(Tabla3[[#This Row],[id_detalle]],2)),id_rubro[[id]:[Rubro]],2,0)</f>
        <v>PRODUCTOS INDUSTRIALES Y RELACIONADOS</v>
      </c>
      <c r="C4029" s="36" t="s">
        <v>846</v>
      </c>
      <c r="D4029" s="45" t="str">
        <f>+Tabla3[[#This Row],[id_detalle]]&amp;" "&amp;VLOOKUP(Tabla3[[#This Row],[id_detalle]],rubro_detalle[[Código]:[Rubro Detalle]],2,0)</f>
        <v>03.12.501 Maestranzas</v>
      </c>
      <c r="E4029" s="33">
        <f t="shared" si="527"/>
        <v>63</v>
      </c>
      <c r="F4029" s="47" t="str">
        <f t="shared" si="528"/>
        <v>03.12.501-63</v>
      </c>
      <c r="G4029" s="37" t="s">
        <v>5036</v>
      </c>
      <c r="H4029" s="37">
        <v>596</v>
      </c>
    </row>
    <row r="4030" spans="1:8" x14ac:dyDescent="0.3">
      <c r="A4030" s="34" t="str">
        <f>+LEFT(Tabla3[[#This Row],[id_detalle]],2)</f>
        <v>03</v>
      </c>
      <c r="B4030" s="46" t="str">
        <f>VLOOKUP((LEFT(Tabla3[[#This Row],[id_detalle]],2)),id_rubro[[id]:[Rubro]],2,0)</f>
        <v>PRODUCTOS INDUSTRIALES Y RELACIONADOS</v>
      </c>
      <c r="C4030" s="36" t="s">
        <v>846</v>
      </c>
      <c r="D4030" s="45" t="str">
        <f>+Tabla3[[#This Row],[id_detalle]]&amp;" "&amp;VLOOKUP(Tabla3[[#This Row],[id_detalle]],rubro_detalle[[Código]:[Rubro Detalle]],2,0)</f>
        <v>03.12.501 Maestranzas</v>
      </c>
      <c r="E4030" s="33">
        <f t="shared" si="527"/>
        <v>64</v>
      </c>
      <c r="F4030" s="47" t="str">
        <f t="shared" si="528"/>
        <v>03.12.501-64</v>
      </c>
      <c r="G4030" s="37" t="s">
        <v>5037</v>
      </c>
      <c r="H4030" s="37">
        <v>596</v>
      </c>
    </row>
    <row r="4031" spans="1:8" x14ac:dyDescent="0.3">
      <c r="A4031" s="34" t="str">
        <f>+LEFT(Tabla3[[#This Row],[id_detalle]],2)</f>
        <v>03</v>
      </c>
      <c r="B4031" s="46" t="str">
        <f>VLOOKUP((LEFT(Tabla3[[#This Row],[id_detalle]],2)),id_rubro[[id]:[Rubro]],2,0)</f>
        <v>PRODUCTOS INDUSTRIALES Y RELACIONADOS</v>
      </c>
      <c r="C4031" s="36" t="s">
        <v>846</v>
      </c>
      <c r="D4031" s="45" t="str">
        <f>+Tabla3[[#This Row],[id_detalle]]&amp;" "&amp;VLOOKUP(Tabla3[[#This Row],[id_detalle]],rubro_detalle[[Código]:[Rubro Detalle]],2,0)</f>
        <v>03.12.501 Maestranzas</v>
      </c>
      <c r="E4031" s="33">
        <f t="shared" si="527"/>
        <v>65</v>
      </c>
      <c r="F4031" s="47" t="str">
        <f t="shared" si="528"/>
        <v>03.12.501-65</v>
      </c>
      <c r="G4031" s="37" t="s">
        <v>5038</v>
      </c>
      <c r="H4031" s="37">
        <v>597</v>
      </c>
    </row>
    <row r="4032" spans="1:8" x14ac:dyDescent="0.3">
      <c r="A4032" s="34" t="str">
        <f>+LEFT(Tabla3[[#This Row],[id_detalle]],2)</f>
        <v>03</v>
      </c>
      <c r="B4032" s="46" t="str">
        <f>VLOOKUP((LEFT(Tabla3[[#This Row],[id_detalle]],2)),id_rubro[[id]:[Rubro]],2,0)</f>
        <v>PRODUCTOS INDUSTRIALES Y RELACIONADOS</v>
      </c>
      <c r="C4032" s="36" t="s">
        <v>846</v>
      </c>
      <c r="D4032" s="45" t="str">
        <f>+Tabla3[[#This Row],[id_detalle]]&amp;" "&amp;VLOOKUP(Tabla3[[#This Row],[id_detalle]],rubro_detalle[[Código]:[Rubro Detalle]],2,0)</f>
        <v>03.12.501 Maestranzas</v>
      </c>
      <c r="E4032" s="33">
        <f t="shared" si="527"/>
        <v>66</v>
      </c>
      <c r="F4032" s="47" t="str">
        <f t="shared" si="528"/>
        <v>03.12.501-66</v>
      </c>
      <c r="G4032" s="37" t="s">
        <v>5039</v>
      </c>
      <c r="H4032" s="37">
        <v>597</v>
      </c>
    </row>
    <row r="4033" spans="1:8" x14ac:dyDescent="0.3">
      <c r="A4033" s="34" t="str">
        <f>+LEFT(Tabla3[[#This Row],[id_detalle]],2)</f>
        <v>03</v>
      </c>
      <c r="B4033" s="46" t="str">
        <f>VLOOKUP((LEFT(Tabla3[[#This Row],[id_detalle]],2)),id_rubro[[id]:[Rubro]],2,0)</f>
        <v>PRODUCTOS INDUSTRIALES Y RELACIONADOS</v>
      </c>
      <c r="C4033" s="36" t="s">
        <v>846</v>
      </c>
      <c r="D4033" s="45" t="str">
        <f>+Tabla3[[#This Row],[id_detalle]]&amp;" "&amp;VLOOKUP(Tabla3[[#This Row],[id_detalle]],rubro_detalle[[Código]:[Rubro Detalle]],2,0)</f>
        <v>03.12.501 Maestranzas</v>
      </c>
      <c r="E4033" s="33">
        <f t="shared" si="527"/>
        <v>67</v>
      </c>
      <c r="F4033" s="47" t="str">
        <f t="shared" si="528"/>
        <v>03.12.501-67</v>
      </c>
      <c r="G4033" s="37" t="s">
        <v>5040</v>
      </c>
      <c r="H4033" s="37">
        <v>597</v>
      </c>
    </row>
    <row r="4034" spans="1:8" x14ac:dyDescent="0.3">
      <c r="A4034" s="34" t="str">
        <f>+LEFT(Tabla3[[#This Row],[id_detalle]],2)</f>
        <v>03</v>
      </c>
      <c r="B4034" s="46" t="str">
        <f>VLOOKUP((LEFT(Tabla3[[#This Row],[id_detalle]],2)),id_rubro[[id]:[Rubro]],2,0)</f>
        <v>PRODUCTOS INDUSTRIALES Y RELACIONADOS</v>
      </c>
      <c r="C4034" s="36" t="s">
        <v>846</v>
      </c>
      <c r="D4034" s="45" t="str">
        <f>+Tabla3[[#This Row],[id_detalle]]&amp;" "&amp;VLOOKUP(Tabla3[[#This Row],[id_detalle]],rubro_detalle[[Código]:[Rubro Detalle]],2,0)</f>
        <v>03.12.501 Maestranzas</v>
      </c>
      <c r="E4034" s="33">
        <f t="shared" ref="E4034:E4047" si="529">+IF(D4034=D4033,E4033+1,1)</f>
        <v>68</v>
      </c>
      <c r="F4034" s="47" t="str">
        <f t="shared" ref="F4034:F4047" si="530">+LEFT(D4034,9)&amp;"-"&amp;E4034</f>
        <v>03.12.501-68</v>
      </c>
      <c r="G4034" s="37" t="s">
        <v>4951</v>
      </c>
      <c r="H4034" s="37">
        <v>597</v>
      </c>
    </row>
    <row r="4035" spans="1:8" x14ac:dyDescent="0.3">
      <c r="A4035" s="34" t="str">
        <f>+LEFT(Tabla3[[#This Row],[id_detalle]],2)</f>
        <v>03</v>
      </c>
      <c r="B4035" s="46" t="str">
        <f>VLOOKUP((LEFT(Tabla3[[#This Row],[id_detalle]],2)),id_rubro[[id]:[Rubro]],2,0)</f>
        <v>PRODUCTOS INDUSTRIALES Y RELACIONADOS</v>
      </c>
      <c r="C4035" s="36" t="s">
        <v>846</v>
      </c>
      <c r="D4035" s="45" t="str">
        <f>+Tabla3[[#This Row],[id_detalle]]&amp;" "&amp;VLOOKUP(Tabla3[[#This Row],[id_detalle]],rubro_detalle[[Código]:[Rubro Detalle]],2,0)</f>
        <v>03.12.501 Maestranzas</v>
      </c>
      <c r="E4035" s="33">
        <f t="shared" si="529"/>
        <v>69</v>
      </c>
      <c r="F4035" s="47" t="str">
        <f t="shared" si="530"/>
        <v>03.12.501-69</v>
      </c>
      <c r="G4035" s="37" t="s">
        <v>4689</v>
      </c>
      <c r="H4035" s="37">
        <v>597</v>
      </c>
    </row>
    <row r="4036" spans="1:8" x14ac:dyDescent="0.3">
      <c r="A4036" s="34" t="str">
        <f>+LEFT(Tabla3[[#This Row],[id_detalle]],2)</f>
        <v>03</v>
      </c>
      <c r="B4036" s="46" t="str">
        <f>VLOOKUP((LEFT(Tabla3[[#This Row],[id_detalle]],2)),id_rubro[[id]:[Rubro]],2,0)</f>
        <v>PRODUCTOS INDUSTRIALES Y RELACIONADOS</v>
      </c>
      <c r="C4036" s="36" t="s">
        <v>846</v>
      </c>
      <c r="D4036" s="45" t="str">
        <f>+Tabla3[[#This Row],[id_detalle]]&amp;" "&amp;VLOOKUP(Tabla3[[#This Row],[id_detalle]],rubro_detalle[[Código]:[Rubro Detalle]],2,0)</f>
        <v>03.12.501 Maestranzas</v>
      </c>
      <c r="E4036" s="33">
        <f t="shared" si="529"/>
        <v>70</v>
      </c>
      <c r="F4036" s="47" t="str">
        <f t="shared" si="530"/>
        <v>03.12.501-70</v>
      </c>
      <c r="G4036" s="37" t="s">
        <v>4771</v>
      </c>
      <c r="H4036" s="37">
        <v>597</v>
      </c>
    </row>
    <row r="4037" spans="1:8" x14ac:dyDescent="0.3">
      <c r="A4037" s="34" t="str">
        <f>+LEFT(Tabla3[[#This Row],[id_detalle]],2)</f>
        <v>03</v>
      </c>
      <c r="B4037" s="46" t="str">
        <f>VLOOKUP((LEFT(Tabla3[[#This Row],[id_detalle]],2)),id_rubro[[id]:[Rubro]],2,0)</f>
        <v>PRODUCTOS INDUSTRIALES Y RELACIONADOS</v>
      </c>
      <c r="C4037" s="36" t="s">
        <v>846</v>
      </c>
      <c r="D4037" s="45" t="str">
        <f>+Tabla3[[#This Row],[id_detalle]]&amp;" "&amp;VLOOKUP(Tabla3[[#This Row],[id_detalle]],rubro_detalle[[Código]:[Rubro Detalle]],2,0)</f>
        <v>03.12.501 Maestranzas</v>
      </c>
      <c r="E4037" s="33">
        <f t="shared" si="529"/>
        <v>71</v>
      </c>
      <c r="F4037" s="47" t="str">
        <f t="shared" si="530"/>
        <v>03.12.501-71</v>
      </c>
      <c r="G4037" s="37" t="s">
        <v>5041</v>
      </c>
      <c r="H4037" s="37">
        <v>597</v>
      </c>
    </row>
    <row r="4038" spans="1:8" x14ac:dyDescent="0.3">
      <c r="A4038" s="34" t="str">
        <f>+LEFT(Tabla3[[#This Row],[id_detalle]],2)</f>
        <v>03</v>
      </c>
      <c r="B4038" s="46" t="str">
        <f>VLOOKUP((LEFT(Tabla3[[#This Row],[id_detalle]],2)),id_rubro[[id]:[Rubro]],2,0)</f>
        <v>PRODUCTOS INDUSTRIALES Y RELACIONADOS</v>
      </c>
      <c r="C4038" s="36" t="s">
        <v>846</v>
      </c>
      <c r="D4038" s="45" t="str">
        <f>+Tabla3[[#This Row],[id_detalle]]&amp;" "&amp;VLOOKUP(Tabla3[[#This Row],[id_detalle]],rubro_detalle[[Código]:[Rubro Detalle]],2,0)</f>
        <v>03.12.501 Maestranzas</v>
      </c>
      <c r="E4038" s="33">
        <f t="shared" si="529"/>
        <v>72</v>
      </c>
      <c r="F4038" s="47" t="str">
        <f t="shared" si="530"/>
        <v>03.12.501-72</v>
      </c>
      <c r="G4038" s="37" t="s">
        <v>2797</v>
      </c>
      <c r="H4038" s="37">
        <v>603</v>
      </c>
    </row>
    <row r="4039" spans="1:8" x14ac:dyDescent="0.3">
      <c r="A4039" s="34" t="str">
        <f>+LEFT(Tabla3[[#This Row],[id_detalle]],2)</f>
        <v>03</v>
      </c>
      <c r="B4039" s="46" t="str">
        <f>VLOOKUP((LEFT(Tabla3[[#This Row],[id_detalle]],2)),id_rubro[[id]:[Rubro]],2,0)</f>
        <v>PRODUCTOS INDUSTRIALES Y RELACIONADOS</v>
      </c>
      <c r="C4039" s="36" t="s">
        <v>846</v>
      </c>
      <c r="D4039" s="45" t="str">
        <f>+Tabla3[[#This Row],[id_detalle]]&amp;" "&amp;VLOOKUP(Tabla3[[#This Row],[id_detalle]],rubro_detalle[[Código]:[Rubro Detalle]],2,0)</f>
        <v>03.12.501 Maestranzas</v>
      </c>
      <c r="E4039" s="33">
        <f t="shared" si="529"/>
        <v>73</v>
      </c>
      <c r="F4039" s="47" t="str">
        <f t="shared" si="530"/>
        <v>03.12.501-73</v>
      </c>
      <c r="G4039" s="37" t="s">
        <v>5042</v>
      </c>
      <c r="H4039" s="37">
        <v>608</v>
      </c>
    </row>
    <row r="4040" spans="1:8" x14ac:dyDescent="0.3">
      <c r="A4040" s="34" t="str">
        <f>+LEFT(Tabla3[[#This Row],[id_detalle]],2)</f>
        <v>03</v>
      </c>
      <c r="B4040" s="46" t="str">
        <f>VLOOKUP((LEFT(Tabla3[[#This Row],[id_detalle]],2)),id_rubro[[id]:[Rubro]],2,0)</f>
        <v>PRODUCTOS INDUSTRIALES Y RELACIONADOS</v>
      </c>
      <c r="C4040" s="36" t="s">
        <v>846</v>
      </c>
      <c r="D4040" s="45" t="str">
        <f>+Tabla3[[#This Row],[id_detalle]]&amp;" "&amp;VLOOKUP(Tabla3[[#This Row],[id_detalle]],rubro_detalle[[Código]:[Rubro Detalle]],2,0)</f>
        <v>03.12.501 Maestranzas</v>
      </c>
      <c r="E4040" s="33">
        <f t="shared" si="529"/>
        <v>74</v>
      </c>
      <c r="F4040" s="47" t="str">
        <f t="shared" si="530"/>
        <v>03.12.501-74</v>
      </c>
      <c r="G4040" s="37" t="s">
        <v>4953</v>
      </c>
      <c r="H4040" s="37">
        <v>613</v>
      </c>
    </row>
    <row r="4041" spans="1:8" x14ac:dyDescent="0.3">
      <c r="A4041" s="34" t="str">
        <f>+LEFT(Tabla3[[#This Row],[id_detalle]],2)</f>
        <v>03</v>
      </c>
      <c r="B4041" s="46" t="str">
        <f>VLOOKUP((LEFT(Tabla3[[#This Row],[id_detalle]],2)),id_rubro[[id]:[Rubro]],2,0)</f>
        <v>PRODUCTOS INDUSTRIALES Y RELACIONADOS</v>
      </c>
      <c r="C4041" s="36" t="s">
        <v>846</v>
      </c>
      <c r="D4041" s="45" t="str">
        <f>+Tabla3[[#This Row],[id_detalle]]&amp;" "&amp;VLOOKUP(Tabla3[[#This Row],[id_detalle]],rubro_detalle[[Código]:[Rubro Detalle]],2,0)</f>
        <v>03.12.501 Maestranzas</v>
      </c>
      <c r="E4041" s="33">
        <f t="shared" si="529"/>
        <v>75</v>
      </c>
      <c r="F4041" s="47" t="str">
        <f t="shared" si="530"/>
        <v>03.12.501-75</v>
      </c>
      <c r="G4041" s="37" t="s">
        <v>4910</v>
      </c>
      <c r="H4041" s="37">
        <v>618</v>
      </c>
    </row>
    <row r="4042" spans="1:8" x14ac:dyDescent="0.3">
      <c r="A4042" s="34" t="str">
        <f>+LEFT(Tabla3[[#This Row],[id_detalle]],2)</f>
        <v>03</v>
      </c>
      <c r="B4042" s="46" t="str">
        <f>VLOOKUP((LEFT(Tabla3[[#This Row],[id_detalle]],2)),id_rubro[[id]:[Rubro]],2,0)</f>
        <v>PRODUCTOS INDUSTRIALES Y RELACIONADOS</v>
      </c>
      <c r="C4042" s="36" t="s">
        <v>846</v>
      </c>
      <c r="D4042" s="45" t="str">
        <f>+Tabla3[[#This Row],[id_detalle]]&amp;" "&amp;VLOOKUP(Tabla3[[#This Row],[id_detalle]],rubro_detalle[[Código]:[Rubro Detalle]],2,0)</f>
        <v>03.12.501 Maestranzas</v>
      </c>
      <c r="E4042" s="33">
        <f t="shared" si="529"/>
        <v>76</v>
      </c>
      <c r="F4042" s="47" t="str">
        <f t="shared" si="530"/>
        <v>03.12.501-76</v>
      </c>
      <c r="G4042" s="37" t="s">
        <v>4957</v>
      </c>
      <c r="H4042" s="37">
        <v>619</v>
      </c>
    </row>
    <row r="4043" spans="1:8" x14ac:dyDescent="0.3">
      <c r="A4043" s="34" t="str">
        <f>+LEFT(Tabla3[[#This Row],[id_detalle]],2)</f>
        <v>03</v>
      </c>
      <c r="B4043" s="46" t="str">
        <f>VLOOKUP((LEFT(Tabla3[[#This Row],[id_detalle]],2)),id_rubro[[id]:[Rubro]],2,0)</f>
        <v>PRODUCTOS INDUSTRIALES Y RELACIONADOS</v>
      </c>
      <c r="C4043" s="36" t="s">
        <v>846</v>
      </c>
      <c r="D4043" s="45" t="str">
        <f>+Tabla3[[#This Row],[id_detalle]]&amp;" "&amp;VLOOKUP(Tabla3[[#This Row],[id_detalle]],rubro_detalle[[Código]:[Rubro Detalle]],2,0)</f>
        <v>03.12.501 Maestranzas</v>
      </c>
      <c r="E4043" s="33">
        <f t="shared" si="529"/>
        <v>77</v>
      </c>
      <c r="F4043" s="47" t="str">
        <f t="shared" si="530"/>
        <v>03.12.501-77</v>
      </c>
      <c r="G4043" s="37" t="s">
        <v>5043</v>
      </c>
      <c r="H4043" s="37">
        <v>648</v>
      </c>
    </row>
    <row r="4044" spans="1:8" x14ac:dyDescent="0.3">
      <c r="A4044" s="34" t="str">
        <f>+LEFT(Tabla3[[#This Row],[id_detalle]],2)</f>
        <v>03</v>
      </c>
      <c r="B4044" s="46" t="str">
        <f>VLOOKUP((LEFT(Tabla3[[#This Row],[id_detalle]],2)),id_rubro[[id]:[Rubro]],2,0)</f>
        <v>PRODUCTOS INDUSTRIALES Y RELACIONADOS</v>
      </c>
      <c r="C4044" s="36" t="s">
        <v>846</v>
      </c>
      <c r="D4044" s="45" t="str">
        <f>+Tabla3[[#This Row],[id_detalle]]&amp;" "&amp;VLOOKUP(Tabla3[[#This Row],[id_detalle]],rubro_detalle[[Código]:[Rubro Detalle]],2,0)</f>
        <v>03.12.501 Maestranzas</v>
      </c>
      <c r="E4044" s="33">
        <f t="shared" si="529"/>
        <v>78</v>
      </c>
      <c r="F4044" s="47" t="str">
        <f t="shared" si="530"/>
        <v>03.12.501-78</v>
      </c>
      <c r="G4044" s="37" t="s">
        <v>5044</v>
      </c>
      <c r="H4044" s="37">
        <v>653</v>
      </c>
    </row>
    <row r="4045" spans="1:8" x14ac:dyDescent="0.3">
      <c r="A4045" s="34" t="str">
        <f>+LEFT(Tabla3[[#This Row],[id_detalle]],2)</f>
        <v>03</v>
      </c>
      <c r="B4045" s="46" t="str">
        <f>VLOOKUP((LEFT(Tabla3[[#This Row],[id_detalle]],2)),id_rubro[[id]:[Rubro]],2,0)</f>
        <v>PRODUCTOS INDUSTRIALES Y RELACIONADOS</v>
      </c>
      <c r="C4045" s="36" t="s">
        <v>846</v>
      </c>
      <c r="D4045" s="45" t="str">
        <f>+Tabla3[[#This Row],[id_detalle]]&amp;" "&amp;VLOOKUP(Tabla3[[#This Row],[id_detalle]],rubro_detalle[[Código]:[Rubro Detalle]],2,0)</f>
        <v>03.12.501 Maestranzas</v>
      </c>
      <c r="E4045" s="33">
        <f t="shared" si="529"/>
        <v>79</v>
      </c>
      <c r="F4045" s="47" t="str">
        <f t="shared" si="530"/>
        <v>03.12.501-79</v>
      </c>
      <c r="G4045" s="37" t="s">
        <v>4775</v>
      </c>
      <c r="H4045" s="37">
        <v>665</v>
      </c>
    </row>
    <row r="4046" spans="1:8" x14ac:dyDescent="0.3">
      <c r="A4046" s="34" t="str">
        <f>+LEFT(Tabla3[[#This Row],[id_detalle]],2)</f>
        <v>03</v>
      </c>
      <c r="B4046" s="46" t="str">
        <f>VLOOKUP((LEFT(Tabla3[[#This Row],[id_detalle]],2)),id_rubro[[id]:[Rubro]],2,0)</f>
        <v>PRODUCTOS INDUSTRIALES Y RELACIONADOS</v>
      </c>
      <c r="C4046" s="36" t="s">
        <v>846</v>
      </c>
      <c r="D4046" s="45" t="str">
        <f>+Tabla3[[#This Row],[id_detalle]]&amp;" "&amp;VLOOKUP(Tabla3[[#This Row],[id_detalle]],rubro_detalle[[Código]:[Rubro Detalle]],2,0)</f>
        <v>03.12.501 Maestranzas</v>
      </c>
      <c r="E4046" s="33">
        <f t="shared" si="529"/>
        <v>80</v>
      </c>
      <c r="F4046" s="47" t="str">
        <f t="shared" si="530"/>
        <v>03.12.501-80</v>
      </c>
      <c r="G4046" s="37" t="s">
        <v>4431</v>
      </c>
      <c r="H4046" s="37">
        <v>693</v>
      </c>
    </row>
    <row r="4047" spans="1:8" x14ac:dyDescent="0.3">
      <c r="A4047" s="34" t="str">
        <f>+LEFT(Tabla3[[#This Row],[id_detalle]],2)</f>
        <v>03</v>
      </c>
      <c r="B4047" s="46" t="str">
        <f>VLOOKUP((LEFT(Tabla3[[#This Row],[id_detalle]],2)),id_rubro[[id]:[Rubro]],2,0)</f>
        <v>PRODUCTOS INDUSTRIALES Y RELACIONADOS</v>
      </c>
      <c r="C4047" s="36" t="s">
        <v>846</v>
      </c>
      <c r="D4047" s="45" t="str">
        <f>+Tabla3[[#This Row],[id_detalle]]&amp;" "&amp;VLOOKUP(Tabla3[[#This Row],[id_detalle]],rubro_detalle[[Código]:[Rubro Detalle]],2,0)</f>
        <v>03.12.501 Maestranzas</v>
      </c>
      <c r="E4047" s="33">
        <f t="shared" si="529"/>
        <v>81</v>
      </c>
      <c r="F4047" s="47" t="str">
        <f t="shared" si="530"/>
        <v>03.12.501-81</v>
      </c>
      <c r="G4047" s="37" t="s">
        <v>5045</v>
      </c>
      <c r="H4047" s="37">
        <v>703</v>
      </c>
    </row>
    <row r="4048" spans="1:8" x14ac:dyDescent="0.3">
      <c r="A4048" s="34" t="str">
        <f>+LEFT(Tabla3[[#This Row],[id_detalle]],2)</f>
        <v>03</v>
      </c>
      <c r="B4048" s="46" t="str">
        <f>VLOOKUP((LEFT(Tabla3[[#This Row],[id_detalle]],2)),id_rubro[[id]:[Rubro]],2,0)</f>
        <v>PRODUCTOS INDUSTRIALES Y RELACIONADOS</v>
      </c>
      <c r="C4048" s="36" t="s">
        <v>846</v>
      </c>
      <c r="D4048" s="45" t="str">
        <f>+Tabla3[[#This Row],[id_detalle]]&amp;" "&amp;VLOOKUP(Tabla3[[#This Row],[id_detalle]],rubro_detalle[[Código]:[Rubro Detalle]],2,0)</f>
        <v>03.12.501 Maestranzas</v>
      </c>
      <c r="E4048" s="33">
        <f t="shared" ref="E4048:E4066" si="531">+IF(D4048=D4047,E4047+1,1)</f>
        <v>82</v>
      </c>
      <c r="F4048" s="47" t="str">
        <f t="shared" ref="F4048:F4066" si="532">+LEFT(D4048,9)&amp;"-"&amp;E4048</f>
        <v>03.12.501-82</v>
      </c>
      <c r="G4048" s="37" t="s">
        <v>4836</v>
      </c>
      <c r="H4048" s="37">
        <v>703</v>
      </c>
    </row>
    <row r="4049" spans="1:8" x14ac:dyDescent="0.3">
      <c r="A4049" s="34" t="str">
        <f>+LEFT(Tabla3[[#This Row],[id_detalle]],2)</f>
        <v>03</v>
      </c>
      <c r="B4049" s="46" t="str">
        <f>VLOOKUP((LEFT(Tabla3[[#This Row],[id_detalle]],2)),id_rubro[[id]:[Rubro]],2,0)</f>
        <v>PRODUCTOS INDUSTRIALES Y RELACIONADOS</v>
      </c>
      <c r="C4049" s="36" t="s">
        <v>846</v>
      </c>
      <c r="D4049" s="45" t="str">
        <f>+Tabla3[[#This Row],[id_detalle]]&amp;" "&amp;VLOOKUP(Tabla3[[#This Row],[id_detalle]],rubro_detalle[[Código]:[Rubro Detalle]],2,0)</f>
        <v>03.12.501 Maestranzas</v>
      </c>
      <c r="E4049" s="33">
        <f t="shared" si="531"/>
        <v>83</v>
      </c>
      <c r="F4049" s="47" t="str">
        <f t="shared" si="532"/>
        <v>03.12.501-83</v>
      </c>
      <c r="G4049" s="37" t="s">
        <v>4877</v>
      </c>
      <c r="H4049" s="37">
        <v>732</v>
      </c>
    </row>
    <row r="4050" spans="1:8" x14ac:dyDescent="0.3">
      <c r="A4050" s="34" t="str">
        <f>+LEFT(Tabla3[[#This Row],[id_detalle]],2)</f>
        <v>03</v>
      </c>
      <c r="B4050" s="46" t="str">
        <f>VLOOKUP((LEFT(Tabla3[[#This Row],[id_detalle]],2)),id_rubro[[id]:[Rubro]],2,0)</f>
        <v>PRODUCTOS INDUSTRIALES Y RELACIONADOS</v>
      </c>
      <c r="C4050" s="40" t="s">
        <v>846</v>
      </c>
      <c r="D4050" s="45" t="str">
        <f>+Tabla3[[#This Row],[id_detalle]]&amp;" "&amp;VLOOKUP(Tabla3[[#This Row],[id_detalle]],rubro_detalle[[Código]:[Rubro Detalle]],2,0)</f>
        <v>03.12.501 Maestranzas</v>
      </c>
      <c r="E4050" s="33">
        <f t="shared" si="531"/>
        <v>84</v>
      </c>
      <c r="F4050" s="47" t="str">
        <f t="shared" si="532"/>
        <v>03.12.501-84</v>
      </c>
      <c r="G4050" s="37" t="s">
        <v>4842</v>
      </c>
      <c r="H4050" s="37">
        <v>734</v>
      </c>
    </row>
    <row r="4051" spans="1:8" x14ac:dyDescent="0.3">
      <c r="A4051" s="34" t="str">
        <f>+LEFT(Tabla3[[#This Row],[id_detalle]],2)</f>
        <v>03</v>
      </c>
      <c r="B4051" s="46" t="str">
        <f>VLOOKUP((LEFT(Tabla3[[#This Row],[id_detalle]],2)),id_rubro[[id]:[Rubro]],2,0)</f>
        <v>PRODUCTOS INDUSTRIALES Y RELACIONADOS</v>
      </c>
      <c r="C4051" s="36" t="s">
        <v>846</v>
      </c>
      <c r="D4051" s="45" t="str">
        <f>+Tabla3[[#This Row],[id_detalle]]&amp;" "&amp;VLOOKUP(Tabla3[[#This Row],[id_detalle]],rubro_detalle[[Código]:[Rubro Detalle]],2,0)</f>
        <v>03.12.501 Maestranzas</v>
      </c>
      <c r="E4051" s="33">
        <f t="shared" si="531"/>
        <v>85</v>
      </c>
      <c r="F4051" s="47" t="str">
        <f t="shared" si="532"/>
        <v>03.12.501-85</v>
      </c>
      <c r="G4051" s="37" t="s">
        <v>4969</v>
      </c>
      <c r="H4051" s="37">
        <v>738</v>
      </c>
    </row>
    <row r="4052" spans="1:8" x14ac:dyDescent="0.3">
      <c r="A4052" s="34" t="str">
        <f>+LEFT(Tabla3[[#This Row],[id_detalle]],2)</f>
        <v>03</v>
      </c>
      <c r="B4052" s="46" t="str">
        <f>VLOOKUP((LEFT(Tabla3[[#This Row],[id_detalle]],2)),id_rubro[[id]:[Rubro]],2,0)</f>
        <v>PRODUCTOS INDUSTRIALES Y RELACIONADOS</v>
      </c>
      <c r="C4052" s="36" t="s">
        <v>846</v>
      </c>
      <c r="D4052" s="45" t="str">
        <f>+Tabla3[[#This Row],[id_detalle]]&amp;" "&amp;VLOOKUP(Tabla3[[#This Row],[id_detalle]],rubro_detalle[[Código]:[Rubro Detalle]],2,0)</f>
        <v>03.12.501 Maestranzas</v>
      </c>
      <c r="E4052" s="33">
        <f t="shared" si="531"/>
        <v>86</v>
      </c>
      <c r="F4052" s="47" t="str">
        <f t="shared" si="532"/>
        <v>03.12.501-86</v>
      </c>
      <c r="G4052" s="37" t="s">
        <v>4960</v>
      </c>
      <c r="H4052" s="37">
        <v>742</v>
      </c>
    </row>
    <row r="4053" spans="1:8" x14ac:dyDescent="0.3">
      <c r="A4053" s="34" t="str">
        <f>+LEFT(Tabla3[[#This Row],[id_detalle]],2)</f>
        <v>03</v>
      </c>
      <c r="B4053" s="46" t="str">
        <f>VLOOKUP((LEFT(Tabla3[[#This Row],[id_detalle]],2)),id_rubro[[id]:[Rubro]],2,0)</f>
        <v>PRODUCTOS INDUSTRIALES Y RELACIONADOS</v>
      </c>
      <c r="C4053" s="36" t="s">
        <v>846</v>
      </c>
      <c r="D4053" s="45" t="str">
        <f>+Tabla3[[#This Row],[id_detalle]]&amp;" "&amp;VLOOKUP(Tabla3[[#This Row],[id_detalle]],rubro_detalle[[Código]:[Rubro Detalle]],2,0)</f>
        <v>03.12.501 Maestranzas</v>
      </c>
      <c r="E4053" s="33">
        <f t="shared" si="531"/>
        <v>87</v>
      </c>
      <c r="F4053" s="47" t="str">
        <f t="shared" si="532"/>
        <v>03.12.501-87</v>
      </c>
      <c r="G4053" s="37" t="s">
        <v>4970</v>
      </c>
      <c r="H4053" s="37">
        <v>765</v>
      </c>
    </row>
    <row r="4054" spans="1:8" x14ac:dyDescent="0.3">
      <c r="A4054" s="34" t="str">
        <f>+LEFT(Tabla3[[#This Row],[id_detalle]],2)</f>
        <v>03</v>
      </c>
      <c r="B4054" s="46" t="str">
        <f>VLOOKUP((LEFT(Tabla3[[#This Row],[id_detalle]],2)),id_rubro[[id]:[Rubro]],2,0)</f>
        <v>PRODUCTOS INDUSTRIALES Y RELACIONADOS</v>
      </c>
      <c r="C4054" s="36" t="s">
        <v>846</v>
      </c>
      <c r="D4054" s="45" t="str">
        <f>+Tabla3[[#This Row],[id_detalle]]&amp;" "&amp;VLOOKUP(Tabla3[[#This Row],[id_detalle]],rubro_detalle[[Código]:[Rubro Detalle]],2,0)</f>
        <v>03.12.501 Maestranzas</v>
      </c>
      <c r="E4054" s="33">
        <f t="shared" si="531"/>
        <v>88</v>
      </c>
      <c r="F4054" s="47" t="str">
        <f t="shared" si="532"/>
        <v>03.12.501-88</v>
      </c>
      <c r="G4054" s="37" t="s">
        <v>4830</v>
      </c>
      <c r="H4054" s="37">
        <v>765</v>
      </c>
    </row>
    <row r="4055" spans="1:8" x14ac:dyDescent="0.3">
      <c r="A4055" s="34" t="str">
        <f>+LEFT(Tabla3[[#This Row],[id_detalle]],2)</f>
        <v>03</v>
      </c>
      <c r="B4055" s="46" t="str">
        <f>VLOOKUP((LEFT(Tabla3[[#This Row],[id_detalle]],2)),id_rubro[[id]:[Rubro]],2,0)</f>
        <v>PRODUCTOS INDUSTRIALES Y RELACIONADOS</v>
      </c>
      <c r="C4055" s="36" t="s">
        <v>846</v>
      </c>
      <c r="D4055" s="45" t="str">
        <f>+Tabla3[[#This Row],[id_detalle]]&amp;" "&amp;VLOOKUP(Tabla3[[#This Row],[id_detalle]],rubro_detalle[[Código]:[Rubro Detalle]],2,0)</f>
        <v>03.12.501 Maestranzas</v>
      </c>
      <c r="E4055" s="33">
        <f t="shared" si="531"/>
        <v>89</v>
      </c>
      <c r="F4055" s="47" t="str">
        <f t="shared" si="532"/>
        <v>03.12.501-89</v>
      </c>
      <c r="G4055" s="37" t="s">
        <v>5046</v>
      </c>
      <c r="H4055" s="37">
        <v>790</v>
      </c>
    </row>
    <row r="4056" spans="1:8" ht="12.75" customHeight="1" x14ac:dyDescent="0.3">
      <c r="A4056" s="34" t="str">
        <f>+LEFT(Tabla3[[#This Row],[id_detalle]],2)</f>
        <v>03</v>
      </c>
      <c r="B4056" s="46" t="str">
        <f>VLOOKUP((LEFT(Tabla3[[#This Row],[id_detalle]],2)),id_rubro[[id]:[Rubro]],2,0)</f>
        <v>PRODUCTOS INDUSTRIALES Y RELACIONADOS</v>
      </c>
      <c r="C4056" s="36" t="s">
        <v>846</v>
      </c>
      <c r="D4056" s="45" t="str">
        <f>+Tabla3[[#This Row],[id_detalle]]&amp;" "&amp;VLOOKUP(Tabla3[[#This Row],[id_detalle]],rubro_detalle[[Código]:[Rubro Detalle]],2,0)</f>
        <v>03.12.501 Maestranzas</v>
      </c>
      <c r="E4056" s="33">
        <f t="shared" si="531"/>
        <v>90</v>
      </c>
      <c r="F4056" s="47" t="str">
        <f t="shared" si="532"/>
        <v>03.12.501-90</v>
      </c>
      <c r="G4056" s="37" t="s">
        <v>5047</v>
      </c>
      <c r="H4056" s="37">
        <v>815</v>
      </c>
    </row>
    <row r="4057" spans="1:8" x14ac:dyDescent="0.3">
      <c r="A4057" s="34" t="str">
        <f>+LEFT(Tabla3[[#This Row],[id_detalle]],2)</f>
        <v>03</v>
      </c>
      <c r="B4057" s="46" t="str">
        <f>VLOOKUP((LEFT(Tabla3[[#This Row],[id_detalle]],2)),id_rubro[[id]:[Rubro]],2,0)</f>
        <v>PRODUCTOS INDUSTRIALES Y RELACIONADOS</v>
      </c>
      <c r="C4057" s="36" t="s">
        <v>846</v>
      </c>
      <c r="D4057" s="45" t="str">
        <f>+Tabla3[[#This Row],[id_detalle]]&amp;" "&amp;VLOOKUP(Tabla3[[#This Row],[id_detalle]],rubro_detalle[[Código]:[Rubro Detalle]],2,0)</f>
        <v>03.12.501 Maestranzas</v>
      </c>
      <c r="E4057" s="33">
        <f t="shared" si="531"/>
        <v>91</v>
      </c>
      <c r="F4057" s="47" t="str">
        <f t="shared" si="532"/>
        <v>03.12.501-91</v>
      </c>
      <c r="G4057" s="37" t="s">
        <v>5048</v>
      </c>
      <c r="H4057" s="37">
        <v>828</v>
      </c>
    </row>
    <row r="4058" spans="1:8" x14ac:dyDescent="0.3">
      <c r="A4058" s="34" t="str">
        <f>+LEFT(Tabla3[[#This Row],[id_detalle]],2)</f>
        <v>03</v>
      </c>
      <c r="B4058" s="46" t="str">
        <f>VLOOKUP((LEFT(Tabla3[[#This Row],[id_detalle]],2)),id_rubro[[id]:[Rubro]],2,0)</f>
        <v>PRODUCTOS INDUSTRIALES Y RELACIONADOS</v>
      </c>
      <c r="C4058" s="36" t="s">
        <v>848</v>
      </c>
      <c r="D4058" s="45" t="str">
        <f>+Tabla3[[#This Row],[id_detalle]]&amp;" "&amp;VLOOKUP(Tabla3[[#This Row],[id_detalle]],rubro_detalle[[Código]:[Rubro Detalle]],2,0)</f>
        <v>03.12.505 Mangos para Escobas</v>
      </c>
      <c r="E4058" s="33">
        <f t="shared" si="531"/>
        <v>1</v>
      </c>
      <c r="F4058" s="47" t="str">
        <f t="shared" si="532"/>
        <v>03.12.505-1</v>
      </c>
      <c r="G4058" s="37" t="s">
        <v>4694</v>
      </c>
      <c r="H4058" s="37">
        <v>467</v>
      </c>
    </row>
    <row r="4059" spans="1:8" x14ac:dyDescent="0.3">
      <c r="A4059" s="34" t="str">
        <f>+LEFT(Tabla3[[#This Row],[id_detalle]],2)</f>
        <v>03</v>
      </c>
      <c r="B4059" s="46" t="str">
        <f>VLOOKUP((LEFT(Tabla3[[#This Row],[id_detalle]],2)),id_rubro[[id]:[Rubro]],2,0)</f>
        <v>PRODUCTOS INDUSTRIALES Y RELACIONADOS</v>
      </c>
      <c r="C4059" s="36" t="s">
        <v>850</v>
      </c>
      <c r="D4059" s="45" t="str">
        <f>+Tabla3[[#This Row],[id_detalle]]&amp;" "&amp;VLOOKUP(Tabla3[[#This Row],[id_detalle]],rubro_detalle[[Código]:[Rubro Detalle]],2,0)</f>
        <v>03.12.510 Manufacturas de Cobre</v>
      </c>
      <c r="E4059" s="33">
        <f t="shared" si="531"/>
        <v>1</v>
      </c>
      <c r="F4059" s="47" t="str">
        <f t="shared" si="532"/>
        <v>03.12.510-1</v>
      </c>
      <c r="G4059" s="37" t="s">
        <v>4785</v>
      </c>
      <c r="H4059" s="37">
        <v>160</v>
      </c>
    </row>
    <row r="4060" spans="1:8" x14ac:dyDescent="0.3">
      <c r="A4060" s="34" t="str">
        <f>+LEFT(Tabla3[[#This Row],[id_detalle]],2)</f>
        <v>03</v>
      </c>
      <c r="B4060" s="46" t="str">
        <f>VLOOKUP((LEFT(Tabla3[[#This Row],[id_detalle]],2)),id_rubro[[id]:[Rubro]],2,0)</f>
        <v>PRODUCTOS INDUSTRIALES Y RELACIONADOS</v>
      </c>
      <c r="C4060" s="36" t="s">
        <v>850</v>
      </c>
      <c r="D4060" s="45" t="str">
        <f>+Tabla3[[#This Row],[id_detalle]]&amp;" "&amp;VLOOKUP(Tabla3[[#This Row],[id_detalle]],rubro_detalle[[Código]:[Rubro Detalle]],2,0)</f>
        <v>03.12.510 Manufacturas de Cobre</v>
      </c>
      <c r="E4060" s="33">
        <f t="shared" si="531"/>
        <v>2</v>
      </c>
      <c r="F4060" s="47" t="str">
        <f t="shared" si="532"/>
        <v>03.12.510-2</v>
      </c>
      <c r="G4060" s="37" t="s">
        <v>4853</v>
      </c>
      <c r="H4060" s="37">
        <v>342</v>
      </c>
    </row>
    <row r="4061" spans="1:8" x14ac:dyDescent="0.3">
      <c r="A4061" s="34" t="str">
        <f>+LEFT(Tabla3[[#This Row],[id_detalle]],2)</f>
        <v>03</v>
      </c>
      <c r="B4061" s="46" t="str">
        <f>VLOOKUP((LEFT(Tabla3[[#This Row],[id_detalle]],2)),id_rubro[[id]:[Rubro]],2,0)</f>
        <v>PRODUCTOS INDUSTRIALES Y RELACIONADOS</v>
      </c>
      <c r="C4061" s="36" t="s">
        <v>850</v>
      </c>
      <c r="D4061" s="45" t="str">
        <f>+Tabla3[[#This Row],[id_detalle]]&amp;" "&amp;VLOOKUP(Tabla3[[#This Row],[id_detalle]],rubro_detalle[[Código]:[Rubro Detalle]],2,0)</f>
        <v>03.12.510 Manufacturas de Cobre</v>
      </c>
      <c r="E4061" s="33">
        <f t="shared" si="531"/>
        <v>3</v>
      </c>
      <c r="F4061" s="47" t="str">
        <f t="shared" si="532"/>
        <v>03.12.510-3</v>
      </c>
      <c r="G4061" s="37" t="s">
        <v>5049</v>
      </c>
      <c r="H4061" s="37">
        <v>361</v>
      </c>
    </row>
    <row r="4062" spans="1:8" x14ac:dyDescent="0.3">
      <c r="A4062" s="34" t="str">
        <f>+LEFT(Tabla3[[#This Row],[id_detalle]],2)</f>
        <v>03</v>
      </c>
      <c r="B4062" s="46" t="str">
        <f>VLOOKUP((LEFT(Tabla3[[#This Row],[id_detalle]],2)),id_rubro[[id]:[Rubro]],2,0)</f>
        <v>PRODUCTOS INDUSTRIALES Y RELACIONADOS</v>
      </c>
      <c r="C4062" s="36" t="s">
        <v>850</v>
      </c>
      <c r="D4062" s="45" t="str">
        <f>+Tabla3[[#This Row],[id_detalle]]&amp;" "&amp;VLOOKUP(Tabla3[[#This Row],[id_detalle]],rubro_detalle[[Código]:[Rubro Detalle]],2,0)</f>
        <v>03.12.510 Manufacturas de Cobre</v>
      </c>
      <c r="E4062" s="33">
        <f t="shared" si="531"/>
        <v>4</v>
      </c>
      <c r="F4062" s="47" t="str">
        <f t="shared" si="532"/>
        <v>03.12.510-4</v>
      </c>
      <c r="G4062" s="37" t="s">
        <v>4827</v>
      </c>
      <c r="H4062" s="37">
        <v>642</v>
      </c>
    </row>
    <row r="4063" spans="1:8" x14ac:dyDescent="0.3">
      <c r="A4063" s="34" t="str">
        <f>+LEFT(Tabla3[[#This Row],[id_detalle]],2)</f>
        <v>03</v>
      </c>
      <c r="B4063" s="46" t="str">
        <f>VLOOKUP((LEFT(Tabla3[[#This Row],[id_detalle]],2)),id_rubro[[id]:[Rubro]],2,0)</f>
        <v>PRODUCTOS INDUSTRIALES Y RELACIONADOS</v>
      </c>
      <c r="C4063" s="36" t="s">
        <v>850</v>
      </c>
      <c r="D4063" s="45" t="str">
        <f>+Tabla3[[#This Row],[id_detalle]]&amp;" "&amp;VLOOKUP(Tabla3[[#This Row],[id_detalle]],rubro_detalle[[Código]:[Rubro Detalle]],2,0)</f>
        <v>03.12.510 Manufacturas de Cobre</v>
      </c>
      <c r="E4063" s="33">
        <f t="shared" si="531"/>
        <v>5</v>
      </c>
      <c r="F4063" s="47" t="str">
        <f t="shared" si="532"/>
        <v>03.12.510-5</v>
      </c>
      <c r="G4063" s="37" t="s">
        <v>5050</v>
      </c>
      <c r="H4063" s="37">
        <v>688</v>
      </c>
    </row>
    <row r="4064" spans="1:8" x14ac:dyDescent="0.3">
      <c r="A4064" s="34" t="str">
        <f>+LEFT(Tabla3[[#This Row],[id_detalle]],2)</f>
        <v>03</v>
      </c>
      <c r="B4064" s="46" t="str">
        <f>VLOOKUP((LEFT(Tabla3[[#This Row],[id_detalle]],2)),id_rubro[[id]:[Rubro]],2,0)</f>
        <v>PRODUCTOS INDUSTRIALES Y RELACIONADOS</v>
      </c>
      <c r="C4064" s="36" t="s">
        <v>852</v>
      </c>
      <c r="D4064" s="45" t="str">
        <f>+Tabla3[[#This Row],[id_detalle]]&amp;" "&amp;VLOOKUP(Tabla3[[#This Row],[id_detalle]],rubro_detalle[[Código]:[Rubro Detalle]],2,0)</f>
        <v>03.12.521 Manufacturas Metaúrgicas</v>
      </c>
      <c r="E4064" s="33">
        <f t="shared" si="531"/>
        <v>1</v>
      </c>
      <c r="F4064" s="47" t="str">
        <f t="shared" si="532"/>
        <v>03.12.521-1</v>
      </c>
      <c r="G4064" s="37" t="s">
        <v>5051</v>
      </c>
      <c r="H4064" s="37">
        <v>192</v>
      </c>
    </row>
    <row r="4065" spans="1:8" x14ac:dyDescent="0.3">
      <c r="A4065" s="34" t="str">
        <f>+LEFT(Tabla3[[#This Row],[id_detalle]],2)</f>
        <v>03</v>
      </c>
      <c r="B4065" s="46" t="str">
        <f>VLOOKUP((LEFT(Tabla3[[#This Row],[id_detalle]],2)),id_rubro[[id]:[Rubro]],2,0)</f>
        <v>PRODUCTOS INDUSTRIALES Y RELACIONADOS</v>
      </c>
      <c r="C4065" s="36" t="s">
        <v>852</v>
      </c>
      <c r="D4065" s="45" t="str">
        <f>+Tabla3[[#This Row],[id_detalle]]&amp;" "&amp;VLOOKUP(Tabla3[[#This Row],[id_detalle]],rubro_detalle[[Código]:[Rubro Detalle]],2,0)</f>
        <v>03.12.521 Manufacturas Metaúrgicas</v>
      </c>
      <c r="E4065" s="33">
        <f t="shared" si="531"/>
        <v>2</v>
      </c>
      <c r="F4065" s="47" t="str">
        <f t="shared" si="532"/>
        <v>03.12.521-2</v>
      </c>
      <c r="G4065" s="37" t="s">
        <v>4794</v>
      </c>
      <c r="H4065" s="37">
        <v>199</v>
      </c>
    </row>
    <row r="4066" spans="1:8" x14ac:dyDescent="0.3">
      <c r="A4066" s="34" t="str">
        <f>+LEFT(Tabla3[[#This Row],[id_detalle]],2)</f>
        <v>03</v>
      </c>
      <c r="B4066" s="46" t="str">
        <f>VLOOKUP((LEFT(Tabla3[[#This Row],[id_detalle]],2)),id_rubro[[id]:[Rubro]],2,0)</f>
        <v>PRODUCTOS INDUSTRIALES Y RELACIONADOS</v>
      </c>
      <c r="C4066" s="36" t="s">
        <v>852</v>
      </c>
      <c r="D4066" s="45" t="str">
        <f>+Tabla3[[#This Row],[id_detalle]]&amp;" "&amp;VLOOKUP(Tabla3[[#This Row],[id_detalle]],rubro_detalle[[Código]:[Rubro Detalle]],2,0)</f>
        <v>03.12.521 Manufacturas Metaúrgicas</v>
      </c>
      <c r="E4066" s="33">
        <f t="shared" si="531"/>
        <v>3</v>
      </c>
      <c r="F4066" s="47" t="str">
        <f t="shared" si="532"/>
        <v>03.12.521-3</v>
      </c>
      <c r="G4066" s="37" t="s">
        <v>5052</v>
      </c>
      <c r="H4066" s="37">
        <v>208</v>
      </c>
    </row>
    <row r="4067" spans="1:8" x14ac:dyDescent="0.3">
      <c r="A4067" s="34" t="str">
        <f>+LEFT(Tabla3[[#This Row],[id_detalle]],2)</f>
        <v>03</v>
      </c>
      <c r="B4067" s="46" t="str">
        <f>VLOOKUP((LEFT(Tabla3[[#This Row],[id_detalle]],2)),id_rubro[[id]:[Rubro]],2,0)</f>
        <v>PRODUCTOS INDUSTRIALES Y RELACIONADOS</v>
      </c>
      <c r="C4067" s="36" t="s">
        <v>852</v>
      </c>
      <c r="D4067" s="45" t="str">
        <f>+Tabla3[[#This Row],[id_detalle]]&amp;" "&amp;VLOOKUP(Tabla3[[#This Row],[id_detalle]],rubro_detalle[[Código]:[Rubro Detalle]],2,0)</f>
        <v>03.12.521 Manufacturas Metaúrgicas</v>
      </c>
      <c r="E4067" s="33">
        <f t="shared" ref="E4067:E4069" si="533">+IF(D4067=D4066,E4066+1,1)</f>
        <v>4</v>
      </c>
      <c r="F4067" s="47" t="str">
        <f t="shared" ref="F4067:F4069" si="534">+LEFT(D4067,9)&amp;"-"&amp;E4067</f>
        <v>03.12.521-4</v>
      </c>
      <c r="G4067" s="37" t="s">
        <v>4965</v>
      </c>
      <c r="H4067" s="37">
        <v>223</v>
      </c>
    </row>
    <row r="4068" spans="1:8" x14ac:dyDescent="0.3">
      <c r="A4068" s="34" t="str">
        <f>+LEFT(Tabla3[[#This Row],[id_detalle]],2)</f>
        <v>03</v>
      </c>
      <c r="B4068" s="46" t="str">
        <f>VLOOKUP((LEFT(Tabla3[[#This Row],[id_detalle]],2)),id_rubro[[id]:[Rubro]],2,0)</f>
        <v>PRODUCTOS INDUSTRIALES Y RELACIONADOS</v>
      </c>
      <c r="C4068" s="36" t="s">
        <v>852</v>
      </c>
      <c r="D4068" s="45" t="str">
        <f>+Tabla3[[#This Row],[id_detalle]]&amp;" "&amp;VLOOKUP(Tabla3[[#This Row],[id_detalle]],rubro_detalle[[Código]:[Rubro Detalle]],2,0)</f>
        <v>03.12.521 Manufacturas Metaúrgicas</v>
      </c>
      <c r="E4068" s="33">
        <f t="shared" si="533"/>
        <v>5</v>
      </c>
      <c r="F4068" s="47" t="str">
        <f t="shared" si="534"/>
        <v>03.12.521-5</v>
      </c>
      <c r="G4068" s="37" t="s">
        <v>5053</v>
      </c>
      <c r="H4068" s="37">
        <v>251</v>
      </c>
    </row>
    <row r="4069" spans="1:8" x14ac:dyDescent="0.3">
      <c r="A4069" s="34" t="str">
        <f>+LEFT(Tabla3[[#This Row],[id_detalle]],2)</f>
        <v>03</v>
      </c>
      <c r="B4069" s="46" t="str">
        <f>VLOOKUP((LEFT(Tabla3[[#This Row],[id_detalle]],2)),id_rubro[[id]:[Rubro]],2,0)</f>
        <v>PRODUCTOS INDUSTRIALES Y RELACIONADOS</v>
      </c>
      <c r="C4069" s="36" t="s">
        <v>852</v>
      </c>
      <c r="D4069" s="45" t="str">
        <f>+Tabla3[[#This Row],[id_detalle]]&amp;" "&amp;VLOOKUP(Tabla3[[#This Row],[id_detalle]],rubro_detalle[[Código]:[Rubro Detalle]],2,0)</f>
        <v>03.12.521 Manufacturas Metaúrgicas</v>
      </c>
      <c r="E4069" s="33">
        <f t="shared" si="533"/>
        <v>6</v>
      </c>
      <c r="F4069" s="47" t="str">
        <f t="shared" si="534"/>
        <v>03.12.521-6</v>
      </c>
      <c r="G4069" s="37" t="s">
        <v>5054</v>
      </c>
      <c r="H4069" s="37">
        <v>255</v>
      </c>
    </row>
    <row r="4070" spans="1:8" x14ac:dyDescent="0.3">
      <c r="A4070" s="34" t="str">
        <f>+LEFT(Tabla3[[#This Row],[id_detalle]],2)</f>
        <v>03</v>
      </c>
      <c r="B4070" s="46" t="str">
        <f>VLOOKUP((LEFT(Tabla3[[#This Row],[id_detalle]],2)),id_rubro[[id]:[Rubro]],2,0)</f>
        <v>PRODUCTOS INDUSTRIALES Y RELACIONADOS</v>
      </c>
      <c r="C4070" s="36" t="s">
        <v>852</v>
      </c>
      <c r="D4070" s="45" t="str">
        <f>+Tabla3[[#This Row],[id_detalle]]&amp;" "&amp;VLOOKUP(Tabla3[[#This Row],[id_detalle]],rubro_detalle[[Código]:[Rubro Detalle]],2,0)</f>
        <v>03.12.521 Manufacturas Metaúrgicas</v>
      </c>
      <c r="E4070" s="33">
        <f t="shared" ref="E4070:E4075" si="535">+IF(D4070=D4069,E4069+1,1)</f>
        <v>7</v>
      </c>
      <c r="F4070" s="47" t="str">
        <f t="shared" ref="F4070:F4075" si="536">+LEFT(D4070,9)&amp;"-"&amp;E4070</f>
        <v>03.12.521-7</v>
      </c>
      <c r="G4070" s="37" t="s">
        <v>5055</v>
      </c>
      <c r="H4070" s="37">
        <v>269</v>
      </c>
    </row>
    <row r="4071" spans="1:8" x14ac:dyDescent="0.3">
      <c r="A4071" s="34" t="str">
        <f>+LEFT(Tabla3[[#This Row],[id_detalle]],2)</f>
        <v>03</v>
      </c>
      <c r="B4071" s="46" t="str">
        <f>VLOOKUP((LEFT(Tabla3[[#This Row],[id_detalle]],2)),id_rubro[[id]:[Rubro]],2,0)</f>
        <v>PRODUCTOS INDUSTRIALES Y RELACIONADOS</v>
      </c>
      <c r="C4071" s="36" t="s">
        <v>852</v>
      </c>
      <c r="D4071" s="45" t="str">
        <f>+Tabla3[[#This Row],[id_detalle]]&amp;" "&amp;VLOOKUP(Tabla3[[#This Row],[id_detalle]],rubro_detalle[[Código]:[Rubro Detalle]],2,0)</f>
        <v>03.12.521 Manufacturas Metaúrgicas</v>
      </c>
      <c r="E4071" s="33">
        <f t="shared" si="535"/>
        <v>8</v>
      </c>
      <c r="F4071" s="47" t="str">
        <f t="shared" si="536"/>
        <v>03.12.521-8</v>
      </c>
      <c r="G4071" s="37" t="s">
        <v>5056</v>
      </c>
      <c r="H4071" s="37">
        <v>271</v>
      </c>
    </row>
    <row r="4072" spans="1:8" x14ac:dyDescent="0.3">
      <c r="A4072" s="34" t="str">
        <f>+LEFT(Tabla3[[#This Row],[id_detalle]],2)</f>
        <v>03</v>
      </c>
      <c r="B4072" s="46" t="str">
        <f>VLOOKUP((LEFT(Tabla3[[#This Row],[id_detalle]],2)),id_rubro[[id]:[Rubro]],2,0)</f>
        <v>PRODUCTOS INDUSTRIALES Y RELACIONADOS</v>
      </c>
      <c r="C4072" s="36" t="s">
        <v>852</v>
      </c>
      <c r="D4072" s="45" t="str">
        <f>+Tabla3[[#This Row],[id_detalle]]&amp;" "&amp;VLOOKUP(Tabla3[[#This Row],[id_detalle]],rubro_detalle[[Código]:[Rubro Detalle]],2,0)</f>
        <v>03.12.521 Manufacturas Metaúrgicas</v>
      </c>
      <c r="E4072" s="33">
        <f t="shared" si="535"/>
        <v>9</v>
      </c>
      <c r="F4072" s="47" t="str">
        <f t="shared" si="536"/>
        <v>03.12.521-9</v>
      </c>
      <c r="G4072" s="37" t="s">
        <v>5057</v>
      </c>
      <c r="H4072" s="37">
        <v>272</v>
      </c>
    </row>
    <row r="4073" spans="1:8" x14ac:dyDescent="0.3">
      <c r="A4073" s="34" t="str">
        <f>+LEFT(Tabla3[[#This Row],[id_detalle]],2)</f>
        <v>03</v>
      </c>
      <c r="B4073" s="46" t="str">
        <f>VLOOKUP((LEFT(Tabla3[[#This Row],[id_detalle]],2)),id_rubro[[id]:[Rubro]],2,0)</f>
        <v>PRODUCTOS INDUSTRIALES Y RELACIONADOS</v>
      </c>
      <c r="C4073" s="36" t="s">
        <v>852</v>
      </c>
      <c r="D4073" s="45" t="str">
        <f>+Tabla3[[#This Row],[id_detalle]]&amp;" "&amp;VLOOKUP(Tabla3[[#This Row],[id_detalle]],rubro_detalle[[Código]:[Rubro Detalle]],2,0)</f>
        <v>03.12.521 Manufacturas Metaúrgicas</v>
      </c>
      <c r="E4073" s="33">
        <f t="shared" si="535"/>
        <v>10</v>
      </c>
      <c r="F4073" s="47" t="str">
        <f t="shared" si="536"/>
        <v>03.12.521-10</v>
      </c>
      <c r="G4073" s="37" t="s">
        <v>5058</v>
      </c>
      <c r="H4073" s="37">
        <v>279</v>
      </c>
    </row>
    <row r="4074" spans="1:8" x14ac:dyDescent="0.3">
      <c r="A4074" s="34" t="str">
        <f>+LEFT(Tabla3[[#This Row],[id_detalle]],2)</f>
        <v>03</v>
      </c>
      <c r="B4074" s="46" t="str">
        <f>VLOOKUP((LEFT(Tabla3[[#This Row],[id_detalle]],2)),id_rubro[[id]:[Rubro]],2,0)</f>
        <v>PRODUCTOS INDUSTRIALES Y RELACIONADOS</v>
      </c>
      <c r="C4074" s="36" t="s">
        <v>852</v>
      </c>
      <c r="D4074" s="45" t="str">
        <f>+Tabla3[[#This Row],[id_detalle]]&amp;" "&amp;VLOOKUP(Tabla3[[#This Row],[id_detalle]],rubro_detalle[[Código]:[Rubro Detalle]],2,0)</f>
        <v>03.12.521 Manufacturas Metaúrgicas</v>
      </c>
      <c r="E4074" s="33">
        <f t="shared" si="535"/>
        <v>11</v>
      </c>
      <c r="F4074" s="47" t="str">
        <f t="shared" si="536"/>
        <v>03.12.521-11</v>
      </c>
      <c r="G4074" s="37" t="s">
        <v>5059</v>
      </c>
      <c r="H4074" s="37">
        <v>316</v>
      </c>
    </row>
    <row r="4075" spans="1:8" x14ac:dyDescent="0.3">
      <c r="A4075" s="34" t="str">
        <f>+LEFT(Tabla3[[#This Row],[id_detalle]],2)</f>
        <v>03</v>
      </c>
      <c r="B4075" s="46" t="str">
        <f>VLOOKUP((LEFT(Tabla3[[#This Row],[id_detalle]],2)),id_rubro[[id]:[Rubro]],2,0)</f>
        <v>PRODUCTOS INDUSTRIALES Y RELACIONADOS</v>
      </c>
      <c r="C4075" s="36" t="s">
        <v>852</v>
      </c>
      <c r="D4075" s="45" t="str">
        <f>+Tabla3[[#This Row],[id_detalle]]&amp;" "&amp;VLOOKUP(Tabla3[[#This Row],[id_detalle]],rubro_detalle[[Código]:[Rubro Detalle]],2,0)</f>
        <v>03.12.521 Manufacturas Metaúrgicas</v>
      </c>
      <c r="E4075" s="33">
        <f t="shared" si="535"/>
        <v>12</v>
      </c>
      <c r="F4075" s="47" t="str">
        <f t="shared" si="536"/>
        <v>03.12.521-12</v>
      </c>
      <c r="G4075" s="37" t="s">
        <v>5060</v>
      </c>
      <c r="H4075" s="37">
        <v>320</v>
      </c>
    </row>
    <row r="4076" spans="1:8" x14ac:dyDescent="0.3">
      <c r="A4076" s="34" t="str">
        <f>+LEFT(Tabla3[[#This Row],[id_detalle]],2)</f>
        <v>03</v>
      </c>
      <c r="B4076" s="46" t="str">
        <f>VLOOKUP((LEFT(Tabla3[[#This Row],[id_detalle]],2)),id_rubro[[id]:[Rubro]],2,0)</f>
        <v>PRODUCTOS INDUSTRIALES Y RELACIONADOS</v>
      </c>
      <c r="C4076" s="36" t="s">
        <v>852</v>
      </c>
      <c r="D4076" s="45" t="str">
        <f>+Tabla3[[#This Row],[id_detalle]]&amp;" "&amp;VLOOKUP(Tabla3[[#This Row],[id_detalle]],rubro_detalle[[Código]:[Rubro Detalle]],2,0)</f>
        <v>03.12.521 Manufacturas Metaúrgicas</v>
      </c>
      <c r="E4076" s="33">
        <f t="shared" ref="E4076:E4087" si="537">+IF(D4076=D4075,E4075+1,1)</f>
        <v>13</v>
      </c>
      <c r="F4076" s="47" t="str">
        <f t="shared" ref="F4076:F4087" si="538">+LEFT(D4076,9)&amp;"-"&amp;E4076</f>
        <v>03.12.521-13</v>
      </c>
      <c r="G4076" s="37" t="s">
        <v>4643</v>
      </c>
      <c r="H4076" s="37">
        <v>321</v>
      </c>
    </row>
    <row r="4077" spans="1:8" x14ac:dyDescent="0.3">
      <c r="A4077" s="34" t="str">
        <f>+LEFT(Tabla3[[#This Row],[id_detalle]],2)</f>
        <v>03</v>
      </c>
      <c r="B4077" s="46" t="str">
        <f>VLOOKUP((LEFT(Tabla3[[#This Row],[id_detalle]],2)),id_rubro[[id]:[Rubro]],2,0)</f>
        <v>PRODUCTOS INDUSTRIALES Y RELACIONADOS</v>
      </c>
      <c r="C4077" s="36" t="s">
        <v>852</v>
      </c>
      <c r="D4077" s="45" t="str">
        <f>+Tabla3[[#This Row],[id_detalle]]&amp;" "&amp;VLOOKUP(Tabla3[[#This Row],[id_detalle]],rubro_detalle[[Código]:[Rubro Detalle]],2,0)</f>
        <v>03.12.521 Manufacturas Metaúrgicas</v>
      </c>
      <c r="E4077" s="33">
        <f t="shared" si="537"/>
        <v>14</v>
      </c>
      <c r="F4077" s="47" t="str">
        <f t="shared" si="538"/>
        <v>03.12.521-14</v>
      </c>
      <c r="G4077" s="37" t="s">
        <v>3914</v>
      </c>
      <c r="H4077" s="37">
        <v>337</v>
      </c>
    </row>
    <row r="4078" spans="1:8" x14ac:dyDescent="0.3">
      <c r="A4078" s="34" t="str">
        <f>+LEFT(Tabla3[[#This Row],[id_detalle]],2)</f>
        <v>03</v>
      </c>
      <c r="B4078" s="46" t="str">
        <f>VLOOKUP((LEFT(Tabla3[[#This Row],[id_detalle]],2)),id_rubro[[id]:[Rubro]],2,0)</f>
        <v>PRODUCTOS INDUSTRIALES Y RELACIONADOS</v>
      </c>
      <c r="C4078" s="36" t="s">
        <v>852</v>
      </c>
      <c r="D4078" s="45" t="str">
        <f>+Tabla3[[#This Row],[id_detalle]]&amp;" "&amp;VLOOKUP(Tabla3[[#This Row],[id_detalle]],rubro_detalle[[Código]:[Rubro Detalle]],2,0)</f>
        <v>03.12.521 Manufacturas Metaúrgicas</v>
      </c>
      <c r="E4078" s="33">
        <f t="shared" si="537"/>
        <v>15</v>
      </c>
      <c r="F4078" s="47" t="str">
        <f t="shared" si="538"/>
        <v>03.12.521-15</v>
      </c>
      <c r="G4078" s="37" t="s">
        <v>4853</v>
      </c>
      <c r="H4078" s="37">
        <v>342</v>
      </c>
    </row>
    <row r="4079" spans="1:8" x14ac:dyDescent="0.3">
      <c r="A4079" s="34" t="str">
        <f>+LEFT(Tabla3[[#This Row],[id_detalle]],2)</f>
        <v>03</v>
      </c>
      <c r="B4079" s="46" t="str">
        <f>VLOOKUP((LEFT(Tabla3[[#This Row],[id_detalle]],2)),id_rubro[[id]:[Rubro]],2,0)</f>
        <v>PRODUCTOS INDUSTRIALES Y RELACIONADOS</v>
      </c>
      <c r="C4079" s="36" t="s">
        <v>852</v>
      </c>
      <c r="D4079" s="45" t="str">
        <f>+Tabla3[[#This Row],[id_detalle]]&amp;" "&amp;VLOOKUP(Tabla3[[#This Row],[id_detalle]],rubro_detalle[[Código]:[Rubro Detalle]],2,0)</f>
        <v>03.12.521 Manufacturas Metaúrgicas</v>
      </c>
      <c r="E4079" s="33">
        <f t="shared" si="537"/>
        <v>16</v>
      </c>
      <c r="F4079" s="47" t="str">
        <f t="shared" si="538"/>
        <v>03.12.521-16</v>
      </c>
      <c r="G4079" s="37" t="s">
        <v>4906</v>
      </c>
      <c r="H4079" s="37">
        <v>389</v>
      </c>
    </row>
    <row r="4080" spans="1:8" x14ac:dyDescent="0.3">
      <c r="A4080" s="34" t="str">
        <f>+LEFT(Tabla3[[#This Row],[id_detalle]],2)</f>
        <v>03</v>
      </c>
      <c r="B4080" s="46" t="str">
        <f>VLOOKUP((LEFT(Tabla3[[#This Row],[id_detalle]],2)),id_rubro[[id]:[Rubro]],2,0)</f>
        <v>PRODUCTOS INDUSTRIALES Y RELACIONADOS</v>
      </c>
      <c r="C4080" s="36" t="s">
        <v>852</v>
      </c>
      <c r="D4080" s="45" t="str">
        <f>+Tabla3[[#This Row],[id_detalle]]&amp;" "&amp;VLOOKUP(Tabla3[[#This Row],[id_detalle]],rubro_detalle[[Código]:[Rubro Detalle]],2,0)</f>
        <v>03.12.521 Manufacturas Metaúrgicas</v>
      </c>
      <c r="E4080" s="33">
        <f t="shared" si="537"/>
        <v>17</v>
      </c>
      <c r="F4080" s="47" t="str">
        <f t="shared" si="538"/>
        <v>03.12.521-17</v>
      </c>
      <c r="G4080" s="37" t="s">
        <v>4799</v>
      </c>
      <c r="H4080" s="37">
        <v>401</v>
      </c>
    </row>
    <row r="4081" spans="1:8" x14ac:dyDescent="0.3">
      <c r="A4081" s="34" t="str">
        <f>+LEFT(Tabla3[[#This Row],[id_detalle]],2)</f>
        <v>03</v>
      </c>
      <c r="B4081" s="46" t="str">
        <f>VLOOKUP((LEFT(Tabla3[[#This Row],[id_detalle]],2)),id_rubro[[id]:[Rubro]],2,0)</f>
        <v>PRODUCTOS INDUSTRIALES Y RELACIONADOS</v>
      </c>
      <c r="C4081" s="36" t="s">
        <v>852</v>
      </c>
      <c r="D4081" s="45" t="str">
        <f>+Tabla3[[#This Row],[id_detalle]]&amp;" "&amp;VLOOKUP(Tabla3[[#This Row],[id_detalle]],rubro_detalle[[Código]:[Rubro Detalle]],2,0)</f>
        <v>03.12.521 Manufacturas Metaúrgicas</v>
      </c>
      <c r="E4081" s="33">
        <f t="shared" si="537"/>
        <v>18</v>
      </c>
      <c r="F4081" s="47" t="str">
        <f t="shared" si="538"/>
        <v>03.12.521-18</v>
      </c>
      <c r="G4081" s="37" t="s">
        <v>3556</v>
      </c>
      <c r="H4081" s="37">
        <v>438</v>
      </c>
    </row>
    <row r="4082" spans="1:8" x14ac:dyDescent="0.3">
      <c r="A4082" s="34" t="str">
        <f>+LEFT(Tabla3[[#This Row],[id_detalle]],2)</f>
        <v>03</v>
      </c>
      <c r="B4082" s="46" t="str">
        <f>VLOOKUP((LEFT(Tabla3[[#This Row],[id_detalle]],2)),id_rubro[[id]:[Rubro]],2,0)</f>
        <v>PRODUCTOS INDUSTRIALES Y RELACIONADOS</v>
      </c>
      <c r="C4082" s="36" t="s">
        <v>852</v>
      </c>
      <c r="D4082" s="45" t="str">
        <f>+Tabla3[[#This Row],[id_detalle]]&amp;" "&amp;VLOOKUP(Tabla3[[#This Row],[id_detalle]],rubro_detalle[[Código]:[Rubro Detalle]],2,0)</f>
        <v>03.12.521 Manufacturas Metaúrgicas</v>
      </c>
      <c r="E4082" s="33">
        <f t="shared" si="537"/>
        <v>19</v>
      </c>
      <c r="F4082" s="47" t="str">
        <f t="shared" si="538"/>
        <v>03.12.521-19</v>
      </c>
      <c r="G4082" s="37" t="s">
        <v>4694</v>
      </c>
      <c r="H4082" s="37">
        <v>467</v>
      </c>
    </row>
    <row r="4083" spans="1:8" x14ac:dyDescent="0.3">
      <c r="A4083" s="34" t="str">
        <f>+LEFT(Tabla3[[#This Row],[id_detalle]],2)</f>
        <v>03</v>
      </c>
      <c r="B4083" s="46" t="str">
        <f>VLOOKUP((LEFT(Tabla3[[#This Row],[id_detalle]],2)),id_rubro[[id]:[Rubro]],2,0)</f>
        <v>PRODUCTOS INDUSTRIALES Y RELACIONADOS</v>
      </c>
      <c r="C4083" s="36" t="s">
        <v>852</v>
      </c>
      <c r="D4083" s="45" t="str">
        <f>+Tabla3[[#This Row],[id_detalle]]&amp;" "&amp;VLOOKUP(Tabla3[[#This Row],[id_detalle]],rubro_detalle[[Código]:[Rubro Detalle]],2,0)</f>
        <v>03.12.521 Manufacturas Metaúrgicas</v>
      </c>
      <c r="E4083" s="33">
        <f t="shared" si="537"/>
        <v>20</v>
      </c>
      <c r="F4083" s="47" t="str">
        <f t="shared" si="538"/>
        <v>03.12.521-20</v>
      </c>
      <c r="G4083" s="37" t="s">
        <v>5061</v>
      </c>
      <c r="H4083" s="37">
        <v>480</v>
      </c>
    </row>
    <row r="4084" spans="1:8" x14ac:dyDescent="0.3">
      <c r="A4084" s="34" t="str">
        <f>+LEFT(Tabla3[[#This Row],[id_detalle]],2)</f>
        <v>03</v>
      </c>
      <c r="B4084" s="46" t="str">
        <f>VLOOKUP((LEFT(Tabla3[[#This Row],[id_detalle]],2)),id_rubro[[id]:[Rubro]],2,0)</f>
        <v>PRODUCTOS INDUSTRIALES Y RELACIONADOS</v>
      </c>
      <c r="C4084" s="36" t="s">
        <v>852</v>
      </c>
      <c r="D4084" s="45" t="str">
        <f>+Tabla3[[#This Row],[id_detalle]]&amp;" "&amp;VLOOKUP(Tabla3[[#This Row],[id_detalle]],rubro_detalle[[Código]:[Rubro Detalle]],2,0)</f>
        <v>03.12.521 Manufacturas Metaúrgicas</v>
      </c>
      <c r="E4084" s="33">
        <f t="shared" si="537"/>
        <v>21</v>
      </c>
      <c r="F4084" s="47" t="str">
        <f t="shared" si="538"/>
        <v>03.12.521-21</v>
      </c>
      <c r="G4084" s="37" t="s">
        <v>4903</v>
      </c>
      <c r="H4084" s="37">
        <v>505</v>
      </c>
    </row>
    <row r="4085" spans="1:8" x14ac:dyDescent="0.3">
      <c r="A4085" s="34" t="str">
        <f>+LEFT(Tabla3[[#This Row],[id_detalle]],2)</f>
        <v>03</v>
      </c>
      <c r="B4085" s="46" t="str">
        <f>VLOOKUP((LEFT(Tabla3[[#This Row],[id_detalle]],2)),id_rubro[[id]:[Rubro]],2,0)</f>
        <v>PRODUCTOS INDUSTRIALES Y RELACIONADOS</v>
      </c>
      <c r="C4085" s="36" t="s">
        <v>852</v>
      </c>
      <c r="D4085" s="45" t="str">
        <f>+Tabla3[[#This Row],[id_detalle]]&amp;" "&amp;VLOOKUP(Tabla3[[#This Row],[id_detalle]],rubro_detalle[[Código]:[Rubro Detalle]],2,0)</f>
        <v>03.12.521 Manufacturas Metaúrgicas</v>
      </c>
      <c r="E4085" s="33">
        <f t="shared" si="537"/>
        <v>22</v>
      </c>
      <c r="F4085" s="47" t="str">
        <f t="shared" si="538"/>
        <v>03.12.521-22</v>
      </c>
      <c r="G4085" s="37" t="s">
        <v>4989</v>
      </c>
      <c r="H4085" s="37">
        <v>520</v>
      </c>
    </row>
    <row r="4086" spans="1:8" x14ac:dyDescent="0.3">
      <c r="A4086" s="34" t="str">
        <f>+LEFT(Tabla3[[#This Row],[id_detalle]],2)</f>
        <v>03</v>
      </c>
      <c r="B4086" s="46" t="str">
        <f>VLOOKUP((LEFT(Tabla3[[#This Row],[id_detalle]],2)),id_rubro[[id]:[Rubro]],2,0)</f>
        <v>PRODUCTOS INDUSTRIALES Y RELACIONADOS</v>
      </c>
      <c r="C4086" s="36" t="s">
        <v>852</v>
      </c>
      <c r="D4086" s="45" t="str">
        <f>+Tabla3[[#This Row],[id_detalle]]&amp;" "&amp;VLOOKUP(Tabla3[[#This Row],[id_detalle]],rubro_detalle[[Código]:[Rubro Detalle]],2,0)</f>
        <v>03.12.521 Manufacturas Metaúrgicas</v>
      </c>
      <c r="E4086" s="33">
        <f t="shared" si="537"/>
        <v>23</v>
      </c>
      <c r="F4086" s="47" t="str">
        <f t="shared" si="538"/>
        <v>03.12.521-23</v>
      </c>
      <c r="G4086" s="37" t="s">
        <v>5062</v>
      </c>
      <c r="H4086" s="37">
        <v>522</v>
      </c>
    </row>
    <row r="4087" spans="1:8" x14ac:dyDescent="0.3">
      <c r="A4087" s="34" t="str">
        <f>+LEFT(Tabla3[[#This Row],[id_detalle]],2)</f>
        <v>03</v>
      </c>
      <c r="B4087" s="46" t="str">
        <f>VLOOKUP((LEFT(Tabla3[[#This Row],[id_detalle]],2)),id_rubro[[id]:[Rubro]],2,0)</f>
        <v>PRODUCTOS INDUSTRIALES Y RELACIONADOS</v>
      </c>
      <c r="C4087" s="36" t="s">
        <v>852</v>
      </c>
      <c r="D4087" s="45" t="str">
        <f>+Tabla3[[#This Row],[id_detalle]]&amp;" "&amp;VLOOKUP(Tabla3[[#This Row],[id_detalle]],rubro_detalle[[Código]:[Rubro Detalle]],2,0)</f>
        <v>03.12.521 Manufacturas Metaúrgicas</v>
      </c>
      <c r="E4087" s="33">
        <f t="shared" si="537"/>
        <v>24</v>
      </c>
      <c r="F4087" s="47" t="str">
        <f t="shared" si="538"/>
        <v>03.12.521-24</v>
      </c>
      <c r="G4087" s="37" t="s">
        <v>4835</v>
      </c>
      <c r="H4087" s="37">
        <v>523</v>
      </c>
    </row>
    <row r="4088" spans="1:8" x14ac:dyDescent="0.3">
      <c r="A4088" s="34" t="str">
        <f>+LEFT(Tabla3[[#This Row],[id_detalle]],2)</f>
        <v>03</v>
      </c>
      <c r="B4088" s="46" t="str">
        <f>VLOOKUP((LEFT(Tabla3[[#This Row],[id_detalle]],2)),id_rubro[[id]:[Rubro]],2,0)</f>
        <v>PRODUCTOS INDUSTRIALES Y RELACIONADOS</v>
      </c>
      <c r="C4088" s="36" t="s">
        <v>852</v>
      </c>
      <c r="D4088" s="45" t="str">
        <f>+Tabla3[[#This Row],[id_detalle]]&amp;" "&amp;VLOOKUP(Tabla3[[#This Row],[id_detalle]],rubro_detalle[[Código]:[Rubro Detalle]],2,0)</f>
        <v>03.12.521 Manufacturas Metaúrgicas</v>
      </c>
      <c r="E4088" s="33">
        <f t="shared" ref="E4088:E4110" si="539">+IF(D4088=D4087,E4087+1,1)</f>
        <v>25</v>
      </c>
      <c r="F4088" s="47" t="str">
        <f t="shared" ref="F4088:F4110" si="540">+LEFT(D4088,9)&amp;"-"&amp;E4088</f>
        <v>03.12.521-25</v>
      </c>
      <c r="G4088" s="37" t="s">
        <v>5063</v>
      </c>
      <c r="H4088" s="37">
        <v>525</v>
      </c>
    </row>
    <row r="4089" spans="1:8" x14ac:dyDescent="0.3">
      <c r="A4089" s="34" t="str">
        <f>+LEFT(Tabla3[[#This Row],[id_detalle]],2)</f>
        <v>03</v>
      </c>
      <c r="B4089" s="46" t="str">
        <f>VLOOKUP((LEFT(Tabla3[[#This Row],[id_detalle]],2)),id_rubro[[id]:[Rubro]],2,0)</f>
        <v>PRODUCTOS INDUSTRIALES Y RELACIONADOS</v>
      </c>
      <c r="C4089" s="36" t="s">
        <v>852</v>
      </c>
      <c r="D4089" s="45" t="str">
        <f>+Tabla3[[#This Row],[id_detalle]]&amp;" "&amp;VLOOKUP(Tabla3[[#This Row],[id_detalle]],rubro_detalle[[Código]:[Rubro Detalle]],2,0)</f>
        <v>03.12.521 Manufacturas Metaúrgicas</v>
      </c>
      <c r="E4089" s="33">
        <f t="shared" si="539"/>
        <v>26</v>
      </c>
      <c r="F4089" s="47" t="str">
        <f t="shared" si="540"/>
        <v>03.12.521-26</v>
      </c>
      <c r="G4089" s="37" t="s">
        <v>3557</v>
      </c>
      <c r="H4089" s="37">
        <v>531</v>
      </c>
    </row>
    <row r="4090" spans="1:8" x14ac:dyDescent="0.3">
      <c r="A4090" s="34" t="str">
        <f>+LEFT(Tabla3[[#This Row],[id_detalle]],2)</f>
        <v>03</v>
      </c>
      <c r="B4090" s="46" t="str">
        <f>VLOOKUP((LEFT(Tabla3[[#This Row],[id_detalle]],2)),id_rubro[[id]:[Rubro]],2,0)</f>
        <v>PRODUCTOS INDUSTRIALES Y RELACIONADOS</v>
      </c>
      <c r="C4090" s="36" t="s">
        <v>852</v>
      </c>
      <c r="D4090" s="45" t="str">
        <f>+Tabla3[[#This Row],[id_detalle]]&amp;" "&amp;VLOOKUP(Tabla3[[#This Row],[id_detalle]],rubro_detalle[[Código]:[Rubro Detalle]],2,0)</f>
        <v>03.12.521 Manufacturas Metaúrgicas</v>
      </c>
      <c r="E4090" s="33">
        <f t="shared" si="539"/>
        <v>27</v>
      </c>
      <c r="F4090" s="47" t="str">
        <f t="shared" si="540"/>
        <v>03.12.521-27</v>
      </c>
      <c r="G4090" s="37" t="s">
        <v>5064</v>
      </c>
      <c r="H4090" s="37">
        <v>540</v>
      </c>
    </row>
    <row r="4091" spans="1:8" x14ac:dyDescent="0.3">
      <c r="A4091" s="34" t="str">
        <f>+LEFT(Tabla3[[#This Row],[id_detalle]],2)</f>
        <v>03</v>
      </c>
      <c r="B4091" s="46" t="str">
        <f>VLOOKUP((LEFT(Tabla3[[#This Row],[id_detalle]],2)),id_rubro[[id]:[Rubro]],2,0)</f>
        <v>PRODUCTOS INDUSTRIALES Y RELACIONADOS</v>
      </c>
      <c r="C4091" s="36" t="s">
        <v>852</v>
      </c>
      <c r="D4091" s="45" t="str">
        <f>+Tabla3[[#This Row],[id_detalle]]&amp;" "&amp;VLOOKUP(Tabla3[[#This Row],[id_detalle]],rubro_detalle[[Código]:[Rubro Detalle]],2,0)</f>
        <v>03.12.521 Manufacturas Metaúrgicas</v>
      </c>
      <c r="E4091" s="33">
        <f t="shared" si="539"/>
        <v>28</v>
      </c>
      <c r="F4091" s="47" t="str">
        <f t="shared" si="540"/>
        <v>03.12.521-28</v>
      </c>
      <c r="G4091" s="37" t="s">
        <v>4132</v>
      </c>
      <c r="H4091" s="37">
        <v>541</v>
      </c>
    </row>
    <row r="4092" spans="1:8" x14ac:dyDescent="0.3">
      <c r="A4092" s="34" t="str">
        <f>+LEFT(Tabla3[[#This Row],[id_detalle]],2)</f>
        <v>03</v>
      </c>
      <c r="B4092" s="46" t="str">
        <f>VLOOKUP((LEFT(Tabla3[[#This Row],[id_detalle]],2)),id_rubro[[id]:[Rubro]],2,0)</f>
        <v>PRODUCTOS INDUSTRIALES Y RELACIONADOS</v>
      </c>
      <c r="C4092" s="36" t="s">
        <v>852</v>
      </c>
      <c r="D4092" s="45" t="str">
        <f>+Tabla3[[#This Row],[id_detalle]]&amp;" "&amp;VLOOKUP(Tabla3[[#This Row],[id_detalle]],rubro_detalle[[Código]:[Rubro Detalle]],2,0)</f>
        <v>03.12.521 Manufacturas Metaúrgicas</v>
      </c>
      <c r="E4092" s="33">
        <f t="shared" si="539"/>
        <v>29</v>
      </c>
      <c r="F4092" s="47" t="str">
        <f t="shared" si="540"/>
        <v>03.12.521-29</v>
      </c>
      <c r="G4092" s="37" t="s">
        <v>3558</v>
      </c>
      <c r="H4092" s="37">
        <v>561</v>
      </c>
    </row>
    <row r="4093" spans="1:8" x14ac:dyDescent="0.3">
      <c r="A4093" s="34" t="str">
        <f>+LEFT(Tabla3[[#This Row],[id_detalle]],2)</f>
        <v>03</v>
      </c>
      <c r="B4093" s="46" t="str">
        <f>VLOOKUP((LEFT(Tabla3[[#This Row],[id_detalle]],2)),id_rubro[[id]:[Rubro]],2,0)</f>
        <v>PRODUCTOS INDUSTRIALES Y RELACIONADOS</v>
      </c>
      <c r="C4093" s="36" t="s">
        <v>852</v>
      </c>
      <c r="D4093" s="45" t="str">
        <f>+Tabla3[[#This Row],[id_detalle]]&amp;" "&amp;VLOOKUP(Tabla3[[#This Row],[id_detalle]],rubro_detalle[[Código]:[Rubro Detalle]],2,0)</f>
        <v>03.12.521 Manufacturas Metaúrgicas</v>
      </c>
      <c r="E4093" s="33">
        <f t="shared" si="539"/>
        <v>30</v>
      </c>
      <c r="F4093" s="47" t="str">
        <f t="shared" si="540"/>
        <v>03.12.521-30</v>
      </c>
      <c r="G4093" s="37" t="s">
        <v>5065</v>
      </c>
      <c r="H4093" s="37">
        <v>561</v>
      </c>
    </row>
    <row r="4094" spans="1:8" x14ac:dyDescent="0.3">
      <c r="A4094" s="34" t="str">
        <f>+LEFT(Tabla3[[#This Row],[id_detalle]],2)</f>
        <v>03</v>
      </c>
      <c r="B4094" s="46" t="str">
        <f>VLOOKUP((LEFT(Tabla3[[#This Row],[id_detalle]],2)),id_rubro[[id]:[Rubro]],2,0)</f>
        <v>PRODUCTOS INDUSTRIALES Y RELACIONADOS</v>
      </c>
      <c r="C4094" s="36" t="s">
        <v>852</v>
      </c>
      <c r="D4094" s="45" t="str">
        <f>+Tabla3[[#This Row],[id_detalle]]&amp;" "&amp;VLOOKUP(Tabla3[[#This Row],[id_detalle]],rubro_detalle[[Código]:[Rubro Detalle]],2,0)</f>
        <v>03.12.521 Manufacturas Metaúrgicas</v>
      </c>
      <c r="E4094" s="33">
        <f t="shared" si="539"/>
        <v>31</v>
      </c>
      <c r="F4094" s="47" t="str">
        <f t="shared" si="540"/>
        <v>03.12.521-31</v>
      </c>
      <c r="G4094" s="37" t="s">
        <v>5066</v>
      </c>
      <c r="H4094" s="37">
        <v>563</v>
      </c>
    </row>
    <row r="4095" spans="1:8" x14ac:dyDescent="0.3">
      <c r="A4095" s="34" t="str">
        <f>+LEFT(Tabla3[[#This Row],[id_detalle]],2)</f>
        <v>03</v>
      </c>
      <c r="B4095" s="46" t="str">
        <f>VLOOKUP((LEFT(Tabla3[[#This Row],[id_detalle]],2)),id_rubro[[id]:[Rubro]],2,0)</f>
        <v>PRODUCTOS INDUSTRIALES Y RELACIONADOS</v>
      </c>
      <c r="C4095" s="36" t="s">
        <v>852</v>
      </c>
      <c r="D4095" s="45" t="str">
        <f>+Tabla3[[#This Row],[id_detalle]]&amp;" "&amp;VLOOKUP(Tabla3[[#This Row],[id_detalle]],rubro_detalle[[Código]:[Rubro Detalle]],2,0)</f>
        <v>03.12.521 Manufacturas Metaúrgicas</v>
      </c>
      <c r="E4095" s="33">
        <f t="shared" si="539"/>
        <v>32</v>
      </c>
      <c r="F4095" s="47" t="str">
        <f t="shared" si="540"/>
        <v>03.12.521-32</v>
      </c>
      <c r="G4095" s="37" t="s">
        <v>5067</v>
      </c>
      <c r="H4095" s="37">
        <v>566</v>
      </c>
    </row>
    <row r="4096" spans="1:8" x14ac:dyDescent="0.3">
      <c r="A4096" s="34" t="str">
        <f>+LEFT(Tabla3[[#This Row],[id_detalle]],2)</f>
        <v>03</v>
      </c>
      <c r="B4096" s="46" t="str">
        <f>VLOOKUP((LEFT(Tabla3[[#This Row],[id_detalle]],2)),id_rubro[[id]:[Rubro]],2,0)</f>
        <v>PRODUCTOS INDUSTRIALES Y RELACIONADOS</v>
      </c>
      <c r="C4096" s="36" t="s">
        <v>852</v>
      </c>
      <c r="D4096" s="45" t="str">
        <f>+Tabla3[[#This Row],[id_detalle]]&amp;" "&amp;VLOOKUP(Tabla3[[#This Row],[id_detalle]],rubro_detalle[[Código]:[Rubro Detalle]],2,0)</f>
        <v>03.12.521 Manufacturas Metaúrgicas</v>
      </c>
      <c r="E4096" s="33">
        <f t="shared" si="539"/>
        <v>33</v>
      </c>
      <c r="F4096" s="47" t="str">
        <f t="shared" si="540"/>
        <v>03.12.521-33</v>
      </c>
      <c r="G4096" s="37" t="s">
        <v>5068</v>
      </c>
      <c r="H4096" s="37">
        <v>572</v>
      </c>
    </row>
    <row r="4097" spans="1:8" x14ac:dyDescent="0.3">
      <c r="A4097" s="34" t="str">
        <f>+LEFT(Tabla3[[#This Row],[id_detalle]],2)</f>
        <v>03</v>
      </c>
      <c r="B4097" s="46" t="str">
        <f>VLOOKUP((LEFT(Tabla3[[#This Row],[id_detalle]],2)),id_rubro[[id]:[Rubro]],2,0)</f>
        <v>PRODUCTOS INDUSTRIALES Y RELACIONADOS</v>
      </c>
      <c r="C4097" s="36" t="s">
        <v>852</v>
      </c>
      <c r="D4097" s="45" t="str">
        <f>+Tabla3[[#This Row],[id_detalle]]&amp;" "&amp;VLOOKUP(Tabla3[[#This Row],[id_detalle]],rubro_detalle[[Código]:[Rubro Detalle]],2,0)</f>
        <v>03.12.521 Manufacturas Metaúrgicas</v>
      </c>
      <c r="E4097" s="33">
        <f t="shared" si="539"/>
        <v>34</v>
      </c>
      <c r="F4097" s="47" t="str">
        <f t="shared" si="540"/>
        <v>03.12.521-34</v>
      </c>
      <c r="G4097" s="37" t="s">
        <v>4909</v>
      </c>
      <c r="H4097" s="37">
        <v>596</v>
      </c>
    </row>
    <row r="4098" spans="1:8" x14ac:dyDescent="0.3">
      <c r="A4098" s="34" t="str">
        <f>+LEFT(Tabla3[[#This Row],[id_detalle]],2)</f>
        <v>03</v>
      </c>
      <c r="B4098" s="46" t="str">
        <f>VLOOKUP((LEFT(Tabla3[[#This Row],[id_detalle]],2)),id_rubro[[id]:[Rubro]],2,0)</f>
        <v>PRODUCTOS INDUSTRIALES Y RELACIONADOS</v>
      </c>
      <c r="C4098" s="36" t="s">
        <v>852</v>
      </c>
      <c r="D4098" s="45" t="str">
        <f>+Tabla3[[#This Row],[id_detalle]]&amp;" "&amp;VLOOKUP(Tabla3[[#This Row],[id_detalle]],rubro_detalle[[Código]:[Rubro Detalle]],2,0)</f>
        <v>03.12.521 Manufacturas Metaúrgicas</v>
      </c>
      <c r="E4098" s="33">
        <f t="shared" si="539"/>
        <v>35</v>
      </c>
      <c r="F4098" s="47" t="str">
        <f t="shared" si="540"/>
        <v>03.12.521-35</v>
      </c>
      <c r="G4098" s="37" t="s">
        <v>4807</v>
      </c>
      <c r="H4098" s="37">
        <v>596</v>
      </c>
    </row>
    <row r="4099" spans="1:8" x14ac:dyDescent="0.3">
      <c r="A4099" s="34" t="str">
        <f>+LEFT(Tabla3[[#This Row],[id_detalle]],2)</f>
        <v>03</v>
      </c>
      <c r="B4099" s="46" t="str">
        <f>VLOOKUP((LEFT(Tabla3[[#This Row],[id_detalle]],2)),id_rubro[[id]:[Rubro]],2,0)</f>
        <v>PRODUCTOS INDUSTRIALES Y RELACIONADOS</v>
      </c>
      <c r="C4099" s="36" t="s">
        <v>852</v>
      </c>
      <c r="D4099" s="45" t="str">
        <f>+Tabla3[[#This Row],[id_detalle]]&amp;" "&amp;VLOOKUP(Tabla3[[#This Row],[id_detalle]],rubro_detalle[[Código]:[Rubro Detalle]],2,0)</f>
        <v>03.12.521 Manufacturas Metaúrgicas</v>
      </c>
      <c r="E4099" s="33">
        <f t="shared" si="539"/>
        <v>36</v>
      </c>
      <c r="F4099" s="47" t="str">
        <f t="shared" si="540"/>
        <v>03.12.521-36</v>
      </c>
      <c r="G4099" s="37" t="s">
        <v>5069</v>
      </c>
      <c r="H4099" s="37">
        <v>602</v>
      </c>
    </row>
    <row r="4100" spans="1:8" x14ac:dyDescent="0.3">
      <c r="A4100" s="34" t="str">
        <f>+LEFT(Tabla3[[#This Row],[id_detalle]],2)</f>
        <v>03</v>
      </c>
      <c r="B4100" s="46" t="str">
        <f>VLOOKUP((LEFT(Tabla3[[#This Row],[id_detalle]],2)),id_rubro[[id]:[Rubro]],2,0)</f>
        <v>PRODUCTOS INDUSTRIALES Y RELACIONADOS</v>
      </c>
      <c r="C4100" s="36" t="s">
        <v>852</v>
      </c>
      <c r="D4100" s="45" t="str">
        <f>+Tabla3[[#This Row],[id_detalle]]&amp;" "&amp;VLOOKUP(Tabla3[[#This Row],[id_detalle]],rubro_detalle[[Código]:[Rubro Detalle]],2,0)</f>
        <v>03.12.521 Manufacturas Metaúrgicas</v>
      </c>
      <c r="E4100" s="33">
        <f t="shared" si="539"/>
        <v>37</v>
      </c>
      <c r="F4100" s="47" t="str">
        <f t="shared" si="540"/>
        <v>03.12.521-37</v>
      </c>
      <c r="G4100" s="37" t="s">
        <v>5070</v>
      </c>
      <c r="H4100" s="37">
        <v>603</v>
      </c>
    </row>
    <row r="4101" spans="1:8" x14ac:dyDescent="0.3">
      <c r="A4101" s="34" t="str">
        <f>+LEFT(Tabla3[[#This Row],[id_detalle]],2)</f>
        <v>03</v>
      </c>
      <c r="B4101" s="46" t="str">
        <f>VLOOKUP((LEFT(Tabla3[[#This Row],[id_detalle]],2)),id_rubro[[id]:[Rubro]],2,0)</f>
        <v>PRODUCTOS INDUSTRIALES Y RELACIONADOS</v>
      </c>
      <c r="C4101" s="36" t="s">
        <v>852</v>
      </c>
      <c r="D4101" s="45" t="str">
        <f>+Tabla3[[#This Row],[id_detalle]]&amp;" "&amp;VLOOKUP(Tabla3[[#This Row],[id_detalle]],rubro_detalle[[Código]:[Rubro Detalle]],2,0)</f>
        <v>03.12.521 Manufacturas Metaúrgicas</v>
      </c>
      <c r="E4101" s="33">
        <f t="shared" si="539"/>
        <v>38</v>
      </c>
      <c r="F4101" s="47" t="str">
        <f t="shared" si="540"/>
        <v>03.12.521-38</v>
      </c>
      <c r="G4101" s="37" t="s">
        <v>5071</v>
      </c>
      <c r="H4101" s="37">
        <v>618</v>
      </c>
    </row>
    <row r="4102" spans="1:8" x14ac:dyDescent="0.3">
      <c r="A4102" s="34" t="str">
        <f>+LEFT(Tabla3[[#This Row],[id_detalle]],2)</f>
        <v>03</v>
      </c>
      <c r="B4102" s="46" t="str">
        <f>VLOOKUP((LEFT(Tabla3[[#This Row],[id_detalle]],2)),id_rubro[[id]:[Rubro]],2,0)</f>
        <v>PRODUCTOS INDUSTRIALES Y RELACIONADOS</v>
      </c>
      <c r="C4102" s="36" t="s">
        <v>852</v>
      </c>
      <c r="D4102" s="45" t="str">
        <f>+Tabla3[[#This Row],[id_detalle]]&amp;" "&amp;VLOOKUP(Tabla3[[#This Row],[id_detalle]],rubro_detalle[[Código]:[Rubro Detalle]],2,0)</f>
        <v>03.12.521 Manufacturas Metaúrgicas</v>
      </c>
      <c r="E4102" s="33">
        <f t="shared" si="539"/>
        <v>39</v>
      </c>
      <c r="F4102" s="47" t="str">
        <f t="shared" si="540"/>
        <v>03.12.521-39</v>
      </c>
      <c r="G4102" s="37" t="s">
        <v>5072</v>
      </c>
      <c r="H4102" s="37">
        <v>619</v>
      </c>
    </row>
    <row r="4103" spans="1:8" x14ac:dyDescent="0.3">
      <c r="A4103" s="34" t="str">
        <f>+LEFT(Tabla3[[#This Row],[id_detalle]],2)</f>
        <v>03</v>
      </c>
      <c r="B4103" s="46" t="str">
        <f>VLOOKUP((LEFT(Tabla3[[#This Row],[id_detalle]],2)),id_rubro[[id]:[Rubro]],2,0)</f>
        <v>PRODUCTOS INDUSTRIALES Y RELACIONADOS</v>
      </c>
      <c r="C4103" s="36" t="s">
        <v>852</v>
      </c>
      <c r="D4103" s="45" t="str">
        <f>+Tabla3[[#This Row],[id_detalle]]&amp;" "&amp;VLOOKUP(Tabla3[[#This Row],[id_detalle]],rubro_detalle[[Código]:[Rubro Detalle]],2,0)</f>
        <v>03.12.521 Manufacturas Metaúrgicas</v>
      </c>
      <c r="E4103" s="33">
        <f t="shared" si="539"/>
        <v>40</v>
      </c>
      <c r="F4103" s="47" t="str">
        <f t="shared" si="540"/>
        <v>03.12.521-40</v>
      </c>
      <c r="G4103" s="37" t="s">
        <v>5073</v>
      </c>
      <c r="H4103" s="37">
        <v>619</v>
      </c>
    </row>
    <row r="4104" spans="1:8" x14ac:dyDescent="0.3">
      <c r="A4104" s="34" t="str">
        <f>+LEFT(Tabla3[[#This Row],[id_detalle]],2)</f>
        <v>03</v>
      </c>
      <c r="B4104" s="46" t="str">
        <f>VLOOKUP((LEFT(Tabla3[[#This Row],[id_detalle]],2)),id_rubro[[id]:[Rubro]],2,0)</f>
        <v>PRODUCTOS INDUSTRIALES Y RELACIONADOS</v>
      </c>
      <c r="C4104" s="36" t="s">
        <v>852</v>
      </c>
      <c r="D4104" s="45" t="str">
        <f>+Tabla3[[#This Row],[id_detalle]]&amp;" "&amp;VLOOKUP(Tabla3[[#This Row],[id_detalle]],rubro_detalle[[Código]:[Rubro Detalle]],2,0)</f>
        <v>03.12.521 Manufacturas Metaúrgicas</v>
      </c>
      <c r="E4104" s="33">
        <f t="shared" si="539"/>
        <v>41</v>
      </c>
      <c r="F4104" s="47" t="str">
        <f t="shared" si="540"/>
        <v>03.12.521-41</v>
      </c>
      <c r="G4104" s="37" t="s">
        <v>5074</v>
      </c>
      <c r="H4104" s="37">
        <v>619</v>
      </c>
    </row>
    <row r="4105" spans="1:8" x14ac:dyDescent="0.3">
      <c r="A4105" s="34" t="str">
        <f>+LEFT(Tabla3[[#This Row],[id_detalle]],2)</f>
        <v>03</v>
      </c>
      <c r="B4105" s="46" t="str">
        <f>VLOOKUP((LEFT(Tabla3[[#This Row],[id_detalle]],2)),id_rubro[[id]:[Rubro]],2,0)</f>
        <v>PRODUCTOS INDUSTRIALES Y RELACIONADOS</v>
      </c>
      <c r="C4105" s="36" t="s">
        <v>852</v>
      </c>
      <c r="D4105" s="45" t="str">
        <f>+Tabla3[[#This Row],[id_detalle]]&amp;" "&amp;VLOOKUP(Tabla3[[#This Row],[id_detalle]],rubro_detalle[[Código]:[Rubro Detalle]],2,0)</f>
        <v>03.12.521 Manufacturas Metaúrgicas</v>
      </c>
      <c r="E4105" s="33">
        <f t="shared" si="539"/>
        <v>42</v>
      </c>
      <c r="F4105" s="47" t="str">
        <f t="shared" si="540"/>
        <v>03.12.521-42</v>
      </c>
      <c r="G4105" s="37" t="s">
        <v>5075</v>
      </c>
      <c r="H4105" s="37">
        <v>619</v>
      </c>
    </row>
    <row r="4106" spans="1:8" x14ac:dyDescent="0.3">
      <c r="A4106" s="34" t="str">
        <f>+LEFT(Tabla3[[#This Row],[id_detalle]],2)</f>
        <v>03</v>
      </c>
      <c r="B4106" s="46" t="str">
        <f>VLOOKUP((LEFT(Tabla3[[#This Row],[id_detalle]],2)),id_rubro[[id]:[Rubro]],2,0)</f>
        <v>PRODUCTOS INDUSTRIALES Y RELACIONADOS</v>
      </c>
      <c r="C4106" s="36" t="s">
        <v>852</v>
      </c>
      <c r="D4106" s="45" t="str">
        <f>+Tabla3[[#This Row],[id_detalle]]&amp;" "&amp;VLOOKUP(Tabla3[[#This Row],[id_detalle]],rubro_detalle[[Código]:[Rubro Detalle]],2,0)</f>
        <v>03.12.521 Manufacturas Metaúrgicas</v>
      </c>
      <c r="E4106" s="33">
        <f t="shared" si="539"/>
        <v>43</v>
      </c>
      <c r="F4106" s="47" t="str">
        <f t="shared" si="540"/>
        <v>03.12.521-43</v>
      </c>
      <c r="G4106" s="37" t="s">
        <v>4911</v>
      </c>
      <c r="H4106" s="37">
        <v>619</v>
      </c>
    </row>
    <row r="4107" spans="1:8" x14ac:dyDescent="0.3">
      <c r="A4107" s="34" t="str">
        <f>+LEFT(Tabla3[[#This Row],[id_detalle]],2)</f>
        <v>03</v>
      </c>
      <c r="B4107" s="46" t="str">
        <f>VLOOKUP((LEFT(Tabla3[[#This Row],[id_detalle]],2)),id_rubro[[id]:[Rubro]],2,0)</f>
        <v>PRODUCTOS INDUSTRIALES Y RELACIONADOS</v>
      </c>
      <c r="C4107" s="36" t="s">
        <v>852</v>
      </c>
      <c r="D4107" s="45" t="str">
        <f>+Tabla3[[#This Row],[id_detalle]]&amp;" "&amp;VLOOKUP(Tabla3[[#This Row],[id_detalle]],rubro_detalle[[Código]:[Rubro Detalle]],2,0)</f>
        <v>03.12.521 Manufacturas Metaúrgicas</v>
      </c>
      <c r="E4107" s="33">
        <f t="shared" si="539"/>
        <v>44</v>
      </c>
      <c r="F4107" s="47" t="str">
        <f t="shared" si="540"/>
        <v>03.12.521-44</v>
      </c>
      <c r="G4107" s="37" t="s">
        <v>5076</v>
      </c>
      <c r="H4107" s="37">
        <v>619</v>
      </c>
    </row>
    <row r="4108" spans="1:8" x14ac:dyDescent="0.3">
      <c r="A4108" s="34" t="str">
        <f>+LEFT(Tabla3[[#This Row],[id_detalle]],2)</f>
        <v>03</v>
      </c>
      <c r="B4108" s="46" t="str">
        <f>VLOOKUP((LEFT(Tabla3[[#This Row],[id_detalle]],2)),id_rubro[[id]:[Rubro]],2,0)</f>
        <v>PRODUCTOS INDUSTRIALES Y RELACIONADOS</v>
      </c>
      <c r="C4108" s="36" t="s">
        <v>852</v>
      </c>
      <c r="D4108" s="45" t="str">
        <f>+Tabla3[[#This Row],[id_detalle]]&amp;" "&amp;VLOOKUP(Tabla3[[#This Row],[id_detalle]],rubro_detalle[[Código]:[Rubro Detalle]],2,0)</f>
        <v>03.12.521 Manufacturas Metaúrgicas</v>
      </c>
      <c r="E4108" s="33">
        <f t="shared" si="539"/>
        <v>45</v>
      </c>
      <c r="F4108" s="47" t="str">
        <f t="shared" si="540"/>
        <v>03.12.521-45</v>
      </c>
      <c r="G4108" s="37" t="s">
        <v>5077</v>
      </c>
      <c r="H4108" s="37">
        <v>620</v>
      </c>
    </row>
    <row r="4109" spans="1:8" x14ac:dyDescent="0.3">
      <c r="A4109" s="34" t="str">
        <f>+LEFT(Tabla3[[#This Row],[id_detalle]],2)</f>
        <v>03</v>
      </c>
      <c r="B4109" s="46" t="str">
        <f>VLOOKUP((LEFT(Tabla3[[#This Row],[id_detalle]],2)),id_rubro[[id]:[Rubro]],2,0)</f>
        <v>PRODUCTOS INDUSTRIALES Y RELACIONADOS</v>
      </c>
      <c r="C4109" s="36" t="s">
        <v>852</v>
      </c>
      <c r="D4109" s="45" t="str">
        <f>+Tabla3[[#This Row],[id_detalle]]&amp;" "&amp;VLOOKUP(Tabla3[[#This Row],[id_detalle]],rubro_detalle[[Código]:[Rubro Detalle]],2,0)</f>
        <v>03.12.521 Manufacturas Metaúrgicas</v>
      </c>
      <c r="E4109" s="33">
        <f t="shared" si="539"/>
        <v>46</v>
      </c>
      <c r="F4109" s="47" t="str">
        <f t="shared" si="540"/>
        <v>03.12.521-46</v>
      </c>
      <c r="G4109" s="37" t="s">
        <v>4916</v>
      </c>
      <c r="H4109" s="37">
        <v>620</v>
      </c>
    </row>
    <row r="4110" spans="1:8" x14ac:dyDescent="0.3">
      <c r="A4110" s="34" t="str">
        <f>+LEFT(Tabla3[[#This Row],[id_detalle]],2)</f>
        <v>03</v>
      </c>
      <c r="B4110" s="46" t="str">
        <f>VLOOKUP((LEFT(Tabla3[[#This Row],[id_detalle]],2)),id_rubro[[id]:[Rubro]],2,0)</f>
        <v>PRODUCTOS INDUSTRIALES Y RELACIONADOS</v>
      </c>
      <c r="C4110" s="36" t="s">
        <v>852</v>
      </c>
      <c r="D4110" s="45" t="str">
        <f>+Tabla3[[#This Row],[id_detalle]]&amp;" "&amp;VLOOKUP(Tabla3[[#This Row],[id_detalle]],rubro_detalle[[Código]:[Rubro Detalle]],2,0)</f>
        <v>03.12.521 Manufacturas Metaúrgicas</v>
      </c>
      <c r="E4110" s="33">
        <f t="shared" si="539"/>
        <v>47</v>
      </c>
      <c r="F4110" s="47" t="str">
        <f t="shared" si="540"/>
        <v>03.12.521-47</v>
      </c>
      <c r="G4110" s="37" t="s">
        <v>5078</v>
      </c>
      <c r="H4110" s="37">
        <v>627</v>
      </c>
    </row>
    <row r="4111" spans="1:8" x14ac:dyDescent="0.3">
      <c r="A4111" s="34" t="str">
        <f>+LEFT(Tabla3[[#This Row],[id_detalle]],2)</f>
        <v>03</v>
      </c>
      <c r="B4111" s="46" t="str">
        <f>VLOOKUP((LEFT(Tabla3[[#This Row],[id_detalle]],2)),id_rubro[[id]:[Rubro]],2,0)</f>
        <v>PRODUCTOS INDUSTRIALES Y RELACIONADOS</v>
      </c>
      <c r="C4111" s="36" t="s">
        <v>852</v>
      </c>
      <c r="D4111" s="45" t="str">
        <f>+Tabla3[[#This Row],[id_detalle]]&amp;" "&amp;VLOOKUP(Tabla3[[#This Row],[id_detalle]],rubro_detalle[[Código]:[Rubro Detalle]],2,0)</f>
        <v>03.12.521 Manufacturas Metaúrgicas</v>
      </c>
      <c r="E4111" s="33">
        <f t="shared" ref="E4111:E4124" si="541">+IF(D4111=D4110,E4110+1,1)</f>
        <v>48</v>
      </c>
      <c r="F4111" s="47" t="str">
        <f t="shared" ref="F4111:F4124" si="542">+LEFT(D4111,9)&amp;"-"&amp;E4111</f>
        <v>03.12.521-48</v>
      </c>
      <c r="G4111" s="37" t="s">
        <v>5079</v>
      </c>
      <c r="H4111" s="37">
        <v>632</v>
      </c>
    </row>
    <row r="4112" spans="1:8" x14ac:dyDescent="0.3">
      <c r="A4112" s="34" t="str">
        <f>+LEFT(Tabla3[[#This Row],[id_detalle]],2)</f>
        <v>03</v>
      </c>
      <c r="B4112" s="46" t="str">
        <f>VLOOKUP((LEFT(Tabla3[[#This Row],[id_detalle]],2)),id_rubro[[id]:[Rubro]],2,0)</f>
        <v>PRODUCTOS INDUSTRIALES Y RELACIONADOS</v>
      </c>
      <c r="C4112" s="36" t="s">
        <v>852</v>
      </c>
      <c r="D4112" s="45" t="str">
        <f>+Tabla3[[#This Row],[id_detalle]]&amp;" "&amp;VLOOKUP(Tabla3[[#This Row],[id_detalle]],rubro_detalle[[Código]:[Rubro Detalle]],2,0)</f>
        <v>03.12.521 Manufacturas Metaúrgicas</v>
      </c>
      <c r="E4112" s="33">
        <f t="shared" si="541"/>
        <v>49</v>
      </c>
      <c r="F4112" s="47" t="str">
        <f t="shared" si="542"/>
        <v>03.12.521-49</v>
      </c>
      <c r="G4112" s="37" t="s">
        <v>5080</v>
      </c>
      <c r="H4112" s="37">
        <v>633</v>
      </c>
    </row>
    <row r="4113" spans="1:8" x14ac:dyDescent="0.3">
      <c r="A4113" s="34" t="str">
        <f>+LEFT(Tabla3[[#This Row],[id_detalle]],2)</f>
        <v>03</v>
      </c>
      <c r="B4113" s="46" t="str">
        <f>VLOOKUP((LEFT(Tabla3[[#This Row],[id_detalle]],2)),id_rubro[[id]:[Rubro]],2,0)</f>
        <v>PRODUCTOS INDUSTRIALES Y RELACIONADOS</v>
      </c>
      <c r="C4113" s="36" t="s">
        <v>852</v>
      </c>
      <c r="D4113" s="45" t="str">
        <f>+Tabla3[[#This Row],[id_detalle]]&amp;" "&amp;VLOOKUP(Tabla3[[#This Row],[id_detalle]],rubro_detalle[[Código]:[Rubro Detalle]],2,0)</f>
        <v>03.12.521 Manufacturas Metaúrgicas</v>
      </c>
      <c r="E4113" s="33">
        <f t="shared" si="541"/>
        <v>50</v>
      </c>
      <c r="F4113" s="47" t="str">
        <f t="shared" si="542"/>
        <v>03.12.521-50</v>
      </c>
      <c r="G4113" s="37" t="s">
        <v>5081</v>
      </c>
      <c r="H4113" s="37">
        <v>650</v>
      </c>
    </row>
    <row r="4114" spans="1:8" x14ac:dyDescent="0.3">
      <c r="A4114" s="34" t="str">
        <f>+LEFT(Tabla3[[#This Row],[id_detalle]],2)</f>
        <v>03</v>
      </c>
      <c r="B4114" s="46" t="str">
        <f>VLOOKUP((LEFT(Tabla3[[#This Row],[id_detalle]],2)),id_rubro[[id]:[Rubro]],2,0)</f>
        <v>PRODUCTOS INDUSTRIALES Y RELACIONADOS</v>
      </c>
      <c r="C4114" s="36" t="s">
        <v>852</v>
      </c>
      <c r="D4114" s="45" t="str">
        <f>+Tabla3[[#This Row],[id_detalle]]&amp;" "&amp;VLOOKUP(Tabla3[[#This Row],[id_detalle]],rubro_detalle[[Código]:[Rubro Detalle]],2,0)</f>
        <v>03.12.521 Manufacturas Metaúrgicas</v>
      </c>
      <c r="E4114" s="33">
        <f t="shared" si="541"/>
        <v>51</v>
      </c>
      <c r="F4114" s="47" t="str">
        <f t="shared" si="542"/>
        <v>03.12.521-51</v>
      </c>
      <c r="G4114" s="37" t="s">
        <v>5044</v>
      </c>
      <c r="H4114" s="37">
        <v>653</v>
      </c>
    </row>
    <row r="4115" spans="1:8" x14ac:dyDescent="0.3">
      <c r="A4115" s="34" t="str">
        <f>+LEFT(Tabla3[[#This Row],[id_detalle]],2)</f>
        <v>03</v>
      </c>
      <c r="B4115" s="46" t="str">
        <f>VLOOKUP((LEFT(Tabla3[[#This Row],[id_detalle]],2)),id_rubro[[id]:[Rubro]],2,0)</f>
        <v>PRODUCTOS INDUSTRIALES Y RELACIONADOS</v>
      </c>
      <c r="C4115" s="36" t="s">
        <v>852</v>
      </c>
      <c r="D4115" s="45" t="str">
        <f>+Tabla3[[#This Row],[id_detalle]]&amp;" "&amp;VLOOKUP(Tabla3[[#This Row],[id_detalle]],rubro_detalle[[Código]:[Rubro Detalle]],2,0)</f>
        <v>03.12.521 Manufacturas Metaúrgicas</v>
      </c>
      <c r="E4115" s="33">
        <f t="shared" si="541"/>
        <v>52</v>
      </c>
      <c r="F4115" s="47" t="str">
        <f t="shared" si="542"/>
        <v>03.12.521-52</v>
      </c>
      <c r="G4115" s="37" t="s">
        <v>4867</v>
      </c>
      <c r="H4115" s="37">
        <v>660</v>
      </c>
    </row>
    <row r="4116" spans="1:8" x14ac:dyDescent="0.3">
      <c r="A4116" s="34" t="str">
        <f>+LEFT(Tabla3[[#This Row],[id_detalle]],2)</f>
        <v>03</v>
      </c>
      <c r="B4116" s="46" t="str">
        <f>VLOOKUP((LEFT(Tabla3[[#This Row],[id_detalle]],2)),id_rubro[[id]:[Rubro]],2,0)</f>
        <v>PRODUCTOS INDUSTRIALES Y RELACIONADOS</v>
      </c>
      <c r="C4116" s="36" t="s">
        <v>852</v>
      </c>
      <c r="D4116" s="45" t="str">
        <f>+Tabla3[[#This Row],[id_detalle]]&amp;" "&amp;VLOOKUP(Tabla3[[#This Row],[id_detalle]],rubro_detalle[[Código]:[Rubro Detalle]],2,0)</f>
        <v>03.12.521 Manufacturas Metaúrgicas</v>
      </c>
      <c r="E4116" s="33">
        <f t="shared" si="541"/>
        <v>53</v>
      </c>
      <c r="F4116" s="47" t="str">
        <f t="shared" si="542"/>
        <v>03.12.521-53</v>
      </c>
      <c r="G4116" s="37" t="s">
        <v>5082</v>
      </c>
      <c r="H4116" s="37">
        <v>661</v>
      </c>
    </row>
    <row r="4117" spans="1:8" x14ac:dyDescent="0.3">
      <c r="A4117" s="34" t="str">
        <f>+LEFT(Tabla3[[#This Row],[id_detalle]],2)</f>
        <v>03</v>
      </c>
      <c r="B4117" s="46" t="str">
        <f>VLOOKUP((LEFT(Tabla3[[#This Row],[id_detalle]],2)),id_rubro[[id]:[Rubro]],2,0)</f>
        <v>PRODUCTOS INDUSTRIALES Y RELACIONADOS</v>
      </c>
      <c r="C4117" s="36" t="s">
        <v>852</v>
      </c>
      <c r="D4117" s="45" t="str">
        <f>+Tabla3[[#This Row],[id_detalle]]&amp;" "&amp;VLOOKUP(Tabla3[[#This Row],[id_detalle]],rubro_detalle[[Código]:[Rubro Detalle]],2,0)</f>
        <v>03.12.521 Manufacturas Metaúrgicas</v>
      </c>
      <c r="E4117" s="33">
        <f t="shared" si="541"/>
        <v>54</v>
      </c>
      <c r="F4117" s="47" t="str">
        <f t="shared" si="542"/>
        <v>03.12.521-54</v>
      </c>
      <c r="G4117" s="37" t="s">
        <v>4520</v>
      </c>
      <c r="H4117" s="37">
        <v>681</v>
      </c>
    </row>
    <row r="4118" spans="1:8" x14ac:dyDescent="0.3">
      <c r="A4118" s="34" t="str">
        <f>+LEFT(Tabla3[[#This Row],[id_detalle]],2)</f>
        <v>03</v>
      </c>
      <c r="B4118" s="46" t="str">
        <f>VLOOKUP((LEFT(Tabla3[[#This Row],[id_detalle]],2)),id_rubro[[id]:[Rubro]],2,0)</f>
        <v>PRODUCTOS INDUSTRIALES Y RELACIONADOS</v>
      </c>
      <c r="C4118" s="36" t="s">
        <v>852</v>
      </c>
      <c r="D4118" s="45" t="str">
        <f>+Tabla3[[#This Row],[id_detalle]]&amp;" "&amp;VLOOKUP(Tabla3[[#This Row],[id_detalle]],rubro_detalle[[Código]:[Rubro Detalle]],2,0)</f>
        <v>03.12.521 Manufacturas Metaúrgicas</v>
      </c>
      <c r="E4118" s="33">
        <f t="shared" si="541"/>
        <v>55</v>
      </c>
      <c r="F4118" s="47" t="str">
        <f t="shared" si="542"/>
        <v>03.12.521-55</v>
      </c>
      <c r="G4118" s="37" t="s">
        <v>5050</v>
      </c>
      <c r="H4118" s="37">
        <v>688</v>
      </c>
    </row>
    <row r="4119" spans="1:8" x14ac:dyDescent="0.3">
      <c r="A4119" s="34" t="str">
        <f>+LEFT(Tabla3[[#This Row],[id_detalle]],2)</f>
        <v>03</v>
      </c>
      <c r="B4119" s="46" t="str">
        <f>VLOOKUP((LEFT(Tabla3[[#This Row],[id_detalle]],2)),id_rubro[[id]:[Rubro]],2,0)</f>
        <v>PRODUCTOS INDUSTRIALES Y RELACIONADOS</v>
      </c>
      <c r="C4119" s="36" t="s">
        <v>852</v>
      </c>
      <c r="D4119" s="45" t="str">
        <f>+Tabla3[[#This Row],[id_detalle]]&amp;" "&amp;VLOOKUP(Tabla3[[#This Row],[id_detalle]],rubro_detalle[[Código]:[Rubro Detalle]],2,0)</f>
        <v>03.12.521 Manufacturas Metaúrgicas</v>
      </c>
      <c r="E4119" s="33">
        <f t="shared" si="541"/>
        <v>56</v>
      </c>
      <c r="F4119" s="47" t="str">
        <f t="shared" si="542"/>
        <v>03.12.521-56</v>
      </c>
      <c r="G4119" s="37" t="s">
        <v>5083</v>
      </c>
      <c r="H4119" s="37">
        <v>697</v>
      </c>
    </row>
    <row r="4120" spans="1:8" x14ac:dyDescent="0.3">
      <c r="A4120" s="34" t="str">
        <f>+LEFT(Tabla3[[#This Row],[id_detalle]],2)</f>
        <v>03</v>
      </c>
      <c r="B4120" s="46" t="str">
        <f>VLOOKUP((LEFT(Tabla3[[#This Row],[id_detalle]],2)),id_rubro[[id]:[Rubro]],2,0)</f>
        <v>PRODUCTOS INDUSTRIALES Y RELACIONADOS</v>
      </c>
      <c r="C4120" s="36" t="s">
        <v>852</v>
      </c>
      <c r="D4120" s="45" t="str">
        <f>+Tabla3[[#This Row],[id_detalle]]&amp;" "&amp;VLOOKUP(Tabla3[[#This Row],[id_detalle]],rubro_detalle[[Código]:[Rubro Detalle]],2,0)</f>
        <v>03.12.521 Manufacturas Metaúrgicas</v>
      </c>
      <c r="E4120" s="33">
        <f t="shared" si="541"/>
        <v>57</v>
      </c>
      <c r="F4120" s="47" t="str">
        <f t="shared" si="542"/>
        <v>03.12.521-57</v>
      </c>
      <c r="G4120" s="37" t="s">
        <v>5084</v>
      </c>
      <c r="H4120" s="37">
        <v>708</v>
      </c>
    </row>
    <row r="4121" spans="1:8" x14ac:dyDescent="0.3">
      <c r="A4121" s="34" t="str">
        <f>+LEFT(Tabla3[[#This Row],[id_detalle]],2)</f>
        <v>03</v>
      </c>
      <c r="B4121" s="46" t="str">
        <f>VLOOKUP((LEFT(Tabla3[[#This Row],[id_detalle]],2)),id_rubro[[id]:[Rubro]],2,0)</f>
        <v>PRODUCTOS INDUSTRIALES Y RELACIONADOS</v>
      </c>
      <c r="C4121" s="36" t="s">
        <v>852</v>
      </c>
      <c r="D4121" s="45" t="str">
        <f>+Tabla3[[#This Row],[id_detalle]]&amp;" "&amp;VLOOKUP(Tabla3[[#This Row],[id_detalle]],rubro_detalle[[Código]:[Rubro Detalle]],2,0)</f>
        <v>03.12.521 Manufacturas Metaúrgicas</v>
      </c>
      <c r="E4121" s="33">
        <f t="shared" si="541"/>
        <v>58</v>
      </c>
      <c r="F4121" s="47" t="str">
        <f t="shared" si="542"/>
        <v>03.12.521-58</v>
      </c>
      <c r="G4121" s="37" t="s">
        <v>5085</v>
      </c>
      <c r="H4121" s="37">
        <v>725</v>
      </c>
    </row>
    <row r="4122" spans="1:8" x14ac:dyDescent="0.3">
      <c r="A4122" s="34" t="str">
        <f>+LEFT(Tabla3[[#This Row],[id_detalle]],2)</f>
        <v>03</v>
      </c>
      <c r="B4122" s="46" t="str">
        <f>VLOOKUP((LEFT(Tabla3[[#This Row],[id_detalle]],2)),id_rubro[[id]:[Rubro]],2,0)</f>
        <v>PRODUCTOS INDUSTRIALES Y RELACIONADOS</v>
      </c>
      <c r="C4122" s="36" t="s">
        <v>852</v>
      </c>
      <c r="D4122" s="45" t="str">
        <f>+Tabla3[[#This Row],[id_detalle]]&amp;" "&amp;VLOOKUP(Tabla3[[#This Row],[id_detalle]],rubro_detalle[[Código]:[Rubro Detalle]],2,0)</f>
        <v>03.12.521 Manufacturas Metaúrgicas</v>
      </c>
      <c r="E4122" s="33">
        <f t="shared" si="541"/>
        <v>59</v>
      </c>
      <c r="F4122" s="47" t="str">
        <f t="shared" si="542"/>
        <v>03.12.521-59</v>
      </c>
      <c r="G4122" s="37" t="s">
        <v>4842</v>
      </c>
      <c r="H4122" s="37">
        <v>734</v>
      </c>
    </row>
    <row r="4123" spans="1:8" x14ac:dyDescent="0.3">
      <c r="A4123" s="34" t="str">
        <f>+LEFT(Tabla3[[#This Row],[id_detalle]],2)</f>
        <v>03</v>
      </c>
      <c r="B4123" s="46" t="str">
        <f>VLOOKUP((LEFT(Tabla3[[#This Row],[id_detalle]],2)),id_rubro[[id]:[Rubro]],2,0)</f>
        <v>PRODUCTOS INDUSTRIALES Y RELACIONADOS</v>
      </c>
      <c r="C4123" s="36" t="s">
        <v>852</v>
      </c>
      <c r="D4123" s="45" t="str">
        <f>+Tabla3[[#This Row],[id_detalle]]&amp;" "&amp;VLOOKUP(Tabla3[[#This Row],[id_detalle]],rubro_detalle[[Código]:[Rubro Detalle]],2,0)</f>
        <v>03.12.521 Manufacturas Metaúrgicas</v>
      </c>
      <c r="E4123" s="33">
        <f t="shared" si="541"/>
        <v>60</v>
      </c>
      <c r="F4123" s="47" t="str">
        <f t="shared" si="542"/>
        <v>03.12.521-60</v>
      </c>
      <c r="G4123" s="37" t="s">
        <v>4891</v>
      </c>
      <c r="H4123" s="37">
        <v>737</v>
      </c>
    </row>
    <row r="4124" spans="1:8" x14ac:dyDescent="0.3">
      <c r="A4124" s="34" t="str">
        <f>+LEFT(Tabla3[[#This Row],[id_detalle]],2)</f>
        <v>03</v>
      </c>
      <c r="B4124" s="46" t="str">
        <f>VLOOKUP((LEFT(Tabla3[[#This Row],[id_detalle]],2)),id_rubro[[id]:[Rubro]],2,0)</f>
        <v>PRODUCTOS INDUSTRIALES Y RELACIONADOS</v>
      </c>
      <c r="C4124" s="36" t="s">
        <v>852</v>
      </c>
      <c r="D4124" s="45" t="str">
        <f>+Tabla3[[#This Row],[id_detalle]]&amp;" "&amp;VLOOKUP(Tabla3[[#This Row],[id_detalle]],rubro_detalle[[Código]:[Rubro Detalle]],2,0)</f>
        <v>03.12.521 Manufacturas Metaúrgicas</v>
      </c>
      <c r="E4124" s="33">
        <f t="shared" si="541"/>
        <v>61</v>
      </c>
      <c r="F4124" s="47" t="str">
        <f t="shared" si="542"/>
        <v>03.12.521-61</v>
      </c>
      <c r="G4124" s="37" t="s">
        <v>4685</v>
      </c>
      <c r="H4124" s="37">
        <v>766</v>
      </c>
    </row>
    <row r="4125" spans="1:8" x14ac:dyDescent="0.3">
      <c r="A4125" s="34" t="str">
        <f>+LEFT(Tabla3[[#This Row],[id_detalle]],2)</f>
        <v>03</v>
      </c>
      <c r="B4125" s="46" t="str">
        <f>VLOOKUP((LEFT(Tabla3[[#This Row],[id_detalle]],2)),id_rubro[[id]:[Rubro]],2,0)</f>
        <v>PRODUCTOS INDUSTRIALES Y RELACIONADOS</v>
      </c>
      <c r="C4125" s="36" t="s">
        <v>852</v>
      </c>
      <c r="D4125" s="45" t="str">
        <f>+Tabla3[[#This Row],[id_detalle]]&amp;" "&amp;VLOOKUP(Tabla3[[#This Row],[id_detalle]],rubro_detalle[[Código]:[Rubro Detalle]],2,0)</f>
        <v>03.12.521 Manufacturas Metaúrgicas</v>
      </c>
      <c r="E4125" s="33">
        <f t="shared" ref="E4125:E4144" si="543">+IF(D4125=D4124,E4124+1,1)</f>
        <v>62</v>
      </c>
      <c r="F4125" s="47" t="str">
        <f t="shared" ref="F4125:F4144" si="544">+LEFT(D4125,9)&amp;"-"&amp;E4125</f>
        <v>03.12.521-62</v>
      </c>
      <c r="G4125" s="37" t="s">
        <v>4843</v>
      </c>
      <c r="H4125" s="37">
        <v>770</v>
      </c>
    </row>
    <row r="4126" spans="1:8" x14ac:dyDescent="0.3">
      <c r="A4126" s="34" t="str">
        <f>+LEFT(Tabla3[[#This Row],[id_detalle]],2)</f>
        <v>03</v>
      </c>
      <c r="B4126" s="46" t="str">
        <f>VLOOKUP((LEFT(Tabla3[[#This Row],[id_detalle]],2)),id_rubro[[id]:[Rubro]],2,0)</f>
        <v>PRODUCTOS INDUSTRIALES Y RELACIONADOS</v>
      </c>
      <c r="C4126" s="36" t="s">
        <v>852</v>
      </c>
      <c r="D4126" s="45" t="str">
        <f>+Tabla3[[#This Row],[id_detalle]]&amp;" "&amp;VLOOKUP(Tabla3[[#This Row],[id_detalle]],rubro_detalle[[Código]:[Rubro Detalle]],2,0)</f>
        <v>03.12.521 Manufacturas Metaúrgicas</v>
      </c>
      <c r="E4126" s="33">
        <f t="shared" si="543"/>
        <v>63</v>
      </c>
      <c r="F4126" s="47" t="str">
        <f t="shared" si="544"/>
        <v>03.12.521-63</v>
      </c>
      <c r="G4126" s="37" t="s">
        <v>5086</v>
      </c>
      <c r="H4126" s="37">
        <v>771</v>
      </c>
    </row>
    <row r="4127" spans="1:8" x14ac:dyDescent="0.3">
      <c r="A4127" s="34" t="str">
        <f>+LEFT(Tabla3[[#This Row],[id_detalle]],2)</f>
        <v>03</v>
      </c>
      <c r="B4127" s="46" t="str">
        <f>VLOOKUP((LEFT(Tabla3[[#This Row],[id_detalle]],2)),id_rubro[[id]:[Rubro]],2,0)</f>
        <v>PRODUCTOS INDUSTRIALES Y RELACIONADOS</v>
      </c>
      <c r="C4127" s="36" t="s">
        <v>852</v>
      </c>
      <c r="D4127" s="45" t="str">
        <f>+Tabla3[[#This Row],[id_detalle]]&amp;" "&amp;VLOOKUP(Tabla3[[#This Row],[id_detalle]],rubro_detalle[[Código]:[Rubro Detalle]],2,0)</f>
        <v>03.12.521 Manufacturas Metaúrgicas</v>
      </c>
      <c r="E4127" s="33">
        <f t="shared" si="543"/>
        <v>64</v>
      </c>
      <c r="F4127" s="47" t="str">
        <f t="shared" si="544"/>
        <v>03.12.521-64</v>
      </c>
      <c r="G4127" s="37" t="s">
        <v>4892</v>
      </c>
      <c r="H4127" s="37">
        <v>780</v>
      </c>
    </row>
    <row r="4128" spans="1:8" x14ac:dyDescent="0.3">
      <c r="A4128" s="34" t="str">
        <f>+LEFT(Tabla3[[#This Row],[id_detalle]],2)</f>
        <v>03</v>
      </c>
      <c r="B4128" s="46" t="str">
        <f>VLOOKUP((LEFT(Tabla3[[#This Row],[id_detalle]],2)),id_rubro[[id]:[Rubro]],2,0)</f>
        <v>PRODUCTOS INDUSTRIALES Y RELACIONADOS</v>
      </c>
      <c r="C4128" s="40" t="s">
        <v>852</v>
      </c>
      <c r="D4128" s="45" t="str">
        <f>+Tabla3[[#This Row],[id_detalle]]&amp;" "&amp;VLOOKUP(Tabla3[[#This Row],[id_detalle]],rubro_detalle[[Código]:[Rubro Detalle]],2,0)</f>
        <v>03.12.521 Manufacturas Metaúrgicas</v>
      </c>
      <c r="E4128" s="33">
        <f t="shared" si="543"/>
        <v>65</v>
      </c>
      <c r="F4128" s="47" t="str">
        <f t="shared" si="544"/>
        <v>03.12.521-65</v>
      </c>
      <c r="G4128" s="37" t="s">
        <v>5087</v>
      </c>
      <c r="H4128" s="37">
        <v>787</v>
      </c>
    </row>
    <row r="4129" spans="1:8" x14ac:dyDescent="0.3">
      <c r="A4129" s="34" t="str">
        <f>+LEFT(Tabla3[[#This Row],[id_detalle]],2)</f>
        <v>03</v>
      </c>
      <c r="B4129" s="46" t="str">
        <f>VLOOKUP((LEFT(Tabla3[[#This Row],[id_detalle]],2)),id_rubro[[id]:[Rubro]],2,0)</f>
        <v>PRODUCTOS INDUSTRIALES Y RELACIONADOS</v>
      </c>
      <c r="C4129" s="36" t="s">
        <v>852</v>
      </c>
      <c r="D4129" s="45" t="str">
        <f>+Tabla3[[#This Row],[id_detalle]]&amp;" "&amp;VLOOKUP(Tabla3[[#This Row],[id_detalle]],rubro_detalle[[Código]:[Rubro Detalle]],2,0)</f>
        <v>03.12.521 Manufacturas Metaúrgicas</v>
      </c>
      <c r="E4129" s="33">
        <f t="shared" si="543"/>
        <v>66</v>
      </c>
      <c r="F4129" s="47" t="str">
        <f t="shared" si="544"/>
        <v>03.12.521-66</v>
      </c>
      <c r="G4129" s="37" t="s">
        <v>2728</v>
      </c>
      <c r="H4129" s="37">
        <v>787</v>
      </c>
    </row>
    <row r="4130" spans="1:8" x14ac:dyDescent="0.3">
      <c r="A4130" s="34" t="str">
        <f>+LEFT(Tabla3[[#This Row],[id_detalle]],2)</f>
        <v>03</v>
      </c>
      <c r="B4130" s="46" t="str">
        <f>VLOOKUP((LEFT(Tabla3[[#This Row],[id_detalle]],2)),id_rubro[[id]:[Rubro]],2,0)</f>
        <v>PRODUCTOS INDUSTRIALES Y RELACIONADOS</v>
      </c>
      <c r="C4130" s="36" t="s">
        <v>852</v>
      </c>
      <c r="D4130" s="45" t="str">
        <f>+Tabla3[[#This Row],[id_detalle]]&amp;" "&amp;VLOOKUP(Tabla3[[#This Row],[id_detalle]],rubro_detalle[[Código]:[Rubro Detalle]],2,0)</f>
        <v>03.12.521 Manufacturas Metaúrgicas</v>
      </c>
      <c r="E4130" s="33">
        <f t="shared" si="543"/>
        <v>67</v>
      </c>
      <c r="F4130" s="47" t="str">
        <f t="shared" si="544"/>
        <v>03.12.521-67</v>
      </c>
      <c r="G4130" s="37" t="s">
        <v>5088</v>
      </c>
      <c r="H4130" s="37">
        <v>789</v>
      </c>
    </row>
    <row r="4131" spans="1:8" x14ac:dyDescent="0.3">
      <c r="A4131" s="34" t="str">
        <f>+LEFT(Tabla3[[#This Row],[id_detalle]],2)</f>
        <v>03</v>
      </c>
      <c r="B4131" s="46" t="str">
        <f>VLOOKUP((LEFT(Tabla3[[#This Row],[id_detalle]],2)),id_rubro[[id]:[Rubro]],2,0)</f>
        <v>PRODUCTOS INDUSTRIALES Y RELACIONADOS</v>
      </c>
      <c r="C4131" s="36" t="s">
        <v>852</v>
      </c>
      <c r="D4131" s="45" t="str">
        <f>+Tabla3[[#This Row],[id_detalle]]&amp;" "&amp;VLOOKUP(Tabla3[[#This Row],[id_detalle]],rubro_detalle[[Código]:[Rubro Detalle]],2,0)</f>
        <v>03.12.521 Manufacturas Metaúrgicas</v>
      </c>
      <c r="E4131" s="33">
        <f t="shared" si="543"/>
        <v>68</v>
      </c>
      <c r="F4131" s="47" t="str">
        <f t="shared" si="544"/>
        <v>03.12.521-68</v>
      </c>
      <c r="G4131" s="37" t="s">
        <v>5089</v>
      </c>
      <c r="H4131" s="37">
        <v>789</v>
      </c>
    </row>
    <row r="4132" spans="1:8" x14ac:dyDescent="0.3">
      <c r="A4132" s="34" t="str">
        <f>+LEFT(Tabla3[[#This Row],[id_detalle]],2)</f>
        <v>03</v>
      </c>
      <c r="B4132" s="46" t="str">
        <f>VLOOKUP((LEFT(Tabla3[[#This Row],[id_detalle]],2)),id_rubro[[id]:[Rubro]],2,0)</f>
        <v>PRODUCTOS INDUSTRIALES Y RELACIONADOS</v>
      </c>
      <c r="C4132" s="36" t="s">
        <v>852</v>
      </c>
      <c r="D4132" s="45" t="str">
        <f>+Tabla3[[#This Row],[id_detalle]]&amp;" "&amp;VLOOKUP(Tabla3[[#This Row],[id_detalle]],rubro_detalle[[Código]:[Rubro Detalle]],2,0)</f>
        <v>03.12.521 Manufacturas Metaúrgicas</v>
      </c>
      <c r="E4132" s="33">
        <f t="shared" si="543"/>
        <v>69</v>
      </c>
      <c r="F4132" s="47" t="str">
        <f t="shared" si="544"/>
        <v>03.12.521-69</v>
      </c>
      <c r="G4132" s="37" t="s">
        <v>3919</v>
      </c>
      <c r="H4132" s="37">
        <v>804</v>
      </c>
    </row>
    <row r="4133" spans="1:8" x14ac:dyDescent="0.3">
      <c r="A4133" s="34" t="str">
        <f>+LEFT(Tabla3[[#This Row],[id_detalle]],2)</f>
        <v>03</v>
      </c>
      <c r="B4133" s="46" t="str">
        <f>VLOOKUP((LEFT(Tabla3[[#This Row],[id_detalle]],2)),id_rubro[[id]:[Rubro]],2,0)</f>
        <v>PRODUCTOS INDUSTRIALES Y RELACIONADOS</v>
      </c>
      <c r="C4133" s="36" t="s">
        <v>852</v>
      </c>
      <c r="D4133" s="45" t="str">
        <f>+Tabla3[[#This Row],[id_detalle]]&amp;" "&amp;VLOOKUP(Tabla3[[#This Row],[id_detalle]],rubro_detalle[[Código]:[Rubro Detalle]],2,0)</f>
        <v>03.12.521 Manufacturas Metaúrgicas</v>
      </c>
      <c r="E4133" s="33">
        <f t="shared" si="543"/>
        <v>70</v>
      </c>
      <c r="F4133" s="47" t="str">
        <f t="shared" si="544"/>
        <v>03.12.521-70</v>
      </c>
      <c r="G4133" s="37" t="s">
        <v>5090</v>
      </c>
      <c r="H4133" s="37">
        <v>849</v>
      </c>
    </row>
    <row r="4134" spans="1:8" x14ac:dyDescent="0.3">
      <c r="A4134" s="34" t="str">
        <f>+LEFT(Tabla3[[#This Row],[id_detalle]],2)</f>
        <v>03</v>
      </c>
      <c r="B4134" s="46" t="str">
        <f>VLOOKUP((LEFT(Tabla3[[#This Row],[id_detalle]],2)),id_rubro[[id]:[Rubro]],2,0)</f>
        <v>PRODUCTOS INDUSTRIALES Y RELACIONADOS</v>
      </c>
      <c r="C4134" s="36" t="s">
        <v>854</v>
      </c>
      <c r="D4134" s="45" t="str">
        <f>+Tabla3[[#This Row],[id_detalle]]&amp;" "&amp;VLOOKUP(Tabla3[[#This Row],[id_detalle]],rubro_detalle[[Código]:[Rubro Detalle]],2,0)</f>
        <v>03.12.525 Marcos para Puertas y Ventanas de Metal</v>
      </c>
      <c r="E4134" s="33">
        <f t="shared" si="543"/>
        <v>1</v>
      </c>
      <c r="F4134" s="47" t="str">
        <f t="shared" si="544"/>
        <v>03.12.525-1</v>
      </c>
      <c r="G4134" s="37" t="s">
        <v>3985</v>
      </c>
      <c r="H4134" s="37">
        <v>197</v>
      </c>
    </row>
    <row r="4135" spans="1:8" x14ac:dyDescent="0.3">
      <c r="A4135" s="34" t="str">
        <f>+LEFT(Tabla3[[#This Row],[id_detalle]],2)</f>
        <v>03</v>
      </c>
      <c r="B4135" s="46" t="str">
        <f>VLOOKUP((LEFT(Tabla3[[#This Row],[id_detalle]],2)),id_rubro[[id]:[Rubro]],2,0)</f>
        <v>PRODUCTOS INDUSTRIALES Y RELACIONADOS</v>
      </c>
      <c r="C4135" s="36" t="s">
        <v>854</v>
      </c>
      <c r="D4135" s="45" t="str">
        <f>+Tabla3[[#This Row],[id_detalle]]&amp;" "&amp;VLOOKUP(Tabla3[[#This Row],[id_detalle]],rubro_detalle[[Código]:[Rubro Detalle]],2,0)</f>
        <v>03.12.525 Marcos para Puertas y Ventanas de Metal</v>
      </c>
      <c r="E4135" s="33">
        <f t="shared" si="543"/>
        <v>2</v>
      </c>
      <c r="F4135" s="47" t="str">
        <f t="shared" si="544"/>
        <v>03.12.525-2</v>
      </c>
      <c r="G4135" s="37" t="s">
        <v>4824</v>
      </c>
      <c r="H4135" s="37">
        <v>204</v>
      </c>
    </row>
    <row r="4136" spans="1:8" x14ac:dyDescent="0.3">
      <c r="A4136" s="34" t="str">
        <f>+LEFT(Tabla3[[#This Row],[id_detalle]],2)</f>
        <v>03</v>
      </c>
      <c r="B4136" s="46" t="str">
        <f>VLOOKUP((LEFT(Tabla3[[#This Row],[id_detalle]],2)),id_rubro[[id]:[Rubro]],2,0)</f>
        <v>PRODUCTOS INDUSTRIALES Y RELACIONADOS</v>
      </c>
      <c r="C4136" s="36" t="s">
        <v>856</v>
      </c>
      <c r="D4136" s="45" t="str">
        <f>+Tabla3[[#This Row],[id_detalle]]&amp;" "&amp;VLOOKUP(Tabla3[[#This Row],[id_detalle]],rubro_detalle[[Código]:[Rubro Detalle]],2,0)</f>
        <v>03.12.545 Mobiliario Urbano</v>
      </c>
      <c r="E4136" s="33">
        <f t="shared" si="543"/>
        <v>1</v>
      </c>
      <c r="F4136" s="47" t="str">
        <f t="shared" si="544"/>
        <v>03.12.545-1</v>
      </c>
      <c r="G4136" s="37" t="s">
        <v>5091</v>
      </c>
      <c r="H4136" s="37">
        <v>188</v>
      </c>
    </row>
    <row r="4137" spans="1:8" x14ac:dyDescent="0.3">
      <c r="A4137" s="34" t="str">
        <f>+LEFT(Tabla3[[#This Row],[id_detalle]],2)</f>
        <v>03</v>
      </c>
      <c r="B4137" s="46" t="str">
        <f>VLOOKUP((LEFT(Tabla3[[#This Row],[id_detalle]],2)),id_rubro[[id]:[Rubro]],2,0)</f>
        <v>PRODUCTOS INDUSTRIALES Y RELACIONADOS</v>
      </c>
      <c r="C4137" s="36" t="s">
        <v>856</v>
      </c>
      <c r="D4137" s="45" t="str">
        <f>+Tabla3[[#This Row],[id_detalle]]&amp;" "&amp;VLOOKUP(Tabla3[[#This Row],[id_detalle]],rubro_detalle[[Código]:[Rubro Detalle]],2,0)</f>
        <v>03.12.545 Mobiliario Urbano</v>
      </c>
      <c r="E4137" s="33">
        <f t="shared" si="543"/>
        <v>2</v>
      </c>
      <c r="F4137" s="47" t="str">
        <f t="shared" si="544"/>
        <v>03.12.545-2</v>
      </c>
      <c r="G4137" s="37" t="s">
        <v>4851</v>
      </c>
      <c r="H4137" s="37">
        <v>440</v>
      </c>
    </row>
    <row r="4138" spans="1:8" x14ac:dyDescent="0.3">
      <c r="A4138" s="34" t="str">
        <f>+LEFT(Tabla3[[#This Row],[id_detalle]],2)</f>
        <v>03</v>
      </c>
      <c r="B4138" s="46" t="str">
        <f>VLOOKUP((LEFT(Tabla3[[#This Row],[id_detalle]],2)),id_rubro[[id]:[Rubro]],2,0)</f>
        <v>PRODUCTOS INDUSTRIALES Y RELACIONADOS</v>
      </c>
      <c r="C4138" s="36" t="s">
        <v>856</v>
      </c>
      <c r="D4138" s="45" t="str">
        <f>+Tabla3[[#This Row],[id_detalle]]&amp;" "&amp;VLOOKUP(Tabla3[[#This Row],[id_detalle]],rubro_detalle[[Código]:[Rubro Detalle]],2,0)</f>
        <v>03.12.545 Mobiliario Urbano</v>
      </c>
      <c r="E4138" s="33">
        <f t="shared" si="543"/>
        <v>3</v>
      </c>
      <c r="F4138" s="47" t="str">
        <f t="shared" si="544"/>
        <v>03.12.545-3</v>
      </c>
      <c r="G4138" s="37" t="s">
        <v>5092</v>
      </c>
      <c r="H4138" s="37">
        <v>669</v>
      </c>
    </row>
    <row r="4139" spans="1:8" x14ac:dyDescent="0.3">
      <c r="A4139" s="34" t="str">
        <f>+LEFT(Tabla3[[#This Row],[id_detalle]],2)</f>
        <v>03</v>
      </c>
      <c r="B4139" s="46" t="str">
        <f>VLOOKUP((LEFT(Tabla3[[#This Row],[id_detalle]],2)),id_rubro[[id]:[Rubro]],2,0)</f>
        <v>PRODUCTOS INDUSTRIALES Y RELACIONADOS</v>
      </c>
      <c r="C4139" s="36" t="s">
        <v>856</v>
      </c>
      <c r="D4139" s="45" t="str">
        <f>+Tabla3[[#This Row],[id_detalle]]&amp;" "&amp;VLOOKUP(Tabla3[[#This Row],[id_detalle]],rubro_detalle[[Código]:[Rubro Detalle]],2,0)</f>
        <v>03.12.545 Mobiliario Urbano</v>
      </c>
      <c r="E4139" s="33">
        <f t="shared" si="543"/>
        <v>4</v>
      </c>
      <c r="F4139" s="47" t="str">
        <f t="shared" si="544"/>
        <v>03.12.545-4</v>
      </c>
      <c r="G4139" s="37" t="s">
        <v>5093</v>
      </c>
      <c r="H4139" s="37">
        <v>766</v>
      </c>
    </row>
    <row r="4140" spans="1:8" x14ac:dyDescent="0.3">
      <c r="A4140" s="34" t="str">
        <f>+LEFT(Tabla3[[#This Row],[id_detalle]],2)</f>
        <v>03</v>
      </c>
      <c r="B4140" s="46" t="str">
        <f>VLOOKUP((LEFT(Tabla3[[#This Row],[id_detalle]],2)),id_rubro[[id]:[Rubro]],2,0)</f>
        <v>PRODUCTOS INDUSTRIALES Y RELACIONADOS</v>
      </c>
      <c r="C4140" s="36" t="s">
        <v>858</v>
      </c>
      <c r="D4140" s="45" t="str">
        <f>+Tabla3[[#This Row],[id_detalle]]&amp;" "&amp;VLOOKUP(Tabla3[[#This Row],[id_detalle]],rubro_detalle[[Código]:[Rubro Detalle]],2,0)</f>
        <v>03.12.548 Niples y Flanges</v>
      </c>
      <c r="E4140" s="33">
        <f t="shared" si="543"/>
        <v>1</v>
      </c>
      <c r="F4140" s="47" t="str">
        <f t="shared" si="544"/>
        <v>03.12.548-1</v>
      </c>
      <c r="G4140" s="37" t="s">
        <v>4934</v>
      </c>
      <c r="H4140" s="37">
        <v>405</v>
      </c>
    </row>
    <row r="4141" spans="1:8" x14ac:dyDescent="0.3">
      <c r="A4141" s="34" t="str">
        <f>+LEFT(Tabla3[[#This Row],[id_detalle]],2)</f>
        <v>03</v>
      </c>
      <c r="B4141" s="46" t="str">
        <f>VLOOKUP((LEFT(Tabla3[[#This Row],[id_detalle]],2)),id_rubro[[id]:[Rubro]],2,0)</f>
        <v>PRODUCTOS INDUSTRIALES Y RELACIONADOS</v>
      </c>
      <c r="C4141" s="36" t="s">
        <v>858</v>
      </c>
      <c r="D4141" s="45" t="str">
        <f>+Tabla3[[#This Row],[id_detalle]]&amp;" "&amp;VLOOKUP(Tabla3[[#This Row],[id_detalle]],rubro_detalle[[Código]:[Rubro Detalle]],2,0)</f>
        <v>03.12.548 Niples y Flanges</v>
      </c>
      <c r="E4141" s="33">
        <f t="shared" si="543"/>
        <v>2</v>
      </c>
      <c r="F4141" s="47" t="str">
        <f t="shared" si="544"/>
        <v>03.12.548-2</v>
      </c>
      <c r="G4141" s="37" t="s">
        <v>4589</v>
      </c>
      <c r="H4141" s="37">
        <v>514</v>
      </c>
    </row>
    <row r="4142" spans="1:8" x14ac:dyDescent="0.3">
      <c r="A4142" s="34" t="str">
        <f>+LEFT(Tabla3[[#This Row],[id_detalle]],2)</f>
        <v>03</v>
      </c>
      <c r="B4142" s="46" t="str">
        <f>VLOOKUP((LEFT(Tabla3[[#This Row],[id_detalle]],2)),id_rubro[[id]:[Rubro]],2,0)</f>
        <v>PRODUCTOS INDUSTRIALES Y RELACIONADOS</v>
      </c>
      <c r="C4142" s="36" t="s">
        <v>860</v>
      </c>
      <c r="D4142" s="45" t="str">
        <f>+Tabla3[[#This Row],[id_detalle]]&amp;" "&amp;VLOOKUP(Tabla3[[#This Row],[id_detalle]],rubro_detalle[[Código]:[Rubro Detalle]],2,0)</f>
        <v>03.12.551 Moldajes y Andamios</v>
      </c>
      <c r="E4142" s="33">
        <f t="shared" si="543"/>
        <v>1</v>
      </c>
      <c r="F4142" s="47" t="str">
        <f t="shared" si="544"/>
        <v>03.12.551-1</v>
      </c>
      <c r="G4142" s="37" t="s">
        <v>5094</v>
      </c>
      <c r="H4142" s="37">
        <v>159</v>
      </c>
    </row>
    <row r="4143" spans="1:8" x14ac:dyDescent="0.3">
      <c r="A4143" s="34" t="str">
        <f>+LEFT(Tabla3[[#This Row],[id_detalle]],2)</f>
        <v>03</v>
      </c>
      <c r="B4143" s="46" t="str">
        <f>VLOOKUP((LEFT(Tabla3[[#This Row],[id_detalle]],2)),id_rubro[[id]:[Rubro]],2,0)</f>
        <v>PRODUCTOS INDUSTRIALES Y RELACIONADOS</v>
      </c>
      <c r="C4143" s="36" t="s">
        <v>860</v>
      </c>
      <c r="D4143" s="45" t="str">
        <f>+Tabla3[[#This Row],[id_detalle]]&amp;" "&amp;VLOOKUP(Tabla3[[#This Row],[id_detalle]],rubro_detalle[[Código]:[Rubro Detalle]],2,0)</f>
        <v>03.12.551 Moldajes y Andamios</v>
      </c>
      <c r="E4143" s="33">
        <f t="shared" si="543"/>
        <v>2</v>
      </c>
      <c r="F4143" s="47" t="str">
        <f t="shared" si="544"/>
        <v>03.12.551-2</v>
      </c>
      <c r="G4143" s="37" t="s">
        <v>5095</v>
      </c>
      <c r="H4143" s="37">
        <v>198</v>
      </c>
    </row>
    <row r="4144" spans="1:8" x14ac:dyDescent="0.3">
      <c r="A4144" s="34" t="str">
        <f>+LEFT(Tabla3[[#This Row],[id_detalle]],2)</f>
        <v>03</v>
      </c>
      <c r="B4144" s="46" t="str">
        <f>VLOOKUP((LEFT(Tabla3[[#This Row],[id_detalle]],2)),id_rubro[[id]:[Rubro]],2,0)</f>
        <v>PRODUCTOS INDUSTRIALES Y RELACIONADOS</v>
      </c>
      <c r="C4144" s="36" t="s">
        <v>860</v>
      </c>
      <c r="D4144" s="45" t="str">
        <f>+Tabla3[[#This Row],[id_detalle]]&amp;" "&amp;VLOOKUP(Tabla3[[#This Row],[id_detalle]],rubro_detalle[[Código]:[Rubro Detalle]],2,0)</f>
        <v>03.12.551 Moldajes y Andamios</v>
      </c>
      <c r="E4144" s="33">
        <f t="shared" si="543"/>
        <v>3</v>
      </c>
      <c r="F4144" s="47" t="str">
        <f t="shared" si="544"/>
        <v>03.12.551-3</v>
      </c>
      <c r="G4144" s="37" t="s">
        <v>5096</v>
      </c>
      <c r="H4144" s="37">
        <v>213</v>
      </c>
    </row>
    <row r="4145" spans="1:8" x14ac:dyDescent="0.3">
      <c r="A4145" s="34" t="str">
        <f>+LEFT(Tabla3[[#This Row],[id_detalle]],2)</f>
        <v>03</v>
      </c>
      <c r="B4145" s="46" t="str">
        <f>VLOOKUP((LEFT(Tabla3[[#This Row],[id_detalle]],2)),id_rubro[[id]:[Rubro]],2,0)</f>
        <v>PRODUCTOS INDUSTRIALES Y RELACIONADOS</v>
      </c>
      <c r="C4145" s="36" t="s">
        <v>860</v>
      </c>
      <c r="D4145" s="45" t="str">
        <f>+Tabla3[[#This Row],[id_detalle]]&amp;" "&amp;VLOOKUP(Tabla3[[#This Row],[id_detalle]],rubro_detalle[[Código]:[Rubro Detalle]],2,0)</f>
        <v>03.12.551 Moldajes y Andamios</v>
      </c>
      <c r="E4145" s="33">
        <f t="shared" ref="E4145:E4147" si="545">+IF(D4145=D4144,E4144+1,1)</f>
        <v>4</v>
      </c>
      <c r="F4145" s="47" t="str">
        <f t="shared" ref="F4145:F4147" si="546">+LEFT(D4145,9)&amp;"-"&amp;E4145</f>
        <v>03.12.551-4</v>
      </c>
      <c r="G4145" s="37" t="s">
        <v>5097</v>
      </c>
      <c r="H4145" s="37">
        <v>385</v>
      </c>
    </row>
    <row r="4146" spans="1:8" x14ac:dyDescent="0.3">
      <c r="A4146" s="34" t="str">
        <f>+LEFT(Tabla3[[#This Row],[id_detalle]],2)</f>
        <v>03</v>
      </c>
      <c r="B4146" s="46" t="str">
        <f>VLOOKUP((LEFT(Tabla3[[#This Row],[id_detalle]],2)),id_rubro[[id]:[Rubro]],2,0)</f>
        <v>PRODUCTOS INDUSTRIALES Y RELACIONADOS</v>
      </c>
      <c r="C4146" s="36" t="s">
        <v>860</v>
      </c>
      <c r="D4146" s="45" t="str">
        <f>+Tabla3[[#This Row],[id_detalle]]&amp;" "&amp;VLOOKUP(Tabla3[[#This Row],[id_detalle]],rubro_detalle[[Código]:[Rubro Detalle]],2,0)</f>
        <v>03.12.551 Moldajes y Andamios</v>
      </c>
      <c r="E4146" s="33">
        <f t="shared" si="545"/>
        <v>5</v>
      </c>
      <c r="F4146" s="47" t="str">
        <f t="shared" si="546"/>
        <v>03.12.551-5</v>
      </c>
      <c r="G4146" s="37" t="s">
        <v>5098</v>
      </c>
      <c r="H4146" s="37">
        <v>581</v>
      </c>
    </row>
    <row r="4147" spans="1:8" x14ac:dyDescent="0.3">
      <c r="A4147" s="34" t="str">
        <f>+LEFT(Tabla3[[#This Row],[id_detalle]],2)</f>
        <v>03</v>
      </c>
      <c r="B4147" s="46" t="str">
        <f>VLOOKUP((LEFT(Tabla3[[#This Row],[id_detalle]],2)),id_rubro[[id]:[Rubro]],2,0)</f>
        <v>PRODUCTOS INDUSTRIALES Y RELACIONADOS</v>
      </c>
      <c r="C4147" s="36" t="s">
        <v>860</v>
      </c>
      <c r="D4147" s="45" t="str">
        <f>+Tabla3[[#This Row],[id_detalle]]&amp;" "&amp;VLOOKUP(Tabla3[[#This Row],[id_detalle]],rubro_detalle[[Código]:[Rubro Detalle]],2,0)</f>
        <v>03.12.551 Moldajes y Andamios</v>
      </c>
      <c r="E4147" s="33">
        <f t="shared" si="545"/>
        <v>6</v>
      </c>
      <c r="F4147" s="47" t="str">
        <f t="shared" si="546"/>
        <v>03.12.551-6</v>
      </c>
      <c r="G4147" s="37" t="s">
        <v>5070</v>
      </c>
      <c r="H4147" s="37">
        <v>603</v>
      </c>
    </row>
    <row r="4148" spans="1:8" x14ac:dyDescent="0.3">
      <c r="A4148" s="34" t="str">
        <f>+LEFT(Tabla3[[#This Row],[id_detalle]],2)</f>
        <v>03</v>
      </c>
      <c r="B4148" s="46" t="str">
        <f>VLOOKUP((LEFT(Tabla3[[#This Row],[id_detalle]],2)),id_rubro[[id]:[Rubro]],2,0)</f>
        <v>PRODUCTOS INDUSTRIALES Y RELACIONADOS</v>
      </c>
      <c r="C4148" s="36" t="s">
        <v>860</v>
      </c>
      <c r="D4148" s="45" t="str">
        <f>+Tabla3[[#This Row],[id_detalle]]&amp;" "&amp;VLOOKUP(Tabla3[[#This Row],[id_detalle]],rubro_detalle[[Código]:[Rubro Detalle]],2,0)</f>
        <v>03.12.551 Moldajes y Andamios</v>
      </c>
      <c r="E4148" s="33">
        <f t="shared" ref="E4148:E4161" si="547">+IF(D4148=D4147,E4147+1,1)</f>
        <v>7</v>
      </c>
      <c r="F4148" s="47" t="str">
        <f t="shared" ref="F4148:F4161" si="548">+LEFT(D4148,9)&amp;"-"&amp;E4148</f>
        <v>03.12.551-7</v>
      </c>
      <c r="G4148" s="37" t="s">
        <v>5099</v>
      </c>
      <c r="H4148" s="37">
        <v>663</v>
      </c>
    </row>
    <row r="4149" spans="1:8" x14ac:dyDescent="0.3">
      <c r="A4149" s="34" t="str">
        <f>+LEFT(Tabla3[[#This Row],[id_detalle]],2)</f>
        <v>03</v>
      </c>
      <c r="B4149" s="46" t="str">
        <f>VLOOKUP((LEFT(Tabla3[[#This Row],[id_detalle]],2)),id_rubro[[id]:[Rubro]],2,0)</f>
        <v>PRODUCTOS INDUSTRIALES Y RELACIONADOS</v>
      </c>
      <c r="C4149" s="36" t="s">
        <v>860</v>
      </c>
      <c r="D4149" s="45" t="str">
        <f>+Tabla3[[#This Row],[id_detalle]]&amp;" "&amp;VLOOKUP(Tabla3[[#This Row],[id_detalle]],rubro_detalle[[Código]:[Rubro Detalle]],2,0)</f>
        <v>03.12.551 Moldajes y Andamios</v>
      </c>
      <c r="E4149" s="33">
        <f t="shared" si="547"/>
        <v>8</v>
      </c>
      <c r="F4149" s="47" t="str">
        <f t="shared" si="548"/>
        <v>03.12.551-8</v>
      </c>
      <c r="G4149" s="37" t="s">
        <v>5100</v>
      </c>
      <c r="H4149" s="37">
        <v>773</v>
      </c>
    </row>
    <row r="4150" spans="1:8" x14ac:dyDescent="0.3">
      <c r="A4150" s="34" t="str">
        <f>+LEFT(Tabla3[[#This Row],[id_detalle]],2)</f>
        <v>03</v>
      </c>
      <c r="B4150" s="46" t="str">
        <f>VLOOKUP((LEFT(Tabla3[[#This Row],[id_detalle]],2)),id_rubro[[id]:[Rubro]],2,0)</f>
        <v>PRODUCTOS INDUSTRIALES Y RELACIONADOS</v>
      </c>
      <c r="C4150" s="36" t="s">
        <v>860</v>
      </c>
      <c r="D4150" s="45" t="str">
        <f>+Tabla3[[#This Row],[id_detalle]]&amp;" "&amp;VLOOKUP(Tabla3[[#This Row],[id_detalle]],rubro_detalle[[Código]:[Rubro Detalle]],2,0)</f>
        <v>03.12.551 Moldajes y Andamios</v>
      </c>
      <c r="E4150" s="33">
        <f t="shared" si="547"/>
        <v>9</v>
      </c>
      <c r="F4150" s="47" t="str">
        <f t="shared" si="548"/>
        <v>03.12.551-9</v>
      </c>
      <c r="G4150" s="37" t="s">
        <v>5101</v>
      </c>
      <c r="H4150" s="37">
        <v>818</v>
      </c>
    </row>
    <row r="4151" spans="1:8" x14ac:dyDescent="0.3">
      <c r="A4151" s="34" t="str">
        <f>+LEFT(Tabla3[[#This Row],[id_detalle]],2)</f>
        <v>03</v>
      </c>
      <c r="B4151" s="46" t="str">
        <f>VLOOKUP((LEFT(Tabla3[[#This Row],[id_detalle]],2)),id_rubro[[id]:[Rubro]],2,0)</f>
        <v>PRODUCTOS INDUSTRIALES Y RELACIONADOS</v>
      </c>
      <c r="C4151" s="36" t="s">
        <v>862</v>
      </c>
      <c r="D4151" s="45" t="str">
        <f>+Tabla3[[#This Row],[id_detalle]]&amp;" "&amp;VLOOKUP(Tabla3[[#This Row],[id_detalle]],rubro_detalle[[Código]:[Rubro Detalle]],2,0)</f>
        <v>03.12.552 Morteros para la Construcción</v>
      </c>
      <c r="E4151" s="33">
        <f t="shared" si="547"/>
        <v>1</v>
      </c>
      <c r="F4151" s="47" t="str">
        <f t="shared" si="548"/>
        <v>03.12.552-1</v>
      </c>
      <c r="G4151" s="37" t="s">
        <v>4201</v>
      </c>
      <c r="H4151" s="37">
        <v>616</v>
      </c>
    </row>
    <row r="4152" spans="1:8" x14ac:dyDescent="0.3">
      <c r="A4152" s="34" t="str">
        <f>+LEFT(Tabla3[[#This Row],[id_detalle]],2)</f>
        <v>03</v>
      </c>
      <c r="B4152" s="46" t="str">
        <f>VLOOKUP((LEFT(Tabla3[[#This Row],[id_detalle]],2)),id_rubro[[id]:[Rubro]],2,0)</f>
        <v>PRODUCTOS INDUSTRIALES Y RELACIONADOS</v>
      </c>
      <c r="C4152" s="36" t="s">
        <v>862</v>
      </c>
      <c r="D4152" s="45" t="str">
        <f>+Tabla3[[#This Row],[id_detalle]]&amp;" "&amp;VLOOKUP(Tabla3[[#This Row],[id_detalle]],rubro_detalle[[Código]:[Rubro Detalle]],2,0)</f>
        <v>03.12.552 Morteros para la Construcción</v>
      </c>
      <c r="E4152" s="33">
        <f t="shared" si="547"/>
        <v>2</v>
      </c>
      <c r="F4152" s="47" t="str">
        <f t="shared" si="548"/>
        <v>03.12.552-2</v>
      </c>
      <c r="G4152" s="37" t="s">
        <v>3018</v>
      </c>
      <c r="H4152" s="37">
        <v>658</v>
      </c>
    </row>
    <row r="4153" spans="1:8" x14ac:dyDescent="0.3">
      <c r="A4153" s="34" t="str">
        <f>+LEFT(Tabla3[[#This Row],[id_detalle]],2)</f>
        <v>03</v>
      </c>
      <c r="B4153" s="46" t="str">
        <f>VLOOKUP((LEFT(Tabla3[[#This Row],[id_detalle]],2)),id_rubro[[id]:[Rubro]],2,0)</f>
        <v>PRODUCTOS INDUSTRIALES Y RELACIONADOS</v>
      </c>
      <c r="C4153" s="36" t="s">
        <v>864</v>
      </c>
      <c r="D4153" s="45" t="str">
        <f>+Tabla3[[#This Row],[id_detalle]]&amp;" "&amp;VLOOKUP(Tabla3[[#This Row],[id_detalle]],rubro_detalle[[Código]:[Rubro Detalle]],2,0)</f>
        <v>03.12.553 Paneles Aislantes de Acero</v>
      </c>
      <c r="E4153" s="33">
        <f t="shared" si="547"/>
        <v>1</v>
      </c>
      <c r="F4153" s="47" t="str">
        <f t="shared" si="548"/>
        <v>03.12.553-1</v>
      </c>
      <c r="G4153" s="37" t="s">
        <v>3967</v>
      </c>
      <c r="H4153" s="37">
        <v>529</v>
      </c>
    </row>
    <row r="4154" spans="1:8" x14ac:dyDescent="0.3">
      <c r="A4154" s="34" t="str">
        <f>+LEFT(Tabla3[[#This Row],[id_detalle]],2)</f>
        <v>03</v>
      </c>
      <c r="B4154" s="46" t="str">
        <f>VLOOKUP((LEFT(Tabla3[[#This Row],[id_detalle]],2)),id_rubro[[id]:[Rubro]],2,0)</f>
        <v>PRODUCTOS INDUSTRIALES Y RELACIONADOS</v>
      </c>
      <c r="C4154" s="36" t="s">
        <v>864</v>
      </c>
      <c r="D4154" s="45" t="str">
        <f>+Tabla3[[#This Row],[id_detalle]]&amp;" "&amp;VLOOKUP(Tabla3[[#This Row],[id_detalle]],rubro_detalle[[Código]:[Rubro Detalle]],2,0)</f>
        <v>03.12.553 Paneles Aislantes de Acero</v>
      </c>
      <c r="E4154" s="33">
        <f t="shared" si="547"/>
        <v>2</v>
      </c>
      <c r="F4154" s="47" t="str">
        <f t="shared" si="548"/>
        <v>03.12.553-2</v>
      </c>
      <c r="G4154" s="37" t="s">
        <v>5102</v>
      </c>
      <c r="H4154" s="37">
        <v>620</v>
      </c>
    </row>
    <row r="4155" spans="1:8" x14ac:dyDescent="0.3">
      <c r="A4155" s="34" t="str">
        <f>+LEFT(Tabla3[[#This Row],[id_detalle]],2)</f>
        <v>03</v>
      </c>
      <c r="B4155" s="46" t="str">
        <f>VLOOKUP((LEFT(Tabla3[[#This Row],[id_detalle]],2)),id_rubro[[id]:[Rubro]],2,0)</f>
        <v>PRODUCTOS INDUSTRIALES Y RELACIONADOS</v>
      </c>
      <c r="C4155" s="36" t="s">
        <v>864</v>
      </c>
      <c r="D4155" s="45" t="str">
        <f>+Tabla3[[#This Row],[id_detalle]]&amp;" "&amp;VLOOKUP(Tabla3[[#This Row],[id_detalle]],rubro_detalle[[Código]:[Rubro Detalle]],2,0)</f>
        <v>03.12.553 Paneles Aislantes de Acero</v>
      </c>
      <c r="E4155" s="33">
        <f t="shared" si="547"/>
        <v>3</v>
      </c>
      <c r="F4155" s="47" t="str">
        <f t="shared" si="548"/>
        <v>03.12.553-3</v>
      </c>
      <c r="G4155" s="37" t="s">
        <v>5103</v>
      </c>
      <c r="H4155" s="37">
        <v>702</v>
      </c>
    </row>
    <row r="4156" spans="1:8" x14ac:dyDescent="0.3">
      <c r="A4156" s="34" t="str">
        <f>+LEFT(Tabla3[[#This Row],[id_detalle]],2)</f>
        <v>03</v>
      </c>
      <c r="B4156" s="46" t="str">
        <f>VLOOKUP((LEFT(Tabla3[[#This Row],[id_detalle]],2)),id_rubro[[id]:[Rubro]],2,0)</f>
        <v>PRODUCTOS INDUSTRIALES Y RELACIONADOS</v>
      </c>
      <c r="C4156" s="36" t="s">
        <v>866</v>
      </c>
      <c r="D4156" s="45" t="str">
        <f>+Tabla3[[#This Row],[id_detalle]]&amp;" "&amp;VLOOKUP(Tabla3[[#This Row],[id_detalle]],rubro_detalle[[Código]:[Rubro Detalle]],2,0)</f>
        <v>03.12.554 Paneles Solares y Fotovoltaicos</v>
      </c>
      <c r="E4156" s="33">
        <f t="shared" si="547"/>
        <v>1</v>
      </c>
      <c r="F4156" s="47" t="str">
        <f t="shared" si="548"/>
        <v>03.12.554-1</v>
      </c>
      <c r="G4156" s="37" t="s">
        <v>5006</v>
      </c>
      <c r="H4156" s="37">
        <v>279</v>
      </c>
    </row>
    <row r="4157" spans="1:8" x14ac:dyDescent="0.3">
      <c r="A4157" s="34" t="str">
        <f>+LEFT(Tabla3[[#This Row],[id_detalle]],2)</f>
        <v>03</v>
      </c>
      <c r="B4157" s="46" t="str">
        <f>VLOOKUP((LEFT(Tabla3[[#This Row],[id_detalle]],2)),id_rubro[[id]:[Rubro]],2,0)</f>
        <v>PRODUCTOS INDUSTRIALES Y RELACIONADOS</v>
      </c>
      <c r="C4157" s="36" t="s">
        <v>866</v>
      </c>
      <c r="D4157" s="45" t="str">
        <f>+Tabla3[[#This Row],[id_detalle]]&amp;" "&amp;VLOOKUP(Tabla3[[#This Row],[id_detalle]],rubro_detalle[[Código]:[Rubro Detalle]],2,0)</f>
        <v>03.12.554 Paneles Solares y Fotovoltaicos</v>
      </c>
      <c r="E4157" s="33">
        <f t="shared" si="547"/>
        <v>2</v>
      </c>
      <c r="F4157" s="47" t="str">
        <f t="shared" si="548"/>
        <v>03.12.554-2</v>
      </c>
      <c r="G4157" s="37" t="s">
        <v>4575</v>
      </c>
      <c r="H4157" s="37">
        <v>378</v>
      </c>
    </row>
    <row r="4158" spans="1:8" x14ac:dyDescent="0.3">
      <c r="A4158" s="34" t="str">
        <f>+LEFT(Tabla3[[#This Row],[id_detalle]],2)</f>
        <v>03</v>
      </c>
      <c r="B4158" s="46" t="str">
        <f>VLOOKUP((LEFT(Tabla3[[#This Row],[id_detalle]],2)),id_rubro[[id]:[Rubro]],2,0)</f>
        <v>PRODUCTOS INDUSTRIALES Y RELACIONADOS</v>
      </c>
      <c r="C4158" s="36" t="s">
        <v>866</v>
      </c>
      <c r="D4158" s="45" t="str">
        <f>+Tabla3[[#This Row],[id_detalle]]&amp;" "&amp;VLOOKUP(Tabla3[[#This Row],[id_detalle]],rubro_detalle[[Código]:[Rubro Detalle]],2,0)</f>
        <v>03.12.554 Paneles Solares y Fotovoltaicos</v>
      </c>
      <c r="E4158" s="33">
        <f t="shared" si="547"/>
        <v>3</v>
      </c>
      <c r="F4158" s="47" t="str">
        <f t="shared" si="548"/>
        <v>03.12.554-3</v>
      </c>
      <c r="G4158" s="37" t="s">
        <v>4476</v>
      </c>
      <c r="H4158" s="37">
        <v>833</v>
      </c>
    </row>
    <row r="4159" spans="1:8" x14ac:dyDescent="0.3">
      <c r="A4159" s="34" t="str">
        <f>+LEFT(Tabla3[[#This Row],[id_detalle]],2)</f>
        <v>03</v>
      </c>
      <c r="B4159" s="46" t="str">
        <f>VLOOKUP((LEFT(Tabla3[[#This Row],[id_detalle]],2)),id_rubro[[id]:[Rubro]],2,0)</f>
        <v>PRODUCTOS INDUSTRIALES Y RELACIONADOS</v>
      </c>
      <c r="C4159" s="36" t="s">
        <v>868</v>
      </c>
      <c r="D4159" s="45" t="str">
        <f>+Tabla3[[#This Row],[id_detalle]]&amp;" "&amp;VLOOKUP(Tabla3[[#This Row],[id_detalle]],rubro_detalle[[Código]:[Rubro Detalle]],2,0)</f>
        <v>03.12.561 Perfiles Metálicos</v>
      </c>
      <c r="E4159" s="33">
        <f t="shared" si="547"/>
        <v>1</v>
      </c>
      <c r="F4159" s="47" t="str">
        <f t="shared" si="548"/>
        <v>03.12.561-1</v>
      </c>
      <c r="G4159" s="37" t="s">
        <v>4761</v>
      </c>
      <c r="H4159" s="37">
        <v>160</v>
      </c>
    </row>
    <row r="4160" spans="1:8" x14ac:dyDescent="0.3">
      <c r="A4160" s="34" t="str">
        <f>+LEFT(Tabla3[[#This Row],[id_detalle]],2)</f>
        <v>03</v>
      </c>
      <c r="B4160" s="46" t="str">
        <f>VLOOKUP((LEFT(Tabla3[[#This Row],[id_detalle]],2)),id_rubro[[id]:[Rubro]],2,0)</f>
        <v>PRODUCTOS INDUSTRIALES Y RELACIONADOS</v>
      </c>
      <c r="C4160" s="36" t="s">
        <v>868</v>
      </c>
      <c r="D4160" s="45" t="str">
        <f>+Tabla3[[#This Row],[id_detalle]]&amp;" "&amp;VLOOKUP(Tabla3[[#This Row],[id_detalle]],rubro_detalle[[Código]:[Rubro Detalle]],2,0)</f>
        <v>03.12.561 Perfiles Metálicos</v>
      </c>
      <c r="E4160" s="33">
        <f t="shared" si="547"/>
        <v>2</v>
      </c>
      <c r="F4160" s="47" t="str">
        <f t="shared" si="548"/>
        <v>03.12.561-2</v>
      </c>
      <c r="G4160" s="37" t="s">
        <v>4764</v>
      </c>
      <c r="H4160" s="37">
        <v>212</v>
      </c>
    </row>
    <row r="4161" spans="1:8" x14ac:dyDescent="0.3">
      <c r="A4161" s="34" t="str">
        <f>+LEFT(Tabla3[[#This Row],[id_detalle]],2)</f>
        <v>03</v>
      </c>
      <c r="B4161" s="46" t="str">
        <f>VLOOKUP((LEFT(Tabla3[[#This Row],[id_detalle]],2)),id_rubro[[id]:[Rubro]],2,0)</f>
        <v>PRODUCTOS INDUSTRIALES Y RELACIONADOS</v>
      </c>
      <c r="C4161" s="36" t="s">
        <v>868</v>
      </c>
      <c r="D4161" s="45" t="str">
        <f>+Tabla3[[#This Row],[id_detalle]]&amp;" "&amp;VLOOKUP(Tabla3[[#This Row],[id_detalle]],rubro_detalle[[Código]:[Rubro Detalle]],2,0)</f>
        <v>03.12.561 Perfiles Metálicos</v>
      </c>
      <c r="E4161" s="33">
        <f t="shared" si="547"/>
        <v>3</v>
      </c>
      <c r="F4161" s="47" t="str">
        <f t="shared" si="548"/>
        <v>03.12.561-3</v>
      </c>
      <c r="G4161" s="37" t="s">
        <v>4996</v>
      </c>
      <c r="H4161" s="37">
        <v>226</v>
      </c>
    </row>
    <row r="4162" spans="1:8" x14ac:dyDescent="0.3">
      <c r="A4162" s="34" t="str">
        <f>+LEFT(Tabla3[[#This Row],[id_detalle]],2)</f>
        <v>03</v>
      </c>
      <c r="B4162" s="46" t="str">
        <f>VLOOKUP((LEFT(Tabla3[[#This Row],[id_detalle]],2)),id_rubro[[id]:[Rubro]],2,0)</f>
        <v>PRODUCTOS INDUSTRIALES Y RELACIONADOS</v>
      </c>
      <c r="C4162" s="36" t="s">
        <v>868</v>
      </c>
      <c r="D4162" s="45" t="str">
        <f>+Tabla3[[#This Row],[id_detalle]]&amp;" "&amp;VLOOKUP(Tabla3[[#This Row],[id_detalle]],rubro_detalle[[Código]:[Rubro Detalle]],2,0)</f>
        <v>03.12.561 Perfiles Metálicos</v>
      </c>
      <c r="E4162" s="33">
        <f t="shared" ref="E4162:E4164" si="549">+IF(D4162=D4161,E4161+1,1)</f>
        <v>4</v>
      </c>
      <c r="F4162" s="47" t="str">
        <f t="shared" ref="F4162:F4164" si="550">+LEFT(D4162,9)&amp;"-"&amp;E4162</f>
        <v>03.12.561-4</v>
      </c>
      <c r="G4162" s="38" t="s">
        <v>4765</v>
      </c>
      <c r="H4162" s="38">
        <v>229</v>
      </c>
    </row>
    <row r="4163" spans="1:8" x14ac:dyDescent="0.3">
      <c r="A4163" s="34" t="str">
        <f>+LEFT(Tabla3[[#This Row],[id_detalle]],2)</f>
        <v>03</v>
      </c>
      <c r="B4163" s="46" t="str">
        <f>VLOOKUP((LEFT(Tabla3[[#This Row],[id_detalle]],2)),id_rubro[[id]:[Rubro]],2,0)</f>
        <v>PRODUCTOS INDUSTRIALES Y RELACIONADOS</v>
      </c>
      <c r="C4163" s="36" t="s">
        <v>868</v>
      </c>
      <c r="D4163" s="45" t="str">
        <f>+Tabla3[[#This Row],[id_detalle]]&amp;" "&amp;VLOOKUP(Tabla3[[#This Row],[id_detalle]],rubro_detalle[[Código]:[Rubro Detalle]],2,0)</f>
        <v>03.12.561 Perfiles Metálicos</v>
      </c>
      <c r="E4163" s="33">
        <f t="shared" si="549"/>
        <v>5</v>
      </c>
      <c r="F4163" s="47" t="str">
        <f t="shared" si="550"/>
        <v>03.12.561-5</v>
      </c>
      <c r="G4163" s="37" t="s">
        <v>4870</v>
      </c>
      <c r="H4163" s="37">
        <v>270</v>
      </c>
    </row>
    <row r="4164" spans="1:8" x14ac:dyDescent="0.3">
      <c r="A4164" s="34" t="str">
        <f>+LEFT(Tabla3[[#This Row],[id_detalle]],2)</f>
        <v>03</v>
      </c>
      <c r="B4164" s="46" t="str">
        <f>VLOOKUP((LEFT(Tabla3[[#This Row],[id_detalle]],2)),id_rubro[[id]:[Rubro]],2,0)</f>
        <v>PRODUCTOS INDUSTRIALES Y RELACIONADOS</v>
      </c>
      <c r="C4164" s="36" t="s">
        <v>868</v>
      </c>
      <c r="D4164" s="45" t="str">
        <f>+Tabla3[[#This Row],[id_detalle]]&amp;" "&amp;VLOOKUP(Tabla3[[#This Row],[id_detalle]],rubro_detalle[[Código]:[Rubro Detalle]],2,0)</f>
        <v>03.12.561 Perfiles Metálicos</v>
      </c>
      <c r="E4164" s="33">
        <f t="shared" si="549"/>
        <v>6</v>
      </c>
      <c r="F4164" s="47" t="str">
        <f t="shared" si="550"/>
        <v>03.12.561-6</v>
      </c>
      <c r="G4164" s="37" t="s">
        <v>4850</v>
      </c>
      <c r="H4164" s="37">
        <v>293</v>
      </c>
    </row>
    <row r="4165" spans="1:8" x14ac:dyDescent="0.3">
      <c r="A4165" s="34" t="str">
        <f>+LEFT(Tabla3[[#This Row],[id_detalle]],2)</f>
        <v>03</v>
      </c>
      <c r="B4165" s="46" t="str">
        <f>VLOOKUP((LEFT(Tabla3[[#This Row],[id_detalle]],2)),id_rubro[[id]:[Rubro]],2,0)</f>
        <v>PRODUCTOS INDUSTRIALES Y RELACIONADOS</v>
      </c>
      <c r="C4165" s="36" t="s">
        <v>868</v>
      </c>
      <c r="D4165" s="45" t="str">
        <f>+Tabla3[[#This Row],[id_detalle]]&amp;" "&amp;VLOOKUP(Tabla3[[#This Row],[id_detalle]],rubro_detalle[[Código]:[Rubro Detalle]],2,0)</f>
        <v>03.12.561 Perfiles Metálicos</v>
      </c>
      <c r="E4165" s="33">
        <f t="shared" ref="E4165:E4170" si="551">+IF(D4165=D4164,E4164+1,1)</f>
        <v>7</v>
      </c>
      <c r="F4165" s="47" t="str">
        <f t="shared" ref="F4165:F4170" si="552">+LEFT(D4165,9)&amp;"-"&amp;E4165</f>
        <v>03.12.561-7</v>
      </c>
      <c r="G4165" s="37" t="s">
        <v>4334</v>
      </c>
      <c r="H4165" s="37">
        <v>378</v>
      </c>
    </row>
    <row r="4166" spans="1:8" x14ac:dyDescent="0.3">
      <c r="A4166" s="34" t="str">
        <f>+LEFT(Tabla3[[#This Row],[id_detalle]],2)</f>
        <v>03</v>
      </c>
      <c r="B4166" s="46" t="str">
        <f>VLOOKUP((LEFT(Tabla3[[#This Row],[id_detalle]],2)),id_rubro[[id]:[Rubro]],2,0)</f>
        <v>PRODUCTOS INDUSTRIALES Y RELACIONADOS</v>
      </c>
      <c r="C4166" s="36" t="s">
        <v>868</v>
      </c>
      <c r="D4166" s="45" t="str">
        <f>+Tabla3[[#This Row],[id_detalle]]&amp;" "&amp;VLOOKUP(Tabla3[[#This Row],[id_detalle]],rubro_detalle[[Código]:[Rubro Detalle]],2,0)</f>
        <v>03.12.561 Perfiles Metálicos</v>
      </c>
      <c r="E4166" s="33">
        <f t="shared" si="551"/>
        <v>8</v>
      </c>
      <c r="F4166" s="47" t="str">
        <f t="shared" si="552"/>
        <v>03.12.561-8</v>
      </c>
      <c r="G4166" s="37" t="s">
        <v>4931</v>
      </c>
      <c r="H4166" s="37">
        <v>399</v>
      </c>
    </row>
    <row r="4167" spans="1:8" x14ac:dyDescent="0.3">
      <c r="A4167" s="34" t="str">
        <f>+LEFT(Tabla3[[#This Row],[id_detalle]],2)</f>
        <v>03</v>
      </c>
      <c r="B4167" s="46" t="str">
        <f>VLOOKUP((LEFT(Tabla3[[#This Row],[id_detalle]],2)),id_rubro[[id]:[Rubro]],2,0)</f>
        <v>PRODUCTOS INDUSTRIALES Y RELACIONADOS</v>
      </c>
      <c r="C4167" s="36" t="s">
        <v>868</v>
      </c>
      <c r="D4167" s="45" t="str">
        <f>+Tabla3[[#This Row],[id_detalle]]&amp;" "&amp;VLOOKUP(Tabla3[[#This Row],[id_detalle]],rubro_detalle[[Código]:[Rubro Detalle]],2,0)</f>
        <v>03.12.561 Perfiles Metálicos</v>
      </c>
      <c r="E4167" s="33">
        <f t="shared" si="551"/>
        <v>9</v>
      </c>
      <c r="F4167" s="47" t="str">
        <f t="shared" si="552"/>
        <v>03.12.561-9</v>
      </c>
      <c r="G4167" s="37" t="s">
        <v>4938</v>
      </c>
      <c r="H4167" s="37">
        <v>441</v>
      </c>
    </row>
    <row r="4168" spans="1:8" x14ac:dyDescent="0.3">
      <c r="A4168" s="34" t="str">
        <f>+LEFT(Tabla3[[#This Row],[id_detalle]],2)</f>
        <v>03</v>
      </c>
      <c r="B4168" s="46" t="str">
        <f>VLOOKUP((LEFT(Tabla3[[#This Row],[id_detalle]],2)),id_rubro[[id]:[Rubro]],2,0)</f>
        <v>PRODUCTOS INDUSTRIALES Y RELACIONADOS</v>
      </c>
      <c r="C4168" s="36" t="s">
        <v>868</v>
      </c>
      <c r="D4168" s="45" t="str">
        <f>+Tabla3[[#This Row],[id_detalle]]&amp;" "&amp;VLOOKUP(Tabla3[[#This Row],[id_detalle]],rubro_detalle[[Código]:[Rubro Detalle]],2,0)</f>
        <v>03.12.561 Perfiles Metálicos</v>
      </c>
      <c r="E4168" s="33">
        <f t="shared" si="551"/>
        <v>10</v>
      </c>
      <c r="F4168" s="47" t="str">
        <f t="shared" si="552"/>
        <v>03.12.561-10</v>
      </c>
      <c r="G4168" s="37" t="s">
        <v>5104</v>
      </c>
      <c r="H4168" s="37">
        <v>455</v>
      </c>
    </row>
    <row r="4169" spans="1:8" x14ac:dyDescent="0.3">
      <c r="A4169" s="34" t="str">
        <f>+LEFT(Tabla3[[#This Row],[id_detalle]],2)</f>
        <v>03</v>
      </c>
      <c r="B4169" s="46" t="str">
        <f>VLOOKUP((LEFT(Tabla3[[#This Row],[id_detalle]],2)),id_rubro[[id]:[Rubro]],2,0)</f>
        <v>PRODUCTOS INDUSTRIALES Y RELACIONADOS</v>
      </c>
      <c r="C4169" s="36" t="s">
        <v>868</v>
      </c>
      <c r="D4169" s="45" t="str">
        <f>+Tabla3[[#This Row],[id_detalle]]&amp;" "&amp;VLOOKUP(Tabla3[[#This Row],[id_detalle]],rubro_detalle[[Código]:[Rubro Detalle]],2,0)</f>
        <v>03.12.561 Perfiles Metálicos</v>
      </c>
      <c r="E4169" s="33">
        <f t="shared" si="551"/>
        <v>11</v>
      </c>
      <c r="F4169" s="47" t="str">
        <f t="shared" si="552"/>
        <v>03.12.561-11</v>
      </c>
      <c r="G4169" s="37" t="s">
        <v>4903</v>
      </c>
      <c r="H4169" s="37">
        <v>505</v>
      </c>
    </row>
    <row r="4170" spans="1:8" x14ac:dyDescent="0.3">
      <c r="A4170" s="34" t="str">
        <f>+LEFT(Tabla3[[#This Row],[id_detalle]],2)</f>
        <v>03</v>
      </c>
      <c r="B4170" s="46" t="str">
        <f>VLOOKUP((LEFT(Tabla3[[#This Row],[id_detalle]],2)),id_rubro[[id]:[Rubro]],2,0)</f>
        <v>PRODUCTOS INDUSTRIALES Y RELACIONADOS</v>
      </c>
      <c r="C4170" s="36" t="s">
        <v>868</v>
      </c>
      <c r="D4170" s="45" t="str">
        <f>+Tabla3[[#This Row],[id_detalle]]&amp;" "&amp;VLOOKUP(Tabla3[[#This Row],[id_detalle]],rubro_detalle[[Código]:[Rubro Detalle]],2,0)</f>
        <v>03.12.561 Perfiles Metálicos</v>
      </c>
      <c r="E4170" s="33">
        <f t="shared" si="551"/>
        <v>12</v>
      </c>
      <c r="F4170" s="47" t="str">
        <f t="shared" si="552"/>
        <v>03.12.561-12</v>
      </c>
      <c r="G4170" s="37" t="s">
        <v>4872</v>
      </c>
      <c r="H4170" s="37">
        <v>524</v>
      </c>
    </row>
    <row r="4171" spans="1:8" x14ac:dyDescent="0.3">
      <c r="A4171" s="34" t="str">
        <f>+LEFT(Tabla3[[#This Row],[id_detalle]],2)</f>
        <v>03</v>
      </c>
      <c r="B4171" s="46" t="str">
        <f>VLOOKUP((LEFT(Tabla3[[#This Row],[id_detalle]],2)),id_rubro[[id]:[Rubro]],2,0)</f>
        <v>PRODUCTOS INDUSTRIALES Y RELACIONADOS</v>
      </c>
      <c r="C4171" s="36" t="s">
        <v>868</v>
      </c>
      <c r="D4171" s="45" t="str">
        <f>+Tabla3[[#This Row],[id_detalle]]&amp;" "&amp;VLOOKUP(Tabla3[[#This Row],[id_detalle]],rubro_detalle[[Código]:[Rubro Detalle]],2,0)</f>
        <v>03.12.561 Perfiles Metálicos</v>
      </c>
      <c r="E4171" s="33">
        <f t="shared" ref="E4171:E4179" si="553">+IF(D4171=D4170,E4170+1,1)</f>
        <v>13</v>
      </c>
      <c r="F4171" s="47" t="str">
        <f t="shared" ref="F4171:F4179" si="554">+LEFT(D4171,9)&amp;"-"&amp;E4171</f>
        <v>03.12.561-13</v>
      </c>
      <c r="G4171" s="37" t="s">
        <v>4873</v>
      </c>
      <c r="H4171" s="37">
        <v>526</v>
      </c>
    </row>
    <row r="4172" spans="1:8" x14ac:dyDescent="0.3">
      <c r="A4172" s="34" t="str">
        <f>+LEFT(Tabla3[[#This Row],[id_detalle]],2)</f>
        <v>03</v>
      </c>
      <c r="B4172" s="46" t="str">
        <f>VLOOKUP((LEFT(Tabla3[[#This Row],[id_detalle]],2)),id_rubro[[id]:[Rubro]],2,0)</f>
        <v>PRODUCTOS INDUSTRIALES Y RELACIONADOS</v>
      </c>
      <c r="C4172" s="36" t="s">
        <v>868</v>
      </c>
      <c r="D4172" s="45" t="str">
        <f>+Tabla3[[#This Row],[id_detalle]]&amp;" "&amp;VLOOKUP(Tabla3[[#This Row],[id_detalle]],rubro_detalle[[Código]:[Rubro Detalle]],2,0)</f>
        <v>03.12.561 Perfiles Metálicos</v>
      </c>
      <c r="E4172" s="33">
        <f t="shared" si="553"/>
        <v>14</v>
      </c>
      <c r="F4172" s="47" t="str">
        <f t="shared" si="554"/>
        <v>03.12.561-14</v>
      </c>
      <c r="G4172" s="37" t="s">
        <v>4948</v>
      </c>
      <c r="H4172" s="37">
        <v>595</v>
      </c>
    </row>
    <row r="4173" spans="1:8" x14ac:dyDescent="0.3">
      <c r="A4173" s="34" t="str">
        <f>+LEFT(Tabla3[[#This Row],[id_detalle]],2)</f>
        <v>03</v>
      </c>
      <c r="B4173" s="46" t="str">
        <f>VLOOKUP((LEFT(Tabla3[[#This Row],[id_detalle]],2)),id_rubro[[id]:[Rubro]],2,0)</f>
        <v>PRODUCTOS INDUSTRIALES Y RELACIONADOS</v>
      </c>
      <c r="C4173" s="36" t="s">
        <v>868</v>
      </c>
      <c r="D4173" s="45" t="str">
        <f>+Tabla3[[#This Row],[id_detalle]]&amp;" "&amp;VLOOKUP(Tabla3[[#This Row],[id_detalle]],rubro_detalle[[Código]:[Rubro Detalle]],2,0)</f>
        <v>03.12.561 Perfiles Metálicos</v>
      </c>
      <c r="E4173" s="33">
        <f t="shared" si="553"/>
        <v>15</v>
      </c>
      <c r="F4173" s="47" t="str">
        <f t="shared" si="554"/>
        <v>03.12.561-15</v>
      </c>
      <c r="G4173" s="37" t="s">
        <v>4957</v>
      </c>
      <c r="H4173" s="37">
        <v>619</v>
      </c>
    </row>
    <row r="4174" spans="1:8" x14ac:dyDescent="0.3">
      <c r="A4174" s="34" t="str">
        <f>+LEFT(Tabla3[[#This Row],[id_detalle]],2)</f>
        <v>03</v>
      </c>
      <c r="B4174" s="46" t="str">
        <f>VLOOKUP((LEFT(Tabla3[[#This Row],[id_detalle]],2)),id_rubro[[id]:[Rubro]],2,0)</f>
        <v>PRODUCTOS INDUSTRIALES Y RELACIONADOS</v>
      </c>
      <c r="C4174" s="36" t="s">
        <v>868</v>
      </c>
      <c r="D4174" s="45" t="str">
        <f>+Tabla3[[#This Row],[id_detalle]]&amp;" "&amp;VLOOKUP(Tabla3[[#This Row],[id_detalle]],rubro_detalle[[Código]:[Rubro Detalle]],2,0)</f>
        <v>03.12.561 Perfiles Metálicos</v>
      </c>
      <c r="E4174" s="33">
        <f t="shared" si="553"/>
        <v>16</v>
      </c>
      <c r="F4174" s="47" t="str">
        <f t="shared" si="554"/>
        <v>03.12.561-16</v>
      </c>
      <c r="G4174" s="37" t="s">
        <v>5105</v>
      </c>
      <c r="H4174" s="37">
        <v>620</v>
      </c>
    </row>
    <row r="4175" spans="1:8" x14ac:dyDescent="0.3">
      <c r="A4175" s="34" t="str">
        <f>+LEFT(Tabla3[[#This Row],[id_detalle]],2)</f>
        <v>03</v>
      </c>
      <c r="B4175" s="46" t="str">
        <f>VLOOKUP((LEFT(Tabla3[[#This Row],[id_detalle]],2)),id_rubro[[id]:[Rubro]],2,0)</f>
        <v>PRODUCTOS INDUSTRIALES Y RELACIONADOS</v>
      </c>
      <c r="C4175" s="36" t="s">
        <v>868</v>
      </c>
      <c r="D4175" s="45" t="str">
        <f>+Tabla3[[#This Row],[id_detalle]]&amp;" "&amp;VLOOKUP(Tabla3[[#This Row],[id_detalle]],rubro_detalle[[Código]:[Rubro Detalle]],2,0)</f>
        <v>03.12.561 Perfiles Metálicos</v>
      </c>
      <c r="E4175" s="33">
        <f t="shared" si="553"/>
        <v>17</v>
      </c>
      <c r="F4175" s="47" t="str">
        <f t="shared" si="554"/>
        <v>03.12.561-17</v>
      </c>
      <c r="G4175" s="37" t="s">
        <v>4975</v>
      </c>
      <c r="H4175" s="37">
        <v>623</v>
      </c>
    </row>
    <row r="4176" spans="1:8" x14ac:dyDescent="0.3">
      <c r="A4176" s="34" t="str">
        <f>+LEFT(Tabla3[[#This Row],[id_detalle]],2)</f>
        <v>03</v>
      </c>
      <c r="B4176" s="46" t="str">
        <f>VLOOKUP((LEFT(Tabla3[[#This Row],[id_detalle]],2)),id_rubro[[id]:[Rubro]],2,0)</f>
        <v>PRODUCTOS INDUSTRIALES Y RELACIONADOS</v>
      </c>
      <c r="C4176" s="36" t="s">
        <v>868</v>
      </c>
      <c r="D4176" s="45" t="str">
        <f>+Tabla3[[#This Row],[id_detalle]]&amp;" "&amp;VLOOKUP(Tabla3[[#This Row],[id_detalle]],rubro_detalle[[Código]:[Rubro Detalle]],2,0)</f>
        <v>03.12.561 Perfiles Metálicos</v>
      </c>
      <c r="E4176" s="33">
        <f t="shared" si="553"/>
        <v>18</v>
      </c>
      <c r="F4176" s="47" t="str">
        <f t="shared" si="554"/>
        <v>03.12.561-18</v>
      </c>
      <c r="G4176" s="37" t="s">
        <v>5106</v>
      </c>
      <c r="H4176" s="37">
        <v>662</v>
      </c>
    </row>
    <row r="4177" spans="1:8" x14ac:dyDescent="0.3">
      <c r="A4177" s="34" t="str">
        <f>+LEFT(Tabla3[[#This Row],[id_detalle]],2)</f>
        <v>03</v>
      </c>
      <c r="B4177" s="46" t="str">
        <f>VLOOKUP((LEFT(Tabla3[[#This Row],[id_detalle]],2)),id_rubro[[id]:[Rubro]],2,0)</f>
        <v>PRODUCTOS INDUSTRIALES Y RELACIONADOS</v>
      </c>
      <c r="C4177" s="36" t="s">
        <v>868</v>
      </c>
      <c r="D4177" s="45" t="str">
        <f>+Tabla3[[#This Row],[id_detalle]]&amp;" "&amp;VLOOKUP(Tabla3[[#This Row],[id_detalle]],rubro_detalle[[Código]:[Rubro Detalle]],2,0)</f>
        <v>03.12.561 Perfiles Metálicos</v>
      </c>
      <c r="E4177" s="33">
        <f t="shared" si="553"/>
        <v>19</v>
      </c>
      <c r="F4177" s="47" t="str">
        <f t="shared" si="554"/>
        <v>03.12.561-19</v>
      </c>
      <c r="G4177" s="37" t="s">
        <v>4875</v>
      </c>
      <c r="H4177" s="37">
        <v>663</v>
      </c>
    </row>
    <row r="4178" spans="1:8" x14ac:dyDescent="0.3">
      <c r="A4178" s="34" t="str">
        <f>+LEFT(Tabla3[[#This Row],[id_detalle]],2)</f>
        <v>03</v>
      </c>
      <c r="B4178" s="46" t="str">
        <f>VLOOKUP((LEFT(Tabla3[[#This Row],[id_detalle]],2)),id_rubro[[id]:[Rubro]],2,0)</f>
        <v>PRODUCTOS INDUSTRIALES Y RELACIONADOS</v>
      </c>
      <c r="C4178" s="36" t="s">
        <v>868</v>
      </c>
      <c r="D4178" s="45" t="str">
        <f>+Tabla3[[#This Row],[id_detalle]]&amp;" "&amp;VLOOKUP(Tabla3[[#This Row],[id_detalle]],rubro_detalle[[Código]:[Rubro Detalle]],2,0)</f>
        <v>03.12.561 Perfiles Metálicos</v>
      </c>
      <c r="E4178" s="33">
        <f t="shared" si="553"/>
        <v>20</v>
      </c>
      <c r="F4178" s="47" t="str">
        <f t="shared" si="554"/>
        <v>03.12.561-20</v>
      </c>
      <c r="G4178" s="37" t="s">
        <v>4775</v>
      </c>
      <c r="H4178" s="37">
        <v>665</v>
      </c>
    </row>
    <row r="4179" spans="1:8" x14ac:dyDescent="0.3">
      <c r="A4179" s="34" t="str">
        <f>+LEFT(Tabla3[[#This Row],[id_detalle]],2)</f>
        <v>03</v>
      </c>
      <c r="B4179" s="46" t="str">
        <f>VLOOKUP((LEFT(Tabla3[[#This Row],[id_detalle]],2)),id_rubro[[id]:[Rubro]],2,0)</f>
        <v>PRODUCTOS INDUSTRIALES Y RELACIONADOS</v>
      </c>
      <c r="C4179" s="36" t="s">
        <v>868</v>
      </c>
      <c r="D4179" s="45" t="str">
        <f>+Tabla3[[#This Row],[id_detalle]]&amp;" "&amp;VLOOKUP(Tabla3[[#This Row],[id_detalle]],rubro_detalle[[Código]:[Rubro Detalle]],2,0)</f>
        <v>03.12.561 Perfiles Metálicos</v>
      </c>
      <c r="E4179" s="33">
        <f t="shared" si="553"/>
        <v>21</v>
      </c>
      <c r="F4179" s="47" t="str">
        <f t="shared" si="554"/>
        <v>03.12.561-21</v>
      </c>
      <c r="G4179" s="37" t="s">
        <v>4778</v>
      </c>
      <c r="H4179" s="37">
        <v>719</v>
      </c>
    </row>
    <row r="4180" spans="1:8" x14ac:dyDescent="0.3">
      <c r="A4180" s="34" t="str">
        <f>+LEFT(Tabla3[[#This Row],[id_detalle]],2)</f>
        <v>03</v>
      </c>
      <c r="B4180" s="46" t="str">
        <f>VLOOKUP((LEFT(Tabla3[[#This Row],[id_detalle]],2)),id_rubro[[id]:[Rubro]],2,0)</f>
        <v>PRODUCTOS INDUSTRIALES Y RELACIONADOS</v>
      </c>
      <c r="C4180" s="36" t="s">
        <v>868</v>
      </c>
      <c r="D4180" s="45" t="str">
        <f>+Tabla3[[#This Row],[id_detalle]]&amp;" "&amp;VLOOKUP(Tabla3[[#This Row],[id_detalle]],rubro_detalle[[Código]:[Rubro Detalle]],2,0)</f>
        <v>03.12.561 Perfiles Metálicos</v>
      </c>
      <c r="E4180" s="33">
        <f t="shared" ref="E4180:E4192" si="555">+IF(D4180=D4179,E4179+1,1)</f>
        <v>22</v>
      </c>
      <c r="F4180" s="47" t="str">
        <f t="shared" ref="F4180:F4192" si="556">+LEFT(D4180,9)&amp;"-"&amp;E4180</f>
        <v>03.12.561-22</v>
      </c>
      <c r="G4180" s="37" t="s">
        <v>4780</v>
      </c>
      <c r="H4180" s="37">
        <v>772</v>
      </c>
    </row>
    <row r="4181" spans="1:8" x14ac:dyDescent="0.3">
      <c r="A4181" s="34" t="str">
        <f>+LEFT(Tabla3[[#This Row],[id_detalle]],2)</f>
        <v>03</v>
      </c>
      <c r="B4181" s="46" t="str">
        <f>VLOOKUP((LEFT(Tabla3[[#This Row],[id_detalle]],2)),id_rubro[[id]:[Rubro]],2,0)</f>
        <v>PRODUCTOS INDUSTRIALES Y RELACIONADOS</v>
      </c>
      <c r="C4181" s="36" t="s">
        <v>868</v>
      </c>
      <c r="D4181" s="45" t="str">
        <f>+Tabla3[[#This Row],[id_detalle]]&amp;" "&amp;VLOOKUP(Tabla3[[#This Row],[id_detalle]],rubro_detalle[[Código]:[Rubro Detalle]],2,0)</f>
        <v>03.12.561 Perfiles Metálicos</v>
      </c>
      <c r="E4181" s="33">
        <f t="shared" si="555"/>
        <v>23</v>
      </c>
      <c r="F4181" s="47" t="str">
        <f t="shared" si="556"/>
        <v>03.12.561-23</v>
      </c>
      <c r="G4181" s="37" t="s">
        <v>4781</v>
      </c>
      <c r="H4181" s="37">
        <v>826</v>
      </c>
    </row>
    <row r="4182" spans="1:8" x14ac:dyDescent="0.3">
      <c r="A4182" s="34" t="str">
        <f>+LEFT(Tabla3[[#This Row],[id_detalle]],2)</f>
        <v>03</v>
      </c>
      <c r="B4182" s="46" t="str">
        <f>VLOOKUP((LEFT(Tabla3[[#This Row],[id_detalle]],2)),id_rubro[[id]:[Rubro]],2,0)</f>
        <v>PRODUCTOS INDUSTRIALES Y RELACIONADOS</v>
      </c>
      <c r="C4182" s="36" t="s">
        <v>870</v>
      </c>
      <c r="D4182" s="45" t="str">
        <f>+Tabla3[[#This Row],[id_detalle]]&amp;" "&amp;VLOOKUP(Tabla3[[#This Row],[id_detalle]],rubro_detalle[[Código]:[Rubro Detalle]],2,0)</f>
        <v>03.12.565 Pisos Falsos o  Accesibles</v>
      </c>
      <c r="E4182" s="33">
        <f t="shared" si="555"/>
        <v>1</v>
      </c>
      <c r="F4182" s="47" t="str">
        <f t="shared" si="556"/>
        <v>03.12.565-1</v>
      </c>
      <c r="G4182" s="37" t="s">
        <v>5107</v>
      </c>
      <c r="H4182" s="37">
        <v>771</v>
      </c>
    </row>
    <row r="4183" spans="1:8" x14ac:dyDescent="0.3">
      <c r="A4183" s="34" t="str">
        <f>+LEFT(Tabla3[[#This Row],[id_detalle]],2)</f>
        <v>03</v>
      </c>
      <c r="B4183" s="46" t="str">
        <f>VLOOKUP((LEFT(Tabla3[[#This Row],[id_detalle]],2)),id_rubro[[id]:[Rubro]],2,0)</f>
        <v>PRODUCTOS INDUSTRIALES Y RELACIONADOS</v>
      </c>
      <c r="C4183" s="36" t="s">
        <v>870</v>
      </c>
      <c r="D4183" s="45" t="str">
        <f>+Tabla3[[#This Row],[id_detalle]]&amp;" "&amp;VLOOKUP(Tabla3[[#This Row],[id_detalle]],rubro_detalle[[Código]:[Rubro Detalle]],2,0)</f>
        <v>03.12.565 Pisos Falsos o  Accesibles</v>
      </c>
      <c r="E4183" s="33">
        <f t="shared" si="555"/>
        <v>2</v>
      </c>
      <c r="F4183" s="47" t="str">
        <f t="shared" si="556"/>
        <v>03.12.565-2</v>
      </c>
      <c r="G4183" s="37" t="s">
        <v>5108</v>
      </c>
      <c r="H4183" s="37">
        <v>789</v>
      </c>
    </row>
    <row r="4184" spans="1:8" x14ac:dyDescent="0.3">
      <c r="A4184" s="34" t="str">
        <f>+LEFT(Tabla3[[#This Row],[id_detalle]],2)</f>
        <v>03</v>
      </c>
      <c r="B4184" s="46" t="str">
        <f>VLOOKUP((LEFT(Tabla3[[#This Row],[id_detalle]],2)),id_rubro[[id]:[Rubro]],2,0)</f>
        <v>PRODUCTOS INDUSTRIALES Y RELACIONADOS</v>
      </c>
      <c r="C4184" s="36" t="s">
        <v>870</v>
      </c>
      <c r="D4184" s="45" t="str">
        <f>+Tabla3[[#This Row],[id_detalle]]&amp;" "&amp;VLOOKUP(Tabla3[[#This Row],[id_detalle]],rubro_detalle[[Código]:[Rubro Detalle]],2,0)</f>
        <v>03.12.565 Pisos Falsos o  Accesibles</v>
      </c>
      <c r="E4184" s="33">
        <f t="shared" si="555"/>
        <v>3</v>
      </c>
      <c r="F4184" s="47" t="str">
        <f t="shared" si="556"/>
        <v>03.12.565-3</v>
      </c>
      <c r="G4184" s="37" t="s">
        <v>5109</v>
      </c>
      <c r="H4184" s="37">
        <v>831</v>
      </c>
    </row>
    <row r="4185" spans="1:8" x14ac:dyDescent="0.3">
      <c r="A4185" s="34" t="str">
        <f>+LEFT(Tabla3[[#This Row],[id_detalle]],2)</f>
        <v>03</v>
      </c>
      <c r="B4185" s="46" t="str">
        <f>VLOOKUP((LEFT(Tabla3[[#This Row],[id_detalle]],2)),id_rubro[[id]:[Rubro]],2,0)</f>
        <v>PRODUCTOS INDUSTRIALES Y RELACIONADOS</v>
      </c>
      <c r="C4185" s="36" t="s">
        <v>872</v>
      </c>
      <c r="D4185" s="45" t="str">
        <f>+Tabla3[[#This Row],[id_detalle]]&amp;" "&amp;VLOOKUP(Tabla3[[#This Row],[id_detalle]],rubro_detalle[[Código]:[Rubro Detalle]],2,0)</f>
        <v>03.12.571 Pisos Metálicos</v>
      </c>
      <c r="E4185" s="33">
        <f t="shared" si="555"/>
        <v>1</v>
      </c>
      <c r="F4185" s="47" t="str">
        <f t="shared" si="556"/>
        <v>03.12.571-1</v>
      </c>
      <c r="G4185" s="37" t="s">
        <v>4819</v>
      </c>
      <c r="H4185" s="37">
        <v>188</v>
      </c>
    </row>
    <row r="4186" spans="1:8" x14ac:dyDescent="0.3">
      <c r="A4186" s="34" t="str">
        <f>+LEFT(Tabla3[[#This Row],[id_detalle]],2)</f>
        <v>03</v>
      </c>
      <c r="B4186" s="46" t="str">
        <f>VLOOKUP((LEFT(Tabla3[[#This Row],[id_detalle]],2)),id_rubro[[id]:[Rubro]],2,0)</f>
        <v>PRODUCTOS INDUSTRIALES Y RELACIONADOS</v>
      </c>
      <c r="C4186" s="36" t="s">
        <v>872</v>
      </c>
      <c r="D4186" s="45" t="str">
        <f>+Tabla3[[#This Row],[id_detalle]]&amp;" "&amp;VLOOKUP(Tabla3[[#This Row],[id_detalle]],rubro_detalle[[Código]:[Rubro Detalle]],2,0)</f>
        <v>03.12.571 Pisos Metálicos</v>
      </c>
      <c r="E4186" s="33">
        <f t="shared" si="555"/>
        <v>2</v>
      </c>
      <c r="F4186" s="47" t="str">
        <f t="shared" si="556"/>
        <v>03.12.571-2</v>
      </c>
      <c r="G4186" s="37" t="s">
        <v>4764</v>
      </c>
      <c r="H4186" s="37">
        <v>212</v>
      </c>
    </row>
    <row r="4187" spans="1:8" x14ac:dyDescent="0.3">
      <c r="A4187" s="34" t="str">
        <f>+LEFT(Tabla3[[#This Row],[id_detalle]],2)</f>
        <v>03</v>
      </c>
      <c r="B4187" s="46" t="str">
        <f>VLOOKUP((LEFT(Tabla3[[#This Row],[id_detalle]],2)),id_rubro[[id]:[Rubro]],2,0)</f>
        <v>PRODUCTOS INDUSTRIALES Y RELACIONADOS</v>
      </c>
      <c r="C4187" s="36" t="s">
        <v>872</v>
      </c>
      <c r="D4187" s="45" t="str">
        <f>+Tabla3[[#This Row],[id_detalle]]&amp;" "&amp;VLOOKUP(Tabla3[[#This Row],[id_detalle]],rubro_detalle[[Código]:[Rubro Detalle]],2,0)</f>
        <v>03.12.571 Pisos Metálicos</v>
      </c>
      <c r="E4187" s="33">
        <f t="shared" si="555"/>
        <v>3</v>
      </c>
      <c r="F4187" s="47" t="str">
        <f t="shared" si="556"/>
        <v>03.12.571-3</v>
      </c>
      <c r="G4187" s="38" t="s">
        <v>3013</v>
      </c>
      <c r="H4187" s="38">
        <v>624</v>
      </c>
    </row>
    <row r="4188" spans="1:8" x14ac:dyDescent="0.3">
      <c r="A4188" s="34" t="str">
        <f>+LEFT(Tabla3[[#This Row],[id_detalle]],2)</f>
        <v>03</v>
      </c>
      <c r="B4188" s="46" t="str">
        <f>VLOOKUP((LEFT(Tabla3[[#This Row],[id_detalle]],2)),id_rubro[[id]:[Rubro]],2,0)</f>
        <v>PRODUCTOS INDUSTRIALES Y RELACIONADOS</v>
      </c>
      <c r="C4188" s="36" t="s">
        <v>872</v>
      </c>
      <c r="D4188" s="45" t="str">
        <f>+Tabla3[[#This Row],[id_detalle]]&amp;" "&amp;VLOOKUP(Tabla3[[#This Row],[id_detalle]],rubro_detalle[[Código]:[Rubro Detalle]],2,0)</f>
        <v>03.12.571 Pisos Metálicos</v>
      </c>
      <c r="E4188" s="33">
        <f t="shared" si="555"/>
        <v>4</v>
      </c>
      <c r="F4188" s="47" t="str">
        <f t="shared" si="556"/>
        <v>03.12.571-4</v>
      </c>
      <c r="G4188" s="37" t="s">
        <v>5087</v>
      </c>
      <c r="H4188" s="37">
        <v>787</v>
      </c>
    </row>
    <row r="4189" spans="1:8" x14ac:dyDescent="0.3">
      <c r="A4189" s="34" t="str">
        <f>+LEFT(Tabla3[[#This Row],[id_detalle]],2)</f>
        <v>03</v>
      </c>
      <c r="B4189" s="46" t="str">
        <f>VLOOKUP((LEFT(Tabla3[[#This Row],[id_detalle]],2)),id_rubro[[id]:[Rubro]],2,0)</f>
        <v>PRODUCTOS INDUSTRIALES Y RELACIONADOS</v>
      </c>
      <c r="C4189" s="36" t="s">
        <v>874</v>
      </c>
      <c r="D4189" s="45" t="str">
        <f>+Tabla3[[#This Row],[id_detalle]]&amp;" "&amp;VLOOKUP(Tabla3[[#This Row],[id_detalle]],rubro_detalle[[Código]:[Rubro Detalle]],2,0)</f>
        <v>03.12.581 Pernos de Anclajes</v>
      </c>
      <c r="E4189" s="33">
        <f t="shared" si="555"/>
        <v>1</v>
      </c>
      <c r="F4189" s="47" t="str">
        <f t="shared" si="556"/>
        <v>03.12.581-1</v>
      </c>
      <c r="G4189" s="37" t="s">
        <v>4831</v>
      </c>
      <c r="H4189" s="37">
        <v>156</v>
      </c>
    </row>
    <row r="4190" spans="1:8" x14ac:dyDescent="0.3">
      <c r="A4190" s="34" t="str">
        <f>+LEFT(Tabla3[[#This Row],[id_detalle]],2)</f>
        <v>03</v>
      </c>
      <c r="B4190" s="46" t="str">
        <f>VLOOKUP((LEFT(Tabla3[[#This Row],[id_detalle]],2)),id_rubro[[id]:[Rubro]],2,0)</f>
        <v>PRODUCTOS INDUSTRIALES Y RELACIONADOS</v>
      </c>
      <c r="C4190" s="36" t="s">
        <v>874</v>
      </c>
      <c r="D4190" s="45" t="str">
        <f>+Tabla3[[#This Row],[id_detalle]]&amp;" "&amp;VLOOKUP(Tabla3[[#This Row],[id_detalle]],rubro_detalle[[Código]:[Rubro Detalle]],2,0)</f>
        <v>03.12.581 Pernos de Anclajes</v>
      </c>
      <c r="E4190" s="33">
        <f t="shared" si="555"/>
        <v>2</v>
      </c>
      <c r="F4190" s="47" t="str">
        <f t="shared" si="556"/>
        <v>03.12.581-2</v>
      </c>
      <c r="G4190" s="37" t="s">
        <v>5018</v>
      </c>
      <c r="H4190" s="37">
        <v>440</v>
      </c>
    </row>
    <row r="4191" spans="1:8" x14ac:dyDescent="0.3">
      <c r="A4191" s="34" t="str">
        <f>+LEFT(Tabla3[[#This Row],[id_detalle]],2)</f>
        <v>03</v>
      </c>
      <c r="B4191" s="46" t="str">
        <f>VLOOKUP((LEFT(Tabla3[[#This Row],[id_detalle]],2)),id_rubro[[id]:[Rubro]],2,0)</f>
        <v>PRODUCTOS INDUSTRIALES Y RELACIONADOS</v>
      </c>
      <c r="C4191" s="36" t="s">
        <v>874</v>
      </c>
      <c r="D4191" s="45" t="str">
        <f>+Tabla3[[#This Row],[id_detalle]]&amp;" "&amp;VLOOKUP(Tabla3[[#This Row],[id_detalle]],rubro_detalle[[Código]:[Rubro Detalle]],2,0)</f>
        <v>03.12.581 Pernos de Anclajes</v>
      </c>
      <c r="E4191" s="33">
        <f t="shared" si="555"/>
        <v>3</v>
      </c>
      <c r="F4191" s="47" t="str">
        <f t="shared" si="556"/>
        <v>03.12.581-3</v>
      </c>
      <c r="G4191" s="37" t="s">
        <v>4938</v>
      </c>
      <c r="H4191" s="37">
        <v>441</v>
      </c>
    </row>
    <row r="4192" spans="1:8" x14ac:dyDescent="0.3">
      <c r="A4192" s="34" t="str">
        <f>+LEFT(Tabla3[[#This Row],[id_detalle]],2)</f>
        <v>03</v>
      </c>
      <c r="B4192" s="46" t="str">
        <f>VLOOKUP((LEFT(Tabla3[[#This Row],[id_detalle]],2)),id_rubro[[id]:[Rubro]],2,0)</f>
        <v>PRODUCTOS INDUSTRIALES Y RELACIONADOS</v>
      </c>
      <c r="C4192" s="36" t="s">
        <v>874</v>
      </c>
      <c r="D4192" s="45" t="str">
        <f>+Tabla3[[#This Row],[id_detalle]]&amp;" "&amp;VLOOKUP(Tabla3[[#This Row],[id_detalle]],rubro_detalle[[Código]:[Rubro Detalle]],2,0)</f>
        <v>03.12.581 Pernos de Anclajes</v>
      </c>
      <c r="E4192" s="33">
        <f t="shared" si="555"/>
        <v>4</v>
      </c>
      <c r="F4192" s="47" t="str">
        <f t="shared" si="556"/>
        <v>03.12.581-4</v>
      </c>
      <c r="G4192" s="37" t="s">
        <v>4834</v>
      </c>
      <c r="H4192" s="37">
        <v>520</v>
      </c>
    </row>
    <row r="4193" spans="1:8" x14ac:dyDescent="0.3">
      <c r="A4193" s="34" t="str">
        <f>+LEFT(Tabla3[[#This Row],[id_detalle]],2)</f>
        <v>03</v>
      </c>
      <c r="B4193" s="46" t="str">
        <f>VLOOKUP((LEFT(Tabla3[[#This Row],[id_detalle]],2)),id_rubro[[id]:[Rubro]],2,0)</f>
        <v>PRODUCTOS INDUSTRIALES Y RELACIONADOS</v>
      </c>
      <c r="C4193" s="36" t="s">
        <v>874</v>
      </c>
      <c r="D4193" s="45" t="str">
        <f>+Tabla3[[#This Row],[id_detalle]]&amp;" "&amp;VLOOKUP(Tabla3[[#This Row],[id_detalle]],rubro_detalle[[Código]:[Rubro Detalle]],2,0)</f>
        <v>03.12.581 Pernos de Anclajes</v>
      </c>
      <c r="E4193" s="33">
        <f t="shared" ref="E4193:E4196" si="557">+IF(D4193=D4192,E4192+1,1)</f>
        <v>5</v>
      </c>
      <c r="F4193" s="47" t="str">
        <f t="shared" ref="F4193:F4196" si="558">+LEFT(D4193,9)&amp;"-"&amp;E4193</f>
        <v>03.12.581-5</v>
      </c>
      <c r="G4193" s="37" t="s">
        <v>4805</v>
      </c>
      <c r="H4193" s="37">
        <v>553</v>
      </c>
    </row>
    <row r="4194" spans="1:8" x14ac:dyDescent="0.3">
      <c r="A4194" s="34" t="str">
        <f>+LEFT(Tabla3[[#This Row],[id_detalle]],2)</f>
        <v>03</v>
      </c>
      <c r="B4194" s="46" t="str">
        <f>VLOOKUP((LEFT(Tabla3[[#This Row],[id_detalle]],2)),id_rubro[[id]:[Rubro]],2,0)</f>
        <v>PRODUCTOS INDUSTRIALES Y RELACIONADOS</v>
      </c>
      <c r="C4194" s="36" t="s">
        <v>874</v>
      </c>
      <c r="D4194" s="45" t="str">
        <f>+Tabla3[[#This Row],[id_detalle]]&amp;" "&amp;VLOOKUP(Tabla3[[#This Row],[id_detalle]],rubro_detalle[[Código]:[Rubro Detalle]],2,0)</f>
        <v>03.12.581 Pernos de Anclajes</v>
      </c>
      <c r="E4194" s="33">
        <f t="shared" si="557"/>
        <v>6</v>
      </c>
      <c r="F4194" s="47" t="str">
        <f t="shared" si="558"/>
        <v>03.12.581-6</v>
      </c>
      <c r="G4194" s="37" t="s">
        <v>4807</v>
      </c>
      <c r="H4194" s="37">
        <v>596</v>
      </c>
    </row>
    <row r="4195" spans="1:8" x14ac:dyDescent="0.3">
      <c r="A4195" s="34" t="str">
        <f>+LEFT(Tabla3[[#This Row],[id_detalle]],2)</f>
        <v>03</v>
      </c>
      <c r="B4195" s="46" t="str">
        <f>VLOOKUP((LEFT(Tabla3[[#This Row],[id_detalle]],2)),id_rubro[[id]:[Rubro]],2,0)</f>
        <v>PRODUCTOS INDUSTRIALES Y RELACIONADOS</v>
      </c>
      <c r="C4195" s="36" t="s">
        <v>874</v>
      </c>
      <c r="D4195" s="45" t="str">
        <f>+Tabla3[[#This Row],[id_detalle]]&amp;" "&amp;VLOOKUP(Tabla3[[#This Row],[id_detalle]],rubro_detalle[[Código]:[Rubro Detalle]],2,0)</f>
        <v>03.12.581 Pernos de Anclajes</v>
      </c>
      <c r="E4195" s="33">
        <f t="shared" si="557"/>
        <v>7</v>
      </c>
      <c r="F4195" s="47" t="str">
        <f t="shared" si="558"/>
        <v>03.12.581-7</v>
      </c>
      <c r="G4195" s="37" t="s">
        <v>5110</v>
      </c>
      <c r="H4195" s="37">
        <v>623</v>
      </c>
    </row>
    <row r="4196" spans="1:8" x14ac:dyDescent="0.3">
      <c r="A4196" s="34" t="str">
        <f>+LEFT(Tabla3[[#This Row],[id_detalle]],2)</f>
        <v>03</v>
      </c>
      <c r="B4196" s="46" t="str">
        <f>VLOOKUP((LEFT(Tabla3[[#This Row],[id_detalle]],2)),id_rubro[[id]:[Rubro]],2,0)</f>
        <v>PRODUCTOS INDUSTRIALES Y RELACIONADOS</v>
      </c>
      <c r="C4196" s="36" t="s">
        <v>874</v>
      </c>
      <c r="D4196" s="45" t="str">
        <f>+Tabla3[[#This Row],[id_detalle]]&amp;" "&amp;VLOOKUP(Tabla3[[#This Row],[id_detalle]],rubro_detalle[[Código]:[Rubro Detalle]],2,0)</f>
        <v>03.12.581 Pernos de Anclajes</v>
      </c>
      <c r="E4196" s="33">
        <f t="shared" si="557"/>
        <v>8</v>
      </c>
      <c r="F4196" s="47" t="str">
        <f t="shared" si="558"/>
        <v>03.12.581-8</v>
      </c>
      <c r="G4196" s="37" t="s">
        <v>4836</v>
      </c>
      <c r="H4196" s="37">
        <v>703</v>
      </c>
    </row>
    <row r="4197" spans="1:8" x14ac:dyDescent="0.3">
      <c r="A4197" s="34" t="str">
        <f>+LEFT(Tabla3[[#This Row],[id_detalle]],2)</f>
        <v>03</v>
      </c>
      <c r="B4197" s="46" t="str">
        <f>VLOOKUP((LEFT(Tabla3[[#This Row],[id_detalle]],2)),id_rubro[[id]:[Rubro]],2,0)</f>
        <v>PRODUCTOS INDUSTRIALES Y RELACIONADOS</v>
      </c>
      <c r="C4197" s="36" t="s">
        <v>876</v>
      </c>
      <c r="D4197" s="45" t="str">
        <f>+Tabla3[[#This Row],[id_detalle]]&amp;" "&amp;VLOOKUP(Tabla3[[#This Row],[id_detalle]],rubro_detalle[[Código]:[Rubro Detalle]],2,0)</f>
        <v>03.12.585 Piezas de Carbón para uso Mecánico e Industrial</v>
      </c>
      <c r="E4197" s="33">
        <f t="shared" ref="E4197:E4220" si="559">+IF(D4197=D4196,E4196+1,1)</f>
        <v>1</v>
      </c>
      <c r="F4197" s="47" t="str">
        <f t="shared" ref="F4197:F4220" si="560">+LEFT(D4197,9)&amp;"-"&amp;E4197</f>
        <v>03.12.585-1</v>
      </c>
      <c r="G4197" s="37" t="s">
        <v>4894</v>
      </c>
      <c r="H4197" s="37">
        <v>520</v>
      </c>
    </row>
    <row r="4198" spans="1:8" x14ac:dyDescent="0.3">
      <c r="A4198" s="34" t="str">
        <f>+LEFT(Tabla3[[#This Row],[id_detalle]],2)</f>
        <v>03</v>
      </c>
      <c r="B4198" s="46" t="str">
        <f>VLOOKUP((LEFT(Tabla3[[#This Row],[id_detalle]],2)),id_rubro[[id]:[Rubro]],2,0)</f>
        <v>PRODUCTOS INDUSTRIALES Y RELACIONADOS</v>
      </c>
      <c r="C4198" s="36" t="s">
        <v>879</v>
      </c>
      <c r="D4198" s="45" t="str">
        <f>+Tabla3[[#This Row],[id_detalle]]&amp;" "&amp;VLOOKUP(Tabla3[[#This Row],[id_detalle]],rubro_detalle[[Código]:[Rubro Detalle]],2,0)</f>
        <v>03.12.588 Planchas y Bobinas de Acero Inoxidable</v>
      </c>
      <c r="E4198" s="33">
        <f t="shared" si="559"/>
        <v>1</v>
      </c>
      <c r="F4198" s="47" t="str">
        <f t="shared" si="560"/>
        <v>03.12.588-1</v>
      </c>
      <c r="G4198" s="37" t="s">
        <v>4784</v>
      </c>
      <c r="H4198" s="37">
        <v>159</v>
      </c>
    </row>
    <row r="4199" spans="1:8" x14ac:dyDescent="0.3">
      <c r="A4199" s="34" t="str">
        <f>+LEFT(Tabla3[[#This Row],[id_detalle]],2)</f>
        <v>03</v>
      </c>
      <c r="B4199" s="46" t="str">
        <f>VLOOKUP((LEFT(Tabla3[[#This Row],[id_detalle]],2)),id_rubro[[id]:[Rubro]],2,0)</f>
        <v>PRODUCTOS INDUSTRIALES Y RELACIONADOS</v>
      </c>
      <c r="C4199" s="36" t="s">
        <v>879</v>
      </c>
      <c r="D4199" s="45" t="str">
        <f>+Tabla3[[#This Row],[id_detalle]]&amp;" "&amp;VLOOKUP(Tabla3[[#This Row],[id_detalle]],rubro_detalle[[Código]:[Rubro Detalle]],2,0)</f>
        <v>03.12.588 Planchas y Bobinas de Acero Inoxidable</v>
      </c>
      <c r="E4199" s="33">
        <f t="shared" si="559"/>
        <v>2</v>
      </c>
      <c r="F4199" s="47" t="str">
        <f t="shared" si="560"/>
        <v>03.12.588-2</v>
      </c>
      <c r="G4199" s="37" t="s">
        <v>4785</v>
      </c>
      <c r="H4199" s="37">
        <v>160</v>
      </c>
    </row>
    <row r="4200" spans="1:8" x14ac:dyDescent="0.3">
      <c r="A4200" s="34" t="str">
        <f>+LEFT(Tabla3[[#This Row],[id_detalle]],2)</f>
        <v>03</v>
      </c>
      <c r="B4200" s="46" t="str">
        <f>VLOOKUP((LEFT(Tabla3[[#This Row],[id_detalle]],2)),id_rubro[[id]:[Rubro]],2,0)</f>
        <v>PRODUCTOS INDUSTRIALES Y RELACIONADOS</v>
      </c>
      <c r="C4200" s="36" t="s">
        <v>879</v>
      </c>
      <c r="D4200" s="45" t="str">
        <f>+Tabla3[[#This Row],[id_detalle]]&amp;" "&amp;VLOOKUP(Tabla3[[#This Row],[id_detalle]],rubro_detalle[[Código]:[Rubro Detalle]],2,0)</f>
        <v>03.12.588 Planchas y Bobinas de Acero Inoxidable</v>
      </c>
      <c r="E4200" s="33">
        <f t="shared" si="559"/>
        <v>3</v>
      </c>
      <c r="F4200" s="47" t="str">
        <f t="shared" si="560"/>
        <v>03.12.588-3</v>
      </c>
      <c r="G4200" s="37" t="s">
        <v>5111</v>
      </c>
      <c r="H4200" s="37">
        <v>466</v>
      </c>
    </row>
    <row r="4201" spans="1:8" x14ac:dyDescent="0.3">
      <c r="A4201" s="34" t="str">
        <f>+LEFT(Tabla3[[#This Row],[id_detalle]],2)</f>
        <v>03</v>
      </c>
      <c r="B4201" s="46" t="str">
        <f>VLOOKUP((LEFT(Tabla3[[#This Row],[id_detalle]],2)),id_rubro[[id]:[Rubro]],2,0)</f>
        <v>PRODUCTOS INDUSTRIALES Y RELACIONADOS</v>
      </c>
      <c r="C4201" s="36" t="s">
        <v>879</v>
      </c>
      <c r="D4201" s="45" t="str">
        <f>+Tabla3[[#This Row],[id_detalle]]&amp;" "&amp;VLOOKUP(Tabla3[[#This Row],[id_detalle]],rubro_detalle[[Código]:[Rubro Detalle]],2,0)</f>
        <v>03.12.588 Planchas y Bobinas de Acero Inoxidable</v>
      </c>
      <c r="E4201" s="33">
        <f t="shared" si="559"/>
        <v>4</v>
      </c>
      <c r="F4201" s="47" t="str">
        <f t="shared" si="560"/>
        <v>03.12.588-4</v>
      </c>
      <c r="G4201" s="37" t="s">
        <v>2797</v>
      </c>
      <c r="H4201" s="37">
        <v>603</v>
      </c>
    </row>
    <row r="4202" spans="1:8" x14ac:dyDescent="0.3">
      <c r="A4202" s="34" t="str">
        <f>+LEFT(Tabla3[[#This Row],[id_detalle]],2)</f>
        <v>03</v>
      </c>
      <c r="B4202" s="46" t="str">
        <f>VLOOKUP((LEFT(Tabla3[[#This Row],[id_detalle]],2)),id_rubro[[id]:[Rubro]],2,0)</f>
        <v>PRODUCTOS INDUSTRIALES Y RELACIONADOS</v>
      </c>
      <c r="C4202" s="36" t="s">
        <v>879</v>
      </c>
      <c r="D4202" s="45" t="str">
        <f>+Tabla3[[#This Row],[id_detalle]]&amp;" "&amp;VLOOKUP(Tabla3[[#This Row],[id_detalle]],rubro_detalle[[Código]:[Rubro Detalle]],2,0)</f>
        <v>03.12.588 Planchas y Bobinas de Acero Inoxidable</v>
      </c>
      <c r="E4202" s="33">
        <f t="shared" si="559"/>
        <v>5</v>
      </c>
      <c r="F4202" s="47" t="str">
        <f t="shared" si="560"/>
        <v>03.12.588-5</v>
      </c>
      <c r="G4202" s="37" t="s">
        <v>4790</v>
      </c>
      <c r="H4202" s="37">
        <v>768</v>
      </c>
    </row>
    <row r="4203" spans="1:8" x14ac:dyDescent="0.3">
      <c r="A4203" s="34" t="str">
        <f>+LEFT(Tabla3[[#This Row],[id_detalle]],2)</f>
        <v>03</v>
      </c>
      <c r="B4203" s="46" t="str">
        <f>VLOOKUP((LEFT(Tabla3[[#This Row],[id_detalle]],2)),id_rubro[[id]:[Rubro]],2,0)</f>
        <v>PRODUCTOS INDUSTRIALES Y RELACIONADOS</v>
      </c>
      <c r="C4203" s="36" t="s">
        <v>879</v>
      </c>
      <c r="D4203" s="45" t="str">
        <f>+Tabla3[[#This Row],[id_detalle]]&amp;" "&amp;VLOOKUP(Tabla3[[#This Row],[id_detalle]],rubro_detalle[[Código]:[Rubro Detalle]],2,0)</f>
        <v>03.12.588 Planchas y Bobinas de Acero Inoxidable</v>
      </c>
      <c r="E4203" s="33">
        <f t="shared" si="559"/>
        <v>6</v>
      </c>
      <c r="F4203" s="47" t="str">
        <f t="shared" si="560"/>
        <v>03.12.588-6</v>
      </c>
      <c r="G4203" s="37" t="s">
        <v>4780</v>
      </c>
      <c r="H4203" s="37">
        <v>772</v>
      </c>
    </row>
    <row r="4204" spans="1:8" x14ac:dyDescent="0.3">
      <c r="A4204" s="34" t="str">
        <f>+LEFT(Tabla3[[#This Row],[id_detalle]],2)</f>
        <v>03</v>
      </c>
      <c r="B4204" s="46" t="str">
        <f>VLOOKUP((LEFT(Tabla3[[#This Row],[id_detalle]],2)),id_rubro[[id]:[Rubro]],2,0)</f>
        <v>PRODUCTOS INDUSTRIALES Y RELACIONADOS</v>
      </c>
      <c r="C4204" s="36" t="s">
        <v>880</v>
      </c>
      <c r="D4204" s="45" t="str">
        <f>+Tabla3[[#This Row],[id_detalle]]&amp;" "&amp;VLOOKUP(Tabla3[[#This Row],[id_detalle]],rubro_detalle[[Código]:[Rubro Detalle]],2,0)</f>
        <v>03.12.591 Planchas y Chapas Metálicas</v>
      </c>
      <c r="E4204" s="33">
        <f t="shared" si="559"/>
        <v>1</v>
      </c>
      <c r="F4204" s="47" t="str">
        <f t="shared" si="560"/>
        <v>03.12.591-1</v>
      </c>
      <c r="G4204" s="37" t="s">
        <v>4786</v>
      </c>
      <c r="H4204" s="37">
        <v>160</v>
      </c>
    </row>
    <row r="4205" spans="1:8" x14ac:dyDescent="0.3">
      <c r="A4205" s="34" t="str">
        <f>+LEFT(Tabla3[[#This Row],[id_detalle]],2)</f>
        <v>03</v>
      </c>
      <c r="B4205" s="46" t="str">
        <f>VLOOKUP((LEFT(Tabla3[[#This Row],[id_detalle]],2)),id_rubro[[id]:[Rubro]],2,0)</f>
        <v>PRODUCTOS INDUSTRIALES Y RELACIONADOS</v>
      </c>
      <c r="C4205" s="36" t="s">
        <v>880</v>
      </c>
      <c r="D4205" s="45" t="str">
        <f>+Tabla3[[#This Row],[id_detalle]]&amp;" "&amp;VLOOKUP(Tabla3[[#This Row],[id_detalle]],rubro_detalle[[Código]:[Rubro Detalle]],2,0)</f>
        <v>03.12.591 Planchas y Chapas Metálicas</v>
      </c>
      <c r="E4205" s="33">
        <f t="shared" si="559"/>
        <v>2</v>
      </c>
      <c r="F4205" s="47" t="str">
        <f t="shared" si="560"/>
        <v>03.12.591-2</v>
      </c>
      <c r="G4205" s="37" t="s">
        <v>4870</v>
      </c>
      <c r="H4205" s="37">
        <v>270</v>
      </c>
    </row>
    <row r="4206" spans="1:8" x14ac:dyDescent="0.3">
      <c r="A4206" s="34" t="str">
        <f>+LEFT(Tabla3[[#This Row],[id_detalle]],2)</f>
        <v>03</v>
      </c>
      <c r="B4206" s="46" t="str">
        <f>VLOOKUP((LEFT(Tabla3[[#This Row],[id_detalle]],2)),id_rubro[[id]:[Rubro]],2,0)</f>
        <v>PRODUCTOS INDUSTRIALES Y RELACIONADOS</v>
      </c>
      <c r="C4206" s="36" t="s">
        <v>880</v>
      </c>
      <c r="D4206" s="45" t="str">
        <f>+Tabla3[[#This Row],[id_detalle]]&amp;" "&amp;VLOOKUP(Tabla3[[#This Row],[id_detalle]],rubro_detalle[[Código]:[Rubro Detalle]],2,0)</f>
        <v>03.12.591 Planchas y Chapas Metálicas</v>
      </c>
      <c r="E4206" s="33">
        <f t="shared" si="559"/>
        <v>3</v>
      </c>
      <c r="F4206" s="47" t="str">
        <f t="shared" si="560"/>
        <v>03.12.591-3</v>
      </c>
      <c r="G4206" s="37" t="s">
        <v>5104</v>
      </c>
      <c r="H4206" s="37">
        <v>455</v>
      </c>
    </row>
    <row r="4207" spans="1:8" x14ac:dyDescent="0.3">
      <c r="A4207" s="34" t="str">
        <f>+LEFT(Tabla3[[#This Row],[id_detalle]],2)</f>
        <v>03</v>
      </c>
      <c r="B4207" s="46" t="str">
        <f>VLOOKUP((LEFT(Tabla3[[#This Row],[id_detalle]],2)),id_rubro[[id]:[Rubro]],2,0)</f>
        <v>PRODUCTOS INDUSTRIALES Y RELACIONADOS</v>
      </c>
      <c r="C4207" s="36" t="s">
        <v>880</v>
      </c>
      <c r="D4207" s="45" t="str">
        <f>+Tabla3[[#This Row],[id_detalle]]&amp;" "&amp;VLOOKUP(Tabla3[[#This Row],[id_detalle]],rubro_detalle[[Código]:[Rubro Detalle]],2,0)</f>
        <v>03.12.591 Planchas y Chapas Metálicas</v>
      </c>
      <c r="E4207" s="33">
        <f t="shared" si="559"/>
        <v>4</v>
      </c>
      <c r="F4207" s="47" t="str">
        <f t="shared" si="560"/>
        <v>03.12.591-4</v>
      </c>
      <c r="G4207" s="37" t="s">
        <v>4872</v>
      </c>
      <c r="H4207" s="37">
        <v>524</v>
      </c>
    </row>
    <row r="4208" spans="1:8" x14ac:dyDescent="0.3">
      <c r="A4208" s="34" t="str">
        <f>+LEFT(Tabla3[[#This Row],[id_detalle]],2)</f>
        <v>03</v>
      </c>
      <c r="B4208" s="46" t="str">
        <f>VLOOKUP((LEFT(Tabla3[[#This Row],[id_detalle]],2)),id_rubro[[id]:[Rubro]],2,0)</f>
        <v>PRODUCTOS INDUSTRIALES Y RELACIONADOS</v>
      </c>
      <c r="C4208" s="36" t="s">
        <v>880</v>
      </c>
      <c r="D4208" s="45" t="str">
        <f>+Tabla3[[#This Row],[id_detalle]]&amp;" "&amp;VLOOKUP(Tabla3[[#This Row],[id_detalle]],rubro_detalle[[Código]:[Rubro Detalle]],2,0)</f>
        <v>03.12.591 Planchas y Chapas Metálicas</v>
      </c>
      <c r="E4208" s="33">
        <f t="shared" si="559"/>
        <v>5</v>
      </c>
      <c r="F4208" s="47" t="str">
        <f t="shared" si="560"/>
        <v>03.12.591-5</v>
      </c>
      <c r="G4208" s="38" t="s">
        <v>4770</v>
      </c>
      <c r="H4208" s="38">
        <v>571</v>
      </c>
    </row>
    <row r="4209" spans="1:8" x14ac:dyDescent="0.3">
      <c r="A4209" s="34" t="str">
        <f>+LEFT(Tabla3[[#This Row],[id_detalle]],2)</f>
        <v>03</v>
      </c>
      <c r="B4209" s="46" t="str">
        <f>VLOOKUP((LEFT(Tabla3[[#This Row],[id_detalle]],2)),id_rubro[[id]:[Rubro]],2,0)</f>
        <v>PRODUCTOS INDUSTRIALES Y RELACIONADOS</v>
      </c>
      <c r="C4209" s="36" t="s">
        <v>880</v>
      </c>
      <c r="D4209" s="45" t="str">
        <f>+Tabla3[[#This Row],[id_detalle]]&amp;" "&amp;VLOOKUP(Tabla3[[#This Row],[id_detalle]],rubro_detalle[[Código]:[Rubro Detalle]],2,0)</f>
        <v>03.12.591 Planchas y Chapas Metálicas</v>
      </c>
      <c r="E4209" s="33">
        <f t="shared" si="559"/>
        <v>6</v>
      </c>
      <c r="F4209" s="47" t="str">
        <f t="shared" si="560"/>
        <v>03.12.591-6</v>
      </c>
      <c r="G4209" s="37" t="s">
        <v>4778</v>
      </c>
      <c r="H4209" s="37">
        <v>719</v>
      </c>
    </row>
    <row r="4210" spans="1:8" x14ac:dyDescent="0.3">
      <c r="A4210" s="34" t="str">
        <f>+LEFT(Tabla3[[#This Row],[id_detalle]],2)</f>
        <v>03</v>
      </c>
      <c r="B4210" s="46" t="str">
        <f>VLOOKUP((LEFT(Tabla3[[#This Row],[id_detalle]],2)),id_rubro[[id]:[Rubro]],2,0)</f>
        <v>PRODUCTOS INDUSTRIALES Y RELACIONADOS</v>
      </c>
      <c r="C4210" s="36" t="s">
        <v>880</v>
      </c>
      <c r="D4210" s="45" t="str">
        <f>+Tabla3[[#This Row],[id_detalle]]&amp;" "&amp;VLOOKUP(Tabla3[[#This Row],[id_detalle]],rubro_detalle[[Código]:[Rubro Detalle]],2,0)</f>
        <v>03.12.591 Planchas y Chapas Metálicas</v>
      </c>
      <c r="E4210" s="33">
        <f t="shared" si="559"/>
        <v>7</v>
      </c>
      <c r="F4210" s="47" t="str">
        <f t="shared" si="560"/>
        <v>03.12.591-7</v>
      </c>
      <c r="G4210" s="37" t="s">
        <v>3028</v>
      </c>
      <c r="H4210" s="37">
        <v>722</v>
      </c>
    </row>
    <row r="4211" spans="1:8" x14ac:dyDescent="0.3">
      <c r="A4211" s="34" t="str">
        <f>+LEFT(Tabla3[[#This Row],[id_detalle]],2)</f>
        <v>03</v>
      </c>
      <c r="B4211" s="46" t="str">
        <f>VLOOKUP((LEFT(Tabla3[[#This Row],[id_detalle]],2)),id_rubro[[id]:[Rubro]],2,0)</f>
        <v>PRODUCTOS INDUSTRIALES Y RELACIONADOS</v>
      </c>
      <c r="C4211" s="36" t="s">
        <v>882</v>
      </c>
      <c r="D4211" s="45" t="str">
        <f>+Tabla3[[#This Row],[id_detalle]]&amp;" "&amp;VLOOKUP(Tabla3[[#This Row],[id_detalle]],rubro_detalle[[Código]:[Rubro Detalle]],2,0)</f>
        <v>03.12.592 Postes y Ganchos</v>
      </c>
      <c r="E4211" s="33">
        <f t="shared" si="559"/>
        <v>1</v>
      </c>
      <c r="F4211" s="47" t="str">
        <f t="shared" si="560"/>
        <v>03.12.592-1</v>
      </c>
      <c r="G4211" s="37" t="s">
        <v>4919</v>
      </c>
      <c r="H4211" s="37">
        <v>189</v>
      </c>
    </row>
    <row r="4212" spans="1:8" x14ac:dyDescent="0.3">
      <c r="A4212" s="34" t="str">
        <f>+LEFT(Tabla3[[#This Row],[id_detalle]],2)</f>
        <v>03</v>
      </c>
      <c r="B4212" s="46" t="str">
        <f>VLOOKUP((LEFT(Tabla3[[#This Row],[id_detalle]],2)),id_rubro[[id]:[Rubro]],2,0)</f>
        <v>PRODUCTOS INDUSTRIALES Y RELACIONADOS</v>
      </c>
      <c r="C4212" s="36" t="s">
        <v>882</v>
      </c>
      <c r="D4212" s="45" t="str">
        <f>+Tabla3[[#This Row],[id_detalle]]&amp;" "&amp;VLOOKUP(Tabla3[[#This Row],[id_detalle]],rubro_detalle[[Código]:[Rubro Detalle]],2,0)</f>
        <v>03.12.592 Postes y Ganchos</v>
      </c>
      <c r="E4212" s="33">
        <f t="shared" si="559"/>
        <v>2</v>
      </c>
      <c r="F4212" s="47" t="str">
        <f t="shared" si="560"/>
        <v>03.12.592-2</v>
      </c>
      <c r="G4212" s="37" t="s">
        <v>4851</v>
      </c>
      <c r="H4212" s="37">
        <v>440</v>
      </c>
    </row>
    <row r="4213" spans="1:8" x14ac:dyDescent="0.3">
      <c r="A4213" s="34" t="str">
        <f>+LEFT(Tabla3[[#This Row],[id_detalle]],2)</f>
        <v>03</v>
      </c>
      <c r="B4213" s="46" t="str">
        <f>VLOOKUP((LEFT(Tabla3[[#This Row],[id_detalle]],2)),id_rubro[[id]:[Rubro]],2,0)</f>
        <v>PRODUCTOS INDUSTRIALES Y RELACIONADOS</v>
      </c>
      <c r="C4213" s="36" t="s">
        <v>882</v>
      </c>
      <c r="D4213" s="45" t="str">
        <f>+Tabla3[[#This Row],[id_detalle]]&amp;" "&amp;VLOOKUP(Tabla3[[#This Row],[id_detalle]],rubro_detalle[[Código]:[Rubro Detalle]],2,0)</f>
        <v>03.12.592 Postes y Ganchos</v>
      </c>
      <c r="E4213" s="33">
        <f t="shared" si="559"/>
        <v>3</v>
      </c>
      <c r="F4213" s="47" t="str">
        <f t="shared" si="560"/>
        <v>03.12.592-3</v>
      </c>
      <c r="G4213" s="37" t="s">
        <v>4745</v>
      </c>
      <c r="H4213" s="37">
        <v>494</v>
      </c>
    </row>
    <row r="4214" spans="1:8" x14ac:dyDescent="0.3">
      <c r="A4214" s="34" t="str">
        <f>+LEFT(Tabla3[[#This Row],[id_detalle]],2)</f>
        <v>03</v>
      </c>
      <c r="B4214" s="46" t="str">
        <f>VLOOKUP((LEFT(Tabla3[[#This Row],[id_detalle]],2)),id_rubro[[id]:[Rubro]],2,0)</f>
        <v>PRODUCTOS INDUSTRIALES Y RELACIONADOS</v>
      </c>
      <c r="C4214" s="36" t="s">
        <v>882</v>
      </c>
      <c r="D4214" s="45" t="str">
        <f>+Tabla3[[#This Row],[id_detalle]]&amp;" "&amp;VLOOKUP(Tabla3[[#This Row],[id_detalle]],rubro_detalle[[Código]:[Rubro Detalle]],2,0)</f>
        <v>03.12.592 Postes y Ganchos</v>
      </c>
      <c r="E4214" s="33">
        <f t="shared" si="559"/>
        <v>4</v>
      </c>
      <c r="F4214" s="47" t="str">
        <f t="shared" si="560"/>
        <v>03.12.592-4</v>
      </c>
      <c r="G4214" s="37" t="s">
        <v>5112</v>
      </c>
      <c r="H4214" s="37">
        <v>494</v>
      </c>
    </row>
    <row r="4215" spans="1:8" x14ac:dyDescent="0.3">
      <c r="A4215" s="34" t="str">
        <f>+LEFT(Tabla3[[#This Row],[id_detalle]],2)</f>
        <v>03</v>
      </c>
      <c r="B4215" s="46" t="str">
        <f>VLOOKUP((LEFT(Tabla3[[#This Row],[id_detalle]],2)),id_rubro[[id]:[Rubro]],2,0)</f>
        <v>PRODUCTOS INDUSTRIALES Y RELACIONADOS</v>
      </c>
      <c r="C4215" s="36" t="s">
        <v>884</v>
      </c>
      <c r="D4215" s="45" t="str">
        <f>+Tabla3[[#This Row],[id_detalle]]&amp;" "&amp;VLOOKUP(Tabla3[[#This Row],[id_detalle]],rubro_detalle[[Código]:[Rubro Detalle]],2,0)</f>
        <v>03.12.594 Puertas Frigoríficas</v>
      </c>
      <c r="E4215" s="33">
        <f t="shared" si="559"/>
        <v>1</v>
      </c>
      <c r="F4215" s="47" t="str">
        <f t="shared" si="560"/>
        <v>03.12.594-1</v>
      </c>
      <c r="G4215" s="37" t="s">
        <v>3967</v>
      </c>
      <c r="H4215" s="37">
        <v>529</v>
      </c>
    </row>
    <row r="4216" spans="1:8" x14ac:dyDescent="0.3">
      <c r="A4216" s="34" t="str">
        <f>+LEFT(Tabla3[[#This Row],[id_detalle]],2)</f>
        <v>03</v>
      </c>
      <c r="B4216" s="46" t="str">
        <f>VLOOKUP((LEFT(Tabla3[[#This Row],[id_detalle]],2)),id_rubro[[id]:[Rubro]],2,0)</f>
        <v>PRODUCTOS INDUSTRIALES Y RELACIONADOS</v>
      </c>
      <c r="C4216" s="36" t="s">
        <v>884</v>
      </c>
      <c r="D4216" s="45" t="str">
        <f>+Tabla3[[#This Row],[id_detalle]]&amp;" "&amp;VLOOKUP(Tabla3[[#This Row],[id_detalle]],rubro_detalle[[Código]:[Rubro Detalle]],2,0)</f>
        <v>03.12.594 Puertas Frigoríficas</v>
      </c>
      <c r="E4216" s="33">
        <f t="shared" si="559"/>
        <v>2</v>
      </c>
      <c r="F4216" s="47" t="str">
        <f t="shared" si="560"/>
        <v>03.12.594-2</v>
      </c>
      <c r="G4216" s="37" t="s">
        <v>3015</v>
      </c>
      <c r="H4216" s="37">
        <v>637</v>
      </c>
    </row>
    <row r="4217" spans="1:8" x14ac:dyDescent="0.3">
      <c r="A4217" s="34" t="str">
        <f>+LEFT(Tabla3[[#This Row],[id_detalle]],2)</f>
        <v>03</v>
      </c>
      <c r="B4217" s="46" t="str">
        <f>VLOOKUP((LEFT(Tabla3[[#This Row],[id_detalle]],2)),id_rubro[[id]:[Rubro]],2,0)</f>
        <v>PRODUCTOS INDUSTRIALES Y RELACIONADOS</v>
      </c>
      <c r="C4217" s="36" t="s">
        <v>884</v>
      </c>
      <c r="D4217" s="45" t="str">
        <f>+Tabla3[[#This Row],[id_detalle]]&amp;" "&amp;VLOOKUP(Tabla3[[#This Row],[id_detalle]],rubro_detalle[[Código]:[Rubro Detalle]],2,0)</f>
        <v>03.12.594 Puertas Frigoríficas</v>
      </c>
      <c r="E4217" s="33">
        <f t="shared" si="559"/>
        <v>3</v>
      </c>
      <c r="F4217" s="47" t="str">
        <f t="shared" si="560"/>
        <v>03.12.594-3</v>
      </c>
      <c r="G4217" s="37" t="s">
        <v>5103</v>
      </c>
      <c r="H4217" s="37">
        <v>702</v>
      </c>
    </row>
    <row r="4218" spans="1:8" x14ac:dyDescent="0.3">
      <c r="A4218" s="34" t="str">
        <f>+LEFT(Tabla3[[#This Row],[id_detalle]],2)</f>
        <v>03</v>
      </c>
      <c r="B4218" s="46" t="str">
        <f>VLOOKUP((LEFT(Tabla3[[#This Row],[id_detalle]],2)),id_rubro[[id]:[Rubro]],2,0)</f>
        <v>PRODUCTOS INDUSTRIALES Y RELACIONADOS</v>
      </c>
      <c r="C4218" s="36" t="s">
        <v>887</v>
      </c>
      <c r="D4218" s="45" t="str">
        <f>+Tabla3[[#This Row],[id_detalle]]&amp;" "&amp;VLOOKUP(Tabla3[[#This Row],[id_detalle]],rubro_detalle[[Código]:[Rubro Detalle]],2,0)</f>
        <v>03.12.601 Radiadores</v>
      </c>
      <c r="E4218" s="33">
        <f t="shared" si="559"/>
        <v>1</v>
      </c>
      <c r="F4218" s="47" t="str">
        <f t="shared" si="560"/>
        <v>03.12.601-1</v>
      </c>
      <c r="G4218" s="37" t="s">
        <v>5113</v>
      </c>
      <c r="H4218" s="37">
        <v>315</v>
      </c>
    </row>
    <row r="4219" spans="1:8" x14ac:dyDescent="0.3">
      <c r="A4219" s="34" t="str">
        <f>+LEFT(Tabla3[[#This Row],[id_detalle]],2)</f>
        <v>03</v>
      </c>
      <c r="B4219" s="46" t="str">
        <f>VLOOKUP((LEFT(Tabla3[[#This Row],[id_detalle]],2)),id_rubro[[id]:[Rubro]],2,0)</f>
        <v>PRODUCTOS INDUSTRIALES Y RELACIONADOS</v>
      </c>
      <c r="C4219" s="36" t="s">
        <v>887</v>
      </c>
      <c r="D4219" s="45" t="str">
        <f>+Tabla3[[#This Row],[id_detalle]]&amp;" "&amp;VLOOKUP(Tabla3[[#This Row],[id_detalle]],rubro_detalle[[Código]:[Rubro Detalle]],2,0)</f>
        <v>03.12.601 Radiadores</v>
      </c>
      <c r="E4219" s="33">
        <f t="shared" si="559"/>
        <v>2</v>
      </c>
      <c r="F4219" s="47" t="str">
        <f t="shared" si="560"/>
        <v>03.12.601-2</v>
      </c>
      <c r="G4219" s="37" t="s">
        <v>5114</v>
      </c>
      <c r="H4219" s="37">
        <v>600</v>
      </c>
    </row>
    <row r="4220" spans="1:8" x14ac:dyDescent="0.3">
      <c r="A4220" s="34" t="str">
        <f>+LEFT(Tabla3[[#This Row],[id_detalle]],2)</f>
        <v>03</v>
      </c>
      <c r="B4220" s="46" t="str">
        <f>VLOOKUP((LEFT(Tabla3[[#This Row],[id_detalle]],2)),id_rubro[[id]:[Rubro]],2,0)</f>
        <v>PRODUCTOS INDUSTRIALES Y RELACIONADOS</v>
      </c>
      <c r="C4220" s="36" t="s">
        <v>887</v>
      </c>
      <c r="D4220" s="45" t="str">
        <f>+Tabla3[[#This Row],[id_detalle]]&amp;" "&amp;VLOOKUP(Tabla3[[#This Row],[id_detalle]],rubro_detalle[[Código]:[Rubro Detalle]],2,0)</f>
        <v>03.12.601 Radiadores</v>
      </c>
      <c r="E4220" s="33">
        <f t="shared" si="559"/>
        <v>3</v>
      </c>
      <c r="F4220" s="47" t="str">
        <f t="shared" si="560"/>
        <v>03.12.601-3</v>
      </c>
      <c r="G4220" s="37" t="s">
        <v>4876</v>
      </c>
      <c r="H4220" s="37">
        <v>696</v>
      </c>
    </row>
    <row r="4221" spans="1:8" x14ac:dyDescent="0.3">
      <c r="A4221" s="34" t="str">
        <f>+LEFT(Tabla3[[#This Row],[id_detalle]],2)</f>
        <v>03</v>
      </c>
      <c r="B4221" s="46" t="str">
        <f>VLOOKUP((LEFT(Tabla3[[#This Row],[id_detalle]],2)),id_rubro[[id]:[Rubro]],2,0)</f>
        <v>PRODUCTOS INDUSTRIALES Y RELACIONADOS</v>
      </c>
      <c r="C4221" s="36" t="s">
        <v>887</v>
      </c>
      <c r="D4221" s="45" t="str">
        <f>+Tabla3[[#This Row],[id_detalle]]&amp;" "&amp;VLOOKUP(Tabla3[[#This Row],[id_detalle]],rubro_detalle[[Código]:[Rubro Detalle]],2,0)</f>
        <v>03.12.601 Radiadores</v>
      </c>
      <c r="E4221" s="33">
        <f t="shared" ref="E4221:E4223" si="561">+IF(D4221=D4220,E4220+1,1)</f>
        <v>4</v>
      </c>
      <c r="F4221" s="47" t="str">
        <f t="shared" ref="F4221:F4223" si="562">+LEFT(D4221,9)&amp;"-"&amp;E4221</f>
        <v>03.12.601-4</v>
      </c>
      <c r="G4221" s="37" t="s">
        <v>5115</v>
      </c>
      <c r="H4221" s="37">
        <v>696</v>
      </c>
    </row>
    <row r="4222" spans="1:8" x14ac:dyDescent="0.3">
      <c r="A4222" s="34" t="str">
        <f>+LEFT(Tabla3[[#This Row],[id_detalle]],2)</f>
        <v>03</v>
      </c>
      <c r="B4222" s="46" t="str">
        <f>VLOOKUP((LEFT(Tabla3[[#This Row],[id_detalle]],2)),id_rubro[[id]:[Rubro]],2,0)</f>
        <v>PRODUCTOS INDUSTRIALES Y RELACIONADOS</v>
      </c>
      <c r="C4222" s="36" t="s">
        <v>887</v>
      </c>
      <c r="D4222" s="45" t="str">
        <f>+Tabla3[[#This Row],[id_detalle]]&amp;" "&amp;VLOOKUP(Tabla3[[#This Row],[id_detalle]],rubro_detalle[[Código]:[Rubro Detalle]],2,0)</f>
        <v>03.12.601 Radiadores</v>
      </c>
      <c r="E4222" s="33">
        <f t="shared" si="561"/>
        <v>5</v>
      </c>
      <c r="F4222" s="47" t="str">
        <f t="shared" si="562"/>
        <v>03.12.601-5</v>
      </c>
      <c r="G4222" s="37" t="s">
        <v>5116</v>
      </c>
      <c r="H4222" s="37">
        <v>696</v>
      </c>
    </row>
    <row r="4223" spans="1:8" x14ac:dyDescent="0.3">
      <c r="A4223" s="34" t="str">
        <f>+LEFT(Tabla3[[#This Row],[id_detalle]],2)</f>
        <v>03</v>
      </c>
      <c r="B4223" s="46" t="str">
        <f>VLOOKUP((LEFT(Tabla3[[#This Row],[id_detalle]],2)),id_rubro[[id]:[Rubro]],2,0)</f>
        <v>PRODUCTOS INDUSTRIALES Y RELACIONADOS</v>
      </c>
      <c r="C4223" s="36" t="s">
        <v>887</v>
      </c>
      <c r="D4223" s="45" t="str">
        <f>+Tabla3[[#This Row],[id_detalle]]&amp;" "&amp;VLOOKUP(Tabla3[[#This Row],[id_detalle]],rubro_detalle[[Código]:[Rubro Detalle]],2,0)</f>
        <v>03.12.601 Radiadores</v>
      </c>
      <c r="E4223" s="33">
        <f t="shared" si="561"/>
        <v>6</v>
      </c>
      <c r="F4223" s="47" t="str">
        <f t="shared" si="562"/>
        <v>03.12.601-6</v>
      </c>
      <c r="G4223" s="37" t="s">
        <v>5117</v>
      </c>
      <c r="H4223" s="37">
        <v>770</v>
      </c>
    </row>
    <row r="4224" spans="1:8" x14ac:dyDescent="0.3">
      <c r="A4224" s="34" t="str">
        <f>+LEFT(Tabla3[[#This Row],[id_detalle]],2)</f>
        <v>03</v>
      </c>
      <c r="B4224" s="46" t="str">
        <f>VLOOKUP((LEFT(Tabla3[[#This Row],[id_detalle]],2)),id_rubro[[id]:[Rubro]],2,0)</f>
        <v>PRODUCTOS INDUSTRIALES Y RELACIONADOS</v>
      </c>
      <c r="C4224" s="36" t="s">
        <v>888</v>
      </c>
      <c r="D4224" s="45" t="str">
        <f>+Tabla3[[#This Row],[id_detalle]]&amp;" "&amp;VLOOKUP(Tabla3[[#This Row],[id_detalle]],rubro_detalle[[Código]:[Rubro Detalle]],2,0)</f>
        <v>03.12.621 Recuperación Metalúrgica</v>
      </c>
      <c r="E4224" s="33">
        <f t="shared" ref="E4224:E4252" si="563">+IF(D4224=D4223,E4223+1,1)</f>
        <v>1</v>
      </c>
      <c r="F4224" s="47" t="str">
        <f t="shared" ref="F4224:F4252" si="564">+LEFT(D4224,9)&amp;"-"&amp;E4224</f>
        <v>03.12.621-1</v>
      </c>
      <c r="G4224" s="37" t="s">
        <v>4909</v>
      </c>
      <c r="H4224" s="37">
        <v>596</v>
      </c>
    </row>
    <row r="4225" spans="1:8" x14ac:dyDescent="0.3">
      <c r="A4225" s="34" t="str">
        <f>+LEFT(Tabla3[[#This Row],[id_detalle]],2)</f>
        <v>03</v>
      </c>
      <c r="B4225" s="46" t="str">
        <f>VLOOKUP((LEFT(Tabla3[[#This Row],[id_detalle]],2)),id_rubro[[id]:[Rubro]],2,0)</f>
        <v>PRODUCTOS INDUSTRIALES Y RELACIONADOS</v>
      </c>
      <c r="C4225" s="36" t="s">
        <v>888</v>
      </c>
      <c r="D4225" s="45" t="str">
        <f>+Tabla3[[#This Row],[id_detalle]]&amp;" "&amp;VLOOKUP(Tabla3[[#This Row],[id_detalle]],rubro_detalle[[Código]:[Rubro Detalle]],2,0)</f>
        <v>03.12.621 Recuperación Metalúrgica</v>
      </c>
      <c r="E4225" s="33">
        <f t="shared" si="563"/>
        <v>2</v>
      </c>
      <c r="F4225" s="47" t="str">
        <f t="shared" si="564"/>
        <v>03.12.621-2</v>
      </c>
      <c r="G4225" s="37" t="s">
        <v>5118</v>
      </c>
      <c r="H4225" s="37">
        <v>775</v>
      </c>
    </row>
    <row r="4226" spans="1:8" x14ac:dyDescent="0.3">
      <c r="A4226" s="34" t="str">
        <f>+LEFT(Tabla3[[#This Row],[id_detalle]],2)</f>
        <v>03</v>
      </c>
      <c r="B4226" s="46" t="str">
        <f>VLOOKUP((LEFT(Tabla3[[#This Row],[id_detalle]],2)),id_rubro[[id]:[Rubro]],2,0)</f>
        <v>PRODUCTOS INDUSTRIALES Y RELACIONADOS</v>
      </c>
      <c r="C4226" s="36" t="s">
        <v>890</v>
      </c>
      <c r="D4226" s="45" t="str">
        <f>+Tabla3[[#This Row],[id_detalle]]&amp;" "&amp;VLOOKUP(Tabla3[[#This Row],[id_detalle]],rubro_detalle[[Código]:[Rubro Detalle]],2,0)</f>
        <v>03.12.641 Remaches</v>
      </c>
      <c r="E4226" s="33">
        <f t="shared" si="563"/>
        <v>1</v>
      </c>
      <c r="F4226" s="47" t="str">
        <f t="shared" si="564"/>
        <v>03.12.641-1</v>
      </c>
      <c r="G4226" s="37" t="s">
        <v>5119</v>
      </c>
      <c r="H4226" s="37">
        <v>521</v>
      </c>
    </row>
    <row r="4227" spans="1:8" x14ac:dyDescent="0.3">
      <c r="A4227" s="34" t="str">
        <f>+LEFT(Tabla3[[#This Row],[id_detalle]],2)</f>
        <v>03</v>
      </c>
      <c r="B4227" s="46" t="str">
        <f>VLOOKUP((LEFT(Tabla3[[#This Row],[id_detalle]],2)),id_rubro[[id]:[Rubro]],2,0)</f>
        <v>PRODUCTOS INDUSTRIALES Y RELACIONADOS</v>
      </c>
      <c r="C4227" s="36" t="s">
        <v>890</v>
      </c>
      <c r="D4227" s="45" t="str">
        <f>+Tabla3[[#This Row],[id_detalle]]&amp;" "&amp;VLOOKUP(Tabla3[[#This Row],[id_detalle]],rubro_detalle[[Código]:[Rubro Detalle]],2,0)</f>
        <v>03.12.641 Remaches</v>
      </c>
      <c r="E4227" s="33">
        <f t="shared" si="563"/>
        <v>2</v>
      </c>
      <c r="F4227" s="47" t="str">
        <f t="shared" si="564"/>
        <v>03.12.641-2</v>
      </c>
      <c r="G4227" s="37" t="s">
        <v>3559</v>
      </c>
      <c r="H4227" s="37">
        <v>618</v>
      </c>
    </row>
    <row r="4228" spans="1:8" x14ac:dyDescent="0.3">
      <c r="A4228" s="34" t="str">
        <f>+LEFT(Tabla3[[#This Row],[id_detalle]],2)</f>
        <v>03</v>
      </c>
      <c r="B4228" s="46" t="str">
        <f>VLOOKUP((LEFT(Tabla3[[#This Row],[id_detalle]],2)),id_rubro[[id]:[Rubro]],2,0)</f>
        <v>PRODUCTOS INDUSTRIALES Y RELACIONADOS</v>
      </c>
      <c r="C4228" s="36" t="s">
        <v>890</v>
      </c>
      <c r="D4228" s="45" t="str">
        <f>+Tabla3[[#This Row],[id_detalle]]&amp;" "&amp;VLOOKUP(Tabla3[[#This Row],[id_detalle]],rubro_detalle[[Código]:[Rubro Detalle]],2,0)</f>
        <v>03.12.641 Remaches</v>
      </c>
      <c r="E4228" s="33">
        <f t="shared" si="563"/>
        <v>3</v>
      </c>
      <c r="F4228" s="47" t="str">
        <f t="shared" si="564"/>
        <v>03.12.641-3</v>
      </c>
      <c r="G4228" s="37" t="s">
        <v>5120</v>
      </c>
      <c r="H4228" s="37">
        <v>703</v>
      </c>
    </row>
    <row r="4229" spans="1:8" x14ac:dyDescent="0.3">
      <c r="A4229" s="34" t="str">
        <f>+LEFT(Tabla3[[#This Row],[id_detalle]],2)</f>
        <v>03</v>
      </c>
      <c r="B4229" s="46" t="str">
        <f>VLOOKUP((LEFT(Tabla3[[#This Row],[id_detalle]],2)),id_rubro[[id]:[Rubro]],2,0)</f>
        <v>PRODUCTOS INDUSTRIALES Y RELACIONADOS</v>
      </c>
      <c r="C4229" s="36" t="s">
        <v>892</v>
      </c>
      <c r="D4229" s="45" t="str">
        <f>+Tabla3[[#This Row],[id_detalle]]&amp;" "&amp;VLOOKUP(Tabla3[[#This Row],[id_detalle]],rubro_detalle[[Código]:[Rubro Detalle]],2,0)</f>
        <v>03.12.651 Resortes</v>
      </c>
      <c r="E4229" s="33">
        <f t="shared" si="563"/>
        <v>1</v>
      </c>
      <c r="F4229" s="47" t="str">
        <f t="shared" si="564"/>
        <v>03.12.651-1</v>
      </c>
      <c r="G4229" s="37" t="s">
        <v>5121</v>
      </c>
      <c r="H4229" s="37">
        <v>520</v>
      </c>
    </row>
    <row r="4230" spans="1:8" x14ac:dyDescent="0.3">
      <c r="A4230" s="34" t="str">
        <f>+LEFT(Tabla3[[#This Row],[id_detalle]],2)</f>
        <v>03</v>
      </c>
      <c r="B4230" s="46" t="str">
        <f>VLOOKUP((LEFT(Tabla3[[#This Row],[id_detalle]],2)),id_rubro[[id]:[Rubro]],2,0)</f>
        <v>PRODUCTOS INDUSTRIALES Y RELACIONADOS</v>
      </c>
      <c r="C4230" s="36" t="s">
        <v>892</v>
      </c>
      <c r="D4230" s="45" t="str">
        <f>+Tabla3[[#This Row],[id_detalle]]&amp;" "&amp;VLOOKUP(Tabla3[[#This Row],[id_detalle]],rubro_detalle[[Código]:[Rubro Detalle]],2,0)</f>
        <v>03.12.651 Resortes</v>
      </c>
      <c r="E4230" s="33">
        <f t="shared" si="563"/>
        <v>2</v>
      </c>
      <c r="F4230" s="47" t="str">
        <f t="shared" si="564"/>
        <v>03.12.651-2</v>
      </c>
      <c r="G4230" s="37" t="s">
        <v>5122</v>
      </c>
      <c r="H4230" s="37">
        <v>706</v>
      </c>
    </row>
    <row r="4231" spans="1:8" x14ac:dyDescent="0.3">
      <c r="A4231" s="34" t="str">
        <f>+LEFT(Tabla3[[#This Row],[id_detalle]],2)</f>
        <v>03</v>
      </c>
      <c r="B4231" s="46" t="str">
        <f>VLOOKUP((LEFT(Tabla3[[#This Row],[id_detalle]],2)),id_rubro[[id]:[Rubro]],2,0)</f>
        <v>PRODUCTOS INDUSTRIALES Y RELACIONADOS</v>
      </c>
      <c r="C4231" s="36" t="s">
        <v>892</v>
      </c>
      <c r="D4231" s="45" t="str">
        <f>+Tabla3[[#This Row],[id_detalle]]&amp;" "&amp;VLOOKUP(Tabla3[[#This Row],[id_detalle]],rubro_detalle[[Código]:[Rubro Detalle]],2,0)</f>
        <v>03.12.651 Resortes</v>
      </c>
      <c r="E4231" s="33">
        <f t="shared" si="563"/>
        <v>3</v>
      </c>
      <c r="F4231" s="47" t="str">
        <f t="shared" si="564"/>
        <v>03.12.651-3</v>
      </c>
      <c r="G4231" s="37" t="s">
        <v>2799</v>
      </c>
      <c r="H4231" s="37">
        <v>812</v>
      </c>
    </row>
    <row r="4232" spans="1:8" x14ac:dyDescent="0.3">
      <c r="A4232" s="34" t="str">
        <f>+LEFT(Tabla3[[#This Row],[id_detalle]],2)</f>
        <v>03</v>
      </c>
      <c r="B4232" s="46" t="str">
        <f>VLOOKUP((LEFT(Tabla3[[#This Row],[id_detalle]],2)),id_rubro[[id]:[Rubro]],2,0)</f>
        <v>PRODUCTOS INDUSTRIALES Y RELACIONADOS</v>
      </c>
      <c r="C4232" s="36" t="s">
        <v>894</v>
      </c>
      <c r="D4232" s="45" t="str">
        <f>+Tabla3[[#This Row],[id_detalle]]&amp;" "&amp;VLOOKUP(Tabla3[[#This Row],[id_detalle]],rubro_detalle[[Código]:[Rubro Detalle]],2,0)</f>
        <v>03.12.661 Retenes</v>
      </c>
      <c r="E4232" s="33">
        <f t="shared" si="563"/>
        <v>1</v>
      </c>
      <c r="F4232" s="47" t="str">
        <f t="shared" si="564"/>
        <v>03.12.661-1</v>
      </c>
      <c r="G4232" s="37" t="s">
        <v>5123</v>
      </c>
      <c r="H4232" s="37">
        <v>326</v>
      </c>
    </row>
    <row r="4233" spans="1:8" x14ac:dyDescent="0.3">
      <c r="A4233" s="34" t="str">
        <f>+LEFT(Tabla3[[#This Row],[id_detalle]],2)</f>
        <v>03</v>
      </c>
      <c r="B4233" s="46" t="str">
        <f>VLOOKUP((LEFT(Tabla3[[#This Row],[id_detalle]],2)),id_rubro[[id]:[Rubro]],2,0)</f>
        <v>PRODUCTOS INDUSTRIALES Y RELACIONADOS</v>
      </c>
      <c r="C4233" s="36" t="s">
        <v>894</v>
      </c>
      <c r="D4233" s="45" t="str">
        <f>+Tabla3[[#This Row],[id_detalle]]&amp;" "&amp;VLOOKUP(Tabla3[[#This Row],[id_detalle]],rubro_detalle[[Código]:[Rubro Detalle]],2,0)</f>
        <v>03.12.661 Retenes</v>
      </c>
      <c r="E4233" s="33">
        <f t="shared" si="563"/>
        <v>2</v>
      </c>
      <c r="F4233" s="47" t="str">
        <f t="shared" si="564"/>
        <v>03.12.661-2</v>
      </c>
      <c r="G4233" s="37" t="s">
        <v>5124</v>
      </c>
      <c r="H4233" s="37">
        <v>515</v>
      </c>
    </row>
    <row r="4234" spans="1:8" x14ac:dyDescent="0.3">
      <c r="A4234" s="34" t="str">
        <f>+LEFT(Tabla3[[#This Row],[id_detalle]],2)</f>
        <v>03</v>
      </c>
      <c r="B4234" s="46" t="str">
        <f>VLOOKUP((LEFT(Tabla3[[#This Row],[id_detalle]],2)),id_rubro[[id]:[Rubro]],2,0)</f>
        <v>PRODUCTOS INDUSTRIALES Y RELACIONADOS</v>
      </c>
      <c r="C4234" s="36" t="s">
        <v>894</v>
      </c>
      <c r="D4234" s="45" t="str">
        <f>+Tabla3[[#This Row],[id_detalle]]&amp;" "&amp;VLOOKUP(Tabla3[[#This Row],[id_detalle]],rubro_detalle[[Código]:[Rubro Detalle]],2,0)</f>
        <v>03.12.661 Retenes</v>
      </c>
      <c r="E4234" s="33">
        <f t="shared" si="563"/>
        <v>3</v>
      </c>
      <c r="F4234" s="47" t="str">
        <f t="shared" si="564"/>
        <v>03.12.661-3</v>
      </c>
      <c r="G4234" s="37" t="s">
        <v>4471</v>
      </c>
      <c r="H4234" s="37">
        <v>747</v>
      </c>
    </row>
    <row r="4235" spans="1:8" x14ac:dyDescent="0.3">
      <c r="A4235" s="34" t="str">
        <f>+LEFT(Tabla3[[#This Row],[id_detalle]],2)</f>
        <v>03</v>
      </c>
      <c r="B4235" s="46" t="str">
        <f>VLOOKUP((LEFT(Tabla3[[#This Row],[id_detalle]],2)),id_rubro[[id]:[Rubro]],2,0)</f>
        <v>PRODUCTOS INDUSTRIALES Y RELACIONADOS</v>
      </c>
      <c r="C4235" s="36" t="s">
        <v>896</v>
      </c>
      <c r="D4235" s="45" t="str">
        <f>+Tabla3[[#This Row],[id_detalle]]&amp;" "&amp;VLOOKUP(Tabla3[[#This Row],[id_detalle]],rubro_detalle[[Código]:[Rubro Detalle]],2,0)</f>
        <v>03.12.681 Rodamientos</v>
      </c>
      <c r="E4235" s="33">
        <f t="shared" si="563"/>
        <v>1</v>
      </c>
      <c r="F4235" s="47" t="str">
        <f t="shared" si="564"/>
        <v>03.12.681-1</v>
      </c>
      <c r="G4235" s="37" t="s">
        <v>5123</v>
      </c>
      <c r="H4235" s="37">
        <v>326</v>
      </c>
    </row>
    <row r="4236" spans="1:8" x14ac:dyDescent="0.3">
      <c r="A4236" s="34" t="str">
        <f>+LEFT(Tabla3[[#This Row],[id_detalle]],2)</f>
        <v>03</v>
      </c>
      <c r="B4236" s="46" t="str">
        <f>VLOOKUP((LEFT(Tabla3[[#This Row],[id_detalle]],2)),id_rubro[[id]:[Rubro]],2,0)</f>
        <v>PRODUCTOS INDUSTRIALES Y RELACIONADOS</v>
      </c>
      <c r="C4236" s="36" t="s">
        <v>896</v>
      </c>
      <c r="D4236" s="45" t="str">
        <f>+Tabla3[[#This Row],[id_detalle]]&amp;" "&amp;VLOOKUP(Tabla3[[#This Row],[id_detalle]],rubro_detalle[[Código]:[Rubro Detalle]],2,0)</f>
        <v>03.12.681 Rodamientos</v>
      </c>
      <c r="E4236" s="33">
        <f t="shared" si="563"/>
        <v>2</v>
      </c>
      <c r="F4236" s="47" t="str">
        <f t="shared" si="564"/>
        <v>03.12.681-2</v>
      </c>
      <c r="G4236" s="37" t="s">
        <v>4871</v>
      </c>
      <c r="H4236" s="37">
        <v>388</v>
      </c>
    </row>
    <row r="4237" spans="1:8" x14ac:dyDescent="0.3">
      <c r="A4237" s="34" t="str">
        <f>+LEFT(Tabla3[[#This Row],[id_detalle]],2)</f>
        <v>03</v>
      </c>
      <c r="B4237" s="46" t="str">
        <f>VLOOKUP((LEFT(Tabla3[[#This Row],[id_detalle]],2)),id_rubro[[id]:[Rubro]],2,0)</f>
        <v>PRODUCTOS INDUSTRIALES Y RELACIONADOS</v>
      </c>
      <c r="C4237" s="36" t="s">
        <v>896</v>
      </c>
      <c r="D4237" s="45" t="str">
        <f>+Tabla3[[#This Row],[id_detalle]]&amp;" "&amp;VLOOKUP(Tabla3[[#This Row],[id_detalle]],rubro_detalle[[Código]:[Rubro Detalle]],2,0)</f>
        <v>03.12.681 Rodamientos</v>
      </c>
      <c r="E4237" s="33">
        <f t="shared" si="563"/>
        <v>3</v>
      </c>
      <c r="F4237" s="47" t="str">
        <f t="shared" si="564"/>
        <v>03.12.681-3</v>
      </c>
      <c r="G4237" s="37" t="s">
        <v>5125</v>
      </c>
      <c r="H4237" s="37">
        <v>426</v>
      </c>
    </row>
    <row r="4238" spans="1:8" x14ac:dyDescent="0.3">
      <c r="A4238" s="34" t="str">
        <f>+LEFT(Tabla3[[#This Row],[id_detalle]],2)</f>
        <v>03</v>
      </c>
      <c r="B4238" s="46" t="str">
        <f>VLOOKUP((LEFT(Tabla3[[#This Row],[id_detalle]],2)),id_rubro[[id]:[Rubro]],2,0)</f>
        <v>PRODUCTOS INDUSTRIALES Y RELACIONADOS</v>
      </c>
      <c r="C4238" s="36" t="s">
        <v>896</v>
      </c>
      <c r="D4238" s="45" t="str">
        <f>+Tabla3[[#This Row],[id_detalle]]&amp;" "&amp;VLOOKUP(Tabla3[[#This Row],[id_detalle]],rubro_detalle[[Código]:[Rubro Detalle]],2,0)</f>
        <v>03.12.681 Rodamientos</v>
      </c>
      <c r="E4238" s="33">
        <f t="shared" si="563"/>
        <v>4</v>
      </c>
      <c r="F4238" s="47" t="str">
        <f t="shared" si="564"/>
        <v>03.12.681-4</v>
      </c>
      <c r="G4238" s="37" t="s">
        <v>5124</v>
      </c>
      <c r="H4238" s="37">
        <v>515</v>
      </c>
    </row>
    <row r="4239" spans="1:8" x14ac:dyDescent="0.3">
      <c r="A4239" s="34" t="str">
        <f>+LEFT(Tabla3[[#This Row],[id_detalle]],2)</f>
        <v>03</v>
      </c>
      <c r="B4239" s="46" t="str">
        <f>VLOOKUP((LEFT(Tabla3[[#This Row],[id_detalle]],2)),id_rubro[[id]:[Rubro]],2,0)</f>
        <v>PRODUCTOS INDUSTRIALES Y RELACIONADOS</v>
      </c>
      <c r="C4239" s="36" t="s">
        <v>896</v>
      </c>
      <c r="D4239" s="45" t="str">
        <f>+Tabla3[[#This Row],[id_detalle]]&amp;" "&amp;VLOOKUP(Tabla3[[#This Row],[id_detalle]],rubro_detalle[[Código]:[Rubro Detalle]],2,0)</f>
        <v>03.12.681 Rodamientos</v>
      </c>
      <c r="E4239" s="33">
        <f t="shared" si="563"/>
        <v>5</v>
      </c>
      <c r="F4239" s="47" t="str">
        <f t="shared" si="564"/>
        <v>03.12.681-5</v>
      </c>
      <c r="G4239" s="37" t="s">
        <v>5126</v>
      </c>
      <c r="H4239" s="37">
        <v>712</v>
      </c>
    </row>
    <row r="4240" spans="1:8" x14ac:dyDescent="0.3">
      <c r="A4240" s="34" t="str">
        <f>+LEFT(Tabla3[[#This Row],[id_detalle]],2)</f>
        <v>03</v>
      </c>
      <c r="B4240" s="46" t="str">
        <f>VLOOKUP((LEFT(Tabla3[[#This Row],[id_detalle]],2)),id_rubro[[id]:[Rubro]],2,0)</f>
        <v>PRODUCTOS INDUSTRIALES Y RELACIONADOS</v>
      </c>
      <c r="C4240" s="36" t="s">
        <v>896</v>
      </c>
      <c r="D4240" s="45" t="str">
        <f>+Tabla3[[#This Row],[id_detalle]]&amp;" "&amp;VLOOKUP(Tabla3[[#This Row],[id_detalle]],rubro_detalle[[Código]:[Rubro Detalle]],2,0)</f>
        <v>03.12.681 Rodamientos</v>
      </c>
      <c r="E4240" s="33">
        <f t="shared" si="563"/>
        <v>6</v>
      </c>
      <c r="F4240" s="47" t="str">
        <f t="shared" si="564"/>
        <v>03.12.681-6</v>
      </c>
      <c r="G4240" s="37" t="s">
        <v>5127</v>
      </c>
      <c r="H4240" s="37">
        <v>718</v>
      </c>
    </row>
    <row r="4241" spans="1:8" x14ac:dyDescent="0.3">
      <c r="A4241" s="34" t="str">
        <f>+LEFT(Tabla3[[#This Row],[id_detalle]],2)</f>
        <v>03</v>
      </c>
      <c r="B4241" s="46" t="str">
        <f>VLOOKUP((LEFT(Tabla3[[#This Row],[id_detalle]],2)),id_rubro[[id]:[Rubro]],2,0)</f>
        <v>PRODUCTOS INDUSTRIALES Y RELACIONADOS</v>
      </c>
      <c r="C4241" s="36" t="s">
        <v>896</v>
      </c>
      <c r="D4241" s="45" t="str">
        <f>+Tabla3[[#This Row],[id_detalle]]&amp;" "&amp;VLOOKUP(Tabla3[[#This Row],[id_detalle]],rubro_detalle[[Código]:[Rubro Detalle]],2,0)</f>
        <v>03.12.681 Rodamientos</v>
      </c>
      <c r="E4241" s="33">
        <f t="shared" si="563"/>
        <v>7</v>
      </c>
      <c r="F4241" s="47" t="str">
        <f t="shared" si="564"/>
        <v>03.12.681-7</v>
      </c>
      <c r="G4241" s="37" t="s">
        <v>4471</v>
      </c>
      <c r="H4241" s="37">
        <v>747</v>
      </c>
    </row>
    <row r="4242" spans="1:8" x14ac:dyDescent="0.3">
      <c r="A4242" s="34" t="str">
        <f>+LEFT(Tabla3[[#This Row],[id_detalle]],2)</f>
        <v>03</v>
      </c>
      <c r="B4242" s="46" t="str">
        <f>VLOOKUP((LEFT(Tabla3[[#This Row],[id_detalle]],2)),id_rubro[[id]:[Rubro]],2,0)</f>
        <v>PRODUCTOS INDUSTRIALES Y RELACIONADOS</v>
      </c>
      <c r="C4242" s="36" t="s">
        <v>898</v>
      </c>
      <c r="D4242" s="45" t="str">
        <f>+Tabla3[[#This Row],[id_detalle]]&amp;" "&amp;VLOOKUP(Tabla3[[#This Row],[id_detalle]],rubro_detalle[[Código]:[Rubro Detalle]],2,0)</f>
        <v>03.12.685 Seguridad Vial, Defensas Camineras de Hierro o Acero</v>
      </c>
      <c r="E4242" s="33">
        <f t="shared" si="563"/>
        <v>1</v>
      </c>
      <c r="F4242" s="47" t="str">
        <f t="shared" si="564"/>
        <v>03.12.685-1</v>
      </c>
      <c r="G4242" s="37" t="s">
        <v>5128</v>
      </c>
      <c r="H4242" s="37">
        <v>207</v>
      </c>
    </row>
    <row r="4243" spans="1:8" x14ac:dyDescent="0.3">
      <c r="A4243" s="34" t="str">
        <f>+LEFT(Tabla3[[#This Row],[id_detalle]],2)</f>
        <v>03</v>
      </c>
      <c r="B4243" s="46" t="str">
        <f>VLOOKUP((LEFT(Tabla3[[#This Row],[id_detalle]],2)),id_rubro[[id]:[Rubro]],2,0)</f>
        <v>PRODUCTOS INDUSTRIALES Y RELACIONADOS</v>
      </c>
      <c r="C4243" s="36" t="s">
        <v>898</v>
      </c>
      <c r="D4243" s="45" t="str">
        <f>+Tabla3[[#This Row],[id_detalle]]&amp;" "&amp;VLOOKUP(Tabla3[[#This Row],[id_detalle]],rubro_detalle[[Código]:[Rubro Detalle]],2,0)</f>
        <v>03.12.685 Seguridad Vial, Defensas Camineras de Hierro o Acero</v>
      </c>
      <c r="E4243" s="33">
        <f t="shared" si="563"/>
        <v>2</v>
      </c>
      <c r="F4243" s="47" t="str">
        <f t="shared" si="564"/>
        <v>03.12.685-2</v>
      </c>
      <c r="G4243" s="37" t="s">
        <v>5129</v>
      </c>
      <c r="H4243" s="37">
        <v>471</v>
      </c>
    </row>
    <row r="4244" spans="1:8" x14ac:dyDescent="0.3">
      <c r="A4244" s="34" t="str">
        <f>+LEFT(Tabla3[[#This Row],[id_detalle]],2)</f>
        <v>03</v>
      </c>
      <c r="B4244" s="46" t="str">
        <f>VLOOKUP((LEFT(Tabla3[[#This Row],[id_detalle]],2)),id_rubro[[id]:[Rubro]],2,0)</f>
        <v>PRODUCTOS INDUSTRIALES Y RELACIONADOS</v>
      </c>
      <c r="C4244" s="36" t="s">
        <v>898</v>
      </c>
      <c r="D4244" s="45" t="str">
        <f>+Tabla3[[#This Row],[id_detalle]]&amp;" "&amp;VLOOKUP(Tabla3[[#This Row],[id_detalle]],rubro_detalle[[Código]:[Rubro Detalle]],2,0)</f>
        <v>03.12.685 Seguridad Vial, Defensas Camineras de Hierro o Acero</v>
      </c>
      <c r="E4244" s="33">
        <f t="shared" si="563"/>
        <v>3</v>
      </c>
      <c r="F4244" s="47" t="str">
        <f t="shared" si="564"/>
        <v>03.12.685-3</v>
      </c>
      <c r="G4244" s="37" t="s">
        <v>3619</v>
      </c>
      <c r="H4244" s="37">
        <v>588</v>
      </c>
    </row>
    <row r="4245" spans="1:8" x14ac:dyDescent="0.3">
      <c r="A4245" s="34" t="str">
        <f>+LEFT(Tabla3[[#This Row],[id_detalle]],2)</f>
        <v>03</v>
      </c>
      <c r="B4245" s="46" t="str">
        <f>VLOOKUP((LEFT(Tabla3[[#This Row],[id_detalle]],2)),id_rubro[[id]:[Rubro]],2,0)</f>
        <v>PRODUCTOS INDUSTRIALES Y RELACIONADOS</v>
      </c>
      <c r="C4245" s="36" t="s">
        <v>898</v>
      </c>
      <c r="D4245" s="45" t="str">
        <f>+Tabla3[[#This Row],[id_detalle]]&amp;" "&amp;VLOOKUP(Tabla3[[#This Row],[id_detalle]],rubro_detalle[[Código]:[Rubro Detalle]],2,0)</f>
        <v>03.12.685 Seguridad Vial, Defensas Camineras de Hierro o Acero</v>
      </c>
      <c r="E4245" s="33">
        <f t="shared" si="563"/>
        <v>4</v>
      </c>
      <c r="F4245" s="47" t="str">
        <f t="shared" si="564"/>
        <v>03.12.685-4</v>
      </c>
      <c r="G4245" s="37" t="s">
        <v>5130</v>
      </c>
      <c r="H4245" s="37">
        <v>610</v>
      </c>
    </row>
    <row r="4246" spans="1:8" x14ac:dyDescent="0.3">
      <c r="A4246" s="34" t="str">
        <f>+LEFT(Tabla3[[#This Row],[id_detalle]],2)</f>
        <v>03</v>
      </c>
      <c r="B4246" s="46" t="str">
        <f>VLOOKUP((LEFT(Tabla3[[#This Row],[id_detalle]],2)),id_rubro[[id]:[Rubro]],2,0)</f>
        <v>PRODUCTOS INDUSTRIALES Y RELACIONADOS</v>
      </c>
      <c r="C4246" s="36" t="s">
        <v>898</v>
      </c>
      <c r="D4246" s="45" t="str">
        <f>+Tabla3[[#This Row],[id_detalle]]&amp;" "&amp;VLOOKUP(Tabla3[[#This Row],[id_detalle]],rubro_detalle[[Código]:[Rubro Detalle]],2,0)</f>
        <v>03.12.685 Seguridad Vial, Defensas Camineras de Hierro o Acero</v>
      </c>
      <c r="E4246" s="33">
        <f t="shared" si="563"/>
        <v>5</v>
      </c>
      <c r="F4246" s="47" t="str">
        <f t="shared" si="564"/>
        <v>03.12.685-5</v>
      </c>
      <c r="G4246" s="37" t="s">
        <v>4878</v>
      </c>
      <c r="H4246" s="37">
        <v>792</v>
      </c>
    </row>
    <row r="4247" spans="1:8" x14ac:dyDescent="0.3">
      <c r="A4247" s="34" t="str">
        <f>+LEFT(Tabla3[[#This Row],[id_detalle]],2)</f>
        <v>03</v>
      </c>
      <c r="B4247" s="46" t="str">
        <f>VLOOKUP((LEFT(Tabla3[[#This Row],[id_detalle]],2)),id_rubro[[id]:[Rubro]],2,0)</f>
        <v>PRODUCTOS INDUSTRIALES Y RELACIONADOS</v>
      </c>
      <c r="C4247" s="36" t="s">
        <v>900</v>
      </c>
      <c r="D4247" s="45" t="str">
        <f>+Tabla3[[#This Row],[id_detalle]]&amp;" "&amp;VLOOKUP(Tabla3[[#This Row],[id_detalle]],rubro_detalle[[Código]:[Rubro Detalle]],2,0)</f>
        <v>03.12.691 Servicio de Alisado, Corte y Dimensionado de Acero</v>
      </c>
      <c r="E4247" s="33">
        <f t="shared" si="563"/>
        <v>1</v>
      </c>
      <c r="F4247" s="47" t="str">
        <f t="shared" si="564"/>
        <v>03.12.691-1</v>
      </c>
      <c r="G4247" s="37" t="s">
        <v>4718</v>
      </c>
      <c r="H4247" s="37">
        <v>318</v>
      </c>
    </row>
    <row r="4248" spans="1:8" x14ac:dyDescent="0.3">
      <c r="A4248" s="34" t="str">
        <f>+LEFT(Tabla3[[#This Row],[id_detalle]],2)</f>
        <v>03</v>
      </c>
      <c r="B4248" s="46" t="str">
        <f>VLOOKUP((LEFT(Tabla3[[#This Row],[id_detalle]],2)),id_rubro[[id]:[Rubro]],2,0)</f>
        <v>PRODUCTOS INDUSTRIALES Y RELACIONADOS</v>
      </c>
      <c r="C4248" s="36" t="s">
        <v>900</v>
      </c>
      <c r="D4248" s="45" t="str">
        <f>+Tabla3[[#This Row],[id_detalle]]&amp;" "&amp;VLOOKUP(Tabla3[[#This Row],[id_detalle]],rubro_detalle[[Código]:[Rubro Detalle]],2,0)</f>
        <v>03.12.691 Servicio de Alisado, Corte y Dimensionado de Acero</v>
      </c>
      <c r="E4248" s="33">
        <f t="shared" si="563"/>
        <v>2</v>
      </c>
      <c r="F4248" s="47" t="str">
        <f t="shared" si="564"/>
        <v>03.12.691-2</v>
      </c>
      <c r="G4248" s="37" t="s">
        <v>4694</v>
      </c>
      <c r="H4248" s="37">
        <v>467</v>
      </c>
    </row>
    <row r="4249" spans="1:8" x14ac:dyDescent="0.3">
      <c r="A4249" s="34" t="str">
        <f>+LEFT(Tabla3[[#This Row],[id_detalle]],2)</f>
        <v>03</v>
      </c>
      <c r="B4249" s="46" t="str">
        <f>VLOOKUP((LEFT(Tabla3[[#This Row],[id_detalle]],2)),id_rubro[[id]:[Rubro]],2,0)</f>
        <v>PRODUCTOS INDUSTRIALES Y RELACIONADOS</v>
      </c>
      <c r="C4249" s="36" t="s">
        <v>902</v>
      </c>
      <c r="D4249" s="45" t="str">
        <f>+Tabla3[[#This Row],[id_detalle]]&amp;" "&amp;VLOOKUP(Tabla3[[#This Row],[id_detalle]],rubro_detalle[[Código]:[Rubro Detalle]],2,0)</f>
        <v>03.12.702 Sistemas Constructivos en Acero</v>
      </c>
      <c r="E4249" s="33">
        <f t="shared" si="563"/>
        <v>1</v>
      </c>
      <c r="F4249" s="47" t="str">
        <f t="shared" si="564"/>
        <v>03.12.702-1</v>
      </c>
      <c r="G4249" s="37" t="s">
        <v>4850</v>
      </c>
      <c r="H4249" s="37">
        <v>293</v>
      </c>
    </row>
    <row r="4250" spans="1:8" x14ac:dyDescent="0.3">
      <c r="A4250" s="34" t="str">
        <f>+LEFT(Tabla3[[#This Row],[id_detalle]],2)</f>
        <v>03</v>
      </c>
      <c r="B4250" s="46" t="str">
        <f>VLOOKUP((LEFT(Tabla3[[#This Row],[id_detalle]],2)),id_rubro[[id]:[Rubro]],2,0)</f>
        <v>PRODUCTOS INDUSTRIALES Y RELACIONADOS</v>
      </c>
      <c r="C4250" s="36" t="s">
        <v>904</v>
      </c>
      <c r="D4250" s="45" t="str">
        <f>+Tabla3[[#This Row],[id_detalle]]&amp;" "&amp;VLOOKUP(Tabla3[[#This Row],[id_detalle]],rubro_detalle[[Código]:[Rubro Detalle]],2,0)</f>
        <v>03.12.705 Soldaduras</v>
      </c>
      <c r="E4250" s="33">
        <f t="shared" si="563"/>
        <v>1</v>
      </c>
      <c r="F4250" s="47" t="str">
        <f t="shared" si="564"/>
        <v>03.12.705-1</v>
      </c>
      <c r="G4250" s="37" t="s">
        <v>2965</v>
      </c>
      <c r="H4250" s="37">
        <v>284</v>
      </c>
    </row>
    <row r="4251" spans="1:8" x14ac:dyDescent="0.3">
      <c r="A4251" s="34" t="str">
        <f>+LEFT(Tabla3[[#This Row],[id_detalle]],2)</f>
        <v>03</v>
      </c>
      <c r="B4251" s="46" t="str">
        <f>VLOOKUP((LEFT(Tabla3[[#This Row],[id_detalle]],2)),id_rubro[[id]:[Rubro]],2,0)</f>
        <v>PRODUCTOS INDUSTRIALES Y RELACIONADOS</v>
      </c>
      <c r="C4251" s="36" t="s">
        <v>904</v>
      </c>
      <c r="D4251" s="45" t="str">
        <f>+Tabla3[[#This Row],[id_detalle]]&amp;" "&amp;VLOOKUP(Tabla3[[#This Row],[id_detalle]],rubro_detalle[[Código]:[Rubro Detalle]],2,0)</f>
        <v>03.12.705 Soldaduras</v>
      </c>
      <c r="E4251" s="33">
        <f t="shared" si="563"/>
        <v>2</v>
      </c>
      <c r="F4251" s="47" t="str">
        <f t="shared" si="564"/>
        <v>03.12.705-2</v>
      </c>
      <c r="G4251" s="37" t="s">
        <v>4982</v>
      </c>
      <c r="H4251" s="37">
        <v>328</v>
      </c>
    </row>
    <row r="4252" spans="1:8" x14ac:dyDescent="0.3">
      <c r="A4252" s="34" t="str">
        <f>+LEFT(Tabla3[[#This Row],[id_detalle]],2)</f>
        <v>03</v>
      </c>
      <c r="B4252" s="46" t="str">
        <f>VLOOKUP((LEFT(Tabla3[[#This Row],[id_detalle]],2)),id_rubro[[id]:[Rubro]],2,0)</f>
        <v>PRODUCTOS INDUSTRIALES Y RELACIONADOS</v>
      </c>
      <c r="C4252" s="36" t="s">
        <v>904</v>
      </c>
      <c r="D4252" s="45" t="str">
        <f>+Tabla3[[#This Row],[id_detalle]]&amp;" "&amp;VLOOKUP(Tabla3[[#This Row],[id_detalle]],rubro_detalle[[Código]:[Rubro Detalle]],2,0)</f>
        <v>03.12.705 Soldaduras</v>
      </c>
      <c r="E4252" s="33">
        <f t="shared" si="563"/>
        <v>3</v>
      </c>
      <c r="F4252" s="47" t="str">
        <f t="shared" si="564"/>
        <v>03.12.705-3</v>
      </c>
      <c r="G4252" s="37" t="s">
        <v>4974</v>
      </c>
      <c r="H4252" s="37">
        <v>441</v>
      </c>
    </row>
    <row r="4253" spans="1:8" x14ac:dyDescent="0.3">
      <c r="A4253" s="34" t="str">
        <f>+LEFT(Tabla3[[#This Row],[id_detalle]],2)</f>
        <v>03</v>
      </c>
      <c r="B4253" s="46" t="str">
        <f>VLOOKUP((LEFT(Tabla3[[#This Row],[id_detalle]],2)),id_rubro[[id]:[Rubro]],2,0)</f>
        <v>PRODUCTOS INDUSTRIALES Y RELACIONADOS</v>
      </c>
      <c r="C4253" s="36" t="s">
        <v>904</v>
      </c>
      <c r="D4253" s="45" t="str">
        <f>+Tabla3[[#This Row],[id_detalle]]&amp;" "&amp;VLOOKUP(Tabla3[[#This Row],[id_detalle]],rubro_detalle[[Código]:[Rubro Detalle]],2,0)</f>
        <v>03.12.705 Soldaduras</v>
      </c>
      <c r="E4253" s="33">
        <f t="shared" ref="E4253:E4255" si="565">+IF(D4253=D4252,E4252+1,1)</f>
        <v>4</v>
      </c>
      <c r="F4253" s="47" t="str">
        <f t="shared" ref="F4253:F4255" si="566">+LEFT(D4253,9)&amp;"-"&amp;E4253</f>
        <v>03.12.705-4</v>
      </c>
      <c r="G4253" s="37" t="s">
        <v>4620</v>
      </c>
      <c r="H4253" s="37">
        <v>509</v>
      </c>
    </row>
    <row r="4254" spans="1:8" x14ac:dyDescent="0.3">
      <c r="A4254" s="34" t="str">
        <f>+LEFT(Tabla3[[#This Row],[id_detalle]],2)</f>
        <v>03</v>
      </c>
      <c r="B4254" s="46" t="str">
        <f>VLOOKUP((LEFT(Tabla3[[#This Row],[id_detalle]],2)),id_rubro[[id]:[Rubro]],2,0)</f>
        <v>PRODUCTOS INDUSTRIALES Y RELACIONADOS</v>
      </c>
      <c r="C4254" s="36" t="s">
        <v>904</v>
      </c>
      <c r="D4254" s="45" t="str">
        <f>+Tabla3[[#This Row],[id_detalle]]&amp;" "&amp;VLOOKUP(Tabla3[[#This Row],[id_detalle]],rubro_detalle[[Código]:[Rubro Detalle]],2,0)</f>
        <v>03.12.705 Soldaduras</v>
      </c>
      <c r="E4254" s="33">
        <f t="shared" si="565"/>
        <v>5</v>
      </c>
      <c r="F4254" s="47" t="str">
        <f t="shared" si="566"/>
        <v>03.12.705-5</v>
      </c>
      <c r="G4254" s="38" t="s">
        <v>3495</v>
      </c>
      <c r="H4254" s="38">
        <v>520</v>
      </c>
    </row>
    <row r="4255" spans="1:8" x14ac:dyDescent="0.3">
      <c r="A4255" s="34" t="str">
        <f>+LEFT(Tabla3[[#This Row],[id_detalle]],2)</f>
        <v>03</v>
      </c>
      <c r="B4255" s="46" t="str">
        <f>VLOOKUP((LEFT(Tabla3[[#This Row],[id_detalle]],2)),id_rubro[[id]:[Rubro]],2,0)</f>
        <v>PRODUCTOS INDUSTRIALES Y RELACIONADOS</v>
      </c>
      <c r="C4255" s="36" t="s">
        <v>904</v>
      </c>
      <c r="D4255" s="45" t="str">
        <f>+Tabla3[[#This Row],[id_detalle]]&amp;" "&amp;VLOOKUP(Tabla3[[#This Row],[id_detalle]],rubro_detalle[[Código]:[Rubro Detalle]],2,0)</f>
        <v>03.12.705 Soldaduras</v>
      </c>
      <c r="E4255" s="33">
        <f t="shared" si="565"/>
        <v>6</v>
      </c>
      <c r="F4255" s="47" t="str">
        <f t="shared" si="566"/>
        <v>03.12.705-6</v>
      </c>
      <c r="G4255" s="37" t="s">
        <v>5131</v>
      </c>
      <c r="H4255" s="37">
        <v>525</v>
      </c>
    </row>
    <row r="4256" spans="1:8" x14ac:dyDescent="0.3">
      <c r="A4256" s="34" t="str">
        <f>+LEFT(Tabla3[[#This Row],[id_detalle]],2)</f>
        <v>03</v>
      </c>
      <c r="B4256" s="46" t="str">
        <f>VLOOKUP((LEFT(Tabla3[[#This Row],[id_detalle]],2)),id_rubro[[id]:[Rubro]],2,0)</f>
        <v>PRODUCTOS INDUSTRIALES Y RELACIONADOS</v>
      </c>
      <c r="C4256" s="36" t="s">
        <v>904</v>
      </c>
      <c r="D4256" s="45" t="str">
        <f>+Tabla3[[#This Row],[id_detalle]]&amp;" "&amp;VLOOKUP(Tabla3[[#This Row],[id_detalle]],rubro_detalle[[Código]:[Rubro Detalle]],2,0)</f>
        <v>03.12.705 Soldaduras</v>
      </c>
      <c r="E4256" s="33">
        <f t="shared" ref="E4256:E4261" si="567">+IF(D4256=D4255,E4255+1,1)</f>
        <v>7</v>
      </c>
      <c r="F4256" s="47" t="str">
        <f t="shared" ref="F4256:F4261" si="568">+LEFT(D4256,9)&amp;"-"&amp;E4256</f>
        <v>03.12.705-7</v>
      </c>
      <c r="G4256" s="37" t="s">
        <v>3496</v>
      </c>
      <c r="H4256" s="37">
        <v>526</v>
      </c>
    </row>
    <row r="4257" spans="1:8" x14ac:dyDescent="0.3">
      <c r="A4257" s="34" t="str">
        <f>+LEFT(Tabla3[[#This Row],[id_detalle]],2)</f>
        <v>03</v>
      </c>
      <c r="B4257" s="46" t="str">
        <f>VLOOKUP((LEFT(Tabla3[[#This Row],[id_detalle]],2)),id_rubro[[id]:[Rubro]],2,0)</f>
        <v>PRODUCTOS INDUSTRIALES Y RELACIONADOS</v>
      </c>
      <c r="C4257" s="36" t="s">
        <v>904</v>
      </c>
      <c r="D4257" s="45" t="str">
        <f>+Tabla3[[#This Row],[id_detalle]]&amp;" "&amp;VLOOKUP(Tabla3[[#This Row],[id_detalle]],rubro_detalle[[Código]:[Rubro Detalle]],2,0)</f>
        <v>03.12.705 Soldaduras</v>
      </c>
      <c r="E4257" s="33">
        <f t="shared" si="567"/>
        <v>8</v>
      </c>
      <c r="F4257" s="47" t="str">
        <f t="shared" si="568"/>
        <v>03.12.705-8</v>
      </c>
      <c r="G4257" s="38" t="s">
        <v>4770</v>
      </c>
      <c r="H4257" s="38">
        <v>571</v>
      </c>
    </row>
    <row r="4258" spans="1:8" x14ac:dyDescent="0.3">
      <c r="A4258" s="34" t="str">
        <f>+LEFT(Tabla3[[#This Row],[id_detalle]],2)</f>
        <v>03</v>
      </c>
      <c r="B4258" s="46" t="str">
        <f>VLOOKUP((LEFT(Tabla3[[#This Row],[id_detalle]],2)),id_rubro[[id]:[Rubro]],2,0)</f>
        <v>PRODUCTOS INDUSTRIALES Y RELACIONADOS</v>
      </c>
      <c r="C4258" s="36" t="s">
        <v>904</v>
      </c>
      <c r="D4258" s="45" t="str">
        <f>+Tabla3[[#This Row],[id_detalle]]&amp;" "&amp;VLOOKUP(Tabla3[[#This Row],[id_detalle]],rubro_detalle[[Código]:[Rubro Detalle]],2,0)</f>
        <v>03.12.705 Soldaduras</v>
      </c>
      <c r="E4258" s="33">
        <f t="shared" si="567"/>
        <v>9</v>
      </c>
      <c r="F4258" s="47" t="str">
        <f t="shared" si="568"/>
        <v>03.12.705-9</v>
      </c>
      <c r="G4258" s="37" t="s">
        <v>4307</v>
      </c>
      <c r="H4258" s="37">
        <v>585</v>
      </c>
    </row>
    <row r="4259" spans="1:8" x14ac:dyDescent="0.3">
      <c r="A4259" s="34" t="str">
        <f>+LEFT(Tabla3[[#This Row],[id_detalle]],2)</f>
        <v>03</v>
      </c>
      <c r="B4259" s="46" t="str">
        <f>VLOOKUP((LEFT(Tabla3[[#This Row],[id_detalle]],2)),id_rubro[[id]:[Rubro]],2,0)</f>
        <v>PRODUCTOS INDUSTRIALES Y RELACIONADOS</v>
      </c>
      <c r="C4259" s="36" t="s">
        <v>904</v>
      </c>
      <c r="D4259" s="45" t="str">
        <f>+Tabla3[[#This Row],[id_detalle]]&amp;" "&amp;VLOOKUP(Tabla3[[#This Row],[id_detalle]],rubro_detalle[[Código]:[Rubro Detalle]],2,0)</f>
        <v>03.12.705 Soldaduras</v>
      </c>
      <c r="E4259" s="33">
        <f t="shared" si="567"/>
        <v>10</v>
      </c>
      <c r="F4259" s="47" t="str">
        <f t="shared" si="568"/>
        <v>03.12.705-10</v>
      </c>
      <c r="G4259" s="37" t="s">
        <v>4909</v>
      </c>
      <c r="H4259" s="37">
        <v>596</v>
      </c>
    </row>
    <row r="4260" spans="1:8" x14ac:dyDescent="0.3">
      <c r="A4260" s="34" t="str">
        <f>+LEFT(Tabla3[[#This Row],[id_detalle]],2)</f>
        <v>03</v>
      </c>
      <c r="B4260" s="46" t="str">
        <f>VLOOKUP((LEFT(Tabla3[[#This Row],[id_detalle]],2)),id_rubro[[id]:[Rubro]],2,0)</f>
        <v>PRODUCTOS INDUSTRIALES Y RELACIONADOS</v>
      </c>
      <c r="C4260" s="36" t="s">
        <v>904</v>
      </c>
      <c r="D4260" s="45" t="str">
        <f>+Tabla3[[#This Row],[id_detalle]]&amp;" "&amp;VLOOKUP(Tabla3[[#This Row],[id_detalle]],rubro_detalle[[Código]:[Rubro Detalle]],2,0)</f>
        <v>03.12.705 Soldaduras</v>
      </c>
      <c r="E4260" s="33">
        <f t="shared" si="567"/>
        <v>11</v>
      </c>
      <c r="F4260" s="47" t="str">
        <f t="shared" si="568"/>
        <v>03.12.705-11</v>
      </c>
      <c r="G4260" s="37" t="s">
        <v>4771</v>
      </c>
      <c r="H4260" s="37">
        <v>597</v>
      </c>
    </row>
    <row r="4261" spans="1:8" x14ac:dyDescent="0.3">
      <c r="A4261" s="34" t="str">
        <f>+LEFT(Tabla3[[#This Row],[id_detalle]],2)</f>
        <v>03</v>
      </c>
      <c r="B4261" s="46" t="str">
        <f>VLOOKUP((LEFT(Tabla3[[#This Row],[id_detalle]],2)),id_rubro[[id]:[Rubro]],2,0)</f>
        <v>PRODUCTOS INDUSTRIALES Y RELACIONADOS</v>
      </c>
      <c r="C4261" s="36" t="s">
        <v>904</v>
      </c>
      <c r="D4261" s="45" t="str">
        <f>+Tabla3[[#This Row],[id_detalle]]&amp;" "&amp;VLOOKUP(Tabla3[[#This Row],[id_detalle]],rubro_detalle[[Código]:[Rubro Detalle]],2,0)</f>
        <v>03.12.705 Soldaduras</v>
      </c>
      <c r="E4261" s="33">
        <f t="shared" si="567"/>
        <v>12</v>
      </c>
      <c r="F4261" s="47" t="str">
        <f t="shared" si="568"/>
        <v>03.12.705-12</v>
      </c>
      <c r="G4261" s="37" t="s">
        <v>5132</v>
      </c>
      <c r="H4261" s="37">
        <v>609</v>
      </c>
    </row>
    <row r="4262" spans="1:8" x14ac:dyDescent="0.3">
      <c r="A4262" s="34" t="str">
        <f>+LEFT(Tabla3[[#This Row],[id_detalle]],2)</f>
        <v>03</v>
      </c>
      <c r="B4262" s="46" t="str">
        <f>VLOOKUP((LEFT(Tabla3[[#This Row],[id_detalle]],2)),id_rubro[[id]:[Rubro]],2,0)</f>
        <v>PRODUCTOS INDUSTRIALES Y RELACIONADOS</v>
      </c>
      <c r="C4262" s="36" t="s">
        <v>904</v>
      </c>
      <c r="D4262" s="45" t="str">
        <f>+Tabla3[[#This Row],[id_detalle]]&amp;" "&amp;VLOOKUP(Tabla3[[#This Row],[id_detalle]],rubro_detalle[[Código]:[Rubro Detalle]],2,0)</f>
        <v>03.12.705 Soldaduras</v>
      </c>
      <c r="E4262" s="33">
        <f t="shared" ref="E4262:E4277" si="569">+IF(D4262=D4261,E4261+1,1)</f>
        <v>13</v>
      </c>
      <c r="F4262" s="47" t="str">
        <f t="shared" ref="F4262:F4277" si="570">+LEFT(D4262,9)&amp;"-"&amp;E4262</f>
        <v>03.12.705-13</v>
      </c>
      <c r="G4262" s="37" t="s">
        <v>4828</v>
      </c>
      <c r="H4262" s="37">
        <v>668</v>
      </c>
    </row>
    <row r="4263" spans="1:8" x14ac:dyDescent="0.3">
      <c r="A4263" s="34" t="str">
        <f>+LEFT(Tabla3[[#This Row],[id_detalle]],2)</f>
        <v>03</v>
      </c>
      <c r="B4263" s="46" t="str">
        <f>VLOOKUP((LEFT(Tabla3[[#This Row],[id_detalle]],2)),id_rubro[[id]:[Rubro]],2,0)</f>
        <v>PRODUCTOS INDUSTRIALES Y RELACIONADOS</v>
      </c>
      <c r="C4263" s="36" t="s">
        <v>904</v>
      </c>
      <c r="D4263" s="45" t="str">
        <f>+Tabla3[[#This Row],[id_detalle]]&amp;" "&amp;VLOOKUP(Tabla3[[#This Row],[id_detalle]],rubro_detalle[[Código]:[Rubro Detalle]],2,0)</f>
        <v>03.12.705 Soldaduras</v>
      </c>
      <c r="E4263" s="33">
        <f t="shared" si="569"/>
        <v>14</v>
      </c>
      <c r="F4263" s="47" t="str">
        <f t="shared" si="570"/>
        <v>03.12.705-14</v>
      </c>
      <c r="G4263" s="37" t="s">
        <v>4308</v>
      </c>
      <c r="H4263" s="37">
        <v>677</v>
      </c>
    </row>
    <row r="4264" spans="1:8" x14ac:dyDescent="0.3">
      <c r="A4264" s="34" t="str">
        <f>+LEFT(Tabla3[[#This Row],[id_detalle]],2)</f>
        <v>03</v>
      </c>
      <c r="B4264" s="46" t="str">
        <f>VLOOKUP((LEFT(Tabla3[[#This Row],[id_detalle]],2)),id_rubro[[id]:[Rubro]],2,0)</f>
        <v>PRODUCTOS INDUSTRIALES Y RELACIONADOS</v>
      </c>
      <c r="C4264" s="36" t="s">
        <v>904</v>
      </c>
      <c r="D4264" s="45" t="str">
        <f>+Tabla3[[#This Row],[id_detalle]]&amp;" "&amp;VLOOKUP(Tabla3[[#This Row],[id_detalle]],rubro_detalle[[Código]:[Rubro Detalle]],2,0)</f>
        <v>03.12.705 Soldaduras</v>
      </c>
      <c r="E4264" s="33">
        <f t="shared" si="569"/>
        <v>15</v>
      </c>
      <c r="F4264" s="47" t="str">
        <f t="shared" si="570"/>
        <v>03.12.705-15</v>
      </c>
      <c r="G4264" s="37" t="s">
        <v>3028</v>
      </c>
      <c r="H4264" s="37">
        <v>722</v>
      </c>
    </row>
    <row r="4265" spans="1:8" x14ac:dyDescent="0.3">
      <c r="A4265" s="34" t="str">
        <f>+LEFT(Tabla3[[#This Row],[id_detalle]],2)</f>
        <v>03</v>
      </c>
      <c r="B4265" s="46" t="str">
        <f>VLOOKUP((LEFT(Tabla3[[#This Row],[id_detalle]],2)),id_rubro[[id]:[Rubro]],2,0)</f>
        <v>PRODUCTOS INDUSTRIALES Y RELACIONADOS</v>
      </c>
      <c r="C4265" s="36" t="s">
        <v>904</v>
      </c>
      <c r="D4265" s="45" t="str">
        <f>+Tabla3[[#This Row],[id_detalle]]&amp;" "&amp;VLOOKUP(Tabla3[[#This Row],[id_detalle]],rubro_detalle[[Código]:[Rubro Detalle]],2,0)</f>
        <v>03.12.705 Soldaduras</v>
      </c>
      <c r="E4265" s="33">
        <f t="shared" si="569"/>
        <v>16</v>
      </c>
      <c r="F4265" s="47" t="str">
        <f t="shared" si="570"/>
        <v>03.12.705-16</v>
      </c>
      <c r="G4265" s="37" t="s">
        <v>5133</v>
      </c>
      <c r="H4265" s="37">
        <v>773</v>
      </c>
    </row>
    <row r="4266" spans="1:8" x14ac:dyDescent="0.3">
      <c r="A4266" s="34" t="str">
        <f>+LEFT(Tabla3[[#This Row],[id_detalle]],2)</f>
        <v>03</v>
      </c>
      <c r="B4266" s="46" t="str">
        <f>VLOOKUP((LEFT(Tabla3[[#This Row],[id_detalle]],2)),id_rubro[[id]:[Rubro]],2,0)</f>
        <v>PRODUCTOS INDUSTRIALES Y RELACIONADOS</v>
      </c>
      <c r="C4266" s="36" t="s">
        <v>904</v>
      </c>
      <c r="D4266" s="45" t="str">
        <f>+Tabla3[[#This Row],[id_detalle]]&amp;" "&amp;VLOOKUP(Tabla3[[#This Row],[id_detalle]],rubro_detalle[[Código]:[Rubro Detalle]],2,0)</f>
        <v>03.12.705 Soldaduras</v>
      </c>
      <c r="E4266" s="33">
        <f t="shared" si="569"/>
        <v>17</v>
      </c>
      <c r="F4266" s="47" t="str">
        <f t="shared" si="570"/>
        <v>03.12.705-17</v>
      </c>
      <c r="G4266" s="37" t="s">
        <v>5134</v>
      </c>
      <c r="H4266" s="37">
        <v>791</v>
      </c>
    </row>
    <row r="4267" spans="1:8" x14ac:dyDescent="0.3">
      <c r="A4267" s="34" t="str">
        <f>+LEFT(Tabla3[[#This Row],[id_detalle]],2)</f>
        <v>03</v>
      </c>
      <c r="B4267" s="46" t="str">
        <f>VLOOKUP((LEFT(Tabla3[[#This Row],[id_detalle]],2)),id_rubro[[id]:[Rubro]],2,0)</f>
        <v>PRODUCTOS INDUSTRIALES Y RELACIONADOS</v>
      </c>
      <c r="C4267" s="36" t="s">
        <v>906</v>
      </c>
      <c r="D4267" s="45" t="str">
        <f>+Tabla3[[#This Row],[id_detalle]]&amp;" "&amp;VLOOKUP(Tabla3[[#This Row],[id_detalle]],rubro_detalle[[Código]:[Rubro Detalle]],2,0)</f>
        <v>03.12.707 Soldaduras de Acero Inoxidable</v>
      </c>
      <c r="E4267" s="33">
        <f t="shared" si="569"/>
        <v>1</v>
      </c>
      <c r="F4267" s="47" t="str">
        <f t="shared" si="570"/>
        <v>03.12.707-1</v>
      </c>
      <c r="G4267" s="37" t="s">
        <v>4974</v>
      </c>
      <c r="H4267" s="37">
        <v>441</v>
      </c>
    </row>
    <row r="4268" spans="1:8" x14ac:dyDescent="0.3">
      <c r="A4268" s="34" t="str">
        <f>+LEFT(Tabla3[[#This Row],[id_detalle]],2)</f>
        <v>03</v>
      </c>
      <c r="B4268" s="46" t="str">
        <f>VLOOKUP((LEFT(Tabla3[[#This Row],[id_detalle]],2)),id_rubro[[id]:[Rubro]],2,0)</f>
        <v>PRODUCTOS INDUSTRIALES Y RELACIONADOS</v>
      </c>
      <c r="C4268" s="36" t="s">
        <v>908</v>
      </c>
      <c r="D4268" s="45" t="str">
        <f>+Tabla3[[#This Row],[id_detalle]]&amp;" "&amp;VLOOKUP(Tabla3[[#This Row],[id_detalle]],rubro_detalle[[Código]:[Rubro Detalle]],2,0)</f>
        <v>03.12.708 Tapas Metálicass</v>
      </c>
      <c r="E4268" s="33">
        <f t="shared" si="569"/>
        <v>1</v>
      </c>
      <c r="F4268" s="47" t="str">
        <f t="shared" si="570"/>
        <v>03.12.708-1</v>
      </c>
      <c r="G4268" s="37" t="s">
        <v>5135</v>
      </c>
      <c r="H4268" s="37">
        <v>530</v>
      </c>
    </row>
    <row r="4269" spans="1:8" x14ac:dyDescent="0.3">
      <c r="A4269" s="34" t="str">
        <f>+LEFT(Tabla3[[#This Row],[id_detalle]],2)</f>
        <v>03</v>
      </c>
      <c r="B4269" s="46" t="str">
        <f>VLOOKUP((LEFT(Tabla3[[#This Row],[id_detalle]],2)),id_rubro[[id]:[Rubro]],2,0)</f>
        <v>PRODUCTOS INDUSTRIALES Y RELACIONADOS</v>
      </c>
      <c r="C4269" s="36" t="s">
        <v>910</v>
      </c>
      <c r="D4269" s="45" t="str">
        <f>+Tabla3[[#This Row],[id_detalle]]&amp;" "&amp;VLOOKUP(Tabla3[[#This Row],[id_detalle]],rubro_detalle[[Código]:[Rubro Detalle]],2,0)</f>
        <v>03.12.710 Tratamiento Térmico de Acero</v>
      </c>
      <c r="E4269" s="33">
        <f t="shared" si="569"/>
        <v>1</v>
      </c>
      <c r="F4269" s="47" t="str">
        <f t="shared" si="570"/>
        <v>03.12.710-1</v>
      </c>
      <c r="G4269" s="37" t="s">
        <v>5136</v>
      </c>
      <c r="H4269" s="37">
        <v>274</v>
      </c>
    </row>
    <row r="4270" spans="1:8" x14ac:dyDescent="0.3">
      <c r="A4270" s="34" t="str">
        <f>+LEFT(Tabla3[[#This Row],[id_detalle]],2)</f>
        <v>03</v>
      </c>
      <c r="B4270" s="46" t="str">
        <f>VLOOKUP((LEFT(Tabla3[[#This Row],[id_detalle]],2)),id_rubro[[id]:[Rubro]],2,0)</f>
        <v>PRODUCTOS INDUSTRIALES Y RELACIONADOS</v>
      </c>
      <c r="C4270" s="36" t="s">
        <v>910</v>
      </c>
      <c r="D4270" s="45" t="str">
        <f>+Tabla3[[#This Row],[id_detalle]]&amp;" "&amp;VLOOKUP(Tabla3[[#This Row],[id_detalle]],rubro_detalle[[Código]:[Rubro Detalle]],2,0)</f>
        <v>03.12.710 Tratamiento Térmico de Acero</v>
      </c>
      <c r="E4270" s="33">
        <f t="shared" si="569"/>
        <v>2</v>
      </c>
      <c r="F4270" s="47" t="str">
        <f t="shared" si="570"/>
        <v>03.12.710-2</v>
      </c>
      <c r="G4270" s="37" t="s">
        <v>5019</v>
      </c>
      <c r="H4270" s="37">
        <v>454</v>
      </c>
    </row>
    <row r="4271" spans="1:8" x14ac:dyDescent="0.3">
      <c r="A4271" s="34" t="str">
        <f>+LEFT(Tabla3[[#This Row],[id_detalle]],2)</f>
        <v>03</v>
      </c>
      <c r="B4271" s="46" t="str">
        <f>VLOOKUP((LEFT(Tabla3[[#This Row],[id_detalle]],2)),id_rubro[[id]:[Rubro]],2,0)</f>
        <v>PRODUCTOS INDUSTRIALES Y RELACIONADOS</v>
      </c>
      <c r="C4271" s="36" t="s">
        <v>910</v>
      </c>
      <c r="D4271" s="45" t="str">
        <f>+Tabla3[[#This Row],[id_detalle]]&amp;" "&amp;VLOOKUP(Tabla3[[#This Row],[id_detalle]],rubro_detalle[[Código]:[Rubro Detalle]],2,0)</f>
        <v>03.12.710 Tratamiento Térmico de Acero</v>
      </c>
      <c r="E4271" s="33">
        <f t="shared" si="569"/>
        <v>3</v>
      </c>
      <c r="F4271" s="47" t="str">
        <f t="shared" si="570"/>
        <v>03.12.710-3</v>
      </c>
      <c r="G4271" s="37" t="s">
        <v>4909</v>
      </c>
      <c r="H4271" s="37">
        <v>596</v>
      </c>
    </row>
    <row r="4272" spans="1:8" x14ac:dyDescent="0.3">
      <c r="A4272" s="34" t="str">
        <f>+LEFT(Tabla3[[#This Row],[id_detalle]],2)</f>
        <v>03</v>
      </c>
      <c r="B4272" s="46" t="str">
        <f>VLOOKUP((LEFT(Tabla3[[#This Row],[id_detalle]],2)),id_rubro[[id]:[Rubro]],2,0)</f>
        <v>PRODUCTOS INDUSTRIALES Y RELACIONADOS</v>
      </c>
      <c r="C4272" s="36" t="s">
        <v>912</v>
      </c>
      <c r="D4272" s="45" t="str">
        <f>+Tabla3[[#This Row],[id_detalle]]&amp;" "&amp;VLOOKUP(Tabla3[[#This Row],[id_detalle]],rubro_detalle[[Código]:[Rubro Detalle]],2,0)</f>
        <v>03.12.715 Trefilación de Metales</v>
      </c>
      <c r="E4272" s="33">
        <f t="shared" si="569"/>
        <v>1</v>
      </c>
      <c r="F4272" s="47" t="str">
        <f t="shared" si="570"/>
        <v>03.12.715-1</v>
      </c>
      <c r="G4272" s="37" t="s">
        <v>5137</v>
      </c>
      <c r="H4272" s="37">
        <v>812</v>
      </c>
    </row>
    <row r="4273" spans="1:8" x14ac:dyDescent="0.3">
      <c r="A4273" s="34" t="str">
        <f>+LEFT(Tabla3[[#This Row],[id_detalle]],2)</f>
        <v>03</v>
      </c>
      <c r="B4273" s="46" t="str">
        <f>VLOOKUP((LEFT(Tabla3[[#This Row],[id_detalle]],2)),id_rubro[[id]:[Rubro]],2,0)</f>
        <v>PRODUCTOS INDUSTRIALES Y RELACIONADOS</v>
      </c>
      <c r="C4273" s="36" t="s">
        <v>914</v>
      </c>
      <c r="D4273" s="45" t="str">
        <f>+Tabla3[[#This Row],[id_detalle]]&amp;" "&amp;VLOOKUP(Tabla3[[#This Row],[id_detalle]],rubro_detalle[[Código]:[Rubro Detalle]],2,0)</f>
        <v>03.12.731 Uniones para Cañerías Ranuradas</v>
      </c>
      <c r="E4273" s="33">
        <f t="shared" si="569"/>
        <v>1</v>
      </c>
      <c r="F4273" s="47" t="str">
        <f t="shared" si="570"/>
        <v>03.12.731-1</v>
      </c>
      <c r="G4273" s="37" t="s">
        <v>2789</v>
      </c>
      <c r="H4273" s="37">
        <v>464</v>
      </c>
    </row>
    <row r="4274" spans="1:8" x14ac:dyDescent="0.3">
      <c r="A4274" s="34" t="str">
        <f>+LEFT(Tabla3[[#This Row],[id_detalle]],2)</f>
        <v>03</v>
      </c>
      <c r="B4274" s="46" t="str">
        <f>VLOOKUP((LEFT(Tabla3[[#This Row],[id_detalle]],2)),id_rubro[[id]:[Rubro]],2,0)</f>
        <v>PRODUCTOS INDUSTRIALES Y RELACIONADOS</v>
      </c>
      <c r="C4274" s="36" t="s">
        <v>916</v>
      </c>
      <c r="D4274" s="45" t="str">
        <f>+Tabla3[[#This Row],[id_detalle]]&amp;" "&amp;VLOOKUP(Tabla3[[#This Row],[id_detalle]],rubro_detalle[[Código]:[Rubro Detalle]],2,0)</f>
        <v>03.12.741 Zunchos Metálicos</v>
      </c>
      <c r="E4274" s="33">
        <f t="shared" si="569"/>
        <v>1</v>
      </c>
      <c r="F4274" s="47" t="str">
        <f t="shared" si="570"/>
        <v>03.12.741-1</v>
      </c>
      <c r="G4274" s="37" t="s">
        <v>4694</v>
      </c>
      <c r="H4274" s="37">
        <v>467</v>
      </c>
    </row>
    <row r="4275" spans="1:8" x14ac:dyDescent="0.3">
      <c r="A4275" s="34" t="str">
        <f>+LEFT(Tabla3[[#This Row],[id_detalle]],2)</f>
        <v>03</v>
      </c>
      <c r="B4275" s="46" t="str">
        <f>VLOOKUP((LEFT(Tabla3[[#This Row],[id_detalle]],2)),id_rubro[[id]:[Rubro]],2,0)</f>
        <v>PRODUCTOS INDUSTRIALES Y RELACIONADOS</v>
      </c>
      <c r="C4275" s="36" t="s">
        <v>919</v>
      </c>
      <c r="D4275" s="45" t="str">
        <f>+Tabla3[[#This Row],[id_detalle]]&amp;" "&amp;VLOOKUP(Tabla3[[#This Row],[id_detalle]],rubro_detalle[[Código]:[Rubro Detalle]],2,0)</f>
        <v>03.13.051 Arriendo de Maquinaria para la Construcción</v>
      </c>
      <c r="E4275" s="33">
        <f t="shared" si="569"/>
        <v>1</v>
      </c>
      <c r="F4275" s="47" t="str">
        <f t="shared" si="570"/>
        <v>03.13.051-1</v>
      </c>
      <c r="G4275" s="37" t="s">
        <v>5094</v>
      </c>
      <c r="H4275" s="37">
        <v>159</v>
      </c>
    </row>
    <row r="4276" spans="1:8" x14ac:dyDescent="0.3">
      <c r="A4276" s="34" t="str">
        <f>+LEFT(Tabla3[[#This Row],[id_detalle]],2)</f>
        <v>03</v>
      </c>
      <c r="B4276" s="46" t="str">
        <f>VLOOKUP((LEFT(Tabla3[[#This Row],[id_detalle]],2)),id_rubro[[id]:[Rubro]],2,0)</f>
        <v>PRODUCTOS INDUSTRIALES Y RELACIONADOS</v>
      </c>
      <c r="C4276" s="36" t="s">
        <v>919</v>
      </c>
      <c r="D4276" s="45" t="str">
        <f>+Tabla3[[#This Row],[id_detalle]]&amp;" "&amp;VLOOKUP(Tabla3[[#This Row],[id_detalle]],rubro_detalle[[Código]:[Rubro Detalle]],2,0)</f>
        <v>03.13.051 Arriendo de Maquinaria para la Construcción</v>
      </c>
      <c r="E4276" s="33">
        <f t="shared" si="569"/>
        <v>2</v>
      </c>
      <c r="F4276" s="47" t="str">
        <f t="shared" si="570"/>
        <v>03.13.051-2</v>
      </c>
      <c r="G4276" s="37" t="s">
        <v>5138</v>
      </c>
      <c r="H4276" s="37">
        <v>195</v>
      </c>
    </row>
    <row r="4277" spans="1:8" x14ac:dyDescent="0.3">
      <c r="A4277" s="34" t="str">
        <f>+LEFT(Tabla3[[#This Row],[id_detalle]],2)</f>
        <v>03</v>
      </c>
      <c r="B4277" s="46" t="str">
        <f>VLOOKUP((LEFT(Tabla3[[#This Row],[id_detalle]],2)),id_rubro[[id]:[Rubro]],2,0)</f>
        <v>PRODUCTOS INDUSTRIALES Y RELACIONADOS</v>
      </c>
      <c r="C4277" s="36" t="s">
        <v>919</v>
      </c>
      <c r="D4277" s="45" t="str">
        <f>+Tabla3[[#This Row],[id_detalle]]&amp;" "&amp;VLOOKUP(Tabla3[[#This Row],[id_detalle]],rubro_detalle[[Código]:[Rubro Detalle]],2,0)</f>
        <v>03.13.051 Arriendo de Maquinaria para la Construcción</v>
      </c>
      <c r="E4277" s="33">
        <f t="shared" si="569"/>
        <v>3</v>
      </c>
      <c r="F4277" s="47" t="str">
        <f t="shared" si="570"/>
        <v>03.13.051-3</v>
      </c>
      <c r="G4277" s="37" t="s">
        <v>5139</v>
      </c>
      <c r="H4277" s="37">
        <v>325</v>
      </c>
    </row>
    <row r="4278" spans="1:8" x14ac:dyDescent="0.3">
      <c r="A4278" s="34" t="str">
        <f>+LEFT(Tabla3[[#This Row],[id_detalle]],2)</f>
        <v>03</v>
      </c>
      <c r="B4278" s="46" t="str">
        <f>VLOOKUP((LEFT(Tabla3[[#This Row],[id_detalle]],2)),id_rubro[[id]:[Rubro]],2,0)</f>
        <v>PRODUCTOS INDUSTRIALES Y RELACIONADOS</v>
      </c>
      <c r="C4278" s="36" t="s">
        <v>919</v>
      </c>
      <c r="D4278" s="45" t="str">
        <f>+Tabla3[[#This Row],[id_detalle]]&amp;" "&amp;VLOOKUP(Tabla3[[#This Row],[id_detalle]],rubro_detalle[[Código]:[Rubro Detalle]],2,0)</f>
        <v>03.13.051 Arriendo de Maquinaria para la Construcción</v>
      </c>
      <c r="E4278" s="33">
        <f t="shared" ref="E4278:E4280" si="571">+IF(D4278=D4277,E4277+1,1)</f>
        <v>4</v>
      </c>
      <c r="F4278" s="47" t="str">
        <f t="shared" ref="F4278:F4280" si="572">+LEFT(D4278,9)&amp;"-"&amp;E4278</f>
        <v>03.13.051-4</v>
      </c>
      <c r="G4278" s="38" t="s">
        <v>4719</v>
      </c>
      <c r="H4278" s="38">
        <v>403</v>
      </c>
    </row>
    <row r="4279" spans="1:8" x14ac:dyDescent="0.3">
      <c r="A4279" s="34" t="str">
        <f>+LEFT(Tabla3[[#This Row],[id_detalle]],2)</f>
        <v>03</v>
      </c>
      <c r="B4279" s="46" t="str">
        <f>VLOOKUP((LEFT(Tabla3[[#This Row],[id_detalle]],2)),id_rubro[[id]:[Rubro]],2,0)</f>
        <v>PRODUCTOS INDUSTRIALES Y RELACIONADOS</v>
      </c>
      <c r="C4279" s="36" t="s">
        <v>919</v>
      </c>
      <c r="D4279" s="45" t="str">
        <f>+Tabla3[[#This Row],[id_detalle]]&amp;" "&amp;VLOOKUP(Tabla3[[#This Row],[id_detalle]],rubro_detalle[[Código]:[Rubro Detalle]],2,0)</f>
        <v>03.13.051 Arriendo de Maquinaria para la Construcción</v>
      </c>
      <c r="E4279" s="33">
        <f t="shared" si="571"/>
        <v>5</v>
      </c>
      <c r="F4279" s="47" t="str">
        <f t="shared" si="572"/>
        <v>03.13.051-5</v>
      </c>
      <c r="G4279" s="37" t="s">
        <v>5140</v>
      </c>
      <c r="H4279" s="37">
        <v>604</v>
      </c>
    </row>
    <row r="4280" spans="1:8" x14ac:dyDescent="0.3">
      <c r="A4280" s="34" t="str">
        <f>+LEFT(Tabla3[[#This Row],[id_detalle]],2)</f>
        <v>03</v>
      </c>
      <c r="B4280" s="46" t="str">
        <f>VLOOKUP((LEFT(Tabla3[[#This Row],[id_detalle]],2)),id_rubro[[id]:[Rubro]],2,0)</f>
        <v>PRODUCTOS INDUSTRIALES Y RELACIONADOS</v>
      </c>
      <c r="C4280" s="36" t="s">
        <v>919</v>
      </c>
      <c r="D4280" s="45" t="str">
        <f>+Tabla3[[#This Row],[id_detalle]]&amp;" "&amp;VLOOKUP(Tabla3[[#This Row],[id_detalle]],rubro_detalle[[Código]:[Rubro Detalle]],2,0)</f>
        <v>03.13.051 Arriendo de Maquinaria para la Construcción</v>
      </c>
      <c r="E4280" s="33">
        <f t="shared" si="571"/>
        <v>6</v>
      </c>
      <c r="F4280" s="47" t="str">
        <f t="shared" si="572"/>
        <v>03.13.051-6</v>
      </c>
      <c r="G4280" s="37" t="s">
        <v>5141</v>
      </c>
      <c r="H4280" s="37">
        <v>633</v>
      </c>
    </row>
    <row r="4281" spans="1:8" x14ac:dyDescent="0.3">
      <c r="A4281" s="34" t="str">
        <f>+LEFT(Tabla3[[#This Row],[id_detalle]],2)</f>
        <v>03</v>
      </c>
      <c r="B4281" s="46" t="str">
        <f>VLOOKUP((LEFT(Tabla3[[#This Row],[id_detalle]],2)),id_rubro[[id]:[Rubro]],2,0)</f>
        <v>PRODUCTOS INDUSTRIALES Y RELACIONADOS</v>
      </c>
      <c r="C4281" s="36" t="s">
        <v>919</v>
      </c>
      <c r="D4281" s="45" t="str">
        <f>+Tabla3[[#This Row],[id_detalle]]&amp;" "&amp;VLOOKUP(Tabla3[[#This Row],[id_detalle]],rubro_detalle[[Código]:[Rubro Detalle]],2,0)</f>
        <v>03.13.051 Arriendo de Maquinaria para la Construcción</v>
      </c>
      <c r="E4281" s="33">
        <f t="shared" ref="E4281:E4287" si="573">+IF(D4281=D4280,E4280+1,1)</f>
        <v>7</v>
      </c>
      <c r="F4281" s="47" t="str">
        <f t="shared" ref="F4281:F4287" si="574">+LEFT(D4281,9)&amp;"-"&amp;E4281</f>
        <v>03.13.051-7</v>
      </c>
      <c r="G4281" s="37" t="s">
        <v>5142</v>
      </c>
      <c r="H4281" s="37">
        <v>704</v>
      </c>
    </row>
    <row r="4282" spans="1:8" x14ac:dyDescent="0.3">
      <c r="A4282" s="34" t="str">
        <f>+LEFT(Tabla3[[#This Row],[id_detalle]],2)</f>
        <v>03</v>
      </c>
      <c r="B4282" s="46" t="str">
        <f>VLOOKUP((LEFT(Tabla3[[#This Row],[id_detalle]],2)),id_rubro[[id]:[Rubro]],2,0)</f>
        <v>PRODUCTOS INDUSTRIALES Y RELACIONADOS</v>
      </c>
      <c r="C4282" s="36" t="s">
        <v>919</v>
      </c>
      <c r="D4282" s="45" t="str">
        <f>+Tabla3[[#This Row],[id_detalle]]&amp;" "&amp;VLOOKUP(Tabla3[[#This Row],[id_detalle]],rubro_detalle[[Código]:[Rubro Detalle]],2,0)</f>
        <v>03.13.051 Arriendo de Maquinaria para la Construcción</v>
      </c>
      <c r="E4282" s="33">
        <f t="shared" si="573"/>
        <v>8</v>
      </c>
      <c r="F4282" s="47" t="str">
        <f t="shared" si="574"/>
        <v>03.13.051-8</v>
      </c>
      <c r="G4282" s="37" t="s">
        <v>4814</v>
      </c>
      <c r="H4282" s="37">
        <v>743</v>
      </c>
    </row>
    <row r="4283" spans="1:8" x14ac:dyDescent="0.3">
      <c r="A4283" s="34" t="str">
        <f>+LEFT(Tabla3[[#This Row],[id_detalle]],2)</f>
        <v>03</v>
      </c>
      <c r="B4283" s="46" t="str">
        <f>VLOOKUP((LEFT(Tabla3[[#This Row],[id_detalle]],2)),id_rubro[[id]:[Rubro]],2,0)</f>
        <v>PRODUCTOS INDUSTRIALES Y RELACIONADOS</v>
      </c>
      <c r="C4283" s="36" t="s">
        <v>919</v>
      </c>
      <c r="D4283" s="45" t="str">
        <f>+Tabla3[[#This Row],[id_detalle]]&amp;" "&amp;VLOOKUP(Tabla3[[#This Row],[id_detalle]],rubro_detalle[[Código]:[Rubro Detalle]],2,0)</f>
        <v>03.13.051 Arriendo de Maquinaria para la Construcción</v>
      </c>
      <c r="E4283" s="33">
        <f t="shared" si="573"/>
        <v>9</v>
      </c>
      <c r="F4283" s="47" t="str">
        <f t="shared" si="574"/>
        <v>03.13.051-9</v>
      </c>
      <c r="G4283" s="37" t="s">
        <v>5143</v>
      </c>
      <c r="H4283" s="37">
        <v>746</v>
      </c>
    </row>
    <row r="4284" spans="1:8" x14ac:dyDescent="0.3">
      <c r="A4284" s="34" t="str">
        <f>+LEFT(Tabla3[[#This Row],[id_detalle]],2)</f>
        <v>03</v>
      </c>
      <c r="B4284" s="46" t="str">
        <f>VLOOKUP((LEFT(Tabla3[[#This Row],[id_detalle]],2)),id_rubro[[id]:[Rubro]],2,0)</f>
        <v>PRODUCTOS INDUSTRIALES Y RELACIONADOS</v>
      </c>
      <c r="C4284" s="36" t="s">
        <v>919</v>
      </c>
      <c r="D4284" s="45" t="str">
        <f>+Tabla3[[#This Row],[id_detalle]]&amp;" "&amp;VLOOKUP(Tabla3[[#This Row],[id_detalle]],rubro_detalle[[Código]:[Rubro Detalle]],2,0)</f>
        <v>03.13.051 Arriendo de Maquinaria para la Construcción</v>
      </c>
      <c r="E4284" s="33">
        <f t="shared" si="573"/>
        <v>10</v>
      </c>
      <c r="F4284" s="47" t="str">
        <f t="shared" si="574"/>
        <v>03.13.051-10</v>
      </c>
      <c r="G4284" s="38" t="s">
        <v>5144</v>
      </c>
      <c r="H4284" s="38">
        <v>802</v>
      </c>
    </row>
    <row r="4285" spans="1:8" x14ac:dyDescent="0.3">
      <c r="A4285" s="34" t="str">
        <f>+LEFT(Tabla3[[#This Row],[id_detalle]],2)</f>
        <v>03</v>
      </c>
      <c r="B4285" s="46" t="str">
        <f>VLOOKUP((LEFT(Tabla3[[#This Row],[id_detalle]],2)),id_rubro[[id]:[Rubro]],2,0)</f>
        <v>PRODUCTOS INDUSTRIALES Y RELACIONADOS</v>
      </c>
      <c r="C4285" s="36" t="s">
        <v>921</v>
      </c>
      <c r="D4285" s="45" t="str">
        <f>+Tabla3[[#This Row],[id_detalle]]&amp;" "&amp;VLOOKUP(Tabla3[[#This Row],[id_detalle]],rubro_detalle[[Código]:[Rubro Detalle]],2,0)</f>
        <v>03.13.061 Arriendo de Maquinaria para la Minerá</v>
      </c>
      <c r="E4285" s="33">
        <f t="shared" si="573"/>
        <v>1</v>
      </c>
      <c r="F4285" s="47" t="str">
        <f t="shared" si="574"/>
        <v>03.13.061-1</v>
      </c>
      <c r="G4285" s="37" t="s">
        <v>5145</v>
      </c>
      <c r="H4285" s="37">
        <v>202</v>
      </c>
    </row>
    <row r="4286" spans="1:8" x14ac:dyDescent="0.3">
      <c r="A4286" s="34" t="str">
        <f>+LEFT(Tabla3[[#This Row],[id_detalle]],2)</f>
        <v>03</v>
      </c>
      <c r="B4286" s="46" t="str">
        <f>VLOOKUP((LEFT(Tabla3[[#This Row],[id_detalle]],2)),id_rubro[[id]:[Rubro]],2,0)</f>
        <v>PRODUCTOS INDUSTRIALES Y RELACIONADOS</v>
      </c>
      <c r="C4286" s="36" t="s">
        <v>921</v>
      </c>
      <c r="D4286" s="45" t="str">
        <f>+Tabla3[[#This Row],[id_detalle]]&amp;" "&amp;VLOOKUP(Tabla3[[#This Row],[id_detalle]],rubro_detalle[[Código]:[Rubro Detalle]],2,0)</f>
        <v>03.13.061 Arriendo de Maquinaria para la Minerá</v>
      </c>
      <c r="E4286" s="33">
        <f t="shared" si="573"/>
        <v>2</v>
      </c>
      <c r="F4286" s="47" t="str">
        <f t="shared" si="574"/>
        <v>03.13.061-2</v>
      </c>
      <c r="G4286" s="37" t="s">
        <v>5139</v>
      </c>
      <c r="H4286" s="37">
        <v>325</v>
      </c>
    </row>
    <row r="4287" spans="1:8" x14ac:dyDescent="0.3">
      <c r="A4287" s="34" t="str">
        <f>+LEFT(Tabla3[[#This Row],[id_detalle]],2)</f>
        <v>03</v>
      </c>
      <c r="B4287" s="46" t="str">
        <f>VLOOKUP((LEFT(Tabla3[[#This Row],[id_detalle]],2)),id_rubro[[id]:[Rubro]],2,0)</f>
        <v>PRODUCTOS INDUSTRIALES Y RELACIONADOS</v>
      </c>
      <c r="C4287" s="36" t="s">
        <v>921</v>
      </c>
      <c r="D4287" s="45" t="str">
        <f>+Tabla3[[#This Row],[id_detalle]]&amp;" "&amp;VLOOKUP(Tabla3[[#This Row],[id_detalle]],rubro_detalle[[Código]:[Rubro Detalle]],2,0)</f>
        <v>03.13.061 Arriendo de Maquinaria para la Minerá</v>
      </c>
      <c r="E4287" s="33">
        <f t="shared" si="573"/>
        <v>3</v>
      </c>
      <c r="F4287" s="47" t="str">
        <f t="shared" si="574"/>
        <v>03.13.061-3</v>
      </c>
      <c r="G4287" s="37" t="s">
        <v>5146</v>
      </c>
      <c r="H4287" s="37">
        <v>376</v>
      </c>
    </row>
    <row r="4288" spans="1:8" x14ac:dyDescent="0.3">
      <c r="A4288" s="34" t="str">
        <f>+LEFT(Tabla3[[#This Row],[id_detalle]],2)</f>
        <v>03</v>
      </c>
      <c r="B4288" s="46" t="str">
        <f>VLOOKUP((LEFT(Tabla3[[#This Row],[id_detalle]],2)),id_rubro[[id]:[Rubro]],2,0)</f>
        <v>PRODUCTOS INDUSTRIALES Y RELACIONADOS</v>
      </c>
      <c r="C4288" s="36" t="s">
        <v>921</v>
      </c>
      <c r="D4288" s="45" t="str">
        <f>+Tabla3[[#This Row],[id_detalle]]&amp;" "&amp;VLOOKUP(Tabla3[[#This Row],[id_detalle]],rubro_detalle[[Código]:[Rubro Detalle]],2,0)</f>
        <v>03.13.061 Arriendo de Maquinaria para la Minerá</v>
      </c>
      <c r="E4288" s="33">
        <f t="shared" ref="E4288:E4290" si="575">+IF(D4288=D4287,E4287+1,1)</f>
        <v>4</v>
      </c>
      <c r="F4288" s="47" t="str">
        <f t="shared" ref="F4288:F4290" si="576">+LEFT(D4288,9)&amp;"-"&amp;E4288</f>
        <v>03.13.061-4</v>
      </c>
      <c r="G4288" s="38" t="s">
        <v>3495</v>
      </c>
      <c r="H4288" s="38">
        <v>520</v>
      </c>
    </row>
    <row r="4289" spans="1:8" x14ac:dyDescent="0.3">
      <c r="A4289" s="34" t="str">
        <f>+LEFT(Tabla3[[#This Row],[id_detalle]],2)</f>
        <v>03</v>
      </c>
      <c r="B4289" s="46" t="str">
        <f>VLOOKUP((LEFT(Tabla3[[#This Row],[id_detalle]],2)),id_rubro[[id]:[Rubro]],2,0)</f>
        <v>PRODUCTOS INDUSTRIALES Y RELACIONADOS</v>
      </c>
      <c r="C4289" s="36" t="s">
        <v>921</v>
      </c>
      <c r="D4289" s="45" t="str">
        <f>+Tabla3[[#This Row],[id_detalle]]&amp;" "&amp;VLOOKUP(Tabla3[[#This Row],[id_detalle]],rubro_detalle[[Código]:[Rubro Detalle]],2,0)</f>
        <v>03.13.061 Arriendo de Maquinaria para la Minerá</v>
      </c>
      <c r="E4289" s="33">
        <f t="shared" si="575"/>
        <v>5</v>
      </c>
      <c r="F4289" s="47" t="str">
        <f t="shared" si="576"/>
        <v>03.13.061-5</v>
      </c>
      <c r="G4289" s="37" t="s">
        <v>5147</v>
      </c>
      <c r="H4289" s="37">
        <v>604</v>
      </c>
    </row>
    <row r="4290" spans="1:8" x14ac:dyDescent="0.3">
      <c r="A4290" s="34" t="str">
        <f>+LEFT(Tabla3[[#This Row],[id_detalle]],2)</f>
        <v>03</v>
      </c>
      <c r="B4290" s="46" t="str">
        <f>VLOOKUP((LEFT(Tabla3[[#This Row],[id_detalle]],2)),id_rubro[[id]:[Rubro]],2,0)</f>
        <v>PRODUCTOS INDUSTRIALES Y RELACIONADOS</v>
      </c>
      <c r="C4290" s="36" t="s">
        <v>921</v>
      </c>
      <c r="D4290" s="45" t="str">
        <f>+Tabla3[[#This Row],[id_detalle]]&amp;" "&amp;VLOOKUP(Tabla3[[#This Row],[id_detalle]],rubro_detalle[[Código]:[Rubro Detalle]],2,0)</f>
        <v>03.13.061 Arriendo de Maquinaria para la Minerá</v>
      </c>
      <c r="E4290" s="33">
        <f t="shared" si="575"/>
        <v>6</v>
      </c>
      <c r="F4290" s="47" t="str">
        <f t="shared" si="576"/>
        <v>03.13.061-6</v>
      </c>
      <c r="G4290" s="37" t="s">
        <v>5148</v>
      </c>
      <c r="H4290" s="37">
        <v>604</v>
      </c>
    </row>
    <row r="4291" spans="1:8" x14ac:dyDescent="0.3">
      <c r="A4291" s="34" t="str">
        <f>+LEFT(Tabla3[[#This Row],[id_detalle]],2)</f>
        <v>03</v>
      </c>
      <c r="B4291" s="46" t="str">
        <f>VLOOKUP((LEFT(Tabla3[[#This Row],[id_detalle]],2)),id_rubro[[id]:[Rubro]],2,0)</f>
        <v>PRODUCTOS INDUSTRIALES Y RELACIONADOS</v>
      </c>
      <c r="C4291" s="36" t="s">
        <v>921</v>
      </c>
      <c r="D4291" s="45" t="str">
        <f>+Tabla3[[#This Row],[id_detalle]]&amp;" "&amp;VLOOKUP(Tabla3[[#This Row],[id_detalle]],rubro_detalle[[Código]:[Rubro Detalle]],2,0)</f>
        <v>03.13.061 Arriendo de Maquinaria para la Minerá</v>
      </c>
      <c r="E4291" s="33">
        <f t="shared" ref="E4291:E4296" si="577">+IF(D4291=D4290,E4290+1,1)</f>
        <v>7</v>
      </c>
      <c r="F4291" s="47" t="str">
        <f t="shared" ref="F4291:F4296" si="578">+LEFT(D4291,9)&amp;"-"&amp;E4291</f>
        <v>03.13.061-7</v>
      </c>
      <c r="G4291" s="37" t="s">
        <v>5149</v>
      </c>
      <c r="H4291" s="37">
        <v>613</v>
      </c>
    </row>
    <row r="4292" spans="1:8" x14ac:dyDescent="0.3">
      <c r="A4292" s="34" t="str">
        <f>+LEFT(Tabla3[[#This Row],[id_detalle]],2)</f>
        <v>03</v>
      </c>
      <c r="B4292" s="46" t="str">
        <f>VLOOKUP((LEFT(Tabla3[[#This Row],[id_detalle]],2)),id_rubro[[id]:[Rubro]],2,0)</f>
        <v>PRODUCTOS INDUSTRIALES Y RELACIONADOS</v>
      </c>
      <c r="C4292" s="36" t="s">
        <v>921</v>
      </c>
      <c r="D4292" s="45" t="str">
        <f>+Tabla3[[#This Row],[id_detalle]]&amp;" "&amp;VLOOKUP(Tabla3[[#This Row],[id_detalle]],rubro_detalle[[Código]:[Rubro Detalle]],2,0)</f>
        <v>03.13.061 Arriendo de Maquinaria para la Minerá</v>
      </c>
      <c r="E4292" s="33">
        <f t="shared" si="577"/>
        <v>8</v>
      </c>
      <c r="F4292" s="47" t="str">
        <f t="shared" si="578"/>
        <v>03.13.061-8</v>
      </c>
      <c r="G4292" s="37" t="s">
        <v>4814</v>
      </c>
      <c r="H4292" s="37">
        <v>743</v>
      </c>
    </row>
    <row r="4293" spans="1:8" x14ac:dyDescent="0.3">
      <c r="A4293" s="34" t="str">
        <f>+LEFT(Tabla3[[#This Row],[id_detalle]],2)</f>
        <v>03</v>
      </c>
      <c r="B4293" s="46" t="str">
        <f>VLOOKUP((LEFT(Tabla3[[#This Row],[id_detalle]],2)),id_rubro[[id]:[Rubro]],2,0)</f>
        <v>PRODUCTOS INDUSTRIALES Y RELACIONADOS</v>
      </c>
      <c r="C4293" s="36" t="s">
        <v>921</v>
      </c>
      <c r="D4293" s="45" t="str">
        <f>+Tabla3[[#This Row],[id_detalle]]&amp;" "&amp;VLOOKUP(Tabla3[[#This Row],[id_detalle]],rubro_detalle[[Código]:[Rubro Detalle]],2,0)</f>
        <v>03.13.061 Arriendo de Maquinaria para la Minerá</v>
      </c>
      <c r="E4293" s="33">
        <f t="shared" si="577"/>
        <v>9</v>
      </c>
      <c r="F4293" s="47" t="str">
        <f t="shared" si="578"/>
        <v>03.13.061-9</v>
      </c>
      <c r="G4293" s="37" t="s">
        <v>5143</v>
      </c>
      <c r="H4293" s="37">
        <v>746</v>
      </c>
    </row>
    <row r="4294" spans="1:8" x14ac:dyDescent="0.3">
      <c r="A4294" s="34" t="str">
        <f>+LEFT(Tabla3[[#This Row],[id_detalle]],2)</f>
        <v>03</v>
      </c>
      <c r="B4294" s="46" t="str">
        <f>VLOOKUP((LEFT(Tabla3[[#This Row],[id_detalle]],2)),id_rubro[[id]:[Rubro]],2,0)</f>
        <v>PRODUCTOS INDUSTRIALES Y RELACIONADOS</v>
      </c>
      <c r="C4294" s="36" t="s">
        <v>921</v>
      </c>
      <c r="D4294" s="45" t="str">
        <f>+Tabla3[[#This Row],[id_detalle]]&amp;" "&amp;VLOOKUP(Tabla3[[#This Row],[id_detalle]],rubro_detalle[[Código]:[Rubro Detalle]],2,0)</f>
        <v>03.13.061 Arriendo de Maquinaria para la Minerá</v>
      </c>
      <c r="E4294" s="33">
        <f t="shared" si="577"/>
        <v>10</v>
      </c>
      <c r="F4294" s="47" t="str">
        <f t="shared" si="578"/>
        <v>03.13.061-10</v>
      </c>
      <c r="G4294" s="37" t="s">
        <v>5150</v>
      </c>
      <c r="H4294" s="37">
        <v>752</v>
      </c>
    </row>
    <row r="4295" spans="1:8" x14ac:dyDescent="0.3">
      <c r="A4295" s="34" t="str">
        <f>+LEFT(Tabla3[[#This Row],[id_detalle]],2)</f>
        <v>03</v>
      </c>
      <c r="B4295" s="46" t="str">
        <f>VLOOKUP((LEFT(Tabla3[[#This Row],[id_detalle]],2)),id_rubro[[id]:[Rubro]],2,0)</f>
        <v>PRODUCTOS INDUSTRIALES Y RELACIONADOS</v>
      </c>
      <c r="C4295" s="36" t="s">
        <v>921</v>
      </c>
      <c r="D4295" s="45" t="str">
        <f>+Tabla3[[#This Row],[id_detalle]]&amp;" "&amp;VLOOKUP(Tabla3[[#This Row],[id_detalle]],rubro_detalle[[Código]:[Rubro Detalle]],2,0)</f>
        <v>03.13.061 Arriendo de Maquinaria para la Minerá</v>
      </c>
      <c r="E4295" s="33">
        <f t="shared" si="577"/>
        <v>11</v>
      </c>
      <c r="F4295" s="47" t="str">
        <f t="shared" si="578"/>
        <v>03.13.061-11</v>
      </c>
      <c r="G4295" s="37" t="s">
        <v>5151</v>
      </c>
      <c r="H4295" s="37">
        <v>780</v>
      </c>
    </row>
    <row r="4296" spans="1:8" x14ac:dyDescent="0.3">
      <c r="A4296" s="34" t="str">
        <f>+LEFT(Tabla3[[#This Row],[id_detalle]],2)</f>
        <v>03</v>
      </c>
      <c r="B4296" s="46" t="str">
        <f>VLOOKUP((LEFT(Tabla3[[#This Row],[id_detalle]],2)),id_rubro[[id]:[Rubro]],2,0)</f>
        <v>PRODUCTOS INDUSTRIALES Y RELACIONADOS</v>
      </c>
      <c r="C4296" s="36" t="s">
        <v>923</v>
      </c>
      <c r="D4296" s="45" t="str">
        <f>+Tabla3[[#This Row],[id_detalle]]&amp;" "&amp;VLOOKUP(Tabla3[[#This Row],[id_detalle]],rubro_detalle[[Código]:[Rubro Detalle]],2,0)</f>
        <v>03.13.101 Ascensores</v>
      </c>
      <c r="E4296" s="33">
        <f t="shared" si="577"/>
        <v>1</v>
      </c>
      <c r="F4296" s="47" t="str">
        <f t="shared" si="578"/>
        <v>03.13.101-1</v>
      </c>
      <c r="G4296" s="37" t="s">
        <v>5096</v>
      </c>
      <c r="H4296" s="37">
        <v>213</v>
      </c>
    </row>
    <row r="4297" spans="1:8" x14ac:dyDescent="0.3">
      <c r="A4297" s="34" t="str">
        <f>+LEFT(Tabla3[[#This Row],[id_detalle]],2)</f>
        <v>03</v>
      </c>
      <c r="B4297" s="46" t="str">
        <f>VLOOKUP((LEFT(Tabla3[[#This Row],[id_detalle]],2)),id_rubro[[id]:[Rubro]],2,0)</f>
        <v>PRODUCTOS INDUSTRIALES Y RELACIONADOS</v>
      </c>
      <c r="C4297" s="36" t="s">
        <v>923</v>
      </c>
      <c r="D4297" s="45" t="str">
        <f>+Tabla3[[#This Row],[id_detalle]]&amp;" "&amp;VLOOKUP(Tabla3[[#This Row],[id_detalle]],rubro_detalle[[Código]:[Rubro Detalle]],2,0)</f>
        <v>03.13.101 Ascensores</v>
      </c>
      <c r="E4297" s="33">
        <f>+IF(D4297=D4296,E4296+1,1)</f>
        <v>2</v>
      </c>
      <c r="F4297" s="47" t="str">
        <f>+LEFT(D4297,9)&amp;"-"&amp;E4297</f>
        <v>03.13.101-2</v>
      </c>
      <c r="G4297" s="37" t="s">
        <v>5152</v>
      </c>
      <c r="H4297" s="37">
        <v>215</v>
      </c>
    </row>
    <row r="4298" spans="1:8" x14ac:dyDescent="0.3">
      <c r="A4298" s="34" t="str">
        <f>+LEFT(Tabla3[[#This Row],[id_detalle]],2)</f>
        <v>03</v>
      </c>
      <c r="B4298" s="46" t="str">
        <f>VLOOKUP((LEFT(Tabla3[[#This Row],[id_detalle]],2)),id_rubro[[id]:[Rubro]],2,0)</f>
        <v>PRODUCTOS INDUSTRIALES Y RELACIONADOS</v>
      </c>
      <c r="C4298" s="36" t="s">
        <v>923</v>
      </c>
      <c r="D4298" s="45" t="str">
        <f>+Tabla3[[#This Row],[id_detalle]]&amp;" "&amp;VLOOKUP(Tabla3[[#This Row],[id_detalle]],rubro_detalle[[Código]:[Rubro Detalle]],2,0)</f>
        <v>03.13.101 Ascensores</v>
      </c>
      <c r="E4298" s="33">
        <f>+IF(D4298=D4297,E4297+1,1)</f>
        <v>3</v>
      </c>
      <c r="F4298" s="47" t="str">
        <f>+LEFT(D4298,9)&amp;"-"&amp;E4298</f>
        <v>03.13.101-3</v>
      </c>
      <c r="G4298" s="37" t="s">
        <v>5153</v>
      </c>
      <c r="H4298" s="37">
        <v>215</v>
      </c>
    </row>
    <row r="4299" spans="1:8" x14ac:dyDescent="0.3">
      <c r="A4299" s="34" t="str">
        <f>+LEFT(Tabla3[[#This Row],[id_detalle]],2)</f>
        <v>03</v>
      </c>
      <c r="B4299" s="46" t="str">
        <f>VLOOKUP((LEFT(Tabla3[[#This Row],[id_detalle]],2)),id_rubro[[id]:[Rubro]],2,0)</f>
        <v>PRODUCTOS INDUSTRIALES Y RELACIONADOS</v>
      </c>
      <c r="C4299" s="36" t="s">
        <v>923</v>
      </c>
      <c r="D4299" s="45" t="str">
        <f>+Tabla3[[#This Row],[id_detalle]]&amp;" "&amp;VLOOKUP(Tabla3[[#This Row],[id_detalle]],rubro_detalle[[Código]:[Rubro Detalle]],2,0)</f>
        <v>03.13.101 Ascensores</v>
      </c>
      <c r="E4299" s="33">
        <f t="shared" ref="E4299:E4301" si="579">+IF(D4299=D4298,E4298+1,1)</f>
        <v>4</v>
      </c>
      <c r="F4299" s="47" t="str">
        <f t="shared" ref="F4299:F4301" si="580">+LEFT(D4299,9)&amp;"-"&amp;E4299</f>
        <v>03.13.101-4</v>
      </c>
      <c r="G4299" s="37" t="s">
        <v>5154</v>
      </c>
      <c r="H4299" s="37">
        <v>389</v>
      </c>
    </row>
    <row r="4300" spans="1:8" x14ac:dyDescent="0.3">
      <c r="A4300" s="34" t="str">
        <f>+LEFT(Tabla3[[#This Row],[id_detalle]],2)</f>
        <v>03</v>
      </c>
      <c r="B4300" s="46" t="str">
        <f>VLOOKUP((LEFT(Tabla3[[#This Row],[id_detalle]],2)),id_rubro[[id]:[Rubro]],2,0)</f>
        <v>PRODUCTOS INDUSTRIALES Y RELACIONADOS</v>
      </c>
      <c r="C4300" s="36" t="s">
        <v>923</v>
      </c>
      <c r="D4300" s="45" t="str">
        <f>+Tabla3[[#This Row],[id_detalle]]&amp;" "&amp;VLOOKUP(Tabla3[[#This Row],[id_detalle]],rubro_detalle[[Código]:[Rubro Detalle]],2,0)</f>
        <v>03.13.101 Ascensores</v>
      </c>
      <c r="E4300" s="33">
        <f t="shared" si="579"/>
        <v>5</v>
      </c>
      <c r="F4300" s="47" t="str">
        <f t="shared" si="580"/>
        <v>03.13.101-5</v>
      </c>
      <c r="G4300" s="37" t="s">
        <v>5017</v>
      </c>
      <c r="H4300" s="37">
        <v>439</v>
      </c>
    </row>
    <row r="4301" spans="1:8" x14ac:dyDescent="0.3">
      <c r="A4301" s="34" t="str">
        <f>+LEFT(Tabla3[[#This Row],[id_detalle]],2)</f>
        <v>03</v>
      </c>
      <c r="B4301" s="46" t="str">
        <f>VLOOKUP((LEFT(Tabla3[[#This Row],[id_detalle]],2)),id_rubro[[id]:[Rubro]],2,0)</f>
        <v>PRODUCTOS INDUSTRIALES Y RELACIONADOS</v>
      </c>
      <c r="C4301" s="36" t="s">
        <v>923</v>
      </c>
      <c r="D4301" s="45" t="str">
        <f>+Tabla3[[#This Row],[id_detalle]]&amp;" "&amp;VLOOKUP(Tabla3[[#This Row],[id_detalle]],rubro_detalle[[Código]:[Rubro Detalle]],2,0)</f>
        <v>03.13.101 Ascensores</v>
      </c>
      <c r="E4301" s="33">
        <f t="shared" si="579"/>
        <v>6</v>
      </c>
      <c r="F4301" s="47" t="str">
        <f t="shared" si="580"/>
        <v>03.13.101-6</v>
      </c>
      <c r="G4301" s="37" t="s">
        <v>5155</v>
      </c>
      <c r="H4301" s="37">
        <v>487</v>
      </c>
    </row>
    <row r="4302" spans="1:8" x14ac:dyDescent="0.3">
      <c r="A4302" s="34" t="str">
        <f>+LEFT(Tabla3[[#This Row],[id_detalle]],2)</f>
        <v>03</v>
      </c>
      <c r="B4302" s="46" t="str">
        <f>VLOOKUP((LEFT(Tabla3[[#This Row],[id_detalle]],2)),id_rubro[[id]:[Rubro]],2,0)</f>
        <v>PRODUCTOS INDUSTRIALES Y RELACIONADOS</v>
      </c>
      <c r="C4302" s="36" t="s">
        <v>923</v>
      </c>
      <c r="D4302" s="45" t="str">
        <f>+Tabla3[[#This Row],[id_detalle]]&amp;" "&amp;VLOOKUP(Tabla3[[#This Row],[id_detalle]],rubro_detalle[[Código]:[Rubro Detalle]],2,0)</f>
        <v>03.13.101 Ascensores</v>
      </c>
      <c r="E4302" s="33">
        <f>+IF(D4302=D4301,E4301+1,1)</f>
        <v>7</v>
      </c>
      <c r="F4302" s="47" t="str">
        <f>+LEFT(D4302,9)&amp;"-"&amp;E4302</f>
        <v>03.13.101-7</v>
      </c>
      <c r="G4302" s="37" t="s">
        <v>5156</v>
      </c>
      <c r="H4302" s="37">
        <v>826</v>
      </c>
    </row>
    <row r="4303" spans="1:8" x14ac:dyDescent="0.3">
      <c r="A4303" s="34" t="str">
        <f>+LEFT(Tabla3[[#This Row],[id_detalle]],2)</f>
        <v>03</v>
      </c>
      <c r="B4303" s="46" t="str">
        <f>VLOOKUP((LEFT(Tabla3[[#This Row],[id_detalle]],2)),id_rubro[[id]:[Rubro]],2,0)</f>
        <v>PRODUCTOS INDUSTRIALES Y RELACIONADOS</v>
      </c>
      <c r="C4303" s="36" t="s">
        <v>925</v>
      </c>
      <c r="D4303" s="45" t="str">
        <f>+Tabla3[[#This Row],[id_detalle]]&amp;" "&amp;VLOOKUP(Tabla3[[#This Row],[id_detalle]],rubro_detalle[[Código]:[Rubro Detalle]],2,0)</f>
        <v>03.13.105 Baterías Estacionarias</v>
      </c>
      <c r="E4303" s="33">
        <f>+IF(D4303=D4302,E4302+1,1)</f>
        <v>1</v>
      </c>
      <c r="F4303" s="47" t="str">
        <f>+LEFT(D4303,9)&amp;"-"&amp;E4303</f>
        <v>03.13.105-1</v>
      </c>
      <c r="G4303" s="38" t="s">
        <v>5157</v>
      </c>
      <c r="H4303" s="38">
        <v>239</v>
      </c>
    </row>
    <row r="4304" spans="1:8" x14ac:dyDescent="0.3">
      <c r="A4304" s="34" t="str">
        <f>+LEFT(Tabla3[[#This Row],[id_detalle]],2)</f>
        <v>03</v>
      </c>
      <c r="B4304" s="46" t="str">
        <f>VLOOKUP((LEFT(Tabla3[[#This Row],[id_detalle]],2)),id_rubro[[id]:[Rubro]],2,0)</f>
        <v>PRODUCTOS INDUSTRIALES Y RELACIONADOS</v>
      </c>
      <c r="C4304" s="36" t="s">
        <v>926</v>
      </c>
      <c r="D4304" s="45" t="str">
        <f>+Tabla3[[#This Row],[id_detalle]]&amp;" "&amp;VLOOKUP(Tabla3[[#This Row],[id_detalle]],rubro_detalle[[Código]:[Rubro Detalle]],2,0)</f>
        <v>03.13.131 Bombas Hidráulicas sumergibles, de Superficie y Centrífugas</v>
      </c>
      <c r="E4304" s="33">
        <f>+IF(D4304=D4303,E4303+1,1)</f>
        <v>1</v>
      </c>
      <c r="F4304" s="47" t="str">
        <f>+LEFT(D4304,9)&amp;"-"&amp;E4304</f>
        <v>03.13.131-1</v>
      </c>
      <c r="G4304" s="37" t="s">
        <v>2960</v>
      </c>
      <c r="H4304" s="37">
        <v>203</v>
      </c>
    </row>
    <row r="4305" spans="1:8" x14ac:dyDescent="0.3">
      <c r="A4305" s="34" t="str">
        <f>+LEFT(Tabla3[[#This Row],[id_detalle]],2)</f>
        <v>03</v>
      </c>
      <c r="B4305" s="46" t="str">
        <f>VLOOKUP((LEFT(Tabla3[[#This Row],[id_detalle]],2)),id_rubro[[id]:[Rubro]],2,0)</f>
        <v>PRODUCTOS INDUSTRIALES Y RELACIONADOS</v>
      </c>
      <c r="C4305" s="36" t="s">
        <v>926</v>
      </c>
      <c r="D4305" s="45" t="str">
        <f>+Tabla3[[#This Row],[id_detalle]]&amp;" "&amp;VLOOKUP(Tabla3[[#This Row],[id_detalle]],rubro_detalle[[Código]:[Rubro Detalle]],2,0)</f>
        <v>03.13.131 Bombas Hidráulicas sumergibles, de Superficie y Centrífugas</v>
      </c>
      <c r="E4305" s="33">
        <f>+IF(D4305=D4304,E4304+1,1)</f>
        <v>2</v>
      </c>
      <c r="F4305" s="47" t="str">
        <f>+LEFT(D4305,9)&amp;"-"&amp;E4305</f>
        <v>03.13.131-2</v>
      </c>
      <c r="G4305" s="37" t="s">
        <v>5158</v>
      </c>
      <c r="H4305" s="37">
        <v>252</v>
      </c>
    </row>
    <row r="4306" spans="1:8" x14ac:dyDescent="0.3">
      <c r="A4306" s="34" t="str">
        <f>+LEFT(Tabla3[[#This Row],[id_detalle]],2)</f>
        <v>03</v>
      </c>
      <c r="B4306" s="46" t="str">
        <f>VLOOKUP((LEFT(Tabla3[[#This Row],[id_detalle]],2)),id_rubro[[id]:[Rubro]],2,0)</f>
        <v>PRODUCTOS INDUSTRIALES Y RELACIONADOS</v>
      </c>
      <c r="C4306" s="36" t="s">
        <v>926</v>
      </c>
      <c r="D4306" s="45" t="str">
        <f>+Tabla3[[#This Row],[id_detalle]]&amp;" "&amp;VLOOKUP(Tabla3[[#This Row],[id_detalle]],rubro_detalle[[Código]:[Rubro Detalle]],2,0)</f>
        <v>03.13.131 Bombas Hidráulicas sumergibles, de Superficie y Centrífugas</v>
      </c>
      <c r="E4306" s="33">
        <f>+IF(D4306=D4305,E4305+1,1)</f>
        <v>3</v>
      </c>
      <c r="F4306" s="47" t="str">
        <f>+LEFT(D4306,9)&amp;"-"&amp;E4306</f>
        <v>03.13.131-3</v>
      </c>
      <c r="G4306" s="37" t="s">
        <v>5159</v>
      </c>
      <c r="H4306" s="37">
        <v>359</v>
      </c>
    </row>
    <row r="4307" spans="1:8" x14ac:dyDescent="0.3">
      <c r="A4307" s="34" t="str">
        <f>+LEFT(Tabla3[[#This Row],[id_detalle]],2)</f>
        <v>03</v>
      </c>
      <c r="B4307" s="46" t="str">
        <f>VLOOKUP((LEFT(Tabla3[[#This Row],[id_detalle]],2)),id_rubro[[id]:[Rubro]],2,0)</f>
        <v>PRODUCTOS INDUSTRIALES Y RELACIONADOS</v>
      </c>
      <c r="C4307" s="36" t="s">
        <v>926</v>
      </c>
      <c r="D4307" s="45" t="str">
        <f>+Tabla3[[#This Row],[id_detalle]]&amp;" "&amp;VLOOKUP(Tabla3[[#This Row],[id_detalle]],rubro_detalle[[Código]:[Rubro Detalle]],2,0)</f>
        <v>03.13.131 Bombas Hidráulicas sumergibles, de Superficie y Centrífugas</v>
      </c>
      <c r="E4307" s="33">
        <f t="shared" ref="E4307:E4309" si="581">+IF(D4307=D4306,E4306+1,1)</f>
        <v>4</v>
      </c>
      <c r="F4307" s="47" t="str">
        <f t="shared" ref="F4307:F4309" si="582">+LEFT(D4307,9)&amp;"-"&amp;E4307</f>
        <v>03.13.131-4</v>
      </c>
      <c r="G4307" s="37" t="s">
        <v>2411</v>
      </c>
      <c r="H4307" s="37">
        <v>360</v>
      </c>
    </row>
    <row r="4308" spans="1:8" x14ac:dyDescent="0.3">
      <c r="A4308" s="34" t="str">
        <f>+LEFT(Tabla3[[#This Row],[id_detalle]],2)</f>
        <v>03</v>
      </c>
      <c r="B4308" s="46" t="str">
        <f>VLOOKUP((LEFT(Tabla3[[#This Row],[id_detalle]],2)),id_rubro[[id]:[Rubro]],2,0)</f>
        <v>PRODUCTOS INDUSTRIALES Y RELACIONADOS</v>
      </c>
      <c r="C4308" s="36" t="s">
        <v>926</v>
      </c>
      <c r="D4308" s="45" t="str">
        <f>+Tabla3[[#This Row],[id_detalle]]&amp;" "&amp;VLOOKUP(Tabla3[[#This Row],[id_detalle]],rubro_detalle[[Código]:[Rubro Detalle]],2,0)</f>
        <v>03.13.131 Bombas Hidráulicas sumergibles, de Superficie y Centrífugas</v>
      </c>
      <c r="E4308" s="33">
        <f t="shared" si="581"/>
        <v>5</v>
      </c>
      <c r="F4308" s="47" t="str">
        <f t="shared" si="582"/>
        <v>03.13.131-5</v>
      </c>
      <c r="G4308" s="37" t="s">
        <v>2787</v>
      </c>
      <c r="H4308" s="37">
        <v>383</v>
      </c>
    </row>
    <row r="4309" spans="1:8" x14ac:dyDescent="0.3">
      <c r="A4309" s="34" t="str">
        <f>+LEFT(Tabla3[[#This Row],[id_detalle]],2)</f>
        <v>03</v>
      </c>
      <c r="B4309" s="46" t="str">
        <f>VLOOKUP((LEFT(Tabla3[[#This Row],[id_detalle]],2)),id_rubro[[id]:[Rubro]],2,0)</f>
        <v>PRODUCTOS INDUSTRIALES Y RELACIONADOS</v>
      </c>
      <c r="C4309" s="36" t="s">
        <v>926</v>
      </c>
      <c r="D4309" s="45" t="str">
        <f>+Tabla3[[#This Row],[id_detalle]]&amp;" "&amp;VLOOKUP(Tabla3[[#This Row],[id_detalle]],rubro_detalle[[Código]:[Rubro Detalle]],2,0)</f>
        <v>03.13.131 Bombas Hidráulicas sumergibles, de Superficie y Centrífugas</v>
      </c>
      <c r="E4309" s="33">
        <f t="shared" si="581"/>
        <v>6</v>
      </c>
      <c r="F4309" s="47" t="str">
        <f t="shared" si="582"/>
        <v>03.13.131-6</v>
      </c>
      <c r="G4309" s="37" t="s">
        <v>4715</v>
      </c>
      <c r="H4309" s="37">
        <v>490</v>
      </c>
    </row>
    <row r="4310" spans="1:8" x14ac:dyDescent="0.3">
      <c r="A4310" s="34" t="str">
        <f>+LEFT(Tabla3[[#This Row],[id_detalle]],2)</f>
        <v>03</v>
      </c>
      <c r="B4310" s="46" t="str">
        <f>VLOOKUP((LEFT(Tabla3[[#This Row],[id_detalle]],2)),id_rubro[[id]:[Rubro]],2,0)</f>
        <v>PRODUCTOS INDUSTRIALES Y RELACIONADOS</v>
      </c>
      <c r="C4310" s="36" t="s">
        <v>926</v>
      </c>
      <c r="D4310" s="45" t="str">
        <f>+Tabla3[[#This Row],[id_detalle]]&amp;" "&amp;VLOOKUP(Tabla3[[#This Row],[id_detalle]],rubro_detalle[[Código]:[Rubro Detalle]],2,0)</f>
        <v>03.13.131 Bombas Hidráulicas sumergibles, de Superficie y Centrífugas</v>
      </c>
      <c r="E4310" s="33">
        <f t="shared" ref="E4310:E4315" si="583">+IF(D4310=D4309,E4309+1,1)</f>
        <v>7</v>
      </c>
      <c r="F4310" s="47" t="str">
        <f t="shared" ref="F4310:F4315" si="584">+LEFT(D4310,9)&amp;"-"&amp;E4310</f>
        <v>03.13.131-7</v>
      </c>
      <c r="G4310" s="37" t="s">
        <v>5160</v>
      </c>
      <c r="H4310" s="37">
        <v>490</v>
      </c>
    </row>
    <row r="4311" spans="1:8" x14ac:dyDescent="0.3">
      <c r="A4311" s="34" t="str">
        <f>+LEFT(Tabla3[[#This Row],[id_detalle]],2)</f>
        <v>03</v>
      </c>
      <c r="B4311" s="46" t="str">
        <f>VLOOKUP((LEFT(Tabla3[[#This Row],[id_detalle]],2)),id_rubro[[id]:[Rubro]],2,0)</f>
        <v>PRODUCTOS INDUSTRIALES Y RELACIONADOS</v>
      </c>
      <c r="C4311" s="36" t="s">
        <v>926</v>
      </c>
      <c r="D4311" s="45" t="str">
        <f>+Tabla3[[#This Row],[id_detalle]]&amp;" "&amp;VLOOKUP(Tabla3[[#This Row],[id_detalle]],rubro_detalle[[Código]:[Rubro Detalle]],2,0)</f>
        <v>03.13.131 Bombas Hidráulicas sumergibles, de Superficie y Centrífugas</v>
      </c>
      <c r="E4311" s="33">
        <f t="shared" si="583"/>
        <v>8</v>
      </c>
      <c r="F4311" s="47" t="str">
        <f t="shared" si="584"/>
        <v>03.13.131-8</v>
      </c>
      <c r="G4311" s="37" t="s">
        <v>4966</v>
      </c>
      <c r="H4311" s="37">
        <v>491</v>
      </c>
    </row>
    <row r="4312" spans="1:8" x14ac:dyDescent="0.3">
      <c r="A4312" s="34" t="str">
        <f>+LEFT(Tabla3[[#This Row],[id_detalle]],2)</f>
        <v>03</v>
      </c>
      <c r="B4312" s="46" t="str">
        <f>VLOOKUP((LEFT(Tabla3[[#This Row],[id_detalle]],2)),id_rubro[[id]:[Rubro]],2,0)</f>
        <v>PRODUCTOS INDUSTRIALES Y RELACIONADOS</v>
      </c>
      <c r="C4312" s="36" t="s">
        <v>926</v>
      </c>
      <c r="D4312" s="45" t="str">
        <f>+Tabla3[[#This Row],[id_detalle]]&amp;" "&amp;VLOOKUP(Tabla3[[#This Row],[id_detalle]],rubro_detalle[[Código]:[Rubro Detalle]],2,0)</f>
        <v>03.13.131 Bombas Hidráulicas sumergibles, de Superficie y Centrífugas</v>
      </c>
      <c r="E4312" s="33">
        <f t="shared" si="583"/>
        <v>9</v>
      </c>
      <c r="F4312" s="47" t="str">
        <f t="shared" si="584"/>
        <v>03.13.131-9</v>
      </c>
      <c r="G4312" s="37" t="s">
        <v>5161</v>
      </c>
      <c r="H4312" s="37">
        <v>551</v>
      </c>
    </row>
    <row r="4313" spans="1:8" x14ac:dyDescent="0.3">
      <c r="A4313" s="34" t="str">
        <f>+LEFT(Tabla3[[#This Row],[id_detalle]],2)</f>
        <v>03</v>
      </c>
      <c r="B4313" s="46" t="str">
        <f>VLOOKUP((LEFT(Tabla3[[#This Row],[id_detalle]],2)),id_rubro[[id]:[Rubro]],2,0)</f>
        <v>PRODUCTOS INDUSTRIALES Y RELACIONADOS</v>
      </c>
      <c r="C4313" s="36" t="s">
        <v>926</v>
      </c>
      <c r="D4313" s="45" t="str">
        <f>+Tabla3[[#This Row],[id_detalle]]&amp;" "&amp;VLOOKUP(Tabla3[[#This Row],[id_detalle]],rubro_detalle[[Código]:[Rubro Detalle]],2,0)</f>
        <v>03.13.131 Bombas Hidráulicas sumergibles, de Superficie y Centrífugas</v>
      </c>
      <c r="E4313" s="33">
        <f t="shared" si="583"/>
        <v>10</v>
      </c>
      <c r="F4313" s="47" t="str">
        <f t="shared" si="584"/>
        <v>03.13.131-10</v>
      </c>
      <c r="G4313" s="37" t="s">
        <v>5162</v>
      </c>
      <c r="H4313" s="37">
        <v>560</v>
      </c>
    </row>
    <row r="4314" spans="1:8" x14ac:dyDescent="0.3">
      <c r="A4314" s="34" t="str">
        <f>+LEFT(Tabla3[[#This Row],[id_detalle]],2)</f>
        <v>03</v>
      </c>
      <c r="B4314" s="46" t="str">
        <f>VLOOKUP((LEFT(Tabla3[[#This Row],[id_detalle]],2)),id_rubro[[id]:[Rubro]],2,0)</f>
        <v>PRODUCTOS INDUSTRIALES Y RELACIONADOS</v>
      </c>
      <c r="C4314" s="36" t="s">
        <v>926</v>
      </c>
      <c r="D4314" s="45" t="str">
        <f>+Tabla3[[#This Row],[id_detalle]]&amp;" "&amp;VLOOKUP(Tabla3[[#This Row],[id_detalle]],rubro_detalle[[Código]:[Rubro Detalle]],2,0)</f>
        <v>03.13.131 Bombas Hidráulicas sumergibles, de Superficie y Centrífugas</v>
      </c>
      <c r="E4314" s="33">
        <f t="shared" si="583"/>
        <v>11</v>
      </c>
      <c r="F4314" s="47" t="str">
        <f t="shared" si="584"/>
        <v>03.13.131-11</v>
      </c>
      <c r="G4314" s="37" t="s">
        <v>5163</v>
      </c>
      <c r="H4314" s="37">
        <v>571</v>
      </c>
    </row>
    <row r="4315" spans="1:8" x14ac:dyDescent="0.3">
      <c r="A4315" s="34" t="str">
        <f>+LEFT(Tabla3[[#This Row],[id_detalle]],2)</f>
        <v>03</v>
      </c>
      <c r="B4315" s="46" t="str">
        <f>VLOOKUP((LEFT(Tabla3[[#This Row],[id_detalle]],2)),id_rubro[[id]:[Rubro]],2,0)</f>
        <v>PRODUCTOS INDUSTRIALES Y RELACIONADOS</v>
      </c>
      <c r="C4315" s="36" t="s">
        <v>926</v>
      </c>
      <c r="D4315" s="45" t="str">
        <f>+Tabla3[[#This Row],[id_detalle]]&amp;" "&amp;VLOOKUP(Tabla3[[#This Row],[id_detalle]],rubro_detalle[[Código]:[Rubro Detalle]],2,0)</f>
        <v>03.13.131 Bombas Hidráulicas sumergibles, de Superficie y Centrífugas</v>
      </c>
      <c r="E4315" s="33">
        <f t="shared" si="583"/>
        <v>12</v>
      </c>
      <c r="F4315" s="47" t="str">
        <f t="shared" si="584"/>
        <v>03.13.131-12</v>
      </c>
      <c r="G4315" s="37" t="s">
        <v>5164</v>
      </c>
      <c r="H4315" s="37">
        <v>590</v>
      </c>
    </row>
    <row r="4316" spans="1:8" x14ac:dyDescent="0.3">
      <c r="A4316" s="34" t="str">
        <f>+LEFT(Tabla3[[#This Row],[id_detalle]],2)</f>
        <v>03</v>
      </c>
      <c r="B4316" s="46" t="str">
        <f>VLOOKUP((LEFT(Tabla3[[#This Row],[id_detalle]],2)),id_rubro[[id]:[Rubro]],2,0)</f>
        <v>PRODUCTOS INDUSTRIALES Y RELACIONADOS</v>
      </c>
      <c r="C4316" s="36" t="s">
        <v>926</v>
      </c>
      <c r="D4316" s="45" t="str">
        <f>+Tabla3[[#This Row],[id_detalle]]&amp;" "&amp;VLOOKUP(Tabla3[[#This Row],[id_detalle]],rubro_detalle[[Código]:[Rubro Detalle]],2,0)</f>
        <v>03.13.131 Bombas Hidráulicas sumergibles, de Superficie y Centrífugas</v>
      </c>
      <c r="E4316" s="33">
        <f t="shared" ref="E4316:E4325" si="585">+IF(D4316=D4315,E4315+1,1)</f>
        <v>13</v>
      </c>
      <c r="F4316" s="47" t="str">
        <f t="shared" ref="F4316:F4325" si="586">+LEFT(D4316,9)&amp;"-"&amp;E4316</f>
        <v>03.13.131-13</v>
      </c>
      <c r="G4316" s="37" t="s">
        <v>5165</v>
      </c>
      <c r="H4316" s="37">
        <v>651</v>
      </c>
    </row>
    <row r="4317" spans="1:8" x14ac:dyDescent="0.3">
      <c r="A4317" s="34" t="str">
        <f>+LEFT(Tabla3[[#This Row],[id_detalle]],2)</f>
        <v>03</v>
      </c>
      <c r="B4317" s="46" t="str">
        <f>VLOOKUP((LEFT(Tabla3[[#This Row],[id_detalle]],2)),id_rubro[[id]:[Rubro]],2,0)</f>
        <v>PRODUCTOS INDUSTRIALES Y RELACIONADOS</v>
      </c>
      <c r="C4317" s="36" t="s">
        <v>926</v>
      </c>
      <c r="D4317" s="45" t="str">
        <f>+Tabla3[[#This Row],[id_detalle]]&amp;" "&amp;VLOOKUP(Tabla3[[#This Row],[id_detalle]],rubro_detalle[[Código]:[Rubro Detalle]],2,0)</f>
        <v>03.13.131 Bombas Hidráulicas sumergibles, de Superficie y Centrífugas</v>
      </c>
      <c r="E4317" s="33">
        <f t="shared" si="585"/>
        <v>14</v>
      </c>
      <c r="F4317" s="47" t="str">
        <f t="shared" si="586"/>
        <v>03.13.131-14</v>
      </c>
      <c r="G4317" s="37" t="s">
        <v>5166</v>
      </c>
      <c r="H4317" s="37">
        <v>667</v>
      </c>
    </row>
    <row r="4318" spans="1:8" x14ac:dyDescent="0.3">
      <c r="A4318" s="34" t="str">
        <f>+LEFT(Tabla3[[#This Row],[id_detalle]],2)</f>
        <v>03</v>
      </c>
      <c r="B4318" s="46" t="str">
        <f>VLOOKUP((LEFT(Tabla3[[#This Row],[id_detalle]],2)),id_rubro[[id]:[Rubro]],2,0)</f>
        <v>PRODUCTOS INDUSTRIALES Y RELACIONADOS</v>
      </c>
      <c r="C4318" s="36" t="s">
        <v>926</v>
      </c>
      <c r="D4318" s="45" t="str">
        <f>+Tabla3[[#This Row],[id_detalle]]&amp;" "&amp;VLOOKUP(Tabla3[[#This Row],[id_detalle]],rubro_detalle[[Código]:[Rubro Detalle]],2,0)</f>
        <v>03.13.131 Bombas Hidráulicas sumergibles, de Superficie y Centrífugas</v>
      </c>
      <c r="E4318" s="33">
        <f t="shared" si="585"/>
        <v>15</v>
      </c>
      <c r="F4318" s="47" t="str">
        <f t="shared" si="586"/>
        <v>03.13.131-15</v>
      </c>
      <c r="G4318" s="37" t="s">
        <v>5167</v>
      </c>
      <c r="H4318" s="37">
        <v>774</v>
      </c>
    </row>
    <row r="4319" spans="1:8" x14ac:dyDescent="0.3">
      <c r="A4319" s="34" t="str">
        <f>+LEFT(Tabla3[[#This Row],[id_detalle]],2)</f>
        <v>03</v>
      </c>
      <c r="B4319" s="46" t="str">
        <f>VLOOKUP((LEFT(Tabla3[[#This Row],[id_detalle]],2)),id_rubro[[id]:[Rubro]],2,0)</f>
        <v>PRODUCTOS INDUSTRIALES Y RELACIONADOS</v>
      </c>
      <c r="C4319" s="36" t="s">
        <v>926</v>
      </c>
      <c r="D4319" s="45" t="str">
        <f>+Tabla3[[#This Row],[id_detalle]]&amp;" "&amp;VLOOKUP(Tabla3[[#This Row],[id_detalle]],rubro_detalle[[Código]:[Rubro Detalle]],2,0)</f>
        <v>03.13.131 Bombas Hidráulicas sumergibles, de Superficie y Centrífugas</v>
      </c>
      <c r="E4319" s="33">
        <f t="shared" si="585"/>
        <v>16</v>
      </c>
      <c r="F4319" s="47" t="str">
        <f t="shared" si="586"/>
        <v>03.13.131-16</v>
      </c>
      <c r="G4319" s="37" t="s">
        <v>4971</v>
      </c>
      <c r="H4319" s="37">
        <v>844</v>
      </c>
    </row>
    <row r="4320" spans="1:8" x14ac:dyDescent="0.3">
      <c r="A4320" s="34" t="str">
        <f>+LEFT(Tabla3[[#This Row],[id_detalle]],2)</f>
        <v>03</v>
      </c>
      <c r="B4320" s="46" t="str">
        <f>VLOOKUP((LEFT(Tabla3[[#This Row],[id_detalle]],2)),id_rubro[[id]:[Rubro]],2,0)</f>
        <v>PRODUCTOS INDUSTRIALES Y RELACIONADOS</v>
      </c>
      <c r="C4320" s="36" t="s">
        <v>926</v>
      </c>
      <c r="D4320" s="45" t="str">
        <f>+Tabla3[[#This Row],[id_detalle]]&amp;" "&amp;VLOOKUP(Tabla3[[#This Row],[id_detalle]],rubro_detalle[[Código]:[Rubro Detalle]],2,0)</f>
        <v>03.13.131 Bombas Hidráulicas sumergibles, de Superficie y Centrífugas</v>
      </c>
      <c r="E4320" s="33">
        <f t="shared" si="585"/>
        <v>17</v>
      </c>
      <c r="F4320" s="47" t="str">
        <f t="shared" si="586"/>
        <v>03.13.131-17</v>
      </c>
      <c r="G4320" s="37" t="s">
        <v>5168</v>
      </c>
      <c r="H4320" s="37">
        <v>852</v>
      </c>
    </row>
    <row r="4321" spans="1:8" x14ac:dyDescent="0.3">
      <c r="A4321" s="34" t="str">
        <f>+LEFT(Tabla3[[#This Row],[id_detalle]],2)</f>
        <v>03</v>
      </c>
      <c r="B4321" s="46" t="str">
        <f>VLOOKUP((LEFT(Tabla3[[#This Row],[id_detalle]],2)),id_rubro[[id]:[Rubro]],2,0)</f>
        <v>PRODUCTOS INDUSTRIALES Y RELACIONADOS</v>
      </c>
      <c r="C4321" s="36" t="s">
        <v>929</v>
      </c>
      <c r="D4321" s="45" t="str">
        <f>+Tabla3[[#This Row],[id_detalle]]&amp;" "&amp;VLOOKUP(Tabla3[[#This Row],[id_detalle]],rubro_detalle[[Código]:[Rubro Detalle]],2,0)</f>
        <v>03.13.135 Bombas Centrífugas</v>
      </c>
      <c r="E4321" s="33">
        <f t="shared" si="585"/>
        <v>1</v>
      </c>
      <c r="F4321" s="47" t="str">
        <f t="shared" si="586"/>
        <v>03.13.135-1</v>
      </c>
      <c r="G4321" s="37" t="s">
        <v>5169</v>
      </c>
      <c r="H4321" s="37">
        <v>686</v>
      </c>
    </row>
    <row r="4322" spans="1:8" x14ac:dyDescent="0.3">
      <c r="A4322" s="34" t="str">
        <f>+LEFT(Tabla3[[#This Row],[id_detalle]],2)</f>
        <v>03</v>
      </c>
      <c r="B4322" s="46" t="str">
        <f>VLOOKUP((LEFT(Tabla3[[#This Row],[id_detalle]],2)),id_rubro[[id]:[Rubro]],2,0)</f>
        <v>PRODUCTOS INDUSTRIALES Y RELACIONADOS</v>
      </c>
      <c r="C4322" s="36" t="s">
        <v>931</v>
      </c>
      <c r="D4322" s="45" t="str">
        <f>+Tabla3[[#This Row],[id_detalle]]&amp;" "&amp;VLOOKUP(Tabla3[[#This Row],[id_detalle]],rubro_detalle[[Código]:[Rubro Detalle]],2,0)</f>
        <v>03.13.141 Bombas Industriales</v>
      </c>
      <c r="E4322" s="33">
        <f t="shared" si="585"/>
        <v>1</v>
      </c>
      <c r="F4322" s="47" t="str">
        <f t="shared" si="586"/>
        <v>03.13.141-1</v>
      </c>
      <c r="G4322" s="37" t="s">
        <v>4445</v>
      </c>
      <c r="H4322" s="37">
        <v>187</v>
      </c>
    </row>
    <row r="4323" spans="1:8" x14ac:dyDescent="0.3">
      <c r="A4323" s="34" t="str">
        <f>+LEFT(Tabla3[[#This Row],[id_detalle]],2)</f>
        <v>03</v>
      </c>
      <c r="B4323" s="46" t="str">
        <f>VLOOKUP((LEFT(Tabla3[[#This Row],[id_detalle]],2)),id_rubro[[id]:[Rubro]],2,0)</f>
        <v>PRODUCTOS INDUSTRIALES Y RELACIONADOS</v>
      </c>
      <c r="C4323" s="36" t="s">
        <v>931</v>
      </c>
      <c r="D4323" s="45" t="str">
        <f>+Tabla3[[#This Row],[id_detalle]]&amp;" "&amp;VLOOKUP(Tabla3[[#This Row],[id_detalle]],rubro_detalle[[Código]:[Rubro Detalle]],2,0)</f>
        <v>03.13.141 Bombas Industriales</v>
      </c>
      <c r="E4323" s="33">
        <f t="shared" si="585"/>
        <v>2</v>
      </c>
      <c r="F4323" s="47" t="str">
        <f t="shared" si="586"/>
        <v>03.13.141-2</v>
      </c>
      <c r="G4323" s="37" t="s">
        <v>4972</v>
      </c>
      <c r="H4323" s="37">
        <v>191</v>
      </c>
    </row>
    <row r="4324" spans="1:8" x14ac:dyDescent="0.3">
      <c r="A4324" s="34" t="str">
        <f>+LEFT(Tabla3[[#This Row],[id_detalle]],2)</f>
        <v>03</v>
      </c>
      <c r="B4324" s="46" t="str">
        <f>VLOOKUP((LEFT(Tabla3[[#This Row],[id_detalle]],2)),id_rubro[[id]:[Rubro]],2,0)</f>
        <v>PRODUCTOS INDUSTRIALES Y RELACIONADOS</v>
      </c>
      <c r="C4324" s="36" t="s">
        <v>931</v>
      </c>
      <c r="D4324" s="45" t="str">
        <f>+Tabla3[[#This Row],[id_detalle]]&amp;" "&amp;VLOOKUP(Tabla3[[#This Row],[id_detalle]],rubro_detalle[[Código]:[Rubro Detalle]],2,0)</f>
        <v>03.13.141 Bombas Industriales</v>
      </c>
      <c r="E4324" s="33">
        <f t="shared" si="585"/>
        <v>3</v>
      </c>
      <c r="F4324" s="47" t="str">
        <f t="shared" si="586"/>
        <v>03.13.141-3</v>
      </c>
      <c r="G4324" s="37" t="s">
        <v>2960</v>
      </c>
      <c r="H4324" s="37">
        <v>203</v>
      </c>
    </row>
    <row r="4325" spans="1:8" x14ac:dyDescent="0.3">
      <c r="A4325" s="34" t="str">
        <f>+LEFT(Tabla3[[#This Row],[id_detalle]],2)</f>
        <v>03</v>
      </c>
      <c r="B4325" s="46" t="str">
        <f>VLOOKUP((LEFT(Tabla3[[#This Row],[id_detalle]],2)),id_rubro[[id]:[Rubro]],2,0)</f>
        <v>PRODUCTOS INDUSTRIALES Y RELACIONADOS</v>
      </c>
      <c r="C4325" s="36" t="s">
        <v>931</v>
      </c>
      <c r="D4325" s="45" t="str">
        <f>+Tabla3[[#This Row],[id_detalle]]&amp;" "&amp;VLOOKUP(Tabla3[[#This Row],[id_detalle]],rubro_detalle[[Código]:[Rubro Detalle]],2,0)</f>
        <v>03.13.141 Bombas Industriales</v>
      </c>
      <c r="E4325" s="33">
        <f t="shared" si="585"/>
        <v>4</v>
      </c>
      <c r="F4325" s="47" t="str">
        <f t="shared" si="586"/>
        <v>03.13.141-4</v>
      </c>
      <c r="G4325" s="37" t="s">
        <v>2785</v>
      </c>
      <c r="H4325" s="37">
        <v>303</v>
      </c>
    </row>
    <row r="4326" spans="1:8" x14ac:dyDescent="0.3">
      <c r="A4326" s="34" t="str">
        <f>+LEFT(Tabla3[[#This Row],[id_detalle]],2)</f>
        <v>03</v>
      </c>
      <c r="B4326" s="46" t="str">
        <f>VLOOKUP((LEFT(Tabla3[[#This Row],[id_detalle]],2)),id_rubro[[id]:[Rubro]],2,0)</f>
        <v>PRODUCTOS INDUSTRIALES Y RELACIONADOS</v>
      </c>
      <c r="C4326" s="36" t="s">
        <v>931</v>
      </c>
      <c r="D4326" s="45" t="str">
        <f>+Tabla3[[#This Row],[id_detalle]]&amp;" "&amp;VLOOKUP(Tabla3[[#This Row],[id_detalle]],rubro_detalle[[Código]:[Rubro Detalle]],2,0)</f>
        <v>03.13.141 Bombas Industriales</v>
      </c>
      <c r="E4326" s="33">
        <f t="shared" ref="E4326:E4329" si="587">+IF(D4326=D4325,E4325+1,1)</f>
        <v>5</v>
      </c>
      <c r="F4326" s="47" t="str">
        <f t="shared" ref="F4326:F4329" si="588">+LEFT(D4326,9)&amp;"-"&amp;E4326</f>
        <v>03.13.141-5</v>
      </c>
      <c r="G4326" s="37" t="s">
        <v>5139</v>
      </c>
      <c r="H4326" s="37">
        <v>325</v>
      </c>
    </row>
    <row r="4327" spans="1:8" x14ac:dyDescent="0.3">
      <c r="A4327" s="34" t="str">
        <f>+LEFT(Tabla3[[#This Row],[id_detalle]],2)</f>
        <v>03</v>
      </c>
      <c r="B4327" s="46" t="str">
        <f>VLOOKUP((LEFT(Tabla3[[#This Row],[id_detalle]],2)),id_rubro[[id]:[Rubro]],2,0)</f>
        <v>PRODUCTOS INDUSTRIALES Y RELACIONADOS</v>
      </c>
      <c r="C4327" s="36" t="s">
        <v>931</v>
      </c>
      <c r="D4327" s="45" t="str">
        <f>+Tabla3[[#This Row],[id_detalle]]&amp;" "&amp;VLOOKUP(Tabla3[[#This Row],[id_detalle]],rubro_detalle[[Código]:[Rubro Detalle]],2,0)</f>
        <v>03.13.141 Bombas Industriales</v>
      </c>
      <c r="E4327" s="33">
        <f t="shared" si="587"/>
        <v>6</v>
      </c>
      <c r="F4327" s="47" t="str">
        <f t="shared" si="588"/>
        <v>03.13.141-6</v>
      </c>
      <c r="G4327" s="37" t="s">
        <v>2787</v>
      </c>
      <c r="H4327" s="37">
        <v>383</v>
      </c>
    </row>
    <row r="4328" spans="1:8" x14ac:dyDescent="0.3">
      <c r="A4328" s="34" t="str">
        <f>+LEFT(Tabla3[[#This Row],[id_detalle]],2)</f>
        <v>03</v>
      </c>
      <c r="B4328" s="46" t="str">
        <f>VLOOKUP((LEFT(Tabla3[[#This Row],[id_detalle]],2)),id_rubro[[id]:[Rubro]],2,0)</f>
        <v>PRODUCTOS INDUSTRIALES Y RELACIONADOS</v>
      </c>
      <c r="C4328" s="36" t="s">
        <v>931</v>
      </c>
      <c r="D4328" s="45" t="str">
        <f>+Tabla3[[#This Row],[id_detalle]]&amp;" "&amp;VLOOKUP(Tabla3[[#This Row],[id_detalle]],rubro_detalle[[Código]:[Rubro Detalle]],2,0)</f>
        <v>03.13.141 Bombas Industriales</v>
      </c>
      <c r="E4328" s="33">
        <f t="shared" si="587"/>
        <v>7</v>
      </c>
      <c r="F4328" s="47" t="str">
        <f t="shared" si="588"/>
        <v>03.13.141-7</v>
      </c>
      <c r="G4328" s="37" t="s">
        <v>5170</v>
      </c>
      <c r="H4328" s="37">
        <v>490</v>
      </c>
    </row>
    <row r="4329" spans="1:8" x14ac:dyDescent="0.3">
      <c r="A4329" s="34" t="str">
        <f>+LEFT(Tabla3[[#This Row],[id_detalle]],2)</f>
        <v>03</v>
      </c>
      <c r="B4329" s="46" t="str">
        <f>VLOOKUP((LEFT(Tabla3[[#This Row],[id_detalle]],2)),id_rubro[[id]:[Rubro]],2,0)</f>
        <v>PRODUCTOS INDUSTRIALES Y RELACIONADOS</v>
      </c>
      <c r="C4329" s="36" t="s">
        <v>931</v>
      </c>
      <c r="D4329" s="45" t="str">
        <f>+Tabla3[[#This Row],[id_detalle]]&amp;" "&amp;VLOOKUP(Tabla3[[#This Row],[id_detalle]],rubro_detalle[[Código]:[Rubro Detalle]],2,0)</f>
        <v>03.13.141 Bombas Industriales</v>
      </c>
      <c r="E4329" s="33">
        <f t="shared" si="587"/>
        <v>8</v>
      </c>
      <c r="F4329" s="47" t="str">
        <f t="shared" si="588"/>
        <v>03.13.141-8</v>
      </c>
      <c r="G4329" s="37" t="s">
        <v>5171</v>
      </c>
      <c r="H4329" s="37">
        <v>491</v>
      </c>
    </row>
    <row r="4330" spans="1:8" x14ac:dyDescent="0.3">
      <c r="A4330" s="34" t="str">
        <f>+LEFT(Tabla3[[#This Row],[id_detalle]],2)</f>
        <v>03</v>
      </c>
      <c r="B4330" s="46" t="str">
        <f>VLOOKUP((LEFT(Tabla3[[#This Row],[id_detalle]],2)),id_rubro[[id]:[Rubro]],2,0)</f>
        <v>PRODUCTOS INDUSTRIALES Y RELACIONADOS</v>
      </c>
      <c r="C4330" s="36" t="s">
        <v>931</v>
      </c>
      <c r="D4330" s="45" t="str">
        <f>+Tabla3[[#This Row],[id_detalle]]&amp;" "&amp;VLOOKUP(Tabla3[[#This Row],[id_detalle]],rubro_detalle[[Código]:[Rubro Detalle]],2,0)</f>
        <v>03.13.141 Bombas Industriales</v>
      </c>
      <c r="E4330" s="33">
        <f t="shared" ref="E4330:E4337" si="589">+IF(D4330=D4329,E4329+1,1)</f>
        <v>9</v>
      </c>
      <c r="F4330" s="47" t="str">
        <f t="shared" ref="F4330:F4337" si="590">+LEFT(D4330,9)&amp;"-"&amp;E4330</f>
        <v>03.13.141-9</v>
      </c>
      <c r="G4330" s="37" t="s">
        <v>5172</v>
      </c>
      <c r="H4330" s="37">
        <v>491</v>
      </c>
    </row>
    <row r="4331" spans="1:8" x14ac:dyDescent="0.3">
      <c r="A4331" s="34" t="str">
        <f>+LEFT(Tabla3[[#This Row],[id_detalle]],2)</f>
        <v>03</v>
      </c>
      <c r="B4331" s="46" t="str">
        <f>VLOOKUP((LEFT(Tabla3[[#This Row],[id_detalle]],2)),id_rubro[[id]:[Rubro]],2,0)</f>
        <v>PRODUCTOS INDUSTRIALES Y RELACIONADOS</v>
      </c>
      <c r="C4331" s="36" t="s">
        <v>931</v>
      </c>
      <c r="D4331" s="45" t="str">
        <f>+Tabla3[[#This Row],[id_detalle]]&amp;" "&amp;VLOOKUP(Tabla3[[#This Row],[id_detalle]],rubro_detalle[[Código]:[Rubro Detalle]],2,0)</f>
        <v>03.13.141 Bombas Industriales</v>
      </c>
      <c r="E4331" s="33">
        <f t="shared" si="589"/>
        <v>10</v>
      </c>
      <c r="F4331" s="47" t="str">
        <f t="shared" si="590"/>
        <v>03.13.141-10</v>
      </c>
      <c r="G4331" s="37" t="s">
        <v>5173</v>
      </c>
      <c r="H4331" s="37">
        <v>567</v>
      </c>
    </row>
    <row r="4332" spans="1:8" x14ac:dyDescent="0.3">
      <c r="A4332" s="34" t="str">
        <f>+LEFT(Tabla3[[#This Row],[id_detalle]],2)</f>
        <v>03</v>
      </c>
      <c r="B4332" s="46" t="str">
        <f>VLOOKUP((LEFT(Tabla3[[#This Row],[id_detalle]],2)),id_rubro[[id]:[Rubro]],2,0)</f>
        <v>PRODUCTOS INDUSTRIALES Y RELACIONADOS</v>
      </c>
      <c r="C4332" s="36" t="s">
        <v>931</v>
      </c>
      <c r="D4332" s="45" t="str">
        <f>+Tabla3[[#This Row],[id_detalle]]&amp;" "&amp;VLOOKUP(Tabla3[[#This Row],[id_detalle]],rubro_detalle[[Código]:[Rubro Detalle]],2,0)</f>
        <v>03.13.141 Bombas Industriales</v>
      </c>
      <c r="E4332" s="33">
        <f t="shared" si="589"/>
        <v>11</v>
      </c>
      <c r="F4332" s="47" t="str">
        <f t="shared" si="590"/>
        <v>03.13.141-11</v>
      </c>
      <c r="G4332" s="37" t="s">
        <v>5163</v>
      </c>
      <c r="H4332" s="37">
        <v>571</v>
      </c>
    </row>
    <row r="4333" spans="1:8" x14ac:dyDescent="0.3">
      <c r="A4333" s="34" t="str">
        <f>+LEFT(Tabla3[[#This Row],[id_detalle]],2)</f>
        <v>03</v>
      </c>
      <c r="B4333" s="46" t="str">
        <f>VLOOKUP((LEFT(Tabla3[[#This Row],[id_detalle]],2)),id_rubro[[id]:[Rubro]],2,0)</f>
        <v>PRODUCTOS INDUSTRIALES Y RELACIONADOS</v>
      </c>
      <c r="C4333" s="36" t="s">
        <v>931</v>
      </c>
      <c r="D4333" s="45" t="str">
        <f>+Tabla3[[#This Row],[id_detalle]]&amp;" "&amp;VLOOKUP(Tabla3[[#This Row],[id_detalle]],rubro_detalle[[Código]:[Rubro Detalle]],2,0)</f>
        <v>03.13.141 Bombas Industriales</v>
      </c>
      <c r="E4333" s="33">
        <f t="shared" si="589"/>
        <v>12</v>
      </c>
      <c r="F4333" s="47" t="str">
        <f t="shared" si="590"/>
        <v>03.13.141-12</v>
      </c>
      <c r="G4333" s="37" t="s">
        <v>4770</v>
      </c>
      <c r="H4333" s="37">
        <v>571</v>
      </c>
    </row>
    <row r="4334" spans="1:8" x14ac:dyDescent="0.3">
      <c r="A4334" s="34" t="str">
        <f>+LEFT(Tabla3[[#This Row],[id_detalle]],2)</f>
        <v>03</v>
      </c>
      <c r="B4334" s="46" t="str">
        <f>VLOOKUP((LEFT(Tabla3[[#This Row],[id_detalle]],2)),id_rubro[[id]:[Rubro]],2,0)</f>
        <v>PRODUCTOS INDUSTRIALES Y RELACIONADOS</v>
      </c>
      <c r="C4334" s="36" t="s">
        <v>931</v>
      </c>
      <c r="D4334" s="45" t="str">
        <f>+Tabla3[[#This Row],[id_detalle]]&amp;" "&amp;VLOOKUP(Tabla3[[#This Row],[id_detalle]],rubro_detalle[[Código]:[Rubro Detalle]],2,0)</f>
        <v>03.13.141 Bombas Industriales</v>
      </c>
      <c r="E4334" s="33">
        <f t="shared" si="589"/>
        <v>13</v>
      </c>
      <c r="F4334" s="47" t="str">
        <f t="shared" si="590"/>
        <v>03.13.141-13</v>
      </c>
      <c r="G4334" s="37" t="s">
        <v>5174</v>
      </c>
      <c r="H4334" s="37">
        <v>579</v>
      </c>
    </row>
    <row r="4335" spans="1:8" x14ac:dyDescent="0.3">
      <c r="A4335" s="34" t="str">
        <f>+LEFT(Tabla3[[#This Row],[id_detalle]],2)</f>
        <v>03</v>
      </c>
      <c r="B4335" s="46" t="str">
        <f>VLOOKUP((LEFT(Tabla3[[#This Row],[id_detalle]],2)),id_rubro[[id]:[Rubro]],2,0)</f>
        <v>PRODUCTOS INDUSTRIALES Y RELACIONADOS</v>
      </c>
      <c r="C4335" s="36" t="s">
        <v>931</v>
      </c>
      <c r="D4335" s="45" t="str">
        <f>+Tabla3[[#This Row],[id_detalle]]&amp;" "&amp;VLOOKUP(Tabla3[[#This Row],[id_detalle]],rubro_detalle[[Código]:[Rubro Detalle]],2,0)</f>
        <v>03.13.141 Bombas Industriales</v>
      </c>
      <c r="E4335" s="33">
        <f t="shared" si="589"/>
        <v>14</v>
      </c>
      <c r="F4335" s="47" t="str">
        <f t="shared" si="590"/>
        <v>03.13.141-14</v>
      </c>
      <c r="G4335" s="37" t="s">
        <v>4909</v>
      </c>
      <c r="H4335" s="37">
        <v>596</v>
      </c>
    </row>
    <row r="4336" spans="1:8" x14ac:dyDescent="0.3">
      <c r="A4336" s="34" t="str">
        <f>+LEFT(Tabla3[[#This Row],[id_detalle]],2)</f>
        <v>03</v>
      </c>
      <c r="B4336" s="46" t="str">
        <f>VLOOKUP((LEFT(Tabla3[[#This Row],[id_detalle]],2)),id_rubro[[id]:[Rubro]],2,0)</f>
        <v>PRODUCTOS INDUSTRIALES Y RELACIONADOS</v>
      </c>
      <c r="C4336" s="36" t="s">
        <v>931</v>
      </c>
      <c r="D4336" s="45" t="str">
        <f>+Tabla3[[#This Row],[id_detalle]]&amp;" "&amp;VLOOKUP(Tabla3[[#This Row],[id_detalle]],rubro_detalle[[Código]:[Rubro Detalle]],2,0)</f>
        <v>03.13.141 Bombas Industriales</v>
      </c>
      <c r="E4336" s="33">
        <f t="shared" si="589"/>
        <v>15</v>
      </c>
      <c r="F4336" s="47" t="str">
        <f t="shared" si="590"/>
        <v>03.13.141-15</v>
      </c>
      <c r="G4336" s="37" t="s">
        <v>5132</v>
      </c>
      <c r="H4336" s="37">
        <v>609</v>
      </c>
    </row>
    <row r="4337" spans="1:8" x14ac:dyDescent="0.3">
      <c r="A4337" s="34" t="str">
        <f>+LEFT(Tabla3[[#This Row],[id_detalle]],2)</f>
        <v>03</v>
      </c>
      <c r="B4337" s="46" t="str">
        <f>VLOOKUP((LEFT(Tabla3[[#This Row],[id_detalle]],2)),id_rubro[[id]:[Rubro]],2,0)</f>
        <v>PRODUCTOS INDUSTRIALES Y RELACIONADOS</v>
      </c>
      <c r="C4337" s="36" t="s">
        <v>931</v>
      </c>
      <c r="D4337" s="45" t="str">
        <f>+Tabla3[[#This Row],[id_detalle]]&amp;" "&amp;VLOOKUP(Tabla3[[#This Row],[id_detalle]],rubro_detalle[[Código]:[Rubro Detalle]],2,0)</f>
        <v>03.13.141 Bombas Industriales</v>
      </c>
      <c r="E4337" s="33">
        <f t="shared" si="589"/>
        <v>16</v>
      </c>
      <c r="F4337" s="47" t="str">
        <f t="shared" si="590"/>
        <v>03.13.141-16</v>
      </c>
      <c r="G4337" s="37" t="s">
        <v>5165</v>
      </c>
      <c r="H4337" s="37">
        <v>651</v>
      </c>
    </row>
    <row r="4338" spans="1:8" x14ac:dyDescent="0.3">
      <c r="A4338" s="34" t="str">
        <f>+LEFT(Tabla3[[#This Row],[id_detalle]],2)</f>
        <v>03</v>
      </c>
      <c r="B4338" s="46" t="str">
        <f>VLOOKUP((LEFT(Tabla3[[#This Row],[id_detalle]],2)),id_rubro[[id]:[Rubro]],2,0)</f>
        <v>PRODUCTOS INDUSTRIALES Y RELACIONADOS</v>
      </c>
      <c r="C4338" s="36" t="s">
        <v>931</v>
      </c>
      <c r="D4338" s="45" t="str">
        <f>+Tabla3[[#This Row],[id_detalle]]&amp;" "&amp;VLOOKUP(Tabla3[[#This Row],[id_detalle]],rubro_detalle[[Código]:[Rubro Detalle]],2,0)</f>
        <v>03.13.141 Bombas Industriales</v>
      </c>
      <c r="E4338" s="33">
        <f t="shared" ref="E4338:E4350" si="591">+IF(D4338=D4337,E4337+1,1)</f>
        <v>17</v>
      </c>
      <c r="F4338" s="47" t="str">
        <f t="shared" ref="F4338:F4350" si="592">+LEFT(D4338,9)&amp;"-"&amp;E4338</f>
        <v>03.13.141-17</v>
      </c>
      <c r="G4338" s="37" t="s">
        <v>4181</v>
      </c>
      <c r="H4338" s="37">
        <v>663</v>
      </c>
    </row>
    <row r="4339" spans="1:8" x14ac:dyDescent="0.3">
      <c r="A4339" s="34" t="str">
        <f>+LEFT(Tabla3[[#This Row],[id_detalle]],2)</f>
        <v>03</v>
      </c>
      <c r="B4339" s="46" t="str">
        <f>VLOOKUP((LEFT(Tabla3[[#This Row],[id_detalle]],2)),id_rubro[[id]:[Rubro]],2,0)</f>
        <v>PRODUCTOS INDUSTRIALES Y RELACIONADOS</v>
      </c>
      <c r="C4339" s="36" t="s">
        <v>931</v>
      </c>
      <c r="D4339" s="45" t="str">
        <f>+Tabla3[[#This Row],[id_detalle]]&amp;" "&amp;VLOOKUP(Tabla3[[#This Row],[id_detalle]],rubro_detalle[[Código]:[Rubro Detalle]],2,0)</f>
        <v>03.13.141 Bombas Industriales</v>
      </c>
      <c r="E4339" s="33">
        <f t="shared" si="591"/>
        <v>18</v>
      </c>
      <c r="F4339" s="47" t="str">
        <f t="shared" si="592"/>
        <v>03.13.141-18</v>
      </c>
      <c r="G4339" s="37" t="s">
        <v>4512</v>
      </c>
      <c r="H4339" s="37">
        <v>666</v>
      </c>
    </row>
    <row r="4340" spans="1:8" x14ac:dyDescent="0.3">
      <c r="A4340" s="34" t="str">
        <f>+LEFT(Tabla3[[#This Row],[id_detalle]],2)</f>
        <v>03</v>
      </c>
      <c r="B4340" s="46" t="str">
        <f>VLOOKUP((LEFT(Tabla3[[#This Row],[id_detalle]],2)),id_rubro[[id]:[Rubro]],2,0)</f>
        <v>PRODUCTOS INDUSTRIALES Y RELACIONADOS</v>
      </c>
      <c r="C4340" s="36" t="s">
        <v>931</v>
      </c>
      <c r="D4340" s="45" t="str">
        <f>+Tabla3[[#This Row],[id_detalle]]&amp;" "&amp;VLOOKUP(Tabla3[[#This Row],[id_detalle]],rubro_detalle[[Código]:[Rubro Detalle]],2,0)</f>
        <v>03.13.141 Bombas Industriales</v>
      </c>
      <c r="E4340" s="33">
        <f t="shared" si="591"/>
        <v>19</v>
      </c>
      <c r="F4340" s="47" t="str">
        <f t="shared" si="592"/>
        <v>03.13.141-19</v>
      </c>
      <c r="G4340" s="37" t="s">
        <v>5175</v>
      </c>
      <c r="H4340" s="37">
        <v>669</v>
      </c>
    </row>
    <row r="4341" spans="1:8" x14ac:dyDescent="0.3">
      <c r="A4341" s="34" t="str">
        <f>+LEFT(Tabla3[[#This Row],[id_detalle]],2)</f>
        <v>03</v>
      </c>
      <c r="B4341" s="46" t="str">
        <f>VLOOKUP((LEFT(Tabla3[[#This Row],[id_detalle]],2)),id_rubro[[id]:[Rubro]],2,0)</f>
        <v>PRODUCTOS INDUSTRIALES Y RELACIONADOS</v>
      </c>
      <c r="C4341" s="36" t="s">
        <v>931</v>
      </c>
      <c r="D4341" s="45" t="str">
        <f>+Tabla3[[#This Row],[id_detalle]]&amp;" "&amp;VLOOKUP(Tabla3[[#This Row],[id_detalle]],rubro_detalle[[Código]:[Rubro Detalle]],2,0)</f>
        <v>03.13.141 Bombas Industriales</v>
      </c>
      <c r="E4341" s="33">
        <f t="shared" si="591"/>
        <v>20</v>
      </c>
      <c r="F4341" s="47" t="str">
        <f t="shared" si="592"/>
        <v>03.13.141-20</v>
      </c>
      <c r="G4341" s="37" t="s">
        <v>4431</v>
      </c>
      <c r="H4341" s="37">
        <v>693</v>
      </c>
    </row>
    <row r="4342" spans="1:8" x14ac:dyDescent="0.3">
      <c r="A4342" s="34" t="str">
        <f>+LEFT(Tabla3[[#This Row],[id_detalle]],2)</f>
        <v>03</v>
      </c>
      <c r="B4342" s="46" t="str">
        <f>VLOOKUP((LEFT(Tabla3[[#This Row],[id_detalle]],2)),id_rubro[[id]:[Rubro]],2,0)</f>
        <v>PRODUCTOS INDUSTRIALES Y RELACIONADOS</v>
      </c>
      <c r="C4342" s="36" t="s">
        <v>931</v>
      </c>
      <c r="D4342" s="45" t="str">
        <f>+Tabla3[[#This Row],[id_detalle]]&amp;" "&amp;VLOOKUP(Tabla3[[#This Row],[id_detalle]],rubro_detalle[[Código]:[Rubro Detalle]],2,0)</f>
        <v>03.13.141 Bombas Industriales</v>
      </c>
      <c r="E4342" s="33">
        <f t="shared" si="591"/>
        <v>21</v>
      </c>
      <c r="F4342" s="47" t="str">
        <f t="shared" si="592"/>
        <v>03.13.141-21</v>
      </c>
      <c r="G4342" s="37" t="s">
        <v>4814</v>
      </c>
      <c r="H4342" s="37">
        <v>743</v>
      </c>
    </row>
    <row r="4343" spans="1:8" x14ac:dyDescent="0.3">
      <c r="A4343" s="34" t="str">
        <f>+LEFT(Tabla3[[#This Row],[id_detalle]],2)</f>
        <v>03</v>
      </c>
      <c r="B4343" s="46" t="str">
        <f>VLOOKUP((LEFT(Tabla3[[#This Row],[id_detalle]],2)),id_rubro[[id]:[Rubro]],2,0)</f>
        <v>PRODUCTOS INDUSTRIALES Y RELACIONADOS</v>
      </c>
      <c r="C4343" s="36" t="s">
        <v>931</v>
      </c>
      <c r="D4343" s="45" t="str">
        <f>+Tabla3[[#This Row],[id_detalle]]&amp;" "&amp;VLOOKUP(Tabla3[[#This Row],[id_detalle]],rubro_detalle[[Código]:[Rubro Detalle]],2,0)</f>
        <v>03.13.141 Bombas Industriales</v>
      </c>
      <c r="E4343" s="33">
        <f t="shared" si="591"/>
        <v>22</v>
      </c>
      <c r="F4343" s="47" t="str">
        <f t="shared" si="592"/>
        <v>03.13.141-22</v>
      </c>
      <c r="G4343" s="37" t="s">
        <v>5167</v>
      </c>
      <c r="H4343" s="37">
        <v>774</v>
      </c>
    </row>
    <row r="4344" spans="1:8" x14ac:dyDescent="0.3">
      <c r="A4344" s="34" t="str">
        <f>+LEFT(Tabla3[[#This Row],[id_detalle]],2)</f>
        <v>03</v>
      </c>
      <c r="B4344" s="46" t="str">
        <f>VLOOKUP((LEFT(Tabla3[[#This Row],[id_detalle]],2)),id_rubro[[id]:[Rubro]],2,0)</f>
        <v>PRODUCTOS INDUSTRIALES Y RELACIONADOS</v>
      </c>
      <c r="C4344" s="36" t="s">
        <v>931</v>
      </c>
      <c r="D4344" s="45" t="str">
        <f>+Tabla3[[#This Row],[id_detalle]]&amp;" "&amp;VLOOKUP(Tabla3[[#This Row],[id_detalle]],rubro_detalle[[Código]:[Rubro Detalle]],2,0)</f>
        <v>03.13.141 Bombas Industriales</v>
      </c>
      <c r="E4344" s="33">
        <f t="shared" si="591"/>
        <v>23</v>
      </c>
      <c r="F4344" s="47" t="str">
        <f t="shared" si="592"/>
        <v>03.13.141-23</v>
      </c>
      <c r="G4344" s="37" t="s">
        <v>4447</v>
      </c>
      <c r="H4344" s="37">
        <v>796</v>
      </c>
    </row>
    <row r="4345" spans="1:8" x14ac:dyDescent="0.3">
      <c r="A4345" s="34" t="str">
        <f>+LEFT(Tabla3[[#This Row],[id_detalle]],2)</f>
        <v>03</v>
      </c>
      <c r="B4345" s="46" t="str">
        <f>VLOOKUP((LEFT(Tabla3[[#This Row],[id_detalle]],2)),id_rubro[[id]:[Rubro]],2,0)</f>
        <v>PRODUCTOS INDUSTRIALES Y RELACIONADOS</v>
      </c>
      <c r="C4345" s="36" t="s">
        <v>931</v>
      </c>
      <c r="D4345" s="45" t="str">
        <f>+Tabla3[[#This Row],[id_detalle]]&amp;" "&amp;VLOOKUP(Tabla3[[#This Row],[id_detalle]],rubro_detalle[[Código]:[Rubro Detalle]],2,0)</f>
        <v>03.13.141 Bombas Industriales</v>
      </c>
      <c r="E4345" s="33">
        <f t="shared" si="591"/>
        <v>24</v>
      </c>
      <c r="F4345" s="47" t="str">
        <f t="shared" si="592"/>
        <v>03.13.141-24</v>
      </c>
      <c r="G4345" s="37" t="s">
        <v>4971</v>
      </c>
      <c r="H4345" s="37">
        <v>844</v>
      </c>
    </row>
    <row r="4346" spans="1:8" x14ac:dyDescent="0.3">
      <c r="A4346" s="34" t="str">
        <f>+LEFT(Tabla3[[#This Row],[id_detalle]],2)</f>
        <v>03</v>
      </c>
      <c r="B4346" s="46" t="str">
        <f>VLOOKUP((LEFT(Tabla3[[#This Row],[id_detalle]],2)),id_rubro[[id]:[Rubro]],2,0)</f>
        <v>PRODUCTOS INDUSTRIALES Y RELACIONADOS</v>
      </c>
      <c r="C4346" s="36" t="s">
        <v>931</v>
      </c>
      <c r="D4346" s="45" t="str">
        <f>+Tabla3[[#This Row],[id_detalle]]&amp;" "&amp;VLOOKUP(Tabla3[[#This Row],[id_detalle]],rubro_detalle[[Código]:[Rubro Detalle]],2,0)</f>
        <v>03.13.141 Bombas Industriales</v>
      </c>
      <c r="E4346" s="33">
        <f t="shared" si="591"/>
        <v>25</v>
      </c>
      <c r="F4346" s="47" t="str">
        <f t="shared" si="592"/>
        <v>03.13.141-25</v>
      </c>
      <c r="G4346" s="37" t="s">
        <v>4492</v>
      </c>
      <c r="H4346" s="37">
        <v>845</v>
      </c>
    </row>
    <row r="4347" spans="1:8" x14ac:dyDescent="0.3">
      <c r="A4347" s="34" t="str">
        <f>+LEFT(Tabla3[[#This Row],[id_detalle]],2)</f>
        <v>03</v>
      </c>
      <c r="B4347" s="46" t="str">
        <f>VLOOKUP((LEFT(Tabla3[[#This Row],[id_detalle]],2)),id_rubro[[id]:[Rubro]],2,0)</f>
        <v>PRODUCTOS INDUSTRIALES Y RELACIONADOS</v>
      </c>
      <c r="C4347" s="36" t="s">
        <v>931</v>
      </c>
      <c r="D4347" s="45" t="str">
        <f>+Tabla3[[#This Row],[id_detalle]]&amp;" "&amp;VLOOKUP(Tabla3[[#This Row],[id_detalle]],rubro_detalle[[Código]:[Rubro Detalle]],2,0)</f>
        <v>03.13.141 Bombas Industriales</v>
      </c>
      <c r="E4347" s="33">
        <f t="shared" si="591"/>
        <v>26</v>
      </c>
      <c r="F4347" s="47" t="str">
        <f t="shared" si="592"/>
        <v>03.13.141-26</v>
      </c>
      <c r="G4347" s="38" t="s">
        <v>5176</v>
      </c>
      <c r="H4347" s="38">
        <v>853</v>
      </c>
    </row>
    <row r="4348" spans="1:8" x14ac:dyDescent="0.3">
      <c r="A4348" s="34" t="str">
        <f>+LEFT(Tabla3[[#This Row],[id_detalle]],2)</f>
        <v>03</v>
      </c>
      <c r="B4348" s="46" t="str">
        <f>VLOOKUP((LEFT(Tabla3[[#This Row],[id_detalle]],2)),id_rubro[[id]:[Rubro]],2,0)</f>
        <v>PRODUCTOS INDUSTRIALES Y RELACIONADOS</v>
      </c>
      <c r="C4348" s="36" t="s">
        <v>933</v>
      </c>
      <c r="D4348" s="45" t="str">
        <f>+Tabla3[[#This Row],[id_detalle]]&amp;" "&amp;VLOOKUP(Tabla3[[#This Row],[id_detalle]],rubro_detalle[[Código]:[Rubro Detalle]],2,0)</f>
        <v>03.13.145 Bomabas Oleohidráulicas</v>
      </c>
      <c r="E4348" s="33">
        <f t="shared" si="591"/>
        <v>1</v>
      </c>
      <c r="F4348" s="47" t="str">
        <f t="shared" si="592"/>
        <v>03.13.145-1</v>
      </c>
      <c r="G4348" s="37" t="s">
        <v>2960</v>
      </c>
      <c r="H4348" s="37">
        <v>203</v>
      </c>
    </row>
    <row r="4349" spans="1:8" x14ac:dyDescent="0.3">
      <c r="A4349" s="34" t="str">
        <f>+LEFT(Tabla3[[#This Row],[id_detalle]],2)</f>
        <v>03</v>
      </c>
      <c r="B4349" s="46" t="str">
        <f>VLOOKUP((LEFT(Tabla3[[#This Row],[id_detalle]],2)),id_rubro[[id]:[Rubro]],2,0)</f>
        <v>PRODUCTOS INDUSTRIALES Y RELACIONADOS</v>
      </c>
      <c r="C4349" s="36" t="s">
        <v>933</v>
      </c>
      <c r="D4349" s="45" t="str">
        <f>+Tabla3[[#This Row],[id_detalle]]&amp;" "&amp;VLOOKUP(Tabla3[[#This Row],[id_detalle]],rubro_detalle[[Código]:[Rubro Detalle]],2,0)</f>
        <v>03.13.145 Bomabas Oleohidráulicas</v>
      </c>
      <c r="E4349" s="33">
        <f t="shared" si="591"/>
        <v>2</v>
      </c>
      <c r="F4349" s="47" t="str">
        <f t="shared" si="592"/>
        <v>03.13.145-2</v>
      </c>
      <c r="G4349" s="37" t="s">
        <v>5159</v>
      </c>
      <c r="H4349" s="37">
        <v>359</v>
      </c>
    </row>
    <row r="4350" spans="1:8" x14ac:dyDescent="0.3">
      <c r="A4350" s="34" t="str">
        <f>+LEFT(Tabla3[[#This Row],[id_detalle]],2)</f>
        <v>03</v>
      </c>
      <c r="B4350" s="46" t="str">
        <f>VLOOKUP((LEFT(Tabla3[[#This Row],[id_detalle]],2)),id_rubro[[id]:[Rubro]],2,0)</f>
        <v>PRODUCTOS INDUSTRIALES Y RELACIONADOS</v>
      </c>
      <c r="C4350" s="36" t="s">
        <v>933</v>
      </c>
      <c r="D4350" s="45" t="str">
        <f>+Tabla3[[#This Row],[id_detalle]]&amp;" "&amp;VLOOKUP(Tabla3[[#This Row],[id_detalle]],rubro_detalle[[Código]:[Rubro Detalle]],2,0)</f>
        <v>03.13.145 Bomabas Oleohidráulicas</v>
      </c>
      <c r="E4350" s="33">
        <f t="shared" si="591"/>
        <v>3</v>
      </c>
      <c r="F4350" s="47" t="str">
        <f t="shared" si="592"/>
        <v>03.13.145-3</v>
      </c>
      <c r="G4350" s="37" t="s">
        <v>2787</v>
      </c>
      <c r="H4350" s="37">
        <v>383</v>
      </c>
    </row>
    <row r="4351" spans="1:8" x14ac:dyDescent="0.3">
      <c r="A4351" s="34" t="str">
        <f>+LEFT(Tabla3[[#This Row],[id_detalle]],2)</f>
        <v>03</v>
      </c>
      <c r="B4351" s="46" t="str">
        <f>VLOOKUP((LEFT(Tabla3[[#This Row],[id_detalle]],2)),id_rubro[[id]:[Rubro]],2,0)</f>
        <v>PRODUCTOS INDUSTRIALES Y RELACIONADOS</v>
      </c>
      <c r="C4351" s="36" t="s">
        <v>933</v>
      </c>
      <c r="D4351" s="45" t="str">
        <f>+Tabla3[[#This Row],[id_detalle]]&amp;" "&amp;VLOOKUP(Tabla3[[#This Row],[id_detalle]],rubro_detalle[[Código]:[Rubro Detalle]],2,0)</f>
        <v>03.13.145 Bomabas Oleohidráulicas</v>
      </c>
      <c r="E4351" s="33">
        <f t="shared" ref="E4351:E4353" si="593">+IF(D4351=D4350,E4350+1,1)</f>
        <v>4</v>
      </c>
      <c r="F4351" s="47" t="str">
        <f t="shared" ref="F4351:F4353" si="594">+LEFT(D4351,9)&amp;"-"&amp;E4351</f>
        <v>03.13.145-4</v>
      </c>
      <c r="G4351" s="37" t="s">
        <v>4871</v>
      </c>
      <c r="H4351" s="37">
        <v>388</v>
      </c>
    </row>
    <row r="4352" spans="1:8" x14ac:dyDescent="0.3">
      <c r="A4352" s="34" t="str">
        <f>+LEFT(Tabla3[[#This Row],[id_detalle]],2)</f>
        <v>03</v>
      </c>
      <c r="B4352" s="46" t="str">
        <f>VLOOKUP((LEFT(Tabla3[[#This Row],[id_detalle]],2)),id_rubro[[id]:[Rubro]],2,0)</f>
        <v>PRODUCTOS INDUSTRIALES Y RELACIONADOS</v>
      </c>
      <c r="C4352" s="36" t="s">
        <v>933</v>
      </c>
      <c r="D4352" s="45" t="str">
        <f>+Tabla3[[#This Row],[id_detalle]]&amp;" "&amp;VLOOKUP(Tabla3[[#This Row],[id_detalle]],rubro_detalle[[Código]:[Rubro Detalle]],2,0)</f>
        <v>03.13.145 Bomabas Oleohidráulicas</v>
      </c>
      <c r="E4352" s="33">
        <f t="shared" si="593"/>
        <v>5</v>
      </c>
      <c r="F4352" s="47" t="str">
        <f t="shared" si="594"/>
        <v>03.13.145-5</v>
      </c>
      <c r="G4352" s="37" t="s">
        <v>4720</v>
      </c>
      <c r="H4352" s="37">
        <v>445</v>
      </c>
    </row>
    <row r="4353" spans="1:8" x14ac:dyDescent="0.3">
      <c r="A4353" s="34" t="str">
        <f>+LEFT(Tabla3[[#This Row],[id_detalle]],2)</f>
        <v>03</v>
      </c>
      <c r="B4353" s="46" t="str">
        <f>VLOOKUP((LEFT(Tabla3[[#This Row],[id_detalle]],2)),id_rubro[[id]:[Rubro]],2,0)</f>
        <v>PRODUCTOS INDUSTRIALES Y RELACIONADOS</v>
      </c>
      <c r="C4353" s="36" t="s">
        <v>933</v>
      </c>
      <c r="D4353" s="45" t="str">
        <f>+Tabla3[[#This Row],[id_detalle]]&amp;" "&amp;VLOOKUP(Tabla3[[#This Row],[id_detalle]],rubro_detalle[[Código]:[Rubro Detalle]],2,0)</f>
        <v>03.13.145 Bomabas Oleohidráulicas</v>
      </c>
      <c r="E4353" s="33">
        <f t="shared" si="593"/>
        <v>6</v>
      </c>
      <c r="F4353" s="47" t="str">
        <f t="shared" si="594"/>
        <v>03.13.145-6</v>
      </c>
      <c r="G4353" s="37" t="s">
        <v>5162</v>
      </c>
      <c r="H4353" s="37">
        <v>560</v>
      </c>
    </row>
    <row r="4354" spans="1:8" x14ac:dyDescent="0.3">
      <c r="A4354" s="34" t="str">
        <f>+LEFT(Tabla3[[#This Row],[id_detalle]],2)</f>
        <v>03</v>
      </c>
      <c r="B4354" s="46" t="str">
        <f>VLOOKUP((LEFT(Tabla3[[#This Row],[id_detalle]],2)),id_rubro[[id]:[Rubro]],2,0)</f>
        <v>PRODUCTOS INDUSTRIALES Y RELACIONADOS</v>
      </c>
      <c r="C4354" s="36" t="s">
        <v>933</v>
      </c>
      <c r="D4354" s="45" t="str">
        <f>+Tabla3[[#This Row],[id_detalle]]&amp;" "&amp;VLOOKUP(Tabla3[[#This Row],[id_detalle]],rubro_detalle[[Código]:[Rubro Detalle]],2,0)</f>
        <v>03.13.145 Bomabas Oleohidráulicas</v>
      </c>
      <c r="E4354" s="33">
        <f t="shared" ref="E4354:E4360" si="595">+IF(D4354=D4353,E4353+1,1)</f>
        <v>7</v>
      </c>
      <c r="F4354" s="47" t="str">
        <f t="shared" ref="F4354:F4360" si="596">+LEFT(D4354,9)&amp;"-"&amp;E4354</f>
        <v>03.13.145-7</v>
      </c>
      <c r="G4354" s="37" t="s">
        <v>4909</v>
      </c>
      <c r="H4354" s="37">
        <v>596</v>
      </c>
    </row>
    <row r="4355" spans="1:8" x14ac:dyDescent="0.3">
      <c r="A4355" s="34" t="str">
        <f>+LEFT(Tabla3[[#This Row],[id_detalle]],2)</f>
        <v>03</v>
      </c>
      <c r="B4355" s="46" t="str">
        <f>VLOOKUP((LEFT(Tabla3[[#This Row],[id_detalle]],2)),id_rubro[[id]:[Rubro]],2,0)</f>
        <v>PRODUCTOS INDUSTRIALES Y RELACIONADOS</v>
      </c>
      <c r="C4355" s="36" t="s">
        <v>933</v>
      </c>
      <c r="D4355" s="45" t="str">
        <f>+Tabla3[[#This Row],[id_detalle]]&amp;" "&amp;VLOOKUP(Tabla3[[#This Row],[id_detalle]],rubro_detalle[[Código]:[Rubro Detalle]],2,0)</f>
        <v>03.13.145 Bomabas Oleohidráulicas</v>
      </c>
      <c r="E4355" s="33">
        <f t="shared" si="595"/>
        <v>8</v>
      </c>
      <c r="F4355" s="47" t="str">
        <f t="shared" si="596"/>
        <v>03.13.145-8</v>
      </c>
      <c r="G4355" s="37" t="s">
        <v>5132</v>
      </c>
      <c r="H4355" s="37">
        <v>609</v>
      </c>
    </row>
    <row r="4356" spans="1:8" x14ac:dyDescent="0.3">
      <c r="A4356" s="34" t="str">
        <f>+LEFT(Tabla3[[#This Row],[id_detalle]],2)</f>
        <v>03</v>
      </c>
      <c r="B4356" s="46" t="str">
        <f>VLOOKUP((LEFT(Tabla3[[#This Row],[id_detalle]],2)),id_rubro[[id]:[Rubro]],2,0)</f>
        <v>PRODUCTOS INDUSTRIALES Y RELACIONADOS</v>
      </c>
      <c r="C4356" s="36" t="s">
        <v>933</v>
      </c>
      <c r="D4356" s="45" t="str">
        <f>+Tabla3[[#This Row],[id_detalle]]&amp;" "&amp;VLOOKUP(Tabla3[[#This Row],[id_detalle]],rubro_detalle[[Código]:[Rubro Detalle]],2,0)</f>
        <v>03.13.145 Bomabas Oleohidráulicas</v>
      </c>
      <c r="E4356" s="33">
        <f t="shared" si="595"/>
        <v>9</v>
      </c>
      <c r="F4356" s="47" t="str">
        <f t="shared" si="596"/>
        <v>03.13.145-9</v>
      </c>
      <c r="G4356" s="37" t="s">
        <v>5177</v>
      </c>
      <c r="H4356" s="37">
        <v>724</v>
      </c>
    </row>
    <row r="4357" spans="1:8" x14ac:dyDescent="0.3">
      <c r="A4357" s="34" t="str">
        <f>+LEFT(Tabla3[[#This Row],[id_detalle]],2)</f>
        <v>03</v>
      </c>
      <c r="B4357" s="46" t="str">
        <f>VLOOKUP((LEFT(Tabla3[[#This Row],[id_detalle]],2)),id_rubro[[id]:[Rubro]],2,0)</f>
        <v>PRODUCTOS INDUSTRIALES Y RELACIONADOS</v>
      </c>
      <c r="C4357" s="36" t="s">
        <v>935</v>
      </c>
      <c r="D4357" s="45" t="str">
        <f>+Tabla3[[#This Row],[id_detalle]]&amp;" "&amp;VLOOKUP(Tabla3[[#This Row],[id_detalle]],rubro_detalle[[Código]:[Rubro Detalle]],2,0)</f>
        <v xml:space="preserve">03.13.151 Calderas y Repuestos de </v>
      </c>
      <c r="E4357" s="33">
        <f t="shared" si="595"/>
        <v>1</v>
      </c>
      <c r="F4357" s="47" t="str">
        <f t="shared" si="596"/>
        <v>03.13.151-1</v>
      </c>
      <c r="G4357" s="37" t="s">
        <v>5178</v>
      </c>
      <c r="H4357" s="37">
        <v>189</v>
      </c>
    </row>
    <row r="4358" spans="1:8" x14ac:dyDescent="0.3">
      <c r="A4358" s="34" t="str">
        <f>+LEFT(Tabla3[[#This Row],[id_detalle]],2)</f>
        <v>03</v>
      </c>
      <c r="B4358" s="46" t="str">
        <f>VLOOKUP((LEFT(Tabla3[[#This Row],[id_detalle]],2)),id_rubro[[id]:[Rubro]],2,0)</f>
        <v>PRODUCTOS INDUSTRIALES Y RELACIONADOS</v>
      </c>
      <c r="C4358" s="36" t="s">
        <v>935</v>
      </c>
      <c r="D4358" s="45" t="str">
        <f>+Tabla3[[#This Row],[id_detalle]]&amp;" "&amp;VLOOKUP(Tabla3[[#This Row],[id_detalle]],rubro_detalle[[Código]:[Rubro Detalle]],2,0)</f>
        <v xml:space="preserve">03.13.151 Calderas y Repuestos de </v>
      </c>
      <c r="E4358" s="33">
        <f t="shared" si="595"/>
        <v>2</v>
      </c>
      <c r="F4358" s="47" t="str">
        <f t="shared" si="596"/>
        <v>03.13.151-2</v>
      </c>
      <c r="G4358" s="37" t="s">
        <v>2960</v>
      </c>
      <c r="H4358" s="37">
        <v>203</v>
      </c>
    </row>
    <row r="4359" spans="1:8" x14ac:dyDescent="0.3">
      <c r="A4359" s="34" t="str">
        <f>+LEFT(Tabla3[[#This Row],[id_detalle]],2)</f>
        <v>03</v>
      </c>
      <c r="B4359" s="46" t="str">
        <f>VLOOKUP((LEFT(Tabla3[[#This Row],[id_detalle]],2)),id_rubro[[id]:[Rubro]],2,0)</f>
        <v>PRODUCTOS INDUSTRIALES Y RELACIONADOS</v>
      </c>
      <c r="C4359" s="36" t="s">
        <v>935</v>
      </c>
      <c r="D4359" s="45" t="str">
        <f>+Tabla3[[#This Row],[id_detalle]]&amp;" "&amp;VLOOKUP(Tabla3[[#This Row],[id_detalle]],rubro_detalle[[Código]:[Rubro Detalle]],2,0)</f>
        <v xml:space="preserve">03.13.151 Calderas y Repuestos de </v>
      </c>
      <c r="E4359" s="33">
        <f t="shared" si="595"/>
        <v>3</v>
      </c>
      <c r="F4359" s="47" t="str">
        <f t="shared" si="596"/>
        <v>03.13.151-3</v>
      </c>
      <c r="G4359" s="37" t="s">
        <v>2785</v>
      </c>
      <c r="H4359" s="37">
        <v>303</v>
      </c>
    </row>
    <row r="4360" spans="1:8" x14ac:dyDescent="0.3">
      <c r="A4360" s="34" t="str">
        <f>+LEFT(Tabla3[[#This Row],[id_detalle]],2)</f>
        <v>03</v>
      </c>
      <c r="B4360" s="46" t="str">
        <f>VLOOKUP((LEFT(Tabla3[[#This Row],[id_detalle]],2)),id_rubro[[id]:[Rubro]],2,0)</f>
        <v>PRODUCTOS INDUSTRIALES Y RELACIONADOS</v>
      </c>
      <c r="C4360" s="36" t="s">
        <v>935</v>
      </c>
      <c r="D4360" s="45" t="str">
        <f>+Tabla3[[#This Row],[id_detalle]]&amp;" "&amp;VLOOKUP(Tabla3[[#This Row],[id_detalle]],rubro_detalle[[Código]:[Rubro Detalle]],2,0)</f>
        <v xml:space="preserve">03.13.151 Calderas y Repuestos de </v>
      </c>
      <c r="E4360" s="33">
        <f t="shared" si="595"/>
        <v>4</v>
      </c>
      <c r="F4360" s="47" t="str">
        <f t="shared" si="596"/>
        <v>03.13.151-4</v>
      </c>
      <c r="G4360" s="37" t="s">
        <v>5179</v>
      </c>
      <c r="H4360" s="37">
        <v>511</v>
      </c>
    </row>
    <row r="4361" spans="1:8" x14ac:dyDescent="0.3">
      <c r="A4361" s="34" t="str">
        <f>+LEFT(Tabla3[[#This Row],[id_detalle]],2)</f>
        <v>03</v>
      </c>
      <c r="B4361" s="46" t="str">
        <f>VLOOKUP((LEFT(Tabla3[[#This Row],[id_detalle]],2)),id_rubro[[id]:[Rubro]],2,0)</f>
        <v>PRODUCTOS INDUSTRIALES Y RELACIONADOS</v>
      </c>
      <c r="C4361" s="36" t="s">
        <v>935</v>
      </c>
      <c r="D4361" s="45" t="str">
        <f>+Tabla3[[#This Row],[id_detalle]]&amp;" "&amp;VLOOKUP(Tabla3[[#This Row],[id_detalle]],rubro_detalle[[Código]:[Rubro Detalle]],2,0)</f>
        <v xml:space="preserve">03.13.151 Calderas y Repuestos de </v>
      </c>
      <c r="E4361" s="33">
        <f t="shared" ref="E4361:E4364" si="597">+IF(D4361=D4360,E4360+1,1)</f>
        <v>5</v>
      </c>
      <c r="F4361" s="47" t="str">
        <f t="shared" ref="F4361:F4364" si="598">+LEFT(D4361,9)&amp;"-"&amp;E4361</f>
        <v>03.13.151-5</v>
      </c>
      <c r="G4361" s="37" t="s">
        <v>5180</v>
      </c>
      <c r="H4361" s="37">
        <v>514</v>
      </c>
    </row>
    <row r="4362" spans="1:8" x14ac:dyDescent="0.3">
      <c r="A4362" s="34" t="str">
        <f>+LEFT(Tabla3[[#This Row],[id_detalle]],2)</f>
        <v>03</v>
      </c>
      <c r="B4362" s="46" t="str">
        <f>VLOOKUP((LEFT(Tabla3[[#This Row],[id_detalle]],2)),id_rubro[[id]:[Rubro]],2,0)</f>
        <v>PRODUCTOS INDUSTRIALES Y RELACIONADOS</v>
      </c>
      <c r="C4362" s="36" t="s">
        <v>935</v>
      </c>
      <c r="D4362" s="45" t="str">
        <f>+Tabla3[[#This Row],[id_detalle]]&amp;" "&amp;VLOOKUP(Tabla3[[#This Row],[id_detalle]],rubro_detalle[[Código]:[Rubro Detalle]],2,0)</f>
        <v xml:space="preserve">03.13.151 Calderas y Repuestos de </v>
      </c>
      <c r="E4362" s="33">
        <f t="shared" si="597"/>
        <v>6</v>
      </c>
      <c r="F4362" s="47" t="str">
        <f t="shared" si="598"/>
        <v>03.13.151-6</v>
      </c>
      <c r="G4362" s="38" t="s">
        <v>2997</v>
      </c>
      <c r="H4362" s="38">
        <v>517</v>
      </c>
    </row>
    <row r="4363" spans="1:8" x14ac:dyDescent="0.3">
      <c r="A4363" s="34" t="str">
        <f>+LEFT(Tabla3[[#This Row],[id_detalle]],2)</f>
        <v>03</v>
      </c>
      <c r="B4363" s="46" t="str">
        <f>VLOOKUP((LEFT(Tabla3[[#This Row],[id_detalle]],2)),id_rubro[[id]:[Rubro]],2,0)</f>
        <v>PRODUCTOS INDUSTRIALES Y RELACIONADOS</v>
      </c>
      <c r="C4363" s="36" t="s">
        <v>935</v>
      </c>
      <c r="D4363" s="45" t="str">
        <f>+Tabla3[[#This Row],[id_detalle]]&amp;" "&amp;VLOOKUP(Tabla3[[#This Row],[id_detalle]],rubro_detalle[[Código]:[Rubro Detalle]],2,0)</f>
        <v xml:space="preserve">03.13.151 Calderas y Repuestos de </v>
      </c>
      <c r="E4363" s="33">
        <f t="shared" si="597"/>
        <v>7</v>
      </c>
      <c r="F4363" s="47" t="str">
        <f t="shared" si="598"/>
        <v>03.13.151-7</v>
      </c>
      <c r="G4363" s="37" t="s">
        <v>4944</v>
      </c>
      <c r="H4363" s="37">
        <v>531</v>
      </c>
    </row>
    <row r="4364" spans="1:8" x14ac:dyDescent="0.3">
      <c r="A4364" s="34" t="str">
        <f>+LEFT(Tabla3[[#This Row],[id_detalle]],2)</f>
        <v>03</v>
      </c>
      <c r="B4364" s="46" t="str">
        <f>VLOOKUP((LEFT(Tabla3[[#This Row],[id_detalle]],2)),id_rubro[[id]:[Rubro]],2,0)</f>
        <v>PRODUCTOS INDUSTRIALES Y RELACIONADOS</v>
      </c>
      <c r="C4364" s="36" t="s">
        <v>935</v>
      </c>
      <c r="D4364" s="45" t="str">
        <f>+Tabla3[[#This Row],[id_detalle]]&amp;" "&amp;VLOOKUP(Tabla3[[#This Row],[id_detalle]],rubro_detalle[[Código]:[Rubro Detalle]],2,0)</f>
        <v xml:space="preserve">03.13.151 Calderas y Repuestos de </v>
      </c>
      <c r="E4364" s="33">
        <f t="shared" si="597"/>
        <v>8</v>
      </c>
      <c r="F4364" s="47" t="str">
        <f t="shared" si="598"/>
        <v>03.13.151-8</v>
      </c>
      <c r="G4364" s="37" t="s">
        <v>4689</v>
      </c>
      <c r="H4364" s="37">
        <v>597</v>
      </c>
    </row>
    <row r="4365" spans="1:8" x14ac:dyDescent="0.3">
      <c r="A4365" s="34" t="str">
        <f>+LEFT(Tabla3[[#This Row],[id_detalle]],2)</f>
        <v>03</v>
      </c>
      <c r="B4365" s="46" t="str">
        <f>VLOOKUP((LEFT(Tabla3[[#This Row],[id_detalle]],2)),id_rubro[[id]:[Rubro]],2,0)</f>
        <v>PRODUCTOS INDUSTRIALES Y RELACIONADOS</v>
      </c>
      <c r="C4365" s="36" t="s">
        <v>935</v>
      </c>
      <c r="D4365" s="45" t="str">
        <f>+Tabla3[[#This Row],[id_detalle]]&amp;" "&amp;VLOOKUP(Tabla3[[#This Row],[id_detalle]],rubro_detalle[[Código]:[Rubro Detalle]],2,0)</f>
        <v xml:space="preserve">03.13.151 Calderas y Repuestos de </v>
      </c>
      <c r="E4365" s="33">
        <f t="shared" ref="E4365:E4371" si="599">+IF(D4365=D4364,E4364+1,1)</f>
        <v>9</v>
      </c>
      <c r="F4365" s="47" t="str">
        <f t="shared" ref="F4365:F4371" si="600">+LEFT(D4365,9)&amp;"-"&amp;E4365</f>
        <v>03.13.151-9</v>
      </c>
      <c r="G4365" s="37" t="s">
        <v>5181</v>
      </c>
      <c r="H4365" s="37">
        <v>711</v>
      </c>
    </row>
    <row r="4366" spans="1:8" x14ac:dyDescent="0.3">
      <c r="A4366" s="34" t="str">
        <f>+LEFT(Tabla3[[#This Row],[id_detalle]],2)</f>
        <v>03</v>
      </c>
      <c r="B4366" s="46" t="str">
        <f>VLOOKUP((LEFT(Tabla3[[#This Row],[id_detalle]],2)),id_rubro[[id]:[Rubro]],2,0)</f>
        <v>PRODUCTOS INDUSTRIALES Y RELACIONADOS</v>
      </c>
      <c r="C4366" s="36" t="s">
        <v>935</v>
      </c>
      <c r="D4366" s="45" t="str">
        <f>+Tabla3[[#This Row],[id_detalle]]&amp;" "&amp;VLOOKUP(Tabla3[[#This Row],[id_detalle]],rubro_detalle[[Código]:[Rubro Detalle]],2,0)</f>
        <v xml:space="preserve">03.13.151 Calderas y Repuestos de </v>
      </c>
      <c r="E4366" s="33">
        <f t="shared" si="599"/>
        <v>10</v>
      </c>
      <c r="F4366" s="47" t="str">
        <f t="shared" si="600"/>
        <v>03.13.151-10</v>
      </c>
      <c r="G4366" s="37" t="s">
        <v>5182</v>
      </c>
      <c r="H4366" s="37">
        <v>735</v>
      </c>
    </row>
    <row r="4367" spans="1:8" x14ac:dyDescent="0.3">
      <c r="A4367" s="34" t="str">
        <f>+LEFT(Tabla3[[#This Row],[id_detalle]],2)</f>
        <v>03</v>
      </c>
      <c r="B4367" s="46" t="str">
        <f>VLOOKUP((LEFT(Tabla3[[#This Row],[id_detalle]],2)),id_rubro[[id]:[Rubro]],2,0)</f>
        <v>PRODUCTOS INDUSTRIALES Y RELACIONADOS</v>
      </c>
      <c r="C4367" s="36" t="s">
        <v>935</v>
      </c>
      <c r="D4367" s="45" t="str">
        <f>+Tabla3[[#This Row],[id_detalle]]&amp;" "&amp;VLOOKUP(Tabla3[[#This Row],[id_detalle]],rubro_detalle[[Código]:[Rubro Detalle]],2,0)</f>
        <v xml:space="preserve">03.13.151 Calderas y Repuestos de </v>
      </c>
      <c r="E4367" s="33">
        <f t="shared" si="599"/>
        <v>11</v>
      </c>
      <c r="F4367" s="47" t="str">
        <f t="shared" si="600"/>
        <v>03.13.151-11</v>
      </c>
      <c r="G4367" s="37" t="s">
        <v>4970</v>
      </c>
      <c r="H4367" s="37">
        <v>765</v>
      </c>
    </row>
    <row r="4368" spans="1:8" x14ac:dyDescent="0.3">
      <c r="A4368" s="34" t="str">
        <f>+LEFT(Tabla3[[#This Row],[id_detalle]],2)</f>
        <v>03</v>
      </c>
      <c r="B4368" s="46" t="str">
        <f>VLOOKUP((LEFT(Tabla3[[#This Row],[id_detalle]],2)),id_rubro[[id]:[Rubro]],2,0)</f>
        <v>PRODUCTOS INDUSTRIALES Y RELACIONADOS</v>
      </c>
      <c r="C4368" s="36" t="s">
        <v>937</v>
      </c>
      <c r="D4368" s="45" t="str">
        <f>+Tabla3[[#This Row],[id_detalle]]&amp;" "&amp;VLOOKUP(Tabla3[[#This Row],[id_detalle]],rubro_detalle[[Código]:[Rubro Detalle]],2,0)</f>
        <v>03.13.161 Calefacción</v>
      </c>
      <c r="E4368" s="33">
        <f t="shared" si="599"/>
        <v>1</v>
      </c>
      <c r="F4368" s="47" t="str">
        <f t="shared" si="600"/>
        <v>03.13.161-1</v>
      </c>
      <c r="G4368" s="37" t="s">
        <v>5178</v>
      </c>
      <c r="H4368" s="37">
        <v>189</v>
      </c>
    </row>
    <row r="4369" spans="1:8" x14ac:dyDescent="0.3">
      <c r="A4369" s="34" t="str">
        <f>+LEFT(Tabla3[[#This Row],[id_detalle]],2)</f>
        <v>03</v>
      </c>
      <c r="B4369" s="46" t="str">
        <f>VLOOKUP((LEFT(Tabla3[[#This Row],[id_detalle]],2)),id_rubro[[id]:[Rubro]],2,0)</f>
        <v>PRODUCTOS INDUSTRIALES Y RELACIONADOS</v>
      </c>
      <c r="C4369" s="36" t="s">
        <v>937</v>
      </c>
      <c r="D4369" s="45" t="str">
        <f>+Tabla3[[#This Row],[id_detalle]]&amp;" "&amp;VLOOKUP(Tabla3[[#This Row],[id_detalle]],rubro_detalle[[Código]:[Rubro Detalle]],2,0)</f>
        <v>03.13.161 Calefacción</v>
      </c>
      <c r="E4369" s="33">
        <f t="shared" si="599"/>
        <v>2</v>
      </c>
      <c r="F4369" s="47" t="str">
        <f t="shared" si="600"/>
        <v>03.13.161-2</v>
      </c>
      <c r="G4369" s="37" t="s">
        <v>5183</v>
      </c>
      <c r="H4369" s="37">
        <v>206</v>
      </c>
    </row>
    <row r="4370" spans="1:8" x14ac:dyDescent="0.3">
      <c r="A4370" s="34" t="str">
        <f>+LEFT(Tabla3[[#This Row],[id_detalle]],2)</f>
        <v>03</v>
      </c>
      <c r="B4370" s="46" t="str">
        <f>VLOOKUP((LEFT(Tabla3[[#This Row],[id_detalle]],2)),id_rubro[[id]:[Rubro]],2,0)</f>
        <v>PRODUCTOS INDUSTRIALES Y RELACIONADOS</v>
      </c>
      <c r="C4370" s="36" t="s">
        <v>937</v>
      </c>
      <c r="D4370" s="45" t="str">
        <f>+Tabla3[[#This Row],[id_detalle]]&amp;" "&amp;VLOOKUP(Tabla3[[#This Row],[id_detalle]],rubro_detalle[[Código]:[Rubro Detalle]],2,0)</f>
        <v>03.13.161 Calefacción</v>
      </c>
      <c r="E4370" s="33">
        <f t="shared" si="599"/>
        <v>3</v>
      </c>
      <c r="F4370" s="47" t="str">
        <f t="shared" si="600"/>
        <v>03.13.161-3</v>
      </c>
      <c r="G4370" s="37" t="s">
        <v>5184</v>
      </c>
      <c r="H4370" s="37">
        <v>252</v>
      </c>
    </row>
    <row r="4371" spans="1:8" x14ac:dyDescent="0.3">
      <c r="A4371" s="34" t="str">
        <f>+LEFT(Tabla3[[#This Row],[id_detalle]],2)</f>
        <v>03</v>
      </c>
      <c r="B4371" s="46" t="str">
        <f>VLOOKUP((LEFT(Tabla3[[#This Row],[id_detalle]],2)),id_rubro[[id]:[Rubro]],2,0)</f>
        <v>PRODUCTOS INDUSTRIALES Y RELACIONADOS</v>
      </c>
      <c r="C4371" s="36" t="s">
        <v>937</v>
      </c>
      <c r="D4371" s="45" t="str">
        <f>+Tabla3[[#This Row],[id_detalle]]&amp;" "&amp;VLOOKUP(Tabla3[[#This Row],[id_detalle]],rubro_detalle[[Código]:[Rubro Detalle]],2,0)</f>
        <v>03.13.161 Calefacción</v>
      </c>
      <c r="E4371" s="33">
        <f t="shared" si="599"/>
        <v>4</v>
      </c>
      <c r="F4371" s="47" t="str">
        <f t="shared" si="600"/>
        <v>03.13.161-4</v>
      </c>
      <c r="G4371" s="37" t="s">
        <v>5185</v>
      </c>
      <c r="H4371" s="37">
        <v>295</v>
      </c>
    </row>
    <row r="4372" spans="1:8" x14ac:dyDescent="0.3">
      <c r="A4372" s="34" t="str">
        <f>+LEFT(Tabla3[[#This Row],[id_detalle]],2)</f>
        <v>03</v>
      </c>
      <c r="B4372" s="46" t="str">
        <f>VLOOKUP((LEFT(Tabla3[[#This Row],[id_detalle]],2)),id_rubro[[id]:[Rubro]],2,0)</f>
        <v>PRODUCTOS INDUSTRIALES Y RELACIONADOS</v>
      </c>
      <c r="C4372" s="36" t="s">
        <v>937</v>
      </c>
      <c r="D4372" s="45" t="str">
        <f>+Tabla3[[#This Row],[id_detalle]]&amp;" "&amp;VLOOKUP(Tabla3[[#This Row],[id_detalle]],rubro_detalle[[Código]:[Rubro Detalle]],2,0)</f>
        <v>03.13.161 Calefacción</v>
      </c>
      <c r="E4372" s="33">
        <f t="shared" ref="E4372:E4375" si="601">+IF(D4372=D4371,E4371+1,1)</f>
        <v>5</v>
      </c>
      <c r="F4372" s="47" t="str">
        <f t="shared" ref="F4372:F4375" si="602">+LEFT(D4372,9)&amp;"-"&amp;E4372</f>
        <v>03.13.161-5</v>
      </c>
      <c r="G4372" s="37" t="s">
        <v>5186</v>
      </c>
      <c r="H4372" s="37">
        <v>337</v>
      </c>
    </row>
    <row r="4373" spans="1:8" x14ac:dyDescent="0.3">
      <c r="A4373" s="34" t="str">
        <f>+LEFT(Tabla3[[#This Row],[id_detalle]],2)</f>
        <v>03</v>
      </c>
      <c r="B4373" s="46" t="str">
        <f>VLOOKUP((LEFT(Tabla3[[#This Row],[id_detalle]],2)),id_rubro[[id]:[Rubro]],2,0)</f>
        <v>PRODUCTOS INDUSTRIALES Y RELACIONADOS</v>
      </c>
      <c r="C4373" s="36" t="s">
        <v>937</v>
      </c>
      <c r="D4373" s="45" t="str">
        <f>+Tabla3[[#This Row],[id_detalle]]&amp;" "&amp;VLOOKUP(Tabla3[[#This Row],[id_detalle]],rubro_detalle[[Código]:[Rubro Detalle]],2,0)</f>
        <v>03.13.161 Calefacción</v>
      </c>
      <c r="E4373" s="33">
        <f t="shared" si="601"/>
        <v>6</v>
      </c>
      <c r="F4373" s="47" t="str">
        <f t="shared" si="602"/>
        <v>03.13.161-6</v>
      </c>
      <c r="G4373" s="37" t="s">
        <v>2411</v>
      </c>
      <c r="H4373" s="37">
        <v>360</v>
      </c>
    </row>
    <row r="4374" spans="1:8" x14ac:dyDescent="0.3">
      <c r="A4374" s="34" t="str">
        <f>+LEFT(Tabla3[[#This Row],[id_detalle]],2)</f>
        <v>03</v>
      </c>
      <c r="B4374" s="46" t="str">
        <f>VLOOKUP((LEFT(Tabla3[[#This Row],[id_detalle]],2)),id_rubro[[id]:[Rubro]],2,0)</f>
        <v>PRODUCTOS INDUSTRIALES Y RELACIONADOS</v>
      </c>
      <c r="C4374" s="36" t="s">
        <v>937</v>
      </c>
      <c r="D4374" s="45" t="str">
        <f>+Tabla3[[#This Row],[id_detalle]]&amp;" "&amp;VLOOKUP(Tabla3[[#This Row],[id_detalle]],rubro_detalle[[Código]:[Rubro Detalle]],2,0)</f>
        <v>03.13.161 Calefacción</v>
      </c>
      <c r="E4374" s="33">
        <f t="shared" si="601"/>
        <v>7</v>
      </c>
      <c r="F4374" s="47" t="str">
        <f t="shared" si="602"/>
        <v>03.13.161-7</v>
      </c>
      <c r="G4374" s="37" t="s">
        <v>5187</v>
      </c>
      <c r="H4374" s="37">
        <v>437</v>
      </c>
    </row>
    <row r="4375" spans="1:8" x14ac:dyDescent="0.3">
      <c r="A4375" s="34" t="str">
        <f>+LEFT(Tabla3[[#This Row],[id_detalle]],2)</f>
        <v>03</v>
      </c>
      <c r="B4375" s="46" t="str">
        <f>VLOOKUP((LEFT(Tabla3[[#This Row],[id_detalle]],2)),id_rubro[[id]:[Rubro]],2,0)</f>
        <v>PRODUCTOS INDUSTRIALES Y RELACIONADOS</v>
      </c>
      <c r="C4375" s="36" t="s">
        <v>937</v>
      </c>
      <c r="D4375" s="45" t="str">
        <f>+Tabla3[[#This Row],[id_detalle]]&amp;" "&amp;VLOOKUP(Tabla3[[#This Row],[id_detalle]],rubro_detalle[[Código]:[Rubro Detalle]],2,0)</f>
        <v>03.13.161 Calefacción</v>
      </c>
      <c r="E4375" s="33">
        <f t="shared" si="601"/>
        <v>8</v>
      </c>
      <c r="F4375" s="47" t="str">
        <f t="shared" si="602"/>
        <v>03.13.161-8</v>
      </c>
      <c r="G4375" s="37" t="s">
        <v>5179</v>
      </c>
      <c r="H4375" s="37">
        <v>511</v>
      </c>
    </row>
    <row r="4376" spans="1:8" x14ac:dyDescent="0.3">
      <c r="A4376" s="34" t="str">
        <f>+LEFT(Tabla3[[#This Row],[id_detalle]],2)</f>
        <v>03</v>
      </c>
      <c r="B4376" s="46" t="str">
        <f>VLOOKUP((LEFT(Tabla3[[#This Row],[id_detalle]],2)),id_rubro[[id]:[Rubro]],2,0)</f>
        <v>PRODUCTOS INDUSTRIALES Y RELACIONADOS</v>
      </c>
      <c r="C4376" s="36" t="s">
        <v>937</v>
      </c>
      <c r="D4376" s="45" t="str">
        <f>+Tabla3[[#This Row],[id_detalle]]&amp;" "&amp;VLOOKUP(Tabla3[[#This Row],[id_detalle]],rubro_detalle[[Código]:[Rubro Detalle]],2,0)</f>
        <v>03.13.161 Calefacción</v>
      </c>
      <c r="E4376" s="33">
        <f t="shared" ref="E4376:E4383" si="603">+IF(D4376=D4375,E4375+1,1)</f>
        <v>9</v>
      </c>
      <c r="F4376" s="47" t="str">
        <f t="shared" ref="F4376:F4383" si="604">+LEFT(D4376,9)&amp;"-"&amp;E4376</f>
        <v>03.13.161-9</v>
      </c>
      <c r="G4376" s="37" t="s">
        <v>5188</v>
      </c>
      <c r="H4376" s="37">
        <v>524</v>
      </c>
    </row>
    <row r="4377" spans="1:8" x14ac:dyDescent="0.3">
      <c r="A4377" s="34" t="str">
        <f>+LEFT(Tabla3[[#This Row],[id_detalle]],2)</f>
        <v>03</v>
      </c>
      <c r="B4377" s="46" t="str">
        <f>VLOOKUP((LEFT(Tabla3[[#This Row],[id_detalle]],2)),id_rubro[[id]:[Rubro]],2,0)</f>
        <v>PRODUCTOS INDUSTRIALES Y RELACIONADOS</v>
      </c>
      <c r="C4377" s="36" t="s">
        <v>937</v>
      </c>
      <c r="D4377" s="45" t="str">
        <f>+Tabla3[[#This Row],[id_detalle]]&amp;" "&amp;VLOOKUP(Tabla3[[#This Row],[id_detalle]],rubro_detalle[[Código]:[Rubro Detalle]],2,0)</f>
        <v>03.13.161 Calefacción</v>
      </c>
      <c r="E4377" s="33">
        <f t="shared" si="603"/>
        <v>10</v>
      </c>
      <c r="F4377" s="47" t="str">
        <f t="shared" si="604"/>
        <v>03.13.161-10</v>
      </c>
      <c r="G4377" s="37" t="s">
        <v>5189</v>
      </c>
      <c r="H4377" s="37">
        <v>549</v>
      </c>
    </row>
    <row r="4378" spans="1:8" x14ac:dyDescent="0.3">
      <c r="A4378" s="34" t="str">
        <f>+LEFT(Tabla3[[#This Row],[id_detalle]],2)</f>
        <v>03</v>
      </c>
      <c r="B4378" s="46" t="str">
        <f>VLOOKUP((LEFT(Tabla3[[#This Row],[id_detalle]],2)),id_rubro[[id]:[Rubro]],2,0)</f>
        <v>PRODUCTOS INDUSTRIALES Y RELACIONADOS</v>
      </c>
      <c r="C4378" s="36" t="s">
        <v>937</v>
      </c>
      <c r="D4378" s="45" t="str">
        <f>+Tabla3[[#This Row],[id_detalle]]&amp;" "&amp;VLOOKUP(Tabla3[[#This Row],[id_detalle]],rubro_detalle[[Código]:[Rubro Detalle]],2,0)</f>
        <v>03.13.161 Calefacción</v>
      </c>
      <c r="E4378" s="33">
        <f t="shared" si="603"/>
        <v>11</v>
      </c>
      <c r="F4378" s="47" t="str">
        <f t="shared" si="604"/>
        <v>03.13.161-11</v>
      </c>
      <c r="G4378" s="37" t="s">
        <v>5190</v>
      </c>
      <c r="H4378" s="37">
        <v>565</v>
      </c>
    </row>
    <row r="4379" spans="1:8" x14ac:dyDescent="0.3">
      <c r="A4379" s="34" t="str">
        <f>+LEFT(Tabla3[[#This Row],[id_detalle]],2)</f>
        <v>03</v>
      </c>
      <c r="B4379" s="46" t="str">
        <f>VLOOKUP((LEFT(Tabla3[[#This Row],[id_detalle]],2)),id_rubro[[id]:[Rubro]],2,0)</f>
        <v>PRODUCTOS INDUSTRIALES Y RELACIONADOS</v>
      </c>
      <c r="C4379" s="36" t="s">
        <v>937</v>
      </c>
      <c r="D4379" s="45" t="str">
        <f>+Tabla3[[#This Row],[id_detalle]]&amp;" "&amp;VLOOKUP(Tabla3[[#This Row],[id_detalle]],rubro_detalle[[Código]:[Rubro Detalle]],2,0)</f>
        <v>03.13.161 Calefacción</v>
      </c>
      <c r="E4379" s="33">
        <f t="shared" si="603"/>
        <v>12</v>
      </c>
      <c r="F4379" s="47" t="str">
        <f t="shared" si="604"/>
        <v>03.13.161-12</v>
      </c>
      <c r="G4379" s="37" t="s">
        <v>4876</v>
      </c>
      <c r="H4379" s="37">
        <v>696</v>
      </c>
    </row>
    <row r="4380" spans="1:8" x14ac:dyDescent="0.3">
      <c r="A4380" s="34" t="str">
        <f>+LEFT(Tabla3[[#This Row],[id_detalle]],2)</f>
        <v>03</v>
      </c>
      <c r="B4380" s="46" t="str">
        <f>VLOOKUP((LEFT(Tabla3[[#This Row],[id_detalle]],2)),id_rubro[[id]:[Rubro]],2,0)</f>
        <v>PRODUCTOS INDUSTRIALES Y RELACIONADOS</v>
      </c>
      <c r="C4380" s="36" t="s">
        <v>937</v>
      </c>
      <c r="D4380" s="45" t="str">
        <f>+Tabla3[[#This Row],[id_detalle]]&amp;" "&amp;VLOOKUP(Tabla3[[#This Row],[id_detalle]],rubro_detalle[[Código]:[Rubro Detalle]],2,0)</f>
        <v>03.13.161 Calefacción</v>
      </c>
      <c r="E4380" s="33">
        <f t="shared" si="603"/>
        <v>13</v>
      </c>
      <c r="F4380" s="47" t="str">
        <f t="shared" si="604"/>
        <v>03.13.161-13</v>
      </c>
      <c r="G4380" s="37" t="s">
        <v>4970</v>
      </c>
      <c r="H4380" s="37">
        <v>765</v>
      </c>
    </row>
    <row r="4381" spans="1:8" x14ac:dyDescent="0.3">
      <c r="A4381" s="34" t="str">
        <f>+LEFT(Tabla3[[#This Row],[id_detalle]],2)</f>
        <v>03</v>
      </c>
      <c r="B4381" s="46" t="str">
        <f>VLOOKUP((LEFT(Tabla3[[#This Row],[id_detalle]],2)),id_rubro[[id]:[Rubro]],2,0)</f>
        <v>PRODUCTOS INDUSTRIALES Y RELACIONADOS</v>
      </c>
      <c r="C4381" s="36" t="s">
        <v>937</v>
      </c>
      <c r="D4381" s="45" t="str">
        <f>+Tabla3[[#This Row],[id_detalle]]&amp;" "&amp;VLOOKUP(Tabla3[[#This Row],[id_detalle]],rubro_detalle[[Código]:[Rubro Detalle]],2,0)</f>
        <v>03.13.161 Calefacción</v>
      </c>
      <c r="E4381" s="33">
        <f t="shared" si="603"/>
        <v>14</v>
      </c>
      <c r="F4381" s="47" t="str">
        <f t="shared" si="604"/>
        <v>03.13.161-14</v>
      </c>
      <c r="G4381" s="37" t="s">
        <v>5191</v>
      </c>
      <c r="H4381" s="37">
        <v>798</v>
      </c>
    </row>
    <row r="4382" spans="1:8" x14ac:dyDescent="0.3">
      <c r="A4382" s="34" t="str">
        <f>+LEFT(Tabla3[[#This Row],[id_detalle]],2)</f>
        <v>03</v>
      </c>
      <c r="B4382" s="46" t="str">
        <f>VLOOKUP((LEFT(Tabla3[[#This Row],[id_detalle]],2)),id_rubro[[id]:[Rubro]],2,0)</f>
        <v>PRODUCTOS INDUSTRIALES Y RELACIONADOS</v>
      </c>
      <c r="C4382" s="36" t="s">
        <v>939</v>
      </c>
      <c r="D4382" s="45" t="str">
        <f>+Tabla3[[#This Row],[id_detalle]]&amp;" "&amp;VLOOKUP(Tabla3[[#This Row],[id_detalle]],rubro_detalle[[Código]:[Rubro Detalle]],2,0)</f>
        <v>03.13.181 Calefonts</v>
      </c>
      <c r="E4382" s="33">
        <f t="shared" si="603"/>
        <v>1</v>
      </c>
      <c r="F4382" s="47" t="str">
        <f t="shared" si="604"/>
        <v>03.13.181-1</v>
      </c>
      <c r="G4382" s="37" t="s">
        <v>5006</v>
      </c>
      <c r="H4382" s="37">
        <v>279</v>
      </c>
    </row>
    <row r="4383" spans="1:8" x14ac:dyDescent="0.3">
      <c r="A4383" s="34" t="str">
        <f>+LEFT(Tabla3[[#This Row],[id_detalle]],2)</f>
        <v>03</v>
      </c>
      <c r="B4383" s="46" t="str">
        <f>VLOOKUP((LEFT(Tabla3[[#This Row],[id_detalle]],2)),id_rubro[[id]:[Rubro]],2,0)</f>
        <v>PRODUCTOS INDUSTRIALES Y RELACIONADOS</v>
      </c>
      <c r="C4383" s="36" t="s">
        <v>939</v>
      </c>
      <c r="D4383" s="45" t="str">
        <f>+Tabla3[[#This Row],[id_detalle]]&amp;" "&amp;VLOOKUP(Tabla3[[#This Row],[id_detalle]],rubro_detalle[[Código]:[Rubro Detalle]],2,0)</f>
        <v>03.13.181 Calefonts</v>
      </c>
      <c r="E4383" s="33">
        <f t="shared" si="603"/>
        <v>2</v>
      </c>
      <c r="F4383" s="47" t="str">
        <f t="shared" si="604"/>
        <v>03.13.181-2</v>
      </c>
      <c r="G4383" s="37" t="s">
        <v>5188</v>
      </c>
      <c r="H4383" s="37">
        <v>524</v>
      </c>
    </row>
    <row r="4384" spans="1:8" x14ac:dyDescent="0.3">
      <c r="A4384" s="34" t="str">
        <f>+LEFT(Tabla3[[#This Row],[id_detalle]],2)</f>
        <v>03</v>
      </c>
      <c r="B4384" s="46" t="str">
        <f>VLOOKUP((LEFT(Tabla3[[#This Row],[id_detalle]],2)),id_rubro[[id]:[Rubro]],2,0)</f>
        <v>PRODUCTOS INDUSTRIALES Y RELACIONADOS</v>
      </c>
      <c r="C4384" s="36" t="s">
        <v>939</v>
      </c>
      <c r="D4384" s="45" t="str">
        <f>+Tabla3[[#This Row],[id_detalle]]&amp;" "&amp;VLOOKUP(Tabla3[[#This Row],[id_detalle]],rubro_detalle[[Código]:[Rubro Detalle]],2,0)</f>
        <v>03.13.181 Calefonts</v>
      </c>
      <c r="E4384" s="33">
        <f>+IF(D4384=D4383,E4383+1,1)</f>
        <v>3</v>
      </c>
      <c r="F4384" s="47" t="str">
        <f>+LEFT(D4384,9)&amp;"-"&amp;E4384</f>
        <v>03.13.181-3</v>
      </c>
      <c r="G4384" s="37" t="s">
        <v>5181</v>
      </c>
      <c r="H4384" s="37">
        <v>711</v>
      </c>
    </row>
    <row r="4385" spans="1:8" x14ac:dyDescent="0.3">
      <c r="A4385" s="34" t="str">
        <f>+LEFT(Tabla3[[#This Row],[id_detalle]],2)</f>
        <v>03</v>
      </c>
      <c r="B4385" s="46" t="str">
        <f>VLOOKUP((LEFT(Tabla3[[#This Row],[id_detalle]],2)),id_rubro[[id]:[Rubro]],2,0)</f>
        <v>PRODUCTOS INDUSTRIALES Y RELACIONADOS</v>
      </c>
      <c r="C4385" s="36" t="s">
        <v>941</v>
      </c>
      <c r="D4385" s="45" t="str">
        <f>+Tabla3[[#This Row],[id_detalle]]&amp;" "&amp;VLOOKUP(Tabla3[[#This Row],[id_detalle]],rubro_detalle[[Código]:[Rubro Detalle]],2,0)</f>
        <v>03.13.182 Chequeadores de Peso</v>
      </c>
      <c r="E4385" s="33">
        <f>+IF(D4385=D4384,E4384+1,1)</f>
        <v>1</v>
      </c>
      <c r="F4385" s="47" t="str">
        <f>+LEFT(D4385,9)&amp;"-"&amp;E4385</f>
        <v>03.13.182-1</v>
      </c>
      <c r="G4385" s="37" t="s">
        <v>4181</v>
      </c>
      <c r="H4385" s="37">
        <v>663</v>
      </c>
    </row>
    <row r="4386" spans="1:8" x14ac:dyDescent="0.3">
      <c r="A4386" s="34" t="str">
        <f>+LEFT(Tabla3[[#This Row],[id_detalle]],2)</f>
        <v>03</v>
      </c>
      <c r="B4386" s="46" t="str">
        <f>VLOOKUP((LEFT(Tabla3[[#This Row],[id_detalle]],2)),id_rubro[[id]:[Rubro]],2,0)</f>
        <v>PRODUCTOS INDUSTRIALES Y RELACIONADOS</v>
      </c>
      <c r="C4386" s="36" t="s">
        <v>943</v>
      </c>
      <c r="D4386" s="45" t="str">
        <f>+Tabla3[[#This Row],[id_detalle]]&amp;" "&amp;VLOOKUP(Tabla3[[#This Row],[id_detalle]],rubro_detalle[[Código]:[Rubro Detalle]],2,0)</f>
        <v>03.13.183 Cintas Transportadoras</v>
      </c>
      <c r="E4386" s="33">
        <f>+IF(D4386=D4385,E4385+1,1)</f>
        <v>1</v>
      </c>
      <c r="F4386" s="47" t="str">
        <f>+LEFT(D4386,9)&amp;"-"&amp;E4386</f>
        <v>03.13.183-1</v>
      </c>
      <c r="G4386" s="37" t="s">
        <v>5192</v>
      </c>
      <c r="H4386" s="37">
        <v>200</v>
      </c>
    </row>
    <row r="4387" spans="1:8" x14ac:dyDescent="0.3">
      <c r="A4387" s="34" t="str">
        <f>+LEFT(Tabla3[[#This Row],[id_detalle]],2)</f>
        <v>03</v>
      </c>
      <c r="B4387" s="46" t="str">
        <f>VLOOKUP((LEFT(Tabla3[[#This Row],[id_detalle]],2)),id_rubro[[id]:[Rubro]],2,0)</f>
        <v>PRODUCTOS INDUSTRIALES Y RELACIONADOS</v>
      </c>
      <c r="C4387" s="36" t="s">
        <v>943</v>
      </c>
      <c r="D4387" s="45" t="str">
        <f>+Tabla3[[#This Row],[id_detalle]]&amp;" "&amp;VLOOKUP(Tabla3[[#This Row],[id_detalle]],rubro_detalle[[Código]:[Rubro Detalle]],2,0)</f>
        <v>03.13.183 Cintas Transportadoras</v>
      </c>
      <c r="E4387" s="33">
        <f>+IF(D4387=D4386,E4386+1,1)</f>
        <v>2</v>
      </c>
      <c r="F4387" s="47" t="str">
        <f>+LEFT(D4387,9)&amp;"-"&amp;E4387</f>
        <v>03.13.183-2</v>
      </c>
      <c r="G4387" s="37" t="s">
        <v>5193</v>
      </c>
      <c r="H4387" s="37">
        <v>315</v>
      </c>
    </row>
    <row r="4388" spans="1:8" x14ac:dyDescent="0.3">
      <c r="A4388" s="34" t="str">
        <f>+LEFT(Tabla3[[#This Row],[id_detalle]],2)</f>
        <v>03</v>
      </c>
      <c r="B4388" s="46" t="str">
        <f>VLOOKUP((LEFT(Tabla3[[#This Row],[id_detalle]],2)),id_rubro[[id]:[Rubro]],2,0)</f>
        <v>PRODUCTOS INDUSTRIALES Y RELACIONADOS</v>
      </c>
      <c r="C4388" s="36" t="s">
        <v>943</v>
      </c>
      <c r="D4388" s="45" t="str">
        <f>+Tabla3[[#This Row],[id_detalle]]&amp;" "&amp;VLOOKUP(Tabla3[[#This Row],[id_detalle]],rubro_detalle[[Código]:[Rubro Detalle]],2,0)</f>
        <v>03.13.183 Cintas Transportadoras</v>
      </c>
      <c r="E4388" s="33">
        <f>+IF(D4388=D4387,E4387+1,1)</f>
        <v>3</v>
      </c>
      <c r="F4388" s="47" t="str">
        <f>+LEFT(D4388,9)&amp;"-"&amp;E4388</f>
        <v>03.13.183-3</v>
      </c>
      <c r="G4388" s="37" t="s">
        <v>2972</v>
      </c>
      <c r="H4388" s="37">
        <v>352</v>
      </c>
    </row>
    <row r="4389" spans="1:8" x14ac:dyDescent="0.3">
      <c r="A4389" s="34" t="str">
        <f>+LEFT(Tabla3[[#This Row],[id_detalle]],2)</f>
        <v>03</v>
      </c>
      <c r="B4389" s="46" t="str">
        <f>VLOOKUP((LEFT(Tabla3[[#This Row],[id_detalle]],2)),id_rubro[[id]:[Rubro]],2,0)</f>
        <v>PRODUCTOS INDUSTRIALES Y RELACIONADOS</v>
      </c>
      <c r="C4389" s="36" t="s">
        <v>943</v>
      </c>
      <c r="D4389" s="45" t="str">
        <f>+Tabla3[[#This Row],[id_detalle]]&amp;" "&amp;VLOOKUP(Tabla3[[#This Row],[id_detalle]],rubro_detalle[[Código]:[Rubro Detalle]],2,0)</f>
        <v>03.13.183 Cintas Transportadoras</v>
      </c>
      <c r="E4389" s="33">
        <f t="shared" ref="E4389:E4391" si="605">+IF(D4389=D4388,E4388+1,1)</f>
        <v>4</v>
      </c>
      <c r="F4389" s="47" t="str">
        <f t="shared" ref="F4389:F4391" si="606">+LEFT(D4389,9)&amp;"-"&amp;E4389</f>
        <v>03.13.183-4</v>
      </c>
      <c r="G4389" s="37" t="s">
        <v>5194</v>
      </c>
      <c r="H4389" s="37">
        <v>352</v>
      </c>
    </row>
    <row r="4390" spans="1:8" x14ac:dyDescent="0.3">
      <c r="A4390" s="34" t="str">
        <f>+LEFT(Tabla3[[#This Row],[id_detalle]],2)</f>
        <v>03</v>
      </c>
      <c r="B4390" s="46" t="str">
        <f>VLOOKUP((LEFT(Tabla3[[#This Row],[id_detalle]],2)),id_rubro[[id]:[Rubro]],2,0)</f>
        <v>PRODUCTOS INDUSTRIALES Y RELACIONADOS</v>
      </c>
      <c r="C4390" s="36" t="s">
        <v>943</v>
      </c>
      <c r="D4390" s="45" t="str">
        <f>+Tabla3[[#This Row],[id_detalle]]&amp;" "&amp;VLOOKUP(Tabla3[[#This Row],[id_detalle]],rubro_detalle[[Código]:[Rubro Detalle]],2,0)</f>
        <v>03.13.183 Cintas Transportadoras</v>
      </c>
      <c r="E4390" s="33">
        <f t="shared" si="605"/>
        <v>5</v>
      </c>
      <c r="F4390" s="47" t="str">
        <f t="shared" si="606"/>
        <v>03.13.183-5</v>
      </c>
      <c r="G4390" s="37" t="s">
        <v>4481</v>
      </c>
      <c r="H4390" s="37">
        <v>451</v>
      </c>
    </row>
    <row r="4391" spans="1:8" x14ac:dyDescent="0.3">
      <c r="A4391" s="34" t="str">
        <f>+LEFT(Tabla3[[#This Row],[id_detalle]],2)</f>
        <v>03</v>
      </c>
      <c r="B4391" s="46" t="str">
        <f>VLOOKUP((LEFT(Tabla3[[#This Row],[id_detalle]],2)),id_rubro[[id]:[Rubro]],2,0)</f>
        <v>PRODUCTOS INDUSTRIALES Y RELACIONADOS</v>
      </c>
      <c r="C4391" s="36" t="s">
        <v>943</v>
      </c>
      <c r="D4391" s="45" t="str">
        <f>+Tabla3[[#This Row],[id_detalle]]&amp;" "&amp;VLOOKUP(Tabla3[[#This Row],[id_detalle]],rubro_detalle[[Código]:[Rubro Detalle]],2,0)</f>
        <v>03.13.183 Cintas Transportadoras</v>
      </c>
      <c r="E4391" s="33">
        <f t="shared" si="605"/>
        <v>6</v>
      </c>
      <c r="F4391" s="47" t="str">
        <f t="shared" si="606"/>
        <v>03.13.183-6</v>
      </c>
      <c r="G4391" s="37" t="s">
        <v>5111</v>
      </c>
      <c r="H4391" s="37">
        <v>466</v>
      </c>
    </row>
    <row r="4392" spans="1:8" x14ac:dyDescent="0.3">
      <c r="A4392" s="34" t="str">
        <f>+LEFT(Tabla3[[#This Row],[id_detalle]],2)</f>
        <v>03</v>
      </c>
      <c r="B4392" s="46" t="str">
        <f>VLOOKUP((LEFT(Tabla3[[#This Row],[id_detalle]],2)),id_rubro[[id]:[Rubro]],2,0)</f>
        <v>PRODUCTOS INDUSTRIALES Y RELACIONADOS</v>
      </c>
      <c r="C4392" s="36" t="s">
        <v>943</v>
      </c>
      <c r="D4392" s="45" t="str">
        <f>+Tabla3[[#This Row],[id_detalle]]&amp;" "&amp;VLOOKUP(Tabla3[[#This Row],[id_detalle]],rubro_detalle[[Código]:[Rubro Detalle]],2,0)</f>
        <v>03.13.183 Cintas Transportadoras</v>
      </c>
      <c r="E4392" s="33">
        <f t="shared" ref="E4392:E4397" si="607">+IF(D4392=D4391,E4391+1,1)</f>
        <v>7</v>
      </c>
      <c r="F4392" s="47" t="str">
        <f t="shared" ref="F4392:F4397" si="608">+LEFT(D4392,9)&amp;"-"&amp;E4392</f>
        <v>03.13.183-7</v>
      </c>
      <c r="G4392" s="37" t="s">
        <v>5195</v>
      </c>
      <c r="H4392" s="37">
        <v>526</v>
      </c>
    </row>
    <row r="4393" spans="1:8" x14ac:dyDescent="0.3">
      <c r="A4393" s="34" t="str">
        <f>+LEFT(Tabla3[[#This Row],[id_detalle]],2)</f>
        <v>03</v>
      </c>
      <c r="B4393" s="46" t="str">
        <f>VLOOKUP((LEFT(Tabla3[[#This Row],[id_detalle]],2)),id_rubro[[id]:[Rubro]],2,0)</f>
        <v>PRODUCTOS INDUSTRIALES Y RELACIONADOS</v>
      </c>
      <c r="C4393" s="36" t="s">
        <v>943</v>
      </c>
      <c r="D4393" s="45" t="str">
        <f>+Tabla3[[#This Row],[id_detalle]]&amp;" "&amp;VLOOKUP(Tabla3[[#This Row],[id_detalle]],rubro_detalle[[Código]:[Rubro Detalle]],2,0)</f>
        <v>03.13.183 Cintas Transportadoras</v>
      </c>
      <c r="E4393" s="33">
        <f t="shared" si="607"/>
        <v>8</v>
      </c>
      <c r="F4393" s="47" t="str">
        <f t="shared" si="608"/>
        <v>03.13.183-8</v>
      </c>
      <c r="G4393" s="37" t="s">
        <v>4775</v>
      </c>
      <c r="H4393" s="37">
        <v>665</v>
      </c>
    </row>
    <row r="4394" spans="1:8" x14ac:dyDescent="0.3">
      <c r="A4394" s="34" t="str">
        <f>+LEFT(Tabla3[[#This Row],[id_detalle]],2)</f>
        <v>03</v>
      </c>
      <c r="B4394" s="46" t="str">
        <f>VLOOKUP((LEFT(Tabla3[[#This Row],[id_detalle]],2)),id_rubro[[id]:[Rubro]],2,0)</f>
        <v>PRODUCTOS INDUSTRIALES Y RELACIONADOS</v>
      </c>
      <c r="C4394" s="36" t="s">
        <v>943</v>
      </c>
      <c r="D4394" s="45" t="str">
        <f>+Tabla3[[#This Row],[id_detalle]]&amp;" "&amp;VLOOKUP(Tabla3[[#This Row],[id_detalle]],rubro_detalle[[Código]:[Rubro Detalle]],2,0)</f>
        <v>03.13.183 Cintas Transportadoras</v>
      </c>
      <c r="E4394" s="33">
        <f t="shared" si="607"/>
        <v>9</v>
      </c>
      <c r="F4394" s="47" t="str">
        <f t="shared" si="608"/>
        <v>03.13.183-9</v>
      </c>
      <c r="G4394" s="37" t="s">
        <v>4520</v>
      </c>
      <c r="H4394" s="37">
        <v>681</v>
      </c>
    </row>
    <row r="4395" spans="1:8" x14ac:dyDescent="0.3">
      <c r="A4395" s="34" t="str">
        <f>+LEFT(Tabla3[[#This Row],[id_detalle]],2)</f>
        <v>03</v>
      </c>
      <c r="B4395" s="46" t="str">
        <f>VLOOKUP((LEFT(Tabla3[[#This Row],[id_detalle]],2)),id_rubro[[id]:[Rubro]],2,0)</f>
        <v>PRODUCTOS INDUSTRIALES Y RELACIONADOS</v>
      </c>
      <c r="C4395" s="36" t="s">
        <v>943</v>
      </c>
      <c r="D4395" s="45" t="str">
        <f>+Tabla3[[#This Row],[id_detalle]]&amp;" "&amp;VLOOKUP(Tabla3[[#This Row],[id_detalle]],rubro_detalle[[Código]:[Rubro Detalle]],2,0)</f>
        <v>03.13.183 Cintas Transportadoras</v>
      </c>
      <c r="E4395" s="33">
        <f t="shared" si="607"/>
        <v>10</v>
      </c>
      <c r="F4395" s="47" t="str">
        <f t="shared" si="608"/>
        <v>03.13.183-10</v>
      </c>
      <c r="G4395" s="37" t="s">
        <v>4810</v>
      </c>
      <c r="H4395" s="37">
        <v>709</v>
      </c>
    </row>
    <row r="4396" spans="1:8" x14ac:dyDescent="0.3">
      <c r="A4396" s="34" t="str">
        <f>+LEFT(Tabla3[[#This Row],[id_detalle]],2)</f>
        <v>03</v>
      </c>
      <c r="B4396" s="46" t="str">
        <f>VLOOKUP((LEFT(Tabla3[[#This Row],[id_detalle]],2)),id_rubro[[id]:[Rubro]],2,0)</f>
        <v>PRODUCTOS INDUSTRIALES Y RELACIONADOS</v>
      </c>
      <c r="C4396" s="36" t="s">
        <v>943</v>
      </c>
      <c r="D4396" s="45" t="str">
        <f>+Tabla3[[#This Row],[id_detalle]]&amp;" "&amp;VLOOKUP(Tabla3[[#This Row],[id_detalle]],rubro_detalle[[Código]:[Rubro Detalle]],2,0)</f>
        <v>03.13.183 Cintas Transportadoras</v>
      </c>
      <c r="E4396" s="33">
        <f t="shared" si="607"/>
        <v>11</v>
      </c>
      <c r="F4396" s="47" t="str">
        <f t="shared" si="608"/>
        <v>03.13.183-11</v>
      </c>
      <c r="G4396" s="37" t="s">
        <v>3521</v>
      </c>
      <c r="H4396" s="37">
        <v>710</v>
      </c>
    </row>
    <row r="4397" spans="1:8" x14ac:dyDescent="0.3">
      <c r="A4397" s="34" t="str">
        <f>+LEFT(Tabla3[[#This Row],[id_detalle]],2)</f>
        <v>03</v>
      </c>
      <c r="B4397" s="46" t="str">
        <f>VLOOKUP((LEFT(Tabla3[[#This Row],[id_detalle]],2)),id_rubro[[id]:[Rubro]],2,0)</f>
        <v>PRODUCTOS INDUSTRIALES Y RELACIONADOS</v>
      </c>
      <c r="C4397" s="36" t="s">
        <v>943</v>
      </c>
      <c r="D4397" s="45" t="str">
        <f>+Tabla3[[#This Row],[id_detalle]]&amp;" "&amp;VLOOKUP(Tabla3[[#This Row],[id_detalle]],rubro_detalle[[Código]:[Rubro Detalle]],2,0)</f>
        <v>03.13.183 Cintas Transportadoras</v>
      </c>
      <c r="E4397" s="33">
        <f t="shared" si="607"/>
        <v>12</v>
      </c>
      <c r="F4397" s="47" t="str">
        <f t="shared" si="608"/>
        <v>03.13.183-12</v>
      </c>
      <c r="G4397" s="37" t="s">
        <v>5086</v>
      </c>
      <c r="H4397" s="37">
        <v>771</v>
      </c>
    </row>
    <row r="4398" spans="1:8" x14ac:dyDescent="0.3">
      <c r="A4398" s="34" t="str">
        <f>+LEFT(Tabla3[[#This Row],[id_detalle]],2)</f>
        <v>03</v>
      </c>
      <c r="B4398" s="46" t="str">
        <f>VLOOKUP((LEFT(Tabla3[[#This Row],[id_detalle]],2)),id_rubro[[id]:[Rubro]],2,0)</f>
        <v>PRODUCTOS INDUSTRIALES Y RELACIONADOS</v>
      </c>
      <c r="C4398" s="36" t="s">
        <v>943</v>
      </c>
      <c r="D4398" s="45" t="str">
        <f>+Tabla3[[#This Row],[id_detalle]]&amp;" "&amp;VLOOKUP(Tabla3[[#This Row],[id_detalle]],rubro_detalle[[Código]:[Rubro Detalle]],2,0)</f>
        <v>03.13.183 Cintas Transportadoras</v>
      </c>
      <c r="E4398" s="33">
        <f t="shared" ref="E4398:E4403" si="609">+IF(D4398=D4397,E4397+1,1)</f>
        <v>13</v>
      </c>
      <c r="F4398" s="47" t="str">
        <f t="shared" ref="F4398:F4403" si="610">+LEFT(D4398,9)&amp;"-"&amp;E4398</f>
        <v>03.13.183-13</v>
      </c>
      <c r="G4398" s="37" t="s">
        <v>5196</v>
      </c>
      <c r="H4398" s="37">
        <v>796</v>
      </c>
    </row>
    <row r="4399" spans="1:8" x14ac:dyDescent="0.3">
      <c r="A4399" s="34" t="str">
        <f>+LEFT(Tabla3[[#This Row],[id_detalle]],2)</f>
        <v>03</v>
      </c>
      <c r="B4399" s="46" t="str">
        <f>VLOOKUP((LEFT(Tabla3[[#This Row],[id_detalle]],2)),id_rubro[[id]:[Rubro]],2,0)</f>
        <v>PRODUCTOS INDUSTRIALES Y RELACIONADOS</v>
      </c>
      <c r="C4399" s="36" t="s">
        <v>943</v>
      </c>
      <c r="D4399" s="45" t="str">
        <f>+Tabla3[[#This Row],[id_detalle]]&amp;" "&amp;VLOOKUP(Tabla3[[#This Row],[id_detalle]],rubro_detalle[[Código]:[Rubro Detalle]],2,0)</f>
        <v>03.13.183 Cintas Transportadoras</v>
      </c>
      <c r="E4399" s="33">
        <f t="shared" si="609"/>
        <v>14</v>
      </c>
      <c r="F4399" s="47" t="str">
        <f t="shared" si="610"/>
        <v>03.13.183-14</v>
      </c>
      <c r="G4399" s="37" t="s">
        <v>5197</v>
      </c>
      <c r="H4399" s="37">
        <v>814</v>
      </c>
    </row>
    <row r="4400" spans="1:8" x14ac:dyDescent="0.3">
      <c r="A4400" s="34" t="str">
        <f>+LEFT(Tabla3[[#This Row],[id_detalle]],2)</f>
        <v>03</v>
      </c>
      <c r="B4400" s="46" t="str">
        <f>VLOOKUP((LEFT(Tabla3[[#This Row],[id_detalle]],2)),id_rubro[[id]:[Rubro]],2,0)</f>
        <v>PRODUCTOS INDUSTRIALES Y RELACIONADOS</v>
      </c>
      <c r="C4400" s="36" t="s">
        <v>945</v>
      </c>
      <c r="D4400" s="45" t="str">
        <f>+Tabla3[[#This Row],[id_detalle]]&amp;" "&amp;VLOOKUP(Tabla3[[#This Row],[id_detalle]],rubro_detalle[[Código]:[Rubro Detalle]],2,0)</f>
        <v>03.13.184 Cocinas Domésticas</v>
      </c>
      <c r="E4400" s="33">
        <f t="shared" si="609"/>
        <v>1</v>
      </c>
      <c r="F4400" s="47" t="str">
        <f t="shared" si="610"/>
        <v>03.13.184-1</v>
      </c>
      <c r="G4400" s="37" t="s">
        <v>5198</v>
      </c>
      <c r="H4400" s="37">
        <v>437</v>
      </c>
    </row>
    <row r="4401" spans="1:8" x14ac:dyDescent="0.3">
      <c r="A4401" s="34" t="str">
        <f>+LEFT(Tabla3[[#This Row],[id_detalle]],2)</f>
        <v>03</v>
      </c>
      <c r="B4401" s="46" t="str">
        <f>VLOOKUP((LEFT(Tabla3[[#This Row],[id_detalle]],2)),id_rubro[[id]:[Rubro]],2,0)</f>
        <v>PRODUCTOS INDUSTRIALES Y RELACIONADOS</v>
      </c>
      <c r="C4401" s="36" t="s">
        <v>947</v>
      </c>
      <c r="D4401" s="45" t="str">
        <f>+Tabla3[[#This Row],[id_detalle]]&amp;" "&amp;VLOOKUP(Tabla3[[#This Row],[id_detalle]],rubro_detalle[[Código]:[Rubro Detalle]],2,0)</f>
        <v>03.13.185 Compresoras de Aire</v>
      </c>
      <c r="E4401" s="33">
        <f t="shared" si="609"/>
        <v>1</v>
      </c>
      <c r="F4401" s="47" t="str">
        <f t="shared" si="610"/>
        <v>03.13.185-1</v>
      </c>
      <c r="G4401" s="37" t="s">
        <v>2962</v>
      </c>
      <c r="H4401" s="37">
        <v>225</v>
      </c>
    </row>
    <row r="4402" spans="1:8" x14ac:dyDescent="0.3">
      <c r="A4402" s="34" t="str">
        <f>+LEFT(Tabla3[[#This Row],[id_detalle]],2)</f>
        <v>03</v>
      </c>
      <c r="B4402" s="46" t="str">
        <f>VLOOKUP((LEFT(Tabla3[[#This Row],[id_detalle]],2)),id_rubro[[id]:[Rubro]],2,0)</f>
        <v>PRODUCTOS INDUSTRIALES Y RELACIONADOS</v>
      </c>
      <c r="C4402" s="36" t="s">
        <v>947</v>
      </c>
      <c r="D4402" s="45" t="str">
        <f>+Tabla3[[#This Row],[id_detalle]]&amp;" "&amp;VLOOKUP(Tabla3[[#This Row],[id_detalle]],rubro_detalle[[Código]:[Rubro Detalle]],2,0)</f>
        <v>03.13.185 Compresoras de Aire</v>
      </c>
      <c r="E4402" s="33">
        <f t="shared" si="609"/>
        <v>2</v>
      </c>
      <c r="F4402" s="47" t="str">
        <f t="shared" si="610"/>
        <v>03.13.185-2</v>
      </c>
      <c r="G4402" s="37" t="s">
        <v>2787</v>
      </c>
      <c r="H4402" s="37">
        <v>383</v>
      </c>
    </row>
    <row r="4403" spans="1:8" x14ac:dyDescent="0.3">
      <c r="A4403" s="34" t="str">
        <f>+LEFT(Tabla3[[#This Row],[id_detalle]],2)</f>
        <v>03</v>
      </c>
      <c r="B4403" s="46" t="str">
        <f>VLOOKUP((LEFT(Tabla3[[#This Row],[id_detalle]],2)),id_rubro[[id]:[Rubro]],2,0)</f>
        <v>PRODUCTOS INDUSTRIALES Y RELACIONADOS</v>
      </c>
      <c r="C4403" s="36" t="s">
        <v>947</v>
      </c>
      <c r="D4403" s="45" t="str">
        <f>+Tabla3[[#This Row],[id_detalle]]&amp;" "&amp;VLOOKUP(Tabla3[[#This Row],[id_detalle]],rubro_detalle[[Código]:[Rubro Detalle]],2,0)</f>
        <v>03.13.185 Compresoras de Aire</v>
      </c>
      <c r="E4403" s="33">
        <f t="shared" si="609"/>
        <v>3</v>
      </c>
      <c r="F4403" s="47" t="str">
        <f t="shared" si="610"/>
        <v>03.13.185-3</v>
      </c>
      <c r="G4403" s="37" t="s">
        <v>5173</v>
      </c>
      <c r="H4403" s="37">
        <v>567</v>
      </c>
    </row>
    <row r="4404" spans="1:8" x14ac:dyDescent="0.3">
      <c r="A4404" s="34" t="str">
        <f>+LEFT(Tabla3[[#This Row],[id_detalle]],2)</f>
        <v>03</v>
      </c>
      <c r="B4404" s="46" t="str">
        <f>VLOOKUP((LEFT(Tabla3[[#This Row],[id_detalle]],2)),id_rubro[[id]:[Rubro]],2,0)</f>
        <v>PRODUCTOS INDUSTRIALES Y RELACIONADOS</v>
      </c>
      <c r="C4404" s="36" t="s">
        <v>947</v>
      </c>
      <c r="D4404" s="45" t="str">
        <f>+Tabla3[[#This Row],[id_detalle]]&amp;" "&amp;VLOOKUP(Tabla3[[#This Row],[id_detalle]],rubro_detalle[[Código]:[Rubro Detalle]],2,0)</f>
        <v>03.13.185 Compresoras de Aire</v>
      </c>
      <c r="E4404" s="33">
        <f t="shared" ref="E4404:E4406" si="611">+IF(D4404=D4403,E4403+1,1)</f>
        <v>4</v>
      </c>
      <c r="F4404" s="47" t="str">
        <f t="shared" ref="F4404:F4406" si="612">+LEFT(D4404,9)&amp;"-"&amp;E4404</f>
        <v>03.13.185-4</v>
      </c>
      <c r="G4404" s="37" t="s">
        <v>5199</v>
      </c>
      <c r="H4404" s="37">
        <v>604</v>
      </c>
    </row>
    <row r="4405" spans="1:8" x14ac:dyDescent="0.3">
      <c r="A4405" s="34" t="str">
        <f>+LEFT(Tabla3[[#This Row],[id_detalle]],2)</f>
        <v>03</v>
      </c>
      <c r="B4405" s="46" t="str">
        <f>VLOOKUP((LEFT(Tabla3[[#This Row],[id_detalle]],2)),id_rubro[[id]:[Rubro]],2,0)</f>
        <v>PRODUCTOS INDUSTRIALES Y RELACIONADOS</v>
      </c>
      <c r="C4405" s="36" t="s">
        <v>947</v>
      </c>
      <c r="D4405" s="45" t="str">
        <f>+Tabla3[[#This Row],[id_detalle]]&amp;" "&amp;VLOOKUP(Tabla3[[#This Row],[id_detalle]],rubro_detalle[[Código]:[Rubro Detalle]],2,0)</f>
        <v>03.13.185 Compresoras de Aire</v>
      </c>
      <c r="E4405" s="33">
        <f t="shared" si="611"/>
        <v>5</v>
      </c>
      <c r="F4405" s="47" t="str">
        <f t="shared" si="612"/>
        <v>03.13.185-5</v>
      </c>
      <c r="G4405" s="37" t="s">
        <v>5132</v>
      </c>
      <c r="H4405" s="37">
        <v>609</v>
      </c>
    </row>
    <row r="4406" spans="1:8" x14ac:dyDescent="0.3">
      <c r="A4406" s="34" t="str">
        <f>+LEFT(Tabla3[[#This Row],[id_detalle]],2)</f>
        <v>03</v>
      </c>
      <c r="B4406" s="46" t="str">
        <f>VLOOKUP((LEFT(Tabla3[[#This Row],[id_detalle]],2)),id_rubro[[id]:[Rubro]],2,0)</f>
        <v>PRODUCTOS INDUSTRIALES Y RELACIONADOS</v>
      </c>
      <c r="C4406" s="36" t="s">
        <v>947</v>
      </c>
      <c r="D4406" s="45" t="str">
        <f>+Tabla3[[#This Row],[id_detalle]]&amp;" "&amp;VLOOKUP(Tabla3[[#This Row],[id_detalle]],rubro_detalle[[Código]:[Rubro Detalle]],2,0)</f>
        <v>03.13.185 Compresoras de Aire</v>
      </c>
      <c r="E4406" s="33">
        <f t="shared" si="611"/>
        <v>6</v>
      </c>
      <c r="F4406" s="47" t="str">
        <f t="shared" si="612"/>
        <v>03.13.185-6</v>
      </c>
      <c r="G4406" s="37" t="s">
        <v>5200</v>
      </c>
      <c r="H4406" s="37">
        <v>624</v>
      </c>
    </row>
    <row r="4407" spans="1:8" x14ac:dyDescent="0.3">
      <c r="A4407" s="34" t="str">
        <f>+LEFT(Tabla3[[#This Row],[id_detalle]],2)</f>
        <v>03</v>
      </c>
      <c r="B4407" s="46" t="str">
        <f>VLOOKUP((LEFT(Tabla3[[#This Row],[id_detalle]],2)),id_rubro[[id]:[Rubro]],2,0)</f>
        <v>PRODUCTOS INDUSTRIALES Y RELACIONADOS</v>
      </c>
      <c r="C4407" s="36" t="s">
        <v>947</v>
      </c>
      <c r="D4407" s="45" t="str">
        <f>+Tabla3[[#This Row],[id_detalle]]&amp;" "&amp;VLOOKUP(Tabla3[[#This Row],[id_detalle]],rubro_detalle[[Código]:[Rubro Detalle]],2,0)</f>
        <v>03.13.185 Compresoras de Aire</v>
      </c>
      <c r="E4407" s="33">
        <f>+IF(D4407=D4406,E4406+1,1)</f>
        <v>7</v>
      </c>
      <c r="F4407" s="47" t="str">
        <f>+LEFT(D4407,9)&amp;"-"&amp;E4407</f>
        <v>03.13.185-7</v>
      </c>
      <c r="G4407" s="37" t="s">
        <v>4814</v>
      </c>
      <c r="H4407" s="37">
        <v>743</v>
      </c>
    </row>
    <row r="4408" spans="1:8" x14ac:dyDescent="0.3">
      <c r="A4408" s="34" t="str">
        <f>+LEFT(Tabla3[[#This Row],[id_detalle]],2)</f>
        <v>03</v>
      </c>
      <c r="B4408" s="46" t="str">
        <f>VLOOKUP((LEFT(Tabla3[[#This Row],[id_detalle]],2)),id_rubro[[id]:[Rubro]],2,0)</f>
        <v>PRODUCTOS INDUSTRIALES Y RELACIONADOS</v>
      </c>
      <c r="C4408" s="36" t="s">
        <v>949</v>
      </c>
      <c r="D4408" s="45" t="str">
        <f>+Tabla3[[#This Row],[id_detalle]]&amp;" "&amp;VLOOKUP(Tabla3[[#This Row],[id_detalle]],rubro_detalle[[Código]:[Rubro Detalle]],2,0)</f>
        <v>03.13.191 Compresores de Tornillo</v>
      </c>
      <c r="E4408" s="33">
        <f>+IF(D4408=D4407,E4407+1,1)</f>
        <v>1</v>
      </c>
      <c r="F4408" s="47" t="str">
        <f>+LEFT(D4408,9)&amp;"-"&amp;E4408</f>
        <v>03.13.191-1</v>
      </c>
      <c r="G4408" s="37" t="s">
        <v>2962</v>
      </c>
      <c r="H4408" s="37">
        <v>225</v>
      </c>
    </row>
    <row r="4409" spans="1:8" x14ac:dyDescent="0.3">
      <c r="A4409" s="34" t="str">
        <f>+LEFT(Tabla3[[#This Row],[id_detalle]],2)</f>
        <v>03</v>
      </c>
      <c r="B4409" s="46" t="str">
        <f>VLOOKUP((LEFT(Tabla3[[#This Row],[id_detalle]],2)),id_rubro[[id]:[Rubro]],2,0)</f>
        <v>PRODUCTOS INDUSTRIALES Y RELACIONADOS</v>
      </c>
      <c r="C4409" s="36" t="s">
        <v>949</v>
      </c>
      <c r="D4409" s="45" t="str">
        <f>+Tabla3[[#This Row],[id_detalle]]&amp;" "&amp;VLOOKUP(Tabla3[[#This Row],[id_detalle]],rubro_detalle[[Código]:[Rubro Detalle]],2,0)</f>
        <v>03.13.191 Compresores de Tornillo</v>
      </c>
      <c r="E4409" s="33">
        <f>+IF(D4409=D4408,E4408+1,1)</f>
        <v>2</v>
      </c>
      <c r="F4409" s="47" t="str">
        <f>+LEFT(D4409,9)&amp;"-"&amp;E4409</f>
        <v>03.13.191-2</v>
      </c>
      <c r="G4409" s="37" t="s">
        <v>2785</v>
      </c>
      <c r="H4409" s="37">
        <v>303</v>
      </c>
    </row>
    <row r="4410" spans="1:8" x14ac:dyDescent="0.3">
      <c r="A4410" s="34" t="str">
        <f>+LEFT(Tabla3[[#This Row],[id_detalle]],2)</f>
        <v>03</v>
      </c>
      <c r="B4410" s="46" t="str">
        <f>VLOOKUP((LEFT(Tabla3[[#This Row],[id_detalle]],2)),id_rubro[[id]:[Rubro]],2,0)</f>
        <v>PRODUCTOS INDUSTRIALES Y RELACIONADOS</v>
      </c>
      <c r="C4410" s="36" t="s">
        <v>949</v>
      </c>
      <c r="D4410" s="45" t="str">
        <f>+Tabla3[[#This Row],[id_detalle]]&amp;" "&amp;VLOOKUP(Tabla3[[#This Row],[id_detalle]],rubro_detalle[[Código]:[Rubro Detalle]],2,0)</f>
        <v>03.13.191 Compresores de Tornillo</v>
      </c>
      <c r="E4410" s="33">
        <f>+IF(D4410=D4409,E4409+1,1)</f>
        <v>3</v>
      </c>
      <c r="F4410" s="47" t="str">
        <f>+LEFT(D4410,9)&amp;"-"&amp;E4410</f>
        <v>03.13.191-3</v>
      </c>
      <c r="G4410" s="37" t="s">
        <v>5201</v>
      </c>
      <c r="H4410" s="37">
        <v>318</v>
      </c>
    </row>
    <row r="4411" spans="1:8" x14ac:dyDescent="0.3">
      <c r="A4411" s="34" t="str">
        <f>+LEFT(Tabla3[[#This Row],[id_detalle]],2)</f>
        <v>03</v>
      </c>
      <c r="B4411" s="46" t="str">
        <f>VLOOKUP((LEFT(Tabla3[[#This Row],[id_detalle]],2)),id_rubro[[id]:[Rubro]],2,0)</f>
        <v>PRODUCTOS INDUSTRIALES Y RELACIONADOS</v>
      </c>
      <c r="C4411" s="36" t="s">
        <v>949</v>
      </c>
      <c r="D4411" s="45" t="str">
        <f>+Tabla3[[#This Row],[id_detalle]]&amp;" "&amp;VLOOKUP(Tabla3[[#This Row],[id_detalle]],rubro_detalle[[Código]:[Rubro Detalle]],2,0)</f>
        <v>03.13.191 Compresores de Tornillo</v>
      </c>
      <c r="E4411" s="33">
        <f t="shared" ref="E4411:E4413" si="613">+IF(D4411=D4410,E4410+1,1)</f>
        <v>4</v>
      </c>
      <c r="F4411" s="47" t="str">
        <f t="shared" ref="F4411:F4413" si="614">+LEFT(D4411,9)&amp;"-"&amp;E4411</f>
        <v>03.13.191-4</v>
      </c>
      <c r="G4411" s="37" t="s">
        <v>5202</v>
      </c>
      <c r="H4411" s="37">
        <v>367</v>
      </c>
    </row>
    <row r="4412" spans="1:8" x14ac:dyDescent="0.3">
      <c r="A4412" s="34" t="str">
        <f>+LEFT(Tabla3[[#This Row],[id_detalle]],2)</f>
        <v>03</v>
      </c>
      <c r="B4412" s="46" t="str">
        <f>VLOOKUP((LEFT(Tabla3[[#This Row],[id_detalle]],2)),id_rubro[[id]:[Rubro]],2,0)</f>
        <v>PRODUCTOS INDUSTRIALES Y RELACIONADOS</v>
      </c>
      <c r="C4412" s="36" t="s">
        <v>949</v>
      </c>
      <c r="D4412" s="45" t="str">
        <f>+Tabla3[[#This Row],[id_detalle]]&amp;" "&amp;VLOOKUP(Tabla3[[#This Row],[id_detalle]],rubro_detalle[[Código]:[Rubro Detalle]],2,0)</f>
        <v>03.13.191 Compresores de Tornillo</v>
      </c>
      <c r="E4412" s="33">
        <f t="shared" si="613"/>
        <v>5</v>
      </c>
      <c r="F4412" s="47" t="str">
        <f t="shared" si="614"/>
        <v>03.13.191-5</v>
      </c>
      <c r="G4412" s="37" t="s">
        <v>5173</v>
      </c>
      <c r="H4412" s="37">
        <v>567</v>
      </c>
    </row>
    <row r="4413" spans="1:8" x14ac:dyDescent="0.3">
      <c r="A4413" s="34" t="str">
        <f>+LEFT(Tabla3[[#This Row],[id_detalle]],2)</f>
        <v>03</v>
      </c>
      <c r="B4413" s="46" t="str">
        <f>VLOOKUP((LEFT(Tabla3[[#This Row],[id_detalle]],2)),id_rubro[[id]:[Rubro]],2,0)</f>
        <v>PRODUCTOS INDUSTRIALES Y RELACIONADOS</v>
      </c>
      <c r="C4413" s="36" t="s">
        <v>949</v>
      </c>
      <c r="D4413" s="45" t="str">
        <f>+Tabla3[[#This Row],[id_detalle]]&amp;" "&amp;VLOOKUP(Tabla3[[#This Row],[id_detalle]],rubro_detalle[[Código]:[Rubro Detalle]],2,0)</f>
        <v>03.13.191 Compresores de Tornillo</v>
      </c>
      <c r="E4413" s="33">
        <f t="shared" si="613"/>
        <v>6</v>
      </c>
      <c r="F4413" s="47" t="str">
        <f t="shared" si="614"/>
        <v>03.13.191-6</v>
      </c>
      <c r="G4413" s="37" t="s">
        <v>5164</v>
      </c>
      <c r="H4413" s="37">
        <v>590</v>
      </c>
    </row>
    <row r="4414" spans="1:8" x14ac:dyDescent="0.3">
      <c r="A4414" s="34" t="str">
        <f>+LEFT(Tabla3[[#This Row],[id_detalle]],2)</f>
        <v>03</v>
      </c>
      <c r="B4414" s="46" t="str">
        <f>VLOOKUP((LEFT(Tabla3[[#This Row],[id_detalle]],2)),id_rubro[[id]:[Rubro]],2,0)</f>
        <v>PRODUCTOS INDUSTRIALES Y RELACIONADOS</v>
      </c>
      <c r="C4414" s="36" t="s">
        <v>949</v>
      </c>
      <c r="D4414" s="45" t="str">
        <f>+Tabla3[[#This Row],[id_detalle]]&amp;" "&amp;VLOOKUP(Tabla3[[#This Row],[id_detalle]],rubro_detalle[[Código]:[Rubro Detalle]],2,0)</f>
        <v>03.13.191 Compresores de Tornillo</v>
      </c>
      <c r="E4414" s="33">
        <f t="shared" ref="E4414:E4418" si="615">+IF(D4414=D4413,E4413+1,1)</f>
        <v>7</v>
      </c>
      <c r="F4414" s="47" t="str">
        <f t="shared" ref="F4414:F4418" si="616">+LEFT(D4414,9)&amp;"-"&amp;E4414</f>
        <v>03.13.191-7</v>
      </c>
      <c r="G4414" s="38" t="s">
        <v>4811</v>
      </c>
      <c r="H4414" s="38">
        <v>722</v>
      </c>
    </row>
    <row r="4415" spans="1:8" x14ac:dyDescent="0.3">
      <c r="A4415" s="34" t="str">
        <f>+LEFT(Tabla3[[#This Row],[id_detalle]],2)</f>
        <v>03</v>
      </c>
      <c r="B4415" s="46" t="str">
        <f>VLOOKUP((LEFT(Tabla3[[#This Row],[id_detalle]],2)),id_rubro[[id]:[Rubro]],2,0)</f>
        <v>PRODUCTOS INDUSTRIALES Y RELACIONADOS</v>
      </c>
      <c r="C4415" s="36" t="s">
        <v>949</v>
      </c>
      <c r="D4415" s="45" t="str">
        <f>+Tabla3[[#This Row],[id_detalle]]&amp;" "&amp;VLOOKUP(Tabla3[[#This Row],[id_detalle]],rubro_detalle[[Código]:[Rubro Detalle]],2,0)</f>
        <v>03.13.191 Compresores de Tornillo</v>
      </c>
      <c r="E4415" s="33">
        <f t="shared" si="615"/>
        <v>8</v>
      </c>
      <c r="F4415" s="47" t="str">
        <f t="shared" si="616"/>
        <v>03.13.191-8</v>
      </c>
      <c r="G4415" s="37" t="s">
        <v>4814</v>
      </c>
      <c r="H4415" s="37">
        <v>743</v>
      </c>
    </row>
    <row r="4416" spans="1:8" x14ac:dyDescent="0.3">
      <c r="A4416" s="34" t="str">
        <f>+LEFT(Tabla3[[#This Row],[id_detalle]],2)</f>
        <v>03</v>
      </c>
      <c r="B4416" s="46" t="str">
        <f>VLOOKUP((LEFT(Tabla3[[#This Row],[id_detalle]],2)),id_rubro[[id]:[Rubro]],2,0)</f>
        <v>PRODUCTOS INDUSTRIALES Y RELACIONADOS</v>
      </c>
      <c r="C4416" s="36" t="s">
        <v>949</v>
      </c>
      <c r="D4416" s="45" t="str">
        <f>+Tabla3[[#This Row],[id_detalle]]&amp;" "&amp;VLOOKUP(Tabla3[[#This Row],[id_detalle]],rubro_detalle[[Código]:[Rubro Detalle]],2,0)</f>
        <v>03.13.191 Compresores de Tornillo</v>
      </c>
      <c r="E4416" s="33">
        <f t="shared" si="615"/>
        <v>9</v>
      </c>
      <c r="F4416" s="47" t="str">
        <f t="shared" si="616"/>
        <v>03.13.191-9</v>
      </c>
      <c r="G4416" s="37" t="s">
        <v>3035</v>
      </c>
      <c r="H4416" s="37">
        <v>747</v>
      </c>
    </row>
    <row r="4417" spans="1:8" x14ac:dyDescent="0.3">
      <c r="A4417" s="34" t="str">
        <f>+LEFT(Tabla3[[#This Row],[id_detalle]],2)</f>
        <v>03</v>
      </c>
      <c r="B4417" s="46" t="str">
        <f>VLOOKUP((LEFT(Tabla3[[#This Row],[id_detalle]],2)),id_rubro[[id]:[Rubro]],2,0)</f>
        <v>PRODUCTOS INDUSTRIALES Y RELACIONADOS</v>
      </c>
      <c r="C4417" s="36" t="s">
        <v>951</v>
      </c>
      <c r="D4417" s="45" t="str">
        <f>+Tabla3[[#This Row],[id_detalle]]&amp;" "&amp;VLOOKUP(Tabla3[[#This Row],[id_detalle]],rubro_detalle[[Código]:[Rubro Detalle]],2,0)</f>
        <v>03.13.201 Correas Industriales y Transportadoras</v>
      </c>
      <c r="E4417" s="33">
        <f t="shared" si="615"/>
        <v>1</v>
      </c>
      <c r="F4417" s="47" t="str">
        <f t="shared" si="616"/>
        <v>03.13.201-1</v>
      </c>
      <c r="G4417" s="37" t="s">
        <v>5192</v>
      </c>
      <c r="H4417" s="37">
        <v>200</v>
      </c>
    </row>
    <row r="4418" spans="1:8" x14ac:dyDescent="0.3">
      <c r="A4418" s="34" t="str">
        <f>+LEFT(Tabla3[[#This Row],[id_detalle]],2)</f>
        <v>03</v>
      </c>
      <c r="B4418" s="46" t="str">
        <f>VLOOKUP((LEFT(Tabla3[[#This Row],[id_detalle]],2)),id_rubro[[id]:[Rubro]],2,0)</f>
        <v>PRODUCTOS INDUSTRIALES Y RELACIONADOS</v>
      </c>
      <c r="C4418" s="36" t="s">
        <v>951</v>
      </c>
      <c r="D4418" s="45" t="str">
        <f>+Tabla3[[#This Row],[id_detalle]]&amp;" "&amp;VLOOKUP(Tabla3[[#This Row],[id_detalle]],rubro_detalle[[Código]:[Rubro Detalle]],2,0)</f>
        <v>03.13.201 Correas Industriales y Transportadoras</v>
      </c>
      <c r="E4418" s="33">
        <f t="shared" si="615"/>
        <v>2</v>
      </c>
      <c r="F4418" s="47" t="str">
        <f t="shared" si="616"/>
        <v>03.13.201-2</v>
      </c>
      <c r="G4418" s="37" t="s">
        <v>2960</v>
      </c>
      <c r="H4418" s="37">
        <v>203</v>
      </c>
    </row>
    <row r="4419" spans="1:8" x14ac:dyDescent="0.3">
      <c r="A4419" s="34" t="str">
        <f>+LEFT(Tabla3[[#This Row],[id_detalle]],2)</f>
        <v>03</v>
      </c>
      <c r="B4419" s="46" t="str">
        <f>VLOOKUP((LEFT(Tabla3[[#This Row],[id_detalle]],2)),id_rubro[[id]:[Rubro]],2,0)</f>
        <v>PRODUCTOS INDUSTRIALES Y RELACIONADOS</v>
      </c>
      <c r="C4419" s="36" t="s">
        <v>951</v>
      </c>
      <c r="D4419" s="45" t="str">
        <f>+Tabla3[[#This Row],[id_detalle]]&amp;" "&amp;VLOOKUP(Tabla3[[#This Row],[id_detalle]],rubro_detalle[[Código]:[Rubro Detalle]],2,0)</f>
        <v>03.13.201 Correas Industriales y Transportadoras</v>
      </c>
      <c r="E4419" s="33">
        <f>+IF(D4419=D4418,E4418+1,1)</f>
        <v>3</v>
      </c>
      <c r="F4419" s="47" t="str">
        <f>+LEFT(D4419,9)&amp;"-"&amp;E4419</f>
        <v>03.13.201-3</v>
      </c>
      <c r="G4419" s="37" t="s">
        <v>5203</v>
      </c>
      <c r="H4419" s="37">
        <v>320</v>
      </c>
    </row>
    <row r="4420" spans="1:8" x14ac:dyDescent="0.3">
      <c r="A4420" s="34" t="str">
        <f>+LEFT(Tabla3[[#This Row],[id_detalle]],2)</f>
        <v>03</v>
      </c>
      <c r="B4420" s="46" t="str">
        <f>VLOOKUP((LEFT(Tabla3[[#This Row],[id_detalle]],2)),id_rubro[[id]:[Rubro]],2,0)</f>
        <v>PRODUCTOS INDUSTRIALES Y RELACIONADOS</v>
      </c>
      <c r="C4420" s="36" t="s">
        <v>951</v>
      </c>
      <c r="D4420" s="45" t="str">
        <f>+Tabla3[[#This Row],[id_detalle]]&amp;" "&amp;VLOOKUP(Tabla3[[#This Row],[id_detalle]],rubro_detalle[[Código]:[Rubro Detalle]],2,0)</f>
        <v>03.13.201 Correas Industriales y Transportadoras</v>
      </c>
      <c r="E4420" s="33">
        <f t="shared" ref="E4420:E4422" si="617">+IF(D4420=D4419,E4419+1,1)</f>
        <v>4</v>
      </c>
      <c r="F4420" s="47" t="str">
        <f t="shared" ref="F4420:F4422" si="618">+LEFT(D4420,9)&amp;"-"&amp;E4420</f>
        <v>03.13.201-4</v>
      </c>
      <c r="G4420" s="37" t="s">
        <v>2972</v>
      </c>
      <c r="H4420" s="37">
        <v>352</v>
      </c>
    </row>
    <row r="4421" spans="1:8" x14ac:dyDescent="0.3">
      <c r="A4421" s="34" t="str">
        <f>+LEFT(Tabla3[[#This Row],[id_detalle]],2)</f>
        <v>03</v>
      </c>
      <c r="B4421" s="46" t="str">
        <f>VLOOKUP((LEFT(Tabla3[[#This Row],[id_detalle]],2)),id_rubro[[id]:[Rubro]],2,0)</f>
        <v>PRODUCTOS INDUSTRIALES Y RELACIONADOS</v>
      </c>
      <c r="C4421" s="36" t="s">
        <v>951</v>
      </c>
      <c r="D4421" s="45" t="str">
        <f>+Tabla3[[#This Row],[id_detalle]]&amp;" "&amp;VLOOKUP(Tabla3[[#This Row],[id_detalle]],rubro_detalle[[Código]:[Rubro Detalle]],2,0)</f>
        <v>03.13.201 Correas Industriales y Transportadoras</v>
      </c>
      <c r="E4421" s="33">
        <f t="shared" si="617"/>
        <v>5</v>
      </c>
      <c r="F4421" s="47" t="str">
        <f t="shared" si="618"/>
        <v>03.13.201-5</v>
      </c>
      <c r="G4421" s="37" t="s">
        <v>4597</v>
      </c>
      <c r="H4421" s="37">
        <v>382</v>
      </c>
    </row>
    <row r="4422" spans="1:8" x14ac:dyDescent="0.3">
      <c r="A4422" s="34" t="str">
        <f>+LEFT(Tabla3[[#This Row],[id_detalle]],2)</f>
        <v>03</v>
      </c>
      <c r="B4422" s="46" t="str">
        <f>VLOOKUP((LEFT(Tabla3[[#This Row],[id_detalle]],2)),id_rubro[[id]:[Rubro]],2,0)</f>
        <v>PRODUCTOS INDUSTRIALES Y RELACIONADOS</v>
      </c>
      <c r="C4422" s="36" t="s">
        <v>951</v>
      </c>
      <c r="D4422" s="45" t="str">
        <f>+Tabla3[[#This Row],[id_detalle]]&amp;" "&amp;VLOOKUP(Tabla3[[#This Row],[id_detalle]],rubro_detalle[[Código]:[Rubro Detalle]],2,0)</f>
        <v>03.13.201 Correas Industriales y Transportadoras</v>
      </c>
      <c r="E4422" s="33">
        <f t="shared" si="617"/>
        <v>6</v>
      </c>
      <c r="F4422" s="47" t="str">
        <f t="shared" si="618"/>
        <v>03.13.201-6</v>
      </c>
      <c r="G4422" s="37" t="s">
        <v>4881</v>
      </c>
      <c r="H4422" s="37">
        <v>450</v>
      </c>
    </row>
    <row r="4423" spans="1:8" x14ac:dyDescent="0.3">
      <c r="A4423" s="34" t="str">
        <f>+LEFT(Tabla3[[#This Row],[id_detalle]],2)</f>
        <v>03</v>
      </c>
      <c r="B4423" s="46" t="str">
        <f>VLOOKUP((LEFT(Tabla3[[#This Row],[id_detalle]],2)),id_rubro[[id]:[Rubro]],2,0)</f>
        <v>PRODUCTOS INDUSTRIALES Y RELACIONADOS</v>
      </c>
      <c r="C4423" s="36" t="s">
        <v>951</v>
      </c>
      <c r="D4423" s="45" t="str">
        <f>+Tabla3[[#This Row],[id_detalle]]&amp;" "&amp;VLOOKUP(Tabla3[[#This Row],[id_detalle]],rubro_detalle[[Código]:[Rubro Detalle]],2,0)</f>
        <v>03.13.201 Correas Industriales y Transportadoras</v>
      </c>
      <c r="E4423" s="33">
        <f t="shared" ref="E4423:E4428" si="619">+IF(D4423=D4422,E4422+1,1)</f>
        <v>7</v>
      </c>
      <c r="F4423" s="47" t="str">
        <f t="shared" ref="F4423:F4428" si="620">+LEFT(D4423,9)&amp;"-"&amp;E4423</f>
        <v>03.13.201-7</v>
      </c>
      <c r="G4423" s="37" t="s">
        <v>5204</v>
      </c>
      <c r="H4423" s="37">
        <v>452</v>
      </c>
    </row>
    <row r="4424" spans="1:8" x14ac:dyDescent="0.3">
      <c r="A4424" s="34" t="str">
        <f>+LEFT(Tabla3[[#This Row],[id_detalle]],2)</f>
        <v>03</v>
      </c>
      <c r="B4424" s="46" t="str">
        <f>VLOOKUP((LEFT(Tabla3[[#This Row],[id_detalle]],2)),id_rubro[[id]:[Rubro]],2,0)</f>
        <v>PRODUCTOS INDUSTRIALES Y RELACIONADOS</v>
      </c>
      <c r="C4424" s="36" t="s">
        <v>951</v>
      </c>
      <c r="D4424" s="45" t="str">
        <f>+Tabla3[[#This Row],[id_detalle]]&amp;" "&amp;VLOOKUP(Tabla3[[#This Row],[id_detalle]],rubro_detalle[[Código]:[Rubro Detalle]],2,0)</f>
        <v>03.13.201 Correas Industriales y Transportadoras</v>
      </c>
      <c r="E4424" s="33">
        <f t="shared" si="619"/>
        <v>8</v>
      </c>
      <c r="F4424" s="47" t="str">
        <f t="shared" si="620"/>
        <v>03.13.201-8</v>
      </c>
      <c r="G4424" s="37" t="s">
        <v>5205</v>
      </c>
      <c r="H4424" s="37">
        <v>469</v>
      </c>
    </row>
    <row r="4425" spans="1:8" x14ac:dyDescent="0.3">
      <c r="A4425" s="34" t="str">
        <f>+LEFT(Tabla3[[#This Row],[id_detalle]],2)</f>
        <v>03</v>
      </c>
      <c r="B4425" s="46" t="str">
        <f>VLOOKUP((LEFT(Tabla3[[#This Row],[id_detalle]],2)),id_rubro[[id]:[Rubro]],2,0)</f>
        <v>PRODUCTOS INDUSTRIALES Y RELACIONADOS</v>
      </c>
      <c r="C4425" s="36" t="s">
        <v>951</v>
      </c>
      <c r="D4425" s="45" t="str">
        <f>+Tabla3[[#This Row],[id_detalle]]&amp;" "&amp;VLOOKUP(Tabla3[[#This Row],[id_detalle]],rubro_detalle[[Código]:[Rubro Detalle]],2,0)</f>
        <v>03.13.201 Correas Industriales y Transportadoras</v>
      </c>
      <c r="E4425" s="33">
        <f t="shared" si="619"/>
        <v>9</v>
      </c>
      <c r="F4425" s="47" t="str">
        <f t="shared" si="620"/>
        <v>03.13.201-9</v>
      </c>
      <c r="G4425" s="37" t="s">
        <v>5206</v>
      </c>
      <c r="H4425" s="37">
        <v>519</v>
      </c>
    </row>
    <row r="4426" spans="1:8" x14ac:dyDescent="0.3">
      <c r="A4426" s="34" t="str">
        <f>+LEFT(Tabla3[[#This Row],[id_detalle]],2)</f>
        <v>03</v>
      </c>
      <c r="B4426" s="46" t="str">
        <f>VLOOKUP((LEFT(Tabla3[[#This Row],[id_detalle]],2)),id_rubro[[id]:[Rubro]],2,0)</f>
        <v>PRODUCTOS INDUSTRIALES Y RELACIONADOS</v>
      </c>
      <c r="C4426" s="36" t="s">
        <v>951</v>
      </c>
      <c r="D4426" s="45" t="str">
        <f>+Tabla3[[#This Row],[id_detalle]]&amp;" "&amp;VLOOKUP(Tabla3[[#This Row],[id_detalle]],rubro_detalle[[Código]:[Rubro Detalle]],2,0)</f>
        <v>03.13.201 Correas Industriales y Transportadoras</v>
      </c>
      <c r="E4426" s="33">
        <f t="shared" si="619"/>
        <v>10</v>
      </c>
      <c r="F4426" s="47" t="str">
        <f t="shared" si="620"/>
        <v>03.13.201-10</v>
      </c>
      <c r="G4426" s="37" t="s">
        <v>4835</v>
      </c>
      <c r="H4426" s="37">
        <v>523</v>
      </c>
    </row>
    <row r="4427" spans="1:8" x14ac:dyDescent="0.3">
      <c r="A4427" s="34" t="str">
        <f>+LEFT(Tabla3[[#This Row],[id_detalle]],2)</f>
        <v>03</v>
      </c>
      <c r="B4427" s="46" t="str">
        <f>VLOOKUP((LEFT(Tabla3[[#This Row],[id_detalle]],2)),id_rubro[[id]:[Rubro]],2,0)</f>
        <v>PRODUCTOS INDUSTRIALES Y RELACIONADOS</v>
      </c>
      <c r="C4427" s="36" t="s">
        <v>951</v>
      </c>
      <c r="D4427" s="45" t="str">
        <f>+Tabla3[[#This Row],[id_detalle]]&amp;" "&amp;VLOOKUP(Tabla3[[#This Row],[id_detalle]],rubro_detalle[[Código]:[Rubro Detalle]],2,0)</f>
        <v>03.13.201 Correas Industriales y Transportadoras</v>
      </c>
      <c r="E4427" s="33">
        <f t="shared" si="619"/>
        <v>11</v>
      </c>
      <c r="F4427" s="47" t="str">
        <f t="shared" si="620"/>
        <v>03.13.201-11</v>
      </c>
      <c r="G4427" s="37" t="s">
        <v>5195</v>
      </c>
      <c r="H4427" s="37">
        <v>526</v>
      </c>
    </row>
    <row r="4428" spans="1:8" x14ac:dyDescent="0.3">
      <c r="A4428" s="34" t="str">
        <f>+LEFT(Tabla3[[#This Row],[id_detalle]],2)</f>
        <v>03</v>
      </c>
      <c r="B4428" s="46" t="str">
        <f>VLOOKUP((LEFT(Tabla3[[#This Row],[id_detalle]],2)),id_rubro[[id]:[Rubro]],2,0)</f>
        <v>PRODUCTOS INDUSTRIALES Y RELACIONADOS</v>
      </c>
      <c r="C4428" s="36" t="s">
        <v>951</v>
      </c>
      <c r="D4428" s="45" t="str">
        <f>+Tabla3[[#This Row],[id_detalle]]&amp;" "&amp;VLOOKUP(Tabla3[[#This Row],[id_detalle]],rubro_detalle[[Código]:[Rubro Detalle]],2,0)</f>
        <v>03.13.201 Correas Industriales y Transportadoras</v>
      </c>
      <c r="E4428" s="33">
        <f t="shared" si="619"/>
        <v>12</v>
      </c>
      <c r="F4428" s="47" t="str">
        <f t="shared" si="620"/>
        <v>03.13.201-12</v>
      </c>
      <c r="G4428" s="37" t="s">
        <v>5207</v>
      </c>
      <c r="H4428" s="37">
        <v>534</v>
      </c>
    </row>
    <row r="4429" spans="1:8" x14ac:dyDescent="0.3">
      <c r="A4429" s="34" t="str">
        <f>+LEFT(Tabla3[[#This Row],[id_detalle]],2)</f>
        <v>03</v>
      </c>
      <c r="B4429" s="46" t="str">
        <f>VLOOKUP((LEFT(Tabla3[[#This Row],[id_detalle]],2)),id_rubro[[id]:[Rubro]],2,0)</f>
        <v>PRODUCTOS INDUSTRIALES Y RELACIONADOS</v>
      </c>
      <c r="C4429" s="36" t="s">
        <v>951</v>
      </c>
      <c r="D4429" s="45" t="str">
        <f>+Tabla3[[#This Row],[id_detalle]]&amp;" "&amp;VLOOKUP(Tabla3[[#This Row],[id_detalle]],rubro_detalle[[Código]:[Rubro Detalle]],2,0)</f>
        <v>03.13.201 Correas Industriales y Transportadoras</v>
      </c>
      <c r="E4429" s="33">
        <f t="shared" ref="E4429:E4440" si="621">+IF(D4429=D4428,E4428+1,1)</f>
        <v>13</v>
      </c>
      <c r="F4429" s="47" t="str">
        <f t="shared" ref="F4429:F4440" si="622">+LEFT(D4429,9)&amp;"-"&amp;E4429</f>
        <v>03.13.201-13</v>
      </c>
      <c r="G4429" s="38" t="s">
        <v>5208</v>
      </c>
      <c r="H4429" s="38">
        <v>590</v>
      </c>
    </row>
    <row r="4430" spans="1:8" x14ac:dyDescent="0.3">
      <c r="A4430" s="34" t="str">
        <f>+LEFT(Tabla3[[#This Row],[id_detalle]],2)</f>
        <v>03</v>
      </c>
      <c r="B4430" s="46" t="str">
        <f>VLOOKUP((LEFT(Tabla3[[#This Row],[id_detalle]],2)),id_rubro[[id]:[Rubro]],2,0)</f>
        <v>PRODUCTOS INDUSTRIALES Y RELACIONADOS</v>
      </c>
      <c r="C4430" s="36" t="s">
        <v>951</v>
      </c>
      <c r="D4430" s="45" t="str">
        <f>+Tabla3[[#This Row],[id_detalle]]&amp;" "&amp;VLOOKUP(Tabla3[[#This Row],[id_detalle]],rubro_detalle[[Código]:[Rubro Detalle]],2,0)</f>
        <v>03.13.201 Correas Industriales y Transportadoras</v>
      </c>
      <c r="E4430" s="33">
        <f t="shared" si="621"/>
        <v>14</v>
      </c>
      <c r="F4430" s="47" t="str">
        <f t="shared" si="622"/>
        <v>03.13.201-14</v>
      </c>
      <c r="G4430" s="38" t="s">
        <v>5209</v>
      </c>
      <c r="H4430" s="38">
        <v>698</v>
      </c>
    </row>
    <row r="4431" spans="1:8" x14ac:dyDescent="0.3">
      <c r="A4431" s="34" t="str">
        <f>+LEFT(Tabla3[[#This Row],[id_detalle]],2)</f>
        <v>03</v>
      </c>
      <c r="B4431" s="46" t="str">
        <f>VLOOKUP((LEFT(Tabla3[[#This Row],[id_detalle]],2)),id_rubro[[id]:[Rubro]],2,0)</f>
        <v>PRODUCTOS INDUSTRIALES Y RELACIONADOS</v>
      </c>
      <c r="C4431" s="36" t="s">
        <v>951</v>
      </c>
      <c r="D4431" s="45" t="str">
        <f>+Tabla3[[#This Row],[id_detalle]]&amp;" "&amp;VLOOKUP(Tabla3[[#This Row],[id_detalle]],rubro_detalle[[Código]:[Rubro Detalle]],2,0)</f>
        <v>03.13.201 Correas Industriales y Transportadoras</v>
      </c>
      <c r="E4431" s="33">
        <f t="shared" si="621"/>
        <v>15</v>
      </c>
      <c r="F4431" s="47" t="str">
        <f t="shared" si="622"/>
        <v>03.13.201-15</v>
      </c>
      <c r="G4431" s="37" t="s">
        <v>5177</v>
      </c>
      <c r="H4431" s="37">
        <v>724</v>
      </c>
    </row>
    <row r="4432" spans="1:8" x14ac:dyDescent="0.3">
      <c r="A4432" s="34" t="str">
        <f>+LEFT(Tabla3[[#This Row],[id_detalle]],2)</f>
        <v>03</v>
      </c>
      <c r="B4432" s="46" t="str">
        <f>VLOOKUP((LEFT(Tabla3[[#This Row],[id_detalle]],2)),id_rubro[[id]:[Rubro]],2,0)</f>
        <v>PRODUCTOS INDUSTRIALES Y RELACIONADOS</v>
      </c>
      <c r="C4432" s="36" t="s">
        <v>951</v>
      </c>
      <c r="D4432" s="45" t="str">
        <f>+Tabla3[[#This Row],[id_detalle]]&amp;" "&amp;VLOOKUP(Tabla3[[#This Row],[id_detalle]],rubro_detalle[[Código]:[Rubro Detalle]],2,0)</f>
        <v>03.13.201 Correas Industriales y Transportadoras</v>
      </c>
      <c r="E4432" s="33">
        <f t="shared" si="621"/>
        <v>16</v>
      </c>
      <c r="F4432" s="47" t="str">
        <f t="shared" si="622"/>
        <v>03.13.201-16</v>
      </c>
      <c r="G4432" s="37" t="s">
        <v>5182</v>
      </c>
      <c r="H4432" s="37">
        <v>735</v>
      </c>
    </row>
    <row r="4433" spans="1:8" x14ac:dyDescent="0.3">
      <c r="A4433" s="34" t="str">
        <f>+LEFT(Tabla3[[#This Row],[id_detalle]],2)</f>
        <v>03</v>
      </c>
      <c r="B4433" s="46" t="str">
        <f>VLOOKUP((LEFT(Tabla3[[#This Row],[id_detalle]],2)),id_rubro[[id]:[Rubro]],2,0)</f>
        <v>PRODUCTOS INDUSTRIALES Y RELACIONADOS</v>
      </c>
      <c r="C4433" s="36" t="s">
        <v>951</v>
      </c>
      <c r="D4433" s="45" t="str">
        <f>+Tabla3[[#This Row],[id_detalle]]&amp;" "&amp;VLOOKUP(Tabla3[[#This Row],[id_detalle]],rubro_detalle[[Código]:[Rubro Detalle]],2,0)</f>
        <v>03.13.201 Correas Industriales y Transportadoras</v>
      </c>
      <c r="E4433" s="33">
        <f t="shared" si="621"/>
        <v>17</v>
      </c>
      <c r="F4433" s="47" t="str">
        <f t="shared" si="622"/>
        <v>03.13.201-17</v>
      </c>
      <c r="G4433" s="37" t="s">
        <v>4814</v>
      </c>
      <c r="H4433" s="37">
        <v>743</v>
      </c>
    </row>
    <row r="4434" spans="1:8" x14ac:dyDescent="0.3">
      <c r="A4434" s="34" t="str">
        <f>+LEFT(Tabla3[[#This Row],[id_detalle]],2)</f>
        <v>03</v>
      </c>
      <c r="B4434" s="46" t="str">
        <f>VLOOKUP((LEFT(Tabla3[[#This Row],[id_detalle]],2)),id_rubro[[id]:[Rubro]],2,0)</f>
        <v>PRODUCTOS INDUSTRIALES Y RELACIONADOS</v>
      </c>
      <c r="C4434" s="36" t="s">
        <v>951</v>
      </c>
      <c r="D4434" s="45" t="str">
        <f>+Tabla3[[#This Row],[id_detalle]]&amp;" "&amp;VLOOKUP(Tabla3[[#This Row],[id_detalle]],rubro_detalle[[Código]:[Rubro Detalle]],2,0)</f>
        <v>03.13.201 Correas Industriales y Transportadoras</v>
      </c>
      <c r="E4434" s="33">
        <f t="shared" si="621"/>
        <v>18</v>
      </c>
      <c r="F4434" s="47" t="str">
        <f t="shared" si="622"/>
        <v>03.13.201-18</v>
      </c>
      <c r="G4434" s="37" t="s">
        <v>5210</v>
      </c>
      <c r="H4434" s="37">
        <v>744</v>
      </c>
    </row>
    <row r="4435" spans="1:8" x14ac:dyDescent="0.3">
      <c r="A4435" s="34" t="str">
        <f>+LEFT(Tabla3[[#This Row],[id_detalle]],2)</f>
        <v>03</v>
      </c>
      <c r="B4435" s="46" t="str">
        <f>VLOOKUP((LEFT(Tabla3[[#This Row],[id_detalle]],2)),id_rubro[[id]:[Rubro]],2,0)</f>
        <v>PRODUCTOS INDUSTRIALES Y RELACIONADOS</v>
      </c>
      <c r="C4435" s="36" t="s">
        <v>951</v>
      </c>
      <c r="D4435" s="45" t="str">
        <f>+Tabla3[[#This Row],[id_detalle]]&amp;" "&amp;VLOOKUP(Tabla3[[#This Row],[id_detalle]],rubro_detalle[[Código]:[Rubro Detalle]],2,0)</f>
        <v>03.13.201 Correas Industriales y Transportadoras</v>
      </c>
      <c r="E4435" s="33">
        <f t="shared" si="621"/>
        <v>19</v>
      </c>
      <c r="F4435" s="47" t="str">
        <f t="shared" si="622"/>
        <v>03.13.201-19</v>
      </c>
      <c r="G4435" s="37" t="s">
        <v>4592</v>
      </c>
      <c r="H4435" s="37">
        <v>754</v>
      </c>
    </row>
    <row r="4436" spans="1:8" x14ac:dyDescent="0.3">
      <c r="A4436" s="34" t="str">
        <f>+LEFT(Tabla3[[#This Row],[id_detalle]],2)</f>
        <v>03</v>
      </c>
      <c r="B4436" s="46" t="str">
        <f>VLOOKUP((LEFT(Tabla3[[#This Row],[id_detalle]],2)),id_rubro[[id]:[Rubro]],2,0)</f>
        <v>PRODUCTOS INDUSTRIALES Y RELACIONADOS</v>
      </c>
      <c r="C4436" s="36" t="s">
        <v>951</v>
      </c>
      <c r="D4436" s="45" t="str">
        <f>+Tabla3[[#This Row],[id_detalle]]&amp;" "&amp;VLOOKUP(Tabla3[[#This Row],[id_detalle]],rubro_detalle[[Código]:[Rubro Detalle]],2,0)</f>
        <v>03.13.201 Correas Industriales y Transportadoras</v>
      </c>
      <c r="E4436" s="33">
        <f t="shared" si="621"/>
        <v>20</v>
      </c>
      <c r="F4436" s="47" t="str">
        <f t="shared" si="622"/>
        <v>03.13.201-20</v>
      </c>
      <c r="G4436" s="37" t="s">
        <v>5211</v>
      </c>
      <c r="H4436" s="37">
        <v>796</v>
      </c>
    </row>
    <row r="4437" spans="1:8" x14ac:dyDescent="0.3">
      <c r="A4437" s="34" t="str">
        <f>+LEFT(Tabla3[[#This Row],[id_detalle]],2)</f>
        <v>03</v>
      </c>
      <c r="B4437" s="46" t="str">
        <f>VLOOKUP((LEFT(Tabla3[[#This Row],[id_detalle]],2)),id_rubro[[id]:[Rubro]],2,0)</f>
        <v>PRODUCTOS INDUSTRIALES Y RELACIONADOS</v>
      </c>
      <c r="C4437" s="36" t="s">
        <v>951</v>
      </c>
      <c r="D4437" s="45" t="str">
        <f>+Tabla3[[#This Row],[id_detalle]]&amp;" "&amp;VLOOKUP(Tabla3[[#This Row],[id_detalle]],rubro_detalle[[Código]:[Rubro Detalle]],2,0)</f>
        <v>03.13.201 Correas Industriales y Transportadoras</v>
      </c>
      <c r="E4437" s="33">
        <f t="shared" si="621"/>
        <v>21</v>
      </c>
      <c r="F4437" s="47" t="str">
        <f t="shared" si="622"/>
        <v>03.13.201-21</v>
      </c>
      <c r="G4437" s="37" t="s">
        <v>5197</v>
      </c>
      <c r="H4437" s="37">
        <v>814</v>
      </c>
    </row>
    <row r="4438" spans="1:8" x14ac:dyDescent="0.3">
      <c r="A4438" s="34" t="str">
        <f>+LEFT(Tabla3[[#This Row],[id_detalle]],2)</f>
        <v>03</v>
      </c>
      <c r="B4438" s="46" t="str">
        <f>VLOOKUP((LEFT(Tabla3[[#This Row],[id_detalle]],2)),id_rubro[[id]:[Rubro]],2,0)</f>
        <v>PRODUCTOS INDUSTRIALES Y RELACIONADOS</v>
      </c>
      <c r="C4438" s="36" t="s">
        <v>953</v>
      </c>
      <c r="D4438" s="45" t="str">
        <f>+Tabla3[[#This Row],[id_detalle]]&amp;" "&amp;VLOOKUP(Tabla3[[#This Row],[id_detalle]],rubro_detalle[[Código]:[Rubro Detalle]],2,0)</f>
        <v>03.13.215 Detectores de Metales</v>
      </c>
      <c r="E4438" s="33">
        <f t="shared" si="621"/>
        <v>1</v>
      </c>
      <c r="F4438" s="47" t="str">
        <f t="shared" si="622"/>
        <v>03.13.215-1</v>
      </c>
      <c r="G4438" s="37" t="s">
        <v>4031</v>
      </c>
      <c r="H4438" s="37">
        <v>204</v>
      </c>
    </row>
    <row r="4439" spans="1:8" x14ac:dyDescent="0.3">
      <c r="A4439" s="34" t="str">
        <f>+LEFT(Tabla3[[#This Row],[id_detalle]],2)</f>
        <v>03</v>
      </c>
      <c r="B4439" s="46" t="str">
        <f>VLOOKUP((LEFT(Tabla3[[#This Row],[id_detalle]],2)),id_rubro[[id]:[Rubro]],2,0)</f>
        <v>PRODUCTOS INDUSTRIALES Y RELACIONADOS</v>
      </c>
      <c r="C4439" s="36" t="s">
        <v>953</v>
      </c>
      <c r="D4439" s="45" t="str">
        <f>+Tabla3[[#This Row],[id_detalle]]&amp;" "&amp;VLOOKUP(Tabla3[[#This Row],[id_detalle]],rubro_detalle[[Código]:[Rubro Detalle]],2,0)</f>
        <v>03.13.215 Detectores de Metales</v>
      </c>
      <c r="E4439" s="33">
        <f t="shared" si="621"/>
        <v>2</v>
      </c>
      <c r="F4439" s="47" t="str">
        <f t="shared" si="622"/>
        <v>03.13.215-2</v>
      </c>
      <c r="G4439" s="37" t="s">
        <v>5212</v>
      </c>
      <c r="H4439" s="37">
        <v>637</v>
      </c>
    </row>
    <row r="4440" spans="1:8" x14ac:dyDescent="0.3">
      <c r="A4440" s="34" t="str">
        <f>+LEFT(Tabla3[[#This Row],[id_detalle]],2)</f>
        <v>03</v>
      </c>
      <c r="B4440" s="46" t="str">
        <f>VLOOKUP((LEFT(Tabla3[[#This Row],[id_detalle]],2)),id_rubro[[id]:[Rubro]],2,0)</f>
        <v>PRODUCTOS INDUSTRIALES Y RELACIONADOS</v>
      </c>
      <c r="C4440" s="36" t="s">
        <v>953</v>
      </c>
      <c r="D4440" s="45" t="str">
        <f>+Tabla3[[#This Row],[id_detalle]]&amp;" "&amp;VLOOKUP(Tabla3[[#This Row],[id_detalle]],rubro_detalle[[Código]:[Rubro Detalle]],2,0)</f>
        <v>03.13.215 Detectores de Metales</v>
      </c>
      <c r="E4440" s="33">
        <f t="shared" si="621"/>
        <v>3</v>
      </c>
      <c r="F4440" s="47" t="str">
        <f t="shared" si="622"/>
        <v>03.13.215-3</v>
      </c>
      <c r="G4440" s="37" t="s">
        <v>4181</v>
      </c>
      <c r="H4440" s="37">
        <v>663</v>
      </c>
    </row>
    <row r="4441" spans="1:8" x14ac:dyDescent="0.3">
      <c r="A4441" s="34" t="str">
        <f>+LEFT(Tabla3[[#This Row],[id_detalle]],2)</f>
        <v>03</v>
      </c>
      <c r="B4441" s="46" t="str">
        <f>VLOOKUP((LEFT(Tabla3[[#This Row],[id_detalle]],2)),id_rubro[[id]:[Rubro]],2,0)</f>
        <v>PRODUCTOS INDUSTRIALES Y RELACIONADOS</v>
      </c>
      <c r="C4441" s="36" t="s">
        <v>953</v>
      </c>
      <c r="D4441" s="45" t="str">
        <f>+Tabla3[[#This Row],[id_detalle]]&amp;" "&amp;VLOOKUP(Tabla3[[#This Row],[id_detalle]],rubro_detalle[[Código]:[Rubro Detalle]],2,0)</f>
        <v>03.13.215 Detectores de Metales</v>
      </c>
      <c r="E4441" s="33">
        <f t="shared" ref="E4441:E4453" si="623">+IF(D4441=D4440,E4440+1,1)</f>
        <v>4</v>
      </c>
      <c r="F4441" s="47" t="str">
        <f t="shared" ref="F4441:F4453" si="624">+LEFT(D4441,9)&amp;"-"&amp;E4441</f>
        <v>03.13.215-4</v>
      </c>
      <c r="G4441" s="37" t="s">
        <v>4073</v>
      </c>
      <c r="H4441" s="37">
        <v>833</v>
      </c>
    </row>
    <row r="4442" spans="1:8" x14ac:dyDescent="0.3">
      <c r="A4442" s="34" t="str">
        <f>+LEFT(Tabla3[[#This Row],[id_detalle]],2)</f>
        <v>03</v>
      </c>
      <c r="B4442" s="46" t="str">
        <f>VLOOKUP((LEFT(Tabla3[[#This Row],[id_detalle]],2)),id_rubro[[id]:[Rubro]],2,0)</f>
        <v>PRODUCTOS INDUSTRIALES Y RELACIONADOS</v>
      </c>
      <c r="C4442" s="36" t="s">
        <v>955</v>
      </c>
      <c r="D4442" s="45" t="str">
        <f>+Tabla3[[#This Row],[id_detalle]]&amp;" "&amp;VLOOKUP(Tabla3[[#This Row],[id_detalle]],rubro_detalle[[Código]:[Rubro Detalle]],2,0)</f>
        <v>03.13.217 Elevadores Hidraúlicos para Carga y Descarga de Camiones</v>
      </c>
      <c r="E4442" s="33">
        <f t="shared" si="623"/>
        <v>1</v>
      </c>
      <c r="F4442" s="47" t="str">
        <f t="shared" si="624"/>
        <v>03.13.217-1</v>
      </c>
      <c r="G4442" s="37" t="s">
        <v>4597</v>
      </c>
      <c r="H4442" s="37">
        <v>382</v>
      </c>
    </row>
    <row r="4443" spans="1:8" x14ac:dyDescent="0.3">
      <c r="A4443" s="34" t="str">
        <f>+LEFT(Tabla3[[#This Row],[id_detalle]],2)</f>
        <v>03</v>
      </c>
      <c r="B4443" s="46" t="str">
        <f>VLOOKUP((LEFT(Tabla3[[#This Row],[id_detalle]],2)),id_rubro[[id]:[Rubro]],2,0)</f>
        <v>PRODUCTOS INDUSTRIALES Y RELACIONADOS</v>
      </c>
      <c r="C4443" s="36" t="s">
        <v>955</v>
      </c>
      <c r="D4443" s="45" t="str">
        <f>+Tabla3[[#This Row],[id_detalle]]&amp;" "&amp;VLOOKUP(Tabla3[[#This Row],[id_detalle]],rubro_detalle[[Código]:[Rubro Detalle]],2,0)</f>
        <v>03.13.217 Elevadores Hidraúlicos para Carga y Descarga de Camiones</v>
      </c>
      <c r="E4443" s="33">
        <f t="shared" si="623"/>
        <v>2</v>
      </c>
      <c r="F4443" s="47" t="str">
        <f t="shared" si="624"/>
        <v>03.13.217-2</v>
      </c>
      <c r="G4443" s="37" t="s">
        <v>5154</v>
      </c>
      <c r="H4443" s="37">
        <v>389</v>
      </c>
    </row>
    <row r="4444" spans="1:8" x14ac:dyDescent="0.3">
      <c r="A4444" s="34" t="str">
        <f>+LEFT(Tabla3[[#This Row],[id_detalle]],2)</f>
        <v>03</v>
      </c>
      <c r="B4444" s="46" t="str">
        <f>VLOOKUP((LEFT(Tabla3[[#This Row],[id_detalle]],2)),id_rubro[[id]:[Rubro]],2,0)</f>
        <v>PRODUCTOS INDUSTRIALES Y RELACIONADOS</v>
      </c>
      <c r="C4444" s="36" t="s">
        <v>955</v>
      </c>
      <c r="D4444" s="45" t="str">
        <f>+Tabla3[[#This Row],[id_detalle]]&amp;" "&amp;VLOOKUP(Tabla3[[#This Row],[id_detalle]],rubro_detalle[[Código]:[Rubro Detalle]],2,0)</f>
        <v>03.13.217 Elevadores Hidraúlicos para Carga y Descarga de Camiones</v>
      </c>
      <c r="E4444" s="33">
        <f t="shared" si="623"/>
        <v>3</v>
      </c>
      <c r="F4444" s="47" t="str">
        <f t="shared" si="624"/>
        <v>03.13.217-3</v>
      </c>
      <c r="G4444" s="37" t="s">
        <v>3015</v>
      </c>
      <c r="H4444" s="37">
        <v>637</v>
      </c>
    </row>
    <row r="4445" spans="1:8" x14ac:dyDescent="0.3">
      <c r="A4445" s="34" t="str">
        <f>+LEFT(Tabla3[[#This Row],[id_detalle]],2)</f>
        <v>03</v>
      </c>
      <c r="B4445" s="46" t="str">
        <f>VLOOKUP((LEFT(Tabla3[[#This Row],[id_detalle]],2)),id_rubro[[id]:[Rubro]],2,0)</f>
        <v>PRODUCTOS INDUSTRIALES Y RELACIONADOS</v>
      </c>
      <c r="C4445" s="36" t="s">
        <v>955</v>
      </c>
      <c r="D4445" s="45" t="str">
        <f>+Tabla3[[#This Row],[id_detalle]]&amp;" "&amp;VLOOKUP(Tabla3[[#This Row],[id_detalle]],rubro_detalle[[Código]:[Rubro Detalle]],2,0)</f>
        <v>03.13.217 Elevadores Hidraúlicos para Carga y Descarga de Camiones</v>
      </c>
      <c r="E4445" s="33">
        <f t="shared" si="623"/>
        <v>4</v>
      </c>
      <c r="F4445" s="47" t="str">
        <f t="shared" si="624"/>
        <v>03.13.217-4</v>
      </c>
      <c r="G4445" s="37" t="s">
        <v>5084</v>
      </c>
      <c r="H4445" s="37">
        <v>708</v>
      </c>
    </row>
    <row r="4446" spans="1:8" x14ac:dyDescent="0.3">
      <c r="A4446" s="34" t="str">
        <f>+LEFT(Tabla3[[#This Row],[id_detalle]],2)</f>
        <v>03</v>
      </c>
      <c r="B4446" s="46" t="str">
        <f>VLOOKUP((LEFT(Tabla3[[#This Row],[id_detalle]],2)),id_rubro[[id]:[Rubro]],2,0)</f>
        <v>PRODUCTOS INDUSTRIALES Y RELACIONADOS</v>
      </c>
      <c r="C4446" s="36" t="s">
        <v>957</v>
      </c>
      <c r="D4446" s="45" t="str">
        <f>+Tabla3[[#This Row],[id_detalle]]&amp;" "&amp;VLOOKUP(Tabla3[[#This Row],[id_detalle]],rubro_detalle[[Código]:[Rubro Detalle]],2,0)</f>
        <v>03.13.221 Empaquetaduras</v>
      </c>
      <c r="E4446" s="33">
        <f t="shared" si="623"/>
        <v>1</v>
      </c>
      <c r="F4446" s="47" t="str">
        <f t="shared" si="624"/>
        <v>03.13.221-1</v>
      </c>
      <c r="G4446" s="37" t="s">
        <v>4222</v>
      </c>
      <c r="H4446" s="37">
        <v>258</v>
      </c>
    </row>
    <row r="4447" spans="1:8" x14ac:dyDescent="0.3">
      <c r="A4447" s="34" t="str">
        <f>+LEFT(Tabla3[[#This Row],[id_detalle]],2)</f>
        <v>03</v>
      </c>
      <c r="B4447" s="46" t="str">
        <f>VLOOKUP((LEFT(Tabla3[[#This Row],[id_detalle]],2)),id_rubro[[id]:[Rubro]],2,0)</f>
        <v>PRODUCTOS INDUSTRIALES Y RELACIONADOS</v>
      </c>
      <c r="C4447" s="36" t="s">
        <v>957</v>
      </c>
      <c r="D4447" s="45" t="str">
        <f>+Tabla3[[#This Row],[id_detalle]]&amp;" "&amp;VLOOKUP(Tabla3[[#This Row],[id_detalle]],rubro_detalle[[Código]:[Rubro Detalle]],2,0)</f>
        <v>03.13.221 Empaquetaduras</v>
      </c>
      <c r="E4447" s="33">
        <f t="shared" si="623"/>
        <v>2</v>
      </c>
      <c r="F4447" s="47" t="str">
        <f t="shared" si="624"/>
        <v>03.13.221-2</v>
      </c>
      <c r="G4447" s="37" t="s">
        <v>5213</v>
      </c>
      <c r="H4447" s="37">
        <v>550</v>
      </c>
    </row>
    <row r="4448" spans="1:8" x14ac:dyDescent="0.3">
      <c r="A4448" s="34" t="str">
        <f>+LEFT(Tabla3[[#This Row],[id_detalle]],2)</f>
        <v>03</v>
      </c>
      <c r="B4448" s="46" t="str">
        <f>VLOOKUP((LEFT(Tabla3[[#This Row],[id_detalle]],2)),id_rubro[[id]:[Rubro]],2,0)</f>
        <v>PRODUCTOS INDUSTRIALES Y RELACIONADOS</v>
      </c>
      <c r="C4448" s="36" t="s">
        <v>957</v>
      </c>
      <c r="D4448" s="45" t="str">
        <f>+Tabla3[[#This Row],[id_detalle]]&amp;" "&amp;VLOOKUP(Tabla3[[#This Row],[id_detalle]],rubro_detalle[[Código]:[Rubro Detalle]],2,0)</f>
        <v>03.13.221 Empaquetaduras</v>
      </c>
      <c r="E4448" s="33">
        <f t="shared" si="623"/>
        <v>3</v>
      </c>
      <c r="F4448" s="47" t="str">
        <f t="shared" si="624"/>
        <v>03.13.221-3</v>
      </c>
      <c r="G4448" s="37" t="s">
        <v>5214</v>
      </c>
      <c r="H4448" s="37">
        <v>564</v>
      </c>
    </row>
    <row r="4449" spans="1:8" x14ac:dyDescent="0.3">
      <c r="A4449" s="34" t="str">
        <f>+LEFT(Tabla3[[#This Row],[id_detalle]],2)</f>
        <v>03</v>
      </c>
      <c r="B4449" s="46" t="str">
        <f>VLOOKUP((LEFT(Tabla3[[#This Row],[id_detalle]],2)),id_rubro[[id]:[Rubro]],2,0)</f>
        <v>PRODUCTOS INDUSTRIALES Y RELACIONADOS</v>
      </c>
      <c r="C4449" s="36" t="s">
        <v>957</v>
      </c>
      <c r="D4449" s="45" t="str">
        <f>+Tabla3[[#This Row],[id_detalle]]&amp;" "&amp;VLOOKUP(Tabla3[[#This Row],[id_detalle]],rubro_detalle[[Código]:[Rubro Detalle]],2,0)</f>
        <v>03.13.221 Empaquetaduras</v>
      </c>
      <c r="E4449" s="33">
        <f t="shared" si="623"/>
        <v>4</v>
      </c>
      <c r="F4449" s="47" t="str">
        <f t="shared" si="624"/>
        <v>03.13.221-4</v>
      </c>
      <c r="G4449" s="37" t="s">
        <v>4229</v>
      </c>
      <c r="H4449" s="37">
        <v>785</v>
      </c>
    </row>
    <row r="4450" spans="1:8" x14ac:dyDescent="0.3">
      <c r="A4450" s="34" t="str">
        <f>+LEFT(Tabla3[[#This Row],[id_detalle]],2)</f>
        <v>03</v>
      </c>
      <c r="B4450" s="46" t="str">
        <f>VLOOKUP((LEFT(Tabla3[[#This Row],[id_detalle]],2)),id_rubro[[id]:[Rubro]],2,0)</f>
        <v>PRODUCTOS INDUSTRIALES Y RELACIONADOS</v>
      </c>
      <c r="C4450" s="36" t="s">
        <v>957</v>
      </c>
      <c r="D4450" s="45" t="str">
        <f>+Tabla3[[#This Row],[id_detalle]]&amp;" "&amp;VLOOKUP(Tabla3[[#This Row],[id_detalle]],rubro_detalle[[Código]:[Rubro Detalle]],2,0)</f>
        <v>03.13.221 Empaquetaduras</v>
      </c>
      <c r="E4450" s="33">
        <f t="shared" si="623"/>
        <v>5</v>
      </c>
      <c r="F4450" s="47" t="str">
        <f t="shared" si="624"/>
        <v>03.13.221-5</v>
      </c>
      <c r="G4450" s="37" t="s">
        <v>3655</v>
      </c>
      <c r="H4450" s="37">
        <v>848</v>
      </c>
    </row>
    <row r="4451" spans="1:8" x14ac:dyDescent="0.3">
      <c r="A4451" s="34" t="str">
        <f>+LEFT(Tabla3[[#This Row],[id_detalle]],2)</f>
        <v>03</v>
      </c>
      <c r="B4451" s="46" t="str">
        <f>VLOOKUP((LEFT(Tabla3[[#This Row],[id_detalle]],2)),id_rubro[[id]:[Rubro]],2,0)</f>
        <v>PRODUCTOS INDUSTRIALES Y RELACIONADOS</v>
      </c>
      <c r="C4451" s="36" t="s">
        <v>959</v>
      </c>
      <c r="D4451" s="45" t="str">
        <f>+Tabla3[[#This Row],[id_detalle]]&amp;" "&amp;VLOOKUP(Tabla3[[#This Row],[id_detalle]],rubro_detalle[[Código]:[Rubro Detalle]],2,0)</f>
        <v>03.13.231 Equipamiento para Barcos e Industria Pesquera</v>
      </c>
      <c r="E4451" s="33">
        <f t="shared" si="623"/>
        <v>1</v>
      </c>
      <c r="F4451" s="47" t="str">
        <f t="shared" si="624"/>
        <v>03.13.231-1</v>
      </c>
      <c r="G4451" s="37" t="s">
        <v>2960</v>
      </c>
      <c r="H4451" s="37">
        <v>203</v>
      </c>
    </row>
    <row r="4452" spans="1:8" x14ac:dyDescent="0.3">
      <c r="A4452" s="34" t="str">
        <f>+LEFT(Tabla3[[#This Row],[id_detalle]],2)</f>
        <v>03</v>
      </c>
      <c r="B4452" s="46" t="str">
        <f>VLOOKUP((LEFT(Tabla3[[#This Row],[id_detalle]],2)),id_rubro[[id]:[Rubro]],2,0)</f>
        <v>PRODUCTOS INDUSTRIALES Y RELACIONADOS</v>
      </c>
      <c r="C4452" s="36" t="s">
        <v>959</v>
      </c>
      <c r="D4452" s="45" t="str">
        <f>+Tabla3[[#This Row],[id_detalle]]&amp;" "&amp;VLOOKUP(Tabla3[[#This Row],[id_detalle]],rubro_detalle[[Código]:[Rubro Detalle]],2,0)</f>
        <v>03.13.231 Equipamiento para Barcos e Industria Pesquera</v>
      </c>
      <c r="E4452" s="33">
        <f t="shared" si="623"/>
        <v>2</v>
      </c>
      <c r="F4452" s="47" t="str">
        <f t="shared" si="624"/>
        <v>03.13.231-2</v>
      </c>
      <c r="G4452" s="37" t="s">
        <v>5215</v>
      </c>
      <c r="H4452" s="37">
        <v>320</v>
      </c>
    </row>
    <row r="4453" spans="1:8" x14ac:dyDescent="0.3">
      <c r="A4453" s="34" t="str">
        <f>+LEFT(Tabla3[[#This Row],[id_detalle]],2)</f>
        <v>03</v>
      </c>
      <c r="B4453" s="46" t="str">
        <f>VLOOKUP((LEFT(Tabla3[[#This Row],[id_detalle]],2)),id_rubro[[id]:[Rubro]],2,0)</f>
        <v>PRODUCTOS INDUSTRIALES Y RELACIONADOS</v>
      </c>
      <c r="C4453" s="36" t="s">
        <v>959</v>
      </c>
      <c r="D4453" s="45" t="str">
        <f>+Tabla3[[#This Row],[id_detalle]]&amp;" "&amp;VLOOKUP(Tabla3[[#This Row],[id_detalle]],rubro_detalle[[Código]:[Rubro Detalle]],2,0)</f>
        <v>03.13.231 Equipamiento para Barcos e Industria Pesquera</v>
      </c>
      <c r="E4453" s="33">
        <f t="shared" si="623"/>
        <v>3</v>
      </c>
      <c r="F4453" s="47" t="str">
        <f t="shared" si="624"/>
        <v>03.13.231-3</v>
      </c>
      <c r="G4453" s="37" t="s">
        <v>5139</v>
      </c>
      <c r="H4453" s="37">
        <v>325</v>
      </c>
    </row>
    <row r="4454" spans="1:8" x14ac:dyDescent="0.3">
      <c r="A4454" s="34" t="str">
        <f>+LEFT(Tabla3[[#This Row],[id_detalle]],2)</f>
        <v>03</v>
      </c>
      <c r="B4454" s="46" t="str">
        <f>VLOOKUP((LEFT(Tabla3[[#This Row],[id_detalle]],2)),id_rubro[[id]:[Rubro]],2,0)</f>
        <v>PRODUCTOS INDUSTRIALES Y RELACIONADOS</v>
      </c>
      <c r="C4454" s="36" t="s">
        <v>959</v>
      </c>
      <c r="D4454" s="45" t="str">
        <f>+Tabla3[[#This Row],[id_detalle]]&amp;" "&amp;VLOOKUP(Tabla3[[#This Row],[id_detalle]],rubro_detalle[[Código]:[Rubro Detalle]],2,0)</f>
        <v>03.13.231 Equipamiento para Barcos e Industria Pesquera</v>
      </c>
      <c r="E4454" s="33">
        <f t="shared" ref="E4454:E4456" si="625">+IF(D4454=D4453,E4453+1,1)</f>
        <v>4</v>
      </c>
      <c r="F4454" s="47" t="str">
        <f t="shared" ref="F4454:F4456" si="626">+LEFT(D4454,9)&amp;"-"&amp;E4454</f>
        <v>03.13.231-4</v>
      </c>
      <c r="G4454" s="37" t="s">
        <v>2979</v>
      </c>
      <c r="H4454" s="37">
        <v>373</v>
      </c>
    </row>
    <row r="4455" spans="1:8" x14ac:dyDescent="0.3">
      <c r="A4455" s="34" t="str">
        <f>+LEFT(Tabla3[[#This Row],[id_detalle]],2)</f>
        <v>03</v>
      </c>
      <c r="B4455" s="46" t="str">
        <f>VLOOKUP((LEFT(Tabla3[[#This Row],[id_detalle]],2)),id_rubro[[id]:[Rubro]],2,0)</f>
        <v>PRODUCTOS INDUSTRIALES Y RELACIONADOS</v>
      </c>
      <c r="C4455" s="36" t="s">
        <v>959</v>
      </c>
      <c r="D4455" s="45" t="str">
        <f>+Tabla3[[#This Row],[id_detalle]]&amp;" "&amp;VLOOKUP(Tabla3[[#This Row],[id_detalle]],rubro_detalle[[Código]:[Rubro Detalle]],2,0)</f>
        <v>03.13.231 Equipamiento para Barcos e Industria Pesquera</v>
      </c>
      <c r="E4455" s="33">
        <f t="shared" si="625"/>
        <v>5</v>
      </c>
      <c r="F4455" s="47" t="str">
        <f t="shared" si="626"/>
        <v>03.13.231-5</v>
      </c>
      <c r="G4455" s="37" t="s">
        <v>5216</v>
      </c>
      <c r="H4455" s="37">
        <v>425</v>
      </c>
    </row>
    <row r="4456" spans="1:8" x14ac:dyDescent="0.3">
      <c r="A4456" s="34" t="str">
        <f>+LEFT(Tabla3[[#This Row],[id_detalle]],2)</f>
        <v>03</v>
      </c>
      <c r="B4456" s="46" t="str">
        <f>VLOOKUP((LEFT(Tabla3[[#This Row],[id_detalle]],2)),id_rubro[[id]:[Rubro]],2,0)</f>
        <v>PRODUCTOS INDUSTRIALES Y RELACIONADOS</v>
      </c>
      <c r="C4456" s="36" t="s">
        <v>959</v>
      </c>
      <c r="D4456" s="45" t="str">
        <f>+Tabla3[[#This Row],[id_detalle]]&amp;" "&amp;VLOOKUP(Tabla3[[#This Row],[id_detalle]],rubro_detalle[[Código]:[Rubro Detalle]],2,0)</f>
        <v>03.13.231 Equipamiento para Barcos e Industria Pesquera</v>
      </c>
      <c r="E4456" s="33">
        <f t="shared" si="625"/>
        <v>6</v>
      </c>
      <c r="F4456" s="47" t="str">
        <f t="shared" si="626"/>
        <v>03.13.231-6</v>
      </c>
      <c r="G4456" s="37" t="s">
        <v>5217</v>
      </c>
      <c r="H4456" s="37">
        <v>526</v>
      </c>
    </row>
    <row r="4457" spans="1:8" x14ac:dyDescent="0.3">
      <c r="A4457" s="34" t="str">
        <f>+LEFT(Tabla3[[#This Row],[id_detalle]],2)</f>
        <v>03</v>
      </c>
      <c r="B4457" s="46" t="str">
        <f>VLOOKUP((LEFT(Tabla3[[#This Row],[id_detalle]],2)),id_rubro[[id]:[Rubro]],2,0)</f>
        <v>PRODUCTOS INDUSTRIALES Y RELACIONADOS</v>
      </c>
      <c r="C4457" s="36" t="s">
        <v>959</v>
      </c>
      <c r="D4457" s="45" t="str">
        <f>+Tabla3[[#This Row],[id_detalle]]&amp;" "&amp;VLOOKUP(Tabla3[[#This Row],[id_detalle]],rubro_detalle[[Código]:[Rubro Detalle]],2,0)</f>
        <v>03.13.231 Equipamiento para Barcos e Industria Pesquera</v>
      </c>
      <c r="E4457" s="33">
        <f t="shared" ref="E4457:E4462" si="627">+IF(D4457=D4456,E4456+1,1)</f>
        <v>7</v>
      </c>
      <c r="F4457" s="47" t="str">
        <f t="shared" ref="F4457:F4462" si="628">+LEFT(D4457,9)&amp;"-"&amp;E4457</f>
        <v>03.13.231-7</v>
      </c>
      <c r="G4457" s="37" t="s">
        <v>5218</v>
      </c>
      <c r="H4457" s="37">
        <v>701</v>
      </c>
    </row>
    <row r="4458" spans="1:8" x14ac:dyDescent="0.3">
      <c r="A4458" s="34" t="str">
        <f>+LEFT(Tabla3[[#This Row],[id_detalle]],2)</f>
        <v>03</v>
      </c>
      <c r="B4458" s="46" t="str">
        <f>VLOOKUP((LEFT(Tabla3[[#This Row],[id_detalle]],2)),id_rubro[[id]:[Rubro]],2,0)</f>
        <v>PRODUCTOS INDUSTRIALES Y RELACIONADOS</v>
      </c>
      <c r="C4458" s="36" t="s">
        <v>959</v>
      </c>
      <c r="D4458" s="45" t="str">
        <f>+Tabla3[[#This Row],[id_detalle]]&amp;" "&amp;VLOOKUP(Tabla3[[#This Row],[id_detalle]],rubro_detalle[[Código]:[Rubro Detalle]],2,0)</f>
        <v>03.13.231 Equipamiento para Barcos e Industria Pesquera</v>
      </c>
      <c r="E4458" s="33">
        <f t="shared" si="627"/>
        <v>8</v>
      </c>
      <c r="F4458" s="47" t="str">
        <f t="shared" si="628"/>
        <v>03.13.231-8</v>
      </c>
      <c r="G4458" s="38" t="s">
        <v>4895</v>
      </c>
      <c r="H4458" s="38">
        <v>847</v>
      </c>
    </row>
    <row r="4459" spans="1:8" x14ac:dyDescent="0.3">
      <c r="A4459" s="34" t="str">
        <f>+LEFT(Tabla3[[#This Row],[id_detalle]],2)</f>
        <v>03</v>
      </c>
      <c r="B4459" s="46" t="str">
        <f>VLOOKUP((LEFT(Tabla3[[#This Row],[id_detalle]],2)),id_rubro[[id]:[Rubro]],2,0)</f>
        <v>PRODUCTOS INDUSTRIALES Y RELACIONADOS</v>
      </c>
      <c r="C4459" s="36" t="s">
        <v>961</v>
      </c>
      <c r="D4459" s="45" t="str">
        <f>+Tabla3[[#This Row],[id_detalle]]&amp;" "&amp;VLOOKUP(Tabla3[[#This Row],[id_detalle]],rubro_detalle[[Código]:[Rubro Detalle]],2,0)</f>
        <v>03.13.241 Enfriadores de Agua</v>
      </c>
      <c r="E4459" s="33">
        <f t="shared" si="627"/>
        <v>1</v>
      </c>
      <c r="F4459" s="47" t="str">
        <f t="shared" si="628"/>
        <v>03.13.241-1</v>
      </c>
      <c r="G4459" s="38" t="s">
        <v>2997</v>
      </c>
      <c r="H4459" s="38">
        <v>517</v>
      </c>
    </row>
    <row r="4460" spans="1:8" x14ac:dyDescent="0.3">
      <c r="A4460" s="34" t="str">
        <f>+LEFT(Tabla3[[#This Row],[id_detalle]],2)</f>
        <v>03</v>
      </c>
      <c r="B4460" s="46" t="str">
        <f>VLOOKUP((LEFT(Tabla3[[#This Row],[id_detalle]],2)),id_rubro[[id]:[Rubro]],2,0)</f>
        <v>PRODUCTOS INDUSTRIALES Y RELACIONADOS</v>
      </c>
      <c r="C4460" s="36" t="s">
        <v>961</v>
      </c>
      <c r="D4460" s="45" t="str">
        <f>+Tabla3[[#This Row],[id_detalle]]&amp;" "&amp;VLOOKUP(Tabla3[[#This Row],[id_detalle]],rubro_detalle[[Código]:[Rubro Detalle]],2,0)</f>
        <v>03.13.241 Enfriadores de Agua</v>
      </c>
      <c r="E4460" s="33">
        <f t="shared" si="627"/>
        <v>2</v>
      </c>
      <c r="F4460" s="47" t="str">
        <f t="shared" si="628"/>
        <v>03.13.241-2</v>
      </c>
      <c r="G4460" s="37" t="s">
        <v>5219</v>
      </c>
      <c r="H4460" s="37">
        <v>541</v>
      </c>
    </row>
    <row r="4461" spans="1:8" x14ac:dyDescent="0.3">
      <c r="A4461" s="34" t="str">
        <f>+LEFT(Tabla3[[#This Row],[id_detalle]],2)</f>
        <v>03</v>
      </c>
      <c r="B4461" s="46" t="str">
        <f>VLOOKUP((LEFT(Tabla3[[#This Row],[id_detalle]],2)),id_rubro[[id]:[Rubro]],2,0)</f>
        <v>PRODUCTOS INDUSTRIALES Y RELACIONADOS</v>
      </c>
      <c r="C4461" s="36" t="s">
        <v>961</v>
      </c>
      <c r="D4461" s="45" t="str">
        <f>+Tabla3[[#This Row],[id_detalle]]&amp;" "&amp;VLOOKUP(Tabla3[[#This Row],[id_detalle]],rubro_detalle[[Código]:[Rubro Detalle]],2,0)</f>
        <v>03.13.241 Enfriadores de Agua</v>
      </c>
      <c r="E4461" s="33">
        <f t="shared" si="627"/>
        <v>3</v>
      </c>
      <c r="F4461" s="47" t="str">
        <f t="shared" si="628"/>
        <v>03.13.241-3</v>
      </c>
      <c r="G4461" s="37" t="s">
        <v>4512</v>
      </c>
      <c r="H4461" s="37">
        <v>666</v>
      </c>
    </row>
    <row r="4462" spans="1:8" x14ac:dyDescent="0.3">
      <c r="A4462" s="34" t="str">
        <f>+LEFT(Tabla3[[#This Row],[id_detalle]],2)</f>
        <v>03</v>
      </c>
      <c r="B4462" s="46" t="str">
        <f>VLOOKUP((LEFT(Tabla3[[#This Row],[id_detalle]],2)),id_rubro[[id]:[Rubro]],2,0)</f>
        <v>PRODUCTOS INDUSTRIALES Y RELACIONADOS</v>
      </c>
      <c r="C4462" s="36" t="s">
        <v>963</v>
      </c>
      <c r="D4462" s="45" t="str">
        <f>+Tabla3[[#This Row],[id_detalle]]&amp;" "&amp;VLOOKUP(Tabla3[[#This Row],[id_detalle]],rubro_detalle[[Código]:[Rubro Detalle]],2,0)</f>
        <v>03.13.261 Equipos de Aire</v>
      </c>
      <c r="E4462" s="33">
        <f t="shared" si="627"/>
        <v>1</v>
      </c>
      <c r="F4462" s="47" t="str">
        <f t="shared" si="628"/>
        <v>03.13.261-1</v>
      </c>
      <c r="G4462" s="37" t="s">
        <v>5178</v>
      </c>
      <c r="H4462" s="37">
        <v>189</v>
      </c>
    </row>
    <row r="4463" spans="1:8" x14ac:dyDescent="0.3">
      <c r="A4463" s="34" t="str">
        <f>+LEFT(Tabla3[[#This Row],[id_detalle]],2)</f>
        <v>03</v>
      </c>
      <c r="B4463" s="46" t="str">
        <f>VLOOKUP((LEFT(Tabla3[[#This Row],[id_detalle]],2)),id_rubro[[id]:[Rubro]],2,0)</f>
        <v>PRODUCTOS INDUSTRIALES Y RELACIONADOS</v>
      </c>
      <c r="C4463" s="36" t="s">
        <v>963</v>
      </c>
      <c r="D4463" s="45" t="str">
        <f>+Tabla3[[#This Row],[id_detalle]]&amp;" "&amp;VLOOKUP(Tabla3[[#This Row],[id_detalle]],rubro_detalle[[Código]:[Rubro Detalle]],2,0)</f>
        <v>03.13.261 Equipos de Aire</v>
      </c>
      <c r="E4463" s="33">
        <f>+IF(D4463=D4462,E4462+1,1)</f>
        <v>2</v>
      </c>
      <c r="F4463" s="47" t="str">
        <f>+LEFT(D4463,9)&amp;"-"&amp;E4463</f>
        <v>03.13.261-2</v>
      </c>
      <c r="G4463" s="38" t="s">
        <v>5220</v>
      </c>
      <c r="H4463" s="38">
        <v>189</v>
      </c>
    </row>
    <row r="4464" spans="1:8" x14ac:dyDescent="0.3">
      <c r="A4464" s="34" t="str">
        <f>+LEFT(Tabla3[[#This Row],[id_detalle]],2)</f>
        <v>03</v>
      </c>
      <c r="B4464" s="46" t="str">
        <f>VLOOKUP((LEFT(Tabla3[[#This Row],[id_detalle]],2)),id_rubro[[id]:[Rubro]],2,0)</f>
        <v>PRODUCTOS INDUSTRIALES Y RELACIONADOS</v>
      </c>
      <c r="C4464" s="36" t="s">
        <v>963</v>
      </c>
      <c r="D4464" s="45" t="str">
        <f>+Tabla3[[#This Row],[id_detalle]]&amp;" "&amp;VLOOKUP(Tabla3[[#This Row],[id_detalle]],rubro_detalle[[Código]:[Rubro Detalle]],2,0)</f>
        <v>03.13.261 Equipos de Aire</v>
      </c>
      <c r="E4464" s="33">
        <f>+IF(D4464=D4463,E4463+1,1)</f>
        <v>3</v>
      </c>
      <c r="F4464" s="47" t="str">
        <f>+LEFT(D4464,9)&amp;"-"&amp;E4464</f>
        <v>03.13.261-3</v>
      </c>
      <c r="G4464" s="37" t="s">
        <v>5183</v>
      </c>
      <c r="H4464" s="37">
        <v>206</v>
      </c>
    </row>
    <row r="4465" spans="1:8" x14ac:dyDescent="0.3">
      <c r="A4465" s="34" t="str">
        <f>+LEFT(Tabla3[[#This Row],[id_detalle]],2)</f>
        <v>03</v>
      </c>
      <c r="B4465" s="46" t="str">
        <f>VLOOKUP((LEFT(Tabla3[[#This Row],[id_detalle]],2)),id_rubro[[id]:[Rubro]],2,0)</f>
        <v>PRODUCTOS INDUSTRIALES Y RELACIONADOS</v>
      </c>
      <c r="C4465" s="36" t="s">
        <v>963</v>
      </c>
      <c r="D4465" s="45" t="str">
        <f>+Tabla3[[#This Row],[id_detalle]]&amp;" "&amp;VLOOKUP(Tabla3[[#This Row],[id_detalle]],rubro_detalle[[Código]:[Rubro Detalle]],2,0)</f>
        <v>03.13.261 Equipos de Aire</v>
      </c>
      <c r="E4465" s="33">
        <f>+IF(D4465=D4464,E4464+1,1)</f>
        <v>4</v>
      </c>
      <c r="F4465" s="47" t="str">
        <f>+LEFT(D4465,9)&amp;"-"&amp;E4465</f>
        <v>03.13.261-4</v>
      </c>
      <c r="G4465" s="38" t="s">
        <v>5221</v>
      </c>
      <c r="H4465" s="38">
        <v>262</v>
      </c>
    </row>
    <row r="4466" spans="1:8" x14ac:dyDescent="0.3">
      <c r="A4466" s="34" t="str">
        <f>+LEFT(Tabla3[[#This Row],[id_detalle]],2)</f>
        <v>03</v>
      </c>
      <c r="B4466" s="46" t="str">
        <f>VLOOKUP((LEFT(Tabla3[[#This Row],[id_detalle]],2)),id_rubro[[id]:[Rubro]],2,0)</f>
        <v>PRODUCTOS INDUSTRIALES Y RELACIONADOS</v>
      </c>
      <c r="C4466" s="36" t="s">
        <v>963</v>
      </c>
      <c r="D4466" s="45" t="str">
        <f>+Tabla3[[#This Row],[id_detalle]]&amp;" "&amp;VLOOKUP(Tabla3[[#This Row],[id_detalle]],rubro_detalle[[Código]:[Rubro Detalle]],2,0)</f>
        <v>03.13.261 Equipos de Aire</v>
      </c>
      <c r="E4466" s="33">
        <f t="shared" ref="E4466:E4469" si="629">+IF(D4466=D4465,E4465+1,1)</f>
        <v>5</v>
      </c>
      <c r="F4466" s="47" t="str">
        <f t="shared" ref="F4466:F4469" si="630">+LEFT(D4466,9)&amp;"-"&amp;E4466</f>
        <v>03.13.261-5</v>
      </c>
      <c r="G4466" s="37" t="s">
        <v>5222</v>
      </c>
      <c r="H4466" s="37">
        <v>513</v>
      </c>
    </row>
    <row r="4467" spans="1:8" x14ac:dyDescent="0.3">
      <c r="A4467" s="34" t="str">
        <f>+LEFT(Tabla3[[#This Row],[id_detalle]],2)</f>
        <v>03</v>
      </c>
      <c r="B4467" s="46" t="str">
        <f>VLOOKUP((LEFT(Tabla3[[#This Row],[id_detalle]],2)),id_rubro[[id]:[Rubro]],2,0)</f>
        <v>PRODUCTOS INDUSTRIALES Y RELACIONADOS</v>
      </c>
      <c r="C4467" s="36" t="s">
        <v>963</v>
      </c>
      <c r="D4467" s="45" t="str">
        <f>+Tabla3[[#This Row],[id_detalle]]&amp;" "&amp;VLOOKUP(Tabla3[[#This Row],[id_detalle]],rubro_detalle[[Código]:[Rubro Detalle]],2,0)</f>
        <v>03.13.261 Equipos de Aire</v>
      </c>
      <c r="E4467" s="33">
        <f t="shared" si="629"/>
        <v>6</v>
      </c>
      <c r="F4467" s="47" t="str">
        <f t="shared" si="630"/>
        <v>03.13.261-6</v>
      </c>
      <c r="G4467" s="37" t="s">
        <v>4944</v>
      </c>
      <c r="H4467" s="37">
        <v>531</v>
      </c>
    </row>
    <row r="4468" spans="1:8" x14ac:dyDescent="0.3">
      <c r="A4468" s="34" t="str">
        <f>+LEFT(Tabla3[[#This Row],[id_detalle]],2)</f>
        <v>03</v>
      </c>
      <c r="B4468" s="46" t="str">
        <f>VLOOKUP((LEFT(Tabla3[[#This Row],[id_detalle]],2)),id_rubro[[id]:[Rubro]],2,0)</f>
        <v>PRODUCTOS INDUSTRIALES Y RELACIONADOS</v>
      </c>
      <c r="C4468" s="36" t="s">
        <v>963</v>
      </c>
      <c r="D4468" s="45" t="str">
        <f>+Tabla3[[#This Row],[id_detalle]]&amp;" "&amp;VLOOKUP(Tabla3[[#This Row],[id_detalle]],rubro_detalle[[Código]:[Rubro Detalle]],2,0)</f>
        <v>03.13.261 Equipos de Aire</v>
      </c>
      <c r="E4468" s="33">
        <f t="shared" si="629"/>
        <v>7</v>
      </c>
      <c r="F4468" s="47" t="str">
        <f t="shared" si="630"/>
        <v>03.13.261-7</v>
      </c>
      <c r="G4468" s="37" t="s">
        <v>5223</v>
      </c>
      <c r="H4468" s="37">
        <v>534</v>
      </c>
    </row>
    <row r="4469" spans="1:8" x14ac:dyDescent="0.3">
      <c r="A4469" s="34" t="str">
        <f>+LEFT(Tabla3[[#This Row],[id_detalle]],2)</f>
        <v>03</v>
      </c>
      <c r="B4469" s="46" t="str">
        <f>VLOOKUP((LEFT(Tabla3[[#This Row],[id_detalle]],2)),id_rubro[[id]:[Rubro]],2,0)</f>
        <v>PRODUCTOS INDUSTRIALES Y RELACIONADOS</v>
      </c>
      <c r="C4469" s="36" t="s">
        <v>963</v>
      </c>
      <c r="D4469" s="45" t="str">
        <f>+Tabla3[[#This Row],[id_detalle]]&amp;" "&amp;VLOOKUP(Tabla3[[#This Row],[id_detalle]],rubro_detalle[[Código]:[Rubro Detalle]],2,0)</f>
        <v>03.13.261 Equipos de Aire</v>
      </c>
      <c r="E4469" s="33">
        <f t="shared" si="629"/>
        <v>8</v>
      </c>
      <c r="F4469" s="47" t="str">
        <f t="shared" si="630"/>
        <v>03.13.261-8</v>
      </c>
      <c r="G4469" s="37" t="s">
        <v>5224</v>
      </c>
      <c r="H4469" s="37">
        <v>547</v>
      </c>
    </row>
    <row r="4470" spans="1:8" x14ac:dyDescent="0.3">
      <c r="A4470" s="34" t="str">
        <f>+LEFT(Tabla3[[#This Row],[id_detalle]],2)</f>
        <v>03</v>
      </c>
      <c r="B4470" s="46" t="str">
        <f>VLOOKUP((LEFT(Tabla3[[#This Row],[id_detalle]],2)),id_rubro[[id]:[Rubro]],2,0)</f>
        <v>PRODUCTOS INDUSTRIALES Y RELACIONADOS</v>
      </c>
      <c r="C4470" s="36" t="s">
        <v>963</v>
      </c>
      <c r="D4470" s="45" t="str">
        <f>+Tabla3[[#This Row],[id_detalle]]&amp;" "&amp;VLOOKUP(Tabla3[[#This Row],[id_detalle]],rubro_detalle[[Código]:[Rubro Detalle]],2,0)</f>
        <v>03.13.261 Equipos de Aire</v>
      </c>
      <c r="E4470" s="33">
        <f t="shared" ref="E4470:E4477" si="631">+IF(D4470=D4469,E4469+1,1)</f>
        <v>9</v>
      </c>
      <c r="F4470" s="47" t="str">
        <f t="shared" ref="F4470:F4477" si="632">+LEFT(D4470,9)&amp;"-"&amp;E4470</f>
        <v>03.13.261-9</v>
      </c>
      <c r="G4470" s="37" t="s">
        <v>5189</v>
      </c>
      <c r="H4470" s="37">
        <v>549</v>
      </c>
    </row>
    <row r="4471" spans="1:8" x14ac:dyDescent="0.3">
      <c r="A4471" s="34" t="str">
        <f>+LEFT(Tabla3[[#This Row],[id_detalle]],2)</f>
        <v>03</v>
      </c>
      <c r="B4471" s="46" t="str">
        <f>VLOOKUP((LEFT(Tabla3[[#This Row],[id_detalle]],2)),id_rubro[[id]:[Rubro]],2,0)</f>
        <v>PRODUCTOS INDUSTRIALES Y RELACIONADOS</v>
      </c>
      <c r="C4471" s="36" t="s">
        <v>963</v>
      </c>
      <c r="D4471" s="45" t="str">
        <f>+Tabla3[[#This Row],[id_detalle]]&amp;" "&amp;VLOOKUP(Tabla3[[#This Row],[id_detalle]],rubro_detalle[[Código]:[Rubro Detalle]],2,0)</f>
        <v>03.13.261 Equipos de Aire</v>
      </c>
      <c r="E4471" s="33">
        <f t="shared" si="631"/>
        <v>10</v>
      </c>
      <c r="F4471" s="47" t="str">
        <f t="shared" si="632"/>
        <v>03.13.261-10</v>
      </c>
      <c r="G4471" s="37" t="s">
        <v>5225</v>
      </c>
      <c r="H4471" s="37">
        <v>563</v>
      </c>
    </row>
    <row r="4472" spans="1:8" x14ac:dyDescent="0.3">
      <c r="A4472" s="34" t="str">
        <f>+LEFT(Tabla3[[#This Row],[id_detalle]],2)</f>
        <v>03</v>
      </c>
      <c r="B4472" s="46" t="str">
        <f>VLOOKUP((LEFT(Tabla3[[#This Row],[id_detalle]],2)),id_rubro[[id]:[Rubro]],2,0)</f>
        <v>PRODUCTOS INDUSTRIALES Y RELACIONADOS</v>
      </c>
      <c r="C4472" s="36" t="s">
        <v>963</v>
      </c>
      <c r="D4472" s="45" t="str">
        <f>+Tabla3[[#This Row],[id_detalle]]&amp;" "&amp;VLOOKUP(Tabla3[[#This Row],[id_detalle]],rubro_detalle[[Código]:[Rubro Detalle]],2,0)</f>
        <v>03.13.261 Equipos de Aire</v>
      </c>
      <c r="E4472" s="33">
        <f t="shared" si="631"/>
        <v>11</v>
      </c>
      <c r="F4472" s="47" t="str">
        <f t="shared" si="632"/>
        <v>03.13.261-11</v>
      </c>
      <c r="G4472" s="37" t="s">
        <v>5190</v>
      </c>
      <c r="H4472" s="37">
        <v>565</v>
      </c>
    </row>
    <row r="4473" spans="1:8" x14ac:dyDescent="0.3">
      <c r="A4473" s="34" t="str">
        <f>+LEFT(Tabla3[[#This Row],[id_detalle]],2)</f>
        <v>03</v>
      </c>
      <c r="B4473" s="46" t="str">
        <f>VLOOKUP((LEFT(Tabla3[[#This Row],[id_detalle]],2)),id_rubro[[id]:[Rubro]],2,0)</f>
        <v>PRODUCTOS INDUSTRIALES Y RELACIONADOS</v>
      </c>
      <c r="C4473" s="36" t="s">
        <v>963</v>
      </c>
      <c r="D4473" s="45" t="str">
        <f>+Tabla3[[#This Row],[id_detalle]]&amp;" "&amp;VLOOKUP(Tabla3[[#This Row],[id_detalle]],rubro_detalle[[Código]:[Rubro Detalle]],2,0)</f>
        <v>03.13.261 Equipos de Aire</v>
      </c>
      <c r="E4473" s="33">
        <f t="shared" si="631"/>
        <v>12</v>
      </c>
      <c r="F4473" s="47" t="str">
        <f t="shared" si="632"/>
        <v>03.13.261-12</v>
      </c>
      <c r="G4473" s="37" t="s">
        <v>4876</v>
      </c>
      <c r="H4473" s="37">
        <v>696</v>
      </c>
    </row>
    <row r="4474" spans="1:8" x14ac:dyDescent="0.3">
      <c r="A4474" s="34" t="str">
        <f>+LEFT(Tabla3[[#This Row],[id_detalle]],2)</f>
        <v>03</v>
      </c>
      <c r="B4474" s="46" t="str">
        <f>VLOOKUP((LEFT(Tabla3[[#This Row],[id_detalle]],2)),id_rubro[[id]:[Rubro]],2,0)</f>
        <v>PRODUCTOS INDUSTRIALES Y RELACIONADOS</v>
      </c>
      <c r="C4474" s="36" t="s">
        <v>963</v>
      </c>
      <c r="D4474" s="45" t="str">
        <f>+Tabla3[[#This Row],[id_detalle]]&amp;" "&amp;VLOOKUP(Tabla3[[#This Row],[id_detalle]],rubro_detalle[[Código]:[Rubro Detalle]],2,0)</f>
        <v>03.13.261 Equipos de Aire</v>
      </c>
      <c r="E4474" s="33">
        <f t="shared" si="631"/>
        <v>13</v>
      </c>
      <c r="F4474" s="47" t="str">
        <f t="shared" si="632"/>
        <v>03.13.261-13</v>
      </c>
      <c r="G4474" s="37" t="s">
        <v>5226</v>
      </c>
      <c r="H4474" s="37">
        <v>712</v>
      </c>
    </row>
    <row r="4475" spans="1:8" x14ac:dyDescent="0.3">
      <c r="A4475" s="34" t="str">
        <f>+LEFT(Tabla3[[#This Row],[id_detalle]],2)</f>
        <v>03</v>
      </c>
      <c r="B4475" s="46" t="str">
        <f>VLOOKUP((LEFT(Tabla3[[#This Row],[id_detalle]],2)),id_rubro[[id]:[Rubro]],2,0)</f>
        <v>PRODUCTOS INDUSTRIALES Y RELACIONADOS</v>
      </c>
      <c r="C4475" s="36" t="s">
        <v>963</v>
      </c>
      <c r="D4475" s="45" t="str">
        <f>+Tabla3[[#This Row],[id_detalle]]&amp;" "&amp;VLOOKUP(Tabla3[[#This Row],[id_detalle]],rubro_detalle[[Código]:[Rubro Detalle]],2,0)</f>
        <v>03.13.261 Equipos de Aire</v>
      </c>
      <c r="E4475" s="33">
        <f t="shared" si="631"/>
        <v>14</v>
      </c>
      <c r="F4475" s="47" t="str">
        <f t="shared" si="632"/>
        <v>03.13.261-14</v>
      </c>
      <c r="G4475" s="37" t="s">
        <v>5227</v>
      </c>
      <c r="H4475" s="37">
        <v>735</v>
      </c>
    </row>
    <row r="4476" spans="1:8" x14ac:dyDescent="0.3">
      <c r="A4476" s="34" t="str">
        <f>+LEFT(Tabla3[[#This Row],[id_detalle]],2)</f>
        <v>03</v>
      </c>
      <c r="B4476" s="46" t="str">
        <f>VLOOKUP((LEFT(Tabla3[[#This Row],[id_detalle]],2)),id_rubro[[id]:[Rubro]],2,0)</f>
        <v>PRODUCTOS INDUSTRIALES Y RELACIONADOS</v>
      </c>
      <c r="C4476" s="36" t="s">
        <v>963</v>
      </c>
      <c r="D4476" s="45" t="str">
        <f>+Tabla3[[#This Row],[id_detalle]]&amp;" "&amp;VLOOKUP(Tabla3[[#This Row],[id_detalle]],rubro_detalle[[Código]:[Rubro Detalle]],2,0)</f>
        <v>03.13.261 Equipos de Aire</v>
      </c>
      <c r="E4476" s="33">
        <f t="shared" si="631"/>
        <v>15</v>
      </c>
      <c r="F4476" s="47" t="str">
        <f t="shared" si="632"/>
        <v>03.13.261-15</v>
      </c>
      <c r="G4476" s="37" t="s">
        <v>4970</v>
      </c>
      <c r="H4476" s="37">
        <v>765</v>
      </c>
    </row>
    <row r="4477" spans="1:8" x14ac:dyDescent="0.3">
      <c r="A4477" s="34" t="str">
        <f>+LEFT(Tabla3[[#This Row],[id_detalle]],2)</f>
        <v>03</v>
      </c>
      <c r="B4477" s="46" t="str">
        <f>VLOOKUP((LEFT(Tabla3[[#This Row],[id_detalle]],2)),id_rubro[[id]:[Rubro]],2,0)</f>
        <v>PRODUCTOS INDUSTRIALES Y RELACIONADOS</v>
      </c>
      <c r="C4477" s="36" t="s">
        <v>963</v>
      </c>
      <c r="D4477" s="45" t="str">
        <f>+Tabla3[[#This Row],[id_detalle]]&amp;" "&amp;VLOOKUP(Tabla3[[#This Row],[id_detalle]],rubro_detalle[[Código]:[Rubro Detalle]],2,0)</f>
        <v>03.13.261 Equipos de Aire</v>
      </c>
      <c r="E4477" s="33">
        <f t="shared" si="631"/>
        <v>16</v>
      </c>
      <c r="F4477" s="47" t="str">
        <f t="shared" si="632"/>
        <v>03.13.261-16</v>
      </c>
      <c r="G4477" s="37" t="s">
        <v>5191</v>
      </c>
      <c r="H4477" s="37">
        <v>798</v>
      </c>
    </row>
    <row r="4478" spans="1:8" x14ac:dyDescent="0.3">
      <c r="A4478" s="34" t="str">
        <f>+LEFT(Tabla3[[#This Row],[id_detalle]],2)</f>
        <v>03</v>
      </c>
      <c r="B4478" s="46" t="str">
        <f>VLOOKUP((LEFT(Tabla3[[#This Row],[id_detalle]],2)),id_rubro[[id]:[Rubro]],2,0)</f>
        <v>PRODUCTOS INDUSTRIALES Y RELACIONADOS</v>
      </c>
      <c r="C4478" s="36" t="s">
        <v>963</v>
      </c>
      <c r="D4478" s="45" t="str">
        <f>+Tabla3[[#This Row],[id_detalle]]&amp;" "&amp;VLOOKUP(Tabla3[[#This Row],[id_detalle]],rubro_detalle[[Código]:[Rubro Detalle]],2,0)</f>
        <v>03.13.261 Equipos de Aire</v>
      </c>
      <c r="E4478" s="33">
        <f t="shared" ref="E4478:E4488" si="633">+IF(D4478=D4477,E4477+1,1)</f>
        <v>17</v>
      </c>
      <c r="F4478" s="47" t="str">
        <f t="shared" ref="F4478:F4488" si="634">+LEFT(D4478,9)&amp;"-"&amp;E4478</f>
        <v>03.13.261-17</v>
      </c>
      <c r="G4478" s="37" t="s">
        <v>5228</v>
      </c>
      <c r="H4478" s="37">
        <v>803</v>
      </c>
    </row>
    <row r="4479" spans="1:8" x14ac:dyDescent="0.3">
      <c r="A4479" s="34" t="str">
        <f>+LEFT(Tabla3[[#This Row],[id_detalle]],2)</f>
        <v>03</v>
      </c>
      <c r="B4479" s="46" t="str">
        <f>VLOOKUP((LEFT(Tabla3[[#This Row],[id_detalle]],2)),id_rubro[[id]:[Rubro]],2,0)</f>
        <v>PRODUCTOS INDUSTRIALES Y RELACIONADOS</v>
      </c>
      <c r="C4479" s="36" t="s">
        <v>963</v>
      </c>
      <c r="D4479" s="45" t="str">
        <f>+Tabla3[[#This Row],[id_detalle]]&amp;" "&amp;VLOOKUP(Tabla3[[#This Row],[id_detalle]],rubro_detalle[[Código]:[Rubro Detalle]],2,0)</f>
        <v>03.13.261 Equipos de Aire</v>
      </c>
      <c r="E4479" s="33">
        <f t="shared" si="633"/>
        <v>18</v>
      </c>
      <c r="F4479" s="47" t="str">
        <f t="shared" si="634"/>
        <v>03.13.261-18</v>
      </c>
      <c r="G4479" s="37" t="s">
        <v>5229</v>
      </c>
      <c r="H4479" s="37">
        <v>807</v>
      </c>
    </row>
    <row r="4480" spans="1:8" x14ac:dyDescent="0.3">
      <c r="A4480" s="34" t="str">
        <f>+LEFT(Tabla3[[#This Row],[id_detalle]],2)</f>
        <v>03</v>
      </c>
      <c r="B4480" s="46" t="str">
        <f>VLOOKUP((LEFT(Tabla3[[#This Row],[id_detalle]],2)),id_rubro[[id]:[Rubro]],2,0)</f>
        <v>PRODUCTOS INDUSTRIALES Y RELACIONADOS</v>
      </c>
      <c r="C4480" s="36" t="s">
        <v>963</v>
      </c>
      <c r="D4480" s="45" t="str">
        <f>+Tabla3[[#This Row],[id_detalle]]&amp;" "&amp;VLOOKUP(Tabla3[[#This Row],[id_detalle]],rubro_detalle[[Código]:[Rubro Detalle]],2,0)</f>
        <v>03.13.261 Equipos de Aire</v>
      </c>
      <c r="E4480" s="33">
        <f t="shared" si="633"/>
        <v>19</v>
      </c>
      <c r="F4480" s="47" t="str">
        <f t="shared" si="634"/>
        <v>03.13.261-19</v>
      </c>
      <c r="G4480" s="37" t="s">
        <v>5109</v>
      </c>
      <c r="H4480" s="37">
        <v>831</v>
      </c>
    </row>
    <row r="4481" spans="1:8" x14ac:dyDescent="0.3">
      <c r="A4481" s="34" t="str">
        <f>+LEFT(Tabla3[[#This Row],[id_detalle]],2)</f>
        <v>03</v>
      </c>
      <c r="B4481" s="46" t="str">
        <f>VLOOKUP((LEFT(Tabla3[[#This Row],[id_detalle]],2)),id_rubro[[id]:[Rubro]],2,0)</f>
        <v>PRODUCTOS INDUSTRIALES Y RELACIONADOS</v>
      </c>
      <c r="C4481" s="36" t="s">
        <v>965</v>
      </c>
      <c r="D4481" s="45" t="str">
        <f>+Tabla3[[#This Row],[id_detalle]]&amp;" "&amp;VLOOKUP(Tabla3[[#This Row],[id_detalle]],rubro_detalle[[Código]:[Rubro Detalle]],2,0)</f>
        <v>03.13.281 Equipos de Aire Comprimido</v>
      </c>
      <c r="E4481" s="33">
        <f t="shared" si="633"/>
        <v>1</v>
      </c>
      <c r="F4481" s="47" t="str">
        <f t="shared" si="634"/>
        <v>03.13.281-1</v>
      </c>
      <c r="G4481" s="37" t="s">
        <v>5230</v>
      </c>
      <c r="H4481" s="37">
        <v>175</v>
      </c>
    </row>
    <row r="4482" spans="1:8" x14ac:dyDescent="0.3">
      <c r="A4482" s="34" t="str">
        <f>+LEFT(Tabla3[[#This Row],[id_detalle]],2)</f>
        <v>03</v>
      </c>
      <c r="B4482" s="46" t="str">
        <f>VLOOKUP((LEFT(Tabla3[[#This Row],[id_detalle]],2)),id_rubro[[id]:[Rubro]],2,0)</f>
        <v>PRODUCTOS INDUSTRIALES Y RELACIONADOS</v>
      </c>
      <c r="C4482" s="36" t="s">
        <v>965</v>
      </c>
      <c r="D4482" s="45" t="str">
        <f>+Tabla3[[#This Row],[id_detalle]]&amp;" "&amp;VLOOKUP(Tabla3[[#This Row],[id_detalle]],rubro_detalle[[Código]:[Rubro Detalle]],2,0)</f>
        <v>03.13.281 Equipos de Aire Comprimido</v>
      </c>
      <c r="E4482" s="33">
        <f t="shared" si="633"/>
        <v>2</v>
      </c>
      <c r="F4482" s="47" t="str">
        <f t="shared" si="634"/>
        <v>03.13.281-2</v>
      </c>
      <c r="G4482" s="37" t="s">
        <v>2962</v>
      </c>
      <c r="H4482" s="37">
        <v>225</v>
      </c>
    </row>
    <row r="4483" spans="1:8" x14ac:dyDescent="0.3">
      <c r="A4483" s="34" t="str">
        <f>+LEFT(Tabla3[[#This Row],[id_detalle]],2)</f>
        <v>03</v>
      </c>
      <c r="B4483" s="46" t="str">
        <f>VLOOKUP((LEFT(Tabla3[[#This Row],[id_detalle]],2)),id_rubro[[id]:[Rubro]],2,0)</f>
        <v>PRODUCTOS INDUSTRIALES Y RELACIONADOS</v>
      </c>
      <c r="C4483" s="36" t="s">
        <v>965</v>
      </c>
      <c r="D4483" s="45" t="str">
        <f>+Tabla3[[#This Row],[id_detalle]]&amp;" "&amp;VLOOKUP(Tabla3[[#This Row],[id_detalle]],rubro_detalle[[Código]:[Rubro Detalle]],2,0)</f>
        <v>03.13.281 Equipos de Aire Comprimido</v>
      </c>
      <c r="E4483" s="33">
        <f t="shared" si="633"/>
        <v>3</v>
      </c>
      <c r="F4483" s="47" t="str">
        <f t="shared" si="634"/>
        <v>03.13.281-3</v>
      </c>
      <c r="G4483" s="37" t="s">
        <v>5173</v>
      </c>
      <c r="H4483" s="37">
        <v>567</v>
      </c>
    </row>
    <row r="4484" spans="1:8" x14ac:dyDescent="0.3">
      <c r="A4484" s="34" t="str">
        <f>+LEFT(Tabla3[[#This Row],[id_detalle]],2)</f>
        <v>03</v>
      </c>
      <c r="B4484" s="46" t="str">
        <f>VLOOKUP((LEFT(Tabla3[[#This Row],[id_detalle]],2)),id_rubro[[id]:[Rubro]],2,0)</f>
        <v>PRODUCTOS INDUSTRIALES Y RELACIONADOS</v>
      </c>
      <c r="C4484" s="36" t="s">
        <v>965</v>
      </c>
      <c r="D4484" s="45" t="str">
        <f>+Tabla3[[#This Row],[id_detalle]]&amp;" "&amp;VLOOKUP(Tabla3[[#This Row],[id_detalle]],rubro_detalle[[Código]:[Rubro Detalle]],2,0)</f>
        <v>03.13.281 Equipos de Aire Comprimido</v>
      </c>
      <c r="E4484" s="33">
        <f t="shared" si="633"/>
        <v>4</v>
      </c>
      <c r="F4484" s="47" t="str">
        <f t="shared" si="634"/>
        <v>03.13.281-4</v>
      </c>
      <c r="G4484" s="37" t="s">
        <v>3035</v>
      </c>
      <c r="H4484" s="37">
        <v>747</v>
      </c>
    </row>
    <row r="4485" spans="1:8" x14ac:dyDescent="0.3">
      <c r="A4485" s="34" t="str">
        <f>+LEFT(Tabla3[[#This Row],[id_detalle]],2)</f>
        <v>03</v>
      </c>
      <c r="B4485" s="46" t="str">
        <f>VLOOKUP((LEFT(Tabla3[[#This Row],[id_detalle]],2)),id_rubro[[id]:[Rubro]],2,0)</f>
        <v>PRODUCTOS INDUSTRIALES Y RELACIONADOS</v>
      </c>
      <c r="C4485" s="36" t="s">
        <v>965</v>
      </c>
      <c r="D4485" s="45" t="str">
        <f>+Tabla3[[#This Row],[id_detalle]]&amp;" "&amp;VLOOKUP(Tabla3[[#This Row],[id_detalle]],rubro_detalle[[Código]:[Rubro Detalle]],2,0)</f>
        <v>03.13.281 Equipos de Aire Comprimido</v>
      </c>
      <c r="E4485" s="33">
        <f t="shared" si="633"/>
        <v>5</v>
      </c>
      <c r="F4485" s="47" t="str">
        <f t="shared" si="634"/>
        <v>03.13.281-5</v>
      </c>
      <c r="G4485" s="37" t="s">
        <v>4447</v>
      </c>
      <c r="H4485" s="37">
        <v>796</v>
      </c>
    </row>
    <row r="4486" spans="1:8" x14ac:dyDescent="0.3">
      <c r="A4486" s="34" t="str">
        <f>+LEFT(Tabla3[[#This Row],[id_detalle]],2)</f>
        <v>03</v>
      </c>
      <c r="B4486" s="46" t="str">
        <f>VLOOKUP((LEFT(Tabla3[[#This Row],[id_detalle]],2)),id_rubro[[id]:[Rubro]],2,0)</f>
        <v>PRODUCTOS INDUSTRIALES Y RELACIONADOS</v>
      </c>
      <c r="C4486" s="36" t="s">
        <v>967</v>
      </c>
      <c r="D4486" s="45" t="str">
        <f>+Tabla3[[#This Row],[id_detalle]]&amp;" "&amp;VLOOKUP(Tabla3[[#This Row],[id_detalle]],rubro_detalle[[Código]:[Rubro Detalle]],2,0)</f>
        <v>03.13.301 Equipos de Aseo Industrial</v>
      </c>
      <c r="E4486" s="33">
        <f t="shared" si="633"/>
        <v>1</v>
      </c>
      <c r="F4486" s="47" t="str">
        <f t="shared" si="634"/>
        <v>03.13.301-1</v>
      </c>
      <c r="G4486" s="37" t="s">
        <v>5231</v>
      </c>
      <c r="H4486" s="37">
        <v>322</v>
      </c>
    </row>
    <row r="4487" spans="1:8" x14ac:dyDescent="0.3">
      <c r="A4487" s="34" t="str">
        <f>+LEFT(Tabla3[[#This Row],[id_detalle]],2)</f>
        <v>03</v>
      </c>
      <c r="B4487" s="46" t="str">
        <f>VLOOKUP((LEFT(Tabla3[[#This Row],[id_detalle]],2)),id_rubro[[id]:[Rubro]],2,0)</f>
        <v>PRODUCTOS INDUSTRIALES Y RELACIONADOS</v>
      </c>
      <c r="C4487" s="36" t="s">
        <v>967</v>
      </c>
      <c r="D4487" s="45" t="str">
        <f>+Tabla3[[#This Row],[id_detalle]]&amp;" "&amp;VLOOKUP(Tabla3[[#This Row],[id_detalle]],rubro_detalle[[Código]:[Rubro Detalle]],2,0)</f>
        <v>03.13.301 Equipos de Aseo Industrial</v>
      </c>
      <c r="E4487" s="33">
        <f t="shared" si="633"/>
        <v>2</v>
      </c>
      <c r="F4487" s="47" t="str">
        <f t="shared" si="634"/>
        <v>03.13.301-2</v>
      </c>
      <c r="G4487" s="37" t="s">
        <v>4295</v>
      </c>
      <c r="H4487" s="37">
        <v>385</v>
      </c>
    </row>
    <row r="4488" spans="1:8" x14ac:dyDescent="0.3">
      <c r="A4488" s="34" t="str">
        <f>+LEFT(Tabla3[[#This Row],[id_detalle]],2)</f>
        <v>03</v>
      </c>
      <c r="B4488" s="46" t="str">
        <f>VLOOKUP((LEFT(Tabla3[[#This Row],[id_detalle]],2)),id_rubro[[id]:[Rubro]],2,0)</f>
        <v>PRODUCTOS INDUSTRIALES Y RELACIONADOS</v>
      </c>
      <c r="C4488" s="36" t="s">
        <v>967</v>
      </c>
      <c r="D4488" s="45" t="str">
        <f>+Tabla3[[#This Row],[id_detalle]]&amp;" "&amp;VLOOKUP(Tabla3[[#This Row],[id_detalle]],rubro_detalle[[Código]:[Rubro Detalle]],2,0)</f>
        <v>03.13.301 Equipos de Aseo Industrial</v>
      </c>
      <c r="E4488" s="33">
        <f t="shared" si="633"/>
        <v>3</v>
      </c>
      <c r="F4488" s="47" t="str">
        <f t="shared" si="634"/>
        <v>03.13.301-3</v>
      </c>
      <c r="G4488" s="37" t="s">
        <v>4238</v>
      </c>
      <c r="H4488" s="37">
        <v>393</v>
      </c>
    </row>
    <row r="4489" spans="1:8" x14ac:dyDescent="0.3">
      <c r="A4489" s="34" t="str">
        <f>+LEFT(Tabla3[[#This Row],[id_detalle]],2)</f>
        <v>03</v>
      </c>
      <c r="B4489" s="46" t="str">
        <f>VLOOKUP((LEFT(Tabla3[[#This Row],[id_detalle]],2)),id_rubro[[id]:[Rubro]],2,0)</f>
        <v>PRODUCTOS INDUSTRIALES Y RELACIONADOS</v>
      </c>
      <c r="C4489" s="36" t="s">
        <v>967</v>
      </c>
      <c r="D4489" s="45" t="str">
        <f>+Tabla3[[#This Row],[id_detalle]]&amp;" "&amp;VLOOKUP(Tabla3[[#This Row],[id_detalle]],rubro_detalle[[Código]:[Rubro Detalle]],2,0)</f>
        <v>03.13.301 Equipos de Aseo Industrial</v>
      </c>
      <c r="E4489" s="33">
        <f t="shared" ref="E4489:E4491" si="635">+IF(D4489=D4488,E4488+1,1)</f>
        <v>4</v>
      </c>
      <c r="F4489" s="47" t="str">
        <f t="shared" ref="F4489:F4491" si="636">+LEFT(D4489,9)&amp;"-"&amp;E4489</f>
        <v>03.13.301-4</v>
      </c>
      <c r="G4489" s="37" t="s">
        <v>4719</v>
      </c>
      <c r="H4489" s="37">
        <v>403</v>
      </c>
    </row>
    <row r="4490" spans="1:8" x14ac:dyDescent="0.3">
      <c r="A4490" s="34" t="str">
        <f>+LEFT(Tabla3[[#This Row],[id_detalle]],2)</f>
        <v>03</v>
      </c>
      <c r="B4490" s="46" t="str">
        <f>VLOOKUP((LEFT(Tabla3[[#This Row],[id_detalle]],2)),id_rubro[[id]:[Rubro]],2,0)</f>
        <v>PRODUCTOS INDUSTRIALES Y RELACIONADOS</v>
      </c>
      <c r="C4490" s="36" t="s">
        <v>967</v>
      </c>
      <c r="D4490" s="45" t="str">
        <f>+Tabla3[[#This Row],[id_detalle]]&amp;" "&amp;VLOOKUP(Tabla3[[#This Row],[id_detalle]],rubro_detalle[[Código]:[Rubro Detalle]],2,0)</f>
        <v>03.13.301 Equipos de Aseo Industrial</v>
      </c>
      <c r="E4490" s="33">
        <f t="shared" si="635"/>
        <v>5</v>
      </c>
      <c r="F4490" s="47" t="str">
        <f t="shared" si="636"/>
        <v>03.13.301-5</v>
      </c>
      <c r="G4490" s="37" t="s">
        <v>4288</v>
      </c>
      <c r="H4490" s="37">
        <v>481</v>
      </c>
    </row>
    <row r="4491" spans="1:8" x14ac:dyDescent="0.3">
      <c r="A4491" s="34" t="str">
        <f>+LEFT(Tabla3[[#This Row],[id_detalle]],2)</f>
        <v>03</v>
      </c>
      <c r="B4491" s="46" t="str">
        <f>VLOOKUP((LEFT(Tabla3[[#This Row],[id_detalle]],2)),id_rubro[[id]:[Rubro]],2,0)</f>
        <v>PRODUCTOS INDUSTRIALES Y RELACIONADOS</v>
      </c>
      <c r="C4491" s="36" t="s">
        <v>967</v>
      </c>
      <c r="D4491" s="45" t="str">
        <f>+Tabla3[[#This Row],[id_detalle]]&amp;" "&amp;VLOOKUP(Tabla3[[#This Row],[id_detalle]],rubro_detalle[[Código]:[Rubro Detalle]],2,0)</f>
        <v>03.13.301 Equipos de Aseo Industrial</v>
      </c>
      <c r="E4491" s="33">
        <f t="shared" si="635"/>
        <v>6</v>
      </c>
      <c r="F4491" s="47" t="str">
        <f t="shared" si="636"/>
        <v>03.13.301-6</v>
      </c>
      <c r="G4491" s="37" t="s">
        <v>5232</v>
      </c>
      <c r="H4491" s="37">
        <v>540</v>
      </c>
    </row>
    <row r="4492" spans="1:8" x14ac:dyDescent="0.3">
      <c r="A4492" s="34" t="str">
        <f>+LEFT(Tabla3[[#This Row],[id_detalle]],2)</f>
        <v>03</v>
      </c>
      <c r="B4492" s="46" t="str">
        <f>VLOOKUP((LEFT(Tabla3[[#This Row],[id_detalle]],2)),id_rubro[[id]:[Rubro]],2,0)</f>
        <v>PRODUCTOS INDUSTRIALES Y RELACIONADOS</v>
      </c>
      <c r="C4492" s="36" t="s">
        <v>967</v>
      </c>
      <c r="D4492" s="45" t="str">
        <f>+Tabla3[[#This Row],[id_detalle]]&amp;" "&amp;VLOOKUP(Tabla3[[#This Row],[id_detalle]],rubro_detalle[[Código]:[Rubro Detalle]],2,0)</f>
        <v>03.13.301 Equipos de Aseo Industrial</v>
      </c>
      <c r="E4492" s="33">
        <f t="shared" ref="E4492:E4496" si="637">+IF(D4492=D4491,E4491+1,1)</f>
        <v>7</v>
      </c>
      <c r="F4492" s="47" t="str">
        <f t="shared" ref="F4492:F4496" si="638">+LEFT(D4492,9)&amp;"-"&amp;E4492</f>
        <v>03.13.301-7</v>
      </c>
      <c r="G4492" s="37" t="s">
        <v>2736</v>
      </c>
      <c r="H4492" s="37">
        <v>683</v>
      </c>
    </row>
    <row r="4493" spans="1:8" x14ac:dyDescent="0.3">
      <c r="A4493" s="34" t="str">
        <f>+LEFT(Tabla3[[#This Row],[id_detalle]],2)</f>
        <v>03</v>
      </c>
      <c r="B4493" s="46" t="str">
        <f>VLOOKUP((LEFT(Tabla3[[#This Row],[id_detalle]],2)),id_rubro[[id]:[Rubro]],2,0)</f>
        <v>PRODUCTOS INDUSTRIALES Y RELACIONADOS</v>
      </c>
      <c r="C4493" s="36" t="s">
        <v>967</v>
      </c>
      <c r="D4493" s="45" t="str">
        <f>+Tabla3[[#This Row],[id_detalle]]&amp;" "&amp;VLOOKUP(Tabla3[[#This Row],[id_detalle]],rubro_detalle[[Código]:[Rubro Detalle]],2,0)</f>
        <v>03.13.301 Equipos de Aseo Industrial</v>
      </c>
      <c r="E4493" s="33">
        <f t="shared" si="637"/>
        <v>8</v>
      </c>
      <c r="F4493" s="47" t="str">
        <f t="shared" si="638"/>
        <v>03.13.301-8</v>
      </c>
      <c r="G4493" s="37" t="s">
        <v>4244</v>
      </c>
      <c r="H4493" s="37">
        <v>774</v>
      </c>
    </row>
    <row r="4494" spans="1:8" x14ac:dyDescent="0.3">
      <c r="A4494" s="34" t="str">
        <f>+LEFT(Tabla3[[#This Row],[id_detalle]],2)</f>
        <v>03</v>
      </c>
      <c r="B4494" s="46" t="str">
        <f>VLOOKUP((LEFT(Tabla3[[#This Row],[id_detalle]],2)),id_rubro[[id]:[Rubro]],2,0)</f>
        <v>PRODUCTOS INDUSTRIALES Y RELACIONADOS</v>
      </c>
      <c r="C4494" s="36" t="s">
        <v>967</v>
      </c>
      <c r="D4494" s="45" t="str">
        <f>+Tabla3[[#This Row],[id_detalle]]&amp;" "&amp;VLOOKUP(Tabla3[[#This Row],[id_detalle]],rubro_detalle[[Código]:[Rubro Detalle]],2,0)</f>
        <v>03.13.301 Equipos de Aseo Industrial</v>
      </c>
      <c r="E4494" s="33">
        <f t="shared" si="637"/>
        <v>9</v>
      </c>
      <c r="F4494" s="47" t="str">
        <f t="shared" si="638"/>
        <v>03.13.301-9</v>
      </c>
      <c r="G4494" s="37" t="s">
        <v>5134</v>
      </c>
      <c r="H4494" s="37">
        <v>791</v>
      </c>
    </row>
    <row r="4495" spans="1:8" x14ac:dyDescent="0.3">
      <c r="A4495" s="34" t="str">
        <f>+LEFT(Tabla3[[#This Row],[id_detalle]],2)</f>
        <v>03</v>
      </c>
      <c r="B4495" s="46" t="str">
        <f>VLOOKUP((LEFT(Tabla3[[#This Row],[id_detalle]],2)),id_rubro[[id]:[Rubro]],2,0)</f>
        <v>PRODUCTOS INDUSTRIALES Y RELACIONADOS</v>
      </c>
      <c r="C4495" s="36" t="s">
        <v>969</v>
      </c>
      <c r="D4495" s="45" t="str">
        <f>+Tabla3[[#This Row],[id_detalle]]&amp;" "&amp;VLOOKUP(Tabla3[[#This Row],[id_detalle]],rubro_detalle[[Código]:[Rubro Detalle]],2,0)</f>
        <v>03.13.311 Equipos de Lubricación</v>
      </c>
      <c r="E4495" s="33">
        <f t="shared" si="637"/>
        <v>1</v>
      </c>
      <c r="F4495" s="47" t="str">
        <f t="shared" si="638"/>
        <v>03.13.311-1</v>
      </c>
      <c r="G4495" s="37" t="s">
        <v>4579</v>
      </c>
      <c r="H4495" s="37">
        <v>242</v>
      </c>
    </row>
    <row r="4496" spans="1:8" x14ac:dyDescent="0.3">
      <c r="A4496" s="34" t="str">
        <f>+LEFT(Tabla3[[#This Row],[id_detalle]],2)</f>
        <v>03</v>
      </c>
      <c r="B4496" s="46" t="str">
        <f>VLOOKUP((LEFT(Tabla3[[#This Row],[id_detalle]],2)),id_rubro[[id]:[Rubro]],2,0)</f>
        <v>PRODUCTOS INDUSTRIALES Y RELACIONADOS</v>
      </c>
      <c r="C4496" s="36" t="s">
        <v>969</v>
      </c>
      <c r="D4496" s="45" t="str">
        <f>+Tabla3[[#This Row],[id_detalle]]&amp;" "&amp;VLOOKUP(Tabla3[[#This Row],[id_detalle]],rubro_detalle[[Código]:[Rubro Detalle]],2,0)</f>
        <v>03.13.311 Equipos de Lubricación</v>
      </c>
      <c r="E4496" s="33">
        <f t="shared" si="637"/>
        <v>2</v>
      </c>
      <c r="F4496" s="47" t="str">
        <f t="shared" si="638"/>
        <v>03.13.311-2</v>
      </c>
      <c r="G4496" s="37" t="s">
        <v>4720</v>
      </c>
      <c r="H4496" s="37">
        <v>445</v>
      </c>
    </row>
    <row r="4497" spans="1:8" x14ac:dyDescent="0.3">
      <c r="A4497" s="34" t="str">
        <f>+LEFT(Tabla3[[#This Row],[id_detalle]],2)</f>
        <v>03</v>
      </c>
      <c r="B4497" s="46" t="str">
        <f>VLOOKUP((LEFT(Tabla3[[#This Row],[id_detalle]],2)),id_rubro[[id]:[Rubro]],2,0)</f>
        <v>PRODUCTOS INDUSTRIALES Y RELACIONADOS</v>
      </c>
      <c r="C4497" s="36" t="s">
        <v>969</v>
      </c>
      <c r="D4497" s="45" t="str">
        <f>+Tabla3[[#This Row],[id_detalle]]&amp;" "&amp;VLOOKUP(Tabla3[[#This Row],[id_detalle]],rubro_detalle[[Código]:[Rubro Detalle]],2,0)</f>
        <v>03.13.311 Equipos de Lubricación</v>
      </c>
      <c r="E4497" s="33">
        <f t="shared" ref="E4497:E4516" si="639">+IF(D4497=D4496,E4496+1,1)</f>
        <v>3</v>
      </c>
      <c r="F4497" s="47" t="str">
        <f t="shared" ref="F4497:F4516" si="640">+LEFT(D4497,9)&amp;"-"&amp;E4497</f>
        <v>03.13.311-3</v>
      </c>
      <c r="G4497" s="37" t="s">
        <v>4835</v>
      </c>
      <c r="H4497" s="37">
        <v>523</v>
      </c>
    </row>
    <row r="4498" spans="1:8" x14ac:dyDescent="0.3">
      <c r="A4498" s="34" t="str">
        <f>+LEFT(Tabla3[[#This Row],[id_detalle]],2)</f>
        <v>03</v>
      </c>
      <c r="B4498" s="46" t="str">
        <f>VLOOKUP((LEFT(Tabla3[[#This Row],[id_detalle]],2)),id_rubro[[id]:[Rubro]],2,0)</f>
        <v>PRODUCTOS INDUSTRIALES Y RELACIONADOS</v>
      </c>
      <c r="C4498" s="36" t="s">
        <v>969</v>
      </c>
      <c r="D4498" s="45" t="str">
        <f>+Tabla3[[#This Row],[id_detalle]]&amp;" "&amp;VLOOKUP(Tabla3[[#This Row],[id_detalle]],rubro_detalle[[Código]:[Rubro Detalle]],2,0)</f>
        <v>03.13.311 Equipos de Lubricación</v>
      </c>
      <c r="E4498" s="33">
        <f t="shared" si="639"/>
        <v>4</v>
      </c>
      <c r="F4498" s="47" t="str">
        <f t="shared" si="640"/>
        <v>03.13.311-4</v>
      </c>
      <c r="G4498" s="37" t="s">
        <v>3035</v>
      </c>
      <c r="H4498" s="37">
        <v>747</v>
      </c>
    </row>
    <row r="4499" spans="1:8" x14ac:dyDescent="0.3">
      <c r="A4499" s="34" t="str">
        <f>+LEFT(Tabla3[[#This Row],[id_detalle]],2)</f>
        <v>03</v>
      </c>
      <c r="B4499" s="46" t="str">
        <f>VLOOKUP((LEFT(Tabla3[[#This Row],[id_detalle]],2)),id_rubro[[id]:[Rubro]],2,0)</f>
        <v>PRODUCTOS INDUSTRIALES Y RELACIONADOS</v>
      </c>
      <c r="C4499" s="36" t="s">
        <v>969</v>
      </c>
      <c r="D4499" s="45" t="str">
        <f>+Tabla3[[#This Row],[id_detalle]]&amp;" "&amp;VLOOKUP(Tabla3[[#This Row],[id_detalle]],rubro_detalle[[Código]:[Rubro Detalle]],2,0)</f>
        <v>03.13.311 Equipos de Lubricación</v>
      </c>
      <c r="E4499" s="33">
        <f t="shared" si="639"/>
        <v>5</v>
      </c>
      <c r="F4499" s="47" t="str">
        <f t="shared" si="640"/>
        <v>03.13.311-5</v>
      </c>
      <c r="G4499" s="37" t="s">
        <v>5167</v>
      </c>
      <c r="H4499" s="37">
        <v>774</v>
      </c>
    </row>
    <row r="4500" spans="1:8" x14ac:dyDescent="0.3">
      <c r="A4500" s="34" t="str">
        <f>+LEFT(Tabla3[[#This Row],[id_detalle]],2)</f>
        <v>03</v>
      </c>
      <c r="B4500" s="46" t="str">
        <f>VLOOKUP((LEFT(Tabla3[[#This Row],[id_detalle]],2)),id_rubro[[id]:[Rubro]],2,0)</f>
        <v>PRODUCTOS INDUSTRIALES Y RELACIONADOS</v>
      </c>
      <c r="C4500" s="36" t="s">
        <v>971</v>
      </c>
      <c r="D4500" s="45" t="str">
        <f>+Tabla3[[#This Row],[id_detalle]]&amp;" "&amp;VLOOKUP(Tabla3[[#This Row],[id_detalle]],rubro_detalle[[Código]:[Rubro Detalle]],2,0)</f>
        <v>03.13.321 Equipos para Casinos y Similares</v>
      </c>
      <c r="E4500" s="33">
        <f t="shared" si="639"/>
        <v>1</v>
      </c>
      <c r="F4500" s="47" t="str">
        <f t="shared" si="640"/>
        <v>03.13.321-1</v>
      </c>
      <c r="G4500" s="37" t="s">
        <v>4838</v>
      </c>
      <c r="H4500" s="37">
        <v>270</v>
      </c>
    </row>
    <row r="4501" spans="1:8" x14ac:dyDescent="0.3">
      <c r="A4501" s="34" t="str">
        <f>+LEFT(Tabla3[[#This Row],[id_detalle]],2)</f>
        <v>03</v>
      </c>
      <c r="B4501" s="46" t="str">
        <f>VLOOKUP((LEFT(Tabla3[[#This Row],[id_detalle]],2)),id_rubro[[id]:[Rubro]],2,0)</f>
        <v>PRODUCTOS INDUSTRIALES Y RELACIONADOS</v>
      </c>
      <c r="C4501" s="36" t="s">
        <v>971</v>
      </c>
      <c r="D4501" s="45" t="str">
        <f>+Tabla3[[#This Row],[id_detalle]]&amp;" "&amp;VLOOKUP(Tabla3[[#This Row],[id_detalle]],rubro_detalle[[Código]:[Rubro Detalle]],2,0)</f>
        <v>03.13.321 Equipos para Casinos y Similares</v>
      </c>
      <c r="E4501" s="33">
        <f t="shared" si="639"/>
        <v>2</v>
      </c>
      <c r="F4501" s="47" t="str">
        <f t="shared" si="640"/>
        <v>03.13.321-2</v>
      </c>
      <c r="G4501" s="37" t="s">
        <v>5233</v>
      </c>
      <c r="H4501" s="37">
        <v>312</v>
      </c>
    </row>
    <row r="4502" spans="1:8" x14ac:dyDescent="0.3">
      <c r="A4502" s="34" t="str">
        <f>+LEFT(Tabla3[[#This Row],[id_detalle]],2)</f>
        <v>03</v>
      </c>
      <c r="B4502" s="46" t="str">
        <f>VLOOKUP((LEFT(Tabla3[[#This Row],[id_detalle]],2)),id_rubro[[id]:[Rubro]],2,0)</f>
        <v>PRODUCTOS INDUSTRIALES Y RELACIONADOS</v>
      </c>
      <c r="C4502" s="36" t="s">
        <v>971</v>
      </c>
      <c r="D4502" s="45" t="str">
        <f>+Tabla3[[#This Row],[id_detalle]]&amp;" "&amp;VLOOKUP(Tabla3[[#This Row],[id_detalle]],rubro_detalle[[Código]:[Rubro Detalle]],2,0)</f>
        <v>03.13.321 Equipos para Casinos y Similares</v>
      </c>
      <c r="E4502" s="33">
        <f t="shared" si="639"/>
        <v>3</v>
      </c>
      <c r="F4502" s="47" t="str">
        <f t="shared" si="640"/>
        <v>03.13.321-3</v>
      </c>
      <c r="G4502" s="37" t="s">
        <v>4839</v>
      </c>
      <c r="H4502" s="37">
        <v>559</v>
      </c>
    </row>
    <row r="4503" spans="1:8" x14ac:dyDescent="0.3">
      <c r="A4503" s="34" t="str">
        <f>+LEFT(Tabla3[[#This Row],[id_detalle]],2)</f>
        <v>03</v>
      </c>
      <c r="B4503" s="46" t="str">
        <f>VLOOKUP((LEFT(Tabla3[[#This Row],[id_detalle]],2)),id_rubro[[id]:[Rubro]],2,0)</f>
        <v>PRODUCTOS INDUSTRIALES Y RELACIONADOS</v>
      </c>
      <c r="C4503" s="36" t="s">
        <v>971</v>
      </c>
      <c r="D4503" s="45" t="str">
        <f>+Tabla3[[#This Row],[id_detalle]]&amp;" "&amp;VLOOKUP(Tabla3[[#This Row],[id_detalle]],rubro_detalle[[Código]:[Rubro Detalle]],2,0)</f>
        <v>03.13.321 Equipos para Casinos y Similares</v>
      </c>
      <c r="E4503" s="33">
        <f t="shared" si="639"/>
        <v>4</v>
      </c>
      <c r="F4503" s="47" t="str">
        <f t="shared" si="640"/>
        <v>03.13.321-4</v>
      </c>
      <c r="G4503" s="37" t="s">
        <v>3008</v>
      </c>
      <c r="H4503" s="37">
        <v>602</v>
      </c>
    </row>
    <row r="4504" spans="1:8" x14ac:dyDescent="0.3">
      <c r="A4504" s="34" t="str">
        <f>+LEFT(Tabla3[[#This Row],[id_detalle]],2)</f>
        <v>03</v>
      </c>
      <c r="B4504" s="46" t="str">
        <f>VLOOKUP((LEFT(Tabla3[[#This Row],[id_detalle]],2)),id_rubro[[id]:[Rubro]],2,0)</f>
        <v>PRODUCTOS INDUSTRIALES Y RELACIONADOS</v>
      </c>
      <c r="C4504" s="36" t="s">
        <v>971</v>
      </c>
      <c r="D4504" s="45" t="str">
        <f>+Tabla3[[#This Row],[id_detalle]]&amp;" "&amp;VLOOKUP(Tabla3[[#This Row],[id_detalle]],rubro_detalle[[Código]:[Rubro Detalle]],2,0)</f>
        <v>03.13.321 Equipos para Casinos y Similares</v>
      </c>
      <c r="E4504" s="33">
        <f t="shared" si="639"/>
        <v>5</v>
      </c>
      <c r="F4504" s="47" t="str">
        <f t="shared" si="640"/>
        <v>03.13.321-5</v>
      </c>
      <c r="G4504" s="37" t="s">
        <v>5081</v>
      </c>
      <c r="H4504" s="37">
        <v>650</v>
      </c>
    </row>
    <row r="4505" spans="1:8" x14ac:dyDescent="0.3">
      <c r="A4505" s="34" t="str">
        <f>+LEFT(Tabla3[[#This Row],[id_detalle]],2)</f>
        <v>03</v>
      </c>
      <c r="B4505" s="46" t="str">
        <f>VLOOKUP((LEFT(Tabla3[[#This Row],[id_detalle]],2)),id_rubro[[id]:[Rubro]],2,0)</f>
        <v>PRODUCTOS INDUSTRIALES Y RELACIONADOS</v>
      </c>
      <c r="C4505" s="36" t="s">
        <v>971</v>
      </c>
      <c r="D4505" s="45" t="str">
        <f>+Tabla3[[#This Row],[id_detalle]]&amp;" "&amp;VLOOKUP(Tabla3[[#This Row],[id_detalle]],rubro_detalle[[Código]:[Rubro Detalle]],2,0)</f>
        <v>03.13.321 Equipos para Casinos y Similares</v>
      </c>
      <c r="E4505" s="33">
        <f t="shared" si="639"/>
        <v>6</v>
      </c>
      <c r="F4505" s="47" t="str">
        <f t="shared" si="640"/>
        <v>03.13.321-6</v>
      </c>
      <c r="G4505" s="37" t="s">
        <v>5234</v>
      </c>
      <c r="H4505" s="37">
        <v>739</v>
      </c>
    </row>
    <row r="4506" spans="1:8" x14ac:dyDescent="0.3">
      <c r="A4506" s="34" t="str">
        <f>+LEFT(Tabla3[[#This Row],[id_detalle]],2)</f>
        <v>03</v>
      </c>
      <c r="B4506" s="46" t="str">
        <f>VLOOKUP((LEFT(Tabla3[[#This Row],[id_detalle]],2)),id_rubro[[id]:[Rubro]],2,0)</f>
        <v>PRODUCTOS INDUSTRIALES Y RELACIONADOS</v>
      </c>
      <c r="C4506" s="36" t="s">
        <v>972</v>
      </c>
      <c r="D4506" s="45" t="str">
        <f>+Tabla3[[#This Row],[id_detalle]]&amp;" "&amp;VLOOKUP(Tabla3[[#This Row],[id_detalle]],rubro_detalle[[Código]:[Rubro Detalle]],2,0)</f>
        <v>03.13.341 Equipos para Energía Solar</v>
      </c>
      <c r="E4506" s="33">
        <f t="shared" si="639"/>
        <v>1</v>
      </c>
      <c r="F4506" s="47" t="str">
        <f t="shared" si="640"/>
        <v>03.13.341-1</v>
      </c>
      <c r="G4506" s="37" t="s">
        <v>5189</v>
      </c>
      <c r="H4506" s="37">
        <v>549</v>
      </c>
    </row>
    <row r="4507" spans="1:8" x14ac:dyDescent="0.3">
      <c r="A4507" s="34" t="str">
        <f>+LEFT(Tabla3[[#This Row],[id_detalle]],2)</f>
        <v>03</v>
      </c>
      <c r="B4507" s="46" t="str">
        <f>VLOOKUP((LEFT(Tabla3[[#This Row],[id_detalle]],2)),id_rubro[[id]:[Rubro]],2,0)</f>
        <v>PRODUCTOS INDUSTRIALES Y RELACIONADOS</v>
      </c>
      <c r="C4507" s="36" t="s">
        <v>972</v>
      </c>
      <c r="D4507" s="45" t="str">
        <f>+Tabla3[[#This Row],[id_detalle]]&amp;" "&amp;VLOOKUP(Tabla3[[#This Row],[id_detalle]],rubro_detalle[[Código]:[Rubro Detalle]],2,0)</f>
        <v>03.13.341 Equipos para Energía Solar</v>
      </c>
      <c r="E4507" s="33">
        <f t="shared" si="639"/>
        <v>2</v>
      </c>
      <c r="F4507" s="47" t="str">
        <f t="shared" si="640"/>
        <v>03.13.341-2</v>
      </c>
      <c r="G4507" s="37" t="s">
        <v>4840</v>
      </c>
      <c r="H4507" s="37">
        <v>615</v>
      </c>
    </row>
    <row r="4508" spans="1:8" x14ac:dyDescent="0.3">
      <c r="A4508" s="34" t="str">
        <f>+LEFT(Tabla3[[#This Row],[id_detalle]],2)</f>
        <v>03</v>
      </c>
      <c r="B4508" s="46" t="str">
        <f>VLOOKUP((LEFT(Tabla3[[#This Row],[id_detalle]],2)),id_rubro[[id]:[Rubro]],2,0)</f>
        <v>PRODUCTOS INDUSTRIALES Y RELACIONADOS</v>
      </c>
      <c r="C4508" s="36" t="s">
        <v>972</v>
      </c>
      <c r="D4508" s="45" t="str">
        <f>+Tabla3[[#This Row],[id_detalle]]&amp;" "&amp;VLOOKUP(Tabla3[[#This Row],[id_detalle]],rubro_detalle[[Código]:[Rubro Detalle]],2,0)</f>
        <v>03.13.341 Equipos para Energía Solar</v>
      </c>
      <c r="E4508" s="33">
        <f t="shared" si="639"/>
        <v>3</v>
      </c>
      <c r="F4508" s="47" t="str">
        <f t="shared" si="640"/>
        <v>03.13.341-3</v>
      </c>
      <c r="G4508" s="37" t="s">
        <v>5235</v>
      </c>
      <c r="H4508" s="37">
        <v>626</v>
      </c>
    </row>
    <row r="4509" spans="1:8" x14ac:dyDescent="0.3">
      <c r="A4509" s="34" t="str">
        <f>+LEFT(Tabla3[[#This Row],[id_detalle]],2)</f>
        <v>03</v>
      </c>
      <c r="B4509" s="46" t="str">
        <f>VLOOKUP((LEFT(Tabla3[[#This Row],[id_detalle]],2)),id_rubro[[id]:[Rubro]],2,0)</f>
        <v>PRODUCTOS INDUSTRIALES Y RELACIONADOS</v>
      </c>
      <c r="C4509" s="36" t="s">
        <v>972</v>
      </c>
      <c r="D4509" s="45" t="str">
        <f>+Tabla3[[#This Row],[id_detalle]]&amp;" "&amp;VLOOKUP(Tabla3[[#This Row],[id_detalle]],rubro_detalle[[Código]:[Rubro Detalle]],2,0)</f>
        <v>03.13.341 Equipos para Energía Solar</v>
      </c>
      <c r="E4509" s="33">
        <f t="shared" si="639"/>
        <v>4</v>
      </c>
      <c r="F4509" s="47" t="str">
        <f t="shared" si="640"/>
        <v>03.13.341-4</v>
      </c>
      <c r="G4509" s="37" t="s">
        <v>5236</v>
      </c>
      <c r="H4509" s="37">
        <v>658</v>
      </c>
    </row>
    <row r="4510" spans="1:8" x14ac:dyDescent="0.3">
      <c r="A4510" s="34" t="str">
        <f>+LEFT(Tabla3[[#This Row],[id_detalle]],2)</f>
        <v>03</v>
      </c>
      <c r="B4510" s="46" t="str">
        <f>VLOOKUP((LEFT(Tabla3[[#This Row],[id_detalle]],2)),id_rubro[[id]:[Rubro]],2,0)</f>
        <v>PRODUCTOS INDUSTRIALES Y RELACIONADOS</v>
      </c>
      <c r="C4510" s="36" t="s">
        <v>972</v>
      </c>
      <c r="D4510" s="45" t="str">
        <f>+Tabla3[[#This Row],[id_detalle]]&amp;" "&amp;VLOOKUP(Tabla3[[#This Row],[id_detalle]],rubro_detalle[[Código]:[Rubro Detalle]],2,0)</f>
        <v>03.13.341 Equipos para Energía Solar</v>
      </c>
      <c r="E4510" s="33">
        <f t="shared" si="639"/>
        <v>5</v>
      </c>
      <c r="F4510" s="47" t="str">
        <f t="shared" si="640"/>
        <v>03.13.341-5</v>
      </c>
      <c r="G4510" s="37" t="s">
        <v>3031</v>
      </c>
      <c r="H4510" s="37">
        <v>726</v>
      </c>
    </row>
    <row r="4511" spans="1:8" x14ac:dyDescent="0.3">
      <c r="A4511" s="34" t="str">
        <f>+LEFT(Tabla3[[#This Row],[id_detalle]],2)</f>
        <v>03</v>
      </c>
      <c r="B4511" s="46" t="str">
        <f>VLOOKUP((LEFT(Tabla3[[#This Row],[id_detalle]],2)),id_rubro[[id]:[Rubro]],2,0)</f>
        <v>PRODUCTOS INDUSTRIALES Y RELACIONADOS</v>
      </c>
      <c r="C4511" s="36" t="s">
        <v>972</v>
      </c>
      <c r="D4511" s="45" t="str">
        <f>+Tabla3[[#This Row],[id_detalle]]&amp;" "&amp;VLOOKUP(Tabla3[[#This Row],[id_detalle]],rubro_detalle[[Código]:[Rubro Detalle]],2,0)</f>
        <v>03.13.341 Equipos para Energía Solar</v>
      </c>
      <c r="E4511" s="33">
        <f t="shared" si="639"/>
        <v>6</v>
      </c>
      <c r="F4511" s="47" t="str">
        <f t="shared" si="640"/>
        <v>03.13.341-6</v>
      </c>
      <c r="G4511" s="37" t="s">
        <v>4083</v>
      </c>
      <c r="H4511" s="37">
        <v>786</v>
      </c>
    </row>
    <row r="4512" spans="1:8" x14ac:dyDescent="0.3">
      <c r="A4512" s="34" t="str">
        <f>+LEFT(Tabla3[[#This Row],[id_detalle]],2)</f>
        <v>03</v>
      </c>
      <c r="B4512" s="46" t="str">
        <f>VLOOKUP((LEFT(Tabla3[[#This Row],[id_detalle]],2)),id_rubro[[id]:[Rubro]],2,0)</f>
        <v>PRODUCTOS INDUSTRIALES Y RELACIONADOS</v>
      </c>
      <c r="C4512" s="36" t="s">
        <v>972</v>
      </c>
      <c r="D4512" s="45" t="str">
        <f>+Tabla3[[#This Row],[id_detalle]]&amp;" "&amp;VLOOKUP(Tabla3[[#This Row],[id_detalle]],rubro_detalle[[Código]:[Rubro Detalle]],2,0)</f>
        <v>03.13.341 Equipos para Energía Solar</v>
      </c>
      <c r="E4512" s="33">
        <f t="shared" si="639"/>
        <v>7</v>
      </c>
      <c r="F4512" s="47" t="str">
        <f t="shared" si="640"/>
        <v>03.13.341-7</v>
      </c>
      <c r="G4512" s="37" t="s">
        <v>5156</v>
      </c>
      <c r="H4512" s="37">
        <v>826</v>
      </c>
    </row>
    <row r="4513" spans="1:8" x14ac:dyDescent="0.3">
      <c r="A4513" s="34" t="str">
        <f>+LEFT(Tabla3[[#This Row],[id_detalle]],2)</f>
        <v>03</v>
      </c>
      <c r="B4513" s="46" t="str">
        <f>VLOOKUP((LEFT(Tabla3[[#This Row],[id_detalle]],2)),id_rubro[[id]:[Rubro]],2,0)</f>
        <v>PRODUCTOS INDUSTRIALES Y RELACIONADOS</v>
      </c>
      <c r="C4513" s="36" t="s">
        <v>975</v>
      </c>
      <c r="D4513" s="45" t="str">
        <f>+Tabla3[[#This Row],[id_detalle]]&amp;" "&amp;VLOOKUP(Tabla3[[#This Row],[id_detalle]],rubro_detalle[[Código]:[Rubro Detalle]],2,0)</f>
        <v>03.13.401 Equipos,Accesorios y Sistemas de Refrigeración Industrial y Comercial</v>
      </c>
      <c r="E4513" s="33">
        <f t="shared" si="639"/>
        <v>1</v>
      </c>
      <c r="F4513" s="47" t="str">
        <f t="shared" si="640"/>
        <v>03.13.401-1</v>
      </c>
      <c r="G4513" s="37" t="s">
        <v>5237</v>
      </c>
      <c r="H4513" s="37">
        <v>154</v>
      </c>
    </row>
    <row r="4514" spans="1:8" x14ac:dyDescent="0.3">
      <c r="A4514" s="34" t="str">
        <f>+LEFT(Tabla3[[#This Row],[id_detalle]],2)</f>
        <v>03</v>
      </c>
      <c r="B4514" s="46" t="str">
        <f>VLOOKUP((LEFT(Tabla3[[#This Row],[id_detalle]],2)),id_rubro[[id]:[Rubro]],2,0)</f>
        <v>PRODUCTOS INDUSTRIALES Y RELACIONADOS</v>
      </c>
      <c r="C4514" s="36" t="s">
        <v>975</v>
      </c>
      <c r="D4514" s="45" t="str">
        <f>+Tabla3[[#This Row],[id_detalle]]&amp;" "&amp;VLOOKUP(Tabla3[[#This Row],[id_detalle]],rubro_detalle[[Código]:[Rubro Detalle]],2,0)</f>
        <v>03.13.401 Equipos,Accesorios y Sistemas de Refrigeración Industrial y Comercial</v>
      </c>
      <c r="E4514" s="33">
        <f t="shared" si="639"/>
        <v>2</v>
      </c>
      <c r="F4514" s="47" t="str">
        <f t="shared" si="640"/>
        <v>03.13.401-2</v>
      </c>
      <c r="G4514" s="37" t="s">
        <v>5178</v>
      </c>
      <c r="H4514" s="37">
        <v>189</v>
      </c>
    </row>
    <row r="4515" spans="1:8" x14ac:dyDescent="0.3">
      <c r="A4515" s="34" t="str">
        <f>+LEFT(Tabla3[[#This Row],[id_detalle]],2)</f>
        <v>03</v>
      </c>
      <c r="B4515" s="46" t="str">
        <f>VLOOKUP((LEFT(Tabla3[[#This Row],[id_detalle]],2)),id_rubro[[id]:[Rubro]],2,0)</f>
        <v>PRODUCTOS INDUSTRIALES Y RELACIONADOS</v>
      </c>
      <c r="C4515" s="36" t="s">
        <v>975</v>
      </c>
      <c r="D4515" s="45" t="str">
        <f>+Tabla3[[#This Row],[id_detalle]]&amp;" "&amp;VLOOKUP(Tabla3[[#This Row],[id_detalle]],rubro_detalle[[Código]:[Rubro Detalle]],2,0)</f>
        <v>03.13.401 Equipos,Accesorios y Sistemas de Refrigeración Industrial y Comercial</v>
      </c>
      <c r="E4515" s="33">
        <f t="shared" si="639"/>
        <v>3</v>
      </c>
      <c r="F4515" s="47" t="str">
        <f t="shared" si="640"/>
        <v>03.13.401-3</v>
      </c>
      <c r="G4515" s="37" t="s">
        <v>2960</v>
      </c>
      <c r="H4515" s="37">
        <v>203</v>
      </c>
    </row>
    <row r="4516" spans="1:8" x14ac:dyDescent="0.3">
      <c r="A4516" s="34" t="str">
        <f>+LEFT(Tabla3[[#This Row],[id_detalle]],2)</f>
        <v>03</v>
      </c>
      <c r="B4516" s="46" t="str">
        <f>VLOOKUP((LEFT(Tabla3[[#This Row],[id_detalle]],2)),id_rubro[[id]:[Rubro]],2,0)</f>
        <v>PRODUCTOS INDUSTRIALES Y RELACIONADOS</v>
      </c>
      <c r="C4516" s="36" t="s">
        <v>975</v>
      </c>
      <c r="D4516" s="45" t="str">
        <f>+Tabla3[[#This Row],[id_detalle]]&amp;" "&amp;VLOOKUP(Tabla3[[#This Row],[id_detalle]],rubro_detalle[[Código]:[Rubro Detalle]],2,0)</f>
        <v>03.13.401 Equipos,Accesorios y Sistemas de Refrigeración Industrial y Comercial</v>
      </c>
      <c r="E4516" s="33">
        <f t="shared" si="639"/>
        <v>4</v>
      </c>
      <c r="F4516" s="47" t="str">
        <f t="shared" si="640"/>
        <v>03.13.401-4</v>
      </c>
      <c r="G4516" s="37" t="s">
        <v>3971</v>
      </c>
      <c r="H4516" s="37">
        <v>253</v>
      </c>
    </row>
    <row r="4517" spans="1:8" x14ac:dyDescent="0.3">
      <c r="A4517" s="34" t="str">
        <f>+LEFT(Tabla3[[#This Row],[id_detalle]],2)</f>
        <v>03</v>
      </c>
      <c r="B4517" s="46" t="str">
        <f>VLOOKUP((LEFT(Tabla3[[#This Row],[id_detalle]],2)),id_rubro[[id]:[Rubro]],2,0)</f>
        <v>PRODUCTOS INDUSTRIALES Y RELACIONADOS</v>
      </c>
      <c r="C4517" s="36" t="s">
        <v>975</v>
      </c>
      <c r="D4517" s="45" t="str">
        <f>+Tabla3[[#This Row],[id_detalle]]&amp;" "&amp;VLOOKUP(Tabla3[[#This Row],[id_detalle]],rubro_detalle[[Código]:[Rubro Detalle]],2,0)</f>
        <v>03.13.401 Equipos,Accesorios y Sistemas de Refrigeración Industrial y Comercial</v>
      </c>
      <c r="E4517" s="33">
        <f t="shared" ref="E4517:E4520" si="641">+IF(D4517=D4516,E4516+1,1)</f>
        <v>5</v>
      </c>
      <c r="F4517" s="47" t="str">
        <f t="shared" ref="F4517:F4520" si="642">+LEFT(D4517,9)&amp;"-"&amp;E4517</f>
        <v>03.13.401-5</v>
      </c>
      <c r="G4517" s="37" t="s">
        <v>4883</v>
      </c>
      <c r="H4517" s="37">
        <v>304</v>
      </c>
    </row>
    <row r="4518" spans="1:8" x14ac:dyDescent="0.3">
      <c r="A4518" s="34" t="str">
        <f>+LEFT(Tabla3[[#This Row],[id_detalle]],2)</f>
        <v>03</v>
      </c>
      <c r="B4518" s="46" t="str">
        <f>VLOOKUP((LEFT(Tabla3[[#This Row],[id_detalle]],2)),id_rubro[[id]:[Rubro]],2,0)</f>
        <v>PRODUCTOS INDUSTRIALES Y RELACIONADOS</v>
      </c>
      <c r="C4518" s="36" t="s">
        <v>975</v>
      </c>
      <c r="D4518" s="45" t="str">
        <f>+Tabla3[[#This Row],[id_detalle]]&amp;" "&amp;VLOOKUP(Tabla3[[#This Row],[id_detalle]],rubro_detalle[[Código]:[Rubro Detalle]],2,0)</f>
        <v>03.13.401 Equipos,Accesorios y Sistemas de Refrigeración Industrial y Comercial</v>
      </c>
      <c r="E4518" s="33">
        <f t="shared" si="641"/>
        <v>6</v>
      </c>
      <c r="F4518" s="47" t="str">
        <f t="shared" si="642"/>
        <v>03.13.401-6</v>
      </c>
      <c r="G4518" s="37" t="s">
        <v>5238</v>
      </c>
      <c r="H4518" s="37">
        <v>313</v>
      </c>
    </row>
    <row r="4519" spans="1:8" x14ac:dyDescent="0.3">
      <c r="A4519" s="34" t="str">
        <f>+LEFT(Tabla3[[#This Row],[id_detalle]],2)</f>
        <v>03</v>
      </c>
      <c r="B4519" s="46" t="str">
        <f>VLOOKUP((LEFT(Tabla3[[#This Row],[id_detalle]],2)),id_rubro[[id]:[Rubro]],2,0)</f>
        <v>PRODUCTOS INDUSTRIALES Y RELACIONADOS</v>
      </c>
      <c r="C4519" s="36" t="s">
        <v>975</v>
      </c>
      <c r="D4519" s="45" t="str">
        <f>+Tabla3[[#This Row],[id_detalle]]&amp;" "&amp;VLOOKUP(Tabla3[[#This Row],[id_detalle]],rubro_detalle[[Código]:[Rubro Detalle]],2,0)</f>
        <v>03.13.401 Equipos,Accesorios y Sistemas de Refrigeración Industrial y Comercial</v>
      </c>
      <c r="E4519" s="33">
        <f t="shared" si="641"/>
        <v>7</v>
      </c>
      <c r="F4519" s="47" t="str">
        <f t="shared" si="642"/>
        <v>03.13.401-7</v>
      </c>
      <c r="G4519" s="37" t="s">
        <v>4885</v>
      </c>
      <c r="H4519" s="37">
        <v>470</v>
      </c>
    </row>
    <row r="4520" spans="1:8" x14ac:dyDescent="0.3">
      <c r="A4520" s="34" t="str">
        <f>+LEFT(Tabla3[[#This Row],[id_detalle]],2)</f>
        <v>03</v>
      </c>
      <c r="B4520" s="46" t="str">
        <f>VLOOKUP((LEFT(Tabla3[[#This Row],[id_detalle]],2)),id_rubro[[id]:[Rubro]],2,0)</f>
        <v>PRODUCTOS INDUSTRIALES Y RELACIONADOS</v>
      </c>
      <c r="C4520" s="36" t="s">
        <v>975</v>
      </c>
      <c r="D4520" s="45" t="str">
        <f>+Tabla3[[#This Row],[id_detalle]]&amp;" "&amp;VLOOKUP(Tabla3[[#This Row],[id_detalle]],rubro_detalle[[Código]:[Rubro Detalle]],2,0)</f>
        <v>03.13.401 Equipos,Accesorios y Sistemas de Refrigeración Industrial y Comercial</v>
      </c>
      <c r="E4520" s="33">
        <f t="shared" si="641"/>
        <v>8</v>
      </c>
      <c r="F4520" s="47" t="str">
        <f t="shared" si="642"/>
        <v>03.13.401-8</v>
      </c>
      <c r="G4520" s="37" t="s">
        <v>3967</v>
      </c>
      <c r="H4520" s="37">
        <v>529</v>
      </c>
    </row>
    <row r="4521" spans="1:8" x14ac:dyDescent="0.3">
      <c r="A4521" s="34" t="str">
        <f>+LEFT(Tabla3[[#This Row],[id_detalle]],2)</f>
        <v>03</v>
      </c>
      <c r="B4521" s="46" t="str">
        <f>VLOOKUP((LEFT(Tabla3[[#This Row],[id_detalle]],2)),id_rubro[[id]:[Rubro]],2,0)</f>
        <v>PRODUCTOS INDUSTRIALES Y RELACIONADOS</v>
      </c>
      <c r="C4521" s="36" t="s">
        <v>975</v>
      </c>
      <c r="D4521" s="45" t="str">
        <f>+Tabla3[[#This Row],[id_detalle]]&amp;" "&amp;VLOOKUP(Tabla3[[#This Row],[id_detalle]],rubro_detalle[[Código]:[Rubro Detalle]],2,0)</f>
        <v>03.13.401 Equipos,Accesorios y Sistemas de Refrigeración Industrial y Comercial</v>
      </c>
      <c r="E4521" s="33">
        <f t="shared" ref="E4521:E4528" si="643">+IF(D4521=D4520,E4520+1,1)</f>
        <v>9</v>
      </c>
      <c r="F4521" s="47" t="str">
        <f t="shared" ref="F4521:F4528" si="644">+LEFT(D4521,9)&amp;"-"&amp;E4521</f>
        <v>03.13.401-9</v>
      </c>
      <c r="G4521" s="37" t="s">
        <v>5223</v>
      </c>
      <c r="H4521" s="37">
        <v>534</v>
      </c>
    </row>
    <row r="4522" spans="1:8" x14ac:dyDescent="0.3">
      <c r="A4522" s="34" t="str">
        <f>+LEFT(Tabla3[[#This Row],[id_detalle]],2)</f>
        <v>03</v>
      </c>
      <c r="B4522" s="46" t="str">
        <f>VLOOKUP((LEFT(Tabla3[[#This Row],[id_detalle]],2)),id_rubro[[id]:[Rubro]],2,0)</f>
        <v>PRODUCTOS INDUSTRIALES Y RELACIONADOS</v>
      </c>
      <c r="C4522" s="36" t="s">
        <v>975</v>
      </c>
      <c r="D4522" s="45" t="str">
        <f>+Tabla3[[#This Row],[id_detalle]]&amp;" "&amp;VLOOKUP(Tabla3[[#This Row],[id_detalle]],rubro_detalle[[Código]:[Rubro Detalle]],2,0)</f>
        <v>03.13.401 Equipos,Accesorios y Sistemas de Refrigeración Industrial y Comercial</v>
      </c>
      <c r="E4522" s="33">
        <f t="shared" si="643"/>
        <v>10</v>
      </c>
      <c r="F4522" s="47" t="str">
        <f t="shared" si="644"/>
        <v>03.13.401-10</v>
      </c>
      <c r="G4522" s="37" t="s">
        <v>5219</v>
      </c>
      <c r="H4522" s="37">
        <v>541</v>
      </c>
    </row>
    <row r="4523" spans="1:8" x14ac:dyDescent="0.3">
      <c r="A4523" s="34" t="str">
        <f>+LEFT(Tabla3[[#This Row],[id_detalle]],2)</f>
        <v>03</v>
      </c>
      <c r="B4523" s="46" t="str">
        <f>VLOOKUP((LEFT(Tabla3[[#This Row],[id_detalle]],2)),id_rubro[[id]:[Rubro]],2,0)</f>
        <v>PRODUCTOS INDUSTRIALES Y RELACIONADOS</v>
      </c>
      <c r="C4523" s="36" t="s">
        <v>975</v>
      </c>
      <c r="D4523" s="45" t="str">
        <f>+Tabla3[[#This Row],[id_detalle]]&amp;" "&amp;VLOOKUP(Tabla3[[#This Row],[id_detalle]],rubro_detalle[[Código]:[Rubro Detalle]],2,0)</f>
        <v>03.13.401 Equipos,Accesorios y Sistemas de Refrigeración Industrial y Comercial</v>
      </c>
      <c r="E4523" s="33">
        <f t="shared" si="643"/>
        <v>11</v>
      </c>
      <c r="F4523" s="47" t="str">
        <f t="shared" si="644"/>
        <v>03.13.401-11</v>
      </c>
      <c r="G4523" s="37" t="s">
        <v>5224</v>
      </c>
      <c r="H4523" s="37">
        <v>547</v>
      </c>
    </row>
    <row r="4524" spans="1:8" x14ac:dyDescent="0.3">
      <c r="A4524" s="34" t="str">
        <f>+LEFT(Tabla3[[#This Row],[id_detalle]],2)</f>
        <v>03</v>
      </c>
      <c r="B4524" s="46" t="str">
        <f>VLOOKUP((LEFT(Tabla3[[#This Row],[id_detalle]],2)),id_rubro[[id]:[Rubro]],2,0)</f>
        <v>PRODUCTOS INDUSTRIALES Y RELACIONADOS</v>
      </c>
      <c r="C4524" s="36" t="s">
        <v>975</v>
      </c>
      <c r="D4524" s="45" t="str">
        <f>+Tabla3[[#This Row],[id_detalle]]&amp;" "&amp;VLOOKUP(Tabla3[[#This Row],[id_detalle]],rubro_detalle[[Código]:[Rubro Detalle]],2,0)</f>
        <v>03.13.401 Equipos,Accesorios y Sistemas de Refrigeración Industrial y Comercial</v>
      </c>
      <c r="E4524" s="33">
        <f t="shared" si="643"/>
        <v>12</v>
      </c>
      <c r="F4524" s="47" t="str">
        <f t="shared" si="644"/>
        <v>03.13.401-12</v>
      </c>
      <c r="G4524" s="37" t="s">
        <v>5189</v>
      </c>
      <c r="H4524" s="37">
        <v>549</v>
      </c>
    </row>
    <row r="4525" spans="1:8" x14ac:dyDescent="0.3">
      <c r="A4525" s="34" t="str">
        <f>+LEFT(Tabla3[[#This Row],[id_detalle]],2)</f>
        <v>03</v>
      </c>
      <c r="B4525" s="46" t="str">
        <f>VLOOKUP((LEFT(Tabla3[[#This Row],[id_detalle]],2)),id_rubro[[id]:[Rubro]],2,0)</f>
        <v>PRODUCTOS INDUSTRIALES Y RELACIONADOS</v>
      </c>
      <c r="C4525" s="36" t="s">
        <v>975</v>
      </c>
      <c r="D4525" s="45" t="str">
        <f>+Tabla3[[#This Row],[id_detalle]]&amp;" "&amp;VLOOKUP(Tabla3[[#This Row],[id_detalle]],rubro_detalle[[Código]:[Rubro Detalle]],2,0)</f>
        <v>03.13.401 Equipos,Accesorios y Sistemas de Refrigeración Industrial y Comercial</v>
      </c>
      <c r="E4525" s="33">
        <f t="shared" si="643"/>
        <v>13</v>
      </c>
      <c r="F4525" s="47" t="str">
        <f t="shared" si="644"/>
        <v>03.13.401-13</v>
      </c>
      <c r="G4525" s="37" t="s">
        <v>5225</v>
      </c>
      <c r="H4525" s="37">
        <v>563</v>
      </c>
    </row>
    <row r="4526" spans="1:8" x14ac:dyDescent="0.3">
      <c r="A4526" s="34" t="str">
        <f>+LEFT(Tabla3[[#This Row],[id_detalle]],2)</f>
        <v>03</v>
      </c>
      <c r="B4526" s="46" t="str">
        <f>VLOOKUP((LEFT(Tabla3[[#This Row],[id_detalle]],2)),id_rubro[[id]:[Rubro]],2,0)</f>
        <v>PRODUCTOS INDUSTRIALES Y RELACIONADOS</v>
      </c>
      <c r="C4526" s="36" t="s">
        <v>975</v>
      </c>
      <c r="D4526" s="45" t="str">
        <f>+Tabla3[[#This Row],[id_detalle]]&amp;" "&amp;VLOOKUP(Tabla3[[#This Row],[id_detalle]],rubro_detalle[[Código]:[Rubro Detalle]],2,0)</f>
        <v>03.13.401 Equipos,Accesorios y Sistemas de Refrigeración Industrial y Comercial</v>
      </c>
      <c r="E4526" s="33">
        <f t="shared" si="643"/>
        <v>14</v>
      </c>
      <c r="F4526" s="47" t="str">
        <f t="shared" si="644"/>
        <v>03.13.401-14</v>
      </c>
      <c r="G4526" s="37" t="s">
        <v>5239</v>
      </c>
      <c r="H4526" s="37">
        <v>582</v>
      </c>
    </row>
    <row r="4527" spans="1:8" x14ac:dyDescent="0.3">
      <c r="A4527" s="34" t="str">
        <f>+LEFT(Tabla3[[#This Row],[id_detalle]],2)</f>
        <v>03</v>
      </c>
      <c r="B4527" s="46" t="str">
        <f>VLOOKUP((LEFT(Tabla3[[#This Row],[id_detalle]],2)),id_rubro[[id]:[Rubro]],2,0)</f>
        <v>PRODUCTOS INDUSTRIALES Y RELACIONADOS</v>
      </c>
      <c r="C4527" s="36" t="s">
        <v>975</v>
      </c>
      <c r="D4527" s="45" t="str">
        <f>+Tabla3[[#This Row],[id_detalle]]&amp;" "&amp;VLOOKUP(Tabla3[[#This Row],[id_detalle]],rubro_detalle[[Código]:[Rubro Detalle]],2,0)</f>
        <v>03.13.401 Equipos,Accesorios y Sistemas de Refrigeración Industrial y Comercial</v>
      </c>
      <c r="E4527" s="33">
        <f t="shared" si="643"/>
        <v>15</v>
      </c>
      <c r="F4527" s="47" t="str">
        <f t="shared" si="644"/>
        <v>03.13.401-15</v>
      </c>
      <c r="G4527" s="37" t="s">
        <v>5114</v>
      </c>
      <c r="H4527" s="37">
        <v>600</v>
      </c>
    </row>
    <row r="4528" spans="1:8" x14ac:dyDescent="0.3">
      <c r="A4528" s="34" t="str">
        <f>+LEFT(Tabla3[[#This Row],[id_detalle]],2)</f>
        <v>03</v>
      </c>
      <c r="B4528" s="46" t="str">
        <f>VLOOKUP((LEFT(Tabla3[[#This Row],[id_detalle]],2)),id_rubro[[id]:[Rubro]],2,0)</f>
        <v>PRODUCTOS INDUSTRIALES Y RELACIONADOS</v>
      </c>
      <c r="C4528" s="36" t="s">
        <v>975</v>
      </c>
      <c r="D4528" s="45" t="str">
        <f>+Tabla3[[#This Row],[id_detalle]]&amp;" "&amp;VLOOKUP(Tabla3[[#This Row],[id_detalle]],rubro_detalle[[Código]:[Rubro Detalle]],2,0)</f>
        <v>03.13.401 Equipos,Accesorios y Sistemas de Refrigeración Industrial y Comercial</v>
      </c>
      <c r="E4528" s="33">
        <f t="shared" si="643"/>
        <v>16</v>
      </c>
      <c r="F4528" s="47" t="str">
        <f t="shared" si="644"/>
        <v>03.13.401-16</v>
      </c>
      <c r="G4528" s="37" t="s">
        <v>3008</v>
      </c>
      <c r="H4528" s="37">
        <v>602</v>
      </c>
    </row>
    <row r="4529" spans="1:8" x14ac:dyDescent="0.3">
      <c r="A4529" s="34" t="str">
        <f>+LEFT(Tabla3[[#This Row],[id_detalle]],2)</f>
        <v>03</v>
      </c>
      <c r="B4529" s="46" t="str">
        <f>VLOOKUP((LEFT(Tabla3[[#This Row],[id_detalle]],2)),id_rubro[[id]:[Rubro]],2,0)</f>
        <v>PRODUCTOS INDUSTRIALES Y RELACIONADOS</v>
      </c>
      <c r="C4529" s="36" t="s">
        <v>975</v>
      </c>
      <c r="D4529" s="45" t="str">
        <f>+Tabla3[[#This Row],[id_detalle]]&amp;" "&amp;VLOOKUP(Tabla3[[#This Row],[id_detalle]],rubro_detalle[[Código]:[Rubro Detalle]],2,0)</f>
        <v>03.13.401 Equipos,Accesorios y Sistemas de Refrigeración Industrial y Comercial</v>
      </c>
      <c r="E4529" s="33">
        <f>+IF(D4529=D4528,E4528+1,1)</f>
        <v>17</v>
      </c>
      <c r="F4529" s="47" t="str">
        <f>+LEFT(D4529,9)&amp;"-"&amp;E4529</f>
        <v>03.13.401-17</v>
      </c>
      <c r="G4529" s="37" t="s">
        <v>5240</v>
      </c>
      <c r="H4529" s="37">
        <v>604</v>
      </c>
    </row>
    <row r="4530" spans="1:8" x14ac:dyDescent="0.3">
      <c r="A4530" s="34" t="str">
        <f>+LEFT(Tabla3[[#This Row],[id_detalle]],2)</f>
        <v>03</v>
      </c>
      <c r="B4530" s="46" t="str">
        <f>VLOOKUP((LEFT(Tabla3[[#This Row],[id_detalle]],2)),id_rubro[[id]:[Rubro]],2,0)</f>
        <v>PRODUCTOS INDUSTRIALES Y RELACIONADOS</v>
      </c>
      <c r="C4530" s="36" t="s">
        <v>975</v>
      </c>
      <c r="D4530" s="45" t="str">
        <f>+Tabla3[[#This Row],[id_detalle]]&amp;" "&amp;VLOOKUP(Tabla3[[#This Row],[id_detalle]],rubro_detalle[[Código]:[Rubro Detalle]],2,0)</f>
        <v>03.13.401 Equipos,Accesorios y Sistemas de Refrigeración Industrial y Comercial</v>
      </c>
      <c r="E4530" s="33">
        <f t="shared" ref="E4530:E4536" si="645">+IF(D4530=D4529,E4529+1,1)</f>
        <v>18</v>
      </c>
      <c r="F4530" s="47" t="str">
        <f t="shared" ref="F4530:F4536" si="646">+LEFT(D4530,9)&amp;"-"&amp;E4530</f>
        <v>03.13.401-18</v>
      </c>
      <c r="G4530" s="37" t="s">
        <v>5241</v>
      </c>
      <c r="H4530" s="37">
        <v>624</v>
      </c>
    </row>
    <row r="4531" spans="1:8" x14ac:dyDescent="0.3">
      <c r="A4531" s="34" t="str">
        <f>+LEFT(Tabla3[[#This Row],[id_detalle]],2)</f>
        <v>03</v>
      </c>
      <c r="B4531" s="46" t="str">
        <f>VLOOKUP((LEFT(Tabla3[[#This Row],[id_detalle]],2)),id_rubro[[id]:[Rubro]],2,0)</f>
        <v>PRODUCTOS INDUSTRIALES Y RELACIONADOS</v>
      </c>
      <c r="C4531" s="36" t="s">
        <v>975</v>
      </c>
      <c r="D4531" s="45" t="str">
        <f>+Tabla3[[#This Row],[id_detalle]]&amp;" "&amp;VLOOKUP(Tabla3[[#This Row],[id_detalle]],rubro_detalle[[Código]:[Rubro Detalle]],2,0)</f>
        <v>03.13.401 Equipos,Accesorios y Sistemas de Refrigeración Industrial y Comercial</v>
      </c>
      <c r="E4531" s="33">
        <f t="shared" si="645"/>
        <v>19</v>
      </c>
      <c r="F4531" s="47" t="str">
        <f t="shared" si="646"/>
        <v>03.13.401-19</v>
      </c>
      <c r="G4531" s="37" t="s">
        <v>3015</v>
      </c>
      <c r="H4531" s="37">
        <v>637</v>
      </c>
    </row>
    <row r="4532" spans="1:8" x14ac:dyDescent="0.3">
      <c r="A4532" s="34" t="str">
        <f>+LEFT(Tabla3[[#This Row],[id_detalle]],2)</f>
        <v>03</v>
      </c>
      <c r="B4532" s="46" t="str">
        <f>VLOOKUP((LEFT(Tabla3[[#This Row],[id_detalle]],2)),id_rubro[[id]:[Rubro]],2,0)</f>
        <v>PRODUCTOS INDUSTRIALES Y RELACIONADOS</v>
      </c>
      <c r="C4532" s="36" t="s">
        <v>975</v>
      </c>
      <c r="D4532" s="45" t="str">
        <f>+Tabla3[[#This Row],[id_detalle]]&amp;" "&amp;VLOOKUP(Tabla3[[#This Row],[id_detalle]],rubro_detalle[[Código]:[Rubro Detalle]],2,0)</f>
        <v>03.13.401 Equipos,Accesorios y Sistemas de Refrigeración Industrial y Comercial</v>
      </c>
      <c r="E4532" s="33">
        <f t="shared" si="645"/>
        <v>20</v>
      </c>
      <c r="F4532" s="47" t="str">
        <f t="shared" si="646"/>
        <v>03.13.401-20</v>
      </c>
      <c r="G4532" s="37" t="s">
        <v>5242</v>
      </c>
      <c r="H4532" s="37">
        <v>683</v>
      </c>
    </row>
    <row r="4533" spans="1:8" x14ac:dyDescent="0.3">
      <c r="A4533" s="34" t="str">
        <f>+LEFT(Tabla3[[#This Row],[id_detalle]],2)</f>
        <v>03</v>
      </c>
      <c r="B4533" s="46" t="str">
        <f>VLOOKUP((LEFT(Tabla3[[#This Row],[id_detalle]],2)),id_rubro[[id]:[Rubro]],2,0)</f>
        <v>PRODUCTOS INDUSTRIALES Y RELACIONADOS</v>
      </c>
      <c r="C4533" s="36" t="s">
        <v>975</v>
      </c>
      <c r="D4533" s="45" t="str">
        <f>+Tabla3[[#This Row],[id_detalle]]&amp;" "&amp;VLOOKUP(Tabla3[[#This Row],[id_detalle]],rubro_detalle[[Código]:[Rubro Detalle]],2,0)</f>
        <v>03.13.401 Equipos,Accesorios y Sistemas de Refrigeración Industrial y Comercial</v>
      </c>
      <c r="E4533" s="33">
        <f t="shared" si="645"/>
        <v>21</v>
      </c>
      <c r="F4533" s="47" t="str">
        <f t="shared" si="646"/>
        <v>03.13.401-21</v>
      </c>
      <c r="G4533" s="37" t="s">
        <v>4876</v>
      </c>
      <c r="H4533" s="37">
        <v>696</v>
      </c>
    </row>
    <row r="4534" spans="1:8" x14ac:dyDescent="0.3">
      <c r="A4534" s="34" t="str">
        <f>+LEFT(Tabla3[[#This Row],[id_detalle]],2)</f>
        <v>03</v>
      </c>
      <c r="B4534" s="46" t="str">
        <f>VLOOKUP((LEFT(Tabla3[[#This Row],[id_detalle]],2)),id_rubro[[id]:[Rubro]],2,0)</f>
        <v>PRODUCTOS INDUSTRIALES Y RELACIONADOS</v>
      </c>
      <c r="C4534" s="36" t="s">
        <v>975</v>
      </c>
      <c r="D4534" s="45" t="str">
        <f>+Tabla3[[#This Row],[id_detalle]]&amp;" "&amp;VLOOKUP(Tabla3[[#This Row],[id_detalle]],rubro_detalle[[Código]:[Rubro Detalle]],2,0)</f>
        <v>03.13.401 Equipos,Accesorios y Sistemas de Refrigeración Industrial y Comercial</v>
      </c>
      <c r="E4534" s="33">
        <f t="shared" si="645"/>
        <v>22</v>
      </c>
      <c r="F4534" s="47" t="str">
        <f t="shared" si="646"/>
        <v>03.13.401-22</v>
      </c>
      <c r="G4534" s="37" t="s">
        <v>5103</v>
      </c>
      <c r="H4534" s="37">
        <v>702</v>
      </c>
    </row>
    <row r="4535" spans="1:8" x14ac:dyDescent="0.3">
      <c r="A4535" s="34" t="str">
        <f>+LEFT(Tabla3[[#This Row],[id_detalle]],2)</f>
        <v>03</v>
      </c>
      <c r="B4535" s="46" t="str">
        <f>VLOOKUP((LEFT(Tabla3[[#This Row],[id_detalle]],2)),id_rubro[[id]:[Rubro]],2,0)</f>
        <v>PRODUCTOS INDUSTRIALES Y RELACIONADOS</v>
      </c>
      <c r="C4535" s="36" t="s">
        <v>975</v>
      </c>
      <c r="D4535" s="45" t="str">
        <f>+Tabla3[[#This Row],[id_detalle]]&amp;" "&amp;VLOOKUP(Tabla3[[#This Row],[id_detalle]],rubro_detalle[[Código]:[Rubro Detalle]],2,0)</f>
        <v>03.13.401 Equipos,Accesorios y Sistemas de Refrigeración Industrial y Comercial</v>
      </c>
      <c r="E4535" s="33">
        <f t="shared" si="645"/>
        <v>23</v>
      </c>
      <c r="F4535" s="47" t="str">
        <f t="shared" si="646"/>
        <v>03.13.401-23</v>
      </c>
      <c r="G4535" s="37" t="s">
        <v>5243</v>
      </c>
      <c r="H4535" s="37">
        <v>702</v>
      </c>
    </row>
    <row r="4536" spans="1:8" x14ac:dyDescent="0.3">
      <c r="A4536" s="34" t="str">
        <f>+LEFT(Tabla3[[#This Row],[id_detalle]],2)</f>
        <v>03</v>
      </c>
      <c r="B4536" s="46" t="str">
        <f>VLOOKUP((LEFT(Tabla3[[#This Row],[id_detalle]],2)),id_rubro[[id]:[Rubro]],2,0)</f>
        <v>PRODUCTOS INDUSTRIALES Y RELACIONADOS</v>
      </c>
      <c r="C4536" s="36" t="s">
        <v>975</v>
      </c>
      <c r="D4536" s="45" t="str">
        <f>+Tabla3[[#This Row],[id_detalle]]&amp;" "&amp;VLOOKUP(Tabla3[[#This Row],[id_detalle]],rubro_detalle[[Código]:[Rubro Detalle]],2,0)</f>
        <v>03.13.401 Equipos,Accesorios y Sistemas de Refrigeración Industrial y Comercial</v>
      </c>
      <c r="E4536" s="33">
        <f t="shared" si="645"/>
        <v>24</v>
      </c>
      <c r="F4536" s="47" t="str">
        <f t="shared" si="646"/>
        <v>03.13.401-24</v>
      </c>
      <c r="G4536" s="37" t="s">
        <v>5227</v>
      </c>
      <c r="H4536" s="37">
        <v>735</v>
      </c>
    </row>
    <row r="4537" spans="1:8" x14ac:dyDescent="0.3">
      <c r="A4537" s="34" t="str">
        <f>+LEFT(Tabla3[[#This Row],[id_detalle]],2)</f>
        <v>03</v>
      </c>
      <c r="B4537" s="46" t="str">
        <f>VLOOKUP((LEFT(Tabla3[[#This Row],[id_detalle]],2)),id_rubro[[id]:[Rubro]],2,0)</f>
        <v>PRODUCTOS INDUSTRIALES Y RELACIONADOS</v>
      </c>
      <c r="C4537" s="36" t="s">
        <v>975</v>
      </c>
      <c r="D4537" s="45" t="str">
        <f>+Tabla3[[#This Row],[id_detalle]]&amp;" "&amp;VLOOKUP(Tabla3[[#This Row],[id_detalle]],rubro_detalle[[Código]:[Rubro Detalle]],2,0)</f>
        <v>03.13.401 Equipos,Accesorios y Sistemas de Refrigeración Industrial y Comercial</v>
      </c>
      <c r="E4537" s="33">
        <f t="shared" ref="E4537:E4542" si="647">+IF(D4537=D4536,E4536+1,1)</f>
        <v>25</v>
      </c>
      <c r="F4537" s="47" t="str">
        <f t="shared" ref="F4537:F4542" si="648">+LEFT(D4537,9)&amp;"-"&amp;E4537</f>
        <v>03.13.401-25</v>
      </c>
      <c r="G4537" s="37" t="s">
        <v>5244</v>
      </c>
      <c r="H4537" s="37">
        <v>783</v>
      </c>
    </row>
    <row r="4538" spans="1:8" x14ac:dyDescent="0.3">
      <c r="A4538" s="34" t="str">
        <f>+LEFT(Tabla3[[#This Row],[id_detalle]],2)</f>
        <v>03</v>
      </c>
      <c r="B4538" s="46" t="str">
        <f>VLOOKUP((LEFT(Tabla3[[#This Row],[id_detalle]],2)),id_rubro[[id]:[Rubro]],2,0)</f>
        <v>PRODUCTOS INDUSTRIALES Y RELACIONADOS</v>
      </c>
      <c r="C4538" s="36" t="s">
        <v>975</v>
      </c>
      <c r="D4538" s="45" t="str">
        <f>+Tabla3[[#This Row],[id_detalle]]&amp;" "&amp;VLOOKUP(Tabla3[[#This Row],[id_detalle]],rubro_detalle[[Código]:[Rubro Detalle]],2,0)</f>
        <v>03.13.401 Equipos,Accesorios y Sistemas de Refrigeración Industrial y Comercial</v>
      </c>
      <c r="E4538" s="33">
        <f t="shared" si="647"/>
        <v>26</v>
      </c>
      <c r="F4538" s="47" t="str">
        <f t="shared" si="648"/>
        <v>03.13.401-26</v>
      </c>
      <c r="G4538" s="37" t="s">
        <v>5191</v>
      </c>
      <c r="H4538" s="37">
        <v>798</v>
      </c>
    </row>
    <row r="4539" spans="1:8" x14ac:dyDescent="0.3">
      <c r="A4539" s="34" t="str">
        <f>+LEFT(Tabla3[[#This Row],[id_detalle]],2)</f>
        <v>03</v>
      </c>
      <c r="B4539" s="46" t="str">
        <f>VLOOKUP((LEFT(Tabla3[[#This Row],[id_detalle]],2)),id_rubro[[id]:[Rubro]],2,0)</f>
        <v>PRODUCTOS INDUSTRIALES Y RELACIONADOS</v>
      </c>
      <c r="C4539" s="36" t="s">
        <v>975</v>
      </c>
      <c r="D4539" s="45" t="str">
        <f>+Tabla3[[#This Row],[id_detalle]]&amp;" "&amp;VLOOKUP(Tabla3[[#This Row],[id_detalle]],rubro_detalle[[Código]:[Rubro Detalle]],2,0)</f>
        <v>03.13.401 Equipos,Accesorios y Sistemas de Refrigeración Industrial y Comercial</v>
      </c>
      <c r="E4539" s="33">
        <f t="shared" si="647"/>
        <v>27</v>
      </c>
      <c r="F4539" s="47" t="str">
        <f t="shared" si="648"/>
        <v>03.13.401-27</v>
      </c>
      <c r="G4539" s="37" t="s">
        <v>5245</v>
      </c>
      <c r="H4539" s="37">
        <v>803</v>
      </c>
    </row>
    <row r="4540" spans="1:8" x14ac:dyDescent="0.3">
      <c r="A4540" s="34" t="str">
        <f>+LEFT(Tabla3[[#This Row],[id_detalle]],2)</f>
        <v>03</v>
      </c>
      <c r="B4540" s="46" t="str">
        <f>VLOOKUP((LEFT(Tabla3[[#This Row],[id_detalle]],2)),id_rubro[[id]:[Rubro]],2,0)</f>
        <v>PRODUCTOS INDUSTRIALES Y RELACIONADOS</v>
      </c>
      <c r="C4540" s="36" t="s">
        <v>977</v>
      </c>
      <c r="D4540" s="45" t="str">
        <f>+Tabla3[[#This Row],[id_detalle]]&amp;" "&amp;VLOOKUP(Tabla3[[#This Row],[id_detalle]],rubro_detalle[[Código]:[Rubro Detalle]],2,0)</f>
        <v>03.13.405 Equipos contra Incendios</v>
      </c>
      <c r="E4540" s="33">
        <f t="shared" si="647"/>
        <v>1</v>
      </c>
      <c r="F4540" s="47" t="str">
        <f t="shared" si="648"/>
        <v>03.13.405-1</v>
      </c>
      <c r="G4540" s="37" t="s">
        <v>5246</v>
      </c>
      <c r="H4540" s="37">
        <v>165</v>
      </c>
    </row>
    <row r="4541" spans="1:8" x14ac:dyDescent="0.3">
      <c r="A4541" s="34" t="str">
        <f>+LEFT(Tabla3[[#This Row],[id_detalle]],2)</f>
        <v>03</v>
      </c>
      <c r="B4541" s="46" t="str">
        <f>VLOOKUP((LEFT(Tabla3[[#This Row],[id_detalle]],2)),id_rubro[[id]:[Rubro]],2,0)</f>
        <v>PRODUCTOS INDUSTRIALES Y RELACIONADOS</v>
      </c>
      <c r="C4541" s="36" t="s">
        <v>977</v>
      </c>
      <c r="D4541" s="45" t="str">
        <f>+Tabla3[[#This Row],[id_detalle]]&amp;" "&amp;VLOOKUP(Tabla3[[#This Row],[id_detalle]],rubro_detalle[[Código]:[Rubro Detalle]],2,0)</f>
        <v>03.13.405 Equipos contra Incendios</v>
      </c>
      <c r="E4541" s="33">
        <f t="shared" si="647"/>
        <v>2</v>
      </c>
      <c r="F4541" s="47" t="str">
        <f t="shared" si="648"/>
        <v>03.13.405-2</v>
      </c>
      <c r="G4541" s="37" t="s">
        <v>4897</v>
      </c>
      <c r="H4541" s="37">
        <v>214</v>
      </c>
    </row>
    <row r="4542" spans="1:8" x14ac:dyDescent="0.3">
      <c r="A4542" s="34" t="str">
        <f>+LEFT(Tabla3[[#This Row],[id_detalle]],2)</f>
        <v>03</v>
      </c>
      <c r="B4542" s="46" t="str">
        <f>VLOOKUP((LEFT(Tabla3[[#This Row],[id_detalle]],2)),id_rubro[[id]:[Rubro]],2,0)</f>
        <v>PRODUCTOS INDUSTRIALES Y RELACIONADOS</v>
      </c>
      <c r="C4542" s="36" t="s">
        <v>977</v>
      </c>
      <c r="D4542" s="45" t="str">
        <f>+Tabla3[[#This Row],[id_detalle]]&amp;" "&amp;VLOOKUP(Tabla3[[#This Row],[id_detalle]],rubro_detalle[[Código]:[Rubro Detalle]],2,0)</f>
        <v>03.13.405 Equipos contra Incendios</v>
      </c>
      <c r="E4542" s="33">
        <f t="shared" si="647"/>
        <v>3</v>
      </c>
      <c r="F4542" s="47" t="str">
        <f t="shared" si="648"/>
        <v>03.13.405-3</v>
      </c>
      <c r="G4542" s="37" t="s">
        <v>5247</v>
      </c>
      <c r="H4542" s="37">
        <v>238</v>
      </c>
    </row>
    <row r="4543" spans="1:8" x14ac:dyDescent="0.3">
      <c r="A4543" s="34" t="str">
        <f>+LEFT(Tabla3[[#This Row],[id_detalle]],2)</f>
        <v>03</v>
      </c>
      <c r="B4543" s="46" t="str">
        <f>VLOOKUP((LEFT(Tabla3[[#This Row],[id_detalle]],2)),id_rubro[[id]:[Rubro]],2,0)</f>
        <v>PRODUCTOS INDUSTRIALES Y RELACIONADOS</v>
      </c>
      <c r="C4543" s="36" t="s">
        <v>977</v>
      </c>
      <c r="D4543" s="45" t="str">
        <f>+Tabla3[[#This Row],[id_detalle]]&amp;" "&amp;VLOOKUP(Tabla3[[#This Row],[id_detalle]],rubro_detalle[[Código]:[Rubro Detalle]],2,0)</f>
        <v>03.13.405 Equipos contra Incendios</v>
      </c>
      <c r="E4543" s="33">
        <f t="shared" ref="E4543:E4545" si="649">+IF(D4543=D4542,E4542+1,1)</f>
        <v>4</v>
      </c>
      <c r="F4543" s="47" t="str">
        <f t="shared" ref="F4543:F4545" si="650">+LEFT(D4543,9)&amp;"-"&amp;E4543</f>
        <v>03.13.405-4</v>
      </c>
      <c r="G4543" s="37" t="s">
        <v>4904</v>
      </c>
      <c r="H4543" s="37">
        <v>243</v>
      </c>
    </row>
    <row r="4544" spans="1:8" x14ac:dyDescent="0.3">
      <c r="A4544" s="34" t="str">
        <f>+LEFT(Tabla3[[#This Row],[id_detalle]],2)</f>
        <v>03</v>
      </c>
      <c r="B4544" s="46" t="str">
        <f>VLOOKUP((LEFT(Tabla3[[#This Row],[id_detalle]],2)),id_rubro[[id]:[Rubro]],2,0)</f>
        <v>PRODUCTOS INDUSTRIALES Y RELACIONADOS</v>
      </c>
      <c r="C4544" s="36" t="s">
        <v>977</v>
      </c>
      <c r="D4544" s="45" t="str">
        <f>+Tabla3[[#This Row],[id_detalle]]&amp;" "&amp;VLOOKUP(Tabla3[[#This Row],[id_detalle]],rubro_detalle[[Código]:[Rubro Detalle]],2,0)</f>
        <v>03.13.405 Equipos contra Incendios</v>
      </c>
      <c r="E4544" s="33">
        <f t="shared" si="649"/>
        <v>5</v>
      </c>
      <c r="F4544" s="47" t="str">
        <f t="shared" si="650"/>
        <v>03.13.405-5</v>
      </c>
      <c r="G4544" s="37" t="s">
        <v>5053</v>
      </c>
      <c r="H4544" s="37">
        <v>251</v>
      </c>
    </row>
    <row r="4545" spans="1:8" x14ac:dyDescent="0.3">
      <c r="A4545" s="34" t="str">
        <f>+LEFT(Tabla3[[#This Row],[id_detalle]],2)</f>
        <v>03</v>
      </c>
      <c r="B4545" s="46" t="str">
        <f>VLOOKUP((LEFT(Tabla3[[#This Row],[id_detalle]],2)),id_rubro[[id]:[Rubro]],2,0)</f>
        <v>PRODUCTOS INDUSTRIALES Y RELACIONADOS</v>
      </c>
      <c r="C4545" s="36" t="s">
        <v>977</v>
      </c>
      <c r="D4545" s="45" t="str">
        <f>+Tabla3[[#This Row],[id_detalle]]&amp;" "&amp;VLOOKUP(Tabla3[[#This Row],[id_detalle]],rubro_detalle[[Código]:[Rubro Detalle]],2,0)</f>
        <v>03.13.405 Equipos contra Incendios</v>
      </c>
      <c r="E4545" s="33">
        <f t="shared" si="649"/>
        <v>6</v>
      </c>
      <c r="F4545" s="47" t="str">
        <f t="shared" si="650"/>
        <v>03.13.405-6</v>
      </c>
      <c r="G4545" s="37" t="s">
        <v>5248</v>
      </c>
      <c r="H4545" s="37">
        <v>322</v>
      </c>
    </row>
    <row r="4546" spans="1:8" x14ac:dyDescent="0.3">
      <c r="A4546" s="34" t="str">
        <f>+LEFT(Tabla3[[#This Row],[id_detalle]],2)</f>
        <v>03</v>
      </c>
      <c r="B4546" s="46" t="str">
        <f>VLOOKUP((LEFT(Tabla3[[#This Row],[id_detalle]],2)),id_rubro[[id]:[Rubro]],2,0)</f>
        <v>PRODUCTOS INDUSTRIALES Y RELACIONADOS</v>
      </c>
      <c r="C4546" s="36" t="s">
        <v>977</v>
      </c>
      <c r="D4546" s="45" t="str">
        <f>+Tabla3[[#This Row],[id_detalle]]&amp;" "&amp;VLOOKUP(Tabla3[[#This Row],[id_detalle]],rubro_detalle[[Código]:[Rubro Detalle]],2,0)</f>
        <v>03.13.405 Equipos contra Incendios</v>
      </c>
      <c r="E4546" s="33">
        <f t="shared" ref="E4546:E4551" si="651">+IF(D4546=D4545,E4545+1,1)</f>
        <v>7</v>
      </c>
      <c r="F4546" s="47" t="str">
        <f t="shared" ref="F4546:F4551" si="652">+LEFT(D4546,9)&amp;"-"&amp;E4546</f>
        <v>03.13.405-7</v>
      </c>
      <c r="G4546" s="37" t="s">
        <v>5249</v>
      </c>
      <c r="H4546" s="37">
        <v>436</v>
      </c>
    </row>
    <row r="4547" spans="1:8" x14ac:dyDescent="0.3">
      <c r="A4547" s="34" t="str">
        <f>+LEFT(Tabla3[[#This Row],[id_detalle]],2)</f>
        <v>03</v>
      </c>
      <c r="B4547" s="46" t="str">
        <f>VLOOKUP((LEFT(Tabla3[[#This Row],[id_detalle]],2)),id_rubro[[id]:[Rubro]],2,0)</f>
        <v>PRODUCTOS INDUSTRIALES Y RELACIONADOS</v>
      </c>
      <c r="C4547" s="36" t="s">
        <v>977</v>
      </c>
      <c r="D4547" s="45" t="str">
        <f>+Tabla3[[#This Row],[id_detalle]]&amp;" "&amp;VLOOKUP(Tabla3[[#This Row],[id_detalle]],rubro_detalle[[Código]:[Rubro Detalle]],2,0)</f>
        <v>03.13.405 Equipos contra Incendios</v>
      </c>
      <c r="E4547" s="33">
        <f t="shared" si="651"/>
        <v>8</v>
      </c>
      <c r="F4547" s="47" t="str">
        <f t="shared" si="652"/>
        <v>03.13.405-8</v>
      </c>
      <c r="G4547" s="37" t="s">
        <v>4966</v>
      </c>
      <c r="H4547" s="37">
        <v>491</v>
      </c>
    </row>
    <row r="4548" spans="1:8" x14ac:dyDescent="0.3">
      <c r="A4548" s="34" t="str">
        <f>+LEFT(Tabla3[[#This Row],[id_detalle]],2)</f>
        <v>03</v>
      </c>
      <c r="B4548" s="46" t="str">
        <f>VLOOKUP((LEFT(Tabla3[[#This Row],[id_detalle]],2)),id_rubro[[id]:[Rubro]],2,0)</f>
        <v>PRODUCTOS INDUSTRIALES Y RELACIONADOS</v>
      </c>
      <c r="C4548" s="36" t="s">
        <v>977</v>
      </c>
      <c r="D4548" s="45" t="str">
        <f>+Tabla3[[#This Row],[id_detalle]]&amp;" "&amp;VLOOKUP(Tabla3[[#This Row],[id_detalle]],rubro_detalle[[Código]:[Rubro Detalle]],2,0)</f>
        <v>03.13.405 Equipos contra Incendios</v>
      </c>
      <c r="E4548" s="33">
        <f t="shared" si="651"/>
        <v>9</v>
      </c>
      <c r="F4548" s="47" t="str">
        <f t="shared" si="652"/>
        <v>03.13.405-9</v>
      </c>
      <c r="G4548" s="37" t="s">
        <v>5250</v>
      </c>
      <c r="H4548" s="37">
        <v>535</v>
      </c>
    </row>
    <row r="4549" spans="1:8" x14ac:dyDescent="0.3">
      <c r="A4549" s="34" t="str">
        <f>+LEFT(Tabla3[[#This Row],[id_detalle]],2)</f>
        <v>03</v>
      </c>
      <c r="B4549" s="46" t="str">
        <f>VLOOKUP((LEFT(Tabla3[[#This Row],[id_detalle]],2)),id_rubro[[id]:[Rubro]],2,0)</f>
        <v>PRODUCTOS INDUSTRIALES Y RELACIONADOS</v>
      </c>
      <c r="C4549" s="36" t="s">
        <v>977</v>
      </c>
      <c r="D4549" s="45" t="str">
        <f>+Tabla3[[#This Row],[id_detalle]]&amp;" "&amp;VLOOKUP(Tabla3[[#This Row],[id_detalle]],rubro_detalle[[Código]:[Rubro Detalle]],2,0)</f>
        <v>03.13.405 Equipos contra Incendios</v>
      </c>
      <c r="E4549" s="33">
        <f t="shared" si="651"/>
        <v>10</v>
      </c>
      <c r="F4549" s="47" t="str">
        <f t="shared" si="652"/>
        <v>03.13.405-10</v>
      </c>
      <c r="G4549" s="38" t="s">
        <v>4770</v>
      </c>
      <c r="H4549" s="38">
        <v>571</v>
      </c>
    </row>
    <row r="4550" spans="1:8" x14ac:dyDescent="0.3">
      <c r="A4550" s="34" t="str">
        <f>+LEFT(Tabla3[[#This Row],[id_detalle]],2)</f>
        <v>03</v>
      </c>
      <c r="B4550" s="46" t="str">
        <f>VLOOKUP((LEFT(Tabla3[[#This Row],[id_detalle]],2)),id_rubro[[id]:[Rubro]],2,0)</f>
        <v>PRODUCTOS INDUSTRIALES Y RELACIONADOS</v>
      </c>
      <c r="C4550" s="36" t="s">
        <v>977</v>
      </c>
      <c r="D4550" s="45" t="str">
        <f>+Tabla3[[#This Row],[id_detalle]]&amp;" "&amp;VLOOKUP(Tabla3[[#This Row],[id_detalle]],rubro_detalle[[Código]:[Rubro Detalle]],2,0)</f>
        <v>03.13.405 Equipos contra Incendios</v>
      </c>
      <c r="E4550" s="33">
        <f t="shared" si="651"/>
        <v>11</v>
      </c>
      <c r="F4550" s="47" t="str">
        <f t="shared" si="652"/>
        <v>03.13.405-11</v>
      </c>
      <c r="G4550" s="37" t="s">
        <v>5251</v>
      </c>
      <c r="H4550" s="37">
        <v>673</v>
      </c>
    </row>
    <row r="4551" spans="1:8" x14ac:dyDescent="0.3">
      <c r="A4551" s="34" t="str">
        <f>+LEFT(Tabla3[[#This Row],[id_detalle]],2)</f>
        <v>03</v>
      </c>
      <c r="B4551" s="46" t="str">
        <f>VLOOKUP((LEFT(Tabla3[[#This Row],[id_detalle]],2)),id_rubro[[id]:[Rubro]],2,0)</f>
        <v>PRODUCTOS INDUSTRIALES Y RELACIONADOS</v>
      </c>
      <c r="C4551" s="36" t="s">
        <v>977</v>
      </c>
      <c r="D4551" s="45" t="str">
        <f>+Tabla3[[#This Row],[id_detalle]]&amp;" "&amp;VLOOKUP(Tabla3[[#This Row],[id_detalle]],rubro_detalle[[Código]:[Rubro Detalle]],2,0)</f>
        <v>03.13.405 Equipos contra Incendios</v>
      </c>
      <c r="E4551" s="33">
        <f t="shared" si="651"/>
        <v>12</v>
      </c>
      <c r="F4551" s="47" t="str">
        <f t="shared" si="652"/>
        <v>03.13.405-12</v>
      </c>
      <c r="G4551" s="37" t="s">
        <v>5252</v>
      </c>
      <c r="H4551" s="37">
        <v>726</v>
      </c>
    </row>
    <row r="4552" spans="1:8" x14ac:dyDescent="0.3">
      <c r="A4552" s="34" t="str">
        <f>+LEFT(Tabla3[[#This Row],[id_detalle]],2)</f>
        <v>03</v>
      </c>
      <c r="B4552" s="46" t="str">
        <f>VLOOKUP((LEFT(Tabla3[[#This Row],[id_detalle]],2)),id_rubro[[id]:[Rubro]],2,0)</f>
        <v>PRODUCTOS INDUSTRIALES Y RELACIONADOS</v>
      </c>
      <c r="C4552" s="36" t="s">
        <v>977</v>
      </c>
      <c r="D4552" s="45" t="str">
        <f>+Tabla3[[#This Row],[id_detalle]]&amp;" "&amp;VLOOKUP(Tabla3[[#This Row],[id_detalle]],rubro_detalle[[Código]:[Rubro Detalle]],2,0)</f>
        <v>03.13.405 Equipos contra Incendios</v>
      </c>
      <c r="E4552" s="33">
        <f t="shared" ref="E4552:E4557" si="653">+IF(D4552=D4551,E4551+1,1)</f>
        <v>13</v>
      </c>
      <c r="F4552" s="47" t="str">
        <f t="shared" ref="F4552:F4557" si="654">+LEFT(D4552,9)&amp;"-"&amp;E4552</f>
        <v>03.13.405-13</v>
      </c>
      <c r="G4552" s="37" t="s">
        <v>5253</v>
      </c>
      <c r="H4552" s="37">
        <v>728</v>
      </c>
    </row>
    <row r="4553" spans="1:8" x14ac:dyDescent="0.3">
      <c r="A4553" s="34" t="str">
        <f>+LEFT(Tabla3[[#This Row],[id_detalle]],2)</f>
        <v>03</v>
      </c>
      <c r="B4553" s="46" t="str">
        <f>VLOOKUP((LEFT(Tabla3[[#This Row],[id_detalle]],2)),id_rubro[[id]:[Rubro]],2,0)</f>
        <v>PRODUCTOS INDUSTRIALES Y RELACIONADOS</v>
      </c>
      <c r="C4553" s="36" t="s">
        <v>977</v>
      </c>
      <c r="D4553" s="45" t="str">
        <f>+Tabla3[[#This Row],[id_detalle]]&amp;" "&amp;VLOOKUP(Tabla3[[#This Row],[id_detalle]],rubro_detalle[[Código]:[Rubro Detalle]],2,0)</f>
        <v>03.13.405 Equipos contra Incendios</v>
      </c>
      <c r="E4553" s="33">
        <f t="shared" si="653"/>
        <v>14</v>
      </c>
      <c r="F4553" s="47" t="str">
        <f t="shared" si="654"/>
        <v>03.13.405-14</v>
      </c>
      <c r="G4553" s="37" t="s">
        <v>5167</v>
      </c>
      <c r="H4553" s="37">
        <v>774</v>
      </c>
    </row>
    <row r="4554" spans="1:8" x14ac:dyDescent="0.3">
      <c r="A4554" s="34" t="str">
        <f>+LEFT(Tabla3[[#This Row],[id_detalle]],2)</f>
        <v>03</v>
      </c>
      <c r="B4554" s="46" t="str">
        <f>VLOOKUP((LEFT(Tabla3[[#This Row],[id_detalle]],2)),id_rubro[[id]:[Rubro]],2,0)</f>
        <v>PRODUCTOS INDUSTRIALES Y RELACIONADOS</v>
      </c>
      <c r="C4554" s="36" t="s">
        <v>977</v>
      </c>
      <c r="D4554" s="45" t="str">
        <f>+Tabla3[[#This Row],[id_detalle]]&amp;" "&amp;VLOOKUP(Tabla3[[#This Row],[id_detalle]],rubro_detalle[[Código]:[Rubro Detalle]],2,0)</f>
        <v>03.13.405 Equipos contra Incendios</v>
      </c>
      <c r="E4554" s="33">
        <f t="shared" si="653"/>
        <v>15</v>
      </c>
      <c r="F4554" s="47" t="str">
        <f t="shared" si="654"/>
        <v>03.13.405-15</v>
      </c>
      <c r="G4554" s="37" t="s">
        <v>5109</v>
      </c>
      <c r="H4554" s="37">
        <v>831</v>
      </c>
    </row>
    <row r="4555" spans="1:8" x14ac:dyDescent="0.3">
      <c r="A4555" s="34" t="str">
        <f>+LEFT(Tabla3[[#This Row],[id_detalle]],2)</f>
        <v>03</v>
      </c>
      <c r="B4555" s="46" t="str">
        <f>VLOOKUP((LEFT(Tabla3[[#This Row],[id_detalle]],2)),id_rubro[[id]:[Rubro]],2,0)</f>
        <v>PRODUCTOS INDUSTRIALES Y RELACIONADOS</v>
      </c>
      <c r="C4555" s="36" t="s">
        <v>2155</v>
      </c>
      <c r="D4555" s="45" t="str">
        <f>+Tabla3[[#This Row],[id_detalle]]&amp;" "&amp;VLOOKUP(Tabla3[[#This Row],[id_detalle]],rubro_detalle[[Código]:[Rubro Detalle]],2,0)</f>
        <v>03.13.408 Equipos para Industris de Celulosa y Papel</v>
      </c>
      <c r="E4555" s="33">
        <f t="shared" si="653"/>
        <v>1</v>
      </c>
      <c r="F4555" s="47" t="str">
        <f t="shared" si="654"/>
        <v>03.13.408-1</v>
      </c>
      <c r="G4555" s="37" t="s">
        <v>2960</v>
      </c>
      <c r="H4555" s="37">
        <v>203</v>
      </c>
    </row>
    <row r="4556" spans="1:8" x14ac:dyDescent="0.3">
      <c r="A4556" s="34" t="str">
        <f>+LEFT(Tabla3[[#This Row],[id_detalle]],2)</f>
        <v>03</v>
      </c>
      <c r="B4556" s="46" t="str">
        <f>VLOOKUP((LEFT(Tabla3[[#This Row],[id_detalle]],2)),id_rubro[[id]:[Rubro]],2,0)</f>
        <v>PRODUCTOS INDUSTRIALES Y RELACIONADOS</v>
      </c>
      <c r="C4556" s="36" t="s">
        <v>2155</v>
      </c>
      <c r="D4556" s="45" t="str">
        <f>+Tabla3[[#This Row],[id_detalle]]&amp;" "&amp;VLOOKUP(Tabla3[[#This Row],[id_detalle]],rubro_detalle[[Código]:[Rubro Detalle]],2,0)</f>
        <v>03.13.408 Equipos para Industris de Celulosa y Papel</v>
      </c>
      <c r="E4556" s="33">
        <f t="shared" si="653"/>
        <v>2</v>
      </c>
      <c r="F4556" s="47" t="str">
        <f t="shared" si="654"/>
        <v>03.13.408-2</v>
      </c>
      <c r="G4556" s="37" t="s">
        <v>5170</v>
      </c>
      <c r="H4556" s="37">
        <v>490</v>
      </c>
    </row>
    <row r="4557" spans="1:8" x14ac:dyDescent="0.3">
      <c r="A4557" s="34" t="str">
        <f>+LEFT(Tabla3[[#This Row],[id_detalle]],2)</f>
        <v>03</v>
      </c>
      <c r="B4557" s="46" t="str">
        <f>VLOOKUP((LEFT(Tabla3[[#This Row],[id_detalle]],2)),id_rubro[[id]:[Rubro]],2,0)</f>
        <v>PRODUCTOS INDUSTRIALES Y RELACIONADOS</v>
      </c>
      <c r="C4557" s="36" t="s">
        <v>2155</v>
      </c>
      <c r="D4557" s="45" t="str">
        <f>+Tabla3[[#This Row],[id_detalle]]&amp;" "&amp;VLOOKUP(Tabla3[[#This Row],[id_detalle]],rubro_detalle[[Código]:[Rubro Detalle]],2,0)</f>
        <v>03.13.408 Equipos para Industris de Celulosa y Papel</v>
      </c>
      <c r="E4557" s="33">
        <f t="shared" si="653"/>
        <v>3</v>
      </c>
      <c r="F4557" s="47" t="str">
        <f t="shared" si="654"/>
        <v>03.13.408-3</v>
      </c>
      <c r="G4557" s="38" t="s">
        <v>3013</v>
      </c>
      <c r="H4557" s="38">
        <v>624</v>
      </c>
    </row>
    <row r="4558" spans="1:8" x14ac:dyDescent="0.3">
      <c r="A4558" s="34" t="str">
        <f>+LEFT(Tabla3[[#This Row],[id_detalle]],2)</f>
        <v>03</v>
      </c>
      <c r="B4558" s="46" t="str">
        <f>VLOOKUP((LEFT(Tabla3[[#This Row],[id_detalle]],2)),id_rubro[[id]:[Rubro]],2,0)</f>
        <v>PRODUCTOS INDUSTRIALES Y RELACIONADOS</v>
      </c>
      <c r="C4558" s="36" t="s">
        <v>2155</v>
      </c>
      <c r="D4558" s="45" t="str">
        <f>+Tabla3[[#This Row],[id_detalle]]&amp;" "&amp;VLOOKUP(Tabla3[[#This Row],[id_detalle]],rubro_detalle[[Código]:[Rubro Detalle]],2,0)</f>
        <v>03.13.408 Equipos para Industris de Celulosa y Papel</v>
      </c>
      <c r="E4558" s="33">
        <f t="shared" ref="E4558:E4560" si="655">+IF(D4558=D4557,E4557+1,1)</f>
        <v>4</v>
      </c>
      <c r="F4558" s="47" t="str">
        <f t="shared" ref="F4558:F4560" si="656">+LEFT(D4558,9)&amp;"-"&amp;E4558</f>
        <v>03.13.408-4</v>
      </c>
      <c r="G4558" s="37" t="s">
        <v>5254</v>
      </c>
      <c r="H4558" s="37">
        <v>726</v>
      </c>
    </row>
    <row r="4559" spans="1:8" x14ac:dyDescent="0.3">
      <c r="A4559" s="34" t="str">
        <f>+LEFT(Tabla3[[#This Row],[id_detalle]],2)</f>
        <v>03</v>
      </c>
      <c r="B4559" s="46" t="str">
        <f>VLOOKUP((LEFT(Tabla3[[#This Row],[id_detalle]],2)),id_rubro[[id]:[Rubro]],2,0)</f>
        <v>PRODUCTOS INDUSTRIALES Y RELACIONADOS</v>
      </c>
      <c r="C4559" s="36" t="s">
        <v>2155</v>
      </c>
      <c r="D4559" s="45" t="str">
        <f>+Tabla3[[#This Row],[id_detalle]]&amp;" "&amp;VLOOKUP(Tabla3[[#This Row],[id_detalle]],rubro_detalle[[Código]:[Rubro Detalle]],2,0)</f>
        <v>03.13.408 Equipos para Industris de Celulosa y Papel</v>
      </c>
      <c r="E4559" s="33">
        <f t="shared" si="655"/>
        <v>5</v>
      </c>
      <c r="F4559" s="47" t="str">
        <f t="shared" si="656"/>
        <v>03.13.408-5</v>
      </c>
      <c r="G4559" s="37" t="s">
        <v>5182</v>
      </c>
      <c r="H4559" s="37">
        <v>735</v>
      </c>
    </row>
    <row r="4560" spans="1:8" x14ac:dyDescent="0.3">
      <c r="A4560" s="34" t="str">
        <f>+LEFT(Tabla3[[#This Row],[id_detalle]],2)</f>
        <v>03</v>
      </c>
      <c r="B4560" s="46" t="str">
        <f>VLOOKUP((LEFT(Tabla3[[#This Row],[id_detalle]],2)),id_rubro[[id]:[Rubro]],2,0)</f>
        <v>PRODUCTOS INDUSTRIALES Y RELACIONADOS</v>
      </c>
      <c r="C4560" s="36" t="s">
        <v>2155</v>
      </c>
      <c r="D4560" s="45" t="str">
        <f>+Tabla3[[#This Row],[id_detalle]]&amp;" "&amp;VLOOKUP(Tabla3[[#This Row],[id_detalle]],rubro_detalle[[Código]:[Rubro Detalle]],2,0)</f>
        <v>03.13.408 Equipos para Industris de Celulosa y Papel</v>
      </c>
      <c r="E4560" s="33">
        <f t="shared" si="655"/>
        <v>6</v>
      </c>
      <c r="F4560" s="47" t="str">
        <f t="shared" si="656"/>
        <v>03.13.408-6</v>
      </c>
      <c r="G4560" s="37" t="s">
        <v>3035</v>
      </c>
      <c r="H4560" s="37">
        <v>747</v>
      </c>
    </row>
    <row r="4561" spans="1:8" x14ac:dyDescent="0.3">
      <c r="A4561" s="34" t="str">
        <f>+LEFT(Tabla3[[#This Row],[id_detalle]],2)</f>
        <v>03</v>
      </c>
      <c r="B4561" s="46" t="str">
        <f>VLOOKUP((LEFT(Tabla3[[#This Row],[id_detalle]],2)),id_rubro[[id]:[Rubro]],2,0)</f>
        <v>PRODUCTOS INDUSTRIALES Y RELACIONADOS</v>
      </c>
      <c r="C4561" s="36" t="s">
        <v>981</v>
      </c>
      <c r="D4561" s="45" t="str">
        <f>+Tabla3[[#This Row],[id_detalle]]&amp;" "&amp;VLOOKUP(Tabla3[[#This Row],[id_detalle]],rubro_detalle[[Código]:[Rubro Detalle]],2,0)</f>
        <v>03.13.411 Equipos para movimiento Ferroviario</v>
      </c>
      <c r="E4561" s="33">
        <f t="shared" ref="E4561:E4566" si="657">+IF(D4561=D4560,E4560+1,1)</f>
        <v>1</v>
      </c>
      <c r="F4561" s="47" t="str">
        <f t="shared" ref="F4561:F4566" si="658">+LEFT(D4561,9)&amp;"-"&amp;E4561</f>
        <v>03.13.411-1</v>
      </c>
      <c r="G4561" s="37" t="s">
        <v>5255</v>
      </c>
      <c r="H4561" s="37">
        <v>433</v>
      </c>
    </row>
    <row r="4562" spans="1:8" x14ac:dyDescent="0.3">
      <c r="A4562" s="34" t="str">
        <f>+LEFT(Tabla3[[#This Row],[id_detalle]],2)</f>
        <v>03</v>
      </c>
      <c r="B4562" s="46" t="str">
        <f>VLOOKUP((LEFT(Tabla3[[#This Row],[id_detalle]],2)),id_rubro[[id]:[Rubro]],2,0)</f>
        <v>PRODUCTOS INDUSTRIALES Y RELACIONADOS</v>
      </c>
      <c r="C4562" s="36" t="s">
        <v>981</v>
      </c>
      <c r="D4562" s="45" t="str">
        <f>+Tabla3[[#This Row],[id_detalle]]&amp;" "&amp;VLOOKUP(Tabla3[[#This Row],[id_detalle]],rubro_detalle[[Código]:[Rubro Detalle]],2,0)</f>
        <v>03.13.411 Equipos para movimiento Ferroviario</v>
      </c>
      <c r="E4562" s="33">
        <f t="shared" si="657"/>
        <v>2</v>
      </c>
      <c r="F4562" s="47" t="str">
        <f t="shared" si="658"/>
        <v>03.13.411-2</v>
      </c>
      <c r="G4562" s="37" t="s">
        <v>4620</v>
      </c>
      <c r="H4562" s="37">
        <v>509</v>
      </c>
    </row>
    <row r="4563" spans="1:8" x14ac:dyDescent="0.3">
      <c r="A4563" s="34" t="str">
        <f>+LEFT(Tabla3[[#This Row],[id_detalle]],2)</f>
        <v>03</v>
      </c>
      <c r="B4563" s="46" t="str">
        <f>VLOOKUP((LEFT(Tabla3[[#This Row],[id_detalle]],2)),id_rubro[[id]:[Rubro]],2,0)</f>
        <v>PRODUCTOS INDUSTRIALES Y RELACIONADOS</v>
      </c>
      <c r="C4563" s="36" t="s">
        <v>981</v>
      </c>
      <c r="D4563" s="45" t="str">
        <f>+Tabla3[[#This Row],[id_detalle]]&amp;" "&amp;VLOOKUP(Tabla3[[#This Row],[id_detalle]],rubro_detalle[[Código]:[Rubro Detalle]],2,0)</f>
        <v>03.13.411 Equipos para movimiento Ferroviario</v>
      </c>
      <c r="E4563" s="33">
        <f t="shared" si="657"/>
        <v>3</v>
      </c>
      <c r="F4563" s="47" t="str">
        <f t="shared" si="658"/>
        <v>03.13.411-3</v>
      </c>
      <c r="G4563" s="37" t="s">
        <v>3002</v>
      </c>
      <c r="H4563" s="37">
        <v>536</v>
      </c>
    </row>
    <row r="4564" spans="1:8" x14ac:dyDescent="0.3">
      <c r="A4564" s="34" t="str">
        <f>+LEFT(Tabla3[[#This Row],[id_detalle]],2)</f>
        <v>03</v>
      </c>
      <c r="B4564" s="46" t="str">
        <f>VLOOKUP((LEFT(Tabla3[[#This Row],[id_detalle]],2)),id_rubro[[id]:[Rubro]],2,0)</f>
        <v>PRODUCTOS INDUSTRIALES Y RELACIONADOS</v>
      </c>
      <c r="C4564" s="36" t="s">
        <v>983</v>
      </c>
      <c r="D4564" s="45" t="str">
        <f>+Tabla3[[#This Row],[id_detalle]]&amp;" "&amp;VLOOKUP(Tabla3[[#This Row],[id_detalle]],rubro_detalle[[Código]:[Rubro Detalle]],2,0)</f>
        <v>03.13.421 Equipos y Sistenas de Seguridad Industrial</v>
      </c>
      <c r="E4564" s="33">
        <f t="shared" si="657"/>
        <v>1</v>
      </c>
      <c r="F4564" s="47" t="str">
        <f t="shared" si="658"/>
        <v>03.13.421-1</v>
      </c>
      <c r="G4564" s="37" t="s">
        <v>5256</v>
      </c>
      <c r="H4564" s="37">
        <v>158</v>
      </c>
    </row>
    <row r="4565" spans="1:8" x14ac:dyDescent="0.3">
      <c r="A4565" s="34" t="str">
        <f>+LEFT(Tabla3[[#This Row],[id_detalle]],2)</f>
        <v>03</v>
      </c>
      <c r="B4565" s="46" t="str">
        <f>VLOOKUP((LEFT(Tabla3[[#This Row],[id_detalle]],2)),id_rubro[[id]:[Rubro]],2,0)</f>
        <v>PRODUCTOS INDUSTRIALES Y RELACIONADOS</v>
      </c>
      <c r="C4565" s="36" t="s">
        <v>983</v>
      </c>
      <c r="D4565" s="45" t="str">
        <f>+Tabla3[[#This Row],[id_detalle]]&amp;" "&amp;VLOOKUP(Tabla3[[#This Row],[id_detalle]],rubro_detalle[[Código]:[Rubro Detalle]],2,0)</f>
        <v>03.13.421 Equipos y Sistenas de Seguridad Industrial</v>
      </c>
      <c r="E4565" s="33">
        <f t="shared" si="657"/>
        <v>2</v>
      </c>
      <c r="F4565" s="47" t="str">
        <f t="shared" si="658"/>
        <v>03.13.421-2</v>
      </c>
      <c r="G4565" s="37" t="s">
        <v>3315</v>
      </c>
      <c r="H4565" s="37">
        <v>388</v>
      </c>
    </row>
    <row r="4566" spans="1:8" x14ac:dyDescent="0.3">
      <c r="A4566" s="34" t="str">
        <f>+LEFT(Tabla3[[#This Row],[id_detalle]],2)</f>
        <v>03</v>
      </c>
      <c r="B4566" s="46" t="str">
        <f>VLOOKUP((LEFT(Tabla3[[#This Row],[id_detalle]],2)),id_rubro[[id]:[Rubro]],2,0)</f>
        <v>PRODUCTOS INDUSTRIALES Y RELACIONADOS</v>
      </c>
      <c r="C4566" s="36" t="s">
        <v>983</v>
      </c>
      <c r="D4566" s="45" t="str">
        <f>+Tabla3[[#This Row],[id_detalle]]&amp;" "&amp;VLOOKUP(Tabla3[[#This Row],[id_detalle]],rubro_detalle[[Código]:[Rubro Detalle]],2,0)</f>
        <v>03.13.421 Equipos y Sistenas de Seguridad Industrial</v>
      </c>
      <c r="E4566" s="33">
        <f t="shared" si="657"/>
        <v>3</v>
      </c>
      <c r="F4566" s="47" t="str">
        <f t="shared" si="658"/>
        <v>03.13.421-3</v>
      </c>
      <c r="G4566" s="37" t="s">
        <v>5257</v>
      </c>
      <c r="H4566" s="37">
        <v>391</v>
      </c>
    </row>
    <row r="4567" spans="1:8" x14ac:dyDescent="0.3">
      <c r="A4567" s="34" t="str">
        <f>+LEFT(Tabla3[[#This Row],[id_detalle]],2)</f>
        <v>03</v>
      </c>
      <c r="B4567" s="46" t="str">
        <f>VLOOKUP((LEFT(Tabla3[[#This Row],[id_detalle]],2)),id_rubro[[id]:[Rubro]],2,0)</f>
        <v>PRODUCTOS INDUSTRIALES Y RELACIONADOS</v>
      </c>
      <c r="C4567" s="36" t="s">
        <v>983</v>
      </c>
      <c r="D4567" s="45" t="str">
        <f>+Tabla3[[#This Row],[id_detalle]]&amp;" "&amp;VLOOKUP(Tabla3[[#This Row],[id_detalle]],rubro_detalle[[Código]:[Rubro Detalle]],2,0)</f>
        <v>03.13.421 Equipos y Sistenas de Seguridad Industrial</v>
      </c>
      <c r="E4567" s="33">
        <f t="shared" ref="E4567:E4569" si="659">+IF(D4567=D4566,E4566+1,1)</f>
        <v>4</v>
      </c>
      <c r="F4567" s="47" t="str">
        <f t="shared" ref="F4567:F4569" si="660">+LEFT(D4567,9)&amp;"-"&amp;E4567</f>
        <v>03.13.421-4</v>
      </c>
      <c r="G4567" s="37" t="s">
        <v>3491</v>
      </c>
      <c r="H4567" s="37">
        <v>467</v>
      </c>
    </row>
    <row r="4568" spans="1:8" x14ac:dyDescent="0.3">
      <c r="A4568" s="34" t="str">
        <f>+LEFT(Tabla3[[#This Row],[id_detalle]],2)</f>
        <v>03</v>
      </c>
      <c r="B4568" s="46" t="str">
        <f>VLOOKUP((LEFT(Tabla3[[#This Row],[id_detalle]],2)),id_rubro[[id]:[Rubro]],2,0)</f>
        <v>PRODUCTOS INDUSTRIALES Y RELACIONADOS</v>
      </c>
      <c r="C4568" s="36" t="s">
        <v>983</v>
      </c>
      <c r="D4568" s="45" t="str">
        <f>+Tabla3[[#This Row],[id_detalle]]&amp;" "&amp;VLOOKUP(Tabla3[[#This Row],[id_detalle]],rubro_detalle[[Código]:[Rubro Detalle]],2,0)</f>
        <v>03.13.421 Equipos y Sistenas de Seguridad Industrial</v>
      </c>
      <c r="E4568" s="33">
        <f t="shared" si="659"/>
        <v>5</v>
      </c>
      <c r="F4568" s="47" t="str">
        <f t="shared" si="660"/>
        <v>03.13.421-5</v>
      </c>
      <c r="G4568" s="37" t="s">
        <v>5258</v>
      </c>
      <c r="H4568" s="37">
        <v>469</v>
      </c>
    </row>
    <row r="4569" spans="1:8" x14ac:dyDescent="0.3">
      <c r="A4569" s="34" t="str">
        <f>+LEFT(Tabla3[[#This Row],[id_detalle]],2)</f>
        <v>03</v>
      </c>
      <c r="B4569" s="46" t="str">
        <f>VLOOKUP((LEFT(Tabla3[[#This Row],[id_detalle]],2)),id_rubro[[id]:[Rubro]],2,0)</f>
        <v>PRODUCTOS INDUSTRIALES Y RELACIONADOS</v>
      </c>
      <c r="C4569" s="36" t="s">
        <v>983</v>
      </c>
      <c r="D4569" s="45" t="str">
        <f>+Tabla3[[#This Row],[id_detalle]]&amp;" "&amp;VLOOKUP(Tabla3[[#This Row],[id_detalle]],rubro_detalle[[Código]:[Rubro Detalle]],2,0)</f>
        <v>03.13.421 Equipos y Sistenas de Seguridad Industrial</v>
      </c>
      <c r="E4569" s="33">
        <f t="shared" si="659"/>
        <v>6</v>
      </c>
      <c r="F4569" s="47" t="str">
        <f t="shared" si="660"/>
        <v>03.13.421-6</v>
      </c>
      <c r="G4569" s="37" t="s">
        <v>27893</v>
      </c>
      <c r="H4569" s="37">
        <v>474</v>
      </c>
    </row>
    <row r="4570" spans="1:8" x14ac:dyDescent="0.3">
      <c r="A4570" s="34" t="str">
        <f>+LEFT(Tabla3[[#This Row],[id_detalle]],2)</f>
        <v>03</v>
      </c>
      <c r="B4570" s="46" t="str">
        <f>VLOOKUP((LEFT(Tabla3[[#This Row],[id_detalle]],2)),id_rubro[[id]:[Rubro]],2,0)</f>
        <v>PRODUCTOS INDUSTRIALES Y RELACIONADOS</v>
      </c>
      <c r="C4570" s="36" t="s">
        <v>983</v>
      </c>
      <c r="D4570" s="45" t="str">
        <f>+Tabla3[[#This Row],[id_detalle]]&amp;" "&amp;VLOOKUP(Tabla3[[#This Row],[id_detalle]],rubro_detalle[[Código]:[Rubro Detalle]],2,0)</f>
        <v>03.13.421 Equipos y Sistenas de Seguridad Industrial</v>
      </c>
      <c r="E4570" s="33">
        <f t="shared" ref="E4570:E4575" si="661">+IF(D4570=D4569,E4569+1,1)</f>
        <v>7</v>
      </c>
      <c r="F4570" s="47" t="str">
        <f t="shared" ref="F4570:F4575" si="662">+LEFT(D4570,9)&amp;"-"&amp;E4570</f>
        <v>03.13.421-7</v>
      </c>
      <c r="G4570" s="37" t="s">
        <v>5260</v>
      </c>
      <c r="H4570" s="37">
        <v>535</v>
      </c>
    </row>
    <row r="4571" spans="1:8" x14ac:dyDescent="0.3">
      <c r="A4571" s="34" t="str">
        <f>+LEFT(Tabla3[[#This Row],[id_detalle]],2)</f>
        <v>03</v>
      </c>
      <c r="B4571" s="46" t="str">
        <f>VLOOKUP((LEFT(Tabla3[[#This Row],[id_detalle]],2)),id_rubro[[id]:[Rubro]],2,0)</f>
        <v>PRODUCTOS INDUSTRIALES Y RELACIONADOS</v>
      </c>
      <c r="C4571" s="36" t="s">
        <v>983</v>
      </c>
      <c r="D4571" s="45" t="str">
        <f>+Tabla3[[#This Row],[id_detalle]]&amp;" "&amp;VLOOKUP(Tabla3[[#This Row],[id_detalle]],rubro_detalle[[Código]:[Rubro Detalle]],2,0)</f>
        <v>03.13.421 Equipos y Sistenas de Seguridad Industrial</v>
      </c>
      <c r="E4571" s="33">
        <f t="shared" si="661"/>
        <v>8</v>
      </c>
      <c r="F4571" s="47" t="str">
        <f t="shared" si="662"/>
        <v>03.13.421-8</v>
      </c>
      <c r="G4571" s="37" t="s">
        <v>5261</v>
      </c>
      <c r="H4571" s="37">
        <v>608</v>
      </c>
    </row>
    <row r="4572" spans="1:8" x14ac:dyDescent="0.3">
      <c r="A4572" s="34" t="str">
        <f>+LEFT(Tabla3[[#This Row],[id_detalle]],2)</f>
        <v>03</v>
      </c>
      <c r="B4572" s="46" t="str">
        <f>VLOOKUP((LEFT(Tabla3[[#This Row],[id_detalle]],2)),id_rubro[[id]:[Rubro]],2,0)</f>
        <v>PRODUCTOS INDUSTRIALES Y RELACIONADOS</v>
      </c>
      <c r="C4572" s="36" t="s">
        <v>983</v>
      </c>
      <c r="D4572" s="45" t="str">
        <f>+Tabla3[[#This Row],[id_detalle]]&amp;" "&amp;VLOOKUP(Tabla3[[#This Row],[id_detalle]],rubro_detalle[[Código]:[Rubro Detalle]],2,0)</f>
        <v>03.13.421 Equipos y Sistenas de Seguridad Industrial</v>
      </c>
      <c r="E4572" s="33">
        <f t="shared" si="661"/>
        <v>9</v>
      </c>
      <c r="F4572" s="47" t="str">
        <f t="shared" si="662"/>
        <v>03.13.421-9</v>
      </c>
      <c r="G4572" s="37" t="s">
        <v>5262</v>
      </c>
      <c r="H4572" s="37">
        <v>640</v>
      </c>
    </row>
    <row r="4573" spans="1:8" x14ac:dyDescent="0.3">
      <c r="A4573" s="34" t="str">
        <f>+LEFT(Tabla3[[#This Row],[id_detalle]],2)</f>
        <v>03</v>
      </c>
      <c r="B4573" s="46" t="str">
        <f>VLOOKUP((LEFT(Tabla3[[#This Row],[id_detalle]],2)),id_rubro[[id]:[Rubro]],2,0)</f>
        <v>PRODUCTOS INDUSTRIALES Y RELACIONADOS</v>
      </c>
      <c r="C4573" s="36" t="s">
        <v>983</v>
      </c>
      <c r="D4573" s="45" t="str">
        <f>+Tabla3[[#This Row],[id_detalle]]&amp;" "&amp;VLOOKUP(Tabla3[[#This Row],[id_detalle]],rubro_detalle[[Código]:[Rubro Detalle]],2,0)</f>
        <v>03.13.421 Equipos y Sistenas de Seguridad Industrial</v>
      </c>
      <c r="E4573" s="33">
        <f t="shared" si="661"/>
        <v>10</v>
      </c>
      <c r="F4573" s="47" t="str">
        <f t="shared" si="662"/>
        <v>03.13.421-10</v>
      </c>
      <c r="G4573" s="37" t="s">
        <v>4181</v>
      </c>
      <c r="H4573" s="37">
        <v>663</v>
      </c>
    </row>
    <row r="4574" spans="1:8" x14ac:dyDescent="0.3">
      <c r="A4574" s="34" t="str">
        <f>+LEFT(Tabla3[[#This Row],[id_detalle]],2)</f>
        <v>03</v>
      </c>
      <c r="B4574" s="46" t="str">
        <f>VLOOKUP((LEFT(Tabla3[[#This Row],[id_detalle]],2)),id_rubro[[id]:[Rubro]],2,0)</f>
        <v>PRODUCTOS INDUSTRIALES Y RELACIONADOS</v>
      </c>
      <c r="C4574" s="36" t="s">
        <v>983</v>
      </c>
      <c r="D4574" s="45" t="str">
        <f>+Tabla3[[#This Row],[id_detalle]]&amp;" "&amp;VLOOKUP(Tabla3[[#This Row],[id_detalle]],rubro_detalle[[Código]:[Rubro Detalle]],2,0)</f>
        <v>03.13.421 Equipos y Sistenas de Seguridad Industrial</v>
      </c>
      <c r="E4574" s="33">
        <f t="shared" si="661"/>
        <v>11</v>
      </c>
      <c r="F4574" s="47" t="str">
        <f t="shared" si="662"/>
        <v>03.13.421-11</v>
      </c>
      <c r="G4574" s="37" t="s">
        <v>3502</v>
      </c>
      <c r="H4574" s="37">
        <v>687</v>
      </c>
    </row>
    <row r="4575" spans="1:8" x14ac:dyDescent="0.3">
      <c r="A4575" s="34" t="str">
        <f>+LEFT(Tabla3[[#This Row],[id_detalle]],2)</f>
        <v>03</v>
      </c>
      <c r="B4575" s="46" t="str">
        <f>VLOOKUP((LEFT(Tabla3[[#This Row],[id_detalle]],2)),id_rubro[[id]:[Rubro]],2,0)</f>
        <v>PRODUCTOS INDUSTRIALES Y RELACIONADOS</v>
      </c>
      <c r="C4575" s="36" t="s">
        <v>983</v>
      </c>
      <c r="D4575" s="45" t="str">
        <f>+Tabla3[[#This Row],[id_detalle]]&amp;" "&amp;VLOOKUP(Tabla3[[#This Row],[id_detalle]],rubro_detalle[[Código]:[Rubro Detalle]],2,0)</f>
        <v>03.13.421 Equipos y Sistenas de Seguridad Industrial</v>
      </c>
      <c r="E4575" s="33">
        <f t="shared" si="661"/>
        <v>12</v>
      </c>
      <c r="F4575" s="47" t="str">
        <f t="shared" si="662"/>
        <v>03.13.421-12</v>
      </c>
      <c r="G4575" s="37" t="s">
        <v>5263</v>
      </c>
      <c r="H4575" s="37">
        <v>687</v>
      </c>
    </row>
    <row r="4576" spans="1:8" x14ac:dyDescent="0.3">
      <c r="A4576" s="34" t="str">
        <f>+LEFT(Tabla3[[#This Row],[id_detalle]],2)</f>
        <v>03</v>
      </c>
      <c r="B4576" s="46" t="str">
        <f>VLOOKUP((LEFT(Tabla3[[#This Row],[id_detalle]],2)),id_rubro[[id]:[Rubro]],2,0)</f>
        <v>PRODUCTOS INDUSTRIALES Y RELACIONADOS</v>
      </c>
      <c r="C4576" s="36" t="s">
        <v>983</v>
      </c>
      <c r="D4576" s="45" t="str">
        <f>+Tabla3[[#This Row],[id_detalle]]&amp;" "&amp;VLOOKUP(Tabla3[[#This Row],[id_detalle]],rubro_detalle[[Código]:[Rubro Detalle]],2,0)</f>
        <v>03.13.421 Equipos y Sistenas de Seguridad Industrial</v>
      </c>
      <c r="E4576" s="33">
        <f t="shared" ref="E4576:E4584" si="663">+IF(D4576=D4575,E4575+1,1)</f>
        <v>13</v>
      </c>
      <c r="F4576" s="47" t="str">
        <f t="shared" ref="F4576:F4584" si="664">+LEFT(D4576,9)&amp;"-"&amp;E4576</f>
        <v>03.13.421-13</v>
      </c>
      <c r="G4576" s="37" t="s">
        <v>3508</v>
      </c>
      <c r="H4576" s="37">
        <v>716</v>
      </c>
    </row>
    <row r="4577" spans="1:8" x14ac:dyDescent="0.3">
      <c r="A4577" s="34" t="str">
        <f>+LEFT(Tabla3[[#This Row],[id_detalle]],2)</f>
        <v>03</v>
      </c>
      <c r="B4577" s="46" t="str">
        <f>VLOOKUP((LEFT(Tabla3[[#This Row],[id_detalle]],2)),id_rubro[[id]:[Rubro]],2,0)</f>
        <v>PRODUCTOS INDUSTRIALES Y RELACIONADOS</v>
      </c>
      <c r="C4577" s="36" t="s">
        <v>983</v>
      </c>
      <c r="D4577" s="45" t="str">
        <f>+Tabla3[[#This Row],[id_detalle]]&amp;" "&amp;VLOOKUP(Tabla3[[#This Row],[id_detalle]],rubro_detalle[[Código]:[Rubro Detalle]],2,0)</f>
        <v>03.13.421 Equipos y Sistenas de Seguridad Industrial</v>
      </c>
      <c r="E4577" s="33">
        <f t="shared" si="663"/>
        <v>14</v>
      </c>
      <c r="F4577" s="47" t="str">
        <f t="shared" si="664"/>
        <v>03.13.421-14</v>
      </c>
      <c r="G4577" s="37" t="s">
        <v>5264</v>
      </c>
      <c r="H4577" s="37">
        <v>728</v>
      </c>
    </row>
    <row r="4578" spans="1:8" x14ac:dyDescent="0.3">
      <c r="A4578" s="34" t="str">
        <f>+LEFT(Tabla3[[#This Row],[id_detalle]],2)</f>
        <v>03</v>
      </c>
      <c r="B4578" s="46" t="str">
        <f>VLOOKUP((LEFT(Tabla3[[#This Row],[id_detalle]],2)),id_rubro[[id]:[Rubro]],2,0)</f>
        <v>PRODUCTOS INDUSTRIALES Y RELACIONADOS</v>
      </c>
      <c r="C4578" s="36" t="s">
        <v>983</v>
      </c>
      <c r="D4578" s="45" t="str">
        <f>+Tabla3[[#This Row],[id_detalle]]&amp;" "&amp;VLOOKUP(Tabla3[[#This Row],[id_detalle]],rubro_detalle[[Código]:[Rubro Detalle]],2,0)</f>
        <v>03.13.421 Equipos y Sistenas de Seguridad Industrial</v>
      </c>
      <c r="E4578" s="33">
        <f t="shared" si="663"/>
        <v>15</v>
      </c>
      <c r="F4578" s="47" t="str">
        <f t="shared" si="664"/>
        <v>03.13.421-15</v>
      </c>
      <c r="G4578" s="37" t="s">
        <v>4083</v>
      </c>
      <c r="H4578" s="37">
        <v>786</v>
      </c>
    </row>
    <row r="4579" spans="1:8" x14ac:dyDescent="0.3">
      <c r="A4579" s="34" t="str">
        <f>+LEFT(Tabla3[[#This Row],[id_detalle]],2)</f>
        <v>03</v>
      </c>
      <c r="B4579" s="46" t="str">
        <f>VLOOKUP((LEFT(Tabla3[[#This Row],[id_detalle]],2)),id_rubro[[id]:[Rubro]],2,0)</f>
        <v>PRODUCTOS INDUSTRIALES Y RELACIONADOS</v>
      </c>
      <c r="C4579" s="36" t="s">
        <v>983</v>
      </c>
      <c r="D4579" s="45" t="str">
        <f>+Tabla3[[#This Row],[id_detalle]]&amp;" "&amp;VLOOKUP(Tabla3[[#This Row],[id_detalle]],rubro_detalle[[Código]:[Rubro Detalle]],2,0)</f>
        <v>03.13.421 Equipos y Sistenas de Seguridad Industrial</v>
      </c>
      <c r="E4579" s="33">
        <f t="shared" si="663"/>
        <v>16</v>
      </c>
      <c r="F4579" s="47" t="str">
        <f t="shared" si="664"/>
        <v>03.13.421-16</v>
      </c>
      <c r="G4579" s="37" t="s">
        <v>5265</v>
      </c>
      <c r="H4579" s="37">
        <v>794</v>
      </c>
    </row>
    <row r="4580" spans="1:8" x14ac:dyDescent="0.3">
      <c r="A4580" s="34" t="str">
        <f>+LEFT(Tabla3[[#This Row],[id_detalle]],2)</f>
        <v>03</v>
      </c>
      <c r="B4580" s="46" t="str">
        <f>VLOOKUP((LEFT(Tabla3[[#This Row],[id_detalle]],2)),id_rubro[[id]:[Rubro]],2,0)</f>
        <v>PRODUCTOS INDUSTRIALES Y RELACIONADOS</v>
      </c>
      <c r="C4580" s="36" t="s">
        <v>983</v>
      </c>
      <c r="D4580" s="45" t="str">
        <f>+Tabla3[[#This Row],[id_detalle]]&amp;" "&amp;VLOOKUP(Tabla3[[#This Row],[id_detalle]],rubro_detalle[[Código]:[Rubro Detalle]],2,0)</f>
        <v>03.13.421 Equipos y Sistenas de Seguridad Industrial</v>
      </c>
      <c r="E4580" s="33">
        <f t="shared" si="663"/>
        <v>17</v>
      </c>
      <c r="F4580" s="47" t="str">
        <f t="shared" si="664"/>
        <v>03.13.421-17</v>
      </c>
      <c r="G4580" s="37" t="s">
        <v>4491</v>
      </c>
      <c r="H4580" s="37">
        <v>812</v>
      </c>
    </row>
    <row r="4581" spans="1:8" x14ac:dyDescent="0.3">
      <c r="A4581" s="34" t="str">
        <f>+LEFT(Tabla3[[#This Row],[id_detalle]],2)</f>
        <v>03</v>
      </c>
      <c r="B4581" s="46" t="str">
        <f>VLOOKUP((LEFT(Tabla3[[#This Row],[id_detalle]],2)),id_rubro[[id]:[Rubro]],2,0)</f>
        <v>PRODUCTOS INDUSTRIALES Y RELACIONADOS</v>
      </c>
      <c r="C4581" s="36" t="s">
        <v>983</v>
      </c>
      <c r="D4581" s="45" t="str">
        <f>+Tabla3[[#This Row],[id_detalle]]&amp;" "&amp;VLOOKUP(Tabla3[[#This Row],[id_detalle]],rubro_detalle[[Código]:[Rubro Detalle]],2,0)</f>
        <v>03.13.421 Equipos y Sistenas de Seguridad Industrial</v>
      </c>
      <c r="E4581" s="33">
        <f t="shared" si="663"/>
        <v>18</v>
      </c>
      <c r="F4581" s="47" t="str">
        <f t="shared" si="664"/>
        <v>03.13.421-18</v>
      </c>
      <c r="G4581" s="37" t="s">
        <v>5109</v>
      </c>
      <c r="H4581" s="37">
        <v>831</v>
      </c>
    </row>
    <row r="4582" spans="1:8" x14ac:dyDescent="0.3">
      <c r="A4582" s="34" t="str">
        <f>+LEFT(Tabla3[[#This Row],[id_detalle]],2)</f>
        <v>03</v>
      </c>
      <c r="B4582" s="46" t="str">
        <f>VLOOKUP((LEFT(Tabla3[[#This Row],[id_detalle]],2)),id_rubro[[id]:[Rubro]],2,0)</f>
        <v>PRODUCTOS INDUSTRIALES Y RELACIONADOS</v>
      </c>
      <c r="C4582" s="36" t="s">
        <v>985</v>
      </c>
      <c r="D4582" s="45" t="str">
        <f>+Tabla3[[#This Row],[id_detalle]]&amp;" "&amp;VLOOKUP(Tabla3[[#This Row],[id_detalle]],rubro_detalle[[Código]:[Rubro Detalle]],2,0)</f>
        <v>03.13.431 Equipos y Sistemas de Transporte de Materiales y sus componentes (Poleas, Polines y Rodillos)</v>
      </c>
      <c r="E4582" s="33">
        <f t="shared" si="663"/>
        <v>1</v>
      </c>
      <c r="F4582" s="47" t="str">
        <f t="shared" si="664"/>
        <v>03.13.431-1</v>
      </c>
      <c r="G4582" s="37" t="s">
        <v>5078</v>
      </c>
      <c r="H4582" s="37">
        <v>627</v>
      </c>
    </row>
    <row r="4583" spans="1:8" x14ac:dyDescent="0.3">
      <c r="A4583" s="34" t="str">
        <f>+LEFT(Tabla3[[#This Row],[id_detalle]],2)</f>
        <v>03</v>
      </c>
      <c r="B4583" s="46" t="str">
        <f>VLOOKUP((LEFT(Tabla3[[#This Row],[id_detalle]],2)),id_rubro[[id]:[Rubro]],2,0)</f>
        <v>PRODUCTOS INDUSTRIALES Y RELACIONADOS</v>
      </c>
      <c r="C4583" s="36" t="s">
        <v>985</v>
      </c>
      <c r="D4583" s="45" t="str">
        <f>+Tabla3[[#This Row],[id_detalle]]&amp;" "&amp;VLOOKUP(Tabla3[[#This Row],[id_detalle]],rubro_detalle[[Código]:[Rubro Detalle]],2,0)</f>
        <v>03.13.431 Equipos y Sistemas de Transporte de Materiales y sus componentes (Poleas, Polines y Rodillos)</v>
      </c>
      <c r="E4583" s="33">
        <f t="shared" si="663"/>
        <v>2</v>
      </c>
      <c r="F4583" s="47" t="str">
        <f t="shared" si="664"/>
        <v>03.13.431-2</v>
      </c>
      <c r="G4583" s="37" t="s">
        <v>5266</v>
      </c>
      <c r="H4583" s="37">
        <v>677</v>
      </c>
    </row>
    <row r="4584" spans="1:8" x14ac:dyDescent="0.3">
      <c r="A4584" s="34" t="str">
        <f>+LEFT(Tabla3[[#This Row],[id_detalle]],2)</f>
        <v>03</v>
      </c>
      <c r="B4584" s="46" t="str">
        <f>VLOOKUP((LEFT(Tabla3[[#This Row],[id_detalle]],2)),id_rubro[[id]:[Rubro]],2,0)</f>
        <v>PRODUCTOS INDUSTRIALES Y RELACIONADOS</v>
      </c>
      <c r="C4584" s="36" t="s">
        <v>985</v>
      </c>
      <c r="D4584" s="45" t="str">
        <f>+Tabla3[[#This Row],[id_detalle]]&amp;" "&amp;VLOOKUP(Tabla3[[#This Row],[id_detalle]],rubro_detalle[[Código]:[Rubro Detalle]],2,0)</f>
        <v>03.13.431 Equipos y Sistemas de Transporte de Materiales y sus componentes (Poleas, Polines y Rodillos)</v>
      </c>
      <c r="E4584" s="33">
        <f t="shared" si="663"/>
        <v>3</v>
      </c>
      <c r="F4584" s="47" t="str">
        <f t="shared" si="664"/>
        <v>03.13.431-3</v>
      </c>
      <c r="G4584" s="37" t="s">
        <v>5084</v>
      </c>
      <c r="H4584" s="37">
        <v>708</v>
      </c>
    </row>
    <row r="4585" spans="1:8" x14ac:dyDescent="0.3">
      <c r="A4585" s="34" t="str">
        <f>+LEFT(Tabla3[[#This Row],[id_detalle]],2)</f>
        <v>03</v>
      </c>
      <c r="B4585" s="46" t="str">
        <f>VLOOKUP((LEFT(Tabla3[[#This Row],[id_detalle]],2)),id_rubro[[id]:[Rubro]],2,0)</f>
        <v>PRODUCTOS INDUSTRIALES Y RELACIONADOS</v>
      </c>
      <c r="C4585" s="36" t="s">
        <v>985</v>
      </c>
      <c r="D4585" s="45" t="str">
        <f>+Tabla3[[#This Row],[id_detalle]]&amp;" "&amp;VLOOKUP(Tabla3[[#This Row],[id_detalle]],rubro_detalle[[Código]:[Rubro Detalle]],2,0)</f>
        <v>03.13.431 Equipos y Sistemas de Transporte de Materiales y sus componentes (Poleas, Polines y Rodillos)</v>
      </c>
      <c r="E4585" s="33">
        <f t="shared" ref="E4585:E4587" si="665">+IF(D4585=D4584,E4584+1,1)</f>
        <v>4</v>
      </c>
      <c r="F4585" s="47" t="str">
        <f t="shared" ref="F4585:F4587" si="666">+LEFT(D4585,9)&amp;"-"&amp;E4585</f>
        <v>03.13.431-4</v>
      </c>
      <c r="G4585" s="37" t="s">
        <v>5127</v>
      </c>
      <c r="H4585" s="37">
        <v>718</v>
      </c>
    </row>
    <row r="4586" spans="1:8" x14ac:dyDescent="0.3">
      <c r="A4586" s="34" t="str">
        <f>+LEFT(Tabla3[[#This Row],[id_detalle]],2)</f>
        <v>03</v>
      </c>
      <c r="B4586" s="46" t="str">
        <f>VLOOKUP((LEFT(Tabla3[[#This Row],[id_detalle]],2)),id_rubro[[id]:[Rubro]],2,0)</f>
        <v>PRODUCTOS INDUSTRIALES Y RELACIONADOS</v>
      </c>
      <c r="C4586" s="36" t="s">
        <v>985</v>
      </c>
      <c r="D4586" s="45" t="str">
        <f>+Tabla3[[#This Row],[id_detalle]]&amp;" "&amp;VLOOKUP(Tabla3[[#This Row],[id_detalle]],rubro_detalle[[Código]:[Rubro Detalle]],2,0)</f>
        <v>03.13.431 Equipos y Sistemas de Transporte de Materiales y sus componentes (Poleas, Polines y Rodillos)</v>
      </c>
      <c r="E4586" s="33">
        <f t="shared" si="665"/>
        <v>5</v>
      </c>
      <c r="F4586" s="47" t="str">
        <f t="shared" si="666"/>
        <v>03.13.431-5</v>
      </c>
      <c r="G4586" s="37" t="s">
        <v>4814</v>
      </c>
      <c r="H4586" s="37">
        <v>743</v>
      </c>
    </row>
    <row r="4587" spans="1:8" x14ac:dyDescent="0.3">
      <c r="A4587" s="34" t="str">
        <f>+LEFT(Tabla3[[#This Row],[id_detalle]],2)</f>
        <v>03</v>
      </c>
      <c r="B4587" s="46" t="str">
        <f>VLOOKUP((LEFT(Tabla3[[#This Row],[id_detalle]],2)),id_rubro[[id]:[Rubro]],2,0)</f>
        <v>PRODUCTOS INDUSTRIALES Y RELACIONADOS</v>
      </c>
      <c r="C4587" s="36" t="s">
        <v>985</v>
      </c>
      <c r="D4587" s="45" t="str">
        <f>+Tabla3[[#This Row],[id_detalle]]&amp;" "&amp;VLOOKUP(Tabla3[[#This Row],[id_detalle]],rubro_detalle[[Código]:[Rubro Detalle]],2,0)</f>
        <v>03.13.431 Equipos y Sistemas de Transporte de Materiales y sus componentes (Poleas, Polines y Rodillos)</v>
      </c>
      <c r="E4587" s="33">
        <f t="shared" si="665"/>
        <v>6</v>
      </c>
      <c r="F4587" s="47" t="str">
        <f t="shared" si="666"/>
        <v>03.13.431-6</v>
      </c>
      <c r="G4587" s="37" t="s">
        <v>5267</v>
      </c>
      <c r="H4587" s="37">
        <v>796</v>
      </c>
    </row>
    <row r="4588" spans="1:8" x14ac:dyDescent="0.3">
      <c r="A4588" s="34" t="str">
        <f>+LEFT(Tabla3[[#This Row],[id_detalle]],2)</f>
        <v>03</v>
      </c>
      <c r="B4588" s="46" t="str">
        <f>VLOOKUP((LEFT(Tabla3[[#This Row],[id_detalle]],2)),id_rubro[[id]:[Rubro]],2,0)</f>
        <v>PRODUCTOS INDUSTRIALES Y RELACIONADOS</v>
      </c>
      <c r="C4588" s="36" t="s">
        <v>987</v>
      </c>
      <c r="D4588" s="45" t="str">
        <f>+Tabla3[[#This Row],[id_detalle]]&amp;" "&amp;VLOOKUP(Tabla3[[#This Row],[id_detalle]],rubro_detalle[[Código]:[Rubro Detalle]],2,0)</f>
        <v>03.13.435 Estanques y Reactores para Manejo de Corrosivos</v>
      </c>
      <c r="E4588" s="33">
        <f>+IF(D4588=D4587,E4587+1,1)</f>
        <v>1</v>
      </c>
      <c r="F4588" s="47" t="str">
        <f>+LEFT(D4588,9)&amp;"-"&amp;E4588</f>
        <v>03.13.435-1</v>
      </c>
      <c r="G4588" s="38" t="s">
        <v>2997</v>
      </c>
      <c r="H4588" s="38">
        <v>517</v>
      </c>
    </row>
    <row r="4589" spans="1:8" x14ac:dyDescent="0.3">
      <c r="A4589" s="34" t="str">
        <f>+LEFT(Tabla3[[#This Row],[id_detalle]],2)</f>
        <v>03</v>
      </c>
      <c r="B4589" s="46" t="str">
        <f>VLOOKUP((LEFT(Tabla3[[#This Row],[id_detalle]],2)),id_rubro[[id]:[Rubro]],2,0)</f>
        <v>PRODUCTOS INDUSTRIALES Y RELACIONADOS</v>
      </c>
      <c r="C4589" s="36" t="s">
        <v>987</v>
      </c>
      <c r="D4589" s="45" t="str">
        <f>+Tabla3[[#This Row],[id_detalle]]&amp;" "&amp;VLOOKUP(Tabla3[[#This Row],[id_detalle]],rubro_detalle[[Código]:[Rubro Detalle]],2,0)</f>
        <v>03.13.435 Estanques y Reactores para Manejo de Corrosivos</v>
      </c>
      <c r="E4589" s="33">
        <f>+IF(D4589=D4588,E4588+1,1)</f>
        <v>2</v>
      </c>
      <c r="F4589" s="47" t="str">
        <f>+LEFT(D4589,9)&amp;"-"&amp;E4589</f>
        <v>03.13.435-2</v>
      </c>
      <c r="G4589" s="37" t="s">
        <v>5213</v>
      </c>
      <c r="H4589" s="37">
        <v>550</v>
      </c>
    </row>
    <row r="4590" spans="1:8" x14ac:dyDescent="0.3">
      <c r="A4590" s="34" t="str">
        <f>+LEFT(Tabla3[[#This Row],[id_detalle]],2)</f>
        <v>03</v>
      </c>
      <c r="B4590" s="46" t="str">
        <f>VLOOKUP((LEFT(Tabla3[[#This Row],[id_detalle]],2)),id_rubro[[id]:[Rubro]],2,0)</f>
        <v>PRODUCTOS INDUSTRIALES Y RELACIONADOS</v>
      </c>
      <c r="C4590" s="36" t="s">
        <v>989</v>
      </c>
      <c r="D4590" s="45" t="str">
        <f>+Tabla3[[#This Row],[id_detalle]]&amp;" "&amp;VLOOKUP(Tabla3[[#This Row],[id_detalle]],rubro_detalle[[Código]:[Rubro Detalle]],2,0)</f>
        <v>03.13.441 Etiquetadoras</v>
      </c>
      <c r="E4590" s="33">
        <f>+IF(D4590=D4589,E4589+1,1)</f>
        <v>1</v>
      </c>
      <c r="F4590" s="47" t="str">
        <f>+LEFT(D4590,9)&amp;"-"&amp;E4590</f>
        <v>03.13.441-1</v>
      </c>
      <c r="G4590" s="37" t="s">
        <v>4029</v>
      </c>
      <c r="H4590" s="37">
        <v>164</v>
      </c>
    </row>
    <row r="4591" spans="1:8" x14ac:dyDescent="0.3">
      <c r="A4591" s="34" t="str">
        <f>+LEFT(Tabla3[[#This Row],[id_detalle]],2)</f>
        <v>03</v>
      </c>
      <c r="B4591" s="46" t="str">
        <f>VLOOKUP((LEFT(Tabla3[[#This Row],[id_detalle]],2)),id_rubro[[id]:[Rubro]],2,0)</f>
        <v>PRODUCTOS INDUSTRIALES Y RELACIONADOS</v>
      </c>
      <c r="C4591" s="36" t="s">
        <v>989</v>
      </c>
      <c r="D4591" s="45" t="str">
        <f>+Tabla3[[#This Row],[id_detalle]]&amp;" "&amp;VLOOKUP(Tabla3[[#This Row],[id_detalle]],rubro_detalle[[Código]:[Rubro Detalle]],2,0)</f>
        <v>03.13.441 Etiquetadoras</v>
      </c>
      <c r="E4591" s="33">
        <f>+IF(D4591=D4590,E4590+1,1)</f>
        <v>2</v>
      </c>
      <c r="F4591" s="47" t="str">
        <f>+LEFT(D4591,9)&amp;"-"&amp;E4591</f>
        <v>03.13.441-2</v>
      </c>
      <c r="G4591" s="37" t="s">
        <v>4178</v>
      </c>
      <c r="H4591" s="37">
        <v>256</v>
      </c>
    </row>
    <row r="4592" spans="1:8" x14ac:dyDescent="0.3">
      <c r="A4592" s="34" t="str">
        <f>+LEFT(Tabla3[[#This Row],[id_detalle]],2)</f>
        <v>03</v>
      </c>
      <c r="B4592" s="46" t="str">
        <f>VLOOKUP((LEFT(Tabla3[[#This Row],[id_detalle]],2)),id_rubro[[id]:[Rubro]],2,0)</f>
        <v>PRODUCTOS INDUSTRIALES Y RELACIONADOS</v>
      </c>
      <c r="C4592" s="36" t="s">
        <v>989</v>
      </c>
      <c r="D4592" s="45" t="str">
        <f>+Tabla3[[#This Row],[id_detalle]]&amp;" "&amp;VLOOKUP(Tabla3[[#This Row],[id_detalle]],rubro_detalle[[Código]:[Rubro Detalle]],2,0)</f>
        <v>03.13.441 Etiquetadoras</v>
      </c>
      <c r="E4592" s="33">
        <f>+IF(D4592=D4591,E4591+1,1)</f>
        <v>3</v>
      </c>
      <c r="F4592" s="47" t="str">
        <f>+LEFT(D4592,9)&amp;"-"&amp;E4592</f>
        <v>03.13.441-3</v>
      </c>
      <c r="G4592" s="37" t="s">
        <v>4033</v>
      </c>
      <c r="H4592" s="37">
        <v>354</v>
      </c>
    </row>
    <row r="4593" spans="1:8" x14ac:dyDescent="0.3">
      <c r="A4593" s="34" t="str">
        <f>+LEFT(Tabla3[[#This Row],[id_detalle]],2)</f>
        <v>03</v>
      </c>
      <c r="B4593" s="46" t="str">
        <f>VLOOKUP((LEFT(Tabla3[[#This Row],[id_detalle]],2)),id_rubro[[id]:[Rubro]],2,0)</f>
        <v>PRODUCTOS INDUSTRIALES Y RELACIONADOS</v>
      </c>
      <c r="C4593" s="36" t="s">
        <v>989</v>
      </c>
      <c r="D4593" s="45" t="str">
        <f>+Tabla3[[#This Row],[id_detalle]]&amp;" "&amp;VLOOKUP(Tabla3[[#This Row],[id_detalle]],rubro_detalle[[Código]:[Rubro Detalle]],2,0)</f>
        <v>03.13.441 Etiquetadoras</v>
      </c>
      <c r="E4593" s="33">
        <f t="shared" ref="E4593:E4595" si="667">+IF(D4593=D4592,E4592+1,1)</f>
        <v>4</v>
      </c>
      <c r="F4593" s="47" t="str">
        <f t="shared" ref="F4593:F4595" si="668">+LEFT(D4593,9)&amp;"-"&amp;E4593</f>
        <v>03.13.441-4</v>
      </c>
      <c r="G4593" s="37" t="s">
        <v>4035</v>
      </c>
      <c r="H4593" s="37">
        <v>371</v>
      </c>
    </row>
    <row r="4594" spans="1:8" x14ac:dyDescent="0.3">
      <c r="A4594" s="34" t="str">
        <f>+LEFT(Tabla3[[#This Row],[id_detalle]],2)</f>
        <v>03</v>
      </c>
      <c r="B4594" s="46" t="str">
        <f>VLOOKUP((LEFT(Tabla3[[#This Row],[id_detalle]],2)),id_rubro[[id]:[Rubro]],2,0)</f>
        <v>PRODUCTOS INDUSTRIALES Y RELACIONADOS</v>
      </c>
      <c r="C4594" s="36" t="s">
        <v>989</v>
      </c>
      <c r="D4594" s="45" t="str">
        <f>+Tabla3[[#This Row],[id_detalle]]&amp;" "&amp;VLOOKUP(Tabla3[[#This Row],[id_detalle]],rubro_detalle[[Código]:[Rubro Detalle]],2,0)</f>
        <v>03.13.441 Etiquetadoras</v>
      </c>
      <c r="E4594" s="33">
        <f t="shared" si="667"/>
        <v>5</v>
      </c>
      <c r="F4594" s="47" t="str">
        <f t="shared" si="668"/>
        <v>03.13.441-5</v>
      </c>
      <c r="G4594" s="37" t="s">
        <v>3567</v>
      </c>
      <c r="H4594" s="37">
        <v>406</v>
      </c>
    </row>
    <row r="4595" spans="1:8" x14ac:dyDescent="0.3">
      <c r="A4595" s="34" t="str">
        <f>+LEFT(Tabla3[[#This Row],[id_detalle]],2)</f>
        <v>03</v>
      </c>
      <c r="B4595" s="46" t="str">
        <f>VLOOKUP((LEFT(Tabla3[[#This Row],[id_detalle]],2)),id_rubro[[id]:[Rubro]],2,0)</f>
        <v>PRODUCTOS INDUSTRIALES Y RELACIONADOS</v>
      </c>
      <c r="C4595" s="36" t="s">
        <v>989</v>
      </c>
      <c r="D4595" s="45" t="str">
        <f>+Tabla3[[#This Row],[id_detalle]]&amp;" "&amp;VLOOKUP(Tabla3[[#This Row],[id_detalle]],rubro_detalle[[Código]:[Rubro Detalle]],2,0)</f>
        <v>03.13.441 Etiquetadoras</v>
      </c>
      <c r="E4595" s="33">
        <f t="shared" si="667"/>
        <v>6</v>
      </c>
      <c r="F4595" s="47" t="str">
        <f t="shared" si="668"/>
        <v>03.13.441-6</v>
      </c>
      <c r="G4595" s="37" t="s">
        <v>4180</v>
      </c>
      <c r="H4595" s="37">
        <v>615</v>
      </c>
    </row>
    <row r="4596" spans="1:8" x14ac:dyDescent="0.3">
      <c r="A4596" s="34" t="str">
        <f>+LEFT(Tabla3[[#This Row],[id_detalle]],2)</f>
        <v>03</v>
      </c>
      <c r="B4596" s="46" t="str">
        <f>VLOOKUP((LEFT(Tabla3[[#This Row],[id_detalle]],2)),id_rubro[[id]:[Rubro]],2,0)</f>
        <v>PRODUCTOS INDUSTRIALES Y RELACIONADOS</v>
      </c>
      <c r="C4596" s="36" t="s">
        <v>989</v>
      </c>
      <c r="D4596" s="45" t="str">
        <f>+Tabla3[[#This Row],[id_detalle]]&amp;" "&amp;VLOOKUP(Tabla3[[#This Row],[id_detalle]],rubro_detalle[[Código]:[Rubro Detalle]],2,0)</f>
        <v>03.13.441 Etiquetadoras</v>
      </c>
      <c r="E4596" s="33">
        <f t="shared" ref="E4596:E4603" si="669">+IF(D4596=D4595,E4595+1,1)</f>
        <v>7</v>
      </c>
      <c r="F4596" s="47" t="str">
        <f t="shared" ref="F4596:F4603" si="670">+LEFT(D4596,9)&amp;"-"&amp;E4596</f>
        <v>03.13.441-7</v>
      </c>
      <c r="G4596" s="37" t="s">
        <v>4073</v>
      </c>
      <c r="H4596" s="37">
        <v>833</v>
      </c>
    </row>
    <row r="4597" spans="1:8" x14ac:dyDescent="0.3">
      <c r="A4597" s="34" t="str">
        <f>+LEFT(Tabla3[[#This Row],[id_detalle]],2)</f>
        <v>03</v>
      </c>
      <c r="B4597" s="46" t="str">
        <f>VLOOKUP((LEFT(Tabla3[[#This Row],[id_detalle]],2)),id_rubro[[id]:[Rubro]],2,0)</f>
        <v>PRODUCTOS INDUSTRIALES Y RELACIONADOS</v>
      </c>
      <c r="C4597" s="36" t="s">
        <v>991</v>
      </c>
      <c r="D4597" s="45" t="str">
        <f>+Tabla3[[#This Row],[id_detalle]]&amp;" "&amp;VLOOKUP(Tabla3[[#This Row],[id_detalle]],rubro_detalle[[Código]:[Rubro Detalle]],2,0)</f>
        <v>03.13.461 Extinguidores y Similares</v>
      </c>
      <c r="E4597" s="33">
        <f t="shared" si="669"/>
        <v>1</v>
      </c>
      <c r="F4597" s="47" t="str">
        <f t="shared" si="670"/>
        <v>03.13.461-1</v>
      </c>
      <c r="G4597" s="37" t="s">
        <v>5268</v>
      </c>
      <c r="H4597" s="37">
        <v>425</v>
      </c>
    </row>
    <row r="4598" spans="1:8" x14ac:dyDescent="0.3">
      <c r="A4598" s="34" t="str">
        <f>+LEFT(Tabla3[[#This Row],[id_detalle]],2)</f>
        <v>03</v>
      </c>
      <c r="B4598" s="46" t="str">
        <f>VLOOKUP((LEFT(Tabla3[[#This Row],[id_detalle]],2)),id_rubro[[id]:[Rubro]],2,0)</f>
        <v>PRODUCTOS INDUSTRIALES Y RELACIONADOS</v>
      </c>
      <c r="C4598" s="36" t="s">
        <v>991</v>
      </c>
      <c r="D4598" s="45" t="str">
        <f>+Tabla3[[#This Row],[id_detalle]]&amp;" "&amp;VLOOKUP(Tabla3[[#This Row],[id_detalle]],rubro_detalle[[Código]:[Rubro Detalle]],2,0)</f>
        <v>03.13.461 Extinguidores y Similares</v>
      </c>
      <c r="E4598" s="33">
        <f t="shared" si="669"/>
        <v>2</v>
      </c>
      <c r="F4598" s="47" t="str">
        <f t="shared" si="670"/>
        <v>03.13.461-2</v>
      </c>
      <c r="G4598" s="37" t="s">
        <v>5269</v>
      </c>
      <c r="H4598" s="37">
        <v>436</v>
      </c>
    </row>
    <row r="4599" spans="1:8" x14ac:dyDescent="0.3">
      <c r="A4599" s="34" t="str">
        <f>+LEFT(Tabla3[[#This Row],[id_detalle]],2)</f>
        <v>03</v>
      </c>
      <c r="B4599" s="46" t="str">
        <f>VLOOKUP((LEFT(Tabla3[[#This Row],[id_detalle]],2)),id_rubro[[id]:[Rubro]],2,0)</f>
        <v>PRODUCTOS INDUSTRIALES Y RELACIONADOS</v>
      </c>
      <c r="C4599" s="36" t="s">
        <v>991</v>
      </c>
      <c r="D4599" s="45" t="str">
        <f>+Tabla3[[#This Row],[id_detalle]]&amp;" "&amp;VLOOKUP(Tabla3[[#This Row],[id_detalle]],rubro_detalle[[Código]:[Rubro Detalle]],2,0)</f>
        <v>03.13.461 Extinguidores y Similares</v>
      </c>
      <c r="E4599" s="33">
        <f t="shared" si="669"/>
        <v>3</v>
      </c>
      <c r="F4599" s="47" t="str">
        <f t="shared" si="670"/>
        <v>03.13.461-3</v>
      </c>
      <c r="G4599" s="37" t="s">
        <v>5249</v>
      </c>
      <c r="H4599" s="37">
        <v>436</v>
      </c>
    </row>
    <row r="4600" spans="1:8" x14ac:dyDescent="0.3">
      <c r="A4600" s="34" t="str">
        <f>+LEFT(Tabla3[[#This Row],[id_detalle]],2)</f>
        <v>03</v>
      </c>
      <c r="B4600" s="46" t="str">
        <f>VLOOKUP((LEFT(Tabla3[[#This Row],[id_detalle]],2)),id_rubro[[id]:[Rubro]],2,0)</f>
        <v>PRODUCTOS INDUSTRIALES Y RELACIONADOS</v>
      </c>
      <c r="C4600" s="36" t="s">
        <v>991</v>
      </c>
      <c r="D4600" s="45" t="str">
        <f>+Tabla3[[#This Row],[id_detalle]]&amp;" "&amp;VLOOKUP(Tabla3[[#This Row],[id_detalle]],rubro_detalle[[Código]:[Rubro Detalle]],2,0)</f>
        <v>03.13.461 Extinguidores y Similares</v>
      </c>
      <c r="E4600" s="33">
        <f t="shared" si="669"/>
        <v>4</v>
      </c>
      <c r="F4600" s="47" t="str">
        <f t="shared" si="670"/>
        <v>03.13.461-4</v>
      </c>
      <c r="G4600" s="37" t="s">
        <v>5270</v>
      </c>
      <c r="H4600" s="37">
        <v>436</v>
      </c>
    </row>
    <row r="4601" spans="1:8" x14ac:dyDescent="0.3">
      <c r="A4601" s="34" t="str">
        <f>+LEFT(Tabla3[[#This Row],[id_detalle]],2)</f>
        <v>03</v>
      </c>
      <c r="B4601" s="46" t="str">
        <f>VLOOKUP((LEFT(Tabla3[[#This Row],[id_detalle]],2)),id_rubro[[id]:[Rubro]],2,0)</f>
        <v>PRODUCTOS INDUSTRIALES Y RELACIONADOS</v>
      </c>
      <c r="C4601" s="36" t="s">
        <v>993</v>
      </c>
      <c r="D4601" s="45" t="str">
        <f>+Tabla3[[#This Row],[id_detalle]]&amp;" "&amp;VLOOKUP(Tabla3[[#This Row],[id_detalle]],rubro_detalle[[Código]:[Rubro Detalle]],2,0)</f>
        <v>03.13.481 Filtros</v>
      </c>
      <c r="E4601" s="33">
        <f t="shared" si="669"/>
        <v>1</v>
      </c>
      <c r="F4601" s="47" t="str">
        <f t="shared" si="670"/>
        <v>03.13.481-1</v>
      </c>
      <c r="G4601" s="37" t="s">
        <v>4445</v>
      </c>
      <c r="H4601" s="37">
        <v>187</v>
      </c>
    </row>
    <row r="4602" spans="1:8" x14ac:dyDescent="0.3">
      <c r="A4602" s="34" t="str">
        <f>+LEFT(Tabla3[[#This Row],[id_detalle]],2)</f>
        <v>03</v>
      </c>
      <c r="B4602" s="46" t="str">
        <f>VLOOKUP((LEFT(Tabla3[[#This Row],[id_detalle]],2)),id_rubro[[id]:[Rubro]],2,0)</f>
        <v>PRODUCTOS INDUSTRIALES Y RELACIONADOS</v>
      </c>
      <c r="C4602" s="36" t="s">
        <v>993</v>
      </c>
      <c r="D4602" s="45" t="str">
        <f>+Tabla3[[#This Row],[id_detalle]]&amp;" "&amp;VLOOKUP(Tabla3[[#This Row],[id_detalle]],rubro_detalle[[Código]:[Rubro Detalle]],2,0)</f>
        <v>03.13.481 Filtros</v>
      </c>
      <c r="E4602" s="33">
        <f t="shared" si="669"/>
        <v>2</v>
      </c>
      <c r="F4602" s="47" t="str">
        <f t="shared" si="670"/>
        <v>03.13.481-2</v>
      </c>
      <c r="G4602" s="37" t="s">
        <v>2960</v>
      </c>
      <c r="H4602" s="37">
        <v>203</v>
      </c>
    </row>
    <row r="4603" spans="1:8" x14ac:dyDescent="0.3">
      <c r="A4603" s="34" t="str">
        <f>+LEFT(Tabla3[[#This Row],[id_detalle]],2)</f>
        <v>03</v>
      </c>
      <c r="B4603" s="46" t="str">
        <f>VLOOKUP((LEFT(Tabla3[[#This Row],[id_detalle]],2)),id_rubro[[id]:[Rubro]],2,0)</f>
        <v>PRODUCTOS INDUSTRIALES Y RELACIONADOS</v>
      </c>
      <c r="C4603" s="36" t="s">
        <v>993</v>
      </c>
      <c r="D4603" s="45" t="str">
        <f>+Tabla3[[#This Row],[id_detalle]]&amp;" "&amp;VLOOKUP(Tabla3[[#This Row],[id_detalle]],rubro_detalle[[Código]:[Rubro Detalle]],2,0)</f>
        <v>03.13.481 Filtros</v>
      </c>
      <c r="E4603" s="33">
        <f t="shared" si="669"/>
        <v>3</v>
      </c>
      <c r="F4603" s="47" t="str">
        <f t="shared" si="670"/>
        <v>03.13.481-3</v>
      </c>
      <c r="G4603" s="37" t="s">
        <v>5052</v>
      </c>
      <c r="H4603" s="37">
        <v>208</v>
      </c>
    </row>
    <row r="4604" spans="1:8" x14ac:dyDescent="0.3">
      <c r="A4604" s="34" t="str">
        <f>+LEFT(Tabla3[[#This Row],[id_detalle]],2)</f>
        <v>03</v>
      </c>
      <c r="B4604" s="46" t="str">
        <f>VLOOKUP((LEFT(Tabla3[[#This Row],[id_detalle]],2)),id_rubro[[id]:[Rubro]],2,0)</f>
        <v>PRODUCTOS INDUSTRIALES Y RELACIONADOS</v>
      </c>
      <c r="C4604" s="36" t="s">
        <v>993</v>
      </c>
      <c r="D4604" s="45" t="str">
        <f>+Tabla3[[#This Row],[id_detalle]]&amp;" "&amp;VLOOKUP(Tabla3[[#This Row],[id_detalle]],rubro_detalle[[Código]:[Rubro Detalle]],2,0)</f>
        <v>03.13.481 Filtros</v>
      </c>
      <c r="E4604" s="33">
        <f t="shared" ref="E4604:E4606" si="671">+IF(D4604=D4603,E4603+1,1)</f>
        <v>4</v>
      </c>
      <c r="F4604" s="47" t="str">
        <f t="shared" ref="F4604:F4606" si="672">+LEFT(D4604,9)&amp;"-"&amp;E4604</f>
        <v>03.13.481-4</v>
      </c>
      <c r="G4604" s="37" t="s">
        <v>4973</v>
      </c>
      <c r="H4604" s="37">
        <v>229</v>
      </c>
    </row>
    <row r="4605" spans="1:8" x14ac:dyDescent="0.3">
      <c r="A4605" s="34" t="str">
        <f>+LEFT(Tabla3[[#This Row],[id_detalle]],2)</f>
        <v>03</v>
      </c>
      <c r="B4605" s="46" t="str">
        <f>VLOOKUP((LEFT(Tabla3[[#This Row],[id_detalle]],2)),id_rubro[[id]:[Rubro]],2,0)</f>
        <v>PRODUCTOS INDUSTRIALES Y RELACIONADOS</v>
      </c>
      <c r="C4605" s="36" t="s">
        <v>993</v>
      </c>
      <c r="D4605" s="45" t="str">
        <f>+Tabla3[[#This Row],[id_detalle]]&amp;" "&amp;VLOOKUP(Tabla3[[#This Row],[id_detalle]],rubro_detalle[[Código]:[Rubro Detalle]],2,0)</f>
        <v>03.13.481 Filtros</v>
      </c>
      <c r="E4605" s="33">
        <f t="shared" si="671"/>
        <v>5</v>
      </c>
      <c r="F4605" s="47" t="str">
        <f t="shared" si="672"/>
        <v>03.13.481-5</v>
      </c>
      <c r="G4605" s="37" t="s">
        <v>4446</v>
      </c>
      <c r="H4605" s="37">
        <v>237</v>
      </c>
    </row>
    <row r="4606" spans="1:8" x14ac:dyDescent="0.3">
      <c r="A4606" s="34" t="str">
        <f>+LEFT(Tabla3[[#This Row],[id_detalle]],2)</f>
        <v>03</v>
      </c>
      <c r="B4606" s="46" t="str">
        <f>VLOOKUP((LEFT(Tabla3[[#This Row],[id_detalle]],2)),id_rubro[[id]:[Rubro]],2,0)</f>
        <v>PRODUCTOS INDUSTRIALES Y RELACIONADOS</v>
      </c>
      <c r="C4606" s="36" t="s">
        <v>993</v>
      </c>
      <c r="D4606" s="45" t="str">
        <f>+Tabla3[[#This Row],[id_detalle]]&amp;" "&amp;VLOOKUP(Tabla3[[#This Row],[id_detalle]],rubro_detalle[[Código]:[Rubro Detalle]],2,0)</f>
        <v>03.13.481 Filtros</v>
      </c>
      <c r="E4606" s="33">
        <f t="shared" si="671"/>
        <v>6</v>
      </c>
      <c r="F4606" s="47" t="str">
        <f t="shared" si="672"/>
        <v>03.13.481-6</v>
      </c>
      <c r="G4606" s="37" t="s">
        <v>2785</v>
      </c>
      <c r="H4606" s="37">
        <v>303</v>
      </c>
    </row>
    <row r="4607" spans="1:8" x14ac:dyDescent="0.3">
      <c r="A4607" s="34" t="str">
        <f>+LEFT(Tabla3[[#This Row],[id_detalle]],2)</f>
        <v>03</v>
      </c>
      <c r="B4607" s="46" t="str">
        <f>VLOOKUP((LEFT(Tabla3[[#This Row],[id_detalle]],2)),id_rubro[[id]:[Rubro]],2,0)</f>
        <v>PRODUCTOS INDUSTRIALES Y RELACIONADOS</v>
      </c>
      <c r="C4607" s="36" t="s">
        <v>993</v>
      </c>
      <c r="D4607" s="45" t="str">
        <f>+Tabla3[[#This Row],[id_detalle]]&amp;" "&amp;VLOOKUP(Tabla3[[#This Row],[id_detalle]],rubro_detalle[[Código]:[Rubro Detalle]],2,0)</f>
        <v>03.13.481 Filtros</v>
      </c>
      <c r="E4607" s="33">
        <f t="shared" ref="E4607:E4612" si="673">+IF(D4607=D4606,E4606+1,1)</f>
        <v>7</v>
      </c>
      <c r="F4607" s="47" t="str">
        <f t="shared" ref="F4607:F4612" si="674">+LEFT(D4607,9)&amp;"-"&amp;E4607</f>
        <v>03.13.481-7</v>
      </c>
      <c r="G4607" s="37" t="s">
        <v>5201</v>
      </c>
      <c r="H4607" s="37">
        <v>318</v>
      </c>
    </row>
    <row r="4608" spans="1:8" x14ac:dyDescent="0.3">
      <c r="A4608" s="34" t="str">
        <f>+LEFT(Tabla3[[#This Row],[id_detalle]],2)</f>
        <v>03</v>
      </c>
      <c r="B4608" s="46" t="str">
        <f>VLOOKUP((LEFT(Tabla3[[#This Row],[id_detalle]],2)),id_rubro[[id]:[Rubro]],2,0)</f>
        <v>PRODUCTOS INDUSTRIALES Y RELACIONADOS</v>
      </c>
      <c r="C4608" s="36" t="s">
        <v>993</v>
      </c>
      <c r="D4608" s="45" t="str">
        <f>+Tabla3[[#This Row],[id_detalle]]&amp;" "&amp;VLOOKUP(Tabla3[[#This Row],[id_detalle]],rubro_detalle[[Código]:[Rubro Detalle]],2,0)</f>
        <v>03.13.481 Filtros</v>
      </c>
      <c r="E4608" s="33">
        <f t="shared" si="673"/>
        <v>8</v>
      </c>
      <c r="F4608" s="47" t="str">
        <f t="shared" si="674"/>
        <v>03.13.481-8</v>
      </c>
      <c r="G4608" s="37" t="s">
        <v>2979</v>
      </c>
      <c r="H4608" s="37">
        <v>373</v>
      </c>
    </row>
    <row r="4609" spans="1:8" x14ac:dyDescent="0.3">
      <c r="A4609" s="34" t="str">
        <f>+LEFT(Tabla3[[#This Row],[id_detalle]],2)</f>
        <v>03</v>
      </c>
      <c r="B4609" s="46" t="str">
        <f>VLOOKUP((LEFT(Tabla3[[#This Row],[id_detalle]],2)),id_rubro[[id]:[Rubro]],2,0)</f>
        <v>PRODUCTOS INDUSTRIALES Y RELACIONADOS</v>
      </c>
      <c r="C4609" s="36" t="s">
        <v>993</v>
      </c>
      <c r="D4609" s="45" t="str">
        <f>+Tabla3[[#This Row],[id_detalle]]&amp;" "&amp;VLOOKUP(Tabla3[[#This Row],[id_detalle]],rubro_detalle[[Código]:[Rubro Detalle]],2,0)</f>
        <v>03.13.481 Filtros</v>
      </c>
      <c r="E4609" s="33">
        <f t="shared" si="673"/>
        <v>9</v>
      </c>
      <c r="F4609" s="47" t="str">
        <f t="shared" si="674"/>
        <v>03.13.481-9</v>
      </c>
      <c r="G4609" s="37" t="s">
        <v>5271</v>
      </c>
      <c r="H4609" s="37">
        <v>381</v>
      </c>
    </row>
    <row r="4610" spans="1:8" x14ac:dyDescent="0.3">
      <c r="A4610" s="34" t="str">
        <f>+LEFT(Tabla3[[#This Row],[id_detalle]],2)</f>
        <v>03</v>
      </c>
      <c r="B4610" s="46" t="str">
        <f>VLOOKUP((LEFT(Tabla3[[#This Row],[id_detalle]],2)),id_rubro[[id]:[Rubro]],2,0)</f>
        <v>PRODUCTOS INDUSTRIALES Y RELACIONADOS</v>
      </c>
      <c r="C4610" s="36" t="s">
        <v>993</v>
      </c>
      <c r="D4610" s="45" t="str">
        <f>+Tabla3[[#This Row],[id_detalle]]&amp;" "&amp;VLOOKUP(Tabla3[[#This Row],[id_detalle]],rubro_detalle[[Código]:[Rubro Detalle]],2,0)</f>
        <v>03.13.481 Filtros</v>
      </c>
      <c r="E4610" s="33">
        <f t="shared" si="673"/>
        <v>10</v>
      </c>
      <c r="F4610" s="47" t="str">
        <f t="shared" si="674"/>
        <v>03.13.481-10</v>
      </c>
      <c r="G4610" s="37" t="s">
        <v>5272</v>
      </c>
      <c r="H4610" s="37">
        <v>383</v>
      </c>
    </row>
    <row r="4611" spans="1:8" x14ac:dyDescent="0.3">
      <c r="A4611" s="34" t="str">
        <f>+LEFT(Tabla3[[#This Row],[id_detalle]],2)</f>
        <v>03</v>
      </c>
      <c r="B4611" s="46" t="str">
        <f>VLOOKUP((LEFT(Tabla3[[#This Row],[id_detalle]],2)),id_rubro[[id]:[Rubro]],2,0)</f>
        <v>PRODUCTOS INDUSTRIALES Y RELACIONADOS</v>
      </c>
      <c r="C4611" s="36" t="s">
        <v>993</v>
      </c>
      <c r="D4611" s="45" t="str">
        <f>+Tabla3[[#This Row],[id_detalle]]&amp;" "&amp;VLOOKUP(Tabla3[[#This Row],[id_detalle]],rubro_detalle[[Código]:[Rubro Detalle]],2,0)</f>
        <v>03.13.481 Filtros</v>
      </c>
      <c r="E4611" s="33">
        <f t="shared" si="673"/>
        <v>11</v>
      </c>
      <c r="F4611" s="47" t="str">
        <f t="shared" si="674"/>
        <v>03.13.481-11</v>
      </c>
      <c r="G4611" s="37" t="s">
        <v>5273</v>
      </c>
      <c r="H4611" s="37">
        <v>385</v>
      </c>
    </row>
    <row r="4612" spans="1:8" x14ac:dyDescent="0.3">
      <c r="A4612" s="34" t="str">
        <f>+LEFT(Tabla3[[#This Row],[id_detalle]],2)</f>
        <v>03</v>
      </c>
      <c r="B4612" s="46" t="str">
        <f>VLOOKUP((LEFT(Tabla3[[#This Row],[id_detalle]],2)),id_rubro[[id]:[Rubro]],2,0)</f>
        <v>PRODUCTOS INDUSTRIALES Y RELACIONADOS</v>
      </c>
      <c r="C4612" s="36" t="s">
        <v>993</v>
      </c>
      <c r="D4612" s="45" t="str">
        <f>+Tabla3[[#This Row],[id_detalle]]&amp;" "&amp;VLOOKUP(Tabla3[[#This Row],[id_detalle]],rubro_detalle[[Código]:[Rubro Detalle]],2,0)</f>
        <v>03.13.481 Filtros</v>
      </c>
      <c r="E4612" s="33">
        <f t="shared" si="673"/>
        <v>12</v>
      </c>
      <c r="F4612" s="47" t="str">
        <f t="shared" si="674"/>
        <v>03.13.481-12</v>
      </c>
      <c r="G4612" s="37" t="s">
        <v>5274</v>
      </c>
      <c r="H4612" s="37">
        <v>393</v>
      </c>
    </row>
    <row r="4613" spans="1:8" x14ac:dyDescent="0.3">
      <c r="A4613" s="34" t="str">
        <f>+LEFT(Tabla3[[#This Row],[id_detalle]],2)</f>
        <v>03</v>
      </c>
      <c r="B4613" s="46" t="str">
        <f>VLOOKUP((LEFT(Tabla3[[#This Row],[id_detalle]],2)),id_rubro[[id]:[Rubro]],2,0)</f>
        <v>PRODUCTOS INDUSTRIALES Y RELACIONADOS</v>
      </c>
      <c r="C4613" s="36" t="s">
        <v>993</v>
      </c>
      <c r="D4613" s="45" t="str">
        <f>+Tabla3[[#This Row],[id_detalle]]&amp;" "&amp;VLOOKUP(Tabla3[[#This Row],[id_detalle]],rubro_detalle[[Código]:[Rubro Detalle]],2,0)</f>
        <v>03.13.481 Filtros</v>
      </c>
      <c r="E4613" s="33">
        <f t="shared" ref="E4613:E4624" si="675">+IF(D4613=D4612,E4612+1,1)</f>
        <v>13</v>
      </c>
      <c r="F4613" s="47" t="str">
        <f t="shared" ref="F4613:F4624" si="676">+LEFT(D4613,9)&amp;"-"&amp;E4613</f>
        <v>03.13.481-13</v>
      </c>
      <c r="G4613" s="37" t="s">
        <v>5275</v>
      </c>
      <c r="H4613" s="37">
        <v>395</v>
      </c>
    </row>
    <row r="4614" spans="1:8" x14ac:dyDescent="0.3">
      <c r="A4614" s="34" t="str">
        <f>+LEFT(Tabla3[[#This Row],[id_detalle]],2)</f>
        <v>03</v>
      </c>
      <c r="B4614" s="46" t="str">
        <f>VLOOKUP((LEFT(Tabla3[[#This Row],[id_detalle]],2)),id_rubro[[id]:[Rubro]],2,0)</f>
        <v>PRODUCTOS INDUSTRIALES Y RELACIONADOS</v>
      </c>
      <c r="C4614" s="36" t="s">
        <v>993</v>
      </c>
      <c r="D4614" s="45" t="str">
        <f>+Tabla3[[#This Row],[id_detalle]]&amp;" "&amp;VLOOKUP(Tabla3[[#This Row],[id_detalle]],rubro_detalle[[Código]:[Rubro Detalle]],2,0)</f>
        <v>03.13.481 Filtros</v>
      </c>
      <c r="E4614" s="33">
        <f t="shared" si="675"/>
        <v>14</v>
      </c>
      <c r="F4614" s="47" t="str">
        <f t="shared" si="676"/>
        <v>03.13.481-14</v>
      </c>
      <c r="G4614" s="37" t="s">
        <v>4225</v>
      </c>
      <c r="H4614" s="37">
        <v>399</v>
      </c>
    </row>
    <row r="4615" spans="1:8" x14ac:dyDescent="0.3">
      <c r="A4615" s="34" t="str">
        <f>+LEFT(Tabla3[[#This Row],[id_detalle]],2)</f>
        <v>03</v>
      </c>
      <c r="B4615" s="46" t="str">
        <f>VLOOKUP((LEFT(Tabla3[[#This Row],[id_detalle]],2)),id_rubro[[id]:[Rubro]],2,0)</f>
        <v>PRODUCTOS INDUSTRIALES Y RELACIONADOS</v>
      </c>
      <c r="C4615" s="36" t="s">
        <v>993</v>
      </c>
      <c r="D4615" s="45" t="str">
        <f>+Tabla3[[#This Row],[id_detalle]]&amp;" "&amp;VLOOKUP(Tabla3[[#This Row],[id_detalle]],rubro_detalle[[Código]:[Rubro Detalle]],2,0)</f>
        <v>03.13.481 Filtros</v>
      </c>
      <c r="E4615" s="33">
        <f t="shared" si="675"/>
        <v>15</v>
      </c>
      <c r="F4615" s="47" t="str">
        <f t="shared" si="676"/>
        <v>03.13.481-15</v>
      </c>
      <c r="G4615" s="37" t="s">
        <v>5276</v>
      </c>
      <c r="H4615" s="37">
        <v>423</v>
      </c>
    </row>
    <row r="4616" spans="1:8" x14ac:dyDescent="0.3">
      <c r="A4616" s="34" t="str">
        <f>+LEFT(Tabla3[[#This Row],[id_detalle]],2)</f>
        <v>03</v>
      </c>
      <c r="B4616" s="46" t="str">
        <f>VLOOKUP((LEFT(Tabla3[[#This Row],[id_detalle]],2)),id_rubro[[id]:[Rubro]],2,0)</f>
        <v>PRODUCTOS INDUSTRIALES Y RELACIONADOS</v>
      </c>
      <c r="C4616" s="36" t="s">
        <v>993</v>
      </c>
      <c r="D4616" s="45" t="str">
        <f>+Tabla3[[#This Row],[id_detalle]]&amp;" "&amp;VLOOKUP(Tabla3[[#This Row],[id_detalle]],rubro_detalle[[Código]:[Rubro Detalle]],2,0)</f>
        <v>03.13.481 Filtros</v>
      </c>
      <c r="E4616" s="33">
        <f t="shared" si="675"/>
        <v>16</v>
      </c>
      <c r="F4616" s="47" t="str">
        <f t="shared" si="676"/>
        <v>03.13.481-16</v>
      </c>
      <c r="G4616" s="37" t="s">
        <v>5277</v>
      </c>
      <c r="H4616" s="37">
        <v>448</v>
      </c>
    </row>
    <row r="4617" spans="1:8" x14ac:dyDescent="0.3">
      <c r="A4617" s="34" t="str">
        <f>+LEFT(Tabla3[[#This Row],[id_detalle]],2)</f>
        <v>03</v>
      </c>
      <c r="B4617" s="46" t="str">
        <f>VLOOKUP((LEFT(Tabla3[[#This Row],[id_detalle]],2)),id_rubro[[id]:[Rubro]],2,0)</f>
        <v>PRODUCTOS INDUSTRIALES Y RELACIONADOS</v>
      </c>
      <c r="C4617" s="36" t="s">
        <v>993</v>
      </c>
      <c r="D4617" s="45" t="str">
        <f>+Tabla3[[#This Row],[id_detalle]]&amp;" "&amp;VLOOKUP(Tabla3[[#This Row],[id_detalle]],rubro_detalle[[Código]:[Rubro Detalle]],2,0)</f>
        <v>03.13.481 Filtros</v>
      </c>
      <c r="E4617" s="33">
        <f t="shared" si="675"/>
        <v>17</v>
      </c>
      <c r="F4617" s="47" t="str">
        <f t="shared" si="676"/>
        <v>03.13.481-17</v>
      </c>
      <c r="G4617" s="37" t="s">
        <v>4715</v>
      </c>
      <c r="H4617" s="37">
        <v>490</v>
      </c>
    </row>
    <row r="4618" spans="1:8" x14ac:dyDescent="0.3">
      <c r="A4618" s="34" t="str">
        <f>+LEFT(Tabla3[[#This Row],[id_detalle]],2)</f>
        <v>03</v>
      </c>
      <c r="B4618" s="46" t="str">
        <f>VLOOKUP((LEFT(Tabla3[[#This Row],[id_detalle]],2)),id_rubro[[id]:[Rubro]],2,0)</f>
        <v>PRODUCTOS INDUSTRIALES Y RELACIONADOS</v>
      </c>
      <c r="C4618" s="36" t="s">
        <v>993</v>
      </c>
      <c r="D4618" s="45" t="str">
        <f>+Tabla3[[#This Row],[id_detalle]]&amp;" "&amp;VLOOKUP(Tabla3[[#This Row],[id_detalle]],rubro_detalle[[Código]:[Rubro Detalle]],2,0)</f>
        <v>03.13.481 Filtros</v>
      </c>
      <c r="E4618" s="33">
        <f t="shared" si="675"/>
        <v>18</v>
      </c>
      <c r="F4618" s="47" t="str">
        <f t="shared" si="676"/>
        <v>03.13.481-18</v>
      </c>
      <c r="G4618" s="37" t="s">
        <v>3071</v>
      </c>
      <c r="H4618" s="37">
        <v>513</v>
      </c>
    </row>
    <row r="4619" spans="1:8" x14ac:dyDescent="0.3">
      <c r="A4619" s="34" t="str">
        <f>+LEFT(Tabla3[[#This Row],[id_detalle]],2)</f>
        <v>03</v>
      </c>
      <c r="B4619" s="46" t="str">
        <f>VLOOKUP((LEFT(Tabla3[[#This Row],[id_detalle]],2)),id_rubro[[id]:[Rubro]],2,0)</f>
        <v>PRODUCTOS INDUSTRIALES Y RELACIONADOS</v>
      </c>
      <c r="C4619" s="36" t="s">
        <v>993</v>
      </c>
      <c r="D4619" s="45" t="str">
        <f>+Tabla3[[#This Row],[id_detalle]]&amp;" "&amp;VLOOKUP(Tabla3[[#This Row],[id_detalle]],rubro_detalle[[Código]:[Rubro Detalle]],2,0)</f>
        <v>03.13.481 Filtros</v>
      </c>
      <c r="E4619" s="33">
        <f t="shared" si="675"/>
        <v>19</v>
      </c>
      <c r="F4619" s="47" t="str">
        <f t="shared" si="676"/>
        <v>03.13.481-19</v>
      </c>
      <c r="G4619" s="37" t="s">
        <v>5065</v>
      </c>
      <c r="H4619" s="37">
        <v>561</v>
      </c>
    </row>
    <row r="4620" spans="1:8" x14ac:dyDescent="0.3">
      <c r="A4620" s="34" t="str">
        <f>+LEFT(Tabla3[[#This Row],[id_detalle]],2)</f>
        <v>03</v>
      </c>
      <c r="B4620" s="46" t="str">
        <f>VLOOKUP((LEFT(Tabla3[[#This Row],[id_detalle]],2)),id_rubro[[id]:[Rubro]],2,0)</f>
        <v>PRODUCTOS INDUSTRIALES Y RELACIONADOS</v>
      </c>
      <c r="C4620" s="36" t="s">
        <v>993</v>
      </c>
      <c r="D4620" s="45" t="str">
        <f>+Tabla3[[#This Row],[id_detalle]]&amp;" "&amp;VLOOKUP(Tabla3[[#This Row],[id_detalle]],rubro_detalle[[Código]:[Rubro Detalle]],2,0)</f>
        <v>03.13.481 Filtros</v>
      </c>
      <c r="E4620" s="33">
        <f t="shared" si="675"/>
        <v>20</v>
      </c>
      <c r="F4620" s="47" t="str">
        <f t="shared" si="676"/>
        <v>03.13.481-20</v>
      </c>
      <c r="G4620" s="37" t="s">
        <v>5278</v>
      </c>
      <c r="H4620" s="37">
        <v>562</v>
      </c>
    </row>
    <row r="4621" spans="1:8" x14ac:dyDescent="0.3">
      <c r="A4621" s="34" t="str">
        <f>+LEFT(Tabla3[[#This Row],[id_detalle]],2)</f>
        <v>03</v>
      </c>
      <c r="B4621" s="46" t="str">
        <f>VLOOKUP((LEFT(Tabla3[[#This Row],[id_detalle]],2)),id_rubro[[id]:[Rubro]],2,0)</f>
        <v>PRODUCTOS INDUSTRIALES Y RELACIONADOS</v>
      </c>
      <c r="C4621" s="36" t="s">
        <v>993</v>
      </c>
      <c r="D4621" s="45" t="str">
        <f>+Tabla3[[#This Row],[id_detalle]]&amp;" "&amp;VLOOKUP(Tabla3[[#This Row],[id_detalle]],rubro_detalle[[Código]:[Rubro Detalle]],2,0)</f>
        <v>03.13.481 Filtros</v>
      </c>
      <c r="E4621" s="33">
        <f t="shared" si="675"/>
        <v>21</v>
      </c>
      <c r="F4621" s="47" t="str">
        <f t="shared" si="676"/>
        <v>03.13.481-21</v>
      </c>
      <c r="G4621" s="37" t="s">
        <v>5173</v>
      </c>
      <c r="H4621" s="37">
        <v>567</v>
      </c>
    </row>
    <row r="4622" spans="1:8" x14ac:dyDescent="0.3">
      <c r="A4622" s="34" t="str">
        <f>+LEFT(Tabla3[[#This Row],[id_detalle]],2)</f>
        <v>03</v>
      </c>
      <c r="B4622" s="46" t="str">
        <f>VLOOKUP((LEFT(Tabla3[[#This Row],[id_detalle]],2)),id_rubro[[id]:[Rubro]],2,0)</f>
        <v>PRODUCTOS INDUSTRIALES Y RELACIONADOS</v>
      </c>
      <c r="C4622" s="36" t="s">
        <v>993</v>
      </c>
      <c r="D4622" s="45" t="str">
        <f>+Tabla3[[#This Row],[id_detalle]]&amp;" "&amp;VLOOKUP(Tabla3[[#This Row],[id_detalle]],rubro_detalle[[Código]:[Rubro Detalle]],2,0)</f>
        <v>03.13.481 Filtros</v>
      </c>
      <c r="E4622" s="33">
        <f t="shared" si="675"/>
        <v>22</v>
      </c>
      <c r="F4622" s="47" t="str">
        <f t="shared" si="676"/>
        <v>03.13.481-22</v>
      </c>
      <c r="G4622" s="38" t="s">
        <v>5208</v>
      </c>
      <c r="H4622" s="38">
        <v>590</v>
      </c>
    </row>
    <row r="4623" spans="1:8" x14ac:dyDescent="0.3">
      <c r="A4623" s="34" t="str">
        <f>+LEFT(Tabla3[[#This Row],[id_detalle]],2)</f>
        <v>03</v>
      </c>
      <c r="B4623" s="46" t="str">
        <f>VLOOKUP((LEFT(Tabla3[[#This Row],[id_detalle]],2)),id_rubro[[id]:[Rubro]],2,0)</f>
        <v>PRODUCTOS INDUSTRIALES Y RELACIONADOS</v>
      </c>
      <c r="C4623" s="36" t="s">
        <v>993</v>
      </c>
      <c r="D4623" s="45" t="str">
        <f>+Tabla3[[#This Row],[id_detalle]]&amp;" "&amp;VLOOKUP(Tabla3[[#This Row],[id_detalle]],rubro_detalle[[Código]:[Rubro Detalle]],2,0)</f>
        <v>03.13.481 Filtros</v>
      </c>
      <c r="E4623" s="33">
        <f t="shared" si="675"/>
        <v>23</v>
      </c>
      <c r="F4623" s="47" t="str">
        <f t="shared" si="676"/>
        <v>03.13.481-23</v>
      </c>
      <c r="G4623" s="37" t="s">
        <v>5279</v>
      </c>
      <c r="H4623" s="37">
        <v>612</v>
      </c>
    </row>
    <row r="4624" spans="1:8" x14ac:dyDescent="0.3">
      <c r="A4624" s="34" t="str">
        <f>+LEFT(Tabla3[[#This Row],[id_detalle]],2)</f>
        <v>03</v>
      </c>
      <c r="B4624" s="46" t="str">
        <f>VLOOKUP((LEFT(Tabla3[[#This Row],[id_detalle]],2)),id_rubro[[id]:[Rubro]],2,0)</f>
        <v>PRODUCTOS INDUSTRIALES Y RELACIONADOS</v>
      </c>
      <c r="C4624" s="36" t="s">
        <v>993</v>
      </c>
      <c r="D4624" s="45" t="str">
        <f>+Tabla3[[#This Row],[id_detalle]]&amp;" "&amp;VLOOKUP(Tabla3[[#This Row],[id_detalle]],rubro_detalle[[Código]:[Rubro Detalle]],2,0)</f>
        <v>03.13.481 Filtros</v>
      </c>
      <c r="E4624" s="33">
        <f t="shared" si="675"/>
        <v>24</v>
      </c>
      <c r="F4624" s="47" t="str">
        <f t="shared" si="676"/>
        <v>03.13.481-24</v>
      </c>
      <c r="G4624" s="37" t="s">
        <v>4975</v>
      </c>
      <c r="H4624" s="37">
        <v>623</v>
      </c>
    </row>
    <row r="4625" spans="1:8" x14ac:dyDescent="0.3">
      <c r="A4625" s="34" t="str">
        <f>+LEFT(Tabla3[[#This Row],[id_detalle]],2)</f>
        <v>03</v>
      </c>
      <c r="B4625" s="46" t="str">
        <f>VLOOKUP((LEFT(Tabla3[[#This Row],[id_detalle]],2)),id_rubro[[id]:[Rubro]],2,0)</f>
        <v>PRODUCTOS INDUSTRIALES Y RELACIONADOS</v>
      </c>
      <c r="C4625" s="36" t="s">
        <v>993</v>
      </c>
      <c r="D4625" s="45" t="str">
        <f>+Tabla3[[#This Row],[id_detalle]]&amp;" "&amp;VLOOKUP(Tabla3[[#This Row],[id_detalle]],rubro_detalle[[Código]:[Rubro Detalle]],2,0)</f>
        <v>03.13.481 Filtros</v>
      </c>
      <c r="E4625" s="33">
        <f t="shared" ref="E4625:E4630" si="677">+IF(D4625=D4624,E4624+1,1)</f>
        <v>25</v>
      </c>
      <c r="F4625" s="47" t="str">
        <f t="shared" ref="F4625:F4630" si="678">+LEFT(D4625,9)&amp;"-"&amp;E4625</f>
        <v>03.13.481-25</v>
      </c>
      <c r="G4625" s="37" t="s">
        <v>4828</v>
      </c>
      <c r="H4625" s="37">
        <v>668</v>
      </c>
    </row>
    <row r="4626" spans="1:8" x14ac:dyDescent="0.3">
      <c r="A4626" s="34" t="str">
        <f>+LEFT(Tabla3[[#This Row],[id_detalle]],2)</f>
        <v>03</v>
      </c>
      <c r="B4626" s="46" t="str">
        <f>VLOOKUP((LEFT(Tabla3[[#This Row],[id_detalle]],2)),id_rubro[[id]:[Rubro]],2,0)</f>
        <v>PRODUCTOS INDUSTRIALES Y RELACIONADOS</v>
      </c>
      <c r="C4626" s="36" t="s">
        <v>993</v>
      </c>
      <c r="D4626" s="45" t="str">
        <f>+Tabla3[[#This Row],[id_detalle]]&amp;" "&amp;VLOOKUP(Tabla3[[#This Row],[id_detalle]],rubro_detalle[[Código]:[Rubro Detalle]],2,0)</f>
        <v>03.13.481 Filtros</v>
      </c>
      <c r="E4626" s="33">
        <f t="shared" si="677"/>
        <v>26</v>
      </c>
      <c r="F4626" s="47" t="str">
        <f t="shared" si="678"/>
        <v>03.13.481-26</v>
      </c>
      <c r="G4626" s="37" t="s">
        <v>3024</v>
      </c>
      <c r="H4626" s="37">
        <v>702</v>
      </c>
    </row>
    <row r="4627" spans="1:8" x14ac:dyDescent="0.3">
      <c r="A4627" s="34" t="str">
        <f>+LEFT(Tabla3[[#This Row],[id_detalle]],2)</f>
        <v>03</v>
      </c>
      <c r="B4627" s="46" t="str">
        <f>VLOOKUP((LEFT(Tabla3[[#This Row],[id_detalle]],2)),id_rubro[[id]:[Rubro]],2,0)</f>
        <v>PRODUCTOS INDUSTRIALES Y RELACIONADOS</v>
      </c>
      <c r="C4627" s="36" t="s">
        <v>993</v>
      </c>
      <c r="D4627" s="45" t="str">
        <f>+Tabla3[[#This Row],[id_detalle]]&amp;" "&amp;VLOOKUP(Tabla3[[#This Row],[id_detalle]],rubro_detalle[[Código]:[Rubro Detalle]],2,0)</f>
        <v>03.13.481 Filtros</v>
      </c>
      <c r="E4627" s="33">
        <f t="shared" si="677"/>
        <v>27</v>
      </c>
      <c r="F4627" s="47" t="str">
        <f t="shared" si="678"/>
        <v>03.13.481-27</v>
      </c>
      <c r="G4627" s="37" t="s">
        <v>5280</v>
      </c>
      <c r="H4627" s="37">
        <v>846</v>
      </c>
    </row>
    <row r="4628" spans="1:8" x14ac:dyDescent="0.3">
      <c r="A4628" s="34" t="str">
        <f>+LEFT(Tabla3[[#This Row],[id_detalle]],2)</f>
        <v>03</v>
      </c>
      <c r="B4628" s="46" t="str">
        <f>VLOOKUP((LEFT(Tabla3[[#This Row],[id_detalle]],2)),id_rubro[[id]:[Rubro]],2,0)</f>
        <v>PRODUCTOS INDUSTRIALES Y RELACIONADOS</v>
      </c>
      <c r="C4628" s="36" t="s">
        <v>996</v>
      </c>
      <c r="D4628" s="45" t="str">
        <f>+Tabla3[[#This Row],[id_detalle]]&amp;" "&amp;VLOOKUP(Tabla3[[#This Row],[id_detalle]],rubro_detalle[[Código]:[Rubro Detalle]],2,0)</f>
        <v>03.13.501 Hornos y Cocinas Industriales</v>
      </c>
      <c r="E4628" s="33">
        <f t="shared" si="677"/>
        <v>1</v>
      </c>
      <c r="F4628" s="47" t="str">
        <f t="shared" si="678"/>
        <v>03.13.501-1</v>
      </c>
      <c r="G4628" s="37" t="s">
        <v>2960</v>
      </c>
      <c r="H4628" s="37">
        <v>203</v>
      </c>
    </row>
    <row r="4629" spans="1:8" x14ac:dyDescent="0.3">
      <c r="A4629" s="34" t="str">
        <f>+LEFT(Tabla3[[#This Row],[id_detalle]],2)</f>
        <v>03</v>
      </c>
      <c r="B4629" s="46" t="str">
        <f>VLOOKUP((LEFT(Tabla3[[#This Row],[id_detalle]],2)),id_rubro[[id]:[Rubro]],2,0)</f>
        <v>PRODUCTOS INDUSTRIALES Y RELACIONADOS</v>
      </c>
      <c r="C4629" s="36" t="s">
        <v>996</v>
      </c>
      <c r="D4629" s="45" t="str">
        <f>+Tabla3[[#This Row],[id_detalle]]&amp;" "&amp;VLOOKUP(Tabla3[[#This Row],[id_detalle]],rubro_detalle[[Código]:[Rubro Detalle]],2,0)</f>
        <v>03.13.501 Hornos y Cocinas Industriales</v>
      </c>
      <c r="E4629" s="33">
        <f t="shared" si="677"/>
        <v>2</v>
      </c>
      <c r="F4629" s="47" t="str">
        <f t="shared" si="678"/>
        <v>03.13.501-2</v>
      </c>
      <c r="G4629" s="37" t="s">
        <v>3971</v>
      </c>
      <c r="H4629" s="37">
        <v>253</v>
      </c>
    </row>
    <row r="4630" spans="1:8" x14ac:dyDescent="0.3">
      <c r="A4630" s="34" t="str">
        <f>+LEFT(Tabla3[[#This Row],[id_detalle]],2)</f>
        <v>03</v>
      </c>
      <c r="B4630" s="46" t="str">
        <f>VLOOKUP((LEFT(Tabla3[[#This Row],[id_detalle]],2)),id_rubro[[id]:[Rubro]],2,0)</f>
        <v>PRODUCTOS INDUSTRIALES Y RELACIONADOS</v>
      </c>
      <c r="C4630" s="36" t="s">
        <v>996</v>
      </c>
      <c r="D4630" s="45" t="str">
        <f>+Tabla3[[#This Row],[id_detalle]]&amp;" "&amp;VLOOKUP(Tabla3[[#This Row],[id_detalle]],rubro_detalle[[Código]:[Rubro Detalle]],2,0)</f>
        <v>03.13.501 Hornos y Cocinas Industriales</v>
      </c>
      <c r="E4630" s="33">
        <f t="shared" si="677"/>
        <v>3</v>
      </c>
      <c r="F4630" s="47" t="str">
        <f t="shared" si="678"/>
        <v>03.13.501-3</v>
      </c>
      <c r="G4630" s="37" t="s">
        <v>4838</v>
      </c>
      <c r="H4630" s="37">
        <v>270</v>
      </c>
    </row>
    <row r="4631" spans="1:8" x14ac:dyDescent="0.3">
      <c r="A4631" s="34" t="str">
        <f>+LEFT(Tabla3[[#This Row],[id_detalle]],2)</f>
        <v>03</v>
      </c>
      <c r="B4631" s="46" t="str">
        <f>VLOOKUP((LEFT(Tabla3[[#This Row],[id_detalle]],2)),id_rubro[[id]:[Rubro]],2,0)</f>
        <v>PRODUCTOS INDUSTRIALES Y RELACIONADOS</v>
      </c>
      <c r="C4631" s="36" t="s">
        <v>996</v>
      </c>
      <c r="D4631" s="45" t="str">
        <f>+Tabla3[[#This Row],[id_detalle]]&amp;" "&amp;VLOOKUP(Tabla3[[#This Row],[id_detalle]],rubro_detalle[[Código]:[Rubro Detalle]],2,0)</f>
        <v>03.13.501 Hornos y Cocinas Industriales</v>
      </c>
      <c r="E4631" s="33">
        <f t="shared" ref="E4631:E4633" si="679">+IF(D4631=D4630,E4630+1,1)</f>
        <v>4</v>
      </c>
      <c r="F4631" s="47" t="str">
        <f t="shared" ref="F4631:F4633" si="680">+LEFT(D4631,9)&amp;"-"&amp;E4631</f>
        <v>03.13.501-4</v>
      </c>
      <c r="G4631" s="37" t="s">
        <v>5233</v>
      </c>
      <c r="H4631" s="37">
        <v>312</v>
      </c>
    </row>
    <row r="4632" spans="1:8" x14ac:dyDescent="0.3">
      <c r="A4632" s="34" t="str">
        <f>+LEFT(Tabla3[[#This Row],[id_detalle]],2)</f>
        <v>03</v>
      </c>
      <c r="B4632" s="46" t="str">
        <f>VLOOKUP((LEFT(Tabla3[[#This Row],[id_detalle]],2)),id_rubro[[id]:[Rubro]],2,0)</f>
        <v>PRODUCTOS INDUSTRIALES Y RELACIONADOS</v>
      </c>
      <c r="C4632" s="36" t="s">
        <v>996</v>
      </c>
      <c r="D4632" s="45" t="str">
        <f>+Tabla3[[#This Row],[id_detalle]]&amp;" "&amp;VLOOKUP(Tabla3[[#This Row],[id_detalle]],rubro_detalle[[Código]:[Rubro Detalle]],2,0)</f>
        <v>03.13.501 Hornos y Cocinas Industriales</v>
      </c>
      <c r="E4632" s="33">
        <f t="shared" si="679"/>
        <v>5</v>
      </c>
      <c r="F4632" s="47" t="str">
        <f t="shared" si="680"/>
        <v>03.13.501-5</v>
      </c>
      <c r="G4632" s="37" t="s">
        <v>5281</v>
      </c>
      <c r="H4632" s="37">
        <v>323</v>
      </c>
    </row>
    <row r="4633" spans="1:8" x14ac:dyDescent="0.3">
      <c r="A4633" s="34" t="str">
        <f>+LEFT(Tabla3[[#This Row],[id_detalle]],2)</f>
        <v>03</v>
      </c>
      <c r="B4633" s="46" t="str">
        <f>VLOOKUP((LEFT(Tabla3[[#This Row],[id_detalle]],2)),id_rubro[[id]:[Rubro]],2,0)</f>
        <v>PRODUCTOS INDUSTRIALES Y RELACIONADOS</v>
      </c>
      <c r="C4633" s="36" t="s">
        <v>996</v>
      </c>
      <c r="D4633" s="45" t="str">
        <f>+Tabla3[[#This Row],[id_detalle]]&amp;" "&amp;VLOOKUP(Tabla3[[#This Row],[id_detalle]],rubro_detalle[[Código]:[Rubro Detalle]],2,0)</f>
        <v>03.13.501 Hornos y Cocinas Industriales</v>
      </c>
      <c r="E4633" s="33">
        <f t="shared" si="679"/>
        <v>6</v>
      </c>
      <c r="F4633" s="47" t="str">
        <f t="shared" si="680"/>
        <v>03.13.501-6</v>
      </c>
      <c r="G4633" s="37" t="s">
        <v>3987</v>
      </c>
      <c r="H4633" s="37">
        <v>510</v>
      </c>
    </row>
    <row r="4634" spans="1:8" x14ac:dyDescent="0.3">
      <c r="A4634" s="34" t="str">
        <f>+LEFT(Tabla3[[#This Row],[id_detalle]],2)</f>
        <v>03</v>
      </c>
      <c r="B4634" s="46" t="str">
        <f>VLOOKUP((LEFT(Tabla3[[#This Row],[id_detalle]],2)),id_rubro[[id]:[Rubro]],2,0)</f>
        <v>PRODUCTOS INDUSTRIALES Y RELACIONADOS</v>
      </c>
      <c r="C4634" s="36" t="s">
        <v>996</v>
      </c>
      <c r="D4634" s="45" t="str">
        <f>+Tabla3[[#This Row],[id_detalle]]&amp;" "&amp;VLOOKUP(Tabla3[[#This Row],[id_detalle]],rubro_detalle[[Código]:[Rubro Detalle]],2,0)</f>
        <v>03.13.501 Hornos y Cocinas Industriales</v>
      </c>
      <c r="E4634" s="33">
        <f t="shared" ref="E4634:E4639" si="681">+IF(D4634=D4633,E4633+1,1)</f>
        <v>7</v>
      </c>
      <c r="F4634" s="47" t="str">
        <f t="shared" ref="F4634:F4639" si="682">+LEFT(D4634,9)&amp;"-"&amp;E4634</f>
        <v>03.13.501-7</v>
      </c>
      <c r="G4634" s="37" t="s">
        <v>5024</v>
      </c>
      <c r="H4634" s="37">
        <v>523</v>
      </c>
    </row>
    <row r="4635" spans="1:8" x14ac:dyDescent="0.3">
      <c r="A4635" s="34" t="str">
        <f>+LEFT(Tabla3[[#This Row],[id_detalle]],2)</f>
        <v>03</v>
      </c>
      <c r="B4635" s="46" t="str">
        <f>VLOOKUP((LEFT(Tabla3[[#This Row],[id_detalle]],2)),id_rubro[[id]:[Rubro]],2,0)</f>
        <v>PRODUCTOS INDUSTRIALES Y RELACIONADOS</v>
      </c>
      <c r="C4635" s="36" t="s">
        <v>996</v>
      </c>
      <c r="D4635" s="45" t="str">
        <f>+Tabla3[[#This Row],[id_detalle]]&amp;" "&amp;VLOOKUP(Tabla3[[#This Row],[id_detalle]],rubro_detalle[[Código]:[Rubro Detalle]],2,0)</f>
        <v>03.13.501 Hornos y Cocinas Industriales</v>
      </c>
      <c r="E4635" s="33">
        <f t="shared" si="681"/>
        <v>8</v>
      </c>
      <c r="F4635" s="47" t="str">
        <f t="shared" si="682"/>
        <v>03.13.501-8</v>
      </c>
      <c r="G4635" s="37" t="s">
        <v>5282</v>
      </c>
      <c r="H4635" s="37">
        <v>598</v>
      </c>
    </row>
    <row r="4636" spans="1:8" x14ac:dyDescent="0.3">
      <c r="A4636" s="34" t="str">
        <f>+LEFT(Tabla3[[#This Row],[id_detalle]],2)</f>
        <v>03</v>
      </c>
      <c r="B4636" s="46" t="str">
        <f>VLOOKUP((LEFT(Tabla3[[#This Row],[id_detalle]],2)),id_rubro[[id]:[Rubro]],2,0)</f>
        <v>PRODUCTOS INDUSTRIALES Y RELACIONADOS</v>
      </c>
      <c r="C4636" s="36" t="s">
        <v>996</v>
      </c>
      <c r="D4636" s="45" t="str">
        <f>+Tabla3[[#This Row],[id_detalle]]&amp;" "&amp;VLOOKUP(Tabla3[[#This Row],[id_detalle]],rubro_detalle[[Código]:[Rubro Detalle]],2,0)</f>
        <v>03.13.501 Hornos y Cocinas Industriales</v>
      </c>
      <c r="E4636" s="33">
        <f t="shared" si="681"/>
        <v>9</v>
      </c>
      <c r="F4636" s="47" t="str">
        <f t="shared" si="682"/>
        <v>03.13.501-9</v>
      </c>
      <c r="G4636" s="37" t="s">
        <v>5081</v>
      </c>
      <c r="H4636" s="37">
        <v>650</v>
      </c>
    </row>
    <row r="4637" spans="1:8" x14ac:dyDescent="0.3">
      <c r="A4637" s="34" t="str">
        <f>+LEFT(Tabla3[[#This Row],[id_detalle]],2)</f>
        <v>03</v>
      </c>
      <c r="B4637" s="46" t="str">
        <f>VLOOKUP((LEFT(Tabla3[[#This Row],[id_detalle]],2)),id_rubro[[id]:[Rubro]],2,0)</f>
        <v>PRODUCTOS INDUSTRIALES Y RELACIONADOS</v>
      </c>
      <c r="C4637" s="36" t="s">
        <v>996</v>
      </c>
      <c r="D4637" s="45" t="str">
        <f>+Tabla3[[#This Row],[id_detalle]]&amp;" "&amp;VLOOKUP(Tabla3[[#This Row],[id_detalle]],rubro_detalle[[Código]:[Rubro Detalle]],2,0)</f>
        <v>03.13.501 Hornos y Cocinas Industriales</v>
      </c>
      <c r="E4637" s="33">
        <f t="shared" si="681"/>
        <v>10</v>
      </c>
      <c r="F4637" s="47" t="str">
        <f t="shared" si="682"/>
        <v>03.13.501-10</v>
      </c>
      <c r="G4637" s="37" t="s">
        <v>5283</v>
      </c>
      <c r="H4637" s="37">
        <v>828</v>
      </c>
    </row>
    <row r="4638" spans="1:8" x14ac:dyDescent="0.3">
      <c r="A4638" s="34" t="str">
        <f>+LEFT(Tabla3[[#This Row],[id_detalle]],2)</f>
        <v>03</v>
      </c>
      <c r="B4638" s="46" t="str">
        <f>VLOOKUP((LEFT(Tabla3[[#This Row],[id_detalle]],2)),id_rubro[[id]:[Rubro]],2,0)</f>
        <v>PRODUCTOS INDUSTRIALES Y RELACIONADOS</v>
      </c>
      <c r="C4638" s="36" t="s">
        <v>996</v>
      </c>
      <c r="D4638" s="45" t="str">
        <f>+Tabla3[[#This Row],[id_detalle]]&amp;" "&amp;VLOOKUP(Tabla3[[#This Row],[id_detalle]],rubro_detalle[[Código]:[Rubro Detalle]],2,0)</f>
        <v>03.13.501 Hornos y Cocinas Industriales</v>
      </c>
      <c r="E4638" s="33">
        <f t="shared" si="681"/>
        <v>11</v>
      </c>
      <c r="F4638" s="47" t="str">
        <f t="shared" si="682"/>
        <v>03.13.501-11</v>
      </c>
      <c r="G4638" s="37" t="s">
        <v>4073</v>
      </c>
      <c r="H4638" s="37">
        <v>833</v>
      </c>
    </row>
    <row r="4639" spans="1:8" x14ac:dyDescent="0.3">
      <c r="A4639" s="34" t="str">
        <f>+LEFT(Tabla3[[#This Row],[id_detalle]],2)</f>
        <v>03</v>
      </c>
      <c r="B4639" s="46" t="str">
        <f>VLOOKUP((LEFT(Tabla3[[#This Row],[id_detalle]],2)),id_rubro[[id]:[Rubro]],2,0)</f>
        <v>PRODUCTOS INDUSTRIALES Y RELACIONADOS</v>
      </c>
      <c r="C4639" s="36" t="s">
        <v>997</v>
      </c>
      <c r="D4639" s="45" t="str">
        <f>+Tabla3[[#This Row],[id_detalle]]&amp;" "&amp;VLOOKUP(Tabla3[[#This Row],[id_detalle]],rubro_detalle[[Código]:[Rubro Detalle]],2,0)</f>
        <v>03.13.521 Mangueras Hidraúlicas e Industriales</v>
      </c>
      <c r="E4639" s="33">
        <f t="shared" si="681"/>
        <v>1</v>
      </c>
      <c r="F4639" s="47" t="str">
        <f t="shared" si="682"/>
        <v>03.13.521-1</v>
      </c>
      <c r="G4639" s="37" t="s">
        <v>2960</v>
      </c>
      <c r="H4639" s="37">
        <v>203</v>
      </c>
    </row>
    <row r="4640" spans="1:8" x14ac:dyDescent="0.3">
      <c r="A4640" s="34" t="str">
        <f>+LEFT(Tabla3[[#This Row],[id_detalle]],2)</f>
        <v>03</v>
      </c>
      <c r="B4640" s="46" t="str">
        <f>VLOOKUP((LEFT(Tabla3[[#This Row],[id_detalle]],2)),id_rubro[[id]:[Rubro]],2,0)</f>
        <v>PRODUCTOS INDUSTRIALES Y RELACIONADOS</v>
      </c>
      <c r="C4640" s="36" t="s">
        <v>997</v>
      </c>
      <c r="D4640" s="45" t="str">
        <f>+Tabla3[[#This Row],[id_detalle]]&amp;" "&amp;VLOOKUP(Tabla3[[#This Row],[id_detalle]],rubro_detalle[[Código]:[Rubro Detalle]],2,0)</f>
        <v>03.13.521 Mangueras Hidraúlicas e Industriales</v>
      </c>
      <c r="E4640" s="33">
        <f>+IF(D4640=D4639,E4639+1,1)</f>
        <v>2</v>
      </c>
      <c r="F4640" s="47" t="str">
        <f>+LEFT(D4640,9)&amp;"-"&amp;E4640</f>
        <v>03.13.521-2</v>
      </c>
      <c r="G4640" s="37" t="s">
        <v>5284</v>
      </c>
      <c r="H4640" s="37">
        <v>332</v>
      </c>
    </row>
    <row r="4641" spans="1:8" x14ac:dyDescent="0.3">
      <c r="A4641" s="34" t="str">
        <f>+LEFT(Tabla3[[#This Row],[id_detalle]],2)</f>
        <v>03</v>
      </c>
      <c r="B4641" s="46" t="str">
        <f>VLOOKUP((LEFT(Tabla3[[#This Row],[id_detalle]],2)),id_rubro[[id]:[Rubro]],2,0)</f>
        <v>PRODUCTOS INDUSTRIALES Y RELACIONADOS</v>
      </c>
      <c r="C4641" s="36" t="s">
        <v>997</v>
      </c>
      <c r="D4641" s="45" t="str">
        <f>+Tabla3[[#This Row],[id_detalle]]&amp;" "&amp;VLOOKUP(Tabla3[[#This Row],[id_detalle]],rubro_detalle[[Código]:[Rubro Detalle]],2,0)</f>
        <v>03.13.521 Mangueras Hidraúlicas e Industriales</v>
      </c>
      <c r="E4641" s="33">
        <f>+IF(D4641=D4640,E4640+1,1)</f>
        <v>3</v>
      </c>
      <c r="F4641" s="47" t="str">
        <f>+LEFT(D4641,9)&amp;"-"&amp;E4641</f>
        <v>03.13.521-3</v>
      </c>
      <c r="G4641" s="37" t="s">
        <v>2411</v>
      </c>
      <c r="H4641" s="37">
        <v>360</v>
      </c>
    </row>
    <row r="4642" spans="1:8" x14ac:dyDescent="0.3">
      <c r="A4642" s="34" t="str">
        <f>+LEFT(Tabla3[[#This Row],[id_detalle]],2)</f>
        <v>03</v>
      </c>
      <c r="B4642" s="46" t="str">
        <f>VLOOKUP((LEFT(Tabla3[[#This Row],[id_detalle]],2)),id_rubro[[id]:[Rubro]],2,0)</f>
        <v>PRODUCTOS INDUSTRIALES Y RELACIONADOS</v>
      </c>
      <c r="C4642" s="36" t="s">
        <v>997</v>
      </c>
      <c r="D4642" s="45" t="str">
        <f>+Tabla3[[#This Row],[id_detalle]]&amp;" "&amp;VLOOKUP(Tabla3[[#This Row],[id_detalle]],rubro_detalle[[Código]:[Rubro Detalle]],2,0)</f>
        <v>03.13.521 Mangueras Hidraúlicas e Industriales</v>
      </c>
      <c r="E4642" s="33">
        <f t="shared" ref="E4642:E4644" si="683">+IF(D4642=D4641,E4641+1,1)</f>
        <v>4</v>
      </c>
      <c r="F4642" s="47" t="str">
        <f t="shared" ref="F4642:F4644" si="684">+LEFT(D4642,9)&amp;"-"&amp;E4642</f>
        <v>03.13.521-4</v>
      </c>
      <c r="G4642" s="37" t="s">
        <v>2976</v>
      </c>
      <c r="H4642" s="37">
        <v>367</v>
      </c>
    </row>
    <row r="4643" spans="1:8" x14ac:dyDescent="0.3">
      <c r="A4643" s="34" t="str">
        <f>+LEFT(Tabla3[[#This Row],[id_detalle]],2)</f>
        <v>03</v>
      </c>
      <c r="B4643" s="46" t="str">
        <f>VLOOKUP((LEFT(Tabla3[[#This Row],[id_detalle]],2)),id_rubro[[id]:[Rubro]],2,0)</f>
        <v>PRODUCTOS INDUSTRIALES Y RELACIONADOS</v>
      </c>
      <c r="C4643" s="36" t="s">
        <v>997</v>
      </c>
      <c r="D4643" s="45" t="str">
        <f>+Tabla3[[#This Row],[id_detalle]]&amp;" "&amp;VLOOKUP(Tabla3[[#This Row],[id_detalle]],rubro_detalle[[Código]:[Rubro Detalle]],2,0)</f>
        <v>03.13.521 Mangueras Hidraúlicas e Industriales</v>
      </c>
      <c r="E4643" s="33">
        <f t="shared" si="683"/>
        <v>5</v>
      </c>
      <c r="F4643" s="47" t="str">
        <f t="shared" si="684"/>
        <v>03.13.521-5</v>
      </c>
      <c r="G4643" s="37" t="s">
        <v>4871</v>
      </c>
      <c r="H4643" s="37">
        <v>388</v>
      </c>
    </row>
    <row r="4644" spans="1:8" x14ac:dyDescent="0.3">
      <c r="A4644" s="34" t="str">
        <f>+LEFT(Tabla3[[#This Row],[id_detalle]],2)</f>
        <v>03</v>
      </c>
      <c r="B4644" s="46" t="str">
        <f>VLOOKUP((LEFT(Tabla3[[#This Row],[id_detalle]],2)),id_rubro[[id]:[Rubro]],2,0)</f>
        <v>PRODUCTOS INDUSTRIALES Y RELACIONADOS</v>
      </c>
      <c r="C4644" s="36" t="s">
        <v>997</v>
      </c>
      <c r="D4644" s="45" t="str">
        <f>+Tabla3[[#This Row],[id_detalle]]&amp;" "&amp;VLOOKUP(Tabla3[[#This Row],[id_detalle]],rubro_detalle[[Código]:[Rubro Detalle]],2,0)</f>
        <v>03.13.521 Mangueras Hidraúlicas e Industriales</v>
      </c>
      <c r="E4644" s="33">
        <f t="shared" si="683"/>
        <v>6</v>
      </c>
      <c r="F4644" s="47" t="str">
        <f t="shared" si="684"/>
        <v>03.13.521-6</v>
      </c>
      <c r="G4644" s="37" t="s">
        <v>4881</v>
      </c>
      <c r="H4644" s="37">
        <v>450</v>
      </c>
    </row>
    <row r="4645" spans="1:8" x14ac:dyDescent="0.3">
      <c r="A4645" s="34" t="str">
        <f>+LEFT(Tabla3[[#This Row],[id_detalle]],2)</f>
        <v>03</v>
      </c>
      <c r="B4645" s="46" t="str">
        <f>VLOOKUP((LEFT(Tabla3[[#This Row],[id_detalle]],2)),id_rubro[[id]:[Rubro]],2,0)</f>
        <v>PRODUCTOS INDUSTRIALES Y RELACIONADOS</v>
      </c>
      <c r="C4645" s="36" t="s">
        <v>997</v>
      </c>
      <c r="D4645" s="45" t="str">
        <f>+Tabla3[[#This Row],[id_detalle]]&amp;" "&amp;VLOOKUP(Tabla3[[#This Row],[id_detalle]],rubro_detalle[[Código]:[Rubro Detalle]],2,0)</f>
        <v>03.13.521 Mangueras Hidraúlicas e Industriales</v>
      </c>
      <c r="E4645" s="33">
        <f t="shared" ref="E4645:E4650" si="685">+IF(D4645=D4644,E4644+1,1)</f>
        <v>7</v>
      </c>
      <c r="F4645" s="47" t="str">
        <f t="shared" ref="F4645:F4650" si="686">+LEFT(D4645,9)&amp;"-"&amp;E4645</f>
        <v>03.13.521-7</v>
      </c>
      <c r="G4645" s="37" t="s">
        <v>5285</v>
      </c>
      <c r="H4645" s="37">
        <v>490</v>
      </c>
    </row>
    <row r="4646" spans="1:8" x14ac:dyDescent="0.3">
      <c r="A4646" s="34" t="str">
        <f>+LEFT(Tabla3[[#This Row],[id_detalle]],2)</f>
        <v>03</v>
      </c>
      <c r="B4646" s="46" t="str">
        <f>VLOOKUP((LEFT(Tabla3[[#This Row],[id_detalle]],2)),id_rubro[[id]:[Rubro]],2,0)</f>
        <v>PRODUCTOS INDUSTRIALES Y RELACIONADOS</v>
      </c>
      <c r="C4646" s="36" t="s">
        <v>997</v>
      </c>
      <c r="D4646" s="45" t="str">
        <f>+Tabla3[[#This Row],[id_detalle]]&amp;" "&amp;VLOOKUP(Tabla3[[#This Row],[id_detalle]],rubro_detalle[[Código]:[Rubro Detalle]],2,0)</f>
        <v>03.13.521 Mangueras Hidraúlicas e Industriales</v>
      </c>
      <c r="E4646" s="33">
        <f t="shared" si="685"/>
        <v>8</v>
      </c>
      <c r="F4646" s="47" t="str">
        <f t="shared" si="686"/>
        <v>03.13.521-8</v>
      </c>
      <c r="G4646" s="37" t="s">
        <v>4589</v>
      </c>
      <c r="H4646" s="37">
        <v>514</v>
      </c>
    </row>
    <row r="4647" spans="1:8" x14ac:dyDescent="0.3">
      <c r="A4647" s="34" t="str">
        <f>+LEFT(Tabla3[[#This Row],[id_detalle]],2)</f>
        <v>03</v>
      </c>
      <c r="B4647" s="46" t="str">
        <f>VLOOKUP((LEFT(Tabla3[[#This Row],[id_detalle]],2)),id_rubro[[id]:[Rubro]],2,0)</f>
        <v>PRODUCTOS INDUSTRIALES Y RELACIONADOS</v>
      </c>
      <c r="C4647" s="36" t="s">
        <v>997</v>
      </c>
      <c r="D4647" s="45" t="str">
        <f>+Tabla3[[#This Row],[id_detalle]]&amp;" "&amp;VLOOKUP(Tabla3[[#This Row],[id_detalle]],rubro_detalle[[Código]:[Rubro Detalle]],2,0)</f>
        <v>03.13.521 Mangueras Hidraúlicas e Industriales</v>
      </c>
      <c r="E4647" s="33">
        <f t="shared" si="685"/>
        <v>9</v>
      </c>
      <c r="F4647" s="47" t="str">
        <f t="shared" si="686"/>
        <v>03.13.521-9</v>
      </c>
      <c r="G4647" s="37" t="s">
        <v>5206</v>
      </c>
      <c r="H4647" s="37">
        <v>519</v>
      </c>
    </row>
    <row r="4648" spans="1:8" x14ac:dyDescent="0.3">
      <c r="A4648" s="34" t="str">
        <f>+LEFT(Tabla3[[#This Row],[id_detalle]],2)</f>
        <v>03</v>
      </c>
      <c r="B4648" s="46" t="str">
        <f>VLOOKUP((LEFT(Tabla3[[#This Row],[id_detalle]],2)),id_rubro[[id]:[Rubro]],2,0)</f>
        <v>PRODUCTOS INDUSTRIALES Y RELACIONADOS</v>
      </c>
      <c r="C4648" s="36" t="s">
        <v>997</v>
      </c>
      <c r="D4648" s="45" t="str">
        <f>+Tabla3[[#This Row],[id_detalle]]&amp;" "&amp;VLOOKUP(Tabla3[[#This Row],[id_detalle]],rubro_detalle[[Código]:[Rubro Detalle]],2,0)</f>
        <v>03.13.521 Mangueras Hidraúlicas e Industriales</v>
      </c>
      <c r="E4648" s="33">
        <f t="shared" si="685"/>
        <v>10</v>
      </c>
      <c r="F4648" s="47" t="str">
        <f t="shared" si="686"/>
        <v>03.13.521-10</v>
      </c>
      <c r="G4648" s="37" t="s">
        <v>5286</v>
      </c>
      <c r="H4648" s="37">
        <v>564</v>
      </c>
    </row>
    <row r="4649" spans="1:8" x14ac:dyDescent="0.3">
      <c r="A4649" s="34" t="str">
        <f>+LEFT(Tabla3[[#This Row],[id_detalle]],2)</f>
        <v>03</v>
      </c>
      <c r="B4649" s="46" t="str">
        <f>VLOOKUP((LEFT(Tabla3[[#This Row],[id_detalle]],2)),id_rubro[[id]:[Rubro]],2,0)</f>
        <v>PRODUCTOS INDUSTRIALES Y RELACIONADOS</v>
      </c>
      <c r="C4649" s="36" t="s">
        <v>997</v>
      </c>
      <c r="D4649" s="45" t="str">
        <f>+Tabla3[[#This Row],[id_detalle]]&amp;" "&amp;VLOOKUP(Tabla3[[#This Row],[id_detalle]],rubro_detalle[[Código]:[Rubro Detalle]],2,0)</f>
        <v>03.13.521 Mangueras Hidraúlicas e Industriales</v>
      </c>
      <c r="E4649" s="33">
        <f t="shared" si="685"/>
        <v>11</v>
      </c>
      <c r="F4649" s="47" t="str">
        <f t="shared" si="686"/>
        <v>03.13.521-11</v>
      </c>
      <c r="G4649" s="38" t="s">
        <v>4770</v>
      </c>
      <c r="H4649" s="38">
        <v>571</v>
      </c>
    </row>
    <row r="4650" spans="1:8" x14ac:dyDescent="0.3">
      <c r="A4650" s="34" t="str">
        <f>+LEFT(Tabla3[[#This Row],[id_detalle]],2)</f>
        <v>03</v>
      </c>
      <c r="B4650" s="46" t="str">
        <f>VLOOKUP((LEFT(Tabla3[[#This Row],[id_detalle]],2)),id_rubro[[id]:[Rubro]],2,0)</f>
        <v>PRODUCTOS INDUSTRIALES Y RELACIONADOS</v>
      </c>
      <c r="C4650" s="36" t="s">
        <v>997</v>
      </c>
      <c r="D4650" s="45" t="str">
        <f>+Tabla3[[#This Row],[id_detalle]]&amp;" "&amp;VLOOKUP(Tabla3[[#This Row],[id_detalle]],rubro_detalle[[Código]:[Rubro Detalle]],2,0)</f>
        <v>03.13.521 Mangueras Hidraúlicas e Industriales</v>
      </c>
      <c r="E4650" s="33">
        <f t="shared" si="685"/>
        <v>12</v>
      </c>
      <c r="F4650" s="47" t="str">
        <f t="shared" si="686"/>
        <v>03.13.521-12</v>
      </c>
      <c r="G4650" s="38" t="s">
        <v>5208</v>
      </c>
      <c r="H4650" s="38">
        <v>590</v>
      </c>
    </row>
    <row r="4651" spans="1:8" x14ac:dyDescent="0.3">
      <c r="A4651" s="34" t="str">
        <f>+LEFT(Tabla3[[#This Row],[id_detalle]],2)</f>
        <v>03</v>
      </c>
      <c r="B4651" s="46" t="str">
        <f>VLOOKUP((LEFT(Tabla3[[#This Row],[id_detalle]],2)),id_rubro[[id]:[Rubro]],2,0)</f>
        <v>PRODUCTOS INDUSTRIALES Y RELACIONADOS</v>
      </c>
      <c r="C4651" s="36" t="s">
        <v>997</v>
      </c>
      <c r="D4651" s="45" t="str">
        <f>+Tabla3[[#This Row],[id_detalle]]&amp;" "&amp;VLOOKUP(Tabla3[[#This Row],[id_detalle]],rubro_detalle[[Código]:[Rubro Detalle]],2,0)</f>
        <v>03.13.521 Mangueras Hidraúlicas e Industriales</v>
      </c>
      <c r="E4651" s="33">
        <f t="shared" ref="E4651:E4662" si="687">+IF(D4651=D4650,E4650+1,1)</f>
        <v>13</v>
      </c>
      <c r="F4651" s="47" t="str">
        <f t="shared" ref="F4651:F4662" si="688">+LEFT(D4651,9)&amp;"-"&amp;E4651</f>
        <v>03.13.521-13</v>
      </c>
      <c r="G4651" s="37" t="s">
        <v>4590</v>
      </c>
      <c r="H4651" s="37">
        <v>636</v>
      </c>
    </row>
    <row r="4652" spans="1:8" x14ac:dyDescent="0.3">
      <c r="A4652" s="34" t="str">
        <f>+LEFT(Tabla3[[#This Row],[id_detalle]],2)</f>
        <v>03</v>
      </c>
      <c r="B4652" s="46" t="str">
        <f>VLOOKUP((LEFT(Tabla3[[#This Row],[id_detalle]],2)),id_rubro[[id]:[Rubro]],2,0)</f>
        <v>PRODUCTOS INDUSTRIALES Y RELACIONADOS</v>
      </c>
      <c r="C4652" s="36" t="s">
        <v>997</v>
      </c>
      <c r="D4652" s="45" t="str">
        <f>+Tabla3[[#This Row],[id_detalle]]&amp;" "&amp;VLOOKUP(Tabla3[[#This Row],[id_detalle]],rubro_detalle[[Código]:[Rubro Detalle]],2,0)</f>
        <v>03.13.521 Mangueras Hidraúlicas e Industriales</v>
      </c>
      <c r="E4652" s="33">
        <f t="shared" si="687"/>
        <v>14</v>
      </c>
      <c r="F4652" s="47" t="str">
        <f t="shared" si="688"/>
        <v>03.13.521-14</v>
      </c>
      <c r="G4652" s="38" t="s">
        <v>4633</v>
      </c>
      <c r="H4652" s="38">
        <v>666</v>
      </c>
    </row>
    <row r="4653" spans="1:8" x14ac:dyDescent="0.3">
      <c r="A4653" s="34" t="str">
        <f>+LEFT(Tabla3[[#This Row],[id_detalle]],2)</f>
        <v>03</v>
      </c>
      <c r="B4653" s="46" t="str">
        <f>VLOOKUP((LEFT(Tabla3[[#This Row],[id_detalle]],2)),id_rubro[[id]:[Rubro]],2,0)</f>
        <v>PRODUCTOS INDUSTRIALES Y RELACIONADOS</v>
      </c>
      <c r="C4653" s="36" t="s">
        <v>997</v>
      </c>
      <c r="D4653" s="45" t="str">
        <f>+Tabla3[[#This Row],[id_detalle]]&amp;" "&amp;VLOOKUP(Tabla3[[#This Row],[id_detalle]],rubro_detalle[[Código]:[Rubro Detalle]],2,0)</f>
        <v>03.13.521 Mangueras Hidraúlicas e Industriales</v>
      </c>
      <c r="E4653" s="33">
        <f t="shared" si="687"/>
        <v>15</v>
      </c>
      <c r="F4653" s="47" t="str">
        <f t="shared" si="688"/>
        <v>03.13.521-15</v>
      </c>
      <c r="G4653" s="38" t="s">
        <v>5209</v>
      </c>
      <c r="H4653" s="38">
        <v>698</v>
      </c>
    </row>
    <row r="4654" spans="1:8" x14ac:dyDescent="0.3">
      <c r="A4654" s="34" t="str">
        <f>+LEFT(Tabla3[[#This Row],[id_detalle]],2)</f>
        <v>03</v>
      </c>
      <c r="B4654" s="46" t="str">
        <f>VLOOKUP((LEFT(Tabla3[[#This Row],[id_detalle]],2)),id_rubro[[id]:[Rubro]],2,0)</f>
        <v>PRODUCTOS INDUSTRIALES Y RELACIONADOS</v>
      </c>
      <c r="C4654" s="36" t="s">
        <v>997</v>
      </c>
      <c r="D4654" s="45" t="str">
        <f>+Tabla3[[#This Row],[id_detalle]]&amp;" "&amp;VLOOKUP(Tabla3[[#This Row],[id_detalle]],rubro_detalle[[Código]:[Rubro Detalle]],2,0)</f>
        <v>03.13.521 Mangueras Hidraúlicas e Industriales</v>
      </c>
      <c r="E4654" s="33">
        <f t="shared" si="687"/>
        <v>16</v>
      </c>
      <c r="F4654" s="47" t="str">
        <f t="shared" si="688"/>
        <v>03.13.521-16</v>
      </c>
      <c r="G4654" s="37" t="s">
        <v>4591</v>
      </c>
      <c r="H4654" s="37">
        <v>708</v>
      </c>
    </row>
    <row r="4655" spans="1:8" x14ac:dyDescent="0.3">
      <c r="A4655" s="34" t="str">
        <f>+LEFT(Tabla3[[#This Row],[id_detalle]],2)</f>
        <v>03</v>
      </c>
      <c r="B4655" s="46" t="str">
        <f>VLOOKUP((LEFT(Tabla3[[#This Row],[id_detalle]],2)),id_rubro[[id]:[Rubro]],2,0)</f>
        <v>PRODUCTOS INDUSTRIALES Y RELACIONADOS</v>
      </c>
      <c r="C4655" s="36" t="s">
        <v>997</v>
      </c>
      <c r="D4655" s="45" t="str">
        <f>+Tabla3[[#This Row],[id_detalle]]&amp;" "&amp;VLOOKUP(Tabla3[[#This Row],[id_detalle]],rubro_detalle[[Código]:[Rubro Detalle]],2,0)</f>
        <v>03.13.521 Mangueras Hidraúlicas e Industriales</v>
      </c>
      <c r="E4655" s="33">
        <f t="shared" si="687"/>
        <v>17</v>
      </c>
      <c r="F4655" s="47" t="str">
        <f t="shared" si="688"/>
        <v>03.13.521-17</v>
      </c>
      <c r="G4655" s="37" t="s">
        <v>4814</v>
      </c>
      <c r="H4655" s="37">
        <v>743</v>
      </c>
    </row>
    <row r="4656" spans="1:8" x14ac:dyDescent="0.3">
      <c r="A4656" s="34" t="str">
        <f>+LEFT(Tabla3[[#This Row],[id_detalle]],2)</f>
        <v>03</v>
      </c>
      <c r="B4656" s="46" t="str">
        <f>VLOOKUP((LEFT(Tabla3[[#This Row],[id_detalle]],2)),id_rubro[[id]:[Rubro]],2,0)</f>
        <v>PRODUCTOS INDUSTRIALES Y RELACIONADOS</v>
      </c>
      <c r="C4656" s="36" t="s">
        <v>997</v>
      </c>
      <c r="D4656" s="45" t="str">
        <f>+Tabla3[[#This Row],[id_detalle]]&amp;" "&amp;VLOOKUP(Tabla3[[#This Row],[id_detalle]],rubro_detalle[[Código]:[Rubro Detalle]],2,0)</f>
        <v>03.13.521 Mangueras Hidraúlicas e Industriales</v>
      </c>
      <c r="E4656" s="33">
        <f t="shared" si="687"/>
        <v>18</v>
      </c>
      <c r="F4656" s="47" t="str">
        <f t="shared" si="688"/>
        <v>03.13.521-18</v>
      </c>
      <c r="G4656" s="37" t="s">
        <v>4592</v>
      </c>
      <c r="H4656" s="37">
        <v>754</v>
      </c>
    </row>
    <row r="4657" spans="1:8" x14ac:dyDescent="0.3">
      <c r="A4657" s="34" t="str">
        <f>+LEFT(Tabla3[[#This Row],[id_detalle]],2)</f>
        <v>03</v>
      </c>
      <c r="B4657" s="46" t="str">
        <f>VLOOKUP((LEFT(Tabla3[[#This Row],[id_detalle]],2)),id_rubro[[id]:[Rubro]],2,0)</f>
        <v>PRODUCTOS INDUSTRIALES Y RELACIONADOS</v>
      </c>
      <c r="C4657" s="36" t="s">
        <v>997</v>
      </c>
      <c r="D4657" s="45" t="str">
        <f>+Tabla3[[#This Row],[id_detalle]]&amp;" "&amp;VLOOKUP(Tabla3[[#This Row],[id_detalle]],rubro_detalle[[Código]:[Rubro Detalle]],2,0)</f>
        <v>03.13.521 Mangueras Hidraúlicas e Industriales</v>
      </c>
      <c r="E4657" s="33">
        <f t="shared" si="687"/>
        <v>19</v>
      </c>
      <c r="F4657" s="47" t="str">
        <f t="shared" si="688"/>
        <v>03.13.521-19</v>
      </c>
      <c r="G4657" s="37" t="s">
        <v>4812</v>
      </c>
      <c r="H4657" s="37">
        <v>769</v>
      </c>
    </row>
    <row r="4658" spans="1:8" x14ac:dyDescent="0.3">
      <c r="A4658" s="34" t="str">
        <f>+LEFT(Tabla3[[#This Row],[id_detalle]],2)</f>
        <v>03</v>
      </c>
      <c r="B4658" s="46" t="str">
        <f>VLOOKUP((LEFT(Tabla3[[#This Row],[id_detalle]],2)),id_rubro[[id]:[Rubro]],2,0)</f>
        <v>PRODUCTOS INDUSTRIALES Y RELACIONADOS</v>
      </c>
      <c r="C4658" s="36" t="s">
        <v>997</v>
      </c>
      <c r="D4658" s="45" t="str">
        <f>+Tabla3[[#This Row],[id_detalle]]&amp;" "&amp;VLOOKUP(Tabla3[[#This Row],[id_detalle]],rubro_detalle[[Código]:[Rubro Detalle]],2,0)</f>
        <v>03.13.521 Mangueras Hidraúlicas e Industriales</v>
      </c>
      <c r="E4658" s="33">
        <f t="shared" si="687"/>
        <v>20</v>
      </c>
      <c r="F4658" s="47" t="str">
        <f t="shared" si="688"/>
        <v>03.13.521-20</v>
      </c>
      <c r="G4658" s="37" t="s">
        <v>4492</v>
      </c>
      <c r="H4658" s="37">
        <v>845</v>
      </c>
    </row>
    <row r="4659" spans="1:8" x14ac:dyDescent="0.3">
      <c r="A4659" s="34" t="str">
        <f>+LEFT(Tabla3[[#This Row],[id_detalle]],2)</f>
        <v>03</v>
      </c>
      <c r="B4659" s="46" t="str">
        <f>VLOOKUP((LEFT(Tabla3[[#This Row],[id_detalle]],2)),id_rubro[[id]:[Rubro]],2,0)</f>
        <v>PRODUCTOS INDUSTRIALES Y RELACIONADOS</v>
      </c>
      <c r="C4659" s="36" t="s">
        <v>999</v>
      </c>
      <c r="D4659" s="45" t="str">
        <f>+Tabla3[[#This Row],[id_detalle]]&amp;" "&amp;VLOOKUP(Tabla3[[#This Row],[id_detalle]],rubro_detalle[[Código]:[Rubro Detalle]],2,0)</f>
        <v>03.13.541 Maquinaria, Equipos, Accesorios,Repuestos y Suministros de uso Agrícola</v>
      </c>
      <c r="E4659" s="33">
        <f t="shared" si="687"/>
        <v>1</v>
      </c>
      <c r="F4659" s="47" t="str">
        <f t="shared" si="688"/>
        <v>03.13.541-1</v>
      </c>
      <c r="G4659" s="37" t="s">
        <v>5287</v>
      </c>
      <c r="H4659" s="37">
        <v>182</v>
      </c>
    </row>
    <row r="4660" spans="1:8" x14ac:dyDescent="0.3">
      <c r="A4660" s="34" t="str">
        <f>+LEFT(Tabla3[[#This Row],[id_detalle]],2)</f>
        <v>03</v>
      </c>
      <c r="B4660" s="46" t="str">
        <f>VLOOKUP((LEFT(Tabla3[[#This Row],[id_detalle]],2)),id_rubro[[id]:[Rubro]],2,0)</f>
        <v>PRODUCTOS INDUSTRIALES Y RELACIONADOS</v>
      </c>
      <c r="C4660" s="36" t="s">
        <v>999</v>
      </c>
      <c r="D4660" s="45" t="str">
        <f>+Tabla3[[#This Row],[id_detalle]]&amp;" "&amp;VLOOKUP(Tabla3[[#This Row],[id_detalle]],rubro_detalle[[Código]:[Rubro Detalle]],2,0)</f>
        <v>03.13.541 Maquinaria, Equipos, Accesorios,Repuestos y Suministros de uso Agrícola</v>
      </c>
      <c r="E4660" s="33">
        <f t="shared" si="687"/>
        <v>2</v>
      </c>
      <c r="F4660" s="47" t="str">
        <f t="shared" si="688"/>
        <v>03.13.541-2</v>
      </c>
      <c r="G4660" s="37" t="s">
        <v>2564</v>
      </c>
      <c r="H4660" s="37">
        <v>202</v>
      </c>
    </row>
    <row r="4661" spans="1:8" x14ac:dyDescent="0.3">
      <c r="A4661" s="34" t="str">
        <f>+LEFT(Tabla3[[#This Row],[id_detalle]],2)</f>
        <v>03</v>
      </c>
      <c r="B4661" s="46" t="str">
        <f>VLOOKUP((LEFT(Tabla3[[#This Row],[id_detalle]],2)),id_rubro[[id]:[Rubro]],2,0)</f>
        <v>PRODUCTOS INDUSTRIALES Y RELACIONADOS</v>
      </c>
      <c r="C4661" s="36" t="s">
        <v>999</v>
      </c>
      <c r="D4661" s="45" t="str">
        <f>+Tabla3[[#This Row],[id_detalle]]&amp;" "&amp;VLOOKUP(Tabla3[[#This Row],[id_detalle]],rubro_detalle[[Código]:[Rubro Detalle]],2,0)</f>
        <v>03.13.541 Maquinaria, Equipos, Accesorios,Repuestos y Suministros de uso Agrícola</v>
      </c>
      <c r="E4661" s="33">
        <f t="shared" si="687"/>
        <v>3</v>
      </c>
      <c r="F4661" s="47" t="str">
        <f t="shared" si="688"/>
        <v>03.13.541-3</v>
      </c>
      <c r="G4661" s="37" t="s">
        <v>2962</v>
      </c>
      <c r="H4661" s="37">
        <v>225</v>
      </c>
    </row>
    <row r="4662" spans="1:8" x14ac:dyDescent="0.3">
      <c r="A4662" s="34" t="str">
        <f>+LEFT(Tabla3[[#This Row],[id_detalle]],2)</f>
        <v>03</v>
      </c>
      <c r="B4662" s="46" t="str">
        <f>VLOOKUP((LEFT(Tabla3[[#This Row],[id_detalle]],2)),id_rubro[[id]:[Rubro]],2,0)</f>
        <v>PRODUCTOS INDUSTRIALES Y RELACIONADOS</v>
      </c>
      <c r="C4662" s="36" t="s">
        <v>999</v>
      </c>
      <c r="D4662" s="45" t="str">
        <f>+Tabla3[[#This Row],[id_detalle]]&amp;" "&amp;VLOOKUP(Tabla3[[#This Row],[id_detalle]],rubro_detalle[[Código]:[Rubro Detalle]],2,0)</f>
        <v>03.13.541 Maquinaria, Equipos, Accesorios,Repuestos y Suministros de uso Agrícola</v>
      </c>
      <c r="E4662" s="33">
        <f t="shared" si="687"/>
        <v>4</v>
      </c>
      <c r="F4662" s="47" t="str">
        <f t="shared" si="688"/>
        <v>03.13.541-4</v>
      </c>
      <c r="G4662" s="37" t="s">
        <v>5288</v>
      </c>
      <c r="H4662" s="37">
        <v>227</v>
      </c>
    </row>
    <row r="4663" spans="1:8" x14ac:dyDescent="0.3">
      <c r="A4663" s="34" t="str">
        <f>+LEFT(Tabla3[[#This Row],[id_detalle]],2)</f>
        <v>03</v>
      </c>
      <c r="B4663" s="46" t="str">
        <f>VLOOKUP((LEFT(Tabla3[[#This Row],[id_detalle]],2)),id_rubro[[id]:[Rubro]],2,0)</f>
        <v>PRODUCTOS INDUSTRIALES Y RELACIONADOS</v>
      </c>
      <c r="C4663" s="36" t="s">
        <v>999</v>
      </c>
      <c r="D4663" s="45" t="str">
        <f>+Tabla3[[#This Row],[id_detalle]]&amp;" "&amp;VLOOKUP(Tabla3[[#This Row],[id_detalle]],rubro_detalle[[Código]:[Rubro Detalle]],2,0)</f>
        <v>03.13.541 Maquinaria, Equipos, Accesorios,Repuestos y Suministros de uso Agrícola</v>
      </c>
      <c r="E4663" s="33">
        <f t="shared" ref="E4663:E4666" si="689">+IF(D4663=D4662,E4662+1,1)</f>
        <v>5</v>
      </c>
      <c r="F4663" s="47" t="str">
        <f t="shared" ref="F4663:F4666" si="690">+LEFT(D4663,9)&amp;"-"&amp;E4663</f>
        <v>03.13.541-5</v>
      </c>
      <c r="G4663" s="37" t="s">
        <v>2569</v>
      </c>
      <c r="H4663" s="37">
        <v>259</v>
      </c>
    </row>
    <row r="4664" spans="1:8" x14ac:dyDescent="0.3">
      <c r="A4664" s="34" t="str">
        <f>+LEFT(Tabla3[[#This Row],[id_detalle]],2)</f>
        <v>03</v>
      </c>
      <c r="B4664" s="46" t="str">
        <f>VLOOKUP((LEFT(Tabla3[[#This Row],[id_detalle]],2)),id_rubro[[id]:[Rubro]],2,0)</f>
        <v>PRODUCTOS INDUSTRIALES Y RELACIONADOS</v>
      </c>
      <c r="C4664" s="36" t="s">
        <v>999</v>
      </c>
      <c r="D4664" s="45" t="str">
        <f>+Tabla3[[#This Row],[id_detalle]]&amp;" "&amp;VLOOKUP(Tabla3[[#This Row],[id_detalle]],rubro_detalle[[Código]:[Rubro Detalle]],2,0)</f>
        <v>03.13.541 Maquinaria, Equipos, Accesorios,Repuestos y Suministros de uso Agrícola</v>
      </c>
      <c r="E4664" s="33">
        <f t="shared" si="689"/>
        <v>6</v>
      </c>
      <c r="F4664" s="47" t="str">
        <f t="shared" si="690"/>
        <v>03.13.541-6</v>
      </c>
      <c r="G4664" s="37" t="s">
        <v>5289</v>
      </c>
      <c r="H4664" s="37">
        <v>272</v>
      </c>
    </row>
    <row r="4665" spans="1:8" x14ac:dyDescent="0.3">
      <c r="A4665" s="34" t="str">
        <f>+LEFT(Tabla3[[#This Row],[id_detalle]],2)</f>
        <v>03</v>
      </c>
      <c r="B4665" s="46" t="str">
        <f>VLOOKUP((LEFT(Tabla3[[#This Row],[id_detalle]],2)),id_rubro[[id]:[Rubro]],2,0)</f>
        <v>PRODUCTOS INDUSTRIALES Y RELACIONADOS</v>
      </c>
      <c r="C4665" s="36" t="s">
        <v>999</v>
      </c>
      <c r="D4665" s="45" t="str">
        <f>+Tabla3[[#This Row],[id_detalle]]&amp;" "&amp;VLOOKUP(Tabla3[[#This Row],[id_detalle]],rubro_detalle[[Código]:[Rubro Detalle]],2,0)</f>
        <v>03.13.541 Maquinaria, Equipos, Accesorios,Repuestos y Suministros de uso Agrícola</v>
      </c>
      <c r="E4665" s="33">
        <f t="shared" si="689"/>
        <v>7</v>
      </c>
      <c r="F4665" s="47" t="str">
        <f t="shared" si="690"/>
        <v>03.13.541-7</v>
      </c>
      <c r="G4665" s="37" t="s">
        <v>5290</v>
      </c>
      <c r="H4665" s="37">
        <v>291</v>
      </c>
    </row>
    <row r="4666" spans="1:8" x14ac:dyDescent="0.3">
      <c r="A4666" s="34" t="str">
        <f>+LEFT(Tabla3[[#This Row],[id_detalle]],2)</f>
        <v>03</v>
      </c>
      <c r="B4666" s="46" t="str">
        <f>VLOOKUP((LEFT(Tabla3[[#This Row],[id_detalle]],2)),id_rubro[[id]:[Rubro]],2,0)</f>
        <v>PRODUCTOS INDUSTRIALES Y RELACIONADOS</v>
      </c>
      <c r="C4666" s="36" t="s">
        <v>999</v>
      </c>
      <c r="D4666" s="45" t="str">
        <f>+Tabla3[[#This Row],[id_detalle]]&amp;" "&amp;VLOOKUP(Tabla3[[#This Row],[id_detalle]],rubro_detalle[[Código]:[Rubro Detalle]],2,0)</f>
        <v>03.13.541 Maquinaria, Equipos, Accesorios,Repuestos y Suministros de uso Agrícola</v>
      </c>
      <c r="E4666" s="33">
        <f t="shared" si="689"/>
        <v>8</v>
      </c>
      <c r="F4666" s="47" t="str">
        <f t="shared" si="690"/>
        <v>03.13.541-8</v>
      </c>
      <c r="G4666" s="37" t="s">
        <v>3766</v>
      </c>
      <c r="H4666" s="37">
        <v>313</v>
      </c>
    </row>
    <row r="4667" spans="1:8" x14ac:dyDescent="0.3">
      <c r="A4667" s="34" t="str">
        <f>+LEFT(Tabla3[[#This Row],[id_detalle]],2)</f>
        <v>03</v>
      </c>
      <c r="B4667" s="46" t="str">
        <f>VLOOKUP((LEFT(Tabla3[[#This Row],[id_detalle]],2)),id_rubro[[id]:[Rubro]],2,0)</f>
        <v>PRODUCTOS INDUSTRIALES Y RELACIONADOS</v>
      </c>
      <c r="C4667" s="36" t="s">
        <v>999</v>
      </c>
      <c r="D4667" s="45" t="str">
        <f>+Tabla3[[#This Row],[id_detalle]]&amp;" "&amp;VLOOKUP(Tabla3[[#This Row],[id_detalle]],rubro_detalle[[Código]:[Rubro Detalle]],2,0)</f>
        <v>03.13.541 Maquinaria, Equipos, Accesorios,Repuestos y Suministros de uso Agrícola</v>
      </c>
      <c r="E4667" s="33">
        <f t="shared" ref="E4667:E4674" si="691">+IF(D4667=D4666,E4666+1,1)</f>
        <v>9</v>
      </c>
      <c r="F4667" s="47" t="str">
        <f t="shared" ref="F4667:F4674" si="692">+LEFT(D4667,9)&amp;"-"&amp;E4667</f>
        <v>03.13.541-9</v>
      </c>
      <c r="G4667" s="37" t="s">
        <v>5291</v>
      </c>
      <c r="H4667" s="37">
        <v>317</v>
      </c>
    </row>
    <row r="4668" spans="1:8" x14ac:dyDescent="0.3">
      <c r="A4668" s="34" t="str">
        <f>+LEFT(Tabla3[[#This Row],[id_detalle]],2)</f>
        <v>03</v>
      </c>
      <c r="B4668" s="46" t="str">
        <f>VLOOKUP((LEFT(Tabla3[[#This Row],[id_detalle]],2)),id_rubro[[id]:[Rubro]],2,0)</f>
        <v>PRODUCTOS INDUSTRIALES Y RELACIONADOS</v>
      </c>
      <c r="C4668" s="36" t="s">
        <v>999</v>
      </c>
      <c r="D4668" s="45" t="str">
        <f>+Tabla3[[#This Row],[id_detalle]]&amp;" "&amp;VLOOKUP(Tabla3[[#This Row],[id_detalle]],rubro_detalle[[Código]:[Rubro Detalle]],2,0)</f>
        <v>03.13.541 Maquinaria, Equipos, Accesorios,Repuestos y Suministros de uso Agrícola</v>
      </c>
      <c r="E4668" s="33">
        <f t="shared" si="691"/>
        <v>10</v>
      </c>
      <c r="F4668" s="47" t="str">
        <f t="shared" si="692"/>
        <v>03.13.541-10</v>
      </c>
      <c r="G4668" s="37" t="s">
        <v>5201</v>
      </c>
      <c r="H4668" s="37">
        <v>318</v>
      </c>
    </row>
    <row r="4669" spans="1:8" x14ac:dyDescent="0.3">
      <c r="A4669" s="34" t="str">
        <f>+LEFT(Tabla3[[#This Row],[id_detalle]],2)</f>
        <v>03</v>
      </c>
      <c r="B4669" s="46" t="str">
        <f>VLOOKUP((LEFT(Tabla3[[#This Row],[id_detalle]],2)),id_rubro[[id]:[Rubro]],2,0)</f>
        <v>PRODUCTOS INDUSTRIALES Y RELACIONADOS</v>
      </c>
      <c r="C4669" s="36" t="s">
        <v>999</v>
      </c>
      <c r="D4669" s="45" t="str">
        <f>+Tabla3[[#This Row],[id_detalle]]&amp;" "&amp;VLOOKUP(Tabla3[[#This Row],[id_detalle]],rubro_detalle[[Código]:[Rubro Detalle]],2,0)</f>
        <v>03.13.541 Maquinaria, Equipos, Accesorios,Repuestos y Suministros de uso Agrícola</v>
      </c>
      <c r="E4669" s="33">
        <f t="shared" si="691"/>
        <v>11</v>
      </c>
      <c r="F4669" s="47" t="str">
        <f t="shared" si="692"/>
        <v>03.13.541-11</v>
      </c>
      <c r="G4669" s="37" t="s">
        <v>5292</v>
      </c>
      <c r="H4669" s="37">
        <v>323</v>
      </c>
    </row>
    <row r="4670" spans="1:8" x14ac:dyDescent="0.3">
      <c r="A4670" s="34" t="str">
        <f>+LEFT(Tabla3[[#This Row],[id_detalle]],2)</f>
        <v>03</v>
      </c>
      <c r="B4670" s="46" t="str">
        <f>VLOOKUP((LEFT(Tabla3[[#This Row],[id_detalle]],2)),id_rubro[[id]:[Rubro]],2,0)</f>
        <v>PRODUCTOS INDUSTRIALES Y RELACIONADOS</v>
      </c>
      <c r="C4670" s="36" t="s">
        <v>999</v>
      </c>
      <c r="D4670" s="45" t="str">
        <f>+Tabla3[[#This Row],[id_detalle]]&amp;" "&amp;VLOOKUP(Tabla3[[#This Row],[id_detalle]],rubro_detalle[[Código]:[Rubro Detalle]],2,0)</f>
        <v>03.13.541 Maquinaria, Equipos, Accesorios,Repuestos y Suministros de uso Agrícola</v>
      </c>
      <c r="E4670" s="33">
        <f t="shared" si="691"/>
        <v>12</v>
      </c>
      <c r="F4670" s="47" t="str">
        <f t="shared" si="692"/>
        <v>03.13.541-12</v>
      </c>
      <c r="G4670" s="37" t="s">
        <v>2786</v>
      </c>
      <c r="H4670" s="37">
        <v>327</v>
      </c>
    </row>
    <row r="4671" spans="1:8" x14ac:dyDescent="0.3">
      <c r="A4671" s="34" t="str">
        <f>+LEFT(Tabla3[[#This Row],[id_detalle]],2)</f>
        <v>03</v>
      </c>
      <c r="B4671" s="46" t="str">
        <f>VLOOKUP((LEFT(Tabla3[[#This Row],[id_detalle]],2)),id_rubro[[id]:[Rubro]],2,0)</f>
        <v>PRODUCTOS INDUSTRIALES Y RELACIONADOS</v>
      </c>
      <c r="C4671" s="36" t="s">
        <v>999</v>
      </c>
      <c r="D4671" s="45" t="str">
        <f>+Tabla3[[#This Row],[id_detalle]]&amp;" "&amp;VLOOKUP(Tabla3[[#This Row],[id_detalle]],rubro_detalle[[Código]:[Rubro Detalle]],2,0)</f>
        <v>03.13.541 Maquinaria, Equipos, Accesorios,Repuestos y Suministros de uso Agrícola</v>
      </c>
      <c r="E4671" s="33">
        <f t="shared" si="691"/>
        <v>13</v>
      </c>
      <c r="F4671" s="47" t="str">
        <f t="shared" si="692"/>
        <v>03.13.541-13</v>
      </c>
      <c r="G4671" s="37" t="s">
        <v>5293</v>
      </c>
      <c r="H4671" s="37">
        <v>365</v>
      </c>
    </row>
    <row r="4672" spans="1:8" x14ac:dyDescent="0.3">
      <c r="A4672" s="34" t="str">
        <f>+LEFT(Tabla3[[#This Row],[id_detalle]],2)</f>
        <v>03</v>
      </c>
      <c r="B4672" s="46" t="str">
        <f>VLOOKUP((LEFT(Tabla3[[#This Row],[id_detalle]],2)),id_rubro[[id]:[Rubro]],2,0)</f>
        <v>PRODUCTOS INDUSTRIALES Y RELACIONADOS</v>
      </c>
      <c r="C4672" s="36" t="s">
        <v>999</v>
      </c>
      <c r="D4672" s="45" t="str">
        <f>+Tabla3[[#This Row],[id_detalle]]&amp;" "&amp;VLOOKUP(Tabla3[[#This Row],[id_detalle]],rubro_detalle[[Código]:[Rubro Detalle]],2,0)</f>
        <v>03.13.541 Maquinaria, Equipos, Accesorios,Repuestos y Suministros de uso Agrícola</v>
      </c>
      <c r="E4672" s="33">
        <f t="shared" si="691"/>
        <v>14</v>
      </c>
      <c r="F4672" s="47" t="str">
        <f t="shared" si="692"/>
        <v>03.13.541-14</v>
      </c>
      <c r="G4672" s="37" t="s">
        <v>5294</v>
      </c>
      <c r="H4672" s="37">
        <v>372</v>
      </c>
    </row>
    <row r="4673" spans="1:8" x14ac:dyDescent="0.3">
      <c r="A4673" s="34" t="str">
        <f>+LEFT(Tabla3[[#This Row],[id_detalle]],2)</f>
        <v>03</v>
      </c>
      <c r="B4673" s="46" t="str">
        <f>VLOOKUP((LEFT(Tabla3[[#This Row],[id_detalle]],2)),id_rubro[[id]:[Rubro]],2,0)</f>
        <v>PRODUCTOS INDUSTRIALES Y RELACIONADOS</v>
      </c>
      <c r="C4673" s="36" t="s">
        <v>999</v>
      </c>
      <c r="D4673" s="45" t="str">
        <f>+Tabla3[[#This Row],[id_detalle]]&amp;" "&amp;VLOOKUP(Tabla3[[#This Row],[id_detalle]],rubro_detalle[[Código]:[Rubro Detalle]],2,0)</f>
        <v>03.13.541 Maquinaria, Equipos, Accesorios,Repuestos y Suministros de uso Agrícola</v>
      </c>
      <c r="E4673" s="33">
        <f t="shared" si="691"/>
        <v>15</v>
      </c>
      <c r="F4673" s="47" t="str">
        <f t="shared" si="692"/>
        <v>03.13.541-15</v>
      </c>
      <c r="G4673" s="37" t="s">
        <v>5272</v>
      </c>
      <c r="H4673" s="37">
        <v>383</v>
      </c>
    </row>
    <row r="4674" spans="1:8" x14ac:dyDescent="0.3">
      <c r="A4674" s="34" t="str">
        <f>+LEFT(Tabla3[[#This Row],[id_detalle]],2)</f>
        <v>03</v>
      </c>
      <c r="B4674" s="46" t="str">
        <f>VLOOKUP((LEFT(Tabla3[[#This Row],[id_detalle]],2)),id_rubro[[id]:[Rubro]],2,0)</f>
        <v>PRODUCTOS INDUSTRIALES Y RELACIONADOS</v>
      </c>
      <c r="C4674" s="36" t="s">
        <v>999</v>
      </c>
      <c r="D4674" s="45" t="str">
        <f>+Tabla3[[#This Row],[id_detalle]]&amp;" "&amp;VLOOKUP(Tabla3[[#This Row],[id_detalle]],rubro_detalle[[Código]:[Rubro Detalle]],2,0)</f>
        <v>03.13.541 Maquinaria, Equipos, Accesorios,Repuestos y Suministros de uso Agrícola</v>
      </c>
      <c r="E4674" s="33">
        <f t="shared" si="691"/>
        <v>16</v>
      </c>
      <c r="F4674" s="47" t="str">
        <f t="shared" si="692"/>
        <v>03.13.541-16</v>
      </c>
      <c r="G4674" s="37" t="s">
        <v>4930</v>
      </c>
      <c r="H4674" s="37">
        <v>392</v>
      </c>
    </row>
    <row r="4675" spans="1:8" x14ac:dyDescent="0.3">
      <c r="A4675" s="34" t="str">
        <f>+LEFT(Tabla3[[#This Row],[id_detalle]],2)</f>
        <v>03</v>
      </c>
      <c r="B4675" s="46" t="str">
        <f>VLOOKUP((LEFT(Tabla3[[#This Row],[id_detalle]],2)),id_rubro[[id]:[Rubro]],2,0)</f>
        <v>PRODUCTOS INDUSTRIALES Y RELACIONADOS</v>
      </c>
      <c r="C4675" s="36" t="s">
        <v>999</v>
      </c>
      <c r="D4675" s="45" t="str">
        <f>+Tabla3[[#This Row],[id_detalle]]&amp;" "&amp;VLOOKUP(Tabla3[[#This Row],[id_detalle]],rubro_detalle[[Código]:[Rubro Detalle]],2,0)</f>
        <v>03.13.541 Maquinaria, Equipos, Accesorios,Repuestos y Suministros de uso Agrícola</v>
      </c>
      <c r="E4675" s="33">
        <f t="shared" ref="E4675:E4684" si="693">+IF(D4675=D4674,E4674+1,1)</f>
        <v>17</v>
      </c>
      <c r="F4675" s="47" t="str">
        <f t="shared" ref="F4675:F4684" si="694">+LEFT(D4675,9)&amp;"-"&amp;E4675</f>
        <v>03.13.541-17</v>
      </c>
      <c r="G4675" s="37" t="s">
        <v>4719</v>
      </c>
      <c r="H4675" s="37">
        <v>403</v>
      </c>
    </row>
    <row r="4676" spans="1:8" x14ac:dyDescent="0.3">
      <c r="A4676" s="34" t="str">
        <f>+LEFT(Tabla3[[#This Row],[id_detalle]],2)</f>
        <v>03</v>
      </c>
      <c r="B4676" s="46" t="str">
        <f>VLOOKUP((LEFT(Tabla3[[#This Row],[id_detalle]],2)),id_rubro[[id]:[Rubro]],2,0)</f>
        <v>PRODUCTOS INDUSTRIALES Y RELACIONADOS</v>
      </c>
      <c r="C4676" s="36" t="s">
        <v>999</v>
      </c>
      <c r="D4676" s="45" t="str">
        <f>+Tabla3[[#This Row],[id_detalle]]&amp;" "&amp;VLOOKUP(Tabla3[[#This Row],[id_detalle]],rubro_detalle[[Código]:[Rubro Detalle]],2,0)</f>
        <v>03.13.541 Maquinaria, Equipos, Accesorios,Repuestos y Suministros de uso Agrícola</v>
      </c>
      <c r="E4676" s="33">
        <f t="shared" si="693"/>
        <v>18</v>
      </c>
      <c r="F4676" s="47" t="str">
        <f t="shared" si="694"/>
        <v>03.13.541-18</v>
      </c>
      <c r="G4676" s="37" t="s">
        <v>3567</v>
      </c>
      <c r="H4676" s="37">
        <v>406</v>
      </c>
    </row>
    <row r="4677" spans="1:8" x14ac:dyDescent="0.3">
      <c r="A4677" s="34" t="str">
        <f>+LEFT(Tabla3[[#This Row],[id_detalle]],2)</f>
        <v>03</v>
      </c>
      <c r="B4677" s="46" t="str">
        <f>VLOOKUP((LEFT(Tabla3[[#This Row],[id_detalle]],2)),id_rubro[[id]:[Rubro]],2,0)</f>
        <v>PRODUCTOS INDUSTRIALES Y RELACIONADOS</v>
      </c>
      <c r="C4677" s="36" t="s">
        <v>999</v>
      </c>
      <c r="D4677" s="45" t="str">
        <f>+Tabla3[[#This Row],[id_detalle]]&amp;" "&amp;VLOOKUP(Tabla3[[#This Row],[id_detalle]],rubro_detalle[[Código]:[Rubro Detalle]],2,0)</f>
        <v>03.13.541 Maquinaria, Equipos, Accesorios,Repuestos y Suministros de uso Agrícola</v>
      </c>
      <c r="E4677" s="33">
        <f t="shared" si="693"/>
        <v>19</v>
      </c>
      <c r="F4677" s="47" t="str">
        <f t="shared" si="694"/>
        <v>03.13.541-19</v>
      </c>
      <c r="G4677" s="37" t="s">
        <v>4815</v>
      </c>
      <c r="H4677" s="37">
        <v>439</v>
      </c>
    </row>
    <row r="4678" spans="1:8" x14ac:dyDescent="0.3">
      <c r="A4678" s="34" t="str">
        <f>+LEFT(Tabla3[[#This Row],[id_detalle]],2)</f>
        <v>03</v>
      </c>
      <c r="B4678" s="46" t="str">
        <f>VLOOKUP((LEFT(Tabla3[[#This Row],[id_detalle]],2)),id_rubro[[id]:[Rubro]],2,0)</f>
        <v>PRODUCTOS INDUSTRIALES Y RELACIONADOS</v>
      </c>
      <c r="C4678" s="36" t="s">
        <v>999</v>
      </c>
      <c r="D4678" s="45" t="str">
        <f>+Tabla3[[#This Row],[id_detalle]]&amp;" "&amp;VLOOKUP(Tabla3[[#This Row],[id_detalle]],rubro_detalle[[Código]:[Rubro Detalle]],2,0)</f>
        <v>03.13.541 Maquinaria, Equipos, Accesorios,Repuestos y Suministros de uso Agrícola</v>
      </c>
      <c r="E4678" s="33">
        <f t="shared" si="693"/>
        <v>20</v>
      </c>
      <c r="F4678" s="47" t="str">
        <f t="shared" si="694"/>
        <v>03.13.541-20</v>
      </c>
      <c r="G4678" s="37" t="s">
        <v>5295</v>
      </c>
      <c r="H4678" s="37">
        <v>447</v>
      </c>
    </row>
    <row r="4679" spans="1:8" x14ac:dyDescent="0.3">
      <c r="A4679" s="34" t="str">
        <f>+LEFT(Tabla3[[#This Row],[id_detalle]],2)</f>
        <v>03</v>
      </c>
      <c r="B4679" s="46" t="str">
        <f>VLOOKUP((LEFT(Tabla3[[#This Row],[id_detalle]],2)),id_rubro[[id]:[Rubro]],2,0)</f>
        <v>PRODUCTOS INDUSTRIALES Y RELACIONADOS</v>
      </c>
      <c r="C4679" s="36" t="s">
        <v>999</v>
      </c>
      <c r="D4679" s="45" t="str">
        <f>+Tabla3[[#This Row],[id_detalle]]&amp;" "&amp;VLOOKUP(Tabla3[[#This Row],[id_detalle]],rubro_detalle[[Código]:[Rubro Detalle]],2,0)</f>
        <v>03.13.541 Maquinaria, Equipos, Accesorios,Repuestos y Suministros de uso Agrícola</v>
      </c>
      <c r="E4679" s="33">
        <f t="shared" si="693"/>
        <v>21</v>
      </c>
      <c r="F4679" s="47" t="str">
        <f t="shared" si="694"/>
        <v>03.13.541-21</v>
      </c>
      <c r="G4679" s="37" t="s">
        <v>5296</v>
      </c>
      <c r="H4679" s="37">
        <v>457</v>
      </c>
    </row>
    <row r="4680" spans="1:8" x14ac:dyDescent="0.3">
      <c r="A4680" s="34" t="str">
        <f>+LEFT(Tabla3[[#This Row],[id_detalle]],2)</f>
        <v>03</v>
      </c>
      <c r="B4680" s="46" t="str">
        <f>VLOOKUP((LEFT(Tabla3[[#This Row],[id_detalle]],2)),id_rubro[[id]:[Rubro]],2,0)</f>
        <v>PRODUCTOS INDUSTRIALES Y RELACIONADOS</v>
      </c>
      <c r="C4680" s="36" t="s">
        <v>999</v>
      </c>
      <c r="D4680" s="45" t="str">
        <f>+Tabla3[[#This Row],[id_detalle]]&amp;" "&amp;VLOOKUP(Tabla3[[#This Row],[id_detalle]],rubro_detalle[[Código]:[Rubro Detalle]],2,0)</f>
        <v>03.13.541 Maquinaria, Equipos, Accesorios,Repuestos y Suministros de uso Agrícola</v>
      </c>
      <c r="E4680" s="33">
        <f t="shared" si="693"/>
        <v>22</v>
      </c>
      <c r="F4680" s="47" t="str">
        <f t="shared" si="694"/>
        <v>03.13.541-22</v>
      </c>
      <c r="G4680" s="37" t="s">
        <v>5297</v>
      </c>
      <c r="H4680" s="37">
        <v>466</v>
      </c>
    </row>
    <row r="4681" spans="1:8" x14ac:dyDescent="0.3">
      <c r="A4681" s="34" t="str">
        <f>+LEFT(Tabla3[[#This Row],[id_detalle]],2)</f>
        <v>03</v>
      </c>
      <c r="B4681" s="46" t="str">
        <f>VLOOKUP((LEFT(Tabla3[[#This Row],[id_detalle]],2)),id_rubro[[id]:[Rubro]],2,0)</f>
        <v>PRODUCTOS INDUSTRIALES Y RELACIONADOS</v>
      </c>
      <c r="C4681" s="36" t="s">
        <v>999</v>
      </c>
      <c r="D4681" s="45" t="str">
        <f>+Tabla3[[#This Row],[id_detalle]]&amp;" "&amp;VLOOKUP(Tabla3[[#This Row],[id_detalle]],rubro_detalle[[Código]:[Rubro Detalle]],2,0)</f>
        <v>03.13.541 Maquinaria, Equipos, Accesorios,Repuestos y Suministros de uso Agrícola</v>
      </c>
      <c r="E4681" s="33">
        <f t="shared" si="693"/>
        <v>23</v>
      </c>
      <c r="F4681" s="47" t="str">
        <f t="shared" si="694"/>
        <v>03.13.541-23</v>
      </c>
      <c r="G4681" s="37" t="s">
        <v>4694</v>
      </c>
      <c r="H4681" s="37">
        <v>467</v>
      </c>
    </row>
    <row r="4682" spans="1:8" x14ac:dyDescent="0.3">
      <c r="A4682" s="34" t="str">
        <f>+LEFT(Tabla3[[#This Row],[id_detalle]],2)</f>
        <v>03</v>
      </c>
      <c r="B4682" s="46" t="str">
        <f>VLOOKUP((LEFT(Tabla3[[#This Row],[id_detalle]],2)),id_rubro[[id]:[Rubro]],2,0)</f>
        <v>PRODUCTOS INDUSTRIALES Y RELACIONADOS</v>
      </c>
      <c r="C4682" s="36" t="s">
        <v>999</v>
      </c>
      <c r="D4682" s="45" t="str">
        <f>+Tabla3[[#This Row],[id_detalle]]&amp;" "&amp;VLOOKUP(Tabla3[[#This Row],[id_detalle]],rubro_detalle[[Código]:[Rubro Detalle]],2,0)</f>
        <v>03.13.541 Maquinaria, Equipos, Accesorios,Repuestos y Suministros de uso Agrícola</v>
      </c>
      <c r="E4682" s="33">
        <f t="shared" si="693"/>
        <v>24</v>
      </c>
      <c r="F4682" s="47" t="str">
        <f t="shared" si="694"/>
        <v>03.13.541-24</v>
      </c>
      <c r="G4682" s="37" t="s">
        <v>5298</v>
      </c>
      <c r="H4682" s="37">
        <v>511</v>
      </c>
    </row>
    <row r="4683" spans="1:8" x14ac:dyDescent="0.3">
      <c r="A4683" s="34" t="str">
        <f>+LEFT(Tabla3[[#This Row],[id_detalle]],2)</f>
        <v>03</v>
      </c>
      <c r="B4683" s="46" t="str">
        <f>VLOOKUP((LEFT(Tabla3[[#This Row],[id_detalle]],2)),id_rubro[[id]:[Rubro]],2,0)</f>
        <v>PRODUCTOS INDUSTRIALES Y RELACIONADOS</v>
      </c>
      <c r="C4683" s="36" t="s">
        <v>999</v>
      </c>
      <c r="D4683" s="45" t="str">
        <f>+Tabla3[[#This Row],[id_detalle]]&amp;" "&amp;VLOOKUP(Tabla3[[#This Row],[id_detalle]],rubro_detalle[[Código]:[Rubro Detalle]],2,0)</f>
        <v>03.13.541 Maquinaria, Equipos, Accesorios,Repuestos y Suministros de uso Agrícola</v>
      </c>
      <c r="E4683" s="33">
        <f t="shared" si="693"/>
        <v>25</v>
      </c>
      <c r="F4683" s="47" t="str">
        <f t="shared" si="694"/>
        <v>03.13.541-25</v>
      </c>
      <c r="G4683" s="38" t="s">
        <v>2997</v>
      </c>
      <c r="H4683" s="38">
        <v>517</v>
      </c>
    </row>
    <row r="4684" spans="1:8" x14ac:dyDescent="0.3">
      <c r="A4684" s="34" t="str">
        <f>+LEFT(Tabla3[[#This Row],[id_detalle]],2)</f>
        <v>03</v>
      </c>
      <c r="B4684" s="46" t="str">
        <f>VLOOKUP((LEFT(Tabla3[[#This Row],[id_detalle]],2)),id_rubro[[id]:[Rubro]],2,0)</f>
        <v>PRODUCTOS INDUSTRIALES Y RELACIONADOS</v>
      </c>
      <c r="C4684" s="36" t="s">
        <v>999</v>
      </c>
      <c r="D4684" s="45" t="str">
        <f>+Tabla3[[#This Row],[id_detalle]]&amp;" "&amp;VLOOKUP(Tabla3[[#This Row],[id_detalle]],rubro_detalle[[Código]:[Rubro Detalle]],2,0)</f>
        <v>03.13.541 Maquinaria, Equipos, Accesorios,Repuestos y Suministros de uso Agrícola</v>
      </c>
      <c r="E4684" s="33">
        <f t="shared" si="693"/>
        <v>26</v>
      </c>
      <c r="F4684" s="47" t="str">
        <f t="shared" si="694"/>
        <v>03.13.541-26</v>
      </c>
      <c r="G4684" s="37" t="s">
        <v>5121</v>
      </c>
      <c r="H4684" s="37">
        <v>520</v>
      </c>
    </row>
    <row r="4685" spans="1:8" x14ac:dyDescent="0.3">
      <c r="A4685" s="34" t="str">
        <f>+LEFT(Tabla3[[#This Row],[id_detalle]],2)</f>
        <v>03</v>
      </c>
      <c r="B4685" s="46" t="str">
        <f>VLOOKUP((LEFT(Tabla3[[#This Row],[id_detalle]],2)),id_rubro[[id]:[Rubro]],2,0)</f>
        <v>PRODUCTOS INDUSTRIALES Y RELACIONADOS</v>
      </c>
      <c r="C4685" s="36" t="s">
        <v>999</v>
      </c>
      <c r="D4685" s="45" t="str">
        <f>+Tabla3[[#This Row],[id_detalle]]&amp;" "&amp;VLOOKUP(Tabla3[[#This Row],[id_detalle]],rubro_detalle[[Código]:[Rubro Detalle]],2,0)</f>
        <v>03.13.541 Maquinaria, Equipos, Accesorios,Repuestos y Suministros de uso Agrícola</v>
      </c>
      <c r="E4685" s="33">
        <f t="shared" ref="E4685:E4693" si="695">+IF(D4685=D4684,E4684+1,1)</f>
        <v>27</v>
      </c>
      <c r="F4685" s="47" t="str">
        <f t="shared" ref="F4685:F4693" si="696">+LEFT(D4685,9)&amp;"-"&amp;E4685</f>
        <v>03.13.541-27</v>
      </c>
      <c r="G4685" s="37" t="s">
        <v>5299</v>
      </c>
      <c r="H4685" s="37">
        <v>531</v>
      </c>
    </row>
    <row r="4686" spans="1:8" x14ac:dyDescent="0.3">
      <c r="A4686" s="34" t="str">
        <f>+LEFT(Tabla3[[#This Row],[id_detalle]],2)</f>
        <v>03</v>
      </c>
      <c r="B4686" s="46" t="str">
        <f>VLOOKUP((LEFT(Tabla3[[#This Row],[id_detalle]],2)),id_rubro[[id]:[Rubro]],2,0)</f>
        <v>PRODUCTOS INDUSTRIALES Y RELACIONADOS</v>
      </c>
      <c r="C4686" s="36" t="s">
        <v>999</v>
      </c>
      <c r="D4686" s="45" t="str">
        <f>+Tabla3[[#This Row],[id_detalle]]&amp;" "&amp;VLOOKUP(Tabla3[[#This Row],[id_detalle]],rubro_detalle[[Código]:[Rubro Detalle]],2,0)</f>
        <v>03.13.541 Maquinaria, Equipos, Accesorios,Repuestos y Suministros de uso Agrícola</v>
      </c>
      <c r="E4686" s="33">
        <f t="shared" si="695"/>
        <v>28</v>
      </c>
      <c r="F4686" s="47" t="str">
        <f t="shared" si="696"/>
        <v>03.13.541-28</v>
      </c>
      <c r="G4686" s="37" t="s">
        <v>3467</v>
      </c>
      <c r="H4686" s="37">
        <v>561</v>
      </c>
    </row>
    <row r="4687" spans="1:8" x14ac:dyDescent="0.3">
      <c r="A4687" s="34" t="str">
        <f>+LEFT(Tabla3[[#This Row],[id_detalle]],2)</f>
        <v>03</v>
      </c>
      <c r="B4687" s="46" t="str">
        <f>VLOOKUP((LEFT(Tabla3[[#This Row],[id_detalle]],2)),id_rubro[[id]:[Rubro]],2,0)</f>
        <v>PRODUCTOS INDUSTRIALES Y RELACIONADOS</v>
      </c>
      <c r="C4687" s="36" t="s">
        <v>999</v>
      </c>
      <c r="D4687" s="45" t="str">
        <f>+Tabla3[[#This Row],[id_detalle]]&amp;" "&amp;VLOOKUP(Tabla3[[#This Row],[id_detalle]],rubro_detalle[[Código]:[Rubro Detalle]],2,0)</f>
        <v>03.13.541 Maquinaria, Equipos, Accesorios,Repuestos y Suministros de uso Agrícola</v>
      </c>
      <c r="E4687" s="33">
        <f t="shared" si="695"/>
        <v>29</v>
      </c>
      <c r="F4687" s="47" t="str">
        <f t="shared" si="696"/>
        <v>03.13.541-29</v>
      </c>
      <c r="G4687" s="37" t="s">
        <v>5278</v>
      </c>
      <c r="H4687" s="37">
        <v>562</v>
      </c>
    </row>
    <row r="4688" spans="1:8" x14ac:dyDescent="0.3">
      <c r="A4688" s="34" t="str">
        <f>+LEFT(Tabla3[[#This Row],[id_detalle]],2)</f>
        <v>03</v>
      </c>
      <c r="B4688" s="46" t="str">
        <f>VLOOKUP((LEFT(Tabla3[[#This Row],[id_detalle]],2)),id_rubro[[id]:[Rubro]],2,0)</f>
        <v>PRODUCTOS INDUSTRIALES Y RELACIONADOS</v>
      </c>
      <c r="C4688" s="36" t="s">
        <v>999</v>
      </c>
      <c r="D4688" s="45" t="str">
        <f>+Tabla3[[#This Row],[id_detalle]]&amp;" "&amp;VLOOKUP(Tabla3[[#This Row],[id_detalle]],rubro_detalle[[Código]:[Rubro Detalle]],2,0)</f>
        <v>03.13.541 Maquinaria, Equipos, Accesorios,Repuestos y Suministros de uso Agrícola</v>
      </c>
      <c r="E4688" s="33">
        <f t="shared" si="695"/>
        <v>30</v>
      </c>
      <c r="F4688" s="47" t="str">
        <f t="shared" si="696"/>
        <v>03.13.541-30</v>
      </c>
      <c r="G4688" s="37" t="s">
        <v>5300</v>
      </c>
      <c r="H4688" s="37">
        <v>578</v>
      </c>
    </row>
    <row r="4689" spans="1:8" x14ac:dyDescent="0.3">
      <c r="A4689" s="34" t="str">
        <f>+LEFT(Tabla3[[#This Row],[id_detalle]],2)</f>
        <v>03</v>
      </c>
      <c r="B4689" s="46" t="str">
        <f>VLOOKUP((LEFT(Tabla3[[#This Row],[id_detalle]],2)),id_rubro[[id]:[Rubro]],2,0)</f>
        <v>PRODUCTOS INDUSTRIALES Y RELACIONADOS</v>
      </c>
      <c r="C4689" s="36" t="s">
        <v>999</v>
      </c>
      <c r="D4689" s="45" t="str">
        <f>+Tabla3[[#This Row],[id_detalle]]&amp;" "&amp;VLOOKUP(Tabla3[[#This Row],[id_detalle]],rubro_detalle[[Código]:[Rubro Detalle]],2,0)</f>
        <v>03.13.541 Maquinaria, Equipos, Accesorios,Repuestos y Suministros de uso Agrícola</v>
      </c>
      <c r="E4689" s="33">
        <f t="shared" si="695"/>
        <v>31</v>
      </c>
      <c r="F4689" s="47" t="str">
        <f t="shared" si="696"/>
        <v>03.13.541-31</v>
      </c>
      <c r="G4689" s="37" t="s">
        <v>5301</v>
      </c>
      <c r="H4689" s="37">
        <v>594</v>
      </c>
    </row>
    <row r="4690" spans="1:8" x14ac:dyDescent="0.3">
      <c r="A4690" s="34" t="str">
        <f>+LEFT(Tabla3[[#This Row],[id_detalle]],2)</f>
        <v>03</v>
      </c>
      <c r="B4690" s="46" t="str">
        <f>VLOOKUP((LEFT(Tabla3[[#This Row],[id_detalle]],2)),id_rubro[[id]:[Rubro]],2,0)</f>
        <v>PRODUCTOS INDUSTRIALES Y RELACIONADOS</v>
      </c>
      <c r="C4690" s="36" t="s">
        <v>999</v>
      </c>
      <c r="D4690" s="45" t="str">
        <f>+Tabla3[[#This Row],[id_detalle]]&amp;" "&amp;VLOOKUP(Tabla3[[#This Row],[id_detalle]],rubro_detalle[[Código]:[Rubro Detalle]],2,0)</f>
        <v>03.13.541 Maquinaria, Equipos, Accesorios,Repuestos y Suministros de uso Agrícola</v>
      </c>
      <c r="E4690" s="33">
        <f t="shared" si="695"/>
        <v>32</v>
      </c>
      <c r="F4690" s="47" t="str">
        <f t="shared" si="696"/>
        <v>03.13.541-32</v>
      </c>
      <c r="G4690" s="37" t="s">
        <v>5038</v>
      </c>
      <c r="H4690" s="37">
        <v>597</v>
      </c>
    </row>
    <row r="4691" spans="1:8" x14ac:dyDescent="0.3">
      <c r="A4691" s="34" t="str">
        <f>+LEFT(Tabla3[[#This Row],[id_detalle]],2)</f>
        <v>03</v>
      </c>
      <c r="B4691" s="46" t="str">
        <f>VLOOKUP((LEFT(Tabla3[[#This Row],[id_detalle]],2)),id_rubro[[id]:[Rubro]],2,0)</f>
        <v>PRODUCTOS INDUSTRIALES Y RELACIONADOS</v>
      </c>
      <c r="C4691" s="36" t="s">
        <v>999</v>
      </c>
      <c r="D4691" s="45" t="str">
        <f>+Tabla3[[#This Row],[id_detalle]]&amp;" "&amp;VLOOKUP(Tabla3[[#This Row],[id_detalle]],rubro_detalle[[Código]:[Rubro Detalle]],2,0)</f>
        <v>03.13.541 Maquinaria, Equipos, Accesorios,Repuestos y Suministros de uso Agrícola</v>
      </c>
      <c r="E4691" s="33">
        <f t="shared" si="695"/>
        <v>33</v>
      </c>
      <c r="F4691" s="47" t="str">
        <f t="shared" si="696"/>
        <v>03.13.541-33</v>
      </c>
      <c r="G4691" s="37" t="s">
        <v>5302</v>
      </c>
      <c r="H4691" s="37">
        <v>597</v>
      </c>
    </row>
    <row r="4692" spans="1:8" x14ac:dyDescent="0.3">
      <c r="A4692" s="34" t="str">
        <f>+LEFT(Tabla3[[#This Row],[id_detalle]],2)</f>
        <v>03</v>
      </c>
      <c r="B4692" s="46" t="str">
        <f>VLOOKUP((LEFT(Tabla3[[#This Row],[id_detalle]],2)),id_rubro[[id]:[Rubro]],2,0)</f>
        <v>PRODUCTOS INDUSTRIALES Y RELACIONADOS</v>
      </c>
      <c r="C4692" s="36" t="s">
        <v>999</v>
      </c>
      <c r="D4692" s="45" t="str">
        <f>+Tabla3[[#This Row],[id_detalle]]&amp;" "&amp;VLOOKUP(Tabla3[[#This Row],[id_detalle]],rubro_detalle[[Código]:[Rubro Detalle]],2,0)</f>
        <v>03.13.541 Maquinaria, Equipos, Accesorios,Repuestos y Suministros de uso Agrícola</v>
      </c>
      <c r="E4692" s="33">
        <f t="shared" si="695"/>
        <v>34</v>
      </c>
      <c r="F4692" s="47" t="str">
        <f t="shared" si="696"/>
        <v>03.13.541-34</v>
      </c>
      <c r="G4692" s="37" t="s">
        <v>5199</v>
      </c>
      <c r="H4692" s="37">
        <v>604</v>
      </c>
    </row>
    <row r="4693" spans="1:8" x14ac:dyDescent="0.3">
      <c r="A4693" s="34" t="str">
        <f>+LEFT(Tabla3[[#This Row],[id_detalle]],2)</f>
        <v>03</v>
      </c>
      <c r="B4693" s="46" t="str">
        <f>VLOOKUP((LEFT(Tabla3[[#This Row],[id_detalle]],2)),id_rubro[[id]:[Rubro]],2,0)</f>
        <v>PRODUCTOS INDUSTRIALES Y RELACIONADOS</v>
      </c>
      <c r="C4693" s="36" t="s">
        <v>999</v>
      </c>
      <c r="D4693" s="45" t="str">
        <f>+Tabla3[[#This Row],[id_detalle]]&amp;" "&amp;VLOOKUP(Tabla3[[#This Row],[id_detalle]],rubro_detalle[[Código]:[Rubro Detalle]],2,0)</f>
        <v>03.13.541 Maquinaria, Equipos, Accesorios,Repuestos y Suministros de uso Agrícola</v>
      </c>
      <c r="E4693" s="33">
        <f t="shared" si="695"/>
        <v>35</v>
      </c>
      <c r="F4693" s="47" t="str">
        <f t="shared" si="696"/>
        <v>03.13.541-35</v>
      </c>
      <c r="G4693" s="37" t="s">
        <v>5303</v>
      </c>
      <c r="H4693" s="37">
        <v>619</v>
      </c>
    </row>
    <row r="4694" spans="1:8" x14ac:dyDescent="0.3">
      <c r="A4694" s="34" t="str">
        <f>+LEFT(Tabla3[[#This Row],[id_detalle]],2)</f>
        <v>03</v>
      </c>
      <c r="B4694" s="46" t="str">
        <f>VLOOKUP((LEFT(Tabla3[[#This Row],[id_detalle]],2)),id_rubro[[id]:[Rubro]],2,0)</f>
        <v>PRODUCTOS INDUSTRIALES Y RELACIONADOS</v>
      </c>
      <c r="C4694" s="36" t="s">
        <v>999</v>
      </c>
      <c r="D4694" s="45" t="str">
        <f>+Tabla3[[#This Row],[id_detalle]]&amp;" "&amp;VLOOKUP(Tabla3[[#This Row],[id_detalle]],rubro_detalle[[Código]:[Rubro Detalle]],2,0)</f>
        <v>03.13.541 Maquinaria, Equipos, Accesorios,Repuestos y Suministros de uso Agrícola</v>
      </c>
      <c r="E4694" s="33">
        <f t="shared" ref="E4694:E4713" si="697">+IF(D4694=D4693,E4693+1,1)</f>
        <v>36</v>
      </c>
      <c r="F4694" s="47" t="str">
        <f t="shared" ref="F4694:F4713" si="698">+LEFT(D4694,9)&amp;"-"&amp;E4694</f>
        <v>03.13.541-36</v>
      </c>
      <c r="G4694" s="37" t="s">
        <v>5076</v>
      </c>
      <c r="H4694" s="37">
        <v>619</v>
      </c>
    </row>
    <row r="4695" spans="1:8" x14ac:dyDescent="0.3">
      <c r="A4695" s="34" t="str">
        <f>+LEFT(Tabla3[[#This Row],[id_detalle]],2)</f>
        <v>03</v>
      </c>
      <c r="B4695" s="46" t="str">
        <f>VLOOKUP((LEFT(Tabla3[[#This Row],[id_detalle]],2)),id_rubro[[id]:[Rubro]],2,0)</f>
        <v>PRODUCTOS INDUSTRIALES Y RELACIONADOS</v>
      </c>
      <c r="C4695" s="36" t="s">
        <v>999</v>
      </c>
      <c r="D4695" s="45" t="str">
        <f>+Tabla3[[#This Row],[id_detalle]]&amp;" "&amp;VLOOKUP(Tabla3[[#This Row],[id_detalle]],rubro_detalle[[Código]:[Rubro Detalle]],2,0)</f>
        <v>03.13.541 Maquinaria, Equipos, Accesorios,Repuestos y Suministros de uso Agrícola</v>
      </c>
      <c r="E4695" s="33">
        <f t="shared" si="697"/>
        <v>37</v>
      </c>
      <c r="F4695" s="47" t="str">
        <f t="shared" si="698"/>
        <v>03.13.541-37</v>
      </c>
      <c r="G4695" s="37" t="s">
        <v>3015</v>
      </c>
      <c r="H4695" s="37">
        <v>637</v>
      </c>
    </row>
    <row r="4696" spans="1:8" x14ac:dyDescent="0.3">
      <c r="A4696" s="34" t="str">
        <f>+LEFT(Tabla3[[#This Row],[id_detalle]],2)</f>
        <v>03</v>
      </c>
      <c r="B4696" s="46" t="str">
        <f>VLOOKUP((LEFT(Tabla3[[#This Row],[id_detalle]],2)),id_rubro[[id]:[Rubro]],2,0)</f>
        <v>PRODUCTOS INDUSTRIALES Y RELACIONADOS</v>
      </c>
      <c r="C4696" s="36" t="s">
        <v>999</v>
      </c>
      <c r="D4696" s="45" t="str">
        <f>+Tabla3[[#This Row],[id_detalle]]&amp;" "&amp;VLOOKUP(Tabla3[[#This Row],[id_detalle]],rubro_detalle[[Código]:[Rubro Detalle]],2,0)</f>
        <v>03.13.541 Maquinaria, Equipos, Accesorios,Repuestos y Suministros de uso Agrícola</v>
      </c>
      <c r="E4696" s="33">
        <f t="shared" si="697"/>
        <v>38</v>
      </c>
      <c r="F4696" s="47" t="str">
        <f t="shared" si="698"/>
        <v>03.13.541-38</v>
      </c>
      <c r="G4696" s="37" t="s">
        <v>5304</v>
      </c>
      <c r="H4696" s="37">
        <v>649</v>
      </c>
    </row>
    <row r="4697" spans="1:8" x14ac:dyDescent="0.3">
      <c r="A4697" s="34" t="str">
        <f>+LEFT(Tabla3[[#This Row],[id_detalle]],2)</f>
        <v>03</v>
      </c>
      <c r="B4697" s="46" t="str">
        <f>VLOOKUP((LEFT(Tabla3[[#This Row],[id_detalle]],2)),id_rubro[[id]:[Rubro]],2,0)</f>
        <v>PRODUCTOS INDUSTRIALES Y RELACIONADOS</v>
      </c>
      <c r="C4697" s="36" t="s">
        <v>999</v>
      </c>
      <c r="D4697" s="45" t="str">
        <f>+Tabla3[[#This Row],[id_detalle]]&amp;" "&amp;VLOOKUP(Tabla3[[#This Row],[id_detalle]],rubro_detalle[[Código]:[Rubro Detalle]],2,0)</f>
        <v>03.13.541 Maquinaria, Equipos, Accesorios,Repuestos y Suministros de uso Agrícola</v>
      </c>
      <c r="E4697" s="33">
        <f t="shared" si="697"/>
        <v>39</v>
      </c>
      <c r="F4697" s="47" t="str">
        <f t="shared" si="698"/>
        <v>03.13.541-39</v>
      </c>
      <c r="G4697" s="37" t="s">
        <v>5044</v>
      </c>
      <c r="H4697" s="37">
        <v>653</v>
      </c>
    </row>
    <row r="4698" spans="1:8" x14ac:dyDescent="0.3">
      <c r="A4698" s="34" t="str">
        <f>+LEFT(Tabla3[[#This Row],[id_detalle]],2)</f>
        <v>03</v>
      </c>
      <c r="B4698" s="46" t="str">
        <f>VLOOKUP((LEFT(Tabla3[[#This Row],[id_detalle]],2)),id_rubro[[id]:[Rubro]],2,0)</f>
        <v>PRODUCTOS INDUSTRIALES Y RELACIONADOS</v>
      </c>
      <c r="C4698" s="36" t="s">
        <v>999</v>
      </c>
      <c r="D4698" s="45" t="str">
        <f>+Tabla3[[#This Row],[id_detalle]]&amp;" "&amp;VLOOKUP(Tabla3[[#This Row],[id_detalle]],rubro_detalle[[Código]:[Rubro Detalle]],2,0)</f>
        <v>03.13.541 Maquinaria, Equipos, Accesorios,Repuestos y Suministros de uso Agrícola</v>
      </c>
      <c r="E4698" s="33">
        <f t="shared" si="697"/>
        <v>40</v>
      </c>
      <c r="F4698" s="47" t="str">
        <f t="shared" si="698"/>
        <v>03.13.541-40</v>
      </c>
      <c r="G4698" s="37" t="s">
        <v>5175</v>
      </c>
      <c r="H4698" s="37">
        <v>669</v>
      </c>
    </row>
    <row r="4699" spans="1:8" x14ac:dyDescent="0.3">
      <c r="A4699" s="34" t="str">
        <f>+LEFT(Tabla3[[#This Row],[id_detalle]],2)</f>
        <v>03</v>
      </c>
      <c r="B4699" s="46" t="str">
        <f>VLOOKUP((LEFT(Tabla3[[#This Row],[id_detalle]],2)),id_rubro[[id]:[Rubro]],2,0)</f>
        <v>PRODUCTOS INDUSTRIALES Y RELACIONADOS</v>
      </c>
      <c r="C4699" s="36" t="s">
        <v>999</v>
      </c>
      <c r="D4699" s="45" t="str">
        <f>+Tabla3[[#This Row],[id_detalle]]&amp;" "&amp;VLOOKUP(Tabla3[[#This Row],[id_detalle]],rubro_detalle[[Código]:[Rubro Detalle]],2,0)</f>
        <v>03.13.541 Maquinaria, Equipos, Accesorios,Repuestos y Suministros de uso Agrícola</v>
      </c>
      <c r="E4699" s="33">
        <f t="shared" si="697"/>
        <v>41</v>
      </c>
      <c r="F4699" s="47" t="str">
        <f t="shared" si="698"/>
        <v>03.13.541-41</v>
      </c>
      <c r="G4699" s="37" t="s">
        <v>5305</v>
      </c>
      <c r="H4699" s="37">
        <v>691</v>
      </c>
    </row>
    <row r="4700" spans="1:8" x14ac:dyDescent="0.3">
      <c r="A4700" s="34" t="str">
        <f>+LEFT(Tabla3[[#This Row],[id_detalle]],2)</f>
        <v>03</v>
      </c>
      <c r="B4700" s="46" t="str">
        <f>VLOOKUP((LEFT(Tabla3[[#This Row],[id_detalle]],2)),id_rubro[[id]:[Rubro]],2,0)</f>
        <v>PRODUCTOS INDUSTRIALES Y RELACIONADOS</v>
      </c>
      <c r="C4700" s="36" t="s">
        <v>999</v>
      </c>
      <c r="D4700" s="45" t="str">
        <f>+Tabla3[[#This Row],[id_detalle]]&amp;" "&amp;VLOOKUP(Tabla3[[#This Row],[id_detalle]],rubro_detalle[[Código]:[Rubro Detalle]],2,0)</f>
        <v>03.13.541 Maquinaria, Equipos, Accesorios,Repuestos y Suministros de uso Agrícola</v>
      </c>
      <c r="E4700" s="33">
        <f t="shared" si="697"/>
        <v>42</v>
      </c>
      <c r="F4700" s="47" t="str">
        <f t="shared" si="698"/>
        <v>03.13.541-42</v>
      </c>
      <c r="G4700" s="37" t="s">
        <v>4876</v>
      </c>
      <c r="H4700" s="37">
        <v>696</v>
      </c>
    </row>
    <row r="4701" spans="1:8" x14ac:dyDescent="0.3">
      <c r="A4701" s="34" t="str">
        <f>+LEFT(Tabla3[[#This Row],[id_detalle]],2)</f>
        <v>03</v>
      </c>
      <c r="B4701" s="46" t="str">
        <f>VLOOKUP((LEFT(Tabla3[[#This Row],[id_detalle]],2)),id_rubro[[id]:[Rubro]],2,0)</f>
        <v>PRODUCTOS INDUSTRIALES Y RELACIONADOS</v>
      </c>
      <c r="C4701" s="36" t="s">
        <v>999</v>
      </c>
      <c r="D4701" s="45" t="str">
        <f>+Tabla3[[#This Row],[id_detalle]]&amp;" "&amp;VLOOKUP(Tabla3[[#This Row],[id_detalle]],rubro_detalle[[Código]:[Rubro Detalle]],2,0)</f>
        <v>03.13.541 Maquinaria, Equipos, Accesorios,Repuestos y Suministros de uso Agrícola</v>
      </c>
      <c r="E4701" s="33">
        <f t="shared" si="697"/>
        <v>43</v>
      </c>
      <c r="F4701" s="47" t="str">
        <f t="shared" si="698"/>
        <v>03.13.541-43</v>
      </c>
      <c r="G4701" s="37" t="s">
        <v>5306</v>
      </c>
      <c r="H4701" s="37">
        <v>705</v>
      </c>
    </row>
    <row r="4702" spans="1:8" x14ac:dyDescent="0.3">
      <c r="A4702" s="34" t="str">
        <f>+LEFT(Tabla3[[#This Row],[id_detalle]],2)</f>
        <v>03</v>
      </c>
      <c r="B4702" s="46" t="str">
        <f>VLOOKUP((LEFT(Tabla3[[#This Row],[id_detalle]],2)),id_rubro[[id]:[Rubro]],2,0)</f>
        <v>PRODUCTOS INDUSTRIALES Y RELACIONADOS</v>
      </c>
      <c r="C4702" s="36" t="s">
        <v>999</v>
      </c>
      <c r="D4702" s="45" t="str">
        <f>+Tabla3[[#This Row],[id_detalle]]&amp;" "&amp;VLOOKUP(Tabla3[[#This Row],[id_detalle]],rubro_detalle[[Código]:[Rubro Detalle]],2,0)</f>
        <v>03.13.541 Maquinaria, Equipos, Accesorios,Repuestos y Suministros de uso Agrícola</v>
      </c>
      <c r="E4702" s="33">
        <f t="shared" si="697"/>
        <v>44</v>
      </c>
      <c r="F4702" s="47" t="str">
        <f t="shared" si="698"/>
        <v>03.13.541-44</v>
      </c>
      <c r="G4702" s="37" t="s">
        <v>3028</v>
      </c>
      <c r="H4702" s="37">
        <v>722</v>
      </c>
    </row>
    <row r="4703" spans="1:8" x14ac:dyDescent="0.3">
      <c r="A4703" s="34" t="str">
        <f>+LEFT(Tabla3[[#This Row],[id_detalle]],2)</f>
        <v>03</v>
      </c>
      <c r="B4703" s="46" t="str">
        <f>VLOOKUP((LEFT(Tabla3[[#This Row],[id_detalle]],2)),id_rubro[[id]:[Rubro]],2,0)</f>
        <v>PRODUCTOS INDUSTRIALES Y RELACIONADOS</v>
      </c>
      <c r="C4703" s="36" t="s">
        <v>999</v>
      </c>
      <c r="D4703" s="45" t="str">
        <f>+Tabla3[[#This Row],[id_detalle]]&amp;" "&amp;VLOOKUP(Tabla3[[#This Row],[id_detalle]],rubro_detalle[[Código]:[Rubro Detalle]],2,0)</f>
        <v>03.13.541 Maquinaria, Equipos, Accesorios,Repuestos y Suministros de uso Agrícola</v>
      </c>
      <c r="E4703" s="33">
        <f t="shared" si="697"/>
        <v>45</v>
      </c>
      <c r="F4703" s="47" t="str">
        <f t="shared" si="698"/>
        <v>03.13.541-45</v>
      </c>
      <c r="G4703" s="37" t="s">
        <v>2720</v>
      </c>
      <c r="H4703" s="37">
        <v>724</v>
      </c>
    </row>
    <row r="4704" spans="1:8" x14ac:dyDescent="0.3">
      <c r="A4704" s="34" t="str">
        <f>+LEFT(Tabla3[[#This Row],[id_detalle]],2)</f>
        <v>03</v>
      </c>
      <c r="B4704" s="46" t="str">
        <f>VLOOKUP((LEFT(Tabla3[[#This Row],[id_detalle]],2)),id_rubro[[id]:[Rubro]],2,0)</f>
        <v>PRODUCTOS INDUSTRIALES Y RELACIONADOS</v>
      </c>
      <c r="C4704" s="36" t="s">
        <v>999</v>
      </c>
      <c r="D4704" s="45" t="str">
        <f>+Tabla3[[#This Row],[id_detalle]]&amp;" "&amp;VLOOKUP(Tabla3[[#This Row],[id_detalle]],rubro_detalle[[Código]:[Rubro Detalle]],2,0)</f>
        <v>03.13.541 Maquinaria, Equipos, Accesorios,Repuestos y Suministros de uso Agrícola</v>
      </c>
      <c r="E4704" s="33">
        <f t="shared" si="697"/>
        <v>46</v>
      </c>
      <c r="F4704" s="47" t="str">
        <f t="shared" si="698"/>
        <v>03.13.541-46</v>
      </c>
      <c r="G4704" s="37" t="s">
        <v>5177</v>
      </c>
      <c r="H4704" s="37">
        <v>724</v>
      </c>
    </row>
    <row r="4705" spans="1:8" x14ac:dyDescent="0.3">
      <c r="A4705" s="34" t="str">
        <f>+LEFT(Tabla3[[#This Row],[id_detalle]],2)</f>
        <v>03</v>
      </c>
      <c r="B4705" s="46" t="str">
        <f>VLOOKUP((LEFT(Tabla3[[#This Row],[id_detalle]],2)),id_rubro[[id]:[Rubro]],2,0)</f>
        <v>PRODUCTOS INDUSTRIALES Y RELACIONADOS</v>
      </c>
      <c r="C4705" s="36" t="s">
        <v>999</v>
      </c>
      <c r="D4705" s="45" t="str">
        <f>+Tabla3[[#This Row],[id_detalle]]&amp;" "&amp;VLOOKUP(Tabla3[[#This Row],[id_detalle]],rubro_detalle[[Código]:[Rubro Detalle]],2,0)</f>
        <v>03.13.541 Maquinaria, Equipos, Accesorios,Repuestos y Suministros de uso Agrícola</v>
      </c>
      <c r="E4705" s="33">
        <f t="shared" si="697"/>
        <v>47</v>
      </c>
      <c r="F4705" s="47" t="str">
        <f t="shared" si="698"/>
        <v>03.13.541-47</v>
      </c>
      <c r="G4705" s="37" t="s">
        <v>5307</v>
      </c>
      <c r="H4705" s="37">
        <v>746</v>
      </c>
    </row>
    <row r="4706" spans="1:8" x14ac:dyDescent="0.3">
      <c r="A4706" s="34" t="str">
        <f>+LEFT(Tabla3[[#This Row],[id_detalle]],2)</f>
        <v>03</v>
      </c>
      <c r="B4706" s="46" t="str">
        <f>VLOOKUP((LEFT(Tabla3[[#This Row],[id_detalle]],2)),id_rubro[[id]:[Rubro]],2,0)</f>
        <v>PRODUCTOS INDUSTRIALES Y RELACIONADOS</v>
      </c>
      <c r="C4706" s="36" t="s">
        <v>999</v>
      </c>
      <c r="D4706" s="45" t="str">
        <f>+Tabla3[[#This Row],[id_detalle]]&amp;" "&amp;VLOOKUP(Tabla3[[#This Row],[id_detalle]],rubro_detalle[[Código]:[Rubro Detalle]],2,0)</f>
        <v>03.13.541 Maquinaria, Equipos, Accesorios,Repuestos y Suministros de uso Agrícola</v>
      </c>
      <c r="E4706" s="33">
        <f t="shared" si="697"/>
        <v>48</v>
      </c>
      <c r="F4706" s="47" t="str">
        <f t="shared" si="698"/>
        <v>03.13.541-48</v>
      </c>
      <c r="G4706" s="37" t="s">
        <v>3035</v>
      </c>
      <c r="H4706" s="37">
        <v>747</v>
      </c>
    </row>
    <row r="4707" spans="1:8" x14ac:dyDescent="0.3">
      <c r="A4707" s="34" t="str">
        <f>+LEFT(Tabla3[[#This Row],[id_detalle]],2)</f>
        <v>03</v>
      </c>
      <c r="B4707" s="46" t="str">
        <f>VLOOKUP((LEFT(Tabla3[[#This Row],[id_detalle]],2)),id_rubro[[id]:[Rubro]],2,0)</f>
        <v>PRODUCTOS INDUSTRIALES Y RELACIONADOS</v>
      </c>
      <c r="C4707" s="36" t="s">
        <v>999</v>
      </c>
      <c r="D4707" s="45" t="str">
        <f>+Tabla3[[#This Row],[id_detalle]]&amp;" "&amp;VLOOKUP(Tabla3[[#This Row],[id_detalle]],rubro_detalle[[Código]:[Rubro Detalle]],2,0)</f>
        <v>03.13.541 Maquinaria, Equipos, Accesorios,Repuestos y Suministros de uso Agrícola</v>
      </c>
      <c r="E4707" s="33">
        <f t="shared" si="697"/>
        <v>49</v>
      </c>
      <c r="F4707" s="47" t="str">
        <f t="shared" si="698"/>
        <v>03.13.541-49</v>
      </c>
      <c r="G4707" s="37" t="s">
        <v>5308</v>
      </c>
      <c r="H4707" s="37">
        <v>774</v>
      </c>
    </row>
    <row r="4708" spans="1:8" x14ac:dyDescent="0.3">
      <c r="A4708" s="34" t="str">
        <f>+LEFT(Tabla3[[#This Row],[id_detalle]],2)</f>
        <v>03</v>
      </c>
      <c r="B4708" s="46" t="str">
        <f>VLOOKUP((LEFT(Tabla3[[#This Row],[id_detalle]],2)),id_rubro[[id]:[Rubro]],2,0)</f>
        <v>PRODUCTOS INDUSTRIALES Y RELACIONADOS</v>
      </c>
      <c r="C4708" s="36" t="s">
        <v>999</v>
      </c>
      <c r="D4708" s="45" t="str">
        <f>+Tabla3[[#This Row],[id_detalle]]&amp;" "&amp;VLOOKUP(Tabla3[[#This Row],[id_detalle]],rubro_detalle[[Código]:[Rubro Detalle]],2,0)</f>
        <v>03.13.541 Maquinaria, Equipos, Accesorios,Repuestos y Suministros de uso Agrícola</v>
      </c>
      <c r="E4708" s="33">
        <f t="shared" si="697"/>
        <v>50</v>
      </c>
      <c r="F4708" s="47" t="str">
        <f t="shared" si="698"/>
        <v>03.13.541-50</v>
      </c>
      <c r="G4708" s="37" t="s">
        <v>5309</v>
      </c>
      <c r="H4708" s="37">
        <v>775</v>
      </c>
    </row>
    <row r="4709" spans="1:8" x14ac:dyDescent="0.3">
      <c r="A4709" s="34" t="str">
        <f>+LEFT(Tabla3[[#This Row],[id_detalle]],2)</f>
        <v>03</v>
      </c>
      <c r="B4709" s="46" t="str">
        <f>VLOOKUP((LEFT(Tabla3[[#This Row],[id_detalle]],2)),id_rubro[[id]:[Rubro]],2,0)</f>
        <v>PRODUCTOS INDUSTRIALES Y RELACIONADOS</v>
      </c>
      <c r="C4709" s="36" t="s">
        <v>999</v>
      </c>
      <c r="D4709" s="45" t="str">
        <f>+Tabla3[[#This Row],[id_detalle]]&amp;" "&amp;VLOOKUP(Tabla3[[#This Row],[id_detalle]],rubro_detalle[[Código]:[Rubro Detalle]],2,0)</f>
        <v>03.13.541 Maquinaria, Equipos, Accesorios,Repuestos y Suministros de uso Agrícola</v>
      </c>
      <c r="E4709" s="33">
        <f t="shared" si="697"/>
        <v>51</v>
      </c>
      <c r="F4709" s="47" t="str">
        <f t="shared" si="698"/>
        <v>03.13.541-51</v>
      </c>
      <c r="G4709" s="37" t="s">
        <v>5310</v>
      </c>
      <c r="H4709" s="37">
        <v>789</v>
      </c>
    </row>
    <row r="4710" spans="1:8" x14ac:dyDescent="0.3">
      <c r="A4710" s="34" t="str">
        <f>+LEFT(Tabla3[[#This Row],[id_detalle]],2)</f>
        <v>03</v>
      </c>
      <c r="B4710" s="46" t="str">
        <f>VLOOKUP((LEFT(Tabla3[[#This Row],[id_detalle]],2)),id_rubro[[id]:[Rubro]],2,0)</f>
        <v>PRODUCTOS INDUSTRIALES Y RELACIONADOS</v>
      </c>
      <c r="C4710" s="36" t="s">
        <v>999</v>
      </c>
      <c r="D4710" s="45" t="str">
        <f>+Tabla3[[#This Row],[id_detalle]]&amp;" "&amp;VLOOKUP(Tabla3[[#This Row],[id_detalle]],rubro_detalle[[Código]:[Rubro Detalle]],2,0)</f>
        <v>03.13.541 Maquinaria, Equipos, Accesorios,Repuestos y Suministros de uso Agrícola</v>
      </c>
      <c r="E4710" s="33">
        <f t="shared" si="697"/>
        <v>52</v>
      </c>
      <c r="F4710" s="47" t="str">
        <f t="shared" si="698"/>
        <v>03.13.541-52</v>
      </c>
      <c r="G4710" s="37" t="s">
        <v>5311</v>
      </c>
      <c r="H4710" s="37">
        <v>792</v>
      </c>
    </row>
    <row r="4711" spans="1:8" x14ac:dyDescent="0.3">
      <c r="A4711" s="34" t="str">
        <f>+LEFT(Tabla3[[#This Row],[id_detalle]],2)</f>
        <v>03</v>
      </c>
      <c r="B4711" s="46" t="str">
        <f>VLOOKUP((LEFT(Tabla3[[#This Row],[id_detalle]],2)),id_rubro[[id]:[Rubro]],2,0)</f>
        <v>PRODUCTOS INDUSTRIALES Y RELACIONADOS</v>
      </c>
      <c r="C4711" s="36" t="s">
        <v>1001</v>
      </c>
      <c r="D4711" s="45" t="str">
        <f>+Tabla3[[#This Row],[id_detalle]]&amp;" "&amp;VLOOKUP(Tabla3[[#This Row],[id_detalle]],rubro_detalle[[Código]:[Rubro Detalle]],2,0)</f>
        <v>03.13.561 Maquinaria, Equipos, Accesorios, Repuestos y Suministros para Imprentas y Editoriales</v>
      </c>
      <c r="E4711" s="33">
        <f t="shared" si="697"/>
        <v>1</v>
      </c>
      <c r="F4711" s="47" t="str">
        <f t="shared" si="698"/>
        <v>03.13.561-1</v>
      </c>
      <c r="G4711" s="37" t="s">
        <v>4052</v>
      </c>
      <c r="H4711" s="37">
        <v>204</v>
      </c>
    </row>
    <row r="4712" spans="1:8" x14ac:dyDescent="0.3">
      <c r="A4712" s="34" t="str">
        <f>+LEFT(Tabla3[[#This Row],[id_detalle]],2)</f>
        <v>03</v>
      </c>
      <c r="B4712" s="46" t="str">
        <f>VLOOKUP((LEFT(Tabla3[[#This Row],[id_detalle]],2)),id_rubro[[id]:[Rubro]],2,0)</f>
        <v>PRODUCTOS INDUSTRIALES Y RELACIONADOS</v>
      </c>
      <c r="C4712" s="36" t="s">
        <v>1001</v>
      </c>
      <c r="D4712" s="45" t="str">
        <f>+Tabla3[[#This Row],[id_detalle]]&amp;" "&amp;VLOOKUP(Tabla3[[#This Row],[id_detalle]],rubro_detalle[[Código]:[Rubro Detalle]],2,0)</f>
        <v>03.13.561 Maquinaria, Equipos, Accesorios, Repuestos y Suministros para Imprentas y Editoriales</v>
      </c>
      <c r="E4712" s="33">
        <f t="shared" si="697"/>
        <v>2</v>
      </c>
      <c r="F4712" s="47" t="str">
        <f t="shared" si="698"/>
        <v>03.13.561-2</v>
      </c>
      <c r="G4712" s="37" t="s">
        <v>2962</v>
      </c>
      <c r="H4712" s="37">
        <v>225</v>
      </c>
    </row>
    <row r="4713" spans="1:8" x14ac:dyDescent="0.3">
      <c r="A4713" s="34" t="str">
        <f>+LEFT(Tabla3[[#This Row],[id_detalle]],2)</f>
        <v>03</v>
      </c>
      <c r="B4713" s="46" t="str">
        <f>VLOOKUP((LEFT(Tabla3[[#This Row],[id_detalle]],2)),id_rubro[[id]:[Rubro]],2,0)</f>
        <v>PRODUCTOS INDUSTRIALES Y RELACIONADOS</v>
      </c>
      <c r="C4713" s="36" t="s">
        <v>1001</v>
      </c>
      <c r="D4713" s="45" t="str">
        <f>+Tabla3[[#This Row],[id_detalle]]&amp;" "&amp;VLOOKUP(Tabla3[[#This Row],[id_detalle]],rubro_detalle[[Código]:[Rubro Detalle]],2,0)</f>
        <v>03.13.561 Maquinaria, Equipos, Accesorios, Repuestos y Suministros para Imprentas y Editoriales</v>
      </c>
      <c r="E4713" s="33">
        <f t="shared" si="697"/>
        <v>3</v>
      </c>
      <c r="F4713" s="47" t="str">
        <f t="shared" si="698"/>
        <v>03.13.561-3</v>
      </c>
      <c r="G4713" s="37" t="s">
        <v>4616</v>
      </c>
      <c r="H4713" s="37">
        <v>368</v>
      </c>
    </row>
    <row r="4714" spans="1:8" x14ac:dyDescent="0.3">
      <c r="A4714" s="34" t="str">
        <f>+LEFT(Tabla3[[#This Row],[id_detalle]],2)</f>
        <v>03</v>
      </c>
      <c r="B4714" s="46" t="str">
        <f>VLOOKUP((LEFT(Tabla3[[#This Row],[id_detalle]],2)),id_rubro[[id]:[Rubro]],2,0)</f>
        <v>PRODUCTOS INDUSTRIALES Y RELACIONADOS</v>
      </c>
      <c r="C4714" s="36" t="s">
        <v>1001</v>
      </c>
      <c r="D4714" s="45" t="str">
        <f>+Tabla3[[#This Row],[id_detalle]]&amp;" "&amp;VLOOKUP(Tabla3[[#This Row],[id_detalle]],rubro_detalle[[Código]:[Rubro Detalle]],2,0)</f>
        <v>03.13.561 Maquinaria, Equipos, Accesorios, Repuestos y Suministros para Imprentas y Editoriales</v>
      </c>
      <c r="E4714" s="33">
        <f t="shared" ref="E4714:E4716" si="699">+IF(D4714=D4713,E4713+1,1)</f>
        <v>4</v>
      </c>
      <c r="F4714" s="47" t="str">
        <f t="shared" ref="F4714:F4716" si="700">+LEFT(D4714,9)&amp;"-"&amp;E4714</f>
        <v>03.13.561-4</v>
      </c>
      <c r="G4714" s="37" t="s">
        <v>4081</v>
      </c>
      <c r="H4714" s="37">
        <v>384</v>
      </c>
    </row>
    <row r="4715" spans="1:8" x14ac:dyDescent="0.3">
      <c r="A4715" s="34" t="str">
        <f>+LEFT(Tabla3[[#This Row],[id_detalle]],2)</f>
        <v>03</v>
      </c>
      <c r="B4715" s="46" t="str">
        <f>VLOOKUP((LEFT(Tabla3[[#This Row],[id_detalle]],2)),id_rubro[[id]:[Rubro]],2,0)</f>
        <v>PRODUCTOS INDUSTRIALES Y RELACIONADOS</v>
      </c>
      <c r="C4715" s="36" t="s">
        <v>1001</v>
      </c>
      <c r="D4715" s="45" t="str">
        <f>+Tabla3[[#This Row],[id_detalle]]&amp;" "&amp;VLOOKUP(Tabla3[[#This Row],[id_detalle]],rubro_detalle[[Código]:[Rubro Detalle]],2,0)</f>
        <v>03.13.561 Maquinaria, Equipos, Accesorios, Repuestos y Suministros para Imprentas y Editoriales</v>
      </c>
      <c r="E4715" s="33">
        <f t="shared" si="699"/>
        <v>5</v>
      </c>
      <c r="F4715" s="47" t="str">
        <f t="shared" si="700"/>
        <v>03.13.561-5</v>
      </c>
      <c r="G4715" s="37" t="s">
        <v>5312</v>
      </c>
      <c r="H4715" s="37">
        <v>447</v>
      </c>
    </row>
    <row r="4716" spans="1:8" x14ac:dyDescent="0.3">
      <c r="A4716" s="34" t="str">
        <f>+LEFT(Tabla3[[#This Row],[id_detalle]],2)</f>
        <v>03</v>
      </c>
      <c r="B4716" s="46" t="str">
        <f>VLOOKUP((LEFT(Tabla3[[#This Row],[id_detalle]],2)),id_rubro[[id]:[Rubro]],2,0)</f>
        <v>PRODUCTOS INDUSTRIALES Y RELACIONADOS</v>
      </c>
      <c r="C4716" s="36" t="s">
        <v>1001</v>
      </c>
      <c r="D4716" s="45" t="str">
        <f>+Tabla3[[#This Row],[id_detalle]]&amp;" "&amp;VLOOKUP(Tabla3[[#This Row],[id_detalle]],rubro_detalle[[Código]:[Rubro Detalle]],2,0)</f>
        <v>03.13.561 Maquinaria, Equipos, Accesorios, Repuestos y Suministros para Imprentas y Editoriales</v>
      </c>
      <c r="E4716" s="33">
        <f t="shared" si="699"/>
        <v>6</v>
      </c>
      <c r="F4716" s="47" t="str">
        <f t="shared" si="700"/>
        <v>03.13.561-6</v>
      </c>
      <c r="G4716" s="37" t="s">
        <v>4694</v>
      </c>
      <c r="H4716" s="37">
        <v>467</v>
      </c>
    </row>
    <row r="4717" spans="1:8" x14ac:dyDescent="0.3">
      <c r="A4717" s="34" t="str">
        <f>+LEFT(Tabla3[[#This Row],[id_detalle]],2)</f>
        <v>03</v>
      </c>
      <c r="B4717" s="46" t="str">
        <f>VLOOKUP((LEFT(Tabla3[[#This Row],[id_detalle]],2)),id_rubro[[id]:[Rubro]],2,0)</f>
        <v>PRODUCTOS INDUSTRIALES Y RELACIONADOS</v>
      </c>
      <c r="C4717" s="36" t="s">
        <v>1001</v>
      </c>
      <c r="D4717" s="45" t="str">
        <f>+Tabla3[[#This Row],[id_detalle]]&amp;" "&amp;VLOOKUP(Tabla3[[#This Row],[id_detalle]],rubro_detalle[[Código]:[Rubro Detalle]],2,0)</f>
        <v>03.13.561 Maquinaria, Equipos, Accesorios, Repuestos y Suministros para Imprentas y Editoriales</v>
      </c>
      <c r="E4717" s="33">
        <f t="shared" ref="E4717:E4727" si="701">+IF(D4717=D4716,E4716+1,1)</f>
        <v>7</v>
      </c>
      <c r="F4717" s="47" t="str">
        <f t="shared" ref="F4717:F4727" si="702">+LEFT(D4717,9)&amp;"-"&amp;E4717</f>
        <v>03.13.561-7</v>
      </c>
      <c r="G4717" s="38" t="s">
        <v>5313</v>
      </c>
      <c r="H4717" s="38">
        <v>486</v>
      </c>
    </row>
    <row r="4718" spans="1:8" x14ac:dyDescent="0.3">
      <c r="A4718" s="34" t="str">
        <f>+LEFT(Tabla3[[#This Row],[id_detalle]],2)</f>
        <v>03</v>
      </c>
      <c r="B4718" s="46" t="str">
        <f>VLOOKUP((LEFT(Tabla3[[#This Row],[id_detalle]],2)),id_rubro[[id]:[Rubro]],2,0)</f>
        <v>PRODUCTOS INDUSTRIALES Y RELACIONADOS</v>
      </c>
      <c r="C4718" s="36" t="s">
        <v>1001</v>
      </c>
      <c r="D4718" s="45" t="str">
        <f>+Tabla3[[#This Row],[id_detalle]]&amp;" "&amp;VLOOKUP(Tabla3[[#This Row],[id_detalle]],rubro_detalle[[Código]:[Rubro Detalle]],2,0)</f>
        <v>03.13.561 Maquinaria, Equipos, Accesorios, Repuestos y Suministros para Imprentas y Editoriales</v>
      </c>
      <c r="E4718" s="33">
        <f t="shared" si="701"/>
        <v>8</v>
      </c>
      <c r="F4718" s="47" t="str">
        <f t="shared" si="702"/>
        <v>03.13.561-8</v>
      </c>
      <c r="G4718" s="37" t="s">
        <v>4946</v>
      </c>
      <c r="H4718" s="37">
        <v>594</v>
      </c>
    </row>
    <row r="4719" spans="1:8" x14ac:dyDescent="0.3">
      <c r="A4719" s="34" t="str">
        <f>+LEFT(Tabla3[[#This Row],[id_detalle]],2)</f>
        <v>03</v>
      </c>
      <c r="B4719" s="46" t="str">
        <f>VLOOKUP((LEFT(Tabla3[[#This Row],[id_detalle]],2)),id_rubro[[id]:[Rubro]],2,0)</f>
        <v>PRODUCTOS INDUSTRIALES Y RELACIONADOS</v>
      </c>
      <c r="C4719" s="36" t="s">
        <v>1001</v>
      </c>
      <c r="D4719" s="45" t="str">
        <f>+Tabla3[[#This Row],[id_detalle]]&amp;" "&amp;VLOOKUP(Tabla3[[#This Row],[id_detalle]],rubro_detalle[[Código]:[Rubro Detalle]],2,0)</f>
        <v>03.13.561 Maquinaria, Equipos, Accesorios, Repuestos y Suministros para Imprentas y Editoriales</v>
      </c>
      <c r="E4719" s="33">
        <f t="shared" si="701"/>
        <v>9</v>
      </c>
      <c r="F4719" s="47" t="str">
        <f t="shared" si="702"/>
        <v>03.13.561-9</v>
      </c>
      <c r="G4719" s="37" t="s">
        <v>3012</v>
      </c>
      <c r="H4719" s="37">
        <v>622</v>
      </c>
    </row>
    <row r="4720" spans="1:8" x14ac:dyDescent="0.3">
      <c r="A4720" s="34" t="str">
        <f>+LEFT(Tabla3[[#This Row],[id_detalle]],2)</f>
        <v>03</v>
      </c>
      <c r="B4720" s="46" t="str">
        <f>VLOOKUP((LEFT(Tabla3[[#This Row],[id_detalle]],2)),id_rubro[[id]:[Rubro]],2,0)</f>
        <v>PRODUCTOS INDUSTRIALES Y RELACIONADOS</v>
      </c>
      <c r="C4720" s="36" t="s">
        <v>1001</v>
      </c>
      <c r="D4720" s="45" t="str">
        <f>+Tabla3[[#This Row],[id_detalle]]&amp;" "&amp;VLOOKUP(Tabla3[[#This Row],[id_detalle]],rubro_detalle[[Código]:[Rubro Detalle]],2,0)</f>
        <v>03.13.561 Maquinaria, Equipos, Accesorios, Repuestos y Suministros para Imprentas y Editoriales</v>
      </c>
      <c r="E4720" s="33">
        <f t="shared" si="701"/>
        <v>10</v>
      </c>
      <c r="F4720" s="47" t="str">
        <f t="shared" si="702"/>
        <v>03.13.561-10</v>
      </c>
      <c r="G4720" s="37" t="s">
        <v>3015</v>
      </c>
      <c r="H4720" s="37">
        <v>637</v>
      </c>
    </row>
    <row r="4721" spans="1:8" x14ac:dyDescent="0.3">
      <c r="A4721" s="34" t="str">
        <f>+LEFT(Tabla3[[#This Row],[id_detalle]],2)</f>
        <v>03</v>
      </c>
      <c r="B4721" s="46" t="str">
        <f>VLOOKUP((LEFT(Tabla3[[#This Row],[id_detalle]],2)),id_rubro[[id]:[Rubro]],2,0)</f>
        <v>PRODUCTOS INDUSTRIALES Y RELACIONADOS</v>
      </c>
      <c r="C4721" s="36" t="s">
        <v>1001</v>
      </c>
      <c r="D4721" s="45" t="str">
        <f>+Tabla3[[#This Row],[id_detalle]]&amp;" "&amp;VLOOKUP(Tabla3[[#This Row],[id_detalle]],rubro_detalle[[Código]:[Rubro Detalle]],2,0)</f>
        <v>03.13.561 Maquinaria, Equipos, Accesorios, Repuestos y Suministros para Imprentas y Editoriales</v>
      </c>
      <c r="E4721" s="33">
        <f t="shared" si="701"/>
        <v>11</v>
      </c>
      <c r="F4721" s="47" t="str">
        <f t="shared" si="702"/>
        <v>03.13.561-11</v>
      </c>
      <c r="G4721" s="37" t="s">
        <v>4876</v>
      </c>
      <c r="H4721" s="37">
        <v>696</v>
      </c>
    </row>
    <row r="4722" spans="1:8" x14ac:dyDescent="0.3">
      <c r="A4722" s="34" t="str">
        <f>+LEFT(Tabla3[[#This Row],[id_detalle]],2)</f>
        <v>03</v>
      </c>
      <c r="B4722" s="46" t="str">
        <f>VLOOKUP((LEFT(Tabla3[[#This Row],[id_detalle]],2)),id_rubro[[id]:[Rubro]],2,0)</f>
        <v>PRODUCTOS INDUSTRIALES Y RELACIONADOS</v>
      </c>
      <c r="C4722" s="36" t="s">
        <v>1001</v>
      </c>
      <c r="D4722" s="45" t="str">
        <f>+Tabla3[[#This Row],[id_detalle]]&amp;" "&amp;VLOOKUP(Tabla3[[#This Row],[id_detalle]],rubro_detalle[[Código]:[Rubro Detalle]],2,0)</f>
        <v>03.13.561 Maquinaria, Equipos, Accesorios, Repuestos y Suministros para Imprentas y Editoriales</v>
      </c>
      <c r="E4722" s="33">
        <f t="shared" si="701"/>
        <v>12</v>
      </c>
      <c r="F4722" s="47" t="str">
        <f t="shared" si="702"/>
        <v>03.13.561-12</v>
      </c>
      <c r="G4722" s="37" t="s">
        <v>3035</v>
      </c>
      <c r="H4722" s="37">
        <v>747</v>
      </c>
    </row>
    <row r="4723" spans="1:8" x14ac:dyDescent="0.3">
      <c r="A4723" s="34" t="str">
        <f>+LEFT(Tabla3[[#This Row],[id_detalle]],2)</f>
        <v>03</v>
      </c>
      <c r="B4723" s="46" t="str">
        <f>VLOOKUP((LEFT(Tabla3[[#This Row],[id_detalle]],2)),id_rubro[[id]:[Rubro]],2,0)</f>
        <v>PRODUCTOS INDUSTRIALES Y RELACIONADOS</v>
      </c>
      <c r="C4723" s="36" t="s">
        <v>1001</v>
      </c>
      <c r="D4723" s="45" t="str">
        <f>+Tabla3[[#This Row],[id_detalle]]&amp;" "&amp;VLOOKUP(Tabla3[[#This Row],[id_detalle]],rubro_detalle[[Código]:[Rubro Detalle]],2,0)</f>
        <v>03.13.561 Maquinaria, Equipos, Accesorios, Repuestos y Suministros para Imprentas y Editoriales</v>
      </c>
      <c r="E4723" s="33">
        <f t="shared" si="701"/>
        <v>13</v>
      </c>
      <c r="F4723" s="47" t="str">
        <f t="shared" si="702"/>
        <v>03.13.561-13</v>
      </c>
      <c r="G4723" s="37" t="s">
        <v>4083</v>
      </c>
      <c r="H4723" s="37">
        <v>786</v>
      </c>
    </row>
    <row r="4724" spans="1:8" x14ac:dyDescent="0.3">
      <c r="A4724" s="34" t="str">
        <f>+LEFT(Tabla3[[#This Row],[id_detalle]],2)</f>
        <v>03</v>
      </c>
      <c r="B4724" s="46" t="str">
        <f>VLOOKUP((LEFT(Tabla3[[#This Row],[id_detalle]],2)),id_rubro[[id]:[Rubro]],2,0)</f>
        <v>PRODUCTOS INDUSTRIALES Y RELACIONADOS</v>
      </c>
      <c r="C4724" s="36" t="s">
        <v>1001</v>
      </c>
      <c r="D4724" s="45" t="str">
        <f>+Tabla3[[#This Row],[id_detalle]]&amp;" "&amp;VLOOKUP(Tabla3[[#This Row],[id_detalle]],rubro_detalle[[Código]:[Rubro Detalle]],2,0)</f>
        <v>03.13.561 Maquinaria, Equipos, Accesorios, Repuestos y Suministros para Imprentas y Editoriales</v>
      </c>
      <c r="E4724" s="33">
        <f t="shared" si="701"/>
        <v>14</v>
      </c>
      <c r="F4724" s="47" t="str">
        <f t="shared" si="702"/>
        <v>03.13.561-14</v>
      </c>
      <c r="G4724" s="37" t="s">
        <v>5280</v>
      </c>
      <c r="H4724" s="37">
        <v>846</v>
      </c>
    </row>
    <row r="4725" spans="1:8" x14ac:dyDescent="0.3">
      <c r="A4725" s="34" t="str">
        <f>+LEFT(Tabla3[[#This Row],[id_detalle]],2)</f>
        <v>03</v>
      </c>
      <c r="B4725" s="46" t="str">
        <f>VLOOKUP((LEFT(Tabla3[[#This Row],[id_detalle]],2)),id_rubro[[id]:[Rubro]],2,0)</f>
        <v>PRODUCTOS INDUSTRIALES Y RELACIONADOS</v>
      </c>
      <c r="C4725" s="36" t="s">
        <v>1003</v>
      </c>
      <c r="D4725" s="45" t="str">
        <f>+Tabla3[[#This Row],[id_detalle]]&amp;" "&amp;VLOOKUP(Tabla3[[#This Row],[id_detalle]],rubro_detalle[[Código]:[Rubro Detalle]],2,0)</f>
        <v>03.13.581 Maquinaria, Equipos, Accesorios,Repuestos y Suministros para la Construcción y Obras Conexas</v>
      </c>
      <c r="E4725" s="33">
        <f t="shared" si="701"/>
        <v>1</v>
      </c>
      <c r="F4725" s="47" t="str">
        <f t="shared" si="702"/>
        <v>03.13.581-1</v>
      </c>
      <c r="G4725" s="37" t="s">
        <v>5314</v>
      </c>
      <c r="H4725" s="37">
        <v>158</v>
      </c>
    </row>
    <row r="4726" spans="1:8" x14ac:dyDescent="0.3">
      <c r="A4726" s="34" t="str">
        <f>+LEFT(Tabla3[[#This Row],[id_detalle]],2)</f>
        <v>03</v>
      </c>
      <c r="B4726" s="46" t="str">
        <f>VLOOKUP((LEFT(Tabla3[[#This Row],[id_detalle]],2)),id_rubro[[id]:[Rubro]],2,0)</f>
        <v>PRODUCTOS INDUSTRIALES Y RELACIONADOS</v>
      </c>
      <c r="C4726" s="36" t="s">
        <v>1003</v>
      </c>
      <c r="D4726" s="45" t="str">
        <f>+Tabla3[[#This Row],[id_detalle]]&amp;" "&amp;VLOOKUP(Tabla3[[#This Row],[id_detalle]],rubro_detalle[[Código]:[Rubro Detalle]],2,0)</f>
        <v>03.13.581 Maquinaria, Equipos, Accesorios,Repuestos y Suministros para la Construcción y Obras Conexas</v>
      </c>
      <c r="E4726" s="33">
        <f t="shared" si="701"/>
        <v>2</v>
      </c>
      <c r="F4726" s="47" t="str">
        <f t="shared" si="702"/>
        <v>03.13.581-2</v>
      </c>
      <c r="G4726" s="37" t="s">
        <v>5138</v>
      </c>
      <c r="H4726" s="37">
        <v>195</v>
      </c>
    </row>
    <row r="4727" spans="1:8" x14ac:dyDescent="0.3">
      <c r="A4727" s="34" t="str">
        <f>+LEFT(Tabla3[[#This Row],[id_detalle]],2)</f>
        <v>03</v>
      </c>
      <c r="B4727" s="46" t="str">
        <f>VLOOKUP((LEFT(Tabla3[[#This Row],[id_detalle]],2)),id_rubro[[id]:[Rubro]],2,0)</f>
        <v>PRODUCTOS INDUSTRIALES Y RELACIONADOS</v>
      </c>
      <c r="C4727" s="36" t="s">
        <v>1003</v>
      </c>
      <c r="D4727" s="45" t="str">
        <f>+Tabla3[[#This Row],[id_detalle]]&amp;" "&amp;VLOOKUP(Tabla3[[#This Row],[id_detalle]],rubro_detalle[[Código]:[Rubro Detalle]],2,0)</f>
        <v>03.13.581 Maquinaria, Equipos, Accesorios,Repuestos y Suministros para la Construcción y Obras Conexas</v>
      </c>
      <c r="E4727" s="33">
        <f t="shared" si="701"/>
        <v>3</v>
      </c>
      <c r="F4727" s="47" t="str">
        <f t="shared" si="702"/>
        <v>03.13.581-3</v>
      </c>
      <c r="G4727" s="37" t="s">
        <v>5315</v>
      </c>
      <c r="H4727" s="37">
        <v>212</v>
      </c>
    </row>
    <row r="4728" spans="1:8" x14ac:dyDescent="0.3">
      <c r="A4728" s="34" t="str">
        <f>+LEFT(Tabla3[[#This Row],[id_detalle]],2)</f>
        <v>03</v>
      </c>
      <c r="B4728" s="46" t="str">
        <f>VLOOKUP((LEFT(Tabla3[[#This Row],[id_detalle]],2)),id_rubro[[id]:[Rubro]],2,0)</f>
        <v>PRODUCTOS INDUSTRIALES Y RELACIONADOS</v>
      </c>
      <c r="C4728" s="36" t="s">
        <v>1003</v>
      </c>
      <c r="D4728" s="45" t="str">
        <f>+Tabla3[[#This Row],[id_detalle]]&amp;" "&amp;VLOOKUP(Tabla3[[#This Row],[id_detalle]],rubro_detalle[[Código]:[Rubro Detalle]],2,0)</f>
        <v>03.13.581 Maquinaria, Equipos, Accesorios,Repuestos y Suministros para la Construcción y Obras Conexas</v>
      </c>
      <c r="E4728" s="33">
        <f t="shared" ref="E4728:E4730" si="703">+IF(D4728=D4727,E4727+1,1)</f>
        <v>4</v>
      </c>
      <c r="F4728" s="47" t="str">
        <f t="shared" ref="F4728:F4730" si="704">+LEFT(D4728,9)&amp;"-"&amp;E4728</f>
        <v>03.13.581-4</v>
      </c>
      <c r="G4728" s="37" t="s">
        <v>5316</v>
      </c>
      <c r="H4728" s="37">
        <v>213</v>
      </c>
    </row>
    <row r="4729" spans="1:8" x14ac:dyDescent="0.3">
      <c r="A4729" s="34" t="str">
        <f>+LEFT(Tabla3[[#This Row],[id_detalle]],2)</f>
        <v>03</v>
      </c>
      <c r="B4729" s="46" t="str">
        <f>VLOOKUP((LEFT(Tabla3[[#This Row],[id_detalle]],2)),id_rubro[[id]:[Rubro]],2,0)</f>
        <v>PRODUCTOS INDUSTRIALES Y RELACIONADOS</v>
      </c>
      <c r="C4729" s="36" t="s">
        <v>1003</v>
      </c>
      <c r="D4729" s="45" t="str">
        <f>+Tabla3[[#This Row],[id_detalle]]&amp;" "&amp;VLOOKUP(Tabla3[[#This Row],[id_detalle]],rubro_detalle[[Código]:[Rubro Detalle]],2,0)</f>
        <v>03.13.581 Maquinaria, Equipos, Accesorios,Repuestos y Suministros para la Construcción y Obras Conexas</v>
      </c>
      <c r="E4729" s="33">
        <f t="shared" si="703"/>
        <v>5</v>
      </c>
      <c r="F4729" s="47" t="str">
        <f t="shared" si="704"/>
        <v>03.13.581-5</v>
      </c>
      <c r="G4729" s="37" t="s">
        <v>2962</v>
      </c>
      <c r="H4729" s="37">
        <v>225</v>
      </c>
    </row>
    <row r="4730" spans="1:8" x14ac:dyDescent="0.3">
      <c r="A4730" s="34" t="str">
        <f>+LEFT(Tabla3[[#This Row],[id_detalle]],2)</f>
        <v>03</v>
      </c>
      <c r="B4730" s="46" t="str">
        <f>VLOOKUP((LEFT(Tabla3[[#This Row],[id_detalle]],2)),id_rubro[[id]:[Rubro]],2,0)</f>
        <v>PRODUCTOS INDUSTRIALES Y RELACIONADOS</v>
      </c>
      <c r="C4730" s="36" t="s">
        <v>1003</v>
      </c>
      <c r="D4730" s="45" t="str">
        <f>+Tabla3[[#This Row],[id_detalle]]&amp;" "&amp;VLOOKUP(Tabla3[[#This Row],[id_detalle]],rubro_detalle[[Código]:[Rubro Detalle]],2,0)</f>
        <v>03.13.581 Maquinaria, Equipos, Accesorios,Repuestos y Suministros para la Construcción y Obras Conexas</v>
      </c>
      <c r="E4730" s="33">
        <f t="shared" si="703"/>
        <v>6</v>
      </c>
      <c r="F4730" s="47" t="str">
        <f t="shared" si="704"/>
        <v>03.13.581-6</v>
      </c>
      <c r="G4730" s="37" t="s">
        <v>5288</v>
      </c>
      <c r="H4730" s="37">
        <v>227</v>
      </c>
    </row>
    <row r="4731" spans="1:8" x14ac:dyDescent="0.3">
      <c r="A4731" s="34" t="str">
        <f>+LEFT(Tabla3[[#This Row],[id_detalle]],2)</f>
        <v>03</v>
      </c>
      <c r="B4731" s="46" t="str">
        <f>VLOOKUP((LEFT(Tabla3[[#This Row],[id_detalle]],2)),id_rubro[[id]:[Rubro]],2,0)</f>
        <v>PRODUCTOS INDUSTRIALES Y RELACIONADOS</v>
      </c>
      <c r="C4731" s="36" t="s">
        <v>1003</v>
      </c>
      <c r="D4731" s="45" t="str">
        <f>+Tabla3[[#This Row],[id_detalle]]&amp;" "&amp;VLOOKUP(Tabla3[[#This Row],[id_detalle]],rubro_detalle[[Código]:[Rubro Detalle]],2,0)</f>
        <v>03.13.581 Maquinaria, Equipos, Accesorios,Repuestos y Suministros para la Construcción y Obras Conexas</v>
      </c>
      <c r="E4731" s="33">
        <f t="shared" ref="E4731:E4736" si="705">+IF(D4731=D4730,E4730+1,1)</f>
        <v>7</v>
      </c>
      <c r="F4731" s="47" t="str">
        <f t="shared" ref="F4731:F4736" si="706">+LEFT(D4731,9)&amp;"-"&amp;E4731</f>
        <v>03.13.581-7</v>
      </c>
      <c r="G4731" s="37" t="s">
        <v>2965</v>
      </c>
      <c r="H4731" s="37">
        <v>284</v>
      </c>
    </row>
    <row r="4732" spans="1:8" x14ac:dyDescent="0.3">
      <c r="A4732" s="34" t="str">
        <f>+LEFT(Tabla3[[#This Row],[id_detalle]],2)</f>
        <v>03</v>
      </c>
      <c r="B4732" s="46" t="str">
        <f>VLOOKUP((LEFT(Tabla3[[#This Row],[id_detalle]],2)),id_rubro[[id]:[Rubro]],2,0)</f>
        <v>PRODUCTOS INDUSTRIALES Y RELACIONADOS</v>
      </c>
      <c r="C4732" s="36" t="s">
        <v>1003</v>
      </c>
      <c r="D4732" s="45" t="str">
        <f>+Tabla3[[#This Row],[id_detalle]]&amp;" "&amp;VLOOKUP(Tabla3[[#This Row],[id_detalle]],rubro_detalle[[Código]:[Rubro Detalle]],2,0)</f>
        <v>03.13.581 Maquinaria, Equipos, Accesorios,Repuestos y Suministros para la Construcción y Obras Conexas</v>
      </c>
      <c r="E4732" s="33">
        <f t="shared" si="705"/>
        <v>8</v>
      </c>
      <c r="F4732" s="47" t="str">
        <f t="shared" si="706"/>
        <v>03.13.581-8</v>
      </c>
      <c r="G4732" s="38" t="s">
        <v>4717</v>
      </c>
      <c r="H4732" s="38">
        <v>315</v>
      </c>
    </row>
    <row r="4733" spans="1:8" x14ac:dyDescent="0.3">
      <c r="A4733" s="34" t="str">
        <f>+LEFT(Tabla3[[#This Row],[id_detalle]],2)</f>
        <v>03</v>
      </c>
      <c r="B4733" s="46" t="str">
        <f>VLOOKUP((LEFT(Tabla3[[#This Row],[id_detalle]],2)),id_rubro[[id]:[Rubro]],2,0)</f>
        <v>PRODUCTOS INDUSTRIALES Y RELACIONADOS</v>
      </c>
      <c r="C4733" s="36" t="s">
        <v>1003</v>
      </c>
      <c r="D4733" s="45" t="str">
        <f>+Tabla3[[#This Row],[id_detalle]]&amp;" "&amp;VLOOKUP(Tabla3[[#This Row],[id_detalle]],rubro_detalle[[Código]:[Rubro Detalle]],2,0)</f>
        <v>03.13.581 Maquinaria, Equipos, Accesorios,Repuestos y Suministros para la Construcción y Obras Conexas</v>
      </c>
      <c r="E4733" s="33">
        <f t="shared" si="705"/>
        <v>9</v>
      </c>
      <c r="F4733" s="47" t="str">
        <f t="shared" si="706"/>
        <v>03.13.581-9</v>
      </c>
      <c r="G4733" s="37" t="s">
        <v>5201</v>
      </c>
      <c r="H4733" s="37">
        <v>318</v>
      </c>
    </row>
    <row r="4734" spans="1:8" x14ac:dyDescent="0.3">
      <c r="A4734" s="34" t="str">
        <f>+LEFT(Tabla3[[#This Row],[id_detalle]],2)</f>
        <v>03</v>
      </c>
      <c r="B4734" s="46" t="str">
        <f>VLOOKUP((LEFT(Tabla3[[#This Row],[id_detalle]],2)),id_rubro[[id]:[Rubro]],2,0)</f>
        <v>PRODUCTOS INDUSTRIALES Y RELACIONADOS</v>
      </c>
      <c r="C4734" s="36" t="s">
        <v>1003</v>
      </c>
      <c r="D4734" s="45" t="str">
        <f>+Tabla3[[#This Row],[id_detalle]]&amp;" "&amp;VLOOKUP(Tabla3[[#This Row],[id_detalle]],rubro_detalle[[Código]:[Rubro Detalle]],2,0)</f>
        <v>03.13.581 Maquinaria, Equipos, Accesorios,Repuestos y Suministros para la Construcción y Obras Conexas</v>
      </c>
      <c r="E4734" s="33">
        <f t="shared" si="705"/>
        <v>10</v>
      </c>
      <c r="F4734" s="47" t="str">
        <f t="shared" si="706"/>
        <v>03.13.581-10</v>
      </c>
      <c r="G4734" s="37" t="s">
        <v>5294</v>
      </c>
      <c r="H4734" s="37">
        <v>372</v>
      </c>
    </row>
    <row r="4735" spans="1:8" x14ac:dyDescent="0.3">
      <c r="A4735" s="34" t="str">
        <f>+LEFT(Tabla3[[#This Row],[id_detalle]],2)</f>
        <v>03</v>
      </c>
      <c r="B4735" s="46" t="str">
        <f>VLOOKUP((LEFT(Tabla3[[#This Row],[id_detalle]],2)),id_rubro[[id]:[Rubro]],2,0)</f>
        <v>PRODUCTOS INDUSTRIALES Y RELACIONADOS</v>
      </c>
      <c r="C4735" s="36" t="s">
        <v>1003</v>
      </c>
      <c r="D4735" s="45" t="str">
        <f>+Tabla3[[#This Row],[id_detalle]]&amp;" "&amp;VLOOKUP(Tabla3[[#This Row],[id_detalle]],rubro_detalle[[Código]:[Rubro Detalle]],2,0)</f>
        <v>03.13.581 Maquinaria, Equipos, Accesorios,Repuestos y Suministros para la Construcción y Obras Conexas</v>
      </c>
      <c r="E4735" s="33">
        <f t="shared" si="705"/>
        <v>11</v>
      </c>
      <c r="F4735" s="47" t="str">
        <f t="shared" si="706"/>
        <v>03.13.581-11</v>
      </c>
      <c r="G4735" s="37" t="s">
        <v>5317</v>
      </c>
      <c r="H4735" s="37">
        <v>386</v>
      </c>
    </row>
    <row r="4736" spans="1:8" x14ac:dyDescent="0.3">
      <c r="A4736" s="34" t="str">
        <f>+LEFT(Tabla3[[#This Row],[id_detalle]],2)</f>
        <v>03</v>
      </c>
      <c r="B4736" s="46" t="str">
        <f>VLOOKUP((LEFT(Tabla3[[#This Row],[id_detalle]],2)),id_rubro[[id]:[Rubro]],2,0)</f>
        <v>PRODUCTOS INDUSTRIALES Y RELACIONADOS</v>
      </c>
      <c r="C4736" s="36" t="s">
        <v>1003</v>
      </c>
      <c r="D4736" s="45" t="str">
        <f>+Tabla3[[#This Row],[id_detalle]]&amp;" "&amp;VLOOKUP(Tabla3[[#This Row],[id_detalle]],rubro_detalle[[Código]:[Rubro Detalle]],2,0)</f>
        <v>03.13.581 Maquinaria, Equipos, Accesorios,Repuestos y Suministros para la Construcción y Obras Conexas</v>
      </c>
      <c r="E4736" s="33">
        <f t="shared" si="705"/>
        <v>12</v>
      </c>
      <c r="F4736" s="47" t="str">
        <f t="shared" si="706"/>
        <v>03.13.581-12</v>
      </c>
      <c r="G4736" s="37" t="s">
        <v>5318</v>
      </c>
      <c r="H4736" s="37">
        <v>403</v>
      </c>
    </row>
    <row r="4737" spans="1:8" x14ac:dyDescent="0.3">
      <c r="A4737" s="34" t="str">
        <f>+LEFT(Tabla3[[#This Row],[id_detalle]],2)</f>
        <v>03</v>
      </c>
      <c r="B4737" s="46" t="str">
        <f>VLOOKUP((LEFT(Tabla3[[#This Row],[id_detalle]],2)),id_rubro[[id]:[Rubro]],2,0)</f>
        <v>PRODUCTOS INDUSTRIALES Y RELACIONADOS</v>
      </c>
      <c r="C4737" s="36" t="s">
        <v>1003</v>
      </c>
      <c r="D4737" s="45" t="str">
        <f>+Tabla3[[#This Row],[id_detalle]]&amp;" "&amp;VLOOKUP(Tabla3[[#This Row],[id_detalle]],rubro_detalle[[Código]:[Rubro Detalle]],2,0)</f>
        <v>03.13.581 Maquinaria, Equipos, Accesorios,Repuestos y Suministros para la Construcción y Obras Conexas</v>
      </c>
      <c r="E4737" s="33">
        <f t="shared" ref="E4737:E4748" si="707">+IF(D4737=D4736,E4736+1,1)</f>
        <v>13</v>
      </c>
      <c r="F4737" s="47" t="str">
        <f t="shared" ref="F4737:F4748" si="708">+LEFT(D4737,9)&amp;"-"&amp;E4737</f>
        <v>03.13.581-13</v>
      </c>
      <c r="G4737" s="37" t="s">
        <v>5319</v>
      </c>
      <c r="H4737" s="37">
        <v>424</v>
      </c>
    </row>
    <row r="4738" spans="1:8" x14ac:dyDescent="0.3">
      <c r="A4738" s="34" t="str">
        <f>+LEFT(Tabla3[[#This Row],[id_detalle]],2)</f>
        <v>03</v>
      </c>
      <c r="B4738" s="46" t="str">
        <f>VLOOKUP((LEFT(Tabla3[[#This Row],[id_detalle]],2)),id_rubro[[id]:[Rubro]],2,0)</f>
        <v>PRODUCTOS INDUSTRIALES Y RELACIONADOS</v>
      </c>
      <c r="C4738" s="36" t="s">
        <v>1003</v>
      </c>
      <c r="D4738" s="45" t="str">
        <f>+Tabla3[[#This Row],[id_detalle]]&amp;" "&amp;VLOOKUP(Tabla3[[#This Row],[id_detalle]],rubro_detalle[[Código]:[Rubro Detalle]],2,0)</f>
        <v>03.13.581 Maquinaria, Equipos, Accesorios,Repuestos y Suministros para la Construcción y Obras Conexas</v>
      </c>
      <c r="E4738" s="33">
        <f t="shared" si="707"/>
        <v>14</v>
      </c>
      <c r="F4738" s="47" t="str">
        <f t="shared" si="708"/>
        <v>03.13.581-14</v>
      </c>
      <c r="G4738" s="37" t="s">
        <v>5320</v>
      </c>
      <c r="H4738" s="37">
        <v>425</v>
      </c>
    </row>
    <row r="4739" spans="1:8" x14ac:dyDescent="0.3">
      <c r="A4739" s="34" t="str">
        <f>+LEFT(Tabla3[[#This Row],[id_detalle]],2)</f>
        <v>03</v>
      </c>
      <c r="B4739" s="46" t="str">
        <f>VLOOKUP((LEFT(Tabla3[[#This Row],[id_detalle]],2)),id_rubro[[id]:[Rubro]],2,0)</f>
        <v>PRODUCTOS INDUSTRIALES Y RELACIONADOS</v>
      </c>
      <c r="C4739" s="36" t="s">
        <v>1003</v>
      </c>
      <c r="D4739" s="45" t="str">
        <f>+Tabla3[[#This Row],[id_detalle]]&amp;" "&amp;VLOOKUP(Tabla3[[#This Row],[id_detalle]],rubro_detalle[[Código]:[Rubro Detalle]],2,0)</f>
        <v>03.13.581 Maquinaria, Equipos, Accesorios,Repuestos y Suministros para la Construcción y Obras Conexas</v>
      </c>
      <c r="E4739" s="33">
        <f t="shared" si="707"/>
        <v>15</v>
      </c>
      <c r="F4739" s="47" t="str">
        <f t="shared" si="708"/>
        <v>03.13.581-15</v>
      </c>
      <c r="G4739" s="37" t="s">
        <v>4815</v>
      </c>
      <c r="H4739" s="37">
        <v>439</v>
      </c>
    </row>
    <row r="4740" spans="1:8" x14ac:dyDescent="0.3">
      <c r="A4740" s="34" t="str">
        <f>+LEFT(Tabla3[[#This Row],[id_detalle]],2)</f>
        <v>03</v>
      </c>
      <c r="B4740" s="46" t="str">
        <f>VLOOKUP((LEFT(Tabla3[[#This Row],[id_detalle]],2)),id_rubro[[id]:[Rubro]],2,0)</f>
        <v>PRODUCTOS INDUSTRIALES Y RELACIONADOS</v>
      </c>
      <c r="C4740" s="36" t="s">
        <v>1003</v>
      </c>
      <c r="D4740" s="45" t="str">
        <f>+Tabla3[[#This Row],[id_detalle]]&amp;" "&amp;VLOOKUP(Tabla3[[#This Row],[id_detalle]],rubro_detalle[[Código]:[Rubro Detalle]],2,0)</f>
        <v>03.13.581 Maquinaria, Equipos, Accesorios,Repuestos y Suministros para la Construcción y Obras Conexas</v>
      </c>
      <c r="E4740" s="33">
        <f t="shared" si="707"/>
        <v>16</v>
      </c>
      <c r="F4740" s="47" t="str">
        <f t="shared" si="708"/>
        <v>03.13.581-16</v>
      </c>
      <c r="G4740" s="37" t="s">
        <v>5321</v>
      </c>
      <c r="H4740" s="37">
        <v>451</v>
      </c>
    </row>
    <row r="4741" spans="1:8" x14ac:dyDescent="0.3">
      <c r="A4741" s="34" t="str">
        <f>+LEFT(Tabla3[[#This Row],[id_detalle]],2)</f>
        <v>03</v>
      </c>
      <c r="B4741" s="46" t="str">
        <f>VLOOKUP((LEFT(Tabla3[[#This Row],[id_detalle]],2)),id_rubro[[id]:[Rubro]],2,0)</f>
        <v>PRODUCTOS INDUSTRIALES Y RELACIONADOS</v>
      </c>
      <c r="C4741" s="36" t="s">
        <v>1003</v>
      </c>
      <c r="D4741" s="45" t="str">
        <f>+Tabla3[[#This Row],[id_detalle]]&amp;" "&amp;VLOOKUP(Tabla3[[#This Row],[id_detalle]],rubro_detalle[[Código]:[Rubro Detalle]],2,0)</f>
        <v>03.13.581 Maquinaria, Equipos, Accesorios,Repuestos y Suministros para la Construcción y Obras Conexas</v>
      </c>
      <c r="E4741" s="33">
        <f t="shared" si="707"/>
        <v>17</v>
      </c>
      <c r="F4741" s="47" t="str">
        <f t="shared" si="708"/>
        <v>03.13.581-17</v>
      </c>
      <c r="G4741" s="37" t="s">
        <v>5322</v>
      </c>
      <c r="H4741" s="37">
        <v>467</v>
      </c>
    </row>
    <row r="4742" spans="1:8" x14ac:dyDescent="0.3">
      <c r="A4742" s="34" t="str">
        <f>+LEFT(Tabla3[[#This Row],[id_detalle]],2)</f>
        <v>03</v>
      </c>
      <c r="B4742" s="46" t="str">
        <f>VLOOKUP((LEFT(Tabla3[[#This Row],[id_detalle]],2)),id_rubro[[id]:[Rubro]],2,0)</f>
        <v>PRODUCTOS INDUSTRIALES Y RELACIONADOS</v>
      </c>
      <c r="C4742" s="36" t="s">
        <v>1003</v>
      </c>
      <c r="D4742" s="45" t="str">
        <f>+Tabla3[[#This Row],[id_detalle]]&amp;" "&amp;VLOOKUP(Tabla3[[#This Row],[id_detalle]],rubro_detalle[[Código]:[Rubro Detalle]],2,0)</f>
        <v>03.13.581 Maquinaria, Equipos, Accesorios,Repuestos y Suministros para la Construcción y Obras Conexas</v>
      </c>
      <c r="E4742" s="33">
        <f t="shared" si="707"/>
        <v>18</v>
      </c>
      <c r="F4742" s="47" t="str">
        <f t="shared" si="708"/>
        <v>03.13.581-18</v>
      </c>
      <c r="G4742" s="37" t="s">
        <v>5323</v>
      </c>
      <c r="H4742" s="37">
        <v>480</v>
      </c>
    </row>
    <row r="4743" spans="1:8" x14ac:dyDescent="0.3">
      <c r="A4743" s="34" t="str">
        <f>+LEFT(Tabla3[[#This Row],[id_detalle]],2)</f>
        <v>03</v>
      </c>
      <c r="B4743" s="46" t="str">
        <f>VLOOKUP((LEFT(Tabla3[[#This Row],[id_detalle]],2)),id_rubro[[id]:[Rubro]],2,0)</f>
        <v>PRODUCTOS INDUSTRIALES Y RELACIONADOS</v>
      </c>
      <c r="C4743" s="36" t="s">
        <v>1003</v>
      </c>
      <c r="D4743" s="45" t="str">
        <f>+Tabla3[[#This Row],[id_detalle]]&amp;" "&amp;VLOOKUP(Tabla3[[#This Row],[id_detalle]],rubro_detalle[[Código]:[Rubro Detalle]],2,0)</f>
        <v>03.13.581 Maquinaria, Equipos, Accesorios,Repuestos y Suministros para la Construcción y Obras Conexas</v>
      </c>
      <c r="E4743" s="33">
        <f t="shared" si="707"/>
        <v>19</v>
      </c>
      <c r="F4743" s="47" t="str">
        <f t="shared" si="708"/>
        <v>03.13.581-19</v>
      </c>
      <c r="G4743" s="37" t="s">
        <v>4833</v>
      </c>
      <c r="H4743" s="37">
        <v>492</v>
      </c>
    </row>
    <row r="4744" spans="1:8" x14ac:dyDescent="0.3">
      <c r="A4744" s="34" t="str">
        <f>+LEFT(Tabla3[[#This Row],[id_detalle]],2)</f>
        <v>03</v>
      </c>
      <c r="B4744" s="46" t="str">
        <f>VLOOKUP((LEFT(Tabla3[[#This Row],[id_detalle]],2)),id_rubro[[id]:[Rubro]],2,0)</f>
        <v>PRODUCTOS INDUSTRIALES Y RELACIONADOS</v>
      </c>
      <c r="C4744" s="36" t="s">
        <v>1003</v>
      </c>
      <c r="D4744" s="45" t="str">
        <f>+Tabla3[[#This Row],[id_detalle]]&amp;" "&amp;VLOOKUP(Tabla3[[#This Row],[id_detalle]],rubro_detalle[[Código]:[Rubro Detalle]],2,0)</f>
        <v>03.13.581 Maquinaria, Equipos, Accesorios,Repuestos y Suministros para la Construcción y Obras Conexas</v>
      </c>
      <c r="E4744" s="33">
        <f t="shared" si="707"/>
        <v>20</v>
      </c>
      <c r="F4744" s="47" t="str">
        <f t="shared" si="708"/>
        <v>03.13.581-20</v>
      </c>
      <c r="G4744" s="38" t="s">
        <v>2997</v>
      </c>
      <c r="H4744" s="38">
        <v>517</v>
      </c>
    </row>
    <row r="4745" spans="1:8" x14ac:dyDescent="0.3">
      <c r="A4745" s="34" t="str">
        <f>+LEFT(Tabla3[[#This Row],[id_detalle]],2)</f>
        <v>03</v>
      </c>
      <c r="B4745" s="46" t="str">
        <f>VLOOKUP((LEFT(Tabla3[[#This Row],[id_detalle]],2)),id_rubro[[id]:[Rubro]],2,0)</f>
        <v>PRODUCTOS INDUSTRIALES Y RELACIONADOS</v>
      </c>
      <c r="C4745" s="36" t="s">
        <v>1003</v>
      </c>
      <c r="D4745" s="45" t="str">
        <f>+Tabla3[[#This Row],[id_detalle]]&amp;" "&amp;VLOOKUP(Tabla3[[#This Row],[id_detalle]],rubro_detalle[[Código]:[Rubro Detalle]],2,0)</f>
        <v>03.13.581 Maquinaria, Equipos, Accesorios,Repuestos y Suministros para la Construcción y Obras Conexas</v>
      </c>
      <c r="E4745" s="33">
        <f t="shared" si="707"/>
        <v>21</v>
      </c>
      <c r="F4745" s="47" t="str">
        <f t="shared" si="708"/>
        <v>03.13.581-21</v>
      </c>
      <c r="G4745" s="37" t="s">
        <v>5324</v>
      </c>
      <c r="H4745" s="37">
        <v>532</v>
      </c>
    </row>
    <row r="4746" spans="1:8" x14ac:dyDescent="0.3">
      <c r="A4746" s="34" t="str">
        <f>+LEFT(Tabla3[[#This Row],[id_detalle]],2)</f>
        <v>03</v>
      </c>
      <c r="B4746" s="46" t="str">
        <f>VLOOKUP((LEFT(Tabla3[[#This Row],[id_detalle]],2)),id_rubro[[id]:[Rubro]],2,0)</f>
        <v>PRODUCTOS INDUSTRIALES Y RELACIONADOS</v>
      </c>
      <c r="C4746" s="36" t="s">
        <v>1003</v>
      </c>
      <c r="D4746" s="45" t="str">
        <f>+Tabla3[[#This Row],[id_detalle]]&amp;" "&amp;VLOOKUP(Tabla3[[#This Row],[id_detalle]],rubro_detalle[[Código]:[Rubro Detalle]],2,0)</f>
        <v>03.13.581 Maquinaria, Equipos, Accesorios,Repuestos y Suministros para la Construcción y Obras Conexas</v>
      </c>
      <c r="E4746" s="33">
        <f t="shared" si="707"/>
        <v>22</v>
      </c>
      <c r="F4746" s="47" t="str">
        <f t="shared" si="708"/>
        <v>03.13.581-22</v>
      </c>
      <c r="G4746" s="37" t="s">
        <v>5232</v>
      </c>
      <c r="H4746" s="37">
        <v>540</v>
      </c>
    </row>
    <row r="4747" spans="1:8" x14ac:dyDescent="0.3">
      <c r="A4747" s="34" t="str">
        <f>+LEFT(Tabla3[[#This Row],[id_detalle]],2)</f>
        <v>03</v>
      </c>
      <c r="B4747" s="46" t="str">
        <f>VLOOKUP((LEFT(Tabla3[[#This Row],[id_detalle]],2)),id_rubro[[id]:[Rubro]],2,0)</f>
        <v>PRODUCTOS INDUSTRIALES Y RELACIONADOS</v>
      </c>
      <c r="C4747" s="36" t="s">
        <v>1003</v>
      </c>
      <c r="D4747" s="45" t="str">
        <f>+Tabla3[[#This Row],[id_detalle]]&amp;" "&amp;VLOOKUP(Tabla3[[#This Row],[id_detalle]],rubro_detalle[[Código]:[Rubro Detalle]],2,0)</f>
        <v>03.13.581 Maquinaria, Equipos, Accesorios,Repuestos y Suministros para la Construcción y Obras Conexas</v>
      </c>
      <c r="E4747" s="33">
        <f t="shared" si="707"/>
        <v>23</v>
      </c>
      <c r="F4747" s="47" t="str">
        <f t="shared" si="708"/>
        <v>03.13.581-23</v>
      </c>
      <c r="G4747" s="37" t="s">
        <v>5278</v>
      </c>
      <c r="H4747" s="37">
        <v>562</v>
      </c>
    </row>
    <row r="4748" spans="1:8" x14ac:dyDescent="0.3">
      <c r="A4748" s="34" t="str">
        <f>+LEFT(Tabla3[[#This Row],[id_detalle]],2)</f>
        <v>03</v>
      </c>
      <c r="B4748" s="46" t="str">
        <f>VLOOKUP((LEFT(Tabla3[[#This Row],[id_detalle]],2)),id_rubro[[id]:[Rubro]],2,0)</f>
        <v>PRODUCTOS INDUSTRIALES Y RELACIONADOS</v>
      </c>
      <c r="C4748" s="36" t="s">
        <v>1003</v>
      </c>
      <c r="D4748" s="45" t="str">
        <f>+Tabla3[[#This Row],[id_detalle]]&amp;" "&amp;VLOOKUP(Tabla3[[#This Row],[id_detalle]],rubro_detalle[[Código]:[Rubro Detalle]],2,0)</f>
        <v>03.13.581 Maquinaria, Equipos, Accesorios,Repuestos y Suministros para la Construcción y Obras Conexas</v>
      </c>
      <c r="E4748" s="33">
        <f t="shared" si="707"/>
        <v>24</v>
      </c>
      <c r="F4748" s="47" t="str">
        <f t="shared" si="708"/>
        <v>03.13.581-24</v>
      </c>
      <c r="G4748" s="37" t="s">
        <v>5174</v>
      </c>
      <c r="H4748" s="37">
        <v>579</v>
      </c>
    </row>
    <row r="4749" spans="1:8" x14ac:dyDescent="0.3">
      <c r="A4749" s="34" t="str">
        <f>+LEFT(Tabla3[[#This Row],[id_detalle]],2)</f>
        <v>03</v>
      </c>
      <c r="B4749" s="46" t="str">
        <f>VLOOKUP((LEFT(Tabla3[[#This Row],[id_detalle]],2)),id_rubro[[id]:[Rubro]],2,0)</f>
        <v>PRODUCTOS INDUSTRIALES Y RELACIONADOS</v>
      </c>
      <c r="C4749" s="36" t="s">
        <v>1003</v>
      </c>
      <c r="D4749" s="45" t="str">
        <f>+Tabla3[[#This Row],[id_detalle]]&amp;" "&amp;VLOOKUP(Tabla3[[#This Row],[id_detalle]],rubro_detalle[[Código]:[Rubro Detalle]],2,0)</f>
        <v>03.13.581 Maquinaria, Equipos, Accesorios,Repuestos y Suministros para la Construcción y Obras Conexas</v>
      </c>
      <c r="E4749" s="33">
        <f t="shared" ref="E4749:E4766" si="709">+IF(D4749=D4748,E4748+1,1)</f>
        <v>25</v>
      </c>
      <c r="F4749" s="47" t="str">
        <f t="shared" ref="F4749:F4766" si="710">+LEFT(D4749,9)&amp;"-"&amp;E4749</f>
        <v>03.13.581-25</v>
      </c>
      <c r="G4749" s="37" t="s">
        <v>5325</v>
      </c>
      <c r="H4749" s="37">
        <v>579</v>
      </c>
    </row>
    <row r="4750" spans="1:8" x14ac:dyDescent="0.3">
      <c r="A4750" s="34" t="str">
        <f>+LEFT(Tabla3[[#This Row],[id_detalle]],2)</f>
        <v>03</v>
      </c>
      <c r="B4750" s="46" t="str">
        <f>VLOOKUP((LEFT(Tabla3[[#This Row],[id_detalle]],2)),id_rubro[[id]:[Rubro]],2,0)</f>
        <v>PRODUCTOS INDUSTRIALES Y RELACIONADOS</v>
      </c>
      <c r="C4750" s="36" t="s">
        <v>1003</v>
      </c>
      <c r="D4750" s="45" t="str">
        <f>+Tabla3[[#This Row],[id_detalle]]&amp;" "&amp;VLOOKUP(Tabla3[[#This Row],[id_detalle]],rubro_detalle[[Código]:[Rubro Detalle]],2,0)</f>
        <v>03.13.581 Maquinaria, Equipos, Accesorios,Repuestos y Suministros para la Construcción y Obras Conexas</v>
      </c>
      <c r="E4750" s="33">
        <f t="shared" si="709"/>
        <v>26</v>
      </c>
      <c r="F4750" s="47" t="str">
        <f t="shared" si="710"/>
        <v>03.13.581-26</v>
      </c>
      <c r="G4750" s="37" t="s">
        <v>5326</v>
      </c>
      <c r="H4750" s="37">
        <v>583</v>
      </c>
    </row>
    <row r="4751" spans="1:8" x14ac:dyDescent="0.3">
      <c r="A4751" s="34" t="str">
        <f>+LEFT(Tabla3[[#This Row],[id_detalle]],2)</f>
        <v>03</v>
      </c>
      <c r="B4751" s="46" t="str">
        <f>VLOOKUP((LEFT(Tabla3[[#This Row],[id_detalle]],2)),id_rubro[[id]:[Rubro]],2,0)</f>
        <v>PRODUCTOS INDUSTRIALES Y RELACIONADOS</v>
      </c>
      <c r="C4751" s="36" t="s">
        <v>1003</v>
      </c>
      <c r="D4751" s="45" t="str">
        <f>+Tabla3[[#This Row],[id_detalle]]&amp;" "&amp;VLOOKUP(Tabla3[[#This Row],[id_detalle]],rubro_detalle[[Código]:[Rubro Detalle]],2,0)</f>
        <v>03.13.581 Maquinaria, Equipos, Accesorios,Repuestos y Suministros para la Construcción y Obras Conexas</v>
      </c>
      <c r="E4751" s="33">
        <f t="shared" si="709"/>
        <v>27</v>
      </c>
      <c r="F4751" s="47" t="str">
        <f t="shared" si="710"/>
        <v>03.13.581-27</v>
      </c>
      <c r="G4751" s="37" t="s">
        <v>4948</v>
      </c>
      <c r="H4751" s="37">
        <v>595</v>
      </c>
    </row>
    <row r="4752" spans="1:8" x14ac:dyDescent="0.3">
      <c r="A4752" s="34" t="str">
        <f>+LEFT(Tabla3[[#This Row],[id_detalle]],2)</f>
        <v>03</v>
      </c>
      <c r="B4752" s="46" t="str">
        <f>VLOOKUP((LEFT(Tabla3[[#This Row],[id_detalle]],2)),id_rubro[[id]:[Rubro]],2,0)</f>
        <v>PRODUCTOS INDUSTRIALES Y RELACIONADOS</v>
      </c>
      <c r="C4752" s="36" t="s">
        <v>1003</v>
      </c>
      <c r="D4752" s="45" t="str">
        <f>+Tabla3[[#This Row],[id_detalle]]&amp;" "&amp;VLOOKUP(Tabla3[[#This Row],[id_detalle]],rubro_detalle[[Código]:[Rubro Detalle]],2,0)</f>
        <v>03.13.581 Maquinaria, Equipos, Accesorios,Repuestos y Suministros para la Construcción y Obras Conexas</v>
      </c>
      <c r="E4752" s="33">
        <f t="shared" si="709"/>
        <v>28</v>
      </c>
      <c r="F4752" s="47" t="str">
        <f t="shared" si="710"/>
        <v>03.13.581-28</v>
      </c>
      <c r="G4752" s="37" t="s">
        <v>5148</v>
      </c>
      <c r="H4752" s="37">
        <v>604</v>
      </c>
    </row>
    <row r="4753" spans="1:8" x14ac:dyDescent="0.3">
      <c r="A4753" s="34" t="str">
        <f>+LEFT(Tabla3[[#This Row],[id_detalle]],2)</f>
        <v>03</v>
      </c>
      <c r="B4753" s="46" t="str">
        <f>VLOOKUP((LEFT(Tabla3[[#This Row],[id_detalle]],2)),id_rubro[[id]:[Rubro]],2,0)</f>
        <v>PRODUCTOS INDUSTRIALES Y RELACIONADOS</v>
      </c>
      <c r="C4753" s="36" t="s">
        <v>1003</v>
      </c>
      <c r="D4753" s="45" t="str">
        <f>+Tabla3[[#This Row],[id_detalle]]&amp;" "&amp;VLOOKUP(Tabla3[[#This Row],[id_detalle]],rubro_detalle[[Código]:[Rubro Detalle]],2,0)</f>
        <v>03.13.581 Maquinaria, Equipos, Accesorios,Repuestos y Suministros para la Construcción y Obras Conexas</v>
      </c>
      <c r="E4753" s="33">
        <f t="shared" si="709"/>
        <v>29</v>
      </c>
      <c r="F4753" s="47" t="str">
        <f t="shared" si="710"/>
        <v>03.13.581-29</v>
      </c>
      <c r="G4753" s="37" t="s">
        <v>5200</v>
      </c>
      <c r="H4753" s="37">
        <v>624</v>
      </c>
    </row>
    <row r="4754" spans="1:8" x14ac:dyDescent="0.3">
      <c r="A4754" s="34" t="str">
        <f>+LEFT(Tabla3[[#This Row],[id_detalle]],2)</f>
        <v>03</v>
      </c>
      <c r="B4754" s="46" t="str">
        <f>VLOOKUP((LEFT(Tabla3[[#This Row],[id_detalle]],2)),id_rubro[[id]:[Rubro]],2,0)</f>
        <v>PRODUCTOS INDUSTRIALES Y RELACIONADOS</v>
      </c>
      <c r="C4754" s="36" t="s">
        <v>1003</v>
      </c>
      <c r="D4754" s="45" t="str">
        <f>+Tabla3[[#This Row],[id_detalle]]&amp;" "&amp;VLOOKUP(Tabla3[[#This Row],[id_detalle]],rubro_detalle[[Código]:[Rubro Detalle]],2,0)</f>
        <v>03.13.581 Maquinaria, Equipos, Accesorios,Repuestos y Suministros para la Construcción y Obras Conexas</v>
      </c>
      <c r="E4754" s="33">
        <f t="shared" si="709"/>
        <v>30</v>
      </c>
      <c r="F4754" s="47" t="str">
        <f t="shared" si="710"/>
        <v>03.13.581-30</v>
      </c>
      <c r="G4754" s="38" t="s">
        <v>3013</v>
      </c>
      <c r="H4754" s="38">
        <v>624</v>
      </c>
    </row>
    <row r="4755" spans="1:8" x14ac:dyDescent="0.3">
      <c r="A4755" s="34" t="str">
        <f>+LEFT(Tabla3[[#This Row],[id_detalle]],2)</f>
        <v>03</v>
      </c>
      <c r="B4755" s="46" t="str">
        <f>VLOOKUP((LEFT(Tabla3[[#This Row],[id_detalle]],2)),id_rubro[[id]:[Rubro]],2,0)</f>
        <v>PRODUCTOS INDUSTRIALES Y RELACIONADOS</v>
      </c>
      <c r="C4755" s="36" t="s">
        <v>1003</v>
      </c>
      <c r="D4755" s="45" t="str">
        <f>+Tabla3[[#This Row],[id_detalle]]&amp;" "&amp;VLOOKUP(Tabla3[[#This Row],[id_detalle]],rubro_detalle[[Código]:[Rubro Detalle]],2,0)</f>
        <v>03.13.581 Maquinaria, Equipos, Accesorios,Repuestos y Suministros para la Construcción y Obras Conexas</v>
      </c>
      <c r="E4755" s="33">
        <f t="shared" si="709"/>
        <v>31</v>
      </c>
      <c r="F4755" s="47" t="str">
        <f t="shared" si="710"/>
        <v>03.13.581-31</v>
      </c>
      <c r="G4755" s="37" t="s">
        <v>4876</v>
      </c>
      <c r="H4755" s="37">
        <v>696</v>
      </c>
    </row>
    <row r="4756" spans="1:8" x14ac:dyDescent="0.3">
      <c r="A4756" s="34" t="str">
        <f>+LEFT(Tabla3[[#This Row],[id_detalle]],2)</f>
        <v>03</v>
      </c>
      <c r="B4756" s="46" t="str">
        <f>VLOOKUP((LEFT(Tabla3[[#This Row],[id_detalle]],2)),id_rubro[[id]:[Rubro]],2,0)</f>
        <v>PRODUCTOS INDUSTRIALES Y RELACIONADOS</v>
      </c>
      <c r="C4756" s="36" t="s">
        <v>1003</v>
      </c>
      <c r="D4756" s="45" t="str">
        <f>+Tabla3[[#This Row],[id_detalle]]&amp;" "&amp;VLOOKUP(Tabla3[[#This Row],[id_detalle]],rubro_detalle[[Código]:[Rubro Detalle]],2,0)</f>
        <v>03.13.581 Maquinaria, Equipos, Accesorios,Repuestos y Suministros para la Construcción y Obras Conexas</v>
      </c>
      <c r="E4756" s="33">
        <f t="shared" si="709"/>
        <v>32</v>
      </c>
      <c r="F4756" s="47" t="str">
        <f t="shared" si="710"/>
        <v>03.13.581-32</v>
      </c>
      <c r="G4756" s="37" t="s">
        <v>5142</v>
      </c>
      <c r="H4756" s="37">
        <v>704</v>
      </c>
    </row>
    <row r="4757" spans="1:8" x14ac:dyDescent="0.3">
      <c r="A4757" s="34" t="str">
        <f>+LEFT(Tabla3[[#This Row],[id_detalle]],2)</f>
        <v>03</v>
      </c>
      <c r="B4757" s="46" t="str">
        <f>VLOOKUP((LEFT(Tabla3[[#This Row],[id_detalle]],2)),id_rubro[[id]:[Rubro]],2,0)</f>
        <v>PRODUCTOS INDUSTRIALES Y RELACIONADOS</v>
      </c>
      <c r="C4757" s="36" t="s">
        <v>1003</v>
      </c>
      <c r="D4757" s="45" t="str">
        <f>+Tabla3[[#This Row],[id_detalle]]&amp;" "&amp;VLOOKUP(Tabla3[[#This Row],[id_detalle]],rubro_detalle[[Código]:[Rubro Detalle]],2,0)</f>
        <v>03.13.581 Maquinaria, Equipos, Accesorios,Repuestos y Suministros para la Construcción y Obras Conexas</v>
      </c>
      <c r="E4757" s="33">
        <f t="shared" si="709"/>
        <v>33</v>
      </c>
      <c r="F4757" s="47" t="str">
        <f t="shared" si="710"/>
        <v>03.13.581-33</v>
      </c>
      <c r="G4757" s="37" t="s">
        <v>4609</v>
      </c>
      <c r="H4757" s="37">
        <v>718</v>
      </c>
    </row>
    <row r="4758" spans="1:8" x14ac:dyDescent="0.3">
      <c r="A4758" s="34" t="str">
        <f>+LEFT(Tabla3[[#This Row],[id_detalle]],2)</f>
        <v>03</v>
      </c>
      <c r="B4758" s="46" t="str">
        <f>VLOOKUP((LEFT(Tabla3[[#This Row],[id_detalle]],2)),id_rubro[[id]:[Rubro]],2,0)</f>
        <v>PRODUCTOS INDUSTRIALES Y RELACIONADOS</v>
      </c>
      <c r="C4758" s="36" t="s">
        <v>1003</v>
      </c>
      <c r="D4758" s="45" t="str">
        <f>+Tabla3[[#This Row],[id_detalle]]&amp;" "&amp;VLOOKUP(Tabla3[[#This Row],[id_detalle]],rubro_detalle[[Código]:[Rubro Detalle]],2,0)</f>
        <v>03.13.581 Maquinaria, Equipos, Accesorios,Repuestos y Suministros para la Construcción y Obras Conexas</v>
      </c>
      <c r="E4758" s="33">
        <f t="shared" si="709"/>
        <v>34</v>
      </c>
      <c r="F4758" s="47" t="str">
        <f t="shared" si="710"/>
        <v>03.13.581-34</v>
      </c>
      <c r="G4758" s="37" t="s">
        <v>4814</v>
      </c>
      <c r="H4758" s="37">
        <v>743</v>
      </c>
    </row>
    <row r="4759" spans="1:8" x14ac:dyDescent="0.3">
      <c r="A4759" s="34" t="str">
        <f>+LEFT(Tabla3[[#This Row],[id_detalle]],2)</f>
        <v>03</v>
      </c>
      <c r="B4759" s="46" t="str">
        <f>VLOOKUP((LEFT(Tabla3[[#This Row],[id_detalle]],2)),id_rubro[[id]:[Rubro]],2,0)</f>
        <v>PRODUCTOS INDUSTRIALES Y RELACIONADOS</v>
      </c>
      <c r="C4759" s="36" t="s">
        <v>1003</v>
      </c>
      <c r="D4759" s="45" t="str">
        <f>+Tabla3[[#This Row],[id_detalle]]&amp;" "&amp;VLOOKUP(Tabla3[[#This Row],[id_detalle]],rubro_detalle[[Código]:[Rubro Detalle]],2,0)</f>
        <v>03.13.581 Maquinaria, Equipos, Accesorios,Repuestos y Suministros para la Construcción y Obras Conexas</v>
      </c>
      <c r="E4759" s="33">
        <f t="shared" si="709"/>
        <v>35</v>
      </c>
      <c r="F4759" s="47" t="str">
        <f t="shared" si="710"/>
        <v>03.13.581-35</v>
      </c>
      <c r="G4759" s="37" t="s">
        <v>5307</v>
      </c>
      <c r="H4759" s="37">
        <v>746</v>
      </c>
    </row>
    <row r="4760" spans="1:8" x14ac:dyDescent="0.3">
      <c r="A4760" s="34" t="str">
        <f>+LEFT(Tabla3[[#This Row],[id_detalle]],2)</f>
        <v>03</v>
      </c>
      <c r="B4760" s="46" t="str">
        <f>VLOOKUP((LEFT(Tabla3[[#This Row],[id_detalle]],2)),id_rubro[[id]:[Rubro]],2,0)</f>
        <v>PRODUCTOS INDUSTRIALES Y RELACIONADOS</v>
      </c>
      <c r="C4760" s="36" t="s">
        <v>1003</v>
      </c>
      <c r="D4760" s="45" t="str">
        <f>+Tabla3[[#This Row],[id_detalle]]&amp;" "&amp;VLOOKUP(Tabla3[[#This Row],[id_detalle]],rubro_detalle[[Código]:[Rubro Detalle]],2,0)</f>
        <v>03.13.581 Maquinaria, Equipos, Accesorios,Repuestos y Suministros para la Construcción y Obras Conexas</v>
      </c>
      <c r="E4760" s="33">
        <f t="shared" si="709"/>
        <v>36</v>
      </c>
      <c r="F4760" s="47" t="str">
        <f t="shared" si="710"/>
        <v>03.13.581-36</v>
      </c>
      <c r="G4760" s="37" t="s">
        <v>3035</v>
      </c>
      <c r="H4760" s="37">
        <v>747</v>
      </c>
    </row>
    <row r="4761" spans="1:8" x14ac:dyDescent="0.3">
      <c r="A4761" s="34" t="str">
        <f>+LEFT(Tabla3[[#This Row],[id_detalle]],2)</f>
        <v>03</v>
      </c>
      <c r="B4761" s="46" t="str">
        <f>VLOOKUP((LEFT(Tabla3[[#This Row],[id_detalle]],2)),id_rubro[[id]:[Rubro]],2,0)</f>
        <v>PRODUCTOS INDUSTRIALES Y RELACIONADOS</v>
      </c>
      <c r="C4761" s="36" t="s">
        <v>1003</v>
      </c>
      <c r="D4761" s="45" t="str">
        <f>+Tabla3[[#This Row],[id_detalle]]&amp;" "&amp;VLOOKUP(Tabla3[[#This Row],[id_detalle]],rubro_detalle[[Código]:[Rubro Detalle]],2,0)</f>
        <v>03.13.581 Maquinaria, Equipos, Accesorios,Repuestos y Suministros para la Construcción y Obras Conexas</v>
      </c>
      <c r="E4761" s="33">
        <f t="shared" si="709"/>
        <v>37</v>
      </c>
      <c r="F4761" s="47" t="str">
        <f t="shared" si="710"/>
        <v>03.13.581-37</v>
      </c>
      <c r="G4761" s="37" t="s">
        <v>5327</v>
      </c>
      <c r="H4761" s="37">
        <v>790</v>
      </c>
    </row>
    <row r="4762" spans="1:8" x14ac:dyDescent="0.3">
      <c r="A4762" s="34" t="str">
        <f>+LEFT(Tabla3[[#This Row],[id_detalle]],2)</f>
        <v>03</v>
      </c>
      <c r="B4762" s="46" t="str">
        <f>VLOOKUP((LEFT(Tabla3[[#This Row],[id_detalle]],2)),id_rubro[[id]:[Rubro]],2,0)</f>
        <v>PRODUCTOS INDUSTRIALES Y RELACIONADOS</v>
      </c>
      <c r="C4762" s="36" t="s">
        <v>1003</v>
      </c>
      <c r="D4762" s="45" t="str">
        <f>+Tabla3[[#This Row],[id_detalle]]&amp;" "&amp;VLOOKUP(Tabla3[[#This Row],[id_detalle]],rubro_detalle[[Código]:[Rubro Detalle]],2,0)</f>
        <v>03.13.581 Maquinaria, Equipos, Accesorios,Repuestos y Suministros para la Construcción y Obras Conexas</v>
      </c>
      <c r="E4762" s="33">
        <f t="shared" si="709"/>
        <v>38</v>
      </c>
      <c r="F4762" s="47" t="str">
        <f t="shared" si="710"/>
        <v>03.13.581-38</v>
      </c>
      <c r="G4762" s="37" t="s">
        <v>5311</v>
      </c>
      <c r="H4762" s="37">
        <v>792</v>
      </c>
    </row>
    <row r="4763" spans="1:8" x14ac:dyDescent="0.3">
      <c r="A4763" s="34" t="str">
        <f>+LEFT(Tabla3[[#This Row],[id_detalle]],2)</f>
        <v>03</v>
      </c>
      <c r="B4763" s="46" t="str">
        <f>VLOOKUP((LEFT(Tabla3[[#This Row],[id_detalle]],2)),id_rubro[[id]:[Rubro]],2,0)</f>
        <v>PRODUCTOS INDUSTRIALES Y RELACIONADOS</v>
      </c>
      <c r="C4763" s="36" t="s">
        <v>1003</v>
      </c>
      <c r="D4763" s="45" t="str">
        <f>+Tabla3[[#This Row],[id_detalle]]&amp;" "&amp;VLOOKUP(Tabla3[[#This Row],[id_detalle]],rubro_detalle[[Código]:[Rubro Detalle]],2,0)</f>
        <v>03.13.581 Maquinaria, Equipos, Accesorios,Repuestos y Suministros para la Construcción y Obras Conexas</v>
      </c>
      <c r="E4763" s="33">
        <f t="shared" si="709"/>
        <v>39</v>
      </c>
      <c r="F4763" s="47" t="str">
        <f t="shared" si="710"/>
        <v>03.13.581-39</v>
      </c>
      <c r="G4763" s="37" t="s">
        <v>5003</v>
      </c>
      <c r="H4763" s="37">
        <v>846</v>
      </c>
    </row>
    <row r="4764" spans="1:8" x14ac:dyDescent="0.3">
      <c r="A4764" s="34" t="str">
        <f>+LEFT(Tabla3[[#This Row],[id_detalle]],2)</f>
        <v>03</v>
      </c>
      <c r="B4764" s="46" t="str">
        <f>VLOOKUP((LEFT(Tabla3[[#This Row],[id_detalle]],2)),id_rubro[[id]:[Rubro]],2,0)</f>
        <v>PRODUCTOS INDUSTRIALES Y RELACIONADOS</v>
      </c>
      <c r="C4764" s="36" t="s">
        <v>1005</v>
      </c>
      <c r="D4764" s="45" t="str">
        <f>+Tabla3[[#This Row],[id_detalle]]&amp;" "&amp;VLOOKUP(Tabla3[[#This Row],[id_detalle]],rubro_detalle[[Código]:[Rubro Detalle]],2,0)</f>
        <v>03.13.591 Maquinaria, Equipos, Accesorios, Repuestos y Suministros para Ia Industria Alimentaria</v>
      </c>
      <c r="E4764" s="33">
        <f t="shared" si="709"/>
        <v>1</v>
      </c>
      <c r="F4764" s="47" t="str">
        <f t="shared" si="710"/>
        <v>03.13.591-1</v>
      </c>
      <c r="G4764" s="37" t="s">
        <v>4977</v>
      </c>
      <c r="H4764" s="37">
        <v>160</v>
      </c>
    </row>
    <row r="4765" spans="1:8" x14ac:dyDescent="0.3">
      <c r="A4765" s="34" t="str">
        <f>+LEFT(Tabla3[[#This Row],[id_detalle]],2)</f>
        <v>03</v>
      </c>
      <c r="B4765" s="46" t="str">
        <f>VLOOKUP((LEFT(Tabla3[[#This Row],[id_detalle]],2)),id_rubro[[id]:[Rubro]],2,0)</f>
        <v>PRODUCTOS INDUSTRIALES Y RELACIONADOS</v>
      </c>
      <c r="C4765" s="36" t="s">
        <v>1005</v>
      </c>
      <c r="D4765" s="45" t="str">
        <f>+Tabla3[[#This Row],[id_detalle]]&amp;" "&amp;VLOOKUP(Tabla3[[#This Row],[id_detalle]],rubro_detalle[[Código]:[Rubro Detalle]],2,0)</f>
        <v>03.13.591 Maquinaria, Equipos, Accesorios, Repuestos y Suministros para Ia Industria Alimentaria</v>
      </c>
      <c r="E4765" s="33">
        <f t="shared" si="709"/>
        <v>2</v>
      </c>
      <c r="F4765" s="47" t="str">
        <f t="shared" si="710"/>
        <v>03.13.591-2</v>
      </c>
      <c r="G4765" s="37" t="s">
        <v>5328</v>
      </c>
      <c r="H4765" s="37">
        <v>201</v>
      </c>
    </row>
    <row r="4766" spans="1:8" x14ac:dyDescent="0.3">
      <c r="A4766" s="34" t="str">
        <f>+LEFT(Tabla3[[#This Row],[id_detalle]],2)</f>
        <v>03</v>
      </c>
      <c r="B4766" s="46" t="str">
        <f>VLOOKUP((LEFT(Tabla3[[#This Row],[id_detalle]],2)),id_rubro[[id]:[Rubro]],2,0)</f>
        <v>PRODUCTOS INDUSTRIALES Y RELACIONADOS</v>
      </c>
      <c r="C4766" s="36" t="s">
        <v>1005</v>
      </c>
      <c r="D4766" s="45" t="str">
        <f>+Tabla3[[#This Row],[id_detalle]]&amp;" "&amp;VLOOKUP(Tabla3[[#This Row],[id_detalle]],rubro_detalle[[Código]:[Rubro Detalle]],2,0)</f>
        <v>03.13.591 Maquinaria, Equipos, Accesorios, Repuestos y Suministros para Ia Industria Alimentaria</v>
      </c>
      <c r="E4766" s="33">
        <f t="shared" si="709"/>
        <v>3</v>
      </c>
      <c r="F4766" s="47" t="str">
        <f t="shared" si="710"/>
        <v>03.13.591-3</v>
      </c>
      <c r="G4766" s="37" t="s">
        <v>2960</v>
      </c>
      <c r="H4766" s="37">
        <v>203</v>
      </c>
    </row>
    <row r="4767" spans="1:8" x14ac:dyDescent="0.3">
      <c r="A4767" s="34" t="str">
        <f>+LEFT(Tabla3[[#This Row],[id_detalle]],2)</f>
        <v>03</v>
      </c>
      <c r="B4767" s="46" t="str">
        <f>VLOOKUP((LEFT(Tabla3[[#This Row],[id_detalle]],2)),id_rubro[[id]:[Rubro]],2,0)</f>
        <v>PRODUCTOS INDUSTRIALES Y RELACIONADOS</v>
      </c>
      <c r="C4767" s="36" t="s">
        <v>1005</v>
      </c>
      <c r="D4767" s="45" t="str">
        <f>+Tabla3[[#This Row],[id_detalle]]&amp;" "&amp;VLOOKUP(Tabla3[[#This Row],[id_detalle]],rubro_detalle[[Código]:[Rubro Detalle]],2,0)</f>
        <v>03.13.591 Maquinaria, Equipos, Accesorios, Repuestos y Suministros para Ia Industria Alimentaria</v>
      </c>
      <c r="E4767" s="33">
        <f t="shared" ref="E4767:E4769" si="711">+IF(D4767=D4766,E4766+1,1)</f>
        <v>4</v>
      </c>
      <c r="F4767" s="47" t="str">
        <f t="shared" ref="F4767:F4769" si="712">+LEFT(D4767,9)&amp;"-"&amp;E4767</f>
        <v>03.13.591-4</v>
      </c>
      <c r="G4767" s="37" t="s">
        <v>5316</v>
      </c>
      <c r="H4767" s="37">
        <v>213</v>
      </c>
    </row>
    <row r="4768" spans="1:8" x14ac:dyDescent="0.3">
      <c r="A4768" s="34" t="str">
        <f>+LEFT(Tabla3[[#This Row],[id_detalle]],2)</f>
        <v>03</v>
      </c>
      <c r="B4768" s="46" t="str">
        <f>VLOOKUP((LEFT(Tabla3[[#This Row],[id_detalle]],2)),id_rubro[[id]:[Rubro]],2,0)</f>
        <v>PRODUCTOS INDUSTRIALES Y RELACIONADOS</v>
      </c>
      <c r="C4768" s="36" t="s">
        <v>1005</v>
      </c>
      <c r="D4768" s="45" t="str">
        <f>+Tabla3[[#This Row],[id_detalle]]&amp;" "&amp;VLOOKUP(Tabla3[[#This Row],[id_detalle]],rubro_detalle[[Código]:[Rubro Detalle]],2,0)</f>
        <v>03.13.591 Maquinaria, Equipos, Accesorios, Repuestos y Suministros para Ia Industria Alimentaria</v>
      </c>
      <c r="E4768" s="33">
        <f t="shared" si="711"/>
        <v>5</v>
      </c>
      <c r="F4768" s="47" t="str">
        <f t="shared" si="712"/>
        <v>03.13.591-5</v>
      </c>
      <c r="G4768" s="37" t="s">
        <v>2962</v>
      </c>
      <c r="H4768" s="37">
        <v>225</v>
      </c>
    </row>
    <row r="4769" spans="1:8" x14ac:dyDescent="0.3">
      <c r="A4769" s="34" t="str">
        <f>+LEFT(Tabla3[[#This Row],[id_detalle]],2)</f>
        <v>03</v>
      </c>
      <c r="B4769" s="46" t="str">
        <f>VLOOKUP((LEFT(Tabla3[[#This Row],[id_detalle]],2)),id_rubro[[id]:[Rubro]],2,0)</f>
        <v>PRODUCTOS INDUSTRIALES Y RELACIONADOS</v>
      </c>
      <c r="C4769" s="36" t="s">
        <v>1005</v>
      </c>
      <c r="D4769" s="45" t="str">
        <f>+Tabla3[[#This Row],[id_detalle]]&amp;" "&amp;VLOOKUP(Tabla3[[#This Row],[id_detalle]],rubro_detalle[[Código]:[Rubro Detalle]],2,0)</f>
        <v>03.13.591 Maquinaria, Equipos, Accesorios, Repuestos y Suministros para Ia Industria Alimentaria</v>
      </c>
      <c r="E4769" s="33">
        <f t="shared" si="711"/>
        <v>6</v>
      </c>
      <c r="F4769" s="47" t="str">
        <f t="shared" si="712"/>
        <v>03.13.591-6</v>
      </c>
      <c r="G4769" s="37" t="s">
        <v>5289</v>
      </c>
      <c r="H4769" s="37">
        <v>272</v>
      </c>
    </row>
    <row r="4770" spans="1:8" x14ac:dyDescent="0.3">
      <c r="A4770" s="34" t="str">
        <f>+LEFT(Tabla3[[#This Row],[id_detalle]],2)</f>
        <v>03</v>
      </c>
      <c r="B4770" s="46" t="str">
        <f>VLOOKUP((LEFT(Tabla3[[#This Row],[id_detalle]],2)),id_rubro[[id]:[Rubro]],2,0)</f>
        <v>PRODUCTOS INDUSTRIALES Y RELACIONADOS</v>
      </c>
      <c r="C4770" s="36" t="s">
        <v>1005</v>
      </c>
      <c r="D4770" s="45" t="str">
        <f>+Tabla3[[#This Row],[id_detalle]]&amp;" "&amp;VLOOKUP(Tabla3[[#This Row],[id_detalle]],rubro_detalle[[Código]:[Rubro Detalle]],2,0)</f>
        <v>03.13.591 Maquinaria, Equipos, Accesorios, Repuestos y Suministros para Ia Industria Alimentaria</v>
      </c>
      <c r="E4770" s="33">
        <f t="shared" ref="E4770:E4775" si="713">+IF(D4770=D4769,E4769+1,1)</f>
        <v>7</v>
      </c>
      <c r="F4770" s="47" t="str">
        <f t="shared" ref="F4770:F4775" si="714">+LEFT(D4770,9)&amp;"-"&amp;E4770</f>
        <v>03.13.591-7</v>
      </c>
      <c r="G4770" s="37" t="s">
        <v>5139</v>
      </c>
      <c r="H4770" s="37">
        <v>325</v>
      </c>
    </row>
    <row r="4771" spans="1:8" x14ac:dyDescent="0.3">
      <c r="A4771" s="34" t="str">
        <f>+LEFT(Tabla3[[#This Row],[id_detalle]],2)</f>
        <v>03</v>
      </c>
      <c r="B4771" s="46" t="str">
        <f>VLOOKUP((LEFT(Tabla3[[#This Row],[id_detalle]],2)),id_rubro[[id]:[Rubro]],2,0)</f>
        <v>PRODUCTOS INDUSTRIALES Y RELACIONADOS</v>
      </c>
      <c r="C4771" s="36" t="s">
        <v>1005</v>
      </c>
      <c r="D4771" s="45" t="str">
        <f>+Tabla3[[#This Row],[id_detalle]]&amp;" "&amp;VLOOKUP(Tabla3[[#This Row],[id_detalle]],rubro_detalle[[Código]:[Rubro Detalle]],2,0)</f>
        <v>03.13.591 Maquinaria, Equipos, Accesorios, Repuestos y Suministros para Ia Industria Alimentaria</v>
      </c>
      <c r="E4771" s="33">
        <f t="shared" si="713"/>
        <v>8</v>
      </c>
      <c r="F4771" s="47" t="str">
        <f t="shared" si="714"/>
        <v>03.13.591-8</v>
      </c>
      <c r="G4771" s="37" t="s">
        <v>5329</v>
      </c>
      <c r="H4771" s="37">
        <v>325</v>
      </c>
    </row>
    <row r="4772" spans="1:8" x14ac:dyDescent="0.3">
      <c r="A4772" s="34" t="str">
        <f>+LEFT(Tabla3[[#This Row],[id_detalle]],2)</f>
        <v>03</v>
      </c>
      <c r="B4772" s="46" t="str">
        <f>VLOOKUP((LEFT(Tabla3[[#This Row],[id_detalle]],2)),id_rubro[[id]:[Rubro]],2,0)</f>
        <v>PRODUCTOS INDUSTRIALES Y RELACIONADOS</v>
      </c>
      <c r="C4772" s="36" t="s">
        <v>1005</v>
      </c>
      <c r="D4772" s="45" t="str">
        <f>+Tabla3[[#This Row],[id_detalle]]&amp;" "&amp;VLOOKUP(Tabla3[[#This Row],[id_detalle]],rubro_detalle[[Código]:[Rubro Detalle]],2,0)</f>
        <v>03.13.591 Maquinaria, Equipos, Accesorios, Repuestos y Suministros para Ia Industria Alimentaria</v>
      </c>
      <c r="E4772" s="33">
        <f t="shared" si="713"/>
        <v>9</v>
      </c>
      <c r="F4772" s="47" t="str">
        <f t="shared" si="714"/>
        <v>03.13.591-9</v>
      </c>
      <c r="G4772" s="37" t="s">
        <v>2713</v>
      </c>
      <c r="H4772" s="37">
        <v>353</v>
      </c>
    </row>
    <row r="4773" spans="1:8" x14ac:dyDescent="0.3">
      <c r="A4773" s="34" t="str">
        <f>+LEFT(Tabla3[[#This Row],[id_detalle]],2)</f>
        <v>03</v>
      </c>
      <c r="B4773" s="46" t="str">
        <f>VLOOKUP((LEFT(Tabla3[[#This Row],[id_detalle]],2)),id_rubro[[id]:[Rubro]],2,0)</f>
        <v>PRODUCTOS INDUSTRIALES Y RELACIONADOS</v>
      </c>
      <c r="C4773" s="36" t="s">
        <v>1005</v>
      </c>
      <c r="D4773" s="45" t="str">
        <f>+Tabla3[[#This Row],[id_detalle]]&amp;" "&amp;VLOOKUP(Tabla3[[#This Row],[id_detalle]],rubro_detalle[[Código]:[Rubro Detalle]],2,0)</f>
        <v>03.13.591 Maquinaria, Equipos, Accesorios, Repuestos y Suministros para Ia Industria Alimentaria</v>
      </c>
      <c r="E4773" s="33">
        <f t="shared" si="713"/>
        <v>10</v>
      </c>
      <c r="F4773" s="47" t="str">
        <f t="shared" si="714"/>
        <v>03.13.591-10</v>
      </c>
      <c r="G4773" s="37" t="s">
        <v>2976</v>
      </c>
      <c r="H4773" s="37">
        <v>367</v>
      </c>
    </row>
    <row r="4774" spans="1:8" x14ac:dyDescent="0.3">
      <c r="A4774" s="34" t="str">
        <f>+LEFT(Tabla3[[#This Row],[id_detalle]],2)</f>
        <v>03</v>
      </c>
      <c r="B4774" s="46" t="str">
        <f>VLOOKUP((LEFT(Tabla3[[#This Row],[id_detalle]],2)),id_rubro[[id]:[Rubro]],2,0)</f>
        <v>PRODUCTOS INDUSTRIALES Y RELACIONADOS</v>
      </c>
      <c r="C4774" s="36" t="s">
        <v>1005</v>
      </c>
      <c r="D4774" s="45" t="str">
        <f>+Tabla3[[#This Row],[id_detalle]]&amp;" "&amp;VLOOKUP(Tabla3[[#This Row],[id_detalle]],rubro_detalle[[Código]:[Rubro Detalle]],2,0)</f>
        <v>03.13.591 Maquinaria, Equipos, Accesorios, Repuestos y Suministros para Ia Industria Alimentaria</v>
      </c>
      <c r="E4774" s="33">
        <f t="shared" si="713"/>
        <v>11</v>
      </c>
      <c r="F4774" s="47" t="str">
        <f t="shared" si="714"/>
        <v>03.13.591-11</v>
      </c>
      <c r="G4774" s="37" t="s">
        <v>5330</v>
      </c>
      <c r="H4774" s="37">
        <v>400</v>
      </c>
    </row>
    <row r="4775" spans="1:8" x14ac:dyDescent="0.3">
      <c r="A4775" s="34" t="str">
        <f>+LEFT(Tabla3[[#This Row],[id_detalle]],2)</f>
        <v>03</v>
      </c>
      <c r="B4775" s="46" t="str">
        <f>VLOOKUP((LEFT(Tabla3[[#This Row],[id_detalle]],2)),id_rubro[[id]:[Rubro]],2,0)</f>
        <v>PRODUCTOS INDUSTRIALES Y RELACIONADOS</v>
      </c>
      <c r="C4775" s="36" t="s">
        <v>1005</v>
      </c>
      <c r="D4775" s="45" t="str">
        <f>+Tabla3[[#This Row],[id_detalle]]&amp;" "&amp;VLOOKUP(Tabla3[[#This Row],[id_detalle]],rubro_detalle[[Código]:[Rubro Detalle]],2,0)</f>
        <v>03.13.591 Maquinaria, Equipos, Accesorios, Repuestos y Suministros para Ia Industria Alimentaria</v>
      </c>
      <c r="E4775" s="33">
        <f t="shared" si="713"/>
        <v>12</v>
      </c>
      <c r="F4775" s="47" t="str">
        <f t="shared" si="714"/>
        <v>03.13.591-12</v>
      </c>
      <c r="G4775" s="37" t="s">
        <v>3567</v>
      </c>
      <c r="H4775" s="37">
        <v>406</v>
      </c>
    </row>
    <row r="4776" spans="1:8" x14ac:dyDescent="0.3">
      <c r="A4776" s="34" t="str">
        <f>+LEFT(Tabla3[[#This Row],[id_detalle]],2)</f>
        <v>03</v>
      </c>
      <c r="B4776" s="46" t="str">
        <f>VLOOKUP((LEFT(Tabla3[[#This Row],[id_detalle]],2)),id_rubro[[id]:[Rubro]],2,0)</f>
        <v>PRODUCTOS INDUSTRIALES Y RELACIONADOS</v>
      </c>
      <c r="C4776" s="36" t="s">
        <v>1005</v>
      </c>
      <c r="D4776" s="45" t="str">
        <f>+Tabla3[[#This Row],[id_detalle]]&amp;" "&amp;VLOOKUP(Tabla3[[#This Row],[id_detalle]],rubro_detalle[[Código]:[Rubro Detalle]],2,0)</f>
        <v>03.13.591 Maquinaria, Equipos, Accesorios, Repuestos y Suministros para Ia Industria Alimentaria</v>
      </c>
      <c r="E4776" s="33">
        <f t="shared" ref="E4776:E4787" si="715">+IF(D4776=D4775,E4775+1,1)</f>
        <v>13</v>
      </c>
      <c r="F4776" s="47" t="str">
        <f t="shared" ref="F4776:F4787" si="716">+LEFT(D4776,9)&amp;"-"&amp;E4776</f>
        <v>03.13.591-13</v>
      </c>
      <c r="G4776" s="37" t="s">
        <v>5331</v>
      </c>
      <c r="H4776" s="37">
        <v>430</v>
      </c>
    </row>
    <row r="4777" spans="1:8" x14ac:dyDescent="0.3">
      <c r="A4777" s="34" t="str">
        <f>+LEFT(Tabla3[[#This Row],[id_detalle]],2)</f>
        <v>03</v>
      </c>
      <c r="B4777" s="46" t="str">
        <f>VLOOKUP((LEFT(Tabla3[[#This Row],[id_detalle]],2)),id_rubro[[id]:[Rubro]],2,0)</f>
        <v>PRODUCTOS INDUSTRIALES Y RELACIONADOS</v>
      </c>
      <c r="C4777" s="36" t="s">
        <v>1005</v>
      </c>
      <c r="D4777" s="45" t="str">
        <f>+Tabla3[[#This Row],[id_detalle]]&amp;" "&amp;VLOOKUP(Tabla3[[#This Row],[id_detalle]],rubro_detalle[[Código]:[Rubro Detalle]],2,0)</f>
        <v>03.13.591 Maquinaria, Equipos, Accesorios, Repuestos y Suministros para Ia Industria Alimentaria</v>
      </c>
      <c r="E4777" s="33">
        <f t="shared" si="715"/>
        <v>14</v>
      </c>
      <c r="F4777" s="47" t="str">
        <f t="shared" si="716"/>
        <v>03.13.591-14</v>
      </c>
      <c r="G4777" s="37" t="s">
        <v>5332</v>
      </c>
      <c r="H4777" s="37">
        <v>441</v>
      </c>
    </row>
    <row r="4778" spans="1:8" x14ac:dyDescent="0.3">
      <c r="A4778" s="34" t="str">
        <f>+LEFT(Tabla3[[#This Row],[id_detalle]],2)</f>
        <v>03</v>
      </c>
      <c r="B4778" s="46" t="str">
        <f>VLOOKUP((LEFT(Tabla3[[#This Row],[id_detalle]],2)),id_rubro[[id]:[Rubro]],2,0)</f>
        <v>PRODUCTOS INDUSTRIALES Y RELACIONADOS</v>
      </c>
      <c r="C4778" s="36" t="s">
        <v>1005</v>
      </c>
      <c r="D4778" s="45" t="str">
        <f>+Tabla3[[#This Row],[id_detalle]]&amp;" "&amp;VLOOKUP(Tabla3[[#This Row],[id_detalle]],rubro_detalle[[Código]:[Rubro Detalle]],2,0)</f>
        <v>03.13.591 Maquinaria, Equipos, Accesorios, Repuestos y Suministros para Ia Industria Alimentaria</v>
      </c>
      <c r="E4778" s="33">
        <f t="shared" si="715"/>
        <v>15</v>
      </c>
      <c r="F4778" s="47" t="str">
        <f t="shared" si="716"/>
        <v>03.13.591-15</v>
      </c>
      <c r="G4778" s="37" t="s">
        <v>4694</v>
      </c>
      <c r="H4778" s="37">
        <v>467</v>
      </c>
    </row>
    <row r="4779" spans="1:8" x14ac:dyDescent="0.3">
      <c r="A4779" s="34" t="str">
        <f>+LEFT(Tabla3[[#This Row],[id_detalle]],2)</f>
        <v>03</v>
      </c>
      <c r="B4779" s="46" t="str">
        <f>VLOOKUP((LEFT(Tabla3[[#This Row],[id_detalle]],2)),id_rubro[[id]:[Rubro]],2,0)</f>
        <v>PRODUCTOS INDUSTRIALES Y RELACIONADOS</v>
      </c>
      <c r="C4779" s="36" t="s">
        <v>1005</v>
      </c>
      <c r="D4779" s="45" t="str">
        <f>+Tabla3[[#This Row],[id_detalle]]&amp;" "&amp;VLOOKUP(Tabla3[[#This Row],[id_detalle]],rubro_detalle[[Código]:[Rubro Detalle]],2,0)</f>
        <v>03.13.591 Maquinaria, Equipos, Accesorios, Repuestos y Suministros para Ia Industria Alimentaria</v>
      </c>
      <c r="E4779" s="33">
        <f t="shared" si="715"/>
        <v>16</v>
      </c>
      <c r="F4779" s="47" t="str">
        <f t="shared" si="716"/>
        <v>03.13.591-16</v>
      </c>
      <c r="G4779" s="37" t="s">
        <v>4908</v>
      </c>
      <c r="H4779" s="37">
        <v>488</v>
      </c>
    </row>
    <row r="4780" spans="1:8" x14ac:dyDescent="0.3">
      <c r="A4780" s="34" t="str">
        <f>+LEFT(Tabla3[[#This Row],[id_detalle]],2)</f>
        <v>03</v>
      </c>
      <c r="B4780" s="46" t="str">
        <f>VLOOKUP((LEFT(Tabla3[[#This Row],[id_detalle]],2)),id_rubro[[id]:[Rubro]],2,0)</f>
        <v>PRODUCTOS INDUSTRIALES Y RELACIONADOS</v>
      </c>
      <c r="C4780" s="36" t="s">
        <v>1005</v>
      </c>
      <c r="D4780" s="45" t="str">
        <f>+Tabla3[[#This Row],[id_detalle]]&amp;" "&amp;VLOOKUP(Tabla3[[#This Row],[id_detalle]],rubro_detalle[[Código]:[Rubro Detalle]],2,0)</f>
        <v>03.13.591 Maquinaria, Equipos, Accesorios, Repuestos y Suministros para Ia Industria Alimentaria</v>
      </c>
      <c r="E4780" s="33">
        <f t="shared" si="715"/>
        <v>17</v>
      </c>
      <c r="F4780" s="47" t="str">
        <f t="shared" si="716"/>
        <v>03.13.591-17</v>
      </c>
      <c r="G4780" s="38" t="s">
        <v>2997</v>
      </c>
      <c r="H4780" s="38">
        <v>517</v>
      </c>
    </row>
    <row r="4781" spans="1:8" x14ac:dyDescent="0.3">
      <c r="A4781" s="34" t="str">
        <f>+LEFT(Tabla3[[#This Row],[id_detalle]],2)</f>
        <v>03</v>
      </c>
      <c r="B4781" s="46" t="str">
        <f>VLOOKUP((LEFT(Tabla3[[#This Row],[id_detalle]],2)),id_rubro[[id]:[Rubro]],2,0)</f>
        <v>PRODUCTOS INDUSTRIALES Y RELACIONADOS</v>
      </c>
      <c r="C4781" s="36" t="s">
        <v>1005</v>
      </c>
      <c r="D4781" s="45" t="str">
        <f>+Tabla3[[#This Row],[id_detalle]]&amp;" "&amp;VLOOKUP(Tabla3[[#This Row],[id_detalle]],rubro_detalle[[Código]:[Rubro Detalle]],2,0)</f>
        <v>03.13.591 Maquinaria, Equipos, Accesorios, Repuestos y Suministros para Ia Industria Alimentaria</v>
      </c>
      <c r="E4781" s="33">
        <f t="shared" si="715"/>
        <v>18</v>
      </c>
      <c r="F4781" s="47" t="str">
        <f t="shared" si="716"/>
        <v>03.13.591-18</v>
      </c>
      <c r="G4781" s="37" t="s">
        <v>5333</v>
      </c>
      <c r="H4781" s="37">
        <v>550</v>
      </c>
    </row>
    <row r="4782" spans="1:8" x14ac:dyDescent="0.3">
      <c r="A4782" s="34" t="str">
        <f>+LEFT(Tabla3[[#This Row],[id_detalle]],2)</f>
        <v>03</v>
      </c>
      <c r="B4782" s="46" t="str">
        <f>VLOOKUP((LEFT(Tabla3[[#This Row],[id_detalle]],2)),id_rubro[[id]:[Rubro]],2,0)</f>
        <v>PRODUCTOS INDUSTRIALES Y RELACIONADOS</v>
      </c>
      <c r="C4782" s="36" t="s">
        <v>1005</v>
      </c>
      <c r="D4782" s="45" t="str">
        <f>+Tabla3[[#This Row],[id_detalle]]&amp;" "&amp;VLOOKUP(Tabla3[[#This Row],[id_detalle]],rubro_detalle[[Código]:[Rubro Detalle]],2,0)</f>
        <v>03.13.591 Maquinaria, Equipos, Accesorios, Repuestos y Suministros para Ia Industria Alimentaria</v>
      </c>
      <c r="E4782" s="33">
        <f t="shared" si="715"/>
        <v>19</v>
      </c>
      <c r="F4782" s="47" t="str">
        <f t="shared" si="716"/>
        <v>03.13.591-19</v>
      </c>
      <c r="G4782" s="37" t="s">
        <v>3008</v>
      </c>
      <c r="H4782" s="37">
        <v>602</v>
      </c>
    </row>
    <row r="4783" spans="1:8" x14ac:dyDescent="0.3">
      <c r="A4783" s="34" t="str">
        <f>+LEFT(Tabla3[[#This Row],[id_detalle]],2)</f>
        <v>03</v>
      </c>
      <c r="B4783" s="46" t="str">
        <f>VLOOKUP((LEFT(Tabla3[[#This Row],[id_detalle]],2)),id_rubro[[id]:[Rubro]],2,0)</f>
        <v>PRODUCTOS INDUSTRIALES Y RELACIONADOS</v>
      </c>
      <c r="C4783" s="36" t="s">
        <v>1005</v>
      </c>
      <c r="D4783" s="45" t="str">
        <f>+Tabla3[[#This Row],[id_detalle]]&amp;" "&amp;VLOOKUP(Tabla3[[#This Row],[id_detalle]],rubro_detalle[[Código]:[Rubro Detalle]],2,0)</f>
        <v>03.13.591 Maquinaria, Equipos, Accesorios, Repuestos y Suministros para Ia Industria Alimentaria</v>
      </c>
      <c r="E4783" s="33">
        <f t="shared" si="715"/>
        <v>20</v>
      </c>
      <c r="F4783" s="47" t="str">
        <f t="shared" si="716"/>
        <v>03.13.591-20</v>
      </c>
      <c r="G4783" s="37" t="s">
        <v>5240</v>
      </c>
      <c r="H4783" s="37">
        <v>604</v>
      </c>
    </row>
    <row r="4784" spans="1:8" x14ac:dyDescent="0.3">
      <c r="A4784" s="34" t="str">
        <f>+LEFT(Tabla3[[#This Row],[id_detalle]],2)</f>
        <v>03</v>
      </c>
      <c r="B4784" s="46" t="str">
        <f>VLOOKUP((LEFT(Tabla3[[#This Row],[id_detalle]],2)),id_rubro[[id]:[Rubro]],2,0)</f>
        <v>PRODUCTOS INDUSTRIALES Y RELACIONADOS</v>
      </c>
      <c r="C4784" s="36" t="s">
        <v>1005</v>
      </c>
      <c r="D4784" s="45" t="str">
        <f>+Tabla3[[#This Row],[id_detalle]]&amp;" "&amp;VLOOKUP(Tabla3[[#This Row],[id_detalle]],rubro_detalle[[Código]:[Rubro Detalle]],2,0)</f>
        <v>03.13.591 Maquinaria, Equipos, Accesorios, Repuestos y Suministros para Ia Industria Alimentaria</v>
      </c>
      <c r="E4784" s="33">
        <f t="shared" si="715"/>
        <v>21</v>
      </c>
      <c r="F4784" s="47" t="str">
        <f t="shared" si="716"/>
        <v>03.13.591-21</v>
      </c>
      <c r="G4784" s="37" t="s">
        <v>5334</v>
      </c>
      <c r="H4784" s="37">
        <v>607</v>
      </c>
    </row>
    <row r="4785" spans="1:8" x14ac:dyDescent="0.3">
      <c r="A4785" s="34" t="str">
        <f>+LEFT(Tabla3[[#This Row],[id_detalle]],2)</f>
        <v>03</v>
      </c>
      <c r="B4785" s="46" t="str">
        <f>VLOOKUP((LEFT(Tabla3[[#This Row],[id_detalle]],2)),id_rubro[[id]:[Rubro]],2,0)</f>
        <v>PRODUCTOS INDUSTRIALES Y RELACIONADOS</v>
      </c>
      <c r="C4785" s="36" t="s">
        <v>1005</v>
      </c>
      <c r="D4785" s="45" t="str">
        <f>+Tabla3[[#This Row],[id_detalle]]&amp;" "&amp;VLOOKUP(Tabla3[[#This Row],[id_detalle]],rubro_detalle[[Código]:[Rubro Detalle]],2,0)</f>
        <v>03.13.591 Maquinaria, Equipos, Accesorios, Repuestos y Suministros para Ia Industria Alimentaria</v>
      </c>
      <c r="E4785" s="33">
        <f t="shared" si="715"/>
        <v>22</v>
      </c>
      <c r="F4785" s="47" t="str">
        <f t="shared" si="716"/>
        <v>03.13.591-22</v>
      </c>
      <c r="G4785" s="37" t="s">
        <v>3015</v>
      </c>
      <c r="H4785" s="37">
        <v>637</v>
      </c>
    </row>
    <row r="4786" spans="1:8" x14ac:dyDescent="0.3">
      <c r="A4786" s="34" t="str">
        <f>+LEFT(Tabla3[[#This Row],[id_detalle]],2)</f>
        <v>03</v>
      </c>
      <c r="B4786" s="46" t="str">
        <f>VLOOKUP((LEFT(Tabla3[[#This Row],[id_detalle]],2)),id_rubro[[id]:[Rubro]],2,0)</f>
        <v>PRODUCTOS INDUSTRIALES Y RELACIONADOS</v>
      </c>
      <c r="C4786" s="36" t="s">
        <v>1005</v>
      </c>
      <c r="D4786" s="45" t="str">
        <f>+Tabla3[[#This Row],[id_detalle]]&amp;" "&amp;VLOOKUP(Tabla3[[#This Row],[id_detalle]],rubro_detalle[[Código]:[Rubro Detalle]],2,0)</f>
        <v>03.13.591 Maquinaria, Equipos, Accesorios, Repuestos y Suministros para Ia Industria Alimentaria</v>
      </c>
      <c r="E4786" s="33">
        <f t="shared" si="715"/>
        <v>23</v>
      </c>
      <c r="F4786" s="47" t="str">
        <f t="shared" si="716"/>
        <v>03.13.591-23</v>
      </c>
      <c r="G4786" s="38" t="s">
        <v>5212</v>
      </c>
      <c r="H4786" s="38">
        <v>637</v>
      </c>
    </row>
    <row r="4787" spans="1:8" x14ac:dyDescent="0.3">
      <c r="A4787" s="34" t="str">
        <f>+LEFT(Tabla3[[#This Row],[id_detalle]],2)</f>
        <v>03</v>
      </c>
      <c r="B4787" s="46" t="str">
        <f>VLOOKUP((LEFT(Tabla3[[#This Row],[id_detalle]],2)),id_rubro[[id]:[Rubro]],2,0)</f>
        <v>PRODUCTOS INDUSTRIALES Y RELACIONADOS</v>
      </c>
      <c r="C4787" s="36" t="s">
        <v>1005</v>
      </c>
      <c r="D4787" s="45" t="str">
        <f>+Tabla3[[#This Row],[id_detalle]]&amp;" "&amp;VLOOKUP(Tabla3[[#This Row],[id_detalle]],rubro_detalle[[Código]:[Rubro Detalle]],2,0)</f>
        <v>03.13.591 Maquinaria, Equipos, Accesorios, Repuestos y Suministros para Ia Industria Alimentaria</v>
      </c>
      <c r="E4787" s="33">
        <f t="shared" si="715"/>
        <v>24</v>
      </c>
      <c r="F4787" s="47" t="str">
        <f t="shared" si="716"/>
        <v>03.13.591-24</v>
      </c>
      <c r="G4787" s="37" t="s">
        <v>5335</v>
      </c>
      <c r="H4787" s="37">
        <v>661</v>
      </c>
    </row>
    <row r="4788" spans="1:8" x14ac:dyDescent="0.3">
      <c r="A4788" s="34" t="str">
        <f>+LEFT(Tabla3[[#This Row],[id_detalle]],2)</f>
        <v>03</v>
      </c>
      <c r="B4788" s="46" t="str">
        <f>VLOOKUP((LEFT(Tabla3[[#This Row],[id_detalle]],2)),id_rubro[[id]:[Rubro]],2,0)</f>
        <v>PRODUCTOS INDUSTRIALES Y RELACIONADOS</v>
      </c>
      <c r="C4788" s="36" t="s">
        <v>1005</v>
      </c>
      <c r="D4788" s="45" t="str">
        <f>+Tabla3[[#This Row],[id_detalle]]&amp;" "&amp;VLOOKUP(Tabla3[[#This Row],[id_detalle]],rubro_detalle[[Código]:[Rubro Detalle]],2,0)</f>
        <v>03.13.591 Maquinaria, Equipos, Accesorios, Repuestos y Suministros para Ia Industria Alimentaria</v>
      </c>
      <c r="E4788" s="33">
        <f t="shared" ref="E4788:E4802" si="717">+IF(D4788=D4787,E4787+1,1)</f>
        <v>25</v>
      </c>
      <c r="F4788" s="47" t="str">
        <f t="shared" ref="F4788:F4802" si="718">+LEFT(D4788,9)&amp;"-"&amp;E4788</f>
        <v>03.13.591-25</v>
      </c>
      <c r="G4788" s="37" t="s">
        <v>4181</v>
      </c>
      <c r="H4788" s="37">
        <v>663</v>
      </c>
    </row>
    <row r="4789" spans="1:8" x14ac:dyDescent="0.3">
      <c r="A4789" s="34" t="str">
        <f>+LEFT(Tabla3[[#This Row],[id_detalle]],2)</f>
        <v>03</v>
      </c>
      <c r="B4789" s="46" t="str">
        <f>VLOOKUP((LEFT(Tabla3[[#This Row],[id_detalle]],2)),id_rubro[[id]:[Rubro]],2,0)</f>
        <v>PRODUCTOS INDUSTRIALES Y RELACIONADOS</v>
      </c>
      <c r="C4789" s="36" t="s">
        <v>1005</v>
      </c>
      <c r="D4789" s="45" t="str">
        <f>+Tabla3[[#This Row],[id_detalle]]&amp;" "&amp;VLOOKUP(Tabla3[[#This Row],[id_detalle]],rubro_detalle[[Código]:[Rubro Detalle]],2,0)</f>
        <v>03.13.591 Maquinaria, Equipos, Accesorios, Repuestos y Suministros para Ia Industria Alimentaria</v>
      </c>
      <c r="E4789" s="33">
        <f t="shared" si="717"/>
        <v>26</v>
      </c>
      <c r="F4789" s="47" t="str">
        <f t="shared" si="718"/>
        <v>03.13.591-26</v>
      </c>
      <c r="G4789" s="37" t="s">
        <v>4512</v>
      </c>
      <c r="H4789" s="37">
        <v>666</v>
      </c>
    </row>
    <row r="4790" spans="1:8" x14ac:dyDescent="0.3">
      <c r="A4790" s="34" t="str">
        <f>+LEFT(Tabla3[[#This Row],[id_detalle]],2)</f>
        <v>03</v>
      </c>
      <c r="B4790" s="46" t="str">
        <f>VLOOKUP((LEFT(Tabla3[[#This Row],[id_detalle]],2)),id_rubro[[id]:[Rubro]],2,0)</f>
        <v>PRODUCTOS INDUSTRIALES Y RELACIONADOS</v>
      </c>
      <c r="C4790" s="36" t="s">
        <v>1005</v>
      </c>
      <c r="D4790" s="45" t="str">
        <f>+Tabla3[[#This Row],[id_detalle]]&amp;" "&amp;VLOOKUP(Tabla3[[#This Row],[id_detalle]],rubro_detalle[[Código]:[Rubro Detalle]],2,0)</f>
        <v>03.13.591 Maquinaria, Equipos, Accesorios, Repuestos y Suministros para Ia Industria Alimentaria</v>
      </c>
      <c r="E4790" s="33">
        <f t="shared" si="717"/>
        <v>27</v>
      </c>
      <c r="F4790" s="47" t="str">
        <f t="shared" si="718"/>
        <v>03.13.591-27</v>
      </c>
      <c r="G4790" s="38" t="s">
        <v>2735</v>
      </c>
      <c r="H4790" s="38">
        <v>679</v>
      </c>
    </row>
    <row r="4791" spans="1:8" x14ac:dyDescent="0.3">
      <c r="A4791" s="34" t="str">
        <f>+LEFT(Tabla3[[#This Row],[id_detalle]],2)</f>
        <v>03</v>
      </c>
      <c r="B4791" s="46" t="str">
        <f>VLOOKUP((LEFT(Tabla3[[#This Row],[id_detalle]],2)),id_rubro[[id]:[Rubro]],2,0)</f>
        <v>PRODUCTOS INDUSTRIALES Y RELACIONADOS</v>
      </c>
      <c r="C4791" s="36" t="s">
        <v>1005</v>
      </c>
      <c r="D4791" s="45" t="str">
        <f>+Tabla3[[#This Row],[id_detalle]]&amp;" "&amp;VLOOKUP(Tabla3[[#This Row],[id_detalle]],rubro_detalle[[Código]:[Rubro Detalle]],2,0)</f>
        <v>03.13.591 Maquinaria, Equipos, Accesorios, Repuestos y Suministros para Ia Industria Alimentaria</v>
      </c>
      <c r="E4791" s="33">
        <f t="shared" si="717"/>
        <v>28</v>
      </c>
      <c r="F4791" s="47" t="str">
        <f t="shared" si="718"/>
        <v>03.13.591-28</v>
      </c>
      <c r="G4791" s="37" t="s">
        <v>5182</v>
      </c>
      <c r="H4791" s="37">
        <v>735</v>
      </c>
    </row>
    <row r="4792" spans="1:8" x14ac:dyDescent="0.3">
      <c r="A4792" s="34" t="str">
        <f>+LEFT(Tabla3[[#This Row],[id_detalle]],2)</f>
        <v>03</v>
      </c>
      <c r="B4792" s="46" t="str">
        <f>VLOOKUP((LEFT(Tabla3[[#This Row],[id_detalle]],2)),id_rubro[[id]:[Rubro]],2,0)</f>
        <v>PRODUCTOS INDUSTRIALES Y RELACIONADOS</v>
      </c>
      <c r="C4792" s="36" t="s">
        <v>1005</v>
      </c>
      <c r="D4792" s="45" t="str">
        <f>+Tabla3[[#This Row],[id_detalle]]&amp;" "&amp;VLOOKUP(Tabla3[[#This Row],[id_detalle]],rubro_detalle[[Código]:[Rubro Detalle]],2,0)</f>
        <v>03.13.591 Maquinaria, Equipos, Accesorios, Repuestos y Suministros para Ia Industria Alimentaria</v>
      </c>
      <c r="E4792" s="33">
        <f t="shared" si="717"/>
        <v>29</v>
      </c>
      <c r="F4792" s="47" t="str">
        <f t="shared" si="718"/>
        <v>03.13.591-29</v>
      </c>
      <c r="G4792" s="37" t="s">
        <v>5234</v>
      </c>
      <c r="H4792" s="37">
        <v>739</v>
      </c>
    </row>
    <row r="4793" spans="1:8" x14ac:dyDescent="0.3">
      <c r="A4793" s="34" t="str">
        <f>+LEFT(Tabla3[[#This Row],[id_detalle]],2)</f>
        <v>03</v>
      </c>
      <c r="B4793" s="46" t="str">
        <f>VLOOKUP((LEFT(Tabla3[[#This Row],[id_detalle]],2)),id_rubro[[id]:[Rubro]],2,0)</f>
        <v>PRODUCTOS INDUSTRIALES Y RELACIONADOS</v>
      </c>
      <c r="C4793" s="36" t="s">
        <v>1005</v>
      </c>
      <c r="D4793" s="45" t="str">
        <f>+Tabla3[[#This Row],[id_detalle]]&amp;" "&amp;VLOOKUP(Tabla3[[#This Row],[id_detalle]],rubro_detalle[[Código]:[Rubro Detalle]],2,0)</f>
        <v>03.13.591 Maquinaria, Equipos, Accesorios, Repuestos y Suministros para Ia Industria Alimentaria</v>
      </c>
      <c r="E4793" s="33">
        <f t="shared" si="717"/>
        <v>30</v>
      </c>
      <c r="F4793" s="47" t="str">
        <f t="shared" si="718"/>
        <v>03.13.591-30</v>
      </c>
      <c r="G4793" s="37" t="s">
        <v>3034</v>
      </c>
      <c r="H4793" s="37">
        <v>742</v>
      </c>
    </row>
    <row r="4794" spans="1:8" x14ac:dyDescent="0.3">
      <c r="A4794" s="34" t="str">
        <f>+LEFT(Tabla3[[#This Row],[id_detalle]],2)</f>
        <v>03</v>
      </c>
      <c r="B4794" s="46" t="str">
        <f>VLOOKUP((LEFT(Tabla3[[#This Row],[id_detalle]],2)),id_rubro[[id]:[Rubro]],2,0)</f>
        <v>PRODUCTOS INDUSTRIALES Y RELACIONADOS</v>
      </c>
      <c r="C4794" s="36" t="s">
        <v>1005</v>
      </c>
      <c r="D4794" s="45" t="str">
        <f>+Tabla3[[#This Row],[id_detalle]]&amp;" "&amp;VLOOKUP(Tabla3[[#This Row],[id_detalle]],rubro_detalle[[Código]:[Rubro Detalle]],2,0)</f>
        <v>03.13.591 Maquinaria, Equipos, Accesorios, Repuestos y Suministros para Ia Industria Alimentaria</v>
      </c>
      <c r="E4794" s="33">
        <f t="shared" si="717"/>
        <v>31</v>
      </c>
      <c r="F4794" s="47" t="str">
        <f t="shared" si="718"/>
        <v>03.13.591-31</v>
      </c>
      <c r="G4794" s="37" t="s">
        <v>3035</v>
      </c>
      <c r="H4794" s="37">
        <v>747</v>
      </c>
    </row>
    <row r="4795" spans="1:8" x14ac:dyDescent="0.3">
      <c r="A4795" s="34" t="str">
        <f>+LEFT(Tabla3[[#This Row],[id_detalle]],2)</f>
        <v>03</v>
      </c>
      <c r="B4795" s="46" t="str">
        <f>VLOOKUP((LEFT(Tabla3[[#This Row],[id_detalle]],2)),id_rubro[[id]:[Rubro]],2,0)</f>
        <v>PRODUCTOS INDUSTRIALES Y RELACIONADOS</v>
      </c>
      <c r="C4795" s="36" t="s">
        <v>1005</v>
      </c>
      <c r="D4795" s="45" t="str">
        <f>+Tabla3[[#This Row],[id_detalle]]&amp;" "&amp;VLOOKUP(Tabla3[[#This Row],[id_detalle]],rubro_detalle[[Código]:[Rubro Detalle]],2,0)</f>
        <v>03.13.591 Maquinaria, Equipos, Accesorios, Repuestos y Suministros para Ia Industria Alimentaria</v>
      </c>
      <c r="E4795" s="33">
        <f t="shared" si="717"/>
        <v>32</v>
      </c>
      <c r="F4795" s="47" t="str">
        <f t="shared" si="718"/>
        <v>03.13.591-32</v>
      </c>
      <c r="G4795" s="37" t="s">
        <v>5336</v>
      </c>
      <c r="H4795" s="37">
        <v>764</v>
      </c>
    </row>
    <row r="4796" spans="1:8" x14ac:dyDescent="0.3">
      <c r="A4796" s="34" t="str">
        <f>+LEFT(Tabla3[[#This Row],[id_detalle]],2)</f>
        <v>03</v>
      </c>
      <c r="B4796" s="46" t="str">
        <f>VLOOKUP((LEFT(Tabla3[[#This Row],[id_detalle]],2)),id_rubro[[id]:[Rubro]],2,0)</f>
        <v>PRODUCTOS INDUSTRIALES Y RELACIONADOS</v>
      </c>
      <c r="C4796" s="36" t="s">
        <v>1005</v>
      </c>
      <c r="D4796" s="45" t="str">
        <f>+Tabla3[[#This Row],[id_detalle]]&amp;" "&amp;VLOOKUP(Tabla3[[#This Row],[id_detalle]],rubro_detalle[[Código]:[Rubro Detalle]],2,0)</f>
        <v>03.13.591 Maquinaria, Equipos, Accesorios, Repuestos y Suministros para Ia Industria Alimentaria</v>
      </c>
      <c r="E4796" s="33">
        <f t="shared" si="717"/>
        <v>33</v>
      </c>
      <c r="F4796" s="47" t="str">
        <f t="shared" si="718"/>
        <v>03.13.591-33</v>
      </c>
      <c r="G4796" s="37" t="s">
        <v>4843</v>
      </c>
      <c r="H4796" s="37">
        <v>770</v>
      </c>
    </row>
    <row r="4797" spans="1:8" x14ac:dyDescent="0.3">
      <c r="A4797" s="34" t="str">
        <f>+LEFT(Tabla3[[#This Row],[id_detalle]],2)</f>
        <v>03</v>
      </c>
      <c r="B4797" s="46" t="str">
        <f>VLOOKUP((LEFT(Tabla3[[#This Row],[id_detalle]],2)),id_rubro[[id]:[Rubro]],2,0)</f>
        <v>PRODUCTOS INDUSTRIALES Y RELACIONADOS</v>
      </c>
      <c r="C4797" s="36" t="s">
        <v>1005</v>
      </c>
      <c r="D4797" s="45" t="str">
        <f>+Tabla3[[#This Row],[id_detalle]]&amp;" "&amp;VLOOKUP(Tabla3[[#This Row],[id_detalle]],rubro_detalle[[Código]:[Rubro Detalle]],2,0)</f>
        <v>03.13.591 Maquinaria, Equipos, Accesorios, Repuestos y Suministros para Ia Industria Alimentaria</v>
      </c>
      <c r="E4797" s="33">
        <f t="shared" si="717"/>
        <v>34</v>
      </c>
      <c r="F4797" s="47" t="str">
        <f t="shared" si="718"/>
        <v>03.13.591-34</v>
      </c>
      <c r="G4797" s="37" t="s">
        <v>5311</v>
      </c>
      <c r="H4797" s="37">
        <v>792</v>
      </c>
    </row>
    <row r="4798" spans="1:8" x14ac:dyDescent="0.3">
      <c r="A4798" s="34" t="str">
        <f>+LEFT(Tabla3[[#This Row],[id_detalle]],2)</f>
        <v>03</v>
      </c>
      <c r="B4798" s="46" t="str">
        <f>VLOOKUP((LEFT(Tabla3[[#This Row],[id_detalle]],2)),id_rubro[[id]:[Rubro]],2,0)</f>
        <v>PRODUCTOS INDUSTRIALES Y RELACIONADOS</v>
      </c>
      <c r="C4798" s="36" t="s">
        <v>1005</v>
      </c>
      <c r="D4798" s="45" t="str">
        <f>+Tabla3[[#This Row],[id_detalle]]&amp;" "&amp;VLOOKUP(Tabla3[[#This Row],[id_detalle]],rubro_detalle[[Código]:[Rubro Detalle]],2,0)</f>
        <v>03.13.591 Maquinaria, Equipos, Accesorios, Repuestos y Suministros para Ia Industria Alimentaria</v>
      </c>
      <c r="E4798" s="33">
        <f t="shared" si="717"/>
        <v>35</v>
      </c>
      <c r="F4798" s="47" t="str">
        <f t="shared" si="718"/>
        <v>03.13.591-35</v>
      </c>
      <c r="G4798" s="37" t="s">
        <v>4791</v>
      </c>
      <c r="H4798" s="37">
        <v>807</v>
      </c>
    </row>
    <row r="4799" spans="1:8" x14ac:dyDescent="0.3">
      <c r="A4799" s="34" t="str">
        <f>+LEFT(Tabla3[[#This Row],[id_detalle]],2)</f>
        <v>03</v>
      </c>
      <c r="B4799" s="46" t="str">
        <f>VLOOKUP((LEFT(Tabla3[[#This Row],[id_detalle]],2)),id_rubro[[id]:[Rubro]],2,0)</f>
        <v>PRODUCTOS INDUSTRIALES Y RELACIONADOS</v>
      </c>
      <c r="C4799" s="36" t="s">
        <v>1005</v>
      </c>
      <c r="D4799" s="45" t="str">
        <f>+Tabla3[[#This Row],[id_detalle]]&amp;" "&amp;VLOOKUP(Tabla3[[#This Row],[id_detalle]],rubro_detalle[[Código]:[Rubro Detalle]],2,0)</f>
        <v>03.13.591 Maquinaria, Equipos, Accesorios, Repuestos y Suministros para Ia Industria Alimentaria</v>
      </c>
      <c r="E4799" s="33">
        <f t="shared" si="717"/>
        <v>36</v>
      </c>
      <c r="F4799" s="47" t="str">
        <f t="shared" si="718"/>
        <v>03.13.591-36</v>
      </c>
      <c r="G4799" s="37" t="s">
        <v>5283</v>
      </c>
      <c r="H4799" s="37">
        <v>828</v>
      </c>
    </row>
    <row r="4800" spans="1:8" x14ac:dyDescent="0.3">
      <c r="A4800" s="34" t="str">
        <f>+LEFT(Tabla3[[#This Row],[id_detalle]],2)</f>
        <v>03</v>
      </c>
      <c r="B4800" s="46" t="str">
        <f>VLOOKUP((LEFT(Tabla3[[#This Row],[id_detalle]],2)),id_rubro[[id]:[Rubro]],2,0)</f>
        <v>PRODUCTOS INDUSTRIALES Y RELACIONADOS</v>
      </c>
      <c r="C4800" s="36" t="s">
        <v>1007</v>
      </c>
      <c r="D4800" s="45" t="str">
        <f>+Tabla3[[#This Row],[id_detalle]]&amp;" "&amp;VLOOKUP(Tabla3[[#This Row],[id_detalle]],rubro_detalle[[Código]:[Rubro Detalle]],2,0)</f>
        <v>03.13.601 Maquinaria, Equipos, Accesorios, Repuestos y Suministros para la industris en General</v>
      </c>
      <c r="E4800" s="33">
        <f t="shared" si="717"/>
        <v>1</v>
      </c>
      <c r="F4800" s="47" t="str">
        <f t="shared" si="718"/>
        <v>03.13.601-1</v>
      </c>
      <c r="G4800" s="37" t="s">
        <v>4445</v>
      </c>
      <c r="H4800" s="37">
        <v>187</v>
      </c>
    </row>
    <row r="4801" spans="1:8" x14ac:dyDescent="0.3">
      <c r="A4801" s="34" t="str">
        <f>+LEFT(Tabla3[[#This Row],[id_detalle]],2)</f>
        <v>03</v>
      </c>
      <c r="B4801" s="46" t="str">
        <f>VLOOKUP((LEFT(Tabla3[[#This Row],[id_detalle]],2)),id_rubro[[id]:[Rubro]],2,0)</f>
        <v>PRODUCTOS INDUSTRIALES Y RELACIONADOS</v>
      </c>
      <c r="C4801" s="36" t="s">
        <v>1007</v>
      </c>
      <c r="D4801" s="45" t="str">
        <f>+Tabla3[[#This Row],[id_detalle]]&amp;" "&amp;VLOOKUP(Tabla3[[#This Row],[id_detalle]],rubro_detalle[[Código]:[Rubro Detalle]],2,0)</f>
        <v>03.13.601 Maquinaria, Equipos, Accesorios, Repuestos y Suministros para la industris en General</v>
      </c>
      <c r="E4801" s="33">
        <f t="shared" si="717"/>
        <v>2</v>
      </c>
      <c r="F4801" s="47" t="str">
        <f t="shared" si="718"/>
        <v>03.13.601-2</v>
      </c>
      <c r="G4801" s="37" t="s">
        <v>5337</v>
      </c>
      <c r="H4801" s="37">
        <v>190</v>
      </c>
    </row>
    <row r="4802" spans="1:8" x14ac:dyDescent="0.3">
      <c r="A4802" s="34" t="str">
        <f>+LEFT(Tabla3[[#This Row],[id_detalle]],2)</f>
        <v>03</v>
      </c>
      <c r="B4802" s="46" t="str">
        <f>VLOOKUP((LEFT(Tabla3[[#This Row],[id_detalle]],2)),id_rubro[[id]:[Rubro]],2,0)</f>
        <v>PRODUCTOS INDUSTRIALES Y RELACIONADOS</v>
      </c>
      <c r="C4802" s="36" t="s">
        <v>1007</v>
      </c>
      <c r="D4802" s="45" t="str">
        <f>+Tabla3[[#This Row],[id_detalle]]&amp;" "&amp;VLOOKUP(Tabla3[[#This Row],[id_detalle]],rubro_detalle[[Código]:[Rubro Detalle]],2,0)</f>
        <v>03.13.601 Maquinaria, Equipos, Accesorios, Repuestos y Suministros para la industris en General</v>
      </c>
      <c r="E4802" s="33">
        <f t="shared" si="717"/>
        <v>3</v>
      </c>
      <c r="F4802" s="47" t="str">
        <f t="shared" si="718"/>
        <v>03.13.601-3</v>
      </c>
      <c r="G4802" s="37" t="s">
        <v>4972</v>
      </c>
      <c r="H4802" s="37">
        <v>191</v>
      </c>
    </row>
    <row r="4803" spans="1:8" x14ac:dyDescent="0.3">
      <c r="A4803" s="34" t="str">
        <f>+LEFT(Tabla3[[#This Row],[id_detalle]],2)</f>
        <v>03</v>
      </c>
      <c r="B4803" s="46" t="str">
        <f>VLOOKUP((LEFT(Tabla3[[#This Row],[id_detalle]],2)),id_rubro[[id]:[Rubro]],2,0)</f>
        <v>PRODUCTOS INDUSTRIALES Y RELACIONADOS</v>
      </c>
      <c r="C4803" s="36" t="s">
        <v>1007</v>
      </c>
      <c r="D4803" s="45" t="str">
        <f>+Tabla3[[#This Row],[id_detalle]]&amp;" "&amp;VLOOKUP(Tabla3[[#This Row],[id_detalle]],rubro_detalle[[Código]:[Rubro Detalle]],2,0)</f>
        <v>03.13.601 Maquinaria, Equipos, Accesorios, Repuestos y Suministros para la industris en General</v>
      </c>
      <c r="E4803" s="33">
        <f t="shared" ref="E4803:E4805" si="719">+IF(D4803=D4802,E4802+1,1)</f>
        <v>4</v>
      </c>
      <c r="F4803" s="47" t="str">
        <f t="shared" ref="F4803:F4805" si="720">+LEFT(D4803,9)&amp;"-"&amp;E4803</f>
        <v>03.13.601-4</v>
      </c>
      <c r="G4803" s="37" t="s">
        <v>5338</v>
      </c>
      <c r="H4803" s="37">
        <v>196</v>
      </c>
    </row>
    <row r="4804" spans="1:8" x14ac:dyDescent="0.3">
      <c r="A4804" s="34" t="str">
        <f>+LEFT(Tabla3[[#This Row],[id_detalle]],2)</f>
        <v>03</v>
      </c>
      <c r="B4804" s="46" t="str">
        <f>VLOOKUP((LEFT(Tabla3[[#This Row],[id_detalle]],2)),id_rubro[[id]:[Rubro]],2,0)</f>
        <v>PRODUCTOS INDUSTRIALES Y RELACIONADOS</v>
      </c>
      <c r="C4804" s="36" t="s">
        <v>1007</v>
      </c>
      <c r="D4804" s="45" t="str">
        <f>+Tabla3[[#This Row],[id_detalle]]&amp;" "&amp;VLOOKUP(Tabla3[[#This Row],[id_detalle]],rubro_detalle[[Código]:[Rubro Detalle]],2,0)</f>
        <v>03.13.601 Maquinaria, Equipos, Accesorios, Repuestos y Suministros para la industris en General</v>
      </c>
      <c r="E4804" s="33">
        <f t="shared" si="719"/>
        <v>5</v>
      </c>
      <c r="F4804" s="47" t="str">
        <f t="shared" si="720"/>
        <v>03.13.601-5</v>
      </c>
      <c r="G4804" s="37" t="s">
        <v>5316</v>
      </c>
      <c r="H4804" s="37">
        <v>213</v>
      </c>
    </row>
    <row r="4805" spans="1:8" x14ac:dyDescent="0.3">
      <c r="A4805" s="34" t="str">
        <f>+LEFT(Tabla3[[#This Row],[id_detalle]],2)</f>
        <v>03</v>
      </c>
      <c r="B4805" s="46" t="str">
        <f>VLOOKUP((LEFT(Tabla3[[#This Row],[id_detalle]],2)),id_rubro[[id]:[Rubro]],2,0)</f>
        <v>PRODUCTOS INDUSTRIALES Y RELACIONADOS</v>
      </c>
      <c r="C4805" s="36" t="s">
        <v>1007</v>
      </c>
      <c r="D4805" s="45" t="str">
        <f>+Tabla3[[#This Row],[id_detalle]]&amp;" "&amp;VLOOKUP(Tabla3[[#This Row],[id_detalle]],rubro_detalle[[Código]:[Rubro Detalle]],2,0)</f>
        <v>03.13.601 Maquinaria, Equipos, Accesorios, Repuestos y Suministros para la industris en General</v>
      </c>
      <c r="E4805" s="33">
        <f t="shared" si="719"/>
        <v>6</v>
      </c>
      <c r="F4805" s="47" t="str">
        <f t="shared" si="720"/>
        <v>03.13.601-6</v>
      </c>
      <c r="G4805" s="37" t="s">
        <v>2962</v>
      </c>
      <c r="H4805" s="37">
        <v>225</v>
      </c>
    </row>
    <row r="4806" spans="1:8" x14ac:dyDescent="0.3">
      <c r="A4806" s="34" t="str">
        <f>+LEFT(Tabla3[[#This Row],[id_detalle]],2)</f>
        <v>03</v>
      </c>
      <c r="B4806" s="46" t="str">
        <f>VLOOKUP((LEFT(Tabla3[[#This Row],[id_detalle]],2)),id_rubro[[id]:[Rubro]],2,0)</f>
        <v>PRODUCTOS INDUSTRIALES Y RELACIONADOS</v>
      </c>
      <c r="C4806" s="36" t="s">
        <v>1007</v>
      </c>
      <c r="D4806" s="45" t="str">
        <f>+Tabla3[[#This Row],[id_detalle]]&amp;" "&amp;VLOOKUP(Tabla3[[#This Row],[id_detalle]],rubro_detalle[[Código]:[Rubro Detalle]],2,0)</f>
        <v>03.13.601 Maquinaria, Equipos, Accesorios, Repuestos y Suministros para la industris en General</v>
      </c>
      <c r="E4806" s="33">
        <f t="shared" ref="E4806:E4811" si="721">+IF(D4806=D4805,E4805+1,1)</f>
        <v>7</v>
      </c>
      <c r="F4806" s="47" t="str">
        <f t="shared" ref="F4806:F4811" si="722">+LEFT(D4806,9)&amp;"-"&amp;E4806</f>
        <v>03.13.601-7</v>
      </c>
      <c r="G4806" s="37" t="s">
        <v>4996</v>
      </c>
      <c r="H4806" s="37">
        <v>226</v>
      </c>
    </row>
    <row r="4807" spans="1:8" x14ac:dyDescent="0.3">
      <c r="A4807" s="34" t="str">
        <f>+LEFT(Tabla3[[#This Row],[id_detalle]],2)</f>
        <v>03</v>
      </c>
      <c r="B4807" s="46" t="str">
        <f>VLOOKUP((LEFT(Tabla3[[#This Row],[id_detalle]],2)),id_rubro[[id]:[Rubro]],2,0)</f>
        <v>PRODUCTOS INDUSTRIALES Y RELACIONADOS</v>
      </c>
      <c r="C4807" s="36" t="s">
        <v>1007</v>
      </c>
      <c r="D4807" s="45" t="str">
        <f>+Tabla3[[#This Row],[id_detalle]]&amp;" "&amp;VLOOKUP(Tabla3[[#This Row],[id_detalle]],rubro_detalle[[Código]:[Rubro Detalle]],2,0)</f>
        <v>03.13.601 Maquinaria, Equipos, Accesorios, Repuestos y Suministros para la industris en General</v>
      </c>
      <c r="E4807" s="33">
        <f t="shared" si="721"/>
        <v>8</v>
      </c>
      <c r="F4807" s="47" t="str">
        <f t="shared" si="722"/>
        <v>03.13.601-8</v>
      </c>
      <c r="G4807" s="37" t="s">
        <v>5339</v>
      </c>
      <c r="H4807" s="37">
        <v>248</v>
      </c>
    </row>
    <row r="4808" spans="1:8" x14ac:dyDescent="0.3">
      <c r="A4808" s="34" t="str">
        <f>+LEFT(Tabla3[[#This Row],[id_detalle]],2)</f>
        <v>03</v>
      </c>
      <c r="B4808" s="46" t="str">
        <f>VLOOKUP((LEFT(Tabla3[[#This Row],[id_detalle]],2)),id_rubro[[id]:[Rubro]],2,0)</f>
        <v>PRODUCTOS INDUSTRIALES Y RELACIONADOS</v>
      </c>
      <c r="C4808" s="36" t="s">
        <v>1007</v>
      </c>
      <c r="D4808" s="45" t="str">
        <f>+Tabla3[[#This Row],[id_detalle]]&amp;" "&amp;VLOOKUP(Tabla3[[#This Row],[id_detalle]],rubro_detalle[[Código]:[Rubro Detalle]],2,0)</f>
        <v>03.13.601 Maquinaria, Equipos, Accesorios, Repuestos y Suministros para la industris en General</v>
      </c>
      <c r="E4808" s="33">
        <f t="shared" si="721"/>
        <v>9</v>
      </c>
      <c r="F4808" s="47" t="str">
        <f t="shared" si="722"/>
        <v>03.13.601-9</v>
      </c>
      <c r="G4808" s="37" t="s">
        <v>5340</v>
      </c>
      <c r="H4808" s="37">
        <v>249</v>
      </c>
    </row>
    <row r="4809" spans="1:8" x14ac:dyDescent="0.3">
      <c r="A4809" s="34" t="str">
        <f>+LEFT(Tabla3[[#This Row],[id_detalle]],2)</f>
        <v>03</v>
      </c>
      <c r="B4809" s="46" t="str">
        <f>VLOOKUP((LEFT(Tabla3[[#This Row],[id_detalle]],2)),id_rubro[[id]:[Rubro]],2,0)</f>
        <v>PRODUCTOS INDUSTRIALES Y RELACIONADOS</v>
      </c>
      <c r="C4809" s="36" t="s">
        <v>1007</v>
      </c>
      <c r="D4809" s="45" t="str">
        <f>+Tabla3[[#This Row],[id_detalle]]&amp;" "&amp;VLOOKUP(Tabla3[[#This Row],[id_detalle]],rubro_detalle[[Código]:[Rubro Detalle]],2,0)</f>
        <v>03.13.601 Maquinaria, Equipos, Accesorios, Repuestos y Suministros para la industris en General</v>
      </c>
      <c r="E4809" s="33">
        <f t="shared" si="721"/>
        <v>10</v>
      </c>
      <c r="F4809" s="47" t="str">
        <f t="shared" si="722"/>
        <v>03.13.601-10</v>
      </c>
      <c r="G4809" s="37" t="s">
        <v>2965</v>
      </c>
      <c r="H4809" s="37">
        <v>284</v>
      </c>
    </row>
    <row r="4810" spans="1:8" x14ac:dyDescent="0.3">
      <c r="A4810" s="34" t="str">
        <f>+LEFT(Tabla3[[#This Row],[id_detalle]],2)</f>
        <v>03</v>
      </c>
      <c r="B4810" s="46" t="str">
        <f>VLOOKUP((LEFT(Tabla3[[#This Row],[id_detalle]],2)),id_rubro[[id]:[Rubro]],2,0)</f>
        <v>PRODUCTOS INDUSTRIALES Y RELACIONADOS</v>
      </c>
      <c r="C4810" s="36" t="s">
        <v>1007</v>
      </c>
      <c r="D4810" s="45" t="str">
        <f>+Tabla3[[#This Row],[id_detalle]]&amp;" "&amp;VLOOKUP(Tabla3[[#This Row],[id_detalle]],rubro_detalle[[Código]:[Rubro Detalle]],2,0)</f>
        <v>03.13.601 Maquinaria, Equipos, Accesorios, Repuestos y Suministros para la industris en General</v>
      </c>
      <c r="E4810" s="33">
        <f t="shared" si="721"/>
        <v>11</v>
      </c>
      <c r="F4810" s="47" t="str">
        <f t="shared" si="722"/>
        <v>03.13.601-11</v>
      </c>
      <c r="G4810" s="37" t="s">
        <v>5290</v>
      </c>
      <c r="H4810" s="37">
        <v>291</v>
      </c>
    </row>
    <row r="4811" spans="1:8" x14ac:dyDescent="0.3">
      <c r="A4811" s="34" t="str">
        <f>+LEFT(Tabla3[[#This Row],[id_detalle]],2)</f>
        <v>03</v>
      </c>
      <c r="B4811" s="46" t="str">
        <f>VLOOKUP((LEFT(Tabla3[[#This Row],[id_detalle]],2)),id_rubro[[id]:[Rubro]],2,0)</f>
        <v>PRODUCTOS INDUSTRIALES Y RELACIONADOS</v>
      </c>
      <c r="C4811" s="36" t="s">
        <v>1007</v>
      </c>
      <c r="D4811" s="45" t="str">
        <f>+Tabla3[[#This Row],[id_detalle]]&amp;" "&amp;VLOOKUP(Tabla3[[#This Row],[id_detalle]],rubro_detalle[[Código]:[Rubro Detalle]],2,0)</f>
        <v>03.13.601 Maquinaria, Equipos, Accesorios, Repuestos y Suministros para la industris en General</v>
      </c>
      <c r="E4811" s="33">
        <f t="shared" si="721"/>
        <v>12</v>
      </c>
      <c r="F4811" s="47" t="str">
        <f t="shared" si="722"/>
        <v>03.13.601-12</v>
      </c>
      <c r="G4811" s="37" t="s">
        <v>5201</v>
      </c>
      <c r="H4811" s="37">
        <v>318</v>
      </c>
    </row>
    <row r="4812" spans="1:8" x14ac:dyDescent="0.3">
      <c r="A4812" s="34" t="str">
        <f>+LEFT(Tabla3[[#This Row],[id_detalle]],2)</f>
        <v>03</v>
      </c>
      <c r="B4812" s="46" t="str">
        <f>VLOOKUP((LEFT(Tabla3[[#This Row],[id_detalle]],2)),id_rubro[[id]:[Rubro]],2,0)</f>
        <v>PRODUCTOS INDUSTRIALES Y RELACIONADOS</v>
      </c>
      <c r="C4812" s="36" t="s">
        <v>1007</v>
      </c>
      <c r="D4812" s="45" t="str">
        <f>+Tabla3[[#This Row],[id_detalle]]&amp;" "&amp;VLOOKUP(Tabla3[[#This Row],[id_detalle]],rubro_detalle[[Código]:[Rubro Detalle]],2,0)</f>
        <v>03.13.601 Maquinaria, Equipos, Accesorios, Repuestos y Suministros para la industris en General</v>
      </c>
      <c r="E4812" s="33">
        <f t="shared" ref="E4812:E4823" si="723">+IF(D4812=D4811,E4811+1,1)</f>
        <v>13</v>
      </c>
      <c r="F4812" s="47" t="str">
        <f t="shared" ref="F4812:F4823" si="724">+LEFT(D4812,9)&amp;"-"&amp;E4812</f>
        <v>03.13.601-13</v>
      </c>
      <c r="G4812" s="37" t="s">
        <v>5341</v>
      </c>
      <c r="H4812" s="37">
        <v>355</v>
      </c>
    </row>
    <row r="4813" spans="1:8" x14ac:dyDescent="0.3">
      <c r="A4813" s="34" t="str">
        <f>+LEFT(Tabla3[[#This Row],[id_detalle]],2)</f>
        <v>03</v>
      </c>
      <c r="B4813" s="46" t="str">
        <f>VLOOKUP((LEFT(Tabla3[[#This Row],[id_detalle]],2)),id_rubro[[id]:[Rubro]],2,0)</f>
        <v>PRODUCTOS INDUSTRIALES Y RELACIONADOS</v>
      </c>
      <c r="C4813" s="36" t="s">
        <v>1007</v>
      </c>
      <c r="D4813" s="45" t="str">
        <f>+Tabla3[[#This Row],[id_detalle]]&amp;" "&amp;VLOOKUP(Tabla3[[#This Row],[id_detalle]],rubro_detalle[[Código]:[Rubro Detalle]],2,0)</f>
        <v>03.13.601 Maquinaria, Equipos, Accesorios, Repuestos y Suministros para la industris en General</v>
      </c>
      <c r="E4813" s="33">
        <f t="shared" si="723"/>
        <v>14</v>
      </c>
      <c r="F4813" s="47" t="str">
        <f t="shared" si="724"/>
        <v>03.13.601-14</v>
      </c>
      <c r="G4813" s="37" t="s">
        <v>2976</v>
      </c>
      <c r="H4813" s="37">
        <v>367</v>
      </c>
    </row>
    <row r="4814" spans="1:8" x14ac:dyDescent="0.3">
      <c r="A4814" s="34" t="str">
        <f>+LEFT(Tabla3[[#This Row],[id_detalle]],2)</f>
        <v>03</v>
      </c>
      <c r="B4814" s="46" t="str">
        <f>VLOOKUP((LEFT(Tabla3[[#This Row],[id_detalle]],2)),id_rubro[[id]:[Rubro]],2,0)</f>
        <v>PRODUCTOS INDUSTRIALES Y RELACIONADOS</v>
      </c>
      <c r="C4814" s="36" t="s">
        <v>1007</v>
      </c>
      <c r="D4814" s="45" t="str">
        <f>+Tabla3[[#This Row],[id_detalle]]&amp;" "&amp;VLOOKUP(Tabla3[[#This Row],[id_detalle]],rubro_detalle[[Código]:[Rubro Detalle]],2,0)</f>
        <v>03.13.601 Maquinaria, Equipos, Accesorios, Repuestos y Suministros para la industris en General</v>
      </c>
      <c r="E4814" s="33">
        <f t="shared" si="723"/>
        <v>15</v>
      </c>
      <c r="F4814" s="47" t="str">
        <f t="shared" si="724"/>
        <v>03.13.601-15</v>
      </c>
      <c r="G4814" s="37" t="s">
        <v>5294</v>
      </c>
      <c r="H4814" s="37">
        <v>372</v>
      </c>
    </row>
    <row r="4815" spans="1:8" x14ac:dyDescent="0.3">
      <c r="A4815" s="34" t="str">
        <f>+LEFT(Tabla3[[#This Row],[id_detalle]],2)</f>
        <v>03</v>
      </c>
      <c r="B4815" s="46" t="str">
        <f>VLOOKUP((LEFT(Tabla3[[#This Row],[id_detalle]],2)),id_rubro[[id]:[Rubro]],2,0)</f>
        <v>PRODUCTOS INDUSTRIALES Y RELACIONADOS</v>
      </c>
      <c r="C4815" s="36" t="s">
        <v>1007</v>
      </c>
      <c r="D4815" s="45" t="str">
        <f>+Tabla3[[#This Row],[id_detalle]]&amp;" "&amp;VLOOKUP(Tabla3[[#This Row],[id_detalle]],rubro_detalle[[Código]:[Rubro Detalle]],2,0)</f>
        <v>03.13.601 Maquinaria, Equipos, Accesorios, Repuestos y Suministros para la industris en General</v>
      </c>
      <c r="E4815" s="33">
        <f t="shared" si="723"/>
        <v>16</v>
      </c>
      <c r="F4815" s="47" t="str">
        <f t="shared" si="724"/>
        <v>03.13.601-16</v>
      </c>
      <c r="G4815" s="37" t="s">
        <v>4225</v>
      </c>
      <c r="H4815" s="37">
        <v>399</v>
      </c>
    </row>
    <row r="4816" spans="1:8" x14ac:dyDescent="0.3">
      <c r="A4816" s="34" t="str">
        <f>+LEFT(Tabla3[[#This Row],[id_detalle]],2)</f>
        <v>03</v>
      </c>
      <c r="B4816" s="46" t="str">
        <f>VLOOKUP((LEFT(Tabla3[[#This Row],[id_detalle]],2)),id_rubro[[id]:[Rubro]],2,0)</f>
        <v>PRODUCTOS INDUSTRIALES Y RELACIONADOS</v>
      </c>
      <c r="C4816" s="36" t="s">
        <v>1007</v>
      </c>
      <c r="D4816" s="45" t="str">
        <f>+Tabla3[[#This Row],[id_detalle]]&amp;" "&amp;VLOOKUP(Tabla3[[#This Row],[id_detalle]],rubro_detalle[[Código]:[Rubro Detalle]],2,0)</f>
        <v>03.13.601 Maquinaria, Equipos, Accesorios, Repuestos y Suministros para la industris en General</v>
      </c>
      <c r="E4816" s="33">
        <f t="shared" si="723"/>
        <v>17</v>
      </c>
      <c r="F4816" s="47" t="str">
        <f t="shared" si="724"/>
        <v>03.13.601-17</v>
      </c>
      <c r="G4816" s="37" t="s">
        <v>4719</v>
      </c>
      <c r="H4816" s="37">
        <v>403</v>
      </c>
    </row>
    <row r="4817" spans="1:8" x14ac:dyDescent="0.3">
      <c r="A4817" s="34" t="str">
        <f>+LEFT(Tabla3[[#This Row],[id_detalle]],2)</f>
        <v>03</v>
      </c>
      <c r="B4817" s="46" t="str">
        <f>VLOOKUP((LEFT(Tabla3[[#This Row],[id_detalle]],2)),id_rubro[[id]:[Rubro]],2,0)</f>
        <v>PRODUCTOS INDUSTRIALES Y RELACIONADOS</v>
      </c>
      <c r="C4817" s="36" t="s">
        <v>1007</v>
      </c>
      <c r="D4817" s="45" t="str">
        <f>+Tabla3[[#This Row],[id_detalle]]&amp;" "&amp;VLOOKUP(Tabla3[[#This Row],[id_detalle]],rubro_detalle[[Código]:[Rubro Detalle]],2,0)</f>
        <v>03.13.601 Maquinaria, Equipos, Accesorios, Repuestos y Suministros para la industris en General</v>
      </c>
      <c r="E4817" s="33">
        <f t="shared" si="723"/>
        <v>18</v>
      </c>
      <c r="F4817" s="47" t="str">
        <f t="shared" si="724"/>
        <v>03.13.601-18</v>
      </c>
      <c r="G4817" s="37" t="s">
        <v>5342</v>
      </c>
      <c r="H4817" s="37">
        <v>404</v>
      </c>
    </row>
    <row r="4818" spans="1:8" x14ac:dyDescent="0.3">
      <c r="A4818" s="34" t="str">
        <f>+LEFT(Tabla3[[#This Row],[id_detalle]],2)</f>
        <v>03</v>
      </c>
      <c r="B4818" s="46" t="str">
        <f>VLOOKUP((LEFT(Tabla3[[#This Row],[id_detalle]],2)),id_rubro[[id]:[Rubro]],2,0)</f>
        <v>PRODUCTOS INDUSTRIALES Y RELACIONADOS</v>
      </c>
      <c r="C4818" s="36" t="s">
        <v>1007</v>
      </c>
      <c r="D4818" s="45" t="str">
        <f>+Tabla3[[#This Row],[id_detalle]]&amp;" "&amp;VLOOKUP(Tabla3[[#This Row],[id_detalle]],rubro_detalle[[Código]:[Rubro Detalle]],2,0)</f>
        <v>03.13.601 Maquinaria, Equipos, Accesorios, Repuestos y Suministros para la industris en General</v>
      </c>
      <c r="E4818" s="33">
        <f t="shared" si="723"/>
        <v>19</v>
      </c>
      <c r="F4818" s="47" t="str">
        <f t="shared" si="724"/>
        <v>03.13.601-19</v>
      </c>
      <c r="G4818" s="37" t="s">
        <v>3567</v>
      </c>
      <c r="H4818" s="37">
        <v>406</v>
      </c>
    </row>
    <row r="4819" spans="1:8" x14ac:dyDescent="0.3">
      <c r="A4819" s="34" t="str">
        <f>+LEFT(Tabla3[[#This Row],[id_detalle]],2)</f>
        <v>03</v>
      </c>
      <c r="B4819" s="46" t="str">
        <f>VLOOKUP((LEFT(Tabla3[[#This Row],[id_detalle]],2)),id_rubro[[id]:[Rubro]],2,0)</f>
        <v>PRODUCTOS INDUSTRIALES Y RELACIONADOS</v>
      </c>
      <c r="C4819" s="36" t="s">
        <v>1007</v>
      </c>
      <c r="D4819" s="45" t="str">
        <f>+Tabla3[[#This Row],[id_detalle]]&amp;" "&amp;VLOOKUP(Tabla3[[#This Row],[id_detalle]],rubro_detalle[[Código]:[Rubro Detalle]],2,0)</f>
        <v>03.13.601 Maquinaria, Equipos, Accesorios, Repuestos y Suministros para la industris en General</v>
      </c>
      <c r="E4819" s="33">
        <f t="shared" si="723"/>
        <v>20</v>
      </c>
      <c r="F4819" s="47" t="str">
        <f t="shared" si="724"/>
        <v>03.13.601-20</v>
      </c>
      <c r="G4819" s="37" t="s">
        <v>5343</v>
      </c>
      <c r="H4819" s="37">
        <v>423</v>
      </c>
    </row>
    <row r="4820" spans="1:8" x14ac:dyDescent="0.3">
      <c r="A4820" s="34" t="str">
        <f>+LEFT(Tabla3[[#This Row],[id_detalle]],2)</f>
        <v>03</v>
      </c>
      <c r="B4820" s="46" t="str">
        <f>VLOOKUP((LEFT(Tabla3[[#This Row],[id_detalle]],2)),id_rubro[[id]:[Rubro]],2,0)</f>
        <v>PRODUCTOS INDUSTRIALES Y RELACIONADOS</v>
      </c>
      <c r="C4820" s="36" t="s">
        <v>1007</v>
      </c>
      <c r="D4820" s="45" t="str">
        <f>+Tabla3[[#This Row],[id_detalle]]&amp;" "&amp;VLOOKUP(Tabla3[[#This Row],[id_detalle]],rubro_detalle[[Código]:[Rubro Detalle]],2,0)</f>
        <v>03.13.601 Maquinaria, Equipos, Accesorios, Repuestos y Suministros para la industris en General</v>
      </c>
      <c r="E4820" s="33">
        <f t="shared" si="723"/>
        <v>21</v>
      </c>
      <c r="F4820" s="47" t="str">
        <f t="shared" si="724"/>
        <v>03.13.601-21</v>
      </c>
      <c r="G4820" s="37" t="s">
        <v>5344</v>
      </c>
      <c r="H4820" s="37">
        <v>427</v>
      </c>
    </row>
    <row r="4821" spans="1:8" x14ac:dyDescent="0.3">
      <c r="A4821" s="34" t="str">
        <f>+LEFT(Tabla3[[#This Row],[id_detalle]],2)</f>
        <v>03</v>
      </c>
      <c r="B4821" s="46" t="str">
        <f>VLOOKUP((LEFT(Tabla3[[#This Row],[id_detalle]],2)),id_rubro[[id]:[Rubro]],2,0)</f>
        <v>PRODUCTOS INDUSTRIALES Y RELACIONADOS</v>
      </c>
      <c r="C4821" s="36" t="s">
        <v>1007</v>
      </c>
      <c r="D4821" s="45" t="str">
        <f>+Tabla3[[#This Row],[id_detalle]]&amp;" "&amp;VLOOKUP(Tabla3[[#This Row],[id_detalle]],rubro_detalle[[Código]:[Rubro Detalle]],2,0)</f>
        <v>03.13.601 Maquinaria, Equipos, Accesorios, Repuestos y Suministros para la industris en General</v>
      </c>
      <c r="E4821" s="33">
        <f t="shared" si="723"/>
        <v>22</v>
      </c>
      <c r="F4821" s="47" t="str">
        <f t="shared" si="724"/>
        <v>03.13.601-22</v>
      </c>
      <c r="G4821" s="37" t="s">
        <v>4815</v>
      </c>
      <c r="H4821" s="37">
        <v>439</v>
      </c>
    </row>
    <row r="4822" spans="1:8" x14ac:dyDescent="0.3">
      <c r="A4822" s="34" t="str">
        <f>+LEFT(Tabla3[[#This Row],[id_detalle]],2)</f>
        <v>03</v>
      </c>
      <c r="B4822" s="46" t="str">
        <f>VLOOKUP((LEFT(Tabla3[[#This Row],[id_detalle]],2)),id_rubro[[id]:[Rubro]],2,0)</f>
        <v>PRODUCTOS INDUSTRIALES Y RELACIONADOS</v>
      </c>
      <c r="C4822" s="36" t="s">
        <v>1007</v>
      </c>
      <c r="D4822" s="45" t="str">
        <f>+Tabla3[[#This Row],[id_detalle]]&amp;" "&amp;VLOOKUP(Tabla3[[#This Row],[id_detalle]],rubro_detalle[[Código]:[Rubro Detalle]],2,0)</f>
        <v>03.13.601 Maquinaria, Equipos, Accesorios, Repuestos y Suministros para la industris en General</v>
      </c>
      <c r="E4822" s="33">
        <f t="shared" si="723"/>
        <v>23</v>
      </c>
      <c r="F4822" s="47" t="str">
        <f t="shared" si="724"/>
        <v>03.13.601-23</v>
      </c>
      <c r="G4822" s="37" t="s">
        <v>5332</v>
      </c>
      <c r="H4822" s="37">
        <v>441</v>
      </c>
    </row>
    <row r="4823" spans="1:8" x14ac:dyDescent="0.3">
      <c r="A4823" s="34" t="str">
        <f>+LEFT(Tabla3[[#This Row],[id_detalle]],2)</f>
        <v>03</v>
      </c>
      <c r="B4823" s="46" t="str">
        <f>VLOOKUP((LEFT(Tabla3[[#This Row],[id_detalle]],2)),id_rubro[[id]:[Rubro]],2,0)</f>
        <v>PRODUCTOS INDUSTRIALES Y RELACIONADOS</v>
      </c>
      <c r="C4823" s="36" t="s">
        <v>1007</v>
      </c>
      <c r="D4823" s="45" t="str">
        <f>+Tabla3[[#This Row],[id_detalle]]&amp;" "&amp;VLOOKUP(Tabla3[[#This Row],[id_detalle]],rubro_detalle[[Código]:[Rubro Detalle]],2,0)</f>
        <v>03.13.601 Maquinaria, Equipos, Accesorios, Repuestos y Suministros para la industris en General</v>
      </c>
      <c r="E4823" s="33">
        <f t="shared" si="723"/>
        <v>24</v>
      </c>
      <c r="F4823" s="47" t="str">
        <f t="shared" si="724"/>
        <v>03.13.601-24</v>
      </c>
      <c r="G4823" s="37" t="s">
        <v>5345</v>
      </c>
      <c r="H4823" s="37">
        <v>451</v>
      </c>
    </row>
    <row r="4824" spans="1:8" x14ac:dyDescent="0.3">
      <c r="A4824" s="34" t="str">
        <f>+LEFT(Tabla3[[#This Row],[id_detalle]],2)</f>
        <v>03</v>
      </c>
      <c r="B4824" s="46" t="str">
        <f>VLOOKUP((LEFT(Tabla3[[#This Row],[id_detalle]],2)),id_rubro[[id]:[Rubro]],2,0)</f>
        <v>PRODUCTOS INDUSTRIALES Y RELACIONADOS</v>
      </c>
      <c r="C4824" s="36" t="s">
        <v>1007</v>
      </c>
      <c r="D4824" s="45" t="str">
        <f>+Tabla3[[#This Row],[id_detalle]]&amp;" "&amp;VLOOKUP(Tabla3[[#This Row],[id_detalle]],rubro_detalle[[Código]:[Rubro Detalle]],2,0)</f>
        <v>03.13.601 Maquinaria, Equipos, Accesorios, Repuestos y Suministros para la industris en General</v>
      </c>
      <c r="E4824" s="33">
        <f t="shared" ref="E4824:E4845" si="725">+IF(D4824=D4823,E4823+1,1)</f>
        <v>25</v>
      </c>
      <c r="F4824" s="47" t="str">
        <f t="shared" ref="F4824:F4845" si="726">+LEFT(D4824,9)&amp;"-"&amp;E4824</f>
        <v>03.13.601-25</v>
      </c>
      <c r="G4824" s="37" t="s">
        <v>5019</v>
      </c>
      <c r="H4824" s="37">
        <v>454</v>
      </c>
    </row>
    <row r="4825" spans="1:8" x14ac:dyDescent="0.3">
      <c r="A4825" s="34" t="str">
        <f>+LEFT(Tabla3[[#This Row],[id_detalle]],2)</f>
        <v>03</v>
      </c>
      <c r="B4825" s="46" t="str">
        <f>VLOOKUP((LEFT(Tabla3[[#This Row],[id_detalle]],2)),id_rubro[[id]:[Rubro]],2,0)</f>
        <v>PRODUCTOS INDUSTRIALES Y RELACIONADOS</v>
      </c>
      <c r="C4825" s="36" t="s">
        <v>1007</v>
      </c>
      <c r="D4825" s="45" t="str">
        <f>+Tabla3[[#This Row],[id_detalle]]&amp;" "&amp;VLOOKUP(Tabla3[[#This Row],[id_detalle]],rubro_detalle[[Código]:[Rubro Detalle]],2,0)</f>
        <v>03.13.601 Maquinaria, Equipos, Accesorios, Repuestos y Suministros para la industris en General</v>
      </c>
      <c r="E4825" s="33">
        <f t="shared" si="725"/>
        <v>26</v>
      </c>
      <c r="F4825" s="47" t="str">
        <f t="shared" si="726"/>
        <v>03.13.601-26</v>
      </c>
      <c r="G4825" s="37" t="s">
        <v>2789</v>
      </c>
      <c r="H4825" s="37">
        <v>464</v>
      </c>
    </row>
    <row r="4826" spans="1:8" x14ac:dyDescent="0.3">
      <c r="A4826" s="34" t="str">
        <f>+LEFT(Tabla3[[#This Row],[id_detalle]],2)</f>
        <v>03</v>
      </c>
      <c r="B4826" s="46" t="str">
        <f>VLOOKUP((LEFT(Tabla3[[#This Row],[id_detalle]],2)),id_rubro[[id]:[Rubro]],2,0)</f>
        <v>PRODUCTOS INDUSTRIALES Y RELACIONADOS</v>
      </c>
      <c r="C4826" s="36" t="s">
        <v>1007</v>
      </c>
      <c r="D4826" s="45" t="str">
        <f>+Tabla3[[#This Row],[id_detalle]]&amp;" "&amp;VLOOKUP(Tabla3[[#This Row],[id_detalle]],rubro_detalle[[Código]:[Rubro Detalle]],2,0)</f>
        <v>03.13.601 Maquinaria, Equipos, Accesorios, Repuestos y Suministros para la industris en General</v>
      </c>
      <c r="E4826" s="33">
        <f t="shared" si="725"/>
        <v>27</v>
      </c>
      <c r="F4826" s="47" t="str">
        <f t="shared" si="726"/>
        <v>03.13.601-27</v>
      </c>
      <c r="G4826" s="37" t="s">
        <v>5111</v>
      </c>
      <c r="H4826" s="37">
        <v>466</v>
      </c>
    </row>
    <row r="4827" spans="1:8" x14ac:dyDescent="0.3">
      <c r="A4827" s="34" t="str">
        <f>+LEFT(Tabla3[[#This Row],[id_detalle]],2)</f>
        <v>03</v>
      </c>
      <c r="B4827" s="46" t="str">
        <f>VLOOKUP((LEFT(Tabla3[[#This Row],[id_detalle]],2)),id_rubro[[id]:[Rubro]],2,0)</f>
        <v>PRODUCTOS INDUSTRIALES Y RELACIONADOS</v>
      </c>
      <c r="C4827" s="36" t="s">
        <v>1007</v>
      </c>
      <c r="D4827" s="45" t="str">
        <f>+Tabla3[[#This Row],[id_detalle]]&amp;" "&amp;VLOOKUP(Tabla3[[#This Row],[id_detalle]],rubro_detalle[[Código]:[Rubro Detalle]],2,0)</f>
        <v>03.13.601 Maquinaria, Equipos, Accesorios, Repuestos y Suministros para la industris en General</v>
      </c>
      <c r="E4827" s="33">
        <f t="shared" si="725"/>
        <v>28</v>
      </c>
      <c r="F4827" s="47" t="str">
        <f t="shared" si="726"/>
        <v>03.13.601-28</v>
      </c>
      <c r="G4827" s="37" t="s">
        <v>5346</v>
      </c>
      <c r="H4827" s="37">
        <v>469</v>
      </c>
    </row>
    <row r="4828" spans="1:8" x14ac:dyDescent="0.3">
      <c r="A4828" s="34" t="str">
        <f>+LEFT(Tabla3[[#This Row],[id_detalle]],2)</f>
        <v>03</v>
      </c>
      <c r="B4828" s="46" t="str">
        <f>VLOOKUP((LEFT(Tabla3[[#This Row],[id_detalle]],2)),id_rubro[[id]:[Rubro]],2,0)</f>
        <v>PRODUCTOS INDUSTRIALES Y RELACIONADOS</v>
      </c>
      <c r="C4828" s="36" t="s">
        <v>1007</v>
      </c>
      <c r="D4828" s="45" t="str">
        <f>+Tabla3[[#This Row],[id_detalle]]&amp;" "&amp;VLOOKUP(Tabla3[[#This Row],[id_detalle]],rubro_detalle[[Código]:[Rubro Detalle]],2,0)</f>
        <v>03.13.601 Maquinaria, Equipos, Accesorios, Repuestos y Suministros para la industris en General</v>
      </c>
      <c r="E4828" s="33">
        <f t="shared" si="725"/>
        <v>29</v>
      </c>
      <c r="F4828" s="47" t="str">
        <f t="shared" si="726"/>
        <v>03.13.601-29</v>
      </c>
      <c r="G4828" s="37" t="s">
        <v>5347</v>
      </c>
      <c r="H4828" s="37">
        <v>470</v>
      </c>
    </row>
    <row r="4829" spans="1:8" x14ac:dyDescent="0.3">
      <c r="A4829" s="34" t="str">
        <f>+LEFT(Tabla3[[#This Row],[id_detalle]],2)</f>
        <v>03</v>
      </c>
      <c r="B4829" s="46" t="str">
        <f>VLOOKUP((LEFT(Tabla3[[#This Row],[id_detalle]],2)),id_rubro[[id]:[Rubro]],2,0)</f>
        <v>PRODUCTOS INDUSTRIALES Y RELACIONADOS</v>
      </c>
      <c r="C4829" s="36" t="s">
        <v>1007</v>
      </c>
      <c r="D4829" s="45" t="str">
        <f>+Tabla3[[#This Row],[id_detalle]]&amp;" "&amp;VLOOKUP(Tabla3[[#This Row],[id_detalle]],rubro_detalle[[Código]:[Rubro Detalle]],2,0)</f>
        <v>03.13.601 Maquinaria, Equipos, Accesorios, Repuestos y Suministros para la industris en General</v>
      </c>
      <c r="E4829" s="33">
        <f t="shared" si="725"/>
        <v>30</v>
      </c>
      <c r="F4829" s="47" t="str">
        <f t="shared" si="726"/>
        <v>03.13.601-30</v>
      </c>
      <c r="G4829" s="37" t="s">
        <v>3190</v>
      </c>
      <c r="H4829" s="37">
        <v>510</v>
      </c>
    </row>
    <row r="4830" spans="1:8" x14ac:dyDescent="0.3">
      <c r="A4830" s="34" t="str">
        <f>+LEFT(Tabla3[[#This Row],[id_detalle]],2)</f>
        <v>03</v>
      </c>
      <c r="B4830" s="46" t="str">
        <f>VLOOKUP((LEFT(Tabla3[[#This Row],[id_detalle]],2)),id_rubro[[id]:[Rubro]],2,0)</f>
        <v>PRODUCTOS INDUSTRIALES Y RELACIONADOS</v>
      </c>
      <c r="C4830" s="36" t="s">
        <v>1007</v>
      </c>
      <c r="D4830" s="45" t="str">
        <f>+Tabla3[[#This Row],[id_detalle]]&amp;" "&amp;VLOOKUP(Tabla3[[#This Row],[id_detalle]],rubro_detalle[[Código]:[Rubro Detalle]],2,0)</f>
        <v>03.13.601 Maquinaria, Equipos, Accesorios, Repuestos y Suministros para la industris en General</v>
      </c>
      <c r="E4830" s="33">
        <f t="shared" si="725"/>
        <v>31</v>
      </c>
      <c r="F4830" s="47" t="str">
        <f t="shared" si="726"/>
        <v>03.13.601-31</v>
      </c>
      <c r="G4830" s="37" t="s">
        <v>5348</v>
      </c>
      <c r="H4830" s="37">
        <v>514</v>
      </c>
    </row>
    <row r="4831" spans="1:8" x14ac:dyDescent="0.3">
      <c r="A4831" s="34" t="str">
        <f>+LEFT(Tabla3[[#This Row],[id_detalle]],2)</f>
        <v>03</v>
      </c>
      <c r="B4831" s="46" t="str">
        <f>VLOOKUP((LEFT(Tabla3[[#This Row],[id_detalle]],2)),id_rubro[[id]:[Rubro]],2,0)</f>
        <v>PRODUCTOS INDUSTRIALES Y RELACIONADOS</v>
      </c>
      <c r="C4831" s="36" t="s">
        <v>1007</v>
      </c>
      <c r="D4831" s="45" t="str">
        <f>+Tabla3[[#This Row],[id_detalle]]&amp;" "&amp;VLOOKUP(Tabla3[[#This Row],[id_detalle]],rubro_detalle[[Código]:[Rubro Detalle]],2,0)</f>
        <v>03.13.601 Maquinaria, Equipos, Accesorios, Repuestos y Suministros para la industris en General</v>
      </c>
      <c r="E4831" s="33">
        <f t="shared" si="725"/>
        <v>32</v>
      </c>
      <c r="F4831" s="47" t="str">
        <f t="shared" si="726"/>
        <v>03.13.601-32</v>
      </c>
      <c r="G4831" s="38" t="s">
        <v>2997</v>
      </c>
      <c r="H4831" s="38">
        <v>517</v>
      </c>
    </row>
    <row r="4832" spans="1:8" x14ac:dyDescent="0.3">
      <c r="A4832" s="34" t="str">
        <f>+LEFT(Tabla3[[#This Row],[id_detalle]],2)</f>
        <v>03</v>
      </c>
      <c r="B4832" s="46" t="str">
        <f>VLOOKUP((LEFT(Tabla3[[#This Row],[id_detalle]],2)),id_rubro[[id]:[Rubro]],2,0)</f>
        <v>PRODUCTOS INDUSTRIALES Y RELACIONADOS</v>
      </c>
      <c r="C4832" s="36" t="s">
        <v>1007</v>
      </c>
      <c r="D4832" s="45" t="str">
        <f>+Tabla3[[#This Row],[id_detalle]]&amp;" "&amp;VLOOKUP(Tabla3[[#This Row],[id_detalle]],rubro_detalle[[Código]:[Rubro Detalle]],2,0)</f>
        <v>03.13.601 Maquinaria, Equipos, Accesorios, Repuestos y Suministros para la industris en General</v>
      </c>
      <c r="E4832" s="33">
        <f t="shared" si="725"/>
        <v>33</v>
      </c>
      <c r="F4832" s="47" t="str">
        <f t="shared" si="726"/>
        <v>03.13.601-33</v>
      </c>
      <c r="G4832" s="37" t="s">
        <v>5349</v>
      </c>
      <c r="H4832" s="37">
        <v>518</v>
      </c>
    </row>
    <row r="4833" spans="1:8" x14ac:dyDescent="0.3">
      <c r="A4833" s="34" t="str">
        <f>+LEFT(Tabla3[[#This Row],[id_detalle]],2)</f>
        <v>03</v>
      </c>
      <c r="B4833" s="46" t="str">
        <f>VLOOKUP((LEFT(Tabla3[[#This Row],[id_detalle]],2)),id_rubro[[id]:[Rubro]],2,0)</f>
        <v>PRODUCTOS INDUSTRIALES Y RELACIONADOS</v>
      </c>
      <c r="C4833" s="36" t="s">
        <v>1007</v>
      </c>
      <c r="D4833" s="45" t="str">
        <f>+Tabla3[[#This Row],[id_detalle]]&amp;" "&amp;VLOOKUP(Tabla3[[#This Row],[id_detalle]],rubro_detalle[[Código]:[Rubro Detalle]],2,0)</f>
        <v>03.13.601 Maquinaria, Equipos, Accesorios, Repuestos y Suministros para la industris en General</v>
      </c>
      <c r="E4833" s="33">
        <f t="shared" si="725"/>
        <v>34</v>
      </c>
      <c r="F4833" s="47" t="str">
        <f t="shared" si="726"/>
        <v>03.13.601-34</v>
      </c>
      <c r="G4833" s="37" t="s">
        <v>3002</v>
      </c>
      <c r="H4833" s="37">
        <v>536</v>
      </c>
    </row>
    <row r="4834" spans="1:8" x14ac:dyDescent="0.3">
      <c r="A4834" s="34" t="str">
        <f>+LEFT(Tabla3[[#This Row],[id_detalle]],2)</f>
        <v>03</v>
      </c>
      <c r="B4834" s="46" t="str">
        <f>VLOOKUP((LEFT(Tabla3[[#This Row],[id_detalle]],2)),id_rubro[[id]:[Rubro]],2,0)</f>
        <v>PRODUCTOS INDUSTRIALES Y RELACIONADOS</v>
      </c>
      <c r="C4834" s="36" t="s">
        <v>1007</v>
      </c>
      <c r="D4834" s="45" t="str">
        <f>+Tabla3[[#This Row],[id_detalle]]&amp;" "&amp;VLOOKUP(Tabla3[[#This Row],[id_detalle]],rubro_detalle[[Código]:[Rubro Detalle]],2,0)</f>
        <v>03.13.601 Maquinaria, Equipos, Accesorios, Repuestos y Suministros para la industris en General</v>
      </c>
      <c r="E4834" s="33">
        <f t="shared" si="725"/>
        <v>35</v>
      </c>
      <c r="F4834" s="47" t="str">
        <f t="shared" si="726"/>
        <v>03.13.601-35</v>
      </c>
      <c r="G4834" s="37" t="s">
        <v>5350</v>
      </c>
      <c r="H4834" s="37">
        <v>541</v>
      </c>
    </row>
    <row r="4835" spans="1:8" x14ac:dyDescent="0.3">
      <c r="A4835" s="34" t="str">
        <f>+LEFT(Tabla3[[#This Row],[id_detalle]],2)</f>
        <v>03</v>
      </c>
      <c r="B4835" s="46" t="str">
        <f>VLOOKUP((LEFT(Tabla3[[#This Row],[id_detalle]],2)),id_rubro[[id]:[Rubro]],2,0)</f>
        <v>PRODUCTOS INDUSTRIALES Y RELACIONADOS</v>
      </c>
      <c r="C4835" s="36" t="s">
        <v>1007</v>
      </c>
      <c r="D4835" s="45" t="str">
        <f>+Tabla3[[#This Row],[id_detalle]]&amp;" "&amp;VLOOKUP(Tabla3[[#This Row],[id_detalle]],rubro_detalle[[Código]:[Rubro Detalle]],2,0)</f>
        <v>03.13.601 Maquinaria, Equipos, Accesorios, Repuestos y Suministros para la industris en General</v>
      </c>
      <c r="E4835" s="33">
        <f t="shared" si="725"/>
        <v>36</v>
      </c>
      <c r="F4835" s="47" t="str">
        <f t="shared" si="726"/>
        <v>03.13.601-36</v>
      </c>
      <c r="G4835" s="37" t="s">
        <v>3467</v>
      </c>
      <c r="H4835" s="37">
        <v>561</v>
      </c>
    </row>
    <row r="4836" spans="1:8" x14ac:dyDescent="0.3">
      <c r="A4836" s="34" t="str">
        <f>+LEFT(Tabla3[[#This Row],[id_detalle]],2)</f>
        <v>03</v>
      </c>
      <c r="B4836" s="46" t="str">
        <f>VLOOKUP((LEFT(Tabla3[[#This Row],[id_detalle]],2)),id_rubro[[id]:[Rubro]],2,0)</f>
        <v>PRODUCTOS INDUSTRIALES Y RELACIONADOS</v>
      </c>
      <c r="C4836" s="36" t="s">
        <v>1007</v>
      </c>
      <c r="D4836" s="45" t="str">
        <f>+Tabla3[[#This Row],[id_detalle]]&amp;" "&amp;VLOOKUP(Tabla3[[#This Row],[id_detalle]],rubro_detalle[[Código]:[Rubro Detalle]],2,0)</f>
        <v>03.13.601 Maquinaria, Equipos, Accesorios, Repuestos y Suministros para la industris en General</v>
      </c>
      <c r="E4836" s="33">
        <f t="shared" si="725"/>
        <v>37</v>
      </c>
      <c r="F4836" s="47" t="str">
        <f t="shared" si="726"/>
        <v>03.13.601-37</v>
      </c>
      <c r="G4836" s="37" t="s">
        <v>5351</v>
      </c>
      <c r="H4836" s="37">
        <v>569</v>
      </c>
    </row>
    <row r="4837" spans="1:8" x14ac:dyDescent="0.3">
      <c r="A4837" s="34" t="str">
        <f>+LEFT(Tabla3[[#This Row],[id_detalle]],2)</f>
        <v>03</v>
      </c>
      <c r="B4837" s="46" t="str">
        <f>VLOOKUP((LEFT(Tabla3[[#This Row],[id_detalle]],2)),id_rubro[[id]:[Rubro]],2,0)</f>
        <v>PRODUCTOS INDUSTRIALES Y RELACIONADOS</v>
      </c>
      <c r="C4837" s="36" t="s">
        <v>1007</v>
      </c>
      <c r="D4837" s="45" t="str">
        <f>+Tabla3[[#This Row],[id_detalle]]&amp;" "&amp;VLOOKUP(Tabla3[[#This Row],[id_detalle]],rubro_detalle[[Código]:[Rubro Detalle]],2,0)</f>
        <v>03.13.601 Maquinaria, Equipos, Accesorios, Repuestos y Suministros para la industris en General</v>
      </c>
      <c r="E4837" s="33">
        <f t="shared" si="725"/>
        <v>38</v>
      </c>
      <c r="F4837" s="47" t="str">
        <f t="shared" si="726"/>
        <v>03.13.601-38</v>
      </c>
      <c r="G4837" s="37" t="s">
        <v>5325</v>
      </c>
      <c r="H4837" s="37">
        <v>579</v>
      </c>
    </row>
    <row r="4838" spans="1:8" x14ac:dyDescent="0.3">
      <c r="A4838" s="34" t="str">
        <f>+LEFT(Tabla3[[#This Row],[id_detalle]],2)</f>
        <v>03</v>
      </c>
      <c r="B4838" s="46" t="str">
        <f>VLOOKUP((LEFT(Tabla3[[#This Row],[id_detalle]],2)),id_rubro[[id]:[Rubro]],2,0)</f>
        <v>PRODUCTOS INDUSTRIALES Y RELACIONADOS</v>
      </c>
      <c r="C4838" s="36" t="s">
        <v>1007</v>
      </c>
      <c r="D4838" s="45" t="str">
        <f>+Tabla3[[#This Row],[id_detalle]]&amp;" "&amp;VLOOKUP(Tabla3[[#This Row],[id_detalle]],rubro_detalle[[Código]:[Rubro Detalle]],2,0)</f>
        <v>03.13.601 Maquinaria, Equipos, Accesorios, Repuestos y Suministros para la industris en General</v>
      </c>
      <c r="E4838" s="33">
        <f t="shared" si="725"/>
        <v>39</v>
      </c>
      <c r="F4838" s="47" t="str">
        <f t="shared" si="726"/>
        <v>03.13.601-39</v>
      </c>
      <c r="G4838" s="37" t="s">
        <v>5038</v>
      </c>
      <c r="H4838" s="37">
        <v>597</v>
      </c>
    </row>
    <row r="4839" spans="1:8" x14ac:dyDescent="0.3">
      <c r="A4839" s="34" t="str">
        <f>+LEFT(Tabla3[[#This Row],[id_detalle]],2)</f>
        <v>03</v>
      </c>
      <c r="B4839" s="46" t="str">
        <f>VLOOKUP((LEFT(Tabla3[[#This Row],[id_detalle]],2)),id_rubro[[id]:[Rubro]],2,0)</f>
        <v>PRODUCTOS INDUSTRIALES Y RELACIONADOS</v>
      </c>
      <c r="C4839" s="36" t="s">
        <v>1007</v>
      </c>
      <c r="D4839" s="45" t="str">
        <f>+Tabla3[[#This Row],[id_detalle]]&amp;" "&amp;VLOOKUP(Tabla3[[#This Row],[id_detalle]],rubro_detalle[[Código]:[Rubro Detalle]],2,0)</f>
        <v>03.13.601 Maquinaria, Equipos, Accesorios, Repuestos y Suministros para la industris en General</v>
      </c>
      <c r="E4839" s="33">
        <f t="shared" si="725"/>
        <v>40</v>
      </c>
      <c r="F4839" s="47" t="str">
        <f t="shared" si="726"/>
        <v>03.13.601-40</v>
      </c>
      <c r="G4839" s="37" t="s">
        <v>3008</v>
      </c>
      <c r="H4839" s="37">
        <v>602</v>
      </c>
    </row>
    <row r="4840" spans="1:8" x14ac:dyDescent="0.3">
      <c r="A4840" s="34" t="str">
        <f>+LEFT(Tabla3[[#This Row],[id_detalle]],2)</f>
        <v>03</v>
      </c>
      <c r="B4840" s="46" t="str">
        <f>VLOOKUP((LEFT(Tabla3[[#This Row],[id_detalle]],2)),id_rubro[[id]:[Rubro]],2,0)</f>
        <v>PRODUCTOS INDUSTRIALES Y RELACIONADOS</v>
      </c>
      <c r="C4840" s="36" t="s">
        <v>1007</v>
      </c>
      <c r="D4840" s="45" t="str">
        <f>+Tabla3[[#This Row],[id_detalle]]&amp;" "&amp;VLOOKUP(Tabla3[[#This Row],[id_detalle]],rubro_detalle[[Código]:[Rubro Detalle]],2,0)</f>
        <v>03.13.601 Maquinaria, Equipos, Accesorios, Repuestos y Suministros para la industris en General</v>
      </c>
      <c r="E4840" s="33">
        <f t="shared" si="725"/>
        <v>41</v>
      </c>
      <c r="F4840" s="47" t="str">
        <f t="shared" si="726"/>
        <v>03.13.601-41</v>
      </c>
      <c r="G4840" s="37" t="s">
        <v>5148</v>
      </c>
      <c r="H4840" s="37">
        <v>604</v>
      </c>
    </row>
    <row r="4841" spans="1:8" x14ac:dyDescent="0.3">
      <c r="A4841" s="34" t="str">
        <f>+LEFT(Tabla3[[#This Row],[id_detalle]],2)</f>
        <v>03</v>
      </c>
      <c r="B4841" s="46" t="str">
        <f>VLOOKUP((LEFT(Tabla3[[#This Row],[id_detalle]],2)),id_rubro[[id]:[Rubro]],2,0)</f>
        <v>PRODUCTOS INDUSTRIALES Y RELACIONADOS</v>
      </c>
      <c r="C4841" s="36" t="s">
        <v>1007</v>
      </c>
      <c r="D4841" s="45" t="str">
        <f>+Tabla3[[#This Row],[id_detalle]]&amp;" "&amp;VLOOKUP(Tabla3[[#This Row],[id_detalle]],rubro_detalle[[Código]:[Rubro Detalle]],2,0)</f>
        <v>03.13.601 Maquinaria, Equipos, Accesorios, Repuestos y Suministros para la industris en General</v>
      </c>
      <c r="E4841" s="33">
        <f t="shared" si="725"/>
        <v>42</v>
      </c>
      <c r="F4841" s="47" t="str">
        <f t="shared" si="726"/>
        <v>03.13.601-42</v>
      </c>
      <c r="G4841" s="37" t="s">
        <v>5352</v>
      </c>
      <c r="H4841" s="37">
        <v>605</v>
      </c>
    </row>
    <row r="4842" spans="1:8" x14ac:dyDescent="0.3">
      <c r="A4842" s="34" t="str">
        <f>+LEFT(Tabla3[[#This Row],[id_detalle]],2)</f>
        <v>03</v>
      </c>
      <c r="B4842" s="46" t="str">
        <f>VLOOKUP((LEFT(Tabla3[[#This Row],[id_detalle]],2)),id_rubro[[id]:[Rubro]],2,0)</f>
        <v>PRODUCTOS INDUSTRIALES Y RELACIONADOS</v>
      </c>
      <c r="C4842" s="36" t="s">
        <v>1007</v>
      </c>
      <c r="D4842" s="45" t="str">
        <f>+Tabla3[[#This Row],[id_detalle]]&amp;" "&amp;VLOOKUP(Tabla3[[#This Row],[id_detalle]],rubro_detalle[[Código]:[Rubro Detalle]],2,0)</f>
        <v>03.13.601 Maquinaria, Equipos, Accesorios, Repuestos y Suministros para la industris en General</v>
      </c>
      <c r="E4842" s="33">
        <f t="shared" si="725"/>
        <v>43</v>
      </c>
      <c r="F4842" s="47" t="str">
        <f t="shared" si="726"/>
        <v>03.13.601-43</v>
      </c>
      <c r="G4842" s="37" t="s">
        <v>5200</v>
      </c>
      <c r="H4842" s="37">
        <v>624</v>
      </c>
    </row>
    <row r="4843" spans="1:8" x14ac:dyDescent="0.3">
      <c r="A4843" s="34" t="str">
        <f>+LEFT(Tabla3[[#This Row],[id_detalle]],2)</f>
        <v>03</v>
      </c>
      <c r="B4843" s="46" t="str">
        <f>VLOOKUP((LEFT(Tabla3[[#This Row],[id_detalle]],2)),id_rubro[[id]:[Rubro]],2,0)</f>
        <v>PRODUCTOS INDUSTRIALES Y RELACIONADOS</v>
      </c>
      <c r="C4843" s="36" t="s">
        <v>1007</v>
      </c>
      <c r="D4843" s="45" t="str">
        <f>+Tabla3[[#This Row],[id_detalle]]&amp;" "&amp;VLOOKUP(Tabla3[[#This Row],[id_detalle]],rubro_detalle[[Código]:[Rubro Detalle]],2,0)</f>
        <v>03.13.601 Maquinaria, Equipos, Accesorios, Repuestos y Suministros para la industris en General</v>
      </c>
      <c r="E4843" s="33">
        <f t="shared" si="725"/>
        <v>44</v>
      </c>
      <c r="F4843" s="47" t="str">
        <f>+LEFT(D4843,9)&amp;"-"&amp;E4843</f>
        <v>03.13.601-44</v>
      </c>
      <c r="G4843" s="38" t="s">
        <v>3013</v>
      </c>
      <c r="H4843" s="38">
        <v>624</v>
      </c>
    </row>
    <row r="4844" spans="1:8" x14ac:dyDescent="0.3">
      <c r="A4844" s="34" t="str">
        <f>+LEFT(Tabla3[[#This Row],[id_detalle]],2)</f>
        <v>03</v>
      </c>
      <c r="B4844" s="46" t="str">
        <f>VLOOKUP((LEFT(Tabla3[[#This Row],[id_detalle]],2)),id_rubro[[id]:[Rubro]],2,0)</f>
        <v>PRODUCTOS INDUSTRIALES Y RELACIONADOS</v>
      </c>
      <c r="C4844" s="36" t="s">
        <v>1007</v>
      </c>
      <c r="D4844" s="45" t="str">
        <f>+Tabla3[[#This Row],[id_detalle]]&amp;" "&amp;VLOOKUP(Tabla3[[#This Row],[id_detalle]],rubro_detalle[[Código]:[Rubro Detalle]],2,0)</f>
        <v>03.13.601 Maquinaria, Equipos, Accesorios, Repuestos y Suministros para la industris en General</v>
      </c>
      <c r="E4844" s="33">
        <f t="shared" si="725"/>
        <v>45</v>
      </c>
      <c r="F4844" s="47" t="str">
        <f t="shared" si="726"/>
        <v>03.13.601-45</v>
      </c>
      <c r="G4844" s="37" t="s">
        <v>3015</v>
      </c>
      <c r="H4844" s="37">
        <v>637</v>
      </c>
    </row>
    <row r="4845" spans="1:8" x14ac:dyDescent="0.3">
      <c r="A4845" s="34" t="str">
        <f>+LEFT(Tabla3[[#This Row],[id_detalle]],2)</f>
        <v>03</v>
      </c>
      <c r="B4845" s="46" t="str">
        <f>VLOOKUP((LEFT(Tabla3[[#This Row],[id_detalle]],2)),id_rubro[[id]:[Rubro]],2,0)</f>
        <v>PRODUCTOS INDUSTRIALES Y RELACIONADOS</v>
      </c>
      <c r="C4845" s="36" t="s">
        <v>1007</v>
      </c>
      <c r="D4845" s="45" t="str">
        <f>+Tabla3[[#This Row],[id_detalle]]&amp;" "&amp;VLOOKUP(Tabla3[[#This Row],[id_detalle]],rubro_detalle[[Código]:[Rubro Detalle]],2,0)</f>
        <v>03.13.601 Maquinaria, Equipos, Accesorios, Repuestos y Suministros para la industris en General</v>
      </c>
      <c r="E4845" s="33">
        <f t="shared" si="725"/>
        <v>46</v>
      </c>
      <c r="F4845" s="47" t="str">
        <f t="shared" si="726"/>
        <v>03.13.601-46</v>
      </c>
      <c r="G4845" s="37" t="s">
        <v>5044</v>
      </c>
      <c r="H4845" s="37">
        <v>653</v>
      </c>
    </row>
    <row r="4846" spans="1:8" x14ac:dyDescent="0.3">
      <c r="A4846" s="34" t="str">
        <f>+LEFT(Tabla3[[#This Row],[id_detalle]],2)</f>
        <v>03</v>
      </c>
      <c r="B4846" s="46" t="str">
        <f>VLOOKUP((LEFT(Tabla3[[#This Row],[id_detalle]],2)),id_rubro[[id]:[Rubro]],2,0)</f>
        <v>PRODUCTOS INDUSTRIALES Y RELACIONADOS</v>
      </c>
      <c r="C4846" s="36" t="s">
        <v>1007</v>
      </c>
      <c r="D4846" s="45" t="str">
        <f>+Tabla3[[#This Row],[id_detalle]]&amp;" "&amp;VLOOKUP(Tabla3[[#This Row],[id_detalle]],rubro_detalle[[Código]:[Rubro Detalle]],2,0)</f>
        <v>03.13.601 Maquinaria, Equipos, Accesorios, Repuestos y Suministros para la industris en General</v>
      </c>
      <c r="E4846" s="33">
        <f t="shared" ref="E4846:E4857" si="727">+IF(D4846=D4845,E4845+1,1)</f>
        <v>47</v>
      </c>
      <c r="F4846" s="47" t="str">
        <f t="shared" ref="F4846:F4857" si="728">+LEFT(D4846,9)&amp;"-"&amp;E4846</f>
        <v>03.13.601-47</v>
      </c>
      <c r="G4846" s="37" t="s">
        <v>4512</v>
      </c>
      <c r="H4846" s="37">
        <v>666</v>
      </c>
    </row>
    <row r="4847" spans="1:8" x14ac:dyDescent="0.3">
      <c r="A4847" s="34" t="str">
        <f>+LEFT(Tabla3[[#This Row],[id_detalle]],2)</f>
        <v>03</v>
      </c>
      <c r="B4847" s="46" t="str">
        <f>VLOOKUP((LEFT(Tabla3[[#This Row],[id_detalle]],2)),id_rubro[[id]:[Rubro]],2,0)</f>
        <v>PRODUCTOS INDUSTRIALES Y RELACIONADOS</v>
      </c>
      <c r="C4847" s="36" t="s">
        <v>1007</v>
      </c>
      <c r="D4847" s="45" t="str">
        <f>+Tabla3[[#This Row],[id_detalle]]&amp;" "&amp;VLOOKUP(Tabla3[[#This Row],[id_detalle]],rubro_detalle[[Código]:[Rubro Detalle]],2,0)</f>
        <v>03.13.601 Maquinaria, Equipos, Accesorios, Repuestos y Suministros para la industris en General</v>
      </c>
      <c r="E4847" s="33">
        <f t="shared" si="727"/>
        <v>48</v>
      </c>
      <c r="F4847" s="47" t="str">
        <f t="shared" si="728"/>
        <v>03.13.601-48</v>
      </c>
      <c r="G4847" s="37" t="s">
        <v>5353</v>
      </c>
      <c r="H4847" s="37">
        <v>675</v>
      </c>
    </row>
    <row r="4848" spans="1:8" x14ac:dyDescent="0.3">
      <c r="A4848" s="34" t="str">
        <f>+LEFT(Tabla3[[#This Row],[id_detalle]],2)</f>
        <v>03</v>
      </c>
      <c r="B4848" s="46" t="str">
        <f>VLOOKUP((LEFT(Tabla3[[#This Row],[id_detalle]],2)),id_rubro[[id]:[Rubro]],2,0)</f>
        <v>PRODUCTOS INDUSTRIALES Y RELACIONADOS</v>
      </c>
      <c r="C4848" s="36" t="s">
        <v>1007</v>
      </c>
      <c r="D4848" s="45" t="str">
        <f>+Tabla3[[#This Row],[id_detalle]]&amp;" "&amp;VLOOKUP(Tabla3[[#This Row],[id_detalle]],rubro_detalle[[Código]:[Rubro Detalle]],2,0)</f>
        <v>03.13.601 Maquinaria, Equipos, Accesorios, Repuestos y Suministros para la industris en General</v>
      </c>
      <c r="E4848" s="33">
        <f t="shared" si="727"/>
        <v>49</v>
      </c>
      <c r="F4848" s="47" t="str">
        <f t="shared" si="728"/>
        <v>03.13.601-49</v>
      </c>
      <c r="G4848" s="37" t="s">
        <v>5354</v>
      </c>
      <c r="H4848" s="37">
        <v>687</v>
      </c>
    </row>
    <row r="4849" spans="1:8" x14ac:dyDescent="0.3">
      <c r="A4849" s="34" t="str">
        <f>+LEFT(Tabla3[[#This Row],[id_detalle]],2)</f>
        <v>03</v>
      </c>
      <c r="B4849" s="46" t="str">
        <f>VLOOKUP((LEFT(Tabla3[[#This Row],[id_detalle]],2)),id_rubro[[id]:[Rubro]],2,0)</f>
        <v>PRODUCTOS INDUSTRIALES Y RELACIONADOS</v>
      </c>
      <c r="C4849" s="36" t="s">
        <v>1007</v>
      </c>
      <c r="D4849" s="45" t="str">
        <f>+Tabla3[[#This Row],[id_detalle]]&amp;" "&amp;VLOOKUP(Tabla3[[#This Row],[id_detalle]],rubro_detalle[[Código]:[Rubro Detalle]],2,0)</f>
        <v>03.13.601 Maquinaria, Equipos, Accesorios, Repuestos y Suministros para la industris en General</v>
      </c>
      <c r="E4849" s="33">
        <f t="shared" si="727"/>
        <v>50</v>
      </c>
      <c r="F4849" s="47" t="str">
        <f t="shared" si="728"/>
        <v>03.13.601-50</v>
      </c>
      <c r="G4849" s="37" t="s">
        <v>4876</v>
      </c>
      <c r="H4849" s="37">
        <v>696</v>
      </c>
    </row>
    <row r="4850" spans="1:8" x14ac:dyDescent="0.3">
      <c r="A4850" s="34" t="str">
        <f>+LEFT(Tabla3[[#This Row],[id_detalle]],2)</f>
        <v>03</v>
      </c>
      <c r="B4850" s="46" t="str">
        <f>VLOOKUP((LEFT(Tabla3[[#This Row],[id_detalle]],2)),id_rubro[[id]:[Rubro]],2,0)</f>
        <v>PRODUCTOS INDUSTRIALES Y RELACIONADOS</v>
      </c>
      <c r="C4850" s="36" t="s">
        <v>1007</v>
      </c>
      <c r="D4850" s="45" t="str">
        <f>+Tabla3[[#This Row],[id_detalle]]&amp;" "&amp;VLOOKUP(Tabla3[[#This Row],[id_detalle]],rubro_detalle[[Código]:[Rubro Detalle]],2,0)</f>
        <v>03.13.601 Maquinaria, Equipos, Accesorios, Repuestos y Suministros para la industris en General</v>
      </c>
      <c r="E4850" s="33">
        <f t="shared" si="727"/>
        <v>51</v>
      </c>
      <c r="F4850" s="47" t="str">
        <f t="shared" si="728"/>
        <v>03.13.601-51</v>
      </c>
      <c r="G4850" s="37" t="s">
        <v>5120</v>
      </c>
      <c r="H4850" s="37">
        <v>703</v>
      </c>
    </row>
    <row r="4851" spans="1:8" x14ac:dyDescent="0.3">
      <c r="A4851" s="34" t="str">
        <f>+LEFT(Tabla3[[#This Row],[id_detalle]],2)</f>
        <v>03</v>
      </c>
      <c r="B4851" s="46" t="str">
        <f>VLOOKUP((LEFT(Tabla3[[#This Row],[id_detalle]],2)),id_rubro[[id]:[Rubro]],2,0)</f>
        <v>PRODUCTOS INDUSTRIALES Y RELACIONADOS</v>
      </c>
      <c r="C4851" s="36" t="s">
        <v>1007</v>
      </c>
      <c r="D4851" s="45" t="str">
        <f>+Tabla3[[#This Row],[id_detalle]]&amp;" "&amp;VLOOKUP(Tabla3[[#This Row],[id_detalle]],rubro_detalle[[Código]:[Rubro Detalle]],2,0)</f>
        <v>03.13.601 Maquinaria, Equipos, Accesorios, Repuestos y Suministros para la industris en General</v>
      </c>
      <c r="E4851" s="33">
        <f t="shared" si="727"/>
        <v>52</v>
      </c>
      <c r="F4851" s="47" t="str">
        <f t="shared" si="728"/>
        <v>03.13.601-52</v>
      </c>
      <c r="G4851" s="37" t="s">
        <v>5177</v>
      </c>
      <c r="H4851" s="37">
        <v>724</v>
      </c>
    </row>
    <row r="4852" spans="1:8" x14ac:dyDescent="0.3">
      <c r="A4852" s="34" t="str">
        <f>+LEFT(Tabla3[[#This Row],[id_detalle]],2)</f>
        <v>03</v>
      </c>
      <c r="B4852" s="46" t="str">
        <f>VLOOKUP((LEFT(Tabla3[[#This Row],[id_detalle]],2)),id_rubro[[id]:[Rubro]],2,0)</f>
        <v>PRODUCTOS INDUSTRIALES Y RELACIONADOS</v>
      </c>
      <c r="C4852" s="36" t="s">
        <v>1007</v>
      </c>
      <c r="D4852" s="45" t="str">
        <f>+Tabla3[[#This Row],[id_detalle]]&amp;" "&amp;VLOOKUP(Tabla3[[#This Row],[id_detalle]],rubro_detalle[[Código]:[Rubro Detalle]],2,0)</f>
        <v>03.13.601 Maquinaria, Equipos, Accesorios, Repuestos y Suministros para la industris en General</v>
      </c>
      <c r="E4852" s="33">
        <f t="shared" si="727"/>
        <v>53</v>
      </c>
      <c r="F4852" s="47" t="str">
        <f t="shared" si="728"/>
        <v>03.13.601-53</v>
      </c>
      <c r="G4852" s="37" t="s">
        <v>4814</v>
      </c>
      <c r="H4852" s="37">
        <v>743</v>
      </c>
    </row>
    <row r="4853" spans="1:8" x14ac:dyDescent="0.3">
      <c r="A4853" s="34" t="str">
        <f>+LEFT(Tabla3[[#This Row],[id_detalle]],2)</f>
        <v>03</v>
      </c>
      <c r="B4853" s="46" t="str">
        <f>VLOOKUP((LEFT(Tabla3[[#This Row],[id_detalle]],2)),id_rubro[[id]:[Rubro]],2,0)</f>
        <v>PRODUCTOS INDUSTRIALES Y RELACIONADOS</v>
      </c>
      <c r="C4853" s="36" t="s">
        <v>1007</v>
      </c>
      <c r="D4853" s="45" t="str">
        <f>+Tabla3[[#This Row],[id_detalle]]&amp;" "&amp;VLOOKUP(Tabla3[[#This Row],[id_detalle]],rubro_detalle[[Código]:[Rubro Detalle]],2,0)</f>
        <v>03.13.601 Maquinaria, Equipos, Accesorios, Repuestos y Suministros para la industris en General</v>
      </c>
      <c r="E4853" s="33">
        <f t="shared" si="727"/>
        <v>54</v>
      </c>
      <c r="F4853" s="47" t="str">
        <f t="shared" si="728"/>
        <v>03.13.601-54</v>
      </c>
      <c r="G4853" s="37" t="s">
        <v>5307</v>
      </c>
      <c r="H4853" s="37">
        <v>746</v>
      </c>
    </row>
    <row r="4854" spans="1:8" x14ac:dyDescent="0.3">
      <c r="A4854" s="34" t="str">
        <f>+LEFT(Tabla3[[#This Row],[id_detalle]],2)</f>
        <v>03</v>
      </c>
      <c r="B4854" s="46" t="str">
        <f>VLOOKUP((LEFT(Tabla3[[#This Row],[id_detalle]],2)),id_rubro[[id]:[Rubro]],2,0)</f>
        <v>PRODUCTOS INDUSTRIALES Y RELACIONADOS</v>
      </c>
      <c r="C4854" s="36" t="s">
        <v>1007</v>
      </c>
      <c r="D4854" s="45" t="str">
        <f>+Tabla3[[#This Row],[id_detalle]]&amp;" "&amp;VLOOKUP(Tabla3[[#This Row],[id_detalle]],rubro_detalle[[Código]:[Rubro Detalle]],2,0)</f>
        <v>03.13.601 Maquinaria, Equipos, Accesorios, Repuestos y Suministros para la industris en General</v>
      </c>
      <c r="E4854" s="33">
        <f t="shared" si="727"/>
        <v>55</v>
      </c>
      <c r="F4854" s="47" t="str">
        <f t="shared" si="728"/>
        <v>03.13.601-55</v>
      </c>
      <c r="G4854" s="37" t="s">
        <v>3035</v>
      </c>
      <c r="H4854" s="37">
        <v>747</v>
      </c>
    </row>
    <row r="4855" spans="1:8" x14ac:dyDescent="0.3">
      <c r="A4855" s="34" t="str">
        <f>+LEFT(Tabla3[[#This Row],[id_detalle]],2)</f>
        <v>03</v>
      </c>
      <c r="B4855" s="46" t="str">
        <f>VLOOKUP((LEFT(Tabla3[[#This Row],[id_detalle]],2)),id_rubro[[id]:[Rubro]],2,0)</f>
        <v>PRODUCTOS INDUSTRIALES Y RELACIONADOS</v>
      </c>
      <c r="C4855" s="36" t="s">
        <v>1007</v>
      </c>
      <c r="D4855" s="45" t="str">
        <f>+Tabla3[[#This Row],[id_detalle]]&amp;" "&amp;VLOOKUP(Tabla3[[#This Row],[id_detalle]],rubro_detalle[[Código]:[Rubro Detalle]],2,0)</f>
        <v>03.13.601 Maquinaria, Equipos, Accesorios, Repuestos y Suministros para la industris en General</v>
      </c>
      <c r="E4855" s="33">
        <f t="shared" si="727"/>
        <v>56</v>
      </c>
      <c r="F4855" s="47" t="str">
        <f t="shared" si="728"/>
        <v>03.13.601-56</v>
      </c>
      <c r="G4855" s="37" t="s">
        <v>5355</v>
      </c>
      <c r="H4855" s="37">
        <v>783</v>
      </c>
    </row>
    <row r="4856" spans="1:8" x14ac:dyDescent="0.3">
      <c r="A4856" s="34" t="str">
        <f>+LEFT(Tabla3[[#This Row],[id_detalle]],2)</f>
        <v>03</v>
      </c>
      <c r="B4856" s="46" t="str">
        <f>VLOOKUP((LEFT(Tabla3[[#This Row],[id_detalle]],2)),id_rubro[[id]:[Rubro]],2,0)</f>
        <v>PRODUCTOS INDUSTRIALES Y RELACIONADOS</v>
      </c>
      <c r="C4856" s="36" t="s">
        <v>1007</v>
      </c>
      <c r="D4856" s="45" t="str">
        <f>+Tabla3[[#This Row],[id_detalle]]&amp;" "&amp;VLOOKUP(Tabla3[[#This Row],[id_detalle]],rubro_detalle[[Código]:[Rubro Detalle]],2,0)</f>
        <v>03.13.601 Maquinaria, Equipos, Accesorios, Repuestos y Suministros para la industris en General</v>
      </c>
      <c r="E4856" s="33">
        <f t="shared" si="727"/>
        <v>57</v>
      </c>
      <c r="F4856" s="47" t="str">
        <f t="shared" si="728"/>
        <v>03.13.601-57</v>
      </c>
      <c r="G4856" s="37" t="s">
        <v>5356</v>
      </c>
      <c r="H4856" s="37">
        <v>791</v>
      </c>
    </row>
    <row r="4857" spans="1:8" x14ac:dyDescent="0.3">
      <c r="A4857" s="34" t="str">
        <f>+LEFT(Tabla3[[#This Row],[id_detalle]],2)</f>
        <v>03</v>
      </c>
      <c r="B4857" s="46" t="str">
        <f>VLOOKUP((LEFT(Tabla3[[#This Row],[id_detalle]],2)),id_rubro[[id]:[Rubro]],2,0)</f>
        <v>PRODUCTOS INDUSTRIALES Y RELACIONADOS</v>
      </c>
      <c r="C4857" s="36" t="s">
        <v>1007</v>
      </c>
      <c r="D4857" s="45" t="str">
        <f>+Tabla3[[#This Row],[id_detalle]]&amp;" "&amp;VLOOKUP(Tabla3[[#This Row],[id_detalle]],rubro_detalle[[Código]:[Rubro Detalle]],2,0)</f>
        <v>03.13.601 Maquinaria, Equipos, Accesorios, Repuestos y Suministros para la industris en General</v>
      </c>
      <c r="E4857" s="33">
        <f t="shared" si="727"/>
        <v>58</v>
      </c>
      <c r="F4857" s="47" t="str">
        <f t="shared" si="728"/>
        <v>03.13.601-58</v>
      </c>
      <c r="G4857" s="37" t="s">
        <v>5311</v>
      </c>
      <c r="H4857" s="37">
        <v>792</v>
      </c>
    </row>
    <row r="4858" spans="1:8" x14ac:dyDescent="0.3">
      <c r="A4858" s="34" t="str">
        <f>+LEFT(Tabla3[[#This Row],[id_detalle]],2)</f>
        <v>03</v>
      </c>
      <c r="B4858" s="46" t="str">
        <f>VLOOKUP((LEFT(Tabla3[[#This Row],[id_detalle]],2)),id_rubro[[id]:[Rubro]],2,0)</f>
        <v>PRODUCTOS INDUSTRIALES Y RELACIONADOS</v>
      </c>
      <c r="C4858" s="36" t="s">
        <v>1007</v>
      </c>
      <c r="D4858" s="45" t="str">
        <f>+Tabla3[[#This Row],[id_detalle]]&amp;" "&amp;VLOOKUP(Tabla3[[#This Row],[id_detalle]],rubro_detalle[[Código]:[Rubro Detalle]],2,0)</f>
        <v>03.13.601 Maquinaria, Equipos, Accesorios, Repuestos y Suministros para la industris en General</v>
      </c>
      <c r="E4858" s="33">
        <f t="shared" ref="E4858:E4861" si="729">+IF(D4858=D4857,E4857+1,1)</f>
        <v>59</v>
      </c>
      <c r="F4858" s="47" t="str">
        <f t="shared" ref="F4858:F4861" si="730">+LEFT(D4858,9)&amp;"-"&amp;E4858</f>
        <v>03.13.601-59</v>
      </c>
      <c r="G4858" s="37" t="s">
        <v>5228</v>
      </c>
      <c r="H4858" s="37">
        <v>803</v>
      </c>
    </row>
    <row r="4859" spans="1:8" x14ac:dyDescent="0.3">
      <c r="A4859" s="34" t="str">
        <f>+LEFT(Tabla3[[#This Row],[id_detalle]],2)</f>
        <v>03</v>
      </c>
      <c r="B4859" s="46" t="str">
        <f>VLOOKUP((LEFT(Tabla3[[#This Row],[id_detalle]],2)),id_rubro[[id]:[Rubro]],2,0)</f>
        <v>PRODUCTOS INDUSTRIALES Y RELACIONADOS</v>
      </c>
      <c r="C4859" s="36" t="s">
        <v>1007</v>
      </c>
      <c r="D4859" s="45" t="str">
        <f>+Tabla3[[#This Row],[id_detalle]]&amp;" "&amp;VLOOKUP(Tabla3[[#This Row],[id_detalle]],rubro_detalle[[Código]:[Rubro Detalle]],2,0)</f>
        <v>03.13.601 Maquinaria, Equipos, Accesorios, Repuestos y Suministros para la industris en General</v>
      </c>
      <c r="E4859" s="33">
        <f t="shared" si="729"/>
        <v>60</v>
      </c>
      <c r="F4859" s="47" t="str">
        <f t="shared" si="730"/>
        <v>03.13.601-60</v>
      </c>
      <c r="G4859" s="37" t="s">
        <v>5357</v>
      </c>
      <c r="H4859" s="37">
        <v>804</v>
      </c>
    </row>
    <row r="4860" spans="1:8" x14ac:dyDescent="0.3">
      <c r="A4860" s="34" t="str">
        <f>+LEFT(Tabla3[[#This Row],[id_detalle]],2)</f>
        <v>03</v>
      </c>
      <c r="B4860" s="46" t="str">
        <f>VLOOKUP((LEFT(Tabla3[[#This Row],[id_detalle]],2)),id_rubro[[id]:[Rubro]],2,0)</f>
        <v>PRODUCTOS INDUSTRIALES Y RELACIONADOS</v>
      </c>
      <c r="C4860" s="36" t="s">
        <v>1007</v>
      </c>
      <c r="D4860" s="45" t="str">
        <f>+Tabla3[[#This Row],[id_detalle]]&amp;" "&amp;VLOOKUP(Tabla3[[#This Row],[id_detalle]],rubro_detalle[[Código]:[Rubro Detalle]],2,0)</f>
        <v>03.13.601 Maquinaria, Equipos, Accesorios, Repuestos y Suministros para la industris en General</v>
      </c>
      <c r="E4860" s="33">
        <f t="shared" si="729"/>
        <v>61</v>
      </c>
      <c r="F4860" s="47" t="str">
        <f t="shared" si="730"/>
        <v>03.13.601-61</v>
      </c>
      <c r="G4860" s="37" t="s">
        <v>5358</v>
      </c>
      <c r="H4860" s="37">
        <v>814</v>
      </c>
    </row>
    <row r="4861" spans="1:8" x14ac:dyDescent="0.3">
      <c r="A4861" s="34" t="str">
        <f>+LEFT(Tabla3[[#This Row],[id_detalle]],2)</f>
        <v>03</v>
      </c>
      <c r="B4861" s="46" t="str">
        <f>VLOOKUP((LEFT(Tabla3[[#This Row],[id_detalle]],2)),id_rubro[[id]:[Rubro]],2,0)</f>
        <v>PRODUCTOS INDUSTRIALES Y RELACIONADOS</v>
      </c>
      <c r="C4861" s="36" t="s">
        <v>1007</v>
      </c>
      <c r="D4861" s="45" t="str">
        <f>+Tabla3[[#This Row],[id_detalle]]&amp;" "&amp;VLOOKUP(Tabla3[[#This Row],[id_detalle]],rubro_detalle[[Código]:[Rubro Detalle]],2,0)</f>
        <v>03.13.601 Maquinaria, Equipos, Accesorios, Repuestos y Suministros para la industris en General</v>
      </c>
      <c r="E4861" s="33">
        <f t="shared" si="729"/>
        <v>62</v>
      </c>
      <c r="F4861" s="47" t="str">
        <f t="shared" si="730"/>
        <v>03.13.601-62</v>
      </c>
      <c r="G4861" s="37" t="s">
        <v>5156</v>
      </c>
      <c r="H4861" s="37">
        <v>826</v>
      </c>
    </row>
    <row r="4862" spans="1:8" x14ac:dyDescent="0.3">
      <c r="A4862" s="34" t="str">
        <f>+LEFT(Tabla3[[#This Row],[id_detalle]],2)</f>
        <v>03</v>
      </c>
      <c r="B4862" s="46" t="str">
        <f>VLOOKUP((LEFT(Tabla3[[#This Row],[id_detalle]],2)),id_rubro[[id]:[Rubro]],2,0)</f>
        <v>PRODUCTOS INDUSTRIALES Y RELACIONADOS</v>
      </c>
      <c r="C4862" s="36" t="s">
        <v>1007</v>
      </c>
      <c r="D4862" s="45" t="str">
        <f>+Tabla3[[#This Row],[id_detalle]]&amp;" "&amp;VLOOKUP(Tabla3[[#This Row],[id_detalle]],rubro_detalle[[Código]:[Rubro Detalle]],2,0)</f>
        <v>03.13.601 Maquinaria, Equipos, Accesorios, Repuestos y Suministros para la industris en General</v>
      </c>
      <c r="E4862" s="33">
        <f t="shared" ref="E4862:E4867" si="731">+IF(D4862=D4861,E4861+1,1)</f>
        <v>63</v>
      </c>
      <c r="F4862" s="47" t="str">
        <f t="shared" ref="F4862:F4867" si="732">+LEFT(D4862,9)&amp;"-"&amp;E4862</f>
        <v>03.13.601-63</v>
      </c>
      <c r="G4862" s="37" t="s">
        <v>5359</v>
      </c>
      <c r="H4862" s="37">
        <v>834</v>
      </c>
    </row>
    <row r="4863" spans="1:8" x14ac:dyDescent="0.3">
      <c r="A4863" s="34" t="str">
        <f>+LEFT(Tabla3[[#This Row],[id_detalle]],2)</f>
        <v>03</v>
      </c>
      <c r="B4863" s="46" t="str">
        <f>VLOOKUP((LEFT(Tabla3[[#This Row],[id_detalle]],2)),id_rubro[[id]:[Rubro]],2,0)</f>
        <v>PRODUCTOS INDUSTRIALES Y RELACIONADOS</v>
      </c>
      <c r="C4863" s="36" t="s">
        <v>1007</v>
      </c>
      <c r="D4863" s="45" t="str">
        <f>+Tabla3[[#This Row],[id_detalle]]&amp;" "&amp;VLOOKUP(Tabla3[[#This Row],[id_detalle]],rubro_detalle[[Código]:[Rubro Detalle]],2,0)</f>
        <v>03.13.601 Maquinaria, Equipos, Accesorios, Repuestos y Suministros para la industris en General</v>
      </c>
      <c r="E4863" s="33">
        <f t="shared" si="731"/>
        <v>64</v>
      </c>
      <c r="F4863" s="47" t="str">
        <f t="shared" si="732"/>
        <v>03.13.601-64</v>
      </c>
      <c r="G4863" s="37" t="s">
        <v>4492</v>
      </c>
      <c r="H4863" s="37">
        <v>845</v>
      </c>
    </row>
    <row r="4864" spans="1:8" x14ac:dyDescent="0.3">
      <c r="A4864" s="34" t="str">
        <f>+LEFT(Tabla3[[#This Row],[id_detalle]],2)</f>
        <v>03</v>
      </c>
      <c r="B4864" s="46" t="str">
        <f>VLOOKUP((LEFT(Tabla3[[#This Row],[id_detalle]],2)),id_rubro[[id]:[Rubro]],2,0)</f>
        <v>PRODUCTOS INDUSTRIALES Y RELACIONADOS</v>
      </c>
      <c r="C4864" s="36" t="s">
        <v>1007</v>
      </c>
      <c r="D4864" s="45" t="str">
        <f>+Tabla3[[#This Row],[id_detalle]]&amp;" "&amp;VLOOKUP(Tabla3[[#This Row],[id_detalle]],rubro_detalle[[Código]:[Rubro Detalle]],2,0)</f>
        <v>03.13.601 Maquinaria, Equipos, Accesorios, Repuestos y Suministros para la industris en General</v>
      </c>
      <c r="E4864" s="33">
        <f t="shared" si="731"/>
        <v>65</v>
      </c>
      <c r="F4864" s="47" t="str">
        <f t="shared" si="732"/>
        <v>03.13.601-65</v>
      </c>
      <c r="G4864" s="37" t="s">
        <v>5280</v>
      </c>
      <c r="H4864" s="37">
        <v>846</v>
      </c>
    </row>
    <row r="4865" spans="1:8" x14ac:dyDescent="0.3">
      <c r="A4865" s="34" t="str">
        <f>+LEFT(Tabla3[[#This Row],[id_detalle]],2)</f>
        <v>03</v>
      </c>
      <c r="B4865" s="46" t="str">
        <f>VLOOKUP((LEFT(Tabla3[[#This Row],[id_detalle]],2)),id_rubro[[id]:[Rubro]],2,0)</f>
        <v>PRODUCTOS INDUSTRIALES Y RELACIONADOS</v>
      </c>
      <c r="C4865" s="36" t="s">
        <v>1007</v>
      </c>
      <c r="D4865" s="45" t="str">
        <f>+Tabla3[[#This Row],[id_detalle]]&amp;" "&amp;VLOOKUP(Tabla3[[#This Row],[id_detalle]],rubro_detalle[[Código]:[Rubro Detalle]],2,0)</f>
        <v>03.13.601 Maquinaria, Equipos, Accesorios, Repuestos y Suministros para la industris en General</v>
      </c>
      <c r="E4865" s="33">
        <f t="shared" si="731"/>
        <v>66</v>
      </c>
      <c r="F4865" s="47" t="str">
        <f t="shared" si="732"/>
        <v>03.13.601-66</v>
      </c>
      <c r="G4865" s="37" t="s">
        <v>5360</v>
      </c>
      <c r="H4865" s="37">
        <v>854</v>
      </c>
    </row>
    <row r="4866" spans="1:8" x14ac:dyDescent="0.3">
      <c r="A4866" s="34" t="str">
        <f>+LEFT(Tabla3[[#This Row],[id_detalle]],2)</f>
        <v>03</v>
      </c>
      <c r="B4866" s="46" t="str">
        <f>VLOOKUP((LEFT(Tabla3[[#This Row],[id_detalle]],2)),id_rubro[[id]:[Rubro]],2,0)</f>
        <v>PRODUCTOS INDUSTRIALES Y RELACIONADOS</v>
      </c>
      <c r="C4866" s="36" t="s">
        <v>1009</v>
      </c>
      <c r="D4866" s="45" t="str">
        <f>+Tabla3[[#This Row],[id_detalle]]&amp;" "&amp;VLOOKUP(Tabla3[[#This Row],[id_detalle]],rubro_detalle[[Código]:[Rubro Detalle]],2,0)</f>
        <v>03.13.621 Maquinaria, Equipos, Accesorios, Repuestos y Suministros para la Industris Plástica</v>
      </c>
      <c r="E4866" s="33">
        <f t="shared" si="731"/>
        <v>1</v>
      </c>
      <c r="F4866" s="47" t="str">
        <f t="shared" si="732"/>
        <v>03.13.621-1</v>
      </c>
      <c r="G4866" s="37" t="s">
        <v>5328</v>
      </c>
      <c r="H4866" s="37">
        <v>201</v>
      </c>
    </row>
    <row r="4867" spans="1:8" x14ac:dyDescent="0.3">
      <c r="A4867" s="34" t="str">
        <f>+LEFT(Tabla3[[#This Row],[id_detalle]],2)</f>
        <v>03</v>
      </c>
      <c r="B4867" s="46" t="str">
        <f>VLOOKUP((LEFT(Tabla3[[#This Row],[id_detalle]],2)),id_rubro[[id]:[Rubro]],2,0)</f>
        <v>PRODUCTOS INDUSTRIALES Y RELACIONADOS</v>
      </c>
      <c r="C4867" s="36" t="s">
        <v>1009</v>
      </c>
      <c r="D4867" s="45" t="str">
        <f>+Tabla3[[#This Row],[id_detalle]]&amp;" "&amp;VLOOKUP(Tabla3[[#This Row],[id_detalle]],rubro_detalle[[Código]:[Rubro Detalle]],2,0)</f>
        <v>03.13.621 Maquinaria, Equipos, Accesorios, Repuestos y Suministros para la Industris Plástica</v>
      </c>
      <c r="E4867" s="33">
        <f t="shared" si="731"/>
        <v>2</v>
      </c>
      <c r="F4867" s="47" t="str">
        <f t="shared" si="732"/>
        <v>03.13.621-2</v>
      </c>
      <c r="G4867" s="37" t="s">
        <v>5316</v>
      </c>
      <c r="H4867" s="37">
        <v>213</v>
      </c>
    </row>
    <row r="4868" spans="1:8" x14ac:dyDescent="0.3">
      <c r="A4868" s="34" t="str">
        <f>+LEFT(Tabla3[[#This Row],[id_detalle]],2)</f>
        <v>03</v>
      </c>
      <c r="B4868" s="46" t="str">
        <f>VLOOKUP((LEFT(Tabla3[[#This Row],[id_detalle]],2)),id_rubro[[id]:[Rubro]],2,0)</f>
        <v>PRODUCTOS INDUSTRIALES Y RELACIONADOS</v>
      </c>
      <c r="C4868" s="36" t="s">
        <v>1009</v>
      </c>
      <c r="D4868" s="45" t="str">
        <f>+Tabla3[[#This Row],[id_detalle]]&amp;" "&amp;VLOOKUP(Tabla3[[#This Row],[id_detalle]],rubro_detalle[[Código]:[Rubro Detalle]],2,0)</f>
        <v>03.13.621 Maquinaria, Equipos, Accesorios, Repuestos y Suministros para la Industris Plástica</v>
      </c>
      <c r="E4868" s="33">
        <f>+IF(D4868=D4867,E4867+1,1)</f>
        <v>3</v>
      </c>
      <c r="F4868" s="47" t="str">
        <f>+LEFT(D4868,9)&amp;"-"&amp;E4868</f>
        <v>03.13.621-3</v>
      </c>
      <c r="G4868" s="37" t="s">
        <v>2962</v>
      </c>
      <c r="H4868" s="37">
        <v>225</v>
      </c>
    </row>
    <row r="4869" spans="1:8" x14ac:dyDescent="0.3">
      <c r="A4869" s="34" t="str">
        <f>+LEFT(Tabla3[[#This Row],[id_detalle]],2)</f>
        <v>03</v>
      </c>
      <c r="B4869" s="46" t="str">
        <f>VLOOKUP((LEFT(Tabla3[[#This Row],[id_detalle]],2)),id_rubro[[id]:[Rubro]],2,0)</f>
        <v>PRODUCTOS INDUSTRIALES Y RELACIONADOS</v>
      </c>
      <c r="C4869" s="36" t="s">
        <v>1009</v>
      </c>
      <c r="D4869" s="45" t="str">
        <f>+Tabla3[[#This Row],[id_detalle]]&amp;" "&amp;VLOOKUP(Tabla3[[#This Row],[id_detalle]],rubro_detalle[[Código]:[Rubro Detalle]],2,0)</f>
        <v>03.13.621 Maquinaria, Equipos, Accesorios, Repuestos y Suministros para la Industris Plástica</v>
      </c>
      <c r="E4869" s="33">
        <f>+IF(D4869=D4868,E4868+1,1)</f>
        <v>4</v>
      </c>
      <c r="F4869" s="47" t="str">
        <f>+LEFT(D4869,9)&amp;"-"&amp;E4869</f>
        <v>03.13.621-4</v>
      </c>
      <c r="G4869" s="37" t="s">
        <v>2785</v>
      </c>
      <c r="H4869" s="37">
        <v>303</v>
      </c>
    </row>
    <row r="4870" spans="1:8" x14ac:dyDescent="0.3">
      <c r="A4870" s="34" t="str">
        <f>+LEFT(Tabla3[[#This Row],[id_detalle]],2)</f>
        <v>03</v>
      </c>
      <c r="B4870" s="46" t="str">
        <f>VLOOKUP((LEFT(Tabla3[[#This Row],[id_detalle]],2)),id_rubro[[id]:[Rubro]],2,0)</f>
        <v>PRODUCTOS INDUSTRIALES Y RELACIONADOS</v>
      </c>
      <c r="C4870" s="36" t="s">
        <v>1009</v>
      </c>
      <c r="D4870" s="45" t="str">
        <f>+Tabla3[[#This Row],[id_detalle]]&amp;" "&amp;VLOOKUP(Tabla3[[#This Row],[id_detalle]],rubro_detalle[[Código]:[Rubro Detalle]],2,0)</f>
        <v>03.13.621 Maquinaria, Equipos, Accesorios, Repuestos y Suministros para la Industris Plástica</v>
      </c>
      <c r="E4870" s="33">
        <f t="shared" ref="E4870:E4873" si="733">+IF(D4870=D4869,E4869+1,1)</f>
        <v>5</v>
      </c>
      <c r="F4870" s="47" t="str">
        <f t="shared" ref="F4870:F4873" si="734">+LEFT(D4870,9)&amp;"-"&amp;E4870</f>
        <v>03.13.621-5</v>
      </c>
      <c r="G4870" s="37" t="s">
        <v>5361</v>
      </c>
      <c r="H4870" s="37">
        <v>311</v>
      </c>
    </row>
    <row r="4871" spans="1:8" x14ac:dyDescent="0.3">
      <c r="A4871" s="34" t="str">
        <f>+LEFT(Tabla3[[#This Row],[id_detalle]],2)</f>
        <v>03</v>
      </c>
      <c r="B4871" s="46" t="str">
        <f>VLOOKUP((LEFT(Tabla3[[#This Row],[id_detalle]],2)),id_rubro[[id]:[Rubro]],2,0)</f>
        <v>PRODUCTOS INDUSTRIALES Y RELACIONADOS</v>
      </c>
      <c r="C4871" s="36" t="s">
        <v>1009</v>
      </c>
      <c r="D4871" s="45" t="str">
        <f>+Tabla3[[#This Row],[id_detalle]]&amp;" "&amp;VLOOKUP(Tabla3[[#This Row],[id_detalle]],rubro_detalle[[Código]:[Rubro Detalle]],2,0)</f>
        <v>03.13.621 Maquinaria, Equipos, Accesorios, Repuestos y Suministros para la Industris Plástica</v>
      </c>
      <c r="E4871" s="33">
        <f t="shared" si="733"/>
        <v>6</v>
      </c>
      <c r="F4871" s="47" t="str">
        <f t="shared" si="734"/>
        <v>03.13.621-6</v>
      </c>
      <c r="G4871" s="37" t="s">
        <v>3567</v>
      </c>
      <c r="H4871" s="37">
        <v>406</v>
      </c>
    </row>
    <row r="4872" spans="1:8" x14ac:dyDescent="0.3">
      <c r="A4872" s="34" t="str">
        <f>+LEFT(Tabla3[[#This Row],[id_detalle]],2)</f>
        <v>03</v>
      </c>
      <c r="B4872" s="46" t="str">
        <f>VLOOKUP((LEFT(Tabla3[[#This Row],[id_detalle]],2)),id_rubro[[id]:[Rubro]],2,0)</f>
        <v>PRODUCTOS INDUSTRIALES Y RELACIONADOS</v>
      </c>
      <c r="C4872" s="36" t="s">
        <v>1009</v>
      </c>
      <c r="D4872" s="45" t="str">
        <f>+Tabla3[[#This Row],[id_detalle]]&amp;" "&amp;VLOOKUP(Tabla3[[#This Row],[id_detalle]],rubro_detalle[[Código]:[Rubro Detalle]],2,0)</f>
        <v>03.13.621 Maquinaria, Equipos, Accesorios, Repuestos y Suministros para la Industris Plástica</v>
      </c>
      <c r="E4872" s="33">
        <f t="shared" si="733"/>
        <v>7</v>
      </c>
      <c r="F4872" s="47" t="str">
        <f t="shared" si="734"/>
        <v>03.13.621-7</v>
      </c>
      <c r="G4872" s="38" t="s">
        <v>2997</v>
      </c>
      <c r="H4872" s="38">
        <v>517</v>
      </c>
    </row>
    <row r="4873" spans="1:8" x14ac:dyDescent="0.3">
      <c r="A4873" s="34" t="str">
        <f>+LEFT(Tabla3[[#This Row],[id_detalle]],2)</f>
        <v>03</v>
      </c>
      <c r="B4873" s="46" t="str">
        <f>VLOOKUP((LEFT(Tabla3[[#This Row],[id_detalle]],2)),id_rubro[[id]:[Rubro]],2,0)</f>
        <v>PRODUCTOS INDUSTRIALES Y RELACIONADOS</v>
      </c>
      <c r="C4873" s="36" t="s">
        <v>1009</v>
      </c>
      <c r="D4873" s="45" t="str">
        <f>+Tabla3[[#This Row],[id_detalle]]&amp;" "&amp;VLOOKUP(Tabla3[[#This Row],[id_detalle]],rubro_detalle[[Código]:[Rubro Detalle]],2,0)</f>
        <v>03.13.621 Maquinaria, Equipos, Accesorios, Repuestos y Suministros para la Industris Plástica</v>
      </c>
      <c r="E4873" s="33">
        <f t="shared" si="733"/>
        <v>8</v>
      </c>
      <c r="F4873" s="47" t="str">
        <f t="shared" si="734"/>
        <v>03.13.621-8</v>
      </c>
      <c r="G4873" s="37" t="s">
        <v>3000</v>
      </c>
      <c r="H4873" s="37">
        <v>528</v>
      </c>
    </row>
    <row r="4874" spans="1:8" x14ac:dyDescent="0.3">
      <c r="A4874" s="34" t="str">
        <f>+LEFT(Tabla3[[#This Row],[id_detalle]],2)</f>
        <v>03</v>
      </c>
      <c r="B4874" s="46" t="str">
        <f>VLOOKUP((LEFT(Tabla3[[#This Row],[id_detalle]],2)),id_rubro[[id]:[Rubro]],2,0)</f>
        <v>PRODUCTOS INDUSTRIALES Y RELACIONADOS</v>
      </c>
      <c r="C4874" s="36" t="s">
        <v>1009</v>
      </c>
      <c r="D4874" s="45" t="str">
        <f>+Tabla3[[#This Row],[id_detalle]]&amp;" "&amp;VLOOKUP(Tabla3[[#This Row],[id_detalle]],rubro_detalle[[Código]:[Rubro Detalle]],2,0)</f>
        <v>03.13.621 Maquinaria, Equipos, Accesorios, Repuestos y Suministros para la Industris Plástica</v>
      </c>
      <c r="E4874" s="33">
        <f t="shared" ref="E4874:E4877" si="735">+IF(D4874=D4873,E4873+1,1)</f>
        <v>9</v>
      </c>
      <c r="F4874" s="47" t="str">
        <f t="shared" ref="F4874:F4877" si="736">+LEFT(D4874,9)&amp;"-"&amp;E4874</f>
        <v>03.13.621-9</v>
      </c>
      <c r="G4874" s="37" t="s">
        <v>3002</v>
      </c>
      <c r="H4874" s="37">
        <v>536</v>
      </c>
    </row>
    <row r="4875" spans="1:8" x14ac:dyDescent="0.3">
      <c r="A4875" s="34" t="str">
        <f>+LEFT(Tabla3[[#This Row],[id_detalle]],2)</f>
        <v>03</v>
      </c>
      <c r="B4875" s="46" t="str">
        <f>VLOOKUP((LEFT(Tabla3[[#This Row],[id_detalle]],2)),id_rubro[[id]:[Rubro]],2,0)</f>
        <v>PRODUCTOS INDUSTRIALES Y RELACIONADOS</v>
      </c>
      <c r="C4875" s="36" t="s">
        <v>1009</v>
      </c>
      <c r="D4875" s="45" t="str">
        <f>+Tabla3[[#This Row],[id_detalle]]&amp;" "&amp;VLOOKUP(Tabla3[[#This Row],[id_detalle]],rubro_detalle[[Código]:[Rubro Detalle]],2,0)</f>
        <v>03.13.621 Maquinaria, Equipos, Accesorios, Repuestos y Suministros para la Industris Plástica</v>
      </c>
      <c r="E4875" s="33">
        <f t="shared" si="735"/>
        <v>10</v>
      </c>
      <c r="F4875" s="47" t="str">
        <f t="shared" si="736"/>
        <v>03.13.621-10</v>
      </c>
      <c r="G4875" s="37" t="s">
        <v>3467</v>
      </c>
      <c r="H4875" s="37">
        <v>561</v>
      </c>
    </row>
    <row r="4876" spans="1:8" x14ac:dyDescent="0.3">
      <c r="A4876" s="34" t="str">
        <f>+LEFT(Tabla3[[#This Row],[id_detalle]],2)</f>
        <v>03</v>
      </c>
      <c r="B4876" s="46" t="str">
        <f>VLOOKUP((LEFT(Tabla3[[#This Row],[id_detalle]],2)),id_rubro[[id]:[Rubro]],2,0)</f>
        <v>PRODUCTOS INDUSTRIALES Y RELACIONADOS</v>
      </c>
      <c r="C4876" s="36" t="s">
        <v>1009</v>
      </c>
      <c r="D4876" s="45" t="str">
        <f>+Tabla3[[#This Row],[id_detalle]]&amp;" "&amp;VLOOKUP(Tabla3[[#This Row],[id_detalle]],rubro_detalle[[Código]:[Rubro Detalle]],2,0)</f>
        <v>03.13.621 Maquinaria, Equipos, Accesorios, Repuestos y Suministros para la Industris Plástica</v>
      </c>
      <c r="E4876" s="33">
        <f t="shared" si="735"/>
        <v>11</v>
      </c>
      <c r="F4876" s="47" t="str">
        <f t="shared" si="736"/>
        <v>03.13.621-11</v>
      </c>
      <c r="G4876" s="38" t="s">
        <v>3013</v>
      </c>
      <c r="H4876" s="38">
        <v>624</v>
      </c>
    </row>
    <row r="4877" spans="1:8" x14ac:dyDescent="0.3">
      <c r="A4877" s="34" t="str">
        <f>+LEFT(Tabla3[[#This Row],[id_detalle]],2)</f>
        <v>03</v>
      </c>
      <c r="B4877" s="46" t="str">
        <f>VLOOKUP((LEFT(Tabla3[[#This Row],[id_detalle]],2)),id_rubro[[id]:[Rubro]],2,0)</f>
        <v>PRODUCTOS INDUSTRIALES Y RELACIONADOS</v>
      </c>
      <c r="C4877" s="36" t="s">
        <v>1009</v>
      </c>
      <c r="D4877" s="45" t="str">
        <f>+Tabla3[[#This Row],[id_detalle]]&amp;" "&amp;VLOOKUP(Tabla3[[#This Row],[id_detalle]],rubro_detalle[[Código]:[Rubro Detalle]],2,0)</f>
        <v>03.13.621 Maquinaria, Equipos, Accesorios, Repuestos y Suministros para la Industris Plástica</v>
      </c>
      <c r="E4877" s="33">
        <f t="shared" si="735"/>
        <v>12</v>
      </c>
      <c r="F4877" s="47" t="str">
        <f t="shared" si="736"/>
        <v>03.13.621-12</v>
      </c>
      <c r="G4877" s="37" t="s">
        <v>4876</v>
      </c>
      <c r="H4877" s="37">
        <v>696</v>
      </c>
    </row>
    <row r="4878" spans="1:8" x14ac:dyDescent="0.3">
      <c r="A4878" s="34" t="str">
        <f>+LEFT(Tabla3[[#This Row],[id_detalle]],2)</f>
        <v>03</v>
      </c>
      <c r="B4878" s="46" t="str">
        <f>VLOOKUP((LEFT(Tabla3[[#This Row],[id_detalle]],2)),id_rubro[[id]:[Rubro]],2,0)</f>
        <v>PRODUCTOS INDUSTRIALES Y RELACIONADOS</v>
      </c>
      <c r="C4878" s="36" t="s">
        <v>1009</v>
      </c>
      <c r="D4878" s="45" t="str">
        <f>+Tabla3[[#This Row],[id_detalle]]&amp;" "&amp;VLOOKUP(Tabla3[[#This Row],[id_detalle]],rubro_detalle[[Código]:[Rubro Detalle]],2,0)</f>
        <v>03.13.621 Maquinaria, Equipos, Accesorios, Repuestos y Suministros para la Industris Plástica</v>
      </c>
      <c r="E4878" s="33">
        <f t="shared" ref="E4878:E4889" si="737">+IF(D4878=D4877,E4877+1,1)</f>
        <v>13</v>
      </c>
      <c r="F4878" s="47" t="str">
        <f t="shared" ref="F4878:F4889" si="738">+LEFT(D4878,9)&amp;"-"&amp;E4878</f>
        <v>03.13.621-13</v>
      </c>
      <c r="G4878" s="37" t="s">
        <v>3035</v>
      </c>
      <c r="H4878" s="37">
        <v>747</v>
      </c>
    </row>
    <row r="4879" spans="1:8" x14ac:dyDescent="0.3">
      <c r="A4879" s="34" t="str">
        <f>+LEFT(Tabla3[[#This Row],[id_detalle]],2)</f>
        <v>03</v>
      </c>
      <c r="B4879" s="46" t="str">
        <f>VLOOKUP((LEFT(Tabla3[[#This Row],[id_detalle]],2)),id_rubro[[id]:[Rubro]],2,0)</f>
        <v>PRODUCTOS INDUSTRIALES Y RELACIONADOS</v>
      </c>
      <c r="C4879" s="36" t="s">
        <v>1009</v>
      </c>
      <c r="D4879" s="45" t="str">
        <f>+Tabla3[[#This Row],[id_detalle]]&amp;" "&amp;VLOOKUP(Tabla3[[#This Row],[id_detalle]],rubro_detalle[[Código]:[Rubro Detalle]],2,0)</f>
        <v>03.13.621 Maquinaria, Equipos, Accesorios, Repuestos y Suministros para la Industris Plástica</v>
      </c>
      <c r="E4879" s="33">
        <f t="shared" si="737"/>
        <v>14</v>
      </c>
      <c r="F4879" s="47" t="str">
        <f t="shared" si="738"/>
        <v>03.13.621-14</v>
      </c>
      <c r="G4879" s="37" t="s">
        <v>5311</v>
      </c>
      <c r="H4879" s="37">
        <v>792</v>
      </c>
    </row>
    <row r="4880" spans="1:8" x14ac:dyDescent="0.3">
      <c r="A4880" s="34" t="str">
        <f>+LEFT(Tabla3[[#This Row],[id_detalle]],2)</f>
        <v>03</v>
      </c>
      <c r="B4880" s="46" t="str">
        <f>VLOOKUP((LEFT(Tabla3[[#This Row],[id_detalle]],2)),id_rubro[[id]:[Rubro]],2,0)</f>
        <v>PRODUCTOS INDUSTRIALES Y RELACIONADOS</v>
      </c>
      <c r="C4880" s="36" t="s">
        <v>1011</v>
      </c>
      <c r="D4880" s="45" t="str">
        <f>+Tabla3[[#This Row],[id_detalle]]&amp;" "&amp;VLOOKUP(Tabla3[[#This Row],[id_detalle]],rubro_detalle[[Código]:[Rubro Detalle]],2,0)</f>
        <v>03.13.631 Maquinaria, Equipos, Accesorios, Repuestos y Suministros para Lavanderías</v>
      </c>
      <c r="E4880" s="33">
        <f t="shared" si="737"/>
        <v>1</v>
      </c>
      <c r="F4880" s="47" t="str">
        <f t="shared" si="738"/>
        <v>03.13.631-1</v>
      </c>
      <c r="G4880" s="37" t="s">
        <v>2962</v>
      </c>
      <c r="H4880" s="37">
        <v>225</v>
      </c>
    </row>
    <row r="4881" spans="1:8" x14ac:dyDescent="0.3">
      <c r="A4881" s="34" t="str">
        <f>+LEFT(Tabla3[[#This Row],[id_detalle]],2)</f>
        <v>03</v>
      </c>
      <c r="B4881" s="46" t="str">
        <f>VLOOKUP((LEFT(Tabla3[[#This Row],[id_detalle]],2)),id_rubro[[id]:[Rubro]],2,0)</f>
        <v>PRODUCTOS INDUSTRIALES Y RELACIONADOS</v>
      </c>
      <c r="C4881" s="36" t="s">
        <v>1011</v>
      </c>
      <c r="D4881" s="45" t="str">
        <f>+Tabla3[[#This Row],[id_detalle]]&amp;" "&amp;VLOOKUP(Tabla3[[#This Row],[id_detalle]],rubro_detalle[[Código]:[Rubro Detalle]],2,0)</f>
        <v>03.13.631 Maquinaria, Equipos, Accesorios, Repuestos y Suministros para Lavanderías</v>
      </c>
      <c r="E4881" s="33">
        <f t="shared" si="737"/>
        <v>2</v>
      </c>
      <c r="F4881" s="47" t="str">
        <f t="shared" si="738"/>
        <v>03.13.631-2</v>
      </c>
      <c r="G4881" s="37" t="s">
        <v>5333</v>
      </c>
      <c r="H4881" s="37">
        <v>550</v>
      </c>
    </row>
    <row r="4882" spans="1:8" x14ac:dyDescent="0.3">
      <c r="A4882" s="34" t="str">
        <f>+LEFT(Tabla3[[#This Row],[id_detalle]],2)</f>
        <v>03</v>
      </c>
      <c r="B4882" s="46" t="str">
        <f>VLOOKUP((LEFT(Tabla3[[#This Row],[id_detalle]],2)),id_rubro[[id]:[Rubro]],2,0)</f>
        <v>PRODUCTOS INDUSTRIALES Y RELACIONADOS</v>
      </c>
      <c r="C4882" s="36" t="s">
        <v>1011</v>
      </c>
      <c r="D4882" s="45" t="str">
        <f>+Tabla3[[#This Row],[id_detalle]]&amp;" "&amp;VLOOKUP(Tabla3[[#This Row],[id_detalle]],rubro_detalle[[Código]:[Rubro Detalle]],2,0)</f>
        <v>03.13.631 Maquinaria, Equipos, Accesorios, Repuestos y Suministros para Lavanderías</v>
      </c>
      <c r="E4882" s="33">
        <f t="shared" si="737"/>
        <v>3</v>
      </c>
      <c r="F4882" s="47" t="str">
        <f t="shared" si="738"/>
        <v>03.13.631-3</v>
      </c>
      <c r="G4882" s="37" t="s">
        <v>5334</v>
      </c>
      <c r="H4882" s="37">
        <v>607</v>
      </c>
    </row>
    <row r="4883" spans="1:8" x14ac:dyDescent="0.3">
      <c r="A4883" s="34" t="str">
        <f>+LEFT(Tabla3[[#This Row],[id_detalle]],2)</f>
        <v>03</v>
      </c>
      <c r="B4883" s="46" t="str">
        <f>VLOOKUP((LEFT(Tabla3[[#This Row],[id_detalle]],2)),id_rubro[[id]:[Rubro]],2,0)</f>
        <v>PRODUCTOS INDUSTRIALES Y RELACIONADOS</v>
      </c>
      <c r="C4883" s="36" t="s">
        <v>1011</v>
      </c>
      <c r="D4883" s="45" t="str">
        <f>+Tabla3[[#This Row],[id_detalle]]&amp;" "&amp;VLOOKUP(Tabla3[[#This Row],[id_detalle]],rubro_detalle[[Código]:[Rubro Detalle]],2,0)</f>
        <v>03.13.631 Maquinaria, Equipos, Accesorios, Repuestos y Suministros para Lavanderías</v>
      </c>
      <c r="E4883" s="33">
        <f t="shared" si="737"/>
        <v>4</v>
      </c>
      <c r="F4883" s="47" t="str">
        <f t="shared" si="738"/>
        <v>03.13.631-4</v>
      </c>
      <c r="G4883" s="37" t="s">
        <v>3015</v>
      </c>
      <c r="H4883" s="37">
        <v>637</v>
      </c>
    </row>
    <row r="4884" spans="1:8" x14ac:dyDescent="0.3">
      <c r="A4884" s="34" t="str">
        <f>+LEFT(Tabla3[[#This Row],[id_detalle]],2)</f>
        <v>03</v>
      </c>
      <c r="B4884" s="46" t="str">
        <f>VLOOKUP((LEFT(Tabla3[[#This Row],[id_detalle]],2)),id_rubro[[id]:[Rubro]],2,0)</f>
        <v>PRODUCTOS INDUSTRIALES Y RELACIONADOS</v>
      </c>
      <c r="C4884" s="36" t="s">
        <v>1011</v>
      </c>
      <c r="D4884" s="45" t="str">
        <f>+Tabla3[[#This Row],[id_detalle]]&amp;" "&amp;VLOOKUP(Tabla3[[#This Row],[id_detalle]],rubro_detalle[[Código]:[Rubro Detalle]],2,0)</f>
        <v>03.13.631 Maquinaria, Equipos, Accesorios, Repuestos y Suministros para Lavanderías</v>
      </c>
      <c r="E4884" s="33">
        <f t="shared" si="737"/>
        <v>5</v>
      </c>
      <c r="F4884" s="47" t="str">
        <f t="shared" si="738"/>
        <v>03.13.631-5</v>
      </c>
      <c r="G4884" s="38" t="s">
        <v>3057</v>
      </c>
      <c r="H4884" s="38">
        <v>693</v>
      </c>
    </row>
    <row r="4885" spans="1:8" x14ac:dyDescent="0.3">
      <c r="A4885" s="34" t="str">
        <f>+LEFT(Tabla3[[#This Row],[id_detalle]],2)</f>
        <v>03</v>
      </c>
      <c r="B4885" s="46" t="str">
        <f>VLOOKUP((LEFT(Tabla3[[#This Row],[id_detalle]],2)),id_rubro[[id]:[Rubro]],2,0)</f>
        <v>PRODUCTOS INDUSTRIALES Y RELACIONADOS</v>
      </c>
      <c r="C4885" s="36" t="s">
        <v>1011</v>
      </c>
      <c r="D4885" s="45" t="str">
        <f>+Tabla3[[#This Row],[id_detalle]]&amp;" "&amp;VLOOKUP(Tabla3[[#This Row],[id_detalle]],rubro_detalle[[Código]:[Rubro Detalle]],2,0)</f>
        <v>03.13.631 Maquinaria, Equipos, Accesorios, Repuestos y Suministros para Lavanderías</v>
      </c>
      <c r="E4885" s="33">
        <f t="shared" si="737"/>
        <v>6</v>
      </c>
      <c r="F4885" s="47" t="str">
        <f t="shared" si="738"/>
        <v>03.13.631-6</v>
      </c>
      <c r="G4885" s="37" t="s">
        <v>3035</v>
      </c>
      <c r="H4885" s="37">
        <v>747</v>
      </c>
    </row>
    <row r="4886" spans="1:8" x14ac:dyDescent="0.3">
      <c r="A4886" s="34" t="str">
        <f>+LEFT(Tabla3[[#This Row],[id_detalle]],2)</f>
        <v>03</v>
      </c>
      <c r="B4886" s="46" t="str">
        <f>VLOOKUP((LEFT(Tabla3[[#This Row],[id_detalle]],2)),id_rubro[[id]:[Rubro]],2,0)</f>
        <v>PRODUCTOS INDUSTRIALES Y RELACIONADOS</v>
      </c>
      <c r="C4886" s="36" t="s">
        <v>1012</v>
      </c>
      <c r="D4886" s="45" t="str">
        <f>+Tabla3[[#This Row],[id_detalle]]&amp;" "&amp;VLOOKUP(Tabla3[[#This Row],[id_detalle]],rubro_detalle[[Código]:[Rubro Detalle]],2,0)</f>
        <v>03.13.641 Maquinaria, Equipos, Accesorios, Repuestos y Suministros para la Minería</v>
      </c>
      <c r="E4886" s="33">
        <f t="shared" si="737"/>
        <v>1</v>
      </c>
      <c r="F4886" s="47" t="str">
        <f t="shared" si="738"/>
        <v>03.13.641-1</v>
      </c>
      <c r="G4886" s="37" t="s">
        <v>5256</v>
      </c>
      <c r="H4886" s="37">
        <v>158</v>
      </c>
    </row>
    <row r="4887" spans="1:8" x14ac:dyDescent="0.3">
      <c r="A4887" s="34" t="str">
        <f>+LEFT(Tabla3[[#This Row],[id_detalle]],2)</f>
        <v>03</v>
      </c>
      <c r="B4887" s="46" t="str">
        <f>VLOOKUP((LEFT(Tabla3[[#This Row],[id_detalle]],2)),id_rubro[[id]:[Rubro]],2,0)</f>
        <v>PRODUCTOS INDUSTRIALES Y RELACIONADOS</v>
      </c>
      <c r="C4887" s="36" t="s">
        <v>1012</v>
      </c>
      <c r="D4887" s="45" t="str">
        <f>+Tabla3[[#This Row],[id_detalle]]&amp;" "&amp;VLOOKUP(Tabla3[[#This Row],[id_detalle]],rubro_detalle[[Código]:[Rubro Detalle]],2,0)</f>
        <v>03.13.641 Maquinaria, Equipos, Accesorios, Repuestos y Suministros para la Minería</v>
      </c>
      <c r="E4887" s="33">
        <f t="shared" si="737"/>
        <v>2</v>
      </c>
      <c r="F4887" s="47" t="str">
        <f t="shared" si="738"/>
        <v>03.13.641-2</v>
      </c>
      <c r="G4887" s="37" t="s">
        <v>5362</v>
      </c>
      <c r="H4887" s="37">
        <v>161</v>
      </c>
    </row>
    <row r="4888" spans="1:8" x14ac:dyDescent="0.3">
      <c r="A4888" s="34" t="str">
        <f>+LEFT(Tabla3[[#This Row],[id_detalle]],2)</f>
        <v>03</v>
      </c>
      <c r="B4888" s="46" t="str">
        <f>VLOOKUP((LEFT(Tabla3[[#This Row],[id_detalle]],2)),id_rubro[[id]:[Rubro]],2,0)</f>
        <v>PRODUCTOS INDUSTRIALES Y RELACIONADOS</v>
      </c>
      <c r="C4888" s="36" t="s">
        <v>1012</v>
      </c>
      <c r="D4888" s="45" t="str">
        <f>+Tabla3[[#This Row],[id_detalle]]&amp;" "&amp;VLOOKUP(Tabla3[[#This Row],[id_detalle]],rubro_detalle[[Código]:[Rubro Detalle]],2,0)</f>
        <v>03.13.641 Maquinaria, Equipos, Accesorios, Repuestos y Suministros para la Minería</v>
      </c>
      <c r="E4888" s="33">
        <f t="shared" si="737"/>
        <v>3</v>
      </c>
      <c r="F4888" s="47" t="str">
        <f t="shared" si="738"/>
        <v>03.13.641-3</v>
      </c>
      <c r="G4888" s="37" t="s">
        <v>2957</v>
      </c>
      <c r="H4888" s="37">
        <v>167</v>
      </c>
    </row>
    <row r="4889" spans="1:8" x14ac:dyDescent="0.3">
      <c r="A4889" s="34" t="str">
        <f>+LEFT(Tabla3[[#This Row],[id_detalle]],2)</f>
        <v>03</v>
      </c>
      <c r="B4889" s="46" t="str">
        <f>VLOOKUP((LEFT(Tabla3[[#This Row],[id_detalle]],2)),id_rubro[[id]:[Rubro]],2,0)</f>
        <v>PRODUCTOS INDUSTRIALES Y RELACIONADOS</v>
      </c>
      <c r="C4889" s="36" t="s">
        <v>1012</v>
      </c>
      <c r="D4889" s="45" t="str">
        <f>+Tabla3[[#This Row],[id_detalle]]&amp;" "&amp;VLOOKUP(Tabla3[[#This Row],[id_detalle]],rubro_detalle[[Código]:[Rubro Detalle]],2,0)</f>
        <v>03.13.641 Maquinaria, Equipos, Accesorios, Repuestos y Suministros para la Minería</v>
      </c>
      <c r="E4889" s="33">
        <f t="shared" si="737"/>
        <v>4</v>
      </c>
      <c r="F4889" s="47" t="str">
        <f t="shared" si="738"/>
        <v>03.13.641-4</v>
      </c>
      <c r="G4889" s="37" t="s">
        <v>4445</v>
      </c>
      <c r="H4889" s="37">
        <v>187</v>
      </c>
    </row>
    <row r="4890" spans="1:8" x14ac:dyDescent="0.3">
      <c r="A4890" s="34" t="str">
        <f>+LEFT(Tabla3[[#This Row],[id_detalle]],2)</f>
        <v>03</v>
      </c>
      <c r="B4890" s="46" t="str">
        <f>VLOOKUP((LEFT(Tabla3[[#This Row],[id_detalle]],2)),id_rubro[[id]:[Rubro]],2,0)</f>
        <v>PRODUCTOS INDUSTRIALES Y RELACIONADOS</v>
      </c>
      <c r="C4890" s="36" t="s">
        <v>1012</v>
      </c>
      <c r="D4890" s="45" t="str">
        <f>+Tabla3[[#This Row],[id_detalle]]&amp;" "&amp;VLOOKUP(Tabla3[[#This Row],[id_detalle]],rubro_detalle[[Código]:[Rubro Detalle]],2,0)</f>
        <v>03.13.641 Maquinaria, Equipos, Accesorios, Repuestos y Suministros para la Minería</v>
      </c>
      <c r="E4890" s="33">
        <f t="shared" ref="E4890:E4893" si="739">+IF(D4890=D4889,E4889+1,1)</f>
        <v>5</v>
      </c>
      <c r="F4890" s="47" t="str">
        <f t="shared" ref="F4890:F4893" si="740">+LEFT(D4890,9)&amp;"-"&amp;E4890</f>
        <v>03.13.641-5</v>
      </c>
      <c r="G4890" s="37" t="s">
        <v>4972</v>
      </c>
      <c r="H4890" s="37">
        <v>191</v>
      </c>
    </row>
    <row r="4891" spans="1:8" x14ac:dyDescent="0.3">
      <c r="A4891" s="34" t="str">
        <f>+LEFT(Tabla3[[#This Row],[id_detalle]],2)</f>
        <v>03</v>
      </c>
      <c r="B4891" s="46" t="str">
        <f>VLOOKUP((LEFT(Tabla3[[#This Row],[id_detalle]],2)),id_rubro[[id]:[Rubro]],2,0)</f>
        <v>PRODUCTOS INDUSTRIALES Y RELACIONADOS</v>
      </c>
      <c r="C4891" s="36" t="s">
        <v>1012</v>
      </c>
      <c r="D4891" s="45" t="str">
        <f>+Tabla3[[#This Row],[id_detalle]]&amp;" "&amp;VLOOKUP(Tabla3[[#This Row],[id_detalle]],rubro_detalle[[Código]:[Rubro Detalle]],2,0)</f>
        <v>03.13.641 Maquinaria, Equipos, Accesorios, Repuestos y Suministros para la Minería</v>
      </c>
      <c r="E4891" s="33">
        <f t="shared" si="739"/>
        <v>6</v>
      </c>
      <c r="F4891" s="47" t="str">
        <f t="shared" si="740"/>
        <v>03.13.641-6</v>
      </c>
      <c r="G4891" s="37" t="s">
        <v>5363</v>
      </c>
      <c r="H4891" s="37">
        <v>199</v>
      </c>
    </row>
    <row r="4892" spans="1:8" x14ac:dyDescent="0.3">
      <c r="A4892" s="34" t="str">
        <f>+LEFT(Tabla3[[#This Row],[id_detalle]],2)</f>
        <v>03</v>
      </c>
      <c r="B4892" s="46" t="str">
        <f>VLOOKUP((LEFT(Tabla3[[#This Row],[id_detalle]],2)),id_rubro[[id]:[Rubro]],2,0)</f>
        <v>PRODUCTOS INDUSTRIALES Y RELACIONADOS</v>
      </c>
      <c r="C4892" s="36" t="s">
        <v>1012</v>
      </c>
      <c r="D4892" s="45" t="str">
        <f>+Tabla3[[#This Row],[id_detalle]]&amp;" "&amp;VLOOKUP(Tabla3[[#This Row],[id_detalle]],rubro_detalle[[Código]:[Rubro Detalle]],2,0)</f>
        <v>03.13.641 Maquinaria, Equipos, Accesorios, Repuestos y Suministros para la Minería</v>
      </c>
      <c r="E4892" s="33">
        <f t="shared" si="739"/>
        <v>7</v>
      </c>
      <c r="F4892" s="47" t="str">
        <f t="shared" si="740"/>
        <v>03.13.641-7</v>
      </c>
      <c r="G4892" s="37" t="s">
        <v>2960</v>
      </c>
      <c r="H4892" s="37">
        <v>203</v>
      </c>
    </row>
    <row r="4893" spans="1:8" x14ac:dyDescent="0.3">
      <c r="A4893" s="34" t="str">
        <f>+LEFT(Tabla3[[#This Row],[id_detalle]],2)</f>
        <v>03</v>
      </c>
      <c r="B4893" s="46" t="str">
        <f>VLOOKUP((LEFT(Tabla3[[#This Row],[id_detalle]],2)),id_rubro[[id]:[Rubro]],2,0)</f>
        <v>PRODUCTOS INDUSTRIALES Y RELACIONADOS</v>
      </c>
      <c r="C4893" s="36" t="s">
        <v>1012</v>
      </c>
      <c r="D4893" s="45" t="str">
        <f>+Tabla3[[#This Row],[id_detalle]]&amp;" "&amp;VLOOKUP(Tabla3[[#This Row],[id_detalle]],rubro_detalle[[Código]:[Rubro Detalle]],2,0)</f>
        <v>03.13.641 Maquinaria, Equipos, Accesorios, Repuestos y Suministros para la Minería</v>
      </c>
      <c r="E4893" s="33">
        <f t="shared" si="739"/>
        <v>8</v>
      </c>
      <c r="F4893" s="47" t="str">
        <f t="shared" si="740"/>
        <v>03.13.641-8</v>
      </c>
      <c r="G4893" s="37" t="s">
        <v>5364</v>
      </c>
      <c r="H4893" s="37">
        <v>211</v>
      </c>
    </row>
    <row r="4894" spans="1:8" x14ac:dyDescent="0.3">
      <c r="A4894" s="34" t="str">
        <f>+LEFT(Tabla3[[#This Row],[id_detalle]],2)</f>
        <v>03</v>
      </c>
      <c r="B4894" s="46" t="str">
        <f>VLOOKUP((LEFT(Tabla3[[#This Row],[id_detalle]],2)),id_rubro[[id]:[Rubro]],2,0)</f>
        <v>PRODUCTOS INDUSTRIALES Y RELACIONADOS</v>
      </c>
      <c r="C4894" s="36" t="s">
        <v>1012</v>
      </c>
      <c r="D4894" s="45" t="str">
        <f>+Tabla3[[#This Row],[id_detalle]]&amp;" "&amp;VLOOKUP(Tabla3[[#This Row],[id_detalle]],rubro_detalle[[Código]:[Rubro Detalle]],2,0)</f>
        <v>03.13.641 Maquinaria, Equipos, Accesorios, Repuestos y Suministros para la Minería</v>
      </c>
      <c r="E4894" s="33">
        <f t="shared" ref="E4894:E4901" si="741">+IF(D4894=D4893,E4893+1,1)</f>
        <v>9</v>
      </c>
      <c r="F4894" s="47" t="str">
        <f t="shared" ref="F4894:F4901" si="742">+LEFT(D4894,9)&amp;"-"&amp;E4894</f>
        <v>03.13.641-9</v>
      </c>
      <c r="G4894" s="37" t="s">
        <v>2962</v>
      </c>
      <c r="H4894" s="37">
        <v>225</v>
      </c>
    </row>
    <row r="4895" spans="1:8" x14ac:dyDescent="0.3">
      <c r="A4895" s="34" t="str">
        <f>+LEFT(Tabla3[[#This Row],[id_detalle]],2)</f>
        <v>03</v>
      </c>
      <c r="B4895" s="46" t="str">
        <f>VLOOKUP((LEFT(Tabla3[[#This Row],[id_detalle]],2)),id_rubro[[id]:[Rubro]],2,0)</f>
        <v>PRODUCTOS INDUSTRIALES Y RELACIONADOS</v>
      </c>
      <c r="C4895" s="36" t="s">
        <v>1012</v>
      </c>
      <c r="D4895" s="45" t="str">
        <f>+Tabla3[[#This Row],[id_detalle]]&amp;" "&amp;VLOOKUP(Tabla3[[#This Row],[id_detalle]],rubro_detalle[[Código]:[Rubro Detalle]],2,0)</f>
        <v>03.13.641 Maquinaria, Equipos, Accesorios, Repuestos y Suministros para la Minería</v>
      </c>
      <c r="E4895" s="33">
        <f t="shared" si="741"/>
        <v>10</v>
      </c>
      <c r="F4895" s="47" t="str">
        <f t="shared" si="742"/>
        <v>03.13.641-10</v>
      </c>
      <c r="G4895" s="37" t="s">
        <v>5365</v>
      </c>
      <c r="H4895" s="37">
        <v>237</v>
      </c>
    </row>
    <row r="4896" spans="1:8" x14ac:dyDescent="0.3">
      <c r="A4896" s="34" t="str">
        <f>+LEFT(Tabla3[[#This Row],[id_detalle]],2)</f>
        <v>03</v>
      </c>
      <c r="B4896" s="46" t="str">
        <f>VLOOKUP((LEFT(Tabla3[[#This Row],[id_detalle]],2)),id_rubro[[id]:[Rubro]],2,0)</f>
        <v>PRODUCTOS INDUSTRIALES Y RELACIONADOS</v>
      </c>
      <c r="C4896" s="36" t="s">
        <v>1012</v>
      </c>
      <c r="D4896" s="45" t="str">
        <f>+Tabla3[[#This Row],[id_detalle]]&amp;" "&amp;VLOOKUP(Tabla3[[#This Row],[id_detalle]],rubro_detalle[[Código]:[Rubro Detalle]],2,0)</f>
        <v>03.13.641 Maquinaria, Equipos, Accesorios, Repuestos y Suministros para la Minería</v>
      </c>
      <c r="E4896" s="33">
        <f t="shared" si="741"/>
        <v>11</v>
      </c>
      <c r="F4896" s="47" t="str">
        <f t="shared" si="742"/>
        <v>03.13.641-11</v>
      </c>
      <c r="G4896" s="37" t="s">
        <v>5339</v>
      </c>
      <c r="H4896" s="37">
        <v>248</v>
      </c>
    </row>
    <row r="4897" spans="1:8" x14ac:dyDescent="0.3">
      <c r="A4897" s="34" t="str">
        <f>+LEFT(Tabla3[[#This Row],[id_detalle]],2)</f>
        <v>03</v>
      </c>
      <c r="B4897" s="46" t="str">
        <f>VLOOKUP((LEFT(Tabla3[[#This Row],[id_detalle]],2)),id_rubro[[id]:[Rubro]],2,0)</f>
        <v>PRODUCTOS INDUSTRIALES Y RELACIONADOS</v>
      </c>
      <c r="C4897" s="36" t="s">
        <v>1012</v>
      </c>
      <c r="D4897" s="45" t="str">
        <f>+Tabla3[[#This Row],[id_detalle]]&amp;" "&amp;VLOOKUP(Tabla3[[#This Row],[id_detalle]],rubro_detalle[[Código]:[Rubro Detalle]],2,0)</f>
        <v>03.13.641 Maquinaria, Equipos, Accesorios, Repuestos y Suministros para la Minería</v>
      </c>
      <c r="E4897" s="33">
        <f t="shared" si="741"/>
        <v>12</v>
      </c>
      <c r="F4897" s="47" t="str">
        <f t="shared" si="742"/>
        <v>03.13.641-12</v>
      </c>
      <c r="G4897" s="37" t="s">
        <v>5366</v>
      </c>
      <c r="H4897" s="37">
        <v>258</v>
      </c>
    </row>
    <row r="4898" spans="1:8" x14ac:dyDescent="0.3">
      <c r="A4898" s="34" t="str">
        <f>+LEFT(Tabla3[[#This Row],[id_detalle]],2)</f>
        <v>03</v>
      </c>
      <c r="B4898" s="46" t="str">
        <f>VLOOKUP((LEFT(Tabla3[[#This Row],[id_detalle]],2)),id_rubro[[id]:[Rubro]],2,0)</f>
        <v>PRODUCTOS INDUSTRIALES Y RELACIONADOS</v>
      </c>
      <c r="C4898" s="36" t="s">
        <v>1012</v>
      </c>
      <c r="D4898" s="45" t="str">
        <f>+Tabla3[[#This Row],[id_detalle]]&amp;" "&amp;VLOOKUP(Tabla3[[#This Row],[id_detalle]],rubro_detalle[[Código]:[Rubro Detalle]],2,0)</f>
        <v>03.13.641 Maquinaria, Equipos, Accesorios, Repuestos y Suministros para la Minería</v>
      </c>
      <c r="E4898" s="33">
        <f t="shared" si="741"/>
        <v>13</v>
      </c>
      <c r="F4898" s="47" t="str">
        <f t="shared" si="742"/>
        <v>03.13.641-13</v>
      </c>
      <c r="G4898" s="37" t="s">
        <v>5289</v>
      </c>
      <c r="H4898" s="37">
        <v>272</v>
      </c>
    </row>
    <row r="4899" spans="1:8" x14ac:dyDescent="0.3">
      <c r="A4899" s="34" t="str">
        <f>+LEFT(Tabla3[[#This Row],[id_detalle]],2)</f>
        <v>03</v>
      </c>
      <c r="B4899" s="46" t="str">
        <f>VLOOKUP((LEFT(Tabla3[[#This Row],[id_detalle]],2)),id_rubro[[id]:[Rubro]],2,0)</f>
        <v>PRODUCTOS INDUSTRIALES Y RELACIONADOS</v>
      </c>
      <c r="C4899" s="36" t="s">
        <v>1012</v>
      </c>
      <c r="D4899" s="45" t="str">
        <f>+Tabla3[[#This Row],[id_detalle]]&amp;" "&amp;VLOOKUP(Tabla3[[#This Row],[id_detalle]],rubro_detalle[[Código]:[Rubro Detalle]],2,0)</f>
        <v>03.13.641 Maquinaria, Equipos, Accesorios, Repuestos y Suministros para la Minería</v>
      </c>
      <c r="E4899" s="33">
        <f t="shared" si="741"/>
        <v>14</v>
      </c>
      <c r="F4899" s="47" t="str">
        <f t="shared" si="742"/>
        <v>03.13.641-14</v>
      </c>
      <c r="G4899" s="37" t="s">
        <v>2965</v>
      </c>
      <c r="H4899" s="37">
        <v>284</v>
      </c>
    </row>
    <row r="4900" spans="1:8" x14ac:dyDescent="0.3">
      <c r="A4900" s="34" t="str">
        <f>+LEFT(Tabla3[[#This Row],[id_detalle]],2)</f>
        <v>03</v>
      </c>
      <c r="B4900" s="46" t="str">
        <f>VLOOKUP((LEFT(Tabla3[[#This Row],[id_detalle]],2)),id_rubro[[id]:[Rubro]],2,0)</f>
        <v>PRODUCTOS INDUSTRIALES Y RELACIONADOS</v>
      </c>
      <c r="C4900" s="36" t="s">
        <v>1012</v>
      </c>
      <c r="D4900" s="45" t="str">
        <f>+Tabla3[[#This Row],[id_detalle]]&amp;" "&amp;VLOOKUP(Tabla3[[#This Row],[id_detalle]],rubro_detalle[[Código]:[Rubro Detalle]],2,0)</f>
        <v>03.13.641 Maquinaria, Equipos, Accesorios, Repuestos y Suministros para la Minería</v>
      </c>
      <c r="E4900" s="33">
        <f t="shared" si="741"/>
        <v>15</v>
      </c>
      <c r="F4900" s="47" t="str">
        <f t="shared" si="742"/>
        <v>03.13.641-15</v>
      </c>
      <c r="G4900" s="37" t="s">
        <v>5367</v>
      </c>
      <c r="H4900" s="37">
        <v>290</v>
      </c>
    </row>
    <row r="4901" spans="1:8" x14ac:dyDescent="0.3">
      <c r="A4901" s="34" t="str">
        <f>+LEFT(Tabla3[[#This Row],[id_detalle]],2)</f>
        <v>03</v>
      </c>
      <c r="B4901" s="46" t="str">
        <f>VLOOKUP((LEFT(Tabla3[[#This Row],[id_detalle]],2)),id_rubro[[id]:[Rubro]],2,0)</f>
        <v>PRODUCTOS INDUSTRIALES Y RELACIONADOS</v>
      </c>
      <c r="C4901" s="36" t="s">
        <v>1012</v>
      </c>
      <c r="D4901" s="45" t="str">
        <f>+Tabla3[[#This Row],[id_detalle]]&amp;" "&amp;VLOOKUP(Tabla3[[#This Row],[id_detalle]],rubro_detalle[[Código]:[Rubro Detalle]],2,0)</f>
        <v>03.13.641 Maquinaria, Equipos, Accesorios, Repuestos y Suministros para la Minería</v>
      </c>
      <c r="E4901" s="33">
        <f t="shared" si="741"/>
        <v>16</v>
      </c>
      <c r="F4901" s="47" t="str">
        <f t="shared" si="742"/>
        <v>03.13.641-16</v>
      </c>
      <c r="G4901" s="37" t="s">
        <v>5290</v>
      </c>
      <c r="H4901" s="37">
        <v>291</v>
      </c>
    </row>
    <row r="4902" spans="1:8" x14ac:dyDescent="0.3">
      <c r="A4902" s="34" t="str">
        <f>+LEFT(Tabla3[[#This Row],[id_detalle]],2)</f>
        <v>03</v>
      </c>
      <c r="B4902" s="46" t="str">
        <f>VLOOKUP((LEFT(Tabla3[[#This Row],[id_detalle]],2)),id_rubro[[id]:[Rubro]],2,0)</f>
        <v>PRODUCTOS INDUSTRIALES Y RELACIONADOS</v>
      </c>
      <c r="C4902" s="36" t="s">
        <v>1012</v>
      </c>
      <c r="D4902" s="45" t="str">
        <f>+Tabla3[[#This Row],[id_detalle]]&amp;" "&amp;VLOOKUP(Tabla3[[#This Row],[id_detalle]],rubro_detalle[[Código]:[Rubro Detalle]],2,0)</f>
        <v>03.13.641 Maquinaria, Equipos, Accesorios, Repuestos y Suministros para la Minería</v>
      </c>
      <c r="E4902" s="33">
        <f t="shared" ref="E4902:E4917" si="743">+IF(D4902=D4901,E4901+1,1)</f>
        <v>17</v>
      </c>
      <c r="F4902" s="47" t="str">
        <f t="shared" ref="F4902:F4917" si="744">+LEFT(D4902,9)&amp;"-"&amp;E4902</f>
        <v>03.13.641-17</v>
      </c>
      <c r="G4902" s="37" t="s">
        <v>2785</v>
      </c>
      <c r="H4902" s="37">
        <v>303</v>
      </c>
    </row>
    <row r="4903" spans="1:8" x14ac:dyDescent="0.3">
      <c r="A4903" s="34" t="str">
        <f>+LEFT(Tabla3[[#This Row],[id_detalle]],2)</f>
        <v>03</v>
      </c>
      <c r="B4903" s="46" t="str">
        <f>VLOOKUP((LEFT(Tabla3[[#This Row],[id_detalle]],2)),id_rubro[[id]:[Rubro]],2,0)</f>
        <v>PRODUCTOS INDUSTRIALES Y RELACIONADOS</v>
      </c>
      <c r="C4903" s="36" t="s">
        <v>1012</v>
      </c>
      <c r="D4903" s="45" t="str">
        <f>+Tabla3[[#This Row],[id_detalle]]&amp;" "&amp;VLOOKUP(Tabla3[[#This Row],[id_detalle]],rubro_detalle[[Código]:[Rubro Detalle]],2,0)</f>
        <v>03.13.641 Maquinaria, Equipos, Accesorios, Repuestos y Suministros para la Minería</v>
      </c>
      <c r="E4903" s="33">
        <f t="shared" si="743"/>
        <v>18</v>
      </c>
      <c r="F4903" s="47" t="str">
        <f t="shared" si="744"/>
        <v>03.13.641-18</v>
      </c>
      <c r="G4903" s="37" t="s">
        <v>5201</v>
      </c>
      <c r="H4903" s="37">
        <v>318</v>
      </c>
    </row>
    <row r="4904" spans="1:8" x14ac:dyDescent="0.3">
      <c r="A4904" s="34" t="str">
        <f>+LEFT(Tabla3[[#This Row],[id_detalle]],2)</f>
        <v>03</v>
      </c>
      <c r="B4904" s="46" t="str">
        <f>VLOOKUP((LEFT(Tabla3[[#This Row],[id_detalle]],2)),id_rubro[[id]:[Rubro]],2,0)</f>
        <v>PRODUCTOS INDUSTRIALES Y RELACIONADOS</v>
      </c>
      <c r="C4904" s="36" t="s">
        <v>1012</v>
      </c>
      <c r="D4904" s="45" t="str">
        <f>+Tabla3[[#This Row],[id_detalle]]&amp;" "&amp;VLOOKUP(Tabla3[[#This Row],[id_detalle]],rubro_detalle[[Código]:[Rubro Detalle]],2,0)</f>
        <v>03.13.641 Maquinaria, Equipos, Accesorios, Repuestos y Suministros para la Minería</v>
      </c>
      <c r="E4904" s="33">
        <f t="shared" si="743"/>
        <v>19</v>
      </c>
      <c r="F4904" s="47" t="str">
        <f t="shared" si="744"/>
        <v>03.13.641-19</v>
      </c>
      <c r="G4904" s="37" t="s">
        <v>2976</v>
      </c>
      <c r="H4904" s="37">
        <v>367</v>
      </c>
    </row>
    <row r="4905" spans="1:8" x14ac:dyDescent="0.3">
      <c r="A4905" s="34" t="str">
        <f>+LEFT(Tabla3[[#This Row],[id_detalle]],2)</f>
        <v>03</v>
      </c>
      <c r="B4905" s="46" t="str">
        <f>VLOOKUP((LEFT(Tabla3[[#This Row],[id_detalle]],2)),id_rubro[[id]:[Rubro]],2,0)</f>
        <v>PRODUCTOS INDUSTRIALES Y RELACIONADOS</v>
      </c>
      <c r="C4905" s="36" t="s">
        <v>1012</v>
      </c>
      <c r="D4905" s="45" t="str">
        <f>+Tabla3[[#This Row],[id_detalle]]&amp;" "&amp;VLOOKUP(Tabla3[[#This Row],[id_detalle]],rubro_detalle[[Código]:[Rubro Detalle]],2,0)</f>
        <v>03.13.641 Maquinaria, Equipos, Accesorios, Repuestos y Suministros para la Minería</v>
      </c>
      <c r="E4905" s="33">
        <f t="shared" si="743"/>
        <v>20</v>
      </c>
      <c r="F4905" s="47" t="str">
        <f t="shared" si="744"/>
        <v>03.13.641-20</v>
      </c>
      <c r="G4905" s="37" t="s">
        <v>2979</v>
      </c>
      <c r="H4905" s="37">
        <v>373</v>
      </c>
    </row>
    <row r="4906" spans="1:8" x14ac:dyDescent="0.3">
      <c r="A4906" s="34" t="str">
        <f>+LEFT(Tabla3[[#This Row],[id_detalle]],2)</f>
        <v>03</v>
      </c>
      <c r="B4906" s="46" t="str">
        <f>VLOOKUP((LEFT(Tabla3[[#This Row],[id_detalle]],2)),id_rubro[[id]:[Rubro]],2,0)</f>
        <v>PRODUCTOS INDUSTRIALES Y RELACIONADOS</v>
      </c>
      <c r="C4906" s="36" t="s">
        <v>1012</v>
      </c>
      <c r="D4906" s="45" t="str">
        <f>+Tabla3[[#This Row],[id_detalle]]&amp;" "&amp;VLOOKUP(Tabla3[[#This Row],[id_detalle]],rubro_detalle[[Código]:[Rubro Detalle]],2,0)</f>
        <v>03.13.641 Maquinaria, Equipos, Accesorios, Repuestos y Suministros para la Minería</v>
      </c>
      <c r="E4906" s="33">
        <f t="shared" si="743"/>
        <v>21</v>
      </c>
      <c r="F4906" s="47" t="str">
        <f t="shared" si="744"/>
        <v>03.13.641-21</v>
      </c>
      <c r="G4906" s="37" t="s">
        <v>5272</v>
      </c>
      <c r="H4906" s="37">
        <v>383</v>
      </c>
    </row>
    <row r="4907" spans="1:8" x14ac:dyDescent="0.3">
      <c r="A4907" s="34" t="str">
        <f>+LEFT(Tabla3[[#This Row],[id_detalle]],2)</f>
        <v>03</v>
      </c>
      <c r="B4907" s="46" t="str">
        <f>VLOOKUP((LEFT(Tabla3[[#This Row],[id_detalle]],2)),id_rubro[[id]:[Rubro]],2,0)</f>
        <v>PRODUCTOS INDUSTRIALES Y RELACIONADOS</v>
      </c>
      <c r="C4907" s="36" t="s">
        <v>1012</v>
      </c>
      <c r="D4907" s="45" t="str">
        <f>+Tabla3[[#This Row],[id_detalle]]&amp;" "&amp;VLOOKUP(Tabla3[[#This Row],[id_detalle]],rubro_detalle[[Código]:[Rubro Detalle]],2,0)</f>
        <v>03.13.641 Maquinaria, Equipos, Accesorios, Repuestos y Suministros para la Minería</v>
      </c>
      <c r="E4907" s="33">
        <f t="shared" si="743"/>
        <v>22</v>
      </c>
      <c r="F4907" s="47" t="str">
        <f t="shared" si="744"/>
        <v>03.13.641-22</v>
      </c>
      <c r="G4907" s="37" t="s">
        <v>5317</v>
      </c>
      <c r="H4907" s="37">
        <v>386</v>
      </c>
    </row>
    <row r="4908" spans="1:8" x14ac:dyDescent="0.3">
      <c r="A4908" s="34" t="str">
        <f>+LEFT(Tabla3[[#This Row],[id_detalle]],2)</f>
        <v>03</v>
      </c>
      <c r="B4908" s="46" t="str">
        <f>VLOOKUP((LEFT(Tabla3[[#This Row],[id_detalle]],2)),id_rubro[[id]:[Rubro]],2,0)</f>
        <v>PRODUCTOS INDUSTRIALES Y RELACIONADOS</v>
      </c>
      <c r="C4908" s="36" t="s">
        <v>1012</v>
      </c>
      <c r="D4908" s="45" t="str">
        <f>+Tabla3[[#This Row],[id_detalle]]&amp;" "&amp;VLOOKUP(Tabla3[[#This Row],[id_detalle]],rubro_detalle[[Código]:[Rubro Detalle]],2,0)</f>
        <v>03.13.641 Maquinaria, Equipos, Accesorios, Repuestos y Suministros para la Minería</v>
      </c>
      <c r="E4908" s="33">
        <f t="shared" si="743"/>
        <v>23</v>
      </c>
      <c r="F4908" s="47" t="str">
        <f t="shared" si="744"/>
        <v>03.13.641-23</v>
      </c>
      <c r="G4908" s="37" t="s">
        <v>4813</v>
      </c>
      <c r="H4908" s="37">
        <v>387</v>
      </c>
    </row>
    <row r="4909" spans="1:8" x14ac:dyDescent="0.3">
      <c r="A4909" s="34" t="str">
        <f>+LEFT(Tabla3[[#This Row],[id_detalle]],2)</f>
        <v>03</v>
      </c>
      <c r="B4909" s="46" t="str">
        <f>VLOOKUP((LEFT(Tabla3[[#This Row],[id_detalle]],2)),id_rubro[[id]:[Rubro]],2,0)</f>
        <v>PRODUCTOS INDUSTRIALES Y RELACIONADOS</v>
      </c>
      <c r="C4909" s="36" t="s">
        <v>1012</v>
      </c>
      <c r="D4909" s="45" t="str">
        <f>+Tabla3[[#This Row],[id_detalle]]&amp;" "&amp;VLOOKUP(Tabla3[[#This Row],[id_detalle]],rubro_detalle[[Código]:[Rubro Detalle]],2,0)</f>
        <v>03.13.641 Maquinaria, Equipos, Accesorios, Repuestos y Suministros para la Minería</v>
      </c>
      <c r="E4909" s="33">
        <f t="shared" si="743"/>
        <v>24</v>
      </c>
      <c r="F4909" s="47" t="str">
        <f t="shared" si="744"/>
        <v>03.13.641-24</v>
      </c>
      <c r="G4909" s="37" t="s">
        <v>4225</v>
      </c>
      <c r="H4909" s="37">
        <v>399</v>
      </c>
    </row>
    <row r="4910" spans="1:8" x14ac:dyDescent="0.3">
      <c r="A4910" s="34" t="str">
        <f>+LEFT(Tabla3[[#This Row],[id_detalle]],2)</f>
        <v>03</v>
      </c>
      <c r="B4910" s="46" t="str">
        <f>VLOOKUP((LEFT(Tabla3[[#This Row],[id_detalle]],2)),id_rubro[[id]:[Rubro]],2,0)</f>
        <v>PRODUCTOS INDUSTRIALES Y RELACIONADOS</v>
      </c>
      <c r="C4910" s="36" t="s">
        <v>1012</v>
      </c>
      <c r="D4910" s="45" t="str">
        <f>+Tabla3[[#This Row],[id_detalle]]&amp;" "&amp;VLOOKUP(Tabla3[[#This Row],[id_detalle]],rubro_detalle[[Código]:[Rubro Detalle]],2,0)</f>
        <v>03.13.641 Maquinaria, Equipos, Accesorios, Repuestos y Suministros para la Minería</v>
      </c>
      <c r="E4910" s="33">
        <f t="shared" si="743"/>
        <v>25</v>
      </c>
      <c r="F4910" s="47" t="str">
        <f t="shared" si="744"/>
        <v>03.13.641-25</v>
      </c>
      <c r="G4910" s="37" t="s">
        <v>4719</v>
      </c>
      <c r="H4910" s="37">
        <v>403</v>
      </c>
    </row>
    <row r="4911" spans="1:8" x14ac:dyDescent="0.3">
      <c r="A4911" s="34" t="str">
        <f>+LEFT(Tabla3[[#This Row],[id_detalle]],2)</f>
        <v>03</v>
      </c>
      <c r="B4911" s="46" t="str">
        <f>VLOOKUP((LEFT(Tabla3[[#This Row],[id_detalle]],2)),id_rubro[[id]:[Rubro]],2,0)</f>
        <v>PRODUCTOS INDUSTRIALES Y RELACIONADOS</v>
      </c>
      <c r="C4911" s="36" t="s">
        <v>1012</v>
      </c>
      <c r="D4911" s="45" t="str">
        <f>+Tabla3[[#This Row],[id_detalle]]&amp;" "&amp;VLOOKUP(Tabla3[[#This Row],[id_detalle]],rubro_detalle[[Código]:[Rubro Detalle]],2,0)</f>
        <v>03.13.641 Maquinaria, Equipos, Accesorios, Repuestos y Suministros para la Minería</v>
      </c>
      <c r="E4911" s="33">
        <f t="shared" si="743"/>
        <v>26</v>
      </c>
      <c r="F4911" s="47" t="str">
        <f t="shared" si="744"/>
        <v>03.13.641-26</v>
      </c>
      <c r="G4911" s="37" t="s">
        <v>3567</v>
      </c>
      <c r="H4911" s="37">
        <v>406</v>
      </c>
    </row>
    <row r="4912" spans="1:8" x14ac:dyDescent="0.3">
      <c r="A4912" s="34" t="str">
        <f>+LEFT(Tabla3[[#This Row],[id_detalle]],2)</f>
        <v>03</v>
      </c>
      <c r="B4912" s="46" t="str">
        <f>VLOOKUP((LEFT(Tabla3[[#This Row],[id_detalle]],2)),id_rubro[[id]:[Rubro]],2,0)</f>
        <v>PRODUCTOS INDUSTRIALES Y RELACIONADOS</v>
      </c>
      <c r="C4912" s="36" t="s">
        <v>1012</v>
      </c>
      <c r="D4912" s="45" t="str">
        <f>+Tabla3[[#This Row],[id_detalle]]&amp;" "&amp;VLOOKUP(Tabla3[[#This Row],[id_detalle]],rubro_detalle[[Código]:[Rubro Detalle]],2,0)</f>
        <v>03.13.641 Maquinaria, Equipos, Accesorios, Repuestos y Suministros para la Minería</v>
      </c>
      <c r="E4912" s="33">
        <f t="shared" si="743"/>
        <v>27</v>
      </c>
      <c r="F4912" s="47" t="str">
        <f t="shared" si="744"/>
        <v>03.13.641-27</v>
      </c>
      <c r="G4912" s="37" t="s">
        <v>5319</v>
      </c>
      <c r="H4912" s="37">
        <v>424</v>
      </c>
    </row>
    <row r="4913" spans="1:8" x14ac:dyDescent="0.3">
      <c r="A4913" s="34" t="str">
        <f>+LEFT(Tabla3[[#This Row],[id_detalle]],2)</f>
        <v>03</v>
      </c>
      <c r="B4913" s="46" t="str">
        <f>VLOOKUP((LEFT(Tabla3[[#This Row],[id_detalle]],2)),id_rubro[[id]:[Rubro]],2,0)</f>
        <v>PRODUCTOS INDUSTRIALES Y RELACIONADOS</v>
      </c>
      <c r="C4913" s="36" t="s">
        <v>1012</v>
      </c>
      <c r="D4913" s="45" t="str">
        <f>+Tabla3[[#This Row],[id_detalle]]&amp;" "&amp;VLOOKUP(Tabla3[[#This Row],[id_detalle]],rubro_detalle[[Código]:[Rubro Detalle]],2,0)</f>
        <v>03.13.641 Maquinaria, Equipos, Accesorios, Repuestos y Suministros para la Minería</v>
      </c>
      <c r="E4913" s="33">
        <f t="shared" si="743"/>
        <v>28</v>
      </c>
      <c r="F4913" s="47" t="str">
        <f t="shared" si="744"/>
        <v>03.13.641-28</v>
      </c>
      <c r="G4913" s="37" t="s">
        <v>5368</v>
      </c>
      <c r="H4913" s="37">
        <v>425</v>
      </c>
    </row>
    <row r="4914" spans="1:8" x14ac:dyDescent="0.3">
      <c r="A4914" s="34" t="str">
        <f>+LEFT(Tabla3[[#This Row],[id_detalle]],2)</f>
        <v>03</v>
      </c>
      <c r="B4914" s="46" t="str">
        <f>VLOOKUP((LEFT(Tabla3[[#This Row],[id_detalle]],2)),id_rubro[[id]:[Rubro]],2,0)</f>
        <v>PRODUCTOS INDUSTRIALES Y RELACIONADOS</v>
      </c>
      <c r="C4914" s="36" t="s">
        <v>1012</v>
      </c>
      <c r="D4914" s="45" t="str">
        <f>+Tabla3[[#This Row],[id_detalle]]&amp;" "&amp;VLOOKUP(Tabla3[[#This Row],[id_detalle]],rubro_detalle[[Código]:[Rubro Detalle]],2,0)</f>
        <v>03.13.641 Maquinaria, Equipos, Accesorios, Repuestos y Suministros para la Minería</v>
      </c>
      <c r="E4914" s="33">
        <f t="shared" si="743"/>
        <v>29</v>
      </c>
      <c r="F4914" s="47" t="str">
        <f t="shared" si="744"/>
        <v>03.13.641-29</v>
      </c>
      <c r="G4914" s="37" t="s">
        <v>5320</v>
      </c>
      <c r="H4914" s="37">
        <v>425</v>
      </c>
    </row>
    <row r="4915" spans="1:8" x14ac:dyDescent="0.3">
      <c r="A4915" s="34" t="str">
        <f>+LEFT(Tabla3[[#This Row],[id_detalle]],2)</f>
        <v>03</v>
      </c>
      <c r="B4915" s="46" t="str">
        <f>VLOOKUP((LEFT(Tabla3[[#This Row],[id_detalle]],2)),id_rubro[[id]:[Rubro]],2,0)</f>
        <v>PRODUCTOS INDUSTRIALES Y RELACIONADOS</v>
      </c>
      <c r="C4915" s="36" t="s">
        <v>1012</v>
      </c>
      <c r="D4915" s="45" t="str">
        <f>+Tabla3[[#This Row],[id_detalle]]&amp;" "&amp;VLOOKUP(Tabla3[[#This Row],[id_detalle]],rubro_detalle[[Código]:[Rubro Detalle]],2,0)</f>
        <v>03.13.641 Maquinaria, Equipos, Accesorios, Repuestos y Suministros para la Minería</v>
      </c>
      <c r="E4915" s="33">
        <f t="shared" si="743"/>
        <v>30</v>
      </c>
      <c r="F4915" s="47" t="str">
        <f t="shared" si="744"/>
        <v>03.13.641-30</v>
      </c>
      <c r="G4915" s="37" t="s">
        <v>4815</v>
      </c>
      <c r="H4915" s="37">
        <v>439</v>
      </c>
    </row>
    <row r="4916" spans="1:8" x14ac:dyDescent="0.3">
      <c r="A4916" s="34" t="str">
        <f>+LEFT(Tabla3[[#This Row],[id_detalle]],2)</f>
        <v>03</v>
      </c>
      <c r="B4916" s="46" t="str">
        <f>VLOOKUP((LEFT(Tabla3[[#This Row],[id_detalle]],2)),id_rubro[[id]:[Rubro]],2,0)</f>
        <v>PRODUCTOS INDUSTRIALES Y RELACIONADOS</v>
      </c>
      <c r="C4916" s="36" t="s">
        <v>1012</v>
      </c>
      <c r="D4916" s="45" t="str">
        <f>+Tabla3[[#This Row],[id_detalle]]&amp;" "&amp;VLOOKUP(Tabla3[[#This Row],[id_detalle]],rubro_detalle[[Código]:[Rubro Detalle]],2,0)</f>
        <v>03.13.641 Maquinaria, Equipos, Accesorios, Repuestos y Suministros para la Minería</v>
      </c>
      <c r="E4916" s="33">
        <f t="shared" si="743"/>
        <v>31</v>
      </c>
      <c r="F4916" s="47" t="str">
        <f t="shared" si="744"/>
        <v>03.13.641-31</v>
      </c>
      <c r="G4916" s="37" t="s">
        <v>4720</v>
      </c>
      <c r="H4916" s="37">
        <v>445</v>
      </c>
    </row>
    <row r="4917" spans="1:8" x14ac:dyDescent="0.3">
      <c r="A4917" s="34" t="str">
        <f>+LEFT(Tabla3[[#This Row],[id_detalle]],2)</f>
        <v>03</v>
      </c>
      <c r="B4917" s="46" t="str">
        <f>VLOOKUP((LEFT(Tabla3[[#This Row],[id_detalle]],2)),id_rubro[[id]:[Rubro]],2,0)</f>
        <v>PRODUCTOS INDUSTRIALES Y RELACIONADOS</v>
      </c>
      <c r="C4917" s="36" t="s">
        <v>1012</v>
      </c>
      <c r="D4917" s="45" t="str">
        <f>+Tabla3[[#This Row],[id_detalle]]&amp;" "&amp;VLOOKUP(Tabla3[[#This Row],[id_detalle]],rubro_detalle[[Código]:[Rubro Detalle]],2,0)</f>
        <v>03.13.641 Maquinaria, Equipos, Accesorios, Repuestos y Suministros para la Minería</v>
      </c>
      <c r="E4917" s="33">
        <f t="shared" si="743"/>
        <v>32</v>
      </c>
      <c r="F4917" s="47" t="str">
        <f t="shared" si="744"/>
        <v>03.13.641-32</v>
      </c>
      <c r="G4917" s="37" t="s">
        <v>5312</v>
      </c>
      <c r="H4917" s="37">
        <v>447</v>
      </c>
    </row>
    <row r="4918" spans="1:8" x14ac:dyDescent="0.3">
      <c r="A4918" s="34" t="str">
        <f>+LEFT(Tabla3[[#This Row],[id_detalle]],2)</f>
        <v>03</v>
      </c>
      <c r="B4918" s="46" t="str">
        <f>VLOOKUP((LEFT(Tabla3[[#This Row],[id_detalle]],2)),id_rubro[[id]:[Rubro]],2,0)</f>
        <v>PRODUCTOS INDUSTRIALES Y RELACIONADOS</v>
      </c>
      <c r="C4918" s="36" t="s">
        <v>1012</v>
      </c>
      <c r="D4918" s="45" t="str">
        <f>+Tabla3[[#This Row],[id_detalle]]&amp;" "&amp;VLOOKUP(Tabla3[[#This Row],[id_detalle]],rubro_detalle[[Código]:[Rubro Detalle]],2,0)</f>
        <v>03.13.641 Maquinaria, Equipos, Accesorios, Repuestos y Suministros para la Minería</v>
      </c>
      <c r="E4918" s="33">
        <f t="shared" ref="E4918:E4947" si="745">+IF(D4918=D4917,E4917+1,1)</f>
        <v>33</v>
      </c>
      <c r="F4918" s="47" t="str">
        <f t="shared" ref="F4918:F4947" si="746">+LEFT(D4918,9)&amp;"-"&amp;E4918</f>
        <v>03.13.641-33</v>
      </c>
      <c r="G4918" s="37" t="s">
        <v>5295</v>
      </c>
      <c r="H4918" s="37">
        <v>447</v>
      </c>
    </row>
    <row r="4919" spans="1:8" x14ac:dyDescent="0.3">
      <c r="A4919" s="34" t="str">
        <f>+LEFT(Tabla3[[#This Row],[id_detalle]],2)</f>
        <v>03</v>
      </c>
      <c r="B4919" s="46" t="str">
        <f>VLOOKUP((LEFT(Tabla3[[#This Row],[id_detalle]],2)),id_rubro[[id]:[Rubro]],2,0)</f>
        <v>PRODUCTOS INDUSTRIALES Y RELACIONADOS</v>
      </c>
      <c r="C4919" s="36" t="s">
        <v>1012</v>
      </c>
      <c r="D4919" s="45" t="str">
        <f>+Tabla3[[#This Row],[id_detalle]]&amp;" "&amp;VLOOKUP(Tabla3[[#This Row],[id_detalle]],rubro_detalle[[Código]:[Rubro Detalle]],2,0)</f>
        <v>03.13.641 Maquinaria, Equipos, Accesorios, Repuestos y Suministros para la Minería</v>
      </c>
      <c r="E4919" s="33">
        <f t="shared" si="745"/>
        <v>34</v>
      </c>
      <c r="F4919" s="47" t="str">
        <f t="shared" si="746"/>
        <v>03.13.641-34</v>
      </c>
      <c r="G4919" s="37" t="s">
        <v>4481</v>
      </c>
      <c r="H4919" s="37">
        <v>451</v>
      </c>
    </row>
    <row r="4920" spans="1:8" x14ac:dyDescent="0.3">
      <c r="A4920" s="34" t="str">
        <f>+LEFT(Tabla3[[#This Row],[id_detalle]],2)</f>
        <v>03</v>
      </c>
      <c r="B4920" s="46" t="str">
        <f>VLOOKUP((LEFT(Tabla3[[#This Row],[id_detalle]],2)),id_rubro[[id]:[Rubro]],2,0)</f>
        <v>PRODUCTOS INDUSTRIALES Y RELACIONADOS</v>
      </c>
      <c r="C4920" s="36" t="s">
        <v>1012</v>
      </c>
      <c r="D4920" s="45" t="str">
        <f>+Tabla3[[#This Row],[id_detalle]]&amp;" "&amp;VLOOKUP(Tabla3[[#This Row],[id_detalle]],rubro_detalle[[Código]:[Rubro Detalle]],2,0)</f>
        <v>03.13.641 Maquinaria, Equipos, Accesorios, Repuestos y Suministros para la Minería</v>
      </c>
      <c r="E4920" s="33">
        <f t="shared" si="745"/>
        <v>35</v>
      </c>
      <c r="F4920" s="47" t="str">
        <f t="shared" si="746"/>
        <v>03.13.641-35</v>
      </c>
      <c r="G4920" s="37" t="s">
        <v>5321</v>
      </c>
      <c r="H4920" s="37">
        <v>451</v>
      </c>
    </row>
    <row r="4921" spans="1:8" x14ac:dyDescent="0.3">
      <c r="A4921" s="34" t="str">
        <f>+LEFT(Tabla3[[#This Row],[id_detalle]],2)</f>
        <v>03</v>
      </c>
      <c r="B4921" s="46" t="str">
        <f>VLOOKUP((LEFT(Tabla3[[#This Row],[id_detalle]],2)),id_rubro[[id]:[Rubro]],2,0)</f>
        <v>PRODUCTOS INDUSTRIALES Y RELACIONADOS</v>
      </c>
      <c r="C4921" s="36" t="s">
        <v>1012</v>
      </c>
      <c r="D4921" s="45" t="str">
        <f>+Tabla3[[#This Row],[id_detalle]]&amp;" "&amp;VLOOKUP(Tabla3[[#This Row],[id_detalle]],rubro_detalle[[Código]:[Rubro Detalle]],2,0)</f>
        <v>03.13.641 Maquinaria, Equipos, Accesorios, Repuestos y Suministros para la Minería</v>
      </c>
      <c r="E4921" s="33">
        <f t="shared" si="745"/>
        <v>36</v>
      </c>
      <c r="F4921" s="47" t="str">
        <f t="shared" si="746"/>
        <v>03.13.641-36</v>
      </c>
      <c r="G4921" s="37" t="s">
        <v>2789</v>
      </c>
      <c r="H4921" s="37">
        <v>464</v>
      </c>
    </row>
    <row r="4922" spans="1:8" x14ac:dyDescent="0.3">
      <c r="A4922" s="34" t="str">
        <f>+LEFT(Tabla3[[#This Row],[id_detalle]],2)</f>
        <v>03</v>
      </c>
      <c r="B4922" s="46" t="str">
        <f>VLOOKUP((LEFT(Tabla3[[#This Row],[id_detalle]],2)),id_rubro[[id]:[Rubro]],2,0)</f>
        <v>PRODUCTOS INDUSTRIALES Y RELACIONADOS</v>
      </c>
      <c r="C4922" s="36" t="s">
        <v>1012</v>
      </c>
      <c r="D4922" s="45" t="str">
        <f>+Tabla3[[#This Row],[id_detalle]]&amp;" "&amp;VLOOKUP(Tabla3[[#This Row],[id_detalle]],rubro_detalle[[Código]:[Rubro Detalle]],2,0)</f>
        <v>03.13.641 Maquinaria, Equipos, Accesorios, Repuestos y Suministros para la Minería</v>
      </c>
      <c r="E4922" s="33">
        <f t="shared" si="745"/>
        <v>37</v>
      </c>
      <c r="F4922" s="47" t="str">
        <f t="shared" si="746"/>
        <v>03.13.641-37</v>
      </c>
      <c r="G4922" s="37" t="s">
        <v>4694</v>
      </c>
      <c r="H4922" s="37">
        <v>467</v>
      </c>
    </row>
    <row r="4923" spans="1:8" x14ac:dyDescent="0.3">
      <c r="A4923" s="34" t="str">
        <f>+LEFT(Tabla3[[#This Row],[id_detalle]],2)</f>
        <v>03</v>
      </c>
      <c r="B4923" s="46" t="str">
        <f>VLOOKUP((LEFT(Tabla3[[#This Row],[id_detalle]],2)),id_rubro[[id]:[Rubro]],2,0)</f>
        <v>PRODUCTOS INDUSTRIALES Y RELACIONADOS</v>
      </c>
      <c r="C4923" s="36" t="s">
        <v>1012</v>
      </c>
      <c r="D4923" s="45" t="str">
        <f>+Tabla3[[#This Row],[id_detalle]]&amp;" "&amp;VLOOKUP(Tabla3[[#This Row],[id_detalle]],rubro_detalle[[Código]:[Rubro Detalle]],2,0)</f>
        <v>03.13.641 Maquinaria, Equipos, Accesorios, Repuestos y Suministros para la Minería</v>
      </c>
      <c r="E4923" s="33">
        <f t="shared" si="745"/>
        <v>38</v>
      </c>
      <c r="F4923" s="47" t="str">
        <f t="shared" si="746"/>
        <v>03.13.641-38</v>
      </c>
      <c r="G4923" s="37" t="s">
        <v>5369</v>
      </c>
      <c r="H4923" s="37">
        <v>485</v>
      </c>
    </row>
    <row r="4924" spans="1:8" x14ac:dyDescent="0.3">
      <c r="A4924" s="34" t="str">
        <f>+LEFT(Tabla3[[#This Row],[id_detalle]],2)</f>
        <v>03</v>
      </c>
      <c r="B4924" s="46" t="str">
        <f>VLOOKUP((LEFT(Tabla3[[#This Row],[id_detalle]],2)),id_rubro[[id]:[Rubro]],2,0)</f>
        <v>PRODUCTOS INDUSTRIALES Y RELACIONADOS</v>
      </c>
      <c r="C4924" s="36" t="s">
        <v>1012</v>
      </c>
      <c r="D4924" s="45" t="str">
        <f>+Tabla3[[#This Row],[id_detalle]]&amp;" "&amp;VLOOKUP(Tabla3[[#This Row],[id_detalle]],rubro_detalle[[Código]:[Rubro Detalle]],2,0)</f>
        <v>03.13.641 Maquinaria, Equipos, Accesorios, Repuestos y Suministros para la Minería</v>
      </c>
      <c r="E4924" s="33">
        <f t="shared" si="745"/>
        <v>39</v>
      </c>
      <c r="F4924" s="47" t="str">
        <f t="shared" si="746"/>
        <v>03.13.641-39</v>
      </c>
      <c r="G4924" s="37" t="s">
        <v>5170</v>
      </c>
      <c r="H4924" s="37">
        <v>490</v>
      </c>
    </row>
    <row r="4925" spans="1:8" x14ac:dyDescent="0.3">
      <c r="A4925" s="34" t="str">
        <f>+LEFT(Tabla3[[#This Row],[id_detalle]],2)</f>
        <v>03</v>
      </c>
      <c r="B4925" s="46" t="str">
        <f>VLOOKUP((LEFT(Tabla3[[#This Row],[id_detalle]],2)),id_rubro[[id]:[Rubro]],2,0)</f>
        <v>PRODUCTOS INDUSTRIALES Y RELACIONADOS</v>
      </c>
      <c r="C4925" s="36" t="s">
        <v>1012</v>
      </c>
      <c r="D4925" s="45" t="str">
        <f>+Tabla3[[#This Row],[id_detalle]]&amp;" "&amp;VLOOKUP(Tabla3[[#This Row],[id_detalle]],rubro_detalle[[Código]:[Rubro Detalle]],2,0)</f>
        <v>03.13.641 Maquinaria, Equipos, Accesorios, Repuestos y Suministros para la Minería</v>
      </c>
      <c r="E4925" s="33">
        <f t="shared" si="745"/>
        <v>40</v>
      </c>
      <c r="F4925" s="47" t="str">
        <f t="shared" si="746"/>
        <v>03.13.641-40</v>
      </c>
      <c r="G4925" s="37" t="s">
        <v>4833</v>
      </c>
      <c r="H4925" s="37">
        <v>492</v>
      </c>
    </row>
    <row r="4926" spans="1:8" x14ac:dyDescent="0.3">
      <c r="A4926" s="34" t="str">
        <f>+LEFT(Tabla3[[#This Row],[id_detalle]],2)</f>
        <v>03</v>
      </c>
      <c r="B4926" s="46" t="str">
        <f>VLOOKUP((LEFT(Tabla3[[#This Row],[id_detalle]],2)),id_rubro[[id]:[Rubro]],2,0)</f>
        <v>PRODUCTOS INDUSTRIALES Y RELACIONADOS</v>
      </c>
      <c r="C4926" s="36" t="s">
        <v>1012</v>
      </c>
      <c r="D4926" s="45" t="str">
        <f>+Tabla3[[#This Row],[id_detalle]]&amp;" "&amp;VLOOKUP(Tabla3[[#This Row],[id_detalle]],rubro_detalle[[Código]:[Rubro Detalle]],2,0)</f>
        <v>03.13.641 Maquinaria, Equipos, Accesorios, Repuestos y Suministros para la Minería</v>
      </c>
      <c r="E4926" s="33">
        <f t="shared" si="745"/>
        <v>41</v>
      </c>
      <c r="F4926" s="47" t="str">
        <f t="shared" si="746"/>
        <v>03.13.641-41</v>
      </c>
      <c r="G4926" s="38" t="s">
        <v>2997</v>
      </c>
      <c r="H4926" s="38">
        <v>517</v>
      </c>
    </row>
    <row r="4927" spans="1:8" x14ac:dyDescent="0.3">
      <c r="A4927" s="34" t="str">
        <f>+LEFT(Tabla3[[#This Row],[id_detalle]],2)</f>
        <v>03</v>
      </c>
      <c r="B4927" s="46" t="str">
        <f>VLOOKUP((LEFT(Tabla3[[#This Row],[id_detalle]],2)),id_rubro[[id]:[Rubro]],2,0)</f>
        <v>PRODUCTOS INDUSTRIALES Y RELACIONADOS</v>
      </c>
      <c r="C4927" s="36" t="s">
        <v>1012</v>
      </c>
      <c r="D4927" s="45" t="str">
        <f>+Tabla3[[#This Row],[id_detalle]]&amp;" "&amp;VLOOKUP(Tabla3[[#This Row],[id_detalle]],rubro_detalle[[Código]:[Rubro Detalle]],2,0)</f>
        <v>03.13.641 Maquinaria, Equipos, Accesorios, Repuestos y Suministros para la Minería</v>
      </c>
      <c r="E4927" s="33">
        <f t="shared" si="745"/>
        <v>42</v>
      </c>
      <c r="F4927" s="47" t="str">
        <f t="shared" si="746"/>
        <v>03.13.641-42</v>
      </c>
      <c r="G4927" s="37" t="s">
        <v>5370</v>
      </c>
      <c r="H4927" s="37">
        <v>523</v>
      </c>
    </row>
    <row r="4928" spans="1:8" x14ac:dyDescent="0.3">
      <c r="A4928" s="34" t="str">
        <f>+LEFT(Tabla3[[#This Row],[id_detalle]],2)</f>
        <v>03</v>
      </c>
      <c r="B4928" s="46" t="str">
        <f>VLOOKUP((LEFT(Tabla3[[#This Row],[id_detalle]],2)),id_rubro[[id]:[Rubro]],2,0)</f>
        <v>PRODUCTOS INDUSTRIALES Y RELACIONADOS</v>
      </c>
      <c r="C4928" s="36" t="s">
        <v>1012</v>
      </c>
      <c r="D4928" s="45" t="str">
        <f>+Tabla3[[#This Row],[id_detalle]]&amp;" "&amp;VLOOKUP(Tabla3[[#This Row],[id_detalle]],rubro_detalle[[Código]:[Rubro Detalle]],2,0)</f>
        <v>03.13.641 Maquinaria, Equipos, Accesorios, Repuestos y Suministros para la Minería</v>
      </c>
      <c r="E4928" s="33">
        <f t="shared" si="745"/>
        <v>43</v>
      </c>
      <c r="F4928" s="47" t="str">
        <f t="shared" si="746"/>
        <v>03.13.641-43</v>
      </c>
      <c r="G4928" s="37" t="s">
        <v>3000</v>
      </c>
      <c r="H4928" s="37">
        <v>528</v>
      </c>
    </row>
    <row r="4929" spans="1:8" x14ac:dyDescent="0.3">
      <c r="A4929" s="34" t="str">
        <f>+LEFT(Tabla3[[#This Row],[id_detalle]],2)</f>
        <v>03</v>
      </c>
      <c r="B4929" s="46" t="str">
        <f>VLOOKUP((LEFT(Tabla3[[#This Row],[id_detalle]],2)),id_rubro[[id]:[Rubro]],2,0)</f>
        <v>PRODUCTOS INDUSTRIALES Y RELACIONADOS</v>
      </c>
      <c r="C4929" s="36" t="s">
        <v>1012</v>
      </c>
      <c r="D4929" s="45" t="str">
        <f>+Tabla3[[#This Row],[id_detalle]]&amp;" "&amp;VLOOKUP(Tabla3[[#This Row],[id_detalle]],rubro_detalle[[Código]:[Rubro Detalle]],2,0)</f>
        <v>03.13.641 Maquinaria, Equipos, Accesorios, Repuestos y Suministros para la Minería</v>
      </c>
      <c r="E4929" s="33">
        <f t="shared" si="745"/>
        <v>44</v>
      </c>
      <c r="F4929" s="47" t="str">
        <f t="shared" si="746"/>
        <v>03.13.641-44</v>
      </c>
      <c r="G4929" s="37" t="s">
        <v>3557</v>
      </c>
      <c r="H4929" s="37">
        <v>531</v>
      </c>
    </row>
    <row r="4930" spans="1:8" x14ac:dyDescent="0.3">
      <c r="A4930" s="34" t="str">
        <f>+LEFT(Tabla3[[#This Row],[id_detalle]],2)</f>
        <v>03</v>
      </c>
      <c r="B4930" s="46" t="str">
        <f>VLOOKUP((LEFT(Tabla3[[#This Row],[id_detalle]],2)),id_rubro[[id]:[Rubro]],2,0)</f>
        <v>PRODUCTOS INDUSTRIALES Y RELACIONADOS</v>
      </c>
      <c r="C4930" s="36" t="s">
        <v>1012</v>
      </c>
      <c r="D4930" s="45" t="str">
        <f>+Tabla3[[#This Row],[id_detalle]]&amp;" "&amp;VLOOKUP(Tabla3[[#This Row],[id_detalle]],rubro_detalle[[Código]:[Rubro Detalle]],2,0)</f>
        <v>03.13.641 Maquinaria, Equipos, Accesorios, Repuestos y Suministros para la Minería</v>
      </c>
      <c r="E4930" s="33">
        <f t="shared" si="745"/>
        <v>45</v>
      </c>
      <c r="F4930" s="47" t="str">
        <f t="shared" si="746"/>
        <v>03.13.641-45</v>
      </c>
      <c r="G4930" s="37" t="s">
        <v>5371</v>
      </c>
      <c r="H4930" s="37">
        <v>534</v>
      </c>
    </row>
    <row r="4931" spans="1:8" x14ac:dyDescent="0.3">
      <c r="A4931" s="34" t="str">
        <f>+LEFT(Tabla3[[#This Row],[id_detalle]],2)</f>
        <v>03</v>
      </c>
      <c r="B4931" s="46" t="str">
        <f>VLOOKUP((LEFT(Tabla3[[#This Row],[id_detalle]],2)),id_rubro[[id]:[Rubro]],2,0)</f>
        <v>PRODUCTOS INDUSTRIALES Y RELACIONADOS</v>
      </c>
      <c r="C4931" s="36" t="s">
        <v>1012</v>
      </c>
      <c r="D4931" s="45" t="str">
        <f>+Tabla3[[#This Row],[id_detalle]]&amp;" "&amp;VLOOKUP(Tabla3[[#This Row],[id_detalle]],rubro_detalle[[Código]:[Rubro Detalle]],2,0)</f>
        <v>03.13.641 Maquinaria, Equipos, Accesorios, Repuestos y Suministros para la Minería</v>
      </c>
      <c r="E4931" s="33">
        <f t="shared" si="745"/>
        <v>46</v>
      </c>
      <c r="F4931" s="47" t="str">
        <f t="shared" si="746"/>
        <v>03.13.641-46</v>
      </c>
      <c r="G4931" s="37" t="s">
        <v>3002</v>
      </c>
      <c r="H4931" s="37">
        <v>536</v>
      </c>
    </row>
    <row r="4932" spans="1:8" x14ac:dyDescent="0.3">
      <c r="A4932" s="34" t="str">
        <f>+LEFT(Tabla3[[#This Row],[id_detalle]],2)</f>
        <v>03</v>
      </c>
      <c r="B4932" s="46" t="str">
        <f>VLOOKUP((LEFT(Tabla3[[#This Row],[id_detalle]],2)),id_rubro[[id]:[Rubro]],2,0)</f>
        <v>PRODUCTOS INDUSTRIALES Y RELACIONADOS</v>
      </c>
      <c r="C4932" s="36" t="s">
        <v>1012</v>
      </c>
      <c r="D4932" s="45" t="str">
        <f>+Tabla3[[#This Row],[id_detalle]]&amp;" "&amp;VLOOKUP(Tabla3[[#This Row],[id_detalle]],rubro_detalle[[Código]:[Rubro Detalle]],2,0)</f>
        <v>03.13.641 Maquinaria, Equipos, Accesorios, Repuestos y Suministros para la Minería</v>
      </c>
      <c r="E4932" s="33">
        <f t="shared" si="745"/>
        <v>47</v>
      </c>
      <c r="F4932" s="47" t="str">
        <f t="shared" si="746"/>
        <v>03.13.641-47</v>
      </c>
      <c r="G4932" s="37" t="s">
        <v>3467</v>
      </c>
      <c r="H4932" s="37">
        <v>561</v>
      </c>
    </row>
    <row r="4933" spans="1:8" x14ac:dyDescent="0.3">
      <c r="A4933" s="34" t="str">
        <f>+LEFT(Tabla3[[#This Row],[id_detalle]],2)</f>
        <v>03</v>
      </c>
      <c r="B4933" s="46" t="str">
        <f>VLOOKUP((LEFT(Tabla3[[#This Row],[id_detalle]],2)),id_rubro[[id]:[Rubro]],2,0)</f>
        <v>PRODUCTOS INDUSTRIALES Y RELACIONADOS</v>
      </c>
      <c r="C4933" s="36" t="s">
        <v>1012</v>
      </c>
      <c r="D4933" s="45" t="str">
        <f>+Tabla3[[#This Row],[id_detalle]]&amp;" "&amp;VLOOKUP(Tabla3[[#This Row],[id_detalle]],rubro_detalle[[Código]:[Rubro Detalle]],2,0)</f>
        <v>03.13.641 Maquinaria, Equipos, Accesorios, Repuestos y Suministros para la Minería</v>
      </c>
      <c r="E4933" s="33">
        <f t="shared" si="745"/>
        <v>48</v>
      </c>
      <c r="F4933" s="47" t="str">
        <f t="shared" si="746"/>
        <v>03.13.641-48</v>
      </c>
      <c r="G4933" s="37" t="s">
        <v>5278</v>
      </c>
      <c r="H4933" s="37">
        <v>562</v>
      </c>
    </row>
    <row r="4934" spans="1:8" x14ac:dyDescent="0.3">
      <c r="A4934" s="34" t="str">
        <f>+LEFT(Tabla3[[#This Row],[id_detalle]],2)</f>
        <v>03</v>
      </c>
      <c r="B4934" s="46" t="str">
        <f>VLOOKUP((LEFT(Tabla3[[#This Row],[id_detalle]],2)),id_rubro[[id]:[Rubro]],2,0)</f>
        <v>PRODUCTOS INDUSTRIALES Y RELACIONADOS</v>
      </c>
      <c r="C4934" s="36" t="s">
        <v>1012</v>
      </c>
      <c r="D4934" s="45" t="str">
        <f>+Tabla3[[#This Row],[id_detalle]]&amp;" "&amp;VLOOKUP(Tabla3[[#This Row],[id_detalle]],rubro_detalle[[Código]:[Rubro Detalle]],2,0)</f>
        <v>03.13.641 Maquinaria, Equipos, Accesorios, Repuestos y Suministros para la Minería</v>
      </c>
      <c r="E4934" s="33">
        <f t="shared" si="745"/>
        <v>49</v>
      </c>
      <c r="F4934" s="47" t="str">
        <f t="shared" si="746"/>
        <v>03.13.641-49</v>
      </c>
      <c r="G4934" s="37" t="s">
        <v>5372</v>
      </c>
      <c r="H4934" s="37">
        <v>569</v>
      </c>
    </row>
    <row r="4935" spans="1:8" x14ac:dyDescent="0.3">
      <c r="A4935" s="34" t="str">
        <f>+LEFT(Tabla3[[#This Row],[id_detalle]],2)</f>
        <v>03</v>
      </c>
      <c r="B4935" s="46" t="str">
        <f>VLOOKUP((LEFT(Tabla3[[#This Row],[id_detalle]],2)),id_rubro[[id]:[Rubro]],2,0)</f>
        <v>PRODUCTOS INDUSTRIALES Y RELACIONADOS</v>
      </c>
      <c r="C4935" s="36" t="s">
        <v>1012</v>
      </c>
      <c r="D4935" s="45" t="str">
        <f>+Tabla3[[#This Row],[id_detalle]]&amp;" "&amp;VLOOKUP(Tabla3[[#This Row],[id_detalle]],rubro_detalle[[Código]:[Rubro Detalle]],2,0)</f>
        <v>03.13.641 Maquinaria, Equipos, Accesorios, Repuestos y Suministros para la Minería</v>
      </c>
      <c r="E4935" s="33">
        <f t="shared" si="745"/>
        <v>50</v>
      </c>
      <c r="F4935" s="47" t="str">
        <f t="shared" si="746"/>
        <v>03.13.641-50</v>
      </c>
      <c r="G4935" s="37" t="s">
        <v>5174</v>
      </c>
      <c r="H4935" s="37">
        <v>579</v>
      </c>
    </row>
    <row r="4936" spans="1:8" x14ac:dyDescent="0.3">
      <c r="A4936" s="34" t="str">
        <f>+LEFT(Tabla3[[#This Row],[id_detalle]],2)</f>
        <v>03</v>
      </c>
      <c r="B4936" s="46" t="str">
        <f>VLOOKUP((LEFT(Tabla3[[#This Row],[id_detalle]],2)),id_rubro[[id]:[Rubro]],2,0)</f>
        <v>PRODUCTOS INDUSTRIALES Y RELACIONADOS</v>
      </c>
      <c r="C4936" s="36" t="s">
        <v>1012</v>
      </c>
      <c r="D4936" s="45" t="str">
        <f>+Tabla3[[#This Row],[id_detalle]]&amp;" "&amp;VLOOKUP(Tabla3[[#This Row],[id_detalle]],rubro_detalle[[Código]:[Rubro Detalle]],2,0)</f>
        <v>03.13.641 Maquinaria, Equipos, Accesorios, Repuestos y Suministros para la Minería</v>
      </c>
      <c r="E4936" s="33">
        <f t="shared" si="745"/>
        <v>51</v>
      </c>
      <c r="F4936" s="47" t="str">
        <f t="shared" si="746"/>
        <v>03.13.641-51</v>
      </c>
      <c r="G4936" s="37" t="s">
        <v>5373</v>
      </c>
      <c r="H4936" s="37">
        <v>579</v>
      </c>
    </row>
    <row r="4937" spans="1:8" x14ac:dyDescent="0.3">
      <c r="A4937" s="34" t="str">
        <f>+LEFT(Tabla3[[#This Row],[id_detalle]],2)</f>
        <v>03</v>
      </c>
      <c r="B4937" s="46" t="str">
        <f>VLOOKUP((LEFT(Tabla3[[#This Row],[id_detalle]],2)),id_rubro[[id]:[Rubro]],2,0)</f>
        <v>PRODUCTOS INDUSTRIALES Y RELACIONADOS</v>
      </c>
      <c r="C4937" s="36" t="s">
        <v>1012</v>
      </c>
      <c r="D4937" s="45" t="str">
        <f>+Tabla3[[#This Row],[id_detalle]]&amp;" "&amp;VLOOKUP(Tabla3[[#This Row],[id_detalle]],rubro_detalle[[Código]:[Rubro Detalle]],2,0)</f>
        <v>03.13.641 Maquinaria, Equipos, Accesorios, Repuestos y Suministros para la Minería</v>
      </c>
      <c r="E4937" s="33">
        <f t="shared" si="745"/>
        <v>52</v>
      </c>
      <c r="F4937" s="47" t="str">
        <f t="shared" si="746"/>
        <v>03.13.641-52</v>
      </c>
      <c r="G4937" s="37" t="s">
        <v>5325</v>
      </c>
      <c r="H4937" s="37">
        <v>579</v>
      </c>
    </row>
    <row r="4938" spans="1:8" x14ac:dyDescent="0.3">
      <c r="A4938" s="34" t="str">
        <f>+LEFT(Tabla3[[#This Row],[id_detalle]],2)</f>
        <v>03</v>
      </c>
      <c r="B4938" s="46" t="str">
        <f>VLOOKUP((LEFT(Tabla3[[#This Row],[id_detalle]],2)),id_rubro[[id]:[Rubro]],2,0)</f>
        <v>PRODUCTOS INDUSTRIALES Y RELACIONADOS</v>
      </c>
      <c r="C4938" s="36" t="s">
        <v>1012</v>
      </c>
      <c r="D4938" s="45" t="str">
        <f>+Tabla3[[#This Row],[id_detalle]]&amp;" "&amp;VLOOKUP(Tabla3[[#This Row],[id_detalle]],rubro_detalle[[Código]:[Rubro Detalle]],2,0)</f>
        <v>03.13.641 Maquinaria, Equipos, Accesorios, Repuestos y Suministros para la Minería</v>
      </c>
      <c r="E4938" s="33">
        <f t="shared" si="745"/>
        <v>53</v>
      </c>
      <c r="F4938" s="47" t="str">
        <f t="shared" si="746"/>
        <v>03.13.641-53</v>
      </c>
      <c r="G4938" s="37" t="s">
        <v>5148</v>
      </c>
      <c r="H4938" s="37">
        <v>604</v>
      </c>
    </row>
    <row r="4939" spans="1:8" x14ac:dyDescent="0.3">
      <c r="A4939" s="34" t="str">
        <f>+LEFT(Tabla3[[#This Row],[id_detalle]],2)</f>
        <v>03</v>
      </c>
      <c r="B4939" s="46" t="str">
        <f>VLOOKUP((LEFT(Tabla3[[#This Row],[id_detalle]],2)),id_rubro[[id]:[Rubro]],2,0)</f>
        <v>PRODUCTOS INDUSTRIALES Y RELACIONADOS</v>
      </c>
      <c r="C4939" s="36" t="s">
        <v>1012</v>
      </c>
      <c r="D4939" s="45" t="str">
        <f>+Tabla3[[#This Row],[id_detalle]]&amp;" "&amp;VLOOKUP(Tabla3[[#This Row],[id_detalle]],rubro_detalle[[Código]:[Rubro Detalle]],2,0)</f>
        <v>03.13.641 Maquinaria, Equipos, Accesorios, Repuestos y Suministros para la Minería</v>
      </c>
      <c r="E4939" s="33">
        <f t="shared" si="745"/>
        <v>54</v>
      </c>
      <c r="F4939" s="47" t="str">
        <f t="shared" si="746"/>
        <v>03.13.641-54</v>
      </c>
      <c r="G4939" s="37" t="s">
        <v>5199</v>
      </c>
      <c r="H4939" s="37">
        <v>604</v>
      </c>
    </row>
    <row r="4940" spans="1:8" x14ac:dyDescent="0.3">
      <c r="A4940" s="34" t="str">
        <f>+LEFT(Tabla3[[#This Row],[id_detalle]],2)</f>
        <v>03</v>
      </c>
      <c r="B4940" s="46" t="str">
        <f>VLOOKUP((LEFT(Tabla3[[#This Row],[id_detalle]],2)),id_rubro[[id]:[Rubro]],2,0)</f>
        <v>PRODUCTOS INDUSTRIALES Y RELACIONADOS</v>
      </c>
      <c r="C4940" s="36" t="s">
        <v>1012</v>
      </c>
      <c r="D4940" s="45" t="str">
        <f>+Tabla3[[#This Row],[id_detalle]]&amp;" "&amp;VLOOKUP(Tabla3[[#This Row],[id_detalle]],rubro_detalle[[Código]:[Rubro Detalle]],2,0)</f>
        <v>03.13.641 Maquinaria, Equipos, Accesorios, Repuestos y Suministros para la Minería</v>
      </c>
      <c r="E4940" s="33">
        <f t="shared" si="745"/>
        <v>55</v>
      </c>
      <c r="F4940" s="47" t="str">
        <f t="shared" si="746"/>
        <v>03.13.641-55</v>
      </c>
      <c r="G4940" s="38" t="s">
        <v>4772</v>
      </c>
      <c r="H4940" s="38">
        <v>613</v>
      </c>
    </row>
    <row r="4941" spans="1:8" x14ac:dyDescent="0.3">
      <c r="A4941" s="34" t="str">
        <f>+LEFT(Tabla3[[#This Row],[id_detalle]],2)</f>
        <v>03</v>
      </c>
      <c r="B4941" s="46" t="str">
        <f>VLOOKUP((LEFT(Tabla3[[#This Row],[id_detalle]],2)),id_rubro[[id]:[Rubro]],2,0)</f>
        <v>PRODUCTOS INDUSTRIALES Y RELACIONADOS</v>
      </c>
      <c r="C4941" s="36" t="s">
        <v>1012</v>
      </c>
      <c r="D4941" s="45" t="str">
        <f>+Tabla3[[#This Row],[id_detalle]]&amp;" "&amp;VLOOKUP(Tabla3[[#This Row],[id_detalle]],rubro_detalle[[Código]:[Rubro Detalle]],2,0)</f>
        <v>03.13.641 Maquinaria, Equipos, Accesorios, Repuestos y Suministros para la Minería</v>
      </c>
      <c r="E4941" s="33">
        <f t="shared" si="745"/>
        <v>56</v>
      </c>
      <c r="F4941" s="47" t="str">
        <f t="shared" si="746"/>
        <v>03.13.641-56</v>
      </c>
      <c r="G4941" s="37" t="s">
        <v>4486</v>
      </c>
      <c r="H4941" s="37">
        <v>621</v>
      </c>
    </row>
    <row r="4942" spans="1:8" x14ac:dyDescent="0.3">
      <c r="A4942" s="34" t="str">
        <f>+LEFT(Tabla3[[#This Row],[id_detalle]],2)</f>
        <v>03</v>
      </c>
      <c r="B4942" s="46" t="str">
        <f>VLOOKUP((LEFT(Tabla3[[#This Row],[id_detalle]],2)),id_rubro[[id]:[Rubro]],2,0)</f>
        <v>PRODUCTOS INDUSTRIALES Y RELACIONADOS</v>
      </c>
      <c r="C4942" s="36" t="s">
        <v>1012</v>
      </c>
      <c r="D4942" s="45" t="str">
        <f>+Tabla3[[#This Row],[id_detalle]]&amp;" "&amp;VLOOKUP(Tabla3[[#This Row],[id_detalle]],rubro_detalle[[Código]:[Rubro Detalle]],2,0)</f>
        <v>03.13.641 Maquinaria, Equipos, Accesorios, Repuestos y Suministros para la Minería</v>
      </c>
      <c r="E4942" s="33">
        <f t="shared" si="745"/>
        <v>57</v>
      </c>
      <c r="F4942" s="47" t="str">
        <f t="shared" si="746"/>
        <v>03.13.641-57</v>
      </c>
      <c r="G4942" s="37" t="s">
        <v>3012</v>
      </c>
      <c r="H4942" s="37">
        <v>622</v>
      </c>
    </row>
    <row r="4943" spans="1:8" x14ac:dyDescent="0.3">
      <c r="A4943" s="34" t="str">
        <f>+LEFT(Tabla3[[#This Row],[id_detalle]],2)</f>
        <v>03</v>
      </c>
      <c r="B4943" s="46" t="str">
        <f>VLOOKUP((LEFT(Tabla3[[#This Row],[id_detalle]],2)),id_rubro[[id]:[Rubro]],2,0)</f>
        <v>PRODUCTOS INDUSTRIALES Y RELACIONADOS</v>
      </c>
      <c r="C4943" s="36" t="s">
        <v>1012</v>
      </c>
      <c r="D4943" s="45" t="str">
        <f>+Tabla3[[#This Row],[id_detalle]]&amp;" "&amp;VLOOKUP(Tabla3[[#This Row],[id_detalle]],rubro_detalle[[Código]:[Rubro Detalle]],2,0)</f>
        <v>03.13.641 Maquinaria, Equipos, Accesorios, Repuestos y Suministros para la Minería</v>
      </c>
      <c r="E4943" s="33">
        <f t="shared" si="745"/>
        <v>58</v>
      </c>
      <c r="F4943" s="47" t="str">
        <f t="shared" si="746"/>
        <v>03.13.641-58</v>
      </c>
      <c r="G4943" s="38" t="s">
        <v>3013</v>
      </c>
      <c r="H4943" s="38">
        <v>624</v>
      </c>
    </row>
    <row r="4944" spans="1:8" x14ac:dyDescent="0.3">
      <c r="A4944" s="34" t="str">
        <f>+LEFT(Tabla3[[#This Row],[id_detalle]],2)</f>
        <v>03</v>
      </c>
      <c r="B4944" s="46" t="str">
        <f>VLOOKUP((LEFT(Tabla3[[#This Row],[id_detalle]],2)),id_rubro[[id]:[Rubro]],2,0)</f>
        <v>PRODUCTOS INDUSTRIALES Y RELACIONADOS</v>
      </c>
      <c r="C4944" s="36" t="s">
        <v>1012</v>
      </c>
      <c r="D4944" s="45" t="str">
        <f>+Tabla3[[#This Row],[id_detalle]]&amp;" "&amp;VLOOKUP(Tabla3[[#This Row],[id_detalle]],rubro_detalle[[Código]:[Rubro Detalle]],2,0)</f>
        <v>03.13.641 Maquinaria, Equipos, Accesorios, Repuestos y Suministros para la Minería</v>
      </c>
      <c r="E4944" s="33">
        <f t="shared" si="745"/>
        <v>59</v>
      </c>
      <c r="F4944" s="47" t="str">
        <f t="shared" si="746"/>
        <v>03.13.641-59</v>
      </c>
      <c r="G4944" s="37" t="s">
        <v>5374</v>
      </c>
      <c r="H4944" s="37">
        <v>627</v>
      </c>
    </row>
    <row r="4945" spans="1:8" x14ac:dyDescent="0.3">
      <c r="A4945" s="34" t="str">
        <f>+LEFT(Tabla3[[#This Row],[id_detalle]],2)</f>
        <v>03</v>
      </c>
      <c r="B4945" s="46" t="str">
        <f>VLOOKUP((LEFT(Tabla3[[#This Row],[id_detalle]],2)),id_rubro[[id]:[Rubro]],2,0)</f>
        <v>PRODUCTOS INDUSTRIALES Y RELACIONADOS</v>
      </c>
      <c r="C4945" s="36" t="s">
        <v>1012</v>
      </c>
      <c r="D4945" s="45" t="str">
        <f>+Tabla3[[#This Row],[id_detalle]]&amp;" "&amp;VLOOKUP(Tabla3[[#This Row],[id_detalle]],rubro_detalle[[Código]:[Rubro Detalle]],2,0)</f>
        <v>03.13.641 Maquinaria, Equipos, Accesorios, Repuestos y Suministros para la Minería</v>
      </c>
      <c r="E4945" s="33">
        <f t="shared" si="745"/>
        <v>60</v>
      </c>
      <c r="F4945" s="47" t="str">
        <f t="shared" si="746"/>
        <v>03.13.641-60</v>
      </c>
      <c r="G4945" s="37" t="s">
        <v>4233</v>
      </c>
      <c r="H4945" s="37">
        <v>645</v>
      </c>
    </row>
    <row r="4946" spans="1:8" x14ac:dyDescent="0.3">
      <c r="A4946" s="34" t="str">
        <f>+LEFT(Tabla3[[#This Row],[id_detalle]],2)</f>
        <v>03</v>
      </c>
      <c r="B4946" s="46" t="str">
        <f>VLOOKUP((LEFT(Tabla3[[#This Row],[id_detalle]],2)),id_rubro[[id]:[Rubro]],2,0)</f>
        <v>PRODUCTOS INDUSTRIALES Y RELACIONADOS</v>
      </c>
      <c r="C4946" s="36" t="s">
        <v>1012</v>
      </c>
      <c r="D4946" s="45" t="str">
        <f>+Tabla3[[#This Row],[id_detalle]]&amp;" "&amp;VLOOKUP(Tabla3[[#This Row],[id_detalle]],rubro_detalle[[Código]:[Rubro Detalle]],2,0)</f>
        <v>03.13.641 Maquinaria, Equipos, Accesorios, Repuestos y Suministros para la Minería</v>
      </c>
      <c r="E4946" s="33">
        <f t="shared" si="745"/>
        <v>61</v>
      </c>
      <c r="F4946" s="47" t="str">
        <f t="shared" si="746"/>
        <v>03.13.641-61</v>
      </c>
      <c r="G4946" s="37" t="s">
        <v>3016</v>
      </c>
      <c r="H4946" s="37">
        <v>654</v>
      </c>
    </row>
    <row r="4947" spans="1:8" x14ac:dyDescent="0.3">
      <c r="A4947" s="34" t="str">
        <f>+LEFT(Tabla3[[#This Row],[id_detalle]],2)</f>
        <v>03</v>
      </c>
      <c r="B4947" s="46" t="str">
        <f>VLOOKUP((LEFT(Tabla3[[#This Row],[id_detalle]],2)),id_rubro[[id]:[Rubro]],2,0)</f>
        <v>PRODUCTOS INDUSTRIALES Y RELACIONADOS</v>
      </c>
      <c r="C4947" s="36" t="s">
        <v>1012</v>
      </c>
      <c r="D4947" s="45" t="str">
        <f>+Tabla3[[#This Row],[id_detalle]]&amp;" "&amp;VLOOKUP(Tabla3[[#This Row],[id_detalle]],rubro_detalle[[Código]:[Rubro Detalle]],2,0)</f>
        <v>03.13.641 Maquinaria, Equipos, Accesorios, Repuestos y Suministros para la Minería</v>
      </c>
      <c r="E4947" s="33">
        <f t="shared" si="745"/>
        <v>62</v>
      </c>
      <c r="F4947" s="47" t="str">
        <f t="shared" si="746"/>
        <v>03.13.641-62</v>
      </c>
      <c r="G4947" s="37" t="s">
        <v>5375</v>
      </c>
      <c r="H4947" s="37">
        <v>658</v>
      </c>
    </row>
    <row r="4948" spans="1:8" x14ac:dyDescent="0.3">
      <c r="A4948" s="34" t="str">
        <f>+LEFT(Tabla3[[#This Row],[id_detalle]],2)</f>
        <v>03</v>
      </c>
      <c r="B4948" s="46" t="str">
        <f>VLOOKUP((LEFT(Tabla3[[#This Row],[id_detalle]],2)),id_rubro[[id]:[Rubro]],2,0)</f>
        <v>PRODUCTOS INDUSTRIALES Y RELACIONADOS</v>
      </c>
      <c r="C4948" s="36" t="s">
        <v>1012</v>
      </c>
      <c r="D4948" s="45" t="s">
        <v>5380</v>
      </c>
      <c r="E4948" s="33">
        <f t="shared" ref="E4948:E4958" si="747">+IF(D4948=D4947,E4947+1,1)</f>
        <v>63</v>
      </c>
      <c r="F4948" s="47" t="str">
        <f t="shared" ref="F4948:F4958" si="748">+LEFT(D4948,9)&amp;"-"&amp;E4948</f>
        <v>03.13.641-63</v>
      </c>
      <c r="G4948" s="37" t="s">
        <v>5376</v>
      </c>
      <c r="H4948" s="37">
        <v>663</v>
      </c>
    </row>
    <row r="4949" spans="1:8" x14ac:dyDescent="0.3">
      <c r="A4949" s="34" t="str">
        <f>+LEFT(Tabla3[[#This Row],[id_detalle]],2)</f>
        <v>03</v>
      </c>
      <c r="B4949" s="46" t="str">
        <f>VLOOKUP((LEFT(Tabla3[[#This Row],[id_detalle]],2)),id_rubro[[id]:[Rubro]],2,0)</f>
        <v>PRODUCTOS INDUSTRIALES Y RELACIONADOS</v>
      </c>
      <c r="C4949" s="36" t="s">
        <v>1012</v>
      </c>
      <c r="D4949" s="45" t="str">
        <f>+Tabla3[[#This Row],[id_detalle]]&amp;" "&amp;VLOOKUP(Tabla3[[#This Row],[id_detalle]],rubro_detalle[[Código]:[Rubro Detalle]],2,0)</f>
        <v>03.13.641 Maquinaria, Equipos, Accesorios, Repuestos y Suministros para la Minería</v>
      </c>
      <c r="E4949" s="33">
        <f t="shared" si="747"/>
        <v>64</v>
      </c>
      <c r="F4949" s="47" t="str">
        <f t="shared" si="748"/>
        <v>03.13.641-64</v>
      </c>
      <c r="G4949" s="37" t="s">
        <v>4828</v>
      </c>
      <c r="H4949" s="37">
        <v>668</v>
      </c>
    </row>
    <row r="4950" spans="1:8" x14ac:dyDescent="0.3">
      <c r="A4950" s="34" t="str">
        <f>+LEFT(Tabla3[[#This Row],[id_detalle]],2)</f>
        <v>03</v>
      </c>
      <c r="B4950" s="46" t="str">
        <f>VLOOKUP((LEFT(Tabla3[[#This Row],[id_detalle]],2)),id_rubro[[id]:[Rubro]],2,0)</f>
        <v>PRODUCTOS INDUSTRIALES Y RELACIONADOS</v>
      </c>
      <c r="C4950" s="36" t="s">
        <v>1012</v>
      </c>
      <c r="D4950" s="45" t="str">
        <f>+Tabla3[[#This Row],[id_detalle]]&amp;" "&amp;VLOOKUP(Tabla3[[#This Row],[id_detalle]],rubro_detalle[[Código]:[Rubro Detalle]],2,0)</f>
        <v>03.13.641 Maquinaria, Equipos, Accesorios, Repuestos y Suministros para la Minería</v>
      </c>
      <c r="E4950" s="33">
        <f t="shared" si="747"/>
        <v>65</v>
      </c>
      <c r="F4950" s="47" t="str">
        <f t="shared" si="748"/>
        <v>03.13.641-65</v>
      </c>
      <c r="G4950" s="37" t="s">
        <v>5175</v>
      </c>
      <c r="H4950" s="37">
        <v>669</v>
      </c>
    </row>
    <row r="4951" spans="1:8" x14ac:dyDescent="0.3">
      <c r="A4951" s="34" t="str">
        <f>+LEFT(Tabla3[[#This Row],[id_detalle]],2)</f>
        <v>03</v>
      </c>
      <c r="B4951" s="46" t="str">
        <f>VLOOKUP((LEFT(Tabla3[[#This Row],[id_detalle]],2)),id_rubro[[id]:[Rubro]],2,0)</f>
        <v>PRODUCTOS INDUSTRIALES Y RELACIONADOS</v>
      </c>
      <c r="C4951" s="36" t="s">
        <v>1012</v>
      </c>
      <c r="D4951" s="45" t="str">
        <f>+Tabla3[[#This Row],[id_detalle]]&amp;" "&amp;VLOOKUP(Tabla3[[#This Row],[id_detalle]],rubro_detalle[[Código]:[Rubro Detalle]],2,0)</f>
        <v>03.13.641 Maquinaria, Equipos, Accesorios, Repuestos y Suministros para la Minería</v>
      </c>
      <c r="E4951" s="33">
        <f t="shared" si="747"/>
        <v>66</v>
      </c>
      <c r="F4951" s="47" t="str">
        <f t="shared" si="748"/>
        <v>03.13.641-66</v>
      </c>
      <c r="G4951" s="37" t="s">
        <v>5377</v>
      </c>
      <c r="H4951" s="37">
        <v>673</v>
      </c>
    </row>
    <row r="4952" spans="1:8" x14ac:dyDescent="0.3">
      <c r="A4952" s="34" t="str">
        <f>+LEFT(Tabla3[[#This Row],[id_detalle]],2)</f>
        <v>03</v>
      </c>
      <c r="B4952" s="46" t="str">
        <f>VLOOKUP((LEFT(Tabla3[[#This Row],[id_detalle]],2)),id_rubro[[id]:[Rubro]],2,0)</f>
        <v>PRODUCTOS INDUSTRIALES Y RELACIONADOS</v>
      </c>
      <c r="C4952" s="36" t="s">
        <v>1012</v>
      </c>
      <c r="D4952" s="45" t="str">
        <f>+Tabla3[[#This Row],[id_detalle]]&amp;" "&amp;VLOOKUP(Tabla3[[#This Row],[id_detalle]],rubro_detalle[[Código]:[Rubro Detalle]],2,0)</f>
        <v>03.13.641 Maquinaria, Equipos, Accesorios, Repuestos y Suministros para la Minería</v>
      </c>
      <c r="E4952" s="33">
        <f t="shared" si="747"/>
        <v>67</v>
      </c>
      <c r="F4952" s="47" t="str">
        <f t="shared" si="748"/>
        <v>03.13.641-67</v>
      </c>
      <c r="G4952" s="37" t="s">
        <v>4308</v>
      </c>
      <c r="H4952" s="37">
        <v>677</v>
      </c>
    </row>
    <row r="4953" spans="1:8" x14ac:dyDescent="0.3">
      <c r="A4953" s="34" t="str">
        <f>+LEFT(Tabla3[[#This Row],[id_detalle]],2)</f>
        <v>03</v>
      </c>
      <c r="B4953" s="46" t="str">
        <f>VLOOKUP((LEFT(Tabla3[[#This Row],[id_detalle]],2)),id_rubro[[id]:[Rubro]],2,0)</f>
        <v>PRODUCTOS INDUSTRIALES Y RELACIONADOS</v>
      </c>
      <c r="C4953" s="36" t="s">
        <v>1012</v>
      </c>
      <c r="D4953" s="45" t="str">
        <f>+Tabla3[[#This Row],[id_detalle]]&amp;" "&amp;VLOOKUP(Tabla3[[#This Row],[id_detalle]],rubro_detalle[[Código]:[Rubro Detalle]],2,0)</f>
        <v>03.13.641 Maquinaria, Equipos, Accesorios, Repuestos y Suministros para la Minería</v>
      </c>
      <c r="E4953" s="33">
        <f t="shared" si="747"/>
        <v>68</v>
      </c>
      <c r="F4953" s="47" t="str">
        <f t="shared" si="748"/>
        <v>03.13.641-68</v>
      </c>
      <c r="G4953" s="37" t="s">
        <v>5266</v>
      </c>
      <c r="H4953" s="37">
        <v>677</v>
      </c>
    </row>
    <row r="4954" spans="1:8" x14ac:dyDescent="0.3">
      <c r="A4954" s="34" t="str">
        <f>+LEFT(Tabla3[[#This Row],[id_detalle]],2)</f>
        <v>03</v>
      </c>
      <c r="B4954" s="46" t="str">
        <f>VLOOKUP((LEFT(Tabla3[[#This Row],[id_detalle]],2)),id_rubro[[id]:[Rubro]],2,0)</f>
        <v>PRODUCTOS INDUSTRIALES Y RELACIONADOS</v>
      </c>
      <c r="C4954" s="36" t="s">
        <v>1012</v>
      </c>
      <c r="D4954" s="45" t="str">
        <f>+Tabla3[[#This Row],[id_detalle]]&amp;" "&amp;VLOOKUP(Tabla3[[#This Row],[id_detalle]],rubro_detalle[[Código]:[Rubro Detalle]],2,0)</f>
        <v>03.13.641 Maquinaria, Equipos, Accesorios, Repuestos y Suministros para la Minería</v>
      </c>
      <c r="E4954" s="33">
        <f t="shared" si="747"/>
        <v>69</v>
      </c>
      <c r="F4954" s="47" t="str">
        <f t="shared" si="748"/>
        <v>03.13.641-69</v>
      </c>
      <c r="G4954" s="37" t="s">
        <v>5378</v>
      </c>
      <c r="H4954" s="37">
        <v>677</v>
      </c>
    </row>
    <row r="4955" spans="1:8" x14ac:dyDescent="0.3">
      <c r="A4955" s="34" t="str">
        <f>+LEFT(Tabla3[[#This Row],[id_detalle]],2)</f>
        <v>03</v>
      </c>
      <c r="B4955" s="46" t="str">
        <f>VLOOKUP((LEFT(Tabla3[[#This Row],[id_detalle]],2)),id_rubro[[id]:[Rubro]],2,0)</f>
        <v>PRODUCTOS INDUSTRIALES Y RELACIONADOS</v>
      </c>
      <c r="C4955" s="36" t="s">
        <v>1012</v>
      </c>
      <c r="D4955" s="45" t="str">
        <f>+Tabla3[[#This Row],[id_detalle]]&amp;" "&amp;VLOOKUP(Tabla3[[#This Row],[id_detalle]],rubro_detalle[[Código]:[Rubro Detalle]],2,0)</f>
        <v>03.13.641 Maquinaria, Equipos, Accesorios, Repuestos y Suministros para la Minería</v>
      </c>
      <c r="E4955" s="33">
        <f t="shared" si="747"/>
        <v>70</v>
      </c>
      <c r="F4955" s="47" t="str">
        <f t="shared" si="748"/>
        <v>03.13.641-70</v>
      </c>
      <c r="G4955" s="37" t="s">
        <v>4520</v>
      </c>
      <c r="H4955" s="37">
        <v>681</v>
      </c>
    </row>
    <row r="4956" spans="1:8" x14ac:dyDescent="0.3">
      <c r="A4956" s="34" t="str">
        <f>+LEFT(Tabla3[[#This Row],[id_detalle]],2)</f>
        <v>03</v>
      </c>
      <c r="B4956" s="46" t="str">
        <f>VLOOKUP((LEFT(Tabla3[[#This Row],[id_detalle]],2)),id_rubro[[id]:[Rubro]],2,0)</f>
        <v>PRODUCTOS INDUSTRIALES Y RELACIONADOS</v>
      </c>
      <c r="C4956" s="36" t="s">
        <v>1012</v>
      </c>
      <c r="D4956" s="45" t="str">
        <f>+Tabla3[[#This Row],[id_detalle]]&amp;" "&amp;VLOOKUP(Tabla3[[#This Row],[id_detalle]],rubro_detalle[[Código]:[Rubro Detalle]],2,0)</f>
        <v>03.13.641 Maquinaria, Equipos, Accesorios, Repuestos y Suministros para la Minería</v>
      </c>
      <c r="E4956" s="33">
        <f t="shared" si="747"/>
        <v>71</v>
      </c>
      <c r="F4956" s="47" t="str">
        <f t="shared" si="748"/>
        <v>03.13.641-71</v>
      </c>
      <c r="G4956" s="37" t="s">
        <v>5354</v>
      </c>
      <c r="H4956" s="37">
        <v>687</v>
      </c>
    </row>
    <row r="4957" spans="1:8" x14ac:dyDescent="0.3">
      <c r="A4957" s="34" t="str">
        <f>+LEFT(Tabla3[[#This Row],[id_detalle]],2)</f>
        <v>03</v>
      </c>
      <c r="B4957" s="46" t="str">
        <f>VLOOKUP((LEFT(Tabla3[[#This Row],[id_detalle]],2)),id_rubro[[id]:[Rubro]],2,0)</f>
        <v>PRODUCTOS INDUSTRIALES Y RELACIONADOS</v>
      </c>
      <c r="C4957" s="36" t="s">
        <v>1012</v>
      </c>
      <c r="D4957" s="45" t="s">
        <v>5380</v>
      </c>
      <c r="E4957" s="33">
        <f t="shared" si="747"/>
        <v>72</v>
      </c>
      <c r="F4957" s="47" t="str">
        <f t="shared" si="748"/>
        <v>03.13.641-72</v>
      </c>
      <c r="G4957" s="37" t="s">
        <v>4876</v>
      </c>
      <c r="H4957" s="37">
        <v>696</v>
      </c>
    </row>
    <row r="4958" spans="1:8" x14ac:dyDescent="0.3">
      <c r="A4958" s="34" t="str">
        <f>+LEFT(Tabla3[[#This Row],[id_detalle]],2)</f>
        <v>03</v>
      </c>
      <c r="B4958" s="46" t="str">
        <f>VLOOKUP((LEFT(Tabla3[[#This Row],[id_detalle]],2)),id_rubro[[id]:[Rubro]],2,0)</f>
        <v>PRODUCTOS INDUSTRIALES Y RELACIONADOS</v>
      </c>
      <c r="C4958" s="36" t="s">
        <v>1012</v>
      </c>
      <c r="D4958" s="45" t="str">
        <f>+Tabla3[[#This Row],[id_detalle]]&amp;" "&amp;VLOOKUP(Tabla3[[#This Row],[id_detalle]],rubro_detalle[[Código]:[Rubro Detalle]],2,0)</f>
        <v>03.13.641 Maquinaria, Equipos, Accesorios, Repuestos y Suministros para la Minería</v>
      </c>
      <c r="E4958" s="33">
        <f t="shared" si="747"/>
        <v>73</v>
      </c>
      <c r="F4958" s="47" t="str">
        <f t="shared" si="748"/>
        <v>03.13.641-73</v>
      </c>
      <c r="G4958" s="37" t="s">
        <v>5379</v>
      </c>
      <c r="H4958" s="37">
        <v>705</v>
      </c>
    </row>
    <row r="4959" spans="1:8" x14ac:dyDescent="0.3">
      <c r="A4959" s="34" t="str">
        <f>+LEFT(Tabla3[[#This Row],[id_detalle]],2)</f>
        <v>03</v>
      </c>
      <c r="B4959" s="46" t="str">
        <f>VLOOKUP((LEFT(Tabla3[[#This Row],[id_detalle]],2)),id_rubro[[id]:[Rubro]],2,0)</f>
        <v>PRODUCTOS INDUSTRIALES Y RELACIONADOS</v>
      </c>
      <c r="C4959" s="36" t="s">
        <v>1012</v>
      </c>
      <c r="D4959" s="45" t="str">
        <f>+Tabla3[[#This Row],[id_detalle]]&amp;" "&amp;VLOOKUP(Tabla3[[#This Row],[id_detalle]],rubro_detalle[[Código]:[Rubro Detalle]],2,0)</f>
        <v>03.13.641 Maquinaria, Equipos, Accesorios, Repuestos y Suministros para la Minería</v>
      </c>
      <c r="E4959" s="33">
        <f t="shared" ref="E4959:E4970" si="749">+IF(D4959=D4958,E4958+1,1)</f>
        <v>74</v>
      </c>
      <c r="F4959" s="47" t="str">
        <f t="shared" ref="F4959:F4970" si="750">+LEFT(D4959,9)&amp;"-"&amp;E4959</f>
        <v>03.13.641-74</v>
      </c>
      <c r="G4959" s="37" t="s">
        <v>5084</v>
      </c>
      <c r="H4959" s="37">
        <v>708</v>
      </c>
    </row>
    <row r="4960" spans="1:8" x14ac:dyDescent="0.3">
      <c r="A4960" s="34" t="str">
        <f>+LEFT(Tabla3[[#This Row],[id_detalle]],2)</f>
        <v>03</v>
      </c>
      <c r="B4960" s="46" t="str">
        <f>VLOOKUP((LEFT(Tabla3[[#This Row],[id_detalle]],2)),id_rubro[[id]:[Rubro]],2,0)</f>
        <v>PRODUCTOS INDUSTRIALES Y RELACIONADOS</v>
      </c>
      <c r="C4960" s="36" t="s">
        <v>1012</v>
      </c>
      <c r="D4960" s="45" t="str">
        <f>+Tabla3[[#This Row],[id_detalle]]&amp;" "&amp;VLOOKUP(Tabla3[[#This Row],[id_detalle]],rubro_detalle[[Código]:[Rubro Detalle]],2,0)</f>
        <v>03.13.641 Maquinaria, Equipos, Accesorios, Repuestos y Suministros para la Minería</v>
      </c>
      <c r="E4960" s="33">
        <f t="shared" si="749"/>
        <v>75</v>
      </c>
      <c r="F4960" s="47" t="str">
        <f t="shared" si="750"/>
        <v>03.13.641-75</v>
      </c>
      <c r="G4960" s="37" t="s">
        <v>5127</v>
      </c>
      <c r="H4960" s="37">
        <v>718</v>
      </c>
    </row>
    <row r="4961" spans="1:8" x14ac:dyDescent="0.3">
      <c r="A4961" s="34" t="str">
        <f>+LEFT(Tabla3[[#This Row],[id_detalle]],2)</f>
        <v>03</v>
      </c>
      <c r="B4961" s="46" t="str">
        <f>VLOOKUP((LEFT(Tabla3[[#This Row],[id_detalle]],2)),id_rubro[[id]:[Rubro]],2,0)</f>
        <v>PRODUCTOS INDUSTRIALES Y RELACIONADOS</v>
      </c>
      <c r="C4961" s="36" t="s">
        <v>1012</v>
      </c>
      <c r="D4961" s="45" t="str">
        <f>+Tabla3[[#This Row],[id_detalle]]&amp;" "&amp;VLOOKUP(Tabla3[[#This Row],[id_detalle]],rubro_detalle[[Código]:[Rubro Detalle]],2,0)</f>
        <v>03.13.641 Maquinaria, Equipos, Accesorios, Repuestos y Suministros para la Minería</v>
      </c>
      <c r="E4961" s="33">
        <f t="shared" si="749"/>
        <v>76</v>
      </c>
      <c r="F4961" s="47" t="str">
        <f t="shared" si="750"/>
        <v>03.13.641-76</v>
      </c>
      <c r="G4961" s="37" t="s">
        <v>3028</v>
      </c>
      <c r="H4961" s="37">
        <v>722</v>
      </c>
    </row>
    <row r="4962" spans="1:8" x14ac:dyDescent="0.3">
      <c r="A4962" s="34" t="str">
        <f>+LEFT(Tabla3[[#This Row],[id_detalle]],2)</f>
        <v>03</v>
      </c>
      <c r="B4962" s="46" t="str">
        <f>VLOOKUP((LEFT(Tabla3[[#This Row],[id_detalle]],2)),id_rubro[[id]:[Rubro]],2,0)</f>
        <v>PRODUCTOS INDUSTRIALES Y RELACIONADOS</v>
      </c>
      <c r="C4962" s="36" t="s">
        <v>1012</v>
      </c>
      <c r="D4962" s="45" t="str">
        <f>+Tabla3[[#This Row],[id_detalle]]&amp;" "&amp;VLOOKUP(Tabla3[[#This Row],[id_detalle]],rubro_detalle[[Código]:[Rubro Detalle]],2,0)</f>
        <v>03.13.641 Maquinaria, Equipos, Accesorios, Repuestos y Suministros para la Minería</v>
      </c>
      <c r="E4962" s="33">
        <f t="shared" si="749"/>
        <v>77</v>
      </c>
      <c r="F4962" s="47" t="str">
        <f t="shared" si="750"/>
        <v>03.13.641-77</v>
      </c>
      <c r="G4962" s="37" t="s">
        <v>5177</v>
      </c>
      <c r="H4962" s="37">
        <v>724</v>
      </c>
    </row>
    <row r="4963" spans="1:8" x14ac:dyDescent="0.3">
      <c r="A4963" s="34" t="str">
        <f>+LEFT(Tabla3[[#This Row],[id_detalle]],2)</f>
        <v>03</v>
      </c>
      <c r="B4963" s="46" t="str">
        <f>VLOOKUP((LEFT(Tabla3[[#This Row],[id_detalle]],2)),id_rubro[[id]:[Rubro]],2,0)</f>
        <v>PRODUCTOS INDUSTRIALES Y RELACIONADOS</v>
      </c>
      <c r="C4963" s="36" t="s">
        <v>1012</v>
      </c>
      <c r="D4963" s="45" t="str">
        <f>+Tabla3[[#This Row],[id_detalle]]&amp;" "&amp;VLOOKUP(Tabla3[[#This Row],[id_detalle]],rubro_detalle[[Código]:[Rubro Detalle]],2,0)</f>
        <v>03.13.641 Maquinaria, Equipos, Accesorios, Repuestos y Suministros para la Minería</v>
      </c>
      <c r="E4963" s="33">
        <f t="shared" si="749"/>
        <v>78</v>
      </c>
      <c r="F4963" s="47" t="str">
        <f t="shared" si="750"/>
        <v>03.13.641-78</v>
      </c>
      <c r="G4963" s="37" t="s">
        <v>3031</v>
      </c>
      <c r="H4963" s="37">
        <v>726</v>
      </c>
    </row>
    <row r="4964" spans="1:8" x14ac:dyDescent="0.3">
      <c r="A4964" s="34" t="str">
        <f>+LEFT(Tabla3[[#This Row],[id_detalle]],2)</f>
        <v>03</v>
      </c>
      <c r="B4964" s="46" t="str">
        <f>VLOOKUP((LEFT(Tabla3[[#This Row],[id_detalle]],2)),id_rubro[[id]:[Rubro]],2,0)</f>
        <v>PRODUCTOS INDUSTRIALES Y RELACIONADOS</v>
      </c>
      <c r="C4964" s="36" t="s">
        <v>1012</v>
      </c>
      <c r="D4964" s="45" t="str">
        <f>+Tabla3[[#This Row],[id_detalle]]&amp;" "&amp;VLOOKUP(Tabla3[[#This Row],[id_detalle]],rubro_detalle[[Código]:[Rubro Detalle]],2,0)</f>
        <v>03.13.641 Maquinaria, Equipos, Accesorios, Repuestos y Suministros para la Minería</v>
      </c>
      <c r="E4964" s="33">
        <f t="shared" si="749"/>
        <v>79</v>
      </c>
      <c r="F4964" s="47" t="str">
        <f t="shared" si="750"/>
        <v>03.13.641-79</v>
      </c>
      <c r="G4964" s="37" t="s">
        <v>4842</v>
      </c>
      <c r="H4964" s="37">
        <v>734</v>
      </c>
    </row>
    <row r="4965" spans="1:8" x14ac:dyDescent="0.3">
      <c r="A4965" s="34" t="str">
        <f>+LEFT(Tabla3[[#This Row],[id_detalle]],2)</f>
        <v>03</v>
      </c>
      <c r="B4965" s="46" t="str">
        <f>VLOOKUP((LEFT(Tabla3[[#This Row],[id_detalle]],2)),id_rubro[[id]:[Rubro]],2,0)</f>
        <v>PRODUCTOS INDUSTRIALES Y RELACIONADOS</v>
      </c>
      <c r="C4965" s="36" t="s">
        <v>1012</v>
      </c>
      <c r="D4965" s="45" t="str">
        <f>+Tabla3[[#This Row],[id_detalle]]&amp;" "&amp;VLOOKUP(Tabla3[[#This Row],[id_detalle]],rubro_detalle[[Código]:[Rubro Detalle]],2,0)</f>
        <v>03.13.641 Maquinaria, Equipos, Accesorios, Repuestos y Suministros para la Minería</v>
      </c>
      <c r="E4965" s="33">
        <f t="shared" si="749"/>
        <v>80</v>
      </c>
      <c r="F4965" s="47" t="str">
        <f t="shared" si="750"/>
        <v>03.13.641-80</v>
      </c>
      <c r="G4965" s="37" t="s">
        <v>5182</v>
      </c>
      <c r="H4965" s="37">
        <v>735</v>
      </c>
    </row>
    <row r="4966" spans="1:8" x14ac:dyDescent="0.3">
      <c r="A4966" s="34" t="str">
        <f>+LEFT(Tabla3[[#This Row],[id_detalle]],2)</f>
        <v>03</v>
      </c>
      <c r="B4966" s="46" t="str">
        <f>VLOOKUP((LEFT(Tabla3[[#This Row],[id_detalle]],2)),id_rubro[[id]:[Rubro]],2,0)</f>
        <v>PRODUCTOS INDUSTRIALES Y RELACIONADOS</v>
      </c>
      <c r="C4966" s="36" t="s">
        <v>1012</v>
      </c>
      <c r="D4966" s="45" t="str">
        <f>+Tabla3[[#This Row],[id_detalle]]&amp;" "&amp;VLOOKUP(Tabla3[[#This Row],[id_detalle]],rubro_detalle[[Código]:[Rubro Detalle]],2,0)</f>
        <v>03.13.641 Maquinaria, Equipos, Accesorios, Repuestos y Suministros para la Minería</v>
      </c>
      <c r="E4966" s="33">
        <f t="shared" si="749"/>
        <v>81</v>
      </c>
      <c r="F4966" s="47" t="str">
        <f t="shared" si="750"/>
        <v>03.13.641-81</v>
      </c>
      <c r="G4966" s="37" t="s">
        <v>5381</v>
      </c>
      <c r="H4966" s="37">
        <v>737</v>
      </c>
    </row>
    <row r="4967" spans="1:8" x14ac:dyDescent="0.3">
      <c r="A4967" s="34" t="str">
        <f>+LEFT(Tabla3[[#This Row],[id_detalle]],2)</f>
        <v>03</v>
      </c>
      <c r="B4967" s="46" t="str">
        <f>VLOOKUP((LEFT(Tabla3[[#This Row],[id_detalle]],2)),id_rubro[[id]:[Rubro]],2,0)</f>
        <v>PRODUCTOS INDUSTRIALES Y RELACIONADOS</v>
      </c>
      <c r="C4967" s="36" t="s">
        <v>1012</v>
      </c>
      <c r="D4967" s="45" t="str">
        <f>+Tabla3[[#This Row],[id_detalle]]&amp;" "&amp;VLOOKUP(Tabla3[[#This Row],[id_detalle]],rubro_detalle[[Código]:[Rubro Detalle]],2,0)</f>
        <v>03.13.641 Maquinaria, Equipos, Accesorios, Repuestos y Suministros para la Minería</v>
      </c>
      <c r="E4967" s="33">
        <f t="shared" si="749"/>
        <v>82</v>
      </c>
      <c r="F4967" s="47" t="str">
        <f t="shared" si="750"/>
        <v>03.13.641-82</v>
      </c>
      <c r="G4967" s="37" t="s">
        <v>5382</v>
      </c>
      <c r="H4967" s="37">
        <v>741</v>
      </c>
    </row>
    <row r="4968" spans="1:8" x14ac:dyDescent="0.3">
      <c r="A4968" s="34" t="str">
        <f>+LEFT(Tabla3[[#This Row],[id_detalle]],2)</f>
        <v>03</v>
      </c>
      <c r="B4968" s="46" t="str">
        <f>VLOOKUP((LEFT(Tabla3[[#This Row],[id_detalle]],2)),id_rubro[[id]:[Rubro]],2,0)</f>
        <v>PRODUCTOS INDUSTRIALES Y RELACIONADOS</v>
      </c>
      <c r="C4968" s="36" t="s">
        <v>1012</v>
      </c>
      <c r="D4968" s="45" t="str">
        <f>+Tabla3[[#This Row],[id_detalle]]&amp;" "&amp;VLOOKUP(Tabla3[[#This Row],[id_detalle]],rubro_detalle[[Código]:[Rubro Detalle]],2,0)</f>
        <v>03.13.641 Maquinaria, Equipos, Accesorios, Repuestos y Suministros para la Minería</v>
      </c>
      <c r="E4968" s="33">
        <f t="shared" si="749"/>
        <v>83</v>
      </c>
      <c r="F4968" s="47" t="str">
        <f t="shared" si="750"/>
        <v>03.13.641-83</v>
      </c>
      <c r="G4968" s="37" t="s">
        <v>4814</v>
      </c>
      <c r="H4968" s="37">
        <v>743</v>
      </c>
    </row>
    <row r="4969" spans="1:8" x14ac:dyDescent="0.3">
      <c r="A4969" s="34" t="str">
        <f>+LEFT(Tabla3[[#This Row],[id_detalle]],2)</f>
        <v>03</v>
      </c>
      <c r="B4969" s="46" t="str">
        <f>VLOOKUP((LEFT(Tabla3[[#This Row],[id_detalle]],2)),id_rubro[[id]:[Rubro]],2,0)</f>
        <v>PRODUCTOS INDUSTRIALES Y RELACIONADOS</v>
      </c>
      <c r="C4969" s="36" t="s">
        <v>1012</v>
      </c>
      <c r="D4969" s="45" t="str">
        <f>+Tabla3[[#This Row],[id_detalle]]&amp;" "&amp;VLOOKUP(Tabla3[[#This Row],[id_detalle]],rubro_detalle[[Código]:[Rubro Detalle]],2,0)</f>
        <v>03.13.641 Maquinaria, Equipos, Accesorios, Repuestos y Suministros para la Minería</v>
      </c>
      <c r="E4969" s="33">
        <f t="shared" si="749"/>
        <v>84</v>
      </c>
      <c r="F4969" s="47" t="str">
        <f t="shared" si="750"/>
        <v>03.13.641-84</v>
      </c>
      <c r="G4969" s="37" t="s">
        <v>5307</v>
      </c>
      <c r="H4969" s="37">
        <v>746</v>
      </c>
    </row>
    <row r="4970" spans="1:8" x14ac:dyDescent="0.3">
      <c r="A4970" s="34" t="str">
        <f>+LEFT(Tabla3[[#This Row],[id_detalle]],2)</f>
        <v>03</v>
      </c>
      <c r="B4970" s="46" t="str">
        <f>VLOOKUP((LEFT(Tabla3[[#This Row],[id_detalle]],2)),id_rubro[[id]:[Rubro]],2,0)</f>
        <v>PRODUCTOS INDUSTRIALES Y RELACIONADOS</v>
      </c>
      <c r="C4970" s="36" t="s">
        <v>1012</v>
      </c>
      <c r="D4970" s="45" t="str">
        <f>+Tabla3[[#This Row],[id_detalle]]&amp;" "&amp;VLOOKUP(Tabla3[[#This Row],[id_detalle]],rubro_detalle[[Código]:[Rubro Detalle]],2,0)</f>
        <v>03.13.641 Maquinaria, Equipos, Accesorios, Repuestos y Suministros para la Minería</v>
      </c>
      <c r="E4970" s="33">
        <f t="shared" si="749"/>
        <v>85</v>
      </c>
      <c r="F4970" s="47" t="str">
        <f t="shared" si="750"/>
        <v>03.13.641-85</v>
      </c>
      <c r="G4970" s="37" t="s">
        <v>3035</v>
      </c>
      <c r="H4970" s="37">
        <v>747</v>
      </c>
    </row>
    <row r="4971" spans="1:8" x14ac:dyDescent="0.3">
      <c r="A4971" s="34" t="str">
        <f>+LEFT(Tabla3[[#This Row],[id_detalle]],2)</f>
        <v>03</v>
      </c>
      <c r="B4971" s="46" t="str">
        <f>VLOOKUP((LEFT(Tabla3[[#This Row],[id_detalle]],2)),id_rubro[[id]:[Rubro]],2,0)</f>
        <v>PRODUCTOS INDUSTRIALES Y RELACIONADOS</v>
      </c>
      <c r="C4971" s="36" t="s">
        <v>1012</v>
      </c>
      <c r="D4971" s="45" t="str">
        <f>+Tabla3[[#This Row],[id_detalle]]&amp;" "&amp;VLOOKUP(Tabla3[[#This Row],[id_detalle]],rubro_detalle[[Código]:[Rubro Detalle]],2,0)</f>
        <v>03.13.641 Maquinaria, Equipos, Accesorios, Repuestos y Suministros para la Minería</v>
      </c>
      <c r="E4971" s="33">
        <f t="shared" ref="E4971:E4981" si="751">+IF(D4971=D4970,E4970+1,1)</f>
        <v>86</v>
      </c>
      <c r="F4971" s="47" t="str">
        <f t="shared" ref="F4971:F4981" si="752">+LEFT(D4971,9)&amp;"-"&amp;E4971</f>
        <v>03.13.641-86</v>
      </c>
      <c r="G4971" s="37" t="s">
        <v>5383</v>
      </c>
      <c r="H4971" s="37">
        <v>782</v>
      </c>
    </row>
    <row r="4972" spans="1:8" x14ac:dyDescent="0.3">
      <c r="A4972" s="34" t="str">
        <f>+LEFT(Tabla3[[#This Row],[id_detalle]],2)</f>
        <v>03</v>
      </c>
      <c r="B4972" s="46" t="str">
        <f>VLOOKUP((LEFT(Tabla3[[#This Row],[id_detalle]],2)),id_rubro[[id]:[Rubro]],2,0)</f>
        <v>PRODUCTOS INDUSTRIALES Y RELACIONADOS</v>
      </c>
      <c r="C4972" s="36" t="s">
        <v>1012</v>
      </c>
      <c r="D4972" s="45" t="str">
        <f>+Tabla3[[#This Row],[id_detalle]]&amp;" "&amp;VLOOKUP(Tabla3[[#This Row],[id_detalle]],rubro_detalle[[Código]:[Rubro Detalle]],2,0)</f>
        <v>03.13.641 Maquinaria, Equipos, Accesorios, Repuestos y Suministros para la Minería</v>
      </c>
      <c r="E4972" s="33">
        <f t="shared" si="751"/>
        <v>87</v>
      </c>
      <c r="F4972" s="47" t="str">
        <f t="shared" si="752"/>
        <v>03.13.641-87</v>
      </c>
      <c r="G4972" s="37" t="s">
        <v>5311</v>
      </c>
      <c r="H4972" s="37">
        <v>792</v>
      </c>
    </row>
    <row r="4973" spans="1:8" x14ac:dyDescent="0.3">
      <c r="A4973" s="34" t="str">
        <f>+LEFT(Tabla3[[#This Row],[id_detalle]],2)</f>
        <v>03</v>
      </c>
      <c r="B4973" s="46" t="str">
        <f>VLOOKUP((LEFT(Tabla3[[#This Row],[id_detalle]],2)),id_rubro[[id]:[Rubro]],2,0)</f>
        <v>PRODUCTOS INDUSTRIALES Y RELACIONADOS</v>
      </c>
      <c r="C4973" s="36" t="s">
        <v>1012</v>
      </c>
      <c r="D4973" s="45" t="str">
        <f>+Tabla3[[#This Row],[id_detalle]]&amp;" "&amp;VLOOKUP(Tabla3[[#This Row],[id_detalle]],rubro_detalle[[Código]:[Rubro Detalle]],2,0)</f>
        <v>03.13.641 Maquinaria, Equipos, Accesorios, Repuestos y Suministros para la Minería</v>
      </c>
      <c r="E4973" s="33">
        <f t="shared" si="751"/>
        <v>88</v>
      </c>
      <c r="F4973" s="47" t="str">
        <f t="shared" si="752"/>
        <v>03.13.641-88</v>
      </c>
      <c r="G4973" s="37" t="s">
        <v>5384</v>
      </c>
      <c r="H4973" s="37">
        <v>793</v>
      </c>
    </row>
    <row r="4974" spans="1:8" x14ac:dyDescent="0.3">
      <c r="A4974" s="34" t="str">
        <f>+LEFT(Tabla3[[#This Row],[id_detalle]],2)</f>
        <v>03</v>
      </c>
      <c r="B4974" s="46" t="str">
        <f>VLOOKUP((LEFT(Tabla3[[#This Row],[id_detalle]],2)),id_rubro[[id]:[Rubro]],2,0)</f>
        <v>PRODUCTOS INDUSTRIALES Y RELACIONADOS</v>
      </c>
      <c r="C4974" s="36" t="s">
        <v>1012</v>
      </c>
      <c r="D4974" s="45" t="str">
        <f>+Tabla3[[#This Row],[id_detalle]]&amp;" "&amp;VLOOKUP(Tabla3[[#This Row],[id_detalle]],rubro_detalle[[Código]:[Rubro Detalle]],2,0)</f>
        <v>03.13.641 Maquinaria, Equipos, Accesorios, Repuestos y Suministros para la Minería</v>
      </c>
      <c r="E4974" s="33">
        <f t="shared" si="751"/>
        <v>89</v>
      </c>
      <c r="F4974" s="47" t="str">
        <f t="shared" si="752"/>
        <v>03.13.641-89</v>
      </c>
      <c r="G4974" s="37" t="s">
        <v>5265</v>
      </c>
      <c r="H4974" s="37">
        <v>794</v>
      </c>
    </row>
    <row r="4975" spans="1:8" x14ac:dyDescent="0.3">
      <c r="A4975" s="34" t="str">
        <f>+LEFT(Tabla3[[#This Row],[id_detalle]],2)</f>
        <v>03</v>
      </c>
      <c r="B4975" s="46" t="str">
        <f>VLOOKUP((LEFT(Tabla3[[#This Row],[id_detalle]],2)),id_rubro[[id]:[Rubro]],2,0)</f>
        <v>PRODUCTOS INDUSTRIALES Y RELACIONADOS</v>
      </c>
      <c r="C4975" s="36" t="s">
        <v>1012</v>
      </c>
      <c r="D4975" s="45" t="str">
        <f>+Tabla3[[#This Row],[id_detalle]]&amp;" "&amp;VLOOKUP(Tabla3[[#This Row],[id_detalle]],rubro_detalle[[Código]:[Rubro Detalle]],2,0)</f>
        <v>03.13.641 Maquinaria, Equipos, Accesorios, Repuestos y Suministros para la Minería</v>
      </c>
      <c r="E4975" s="33">
        <f t="shared" si="751"/>
        <v>90</v>
      </c>
      <c r="F4975" s="47" t="str">
        <f t="shared" si="752"/>
        <v>03.13.641-90</v>
      </c>
      <c r="G4975" s="37" t="s">
        <v>4447</v>
      </c>
      <c r="H4975" s="37">
        <v>796</v>
      </c>
    </row>
    <row r="4976" spans="1:8" x14ac:dyDescent="0.3">
      <c r="A4976" s="34" t="str">
        <f>+LEFT(Tabla3[[#This Row],[id_detalle]],2)</f>
        <v>03</v>
      </c>
      <c r="B4976" s="46" t="str">
        <f>VLOOKUP((LEFT(Tabla3[[#This Row],[id_detalle]],2)),id_rubro[[id]:[Rubro]],2,0)</f>
        <v>PRODUCTOS INDUSTRIALES Y RELACIONADOS</v>
      </c>
      <c r="C4976" s="36" t="s">
        <v>1012</v>
      </c>
      <c r="D4976" s="45" t="str">
        <f>+Tabla3[[#This Row],[id_detalle]]&amp;" "&amp;VLOOKUP(Tabla3[[#This Row],[id_detalle]],rubro_detalle[[Código]:[Rubro Detalle]],2,0)</f>
        <v>03.13.641 Maquinaria, Equipos, Accesorios, Repuestos y Suministros para la Minería</v>
      </c>
      <c r="E4976" s="33">
        <f t="shared" si="751"/>
        <v>91</v>
      </c>
      <c r="F4976" s="47" t="str">
        <f t="shared" si="752"/>
        <v>03.13.641-91</v>
      </c>
      <c r="G4976" s="37" t="s">
        <v>5267</v>
      </c>
      <c r="H4976" s="37">
        <v>796</v>
      </c>
    </row>
    <row r="4977" spans="1:8" x14ac:dyDescent="0.3">
      <c r="A4977" s="34" t="str">
        <f>+LEFT(Tabla3[[#This Row],[id_detalle]],2)</f>
        <v>03</v>
      </c>
      <c r="B4977" s="46" t="str">
        <f>VLOOKUP((LEFT(Tabla3[[#This Row],[id_detalle]],2)),id_rubro[[id]:[Rubro]],2,0)</f>
        <v>PRODUCTOS INDUSTRIALES Y RELACIONADOS</v>
      </c>
      <c r="C4977" s="36" t="s">
        <v>1012</v>
      </c>
      <c r="D4977" s="45" t="str">
        <f>+Tabla3[[#This Row],[id_detalle]]&amp;" "&amp;VLOOKUP(Tabla3[[#This Row],[id_detalle]],rubro_detalle[[Código]:[Rubro Detalle]],2,0)</f>
        <v>03.13.641 Maquinaria, Equipos, Accesorios, Repuestos y Suministros para la Minería</v>
      </c>
      <c r="E4977" s="33">
        <f t="shared" si="751"/>
        <v>92</v>
      </c>
      <c r="F4977" s="47" t="str">
        <f t="shared" si="752"/>
        <v>03.13.641-92</v>
      </c>
      <c r="G4977" s="37" t="s">
        <v>5385</v>
      </c>
      <c r="H4977" s="37">
        <v>803</v>
      </c>
    </row>
    <row r="4978" spans="1:8" x14ac:dyDescent="0.3">
      <c r="A4978" s="34" t="str">
        <f>+LEFT(Tabla3[[#This Row],[id_detalle]],2)</f>
        <v>03</v>
      </c>
      <c r="B4978" s="46" t="str">
        <f>VLOOKUP((LEFT(Tabla3[[#This Row],[id_detalle]],2)),id_rubro[[id]:[Rubro]],2,0)</f>
        <v>PRODUCTOS INDUSTRIALES Y RELACIONADOS</v>
      </c>
      <c r="C4978" s="36" t="s">
        <v>1012</v>
      </c>
      <c r="D4978" s="45" t="str">
        <f>+Tabla3[[#This Row],[id_detalle]]&amp;" "&amp;VLOOKUP(Tabla3[[#This Row],[id_detalle]],rubro_detalle[[Código]:[Rubro Detalle]],2,0)</f>
        <v>03.13.641 Maquinaria, Equipos, Accesorios, Repuestos y Suministros para la Minería</v>
      </c>
      <c r="E4978" s="33">
        <f t="shared" si="751"/>
        <v>93</v>
      </c>
      <c r="F4978" s="47" t="str">
        <f t="shared" si="752"/>
        <v>03.13.641-93</v>
      </c>
      <c r="G4978" s="37" t="s">
        <v>4791</v>
      </c>
      <c r="H4978" s="37">
        <v>807</v>
      </c>
    </row>
    <row r="4979" spans="1:8" x14ac:dyDescent="0.3">
      <c r="A4979" s="34" t="str">
        <f>+LEFT(Tabla3[[#This Row],[id_detalle]],2)</f>
        <v>03</v>
      </c>
      <c r="B4979" s="46" t="str">
        <f>VLOOKUP((LEFT(Tabla3[[#This Row],[id_detalle]],2)),id_rubro[[id]:[Rubro]],2,0)</f>
        <v>PRODUCTOS INDUSTRIALES Y RELACIONADOS</v>
      </c>
      <c r="C4979" s="36" t="s">
        <v>1012</v>
      </c>
      <c r="D4979" s="45" t="str">
        <f>+Tabla3[[#This Row],[id_detalle]]&amp;" "&amp;VLOOKUP(Tabla3[[#This Row],[id_detalle]],rubro_detalle[[Código]:[Rubro Detalle]],2,0)</f>
        <v>03.13.641 Maquinaria, Equipos, Accesorios, Repuestos y Suministros para la Minería</v>
      </c>
      <c r="E4979" s="33">
        <f t="shared" si="751"/>
        <v>94</v>
      </c>
      <c r="F4979" s="47" t="str">
        <f t="shared" si="752"/>
        <v>03.13.641-94</v>
      </c>
      <c r="G4979" s="37" t="s">
        <v>3044</v>
      </c>
      <c r="H4979" s="37">
        <v>828</v>
      </c>
    </row>
    <row r="4980" spans="1:8" x14ac:dyDescent="0.3">
      <c r="A4980" s="34" t="str">
        <f>+LEFT(Tabla3[[#This Row],[id_detalle]],2)</f>
        <v>03</v>
      </c>
      <c r="B4980" s="46" t="str">
        <f>VLOOKUP((LEFT(Tabla3[[#This Row],[id_detalle]],2)),id_rubro[[id]:[Rubro]],2,0)</f>
        <v>PRODUCTOS INDUSTRIALES Y RELACIONADOS</v>
      </c>
      <c r="C4980" s="36" t="s">
        <v>1012</v>
      </c>
      <c r="D4980" s="45" t="str">
        <f>+Tabla3[[#This Row],[id_detalle]]&amp;" "&amp;VLOOKUP(Tabla3[[#This Row],[id_detalle]],rubro_detalle[[Código]:[Rubro Detalle]],2,0)</f>
        <v>03.13.641 Maquinaria, Equipos, Accesorios, Repuestos y Suministros para la Minería</v>
      </c>
      <c r="E4980" s="33">
        <f t="shared" si="751"/>
        <v>95</v>
      </c>
      <c r="F4980" s="47" t="str">
        <f t="shared" si="752"/>
        <v>03.13.641-95</v>
      </c>
      <c r="G4980" s="37" t="s">
        <v>5386</v>
      </c>
      <c r="H4980" s="37">
        <v>829</v>
      </c>
    </row>
    <row r="4981" spans="1:8" x14ac:dyDescent="0.3">
      <c r="A4981" s="34" t="str">
        <f>+LEFT(Tabla3[[#This Row],[id_detalle]],2)</f>
        <v>03</v>
      </c>
      <c r="B4981" s="46" t="str">
        <f>VLOOKUP((LEFT(Tabla3[[#This Row],[id_detalle]],2)),id_rubro[[id]:[Rubro]],2,0)</f>
        <v>PRODUCTOS INDUSTRIALES Y RELACIONADOS</v>
      </c>
      <c r="C4981" s="36" t="s">
        <v>1012</v>
      </c>
      <c r="D4981" s="45" t="str">
        <f>+Tabla3[[#This Row],[id_detalle]]&amp;" "&amp;VLOOKUP(Tabla3[[#This Row],[id_detalle]],rubro_detalle[[Código]:[Rubro Detalle]],2,0)</f>
        <v>03.13.641 Maquinaria, Equipos, Accesorios, Repuestos y Suministros para la Minería</v>
      </c>
      <c r="E4981" s="33">
        <f t="shared" si="751"/>
        <v>96</v>
      </c>
      <c r="F4981" s="47" t="str">
        <f t="shared" si="752"/>
        <v>03.13.641-96</v>
      </c>
      <c r="G4981" s="37" t="s">
        <v>4492</v>
      </c>
      <c r="H4981" s="37">
        <v>845</v>
      </c>
    </row>
    <row r="4982" spans="1:8" x14ac:dyDescent="0.3">
      <c r="A4982" s="34" t="str">
        <f>+LEFT(Tabla3[[#This Row],[id_detalle]],2)</f>
        <v>03</v>
      </c>
      <c r="B4982" s="46" t="str">
        <f>VLOOKUP((LEFT(Tabla3[[#This Row],[id_detalle]],2)),id_rubro[[id]:[Rubro]],2,0)</f>
        <v>PRODUCTOS INDUSTRIALES Y RELACIONADOS</v>
      </c>
      <c r="C4982" s="36" t="s">
        <v>1012</v>
      </c>
      <c r="D4982" s="45" t="str">
        <f>+Tabla3[[#This Row],[id_detalle]]&amp;" "&amp;VLOOKUP(Tabla3[[#This Row],[id_detalle]],rubro_detalle[[Código]:[Rubro Detalle]],2,0)</f>
        <v>03.13.641 Maquinaria, Equipos, Accesorios, Repuestos y Suministros para la Minería</v>
      </c>
      <c r="E4982" s="33">
        <f>+IF(D4982=D4981,E4981+1,1)</f>
        <v>97</v>
      </c>
      <c r="F4982" s="47" t="str">
        <f>+LEFT(D4982,9)&amp;"-"&amp;E4982</f>
        <v>03.13.641-97</v>
      </c>
      <c r="G4982" s="37" t="s">
        <v>5387</v>
      </c>
      <c r="H4982" s="37">
        <v>852</v>
      </c>
    </row>
    <row r="4983" spans="1:8" x14ac:dyDescent="0.3">
      <c r="A4983" s="34" t="str">
        <f>+LEFT(Tabla3[[#This Row],[id_detalle]],2)</f>
        <v>03</v>
      </c>
      <c r="B4983" s="46" t="str">
        <f>VLOOKUP((LEFT(Tabla3[[#This Row],[id_detalle]],2)),id_rubro[[id]:[Rubro]],2,0)</f>
        <v>PRODUCTOS INDUSTRIALES Y RELACIONADOS</v>
      </c>
      <c r="C4983" s="36" t="s">
        <v>1015</v>
      </c>
      <c r="D4983" s="45" t="str">
        <f>+Tabla3[[#This Row],[id_detalle]]&amp;" "&amp;VLOOKUP(Tabla3[[#This Row],[id_detalle]],rubro_detalle[[Código]:[Rubro Detalle]],2,0)</f>
        <v>03.13.661 Maquinaria, Equipos, Accesorios, Repuestos y Suministros para Procesar  Madera y Metales</v>
      </c>
      <c r="E4983" s="33">
        <f>+IF(D4983=D4982,E4982+1,1)</f>
        <v>1</v>
      </c>
      <c r="F4983" s="47" t="str">
        <f>+LEFT(D4983,9)&amp;"-"&amp;E4983</f>
        <v>03.13.661-1</v>
      </c>
      <c r="G4983" s="37" t="s">
        <v>2564</v>
      </c>
      <c r="H4983" s="37">
        <v>202</v>
      </c>
    </row>
    <row r="4984" spans="1:8" x14ac:dyDescent="0.3">
      <c r="A4984" s="34" t="str">
        <f>+LEFT(Tabla3[[#This Row],[id_detalle]],2)</f>
        <v>03</v>
      </c>
      <c r="B4984" s="46" t="str">
        <f>VLOOKUP((LEFT(Tabla3[[#This Row],[id_detalle]],2)),id_rubro[[id]:[Rubro]],2,0)</f>
        <v>PRODUCTOS INDUSTRIALES Y RELACIONADOS</v>
      </c>
      <c r="C4984" s="36" t="s">
        <v>1015</v>
      </c>
      <c r="D4984" s="45" t="str">
        <f>+Tabla3[[#This Row],[id_detalle]]&amp;" "&amp;VLOOKUP(Tabla3[[#This Row],[id_detalle]],rubro_detalle[[Código]:[Rubro Detalle]],2,0)</f>
        <v>03.13.661 Maquinaria, Equipos, Accesorios, Repuestos y Suministros para Procesar  Madera y Metales</v>
      </c>
      <c r="E4984" s="33">
        <f>+IF(D4984=D4983,E4983+1,1)</f>
        <v>2</v>
      </c>
      <c r="F4984" s="47" t="str">
        <f>+LEFT(D4984,9)&amp;"-"&amp;E4984</f>
        <v>03.13.661-2</v>
      </c>
      <c r="G4984" s="37" t="s">
        <v>2962</v>
      </c>
      <c r="H4984" s="37">
        <v>225</v>
      </c>
    </row>
    <row r="4985" spans="1:8" x14ac:dyDescent="0.3">
      <c r="A4985" s="34" t="str">
        <f>+LEFT(Tabla3[[#This Row],[id_detalle]],2)</f>
        <v>03</v>
      </c>
      <c r="B4985" s="46" t="str">
        <f>VLOOKUP((LEFT(Tabla3[[#This Row],[id_detalle]],2)),id_rubro[[id]:[Rubro]],2,0)</f>
        <v>PRODUCTOS INDUSTRIALES Y RELACIONADOS</v>
      </c>
      <c r="C4985" s="36" t="s">
        <v>1015</v>
      </c>
      <c r="D4985" s="45" t="str">
        <f>+Tabla3[[#This Row],[id_detalle]]&amp;" "&amp;VLOOKUP(Tabla3[[#This Row],[id_detalle]],rubro_detalle[[Código]:[Rubro Detalle]],2,0)</f>
        <v>03.13.661 Maquinaria, Equipos, Accesorios, Repuestos y Suministros para Procesar  Madera y Metales</v>
      </c>
      <c r="E4985" s="33">
        <f>+IF(D4985=D4984,E4984+1,1)</f>
        <v>3</v>
      </c>
      <c r="F4985" s="47" t="str">
        <f>+LEFT(D4985,9)&amp;"-"&amp;E4985</f>
        <v>03.13.661-3</v>
      </c>
      <c r="G4985" s="37" t="s">
        <v>2785</v>
      </c>
      <c r="H4985" s="37">
        <v>303</v>
      </c>
    </row>
    <row r="4986" spans="1:8" x14ac:dyDescent="0.3">
      <c r="A4986" s="34" t="str">
        <f>+LEFT(Tabla3[[#This Row],[id_detalle]],2)</f>
        <v>03</v>
      </c>
      <c r="B4986" s="46" t="str">
        <f>VLOOKUP((LEFT(Tabla3[[#This Row],[id_detalle]],2)),id_rubro[[id]:[Rubro]],2,0)</f>
        <v>PRODUCTOS INDUSTRIALES Y RELACIONADOS</v>
      </c>
      <c r="C4986" s="36" t="s">
        <v>1015</v>
      </c>
      <c r="D4986" s="45" t="str">
        <f>+Tabla3[[#This Row],[id_detalle]]&amp;" "&amp;VLOOKUP(Tabla3[[#This Row],[id_detalle]],rubro_detalle[[Código]:[Rubro Detalle]],2,0)</f>
        <v>03.13.661 Maquinaria, Equipos, Accesorios, Repuestos y Suministros para Procesar  Madera y Metales</v>
      </c>
      <c r="E4986" s="33">
        <f t="shared" ref="E4986:E4988" si="753">+IF(D4986=D4985,E4985+1,1)</f>
        <v>4</v>
      </c>
      <c r="F4986" s="47" t="str">
        <f t="shared" ref="F4986:F4988" si="754">+LEFT(D4986,9)&amp;"-"&amp;E4986</f>
        <v>03.13.661-4</v>
      </c>
      <c r="G4986" s="38" t="s">
        <v>4717</v>
      </c>
      <c r="H4986" s="38">
        <v>315</v>
      </c>
    </row>
    <row r="4987" spans="1:8" x14ac:dyDescent="0.3">
      <c r="A4987" s="34" t="str">
        <f>+LEFT(Tabla3[[#This Row],[id_detalle]],2)</f>
        <v>03</v>
      </c>
      <c r="B4987" s="46" t="str">
        <f>VLOOKUP((LEFT(Tabla3[[#This Row],[id_detalle]],2)),id_rubro[[id]:[Rubro]],2,0)</f>
        <v>PRODUCTOS INDUSTRIALES Y RELACIONADOS</v>
      </c>
      <c r="C4987" s="36" t="s">
        <v>1015</v>
      </c>
      <c r="D4987" s="45" t="str">
        <f>+Tabla3[[#This Row],[id_detalle]]&amp;" "&amp;VLOOKUP(Tabla3[[#This Row],[id_detalle]],rubro_detalle[[Código]:[Rubro Detalle]],2,0)</f>
        <v>03.13.661 Maquinaria, Equipos, Accesorios, Repuestos y Suministros para Procesar  Madera y Metales</v>
      </c>
      <c r="E4987" s="33">
        <f t="shared" si="753"/>
        <v>5</v>
      </c>
      <c r="F4987" s="47" t="str">
        <f t="shared" si="754"/>
        <v>03.13.661-5</v>
      </c>
      <c r="G4987" s="37" t="s">
        <v>4930</v>
      </c>
      <c r="H4987" s="37">
        <v>392</v>
      </c>
    </row>
    <row r="4988" spans="1:8" x14ac:dyDescent="0.3">
      <c r="A4988" s="34" t="str">
        <f>+LEFT(Tabla3[[#This Row],[id_detalle]],2)</f>
        <v>03</v>
      </c>
      <c r="B4988" s="46" t="str">
        <f>VLOOKUP((LEFT(Tabla3[[#This Row],[id_detalle]],2)),id_rubro[[id]:[Rubro]],2,0)</f>
        <v>PRODUCTOS INDUSTRIALES Y RELACIONADOS</v>
      </c>
      <c r="C4988" s="36" t="s">
        <v>1015</v>
      </c>
      <c r="D4988" s="45" t="str">
        <f>+Tabla3[[#This Row],[id_detalle]]&amp;" "&amp;VLOOKUP(Tabla3[[#This Row],[id_detalle]],rubro_detalle[[Código]:[Rubro Detalle]],2,0)</f>
        <v>03.13.661 Maquinaria, Equipos, Accesorios, Repuestos y Suministros para Procesar  Madera y Metales</v>
      </c>
      <c r="E4988" s="33">
        <f t="shared" si="753"/>
        <v>6</v>
      </c>
      <c r="F4988" s="47" t="str">
        <f t="shared" si="754"/>
        <v>03.13.661-6</v>
      </c>
      <c r="G4988" s="37" t="s">
        <v>3567</v>
      </c>
      <c r="H4988" s="37">
        <v>406</v>
      </c>
    </row>
    <row r="4989" spans="1:8" x14ac:dyDescent="0.3">
      <c r="A4989" s="34" t="str">
        <f>+LEFT(Tabla3[[#This Row],[id_detalle]],2)</f>
        <v>03</v>
      </c>
      <c r="B4989" s="46" t="str">
        <f>VLOOKUP((LEFT(Tabla3[[#This Row],[id_detalle]],2)),id_rubro[[id]:[Rubro]],2,0)</f>
        <v>PRODUCTOS INDUSTRIALES Y RELACIONADOS</v>
      </c>
      <c r="C4989" s="36" t="s">
        <v>1015</v>
      </c>
      <c r="D4989" s="45" t="str">
        <f>+Tabla3[[#This Row],[id_detalle]]&amp;" "&amp;VLOOKUP(Tabla3[[#This Row],[id_detalle]],rubro_detalle[[Código]:[Rubro Detalle]],2,0)</f>
        <v>03.13.661 Maquinaria, Equipos, Accesorios, Repuestos y Suministros para Procesar  Madera y Metales</v>
      </c>
      <c r="E4989" s="33">
        <f t="shared" ref="E4989:E4994" si="755">+IF(D4989=D4988,E4988+1,1)</f>
        <v>7</v>
      </c>
      <c r="F4989" s="47" t="str">
        <f t="shared" ref="F4989:F4994" si="756">+LEFT(D4989,9)&amp;"-"&amp;E4989</f>
        <v>03.13.661-7</v>
      </c>
      <c r="G4989" s="37" t="s">
        <v>5319</v>
      </c>
      <c r="H4989" s="37">
        <v>424</v>
      </c>
    </row>
    <row r="4990" spans="1:8" x14ac:dyDescent="0.3">
      <c r="A4990" s="34" t="str">
        <f>+LEFT(Tabla3[[#This Row],[id_detalle]],2)</f>
        <v>03</v>
      </c>
      <c r="B4990" s="46" t="str">
        <f>VLOOKUP((LEFT(Tabla3[[#This Row],[id_detalle]],2)),id_rubro[[id]:[Rubro]],2,0)</f>
        <v>PRODUCTOS INDUSTRIALES Y RELACIONADOS</v>
      </c>
      <c r="C4990" s="36" t="s">
        <v>1015</v>
      </c>
      <c r="D4990" s="45" t="str">
        <f>+Tabla3[[#This Row],[id_detalle]]&amp;" "&amp;VLOOKUP(Tabla3[[#This Row],[id_detalle]],rubro_detalle[[Código]:[Rubro Detalle]],2,0)</f>
        <v>03.13.661 Maquinaria, Equipos, Accesorios, Repuestos y Suministros para Procesar  Madera y Metales</v>
      </c>
      <c r="E4990" s="33">
        <f t="shared" si="755"/>
        <v>8</v>
      </c>
      <c r="F4990" s="47" t="str">
        <f t="shared" si="756"/>
        <v>03.13.661-8</v>
      </c>
      <c r="G4990" s="37" t="s">
        <v>5312</v>
      </c>
      <c r="H4990" s="37">
        <v>447</v>
      </c>
    </row>
    <row r="4991" spans="1:8" x14ac:dyDescent="0.3">
      <c r="A4991" s="34" t="str">
        <f>+LEFT(Tabla3[[#This Row],[id_detalle]],2)</f>
        <v>03</v>
      </c>
      <c r="B4991" s="46" t="str">
        <f>VLOOKUP((LEFT(Tabla3[[#This Row],[id_detalle]],2)),id_rubro[[id]:[Rubro]],2,0)</f>
        <v>PRODUCTOS INDUSTRIALES Y RELACIONADOS</v>
      </c>
      <c r="C4991" s="36" t="s">
        <v>1015</v>
      </c>
      <c r="D4991" s="45" t="str">
        <f>+Tabla3[[#This Row],[id_detalle]]&amp;" "&amp;VLOOKUP(Tabla3[[#This Row],[id_detalle]],rubro_detalle[[Código]:[Rubro Detalle]],2,0)</f>
        <v>03.13.661 Maquinaria, Equipos, Accesorios, Repuestos y Suministros para Procesar  Madera y Metales</v>
      </c>
      <c r="E4991" s="33">
        <f t="shared" si="755"/>
        <v>9</v>
      </c>
      <c r="F4991" s="47" t="str">
        <f t="shared" si="756"/>
        <v>03.13.661-9</v>
      </c>
      <c r="G4991" s="38" t="s">
        <v>2997</v>
      </c>
      <c r="H4991" s="38">
        <v>517</v>
      </c>
    </row>
    <row r="4992" spans="1:8" x14ac:dyDescent="0.3">
      <c r="A4992" s="34" t="str">
        <f>+LEFT(Tabla3[[#This Row],[id_detalle]],2)</f>
        <v>03</v>
      </c>
      <c r="B4992" s="46" t="str">
        <f>VLOOKUP((LEFT(Tabla3[[#This Row],[id_detalle]],2)),id_rubro[[id]:[Rubro]],2,0)</f>
        <v>PRODUCTOS INDUSTRIALES Y RELACIONADOS</v>
      </c>
      <c r="C4992" s="36" t="s">
        <v>1015</v>
      </c>
      <c r="D4992" s="45" t="str">
        <f>+Tabla3[[#This Row],[id_detalle]]&amp;" "&amp;VLOOKUP(Tabla3[[#This Row],[id_detalle]],rubro_detalle[[Código]:[Rubro Detalle]],2,0)</f>
        <v>03.13.661 Maquinaria, Equipos, Accesorios, Repuestos y Suministros para Procesar  Madera y Metales</v>
      </c>
      <c r="E4992" s="33">
        <f t="shared" si="755"/>
        <v>10</v>
      </c>
      <c r="F4992" s="47" t="str">
        <f t="shared" si="756"/>
        <v>03.13.661-10</v>
      </c>
      <c r="G4992" s="37" t="s">
        <v>3557</v>
      </c>
      <c r="H4992" s="37">
        <v>531</v>
      </c>
    </row>
    <row r="4993" spans="1:8" x14ac:dyDescent="0.3">
      <c r="A4993" s="34" t="str">
        <f>+LEFT(Tabla3[[#This Row],[id_detalle]],2)</f>
        <v>03</v>
      </c>
      <c r="B4993" s="46" t="str">
        <f>VLOOKUP((LEFT(Tabla3[[#This Row],[id_detalle]],2)),id_rubro[[id]:[Rubro]],2,0)</f>
        <v>PRODUCTOS INDUSTRIALES Y RELACIONADOS</v>
      </c>
      <c r="C4993" s="36" t="s">
        <v>1015</v>
      </c>
      <c r="D4993" s="45" t="str">
        <f>+Tabla3[[#This Row],[id_detalle]]&amp;" "&amp;VLOOKUP(Tabla3[[#This Row],[id_detalle]],rubro_detalle[[Código]:[Rubro Detalle]],2,0)</f>
        <v>03.13.661 Maquinaria, Equipos, Accesorios, Repuestos y Suministros para Procesar  Madera y Metales</v>
      </c>
      <c r="E4993" s="33">
        <f t="shared" si="755"/>
        <v>11</v>
      </c>
      <c r="F4993" s="47" t="str">
        <f t="shared" si="756"/>
        <v>03.13.661-11</v>
      </c>
      <c r="G4993" s="37" t="s">
        <v>5388</v>
      </c>
      <c r="H4993" s="37">
        <v>531</v>
      </c>
    </row>
    <row r="4994" spans="1:8" x14ac:dyDescent="0.3">
      <c r="A4994" s="34" t="str">
        <f>+LEFT(Tabla3[[#This Row],[id_detalle]],2)</f>
        <v>03</v>
      </c>
      <c r="B4994" s="46" t="str">
        <f>VLOOKUP((LEFT(Tabla3[[#This Row],[id_detalle]],2)),id_rubro[[id]:[Rubro]],2,0)</f>
        <v>PRODUCTOS INDUSTRIALES Y RELACIONADOS</v>
      </c>
      <c r="C4994" s="36" t="s">
        <v>1015</v>
      </c>
      <c r="D4994" s="45" t="str">
        <f>+Tabla3[[#This Row],[id_detalle]]&amp;" "&amp;VLOOKUP(Tabla3[[#This Row],[id_detalle]],rubro_detalle[[Código]:[Rubro Detalle]],2,0)</f>
        <v>03.13.661 Maquinaria, Equipos, Accesorios, Repuestos y Suministros para Procesar  Madera y Metales</v>
      </c>
      <c r="E4994" s="33">
        <f t="shared" si="755"/>
        <v>12</v>
      </c>
      <c r="F4994" s="47" t="str">
        <f t="shared" si="756"/>
        <v>03.13.661-12</v>
      </c>
      <c r="G4994" s="37" t="s">
        <v>3002</v>
      </c>
      <c r="H4994" s="37">
        <v>536</v>
      </c>
    </row>
    <row r="4995" spans="1:8" x14ac:dyDescent="0.3">
      <c r="A4995" s="34" t="str">
        <f>+LEFT(Tabla3[[#This Row],[id_detalle]],2)</f>
        <v>03</v>
      </c>
      <c r="B4995" s="46" t="str">
        <f>VLOOKUP((LEFT(Tabla3[[#This Row],[id_detalle]],2)),id_rubro[[id]:[Rubro]],2,0)</f>
        <v>PRODUCTOS INDUSTRIALES Y RELACIONADOS</v>
      </c>
      <c r="C4995" s="36" t="s">
        <v>1015</v>
      </c>
      <c r="D4995" s="45" t="str">
        <f>+Tabla3[[#This Row],[id_detalle]]&amp;" "&amp;VLOOKUP(Tabla3[[#This Row],[id_detalle]],rubro_detalle[[Código]:[Rubro Detalle]],2,0)</f>
        <v>03.13.661 Maquinaria, Equipos, Accesorios, Repuestos y Suministros para Procesar  Madera y Metales</v>
      </c>
      <c r="E4995" s="33">
        <f t="shared" ref="E4995:E5000" si="757">+IF(D4995=D4994,E4994+1,1)</f>
        <v>13</v>
      </c>
      <c r="F4995" s="47" t="str">
        <f t="shared" ref="F4995:F5000" si="758">+LEFT(D4995,9)&amp;"-"&amp;E4995</f>
        <v>03.13.661-13</v>
      </c>
      <c r="G4995" s="37" t="s">
        <v>5199</v>
      </c>
      <c r="H4995" s="37">
        <v>604</v>
      </c>
    </row>
    <row r="4996" spans="1:8" x14ac:dyDescent="0.3">
      <c r="A4996" s="34" t="str">
        <f>+LEFT(Tabla3[[#This Row],[id_detalle]],2)</f>
        <v>03</v>
      </c>
      <c r="B4996" s="46" t="str">
        <f>VLOOKUP((LEFT(Tabla3[[#This Row],[id_detalle]],2)),id_rubro[[id]:[Rubro]],2,0)</f>
        <v>PRODUCTOS INDUSTRIALES Y RELACIONADOS</v>
      </c>
      <c r="C4996" s="36" t="s">
        <v>1015</v>
      </c>
      <c r="D4996" s="45" t="str">
        <f>+Tabla3[[#This Row],[id_detalle]]&amp;" "&amp;VLOOKUP(Tabla3[[#This Row],[id_detalle]],rubro_detalle[[Código]:[Rubro Detalle]],2,0)</f>
        <v>03.13.661 Maquinaria, Equipos, Accesorios, Repuestos y Suministros para Procesar  Madera y Metales</v>
      </c>
      <c r="E4996" s="33">
        <f t="shared" si="757"/>
        <v>14</v>
      </c>
      <c r="F4996" s="47" t="str">
        <f t="shared" si="758"/>
        <v>03.13.661-14</v>
      </c>
      <c r="G4996" s="37" t="s">
        <v>5079</v>
      </c>
      <c r="H4996" s="37">
        <v>632</v>
      </c>
    </row>
    <row r="4997" spans="1:8" x14ac:dyDescent="0.3">
      <c r="A4997" s="34" t="str">
        <f>+LEFT(Tabla3[[#This Row],[id_detalle]],2)</f>
        <v>03</v>
      </c>
      <c r="B4997" s="46" t="str">
        <f>VLOOKUP((LEFT(Tabla3[[#This Row],[id_detalle]],2)),id_rubro[[id]:[Rubro]],2,0)</f>
        <v>PRODUCTOS INDUSTRIALES Y RELACIONADOS</v>
      </c>
      <c r="C4997" s="36" t="s">
        <v>1015</v>
      </c>
      <c r="D4997" s="45" t="str">
        <f>+Tabla3[[#This Row],[id_detalle]]&amp;" "&amp;VLOOKUP(Tabla3[[#This Row],[id_detalle]],rubro_detalle[[Código]:[Rubro Detalle]],2,0)</f>
        <v>03.13.661 Maquinaria, Equipos, Accesorios, Repuestos y Suministros para Procesar  Madera y Metales</v>
      </c>
      <c r="E4997" s="33">
        <f t="shared" si="757"/>
        <v>15</v>
      </c>
      <c r="F4997" s="47" t="str">
        <f t="shared" si="758"/>
        <v>03.13.661-15</v>
      </c>
      <c r="G4997" s="37" t="s">
        <v>3016</v>
      </c>
      <c r="H4997" s="37">
        <v>654</v>
      </c>
    </row>
    <row r="4998" spans="1:8" x14ac:dyDescent="0.3">
      <c r="A4998" s="34" t="str">
        <f>+LEFT(Tabla3[[#This Row],[id_detalle]],2)</f>
        <v>03</v>
      </c>
      <c r="B4998" s="46" t="str">
        <f>VLOOKUP((LEFT(Tabla3[[#This Row],[id_detalle]],2)),id_rubro[[id]:[Rubro]],2,0)</f>
        <v>PRODUCTOS INDUSTRIALES Y RELACIONADOS</v>
      </c>
      <c r="C4998" s="36" t="s">
        <v>1015</v>
      </c>
      <c r="D4998" s="45" t="str">
        <f>+Tabla3[[#This Row],[id_detalle]]&amp;" "&amp;VLOOKUP(Tabla3[[#This Row],[id_detalle]],rubro_detalle[[Código]:[Rubro Detalle]],2,0)</f>
        <v>03.13.661 Maquinaria, Equipos, Accesorios, Repuestos y Suministros para Procesar  Madera y Metales</v>
      </c>
      <c r="E4998" s="33">
        <f t="shared" si="757"/>
        <v>16</v>
      </c>
      <c r="F4998" s="47" t="str">
        <f t="shared" si="758"/>
        <v>03.13.661-16</v>
      </c>
      <c r="G4998" s="37" t="s">
        <v>4876</v>
      </c>
      <c r="H4998" s="37">
        <v>696</v>
      </c>
    </row>
    <row r="4999" spans="1:8" x14ac:dyDescent="0.3">
      <c r="A4999" s="34" t="str">
        <f>+LEFT(Tabla3[[#This Row],[id_detalle]],2)</f>
        <v>03</v>
      </c>
      <c r="B4999" s="46" t="str">
        <f>VLOOKUP((LEFT(Tabla3[[#This Row],[id_detalle]],2)),id_rubro[[id]:[Rubro]],2,0)</f>
        <v>PRODUCTOS INDUSTRIALES Y RELACIONADOS</v>
      </c>
      <c r="C4999" s="36" t="s">
        <v>1015</v>
      </c>
      <c r="D4999" s="45" t="str">
        <f>+Tabla3[[#This Row],[id_detalle]]&amp;" "&amp;VLOOKUP(Tabla3[[#This Row],[id_detalle]],rubro_detalle[[Código]:[Rubro Detalle]],2,0)</f>
        <v>03.13.661 Maquinaria, Equipos, Accesorios, Repuestos y Suministros para Procesar  Madera y Metales</v>
      </c>
      <c r="E4999" s="33">
        <f t="shared" si="757"/>
        <v>17</v>
      </c>
      <c r="F4999" s="47" t="str">
        <f t="shared" si="758"/>
        <v>03.13.661-17</v>
      </c>
      <c r="G4999" s="38" t="s">
        <v>4811</v>
      </c>
      <c r="H4999" s="38">
        <v>722</v>
      </c>
    </row>
    <row r="5000" spans="1:8" x14ac:dyDescent="0.3">
      <c r="A5000" s="34" t="str">
        <f>+LEFT(Tabla3[[#This Row],[id_detalle]],2)</f>
        <v>03</v>
      </c>
      <c r="B5000" s="46" t="str">
        <f>VLOOKUP((LEFT(Tabla3[[#This Row],[id_detalle]],2)),id_rubro[[id]:[Rubro]],2,0)</f>
        <v>PRODUCTOS INDUSTRIALES Y RELACIONADOS</v>
      </c>
      <c r="C5000" s="36" t="s">
        <v>1015</v>
      </c>
      <c r="D5000" s="45" t="str">
        <f>+Tabla3[[#This Row],[id_detalle]]&amp;" "&amp;VLOOKUP(Tabla3[[#This Row],[id_detalle]],rubro_detalle[[Código]:[Rubro Detalle]],2,0)</f>
        <v>03.13.661 Maquinaria, Equipos, Accesorios, Repuestos y Suministros para Procesar  Madera y Metales</v>
      </c>
      <c r="E5000" s="33">
        <f t="shared" si="757"/>
        <v>18</v>
      </c>
      <c r="F5000" s="47" t="str">
        <f t="shared" si="758"/>
        <v>03.13.661-18</v>
      </c>
      <c r="G5000" s="37" t="s">
        <v>3035</v>
      </c>
      <c r="H5000" s="37">
        <v>747</v>
      </c>
    </row>
    <row r="5001" spans="1:8" x14ac:dyDescent="0.3">
      <c r="A5001" s="34" t="str">
        <f>+LEFT(Tabla3[[#This Row],[id_detalle]],2)</f>
        <v>03</v>
      </c>
      <c r="B5001" s="46" t="str">
        <f>VLOOKUP((LEFT(Tabla3[[#This Row],[id_detalle]],2)),id_rubro[[id]:[Rubro]],2,0)</f>
        <v>PRODUCTOS INDUSTRIALES Y RELACIONADOS</v>
      </c>
      <c r="C5001" s="36" t="s">
        <v>1015</v>
      </c>
      <c r="D5001" s="45" t="str">
        <f>+Tabla3[[#This Row],[id_detalle]]&amp;" "&amp;VLOOKUP(Tabla3[[#This Row],[id_detalle]],rubro_detalle[[Código]:[Rubro Detalle]],2,0)</f>
        <v>03.13.661 Maquinaria, Equipos, Accesorios, Repuestos y Suministros para Procesar  Madera y Metales</v>
      </c>
      <c r="E5001" s="33">
        <f t="shared" ref="E5001:E5006" si="759">+IF(D5001=D5000,E5000+1,1)</f>
        <v>19</v>
      </c>
      <c r="F5001" s="47" t="str">
        <f t="shared" ref="F5001:F5006" si="760">+LEFT(D5001,9)&amp;"-"&amp;E5001</f>
        <v>03.13.661-19</v>
      </c>
      <c r="G5001" s="37" t="s">
        <v>5389</v>
      </c>
      <c r="H5001" s="37">
        <v>765</v>
      </c>
    </row>
    <row r="5002" spans="1:8" x14ac:dyDescent="0.3">
      <c r="A5002" s="34" t="str">
        <f>+LEFT(Tabla3[[#This Row],[id_detalle]],2)</f>
        <v>03</v>
      </c>
      <c r="B5002" s="46" t="str">
        <f>VLOOKUP((LEFT(Tabla3[[#This Row],[id_detalle]],2)),id_rubro[[id]:[Rubro]],2,0)</f>
        <v>PRODUCTOS INDUSTRIALES Y RELACIONADOS</v>
      </c>
      <c r="C5002" s="36" t="s">
        <v>1017</v>
      </c>
      <c r="D5002" s="45" t="str">
        <f>+Tabla3[[#This Row],[id_detalle]]&amp;" "&amp;VLOOKUP(Tabla3[[#This Row],[id_detalle]],rubro_detalle[[Código]:[Rubro Detalle]],2,0)</f>
        <v>03.13.671 Maquinaria, Equipos, Accesorios, Repuestos y Suministros para Tratamiento de Efluentes líquidos o Aguas Residuales</v>
      </c>
      <c r="E5002" s="33">
        <f t="shared" si="759"/>
        <v>1</v>
      </c>
      <c r="F5002" s="47" t="str">
        <f t="shared" si="760"/>
        <v>03.13.671-1</v>
      </c>
      <c r="G5002" s="37" t="s">
        <v>4972</v>
      </c>
      <c r="H5002" s="37">
        <v>191</v>
      </c>
    </row>
    <row r="5003" spans="1:8" x14ac:dyDescent="0.3">
      <c r="A5003" s="34" t="str">
        <f>+LEFT(Tabla3[[#This Row],[id_detalle]],2)</f>
        <v>03</v>
      </c>
      <c r="B5003" s="46" t="str">
        <f>VLOOKUP((LEFT(Tabla3[[#This Row],[id_detalle]],2)),id_rubro[[id]:[Rubro]],2,0)</f>
        <v>PRODUCTOS INDUSTRIALES Y RELACIONADOS</v>
      </c>
      <c r="C5003" s="36" t="s">
        <v>1017</v>
      </c>
      <c r="D5003" s="45" t="str">
        <f>+Tabla3[[#This Row],[id_detalle]]&amp;" "&amp;VLOOKUP(Tabla3[[#This Row],[id_detalle]],rubro_detalle[[Código]:[Rubro Detalle]],2,0)</f>
        <v>03.13.671 Maquinaria, Equipos, Accesorios, Repuestos y Suministros para Tratamiento de Efluentes líquidos o Aguas Residuales</v>
      </c>
      <c r="E5003" s="33">
        <f t="shared" si="759"/>
        <v>2</v>
      </c>
      <c r="F5003" s="47" t="str">
        <f t="shared" si="760"/>
        <v>03.13.671-2</v>
      </c>
      <c r="G5003" s="37" t="s">
        <v>2960</v>
      </c>
      <c r="H5003" s="37">
        <v>203</v>
      </c>
    </row>
    <row r="5004" spans="1:8" x14ac:dyDescent="0.3">
      <c r="A5004" s="34" t="str">
        <f>+LEFT(Tabla3[[#This Row],[id_detalle]],2)</f>
        <v>03</v>
      </c>
      <c r="B5004" s="46" t="str">
        <f>VLOOKUP((LEFT(Tabla3[[#This Row],[id_detalle]],2)),id_rubro[[id]:[Rubro]],2,0)</f>
        <v>PRODUCTOS INDUSTRIALES Y RELACIONADOS</v>
      </c>
      <c r="C5004" s="36" t="s">
        <v>1017</v>
      </c>
      <c r="D5004" s="45" t="str">
        <f>+Tabla3[[#This Row],[id_detalle]]&amp;" "&amp;VLOOKUP(Tabla3[[#This Row],[id_detalle]],rubro_detalle[[Código]:[Rubro Detalle]],2,0)</f>
        <v>03.13.671 Maquinaria, Equipos, Accesorios, Repuestos y Suministros para Tratamiento de Efluentes líquidos o Aguas Residuales</v>
      </c>
      <c r="E5004" s="33">
        <f t="shared" si="759"/>
        <v>3</v>
      </c>
      <c r="F5004" s="47" t="str">
        <f t="shared" si="760"/>
        <v>03.13.671-3</v>
      </c>
      <c r="G5004" s="37" t="s">
        <v>2962</v>
      </c>
      <c r="H5004" s="37">
        <v>225</v>
      </c>
    </row>
    <row r="5005" spans="1:8" x14ac:dyDescent="0.3">
      <c r="A5005" s="34" t="str">
        <f>+LEFT(Tabla3[[#This Row],[id_detalle]],2)</f>
        <v>03</v>
      </c>
      <c r="B5005" s="46" t="str">
        <f>VLOOKUP((LEFT(Tabla3[[#This Row],[id_detalle]],2)),id_rubro[[id]:[Rubro]],2,0)</f>
        <v>PRODUCTOS INDUSTRIALES Y RELACIONADOS</v>
      </c>
      <c r="C5005" s="36" t="s">
        <v>1017</v>
      </c>
      <c r="D5005" s="45" t="str">
        <f>+Tabla3[[#This Row],[id_detalle]]&amp;" "&amp;VLOOKUP(Tabla3[[#This Row],[id_detalle]],rubro_detalle[[Código]:[Rubro Detalle]],2,0)</f>
        <v>03.13.671 Maquinaria, Equipos, Accesorios, Repuestos y Suministros para Tratamiento de Efluentes líquidos o Aguas Residuales</v>
      </c>
      <c r="E5005" s="33">
        <f t="shared" si="759"/>
        <v>4</v>
      </c>
      <c r="F5005" s="47" t="str">
        <f t="shared" si="760"/>
        <v>03.13.671-4</v>
      </c>
      <c r="G5005" s="37" t="s">
        <v>4446</v>
      </c>
      <c r="H5005" s="37">
        <v>237</v>
      </c>
    </row>
    <row r="5006" spans="1:8" x14ac:dyDescent="0.3">
      <c r="A5006" s="34" t="str">
        <f>+LEFT(Tabla3[[#This Row],[id_detalle]],2)</f>
        <v>03</v>
      </c>
      <c r="B5006" s="46" t="str">
        <f>VLOOKUP((LEFT(Tabla3[[#This Row],[id_detalle]],2)),id_rubro[[id]:[Rubro]],2,0)</f>
        <v>PRODUCTOS INDUSTRIALES Y RELACIONADOS</v>
      </c>
      <c r="C5006" s="36" t="s">
        <v>1017</v>
      </c>
      <c r="D5006" s="45" t="str">
        <f>+Tabla3[[#This Row],[id_detalle]]&amp;" "&amp;VLOOKUP(Tabla3[[#This Row],[id_detalle]],rubro_detalle[[Código]:[Rubro Detalle]],2,0)</f>
        <v>03.13.671 Maquinaria, Equipos, Accesorios, Repuestos y Suministros para Tratamiento de Efluentes líquidos o Aguas Residuales</v>
      </c>
      <c r="E5006" s="33">
        <f t="shared" si="759"/>
        <v>5</v>
      </c>
      <c r="F5006" s="47" t="str">
        <f t="shared" si="760"/>
        <v>03.13.671-5</v>
      </c>
      <c r="G5006" s="37" t="s">
        <v>2965</v>
      </c>
      <c r="H5006" s="37">
        <v>284</v>
      </c>
    </row>
    <row r="5007" spans="1:8" x14ac:dyDescent="0.3">
      <c r="A5007" s="34" t="str">
        <f>+LEFT(Tabla3[[#This Row],[id_detalle]],2)</f>
        <v>03</v>
      </c>
      <c r="B5007" s="46" t="str">
        <f>VLOOKUP((LEFT(Tabla3[[#This Row],[id_detalle]],2)),id_rubro[[id]:[Rubro]],2,0)</f>
        <v>PRODUCTOS INDUSTRIALES Y RELACIONADOS</v>
      </c>
      <c r="C5007" s="36" t="s">
        <v>1017</v>
      </c>
      <c r="D5007" s="45" t="str">
        <f>+Tabla3[[#This Row],[id_detalle]]&amp;" "&amp;VLOOKUP(Tabla3[[#This Row],[id_detalle]],rubro_detalle[[Código]:[Rubro Detalle]],2,0)</f>
        <v>03.13.671 Maquinaria, Equipos, Accesorios, Repuestos y Suministros para Tratamiento de Efluentes líquidos o Aguas Residuales</v>
      </c>
      <c r="E5007" s="33">
        <f t="shared" ref="E5007:E5010" si="761">+IF(D5007=D5006,E5006+1,1)</f>
        <v>6</v>
      </c>
      <c r="F5007" s="47" t="str">
        <f t="shared" ref="F5007:F5010" si="762">+LEFT(D5007,9)&amp;"-"&amp;E5007</f>
        <v>03.13.671-6</v>
      </c>
      <c r="G5007" s="37" t="s">
        <v>2713</v>
      </c>
      <c r="H5007" s="37">
        <v>353</v>
      </c>
    </row>
    <row r="5008" spans="1:8" x14ac:dyDescent="0.3">
      <c r="A5008" s="34" t="str">
        <f>+LEFT(Tabla3[[#This Row],[id_detalle]],2)</f>
        <v>03</v>
      </c>
      <c r="B5008" s="46" t="str">
        <f>VLOOKUP((LEFT(Tabla3[[#This Row],[id_detalle]],2)),id_rubro[[id]:[Rubro]],2,0)</f>
        <v>PRODUCTOS INDUSTRIALES Y RELACIONADOS</v>
      </c>
      <c r="C5008" s="36" t="s">
        <v>1017</v>
      </c>
      <c r="D5008" s="45" t="str">
        <f>+Tabla3[[#This Row],[id_detalle]]&amp;" "&amp;VLOOKUP(Tabla3[[#This Row],[id_detalle]],rubro_detalle[[Código]:[Rubro Detalle]],2,0)</f>
        <v>03.13.671 Maquinaria, Equipos, Accesorios, Repuestos y Suministros para Tratamiento de Efluentes líquidos o Aguas Residuales</v>
      </c>
      <c r="E5008" s="33">
        <f t="shared" si="761"/>
        <v>7</v>
      </c>
      <c r="F5008" s="47" t="str">
        <f t="shared" si="762"/>
        <v>03.13.671-7</v>
      </c>
      <c r="G5008" s="37" t="s">
        <v>5390</v>
      </c>
      <c r="H5008" s="37">
        <v>520</v>
      </c>
    </row>
    <row r="5009" spans="1:8" x14ac:dyDescent="0.3">
      <c r="A5009" s="34" t="str">
        <f>+LEFT(Tabla3[[#This Row],[id_detalle]],2)</f>
        <v>03</v>
      </c>
      <c r="B5009" s="46" t="str">
        <f>VLOOKUP((LEFT(Tabla3[[#This Row],[id_detalle]],2)),id_rubro[[id]:[Rubro]],2,0)</f>
        <v>PRODUCTOS INDUSTRIALES Y RELACIONADOS</v>
      </c>
      <c r="C5009" s="36" t="s">
        <v>1017</v>
      </c>
      <c r="D5009" s="45" t="str">
        <f>+Tabla3[[#This Row],[id_detalle]]&amp;" "&amp;VLOOKUP(Tabla3[[#This Row],[id_detalle]],rubro_detalle[[Código]:[Rubro Detalle]],2,0)</f>
        <v>03.13.671 Maquinaria, Equipos, Accesorios, Repuestos y Suministros para Tratamiento de Efluentes líquidos o Aguas Residuales</v>
      </c>
      <c r="E5009" s="33">
        <f t="shared" si="761"/>
        <v>8</v>
      </c>
      <c r="F5009" s="47" t="str">
        <f t="shared" si="762"/>
        <v>03.13.671-8</v>
      </c>
      <c r="G5009" s="37" t="s">
        <v>4512</v>
      </c>
      <c r="H5009" s="37">
        <v>666</v>
      </c>
    </row>
    <row r="5010" spans="1:8" x14ac:dyDescent="0.3">
      <c r="A5010" s="34" t="str">
        <f>+LEFT(Tabla3[[#This Row],[id_detalle]],2)</f>
        <v>03</v>
      </c>
      <c r="B5010" s="46" t="str">
        <f>VLOOKUP((LEFT(Tabla3[[#This Row],[id_detalle]],2)),id_rubro[[id]:[Rubro]],2,0)</f>
        <v>PRODUCTOS INDUSTRIALES Y RELACIONADOS</v>
      </c>
      <c r="C5010" s="36" t="s">
        <v>1017</v>
      </c>
      <c r="D5010" s="45" t="str">
        <f>+Tabla3[[#This Row],[id_detalle]]&amp;" "&amp;VLOOKUP(Tabla3[[#This Row],[id_detalle]],rubro_detalle[[Código]:[Rubro Detalle]],2,0)</f>
        <v>03.13.671 Maquinaria, Equipos, Accesorios, Repuestos y Suministros para Tratamiento de Efluentes líquidos o Aguas Residuales</v>
      </c>
      <c r="E5010" s="33">
        <f t="shared" si="761"/>
        <v>9</v>
      </c>
      <c r="F5010" s="47" t="str">
        <f t="shared" si="762"/>
        <v>03.13.671-9</v>
      </c>
      <c r="G5010" s="37" t="s">
        <v>4308</v>
      </c>
      <c r="H5010" s="37">
        <v>677</v>
      </c>
    </row>
    <row r="5011" spans="1:8" x14ac:dyDescent="0.3">
      <c r="A5011" s="34" t="str">
        <f>+LEFT(Tabla3[[#This Row],[id_detalle]],2)</f>
        <v>03</v>
      </c>
      <c r="B5011" s="46" t="str">
        <f>VLOOKUP((LEFT(Tabla3[[#This Row],[id_detalle]],2)),id_rubro[[id]:[Rubro]],2,0)</f>
        <v>PRODUCTOS INDUSTRIALES Y RELACIONADOS</v>
      </c>
      <c r="C5011" s="36" t="s">
        <v>1017</v>
      </c>
      <c r="D5011" s="45" t="str">
        <f>+Tabla3[[#This Row],[id_detalle]]&amp;" "&amp;VLOOKUP(Tabla3[[#This Row],[id_detalle]],rubro_detalle[[Código]:[Rubro Detalle]],2,0)</f>
        <v>03.13.671 Maquinaria, Equipos, Accesorios, Repuestos y Suministros para Tratamiento de Efluentes líquidos o Aguas Residuales</v>
      </c>
      <c r="E5011" s="33">
        <f t="shared" ref="E5011:E5016" si="763">+IF(D5011=D5010,E5010+1,1)</f>
        <v>10</v>
      </c>
      <c r="F5011" s="47" t="str">
        <f t="shared" ref="F5011:F5016" si="764">+LEFT(D5011,9)&amp;"-"&amp;E5011</f>
        <v>03.13.671-10</v>
      </c>
      <c r="G5011" s="37" t="s">
        <v>5182</v>
      </c>
      <c r="H5011" s="37">
        <v>735</v>
      </c>
    </row>
    <row r="5012" spans="1:8" x14ac:dyDescent="0.3">
      <c r="A5012" s="34" t="str">
        <f>+LEFT(Tabla3[[#This Row],[id_detalle]],2)</f>
        <v>03</v>
      </c>
      <c r="B5012" s="46" t="str">
        <f>VLOOKUP((LEFT(Tabla3[[#This Row],[id_detalle]],2)),id_rubro[[id]:[Rubro]],2,0)</f>
        <v>PRODUCTOS INDUSTRIALES Y RELACIONADOS</v>
      </c>
      <c r="C5012" s="36" t="s">
        <v>1017</v>
      </c>
      <c r="D5012" s="45" t="str">
        <f>+Tabla3[[#This Row],[id_detalle]]&amp;" "&amp;VLOOKUP(Tabla3[[#This Row],[id_detalle]],rubro_detalle[[Código]:[Rubro Detalle]],2,0)</f>
        <v>03.13.671 Maquinaria, Equipos, Accesorios, Repuestos y Suministros para Tratamiento de Efluentes líquidos o Aguas Residuales</v>
      </c>
      <c r="E5012" s="33">
        <f t="shared" si="763"/>
        <v>11</v>
      </c>
      <c r="F5012" s="47" t="str">
        <f t="shared" si="764"/>
        <v>03.13.671-11</v>
      </c>
      <c r="G5012" s="37" t="s">
        <v>5391</v>
      </c>
      <c r="H5012" s="37">
        <v>744</v>
      </c>
    </row>
    <row r="5013" spans="1:8" x14ac:dyDescent="0.3">
      <c r="A5013" s="34" t="str">
        <f>+LEFT(Tabla3[[#This Row],[id_detalle]],2)</f>
        <v>03</v>
      </c>
      <c r="B5013" s="46" t="str">
        <f>VLOOKUP((LEFT(Tabla3[[#This Row],[id_detalle]],2)),id_rubro[[id]:[Rubro]],2,0)</f>
        <v>PRODUCTOS INDUSTRIALES Y RELACIONADOS</v>
      </c>
      <c r="C5013" s="36" t="s">
        <v>1017</v>
      </c>
      <c r="D5013" s="45" t="str">
        <f>+Tabla3[[#This Row],[id_detalle]]&amp;" "&amp;VLOOKUP(Tabla3[[#This Row],[id_detalle]],rubro_detalle[[Código]:[Rubro Detalle]],2,0)</f>
        <v>03.13.671 Maquinaria, Equipos, Accesorios, Repuestos y Suministros para Tratamiento de Efluentes líquidos o Aguas Residuales</v>
      </c>
      <c r="E5013" s="33">
        <f t="shared" si="763"/>
        <v>12</v>
      </c>
      <c r="F5013" s="47" t="str">
        <f t="shared" si="764"/>
        <v>03.13.671-12</v>
      </c>
      <c r="G5013" s="37" t="s">
        <v>3035</v>
      </c>
      <c r="H5013" s="37">
        <v>747</v>
      </c>
    </row>
    <row r="5014" spans="1:8" x14ac:dyDescent="0.3">
      <c r="A5014" s="34" t="str">
        <f>+LEFT(Tabla3[[#This Row],[id_detalle]],2)</f>
        <v>03</v>
      </c>
      <c r="B5014" s="46" t="str">
        <f>VLOOKUP((LEFT(Tabla3[[#This Row],[id_detalle]],2)),id_rubro[[id]:[Rubro]],2,0)</f>
        <v>PRODUCTOS INDUSTRIALES Y RELACIONADOS</v>
      </c>
      <c r="C5014" s="36" t="s">
        <v>1017</v>
      </c>
      <c r="D5014" s="45" t="str">
        <f>+Tabla3[[#This Row],[id_detalle]]&amp;" "&amp;VLOOKUP(Tabla3[[#This Row],[id_detalle]],rubro_detalle[[Código]:[Rubro Detalle]],2,0)</f>
        <v>03.13.671 Maquinaria, Equipos, Accesorios, Repuestos y Suministros para Tratamiento de Efluentes líquidos o Aguas Residuales</v>
      </c>
      <c r="E5014" s="33">
        <f t="shared" si="763"/>
        <v>13</v>
      </c>
      <c r="F5014" s="47" t="str">
        <f t="shared" si="764"/>
        <v>03.13.671-13</v>
      </c>
      <c r="G5014" s="37" t="s">
        <v>5267</v>
      </c>
      <c r="H5014" s="37">
        <v>796</v>
      </c>
    </row>
    <row r="5015" spans="1:8" x14ac:dyDescent="0.3">
      <c r="A5015" s="34" t="str">
        <f>+LEFT(Tabla3[[#This Row],[id_detalle]],2)</f>
        <v>03</v>
      </c>
      <c r="B5015" s="46" t="str">
        <f>VLOOKUP((LEFT(Tabla3[[#This Row],[id_detalle]],2)),id_rubro[[id]:[Rubro]],2,0)</f>
        <v>PRODUCTOS INDUSTRIALES Y RELACIONADOS</v>
      </c>
      <c r="C5015" s="36" t="s">
        <v>1019</v>
      </c>
      <c r="D5015" s="45" t="str">
        <f>+Tabla3[[#This Row],[id_detalle]]&amp;" "&amp;VLOOKUP(Tabla3[[#This Row],[id_detalle]],rubro_detalle[[Código]:[Rubro Detalle]],2,0)</f>
        <v>03.13.681 Máquinas de Coser</v>
      </c>
      <c r="E5015" s="33">
        <f t="shared" si="763"/>
        <v>1</v>
      </c>
      <c r="F5015" s="47" t="str">
        <f t="shared" si="764"/>
        <v>03.13.681-1</v>
      </c>
      <c r="G5015" s="37" t="s">
        <v>4178</v>
      </c>
      <c r="H5015" s="37">
        <v>256</v>
      </c>
    </row>
    <row r="5016" spans="1:8" x14ac:dyDescent="0.3">
      <c r="A5016" s="34" t="str">
        <f>+LEFT(Tabla3[[#This Row],[id_detalle]],2)</f>
        <v>03</v>
      </c>
      <c r="B5016" s="46" t="str">
        <f>VLOOKUP((LEFT(Tabla3[[#This Row],[id_detalle]],2)),id_rubro[[id]:[Rubro]],2,0)</f>
        <v>PRODUCTOS INDUSTRIALES Y RELACIONADOS</v>
      </c>
      <c r="C5016" s="36" t="s">
        <v>1019</v>
      </c>
      <c r="D5016" s="45" t="str">
        <f>+Tabla3[[#This Row],[id_detalle]]&amp;" "&amp;VLOOKUP(Tabla3[[#This Row],[id_detalle]],rubro_detalle[[Código]:[Rubro Detalle]],2,0)</f>
        <v>03.13.681 Máquinas de Coser</v>
      </c>
      <c r="E5016" s="33">
        <f t="shared" si="763"/>
        <v>2</v>
      </c>
      <c r="F5016" s="47" t="str">
        <f t="shared" si="764"/>
        <v>03.13.681-2</v>
      </c>
      <c r="G5016" s="37" t="s">
        <v>5392</v>
      </c>
      <c r="H5016" s="37">
        <v>382</v>
      </c>
    </row>
    <row r="5017" spans="1:8" x14ac:dyDescent="0.3">
      <c r="A5017" s="34" t="str">
        <f>+LEFT(Tabla3[[#This Row],[id_detalle]],2)</f>
        <v>03</v>
      </c>
      <c r="B5017" s="46" t="str">
        <f>VLOOKUP((LEFT(Tabla3[[#This Row],[id_detalle]],2)),id_rubro[[id]:[Rubro]],2,0)</f>
        <v>PRODUCTOS INDUSTRIALES Y RELACIONADOS</v>
      </c>
      <c r="C5017" s="36" t="s">
        <v>1021</v>
      </c>
      <c r="D5017" s="45" t="str">
        <f>+Tabla3[[#This Row],[id_detalle]]&amp;" "&amp;VLOOKUP(Tabla3[[#This Row],[id_detalle]],rubro_detalle[[Código]:[Rubro Detalle]],2,0)</f>
        <v>03.13.691 Máquinas Envasadoras, Dosificadoras, Rotuladoras, Codificadoras y Etiquetadoras</v>
      </c>
      <c r="E5017" s="33">
        <f>+IF(D5017=D5016,E5016+1,1)</f>
        <v>1</v>
      </c>
      <c r="F5017" s="47" t="str">
        <f>+LEFT(D5017,9)&amp;"-"&amp;E5017</f>
        <v>03.13.691-1</v>
      </c>
      <c r="G5017" s="37" t="s">
        <v>5393</v>
      </c>
      <c r="H5017" s="37">
        <v>303</v>
      </c>
    </row>
    <row r="5018" spans="1:8" x14ac:dyDescent="0.3">
      <c r="A5018" s="34" t="str">
        <f>+LEFT(Tabla3[[#This Row],[id_detalle]],2)</f>
        <v>03</v>
      </c>
      <c r="B5018" s="46" t="str">
        <f>VLOOKUP((LEFT(Tabla3[[#This Row],[id_detalle]],2)),id_rubro[[id]:[Rubro]],2,0)</f>
        <v>PRODUCTOS INDUSTRIALES Y RELACIONADOS</v>
      </c>
      <c r="C5018" s="36" t="s">
        <v>1021</v>
      </c>
      <c r="D5018" s="45" t="str">
        <f>+Tabla3[[#This Row],[id_detalle]]&amp;" "&amp;VLOOKUP(Tabla3[[#This Row],[id_detalle]],rubro_detalle[[Código]:[Rubro Detalle]],2,0)</f>
        <v>03.13.691 Máquinas Envasadoras, Dosificadoras, Rotuladoras, Codificadoras y Etiquetadoras</v>
      </c>
      <c r="E5018" s="33">
        <f>+IF(D5018=D5017,E5017+1,1)</f>
        <v>2</v>
      </c>
      <c r="F5018" s="47" t="str">
        <f>+LEFT(D5018,9)&amp;"-"&amp;E5018</f>
        <v>03.13.691-2</v>
      </c>
      <c r="G5018" s="37" t="s">
        <v>2785</v>
      </c>
      <c r="H5018" s="37">
        <v>303</v>
      </c>
    </row>
    <row r="5019" spans="1:8" x14ac:dyDescent="0.3">
      <c r="A5019" s="34" t="str">
        <f>+LEFT(Tabla3[[#This Row],[id_detalle]],2)</f>
        <v>03</v>
      </c>
      <c r="B5019" s="46" t="str">
        <f>VLOOKUP((LEFT(Tabla3[[#This Row],[id_detalle]],2)),id_rubro[[id]:[Rubro]],2,0)</f>
        <v>PRODUCTOS INDUSTRIALES Y RELACIONADOS</v>
      </c>
      <c r="C5019" s="36" t="s">
        <v>1021</v>
      </c>
      <c r="D5019" s="45" t="str">
        <f>+Tabla3[[#This Row],[id_detalle]]&amp;" "&amp;VLOOKUP(Tabla3[[#This Row],[id_detalle]],rubro_detalle[[Código]:[Rubro Detalle]],2,0)</f>
        <v>03.13.691 Máquinas Envasadoras, Dosificadoras, Rotuladoras, Codificadoras y Etiquetadoras</v>
      </c>
      <c r="E5019" s="33">
        <f>+IF(D5019=D5018,E5018+1,1)</f>
        <v>3</v>
      </c>
      <c r="F5019" s="47" t="str">
        <f>+LEFT(D5019,9)&amp;"-"&amp;E5019</f>
        <v>03.13.691-3</v>
      </c>
      <c r="G5019" s="37" t="s">
        <v>4035</v>
      </c>
      <c r="H5019" s="37">
        <v>371</v>
      </c>
    </row>
    <row r="5020" spans="1:8" x14ac:dyDescent="0.3">
      <c r="A5020" s="34" t="str">
        <f>+LEFT(Tabla3[[#This Row],[id_detalle]],2)</f>
        <v>03</v>
      </c>
      <c r="B5020" s="46" t="str">
        <f>VLOOKUP((LEFT(Tabla3[[#This Row],[id_detalle]],2)),id_rubro[[id]:[Rubro]],2,0)</f>
        <v>PRODUCTOS INDUSTRIALES Y RELACIONADOS</v>
      </c>
      <c r="C5020" s="36" t="s">
        <v>1021</v>
      </c>
      <c r="D5020" s="45" t="str">
        <f>+Tabla3[[#This Row],[id_detalle]]&amp;" "&amp;VLOOKUP(Tabla3[[#This Row],[id_detalle]],rubro_detalle[[Código]:[Rubro Detalle]],2,0)</f>
        <v>03.13.691 Máquinas Envasadoras, Dosificadoras, Rotuladoras, Codificadoras y Etiquetadoras</v>
      </c>
      <c r="E5020" s="33">
        <f t="shared" ref="E5020:E5022" si="765">+IF(D5020=D5019,E5019+1,1)</f>
        <v>4</v>
      </c>
      <c r="F5020" s="47" t="str">
        <f t="shared" ref="F5020:F5022" si="766">+LEFT(D5020,9)&amp;"-"&amp;E5020</f>
        <v>03.13.691-4</v>
      </c>
      <c r="G5020" s="37" t="s">
        <v>3567</v>
      </c>
      <c r="H5020" s="37">
        <v>406</v>
      </c>
    </row>
    <row r="5021" spans="1:8" x14ac:dyDescent="0.3">
      <c r="A5021" s="34" t="str">
        <f>+LEFT(Tabla3[[#This Row],[id_detalle]],2)</f>
        <v>03</v>
      </c>
      <c r="B5021" s="46" t="str">
        <f>VLOOKUP((LEFT(Tabla3[[#This Row],[id_detalle]],2)),id_rubro[[id]:[Rubro]],2,0)</f>
        <v>PRODUCTOS INDUSTRIALES Y RELACIONADOS</v>
      </c>
      <c r="C5021" s="36" t="s">
        <v>1021</v>
      </c>
      <c r="D5021" s="45" t="str">
        <f>+Tabla3[[#This Row],[id_detalle]]&amp;" "&amp;VLOOKUP(Tabla3[[#This Row],[id_detalle]],rubro_detalle[[Código]:[Rubro Detalle]],2,0)</f>
        <v>03.13.691 Máquinas Envasadoras, Dosificadoras, Rotuladoras, Codificadoras y Etiquetadoras</v>
      </c>
      <c r="E5021" s="33">
        <f t="shared" si="765"/>
        <v>5</v>
      </c>
      <c r="F5021" s="47" t="str">
        <f t="shared" si="766"/>
        <v>03.13.691-5</v>
      </c>
      <c r="G5021" s="37" t="s">
        <v>5182</v>
      </c>
      <c r="H5021" s="37">
        <v>735</v>
      </c>
    </row>
    <row r="5022" spans="1:8" x14ac:dyDescent="0.3">
      <c r="A5022" s="34" t="str">
        <f>+LEFT(Tabla3[[#This Row],[id_detalle]],2)</f>
        <v>03</v>
      </c>
      <c r="B5022" s="46" t="str">
        <f>VLOOKUP((LEFT(Tabla3[[#This Row],[id_detalle]],2)),id_rubro[[id]:[Rubro]],2,0)</f>
        <v>PRODUCTOS INDUSTRIALES Y RELACIONADOS</v>
      </c>
      <c r="C5022" s="36" t="s">
        <v>1021</v>
      </c>
      <c r="D5022" s="45" t="str">
        <f>+Tabla3[[#This Row],[id_detalle]]&amp;" "&amp;VLOOKUP(Tabla3[[#This Row],[id_detalle]],rubro_detalle[[Código]:[Rubro Detalle]],2,0)</f>
        <v>03.13.691 Máquinas Envasadoras, Dosificadoras, Rotuladoras, Codificadoras y Etiquetadoras</v>
      </c>
      <c r="E5022" s="33">
        <f t="shared" si="765"/>
        <v>6</v>
      </c>
      <c r="F5022" s="47" t="str">
        <f t="shared" si="766"/>
        <v>03.13.691-6</v>
      </c>
      <c r="G5022" s="37" t="s">
        <v>5394</v>
      </c>
      <c r="H5022" s="37">
        <v>769</v>
      </c>
    </row>
    <row r="5023" spans="1:8" x14ac:dyDescent="0.3">
      <c r="A5023" s="34" t="str">
        <f>+LEFT(Tabla3[[#This Row],[id_detalle]],2)</f>
        <v>03</v>
      </c>
      <c r="B5023" s="46" t="str">
        <f>VLOOKUP((LEFT(Tabla3[[#This Row],[id_detalle]],2)),id_rubro[[id]:[Rubro]],2,0)</f>
        <v>PRODUCTOS INDUSTRIALES Y RELACIONADOS</v>
      </c>
      <c r="C5023" s="36" t="s">
        <v>1021</v>
      </c>
      <c r="D5023" s="45" t="str">
        <f>+Tabla3[[#This Row],[id_detalle]]&amp;" "&amp;VLOOKUP(Tabla3[[#This Row],[id_detalle]],rubro_detalle[[Código]:[Rubro Detalle]],2,0)</f>
        <v>03.13.691 Máquinas Envasadoras, Dosificadoras, Rotuladoras, Codificadoras y Etiquetadoras</v>
      </c>
      <c r="E5023" s="33">
        <f t="shared" ref="E5023:E5031" si="767">+IF(D5023=D5022,E5022+1,1)</f>
        <v>7</v>
      </c>
      <c r="F5023" s="47" t="str">
        <f t="shared" ref="F5023:F5031" si="768">+LEFT(D5023,9)&amp;"-"&amp;E5023</f>
        <v>03.13.691-7</v>
      </c>
      <c r="G5023" s="37" t="s">
        <v>4073</v>
      </c>
      <c r="H5023" s="37">
        <v>833</v>
      </c>
    </row>
    <row r="5024" spans="1:8" x14ac:dyDescent="0.3">
      <c r="A5024" s="34" t="str">
        <f>+LEFT(Tabla3[[#This Row],[id_detalle]],2)</f>
        <v>03</v>
      </c>
      <c r="B5024" s="46" t="str">
        <f>VLOOKUP((LEFT(Tabla3[[#This Row],[id_detalle]],2)),id_rubro[[id]:[Rubro]],2,0)</f>
        <v>PRODUCTOS INDUSTRIALES Y RELACIONADOS</v>
      </c>
      <c r="C5024" s="36" t="s">
        <v>1021</v>
      </c>
      <c r="D5024" s="45" t="str">
        <f>+Tabla3[[#This Row],[id_detalle]]&amp;" "&amp;VLOOKUP(Tabla3[[#This Row],[id_detalle]],rubro_detalle[[Código]:[Rubro Detalle]],2,0)</f>
        <v>03.13.691 Máquinas Envasadoras, Dosificadoras, Rotuladoras, Codificadoras y Etiquetadoras</v>
      </c>
      <c r="E5024" s="33">
        <f t="shared" si="767"/>
        <v>8</v>
      </c>
      <c r="F5024" s="47" t="str">
        <f t="shared" si="768"/>
        <v>03.13.691-8</v>
      </c>
      <c r="G5024" s="37" t="s">
        <v>5280</v>
      </c>
      <c r="H5024" s="37">
        <v>846</v>
      </c>
    </row>
    <row r="5025" spans="1:8" x14ac:dyDescent="0.3">
      <c r="A5025" s="34" t="str">
        <f>+LEFT(Tabla3[[#This Row],[id_detalle]],2)</f>
        <v>03</v>
      </c>
      <c r="B5025" s="46" t="str">
        <f>VLOOKUP((LEFT(Tabla3[[#This Row],[id_detalle]],2)),id_rubro[[id]:[Rubro]],2,0)</f>
        <v>PRODUCTOS INDUSTRIALES Y RELACIONADOS</v>
      </c>
      <c r="C5025" s="36" t="s">
        <v>1023</v>
      </c>
      <c r="D5025" s="45" t="str">
        <f>+Tabla3[[#This Row],[id_detalle]]&amp;" "&amp;VLOOKUP(Tabla3[[#This Row],[id_detalle]],rubro_detalle[[Código]:[Rubro Detalle]],2,0)</f>
        <v>03.13.695 Maquinas Soldadoras</v>
      </c>
      <c r="E5025" s="33">
        <f t="shared" si="767"/>
        <v>1</v>
      </c>
      <c r="F5025" s="47" t="str">
        <f t="shared" si="768"/>
        <v>03.13.695-1</v>
      </c>
      <c r="G5025" s="37" t="s">
        <v>5395</v>
      </c>
      <c r="H5025" s="37">
        <v>632</v>
      </c>
    </row>
    <row r="5026" spans="1:8" x14ac:dyDescent="0.3">
      <c r="A5026" s="34" t="str">
        <f>+LEFT(Tabla3[[#This Row],[id_detalle]],2)</f>
        <v>03</v>
      </c>
      <c r="B5026" s="46" t="str">
        <f>VLOOKUP((LEFT(Tabla3[[#This Row],[id_detalle]],2)),id_rubro[[id]:[Rubro]],2,0)</f>
        <v>PRODUCTOS INDUSTRIALES Y RELACIONADOS</v>
      </c>
      <c r="C5026" s="36" t="s">
        <v>1023</v>
      </c>
      <c r="D5026" s="45" t="str">
        <f>+Tabla3[[#This Row],[id_detalle]]&amp;" "&amp;VLOOKUP(Tabla3[[#This Row],[id_detalle]],rubro_detalle[[Código]:[Rubro Detalle]],2,0)</f>
        <v>03.13.695 Maquinas Soldadoras</v>
      </c>
      <c r="E5026" s="33">
        <f t="shared" si="767"/>
        <v>2</v>
      </c>
      <c r="F5026" s="47" t="str">
        <f t="shared" si="768"/>
        <v>03.13.695-2</v>
      </c>
      <c r="G5026" s="37" t="s">
        <v>5133</v>
      </c>
      <c r="H5026" s="37">
        <v>773</v>
      </c>
    </row>
    <row r="5027" spans="1:8" x14ac:dyDescent="0.3">
      <c r="A5027" s="34" t="str">
        <f>+LEFT(Tabla3[[#This Row],[id_detalle]],2)</f>
        <v>03</v>
      </c>
      <c r="B5027" s="46" t="str">
        <f>VLOOKUP((LEFT(Tabla3[[#This Row],[id_detalle]],2)),id_rubro[[id]:[Rubro]],2,0)</f>
        <v>PRODUCTOS INDUSTRIALES Y RELACIONADOS</v>
      </c>
      <c r="C5027" s="36" t="s">
        <v>1025</v>
      </c>
      <c r="D5027" s="45" t="str">
        <f>+Tabla3[[#This Row],[id_detalle]]&amp;" "&amp;VLOOKUP(Tabla3[[#This Row],[id_detalle]],rubro_detalle[[Código]:[Rubro Detalle]],2,0)</f>
        <v>03.13.697 Máquinas y Herramientas para Joyería</v>
      </c>
      <c r="E5027" s="33">
        <f t="shared" si="767"/>
        <v>1</v>
      </c>
      <c r="F5027" s="47" t="str">
        <f t="shared" si="768"/>
        <v>03.13.697-1</v>
      </c>
      <c r="G5027" s="37" t="s">
        <v>5396</v>
      </c>
      <c r="H5027" s="37">
        <v>684</v>
      </c>
    </row>
    <row r="5028" spans="1:8" x14ac:dyDescent="0.3">
      <c r="A5028" s="34" t="str">
        <f>+LEFT(Tabla3[[#This Row],[id_detalle]],2)</f>
        <v>03</v>
      </c>
      <c r="B5028" s="46" t="str">
        <f>VLOOKUP((LEFT(Tabla3[[#This Row],[id_detalle]],2)),id_rubro[[id]:[Rubro]],2,0)</f>
        <v>PRODUCTOS INDUSTRIALES Y RELACIONADOS</v>
      </c>
      <c r="C5028" s="36" t="s">
        <v>1027</v>
      </c>
      <c r="D5028" s="45" t="str">
        <f>+Tabla3[[#This Row],[id_detalle]]&amp;" "&amp;VLOOKUP(Tabla3[[#This Row],[id_detalle]],rubro_detalle[[Código]:[Rubro Detalle]],2,0)</f>
        <v>03.13.701 Motores y Turbinas</v>
      </c>
      <c r="E5028" s="33">
        <f t="shared" si="767"/>
        <v>1</v>
      </c>
      <c r="F5028" s="47" t="str">
        <f t="shared" si="768"/>
        <v>03.13.701-1</v>
      </c>
      <c r="G5028" s="37" t="s">
        <v>5397</v>
      </c>
      <c r="H5028" s="37">
        <v>252</v>
      </c>
    </row>
    <row r="5029" spans="1:8" x14ac:dyDescent="0.3">
      <c r="A5029" s="34" t="str">
        <f>+LEFT(Tabla3[[#This Row],[id_detalle]],2)</f>
        <v>03</v>
      </c>
      <c r="B5029" s="46" t="str">
        <f>VLOOKUP((LEFT(Tabla3[[#This Row],[id_detalle]],2)),id_rubro[[id]:[Rubro]],2,0)</f>
        <v>PRODUCTOS INDUSTRIALES Y RELACIONADOS</v>
      </c>
      <c r="C5029" s="36" t="s">
        <v>1027</v>
      </c>
      <c r="D5029" s="45" t="str">
        <f>+Tabla3[[#This Row],[id_detalle]]&amp;" "&amp;VLOOKUP(Tabla3[[#This Row],[id_detalle]],rubro_detalle[[Código]:[Rubro Detalle]],2,0)</f>
        <v>03.13.701 Motores y Turbinas</v>
      </c>
      <c r="E5029" s="33">
        <f t="shared" si="767"/>
        <v>2</v>
      </c>
      <c r="F5029" s="47" t="str">
        <f t="shared" si="768"/>
        <v>03.13.701-2</v>
      </c>
      <c r="G5029" s="37" t="s">
        <v>5398</v>
      </c>
      <c r="H5029" s="37">
        <v>261</v>
      </c>
    </row>
    <row r="5030" spans="1:8" x14ac:dyDescent="0.3">
      <c r="A5030" s="34" t="str">
        <f>+LEFT(Tabla3[[#This Row],[id_detalle]],2)</f>
        <v>03</v>
      </c>
      <c r="B5030" s="46" t="str">
        <f>VLOOKUP((LEFT(Tabla3[[#This Row],[id_detalle]],2)),id_rubro[[id]:[Rubro]],2,0)</f>
        <v>PRODUCTOS INDUSTRIALES Y RELACIONADOS</v>
      </c>
      <c r="C5030" s="36" t="s">
        <v>1027</v>
      </c>
      <c r="D5030" s="45" t="str">
        <f>+Tabla3[[#This Row],[id_detalle]]&amp;" "&amp;VLOOKUP(Tabla3[[#This Row],[id_detalle]],rubro_detalle[[Código]:[Rubro Detalle]],2,0)</f>
        <v>03.13.701 Motores y Turbinas</v>
      </c>
      <c r="E5030" s="33">
        <f t="shared" si="767"/>
        <v>3</v>
      </c>
      <c r="F5030" s="47" t="str">
        <f t="shared" si="768"/>
        <v>03.13.701-3</v>
      </c>
      <c r="G5030" s="37" t="s">
        <v>2785</v>
      </c>
      <c r="H5030" s="37">
        <v>303</v>
      </c>
    </row>
    <row r="5031" spans="1:8" x14ac:dyDescent="0.3">
      <c r="A5031" s="34" t="str">
        <f>+LEFT(Tabla3[[#This Row],[id_detalle]],2)</f>
        <v>03</v>
      </c>
      <c r="B5031" s="46" t="str">
        <f>VLOOKUP((LEFT(Tabla3[[#This Row],[id_detalle]],2)),id_rubro[[id]:[Rubro]],2,0)</f>
        <v>PRODUCTOS INDUSTRIALES Y RELACIONADOS</v>
      </c>
      <c r="C5031" s="36" t="s">
        <v>1027</v>
      </c>
      <c r="D5031" s="45" t="str">
        <f>+Tabla3[[#This Row],[id_detalle]]&amp;" "&amp;VLOOKUP(Tabla3[[#This Row],[id_detalle]],rubro_detalle[[Código]:[Rubro Detalle]],2,0)</f>
        <v>03.13.701 Motores y Turbinas</v>
      </c>
      <c r="E5031" s="33">
        <f t="shared" si="767"/>
        <v>4</v>
      </c>
      <c r="F5031" s="47" t="str">
        <f t="shared" si="768"/>
        <v>03.13.701-4</v>
      </c>
      <c r="G5031" s="37" t="s">
        <v>5201</v>
      </c>
      <c r="H5031" s="37">
        <v>318</v>
      </c>
    </row>
    <row r="5032" spans="1:8" x14ac:dyDescent="0.3">
      <c r="A5032" s="34" t="str">
        <f>+LEFT(Tabla3[[#This Row],[id_detalle]],2)</f>
        <v>03</v>
      </c>
      <c r="B5032" s="46" t="str">
        <f>VLOOKUP((LEFT(Tabla3[[#This Row],[id_detalle]],2)),id_rubro[[id]:[Rubro]],2,0)</f>
        <v>PRODUCTOS INDUSTRIALES Y RELACIONADOS</v>
      </c>
      <c r="C5032" s="36" t="s">
        <v>1027</v>
      </c>
      <c r="D5032" s="45" t="str">
        <f>+Tabla3[[#This Row],[id_detalle]]&amp;" "&amp;VLOOKUP(Tabla3[[#This Row],[id_detalle]],rubro_detalle[[Código]:[Rubro Detalle]],2,0)</f>
        <v>03.13.701 Motores y Turbinas</v>
      </c>
      <c r="E5032" s="33">
        <f t="shared" ref="E5032:E5035" si="769">+IF(D5032=D5031,E5031+1,1)</f>
        <v>5</v>
      </c>
      <c r="F5032" s="47" t="str">
        <f t="shared" ref="F5032:F5035" si="770">+LEFT(D5032,9)&amp;"-"&amp;E5032</f>
        <v>03.13.701-5</v>
      </c>
      <c r="G5032" s="37" t="s">
        <v>2979</v>
      </c>
      <c r="H5032" s="37">
        <v>373</v>
      </c>
    </row>
    <row r="5033" spans="1:8" x14ac:dyDescent="0.3">
      <c r="A5033" s="34" t="str">
        <f>+LEFT(Tabla3[[#This Row],[id_detalle]],2)</f>
        <v>03</v>
      </c>
      <c r="B5033" s="46" t="str">
        <f>VLOOKUP((LEFT(Tabla3[[#This Row],[id_detalle]],2)),id_rubro[[id]:[Rubro]],2,0)</f>
        <v>PRODUCTOS INDUSTRIALES Y RELACIONADOS</v>
      </c>
      <c r="C5033" s="36" t="s">
        <v>1027</v>
      </c>
      <c r="D5033" s="45" t="str">
        <f>+Tabla3[[#This Row],[id_detalle]]&amp;" "&amp;VLOOKUP(Tabla3[[#This Row],[id_detalle]],rubro_detalle[[Código]:[Rubro Detalle]],2,0)</f>
        <v>03.13.701 Motores y Turbinas</v>
      </c>
      <c r="E5033" s="33">
        <f t="shared" si="769"/>
        <v>6</v>
      </c>
      <c r="F5033" s="47" t="str">
        <f t="shared" si="770"/>
        <v>03.13.701-6</v>
      </c>
      <c r="G5033" s="37" t="s">
        <v>5271</v>
      </c>
      <c r="H5033" s="37">
        <v>381</v>
      </c>
    </row>
    <row r="5034" spans="1:8" x14ac:dyDescent="0.3">
      <c r="A5034" s="34" t="str">
        <f>+LEFT(Tabla3[[#This Row],[id_detalle]],2)</f>
        <v>03</v>
      </c>
      <c r="B5034" s="46" t="str">
        <f>VLOOKUP((LEFT(Tabla3[[#This Row],[id_detalle]],2)),id_rubro[[id]:[Rubro]],2,0)</f>
        <v>PRODUCTOS INDUSTRIALES Y RELACIONADOS</v>
      </c>
      <c r="C5034" s="36" t="s">
        <v>1027</v>
      </c>
      <c r="D5034" s="45" t="str">
        <f>+Tabla3[[#This Row],[id_detalle]]&amp;" "&amp;VLOOKUP(Tabla3[[#This Row],[id_detalle]],rubro_detalle[[Código]:[Rubro Detalle]],2,0)</f>
        <v>03.13.701 Motores y Turbinas</v>
      </c>
      <c r="E5034" s="33">
        <f t="shared" si="769"/>
        <v>7</v>
      </c>
      <c r="F5034" s="47" t="str">
        <f t="shared" si="770"/>
        <v>03.13.701-7</v>
      </c>
      <c r="G5034" s="37" t="s">
        <v>2787</v>
      </c>
      <c r="H5034" s="37">
        <v>383</v>
      </c>
    </row>
    <row r="5035" spans="1:8" x14ac:dyDescent="0.3">
      <c r="A5035" s="34" t="str">
        <f>+LEFT(Tabla3[[#This Row],[id_detalle]],2)</f>
        <v>03</v>
      </c>
      <c r="B5035" s="46" t="str">
        <f>VLOOKUP((LEFT(Tabla3[[#This Row],[id_detalle]],2)),id_rubro[[id]:[Rubro]],2,0)</f>
        <v>PRODUCTOS INDUSTRIALES Y RELACIONADOS</v>
      </c>
      <c r="C5035" s="36" t="s">
        <v>1027</v>
      </c>
      <c r="D5035" s="45" t="str">
        <f>+Tabla3[[#This Row],[id_detalle]]&amp;" "&amp;VLOOKUP(Tabla3[[#This Row],[id_detalle]],rubro_detalle[[Código]:[Rubro Detalle]],2,0)</f>
        <v>03.13.701 Motores y Turbinas</v>
      </c>
      <c r="E5035" s="33">
        <f t="shared" si="769"/>
        <v>8</v>
      </c>
      <c r="F5035" s="47" t="str">
        <f t="shared" si="770"/>
        <v>03.13.701-8</v>
      </c>
      <c r="G5035" s="37" t="s">
        <v>5272</v>
      </c>
      <c r="H5035" s="37">
        <v>383</v>
      </c>
    </row>
    <row r="5036" spans="1:8" x14ac:dyDescent="0.3">
      <c r="A5036" s="34" t="str">
        <f>+LEFT(Tabla3[[#This Row],[id_detalle]],2)</f>
        <v>03</v>
      </c>
      <c r="B5036" s="46" t="str">
        <f>VLOOKUP((LEFT(Tabla3[[#This Row],[id_detalle]],2)),id_rubro[[id]:[Rubro]],2,0)</f>
        <v>PRODUCTOS INDUSTRIALES Y RELACIONADOS</v>
      </c>
      <c r="C5036" s="36" t="s">
        <v>1027</v>
      </c>
      <c r="D5036" s="45" t="str">
        <f>+Tabla3[[#This Row],[id_detalle]]&amp;" "&amp;VLOOKUP(Tabla3[[#This Row],[id_detalle]],rubro_detalle[[Código]:[Rubro Detalle]],2,0)</f>
        <v>03.13.701 Motores y Turbinas</v>
      </c>
      <c r="E5036" s="33">
        <f t="shared" ref="E5036:E5043" si="771">+IF(D5036=D5035,E5035+1,1)</f>
        <v>9</v>
      </c>
      <c r="F5036" s="47" t="str">
        <f t="shared" ref="F5036:F5043" si="772">+LEFT(D5036,9)&amp;"-"&amp;E5036</f>
        <v>03.13.701-9</v>
      </c>
      <c r="G5036" s="37" t="s">
        <v>4720</v>
      </c>
      <c r="H5036" s="37">
        <v>445</v>
      </c>
    </row>
    <row r="5037" spans="1:8" x14ac:dyDescent="0.3">
      <c r="A5037" s="34" t="str">
        <f>+LEFT(Tabla3[[#This Row],[id_detalle]],2)</f>
        <v>03</v>
      </c>
      <c r="B5037" s="46" t="str">
        <f>VLOOKUP((LEFT(Tabla3[[#This Row],[id_detalle]],2)),id_rubro[[id]:[Rubro]],2,0)</f>
        <v>PRODUCTOS INDUSTRIALES Y RELACIONADOS</v>
      </c>
      <c r="C5037" s="36" t="s">
        <v>1027</v>
      </c>
      <c r="D5037" s="45" t="str">
        <f>+Tabla3[[#This Row],[id_detalle]]&amp;" "&amp;VLOOKUP(Tabla3[[#This Row],[id_detalle]],rubro_detalle[[Código]:[Rubro Detalle]],2,0)</f>
        <v>03.13.701 Motores y Turbinas</v>
      </c>
      <c r="E5037" s="33">
        <f t="shared" si="771"/>
        <v>10</v>
      </c>
      <c r="F5037" s="47" t="str">
        <f t="shared" si="772"/>
        <v>03.13.701-10</v>
      </c>
      <c r="G5037" s="37" t="s">
        <v>5296</v>
      </c>
      <c r="H5037" s="37">
        <v>457</v>
      </c>
    </row>
    <row r="5038" spans="1:8" x14ac:dyDescent="0.3">
      <c r="A5038" s="34" t="str">
        <f>+LEFT(Tabla3[[#This Row],[id_detalle]],2)</f>
        <v>03</v>
      </c>
      <c r="B5038" s="46" t="str">
        <f>VLOOKUP((LEFT(Tabla3[[#This Row],[id_detalle]],2)),id_rubro[[id]:[Rubro]],2,0)</f>
        <v>PRODUCTOS INDUSTRIALES Y RELACIONADOS</v>
      </c>
      <c r="C5038" s="36" t="s">
        <v>1027</v>
      </c>
      <c r="D5038" s="45" t="str">
        <f>+Tabla3[[#This Row],[id_detalle]]&amp;" "&amp;VLOOKUP(Tabla3[[#This Row],[id_detalle]],rubro_detalle[[Código]:[Rubro Detalle]],2,0)</f>
        <v>03.13.701 Motores y Turbinas</v>
      </c>
      <c r="E5038" s="33">
        <f t="shared" si="771"/>
        <v>11</v>
      </c>
      <c r="F5038" s="47" t="str">
        <f t="shared" si="772"/>
        <v>03.13.701-11</v>
      </c>
      <c r="G5038" s="37" t="s">
        <v>5258</v>
      </c>
      <c r="H5038" s="37">
        <v>469</v>
      </c>
    </row>
    <row r="5039" spans="1:8" x14ac:dyDescent="0.3">
      <c r="A5039" s="34" t="str">
        <f>+LEFT(Tabla3[[#This Row],[id_detalle]],2)</f>
        <v>03</v>
      </c>
      <c r="B5039" s="46" t="str">
        <f>VLOOKUP((LEFT(Tabla3[[#This Row],[id_detalle]],2)),id_rubro[[id]:[Rubro]],2,0)</f>
        <v>PRODUCTOS INDUSTRIALES Y RELACIONADOS</v>
      </c>
      <c r="C5039" s="36" t="s">
        <v>1027</v>
      </c>
      <c r="D5039" s="45" t="str">
        <f>+Tabla3[[#This Row],[id_detalle]]&amp;" "&amp;VLOOKUP(Tabla3[[#This Row],[id_detalle]],rubro_detalle[[Código]:[Rubro Detalle]],2,0)</f>
        <v>03.13.701 Motores y Turbinas</v>
      </c>
      <c r="E5039" s="33">
        <f t="shared" si="771"/>
        <v>12</v>
      </c>
      <c r="F5039" s="47" t="str">
        <f t="shared" si="772"/>
        <v>03.13.701-12</v>
      </c>
      <c r="G5039" s="37" t="s">
        <v>5170</v>
      </c>
      <c r="H5039" s="37">
        <v>490</v>
      </c>
    </row>
    <row r="5040" spans="1:8" x14ac:dyDescent="0.3">
      <c r="A5040" s="34" t="str">
        <f>+LEFT(Tabla3[[#This Row],[id_detalle]],2)</f>
        <v>03</v>
      </c>
      <c r="B5040" s="46" t="str">
        <f>VLOOKUP((LEFT(Tabla3[[#This Row],[id_detalle]],2)),id_rubro[[id]:[Rubro]],2,0)</f>
        <v>PRODUCTOS INDUSTRIALES Y RELACIONADOS</v>
      </c>
      <c r="C5040" s="36" t="s">
        <v>1027</v>
      </c>
      <c r="D5040" s="45" t="str">
        <f>+Tabla3[[#This Row],[id_detalle]]&amp;" "&amp;VLOOKUP(Tabla3[[#This Row],[id_detalle]],rubro_detalle[[Código]:[Rubro Detalle]],2,0)</f>
        <v>03.13.701 Motores y Turbinas</v>
      </c>
      <c r="E5040" s="33">
        <f t="shared" si="771"/>
        <v>13</v>
      </c>
      <c r="F5040" s="47" t="str">
        <f t="shared" si="772"/>
        <v>03.13.701-13</v>
      </c>
      <c r="G5040" s="37" t="s">
        <v>5172</v>
      </c>
      <c r="H5040" s="37">
        <v>491</v>
      </c>
    </row>
    <row r="5041" spans="1:8" x14ac:dyDescent="0.3">
      <c r="A5041" s="34" t="str">
        <f>+LEFT(Tabla3[[#This Row],[id_detalle]],2)</f>
        <v>03</v>
      </c>
      <c r="B5041" s="46" t="str">
        <f>VLOOKUP((LEFT(Tabla3[[#This Row],[id_detalle]],2)),id_rubro[[id]:[Rubro]],2,0)</f>
        <v>PRODUCTOS INDUSTRIALES Y RELACIONADOS</v>
      </c>
      <c r="C5041" s="36" t="s">
        <v>1027</v>
      </c>
      <c r="D5041" s="45" t="str">
        <f>+Tabla3[[#This Row],[id_detalle]]&amp;" "&amp;VLOOKUP(Tabla3[[#This Row],[id_detalle]],rubro_detalle[[Código]:[Rubro Detalle]],2,0)</f>
        <v>03.13.701 Motores y Turbinas</v>
      </c>
      <c r="E5041" s="33">
        <f t="shared" si="771"/>
        <v>14</v>
      </c>
      <c r="F5041" s="47" t="str">
        <f t="shared" si="772"/>
        <v>03.13.701-14</v>
      </c>
      <c r="G5041" s="37" t="s">
        <v>3190</v>
      </c>
      <c r="H5041" s="37">
        <v>510</v>
      </c>
    </row>
    <row r="5042" spans="1:8" x14ac:dyDescent="0.3">
      <c r="A5042" s="34" t="str">
        <f>+LEFT(Tabla3[[#This Row],[id_detalle]],2)</f>
        <v>03</v>
      </c>
      <c r="B5042" s="46" t="str">
        <f>VLOOKUP((LEFT(Tabla3[[#This Row],[id_detalle]],2)),id_rubro[[id]:[Rubro]],2,0)</f>
        <v>PRODUCTOS INDUSTRIALES Y RELACIONADOS</v>
      </c>
      <c r="C5042" s="36" t="s">
        <v>1027</v>
      </c>
      <c r="D5042" s="45" t="str">
        <f>+Tabla3[[#This Row],[id_detalle]]&amp;" "&amp;VLOOKUP(Tabla3[[#This Row],[id_detalle]],rubro_detalle[[Código]:[Rubro Detalle]],2,0)</f>
        <v>03.13.701 Motores y Turbinas</v>
      </c>
      <c r="E5042" s="33">
        <f t="shared" si="771"/>
        <v>15</v>
      </c>
      <c r="F5042" s="47" t="str">
        <f t="shared" si="772"/>
        <v>03.13.701-15</v>
      </c>
      <c r="G5042" s="37" t="s">
        <v>5399</v>
      </c>
      <c r="H5042" s="37">
        <v>512</v>
      </c>
    </row>
    <row r="5043" spans="1:8" x14ac:dyDescent="0.3">
      <c r="A5043" s="34" t="str">
        <f>+LEFT(Tabla3[[#This Row],[id_detalle]],2)</f>
        <v>03</v>
      </c>
      <c r="B5043" s="46" t="str">
        <f>VLOOKUP((LEFT(Tabla3[[#This Row],[id_detalle]],2)),id_rubro[[id]:[Rubro]],2,0)</f>
        <v>PRODUCTOS INDUSTRIALES Y RELACIONADOS</v>
      </c>
      <c r="C5043" s="36" t="s">
        <v>1027</v>
      </c>
      <c r="D5043" s="45" t="str">
        <f>+Tabla3[[#This Row],[id_detalle]]&amp;" "&amp;VLOOKUP(Tabla3[[#This Row],[id_detalle]],rubro_detalle[[Código]:[Rubro Detalle]],2,0)</f>
        <v>03.13.701 Motores y Turbinas</v>
      </c>
      <c r="E5043" s="33">
        <f t="shared" si="771"/>
        <v>16</v>
      </c>
      <c r="F5043" s="47" t="str">
        <f t="shared" si="772"/>
        <v>03.13.701-16</v>
      </c>
      <c r="G5043" s="37" t="s">
        <v>3002</v>
      </c>
      <c r="H5043" s="37">
        <v>536</v>
      </c>
    </row>
    <row r="5044" spans="1:8" x14ac:dyDescent="0.3">
      <c r="A5044" s="34" t="str">
        <f>+LEFT(Tabla3[[#This Row],[id_detalle]],2)</f>
        <v>03</v>
      </c>
      <c r="B5044" s="46" t="str">
        <f>VLOOKUP((LEFT(Tabla3[[#This Row],[id_detalle]],2)),id_rubro[[id]:[Rubro]],2,0)</f>
        <v>PRODUCTOS INDUSTRIALES Y RELACIONADOS</v>
      </c>
      <c r="C5044" s="36" t="s">
        <v>1027</v>
      </c>
      <c r="D5044" s="45" t="str">
        <f>+Tabla3[[#This Row],[id_detalle]]&amp;" "&amp;VLOOKUP(Tabla3[[#This Row],[id_detalle]],rubro_detalle[[Código]:[Rubro Detalle]],2,0)</f>
        <v>03.13.701 Motores y Turbinas</v>
      </c>
      <c r="E5044" s="33">
        <f t="shared" ref="E5044:E5059" si="773">+IF(D5044=D5043,E5043+1,1)</f>
        <v>17</v>
      </c>
      <c r="F5044" s="47" t="str">
        <f t="shared" ref="F5044:F5059" si="774">+LEFT(D5044,9)&amp;"-"&amp;E5044</f>
        <v>03.13.701-17</v>
      </c>
      <c r="G5044" s="37" t="s">
        <v>5000</v>
      </c>
      <c r="H5044" s="37">
        <v>549</v>
      </c>
    </row>
    <row r="5045" spans="1:8" x14ac:dyDescent="0.3">
      <c r="A5045" s="34" t="str">
        <f>+LEFT(Tabla3[[#This Row],[id_detalle]],2)</f>
        <v>03</v>
      </c>
      <c r="B5045" s="46" t="str">
        <f>VLOOKUP((LEFT(Tabla3[[#This Row],[id_detalle]],2)),id_rubro[[id]:[Rubro]],2,0)</f>
        <v>PRODUCTOS INDUSTRIALES Y RELACIONADOS</v>
      </c>
      <c r="C5045" s="36" t="s">
        <v>1027</v>
      </c>
      <c r="D5045" s="45" t="str">
        <f>+Tabla3[[#This Row],[id_detalle]]&amp;" "&amp;VLOOKUP(Tabla3[[#This Row],[id_detalle]],rubro_detalle[[Código]:[Rubro Detalle]],2,0)</f>
        <v>03.13.701 Motores y Turbinas</v>
      </c>
      <c r="E5045" s="33">
        <f t="shared" si="773"/>
        <v>18</v>
      </c>
      <c r="F5045" s="47" t="str">
        <f t="shared" si="774"/>
        <v>03.13.701-18</v>
      </c>
      <c r="G5045" s="37" t="s">
        <v>5164</v>
      </c>
      <c r="H5045" s="37">
        <v>590</v>
      </c>
    </row>
    <row r="5046" spans="1:8" x14ac:dyDescent="0.3">
      <c r="A5046" s="34" t="str">
        <f>+LEFT(Tabla3[[#This Row],[id_detalle]],2)</f>
        <v>03</v>
      </c>
      <c r="B5046" s="46" t="str">
        <f>VLOOKUP((LEFT(Tabla3[[#This Row],[id_detalle]],2)),id_rubro[[id]:[Rubro]],2,0)</f>
        <v>PRODUCTOS INDUSTRIALES Y RELACIONADOS</v>
      </c>
      <c r="C5046" s="36" t="s">
        <v>1027</v>
      </c>
      <c r="D5046" s="45" t="str">
        <f>+Tabla3[[#This Row],[id_detalle]]&amp;" "&amp;VLOOKUP(Tabla3[[#This Row],[id_detalle]],rubro_detalle[[Código]:[Rubro Detalle]],2,0)</f>
        <v>03.13.701 Motores y Turbinas</v>
      </c>
      <c r="E5046" s="33">
        <f t="shared" si="773"/>
        <v>19</v>
      </c>
      <c r="F5046" s="47" t="str">
        <f t="shared" si="774"/>
        <v>03.13.701-19</v>
      </c>
      <c r="G5046" s="37" t="s">
        <v>3006</v>
      </c>
      <c r="H5046" s="37">
        <v>595</v>
      </c>
    </row>
    <row r="5047" spans="1:8" x14ac:dyDescent="0.3">
      <c r="A5047" s="34" t="str">
        <f>+LEFT(Tabla3[[#This Row],[id_detalle]],2)</f>
        <v>03</v>
      </c>
      <c r="B5047" s="46" t="str">
        <f>VLOOKUP((LEFT(Tabla3[[#This Row],[id_detalle]],2)),id_rubro[[id]:[Rubro]],2,0)</f>
        <v>PRODUCTOS INDUSTRIALES Y RELACIONADOS</v>
      </c>
      <c r="C5047" s="36" t="s">
        <v>1027</v>
      </c>
      <c r="D5047" s="45" t="str">
        <f>+Tabla3[[#This Row],[id_detalle]]&amp;" "&amp;VLOOKUP(Tabla3[[#This Row],[id_detalle]],rubro_detalle[[Código]:[Rubro Detalle]],2,0)</f>
        <v>03.13.701 Motores y Turbinas</v>
      </c>
      <c r="E5047" s="33">
        <f t="shared" si="773"/>
        <v>20</v>
      </c>
      <c r="F5047" s="47" t="str">
        <f t="shared" si="774"/>
        <v>03.13.701-20</v>
      </c>
      <c r="G5047" s="37" t="s">
        <v>4909</v>
      </c>
      <c r="H5047" s="37">
        <v>596</v>
      </c>
    </row>
    <row r="5048" spans="1:8" x14ac:dyDescent="0.3">
      <c r="A5048" s="34" t="str">
        <f>+LEFT(Tabla3[[#This Row],[id_detalle]],2)</f>
        <v>03</v>
      </c>
      <c r="B5048" s="46" t="str">
        <f>VLOOKUP((LEFT(Tabla3[[#This Row],[id_detalle]],2)),id_rubro[[id]:[Rubro]],2,0)</f>
        <v>PRODUCTOS INDUSTRIALES Y RELACIONADOS</v>
      </c>
      <c r="C5048" s="36" t="s">
        <v>1027</v>
      </c>
      <c r="D5048" s="45" t="str">
        <f>+Tabla3[[#This Row],[id_detalle]]&amp;" "&amp;VLOOKUP(Tabla3[[#This Row],[id_detalle]],rubro_detalle[[Código]:[Rubro Detalle]],2,0)</f>
        <v>03.13.701 Motores y Turbinas</v>
      </c>
      <c r="E5048" s="33">
        <f t="shared" si="773"/>
        <v>21</v>
      </c>
      <c r="F5048" s="47" t="str">
        <f t="shared" si="774"/>
        <v>03.13.701-21</v>
      </c>
      <c r="G5048" s="37" t="s">
        <v>5132</v>
      </c>
      <c r="H5048" s="37">
        <v>609</v>
      </c>
    </row>
    <row r="5049" spans="1:8" x14ac:dyDescent="0.3">
      <c r="A5049" s="34" t="str">
        <f>+LEFT(Tabla3[[#This Row],[id_detalle]],2)</f>
        <v>03</v>
      </c>
      <c r="B5049" s="46" t="str">
        <f>VLOOKUP((LEFT(Tabla3[[#This Row],[id_detalle]],2)),id_rubro[[id]:[Rubro]],2,0)</f>
        <v>PRODUCTOS INDUSTRIALES Y RELACIONADOS</v>
      </c>
      <c r="C5049" s="36" t="s">
        <v>1027</v>
      </c>
      <c r="D5049" s="45" t="str">
        <f>+Tabla3[[#This Row],[id_detalle]]&amp;" "&amp;VLOOKUP(Tabla3[[#This Row],[id_detalle]],rubro_detalle[[Código]:[Rubro Detalle]],2,0)</f>
        <v>03.13.701 Motores y Turbinas</v>
      </c>
      <c r="E5049" s="33">
        <f t="shared" si="773"/>
        <v>22</v>
      </c>
      <c r="F5049" s="47" t="str">
        <f t="shared" si="774"/>
        <v>03.13.701-22</v>
      </c>
      <c r="G5049" s="37" t="s">
        <v>5400</v>
      </c>
      <c r="H5049" s="37">
        <v>633</v>
      </c>
    </row>
    <row r="5050" spans="1:8" x14ac:dyDescent="0.3">
      <c r="A5050" s="34" t="str">
        <f>+LEFT(Tabla3[[#This Row],[id_detalle]],2)</f>
        <v>03</v>
      </c>
      <c r="B5050" s="46" t="str">
        <f>VLOOKUP((LEFT(Tabla3[[#This Row],[id_detalle]],2)),id_rubro[[id]:[Rubro]],2,0)</f>
        <v>PRODUCTOS INDUSTRIALES Y RELACIONADOS</v>
      </c>
      <c r="C5050" s="36" t="s">
        <v>1027</v>
      </c>
      <c r="D5050" s="45" t="str">
        <f>+Tabla3[[#This Row],[id_detalle]]&amp;" "&amp;VLOOKUP(Tabla3[[#This Row],[id_detalle]],rubro_detalle[[Código]:[Rubro Detalle]],2,0)</f>
        <v>03.13.701 Motores y Turbinas</v>
      </c>
      <c r="E5050" s="33">
        <f t="shared" si="773"/>
        <v>23</v>
      </c>
      <c r="F5050" s="47" t="str">
        <f t="shared" si="774"/>
        <v>03.13.701-23</v>
      </c>
      <c r="G5050" s="37" t="s">
        <v>5375</v>
      </c>
      <c r="H5050" s="37">
        <v>658</v>
      </c>
    </row>
    <row r="5051" spans="1:8" x14ac:dyDescent="0.3">
      <c r="A5051" s="34" t="str">
        <f>+LEFT(Tabla3[[#This Row],[id_detalle]],2)</f>
        <v>03</v>
      </c>
      <c r="B5051" s="46" t="str">
        <f>VLOOKUP((LEFT(Tabla3[[#This Row],[id_detalle]],2)),id_rubro[[id]:[Rubro]],2,0)</f>
        <v>PRODUCTOS INDUSTRIALES Y RELACIONADOS</v>
      </c>
      <c r="C5051" s="36" t="s">
        <v>1027</v>
      </c>
      <c r="D5051" s="45" t="str">
        <f>+Tabla3[[#This Row],[id_detalle]]&amp;" "&amp;VLOOKUP(Tabla3[[#This Row],[id_detalle]],rubro_detalle[[Código]:[Rubro Detalle]],2,0)</f>
        <v>03.13.701 Motores y Turbinas</v>
      </c>
      <c r="E5051" s="33">
        <f t="shared" si="773"/>
        <v>24</v>
      </c>
      <c r="F5051" s="47" t="str">
        <f t="shared" si="774"/>
        <v>03.13.701-24</v>
      </c>
      <c r="G5051" s="37" t="s">
        <v>5175</v>
      </c>
      <c r="H5051" s="37">
        <v>669</v>
      </c>
    </row>
    <row r="5052" spans="1:8" x14ac:dyDescent="0.3">
      <c r="A5052" s="34" t="str">
        <f>+LEFT(Tabla3[[#This Row],[id_detalle]],2)</f>
        <v>03</v>
      </c>
      <c r="B5052" s="46" t="str">
        <f>VLOOKUP((LEFT(Tabla3[[#This Row],[id_detalle]],2)),id_rubro[[id]:[Rubro]],2,0)</f>
        <v>PRODUCTOS INDUSTRIALES Y RELACIONADOS</v>
      </c>
      <c r="C5052" s="36" t="s">
        <v>1027</v>
      </c>
      <c r="D5052" s="45" t="str">
        <f>+Tabla3[[#This Row],[id_detalle]]&amp;" "&amp;VLOOKUP(Tabla3[[#This Row],[id_detalle]],rubro_detalle[[Código]:[Rubro Detalle]],2,0)</f>
        <v>03.13.701 Motores y Turbinas</v>
      </c>
      <c r="E5052" s="33">
        <f t="shared" si="773"/>
        <v>25</v>
      </c>
      <c r="F5052" s="47" t="str">
        <f t="shared" si="774"/>
        <v>03.13.701-25</v>
      </c>
      <c r="G5052" s="37" t="s">
        <v>5177</v>
      </c>
      <c r="H5052" s="37">
        <v>724</v>
      </c>
    </row>
    <row r="5053" spans="1:8" x14ac:dyDescent="0.3">
      <c r="A5053" s="34" t="str">
        <f>+LEFT(Tabla3[[#This Row],[id_detalle]],2)</f>
        <v>03</v>
      </c>
      <c r="B5053" s="46" t="str">
        <f>VLOOKUP((LEFT(Tabla3[[#This Row],[id_detalle]],2)),id_rubro[[id]:[Rubro]],2,0)</f>
        <v>PRODUCTOS INDUSTRIALES Y RELACIONADOS</v>
      </c>
      <c r="C5053" s="36" t="s">
        <v>1027</v>
      </c>
      <c r="D5053" s="45" t="str">
        <f>+Tabla3[[#This Row],[id_detalle]]&amp;" "&amp;VLOOKUP(Tabla3[[#This Row],[id_detalle]],rubro_detalle[[Código]:[Rubro Detalle]],2,0)</f>
        <v>03.13.701 Motores y Turbinas</v>
      </c>
      <c r="E5053" s="33">
        <f t="shared" si="773"/>
        <v>26</v>
      </c>
      <c r="F5053" s="47" t="str">
        <f t="shared" si="774"/>
        <v>03.13.701-26</v>
      </c>
      <c r="G5053" s="37" t="s">
        <v>5401</v>
      </c>
      <c r="H5053" s="37">
        <v>739</v>
      </c>
    </row>
    <row r="5054" spans="1:8" x14ac:dyDescent="0.3">
      <c r="A5054" s="34" t="str">
        <f>+LEFT(Tabla3[[#This Row],[id_detalle]],2)</f>
        <v>03</v>
      </c>
      <c r="B5054" s="46" t="str">
        <f>VLOOKUP((LEFT(Tabla3[[#This Row],[id_detalle]],2)),id_rubro[[id]:[Rubro]],2,0)</f>
        <v>PRODUCTOS INDUSTRIALES Y RELACIONADOS</v>
      </c>
      <c r="C5054" s="36" t="s">
        <v>1027</v>
      </c>
      <c r="D5054" s="45" t="str">
        <f>+Tabla3[[#This Row],[id_detalle]]&amp;" "&amp;VLOOKUP(Tabla3[[#This Row],[id_detalle]],rubro_detalle[[Código]:[Rubro Detalle]],2,0)</f>
        <v>03.13.701 Motores y Turbinas</v>
      </c>
      <c r="E5054" s="33">
        <f t="shared" si="773"/>
        <v>27</v>
      </c>
      <c r="F5054" s="47" t="str">
        <f t="shared" si="774"/>
        <v>03.13.701-27</v>
      </c>
      <c r="G5054" s="37" t="s">
        <v>5402</v>
      </c>
      <c r="H5054" s="37">
        <v>815</v>
      </c>
    </row>
    <row r="5055" spans="1:8" x14ac:dyDescent="0.3">
      <c r="A5055" s="34" t="str">
        <f>+LEFT(Tabla3[[#This Row],[id_detalle]],2)</f>
        <v>03</v>
      </c>
      <c r="B5055" s="46" t="str">
        <f>VLOOKUP((LEFT(Tabla3[[#This Row],[id_detalle]],2)),id_rubro[[id]:[Rubro]],2,0)</f>
        <v>PRODUCTOS INDUSTRIALES Y RELACIONADOS</v>
      </c>
      <c r="C5055" s="36" t="s">
        <v>1027</v>
      </c>
      <c r="D5055" s="45" t="str">
        <f>+Tabla3[[#This Row],[id_detalle]]&amp;" "&amp;VLOOKUP(Tabla3[[#This Row],[id_detalle]],rubro_detalle[[Código]:[Rubro Detalle]],2,0)</f>
        <v>03.13.701 Motores y Turbinas</v>
      </c>
      <c r="E5055" s="33">
        <f t="shared" si="773"/>
        <v>28</v>
      </c>
      <c r="F5055" s="47" t="str">
        <f t="shared" si="774"/>
        <v>03.13.701-28</v>
      </c>
      <c r="G5055" s="37" t="s">
        <v>4895</v>
      </c>
      <c r="H5055" s="37">
        <v>847</v>
      </c>
    </row>
    <row r="5056" spans="1:8" x14ac:dyDescent="0.3">
      <c r="A5056" s="34" t="str">
        <f>+LEFT(Tabla3[[#This Row],[id_detalle]],2)</f>
        <v>03</v>
      </c>
      <c r="B5056" s="46" t="str">
        <f>VLOOKUP((LEFT(Tabla3[[#This Row],[id_detalle]],2)),id_rubro[[id]:[Rubro]],2,0)</f>
        <v>PRODUCTOS INDUSTRIALES Y RELACIONADOS</v>
      </c>
      <c r="C5056" s="36" t="s">
        <v>1027</v>
      </c>
      <c r="D5056" s="45" t="str">
        <f>+Tabla3[[#This Row],[id_detalle]]&amp;" "&amp;VLOOKUP(Tabla3[[#This Row],[id_detalle]],rubro_detalle[[Código]:[Rubro Detalle]],2,0)</f>
        <v>03.13.701 Motores y Turbinas</v>
      </c>
      <c r="E5056" s="33">
        <f t="shared" si="773"/>
        <v>29</v>
      </c>
      <c r="F5056" s="47" t="str">
        <f t="shared" si="774"/>
        <v>03.13.701-29</v>
      </c>
      <c r="G5056" s="37" t="s">
        <v>5403</v>
      </c>
      <c r="H5056" s="37">
        <v>851</v>
      </c>
    </row>
    <row r="5057" spans="1:8" x14ac:dyDescent="0.3">
      <c r="A5057" s="34" t="str">
        <f>+LEFT(Tabla3[[#This Row],[id_detalle]],2)</f>
        <v>03</v>
      </c>
      <c r="B5057" s="46" t="str">
        <f>VLOOKUP((LEFT(Tabla3[[#This Row],[id_detalle]],2)),id_rubro[[id]:[Rubro]],2,0)</f>
        <v>PRODUCTOS INDUSTRIALES Y RELACIONADOS</v>
      </c>
      <c r="C5057" s="36" t="s">
        <v>1029</v>
      </c>
      <c r="D5057" s="45" t="str">
        <f>+Tabla3[[#This Row],[id_detalle]]&amp;" "&amp;VLOOKUP(Tabla3[[#This Row],[id_detalle]],rubro_detalle[[Código]:[Rubro Detalle]],2,0)</f>
        <v>03.13.721 Purificaadores de Aire</v>
      </c>
      <c r="E5057" s="33">
        <f t="shared" si="773"/>
        <v>1</v>
      </c>
      <c r="F5057" s="47" t="str">
        <f t="shared" si="774"/>
        <v>03.13.721-1</v>
      </c>
      <c r="G5057" s="37" t="s">
        <v>5404</v>
      </c>
      <c r="H5057" s="37">
        <v>189</v>
      </c>
    </row>
    <row r="5058" spans="1:8" x14ac:dyDescent="0.3">
      <c r="A5058" s="34" t="str">
        <f>+LEFT(Tabla3[[#This Row],[id_detalle]],2)</f>
        <v>03</v>
      </c>
      <c r="B5058" s="46" t="str">
        <f>VLOOKUP((LEFT(Tabla3[[#This Row],[id_detalle]],2)),id_rubro[[id]:[Rubro]],2,0)</f>
        <v>PRODUCTOS INDUSTRIALES Y RELACIONADOS</v>
      </c>
      <c r="C5058" s="36" t="s">
        <v>1029</v>
      </c>
      <c r="D5058" s="45" t="str">
        <f>+Tabla3[[#This Row],[id_detalle]]&amp;" "&amp;VLOOKUP(Tabla3[[#This Row],[id_detalle]],rubro_detalle[[Código]:[Rubro Detalle]],2,0)</f>
        <v>03.13.721 Purificaadores de Aire</v>
      </c>
      <c r="E5058" s="33">
        <f t="shared" si="773"/>
        <v>2</v>
      </c>
      <c r="F5058" s="47" t="str">
        <f t="shared" si="774"/>
        <v>03.13.721-2</v>
      </c>
      <c r="G5058" s="38" t="s">
        <v>5220</v>
      </c>
      <c r="H5058" s="38">
        <v>189</v>
      </c>
    </row>
    <row r="5059" spans="1:8" x14ac:dyDescent="0.3">
      <c r="A5059" s="34" t="str">
        <f>+LEFT(Tabla3[[#This Row],[id_detalle]],2)</f>
        <v>03</v>
      </c>
      <c r="B5059" s="46" t="str">
        <f>VLOOKUP((LEFT(Tabla3[[#This Row],[id_detalle]],2)),id_rubro[[id]:[Rubro]],2,0)</f>
        <v>PRODUCTOS INDUSTRIALES Y RELACIONADOS</v>
      </c>
      <c r="C5059" s="36" t="s">
        <v>1029</v>
      </c>
      <c r="D5059" s="45" t="str">
        <f>+Tabla3[[#This Row],[id_detalle]]&amp;" "&amp;VLOOKUP(Tabla3[[#This Row],[id_detalle]],rubro_detalle[[Código]:[Rubro Detalle]],2,0)</f>
        <v>03.13.721 Purificaadores de Aire</v>
      </c>
      <c r="E5059" s="33">
        <f t="shared" si="773"/>
        <v>3</v>
      </c>
      <c r="F5059" s="47" t="str">
        <f t="shared" si="774"/>
        <v>03.13.721-3</v>
      </c>
      <c r="G5059" s="37" t="s">
        <v>4966</v>
      </c>
      <c r="H5059" s="37">
        <v>491</v>
      </c>
    </row>
    <row r="5060" spans="1:8" x14ac:dyDescent="0.3">
      <c r="A5060" s="34" t="str">
        <f>+LEFT(Tabla3[[#This Row],[id_detalle]],2)</f>
        <v>03</v>
      </c>
      <c r="B5060" s="46" t="str">
        <f>VLOOKUP((LEFT(Tabla3[[#This Row],[id_detalle]],2)),id_rubro[[id]:[Rubro]],2,0)</f>
        <v>PRODUCTOS INDUSTRIALES Y RELACIONADOS</v>
      </c>
      <c r="C5060" s="36" t="s">
        <v>1031</v>
      </c>
      <c r="D5060" s="45" t="str">
        <f>+Tabla3[[#This Row],[id_detalle]]&amp;" "&amp;VLOOKUP(Tabla3[[#This Row],[id_detalle]],rubro_detalle[[Código]:[Rubro Detalle]],2,0)</f>
        <v>03.13.731 Rectificadores para Equipos Industriales</v>
      </c>
      <c r="E5060" s="33">
        <f>+IF(D5060=D5059,E5059+1,1)</f>
        <v>1</v>
      </c>
      <c r="F5060" s="47" t="str">
        <f>+LEFT(D5060,9)&amp;"-"&amp;E5060</f>
        <v>03.13.731-1</v>
      </c>
      <c r="G5060" s="37" t="s">
        <v>5405</v>
      </c>
      <c r="H5060" s="37">
        <v>668</v>
      </c>
    </row>
    <row r="5061" spans="1:8" x14ac:dyDescent="0.3">
      <c r="A5061" s="34" t="str">
        <f>+LEFT(Tabla3[[#This Row],[id_detalle]],2)</f>
        <v>03</v>
      </c>
      <c r="B5061" s="46" t="str">
        <f>VLOOKUP((LEFT(Tabla3[[#This Row],[id_detalle]],2)),id_rubro[[id]:[Rubro]],2,0)</f>
        <v>PRODUCTOS INDUSTRIALES Y RELACIONADOS</v>
      </c>
      <c r="C5061" s="36" t="s">
        <v>2322</v>
      </c>
      <c r="D5061" s="45" t="str">
        <f>+Tabla3[[#This Row],[id_detalle]]&amp;" "&amp;VLOOKUP(Tabla3[[#This Row],[id_detalle]],rubro_detalle[[Código]:[Rubro Detalle]],2,0)</f>
        <v>03.13.735 Reductores de Velocidad</v>
      </c>
      <c r="E5061" s="33">
        <f>+IF(D5061=D5060,E5060+1,1)</f>
        <v>1</v>
      </c>
      <c r="F5061" s="47" t="str">
        <f>+LEFT(D5061,9)&amp;"-"&amp;E5061</f>
        <v>03.13.735-1</v>
      </c>
      <c r="G5061" s="37" t="s">
        <v>5010</v>
      </c>
      <c r="H5061" s="37">
        <v>246</v>
      </c>
    </row>
    <row r="5062" spans="1:8" x14ac:dyDescent="0.3">
      <c r="A5062" s="34" t="str">
        <f>+LEFT(Tabla3[[#This Row],[id_detalle]],2)</f>
        <v>03</v>
      </c>
      <c r="B5062" s="46" t="str">
        <f>VLOOKUP((LEFT(Tabla3[[#This Row],[id_detalle]],2)),id_rubro[[id]:[Rubro]],2,0)</f>
        <v>PRODUCTOS INDUSTRIALES Y RELACIONADOS</v>
      </c>
      <c r="C5062" s="36" t="s">
        <v>2322</v>
      </c>
      <c r="D5062" s="45" t="str">
        <f>+Tabla3[[#This Row],[id_detalle]]&amp;" "&amp;VLOOKUP(Tabla3[[#This Row],[id_detalle]],rubro_detalle[[Código]:[Rubro Detalle]],2,0)</f>
        <v>03.13.735 Reductores de Velocidad</v>
      </c>
      <c r="E5062" s="33">
        <f>+IF(D5062=D5061,E5061+1,1)</f>
        <v>2</v>
      </c>
      <c r="F5062" s="47" t="str">
        <f>+LEFT(D5062,9)&amp;"-"&amp;E5062</f>
        <v>03.13.735-2</v>
      </c>
      <c r="G5062" s="37" t="s">
        <v>4871</v>
      </c>
      <c r="H5062" s="37">
        <v>388</v>
      </c>
    </row>
    <row r="5063" spans="1:8" x14ac:dyDescent="0.3">
      <c r="A5063" s="34" t="str">
        <f>+LEFT(Tabla3[[#This Row],[id_detalle]],2)</f>
        <v>03</v>
      </c>
      <c r="B5063" s="46" t="str">
        <f>VLOOKUP((LEFT(Tabla3[[#This Row],[id_detalle]],2)),id_rubro[[id]:[Rubro]],2,0)</f>
        <v>PRODUCTOS INDUSTRIALES Y RELACIONADOS</v>
      </c>
      <c r="C5063" s="36" t="s">
        <v>2322</v>
      </c>
      <c r="D5063" s="45" t="str">
        <f>+Tabla3[[#This Row],[id_detalle]]&amp;" "&amp;VLOOKUP(Tabla3[[#This Row],[id_detalle]],rubro_detalle[[Código]:[Rubro Detalle]],2,0)</f>
        <v>03.13.735 Reductores de Velocidad</v>
      </c>
      <c r="E5063" s="33">
        <f>+IF(D5063=D5062,E5062+1,1)</f>
        <v>3</v>
      </c>
      <c r="F5063" s="47" t="str">
        <f>+LEFT(D5063,9)&amp;"-"&amp;E5063</f>
        <v>03.13.735-3</v>
      </c>
      <c r="G5063" s="37" t="s">
        <v>4908</v>
      </c>
      <c r="H5063" s="37">
        <v>488</v>
      </c>
    </row>
    <row r="5064" spans="1:8" x14ac:dyDescent="0.3">
      <c r="A5064" s="34" t="str">
        <f>+LEFT(Tabla3[[#This Row],[id_detalle]],2)</f>
        <v>03</v>
      </c>
      <c r="B5064" s="46" t="str">
        <f>VLOOKUP((LEFT(Tabla3[[#This Row],[id_detalle]],2)),id_rubro[[id]:[Rubro]],2,0)</f>
        <v>PRODUCTOS INDUSTRIALES Y RELACIONADOS</v>
      </c>
      <c r="C5064" s="36" t="s">
        <v>2322</v>
      </c>
      <c r="D5064" s="45" t="str">
        <f>+Tabla3[[#This Row],[id_detalle]]&amp;" "&amp;VLOOKUP(Tabla3[[#This Row],[id_detalle]],rubro_detalle[[Código]:[Rubro Detalle]],2,0)</f>
        <v>03.13.735 Reductores de Velocidad</v>
      </c>
      <c r="E5064" s="33">
        <f t="shared" ref="E5064:E5066" si="775">+IF(D5064=D5063,E5063+1,1)</f>
        <v>4</v>
      </c>
      <c r="F5064" s="47" t="str">
        <f t="shared" ref="F5064:F5066" si="776">+LEFT(D5064,9)&amp;"-"&amp;E5064</f>
        <v>03.13.735-4</v>
      </c>
      <c r="G5064" s="37" t="s">
        <v>3190</v>
      </c>
      <c r="H5064" s="37">
        <v>510</v>
      </c>
    </row>
    <row r="5065" spans="1:8" x14ac:dyDescent="0.3">
      <c r="A5065" s="34" t="str">
        <f>+LEFT(Tabla3[[#This Row],[id_detalle]],2)</f>
        <v>03</v>
      </c>
      <c r="B5065" s="46" t="str">
        <f>VLOOKUP((LEFT(Tabla3[[#This Row],[id_detalle]],2)),id_rubro[[id]:[Rubro]],2,0)</f>
        <v>PRODUCTOS INDUSTRIALES Y RELACIONADOS</v>
      </c>
      <c r="C5065" s="36" t="s">
        <v>2322</v>
      </c>
      <c r="D5065" s="45" t="str">
        <f>+Tabla3[[#This Row],[id_detalle]]&amp;" "&amp;VLOOKUP(Tabla3[[#This Row],[id_detalle]],rubro_detalle[[Código]:[Rubro Detalle]],2,0)</f>
        <v>03.13.735 Reductores de Velocidad</v>
      </c>
      <c r="E5065" s="33">
        <f t="shared" si="775"/>
        <v>5</v>
      </c>
      <c r="F5065" s="47" t="str">
        <f t="shared" si="776"/>
        <v>03.13.735-5</v>
      </c>
      <c r="G5065" s="37" t="s">
        <v>5164</v>
      </c>
      <c r="H5065" s="37">
        <v>590</v>
      </c>
    </row>
    <row r="5066" spans="1:8" x14ac:dyDescent="0.3">
      <c r="A5066" s="34" t="str">
        <f>+LEFT(Tabla3[[#This Row],[id_detalle]],2)</f>
        <v>03</v>
      </c>
      <c r="B5066" s="46" t="str">
        <f>VLOOKUP((LEFT(Tabla3[[#This Row],[id_detalle]],2)),id_rubro[[id]:[Rubro]],2,0)</f>
        <v>PRODUCTOS INDUSTRIALES Y RELACIONADOS</v>
      </c>
      <c r="C5066" s="36" t="s">
        <v>2322</v>
      </c>
      <c r="D5066" s="45" t="str">
        <f>+Tabla3[[#This Row],[id_detalle]]&amp;" "&amp;VLOOKUP(Tabla3[[#This Row],[id_detalle]],rubro_detalle[[Código]:[Rubro Detalle]],2,0)</f>
        <v>03.13.735 Reductores de Velocidad</v>
      </c>
      <c r="E5066" s="33">
        <f t="shared" si="775"/>
        <v>6</v>
      </c>
      <c r="F5066" s="47" t="str">
        <f t="shared" si="776"/>
        <v>03.13.735-6</v>
      </c>
      <c r="G5066" s="37" t="s">
        <v>4910</v>
      </c>
      <c r="H5066" s="37">
        <v>618</v>
      </c>
    </row>
    <row r="5067" spans="1:8" x14ac:dyDescent="0.3">
      <c r="A5067" s="34" t="str">
        <f>+LEFT(Tabla3[[#This Row],[id_detalle]],2)</f>
        <v>03</v>
      </c>
      <c r="B5067" s="46" t="str">
        <f>VLOOKUP((LEFT(Tabla3[[#This Row],[id_detalle]],2)),id_rubro[[id]:[Rubro]],2,0)</f>
        <v>PRODUCTOS INDUSTRIALES Y RELACIONADOS</v>
      </c>
      <c r="C5067" s="36" t="s">
        <v>2322</v>
      </c>
      <c r="D5067" s="45" t="str">
        <f>+Tabla3[[#This Row],[id_detalle]]&amp;" "&amp;VLOOKUP(Tabla3[[#This Row],[id_detalle]],rubro_detalle[[Código]:[Rubro Detalle]],2,0)</f>
        <v>03.13.735 Reductores de Velocidad</v>
      </c>
      <c r="E5067" s="33">
        <f t="shared" ref="E5067:E5072" si="777">+IF(D5067=D5066,E5066+1,1)</f>
        <v>7</v>
      </c>
      <c r="F5067" s="47" t="str">
        <f t="shared" ref="F5067:F5072" si="778">+LEFT(D5067,9)&amp;"-"&amp;E5067</f>
        <v>03.13.735-7</v>
      </c>
      <c r="G5067" s="37" t="s">
        <v>5127</v>
      </c>
      <c r="H5067" s="37">
        <v>718</v>
      </c>
    </row>
    <row r="5068" spans="1:8" x14ac:dyDescent="0.3">
      <c r="A5068" s="34" t="str">
        <f>+LEFT(Tabla3[[#This Row],[id_detalle]],2)</f>
        <v>03</v>
      </c>
      <c r="B5068" s="46" t="str">
        <f>VLOOKUP((LEFT(Tabla3[[#This Row],[id_detalle]],2)),id_rubro[[id]:[Rubro]],2,0)</f>
        <v>PRODUCTOS INDUSTRIALES Y RELACIONADOS</v>
      </c>
      <c r="C5068" s="36" t="s">
        <v>2322</v>
      </c>
      <c r="D5068" s="45" t="str">
        <f>+Tabla3[[#This Row],[id_detalle]]&amp;" "&amp;VLOOKUP(Tabla3[[#This Row],[id_detalle]],rubro_detalle[[Código]:[Rubro Detalle]],2,0)</f>
        <v>03.13.735 Reductores de Velocidad</v>
      </c>
      <c r="E5068" s="33">
        <f t="shared" si="777"/>
        <v>8</v>
      </c>
      <c r="F5068" s="47" t="str">
        <f t="shared" si="778"/>
        <v>03.13.735-8</v>
      </c>
      <c r="G5068" s="37" t="s">
        <v>5177</v>
      </c>
      <c r="H5068" s="37">
        <v>724</v>
      </c>
    </row>
    <row r="5069" spans="1:8" x14ac:dyDescent="0.3">
      <c r="A5069" s="34" t="str">
        <f>+LEFT(Tabla3[[#This Row],[id_detalle]],2)</f>
        <v>03</v>
      </c>
      <c r="B5069" s="46" t="str">
        <f>VLOOKUP((LEFT(Tabla3[[#This Row],[id_detalle]],2)),id_rubro[[id]:[Rubro]],2,0)</f>
        <v>PRODUCTOS INDUSTRIALES Y RELACIONADOS</v>
      </c>
      <c r="C5069" s="36" t="s">
        <v>2322</v>
      </c>
      <c r="D5069" s="45" t="str">
        <f>+Tabla3[[#This Row],[id_detalle]]&amp;" "&amp;VLOOKUP(Tabla3[[#This Row],[id_detalle]],rubro_detalle[[Código]:[Rubro Detalle]],2,0)</f>
        <v>03.13.735 Reductores de Velocidad</v>
      </c>
      <c r="E5069" s="33">
        <f t="shared" si="777"/>
        <v>9</v>
      </c>
      <c r="F5069" s="47" t="str">
        <f t="shared" si="778"/>
        <v>03.13.735-9</v>
      </c>
      <c r="G5069" s="37" t="s">
        <v>5401</v>
      </c>
      <c r="H5069" s="37">
        <v>739</v>
      </c>
    </row>
    <row r="5070" spans="1:8" x14ac:dyDescent="0.3">
      <c r="A5070" s="34" t="str">
        <f>+LEFT(Tabla3[[#This Row],[id_detalle]],2)</f>
        <v>03</v>
      </c>
      <c r="B5070" s="46" t="str">
        <f>VLOOKUP((LEFT(Tabla3[[#This Row],[id_detalle]],2)),id_rubro[[id]:[Rubro]],2,0)</f>
        <v>PRODUCTOS INDUSTRIALES Y RELACIONADOS</v>
      </c>
      <c r="C5070" s="36" t="s">
        <v>2322</v>
      </c>
      <c r="D5070" s="45" t="str">
        <f>+Tabla3[[#This Row],[id_detalle]]&amp;" "&amp;VLOOKUP(Tabla3[[#This Row],[id_detalle]],rubro_detalle[[Código]:[Rubro Detalle]],2,0)</f>
        <v>03.13.735 Reductores de Velocidad</v>
      </c>
      <c r="E5070" s="33">
        <f t="shared" si="777"/>
        <v>10</v>
      </c>
      <c r="F5070" s="47" t="str">
        <f t="shared" si="778"/>
        <v>03.13.735-10</v>
      </c>
      <c r="G5070" s="37" t="s">
        <v>5355</v>
      </c>
      <c r="H5070" s="37">
        <v>783</v>
      </c>
    </row>
    <row r="5071" spans="1:8" x14ac:dyDescent="0.3">
      <c r="A5071" s="34" t="str">
        <f>+LEFT(Tabla3[[#This Row],[id_detalle]],2)</f>
        <v>03</v>
      </c>
      <c r="B5071" s="46" t="str">
        <f>VLOOKUP((LEFT(Tabla3[[#This Row],[id_detalle]],2)),id_rubro[[id]:[Rubro]],2,0)</f>
        <v>PRODUCTOS INDUSTRIALES Y RELACIONADOS</v>
      </c>
      <c r="C5071" s="36" t="s">
        <v>1035</v>
      </c>
      <c r="D5071" s="45" t="str">
        <f>+Tabla3[[#This Row],[id_detalle]]&amp;" "&amp;VLOOKUP(Tabla3[[#This Row],[id_detalle]],rubro_detalle[[Código]:[Rubro Detalle]],2,0)</f>
        <v>03.13.741 Selladoras</v>
      </c>
      <c r="E5071" s="33">
        <f t="shared" si="777"/>
        <v>1</v>
      </c>
      <c r="F5071" s="47" t="str">
        <f t="shared" si="778"/>
        <v>03.13.741-1</v>
      </c>
      <c r="G5071" s="37" t="s">
        <v>5367</v>
      </c>
      <c r="H5071" s="37">
        <v>290</v>
      </c>
    </row>
    <row r="5072" spans="1:8" x14ac:dyDescent="0.3">
      <c r="A5072" s="34" t="str">
        <f>+LEFT(Tabla3[[#This Row],[id_detalle]],2)</f>
        <v>03</v>
      </c>
      <c r="B5072" s="46" t="str">
        <f>VLOOKUP((LEFT(Tabla3[[#This Row],[id_detalle]],2)),id_rubro[[id]:[Rubro]],2,0)</f>
        <v>PRODUCTOS INDUSTRIALES Y RELACIONADOS</v>
      </c>
      <c r="C5072" s="36" t="s">
        <v>1037</v>
      </c>
      <c r="D5072" s="45" t="str">
        <f>+Tabla3[[#This Row],[id_detalle]]&amp;" "&amp;VLOOKUP(Tabla3[[#This Row],[id_detalle]],rubro_detalle[[Código]:[Rubro Detalle]],2,0)</f>
        <v>03.13.751 Soldadora Móvil</v>
      </c>
      <c r="E5072" s="33">
        <f t="shared" si="777"/>
        <v>1</v>
      </c>
      <c r="F5072" s="47" t="str">
        <f t="shared" si="778"/>
        <v>03.13.751-1</v>
      </c>
      <c r="G5072" s="37" t="s">
        <v>4720</v>
      </c>
      <c r="H5072" s="37">
        <v>445</v>
      </c>
    </row>
    <row r="5073" spans="1:8" x14ac:dyDescent="0.3">
      <c r="A5073" s="34" t="str">
        <f>+LEFT(Tabla3[[#This Row],[id_detalle]],2)</f>
        <v>03</v>
      </c>
      <c r="B5073" s="46" t="str">
        <f>VLOOKUP((LEFT(Tabla3[[#This Row],[id_detalle]],2)),id_rubro[[id]:[Rubro]],2,0)</f>
        <v>PRODUCTOS INDUSTRIALES Y RELACIONADOS</v>
      </c>
      <c r="C5073" s="36" t="s">
        <v>1037</v>
      </c>
      <c r="D5073" s="45" t="str">
        <f>+Tabla3[[#This Row],[id_detalle]]&amp;" "&amp;VLOOKUP(Tabla3[[#This Row],[id_detalle]],rubro_detalle[[Código]:[Rubro Detalle]],2,0)</f>
        <v>03.13.751 Soldadora Móvil</v>
      </c>
      <c r="E5073" s="33">
        <f>+IF(D5073=D5072,E5072+1,1)</f>
        <v>2</v>
      </c>
      <c r="F5073" s="47" t="str">
        <f>+LEFT(D5073,9)&amp;"-"&amp;E5073</f>
        <v>03.13.751-2</v>
      </c>
      <c r="G5073" s="37" t="s">
        <v>5296</v>
      </c>
      <c r="H5073" s="37">
        <v>457</v>
      </c>
    </row>
    <row r="5074" spans="1:8" x14ac:dyDescent="0.3">
      <c r="A5074" s="34" t="str">
        <f>+LEFT(Tabla3[[#This Row],[id_detalle]],2)</f>
        <v>03</v>
      </c>
      <c r="B5074" s="46" t="str">
        <f>VLOOKUP((LEFT(Tabla3[[#This Row],[id_detalle]],2)),id_rubro[[id]:[Rubro]],2,0)</f>
        <v>PRODUCTOS INDUSTRIALES Y RELACIONADOS</v>
      </c>
      <c r="C5074" s="36" t="s">
        <v>1037</v>
      </c>
      <c r="D5074" s="45" t="str">
        <f>+Tabla3[[#This Row],[id_detalle]]&amp;" "&amp;VLOOKUP(Tabla3[[#This Row],[id_detalle]],rubro_detalle[[Código]:[Rubro Detalle]],2,0)</f>
        <v>03.13.751 Soldadora Móvil</v>
      </c>
      <c r="E5074" s="33">
        <f>+IF(D5074=D5073,E5073+1,1)</f>
        <v>3</v>
      </c>
      <c r="F5074" s="47" t="str">
        <f>+LEFT(D5074,9)&amp;"-"&amp;E5074</f>
        <v>03.13.751-3</v>
      </c>
      <c r="G5074" s="37" t="s">
        <v>5390</v>
      </c>
      <c r="H5074" s="37">
        <v>520</v>
      </c>
    </row>
    <row r="5075" spans="1:8" x14ac:dyDescent="0.3">
      <c r="A5075" s="34" t="str">
        <f>+LEFT(Tabla3[[#This Row],[id_detalle]],2)</f>
        <v>03</v>
      </c>
      <c r="B5075" s="46" t="str">
        <f>VLOOKUP((LEFT(Tabla3[[#This Row],[id_detalle]],2)),id_rubro[[id]:[Rubro]],2,0)</f>
        <v>PRODUCTOS INDUSTRIALES Y RELACIONADOS</v>
      </c>
      <c r="C5075" s="36" t="s">
        <v>1037</v>
      </c>
      <c r="D5075" s="45" t="str">
        <f>+Tabla3[[#This Row],[id_detalle]]&amp;" "&amp;VLOOKUP(Tabla3[[#This Row],[id_detalle]],rubro_detalle[[Código]:[Rubro Detalle]],2,0)</f>
        <v>03.13.751 Soldadora Móvil</v>
      </c>
      <c r="E5075" s="33">
        <f t="shared" ref="E5075:E5077" si="779">+IF(D5075=D5074,E5074+1,1)</f>
        <v>4</v>
      </c>
      <c r="F5075" s="47" t="str">
        <f t="shared" ref="F5075:F5077" si="780">+LEFT(D5075,9)&amp;"-"&amp;E5075</f>
        <v>03.13.751-4</v>
      </c>
      <c r="G5075" s="37" t="s">
        <v>5406</v>
      </c>
      <c r="H5075" s="37">
        <v>591</v>
      </c>
    </row>
    <row r="5076" spans="1:8" x14ac:dyDescent="0.3">
      <c r="A5076" s="34" t="str">
        <f>+LEFT(Tabla3[[#This Row],[id_detalle]],2)</f>
        <v>03</v>
      </c>
      <c r="B5076" s="46" t="str">
        <f>VLOOKUP((LEFT(Tabla3[[#This Row],[id_detalle]],2)),id_rubro[[id]:[Rubro]],2,0)</f>
        <v>PRODUCTOS INDUSTRIALES Y RELACIONADOS</v>
      </c>
      <c r="C5076" s="36" t="s">
        <v>1037</v>
      </c>
      <c r="D5076" s="45" t="str">
        <f>+Tabla3[[#This Row],[id_detalle]]&amp;" "&amp;VLOOKUP(Tabla3[[#This Row],[id_detalle]],rubro_detalle[[Código]:[Rubro Detalle]],2,0)</f>
        <v>03.13.751 Soldadora Móvil</v>
      </c>
      <c r="E5076" s="33">
        <f t="shared" si="779"/>
        <v>5</v>
      </c>
      <c r="F5076" s="47" t="str">
        <f t="shared" si="780"/>
        <v>03.13.751-5</v>
      </c>
      <c r="G5076" s="37" t="s">
        <v>5132</v>
      </c>
      <c r="H5076" s="37">
        <v>609</v>
      </c>
    </row>
    <row r="5077" spans="1:8" x14ac:dyDescent="0.3">
      <c r="A5077" s="34" t="str">
        <f>+LEFT(Tabla3[[#This Row],[id_detalle]],2)</f>
        <v>03</v>
      </c>
      <c r="B5077" s="46" t="str">
        <f>VLOOKUP((LEFT(Tabla3[[#This Row],[id_detalle]],2)),id_rubro[[id]:[Rubro]],2,0)</f>
        <v>PRODUCTOS INDUSTRIALES Y RELACIONADOS</v>
      </c>
      <c r="C5077" s="36" t="s">
        <v>1037</v>
      </c>
      <c r="D5077" s="45" t="str">
        <f>+Tabla3[[#This Row],[id_detalle]]&amp;" "&amp;VLOOKUP(Tabla3[[#This Row],[id_detalle]],rubro_detalle[[Código]:[Rubro Detalle]],2,0)</f>
        <v>03.13.751 Soldadora Móvil</v>
      </c>
      <c r="E5077" s="33">
        <f t="shared" si="779"/>
        <v>6</v>
      </c>
      <c r="F5077" s="47" t="str">
        <f t="shared" si="780"/>
        <v>03.13.751-6</v>
      </c>
      <c r="G5077" s="37" t="s">
        <v>4308</v>
      </c>
      <c r="H5077" s="37">
        <v>677</v>
      </c>
    </row>
    <row r="5078" spans="1:8" x14ac:dyDescent="0.3">
      <c r="A5078" s="34" t="str">
        <f>+LEFT(Tabla3[[#This Row],[id_detalle]],2)</f>
        <v>03</v>
      </c>
      <c r="B5078" s="46" t="str">
        <f>VLOOKUP((LEFT(Tabla3[[#This Row],[id_detalle]],2)),id_rubro[[id]:[Rubro]],2,0)</f>
        <v>PRODUCTOS INDUSTRIALES Y RELACIONADOS</v>
      </c>
      <c r="C5078" s="36" t="s">
        <v>1037</v>
      </c>
      <c r="D5078" s="45" t="str">
        <f>+Tabla3[[#This Row],[id_detalle]]&amp;" "&amp;VLOOKUP(Tabla3[[#This Row],[id_detalle]],rubro_detalle[[Código]:[Rubro Detalle]],2,0)</f>
        <v>03.13.751 Soldadora Móvil</v>
      </c>
      <c r="E5078" s="33">
        <f>+IF(D5078=D5077,E5077+1,1)</f>
        <v>7</v>
      </c>
      <c r="F5078" s="47" t="str">
        <f>+LEFT(D5078,9)&amp;"-"&amp;E5078</f>
        <v>03.13.751-7</v>
      </c>
      <c r="G5078" s="37" t="s">
        <v>4811</v>
      </c>
      <c r="H5078" s="37">
        <v>722</v>
      </c>
    </row>
    <row r="5079" spans="1:8" x14ac:dyDescent="0.3">
      <c r="A5079" s="34" t="str">
        <f>+LEFT(Tabla3[[#This Row],[id_detalle]],2)</f>
        <v>03</v>
      </c>
      <c r="B5079" s="46" t="str">
        <f>VLOOKUP((LEFT(Tabla3[[#This Row],[id_detalle]],2)),id_rubro[[id]:[Rubro]],2,0)</f>
        <v>PRODUCTOS INDUSTRIALES Y RELACIONADOS</v>
      </c>
      <c r="C5079" s="36" t="s">
        <v>1039</v>
      </c>
      <c r="D5079" s="45" t="str">
        <f>+Tabla3[[#This Row],[id_detalle]]&amp;" "&amp;VLOOKUP(Tabla3[[#This Row],[id_detalle]],rubro_detalle[[Código]:[Rubro Detalle]],2,0)</f>
        <v>03.13.755 Tecles y Huinches</v>
      </c>
      <c r="E5079" s="33">
        <f>+IF(D5079=D5078,E5078+1,1)</f>
        <v>1</v>
      </c>
      <c r="F5079" s="47" t="str">
        <f>+LEFT(D5079,9)&amp;"-"&amp;E5079</f>
        <v>03.13.755-1</v>
      </c>
      <c r="G5079" s="37" t="s">
        <v>4720</v>
      </c>
      <c r="H5079" s="37">
        <v>445</v>
      </c>
    </row>
    <row r="5080" spans="1:8" x14ac:dyDescent="0.3">
      <c r="A5080" s="34" t="str">
        <f>+LEFT(Tabla3[[#This Row],[id_detalle]],2)</f>
        <v>03</v>
      </c>
      <c r="B5080" s="46" t="str">
        <f>VLOOKUP((LEFT(Tabla3[[#This Row],[id_detalle]],2)),id_rubro[[id]:[Rubro]],2,0)</f>
        <v>PRODUCTOS INDUSTRIALES Y RELACIONADOS</v>
      </c>
      <c r="C5080" s="36" t="s">
        <v>1039</v>
      </c>
      <c r="D5080" s="45" t="str">
        <f>+Tabla3[[#This Row],[id_detalle]]&amp;" "&amp;VLOOKUP(Tabla3[[#This Row],[id_detalle]],rubro_detalle[[Código]:[Rubro Detalle]],2,0)</f>
        <v>03.13.755 Tecles y Huinches</v>
      </c>
      <c r="E5080" s="33">
        <f>+IF(D5080=D5079,E5079+1,1)</f>
        <v>2</v>
      </c>
      <c r="F5080" s="47" t="str">
        <f>+LEFT(D5080,9)&amp;"-"&amp;E5080</f>
        <v>03.13.755-2</v>
      </c>
      <c r="G5080" s="37" t="s">
        <v>4858</v>
      </c>
      <c r="H5080" s="37">
        <v>510</v>
      </c>
    </row>
    <row r="5081" spans="1:8" x14ac:dyDescent="0.3">
      <c r="A5081" s="34" t="str">
        <f>+LEFT(Tabla3[[#This Row],[id_detalle]],2)</f>
        <v>03</v>
      </c>
      <c r="B5081" s="46" t="str">
        <f>VLOOKUP((LEFT(Tabla3[[#This Row],[id_detalle]],2)),id_rubro[[id]:[Rubro]],2,0)</f>
        <v>PRODUCTOS INDUSTRIALES Y RELACIONADOS</v>
      </c>
      <c r="C5081" s="36" t="s">
        <v>1039</v>
      </c>
      <c r="D5081" s="45" t="str">
        <f>+Tabla3[[#This Row],[id_detalle]]&amp;" "&amp;VLOOKUP(Tabla3[[#This Row],[id_detalle]],rubro_detalle[[Código]:[Rubro Detalle]],2,0)</f>
        <v>03.13.755 Tecles y Huinches</v>
      </c>
      <c r="E5081" s="33">
        <f>+IF(D5081=D5080,E5080+1,1)</f>
        <v>3</v>
      </c>
      <c r="F5081" s="47" t="str">
        <f>+LEFT(D5081,9)&amp;"-"&amp;E5081</f>
        <v>03.13.755-3</v>
      </c>
      <c r="G5081" s="38" t="s">
        <v>2997</v>
      </c>
      <c r="H5081" s="38">
        <v>517</v>
      </c>
    </row>
    <row r="5082" spans="1:8" x14ac:dyDescent="0.3">
      <c r="A5082" s="34" t="str">
        <f>+LEFT(Tabla3[[#This Row],[id_detalle]],2)</f>
        <v>03</v>
      </c>
      <c r="B5082" s="46" t="str">
        <f>VLOOKUP((LEFT(Tabla3[[#This Row],[id_detalle]],2)),id_rubro[[id]:[Rubro]],2,0)</f>
        <v>PRODUCTOS INDUSTRIALES Y RELACIONADOS</v>
      </c>
      <c r="C5082" s="36" t="s">
        <v>1039</v>
      </c>
      <c r="D5082" s="45" t="str">
        <f>+Tabla3[[#This Row],[id_detalle]]&amp;" "&amp;VLOOKUP(Tabla3[[#This Row],[id_detalle]],rubro_detalle[[Código]:[Rubro Detalle]],2,0)</f>
        <v>03.13.755 Tecles y Huinches</v>
      </c>
      <c r="E5082" s="33">
        <f t="shared" ref="E5082:E5084" si="781">+IF(D5082=D5081,E5081+1,1)</f>
        <v>4</v>
      </c>
      <c r="F5082" s="47" t="str">
        <f t="shared" ref="F5082:F5084" si="782">+LEFT(D5082,9)&amp;"-"&amp;E5082</f>
        <v>03.13.755-4</v>
      </c>
      <c r="G5082" s="37" t="s">
        <v>5372</v>
      </c>
      <c r="H5082" s="37">
        <v>569</v>
      </c>
    </row>
    <row r="5083" spans="1:8" x14ac:dyDescent="0.3">
      <c r="A5083" s="34" t="str">
        <f>+LEFT(Tabla3[[#This Row],[id_detalle]],2)</f>
        <v>03</v>
      </c>
      <c r="B5083" s="46" t="str">
        <f>VLOOKUP((LEFT(Tabla3[[#This Row],[id_detalle]],2)),id_rubro[[id]:[Rubro]],2,0)</f>
        <v>PRODUCTOS INDUSTRIALES Y RELACIONADOS</v>
      </c>
      <c r="C5083" s="36" t="s">
        <v>1039</v>
      </c>
      <c r="D5083" s="45" t="str">
        <f>+Tabla3[[#This Row],[id_detalle]]&amp;" "&amp;VLOOKUP(Tabla3[[#This Row],[id_detalle]],rubro_detalle[[Código]:[Rubro Detalle]],2,0)</f>
        <v>03.13.755 Tecles y Huinches</v>
      </c>
      <c r="E5083" s="33">
        <f t="shared" si="781"/>
        <v>5</v>
      </c>
      <c r="F5083" s="47" t="str">
        <f t="shared" si="782"/>
        <v>03.13.755-5</v>
      </c>
      <c r="G5083" s="37" t="s">
        <v>5164</v>
      </c>
      <c r="H5083" s="37">
        <v>590</v>
      </c>
    </row>
    <row r="5084" spans="1:8" x14ac:dyDescent="0.3">
      <c r="A5084" s="34" t="str">
        <f>+LEFT(Tabla3[[#This Row],[id_detalle]],2)</f>
        <v>03</v>
      </c>
      <c r="B5084" s="46" t="str">
        <f>VLOOKUP((LEFT(Tabla3[[#This Row],[id_detalle]],2)),id_rubro[[id]:[Rubro]],2,0)</f>
        <v>PRODUCTOS INDUSTRIALES Y RELACIONADOS</v>
      </c>
      <c r="C5084" s="36" t="s">
        <v>1039</v>
      </c>
      <c r="D5084" s="45" t="str">
        <f>+Tabla3[[#This Row],[id_detalle]]&amp;" "&amp;VLOOKUP(Tabla3[[#This Row],[id_detalle]],rubro_detalle[[Código]:[Rubro Detalle]],2,0)</f>
        <v>03.13.755 Tecles y Huinches</v>
      </c>
      <c r="E5084" s="33">
        <f t="shared" si="781"/>
        <v>6</v>
      </c>
      <c r="F5084" s="47" t="str">
        <f t="shared" si="782"/>
        <v>03.13.755-6</v>
      </c>
      <c r="G5084" s="37" t="s">
        <v>5177</v>
      </c>
      <c r="H5084" s="37">
        <v>724</v>
      </c>
    </row>
    <row r="5085" spans="1:8" x14ac:dyDescent="0.3">
      <c r="A5085" s="34" t="str">
        <f>+LEFT(Tabla3[[#This Row],[id_detalle]],2)</f>
        <v>03</v>
      </c>
      <c r="B5085" s="46" t="str">
        <f>VLOOKUP((LEFT(Tabla3[[#This Row],[id_detalle]],2)),id_rubro[[id]:[Rubro]],2,0)</f>
        <v>PRODUCTOS INDUSTRIALES Y RELACIONADOS</v>
      </c>
      <c r="C5085" s="36" t="s">
        <v>1039</v>
      </c>
      <c r="D5085" s="45" t="str">
        <f>+Tabla3[[#This Row],[id_detalle]]&amp;" "&amp;VLOOKUP(Tabla3[[#This Row],[id_detalle]],rubro_detalle[[Código]:[Rubro Detalle]],2,0)</f>
        <v>03.13.755 Tecles y Huinches</v>
      </c>
      <c r="E5085" s="33">
        <f>+IF(D5085=D5084,E5084+1,1)</f>
        <v>7</v>
      </c>
      <c r="F5085" s="47" t="str">
        <f>+LEFT(D5085,9)&amp;"-"&amp;E5085</f>
        <v>03.13.755-7</v>
      </c>
      <c r="G5085" s="37" t="s">
        <v>5156</v>
      </c>
      <c r="H5085" s="37">
        <v>826</v>
      </c>
    </row>
    <row r="5086" spans="1:8" x14ac:dyDescent="0.3">
      <c r="A5086" s="34" t="str">
        <f>+LEFT(Tabla3[[#This Row],[id_detalle]],2)</f>
        <v>03</v>
      </c>
      <c r="B5086" s="46" t="str">
        <f>VLOOKUP((LEFT(Tabla3[[#This Row],[id_detalle]],2)),id_rubro[[id]:[Rubro]],2,0)</f>
        <v>PRODUCTOS INDUSTRIALES Y RELACIONADOS</v>
      </c>
      <c r="C5086" s="36" t="s">
        <v>1039</v>
      </c>
      <c r="D5086" s="45" t="str">
        <f>+Tabla3[[#This Row],[id_detalle]]&amp;" "&amp;VLOOKUP(Tabla3[[#This Row],[id_detalle]],rubro_detalle[[Código]:[Rubro Detalle]],2,0)</f>
        <v>03.13.755 Tecles y Huinches</v>
      </c>
      <c r="E5086" s="33">
        <f>+IF(D5086=D5085,E5085+1,1)</f>
        <v>8</v>
      </c>
      <c r="F5086" s="47" t="str">
        <f>+LEFT(D5086,9)&amp;"-"&amp;E5086</f>
        <v>03.13.755-8</v>
      </c>
      <c r="G5086" s="37" t="s">
        <v>5407</v>
      </c>
      <c r="H5086" s="37">
        <v>834</v>
      </c>
    </row>
    <row r="5087" spans="1:8" x14ac:dyDescent="0.3">
      <c r="A5087" s="34" t="str">
        <f>+LEFT(Tabla3[[#This Row],[id_detalle]],2)</f>
        <v>03</v>
      </c>
      <c r="B5087" s="46" t="str">
        <f>VLOOKUP((LEFT(Tabla3[[#This Row],[id_detalle]],2)),id_rubro[[id]:[Rubro]],2,0)</f>
        <v>PRODUCTOS INDUSTRIALES Y RELACIONADOS</v>
      </c>
      <c r="C5087" s="36" t="s">
        <v>1041</v>
      </c>
      <c r="D5087" s="45" t="str">
        <f>+Tabla3[[#This Row],[id_detalle]]&amp;" "&amp;VLOOKUP(Tabla3[[#This Row],[id_detalle]],rubro_detalle[[Código]:[Rubro Detalle]],2,0)</f>
        <v>03.13.761 Válvulas</v>
      </c>
      <c r="E5087" s="33">
        <f>+IF(D5087=D5086,E5086+1,1)</f>
        <v>1</v>
      </c>
      <c r="F5087" s="47" t="str">
        <f>+LEFT(D5087,9)&amp;"-"&amp;E5087</f>
        <v>03.13.761-1</v>
      </c>
      <c r="G5087" s="37" t="s">
        <v>4972</v>
      </c>
      <c r="H5087" s="37">
        <v>191</v>
      </c>
    </row>
    <row r="5088" spans="1:8" x14ac:dyDescent="0.3">
      <c r="A5088" s="34" t="str">
        <f>+LEFT(Tabla3[[#This Row],[id_detalle]],2)</f>
        <v>03</v>
      </c>
      <c r="B5088" s="46" t="str">
        <f>VLOOKUP((LEFT(Tabla3[[#This Row],[id_detalle]],2)),id_rubro[[id]:[Rubro]],2,0)</f>
        <v>PRODUCTOS INDUSTRIALES Y RELACIONADOS</v>
      </c>
      <c r="C5088" s="36" t="s">
        <v>1041</v>
      </c>
      <c r="D5088" s="45" t="str">
        <f>+Tabla3[[#This Row],[id_detalle]]&amp;" "&amp;VLOOKUP(Tabla3[[#This Row],[id_detalle]],rubro_detalle[[Código]:[Rubro Detalle]],2,0)</f>
        <v>03.13.761 Válvulas</v>
      </c>
      <c r="E5088" s="33">
        <f>+IF(D5088=D5087,E5087+1,1)</f>
        <v>2</v>
      </c>
      <c r="F5088" s="47" t="str">
        <f>+LEFT(D5088,9)&amp;"-"&amp;E5088</f>
        <v>03.13.761-2</v>
      </c>
      <c r="G5088" s="37" t="s">
        <v>2960</v>
      </c>
      <c r="H5088" s="37">
        <v>203</v>
      </c>
    </row>
    <row r="5089" spans="1:8" x14ac:dyDescent="0.3">
      <c r="A5089" s="34" t="str">
        <f>+LEFT(Tabla3[[#This Row],[id_detalle]],2)</f>
        <v>03</v>
      </c>
      <c r="B5089" s="46" t="str">
        <f>VLOOKUP((LEFT(Tabla3[[#This Row],[id_detalle]],2)),id_rubro[[id]:[Rubro]],2,0)</f>
        <v>PRODUCTOS INDUSTRIALES Y RELACIONADOS</v>
      </c>
      <c r="C5089" s="36" t="s">
        <v>1041</v>
      </c>
      <c r="D5089" s="45" t="str">
        <f>+Tabla3[[#This Row],[id_detalle]]&amp;" "&amp;VLOOKUP(Tabla3[[#This Row],[id_detalle]],rubro_detalle[[Código]:[Rubro Detalle]],2,0)</f>
        <v>03.13.761 Válvulas</v>
      </c>
      <c r="E5089" s="33">
        <f>+IF(D5089=D5088,E5088+1,1)</f>
        <v>3</v>
      </c>
      <c r="F5089" s="47" t="str">
        <f>+LEFT(D5089,9)&amp;"-"&amp;E5089</f>
        <v>03.13.761-3</v>
      </c>
      <c r="G5089" s="37" t="s">
        <v>4869</v>
      </c>
      <c r="H5089" s="37">
        <v>225</v>
      </c>
    </row>
    <row r="5090" spans="1:8" x14ac:dyDescent="0.3">
      <c r="A5090" s="34" t="str">
        <f>+LEFT(Tabla3[[#This Row],[id_detalle]],2)</f>
        <v>03</v>
      </c>
      <c r="B5090" s="46" t="str">
        <f>VLOOKUP((LEFT(Tabla3[[#This Row],[id_detalle]],2)),id_rubro[[id]:[Rubro]],2,0)</f>
        <v>PRODUCTOS INDUSTRIALES Y RELACIONADOS</v>
      </c>
      <c r="C5090" s="36" t="s">
        <v>1041</v>
      </c>
      <c r="D5090" s="45" t="str">
        <f>+Tabla3[[#This Row],[id_detalle]]&amp;" "&amp;VLOOKUP(Tabla3[[#This Row],[id_detalle]],rubro_detalle[[Código]:[Rubro Detalle]],2,0)</f>
        <v>03.13.761 Válvulas</v>
      </c>
      <c r="E5090" s="33">
        <f t="shared" ref="E5090:E5092" si="783">+IF(D5090=D5089,E5089+1,1)</f>
        <v>4</v>
      </c>
      <c r="F5090" s="47" t="str">
        <f t="shared" ref="F5090:F5092" si="784">+LEFT(D5090,9)&amp;"-"&amp;E5090</f>
        <v>03.13.761-4</v>
      </c>
      <c r="G5090" s="37" t="s">
        <v>4973</v>
      </c>
      <c r="H5090" s="37">
        <v>229</v>
      </c>
    </row>
    <row r="5091" spans="1:8" x14ac:dyDescent="0.3">
      <c r="A5091" s="34" t="str">
        <f>+LEFT(Tabla3[[#This Row],[id_detalle]],2)</f>
        <v>03</v>
      </c>
      <c r="B5091" s="46" t="str">
        <f>VLOOKUP((LEFT(Tabla3[[#This Row],[id_detalle]],2)),id_rubro[[id]:[Rubro]],2,0)</f>
        <v>PRODUCTOS INDUSTRIALES Y RELACIONADOS</v>
      </c>
      <c r="C5091" s="36" t="s">
        <v>1041</v>
      </c>
      <c r="D5091" s="45" t="str">
        <f>+Tabla3[[#This Row],[id_detalle]]&amp;" "&amp;VLOOKUP(Tabla3[[#This Row],[id_detalle]],rubro_detalle[[Código]:[Rubro Detalle]],2,0)</f>
        <v>03.13.761 Válvulas</v>
      </c>
      <c r="E5091" s="33">
        <f t="shared" si="783"/>
        <v>5</v>
      </c>
      <c r="F5091" s="47" t="str">
        <f t="shared" si="784"/>
        <v>03.13.761-5</v>
      </c>
      <c r="G5091" s="37" t="s">
        <v>4904</v>
      </c>
      <c r="H5091" s="37">
        <v>243</v>
      </c>
    </row>
    <row r="5092" spans="1:8" x14ac:dyDescent="0.3">
      <c r="A5092" s="34" t="str">
        <f>+LEFT(Tabla3[[#This Row],[id_detalle]],2)</f>
        <v>03</v>
      </c>
      <c r="B5092" s="46" t="str">
        <f>VLOOKUP((LEFT(Tabla3[[#This Row],[id_detalle]],2)),id_rubro[[id]:[Rubro]],2,0)</f>
        <v>PRODUCTOS INDUSTRIALES Y RELACIONADOS</v>
      </c>
      <c r="C5092" s="36" t="s">
        <v>1041</v>
      </c>
      <c r="D5092" s="45" t="str">
        <f>+Tabla3[[#This Row],[id_detalle]]&amp;" "&amp;VLOOKUP(Tabla3[[#This Row],[id_detalle]],rubro_detalle[[Código]:[Rubro Detalle]],2,0)</f>
        <v>03.13.761 Válvulas</v>
      </c>
      <c r="E5092" s="33">
        <f t="shared" si="783"/>
        <v>6</v>
      </c>
      <c r="F5092" s="47" t="str">
        <f t="shared" si="784"/>
        <v>03.13.761-6</v>
      </c>
      <c r="G5092" s="37" t="s">
        <v>2785</v>
      </c>
      <c r="H5092" s="37">
        <v>303</v>
      </c>
    </row>
    <row r="5093" spans="1:8" x14ac:dyDescent="0.3">
      <c r="A5093" s="34" t="str">
        <f>+LEFT(Tabla3[[#This Row],[id_detalle]],2)</f>
        <v>03</v>
      </c>
      <c r="B5093" s="46" t="str">
        <f>VLOOKUP((LEFT(Tabla3[[#This Row],[id_detalle]],2)),id_rubro[[id]:[Rubro]],2,0)</f>
        <v>PRODUCTOS INDUSTRIALES Y RELACIONADOS</v>
      </c>
      <c r="C5093" s="36" t="s">
        <v>1041</v>
      </c>
      <c r="D5093" s="45" t="str">
        <f>+Tabla3[[#This Row],[id_detalle]]&amp;" "&amp;VLOOKUP(Tabla3[[#This Row],[id_detalle]],rubro_detalle[[Código]:[Rubro Detalle]],2,0)</f>
        <v>03.13.761 Válvulas</v>
      </c>
      <c r="E5093" s="33">
        <f t="shared" ref="E5093:E5098" si="785">+IF(D5093=D5092,E5092+1,1)</f>
        <v>7</v>
      </c>
      <c r="F5093" s="47" t="str">
        <f t="shared" ref="F5093:F5098" si="786">+LEFT(D5093,9)&amp;"-"&amp;E5093</f>
        <v>03.13.761-7</v>
      </c>
      <c r="G5093" s="37" t="s">
        <v>2411</v>
      </c>
      <c r="H5093" s="37">
        <v>360</v>
      </c>
    </row>
    <row r="5094" spans="1:8" x14ac:dyDescent="0.3">
      <c r="A5094" s="34" t="str">
        <f>+LEFT(Tabla3[[#This Row],[id_detalle]],2)</f>
        <v>03</v>
      </c>
      <c r="B5094" s="46" t="str">
        <f>VLOOKUP((LEFT(Tabla3[[#This Row],[id_detalle]],2)),id_rubro[[id]:[Rubro]],2,0)</f>
        <v>PRODUCTOS INDUSTRIALES Y RELACIONADOS</v>
      </c>
      <c r="C5094" s="36" t="s">
        <v>1041</v>
      </c>
      <c r="D5094" s="45" t="str">
        <f>+Tabla3[[#This Row],[id_detalle]]&amp;" "&amp;VLOOKUP(Tabla3[[#This Row],[id_detalle]],rubro_detalle[[Código]:[Rubro Detalle]],2,0)</f>
        <v>03.13.761 Válvulas</v>
      </c>
      <c r="E5094" s="33">
        <f t="shared" si="785"/>
        <v>8</v>
      </c>
      <c r="F5094" s="47" t="str">
        <f t="shared" si="786"/>
        <v>03.13.761-8</v>
      </c>
      <c r="G5094" s="37" t="s">
        <v>2976</v>
      </c>
      <c r="H5094" s="37">
        <v>367</v>
      </c>
    </row>
    <row r="5095" spans="1:8" x14ac:dyDescent="0.3">
      <c r="A5095" s="34" t="str">
        <f>+LEFT(Tabla3[[#This Row],[id_detalle]],2)</f>
        <v>03</v>
      </c>
      <c r="B5095" s="46" t="str">
        <f>VLOOKUP((LEFT(Tabla3[[#This Row],[id_detalle]],2)),id_rubro[[id]:[Rubro]],2,0)</f>
        <v>PRODUCTOS INDUSTRIALES Y RELACIONADOS</v>
      </c>
      <c r="C5095" s="36" t="s">
        <v>1041</v>
      </c>
      <c r="D5095" s="45" t="str">
        <f>+Tabla3[[#This Row],[id_detalle]]&amp;" "&amp;VLOOKUP(Tabla3[[#This Row],[id_detalle]],rubro_detalle[[Código]:[Rubro Detalle]],2,0)</f>
        <v>03.13.761 Válvulas</v>
      </c>
      <c r="E5095" s="33">
        <f t="shared" si="785"/>
        <v>9</v>
      </c>
      <c r="F5095" s="47" t="str">
        <f t="shared" si="786"/>
        <v>03.13.761-9</v>
      </c>
      <c r="G5095" s="37" t="s">
        <v>4597</v>
      </c>
      <c r="H5095" s="37">
        <v>382</v>
      </c>
    </row>
    <row r="5096" spans="1:8" x14ac:dyDescent="0.3">
      <c r="A5096" s="34" t="str">
        <f>+LEFT(Tabla3[[#This Row],[id_detalle]],2)</f>
        <v>03</v>
      </c>
      <c r="B5096" s="46" t="str">
        <f>VLOOKUP((LEFT(Tabla3[[#This Row],[id_detalle]],2)),id_rubro[[id]:[Rubro]],2,0)</f>
        <v>PRODUCTOS INDUSTRIALES Y RELACIONADOS</v>
      </c>
      <c r="C5096" s="36" t="s">
        <v>1041</v>
      </c>
      <c r="D5096" s="45" t="str">
        <f>+Tabla3[[#This Row],[id_detalle]]&amp;" "&amp;VLOOKUP(Tabla3[[#This Row],[id_detalle]],rubro_detalle[[Código]:[Rubro Detalle]],2,0)</f>
        <v>03.13.761 Válvulas</v>
      </c>
      <c r="E5096" s="33">
        <f t="shared" si="785"/>
        <v>10</v>
      </c>
      <c r="F5096" s="47" t="str">
        <f t="shared" si="786"/>
        <v>03.13.761-10</v>
      </c>
      <c r="G5096" s="37" t="s">
        <v>2787</v>
      </c>
      <c r="H5096" s="37">
        <v>383</v>
      </c>
    </row>
    <row r="5097" spans="1:8" x14ac:dyDescent="0.3">
      <c r="A5097" s="34" t="str">
        <f>+LEFT(Tabla3[[#This Row],[id_detalle]],2)</f>
        <v>03</v>
      </c>
      <c r="B5097" s="46" t="str">
        <f>VLOOKUP((LEFT(Tabla3[[#This Row],[id_detalle]],2)),id_rubro[[id]:[Rubro]],2,0)</f>
        <v>PRODUCTOS INDUSTRIALES Y RELACIONADOS</v>
      </c>
      <c r="C5097" s="36" t="s">
        <v>1041</v>
      </c>
      <c r="D5097" s="45" t="str">
        <f>+Tabla3[[#This Row],[id_detalle]]&amp;" "&amp;VLOOKUP(Tabla3[[#This Row],[id_detalle]],rubro_detalle[[Código]:[Rubro Detalle]],2,0)</f>
        <v>03.13.761 Válvulas</v>
      </c>
      <c r="E5097" s="33">
        <f t="shared" si="785"/>
        <v>11</v>
      </c>
      <c r="F5097" s="47" t="str">
        <f t="shared" si="786"/>
        <v>03.13.761-11</v>
      </c>
      <c r="G5097" s="37" t="s">
        <v>2982</v>
      </c>
      <c r="H5097" s="37">
        <v>433</v>
      </c>
    </row>
    <row r="5098" spans="1:8" x14ac:dyDescent="0.3">
      <c r="A5098" s="34" t="str">
        <f>+LEFT(Tabla3[[#This Row],[id_detalle]],2)</f>
        <v>03</v>
      </c>
      <c r="B5098" s="46" t="str">
        <f>VLOOKUP((LEFT(Tabla3[[#This Row],[id_detalle]],2)),id_rubro[[id]:[Rubro]],2,0)</f>
        <v>PRODUCTOS INDUSTRIALES Y RELACIONADOS</v>
      </c>
      <c r="C5098" s="36" t="s">
        <v>1041</v>
      </c>
      <c r="D5098" s="45" t="str">
        <f>+Tabla3[[#This Row],[id_detalle]]&amp;" "&amp;VLOOKUP(Tabla3[[#This Row],[id_detalle]],rubro_detalle[[Código]:[Rubro Detalle]],2,0)</f>
        <v>03.13.761 Válvulas</v>
      </c>
      <c r="E5098" s="33">
        <f t="shared" si="785"/>
        <v>12</v>
      </c>
      <c r="F5098" s="47" t="str">
        <f t="shared" si="786"/>
        <v>03.13.761-12</v>
      </c>
      <c r="G5098" s="37" t="s">
        <v>5408</v>
      </c>
      <c r="H5098" s="37">
        <v>449</v>
      </c>
    </row>
    <row r="5099" spans="1:8" x14ac:dyDescent="0.3">
      <c r="A5099" s="34" t="str">
        <f>+LEFT(Tabla3[[#This Row],[id_detalle]],2)</f>
        <v>03</v>
      </c>
      <c r="B5099" s="46" t="str">
        <f>VLOOKUP((LEFT(Tabla3[[#This Row],[id_detalle]],2)),id_rubro[[id]:[Rubro]],2,0)</f>
        <v>PRODUCTOS INDUSTRIALES Y RELACIONADOS</v>
      </c>
      <c r="C5099" s="36" t="s">
        <v>1041</v>
      </c>
      <c r="D5099" s="45" t="str">
        <f>+Tabla3[[#This Row],[id_detalle]]&amp;" "&amp;VLOOKUP(Tabla3[[#This Row],[id_detalle]],rubro_detalle[[Código]:[Rubro Detalle]],2,0)</f>
        <v>03.13.761 Válvulas</v>
      </c>
      <c r="E5099" s="33">
        <f t="shared" ref="E5099:E5110" si="787">+IF(D5099=D5098,E5098+1,1)</f>
        <v>13</v>
      </c>
      <c r="F5099" s="47" t="str">
        <f t="shared" ref="F5099:F5110" si="788">+LEFT(D5099,9)&amp;"-"&amp;E5099</f>
        <v>03.13.761-13</v>
      </c>
      <c r="G5099" s="37" t="s">
        <v>2789</v>
      </c>
      <c r="H5099" s="37">
        <v>464</v>
      </c>
    </row>
    <row r="5100" spans="1:8" x14ac:dyDescent="0.3">
      <c r="A5100" s="34" t="str">
        <f>+LEFT(Tabla3[[#This Row],[id_detalle]],2)</f>
        <v>03</v>
      </c>
      <c r="B5100" s="46" t="str">
        <f>VLOOKUP((LEFT(Tabla3[[#This Row],[id_detalle]],2)),id_rubro[[id]:[Rubro]],2,0)</f>
        <v>PRODUCTOS INDUSTRIALES Y RELACIONADOS</v>
      </c>
      <c r="C5100" s="36" t="s">
        <v>1041</v>
      </c>
      <c r="D5100" s="45" t="str">
        <f>+Tabla3[[#This Row],[id_detalle]]&amp;" "&amp;VLOOKUP(Tabla3[[#This Row],[id_detalle]],rubro_detalle[[Código]:[Rubro Detalle]],2,0)</f>
        <v>03.13.761 Válvulas</v>
      </c>
      <c r="E5100" s="33">
        <f t="shared" si="787"/>
        <v>14</v>
      </c>
      <c r="F5100" s="47" t="str">
        <f t="shared" si="788"/>
        <v>03.13.761-14</v>
      </c>
      <c r="G5100" s="37" t="s">
        <v>5170</v>
      </c>
      <c r="H5100" s="37">
        <v>490</v>
      </c>
    </row>
    <row r="5101" spans="1:8" x14ac:dyDescent="0.3">
      <c r="A5101" s="34" t="str">
        <f>+LEFT(Tabla3[[#This Row],[id_detalle]],2)</f>
        <v>03</v>
      </c>
      <c r="B5101" s="46" t="str">
        <f>VLOOKUP((LEFT(Tabla3[[#This Row],[id_detalle]],2)),id_rubro[[id]:[Rubro]],2,0)</f>
        <v>PRODUCTOS INDUSTRIALES Y RELACIONADOS</v>
      </c>
      <c r="C5101" s="36" t="s">
        <v>1041</v>
      </c>
      <c r="D5101" s="45" t="str">
        <f>+Tabla3[[#This Row],[id_detalle]]&amp;" "&amp;VLOOKUP(Tabla3[[#This Row],[id_detalle]],rubro_detalle[[Código]:[Rubro Detalle]],2,0)</f>
        <v>03.13.761 Válvulas</v>
      </c>
      <c r="E5101" s="33">
        <f t="shared" si="787"/>
        <v>15</v>
      </c>
      <c r="F5101" s="47" t="str">
        <f t="shared" si="788"/>
        <v>03.13.761-15</v>
      </c>
      <c r="G5101" s="37" t="s">
        <v>4966</v>
      </c>
      <c r="H5101" s="37">
        <v>491</v>
      </c>
    </row>
    <row r="5102" spans="1:8" x14ac:dyDescent="0.3">
      <c r="A5102" s="34" t="str">
        <f>+LEFT(Tabla3[[#This Row],[id_detalle]],2)</f>
        <v>03</v>
      </c>
      <c r="B5102" s="46" t="str">
        <f>VLOOKUP((LEFT(Tabla3[[#This Row],[id_detalle]],2)),id_rubro[[id]:[Rubro]],2,0)</f>
        <v>PRODUCTOS INDUSTRIALES Y RELACIONADOS</v>
      </c>
      <c r="C5102" s="36" t="s">
        <v>1041</v>
      </c>
      <c r="D5102" s="45" t="str">
        <f>+Tabla3[[#This Row],[id_detalle]]&amp;" "&amp;VLOOKUP(Tabla3[[#This Row],[id_detalle]],rubro_detalle[[Código]:[Rubro Detalle]],2,0)</f>
        <v>03.13.761 Válvulas</v>
      </c>
      <c r="E5102" s="33">
        <f t="shared" si="787"/>
        <v>16</v>
      </c>
      <c r="F5102" s="47" t="str">
        <f t="shared" si="788"/>
        <v>03.13.761-16</v>
      </c>
      <c r="G5102" s="37" t="s">
        <v>5409</v>
      </c>
      <c r="H5102" s="37">
        <v>546</v>
      </c>
    </row>
    <row r="5103" spans="1:8" x14ac:dyDescent="0.3">
      <c r="A5103" s="34" t="str">
        <f>+LEFT(Tabla3[[#This Row],[id_detalle]],2)</f>
        <v>03</v>
      </c>
      <c r="B5103" s="46" t="str">
        <f>VLOOKUP((LEFT(Tabla3[[#This Row],[id_detalle]],2)),id_rubro[[id]:[Rubro]],2,0)</f>
        <v>PRODUCTOS INDUSTRIALES Y RELACIONADOS</v>
      </c>
      <c r="C5103" s="36" t="s">
        <v>1041</v>
      </c>
      <c r="D5103" s="45" t="str">
        <f>+Tabla3[[#This Row],[id_detalle]]&amp;" "&amp;VLOOKUP(Tabla3[[#This Row],[id_detalle]],rubro_detalle[[Código]:[Rubro Detalle]],2,0)</f>
        <v>03.13.761 Válvulas</v>
      </c>
      <c r="E5103" s="33">
        <f t="shared" si="787"/>
        <v>17</v>
      </c>
      <c r="F5103" s="47" t="str">
        <f t="shared" si="788"/>
        <v>03.13.761-17</v>
      </c>
      <c r="G5103" s="37" t="s">
        <v>5163</v>
      </c>
      <c r="H5103" s="37">
        <v>571</v>
      </c>
    </row>
    <row r="5104" spans="1:8" x14ac:dyDescent="0.3">
      <c r="A5104" s="34" t="str">
        <f>+LEFT(Tabla3[[#This Row],[id_detalle]],2)</f>
        <v>03</v>
      </c>
      <c r="B5104" s="46" t="str">
        <f>VLOOKUP((LEFT(Tabla3[[#This Row],[id_detalle]],2)),id_rubro[[id]:[Rubro]],2,0)</f>
        <v>PRODUCTOS INDUSTRIALES Y RELACIONADOS</v>
      </c>
      <c r="C5104" s="36" t="s">
        <v>1041</v>
      </c>
      <c r="D5104" s="45" t="str">
        <f>+Tabla3[[#This Row],[id_detalle]]&amp;" "&amp;VLOOKUP(Tabla3[[#This Row],[id_detalle]],rubro_detalle[[Código]:[Rubro Detalle]],2,0)</f>
        <v>03.13.761 Válvulas</v>
      </c>
      <c r="E5104" s="33">
        <f t="shared" si="787"/>
        <v>18</v>
      </c>
      <c r="F5104" s="47" t="str">
        <f t="shared" si="788"/>
        <v>03.13.761-18</v>
      </c>
      <c r="G5104" s="37" t="s">
        <v>4770</v>
      </c>
      <c r="H5104" s="37">
        <v>571</v>
      </c>
    </row>
    <row r="5105" spans="1:8" x14ac:dyDescent="0.3">
      <c r="A5105" s="34" t="str">
        <f>+LEFT(Tabla3[[#This Row],[id_detalle]],2)</f>
        <v>03</v>
      </c>
      <c r="B5105" s="46" t="str">
        <f>VLOOKUP((LEFT(Tabla3[[#This Row],[id_detalle]],2)),id_rubro[[id]:[Rubro]],2,0)</f>
        <v>PRODUCTOS INDUSTRIALES Y RELACIONADOS</v>
      </c>
      <c r="C5105" s="36" t="s">
        <v>1041</v>
      </c>
      <c r="D5105" s="45" t="str">
        <f>+Tabla3[[#This Row],[id_detalle]]&amp;" "&amp;VLOOKUP(Tabla3[[#This Row],[id_detalle]],rubro_detalle[[Código]:[Rubro Detalle]],2,0)</f>
        <v>03.13.761 Válvulas</v>
      </c>
      <c r="E5105" s="33">
        <f t="shared" si="787"/>
        <v>19</v>
      </c>
      <c r="F5105" s="47" t="str">
        <f t="shared" si="788"/>
        <v>03.13.761-19</v>
      </c>
      <c r="G5105" s="37" t="s">
        <v>4975</v>
      </c>
      <c r="H5105" s="37">
        <v>623</v>
      </c>
    </row>
    <row r="5106" spans="1:8" x14ac:dyDescent="0.3">
      <c r="A5106" s="34" t="str">
        <f>+LEFT(Tabla3[[#This Row],[id_detalle]],2)</f>
        <v>03</v>
      </c>
      <c r="B5106" s="46" t="str">
        <f>VLOOKUP((LEFT(Tabla3[[#This Row],[id_detalle]],2)),id_rubro[[id]:[Rubro]],2,0)</f>
        <v>PRODUCTOS INDUSTRIALES Y RELACIONADOS</v>
      </c>
      <c r="C5106" s="36" t="s">
        <v>1041</v>
      </c>
      <c r="D5106" s="45" t="str">
        <f>+Tabla3[[#This Row],[id_detalle]]&amp;" "&amp;VLOOKUP(Tabla3[[#This Row],[id_detalle]],rubro_detalle[[Código]:[Rubro Detalle]],2,0)</f>
        <v>03.13.761 Válvulas</v>
      </c>
      <c r="E5106" s="33">
        <f t="shared" si="787"/>
        <v>20</v>
      </c>
      <c r="F5106" s="47" t="str">
        <f t="shared" si="788"/>
        <v>03.13.761-20</v>
      </c>
      <c r="G5106" s="37" t="s">
        <v>4467</v>
      </c>
      <c r="H5106" s="37">
        <v>643</v>
      </c>
    </row>
    <row r="5107" spans="1:8" x14ac:dyDescent="0.3">
      <c r="A5107" s="34" t="str">
        <f>+LEFT(Tabla3[[#This Row],[id_detalle]],2)</f>
        <v>03</v>
      </c>
      <c r="B5107" s="46" t="str">
        <f>VLOOKUP((LEFT(Tabla3[[#This Row],[id_detalle]],2)),id_rubro[[id]:[Rubro]],2,0)</f>
        <v>PRODUCTOS INDUSTRIALES Y RELACIONADOS</v>
      </c>
      <c r="C5107" s="36" t="s">
        <v>1041</v>
      </c>
      <c r="D5107" s="45" t="str">
        <f>+Tabla3[[#This Row],[id_detalle]]&amp;" "&amp;VLOOKUP(Tabla3[[#This Row],[id_detalle]],rubro_detalle[[Código]:[Rubro Detalle]],2,0)</f>
        <v>03.13.761 Válvulas</v>
      </c>
      <c r="E5107" s="33">
        <f t="shared" si="787"/>
        <v>21</v>
      </c>
      <c r="F5107" s="47" t="str">
        <f t="shared" si="788"/>
        <v>03.13.761-21</v>
      </c>
      <c r="G5107" s="37" t="s">
        <v>4512</v>
      </c>
      <c r="H5107" s="37">
        <v>666</v>
      </c>
    </row>
    <row r="5108" spans="1:8" x14ac:dyDescent="0.3">
      <c r="A5108" s="34" t="str">
        <f>+LEFT(Tabla3[[#This Row],[id_detalle]],2)</f>
        <v>03</v>
      </c>
      <c r="B5108" s="46" t="str">
        <f>VLOOKUP((LEFT(Tabla3[[#This Row],[id_detalle]],2)),id_rubro[[id]:[Rubro]],2,0)</f>
        <v>PRODUCTOS INDUSTRIALES Y RELACIONADOS</v>
      </c>
      <c r="C5108" s="36" t="s">
        <v>1041</v>
      </c>
      <c r="D5108" s="45" t="str">
        <f>+Tabla3[[#This Row],[id_detalle]]&amp;" "&amp;VLOOKUP(Tabla3[[#This Row],[id_detalle]],rubro_detalle[[Código]:[Rubro Detalle]],2,0)</f>
        <v>03.13.761 Válvulas</v>
      </c>
      <c r="E5108" s="33">
        <f t="shared" si="787"/>
        <v>22</v>
      </c>
      <c r="F5108" s="47" t="str">
        <f t="shared" si="788"/>
        <v>03.13.761-22</v>
      </c>
      <c r="G5108" s="37" t="s">
        <v>5177</v>
      </c>
      <c r="H5108" s="37">
        <v>724</v>
      </c>
    </row>
    <row r="5109" spans="1:8" x14ac:dyDescent="0.3">
      <c r="A5109" s="34" t="str">
        <f>+LEFT(Tabla3[[#This Row],[id_detalle]],2)</f>
        <v>03</v>
      </c>
      <c r="B5109" s="46" t="str">
        <f>VLOOKUP((LEFT(Tabla3[[#This Row],[id_detalle]],2)),id_rubro[[id]:[Rubro]],2,0)</f>
        <v>PRODUCTOS INDUSTRIALES Y RELACIONADOS</v>
      </c>
      <c r="C5109" s="36" t="s">
        <v>1041</v>
      </c>
      <c r="D5109" s="45" t="str">
        <f>+Tabla3[[#This Row],[id_detalle]]&amp;" "&amp;VLOOKUP(Tabla3[[#This Row],[id_detalle]],rubro_detalle[[Código]:[Rubro Detalle]],2,0)</f>
        <v>03.13.761 Válvulas</v>
      </c>
      <c r="E5109" s="33">
        <f t="shared" si="787"/>
        <v>23</v>
      </c>
      <c r="F5109" s="47" t="str">
        <f t="shared" si="788"/>
        <v>03.13.761-23</v>
      </c>
      <c r="G5109" s="37" t="s">
        <v>5410</v>
      </c>
      <c r="H5109" s="37">
        <v>726</v>
      </c>
    </row>
    <row r="5110" spans="1:8" x14ac:dyDescent="0.3">
      <c r="A5110" s="34" t="str">
        <f>+LEFT(Tabla3[[#This Row],[id_detalle]],2)</f>
        <v>03</v>
      </c>
      <c r="B5110" s="46" t="str">
        <f>VLOOKUP((LEFT(Tabla3[[#This Row],[id_detalle]],2)),id_rubro[[id]:[Rubro]],2,0)</f>
        <v>PRODUCTOS INDUSTRIALES Y RELACIONADOS</v>
      </c>
      <c r="C5110" s="36" t="s">
        <v>1041</v>
      </c>
      <c r="D5110" s="45" t="str">
        <f>+Tabla3[[#This Row],[id_detalle]]&amp;" "&amp;VLOOKUP(Tabla3[[#This Row],[id_detalle]],rubro_detalle[[Código]:[Rubro Detalle]],2,0)</f>
        <v>03.13.761 Válvulas</v>
      </c>
      <c r="E5110" s="33">
        <f t="shared" si="787"/>
        <v>24</v>
      </c>
      <c r="F5110" s="47" t="str">
        <f t="shared" si="788"/>
        <v>03.13.761-24</v>
      </c>
      <c r="G5110" s="37" t="s">
        <v>3035</v>
      </c>
      <c r="H5110" s="37">
        <v>747</v>
      </c>
    </row>
    <row r="5111" spans="1:8" x14ac:dyDescent="0.3">
      <c r="A5111" s="34" t="str">
        <f>+LEFT(Tabla3[[#This Row],[id_detalle]],2)</f>
        <v>03</v>
      </c>
      <c r="B5111" s="46" t="str">
        <f>VLOOKUP((LEFT(Tabla3[[#This Row],[id_detalle]],2)),id_rubro[[id]:[Rubro]],2,0)</f>
        <v>PRODUCTOS INDUSTRIALES Y RELACIONADOS</v>
      </c>
      <c r="C5111" s="36" t="s">
        <v>1041</v>
      </c>
      <c r="D5111" s="45" t="str">
        <f>+Tabla3[[#This Row],[id_detalle]]&amp;" "&amp;VLOOKUP(Tabla3[[#This Row],[id_detalle]],rubro_detalle[[Código]:[Rubro Detalle]],2,0)</f>
        <v>03.13.761 Válvulas</v>
      </c>
      <c r="E5111" s="33">
        <f t="shared" ref="E5111:E5134" si="789">+IF(D5111=D5110,E5110+1,1)</f>
        <v>25</v>
      </c>
      <c r="F5111" s="47" t="str">
        <f t="shared" ref="F5111:F5134" si="790">+LEFT(D5111,9)&amp;"-"&amp;E5111</f>
        <v>03.13.761-25</v>
      </c>
      <c r="G5111" s="37" t="s">
        <v>5167</v>
      </c>
      <c r="H5111" s="37">
        <v>774</v>
      </c>
    </row>
    <row r="5112" spans="1:8" x14ac:dyDescent="0.3">
      <c r="A5112" s="34" t="str">
        <f>+LEFT(Tabla3[[#This Row],[id_detalle]],2)</f>
        <v>03</v>
      </c>
      <c r="B5112" s="46" t="str">
        <f>VLOOKUP((LEFT(Tabla3[[#This Row],[id_detalle]],2)),id_rubro[[id]:[Rubro]],2,0)</f>
        <v>PRODUCTOS INDUSTRIALES Y RELACIONADOS</v>
      </c>
      <c r="C5112" s="36" t="s">
        <v>1041</v>
      </c>
      <c r="D5112" s="45" t="str">
        <f>+Tabla3[[#This Row],[id_detalle]]&amp;" "&amp;VLOOKUP(Tabla3[[#This Row],[id_detalle]],rubro_detalle[[Código]:[Rubro Detalle]],2,0)</f>
        <v>03.13.761 Válvulas</v>
      </c>
      <c r="E5112" s="33">
        <f t="shared" si="789"/>
        <v>26</v>
      </c>
      <c r="F5112" s="47" t="str">
        <f t="shared" si="790"/>
        <v>03.13.761-26</v>
      </c>
      <c r="G5112" s="37" t="s">
        <v>4976</v>
      </c>
      <c r="H5112" s="37">
        <v>784</v>
      </c>
    </row>
    <row r="5113" spans="1:8" x14ac:dyDescent="0.3">
      <c r="A5113" s="34" t="str">
        <f>+LEFT(Tabla3[[#This Row],[id_detalle]],2)</f>
        <v>03</v>
      </c>
      <c r="B5113" s="46" t="str">
        <f>VLOOKUP((LEFT(Tabla3[[#This Row],[id_detalle]],2)),id_rubro[[id]:[Rubro]],2,0)</f>
        <v>PRODUCTOS INDUSTRIALES Y RELACIONADOS</v>
      </c>
      <c r="C5113" s="36" t="s">
        <v>1041</v>
      </c>
      <c r="D5113" s="45" t="str">
        <f>+Tabla3[[#This Row],[id_detalle]]&amp;" "&amp;VLOOKUP(Tabla3[[#This Row],[id_detalle]],rubro_detalle[[Código]:[Rubro Detalle]],2,0)</f>
        <v>03.13.761 Válvulas</v>
      </c>
      <c r="E5113" s="33">
        <f t="shared" si="789"/>
        <v>27</v>
      </c>
      <c r="F5113" s="47" t="str">
        <f t="shared" si="790"/>
        <v>03.13.761-27</v>
      </c>
      <c r="G5113" s="37" t="s">
        <v>5411</v>
      </c>
      <c r="H5113" s="37">
        <v>787</v>
      </c>
    </row>
    <row r="5114" spans="1:8" x14ac:dyDescent="0.3">
      <c r="A5114" s="34" t="str">
        <f>+LEFT(Tabla3[[#This Row],[id_detalle]],2)</f>
        <v>03</v>
      </c>
      <c r="B5114" s="46" t="str">
        <f>VLOOKUP((LEFT(Tabla3[[#This Row],[id_detalle]],2)),id_rubro[[id]:[Rubro]],2,0)</f>
        <v>PRODUCTOS INDUSTRIALES Y RELACIONADOS</v>
      </c>
      <c r="C5114" s="36" t="s">
        <v>1041</v>
      </c>
      <c r="D5114" s="45" t="str">
        <f>+Tabla3[[#This Row],[id_detalle]]&amp;" "&amp;VLOOKUP(Tabla3[[#This Row],[id_detalle]],rubro_detalle[[Código]:[Rubro Detalle]],2,0)</f>
        <v>03.13.761 Válvulas</v>
      </c>
      <c r="E5114" s="33">
        <f t="shared" si="789"/>
        <v>28</v>
      </c>
      <c r="F5114" s="47" t="str">
        <f t="shared" si="790"/>
        <v>03.13.761-28</v>
      </c>
      <c r="G5114" s="37" t="s">
        <v>4879</v>
      </c>
      <c r="H5114" s="37">
        <v>793</v>
      </c>
    </row>
    <row r="5115" spans="1:8" x14ac:dyDescent="0.3">
      <c r="A5115" s="34" t="str">
        <f>+LEFT(Tabla3[[#This Row],[id_detalle]],2)</f>
        <v>03</v>
      </c>
      <c r="B5115" s="46" t="str">
        <f>VLOOKUP((LEFT(Tabla3[[#This Row],[id_detalle]],2)),id_rubro[[id]:[Rubro]],2,0)</f>
        <v>PRODUCTOS INDUSTRIALES Y RELACIONADOS</v>
      </c>
      <c r="C5115" s="36" t="s">
        <v>1041</v>
      </c>
      <c r="D5115" s="45" t="str">
        <f>+Tabla3[[#This Row],[id_detalle]]&amp;" "&amp;VLOOKUP(Tabla3[[#This Row],[id_detalle]],rubro_detalle[[Código]:[Rubro Detalle]],2,0)</f>
        <v>03.13.761 Válvulas</v>
      </c>
      <c r="E5115" s="33">
        <f t="shared" si="789"/>
        <v>29</v>
      </c>
      <c r="F5115" s="47" t="str">
        <f t="shared" si="790"/>
        <v>03.13.761-29</v>
      </c>
      <c r="G5115" s="37" t="s">
        <v>4447</v>
      </c>
      <c r="H5115" s="37">
        <v>796</v>
      </c>
    </row>
    <row r="5116" spans="1:8" x14ac:dyDescent="0.3">
      <c r="A5116" s="34" t="str">
        <f>+LEFT(Tabla3[[#This Row],[id_detalle]],2)</f>
        <v>03</v>
      </c>
      <c r="B5116" s="46" t="str">
        <f>VLOOKUP((LEFT(Tabla3[[#This Row],[id_detalle]],2)),id_rubro[[id]:[Rubro]],2,0)</f>
        <v>PRODUCTOS INDUSTRIALES Y RELACIONADOS</v>
      </c>
      <c r="C5116" s="36" t="s">
        <v>1041</v>
      </c>
      <c r="D5116" s="45" t="str">
        <f>+Tabla3[[#This Row],[id_detalle]]&amp;" "&amp;VLOOKUP(Tabla3[[#This Row],[id_detalle]],rubro_detalle[[Código]:[Rubro Detalle]],2,0)</f>
        <v>03.13.761 Válvulas</v>
      </c>
      <c r="E5116" s="33">
        <f t="shared" si="789"/>
        <v>30</v>
      </c>
      <c r="F5116" s="47" t="str">
        <f t="shared" si="790"/>
        <v>03.13.761-30</v>
      </c>
      <c r="G5116" s="38" t="s">
        <v>5412</v>
      </c>
      <c r="H5116" s="38">
        <v>798</v>
      </c>
    </row>
    <row r="5117" spans="1:8" x14ac:dyDescent="0.3">
      <c r="A5117" s="34" t="str">
        <f>+LEFT(Tabla3[[#This Row],[id_detalle]],2)</f>
        <v>03</v>
      </c>
      <c r="B5117" s="46" t="str">
        <f>VLOOKUP((LEFT(Tabla3[[#This Row],[id_detalle]],2)),id_rubro[[id]:[Rubro]],2,0)</f>
        <v>PRODUCTOS INDUSTRIALES Y RELACIONADOS</v>
      </c>
      <c r="C5117" s="36" t="s">
        <v>1041</v>
      </c>
      <c r="D5117" s="45" t="str">
        <f>+Tabla3[[#This Row],[id_detalle]]&amp;" "&amp;VLOOKUP(Tabla3[[#This Row],[id_detalle]],rubro_detalle[[Código]:[Rubro Detalle]],2,0)</f>
        <v>03.13.761 Válvulas</v>
      </c>
      <c r="E5117" s="33">
        <f t="shared" si="789"/>
        <v>31</v>
      </c>
      <c r="F5117" s="47" t="str">
        <f t="shared" si="790"/>
        <v>03.13.761-31</v>
      </c>
      <c r="G5117" s="37" t="s">
        <v>3044</v>
      </c>
      <c r="H5117" s="37">
        <v>828</v>
      </c>
    </row>
    <row r="5118" spans="1:8" x14ac:dyDescent="0.3">
      <c r="A5118" s="34" t="str">
        <f>+LEFT(Tabla3[[#This Row],[id_detalle]],2)</f>
        <v>03</v>
      </c>
      <c r="B5118" s="46" t="str">
        <f>VLOOKUP((LEFT(Tabla3[[#This Row],[id_detalle]],2)),id_rubro[[id]:[Rubro]],2,0)</f>
        <v>PRODUCTOS INDUSTRIALES Y RELACIONADOS</v>
      </c>
      <c r="C5118" s="36" t="s">
        <v>1041</v>
      </c>
      <c r="D5118" s="45" t="str">
        <f>+Tabla3[[#This Row],[id_detalle]]&amp;" "&amp;VLOOKUP(Tabla3[[#This Row],[id_detalle]],rubro_detalle[[Código]:[Rubro Detalle]],2,0)</f>
        <v>03.13.761 Válvulas</v>
      </c>
      <c r="E5118" s="33">
        <f t="shared" si="789"/>
        <v>32</v>
      </c>
      <c r="F5118" s="47" t="str">
        <f t="shared" si="790"/>
        <v>03.13.761-32</v>
      </c>
      <c r="G5118" s="37" t="s">
        <v>4880</v>
      </c>
      <c r="H5118" s="37">
        <v>828</v>
      </c>
    </row>
    <row r="5119" spans="1:8" x14ac:dyDescent="0.3">
      <c r="A5119" s="34" t="str">
        <f>+LEFT(Tabla3[[#This Row],[id_detalle]],2)</f>
        <v>03</v>
      </c>
      <c r="B5119" s="46" t="str">
        <f>VLOOKUP((LEFT(Tabla3[[#This Row],[id_detalle]],2)),id_rubro[[id]:[Rubro]],2,0)</f>
        <v>PRODUCTOS INDUSTRIALES Y RELACIONADOS</v>
      </c>
      <c r="C5119" s="36" t="s">
        <v>1041</v>
      </c>
      <c r="D5119" s="45" t="str">
        <f>+Tabla3[[#This Row],[id_detalle]]&amp;" "&amp;VLOOKUP(Tabla3[[#This Row],[id_detalle]],rubro_detalle[[Código]:[Rubro Detalle]],2,0)</f>
        <v>03.13.761 Válvulas</v>
      </c>
      <c r="E5119" s="33">
        <f t="shared" si="789"/>
        <v>33</v>
      </c>
      <c r="F5119" s="47" t="str">
        <f t="shared" si="790"/>
        <v>03.13.761-33</v>
      </c>
      <c r="G5119" s="37" t="s">
        <v>4495</v>
      </c>
      <c r="H5119" s="37">
        <v>834</v>
      </c>
    </row>
    <row r="5120" spans="1:8" x14ac:dyDescent="0.3">
      <c r="A5120" s="34" t="str">
        <f>+LEFT(Tabla3[[#This Row],[id_detalle]],2)</f>
        <v>03</v>
      </c>
      <c r="B5120" s="46" t="str">
        <f>VLOOKUP((LEFT(Tabla3[[#This Row],[id_detalle]],2)),id_rubro[[id]:[Rubro]],2,0)</f>
        <v>PRODUCTOS INDUSTRIALES Y RELACIONADOS</v>
      </c>
      <c r="C5120" s="36" t="s">
        <v>1043</v>
      </c>
      <c r="D5120" s="45" t="str">
        <f>+Tabla3[[#This Row],[id_detalle]]&amp;" "&amp;VLOOKUP(Tabla3[[#This Row],[id_detalle]],rubro_detalle[[Código]:[Rubro Detalle]],2,0)</f>
        <v>03.13.781 Ventiladores Habitacionales e Industriales</v>
      </c>
      <c r="E5120" s="33">
        <f t="shared" si="789"/>
        <v>1</v>
      </c>
      <c r="F5120" s="47" t="str">
        <f t="shared" si="790"/>
        <v>03.13.781-1</v>
      </c>
      <c r="G5120" s="37" t="s">
        <v>5178</v>
      </c>
      <c r="H5120" s="37">
        <v>189</v>
      </c>
    </row>
    <row r="5121" spans="1:8" x14ac:dyDescent="0.3">
      <c r="A5121" s="34" t="str">
        <f>+LEFT(Tabla3[[#This Row],[id_detalle]],2)</f>
        <v>03</v>
      </c>
      <c r="B5121" s="46" t="str">
        <f>VLOOKUP((LEFT(Tabla3[[#This Row],[id_detalle]],2)),id_rubro[[id]:[Rubro]],2,0)</f>
        <v>PRODUCTOS INDUSTRIALES Y RELACIONADOS</v>
      </c>
      <c r="C5121" s="36" t="s">
        <v>1043</v>
      </c>
      <c r="D5121" s="45" t="str">
        <f>+Tabla3[[#This Row],[id_detalle]]&amp;" "&amp;VLOOKUP(Tabla3[[#This Row],[id_detalle]],rubro_detalle[[Código]:[Rubro Detalle]],2,0)</f>
        <v>03.13.781 Ventiladores Habitacionales e Industriales</v>
      </c>
      <c r="E5121" s="33">
        <f t="shared" si="789"/>
        <v>2</v>
      </c>
      <c r="F5121" s="47" t="str">
        <f t="shared" si="790"/>
        <v>03.13.781-2</v>
      </c>
      <c r="G5121" s="38" t="s">
        <v>5220</v>
      </c>
      <c r="H5121" s="38">
        <v>189</v>
      </c>
    </row>
    <row r="5122" spans="1:8" x14ac:dyDescent="0.3">
      <c r="A5122" s="34" t="str">
        <f>+LEFT(Tabla3[[#This Row],[id_detalle]],2)</f>
        <v>03</v>
      </c>
      <c r="B5122" s="46" t="str">
        <f>VLOOKUP((LEFT(Tabla3[[#This Row],[id_detalle]],2)),id_rubro[[id]:[Rubro]],2,0)</f>
        <v>PRODUCTOS INDUSTRIALES Y RELACIONADOS</v>
      </c>
      <c r="C5122" s="36" t="s">
        <v>1043</v>
      </c>
      <c r="D5122" s="45" t="str">
        <f>+Tabla3[[#This Row],[id_detalle]]&amp;" "&amp;VLOOKUP(Tabla3[[#This Row],[id_detalle]],rubro_detalle[[Código]:[Rubro Detalle]],2,0)</f>
        <v>03.13.781 Ventiladores Habitacionales e Industriales</v>
      </c>
      <c r="E5122" s="33">
        <f t="shared" si="789"/>
        <v>3</v>
      </c>
      <c r="F5122" s="47" t="str">
        <f t="shared" si="790"/>
        <v>03.13.781-3</v>
      </c>
      <c r="G5122" s="37" t="s">
        <v>5343</v>
      </c>
      <c r="H5122" s="37">
        <v>423</v>
      </c>
    </row>
    <row r="5123" spans="1:8" x14ac:dyDescent="0.3">
      <c r="A5123" s="34" t="str">
        <f>+LEFT(Tabla3[[#This Row],[id_detalle]],2)</f>
        <v>03</v>
      </c>
      <c r="B5123" s="46" t="str">
        <f>VLOOKUP((LEFT(Tabla3[[#This Row],[id_detalle]],2)),id_rubro[[id]:[Rubro]],2,0)</f>
        <v>PRODUCTOS INDUSTRIALES Y RELACIONADOS</v>
      </c>
      <c r="C5123" s="36" t="s">
        <v>1043</v>
      </c>
      <c r="D5123" s="45" t="str">
        <f>+Tabla3[[#This Row],[id_detalle]]&amp;" "&amp;VLOOKUP(Tabla3[[#This Row],[id_detalle]],rubro_detalle[[Código]:[Rubro Detalle]],2,0)</f>
        <v>03.13.781 Ventiladores Habitacionales e Industriales</v>
      </c>
      <c r="E5123" s="33">
        <f t="shared" si="789"/>
        <v>4</v>
      </c>
      <c r="F5123" s="47" t="str">
        <f t="shared" si="790"/>
        <v>03.13.781-4</v>
      </c>
      <c r="G5123" s="37" t="s">
        <v>2982</v>
      </c>
      <c r="H5123" s="37">
        <v>433</v>
      </c>
    </row>
    <row r="5124" spans="1:8" x14ac:dyDescent="0.3">
      <c r="A5124" s="34" t="str">
        <f>+LEFT(Tabla3[[#This Row],[id_detalle]],2)</f>
        <v>03</v>
      </c>
      <c r="B5124" s="46" t="str">
        <f>VLOOKUP((LEFT(Tabla3[[#This Row],[id_detalle]],2)),id_rubro[[id]:[Rubro]],2,0)</f>
        <v>PRODUCTOS INDUSTRIALES Y RELACIONADOS</v>
      </c>
      <c r="C5124" s="36" t="s">
        <v>1043</v>
      </c>
      <c r="D5124" s="45" t="str">
        <f>+Tabla3[[#This Row],[id_detalle]]&amp;" "&amp;VLOOKUP(Tabla3[[#This Row],[id_detalle]],rubro_detalle[[Código]:[Rubro Detalle]],2,0)</f>
        <v>03.13.781 Ventiladores Habitacionales e Industriales</v>
      </c>
      <c r="E5124" s="33">
        <f t="shared" si="789"/>
        <v>5</v>
      </c>
      <c r="F5124" s="47" t="str">
        <f t="shared" si="790"/>
        <v>03.13.781-5</v>
      </c>
      <c r="G5124" s="37" t="s">
        <v>5189</v>
      </c>
      <c r="H5124" s="37">
        <v>549</v>
      </c>
    </row>
    <row r="5125" spans="1:8" x14ac:dyDescent="0.3">
      <c r="A5125" s="34" t="str">
        <f>+LEFT(Tabla3[[#This Row],[id_detalle]],2)</f>
        <v>03</v>
      </c>
      <c r="B5125" s="46" t="str">
        <f>VLOOKUP((LEFT(Tabla3[[#This Row],[id_detalle]],2)),id_rubro[[id]:[Rubro]],2,0)</f>
        <v>PRODUCTOS INDUSTRIALES Y RELACIONADOS</v>
      </c>
      <c r="C5125" s="36" t="s">
        <v>1043</v>
      </c>
      <c r="D5125" s="45" t="str">
        <f>+Tabla3[[#This Row],[id_detalle]]&amp;" "&amp;VLOOKUP(Tabla3[[#This Row],[id_detalle]],rubro_detalle[[Código]:[Rubro Detalle]],2,0)</f>
        <v>03.13.781 Ventiladores Habitacionales e Industriales</v>
      </c>
      <c r="E5125" s="33">
        <f t="shared" si="789"/>
        <v>6</v>
      </c>
      <c r="F5125" s="47" t="str">
        <f t="shared" si="790"/>
        <v>03.13.781-6</v>
      </c>
      <c r="G5125" s="37" t="s">
        <v>5045</v>
      </c>
      <c r="H5125" s="37">
        <v>703</v>
      </c>
    </row>
    <row r="5126" spans="1:8" x14ac:dyDescent="0.3">
      <c r="A5126" s="34" t="str">
        <f>+LEFT(Tabla3[[#This Row],[id_detalle]],2)</f>
        <v>03</v>
      </c>
      <c r="B5126" s="46" t="str">
        <f>VLOOKUP((LEFT(Tabla3[[#This Row],[id_detalle]],2)),id_rubro[[id]:[Rubro]],2,0)</f>
        <v>PRODUCTOS INDUSTRIALES Y RELACIONADOS</v>
      </c>
      <c r="C5126" s="36" t="s">
        <v>1045</v>
      </c>
      <c r="D5126" s="45" t="str">
        <f>+Tabla3[[#This Row],[id_detalle]]&amp;" "&amp;VLOOKUP(Tabla3[[#This Row],[id_detalle]],rubro_detalle[[Código]:[Rubro Detalle]],2,0)</f>
        <v>03.13.795 Máquinas y Equipos de Oficina para Termolaminados y Encuadernación</v>
      </c>
      <c r="E5126" s="33">
        <f t="shared" si="789"/>
        <v>1</v>
      </c>
      <c r="F5126" s="47" t="str">
        <f t="shared" si="790"/>
        <v>03.13.795-1</v>
      </c>
      <c r="G5126" s="37" t="s">
        <v>4054</v>
      </c>
      <c r="H5126" s="37">
        <v>382</v>
      </c>
    </row>
    <row r="5127" spans="1:8" x14ac:dyDescent="0.3">
      <c r="A5127" s="34" t="str">
        <f>+LEFT(Tabla3[[#This Row],[id_detalle]],2)</f>
        <v>03</v>
      </c>
      <c r="B5127" s="46" t="str">
        <f>VLOOKUP((LEFT(Tabla3[[#This Row],[id_detalle]],2)),id_rubro[[id]:[Rubro]],2,0)</f>
        <v>PRODUCTOS INDUSTRIALES Y RELACIONADOS</v>
      </c>
      <c r="C5127" s="36" t="s">
        <v>1045</v>
      </c>
      <c r="D5127" s="45" t="str">
        <f>+Tabla3[[#This Row],[id_detalle]]&amp;" "&amp;VLOOKUP(Tabla3[[#This Row],[id_detalle]],rubro_detalle[[Código]:[Rubro Detalle]],2,0)</f>
        <v>03.13.795 Máquinas y Equipos de Oficina para Termolaminados y Encuadernación</v>
      </c>
      <c r="E5127" s="33">
        <f t="shared" si="789"/>
        <v>2</v>
      </c>
      <c r="F5127" s="47" t="str">
        <f t="shared" si="790"/>
        <v>03.13.795-2</v>
      </c>
      <c r="G5127" s="37" t="s">
        <v>5413</v>
      </c>
      <c r="H5127" s="37">
        <v>771</v>
      </c>
    </row>
    <row r="5128" spans="1:8" x14ac:dyDescent="0.3">
      <c r="A5128" s="34" t="str">
        <f>+LEFT(Tabla3[[#This Row],[id_detalle]],2)</f>
        <v>03</v>
      </c>
      <c r="B5128" s="46" t="str">
        <f>VLOOKUP((LEFT(Tabla3[[#This Row],[id_detalle]],2)),id_rubro[[id]:[Rubro]],2,0)</f>
        <v>PRODUCTOS INDUSTRIALES Y RELACIONADOS</v>
      </c>
      <c r="C5128" s="36" t="s">
        <v>1048</v>
      </c>
      <c r="D5128" s="45" t="str">
        <f>+Tabla3[[#This Row],[id_detalle]]&amp;" "&amp;VLOOKUP(Tabla3[[#This Row],[id_detalle]],rubro_detalle[[Código]:[Rubro Detalle]],2,0)</f>
        <v>03.14.121 Calculadoras y Máquinas de Cálculo y Contabilidad</v>
      </c>
      <c r="E5128" s="33">
        <f t="shared" si="789"/>
        <v>1</v>
      </c>
      <c r="F5128" s="47" t="str">
        <f t="shared" si="790"/>
        <v>03.14.121-1</v>
      </c>
      <c r="G5128" s="37" t="s">
        <v>5414</v>
      </c>
      <c r="H5128" s="37">
        <v>268</v>
      </c>
    </row>
    <row r="5129" spans="1:8" x14ac:dyDescent="0.3">
      <c r="A5129" s="34" t="str">
        <f>+LEFT(Tabla3[[#This Row],[id_detalle]],2)</f>
        <v>03</v>
      </c>
      <c r="B5129" s="46" t="str">
        <f>VLOOKUP((LEFT(Tabla3[[#This Row],[id_detalle]],2)),id_rubro[[id]:[Rubro]],2,0)</f>
        <v>PRODUCTOS INDUSTRIALES Y RELACIONADOS</v>
      </c>
      <c r="C5129" s="36" t="s">
        <v>1048</v>
      </c>
      <c r="D5129" s="45" t="str">
        <f>+Tabla3[[#This Row],[id_detalle]]&amp;" "&amp;VLOOKUP(Tabla3[[#This Row],[id_detalle]],rubro_detalle[[Código]:[Rubro Detalle]],2,0)</f>
        <v>03.14.121 Calculadoras y Máquinas de Cálculo y Contabilidad</v>
      </c>
      <c r="E5129" s="33">
        <f t="shared" si="789"/>
        <v>2</v>
      </c>
      <c r="F5129" s="47" t="str">
        <f t="shared" si="790"/>
        <v>03.14.121-2</v>
      </c>
      <c r="G5129" s="37" t="s">
        <v>3502</v>
      </c>
      <c r="H5129" s="37">
        <v>687</v>
      </c>
    </row>
    <row r="5130" spans="1:8" x14ac:dyDescent="0.3">
      <c r="A5130" s="34" t="str">
        <f>+LEFT(Tabla3[[#This Row],[id_detalle]],2)</f>
        <v>03</v>
      </c>
      <c r="B5130" s="46" t="str">
        <f>VLOOKUP((LEFT(Tabla3[[#This Row],[id_detalle]],2)),id_rubro[[id]:[Rubro]],2,0)</f>
        <v>PRODUCTOS INDUSTRIALES Y RELACIONADOS</v>
      </c>
      <c r="C5130" s="36" t="s">
        <v>1048</v>
      </c>
      <c r="D5130" s="45" t="str">
        <f>+Tabla3[[#This Row],[id_detalle]]&amp;" "&amp;VLOOKUP(Tabla3[[#This Row],[id_detalle]],rubro_detalle[[Código]:[Rubro Detalle]],2,0)</f>
        <v>03.14.121 Calculadoras y Máquinas de Cálculo y Contabilidad</v>
      </c>
      <c r="E5130" s="33">
        <f t="shared" si="789"/>
        <v>3</v>
      </c>
      <c r="F5130" s="47" t="str">
        <f t="shared" si="790"/>
        <v>03.14.121-3</v>
      </c>
      <c r="G5130" s="37" t="s">
        <v>5415</v>
      </c>
      <c r="H5130" s="37">
        <v>687</v>
      </c>
    </row>
    <row r="5131" spans="1:8" x14ac:dyDescent="0.3">
      <c r="A5131" s="34" t="str">
        <f>+LEFT(Tabla3[[#This Row],[id_detalle]],2)</f>
        <v>03</v>
      </c>
      <c r="B5131" s="46" t="str">
        <f>VLOOKUP((LEFT(Tabla3[[#This Row],[id_detalle]],2)),id_rubro[[id]:[Rubro]],2,0)</f>
        <v>PRODUCTOS INDUSTRIALES Y RELACIONADOS</v>
      </c>
      <c r="C5131" s="36" t="s">
        <v>1048</v>
      </c>
      <c r="D5131" s="45" t="str">
        <f>+Tabla3[[#This Row],[id_detalle]]&amp;" "&amp;VLOOKUP(Tabla3[[#This Row],[id_detalle]],rubro_detalle[[Código]:[Rubro Detalle]],2,0)</f>
        <v>03.14.121 Calculadoras y Máquinas de Cálculo y Contabilidad</v>
      </c>
      <c r="E5131" s="33">
        <f t="shared" si="789"/>
        <v>4</v>
      </c>
      <c r="F5131" s="47" t="str">
        <f t="shared" si="790"/>
        <v>03.14.121-4</v>
      </c>
      <c r="G5131" s="37" t="s">
        <v>5263</v>
      </c>
      <c r="H5131" s="37">
        <v>687</v>
      </c>
    </row>
    <row r="5132" spans="1:8" x14ac:dyDescent="0.3">
      <c r="A5132" s="34" t="str">
        <f>+LEFT(Tabla3[[#This Row],[id_detalle]],2)</f>
        <v>03</v>
      </c>
      <c r="B5132" s="46" t="str">
        <f>VLOOKUP((LEFT(Tabla3[[#This Row],[id_detalle]],2)),id_rubro[[id]:[Rubro]],2,0)</f>
        <v>PRODUCTOS INDUSTRIALES Y RELACIONADOS</v>
      </c>
      <c r="C5132" s="36" t="s">
        <v>2099</v>
      </c>
      <c r="D5132" s="45" t="str">
        <f>+Tabla3[[#This Row],[id_detalle]]&amp;" "&amp;VLOOKUP(Tabla3[[#This Row],[id_detalle]],rubro_detalle[[Código]:[Rubro Detalle]],2,0)</f>
        <v>03.14.141 Compactadoras y Destructoras de Documentos</v>
      </c>
      <c r="E5132" s="33">
        <f t="shared" si="789"/>
        <v>1</v>
      </c>
      <c r="F5132" s="47" t="str">
        <f t="shared" si="790"/>
        <v>03.14.141-1</v>
      </c>
      <c r="G5132" s="37" t="s">
        <v>4616</v>
      </c>
      <c r="H5132" s="37">
        <v>368</v>
      </c>
    </row>
    <row r="5133" spans="1:8" x14ac:dyDescent="0.3">
      <c r="A5133" s="34" t="str">
        <f>+LEFT(Tabla3[[#This Row],[id_detalle]],2)</f>
        <v>03</v>
      </c>
      <c r="B5133" s="46" t="str">
        <f>VLOOKUP((LEFT(Tabla3[[#This Row],[id_detalle]],2)),id_rubro[[id]:[Rubro]],2,0)</f>
        <v>PRODUCTOS INDUSTRIALES Y RELACIONADOS</v>
      </c>
      <c r="C5133" s="36" t="s">
        <v>2099</v>
      </c>
      <c r="D5133" s="45" t="str">
        <f>+Tabla3[[#This Row],[id_detalle]]&amp;" "&amp;VLOOKUP(Tabla3[[#This Row],[id_detalle]],rubro_detalle[[Código]:[Rubro Detalle]],2,0)</f>
        <v>03.14.141 Compactadoras y Destructoras de Documentos</v>
      </c>
      <c r="E5133" s="33">
        <f t="shared" si="789"/>
        <v>2</v>
      </c>
      <c r="F5133" s="47" t="str">
        <f t="shared" si="790"/>
        <v>03.14.141-2</v>
      </c>
      <c r="G5133" s="37" t="s">
        <v>4200</v>
      </c>
      <c r="H5133" s="37">
        <v>510</v>
      </c>
    </row>
    <row r="5134" spans="1:8" x14ac:dyDescent="0.3">
      <c r="A5134" s="34" t="str">
        <f>+LEFT(Tabla3[[#This Row],[id_detalle]],2)</f>
        <v>03</v>
      </c>
      <c r="B5134" s="46" t="str">
        <f>VLOOKUP((LEFT(Tabla3[[#This Row],[id_detalle]],2)),id_rubro[[id]:[Rubro]],2,0)</f>
        <v>PRODUCTOS INDUSTRIALES Y RELACIONADOS</v>
      </c>
      <c r="C5134" s="36" t="s">
        <v>2099</v>
      </c>
      <c r="D5134" s="45" t="str">
        <f>+Tabla3[[#This Row],[id_detalle]]&amp;" "&amp;VLOOKUP(Tabla3[[#This Row],[id_detalle]],rubro_detalle[[Código]:[Rubro Detalle]],2,0)</f>
        <v>03.14.141 Compactadoras y Destructoras de Documentos</v>
      </c>
      <c r="E5134" s="33">
        <f t="shared" si="789"/>
        <v>3</v>
      </c>
      <c r="F5134" s="47" t="str">
        <f t="shared" si="790"/>
        <v>03.14.141-3</v>
      </c>
      <c r="G5134" s="37" t="s">
        <v>4134</v>
      </c>
      <c r="H5134" s="37">
        <v>571</v>
      </c>
    </row>
    <row r="5135" spans="1:8" x14ac:dyDescent="0.3">
      <c r="A5135" s="34" t="str">
        <f>+LEFT(Tabla3[[#This Row],[id_detalle]],2)</f>
        <v>03</v>
      </c>
      <c r="B5135" s="46" t="str">
        <f>VLOOKUP((LEFT(Tabla3[[#This Row],[id_detalle]],2)),id_rubro[[id]:[Rubro]],2,0)</f>
        <v>PRODUCTOS INDUSTRIALES Y RELACIONADOS</v>
      </c>
      <c r="C5135" s="36" t="s">
        <v>2099</v>
      </c>
      <c r="D5135" s="45" t="str">
        <f>+Tabla3[[#This Row],[id_detalle]]&amp;" "&amp;VLOOKUP(Tabla3[[#This Row],[id_detalle]],rubro_detalle[[Código]:[Rubro Detalle]],2,0)</f>
        <v>03.14.141 Compactadoras y Destructoras de Documentos</v>
      </c>
      <c r="E5135" s="33">
        <f t="shared" ref="E5135:E5141" si="791">+IF(D5135=D5134,E5134+1,1)</f>
        <v>4</v>
      </c>
      <c r="F5135" s="47" t="str">
        <f t="shared" ref="F5135:F5141" si="792">+LEFT(D5135,9)&amp;"-"&amp;E5135</f>
        <v>03.14.141-4</v>
      </c>
      <c r="G5135" s="37" t="s">
        <v>3502</v>
      </c>
      <c r="H5135" s="37">
        <v>687</v>
      </c>
    </row>
    <row r="5136" spans="1:8" x14ac:dyDescent="0.3">
      <c r="A5136" s="34" t="str">
        <f>+LEFT(Tabla3[[#This Row],[id_detalle]],2)</f>
        <v>03</v>
      </c>
      <c r="B5136" s="46" t="str">
        <f>VLOOKUP((LEFT(Tabla3[[#This Row],[id_detalle]],2)),id_rubro[[id]:[Rubro]],2,0)</f>
        <v>PRODUCTOS INDUSTRIALES Y RELACIONADOS</v>
      </c>
      <c r="C5136" s="36" t="s">
        <v>2099</v>
      </c>
      <c r="D5136" s="45" t="str">
        <f>+Tabla3[[#This Row],[id_detalle]]&amp;" "&amp;VLOOKUP(Tabla3[[#This Row],[id_detalle]],rubro_detalle[[Código]:[Rubro Detalle]],2,0)</f>
        <v>03.14.141 Compactadoras y Destructoras de Documentos</v>
      </c>
      <c r="E5136" s="33">
        <f t="shared" si="791"/>
        <v>5</v>
      </c>
      <c r="F5136" s="47" t="str">
        <f t="shared" si="792"/>
        <v>03.14.141-5</v>
      </c>
      <c r="G5136" s="37" t="s">
        <v>5263</v>
      </c>
      <c r="H5136" s="37">
        <v>687</v>
      </c>
    </row>
    <row r="5137" spans="1:8" x14ac:dyDescent="0.3">
      <c r="A5137" s="34" t="str">
        <f>+LEFT(Tabla3[[#This Row],[id_detalle]],2)</f>
        <v>03</v>
      </c>
      <c r="B5137" s="46" t="str">
        <f>VLOOKUP((LEFT(Tabla3[[#This Row],[id_detalle]],2)),id_rubro[[id]:[Rubro]],2,0)</f>
        <v>PRODUCTOS INDUSTRIALES Y RELACIONADOS</v>
      </c>
      <c r="C5137" s="36" t="s">
        <v>2099</v>
      </c>
      <c r="D5137" s="45" t="str">
        <f>+Tabla3[[#This Row],[id_detalle]]&amp;" "&amp;VLOOKUP(Tabla3[[#This Row],[id_detalle]],rubro_detalle[[Código]:[Rubro Detalle]],2,0)</f>
        <v>03.14.141 Compactadoras y Destructoras de Documentos</v>
      </c>
      <c r="E5137" s="33">
        <f t="shared" si="791"/>
        <v>6</v>
      </c>
      <c r="F5137" s="47" t="str">
        <f t="shared" si="792"/>
        <v>03.14.141-6</v>
      </c>
      <c r="G5137" s="37" t="s">
        <v>5413</v>
      </c>
      <c r="H5137" s="37">
        <v>771</v>
      </c>
    </row>
    <row r="5138" spans="1:8" x14ac:dyDescent="0.3">
      <c r="A5138" s="34" t="str">
        <f>+LEFT(Tabla3[[#This Row],[id_detalle]],2)</f>
        <v>03</v>
      </c>
      <c r="B5138" s="46" t="str">
        <f>VLOOKUP((LEFT(Tabla3[[#This Row],[id_detalle]],2)),id_rubro[[id]:[Rubro]],2,0)</f>
        <v>PRODUCTOS INDUSTRIALES Y RELACIONADOS</v>
      </c>
      <c r="C5138" s="36" t="s">
        <v>2099</v>
      </c>
      <c r="D5138" s="45" t="str">
        <f>+Tabla3[[#This Row],[id_detalle]]&amp;" "&amp;VLOOKUP(Tabla3[[#This Row],[id_detalle]],rubro_detalle[[Código]:[Rubro Detalle]],2,0)</f>
        <v>03.14.141 Compactadoras y Destructoras de Documentos</v>
      </c>
      <c r="E5138" s="33">
        <f t="shared" si="791"/>
        <v>7</v>
      </c>
      <c r="F5138" s="47" t="str">
        <f t="shared" si="792"/>
        <v>03.14.141-7</v>
      </c>
      <c r="G5138" s="37" t="s">
        <v>4073</v>
      </c>
      <c r="H5138" s="37">
        <v>883</v>
      </c>
    </row>
    <row r="5139" spans="1:8" x14ac:dyDescent="0.3">
      <c r="A5139" s="34" t="str">
        <f>+LEFT(Tabla3[[#This Row],[id_detalle]],2)</f>
        <v>03</v>
      </c>
      <c r="B5139" s="46" t="str">
        <f>VLOOKUP((LEFT(Tabla3[[#This Row],[id_detalle]],2)),id_rubro[[id]:[Rubro]],2,0)</f>
        <v>PRODUCTOS INDUSTRIALES Y RELACIONADOS</v>
      </c>
      <c r="C5139" s="36" t="s">
        <v>1052</v>
      </c>
      <c r="D5139" s="45" t="str">
        <f>+Tabla3[[#This Row],[id_detalle]]&amp;" "&amp;VLOOKUP(Tabla3[[#This Row],[id_detalle]],rubro_detalle[[Código]:[Rubro Detalle]],2,0)</f>
        <v>03.14.161 Computación: Equipos , Insmos, Accesorios y Servicios Conexos</v>
      </c>
      <c r="E5139" s="33">
        <f t="shared" si="791"/>
        <v>1</v>
      </c>
      <c r="F5139" s="47" t="str">
        <f t="shared" si="792"/>
        <v>03.14.161-1</v>
      </c>
      <c r="G5139" s="37" t="s">
        <v>4051</v>
      </c>
      <c r="H5139" s="37">
        <v>156</v>
      </c>
    </row>
    <row r="5140" spans="1:8" x14ac:dyDescent="0.3">
      <c r="A5140" s="34" t="str">
        <f>+LEFT(Tabla3[[#This Row],[id_detalle]],2)</f>
        <v>03</v>
      </c>
      <c r="B5140" s="46" t="str">
        <f>VLOOKUP((LEFT(Tabla3[[#This Row],[id_detalle]],2)),id_rubro[[id]:[Rubro]],2,0)</f>
        <v>PRODUCTOS INDUSTRIALES Y RELACIONADOS</v>
      </c>
      <c r="C5140" s="36" t="s">
        <v>1052</v>
      </c>
      <c r="D5140" s="45" t="str">
        <f>+Tabla3[[#This Row],[id_detalle]]&amp;" "&amp;VLOOKUP(Tabla3[[#This Row],[id_detalle]],rubro_detalle[[Código]:[Rubro Detalle]],2,0)</f>
        <v>03.14.161 Computación: Equipos , Insmos, Accesorios y Servicios Conexos</v>
      </c>
      <c r="E5140" s="33">
        <f t="shared" si="791"/>
        <v>2</v>
      </c>
      <c r="F5140" s="47" t="str">
        <f t="shared" si="792"/>
        <v>03.14.161-2</v>
      </c>
      <c r="G5140" s="37" t="s">
        <v>5416</v>
      </c>
      <c r="H5140" s="37">
        <v>192</v>
      </c>
    </row>
    <row r="5141" spans="1:8" x14ac:dyDescent="0.3">
      <c r="A5141" s="34" t="str">
        <f>+LEFT(Tabla3[[#This Row],[id_detalle]],2)</f>
        <v>03</v>
      </c>
      <c r="B5141" s="46" t="str">
        <f>VLOOKUP((LEFT(Tabla3[[#This Row],[id_detalle]],2)),id_rubro[[id]:[Rubro]],2,0)</f>
        <v>PRODUCTOS INDUSTRIALES Y RELACIONADOS</v>
      </c>
      <c r="C5141" s="36" t="s">
        <v>1052</v>
      </c>
      <c r="D5141" s="45" t="str">
        <f>+Tabla3[[#This Row],[id_detalle]]&amp;" "&amp;VLOOKUP(Tabla3[[#This Row],[id_detalle]],rubro_detalle[[Código]:[Rubro Detalle]],2,0)</f>
        <v>03.14.161 Computación: Equipos , Insmos, Accesorios y Servicios Conexos</v>
      </c>
      <c r="E5141" s="33">
        <f t="shared" si="791"/>
        <v>3</v>
      </c>
      <c r="F5141" s="47" t="str">
        <f t="shared" si="792"/>
        <v>03.14.161-3</v>
      </c>
      <c r="G5141" s="37" t="s">
        <v>5417</v>
      </c>
      <c r="H5141" s="37">
        <v>223</v>
      </c>
    </row>
    <row r="5142" spans="1:8" x14ac:dyDescent="0.3">
      <c r="A5142" s="34" t="str">
        <f>+LEFT(Tabla3[[#This Row],[id_detalle]],2)</f>
        <v>03</v>
      </c>
      <c r="B5142" s="46" t="str">
        <f>VLOOKUP((LEFT(Tabla3[[#This Row],[id_detalle]],2)),id_rubro[[id]:[Rubro]],2,0)</f>
        <v>PRODUCTOS INDUSTRIALES Y RELACIONADOS</v>
      </c>
      <c r="C5142" s="36" t="s">
        <v>1052</v>
      </c>
      <c r="D5142" s="45" t="str">
        <f>+Tabla3[[#This Row],[id_detalle]]&amp;" "&amp;VLOOKUP(Tabla3[[#This Row],[id_detalle]],rubro_detalle[[Código]:[Rubro Detalle]],2,0)</f>
        <v>03.14.161 Computación: Equipos , Insmos, Accesorios y Servicios Conexos</v>
      </c>
      <c r="E5142" s="33">
        <f t="shared" ref="E5142:E5144" si="793">+IF(D5142=D5141,E5141+1,1)</f>
        <v>4</v>
      </c>
      <c r="F5142" s="47" t="str">
        <f t="shared" ref="F5142:F5144" si="794">+LEFT(D5142,9)&amp;"-"&amp;E5142</f>
        <v>03.14.161-4</v>
      </c>
      <c r="G5142" s="37" t="s">
        <v>5418</v>
      </c>
      <c r="H5142" s="37">
        <v>229</v>
      </c>
    </row>
    <row r="5143" spans="1:8" x14ac:dyDescent="0.3">
      <c r="A5143" s="34" t="str">
        <f>+LEFT(Tabla3[[#This Row],[id_detalle]],2)</f>
        <v>03</v>
      </c>
      <c r="B5143" s="46" t="str">
        <f>VLOOKUP((LEFT(Tabla3[[#This Row],[id_detalle]],2)),id_rubro[[id]:[Rubro]],2,0)</f>
        <v>PRODUCTOS INDUSTRIALES Y RELACIONADOS</v>
      </c>
      <c r="C5143" s="36" t="s">
        <v>1052</v>
      </c>
      <c r="D5143" s="45" t="str">
        <f>+Tabla3[[#This Row],[id_detalle]]&amp;" "&amp;VLOOKUP(Tabla3[[#This Row],[id_detalle]],rubro_detalle[[Código]:[Rubro Detalle]],2,0)</f>
        <v>03.14.161 Computación: Equipos , Insmos, Accesorios y Servicios Conexos</v>
      </c>
      <c r="E5143" s="33">
        <f t="shared" si="793"/>
        <v>5</v>
      </c>
      <c r="F5143" s="47" t="str">
        <f t="shared" si="794"/>
        <v>03.14.161-5</v>
      </c>
      <c r="G5143" s="37" t="s">
        <v>5419</v>
      </c>
      <c r="H5143" s="37">
        <v>238</v>
      </c>
    </row>
    <row r="5144" spans="1:8" x14ac:dyDescent="0.3">
      <c r="A5144" s="34" t="str">
        <f>+LEFT(Tabla3[[#This Row],[id_detalle]],2)</f>
        <v>03</v>
      </c>
      <c r="B5144" s="46" t="str">
        <f>VLOOKUP((LEFT(Tabla3[[#This Row],[id_detalle]],2)),id_rubro[[id]:[Rubro]],2,0)</f>
        <v>PRODUCTOS INDUSTRIALES Y RELACIONADOS</v>
      </c>
      <c r="C5144" s="36" t="s">
        <v>1052</v>
      </c>
      <c r="D5144" s="45" t="str">
        <f>+Tabla3[[#This Row],[id_detalle]]&amp;" "&amp;VLOOKUP(Tabla3[[#This Row],[id_detalle]],rubro_detalle[[Código]:[Rubro Detalle]],2,0)</f>
        <v>03.14.161 Computación: Equipos , Insmos, Accesorios y Servicios Conexos</v>
      </c>
      <c r="E5144" s="33">
        <f t="shared" si="793"/>
        <v>6</v>
      </c>
      <c r="F5144" s="47" t="str">
        <f t="shared" si="794"/>
        <v>03.14.161-6</v>
      </c>
      <c r="G5144" s="37" t="s">
        <v>5420</v>
      </c>
      <c r="H5144" s="37">
        <v>289</v>
      </c>
    </row>
    <row r="5145" spans="1:8" x14ac:dyDescent="0.3">
      <c r="A5145" s="34" t="str">
        <f>+LEFT(Tabla3[[#This Row],[id_detalle]],2)</f>
        <v>03</v>
      </c>
      <c r="B5145" s="46" t="str">
        <f>VLOOKUP((LEFT(Tabla3[[#This Row],[id_detalle]],2)),id_rubro[[id]:[Rubro]],2,0)</f>
        <v>PRODUCTOS INDUSTRIALES Y RELACIONADOS</v>
      </c>
      <c r="C5145" s="36" t="s">
        <v>1052</v>
      </c>
      <c r="D5145" s="45" t="str">
        <f>+Tabla3[[#This Row],[id_detalle]]&amp;" "&amp;VLOOKUP(Tabla3[[#This Row],[id_detalle]],rubro_detalle[[Código]:[Rubro Detalle]],2,0)</f>
        <v>03.14.161 Computación: Equipos , Insmos, Accesorios y Servicios Conexos</v>
      </c>
      <c r="E5145" s="33">
        <f t="shared" ref="E5145:E5150" si="795">+IF(D5145=D5144,E5144+1,1)</f>
        <v>7</v>
      </c>
      <c r="F5145" s="47" t="str">
        <f t="shared" ref="F5145:F5150" si="796">+LEFT(D5145,9)&amp;"-"&amp;E5145</f>
        <v>03.14.161-7</v>
      </c>
      <c r="G5145" s="37" t="s">
        <v>5421</v>
      </c>
      <c r="H5145" s="37">
        <v>290</v>
      </c>
    </row>
    <row r="5146" spans="1:8" x14ac:dyDescent="0.3">
      <c r="A5146" s="34" t="str">
        <f>+LEFT(Tabla3[[#This Row],[id_detalle]],2)</f>
        <v>03</v>
      </c>
      <c r="B5146" s="46" t="str">
        <f>VLOOKUP((LEFT(Tabla3[[#This Row],[id_detalle]],2)),id_rubro[[id]:[Rubro]],2,0)</f>
        <v>PRODUCTOS INDUSTRIALES Y RELACIONADOS</v>
      </c>
      <c r="C5146" s="36" t="s">
        <v>1052</v>
      </c>
      <c r="D5146" s="45" t="str">
        <f>+Tabla3[[#This Row],[id_detalle]]&amp;" "&amp;VLOOKUP(Tabla3[[#This Row],[id_detalle]],rubro_detalle[[Código]:[Rubro Detalle]],2,0)</f>
        <v>03.14.161 Computación: Equipos , Insmos, Accesorios y Servicios Conexos</v>
      </c>
      <c r="E5146" s="33">
        <f t="shared" si="795"/>
        <v>8</v>
      </c>
      <c r="F5146" s="47" t="str">
        <f t="shared" si="796"/>
        <v>03.14.161-8</v>
      </c>
      <c r="G5146" s="37" t="s">
        <v>5422</v>
      </c>
      <c r="H5146" s="37" t="s">
        <v>2763</v>
      </c>
    </row>
    <row r="5147" spans="1:8" x14ac:dyDescent="0.3">
      <c r="A5147" s="34" t="str">
        <f>+LEFT(Tabla3[[#This Row],[id_detalle]],2)</f>
        <v>03</v>
      </c>
      <c r="B5147" s="46" t="str">
        <f>VLOOKUP((LEFT(Tabla3[[#This Row],[id_detalle]],2)),id_rubro[[id]:[Rubro]],2,0)</f>
        <v>PRODUCTOS INDUSTRIALES Y RELACIONADOS</v>
      </c>
      <c r="C5147" s="36" t="s">
        <v>1052</v>
      </c>
      <c r="D5147" s="45" t="str">
        <f>+Tabla3[[#This Row],[id_detalle]]&amp;" "&amp;VLOOKUP(Tabla3[[#This Row],[id_detalle]],rubro_detalle[[Código]:[Rubro Detalle]],2,0)</f>
        <v>03.14.161 Computación: Equipos , Insmos, Accesorios y Servicios Conexos</v>
      </c>
      <c r="E5147" s="33">
        <f t="shared" si="795"/>
        <v>9</v>
      </c>
      <c r="F5147" s="47" t="str">
        <f t="shared" si="796"/>
        <v>03.14.161-9</v>
      </c>
      <c r="G5147" s="37" t="s">
        <v>5423</v>
      </c>
      <c r="H5147" s="37">
        <v>322</v>
      </c>
    </row>
    <row r="5148" spans="1:8" x14ac:dyDescent="0.3">
      <c r="A5148" s="34" t="str">
        <f>+LEFT(Tabla3[[#This Row],[id_detalle]],2)</f>
        <v>03</v>
      </c>
      <c r="B5148" s="46" t="str">
        <f>VLOOKUP((LEFT(Tabla3[[#This Row],[id_detalle]],2)),id_rubro[[id]:[Rubro]],2,0)</f>
        <v>PRODUCTOS INDUSTRIALES Y RELACIONADOS</v>
      </c>
      <c r="C5148" s="36" t="s">
        <v>1052</v>
      </c>
      <c r="D5148" s="45" t="str">
        <f>+Tabla3[[#This Row],[id_detalle]]&amp;" "&amp;VLOOKUP(Tabla3[[#This Row],[id_detalle]],rubro_detalle[[Código]:[Rubro Detalle]],2,0)</f>
        <v>03.14.161 Computación: Equipos , Insmos, Accesorios y Servicios Conexos</v>
      </c>
      <c r="E5148" s="33">
        <f t="shared" si="795"/>
        <v>10</v>
      </c>
      <c r="F5148" s="47" t="str">
        <f t="shared" si="796"/>
        <v>03.14.161-10</v>
      </c>
      <c r="G5148" s="37" t="s">
        <v>5424</v>
      </c>
      <c r="H5148" s="37">
        <v>337</v>
      </c>
    </row>
    <row r="5149" spans="1:8" x14ac:dyDescent="0.3">
      <c r="A5149" s="34" t="str">
        <f>+LEFT(Tabla3[[#This Row],[id_detalle]],2)</f>
        <v>03</v>
      </c>
      <c r="B5149" s="46" t="str">
        <f>VLOOKUP((LEFT(Tabla3[[#This Row],[id_detalle]],2)),id_rubro[[id]:[Rubro]],2,0)</f>
        <v>PRODUCTOS INDUSTRIALES Y RELACIONADOS</v>
      </c>
      <c r="C5149" s="36" t="s">
        <v>1052</v>
      </c>
      <c r="D5149" s="45" t="str">
        <f>+Tabla3[[#This Row],[id_detalle]]&amp;" "&amp;VLOOKUP(Tabla3[[#This Row],[id_detalle]],rubro_detalle[[Código]:[Rubro Detalle]],2,0)</f>
        <v>03.14.161 Computación: Equipos , Insmos, Accesorios y Servicios Conexos</v>
      </c>
      <c r="E5149" s="33">
        <f t="shared" si="795"/>
        <v>11</v>
      </c>
      <c r="F5149" s="47" t="str">
        <f t="shared" si="796"/>
        <v>03.14.161-11</v>
      </c>
      <c r="G5149" s="37" t="s">
        <v>5425</v>
      </c>
      <c r="H5149" s="37">
        <v>361</v>
      </c>
    </row>
    <row r="5150" spans="1:8" x14ac:dyDescent="0.3">
      <c r="A5150" s="34" t="str">
        <f>+LEFT(Tabla3[[#This Row],[id_detalle]],2)</f>
        <v>03</v>
      </c>
      <c r="B5150" s="46" t="str">
        <f>VLOOKUP((LEFT(Tabla3[[#This Row],[id_detalle]],2)),id_rubro[[id]:[Rubro]],2,0)</f>
        <v>PRODUCTOS INDUSTRIALES Y RELACIONADOS</v>
      </c>
      <c r="C5150" s="36" t="s">
        <v>1052</v>
      </c>
      <c r="D5150" s="45" t="str">
        <f>+Tabla3[[#This Row],[id_detalle]]&amp;" "&amp;VLOOKUP(Tabla3[[#This Row],[id_detalle]],rubro_detalle[[Código]:[Rubro Detalle]],2,0)</f>
        <v>03.14.161 Computación: Equipos , Insmos, Accesorios y Servicios Conexos</v>
      </c>
      <c r="E5150" s="33">
        <f t="shared" si="795"/>
        <v>12</v>
      </c>
      <c r="F5150" s="47" t="str">
        <f t="shared" si="796"/>
        <v>03.14.161-12</v>
      </c>
      <c r="G5150" s="37" t="s">
        <v>5426</v>
      </c>
      <c r="H5150" s="37">
        <v>362</v>
      </c>
    </row>
    <row r="5151" spans="1:8" x14ac:dyDescent="0.3">
      <c r="A5151" s="34" t="str">
        <f>+LEFT(Tabla3[[#This Row],[id_detalle]],2)</f>
        <v>03</v>
      </c>
      <c r="B5151" s="46" t="str">
        <f>VLOOKUP((LEFT(Tabla3[[#This Row],[id_detalle]],2)),id_rubro[[id]:[Rubro]],2,0)</f>
        <v>PRODUCTOS INDUSTRIALES Y RELACIONADOS</v>
      </c>
      <c r="C5151" s="36" t="s">
        <v>1052</v>
      </c>
      <c r="D5151" s="45" t="str">
        <f>+Tabla3[[#This Row],[id_detalle]]&amp;" "&amp;VLOOKUP(Tabla3[[#This Row],[id_detalle]],rubro_detalle[[Código]:[Rubro Detalle]],2,0)</f>
        <v>03.14.161 Computación: Equipos , Insmos, Accesorios y Servicios Conexos</v>
      </c>
      <c r="E5151" s="33">
        <f t="shared" ref="E5151:E5162" si="797">+IF(D5151=D5150,E5150+1,1)</f>
        <v>13</v>
      </c>
      <c r="F5151" s="47" t="str">
        <f t="shared" ref="F5151:F5162" si="798">+LEFT(D5151,9)&amp;"-"&amp;E5151</f>
        <v>03.14.161-13</v>
      </c>
      <c r="G5151" s="37" t="s">
        <v>5427</v>
      </c>
      <c r="H5151" s="37">
        <v>368</v>
      </c>
    </row>
    <row r="5152" spans="1:8" x14ac:dyDescent="0.3">
      <c r="A5152" s="34" t="str">
        <f>+LEFT(Tabla3[[#This Row],[id_detalle]],2)</f>
        <v>03</v>
      </c>
      <c r="B5152" s="46" t="str">
        <f>VLOOKUP((LEFT(Tabla3[[#This Row],[id_detalle]],2)),id_rubro[[id]:[Rubro]],2,0)</f>
        <v>PRODUCTOS INDUSTRIALES Y RELACIONADOS</v>
      </c>
      <c r="C5152" s="36" t="s">
        <v>1052</v>
      </c>
      <c r="D5152" s="45" t="str">
        <f>+Tabla3[[#This Row],[id_detalle]]&amp;" "&amp;VLOOKUP(Tabla3[[#This Row],[id_detalle]],rubro_detalle[[Código]:[Rubro Detalle]],2,0)</f>
        <v>03.14.161 Computación: Equipos , Insmos, Accesorios y Servicios Conexos</v>
      </c>
      <c r="E5152" s="33">
        <f t="shared" si="797"/>
        <v>14</v>
      </c>
      <c r="F5152" s="47" t="str">
        <f t="shared" si="798"/>
        <v>03.14.161-14</v>
      </c>
      <c r="G5152" s="37" t="s">
        <v>5428</v>
      </c>
      <c r="H5152" s="37">
        <v>370</v>
      </c>
    </row>
    <row r="5153" spans="1:8" x14ac:dyDescent="0.3">
      <c r="A5153" s="34" t="str">
        <f>+LEFT(Tabla3[[#This Row],[id_detalle]],2)</f>
        <v>03</v>
      </c>
      <c r="B5153" s="46" t="str">
        <f>VLOOKUP((LEFT(Tabla3[[#This Row],[id_detalle]],2)),id_rubro[[id]:[Rubro]],2,0)</f>
        <v>PRODUCTOS INDUSTRIALES Y RELACIONADOS</v>
      </c>
      <c r="C5153" s="36" t="s">
        <v>1052</v>
      </c>
      <c r="D5153" s="45" t="str">
        <f>+Tabla3[[#This Row],[id_detalle]]&amp;" "&amp;VLOOKUP(Tabla3[[#This Row],[id_detalle]],rubro_detalle[[Código]:[Rubro Detalle]],2,0)</f>
        <v>03.14.161 Computación: Equipos , Insmos, Accesorios y Servicios Conexos</v>
      </c>
      <c r="E5153" s="33">
        <f t="shared" si="797"/>
        <v>15</v>
      </c>
      <c r="F5153" s="47" t="str">
        <f t="shared" si="798"/>
        <v>03.14.161-15</v>
      </c>
      <c r="G5153" s="37" t="s">
        <v>5429</v>
      </c>
      <c r="H5153" s="37">
        <v>371</v>
      </c>
    </row>
    <row r="5154" spans="1:8" x14ac:dyDescent="0.3">
      <c r="A5154" s="34" t="str">
        <f>+LEFT(Tabla3[[#This Row],[id_detalle]],2)</f>
        <v>03</v>
      </c>
      <c r="B5154" s="46" t="str">
        <f>VLOOKUP((LEFT(Tabla3[[#This Row],[id_detalle]],2)),id_rubro[[id]:[Rubro]],2,0)</f>
        <v>PRODUCTOS INDUSTRIALES Y RELACIONADOS</v>
      </c>
      <c r="C5154" s="36" t="s">
        <v>1052</v>
      </c>
      <c r="D5154" s="45" t="str">
        <f>+Tabla3[[#This Row],[id_detalle]]&amp;" "&amp;VLOOKUP(Tabla3[[#This Row],[id_detalle]],rubro_detalle[[Código]:[Rubro Detalle]],2,0)</f>
        <v>03.14.161 Computación: Equipos , Insmos, Accesorios y Servicios Conexos</v>
      </c>
      <c r="E5154" s="33">
        <f t="shared" si="797"/>
        <v>16</v>
      </c>
      <c r="F5154" s="47" t="str">
        <f t="shared" si="798"/>
        <v>03.14.161-16</v>
      </c>
      <c r="G5154" s="37" t="s">
        <v>5430</v>
      </c>
      <c r="H5154" s="37">
        <v>371</v>
      </c>
    </row>
    <row r="5155" spans="1:8" x14ac:dyDescent="0.3">
      <c r="A5155" s="34" t="str">
        <f>+LEFT(Tabla3[[#This Row],[id_detalle]],2)</f>
        <v>03</v>
      </c>
      <c r="B5155" s="46" t="str">
        <f>VLOOKUP((LEFT(Tabla3[[#This Row],[id_detalle]],2)),id_rubro[[id]:[Rubro]],2,0)</f>
        <v>PRODUCTOS INDUSTRIALES Y RELACIONADOS</v>
      </c>
      <c r="C5155" s="36" t="s">
        <v>1052</v>
      </c>
      <c r="D5155" s="45" t="str">
        <f>+Tabla3[[#This Row],[id_detalle]]&amp;" "&amp;VLOOKUP(Tabla3[[#This Row],[id_detalle]],rubro_detalle[[Código]:[Rubro Detalle]],2,0)</f>
        <v>03.14.161 Computación: Equipos , Insmos, Accesorios y Servicios Conexos</v>
      </c>
      <c r="E5155" s="33">
        <f t="shared" si="797"/>
        <v>17</v>
      </c>
      <c r="F5155" s="47" t="str">
        <f t="shared" si="798"/>
        <v>03.14.161-17</v>
      </c>
      <c r="G5155" s="37" t="s">
        <v>5431</v>
      </c>
      <c r="H5155" s="37">
        <v>378</v>
      </c>
    </row>
    <row r="5156" spans="1:8" x14ac:dyDescent="0.3">
      <c r="A5156" s="34" t="str">
        <f>+LEFT(Tabla3[[#This Row],[id_detalle]],2)</f>
        <v>03</v>
      </c>
      <c r="B5156" s="46" t="str">
        <f>VLOOKUP((LEFT(Tabla3[[#This Row],[id_detalle]],2)),id_rubro[[id]:[Rubro]],2,0)</f>
        <v>PRODUCTOS INDUSTRIALES Y RELACIONADOS</v>
      </c>
      <c r="C5156" s="36" t="s">
        <v>1052</v>
      </c>
      <c r="D5156" s="45" t="str">
        <f>+Tabla3[[#This Row],[id_detalle]]&amp;" "&amp;VLOOKUP(Tabla3[[#This Row],[id_detalle]],rubro_detalle[[Código]:[Rubro Detalle]],2,0)</f>
        <v>03.14.161 Computación: Equipos , Insmos, Accesorios y Servicios Conexos</v>
      </c>
      <c r="E5156" s="33">
        <f t="shared" si="797"/>
        <v>18</v>
      </c>
      <c r="F5156" s="47" t="str">
        <f t="shared" si="798"/>
        <v>03.14.161-18</v>
      </c>
      <c r="G5156" s="37" t="s">
        <v>3992</v>
      </c>
      <c r="H5156" s="37">
        <v>378</v>
      </c>
    </row>
    <row r="5157" spans="1:8" x14ac:dyDescent="0.3">
      <c r="A5157" s="34" t="str">
        <f>+LEFT(Tabla3[[#This Row],[id_detalle]],2)</f>
        <v>03</v>
      </c>
      <c r="B5157" s="46" t="str">
        <f>VLOOKUP((LEFT(Tabla3[[#This Row],[id_detalle]],2)),id_rubro[[id]:[Rubro]],2,0)</f>
        <v>PRODUCTOS INDUSTRIALES Y RELACIONADOS</v>
      </c>
      <c r="C5157" s="36" t="s">
        <v>1052</v>
      </c>
      <c r="D5157" s="45" t="str">
        <f>+Tabla3[[#This Row],[id_detalle]]&amp;" "&amp;VLOOKUP(Tabla3[[#This Row],[id_detalle]],rubro_detalle[[Código]:[Rubro Detalle]],2,0)</f>
        <v>03.14.161 Computación: Equipos , Insmos, Accesorios y Servicios Conexos</v>
      </c>
      <c r="E5157" s="33">
        <f t="shared" si="797"/>
        <v>19</v>
      </c>
      <c r="F5157" s="47" t="str">
        <f t="shared" si="798"/>
        <v>03.14.161-19</v>
      </c>
      <c r="G5157" s="37" t="s">
        <v>5432</v>
      </c>
      <c r="H5157" s="37">
        <v>382</v>
      </c>
    </row>
    <row r="5158" spans="1:8" x14ac:dyDescent="0.3">
      <c r="A5158" s="34" t="str">
        <f>+LEFT(Tabla3[[#This Row],[id_detalle]],2)</f>
        <v>03</v>
      </c>
      <c r="B5158" s="46" t="str">
        <f>VLOOKUP((LEFT(Tabla3[[#This Row],[id_detalle]],2)),id_rubro[[id]:[Rubro]],2,0)</f>
        <v>PRODUCTOS INDUSTRIALES Y RELACIONADOS</v>
      </c>
      <c r="C5158" s="36" t="s">
        <v>1052</v>
      </c>
      <c r="D5158" s="45" t="str">
        <f>+Tabla3[[#This Row],[id_detalle]]&amp;" "&amp;VLOOKUP(Tabla3[[#This Row],[id_detalle]],rubro_detalle[[Código]:[Rubro Detalle]],2,0)</f>
        <v>03.14.161 Computación: Equipos , Insmos, Accesorios y Servicios Conexos</v>
      </c>
      <c r="E5158" s="33">
        <f t="shared" si="797"/>
        <v>20</v>
      </c>
      <c r="F5158" s="47" t="str">
        <f t="shared" si="798"/>
        <v>03.14.161-20</v>
      </c>
      <c r="G5158" s="38" t="s">
        <v>5433</v>
      </c>
      <c r="H5158" s="38">
        <v>395</v>
      </c>
    </row>
    <row r="5159" spans="1:8" x14ac:dyDescent="0.3">
      <c r="A5159" s="34" t="str">
        <f>+LEFT(Tabla3[[#This Row],[id_detalle]],2)</f>
        <v>03</v>
      </c>
      <c r="B5159" s="46" t="str">
        <f>VLOOKUP((LEFT(Tabla3[[#This Row],[id_detalle]],2)),id_rubro[[id]:[Rubro]],2,0)</f>
        <v>PRODUCTOS INDUSTRIALES Y RELACIONADOS</v>
      </c>
      <c r="C5159" s="36" t="s">
        <v>1052</v>
      </c>
      <c r="D5159" s="45" t="str">
        <f>+Tabla3[[#This Row],[id_detalle]]&amp;" "&amp;VLOOKUP(Tabla3[[#This Row],[id_detalle]],rubro_detalle[[Código]:[Rubro Detalle]],2,0)</f>
        <v>03.14.161 Computación: Equipos , Insmos, Accesorios y Servicios Conexos</v>
      </c>
      <c r="E5159" s="33">
        <f t="shared" si="797"/>
        <v>21</v>
      </c>
      <c r="F5159" s="47" t="str">
        <f t="shared" si="798"/>
        <v>03.14.161-21</v>
      </c>
      <c r="G5159" s="37" t="s">
        <v>5434</v>
      </c>
      <c r="H5159" s="37">
        <v>409</v>
      </c>
    </row>
    <row r="5160" spans="1:8" x14ac:dyDescent="0.3">
      <c r="A5160" s="34" t="str">
        <f>+LEFT(Tabla3[[#This Row],[id_detalle]],2)</f>
        <v>03</v>
      </c>
      <c r="B5160" s="46" t="str">
        <f>VLOOKUP((LEFT(Tabla3[[#This Row],[id_detalle]],2)),id_rubro[[id]:[Rubro]],2,0)</f>
        <v>PRODUCTOS INDUSTRIALES Y RELACIONADOS</v>
      </c>
      <c r="C5160" s="36" t="s">
        <v>1052</v>
      </c>
      <c r="D5160" s="45" t="str">
        <f>+Tabla3[[#This Row],[id_detalle]]&amp;" "&amp;VLOOKUP(Tabla3[[#This Row],[id_detalle]],rubro_detalle[[Código]:[Rubro Detalle]],2,0)</f>
        <v>03.14.161 Computación: Equipos , Insmos, Accesorios y Servicios Conexos</v>
      </c>
      <c r="E5160" s="33">
        <f t="shared" si="797"/>
        <v>22</v>
      </c>
      <c r="F5160" s="47" t="str">
        <f t="shared" si="798"/>
        <v>03.14.161-22</v>
      </c>
      <c r="G5160" s="37" t="s">
        <v>5435</v>
      </c>
      <c r="H5160" s="37">
        <v>409</v>
      </c>
    </row>
    <row r="5161" spans="1:8" x14ac:dyDescent="0.3">
      <c r="A5161" s="34" t="str">
        <f>+LEFT(Tabla3[[#This Row],[id_detalle]],2)</f>
        <v>03</v>
      </c>
      <c r="B5161" s="46" t="str">
        <f>VLOOKUP((LEFT(Tabla3[[#This Row],[id_detalle]],2)),id_rubro[[id]:[Rubro]],2,0)</f>
        <v>PRODUCTOS INDUSTRIALES Y RELACIONADOS</v>
      </c>
      <c r="C5161" s="36" t="s">
        <v>1052</v>
      </c>
      <c r="D5161" s="45" t="str">
        <f>+Tabla3[[#This Row],[id_detalle]]&amp;" "&amp;VLOOKUP(Tabla3[[#This Row],[id_detalle]],rubro_detalle[[Código]:[Rubro Detalle]],2,0)</f>
        <v>03.14.161 Computación: Equipos , Insmos, Accesorios y Servicios Conexos</v>
      </c>
      <c r="E5161" s="33">
        <f t="shared" si="797"/>
        <v>23</v>
      </c>
      <c r="F5161" s="47" t="str">
        <f t="shared" si="798"/>
        <v>03.14.161-23</v>
      </c>
      <c r="G5161" s="37" t="s">
        <v>5436</v>
      </c>
      <c r="H5161" s="37">
        <v>424</v>
      </c>
    </row>
    <row r="5162" spans="1:8" x14ac:dyDescent="0.3">
      <c r="A5162" s="34" t="str">
        <f>+LEFT(Tabla3[[#This Row],[id_detalle]],2)</f>
        <v>03</v>
      </c>
      <c r="B5162" s="46" t="str">
        <f>VLOOKUP((LEFT(Tabla3[[#This Row],[id_detalle]],2)),id_rubro[[id]:[Rubro]],2,0)</f>
        <v>PRODUCTOS INDUSTRIALES Y RELACIONADOS</v>
      </c>
      <c r="C5162" s="36" t="s">
        <v>1052</v>
      </c>
      <c r="D5162" s="45" t="str">
        <f>+Tabla3[[#This Row],[id_detalle]]&amp;" "&amp;VLOOKUP(Tabla3[[#This Row],[id_detalle]],rubro_detalle[[Código]:[Rubro Detalle]],2,0)</f>
        <v>03.14.161 Computación: Equipos , Insmos, Accesorios y Servicios Conexos</v>
      </c>
      <c r="E5162" s="33">
        <f t="shared" si="797"/>
        <v>24</v>
      </c>
      <c r="F5162" s="47" t="str">
        <f t="shared" si="798"/>
        <v>03.14.161-24</v>
      </c>
      <c r="G5162" s="37" t="s">
        <v>5437</v>
      </c>
      <c r="H5162" s="37">
        <v>426</v>
      </c>
    </row>
    <row r="5163" spans="1:8" x14ac:dyDescent="0.3">
      <c r="A5163" s="34" t="str">
        <f>+LEFT(Tabla3[[#This Row],[id_detalle]],2)</f>
        <v>03</v>
      </c>
      <c r="B5163" s="46" t="str">
        <f>VLOOKUP((LEFT(Tabla3[[#This Row],[id_detalle]],2)),id_rubro[[id]:[Rubro]],2,0)</f>
        <v>PRODUCTOS INDUSTRIALES Y RELACIONADOS</v>
      </c>
      <c r="C5163" s="36" t="s">
        <v>1052</v>
      </c>
      <c r="D5163" s="45" t="str">
        <f>+Tabla3[[#This Row],[id_detalle]]&amp;" "&amp;VLOOKUP(Tabla3[[#This Row],[id_detalle]],rubro_detalle[[Código]:[Rubro Detalle]],2,0)</f>
        <v>03.14.161 Computación: Equipos , Insmos, Accesorios y Servicios Conexos</v>
      </c>
      <c r="E5163" s="33">
        <f t="shared" ref="E5163:E5186" si="799">+IF(D5163=D5162,E5162+1,1)</f>
        <v>25</v>
      </c>
      <c r="F5163" s="47" t="str">
        <f t="shared" ref="F5163:F5186" si="800">+LEFT(D5163,9)&amp;"-"&amp;E5163</f>
        <v>03.14.161-25</v>
      </c>
      <c r="G5163" s="37" t="s">
        <v>5438</v>
      </c>
      <c r="H5163" s="37">
        <v>427</v>
      </c>
    </row>
    <row r="5164" spans="1:8" x14ac:dyDescent="0.3">
      <c r="A5164" s="34" t="str">
        <f>+LEFT(Tabla3[[#This Row],[id_detalle]],2)</f>
        <v>03</v>
      </c>
      <c r="B5164" s="46" t="str">
        <f>VLOOKUP((LEFT(Tabla3[[#This Row],[id_detalle]],2)),id_rubro[[id]:[Rubro]],2,0)</f>
        <v>PRODUCTOS INDUSTRIALES Y RELACIONADOS</v>
      </c>
      <c r="C5164" s="36" t="s">
        <v>1052</v>
      </c>
      <c r="D5164" s="45" t="str">
        <f>+Tabla3[[#This Row],[id_detalle]]&amp;" "&amp;VLOOKUP(Tabla3[[#This Row],[id_detalle]],rubro_detalle[[Código]:[Rubro Detalle]],2,0)</f>
        <v>03.14.161 Computación: Equipos , Insmos, Accesorios y Servicios Conexos</v>
      </c>
      <c r="E5164" s="33">
        <f t="shared" si="799"/>
        <v>26</v>
      </c>
      <c r="F5164" s="47" t="str">
        <f t="shared" si="800"/>
        <v>03.14.161-26</v>
      </c>
      <c r="G5164" s="37" t="s">
        <v>5439</v>
      </c>
      <c r="H5164" s="37">
        <v>490</v>
      </c>
    </row>
    <row r="5165" spans="1:8" x14ac:dyDescent="0.3">
      <c r="A5165" s="34" t="str">
        <f>+LEFT(Tabla3[[#This Row],[id_detalle]],2)</f>
        <v>03</v>
      </c>
      <c r="B5165" s="46" t="str">
        <f>VLOOKUP((LEFT(Tabla3[[#This Row],[id_detalle]],2)),id_rubro[[id]:[Rubro]],2,0)</f>
        <v>PRODUCTOS INDUSTRIALES Y RELACIONADOS</v>
      </c>
      <c r="C5165" s="36" t="s">
        <v>1052</v>
      </c>
      <c r="D5165" s="45" t="str">
        <f>+Tabla3[[#This Row],[id_detalle]]&amp;" "&amp;VLOOKUP(Tabla3[[#This Row],[id_detalle]],rubro_detalle[[Código]:[Rubro Detalle]],2,0)</f>
        <v>03.14.161 Computación: Equipos , Insmos, Accesorios y Servicios Conexos</v>
      </c>
      <c r="E5165" s="33">
        <f t="shared" si="799"/>
        <v>27</v>
      </c>
      <c r="F5165" s="47" t="str">
        <f t="shared" si="800"/>
        <v>03.14.161-27</v>
      </c>
      <c r="G5165" s="37" t="s">
        <v>5440</v>
      </c>
      <c r="H5165" s="37">
        <v>492</v>
      </c>
    </row>
    <row r="5166" spans="1:8" x14ac:dyDescent="0.3">
      <c r="A5166" s="34" t="str">
        <f>+LEFT(Tabla3[[#This Row],[id_detalle]],2)</f>
        <v>03</v>
      </c>
      <c r="B5166" s="46" t="str">
        <f>VLOOKUP((LEFT(Tabla3[[#This Row],[id_detalle]],2)),id_rubro[[id]:[Rubro]],2,0)</f>
        <v>PRODUCTOS INDUSTRIALES Y RELACIONADOS</v>
      </c>
      <c r="C5166" s="36" t="s">
        <v>1052</v>
      </c>
      <c r="D5166" s="45" t="str">
        <f>+Tabla3[[#This Row],[id_detalle]]&amp;" "&amp;VLOOKUP(Tabla3[[#This Row],[id_detalle]],rubro_detalle[[Código]:[Rubro Detalle]],2,0)</f>
        <v>03.14.161 Computación: Equipos , Insmos, Accesorios y Servicios Conexos</v>
      </c>
      <c r="E5166" s="33">
        <f t="shared" si="799"/>
        <v>28</v>
      </c>
      <c r="F5166" s="47" t="str">
        <f t="shared" si="800"/>
        <v>03.14.161-28</v>
      </c>
      <c r="G5166" s="37" t="s">
        <v>5441</v>
      </c>
      <c r="H5166" s="37">
        <v>506</v>
      </c>
    </row>
    <row r="5167" spans="1:8" x14ac:dyDescent="0.3">
      <c r="A5167" s="34" t="str">
        <f>+LEFT(Tabla3[[#This Row],[id_detalle]],2)</f>
        <v>03</v>
      </c>
      <c r="B5167" s="46" t="str">
        <f>VLOOKUP((LEFT(Tabla3[[#This Row],[id_detalle]],2)),id_rubro[[id]:[Rubro]],2,0)</f>
        <v>PRODUCTOS INDUSTRIALES Y RELACIONADOS</v>
      </c>
      <c r="C5167" s="36" t="s">
        <v>1052</v>
      </c>
      <c r="D5167" s="45" t="str">
        <f>+Tabla3[[#This Row],[id_detalle]]&amp;" "&amp;VLOOKUP(Tabla3[[#This Row],[id_detalle]],rubro_detalle[[Código]:[Rubro Detalle]],2,0)</f>
        <v>03.14.161 Computación: Equipos , Insmos, Accesorios y Servicios Conexos</v>
      </c>
      <c r="E5167" s="33">
        <f t="shared" si="799"/>
        <v>29</v>
      </c>
      <c r="F5167" s="47" t="str">
        <f t="shared" si="800"/>
        <v>03.14.161-29</v>
      </c>
      <c r="G5167" s="37" t="s">
        <v>5442</v>
      </c>
      <c r="H5167" s="37">
        <v>507</v>
      </c>
    </row>
    <row r="5168" spans="1:8" x14ac:dyDescent="0.3">
      <c r="A5168" s="34" t="str">
        <f>+LEFT(Tabla3[[#This Row],[id_detalle]],2)</f>
        <v>03</v>
      </c>
      <c r="B5168" s="46" t="str">
        <f>VLOOKUP((LEFT(Tabla3[[#This Row],[id_detalle]],2)),id_rubro[[id]:[Rubro]],2,0)</f>
        <v>PRODUCTOS INDUSTRIALES Y RELACIONADOS</v>
      </c>
      <c r="C5168" s="36" t="s">
        <v>1052</v>
      </c>
      <c r="D5168" s="45" t="str">
        <f>+Tabla3[[#This Row],[id_detalle]]&amp;" "&amp;VLOOKUP(Tabla3[[#This Row],[id_detalle]],rubro_detalle[[Código]:[Rubro Detalle]],2,0)</f>
        <v>03.14.161 Computación: Equipos , Insmos, Accesorios y Servicios Conexos</v>
      </c>
      <c r="E5168" s="33">
        <f t="shared" si="799"/>
        <v>30</v>
      </c>
      <c r="F5168" s="47" t="str">
        <f t="shared" si="800"/>
        <v>03.14.161-30</v>
      </c>
      <c r="G5168" s="37" t="s">
        <v>5443</v>
      </c>
      <c r="H5168" s="37">
        <v>515</v>
      </c>
    </row>
    <row r="5169" spans="1:8" x14ac:dyDescent="0.3">
      <c r="A5169" s="34" t="str">
        <f>+LEFT(Tabla3[[#This Row],[id_detalle]],2)</f>
        <v>03</v>
      </c>
      <c r="B5169" s="46" t="str">
        <f>VLOOKUP((LEFT(Tabla3[[#This Row],[id_detalle]],2)),id_rubro[[id]:[Rubro]],2,0)</f>
        <v>PRODUCTOS INDUSTRIALES Y RELACIONADOS</v>
      </c>
      <c r="C5169" s="36" t="s">
        <v>1052</v>
      </c>
      <c r="D5169" s="45" t="str">
        <f>+Tabla3[[#This Row],[id_detalle]]&amp;" "&amp;VLOOKUP(Tabla3[[#This Row],[id_detalle]],rubro_detalle[[Código]:[Rubro Detalle]],2,0)</f>
        <v>03.14.161 Computación: Equipos , Insmos, Accesorios y Servicios Conexos</v>
      </c>
      <c r="E5169" s="33">
        <f t="shared" si="799"/>
        <v>31</v>
      </c>
      <c r="F5169" s="47" t="str">
        <f t="shared" si="800"/>
        <v>03.14.161-31</v>
      </c>
      <c r="G5169" s="37" t="s">
        <v>5444</v>
      </c>
      <c r="H5169" s="37">
        <v>519</v>
      </c>
    </row>
    <row r="5170" spans="1:8" x14ac:dyDescent="0.3">
      <c r="A5170" s="34" t="str">
        <f>+LEFT(Tabla3[[#This Row],[id_detalle]],2)</f>
        <v>03</v>
      </c>
      <c r="B5170" s="46" t="str">
        <f>VLOOKUP((LEFT(Tabla3[[#This Row],[id_detalle]],2)),id_rubro[[id]:[Rubro]],2,0)</f>
        <v>PRODUCTOS INDUSTRIALES Y RELACIONADOS</v>
      </c>
      <c r="C5170" s="36" t="s">
        <v>1052</v>
      </c>
      <c r="D5170" s="45" t="str">
        <f>+Tabla3[[#This Row],[id_detalle]]&amp;" "&amp;VLOOKUP(Tabla3[[#This Row],[id_detalle]],rubro_detalle[[Código]:[Rubro Detalle]],2,0)</f>
        <v>03.14.161 Computación: Equipos , Insmos, Accesorios y Servicios Conexos</v>
      </c>
      <c r="E5170" s="33">
        <f t="shared" si="799"/>
        <v>32</v>
      </c>
      <c r="F5170" s="47" t="str">
        <f t="shared" si="800"/>
        <v>03.14.161-32</v>
      </c>
      <c r="G5170" s="37" t="s">
        <v>5445</v>
      </c>
      <c r="H5170" s="37">
        <v>530</v>
      </c>
    </row>
    <row r="5171" spans="1:8" x14ac:dyDescent="0.3">
      <c r="A5171" s="34" t="str">
        <f>+LEFT(Tabla3[[#This Row],[id_detalle]],2)</f>
        <v>03</v>
      </c>
      <c r="B5171" s="46" t="str">
        <f>VLOOKUP((LEFT(Tabla3[[#This Row],[id_detalle]],2)),id_rubro[[id]:[Rubro]],2,0)</f>
        <v>PRODUCTOS INDUSTRIALES Y RELACIONADOS</v>
      </c>
      <c r="C5171" s="36" t="s">
        <v>1052</v>
      </c>
      <c r="D5171" s="45" t="str">
        <f>+Tabla3[[#This Row],[id_detalle]]&amp;" "&amp;VLOOKUP(Tabla3[[#This Row],[id_detalle]],rubro_detalle[[Código]:[Rubro Detalle]],2,0)</f>
        <v>03.14.161 Computación: Equipos , Insmos, Accesorios y Servicios Conexos</v>
      </c>
      <c r="E5171" s="33">
        <f t="shared" si="799"/>
        <v>33</v>
      </c>
      <c r="F5171" s="47" t="str">
        <f t="shared" si="800"/>
        <v>03.14.161-33</v>
      </c>
      <c r="G5171" s="37" t="s">
        <v>5446</v>
      </c>
      <c r="H5171" s="37">
        <v>530</v>
      </c>
    </row>
    <row r="5172" spans="1:8" x14ac:dyDescent="0.3">
      <c r="A5172" s="34" t="str">
        <f>+LEFT(Tabla3[[#This Row],[id_detalle]],2)</f>
        <v>03</v>
      </c>
      <c r="B5172" s="46" t="str">
        <f>VLOOKUP((LEFT(Tabla3[[#This Row],[id_detalle]],2)),id_rubro[[id]:[Rubro]],2,0)</f>
        <v>PRODUCTOS INDUSTRIALES Y RELACIONADOS</v>
      </c>
      <c r="C5172" s="36" t="s">
        <v>1052</v>
      </c>
      <c r="D5172" s="45" t="str">
        <f>+Tabla3[[#This Row],[id_detalle]]&amp;" "&amp;VLOOKUP(Tabla3[[#This Row],[id_detalle]],rubro_detalle[[Código]:[Rubro Detalle]],2,0)</f>
        <v>03.14.161 Computación: Equipos , Insmos, Accesorios y Servicios Conexos</v>
      </c>
      <c r="E5172" s="33">
        <f t="shared" si="799"/>
        <v>34</v>
      </c>
      <c r="F5172" s="47" t="str">
        <f t="shared" si="800"/>
        <v>03.14.161-34</v>
      </c>
      <c r="G5172" s="37" t="s">
        <v>5447</v>
      </c>
      <c r="H5172" s="37">
        <v>531</v>
      </c>
    </row>
    <row r="5173" spans="1:8" x14ac:dyDescent="0.3">
      <c r="A5173" s="34" t="str">
        <f>+LEFT(Tabla3[[#This Row],[id_detalle]],2)</f>
        <v>03</v>
      </c>
      <c r="B5173" s="46" t="str">
        <f>VLOOKUP((LEFT(Tabla3[[#This Row],[id_detalle]],2)),id_rubro[[id]:[Rubro]],2,0)</f>
        <v>PRODUCTOS INDUSTRIALES Y RELACIONADOS</v>
      </c>
      <c r="C5173" s="36" t="s">
        <v>1052</v>
      </c>
      <c r="D5173" s="45" t="str">
        <f>+Tabla3[[#This Row],[id_detalle]]&amp;" "&amp;VLOOKUP(Tabla3[[#This Row],[id_detalle]],rubro_detalle[[Código]:[Rubro Detalle]],2,0)</f>
        <v>03.14.161 Computación: Equipos , Insmos, Accesorios y Servicios Conexos</v>
      </c>
      <c r="E5173" s="33">
        <f t="shared" si="799"/>
        <v>35</v>
      </c>
      <c r="F5173" s="47" t="str">
        <f t="shared" si="800"/>
        <v>03.14.161-35</v>
      </c>
      <c r="G5173" s="37" t="s">
        <v>5448</v>
      </c>
      <c r="H5173" s="37">
        <v>532</v>
      </c>
    </row>
    <row r="5174" spans="1:8" x14ac:dyDescent="0.3">
      <c r="A5174" s="34" t="str">
        <f>+LEFT(Tabla3[[#This Row],[id_detalle]],2)</f>
        <v>03</v>
      </c>
      <c r="B5174" s="46" t="str">
        <f>VLOOKUP((LEFT(Tabla3[[#This Row],[id_detalle]],2)),id_rubro[[id]:[Rubro]],2,0)</f>
        <v>PRODUCTOS INDUSTRIALES Y RELACIONADOS</v>
      </c>
      <c r="C5174" s="36" t="s">
        <v>1052</v>
      </c>
      <c r="D5174" s="45" t="str">
        <f>+Tabla3[[#This Row],[id_detalle]]&amp;" "&amp;VLOOKUP(Tabla3[[#This Row],[id_detalle]],rubro_detalle[[Código]:[Rubro Detalle]],2,0)</f>
        <v>03.14.161 Computación: Equipos , Insmos, Accesorios y Servicios Conexos</v>
      </c>
      <c r="E5174" s="33">
        <f t="shared" si="799"/>
        <v>36</v>
      </c>
      <c r="F5174" s="47" t="str">
        <f t="shared" si="800"/>
        <v>03.14.161-36</v>
      </c>
      <c r="G5174" s="37" t="s">
        <v>5449</v>
      </c>
      <c r="H5174" s="37">
        <v>533</v>
      </c>
    </row>
    <row r="5175" spans="1:8" x14ac:dyDescent="0.3">
      <c r="A5175" s="34" t="str">
        <f>+LEFT(Tabla3[[#This Row],[id_detalle]],2)</f>
        <v>03</v>
      </c>
      <c r="B5175" s="46" t="str">
        <f>VLOOKUP((LEFT(Tabla3[[#This Row],[id_detalle]],2)),id_rubro[[id]:[Rubro]],2,0)</f>
        <v>PRODUCTOS INDUSTRIALES Y RELACIONADOS</v>
      </c>
      <c r="C5175" s="36" t="s">
        <v>1052</v>
      </c>
      <c r="D5175" s="45" t="str">
        <f>+Tabla3[[#This Row],[id_detalle]]&amp;" "&amp;VLOOKUP(Tabla3[[#This Row],[id_detalle]],rubro_detalle[[Código]:[Rubro Detalle]],2,0)</f>
        <v>03.14.161 Computación: Equipos , Insmos, Accesorios y Servicios Conexos</v>
      </c>
      <c r="E5175" s="33">
        <f t="shared" si="799"/>
        <v>37</v>
      </c>
      <c r="F5175" s="47" t="str">
        <f t="shared" si="800"/>
        <v>03.14.161-37</v>
      </c>
      <c r="G5175" s="37" t="s">
        <v>5450</v>
      </c>
      <c r="H5175" s="37">
        <v>533</v>
      </c>
    </row>
    <row r="5176" spans="1:8" x14ac:dyDescent="0.3">
      <c r="A5176" s="34" t="str">
        <f>+LEFT(Tabla3[[#This Row],[id_detalle]],2)</f>
        <v>03</v>
      </c>
      <c r="B5176" s="46" t="str">
        <f>VLOOKUP((LEFT(Tabla3[[#This Row],[id_detalle]],2)),id_rubro[[id]:[Rubro]],2,0)</f>
        <v>PRODUCTOS INDUSTRIALES Y RELACIONADOS</v>
      </c>
      <c r="C5176" s="36" t="s">
        <v>1052</v>
      </c>
      <c r="D5176" s="45" t="str">
        <f>+Tabla3[[#This Row],[id_detalle]]&amp;" "&amp;VLOOKUP(Tabla3[[#This Row],[id_detalle]],rubro_detalle[[Código]:[Rubro Detalle]],2,0)</f>
        <v>03.14.161 Computación: Equipos , Insmos, Accesorios y Servicios Conexos</v>
      </c>
      <c r="E5176" s="33">
        <f t="shared" si="799"/>
        <v>38</v>
      </c>
      <c r="F5176" s="47" t="str">
        <f t="shared" si="800"/>
        <v>03.14.161-38</v>
      </c>
      <c r="G5176" s="37" t="s">
        <v>5260</v>
      </c>
      <c r="H5176" s="37">
        <v>535</v>
      </c>
    </row>
    <row r="5177" spans="1:8" x14ac:dyDescent="0.3">
      <c r="A5177" s="34" t="str">
        <f>+LEFT(Tabla3[[#This Row],[id_detalle]],2)</f>
        <v>03</v>
      </c>
      <c r="B5177" s="46" t="str">
        <f>VLOOKUP((LEFT(Tabla3[[#This Row],[id_detalle]],2)),id_rubro[[id]:[Rubro]],2,0)</f>
        <v>PRODUCTOS INDUSTRIALES Y RELACIONADOS</v>
      </c>
      <c r="C5177" s="36" t="s">
        <v>1052</v>
      </c>
      <c r="D5177" s="45" t="str">
        <f>+Tabla3[[#This Row],[id_detalle]]&amp;" "&amp;VLOOKUP(Tabla3[[#This Row],[id_detalle]],rubro_detalle[[Código]:[Rubro Detalle]],2,0)</f>
        <v>03.14.161 Computación: Equipos , Insmos, Accesorios y Servicios Conexos</v>
      </c>
      <c r="E5177" s="33">
        <f t="shared" si="799"/>
        <v>39</v>
      </c>
      <c r="F5177" s="47" t="str">
        <f t="shared" si="800"/>
        <v>03.14.161-39</v>
      </c>
      <c r="G5177" s="37" t="s">
        <v>5451</v>
      </c>
      <c r="H5177" s="37">
        <v>536</v>
      </c>
    </row>
    <row r="5178" spans="1:8" x14ac:dyDescent="0.3">
      <c r="A5178" s="34" t="str">
        <f>+LEFT(Tabla3[[#This Row],[id_detalle]],2)</f>
        <v>03</v>
      </c>
      <c r="B5178" s="46" t="str">
        <f>VLOOKUP((LEFT(Tabla3[[#This Row],[id_detalle]],2)),id_rubro[[id]:[Rubro]],2,0)</f>
        <v>PRODUCTOS INDUSTRIALES Y RELACIONADOS</v>
      </c>
      <c r="C5178" s="36" t="s">
        <v>1052</v>
      </c>
      <c r="D5178" s="45" t="str">
        <f>+Tabla3[[#This Row],[id_detalle]]&amp;" "&amp;VLOOKUP(Tabla3[[#This Row],[id_detalle]],rubro_detalle[[Código]:[Rubro Detalle]],2,0)</f>
        <v>03.14.161 Computación: Equipos , Insmos, Accesorios y Servicios Conexos</v>
      </c>
      <c r="E5178" s="33">
        <f t="shared" si="799"/>
        <v>40</v>
      </c>
      <c r="F5178" s="47" t="str">
        <f t="shared" si="800"/>
        <v>03.14.161-40</v>
      </c>
      <c r="G5178" s="37" t="s">
        <v>5452</v>
      </c>
      <c r="H5178" s="37">
        <v>546</v>
      </c>
    </row>
    <row r="5179" spans="1:8" x14ac:dyDescent="0.3">
      <c r="A5179" s="34" t="str">
        <f>+LEFT(Tabla3[[#This Row],[id_detalle]],2)</f>
        <v>03</v>
      </c>
      <c r="B5179" s="46" t="str">
        <f>VLOOKUP((LEFT(Tabla3[[#This Row],[id_detalle]],2)),id_rubro[[id]:[Rubro]],2,0)</f>
        <v>PRODUCTOS INDUSTRIALES Y RELACIONADOS</v>
      </c>
      <c r="C5179" s="36" t="s">
        <v>1052</v>
      </c>
      <c r="D5179" s="45" t="str">
        <f>+Tabla3[[#This Row],[id_detalle]]&amp;" "&amp;VLOOKUP(Tabla3[[#This Row],[id_detalle]],rubro_detalle[[Código]:[Rubro Detalle]],2,0)</f>
        <v>03.14.161 Computación: Equipos , Insmos, Accesorios y Servicios Conexos</v>
      </c>
      <c r="E5179" s="33">
        <f t="shared" si="799"/>
        <v>41</v>
      </c>
      <c r="F5179" s="47" t="str">
        <f t="shared" si="800"/>
        <v>03.14.161-41</v>
      </c>
      <c r="G5179" s="37" t="s">
        <v>3569</v>
      </c>
      <c r="H5179" s="37">
        <v>549</v>
      </c>
    </row>
    <row r="5180" spans="1:8" x14ac:dyDescent="0.3">
      <c r="A5180" s="34" t="str">
        <f>+LEFT(Tabla3[[#This Row],[id_detalle]],2)</f>
        <v>03</v>
      </c>
      <c r="B5180" s="46" t="str">
        <f>VLOOKUP((LEFT(Tabla3[[#This Row],[id_detalle]],2)),id_rubro[[id]:[Rubro]],2,0)</f>
        <v>PRODUCTOS INDUSTRIALES Y RELACIONADOS</v>
      </c>
      <c r="C5180" s="36" t="s">
        <v>1052</v>
      </c>
      <c r="D5180" s="45" t="str">
        <f>+Tabla3[[#This Row],[id_detalle]]&amp;" "&amp;VLOOKUP(Tabla3[[#This Row],[id_detalle]],rubro_detalle[[Código]:[Rubro Detalle]],2,0)</f>
        <v>03.14.161 Computación: Equipos , Insmos, Accesorios y Servicios Conexos</v>
      </c>
      <c r="E5180" s="33">
        <f t="shared" si="799"/>
        <v>42</v>
      </c>
      <c r="F5180" s="47" t="str">
        <f t="shared" si="800"/>
        <v>03.14.161-42</v>
      </c>
      <c r="G5180" s="37" t="s">
        <v>5453</v>
      </c>
      <c r="H5180" s="37">
        <v>563</v>
      </c>
    </row>
    <row r="5181" spans="1:8" x14ac:dyDescent="0.3">
      <c r="A5181" s="34" t="str">
        <f>+LEFT(Tabla3[[#This Row],[id_detalle]],2)</f>
        <v>03</v>
      </c>
      <c r="B5181" s="46" t="str">
        <f>VLOOKUP((LEFT(Tabla3[[#This Row],[id_detalle]],2)),id_rubro[[id]:[Rubro]],2,0)</f>
        <v>PRODUCTOS INDUSTRIALES Y RELACIONADOS</v>
      </c>
      <c r="C5181" s="36" t="s">
        <v>1052</v>
      </c>
      <c r="D5181" s="45" t="str">
        <f>+Tabla3[[#This Row],[id_detalle]]&amp;" "&amp;VLOOKUP(Tabla3[[#This Row],[id_detalle]],rubro_detalle[[Código]:[Rubro Detalle]],2,0)</f>
        <v>03.14.161 Computación: Equipos , Insmos, Accesorios y Servicios Conexos</v>
      </c>
      <c r="E5181" s="33">
        <f t="shared" si="799"/>
        <v>43</v>
      </c>
      <c r="F5181" s="47" t="str">
        <f t="shared" si="800"/>
        <v>03.14.161-43</v>
      </c>
      <c r="G5181" s="37" t="s">
        <v>5454</v>
      </c>
      <c r="H5181" s="37">
        <v>570</v>
      </c>
    </row>
    <row r="5182" spans="1:8" x14ac:dyDescent="0.3">
      <c r="A5182" s="34" t="str">
        <f>+LEFT(Tabla3[[#This Row],[id_detalle]],2)</f>
        <v>03</v>
      </c>
      <c r="B5182" s="46" t="str">
        <f>VLOOKUP((LEFT(Tabla3[[#This Row],[id_detalle]],2)),id_rubro[[id]:[Rubro]],2,0)</f>
        <v>PRODUCTOS INDUSTRIALES Y RELACIONADOS</v>
      </c>
      <c r="C5182" s="36" t="s">
        <v>1052</v>
      </c>
      <c r="D5182" s="45" t="str">
        <f>+Tabla3[[#This Row],[id_detalle]]&amp;" "&amp;VLOOKUP(Tabla3[[#This Row],[id_detalle]],rubro_detalle[[Código]:[Rubro Detalle]],2,0)</f>
        <v>03.14.161 Computación: Equipos , Insmos, Accesorios y Servicios Conexos</v>
      </c>
      <c r="E5182" s="33">
        <f t="shared" si="799"/>
        <v>44</v>
      </c>
      <c r="F5182" s="47" t="str">
        <f t="shared" si="800"/>
        <v>03.14.161-44</v>
      </c>
      <c r="G5182" s="37" t="s">
        <v>5455</v>
      </c>
      <c r="H5182" s="37">
        <v>579</v>
      </c>
    </row>
    <row r="5183" spans="1:8" x14ac:dyDescent="0.3">
      <c r="A5183" s="34" t="str">
        <f>+LEFT(Tabla3[[#This Row],[id_detalle]],2)</f>
        <v>03</v>
      </c>
      <c r="B5183" s="46" t="str">
        <f>VLOOKUP((LEFT(Tabla3[[#This Row],[id_detalle]],2)),id_rubro[[id]:[Rubro]],2,0)</f>
        <v>PRODUCTOS INDUSTRIALES Y RELACIONADOS</v>
      </c>
      <c r="C5183" s="36" t="s">
        <v>1052</v>
      </c>
      <c r="D5183" s="45" t="str">
        <f>+Tabla3[[#This Row],[id_detalle]]&amp;" "&amp;VLOOKUP(Tabla3[[#This Row],[id_detalle]],rubro_detalle[[Código]:[Rubro Detalle]],2,0)</f>
        <v>03.14.161 Computación: Equipos , Insmos, Accesorios y Servicios Conexos</v>
      </c>
      <c r="E5183" s="33">
        <f t="shared" si="799"/>
        <v>45</v>
      </c>
      <c r="F5183" s="47" t="str">
        <f t="shared" si="800"/>
        <v>03.14.161-45</v>
      </c>
      <c r="G5183" s="37" t="s">
        <v>5456</v>
      </c>
      <c r="H5183" s="37">
        <v>580</v>
      </c>
    </row>
    <row r="5184" spans="1:8" x14ac:dyDescent="0.3">
      <c r="A5184" s="34" t="str">
        <f>+LEFT(Tabla3[[#This Row],[id_detalle]],2)</f>
        <v>03</v>
      </c>
      <c r="B5184" s="46" t="str">
        <f>VLOOKUP((LEFT(Tabla3[[#This Row],[id_detalle]],2)),id_rubro[[id]:[Rubro]],2,0)</f>
        <v>PRODUCTOS INDUSTRIALES Y RELACIONADOS</v>
      </c>
      <c r="C5184" s="36" t="s">
        <v>1052</v>
      </c>
      <c r="D5184" s="45" t="str">
        <f>+Tabla3[[#This Row],[id_detalle]]&amp;" "&amp;VLOOKUP(Tabla3[[#This Row],[id_detalle]],rubro_detalle[[Código]:[Rubro Detalle]],2,0)</f>
        <v>03.14.161 Computación: Equipos , Insmos, Accesorios y Servicios Conexos</v>
      </c>
      <c r="E5184" s="33">
        <f t="shared" si="799"/>
        <v>46</v>
      </c>
      <c r="F5184" s="47" t="str">
        <f t="shared" si="800"/>
        <v>03.14.161-46</v>
      </c>
      <c r="G5184" s="37" t="s">
        <v>5457</v>
      </c>
      <c r="H5184" s="37">
        <v>582</v>
      </c>
    </row>
    <row r="5185" spans="1:8" x14ac:dyDescent="0.3">
      <c r="A5185" s="34" t="str">
        <f>+LEFT(Tabla3[[#This Row],[id_detalle]],2)</f>
        <v>03</v>
      </c>
      <c r="B5185" s="46" t="str">
        <f>VLOOKUP((LEFT(Tabla3[[#This Row],[id_detalle]],2)),id_rubro[[id]:[Rubro]],2,0)</f>
        <v>PRODUCTOS INDUSTRIALES Y RELACIONADOS</v>
      </c>
      <c r="C5185" s="36" t="s">
        <v>1052</v>
      </c>
      <c r="D5185" s="45" t="str">
        <f>+Tabla3[[#This Row],[id_detalle]]&amp;" "&amp;VLOOKUP(Tabla3[[#This Row],[id_detalle]],rubro_detalle[[Código]:[Rubro Detalle]],2,0)</f>
        <v>03.14.161 Computación: Equipos , Insmos, Accesorios y Servicios Conexos</v>
      </c>
      <c r="E5185" s="33">
        <f t="shared" si="799"/>
        <v>47</v>
      </c>
      <c r="F5185" s="47" t="str">
        <f t="shared" si="800"/>
        <v>03.14.161-47</v>
      </c>
      <c r="G5185" s="37" t="s">
        <v>5458</v>
      </c>
      <c r="H5185" s="37">
        <v>584</v>
      </c>
    </row>
    <row r="5186" spans="1:8" x14ac:dyDescent="0.3">
      <c r="A5186" s="34" t="str">
        <f>+LEFT(Tabla3[[#This Row],[id_detalle]],2)</f>
        <v>03</v>
      </c>
      <c r="B5186" s="46" t="str">
        <f>VLOOKUP((LEFT(Tabla3[[#This Row],[id_detalle]],2)),id_rubro[[id]:[Rubro]],2,0)</f>
        <v>PRODUCTOS INDUSTRIALES Y RELACIONADOS</v>
      </c>
      <c r="C5186" s="36" t="s">
        <v>1052</v>
      </c>
      <c r="D5186" s="45" t="str">
        <f>+Tabla3[[#This Row],[id_detalle]]&amp;" "&amp;VLOOKUP(Tabla3[[#This Row],[id_detalle]],rubro_detalle[[Código]:[Rubro Detalle]],2,0)</f>
        <v>03.14.161 Computación: Equipos , Insmos, Accesorios y Servicios Conexos</v>
      </c>
      <c r="E5186" s="33">
        <f t="shared" si="799"/>
        <v>48</v>
      </c>
      <c r="F5186" s="47" t="str">
        <f t="shared" si="800"/>
        <v>03.14.161-48</v>
      </c>
      <c r="G5186" s="37" t="s">
        <v>5459</v>
      </c>
      <c r="H5186" s="37">
        <v>587</v>
      </c>
    </row>
    <row r="5187" spans="1:8" x14ac:dyDescent="0.3">
      <c r="A5187" s="34" t="str">
        <f>+LEFT(Tabla3[[#This Row],[id_detalle]],2)</f>
        <v>03</v>
      </c>
      <c r="B5187" s="46" t="str">
        <f>VLOOKUP((LEFT(Tabla3[[#This Row],[id_detalle]],2)),id_rubro[[id]:[Rubro]],2,0)</f>
        <v>PRODUCTOS INDUSTRIALES Y RELACIONADOS</v>
      </c>
      <c r="C5187" s="36" t="s">
        <v>1052</v>
      </c>
      <c r="D5187" s="45" t="str">
        <f>+Tabla3[[#This Row],[id_detalle]]&amp;" "&amp;VLOOKUP(Tabla3[[#This Row],[id_detalle]],rubro_detalle[[Código]:[Rubro Detalle]],2,0)</f>
        <v>03.14.161 Computación: Equipos , Insmos, Accesorios y Servicios Conexos</v>
      </c>
      <c r="E5187" s="33">
        <f t="shared" ref="E5187:E5224" si="801">+IF(D5187=D5186,E5186+1,1)</f>
        <v>49</v>
      </c>
      <c r="F5187" s="47" t="str">
        <f t="shared" ref="F5187:F5224" si="802">+LEFT(D5187,9)&amp;"-"&amp;E5187</f>
        <v>03.14.161-49</v>
      </c>
      <c r="G5187" s="37" t="s">
        <v>5460</v>
      </c>
      <c r="H5187" s="37">
        <v>603</v>
      </c>
    </row>
    <row r="5188" spans="1:8" x14ac:dyDescent="0.3">
      <c r="A5188" s="34" t="str">
        <f>+LEFT(Tabla3[[#This Row],[id_detalle]],2)</f>
        <v>03</v>
      </c>
      <c r="B5188" s="46" t="str">
        <f>VLOOKUP((LEFT(Tabla3[[#This Row],[id_detalle]],2)),id_rubro[[id]:[Rubro]],2,0)</f>
        <v>PRODUCTOS INDUSTRIALES Y RELACIONADOS</v>
      </c>
      <c r="C5188" s="36" t="s">
        <v>1052</v>
      </c>
      <c r="D5188" s="45" t="str">
        <f>+Tabla3[[#This Row],[id_detalle]]&amp;" "&amp;VLOOKUP(Tabla3[[#This Row],[id_detalle]],rubro_detalle[[Código]:[Rubro Detalle]],2,0)</f>
        <v>03.14.161 Computación: Equipos , Insmos, Accesorios y Servicios Conexos</v>
      </c>
      <c r="E5188" s="33">
        <f t="shared" si="801"/>
        <v>50</v>
      </c>
      <c r="F5188" s="47" t="str">
        <f t="shared" si="802"/>
        <v>03.14.161-50</v>
      </c>
      <c r="G5188" s="37" t="s">
        <v>4180</v>
      </c>
      <c r="H5188" s="37">
        <v>615</v>
      </c>
    </row>
    <row r="5189" spans="1:8" x14ac:dyDescent="0.3">
      <c r="A5189" s="34" t="str">
        <f>+LEFT(Tabla3[[#This Row],[id_detalle]],2)</f>
        <v>03</v>
      </c>
      <c r="B5189" s="46" t="str">
        <f>VLOOKUP((LEFT(Tabla3[[#This Row],[id_detalle]],2)),id_rubro[[id]:[Rubro]],2,0)</f>
        <v>PRODUCTOS INDUSTRIALES Y RELACIONADOS</v>
      </c>
      <c r="C5189" s="36" t="s">
        <v>1052</v>
      </c>
      <c r="D5189" s="45" t="str">
        <f>+Tabla3[[#This Row],[id_detalle]]&amp;" "&amp;VLOOKUP(Tabla3[[#This Row],[id_detalle]],rubro_detalle[[Código]:[Rubro Detalle]],2,0)</f>
        <v>03.14.161 Computación: Equipos , Insmos, Accesorios y Servicios Conexos</v>
      </c>
      <c r="E5189" s="33">
        <f t="shared" si="801"/>
        <v>51</v>
      </c>
      <c r="F5189" s="47" t="str">
        <f t="shared" si="802"/>
        <v>03.14.161-51</v>
      </c>
      <c r="G5189" s="37" t="s">
        <v>5461</v>
      </c>
      <c r="H5189" s="37">
        <v>617</v>
      </c>
    </row>
    <row r="5190" spans="1:8" x14ac:dyDescent="0.3">
      <c r="A5190" s="34" t="str">
        <f>+LEFT(Tabla3[[#This Row],[id_detalle]],2)</f>
        <v>03</v>
      </c>
      <c r="B5190" s="46" t="str">
        <f>VLOOKUP((LEFT(Tabla3[[#This Row],[id_detalle]],2)),id_rubro[[id]:[Rubro]],2,0)</f>
        <v>PRODUCTOS INDUSTRIALES Y RELACIONADOS</v>
      </c>
      <c r="C5190" s="36" t="s">
        <v>1052</v>
      </c>
      <c r="D5190" s="45" t="str">
        <f>+Tabla3[[#This Row],[id_detalle]]&amp;" "&amp;VLOOKUP(Tabla3[[#This Row],[id_detalle]],rubro_detalle[[Código]:[Rubro Detalle]],2,0)</f>
        <v>03.14.161 Computación: Equipos , Insmos, Accesorios y Servicios Conexos</v>
      </c>
      <c r="E5190" s="33">
        <f t="shared" si="801"/>
        <v>52</v>
      </c>
      <c r="F5190" s="47" t="str">
        <f t="shared" si="802"/>
        <v>03.14.161-52</v>
      </c>
      <c r="G5190" s="37" t="s">
        <v>5462</v>
      </c>
      <c r="H5190" s="37">
        <v>639</v>
      </c>
    </row>
    <row r="5191" spans="1:8" x14ac:dyDescent="0.3">
      <c r="A5191" s="34" t="str">
        <f>+LEFT(Tabla3[[#This Row],[id_detalle]],2)</f>
        <v>03</v>
      </c>
      <c r="B5191" s="46" t="str">
        <f>VLOOKUP((LEFT(Tabla3[[#This Row],[id_detalle]],2)),id_rubro[[id]:[Rubro]],2,0)</f>
        <v>PRODUCTOS INDUSTRIALES Y RELACIONADOS</v>
      </c>
      <c r="C5191" s="36" t="s">
        <v>1052</v>
      </c>
      <c r="D5191" s="45" t="str">
        <f>+Tabla3[[#This Row],[id_detalle]]&amp;" "&amp;VLOOKUP(Tabla3[[#This Row],[id_detalle]],rubro_detalle[[Código]:[Rubro Detalle]],2,0)</f>
        <v>03.14.161 Computación: Equipos , Insmos, Accesorios y Servicios Conexos</v>
      </c>
      <c r="E5191" s="33">
        <f t="shared" si="801"/>
        <v>53</v>
      </c>
      <c r="F5191" s="47" t="str">
        <f t="shared" si="802"/>
        <v>03.14.161-53</v>
      </c>
      <c r="G5191" s="37" t="s">
        <v>5262</v>
      </c>
      <c r="H5191" s="37">
        <v>640</v>
      </c>
    </row>
    <row r="5192" spans="1:8" x14ac:dyDescent="0.3">
      <c r="A5192" s="34" t="str">
        <f>+LEFT(Tabla3[[#This Row],[id_detalle]],2)</f>
        <v>03</v>
      </c>
      <c r="B5192" s="46" t="str">
        <f>VLOOKUP((LEFT(Tabla3[[#This Row],[id_detalle]],2)),id_rubro[[id]:[Rubro]],2,0)</f>
        <v>PRODUCTOS INDUSTRIALES Y RELACIONADOS</v>
      </c>
      <c r="C5192" s="36" t="s">
        <v>1052</v>
      </c>
      <c r="D5192" s="45" t="str">
        <f>+Tabla3[[#This Row],[id_detalle]]&amp;" "&amp;VLOOKUP(Tabla3[[#This Row],[id_detalle]],rubro_detalle[[Código]:[Rubro Detalle]],2,0)</f>
        <v>03.14.161 Computación: Equipos , Insmos, Accesorios y Servicios Conexos</v>
      </c>
      <c r="E5192" s="33">
        <f t="shared" si="801"/>
        <v>54</v>
      </c>
      <c r="F5192" s="47" t="str">
        <f t="shared" si="802"/>
        <v>03.14.161-54</v>
      </c>
      <c r="G5192" s="37" t="s">
        <v>5463</v>
      </c>
      <c r="H5192" s="37">
        <v>640</v>
      </c>
    </row>
    <row r="5193" spans="1:8" x14ac:dyDescent="0.3">
      <c r="A5193" s="34" t="str">
        <f>+LEFT(Tabla3[[#This Row],[id_detalle]],2)</f>
        <v>03</v>
      </c>
      <c r="B5193" s="46" t="str">
        <f>VLOOKUP((LEFT(Tabla3[[#This Row],[id_detalle]],2)),id_rubro[[id]:[Rubro]],2,0)</f>
        <v>PRODUCTOS INDUSTRIALES Y RELACIONADOS</v>
      </c>
      <c r="C5193" s="36" t="s">
        <v>1052</v>
      </c>
      <c r="D5193" s="45" t="str">
        <f>+Tabla3[[#This Row],[id_detalle]]&amp;" "&amp;VLOOKUP(Tabla3[[#This Row],[id_detalle]],rubro_detalle[[Código]:[Rubro Detalle]],2,0)</f>
        <v>03.14.161 Computación: Equipos , Insmos, Accesorios y Servicios Conexos</v>
      </c>
      <c r="E5193" s="33">
        <f t="shared" si="801"/>
        <v>55</v>
      </c>
      <c r="F5193" s="47" t="str">
        <f t="shared" si="802"/>
        <v>03.14.161-55</v>
      </c>
      <c r="G5193" s="37" t="s">
        <v>5464</v>
      </c>
      <c r="H5193" s="37">
        <v>645</v>
      </c>
    </row>
    <row r="5194" spans="1:8" x14ac:dyDescent="0.3">
      <c r="A5194" s="34" t="str">
        <f>+LEFT(Tabla3[[#This Row],[id_detalle]],2)</f>
        <v>03</v>
      </c>
      <c r="B5194" s="46" t="str">
        <f>VLOOKUP((LEFT(Tabla3[[#This Row],[id_detalle]],2)),id_rubro[[id]:[Rubro]],2,0)</f>
        <v>PRODUCTOS INDUSTRIALES Y RELACIONADOS</v>
      </c>
      <c r="C5194" s="36" t="s">
        <v>1052</v>
      </c>
      <c r="D5194" s="45" t="str">
        <f>+Tabla3[[#This Row],[id_detalle]]&amp;" "&amp;VLOOKUP(Tabla3[[#This Row],[id_detalle]],rubro_detalle[[Código]:[Rubro Detalle]],2,0)</f>
        <v>03.14.161 Computación: Equipos , Insmos, Accesorios y Servicios Conexos</v>
      </c>
      <c r="E5194" s="33">
        <f t="shared" si="801"/>
        <v>56</v>
      </c>
      <c r="F5194" s="47" t="str">
        <f t="shared" si="802"/>
        <v>03.14.161-56</v>
      </c>
      <c r="G5194" s="37" t="s">
        <v>3149</v>
      </c>
      <c r="H5194" s="37">
        <v>647</v>
      </c>
    </row>
    <row r="5195" spans="1:8" x14ac:dyDescent="0.3">
      <c r="A5195" s="34" t="str">
        <f>+LEFT(Tabla3[[#This Row],[id_detalle]],2)</f>
        <v>03</v>
      </c>
      <c r="B5195" s="46" t="str">
        <f>VLOOKUP((LEFT(Tabla3[[#This Row],[id_detalle]],2)),id_rubro[[id]:[Rubro]],2,0)</f>
        <v>PRODUCTOS INDUSTRIALES Y RELACIONADOS</v>
      </c>
      <c r="C5195" s="36" t="s">
        <v>1052</v>
      </c>
      <c r="D5195" s="45" t="str">
        <f>+Tabla3[[#This Row],[id_detalle]]&amp;" "&amp;VLOOKUP(Tabla3[[#This Row],[id_detalle]],rubro_detalle[[Código]:[Rubro Detalle]],2,0)</f>
        <v>03.14.161 Computación: Equipos , Insmos, Accesorios y Servicios Conexos</v>
      </c>
      <c r="E5195" s="33">
        <f t="shared" si="801"/>
        <v>57</v>
      </c>
      <c r="F5195" s="47" t="str">
        <f t="shared" si="802"/>
        <v>03.14.161-57</v>
      </c>
      <c r="G5195" s="37" t="s">
        <v>5465</v>
      </c>
      <c r="H5195" s="37">
        <v>649</v>
      </c>
    </row>
    <row r="5196" spans="1:8" x14ac:dyDescent="0.3">
      <c r="A5196" s="34" t="str">
        <f>+LEFT(Tabla3[[#This Row],[id_detalle]],2)</f>
        <v>03</v>
      </c>
      <c r="B5196" s="46" t="str">
        <f>VLOOKUP((LEFT(Tabla3[[#This Row],[id_detalle]],2)),id_rubro[[id]:[Rubro]],2,0)</f>
        <v>PRODUCTOS INDUSTRIALES Y RELACIONADOS</v>
      </c>
      <c r="C5196" s="36" t="s">
        <v>1052</v>
      </c>
      <c r="D5196" s="45" t="str">
        <f>+Tabla3[[#This Row],[id_detalle]]&amp;" "&amp;VLOOKUP(Tabla3[[#This Row],[id_detalle]],rubro_detalle[[Código]:[Rubro Detalle]],2,0)</f>
        <v>03.14.161 Computación: Equipos , Insmos, Accesorios y Servicios Conexos</v>
      </c>
      <c r="E5196" s="33">
        <f t="shared" si="801"/>
        <v>58</v>
      </c>
      <c r="F5196" s="47" t="str">
        <f t="shared" si="802"/>
        <v>03.14.161-58</v>
      </c>
      <c r="G5196" s="37" t="s">
        <v>5466</v>
      </c>
      <c r="H5196" s="37">
        <v>649</v>
      </c>
    </row>
    <row r="5197" spans="1:8" x14ac:dyDescent="0.3">
      <c r="A5197" s="34" t="str">
        <f>+LEFT(Tabla3[[#This Row],[id_detalle]],2)</f>
        <v>03</v>
      </c>
      <c r="B5197" s="46" t="str">
        <f>VLOOKUP((LEFT(Tabla3[[#This Row],[id_detalle]],2)),id_rubro[[id]:[Rubro]],2,0)</f>
        <v>PRODUCTOS INDUSTRIALES Y RELACIONADOS</v>
      </c>
      <c r="C5197" s="36" t="s">
        <v>1052</v>
      </c>
      <c r="D5197" s="45" t="str">
        <f>+Tabla3[[#This Row],[id_detalle]]&amp;" "&amp;VLOOKUP(Tabla3[[#This Row],[id_detalle]],rubro_detalle[[Código]:[Rubro Detalle]],2,0)</f>
        <v>03.14.161 Computación: Equipos , Insmos, Accesorios y Servicios Conexos</v>
      </c>
      <c r="E5197" s="33">
        <f t="shared" si="801"/>
        <v>59</v>
      </c>
      <c r="F5197" s="47" t="str">
        <f t="shared" si="802"/>
        <v>03.14.161-59</v>
      </c>
      <c r="G5197" s="37" t="s">
        <v>5467</v>
      </c>
      <c r="H5197" s="37">
        <v>651</v>
      </c>
    </row>
    <row r="5198" spans="1:8" x14ac:dyDescent="0.3">
      <c r="A5198" s="34" t="str">
        <f>+LEFT(Tabla3[[#This Row],[id_detalle]],2)</f>
        <v>03</v>
      </c>
      <c r="B5198" s="46" t="str">
        <f>VLOOKUP((LEFT(Tabla3[[#This Row],[id_detalle]],2)),id_rubro[[id]:[Rubro]],2,0)</f>
        <v>PRODUCTOS INDUSTRIALES Y RELACIONADOS</v>
      </c>
      <c r="C5198" s="36" t="s">
        <v>1052</v>
      </c>
      <c r="D5198" s="45" t="str">
        <f>+Tabla3[[#This Row],[id_detalle]]&amp;" "&amp;VLOOKUP(Tabla3[[#This Row],[id_detalle]],rubro_detalle[[Código]:[Rubro Detalle]],2,0)</f>
        <v>03.14.161 Computación: Equipos , Insmos, Accesorios y Servicios Conexos</v>
      </c>
      <c r="E5198" s="33">
        <f t="shared" si="801"/>
        <v>60</v>
      </c>
      <c r="F5198" s="47" t="str">
        <f t="shared" si="802"/>
        <v>03.14.161-60</v>
      </c>
      <c r="G5198" s="37" t="s">
        <v>5468</v>
      </c>
      <c r="H5198" s="37">
        <v>673</v>
      </c>
    </row>
    <row r="5199" spans="1:8" x14ac:dyDescent="0.3">
      <c r="A5199" s="34" t="str">
        <f>+LEFT(Tabla3[[#This Row],[id_detalle]],2)</f>
        <v>03</v>
      </c>
      <c r="B5199" s="46" t="str">
        <f>VLOOKUP((LEFT(Tabla3[[#This Row],[id_detalle]],2)),id_rubro[[id]:[Rubro]],2,0)</f>
        <v>PRODUCTOS INDUSTRIALES Y RELACIONADOS</v>
      </c>
      <c r="C5199" s="36" t="s">
        <v>1052</v>
      </c>
      <c r="D5199" s="45" t="str">
        <f>+Tabla3[[#This Row],[id_detalle]]&amp;" "&amp;VLOOKUP(Tabla3[[#This Row],[id_detalle]],rubro_detalle[[Código]:[Rubro Detalle]],2,0)</f>
        <v>03.14.161 Computación: Equipos , Insmos, Accesorios y Servicios Conexos</v>
      </c>
      <c r="E5199" s="33">
        <f t="shared" si="801"/>
        <v>61</v>
      </c>
      <c r="F5199" s="47" t="str">
        <f t="shared" si="802"/>
        <v>03.14.161-61</v>
      </c>
      <c r="G5199" s="37" t="s">
        <v>5469</v>
      </c>
      <c r="H5199" s="37">
        <v>676</v>
      </c>
    </row>
    <row r="5200" spans="1:8" x14ac:dyDescent="0.3">
      <c r="A5200" s="34" t="str">
        <f>+LEFT(Tabla3[[#This Row],[id_detalle]],2)</f>
        <v>03</v>
      </c>
      <c r="B5200" s="46" t="str">
        <f>VLOOKUP((LEFT(Tabla3[[#This Row],[id_detalle]],2)),id_rubro[[id]:[Rubro]],2,0)</f>
        <v>PRODUCTOS INDUSTRIALES Y RELACIONADOS</v>
      </c>
      <c r="C5200" s="36" t="s">
        <v>1052</v>
      </c>
      <c r="D5200" s="45" t="str">
        <f>+Tabla3[[#This Row],[id_detalle]]&amp;" "&amp;VLOOKUP(Tabla3[[#This Row],[id_detalle]],rubro_detalle[[Código]:[Rubro Detalle]],2,0)</f>
        <v>03.14.161 Computación: Equipos , Insmos, Accesorios y Servicios Conexos</v>
      </c>
      <c r="E5200" s="33">
        <f t="shared" si="801"/>
        <v>62</v>
      </c>
      <c r="F5200" s="47" t="str">
        <f t="shared" si="802"/>
        <v>03.14.161-62</v>
      </c>
      <c r="G5200" s="37" t="s">
        <v>5470</v>
      </c>
      <c r="H5200" s="37">
        <v>680</v>
      </c>
    </row>
    <row r="5201" spans="1:8" x14ac:dyDescent="0.3">
      <c r="A5201" s="34" t="str">
        <f>+LEFT(Tabla3[[#This Row],[id_detalle]],2)</f>
        <v>03</v>
      </c>
      <c r="B5201" s="46" t="str">
        <f>VLOOKUP((LEFT(Tabla3[[#This Row],[id_detalle]],2)),id_rubro[[id]:[Rubro]],2,0)</f>
        <v>PRODUCTOS INDUSTRIALES Y RELACIONADOS</v>
      </c>
      <c r="C5201" s="36" t="s">
        <v>1052</v>
      </c>
      <c r="D5201" s="45" t="str">
        <f>+Tabla3[[#This Row],[id_detalle]]&amp;" "&amp;VLOOKUP(Tabla3[[#This Row],[id_detalle]],rubro_detalle[[Código]:[Rubro Detalle]],2,0)</f>
        <v>03.14.161 Computación: Equipos , Insmos, Accesorios y Servicios Conexos</v>
      </c>
      <c r="E5201" s="33">
        <f t="shared" si="801"/>
        <v>63</v>
      </c>
      <c r="F5201" s="47" t="str">
        <f t="shared" si="802"/>
        <v>03.14.161-63</v>
      </c>
      <c r="G5201" s="37" t="s">
        <v>3502</v>
      </c>
      <c r="H5201" s="37">
        <v>687</v>
      </c>
    </row>
    <row r="5202" spans="1:8" x14ac:dyDescent="0.3">
      <c r="A5202" s="34" t="str">
        <f>+LEFT(Tabla3[[#This Row],[id_detalle]],2)</f>
        <v>03</v>
      </c>
      <c r="B5202" s="46" t="str">
        <f>VLOOKUP((LEFT(Tabla3[[#This Row],[id_detalle]],2)),id_rubro[[id]:[Rubro]],2,0)</f>
        <v>PRODUCTOS INDUSTRIALES Y RELACIONADOS</v>
      </c>
      <c r="C5202" s="36" t="s">
        <v>1052</v>
      </c>
      <c r="D5202" s="45" t="str">
        <f>+Tabla3[[#This Row],[id_detalle]]&amp;" "&amp;VLOOKUP(Tabla3[[#This Row],[id_detalle]],rubro_detalle[[Código]:[Rubro Detalle]],2,0)</f>
        <v>03.14.161 Computación: Equipos , Insmos, Accesorios y Servicios Conexos</v>
      </c>
      <c r="E5202" s="33">
        <f t="shared" si="801"/>
        <v>64</v>
      </c>
      <c r="F5202" s="47" t="str">
        <f t="shared" si="802"/>
        <v>03.14.161-64</v>
      </c>
      <c r="G5202" s="37" t="s">
        <v>5263</v>
      </c>
      <c r="H5202" s="37">
        <v>687</v>
      </c>
    </row>
    <row r="5203" spans="1:8" x14ac:dyDescent="0.3">
      <c r="A5203" s="34" t="str">
        <f>+LEFT(Tabla3[[#This Row],[id_detalle]],2)</f>
        <v>03</v>
      </c>
      <c r="B5203" s="46" t="str">
        <f>VLOOKUP((LEFT(Tabla3[[#This Row],[id_detalle]],2)),id_rubro[[id]:[Rubro]],2,0)</f>
        <v>PRODUCTOS INDUSTRIALES Y RELACIONADOS</v>
      </c>
      <c r="C5203" s="36" t="s">
        <v>1052</v>
      </c>
      <c r="D5203" s="45" t="str">
        <f>+Tabla3[[#This Row],[id_detalle]]&amp;" "&amp;VLOOKUP(Tabla3[[#This Row],[id_detalle]],rubro_detalle[[Código]:[Rubro Detalle]],2,0)</f>
        <v>03.14.161 Computación: Equipos , Insmos, Accesorios y Servicios Conexos</v>
      </c>
      <c r="E5203" s="33">
        <f t="shared" si="801"/>
        <v>65</v>
      </c>
      <c r="F5203" s="47" t="str">
        <f t="shared" si="802"/>
        <v>03.14.161-65</v>
      </c>
      <c r="G5203" s="37" t="s">
        <v>5471</v>
      </c>
      <c r="H5203" s="37">
        <v>687</v>
      </c>
    </row>
    <row r="5204" spans="1:8" x14ac:dyDescent="0.3">
      <c r="A5204" s="34" t="str">
        <f>+LEFT(Tabla3[[#This Row],[id_detalle]],2)</f>
        <v>03</v>
      </c>
      <c r="B5204" s="46" t="str">
        <f>VLOOKUP((LEFT(Tabla3[[#This Row],[id_detalle]],2)),id_rubro[[id]:[Rubro]],2,0)</f>
        <v>PRODUCTOS INDUSTRIALES Y RELACIONADOS</v>
      </c>
      <c r="C5204" s="36" t="s">
        <v>1052</v>
      </c>
      <c r="D5204" s="45" t="str">
        <f>+Tabla3[[#This Row],[id_detalle]]&amp;" "&amp;VLOOKUP(Tabla3[[#This Row],[id_detalle]],rubro_detalle[[Código]:[Rubro Detalle]],2,0)</f>
        <v>03.14.161 Computación: Equipos , Insmos, Accesorios y Servicios Conexos</v>
      </c>
      <c r="E5204" s="33">
        <f t="shared" si="801"/>
        <v>66</v>
      </c>
      <c r="F5204" s="47" t="str">
        <f t="shared" si="802"/>
        <v>03.14.161-66</v>
      </c>
      <c r="G5204" s="37" t="s">
        <v>5472</v>
      </c>
      <c r="H5204" s="37">
        <v>688</v>
      </c>
    </row>
    <row r="5205" spans="1:8" x14ac:dyDescent="0.3">
      <c r="A5205" s="34" t="str">
        <f>+LEFT(Tabla3[[#This Row],[id_detalle]],2)</f>
        <v>03</v>
      </c>
      <c r="B5205" s="46" t="str">
        <f>VLOOKUP((LEFT(Tabla3[[#This Row],[id_detalle]],2)),id_rubro[[id]:[Rubro]],2,0)</f>
        <v>PRODUCTOS INDUSTRIALES Y RELACIONADOS</v>
      </c>
      <c r="C5205" s="36" t="s">
        <v>1052</v>
      </c>
      <c r="D5205" s="45" t="str">
        <f>+Tabla3[[#This Row],[id_detalle]]&amp;" "&amp;VLOOKUP(Tabla3[[#This Row],[id_detalle]],rubro_detalle[[Código]:[Rubro Detalle]],2,0)</f>
        <v>03.14.161 Computación: Equipos , Insmos, Accesorios y Servicios Conexos</v>
      </c>
      <c r="E5205" s="33">
        <f t="shared" si="801"/>
        <v>67</v>
      </c>
      <c r="F5205" s="47" t="str">
        <f t="shared" si="802"/>
        <v>03.14.161-67</v>
      </c>
      <c r="G5205" s="37" t="s">
        <v>5473</v>
      </c>
      <c r="H5205" s="37">
        <v>695</v>
      </c>
    </row>
    <row r="5206" spans="1:8" x14ac:dyDescent="0.3">
      <c r="A5206" s="34" t="str">
        <f>+LEFT(Tabla3[[#This Row],[id_detalle]],2)</f>
        <v>03</v>
      </c>
      <c r="B5206" s="46" t="str">
        <f>VLOOKUP((LEFT(Tabla3[[#This Row],[id_detalle]],2)),id_rubro[[id]:[Rubro]],2,0)</f>
        <v>PRODUCTOS INDUSTRIALES Y RELACIONADOS</v>
      </c>
      <c r="C5206" s="36" t="s">
        <v>1052</v>
      </c>
      <c r="D5206" s="45" t="str">
        <f>+Tabla3[[#This Row],[id_detalle]]&amp;" "&amp;VLOOKUP(Tabla3[[#This Row],[id_detalle]],rubro_detalle[[Código]:[Rubro Detalle]],2,0)</f>
        <v>03.14.161 Computación: Equipos , Insmos, Accesorios y Servicios Conexos</v>
      </c>
      <c r="E5206" s="33">
        <f t="shared" si="801"/>
        <v>68</v>
      </c>
      <c r="F5206" s="47" t="str">
        <f t="shared" si="802"/>
        <v>03.14.161-68</v>
      </c>
      <c r="G5206" s="37" t="s">
        <v>5474</v>
      </c>
      <c r="H5206" s="37">
        <v>695</v>
      </c>
    </row>
    <row r="5207" spans="1:8" x14ac:dyDescent="0.3">
      <c r="A5207" s="34" t="str">
        <f>+LEFT(Tabla3[[#This Row],[id_detalle]],2)</f>
        <v>03</v>
      </c>
      <c r="B5207" s="46" t="str">
        <f>VLOOKUP((LEFT(Tabla3[[#This Row],[id_detalle]],2)),id_rubro[[id]:[Rubro]],2,0)</f>
        <v>PRODUCTOS INDUSTRIALES Y RELACIONADOS</v>
      </c>
      <c r="C5207" s="36" t="s">
        <v>1052</v>
      </c>
      <c r="D5207" s="45" t="str">
        <f>+Tabla3[[#This Row],[id_detalle]]&amp;" "&amp;VLOOKUP(Tabla3[[#This Row],[id_detalle]],rubro_detalle[[Código]:[Rubro Detalle]],2,0)</f>
        <v>03.14.161 Computación: Equipos , Insmos, Accesorios y Servicios Conexos</v>
      </c>
      <c r="E5207" s="33">
        <f t="shared" si="801"/>
        <v>69</v>
      </c>
      <c r="F5207" s="47" t="str">
        <f t="shared" si="802"/>
        <v>03.14.161-69</v>
      </c>
      <c r="G5207" s="37" t="s">
        <v>5475</v>
      </c>
      <c r="H5207" s="37">
        <v>698</v>
      </c>
    </row>
    <row r="5208" spans="1:8" x14ac:dyDescent="0.3">
      <c r="A5208" s="34" t="str">
        <f>+LEFT(Tabla3[[#This Row],[id_detalle]],2)</f>
        <v>03</v>
      </c>
      <c r="B5208" s="46" t="str">
        <f>VLOOKUP((LEFT(Tabla3[[#This Row],[id_detalle]],2)),id_rubro[[id]:[Rubro]],2,0)</f>
        <v>PRODUCTOS INDUSTRIALES Y RELACIONADOS</v>
      </c>
      <c r="C5208" s="36" t="s">
        <v>1052</v>
      </c>
      <c r="D5208" s="45" t="str">
        <f>+Tabla3[[#This Row],[id_detalle]]&amp;" "&amp;VLOOKUP(Tabla3[[#This Row],[id_detalle]],rubro_detalle[[Código]:[Rubro Detalle]],2,0)</f>
        <v>03.14.161 Computación: Equipos , Insmos, Accesorios y Servicios Conexos</v>
      </c>
      <c r="E5208" s="33">
        <f t="shared" si="801"/>
        <v>70</v>
      </c>
      <c r="F5208" s="47" t="str">
        <f t="shared" si="802"/>
        <v>03.14.161-70</v>
      </c>
      <c r="G5208" s="37" t="s">
        <v>5476</v>
      </c>
      <c r="H5208" s="37">
        <v>701</v>
      </c>
    </row>
    <row r="5209" spans="1:8" x14ac:dyDescent="0.3">
      <c r="A5209" s="34" t="str">
        <f>+LEFT(Tabla3[[#This Row],[id_detalle]],2)</f>
        <v>03</v>
      </c>
      <c r="B5209" s="46" t="str">
        <f>VLOOKUP((LEFT(Tabla3[[#This Row],[id_detalle]],2)),id_rubro[[id]:[Rubro]],2,0)</f>
        <v>PRODUCTOS INDUSTRIALES Y RELACIONADOS</v>
      </c>
      <c r="C5209" s="36" t="s">
        <v>1052</v>
      </c>
      <c r="D5209" s="45" t="str">
        <f>+Tabla3[[#This Row],[id_detalle]]&amp;" "&amp;VLOOKUP(Tabla3[[#This Row],[id_detalle]],rubro_detalle[[Código]:[Rubro Detalle]],2,0)</f>
        <v>03.14.161 Computación: Equipos , Insmos, Accesorios y Servicios Conexos</v>
      </c>
      <c r="E5209" s="33">
        <f t="shared" si="801"/>
        <v>71</v>
      </c>
      <c r="F5209" s="47" t="str">
        <f t="shared" si="802"/>
        <v>03.14.161-71</v>
      </c>
      <c r="G5209" s="37" t="s">
        <v>5477</v>
      </c>
      <c r="H5209" s="37">
        <v>710</v>
      </c>
    </row>
    <row r="5210" spans="1:8" x14ac:dyDescent="0.3">
      <c r="A5210" s="34" t="str">
        <f>+LEFT(Tabla3[[#This Row],[id_detalle]],2)</f>
        <v>03</v>
      </c>
      <c r="B5210" s="46" t="str">
        <f>VLOOKUP((LEFT(Tabla3[[#This Row],[id_detalle]],2)),id_rubro[[id]:[Rubro]],2,0)</f>
        <v>PRODUCTOS INDUSTRIALES Y RELACIONADOS</v>
      </c>
      <c r="C5210" s="36" t="s">
        <v>1052</v>
      </c>
      <c r="D5210" s="45" t="str">
        <f>+Tabla3[[#This Row],[id_detalle]]&amp;" "&amp;VLOOKUP(Tabla3[[#This Row],[id_detalle]],rubro_detalle[[Código]:[Rubro Detalle]],2,0)</f>
        <v>03.14.161 Computación: Equipos , Insmos, Accesorios y Servicios Conexos</v>
      </c>
      <c r="E5210" s="33">
        <f t="shared" si="801"/>
        <v>72</v>
      </c>
      <c r="F5210" s="47" t="str">
        <f t="shared" si="802"/>
        <v>03.14.161-72</v>
      </c>
      <c r="G5210" s="37" t="s">
        <v>5478</v>
      </c>
      <c r="H5210" s="37">
        <v>715</v>
      </c>
    </row>
    <row r="5211" spans="1:8" x14ac:dyDescent="0.3">
      <c r="A5211" s="34" t="str">
        <f>+LEFT(Tabla3[[#This Row],[id_detalle]],2)</f>
        <v>03</v>
      </c>
      <c r="B5211" s="46" t="str">
        <f>VLOOKUP((LEFT(Tabla3[[#This Row],[id_detalle]],2)),id_rubro[[id]:[Rubro]],2,0)</f>
        <v>PRODUCTOS INDUSTRIALES Y RELACIONADOS</v>
      </c>
      <c r="C5211" s="36" t="s">
        <v>1052</v>
      </c>
      <c r="D5211" s="45" t="str">
        <f>+Tabla3[[#This Row],[id_detalle]]&amp;" "&amp;VLOOKUP(Tabla3[[#This Row],[id_detalle]],rubro_detalle[[Código]:[Rubro Detalle]],2,0)</f>
        <v>03.14.161 Computación: Equipos , Insmos, Accesorios y Servicios Conexos</v>
      </c>
      <c r="E5211" s="33">
        <f t="shared" si="801"/>
        <v>73</v>
      </c>
      <c r="F5211" s="47" t="str">
        <f t="shared" si="802"/>
        <v>03.14.161-73</v>
      </c>
      <c r="G5211" s="37" t="s">
        <v>5479</v>
      </c>
      <c r="H5211" s="37">
        <v>732</v>
      </c>
    </row>
    <row r="5212" spans="1:8" x14ac:dyDescent="0.3">
      <c r="A5212" s="34" t="str">
        <f>+LEFT(Tabla3[[#This Row],[id_detalle]],2)</f>
        <v>03</v>
      </c>
      <c r="B5212" s="46" t="str">
        <f>VLOOKUP((LEFT(Tabla3[[#This Row],[id_detalle]],2)),id_rubro[[id]:[Rubro]],2,0)</f>
        <v>PRODUCTOS INDUSTRIALES Y RELACIONADOS</v>
      </c>
      <c r="C5212" s="36" t="s">
        <v>1052</v>
      </c>
      <c r="D5212" s="45" t="str">
        <f>+Tabla3[[#This Row],[id_detalle]]&amp;" "&amp;VLOOKUP(Tabla3[[#This Row],[id_detalle]],rubro_detalle[[Código]:[Rubro Detalle]],2,0)</f>
        <v>03.14.161 Computación: Equipos , Insmos, Accesorios y Servicios Conexos</v>
      </c>
      <c r="E5212" s="33">
        <f t="shared" si="801"/>
        <v>74</v>
      </c>
      <c r="F5212" s="47" t="str">
        <f t="shared" si="802"/>
        <v>03.14.161-74</v>
      </c>
      <c r="G5212" s="37" t="s">
        <v>5480</v>
      </c>
      <c r="H5212" s="37">
        <v>745</v>
      </c>
    </row>
    <row r="5213" spans="1:8" x14ac:dyDescent="0.3">
      <c r="A5213" s="34" t="str">
        <f>+LEFT(Tabla3[[#This Row],[id_detalle]],2)</f>
        <v>03</v>
      </c>
      <c r="B5213" s="46" t="str">
        <f>VLOOKUP((LEFT(Tabla3[[#This Row],[id_detalle]],2)),id_rubro[[id]:[Rubro]],2,0)</f>
        <v>PRODUCTOS INDUSTRIALES Y RELACIONADOS</v>
      </c>
      <c r="C5213" s="36" t="s">
        <v>1052</v>
      </c>
      <c r="D5213" s="45" t="str">
        <f>+Tabla3[[#This Row],[id_detalle]]&amp;" "&amp;VLOOKUP(Tabla3[[#This Row],[id_detalle]],rubro_detalle[[Código]:[Rubro Detalle]],2,0)</f>
        <v>03.14.161 Computación: Equipos , Insmos, Accesorios y Servicios Conexos</v>
      </c>
      <c r="E5213" s="33">
        <f t="shared" si="801"/>
        <v>75</v>
      </c>
      <c r="F5213" s="47" t="str">
        <f t="shared" si="802"/>
        <v>03.14.161-75</v>
      </c>
      <c r="G5213" s="37" t="s">
        <v>5481</v>
      </c>
      <c r="H5213" s="37">
        <v>745</v>
      </c>
    </row>
    <row r="5214" spans="1:8" x14ac:dyDescent="0.3">
      <c r="A5214" s="34" t="str">
        <f>+LEFT(Tabla3[[#This Row],[id_detalle]],2)</f>
        <v>03</v>
      </c>
      <c r="B5214" s="46" t="str">
        <f>VLOOKUP((LEFT(Tabla3[[#This Row],[id_detalle]],2)),id_rubro[[id]:[Rubro]],2,0)</f>
        <v>PRODUCTOS INDUSTRIALES Y RELACIONADOS</v>
      </c>
      <c r="C5214" s="36" t="s">
        <v>1052</v>
      </c>
      <c r="D5214" s="45" t="str">
        <f>+Tabla3[[#This Row],[id_detalle]]&amp;" "&amp;VLOOKUP(Tabla3[[#This Row],[id_detalle]],rubro_detalle[[Código]:[Rubro Detalle]],2,0)</f>
        <v>03.14.161 Computación: Equipos , Insmos, Accesorios y Servicios Conexos</v>
      </c>
      <c r="E5214" s="33">
        <f t="shared" si="801"/>
        <v>76</v>
      </c>
      <c r="F5214" s="47" t="str">
        <f t="shared" si="802"/>
        <v>03.14.161-76</v>
      </c>
      <c r="G5214" s="37" t="s">
        <v>5482</v>
      </c>
      <c r="H5214" s="37">
        <v>745</v>
      </c>
    </row>
    <row r="5215" spans="1:8" x14ac:dyDescent="0.3">
      <c r="A5215" s="34" t="str">
        <f>+LEFT(Tabla3[[#This Row],[id_detalle]],2)</f>
        <v>03</v>
      </c>
      <c r="B5215" s="46" t="str">
        <f>VLOOKUP((LEFT(Tabla3[[#This Row],[id_detalle]],2)),id_rubro[[id]:[Rubro]],2,0)</f>
        <v>PRODUCTOS INDUSTRIALES Y RELACIONADOS</v>
      </c>
      <c r="C5215" s="36" t="s">
        <v>1052</v>
      </c>
      <c r="D5215" s="45" t="str">
        <f>+Tabla3[[#This Row],[id_detalle]]&amp;" "&amp;VLOOKUP(Tabla3[[#This Row],[id_detalle]],rubro_detalle[[Código]:[Rubro Detalle]],2,0)</f>
        <v>03.14.161 Computación: Equipos , Insmos, Accesorios y Servicios Conexos</v>
      </c>
      <c r="E5215" s="33">
        <f t="shared" si="801"/>
        <v>77</v>
      </c>
      <c r="F5215" s="47" t="str">
        <f t="shared" si="802"/>
        <v>03.14.161-77</v>
      </c>
      <c r="G5215" s="37" t="s">
        <v>5483</v>
      </c>
      <c r="H5215" s="37">
        <v>745</v>
      </c>
    </row>
    <row r="5216" spans="1:8" x14ac:dyDescent="0.3">
      <c r="A5216" s="34" t="str">
        <f>+LEFT(Tabla3[[#This Row],[id_detalle]],2)</f>
        <v>03</v>
      </c>
      <c r="B5216" s="46" t="str">
        <f>VLOOKUP((LEFT(Tabla3[[#This Row],[id_detalle]],2)),id_rubro[[id]:[Rubro]],2,0)</f>
        <v>PRODUCTOS INDUSTRIALES Y RELACIONADOS</v>
      </c>
      <c r="C5216" s="36" t="s">
        <v>1052</v>
      </c>
      <c r="D5216" s="45" t="str">
        <f>+Tabla3[[#This Row],[id_detalle]]&amp;" "&amp;VLOOKUP(Tabla3[[#This Row],[id_detalle]],rubro_detalle[[Código]:[Rubro Detalle]],2,0)</f>
        <v>03.14.161 Computación: Equipos , Insmos, Accesorios y Servicios Conexos</v>
      </c>
      <c r="E5216" s="33">
        <f t="shared" si="801"/>
        <v>78</v>
      </c>
      <c r="F5216" s="47" t="str">
        <f t="shared" si="802"/>
        <v>03.14.161-78</v>
      </c>
      <c r="G5216" s="37" t="s">
        <v>5484</v>
      </c>
      <c r="H5216" s="37">
        <v>753</v>
      </c>
    </row>
    <row r="5217" spans="1:8" x14ac:dyDescent="0.3">
      <c r="A5217" s="34" t="str">
        <f>+LEFT(Tabla3[[#This Row],[id_detalle]],2)</f>
        <v>03</v>
      </c>
      <c r="B5217" s="46" t="str">
        <f>VLOOKUP((LEFT(Tabla3[[#This Row],[id_detalle]],2)),id_rubro[[id]:[Rubro]],2,0)</f>
        <v>PRODUCTOS INDUSTRIALES Y RELACIONADOS</v>
      </c>
      <c r="C5217" s="36" t="s">
        <v>1052</v>
      </c>
      <c r="D5217" s="45" t="str">
        <f>+Tabla3[[#This Row],[id_detalle]]&amp;" "&amp;VLOOKUP(Tabla3[[#This Row],[id_detalle]],rubro_detalle[[Código]:[Rubro Detalle]],2,0)</f>
        <v>03.14.161 Computación: Equipos , Insmos, Accesorios y Servicios Conexos</v>
      </c>
      <c r="E5217" s="33">
        <f t="shared" si="801"/>
        <v>79</v>
      </c>
      <c r="F5217" s="47" t="str">
        <f t="shared" si="802"/>
        <v>03.14.161-79</v>
      </c>
      <c r="G5217" s="37" t="s">
        <v>5485</v>
      </c>
      <c r="H5217" s="37">
        <v>753</v>
      </c>
    </row>
    <row r="5218" spans="1:8" x14ac:dyDescent="0.3">
      <c r="A5218" s="34" t="str">
        <f>+LEFT(Tabla3[[#This Row],[id_detalle]],2)</f>
        <v>03</v>
      </c>
      <c r="B5218" s="46" t="str">
        <f>VLOOKUP((LEFT(Tabla3[[#This Row],[id_detalle]],2)),id_rubro[[id]:[Rubro]],2,0)</f>
        <v>PRODUCTOS INDUSTRIALES Y RELACIONADOS</v>
      </c>
      <c r="C5218" s="36" t="s">
        <v>1052</v>
      </c>
      <c r="D5218" s="45" t="str">
        <f>+Tabla3[[#This Row],[id_detalle]]&amp;" "&amp;VLOOKUP(Tabla3[[#This Row],[id_detalle]],rubro_detalle[[Código]:[Rubro Detalle]],2,0)</f>
        <v>03.14.161 Computación: Equipos , Insmos, Accesorios y Servicios Conexos</v>
      </c>
      <c r="E5218" s="33">
        <f t="shared" si="801"/>
        <v>80</v>
      </c>
      <c r="F5218" s="47" t="str">
        <f t="shared" si="802"/>
        <v>03.14.161-80</v>
      </c>
      <c r="G5218" s="37" t="s">
        <v>5486</v>
      </c>
      <c r="H5218" s="37">
        <v>775</v>
      </c>
    </row>
    <row r="5219" spans="1:8" x14ac:dyDescent="0.3">
      <c r="A5219" s="34" t="str">
        <f>+LEFT(Tabla3[[#This Row],[id_detalle]],2)</f>
        <v>03</v>
      </c>
      <c r="B5219" s="46" t="str">
        <f>VLOOKUP((LEFT(Tabla3[[#This Row],[id_detalle]],2)),id_rubro[[id]:[Rubro]],2,0)</f>
        <v>PRODUCTOS INDUSTRIALES Y RELACIONADOS</v>
      </c>
      <c r="C5219" s="36" t="s">
        <v>1052</v>
      </c>
      <c r="D5219" s="45" t="str">
        <f>+Tabla3[[#This Row],[id_detalle]]&amp;" "&amp;VLOOKUP(Tabla3[[#This Row],[id_detalle]],rubro_detalle[[Código]:[Rubro Detalle]],2,0)</f>
        <v>03.14.161 Computación: Equipos , Insmos, Accesorios y Servicios Conexos</v>
      </c>
      <c r="E5219" s="33">
        <f t="shared" si="801"/>
        <v>81</v>
      </c>
      <c r="F5219" s="47" t="str">
        <f t="shared" si="802"/>
        <v>03.14.161-81</v>
      </c>
      <c r="G5219" s="37" t="s">
        <v>5487</v>
      </c>
      <c r="H5219" s="37">
        <v>779</v>
      </c>
    </row>
    <row r="5220" spans="1:8" x14ac:dyDescent="0.3">
      <c r="A5220" s="34" t="str">
        <f>+LEFT(Tabla3[[#This Row],[id_detalle]],2)</f>
        <v>03</v>
      </c>
      <c r="B5220" s="46" t="str">
        <f>VLOOKUP((LEFT(Tabla3[[#This Row],[id_detalle]],2)),id_rubro[[id]:[Rubro]],2,0)</f>
        <v>PRODUCTOS INDUSTRIALES Y RELACIONADOS</v>
      </c>
      <c r="C5220" s="36" t="s">
        <v>1052</v>
      </c>
      <c r="D5220" s="45" t="str">
        <f>+Tabla3[[#This Row],[id_detalle]]&amp;" "&amp;VLOOKUP(Tabla3[[#This Row],[id_detalle]],rubro_detalle[[Código]:[Rubro Detalle]],2,0)</f>
        <v>03.14.161 Computación: Equipos , Insmos, Accesorios y Servicios Conexos</v>
      </c>
      <c r="E5220" s="33">
        <f t="shared" si="801"/>
        <v>82</v>
      </c>
      <c r="F5220" s="47" t="str">
        <f t="shared" si="802"/>
        <v>03.14.161-82</v>
      </c>
      <c r="G5220" s="37" t="s">
        <v>5488</v>
      </c>
      <c r="H5220" s="37">
        <v>782</v>
      </c>
    </row>
    <row r="5221" spans="1:8" x14ac:dyDescent="0.3">
      <c r="A5221" s="34" t="str">
        <f>+LEFT(Tabla3[[#This Row],[id_detalle]],2)</f>
        <v>03</v>
      </c>
      <c r="B5221" s="46" t="str">
        <f>VLOOKUP((LEFT(Tabla3[[#This Row],[id_detalle]],2)),id_rubro[[id]:[Rubro]],2,0)</f>
        <v>PRODUCTOS INDUSTRIALES Y RELACIONADOS</v>
      </c>
      <c r="C5221" s="36" t="s">
        <v>1052</v>
      </c>
      <c r="D5221" s="45" t="str">
        <f>+Tabla3[[#This Row],[id_detalle]]&amp;" "&amp;VLOOKUP(Tabla3[[#This Row],[id_detalle]],rubro_detalle[[Código]:[Rubro Detalle]],2,0)</f>
        <v>03.14.161 Computación: Equipos , Insmos, Accesorios y Servicios Conexos</v>
      </c>
      <c r="E5221" s="33">
        <f t="shared" si="801"/>
        <v>83</v>
      </c>
      <c r="F5221" s="47" t="str">
        <f t="shared" si="802"/>
        <v>03.14.161-83</v>
      </c>
      <c r="G5221" s="37" t="s">
        <v>5489</v>
      </c>
      <c r="H5221" s="37">
        <v>783</v>
      </c>
    </row>
    <row r="5222" spans="1:8" x14ac:dyDescent="0.3">
      <c r="A5222" s="34" t="str">
        <f>+LEFT(Tabla3[[#This Row],[id_detalle]],2)</f>
        <v>03</v>
      </c>
      <c r="B5222" s="46" t="str">
        <f>VLOOKUP((LEFT(Tabla3[[#This Row],[id_detalle]],2)),id_rubro[[id]:[Rubro]],2,0)</f>
        <v>PRODUCTOS INDUSTRIALES Y RELACIONADOS</v>
      </c>
      <c r="C5222" s="36" t="s">
        <v>1052</v>
      </c>
      <c r="D5222" s="45" t="str">
        <f>+Tabla3[[#This Row],[id_detalle]]&amp;" "&amp;VLOOKUP(Tabla3[[#This Row],[id_detalle]],rubro_detalle[[Código]:[Rubro Detalle]],2,0)</f>
        <v>03.14.161 Computación: Equipos , Insmos, Accesorios y Servicios Conexos</v>
      </c>
      <c r="E5222" s="33">
        <f t="shared" si="801"/>
        <v>84</v>
      </c>
      <c r="F5222" s="47" t="str">
        <f t="shared" si="802"/>
        <v>03.14.161-84</v>
      </c>
      <c r="G5222" s="38" t="s">
        <v>5490</v>
      </c>
      <c r="H5222" s="38">
        <v>785</v>
      </c>
    </row>
    <row r="5223" spans="1:8" x14ac:dyDescent="0.3">
      <c r="A5223" s="34" t="str">
        <f>+LEFT(Tabla3[[#This Row],[id_detalle]],2)</f>
        <v>03</v>
      </c>
      <c r="B5223" s="46" t="str">
        <f>VLOOKUP((LEFT(Tabla3[[#This Row],[id_detalle]],2)),id_rubro[[id]:[Rubro]],2,0)</f>
        <v>PRODUCTOS INDUSTRIALES Y RELACIONADOS</v>
      </c>
      <c r="C5223" s="36" t="s">
        <v>1052</v>
      </c>
      <c r="D5223" s="45" t="str">
        <f>+Tabla3[[#This Row],[id_detalle]]&amp;" "&amp;VLOOKUP(Tabla3[[#This Row],[id_detalle]],rubro_detalle[[Código]:[Rubro Detalle]],2,0)</f>
        <v>03.14.161 Computación: Equipos , Insmos, Accesorios y Servicios Conexos</v>
      </c>
      <c r="E5223" s="33">
        <f t="shared" si="801"/>
        <v>85</v>
      </c>
      <c r="F5223" s="47" t="str">
        <f t="shared" si="802"/>
        <v>03.14.161-85</v>
      </c>
      <c r="G5223" s="37" t="s">
        <v>5491</v>
      </c>
      <c r="H5223" s="37">
        <v>788</v>
      </c>
    </row>
    <row r="5224" spans="1:8" x14ac:dyDescent="0.3">
      <c r="A5224" s="34" t="str">
        <f>+LEFT(Tabla3[[#This Row],[id_detalle]],2)</f>
        <v>03</v>
      </c>
      <c r="B5224" s="46" t="str">
        <f>VLOOKUP((LEFT(Tabla3[[#This Row],[id_detalle]],2)),id_rubro[[id]:[Rubro]],2,0)</f>
        <v>PRODUCTOS INDUSTRIALES Y RELACIONADOS</v>
      </c>
      <c r="C5224" s="36" t="s">
        <v>1052</v>
      </c>
      <c r="D5224" s="45" t="str">
        <f>+Tabla3[[#This Row],[id_detalle]]&amp;" "&amp;VLOOKUP(Tabla3[[#This Row],[id_detalle]],rubro_detalle[[Código]:[Rubro Detalle]],2,0)</f>
        <v>03.14.161 Computación: Equipos , Insmos, Accesorios y Servicios Conexos</v>
      </c>
      <c r="E5224" s="33">
        <f t="shared" si="801"/>
        <v>86</v>
      </c>
      <c r="F5224" s="47" t="str">
        <f t="shared" si="802"/>
        <v>03.14.161-86</v>
      </c>
      <c r="G5224" s="37" t="s">
        <v>5492</v>
      </c>
      <c r="H5224" s="37">
        <v>791</v>
      </c>
    </row>
    <row r="5225" spans="1:8" x14ac:dyDescent="0.3">
      <c r="A5225" s="34" t="str">
        <f>+LEFT(Tabla3[[#This Row],[id_detalle]],2)</f>
        <v>03</v>
      </c>
      <c r="B5225" s="46" t="str">
        <f>VLOOKUP((LEFT(Tabla3[[#This Row],[id_detalle]],2)),id_rubro[[id]:[Rubro]],2,0)</f>
        <v>PRODUCTOS INDUSTRIALES Y RELACIONADOS</v>
      </c>
      <c r="C5225" s="36" t="s">
        <v>1052</v>
      </c>
      <c r="D5225" s="45" t="str">
        <f>+Tabla3[[#This Row],[id_detalle]]&amp;" "&amp;VLOOKUP(Tabla3[[#This Row],[id_detalle]],rubro_detalle[[Código]:[Rubro Detalle]],2,0)</f>
        <v>03.14.161 Computación: Equipos , Insmos, Accesorios y Servicios Conexos</v>
      </c>
      <c r="E5225" s="33">
        <f t="shared" ref="E5225:E5232" si="803">+IF(D5225=D5224,E5224+1,1)</f>
        <v>87</v>
      </c>
      <c r="F5225" s="47" t="str">
        <f t="shared" ref="F5225:F5232" si="804">+LEFT(D5225,9)&amp;"-"&amp;E5225</f>
        <v>03.14.161-87</v>
      </c>
      <c r="G5225" s="37" t="s">
        <v>5493</v>
      </c>
      <c r="H5225" s="37">
        <v>792</v>
      </c>
    </row>
    <row r="5226" spans="1:8" x14ac:dyDescent="0.3">
      <c r="A5226" s="34" t="str">
        <f>+LEFT(Tabla3[[#This Row],[id_detalle]],2)</f>
        <v>03</v>
      </c>
      <c r="B5226" s="46" t="str">
        <f>VLOOKUP((LEFT(Tabla3[[#This Row],[id_detalle]],2)),id_rubro[[id]:[Rubro]],2,0)</f>
        <v>PRODUCTOS INDUSTRIALES Y RELACIONADOS</v>
      </c>
      <c r="C5226" s="36" t="s">
        <v>1052</v>
      </c>
      <c r="D5226" s="45" t="str">
        <f>+Tabla3[[#This Row],[id_detalle]]&amp;" "&amp;VLOOKUP(Tabla3[[#This Row],[id_detalle]],rubro_detalle[[Código]:[Rubro Detalle]],2,0)</f>
        <v>03.14.161 Computación: Equipos , Insmos, Accesorios y Servicios Conexos</v>
      </c>
      <c r="E5226" s="33">
        <f t="shared" si="803"/>
        <v>88</v>
      </c>
      <c r="F5226" s="47" t="str">
        <f t="shared" si="804"/>
        <v>03.14.161-88</v>
      </c>
      <c r="G5226" s="37" t="s">
        <v>5494</v>
      </c>
      <c r="H5226" s="37">
        <v>796</v>
      </c>
    </row>
    <row r="5227" spans="1:8" x14ac:dyDescent="0.3">
      <c r="A5227" s="34" t="str">
        <f>+LEFT(Tabla3[[#This Row],[id_detalle]],2)</f>
        <v>03</v>
      </c>
      <c r="B5227" s="46" t="str">
        <f>VLOOKUP((LEFT(Tabla3[[#This Row],[id_detalle]],2)),id_rubro[[id]:[Rubro]],2,0)</f>
        <v>PRODUCTOS INDUSTRIALES Y RELACIONADOS</v>
      </c>
      <c r="C5227" s="36" t="s">
        <v>1052</v>
      </c>
      <c r="D5227" s="45" t="str">
        <f>+Tabla3[[#This Row],[id_detalle]]&amp;" "&amp;VLOOKUP(Tabla3[[#This Row],[id_detalle]],rubro_detalle[[Código]:[Rubro Detalle]],2,0)</f>
        <v>03.14.161 Computación: Equipos , Insmos, Accesorios y Servicios Conexos</v>
      </c>
      <c r="E5227" s="33">
        <f t="shared" si="803"/>
        <v>89</v>
      </c>
      <c r="F5227" s="47" t="str">
        <f t="shared" si="804"/>
        <v>03.14.161-89</v>
      </c>
      <c r="G5227" s="37" t="s">
        <v>5495</v>
      </c>
      <c r="H5227" s="37">
        <v>805</v>
      </c>
    </row>
    <row r="5228" spans="1:8" x14ac:dyDescent="0.3">
      <c r="A5228" s="34" t="str">
        <f>+LEFT(Tabla3[[#This Row],[id_detalle]],2)</f>
        <v>03</v>
      </c>
      <c r="B5228" s="46" t="str">
        <f>VLOOKUP((LEFT(Tabla3[[#This Row],[id_detalle]],2)),id_rubro[[id]:[Rubro]],2,0)</f>
        <v>PRODUCTOS INDUSTRIALES Y RELACIONADOS</v>
      </c>
      <c r="C5228" s="36" t="s">
        <v>1052</v>
      </c>
      <c r="D5228" s="45" t="str">
        <f>+Tabla3[[#This Row],[id_detalle]]&amp;" "&amp;VLOOKUP(Tabla3[[#This Row],[id_detalle]],rubro_detalle[[Código]:[Rubro Detalle]],2,0)</f>
        <v>03.14.161 Computación: Equipos , Insmos, Accesorios y Servicios Conexos</v>
      </c>
      <c r="E5228" s="33">
        <f t="shared" si="803"/>
        <v>90</v>
      </c>
      <c r="F5228" s="47" t="str">
        <f t="shared" si="804"/>
        <v>03.14.161-90</v>
      </c>
      <c r="G5228" s="37" t="s">
        <v>5496</v>
      </c>
      <c r="H5228" s="37">
        <v>849</v>
      </c>
    </row>
    <row r="5229" spans="1:8" x14ac:dyDescent="0.3">
      <c r="A5229" s="34" t="str">
        <f>+LEFT(Tabla3[[#This Row],[id_detalle]],2)</f>
        <v>03</v>
      </c>
      <c r="B5229" s="46" t="str">
        <f>VLOOKUP((LEFT(Tabla3[[#This Row],[id_detalle]],2)),id_rubro[[id]:[Rubro]],2,0)</f>
        <v>PRODUCTOS INDUSTRIALES Y RELACIONADOS</v>
      </c>
      <c r="C5229" s="36" t="s">
        <v>2125</v>
      </c>
      <c r="D5229" s="45" t="str">
        <f>+Tabla3[[#This Row],[id_detalle]]&amp;" "&amp;VLOOKUP(Tabla3[[#This Row],[id_detalle]],rubro_detalle[[Código]:[Rubro Detalle]],2,0)</f>
        <v>03.14.163 Cuñas y Suspensiones para Carros Mineros</v>
      </c>
      <c r="E5229" s="33">
        <f t="shared" si="803"/>
        <v>1</v>
      </c>
      <c r="F5229" s="47" t="str">
        <f t="shared" si="804"/>
        <v>03.14.163-1</v>
      </c>
      <c r="G5229" s="37" t="s">
        <v>5364</v>
      </c>
      <c r="H5229" s="37">
        <v>211</v>
      </c>
    </row>
    <row r="5230" spans="1:8" x14ac:dyDescent="0.3">
      <c r="A5230" s="34" t="str">
        <f>+LEFT(Tabla3[[#This Row],[id_detalle]],2)</f>
        <v>03</v>
      </c>
      <c r="B5230" s="46" t="str">
        <f>VLOOKUP((LEFT(Tabla3[[#This Row],[id_detalle]],2)),id_rubro[[id]:[Rubro]],2,0)</f>
        <v>PRODUCTOS INDUSTRIALES Y RELACIONADOS</v>
      </c>
      <c r="C5230" s="36" t="s">
        <v>1056</v>
      </c>
      <c r="D5230" s="45" t="str">
        <f>+Tabla3[[#This Row],[id_detalle]]&amp;" "&amp;VLOOKUP(Tabla3[[#This Row],[id_detalle]],rubro_detalle[[Código]:[Rubro Detalle]],2,0)</f>
        <v>03.14.165 Digitalizadores, Scanners, Data Display, Planografía</v>
      </c>
      <c r="E5230" s="33">
        <f t="shared" si="803"/>
        <v>1</v>
      </c>
      <c r="F5230" s="47" t="str">
        <f t="shared" si="804"/>
        <v>03.14.165-1</v>
      </c>
      <c r="G5230" s="37" t="s">
        <v>5414</v>
      </c>
      <c r="H5230" s="37">
        <v>258</v>
      </c>
    </row>
    <row r="5231" spans="1:8" x14ac:dyDescent="0.3">
      <c r="A5231" s="34" t="str">
        <f>+LEFT(Tabla3[[#This Row],[id_detalle]],2)</f>
        <v>03</v>
      </c>
      <c r="B5231" s="46" t="str">
        <f>VLOOKUP((LEFT(Tabla3[[#This Row],[id_detalle]],2)),id_rubro[[id]:[Rubro]],2,0)</f>
        <v>PRODUCTOS INDUSTRIALES Y RELACIONADOS</v>
      </c>
      <c r="C5231" s="36" t="s">
        <v>1056</v>
      </c>
      <c r="D5231" s="45" t="str">
        <f>+Tabla3[[#This Row],[id_detalle]]&amp;" "&amp;VLOOKUP(Tabla3[[#This Row],[id_detalle]],rubro_detalle[[Código]:[Rubro Detalle]],2,0)</f>
        <v>03.14.165 Digitalizadores, Scanners, Data Display, Planografía</v>
      </c>
      <c r="E5231" s="33">
        <f t="shared" si="803"/>
        <v>2</v>
      </c>
      <c r="F5231" s="47" t="str">
        <f t="shared" si="804"/>
        <v>03.14.165-2</v>
      </c>
      <c r="G5231" s="37" t="s">
        <v>5422</v>
      </c>
      <c r="H5231" s="37" t="s">
        <v>2763</v>
      </c>
    </row>
    <row r="5232" spans="1:8" x14ac:dyDescent="0.3">
      <c r="A5232" s="34" t="str">
        <f>+LEFT(Tabla3[[#This Row],[id_detalle]],2)</f>
        <v>03</v>
      </c>
      <c r="B5232" s="46" t="str">
        <f>VLOOKUP((LEFT(Tabla3[[#This Row],[id_detalle]],2)),id_rubro[[id]:[Rubro]],2,0)</f>
        <v>PRODUCTOS INDUSTRIALES Y RELACIONADOS</v>
      </c>
      <c r="C5232" s="36" t="s">
        <v>1056</v>
      </c>
      <c r="D5232" s="45" t="str">
        <f>+Tabla3[[#This Row],[id_detalle]]&amp;" "&amp;VLOOKUP(Tabla3[[#This Row],[id_detalle]],rubro_detalle[[Código]:[Rubro Detalle]],2,0)</f>
        <v>03.14.165 Digitalizadores, Scanners, Data Display, Planografía</v>
      </c>
      <c r="E5232" s="33">
        <f t="shared" si="803"/>
        <v>3</v>
      </c>
      <c r="F5232" s="47" t="str">
        <f t="shared" si="804"/>
        <v>03.14.165-3</v>
      </c>
      <c r="G5232" s="37" t="s">
        <v>5449</v>
      </c>
      <c r="H5232" s="37">
        <v>533</v>
      </c>
    </row>
    <row r="5233" spans="1:8" x14ac:dyDescent="0.3">
      <c r="A5233" s="34" t="str">
        <f>+LEFT(Tabla3[[#This Row],[id_detalle]],2)</f>
        <v>03</v>
      </c>
      <c r="B5233" s="46" t="str">
        <f>VLOOKUP((LEFT(Tabla3[[#This Row],[id_detalle]],2)),id_rubro[[id]:[Rubro]],2,0)</f>
        <v>PRODUCTOS INDUSTRIALES Y RELACIONADOS</v>
      </c>
      <c r="C5233" s="36" t="s">
        <v>1056</v>
      </c>
      <c r="D5233" s="45" t="str">
        <f>+Tabla3[[#This Row],[id_detalle]]&amp;" "&amp;VLOOKUP(Tabla3[[#This Row],[id_detalle]],rubro_detalle[[Código]:[Rubro Detalle]],2,0)</f>
        <v>03.14.165 Digitalizadores, Scanners, Data Display, Planografía</v>
      </c>
      <c r="E5233" s="33">
        <f t="shared" ref="E5233:E5235" si="805">+IF(D5233=D5232,E5232+1,1)</f>
        <v>4</v>
      </c>
      <c r="F5233" s="47" t="str">
        <f t="shared" ref="F5233:F5235" si="806">+LEFT(D5233,9)&amp;"-"&amp;E5233</f>
        <v>03.14.165-4</v>
      </c>
      <c r="G5233" s="38" t="s">
        <v>5497</v>
      </c>
      <c r="H5233" s="38">
        <v>556</v>
      </c>
    </row>
    <row r="5234" spans="1:8" x14ac:dyDescent="0.3">
      <c r="A5234" s="34" t="str">
        <f>+LEFT(Tabla3[[#This Row],[id_detalle]],2)</f>
        <v>03</v>
      </c>
      <c r="B5234" s="46" t="str">
        <f>VLOOKUP((LEFT(Tabla3[[#This Row],[id_detalle]],2)),id_rubro[[id]:[Rubro]],2,0)</f>
        <v>PRODUCTOS INDUSTRIALES Y RELACIONADOS</v>
      </c>
      <c r="C5234" s="36" t="s">
        <v>1056</v>
      </c>
      <c r="D5234" s="45" t="str">
        <f>+Tabla3[[#This Row],[id_detalle]]&amp;" "&amp;VLOOKUP(Tabla3[[#This Row],[id_detalle]],rubro_detalle[[Código]:[Rubro Detalle]],2,0)</f>
        <v>03.14.165 Digitalizadores, Scanners, Data Display, Planografía</v>
      </c>
      <c r="E5234" s="33">
        <f t="shared" si="805"/>
        <v>5</v>
      </c>
      <c r="F5234" s="47" t="str">
        <f t="shared" si="806"/>
        <v>03.14.165-5</v>
      </c>
      <c r="G5234" s="38" t="s">
        <v>4125</v>
      </c>
      <c r="H5234" s="38">
        <v>610</v>
      </c>
    </row>
    <row r="5235" spans="1:8" x14ac:dyDescent="0.3">
      <c r="A5235" s="34" t="str">
        <f>+LEFT(Tabla3[[#This Row],[id_detalle]],2)</f>
        <v>03</v>
      </c>
      <c r="B5235" s="46" t="str">
        <f>VLOOKUP((LEFT(Tabla3[[#This Row],[id_detalle]],2)),id_rubro[[id]:[Rubro]],2,0)</f>
        <v>PRODUCTOS INDUSTRIALES Y RELACIONADOS</v>
      </c>
      <c r="C5235" s="36" t="s">
        <v>1056</v>
      </c>
      <c r="D5235" s="45" t="str">
        <f>+Tabla3[[#This Row],[id_detalle]]&amp;" "&amp;VLOOKUP(Tabla3[[#This Row],[id_detalle]],rubro_detalle[[Código]:[Rubro Detalle]],2,0)</f>
        <v>03.14.165 Digitalizadores, Scanners, Data Display, Planografía</v>
      </c>
      <c r="E5235" s="33">
        <f t="shared" si="805"/>
        <v>6</v>
      </c>
      <c r="F5235" s="47" t="str">
        <f t="shared" si="806"/>
        <v>03.14.165-6</v>
      </c>
      <c r="G5235" s="37" t="s">
        <v>4180</v>
      </c>
      <c r="H5235" s="37">
        <v>615</v>
      </c>
    </row>
    <row r="5236" spans="1:8" x14ac:dyDescent="0.3">
      <c r="A5236" s="34" t="str">
        <f>+LEFT(Tabla3[[#This Row],[id_detalle]],2)</f>
        <v>03</v>
      </c>
      <c r="B5236" s="46" t="str">
        <f>VLOOKUP((LEFT(Tabla3[[#This Row],[id_detalle]],2)),id_rubro[[id]:[Rubro]],2,0)</f>
        <v>PRODUCTOS INDUSTRIALES Y RELACIONADOS</v>
      </c>
      <c r="C5236" s="36" t="s">
        <v>1056</v>
      </c>
      <c r="D5236" s="45" t="str">
        <f>+Tabla3[[#This Row],[id_detalle]]&amp;" "&amp;VLOOKUP(Tabla3[[#This Row],[id_detalle]],rubro_detalle[[Código]:[Rubro Detalle]],2,0)</f>
        <v>03.14.165 Digitalizadores, Scanners, Data Display, Planografía</v>
      </c>
      <c r="E5236" s="33">
        <f>+IF(D5236=D5235,E5235+1,1)</f>
        <v>7</v>
      </c>
      <c r="F5236" s="47" t="str">
        <f>+LEFT(D5236,9)&amp;"-"&amp;E5236</f>
        <v>03.14.165-7</v>
      </c>
      <c r="G5236" s="37" t="s">
        <v>3012</v>
      </c>
      <c r="H5236" s="37">
        <v>622</v>
      </c>
    </row>
    <row r="5237" spans="1:8" x14ac:dyDescent="0.3">
      <c r="A5237" s="34" t="str">
        <f>+LEFT(Tabla3[[#This Row],[id_detalle]],2)</f>
        <v>03</v>
      </c>
      <c r="B5237" s="46" t="str">
        <f>VLOOKUP((LEFT(Tabla3[[#This Row],[id_detalle]],2)),id_rubro[[id]:[Rubro]],2,0)</f>
        <v>PRODUCTOS INDUSTRIALES Y RELACIONADOS</v>
      </c>
      <c r="C5237" s="36" t="s">
        <v>1056</v>
      </c>
      <c r="D5237" s="45" t="str">
        <f>+Tabla3[[#This Row],[id_detalle]]&amp;" "&amp;VLOOKUP(Tabla3[[#This Row],[id_detalle]],rubro_detalle[[Código]:[Rubro Detalle]],2,0)</f>
        <v>03.14.165 Digitalizadores, Scanners, Data Display, Planografía</v>
      </c>
      <c r="E5237" s="33">
        <f>+IF(D5237=D5236,E5236+1,1)</f>
        <v>8</v>
      </c>
      <c r="F5237" s="47" t="str">
        <f>+LEFT(D5237,9)&amp;"-"&amp;E5237</f>
        <v>03.14.165-8</v>
      </c>
      <c r="G5237" s="37" t="s">
        <v>5498</v>
      </c>
      <c r="H5237" s="37">
        <v>622</v>
      </c>
    </row>
    <row r="5238" spans="1:8" x14ac:dyDescent="0.3">
      <c r="A5238" s="34" t="str">
        <f>+LEFT(Tabla3[[#This Row],[id_detalle]],2)</f>
        <v>03</v>
      </c>
      <c r="B5238" s="46" t="str">
        <f>VLOOKUP((LEFT(Tabla3[[#This Row],[id_detalle]],2)),id_rubro[[id]:[Rubro]],2,0)</f>
        <v>PRODUCTOS INDUSTRIALES Y RELACIONADOS</v>
      </c>
      <c r="C5238" s="36" t="s">
        <v>1058</v>
      </c>
      <c r="D5238" s="45" t="str">
        <f>+Tabla3[[#This Row],[id_detalle]]&amp;" "&amp;VLOOKUP(Tabla3[[#This Row],[id_detalle]],rubro_detalle[[Código]:[Rubro Detalle]],2,0)</f>
        <v>03.14.171 Equipos de Respaldo  y Reguladores de voltaje</v>
      </c>
      <c r="E5238" s="33">
        <f>+IF(D5238=D5237,E5237+1,1)</f>
        <v>1</v>
      </c>
      <c r="F5238" s="47" t="str">
        <f>+LEFT(D5238,9)&amp;"-"&amp;E5238</f>
        <v>03.14.171-1</v>
      </c>
      <c r="G5238" s="37" t="s">
        <v>5499</v>
      </c>
      <c r="H5238" s="37">
        <v>164</v>
      </c>
    </row>
    <row r="5239" spans="1:8" x14ac:dyDescent="0.3">
      <c r="A5239" s="34" t="str">
        <f>+LEFT(Tabla3[[#This Row],[id_detalle]],2)</f>
        <v>03</v>
      </c>
      <c r="B5239" s="46" t="str">
        <f>VLOOKUP((LEFT(Tabla3[[#This Row],[id_detalle]],2)),id_rubro[[id]:[Rubro]],2,0)</f>
        <v>PRODUCTOS INDUSTRIALES Y RELACIONADOS</v>
      </c>
      <c r="C5239" s="36" t="s">
        <v>1058</v>
      </c>
      <c r="D5239" s="45" t="str">
        <f>+Tabla3[[#This Row],[id_detalle]]&amp;" "&amp;VLOOKUP(Tabla3[[#This Row],[id_detalle]],rubro_detalle[[Código]:[Rubro Detalle]],2,0)</f>
        <v>03.14.171 Equipos de Respaldo  y Reguladores de voltaje</v>
      </c>
      <c r="E5239" s="33">
        <f>+IF(D5239=D5238,E5238+1,1)</f>
        <v>2</v>
      </c>
      <c r="F5239" s="47" t="str">
        <f>+LEFT(D5239,9)&amp;"-"&amp;E5239</f>
        <v>03.14.171-2</v>
      </c>
      <c r="G5239" s="38" t="s">
        <v>5500</v>
      </c>
      <c r="H5239" s="38">
        <v>239</v>
      </c>
    </row>
    <row r="5240" spans="1:8" x14ac:dyDescent="0.3">
      <c r="A5240" s="34" t="str">
        <f>+LEFT(Tabla3[[#This Row],[id_detalle]],2)</f>
        <v>03</v>
      </c>
      <c r="B5240" s="46" t="str">
        <f>VLOOKUP((LEFT(Tabla3[[#This Row],[id_detalle]],2)),id_rubro[[id]:[Rubro]],2,0)</f>
        <v>PRODUCTOS INDUSTRIALES Y RELACIONADOS</v>
      </c>
      <c r="C5240" s="36" t="s">
        <v>1058</v>
      </c>
      <c r="D5240" s="45" t="str">
        <f>+Tabla3[[#This Row],[id_detalle]]&amp;" "&amp;VLOOKUP(Tabla3[[#This Row],[id_detalle]],rubro_detalle[[Código]:[Rubro Detalle]],2,0)</f>
        <v>03.14.171 Equipos de Respaldo  y Reguladores de voltaje</v>
      </c>
      <c r="E5240" s="33">
        <f>+IF(D5240=D5239,E5239+1,1)</f>
        <v>3</v>
      </c>
      <c r="F5240" s="47" t="str">
        <f>+LEFT(D5240,9)&amp;"-"&amp;E5240</f>
        <v>03.14.171-3</v>
      </c>
      <c r="G5240" s="37" t="s">
        <v>5501</v>
      </c>
      <c r="H5240" s="37">
        <v>339</v>
      </c>
    </row>
    <row r="5241" spans="1:8" x14ac:dyDescent="0.3">
      <c r="A5241" s="34" t="str">
        <f>+LEFT(Tabla3[[#This Row],[id_detalle]],2)</f>
        <v>03</v>
      </c>
      <c r="B5241" s="46" t="str">
        <f>VLOOKUP((LEFT(Tabla3[[#This Row],[id_detalle]],2)),id_rubro[[id]:[Rubro]],2,0)</f>
        <v>PRODUCTOS INDUSTRIALES Y RELACIONADOS</v>
      </c>
      <c r="C5241" s="36" t="s">
        <v>1058</v>
      </c>
      <c r="D5241" s="45" t="str">
        <f>+Tabla3[[#This Row],[id_detalle]]&amp;" "&amp;VLOOKUP(Tabla3[[#This Row],[id_detalle]],rubro_detalle[[Código]:[Rubro Detalle]],2,0)</f>
        <v>03.14.171 Equipos de Respaldo  y Reguladores de voltaje</v>
      </c>
      <c r="E5241" s="33">
        <f t="shared" ref="E5241:E5243" si="807">+IF(D5241=D5240,E5240+1,1)</f>
        <v>4</v>
      </c>
      <c r="F5241" s="47" t="str">
        <f t="shared" ref="F5241:F5243" si="808">+LEFT(D5241,9)&amp;"-"&amp;E5241</f>
        <v>03.14.171-4</v>
      </c>
      <c r="G5241" s="37" t="s">
        <v>5502</v>
      </c>
      <c r="H5241" s="37">
        <v>366</v>
      </c>
    </row>
    <row r="5242" spans="1:8" x14ac:dyDescent="0.3">
      <c r="A5242" s="34" t="str">
        <f>+LEFT(Tabla3[[#This Row],[id_detalle]],2)</f>
        <v>03</v>
      </c>
      <c r="B5242" s="46" t="str">
        <f>VLOOKUP((LEFT(Tabla3[[#This Row],[id_detalle]],2)),id_rubro[[id]:[Rubro]],2,0)</f>
        <v>PRODUCTOS INDUSTRIALES Y RELACIONADOS</v>
      </c>
      <c r="C5242" s="36" t="s">
        <v>1058</v>
      </c>
      <c r="D5242" s="45" t="str">
        <f>+Tabla3[[#This Row],[id_detalle]]&amp;" "&amp;VLOOKUP(Tabla3[[#This Row],[id_detalle]],rubro_detalle[[Código]:[Rubro Detalle]],2,0)</f>
        <v>03.14.171 Equipos de Respaldo  y Reguladores de voltaje</v>
      </c>
      <c r="E5242" s="33">
        <f t="shared" si="807"/>
        <v>5</v>
      </c>
      <c r="F5242" s="47" t="str">
        <f t="shared" si="808"/>
        <v>03.14.171-5</v>
      </c>
      <c r="G5242" s="37" t="s">
        <v>5503</v>
      </c>
      <c r="H5242" s="37">
        <v>374</v>
      </c>
    </row>
    <row r="5243" spans="1:8" x14ac:dyDescent="0.3">
      <c r="A5243" s="34" t="str">
        <f>+LEFT(Tabla3[[#This Row],[id_detalle]],2)</f>
        <v>03</v>
      </c>
      <c r="B5243" s="46" t="str">
        <f>VLOOKUP((LEFT(Tabla3[[#This Row],[id_detalle]],2)),id_rubro[[id]:[Rubro]],2,0)</f>
        <v>PRODUCTOS INDUSTRIALES Y RELACIONADOS</v>
      </c>
      <c r="C5243" s="36" t="s">
        <v>1058</v>
      </c>
      <c r="D5243" s="45" t="str">
        <f>+Tabla3[[#This Row],[id_detalle]]&amp;" "&amp;VLOOKUP(Tabla3[[#This Row],[id_detalle]],rubro_detalle[[Código]:[Rubro Detalle]],2,0)</f>
        <v>03.14.171 Equipos de Respaldo  y Reguladores de voltaje</v>
      </c>
      <c r="E5243" s="33">
        <f t="shared" si="807"/>
        <v>6</v>
      </c>
      <c r="F5243" s="47" t="str">
        <f t="shared" si="808"/>
        <v>03.14.171-6</v>
      </c>
      <c r="G5243" s="37" t="s">
        <v>5257</v>
      </c>
      <c r="H5243" s="37">
        <v>391</v>
      </c>
    </row>
    <row r="5244" spans="1:8" x14ac:dyDescent="0.3">
      <c r="A5244" s="34" t="str">
        <f>+LEFT(Tabla3[[#This Row],[id_detalle]],2)</f>
        <v>03</v>
      </c>
      <c r="B5244" s="46" t="str">
        <f>VLOOKUP((LEFT(Tabla3[[#This Row],[id_detalle]],2)),id_rubro[[id]:[Rubro]],2,0)</f>
        <v>PRODUCTOS INDUSTRIALES Y RELACIONADOS</v>
      </c>
      <c r="C5244" s="36" t="s">
        <v>1058</v>
      </c>
      <c r="D5244" s="45" t="str">
        <f>+Tabla3[[#This Row],[id_detalle]]&amp;" "&amp;VLOOKUP(Tabla3[[#This Row],[id_detalle]],rubro_detalle[[Código]:[Rubro Detalle]],2,0)</f>
        <v>03.14.171 Equipos de Respaldo  y Reguladores de voltaje</v>
      </c>
      <c r="E5244" s="33">
        <f t="shared" ref="E5244:E5249" si="809">+IF(D5244=D5243,E5243+1,1)</f>
        <v>7</v>
      </c>
      <c r="F5244" s="47" t="str">
        <f t="shared" ref="F5244:F5249" si="810">+LEFT(D5244,9)&amp;"-"&amp;E5244</f>
        <v>03.14.171-7</v>
      </c>
      <c r="G5244" s="37" t="s">
        <v>5504</v>
      </c>
      <c r="H5244" s="37">
        <v>445</v>
      </c>
    </row>
    <row r="5245" spans="1:8" x14ac:dyDescent="0.3">
      <c r="A5245" s="34" t="str">
        <f>+LEFT(Tabla3[[#This Row],[id_detalle]],2)</f>
        <v>03</v>
      </c>
      <c r="B5245" s="46" t="str">
        <f>VLOOKUP((LEFT(Tabla3[[#This Row],[id_detalle]],2)),id_rubro[[id]:[Rubro]],2,0)</f>
        <v>PRODUCTOS INDUSTRIALES Y RELACIONADOS</v>
      </c>
      <c r="C5245" s="36" t="s">
        <v>1058</v>
      </c>
      <c r="D5245" s="45" t="str">
        <f>+Tabla3[[#This Row],[id_detalle]]&amp;" "&amp;VLOOKUP(Tabla3[[#This Row],[id_detalle]],rubro_detalle[[Código]:[Rubro Detalle]],2,0)</f>
        <v>03.14.171 Equipos de Respaldo  y Reguladores de voltaje</v>
      </c>
      <c r="E5245" s="33">
        <f t="shared" si="809"/>
        <v>8</v>
      </c>
      <c r="F5245" s="47" t="str">
        <f t="shared" si="810"/>
        <v>03.14.171-8</v>
      </c>
      <c r="G5245" s="37" t="s">
        <v>5505</v>
      </c>
      <c r="H5245" s="37">
        <v>505</v>
      </c>
    </row>
    <row r="5246" spans="1:8" x14ac:dyDescent="0.3">
      <c r="A5246" s="34" t="str">
        <f>+LEFT(Tabla3[[#This Row],[id_detalle]],2)</f>
        <v>03</v>
      </c>
      <c r="B5246" s="46" t="str">
        <f>VLOOKUP((LEFT(Tabla3[[#This Row],[id_detalle]],2)),id_rubro[[id]:[Rubro]],2,0)</f>
        <v>PRODUCTOS INDUSTRIALES Y RELACIONADOS</v>
      </c>
      <c r="C5246" s="36" t="s">
        <v>1058</v>
      </c>
      <c r="D5246" s="45" t="str">
        <f>+Tabla3[[#This Row],[id_detalle]]&amp;" "&amp;VLOOKUP(Tabla3[[#This Row],[id_detalle]],rubro_detalle[[Código]:[Rubro Detalle]],2,0)</f>
        <v>03.14.171 Equipos de Respaldo  y Reguladores de voltaje</v>
      </c>
      <c r="E5246" s="33">
        <f t="shared" si="809"/>
        <v>9</v>
      </c>
      <c r="F5246" s="47" t="str">
        <f t="shared" si="810"/>
        <v>03.14.171-9</v>
      </c>
      <c r="G5246" s="37" t="s">
        <v>5506</v>
      </c>
      <c r="H5246" s="37">
        <v>569</v>
      </c>
    </row>
    <row r="5247" spans="1:8" x14ac:dyDescent="0.3">
      <c r="A5247" s="34" t="str">
        <f>+LEFT(Tabla3[[#This Row],[id_detalle]],2)</f>
        <v>03</v>
      </c>
      <c r="B5247" s="46" t="str">
        <f>VLOOKUP((LEFT(Tabla3[[#This Row],[id_detalle]],2)),id_rubro[[id]:[Rubro]],2,0)</f>
        <v>PRODUCTOS INDUSTRIALES Y RELACIONADOS</v>
      </c>
      <c r="C5247" s="36" t="s">
        <v>1058</v>
      </c>
      <c r="D5247" s="45" t="str">
        <f>+Tabla3[[#This Row],[id_detalle]]&amp;" "&amp;VLOOKUP(Tabla3[[#This Row],[id_detalle]],rubro_detalle[[Código]:[Rubro Detalle]],2,0)</f>
        <v>03.14.171 Equipos de Respaldo  y Reguladores de voltaje</v>
      </c>
      <c r="E5247" s="33">
        <f t="shared" si="809"/>
        <v>10</v>
      </c>
      <c r="F5247" s="47" t="str">
        <f t="shared" si="810"/>
        <v>03.14.171-10</v>
      </c>
      <c r="G5247" s="37" t="s">
        <v>5405</v>
      </c>
      <c r="H5247" s="37">
        <v>668</v>
      </c>
    </row>
    <row r="5248" spans="1:8" x14ac:dyDescent="0.3">
      <c r="A5248" s="34" t="str">
        <f>+LEFT(Tabla3[[#This Row],[id_detalle]],2)</f>
        <v>03</v>
      </c>
      <c r="B5248" s="46" t="str">
        <f>VLOOKUP((LEFT(Tabla3[[#This Row],[id_detalle]],2)),id_rubro[[id]:[Rubro]],2,0)</f>
        <v>PRODUCTOS INDUSTRIALES Y RELACIONADOS</v>
      </c>
      <c r="C5248" s="36" t="s">
        <v>1058</v>
      </c>
      <c r="D5248" s="45" t="str">
        <f>+Tabla3[[#This Row],[id_detalle]]&amp;" "&amp;VLOOKUP(Tabla3[[#This Row],[id_detalle]],rubro_detalle[[Código]:[Rubro Detalle]],2,0)</f>
        <v>03.14.171 Equipos de Respaldo  y Reguladores de voltaje</v>
      </c>
      <c r="E5248" s="33">
        <f t="shared" si="809"/>
        <v>11</v>
      </c>
      <c r="F5248" s="47" t="str">
        <f t="shared" si="810"/>
        <v>03.14.171-11</v>
      </c>
      <c r="G5248" s="37" t="s">
        <v>5507</v>
      </c>
      <c r="H5248" s="37">
        <v>735</v>
      </c>
    </row>
    <row r="5249" spans="1:8" x14ac:dyDescent="0.3">
      <c r="A5249" s="34" t="str">
        <f>+LEFT(Tabla3[[#This Row],[id_detalle]],2)</f>
        <v>03</v>
      </c>
      <c r="B5249" s="46" t="str">
        <f>VLOOKUP((LEFT(Tabla3[[#This Row],[id_detalle]],2)),id_rubro[[id]:[Rubro]],2,0)</f>
        <v>PRODUCTOS INDUSTRIALES Y RELACIONADOS</v>
      </c>
      <c r="C5249" s="36" t="s">
        <v>1058</v>
      </c>
      <c r="D5249" s="45" t="str">
        <f>+Tabla3[[#This Row],[id_detalle]]&amp;" "&amp;VLOOKUP(Tabla3[[#This Row],[id_detalle]],rubro_detalle[[Código]:[Rubro Detalle]],2,0)</f>
        <v>03.14.171 Equipos de Respaldo  y Reguladores de voltaje</v>
      </c>
      <c r="E5249" s="33">
        <f t="shared" si="809"/>
        <v>12</v>
      </c>
      <c r="F5249" s="47" t="str">
        <f t="shared" si="810"/>
        <v>03.14.171-12</v>
      </c>
      <c r="G5249" s="37" t="s">
        <v>5491</v>
      </c>
      <c r="H5249" s="37">
        <v>788</v>
      </c>
    </row>
    <row r="5250" spans="1:8" x14ac:dyDescent="0.3">
      <c r="A5250" s="34" t="str">
        <f>+LEFT(Tabla3[[#This Row],[id_detalle]],2)</f>
        <v>03</v>
      </c>
      <c r="B5250" s="46" t="str">
        <f>VLOOKUP((LEFT(Tabla3[[#This Row],[id_detalle]],2)),id_rubro[[id]:[Rubro]],2,0)</f>
        <v>PRODUCTOS INDUSTRIALES Y RELACIONADOS</v>
      </c>
      <c r="C5250" s="36" t="s">
        <v>1058</v>
      </c>
      <c r="D5250" s="45" t="str">
        <f>+Tabla3[[#This Row],[id_detalle]]&amp;" "&amp;VLOOKUP(Tabla3[[#This Row],[id_detalle]],rubro_detalle[[Código]:[Rubro Detalle]],2,0)</f>
        <v>03.14.171 Equipos de Respaldo  y Reguladores de voltaje</v>
      </c>
      <c r="E5250" s="33">
        <f>+IF(D5250=D5249,E5249+1,1)</f>
        <v>13</v>
      </c>
      <c r="F5250" s="47" t="str">
        <f>+LEFT(D5250,9)&amp;"-"&amp;E5250</f>
        <v>03.14.171-13</v>
      </c>
      <c r="G5250" s="37" t="s">
        <v>5311</v>
      </c>
      <c r="H5250" s="37">
        <v>792</v>
      </c>
    </row>
    <row r="5251" spans="1:8" x14ac:dyDescent="0.3">
      <c r="A5251" s="34" t="str">
        <f>+LEFT(Tabla3[[#This Row],[id_detalle]],2)</f>
        <v>03</v>
      </c>
      <c r="B5251" s="46" t="str">
        <f>VLOOKUP((LEFT(Tabla3[[#This Row],[id_detalle]],2)),id_rubro[[id]:[Rubro]],2,0)</f>
        <v>PRODUCTOS INDUSTRIALES Y RELACIONADOS</v>
      </c>
      <c r="C5251" s="36" t="s">
        <v>1058</v>
      </c>
      <c r="D5251" s="45" t="str">
        <f>+Tabla3[[#This Row],[id_detalle]]&amp;" "&amp;VLOOKUP(Tabla3[[#This Row],[id_detalle]],rubro_detalle[[Código]:[Rubro Detalle]],2,0)</f>
        <v>03.14.171 Equipos de Respaldo  y Reguladores de voltaje</v>
      </c>
      <c r="E5251" s="33">
        <f>+IF(D5251=D5250,E5250+1,1)</f>
        <v>14</v>
      </c>
      <c r="F5251" s="47" t="str">
        <f>+LEFT(D5251,9)&amp;"-"&amp;E5251</f>
        <v>03.14.171-14</v>
      </c>
      <c r="G5251" s="37" t="s">
        <v>5109</v>
      </c>
      <c r="H5251" s="37">
        <v>831</v>
      </c>
    </row>
    <row r="5252" spans="1:8" x14ac:dyDescent="0.3">
      <c r="A5252" s="34" t="str">
        <f>+LEFT(Tabla3[[#This Row],[id_detalle]],2)</f>
        <v>03</v>
      </c>
      <c r="B5252" s="46" t="str">
        <f>VLOOKUP((LEFT(Tabla3[[#This Row],[id_detalle]],2)),id_rubro[[id]:[Rubro]],2,0)</f>
        <v>PRODUCTOS INDUSTRIALES Y RELACIONADOS</v>
      </c>
      <c r="C5252" s="36" t="s">
        <v>1060</v>
      </c>
      <c r="D5252" s="45" t="str">
        <f>+Tabla3[[#This Row],[id_detalle]]&amp;" "&amp;VLOOKUP(Tabla3[[#This Row],[id_detalle]],rubro_detalle[[Código]:[Rubro Detalle]],2,0)</f>
        <v>03.14.181 Equipos para Transmisión y Captura de Datos</v>
      </c>
      <c r="E5252" s="33">
        <f>+IF(D5252=D5251,E5251+1,1)</f>
        <v>1</v>
      </c>
      <c r="F5252" s="47" t="str">
        <f>+LEFT(D5252,9)&amp;"-"&amp;E5252</f>
        <v>03.14.181-1</v>
      </c>
      <c r="G5252" s="37" t="s">
        <v>5256</v>
      </c>
      <c r="H5252" s="37">
        <v>158</v>
      </c>
    </row>
    <row r="5253" spans="1:8" x14ac:dyDescent="0.3">
      <c r="A5253" s="34" t="str">
        <f>+LEFT(Tabla3[[#This Row],[id_detalle]],2)</f>
        <v>03</v>
      </c>
      <c r="B5253" s="46" t="str">
        <f>VLOOKUP((LEFT(Tabla3[[#This Row],[id_detalle]],2)),id_rubro[[id]:[Rubro]],2,0)</f>
        <v>PRODUCTOS INDUSTRIALES Y RELACIONADOS</v>
      </c>
      <c r="C5253" s="36" t="s">
        <v>1060</v>
      </c>
      <c r="D5253" s="45" t="str">
        <f>+Tabla3[[#This Row],[id_detalle]]&amp;" "&amp;VLOOKUP(Tabla3[[#This Row],[id_detalle]],rubro_detalle[[Código]:[Rubro Detalle]],2,0)</f>
        <v>03.14.181 Equipos para Transmisión y Captura de Datos</v>
      </c>
      <c r="E5253" s="33">
        <f>+IF(D5253=D5252,E5252+1,1)</f>
        <v>2</v>
      </c>
      <c r="F5253" s="47" t="str">
        <f>+LEFT(D5253,9)&amp;"-"&amp;E5253</f>
        <v>03.14.181-2</v>
      </c>
      <c r="G5253" s="37" t="s">
        <v>5508</v>
      </c>
      <c r="H5253" s="37">
        <v>358</v>
      </c>
    </row>
    <row r="5254" spans="1:8" x14ac:dyDescent="0.3">
      <c r="A5254" s="34" t="str">
        <f>+LEFT(Tabla3[[#This Row],[id_detalle]],2)</f>
        <v>03</v>
      </c>
      <c r="B5254" s="46" t="str">
        <f>VLOOKUP((LEFT(Tabla3[[#This Row],[id_detalle]],2)),id_rubro[[id]:[Rubro]],2,0)</f>
        <v>PRODUCTOS INDUSTRIALES Y RELACIONADOS</v>
      </c>
      <c r="C5254" s="36" t="s">
        <v>1060</v>
      </c>
      <c r="D5254" s="45" t="str">
        <f>+Tabla3[[#This Row],[id_detalle]]&amp;" "&amp;VLOOKUP(Tabla3[[#This Row],[id_detalle]],rubro_detalle[[Código]:[Rubro Detalle]],2,0)</f>
        <v>03.14.181 Equipos para Transmisión y Captura de Datos</v>
      </c>
      <c r="E5254" s="33">
        <f>+IF(D5254=D5253,E5253+1,1)</f>
        <v>3</v>
      </c>
      <c r="F5254" s="47" t="str">
        <f>+LEFT(D5254,9)&amp;"-"&amp;E5254</f>
        <v>03.14.181-3</v>
      </c>
      <c r="G5254" s="37" t="s">
        <v>5426</v>
      </c>
      <c r="H5254" s="37">
        <v>362</v>
      </c>
    </row>
    <row r="5255" spans="1:8" x14ac:dyDescent="0.3">
      <c r="A5255" s="34" t="str">
        <f>+LEFT(Tabla3[[#This Row],[id_detalle]],2)</f>
        <v>03</v>
      </c>
      <c r="B5255" s="46" t="str">
        <f>VLOOKUP((LEFT(Tabla3[[#This Row],[id_detalle]],2)),id_rubro[[id]:[Rubro]],2,0)</f>
        <v>PRODUCTOS INDUSTRIALES Y RELACIONADOS</v>
      </c>
      <c r="C5255" s="36" t="s">
        <v>1060</v>
      </c>
      <c r="D5255" s="45" t="str">
        <f>+Tabla3[[#This Row],[id_detalle]]&amp;" "&amp;VLOOKUP(Tabla3[[#This Row],[id_detalle]],rubro_detalle[[Código]:[Rubro Detalle]],2,0)</f>
        <v>03.14.181 Equipos para Transmisión y Captura de Datos</v>
      </c>
      <c r="E5255" s="33">
        <f t="shared" ref="E5255:E5257" si="811">+IF(D5255=D5254,E5254+1,1)</f>
        <v>4</v>
      </c>
      <c r="F5255" s="47" t="str">
        <f t="shared" ref="F5255:F5257" si="812">+LEFT(D5255,9)&amp;"-"&amp;E5255</f>
        <v>03.14.181-4</v>
      </c>
      <c r="G5255" s="37" t="s">
        <v>5431</v>
      </c>
      <c r="H5255" s="37">
        <v>379</v>
      </c>
    </row>
    <row r="5256" spans="1:8" x14ac:dyDescent="0.3">
      <c r="A5256" s="34" t="str">
        <f>+LEFT(Tabla3[[#This Row],[id_detalle]],2)</f>
        <v>03</v>
      </c>
      <c r="B5256" s="46" t="str">
        <f>VLOOKUP((LEFT(Tabla3[[#This Row],[id_detalle]],2)),id_rubro[[id]:[Rubro]],2,0)</f>
        <v>PRODUCTOS INDUSTRIALES Y RELACIONADOS</v>
      </c>
      <c r="C5256" s="36" t="s">
        <v>1060</v>
      </c>
      <c r="D5256" s="45" t="str">
        <f>+Tabla3[[#This Row],[id_detalle]]&amp;" "&amp;VLOOKUP(Tabla3[[#This Row],[id_detalle]],rubro_detalle[[Código]:[Rubro Detalle]],2,0)</f>
        <v>03.14.181 Equipos para Transmisión y Captura de Datos</v>
      </c>
      <c r="E5256" s="33">
        <f t="shared" si="811"/>
        <v>5</v>
      </c>
      <c r="F5256" s="47" t="str">
        <f t="shared" si="812"/>
        <v>03.14.181-5</v>
      </c>
      <c r="G5256" s="37" t="s">
        <v>5509</v>
      </c>
      <c r="H5256" s="37">
        <v>390</v>
      </c>
    </row>
    <row r="5257" spans="1:8" x14ac:dyDescent="0.3">
      <c r="A5257" s="34" t="str">
        <f>+LEFT(Tabla3[[#This Row],[id_detalle]],2)</f>
        <v>03</v>
      </c>
      <c r="B5257" s="46" t="str">
        <f>VLOOKUP((LEFT(Tabla3[[#This Row],[id_detalle]],2)),id_rubro[[id]:[Rubro]],2,0)</f>
        <v>PRODUCTOS INDUSTRIALES Y RELACIONADOS</v>
      </c>
      <c r="C5257" s="36" t="s">
        <v>1060</v>
      </c>
      <c r="D5257" s="45" t="str">
        <f>+Tabla3[[#This Row],[id_detalle]]&amp;" "&amp;VLOOKUP(Tabla3[[#This Row],[id_detalle]],rubro_detalle[[Código]:[Rubro Detalle]],2,0)</f>
        <v>03.14.181 Equipos para Transmisión y Captura de Datos</v>
      </c>
      <c r="E5257" s="33">
        <f t="shared" si="811"/>
        <v>6</v>
      </c>
      <c r="F5257" s="47" t="str">
        <f t="shared" si="812"/>
        <v>03.14.181-6</v>
      </c>
      <c r="G5257" s="37" t="s">
        <v>5444</v>
      </c>
      <c r="H5257" s="37">
        <v>519</v>
      </c>
    </row>
    <row r="5258" spans="1:8" x14ac:dyDescent="0.3">
      <c r="A5258" s="34" t="str">
        <f>+LEFT(Tabla3[[#This Row],[id_detalle]],2)</f>
        <v>03</v>
      </c>
      <c r="B5258" s="46" t="str">
        <f>VLOOKUP((LEFT(Tabla3[[#This Row],[id_detalle]],2)),id_rubro[[id]:[Rubro]],2,0)</f>
        <v>PRODUCTOS INDUSTRIALES Y RELACIONADOS</v>
      </c>
      <c r="C5258" s="36" t="s">
        <v>1060</v>
      </c>
      <c r="D5258" s="45" t="str">
        <f>+Tabla3[[#This Row],[id_detalle]]&amp;" "&amp;VLOOKUP(Tabla3[[#This Row],[id_detalle]],rubro_detalle[[Código]:[Rubro Detalle]],2,0)</f>
        <v>03.14.181 Equipos para Transmisión y Captura de Datos</v>
      </c>
      <c r="E5258" s="33">
        <f t="shared" ref="E5258:E5263" si="813">+IF(D5258=D5257,E5257+1,1)</f>
        <v>7</v>
      </c>
      <c r="F5258" s="47" t="str">
        <f t="shared" ref="F5258:F5263" si="814">+LEFT(D5258,9)&amp;"-"&amp;E5258</f>
        <v>03.14.181-7</v>
      </c>
      <c r="G5258" s="37" t="s">
        <v>3569</v>
      </c>
      <c r="H5258" s="37">
        <v>549</v>
      </c>
    </row>
    <row r="5259" spans="1:8" x14ac:dyDescent="0.3">
      <c r="A5259" s="34" t="str">
        <f>+LEFT(Tabla3[[#This Row],[id_detalle]],2)</f>
        <v>03</v>
      </c>
      <c r="B5259" s="46" t="str">
        <f>VLOOKUP((LEFT(Tabla3[[#This Row],[id_detalle]],2)),id_rubro[[id]:[Rubro]],2,0)</f>
        <v>PRODUCTOS INDUSTRIALES Y RELACIONADOS</v>
      </c>
      <c r="C5259" s="36" t="s">
        <v>1060</v>
      </c>
      <c r="D5259" s="45" t="str">
        <f>+Tabla3[[#This Row],[id_detalle]]&amp;" "&amp;VLOOKUP(Tabla3[[#This Row],[id_detalle]],rubro_detalle[[Código]:[Rubro Detalle]],2,0)</f>
        <v>03.14.181 Equipos para Transmisión y Captura de Datos</v>
      </c>
      <c r="E5259" s="33">
        <f t="shared" si="813"/>
        <v>8</v>
      </c>
      <c r="F5259" s="47" t="str">
        <f t="shared" si="814"/>
        <v>03.14.181-8</v>
      </c>
      <c r="G5259" s="37" t="s">
        <v>5510</v>
      </c>
      <c r="H5259" s="37">
        <v>622</v>
      </c>
    </row>
    <row r="5260" spans="1:8" x14ac:dyDescent="0.3">
      <c r="A5260" s="34" t="str">
        <f>+LEFT(Tabla3[[#This Row],[id_detalle]],2)</f>
        <v>03</v>
      </c>
      <c r="B5260" s="46" t="str">
        <f>VLOOKUP((LEFT(Tabla3[[#This Row],[id_detalle]],2)),id_rubro[[id]:[Rubro]],2,0)</f>
        <v>PRODUCTOS INDUSTRIALES Y RELACIONADOS</v>
      </c>
      <c r="C5260" s="36" t="s">
        <v>1060</v>
      </c>
      <c r="D5260" s="45" t="str">
        <f>+Tabla3[[#This Row],[id_detalle]]&amp;" "&amp;VLOOKUP(Tabla3[[#This Row],[id_detalle]],rubro_detalle[[Código]:[Rubro Detalle]],2,0)</f>
        <v>03.14.181 Equipos para Transmisión y Captura de Datos</v>
      </c>
      <c r="E5260" s="33">
        <f t="shared" si="813"/>
        <v>9</v>
      </c>
      <c r="F5260" s="47" t="str">
        <f t="shared" si="814"/>
        <v>03.14.181-9</v>
      </c>
      <c r="G5260" s="37" t="s">
        <v>3031</v>
      </c>
      <c r="H5260" s="37">
        <v>726</v>
      </c>
    </row>
    <row r="5261" spans="1:8" x14ac:dyDescent="0.3">
      <c r="A5261" s="34" t="str">
        <f>+LEFT(Tabla3[[#This Row],[id_detalle]],2)</f>
        <v>03</v>
      </c>
      <c r="B5261" s="46" t="str">
        <f>VLOOKUP((LEFT(Tabla3[[#This Row],[id_detalle]],2)),id_rubro[[id]:[Rubro]],2,0)</f>
        <v>PRODUCTOS INDUSTRIALES Y RELACIONADOS</v>
      </c>
      <c r="C5261" s="36" t="s">
        <v>1060</v>
      </c>
      <c r="D5261" s="45" t="str">
        <f>+Tabla3[[#This Row],[id_detalle]]&amp;" "&amp;VLOOKUP(Tabla3[[#This Row],[id_detalle]],rubro_detalle[[Código]:[Rubro Detalle]],2,0)</f>
        <v>03.14.181 Equipos para Transmisión y Captura de Datos</v>
      </c>
      <c r="E5261" s="33">
        <f t="shared" si="813"/>
        <v>10</v>
      </c>
      <c r="F5261" s="47" t="str">
        <f t="shared" si="814"/>
        <v>03.14.181-10</v>
      </c>
      <c r="G5261" s="37" t="s">
        <v>5486</v>
      </c>
      <c r="H5261" s="37">
        <v>775</v>
      </c>
    </row>
    <row r="5262" spans="1:8" x14ac:dyDescent="0.3">
      <c r="A5262" s="34" t="str">
        <f>+LEFT(Tabla3[[#This Row],[id_detalle]],2)</f>
        <v>03</v>
      </c>
      <c r="B5262" s="46" t="str">
        <f>VLOOKUP((LEFT(Tabla3[[#This Row],[id_detalle]],2)),id_rubro[[id]:[Rubro]],2,0)</f>
        <v>PRODUCTOS INDUSTRIALES Y RELACIONADOS</v>
      </c>
      <c r="C5262" s="36" t="s">
        <v>1060</v>
      </c>
      <c r="D5262" s="45" t="str">
        <f>+Tabla3[[#This Row],[id_detalle]]&amp;" "&amp;VLOOKUP(Tabla3[[#This Row],[id_detalle]],rubro_detalle[[Código]:[Rubro Detalle]],2,0)</f>
        <v>03.14.181 Equipos para Transmisión y Captura de Datos</v>
      </c>
      <c r="E5262" s="33">
        <f t="shared" si="813"/>
        <v>11</v>
      </c>
      <c r="F5262" s="47" t="str">
        <f t="shared" si="814"/>
        <v>03.14.181-11</v>
      </c>
      <c r="G5262" s="38" t="s">
        <v>5511</v>
      </c>
      <c r="H5262" s="38">
        <v>778</v>
      </c>
    </row>
    <row r="5263" spans="1:8" x14ac:dyDescent="0.3">
      <c r="A5263" s="34" t="str">
        <f>+LEFT(Tabla3[[#This Row],[id_detalle]],2)</f>
        <v>03</v>
      </c>
      <c r="B5263" s="46" t="str">
        <f>VLOOKUP((LEFT(Tabla3[[#This Row],[id_detalle]],2)),id_rubro[[id]:[Rubro]],2,0)</f>
        <v>PRODUCTOS INDUSTRIALES Y RELACIONADOS</v>
      </c>
      <c r="C5263" s="36" t="s">
        <v>1060</v>
      </c>
      <c r="D5263" s="45" t="str">
        <f>+Tabla3[[#This Row],[id_detalle]]&amp;" "&amp;VLOOKUP(Tabla3[[#This Row],[id_detalle]],rubro_detalle[[Código]:[Rubro Detalle]],2,0)</f>
        <v>03.14.181 Equipos para Transmisión y Captura de Datos</v>
      </c>
      <c r="E5263" s="33">
        <f t="shared" si="813"/>
        <v>12</v>
      </c>
      <c r="F5263" s="47" t="str">
        <f t="shared" si="814"/>
        <v>03.14.181-12</v>
      </c>
      <c r="G5263" s="38" t="s">
        <v>5490</v>
      </c>
      <c r="H5263" s="38">
        <v>785</v>
      </c>
    </row>
    <row r="5264" spans="1:8" x14ac:dyDescent="0.3">
      <c r="A5264" s="34" t="str">
        <f>+LEFT(Tabla3[[#This Row],[id_detalle]],2)</f>
        <v>03</v>
      </c>
      <c r="B5264" s="46" t="str">
        <f>VLOOKUP((LEFT(Tabla3[[#This Row],[id_detalle]],2)),id_rubro[[id]:[Rubro]],2,0)</f>
        <v>PRODUCTOS INDUSTRIALES Y RELACIONADOS</v>
      </c>
      <c r="C5264" s="36" t="s">
        <v>1060</v>
      </c>
      <c r="D5264" s="45" t="str">
        <f>+Tabla3[[#This Row],[id_detalle]]&amp;" "&amp;VLOOKUP(Tabla3[[#This Row],[id_detalle]],rubro_detalle[[Código]:[Rubro Detalle]],2,0)</f>
        <v>03.14.181 Equipos para Transmisión y Captura de Datos</v>
      </c>
      <c r="E5264" s="33">
        <f t="shared" ref="E5264:E5270" si="815">+IF(D5264=D5263,E5263+1,1)</f>
        <v>13</v>
      </c>
      <c r="F5264" s="47" t="str">
        <f t="shared" ref="F5264:F5270" si="816">+LEFT(D5264,9)&amp;"-"&amp;E5264</f>
        <v>03.14.181-13</v>
      </c>
      <c r="G5264" s="37" t="s">
        <v>5491</v>
      </c>
      <c r="H5264" s="37">
        <v>788</v>
      </c>
    </row>
    <row r="5265" spans="1:8" x14ac:dyDescent="0.3">
      <c r="A5265" s="34" t="str">
        <f>+LEFT(Tabla3[[#This Row],[id_detalle]],2)</f>
        <v>03</v>
      </c>
      <c r="B5265" s="46" t="str">
        <f>VLOOKUP((LEFT(Tabla3[[#This Row],[id_detalle]],2)),id_rubro[[id]:[Rubro]],2,0)</f>
        <v>PRODUCTOS INDUSTRIALES Y RELACIONADOS</v>
      </c>
      <c r="C5265" s="36" t="s">
        <v>1060</v>
      </c>
      <c r="D5265" s="45" t="str">
        <f>+Tabla3[[#This Row],[id_detalle]]&amp;" "&amp;VLOOKUP(Tabla3[[#This Row],[id_detalle]],rubro_detalle[[Código]:[Rubro Detalle]],2,0)</f>
        <v>03.14.181 Equipos para Transmisión y Captura de Datos</v>
      </c>
      <c r="E5265" s="33">
        <f t="shared" si="815"/>
        <v>14</v>
      </c>
      <c r="F5265" s="47" t="str">
        <f t="shared" si="816"/>
        <v>03.14.181-14</v>
      </c>
      <c r="G5265" s="37" t="s">
        <v>5265</v>
      </c>
      <c r="H5265" s="37">
        <v>794</v>
      </c>
    </row>
    <row r="5266" spans="1:8" x14ac:dyDescent="0.3">
      <c r="A5266" s="34" t="str">
        <f>+LEFT(Tabla3[[#This Row],[id_detalle]],2)</f>
        <v>03</v>
      </c>
      <c r="B5266" s="46" t="str">
        <f>VLOOKUP((LEFT(Tabla3[[#This Row],[id_detalle]],2)),id_rubro[[id]:[Rubro]],2,0)</f>
        <v>PRODUCTOS INDUSTRIALES Y RELACIONADOS</v>
      </c>
      <c r="C5266" s="36" t="s">
        <v>1060</v>
      </c>
      <c r="D5266" s="45" t="str">
        <f>+Tabla3[[#This Row],[id_detalle]]&amp;" "&amp;VLOOKUP(Tabla3[[#This Row],[id_detalle]],rubro_detalle[[Código]:[Rubro Detalle]],2,0)</f>
        <v>03.14.181 Equipos para Transmisión y Captura de Datos</v>
      </c>
      <c r="E5266" s="33">
        <f t="shared" si="815"/>
        <v>15</v>
      </c>
      <c r="F5266" s="47" t="str">
        <f t="shared" si="816"/>
        <v>03.14.181-15</v>
      </c>
      <c r="G5266" s="37" t="s">
        <v>5512</v>
      </c>
      <c r="H5266" s="37">
        <v>795</v>
      </c>
    </row>
    <row r="5267" spans="1:8" x14ac:dyDescent="0.3">
      <c r="A5267" s="34" t="str">
        <f>+LEFT(Tabla3[[#This Row],[id_detalle]],2)</f>
        <v>03</v>
      </c>
      <c r="B5267" s="46" t="str">
        <f>VLOOKUP((LEFT(Tabla3[[#This Row],[id_detalle]],2)),id_rubro[[id]:[Rubro]],2,0)</f>
        <v>PRODUCTOS INDUSTRIALES Y RELACIONADOS</v>
      </c>
      <c r="C5267" s="36" t="s">
        <v>1062</v>
      </c>
      <c r="D5267" s="45" t="str">
        <f>+Tabla3[[#This Row],[id_detalle]]&amp;" "&amp;VLOOKUP(Tabla3[[#This Row],[id_detalle]],rubro_detalle[[Código]:[Rubro Detalle]],2,0)</f>
        <v>03.14.201 Equipos Telefónicos de Comunicación Interna</v>
      </c>
      <c r="E5267" s="33">
        <f t="shared" si="815"/>
        <v>1</v>
      </c>
      <c r="F5267" s="47" t="str">
        <f t="shared" si="816"/>
        <v>03.14.201-1</v>
      </c>
      <c r="G5267" s="37" t="s">
        <v>5256</v>
      </c>
      <c r="H5267" s="37">
        <v>158</v>
      </c>
    </row>
    <row r="5268" spans="1:8" x14ac:dyDescent="0.3">
      <c r="A5268" s="34" t="str">
        <f>+LEFT(Tabla3[[#This Row],[id_detalle]],2)</f>
        <v>03</v>
      </c>
      <c r="B5268" s="46" t="str">
        <f>VLOOKUP((LEFT(Tabla3[[#This Row],[id_detalle]],2)),id_rubro[[id]:[Rubro]],2,0)</f>
        <v>PRODUCTOS INDUSTRIALES Y RELACIONADOS</v>
      </c>
      <c r="C5268" s="36" t="s">
        <v>1062</v>
      </c>
      <c r="D5268" s="45" t="str">
        <f>+Tabla3[[#This Row],[id_detalle]]&amp;" "&amp;VLOOKUP(Tabla3[[#This Row],[id_detalle]],rubro_detalle[[Código]:[Rubro Detalle]],2,0)</f>
        <v>03.14.201 Equipos Telefónicos de Comunicación Interna</v>
      </c>
      <c r="E5268" s="33">
        <f t="shared" si="815"/>
        <v>2</v>
      </c>
      <c r="F5268" s="47" t="str">
        <f t="shared" si="816"/>
        <v>03.14.201-2</v>
      </c>
      <c r="G5268" s="37" t="s">
        <v>5499</v>
      </c>
      <c r="H5268" s="37">
        <v>164</v>
      </c>
    </row>
    <row r="5269" spans="1:8" x14ac:dyDescent="0.3">
      <c r="A5269" s="34" t="str">
        <f>+LEFT(Tabla3[[#This Row],[id_detalle]],2)</f>
        <v>03</v>
      </c>
      <c r="B5269" s="46" t="str">
        <f>VLOOKUP((LEFT(Tabla3[[#This Row],[id_detalle]],2)),id_rubro[[id]:[Rubro]],2,0)</f>
        <v>PRODUCTOS INDUSTRIALES Y RELACIONADOS</v>
      </c>
      <c r="C5269" s="36" t="s">
        <v>1062</v>
      </c>
      <c r="D5269" s="45" t="str">
        <f>+Tabla3[[#This Row],[id_detalle]]&amp;" "&amp;VLOOKUP(Tabla3[[#This Row],[id_detalle]],rubro_detalle[[Código]:[Rubro Detalle]],2,0)</f>
        <v>03.14.201 Equipos Telefónicos de Comunicación Interna</v>
      </c>
      <c r="E5269" s="33">
        <f t="shared" si="815"/>
        <v>3</v>
      </c>
      <c r="F5269" s="47" t="str">
        <f t="shared" si="816"/>
        <v>03.14.201-3</v>
      </c>
      <c r="G5269" s="37" t="s">
        <v>5513</v>
      </c>
      <c r="H5269" s="37">
        <v>242</v>
      </c>
    </row>
    <row r="5270" spans="1:8" x14ac:dyDescent="0.3">
      <c r="A5270" s="34" t="str">
        <f>+LEFT(Tabla3[[#This Row],[id_detalle]],2)</f>
        <v>03</v>
      </c>
      <c r="B5270" s="46" t="str">
        <f>VLOOKUP((LEFT(Tabla3[[#This Row],[id_detalle]],2)),id_rubro[[id]:[Rubro]],2,0)</f>
        <v>PRODUCTOS INDUSTRIALES Y RELACIONADOS</v>
      </c>
      <c r="C5270" s="36" t="s">
        <v>1062</v>
      </c>
      <c r="D5270" s="45" t="str">
        <f>+Tabla3[[#This Row],[id_detalle]]&amp;" "&amp;VLOOKUP(Tabla3[[#This Row],[id_detalle]],rubro_detalle[[Código]:[Rubro Detalle]],2,0)</f>
        <v>03.14.201 Equipos Telefónicos de Comunicación Interna</v>
      </c>
      <c r="E5270" s="33">
        <f t="shared" si="815"/>
        <v>4</v>
      </c>
      <c r="F5270" s="47" t="str">
        <f t="shared" si="816"/>
        <v>03.14.201-4</v>
      </c>
      <c r="G5270" s="37" t="s">
        <v>5514</v>
      </c>
      <c r="H5270" s="37">
        <v>310</v>
      </c>
    </row>
    <row r="5271" spans="1:8" x14ac:dyDescent="0.3">
      <c r="A5271" s="34" t="str">
        <f>+LEFT(Tabla3[[#This Row],[id_detalle]],2)</f>
        <v>03</v>
      </c>
      <c r="B5271" s="46" t="str">
        <f>VLOOKUP((LEFT(Tabla3[[#This Row],[id_detalle]],2)),id_rubro[[id]:[Rubro]],2,0)</f>
        <v>PRODUCTOS INDUSTRIALES Y RELACIONADOS</v>
      </c>
      <c r="C5271" s="36" t="s">
        <v>1062</v>
      </c>
      <c r="D5271" s="45" t="str">
        <f>+Tabla3[[#This Row],[id_detalle]]&amp;" "&amp;VLOOKUP(Tabla3[[#This Row],[id_detalle]],rubro_detalle[[Código]:[Rubro Detalle]],2,0)</f>
        <v>03.14.201 Equipos Telefónicos de Comunicación Interna</v>
      </c>
      <c r="E5271" s="33">
        <f t="shared" ref="E5271:E5274" si="817">+IF(D5271=D5270,E5270+1,1)</f>
        <v>5</v>
      </c>
      <c r="F5271" s="47" t="str">
        <f t="shared" ref="F5271:F5274" si="818">+LEFT(D5271,9)&amp;"-"&amp;E5271</f>
        <v>03.14.201-5</v>
      </c>
      <c r="G5271" s="37" t="s">
        <v>5509</v>
      </c>
      <c r="H5271" s="37">
        <v>390</v>
      </c>
    </row>
    <row r="5272" spans="1:8" x14ac:dyDescent="0.3">
      <c r="A5272" s="34" t="str">
        <f>+LEFT(Tabla3[[#This Row],[id_detalle]],2)</f>
        <v>03</v>
      </c>
      <c r="B5272" s="46" t="str">
        <f>VLOOKUP((LEFT(Tabla3[[#This Row],[id_detalle]],2)),id_rubro[[id]:[Rubro]],2,0)</f>
        <v>PRODUCTOS INDUSTRIALES Y RELACIONADOS</v>
      </c>
      <c r="C5272" s="36" t="s">
        <v>1062</v>
      </c>
      <c r="D5272" s="45" t="str">
        <f>+Tabla3[[#This Row],[id_detalle]]&amp;" "&amp;VLOOKUP(Tabla3[[#This Row],[id_detalle]],rubro_detalle[[Código]:[Rubro Detalle]],2,0)</f>
        <v>03.14.201 Equipos Telefónicos de Comunicación Interna</v>
      </c>
      <c r="E5272" s="33">
        <f t="shared" si="817"/>
        <v>6</v>
      </c>
      <c r="F5272" s="47" t="str">
        <f t="shared" si="818"/>
        <v>03.14.201-6</v>
      </c>
      <c r="G5272" s="37" t="s">
        <v>4180</v>
      </c>
      <c r="H5272" s="37">
        <v>615</v>
      </c>
    </row>
    <row r="5273" spans="1:8" x14ac:dyDescent="0.3">
      <c r="A5273" s="34" t="str">
        <f>+LEFT(Tabla3[[#This Row],[id_detalle]],2)</f>
        <v>03</v>
      </c>
      <c r="B5273" s="46" t="str">
        <f>VLOOKUP((LEFT(Tabla3[[#This Row],[id_detalle]],2)),id_rubro[[id]:[Rubro]],2,0)</f>
        <v>PRODUCTOS INDUSTRIALES Y RELACIONADOS</v>
      </c>
      <c r="C5273" s="36" t="s">
        <v>1062</v>
      </c>
      <c r="D5273" s="45" t="str">
        <f>+Tabla3[[#This Row],[id_detalle]]&amp;" "&amp;VLOOKUP(Tabla3[[#This Row],[id_detalle]],rubro_detalle[[Código]:[Rubro Detalle]],2,0)</f>
        <v>03.14.201 Equipos Telefónicos de Comunicación Interna</v>
      </c>
      <c r="E5273" s="33">
        <f t="shared" si="817"/>
        <v>7</v>
      </c>
      <c r="F5273" s="47" t="str">
        <f t="shared" si="818"/>
        <v>03.14.201-7</v>
      </c>
      <c r="G5273" s="37" t="s">
        <v>5262</v>
      </c>
      <c r="H5273" s="37">
        <v>640</v>
      </c>
    </row>
    <row r="5274" spans="1:8" x14ac:dyDescent="0.3">
      <c r="A5274" s="34" t="str">
        <f>+LEFT(Tabla3[[#This Row],[id_detalle]],2)</f>
        <v>03</v>
      </c>
      <c r="B5274" s="46" t="str">
        <f>VLOOKUP((LEFT(Tabla3[[#This Row],[id_detalle]],2)),id_rubro[[id]:[Rubro]],2,0)</f>
        <v>PRODUCTOS INDUSTRIALES Y RELACIONADOS</v>
      </c>
      <c r="C5274" s="36" t="s">
        <v>1062</v>
      </c>
      <c r="D5274" s="45" t="str">
        <f>+Tabla3[[#This Row],[id_detalle]]&amp;" "&amp;VLOOKUP(Tabla3[[#This Row],[id_detalle]],rubro_detalle[[Código]:[Rubro Detalle]],2,0)</f>
        <v>03.14.201 Equipos Telefónicos de Comunicación Interna</v>
      </c>
      <c r="E5274" s="33">
        <f t="shared" si="817"/>
        <v>8</v>
      </c>
      <c r="F5274" s="47" t="str">
        <f t="shared" si="818"/>
        <v>03.14.201-8</v>
      </c>
      <c r="G5274" s="37" t="s">
        <v>5515</v>
      </c>
      <c r="H5274" s="37">
        <v>725</v>
      </c>
    </row>
    <row r="5275" spans="1:8" x14ac:dyDescent="0.3">
      <c r="A5275" s="34" t="str">
        <f>+LEFT(Tabla3[[#This Row],[id_detalle]],2)</f>
        <v>03</v>
      </c>
      <c r="B5275" s="46" t="str">
        <f>VLOOKUP((LEFT(Tabla3[[#This Row],[id_detalle]],2)),id_rubro[[id]:[Rubro]],2,0)</f>
        <v>PRODUCTOS INDUSTRIALES Y RELACIONADOS</v>
      </c>
      <c r="C5275" s="36" t="s">
        <v>1062</v>
      </c>
      <c r="D5275" s="45" t="str">
        <f>+Tabla3[[#This Row],[id_detalle]]&amp;" "&amp;VLOOKUP(Tabla3[[#This Row],[id_detalle]],rubro_detalle[[Código]:[Rubro Detalle]],2,0)</f>
        <v>03.14.201 Equipos Telefónicos de Comunicación Interna</v>
      </c>
      <c r="E5275" s="33">
        <f t="shared" ref="E5275:E5286" si="819">+IF(D5275=D5274,E5274+1,1)</f>
        <v>9</v>
      </c>
      <c r="F5275" s="47" t="str">
        <f t="shared" ref="F5275:F5286" si="820">+LEFT(D5275,9)&amp;"-"&amp;E5275</f>
        <v>03.14.201-9</v>
      </c>
      <c r="G5275" s="38" t="s">
        <v>5516</v>
      </c>
      <c r="H5275" s="38">
        <v>746</v>
      </c>
    </row>
    <row r="5276" spans="1:8" x14ac:dyDescent="0.3">
      <c r="A5276" s="34" t="str">
        <f>+LEFT(Tabla3[[#This Row],[id_detalle]],2)</f>
        <v>03</v>
      </c>
      <c r="B5276" s="46" t="str">
        <f>VLOOKUP((LEFT(Tabla3[[#This Row],[id_detalle]],2)),id_rubro[[id]:[Rubro]],2,0)</f>
        <v>PRODUCTOS INDUSTRIALES Y RELACIONADOS</v>
      </c>
      <c r="C5276" s="36" t="s">
        <v>1062</v>
      </c>
      <c r="D5276" s="45" t="str">
        <f>+Tabla3[[#This Row],[id_detalle]]&amp;" "&amp;VLOOKUP(Tabla3[[#This Row],[id_detalle]],rubro_detalle[[Código]:[Rubro Detalle]],2,0)</f>
        <v>03.14.201 Equipos Telefónicos de Comunicación Interna</v>
      </c>
      <c r="E5276" s="33">
        <f t="shared" si="819"/>
        <v>10</v>
      </c>
      <c r="F5276" s="47" t="str">
        <f t="shared" si="820"/>
        <v>03.14.201-10</v>
      </c>
      <c r="G5276" s="38" t="s">
        <v>5490</v>
      </c>
      <c r="H5276" s="38">
        <v>785</v>
      </c>
    </row>
    <row r="5277" spans="1:8" x14ac:dyDescent="0.3">
      <c r="A5277" s="34" t="str">
        <f>+LEFT(Tabla3[[#This Row],[id_detalle]],2)</f>
        <v>03</v>
      </c>
      <c r="B5277" s="46" t="str">
        <f>VLOOKUP((LEFT(Tabla3[[#This Row],[id_detalle]],2)),id_rubro[[id]:[Rubro]],2,0)</f>
        <v>PRODUCTOS INDUSTRIALES Y RELACIONADOS</v>
      </c>
      <c r="C5277" s="36" t="s">
        <v>1062</v>
      </c>
      <c r="D5277" s="45" t="str">
        <f>+Tabla3[[#This Row],[id_detalle]]&amp;" "&amp;VLOOKUP(Tabla3[[#This Row],[id_detalle]],rubro_detalle[[Código]:[Rubro Detalle]],2,0)</f>
        <v>03.14.201 Equipos Telefónicos de Comunicación Interna</v>
      </c>
      <c r="E5277" s="33">
        <f t="shared" si="819"/>
        <v>11</v>
      </c>
      <c r="F5277" s="47" t="str">
        <f t="shared" si="820"/>
        <v>03.14.201-11</v>
      </c>
      <c r="G5277" s="37" t="s">
        <v>5265</v>
      </c>
      <c r="H5277" s="37">
        <v>794</v>
      </c>
    </row>
    <row r="5278" spans="1:8" x14ac:dyDescent="0.3">
      <c r="A5278" s="34" t="str">
        <f>+LEFT(Tabla3[[#This Row],[id_detalle]],2)</f>
        <v>03</v>
      </c>
      <c r="B5278" s="46" t="str">
        <f>VLOOKUP((LEFT(Tabla3[[#This Row],[id_detalle]],2)),id_rubro[[id]:[Rubro]],2,0)</f>
        <v>PRODUCTOS INDUSTRIALES Y RELACIONADOS</v>
      </c>
      <c r="C5278" s="36" t="s">
        <v>1062</v>
      </c>
      <c r="D5278" s="45" t="str">
        <f>+Tabla3[[#This Row],[id_detalle]]&amp;" "&amp;VLOOKUP(Tabla3[[#This Row],[id_detalle]],rubro_detalle[[Código]:[Rubro Detalle]],2,0)</f>
        <v>03.14.201 Equipos Telefónicos de Comunicación Interna</v>
      </c>
      <c r="E5278" s="33">
        <f t="shared" si="819"/>
        <v>12</v>
      </c>
      <c r="F5278" s="47" t="str">
        <f t="shared" si="820"/>
        <v>03.14.201-12</v>
      </c>
      <c r="G5278" s="37" t="s">
        <v>5512</v>
      </c>
      <c r="H5278" s="37">
        <v>795</v>
      </c>
    </row>
    <row r="5279" spans="1:8" x14ac:dyDescent="0.3">
      <c r="A5279" s="34" t="str">
        <f>+LEFT(Tabla3[[#This Row],[id_detalle]],2)</f>
        <v>03</v>
      </c>
      <c r="B5279" s="46" t="str">
        <f>VLOOKUP((LEFT(Tabla3[[#This Row],[id_detalle]],2)),id_rubro[[id]:[Rubro]],2,0)</f>
        <v>PRODUCTOS INDUSTRIALES Y RELACIONADOS</v>
      </c>
      <c r="C5279" s="36" t="s">
        <v>1064</v>
      </c>
      <c r="D5279" s="45" t="str">
        <f>+Tabla3[[#This Row],[id_detalle]]&amp;" "&amp;VLOOKUP(Tabla3[[#This Row],[id_detalle]],rubro_detalle[[Código]:[Rubro Detalle]],2,0)</f>
        <v>03.14.205 Equipos y Sistemas de Microfilmación</v>
      </c>
      <c r="E5279" s="33">
        <f t="shared" si="819"/>
        <v>1</v>
      </c>
      <c r="F5279" s="47" t="str">
        <f t="shared" si="820"/>
        <v>03.14.205-1</v>
      </c>
      <c r="G5279" s="37" t="s">
        <v>5498</v>
      </c>
      <c r="H5279" s="37">
        <v>622</v>
      </c>
    </row>
    <row r="5280" spans="1:8" x14ac:dyDescent="0.3">
      <c r="A5280" s="34" t="str">
        <f>+LEFT(Tabla3[[#This Row],[id_detalle]],2)</f>
        <v>03</v>
      </c>
      <c r="B5280" s="46" t="str">
        <f>VLOOKUP((LEFT(Tabla3[[#This Row],[id_detalle]],2)),id_rubro[[id]:[Rubro]],2,0)</f>
        <v>PRODUCTOS INDUSTRIALES Y RELACIONADOS</v>
      </c>
      <c r="C5280" s="36" t="s">
        <v>1066</v>
      </c>
      <c r="D5280" s="45" t="str">
        <f>+Tabla3[[#This Row],[id_detalle]]&amp;" "&amp;VLOOKUP(Tabla3[[#This Row],[id_detalle]],rubro_detalle[[Código]:[Rubro Detalle]],2,0)</f>
        <v>03.14.211 Facsimil</v>
      </c>
      <c r="E5280" s="33">
        <f t="shared" si="819"/>
        <v>1</v>
      </c>
      <c r="F5280" s="47" t="str">
        <f t="shared" si="820"/>
        <v>03.14.211-1</v>
      </c>
      <c r="G5280" s="37" t="s">
        <v>5414</v>
      </c>
      <c r="H5280" s="37">
        <v>268</v>
      </c>
    </row>
    <row r="5281" spans="1:8" x14ac:dyDescent="0.3">
      <c r="A5281" s="34" t="str">
        <f>+LEFT(Tabla3[[#This Row],[id_detalle]],2)</f>
        <v>03</v>
      </c>
      <c r="B5281" s="46" t="str">
        <f>VLOOKUP((LEFT(Tabla3[[#This Row],[id_detalle]],2)),id_rubro[[id]:[Rubro]],2,0)</f>
        <v>PRODUCTOS INDUSTRIALES Y RELACIONADOS</v>
      </c>
      <c r="C5281" s="36" t="s">
        <v>1066</v>
      </c>
      <c r="D5281" s="45" t="str">
        <f>+Tabla3[[#This Row],[id_detalle]]&amp;" "&amp;VLOOKUP(Tabla3[[#This Row],[id_detalle]],rubro_detalle[[Código]:[Rubro Detalle]],2,0)</f>
        <v>03.14.211 Facsimil</v>
      </c>
      <c r="E5281" s="33">
        <f t="shared" si="819"/>
        <v>2</v>
      </c>
      <c r="F5281" s="47" t="str">
        <f t="shared" si="820"/>
        <v>03.14.211-2</v>
      </c>
      <c r="G5281" s="37" t="s">
        <v>5517</v>
      </c>
      <c r="H5281" s="37">
        <v>378</v>
      </c>
    </row>
    <row r="5282" spans="1:8" x14ac:dyDescent="0.3">
      <c r="A5282" s="34" t="str">
        <f>+LEFT(Tabla3[[#This Row],[id_detalle]],2)</f>
        <v>03</v>
      </c>
      <c r="B5282" s="46" t="str">
        <f>VLOOKUP((LEFT(Tabla3[[#This Row],[id_detalle]],2)),id_rubro[[id]:[Rubro]],2,0)</f>
        <v>PRODUCTOS INDUSTRIALES Y RELACIONADOS</v>
      </c>
      <c r="C5282" s="36" t="s">
        <v>1066</v>
      </c>
      <c r="D5282" s="45" t="str">
        <f>+Tabla3[[#This Row],[id_detalle]]&amp;" "&amp;VLOOKUP(Tabla3[[#This Row],[id_detalle]],rubro_detalle[[Código]:[Rubro Detalle]],2,0)</f>
        <v>03.14.211 Facsimil</v>
      </c>
      <c r="E5282" s="33">
        <f t="shared" si="819"/>
        <v>3</v>
      </c>
      <c r="F5282" s="47" t="str">
        <f t="shared" si="820"/>
        <v>03.14.211-3</v>
      </c>
      <c r="G5282" s="37" t="s">
        <v>5518</v>
      </c>
      <c r="H5282" s="37">
        <v>710</v>
      </c>
    </row>
    <row r="5283" spans="1:8" x14ac:dyDescent="0.3">
      <c r="A5283" s="34" t="str">
        <f>+LEFT(Tabla3[[#This Row],[id_detalle]],2)</f>
        <v>03</v>
      </c>
      <c r="B5283" s="46" t="str">
        <f>VLOOKUP((LEFT(Tabla3[[#This Row],[id_detalle]],2)),id_rubro[[id]:[Rubro]],2,0)</f>
        <v>PRODUCTOS INDUSTRIALES Y RELACIONADOS</v>
      </c>
      <c r="C5283" s="36" t="s">
        <v>1066</v>
      </c>
      <c r="D5283" s="45" t="str">
        <f>+Tabla3[[#This Row],[id_detalle]]&amp;" "&amp;VLOOKUP(Tabla3[[#This Row],[id_detalle]],rubro_detalle[[Código]:[Rubro Detalle]],2,0)</f>
        <v>03.14.211 Facsimil</v>
      </c>
      <c r="E5283" s="33">
        <f t="shared" si="819"/>
        <v>4</v>
      </c>
      <c r="F5283" s="47" t="str">
        <f t="shared" si="820"/>
        <v>03.14.211-4</v>
      </c>
      <c r="G5283" s="37" t="s">
        <v>5519</v>
      </c>
      <c r="H5283" s="37">
        <v>806</v>
      </c>
    </row>
    <row r="5284" spans="1:8" x14ac:dyDescent="0.3">
      <c r="A5284" s="34" t="str">
        <f>+LEFT(Tabla3[[#This Row],[id_detalle]],2)</f>
        <v>03</v>
      </c>
      <c r="B5284" s="46" t="str">
        <f>VLOOKUP((LEFT(Tabla3[[#This Row],[id_detalle]],2)),id_rubro[[id]:[Rubro]],2,0)</f>
        <v>PRODUCTOS INDUSTRIALES Y RELACIONADOS</v>
      </c>
      <c r="C5284" s="36" t="s">
        <v>1068</v>
      </c>
      <c r="D5284" s="45" t="str">
        <f>+Tabla3[[#This Row],[id_detalle]]&amp;" "&amp;VLOOKUP(Tabla3[[#This Row],[id_detalle]],rubro_detalle[[Código]:[Rubro Detalle]],2,0)</f>
        <v>03.14.221 Fotocopiadoras y otros Euipos de Reproducción. Venta y Arriendo</v>
      </c>
      <c r="E5284" s="33">
        <f t="shared" si="819"/>
        <v>1</v>
      </c>
      <c r="F5284" s="47" t="str">
        <f t="shared" si="820"/>
        <v>03.14.221-1</v>
      </c>
      <c r="G5284" s="37" t="s">
        <v>5414</v>
      </c>
      <c r="H5284" s="37">
        <v>268</v>
      </c>
    </row>
    <row r="5285" spans="1:8" x14ac:dyDescent="0.3">
      <c r="A5285" s="34" t="str">
        <f>+LEFT(Tabla3[[#This Row],[id_detalle]],2)</f>
        <v>03</v>
      </c>
      <c r="B5285" s="46" t="str">
        <f>VLOOKUP((LEFT(Tabla3[[#This Row],[id_detalle]],2)),id_rubro[[id]:[Rubro]],2,0)</f>
        <v>PRODUCTOS INDUSTRIALES Y RELACIONADOS</v>
      </c>
      <c r="C5285" s="36" t="s">
        <v>1068</v>
      </c>
      <c r="D5285" s="45" t="str">
        <f>+Tabla3[[#This Row],[id_detalle]]&amp;" "&amp;VLOOKUP(Tabla3[[#This Row],[id_detalle]],rubro_detalle[[Código]:[Rubro Detalle]],2,0)</f>
        <v>03.14.221 Fotocopiadoras y otros Euipos de Reproducción. Venta y Arriendo</v>
      </c>
      <c r="E5285" s="33">
        <f t="shared" si="819"/>
        <v>2</v>
      </c>
      <c r="F5285" s="47" t="str">
        <f t="shared" si="820"/>
        <v>03.14.221-2</v>
      </c>
      <c r="G5285" s="37" t="s">
        <v>5420</v>
      </c>
      <c r="H5285" s="37">
        <v>289</v>
      </c>
    </row>
    <row r="5286" spans="1:8" x14ac:dyDescent="0.3">
      <c r="A5286" s="34" t="str">
        <f>+LEFT(Tabla3[[#This Row],[id_detalle]],2)</f>
        <v>03</v>
      </c>
      <c r="B5286" s="46" t="str">
        <f>VLOOKUP((LEFT(Tabla3[[#This Row],[id_detalle]],2)),id_rubro[[id]:[Rubro]],2,0)</f>
        <v>PRODUCTOS INDUSTRIALES Y RELACIONADOS</v>
      </c>
      <c r="C5286" s="36" t="s">
        <v>1068</v>
      </c>
      <c r="D5286" s="45" t="str">
        <f>+Tabla3[[#This Row],[id_detalle]]&amp;" "&amp;VLOOKUP(Tabla3[[#This Row],[id_detalle]],rubro_detalle[[Código]:[Rubro Detalle]],2,0)</f>
        <v>03.14.221 Fotocopiadoras y otros Euipos de Reproducción. Venta y Arriendo</v>
      </c>
      <c r="E5286" s="33">
        <f t="shared" si="819"/>
        <v>3</v>
      </c>
      <c r="F5286" s="47" t="str">
        <f t="shared" si="820"/>
        <v>03.14.221-3</v>
      </c>
      <c r="G5286" s="37" t="s">
        <v>5426</v>
      </c>
      <c r="H5286" s="37">
        <v>362</v>
      </c>
    </row>
    <row r="5287" spans="1:8" x14ac:dyDescent="0.3">
      <c r="A5287" s="34" t="str">
        <f>+LEFT(Tabla3[[#This Row],[id_detalle]],2)</f>
        <v>03</v>
      </c>
      <c r="B5287" s="46" t="str">
        <f>VLOOKUP((LEFT(Tabla3[[#This Row],[id_detalle]],2)),id_rubro[[id]:[Rubro]],2,0)</f>
        <v>PRODUCTOS INDUSTRIALES Y RELACIONADOS</v>
      </c>
      <c r="C5287" s="36" t="s">
        <v>1068</v>
      </c>
      <c r="D5287" s="45" t="str">
        <f>+Tabla3[[#This Row],[id_detalle]]&amp;" "&amp;VLOOKUP(Tabla3[[#This Row],[id_detalle]],rubro_detalle[[Código]:[Rubro Detalle]],2,0)</f>
        <v>03.14.221 Fotocopiadoras y otros Euipos de Reproducción. Venta y Arriendo</v>
      </c>
      <c r="E5287" s="33">
        <f t="shared" ref="E5287:E5289" si="821">+IF(D5287=D5286,E5286+1,1)</f>
        <v>4</v>
      </c>
      <c r="F5287" s="47" t="str">
        <f t="shared" ref="F5287:F5289" si="822">+LEFT(D5287,9)&amp;"-"&amp;E5287</f>
        <v>03.14.221-4</v>
      </c>
      <c r="G5287" s="37" t="s">
        <v>4180</v>
      </c>
      <c r="H5287" s="37">
        <v>615</v>
      </c>
    </row>
    <row r="5288" spans="1:8" x14ac:dyDescent="0.3">
      <c r="A5288" s="34" t="str">
        <f>+LEFT(Tabla3[[#This Row],[id_detalle]],2)</f>
        <v>03</v>
      </c>
      <c r="B5288" s="46" t="str">
        <f>VLOOKUP((LEFT(Tabla3[[#This Row],[id_detalle]],2)),id_rubro[[id]:[Rubro]],2,0)</f>
        <v>PRODUCTOS INDUSTRIALES Y RELACIONADOS</v>
      </c>
      <c r="C5288" s="36" t="s">
        <v>1068</v>
      </c>
      <c r="D5288" s="45" t="str">
        <f>+Tabla3[[#This Row],[id_detalle]]&amp;" "&amp;VLOOKUP(Tabla3[[#This Row],[id_detalle]],rubro_detalle[[Código]:[Rubro Detalle]],2,0)</f>
        <v>03.14.221 Fotocopiadoras y otros Euipos de Reproducción. Venta y Arriendo</v>
      </c>
      <c r="E5288" s="33">
        <f t="shared" si="821"/>
        <v>5</v>
      </c>
      <c r="F5288" s="47" t="str">
        <f t="shared" si="822"/>
        <v>03.14.221-5</v>
      </c>
      <c r="G5288" s="37" t="s">
        <v>5466</v>
      </c>
      <c r="H5288" s="37">
        <v>649</v>
      </c>
    </row>
    <row r="5289" spans="1:8" x14ac:dyDescent="0.3">
      <c r="A5289" s="34" t="str">
        <f>+LEFT(Tabla3[[#This Row],[id_detalle]],2)</f>
        <v>03</v>
      </c>
      <c r="B5289" s="46" t="str">
        <f>VLOOKUP((LEFT(Tabla3[[#This Row],[id_detalle]],2)),id_rubro[[id]:[Rubro]],2,0)</f>
        <v>PRODUCTOS INDUSTRIALES Y RELACIONADOS</v>
      </c>
      <c r="C5289" s="36" t="s">
        <v>1068</v>
      </c>
      <c r="D5289" s="45" t="str">
        <f>+Tabla3[[#This Row],[id_detalle]]&amp;" "&amp;VLOOKUP(Tabla3[[#This Row],[id_detalle]],rubro_detalle[[Código]:[Rubro Detalle]],2,0)</f>
        <v>03.14.221 Fotocopiadoras y otros Euipos de Reproducción. Venta y Arriendo</v>
      </c>
      <c r="E5289" s="33">
        <f t="shared" si="821"/>
        <v>6</v>
      </c>
      <c r="F5289" s="47" t="str">
        <f t="shared" si="822"/>
        <v>03.14.221-6</v>
      </c>
      <c r="G5289" s="37" t="s">
        <v>5520</v>
      </c>
      <c r="H5289" s="37">
        <v>687</v>
      </c>
    </row>
    <row r="5290" spans="1:8" x14ac:dyDescent="0.3">
      <c r="A5290" s="34" t="str">
        <f>+LEFT(Tabla3[[#This Row],[id_detalle]],2)</f>
        <v>03</v>
      </c>
      <c r="B5290" s="46" t="str">
        <f>VLOOKUP((LEFT(Tabla3[[#This Row],[id_detalle]],2)),id_rubro[[id]:[Rubro]],2,0)</f>
        <v>PRODUCTOS INDUSTRIALES Y RELACIONADOS</v>
      </c>
      <c r="C5290" s="36" t="s">
        <v>1068</v>
      </c>
      <c r="D5290" s="45" t="str">
        <f>+Tabla3[[#This Row],[id_detalle]]&amp;" "&amp;VLOOKUP(Tabla3[[#This Row],[id_detalle]],rubro_detalle[[Código]:[Rubro Detalle]],2,0)</f>
        <v>03.14.221 Fotocopiadoras y otros Euipos de Reproducción. Venta y Arriendo</v>
      </c>
      <c r="E5290" s="33">
        <f t="shared" ref="E5290:E5295" si="823">+IF(D5290=D5289,E5289+1,1)</f>
        <v>7</v>
      </c>
      <c r="F5290" s="47" t="str">
        <f t="shared" ref="F5290:F5295" si="824">+LEFT(D5290,9)&amp;"-"&amp;E5290</f>
        <v>03.14.221-7</v>
      </c>
      <c r="G5290" s="37" t="s">
        <v>5263</v>
      </c>
      <c r="H5290" s="37">
        <v>687</v>
      </c>
    </row>
    <row r="5291" spans="1:8" x14ac:dyDescent="0.3">
      <c r="A5291" s="34" t="str">
        <f>+LEFT(Tabla3[[#This Row],[id_detalle]],2)</f>
        <v>03</v>
      </c>
      <c r="B5291" s="46" t="str">
        <f>VLOOKUP((LEFT(Tabla3[[#This Row],[id_detalle]],2)),id_rubro[[id]:[Rubro]],2,0)</f>
        <v>PRODUCTOS INDUSTRIALES Y RELACIONADOS</v>
      </c>
      <c r="C5291" s="36" t="s">
        <v>1068</v>
      </c>
      <c r="D5291" s="45" t="str">
        <f>+Tabla3[[#This Row],[id_detalle]]&amp;" "&amp;VLOOKUP(Tabla3[[#This Row],[id_detalle]],rubro_detalle[[Código]:[Rubro Detalle]],2,0)</f>
        <v>03.14.221 Fotocopiadoras y otros Euipos de Reproducción. Venta y Arriendo</v>
      </c>
      <c r="E5291" s="33">
        <f t="shared" si="823"/>
        <v>8</v>
      </c>
      <c r="F5291" s="47" t="str">
        <f t="shared" si="824"/>
        <v>03.14.221-8</v>
      </c>
      <c r="G5291" s="37" t="s">
        <v>5518</v>
      </c>
      <c r="H5291" s="37">
        <v>710</v>
      </c>
    </row>
    <row r="5292" spans="1:8" x14ac:dyDescent="0.3">
      <c r="A5292" s="34" t="str">
        <f>+LEFT(Tabla3[[#This Row],[id_detalle]],2)</f>
        <v>03</v>
      </c>
      <c r="B5292" s="46" t="str">
        <f>VLOOKUP((LEFT(Tabla3[[#This Row],[id_detalle]],2)),id_rubro[[id]:[Rubro]],2,0)</f>
        <v>PRODUCTOS INDUSTRIALES Y RELACIONADOS</v>
      </c>
      <c r="C5292" s="36" t="s">
        <v>1068</v>
      </c>
      <c r="D5292" s="45" t="str">
        <f>+Tabla3[[#This Row],[id_detalle]]&amp;" "&amp;VLOOKUP(Tabla3[[#This Row],[id_detalle]],rubro_detalle[[Código]:[Rubro Detalle]],2,0)</f>
        <v>03.14.221 Fotocopiadoras y otros Euipos de Reproducción. Venta y Arriendo</v>
      </c>
      <c r="E5292" s="33">
        <f t="shared" si="823"/>
        <v>9</v>
      </c>
      <c r="F5292" s="47" t="str">
        <f t="shared" si="824"/>
        <v>03.14.221-9</v>
      </c>
      <c r="G5292" s="37" t="s">
        <v>5519</v>
      </c>
      <c r="H5292" s="37">
        <v>806</v>
      </c>
    </row>
    <row r="5293" spans="1:8" x14ac:dyDescent="0.3">
      <c r="A5293" s="34" t="str">
        <f>+LEFT(Tabla3[[#This Row],[id_detalle]],2)</f>
        <v>03</v>
      </c>
      <c r="B5293" s="46" t="str">
        <f>VLOOKUP((LEFT(Tabla3[[#This Row],[id_detalle]],2)),id_rubro[[id]:[Rubro]],2,0)</f>
        <v>PRODUCTOS INDUSTRIALES Y RELACIONADOS</v>
      </c>
      <c r="C5293" s="36" t="s">
        <v>1068</v>
      </c>
      <c r="D5293" s="45" t="str">
        <f>+Tabla3[[#This Row],[id_detalle]]&amp;" "&amp;VLOOKUP(Tabla3[[#This Row],[id_detalle]],rubro_detalle[[Código]:[Rubro Detalle]],2,0)</f>
        <v>03.14.221 Fotocopiadoras y otros Euipos de Reproducción. Venta y Arriendo</v>
      </c>
      <c r="E5293" s="33">
        <f t="shared" si="823"/>
        <v>10</v>
      </c>
      <c r="F5293" s="47" t="str">
        <f t="shared" si="824"/>
        <v>03.14.221-10</v>
      </c>
      <c r="G5293" s="37" t="s">
        <v>4073</v>
      </c>
      <c r="H5293" s="37">
        <v>833</v>
      </c>
    </row>
    <row r="5294" spans="1:8" x14ac:dyDescent="0.3">
      <c r="A5294" s="34" t="str">
        <f>+LEFT(Tabla3[[#This Row],[id_detalle]],2)</f>
        <v>03</v>
      </c>
      <c r="B5294" s="46" t="str">
        <f>VLOOKUP((LEFT(Tabla3[[#This Row],[id_detalle]],2)),id_rubro[[id]:[Rubro]],2,0)</f>
        <v>PRODUCTOS INDUSTRIALES Y RELACIONADOS</v>
      </c>
      <c r="C5294" s="36" t="s">
        <v>1070</v>
      </c>
      <c r="D5294" s="45" t="str">
        <f>+Tabla3[[#This Row],[id_detalle]]&amp;" "&amp;VLOOKUP(Tabla3[[#This Row],[id_detalle]],rubro_detalle[[Código]:[Rubro Detalle]],2,0)</f>
        <v>03.14.225 Gráfica Computacional</v>
      </c>
      <c r="E5294" s="33">
        <f t="shared" si="823"/>
        <v>1</v>
      </c>
      <c r="F5294" s="47" t="str">
        <f t="shared" si="824"/>
        <v>03.14.225-1</v>
      </c>
      <c r="G5294" s="37" t="s">
        <v>5422</v>
      </c>
      <c r="H5294" s="37" t="s">
        <v>2763</v>
      </c>
    </row>
    <row r="5295" spans="1:8" x14ac:dyDescent="0.3">
      <c r="A5295" s="34" t="str">
        <f>+LEFT(Tabla3[[#This Row],[id_detalle]],2)</f>
        <v>03</v>
      </c>
      <c r="B5295" s="46" t="str">
        <f>VLOOKUP((LEFT(Tabla3[[#This Row],[id_detalle]],2)),id_rubro[[id]:[Rubro]],2,0)</f>
        <v>PRODUCTOS INDUSTRIALES Y RELACIONADOS</v>
      </c>
      <c r="C5295" s="36" t="s">
        <v>1072</v>
      </c>
      <c r="D5295" s="45" t="str">
        <f>+Tabla3[[#This Row],[id_detalle]]&amp;" "&amp;VLOOKUP(Tabla3[[#This Row],[id_detalle]],rubro_detalle[[Código]:[Rubro Detalle]],2,0)</f>
        <v>03.14.227 Impresoras Láser, Matriz de Punto , Multifuncionales, Inyección de Tinta</v>
      </c>
      <c r="E5295" s="33">
        <f t="shared" si="823"/>
        <v>1</v>
      </c>
      <c r="F5295" s="47" t="str">
        <f t="shared" si="824"/>
        <v>03.14.227-1</v>
      </c>
      <c r="G5295" s="37" t="s">
        <v>4178</v>
      </c>
      <c r="H5295" s="37">
        <v>256</v>
      </c>
    </row>
    <row r="5296" spans="1:8" x14ac:dyDescent="0.3">
      <c r="A5296" s="34" t="str">
        <f>+LEFT(Tabla3[[#This Row],[id_detalle]],2)</f>
        <v>03</v>
      </c>
      <c r="B5296" s="46" t="str">
        <f>VLOOKUP((LEFT(Tabla3[[#This Row],[id_detalle]],2)),id_rubro[[id]:[Rubro]],2,0)</f>
        <v>PRODUCTOS INDUSTRIALES Y RELACIONADOS</v>
      </c>
      <c r="C5296" s="36" t="s">
        <v>1072</v>
      </c>
      <c r="D5296" s="45" t="str">
        <f>+Tabla3[[#This Row],[id_detalle]]&amp;" "&amp;VLOOKUP(Tabla3[[#This Row],[id_detalle]],rubro_detalle[[Código]:[Rubro Detalle]],2,0)</f>
        <v>03.14.227 Impresoras Láser, Matriz de Punto , Multifuncionales, Inyección de Tinta</v>
      </c>
      <c r="E5296" s="33">
        <f>+IF(D5296=D5295,E5295+1,1)</f>
        <v>2</v>
      </c>
      <c r="F5296" s="47" t="str">
        <f>+LEFT(D5296,9)&amp;"-"&amp;E5296</f>
        <v>03.14.227-2</v>
      </c>
      <c r="G5296" s="37" t="s">
        <v>5414</v>
      </c>
      <c r="H5296" s="37">
        <v>268</v>
      </c>
    </row>
    <row r="5297" spans="1:8" x14ac:dyDescent="0.3">
      <c r="A5297" s="34" t="str">
        <f>+LEFT(Tabla3[[#This Row],[id_detalle]],2)</f>
        <v>03</v>
      </c>
      <c r="B5297" s="46" t="str">
        <f>VLOOKUP((LEFT(Tabla3[[#This Row],[id_detalle]],2)),id_rubro[[id]:[Rubro]],2,0)</f>
        <v>PRODUCTOS INDUSTRIALES Y RELACIONADOS</v>
      </c>
      <c r="C5297" s="36" t="s">
        <v>1072</v>
      </c>
      <c r="D5297" s="45" t="str">
        <f>+Tabla3[[#This Row],[id_detalle]]&amp;" "&amp;VLOOKUP(Tabla3[[#This Row],[id_detalle]],rubro_detalle[[Código]:[Rubro Detalle]],2,0)</f>
        <v>03.14.227 Impresoras Láser, Matriz de Punto , Multifuncionales, Inyección de Tinta</v>
      </c>
      <c r="E5297" s="33">
        <f>+IF(D5297=D5296,E5296+1,1)</f>
        <v>3</v>
      </c>
      <c r="F5297" s="47" t="str">
        <f>+LEFT(D5297,9)&amp;"-"&amp;E5297</f>
        <v>03.14.227-3</v>
      </c>
      <c r="G5297" s="37" t="s">
        <v>5420</v>
      </c>
      <c r="H5297" s="37">
        <v>289</v>
      </c>
    </row>
    <row r="5298" spans="1:8" x14ac:dyDescent="0.3">
      <c r="A5298" s="34" t="str">
        <f>+LEFT(Tabla3[[#This Row],[id_detalle]],2)</f>
        <v>03</v>
      </c>
      <c r="B5298" s="46" t="str">
        <f>VLOOKUP((LEFT(Tabla3[[#This Row],[id_detalle]],2)),id_rubro[[id]:[Rubro]],2,0)</f>
        <v>PRODUCTOS INDUSTRIALES Y RELACIONADOS</v>
      </c>
      <c r="C5298" s="36" t="s">
        <v>1072</v>
      </c>
      <c r="D5298" s="45" t="str">
        <f>+Tabla3[[#This Row],[id_detalle]]&amp;" "&amp;VLOOKUP(Tabla3[[#This Row],[id_detalle]],rubro_detalle[[Código]:[Rubro Detalle]],2,0)</f>
        <v>03.14.227 Impresoras Láser, Matriz de Punto , Multifuncionales, Inyección de Tinta</v>
      </c>
      <c r="E5298" s="33">
        <f t="shared" ref="E5298:E5300" si="825">+IF(D5298=D5297,E5297+1,1)</f>
        <v>4</v>
      </c>
      <c r="F5298" s="47" t="str">
        <f t="shared" ref="F5298:F5300" si="826">+LEFT(D5298,9)&amp;"-"&amp;E5298</f>
        <v>03.14.227-4</v>
      </c>
      <c r="G5298" s="37" t="s">
        <v>5424</v>
      </c>
      <c r="H5298" s="37">
        <v>337</v>
      </c>
    </row>
    <row r="5299" spans="1:8" x14ac:dyDescent="0.3">
      <c r="A5299" s="34" t="str">
        <f>+LEFT(Tabla3[[#This Row],[id_detalle]],2)</f>
        <v>03</v>
      </c>
      <c r="B5299" s="46" t="str">
        <f>VLOOKUP((LEFT(Tabla3[[#This Row],[id_detalle]],2)),id_rubro[[id]:[Rubro]],2,0)</f>
        <v>PRODUCTOS INDUSTRIALES Y RELACIONADOS</v>
      </c>
      <c r="C5299" s="36" t="s">
        <v>1072</v>
      </c>
      <c r="D5299" s="45" t="str">
        <f>+Tabla3[[#This Row],[id_detalle]]&amp;" "&amp;VLOOKUP(Tabla3[[#This Row],[id_detalle]],rubro_detalle[[Código]:[Rubro Detalle]],2,0)</f>
        <v>03.14.227 Impresoras Láser, Matriz de Punto , Multifuncionales, Inyección de Tinta</v>
      </c>
      <c r="E5299" s="33">
        <f t="shared" si="825"/>
        <v>5</v>
      </c>
      <c r="F5299" s="47" t="str">
        <f t="shared" si="826"/>
        <v>03.14.227-5</v>
      </c>
      <c r="G5299" s="37" t="s">
        <v>5439</v>
      </c>
      <c r="H5299" s="37">
        <v>490</v>
      </c>
    </row>
    <row r="5300" spans="1:8" x14ac:dyDescent="0.3">
      <c r="A5300" s="34" t="str">
        <f>+LEFT(Tabla3[[#This Row],[id_detalle]],2)</f>
        <v>03</v>
      </c>
      <c r="B5300" s="46" t="str">
        <f>VLOOKUP((LEFT(Tabla3[[#This Row],[id_detalle]],2)),id_rubro[[id]:[Rubro]],2,0)</f>
        <v>PRODUCTOS INDUSTRIALES Y RELACIONADOS</v>
      </c>
      <c r="C5300" s="36" t="s">
        <v>1072</v>
      </c>
      <c r="D5300" s="45" t="str">
        <f>+Tabla3[[#This Row],[id_detalle]]&amp;" "&amp;VLOOKUP(Tabla3[[#This Row],[id_detalle]],rubro_detalle[[Código]:[Rubro Detalle]],2,0)</f>
        <v>03.14.227 Impresoras Láser, Matriz de Punto , Multifuncionales, Inyección de Tinta</v>
      </c>
      <c r="E5300" s="33">
        <f t="shared" si="825"/>
        <v>6</v>
      </c>
      <c r="F5300" s="47" t="str">
        <f t="shared" si="826"/>
        <v>03.14.227-6</v>
      </c>
      <c r="G5300" s="38" t="s">
        <v>5521</v>
      </c>
      <c r="H5300" s="38">
        <v>583</v>
      </c>
    </row>
    <row r="5301" spans="1:8" x14ac:dyDescent="0.3">
      <c r="A5301" s="34" t="str">
        <f>+LEFT(Tabla3[[#This Row],[id_detalle]],2)</f>
        <v>03</v>
      </c>
      <c r="B5301" s="46" t="str">
        <f>VLOOKUP((LEFT(Tabla3[[#This Row],[id_detalle]],2)),id_rubro[[id]:[Rubro]],2,0)</f>
        <v>PRODUCTOS INDUSTRIALES Y RELACIONADOS</v>
      </c>
      <c r="C5301" s="36" t="s">
        <v>1072</v>
      </c>
      <c r="D5301" s="45" t="str">
        <f>+Tabla3[[#This Row],[id_detalle]]&amp;" "&amp;VLOOKUP(Tabla3[[#This Row],[id_detalle]],rubro_detalle[[Código]:[Rubro Detalle]],2,0)</f>
        <v>03.14.227 Impresoras Láser, Matriz de Punto , Multifuncionales, Inyección de Tinta</v>
      </c>
      <c r="E5301" s="33">
        <f t="shared" ref="E5301:E5306" si="827">+IF(D5301=D5300,E5300+1,1)</f>
        <v>7</v>
      </c>
      <c r="F5301" s="47" t="str">
        <f t="shared" ref="F5301:F5306" si="828">+LEFT(D5301,9)&amp;"-"&amp;E5301</f>
        <v>03.14.227-7</v>
      </c>
      <c r="G5301" s="37" t="s">
        <v>4180</v>
      </c>
      <c r="H5301" s="37">
        <v>615</v>
      </c>
    </row>
    <row r="5302" spans="1:8" x14ac:dyDescent="0.3">
      <c r="A5302" s="34" t="str">
        <f>+LEFT(Tabla3[[#This Row],[id_detalle]],2)</f>
        <v>03</v>
      </c>
      <c r="B5302" s="46" t="str">
        <f>VLOOKUP((LEFT(Tabla3[[#This Row],[id_detalle]],2)),id_rubro[[id]:[Rubro]],2,0)</f>
        <v>PRODUCTOS INDUSTRIALES Y RELACIONADOS</v>
      </c>
      <c r="C5302" s="36" t="s">
        <v>1072</v>
      </c>
      <c r="D5302" s="45" t="str">
        <f>+Tabla3[[#This Row],[id_detalle]]&amp;" "&amp;VLOOKUP(Tabla3[[#This Row],[id_detalle]],rubro_detalle[[Código]:[Rubro Detalle]],2,0)</f>
        <v>03.14.227 Impresoras Láser, Matriz de Punto , Multifuncionales, Inyección de Tinta</v>
      </c>
      <c r="E5302" s="33">
        <f t="shared" si="827"/>
        <v>8</v>
      </c>
      <c r="F5302" s="47" t="str">
        <f t="shared" si="828"/>
        <v>03.14.227-8</v>
      </c>
      <c r="G5302" s="37" t="s">
        <v>3012</v>
      </c>
      <c r="H5302" s="37">
        <v>622</v>
      </c>
    </row>
    <row r="5303" spans="1:8" x14ac:dyDescent="0.3">
      <c r="A5303" s="34" t="str">
        <f>+LEFT(Tabla3[[#This Row],[id_detalle]],2)</f>
        <v>03</v>
      </c>
      <c r="B5303" s="46" t="str">
        <f>VLOOKUP((LEFT(Tabla3[[#This Row],[id_detalle]],2)),id_rubro[[id]:[Rubro]],2,0)</f>
        <v>PRODUCTOS INDUSTRIALES Y RELACIONADOS</v>
      </c>
      <c r="C5303" s="36" t="s">
        <v>1072</v>
      </c>
      <c r="D5303" s="45" t="str">
        <f>+Tabla3[[#This Row],[id_detalle]]&amp;" "&amp;VLOOKUP(Tabla3[[#This Row],[id_detalle]],rubro_detalle[[Código]:[Rubro Detalle]],2,0)</f>
        <v>03.14.227 Impresoras Láser, Matriz de Punto , Multifuncionales, Inyección de Tinta</v>
      </c>
      <c r="E5303" s="33">
        <f t="shared" si="827"/>
        <v>9</v>
      </c>
      <c r="F5303" s="47" t="str">
        <f t="shared" si="828"/>
        <v>03.14.227-9</v>
      </c>
      <c r="G5303" s="37" t="s">
        <v>3502</v>
      </c>
      <c r="H5303" s="37">
        <v>687</v>
      </c>
    </row>
    <row r="5304" spans="1:8" x14ac:dyDescent="0.3">
      <c r="A5304" s="34" t="str">
        <f>+LEFT(Tabla3[[#This Row],[id_detalle]],2)</f>
        <v>03</v>
      </c>
      <c r="B5304" s="46" t="str">
        <f>VLOOKUP((LEFT(Tabla3[[#This Row],[id_detalle]],2)),id_rubro[[id]:[Rubro]],2,0)</f>
        <v>PRODUCTOS INDUSTRIALES Y RELACIONADOS</v>
      </c>
      <c r="C5304" s="36" t="s">
        <v>1072</v>
      </c>
      <c r="D5304" s="45" t="str">
        <f>+Tabla3[[#This Row],[id_detalle]]&amp;" "&amp;VLOOKUP(Tabla3[[#This Row],[id_detalle]],rubro_detalle[[Código]:[Rubro Detalle]],2,0)</f>
        <v>03.14.227 Impresoras Láser, Matriz de Punto , Multifuncionales, Inyección de Tinta</v>
      </c>
      <c r="E5304" s="33">
        <f t="shared" si="827"/>
        <v>10</v>
      </c>
      <c r="F5304" s="47" t="str">
        <f t="shared" si="828"/>
        <v>03.14.227-10</v>
      </c>
      <c r="G5304" s="37" t="s">
        <v>5263</v>
      </c>
      <c r="H5304" s="37">
        <v>687</v>
      </c>
    </row>
    <row r="5305" spans="1:8" x14ac:dyDescent="0.3">
      <c r="A5305" s="34" t="str">
        <f>+LEFT(Tabla3[[#This Row],[id_detalle]],2)</f>
        <v>03</v>
      </c>
      <c r="B5305" s="46" t="str">
        <f>VLOOKUP((LEFT(Tabla3[[#This Row],[id_detalle]],2)),id_rubro[[id]:[Rubro]],2,0)</f>
        <v>PRODUCTOS INDUSTRIALES Y RELACIONADOS</v>
      </c>
      <c r="C5305" s="36" t="s">
        <v>1072</v>
      </c>
      <c r="D5305" s="45" t="str">
        <f>+Tabla3[[#This Row],[id_detalle]]&amp;" "&amp;VLOOKUP(Tabla3[[#This Row],[id_detalle]],rubro_detalle[[Código]:[Rubro Detalle]],2,0)</f>
        <v>03.14.227 Impresoras Láser, Matriz de Punto , Multifuncionales, Inyección de Tinta</v>
      </c>
      <c r="E5305" s="33">
        <f t="shared" si="827"/>
        <v>11</v>
      </c>
      <c r="F5305" s="47" t="str">
        <f t="shared" si="828"/>
        <v>03.14.227-11</v>
      </c>
      <c r="G5305" s="37" t="s">
        <v>5477</v>
      </c>
      <c r="H5305" s="37">
        <v>710</v>
      </c>
    </row>
    <row r="5306" spans="1:8" x14ac:dyDescent="0.3">
      <c r="A5306" s="34" t="str">
        <f>+LEFT(Tabla3[[#This Row],[id_detalle]],2)</f>
        <v>03</v>
      </c>
      <c r="B5306" s="46" t="str">
        <f>VLOOKUP((LEFT(Tabla3[[#This Row],[id_detalle]],2)),id_rubro[[id]:[Rubro]],2,0)</f>
        <v>PRODUCTOS INDUSTRIALES Y RELACIONADOS</v>
      </c>
      <c r="C5306" s="36" t="s">
        <v>1072</v>
      </c>
      <c r="D5306" s="45" t="str">
        <f>+Tabla3[[#This Row],[id_detalle]]&amp;" "&amp;VLOOKUP(Tabla3[[#This Row],[id_detalle]],rubro_detalle[[Código]:[Rubro Detalle]],2,0)</f>
        <v>03.14.227 Impresoras Láser, Matriz de Punto , Multifuncionales, Inyección de Tinta</v>
      </c>
      <c r="E5306" s="33">
        <f t="shared" si="827"/>
        <v>12</v>
      </c>
      <c r="F5306" s="47" t="str">
        <f t="shared" si="828"/>
        <v>03.14.227-12</v>
      </c>
      <c r="G5306" s="37" t="s">
        <v>5518</v>
      </c>
      <c r="H5306" s="37">
        <v>710</v>
      </c>
    </row>
    <row r="5307" spans="1:8" x14ac:dyDescent="0.3">
      <c r="A5307" s="34" t="str">
        <f>+LEFT(Tabla3[[#This Row],[id_detalle]],2)</f>
        <v>03</v>
      </c>
      <c r="B5307" s="46" t="str">
        <f>VLOOKUP((LEFT(Tabla3[[#This Row],[id_detalle]],2)),id_rubro[[id]:[Rubro]],2,0)</f>
        <v>PRODUCTOS INDUSTRIALES Y RELACIONADOS</v>
      </c>
      <c r="C5307" s="36" t="s">
        <v>1072</v>
      </c>
      <c r="D5307" s="45" t="str">
        <f>+Tabla3[[#This Row],[id_detalle]]&amp;" "&amp;VLOOKUP(Tabla3[[#This Row],[id_detalle]],rubro_detalle[[Código]:[Rubro Detalle]],2,0)</f>
        <v>03.14.227 Impresoras Láser, Matriz de Punto , Multifuncionales, Inyección de Tinta</v>
      </c>
      <c r="E5307" s="33">
        <f t="shared" ref="E5307:E5313" si="829">+IF(D5307=D5306,E5306+1,1)</f>
        <v>13</v>
      </c>
      <c r="F5307" s="47" t="str">
        <f t="shared" ref="F5307:F5313" si="830">+LEFT(D5307,9)&amp;"-"&amp;E5307</f>
        <v>03.14.227-13</v>
      </c>
      <c r="G5307" s="37" t="s">
        <v>5486</v>
      </c>
      <c r="H5307" s="37">
        <v>775</v>
      </c>
    </row>
    <row r="5308" spans="1:8" x14ac:dyDescent="0.3">
      <c r="A5308" s="34" t="str">
        <f>+LEFT(Tabla3[[#This Row],[id_detalle]],2)</f>
        <v>03</v>
      </c>
      <c r="B5308" s="46" t="str">
        <f>VLOOKUP((LEFT(Tabla3[[#This Row],[id_detalle]],2)),id_rubro[[id]:[Rubro]],2,0)</f>
        <v>PRODUCTOS INDUSTRIALES Y RELACIONADOS</v>
      </c>
      <c r="C5308" s="36" t="s">
        <v>1072</v>
      </c>
      <c r="D5308" s="45" t="str">
        <f>+Tabla3[[#This Row],[id_detalle]]&amp;" "&amp;VLOOKUP(Tabla3[[#This Row],[id_detalle]],rubro_detalle[[Código]:[Rubro Detalle]],2,0)</f>
        <v>03.14.227 Impresoras Láser, Matriz de Punto , Multifuncionales, Inyección de Tinta</v>
      </c>
      <c r="E5308" s="33">
        <f t="shared" si="829"/>
        <v>14</v>
      </c>
      <c r="F5308" s="47" t="str">
        <f t="shared" si="830"/>
        <v>03.14.227-14</v>
      </c>
      <c r="G5308" s="38" t="s">
        <v>5511</v>
      </c>
      <c r="H5308" s="38">
        <v>778</v>
      </c>
    </row>
    <row r="5309" spans="1:8" x14ac:dyDescent="0.3">
      <c r="A5309" s="34" t="str">
        <f>+LEFT(Tabla3[[#This Row],[id_detalle]],2)</f>
        <v>03</v>
      </c>
      <c r="B5309" s="46" t="str">
        <f>VLOOKUP((LEFT(Tabla3[[#This Row],[id_detalle]],2)),id_rubro[[id]:[Rubro]],2,0)</f>
        <v>PRODUCTOS INDUSTRIALES Y RELACIONADOS</v>
      </c>
      <c r="C5309" s="36" t="s">
        <v>1072</v>
      </c>
      <c r="D5309" s="45" t="str">
        <f>+Tabla3[[#This Row],[id_detalle]]&amp;" "&amp;VLOOKUP(Tabla3[[#This Row],[id_detalle]],rubro_detalle[[Código]:[Rubro Detalle]],2,0)</f>
        <v>03.14.227 Impresoras Láser, Matriz de Punto , Multifuncionales, Inyección de Tinta</v>
      </c>
      <c r="E5309" s="33">
        <f t="shared" si="829"/>
        <v>15</v>
      </c>
      <c r="F5309" s="47" t="str">
        <f t="shared" si="830"/>
        <v>03.14.227-15</v>
      </c>
      <c r="G5309" s="37" t="s">
        <v>4073</v>
      </c>
      <c r="H5309" s="37">
        <v>833</v>
      </c>
    </row>
    <row r="5310" spans="1:8" x14ac:dyDescent="0.3">
      <c r="A5310" s="34" t="str">
        <f>+LEFT(Tabla3[[#This Row],[id_detalle]],2)</f>
        <v>03</v>
      </c>
      <c r="B5310" s="46" t="str">
        <f>VLOOKUP((LEFT(Tabla3[[#This Row],[id_detalle]],2)),id_rubro[[id]:[Rubro]],2,0)</f>
        <v>PRODUCTOS INDUSTRIALES Y RELACIONADOS</v>
      </c>
      <c r="C5310" s="36" t="s">
        <v>1072</v>
      </c>
      <c r="D5310" s="45" t="str">
        <f>+Tabla3[[#This Row],[id_detalle]]&amp;" "&amp;VLOOKUP(Tabla3[[#This Row],[id_detalle]],rubro_detalle[[Código]:[Rubro Detalle]],2,0)</f>
        <v>03.14.227 Impresoras Láser, Matriz de Punto , Multifuncionales, Inyección de Tinta</v>
      </c>
      <c r="E5310" s="33">
        <f t="shared" si="829"/>
        <v>16</v>
      </c>
      <c r="F5310" s="47" t="str">
        <f t="shared" si="830"/>
        <v>03.14.227-16</v>
      </c>
      <c r="G5310" s="37" t="s">
        <v>5522</v>
      </c>
      <c r="H5310" s="37">
        <v>851</v>
      </c>
    </row>
    <row r="5311" spans="1:8" x14ac:dyDescent="0.3">
      <c r="A5311" s="34" t="str">
        <f>+LEFT(Tabla3[[#This Row],[id_detalle]],2)</f>
        <v>03</v>
      </c>
      <c r="B5311" s="46" t="str">
        <f>VLOOKUP((LEFT(Tabla3[[#This Row],[id_detalle]],2)),id_rubro[[id]:[Rubro]],2,0)</f>
        <v>PRODUCTOS INDUSTRIALES Y RELACIONADOS</v>
      </c>
      <c r="C5311" s="36" t="s">
        <v>1074</v>
      </c>
      <c r="D5311" s="45" t="str">
        <f>+Tabla3[[#This Row],[id_detalle]]&amp;" "&amp;VLOOKUP(Tabla3[[#This Row],[id_detalle]],rubro_detalle[[Código]:[Rubro Detalle]],2,0)</f>
        <v>03.14.235 Lectores de Códigos de Barra</v>
      </c>
      <c r="E5311" s="33">
        <f t="shared" si="829"/>
        <v>1</v>
      </c>
      <c r="F5311" s="47" t="str">
        <f t="shared" si="830"/>
        <v>03.14.235-1</v>
      </c>
      <c r="G5311" s="37" t="s">
        <v>5499</v>
      </c>
      <c r="H5311" s="37">
        <v>164</v>
      </c>
    </row>
    <row r="5312" spans="1:8" x14ac:dyDescent="0.3">
      <c r="A5312" s="34" t="str">
        <f>+LEFT(Tabla3[[#This Row],[id_detalle]],2)</f>
        <v>03</v>
      </c>
      <c r="B5312" s="46" t="str">
        <f>VLOOKUP((LEFT(Tabla3[[#This Row],[id_detalle]],2)),id_rubro[[id]:[Rubro]],2,0)</f>
        <v>PRODUCTOS INDUSTRIALES Y RELACIONADOS</v>
      </c>
      <c r="C5312" s="36" t="s">
        <v>1074</v>
      </c>
      <c r="D5312" s="45" t="str">
        <f>+Tabla3[[#This Row],[id_detalle]]&amp;" "&amp;VLOOKUP(Tabla3[[#This Row],[id_detalle]],rubro_detalle[[Código]:[Rubro Detalle]],2,0)</f>
        <v>03.14.235 Lectores de Códigos de Barra</v>
      </c>
      <c r="E5312" s="33">
        <f t="shared" si="829"/>
        <v>2</v>
      </c>
      <c r="F5312" s="47" t="str">
        <f t="shared" si="830"/>
        <v>03.14.235-2</v>
      </c>
      <c r="G5312" s="37" t="s">
        <v>4035</v>
      </c>
      <c r="H5312" s="37">
        <v>371</v>
      </c>
    </row>
    <row r="5313" spans="1:8" x14ac:dyDescent="0.3">
      <c r="A5313" s="34" t="str">
        <f>+LEFT(Tabla3[[#This Row],[id_detalle]],2)</f>
        <v>03</v>
      </c>
      <c r="B5313" s="46" t="str">
        <f>VLOOKUP((LEFT(Tabla3[[#This Row],[id_detalle]],2)),id_rubro[[id]:[Rubro]],2,0)</f>
        <v>PRODUCTOS INDUSTRIALES Y RELACIONADOS</v>
      </c>
      <c r="C5313" s="36" t="s">
        <v>1074</v>
      </c>
      <c r="D5313" s="45" t="str">
        <f>+Tabla3[[#This Row],[id_detalle]]&amp;" "&amp;VLOOKUP(Tabla3[[#This Row],[id_detalle]],rubro_detalle[[Código]:[Rubro Detalle]],2,0)</f>
        <v>03.14.235 Lectores de Códigos de Barra</v>
      </c>
      <c r="E5313" s="33">
        <f t="shared" si="829"/>
        <v>3</v>
      </c>
      <c r="F5313" s="47" t="str">
        <f t="shared" si="830"/>
        <v>03.14.235-3</v>
      </c>
      <c r="G5313" s="37" t="s">
        <v>3567</v>
      </c>
      <c r="H5313" s="37">
        <v>406</v>
      </c>
    </row>
    <row r="5314" spans="1:8" x14ac:dyDescent="0.3">
      <c r="A5314" s="34" t="str">
        <f>+LEFT(Tabla3[[#This Row],[id_detalle]],2)</f>
        <v>03</v>
      </c>
      <c r="B5314" s="46" t="str">
        <f>VLOOKUP((LEFT(Tabla3[[#This Row],[id_detalle]],2)),id_rubro[[id]:[Rubro]],2,0)</f>
        <v>PRODUCTOS INDUSTRIALES Y RELACIONADOS</v>
      </c>
      <c r="C5314" s="36" t="s">
        <v>1074</v>
      </c>
      <c r="D5314" s="45" t="str">
        <f>+Tabla3[[#This Row],[id_detalle]]&amp;" "&amp;VLOOKUP(Tabla3[[#This Row],[id_detalle]],rubro_detalle[[Código]:[Rubro Detalle]],2,0)</f>
        <v>03.14.235 Lectores de Códigos de Barra</v>
      </c>
      <c r="E5314" s="33">
        <f t="shared" ref="E5314:E5316" si="831">+IF(D5314=D5313,E5313+1,1)</f>
        <v>4</v>
      </c>
      <c r="F5314" s="47" t="str">
        <f t="shared" ref="F5314:F5316" si="832">+LEFT(D5314,9)&amp;"-"&amp;E5314</f>
        <v>03.14.235-4</v>
      </c>
      <c r="G5314" s="37" t="s">
        <v>3569</v>
      </c>
      <c r="H5314" s="37">
        <v>549</v>
      </c>
    </row>
    <row r="5315" spans="1:8" x14ac:dyDescent="0.3">
      <c r="A5315" s="34" t="str">
        <f>+LEFT(Tabla3[[#This Row],[id_detalle]],2)</f>
        <v>03</v>
      </c>
      <c r="B5315" s="46" t="str">
        <f>VLOOKUP((LEFT(Tabla3[[#This Row],[id_detalle]],2)),id_rubro[[id]:[Rubro]],2,0)</f>
        <v>PRODUCTOS INDUSTRIALES Y RELACIONADOS</v>
      </c>
      <c r="C5315" s="36" t="s">
        <v>1074</v>
      </c>
      <c r="D5315" s="45" t="str">
        <f>+Tabla3[[#This Row],[id_detalle]]&amp;" "&amp;VLOOKUP(Tabla3[[#This Row],[id_detalle]],rubro_detalle[[Código]:[Rubro Detalle]],2,0)</f>
        <v>03.14.235 Lectores de Códigos de Barra</v>
      </c>
      <c r="E5315" s="33">
        <f t="shared" si="831"/>
        <v>5</v>
      </c>
      <c r="F5315" s="47" t="str">
        <f t="shared" si="832"/>
        <v>03.14.235-5</v>
      </c>
      <c r="G5315" s="37" t="s">
        <v>4180</v>
      </c>
      <c r="H5315" s="37">
        <v>615</v>
      </c>
    </row>
    <row r="5316" spans="1:8" x14ac:dyDescent="0.3">
      <c r="A5316" s="34" t="str">
        <f>+LEFT(Tabla3[[#This Row],[id_detalle]],2)</f>
        <v>03</v>
      </c>
      <c r="B5316" s="46" t="str">
        <f>VLOOKUP((LEFT(Tabla3[[#This Row],[id_detalle]],2)),id_rubro[[id]:[Rubro]],2,0)</f>
        <v>PRODUCTOS INDUSTRIALES Y RELACIONADOS</v>
      </c>
      <c r="C5316" s="36" t="s">
        <v>1074</v>
      </c>
      <c r="D5316" s="45" t="str">
        <f>+Tabla3[[#This Row],[id_detalle]]&amp;" "&amp;VLOOKUP(Tabla3[[#This Row],[id_detalle]],rubro_detalle[[Código]:[Rubro Detalle]],2,0)</f>
        <v>03.14.235 Lectores de Códigos de Barra</v>
      </c>
      <c r="E5316" s="33">
        <f t="shared" si="831"/>
        <v>6</v>
      </c>
      <c r="F5316" s="47" t="str">
        <f t="shared" si="832"/>
        <v>03.14.235-6</v>
      </c>
      <c r="G5316" s="37" t="s">
        <v>4181</v>
      </c>
      <c r="H5316" s="37">
        <v>663</v>
      </c>
    </row>
    <row r="5317" spans="1:8" x14ac:dyDescent="0.3">
      <c r="A5317" s="34" t="str">
        <f>+LEFT(Tabla3[[#This Row],[id_detalle]],2)</f>
        <v>03</v>
      </c>
      <c r="B5317" s="46" t="str">
        <f>VLOOKUP((LEFT(Tabla3[[#This Row],[id_detalle]],2)),id_rubro[[id]:[Rubro]],2,0)</f>
        <v>PRODUCTOS INDUSTRIALES Y RELACIONADOS</v>
      </c>
      <c r="C5317" s="36" t="s">
        <v>1074</v>
      </c>
      <c r="D5317" s="45" t="str">
        <f>+Tabla3[[#This Row],[id_detalle]]&amp;" "&amp;VLOOKUP(Tabla3[[#This Row],[id_detalle]],rubro_detalle[[Código]:[Rubro Detalle]],2,0)</f>
        <v>03.14.235 Lectores de Códigos de Barra</v>
      </c>
      <c r="E5317" s="33">
        <f t="shared" ref="E5317:E5326" si="833">+IF(D5317=D5316,E5316+1,1)</f>
        <v>7</v>
      </c>
      <c r="F5317" s="47" t="str">
        <f t="shared" ref="F5317:F5326" si="834">+LEFT(D5317,9)&amp;"-"&amp;E5317</f>
        <v>03.14.235-7</v>
      </c>
      <c r="G5317" s="37" t="s">
        <v>5486</v>
      </c>
      <c r="H5317" s="37">
        <v>775</v>
      </c>
    </row>
    <row r="5318" spans="1:8" x14ac:dyDescent="0.3">
      <c r="A5318" s="34" t="str">
        <f>+LEFT(Tabla3[[#This Row],[id_detalle]],2)</f>
        <v>03</v>
      </c>
      <c r="B5318" s="46" t="str">
        <f>VLOOKUP((LEFT(Tabla3[[#This Row],[id_detalle]],2)),id_rubro[[id]:[Rubro]],2,0)</f>
        <v>PRODUCTOS INDUSTRIALES Y RELACIONADOS</v>
      </c>
      <c r="C5318" s="36" t="s">
        <v>1074</v>
      </c>
      <c r="D5318" s="45" t="str">
        <f>+Tabla3[[#This Row],[id_detalle]]&amp;" "&amp;VLOOKUP(Tabla3[[#This Row],[id_detalle]],rubro_detalle[[Código]:[Rubro Detalle]],2,0)</f>
        <v>03.14.235 Lectores de Códigos de Barra</v>
      </c>
      <c r="E5318" s="33">
        <f t="shared" si="833"/>
        <v>8</v>
      </c>
      <c r="F5318" s="47" t="str">
        <f t="shared" si="834"/>
        <v>03.14.235-8</v>
      </c>
      <c r="G5318" s="38" t="s">
        <v>5511</v>
      </c>
      <c r="H5318" s="38">
        <v>778</v>
      </c>
    </row>
    <row r="5319" spans="1:8" x14ac:dyDescent="0.3">
      <c r="A5319" s="34" t="str">
        <f>+LEFT(Tabla3[[#This Row],[id_detalle]],2)</f>
        <v>03</v>
      </c>
      <c r="B5319" s="46" t="str">
        <f>VLOOKUP((LEFT(Tabla3[[#This Row],[id_detalle]],2)),id_rubro[[id]:[Rubro]],2,0)</f>
        <v>PRODUCTOS INDUSTRIALES Y RELACIONADOS</v>
      </c>
      <c r="C5319" s="36" t="s">
        <v>1076</v>
      </c>
      <c r="D5319" s="45" t="str">
        <f>+Tabla3[[#This Row],[id_detalle]]&amp;" "&amp;VLOOKUP(Tabla3[[#This Row],[id_detalle]],rubro_detalle[[Código]:[Rubro Detalle]],2,0)</f>
        <v>03.14.241 Máquinas de Escribir</v>
      </c>
      <c r="E5319" s="33">
        <f t="shared" si="833"/>
        <v>1</v>
      </c>
      <c r="F5319" s="47" t="str">
        <f t="shared" si="834"/>
        <v>03.14.241-1</v>
      </c>
      <c r="G5319" s="37" t="s">
        <v>5414</v>
      </c>
      <c r="H5319" s="37">
        <v>268</v>
      </c>
    </row>
    <row r="5320" spans="1:8" x14ac:dyDescent="0.3">
      <c r="A5320" s="34" t="str">
        <f>+LEFT(Tabla3[[#This Row],[id_detalle]],2)</f>
        <v>03</v>
      </c>
      <c r="B5320" s="46" t="str">
        <f>VLOOKUP((LEFT(Tabla3[[#This Row],[id_detalle]],2)),id_rubro[[id]:[Rubro]],2,0)</f>
        <v>PRODUCTOS INDUSTRIALES Y RELACIONADOS</v>
      </c>
      <c r="C5320" s="36" t="s">
        <v>1076</v>
      </c>
      <c r="D5320" s="45" t="str">
        <f>+Tabla3[[#This Row],[id_detalle]]&amp;" "&amp;VLOOKUP(Tabla3[[#This Row],[id_detalle]],rubro_detalle[[Código]:[Rubro Detalle]],2,0)</f>
        <v>03.14.241 Máquinas de Escribir</v>
      </c>
      <c r="E5320" s="33">
        <f t="shared" si="833"/>
        <v>2</v>
      </c>
      <c r="F5320" s="47" t="str">
        <f t="shared" si="834"/>
        <v>03.14.241-2</v>
      </c>
      <c r="G5320" s="37" t="s">
        <v>5420</v>
      </c>
      <c r="H5320" s="37">
        <v>289</v>
      </c>
    </row>
    <row r="5321" spans="1:8" x14ac:dyDescent="0.3">
      <c r="A5321" s="34" t="str">
        <f>+LEFT(Tabla3[[#This Row],[id_detalle]],2)</f>
        <v>03</v>
      </c>
      <c r="B5321" s="46" t="str">
        <f>VLOOKUP((LEFT(Tabla3[[#This Row],[id_detalle]],2)),id_rubro[[id]:[Rubro]],2,0)</f>
        <v>PRODUCTOS INDUSTRIALES Y RELACIONADOS</v>
      </c>
      <c r="C5321" s="36" t="s">
        <v>1078</v>
      </c>
      <c r="D5321" s="45" t="str">
        <f>+Tabla3[[#This Row],[id_detalle]]&amp;" "&amp;VLOOKUP(Tabla3[[#This Row],[id_detalle]],rubro_detalle[[Código]:[Rubro Detalle]],2,0)</f>
        <v>03.14.253 Multimedia Educacional</v>
      </c>
      <c r="E5321" s="33">
        <f t="shared" si="833"/>
        <v>1</v>
      </c>
      <c r="F5321" s="47" t="str">
        <f t="shared" si="834"/>
        <v>03.14.253-1</v>
      </c>
      <c r="G5321" s="37" t="s">
        <v>5523</v>
      </c>
      <c r="H5321" s="37">
        <v>191</v>
      </c>
    </row>
    <row r="5322" spans="1:8" x14ac:dyDescent="0.3">
      <c r="A5322" s="34" t="str">
        <f>+LEFT(Tabla3[[#This Row],[id_detalle]],2)</f>
        <v>03</v>
      </c>
      <c r="B5322" s="46" t="str">
        <f>VLOOKUP((LEFT(Tabla3[[#This Row],[id_detalle]],2)),id_rubro[[id]:[Rubro]],2,0)</f>
        <v>PRODUCTOS INDUSTRIALES Y RELACIONADOS</v>
      </c>
      <c r="C5322" s="36" t="s">
        <v>1080</v>
      </c>
      <c r="D5322" s="45" t="str">
        <f>+Tabla3[[#This Row],[id_detalle]]&amp;" "&amp;VLOOKUP(Tabla3[[#This Row],[id_detalle]],rubro_detalle[[Código]:[Rubro Detalle]],2,0)</f>
        <v>03.14.254 Plataformas Hidraúlicas</v>
      </c>
      <c r="E5322" s="33">
        <f t="shared" si="833"/>
        <v>1</v>
      </c>
      <c r="F5322" s="47" t="str">
        <f t="shared" si="834"/>
        <v>03.14.254-1</v>
      </c>
      <c r="G5322" s="37" t="s">
        <v>5364</v>
      </c>
      <c r="H5322" s="37">
        <v>211</v>
      </c>
    </row>
    <row r="5323" spans="1:8" x14ac:dyDescent="0.3">
      <c r="A5323" s="34" t="str">
        <f>+LEFT(Tabla3[[#This Row],[id_detalle]],2)</f>
        <v>03</v>
      </c>
      <c r="B5323" s="46" t="str">
        <f>VLOOKUP((LEFT(Tabla3[[#This Row],[id_detalle]],2)),id_rubro[[id]:[Rubro]],2,0)</f>
        <v>PRODUCTOS INDUSTRIALES Y RELACIONADOS</v>
      </c>
      <c r="C5323" s="36" t="s">
        <v>1080</v>
      </c>
      <c r="D5323" s="45" t="str">
        <f>+Tabla3[[#This Row],[id_detalle]]&amp;" "&amp;VLOOKUP(Tabla3[[#This Row],[id_detalle]],rubro_detalle[[Código]:[Rubro Detalle]],2,0)</f>
        <v>03.14.254 Plataformas Hidraúlicas</v>
      </c>
      <c r="E5323" s="33">
        <f t="shared" si="833"/>
        <v>2</v>
      </c>
      <c r="F5323" s="47" t="str">
        <f t="shared" si="834"/>
        <v>03.14.254-2</v>
      </c>
      <c r="G5323" s="37" t="s">
        <v>5310</v>
      </c>
      <c r="H5323" s="37">
        <v>789</v>
      </c>
    </row>
    <row r="5324" spans="1:8" x14ac:dyDescent="0.3">
      <c r="A5324" s="34" t="str">
        <f>+LEFT(Tabla3[[#This Row],[id_detalle]],2)</f>
        <v>03</v>
      </c>
      <c r="B5324" s="46" t="str">
        <f>VLOOKUP((LEFT(Tabla3[[#This Row],[id_detalle]],2)),id_rubro[[id]:[Rubro]],2,0)</f>
        <v>PRODUCTOS INDUSTRIALES Y RELACIONADOS</v>
      </c>
      <c r="C5324" s="36" t="s">
        <v>1082</v>
      </c>
      <c r="D5324" s="45" t="str">
        <f>+Tabla3[[#This Row],[id_detalle]]&amp;" "&amp;VLOOKUP(Tabla3[[#This Row],[id_detalle]],rubro_detalle[[Código]:[Rubro Detalle]],2,0)</f>
        <v>03.14.255 Plotters o Graficadores</v>
      </c>
      <c r="E5324" s="33">
        <f t="shared" si="833"/>
        <v>1</v>
      </c>
      <c r="F5324" s="47" t="str">
        <f t="shared" si="834"/>
        <v>03.14.255-1</v>
      </c>
      <c r="G5324" s="37" t="s">
        <v>5517</v>
      </c>
      <c r="H5324" s="37">
        <v>378</v>
      </c>
    </row>
    <row r="5325" spans="1:8" x14ac:dyDescent="0.3">
      <c r="A5325" s="34" t="str">
        <f>+LEFT(Tabla3[[#This Row],[id_detalle]],2)</f>
        <v>03</v>
      </c>
      <c r="B5325" s="46" t="str">
        <f>VLOOKUP((LEFT(Tabla3[[#This Row],[id_detalle]],2)),id_rubro[[id]:[Rubro]],2,0)</f>
        <v>PRODUCTOS INDUSTRIALES Y RELACIONADOS</v>
      </c>
      <c r="C5325" s="36" t="s">
        <v>1082</v>
      </c>
      <c r="D5325" s="45" t="str">
        <f>+Tabla3[[#This Row],[id_detalle]]&amp;" "&amp;VLOOKUP(Tabla3[[#This Row],[id_detalle]],rubro_detalle[[Código]:[Rubro Detalle]],2,0)</f>
        <v>03.14.255 Plotters o Graficadores</v>
      </c>
      <c r="E5325" s="33">
        <f t="shared" si="833"/>
        <v>2</v>
      </c>
      <c r="F5325" s="47" t="str">
        <f t="shared" si="834"/>
        <v>03.14.255-2</v>
      </c>
      <c r="G5325" s="37" t="s">
        <v>5524</v>
      </c>
      <c r="H5325" s="37">
        <v>508</v>
      </c>
    </row>
    <row r="5326" spans="1:8" x14ac:dyDescent="0.3">
      <c r="A5326" s="34" t="str">
        <f>+LEFT(Tabla3[[#This Row],[id_detalle]],2)</f>
        <v>03</v>
      </c>
      <c r="B5326" s="46" t="str">
        <f>VLOOKUP((LEFT(Tabla3[[#This Row],[id_detalle]],2)),id_rubro[[id]:[Rubro]],2,0)</f>
        <v>PRODUCTOS INDUSTRIALES Y RELACIONADOS</v>
      </c>
      <c r="C5326" s="36" t="s">
        <v>1082</v>
      </c>
      <c r="D5326" s="45" t="str">
        <f>+Tabla3[[#This Row],[id_detalle]]&amp;" "&amp;VLOOKUP(Tabla3[[#This Row],[id_detalle]],rubro_detalle[[Código]:[Rubro Detalle]],2,0)</f>
        <v>03.14.255 Plotters o Graficadores</v>
      </c>
      <c r="E5326" s="33">
        <f t="shared" si="833"/>
        <v>3</v>
      </c>
      <c r="F5326" s="47" t="str">
        <f t="shared" si="834"/>
        <v>03.14.255-3</v>
      </c>
      <c r="G5326" s="37" t="s">
        <v>5449</v>
      </c>
      <c r="H5326" s="37">
        <v>533</v>
      </c>
    </row>
    <row r="5327" spans="1:8" x14ac:dyDescent="0.3">
      <c r="A5327" s="34" t="str">
        <f>+LEFT(Tabla3[[#This Row],[id_detalle]],2)</f>
        <v>03</v>
      </c>
      <c r="B5327" s="46" t="str">
        <f>VLOOKUP((LEFT(Tabla3[[#This Row],[id_detalle]],2)),id_rubro[[id]:[Rubro]],2,0)</f>
        <v>PRODUCTOS INDUSTRIALES Y RELACIONADOS</v>
      </c>
      <c r="C5327" s="36" t="s">
        <v>1082</v>
      </c>
      <c r="D5327" s="45" t="str">
        <f>+Tabla3[[#This Row],[id_detalle]]&amp;" "&amp;VLOOKUP(Tabla3[[#This Row],[id_detalle]],rubro_detalle[[Código]:[Rubro Detalle]],2,0)</f>
        <v>03.14.255 Plotters o Graficadores</v>
      </c>
      <c r="E5327" s="33">
        <f t="shared" ref="E5327:E5329" si="835">+IF(D5327=D5326,E5326+1,1)</f>
        <v>4</v>
      </c>
      <c r="F5327" s="47" t="str">
        <f t="shared" ref="F5327:F5329" si="836">+LEFT(D5327,9)&amp;"-"&amp;E5327</f>
        <v>03.14.255-4</v>
      </c>
      <c r="G5327" s="37" t="s">
        <v>3012</v>
      </c>
      <c r="H5327" s="37">
        <v>622</v>
      </c>
    </row>
    <row r="5328" spans="1:8" x14ac:dyDescent="0.3">
      <c r="A5328" s="34" t="str">
        <f>+LEFT(Tabla3[[#This Row],[id_detalle]],2)</f>
        <v>03</v>
      </c>
      <c r="B5328" s="46" t="str">
        <f>VLOOKUP((LEFT(Tabla3[[#This Row],[id_detalle]],2)),id_rubro[[id]:[Rubro]],2,0)</f>
        <v>PRODUCTOS INDUSTRIALES Y RELACIONADOS</v>
      </c>
      <c r="C5328" s="36" t="s">
        <v>1082</v>
      </c>
      <c r="D5328" s="45" t="str">
        <f>+Tabla3[[#This Row],[id_detalle]]&amp;" "&amp;VLOOKUP(Tabla3[[#This Row],[id_detalle]],rubro_detalle[[Código]:[Rubro Detalle]],2,0)</f>
        <v>03.14.255 Plotters o Graficadores</v>
      </c>
      <c r="E5328" s="33">
        <f t="shared" si="835"/>
        <v>5</v>
      </c>
      <c r="F5328" s="47" t="str">
        <f t="shared" si="836"/>
        <v>03.14.255-5</v>
      </c>
      <c r="G5328" s="37" t="s">
        <v>4042</v>
      </c>
      <c r="H5328" s="37">
        <v>794</v>
      </c>
    </row>
    <row r="5329" spans="1:8" x14ac:dyDescent="0.3">
      <c r="A5329" s="34" t="str">
        <f>+LEFT(Tabla3[[#This Row],[id_detalle]],2)</f>
        <v>03</v>
      </c>
      <c r="B5329" s="46" t="str">
        <f>VLOOKUP((LEFT(Tabla3[[#This Row],[id_detalle]],2)),id_rubro[[id]:[Rubro]],2,0)</f>
        <v>PRODUCTOS INDUSTRIALES Y RELACIONADOS</v>
      </c>
      <c r="C5329" s="36" t="s">
        <v>1084</v>
      </c>
      <c r="D5329" s="45" t="str">
        <f>+Tabla3[[#This Row],[id_detalle]]&amp;" "&amp;VLOOKUP(Tabla3[[#This Row],[id_detalle]],rubro_detalle[[Código]:[Rubro Detalle]],2,0)</f>
        <v>03.14.257 Productos para Protección de Software</v>
      </c>
      <c r="E5329" s="33">
        <f t="shared" si="835"/>
        <v>1</v>
      </c>
      <c r="F5329" s="47" t="str">
        <f t="shared" si="836"/>
        <v>03.14.257-1</v>
      </c>
      <c r="G5329" s="37" t="s">
        <v>5444</v>
      </c>
      <c r="H5329" s="37">
        <v>519</v>
      </c>
    </row>
    <row r="5330" spans="1:8" x14ac:dyDescent="0.3">
      <c r="A5330" s="34" t="str">
        <f>+LEFT(Tabla3[[#This Row],[id_detalle]],2)</f>
        <v>03</v>
      </c>
      <c r="B5330" s="46" t="str">
        <f>VLOOKUP((LEFT(Tabla3[[#This Row],[id_detalle]],2)),id_rubro[[id]:[Rubro]],2,0)</f>
        <v>PRODUCTOS INDUSTRIALES Y RELACIONADOS</v>
      </c>
      <c r="C5330" s="36" t="s">
        <v>1084</v>
      </c>
      <c r="D5330" s="45" t="str">
        <f>+Tabla3[[#This Row],[id_detalle]]&amp;" "&amp;VLOOKUP(Tabla3[[#This Row],[id_detalle]],rubro_detalle[[Código]:[Rubro Detalle]],2,0)</f>
        <v>03.14.257 Productos para Protección de Software</v>
      </c>
      <c r="E5330" s="33">
        <f t="shared" ref="E5330:E5335" si="837">+IF(D5330=D5329,E5329+1,1)</f>
        <v>2</v>
      </c>
      <c r="F5330" s="47" t="str">
        <f t="shared" ref="F5330:F5335" si="838">+LEFT(D5330,9)&amp;"-"&amp;E5330</f>
        <v>03.14.257-2</v>
      </c>
      <c r="G5330" s="37" t="s">
        <v>5486</v>
      </c>
      <c r="H5330" s="37">
        <v>775</v>
      </c>
    </row>
    <row r="5331" spans="1:8" x14ac:dyDescent="0.3">
      <c r="A5331" s="34" t="str">
        <f>+LEFT(Tabla3[[#This Row],[id_detalle]],2)</f>
        <v>03</v>
      </c>
      <c r="B5331" s="46" t="str">
        <f>VLOOKUP((LEFT(Tabla3[[#This Row],[id_detalle]],2)),id_rubro[[id]:[Rubro]],2,0)</f>
        <v>PRODUCTOS INDUSTRIALES Y RELACIONADOS</v>
      </c>
      <c r="C5331" s="36" t="s">
        <v>1084</v>
      </c>
      <c r="D5331" s="45" t="str">
        <f>+Tabla3[[#This Row],[id_detalle]]&amp;" "&amp;VLOOKUP(Tabla3[[#This Row],[id_detalle]],rubro_detalle[[Código]:[Rubro Detalle]],2,0)</f>
        <v>03.14.257 Productos para Protección de Software</v>
      </c>
      <c r="E5331" s="33">
        <f t="shared" si="837"/>
        <v>3</v>
      </c>
      <c r="F5331" s="47" t="str">
        <f t="shared" si="838"/>
        <v>03.14.257-3</v>
      </c>
      <c r="G5331" s="37" t="s">
        <v>5525</v>
      </c>
      <c r="H5331" s="37">
        <v>779</v>
      </c>
    </row>
    <row r="5332" spans="1:8" x14ac:dyDescent="0.3">
      <c r="A5332" s="34" t="str">
        <f>+LEFT(Tabla3[[#This Row],[id_detalle]],2)</f>
        <v>03</v>
      </c>
      <c r="B5332" s="46" t="str">
        <f>VLOOKUP((LEFT(Tabla3[[#This Row],[id_detalle]],2)),id_rubro[[id]:[Rubro]],2,0)</f>
        <v>PRODUCTOS INDUSTRIALES Y RELACIONADOS</v>
      </c>
      <c r="C5332" s="36" t="s">
        <v>2311</v>
      </c>
      <c r="D5332" s="45" t="str">
        <f>+Tabla3[[#This Row],[id_detalle]]&amp;" "&amp;VLOOKUP(Tabla3[[#This Row],[id_detalle]],rubro_detalle[[Código]:[Rubro Detalle]],2,0)</f>
        <v>03.14.261 Protectoras y Garantizadoras de Cheques</v>
      </c>
      <c r="E5332" s="33">
        <f t="shared" si="837"/>
        <v>1</v>
      </c>
      <c r="F5332" s="47" t="str">
        <f t="shared" si="838"/>
        <v>03.14.261-1</v>
      </c>
      <c r="G5332" s="37" t="s">
        <v>5526</v>
      </c>
      <c r="H5332" s="37">
        <v>794</v>
      </c>
    </row>
    <row r="5333" spans="1:8" x14ac:dyDescent="0.3">
      <c r="A5333" s="34" t="str">
        <f>+LEFT(Tabla3[[#This Row],[id_detalle]],2)</f>
        <v>03</v>
      </c>
      <c r="B5333" s="46" t="str">
        <f>VLOOKUP((LEFT(Tabla3[[#This Row],[id_detalle]],2)),id_rubro[[id]:[Rubro]],2,0)</f>
        <v>PRODUCTOS INDUSTRIALES Y RELACIONADOS</v>
      </c>
      <c r="C5333" s="36" t="s">
        <v>1088</v>
      </c>
      <c r="D5333" s="45" t="str">
        <f>+Tabla3[[#This Row],[id_detalle]]&amp;" "&amp;VLOOKUP(Tabla3[[#This Row],[id_detalle]],rubro_detalle[[Código]:[Rubro Detalle]],2,0)</f>
        <v>03.14.263 Redes Computacionales</v>
      </c>
      <c r="E5333" s="33">
        <f t="shared" si="837"/>
        <v>1</v>
      </c>
      <c r="F5333" s="47" t="str">
        <f t="shared" si="838"/>
        <v>03.14.263-1</v>
      </c>
      <c r="G5333" s="37" t="s">
        <v>5499</v>
      </c>
      <c r="H5333" s="37">
        <v>164</v>
      </c>
    </row>
    <row r="5334" spans="1:8" x14ac:dyDescent="0.3">
      <c r="A5334" s="34" t="str">
        <f>+LEFT(Tabla3[[#This Row],[id_detalle]],2)</f>
        <v>03</v>
      </c>
      <c r="B5334" s="46" t="str">
        <f>VLOOKUP((LEFT(Tabla3[[#This Row],[id_detalle]],2)),id_rubro[[id]:[Rubro]],2,0)</f>
        <v>PRODUCTOS INDUSTRIALES Y RELACIONADOS</v>
      </c>
      <c r="C5334" s="36" t="s">
        <v>1088</v>
      </c>
      <c r="D5334" s="45" t="str">
        <f>+Tabla3[[#This Row],[id_detalle]]&amp;" "&amp;VLOOKUP(Tabla3[[#This Row],[id_detalle]],rubro_detalle[[Código]:[Rubro Detalle]],2,0)</f>
        <v>03.14.263 Redes Computacionales</v>
      </c>
      <c r="E5334" s="33">
        <f t="shared" si="837"/>
        <v>2</v>
      </c>
      <c r="F5334" s="47" t="str">
        <f t="shared" si="838"/>
        <v>03.14.263-2</v>
      </c>
      <c r="G5334" s="37" t="s">
        <v>5527</v>
      </c>
      <c r="H5334" s="37">
        <v>291</v>
      </c>
    </row>
    <row r="5335" spans="1:8" x14ac:dyDescent="0.3">
      <c r="A5335" s="34" t="str">
        <f>+LEFT(Tabla3[[#This Row],[id_detalle]],2)</f>
        <v>03</v>
      </c>
      <c r="B5335" s="46" t="str">
        <f>VLOOKUP((LEFT(Tabla3[[#This Row],[id_detalle]],2)),id_rubro[[id]:[Rubro]],2,0)</f>
        <v>PRODUCTOS INDUSTRIALES Y RELACIONADOS</v>
      </c>
      <c r="C5335" s="36" t="s">
        <v>1088</v>
      </c>
      <c r="D5335" s="45" t="str">
        <f>+Tabla3[[#This Row],[id_detalle]]&amp;" "&amp;VLOOKUP(Tabla3[[#This Row],[id_detalle]],rubro_detalle[[Código]:[Rubro Detalle]],2,0)</f>
        <v>03.14.263 Redes Computacionales</v>
      </c>
      <c r="E5335" s="33">
        <f t="shared" si="837"/>
        <v>3</v>
      </c>
      <c r="F5335" s="47" t="str">
        <f t="shared" si="838"/>
        <v>03.14.263-3</v>
      </c>
      <c r="G5335" s="37" t="s">
        <v>5528</v>
      </c>
      <c r="H5335" s="37">
        <v>293</v>
      </c>
    </row>
    <row r="5336" spans="1:8" x14ac:dyDescent="0.3">
      <c r="A5336" s="34" t="str">
        <f>+LEFT(Tabla3[[#This Row],[id_detalle]],2)</f>
        <v>03</v>
      </c>
      <c r="B5336" s="46" t="str">
        <f>VLOOKUP((LEFT(Tabla3[[#This Row],[id_detalle]],2)),id_rubro[[id]:[Rubro]],2,0)</f>
        <v>PRODUCTOS INDUSTRIALES Y RELACIONADOS</v>
      </c>
      <c r="C5336" s="36" t="s">
        <v>1088</v>
      </c>
      <c r="D5336" s="45" t="str">
        <f>+Tabla3[[#This Row],[id_detalle]]&amp;" "&amp;VLOOKUP(Tabla3[[#This Row],[id_detalle]],rubro_detalle[[Código]:[Rubro Detalle]],2,0)</f>
        <v>03.14.263 Redes Computacionales</v>
      </c>
      <c r="E5336" s="33">
        <f t="shared" ref="E5336:E5338" si="839">+IF(D5336=D5335,E5335+1,1)</f>
        <v>4</v>
      </c>
      <c r="F5336" s="47" t="str">
        <f t="shared" ref="F5336:F5338" si="840">+LEFT(D5336,9)&amp;"-"&amp;E5336</f>
        <v>03.14.263-4</v>
      </c>
      <c r="G5336" s="37" t="s">
        <v>5529</v>
      </c>
      <c r="H5336" s="37">
        <v>358</v>
      </c>
    </row>
    <row r="5337" spans="1:8" x14ac:dyDescent="0.3">
      <c r="A5337" s="34" t="str">
        <f>+LEFT(Tabla3[[#This Row],[id_detalle]],2)</f>
        <v>03</v>
      </c>
      <c r="B5337" s="46" t="str">
        <f>VLOOKUP((LEFT(Tabla3[[#This Row],[id_detalle]],2)),id_rubro[[id]:[Rubro]],2,0)</f>
        <v>PRODUCTOS INDUSTRIALES Y RELACIONADOS</v>
      </c>
      <c r="C5337" s="36" t="s">
        <v>1088</v>
      </c>
      <c r="D5337" s="45" t="str">
        <f>+Tabla3[[#This Row],[id_detalle]]&amp;" "&amp;VLOOKUP(Tabla3[[#This Row],[id_detalle]],rubro_detalle[[Código]:[Rubro Detalle]],2,0)</f>
        <v>03.14.263 Redes Computacionales</v>
      </c>
      <c r="E5337" s="33">
        <f t="shared" si="839"/>
        <v>5</v>
      </c>
      <c r="F5337" s="47" t="str">
        <f t="shared" si="840"/>
        <v>03.14.263-5</v>
      </c>
      <c r="G5337" s="37" t="s">
        <v>5509</v>
      </c>
      <c r="H5337" s="37">
        <v>390</v>
      </c>
    </row>
    <row r="5338" spans="1:8" x14ac:dyDescent="0.3">
      <c r="A5338" s="34" t="str">
        <f>+LEFT(Tabla3[[#This Row],[id_detalle]],2)</f>
        <v>03</v>
      </c>
      <c r="B5338" s="46" t="str">
        <f>VLOOKUP((LEFT(Tabla3[[#This Row],[id_detalle]],2)),id_rubro[[id]:[Rubro]],2,0)</f>
        <v>PRODUCTOS INDUSTRIALES Y RELACIONADOS</v>
      </c>
      <c r="C5338" s="36" t="s">
        <v>1088</v>
      </c>
      <c r="D5338" s="45" t="str">
        <f>+Tabla3[[#This Row],[id_detalle]]&amp;" "&amp;VLOOKUP(Tabla3[[#This Row],[id_detalle]],rubro_detalle[[Código]:[Rubro Detalle]],2,0)</f>
        <v>03.14.263 Redes Computacionales</v>
      </c>
      <c r="E5338" s="33">
        <f t="shared" si="839"/>
        <v>6</v>
      </c>
      <c r="F5338" s="47" t="str">
        <f t="shared" si="840"/>
        <v>03.14.263-6</v>
      </c>
      <c r="G5338" s="37" t="s">
        <v>5530</v>
      </c>
      <c r="H5338" s="37">
        <v>541</v>
      </c>
    </row>
    <row r="5339" spans="1:8" x14ac:dyDescent="0.3">
      <c r="A5339" s="34" t="str">
        <f>+LEFT(Tabla3[[#This Row],[id_detalle]],2)</f>
        <v>03</v>
      </c>
      <c r="B5339" s="46" t="str">
        <f>VLOOKUP((LEFT(Tabla3[[#This Row],[id_detalle]],2)),id_rubro[[id]:[Rubro]],2,0)</f>
        <v>PRODUCTOS INDUSTRIALES Y RELACIONADOS</v>
      </c>
      <c r="C5339" s="36" t="s">
        <v>1088</v>
      </c>
      <c r="D5339" s="45" t="str">
        <f>+Tabla3[[#This Row],[id_detalle]]&amp;" "&amp;VLOOKUP(Tabla3[[#This Row],[id_detalle]],rubro_detalle[[Código]:[Rubro Detalle]],2,0)</f>
        <v>03.14.263 Redes Computacionales</v>
      </c>
      <c r="E5339" s="33">
        <f t="shared" ref="E5339:E5341" si="841">+IF(D5339=D5338,E5338+1,1)</f>
        <v>7</v>
      </c>
      <c r="F5339" s="47" t="str">
        <f t="shared" ref="F5339:F5341" si="842">+LEFT(D5339,9)&amp;"-"&amp;E5339</f>
        <v>03.14.263-7</v>
      </c>
      <c r="G5339" s="37" t="s">
        <v>5459</v>
      </c>
      <c r="H5339" s="37">
        <v>587</v>
      </c>
    </row>
    <row r="5340" spans="1:8" x14ac:dyDescent="0.3">
      <c r="A5340" s="34" t="str">
        <f>+LEFT(Tabla3[[#This Row],[id_detalle]],2)</f>
        <v>03</v>
      </c>
      <c r="B5340" s="46" t="str">
        <f>VLOOKUP((LEFT(Tabla3[[#This Row],[id_detalle]],2)),id_rubro[[id]:[Rubro]],2,0)</f>
        <v>PRODUCTOS INDUSTRIALES Y RELACIONADOS</v>
      </c>
      <c r="C5340" s="36" t="s">
        <v>1088</v>
      </c>
      <c r="D5340" s="45" t="str">
        <f>+Tabla3[[#This Row],[id_detalle]]&amp;" "&amp;VLOOKUP(Tabla3[[#This Row],[id_detalle]],rubro_detalle[[Código]:[Rubro Detalle]],2,0)</f>
        <v>03.14.263 Redes Computacionales</v>
      </c>
      <c r="E5340" s="33">
        <f t="shared" si="841"/>
        <v>8</v>
      </c>
      <c r="F5340" s="47" t="str">
        <f t="shared" si="842"/>
        <v>03.14.263-8</v>
      </c>
      <c r="G5340" s="37" t="s">
        <v>5461</v>
      </c>
      <c r="H5340" s="37">
        <v>617</v>
      </c>
    </row>
    <row r="5341" spans="1:8" x14ac:dyDescent="0.3">
      <c r="A5341" s="34" t="str">
        <f>+LEFT(Tabla3[[#This Row],[id_detalle]],2)</f>
        <v>03</v>
      </c>
      <c r="B5341" s="46" t="str">
        <f>VLOOKUP((LEFT(Tabla3[[#This Row],[id_detalle]],2)),id_rubro[[id]:[Rubro]],2,0)</f>
        <v>PRODUCTOS INDUSTRIALES Y RELACIONADOS</v>
      </c>
      <c r="C5341" s="36" t="s">
        <v>1088</v>
      </c>
      <c r="D5341" s="45" t="str">
        <f>+Tabla3[[#This Row],[id_detalle]]&amp;" "&amp;VLOOKUP(Tabla3[[#This Row],[id_detalle]],rubro_detalle[[Código]:[Rubro Detalle]],2,0)</f>
        <v>03.14.263 Redes Computacionales</v>
      </c>
      <c r="E5341" s="33">
        <f t="shared" si="841"/>
        <v>9</v>
      </c>
      <c r="F5341" s="47" t="str">
        <f t="shared" si="842"/>
        <v>03.14.263-9</v>
      </c>
      <c r="G5341" s="37" t="s">
        <v>5531</v>
      </c>
      <c r="H5341" s="37">
        <v>641</v>
      </c>
    </row>
    <row r="5342" spans="1:8" x14ac:dyDescent="0.3">
      <c r="A5342" s="34" t="str">
        <f>+LEFT(Tabla3[[#This Row],[id_detalle]],2)</f>
        <v>03</v>
      </c>
      <c r="B5342" s="46" t="str">
        <f>VLOOKUP((LEFT(Tabla3[[#This Row],[id_detalle]],2)),id_rubro[[id]:[Rubro]],2,0)</f>
        <v>PRODUCTOS INDUSTRIALES Y RELACIONADOS</v>
      </c>
      <c r="C5342" s="36" t="s">
        <v>1088</v>
      </c>
      <c r="D5342" s="45" t="str">
        <f>+Tabla3[[#This Row],[id_detalle]]&amp;" "&amp;VLOOKUP(Tabla3[[#This Row],[id_detalle]],rubro_detalle[[Código]:[Rubro Detalle]],2,0)</f>
        <v>03.14.263 Redes Computacionales</v>
      </c>
      <c r="E5342" s="33">
        <f t="shared" ref="E5342:E5358" si="843">+IF(D5342=D5341,E5341+1,1)</f>
        <v>10</v>
      </c>
      <c r="F5342" s="47" t="str">
        <f t="shared" ref="F5342:F5358" si="844">+LEFT(D5342,9)&amp;"-"&amp;E5342</f>
        <v>03.14.263-10</v>
      </c>
      <c r="G5342" s="37" t="s">
        <v>5471</v>
      </c>
      <c r="H5342" s="37">
        <v>687</v>
      </c>
    </row>
    <row r="5343" spans="1:8" x14ac:dyDescent="0.3">
      <c r="A5343" s="34" t="str">
        <f>+LEFT(Tabla3[[#This Row],[id_detalle]],2)</f>
        <v>03</v>
      </c>
      <c r="B5343" s="46" t="str">
        <f>VLOOKUP((LEFT(Tabla3[[#This Row],[id_detalle]],2)),id_rubro[[id]:[Rubro]],2,0)</f>
        <v>PRODUCTOS INDUSTRIALES Y RELACIONADOS</v>
      </c>
      <c r="C5343" s="36" t="s">
        <v>1088</v>
      </c>
      <c r="D5343" s="45" t="str">
        <f>+Tabla3[[#This Row],[id_detalle]]&amp;" "&amp;VLOOKUP(Tabla3[[#This Row],[id_detalle]],rubro_detalle[[Código]:[Rubro Detalle]],2,0)</f>
        <v>03.14.263 Redes Computacionales</v>
      </c>
      <c r="E5343" s="33">
        <f t="shared" si="843"/>
        <v>11</v>
      </c>
      <c r="F5343" s="47" t="str">
        <f t="shared" si="844"/>
        <v>03.14.263-11</v>
      </c>
      <c r="G5343" s="37" t="s">
        <v>5486</v>
      </c>
      <c r="H5343" s="37">
        <v>775</v>
      </c>
    </row>
    <row r="5344" spans="1:8" x14ac:dyDescent="0.3">
      <c r="A5344" s="34" t="str">
        <f>+LEFT(Tabla3[[#This Row],[id_detalle]],2)</f>
        <v>03</v>
      </c>
      <c r="B5344" s="46" t="str">
        <f>VLOOKUP((LEFT(Tabla3[[#This Row],[id_detalle]],2)),id_rubro[[id]:[Rubro]],2,0)</f>
        <v>PRODUCTOS INDUSTRIALES Y RELACIONADOS</v>
      </c>
      <c r="C5344" s="36" t="s">
        <v>1088</v>
      </c>
      <c r="D5344" s="45" t="str">
        <f>+Tabla3[[#This Row],[id_detalle]]&amp;" "&amp;VLOOKUP(Tabla3[[#This Row],[id_detalle]],rubro_detalle[[Código]:[Rubro Detalle]],2,0)</f>
        <v>03.14.263 Redes Computacionales</v>
      </c>
      <c r="E5344" s="33">
        <f t="shared" si="843"/>
        <v>12</v>
      </c>
      <c r="F5344" s="47" t="str">
        <f t="shared" si="844"/>
        <v>03.14.263-12</v>
      </c>
      <c r="G5344" s="38" t="s">
        <v>5511</v>
      </c>
      <c r="H5344" s="38">
        <v>778</v>
      </c>
    </row>
    <row r="5345" spans="1:8" x14ac:dyDescent="0.3">
      <c r="A5345" s="34" t="str">
        <f>+LEFT(Tabla3[[#This Row],[id_detalle]],2)</f>
        <v>03</v>
      </c>
      <c r="B5345" s="46" t="str">
        <f>VLOOKUP((LEFT(Tabla3[[#This Row],[id_detalle]],2)),id_rubro[[id]:[Rubro]],2,0)</f>
        <v>PRODUCTOS INDUSTRIALES Y RELACIONADOS</v>
      </c>
      <c r="C5345" s="36" t="s">
        <v>1088</v>
      </c>
      <c r="D5345" s="45" t="str">
        <f>+Tabla3[[#This Row],[id_detalle]]&amp;" "&amp;VLOOKUP(Tabla3[[#This Row],[id_detalle]],rubro_detalle[[Código]:[Rubro Detalle]],2,0)</f>
        <v>03.14.263 Redes Computacionales</v>
      </c>
      <c r="E5345" s="33">
        <f t="shared" si="843"/>
        <v>13</v>
      </c>
      <c r="F5345" s="47" t="str">
        <f t="shared" si="844"/>
        <v>03.14.263-13</v>
      </c>
      <c r="G5345" s="37" t="s">
        <v>5493</v>
      </c>
      <c r="H5345" s="37">
        <v>792</v>
      </c>
    </row>
    <row r="5346" spans="1:8" x14ac:dyDescent="0.3">
      <c r="A5346" s="34" t="str">
        <f>+LEFT(Tabla3[[#This Row],[id_detalle]],2)</f>
        <v>03</v>
      </c>
      <c r="B5346" s="46" t="str">
        <f>VLOOKUP((LEFT(Tabla3[[#This Row],[id_detalle]],2)),id_rubro[[id]:[Rubro]],2,0)</f>
        <v>PRODUCTOS INDUSTRIALES Y RELACIONADOS</v>
      </c>
      <c r="C5346" s="36" t="s">
        <v>1090</v>
      </c>
      <c r="D5346" s="45" t="str">
        <f>+Tabla3[[#This Row],[id_detalle]]&amp;" "&amp;VLOOKUP(Tabla3[[#This Row],[id_detalle]],rubro_detalle[[Código]:[Rubro Detalle]],2,0)</f>
        <v>03.14.264 Robótica</v>
      </c>
      <c r="E5346" s="33">
        <f t="shared" si="843"/>
        <v>1</v>
      </c>
      <c r="F5346" s="47" t="str">
        <f t="shared" si="844"/>
        <v>03.14.264-1</v>
      </c>
      <c r="G5346" s="37" t="s">
        <v>5532</v>
      </c>
      <c r="H5346" s="37">
        <v>612</v>
      </c>
    </row>
    <row r="5347" spans="1:8" x14ac:dyDescent="0.3">
      <c r="A5347" s="34" t="str">
        <f>+LEFT(Tabla3[[#This Row],[id_detalle]],2)</f>
        <v>03</v>
      </c>
      <c r="B5347" s="46" t="str">
        <f>VLOOKUP((LEFT(Tabla3[[#This Row],[id_detalle]],2)),id_rubro[[id]:[Rubro]],2,0)</f>
        <v>PRODUCTOS INDUSTRIALES Y RELACIONADOS</v>
      </c>
      <c r="C5347" s="36" t="s">
        <v>1090</v>
      </c>
      <c r="D5347" s="45" t="str">
        <f>+Tabla3[[#This Row],[id_detalle]]&amp;" "&amp;VLOOKUP(Tabla3[[#This Row],[id_detalle]],rubro_detalle[[Código]:[Rubro Detalle]],2,0)</f>
        <v>03.14.264 Robótica</v>
      </c>
      <c r="E5347" s="33">
        <f t="shared" si="843"/>
        <v>2</v>
      </c>
      <c r="F5347" s="47" t="str">
        <f t="shared" si="844"/>
        <v>03.14.264-2</v>
      </c>
      <c r="G5347" s="37" t="s">
        <v>5533</v>
      </c>
      <c r="H5347" s="37">
        <v>626</v>
      </c>
    </row>
    <row r="5348" spans="1:8" x14ac:dyDescent="0.3">
      <c r="A5348" s="34" t="str">
        <f>+LEFT(Tabla3[[#This Row],[id_detalle]],2)</f>
        <v>03</v>
      </c>
      <c r="B5348" s="46" t="str">
        <f>VLOOKUP((LEFT(Tabla3[[#This Row],[id_detalle]],2)),id_rubro[[id]:[Rubro]],2,0)</f>
        <v>PRODUCTOS INDUSTRIALES Y RELACIONADOS</v>
      </c>
      <c r="C5348" s="36" t="s">
        <v>1092</v>
      </c>
      <c r="D5348" s="45" t="str">
        <f>+Tabla3[[#This Row],[id_detalle]]&amp;" "&amp;VLOOKUP(Tabla3[[#This Row],[id_detalle]],rubro_detalle[[Código]:[Rubro Detalle]],2,0)</f>
        <v>03.14.265 Sistemas de Identificación Biométricos</v>
      </c>
      <c r="E5348" s="33">
        <f t="shared" si="843"/>
        <v>1</v>
      </c>
      <c r="F5348" s="47" t="str">
        <f t="shared" si="844"/>
        <v>03.14.265-1</v>
      </c>
      <c r="G5348" s="37" t="s">
        <v>5444</v>
      </c>
      <c r="H5348" s="37">
        <v>519</v>
      </c>
    </row>
    <row r="5349" spans="1:8" x14ac:dyDescent="0.3">
      <c r="A5349" s="34" t="str">
        <f>+LEFT(Tabla3[[#This Row],[id_detalle]],2)</f>
        <v>03</v>
      </c>
      <c r="B5349" s="46" t="str">
        <f>VLOOKUP((LEFT(Tabla3[[#This Row],[id_detalle]],2)),id_rubro[[id]:[Rubro]],2,0)</f>
        <v>PRODUCTOS INDUSTRIALES Y RELACIONADOS</v>
      </c>
      <c r="C5349" s="36" t="s">
        <v>1092</v>
      </c>
      <c r="D5349" s="45" t="str">
        <f>+Tabla3[[#This Row],[id_detalle]]&amp;" "&amp;VLOOKUP(Tabla3[[#This Row],[id_detalle]],rubro_detalle[[Código]:[Rubro Detalle]],2,0)</f>
        <v>03.14.265 Sistemas de Identificación Biométricos</v>
      </c>
      <c r="E5349" s="33">
        <f t="shared" si="843"/>
        <v>2</v>
      </c>
      <c r="F5349" s="47" t="str">
        <f t="shared" si="844"/>
        <v>03.14.265-2</v>
      </c>
      <c r="G5349" s="37" t="s">
        <v>5262</v>
      </c>
      <c r="H5349" s="37">
        <v>640</v>
      </c>
    </row>
    <row r="5350" spans="1:8" x14ac:dyDescent="0.3">
      <c r="A5350" s="34" t="str">
        <f>+LEFT(Tabla3[[#This Row],[id_detalle]],2)</f>
        <v>03</v>
      </c>
      <c r="B5350" s="46" t="str">
        <f>VLOOKUP((LEFT(Tabla3[[#This Row],[id_detalle]],2)),id_rubro[[id]:[Rubro]],2,0)</f>
        <v>PRODUCTOS INDUSTRIALES Y RELACIONADOS</v>
      </c>
      <c r="C5350" s="36" t="s">
        <v>1092</v>
      </c>
      <c r="D5350" s="45" t="str">
        <f>+Tabla3[[#This Row],[id_detalle]]&amp;" "&amp;VLOOKUP(Tabla3[[#This Row],[id_detalle]],rubro_detalle[[Código]:[Rubro Detalle]],2,0)</f>
        <v>03.14.265 Sistemas de Identificación Biométricos</v>
      </c>
      <c r="E5350" s="33">
        <f t="shared" si="843"/>
        <v>3</v>
      </c>
      <c r="F5350" s="47" t="str">
        <f t="shared" si="844"/>
        <v>03.14.265-3</v>
      </c>
      <c r="G5350" s="37" t="s">
        <v>5486</v>
      </c>
      <c r="H5350" s="37">
        <v>775</v>
      </c>
    </row>
    <row r="5351" spans="1:8" x14ac:dyDescent="0.3">
      <c r="A5351" s="34" t="str">
        <f>+LEFT(Tabla3[[#This Row],[id_detalle]],2)</f>
        <v>03</v>
      </c>
      <c r="B5351" s="46" t="str">
        <f>VLOOKUP((LEFT(Tabla3[[#This Row],[id_detalle]],2)),id_rubro[[id]:[Rubro]],2,0)</f>
        <v>PRODUCTOS INDUSTRIALES Y RELACIONADOS</v>
      </c>
      <c r="C5351" s="36" t="s">
        <v>1092</v>
      </c>
      <c r="D5351" s="45" t="str">
        <f>+Tabla3[[#This Row],[id_detalle]]&amp;" "&amp;VLOOKUP(Tabla3[[#This Row],[id_detalle]],rubro_detalle[[Código]:[Rubro Detalle]],2,0)</f>
        <v>03.14.265 Sistemas de Identificación Biométricos</v>
      </c>
      <c r="E5351" s="33">
        <f t="shared" si="843"/>
        <v>4</v>
      </c>
      <c r="F5351" s="47" t="str">
        <f t="shared" si="844"/>
        <v>03.14.265-4</v>
      </c>
      <c r="G5351" s="37" t="s">
        <v>4073</v>
      </c>
      <c r="H5351" s="37">
        <v>833</v>
      </c>
    </row>
    <row r="5352" spans="1:8" x14ac:dyDescent="0.3">
      <c r="A5352" s="34" t="str">
        <f>+LEFT(Tabla3[[#This Row],[id_detalle]],2)</f>
        <v>03</v>
      </c>
      <c r="B5352" s="46" t="str">
        <f>VLOOKUP((LEFT(Tabla3[[#This Row],[id_detalle]],2)),id_rubro[[id]:[Rubro]],2,0)</f>
        <v>PRODUCTOS INDUSTRIALES Y RELACIONADOS</v>
      </c>
      <c r="C5352" s="36" t="s">
        <v>1094</v>
      </c>
      <c r="D5352" s="45" t="str">
        <f>+Tabla3[[#This Row],[id_detalle]]&amp;" "&amp;VLOOKUP(Tabla3[[#This Row],[id_detalle]],rubro_detalle[[Código]:[Rubro Detalle]],2,0)</f>
        <v>03.14.268 Sistemas de Autoservicios Públicos Computarizados</v>
      </c>
      <c r="E5352" s="33">
        <f t="shared" si="843"/>
        <v>1</v>
      </c>
      <c r="F5352" s="47" t="str">
        <f t="shared" si="844"/>
        <v>03.14.268-1</v>
      </c>
      <c r="G5352" s="37" t="s">
        <v>5513</v>
      </c>
      <c r="H5352" s="37">
        <v>242</v>
      </c>
    </row>
    <row r="5353" spans="1:8" x14ac:dyDescent="0.3">
      <c r="A5353" s="34" t="str">
        <f>+LEFT(Tabla3[[#This Row],[id_detalle]],2)</f>
        <v>03</v>
      </c>
      <c r="B5353" s="46" t="str">
        <f>VLOOKUP((LEFT(Tabla3[[#This Row],[id_detalle]],2)),id_rubro[[id]:[Rubro]],2,0)</f>
        <v>PRODUCTOS INDUSTRIALES Y RELACIONADOS</v>
      </c>
      <c r="C5353" s="36" t="s">
        <v>1094</v>
      </c>
      <c r="D5353" s="45" t="str">
        <f>+Tabla3[[#This Row],[id_detalle]]&amp;" "&amp;VLOOKUP(Tabla3[[#This Row],[id_detalle]],rubro_detalle[[Código]:[Rubro Detalle]],2,0)</f>
        <v>03.14.268 Sistemas de Autoservicios Públicos Computarizados</v>
      </c>
      <c r="E5353" s="33">
        <f t="shared" si="843"/>
        <v>2</v>
      </c>
      <c r="F5353" s="47" t="str">
        <f t="shared" si="844"/>
        <v>03.14.268-2</v>
      </c>
      <c r="G5353" s="38" t="s">
        <v>5534</v>
      </c>
      <c r="H5353" s="38">
        <v>469</v>
      </c>
    </row>
    <row r="5354" spans="1:8" x14ac:dyDescent="0.3">
      <c r="A5354" s="34" t="str">
        <f>+LEFT(Tabla3[[#This Row],[id_detalle]],2)</f>
        <v>03</v>
      </c>
      <c r="B5354" s="46" t="str">
        <f>VLOOKUP((LEFT(Tabla3[[#This Row],[id_detalle]],2)),id_rubro[[id]:[Rubro]],2,0)</f>
        <v>PRODUCTOS INDUSTRIALES Y RELACIONADOS</v>
      </c>
      <c r="C5354" s="36" t="s">
        <v>1094</v>
      </c>
      <c r="D5354" s="45" t="str">
        <f>+Tabla3[[#This Row],[id_detalle]]&amp;" "&amp;VLOOKUP(Tabla3[[#This Row],[id_detalle]],rubro_detalle[[Código]:[Rubro Detalle]],2,0)</f>
        <v>03.14.268 Sistemas de Autoservicios Públicos Computarizados</v>
      </c>
      <c r="E5354" s="33">
        <f t="shared" si="843"/>
        <v>3</v>
      </c>
      <c r="F5354" s="47" t="str">
        <f t="shared" si="844"/>
        <v>03.14.268-3</v>
      </c>
      <c r="G5354" s="37" t="s">
        <v>5486</v>
      </c>
      <c r="H5354" s="37">
        <v>775</v>
      </c>
    </row>
    <row r="5355" spans="1:8" x14ac:dyDescent="0.3">
      <c r="A5355" s="34" t="str">
        <f>+LEFT(Tabla3[[#This Row],[id_detalle]],2)</f>
        <v>03</v>
      </c>
      <c r="B5355" s="46" t="str">
        <f>VLOOKUP((LEFT(Tabla3[[#This Row],[id_detalle]],2)),id_rubro[[id]:[Rubro]],2,0)</f>
        <v>PRODUCTOS INDUSTRIALES Y RELACIONADOS</v>
      </c>
      <c r="C5355" s="36" t="s">
        <v>1094</v>
      </c>
      <c r="D5355" s="45" t="str">
        <f>+Tabla3[[#This Row],[id_detalle]]&amp;" "&amp;VLOOKUP(Tabla3[[#This Row],[id_detalle]],rubro_detalle[[Código]:[Rubro Detalle]],2,0)</f>
        <v>03.14.268 Sistemas de Autoservicios Públicos Computarizados</v>
      </c>
      <c r="E5355" s="33">
        <f t="shared" si="843"/>
        <v>4</v>
      </c>
      <c r="F5355" s="47" t="str">
        <f t="shared" si="844"/>
        <v>03.14.268-4</v>
      </c>
      <c r="G5355" s="37" t="s">
        <v>4073</v>
      </c>
      <c r="H5355" s="37">
        <v>833</v>
      </c>
    </row>
    <row r="5356" spans="1:8" x14ac:dyDescent="0.3">
      <c r="A5356" s="34" t="str">
        <f>+LEFT(Tabla3[[#This Row],[id_detalle]],2)</f>
        <v>03</v>
      </c>
      <c r="B5356" s="46" t="str">
        <f>VLOOKUP((LEFT(Tabla3[[#This Row],[id_detalle]],2)),id_rubro[[id]:[Rubro]],2,0)</f>
        <v>PRODUCTOS INDUSTRIALES Y RELACIONADOS</v>
      </c>
      <c r="C5356" s="36" t="s">
        <v>1096</v>
      </c>
      <c r="D5356" s="45" t="str">
        <f>+Tabla3[[#This Row],[id_detalle]]&amp;" "&amp;VLOOKUP(Tabla3[[#This Row],[id_detalle]],rubro_detalle[[Código]:[Rubro Detalle]],2,0)</f>
        <v>03.14.271 Sistemas Inteligentes de Control de Accesos, Peajes</v>
      </c>
      <c r="E5356" s="33">
        <f t="shared" si="843"/>
        <v>1</v>
      </c>
      <c r="F5356" s="47" t="str">
        <f t="shared" si="844"/>
        <v>03.14.271-1</v>
      </c>
      <c r="G5356" s="37" t="s">
        <v>4896</v>
      </c>
      <c r="H5356" s="37">
        <v>190</v>
      </c>
    </row>
    <row r="5357" spans="1:8" x14ac:dyDescent="0.3">
      <c r="A5357" s="34" t="str">
        <f>+LEFT(Tabla3[[#This Row],[id_detalle]],2)</f>
        <v>03</v>
      </c>
      <c r="B5357" s="46" t="str">
        <f>VLOOKUP((LEFT(Tabla3[[#This Row],[id_detalle]],2)),id_rubro[[id]:[Rubro]],2,0)</f>
        <v>PRODUCTOS INDUSTRIALES Y RELACIONADOS</v>
      </c>
      <c r="C5357" s="36" t="s">
        <v>1096</v>
      </c>
      <c r="D5357" s="45" t="str">
        <f>+Tabla3[[#This Row],[id_detalle]]&amp;" "&amp;VLOOKUP(Tabla3[[#This Row],[id_detalle]],rubro_detalle[[Código]:[Rubro Detalle]],2,0)</f>
        <v>03.14.271 Sistemas Inteligentes de Control de Accesos, Peajes</v>
      </c>
      <c r="E5357" s="33">
        <f t="shared" si="843"/>
        <v>2</v>
      </c>
      <c r="F5357" s="47" t="str">
        <f t="shared" si="844"/>
        <v>03.14.271-2</v>
      </c>
      <c r="G5357" s="37" t="s">
        <v>4897</v>
      </c>
      <c r="H5357" s="37">
        <v>214</v>
      </c>
    </row>
    <row r="5358" spans="1:8" x14ac:dyDescent="0.3">
      <c r="A5358" s="34" t="str">
        <f>+LEFT(Tabla3[[#This Row],[id_detalle]],2)</f>
        <v>03</v>
      </c>
      <c r="B5358" s="46" t="str">
        <f>VLOOKUP((LEFT(Tabla3[[#This Row],[id_detalle]],2)),id_rubro[[id]:[Rubro]],2,0)</f>
        <v>PRODUCTOS INDUSTRIALES Y RELACIONADOS</v>
      </c>
      <c r="C5358" s="36" t="s">
        <v>1096</v>
      </c>
      <c r="D5358" s="45" t="str">
        <f>+Tabla3[[#This Row],[id_detalle]]&amp;" "&amp;VLOOKUP(Tabla3[[#This Row],[id_detalle]],rubro_detalle[[Código]:[Rubro Detalle]],2,0)</f>
        <v>03.14.271 Sistemas Inteligentes de Control de Accesos, Peajes</v>
      </c>
      <c r="E5358" s="33">
        <f t="shared" si="843"/>
        <v>3</v>
      </c>
      <c r="F5358" s="47" t="str">
        <f t="shared" si="844"/>
        <v>03.14.271-3</v>
      </c>
      <c r="G5358" s="37" t="s">
        <v>4865</v>
      </c>
      <c r="H5358" s="37">
        <v>223</v>
      </c>
    </row>
    <row r="5359" spans="1:8" x14ac:dyDescent="0.3">
      <c r="A5359" s="34" t="str">
        <f>+LEFT(Tabla3[[#This Row],[id_detalle]],2)</f>
        <v>03</v>
      </c>
      <c r="B5359" s="46" t="str">
        <f>VLOOKUP((LEFT(Tabla3[[#This Row],[id_detalle]],2)),id_rubro[[id]:[Rubro]],2,0)</f>
        <v>PRODUCTOS INDUSTRIALES Y RELACIONADOS</v>
      </c>
      <c r="C5359" s="36" t="s">
        <v>1096</v>
      </c>
      <c r="D5359" s="45" t="str">
        <f>+Tabla3[[#This Row],[id_detalle]]&amp;" "&amp;VLOOKUP(Tabla3[[#This Row],[id_detalle]],rubro_detalle[[Código]:[Rubro Detalle]],2,0)</f>
        <v>03.14.271 Sistemas Inteligentes de Control de Accesos, Peajes</v>
      </c>
      <c r="E5359" s="33">
        <f t="shared" ref="E5359:E5361" si="845">+IF(D5359=D5358,E5358+1,1)</f>
        <v>4</v>
      </c>
      <c r="F5359" s="47" t="str">
        <f t="shared" ref="F5359:F5361" si="846">+LEFT(D5359,9)&amp;"-"&amp;E5359</f>
        <v>03.14.271-4</v>
      </c>
      <c r="G5359" s="37" t="s">
        <v>3969</v>
      </c>
      <c r="H5359" s="37">
        <v>238</v>
      </c>
    </row>
    <row r="5360" spans="1:8" x14ac:dyDescent="0.3">
      <c r="A5360" s="34" t="str">
        <f>+LEFT(Tabla3[[#This Row],[id_detalle]],2)</f>
        <v>03</v>
      </c>
      <c r="B5360" s="46" t="str">
        <f>VLOOKUP((LEFT(Tabla3[[#This Row],[id_detalle]],2)),id_rubro[[id]:[Rubro]],2,0)</f>
        <v>PRODUCTOS INDUSTRIALES Y RELACIONADOS</v>
      </c>
      <c r="C5360" s="36" t="s">
        <v>1096</v>
      </c>
      <c r="D5360" s="45" t="str">
        <f>+Tabla3[[#This Row],[id_detalle]]&amp;" "&amp;VLOOKUP(Tabla3[[#This Row],[id_detalle]],rubro_detalle[[Código]:[Rubro Detalle]],2,0)</f>
        <v>03.14.271 Sistemas Inteligentes de Control de Accesos, Peajes</v>
      </c>
      <c r="E5360" s="33">
        <f t="shared" si="845"/>
        <v>5</v>
      </c>
      <c r="F5360" s="47" t="str">
        <f t="shared" si="846"/>
        <v>03.14.271-5</v>
      </c>
      <c r="G5360" s="37" t="s">
        <v>5535</v>
      </c>
      <c r="H5360" s="37">
        <v>247</v>
      </c>
    </row>
    <row r="5361" spans="1:8" x14ac:dyDescent="0.3">
      <c r="A5361" s="34" t="str">
        <f>+LEFT(Tabla3[[#This Row],[id_detalle]],2)</f>
        <v>03</v>
      </c>
      <c r="B5361" s="46" t="str">
        <f>VLOOKUP((LEFT(Tabla3[[#This Row],[id_detalle]],2)),id_rubro[[id]:[Rubro]],2,0)</f>
        <v>PRODUCTOS INDUSTRIALES Y RELACIONADOS</v>
      </c>
      <c r="C5361" s="36" t="s">
        <v>1096</v>
      </c>
      <c r="D5361" s="45" t="str">
        <f>+Tabla3[[#This Row],[id_detalle]]&amp;" "&amp;VLOOKUP(Tabla3[[#This Row],[id_detalle]],rubro_detalle[[Código]:[Rubro Detalle]],2,0)</f>
        <v>03.14.271 Sistemas Inteligentes de Control de Accesos, Peajes</v>
      </c>
      <c r="E5361" s="33">
        <f t="shared" si="845"/>
        <v>6</v>
      </c>
      <c r="F5361" s="47" t="str">
        <f t="shared" si="846"/>
        <v>03.14.271-6</v>
      </c>
      <c r="G5361" s="37" t="s">
        <v>5536</v>
      </c>
      <c r="H5361" s="37">
        <v>391</v>
      </c>
    </row>
    <row r="5362" spans="1:8" x14ac:dyDescent="0.3">
      <c r="A5362" s="34" t="str">
        <f>+LEFT(Tabla3[[#This Row],[id_detalle]],2)</f>
        <v>03</v>
      </c>
      <c r="B5362" s="46" t="str">
        <f>VLOOKUP((LEFT(Tabla3[[#This Row],[id_detalle]],2)),id_rubro[[id]:[Rubro]],2,0)</f>
        <v>PRODUCTOS INDUSTRIALES Y RELACIONADOS</v>
      </c>
      <c r="C5362" s="36" t="s">
        <v>1096</v>
      </c>
      <c r="D5362" s="45" t="str">
        <f>+Tabla3[[#This Row],[id_detalle]]&amp;" "&amp;VLOOKUP(Tabla3[[#This Row],[id_detalle]],rubro_detalle[[Código]:[Rubro Detalle]],2,0)</f>
        <v>03.14.271 Sistemas Inteligentes de Control de Accesos, Peajes</v>
      </c>
      <c r="E5362" s="33">
        <f t="shared" ref="E5362:E5367" si="847">+IF(D5362=D5361,E5361+1,1)</f>
        <v>7</v>
      </c>
      <c r="F5362" s="47" t="str">
        <f t="shared" ref="F5362:F5367" si="848">+LEFT(D5362,9)&amp;"-"&amp;E5362</f>
        <v>03.14.271-7</v>
      </c>
      <c r="G5362" s="37" t="s">
        <v>4864</v>
      </c>
      <c r="H5362" s="37">
        <v>455</v>
      </c>
    </row>
    <row r="5363" spans="1:8" x14ac:dyDescent="0.3">
      <c r="A5363" s="34" t="str">
        <f>+LEFT(Tabla3[[#This Row],[id_detalle]],2)</f>
        <v>03</v>
      </c>
      <c r="B5363" s="46" t="str">
        <f>VLOOKUP((LEFT(Tabla3[[#This Row],[id_detalle]],2)),id_rubro[[id]:[Rubro]],2,0)</f>
        <v>PRODUCTOS INDUSTRIALES Y RELACIONADOS</v>
      </c>
      <c r="C5363" s="36" t="s">
        <v>1096</v>
      </c>
      <c r="D5363" s="45" t="str">
        <f>+Tabla3[[#This Row],[id_detalle]]&amp;" "&amp;VLOOKUP(Tabla3[[#This Row],[id_detalle]],rubro_detalle[[Código]:[Rubro Detalle]],2,0)</f>
        <v>03.14.271 Sistemas Inteligentes de Control de Accesos, Peajes</v>
      </c>
      <c r="E5363" s="33">
        <f t="shared" si="847"/>
        <v>8</v>
      </c>
      <c r="F5363" s="47" t="str">
        <f t="shared" si="848"/>
        <v>03.14.271-8</v>
      </c>
      <c r="G5363" s="38" t="s">
        <v>5534</v>
      </c>
      <c r="H5363" s="38">
        <v>469</v>
      </c>
    </row>
    <row r="5364" spans="1:8" x14ac:dyDescent="0.3">
      <c r="A5364" s="34" t="str">
        <f>+LEFT(Tabla3[[#This Row],[id_detalle]],2)</f>
        <v>03</v>
      </c>
      <c r="B5364" s="46" t="str">
        <f>VLOOKUP((LEFT(Tabla3[[#This Row],[id_detalle]],2)),id_rubro[[id]:[Rubro]],2,0)</f>
        <v>PRODUCTOS INDUSTRIALES Y RELACIONADOS</v>
      </c>
      <c r="C5364" s="36" t="s">
        <v>1096</v>
      </c>
      <c r="D5364" s="45" t="str">
        <f>+Tabla3[[#This Row],[id_detalle]]&amp;" "&amp;VLOOKUP(Tabla3[[#This Row],[id_detalle]],rubro_detalle[[Código]:[Rubro Detalle]],2,0)</f>
        <v>03.14.271 Sistemas Inteligentes de Control de Accesos, Peajes</v>
      </c>
      <c r="E5364" s="33">
        <f t="shared" si="847"/>
        <v>9</v>
      </c>
      <c r="F5364" s="47" t="str">
        <f t="shared" si="848"/>
        <v>03.14.271-9</v>
      </c>
      <c r="G5364" s="37" t="s">
        <v>5537</v>
      </c>
      <c r="H5364" s="37">
        <v>477</v>
      </c>
    </row>
    <row r="5365" spans="1:8" x14ac:dyDescent="0.3">
      <c r="A5365" s="34" t="str">
        <f>+LEFT(Tabla3[[#This Row],[id_detalle]],2)</f>
        <v>03</v>
      </c>
      <c r="B5365" s="46" t="str">
        <f>VLOOKUP((LEFT(Tabla3[[#This Row],[id_detalle]],2)),id_rubro[[id]:[Rubro]],2,0)</f>
        <v>PRODUCTOS INDUSTRIALES Y RELACIONADOS</v>
      </c>
      <c r="C5365" s="36" t="s">
        <v>1096</v>
      </c>
      <c r="D5365" s="45" t="str">
        <f>+Tabla3[[#This Row],[id_detalle]]&amp;" "&amp;VLOOKUP(Tabla3[[#This Row],[id_detalle]],rubro_detalle[[Código]:[Rubro Detalle]],2,0)</f>
        <v>03.14.271 Sistemas Inteligentes de Control de Accesos, Peajes</v>
      </c>
      <c r="E5365" s="33">
        <f t="shared" si="847"/>
        <v>10</v>
      </c>
      <c r="F5365" s="47" t="str">
        <f t="shared" si="848"/>
        <v>03.14.271-10</v>
      </c>
      <c r="G5365" s="37" t="s">
        <v>5399</v>
      </c>
      <c r="H5365" s="37">
        <v>512</v>
      </c>
    </row>
    <row r="5366" spans="1:8" x14ac:dyDescent="0.3">
      <c r="A5366" s="34" t="str">
        <f>+LEFT(Tabla3[[#This Row],[id_detalle]],2)</f>
        <v>03</v>
      </c>
      <c r="B5366" s="46" t="str">
        <f>VLOOKUP((LEFT(Tabla3[[#This Row],[id_detalle]],2)),id_rubro[[id]:[Rubro]],2,0)</f>
        <v>PRODUCTOS INDUSTRIALES Y RELACIONADOS</v>
      </c>
      <c r="C5366" s="36" t="s">
        <v>1096</v>
      </c>
      <c r="D5366" s="45" t="str">
        <f>+Tabla3[[#This Row],[id_detalle]]&amp;" "&amp;VLOOKUP(Tabla3[[#This Row],[id_detalle]],rubro_detalle[[Código]:[Rubro Detalle]],2,0)</f>
        <v>03.14.271 Sistemas Inteligentes de Control de Accesos, Peajes</v>
      </c>
      <c r="E5366" s="33">
        <f t="shared" si="847"/>
        <v>11</v>
      </c>
      <c r="F5366" s="47" t="str">
        <f t="shared" si="848"/>
        <v>03.14.271-11</v>
      </c>
      <c r="G5366" s="37" t="s">
        <v>5444</v>
      </c>
      <c r="H5366" s="37">
        <v>519</v>
      </c>
    </row>
    <row r="5367" spans="1:8" x14ac:dyDescent="0.3">
      <c r="A5367" s="34" t="str">
        <f>+LEFT(Tabla3[[#This Row],[id_detalle]],2)</f>
        <v>03</v>
      </c>
      <c r="B5367" s="46" t="str">
        <f>VLOOKUP((LEFT(Tabla3[[#This Row],[id_detalle]],2)),id_rubro[[id]:[Rubro]],2,0)</f>
        <v>PRODUCTOS INDUSTRIALES Y RELACIONADOS</v>
      </c>
      <c r="C5367" s="36" t="s">
        <v>1096</v>
      </c>
      <c r="D5367" s="45" t="str">
        <f>+Tabla3[[#This Row],[id_detalle]]&amp;" "&amp;VLOOKUP(Tabla3[[#This Row],[id_detalle]],rubro_detalle[[Código]:[Rubro Detalle]],2,0)</f>
        <v>03.14.271 Sistemas Inteligentes de Control de Accesos, Peajes</v>
      </c>
      <c r="E5367" s="33">
        <f t="shared" si="847"/>
        <v>12</v>
      </c>
      <c r="F5367" s="47" t="str">
        <f t="shared" si="848"/>
        <v>03.14.271-12</v>
      </c>
      <c r="G5367" s="37" t="s">
        <v>5538</v>
      </c>
      <c r="H5367" s="37">
        <v>523</v>
      </c>
    </row>
    <row r="5368" spans="1:8" x14ac:dyDescent="0.3">
      <c r="A5368" s="34" t="str">
        <f>+LEFT(Tabla3[[#This Row],[id_detalle]],2)</f>
        <v>03</v>
      </c>
      <c r="B5368" s="46" t="str">
        <f>VLOOKUP((LEFT(Tabla3[[#This Row],[id_detalle]],2)),id_rubro[[id]:[Rubro]],2,0)</f>
        <v>PRODUCTOS INDUSTRIALES Y RELACIONADOS</v>
      </c>
      <c r="C5368" s="36" t="s">
        <v>1096</v>
      </c>
      <c r="D5368" s="45" t="str">
        <f>+Tabla3[[#This Row],[id_detalle]]&amp;" "&amp;VLOOKUP(Tabla3[[#This Row],[id_detalle]],rubro_detalle[[Código]:[Rubro Detalle]],2,0)</f>
        <v>03.14.271 Sistemas Inteligentes de Control de Accesos, Peajes</v>
      </c>
      <c r="E5368" s="33">
        <f t="shared" ref="E5368:E5379" si="849">+IF(D5368=D5367,E5367+1,1)</f>
        <v>13</v>
      </c>
      <c r="F5368" s="47" t="str">
        <f t="shared" ref="F5368:F5379" si="850">+LEFT(D5368,9)&amp;"-"&amp;E5368</f>
        <v>03.14.271-13</v>
      </c>
      <c r="G5368" s="37" t="s">
        <v>3984</v>
      </c>
      <c r="H5368" s="37">
        <v>524</v>
      </c>
    </row>
    <row r="5369" spans="1:8" x14ac:dyDescent="0.3">
      <c r="A5369" s="34" t="str">
        <f>+LEFT(Tabla3[[#This Row],[id_detalle]],2)</f>
        <v>03</v>
      </c>
      <c r="B5369" s="46" t="str">
        <f>VLOOKUP((LEFT(Tabla3[[#This Row],[id_detalle]],2)),id_rubro[[id]:[Rubro]],2,0)</f>
        <v>PRODUCTOS INDUSTRIALES Y RELACIONADOS</v>
      </c>
      <c r="C5369" s="36" t="s">
        <v>1096</v>
      </c>
      <c r="D5369" s="45" t="str">
        <f>+Tabla3[[#This Row],[id_detalle]]&amp;" "&amp;VLOOKUP(Tabla3[[#This Row],[id_detalle]],rubro_detalle[[Código]:[Rubro Detalle]],2,0)</f>
        <v>03.14.271 Sistemas Inteligentes de Control de Accesos, Peajes</v>
      </c>
      <c r="E5369" s="33">
        <f t="shared" si="849"/>
        <v>14</v>
      </c>
      <c r="F5369" s="47" t="str">
        <f t="shared" si="850"/>
        <v>03.14.271-14</v>
      </c>
      <c r="G5369" s="37" t="s">
        <v>3569</v>
      </c>
      <c r="H5369" s="37">
        <v>549</v>
      </c>
    </row>
    <row r="5370" spans="1:8" x14ac:dyDescent="0.3">
      <c r="A5370" s="34" t="str">
        <f>+LEFT(Tabla3[[#This Row],[id_detalle]],2)</f>
        <v>03</v>
      </c>
      <c r="B5370" s="46" t="str">
        <f>VLOOKUP((LEFT(Tabla3[[#This Row],[id_detalle]],2)),id_rubro[[id]:[Rubro]],2,0)</f>
        <v>PRODUCTOS INDUSTRIALES Y RELACIONADOS</v>
      </c>
      <c r="C5370" s="36" t="s">
        <v>1096</v>
      </c>
      <c r="D5370" s="45" t="str">
        <f>+Tabla3[[#This Row],[id_detalle]]&amp;" "&amp;VLOOKUP(Tabla3[[#This Row],[id_detalle]],rubro_detalle[[Código]:[Rubro Detalle]],2,0)</f>
        <v>03.14.271 Sistemas Inteligentes de Control de Accesos, Peajes</v>
      </c>
      <c r="E5370" s="33">
        <f t="shared" si="849"/>
        <v>15</v>
      </c>
      <c r="F5370" s="47" t="str">
        <f t="shared" si="850"/>
        <v>03.14.271-15</v>
      </c>
      <c r="G5370" s="37" t="s">
        <v>5262</v>
      </c>
      <c r="H5370" s="37">
        <v>640</v>
      </c>
    </row>
    <row r="5371" spans="1:8" x14ac:dyDescent="0.3">
      <c r="A5371" s="34" t="str">
        <f>+LEFT(Tabla3[[#This Row],[id_detalle]],2)</f>
        <v>03</v>
      </c>
      <c r="B5371" s="46" t="str">
        <f>VLOOKUP((LEFT(Tabla3[[#This Row],[id_detalle]],2)),id_rubro[[id]:[Rubro]],2,0)</f>
        <v>PRODUCTOS INDUSTRIALES Y RELACIONADOS</v>
      </c>
      <c r="C5371" s="36" t="s">
        <v>1096</v>
      </c>
      <c r="D5371" s="45" t="str">
        <f>+Tabla3[[#This Row],[id_detalle]]&amp;" "&amp;VLOOKUP(Tabla3[[#This Row],[id_detalle]],rubro_detalle[[Código]:[Rubro Detalle]],2,0)</f>
        <v>03.14.271 Sistemas Inteligentes de Control de Accesos, Peajes</v>
      </c>
      <c r="E5371" s="33">
        <f t="shared" si="849"/>
        <v>16</v>
      </c>
      <c r="F5371" s="47" t="str">
        <f t="shared" si="850"/>
        <v>03.14.271-16</v>
      </c>
      <c r="G5371" s="37" t="s">
        <v>5539</v>
      </c>
      <c r="H5371" s="37">
        <v>654</v>
      </c>
    </row>
    <row r="5372" spans="1:8" x14ac:dyDescent="0.3">
      <c r="A5372" s="34" t="str">
        <f>+LEFT(Tabla3[[#This Row],[id_detalle]],2)</f>
        <v>03</v>
      </c>
      <c r="B5372" s="46" t="str">
        <f>VLOOKUP((LEFT(Tabla3[[#This Row],[id_detalle]],2)),id_rubro[[id]:[Rubro]],2,0)</f>
        <v>PRODUCTOS INDUSTRIALES Y RELACIONADOS</v>
      </c>
      <c r="C5372" s="36" t="s">
        <v>1096</v>
      </c>
      <c r="D5372" s="45" t="str">
        <f>+Tabla3[[#This Row],[id_detalle]]&amp;" "&amp;VLOOKUP(Tabla3[[#This Row],[id_detalle]],rubro_detalle[[Código]:[Rubro Detalle]],2,0)</f>
        <v>03.14.271 Sistemas Inteligentes de Control de Accesos, Peajes</v>
      </c>
      <c r="E5372" s="33">
        <f t="shared" si="849"/>
        <v>17</v>
      </c>
      <c r="F5372" s="47" t="str">
        <f t="shared" si="850"/>
        <v>03.14.271-17</v>
      </c>
      <c r="G5372" s="37" t="s">
        <v>4181</v>
      </c>
      <c r="H5372" s="37">
        <v>663</v>
      </c>
    </row>
    <row r="5373" spans="1:8" x14ac:dyDescent="0.3">
      <c r="A5373" s="34" t="str">
        <f>+LEFT(Tabla3[[#This Row],[id_detalle]],2)</f>
        <v>03</v>
      </c>
      <c r="B5373" s="46" t="str">
        <f>VLOOKUP((LEFT(Tabla3[[#This Row],[id_detalle]],2)),id_rubro[[id]:[Rubro]],2,0)</f>
        <v>PRODUCTOS INDUSTRIALES Y RELACIONADOS</v>
      </c>
      <c r="C5373" s="36" t="s">
        <v>1096</v>
      </c>
      <c r="D5373" s="45" t="str">
        <f>+Tabla3[[#This Row],[id_detalle]]&amp;" "&amp;VLOOKUP(Tabla3[[#This Row],[id_detalle]],rubro_detalle[[Código]:[Rubro Detalle]],2,0)</f>
        <v>03.14.271 Sistemas Inteligentes de Control de Accesos, Peajes</v>
      </c>
      <c r="E5373" s="33">
        <f t="shared" si="849"/>
        <v>18</v>
      </c>
      <c r="F5373" s="47" t="str">
        <f t="shared" si="850"/>
        <v>03.14.271-18</v>
      </c>
      <c r="G5373" s="37" t="s">
        <v>5486</v>
      </c>
      <c r="H5373" s="37">
        <v>775</v>
      </c>
    </row>
    <row r="5374" spans="1:8" x14ac:dyDescent="0.3">
      <c r="A5374" s="34" t="str">
        <f>+LEFT(Tabla3[[#This Row],[id_detalle]],2)</f>
        <v>03</v>
      </c>
      <c r="B5374" s="46" t="str">
        <f>VLOOKUP((LEFT(Tabla3[[#This Row],[id_detalle]],2)),id_rubro[[id]:[Rubro]],2,0)</f>
        <v>PRODUCTOS INDUSTRIALES Y RELACIONADOS</v>
      </c>
      <c r="C5374" s="36" t="s">
        <v>1096</v>
      </c>
      <c r="D5374" s="45" t="str">
        <f>+Tabla3[[#This Row],[id_detalle]]&amp;" "&amp;VLOOKUP(Tabla3[[#This Row],[id_detalle]],rubro_detalle[[Código]:[Rubro Detalle]],2,0)</f>
        <v>03.14.271 Sistemas Inteligentes de Control de Accesos, Peajes</v>
      </c>
      <c r="E5374" s="33">
        <f t="shared" si="849"/>
        <v>19</v>
      </c>
      <c r="F5374" s="47" t="str">
        <f t="shared" si="850"/>
        <v>03.14.271-19</v>
      </c>
      <c r="G5374" s="37" t="s">
        <v>5540</v>
      </c>
      <c r="H5374" s="37">
        <v>833</v>
      </c>
    </row>
    <row r="5375" spans="1:8" x14ac:dyDescent="0.3">
      <c r="A5375" s="34" t="str">
        <f>+LEFT(Tabla3[[#This Row],[id_detalle]],2)</f>
        <v>03</v>
      </c>
      <c r="B5375" s="46" t="str">
        <f>VLOOKUP((LEFT(Tabla3[[#This Row],[id_detalle]],2)),id_rubro[[id]:[Rubro]],2,0)</f>
        <v>PRODUCTOS INDUSTRIALES Y RELACIONADOS</v>
      </c>
      <c r="C5375" s="36" t="s">
        <v>1096</v>
      </c>
      <c r="D5375" s="45" t="str">
        <f>+Tabla3[[#This Row],[id_detalle]]&amp;" "&amp;VLOOKUP(Tabla3[[#This Row],[id_detalle]],rubro_detalle[[Código]:[Rubro Detalle]],2,0)</f>
        <v>03.14.271 Sistemas Inteligentes de Control de Accesos, Peajes</v>
      </c>
      <c r="E5375" s="33">
        <f t="shared" si="849"/>
        <v>20</v>
      </c>
      <c r="F5375" s="47" t="str">
        <f t="shared" si="850"/>
        <v>03.14.271-20</v>
      </c>
      <c r="G5375" s="37" t="s">
        <v>4073</v>
      </c>
      <c r="H5375" s="37">
        <v>833</v>
      </c>
    </row>
    <row r="5376" spans="1:8" x14ac:dyDescent="0.3">
      <c r="A5376" s="34" t="str">
        <f>+LEFT(Tabla3[[#This Row],[id_detalle]],2)</f>
        <v>03</v>
      </c>
      <c r="B5376" s="46" t="str">
        <f>VLOOKUP((LEFT(Tabla3[[#This Row],[id_detalle]],2)),id_rubro[[id]:[Rubro]],2,0)</f>
        <v>PRODUCTOS INDUSTRIALES Y RELACIONADOS</v>
      </c>
      <c r="C5376" s="36" t="s">
        <v>1098</v>
      </c>
      <c r="D5376" s="45" t="str">
        <f>+Tabla3[[#This Row],[id_detalle]]&amp;" "&amp;VLOOKUP(Tabla3[[#This Row],[id_detalle]],rubro_detalle[[Código]:[Rubro Detalle]],2,0)</f>
        <v>03.14.281 Software</v>
      </c>
      <c r="E5376" s="33">
        <f t="shared" si="849"/>
        <v>1</v>
      </c>
      <c r="F5376" s="47" t="str">
        <f t="shared" si="850"/>
        <v>03.14.281-1</v>
      </c>
      <c r="G5376" s="37" t="s">
        <v>5256</v>
      </c>
      <c r="H5376" s="37">
        <v>158</v>
      </c>
    </row>
    <row r="5377" spans="1:8" x14ac:dyDescent="0.3">
      <c r="A5377" s="34" t="str">
        <f>+LEFT(Tabla3[[#This Row],[id_detalle]],2)</f>
        <v>03</v>
      </c>
      <c r="B5377" s="46" t="str">
        <f>VLOOKUP((LEFT(Tabla3[[#This Row],[id_detalle]],2)),id_rubro[[id]:[Rubro]],2,0)</f>
        <v>PRODUCTOS INDUSTRIALES Y RELACIONADOS</v>
      </c>
      <c r="C5377" s="36" t="s">
        <v>1098</v>
      </c>
      <c r="D5377" s="45" t="str">
        <f>+Tabla3[[#This Row],[id_detalle]]&amp;" "&amp;VLOOKUP(Tabla3[[#This Row],[id_detalle]],rubro_detalle[[Código]:[Rubro Detalle]],2,0)</f>
        <v>03.14.281 Software</v>
      </c>
      <c r="E5377" s="33">
        <f t="shared" si="849"/>
        <v>2</v>
      </c>
      <c r="F5377" s="47" t="str">
        <f t="shared" si="850"/>
        <v>03.14.281-2</v>
      </c>
      <c r="G5377" s="37" t="s">
        <v>5541</v>
      </c>
      <c r="H5377" s="37">
        <v>162</v>
      </c>
    </row>
    <row r="5378" spans="1:8" x14ac:dyDescent="0.3">
      <c r="A5378" s="34" t="str">
        <f>+LEFT(Tabla3[[#This Row],[id_detalle]],2)</f>
        <v>03</v>
      </c>
      <c r="B5378" s="46" t="str">
        <f>VLOOKUP((LEFT(Tabla3[[#This Row],[id_detalle]],2)),id_rubro[[id]:[Rubro]],2,0)</f>
        <v>PRODUCTOS INDUSTRIALES Y RELACIONADOS</v>
      </c>
      <c r="C5378" s="36" t="s">
        <v>1098</v>
      </c>
      <c r="D5378" s="45" t="str">
        <f>+Tabla3[[#This Row],[id_detalle]]&amp;" "&amp;VLOOKUP(Tabla3[[#This Row],[id_detalle]],rubro_detalle[[Código]:[Rubro Detalle]],2,0)</f>
        <v>03.14.281 Software</v>
      </c>
      <c r="E5378" s="33">
        <f t="shared" si="849"/>
        <v>3</v>
      </c>
      <c r="F5378" s="47" t="str">
        <f t="shared" si="850"/>
        <v>03.14.281-3</v>
      </c>
      <c r="G5378" s="37" t="s">
        <v>5499</v>
      </c>
      <c r="H5378" s="37">
        <v>164</v>
      </c>
    </row>
    <row r="5379" spans="1:8" x14ac:dyDescent="0.3">
      <c r="A5379" s="34" t="str">
        <f>+LEFT(Tabla3[[#This Row],[id_detalle]],2)</f>
        <v>03</v>
      </c>
      <c r="B5379" s="46" t="str">
        <f>VLOOKUP((LEFT(Tabla3[[#This Row],[id_detalle]],2)),id_rubro[[id]:[Rubro]],2,0)</f>
        <v>PRODUCTOS INDUSTRIALES Y RELACIONADOS</v>
      </c>
      <c r="C5379" s="36" t="s">
        <v>1098</v>
      </c>
      <c r="D5379" s="45" t="str">
        <f>+Tabla3[[#This Row],[id_detalle]]&amp;" "&amp;VLOOKUP(Tabla3[[#This Row],[id_detalle]],rubro_detalle[[Código]:[Rubro Detalle]],2,0)</f>
        <v>03.14.281 Software</v>
      </c>
      <c r="E5379" s="33">
        <f t="shared" si="849"/>
        <v>4</v>
      </c>
      <c r="F5379" s="47" t="str">
        <f t="shared" si="850"/>
        <v>03.14.281-4</v>
      </c>
      <c r="G5379" s="37" t="s">
        <v>5542</v>
      </c>
      <c r="H5379" s="37">
        <v>165</v>
      </c>
    </row>
    <row r="5380" spans="1:8" x14ac:dyDescent="0.3">
      <c r="A5380" s="34" t="str">
        <f>+LEFT(Tabla3[[#This Row],[id_detalle]],2)</f>
        <v>03</v>
      </c>
      <c r="B5380" s="46" t="str">
        <f>VLOOKUP((LEFT(Tabla3[[#This Row],[id_detalle]],2)),id_rubro[[id]:[Rubro]],2,0)</f>
        <v>PRODUCTOS INDUSTRIALES Y RELACIONADOS</v>
      </c>
      <c r="C5380" s="36" t="s">
        <v>1098</v>
      </c>
      <c r="D5380" s="45" t="str">
        <f>+Tabla3[[#This Row],[id_detalle]]&amp;" "&amp;VLOOKUP(Tabla3[[#This Row],[id_detalle]],rubro_detalle[[Código]:[Rubro Detalle]],2,0)</f>
        <v>03.14.281 Software</v>
      </c>
      <c r="E5380" s="33">
        <f t="shared" ref="E5380:E5383" si="851">+IF(D5380=D5379,E5379+1,1)</f>
        <v>5</v>
      </c>
      <c r="F5380" s="47" t="str">
        <f t="shared" ref="F5380:F5383" si="852">+LEFT(D5380,9)&amp;"-"&amp;E5380</f>
        <v>03.14.281-5</v>
      </c>
      <c r="G5380" s="37" t="s">
        <v>5543</v>
      </c>
      <c r="H5380" s="37">
        <v>230</v>
      </c>
    </row>
    <row r="5381" spans="1:8" x14ac:dyDescent="0.3">
      <c r="A5381" s="34" t="str">
        <f>+LEFT(Tabla3[[#This Row],[id_detalle]],2)</f>
        <v>03</v>
      </c>
      <c r="B5381" s="46" t="str">
        <f>VLOOKUP((LEFT(Tabla3[[#This Row],[id_detalle]],2)),id_rubro[[id]:[Rubro]],2,0)</f>
        <v>PRODUCTOS INDUSTRIALES Y RELACIONADOS</v>
      </c>
      <c r="C5381" s="36" t="s">
        <v>1098</v>
      </c>
      <c r="D5381" s="45" t="str">
        <f>+Tabla3[[#This Row],[id_detalle]]&amp;" "&amp;VLOOKUP(Tabla3[[#This Row],[id_detalle]],rubro_detalle[[Código]:[Rubro Detalle]],2,0)</f>
        <v>03.14.281 Software</v>
      </c>
      <c r="E5381" s="33">
        <f t="shared" si="851"/>
        <v>6</v>
      </c>
      <c r="F5381" s="47" t="str">
        <f t="shared" si="852"/>
        <v>03.14.281-6</v>
      </c>
      <c r="G5381" s="37" t="s">
        <v>5513</v>
      </c>
      <c r="H5381" s="37">
        <v>242</v>
      </c>
    </row>
    <row r="5382" spans="1:8" x14ac:dyDescent="0.3">
      <c r="A5382" s="34" t="str">
        <f>+LEFT(Tabla3[[#This Row],[id_detalle]],2)</f>
        <v>03</v>
      </c>
      <c r="B5382" s="46" t="str">
        <f>VLOOKUP((LEFT(Tabla3[[#This Row],[id_detalle]],2)),id_rubro[[id]:[Rubro]],2,0)</f>
        <v>PRODUCTOS INDUSTRIALES Y RELACIONADOS</v>
      </c>
      <c r="C5382" s="36" t="s">
        <v>1098</v>
      </c>
      <c r="D5382" s="45" t="str">
        <f>+Tabla3[[#This Row],[id_detalle]]&amp;" "&amp;VLOOKUP(Tabla3[[#This Row],[id_detalle]],rubro_detalle[[Código]:[Rubro Detalle]],2,0)</f>
        <v>03.14.281 Software</v>
      </c>
      <c r="E5382" s="33">
        <f t="shared" si="851"/>
        <v>7</v>
      </c>
      <c r="F5382" s="47" t="str">
        <f t="shared" si="852"/>
        <v>03.14.281-7</v>
      </c>
      <c r="G5382" s="37" t="s">
        <v>5535</v>
      </c>
      <c r="H5382" s="37">
        <v>247</v>
      </c>
    </row>
    <row r="5383" spans="1:8" x14ac:dyDescent="0.3">
      <c r="A5383" s="34" t="str">
        <f>+LEFT(Tabla3[[#This Row],[id_detalle]],2)</f>
        <v>03</v>
      </c>
      <c r="B5383" s="46" t="str">
        <f>VLOOKUP((LEFT(Tabla3[[#This Row],[id_detalle]],2)),id_rubro[[id]:[Rubro]],2,0)</f>
        <v>PRODUCTOS INDUSTRIALES Y RELACIONADOS</v>
      </c>
      <c r="C5383" s="36" t="s">
        <v>1098</v>
      </c>
      <c r="D5383" s="45" t="str">
        <f>+Tabla3[[#This Row],[id_detalle]]&amp;" "&amp;VLOOKUP(Tabla3[[#This Row],[id_detalle]],rubro_detalle[[Código]:[Rubro Detalle]],2,0)</f>
        <v>03.14.281 Software</v>
      </c>
      <c r="E5383" s="33">
        <f t="shared" si="851"/>
        <v>8</v>
      </c>
      <c r="F5383" s="47" t="str">
        <f t="shared" si="852"/>
        <v>03.14.281-8</v>
      </c>
      <c r="G5383" s="37" t="s">
        <v>5544</v>
      </c>
      <c r="H5383" s="37">
        <v>259</v>
      </c>
    </row>
    <row r="5384" spans="1:8" x14ac:dyDescent="0.3">
      <c r="A5384" s="34" t="str">
        <f>+LEFT(Tabla3[[#This Row],[id_detalle]],2)</f>
        <v>03</v>
      </c>
      <c r="B5384" s="46" t="str">
        <f>VLOOKUP((LEFT(Tabla3[[#This Row],[id_detalle]],2)),id_rubro[[id]:[Rubro]],2,0)</f>
        <v>PRODUCTOS INDUSTRIALES Y RELACIONADOS</v>
      </c>
      <c r="C5384" s="36" t="s">
        <v>1098</v>
      </c>
      <c r="D5384" s="45" t="str">
        <f>+Tabla3[[#This Row],[id_detalle]]&amp;" "&amp;VLOOKUP(Tabla3[[#This Row],[id_detalle]],rubro_detalle[[Código]:[Rubro Detalle]],2,0)</f>
        <v>03.14.281 Software</v>
      </c>
      <c r="E5384" s="33">
        <f t="shared" ref="E5384:E5391" si="853">+IF(D5384=D5383,E5383+1,1)</f>
        <v>9</v>
      </c>
      <c r="F5384" s="47" t="str">
        <f t="shared" ref="F5384:F5391" si="854">+LEFT(D5384,9)&amp;"-"&amp;E5384</f>
        <v>03.14.281-9</v>
      </c>
      <c r="G5384" s="37" t="s">
        <v>5424</v>
      </c>
      <c r="H5384" s="37">
        <v>337</v>
      </c>
    </row>
    <row r="5385" spans="1:8" x14ac:dyDescent="0.3">
      <c r="A5385" s="34" t="str">
        <f>+LEFT(Tabla3[[#This Row],[id_detalle]],2)</f>
        <v>03</v>
      </c>
      <c r="B5385" s="46" t="str">
        <f>VLOOKUP((LEFT(Tabla3[[#This Row],[id_detalle]],2)),id_rubro[[id]:[Rubro]],2,0)</f>
        <v>PRODUCTOS INDUSTRIALES Y RELACIONADOS</v>
      </c>
      <c r="C5385" s="36" t="s">
        <v>1098</v>
      </c>
      <c r="D5385" s="45" t="str">
        <f>+Tabla3[[#This Row],[id_detalle]]&amp;" "&amp;VLOOKUP(Tabla3[[#This Row],[id_detalle]],rubro_detalle[[Código]:[Rubro Detalle]],2,0)</f>
        <v>03.14.281 Software</v>
      </c>
      <c r="E5385" s="33">
        <f t="shared" si="853"/>
        <v>10</v>
      </c>
      <c r="F5385" s="47" t="str">
        <f t="shared" si="854"/>
        <v>03.14.281-10</v>
      </c>
      <c r="G5385" s="37" t="s">
        <v>5545</v>
      </c>
      <c r="H5385" s="37">
        <v>343</v>
      </c>
    </row>
    <row r="5386" spans="1:8" x14ac:dyDescent="0.3">
      <c r="A5386" s="34" t="str">
        <f>+LEFT(Tabla3[[#This Row],[id_detalle]],2)</f>
        <v>03</v>
      </c>
      <c r="B5386" s="46" t="str">
        <f>VLOOKUP((LEFT(Tabla3[[#This Row],[id_detalle]],2)),id_rubro[[id]:[Rubro]],2,0)</f>
        <v>PRODUCTOS INDUSTRIALES Y RELACIONADOS</v>
      </c>
      <c r="C5386" s="36" t="s">
        <v>1098</v>
      </c>
      <c r="D5386" s="45" t="str">
        <f>+Tabla3[[#This Row],[id_detalle]]&amp;" "&amp;VLOOKUP(Tabla3[[#This Row],[id_detalle]],rubro_detalle[[Código]:[Rubro Detalle]],2,0)</f>
        <v>03.14.281 Software</v>
      </c>
      <c r="E5386" s="33">
        <f t="shared" si="853"/>
        <v>11</v>
      </c>
      <c r="F5386" s="47" t="str">
        <f t="shared" si="854"/>
        <v>03.14.281-11</v>
      </c>
      <c r="G5386" s="37" t="s">
        <v>5426</v>
      </c>
      <c r="H5386" s="37">
        <v>362</v>
      </c>
    </row>
    <row r="5387" spans="1:8" x14ac:dyDescent="0.3">
      <c r="A5387" s="34" t="str">
        <f>+LEFT(Tabla3[[#This Row],[id_detalle]],2)</f>
        <v>03</v>
      </c>
      <c r="B5387" s="46" t="str">
        <f>VLOOKUP((LEFT(Tabla3[[#This Row],[id_detalle]],2)),id_rubro[[id]:[Rubro]],2,0)</f>
        <v>PRODUCTOS INDUSTRIALES Y RELACIONADOS</v>
      </c>
      <c r="C5387" s="36" t="s">
        <v>1098</v>
      </c>
      <c r="D5387" s="45" t="str">
        <f>+Tabla3[[#This Row],[id_detalle]]&amp;" "&amp;VLOOKUP(Tabla3[[#This Row],[id_detalle]],rubro_detalle[[Código]:[Rubro Detalle]],2,0)</f>
        <v>03.14.281 Software</v>
      </c>
      <c r="E5387" s="33">
        <f t="shared" si="853"/>
        <v>12</v>
      </c>
      <c r="F5387" s="47" t="str">
        <f t="shared" si="854"/>
        <v>03.14.281-12</v>
      </c>
      <c r="G5387" s="37" t="s">
        <v>5546</v>
      </c>
      <c r="H5387" s="37">
        <v>366</v>
      </c>
    </row>
    <row r="5388" spans="1:8" x14ac:dyDescent="0.3">
      <c r="A5388" s="34" t="str">
        <f>+LEFT(Tabla3[[#This Row],[id_detalle]],2)</f>
        <v>03</v>
      </c>
      <c r="B5388" s="46" t="str">
        <f>VLOOKUP((LEFT(Tabla3[[#This Row],[id_detalle]],2)),id_rubro[[id]:[Rubro]],2,0)</f>
        <v>PRODUCTOS INDUSTRIALES Y RELACIONADOS</v>
      </c>
      <c r="C5388" s="36" t="s">
        <v>1098</v>
      </c>
      <c r="D5388" s="45" t="str">
        <f>+Tabla3[[#This Row],[id_detalle]]&amp;" "&amp;VLOOKUP(Tabla3[[#This Row],[id_detalle]],rubro_detalle[[Código]:[Rubro Detalle]],2,0)</f>
        <v>03.14.281 Software</v>
      </c>
      <c r="E5388" s="33">
        <f t="shared" si="853"/>
        <v>13</v>
      </c>
      <c r="F5388" s="47" t="str">
        <f t="shared" si="854"/>
        <v>03.14.281-13</v>
      </c>
      <c r="G5388" s="37" t="s">
        <v>5502</v>
      </c>
      <c r="H5388" s="37">
        <v>366</v>
      </c>
    </row>
    <row r="5389" spans="1:8" x14ac:dyDescent="0.3">
      <c r="A5389" s="34" t="str">
        <f>+LEFT(Tabla3[[#This Row],[id_detalle]],2)</f>
        <v>03</v>
      </c>
      <c r="B5389" s="46" t="str">
        <f>VLOOKUP((LEFT(Tabla3[[#This Row],[id_detalle]],2)),id_rubro[[id]:[Rubro]],2,0)</f>
        <v>PRODUCTOS INDUSTRIALES Y RELACIONADOS</v>
      </c>
      <c r="C5389" s="36" t="s">
        <v>1098</v>
      </c>
      <c r="D5389" s="45" t="str">
        <f>+Tabla3[[#This Row],[id_detalle]]&amp;" "&amp;VLOOKUP(Tabla3[[#This Row],[id_detalle]],rubro_detalle[[Código]:[Rubro Detalle]],2,0)</f>
        <v>03.14.281 Software</v>
      </c>
      <c r="E5389" s="33">
        <f t="shared" si="853"/>
        <v>14</v>
      </c>
      <c r="F5389" s="47" t="str">
        <f t="shared" si="854"/>
        <v>03.14.281-14</v>
      </c>
      <c r="G5389" s="37" t="s">
        <v>5547</v>
      </c>
      <c r="H5389" s="37">
        <v>368</v>
      </c>
    </row>
    <row r="5390" spans="1:8" x14ac:dyDescent="0.3">
      <c r="A5390" s="34" t="str">
        <f>+LEFT(Tabla3[[#This Row],[id_detalle]],2)</f>
        <v>03</v>
      </c>
      <c r="B5390" s="46" t="str">
        <f>VLOOKUP((LEFT(Tabla3[[#This Row],[id_detalle]],2)),id_rubro[[id]:[Rubro]],2,0)</f>
        <v>PRODUCTOS INDUSTRIALES Y RELACIONADOS</v>
      </c>
      <c r="C5390" s="36" t="s">
        <v>1098</v>
      </c>
      <c r="D5390" s="45" t="str">
        <f>+Tabla3[[#This Row],[id_detalle]]&amp;" "&amp;VLOOKUP(Tabla3[[#This Row],[id_detalle]],rubro_detalle[[Código]:[Rubro Detalle]],2,0)</f>
        <v>03.14.281 Software</v>
      </c>
      <c r="E5390" s="33">
        <f t="shared" si="853"/>
        <v>15</v>
      </c>
      <c r="F5390" s="47" t="str">
        <f t="shared" si="854"/>
        <v>03.14.281-15</v>
      </c>
      <c r="G5390" s="37" t="s">
        <v>5548</v>
      </c>
      <c r="H5390" s="37">
        <v>368</v>
      </c>
    </row>
    <row r="5391" spans="1:8" x14ac:dyDescent="0.3">
      <c r="A5391" s="34" t="str">
        <f>+LEFT(Tabla3[[#This Row],[id_detalle]],2)</f>
        <v>03</v>
      </c>
      <c r="B5391" s="46" t="str">
        <f>VLOOKUP((LEFT(Tabla3[[#This Row],[id_detalle]],2)),id_rubro[[id]:[Rubro]],2,0)</f>
        <v>PRODUCTOS INDUSTRIALES Y RELACIONADOS</v>
      </c>
      <c r="C5391" s="36" t="s">
        <v>1098</v>
      </c>
      <c r="D5391" s="45" t="str">
        <f>+Tabla3[[#This Row],[id_detalle]]&amp;" "&amp;VLOOKUP(Tabla3[[#This Row],[id_detalle]],rubro_detalle[[Código]:[Rubro Detalle]],2,0)</f>
        <v>03.14.281 Software</v>
      </c>
      <c r="E5391" s="33">
        <f t="shared" si="853"/>
        <v>16</v>
      </c>
      <c r="F5391" s="47" t="str">
        <f t="shared" si="854"/>
        <v>03.14.281-16</v>
      </c>
      <c r="G5391" s="37" t="s">
        <v>5427</v>
      </c>
      <c r="H5391" s="37">
        <v>368</v>
      </c>
    </row>
    <row r="5392" spans="1:8" x14ac:dyDescent="0.3">
      <c r="A5392" s="34" t="str">
        <f>+LEFT(Tabla3[[#This Row],[id_detalle]],2)</f>
        <v>03</v>
      </c>
      <c r="B5392" s="46" t="str">
        <f>VLOOKUP((LEFT(Tabla3[[#This Row],[id_detalle]],2)),id_rubro[[id]:[Rubro]],2,0)</f>
        <v>PRODUCTOS INDUSTRIALES Y RELACIONADOS</v>
      </c>
      <c r="C5392" s="36" t="s">
        <v>1098</v>
      </c>
      <c r="D5392" s="45" t="str">
        <f>+Tabla3[[#This Row],[id_detalle]]&amp;" "&amp;VLOOKUP(Tabla3[[#This Row],[id_detalle]],rubro_detalle[[Código]:[Rubro Detalle]],2,0)</f>
        <v>03.14.281 Software</v>
      </c>
      <c r="E5392" s="33">
        <f t="shared" ref="E5392:E5407" si="855">+IF(D5392=D5391,E5391+1,1)</f>
        <v>17</v>
      </c>
      <c r="F5392" s="47" t="str">
        <f t="shared" ref="F5392:F5407" si="856">+LEFT(D5392,9)&amp;"-"&amp;E5392</f>
        <v>03.14.281-17</v>
      </c>
      <c r="G5392" s="38" t="s">
        <v>5549</v>
      </c>
      <c r="H5392" s="38">
        <v>369</v>
      </c>
    </row>
    <row r="5393" spans="1:8" x14ac:dyDescent="0.3">
      <c r="A5393" s="34" t="str">
        <f>+LEFT(Tabla3[[#This Row],[id_detalle]],2)</f>
        <v>03</v>
      </c>
      <c r="B5393" s="46" t="str">
        <f>VLOOKUP((LEFT(Tabla3[[#This Row],[id_detalle]],2)),id_rubro[[id]:[Rubro]],2,0)</f>
        <v>PRODUCTOS INDUSTRIALES Y RELACIONADOS</v>
      </c>
      <c r="C5393" s="36" t="s">
        <v>1098</v>
      </c>
      <c r="D5393" s="45" t="str">
        <f>+Tabla3[[#This Row],[id_detalle]]&amp;" "&amp;VLOOKUP(Tabla3[[#This Row],[id_detalle]],rubro_detalle[[Código]:[Rubro Detalle]],2,0)</f>
        <v>03.14.281 Software</v>
      </c>
      <c r="E5393" s="33">
        <f t="shared" si="855"/>
        <v>18</v>
      </c>
      <c r="F5393" s="47" t="str">
        <f t="shared" si="856"/>
        <v>03.14.281-18</v>
      </c>
      <c r="G5393" s="37" t="s">
        <v>5428</v>
      </c>
      <c r="H5393" s="37">
        <v>370</v>
      </c>
    </row>
    <row r="5394" spans="1:8" x14ac:dyDescent="0.3">
      <c r="A5394" s="34" t="str">
        <f>+LEFT(Tabla3[[#This Row],[id_detalle]],2)</f>
        <v>03</v>
      </c>
      <c r="B5394" s="46" t="str">
        <f>VLOOKUP((LEFT(Tabla3[[#This Row],[id_detalle]],2)),id_rubro[[id]:[Rubro]],2,0)</f>
        <v>PRODUCTOS INDUSTRIALES Y RELACIONADOS</v>
      </c>
      <c r="C5394" s="36" t="s">
        <v>1098</v>
      </c>
      <c r="D5394" s="45" t="str">
        <f>+Tabla3[[#This Row],[id_detalle]]&amp;" "&amp;VLOOKUP(Tabla3[[#This Row],[id_detalle]],rubro_detalle[[Código]:[Rubro Detalle]],2,0)</f>
        <v>03.14.281 Software</v>
      </c>
      <c r="E5394" s="33">
        <f t="shared" si="855"/>
        <v>19</v>
      </c>
      <c r="F5394" s="47" t="str">
        <f t="shared" si="856"/>
        <v>03.14.281-19</v>
      </c>
      <c r="G5394" s="37" t="s">
        <v>4035</v>
      </c>
      <c r="H5394" s="37">
        <v>371</v>
      </c>
    </row>
    <row r="5395" spans="1:8" x14ac:dyDescent="0.3">
      <c r="A5395" s="34" t="str">
        <f>+LEFT(Tabla3[[#This Row],[id_detalle]],2)</f>
        <v>03</v>
      </c>
      <c r="B5395" s="46" t="str">
        <f>VLOOKUP((LEFT(Tabla3[[#This Row],[id_detalle]],2)),id_rubro[[id]:[Rubro]],2,0)</f>
        <v>PRODUCTOS INDUSTRIALES Y RELACIONADOS</v>
      </c>
      <c r="C5395" s="36" t="s">
        <v>1098</v>
      </c>
      <c r="D5395" s="45" t="str">
        <f>+Tabla3[[#This Row],[id_detalle]]&amp;" "&amp;VLOOKUP(Tabla3[[#This Row],[id_detalle]],rubro_detalle[[Código]:[Rubro Detalle]],2,0)</f>
        <v>03.14.281 Software</v>
      </c>
      <c r="E5395" s="33">
        <f t="shared" si="855"/>
        <v>20</v>
      </c>
      <c r="F5395" s="47" t="str">
        <f t="shared" si="856"/>
        <v>03.14.281-20</v>
      </c>
      <c r="G5395" s="37" t="s">
        <v>5431</v>
      </c>
      <c r="H5395" s="37">
        <v>378</v>
      </c>
    </row>
    <row r="5396" spans="1:8" x14ac:dyDescent="0.3">
      <c r="A5396" s="34" t="str">
        <f>+LEFT(Tabla3[[#This Row],[id_detalle]],2)</f>
        <v>03</v>
      </c>
      <c r="B5396" s="46" t="str">
        <f>VLOOKUP((LEFT(Tabla3[[#This Row],[id_detalle]],2)),id_rubro[[id]:[Rubro]],2,0)</f>
        <v>PRODUCTOS INDUSTRIALES Y RELACIONADOS</v>
      </c>
      <c r="C5396" s="36" t="s">
        <v>1098</v>
      </c>
      <c r="D5396" s="45" t="str">
        <f>+Tabla3[[#This Row],[id_detalle]]&amp;" "&amp;VLOOKUP(Tabla3[[#This Row],[id_detalle]],rubro_detalle[[Código]:[Rubro Detalle]],2,0)</f>
        <v>03.14.281 Software</v>
      </c>
      <c r="E5396" s="33">
        <f t="shared" si="855"/>
        <v>21</v>
      </c>
      <c r="F5396" s="47" t="str">
        <f t="shared" si="856"/>
        <v>03.14.281-21</v>
      </c>
      <c r="G5396" s="37" t="s">
        <v>5550</v>
      </c>
      <c r="H5396" s="37">
        <v>390</v>
      </c>
    </row>
    <row r="5397" spans="1:8" x14ac:dyDescent="0.3">
      <c r="A5397" s="34" t="str">
        <f>+LEFT(Tabla3[[#This Row],[id_detalle]],2)</f>
        <v>03</v>
      </c>
      <c r="B5397" s="46" t="str">
        <f>VLOOKUP((LEFT(Tabla3[[#This Row],[id_detalle]],2)),id_rubro[[id]:[Rubro]],2,0)</f>
        <v>PRODUCTOS INDUSTRIALES Y RELACIONADOS</v>
      </c>
      <c r="C5397" s="36" t="s">
        <v>1098</v>
      </c>
      <c r="D5397" s="45" t="str">
        <f>+Tabla3[[#This Row],[id_detalle]]&amp;" "&amp;VLOOKUP(Tabla3[[#This Row],[id_detalle]],rubro_detalle[[Código]:[Rubro Detalle]],2,0)</f>
        <v>03.14.281 Software</v>
      </c>
      <c r="E5397" s="33">
        <f t="shared" si="855"/>
        <v>22</v>
      </c>
      <c r="F5397" s="47" t="str">
        <f t="shared" si="856"/>
        <v>03.14.281-22</v>
      </c>
      <c r="G5397" s="37" t="s">
        <v>5509</v>
      </c>
      <c r="H5397" s="37">
        <v>390</v>
      </c>
    </row>
    <row r="5398" spans="1:8" x14ac:dyDescent="0.3">
      <c r="A5398" s="34" t="str">
        <f>+LEFT(Tabla3[[#This Row],[id_detalle]],2)</f>
        <v>03</v>
      </c>
      <c r="B5398" s="46" t="str">
        <f>VLOOKUP((LEFT(Tabla3[[#This Row],[id_detalle]],2)),id_rubro[[id]:[Rubro]],2,0)</f>
        <v>PRODUCTOS INDUSTRIALES Y RELACIONADOS</v>
      </c>
      <c r="C5398" s="36" t="s">
        <v>1098</v>
      </c>
      <c r="D5398" s="45" t="str">
        <f>+Tabla3[[#This Row],[id_detalle]]&amp;" "&amp;VLOOKUP(Tabla3[[#This Row],[id_detalle]],rubro_detalle[[Código]:[Rubro Detalle]],2,0)</f>
        <v>03.14.281 Software</v>
      </c>
      <c r="E5398" s="33">
        <f t="shared" si="855"/>
        <v>23</v>
      </c>
      <c r="F5398" s="47" t="str">
        <f t="shared" si="856"/>
        <v>03.14.281-23</v>
      </c>
      <c r="G5398" s="37" t="s">
        <v>5536</v>
      </c>
      <c r="H5398" s="37">
        <v>391</v>
      </c>
    </row>
    <row r="5399" spans="1:8" x14ac:dyDescent="0.3">
      <c r="A5399" s="34" t="str">
        <f>+LEFT(Tabla3[[#This Row],[id_detalle]],2)</f>
        <v>03</v>
      </c>
      <c r="B5399" s="46" t="str">
        <f>VLOOKUP((LEFT(Tabla3[[#This Row],[id_detalle]],2)),id_rubro[[id]:[Rubro]],2,0)</f>
        <v>PRODUCTOS INDUSTRIALES Y RELACIONADOS</v>
      </c>
      <c r="C5399" s="36" t="s">
        <v>1098</v>
      </c>
      <c r="D5399" s="45" t="str">
        <f>+Tabla3[[#This Row],[id_detalle]]&amp;" "&amp;VLOOKUP(Tabla3[[#This Row],[id_detalle]],rubro_detalle[[Código]:[Rubro Detalle]],2,0)</f>
        <v>03.14.281 Software</v>
      </c>
      <c r="E5399" s="33">
        <f t="shared" si="855"/>
        <v>24</v>
      </c>
      <c r="F5399" s="47" t="str">
        <f t="shared" si="856"/>
        <v>03.14.281-24</v>
      </c>
      <c r="G5399" s="37" t="s">
        <v>5551</v>
      </c>
      <c r="H5399" s="37">
        <v>422</v>
      </c>
    </row>
    <row r="5400" spans="1:8" x14ac:dyDescent="0.3">
      <c r="A5400" s="34" t="str">
        <f>+LEFT(Tabla3[[#This Row],[id_detalle]],2)</f>
        <v>03</v>
      </c>
      <c r="B5400" s="46" t="str">
        <f>VLOOKUP((LEFT(Tabla3[[#This Row],[id_detalle]],2)),id_rubro[[id]:[Rubro]],2,0)</f>
        <v>PRODUCTOS INDUSTRIALES Y RELACIONADOS</v>
      </c>
      <c r="C5400" s="36" t="s">
        <v>1098</v>
      </c>
      <c r="D5400" s="45" t="str">
        <f>+Tabla3[[#This Row],[id_detalle]]&amp;" "&amp;VLOOKUP(Tabla3[[#This Row],[id_detalle]],rubro_detalle[[Código]:[Rubro Detalle]],2,0)</f>
        <v>03.14.281 Software</v>
      </c>
      <c r="E5400" s="33">
        <f t="shared" si="855"/>
        <v>25</v>
      </c>
      <c r="F5400" s="47" t="str">
        <f t="shared" si="856"/>
        <v>03.14.281-25</v>
      </c>
      <c r="G5400" s="37" t="s">
        <v>5437</v>
      </c>
      <c r="H5400" s="37">
        <v>426</v>
      </c>
    </row>
    <row r="5401" spans="1:8" x14ac:dyDescent="0.3">
      <c r="A5401" s="34" t="str">
        <f>+LEFT(Tabla3[[#This Row],[id_detalle]],2)</f>
        <v>03</v>
      </c>
      <c r="B5401" s="46" t="str">
        <f>VLOOKUP((LEFT(Tabla3[[#This Row],[id_detalle]],2)),id_rubro[[id]:[Rubro]],2,0)</f>
        <v>PRODUCTOS INDUSTRIALES Y RELACIONADOS</v>
      </c>
      <c r="C5401" s="36" t="s">
        <v>1098</v>
      </c>
      <c r="D5401" s="45" t="str">
        <f>+Tabla3[[#This Row],[id_detalle]]&amp;" "&amp;VLOOKUP(Tabla3[[#This Row],[id_detalle]],rubro_detalle[[Código]:[Rubro Detalle]],2,0)</f>
        <v>03.14.281 Software</v>
      </c>
      <c r="E5401" s="33">
        <f t="shared" si="855"/>
        <v>26</v>
      </c>
      <c r="F5401" s="47" t="str">
        <f t="shared" si="856"/>
        <v>03.14.281-26</v>
      </c>
      <c r="G5401" s="37" t="s">
        <v>5552</v>
      </c>
      <c r="H5401" s="37">
        <v>436</v>
      </c>
    </row>
    <row r="5402" spans="1:8" x14ac:dyDescent="0.3">
      <c r="A5402" s="34" t="str">
        <f>+LEFT(Tabla3[[#This Row],[id_detalle]],2)</f>
        <v>03</v>
      </c>
      <c r="B5402" s="46" t="str">
        <f>VLOOKUP((LEFT(Tabla3[[#This Row],[id_detalle]],2)),id_rubro[[id]:[Rubro]],2,0)</f>
        <v>PRODUCTOS INDUSTRIALES Y RELACIONADOS</v>
      </c>
      <c r="C5402" s="36" t="s">
        <v>1098</v>
      </c>
      <c r="D5402" s="45" t="str">
        <f>+Tabla3[[#This Row],[id_detalle]]&amp;" "&amp;VLOOKUP(Tabla3[[#This Row],[id_detalle]],rubro_detalle[[Código]:[Rubro Detalle]],2,0)</f>
        <v>03.14.281 Software</v>
      </c>
      <c r="E5402" s="33">
        <f t="shared" si="855"/>
        <v>27</v>
      </c>
      <c r="F5402" s="47" t="str">
        <f t="shared" si="856"/>
        <v>03.14.281-27</v>
      </c>
      <c r="G5402" s="38" t="s">
        <v>5534</v>
      </c>
      <c r="H5402" s="38">
        <v>469</v>
      </c>
    </row>
    <row r="5403" spans="1:8" x14ac:dyDescent="0.3">
      <c r="A5403" s="34" t="str">
        <f>+LEFT(Tabla3[[#This Row],[id_detalle]],2)</f>
        <v>03</v>
      </c>
      <c r="B5403" s="46" t="str">
        <f>VLOOKUP((LEFT(Tabla3[[#This Row],[id_detalle]],2)),id_rubro[[id]:[Rubro]],2,0)</f>
        <v>PRODUCTOS INDUSTRIALES Y RELACIONADOS</v>
      </c>
      <c r="C5403" s="36" t="s">
        <v>1098</v>
      </c>
      <c r="D5403" s="45" t="str">
        <f>+Tabla3[[#This Row],[id_detalle]]&amp;" "&amp;VLOOKUP(Tabla3[[#This Row],[id_detalle]],rubro_detalle[[Código]:[Rubro Detalle]],2,0)</f>
        <v>03.14.281 Software</v>
      </c>
      <c r="E5403" s="33">
        <f t="shared" si="855"/>
        <v>28</v>
      </c>
      <c r="F5403" s="47" t="str">
        <f t="shared" si="856"/>
        <v>03.14.281-28</v>
      </c>
      <c r="G5403" s="37" t="s">
        <v>5553</v>
      </c>
      <c r="H5403" s="37">
        <v>470</v>
      </c>
    </row>
    <row r="5404" spans="1:8" x14ac:dyDescent="0.3">
      <c r="A5404" s="34" t="str">
        <f>+LEFT(Tabla3[[#This Row],[id_detalle]],2)</f>
        <v>03</v>
      </c>
      <c r="B5404" s="46" t="str">
        <f>VLOOKUP((LEFT(Tabla3[[#This Row],[id_detalle]],2)),id_rubro[[id]:[Rubro]],2,0)</f>
        <v>PRODUCTOS INDUSTRIALES Y RELACIONADOS</v>
      </c>
      <c r="C5404" s="36" t="s">
        <v>1098</v>
      </c>
      <c r="D5404" s="45" t="str">
        <f>+Tabla3[[#This Row],[id_detalle]]&amp;" "&amp;VLOOKUP(Tabla3[[#This Row],[id_detalle]],rubro_detalle[[Código]:[Rubro Detalle]],2,0)</f>
        <v>03.14.281 Software</v>
      </c>
      <c r="E5404" s="33">
        <f t="shared" si="855"/>
        <v>29</v>
      </c>
      <c r="F5404" s="47" t="str">
        <f t="shared" si="856"/>
        <v>03.14.281-29</v>
      </c>
      <c r="G5404" s="37" t="s">
        <v>5554</v>
      </c>
      <c r="H5404" s="37">
        <v>473</v>
      </c>
    </row>
    <row r="5405" spans="1:8" x14ac:dyDescent="0.3">
      <c r="A5405" s="34" t="str">
        <f>+LEFT(Tabla3[[#This Row],[id_detalle]],2)</f>
        <v>03</v>
      </c>
      <c r="B5405" s="46" t="str">
        <f>VLOOKUP((LEFT(Tabla3[[#This Row],[id_detalle]],2)),id_rubro[[id]:[Rubro]],2,0)</f>
        <v>PRODUCTOS INDUSTRIALES Y RELACIONADOS</v>
      </c>
      <c r="C5405" s="36" t="s">
        <v>1098</v>
      </c>
      <c r="D5405" s="45" t="str">
        <f>+Tabla3[[#This Row],[id_detalle]]&amp;" "&amp;VLOOKUP(Tabla3[[#This Row],[id_detalle]],rubro_detalle[[Código]:[Rubro Detalle]],2,0)</f>
        <v>03.14.281 Software</v>
      </c>
      <c r="E5405" s="33">
        <f t="shared" si="855"/>
        <v>30</v>
      </c>
      <c r="F5405" s="47" t="str">
        <f t="shared" si="856"/>
        <v>03.14.281-30</v>
      </c>
      <c r="G5405" s="37" t="s">
        <v>5439</v>
      </c>
      <c r="H5405" s="37">
        <v>490</v>
      </c>
    </row>
    <row r="5406" spans="1:8" x14ac:dyDescent="0.3">
      <c r="A5406" s="34" t="str">
        <f>+LEFT(Tabla3[[#This Row],[id_detalle]],2)</f>
        <v>03</v>
      </c>
      <c r="B5406" s="46" t="str">
        <f>VLOOKUP((LEFT(Tabla3[[#This Row],[id_detalle]],2)),id_rubro[[id]:[Rubro]],2,0)</f>
        <v>PRODUCTOS INDUSTRIALES Y RELACIONADOS</v>
      </c>
      <c r="C5406" s="36" t="s">
        <v>1098</v>
      </c>
      <c r="D5406" s="45" t="str">
        <f>+Tabla3[[#This Row],[id_detalle]]&amp;" "&amp;VLOOKUP(Tabla3[[#This Row],[id_detalle]],rubro_detalle[[Código]:[Rubro Detalle]],2,0)</f>
        <v>03.14.281 Software</v>
      </c>
      <c r="E5406" s="33">
        <f t="shared" si="855"/>
        <v>31</v>
      </c>
      <c r="F5406" s="47" t="str">
        <f t="shared" si="856"/>
        <v>03.14.281-31</v>
      </c>
      <c r="G5406" s="37" t="s">
        <v>5441</v>
      </c>
      <c r="H5406" s="37">
        <v>506</v>
      </c>
    </row>
    <row r="5407" spans="1:8" x14ac:dyDescent="0.3">
      <c r="A5407" s="34" t="str">
        <f>+LEFT(Tabla3[[#This Row],[id_detalle]],2)</f>
        <v>03</v>
      </c>
      <c r="B5407" s="46" t="str">
        <f>VLOOKUP((LEFT(Tabla3[[#This Row],[id_detalle]],2)),id_rubro[[id]:[Rubro]],2,0)</f>
        <v>PRODUCTOS INDUSTRIALES Y RELACIONADOS</v>
      </c>
      <c r="C5407" s="36" t="s">
        <v>1098</v>
      </c>
      <c r="D5407" s="45" t="str">
        <f>+Tabla3[[#This Row],[id_detalle]]&amp;" "&amp;VLOOKUP(Tabla3[[#This Row],[id_detalle]],rubro_detalle[[Código]:[Rubro Detalle]],2,0)</f>
        <v>03.14.281 Software</v>
      </c>
      <c r="E5407" s="33">
        <f t="shared" si="855"/>
        <v>32</v>
      </c>
      <c r="F5407" s="47" t="str">
        <f t="shared" si="856"/>
        <v>03.14.281-32</v>
      </c>
      <c r="G5407" s="37" t="s">
        <v>5555</v>
      </c>
      <c r="H5407" s="37">
        <v>509</v>
      </c>
    </row>
    <row r="5408" spans="1:8" x14ac:dyDescent="0.3">
      <c r="A5408" s="34" t="str">
        <f>+LEFT(Tabla3[[#This Row],[id_detalle]],2)</f>
        <v>03</v>
      </c>
      <c r="B5408" s="46" t="str">
        <f>VLOOKUP((LEFT(Tabla3[[#This Row],[id_detalle]],2)),id_rubro[[id]:[Rubro]],2,0)</f>
        <v>PRODUCTOS INDUSTRIALES Y RELACIONADOS</v>
      </c>
      <c r="C5408" s="36" t="s">
        <v>1098</v>
      </c>
      <c r="D5408" s="45" t="str">
        <f>+Tabla3[[#This Row],[id_detalle]]&amp;" "&amp;VLOOKUP(Tabla3[[#This Row],[id_detalle]],rubro_detalle[[Código]:[Rubro Detalle]],2,0)</f>
        <v>03.14.281 Software</v>
      </c>
      <c r="E5408" s="33">
        <f t="shared" ref="E5408:E5414" si="857">+IF(D5408=D5407,E5407+1,1)</f>
        <v>33</v>
      </c>
      <c r="F5408" s="47" t="str">
        <f t="shared" ref="F5408:F5414" si="858">+LEFT(D5408,9)&amp;"-"&amp;E5408</f>
        <v>03.14.281-33</v>
      </c>
      <c r="G5408" s="37" t="s">
        <v>5556</v>
      </c>
      <c r="H5408" s="37">
        <v>514</v>
      </c>
    </row>
    <row r="5409" spans="1:8" x14ac:dyDescent="0.3">
      <c r="A5409" s="34" t="str">
        <f>+LEFT(Tabla3[[#This Row],[id_detalle]],2)</f>
        <v>03</v>
      </c>
      <c r="B5409" s="46" t="str">
        <f>VLOOKUP((LEFT(Tabla3[[#This Row],[id_detalle]],2)),id_rubro[[id]:[Rubro]],2,0)</f>
        <v>PRODUCTOS INDUSTRIALES Y RELACIONADOS</v>
      </c>
      <c r="C5409" s="36" t="s">
        <v>1098</v>
      </c>
      <c r="D5409" s="45" t="str">
        <f>+Tabla3[[#This Row],[id_detalle]]&amp;" "&amp;VLOOKUP(Tabla3[[#This Row],[id_detalle]],rubro_detalle[[Código]:[Rubro Detalle]],2,0)</f>
        <v>03.14.281 Software</v>
      </c>
      <c r="E5409" s="33">
        <f t="shared" si="857"/>
        <v>34</v>
      </c>
      <c r="F5409" s="47" t="str">
        <f t="shared" si="858"/>
        <v>03.14.281-34</v>
      </c>
      <c r="G5409" s="37" t="s">
        <v>5444</v>
      </c>
      <c r="H5409" s="37">
        <v>519</v>
      </c>
    </row>
    <row r="5410" spans="1:8" x14ac:dyDescent="0.3">
      <c r="A5410" s="34" t="str">
        <f>+LEFT(Tabla3[[#This Row],[id_detalle]],2)</f>
        <v>03</v>
      </c>
      <c r="B5410" s="46" t="str">
        <f>VLOOKUP((LEFT(Tabla3[[#This Row],[id_detalle]],2)),id_rubro[[id]:[Rubro]],2,0)</f>
        <v>PRODUCTOS INDUSTRIALES Y RELACIONADOS</v>
      </c>
      <c r="C5410" s="36" t="s">
        <v>1098</v>
      </c>
      <c r="D5410" s="45" t="str">
        <f>+Tabla3[[#This Row],[id_detalle]]&amp;" "&amp;VLOOKUP(Tabla3[[#This Row],[id_detalle]],rubro_detalle[[Código]:[Rubro Detalle]],2,0)</f>
        <v>03.14.281 Software</v>
      </c>
      <c r="E5410" s="33">
        <f t="shared" si="857"/>
        <v>35</v>
      </c>
      <c r="F5410" s="47" t="str">
        <f t="shared" si="858"/>
        <v>03.14.281-35</v>
      </c>
      <c r="G5410" s="37" t="s">
        <v>5446</v>
      </c>
      <c r="H5410" s="37">
        <v>530</v>
      </c>
    </row>
    <row r="5411" spans="1:8" x14ac:dyDescent="0.3">
      <c r="A5411" s="34" t="str">
        <f>+LEFT(Tabla3[[#This Row],[id_detalle]],2)</f>
        <v>03</v>
      </c>
      <c r="B5411" s="46" t="str">
        <f>VLOOKUP((LEFT(Tabla3[[#This Row],[id_detalle]],2)),id_rubro[[id]:[Rubro]],2,0)</f>
        <v>PRODUCTOS INDUSTRIALES Y RELACIONADOS</v>
      </c>
      <c r="C5411" s="36" t="s">
        <v>1098</v>
      </c>
      <c r="D5411" s="45" t="str">
        <f>+Tabla3[[#This Row],[id_detalle]]&amp;" "&amp;VLOOKUP(Tabla3[[#This Row],[id_detalle]],rubro_detalle[[Código]:[Rubro Detalle]],2,0)</f>
        <v>03.14.281 Software</v>
      </c>
      <c r="E5411" s="33">
        <f t="shared" si="857"/>
        <v>36</v>
      </c>
      <c r="F5411" s="47" t="str">
        <f t="shared" si="858"/>
        <v>03.14.281-36</v>
      </c>
      <c r="G5411" s="37" t="s">
        <v>5557</v>
      </c>
      <c r="H5411" s="37">
        <v>530</v>
      </c>
    </row>
    <row r="5412" spans="1:8" x14ac:dyDescent="0.3">
      <c r="A5412" s="34" t="str">
        <f>+LEFT(Tabla3[[#This Row],[id_detalle]],2)</f>
        <v>03</v>
      </c>
      <c r="B5412" s="46" t="str">
        <f>VLOOKUP((LEFT(Tabla3[[#This Row],[id_detalle]],2)),id_rubro[[id]:[Rubro]],2,0)</f>
        <v>PRODUCTOS INDUSTRIALES Y RELACIONADOS</v>
      </c>
      <c r="C5412" s="36" t="s">
        <v>1098</v>
      </c>
      <c r="D5412" s="45" t="str">
        <f>+Tabla3[[#This Row],[id_detalle]]&amp;" "&amp;VLOOKUP(Tabla3[[#This Row],[id_detalle]],rubro_detalle[[Código]:[Rubro Detalle]],2,0)</f>
        <v>03.14.281 Software</v>
      </c>
      <c r="E5412" s="33">
        <f t="shared" si="857"/>
        <v>37</v>
      </c>
      <c r="F5412" s="47" t="str">
        <f t="shared" si="858"/>
        <v>03.14.281-37</v>
      </c>
      <c r="G5412" s="37" t="s">
        <v>5447</v>
      </c>
      <c r="H5412" s="37">
        <v>531</v>
      </c>
    </row>
    <row r="5413" spans="1:8" x14ac:dyDescent="0.3">
      <c r="A5413" s="34" t="str">
        <f>+LEFT(Tabla3[[#This Row],[id_detalle]],2)</f>
        <v>03</v>
      </c>
      <c r="B5413" s="46" t="str">
        <f>VLOOKUP((LEFT(Tabla3[[#This Row],[id_detalle]],2)),id_rubro[[id]:[Rubro]],2,0)</f>
        <v>PRODUCTOS INDUSTRIALES Y RELACIONADOS</v>
      </c>
      <c r="C5413" s="36" t="s">
        <v>1098</v>
      </c>
      <c r="D5413" s="45" t="str">
        <f>+Tabla3[[#This Row],[id_detalle]]&amp;" "&amp;VLOOKUP(Tabla3[[#This Row],[id_detalle]],rubro_detalle[[Código]:[Rubro Detalle]],2,0)</f>
        <v>03.14.281 Software</v>
      </c>
      <c r="E5413" s="33">
        <f t="shared" si="857"/>
        <v>38</v>
      </c>
      <c r="F5413" s="47" t="str">
        <f t="shared" si="858"/>
        <v>03.14.281-38</v>
      </c>
      <c r="G5413" s="37" t="s">
        <v>5558</v>
      </c>
      <c r="H5413" s="37">
        <v>534</v>
      </c>
    </row>
    <row r="5414" spans="1:8" x14ac:dyDescent="0.3">
      <c r="A5414" s="34" t="str">
        <f>+LEFT(Tabla3[[#This Row],[id_detalle]],2)</f>
        <v>03</v>
      </c>
      <c r="B5414" s="46" t="str">
        <f>VLOOKUP((LEFT(Tabla3[[#This Row],[id_detalle]],2)),id_rubro[[id]:[Rubro]],2,0)</f>
        <v>PRODUCTOS INDUSTRIALES Y RELACIONADOS</v>
      </c>
      <c r="C5414" s="36" t="s">
        <v>1098</v>
      </c>
      <c r="D5414" s="45" t="str">
        <f>+Tabla3[[#This Row],[id_detalle]]&amp;" "&amp;VLOOKUP(Tabla3[[#This Row],[id_detalle]],rubro_detalle[[Código]:[Rubro Detalle]],2,0)</f>
        <v>03.14.281 Software</v>
      </c>
      <c r="E5414" s="33">
        <f t="shared" si="857"/>
        <v>39</v>
      </c>
      <c r="F5414" s="47" t="str">
        <f t="shared" si="858"/>
        <v>03.14.281-39</v>
      </c>
      <c r="G5414" s="37" t="s">
        <v>5559</v>
      </c>
      <c r="H5414" s="37">
        <v>535</v>
      </c>
    </row>
    <row r="5415" spans="1:8" x14ac:dyDescent="0.3">
      <c r="A5415" s="34" t="str">
        <f>+LEFT(Tabla3[[#This Row],[id_detalle]],2)</f>
        <v>03</v>
      </c>
      <c r="B5415" s="46" t="str">
        <f>VLOOKUP((LEFT(Tabla3[[#This Row],[id_detalle]],2)),id_rubro[[id]:[Rubro]],2,0)</f>
        <v>PRODUCTOS INDUSTRIALES Y RELACIONADOS</v>
      </c>
      <c r="C5415" s="36" t="s">
        <v>1098</v>
      </c>
      <c r="D5415" s="45" t="str">
        <f>+Tabla3[[#This Row],[id_detalle]]&amp;" "&amp;VLOOKUP(Tabla3[[#This Row],[id_detalle]],rubro_detalle[[Código]:[Rubro Detalle]],2,0)</f>
        <v>03.14.281 Software</v>
      </c>
      <c r="E5415" s="33">
        <f t="shared" ref="E5415:E5421" si="859">+IF(D5415=D5414,E5414+1,1)</f>
        <v>40</v>
      </c>
      <c r="F5415" s="47" t="str">
        <f t="shared" ref="F5415:F5421" si="860">+LEFT(D5415,9)&amp;"-"&amp;E5415</f>
        <v>03.14.281-40</v>
      </c>
      <c r="G5415" s="37" t="s">
        <v>5260</v>
      </c>
      <c r="H5415" s="37">
        <v>535</v>
      </c>
    </row>
    <row r="5416" spans="1:8" x14ac:dyDescent="0.3">
      <c r="A5416" s="34" t="str">
        <f>+LEFT(Tabla3[[#This Row],[id_detalle]],2)</f>
        <v>03</v>
      </c>
      <c r="B5416" s="46" t="str">
        <f>VLOOKUP((LEFT(Tabla3[[#This Row],[id_detalle]],2)),id_rubro[[id]:[Rubro]],2,0)</f>
        <v>PRODUCTOS INDUSTRIALES Y RELACIONADOS</v>
      </c>
      <c r="C5416" s="36" t="s">
        <v>1098</v>
      </c>
      <c r="D5416" s="45" t="str">
        <f>+Tabla3[[#This Row],[id_detalle]]&amp;" "&amp;VLOOKUP(Tabla3[[#This Row],[id_detalle]],rubro_detalle[[Código]:[Rubro Detalle]],2,0)</f>
        <v>03.14.281 Software</v>
      </c>
      <c r="E5416" s="33">
        <f t="shared" si="859"/>
        <v>41</v>
      </c>
      <c r="F5416" s="47" t="str">
        <f t="shared" si="860"/>
        <v>03.14.281-41</v>
      </c>
      <c r="G5416" s="37" t="s">
        <v>5451</v>
      </c>
      <c r="H5416" s="37">
        <v>536</v>
      </c>
    </row>
    <row r="5417" spans="1:8" x14ac:dyDescent="0.3">
      <c r="A5417" s="34" t="str">
        <f>+LEFT(Tabla3[[#This Row],[id_detalle]],2)</f>
        <v>03</v>
      </c>
      <c r="B5417" s="46" t="str">
        <f>VLOOKUP((LEFT(Tabla3[[#This Row],[id_detalle]],2)),id_rubro[[id]:[Rubro]],2,0)</f>
        <v>PRODUCTOS INDUSTRIALES Y RELACIONADOS</v>
      </c>
      <c r="C5417" s="36" t="s">
        <v>1098</v>
      </c>
      <c r="D5417" s="45" t="str">
        <f>+Tabla3[[#This Row],[id_detalle]]&amp;" "&amp;VLOOKUP(Tabla3[[#This Row],[id_detalle]],rubro_detalle[[Código]:[Rubro Detalle]],2,0)</f>
        <v>03.14.281 Software</v>
      </c>
      <c r="E5417" s="33">
        <f t="shared" si="859"/>
        <v>42</v>
      </c>
      <c r="F5417" s="47" t="str">
        <f t="shared" si="860"/>
        <v>03.14.281-42</v>
      </c>
      <c r="G5417" s="37" t="s">
        <v>3569</v>
      </c>
      <c r="H5417" s="37">
        <v>549</v>
      </c>
    </row>
    <row r="5418" spans="1:8" x14ac:dyDescent="0.3">
      <c r="A5418" s="34" t="str">
        <f>+LEFT(Tabla3[[#This Row],[id_detalle]],2)</f>
        <v>03</v>
      </c>
      <c r="B5418" s="46" t="str">
        <f>VLOOKUP((LEFT(Tabla3[[#This Row],[id_detalle]],2)),id_rubro[[id]:[Rubro]],2,0)</f>
        <v>PRODUCTOS INDUSTRIALES Y RELACIONADOS</v>
      </c>
      <c r="C5418" s="36" t="s">
        <v>1098</v>
      </c>
      <c r="D5418" s="45" t="str">
        <f>+Tabla3[[#This Row],[id_detalle]]&amp;" "&amp;VLOOKUP(Tabla3[[#This Row],[id_detalle]],rubro_detalle[[Código]:[Rubro Detalle]],2,0)</f>
        <v>03.14.281 Software</v>
      </c>
      <c r="E5418" s="33">
        <f t="shared" si="859"/>
        <v>43</v>
      </c>
      <c r="F5418" s="47" t="str">
        <f t="shared" si="860"/>
        <v>03.14.281-43</v>
      </c>
      <c r="G5418" s="37" t="s">
        <v>5560</v>
      </c>
      <c r="H5418" s="37">
        <v>557</v>
      </c>
    </row>
    <row r="5419" spans="1:8" x14ac:dyDescent="0.3">
      <c r="A5419" s="34" t="str">
        <f>+LEFT(Tabla3[[#This Row],[id_detalle]],2)</f>
        <v>03</v>
      </c>
      <c r="B5419" s="46" t="str">
        <f>VLOOKUP((LEFT(Tabla3[[#This Row],[id_detalle]],2)),id_rubro[[id]:[Rubro]],2,0)</f>
        <v>PRODUCTOS INDUSTRIALES Y RELACIONADOS</v>
      </c>
      <c r="C5419" s="36" t="s">
        <v>1098</v>
      </c>
      <c r="D5419" s="45" t="str">
        <f>+Tabla3[[#This Row],[id_detalle]]&amp;" "&amp;VLOOKUP(Tabla3[[#This Row],[id_detalle]],rubro_detalle[[Código]:[Rubro Detalle]],2,0)</f>
        <v>03.14.281 Software</v>
      </c>
      <c r="E5419" s="33">
        <f t="shared" si="859"/>
        <v>44</v>
      </c>
      <c r="F5419" s="47" t="str">
        <f t="shared" si="860"/>
        <v>03.14.281-44</v>
      </c>
      <c r="G5419" s="37" t="s">
        <v>5453</v>
      </c>
      <c r="H5419" s="37">
        <v>563</v>
      </c>
    </row>
    <row r="5420" spans="1:8" x14ac:dyDescent="0.3">
      <c r="A5420" s="34" t="str">
        <f>+LEFT(Tabla3[[#This Row],[id_detalle]],2)</f>
        <v>03</v>
      </c>
      <c r="B5420" s="46" t="str">
        <f>VLOOKUP((LEFT(Tabla3[[#This Row],[id_detalle]],2)),id_rubro[[id]:[Rubro]],2,0)</f>
        <v>PRODUCTOS INDUSTRIALES Y RELACIONADOS</v>
      </c>
      <c r="C5420" s="36" t="s">
        <v>1098</v>
      </c>
      <c r="D5420" s="45" t="str">
        <f>+Tabla3[[#This Row],[id_detalle]]&amp;" "&amp;VLOOKUP(Tabla3[[#This Row],[id_detalle]],rubro_detalle[[Código]:[Rubro Detalle]],2,0)</f>
        <v>03.14.281 Software</v>
      </c>
      <c r="E5420" s="33">
        <f t="shared" si="859"/>
        <v>45</v>
      </c>
      <c r="F5420" s="47" t="str">
        <f t="shared" si="860"/>
        <v>03.14.281-45</v>
      </c>
      <c r="G5420" s="37" t="s">
        <v>5561</v>
      </c>
      <c r="H5420" s="37">
        <v>581</v>
      </c>
    </row>
    <row r="5421" spans="1:8" x14ac:dyDescent="0.3">
      <c r="A5421" s="34" t="str">
        <f>+LEFT(Tabla3[[#This Row],[id_detalle]],2)</f>
        <v>03</v>
      </c>
      <c r="B5421" s="46" t="str">
        <f>VLOOKUP((LEFT(Tabla3[[#This Row],[id_detalle]],2)),id_rubro[[id]:[Rubro]],2,0)</f>
        <v>PRODUCTOS INDUSTRIALES Y RELACIONADOS</v>
      </c>
      <c r="C5421" s="36" t="s">
        <v>1098</v>
      </c>
      <c r="D5421" s="45" t="str">
        <f>+Tabla3[[#This Row],[id_detalle]]&amp;" "&amp;VLOOKUP(Tabla3[[#This Row],[id_detalle]],rubro_detalle[[Código]:[Rubro Detalle]],2,0)</f>
        <v>03.14.281 Software</v>
      </c>
      <c r="E5421" s="33">
        <f t="shared" si="859"/>
        <v>46</v>
      </c>
      <c r="F5421" s="47" t="str">
        <f t="shared" si="860"/>
        <v>03.14.281-46</v>
      </c>
      <c r="G5421" s="37" t="s">
        <v>5457</v>
      </c>
      <c r="H5421" s="37">
        <v>582</v>
      </c>
    </row>
    <row r="5422" spans="1:8" x14ac:dyDescent="0.3">
      <c r="A5422" s="34" t="str">
        <f>+LEFT(Tabla3[[#This Row],[id_detalle]],2)</f>
        <v>03</v>
      </c>
      <c r="B5422" s="46" t="str">
        <f>VLOOKUP((LEFT(Tabla3[[#This Row],[id_detalle]],2)),id_rubro[[id]:[Rubro]],2,0)</f>
        <v>PRODUCTOS INDUSTRIALES Y RELACIONADOS</v>
      </c>
      <c r="C5422" s="36" t="s">
        <v>1098</v>
      </c>
      <c r="D5422" s="45" t="str">
        <f>+Tabla3[[#This Row],[id_detalle]]&amp;" "&amp;VLOOKUP(Tabla3[[#This Row],[id_detalle]],rubro_detalle[[Código]:[Rubro Detalle]],2,0)</f>
        <v>03.14.281 Software</v>
      </c>
      <c r="E5422" s="33">
        <f t="shared" ref="E5422:E5430" si="861">+IF(D5422=D5421,E5421+1,1)</f>
        <v>47</v>
      </c>
      <c r="F5422" s="47" t="str">
        <f t="shared" ref="F5422:F5430" si="862">+LEFT(D5422,9)&amp;"-"&amp;E5422</f>
        <v>03.14.281-47</v>
      </c>
      <c r="G5422" s="38" t="s">
        <v>5521</v>
      </c>
      <c r="H5422" s="38">
        <v>583</v>
      </c>
    </row>
    <row r="5423" spans="1:8" x14ac:dyDescent="0.3">
      <c r="A5423" s="34" t="str">
        <f>+LEFT(Tabla3[[#This Row],[id_detalle]],2)</f>
        <v>03</v>
      </c>
      <c r="B5423" s="46" t="str">
        <f>VLOOKUP((LEFT(Tabla3[[#This Row],[id_detalle]],2)),id_rubro[[id]:[Rubro]],2,0)</f>
        <v>PRODUCTOS INDUSTRIALES Y RELACIONADOS</v>
      </c>
      <c r="C5423" s="36" t="s">
        <v>1098</v>
      </c>
      <c r="D5423" s="45" t="str">
        <f>+Tabla3[[#This Row],[id_detalle]]&amp;" "&amp;VLOOKUP(Tabla3[[#This Row],[id_detalle]],rubro_detalle[[Código]:[Rubro Detalle]],2,0)</f>
        <v>03.14.281 Software</v>
      </c>
      <c r="E5423" s="33">
        <f t="shared" si="861"/>
        <v>48</v>
      </c>
      <c r="F5423" s="47" t="str">
        <f t="shared" si="862"/>
        <v>03.14.281-48</v>
      </c>
      <c r="G5423" s="37" t="s">
        <v>5562</v>
      </c>
      <c r="H5423" s="37">
        <v>599</v>
      </c>
    </row>
    <row r="5424" spans="1:8" x14ac:dyDescent="0.3">
      <c r="A5424" s="34" t="str">
        <f>+LEFT(Tabla3[[#This Row],[id_detalle]],2)</f>
        <v>03</v>
      </c>
      <c r="B5424" s="46" t="str">
        <f>VLOOKUP((LEFT(Tabla3[[#This Row],[id_detalle]],2)),id_rubro[[id]:[Rubro]],2,0)</f>
        <v>PRODUCTOS INDUSTRIALES Y RELACIONADOS</v>
      </c>
      <c r="C5424" s="36" t="s">
        <v>1098</v>
      </c>
      <c r="D5424" s="45" t="str">
        <f>+Tabla3[[#This Row],[id_detalle]]&amp;" "&amp;VLOOKUP(Tabla3[[#This Row],[id_detalle]],rubro_detalle[[Código]:[Rubro Detalle]],2,0)</f>
        <v>03.14.281 Software</v>
      </c>
      <c r="E5424" s="33">
        <f t="shared" si="861"/>
        <v>49</v>
      </c>
      <c r="F5424" s="47" t="str">
        <f t="shared" si="862"/>
        <v>03.14.281-49</v>
      </c>
      <c r="G5424" s="37" t="s">
        <v>5563</v>
      </c>
      <c r="H5424" s="37">
        <v>600</v>
      </c>
    </row>
    <row r="5425" spans="1:8" x14ac:dyDescent="0.3">
      <c r="A5425" s="34" t="str">
        <f>+LEFT(Tabla3[[#This Row],[id_detalle]],2)</f>
        <v>03</v>
      </c>
      <c r="B5425" s="46" t="str">
        <f>VLOOKUP((LEFT(Tabla3[[#This Row],[id_detalle]],2)),id_rubro[[id]:[Rubro]],2,0)</f>
        <v>PRODUCTOS INDUSTRIALES Y RELACIONADOS</v>
      </c>
      <c r="C5425" s="36" t="s">
        <v>1098</v>
      </c>
      <c r="D5425" s="45" t="str">
        <f>+Tabla3[[#This Row],[id_detalle]]&amp;" "&amp;VLOOKUP(Tabla3[[#This Row],[id_detalle]],rubro_detalle[[Código]:[Rubro Detalle]],2,0)</f>
        <v>03.14.281 Software</v>
      </c>
      <c r="E5425" s="33">
        <f t="shared" si="861"/>
        <v>50</v>
      </c>
      <c r="F5425" s="47" t="str">
        <f t="shared" si="862"/>
        <v>03.14.281-50</v>
      </c>
      <c r="G5425" s="37" t="s">
        <v>5564</v>
      </c>
      <c r="H5425" s="37">
        <v>610</v>
      </c>
    </row>
    <row r="5426" spans="1:8" x14ac:dyDescent="0.3">
      <c r="A5426" s="34" t="str">
        <f>+LEFT(Tabla3[[#This Row],[id_detalle]],2)</f>
        <v>03</v>
      </c>
      <c r="B5426" s="46" t="str">
        <f>VLOOKUP((LEFT(Tabla3[[#This Row],[id_detalle]],2)),id_rubro[[id]:[Rubro]],2,0)</f>
        <v>PRODUCTOS INDUSTRIALES Y RELACIONADOS</v>
      </c>
      <c r="C5426" s="36" t="s">
        <v>1098</v>
      </c>
      <c r="D5426" s="45" t="str">
        <f>+Tabla3[[#This Row],[id_detalle]]&amp;" "&amp;VLOOKUP(Tabla3[[#This Row],[id_detalle]],rubro_detalle[[Código]:[Rubro Detalle]],2,0)</f>
        <v>03.14.281 Software</v>
      </c>
      <c r="E5426" s="33">
        <f t="shared" si="861"/>
        <v>51</v>
      </c>
      <c r="F5426" s="47" t="str">
        <f t="shared" si="862"/>
        <v>03.14.281-51</v>
      </c>
      <c r="G5426" s="37" t="s">
        <v>5565</v>
      </c>
      <c r="H5426" s="37">
        <v>616</v>
      </c>
    </row>
    <row r="5427" spans="1:8" x14ac:dyDescent="0.3">
      <c r="A5427" s="34" t="str">
        <f>+LEFT(Tabla3[[#This Row],[id_detalle]],2)</f>
        <v>03</v>
      </c>
      <c r="B5427" s="46" t="str">
        <f>VLOOKUP((LEFT(Tabla3[[#This Row],[id_detalle]],2)),id_rubro[[id]:[Rubro]],2,0)</f>
        <v>PRODUCTOS INDUSTRIALES Y RELACIONADOS</v>
      </c>
      <c r="C5427" s="36" t="s">
        <v>1098</v>
      </c>
      <c r="D5427" s="45" t="str">
        <f>+Tabla3[[#This Row],[id_detalle]]&amp;" "&amp;VLOOKUP(Tabla3[[#This Row],[id_detalle]],rubro_detalle[[Código]:[Rubro Detalle]],2,0)</f>
        <v>03.14.281 Software</v>
      </c>
      <c r="E5427" s="33">
        <f t="shared" si="861"/>
        <v>52</v>
      </c>
      <c r="F5427" s="47" t="str">
        <f t="shared" si="862"/>
        <v>03.14.281-52</v>
      </c>
      <c r="G5427" s="37" t="s">
        <v>3012</v>
      </c>
      <c r="H5427" s="37">
        <v>622</v>
      </c>
    </row>
    <row r="5428" spans="1:8" x14ac:dyDescent="0.3">
      <c r="A5428" s="34" t="str">
        <f>+LEFT(Tabla3[[#This Row],[id_detalle]],2)</f>
        <v>03</v>
      </c>
      <c r="B5428" s="46" t="str">
        <f>VLOOKUP((LEFT(Tabla3[[#This Row],[id_detalle]],2)),id_rubro[[id]:[Rubro]],2,0)</f>
        <v>PRODUCTOS INDUSTRIALES Y RELACIONADOS</v>
      </c>
      <c r="C5428" s="36" t="s">
        <v>1098</v>
      </c>
      <c r="D5428" s="45" t="str">
        <f>+Tabla3[[#This Row],[id_detalle]]&amp;" "&amp;VLOOKUP(Tabla3[[#This Row],[id_detalle]],rubro_detalle[[Código]:[Rubro Detalle]],2,0)</f>
        <v>03.14.281 Software</v>
      </c>
      <c r="E5428" s="33">
        <f t="shared" si="861"/>
        <v>53</v>
      </c>
      <c r="F5428" s="47" t="str">
        <f t="shared" si="862"/>
        <v>03.14.281-53</v>
      </c>
      <c r="G5428" s="37" t="s">
        <v>5566</v>
      </c>
      <c r="H5428" s="37">
        <v>622</v>
      </c>
    </row>
    <row r="5429" spans="1:8" x14ac:dyDescent="0.3">
      <c r="A5429" s="34" t="str">
        <f>+LEFT(Tabla3[[#This Row],[id_detalle]],2)</f>
        <v>03</v>
      </c>
      <c r="B5429" s="46" t="str">
        <f>VLOOKUP((LEFT(Tabla3[[#This Row],[id_detalle]],2)),id_rubro[[id]:[Rubro]],2,0)</f>
        <v>PRODUCTOS INDUSTRIALES Y RELACIONADOS</v>
      </c>
      <c r="C5429" s="36" t="s">
        <v>1098</v>
      </c>
      <c r="D5429" s="45" t="str">
        <f>+Tabla3[[#This Row],[id_detalle]]&amp;" "&amp;VLOOKUP(Tabla3[[#This Row],[id_detalle]],rubro_detalle[[Código]:[Rubro Detalle]],2,0)</f>
        <v>03.14.281 Software</v>
      </c>
      <c r="E5429" s="33">
        <f t="shared" si="861"/>
        <v>54</v>
      </c>
      <c r="F5429" s="47" t="str">
        <f t="shared" si="862"/>
        <v>03.14.281-54</v>
      </c>
      <c r="G5429" s="37" t="s">
        <v>5498</v>
      </c>
      <c r="H5429" s="37">
        <v>622</v>
      </c>
    </row>
    <row r="5430" spans="1:8" x14ac:dyDescent="0.3">
      <c r="A5430" s="34" t="str">
        <f>+LEFT(Tabla3[[#This Row],[id_detalle]],2)</f>
        <v>03</v>
      </c>
      <c r="B5430" s="46" t="str">
        <f>VLOOKUP((LEFT(Tabla3[[#This Row],[id_detalle]],2)),id_rubro[[id]:[Rubro]],2,0)</f>
        <v>PRODUCTOS INDUSTRIALES Y RELACIONADOS</v>
      </c>
      <c r="C5430" s="36" t="s">
        <v>1098</v>
      </c>
      <c r="D5430" s="45" t="str">
        <f>+Tabla3[[#This Row],[id_detalle]]&amp;" "&amp;VLOOKUP(Tabla3[[#This Row],[id_detalle]],rubro_detalle[[Código]:[Rubro Detalle]],2,0)</f>
        <v>03.14.281 Software</v>
      </c>
      <c r="E5430" s="33">
        <f t="shared" si="861"/>
        <v>55</v>
      </c>
      <c r="F5430" s="47" t="str">
        <f t="shared" si="862"/>
        <v>03.14.281-55</v>
      </c>
      <c r="G5430" s="37" t="s">
        <v>5262</v>
      </c>
      <c r="H5430" s="37">
        <v>640</v>
      </c>
    </row>
    <row r="5431" spans="1:8" x14ac:dyDescent="0.3">
      <c r="A5431" s="34" t="str">
        <f>+LEFT(Tabla3[[#This Row],[id_detalle]],2)</f>
        <v>03</v>
      </c>
      <c r="B5431" s="46" t="str">
        <f>VLOOKUP((LEFT(Tabla3[[#This Row],[id_detalle]],2)),id_rubro[[id]:[Rubro]],2,0)</f>
        <v>PRODUCTOS INDUSTRIALES Y RELACIONADOS</v>
      </c>
      <c r="C5431" s="36" t="s">
        <v>1098</v>
      </c>
      <c r="D5431" s="45" t="str">
        <f>+Tabla3[[#This Row],[id_detalle]]&amp;" "&amp;VLOOKUP(Tabla3[[#This Row],[id_detalle]],rubro_detalle[[Código]:[Rubro Detalle]],2,0)</f>
        <v>03.14.281 Software</v>
      </c>
      <c r="E5431" s="33">
        <f t="shared" ref="E5431:E5443" si="863">+IF(D5431=D5430,E5430+1,1)</f>
        <v>56</v>
      </c>
      <c r="F5431" s="47" t="str">
        <f t="shared" ref="F5431:F5442" si="864">+LEFT(D5431,9)&amp;"-"&amp;E5431</f>
        <v>03.14.281-56</v>
      </c>
      <c r="G5431" s="37" t="s">
        <v>5567</v>
      </c>
      <c r="H5431" s="37">
        <v>642</v>
      </c>
    </row>
    <row r="5432" spans="1:8" x14ac:dyDescent="0.3">
      <c r="A5432" s="34" t="str">
        <f>+LEFT(Tabla3[[#This Row],[id_detalle]],2)</f>
        <v>03</v>
      </c>
      <c r="B5432" s="46" t="str">
        <f>VLOOKUP((LEFT(Tabla3[[#This Row],[id_detalle]],2)),id_rubro[[id]:[Rubro]],2,0)</f>
        <v>PRODUCTOS INDUSTRIALES Y RELACIONADOS</v>
      </c>
      <c r="C5432" s="36" t="s">
        <v>1098</v>
      </c>
      <c r="D5432" s="45" t="str">
        <f>+Tabla3[[#This Row],[id_detalle]]&amp;" "&amp;VLOOKUP(Tabla3[[#This Row],[id_detalle]],rubro_detalle[[Código]:[Rubro Detalle]],2,0)</f>
        <v>03.14.281 Software</v>
      </c>
      <c r="E5432" s="33">
        <f t="shared" si="863"/>
        <v>57</v>
      </c>
      <c r="F5432" s="47" t="str">
        <f t="shared" si="864"/>
        <v>03.14.281-57</v>
      </c>
      <c r="G5432" s="37" t="s">
        <v>5465</v>
      </c>
      <c r="H5432" s="37">
        <v>649</v>
      </c>
    </row>
    <row r="5433" spans="1:8" x14ac:dyDescent="0.3">
      <c r="A5433" s="34" t="str">
        <f>+LEFT(Tabla3[[#This Row],[id_detalle]],2)</f>
        <v>03</v>
      </c>
      <c r="B5433" s="46" t="str">
        <f>VLOOKUP((LEFT(Tabla3[[#This Row],[id_detalle]],2)),id_rubro[[id]:[Rubro]],2,0)</f>
        <v>PRODUCTOS INDUSTRIALES Y RELACIONADOS</v>
      </c>
      <c r="C5433" s="36" t="s">
        <v>1098</v>
      </c>
      <c r="D5433" s="45" t="str">
        <f>+Tabla3[[#This Row],[id_detalle]]&amp;" "&amp;VLOOKUP(Tabla3[[#This Row],[id_detalle]],rubro_detalle[[Código]:[Rubro Detalle]],2,0)</f>
        <v>03.14.281 Software</v>
      </c>
      <c r="E5433" s="33">
        <f t="shared" si="863"/>
        <v>58</v>
      </c>
      <c r="F5433" s="47" t="str">
        <f t="shared" si="864"/>
        <v>03.14.281-58</v>
      </c>
      <c r="G5433" s="37" t="s">
        <v>5466</v>
      </c>
      <c r="H5433" s="37">
        <v>649</v>
      </c>
    </row>
    <row r="5434" spans="1:8" x14ac:dyDescent="0.3">
      <c r="A5434" s="34" t="str">
        <f>+LEFT(Tabla3[[#This Row],[id_detalle]],2)</f>
        <v>03</v>
      </c>
      <c r="B5434" s="46" t="str">
        <f>VLOOKUP((LEFT(Tabla3[[#This Row],[id_detalle]],2)),id_rubro[[id]:[Rubro]],2,0)</f>
        <v>PRODUCTOS INDUSTRIALES Y RELACIONADOS</v>
      </c>
      <c r="C5434" s="36" t="s">
        <v>1098</v>
      </c>
      <c r="D5434" s="45" t="str">
        <f>+Tabla3[[#This Row],[id_detalle]]&amp;" "&amp;VLOOKUP(Tabla3[[#This Row],[id_detalle]],rubro_detalle[[Código]:[Rubro Detalle]],2,0)</f>
        <v>03.14.281 Software</v>
      </c>
      <c r="E5434" s="33">
        <f t="shared" si="863"/>
        <v>59</v>
      </c>
      <c r="F5434" s="47" t="str">
        <f t="shared" si="864"/>
        <v>03.14.281-59</v>
      </c>
      <c r="G5434" s="37" t="s">
        <v>5467</v>
      </c>
      <c r="H5434" s="37">
        <v>651</v>
      </c>
    </row>
    <row r="5435" spans="1:8" x14ac:dyDescent="0.3">
      <c r="A5435" s="34" t="str">
        <f>+LEFT(Tabla3[[#This Row],[id_detalle]],2)</f>
        <v>03</v>
      </c>
      <c r="B5435" s="46" t="str">
        <f>VLOOKUP((LEFT(Tabla3[[#This Row],[id_detalle]],2)),id_rubro[[id]:[Rubro]],2,0)</f>
        <v>PRODUCTOS INDUSTRIALES Y RELACIONADOS</v>
      </c>
      <c r="C5435" s="36" t="s">
        <v>1098</v>
      </c>
      <c r="D5435" s="45" t="str">
        <f>+Tabla3[[#This Row],[id_detalle]]&amp;" "&amp;VLOOKUP(Tabla3[[#This Row],[id_detalle]],rubro_detalle[[Código]:[Rubro Detalle]],2,0)</f>
        <v>03.14.281 Software</v>
      </c>
      <c r="E5435" s="33">
        <f t="shared" si="863"/>
        <v>60</v>
      </c>
      <c r="F5435" s="47" t="str">
        <f t="shared" si="864"/>
        <v>03.14.281-60</v>
      </c>
      <c r="G5435" s="37" t="s">
        <v>5470</v>
      </c>
      <c r="H5435" s="37">
        <v>680</v>
      </c>
    </row>
    <row r="5436" spans="1:8" x14ac:dyDescent="0.3">
      <c r="A5436" s="34" t="str">
        <f>+LEFT(Tabla3[[#This Row],[id_detalle]],2)</f>
        <v>03</v>
      </c>
      <c r="B5436" s="46" t="str">
        <f>VLOOKUP((LEFT(Tabla3[[#This Row],[id_detalle]],2)),id_rubro[[id]:[Rubro]],2,0)</f>
        <v>PRODUCTOS INDUSTRIALES Y RELACIONADOS</v>
      </c>
      <c r="C5436" s="36" t="s">
        <v>1098</v>
      </c>
      <c r="D5436" s="45" t="str">
        <f>+Tabla3[[#This Row],[id_detalle]]&amp;" "&amp;VLOOKUP(Tabla3[[#This Row],[id_detalle]],rubro_detalle[[Código]:[Rubro Detalle]],2,0)</f>
        <v>03.14.281 Software</v>
      </c>
      <c r="E5436" s="33">
        <f t="shared" si="863"/>
        <v>61</v>
      </c>
      <c r="F5436" s="47" t="str">
        <f t="shared" si="864"/>
        <v>03.14.281-61</v>
      </c>
      <c r="G5436" s="37" t="s">
        <v>3502</v>
      </c>
      <c r="H5436" s="37">
        <v>687</v>
      </c>
    </row>
    <row r="5437" spans="1:8" x14ac:dyDescent="0.3">
      <c r="A5437" s="34" t="str">
        <f>+LEFT(Tabla3[[#This Row],[id_detalle]],2)</f>
        <v>03</v>
      </c>
      <c r="B5437" s="46" t="str">
        <f>VLOOKUP((LEFT(Tabla3[[#This Row],[id_detalle]],2)),id_rubro[[id]:[Rubro]],2,0)</f>
        <v>PRODUCTOS INDUSTRIALES Y RELACIONADOS</v>
      </c>
      <c r="C5437" s="36" t="s">
        <v>1098</v>
      </c>
      <c r="D5437" s="45" t="str">
        <f>+Tabla3[[#This Row],[id_detalle]]&amp;" "&amp;VLOOKUP(Tabla3[[#This Row],[id_detalle]],rubro_detalle[[Código]:[Rubro Detalle]],2,0)</f>
        <v>03.14.281 Software</v>
      </c>
      <c r="E5437" s="33">
        <f t="shared" si="863"/>
        <v>62</v>
      </c>
      <c r="F5437" s="47" t="str">
        <f t="shared" si="864"/>
        <v>03.14.281-62</v>
      </c>
      <c r="G5437" s="37" t="s">
        <v>5263</v>
      </c>
      <c r="H5437" s="37">
        <v>687</v>
      </c>
    </row>
    <row r="5438" spans="1:8" x14ac:dyDescent="0.3">
      <c r="A5438" s="34" t="str">
        <f>+LEFT(Tabla3[[#This Row],[id_detalle]],2)</f>
        <v>03</v>
      </c>
      <c r="B5438" s="46" t="str">
        <f>VLOOKUP((LEFT(Tabla3[[#This Row],[id_detalle]],2)),id_rubro[[id]:[Rubro]],2,0)</f>
        <v>PRODUCTOS INDUSTRIALES Y RELACIONADOS</v>
      </c>
      <c r="C5438" s="36" t="s">
        <v>1098</v>
      </c>
      <c r="D5438" s="45" t="str">
        <f>+Tabla3[[#This Row],[id_detalle]]&amp;" "&amp;VLOOKUP(Tabla3[[#This Row],[id_detalle]],rubro_detalle[[Código]:[Rubro Detalle]],2,0)</f>
        <v>03.14.281 Software</v>
      </c>
      <c r="E5438" s="33">
        <f t="shared" si="863"/>
        <v>63</v>
      </c>
      <c r="F5438" s="47" t="str">
        <f t="shared" si="864"/>
        <v>03.14.281-63</v>
      </c>
      <c r="G5438" s="37" t="s">
        <v>5568</v>
      </c>
      <c r="H5438" s="37">
        <v>692</v>
      </c>
    </row>
    <row r="5439" spans="1:8" x14ac:dyDescent="0.3">
      <c r="A5439" s="34" t="str">
        <f>+LEFT(Tabla3[[#This Row],[id_detalle]],2)</f>
        <v>03</v>
      </c>
      <c r="B5439" s="46" t="str">
        <f>VLOOKUP((LEFT(Tabla3[[#This Row],[id_detalle]],2)),id_rubro[[id]:[Rubro]],2,0)</f>
        <v>PRODUCTOS INDUSTRIALES Y RELACIONADOS</v>
      </c>
      <c r="C5439" s="36" t="s">
        <v>1098</v>
      </c>
      <c r="D5439" s="45" t="str">
        <f>+Tabla3[[#This Row],[id_detalle]]&amp;" "&amp;VLOOKUP(Tabla3[[#This Row],[id_detalle]],rubro_detalle[[Código]:[Rubro Detalle]],2,0)</f>
        <v>03.14.281 Software</v>
      </c>
      <c r="E5439" s="33">
        <f t="shared" si="863"/>
        <v>64</v>
      </c>
      <c r="F5439" s="47" t="str">
        <f t="shared" si="864"/>
        <v>03.14.281-64</v>
      </c>
      <c r="G5439" s="37" t="s">
        <v>5473</v>
      </c>
      <c r="H5439" s="37">
        <v>695</v>
      </c>
    </row>
    <row r="5440" spans="1:8" x14ac:dyDescent="0.3">
      <c r="A5440" s="34" t="str">
        <f>+LEFT(Tabla3[[#This Row],[id_detalle]],2)</f>
        <v>03</v>
      </c>
      <c r="B5440" s="46" t="str">
        <f>VLOOKUP((LEFT(Tabla3[[#This Row],[id_detalle]],2)),id_rubro[[id]:[Rubro]],2,0)</f>
        <v>PRODUCTOS INDUSTRIALES Y RELACIONADOS</v>
      </c>
      <c r="C5440" s="36" t="s">
        <v>1098</v>
      </c>
      <c r="D5440" s="45" t="str">
        <f>+Tabla3[[#This Row],[id_detalle]]&amp;" "&amp;VLOOKUP(Tabla3[[#This Row],[id_detalle]],rubro_detalle[[Código]:[Rubro Detalle]],2,0)</f>
        <v>03.14.281 Software</v>
      </c>
      <c r="E5440" s="33">
        <f>+IF(D5440=D5439,E5439+1,1)</f>
        <v>65</v>
      </c>
      <c r="F5440" s="47" t="str">
        <f>+LEFT(D5440,9)&amp;"-"&amp;E5440</f>
        <v>03.14.281-65</v>
      </c>
      <c r="G5440" s="37" t="s">
        <v>5475</v>
      </c>
      <c r="H5440" s="37">
        <v>698</v>
      </c>
    </row>
    <row r="5441" spans="1:8" x14ac:dyDescent="0.3">
      <c r="A5441" s="34" t="str">
        <f>+LEFT(Tabla3[[#This Row],[id_detalle]],2)</f>
        <v>03</v>
      </c>
      <c r="B5441" s="46" t="str">
        <f>VLOOKUP((LEFT(Tabla3[[#This Row],[id_detalle]],2)),id_rubro[[id]:[Rubro]],2,0)</f>
        <v>PRODUCTOS INDUSTRIALES Y RELACIONADOS</v>
      </c>
      <c r="C5441" s="36" t="s">
        <v>1098</v>
      </c>
      <c r="D5441" s="45" t="str">
        <f>+Tabla3[[#This Row],[id_detalle]]&amp;" "&amp;VLOOKUP(Tabla3[[#This Row],[id_detalle]],rubro_detalle[[Código]:[Rubro Detalle]],2,0)</f>
        <v>03.14.281 Software</v>
      </c>
      <c r="E5441" s="33">
        <f>+IF(D5441=D5440,E5440+1,1)</f>
        <v>66</v>
      </c>
      <c r="F5441" s="47" t="str">
        <f t="shared" si="864"/>
        <v>03.14.281-66</v>
      </c>
      <c r="G5441" s="37" t="s">
        <v>5476</v>
      </c>
      <c r="H5441" s="37">
        <v>701</v>
      </c>
    </row>
    <row r="5442" spans="1:8" x14ac:dyDescent="0.3">
      <c r="A5442" s="34" t="str">
        <f>+LEFT(Tabla3[[#This Row],[id_detalle]],2)</f>
        <v>03</v>
      </c>
      <c r="B5442" s="46" t="str">
        <f>VLOOKUP((LEFT(Tabla3[[#This Row],[id_detalle]],2)),id_rubro[[id]:[Rubro]],2,0)</f>
        <v>PRODUCTOS INDUSTRIALES Y RELACIONADOS</v>
      </c>
      <c r="C5442" s="36" t="s">
        <v>1098</v>
      </c>
      <c r="D5442" s="45" t="str">
        <f>+Tabla3[[#This Row],[id_detalle]]&amp;" "&amp;VLOOKUP(Tabla3[[#This Row],[id_detalle]],rubro_detalle[[Código]:[Rubro Detalle]],2,0)</f>
        <v>03.14.281 Software</v>
      </c>
      <c r="E5442" s="33">
        <f t="shared" si="863"/>
        <v>67</v>
      </c>
      <c r="F5442" s="47" t="str">
        <f t="shared" si="864"/>
        <v>03.14.281-67</v>
      </c>
      <c r="G5442" s="37" t="s">
        <v>5569</v>
      </c>
      <c r="H5442" s="37">
        <v>709</v>
      </c>
    </row>
    <row r="5443" spans="1:8" x14ac:dyDescent="0.3">
      <c r="A5443" s="34" t="str">
        <f>+LEFT(Tabla3[[#This Row],[id_detalle]],2)</f>
        <v>03</v>
      </c>
      <c r="B5443" s="46" t="str">
        <f>VLOOKUP((LEFT(Tabla3[[#This Row],[id_detalle]],2)),id_rubro[[id]:[Rubro]],2,0)</f>
        <v>PRODUCTOS INDUSTRIALES Y RELACIONADOS</v>
      </c>
      <c r="C5443" s="36" t="s">
        <v>1098</v>
      </c>
      <c r="D5443" s="45" t="str">
        <f>+Tabla3[[#This Row],[id_detalle]]&amp;" "&amp;VLOOKUP(Tabla3[[#This Row],[id_detalle]],rubro_detalle[[Código]:[Rubro Detalle]],2,0)</f>
        <v>03.14.281 Software</v>
      </c>
      <c r="E5443" s="33">
        <f t="shared" si="863"/>
        <v>68</v>
      </c>
      <c r="F5443" s="47" t="str">
        <f t="shared" ref="F5443:F5470" si="865">+LEFT(D5443,9)&amp;"-"&amp;E5443</f>
        <v>03.14.281-68</v>
      </c>
      <c r="G5443" s="37" t="s">
        <v>5478</v>
      </c>
      <c r="H5443" s="37">
        <v>715</v>
      </c>
    </row>
    <row r="5444" spans="1:8" x14ac:dyDescent="0.3">
      <c r="A5444" s="34" t="str">
        <f>+LEFT(Tabla3[[#This Row],[id_detalle]],2)</f>
        <v>03</v>
      </c>
      <c r="B5444" s="46" t="str">
        <f>VLOOKUP((LEFT(Tabla3[[#This Row],[id_detalle]],2)),id_rubro[[id]:[Rubro]],2,0)</f>
        <v>PRODUCTOS INDUSTRIALES Y RELACIONADOS</v>
      </c>
      <c r="C5444" s="36" t="s">
        <v>1098</v>
      </c>
      <c r="D5444" s="45" t="str">
        <f>+Tabla3[[#This Row],[id_detalle]]&amp;" "&amp;VLOOKUP(Tabla3[[#This Row],[id_detalle]],rubro_detalle[[Código]:[Rubro Detalle]],2,0)</f>
        <v>03.14.281 Software</v>
      </c>
      <c r="E5444" s="33">
        <f t="shared" ref="E5444:E5470" si="866">+IF(D5444=D5443,E5443+1,1)</f>
        <v>69</v>
      </c>
      <c r="F5444" s="47" t="str">
        <f t="shared" si="865"/>
        <v>03.14.281-69</v>
      </c>
      <c r="G5444" s="37" t="s">
        <v>5570</v>
      </c>
      <c r="H5444" s="37">
        <v>724</v>
      </c>
    </row>
    <row r="5445" spans="1:8" x14ac:dyDescent="0.3">
      <c r="A5445" s="34" t="str">
        <f>+LEFT(Tabla3[[#This Row],[id_detalle]],2)</f>
        <v>03</v>
      </c>
      <c r="B5445" s="46" t="str">
        <f>VLOOKUP((LEFT(Tabla3[[#This Row],[id_detalle]],2)),id_rubro[[id]:[Rubro]],2,0)</f>
        <v>PRODUCTOS INDUSTRIALES Y RELACIONADOS</v>
      </c>
      <c r="C5445" s="36" t="s">
        <v>1098</v>
      </c>
      <c r="D5445" s="45" t="str">
        <f>+Tabla3[[#This Row],[id_detalle]]&amp;" "&amp;VLOOKUP(Tabla3[[#This Row],[id_detalle]],rubro_detalle[[Código]:[Rubro Detalle]],2,0)</f>
        <v>03.14.281 Software</v>
      </c>
      <c r="E5445" s="33">
        <f t="shared" si="866"/>
        <v>70</v>
      </c>
      <c r="F5445" s="47" t="str">
        <f t="shared" si="865"/>
        <v>03.14.281-70</v>
      </c>
      <c r="G5445" s="37" t="s">
        <v>5479</v>
      </c>
      <c r="H5445" s="37">
        <v>732</v>
      </c>
    </row>
    <row r="5446" spans="1:8" x14ac:dyDescent="0.3">
      <c r="A5446" s="34" t="str">
        <f>+LEFT(Tabla3[[#This Row],[id_detalle]],2)</f>
        <v>03</v>
      </c>
      <c r="B5446" s="46" t="str">
        <f>VLOOKUP((LEFT(Tabla3[[#This Row],[id_detalle]],2)),id_rubro[[id]:[Rubro]],2,0)</f>
        <v>PRODUCTOS INDUSTRIALES Y RELACIONADOS</v>
      </c>
      <c r="C5446" s="36" t="s">
        <v>1098</v>
      </c>
      <c r="D5446" s="45" t="str">
        <f>+Tabla3[[#This Row],[id_detalle]]&amp;" "&amp;VLOOKUP(Tabla3[[#This Row],[id_detalle]],rubro_detalle[[Código]:[Rubro Detalle]],2,0)</f>
        <v>03.14.281 Software</v>
      </c>
      <c r="E5446" s="33">
        <f t="shared" si="866"/>
        <v>71</v>
      </c>
      <c r="F5446" s="47" t="str">
        <f t="shared" si="865"/>
        <v>03.14.281-71</v>
      </c>
      <c r="G5446" s="37" t="s">
        <v>5571</v>
      </c>
      <c r="H5446" s="37">
        <v>736</v>
      </c>
    </row>
    <row r="5447" spans="1:8" x14ac:dyDescent="0.3">
      <c r="A5447" s="34" t="str">
        <f>+LEFT(Tabla3[[#This Row],[id_detalle]],2)</f>
        <v>03</v>
      </c>
      <c r="B5447" s="46" t="str">
        <f>VLOOKUP((LEFT(Tabla3[[#This Row],[id_detalle]],2)),id_rubro[[id]:[Rubro]],2,0)</f>
        <v>PRODUCTOS INDUSTRIALES Y RELACIONADOS</v>
      </c>
      <c r="C5447" s="36" t="s">
        <v>1098</v>
      </c>
      <c r="D5447" s="45" t="str">
        <f>+Tabla3[[#This Row],[id_detalle]]&amp;" "&amp;VLOOKUP(Tabla3[[#This Row],[id_detalle]],rubro_detalle[[Código]:[Rubro Detalle]],2,0)</f>
        <v>03.14.281 Software</v>
      </c>
      <c r="E5447" s="33">
        <f t="shared" si="866"/>
        <v>72</v>
      </c>
      <c r="F5447" s="47" t="str">
        <f t="shared" si="865"/>
        <v>03.14.281-72</v>
      </c>
      <c r="G5447" s="37" t="s">
        <v>5480</v>
      </c>
      <c r="H5447" s="37">
        <v>745</v>
      </c>
    </row>
    <row r="5448" spans="1:8" x14ac:dyDescent="0.3">
      <c r="A5448" s="34" t="str">
        <f>+LEFT(Tabla3[[#This Row],[id_detalle]],2)</f>
        <v>03</v>
      </c>
      <c r="B5448" s="46" t="str">
        <f>VLOOKUP((LEFT(Tabla3[[#This Row],[id_detalle]],2)),id_rubro[[id]:[Rubro]],2,0)</f>
        <v>PRODUCTOS INDUSTRIALES Y RELACIONADOS</v>
      </c>
      <c r="C5448" s="36" t="s">
        <v>1098</v>
      </c>
      <c r="D5448" s="45" t="str">
        <f>+Tabla3[[#This Row],[id_detalle]]&amp;" "&amp;VLOOKUP(Tabla3[[#This Row],[id_detalle]],rubro_detalle[[Código]:[Rubro Detalle]],2,0)</f>
        <v>03.14.281 Software</v>
      </c>
      <c r="E5448" s="33">
        <f t="shared" si="866"/>
        <v>73</v>
      </c>
      <c r="F5448" s="47" t="str">
        <f t="shared" si="865"/>
        <v>03.14.281-73</v>
      </c>
      <c r="G5448" s="38" t="s">
        <v>5516</v>
      </c>
      <c r="H5448" s="38">
        <v>746</v>
      </c>
    </row>
    <row r="5449" spans="1:8" x14ac:dyDescent="0.3">
      <c r="A5449" s="34" t="str">
        <f>+LEFT(Tabla3[[#This Row],[id_detalle]],2)</f>
        <v>03</v>
      </c>
      <c r="B5449" s="46" t="str">
        <f>VLOOKUP((LEFT(Tabla3[[#This Row],[id_detalle]],2)),id_rubro[[id]:[Rubro]],2,0)</f>
        <v>PRODUCTOS INDUSTRIALES Y RELACIONADOS</v>
      </c>
      <c r="C5449" s="36" t="s">
        <v>1098</v>
      </c>
      <c r="D5449" s="45" t="str">
        <f>+Tabla3[[#This Row],[id_detalle]]&amp;" "&amp;VLOOKUP(Tabla3[[#This Row],[id_detalle]],rubro_detalle[[Código]:[Rubro Detalle]],2,0)</f>
        <v>03.14.281 Software</v>
      </c>
      <c r="E5449" s="33">
        <f t="shared" si="866"/>
        <v>74</v>
      </c>
      <c r="F5449" s="47" t="str">
        <f t="shared" si="865"/>
        <v>03.14.281-74</v>
      </c>
      <c r="G5449" s="37" t="s">
        <v>5572</v>
      </c>
      <c r="H5449" s="37">
        <v>759</v>
      </c>
    </row>
    <row r="5450" spans="1:8" x14ac:dyDescent="0.3">
      <c r="A5450" s="34" t="str">
        <f>+LEFT(Tabla3[[#This Row],[id_detalle]],2)</f>
        <v>03</v>
      </c>
      <c r="B5450" s="46" t="str">
        <f>VLOOKUP((LEFT(Tabla3[[#This Row],[id_detalle]],2)),id_rubro[[id]:[Rubro]],2,0)</f>
        <v>PRODUCTOS INDUSTRIALES Y RELACIONADOS</v>
      </c>
      <c r="C5450" s="36" t="s">
        <v>1098</v>
      </c>
      <c r="D5450" s="45" t="str">
        <f>+Tabla3[[#This Row],[id_detalle]]&amp;" "&amp;VLOOKUP(Tabla3[[#This Row],[id_detalle]],rubro_detalle[[Código]:[Rubro Detalle]],2,0)</f>
        <v>03.14.281 Software</v>
      </c>
      <c r="E5450" s="33">
        <f t="shared" si="866"/>
        <v>75</v>
      </c>
      <c r="F5450" s="47" t="str">
        <f t="shared" si="865"/>
        <v>03.14.281-75</v>
      </c>
      <c r="G5450" s="37" t="s">
        <v>5573</v>
      </c>
      <c r="H5450" s="37">
        <v>773</v>
      </c>
    </row>
    <row r="5451" spans="1:8" x14ac:dyDescent="0.3">
      <c r="A5451" s="34" t="str">
        <f>+LEFT(Tabla3[[#This Row],[id_detalle]],2)</f>
        <v>03</v>
      </c>
      <c r="B5451" s="46" t="str">
        <f>VLOOKUP((LEFT(Tabla3[[#This Row],[id_detalle]],2)),id_rubro[[id]:[Rubro]],2,0)</f>
        <v>PRODUCTOS INDUSTRIALES Y RELACIONADOS</v>
      </c>
      <c r="C5451" s="36" t="s">
        <v>1098</v>
      </c>
      <c r="D5451" s="45" t="str">
        <f>+Tabla3[[#This Row],[id_detalle]]&amp;" "&amp;VLOOKUP(Tabla3[[#This Row],[id_detalle]],rubro_detalle[[Código]:[Rubro Detalle]],2,0)</f>
        <v>03.14.281 Software</v>
      </c>
      <c r="E5451" s="33">
        <f t="shared" si="866"/>
        <v>76</v>
      </c>
      <c r="F5451" s="47" t="str">
        <f t="shared" si="865"/>
        <v>03.14.281-76</v>
      </c>
      <c r="G5451" s="37" t="s">
        <v>5574</v>
      </c>
      <c r="H5451" s="37">
        <v>773</v>
      </c>
    </row>
    <row r="5452" spans="1:8" x14ac:dyDescent="0.3">
      <c r="A5452" s="34" t="str">
        <f>+LEFT(Tabla3[[#This Row],[id_detalle]],2)</f>
        <v>03</v>
      </c>
      <c r="B5452" s="46" t="str">
        <f>VLOOKUP((LEFT(Tabla3[[#This Row],[id_detalle]],2)),id_rubro[[id]:[Rubro]],2,0)</f>
        <v>PRODUCTOS INDUSTRIALES Y RELACIONADOS</v>
      </c>
      <c r="C5452" s="36" t="s">
        <v>1098</v>
      </c>
      <c r="D5452" s="45" t="str">
        <f>+Tabla3[[#This Row],[id_detalle]]&amp;" "&amp;VLOOKUP(Tabla3[[#This Row],[id_detalle]],rubro_detalle[[Código]:[Rubro Detalle]],2,0)</f>
        <v>03.14.281 Software</v>
      </c>
      <c r="E5452" s="33">
        <f t="shared" si="866"/>
        <v>77</v>
      </c>
      <c r="F5452" s="47" t="str">
        <f t="shared" si="865"/>
        <v>03.14.281-77</v>
      </c>
      <c r="G5452" s="37" t="s">
        <v>5486</v>
      </c>
      <c r="H5452" s="37">
        <v>775</v>
      </c>
    </row>
    <row r="5453" spans="1:8" x14ac:dyDescent="0.3">
      <c r="A5453" s="34" t="str">
        <f>+LEFT(Tabla3[[#This Row],[id_detalle]],2)</f>
        <v>03</v>
      </c>
      <c r="B5453" s="46" t="str">
        <f>VLOOKUP((LEFT(Tabla3[[#This Row],[id_detalle]],2)),id_rubro[[id]:[Rubro]],2,0)</f>
        <v>PRODUCTOS INDUSTRIALES Y RELACIONADOS</v>
      </c>
      <c r="C5453" s="36" t="s">
        <v>1098</v>
      </c>
      <c r="D5453" s="45" t="str">
        <f>+Tabla3[[#This Row],[id_detalle]]&amp;" "&amp;VLOOKUP(Tabla3[[#This Row],[id_detalle]],rubro_detalle[[Código]:[Rubro Detalle]],2,0)</f>
        <v>03.14.281 Software</v>
      </c>
      <c r="E5453" s="33">
        <f t="shared" si="866"/>
        <v>78</v>
      </c>
      <c r="F5453" s="47" t="str">
        <f t="shared" si="865"/>
        <v>03.14.281-78</v>
      </c>
      <c r="G5453" s="38" t="s">
        <v>5511</v>
      </c>
      <c r="H5453" s="38">
        <v>778</v>
      </c>
    </row>
    <row r="5454" spans="1:8" x14ac:dyDescent="0.3">
      <c r="A5454" s="34" t="str">
        <f>+LEFT(Tabla3[[#This Row],[id_detalle]],2)</f>
        <v>03</v>
      </c>
      <c r="B5454" s="46" t="str">
        <f>VLOOKUP((LEFT(Tabla3[[#This Row],[id_detalle]],2)),id_rubro[[id]:[Rubro]],2,0)</f>
        <v>PRODUCTOS INDUSTRIALES Y RELACIONADOS</v>
      </c>
      <c r="C5454" s="36" t="s">
        <v>1098</v>
      </c>
      <c r="D5454" s="45" t="str">
        <f>+Tabla3[[#This Row],[id_detalle]]&amp;" "&amp;VLOOKUP(Tabla3[[#This Row],[id_detalle]],rubro_detalle[[Código]:[Rubro Detalle]],2,0)</f>
        <v>03.14.281 Software</v>
      </c>
      <c r="E5454" s="33">
        <f t="shared" si="866"/>
        <v>79</v>
      </c>
      <c r="F5454" s="47" t="str">
        <f t="shared" si="865"/>
        <v>03.14.281-79</v>
      </c>
      <c r="G5454" s="37" t="s">
        <v>5525</v>
      </c>
      <c r="H5454" s="37">
        <v>779</v>
      </c>
    </row>
    <row r="5455" spans="1:8" x14ac:dyDescent="0.3">
      <c r="A5455" s="34" t="str">
        <f>+LEFT(Tabla3[[#This Row],[id_detalle]],2)</f>
        <v>03</v>
      </c>
      <c r="B5455" s="46" t="str">
        <f>VLOOKUP((LEFT(Tabla3[[#This Row],[id_detalle]],2)),id_rubro[[id]:[Rubro]],2,0)</f>
        <v>PRODUCTOS INDUSTRIALES Y RELACIONADOS</v>
      </c>
      <c r="C5455" s="36" t="s">
        <v>1098</v>
      </c>
      <c r="D5455" s="45" t="str">
        <f>+Tabla3[[#This Row],[id_detalle]]&amp;" "&amp;VLOOKUP(Tabla3[[#This Row],[id_detalle]],rubro_detalle[[Código]:[Rubro Detalle]],2,0)</f>
        <v>03.14.281 Software</v>
      </c>
      <c r="E5455" s="33">
        <f t="shared" si="866"/>
        <v>80</v>
      </c>
      <c r="F5455" s="47" t="str">
        <f t="shared" si="865"/>
        <v>03.14.281-80</v>
      </c>
      <c r="G5455" s="37" t="s">
        <v>5490</v>
      </c>
      <c r="H5455" s="37">
        <v>785</v>
      </c>
    </row>
    <row r="5456" spans="1:8" x14ac:dyDescent="0.3">
      <c r="A5456" s="34" t="str">
        <f>+LEFT(Tabla3[[#This Row],[id_detalle]],2)</f>
        <v>03</v>
      </c>
      <c r="B5456" s="46" t="str">
        <f>VLOOKUP((LEFT(Tabla3[[#This Row],[id_detalle]],2)),id_rubro[[id]:[Rubro]],2,0)</f>
        <v>PRODUCTOS INDUSTRIALES Y RELACIONADOS</v>
      </c>
      <c r="C5456" s="36" t="s">
        <v>1098</v>
      </c>
      <c r="D5456" s="45" t="str">
        <f>+Tabla3[[#This Row],[id_detalle]]&amp;" "&amp;VLOOKUP(Tabla3[[#This Row],[id_detalle]],rubro_detalle[[Código]:[Rubro Detalle]],2,0)</f>
        <v>03.14.281 Software</v>
      </c>
      <c r="E5456" s="33">
        <f t="shared" si="866"/>
        <v>81</v>
      </c>
      <c r="F5456" s="47" t="str">
        <f t="shared" si="865"/>
        <v>03.14.281-81</v>
      </c>
      <c r="G5456" s="37" t="s">
        <v>5491</v>
      </c>
      <c r="H5456" s="37">
        <v>788</v>
      </c>
    </row>
    <row r="5457" spans="1:8" x14ac:dyDescent="0.3">
      <c r="A5457" s="34" t="str">
        <f>+LEFT(Tabla3[[#This Row],[id_detalle]],2)</f>
        <v>03</v>
      </c>
      <c r="B5457" s="46" t="str">
        <f>VLOOKUP((LEFT(Tabla3[[#This Row],[id_detalle]],2)),id_rubro[[id]:[Rubro]],2,0)</f>
        <v>PRODUCTOS INDUSTRIALES Y RELACIONADOS</v>
      </c>
      <c r="C5457" s="36" t="s">
        <v>1098</v>
      </c>
      <c r="D5457" s="45" t="str">
        <f>+Tabla3[[#This Row],[id_detalle]]&amp;" "&amp;VLOOKUP(Tabla3[[#This Row],[id_detalle]],rubro_detalle[[Código]:[Rubro Detalle]],2,0)</f>
        <v>03.14.281 Software</v>
      </c>
      <c r="E5457" s="33">
        <f t="shared" si="866"/>
        <v>82</v>
      </c>
      <c r="F5457" s="47" t="str">
        <f t="shared" si="865"/>
        <v>03.14.281-82</v>
      </c>
      <c r="G5457" s="37" t="s">
        <v>5492</v>
      </c>
      <c r="H5457" s="37">
        <v>791</v>
      </c>
    </row>
    <row r="5458" spans="1:8" x14ac:dyDescent="0.3">
      <c r="A5458" s="34" t="str">
        <f>+LEFT(Tabla3[[#This Row],[id_detalle]],2)</f>
        <v>03</v>
      </c>
      <c r="B5458" s="46" t="str">
        <f>VLOOKUP((LEFT(Tabla3[[#This Row],[id_detalle]],2)),id_rubro[[id]:[Rubro]],2,0)</f>
        <v>PRODUCTOS INDUSTRIALES Y RELACIONADOS</v>
      </c>
      <c r="C5458" s="36" t="s">
        <v>1098</v>
      </c>
      <c r="D5458" s="45" t="str">
        <f>+Tabla3[[#This Row],[id_detalle]]&amp;" "&amp;VLOOKUP(Tabla3[[#This Row],[id_detalle]],rubro_detalle[[Código]:[Rubro Detalle]],2,0)</f>
        <v>03.14.281 Software</v>
      </c>
      <c r="E5458" s="33">
        <f t="shared" si="866"/>
        <v>83</v>
      </c>
      <c r="F5458" s="47" t="str">
        <f t="shared" si="865"/>
        <v>03.14.281-83</v>
      </c>
      <c r="G5458" s="37" t="s">
        <v>5265</v>
      </c>
      <c r="H5458" s="37">
        <v>794</v>
      </c>
    </row>
    <row r="5459" spans="1:8" x14ac:dyDescent="0.3">
      <c r="A5459" s="34" t="str">
        <f>+LEFT(Tabla3[[#This Row],[id_detalle]],2)</f>
        <v>03</v>
      </c>
      <c r="B5459" s="46" t="str">
        <f>VLOOKUP((LEFT(Tabla3[[#This Row],[id_detalle]],2)),id_rubro[[id]:[Rubro]],2,0)</f>
        <v>PRODUCTOS INDUSTRIALES Y RELACIONADOS</v>
      </c>
      <c r="C5459" s="36" t="s">
        <v>1098</v>
      </c>
      <c r="D5459" s="45" t="str">
        <f>+Tabla3[[#This Row],[id_detalle]]&amp;" "&amp;VLOOKUP(Tabla3[[#This Row],[id_detalle]],rubro_detalle[[Código]:[Rubro Detalle]],2,0)</f>
        <v>03.14.281 Software</v>
      </c>
      <c r="E5459" s="33">
        <f t="shared" si="866"/>
        <v>84</v>
      </c>
      <c r="F5459" s="47" t="str">
        <f t="shared" si="865"/>
        <v>03.14.281-84</v>
      </c>
      <c r="G5459" s="37" t="s">
        <v>5494</v>
      </c>
      <c r="H5459" s="37">
        <v>796</v>
      </c>
    </row>
    <row r="5460" spans="1:8" x14ac:dyDescent="0.3">
      <c r="A5460" s="34" t="str">
        <f>+LEFT(Tabla3[[#This Row],[id_detalle]],2)</f>
        <v>03</v>
      </c>
      <c r="B5460" s="46" t="str">
        <f>VLOOKUP((LEFT(Tabla3[[#This Row],[id_detalle]],2)),id_rubro[[id]:[Rubro]],2,0)</f>
        <v>PRODUCTOS INDUSTRIALES Y RELACIONADOS</v>
      </c>
      <c r="C5460" s="36" t="s">
        <v>1098</v>
      </c>
      <c r="D5460" s="45" t="str">
        <f>+Tabla3[[#This Row],[id_detalle]]&amp;" "&amp;VLOOKUP(Tabla3[[#This Row],[id_detalle]],rubro_detalle[[Código]:[Rubro Detalle]],2,0)</f>
        <v>03.14.281 Software</v>
      </c>
      <c r="E5460" s="33">
        <f t="shared" si="866"/>
        <v>85</v>
      </c>
      <c r="F5460" s="47" t="str">
        <f t="shared" si="865"/>
        <v>03.14.281-85</v>
      </c>
      <c r="G5460" s="37" t="s">
        <v>5575</v>
      </c>
      <c r="H5460" s="37">
        <v>802</v>
      </c>
    </row>
    <row r="5461" spans="1:8" x14ac:dyDescent="0.3">
      <c r="A5461" s="34" t="str">
        <f>+LEFT(Tabla3[[#This Row],[id_detalle]],2)</f>
        <v>03</v>
      </c>
      <c r="B5461" s="46" t="str">
        <f>VLOOKUP((LEFT(Tabla3[[#This Row],[id_detalle]],2)),id_rubro[[id]:[Rubro]],2,0)</f>
        <v>PRODUCTOS INDUSTRIALES Y RELACIONADOS</v>
      </c>
      <c r="C5461" s="36" t="s">
        <v>1098</v>
      </c>
      <c r="D5461" s="45" t="str">
        <f>+Tabla3[[#This Row],[id_detalle]]&amp;" "&amp;VLOOKUP(Tabla3[[#This Row],[id_detalle]],rubro_detalle[[Código]:[Rubro Detalle]],2,0)</f>
        <v>03.14.281 Software</v>
      </c>
      <c r="E5461" s="33">
        <f t="shared" si="866"/>
        <v>86</v>
      </c>
      <c r="F5461" s="47" t="str">
        <f t="shared" si="865"/>
        <v>03.14.281-86</v>
      </c>
      <c r="G5461" s="37" t="s">
        <v>5576</v>
      </c>
      <c r="H5461" s="37">
        <v>811</v>
      </c>
    </row>
    <row r="5462" spans="1:8" x14ac:dyDescent="0.3">
      <c r="A5462" s="34" t="str">
        <f>+LEFT(Tabla3[[#This Row],[id_detalle]],2)</f>
        <v>03</v>
      </c>
      <c r="B5462" s="46" t="str">
        <f>VLOOKUP((LEFT(Tabla3[[#This Row],[id_detalle]],2)),id_rubro[[id]:[Rubro]],2,0)</f>
        <v>PRODUCTOS INDUSTRIALES Y RELACIONADOS</v>
      </c>
      <c r="C5462" s="36" t="s">
        <v>1098</v>
      </c>
      <c r="D5462" s="45" t="str">
        <f>+Tabla3[[#This Row],[id_detalle]]&amp;" "&amp;VLOOKUP(Tabla3[[#This Row],[id_detalle]],rubro_detalle[[Código]:[Rubro Detalle]],2,0)</f>
        <v>03.14.281 Software</v>
      </c>
      <c r="E5462" s="33">
        <f t="shared" si="866"/>
        <v>87</v>
      </c>
      <c r="F5462" s="47" t="str">
        <f t="shared" si="865"/>
        <v>03.14.281-87</v>
      </c>
      <c r="G5462" s="37" t="s">
        <v>5577</v>
      </c>
      <c r="H5462" s="37">
        <v>812</v>
      </c>
    </row>
    <row r="5463" spans="1:8" x14ac:dyDescent="0.3">
      <c r="A5463" s="34" t="str">
        <f>+LEFT(Tabla3[[#This Row],[id_detalle]],2)</f>
        <v>03</v>
      </c>
      <c r="B5463" s="46" t="str">
        <f>VLOOKUP((LEFT(Tabla3[[#This Row],[id_detalle]],2)),id_rubro[[id]:[Rubro]],2,0)</f>
        <v>PRODUCTOS INDUSTRIALES Y RELACIONADOS</v>
      </c>
      <c r="C5463" s="36" t="s">
        <v>1098</v>
      </c>
      <c r="D5463" s="45" t="str">
        <f>+Tabla3[[#This Row],[id_detalle]]&amp;" "&amp;VLOOKUP(Tabla3[[#This Row],[id_detalle]],rubro_detalle[[Código]:[Rubro Detalle]],2,0)</f>
        <v>03.14.281 Software</v>
      </c>
      <c r="E5463" s="33">
        <f t="shared" si="866"/>
        <v>88</v>
      </c>
      <c r="F5463" s="47" t="str">
        <f t="shared" si="865"/>
        <v>03.14.281-88</v>
      </c>
      <c r="G5463" s="37" t="s">
        <v>5578</v>
      </c>
      <c r="H5463" s="37">
        <v>816</v>
      </c>
    </row>
    <row r="5464" spans="1:8" x14ac:dyDescent="0.3">
      <c r="A5464" s="34" t="str">
        <f>+LEFT(Tabla3[[#This Row],[id_detalle]],2)</f>
        <v>03</v>
      </c>
      <c r="B5464" s="46" t="str">
        <f>VLOOKUP((LEFT(Tabla3[[#This Row],[id_detalle]],2)),id_rubro[[id]:[Rubro]],2,0)</f>
        <v>PRODUCTOS INDUSTRIALES Y RELACIONADOS</v>
      </c>
      <c r="C5464" s="36" t="s">
        <v>1098</v>
      </c>
      <c r="D5464" s="45" t="str">
        <f>+Tabla3[[#This Row],[id_detalle]]&amp;" "&amp;VLOOKUP(Tabla3[[#This Row],[id_detalle]],rubro_detalle[[Código]:[Rubro Detalle]],2,0)</f>
        <v>03.14.281 Software</v>
      </c>
      <c r="E5464" s="33">
        <f t="shared" si="866"/>
        <v>89</v>
      </c>
      <c r="F5464" s="47" t="str">
        <f t="shared" si="865"/>
        <v>03.14.281-89</v>
      </c>
      <c r="G5464" s="37" t="s">
        <v>5522</v>
      </c>
      <c r="H5464" s="37">
        <v>851</v>
      </c>
    </row>
    <row r="5465" spans="1:8" x14ac:dyDescent="0.3">
      <c r="A5465" s="34" t="str">
        <f>+LEFT(Tabla3[[#This Row],[id_detalle]],2)</f>
        <v>03</v>
      </c>
      <c r="B5465" s="46" t="str">
        <f>VLOOKUP((LEFT(Tabla3[[#This Row],[id_detalle]],2)),id_rubro[[id]:[Rubro]],2,0)</f>
        <v>PRODUCTOS INDUSTRIALES Y RELACIONADOS</v>
      </c>
      <c r="C5465" s="36" t="s">
        <v>1100</v>
      </c>
      <c r="D5465" s="45" t="str">
        <f>+Tabla3[[#This Row],[id_detalle]]&amp;" "&amp;VLOOKUP(Tabla3[[#This Row],[id_detalle]],rubro_detalle[[Código]:[Rubro Detalle]],2,0)</f>
        <v>03.14.291 Suministros para Máquinas de Oficina</v>
      </c>
      <c r="E5465" s="33">
        <f t="shared" si="866"/>
        <v>1</v>
      </c>
      <c r="F5465" s="47" t="str">
        <f t="shared" si="865"/>
        <v>03.14.291-1</v>
      </c>
      <c r="G5465" s="37" t="s">
        <v>5454</v>
      </c>
      <c r="H5465" s="37">
        <v>570</v>
      </c>
    </row>
    <row r="5466" spans="1:8" x14ac:dyDescent="0.3">
      <c r="A5466" s="34" t="str">
        <f>+LEFT(Tabla3[[#This Row],[id_detalle]],2)</f>
        <v>03</v>
      </c>
      <c r="B5466" s="46" t="str">
        <f>VLOOKUP((LEFT(Tabla3[[#This Row],[id_detalle]],2)),id_rubro[[id]:[Rubro]],2,0)</f>
        <v>PRODUCTOS INDUSTRIALES Y RELACIONADOS</v>
      </c>
      <c r="C5466" s="36" t="s">
        <v>1100</v>
      </c>
      <c r="D5466" s="45" t="str">
        <f>+Tabla3[[#This Row],[id_detalle]]&amp;" "&amp;VLOOKUP(Tabla3[[#This Row],[id_detalle]],rubro_detalle[[Código]:[Rubro Detalle]],2,0)</f>
        <v>03.14.291 Suministros para Máquinas de Oficina</v>
      </c>
      <c r="E5466" s="33">
        <f t="shared" si="866"/>
        <v>2</v>
      </c>
      <c r="F5466" s="47" t="str">
        <f t="shared" si="865"/>
        <v>03.14.291-2</v>
      </c>
      <c r="G5466" s="37" t="s">
        <v>4180</v>
      </c>
      <c r="H5466" s="37">
        <v>615</v>
      </c>
    </row>
    <row r="5467" spans="1:8" x14ac:dyDescent="0.3">
      <c r="A5467" s="34" t="str">
        <f>+LEFT(Tabla3[[#This Row],[id_detalle]],2)</f>
        <v>03</v>
      </c>
      <c r="B5467" s="46" t="str">
        <f>VLOOKUP((LEFT(Tabla3[[#This Row],[id_detalle]],2)),id_rubro[[id]:[Rubro]],2,0)</f>
        <v>PRODUCTOS INDUSTRIALES Y RELACIONADOS</v>
      </c>
      <c r="C5467" s="36" t="s">
        <v>1100</v>
      </c>
      <c r="D5467" s="45" t="str">
        <f>+Tabla3[[#This Row],[id_detalle]]&amp;" "&amp;VLOOKUP(Tabla3[[#This Row],[id_detalle]],rubro_detalle[[Código]:[Rubro Detalle]],2,0)</f>
        <v>03.14.291 Suministros para Máquinas de Oficina</v>
      </c>
      <c r="E5467" s="33">
        <f t="shared" si="866"/>
        <v>3</v>
      </c>
      <c r="F5467" s="47" t="str">
        <f t="shared" si="865"/>
        <v>03.14.291-3</v>
      </c>
      <c r="G5467" s="37" t="s">
        <v>4073</v>
      </c>
      <c r="H5467" s="37">
        <v>833</v>
      </c>
    </row>
    <row r="5468" spans="1:8" x14ac:dyDescent="0.3">
      <c r="A5468" s="34" t="str">
        <f>+LEFT(Tabla3[[#This Row],[id_detalle]],2)</f>
        <v>03</v>
      </c>
      <c r="B5468" s="46" t="str">
        <f>VLOOKUP((LEFT(Tabla3[[#This Row],[id_detalle]],2)),id_rubro[[id]:[Rubro]],2,0)</f>
        <v>PRODUCTOS INDUSTRIALES Y RELACIONADOS</v>
      </c>
      <c r="C5468" s="36" t="s">
        <v>1104</v>
      </c>
      <c r="D5468" s="45" t="str">
        <f>+Tabla3[[#This Row],[id_detalle]]&amp;" "&amp;VLOOKUP(Tabla3[[#This Row],[id_detalle]],rubro_detalle[[Código]:[Rubro Detalle]],2,0)</f>
        <v>03.15.101 Alarmas y Sistemas de Seguridad</v>
      </c>
      <c r="E5468" s="33">
        <f t="shared" si="866"/>
        <v>1</v>
      </c>
      <c r="F5468" s="47" t="str">
        <f t="shared" si="865"/>
        <v>03.15.101-1</v>
      </c>
      <c r="G5468" s="37" t="s">
        <v>5579</v>
      </c>
      <c r="H5468" s="37">
        <v>165</v>
      </c>
    </row>
    <row r="5469" spans="1:8" x14ac:dyDescent="0.3">
      <c r="A5469" s="34" t="str">
        <f>+LEFT(Tabla3[[#This Row],[id_detalle]],2)</f>
        <v>03</v>
      </c>
      <c r="B5469" s="46" t="str">
        <f>VLOOKUP((LEFT(Tabla3[[#This Row],[id_detalle]],2)),id_rubro[[id]:[Rubro]],2,0)</f>
        <v>PRODUCTOS INDUSTRIALES Y RELACIONADOS</v>
      </c>
      <c r="C5469" s="36" t="s">
        <v>1104</v>
      </c>
      <c r="D5469" s="45" t="str">
        <f>+Tabla3[[#This Row],[id_detalle]]&amp;" "&amp;VLOOKUP(Tabla3[[#This Row],[id_detalle]],rubro_detalle[[Código]:[Rubro Detalle]],2,0)</f>
        <v>03.15.101 Alarmas y Sistemas de Seguridad</v>
      </c>
      <c r="E5469" s="33">
        <f t="shared" si="866"/>
        <v>2</v>
      </c>
      <c r="F5469" s="47" t="str">
        <f t="shared" si="865"/>
        <v>03.15.101-2</v>
      </c>
      <c r="G5469" s="37" t="s">
        <v>4896</v>
      </c>
      <c r="H5469" s="37">
        <v>190</v>
      </c>
    </row>
    <row r="5470" spans="1:8" x14ac:dyDescent="0.3">
      <c r="A5470" s="34" t="str">
        <f>+LEFT(Tabla3[[#This Row],[id_detalle]],2)</f>
        <v>03</v>
      </c>
      <c r="B5470" s="46" t="str">
        <f>VLOOKUP((LEFT(Tabla3[[#This Row],[id_detalle]],2)),id_rubro[[id]:[Rubro]],2,0)</f>
        <v>PRODUCTOS INDUSTRIALES Y RELACIONADOS</v>
      </c>
      <c r="C5470" s="36" t="s">
        <v>1104</v>
      </c>
      <c r="D5470" s="45" t="str">
        <f>+Tabla3[[#This Row],[id_detalle]]&amp;" "&amp;VLOOKUP(Tabla3[[#This Row],[id_detalle]],rubro_detalle[[Código]:[Rubro Detalle]],2,0)</f>
        <v>03.15.101 Alarmas y Sistemas de Seguridad</v>
      </c>
      <c r="E5470" s="33">
        <f t="shared" si="866"/>
        <v>3</v>
      </c>
      <c r="F5470" s="47" t="str">
        <f t="shared" si="865"/>
        <v>03.15.101-3</v>
      </c>
      <c r="G5470" s="37" t="s">
        <v>4897</v>
      </c>
      <c r="H5470" s="37">
        <v>214</v>
      </c>
    </row>
    <row r="5471" spans="1:8" x14ac:dyDescent="0.3">
      <c r="A5471" s="34" t="str">
        <f>+LEFT(Tabla3[[#This Row],[id_detalle]],2)</f>
        <v>03</v>
      </c>
      <c r="B5471" s="46" t="str">
        <f>VLOOKUP((LEFT(Tabla3[[#This Row],[id_detalle]],2)),id_rubro[[id]:[Rubro]],2,0)</f>
        <v>PRODUCTOS INDUSTRIALES Y RELACIONADOS</v>
      </c>
      <c r="C5471" s="36" t="s">
        <v>1104</v>
      </c>
      <c r="D5471" s="45" t="str">
        <f>+Tabla3[[#This Row],[id_detalle]]&amp;" "&amp;VLOOKUP(Tabla3[[#This Row],[id_detalle]],rubro_detalle[[Código]:[Rubro Detalle]],2,0)</f>
        <v>03.15.101 Alarmas y Sistemas de Seguridad</v>
      </c>
      <c r="E5471" s="33">
        <f t="shared" ref="E5471:E5473" si="867">+IF(D5471=D5470,E5470+1,1)</f>
        <v>4</v>
      </c>
      <c r="F5471" s="47" t="str">
        <f t="shared" ref="F5471:F5473" si="868">+LEFT(D5471,9)&amp;"-"&amp;E5471</f>
        <v>03.15.101-4</v>
      </c>
      <c r="G5471" s="37" t="s">
        <v>4898</v>
      </c>
      <c r="H5471" s="37">
        <v>226</v>
      </c>
    </row>
    <row r="5472" spans="1:8" x14ac:dyDescent="0.3">
      <c r="A5472" s="34" t="str">
        <f>+LEFT(Tabla3[[#This Row],[id_detalle]],2)</f>
        <v>03</v>
      </c>
      <c r="B5472" s="46" t="str">
        <f>VLOOKUP((LEFT(Tabla3[[#This Row],[id_detalle]],2)),id_rubro[[id]:[Rubro]],2,0)</f>
        <v>PRODUCTOS INDUSTRIALES Y RELACIONADOS</v>
      </c>
      <c r="C5472" s="36" t="s">
        <v>1104</v>
      </c>
      <c r="D5472" s="45" t="str">
        <f>+Tabla3[[#This Row],[id_detalle]]&amp;" "&amp;VLOOKUP(Tabla3[[#This Row],[id_detalle]],rubro_detalle[[Código]:[Rubro Detalle]],2,0)</f>
        <v>03.15.101 Alarmas y Sistemas de Seguridad</v>
      </c>
      <c r="E5472" s="33">
        <f t="shared" si="867"/>
        <v>5</v>
      </c>
      <c r="F5472" s="47" t="str">
        <f t="shared" si="868"/>
        <v>03.15.101-5</v>
      </c>
      <c r="G5472" s="37" t="s">
        <v>3969</v>
      </c>
      <c r="H5472" s="37">
        <v>238</v>
      </c>
    </row>
    <row r="5473" spans="1:8" x14ac:dyDescent="0.3">
      <c r="A5473" s="34" t="str">
        <f>+LEFT(Tabla3[[#This Row],[id_detalle]],2)</f>
        <v>03</v>
      </c>
      <c r="B5473" s="46" t="str">
        <f>VLOOKUP((LEFT(Tabla3[[#This Row],[id_detalle]],2)),id_rubro[[id]:[Rubro]],2,0)</f>
        <v>PRODUCTOS INDUSTRIALES Y RELACIONADOS</v>
      </c>
      <c r="C5473" s="36" t="s">
        <v>1104</v>
      </c>
      <c r="D5473" s="45" t="str">
        <f>+Tabla3[[#This Row],[id_detalle]]&amp;" "&amp;VLOOKUP(Tabla3[[#This Row],[id_detalle]],rubro_detalle[[Código]:[Rubro Detalle]],2,0)</f>
        <v>03.15.101 Alarmas y Sistemas de Seguridad</v>
      </c>
      <c r="E5473" s="33">
        <f t="shared" si="867"/>
        <v>6</v>
      </c>
      <c r="F5473" s="47" t="str">
        <f t="shared" si="868"/>
        <v>03.15.101-6</v>
      </c>
      <c r="G5473" s="37" t="s">
        <v>5580</v>
      </c>
      <c r="H5473" s="37">
        <v>368</v>
      </c>
    </row>
    <row r="5474" spans="1:8" x14ac:dyDescent="0.3">
      <c r="A5474" s="34" t="str">
        <f>+LEFT(Tabla3[[#This Row],[id_detalle]],2)</f>
        <v>03</v>
      </c>
      <c r="B5474" s="46" t="str">
        <f>VLOOKUP((LEFT(Tabla3[[#This Row],[id_detalle]],2)),id_rubro[[id]:[Rubro]],2,0)</f>
        <v>PRODUCTOS INDUSTRIALES Y RELACIONADOS</v>
      </c>
      <c r="C5474" s="36" t="s">
        <v>1104</v>
      </c>
      <c r="D5474" s="45" t="str">
        <f>+Tabla3[[#This Row],[id_detalle]]&amp;" "&amp;VLOOKUP(Tabla3[[#This Row],[id_detalle]],rubro_detalle[[Código]:[Rubro Detalle]],2,0)</f>
        <v>03.15.101 Alarmas y Sistemas de Seguridad</v>
      </c>
      <c r="E5474" s="33">
        <f t="shared" ref="E5474:E5479" si="869">+IF(D5474=D5473,E5473+1,1)</f>
        <v>7</v>
      </c>
      <c r="F5474" s="47" t="str">
        <f t="shared" ref="F5474:F5479" si="870">+LEFT(D5474,9)&amp;"-"&amp;E5474</f>
        <v>03.15.101-7</v>
      </c>
      <c r="G5474" s="37" t="s">
        <v>5259</v>
      </c>
      <c r="H5474" s="37">
        <v>474</v>
      </c>
    </row>
    <row r="5475" spans="1:8" x14ac:dyDescent="0.3">
      <c r="A5475" s="34" t="str">
        <f>+LEFT(Tabla3[[#This Row],[id_detalle]],2)</f>
        <v>03</v>
      </c>
      <c r="B5475" s="46" t="str">
        <f>VLOOKUP((LEFT(Tabla3[[#This Row],[id_detalle]],2)),id_rubro[[id]:[Rubro]],2,0)</f>
        <v>PRODUCTOS INDUSTRIALES Y RELACIONADOS</v>
      </c>
      <c r="C5475" s="36" t="s">
        <v>1104</v>
      </c>
      <c r="D5475" s="45" t="str">
        <f>+Tabla3[[#This Row],[id_detalle]]&amp;" "&amp;VLOOKUP(Tabla3[[#This Row],[id_detalle]],rubro_detalle[[Código]:[Rubro Detalle]],2,0)</f>
        <v>03.15.101 Alarmas y Sistemas de Seguridad</v>
      </c>
      <c r="E5475" s="33">
        <f t="shared" si="869"/>
        <v>8</v>
      </c>
      <c r="F5475" s="47" t="str">
        <f t="shared" si="870"/>
        <v>03.15.101-8</v>
      </c>
      <c r="G5475" s="37" t="s">
        <v>5262</v>
      </c>
      <c r="H5475" s="37">
        <v>640</v>
      </c>
    </row>
    <row r="5476" spans="1:8" x14ac:dyDescent="0.3">
      <c r="A5476" s="34" t="str">
        <f>+LEFT(Tabla3[[#This Row],[id_detalle]],2)</f>
        <v>03</v>
      </c>
      <c r="B5476" s="46" t="str">
        <f>VLOOKUP((LEFT(Tabla3[[#This Row],[id_detalle]],2)),id_rubro[[id]:[Rubro]],2,0)</f>
        <v>PRODUCTOS INDUSTRIALES Y RELACIONADOS</v>
      </c>
      <c r="C5476" s="36" t="s">
        <v>1104</v>
      </c>
      <c r="D5476" s="45" t="str">
        <f>+Tabla3[[#This Row],[id_detalle]]&amp;" "&amp;VLOOKUP(Tabla3[[#This Row],[id_detalle]],rubro_detalle[[Código]:[Rubro Detalle]],2,0)</f>
        <v>03.15.101 Alarmas y Sistemas de Seguridad</v>
      </c>
      <c r="E5476" s="33">
        <f t="shared" si="869"/>
        <v>9</v>
      </c>
      <c r="F5476" s="47" t="str">
        <f t="shared" si="870"/>
        <v>03.15.101-9</v>
      </c>
      <c r="G5476" s="37" t="s">
        <v>5539</v>
      </c>
      <c r="H5476" s="37">
        <v>654</v>
      </c>
    </row>
    <row r="5477" spans="1:8" x14ac:dyDescent="0.3">
      <c r="A5477" s="34" t="str">
        <f>+LEFT(Tabla3[[#This Row],[id_detalle]],2)</f>
        <v>03</v>
      </c>
      <c r="B5477" s="46" t="str">
        <f>VLOOKUP((LEFT(Tabla3[[#This Row],[id_detalle]],2)),id_rubro[[id]:[Rubro]],2,0)</f>
        <v>PRODUCTOS INDUSTRIALES Y RELACIONADOS</v>
      </c>
      <c r="C5477" s="36" t="s">
        <v>1104</v>
      </c>
      <c r="D5477" s="45" t="str">
        <f>+Tabla3[[#This Row],[id_detalle]]&amp;" "&amp;VLOOKUP(Tabla3[[#This Row],[id_detalle]],rubro_detalle[[Código]:[Rubro Detalle]],2,0)</f>
        <v>03.15.101 Alarmas y Sistemas de Seguridad</v>
      </c>
      <c r="E5477" s="33">
        <f t="shared" si="869"/>
        <v>10</v>
      </c>
      <c r="F5477" s="47" t="str">
        <f t="shared" si="870"/>
        <v>03.15.101-10</v>
      </c>
      <c r="G5477" s="37" t="s">
        <v>3031</v>
      </c>
      <c r="H5477" s="37">
        <v>726</v>
      </c>
    </row>
    <row r="5478" spans="1:8" x14ac:dyDescent="0.3">
      <c r="A5478" s="34" t="str">
        <f>+LEFT(Tabla3[[#This Row],[id_detalle]],2)</f>
        <v>03</v>
      </c>
      <c r="B5478" s="46" t="str">
        <f>VLOOKUP((LEFT(Tabla3[[#This Row],[id_detalle]],2)),id_rubro[[id]:[Rubro]],2,0)</f>
        <v>PRODUCTOS INDUSTRIALES Y RELACIONADOS</v>
      </c>
      <c r="C5478" s="36" t="s">
        <v>1104</v>
      </c>
      <c r="D5478" s="45" t="str">
        <f>+Tabla3[[#This Row],[id_detalle]]&amp;" "&amp;VLOOKUP(Tabla3[[#This Row],[id_detalle]],rubro_detalle[[Código]:[Rubro Detalle]],2,0)</f>
        <v>03.15.101 Alarmas y Sistemas de Seguridad</v>
      </c>
      <c r="E5478" s="33">
        <f t="shared" si="869"/>
        <v>11</v>
      </c>
      <c r="F5478" s="47" t="str">
        <f t="shared" si="870"/>
        <v>03.15.101-11</v>
      </c>
      <c r="G5478" s="37" t="s">
        <v>5581</v>
      </c>
      <c r="H5478" s="37">
        <v>728</v>
      </c>
    </row>
    <row r="5479" spans="1:8" x14ac:dyDescent="0.3">
      <c r="A5479" s="34" t="str">
        <f>+LEFT(Tabla3[[#This Row],[id_detalle]],2)</f>
        <v>03</v>
      </c>
      <c r="B5479" s="46" t="str">
        <f>VLOOKUP((LEFT(Tabla3[[#This Row],[id_detalle]],2)),id_rubro[[id]:[Rubro]],2,0)</f>
        <v>PRODUCTOS INDUSTRIALES Y RELACIONADOS</v>
      </c>
      <c r="C5479" s="36" t="s">
        <v>1104</v>
      </c>
      <c r="D5479" s="45" t="str">
        <f>+Tabla3[[#This Row],[id_detalle]]&amp;" "&amp;VLOOKUP(Tabla3[[#This Row],[id_detalle]],rubro_detalle[[Código]:[Rubro Detalle]],2,0)</f>
        <v>03.15.101 Alarmas y Sistemas de Seguridad</v>
      </c>
      <c r="E5479" s="33">
        <f t="shared" si="869"/>
        <v>12</v>
      </c>
      <c r="F5479" s="47" t="str">
        <f t="shared" si="870"/>
        <v>03.15.101-12</v>
      </c>
      <c r="G5479" s="37" t="s">
        <v>5582</v>
      </c>
      <c r="H5479" s="37">
        <v>761</v>
      </c>
    </row>
    <row r="5480" spans="1:8" x14ac:dyDescent="0.3">
      <c r="A5480" s="34" t="str">
        <f>+LEFT(Tabla3[[#This Row],[id_detalle]],2)</f>
        <v>03</v>
      </c>
      <c r="B5480" s="46" t="str">
        <f>VLOOKUP((LEFT(Tabla3[[#This Row],[id_detalle]],2)),id_rubro[[id]:[Rubro]],2,0)</f>
        <v>PRODUCTOS INDUSTRIALES Y RELACIONADOS</v>
      </c>
      <c r="C5480" s="36" t="s">
        <v>1104</v>
      </c>
      <c r="D5480" s="45" t="str">
        <f>+Tabla3[[#This Row],[id_detalle]]&amp;" "&amp;VLOOKUP(Tabla3[[#This Row],[id_detalle]],rubro_detalle[[Código]:[Rubro Detalle]],2,0)</f>
        <v>03.15.101 Alarmas y Sistemas de Seguridad</v>
      </c>
      <c r="E5480" s="33">
        <f t="shared" ref="E5480:E5486" si="871">+IF(D5480=D5479,E5479+1,1)</f>
        <v>13</v>
      </c>
      <c r="F5480" s="47" t="str">
        <f t="shared" ref="F5480:F5486" si="872">+LEFT(D5480,9)&amp;"-"&amp;E5480</f>
        <v>03.15.101-13</v>
      </c>
      <c r="G5480" s="37" t="s">
        <v>5109</v>
      </c>
      <c r="H5480" s="37">
        <v>831</v>
      </c>
    </row>
    <row r="5481" spans="1:8" x14ac:dyDescent="0.3">
      <c r="A5481" s="34" t="str">
        <f>+LEFT(Tabla3[[#This Row],[id_detalle]],2)</f>
        <v>03</v>
      </c>
      <c r="B5481" s="46" t="str">
        <f>VLOOKUP((LEFT(Tabla3[[#This Row],[id_detalle]],2)),id_rubro[[id]:[Rubro]],2,0)</f>
        <v>PRODUCTOS INDUSTRIALES Y RELACIONADOS</v>
      </c>
      <c r="C5481" s="36" t="s">
        <v>1104</v>
      </c>
      <c r="D5481" s="45" t="str">
        <f>+Tabla3[[#This Row],[id_detalle]]&amp;" "&amp;VLOOKUP(Tabla3[[#This Row],[id_detalle]],rubro_detalle[[Código]:[Rubro Detalle]],2,0)</f>
        <v>03.15.101 Alarmas y Sistemas de Seguridad</v>
      </c>
      <c r="E5481" s="33">
        <f t="shared" si="871"/>
        <v>14</v>
      </c>
      <c r="F5481" s="47" t="str">
        <f t="shared" si="872"/>
        <v>03.15.101-14</v>
      </c>
      <c r="G5481" s="37" t="s">
        <v>4073</v>
      </c>
      <c r="H5481" s="37">
        <v>833</v>
      </c>
    </row>
    <row r="5482" spans="1:8" x14ac:dyDescent="0.3">
      <c r="A5482" s="34" t="str">
        <f>+LEFT(Tabla3[[#This Row],[id_detalle]],2)</f>
        <v>03</v>
      </c>
      <c r="B5482" s="46" t="str">
        <f>VLOOKUP((LEFT(Tabla3[[#This Row],[id_detalle]],2)),id_rubro[[id]:[Rubro]],2,0)</f>
        <v>PRODUCTOS INDUSTRIALES Y RELACIONADOS</v>
      </c>
      <c r="C5482" s="36" t="s">
        <v>1106</v>
      </c>
      <c r="D5482" s="45" t="str">
        <f>+Tabla3[[#This Row],[id_detalle]]&amp;" "&amp;VLOOKUP(Tabla3[[#This Row],[id_detalle]],rubro_detalle[[Código]:[Rubro Detalle]],2,0)</f>
        <v>03.15.111 Arrancadores</v>
      </c>
      <c r="E5482" s="33">
        <f t="shared" si="871"/>
        <v>1</v>
      </c>
      <c r="F5482" s="47" t="str">
        <f t="shared" si="872"/>
        <v>03.15.111-1</v>
      </c>
      <c r="G5482" s="37" t="s">
        <v>3031</v>
      </c>
      <c r="H5482" s="37">
        <v>726</v>
      </c>
    </row>
    <row r="5483" spans="1:8" x14ac:dyDescent="0.3">
      <c r="A5483" s="34" t="str">
        <f>+LEFT(Tabla3[[#This Row],[id_detalle]],2)</f>
        <v>03</v>
      </c>
      <c r="B5483" s="46" t="str">
        <f>VLOOKUP((LEFT(Tabla3[[#This Row],[id_detalle]],2)),id_rubro[[id]:[Rubro]],2,0)</f>
        <v>PRODUCTOS INDUSTRIALES Y RELACIONADOS</v>
      </c>
      <c r="C5483" s="36" t="s">
        <v>1108</v>
      </c>
      <c r="D5483" s="45" t="str">
        <f>+Tabla3[[#This Row],[id_detalle]]&amp;" "&amp;VLOOKUP(Tabla3[[#This Row],[id_detalle]],rubro_detalle[[Código]:[Rubro Detalle]],2,0)</f>
        <v>03.15.115 Arriendo de Grupos Electrógenos</v>
      </c>
      <c r="E5483" s="33">
        <f t="shared" si="871"/>
        <v>1</v>
      </c>
      <c r="F5483" s="47" t="str">
        <f t="shared" si="872"/>
        <v>03.15.115-1</v>
      </c>
      <c r="G5483" s="37" t="s">
        <v>5164</v>
      </c>
      <c r="H5483" s="37">
        <v>590</v>
      </c>
    </row>
    <row r="5484" spans="1:8" x14ac:dyDescent="0.3">
      <c r="A5484" s="34" t="str">
        <f>+LEFT(Tabla3[[#This Row],[id_detalle]],2)</f>
        <v>03</v>
      </c>
      <c r="B5484" s="46" t="str">
        <f>VLOOKUP((LEFT(Tabla3[[#This Row],[id_detalle]],2)),id_rubro[[id]:[Rubro]],2,0)</f>
        <v>PRODUCTOS INDUSTRIALES Y RELACIONADOS</v>
      </c>
      <c r="C5484" s="36" t="s">
        <v>1110</v>
      </c>
      <c r="D5484" s="45" t="str">
        <f>+Tabla3[[#This Row],[id_detalle]]&amp;" "&amp;VLOOKUP(Tabla3[[#This Row],[id_detalle]],rubro_detalle[[Código]:[Rubro Detalle]],2,0)</f>
        <v>03.15.121 Artículos Eléctricos, Electrónicos y Electrodomésticos</v>
      </c>
      <c r="E5484" s="33">
        <f t="shared" si="871"/>
        <v>1</v>
      </c>
      <c r="F5484" s="47" t="str">
        <f t="shared" si="872"/>
        <v>03.15.121-1</v>
      </c>
      <c r="G5484" s="37" t="s">
        <v>5583</v>
      </c>
      <c r="H5484" s="37">
        <v>160</v>
      </c>
    </row>
    <row r="5485" spans="1:8" x14ac:dyDescent="0.3">
      <c r="A5485" s="34" t="str">
        <f>+LEFT(Tabla3[[#This Row],[id_detalle]],2)</f>
        <v>03</v>
      </c>
      <c r="B5485" s="46" t="str">
        <f>VLOOKUP((LEFT(Tabla3[[#This Row],[id_detalle]],2)),id_rubro[[id]:[Rubro]],2,0)</f>
        <v>PRODUCTOS INDUSTRIALES Y RELACIONADOS</v>
      </c>
      <c r="C5485" s="36" t="s">
        <v>1110</v>
      </c>
      <c r="D5485" s="45" t="str">
        <f>+Tabla3[[#This Row],[id_detalle]]&amp;" "&amp;VLOOKUP(Tabla3[[#This Row],[id_detalle]],rubro_detalle[[Código]:[Rubro Detalle]],2,0)</f>
        <v>03.15.121 Artículos Eléctricos, Electrónicos y Electrodomésticos</v>
      </c>
      <c r="E5485" s="33">
        <f t="shared" si="871"/>
        <v>2</v>
      </c>
      <c r="F5485" s="47" t="str">
        <f t="shared" si="872"/>
        <v>03.15.121-2</v>
      </c>
      <c r="G5485" s="38" t="s">
        <v>5220</v>
      </c>
      <c r="H5485" s="38">
        <v>189</v>
      </c>
    </row>
    <row r="5486" spans="1:8" x14ac:dyDescent="0.3">
      <c r="A5486" s="34" t="str">
        <f>+LEFT(Tabla3[[#This Row],[id_detalle]],2)</f>
        <v>03</v>
      </c>
      <c r="B5486" s="46" t="str">
        <f>VLOOKUP((LEFT(Tabla3[[#This Row],[id_detalle]],2)),id_rubro[[id]:[Rubro]],2,0)</f>
        <v>PRODUCTOS INDUSTRIALES Y RELACIONADOS</v>
      </c>
      <c r="C5486" s="36" t="s">
        <v>1110</v>
      </c>
      <c r="D5486" s="45" t="str">
        <f>+Tabla3[[#This Row],[id_detalle]]&amp;" "&amp;VLOOKUP(Tabla3[[#This Row],[id_detalle]],rubro_detalle[[Código]:[Rubro Detalle]],2,0)</f>
        <v>03.15.121 Artículos Eléctricos, Electrónicos y Electrodomésticos</v>
      </c>
      <c r="E5486" s="33">
        <f t="shared" si="871"/>
        <v>3</v>
      </c>
      <c r="F5486" s="47" t="str">
        <f t="shared" si="872"/>
        <v>03.15.121-3</v>
      </c>
      <c r="G5486" s="37" t="s">
        <v>5584</v>
      </c>
      <c r="H5486" s="37">
        <v>214</v>
      </c>
    </row>
    <row r="5487" spans="1:8" x14ac:dyDescent="0.3">
      <c r="A5487" s="34" t="str">
        <f>+LEFT(Tabla3[[#This Row],[id_detalle]],2)</f>
        <v>03</v>
      </c>
      <c r="B5487" s="46" t="str">
        <f>VLOOKUP((LEFT(Tabla3[[#This Row],[id_detalle]],2)),id_rubro[[id]:[Rubro]],2,0)</f>
        <v>PRODUCTOS INDUSTRIALES Y RELACIONADOS</v>
      </c>
      <c r="C5487" s="36" t="s">
        <v>1110</v>
      </c>
      <c r="D5487" s="45" t="str">
        <f>+Tabla3[[#This Row],[id_detalle]]&amp;" "&amp;VLOOKUP(Tabla3[[#This Row],[id_detalle]],rubro_detalle[[Código]:[Rubro Detalle]],2,0)</f>
        <v>03.15.121 Artículos Eléctricos, Electrónicos y Electrodomésticos</v>
      </c>
      <c r="E5487" s="33">
        <f t="shared" ref="E5487:E5489" si="873">+IF(D5487=D5486,E5486+1,1)</f>
        <v>4</v>
      </c>
      <c r="F5487" s="47" t="str">
        <f t="shared" ref="F5487:F5489" si="874">+LEFT(D5487,9)&amp;"-"&amp;E5487</f>
        <v>03.15.121-4</v>
      </c>
      <c r="G5487" s="37" t="s">
        <v>5398</v>
      </c>
      <c r="H5487" s="37">
        <v>261</v>
      </c>
    </row>
    <row r="5488" spans="1:8" x14ac:dyDescent="0.3">
      <c r="A5488" s="34" t="str">
        <f>+LEFT(Tabla3[[#This Row],[id_detalle]],2)</f>
        <v>03</v>
      </c>
      <c r="B5488" s="46" t="str">
        <f>VLOOKUP((LEFT(Tabla3[[#This Row],[id_detalle]],2)),id_rubro[[id]:[Rubro]],2,0)</f>
        <v>PRODUCTOS INDUSTRIALES Y RELACIONADOS</v>
      </c>
      <c r="C5488" s="36" t="s">
        <v>1110</v>
      </c>
      <c r="D5488" s="45" t="str">
        <f>+Tabla3[[#This Row],[id_detalle]]&amp;" "&amp;VLOOKUP(Tabla3[[#This Row],[id_detalle]],rubro_detalle[[Código]:[Rubro Detalle]],2,0)</f>
        <v>03.15.121 Artículos Eléctricos, Electrónicos y Electrodomésticos</v>
      </c>
      <c r="E5488" s="33">
        <f t="shared" si="873"/>
        <v>5</v>
      </c>
      <c r="F5488" s="47" t="str">
        <f t="shared" si="874"/>
        <v>03.15.121-5</v>
      </c>
      <c r="G5488" s="37" t="s">
        <v>5585</v>
      </c>
      <c r="H5488" s="37">
        <v>274</v>
      </c>
    </row>
    <row r="5489" spans="1:8" x14ac:dyDescent="0.3">
      <c r="A5489" s="34" t="str">
        <f>+LEFT(Tabla3[[#This Row],[id_detalle]],2)</f>
        <v>03</v>
      </c>
      <c r="B5489" s="46" t="str">
        <f>VLOOKUP((LEFT(Tabla3[[#This Row],[id_detalle]],2)),id_rubro[[id]:[Rubro]],2,0)</f>
        <v>PRODUCTOS INDUSTRIALES Y RELACIONADOS</v>
      </c>
      <c r="C5489" s="36" t="s">
        <v>1110</v>
      </c>
      <c r="D5489" s="45" t="str">
        <f>+Tabla3[[#This Row],[id_detalle]]&amp;" "&amp;VLOOKUP(Tabla3[[#This Row],[id_detalle]],rubro_detalle[[Código]:[Rubro Detalle]],2,0)</f>
        <v>03.15.121 Artículos Eléctricos, Electrónicos y Electrodomésticos</v>
      </c>
      <c r="E5489" s="33">
        <f t="shared" si="873"/>
        <v>6</v>
      </c>
      <c r="F5489" s="47" t="str">
        <f t="shared" si="874"/>
        <v>03.15.121-6</v>
      </c>
      <c r="G5489" s="37" t="s">
        <v>5586</v>
      </c>
      <c r="H5489" s="37">
        <v>289</v>
      </c>
    </row>
    <row r="5490" spans="1:8" x14ac:dyDescent="0.3">
      <c r="A5490" s="34" t="str">
        <f>+LEFT(Tabla3[[#This Row],[id_detalle]],2)</f>
        <v>03</v>
      </c>
      <c r="B5490" s="46" t="str">
        <f>VLOOKUP((LEFT(Tabla3[[#This Row],[id_detalle]],2)),id_rubro[[id]:[Rubro]],2,0)</f>
        <v>PRODUCTOS INDUSTRIALES Y RELACIONADOS</v>
      </c>
      <c r="C5490" s="36" t="s">
        <v>1110</v>
      </c>
      <c r="D5490" s="45" t="str">
        <f>+Tabla3[[#This Row],[id_detalle]]&amp;" "&amp;VLOOKUP(Tabla3[[#This Row],[id_detalle]],rubro_detalle[[Código]:[Rubro Detalle]],2,0)</f>
        <v>03.15.121 Artículos Eléctricos, Electrónicos y Electrodomésticos</v>
      </c>
      <c r="E5490" s="33">
        <f t="shared" ref="E5490:E5495" si="875">+IF(D5490=D5489,E5489+1,1)</f>
        <v>7</v>
      </c>
      <c r="F5490" s="47" t="str">
        <f t="shared" ref="F5490:F5495" si="876">+LEFT(D5490,9)&amp;"-"&amp;E5490</f>
        <v>03.15.121-7</v>
      </c>
      <c r="G5490" s="37" t="s">
        <v>5587</v>
      </c>
      <c r="H5490" s="37">
        <v>316</v>
      </c>
    </row>
    <row r="5491" spans="1:8" x14ac:dyDescent="0.3">
      <c r="A5491" s="34" t="str">
        <f>+LEFT(Tabla3[[#This Row],[id_detalle]],2)</f>
        <v>03</v>
      </c>
      <c r="B5491" s="46" t="str">
        <f>VLOOKUP((LEFT(Tabla3[[#This Row],[id_detalle]],2)),id_rubro[[id]:[Rubro]],2,0)</f>
        <v>PRODUCTOS INDUSTRIALES Y RELACIONADOS</v>
      </c>
      <c r="C5491" s="36" t="s">
        <v>1110</v>
      </c>
      <c r="D5491" s="45" t="str">
        <f>+Tabla3[[#This Row],[id_detalle]]&amp;" "&amp;VLOOKUP(Tabla3[[#This Row],[id_detalle]],rubro_detalle[[Código]:[Rubro Detalle]],2,0)</f>
        <v>03.15.121 Artículos Eléctricos, Electrónicos y Electrodomésticos</v>
      </c>
      <c r="E5491" s="33">
        <f t="shared" si="875"/>
        <v>8</v>
      </c>
      <c r="F5491" s="47" t="str">
        <f t="shared" si="876"/>
        <v>03.15.121-8</v>
      </c>
      <c r="G5491" s="37" t="s">
        <v>5588</v>
      </c>
      <c r="H5491" s="37">
        <v>339</v>
      </c>
    </row>
    <row r="5492" spans="1:8" x14ac:dyDescent="0.3">
      <c r="A5492" s="34" t="str">
        <f>+LEFT(Tabla3[[#This Row],[id_detalle]],2)</f>
        <v>03</v>
      </c>
      <c r="B5492" s="46" t="str">
        <f>VLOOKUP((LEFT(Tabla3[[#This Row],[id_detalle]],2)),id_rubro[[id]:[Rubro]],2,0)</f>
        <v>PRODUCTOS INDUSTRIALES Y RELACIONADOS</v>
      </c>
      <c r="C5492" s="36" t="s">
        <v>1110</v>
      </c>
      <c r="D5492" s="45" t="str">
        <f>+Tabla3[[#This Row],[id_detalle]]&amp;" "&amp;VLOOKUP(Tabla3[[#This Row],[id_detalle]],rubro_detalle[[Código]:[Rubro Detalle]],2,0)</f>
        <v>03.15.121 Artículos Eléctricos, Electrónicos y Electrodomésticos</v>
      </c>
      <c r="E5492" s="33">
        <f t="shared" si="875"/>
        <v>9</v>
      </c>
      <c r="F5492" s="47" t="str">
        <f t="shared" si="876"/>
        <v>03.15.121-9</v>
      </c>
      <c r="G5492" s="37" t="s">
        <v>5589</v>
      </c>
      <c r="H5492" s="37">
        <v>339</v>
      </c>
    </row>
    <row r="5493" spans="1:8" x14ac:dyDescent="0.3">
      <c r="A5493" s="34" t="str">
        <f>+LEFT(Tabla3[[#This Row],[id_detalle]],2)</f>
        <v>03</v>
      </c>
      <c r="B5493" s="46" t="str">
        <f>VLOOKUP((LEFT(Tabla3[[#This Row],[id_detalle]],2)),id_rubro[[id]:[Rubro]],2,0)</f>
        <v>PRODUCTOS INDUSTRIALES Y RELACIONADOS</v>
      </c>
      <c r="C5493" s="36" t="s">
        <v>1110</v>
      </c>
      <c r="D5493" s="45" t="str">
        <f>+Tabla3[[#This Row],[id_detalle]]&amp;" "&amp;VLOOKUP(Tabla3[[#This Row],[id_detalle]],rubro_detalle[[Código]:[Rubro Detalle]],2,0)</f>
        <v>03.15.121 Artículos Eléctricos, Electrónicos y Electrodomésticos</v>
      </c>
      <c r="E5493" s="33">
        <f t="shared" si="875"/>
        <v>10</v>
      </c>
      <c r="F5493" s="47" t="str">
        <f t="shared" si="876"/>
        <v>03.15.121-10</v>
      </c>
      <c r="G5493" s="37" t="s">
        <v>5590</v>
      </c>
      <c r="H5493" s="37">
        <v>364</v>
      </c>
    </row>
    <row r="5494" spans="1:8" x14ac:dyDescent="0.3">
      <c r="A5494" s="34" t="str">
        <f>+LEFT(Tabla3[[#This Row],[id_detalle]],2)</f>
        <v>03</v>
      </c>
      <c r="B5494" s="46" t="str">
        <f>VLOOKUP((LEFT(Tabla3[[#This Row],[id_detalle]],2)),id_rubro[[id]:[Rubro]],2,0)</f>
        <v>PRODUCTOS INDUSTRIALES Y RELACIONADOS</v>
      </c>
      <c r="C5494" s="36" t="s">
        <v>1110</v>
      </c>
      <c r="D5494" s="45" t="str">
        <f>+Tabla3[[#This Row],[id_detalle]]&amp;" "&amp;VLOOKUP(Tabla3[[#This Row],[id_detalle]],rubro_detalle[[Código]:[Rubro Detalle]],2,0)</f>
        <v>03.15.121 Artículos Eléctricos, Electrónicos y Electrodomésticos</v>
      </c>
      <c r="E5494" s="33">
        <f t="shared" si="875"/>
        <v>11</v>
      </c>
      <c r="F5494" s="47" t="str">
        <f t="shared" si="876"/>
        <v>03.15.121-11</v>
      </c>
      <c r="G5494" s="37" t="s">
        <v>5591</v>
      </c>
      <c r="H5494" s="37">
        <v>368</v>
      </c>
    </row>
    <row r="5495" spans="1:8" x14ac:dyDescent="0.3">
      <c r="A5495" s="34" t="str">
        <f>+LEFT(Tabla3[[#This Row],[id_detalle]],2)</f>
        <v>03</v>
      </c>
      <c r="B5495" s="46" t="str">
        <f>VLOOKUP((LEFT(Tabla3[[#This Row],[id_detalle]],2)),id_rubro[[id]:[Rubro]],2,0)</f>
        <v>PRODUCTOS INDUSTRIALES Y RELACIONADOS</v>
      </c>
      <c r="C5495" s="36" t="s">
        <v>1110</v>
      </c>
      <c r="D5495" s="45" t="str">
        <f>+Tabla3[[#This Row],[id_detalle]]&amp;" "&amp;VLOOKUP(Tabla3[[#This Row],[id_detalle]],rubro_detalle[[Código]:[Rubro Detalle]],2,0)</f>
        <v>03.15.121 Artículos Eléctricos, Electrónicos y Electrodomésticos</v>
      </c>
      <c r="E5495" s="33">
        <f t="shared" si="875"/>
        <v>12</v>
      </c>
      <c r="F5495" s="47" t="str">
        <f t="shared" si="876"/>
        <v>03.15.121-12</v>
      </c>
      <c r="G5495" s="37" t="s">
        <v>5592</v>
      </c>
      <c r="H5495" s="37">
        <v>368</v>
      </c>
    </row>
    <row r="5496" spans="1:8" x14ac:dyDescent="0.3">
      <c r="A5496" s="34" t="str">
        <f>+LEFT(Tabla3[[#This Row],[id_detalle]],2)</f>
        <v>03</v>
      </c>
      <c r="B5496" s="46" t="str">
        <f>VLOOKUP((LEFT(Tabla3[[#This Row],[id_detalle]],2)),id_rubro[[id]:[Rubro]],2,0)</f>
        <v>PRODUCTOS INDUSTRIALES Y RELACIONADOS</v>
      </c>
      <c r="C5496" s="36" t="s">
        <v>1110</v>
      </c>
      <c r="D5496" s="45" t="str">
        <f>+Tabla3[[#This Row],[id_detalle]]&amp;" "&amp;VLOOKUP(Tabla3[[#This Row],[id_detalle]],rubro_detalle[[Código]:[Rubro Detalle]],2,0)</f>
        <v>03.15.121 Artículos Eléctricos, Electrónicos y Electrodomésticos</v>
      </c>
      <c r="E5496" s="33">
        <f t="shared" ref="E5496:E5507" si="877">+IF(D5496=D5495,E5495+1,1)</f>
        <v>13</v>
      </c>
      <c r="F5496" s="47" t="str">
        <f t="shared" ref="F5496:F5507" si="878">+LEFT(D5496,9)&amp;"-"&amp;E5496</f>
        <v>03.15.121-13</v>
      </c>
      <c r="G5496" s="37" t="s">
        <v>5593</v>
      </c>
      <c r="H5496" s="37">
        <v>369</v>
      </c>
    </row>
    <row r="5497" spans="1:8" x14ac:dyDescent="0.3">
      <c r="A5497" s="34" t="str">
        <f>+LEFT(Tabla3[[#This Row],[id_detalle]],2)</f>
        <v>03</v>
      </c>
      <c r="B5497" s="46" t="str">
        <f>VLOOKUP((LEFT(Tabla3[[#This Row],[id_detalle]],2)),id_rubro[[id]:[Rubro]],2,0)</f>
        <v>PRODUCTOS INDUSTRIALES Y RELACIONADOS</v>
      </c>
      <c r="C5497" s="36" t="s">
        <v>1110</v>
      </c>
      <c r="D5497" s="45" t="str">
        <f>+Tabla3[[#This Row],[id_detalle]]&amp;" "&amp;VLOOKUP(Tabla3[[#This Row],[id_detalle]],rubro_detalle[[Código]:[Rubro Detalle]],2,0)</f>
        <v>03.15.121 Artículos Eléctricos, Electrónicos y Electrodomésticos</v>
      </c>
      <c r="E5497" s="33">
        <f t="shared" si="877"/>
        <v>14</v>
      </c>
      <c r="F5497" s="47" t="str">
        <f t="shared" si="878"/>
        <v>03.15.121-14</v>
      </c>
      <c r="G5497" s="37" t="s">
        <v>5594</v>
      </c>
      <c r="H5497" s="37">
        <v>379</v>
      </c>
    </row>
    <row r="5498" spans="1:8" x14ac:dyDescent="0.3">
      <c r="A5498" s="34" t="str">
        <f>+LEFT(Tabla3[[#This Row],[id_detalle]],2)</f>
        <v>03</v>
      </c>
      <c r="B5498" s="46" t="str">
        <f>VLOOKUP((LEFT(Tabla3[[#This Row],[id_detalle]],2)),id_rubro[[id]:[Rubro]],2,0)</f>
        <v>PRODUCTOS INDUSTRIALES Y RELACIONADOS</v>
      </c>
      <c r="C5498" s="36" t="s">
        <v>1110</v>
      </c>
      <c r="D5498" s="45" t="str">
        <f>+Tabla3[[#This Row],[id_detalle]]&amp;" "&amp;VLOOKUP(Tabla3[[#This Row],[id_detalle]],rubro_detalle[[Código]:[Rubro Detalle]],2,0)</f>
        <v>03.15.121 Artículos Eléctricos, Electrónicos y Electrodomésticos</v>
      </c>
      <c r="E5498" s="33">
        <f t="shared" si="877"/>
        <v>15</v>
      </c>
      <c r="F5498" s="47" t="str">
        <f t="shared" si="878"/>
        <v>03.15.121-15</v>
      </c>
      <c r="G5498" s="37" t="s">
        <v>4335</v>
      </c>
      <c r="H5498" s="37">
        <v>381</v>
      </c>
    </row>
    <row r="5499" spans="1:8" x14ac:dyDescent="0.3">
      <c r="A5499" s="34" t="str">
        <f>+LEFT(Tabla3[[#This Row],[id_detalle]],2)</f>
        <v>03</v>
      </c>
      <c r="B5499" s="46" t="str">
        <f>VLOOKUP((LEFT(Tabla3[[#This Row],[id_detalle]],2)),id_rubro[[id]:[Rubro]],2,0)</f>
        <v>PRODUCTOS INDUSTRIALES Y RELACIONADOS</v>
      </c>
      <c r="C5499" s="36" t="s">
        <v>1110</v>
      </c>
      <c r="D5499" s="45" t="str">
        <f>+Tabla3[[#This Row],[id_detalle]]&amp;" "&amp;VLOOKUP(Tabla3[[#This Row],[id_detalle]],rubro_detalle[[Código]:[Rubro Detalle]],2,0)</f>
        <v>03.15.121 Artículos Eléctricos, Electrónicos y Electrodomésticos</v>
      </c>
      <c r="E5499" s="33">
        <f t="shared" si="877"/>
        <v>16</v>
      </c>
      <c r="F5499" s="47" t="str">
        <f t="shared" si="878"/>
        <v>03.15.121-16</v>
      </c>
      <c r="G5499" s="37" t="s">
        <v>5595</v>
      </c>
      <c r="H5499" s="37">
        <v>382</v>
      </c>
    </row>
    <row r="5500" spans="1:8" x14ac:dyDescent="0.3">
      <c r="A5500" s="34" t="str">
        <f>+LEFT(Tabla3[[#This Row],[id_detalle]],2)</f>
        <v>03</v>
      </c>
      <c r="B5500" s="46" t="str">
        <f>VLOOKUP((LEFT(Tabla3[[#This Row],[id_detalle]],2)),id_rubro[[id]:[Rubro]],2,0)</f>
        <v>PRODUCTOS INDUSTRIALES Y RELACIONADOS</v>
      </c>
      <c r="C5500" s="36" t="s">
        <v>1110</v>
      </c>
      <c r="D5500" s="45" t="str">
        <f>+Tabla3[[#This Row],[id_detalle]]&amp;" "&amp;VLOOKUP(Tabla3[[#This Row],[id_detalle]],rubro_detalle[[Código]:[Rubro Detalle]],2,0)</f>
        <v>03.15.121 Artículos Eléctricos, Electrónicos y Electrodomésticos</v>
      </c>
      <c r="E5500" s="33">
        <f t="shared" si="877"/>
        <v>17</v>
      </c>
      <c r="F5500" s="47" t="str">
        <f t="shared" si="878"/>
        <v>03.15.121-17</v>
      </c>
      <c r="G5500" s="37" t="s">
        <v>5392</v>
      </c>
      <c r="H5500" s="37">
        <v>382</v>
      </c>
    </row>
    <row r="5501" spans="1:8" x14ac:dyDescent="0.3">
      <c r="A5501" s="34" t="str">
        <f>+LEFT(Tabla3[[#This Row],[id_detalle]],2)</f>
        <v>03</v>
      </c>
      <c r="B5501" s="46" t="str">
        <f>VLOOKUP((LEFT(Tabla3[[#This Row],[id_detalle]],2)),id_rubro[[id]:[Rubro]],2,0)</f>
        <v>PRODUCTOS INDUSTRIALES Y RELACIONADOS</v>
      </c>
      <c r="C5501" s="36" t="s">
        <v>1110</v>
      </c>
      <c r="D5501" s="45" t="str">
        <f>+Tabla3[[#This Row],[id_detalle]]&amp;" "&amp;VLOOKUP(Tabla3[[#This Row],[id_detalle]],rubro_detalle[[Código]:[Rubro Detalle]],2,0)</f>
        <v>03.15.121 Artículos Eléctricos, Electrónicos y Electrodomésticos</v>
      </c>
      <c r="E5501" s="33">
        <f t="shared" si="877"/>
        <v>18</v>
      </c>
      <c r="F5501" s="47" t="str">
        <f t="shared" si="878"/>
        <v>03.15.121-18</v>
      </c>
      <c r="G5501" s="37" t="s">
        <v>5596</v>
      </c>
      <c r="H5501" s="37">
        <v>399</v>
      </c>
    </row>
    <row r="5502" spans="1:8" x14ac:dyDescent="0.3">
      <c r="A5502" s="34" t="str">
        <f>+LEFT(Tabla3[[#This Row],[id_detalle]],2)</f>
        <v>03</v>
      </c>
      <c r="B5502" s="46" t="str">
        <f>VLOOKUP((LEFT(Tabla3[[#This Row],[id_detalle]],2)),id_rubro[[id]:[Rubro]],2,0)</f>
        <v>PRODUCTOS INDUSTRIALES Y RELACIONADOS</v>
      </c>
      <c r="C5502" s="36" t="s">
        <v>1110</v>
      </c>
      <c r="D5502" s="45" t="str">
        <f>+Tabla3[[#This Row],[id_detalle]]&amp;" "&amp;VLOOKUP(Tabla3[[#This Row],[id_detalle]],rubro_detalle[[Código]:[Rubro Detalle]],2,0)</f>
        <v>03.15.121 Artículos Eléctricos, Electrónicos y Electrodomésticos</v>
      </c>
      <c r="E5502" s="33">
        <f t="shared" si="877"/>
        <v>19</v>
      </c>
      <c r="F5502" s="47" t="str">
        <f t="shared" si="878"/>
        <v>03.15.121-19</v>
      </c>
      <c r="G5502" s="37" t="s">
        <v>5597</v>
      </c>
      <c r="H5502" s="37">
        <v>402</v>
      </c>
    </row>
    <row r="5503" spans="1:8" x14ac:dyDescent="0.3">
      <c r="A5503" s="34" t="str">
        <f>+LEFT(Tabla3[[#This Row],[id_detalle]],2)</f>
        <v>03</v>
      </c>
      <c r="B5503" s="46" t="str">
        <f>VLOOKUP((LEFT(Tabla3[[#This Row],[id_detalle]],2)),id_rubro[[id]:[Rubro]],2,0)</f>
        <v>PRODUCTOS INDUSTRIALES Y RELACIONADOS</v>
      </c>
      <c r="C5503" s="36" t="s">
        <v>1110</v>
      </c>
      <c r="D5503" s="45" t="str">
        <f>+Tabla3[[#This Row],[id_detalle]]&amp;" "&amp;VLOOKUP(Tabla3[[#This Row],[id_detalle]],rubro_detalle[[Código]:[Rubro Detalle]],2,0)</f>
        <v>03.15.121 Artículos Eléctricos, Electrónicos y Electrodomésticos</v>
      </c>
      <c r="E5503" s="33">
        <f t="shared" si="877"/>
        <v>20</v>
      </c>
      <c r="F5503" s="47" t="str">
        <f t="shared" si="878"/>
        <v>03.15.121-20</v>
      </c>
      <c r="G5503" s="37" t="s">
        <v>5598</v>
      </c>
      <c r="H5503" s="37">
        <v>402</v>
      </c>
    </row>
    <row r="5504" spans="1:8" x14ac:dyDescent="0.3">
      <c r="A5504" s="34" t="str">
        <f>+LEFT(Tabla3[[#This Row],[id_detalle]],2)</f>
        <v>03</v>
      </c>
      <c r="B5504" s="46" t="str">
        <f>VLOOKUP((LEFT(Tabla3[[#This Row],[id_detalle]],2)),id_rubro[[id]:[Rubro]],2,0)</f>
        <v>PRODUCTOS INDUSTRIALES Y RELACIONADOS</v>
      </c>
      <c r="C5504" s="36" t="s">
        <v>1110</v>
      </c>
      <c r="D5504" s="45" t="str">
        <f>+Tabla3[[#This Row],[id_detalle]]&amp;" "&amp;VLOOKUP(Tabla3[[#This Row],[id_detalle]],rubro_detalle[[Código]:[Rubro Detalle]],2,0)</f>
        <v>03.15.121 Artículos Eléctricos, Electrónicos y Electrodomésticos</v>
      </c>
      <c r="E5504" s="33">
        <f t="shared" si="877"/>
        <v>21</v>
      </c>
      <c r="F5504" s="47" t="str">
        <f t="shared" si="878"/>
        <v>03.15.121-21</v>
      </c>
      <c r="G5504" s="37" t="s">
        <v>5599</v>
      </c>
      <c r="H5504" s="37">
        <v>402</v>
      </c>
    </row>
    <row r="5505" spans="1:8" x14ac:dyDescent="0.3">
      <c r="A5505" s="34" t="str">
        <f>+LEFT(Tabla3[[#This Row],[id_detalle]],2)</f>
        <v>03</v>
      </c>
      <c r="B5505" s="46" t="str">
        <f>VLOOKUP((LEFT(Tabla3[[#This Row],[id_detalle]],2)),id_rubro[[id]:[Rubro]],2,0)</f>
        <v>PRODUCTOS INDUSTRIALES Y RELACIONADOS</v>
      </c>
      <c r="C5505" s="36" t="s">
        <v>1110</v>
      </c>
      <c r="D5505" s="45" t="str">
        <f>+Tabla3[[#This Row],[id_detalle]]&amp;" "&amp;VLOOKUP(Tabla3[[#This Row],[id_detalle]],rubro_detalle[[Código]:[Rubro Detalle]],2,0)</f>
        <v>03.15.121 Artículos Eléctricos, Electrónicos y Electrodomésticos</v>
      </c>
      <c r="E5505" s="33">
        <f t="shared" si="877"/>
        <v>22</v>
      </c>
      <c r="F5505" s="47" t="str">
        <f t="shared" si="878"/>
        <v>03.15.121-22</v>
      </c>
      <c r="G5505" s="37" t="s">
        <v>5600</v>
      </c>
      <c r="H5505" s="37">
        <v>403</v>
      </c>
    </row>
    <row r="5506" spans="1:8" x14ac:dyDescent="0.3">
      <c r="A5506" s="34" t="str">
        <f>+LEFT(Tabla3[[#This Row],[id_detalle]],2)</f>
        <v>03</v>
      </c>
      <c r="B5506" s="46" t="str">
        <f>VLOOKUP((LEFT(Tabla3[[#This Row],[id_detalle]],2)),id_rubro[[id]:[Rubro]],2,0)</f>
        <v>PRODUCTOS INDUSTRIALES Y RELACIONADOS</v>
      </c>
      <c r="C5506" s="36" t="s">
        <v>1110</v>
      </c>
      <c r="D5506" s="45" t="str">
        <f>+Tabla3[[#This Row],[id_detalle]]&amp;" "&amp;VLOOKUP(Tabla3[[#This Row],[id_detalle]],rubro_detalle[[Código]:[Rubro Detalle]],2,0)</f>
        <v>03.15.121 Artículos Eléctricos, Electrónicos y Electrodomésticos</v>
      </c>
      <c r="E5506" s="33">
        <f t="shared" si="877"/>
        <v>23</v>
      </c>
      <c r="F5506" s="47" t="str">
        <f t="shared" si="878"/>
        <v>03.15.121-23</v>
      </c>
      <c r="G5506" s="37" t="s">
        <v>5601</v>
      </c>
      <c r="H5506" s="37">
        <v>437</v>
      </c>
    </row>
    <row r="5507" spans="1:8" x14ac:dyDescent="0.3">
      <c r="A5507" s="34" t="str">
        <f>+LEFT(Tabla3[[#This Row],[id_detalle]],2)</f>
        <v>03</v>
      </c>
      <c r="B5507" s="46" t="str">
        <f>VLOOKUP((LEFT(Tabla3[[#This Row],[id_detalle]],2)),id_rubro[[id]:[Rubro]],2,0)</f>
        <v>PRODUCTOS INDUSTRIALES Y RELACIONADOS</v>
      </c>
      <c r="C5507" s="36" t="s">
        <v>1110</v>
      </c>
      <c r="D5507" s="45" t="str">
        <f>+Tabla3[[#This Row],[id_detalle]]&amp;" "&amp;VLOOKUP(Tabla3[[#This Row],[id_detalle]],rubro_detalle[[Código]:[Rubro Detalle]],2,0)</f>
        <v>03.15.121 Artículos Eléctricos, Electrónicos y Electrodomésticos</v>
      </c>
      <c r="E5507" s="33">
        <f t="shared" si="877"/>
        <v>24</v>
      </c>
      <c r="F5507" s="47" t="str">
        <f t="shared" si="878"/>
        <v>03.15.121-24</v>
      </c>
      <c r="G5507" s="37" t="s">
        <v>5602</v>
      </c>
      <c r="H5507" s="37">
        <v>456</v>
      </c>
    </row>
    <row r="5508" spans="1:8" x14ac:dyDescent="0.3">
      <c r="A5508" s="34" t="str">
        <f>+LEFT(Tabla3[[#This Row],[id_detalle]],2)</f>
        <v>03</v>
      </c>
      <c r="B5508" s="46" t="str">
        <f>VLOOKUP((LEFT(Tabla3[[#This Row],[id_detalle]],2)),id_rubro[[id]:[Rubro]],2,0)</f>
        <v>PRODUCTOS INDUSTRIALES Y RELACIONADOS</v>
      </c>
      <c r="C5508" s="36" t="s">
        <v>1110</v>
      </c>
      <c r="D5508" s="45" t="str">
        <f>+Tabla3[[#This Row],[id_detalle]]&amp;" "&amp;VLOOKUP(Tabla3[[#This Row],[id_detalle]],rubro_detalle[[Código]:[Rubro Detalle]],2,0)</f>
        <v>03.15.121 Artículos Eléctricos, Electrónicos y Electrodomésticos</v>
      </c>
      <c r="E5508" s="33">
        <f t="shared" ref="E5508:E5531" si="879">+IF(D5508=D5507,E5507+1,1)</f>
        <v>25</v>
      </c>
      <c r="F5508" s="47" t="str">
        <f t="shared" ref="F5508:F5531" si="880">+LEFT(D5508,9)&amp;"-"&amp;E5508</f>
        <v>03.15.121-25</v>
      </c>
      <c r="G5508" s="37" t="s">
        <v>5603</v>
      </c>
      <c r="H5508" s="37">
        <v>480</v>
      </c>
    </row>
    <row r="5509" spans="1:8" x14ac:dyDescent="0.3">
      <c r="A5509" s="34" t="str">
        <f>+LEFT(Tabla3[[#This Row],[id_detalle]],2)</f>
        <v>03</v>
      </c>
      <c r="B5509" s="46" t="str">
        <f>VLOOKUP((LEFT(Tabla3[[#This Row],[id_detalle]],2)),id_rubro[[id]:[Rubro]],2,0)</f>
        <v>PRODUCTOS INDUSTRIALES Y RELACIONADOS</v>
      </c>
      <c r="C5509" s="36" t="s">
        <v>1110</v>
      </c>
      <c r="D5509" s="45" t="str">
        <f>+Tabla3[[#This Row],[id_detalle]]&amp;" "&amp;VLOOKUP(Tabla3[[#This Row],[id_detalle]],rubro_detalle[[Código]:[Rubro Detalle]],2,0)</f>
        <v>03.15.121 Artículos Eléctricos, Electrónicos y Electrodomésticos</v>
      </c>
      <c r="E5509" s="33">
        <f t="shared" si="879"/>
        <v>26</v>
      </c>
      <c r="F5509" s="47" t="str">
        <f t="shared" si="880"/>
        <v>03.15.121-26</v>
      </c>
      <c r="G5509" s="37" t="s">
        <v>5604</v>
      </c>
      <c r="H5509" s="37">
        <v>504</v>
      </c>
    </row>
    <row r="5510" spans="1:8" x14ac:dyDescent="0.3">
      <c r="A5510" s="34" t="str">
        <f>+LEFT(Tabla3[[#This Row],[id_detalle]],2)</f>
        <v>03</v>
      </c>
      <c r="B5510" s="46" t="str">
        <f>VLOOKUP((LEFT(Tabla3[[#This Row],[id_detalle]],2)),id_rubro[[id]:[Rubro]],2,0)</f>
        <v>PRODUCTOS INDUSTRIALES Y RELACIONADOS</v>
      </c>
      <c r="C5510" s="36" t="s">
        <v>1110</v>
      </c>
      <c r="D5510" s="45" t="str">
        <f>+Tabla3[[#This Row],[id_detalle]]&amp;" "&amp;VLOOKUP(Tabla3[[#This Row],[id_detalle]],rubro_detalle[[Código]:[Rubro Detalle]],2,0)</f>
        <v>03.15.121 Artículos Eléctricos, Electrónicos y Electrodomésticos</v>
      </c>
      <c r="E5510" s="33">
        <f t="shared" si="879"/>
        <v>27</v>
      </c>
      <c r="F5510" s="47" t="str">
        <f t="shared" si="880"/>
        <v>03.15.121-27</v>
      </c>
      <c r="G5510" s="37" t="s">
        <v>5399</v>
      </c>
      <c r="H5510" s="37">
        <v>512</v>
      </c>
    </row>
    <row r="5511" spans="1:8" x14ac:dyDescent="0.3">
      <c r="A5511" s="34" t="str">
        <f>+LEFT(Tabla3[[#This Row],[id_detalle]],2)</f>
        <v>03</v>
      </c>
      <c r="B5511" s="46" t="str">
        <f>VLOOKUP((LEFT(Tabla3[[#This Row],[id_detalle]],2)),id_rubro[[id]:[Rubro]],2,0)</f>
        <v>PRODUCTOS INDUSTRIALES Y RELACIONADOS</v>
      </c>
      <c r="C5511" s="36" t="s">
        <v>1110</v>
      </c>
      <c r="D5511" s="45" t="str">
        <f>+Tabla3[[#This Row],[id_detalle]]&amp;" "&amp;VLOOKUP(Tabla3[[#This Row],[id_detalle]],rubro_detalle[[Código]:[Rubro Detalle]],2,0)</f>
        <v>03.15.121 Artículos Eléctricos, Electrónicos y Electrodomésticos</v>
      </c>
      <c r="E5511" s="33">
        <f t="shared" si="879"/>
        <v>28</v>
      </c>
      <c r="F5511" s="47" t="str">
        <f t="shared" si="880"/>
        <v>03.15.121-28</v>
      </c>
      <c r="G5511" s="37" t="s">
        <v>5605</v>
      </c>
      <c r="H5511" s="37">
        <v>513</v>
      </c>
    </row>
    <row r="5512" spans="1:8" x14ac:dyDescent="0.3">
      <c r="A5512" s="34" t="str">
        <f>+LEFT(Tabla3[[#This Row],[id_detalle]],2)</f>
        <v>03</v>
      </c>
      <c r="B5512" s="46" t="str">
        <f>VLOOKUP((LEFT(Tabla3[[#This Row],[id_detalle]],2)),id_rubro[[id]:[Rubro]],2,0)</f>
        <v>PRODUCTOS INDUSTRIALES Y RELACIONADOS</v>
      </c>
      <c r="C5512" s="36" t="s">
        <v>1110</v>
      </c>
      <c r="D5512" s="45" t="str">
        <f>+Tabla3[[#This Row],[id_detalle]]&amp;" "&amp;VLOOKUP(Tabla3[[#This Row],[id_detalle]],rubro_detalle[[Código]:[Rubro Detalle]],2,0)</f>
        <v>03.15.121 Artículos Eléctricos, Electrónicos y Electrodomésticos</v>
      </c>
      <c r="E5512" s="33">
        <f t="shared" si="879"/>
        <v>29</v>
      </c>
      <c r="F5512" s="47" t="str">
        <f t="shared" si="880"/>
        <v>03.15.121-29</v>
      </c>
      <c r="G5512" s="37" t="s">
        <v>5606</v>
      </c>
      <c r="H5512" s="37">
        <v>519</v>
      </c>
    </row>
    <row r="5513" spans="1:8" x14ac:dyDescent="0.3">
      <c r="A5513" s="34" t="str">
        <f>+LEFT(Tabla3[[#This Row],[id_detalle]],2)</f>
        <v>03</v>
      </c>
      <c r="B5513" s="46" t="str">
        <f>VLOOKUP((LEFT(Tabla3[[#This Row],[id_detalle]],2)),id_rubro[[id]:[Rubro]],2,0)</f>
        <v>PRODUCTOS INDUSTRIALES Y RELACIONADOS</v>
      </c>
      <c r="C5513" s="36" t="s">
        <v>1110</v>
      </c>
      <c r="D5513" s="45" t="str">
        <f>+Tabla3[[#This Row],[id_detalle]]&amp;" "&amp;VLOOKUP(Tabla3[[#This Row],[id_detalle]],rubro_detalle[[Código]:[Rubro Detalle]],2,0)</f>
        <v>03.15.121 Artículos Eléctricos, Electrónicos y Electrodomésticos</v>
      </c>
      <c r="E5513" s="33">
        <f t="shared" si="879"/>
        <v>30</v>
      </c>
      <c r="F5513" s="47" t="str">
        <f t="shared" si="880"/>
        <v>03.15.121-30</v>
      </c>
      <c r="G5513" s="37" t="s">
        <v>5607</v>
      </c>
      <c r="H5513" s="37">
        <v>521</v>
      </c>
    </row>
    <row r="5514" spans="1:8" x14ac:dyDescent="0.3">
      <c r="A5514" s="34" t="str">
        <f>+LEFT(Tabla3[[#This Row],[id_detalle]],2)</f>
        <v>03</v>
      </c>
      <c r="B5514" s="46" t="str">
        <f>VLOOKUP((LEFT(Tabla3[[#This Row],[id_detalle]],2)),id_rubro[[id]:[Rubro]],2,0)</f>
        <v>PRODUCTOS INDUSTRIALES Y RELACIONADOS</v>
      </c>
      <c r="C5514" s="36" t="s">
        <v>1110</v>
      </c>
      <c r="D5514" s="45" t="str">
        <f>+Tabla3[[#This Row],[id_detalle]]&amp;" "&amp;VLOOKUP(Tabla3[[#This Row],[id_detalle]],rubro_detalle[[Código]:[Rubro Detalle]],2,0)</f>
        <v>03.15.121 Artículos Eléctricos, Electrónicos y Electrodomésticos</v>
      </c>
      <c r="E5514" s="33">
        <f t="shared" si="879"/>
        <v>31</v>
      </c>
      <c r="F5514" s="47" t="str">
        <f t="shared" si="880"/>
        <v>03.15.121-31</v>
      </c>
      <c r="G5514" s="37" t="s">
        <v>5538</v>
      </c>
      <c r="H5514" s="37">
        <v>523</v>
      </c>
    </row>
    <row r="5515" spans="1:8" x14ac:dyDescent="0.3">
      <c r="A5515" s="34" t="str">
        <f>+LEFT(Tabla3[[#This Row],[id_detalle]],2)</f>
        <v>03</v>
      </c>
      <c r="B5515" s="46" t="str">
        <f>VLOOKUP((LEFT(Tabla3[[#This Row],[id_detalle]],2)),id_rubro[[id]:[Rubro]],2,0)</f>
        <v>PRODUCTOS INDUSTRIALES Y RELACIONADOS</v>
      </c>
      <c r="C5515" s="36" t="s">
        <v>1110</v>
      </c>
      <c r="D5515" s="45" t="str">
        <f>+Tabla3[[#This Row],[id_detalle]]&amp;" "&amp;VLOOKUP(Tabla3[[#This Row],[id_detalle]],rubro_detalle[[Código]:[Rubro Detalle]],2,0)</f>
        <v>03.15.121 Artículos Eléctricos, Electrónicos y Electrodomésticos</v>
      </c>
      <c r="E5515" s="33">
        <f t="shared" si="879"/>
        <v>32</v>
      </c>
      <c r="F5515" s="47" t="str">
        <f t="shared" si="880"/>
        <v>03.15.121-32</v>
      </c>
      <c r="G5515" s="37" t="s">
        <v>5608</v>
      </c>
      <c r="H5515" s="37">
        <v>527</v>
      </c>
    </row>
    <row r="5516" spans="1:8" x14ac:dyDescent="0.3">
      <c r="A5516" s="34" t="str">
        <f>+LEFT(Tabla3[[#This Row],[id_detalle]],2)</f>
        <v>03</v>
      </c>
      <c r="B5516" s="46" t="str">
        <f>VLOOKUP((LEFT(Tabla3[[#This Row],[id_detalle]],2)),id_rubro[[id]:[Rubro]],2,0)</f>
        <v>PRODUCTOS INDUSTRIALES Y RELACIONADOS</v>
      </c>
      <c r="C5516" s="36" t="s">
        <v>1110</v>
      </c>
      <c r="D5516" s="45" t="str">
        <f>+Tabla3[[#This Row],[id_detalle]]&amp;" "&amp;VLOOKUP(Tabla3[[#This Row],[id_detalle]],rubro_detalle[[Código]:[Rubro Detalle]],2,0)</f>
        <v>03.15.121 Artículos Eléctricos, Electrónicos y Electrodomésticos</v>
      </c>
      <c r="E5516" s="33">
        <f t="shared" si="879"/>
        <v>33</v>
      </c>
      <c r="F5516" s="47" t="str">
        <f t="shared" si="880"/>
        <v>03.15.121-33</v>
      </c>
      <c r="G5516" s="37" t="s">
        <v>5609</v>
      </c>
      <c r="H5516" s="37">
        <v>529</v>
      </c>
    </row>
    <row r="5517" spans="1:8" x14ac:dyDescent="0.3">
      <c r="A5517" s="34" t="str">
        <f>+LEFT(Tabla3[[#This Row],[id_detalle]],2)</f>
        <v>03</v>
      </c>
      <c r="B5517" s="46" t="str">
        <f>VLOOKUP((LEFT(Tabla3[[#This Row],[id_detalle]],2)),id_rubro[[id]:[Rubro]],2,0)</f>
        <v>PRODUCTOS INDUSTRIALES Y RELACIONADOS</v>
      </c>
      <c r="C5517" s="36" t="s">
        <v>1110</v>
      </c>
      <c r="D5517" s="45" t="str">
        <f>+Tabla3[[#This Row],[id_detalle]]&amp;" "&amp;VLOOKUP(Tabla3[[#This Row],[id_detalle]],rubro_detalle[[Código]:[Rubro Detalle]],2,0)</f>
        <v>03.15.121 Artículos Eléctricos, Electrónicos y Electrodomésticos</v>
      </c>
      <c r="E5517" s="33">
        <f t="shared" si="879"/>
        <v>34</v>
      </c>
      <c r="F5517" s="47" t="str">
        <f t="shared" si="880"/>
        <v>03.15.121-34</v>
      </c>
      <c r="G5517" s="37" t="s">
        <v>5610</v>
      </c>
      <c r="H5517" s="37">
        <v>567</v>
      </c>
    </row>
    <row r="5518" spans="1:8" x14ac:dyDescent="0.3">
      <c r="A5518" s="34" t="str">
        <f>+LEFT(Tabla3[[#This Row],[id_detalle]],2)</f>
        <v>03</v>
      </c>
      <c r="B5518" s="46" t="str">
        <f>VLOOKUP((LEFT(Tabla3[[#This Row],[id_detalle]],2)),id_rubro[[id]:[Rubro]],2,0)</f>
        <v>PRODUCTOS INDUSTRIALES Y RELACIONADOS</v>
      </c>
      <c r="C5518" s="36" t="s">
        <v>1110</v>
      </c>
      <c r="D5518" s="45" t="str">
        <f>+Tabla3[[#This Row],[id_detalle]]&amp;" "&amp;VLOOKUP(Tabla3[[#This Row],[id_detalle]],rubro_detalle[[Código]:[Rubro Detalle]],2,0)</f>
        <v>03.15.121 Artículos Eléctricos, Electrónicos y Electrodomésticos</v>
      </c>
      <c r="E5518" s="33">
        <f t="shared" si="879"/>
        <v>35</v>
      </c>
      <c r="F5518" s="47" t="str">
        <f t="shared" si="880"/>
        <v>03.15.121-35</v>
      </c>
      <c r="G5518" s="37" t="s">
        <v>5611</v>
      </c>
      <c r="H5518" s="37">
        <v>568</v>
      </c>
    </row>
    <row r="5519" spans="1:8" x14ac:dyDescent="0.3">
      <c r="A5519" s="34" t="str">
        <f>+LEFT(Tabla3[[#This Row],[id_detalle]],2)</f>
        <v>03</v>
      </c>
      <c r="B5519" s="46" t="str">
        <f>VLOOKUP((LEFT(Tabla3[[#This Row],[id_detalle]],2)),id_rubro[[id]:[Rubro]],2,0)</f>
        <v>PRODUCTOS INDUSTRIALES Y RELACIONADOS</v>
      </c>
      <c r="C5519" s="36" t="s">
        <v>1110</v>
      </c>
      <c r="D5519" s="45" t="str">
        <f>+Tabla3[[#This Row],[id_detalle]]&amp;" "&amp;VLOOKUP(Tabla3[[#This Row],[id_detalle]],rubro_detalle[[Código]:[Rubro Detalle]],2,0)</f>
        <v>03.15.121 Artículos Eléctricos, Electrónicos y Electrodomésticos</v>
      </c>
      <c r="E5519" s="33">
        <f t="shared" si="879"/>
        <v>36</v>
      </c>
      <c r="F5519" s="47" t="str">
        <f t="shared" si="880"/>
        <v>03.15.121-36</v>
      </c>
      <c r="G5519" s="37" t="s">
        <v>5612</v>
      </c>
      <c r="H5519" s="37">
        <v>589</v>
      </c>
    </row>
    <row r="5520" spans="1:8" x14ac:dyDescent="0.3">
      <c r="A5520" s="34" t="str">
        <f>+LEFT(Tabla3[[#This Row],[id_detalle]],2)</f>
        <v>03</v>
      </c>
      <c r="B5520" s="46" t="str">
        <f>VLOOKUP((LEFT(Tabla3[[#This Row],[id_detalle]],2)),id_rubro[[id]:[Rubro]],2,0)</f>
        <v>PRODUCTOS INDUSTRIALES Y RELACIONADOS</v>
      </c>
      <c r="C5520" s="36" t="s">
        <v>1110</v>
      </c>
      <c r="D5520" s="45" t="str">
        <f>+Tabla3[[#This Row],[id_detalle]]&amp;" "&amp;VLOOKUP(Tabla3[[#This Row],[id_detalle]],rubro_detalle[[Código]:[Rubro Detalle]],2,0)</f>
        <v>03.15.121 Artículos Eléctricos, Electrónicos y Electrodomésticos</v>
      </c>
      <c r="E5520" s="33">
        <f t="shared" si="879"/>
        <v>37</v>
      </c>
      <c r="F5520" s="47" t="str">
        <f t="shared" si="880"/>
        <v>03.15.121-37</v>
      </c>
      <c r="G5520" s="37" t="s">
        <v>5613</v>
      </c>
      <c r="H5520" s="37">
        <v>605</v>
      </c>
    </row>
    <row r="5521" spans="1:8" x14ac:dyDescent="0.3">
      <c r="A5521" s="34" t="str">
        <f>+LEFT(Tabla3[[#This Row],[id_detalle]],2)</f>
        <v>03</v>
      </c>
      <c r="B5521" s="46" t="str">
        <f>VLOOKUP((LEFT(Tabla3[[#This Row],[id_detalle]],2)),id_rubro[[id]:[Rubro]],2,0)</f>
        <v>PRODUCTOS INDUSTRIALES Y RELACIONADOS</v>
      </c>
      <c r="C5521" s="36" t="s">
        <v>1110</v>
      </c>
      <c r="D5521" s="45" t="str">
        <f>+Tabla3[[#This Row],[id_detalle]]&amp;" "&amp;VLOOKUP(Tabla3[[#This Row],[id_detalle]],rubro_detalle[[Código]:[Rubro Detalle]],2,0)</f>
        <v>03.15.121 Artículos Eléctricos, Electrónicos y Electrodomésticos</v>
      </c>
      <c r="E5521" s="33">
        <f t="shared" si="879"/>
        <v>38</v>
      </c>
      <c r="F5521" s="47" t="str">
        <f t="shared" si="880"/>
        <v>03.15.121-38</v>
      </c>
      <c r="G5521" s="37" t="s">
        <v>5614</v>
      </c>
      <c r="H5521" s="37">
        <v>613</v>
      </c>
    </row>
    <row r="5522" spans="1:8" x14ac:dyDescent="0.3">
      <c r="A5522" s="34" t="str">
        <f>+LEFT(Tabla3[[#This Row],[id_detalle]],2)</f>
        <v>03</v>
      </c>
      <c r="B5522" s="46" t="str">
        <f>VLOOKUP((LEFT(Tabla3[[#This Row],[id_detalle]],2)),id_rubro[[id]:[Rubro]],2,0)</f>
        <v>PRODUCTOS INDUSTRIALES Y RELACIONADOS</v>
      </c>
      <c r="C5522" s="36" t="s">
        <v>1110</v>
      </c>
      <c r="D5522" s="45" t="str">
        <f>+Tabla3[[#This Row],[id_detalle]]&amp;" "&amp;VLOOKUP(Tabla3[[#This Row],[id_detalle]],rubro_detalle[[Código]:[Rubro Detalle]],2,0)</f>
        <v>03.15.121 Artículos Eléctricos, Electrónicos y Electrodomésticos</v>
      </c>
      <c r="E5522" s="33">
        <f t="shared" si="879"/>
        <v>39</v>
      </c>
      <c r="F5522" s="47" t="str">
        <f t="shared" si="880"/>
        <v>03.15.121-39</v>
      </c>
      <c r="G5522" s="37" t="s">
        <v>5615</v>
      </c>
      <c r="H5522" s="37">
        <v>614</v>
      </c>
    </row>
    <row r="5523" spans="1:8" x14ac:dyDescent="0.3">
      <c r="A5523" s="34" t="str">
        <f>+LEFT(Tabla3[[#This Row],[id_detalle]],2)</f>
        <v>03</v>
      </c>
      <c r="B5523" s="46" t="str">
        <f>VLOOKUP((LEFT(Tabla3[[#This Row],[id_detalle]],2)),id_rubro[[id]:[Rubro]],2,0)</f>
        <v>PRODUCTOS INDUSTRIALES Y RELACIONADOS</v>
      </c>
      <c r="C5523" s="36" t="s">
        <v>1110</v>
      </c>
      <c r="D5523" s="45" t="str">
        <f>+Tabla3[[#This Row],[id_detalle]]&amp;" "&amp;VLOOKUP(Tabla3[[#This Row],[id_detalle]],rubro_detalle[[Código]:[Rubro Detalle]],2,0)</f>
        <v>03.15.121 Artículos Eléctricos, Electrónicos y Electrodomésticos</v>
      </c>
      <c r="E5523" s="33">
        <f t="shared" si="879"/>
        <v>40</v>
      </c>
      <c r="F5523" s="47" t="str">
        <f t="shared" si="880"/>
        <v>03.15.121-40</v>
      </c>
      <c r="G5523" s="37" t="s">
        <v>5616</v>
      </c>
      <c r="H5523" s="37">
        <v>667</v>
      </c>
    </row>
    <row r="5524" spans="1:8" x14ac:dyDescent="0.3">
      <c r="A5524" s="34" t="str">
        <f>+LEFT(Tabla3[[#This Row],[id_detalle]],2)</f>
        <v>03</v>
      </c>
      <c r="B5524" s="46" t="str">
        <f>VLOOKUP((LEFT(Tabla3[[#This Row],[id_detalle]],2)),id_rubro[[id]:[Rubro]],2,0)</f>
        <v>PRODUCTOS INDUSTRIALES Y RELACIONADOS</v>
      </c>
      <c r="C5524" s="36" t="s">
        <v>1110</v>
      </c>
      <c r="D5524" s="45" t="str">
        <f>+Tabla3[[#This Row],[id_detalle]]&amp;" "&amp;VLOOKUP(Tabla3[[#This Row],[id_detalle]],rubro_detalle[[Código]:[Rubro Detalle]],2,0)</f>
        <v>03.15.121 Artículos Eléctricos, Electrónicos y Electrodomésticos</v>
      </c>
      <c r="E5524" s="33">
        <f t="shared" si="879"/>
        <v>41</v>
      </c>
      <c r="F5524" s="47" t="str">
        <f t="shared" si="880"/>
        <v>03.15.121-41</v>
      </c>
      <c r="G5524" s="37" t="s">
        <v>5617</v>
      </c>
      <c r="H5524" s="37">
        <v>688</v>
      </c>
    </row>
    <row r="5525" spans="1:8" x14ac:dyDescent="0.3">
      <c r="A5525" s="34" t="str">
        <f>+LEFT(Tabla3[[#This Row],[id_detalle]],2)</f>
        <v>03</v>
      </c>
      <c r="B5525" s="46" t="str">
        <f>VLOOKUP((LEFT(Tabla3[[#This Row],[id_detalle]],2)),id_rubro[[id]:[Rubro]],2,0)</f>
        <v>PRODUCTOS INDUSTRIALES Y RELACIONADOS</v>
      </c>
      <c r="C5525" s="36" t="s">
        <v>1110</v>
      </c>
      <c r="D5525" s="45" t="str">
        <f>+Tabla3[[#This Row],[id_detalle]]&amp;" "&amp;VLOOKUP(Tabla3[[#This Row],[id_detalle]],rubro_detalle[[Código]:[Rubro Detalle]],2,0)</f>
        <v>03.15.121 Artículos Eléctricos, Electrónicos y Electrodomésticos</v>
      </c>
      <c r="E5525" s="33">
        <f t="shared" si="879"/>
        <v>42</v>
      </c>
      <c r="F5525" s="47" t="str">
        <f t="shared" si="880"/>
        <v>03.15.121-42</v>
      </c>
      <c r="G5525" s="37" t="s">
        <v>5618</v>
      </c>
      <c r="H5525" s="37">
        <v>698</v>
      </c>
    </row>
    <row r="5526" spans="1:8" x14ac:dyDescent="0.3">
      <c r="A5526" s="34" t="str">
        <f>+LEFT(Tabla3[[#This Row],[id_detalle]],2)</f>
        <v>03</v>
      </c>
      <c r="B5526" s="46" t="str">
        <f>VLOOKUP((LEFT(Tabla3[[#This Row],[id_detalle]],2)),id_rubro[[id]:[Rubro]],2,0)</f>
        <v>PRODUCTOS INDUSTRIALES Y RELACIONADOS</v>
      </c>
      <c r="C5526" s="36" t="s">
        <v>1110</v>
      </c>
      <c r="D5526" s="45" t="str">
        <f>+Tabla3[[#This Row],[id_detalle]]&amp;" "&amp;VLOOKUP(Tabla3[[#This Row],[id_detalle]],rubro_detalle[[Código]:[Rubro Detalle]],2,0)</f>
        <v>03.15.121 Artículos Eléctricos, Electrónicos y Electrodomésticos</v>
      </c>
      <c r="E5526" s="33">
        <f t="shared" si="879"/>
        <v>43</v>
      </c>
      <c r="F5526" s="47" t="str">
        <f t="shared" si="880"/>
        <v>03.15.121-43</v>
      </c>
      <c r="G5526" s="37" t="s">
        <v>5619</v>
      </c>
      <c r="H5526" s="37">
        <v>703</v>
      </c>
    </row>
    <row r="5527" spans="1:8" x14ac:dyDescent="0.3">
      <c r="A5527" s="34" t="str">
        <f>+LEFT(Tabla3[[#This Row],[id_detalle]],2)</f>
        <v>03</v>
      </c>
      <c r="B5527" s="46" t="str">
        <f>VLOOKUP((LEFT(Tabla3[[#This Row],[id_detalle]],2)),id_rubro[[id]:[Rubro]],2,0)</f>
        <v>PRODUCTOS INDUSTRIALES Y RELACIONADOS</v>
      </c>
      <c r="C5527" s="36" t="s">
        <v>1110</v>
      </c>
      <c r="D5527" s="45" t="str">
        <f>+Tabla3[[#This Row],[id_detalle]]&amp;" "&amp;VLOOKUP(Tabla3[[#This Row],[id_detalle]],rubro_detalle[[Código]:[Rubro Detalle]],2,0)</f>
        <v>03.15.121 Artículos Eléctricos, Electrónicos y Electrodomésticos</v>
      </c>
      <c r="E5527" s="33">
        <f t="shared" si="879"/>
        <v>44</v>
      </c>
      <c r="F5527" s="47" t="str">
        <f t="shared" si="880"/>
        <v>03.15.121-44</v>
      </c>
      <c r="G5527" s="37" t="s">
        <v>5620</v>
      </c>
      <c r="H5527" s="37">
        <v>709</v>
      </c>
    </row>
    <row r="5528" spans="1:8" x14ac:dyDescent="0.3">
      <c r="A5528" s="34" t="str">
        <f>+LEFT(Tabla3[[#This Row],[id_detalle]],2)</f>
        <v>03</v>
      </c>
      <c r="B5528" s="46" t="str">
        <f>VLOOKUP((LEFT(Tabla3[[#This Row],[id_detalle]],2)),id_rubro[[id]:[Rubro]],2,0)</f>
        <v>PRODUCTOS INDUSTRIALES Y RELACIONADOS</v>
      </c>
      <c r="C5528" s="36" t="s">
        <v>1110</v>
      </c>
      <c r="D5528" s="45" t="str">
        <f>+Tabla3[[#This Row],[id_detalle]]&amp;" "&amp;VLOOKUP(Tabla3[[#This Row],[id_detalle]],rubro_detalle[[Código]:[Rubro Detalle]],2,0)</f>
        <v>03.15.121 Artículos Eléctricos, Electrónicos y Electrodomésticos</v>
      </c>
      <c r="E5528" s="33">
        <f t="shared" si="879"/>
        <v>45</v>
      </c>
      <c r="F5528" s="47" t="str">
        <f t="shared" si="880"/>
        <v>03.15.121-45</v>
      </c>
      <c r="G5528" s="37" t="s">
        <v>5621</v>
      </c>
      <c r="H5528" s="37">
        <v>713</v>
      </c>
    </row>
    <row r="5529" spans="1:8" x14ac:dyDescent="0.3">
      <c r="A5529" s="34" t="str">
        <f>+LEFT(Tabla3[[#This Row],[id_detalle]],2)</f>
        <v>03</v>
      </c>
      <c r="B5529" s="46" t="str">
        <f>VLOOKUP((LEFT(Tabla3[[#This Row],[id_detalle]],2)),id_rubro[[id]:[Rubro]],2,0)</f>
        <v>PRODUCTOS INDUSTRIALES Y RELACIONADOS</v>
      </c>
      <c r="C5529" s="36" t="s">
        <v>1110</v>
      </c>
      <c r="D5529" s="45" t="str">
        <f>+Tabla3[[#This Row],[id_detalle]]&amp;" "&amp;VLOOKUP(Tabla3[[#This Row],[id_detalle]],rubro_detalle[[Código]:[Rubro Detalle]],2,0)</f>
        <v>03.15.121 Artículos Eléctricos, Electrónicos y Electrodomésticos</v>
      </c>
      <c r="E5529" s="33">
        <f t="shared" si="879"/>
        <v>46</v>
      </c>
      <c r="F5529" s="47" t="str">
        <f t="shared" si="880"/>
        <v>03.15.121-46</v>
      </c>
      <c r="G5529" s="37" t="s">
        <v>3031</v>
      </c>
      <c r="H5529" s="37">
        <v>726</v>
      </c>
    </row>
    <row r="5530" spans="1:8" x14ac:dyDescent="0.3">
      <c r="A5530" s="34" t="str">
        <f>+LEFT(Tabla3[[#This Row],[id_detalle]],2)</f>
        <v>03</v>
      </c>
      <c r="B5530" s="46" t="str">
        <f>VLOOKUP((LEFT(Tabla3[[#This Row],[id_detalle]],2)),id_rubro[[id]:[Rubro]],2,0)</f>
        <v>PRODUCTOS INDUSTRIALES Y RELACIONADOS</v>
      </c>
      <c r="C5530" s="36" t="s">
        <v>1110</v>
      </c>
      <c r="D5530" s="45" t="str">
        <f>+Tabla3[[#This Row],[id_detalle]]&amp;" "&amp;VLOOKUP(Tabla3[[#This Row],[id_detalle]],rubro_detalle[[Código]:[Rubro Detalle]],2,0)</f>
        <v>03.15.121 Artículos Eléctricos, Electrónicos y Electrodomésticos</v>
      </c>
      <c r="E5530" s="33">
        <f t="shared" si="879"/>
        <v>47</v>
      </c>
      <c r="F5530" s="47" t="str">
        <f t="shared" si="880"/>
        <v>03.15.121-47</v>
      </c>
      <c r="G5530" s="37" t="s">
        <v>5622</v>
      </c>
      <c r="H5530" s="37">
        <v>750</v>
      </c>
    </row>
    <row r="5531" spans="1:8" x14ac:dyDescent="0.3">
      <c r="A5531" s="34" t="str">
        <f>+LEFT(Tabla3[[#This Row],[id_detalle]],2)</f>
        <v>03</v>
      </c>
      <c r="B5531" s="46" t="str">
        <f>VLOOKUP((LEFT(Tabla3[[#This Row],[id_detalle]],2)),id_rubro[[id]:[Rubro]],2,0)</f>
        <v>PRODUCTOS INDUSTRIALES Y RELACIONADOS</v>
      </c>
      <c r="C5531" s="36" t="s">
        <v>1110</v>
      </c>
      <c r="D5531" s="45" t="str">
        <f>+Tabla3[[#This Row],[id_detalle]]&amp;" "&amp;VLOOKUP(Tabla3[[#This Row],[id_detalle]],rubro_detalle[[Código]:[Rubro Detalle]],2,0)</f>
        <v>03.15.121 Artículos Eléctricos, Electrónicos y Electrodomésticos</v>
      </c>
      <c r="E5531" s="33">
        <f t="shared" si="879"/>
        <v>48</v>
      </c>
      <c r="F5531" s="47" t="str">
        <f t="shared" si="880"/>
        <v>03.15.121-48</v>
      </c>
      <c r="G5531" s="37" t="s">
        <v>5623</v>
      </c>
      <c r="H5531" s="37">
        <v>752</v>
      </c>
    </row>
    <row r="5532" spans="1:8" x14ac:dyDescent="0.3">
      <c r="A5532" s="34" t="str">
        <f>+LEFT(Tabla3[[#This Row],[id_detalle]],2)</f>
        <v>03</v>
      </c>
      <c r="B5532" s="46" t="str">
        <f>VLOOKUP((LEFT(Tabla3[[#This Row],[id_detalle]],2)),id_rubro[[id]:[Rubro]],2,0)</f>
        <v>PRODUCTOS INDUSTRIALES Y RELACIONADOS</v>
      </c>
      <c r="C5532" s="36" t="s">
        <v>1110</v>
      </c>
      <c r="D5532" s="45" t="str">
        <f>+Tabla3[[#This Row],[id_detalle]]&amp;" "&amp;VLOOKUP(Tabla3[[#This Row],[id_detalle]],rubro_detalle[[Código]:[Rubro Detalle]],2,0)</f>
        <v>03.15.121 Artículos Eléctricos, Electrónicos y Electrodomésticos</v>
      </c>
      <c r="E5532" s="33">
        <f t="shared" ref="E5532:E5541" si="881">+IF(D5532=D5531,E5531+1,1)</f>
        <v>49</v>
      </c>
      <c r="F5532" s="47" t="str">
        <f t="shared" ref="F5532:F5541" si="882">+LEFT(D5532,9)&amp;"-"&amp;E5532</f>
        <v>03.15.121-49</v>
      </c>
      <c r="G5532" s="37" t="s">
        <v>5624</v>
      </c>
      <c r="H5532" s="37">
        <v>753</v>
      </c>
    </row>
    <row r="5533" spans="1:8" x14ac:dyDescent="0.3">
      <c r="A5533" s="34" t="str">
        <f>+LEFT(Tabla3[[#This Row],[id_detalle]],2)</f>
        <v>03</v>
      </c>
      <c r="B5533" s="46" t="str">
        <f>VLOOKUP((LEFT(Tabla3[[#This Row],[id_detalle]],2)),id_rubro[[id]:[Rubro]],2,0)</f>
        <v>PRODUCTOS INDUSTRIALES Y RELACIONADOS</v>
      </c>
      <c r="C5533" s="36" t="s">
        <v>1110</v>
      </c>
      <c r="D5533" s="45" t="str">
        <f>+Tabla3[[#This Row],[id_detalle]]&amp;" "&amp;VLOOKUP(Tabla3[[#This Row],[id_detalle]],rubro_detalle[[Código]:[Rubro Detalle]],2,0)</f>
        <v>03.15.121 Artículos Eléctricos, Electrónicos y Electrodomésticos</v>
      </c>
      <c r="E5533" s="33">
        <f t="shared" si="881"/>
        <v>50</v>
      </c>
      <c r="F5533" s="47" t="str">
        <f t="shared" si="882"/>
        <v>03.15.121-50</v>
      </c>
      <c r="G5533" s="37" t="s">
        <v>5625</v>
      </c>
      <c r="H5533" s="37">
        <v>776</v>
      </c>
    </row>
    <row r="5534" spans="1:8" x14ac:dyDescent="0.3">
      <c r="A5534" s="34" t="str">
        <f>+LEFT(Tabla3[[#This Row],[id_detalle]],2)</f>
        <v>03</v>
      </c>
      <c r="B5534" s="46" t="str">
        <f>VLOOKUP((LEFT(Tabla3[[#This Row],[id_detalle]],2)),id_rubro[[id]:[Rubro]],2,0)</f>
        <v>PRODUCTOS INDUSTRIALES Y RELACIONADOS</v>
      </c>
      <c r="C5534" s="36" t="s">
        <v>1110</v>
      </c>
      <c r="D5534" s="45" t="str">
        <f>+Tabla3[[#This Row],[id_detalle]]&amp;" "&amp;VLOOKUP(Tabla3[[#This Row],[id_detalle]],rubro_detalle[[Código]:[Rubro Detalle]],2,0)</f>
        <v>03.15.121 Artículos Eléctricos, Electrónicos y Electrodomésticos</v>
      </c>
      <c r="E5534" s="33">
        <f t="shared" si="881"/>
        <v>51</v>
      </c>
      <c r="F5534" s="47" t="str">
        <f t="shared" si="882"/>
        <v>03.15.121-51</v>
      </c>
      <c r="G5534" s="37" t="s">
        <v>5007</v>
      </c>
      <c r="H5534" s="37">
        <v>794</v>
      </c>
    </row>
    <row r="5535" spans="1:8" x14ac:dyDescent="0.3">
      <c r="A5535" s="34" t="str">
        <f>+LEFT(Tabla3[[#This Row],[id_detalle]],2)</f>
        <v>03</v>
      </c>
      <c r="B5535" s="46" t="str">
        <f>VLOOKUP((LEFT(Tabla3[[#This Row],[id_detalle]],2)),id_rubro[[id]:[Rubro]],2,0)</f>
        <v>PRODUCTOS INDUSTRIALES Y RELACIONADOS</v>
      </c>
      <c r="C5535" s="36" t="s">
        <v>1110</v>
      </c>
      <c r="D5535" s="45" t="str">
        <f>+Tabla3[[#This Row],[id_detalle]]&amp;" "&amp;VLOOKUP(Tabla3[[#This Row],[id_detalle]],rubro_detalle[[Código]:[Rubro Detalle]],2,0)</f>
        <v>03.15.121 Artículos Eléctricos, Electrónicos y Electrodomésticos</v>
      </c>
      <c r="E5535" s="33">
        <f t="shared" si="881"/>
        <v>52</v>
      </c>
      <c r="F5535" s="47" t="str">
        <f t="shared" si="882"/>
        <v>03.15.121-52</v>
      </c>
      <c r="G5535" s="37" t="s">
        <v>5626</v>
      </c>
      <c r="H5535" s="37">
        <v>832</v>
      </c>
    </row>
    <row r="5536" spans="1:8" x14ac:dyDescent="0.3">
      <c r="A5536" s="34" t="str">
        <f>+LEFT(Tabla3[[#This Row],[id_detalle]],2)</f>
        <v>03</v>
      </c>
      <c r="B5536" s="46" t="str">
        <f>VLOOKUP((LEFT(Tabla3[[#This Row],[id_detalle]],2)),id_rubro[[id]:[Rubro]],2,0)</f>
        <v>PRODUCTOS INDUSTRIALES Y RELACIONADOS</v>
      </c>
      <c r="C5536" s="36" t="s">
        <v>1110</v>
      </c>
      <c r="D5536" s="45" t="str">
        <f>+Tabla3[[#This Row],[id_detalle]]&amp;" "&amp;VLOOKUP(Tabla3[[#This Row],[id_detalle]],rubro_detalle[[Código]:[Rubro Detalle]],2,0)</f>
        <v>03.15.121 Artículos Eléctricos, Electrónicos y Electrodomésticos</v>
      </c>
      <c r="E5536" s="33">
        <f t="shared" si="881"/>
        <v>53</v>
      </c>
      <c r="F5536" s="47" t="str">
        <f t="shared" si="882"/>
        <v>03.15.121-53</v>
      </c>
      <c r="G5536" s="37" t="s">
        <v>5627</v>
      </c>
      <c r="H5536" s="37">
        <v>843</v>
      </c>
    </row>
    <row r="5537" spans="1:8" x14ac:dyDescent="0.3">
      <c r="A5537" s="34" t="str">
        <f>+LEFT(Tabla3[[#This Row],[id_detalle]],2)</f>
        <v>03</v>
      </c>
      <c r="B5537" s="46" t="str">
        <f>VLOOKUP((LEFT(Tabla3[[#This Row],[id_detalle]],2)),id_rubro[[id]:[Rubro]],2,0)</f>
        <v>PRODUCTOS INDUSTRIALES Y RELACIONADOS</v>
      </c>
      <c r="C5537" s="36" t="s">
        <v>1110</v>
      </c>
      <c r="D5537" s="45" t="str">
        <f>+Tabla3[[#This Row],[id_detalle]]&amp;" "&amp;VLOOKUP(Tabla3[[#This Row],[id_detalle]],rubro_detalle[[Código]:[Rubro Detalle]],2,0)</f>
        <v>03.15.121 Artículos Eléctricos, Electrónicos y Electrodomésticos</v>
      </c>
      <c r="E5537" s="33">
        <f t="shared" si="881"/>
        <v>54</v>
      </c>
      <c r="F5537" s="47" t="str">
        <f t="shared" si="882"/>
        <v>03.15.121-54</v>
      </c>
      <c r="G5537" s="37" t="s">
        <v>5628</v>
      </c>
      <c r="H5537" s="37">
        <v>848</v>
      </c>
    </row>
    <row r="5538" spans="1:8" x14ac:dyDescent="0.3">
      <c r="A5538" s="34" t="str">
        <f>+LEFT(Tabla3[[#This Row],[id_detalle]],2)</f>
        <v>03</v>
      </c>
      <c r="B5538" s="46" t="str">
        <f>VLOOKUP((LEFT(Tabla3[[#This Row],[id_detalle]],2)),id_rubro[[id]:[Rubro]],2,0)</f>
        <v>PRODUCTOS INDUSTRIALES Y RELACIONADOS</v>
      </c>
      <c r="C5538" s="36" t="s">
        <v>1110</v>
      </c>
      <c r="D5538" s="45" t="str">
        <f>+Tabla3[[#This Row],[id_detalle]]&amp;" "&amp;VLOOKUP(Tabla3[[#This Row],[id_detalle]],rubro_detalle[[Código]:[Rubro Detalle]],2,0)</f>
        <v>03.15.121 Artículos Eléctricos, Electrónicos y Electrodomésticos</v>
      </c>
      <c r="E5538" s="33">
        <f t="shared" si="881"/>
        <v>55</v>
      </c>
      <c r="F5538" s="47" t="str">
        <f t="shared" si="882"/>
        <v>03.15.121-55</v>
      </c>
      <c r="G5538" s="37" t="s">
        <v>5629</v>
      </c>
      <c r="H5538" s="37">
        <v>850</v>
      </c>
    </row>
    <row r="5539" spans="1:8" x14ac:dyDescent="0.3">
      <c r="A5539" s="34" t="str">
        <f>+LEFT(Tabla3[[#This Row],[id_detalle]],2)</f>
        <v>03</v>
      </c>
      <c r="B5539" s="46" t="str">
        <f>VLOOKUP((LEFT(Tabla3[[#This Row],[id_detalle]],2)),id_rubro[[id]:[Rubro]],2,0)</f>
        <v>PRODUCTOS INDUSTRIALES Y RELACIONADOS</v>
      </c>
      <c r="C5539" s="36" t="s">
        <v>1112</v>
      </c>
      <c r="D5539" s="45" t="str">
        <f>+Tabla3[[#This Row],[id_detalle]]&amp;" "&amp;VLOOKUP(Tabla3[[#This Row],[id_detalle]],rubro_detalle[[Código]:[Rubro Detalle]],2,0)</f>
        <v>03.15.141 Audiovisuales, Videos, Eqipos y Sistemas</v>
      </c>
      <c r="E5539" s="33">
        <f t="shared" si="881"/>
        <v>1</v>
      </c>
      <c r="F5539" s="47" t="str">
        <f t="shared" si="882"/>
        <v>03.15.141-1</v>
      </c>
      <c r="G5539" s="37" t="s">
        <v>5256</v>
      </c>
      <c r="H5539" s="37">
        <v>158</v>
      </c>
    </row>
    <row r="5540" spans="1:8" x14ac:dyDescent="0.3">
      <c r="A5540" s="34" t="str">
        <f>+LEFT(Tabla3[[#This Row],[id_detalle]],2)</f>
        <v>03</v>
      </c>
      <c r="B5540" s="46" t="str">
        <f>VLOOKUP((LEFT(Tabla3[[#This Row],[id_detalle]],2)),id_rubro[[id]:[Rubro]],2,0)</f>
        <v>PRODUCTOS INDUSTRIALES Y RELACIONADOS</v>
      </c>
      <c r="C5540" s="36" t="s">
        <v>1112</v>
      </c>
      <c r="D5540" s="45" t="str">
        <f>+Tabla3[[#This Row],[id_detalle]]&amp;" "&amp;VLOOKUP(Tabla3[[#This Row],[id_detalle]],rubro_detalle[[Código]:[Rubro Detalle]],2,0)</f>
        <v>03.15.141 Audiovisuales, Videos, Eqipos y Sistemas</v>
      </c>
      <c r="E5540" s="33">
        <f t="shared" si="881"/>
        <v>2</v>
      </c>
      <c r="F5540" s="47" t="str">
        <f t="shared" si="882"/>
        <v>03.15.141-2</v>
      </c>
      <c r="G5540" s="37" t="s">
        <v>5630</v>
      </c>
      <c r="H5540" s="37">
        <v>314</v>
      </c>
    </row>
    <row r="5541" spans="1:8" x14ac:dyDescent="0.3">
      <c r="A5541" s="34" t="str">
        <f>+LEFT(Tabla3[[#This Row],[id_detalle]],2)</f>
        <v>03</v>
      </c>
      <c r="B5541" s="46" t="str">
        <f>VLOOKUP((LEFT(Tabla3[[#This Row],[id_detalle]],2)),id_rubro[[id]:[Rubro]],2,0)</f>
        <v>PRODUCTOS INDUSTRIALES Y RELACIONADOS</v>
      </c>
      <c r="C5541" s="36" t="s">
        <v>1112</v>
      </c>
      <c r="D5541" s="45" t="str">
        <f>+Tabla3[[#This Row],[id_detalle]]&amp;" "&amp;VLOOKUP(Tabla3[[#This Row],[id_detalle]],rubro_detalle[[Código]:[Rubro Detalle]],2,0)</f>
        <v>03.15.141 Audiovisuales, Videos, Eqipos y Sistemas</v>
      </c>
      <c r="E5541" s="33">
        <f t="shared" si="881"/>
        <v>3</v>
      </c>
      <c r="F5541" s="47" t="str">
        <f t="shared" si="882"/>
        <v>03.15.141-3</v>
      </c>
      <c r="G5541" s="37" t="s">
        <v>5602</v>
      </c>
      <c r="H5541" s="37">
        <v>456</v>
      </c>
    </row>
    <row r="5542" spans="1:8" x14ac:dyDescent="0.3">
      <c r="A5542" s="34" t="str">
        <f>+LEFT(Tabla3[[#This Row],[id_detalle]],2)</f>
        <v>03</v>
      </c>
      <c r="B5542" s="46" t="str">
        <f>VLOOKUP((LEFT(Tabla3[[#This Row],[id_detalle]],2)),id_rubro[[id]:[Rubro]],2,0)</f>
        <v>PRODUCTOS INDUSTRIALES Y RELACIONADOS</v>
      </c>
      <c r="C5542" s="36" t="s">
        <v>1112</v>
      </c>
      <c r="D5542" s="45" t="str">
        <f>+Tabla3[[#This Row],[id_detalle]]&amp;" "&amp;VLOOKUP(Tabla3[[#This Row],[id_detalle]],rubro_detalle[[Código]:[Rubro Detalle]],2,0)</f>
        <v>03.15.141 Audiovisuales, Videos, Eqipos y Sistemas</v>
      </c>
      <c r="E5542" s="33">
        <f t="shared" ref="E5542:E5544" si="883">+IF(D5542=D5541,E5541+1,1)</f>
        <v>4</v>
      </c>
      <c r="F5542" s="47" t="str">
        <f t="shared" ref="F5542:F5544" si="884">+LEFT(D5542,9)&amp;"-"&amp;E5542</f>
        <v>03.15.141-4</v>
      </c>
      <c r="G5542" s="37" t="s">
        <v>5260</v>
      </c>
      <c r="H5542" s="37">
        <v>535</v>
      </c>
    </row>
    <row r="5543" spans="1:8" x14ac:dyDescent="0.3">
      <c r="A5543" s="34" t="str">
        <f>+LEFT(Tabla3[[#This Row],[id_detalle]],2)</f>
        <v>03</v>
      </c>
      <c r="B5543" s="46" t="str">
        <f>VLOOKUP((LEFT(Tabla3[[#This Row],[id_detalle]],2)),id_rubro[[id]:[Rubro]],2,0)</f>
        <v>PRODUCTOS INDUSTRIALES Y RELACIONADOS</v>
      </c>
      <c r="C5543" s="36" t="s">
        <v>1112</v>
      </c>
      <c r="D5543" s="45" t="str">
        <f>+Tabla3[[#This Row],[id_detalle]]&amp;" "&amp;VLOOKUP(Tabla3[[#This Row],[id_detalle]],rubro_detalle[[Código]:[Rubro Detalle]],2,0)</f>
        <v>03.15.141 Audiovisuales, Videos, Eqipos y Sistemas</v>
      </c>
      <c r="E5543" s="33">
        <f t="shared" si="883"/>
        <v>5</v>
      </c>
      <c r="F5543" s="47" t="str">
        <f t="shared" si="884"/>
        <v>03.15.141-5</v>
      </c>
      <c r="G5543" s="37" t="s">
        <v>5631</v>
      </c>
      <c r="H5543" s="37">
        <v>571</v>
      </c>
    </row>
    <row r="5544" spans="1:8" x14ac:dyDescent="0.3">
      <c r="A5544" s="34" t="str">
        <f>+LEFT(Tabla3[[#This Row],[id_detalle]],2)</f>
        <v>03</v>
      </c>
      <c r="B5544" s="46" t="str">
        <f>VLOOKUP((LEFT(Tabla3[[#This Row],[id_detalle]],2)),id_rubro[[id]:[Rubro]],2,0)</f>
        <v>PRODUCTOS INDUSTRIALES Y RELACIONADOS</v>
      </c>
      <c r="C5544" s="36" t="s">
        <v>1112</v>
      </c>
      <c r="D5544" s="45" t="str">
        <f>+Tabla3[[#This Row],[id_detalle]]&amp;" "&amp;VLOOKUP(Tabla3[[#This Row],[id_detalle]],rubro_detalle[[Código]:[Rubro Detalle]],2,0)</f>
        <v>03.15.141 Audiovisuales, Videos, Eqipos y Sistemas</v>
      </c>
      <c r="E5544" s="33">
        <f t="shared" si="883"/>
        <v>6</v>
      </c>
      <c r="F5544" s="47" t="str">
        <f t="shared" si="884"/>
        <v>03.15.141-6</v>
      </c>
      <c r="G5544" s="37" t="s">
        <v>5632</v>
      </c>
      <c r="H5544" s="37">
        <v>614</v>
      </c>
    </row>
    <row r="5545" spans="1:8" x14ac:dyDescent="0.3">
      <c r="A5545" s="34" t="str">
        <f>+LEFT(Tabla3[[#This Row],[id_detalle]],2)</f>
        <v>03</v>
      </c>
      <c r="B5545" s="46" t="str">
        <f>VLOOKUP((LEFT(Tabla3[[#This Row],[id_detalle]],2)),id_rubro[[id]:[Rubro]],2,0)</f>
        <v>PRODUCTOS INDUSTRIALES Y RELACIONADOS</v>
      </c>
      <c r="C5545" s="36" t="s">
        <v>1112</v>
      </c>
      <c r="D5545" s="45" t="str">
        <f>+Tabla3[[#This Row],[id_detalle]]&amp;" "&amp;VLOOKUP(Tabla3[[#This Row],[id_detalle]],rubro_detalle[[Código]:[Rubro Detalle]],2,0)</f>
        <v>03.15.141 Audiovisuales, Videos, Eqipos y Sistemas</v>
      </c>
      <c r="E5545" s="33">
        <f t="shared" ref="E5545:E5559" si="885">+IF(D5545=D5544,E5544+1,1)</f>
        <v>7</v>
      </c>
      <c r="F5545" s="47" t="str">
        <f t="shared" ref="F5545:F5559" si="886">+LEFT(D5545,9)&amp;"-"&amp;E5545</f>
        <v>03.15.141-7</v>
      </c>
      <c r="G5545" s="37" t="s">
        <v>4180</v>
      </c>
      <c r="H5545" s="37">
        <v>615</v>
      </c>
    </row>
    <row r="5546" spans="1:8" x14ac:dyDescent="0.3">
      <c r="A5546" s="34" t="str">
        <f>+LEFT(Tabla3[[#This Row],[id_detalle]],2)</f>
        <v>03</v>
      </c>
      <c r="B5546" s="46" t="str">
        <f>VLOOKUP((LEFT(Tabla3[[#This Row],[id_detalle]],2)),id_rubro[[id]:[Rubro]],2,0)</f>
        <v>PRODUCTOS INDUSTRIALES Y RELACIONADOS</v>
      </c>
      <c r="C5546" s="36" t="s">
        <v>1112</v>
      </c>
      <c r="D5546" s="45" t="str">
        <f>+Tabla3[[#This Row],[id_detalle]]&amp;" "&amp;VLOOKUP(Tabla3[[#This Row],[id_detalle]],rubro_detalle[[Código]:[Rubro Detalle]],2,0)</f>
        <v>03.15.141 Audiovisuales, Videos, Eqipos y Sistemas</v>
      </c>
      <c r="E5546" s="33">
        <f t="shared" si="885"/>
        <v>8</v>
      </c>
      <c r="F5546" s="47" t="str">
        <f t="shared" si="886"/>
        <v>03.15.141-8</v>
      </c>
      <c r="G5546" s="37" t="s">
        <v>5633</v>
      </c>
      <c r="H5546" s="37">
        <v>735</v>
      </c>
    </row>
    <row r="5547" spans="1:8" x14ac:dyDescent="0.3">
      <c r="A5547" s="34" t="str">
        <f>+LEFT(Tabla3[[#This Row],[id_detalle]],2)</f>
        <v>03</v>
      </c>
      <c r="B5547" s="46" t="str">
        <f>VLOOKUP((LEFT(Tabla3[[#This Row],[id_detalle]],2)),id_rubro[[id]:[Rubro]],2,0)</f>
        <v>PRODUCTOS INDUSTRIALES Y RELACIONADOS</v>
      </c>
      <c r="C5547" s="36" t="s">
        <v>1112</v>
      </c>
      <c r="D5547" s="45" t="str">
        <f>+Tabla3[[#This Row],[id_detalle]]&amp;" "&amp;VLOOKUP(Tabla3[[#This Row],[id_detalle]],rubro_detalle[[Código]:[Rubro Detalle]],2,0)</f>
        <v>03.15.141 Audiovisuales, Videos, Eqipos y Sistemas</v>
      </c>
      <c r="E5547" s="33">
        <f t="shared" si="885"/>
        <v>9</v>
      </c>
      <c r="F5547" s="47" t="str">
        <f t="shared" si="886"/>
        <v>03.15.141-9</v>
      </c>
      <c r="G5547" s="37" t="s">
        <v>4083</v>
      </c>
      <c r="H5547" s="37">
        <v>786</v>
      </c>
    </row>
    <row r="5548" spans="1:8" x14ac:dyDescent="0.3">
      <c r="A5548" s="34" t="str">
        <f>+LEFT(Tabla3[[#This Row],[id_detalle]],2)</f>
        <v>03</v>
      </c>
      <c r="B5548" s="46" t="str">
        <f>VLOOKUP((LEFT(Tabla3[[#This Row],[id_detalle]],2)),id_rubro[[id]:[Rubro]],2,0)</f>
        <v>PRODUCTOS INDUSTRIALES Y RELACIONADOS</v>
      </c>
      <c r="C5548" s="36" t="s">
        <v>1112</v>
      </c>
      <c r="D5548" s="45" t="str">
        <f>+Tabla3[[#This Row],[id_detalle]]&amp;" "&amp;VLOOKUP(Tabla3[[#This Row],[id_detalle]],rubro_detalle[[Código]:[Rubro Detalle]],2,0)</f>
        <v>03.15.141 Audiovisuales, Videos, Eqipos y Sistemas</v>
      </c>
      <c r="E5548" s="33">
        <f t="shared" si="885"/>
        <v>10</v>
      </c>
      <c r="F5548" s="47" t="str">
        <f t="shared" si="886"/>
        <v>03.15.141-10</v>
      </c>
      <c r="G5548" s="37" t="s">
        <v>5265</v>
      </c>
      <c r="H5548" s="37">
        <v>794</v>
      </c>
    </row>
    <row r="5549" spans="1:8" x14ac:dyDescent="0.3">
      <c r="A5549" s="34" t="str">
        <f>+LEFT(Tabla3[[#This Row],[id_detalle]],2)</f>
        <v>03</v>
      </c>
      <c r="B5549" s="46" t="str">
        <f>VLOOKUP((LEFT(Tabla3[[#This Row],[id_detalle]],2)),id_rubro[[id]:[Rubro]],2,0)</f>
        <v>PRODUCTOS INDUSTRIALES Y RELACIONADOS</v>
      </c>
      <c r="C5549" s="36" t="s">
        <v>1112</v>
      </c>
      <c r="D5549" s="45" t="str">
        <f>+Tabla3[[#This Row],[id_detalle]]&amp;" "&amp;VLOOKUP(Tabla3[[#This Row],[id_detalle]],rubro_detalle[[Código]:[Rubro Detalle]],2,0)</f>
        <v>03.15.141 Audiovisuales, Videos, Eqipos y Sistemas</v>
      </c>
      <c r="E5549" s="33">
        <f t="shared" si="885"/>
        <v>11</v>
      </c>
      <c r="F5549" s="47" t="str">
        <f t="shared" si="886"/>
        <v>03.15.141-11</v>
      </c>
      <c r="G5549" s="37" t="s">
        <v>5540</v>
      </c>
      <c r="H5549" s="37">
        <v>833</v>
      </c>
    </row>
    <row r="5550" spans="1:8" x14ac:dyDescent="0.3">
      <c r="A5550" s="34" t="str">
        <f>+LEFT(Tabla3[[#This Row],[id_detalle]],2)</f>
        <v>03</v>
      </c>
      <c r="B5550" s="46" t="str">
        <f>VLOOKUP((LEFT(Tabla3[[#This Row],[id_detalle]],2)),id_rubro[[id]:[Rubro]],2,0)</f>
        <v>PRODUCTOS INDUSTRIALES Y RELACIONADOS</v>
      </c>
      <c r="C5550" s="36" t="s">
        <v>1112</v>
      </c>
      <c r="D5550" s="45" t="str">
        <f>+Tabla3[[#This Row],[id_detalle]]&amp;" "&amp;VLOOKUP(Tabla3[[#This Row],[id_detalle]],rubro_detalle[[Código]:[Rubro Detalle]],2,0)</f>
        <v>03.15.141 Audiovisuales, Videos, Eqipos y Sistemas</v>
      </c>
      <c r="E5550" s="33">
        <f t="shared" si="885"/>
        <v>12</v>
      </c>
      <c r="F5550" s="47" t="str">
        <f t="shared" si="886"/>
        <v>03.15.141-12</v>
      </c>
      <c r="G5550" s="37" t="s">
        <v>4073</v>
      </c>
      <c r="H5550" s="37">
        <v>833</v>
      </c>
    </row>
    <row r="5551" spans="1:8" x14ac:dyDescent="0.3">
      <c r="A5551" s="34" t="str">
        <f>+LEFT(Tabla3[[#This Row],[id_detalle]],2)</f>
        <v>03</v>
      </c>
      <c r="B5551" s="46" t="str">
        <f>VLOOKUP((LEFT(Tabla3[[#This Row],[id_detalle]],2)),id_rubro[[id]:[Rubro]],2,0)</f>
        <v>PRODUCTOS INDUSTRIALES Y RELACIONADOS</v>
      </c>
      <c r="C5551" s="36" t="s">
        <v>1114</v>
      </c>
      <c r="D5551" s="45" t="str">
        <f>+Tabla3[[#This Row],[id_detalle]]&amp;" "&amp;VLOOKUP(Tabla3[[#This Row],[id_detalle]],rubro_detalle[[Código]:[Rubro Detalle]],2,0)</f>
        <v>03.15.151 Balanzas Electrónicas</v>
      </c>
      <c r="E5551" s="33">
        <f t="shared" si="885"/>
        <v>1</v>
      </c>
      <c r="F5551" s="47" t="str">
        <f t="shared" si="886"/>
        <v>03.15.151-1</v>
      </c>
      <c r="G5551" s="37" t="s">
        <v>5634</v>
      </c>
      <c r="H5551" s="37">
        <v>286</v>
      </c>
    </row>
    <row r="5552" spans="1:8" x14ac:dyDescent="0.3">
      <c r="A5552" s="34" t="str">
        <f>+LEFT(Tabla3[[#This Row],[id_detalle]],2)</f>
        <v>03</v>
      </c>
      <c r="B5552" s="46" t="str">
        <f>VLOOKUP((LEFT(Tabla3[[#This Row],[id_detalle]],2)),id_rubro[[id]:[Rubro]],2,0)</f>
        <v>PRODUCTOS INDUSTRIALES Y RELACIONADOS</v>
      </c>
      <c r="C5552" s="36" t="s">
        <v>1114</v>
      </c>
      <c r="D5552" s="45" t="str">
        <f>+Tabla3[[#This Row],[id_detalle]]&amp;" "&amp;VLOOKUP(Tabla3[[#This Row],[id_detalle]],rubro_detalle[[Código]:[Rubro Detalle]],2,0)</f>
        <v>03.15.151 Balanzas Electrónicas</v>
      </c>
      <c r="E5552" s="33">
        <f t="shared" si="885"/>
        <v>2</v>
      </c>
      <c r="F5552" s="47" t="str">
        <f t="shared" si="886"/>
        <v>03.15.151-2</v>
      </c>
      <c r="G5552" s="37" t="s">
        <v>3567</v>
      </c>
      <c r="H5552" s="37">
        <v>406</v>
      </c>
    </row>
    <row r="5553" spans="1:8" x14ac:dyDescent="0.3">
      <c r="A5553" s="34" t="str">
        <f>+LEFT(Tabla3[[#This Row],[id_detalle]],2)</f>
        <v>03</v>
      </c>
      <c r="B5553" s="46" t="str">
        <f>VLOOKUP((LEFT(Tabla3[[#This Row],[id_detalle]],2)),id_rubro[[id]:[Rubro]],2,0)</f>
        <v>PRODUCTOS INDUSTRIALES Y RELACIONADOS</v>
      </c>
      <c r="C5553" s="36" t="s">
        <v>1114</v>
      </c>
      <c r="D5553" s="45" t="str">
        <f>+Tabla3[[#This Row],[id_detalle]]&amp;" "&amp;VLOOKUP(Tabla3[[#This Row],[id_detalle]],rubro_detalle[[Código]:[Rubro Detalle]],2,0)</f>
        <v>03.15.151 Balanzas Electrónicas</v>
      </c>
      <c r="E5553" s="33">
        <f t="shared" si="885"/>
        <v>3</v>
      </c>
      <c r="F5553" s="47" t="str">
        <f t="shared" si="886"/>
        <v>03.15.151-3</v>
      </c>
      <c r="G5553" s="37" t="s">
        <v>3008</v>
      </c>
      <c r="H5553" s="37">
        <v>602</v>
      </c>
    </row>
    <row r="5554" spans="1:8" x14ac:dyDescent="0.3">
      <c r="A5554" s="34" t="str">
        <f>+LEFT(Tabla3[[#This Row],[id_detalle]],2)</f>
        <v>03</v>
      </c>
      <c r="B5554" s="46" t="str">
        <f>VLOOKUP((LEFT(Tabla3[[#This Row],[id_detalle]],2)),id_rubro[[id]:[Rubro]],2,0)</f>
        <v>PRODUCTOS INDUSTRIALES Y RELACIONADOS</v>
      </c>
      <c r="C5554" s="36" t="s">
        <v>1116</v>
      </c>
      <c r="D5554" s="45" t="str">
        <f>+Tabla3[[#This Row],[id_detalle]]&amp;" "&amp;VLOOKUP(Tabla3[[#This Row],[id_detalle]],rubro_detalle[[Código]:[Rubro Detalle]],2,0)</f>
        <v>03.15.153 Bandejas Portaconductores y Eléctricos</v>
      </c>
      <c r="E5554" s="33">
        <f t="shared" si="885"/>
        <v>1</v>
      </c>
      <c r="F5554" s="47" t="str">
        <f t="shared" si="886"/>
        <v>03.15.153-1</v>
      </c>
      <c r="G5554" s="37" t="s">
        <v>4872</v>
      </c>
      <c r="H5554" s="37">
        <v>524</v>
      </c>
    </row>
    <row r="5555" spans="1:8" x14ac:dyDescent="0.3">
      <c r="A5555" s="34" t="str">
        <f>+LEFT(Tabla3[[#This Row],[id_detalle]],2)</f>
        <v>03</v>
      </c>
      <c r="B5555" s="46" t="str">
        <f>VLOOKUP((LEFT(Tabla3[[#This Row],[id_detalle]],2)),id_rubro[[id]:[Rubro]],2,0)</f>
        <v>PRODUCTOS INDUSTRIALES Y RELACIONADOS</v>
      </c>
      <c r="C5555" s="36" t="s">
        <v>1116</v>
      </c>
      <c r="D5555" s="45" t="str">
        <f>+Tabla3[[#This Row],[id_detalle]]&amp;" "&amp;VLOOKUP(Tabla3[[#This Row],[id_detalle]],rubro_detalle[[Código]:[Rubro Detalle]],2,0)</f>
        <v>03.15.153 Bandejas Portaconductores y Eléctricos</v>
      </c>
      <c r="E5555" s="33">
        <f t="shared" si="885"/>
        <v>2</v>
      </c>
      <c r="F5555" s="47" t="str">
        <f t="shared" si="886"/>
        <v>03.15.153-2</v>
      </c>
      <c r="G5555" s="37" t="s">
        <v>4954</v>
      </c>
      <c r="H5555" s="37">
        <v>613</v>
      </c>
    </row>
    <row r="5556" spans="1:8" x14ac:dyDescent="0.3">
      <c r="A5556" s="34" t="str">
        <f>+LEFT(Tabla3[[#This Row],[id_detalle]],2)</f>
        <v>03</v>
      </c>
      <c r="B5556" s="46" t="str">
        <f>VLOOKUP((LEFT(Tabla3[[#This Row],[id_detalle]],2)),id_rubro[[id]:[Rubro]],2,0)</f>
        <v>PRODUCTOS INDUSTRIALES Y RELACIONADOS</v>
      </c>
      <c r="C5556" s="36" t="s">
        <v>1116</v>
      </c>
      <c r="D5556" s="45" t="str">
        <f>+Tabla3[[#This Row],[id_detalle]]&amp;" "&amp;VLOOKUP(Tabla3[[#This Row],[id_detalle]],rubro_detalle[[Código]:[Rubro Detalle]],2,0)</f>
        <v>03.15.153 Bandejas Portaconductores y Eléctricos</v>
      </c>
      <c r="E5556" s="33">
        <f t="shared" si="885"/>
        <v>3</v>
      </c>
      <c r="F5556" s="47" t="str">
        <f t="shared" si="886"/>
        <v>03.15.153-3</v>
      </c>
      <c r="G5556" s="37" t="s">
        <v>5635</v>
      </c>
      <c r="H5556" s="37">
        <v>725</v>
      </c>
    </row>
    <row r="5557" spans="1:8" x14ac:dyDescent="0.3">
      <c r="A5557" s="34" t="str">
        <f>+LEFT(Tabla3[[#This Row],[id_detalle]],2)</f>
        <v>03</v>
      </c>
      <c r="B5557" s="46" t="str">
        <f>VLOOKUP((LEFT(Tabla3[[#This Row],[id_detalle]],2)),id_rubro[[id]:[Rubro]],2,0)</f>
        <v>PRODUCTOS INDUSTRIALES Y RELACIONADOS</v>
      </c>
      <c r="C5557" s="36" t="s">
        <v>1118</v>
      </c>
      <c r="D5557" s="45" t="str">
        <f>+Tabla3[[#This Row],[id_detalle]]&amp;" "&amp;VLOOKUP(Tabla3[[#This Row],[id_detalle]],rubro_detalle[[Código]:[Rubro Detalle]],2,0)</f>
        <v>03.15.155 Baterias Industriales</v>
      </c>
      <c r="E5557" s="33">
        <f t="shared" si="885"/>
        <v>1</v>
      </c>
      <c r="F5557" s="47" t="str">
        <f t="shared" si="886"/>
        <v>03.15.155-1</v>
      </c>
      <c r="G5557" s="38" t="s">
        <v>5500</v>
      </c>
      <c r="H5557" s="38">
        <v>239</v>
      </c>
    </row>
    <row r="5558" spans="1:8" x14ac:dyDescent="0.3">
      <c r="A5558" s="34" t="str">
        <f>+LEFT(Tabla3[[#This Row],[id_detalle]],2)</f>
        <v>03</v>
      </c>
      <c r="B5558" s="46" t="str">
        <f>VLOOKUP((LEFT(Tabla3[[#This Row],[id_detalle]],2)),id_rubro[[id]:[Rubro]],2,0)</f>
        <v>PRODUCTOS INDUSTRIALES Y RELACIONADOS</v>
      </c>
      <c r="C5558" s="36" t="s">
        <v>1118</v>
      </c>
      <c r="D5558" s="45" t="str">
        <f>+Tabla3[[#This Row],[id_detalle]]&amp;" "&amp;VLOOKUP(Tabla3[[#This Row],[id_detalle]],rubro_detalle[[Código]:[Rubro Detalle]],2,0)</f>
        <v>03.15.155 Baterias Industriales</v>
      </c>
      <c r="E5558" s="33">
        <f t="shared" si="885"/>
        <v>2</v>
      </c>
      <c r="F5558" s="47" t="str">
        <f t="shared" si="886"/>
        <v>03.15.155-2</v>
      </c>
      <c r="G5558" s="37" t="s">
        <v>4598</v>
      </c>
      <c r="H5558" s="37">
        <v>428</v>
      </c>
    </row>
    <row r="5559" spans="1:8" x14ac:dyDescent="0.3">
      <c r="A5559" s="34" t="str">
        <f>+LEFT(Tabla3[[#This Row],[id_detalle]],2)</f>
        <v>03</v>
      </c>
      <c r="B5559" s="46" t="str">
        <f>VLOOKUP((LEFT(Tabla3[[#This Row],[id_detalle]],2)),id_rubro[[id]:[Rubro]],2,0)</f>
        <v>PRODUCTOS INDUSTRIALES Y RELACIONADOS</v>
      </c>
      <c r="C5559" s="36" t="s">
        <v>1118</v>
      </c>
      <c r="D5559" s="45" t="str">
        <f>+Tabla3[[#This Row],[id_detalle]]&amp;" "&amp;VLOOKUP(Tabla3[[#This Row],[id_detalle]],rubro_detalle[[Código]:[Rubro Detalle]],2,0)</f>
        <v>03.15.155 Baterias Industriales</v>
      </c>
      <c r="E5559" s="33">
        <f t="shared" si="885"/>
        <v>3</v>
      </c>
      <c r="F5559" s="47" t="str">
        <f t="shared" si="886"/>
        <v>03.15.155-3</v>
      </c>
      <c r="G5559" s="37" t="s">
        <v>5506</v>
      </c>
      <c r="H5559" s="37">
        <v>569</v>
      </c>
    </row>
    <row r="5560" spans="1:8" x14ac:dyDescent="0.3">
      <c r="A5560" s="34" t="str">
        <f>+LEFT(Tabla3[[#This Row],[id_detalle]],2)</f>
        <v>03</v>
      </c>
      <c r="B5560" s="46" t="str">
        <f>VLOOKUP((LEFT(Tabla3[[#This Row],[id_detalle]],2)),id_rubro[[id]:[Rubro]],2,0)</f>
        <v>PRODUCTOS INDUSTRIALES Y RELACIONADOS</v>
      </c>
      <c r="C5560" s="36" t="s">
        <v>1118</v>
      </c>
      <c r="D5560" s="45" t="str">
        <f>+Tabla3[[#This Row],[id_detalle]]&amp;" "&amp;VLOOKUP(Tabla3[[#This Row],[id_detalle]],rubro_detalle[[Código]:[Rubro Detalle]],2,0)</f>
        <v>03.15.155 Baterias Industriales</v>
      </c>
      <c r="E5560" s="33">
        <f t="shared" ref="E5560:E5562" si="887">+IF(D5560=D5559,E5559+1,1)</f>
        <v>4</v>
      </c>
      <c r="F5560" s="47" t="str">
        <f t="shared" ref="F5560:F5562" si="888">+LEFT(D5560,9)&amp;"-"&amp;E5560</f>
        <v>03.15.155-4</v>
      </c>
      <c r="G5560" s="37" t="s">
        <v>3015</v>
      </c>
      <c r="H5560" s="37">
        <v>637</v>
      </c>
    </row>
    <row r="5561" spans="1:8" x14ac:dyDescent="0.3">
      <c r="A5561" s="34" t="str">
        <f>+LEFT(Tabla3[[#This Row],[id_detalle]],2)</f>
        <v>03</v>
      </c>
      <c r="B5561" s="46" t="str">
        <f>VLOOKUP((LEFT(Tabla3[[#This Row],[id_detalle]],2)),id_rubro[[id]:[Rubro]],2,0)</f>
        <v>PRODUCTOS INDUSTRIALES Y RELACIONADOS</v>
      </c>
      <c r="C5561" s="36" t="s">
        <v>1118</v>
      </c>
      <c r="D5561" s="45" t="str">
        <f>+Tabla3[[#This Row],[id_detalle]]&amp;" "&amp;VLOOKUP(Tabla3[[#This Row],[id_detalle]],rubro_detalle[[Código]:[Rubro Detalle]],2,0)</f>
        <v>03.15.155 Baterias Industriales</v>
      </c>
      <c r="E5561" s="33">
        <f t="shared" si="887"/>
        <v>5</v>
      </c>
      <c r="F5561" s="47" t="str">
        <f t="shared" si="888"/>
        <v>03.15.155-5</v>
      </c>
      <c r="G5561" s="37" t="s">
        <v>5405</v>
      </c>
      <c r="H5561" s="37">
        <v>668</v>
      </c>
    </row>
    <row r="5562" spans="1:8" x14ac:dyDescent="0.3">
      <c r="A5562" s="34" t="str">
        <f>+LEFT(Tabla3[[#This Row],[id_detalle]],2)</f>
        <v>03</v>
      </c>
      <c r="B5562" s="46" t="str">
        <f>VLOOKUP((LEFT(Tabla3[[#This Row],[id_detalle]],2)),id_rubro[[id]:[Rubro]],2,0)</f>
        <v>PRODUCTOS INDUSTRIALES Y RELACIONADOS</v>
      </c>
      <c r="C5562" s="36" t="s">
        <v>1118</v>
      </c>
      <c r="D5562" s="45" t="str">
        <f>+Tabla3[[#This Row],[id_detalle]]&amp;" "&amp;VLOOKUP(Tabla3[[#This Row],[id_detalle]],rubro_detalle[[Código]:[Rubro Detalle]],2,0)</f>
        <v>03.15.155 Baterias Industriales</v>
      </c>
      <c r="E5562" s="33">
        <f t="shared" si="887"/>
        <v>6</v>
      </c>
      <c r="F5562" s="47" t="str">
        <f t="shared" si="888"/>
        <v>03.15.155-6</v>
      </c>
      <c r="G5562" s="37" t="s">
        <v>5507</v>
      </c>
      <c r="H5562" s="37">
        <v>735</v>
      </c>
    </row>
    <row r="5563" spans="1:8" x14ac:dyDescent="0.3">
      <c r="A5563" s="34" t="str">
        <f>+LEFT(Tabla3[[#This Row],[id_detalle]],2)</f>
        <v>03</v>
      </c>
      <c r="B5563" s="46" t="str">
        <f>VLOOKUP((LEFT(Tabla3[[#This Row],[id_detalle]],2)),id_rubro[[id]:[Rubro]],2,0)</f>
        <v>PRODUCTOS INDUSTRIALES Y RELACIONADOS</v>
      </c>
      <c r="C5563" s="36" t="s">
        <v>1120</v>
      </c>
      <c r="D5563" s="45" t="str">
        <f>+Tabla3[[#This Row],[id_detalle]]&amp;" "&amp;VLOOKUP(Tabla3[[#This Row],[id_detalle]],rubro_detalle[[Código]:[Rubro Detalle]],2,0)</f>
        <v>03.15.161 Baterias y Pilas</v>
      </c>
      <c r="E5563" s="33">
        <f>+IF(D5563=D5562,E5562+1,1)</f>
        <v>1</v>
      </c>
      <c r="F5563" s="47" t="str">
        <f>+LEFT(D5563,9)&amp;"-"&amp;E5563</f>
        <v>03.15.161-1</v>
      </c>
      <c r="G5563" s="37" t="s">
        <v>5636</v>
      </c>
      <c r="H5563" s="37">
        <v>238</v>
      </c>
    </row>
    <row r="5564" spans="1:8" x14ac:dyDescent="0.3">
      <c r="A5564" s="34" t="str">
        <f>+LEFT(Tabla3[[#This Row],[id_detalle]],2)</f>
        <v>03</v>
      </c>
      <c r="B5564" s="46" t="str">
        <f>VLOOKUP((LEFT(Tabla3[[#This Row],[id_detalle]],2)),id_rubro[[id]:[Rubro]],2,0)</f>
        <v>PRODUCTOS INDUSTRIALES Y RELACIONADOS</v>
      </c>
      <c r="C5564" s="36" t="s">
        <v>1120</v>
      </c>
      <c r="D5564" s="45" t="str">
        <f>+Tabla3[[#This Row],[id_detalle]]&amp;" "&amp;VLOOKUP(Tabla3[[#This Row],[id_detalle]],rubro_detalle[[Código]:[Rubro Detalle]],2,0)</f>
        <v>03.15.161 Baterias y Pilas</v>
      </c>
      <c r="E5564" s="33">
        <f>+IF(D5564=D5563,E5563+1,1)</f>
        <v>2</v>
      </c>
      <c r="F5564" s="47" t="str">
        <f>+LEFT(D5564,9)&amp;"-"&amp;E5564</f>
        <v>03.15.161-2</v>
      </c>
      <c r="G5564" s="37" t="s">
        <v>5503</v>
      </c>
      <c r="H5564" s="37">
        <v>374</v>
      </c>
    </row>
    <row r="5565" spans="1:8" x14ac:dyDescent="0.3">
      <c r="A5565" s="34" t="str">
        <f>+LEFT(Tabla3[[#This Row],[id_detalle]],2)</f>
        <v>03</v>
      </c>
      <c r="B5565" s="46" t="str">
        <f>VLOOKUP((LEFT(Tabla3[[#This Row],[id_detalle]],2)),id_rubro[[id]:[Rubro]],2,0)</f>
        <v>PRODUCTOS INDUSTRIALES Y RELACIONADOS</v>
      </c>
      <c r="C5565" s="36" t="s">
        <v>1120</v>
      </c>
      <c r="D5565" s="45" t="str">
        <f>+Tabla3[[#This Row],[id_detalle]]&amp;" "&amp;VLOOKUP(Tabla3[[#This Row],[id_detalle]],rubro_detalle[[Código]:[Rubro Detalle]],2,0)</f>
        <v>03.15.161 Baterias y Pilas</v>
      </c>
      <c r="E5565" s="33">
        <f>+IF(D5565=D5564,E5564+1,1)</f>
        <v>3</v>
      </c>
      <c r="F5565" s="47" t="str">
        <f>+LEFT(D5565,9)&amp;"-"&amp;E5565</f>
        <v>03.15.161-3</v>
      </c>
      <c r="G5565" s="37" t="s">
        <v>3282</v>
      </c>
      <c r="H5565" s="37">
        <v>383</v>
      </c>
    </row>
    <row r="5566" spans="1:8" x14ac:dyDescent="0.3">
      <c r="A5566" s="34" t="str">
        <f>+LEFT(Tabla3[[#This Row],[id_detalle]],2)</f>
        <v>03</v>
      </c>
      <c r="B5566" s="46" t="str">
        <f>VLOOKUP((LEFT(Tabla3[[#This Row],[id_detalle]],2)),id_rubro[[id]:[Rubro]],2,0)</f>
        <v>PRODUCTOS INDUSTRIALES Y RELACIONADOS</v>
      </c>
      <c r="C5566" s="36" t="s">
        <v>1120</v>
      </c>
      <c r="D5566" s="45" t="str">
        <f>+Tabla3[[#This Row],[id_detalle]]&amp;" "&amp;VLOOKUP(Tabla3[[#This Row],[id_detalle]],rubro_detalle[[Código]:[Rubro Detalle]],2,0)</f>
        <v>03.15.161 Baterias y Pilas</v>
      </c>
      <c r="E5566" s="33">
        <f t="shared" ref="E5566:E5568" si="889">+IF(D5566=D5565,E5565+1,1)</f>
        <v>4</v>
      </c>
      <c r="F5566" s="47" t="str">
        <f t="shared" ref="F5566:F5568" si="890">+LEFT(D5566,9)&amp;"-"&amp;E5566</f>
        <v>03.15.161-4</v>
      </c>
      <c r="G5566" s="38" t="s">
        <v>5637</v>
      </c>
      <c r="H5566" s="38">
        <v>421</v>
      </c>
    </row>
    <row r="5567" spans="1:8" x14ac:dyDescent="0.3">
      <c r="A5567" s="34" t="str">
        <f>+LEFT(Tabla3[[#This Row],[id_detalle]],2)</f>
        <v>03</v>
      </c>
      <c r="B5567" s="46" t="str">
        <f>VLOOKUP((LEFT(Tabla3[[#This Row],[id_detalle]],2)),id_rubro[[id]:[Rubro]],2,0)</f>
        <v>PRODUCTOS INDUSTRIALES Y RELACIONADOS</v>
      </c>
      <c r="C5567" s="36" t="s">
        <v>1120</v>
      </c>
      <c r="D5567" s="45" t="str">
        <f>+Tabla3[[#This Row],[id_detalle]]&amp;" "&amp;VLOOKUP(Tabla3[[#This Row],[id_detalle]],rubro_detalle[[Código]:[Rubro Detalle]],2,0)</f>
        <v>03.15.161 Baterias y Pilas</v>
      </c>
      <c r="E5567" s="33">
        <f t="shared" si="889"/>
        <v>5</v>
      </c>
      <c r="F5567" s="47" t="str">
        <f t="shared" si="890"/>
        <v>03.15.161-5</v>
      </c>
      <c r="G5567" s="37" t="s">
        <v>5602</v>
      </c>
      <c r="H5567" s="37">
        <v>456</v>
      </c>
    </row>
    <row r="5568" spans="1:8" x14ac:dyDescent="0.3">
      <c r="A5568" s="34" t="str">
        <f>+LEFT(Tabla3[[#This Row],[id_detalle]],2)</f>
        <v>03</v>
      </c>
      <c r="B5568" s="46" t="str">
        <f>VLOOKUP((LEFT(Tabla3[[#This Row],[id_detalle]],2)),id_rubro[[id]:[Rubro]],2,0)</f>
        <v>PRODUCTOS INDUSTRIALES Y RELACIONADOS</v>
      </c>
      <c r="C5568" s="36" t="s">
        <v>1120</v>
      </c>
      <c r="D5568" s="45" t="str">
        <f>+Tabla3[[#This Row],[id_detalle]]&amp;" "&amp;VLOOKUP(Tabla3[[#This Row],[id_detalle]],rubro_detalle[[Código]:[Rubro Detalle]],2,0)</f>
        <v>03.15.161 Baterias y Pilas</v>
      </c>
      <c r="E5568" s="33">
        <f t="shared" si="889"/>
        <v>6</v>
      </c>
      <c r="F5568" s="47" t="str">
        <f t="shared" si="890"/>
        <v>03.15.161-6</v>
      </c>
      <c r="G5568" s="37" t="s">
        <v>5415</v>
      </c>
      <c r="H5568" s="37">
        <v>687</v>
      </c>
    </row>
    <row r="5569" spans="1:8" x14ac:dyDescent="0.3">
      <c r="A5569" s="34" t="str">
        <f>+LEFT(Tabla3[[#This Row],[id_detalle]],2)</f>
        <v>03</v>
      </c>
      <c r="B5569" s="46" t="str">
        <f>VLOOKUP((LEFT(Tabla3[[#This Row],[id_detalle]],2)),id_rubro[[id]:[Rubro]],2,0)</f>
        <v>PRODUCTOS INDUSTRIALES Y RELACIONADOS</v>
      </c>
      <c r="C5569" s="36" t="s">
        <v>1122</v>
      </c>
      <c r="D5569" s="45" t="str">
        <f>+Tabla3[[#This Row],[id_detalle]]&amp;" "&amp;VLOOKUP(Tabla3[[#This Row],[id_detalle]],rubro_detalle[[Código]:[Rubro Detalle]],2,0)</f>
        <v>03.15.165 Circuito Cerrado de TV</v>
      </c>
      <c r="E5569" s="33">
        <f>+IF(D5569=D5568,E5568+1,1)</f>
        <v>1</v>
      </c>
      <c r="F5569" s="47" t="str">
        <f>+LEFT(D5569,9)&amp;"-"&amp;E5569</f>
        <v>03.15.165-1</v>
      </c>
      <c r="G5569" s="37" t="s">
        <v>5256</v>
      </c>
      <c r="H5569" s="37">
        <v>158</v>
      </c>
    </row>
    <row r="5570" spans="1:8" x14ac:dyDescent="0.3">
      <c r="A5570" s="34" t="str">
        <f>+LEFT(Tabla3[[#This Row],[id_detalle]],2)</f>
        <v>03</v>
      </c>
      <c r="B5570" s="46" t="str">
        <f>VLOOKUP((LEFT(Tabla3[[#This Row],[id_detalle]],2)),id_rubro[[id]:[Rubro]],2,0)</f>
        <v>PRODUCTOS INDUSTRIALES Y RELACIONADOS</v>
      </c>
      <c r="C5570" s="36" t="s">
        <v>1122</v>
      </c>
      <c r="D5570" s="45" t="str">
        <f>+Tabla3[[#This Row],[id_detalle]]&amp;" "&amp;VLOOKUP(Tabla3[[#This Row],[id_detalle]],rubro_detalle[[Código]:[Rubro Detalle]],2,0)</f>
        <v>03.15.165 Circuito Cerrado de TV</v>
      </c>
      <c r="E5570" s="33">
        <f>+IF(D5570=D5569,E5569+1,1)</f>
        <v>2</v>
      </c>
      <c r="F5570" s="47" t="str">
        <f>+LEFT(D5570,9)&amp;"-"&amp;E5570</f>
        <v>03.15.165-2</v>
      </c>
      <c r="G5570" s="37" t="s">
        <v>5579</v>
      </c>
      <c r="H5570" s="37">
        <v>165</v>
      </c>
    </row>
    <row r="5571" spans="1:8" x14ac:dyDescent="0.3">
      <c r="A5571" s="34" t="str">
        <f>+LEFT(Tabla3[[#This Row],[id_detalle]],2)</f>
        <v>03</v>
      </c>
      <c r="B5571" s="46" t="str">
        <f>VLOOKUP((LEFT(Tabla3[[#This Row],[id_detalle]],2)),id_rubro[[id]:[Rubro]],2,0)</f>
        <v>PRODUCTOS INDUSTRIALES Y RELACIONADOS</v>
      </c>
      <c r="C5571" s="36" t="s">
        <v>1122</v>
      </c>
      <c r="D5571" s="45" t="str">
        <f>+Tabla3[[#This Row],[id_detalle]]&amp;" "&amp;VLOOKUP(Tabla3[[#This Row],[id_detalle]],rubro_detalle[[Código]:[Rubro Detalle]],2,0)</f>
        <v>03.15.165 Circuito Cerrado de TV</v>
      </c>
      <c r="E5571" s="33">
        <f>+IF(D5571=D5570,E5570+1,1)</f>
        <v>3</v>
      </c>
      <c r="F5571" s="47" t="str">
        <f>+LEFT(D5571,9)&amp;"-"&amp;E5571</f>
        <v>03.15.165-3</v>
      </c>
      <c r="G5571" s="37" t="s">
        <v>2782</v>
      </c>
      <c r="H5571" s="37">
        <v>190</v>
      </c>
    </row>
    <row r="5572" spans="1:8" x14ac:dyDescent="0.3">
      <c r="A5572" s="34" t="str">
        <f>+LEFT(Tabla3[[#This Row],[id_detalle]],2)</f>
        <v>03</v>
      </c>
      <c r="B5572" s="46" t="str">
        <f>VLOOKUP((LEFT(Tabla3[[#This Row],[id_detalle]],2)),id_rubro[[id]:[Rubro]],2,0)</f>
        <v>PRODUCTOS INDUSTRIALES Y RELACIONADOS</v>
      </c>
      <c r="C5572" s="36" t="s">
        <v>1122</v>
      </c>
      <c r="D5572" s="45" t="str">
        <f>+Tabla3[[#This Row],[id_detalle]]&amp;" "&amp;VLOOKUP(Tabla3[[#This Row],[id_detalle]],rubro_detalle[[Código]:[Rubro Detalle]],2,0)</f>
        <v>03.15.165 Circuito Cerrado de TV</v>
      </c>
      <c r="E5572" s="33">
        <f t="shared" ref="E5572:E5574" si="891">+IF(D5572=D5571,E5571+1,1)</f>
        <v>4</v>
      </c>
      <c r="F5572" s="47" t="str">
        <f t="shared" ref="F5572:F5574" si="892">+LEFT(D5572,9)&amp;"-"&amp;E5572</f>
        <v>03.15.165-4</v>
      </c>
      <c r="G5572" s="37" t="s">
        <v>4896</v>
      </c>
      <c r="H5572" s="37">
        <v>190</v>
      </c>
    </row>
    <row r="5573" spans="1:8" x14ac:dyDescent="0.3">
      <c r="A5573" s="34" t="str">
        <f>+LEFT(Tabla3[[#This Row],[id_detalle]],2)</f>
        <v>03</v>
      </c>
      <c r="B5573" s="46" t="str">
        <f>VLOOKUP((LEFT(Tabla3[[#This Row],[id_detalle]],2)),id_rubro[[id]:[Rubro]],2,0)</f>
        <v>PRODUCTOS INDUSTRIALES Y RELACIONADOS</v>
      </c>
      <c r="C5573" s="36" t="s">
        <v>1122</v>
      </c>
      <c r="D5573" s="45" t="str">
        <f>+Tabla3[[#This Row],[id_detalle]]&amp;" "&amp;VLOOKUP(Tabla3[[#This Row],[id_detalle]],rubro_detalle[[Código]:[Rubro Detalle]],2,0)</f>
        <v>03.15.165 Circuito Cerrado de TV</v>
      </c>
      <c r="E5573" s="33">
        <f t="shared" si="891"/>
        <v>5</v>
      </c>
      <c r="F5573" s="47" t="str">
        <f t="shared" si="892"/>
        <v>03.15.165-5</v>
      </c>
      <c r="G5573" s="37" t="s">
        <v>4897</v>
      </c>
      <c r="H5573" s="37">
        <v>214</v>
      </c>
    </row>
    <row r="5574" spans="1:8" x14ac:dyDescent="0.3">
      <c r="A5574" s="34" t="str">
        <f>+LEFT(Tabla3[[#This Row],[id_detalle]],2)</f>
        <v>03</v>
      </c>
      <c r="B5574" s="46" t="str">
        <f>VLOOKUP((LEFT(Tabla3[[#This Row],[id_detalle]],2)),id_rubro[[id]:[Rubro]],2,0)</f>
        <v>PRODUCTOS INDUSTRIALES Y RELACIONADOS</v>
      </c>
      <c r="C5574" s="36" t="s">
        <v>1122</v>
      </c>
      <c r="D5574" s="45" t="str">
        <f>+Tabla3[[#This Row],[id_detalle]]&amp;" "&amp;VLOOKUP(Tabla3[[#This Row],[id_detalle]],rubro_detalle[[Código]:[Rubro Detalle]],2,0)</f>
        <v>03.15.165 Circuito Cerrado de TV</v>
      </c>
      <c r="E5574" s="33">
        <f t="shared" si="891"/>
        <v>6</v>
      </c>
      <c r="F5574" s="47" t="str">
        <f t="shared" si="892"/>
        <v>03.15.165-6</v>
      </c>
      <c r="G5574" s="37" t="s">
        <v>4898</v>
      </c>
      <c r="H5574" s="37">
        <v>226</v>
      </c>
    </row>
    <row r="5575" spans="1:8" x14ac:dyDescent="0.3">
      <c r="A5575" s="34" t="str">
        <f>+LEFT(Tabla3[[#This Row],[id_detalle]],2)</f>
        <v>03</v>
      </c>
      <c r="B5575" s="46" t="str">
        <f>VLOOKUP((LEFT(Tabla3[[#This Row],[id_detalle]],2)),id_rubro[[id]:[Rubro]],2,0)</f>
        <v>PRODUCTOS INDUSTRIALES Y RELACIONADOS</v>
      </c>
      <c r="C5575" s="36" t="s">
        <v>1122</v>
      </c>
      <c r="D5575" s="45" t="str">
        <f>+Tabla3[[#This Row],[id_detalle]]&amp;" "&amp;VLOOKUP(Tabla3[[#This Row],[id_detalle]],rubro_detalle[[Código]:[Rubro Detalle]],2,0)</f>
        <v>03.15.165 Circuito Cerrado de TV</v>
      </c>
      <c r="E5575" s="33">
        <f t="shared" ref="E5575:E5580" si="893">+IF(D5575=D5574,E5574+1,1)</f>
        <v>7</v>
      </c>
      <c r="F5575" s="47" t="str">
        <f t="shared" ref="F5575:F5580" si="894">+LEFT(D5575,9)&amp;"-"&amp;E5575</f>
        <v>03.15.165-7</v>
      </c>
      <c r="G5575" s="37" t="s">
        <v>3969</v>
      </c>
      <c r="H5575" s="37">
        <v>238</v>
      </c>
    </row>
    <row r="5576" spans="1:8" x14ac:dyDescent="0.3">
      <c r="A5576" s="34" t="str">
        <f>+LEFT(Tabla3[[#This Row],[id_detalle]],2)</f>
        <v>03</v>
      </c>
      <c r="B5576" s="46" t="str">
        <f>VLOOKUP((LEFT(Tabla3[[#This Row],[id_detalle]],2)),id_rubro[[id]:[Rubro]],2,0)</f>
        <v>PRODUCTOS INDUSTRIALES Y RELACIONADOS</v>
      </c>
      <c r="C5576" s="36" t="s">
        <v>1122</v>
      </c>
      <c r="D5576" s="45" t="str">
        <f>+Tabla3[[#This Row],[id_detalle]]&amp;" "&amp;VLOOKUP(Tabla3[[#This Row],[id_detalle]],rubro_detalle[[Código]:[Rubro Detalle]],2,0)</f>
        <v>03.15.165 Circuito Cerrado de TV</v>
      </c>
      <c r="E5576" s="33">
        <f t="shared" si="893"/>
        <v>8</v>
      </c>
      <c r="F5576" s="47" t="str">
        <f t="shared" si="894"/>
        <v>03.15.165-8</v>
      </c>
      <c r="G5576" s="37" t="s">
        <v>5535</v>
      </c>
      <c r="H5576" s="37">
        <v>247</v>
      </c>
    </row>
    <row r="5577" spans="1:8" x14ac:dyDescent="0.3">
      <c r="A5577" s="34" t="str">
        <f>+LEFT(Tabla3[[#This Row],[id_detalle]],2)</f>
        <v>03</v>
      </c>
      <c r="B5577" s="46" t="str">
        <f>VLOOKUP((LEFT(Tabla3[[#This Row],[id_detalle]],2)),id_rubro[[id]:[Rubro]],2,0)</f>
        <v>PRODUCTOS INDUSTRIALES Y RELACIONADOS</v>
      </c>
      <c r="C5577" s="36" t="s">
        <v>1122</v>
      </c>
      <c r="D5577" s="45" t="str">
        <f>+Tabla3[[#This Row],[id_detalle]]&amp;" "&amp;VLOOKUP(Tabla3[[#This Row],[id_detalle]],rubro_detalle[[Código]:[Rubro Detalle]],2,0)</f>
        <v>03.15.165 Circuito Cerrado de TV</v>
      </c>
      <c r="E5577" s="33">
        <f t="shared" si="893"/>
        <v>9</v>
      </c>
      <c r="F5577" s="47" t="str">
        <f t="shared" si="894"/>
        <v>03.15.165-9</v>
      </c>
      <c r="G5577" s="37" t="s">
        <v>5527</v>
      </c>
      <c r="H5577" s="37">
        <v>291</v>
      </c>
    </row>
    <row r="5578" spans="1:8" x14ac:dyDescent="0.3">
      <c r="A5578" s="34" t="str">
        <f>+LEFT(Tabla3[[#This Row],[id_detalle]],2)</f>
        <v>03</v>
      </c>
      <c r="B5578" s="46" t="str">
        <f>VLOOKUP((LEFT(Tabla3[[#This Row],[id_detalle]],2)),id_rubro[[id]:[Rubro]],2,0)</f>
        <v>PRODUCTOS INDUSTRIALES Y RELACIONADOS</v>
      </c>
      <c r="C5578" s="36" t="s">
        <v>1122</v>
      </c>
      <c r="D5578" s="45" t="str">
        <f>+Tabla3[[#This Row],[id_detalle]]&amp;" "&amp;VLOOKUP(Tabla3[[#This Row],[id_detalle]],rubro_detalle[[Código]:[Rubro Detalle]],2,0)</f>
        <v>03.15.165 Circuito Cerrado de TV</v>
      </c>
      <c r="E5578" s="33">
        <f t="shared" si="893"/>
        <v>10</v>
      </c>
      <c r="F5578" s="47" t="str">
        <f t="shared" si="894"/>
        <v>03.15.165-10</v>
      </c>
      <c r="G5578" s="37" t="s">
        <v>4335</v>
      </c>
      <c r="H5578" s="37">
        <v>381</v>
      </c>
    </row>
    <row r="5579" spans="1:8" x14ac:dyDescent="0.3">
      <c r="A5579" s="34" t="str">
        <f>+LEFT(Tabla3[[#This Row],[id_detalle]],2)</f>
        <v>03</v>
      </c>
      <c r="B5579" s="46" t="str">
        <f>VLOOKUP((LEFT(Tabla3[[#This Row],[id_detalle]],2)),id_rubro[[id]:[Rubro]],2,0)</f>
        <v>PRODUCTOS INDUSTRIALES Y RELACIONADOS</v>
      </c>
      <c r="C5579" s="36" t="s">
        <v>1122</v>
      </c>
      <c r="D5579" s="45" t="str">
        <f>+Tabla3[[#This Row],[id_detalle]]&amp;" "&amp;VLOOKUP(Tabla3[[#This Row],[id_detalle]],rubro_detalle[[Código]:[Rubro Detalle]],2,0)</f>
        <v>03.15.165 Circuito Cerrado de TV</v>
      </c>
      <c r="E5579" s="33">
        <f t="shared" si="893"/>
        <v>11</v>
      </c>
      <c r="F5579" s="47" t="str">
        <f t="shared" si="894"/>
        <v>03.15.165-11</v>
      </c>
      <c r="G5579" s="37" t="s">
        <v>5537</v>
      </c>
      <c r="H5579" s="37">
        <v>477</v>
      </c>
    </row>
    <row r="5580" spans="1:8" x14ac:dyDescent="0.3">
      <c r="A5580" s="34" t="str">
        <f>+LEFT(Tabla3[[#This Row],[id_detalle]],2)</f>
        <v>03</v>
      </c>
      <c r="B5580" s="46" t="str">
        <f>VLOOKUP((LEFT(Tabla3[[#This Row],[id_detalle]],2)),id_rubro[[id]:[Rubro]],2,0)</f>
        <v>PRODUCTOS INDUSTRIALES Y RELACIONADOS</v>
      </c>
      <c r="C5580" s="36" t="s">
        <v>1122</v>
      </c>
      <c r="D5580" s="45" t="str">
        <f>+Tabla3[[#This Row],[id_detalle]]&amp;" "&amp;VLOOKUP(Tabla3[[#This Row],[id_detalle]],rubro_detalle[[Código]:[Rubro Detalle]],2,0)</f>
        <v>03.15.165 Circuito Cerrado de TV</v>
      </c>
      <c r="E5580" s="33">
        <f t="shared" si="893"/>
        <v>12</v>
      </c>
      <c r="F5580" s="47" t="str">
        <f t="shared" si="894"/>
        <v>03.15.165-12</v>
      </c>
      <c r="G5580" s="37" t="s">
        <v>5530</v>
      </c>
      <c r="H5580" s="37">
        <v>541</v>
      </c>
    </row>
    <row r="5581" spans="1:8" x14ac:dyDescent="0.3">
      <c r="A5581" s="34" t="str">
        <f>+LEFT(Tabla3[[#This Row],[id_detalle]],2)</f>
        <v>03</v>
      </c>
      <c r="B5581" s="46" t="str">
        <f>VLOOKUP((LEFT(Tabla3[[#This Row],[id_detalle]],2)),id_rubro[[id]:[Rubro]],2,0)</f>
        <v>PRODUCTOS INDUSTRIALES Y RELACIONADOS</v>
      </c>
      <c r="C5581" s="36" t="s">
        <v>1122</v>
      </c>
      <c r="D5581" s="45" t="str">
        <f>+Tabla3[[#This Row],[id_detalle]]&amp;" "&amp;VLOOKUP(Tabla3[[#This Row],[id_detalle]],rubro_detalle[[Código]:[Rubro Detalle]],2,0)</f>
        <v>03.15.165 Circuito Cerrado de TV</v>
      </c>
      <c r="E5581" s="33">
        <f t="shared" ref="E5581:E5592" si="895">+IF(D5581=D5580,E5580+1,1)</f>
        <v>13</v>
      </c>
      <c r="F5581" s="47" t="str">
        <f t="shared" ref="F5581:F5592" si="896">+LEFT(D5581,9)&amp;"-"&amp;E5581</f>
        <v>03.15.165-13</v>
      </c>
      <c r="G5581" s="37" t="s">
        <v>5638</v>
      </c>
      <c r="H5581" s="37">
        <v>550</v>
      </c>
    </row>
    <row r="5582" spans="1:8" x14ac:dyDescent="0.3">
      <c r="A5582" s="34" t="str">
        <f>+LEFT(Tabla3[[#This Row],[id_detalle]],2)</f>
        <v>03</v>
      </c>
      <c r="B5582" s="46" t="str">
        <f>VLOOKUP((LEFT(Tabla3[[#This Row],[id_detalle]],2)),id_rubro[[id]:[Rubro]],2,0)</f>
        <v>PRODUCTOS INDUSTRIALES Y RELACIONADOS</v>
      </c>
      <c r="C5582" s="36" t="s">
        <v>1122</v>
      </c>
      <c r="D5582" s="45" t="str">
        <f>+Tabla3[[#This Row],[id_detalle]]&amp;" "&amp;VLOOKUP(Tabla3[[#This Row],[id_detalle]],rubro_detalle[[Código]:[Rubro Detalle]],2,0)</f>
        <v>03.15.165 Circuito Cerrado de TV</v>
      </c>
      <c r="E5582" s="33">
        <f t="shared" si="895"/>
        <v>14</v>
      </c>
      <c r="F5582" s="47" t="str">
        <f t="shared" si="896"/>
        <v>03.15.165-14</v>
      </c>
      <c r="G5582" s="37" t="s">
        <v>5262</v>
      </c>
      <c r="H5582" s="37">
        <v>640</v>
      </c>
    </row>
    <row r="5583" spans="1:8" x14ac:dyDescent="0.3">
      <c r="A5583" s="34" t="str">
        <f>+LEFT(Tabla3[[#This Row],[id_detalle]],2)</f>
        <v>03</v>
      </c>
      <c r="B5583" s="46" t="str">
        <f>VLOOKUP((LEFT(Tabla3[[#This Row],[id_detalle]],2)),id_rubro[[id]:[Rubro]],2,0)</f>
        <v>PRODUCTOS INDUSTRIALES Y RELACIONADOS</v>
      </c>
      <c r="C5583" s="36" t="s">
        <v>1122</v>
      </c>
      <c r="D5583" s="45" t="str">
        <f>+Tabla3[[#This Row],[id_detalle]]&amp;" "&amp;VLOOKUP(Tabla3[[#This Row],[id_detalle]],rubro_detalle[[Código]:[Rubro Detalle]],2,0)</f>
        <v>03.15.165 Circuito Cerrado de TV</v>
      </c>
      <c r="E5583" s="33">
        <f t="shared" si="895"/>
        <v>15</v>
      </c>
      <c r="F5583" s="47" t="str">
        <f t="shared" si="896"/>
        <v>03.15.165-15</v>
      </c>
      <c r="G5583" s="37" t="s">
        <v>5539</v>
      </c>
      <c r="H5583" s="37">
        <v>654</v>
      </c>
    </row>
    <row r="5584" spans="1:8" x14ac:dyDescent="0.3">
      <c r="A5584" s="34" t="str">
        <f>+LEFT(Tabla3[[#This Row],[id_detalle]],2)</f>
        <v>03</v>
      </c>
      <c r="B5584" s="46" t="str">
        <f>VLOOKUP((LEFT(Tabla3[[#This Row],[id_detalle]],2)),id_rubro[[id]:[Rubro]],2,0)</f>
        <v>PRODUCTOS INDUSTRIALES Y RELACIONADOS</v>
      </c>
      <c r="C5584" s="36" t="s">
        <v>1122</v>
      </c>
      <c r="D5584" s="45" t="str">
        <f>+Tabla3[[#This Row],[id_detalle]]&amp;" "&amp;VLOOKUP(Tabla3[[#This Row],[id_detalle]],rubro_detalle[[Código]:[Rubro Detalle]],2,0)</f>
        <v>03.15.165 Circuito Cerrado de TV</v>
      </c>
      <c r="E5584" s="33">
        <f t="shared" si="895"/>
        <v>16</v>
      </c>
      <c r="F5584" s="47" t="str">
        <f t="shared" si="896"/>
        <v>03.15.165-16</v>
      </c>
      <c r="G5584" s="37" t="s">
        <v>5515</v>
      </c>
      <c r="H5584" s="37">
        <v>725</v>
      </c>
    </row>
    <row r="5585" spans="1:8" x14ac:dyDescent="0.3">
      <c r="A5585" s="34" t="str">
        <f>+LEFT(Tabla3[[#This Row],[id_detalle]],2)</f>
        <v>03</v>
      </c>
      <c r="B5585" s="46" t="str">
        <f>VLOOKUP((LEFT(Tabla3[[#This Row],[id_detalle]],2)),id_rubro[[id]:[Rubro]],2,0)</f>
        <v>PRODUCTOS INDUSTRIALES Y RELACIONADOS</v>
      </c>
      <c r="C5585" s="36" t="s">
        <v>1122</v>
      </c>
      <c r="D5585" s="45" t="str">
        <f>+Tabla3[[#This Row],[id_detalle]]&amp;" "&amp;VLOOKUP(Tabla3[[#This Row],[id_detalle]],rubro_detalle[[Código]:[Rubro Detalle]],2,0)</f>
        <v>03.15.165 Circuito Cerrado de TV</v>
      </c>
      <c r="E5585" s="33">
        <f t="shared" si="895"/>
        <v>17</v>
      </c>
      <c r="F5585" s="47" t="str">
        <f t="shared" si="896"/>
        <v>03.15.165-17</v>
      </c>
      <c r="G5585" s="37" t="s">
        <v>3031</v>
      </c>
      <c r="H5585" s="37">
        <v>726</v>
      </c>
    </row>
    <row r="5586" spans="1:8" x14ac:dyDescent="0.3">
      <c r="A5586" s="34" t="str">
        <f>+LEFT(Tabla3[[#This Row],[id_detalle]],2)</f>
        <v>03</v>
      </c>
      <c r="B5586" s="46" t="str">
        <f>VLOOKUP((LEFT(Tabla3[[#This Row],[id_detalle]],2)),id_rubro[[id]:[Rubro]],2,0)</f>
        <v>PRODUCTOS INDUSTRIALES Y RELACIONADOS</v>
      </c>
      <c r="C5586" s="36" t="s">
        <v>1122</v>
      </c>
      <c r="D5586" s="45" t="str">
        <f>+Tabla3[[#This Row],[id_detalle]]&amp;" "&amp;VLOOKUP(Tabla3[[#This Row],[id_detalle]],rubro_detalle[[Código]:[Rubro Detalle]],2,0)</f>
        <v>03.15.165 Circuito Cerrado de TV</v>
      </c>
      <c r="E5586" s="33">
        <f t="shared" si="895"/>
        <v>18</v>
      </c>
      <c r="F5586" s="47" t="str">
        <f t="shared" si="896"/>
        <v>03.15.165-18</v>
      </c>
      <c r="G5586" s="37" t="s">
        <v>5581</v>
      </c>
      <c r="H5586" s="37">
        <v>728</v>
      </c>
    </row>
    <row r="5587" spans="1:8" x14ac:dyDescent="0.3">
      <c r="A5587" s="34" t="str">
        <f>+LEFT(Tabla3[[#This Row],[id_detalle]],2)</f>
        <v>03</v>
      </c>
      <c r="B5587" s="46" t="str">
        <f>VLOOKUP((LEFT(Tabla3[[#This Row],[id_detalle]],2)),id_rubro[[id]:[Rubro]],2,0)</f>
        <v>PRODUCTOS INDUSTRIALES Y RELACIONADOS</v>
      </c>
      <c r="C5587" s="36" t="s">
        <v>1122</v>
      </c>
      <c r="D5587" s="45" t="str">
        <f>+Tabla3[[#This Row],[id_detalle]]&amp;" "&amp;VLOOKUP(Tabla3[[#This Row],[id_detalle]],rubro_detalle[[Código]:[Rubro Detalle]],2,0)</f>
        <v>03.15.165 Circuito Cerrado de TV</v>
      </c>
      <c r="E5587" s="33">
        <f t="shared" si="895"/>
        <v>19</v>
      </c>
      <c r="F5587" s="47" t="str">
        <f t="shared" si="896"/>
        <v>03.15.165-19</v>
      </c>
      <c r="G5587" s="37" t="s">
        <v>5265</v>
      </c>
      <c r="H5587" s="37">
        <v>794</v>
      </c>
    </row>
    <row r="5588" spans="1:8" x14ac:dyDescent="0.3">
      <c r="A5588" s="34" t="str">
        <f>+LEFT(Tabla3[[#This Row],[id_detalle]],2)</f>
        <v>03</v>
      </c>
      <c r="B5588" s="46" t="str">
        <f>VLOOKUP((LEFT(Tabla3[[#This Row],[id_detalle]],2)),id_rubro[[id]:[Rubro]],2,0)</f>
        <v>PRODUCTOS INDUSTRIALES Y RELACIONADOS</v>
      </c>
      <c r="C5588" s="36" t="s">
        <v>1122</v>
      </c>
      <c r="D5588" s="45" t="str">
        <f>+Tabla3[[#This Row],[id_detalle]]&amp;" "&amp;VLOOKUP(Tabla3[[#This Row],[id_detalle]],rubro_detalle[[Código]:[Rubro Detalle]],2,0)</f>
        <v>03.15.165 Circuito Cerrado de TV</v>
      </c>
      <c r="E5588" s="33">
        <f t="shared" si="895"/>
        <v>20</v>
      </c>
      <c r="F5588" s="47" t="str">
        <f t="shared" si="896"/>
        <v>03.15.165-20</v>
      </c>
      <c r="G5588" s="37" t="s">
        <v>5540</v>
      </c>
      <c r="H5588" s="37">
        <v>833</v>
      </c>
    </row>
    <row r="5589" spans="1:8" x14ac:dyDescent="0.3">
      <c r="A5589" s="34" t="str">
        <f>+LEFT(Tabla3[[#This Row],[id_detalle]],2)</f>
        <v>03</v>
      </c>
      <c r="B5589" s="46" t="str">
        <f>VLOOKUP((LEFT(Tabla3[[#This Row],[id_detalle]],2)),id_rubro[[id]:[Rubro]],2,0)</f>
        <v>PRODUCTOS INDUSTRIALES Y RELACIONADOS</v>
      </c>
      <c r="C5589" s="36" t="s">
        <v>1122</v>
      </c>
      <c r="D5589" s="45" t="str">
        <f>+Tabla3[[#This Row],[id_detalle]]&amp;" "&amp;VLOOKUP(Tabla3[[#This Row],[id_detalle]],rubro_detalle[[Código]:[Rubro Detalle]],2,0)</f>
        <v>03.15.165 Circuito Cerrado de TV</v>
      </c>
      <c r="E5589" s="33">
        <f t="shared" si="895"/>
        <v>21</v>
      </c>
      <c r="F5589" s="47" t="str">
        <f t="shared" si="896"/>
        <v>03.15.165-21</v>
      </c>
      <c r="G5589" s="37" t="s">
        <v>4073</v>
      </c>
      <c r="H5589" s="37">
        <v>833</v>
      </c>
    </row>
    <row r="5590" spans="1:8" x14ac:dyDescent="0.3">
      <c r="A5590" s="34" t="str">
        <f>+LEFT(Tabla3[[#This Row],[id_detalle]],2)</f>
        <v>03</v>
      </c>
      <c r="B5590" s="46" t="str">
        <f>VLOOKUP((LEFT(Tabla3[[#This Row],[id_detalle]],2)),id_rubro[[id]:[Rubro]],2,0)</f>
        <v>PRODUCTOS INDUSTRIALES Y RELACIONADOS</v>
      </c>
      <c r="C5590" s="36" t="s">
        <v>1122</v>
      </c>
      <c r="D5590" s="45" t="str">
        <f>+Tabla3[[#This Row],[id_detalle]]&amp;" "&amp;VLOOKUP(Tabla3[[#This Row],[id_detalle]],rubro_detalle[[Código]:[Rubro Detalle]],2,0)</f>
        <v>03.15.165 Circuito Cerrado de TV</v>
      </c>
      <c r="E5590" s="33">
        <f t="shared" si="895"/>
        <v>22</v>
      </c>
      <c r="F5590" s="47" t="str">
        <f t="shared" si="896"/>
        <v>03.15.165-22</v>
      </c>
      <c r="G5590" s="37" t="s">
        <v>5639</v>
      </c>
      <c r="H5590" s="37">
        <v>851</v>
      </c>
    </row>
    <row r="5591" spans="1:8" x14ac:dyDescent="0.3">
      <c r="A5591" s="34" t="str">
        <f>+LEFT(Tabla3[[#This Row],[id_detalle]],2)</f>
        <v>03</v>
      </c>
      <c r="B5591" s="46" t="str">
        <f>VLOOKUP((LEFT(Tabla3[[#This Row],[id_detalle]],2)),id_rubro[[id]:[Rubro]],2,0)</f>
        <v>PRODUCTOS INDUSTRIALES Y RELACIONADOS</v>
      </c>
      <c r="C5591" s="36" t="s">
        <v>1124</v>
      </c>
      <c r="D5591" s="45" t="str">
        <f>+Tabla3[[#This Row],[id_detalle]]&amp;" "&amp;VLOOKUP(Tabla3[[#This Row],[id_detalle]],rubro_detalle[[Código]:[Rubro Detalle]],2,0)</f>
        <v>03.15.167 Conductores Eléctricos</v>
      </c>
      <c r="E5591" s="33">
        <f t="shared" si="895"/>
        <v>1</v>
      </c>
      <c r="F5591" s="47" t="str">
        <f t="shared" si="896"/>
        <v>03.15.167-1</v>
      </c>
      <c r="G5591" s="37" t="s">
        <v>5640</v>
      </c>
      <c r="H5591" s="37">
        <v>249</v>
      </c>
    </row>
    <row r="5592" spans="1:8" x14ac:dyDescent="0.3">
      <c r="A5592" s="34" t="str">
        <f>+LEFT(Tabla3[[#This Row],[id_detalle]],2)</f>
        <v>03</v>
      </c>
      <c r="B5592" s="46" t="str">
        <f>VLOOKUP((LEFT(Tabla3[[#This Row],[id_detalle]],2)),id_rubro[[id]:[Rubro]],2,0)</f>
        <v>PRODUCTOS INDUSTRIALES Y RELACIONADOS</v>
      </c>
      <c r="C5592" s="36" t="s">
        <v>1124</v>
      </c>
      <c r="D5592" s="45" t="str">
        <f>+Tabla3[[#This Row],[id_detalle]]&amp;" "&amp;VLOOKUP(Tabla3[[#This Row],[id_detalle]],rubro_detalle[[Código]:[Rubro Detalle]],2,0)</f>
        <v>03.15.167 Conductores Eléctricos</v>
      </c>
      <c r="E5592" s="33">
        <f t="shared" si="895"/>
        <v>2</v>
      </c>
      <c r="F5592" s="47" t="str">
        <f t="shared" si="896"/>
        <v>03.15.167-2</v>
      </c>
      <c r="G5592" s="37" t="s">
        <v>5641</v>
      </c>
      <c r="H5592" s="37">
        <v>338</v>
      </c>
    </row>
    <row r="5593" spans="1:8" x14ac:dyDescent="0.3">
      <c r="A5593" s="34" t="str">
        <f>+LEFT(Tabla3[[#This Row],[id_detalle]],2)</f>
        <v>03</v>
      </c>
      <c r="B5593" s="46" t="str">
        <f>VLOOKUP((LEFT(Tabla3[[#This Row],[id_detalle]],2)),id_rubro[[id]:[Rubro]],2,0)</f>
        <v>PRODUCTOS INDUSTRIALES Y RELACIONADOS</v>
      </c>
      <c r="C5593" s="36" t="s">
        <v>1124</v>
      </c>
      <c r="D5593" s="45" t="str">
        <f>+Tabla3[[#This Row],[id_detalle]]&amp;" "&amp;VLOOKUP(Tabla3[[#This Row],[id_detalle]],rubro_detalle[[Código]:[Rubro Detalle]],2,0)</f>
        <v>03.15.167 Conductores Eléctricos</v>
      </c>
      <c r="E5593" s="33">
        <f>+IF(D5593=D5592,E5592+1,1)</f>
        <v>3</v>
      </c>
      <c r="F5593" s="47" t="str">
        <f>+LEFT(D5593,9)&amp;"-"&amp;E5593</f>
        <v>03.15.167-3</v>
      </c>
      <c r="G5593" s="37" t="s">
        <v>5049</v>
      </c>
      <c r="H5593" s="37">
        <v>361</v>
      </c>
    </row>
    <row r="5594" spans="1:8" x14ac:dyDescent="0.3">
      <c r="A5594" s="34" t="str">
        <f>+LEFT(Tabla3[[#This Row],[id_detalle]],2)</f>
        <v>03</v>
      </c>
      <c r="B5594" s="46" t="str">
        <f>VLOOKUP((LEFT(Tabla3[[#This Row],[id_detalle]],2)),id_rubro[[id]:[Rubro]],2,0)</f>
        <v>PRODUCTOS INDUSTRIALES Y RELACIONADOS</v>
      </c>
      <c r="C5594" s="36" t="s">
        <v>1124</v>
      </c>
      <c r="D5594" s="45" t="str">
        <f>+Tabla3[[#This Row],[id_detalle]]&amp;" "&amp;VLOOKUP(Tabla3[[#This Row],[id_detalle]],rubro_detalle[[Código]:[Rubro Detalle]],2,0)</f>
        <v>03.15.167 Conductores Eléctricos</v>
      </c>
      <c r="E5594" s="33">
        <f t="shared" ref="E5594:E5596" si="897">+IF(D5594=D5593,E5593+1,1)</f>
        <v>4</v>
      </c>
      <c r="F5594" s="47" t="str">
        <f t="shared" ref="F5594:F5596" si="898">+LEFT(D5594,9)&amp;"-"&amp;E5594</f>
        <v>03.15.167-4</v>
      </c>
      <c r="G5594" s="38" t="s">
        <v>5642</v>
      </c>
      <c r="H5594" s="38">
        <v>401</v>
      </c>
    </row>
    <row r="5595" spans="1:8" x14ac:dyDescent="0.3">
      <c r="A5595" s="34" t="str">
        <f>+LEFT(Tabla3[[#This Row],[id_detalle]],2)</f>
        <v>03</v>
      </c>
      <c r="B5595" s="46" t="str">
        <f>VLOOKUP((LEFT(Tabla3[[#This Row],[id_detalle]],2)),id_rubro[[id]:[Rubro]],2,0)</f>
        <v>PRODUCTOS INDUSTRIALES Y RELACIONADOS</v>
      </c>
      <c r="C5595" s="36" t="s">
        <v>1124</v>
      </c>
      <c r="D5595" s="45" t="str">
        <f>+Tabla3[[#This Row],[id_detalle]]&amp;" "&amp;VLOOKUP(Tabla3[[#This Row],[id_detalle]],rubro_detalle[[Código]:[Rubro Detalle]],2,0)</f>
        <v>03.15.167 Conductores Eléctricos</v>
      </c>
      <c r="E5595" s="33">
        <f t="shared" si="897"/>
        <v>5</v>
      </c>
      <c r="F5595" s="47" t="str">
        <f t="shared" si="898"/>
        <v>03.15.167-5</v>
      </c>
      <c r="G5595" s="37" t="s">
        <v>5643</v>
      </c>
      <c r="H5595" s="37">
        <v>402</v>
      </c>
    </row>
    <row r="5596" spans="1:8" x14ac:dyDescent="0.3">
      <c r="A5596" s="34" t="str">
        <f>+LEFT(Tabla3[[#This Row],[id_detalle]],2)</f>
        <v>03</v>
      </c>
      <c r="B5596" s="46" t="str">
        <f>VLOOKUP((LEFT(Tabla3[[#This Row],[id_detalle]],2)),id_rubro[[id]:[Rubro]],2,0)</f>
        <v>PRODUCTOS INDUSTRIALES Y RELACIONADOS</v>
      </c>
      <c r="C5596" s="36" t="s">
        <v>1124</v>
      </c>
      <c r="D5596" s="45" t="str">
        <f>+Tabla3[[#This Row],[id_detalle]]&amp;" "&amp;VLOOKUP(Tabla3[[#This Row],[id_detalle]],rubro_detalle[[Código]:[Rubro Detalle]],2,0)</f>
        <v>03.15.167 Conductores Eléctricos</v>
      </c>
      <c r="E5596" s="33">
        <f t="shared" si="897"/>
        <v>6</v>
      </c>
      <c r="F5596" s="47" t="str">
        <f t="shared" si="898"/>
        <v>03.15.167-6</v>
      </c>
      <c r="G5596" s="37" t="s">
        <v>5610</v>
      </c>
      <c r="H5596" s="37">
        <v>567</v>
      </c>
    </row>
    <row r="5597" spans="1:8" x14ac:dyDescent="0.3">
      <c r="A5597" s="34" t="str">
        <f>+LEFT(Tabla3[[#This Row],[id_detalle]],2)</f>
        <v>03</v>
      </c>
      <c r="B5597" s="46" t="str">
        <f>VLOOKUP((LEFT(Tabla3[[#This Row],[id_detalle]],2)),id_rubro[[id]:[Rubro]],2,0)</f>
        <v>PRODUCTOS INDUSTRIALES Y RELACIONADOS</v>
      </c>
      <c r="C5597" s="36" t="s">
        <v>1124</v>
      </c>
      <c r="D5597" s="45" t="str">
        <f>+Tabla3[[#This Row],[id_detalle]]&amp;" "&amp;VLOOKUP(Tabla3[[#This Row],[id_detalle]],rubro_detalle[[Código]:[Rubro Detalle]],2,0)</f>
        <v>03.15.167 Conductores Eléctricos</v>
      </c>
      <c r="E5597" s="33">
        <f t="shared" ref="E5597:E5613" si="899">+IF(D5597=D5596,E5596+1,1)</f>
        <v>7</v>
      </c>
      <c r="F5597" s="47" t="str">
        <f t="shared" ref="F5597:F5613" si="900">+LEFT(D5597,9)&amp;"-"&amp;E5597</f>
        <v>03.15.167-7</v>
      </c>
      <c r="G5597" s="37" t="s">
        <v>4827</v>
      </c>
      <c r="H5597" s="37">
        <v>642</v>
      </c>
    </row>
    <row r="5598" spans="1:8" x14ac:dyDescent="0.3">
      <c r="A5598" s="34" t="str">
        <f>+LEFT(Tabla3[[#This Row],[id_detalle]],2)</f>
        <v>03</v>
      </c>
      <c r="B5598" s="46" t="str">
        <f>VLOOKUP((LEFT(Tabla3[[#This Row],[id_detalle]],2)),id_rubro[[id]:[Rubro]],2,0)</f>
        <v>PRODUCTOS INDUSTRIALES Y RELACIONADOS</v>
      </c>
      <c r="C5598" s="36" t="s">
        <v>1124</v>
      </c>
      <c r="D5598" s="45" t="str">
        <f>+Tabla3[[#This Row],[id_detalle]]&amp;" "&amp;VLOOKUP(Tabla3[[#This Row],[id_detalle]],rubro_detalle[[Código]:[Rubro Detalle]],2,0)</f>
        <v>03.15.167 Conductores Eléctricos</v>
      </c>
      <c r="E5598" s="33">
        <f t="shared" si="899"/>
        <v>8</v>
      </c>
      <c r="F5598" s="47" t="str">
        <f t="shared" si="900"/>
        <v>03.15.167-8</v>
      </c>
      <c r="G5598" s="37" t="s">
        <v>5620</v>
      </c>
      <c r="H5598" s="37">
        <v>709</v>
      </c>
    </row>
    <row r="5599" spans="1:8" x14ac:dyDescent="0.3">
      <c r="A5599" s="34" t="str">
        <f>+LEFT(Tabla3[[#This Row],[id_detalle]],2)</f>
        <v>03</v>
      </c>
      <c r="B5599" s="46" t="str">
        <f>VLOOKUP((LEFT(Tabla3[[#This Row],[id_detalle]],2)),id_rubro[[id]:[Rubro]],2,0)</f>
        <v>PRODUCTOS INDUSTRIALES Y RELACIONADOS</v>
      </c>
      <c r="C5599" s="36" t="s">
        <v>1126</v>
      </c>
      <c r="D5599" s="45" t="str">
        <f>+Tabla3[[#This Row],[id_detalle]]&amp;" "&amp;VLOOKUP(Tabla3[[#This Row],[id_detalle]],rubro_detalle[[Código]:[Rubro Detalle]],2,0)</f>
        <v>03.15.171 Contactores</v>
      </c>
      <c r="E5599" s="33">
        <f t="shared" si="899"/>
        <v>1</v>
      </c>
      <c r="F5599" s="47" t="str">
        <f t="shared" si="900"/>
        <v>03.15.171-1</v>
      </c>
      <c r="G5599" s="38" t="s">
        <v>5642</v>
      </c>
      <c r="H5599" s="38">
        <v>401</v>
      </c>
    </row>
    <row r="5600" spans="1:8" x14ac:dyDescent="0.3">
      <c r="A5600" s="34" t="str">
        <f>+LEFT(Tabla3[[#This Row],[id_detalle]],2)</f>
        <v>03</v>
      </c>
      <c r="B5600" s="46" t="str">
        <f>VLOOKUP((LEFT(Tabla3[[#This Row],[id_detalle]],2)),id_rubro[[id]:[Rubro]],2,0)</f>
        <v>PRODUCTOS INDUSTRIALES Y RELACIONADOS</v>
      </c>
      <c r="C5600" s="36" t="s">
        <v>1126</v>
      </c>
      <c r="D5600" s="45" t="str">
        <f>+Tabla3[[#This Row],[id_detalle]]&amp;" "&amp;VLOOKUP(Tabla3[[#This Row],[id_detalle]],rubro_detalle[[Código]:[Rubro Detalle]],2,0)</f>
        <v>03.15.171 Contactores</v>
      </c>
      <c r="E5600" s="33">
        <f t="shared" si="899"/>
        <v>2</v>
      </c>
      <c r="F5600" s="47" t="str">
        <f t="shared" si="900"/>
        <v>03.15.171-2</v>
      </c>
      <c r="G5600" s="37" t="s">
        <v>5611</v>
      </c>
      <c r="H5600" s="37">
        <v>568</v>
      </c>
    </row>
    <row r="5601" spans="1:8" x14ac:dyDescent="0.3">
      <c r="A5601" s="34" t="str">
        <f>+LEFT(Tabla3[[#This Row],[id_detalle]],2)</f>
        <v>03</v>
      </c>
      <c r="B5601" s="46" t="str">
        <f>VLOOKUP((LEFT(Tabla3[[#This Row],[id_detalle]],2)),id_rubro[[id]:[Rubro]],2,0)</f>
        <v>PRODUCTOS INDUSTRIALES Y RELACIONADOS</v>
      </c>
      <c r="C5601" s="36" t="s">
        <v>1126</v>
      </c>
      <c r="D5601" s="45" t="str">
        <f>+Tabla3[[#This Row],[id_detalle]]&amp;" "&amp;VLOOKUP(Tabla3[[#This Row],[id_detalle]],rubro_detalle[[Código]:[Rubro Detalle]],2,0)</f>
        <v>03.15.171 Contactores</v>
      </c>
      <c r="E5601" s="33">
        <f t="shared" si="899"/>
        <v>3</v>
      </c>
      <c r="F5601" s="47" t="str">
        <f t="shared" si="900"/>
        <v>03.15.171-3</v>
      </c>
      <c r="G5601" s="37" t="s">
        <v>5378</v>
      </c>
      <c r="H5601" s="37">
        <v>677</v>
      </c>
    </row>
    <row r="5602" spans="1:8" x14ac:dyDescent="0.3">
      <c r="A5602" s="34" t="str">
        <f>+LEFT(Tabla3[[#This Row],[id_detalle]],2)</f>
        <v>03</v>
      </c>
      <c r="B5602" s="46" t="str">
        <f>VLOOKUP((LEFT(Tabla3[[#This Row],[id_detalle]],2)),id_rubro[[id]:[Rubro]],2,0)</f>
        <v>PRODUCTOS INDUSTRIALES Y RELACIONADOS</v>
      </c>
      <c r="C5602" s="36" t="s">
        <v>1126</v>
      </c>
      <c r="D5602" s="45" t="str">
        <f>+Tabla3[[#This Row],[id_detalle]]&amp;" "&amp;VLOOKUP(Tabla3[[#This Row],[id_detalle]],rubro_detalle[[Código]:[Rubro Detalle]],2,0)</f>
        <v>03.15.171 Contactores</v>
      </c>
      <c r="E5602" s="33">
        <f t="shared" si="899"/>
        <v>4</v>
      </c>
      <c r="F5602" s="47" t="str">
        <f t="shared" si="900"/>
        <v>03.15.171-4</v>
      </c>
      <c r="G5602" s="37" t="s">
        <v>5620</v>
      </c>
      <c r="H5602" s="37">
        <v>709</v>
      </c>
    </row>
    <row r="5603" spans="1:8" x14ac:dyDescent="0.3">
      <c r="A5603" s="34" t="str">
        <f>+LEFT(Tabla3[[#This Row],[id_detalle]],2)</f>
        <v>03</v>
      </c>
      <c r="B5603" s="46" t="str">
        <f>VLOOKUP((LEFT(Tabla3[[#This Row],[id_detalle]],2)),id_rubro[[id]:[Rubro]],2,0)</f>
        <v>PRODUCTOS INDUSTRIALES Y RELACIONADOS</v>
      </c>
      <c r="C5603" s="36" t="s">
        <v>1126</v>
      </c>
      <c r="D5603" s="45" t="str">
        <f>+Tabla3[[#This Row],[id_detalle]]&amp;" "&amp;VLOOKUP(Tabla3[[#This Row],[id_detalle]],rubro_detalle[[Código]:[Rubro Detalle]],2,0)</f>
        <v>03.15.171 Contactores</v>
      </c>
      <c r="E5603" s="33">
        <f t="shared" si="899"/>
        <v>5</v>
      </c>
      <c r="F5603" s="47" t="str">
        <f t="shared" si="900"/>
        <v>03.15.171-5</v>
      </c>
      <c r="G5603" s="37" t="s">
        <v>3031</v>
      </c>
      <c r="H5603" s="37">
        <v>726</v>
      </c>
    </row>
    <row r="5604" spans="1:8" x14ac:dyDescent="0.3">
      <c r="A5604" s="34" t="str">
        <f>+LEFT(Tabla3[[#This Row],[id_detalle]],2)</f>
        <v>03</v>
      </c>
      <c r="B5604" s="46" t="str">
        <f>VLOOKUP((LEFT(Tabla3[[#This Row],[id_detalle]],2)),id_rubro[[id]:[Rubro]],2,0)</f>
        <v>PRODUCTOS INDUSTRIALES Y RELACIONADOS</v>
      </c>
      <c r="C5604" s="36" t="s">
        <v>1126</v>
      </c>
      <c r="D5604" s="45" t="str">
        <f>+Tabla3[[#This Row],[id_detalle]]&amp;" "&amp;VLOOKUP(Tabla3[[#This Row],[id_detalle]],rubro_detalle[[Código]:[Rubro Detalle]],2,0)</f>
        <v>03.15.171 Contactores</v>
      </c>
      <c r="E5604" s="33">
        <f t="shared" si="899"/>
        <v>6</v>
      </c>
      <c r="F5604" s="47" t="str">
        <f t="shared" si="900"/>
        <v>03.15.171-6</v>
      </c>
      <c r="G5604" s="37" t="s">
        <v>4083</v>
      </c>
      <c r="H5604" s="37">
        <v>786</v>
      </c>
    </row>
    <row r="5605" spans="1:8" x14ac:dyDescent="0.3">
      <c r="A5605" s="34" t="str">
        <f>+LEFT(Tabla3[[#This Row],[id_detalle]],2)</f>
        <v>03</v>
      </c>
      <c r="B5605" s="46" t="str">
        <f>VLOOKUP((LEFT(Tabla3[[#This Row],[id_detalle]],2)),id_rubro[[id]:[Rubro]],2,0)</f>
        <v>PRODUCTOS INDUSTRIALES Y RELACIONADOS</v>
      </c>
      <c r="C5605" s="36" t="s">
        <v>1128</v>
      </c>
      <c r="D5605" s="45" t="str">
        <f>+Tabla3[[#This Row],[id_detalle]]&amp;" "&amp;VLOOKUP(Tabla3[[#This Row],[id_detalle]],rubro_detalle[[Código]:[Rubro Detalle]],2,0)</f>
        <v>03.15.175 Controladores Programables</v>
      </c>
      <c r="E5605" s="33">
        <f t="shared" si="899"/>
        <v>1</v>
      </c>
      <c r="F5605" s="47" t="str">
        <f t="shared" si="900"/>
        <v>03.15.175-1</v>
      </c>
      <c r="G5605" s="37" t="s">
        <v>4904</v>
      </c>
      <c r="H5605" s="37">
        <v>243</v>
      </c>
    </row>
    <row r="5606" spans="1:8" x14ac:dyDescent="0.3">
      <c r="A5606" s="34" t="str">
        <f>+LEFT(Tabla3[[#This Row],[id_detalle]],2)</f>
        <v>03</v>
      </c>
      <c r="B5606" s="46" t="str">
        <f>VLOOKUP((LEFT(Tabla3[[#This Row],[id_detalle]],2)),id_rubro[[id]:[Rubro]],2,0)</f>
        <v>PRODUCTOS INDUSTRIALES Y RELACIONADOS</v>
      </c>
      <c r="C5606" s="36" t="s">
        <v>1128</v>
      </c>
      <c r="D5606" s="45" t="str">
        <f>+Tabla3[[#This Row],[id_detalle]]&amp;" "&amp;VLOOKUP(Tabla3[[#This Row],[id_detalle]],rubro_detalle[[Código]:[Rubro Detalle]],2,0)</f>
        <v>03.15.175 Controladores Programables</v>
      </c>
      <c r="E5606" s="33">
        <f t="shared" si="899"/>
        <v>2</v>
      </c>
      <c r="F5606" s="47" t="str">
        <f t="shared" si="900"/>
        <v>03.15.175-2</v>
      </c>
      <c r="G5606" s="38" t="s">
        <v>5642</v>
      </c>
      <c r="H5606" s="38">
        <v>401</v>
      </c>
    </row>
    <row r="5607" spans="1:8" x14ac:dyDescent="0.3">
      <c r="A5607" s="34" t="str">
        <f>+LEFT(Tabla3[[#This Row],[id_detalle]],2)</f>
        <v>03</v>
      </c>
      <c r="B5607" s="46" t="str">
        <f>VLOOKUP((LEFT(Tabla3[[#This Row],[id_detalle]],2)),id_rubro[[id]:[Rubro]],2,0)</f>
        <v>PRODUCTOS INDUSTRIALES Y RELACIONADOS</v>
      </c>
      <c r="C5607" s="36" t="s">
        <v>1128</v>
      </c>
      <c r="D5607" s="45" t="str">
        <f>+Tabla3[[#This Row],[id_detalle]]&amp;" "&amp;VLOOKUP(Tabla3[[#This Row],[id_detalle]],rubro_detalle[[Código]:[Rubro Detalle]],2,0)</f>
        <v>03.15.175 Controladores Programables</v>
      </c>
      <c r="E5607" s="33">
        <f t="shared" si="899"/>
        <v>3</v>
      </c>
      <c r="F5607" s="47" t="str">
        <f t="shared" si="900"/>
        <v>03.15.175-3</v>
      </c>
      <c r="G5607" s="37" t="s">
        <v>5378</v>
      </c>
      <c r="H5607" s="37">
        <v>677</v>
      </c>
    </row>
    <row r="5608" spans="1:8" x14ac:dyDescent="0.3">
      <c r="A5608" s="34" t="str">
        <f>+LEFT(Tabla3[[#This Row],[id_detalle]],2)</f>
        <v>03</v>
      </c>
      <c r="B5608" s="46" t="str">
        <f>VLOOKUP((LEFT(Tabla3[[#This Row],[id_detalle]],2)),id_rubro[[id]:[Rubro]],2,0)</f>
        <v>PRODUCTOS INDUSTRIALES Y RELACIONADOS</v>
      </c>
      <c r="C5608" s="36" t="s">
        <v>1128</v>
      </c>
      <c r="D5608" s="45" t="str">
        <f>+Tabla3[[#This Row],[id_detalle]]&amp;" "&amp;VLOOKUP(Tabla3[[#This Row],[id_detalle]],rubro_detalle[[Código]:[Rubro Detalle]],2,0)</f>
        <v>03.15.175 Controladores Programables</v>
      </c>
      <c r="E5608" s="33">
        <f t="shared" si="899"/>
        <v>4</v>
      </c>
      <c r="F5608" s="47" t="str">
        <f t="shared" si="900"/>
        <v>03.15.175-4</v>
      </c>
      <c r="G5608" s="37" t="s">
        <v>5620</v>
      </c>
      <c r="H5608" s="37">
        <v>709</v>
      </c>
    </row>
    <row r="5609" spans="1:8" x14ac:dyDescent="0.3">
      <c r="A5609" s="34" t="str">
        <f>+LEFT(Tabla3[[#This Row],[id_detalle]],2)</f>
        <v>03</v>
      </c>
      <c r="B5609" s="46" t="str">
        <f>VLOOKUP((LEFT(Tabla3[[#This Row],[id_detalle]],2)),id_rubro[[id]:[Rubro]],2,0)</f>
        <v>PRODUCTOS INDUSTRIALES Y RELACIONADOS</v>
      </c>
      <c r="C5609" s="36" t="s">
        <v>1128</v>
      </c>
      <c r="D5609" s="45" t="str">
        <f>+Tabla3[[#This Row],[id_detalle]]&amp;" "&amp;VLOOKUP(Tabla3[[#This Row],[id_detalle]],rubro_detalle[[Código]:[Rubro Detalle]],2,0)</f>
        <v>03.15.175 Controladores Programables</v>
      </c>
      <c r="E5609" s="33">
        <f t="shared" si="899"/>
        <v>5</v>
      </c>
      <c r="F5609" s="47" t="str">
        <f t="shared" si="900"/>
        <v>03.15.175-5</v>
      </c>
      <c r="G5609" s="37" t="s">
        <v>5177</v>
      </c>
      <c r="H5609" s="37">
        <v>724</v>
      </c>
    </row>
    <row r="5610" spans="1:8" x14ac:dyDescent="0.3">
      <c r="A5610" s="34" t="str">
        <f>+LEFT(Tabla3[[#This Row],[id_detalle]],2)</f>
        <v>03</v>
      </c>
      <c r="B5610" s="46" t="str">
        <f>VLOOKUP((LEFT(Tabla3[[#This Row],[id_detalle]],2)),id_rubro[[id]:[Rubro]],2,0)</f>
        <v>PRODUCTOS INDUSTRIALES Y RELACIONADOS</v>
      </c>
      <c r="C5610" s="36" t="s">
        <v>1128</v>
      </c>
      <c r="D5610" s="45" t="str">
        <f>+Tabla3[[#This Row],[id_detalle]]&amp;" "&amp;VLOOKUP(Tabla3[[#This Row],[id_detalle]],rubro_detalle[[Código]:[Rubro Detalle]],2,0)</f>
        <v>03.15.175 Controladores Programables</v>
      </c>
      <c r="E5610" s="33">
        <f t="shared" si="899"/>
        <v>6</v>
      </c>
      <c r="F5610" s="47" t="str">
        <f t="shared" si="900"/>
        <v>03.15.175-6</v>
      </c>
      <c r="G5610" s="37" t="s">
        <v>3031</v>
      </c>
      <c r="H5610" s="37">
        <v>726</v>
      </c>
    </row>
    <row r="5611" spans="1:8" x14ac:dyDescent="0.3">
      <c r="A5611" s="34" t="str">
        <f>+LEFT(Tabla3[[#This Row],[id_detalle]],2)</f>
        <v>03</v>
      </c>
      <c r="B5611" s="46" t="str">
        <f>VLOOKUP((LEFT(Tabla3[[#This Row],[id_detalle]],2)),id_rubro[[id]:[Rubro]],2,0)</f>
        <v>PRODUCTOS INDUSTRIALES Y RELACIONADOS</v>
      </c>
      <c r="C5611" s="36" t="s">
        <v>1130</v>
      </c>
      <c r="D5611" s="45" t="str">
        <f>+Tabla3[[#This Row],[id_detalle]]&amp;" "&amp;VLOOKUP(Tabla3[[#This Row],[id_detalle]],rubro_detalle[[Código]:[Rubro Detalle]],2,0)</f>
        <v>03.15.177 Equipos de Baja, Media y Alta Tensión</v>
      </c>
      <c r="E5611" s="33">
        <f t="shared" si="899"/>
        <v>1</v>
      </c>
      <c r="F5611" s="47" t="str">
        <f t="shared" si="900"/>
        <v>03.15.177-1</v>
      </c>
      <c r="G5611" s="37" t="s">
        <v>5644</v>
      </c>
      <c r="H5611" s="37">
        <v>156</v>
      </c>
    </row>
    <row r="5612" spans="1:8" x14ac:dyDescent="0.3">
      <c r="A5612" s="34" t="str">
        <f>+LEFT(Tabla3[[#This Row],[id_detalle]],2)</f>
        <v>03</v>
      </c>
      <c r="B5612" s="46" t="str">
        <f>VLOOKUP((LEFT(Tabla3[[#This Row],[id_detalle]],2)),id_rubro[[id]:[Rubro]],2,0)</f>
        <v>PRODUCTOS INDUSTRIALES Y RELACIONADOS</v>
      </c>
      <c r="C5612" s="36" t="s">
        <v>1130</v>
      </c>
      <c r="D5612" s="45" t="str">
        <f>+Tabla3[[#This Row],[id_detalle]]&amp;" "&amp;VLOOKUP(Tabla3[[#This Row],[id_detalle]],rubro_detalle[[Código]:[Rubro Detalle]],2,0)</f>
        <v>03.15.177 Equipos de Baja, Media y Alta Tensión</v>
      </c>
      <c r="E5612" s="33">
        <f t="shared" si="899"/>
        <v>2</v>
      </c>
      <c r="F5612" s="47" t="str">
        <f t="shared" si="900"/>
        <v>03.15.177-2</v>
      </c>
      <c r="G5612" s="37" t="s">
        <v>4919</v>
      </c>
      <c r="H5612" s="37">
        <v>189</v>
      </c>
    </row>
    <row r="5613" spans="1:8" x14ac:dyDescent="0.3">
      <c r="A5613" s="34" t="str">
        <f>+LEFT(Tabla3[[#This Row],[id_detalle]],2)</f>
        <v>03</v>
      </c>
      <c r="B5613" s="46" t="str">
        <f>VLOOKUP((LEFT(Tabla3[[#This Row],[id_detalle]],2)),id_rubro[[id]:[Rubro]],2,0)</f>
        <v>PRODUCTOS INDUSTRIALES Y RELACIONADOS</v>
      </c>
      <c r="C5613" s="36" t="s">
        <v>1130</v>
      </c>
      <c r="D5613" s="45" t="str">
        <f>+Tabla3[[#This Row],[id_detalle]]&amp;" "&amp;VLOOKUP(Tabla3[[#This Row],[id_detalle]],rubro_detalle[[Código]:[Rubro Detalle]],2,0)</f>
        <v>03.15.177 Equipos de Baja, Media y Alta Tensión</v>
      </c>
      <c r="E5613" s="33">
        <f t="shared" si="899"/>
        <v>3</v>
      </c>
      <c r="F5613" s="47" t="str">
        <f t="shared" si="900"/>
        <v>03.15.177-3</v>
      </c>
      <c r="G5613" s="37" t="s">
        <v>5643</v>
      </c>
      <c r="H5613" s="37">
        <v>402</v>
      </c>
    </row>
    <row r="5614" spans="1:8" x14ac:dyDescent="0.3">
      <c r="A5614" s="34" t="str">
        <f>+LEFT(Tabla3[[#This Row],[id_detalle]],2)</f>
        <v>03</v>
      </c>
      <c r="B5614" s="46" t="str">
        <f>VLOOKUP((LEFT(Tabla3[[#This Row],[id_detalle]],2)),id_rubro[[id]:[Rubro]],2,0)</f>
        <v>PRODUCTOS INDUSTRIALES Y RELACIONADOS</v>
      </c>
      <c r="C5614" s="36" t="s">
        <v>1130</v>
      </c>
      <c r="D5614" s="45" t="str">
        <f>+Tabla3[[#This Row],[id_detalle]]&amp;" "&amp;VLOOKUP(Tabla3[[#This Row],[id_detalle]],rubro_detalle[[Código]:[Rubro Detalle]],2,0)</f>
        <v>03.15.177 Equipos de Baja, Media y Alta Tensión</v>
      </c>
      <c r="E5614" s="33">
        <f t="shared" ref="E5614:E5616" si="901">+IF(D5614=D5613,E5613+1,1)</f>
        <v>4</v>
      </c>
      <c r="F5614" s="47" t="str">
        <f t="shared" ref="F5614:F5616" si="902">+LEFT(D5614,9)&amp;"-"&amp;E5614</f>
        <v>03.15.177-4</v>
      </c>
      <c r="G5614" s="38" t="s">
        <v>5645</v>
      </c>
      <c r="H5614" s="38">
        <v>485</v>
      </c>
    </row>
    <row r="5615" spans="1:8" x14ac:dyDescent="0.3">
      <c r="A5615" s="34" t="str">
        <f>+LEFT(Tabla3[[#This Row],[id_detalle]],2)</f>
        <v>03</v>
      </c>
      <c r="B5615" s="46" t="str">
        <f>VLOOKUP((LEFT(Tabla3[[#This Row],[id_detalle]],2)),id_rubro[[id]:[Rubro]],2,0)</f>
        <v>PRODUCTOS INDUSTRIALES Y RELACIONADOS</v>
      </c>
      <c r="C5615" s="36" t="s">
        <v>1130</v>
      </c>
      <c r="D5615" s="45" t="str">
        <f>+Tabla3[[#This Row],[id_detalle]]&amp;" "&amp;VLOOKUP(Tabla3[[#This Row],[id_detalle]],rubro_detalle[[Código]:[Rubro Detalle]],2,0)</f>
        <v>03.15.177 Equipos de Baja, Media y Alta Tensión</v>
      </c>
      <c r="E5615" s="33">
        <f t="shared" si="901"/>
        <v>5</v>
      </c>
      <c r="F5615" s="47" t="str">
        <f t="shared" si="902"/>
        <v>03.15.177-5</v>
      </c>
      <c r="G5615" s="37" t="s">
        <v>5611</v>
      </c>
      <c r="H5615" s="37">
        <v>568</v>
      </c>
    </row>
    <row r="5616" spans="1:8" x14ac:dyDescent="0.3">
      <c r="A5616" s="34" t="str">
        <f>+LEFT(Tabla3[[#This Row],[id_detalle]],2)</f>
        <v>03</v>
      </c>
      <c r="B5616" s="46" t="str">
        <f>VLOOKUP((LEFT(Tabla3[[#This Row],[id_detalle]],2)),id_rubro[[id]:[Rubro]],2,0)</f>
        <v>PRODUCTOS INDUSTRIALES Y RELACIONADOS</v>
      </c>
      <c r="C5616" s="36" t="s">
        <v>1130</v>
      </c>
      <c r="D5616" s="45" t="str">
        <f>+Tabla3[[#This Row],[id_detalle]]&amp;" "&amp;VLOOKUP(Tabla3[[#This Row],[id_detalle]],rubro_detalle[[Código]:[Rubro Detalle]],2,0)</f>
        <v>03.15.177 Equipos de Baja, Media y Alta Tensión</v>
      </c>
      <c r="E5616" s="33">
        <f t="shared" si="901"/>
        <v>6</v>
      </c>
      <c r="F5616" s="47" t="str">
        <f t="shared" si="902"/>
        <v>03.15.177-6</v>
      </c>
      <c r="G5616" s="37" t="s">
        <v>5378</v>
      </c>
      <c r="H5616" s="37">
        <v>677</v>
      </c>
    </row>
    <row r="5617" spans="1:8" x14ac:dyDescent="0.3">
      <c r="A5617" s="34" t="str">
        <f>+LEFT(Tabla3[[#This Row],[id_detalle]],2)</f>
        <v>03</v>
      </c>
      <c r="B5617" s="46" t="str">
        <f>VLOOKUP((LEFT(Tabla3[[#This Row],[id_detalle]],2)),id_rubro[[id]:[Rubro]],2,0)</f>
        <v>PRODUCTOS INDUSTRIALES Y RELACIONADOS</v>
      </c>
      <c r="C5617" s="36" t="s">
        <v>1130</v>
      </c>
      <c r="D5617" s="45" t="str">
        <f>+Tabla3[[#This Row],[id_detalle]]&amp;" "&amp;VLOOKUP(Tabla3[[#This Row],[id_detalle]],rubro_detalle[[Código]:[Rubro Detalle]],2,0)</f>
        <v>03.15.177 Equipos de Baja, Media y Alta Tensión</v>
      </c>
      <c r="E5617" s="33">
        <f>+IF(D5617=D5616,E5616+1,1)</f>
        <v>7</v>
      </c>
      <c r="F5617" s="47" t="str">
        <f>+LEFT(D5617,9)&amp;"-"&amp;E5617</f>
        <v>03.15.177-7</v>
      </c>
      <c r="G5617" s="37" t="s">
        <v>5620</v>
      </c>
      <c r="H5617" s="37">
        <v>709</v>
      </c>
    </row>
    <row r="5618" spans="1:8" x14ac:dyDescent="0.3">
      <c r="A5618" s="34" t="str">
        <f>+LEFT(Tabla3[[#This Row],[id_detalle]],2)</f>
        <v>03</v>
      </c>
      <c r="B5618" s="46" t="str">
        <f>VLOOKUP((LEFT(Tabla3[[#This Row],[id_detalle]],2)),id_rubro[[id]:[Rubro]],2,0)</f>
        <v>PRODUCTOS INDUSTRIALES Y RELACIONADOS</v>
      </c>
      <c r="C5618" s="36" t="s">
        <v>1130</v>
      </c>
      <c r="D5618" s="45" t="str">
        <f>+Tabla3[[#This Row],[id_detalle]]&amp;" "&amp;VLOOKUP(Tabla3[[#This Row],[id_detalle]],rubro_detalle[[Código]:[Rubro Detalle]],2,0)</f>
        <v>03.15.177 Equipos de Baja, Media y Alta Tensión</v>
      </c>
      <c r="E5618" s="33">
        <f>+IF(D5618=D5617,E5617+1,1)</f>
        <v>8</v>
      </c>
      <c r="F5618" s="47" t="str">
        <f>+LEFT(D5618,9)&amp;"-"&amp;E5618</f>
        <v>03.15.177-8</v>
      </c>
      <c r="G5618" s="37" t="s">
        <v>3031</v>
      </c>
      <c r="H5618" s="37">
        <v>726</v>
      </c>
    </row>
    <row r="5619" spans="1:8" x14ac:dyDescent="0.3">
      <c r="A5619" s="34" t="str">
        <f>+LEFT(Tabla3[[#This Row],[id_detalle]],2)</f>
        <v>03</v>
      </c>
      <c r="B5619" s="46" t="str">
        <f>VLOOKUP((LEFT(Tabla3[[#This Row],[id_detalle]],2)),id_rubro[[id]:[Rubro]],2,0)</f>
        <v>PRODUCTOS INDUSTRIALES Y RELACIONADOS</v>
      </c>
      <c r="C5619" s="36" t="s">
        <v>1132</v>
      </c>
      <c r="D5619" s="45" t="str">
        <f>+Tabla3[[#This Row],[id_detalle]]&amp;" "&amp;VLOOKUP(Tabla3[[#This Row],[id_detalle]],rubro_detalle[[Código]:[Rubro Detalle]],2,0)</f>
        <v>03.15.181 Equipos de Electricidad o Eléctrónica Industrial</v>
      </c>
      <c r="E5619" s="33">
        <f>+IF(D5619=D5618,E5618+1,1)</f>
        <v>1</v>
      </c>
      <c r="F5619" s="47" t="str">
        <f>+LEFT(D5619,9)&amp;"-"&amp;E5619</f>
        <v>03.15.181-1</v>
      </c>
      <c r="G5619" s="37" t="s">
        <v>5644</v>
      </c>
      <c r="H5619" s="37">
        <v>156</v>
      </c>
    </row>
    <row r="5620" spans="1:8" x14ac:dyDescent="0.3">
      <c r="A5620" s="34" t="str">
        <f>+LEFT(Tabla3[[#This Row],[id_detalle]],2)</f>
        <v>03</v>
      </c>
      <c r="B5620" s="46" t="str">
        <f>VLOOKUP((LEFT(Tabla3[[#This Row],[id_detalle]],2)),id_rubro[[id]:[Rubro]],2,0)</f>
        <v>PRODUCTOS INDUSTRIALES Y RELACIONADOS</v>
      </c>
      <c r="C5620" s="36" t="s">
        <v>1132</v>
      </c>
      <c r="D5620" s="45" t="str">
        <f>+Tabla3[[#This Row],[id_detalle]]&amp;" "&amp;VLOOKUP(Tabla3[[#This Row],[id_detalle]],rubro_detalle[[Código]:[Rubro Detalle]],2,0)</f>
        <v>03.15.181 Equipos de Electricidad o Eléctrónica Industrial</v>
      </c>
      <c r="E5620" s="33">
        <f>+IF(D5620=D5619,E5619+1,1)</f>
        <v>2</v>
      </c>
      <c r="F5620" s="47" t="str">
        <f>+LEFT(D5620,9)&amp;"-"&amp;E5620</f>
        <v>03.15.181-2</v>
      </c>
      <c r="G5620" s="37" t="s">
        <v>5398</v>
      </c>
      <c r="H5620" s="37">
        <v>261</v>
      </c>
    </row>
    <row r="5621" spans="1:8" x14ac:dyDescent="0.3">
      <c r="A5621" s="34" t="str">
        <f>+LEFT(Tabla3[[#This Row],[id_detalle]],2)</f>
        <v>03</v>
      </c>
      <c r="B5621" s="46" t="str">
        <f>VLOOKUP((LEFT(Tabla3[[#This Row],[id_detalle]],2)),id_rubro[[id]:[Rubro]],2,0)</f>
        <v>PRODUCTOS INDUSTRIALES Y RELACIONADOS</v>
      </c>
      <c r="C5621" s="36" t="s">
        <v>1132</v>
      </c>
      <c r="D5621" s="45" t="str">
        <f>+Tabla3[[#This Row],[id_detalle]]&amp;" "&amp;VLOOKUP(Tabla3[[#This Row],[id_detalle]],rubro_detalle[[Código]:[Rubro Detalle]],2,0)</f>
        <v>03.15.181 Equipos de Electricidad o Eléctrónica Industrial</v>
      </c>
      <c r="E5621" s="33">
        <f>+IF(D5621=D5620,E5620+1,1)</f>
        <v>3</v>
      </c>
      <c r="F5621" s="47" t="str">
        <f>+LEFT(D5621,9)&amp;"-"&amp;E5621</f>
        <v>03.15.181-3</v>
      </c>
      <c r="G5621" s="37" t="s">
        <v>5586</v>
      </c>
      <c r="H5621" s="37">
        <v>289</v>
      </c>
    </row>
    <row r="5622" spans="1:8" x14ac:dyDescent="0.3">
      <c r="A5622" s="34" t="str">
        <f>+LEFT(Tabla3[[#This Row],[id_detalle]],2)</f>
        <v>03</v>
      </c>
      <c r="B5622" s="46" t="str">
        <f>VLOOKUP((LEFT(Tabla3[[#This Row],[id_detalle]],2)),id_rubro[[id]:[Rubro]],2,0)</f>
        <v>PRODUCTOS INDUSTRIALES Y RELACIONADOS</v>
      </c>
      <c r="C5622" s="36" t="s">
        <v>1132</v>
      </c>
      <c r="D5622" s="45" t="str">
        <f>+Tabla3[[#This Row],[id_detalle]]&amp;" "&amp;VLOOKUP(Tabla3[[#This Row],[id_detalle]],rubro_detalle[[Código]:[Rubro Detalle]],2,0)</f>
        <v>03.15.181 Equipos de Electricidad o Eléctrónica Industrial</v>
      </c>
      <c r="E5622" s="33">
        <f t="shared" ref="E5622:E5624" si="903">+IF(D5622=D5621,E5621+1,1)</f>
        <v>4</v>
      </c>
      <c r="F5622" s="47" t="str">
        <f t="shared" ref="F5622:F5624" si="904">+LEFT(D5622,9)&amp;"-"&amp;E5622</f>
        <v>03.15.181-4</v>
      </c>
      <c r="G5622" s="37" t="s">
        <v>5646</v>
      </c>
      <c r="H5622" s="37">
        <v>325</v>
      </c>
    </row>
    <row r="5623" spans="1:8" x14ac:dyDescent="0.3">
      <c r="A5623" s="34" t="str">
        <f>+LEFT(Tabla3[[#This Row],[id_detalle]],2)</f>
        <v>03</v>
      </c>
      <c r="B5623" s="46" t="str">
        <f>VLOOKUP((LEFT(Tabla3[[#This Row],[id_detalle]],2)),id_rubro[[id]:[Rubro]],2,0)</f>
        <v>PRODUCTOS INDUSTRIALES Y RELACIONADOS</v>
      </c>
      <c r="C5623" s="36" t="s">
        <v>1132</v>
      </c>
      <c r="D5623" s="45" t="str">
        <f>+Tabla3[[#This Row],[id_detalle]]&amp;" "&amp;VLOOKUP(Tabla3[[#This Row],[id_detalle]],rubro_detalle[[Código]:[Rubro Detalle]],2,0)</f>
        <v>03.15.181 Equipos de Electricidad o Eléctrónica Industrial</v>
      </c>
      <c r="E5623" s="33">
        <f t="shared" si="903"/>
        <v>5</v>
      </c>
      <c r="F5623" s="47" t="str">
        <f t="shared" si="904"/>
        <v>03.15.181-5</v>
      </c>
      <c r="G5623" s="37" t="s">
        <v>5501</v>
      </c>
      <c r="H5623" s="37">
        <v>339</v>
      </c>
    </row>
    <row r="5624" spans="1:8" x14ac:dyDescent="0.3">
      <c r="A5624" s="34" t="str">
        <f>+LEFT(Tabla3[[#This Row],[id_detalle]],2)</f>
        <v>03</v>
      </c>
      <c r="B5624" s="46" t="str">
        <f>VLOOKUP((LEFT(Tabla3[[#This Row],[id_detalle]],2)),id_rubro[[id]:[Rubro]],2,0)</f>
        <v>PRODUCTOS INDUSTRIALES Y RELACIONADOS</v>
      </c>
      <c r="C5624" s="36" t="s">
        <v>1132</v>
      </c>
      <c r="D5624" s="45" t="str">
        <f>+Tabla3[[#This Row],[id_detalle]]&amp;" "&amp;VLOOKUP(Tabla3[[#This Row],[id_detalle]],rubro_detalle[[Código]:[Rubro Detalle]],2,0)</f>
        <v>03.15.181 Equipos de Electricidad o Eléctrónica Industrial</v>
      </c>
      <c r="E5624" s="33">
        <f t="shared" si="903"/>
        <v>6</v>
      </c>
      <c r="F5624" s="47" t="str">
        <f t="shared" si="904"/>
        <v>03.15.181-6</v>
      </c>
      <c r="G5624" s="37" t="s">
        <v>5503</v>
      </c>
      <c r="H5624" s="37">
        <v>374</v>
      </c>
    </row>
    <row r="5625" spans="1:8" x14ac:dyDescent="0.3">
      <c r="A5625" s="34" t="str">
        <f>+LEFT(Tabla3[[#This Row],[id_detalle]],2)</f>
        <v>03</v>
      </c>
      <c r="B5625" s="46" t="str">
        <f>VLOOKUP((LEFT(Tabla3[[#This Row],[id_detalle]],2)),id_rubro[[id]:[Rubro]],2,0)</f>
        <v>PRODUCTOS INDUSTRIALES Y RELACIONADOS</v>
      </c>
      <c r="C5625" s="36" t="s">
        <v>1132</v>
      </c>
      <c r="D5625" s="45" t="str">
        <f>+Tabla3[[#This Row],[id_detalle]]&amp;" "&amp;VLOOKUP(Tabla3[[#This Row],[id_detalle]],rubro_detalle[[Código]:[Rubro Detalle]],2,0)</f>
        <v>03.15.181 Equipos de Electricidad o Eléctrónica Industrial</v>
      </c>
      <c r="E5625" s="33">
        <f t="shared" ref="E5625:E5630" si="905">+IF(D5625=D5624,E5624+1,1)</f>
        <v>7</v>
      </c>
      <c r="F5625" s="47" t="str">
        <f t="shared" ref="F5625:F5630" si="906">+LEFT(D5625,9)&amp;"-"&amp;E5625</f>
        <v>03.15.181-7</v>
      </c>
      <c r="G5625" s="38" t="s">
        <v>5642</v>
      </c>
      <c r="H5625" s="38">
        <v>401</v>
      </c>
    </row>
    <row r="5626" spans="1:8" x14ac:dyDescent="0.3">
      <c r="A5626" s="34" t="str">
        <f>+LEFT(Tabla3[[#This Row],[id_detalle]],2)</f>
        <v>03</v>
      </c>
      <c r="B5626" s="46" t="str">
        <f>VLOOKUP((LEFT(Tabla3[[#This Row],[id_detalle]],2)),id_rubro[[id]:[Rubro]],2,0)</f>
        <v>PRODUCTOS INDUSTRIALES Y RELACIONADOS</v>
      </c>
      <c r="C5626" s="36" t="s">
        <v>1132</v>
      </c>
      <c r="D5626" s="45" t="str">
        <f>+Tabla3[[#This Row],[id_detalle]]&amp;" "&amp;VLOOKUP(Tabla3[[#This Row],[id_detalle]],rubro_detalle[[Código]:[Rubro Detalle]],2,0)</f>
        <v>03.15.181 Equipos de Electricidad o Eléctrónica Industrial</v>
      </c>
      <c r="E5626" s="33">
        <f t="shared" si="905"/>
        <v>8</v>
      </c>
      <c r="F5626" s="47" t="str">
        <f t="shared" si="906"/>
        <v>03.15.181-8</v>
      </c>
      <c r="G5626" s="37" t="s">
        <v>5647</v>
      </c>
      <c r="H5626" s="37">
        <v>485</v>
      </c>
    </row>
    <row r="5627" spans="1:8" x14ac:dyDescent="0.3">
      <c r="A5627" s="34" t="str">
        <f>+LEFT(Tabla3[[#This Row],[id_detalle]],2)</f>
        <v>03</v>
      </c>
      <c r="B5627" s="46" t="str">
        <f>VLOOKUP((LEFT(Tabla3[[#This Row],[id_detalle]],2)),id_rubro[[id]:[Rubro]],2,0)</f>
        <v>PRODUCTOS INDUSTRIALES Y RELACIONADOS</v>
      </c>
      <c r="C5627" s="36" t="s">
        <v>1132</v>
      </c>
      <c r="D5627" s="45" t="str">
        <f>+Tabla3[[#This Row],[id_detalle]]&amp;" "&amp;VLOOKUP(Tabla3[[#This Row],[id_detalle]],rubro_detalle[[Código]:[Rubro Detalle]],2,0)</f>
        <v>03.15.181 Equipos de Electricidad o Eléctrónica Industrial</v>
      </c>
      <c r="E5627" s="33">
        <f t="shared" si="905"/>
        <v>9</v>
      </c>
      <c r="F5627" s="47" t="str">
        <f t="shared" si="906"/>
        <v>03.15.181-9</v>
      </c>
      <c r="G5627" s="38" t="s">
        <v>5645</v>
      </c>
      <c r="H5627" s="38">
        <v>485</v>
      </c>
    </row>
    <row r="5628" spans="1:8" x14ac:dyDescent="0.3">
      <c r="A5628" s="34" t="str">
        <f>+LEFT(Tabla3[[#This Row],[id_detalle]],2)</f>
        <v>03</v>
      </c>
      <c r="B5628" s="46" t="str">
        <f>VLOOKUP((LEFT(Tabla3[[#This Row],[id_detalle]],2)),id_rubro[[id]:[Rubro]],2,0)</f>
        <v>PRODUCTOS INDUSTRIALES Y RELACIONADOS</v>
      </c>
      <c r="C5628" s="36" t="s">
        <v>1132</v>
      </c>
      <c r="D5628" s="45" t="str">
        <f>+Tabla3[[#This Row],[id_detalle]]&amp;" "&amp;VLOOKUP(Tabla3[[#This Row],[id_detalle]],rubro_detalle[[Código]:[Rubro Detalle]],2,0)</f>
        <v>03.15.181 Equipos de Electricidad o Eléctrónica Industrial</v>
      </c>
      <c r="E5628" s="33">
        <f t="shared" si="905"/>
        <v>10</v>
      </c>
      <c r="F5628" s="47" t="str">
        <f t="shared" si="906"/>
        <v>03.15.181-10</v>
      </c>
      <c r="G5628" s="37" t="s">
        <v>5606</v>
      </c>
      <c r="H5628" s="37">
        <v>519</v>
      </c>
    </row>
    <row r="5629" spans="1:8" x14ac:dyDescent="0.3">
      <c r="A5629" s="34" t="str">
        <f>+LEFT(Tabla3[[#This Row],[id_detalle]],2)</f>
        <v>03</v>
      </c>
      <c r="B5629" s="46" t="str">
        <f>VLOOKUP((LEFT(Tabla3[[#This Row],[id_detalle]],2)),id_rubro[[id]:[Rubro]],2,0)</f>
        <v>PRODUCTOS INDUSTRIALES Y RELACIONADOS</v>
      </c>
      <c r="C5629" s="36" t="s">
        <v>1132</v>
      </c>
      <c r="D5629" s="45" t="str">
        <f>+Tabla3[[#This Row],[id_detalle]]&amp;" "&amp;VLOOKUP(Tabla3[[#This Row],[id_detalle]],rubro_detalle[[Código]:[Rubro Detalle]],2,0)</f>
        <v>03.15.181 Equipos de Electricidad o Eléctrónica Industrial</v>
      </c>
      <c r="E5629" s="33">
        <f t="shared" si="905"/>
        <v>11</v>
      </c>
      <c r="F5629" s="47" t="str">
        <f t="shared" si="906"/>
        <v>03.15.181-11</v>
      </c>
      <c r="G5629" s="37" t="s">
        <v>5609</v>
      </c>
      <c r="H5629" s="37">
        <v>529</v>
      </c>
    </row>
    <row r="5630" spans="1:8" x14ac:dyDescent="0.3">
      <c r="A5630" s="34" t="str">
        <f>+LEFT(Tabla3[[#This Row],[id_detalle]],2)</f>
        <v>03</v>
      </c>
      <c r="B5630" s="46" t="str">
        <f>VLOOKUP((LEFT(Tabla3[[#This Row],[id_detalle]],2)),id_rubro[[id]:[Rubro]],2,0)</f>
        <v>PRODUCTOS INDUSTRIALES Y RELACIONADOS</v>
      </c>
      <c r="C5630" s="36" t="s">
        <v>1132</v>
      </c>
      <c r="D5630" s="45" t="str">
        <f>+Tabla3[[#This Row],[id_detalle]]&amp;" "&amp;VLOOKUP(Tabla3[[#This Row],[id_detalle]],rubro_detalle[[Código]:[Rubro Detalle]],2,0)</f>
        <v>03.15.181 Equipos de Electricidad o Eléctrónica Industrial</v>
      </c>
      <c r="E5630" s="33">
        <f t="shared" si="905"/>
        <v>12</v>
      </c>
      <c r="F5630" s="47" t="str">
        <f t="shared" si="906"/>
        <v>03.15.181-12</v>
      </c>
      <c r="G5630" s="37" t="s">
        <v>5611</v>
      </c>
      <c r="H5630" s="37">
        <v>568</v>
      </c>
    </row>
    <row r="5631" spans="1:8" x14ac:dyDescent="0.3">
      <c r="A5631" s="34" t="str">
        <f>+LEFT(Tabla3[[#This Row],[id_detalle]],2)</f>
        <v>03</v>
      </c>
      <c r="B5631" s="46" t="str">
        <f>VLOOKUP((LEFT(Tabla3[[#This Row],[id_detalle]],2)),id_rubro[[id]:[Rubro]],2,0)</f>
        <v>PRODUCTOS INDUSTRIALES Y RELACIONADOS</v>
      </c>
      <c r="C5631" s="36" t="s">
        <v>1132</v>
      </c>
      <c r="D5631" s="45" t="str">
        <f>+Tabla3[[#This Row],[id_detalle]]&amp;" "&amp;VLOOKUP(Tabla3[[#This Row],[id_detalle]],rubro_detalle[[Código]:[Rubro Detalle]],2,0)</f>
        <v>03.15.181 Equipos de Electricidad o Eléctrónica Industrial</v>
      </c>
      <c r="E5631" s="33">
        <f t="shared" ref="E5631:E5636" si="907">+IF(D5631=D5630,E5630+1,1)</f>
        <v>13</v>
      </c>
      <c r="F5631" s="47" t="str">
        <f t="shared" ref="F5631:F5636" si="908">+LEFT(D5631,9)&amp;"-"&amp;E5631</f>
        <v>03.15.181-13</v>
      </c>
      <c r="G5631" s="37" t="s">
        <v>5532</v>
      </c>
      <c r="H5631" s="37">
        <v>602</v>
      </c>
    </row>
    <row r="5632" spans="1:8" x14ac:dyDescent="0.3">
      <c r="A5632" s="34" t="str">
        <f>+LEFT(Tabla3[[#This Row],[id_detalle]],2)</f>
        <v>03</v>
      </c>
      <c r="B5632" s="46" t="str">
        <f>VLOOKUP((LEFT(Tabla3[[#This Row],[id_detalle]],2)),id_rubro[[id]:[Rubro]],2,0)</f>
        <v>PRODUCTOS INDUSTRIALES Y RELACIONADOS</v>
      </c>
      <c r="C5632" s="36" t="s">
        <v>1132</v>
      </c>
      <c r="D5632" s="45" t="str">
        <f>+Tabla3[[#This Row],[id_detalle]]&amp;" "&amp;VLOOKUP(Tabla3[[#This Row],[id_detalle]],rubro_detalle[[Código]:[Rubro Detalle]],2,0)</f>
        <v>03.15.181 Equipos de Electricidad o Eléctrónica Industrial</v>
      </c>
      <c r="E5632" s="33">
        <f t="shared" si="907"/>
        <v>14</v>
      </c>
      <c r="F5632" s="47" t="str">
        <f t="shared" si="908"/>
        <v>03.15.181-14</v>
      </c>
      <c r="G5632" s="37" t="s">
        <v>5378</v>
      </c>
      <c r="H5632" s="37">
        <v>677</v>
      </c>
    </row>
    <row r="5633" spans="1:8" x14ac:dyDescent="0.3">
      <c r="A5633" s="34" t="str">
        <f>+LEFT(Tabla3[[#This Row],[id_detalle]],2)</f>
        <v>03</v>
      </c>
      <c r="B5633" s="46" t="str">
        <f>VLOOKUP((LEFT(Tabla3[[#This Row],[id_detalle]],2)),id_rubro[[id]:[Rubro]],2,0)</f>
        <v>PRODUCTOS INDUSTRIALES Y RELACIONADOS</v>
      </c>
      <c r="C5633" s="36" t="s">
        <v>1132</v>
      </c>
      <c r="D5633" s="45" t="str">
        <f>+Tabla3[[#This Row],[id_detalle]]&amp;" "&amp;VLOOKUP(Tabla3[[#This Row],[id_detalle]],rubro_detalle[[Código]:[Rubro Detalle]],2,0)</f>
        <v>03.15.181 Equipos de Electricidad o Eléctrónica Industrial</v>
      </c>
      <c r="E5633" s="33">
        <f t="shared" si="907"/>
        <v>15</v>
      </c>
      <c r="F5633" s="47" t="str">
        <f t="shared" si="908"/>
        <v>03.15.181-15</v>
      </c>
      <c r="G5633" s="37" t="s">
        <v>5620</v>
      </c>
      <c r="H5633" s="37">
        <v>709</v>
      </c>
    </row>
    <row r="5634" spans="1:8" x14ac:dyDescent="0.3">
      <c r="A5634" s="34" t="str">
        <f>+LEFT(Tabla3[[#This Row],[id_detalle]],2)</f>
        <v>03</v>
      </c>
      <c r="B5634" s="46" t="str">
        <f>VLOOKUP((LEFT(Tabla3[[#This Row],[id_detalle]],2)),id_rubro[[id]:[Rubro]],2,0)</f>
        <v>PRODUCTOS INDUSTRIALES Y RELACIONADOS</v>
      </c>
      <c r="C5634" s="36" t="s">
        <v>1132</v>
      </c>
      <c r="D5634" s="45" t="str">
        <f>+Tabla3[[#This Row],[id_detalle]]&amp;" "&amp;VLOOKUP(Tabla3[[#This Row],[id_detalle]],rubro_detalle[[Código]:[Rubro Detalle]],2,0)</f>
        <v>03.15.181 Equipos de Electricidad o Eléctrónica Industrial</v>
      </c>
      <c r="E5634" s="33">
        <f t="shared" si="907"/>
        <v>16</v>
      </c>
      <c r="F5634" s="47" t="str">
        <f t="shared" si="908"/>
        <v>03.15.181-16</v>
      </c>
      <c r="G5634" s="37" t="s">
        <v>3031</v>
      </c>
      <c r="H5634" s="37">
        <v>726</v>
      </c>
    </row>
    <row r="5635" spans="1:8" x14ac:dyDescent="0.3">
      <c r="A5635" s="34" t="str">
        <f>+LEFT(Tabla3[[#This Row],[id_detalle]],2)</f>
        <v>03</v>
      </c>
      <c r="B5635" s="46" t="str">
        <f>VLOOKUP((LEFT(Tabla3[[#This Row],[id_detalle]],2)),id_rubro[[id]:[Rubro]],2,0)</f>
        <v>PRODUCTOS INDUSTRIALES Y RELACIONADOS</v>
      </c>
      <c r="C5635" s="36" t="s">
        <v>1132</v>
      </c>
      <c r="D5635" s="45" t="str">
        <f>+Tabla3[[#This Row],[id_detalle]]&amp;" "&amp;VLOOKUP(Tabla3[[#This Row],[id_detalle]],rubro_detalle[[Código]:[Rubro Detalle]],2,0)</f>
        <v>03.15.181 Equipos de Electricidad o Eléctrónica Industrial</v>
      </c>
      <c r="E5635" s="33">
        <f t="shared" si="907"/>
        <v>17</v>
      </c>
      <c r="F5635" s="47" t="str">
        <f t="shared" si="908"/>
        <v>03.15.181-17</v>
      </c>
      <c r="G5635" s="37" t="s">
        <v>5507</v>
      </c>
      <c r="H5635" s="37">
        <v>735</v>
      </c>
    </row>
    <row r="5636" spans="1:8" x14ac:dyDescent="0.3">
      <c r="A5636" s="34" t="str">
        <f>+LEFT(Tabla3[[#This Row],[id_detalle]],2)</f>
        <v>03</v>
      </c>
      <c r="B5636" s="46" t="str">
        <f>VLOOKUP((LEFT(Tabla3[[#This Row],[id_detalle]],2)),id_rubro[[id]:[Rubro]],2,0)</f>
        <v>PRODUCTOS INDUSTRIALES Y RELACIONADOS</v>
      </c>
      <c r="C5636" s="36" t="s">
        <v>1132</v>
      </c>
      <c r="D5636" s="45" t="str">
        <f>+Tabla3[[#This Row],[id_detalle]]&amp;" "&amp;VLOOKUP(Tabla3[[#This Row],[id_detalle]],rubro_detalle[[Código]:[Rubro Detalle]],2,0)</f>
        <v>03.15.181 Equipos de Electricidad o Eléctrónica Industrial</v>
      </c>
      <c r="E5636" s="33">
        <f t="shared" si="907"/>
        <v>18</v>
      </c>
      <c r="F5636" s="47" t="str">
        <f t="shared" si="908"/>
        <v>03.15.181-18</v>
      </c>
      <c r="G5636" s="37" t="s">
        <v>5382</v>
      </c>
      <c r="H5636" s="37">
        <v>741</v>
      </c>
    </row>
    <row r="5637" spans="1:8" x14ac:dyDescent="0.3">
      <c r="A5637" s="34" t="str">
        <f>+LEFT(Tabla3[[#This Row],[id_detalle]],2)</f>
        <v>03</v>
      </c>
      <c r="B5637" s="46" t="str">
        <f>VLOOKUP((LEFT(Tabla3[[#This Row],[id_detalle]],2)),id_rubro[[id]:[Rubro]],2,0)</f>
        <v>PRODUCTOS INDUSTRIALES Y RELACIONADOS</v>
      </c>
      <c r="C5637" s="36" t="s">
        <v>1132</v>
      </c>
      <c r="D5637" s="45" t="str">
        <f>+Tabla3[[#This Row],[id_detalle]]&amp;" "&amp;VLOOKUP(Tabla3[[#This Row],[id_detalle]],rubro_detalle[[Código]:[Rubro Detalle]],2,0)</f>
        <v>03.15.181 Equipos de Electricidad o Eléctrónica Industrial</v>
      </c>
      <c r="E5637" s="33">
        <f>+IF(D5637=D5636,E5636+1,1)</f>
        <v>19</v>
      </c>
      <c r="F5637" s="47" t="str">
        <f>+LEFT(D5637,9)&amp;"-"&amp;E5637</f>
        <v>03.15.181-19</v>
      </c>
      <c r="G5637" s="38" t="s">
        <v>5648</v>
      </c>
      <c r="H5637" s="38">
        <v>792</v>
      </c>
    </row>
    <row r="5638" spans="1:8" x14ac:dyDescent="0.3">
      <c r="A5638" s="34" t="str">
        <f>+LEFT(Tabla3[[#This Row],[id_detalle]],2)</f>
        <v>03</v>
      </c>
      <c r="B5638" s="46" t="str">
        <f>VLOOKUP((LEFT(Tabla3[[#This Row],[id_detalle]],2)),id_rubro[[id]:[Rubro]],2,0)</f>
        <v>PRODUCTOS INDUSTRIALES Y RELACIONADOS</v>
      </c>
      <c r="C5638" s="36" t="s">
        <v>1132</v>
      </c>
      <c r="D5638" s="45" t="str">
        <f>+Tabla3[[#This Row],[id_detalle]]&amp;" "&amp;VLOOKUP(Tabla3[[#This Row],[id_detalle]],rubro_detalle[[Código]:[Rubro Detalle]],2,0)</f>
        <v>03.15.181 Equipos de Electricidad o Eléctrónica Industrial</v>
      </c>
      <c r="E5638" s="33">
        <f>+IF(D5638=D5637,E5637+1,1)</f>
        <v>20</v>
      </c>
      <c r="F5638" s="47" t="str">
        <f>+LEFT(D5638,9)&amp;"-"&amp;E5638</f>
        <v>03.15.181-20</v>
      </c>
      <c r="G5638" s="37" t="s">
        <v>5311</v>
      </c>
      <c r="H5638" s="37">
        <v>792</v>
      </c>
    </row>
    <row r="5639" spans="1:8" x14ac:dyDescent="0.3">
      <c r="A5639" s="34" t="str">
        <f>+LEFT(Tabla3[[#This Row],[id_detalle]],2)</f>
        <v>03</v>
      </c>
      <c r="B5639" s="46" t="str">
        <f>VLOOKUP((LEFT(Tabla3[[#This Row],[id_detalle]],2)),id_rubro[[id]:[Rubro]],2,0)</f>
        <v>PRODUCTOS INDUSTRIALES Y RELACIONADOS</v>
      </c>
      <c r="C5639" s="36" t="s">
        <v>2158</v>
      </c>
      <c r="D5639" s="45" t="str">
        <f>+Tabla3[[#This Row],[id_detalle]]&amp;" "&amp;VLOOKUP(Tabla3[[#This Row],[id_detalle]],rubro_detalle[[Código]:[Rubro Detalle]],2,0)</f>
        <v>03.15.195 Equipos para Telecomunicaciones</v>
      </c>
      <c r="E5639" s="33">
        <f>+IF(D5639=D5638,E5638+1,1)</f>
        <v>1</v>
      </c>
      <c r="F5639" s="47" t="str">
        <f>+LEFT(D5639,9)&amp;"-"&amp;E5639</f>
        <v>03.15.195-1</v>
      </c>
      <c r="G5639" s="37" t="s">
        <v>5256</v>
      </c>
      <c r="H5639" s="37">
        <v>158</v>
      </c>
    </row>
    <row r="5640" spans="1:8" x14ac:dyDescent="0.3">
      <c r="A5640" s="34" t="str">
        <f>+LEFT(Tabla3[[#This Row],[id_detalle]],2)</f>
        <v>03</v>
      </c>
      <c r="B5640" s="46" t="str">
        <f>VLOOKUP((LEFT(Tabla3[[#This Row],[id_detalle]],2)),id_rubro[[id]:[Rubro]],2,0)</f>
        <v>PRODUCTOS INDUSTRIALES Y RELACIONADOS</v>
      </c>
      <c r="C5640" s="36" t="s">
        <v>2158</v>
      </c>
      <c r="D5640" s="45" t="str">
        <f>+Tabla3[[#This Row],[id_detalle]]&amp;" "&amp;VLOOKUP(Tabla3[[#This Row],[id_detalle]],rubro_detalle[[Código]:[Rubro Detalle]],2,0)</f>
        <v>03.15.195 Equipos para Telecomunicaciones</v>
      </c>
      <c r="E5640" s="33">
        <f>+IF(D5640=D5639,E5639+1,1)</f>
        <v>2</v>
      </c>
      <c r="F5640" s="47" t="str">
        <f>+LEFT(D5640,9)&amp;"-"&amp;E5640</f>
        <v>03.15.195-2</v>
      </c>
      <c r="G5640" s="37" t="s">
        <v>5499</v>
      </c>
      <c r="H5640" s="37">
        <v>164</v>
      </c>
    </row>
    <row r="5641" spans="1:8" x14ac:dyDescent="0.3">
      <c r="A5641" s="34" t="str">
        <f>+LEFT(Tabla3[[#This Row],[id_detalle]],2)</f>
        <v>03</v>
      </c>
      <c r="B5641" s="46" t="str">
        <f>VLOOKUP((LEFT(Tabla3[[#This Row],[id_detalle]],2)),id_rubro[[id]:[Rubro]],2,0)</f>
        <v>PRODUCTOS INDUSTRIALES Y RELACIONADOS</v>
      </c>
      <c r="C5641" s="36" t="s">
        <v>2158</v>
      </c>
      <c r="D5641" s="45" t="str">
        <f>+Tabla3[[#This Row],[id_detalle]]&amp;" "&amp;VLOOKUP(Tabla3[[#This Row],[id_detalle]],rubro_detalle[[Código]:[Rubro Detalle]],2,0)</f>
        <v>03.15.195 Equipos para Telecomunicaciones</v>
      </c>
      <c r="E5641" s="33">
        <f>+IF(D5641=D5640,E5640+1,1)</f>
        <v>3</v>
      </c>
      <c r="F5641" s="47" t="str">
        <f>+LEFT(D5641,9)&amp;"-"&amp;E5641</f>
        <v>03.15.195-3</v>
      </c>
      <c r="G5641" s="37" t="s">
        <v>5513</v>
      </c>
      <c r="H5641" s="37">
        <v>242</v>
      </c>
    </row>
    <row r="5642" spans="1:8" x14ac:dyDescent="0.3">
      <c r="A5642" s="34" t="str">
        <f>+LEFT(Tabla3[[#This Row],[id_detalle]],2)</f>
        <v>03</v>
      </c>
      <c r="B5642" s="46" t="str">
        <f>VLOOKUP((LEFT(Tabla3[[#This Row],[id_detalle]],2)),id_rubro[[id]:[Rubro]],2,0)</f>
        <v>PRODUCTOS INDUSTRIALES Y RELACIONADOS</v>
      </c>
      <c r="C5642" s="36" t="s">
        <v>2158</v>
      </c>
      <c r="D5642" s="45" t="str">
        <f>+Tabla3[[#This Row],[id_detalle]]&amp;" "&amp;VLOOKUP(Tabla3[[#This Row],[id_detalle]],rubro_detalle[[Código]:[Rubro Detalle]],2,0)</f>
        <v>03.15.195 Equipos para Telecomunicaciones</v>
      </c>
      <c r="E5642" s="33">
        <f t="shared" ref="E5642:E5644" si="909">+IF(D5642=D5641,E5641+1,1)</f>
        <v>4</v>
      </c>
      <c r="F5642" s="47" t="str">
        <f t="shared" ref="F5642:F5644" si="910">+LEFT(D5642,9)&amp;"-"&amp;E5642</f>
        <v>03.15.195-4</v>
      </c>
      <c r="G5642" s="37" t="s">
        <v>5509</v>
      </c>
      <c r="H5642" s="37">
        <v>390</v>
      </c>
    </row>
    <row r="5643" spans="1:8" x14ac:dyDescent="0.3">
      <c r="A5643" s="34" t="str">
        <f>+LEFT(Tabla3[[#This Row],[id_detalle]],2)</f>
        <v>03</v>
      </c>
      <c r="B5643" s="46" t="str">
        <f>VLOOKUP((LEFT(Tabla3[[#This Row],[id_detalle]],2)),id_rubro[[id]:[Rubro]],2,0)</f>
        <v>PRODUCTOS INDUSTRIALES Y RELACIONADOS</v>
      </c>
      <c r="C5643" s="36" t="s">
        <v>2158</v>
      </c>
      <c r="D5643" s="45" t="str">
        <f>+Tabla3[[#This Row],[id_detalle]]&amp;" "&amp;VLOOKUP(Tabla3[[#This Row],[id_detalle]],rubro_detalle[[Código]:[Rubro Detalle]],2,0)</f>
        <v>03.15.195 Equipos para Telecomunicaciones</v>
      </c>
      <c r="E5643" s="33">
        <f t="shared" si="909"/>
        <v>5</v>
      </c>
      <c r="F5643" s="47" t="str">
        <f t="shared" si="910"/>
        <v>03.15.195-5</v>
      </c>
      <c r="G5643" s="37" t="s">
        <v>5262</v>
      </c>
      <c r="H5643" s="37">
        <v>640</v>
      </c>
    </row>
    <row r="5644" spans="1:8" x14ac:dyDescent="0.3">
      <c r="A5644" s="34" t="str">
        <f>+LEFT(Tabla3[[#This Row],[id_detalle]],2)</f>
        <v>03</v>
      </c>
      <c r="B5644" s="46" t="str">
        <f>VLOOKUP((LEFT(Tabla3[[#This Row],[id_detalle]],2)),id_rubro[[id]:[Rubro]],2,0)</f>
        <v>PRODUCTOS INDUSTRIALES Y RELACIONADOS</v>
      </c>
      <c r="C5644" s="36" t="s">
        <v>2158</v>
      </c>
      <c r="D5644" s="45" t="str">
        <f>+Tabla3[[#This Row],[id_detalle]]&amp;" "&amp;VLOOKUP(Tabla3[[#This Row],[id_detalle]],rubro_detalle[[Código]:[Rubro Detalle]],2,0)</f>
        <v>03.15.195 Equipos para Telecomunicaciones</v>
      </c>
      <c r="E5644" s="33">
        <f t="shared" si="909"/>
        <v>6</v>
      </c>
      <c r="F5644" s="47" t="str">
        <f t="shared" si="910"/>
        <v>03.15.195-6</v>
      </c>
      <c r="G5644" s="37" t="s">
        <v>5378</v>
      </c>
      <c r="H5644" s="37">
        <v>677</v>
      </c>
    </row>
    <row r="5645" spans="1:8" x14ac:dyDescent="0.3">
      <c r="A5645" s="34" t="str">
        <f>+LEFT(Tabla3[[#This Row],[id_detalle]],2)</f>
        <v>03</v>
      </c>
      <c r="B5645" s="46" t="str">
        <f>VLOOKUP((LEFT(Tabla3[[#This Row],[id_detalle]],2)),id_rubro[[id]:[Rubro]],2,0)</f>
        <v>PRODUCTOS INDUSTRIALES Y RELACIONADOS</v>
      </c>
      <c r="C5645" s="36" t="s">
        <v>2158</v>
      </c>
      <c r="D5645" s="45" t="str">
        <f>+Tabla3[[#This Row],[id_detalle]]&amp;" "&amp;VLOOKUP(Tabla3[[#This Row],[id_detalle]],rubro_detalle[[Código]:[Rubro Detalle]],2,0)</f>
        <v>03.15.195 Equipos para Telecomunicaciones</v>
      </c>
      <c r="E5645" s="33">
        <f t="shared" ref="E5645:E5650" si="911">+IF(D5645=D5644,E5644+1,1)</f>
        <v>7</v>
      </c>
      <c r="F5645" s="47" t="str">
        <f t="shared" ref="F5645:F5650" si="912">+LEFT(D5645,9)&amp;"-"&amp;E5645</f>
        <v>03.15.195-7</v>
      </c>
      <c r="G5645" s="38" t="s">
        <v>5490</v>
      </c>
      <c r="H5645" s="38">
        <v>785</v>
      </c>
    </row>
    <row r="5646" spans="1:8" x14ac:dyDescent="0.3">
      <c r="A5646" s="34" t="str">
        <f>+LEFT(Tabla3[[#This Row],[id_detalle]],2)</f>
        <v>03</v>
      </c>
      <c r="B5646" s="46" t="str">
        <f>VLOOKUP((LEFT(Tabla3[[#This Row],[id_detalle]],2)),id_rubro[[id]:[Rubro]],2,0)</f>
        <v>PRODUCTOS INDUSTRIALES Y RELACIONADOS</v>
      </c>
      <c r="C5646" s="36" t="s">
        <v>2158</v>
      </c>
      <c r="D5646" s="45" t="str">
        <f>+Tabla3[[#This Row],[id_detalle]]&amp;" "&amp;VLOOKUP(Tabla3[[#This Row],[id_detalle]],rubro_detalle[[Código]:[Rubro Detalle]],2,0)</f>
        <v>03.15.195 Equipos para Telecomunicaciones</v>
      </c>
      <c r="E5646" s="33">
        <f t="shared" si="911"/>
        <v>8</v>
      </c>
      <c r="F5646" s="47" t="str">
        <f t="shared" si="912"/>
        <v>03.15.195-8</v>
      </c>
      <c r="G5646" s="37" t="s">
        <v>5265</v>
      </c>
      <c r="H5646" s="37">
        <v>794</v>
      </c>
    </row>
    <row r="5647" spans="1:8" x14ac:dyDescent="0.3">
      <c r="A5647" s="34" t="str">
        <f>+LEFT(Tabla3[[#This Row],[id_detalle]],2)</f>
        <v>03</v>
      </c>
      <c r="B5647" s="46" t="str">
        <f>VLOOKUP((LEFT(Tabla3[[#This Row],[id_detalle]],2)),id_rubro[[id]:[Rubro]],2,0)</f>
        <v>PRODUCTOS INDUSTRIALES Y RELACIONADOS</v>
      </c>
      <c r="C5647" s="36" t="s">
        <v>2158</v>
      </c>
      <c r="D5647" s="45" t="str">
        <f>+Tabla3[[#This Row],[id_detalle]]&amp;" "&amp;VLOOKUP(Tabla3[[#This Row],[id_detalle]],rubro_detalle[[Código]:[Rubro Detalle]],2,0)</f>
        <v>03.15.195 Equipos para Telecomunicaciones</v>
      </c>
      <c r="E5647" s="33">
        <f t="shared" si="911"/>
        <v>9</v>
      </c>
      <c r="F5647" s="47" t="str">
        <f t="shared" si="912"/>
        <v>03.15.195-9</v>
      </c>
      <c r="G5647" s="37" t="s">
        <v>5495</v>
      </c>
      <c r="H5647" s="37">
        <v>805</v>
      </c>
    </row>
    <row r="5648" spans="1:8" x14ac:dyDescent="0.3">
      <c r="A5648" s="34" t="str">
        <f>+LEFT(Tabla3[[#This Row],[id_detalle]],2)</f>
        <v>03</v>
      </c>
      <c r="B5648" s="46" t="str">
        <f>VLOOKUP((LEFT(Tabla3[[#This Row],[id_detalle]],2)),id_rubro[[id]:[Rubro]],2,0)</f>
        <v>PRODUCTOS INDUSTRIALES Y RELACIONADOS</v>
      </c>
      <c r="C5648" s="36" t="s">
        <v>2158</v>
      </c>
      <c r="D5648" s="45" t="str">
        <f>+Tabla3[[#This Row],[id_detalle]]&amp;" "&amp;VLOOKUP(Tabla3[[#This Row],[id_detalle]],rubro_detalle[[Código]:[Rubro Detalle]],2,0)</f>
        <v>03.15.195 Equipos para Telecomunicaciones</v>
      </c>
      <c r="E5648" s="33">
        <f t="shared" si="911"/>
        <v>10</v>
      </c>
      <c r="F5648" s="47" t="str">
        <f t="shared" si="912"/>
        <v>03.15.195-10</v>
      </c>
      <c r="G5648" s="37" t="s">
        <v>4073</v>
      </c>
      <c r="H5648" s="37">
        <v>833</v>
      </c>
    </row>
    <row r="5649" spans="1:8" x14ac:dyDescent="0.3">
      <c r="A5649" s="34" t="str">
        <f>+LEFT(Tabla3[[#This Row],[id_detalle]],2)</f>
        <v>03</v>
      </c>
      <c r="B5649" s="46" t="str">
        <f>VLOOKUP((LEFT(Tabla3[[#This Row],[id_detalle]],2)),id_rubro[[id]:[Rubro]],2,0)</f>
        <v>PRODUCTOS INDUSTRIALES Y RELACIONADOS</v>
      </c>
      <c r="C5649" s="36" t="s">
        <v>1136</v>
      </c>
      <c r="D5649" s="45" t="str">
        <f>+Tabla3[[#This Row],[id_detalle]]&amp;" "&amp;VLOOKUP(Tabla3[[#This Row],[id_detalle]],rubro_detalle[[Código]:[Rubro Detalle]],2,0)</f>
        <v>03.15.201 Equipos y Aparatos de Radio,Televisión y Sonido, Grabación y Comunicaciones</v>
      </c>
      <c r="E5649" s="33">
        <f t="shared" si="911"/>
        <v>1</v>
      </c>
      <c r="F5649" s="47" t="str">
        <f t="shared" si="912"/>
        <v>03.15.201-1</v>
      </c>
      <c r="G5649" s="37" t="s">
        <v>5256</v>
      </c>
      <c r="H5649" s="37">
        <v>158</v>
      </c>
    </row>
    <row r="5650" spans="1:8" x14ac:dyDescent="0.3">
      <c r="A5650" s="34" t="str">
        <f>+LEFT(Tabla3[[#This Row],[id_detalle]],2)</f>
        <v>03</v>
      </c>
      <c r="B5650" s="46" t="str">
        <f>VLOOKUP((LEFT(Tabla3[[#This Row],[id_detalle]],2)),id_rubro[[id]:[Rubro]],2,0)</f>
        <v>PRODUCTOS INDUSTRIALES Y RELACIONADOS</v>
      </c>
      <c r="C5650" s="36" t="s">
        <v>1136</v>
      </c>
      <c r="D5650" s="45" t="str">
        <f>+Tabla3[[#This Row],[id_detalle]]&amp;" "&amp;VLOOKUP(Tabla3[[#This Row],[id_detalle]],rubro_detalle[[Código]:[Rubro Detalle]],2,0)</f>
        <v>03.15.201 Equipos y Aparatos de Radio,Televisión y Sonido, Grabación y Comunicaciones</v>
      </c>
      <c r="E5650" s="33">
        <f t="shared" si="911"/>
        <v>2</v>
      </c>
      <c r="F5650" s="47" t="str">
        <f t="shared" si="912"/>
        <v>03.15.201-2</v>
      </c>
      <c r="G5650" s="37" t="s">
        <v>5649</v>
      </c>
      <c r="H5650" s="37">
        <v>226</v>
      </c>
    </row>
    <row r="5651" spans="1:8" x14ac:dyDescent="0.3">
      <c r="A5651" s="34" t="str">
        <f>+LEFT(Tabla3[[#This Row],[id_detalle]],2)</f>
        <v>03</v>
      </c>
      <c r="B5651" s="46" t="str">
        <f>VLOOKUP((LEFT(Tabla3[[#This Row],[id_detalle]],2)),id_rubro[[id]:[Rubro]],2,0)</f>
        <v>PRODUCTOS INDUSTRIALES Y RELACIONADOS</v>
      </c>
      <c r="C5651" s="36" t="s">
        <v>1136</v>
      </c>
      <c r="D5651" s="45" t="str">
        <f>+Tabla3[[#This Row],[id_detalle]]&amp;" "&amp;VLOOKUP(Tabla3[[#This Row],[id_detalle]],rubro_detalle[[Código]:[Rubro Detalle]],2,0)</f>
        <v>03.15.201 Equipos y Aparatos de Radio,Televisión y Sonido, Grabación y Comunicaciones</v>
      </c>
      <c r="E5651" s="33">
        <f>+IF(D5651=D5650,E5650+1,1)</f>
        <v>3</v>
      </c>
      <c r="F5651" s="47" t="str">
        <f>+LEFT(D5651,9)&amp;"-"&amp;E5651</f>
        <v>03.15.201-3</v>
      </c>
      <c r="G5651" s="37" t="s">
        <v>5650</v>
      </c>
      <c r="H5651" s="37">
        <v>505</v>
      </c>
    </row>
    <row r="5652" spans="1:8" x14ac:dyDescent="0.3">
      <c r="A5652" s="34" t="str">
        <f>+LEFT(Tabla3[[#This Row],[id_detalle]],2)</f>
        <v>03</v>
      </c>
      <c r="B5652" s="46" t="str">
        <f>VLOOKUP((LEFT(Tabla3[[#This Row],[id_detalle]],2)),id_rubro[[id]:[Rubro]],2,0)</f>
        <v>PRODUCTOS INDUSTRIALES Y RELACIONADOS</v>
      </c>
      <c r="C5652" s="36" t="s">
        <v>1136</v>
      </c>
      <c r="D5652" s="45" t="str">
        <f>+Tabla3[[#This Row],[id_detalle]]&amp;" "&amp;VLOOKUP(Tabla3[[#This Row],[id_detalle]],rubro_detalle[[Código]:[Rubro Detalle]],2,0)</f>
        <v>03.15.201 Equipos y Aparatos de Radio,Televisión y Sonido, Grabación y Comunicaciones</v>
      </c>
      <c r="E5652" s="33">
        <f t="shared" ref="E5652:E5654" si="913">+IF(D5652=D5651,E5651+1,1)</f>
        <v>4</v>
      </c>
      <c r="F5652" s="47" t="str">
        <f t="shared" ref="F5652:F5654" si="914">+LEFT(D5652,9)&amp;"-"&amp;E5652</f>
        <v>03.15.201-4</v>
      </c>
      <c r="G5652" s="37" t="s">
        <v>5616</v>
      </c>
      <c r="H5652" s="37">
        <v>667</v>
      </c>
    </row>
    <row r="5653" spans="1:8" x14ac:dyDescent="0.3">
      <c r="A5653" s="34" t="str">
        <f>+LEFT(Tabla3[[#This Row],[id_detalle]],2)</f>
        <v>03</v>
      </c>
      <c r="B5653" s="46" t="str">
        <f>VLOOKUP((LEFT(Tabla3[[#This Row],[id_detalle]],2)),id_rubro[[id]:[Rubro]],2,0)</f>
        <v>PRODUCTOS INDUSTRIALES Y RELACIONADOS</v>
      </c>
      <c r="C5653" s="36" t="s">
        <v>1136</v>
      </c>
      <c r="D5653" s="45" t="str">
        <f>+Tabla3[[#This Row],[id_detalle]]&amp;" "&amp;VLOOKUP(Tabla3[[#This Row],[id_detalle]],rubro_detalle[[Código]:[Rubro Detalle]],2,0)</f>
        <v>03.15.201 Equipos y Aparatos de Radio,Televisión y Sonido, Grabación y Comunicaciones</v>
      </c>
      <c r="E5653" s="33">
        <f t="shared" si="913"/>
        <v>5</v>
      </c>
      <c r="F5653" s="47" t="str">
        <f t="shared" si="914"/>
        <v>03.15.201-5</v>
      </c>
      <c r="G5653" s="37" t="s">
        <v>5625</v>
      </c>
      <c r="H5653" s="37">
        <v>776</v>
      </c>
    </row>
    <row r="5654" spans="1:8" x14ac:dyDescent="0.3">
      <c r="A5654" s="34" t="str">
        <f>+LEFT(Tabla3[[#This Row],[id_detalle]],2)</f>
        <v>03</v>
      </c>
      <c r="B5654" s="46" t="str">
        <f>VLOOKUP((LEFT(Tabla3[[#This Row],[id_detalle]],2)),id_rubro[[id]:[Rubro]],2,0)</f>
        <v>PRODUCTOS INDUSTRIALES Y RELACIONADOS</v>
      </c>
      <c r="C5654" s="36" t="s">
        <v>1136</v>
      </c>
      <c r="D5654" s="45" t="str">
        <f>+Tabla3[[#This Row],[id_detalle]]&amp;" "&amp;VLOOKUP(Tabla3[[#This Row],[id_detalle]],rubro_detalle[[Código]:[Rubro Detalle]],2,0)</f>
        <v>03.15.201 Equipos y Aparatos de Radio,Televisión y Sonido, Grabación y Comunicaciones</v>
      </c>
      <c r="E5654" s="33">
        <f t="shared" si="913"/>
        <v>6</v>
      </c>
      <c r="F5654" s="47" t="str">
        <f t="shared" si="914"/>
        <v>03.15.201-6</v>
      </c>
      <c r="G5654" s="37" t="s">
        <v>5265</v>
      </c>
      <c r="H5654" s="37">
        <v>794</v>
      </c>
    </row>
    <row r="5655" spans="1:8" x14ac:dyDescent="0.3">
      <c r="A5655" s="34" t="str">
        <f>+LEFT(Tabla3[[#This Row],[id_detalle]],2)</f>
        <v>03</v>
      </c>
      <c r="B5655" s="46" t="str">
        <f>VLOOKUP((LEFT(Tabla3[[#This Row],[id_detalle]],2)),id_rubro[[id]:[Rubro]],2,0)</f>
        <v>PRODUCTOS INDUSTRIALES Y RELACIONADOS</v>
      </c>
      <c r="C5655" s="36" t="s">
        <v>1136</v>
      </c>
      <c r="D5655" s="45" t="str">
        <f>+Tabla3[[#This Row],[id_detalle]]&amp;" "&amp;VLOOKUP(Tabla3[[#This Row],[id_detalle]],rubro_detalle[[Código]:[Rubro Detalle]],2,0)</f>
        <v>03.15.201 Equipos y Aparatos de Radio,Televisión y Sonido, Grabación y Comunicaciones</v>
      </c>
      <c r="E5655" s="33">
        <f>+IF(D5655=D5654,E5654+1,1)</f>
        <v>7</v>
      </c>
      <c r="F5655" s="47" t="str">
        <f>+LEFT(D5655,9)&amp;"-"&amp;E5655</f>
        <v>03.15.201-7</v>
      </c>
      <c r="G5655" s="37" t="s">
        <v>4073</v>
      </c>
      <c r="H5655" s="37">
        <v>833</v>
      </c>
    </row>
    <row r="5656" spans="1:8" x14ac:dyDescent="0.3">
      <c r="A5656" s="34" t="str">
        <f>+LEFT(Tabla3[[#This Row],[id_detalle]],2)</f>
        <v>03</v>
      </c>
      <c r="B5656" s="46" t="str">
        <f>VLOOKUP((LEFT(Tabla3[[#This Row],[id_detalle]],2)),id_rubro[[id]:[Rubro]],2,0)</f>
        <v>PRODUCTOS INDUSTRIALES Y RELACIONADOS</v>
      </c>
      <c r="C5656" s="36" t="s">
        <v>1138</v>
      </c>
      <c r="D5656" s="45" t="str">
        <f>+Tabla3[[#This Row],[id_detalle]]&amp;" "&amp;VLOOKUP(Tabla3[[#This Row],[id_detalle]],rubro_detalle[[Código]:[Rubro Detalle]],2,0)</f>
        <v>03.15.221 Equipos y Sistemas de Iluminación</v>
      </c>
      <c r="E5656" s="33">
        <f>+IF(D5656=D5655,E5655+1,1)</f>
        <v>1</v>
      </c>
      <c r="F5656" s="47" t="str">
        <f>+LEFT(D5656,9)&amp;"-"&amp;E5656</f>
        <v>03.15.221-1</v>
      </c>
      <c r="G5656" s="37" t="s">
        <v>5585</v>
      </c>
      <c r="H5656" s="37">
        <v>274</v>
      </c>
    </row>
    <row r="5657" spans="1:8" x14ac:dyDescent="0.3">
      <c r="A5657" s="34" t="str">
        <f>+LEFT(Tabla3[[#This Row],[id_detalle]],2)</f>
        <v>03</v>
      </c>
      <c r="B5657" s="46" t="str">
        <f>VLOOKUP((LEFT(Tabla3[[#This Row],[id_detalle]],2)),id_rubro[[id]:[Rubro]],2,0)</f>
        <v>PRODUCTOS INDUSTRIALES Y RELACIONADOS</v>
      </c>
      <c r="C5657" s="36" t="s">
        <v>1138</v>
      </c>
      <c r="D5657" s="45" t="str">
        <f>+Tabla3[[#This Row],[id_detalle]]&amp;" "&amp;VLOOKUP(Tabla3[[#This Row],[id_detalle]],rubro_detalle[[Código]:[Rubro Detalle]],2,0)</f>
        <v>03.15.221 Equipos y Sistemas de Iluminación</v>
      </c>
      <c r="E5657" s="33">
        <f>+IF(D5657=D5656,E5656+1,1)</f>
        <v>2</v>
      </c>
      <c r="F5657" s="47" t="str">
        <f>+LEFT(D5657,9)&amp;"-"&amp;E5657</f>
        <v>03.15.221-2</v>
      </c>
      <c r="G5657" s="37" t="s">
        <v>5586</v>
      </c>
      <c r="H5657" s="37">
        <v>289</v>
      </c>
    </row>
    <row r="5658" spans="1:8" x14ac:dyDescent="0.3">
      <c r="A5658" s="34" t="str">
        <f>+LEFT(Tabla3[[#This Row],[id_detalle]],2)</f>
        <v>03</v>
      </c>
      <c r="B5658" s="46" t="str">
        <f>VLOOKUP((LEFT(Tabla3[[#This Row],[id_detalle]],2)),id_rubro[[id]:[Rubro]],2,0)</f>
        <v>PRODUCTOS INDUSTRIALES Y RELACIONADOS</v>
      </c>
      <c r="C5658" s="36" t="s">
        <v>1138</v>
      </c>
      <c r="D5658" s="45" t="str">
        <f>+Tabla3[[#This Row],[id_detalle]]&amp;" "&amp;VLOOKUP(Tabla3[[#This Row],[id_detalle]],rubro_detalle[[Código]:[Rubro Detalle]],2,0)</f>
        <v>03.15.221 Equipos y Sistemas de Iluminación</v>
      </c>
      <c r="E5658" s="33">
        <f>+IF(D5658=D5657,E5657+1,1)</f>
        <v>3</v>
      </c>
      <c r="F5658" s="47" t="str">
        <f>+LEFT(D5658,9)&amp;"-"&amp;E5658</f>
        <v>03.15.221-3</v>
      </c>
      <c r="G5658" s="37" t="s">
        <v>3936</v>
      </c>
      <c r="H5658" s="37">
        <v>314</v>
      </c>
    </row>
    <row r="5659" spans="1:8" x14ac:dyDescent="0.3">
      <c r="A5659" s="34" t="str">
        <f>+LEFT(Tabla3[[#This Row],[id_detalle]],2)</f>
        <v>03</v>
      </c>
      <c r="B5659" s="46" t="str">
        <f>VLOOKUP((LEFT(Tabla3[[#This Row],[id_detalle]],2)),id_rubro[[id]:[Rubro]],2,0)</f>
        <v>PRODUCTOS INDUSTRIALES Y RELACIONADOS</v>
      </c>
      <c r="C5659" s="36" t="s">
        <v>1138</v>
      </c>
      <c r="D5659" s="45" t="str">
        <f>+Tabla3[[#This Row],[id_detalle]]&amp;" "&amp;VLOOKUP(Tabla3[[#This Row],[id_detalle]],rubro_detalle[[Código]:[Rubro Detalle]],2,0)</f>
        <v>03.15.221 Equipos y Sistemas de Iluminación</v>
      </c>
      <c r="E5659" s="33">
        <f t="shared" ref="E5659:E5661" si="915">+IF(D5659=D5658,E5658+1,1)</f>
        <v>4</v>
      </c>
      <c r="F5659" s="47" t="str">
        <f t="shared" ref="F5659:F5661" si="916">+LEFT(D5659,9)&amp;"-"&amp;E5659</f>
        <v>03.15.221-4</v>
      </c>
      <c r="G5659" s="37" t="s">
        <v>5646</v>
      </c>
      <c r="H5659" s="37">
        <v>325</v>
      </c>
    </row>
    <row r="5660" spans="1:8" x14ac:dyDescent="0.3">
      <c r="A5660" s="34" t="str">
        <f>+LEFT(Tabla3[[#This Row],[id_detalle]],2)</f>
        <v>03</v>
      </c>
      <c r="B5660" s="46" t="str">
        <f>VLOOKUP((LEFT(Tabla3[[#This Row],[id_detalle]],2)),id_rubro[[id]:[Rubro]],2,0)</f>
        <v>PRODUCTOS INDUSTRIALES Y RELACIONADOS</v>
      </c>
      <c r="C5660" s="36" t="s">
        <v>1138</v>
      </c>
      <c r="D5660" s="45" t="str">
        <f>+Tabla3[[#This Row],[id_detalle]]&amp;" "&amp;VLOOKUP(Tabla3[[#This Row],[id_detalle]],rubro_detalle[[Código]:[Rubro Detalle]],2,0)</f>
        <v>03.15.221 Equipos y Sistemas de Iluminación</v>
      </c>
      <c r="E5660" s="33">
        <f t="shared" si="915"/>
        <v>5</v>
      </c>
      <c r="F5660" s="47" t="str">
        <f t="shared" si="916"/>
        <v>03.15.221-5</v>
      </c>
      <c r="G5660" s="37" t="s">
        <v>5651</v>
      </c>
      <c r="H5660" s="37">
        <v>362</v>
      </c>
    </row>
    <row r="5661" spans="1:8" x14ac:dyDescent="0.3">
      <c r="A5661" s="34" t="str">
        <f>+LEFT(Tabla3[[#This Row],[id_detalle]],2)</f>
        <v>03</v>
      </c>
      <c r="B5661" s="46" t="str">
        <f>VLOOKUP((LEFT(Tabla3[[#This Row],[id_detalle]],2)),id_rubro[[id]:[Rubro]],2,0)</f>
        <v>PRODUCTOS INDUSTRIALES Y RELACIONADOS</v>
      </c>
      <c r="C5661" s="36" t="s">
        <v>1138</v>
      </c>
      <c r="D5661" s="45" t="str">
        <f>+Tabla3[[#This Row],[id_detalle]]&amp;" "&amp;VLOOKUP(Tabla3[[#This Row],[id_detalle]],rubro_detalle[[Código]:[Rubro Detalle]],2,0)</f>
        <v>03.15.221 Equipos y Sistemas de Iluminación</v>
      </c>
      <c r="E5661" s="33">
        <f t="shared" si="915"/>
        <v>6</v>
      </c>
      <c r="F5661" s="47" t="str">
        <f t="shared" si="916"/>
        <v>03.15.221-6</v>
      </c>
      <c r="G5661" s="37" t="s">
        <v>5503</v>
      </c>
      <c r="H5661" s="37">
        <v>374</v>
      </c>
    </row>
    <row r="5662" spans="1:8" x14ac:dyDescent="0.3">
      <c r="A5662" s="34" t="str">
        <f>+LEFT(Tabla3[[#This Row],[id_detalle]],2)</f>
        <v>03</v>
      </c>
      <c r="B5662" s="46" t="str">
        <f>VLOOKUP((LEFT(Tabla3[[#This Row],[id_detalle]],2)),id_rubro[[id]:[Rubro]],2,0)</f>
        <v>PRODUCTOS INDUSTRIALES Y RELACIONADOS</v>
      </c>
      <c r="C5662" s="36" t="s">
        <v>1138</v>
      </c>
      <c r="D5662" s="45" t="str">
        <f>+Tabla3[[#This Row],[id_detalle]]&amp;" "&amp;VLOOKUP(Tabla3[[#This Row],[id_detalle]],rubro_detalle[[Código]:[Rubro Detalle]],2,0)</f>
        <v>03.15.221 Equipos y Sistemas de Iluminación</v>
      </c>
      <c r="E5662" s="33">
        <f t="shared" ref="E5662:E5667" si="917">+IF(D5662=D5661,E5661+1,1)</f>
        <v>7</v>
      </c>
      <c r="F5662" s="47" t="str">
        <f t="shared" ref="F5662:F5667" si="918">+LEFT(D5662,9)&amp;"-"&amp;E5662</f>
        <v>03.15.221-7</v>
      </c>
      <c r="G5662" s="37" t="s">
        <v>2685</v>
      </c>
      <c r="H5662" s="37">
        <v>391</v>
      </c>
    </row>
    <row r="5663" spans="1:8" x14ac:dyDescent="0.3">
      <c r="A5663" s="34" t="str">
        <f>+LEFT(Tabla3[[#This Row],[id_detalle]],2)</f>
        <v>03</v>
      </c>
      <c r="B5663" s="46" t="str">
        <f>VLOOKUP((LEFT(Tabla3[[#This Row],[id_detalle]],2)),id_rubro[[id]:[Rubro]],2,0)</f>
        <v>PRODUCTOS INDUSTRIALES Y RELACIONADOS</v>
      </c>
      <c r="C5663" s="36" t="s">
        <v>1138</v>
      </c>
      <c r="D5663" s="45" t="str">
        <f>+Tabla3[[#This Row],[id_detalle]]&amp;" "&amp;VLOOKUP(Tabla3[[#This Row],[id_detalle]],rubro_detalle[[Código]:[Rubro Detalle]],2,0)</f>
        <v>03.15.221 Equipos y Sistemas de Iluminación</v>
      </c>
      <c r="E5663" s="33">
        <f t="shared" si="917"/>
        <v>8</v>
      </c>
      <c r="F5663" s="47" t="str">
        <f t="shared" si="918"/>
        <v>03.15.221-8</v>
      </c>
      <c r="G5663" s="37" t="s">
        <v>5257</v>
      </c>
      <c r="H5663" s="37">
        <v>391</v>
      </c>
    </row>
    <row r="5664" spans="1:8" x14ac:dyDescent="0.3">
      <c r="A5664" s="34" t="str">
        <f>+LEFT(Tabla3[[#This Row],[id_detalle]],2)</f>
        <v>03</v>
      </c>
      <c r="B5664" s="46" t="str">
        <f>VLOOKUP((LEFT(Tabla3[[#This Row],[id_detalle]],2)),id_rubro[[id]:[Rubro]],2,0)</f>
        <v>PRODUCTOS INDUSTRIALES Y RELACIONADOS</v>
      </c>
      <c r="C5664" s="36" t="s">
        <v>1138</v>
      </c>
      <c r="D5664" s="45" t="str">
        <f>+Tabla3[[#This Row],[id_detalle]]&amp;" "&amp;VLOOKUP(Tabla3[[#This Row],[id_detalle]],rubro_detalle[[Código]:[Rubro Detalle]],2,0)</f>
        <v>03.15.221 Equipos y Sistemas de Iluminación</v>
      </c>
      <c r="E5664" s="33">
        <f t="shared" si="917"/>
        <v>9</v>
      </c>
      <c r="F5664" s="47" t="str">
        <f t="shared" si="918"/>
        <v>03.15.221-9</v>
      </c>
      <c r="G5664" s="38" t="s">
        <v>5642</v>
      </c>
      <c r="H5664" s="38">
        <v>401</v>
      </c>
    </row>
    <row r="5665" spans="1:8" x14ac:dyDescent="0.3">
      <c r="A5665" s="34" t="str">
        <f>+LEFT(Tabla3[[#This Row],[id_detalle]],2)</f>
        <v>03</v>
      </c>
      <c r="B5665" s="46" t="str">
        <f>VLOOKUP((LEFT(Tabla3[[#This Row],[id_detalle]],2)),id_rubro[[id]:[Rubro]],2,0)</f>
        <v>PRODUCTOS INDUSTRIALES Y RELACIONADOS</v>
      </c>
      <c r="C5665" s="36" t="s">
        <v>1138</v>
      </c>
      <c r="D5665" s="45" t="str">
        <f>+Tabla3[[#This Row],[id_detalle]]&amp;" "&amp;VLOOKUP(Tabla3[[#This Row],[id_detalle]],rubro_detalle[[Código]:[Rubro Detalle]],2,0)</f>
        <v>03.15.221 Equipos y Sistemas de Iluminación</v>
      </c>
      <c r="E5665" s="33">
        <f t="shared" si="917"/>
        <v>10</v>
      </c>
      <c r="F5665" s="47" t="str">
        <f t="shared" si="918"/>
        <v>03.15.221-10</v>
      </c>
      <c r="G5665" s="37" t="s">
        <v>5643</v>
      </c>
      <c r="H5665" s="37">
        <v>402</v>
      </c>
    </row>
    <row r="5666" spans="1:8" x14ac:dyDescent="0.3">
      <c r="A5666" s="34" t="str">
        <f>+LEFT(Tabla3[[#This Row],[id_detalle]],2)</f>
        <v>03</v>
      </c>
      <c r="B5666" s="46" t="str">
        <f>VLOOKUP((LEFT(Tabla3[[#This Row],[id_detalle]],2)),id_rubro[[id]:[Rubro]],2,0)</f>
        <v>PRODUCTOS INDUSTRIALES Y RELACIONADOS</v>
      </c>
      <c r="C5666" s="36" t="s">
        <v>1138</v>
      </c>
      <c r="D5666" s="45" t="str">
        <f>+Tabla3[[#This Row],[id_detalle]]&amp;" "&amp;VLOOKUP(Tabla3[[#This Row],[id_detalle]],rubro_detalle[[Código]:[Rubro Detalle]],2,0)</f>
        <v>03.15.221 Equipos y Sistemas de Iluminación</v>
      </c>
      <c r="E5666" s="33">
        <f t="shared" si="917"/>
        <v>11</v>
      </c>
      <c r="F5666" s="47" t="str">
        <f t="shared" si="918"/>
        <v>03.15.221-11</v>
      </c>
      <c r="G5666" s="37" t="s">
        <v>5652</v>
      </c>
      <c r="H5666" s="37">
        <v>402</v>
      </c>
    </row>
    <row r="5667" spans="1:8" x14ac:dyDescent="0.3">
      <c r="A5667" s="34" t="str">
        <f>+LEFT(Tabla3[[#This Row],[id_detalle]],2)</f>
        <v>03</v>
      </c>
      <c r="B5667" s="46" t="str">
        <f>VLOOKUP((LEFT(Tabla3[[#This Row],[id_detalle]],2)),id_rubro[[id]:[Rubro]],2,0)</f>
        <v>PRODUCTOS INDUSTRIALES Y RELACIONADOS</v>
      </c>
      <c r="C5667" s="36" t="s">
        <v>1138</v>
      </c>
      <c r="D5667" s="45" t="str">
        <f>+Tabla3[[#This Row],[id_detalle]]&amp;" "&amp;VLOOKUP(Tabla3[[#This Row],[id_detalle]],rubro_detalle[[Código]:[Rubro Detalle]],2,0)</f>
        <v>03.15.221 Equipos y Sistemas de Iluminación</v>
      </c>
      <c r="E5667" s="33">
        <f t="shared" si="917"/>
        <v>12</v>
      </c>
      <c r="F5667" s="47" t="str">
        <f t="shared" si="918"/>
        <v>03.15.221-12</v>
      </c>
      <c r="G5667" s="37" t="s">
        <v>5653</v>
      </c>
      <c r="H5667" s="37">
        <v>519</v>
      </c>
    </row>
    <row r="5668" spans="1:8" x14ac:dyDescent="0.3">
      <c r="A5668" s="34" t="str">
        <f>+LEFT(Tabla3[[#This Row],[id_detalle]],2)</f>
        <v>03</v>
      </c>
      <c r="B5668" s="46" t="str">
        <f>VLOOKUP((LEFT(Tabla3[[#This Row],[id_detalle]],2)),id_rubro[[id]:[Rubro]],2,0)</f>
        <v>PRODUCTOS INDUSTRIALES Y RELACIONADOS</v>
      </c>
      <c r="C5668" s="36" t="s">
        <v>1138</v>
      </c>
      <c r="D5668" s="45" t="str">
        <f>+Tabla3[[#This Row],[id_detalle]]&amp;" "&amp;VLOOKUP(Tabla3[[#This Row],[id_detalle]],rubro_detalle[[Código]:[Rubro Detalle]],2,0)</f>
        <v>03.15.221 Equipos y Sistemas de Iluminación</v>
      </c>
      <c r="E5668" s="33">
        <f t="shared" ref="E5668:E5683" si="919">+IF(D5668=D5667,E5667+1,1)</f>
        <v>13</v>
      </c>
      <c r="F5668" s="47" t="str">
        <f t="shared" ref="F5668:F5683" si="920">+LEFT(D5668,9)&amp;"-"&amp;E5668</f>
        <v>03.15.221-13</v>
      </c>
      <c r="G5668" s="37" t="s">
        <v>5654</v>
      </c>
      <c r="H5668" s="37">
        <v>519</v>
      </c>
    </row>
    <row r="5669" spans="1:8" x14ac:dyDescent="0.3">
      <c r="A5669" s="34" t="str">
        <f>+LEFT(Tabla3[[#This Row],[id_detalle]],2)</f>
        <v>03</v>
      </c>
      <c r="B5669" s="46" t="str">
        <f>VLOOKUP((LEFT(Tabla3[[#This Row],[id_detalle]],2)),id_rubro[[id]:[Rubro]],2,0)</f>
        <v>PRODUCTOS INDUSTRIALES Y RELACIONADOS</v>
      </c>
      <c r="C5669" s="36" t="s">
        <v>1138</v>
      </c>
      <c r="D5669" s="45" t="str">
        <f>+Tabla3[[#This Row],[id_detalle]]&amp;" "&amp;VLOOKUP(Tabla3[[#This Row],[id_detalle]],rubro_detalle[[Código]:[Rubro Detalle]],2,0)</f>
        <v>03.15.221 Equipos y Sistemas de Iluminación</v>
      </c>
      <c r="E5669" s="33">
        <f t="shared" si="919"/>
        <v>14</v>
      </c>
      <c r="F5669" s="47" t="str">
        <f t="shared" si="920"/>
        <v>03.15.221-14</v>
      </c>
      <c r="G5669" s="37" t="s">
        <v>5611</v>
      </c>
      <c r="H5669" s="37">
        <v>568</v>
      </c>
    </row>
    <row r="5670" spans="1:8" x14ac:dyDescent="0.3">
      <c r="A5670" s="34" t="str">
        <f>+LEFT(Tabla3[[#This Row],[id_detalle]],2)</f>
        <v>03</v>
      </c>
      <c r="B5670" s="46" t="str">
        <f>VLOOKUP((LEFT(Tabla3[[#This Row],[id_detalle]],2)),id_rubro[[id]:[Rubro]],2,0)</f>
        <v>PRODUCTOS INDUSTRIALES Y RELACIONADOS</v>
      </c>
      <c r="C5670" s="36" t="s">
        <v>1138</v>
      </c>
      <c r="D5670" s="45" t="str">
        <f>+Tabla3[[#This Row],[id_detalle]]&amp;" "&amp;VLOOKUP(Tabla3[[#This Row],[id_detalle]],rubro_detalle[[Código]:[Rubro Detalle]],2,0)</f>
        <v>03.15.221 Equipos y Sistemas de Iluminación</v>
      </c>
      <c r="E5670" s="33">
        <f t="shared" si="919"/>
        <v>15</v>
      </c>
      <c r="F5670" s="47" t="str">
        <f t="shared" si="920"/>
        <v>03.15.221-15</v>
      </c>
      <c r="G5670" s="37" t="s">
        <v>5506</v>
      </c>
      <c r="H5670" s="37">
        <v>569</v>
      </c>
    </row>
    <row r="5671" spans="1:8" x14ac:dyDescent="0.3">
      <c r="A5671" s="34" t="str">
        <f>+LEFT(Tabla3[[#This Row],[id_detalle]],2)</f>
        <v>03</v>
      </c>
      <c r="B5671" s="46" t="str">
        <f>VLOOKUP((LEFT(Tabla3[[#This Row],[id_detalle]],2)),id_rubro[[id]:[Rubro]],2,0)</f>
        <v>PRODUCTOS INDUSTRIALES Y RELACIONADOS</v>
      </c>
      <c r="C5671" s="36" t="s">
        <v>1138</v>
      </c>
      <c r="D5671" s="45" t="str">
        <f>+Tabla3[[#This Row],[id_detalle]]&amp;" "&amp;VLOOKUP(Tabla3[[#This Row],[id_detalle]],rubro_detalle[[Código]:[Rubro Detalle]],2,0)</f>
        <v>03.15.221 Equipos y Sistemas de Iluminación</v>
      </c>
      <c r="E5671" s="33">
        <f t="shared" si="919"/>
        <v>16</v>
      </c>
      <c r="F5671" s="47" t="str">
        <f t="shared" si="920"/>
        <v>03.15.221-16</v>
      </c>
      <c r="G5671" s="37" t="s">
        <v>5378</v>
      </c>
      <c r="H5671" s="37">
        <v>677</v>
      </c>
    </row>
    <row r="5672" spans="1:8" x14ac:dyDescent="0.3">
      <c r="A5672" s="34" t="str">
        <f>+LEFT(Tabla3[[#This Row],[id_detalle]],2)</f>
        <v>03</v>
      </c>
      <c r="B5672" s="46" t="str">
        <f>VLOOKUP((LEFT(Tabla3[[#This Row],[id_detalle]],2)),id_rubro[[id]:[Rubro]],2,0)</f>
        <v>PRODUCTOS INDUSTRIALES Y RELACIONADOS</v>
      </c>
      <c r="C5672" s="36" t="s">
        <v>1138</v>
      </c>
      <c r="D5672" s="45" t="str">
        <f>+Tabla3[[#This Row],[id_detalle]]&amp;" "&amp;VLOOKUP(Tabla3[[#This Row],[id_detalle]],rubro_detalle[[Código]:[Rubro Detalle]],2,0)</f>
        <v>03.15.221 Equipos y Sistemas de Iluminación</v>
      </c>
      <c r="E5672" s="33">
        <f t="shared" si="919"/>
        <v>17</v>
      </c>
      <c r="F5672" s="47" t="str">
        <f t="shared" si="920"/>
        <v>03.15.221-17</v>
      </c>
      <c r="G5672" s="37" t="s">
        <v>5620</v>
      </c>
      <c r="H5672" s="37">
        <v>709</v>
      </c>
    </row>
    <row r="5673" spans="1:8" x14ac:dyDescent="0.3">
      <c r="A5673" s="34" t="str">
        <f>+LEFT(Tabla3[[#This Row],[id_detalle]],2)</f>
        <v>03</v>
      </c>
      <c r="B5673" s="46" t="str">
        <f>VLOOKUP((LEFT(Tabla3[[#This Row],[id_detalle]],2)),id_rubro[[id]:[Rubro]],2,0)</f>
        <v>PRODUCTOS INDUSTRIALES Y RELACIONADOS</v>
      </c>
      <c r="C5673" s="36" t="s">
        <v>1138</v>
      </c>
      <c r="D5673" s="45" t="str">
        <f>+Tabla3[[#This Row],[id_detalle]]&amp;" "&amp;VLOOKUP(Tabla3[[#This Row],[id_detalle]],rubro_detalle[[Código]:[Rubro Detalle]],2,0)</f>
        <v>03.15.221 Equipos y Sistemas de Iluminación</v>
      </c>
      <c r="E5673" s="33">
        <f t="shared" si="919"/>
        <v>18</v>
      </c>
      <c r="F5673" s="47" t="str">
        <f t="shared" si="920"/>
        <v>03.15.221-18</v>
      </c>
      <c r="G5673" s="37" t="s">
        <v>3508</v>
      </c>
      <c r="H5673" s="37">
        <v>716</v>
      </c>
    </row>
    <row r="5674" spans="1:8" x14ac:dyDescent="0.3">
      <c r="A5674" s="34" t="str">
        <f>+LEFT(Tabla3[[#This Row],[id_detalle]],2)</f>
        <v>03</v>
      </c>
      <c r="B5674" s="46" t="str">
        <f>VLOOKUP((LEFT(Tabla3[[#This Row],[id_detalle]],2)),id_rubro[[id]:[Rubro]],2,0)</f>
        <v>PRODUCTOS INDUSTRIALES Y RELACIONADOS</v>
      </c>
      <c r="C5674" s="36" t="s">
        <v>1138</v>
      </c>
      <c r="D5674" s="45" t="str">
        <f>+Tabla3[[#This Row],[id_detalle]]&amp;" "&amp;VLOOKUP(Tabla3[[#This Row],[id_detalle]],rubro_detalle[[Código]:[Rubro Detalle]],2,0)</f>
        <v>03.15.221 Equipos y Sistemas de Iluminación</v>
      </c>
      <c r="E5674" s="33">
        <f t="shared" si="919"/>
        <v>19</v>
      </c>
      <c r="F5674" s="47" t="str">
        <f t="shared" si="920"/>
        <v>03.15.221-19</v>
      </c>
      <c r="G5674" s="37" t="s">
        <v>4814</v>
      </c>
      <c r="H5674" s="37">
        <v>743</v>
      </c>
    </row>
    <row r="5675" spans="1:8" x14ac:dyDescent="0.3">
      <c r="A5675" s="34" t="str">
        <f>+LEFT(Tabla3[[#This Row],[id_detalle]],2)</f>
        <v>03</v>
      </c>
      <c r="B5675" s="46" t="str">
        <f>VLOOKUP((LEFT(Tabla3[[#This Row],[id_detalle]],2)),id_rubro[[id]:[Rubro]],2,0)</f>
        <v>PRODUCTOS INDUSTRIALES Y RELACIONADOS</v>
      </c>
      <c r="C5675" s="36" t="s">
        <v>1138</v>
      </c>
      <c r="D5675" s="45" t="str">
        <f>+Tabla3[[#This Row],[id_detalle]]&amp;" "&amp;VLOOKUP(Tabla3[[#This Row],[id_detalle]],rubro_detalle[[Código]:[Rubro Detalle]],2,0)</f>
        <v>03.15.221 Equipos y Sistemas de Iluminación</v>
      </c>
      <c r="E5675" s="33">
        <f t="shared" si="919"/>
        <v>20</v>
      </c>
      <c r="F5675" s="47" t="str">
        <f t="shared" si="920"/>
        <v>03.15.221-20</v>
      </c>
      <c r="G5675" s="37" t="s">
        <v>4843</v>
      </c>
      <c r="H5675" s="37">
        <v>770</v>
      </c>
    </row>
    <row r="5676" spans="1:8" x14ac:dyDescent="0.3">
      <c r="A5676" s="34" t="str">
        <f>+LEFT(Tabla3[[#This Row],[id_detalle]],2)</f>
        <v>03</v>
      </c>
      <c r="B5676" s="46" t="str">
        <f>VLOOKUP((LEFT(Tabla3[[#This Row],[id_detalle]],2)),id_rubro[[id]:[Rubro]],2,0)</f>
        <v>PRODUCTOS INDUSTRIALES Y RELACIONADOS</v>
      </c>
      <c r="C5676" s="36" t="s">
        <v>1138</v>
      </c>
      <c r="D5676" s="45" t="str">
        <f>+Tabla3[[#This Row],[id_detalle]]&amp;" "&amp;VLOOKUP(Tabla3[[#This Row],[id_detalle]],rubro_detalle[[Código]:[Rubro Detalle]],2,0)</f>
        <v>03.15.221 Equipos y Sistemas de Iluminación</v>
      </c>
      <c r="E5676" s="33">
        <f t="shared" si="919"/>
        <v>21</v>
      </c>
      <c r="F5676" s="47" t="str">
        <f t="shared" si="920"/>
        <v>03.15.221-21</v>
      </c>
      <c r="G5676" s="37" t="s">
        <v>5107</v>
      </c>
      <c r="H5676" s="37">
        <v>771</v>
      </c>
    </row>
    <row r="5677" spans="1:8" x14ac:dyDescent="0.3">
      <c r="A5677" s="34" t="str">
        <f>+LEFT(Tabla3[[#This Row],[id_detalle]],2)</f>
        <v>03</v>
      </c>
      <c r="B5677" s="46" t="str">
        <f>VLOOKUP((LEFT(Tabla3[[#This Row],[id_detalle]],2)),id_rubro[[id]:[Rubro]],2,0)</f>
        <v>PRODUCTOS INDUSTRIALES Y RELACIONADOS</v>
      </c>
      <c r="C5677" s="36" t="s">
        <v>1138</v>
      </c>
      <c r="D5677" s="45" t="str">
        <f>+Tabla3[[#This Row],[id_detalle]]&amp;" "&amp;VLOOKUP(Tabla3[[#This Row],[id_detalle]],rubro_detalle[[Código]:[Rubro Detalle]],2,0)</f>
        <v>03.15.221 Equipos y Sistemas de Iluminación</v>
      </c>
      <c r="E5677" s="33">
        <f t="shared" si="919"/>
        <v>22</v>
      </c>
      <c r="F5677" s="47" t="str">
        <f t="shared" si="920"/>
        <v>03.15.221-22</v>
      </c>
      <c r="G5677" s="37" t="s">
        <v>5627</v>
      </c>
      <c r="H5677" s="37">
        <v>843</v>
      </c>
    </row>
    <row r="5678" spans="1:8" x14ac:dyDescent="0.3">
      <c r="A5678" s="34" t="str">
        <f>+LEFT(Tabla3[[#This Row],[id_detalle]],2)</f>
        <v>03</v>
      </c>
      <c r="B5678" s="46" t="str">
        <f>VLOOKUP((LEFT(Tabla3[[#This Row],[id_detalle]],2)),id_rubro[[id]:[Rubro]],2,0)</f>
        <v>PRODUCTOS INDUSTRIALES Y RELACIONADOS</v>
      </c>
      <c r="C5678" s="36" t="s">
        <v>1140</v>
      </c>
      <c r="D5678" s="45" t="str">
        <f>+Tabla3[[#This Row],[id_detalle]]&amp;" "&amp;VLOOKUP(Tabla3[[#This Row],[id_detalle]],rubro_detalle[[Código]:[Rubro Detalle]],2,0)</f>
        <v>03.15.231 Equipos y Sistemas de Manejo de Imágenes</v>
      </c>
      <c r="E5678" s="33">
        <f t="shared" si="919"/>
        <v>1</v>
      </c>
      <c r="F5678" s="47" t="str">
        <f t="shared" si="920"/>
        <v>03.15.231-1</v>
      </c>
      <c r="G5678" s="38" t="s">
        <v>5497</v>
      </c>
      <c r="H5678" s="38">
        <v>556</v>
      </c>
    </row>
    <row r="5679" spans="1:8" x14ac:dyDescent="0.3">
      <c r="A5679" s="34" t="str">
        <f>+LEFT(Tabla3[[#This Row],[id_detalle]],2)</f>
        <v>03</v>
      </c>
      <c r="B5679" s="46" t="str">
        <f>VLOOKUP((LEFT(Tabla3[[#This Row],[id_detalle]],2)),id_rubro[[id]:[Rubro]],2,0)</f>
        <v>PRODUCTOS INDUSTRIALES Y RELACIONADOS</v>
      </c>
      <c r="C5679" s="36" t="s">
        <v>1140</v>
      </c>
      <c r="D5679" s="45" t="str">
        <f>+Tabla3[[#This Row],[id_detalle]]&amp;" "&amp;VLOOKUP(Tabla3[[#This Row],[id_detalle]],rubro_detalle[[Código]:[Rubro Detalle]],2,0)</f>
        <v>03.15.231 Equipos y Sistemas de Manejo de Imágenes</v>
      </c>
      <c r="E5679" s="33">
        <f t="shared" si="919"/>
        <v>2</v>
      </c>
      <c r="F5679" s="47" t="str">
        <f t="shared" si="920"/>
        <v>03.15.231-2</v>
      </c>
      <c r="G5679" s="37" t="s">
        <v>5631</v>
      </c>
      <c r="H5679" s="37">
        <v>571</v>
      </c>
    </row>
    <row r="5680" spans="1:8" x14ac:dyDescent="0.3">
      <c r="A5680" s="34" t="str">
        <f>+LEFT(Tabla3[[#This Row],[id_detalle]],2)</f>
        <v>03</v>
      </c>
      <c r="B5680" s="46" t="str">
        <f>VLOOKUP((LEFT(Tabla3[[#This Row],[id_detalle]],2)),id_rubro[[id]:[Rubro]],2,0)</f>
        <v>PRODUCTOS INDUSTRIALES Y RELACIONADOS</v>
      </c>
      <c r="C5680" s="36" t="s">
        <v>1140</v>
      </c>
      <c r="D5680" s="45" t="str">
        <f>+Tabla3[[#This Row],[id_detalle]]&amp;" "&amp;VLOOKUP(Tabla3[[#This Row],[id_detalle]],rubro_detalle[[Código]:[Rubro Detalle]],2,0)</f>
        <v>03.15.231 Equipos y Sistemas de Manejo de Imágenes</v>
      </c>
      <c r="E5680" s="33">
        <f t="shared" si="919"/>
        <v>3</v>
      </c>
      <c r="F5680" s="47" t="str">
        <f t="shared" si="920"/>
        <v>03.15.231-3</v>
      </c>
      <c r="G5680" s="37" t="s">
        <v>5498</v>
      </c>
      <c r="H5680" s="37">
        <v>622</v>
      </c>
    </row>
    <row r="5681" spans="1:8" x14ac:dyDescent="0.3">
      <c r="A5681" s="34" t="str">
        <f>+LEFT(Tabla3[[#This Row],[id_detalle]],2)</f>
        <v>03</v>
      </c>
      <c r="B5681" s="46" t="str">
        <f>VLOOKUP((LEFT(Tabla3[[#This Row],[id_detalle]],2)),id_rubro[[id]:[Rubro]],2,0)</f>
        <v>PRODUCTOS INDUSTRIALES Y RELACIONADOS</v>
      </c>
      <c r="C5681" s="36" t="s">
        <v>1142</v>
      </c>
      <c r="D5681" s="45" t="str">
        <f>+Tabla3[[#This Row],[id_detalle]]&amp;" "&amp;VLOOKUP(Tabla3[[#This Row],[id_detalle]],rubro_detalle[[Código]:[Rubro Detalle]],2,0)</f>
        <v>03.15.235 Generadores y Grupos Eléctricos</v>
      </c>
      <c r="E5681" s="33">
        <f t="shared" si="919"/>
        <v>1</v>
      </c>
      <c r="F5681" s="47" t="str">
        <f t="shared" si="920"/>
        <v>03.15.235-1</v>
      </c>
      <c r="G5681" s="37" t="s">
        <v>5655</v>
      </c>
      <c r="H5681" s="37">
        <v>163</v>
      </c>
    </row>
    <row r="5682" spans="1:8" x14ac:dyDescent="0.3">
      <c r="A5682" s="34" t="str">
        <f>+LEFT(Tabla3[[#This Row],[id_detalle]],2)</f>
        <v>03</v>
      </c>
      <c r="B5682" s="46" t="str">
        <f>VLOOKUP((LEFT(Tabla3[[#This Row],[id_detalle]],2)),id_rubro[[id]:[Rubro]],2,0)</f>
        <v>PRODUCTOS INDUSTRIALES Y RELACIONADOS</v>
      </c>
      <c r="C5682" s="36" t="s">
        <v>1142</v>
      </c>
      <c r="D5682" s="45" t="str">
        <f>+Tabla3[[#This Row],[id_detalle]]&amp;" "&amp;VLOOKUP(Tabla3[[#This Row],[id_detalle]],rubro_detalle[[Código]:[Rubro Detalle]],2,0)</f>
        <v>03.15.235 Generadores y Grupos Eléctricos</v>
      </c>
      <c r="E5682" s="33">
        <f t="shared" si="919"/>
        <v>2</v>
      </c>
      <c r="F5682" s="47" t="str">
        <f t="shared" si="920"/>
        <v>03.15.235-2</v>
      </c>
      <c r="G5682" s="37" t="s">
        <v>5656</v>
      </c>
      <c r="H5682" s="37">
        <v>175</v>
      </c>
    </row>
    <row r="5683" spans="1:8" x14ac:dyDescent="0.3">
      <c r="A5683" s="34" t="str">
        <f>+LEFT(Tabla3[[#This Row],[id_detalle]],2)</f>
        <v>03</v>
      </c>
      <c r="B5683" s="46" t="str">
        <f>VLOOKUP((LEFT(Tabla3[[#This Row],[id_detalle]],2)),id_rubro[[id]:[Rubro]],2,0)</f>
        <v>PRODUCTOS INDUSTRIALES Y RELACIONADOS</v>
      </c>
      <c r="C5683" s="36" t="s">
        <v>1142</v>
      </c>
      <c r="D5683" s="45" t="str">
        <f>+Tabla3[[#This Row],[id_detalle]]&amp;" "&amp;VLOOKUP(Tabla3[[#This Row],[id_detalle]],rubro_detalle[[Código]:[Rubro Detalle]],2,0)</f>
        <v>03.15.235 Generadores y Grupos Eléctricos</v>
      </c>
      <c r="E5683" s="33">
        <f t="shared" si="919"/>
        <v>3</v>
      </c>
      <c r="F5683" s="47" t="str">
        <f t="shared" si="920"/>
        <v>03.15.235-3</v>
      </c>
      <c r="G5683" s="37" t="s">
        <v>2962</v>
      </c>
      <c r="H5683" s="37">
        <v>225</v>
      </c>
    </row>
    <row r="5684" spans="1:8" x14ac:dyDescent="0.3">
      <c r="A5684" s="34" t="str">
        <f>+LEFT(Tabla3[[#This Row],[id_detalle]],2)</f>
        <v>03</v>
      </c>
      <c r="B5684" s="46" t="str">
        <f>VLOOKUP((LEFT(Tabla3[[#This Row],[id_detalle]],2)),id_rubro[[id]:[Rubro]],2,0)</f>
        <v>PRODUCTOS INDUSTRIALES Y RELACIONADOS</v>
      </c>
      <c r="C5684" s="36" t="s">
        <v>1142</v>
      </c>
      <c r="D5684" s="45" t="str">
        <f>+Tabla3[[#This Row],[id_detalle]]&amp;" "&amp;VLOOKUP(Tabla3[[#This Row],[id_detalle]],rubro_detalle[[Código]:[Rubro Detalle]],2,0)</f>
        <v>03.15.235 Generadores y Grupos Eléctricos</v>
      </c>
      <c r="E5684" s="33">
        <f t="shared" ref="E5684:E5686" si="921">+IF(D5684=D5683,E5683+1,1)</f>
        <v>4</v>
      </c>
      <c r="F5684" s="47" t="str">
        <f t="shared" ref="F5684:F5686" si="922">+LEFT(D5684,9)&amp;"-"&amp;E5684</f>
        <v>03.15.235-4</v>
      </c>
      <c r="G5684" s="37" t="s">
        <v>5271</v>
      </c>
      <c r="H5684" s="37">
        <v>381</v>
      </c>
    </row>
    <row r="5685" spans="1:8" x14ac:dyDescent="0.3">
      <c r="A5685" s="34" t="str">
        <f>+LEFT(Tabla3[[#This Row],[id_detalle]],2)</f>
        <v>03</v>
      </c>
      <c r="B5685" s="46" t="str">
        <f>VLOOKUP((LEFT(Tabla3[[#This Row],[id_detalle]],2)),id_rubro[[id]:[Rubro]],2,0)</f>
        <v>PRODUCTOS INDUSTRIALES Y RELACIONADOS</v>
      </c>
      <c r="C5685" s="36" t="s">
        <v>1142</v>
      </c>
      <c r="D5685" s="45" t="str">
        <f>+Tabla3[[#This Row],[id_detalle]]&amp;" "&amp;VLOOKUP(Tabla3[[#This Row],[id_detalle]],rubro_detalle[[Código]:[Rubro Detalle]],2,0)</f>
        <v>03.15.235 Generadores y Grupos Eléctricos</v>
      </c>
      <c r="E5685" s="33">
        <f t="shared" si="921"/>
        <v>5</v>
      </c>
      <c r="F5685" s="47" t="str">
        <f t="shared" si="922"/>
        <v>03.15.235-5</v>
      </c>
      <c r="G5685" s="37" t="s">
        <v>5257</v>
      </c>
      <c r="H5685" s="37">
        <v>391</v>
      </c>
    </row>
    <row r="5686" spans="1:8" x14ac:dyDescent="0.3">
      <c r="A5686" s="34" t="str">
        <f>+LEFT(Tabla3[[#This Row],[id_detalle]],2)</f>
        <v>03</v>
      </c>
      <c r="B5686" s="46" t="str">
        <f>VLOOKUP((LEFT(Tabla3[[#This Row],[id_detalle]],2)),id_rubro[[id]:[Rubro]],2,0)</f>
        <v>PRODUCTOS INDUSTRIALES Y RELACIONADOS</v>
      </c>
      <c r="C5686" s="36" t="s">
        <v>1142</v>
      </c>
      <c r="D5686" s="45" t="str">
        <f>+Tabla3[[#This Row],[id_detalle]]&amp;" "&amp;VLOOKUP(Tabla3[[#This Row],[id_detalle]],rubro_detalle[[Código]:[Rubro Detalle]],2,0)</f>
        <v>03.15.235 Generadores y Grupos Eléctricos</v>
      </c>
      <c r="E5686" s="33">
        <f t="shared" si="921"/>
        <v>6</v>
      </c>
      <c r="F5686" s="47" t="str">
        <f t="shared" si="922"/>
        <v>03.15.235-6</v>
      </c>
      <c r="G5686" s="37" t="s">
        <v>5657</v>
      </c>
      <c r="H5686" s="37">
        <v>402</v>
      </c>
    </row>
    <row r="5687" spans="1:8" x14ac:dyDescent="0.3">
      <c r="A5687" s="34" t="str">
        <f>+LEFT(Tabla3[[#This Row],[id_detalle]],2)</f>
        <v>03</v>
      </c>
      <c r="B5687" s="46" t="str">
        <f>VLOOKUP((LEFT(Tabla3[[#This Row],[id_detalle]],2)),id_rubro[[id]:[Rubro]],2,0)</f>
        <v>PRODUCTOS INDUSTRIALES Y RELACIONADOS</v>
      </c>
      <c r="C5687" s="36" t="s">
        <v>1142</v>
      </c>
      <c r="D5687" s="45" t="str">
        <f>+Tabla3[[#This Row],[id_detalle]]&amp;" "&amp;VLOOKUP(Tabla3[[#This Row],[id_detalle]],rubro_detalle[[Código]:[Rubro Detalle]],2,0)</f>
        <v>03.15.235 Generadores y Grupos Eléctricos</v>
      </c>
      <c r="E5687" s="33">
        <f>+IF(D5687=D5686,E5686+1,1)</f>
        <v>7</v>
      </c>
      <c r="F5687" s="47" t="str">
        <f>+LEFT(D5687,9)&amp;"-"&amp;E5687</f>
        <v>03.15.235-7</v>
      </c>
      <c r="G5687" s="37" t="s">
        <v>4720</v>
      </c>
      <c r="H5687" s="37">
        <v>445</v>
      </c>
    </row>
    <row r="5688" spans="1:8" x14ac:dyDescent="0.3">
      <c r="A5688" s="34" t="str">
        <f>+LEFT(Tabla3[[#This Row],[id_detalle]],2)</f>
        <v>03</v>
      </c>
      <c r="B5688" s="46" t="str">
        <f>VLOOKUP((LEFT(Tabla3[[#This Row],[id_detalle]],2)),id_rubro[[id]:[Rubro]],2,0)</f>
        <v>PRODUCTOS INDUSTRIALES Y RELACIONADOS</v>
      </c>
      <c r="C5688" s="36" t="s">
        <v>1142</v>
      </c>
      <c r="D5688" s="45" t="str">
        <f>+Tabla3[[#This Row],[id_detalle]]&amp;" "&amp;VLOOKUP(Tabla3[[#This Row],[id_detalle]],rubro_detalle[[Código]:[Rubro Detalle]],2,0)</f>
        <v>03.15.235 Generadores y Grupos Eléctricos</v>
      </c>
      <c r="E5688" s="33">
        <f>+IF(D5688=D5687,E5687+1,1)</f>
        <v>8</v>
      </c>
      <c r="F5688" s="47" t="str">
        <f>+LEFT(D5688,9)&amp;"-"&amp;E5688</f>
        <v>03.15.235-8</v>
      </c>
      <c r="G5688" s="38" t="s">
        <v>4811</v>
      </c>
      <c r="H5688" s="38">
        <v>722</v>
      </c>
    </row>
    <row r="5689" spans="1:8" x14ac:dyDescent="0.3">
      <c r="A5689" s="34" t="str">
        <f>+LEFT(Tabla3[[#This Row],[id_detalle]],2)</f>
        <v>03</v>
      </c>
      <c r="B5689" s="46" t="str">
        <f>VLOOKUP((LEFT(Tabla3[[#This Row],[id_detalle]],2)),id_rubro[[id]:[Rubro]],2,0)</f>
        <v>PRODUCTOS INDUSTRIALES Y RELACIONADOS</v>
      </c>
      <c r="C5689" s="36" t="s">
        <v>1144</v>
      </c>
      <c r="D5689" s="45" t="str">
        <f>+Tabla3[[#This Row],[id_detalle]]&amp;" "&amp;VLOOKUP(Tabla3[[#This Row],[id_detalle]],rubro_detalle[[Código]:[Rubro Detalle]],2,0)</f>
        <v>03.15.241 Generadores y Grupos Electrógenos</v>
      </c>
      <c r="E5689" s="33">
        <f>+IF(D5689=D5688,E5688+1,1)</f>
        <v>1</v>
      </c>
      <c r="F5689" s="47" t="str">
        <f>+LEFT(D5689,9)&amp;"-"&amp;E5689</f>
        <v>03.15.241-1</v>
      </c>
      <c r="G5689" s="37" t="s">
        <v>2962</v>
      </c>
      <c r="H5689" s="37">
        <v>225</v>
      </c>
    </row>
    <row r="5690" spans="1:8" x14ac:dyDescent="0.3">
      <c r="A5690" s="34" t="str">
        <f>+LEFT(Tabla3[[#This Row],[id_detalle]],2)</f>
        <v>03</v>
      </c>
      <c r="B5690" s="46" t="str">
        <f>VLOOKUP((LEFT(Tabla3[[#This Row],[id_detalle]],2)),id_rubro[[id]:[Rubro]],2,0)</f>
        <v>PRODUCTOS INDUSTRIALES Y RELACIONADOS</v>
      </c>
      <c r="C5690" s="36" t="s">
        <v>1144</v>
      </c>
      <c r="D5690" s="45" t="str">
        <f>+Tabla3[[#This Row],[id_detalle]]&amp;" "&amp;VLOOKUP(Tabla3[[#This Row],[id_detalle]],rubro_detalle[[Código]:[Rubro Detalle]],2,0)</f>
        <v>03.15.241 Generadores y Grupos Electrógenos</v>
      </c>
      <c r="E5690" s="33">
        <f>+IF(D5690=D5689,E5689+1,1)</f>
        <v>2</v>
      </c>
      <c r="F5690" s="47" t="str">
        <f>+LEFT(D5690,9)&amp;"-"&amp;E5690</f>
        <v>03.15.241-2</v>
      </c>
      <c r="G5690" s="37" t="s">
        <v>2979</v>
      </c>
      <c r="H5690" s="37">
        <v>373</v>
      </c>
    </row>
    <row r="5691" spans="1:8" x14ac:dyDescent="0.3">
      <c r="A5691" s="34" t="str">
        <f>+LEFT(Tabla3[[#This Row],[id_detalle]],2)</f>
        <v>03</v>
      </c>
      <c r="B5691" s="46" t="str">
        <f>VLOOKUP((LEFT(Tabla3[[#This Row],[id_detalle]],2)),id_rubro[[id]:[Rubro]],2,0)</f>
        <v>PRODUCTOS INDUSTRIALES Y RELACIONADOS</v>
      </c>
      <c r="C5691" s="36" t="s">
        <v>1144</v>
      </c>
      <c r="D5691" s="45" t="str">
        <f>+Tabla3[[#This Row],[id_detalle]]&amp;" "&amp;VLOOKUP(Tabla3[[#This Row],[id_detalle]],rubro_detalle[[Código]:[Rubro Detalle]],2,0)</f>
        <v>03.15.241 Generadores y Grupos Electrógenos</v>
      </c>
      <c r="E5691" s="33">
        <f>+IF(D5691=D5690,E5690+1,1)</f>
        <v>3</v>
      </c>
      <c r="F5691" s="47" t="str">
        <f>+LEFT(D5691,9)&amp;"-"&amp;E5691</f>
        <v>03.15.241-3</v>
      </c>
      <c r="G5691" s="37" t="s">
        <v>5503</v>
      </c>
      <c r="H5691" s="37">
        <v>374</v>
      </c>
    </row>
    <row r="5692" spans="1:8" x14ac:dyDescent="0.3">
      <c r="A5692" s="34" t="str">
        <f>+LEFT(Tabla3[[#This Row],[id_detalle]],2)</f>
        <v>03</v>
      </c>
      <c r="B5692" s="46" t="str">
        <f>VLOOKUP((LEFT(Tabla3[[#This Row],[id_detalle]],2)),id_rubro[[id]:[Rubro]],2,0)</f>
        <v>PRODUCTOS INDUSTRIALES Y RELACIONADOS</v>
      </c>
      <c r="C5692" s="36" t="s">
        <v>1144</v>
      </c>
      <c r="D5692" s="45" t="str">
        <f>+Tabla3[[#This Row],[id_detalle]]&amp;" "&amp;VLOOKUP(Tabla3[[#This Row],[id_detalle]],rubro_detalle[[Código]:[Rubro Detalle]],2,0)</f>
        <v>03.15.241 Generadores y Grupos Electrógenos</v>
      </c>
      <c r="E5692" s="33">
        <f t="shared" ref="E5692:E5694" si="923">+IF(D5692=D5691,E5691+1,1)</f>
        <v>4</v>
      </c>
      <c r="F5692" s="47" t="str">
        <f t="shared" ref="F5692:F5694" si="924">+LEFT(D5692,9)&amp;"-"&amp;E5692</f>
        <v>03.15.241-4</v>
      </c>
      <c r="G5692" s="37" t="s">
        <v>5271</v>
      </c>
      <c r="H5692" s="37">
        <v>381</v>
      </c>
    </row>
    <row r="5693" spans="1:8" x14ac:dyDescent="0.3">
      <c r="A5693" s="34" t="str">
        <f>+LEFT(Tabla3[[#This Row],[id_detalle]],2)</f>
        <v>03</v>
      </c>
      <c r="B5693" s="46" t="str">
        <f>VLOOKUP((LEFT(Tabla3[[#This Row],[id_detalle]],2)),id_rubro[[id]:[Rubro]],2,0)</f>
        <v>PRODUCTOS INDUSTRIALES Y RELACIONADOS</v>
      </c>
      <c r="C5693" s="36" t="s">
        <v>1144</v>
      </c>
      <c r="D5693" s="45" t="str">
        <f>+Tabla3[[#This Row],[id_detalle]]&amp;" "&amp;VLOOKUP(Tabla3[[#This Row],[id_detalle]],rubro_detalle[[Código]:[Rubro Detalle]],2,0)</f>
        <v>03.15.241 Generadores y Grupos Electrógenos</v>
      </c>
      <c r="E5693" s="33">
        <f t="shared" si="923"/>
        <v>5</v>
      </c>
      <c r="F5693" s="47" t="str">
        <f t="shared" si="924"/>
        <v>03.15.241-5</v>
      </c>
      <c r="G5693" s="37" t="s">
        <v>4719</v>
      </c>
      <c r="H5693" s="37">
        <v>403</v>
      </c>
    </row>
    <row r="5694" spans="1:8" x14ac:dyDescent="0.3">
      <c r="A5694" s="34" t="str">
        <f>+LEFT(Tabla3[[#This Row],[id_detalle]],2)</f>
        <v>03</v>
      </c>
      <c r="B5694" s="46" t="str">
        <f>VLOOKUP((LEFT(Tabla3[[#This Row],[id_detalle]],2)),id_rubro[[id]:[Rubro]],2,0)</f>
        <v>PRODUCTOS INDUSTRIALES Y RELACIONADOS</v>
      </c>
      <c r="C5694" s="36" t="s">
        <v>1144</v>
      </c>
      <c r="D5694" s="45" t="str">
        <f>+Tabla3[[#This Row],[id_detalle]]&amp;" "&amp;VLOOKUP(Tabla3[[#This Row],[id_detalle]],rubro_detalle[[Código]:[Rubro Detalle]],2,0)</f>
        <v>03.15.241 Generadores y Grupos Electrógenos</v>
      </c>
      <c r="E5694" s="33">
        <f t="shared" si="923"/>
        <v>6</v>
      </c>
      <c r="F5694" s="47" t="str">
        <f t="shared" si="924"/>
        <v>03.15.241-6</v>
      </c>
      <c r="G5694" s="37" t="s">
        <v>5658</v>
      </c>
      <c r="H5694" s="37">
        <v>425</v>
      </c>
    </row>
    <row r="5695" spans="1:8" x14ac:dyDescent="0.3">
      <c r="A5695" s="34" t="str">
        <f>+LEFT(Tabla3[[#This Row],[id_detalle]],2)</f>
        <v>03</v>
      </c>
      <c r="B5695" s="46" t="str">
        <f>VLOOKUP((LEFT(Tabla3[[#This Row],[id_detalle]],2)),id_rubro[[id]:[Rubro]],2,0)</f>
        <v>PRODUCTOS INDUSTRIALES Y RELACIONADOS</v>
      </c>
      <c r="C5695" s="36" t="s">
        <v>1144</v>
      </c>
      <c r="D5695" s="45" t="str">
        <f>+Tabla3[[#This Row],[id_detalle]]&amp;" "&amp;VLOOKUP(Tabla3[[#This Row],[id_detalle]],rubro_detalle[[Código]:[Rubro Detalle]],2,0)</f>
        <v>03.15.241 Generadores y Grupos Electrógenos</v>
      </c>
      <c r="E5695" s="33">
        <f t="shared" ref="E5695:E5700" si="925">+IF(D5695=D5694,E5694+1,1)</f>
        <v>7</v>
      </c>
      <c r="F5695" s="47" t="str">
        <f t="shared" ref="F5695:F5700" si="926">+LEFT(D5695,9)&amp;"-"&amp;E5695</f>
        <v>03.15.241-7</v>
      </c>
      <c r="G5695" s="37" t="s">
        <v>5171</v>
      </c>
      <c r="H5695" s="37">
        <v>491</v>
      </c>
    </row>
    <row r="5696" spans="1:8" x14ac:dyDescent="0.3">
      <c r="A5696" s="34" t="str">
        <f>+LEFT(Tabla3[[#This Row],[id_detalle]],2)</f>
        <v>03</v>
      </c>
      <c r="B5696" s="46" t="str">
        <f>VLOOKUP((LEFT(Tabla3[[#This Row],[id_detalle]],2)),id_rubro[[id]:[Rubro]],2,0)</f>
        <v>PRODUCTOS INDUSTRIALES Y RELACIONADOS</v>
      </c>
      <c r="C5696" s="36" t="s">
        <v>1144</v>
      </c>
      <c r="D5696" s="45" t="str">
        <f>+Tabla3[[#This Row],[id_detalle]]&amp;" "&amp;VLOOKUP(Tabla3[[#This Row],[id_detalle]],rubro_detalle[[Código]:[Rubro Detalle]],2,0)</f>
        <v>03.15.241 Generadores y Grupos Electrógenos</v>
      </c>
      <c r="E5696" s="33">
        <f t="shared" si="925"/>
        <v>8</v>
      </c>
      <c r="F5696" s="47" t="str">
        <f t="shared" si="926"/>
        <v>03.15.241-8</v>
      </c>
      <c r="G5696" s="37" t="s">
        <v>5000</v>
      </c>
      <c r="H5696" s="37">
        <v>549</v>
      </c>
    </row>
    <row r="5697" spans="1:8" x14ac:dyDescent="0.3">
      <c r="A5697" s="34" t="str">
        <f>+LEFT(Tabla3[[#This Row],[id_detalle]],2)</f>
        <v>03</v>
      </c>
      <c r="B5697" s="46" t="str">
        <f>VLOOKUP((LEFT(Tabla3[[#This Row],[id_detalle]],2)),id_rubro[[id]:[Rubro]],2,0)</f>
        <v>PRODUCTOS INDUSTRIALES Y RELACIONADOS</v>
      </c>
      <c r="C5697" s="36" t="s">
        <v>1144</v>
      </c>
      <c r="D5697" s="45" t="str">
        <f>+Tabla3[[#This Row],[id_detalle]]&amp;" "&amp;VLOOKUP(Tabla3[[#This Row],[id_detalle]],rubro_detalle[[Código]:[Rubro Detalle]],2,0)</f>
        <v>03.15.241 Generadores y Grupos Electrógenos</v>
      </c>
      <c r="E5697" s="33">
        <f t="shared" si="925"/>
        <v>9</v>
      </c>
      <c r="F5697" s="47" t="str">
        <f t="shared" si="926"/>
        <v>03.15.241-9</v>
      </c>
      <c r="G5697" s="37" t="s">
        <v>5164</v>
      </c>
      <c r="H5697" s="37">
        <v>590</v>
      </c>
    </row>
    <row r="5698" spans="1:8" x14ac:dyDescent="0.3">
      <c r="A5698" s="34" t="str">
        <f>+LEFT(Tabla3[[#This Row],[id_detalle]],2)</f>
        <v>03</v>
      </c>
      <c r="B5698" s="46" t="str">
        <f>VLOOKUP((LEFT(Tabla3[[#This Row],[id_detalle]],2)),id_rubro[[id]:[Rubro]],2,0)</f>
        <v>PRODUCTOS INDUSTRIALES Y RELACIONADOS</v>
      </c>
      <c r="C5698" s="36" t="s">
        <v>1144</v>
      </c>
      <c r="D5698" s="45" t="str">
        <f>+Tabla3[[#This Row],[id_detalle]]&amp;" "&amp;VLOOKUP(Tabla3[[#This Row],[id_detalle]],rubro_detalle[[Código]:[Rubro Detalle]],2,0)</f>
        <v>03.15.241 Generadores y Grupos Electrógenos</v>
      </c>
      <c r="E5698" s="33">
        <f t="shared" si="925"/>
        <v>10</v>
      </c>
      <c r="F5698" s="47" t="str">
        <f t="shared" si="926"/>
        <v>03.15.241-10</v>
      </c>
      <c r="G5698" s="37" t="s">
        <v>5132</v>
      </c>
      <c r="H5698" s="37">
        <v>609</v>
      </c>
    </row>
    <row r="5699" spans="1:8" x14ac:dyDescent="0.3">
      <c r="A5699" s="34" t="str">
        <f>+LEFT(Tabla3[[#This Row],[id_detalle]],2)</f>
        <v>03</v>
      </c>
      <c r="B5699" s="46" t="str">
        <f>VLOOKUP((LEFT(Tabla3[[#This Row],[id_detalle]],2)),id_rubro[[id]:[Rubro]],2,0)</f>
        <v>PRODUCTOS INDUSTRIALES Y RELACIONADOS</v>
      </c>
      <c r="C5699" s="36" t="s">
        <v>1144</v>
      </c>
      <c r="D5699" s="45" t="str">
        <f>+Tabla3[[#This Row],[id_detalle]]&amp;" "&amp;VLOOKUP(Tabla3[[#This Row],[id_detalle]],rubro_detalle[[Código]:[Rubro Detalle]],2,0)</f>
        <v>03.15.241 Generadores y Grupos Electrógenos</v>
      </c>
      <c r="E5699" s="33">
        <f t="shared" si="925"/>
        <v>11</v>
      </c>
      <c r="F5699" s="47" t="str">
        <f t="shared" si="926"/>
        <v>03.15.241-11</v>
      </c>
      <c r="G5699" s="37" t="s">
        <v>5405</v>
      </c>
      <c r="H5699" s="37">
        <v>668</v>
      </c>
    </row>
    <row r="5700" spans="1:8" x14ac:dyDescent="0.3">
      <c r="A5700" s="34" t="str">
        <f>+LEFT(Tabla3[[#This Row],[id_detalle]],2)</f>
        <v>03</v>
      </c>
      <c r="B5700" s="46" t="str">
        <f>VLOOKUP((LEFT(Tabla3[[#This Row],[id_detalle]],2)),id_rubro[[id]:[Rubro]],2,0)</f>
        <v>PRODUCTOS INDUSTRIALES Y RELACIONADOS</v>
      </c>
      <c r="C5700" s="36" t="s">
        <v>1144</v>
      </c>
      <c r="D5700" s="45" t="str">
        <f>+Tabla3[[#This Row],[id_detalle]]&amp;" "&amp;VLOOKUP(Tabla3[[#This Row],[id_detalle]],rubro_detalle[[Código]:[Rubro Detalle]],2,0)</f>
        <v>03.15.241 Generadores y Grupos Electrógenos</v>
      </c>
      <c r="E5700" s="33">
        <f t="shared" si="925"/>
        <v>12</v>
      </c>
      <c r="F5700" s="47" t="str">
        <f t="shared" si="926"/>
        <v>03.15.241-12</v>
      </c>
      <c r="G5700" s="37" t="s">
        <v>4814</v>
      </c>
      <c r="H5700" s="37">
        <v>743</v>
      </c>
    </row>
    <row r="5701" spans="1:8" x14ac:dyDescent="0.3">
      <c r="A5701" s="34" t="str">
        <f>+LEFT(Tabla3[[#This Row],[id_detalle]],2)</f>
        <v>03</v>
      </c>
      <c r="B5701" s="46" t="str">
        <f>VLOOKUP((LEFT(Tabla3[[#This Row],[id_detalle]],2)),id_rubro[[id]:[Rubro]],2,0)</f>
        <v>PRODUCTOS INDUSTRIALES Y RELACIONADOS</v>
      </c>
      <c r="C5701" s="36" t="s">
        <v>1146</v>
      </c>
      <c r="D5701" s="45" t="str">
        <f>+Tabla3[[#This Row],[id_detalle]]&amp;" "&amp;VLOOKUP(Tabla3[[#This Row],[id_detalle]],rubro_detalle[[Código]:[Rubro Detalle]],2,0)</f>
        <v>03.15.261 Herramientas Eléctricas y Electrónicas</v>
      </c>
      <c r="E5701" s="33">
        <f>+IF(D5701=D5700,E5700+1,1)</f>
        <v>1</v>
      </c>
      <c r="F5701" s="47" t="str">
        <f>+LEFT(D5701,9)&amp;"-"&amp;E5701</f>
        <v>03.15.261-1</v>
      </c>
      <c r="G5701" s="38" t="s">
        <v>4717</v>
      </c>
      <c r="H5701" s="38">
        <v>315</v>
      </c>
    </row>
    <row r="5702" spans="1:8" x14ac:dyDescent="0.3">
      <c r="A5702" s="34" t="str">
        <f>+LEFT(Tabla3[[#This Row],[id_detalle]],2)</f>
        <v>03</v>
      </c>
      <c r="B5702" s="46" t="str">
        <f>VLOOKUP((LEFT(Tabla3[[#This Row],[id_detalle]],2)),id_rubro[[id]:[Rubro]],2,0)</f>
        <v>PRODUCTOS INDUSTRIALES Y RELACIONADOS</v>
      </c>
      <c r="C5702" s="36" t="s">
        <v>1146</v>
      </c>
      <c r="D5702" s="45" t="str">
        <f>+Tabla3[[#This Row],[id_detalle]]&amp;" "&amp;VLOOKUP(Tabla3[[#This Row],[id_detalle]],rubro_detalle[[Código]:[Rubro Detalle]],2,0)</f>
        <v>03.15.261 Herramientas Eléctricas y Electrónicas</v>
      </c>
      <c r="E5702" s="33">
        <f>+IF(D5702=D5701,E5701+1,1)</f>
        <v>2</v>
      </c>
      <c r="F5702" s="47" t="str">
        <f>+LEFT(D5702,9)&amp;"-"&amp;E5702</f>
        <v>03.15.261-2</v>
      </c>
      <c r="G5702" s="37" t="s">
        <v>5257</v>
      </c>
      <c r="H5702" s="37">
        <v>391</v>
      </c>
    </row>
    <row r="5703" spans="1:8" x14ac:dyDescent="0.3">
      <c r="A5703" s="34" t="str">
        <f>+LEFT(Tabla3[[#This Row],[id_detalle]],2)</f>
        <v>03</v>
      </c>
      <c r="B5703" s="46" t="str">
        <f>VLOOKUP((LEFT(Tabla3[[#This Row],[id_detalle]],2)),id_rubro[[id]:[Rubro]],2,0)</f>
        <v>PRODUCTOS INDUSTRIALES Y RELACIONADOS</v>
      </c>
      <c r="C5703" s="36" t="s">
        <v>1146</v>
      </c>
      <c r="D5703" s="45" t="str">
        <f>+Tabla3[[#This Row],[id_detalle]]&amp;" "&amp;VLOOKUP(Tabla3[[#This Row],[id_detalle]],rubro_detalle[[Código]:[Rubro Detalle]],2,0)</f>
        <v>03.15.261 Herramientas Eléctricas y Electrónicas</v>
      </c>
      <c r="E5703" s="33">
        <f>+IF(D5703=D5702,E5702+1,1)</f>
        <v>3</v>
      </c>
      <c r="F5703" s="47" t="str">
        <f>+LEFT(D5703,9)&amp;"-"&amp;E5703</f>
        <v>03.15.261-3</v>
      </c>
      <c r="G5703" s="38" t="s">
        <v>5642</v>
      </c>
      <c r="H5703" s="38">
        <v>401</v>
      </c>
    </row>
    <row r="5704" spans="1:8" x14ac:dyDescent="0.3">
      <c r="A5704" s="34" t="str">
        <f>+LEFT(Tabla3[[#This Row],[id_detalle]],2)</f>
        <v>03</v>
      </c>
      <c r="B5704" s="46" t="str">
        <f>VLOOKUP((LEFT(Tabla3[[#This Row],[id_detalle]],2)),id_rubro[[id]:[Rubro]],2,0)</f>
        <v>PRODUCTOS INDUSTRIALES Y RELACIONADOS</v>
      </c>
      <c r="C5704" s="36" t="s">
        <v>1146</v>
      </c>
      <c r="D5704" s="45" t="str">
        <f>+Tabla3[[#This Row],[id_detalle]]&amp;" "&amp;VLOOKUP(Tabla3[[#This Row],[id_detalle]],rubro_detalle[[Código]:[Rubro Detalle]],2,0)</f>
        <v>03.15.261 Herramientas Eléctricas y Electrónicas</v>
      </c>
      <c r="E5704" s="33">
        <f t="shared" ref="E5704:E5706" si="927">+IF(D5704=D5703,E5703+1,1)</f>
        <v>4</v>
      </c>
      <c r="F5704" s="47" t="str">
        <f t="shared" ref="F5704:F5706" si="928">+LEFT(D5704,9)&amp;"-"&amp;E5704</f>
        <v>03.15.261-4</v>
      </c>
      <c r="G5704" s="37" t="s">
        <v>4720</v>
      </c>
      <c r="H5704" s="37">
        <v>445</v>
      </c>
    </row>
    <row r="5705" spans="1:8" x14ac:dyDescent="0.3">
      <c r="A5705" s="34" t="str">
        <f>+LEFT(Tabla3[[#This Row],[id_detalle]],2)</f>
        <v>03</v>
      </c>
      <c r="B5705" s="46" t="str">
        <f>VLOOKUP((LEFT(Tabla3[[#This Row],[id_detalle]],2)),id_rubro[[id]:[Rubro]],2,0)</f>
        <v>PRODUCTOS INDUSTRIALES Y RELACIONADOS</v>
      </c>
      <c r="C5705" s="36" t="s">
        <v>1146</v>
      </c>
      <c r="D5705" s="45" t="str">
        <f>+Tabla3[[#This Row],[id_detalle]]&amp;" "&amp;VLOOKUP(Tabla3[[#This Row],[id_detalle]],rubro_detalle[[Código]:[Rubro Detalle]],2,0)</f>
        <v>03.15.261 Herramientas Eléctricas y Electrónicas</v>
      </c>
      <c r="E5705" s="33">
        <f t="shared" si="927"/>
        <v>5</v>
      </c>
      <c r="F5705" s="47" t="str">
        <f t="shared" si="928"/>
        <v>03.15.261-5</v>
      </c>
      <c r="G5705" s="37" t="s">
        <v>4997</v>
      </c>
      <c r="H5705" s="37">
        <v>446</v>
      </c>
    </row>
    <row r="5706" spans="1:8" x14ac:dyDescent="0.3">
      <c r="A5706" s="34" t="str">
        <f>+LEFT(Tabla3[[#This Row],[id_detalle]],2)</f>
        <v>03</v>
      </c>
      <c r="B5706" s="46" t="str">
        <f>VLOOKUP((LEFT(Tabla3[[#This Row],[id_detalle]],2)),id_rubro[[id]:[Rubro]],2,0)</f>
        <v>PRODUCTOS INDUSTRIALES Y RELACIONADOS</v>
      </c>
      <c r="C5706" s="36" t="s">
        <v>1146</v>
      </c>
      <c r="D5706" s="45" t="str">
        <f>+Tabla3[[#This Row],[id_detalle]]&amp;" "&amp;VLOOKUP(Tabla3[[#This Row],[id_detalle]],rubro_detalle[[Código]:[Rubro Detalle]],2,0)</f>
        <v>03.15.261 Herramientas Eléctricas y Electrónicas</v>
      </c>
      <c r="E5706" s="33">
        <f t="shared" si="927"/>
        <v>6</v>
      </c>
      <c r="F5706" s="47" t="str">
        <f t="shared" si="928"/>
        <v>03.15.261-6</v>
      </c>
      <c r="G5706" s="37" t="s">
        <v>4833</v>
      </c>
      <c r="H5706" s="37">
        <v>492</v>
      </c>
    </row>
    <row r="5707" spans="1:8" x14ac:dyDescent="0.3">
      <c r="A5707" s="34" t="str">
        <f>+LEFT(Tabla3[[#This Row],[id_detalle]],2)</f>
        <v>03</v>
      </c>
      <c r="B5707" s="46" t="str">
        <f>VLOOKUP((LEFT(Tabla3[[#This Row],[id_detalle]],2)),id_rubro[[id]:[Rubro]],2,0)</f>
        <v>PRODUCTOS INDUSTRIALES Y RELACIONADOS</v>
      </c>
      <c r="C5707" s="36" t="s">
        <v>1146</v>
      </c>
      <c r="D5707" s="45" t="str">
        <f>+Tabla3[[#This Row],[id_detalle]]&amp;" "&amp;VLOOKUP(Tabla3[[#This Row],[id_detalle]],rubro_detalle[[Código]:[Rubro Detalle]],2,0)</f>
        <v>03.15.261 Herramientas Eléctricas y Electrónicas</v>
      </c>
      <c r="E5707" s="33">
        <f t="shared" ref="E5707:E5712" si="929">+IF(D5707=D5706,E5706+1,1)</f>
        <v>7</v>
      </c>
      <c r="F5707" s="47" t="str">
        <f t="shared" ref="F5707:F5712" si="930">+LEFT(D5707,9)&amp;"-"&amp;E5707</f>
        <v>03.15.261-7</v>
      </c>
      <c r="G5707" s="37" t="s">
        <v>5611</v>
      </c>
      <c r="H5707" s="37">
        <v>568</v>
      </c>
    </row>
    <row r="5708" spans="1:8" x14ac:dyDescent="0.3">
      <c r="A5708" s="34" t="str">
        <f>+LEFT(Tabla3[[#This Row],[id_detalle]],2)</f>
        <v>03</v>
      </c>
      <c r="B5708" s="46" t="str">
        <f>VLOOKUP((LEFT(Tabla3[[#This Row],[id_detalle]],2)),id_rubro[[id]:[Rubro]],2,0)</f>
        <v>PRODUCTOS INDUSTRIALES Y RELACIONADOS</v>
      </c>
      <c r="C5708" s="36" t="s">
        <v>1146</v>
      </c>
      <c r="D5708" s="45" t="str">
        <f>+Tabla3[[#This Row],[id_detalle]]&amp;" "&amp;VLOOKUP(Tabla3[[#This Row],[id_detalle]],rubro_detalle[[Código]:[Rubro Detalle]],2,0)</f>
        <v>03.15.261 Herramientas Eléctricas y Electrónicas</v>
      </c>
      <c r="E5708" s="33">
        <f t="shared" si="929"/>
        <v>8</v>
      </c>
      <c r="F5708" s="47" t="str">
        <f t="shared" si="930"/>
        <v>03.15.261-8</v>
      </c>
      <c r="G5708" s="38" t="s">
        <v>4770</v>
      </c>
      <c r="H5708" s="38">
        <v>571</v>
      </c>
    </row>
    <row r="5709" spans="1:8" x14ac:dyDescent="0.3">
      <c r="A5709" s="34" t="str">
        <f>+LEFT(Tabla3[[#This Row],[id_detalle]],2)</f>
        <v>03</v>
      </c>
      <c r="B5709" s="46" t="str">
        <f>VLOOKUP((LEFT(Tabla3[[#This Row],[id_detalle]],2)),id_rubro[[id]:[Rubro]],2,0)</f>
        <v>PRODUCTOS INDUSTRIALES Y RELACIONADOS</v>
      </c>
      <c r="C5709" s="36" t="s">
        <v>1146</v>
      </c>
      <c r="D5709" s="45" t="str">
        <f>+Tabla3[[#This Row],[id_detalle]]&amp;" "&amp;VLOOKUP(Tabla3[[#This Row],[id_detalle]],rubro_detalle[[Código]:[Rubro Detalle]],2,0)</f>
        <v>03.15.261 Herramientas Eléctricas y Electrónicas</v>
      </c>
      <c r="E5709" s="33">
        <f t="shared" si="929"/>
        <v>9</v>
      </c>
      <c r="F5709" s="47" t="str">
        <f t="shared" si="930"/>
        <v>03.15.261-9</v>
      </c>
      <c r="G5709" s="37" t="s">
        <v>5406</v>
      </c>
      <c r="H5709" s="37">
        <v>591</v>
      </c>
    </row>
    <row r="5710" spans="1:8" x14ac:dyDescent="0.3">
      <c r="A5710" s="34" t="str">
        <f>+LEFT(Tabla3[[#This Row],[id_detalle]],2)</f>
        <v>03</v>
      </c>
      <c r="B5710" s="46" t="str">
        <f>VLOOKUP((LEFT(Tabla3[[#This Row],[id_detalle]],2)),id_rubro[[id]:[Rubro]],2,0)</f>
        <v>PRODUCTOS INDUSTRIALES Y RELACIONADOS</v>
      </c>
      <c r="C5710" s="36" t="s">
        <v>1146</v>
      </c>
      <c r="D5710" s="45" t="str">
        <f>+Tabla3[[#This Row],[id_detalle]]&amp;" "&amp;VLOOKUP(Tabla3[[#This Row],[id_detalle]],rubro_detalle[[Código]:[Rubro Detalle]],2,0)</f>
        <v>03.15.261 Herramientas Eléctricas y Electrónicas</v>
      </c>
      <c r="E5710" s="33">
        <f t="shared" si="929"/>
        <v>10</v>
      </c>
      <c r="F5710" s="47" t="str">
        <f t="shared" si="930"/>
        <v>03.15.261-10</v>
      </c>
      <c r="G5710" s="38" t="s">
        <v>4811</v>
      </c>
      <c r="H5710" s="38">
        <v>722</v>
      </c>
    </row>
    <row r="5711" spans="1:8" x14ac:dyDescent="0.3">
      <c r="A5711" s="34" t="str">
        <f>+LEFT(Tabla3[[#This Row],[id_detalle]],2)</f>
        <v>03</v>
      </c>
      <c r="B5711" s="46" t="str">
        <f>VLOOKUP((LEFT(Tabla3[[#This Row],[id_detalle]],2)),id_rubro[[id]:[Rubro]],2,0)</f>
        <v>PRODUCTOS INDUSTRIALES Y RELACIONADOS</v>
      </c>
      <c r="C5711" s="36" t="s">
        <v>1146</v>
      </c>
      <c r="D5711" s="45" t="str">
        <f>+Tabla3[[#This Row],[id_detalle]]&amp;" "&amp;VLOOKUP(Tabla3[[#This Row],[id_detalle]],rubro_detalle[[Código]:[Rubro Detalle]],2,0)</f>
        <v>03.15.261 Herramientas Eléctricas y Electrónicas</v>
      </c>
      <c r="E5711" s="33">
        <f t="shared" si="929"/>
        <v>11</v>
      </c>
      <c r="F5711" s="47" t="str">
        <f t="shared" si="930"/>
        <v>03.15.261-11</v>
      </c>
      <c r="G5711" s="37" t="s">
        <v>5623</v>
      </c>
      <c r="H5711" s="37">
        <v>752</v>
      </c>
    </row>
    <row r="5712" spans="1:8" x14ac:dyDescent="0.3">
      <c r="A5712" s="34" t="str">
        <f>+LEFT(Tabla3[[#This Row],[id_detalle]],2)</f>
        <v>03</v>
      </c>
      <c r="B5712" s="46" t="str">
        <f>VLOOKUP((LEFT(Tabla3[[#This Row],[id_detalle]],2)),id_rubro[[id]:[Rubro]],2,0)</f>
        <v>PRODUCTOS INDUSTRIALES Y RELACIONADOS</v>
      </c>
      <c r="C5712" s="36" t="s">
        <v>1146</v>
      </c>
      <c r="D5712" s="45" t="str">
        <f>+Tabla3[[#This Row],[id_detalle]]&amp;" "&amp;VLOOKUP(Tabla3[[#This Row],[id_detalle]],rubro_detalle[[Código]:[Rubro Detalle]],2,0)</f>
        <v>03.15.261 Herramientas Eléctricas y Electrónicas</v>
      </c>
      <c r="E5712" s="33">
        <f t="shared" si="929"/>
        <v>12</v>
      </c>
      <c r="F5712" s="47" t="str">
        <f t="shared" si="930"/>
        <v>03.15.261-12</v>
      </c>
      <c r="G5712" s="37" t="s">
        <v>5389</v>
      </c>
      <c r="H5712" s="37">
        <v>765</v>
      </c>
    </row>
    <row r="5713" spans="1:8" x14ac:dyDescent="0.3">
      <c r="A5713" s="34" t="str">
        <f>+LEFT(Tabla3[[#This Row],[id_detalle]],2)</f>
        <v>03</v>
      </c>
      <c r="B5713" s="46" t="str">
        <f>VLOOKUP((LEFT(Tabla3[[#This Row],[id_detalle]],2)),id_rubro[[id]:[Rubro]],2,0)</f>
        <v>PRODUCTOS INDUSTRIALES Y RELACIONADOS</v>
      </c>
      <c r="C5713" s="36" t="s">
        <v>1146</v>
      </c>
      <c r="D5713" s="45" t="str">
        <f>+Tabla3[[#This Row],[id_detalle]]&amp;" "&amp;VLOOKUP(Tabla3[[#This Row],[id_detalle]],rubro_detalle[[Código]:[Rubro Detalle]],2,0)</f>
        <v>03.15.261 Herramientas Eléctricas y Electrónicas</v>
      </c>
      <c r="E5713" s="33">
        <f>+IF(D5713=D5712,E5712+1,1)</f>
        <v>13</v>
      </c>
      <c r="F5713" s="47" t="str">
        <f>+LEFT(D5713,9)&amp;"-"&amp;E5713</f>
        <v>03.15.261-13</v>
      </c>
      <c r="G5713" s="37" t="s">
        <v>5002</v>
      </c>
      <c r="H5713" s="37">
        <v>780</v>
      </c>
    </row>
    <row r="5714" spans="1:8" x14ac:dyDescent="0.3">
      <c r="A5714" s="34" t="str">
        <f>+LEFT(Tabla3[[#This Row],[id_detalle]],2)</f>
        <v>03</v>
      </c>
      <c r="B5714" s="46" t="str">
        <f>VLOOKUP((LEFT(Tabla3[[#This Row],[id_detalle]],2)),id_rubro[[id]:[Rubro]],2,0)</f>
        <v>PRODUCTOS INDUSTRIALES Y RELACIONADOS</v>
      </c>
      <c r="C5714" s="36" t="s">
        <v>1148</v>
      </c>
      <c r="D5714" s="45" t="str">
        <f>+Tabla3[[#This Row],[id_detalle]]&amp;" "&amp;VLOOKUP(Tabla3[[#This Row],[id_detalle]],rubro_detalle[[Código]:[Rubro Detalle]],2,0)</f>
        <v>03.15.271 Linternas</v>
      </c>
      <c r="E5714" s="33">
        <f>+IF(D5714=D5713,E5713+1,1)</f>
        <v>1</v>
      </c>
      <c r="F5714" s="47" t="str">
        <f>+LEFT(D5714,9)&amp;"-"&amp;E5714</f>
        <v>03.15.271-1</v>
      </c>
      <c r="G5714" s="38" t="s">
        <v>5637</v>
      </c>
      <c r="H5714" s="38">
        <v>421</v>
      </c>
    </row>
    <row r="5715" spans="1:8" x14ac:dyDescent="0.3">
      <c r="A5715" s="34" t="str">
        <f>+LEFT(Tabla3[[#This Row],[id_detalle]],2)</f>
        <v>03</v>
      </c>
      <c r="B5715" s="46" t="str">
        <f>VLOOKUP((LEFT(Tabla3[[#This Row],[id_detalle]],2)),id_rubro[[id]:[Rubro]],2,0)</f>
        <v>PRODUCTOS INDUSTRIALES Y RELACIONADOS</v>
      </c>
      <c r="C5715" s="36" t="s">
        <v>1150</v>
      </c>
      <c r="D5715" s="45" t="str">
        <f>+Tabla3[[#This Row],[id_detalle]]&amp;" "&amp;VLOOKUP(Tabla3[[#This Row],[id_detalle]],rubro_detalle[[Código]:[Rubro Detalle]],2,0)</f>
        <v>03.15.281 Materiales para uso Eléctrico</v>
      </c>
      <c r="E5715" s="33">
        <f>+IF(D5715=D5714,E5714+1,1)</f>
        <v>1</v>
      </c>
      <c r="F5715" s="47" t="str">
        <f>+LEFT(D5715,9)&amp;"-"&amp;E5715</f>
        <v>03.15.281-1</v>
      </c>
      <c r="G5715" s="37" t="s">
        <v>4919</v>
      </c>
      <c r="H5715" s="37">
        <v>189</v>
      </c>
    </row>
    <row r="5716" spans="1:8" x14ac:dyDescent="0.3">
      <c r="A5716" s="34" t="str">
        <f>+LEFT(Tabla3[[#This Row],[id_detalle]],2)</f>
        <v>03</v>
      </c>
      <c r="B5716" s="46" t="str">
        <f>VLOOKUP((LEFT(Tabla3[[#This Row],[id_detalle]],2)),id_rubro[[id]:[Rubro]],2,0)</f>
        <v>PRODUCTOS INDUSTRIALES Y RELACIONADOS</v>
      </c>
      <c r="C5716" s="36" t="s">
        <v>1150</v>
      </c>
      <c r="D5716" s="45" t="str">
        <f>+Tabla3[[#This Row],[id_detalle]]&amp;" "&amp;VLOOKUP(Tabla3[[#This Row],[id_detalle]],rubro_detalle[[Código]:[Rubro Detalle]],2,0)</f>
        <v>03.15.281 Materiales para uso Eléctrico</v>
      </c>
      <c r="E5716" s="33">
        <f>+IF(D5716=D5715,E5715+1,1)</f>
        <v>2</v>
      </c>
      <c r="F5716" s="47" t="str">
        <f>+LEFT(D5716,9)&amp;"-"&amp;E5716</f>
        <v>03.15.281-2</v>
      </c>
      <c r="G5716" s="37" t="s">
        <v>5398</v>
      </c>
      <c r="H5716" s="37">
        <v>261</v>
      </c>
    </row>
    <row r="5717" spans="1:8" x14ac:dyDescent="0.3">
      <c r="A5717" s="34" t="str">
        <f>+LEFT(Tabla3[[#This Row],[id_detalle]],2)</f>
        <v>03</v>
      </c>
      <c r="B5717" s="46" t="str">
        <f>VLOOKUP((LEFT(Tabla3[[#This Row],[id_detalle]],2)),id_rubro[[id]:[Rubro]],2,0)</f>
        <v>PRODUCTOS INDUSTRIALES Y RELACIONADOS</v>
      </c>
      <c r="C5717" s="36" t="s">
        <v>1150</v>
      </c>
      <c r="D5717" s="45" t="str">
        <f>+Tabla3[[#This Row],[id_detalle]]&amp;" "&amp;VLOOKUP(Tabla3[[#This Row],[id_detalle]],rubro_detalle[[Código]:[Rubro Detalle]],2,0)</f>
        <v>03.15.281 Materiales para uso Eléctrico</v>
      </c>
      <c r="E5717" s="33">
        <f>+IF(D5717=D5716,E5716+1,1)</f>
        <v>3</v>
      </c>
      <c r="F5717" s="47" t="str">
        <f>+LEFT(D5717,9)&amp;"-"&amp;E5717</f>
        <v>03.15.281-3</v>
      </c>
      <c r="G5717" s="37" t="s">
        <v>5060</v>
      </c>
      <c r="H5717" s="37">
        <v>320</v>
      </c>
    </row>
    <row r="5718" spans="1:8" x14ac:dyDescent="0.3">
      <c r="A5718" s="34" t="str">
        <f>+LEFT(Tabla3[[#This Row],[id_detalle]],2)</f>
        <v>03</v>
      </c>
      <c r="B5718" s="46" t="str">
        <f>VLOOKUP((LEFT(Tabla3[[#This Row],[id_detalle]],2)),id_rubro[[id]:[Rubro]],2,0)</f>
        <v>PRODUCTOS INDUSTRIALES Y RELACIONADOS</v>
      </c>
      <c r="C5718" s="36" t="s">
        <v>1150</v>
      </c>
      <c r="D5718" s="45" t="str">
        <f>+Tabla3[[#This Row],[id_detalle]]&amp;" "&amp;VLOOKUP(Tabla3[[#This Row],[id_detalle]],rubro_detalle[[Código]:[Rubro Detalle]],2,0)</f>
        <v>03.15.281 Materiales para uso Eléctrico</v>
      </c>
      <c r="E5718" s="33">
        <f t="shared" ref="E5718:E5720" si="931">+IF(D5718=D5717,E5717+1,1)</f>
        <v>4</v>
      </c>
      <c r="F5718" s="47" t="str">
        <f t="shared" ref="F5718:F5720" si="932">+LEFT(D5718,9)&amp;"-"&amp;E5718</f>
        <v>03.15.281-4</v>
      </c>
      <c r="G5718" s="37" t="s">
        <v>5641</v>
      </c>
      <c r="H5718" s="37">
        <v>338</v>
      </c>
    </row>
    <row r="5719" spans="1:8" x14ac:dyDescent="0.3">
      <c r="A5719" s="34" t="str">
        <f>+LEFT(Tabla3[[#This Row],[id_detalle]],2)</f>
        <v>03</v>
      </c>
      <c r="B5719" s="46" t="str">
        <f>VLOOKUP((LEFT(Tabla3[[#This Row],[id_detalle]],2)),id_rubro[[id]:[Rubro]],2,0)</f>
        <v>PRODUCTOS INDUSTRIALES Y RELACIONADOS</v>
      </c>
      <c r="C5719" s="36" t="s">
        <v>1150</v>
      </c>
      <c r="D5719" s="45" t="str">
        <f>+Tabla3[[#This Row],[id_detalle]]&amp;" "&amp;VLOOKUP(Tabla3[[#This Row],[id_detalle]],rubro_detalle[[Código]:[Rubro Detalle]],2,0)</f>
        <v>03.15.281 Materiales para uso Eléctrico</v>
      </c>
      <c r="E5719" s="33">
        <f t="shared" si="931"/>
        <v>5</v>
      </c>
      <c r="F5719" s="47" t="str">
        <f t="shared" si="932"/>
        <v>03.15.281-5</v>
      </c>
      <c r="G5719" s="37" t="s">
        <v>5659</v>
      </c>
      <c r="H5719" s="37">
        <v>391</v>
      </c>
    </row>
    <row r="5720" spans="1:8" x14ac:dyDescent="0.3">
      <c r="A5720" s="34" t="str">
        <f>+LEFT(Tabla3[[#This Row],[id_detalle]],2)</f>
        <v>03</v>
      </c>
      <c r="B5720" s="46" t="str">
        <f>VLOOKUP((LEFT(Tabla3[[#This Row],[id_detalle]],2)),id_rubro[[id]:[Rubro]],2,0)</f>
        <v>PRODUCTOS INDUSTRIALES Y RELACIONADOS</v>
      </c>
      <c r="C5720" s="36" t="s">
        <v>1150</v>
      </c>
      <c r="D5720" s="45" t="str">
        <f>+Tabla3[[#This Row],[id_detalle]]&amp;" "&amp;VLOOKUP(Tabla3[[#This Row],[id_detalle]],rubro_detalle[[Código]:[Rubro Detalle]],2,0)</f>
        <v>03.15.281 Materiales para uso Eléctrico</v>
      </c>
      <c r="E5720" s="33">
        <f t="shared" si="931"/>
        <v>6</v>
      </c>
      <c r="F5720" s="47" t="str">
        <f t="shared" si="932"/>
        <v>03.15.281-6</v>
      </c>
      <c r="G5720" s="37" t="s">
        <v>5257</v>
      </c>
      <c r="H5720" s="37">
        <v>391</v>
      </c>
    </row>
    <row r="5721" spans="1:8" x14ac:dyDescent="0.3">
      <c r="A5721" s="34" t="str">
        <f>+LEFT(Tabla3[[#This Row],[id_detalle]],2)</f>
        <v>03</v>
      </c>
      <c r="B5721" s="46" t="str">
        <f>VLOOKUP((LEFT(Tabla3[[#This Row],[id_detalle]],2)),id_rubro[[id]:[Rubro]],2,0)</f>
        <v>PRODUCTOS INDUSTRIALES Y RELACIONADOS</v>
      </c>
      <c r="C5721" s="36" t="s">
        <v>1150</v>
      </c>
      <c r="D5721" s="45" t="str">
        <f>+Tabla3[[#This Row],[id_detalle]]&amp;" "&amp;VLOOKUP(Tabla3[[#This Row],[id_detalle]],rubro_detalle[[Código]:[Rubro Detalle]],2,0)</f>
        <v>03.15.281 Materiales para uso Eléctrico</v>
      </c>
      <c r="E5721" s="33">
        <f t="shared" ref="E5721:E5726" si="933">+IF(D5721=D5720,E5720+1,1)</f>
        <v>7</v>
      </c>
      <c r="F5721" s="47" t="str">
        <f t="shared" ref="F5721:F5726" si="934">+LEFT(D5721,9)&amp;"-"&amp;E5721</f>
        <v>03.15.281-7</v>
      </c>
      <c r="G5721" s="38" t="s">
        <v>5642</v>
      </c>
      <c r="H5721" s="38">
        <v>401</v>
      </c>
    </row>
    <row r="5722" spans="1:8" x14ac:dyDescent="0.3">
      <c r="A5722" s="34" t="str">
        <f>+LEFT(Tabla3[[#This Row],[id_detalle]],2)</f>
        <v>03</v>
      </c>
      <c r="B5722" s="46" t="str">
        <f>VLOOKUP((LEFT(Tabla3[[#This Row],[id_detalle]],2)),id_rubro[[id]:[Rubro]],2,0)</f>
        <v>PRODUCTOS INDUSTRIALES Y RELACIONADOS</v>
      </c>
      <c r="C5722" s="36" t="s">
        <v>1150</v>
      </c>
      <c r="D5722" s="45" t="str">
        <f>+Tabla3[[#This Row],[id_detalle]]&amp;" "&amp;VLOOKUP(Tabla3[[#This Row],[id_detalle]],rubro_detalle[[Código]:[Rubro Detalle]],2,0)</f>
        <v>03.15.281 Materiales para uso Eléctrico</v>
      </c>
      <c r="E5722" s="33">
        <f t="shared" si="933"/>
        <v>8</v>
      </c>
      <c r="F5722" s="47" t="str">
        <f t="shared" si="934"/>
        <v>03.15.281-8</v>
      </c>
      <c r="G5722" s="37" t="s">
        <v>5643</v>
      </c>
      <c r="H5722" s="37">
        <v>402</v>
      </c>
    </row>
    <row r="5723" spans="1:8" x14ac:dyDescent="0.3">
      <c r="A5723" s="34" t="str">
        <f>+LEFT(Tabla3[[#This Row],[id_detalle]],2)</f>
        <v>03</v>
      </c>
      <c r="B5723" s="46" t="str">
        <f>VLOOKUP((LEFT(Tabla3[[#This Row],[id_detalle]],2)),id_rubro[[id]:[Rubro]],2,0)</f>
        <v>PRODUCTOS INDUSTRIALES Y RELACIONADOS</v>
      </c>
      <c r="C5723" s="36" t="s">
        <v>1150</v>
      </c>
      <c r="D5723" s="45" t="str">
        <f>+Tabla3[[#This Row],[id_detalle]]&amp;" "&amp;VLOOKUP(Tabla3[[#This Row],[id_detalle]],rubro_detalle[[Código]:[Rubro Detalle]],2,0)</f>
        <v>03.15.281 Materiales para uso Eléctrico</v>
      </c>
      <c r="E5723" s="33">
        <f t="shared" si="933"/>
        <v>9</v>
      </c>
      <c r="F5723" s="47" t="str">
        <f t="shared" si="934"/>
        <v>03.15.281-9</v>
      </c>
      <c r="G5723" s="37" t="s">
        <v>5657</v>
      </c>
      <c r="H5723" s="37">
        <v>402</v>
      </c>
    </row>
    <row r="5724" spans="1:8" x14ac:dyDescent="0.3">
      <c r="A5724" s="34" t="str">
        <f>+LEFT(Tabla3[[#This Row],[id_detalle]],2)</f>
        <v>03</v>
      </c>
      <c r="B5724" s="46" t="str">
        <f>VLOOKUP((LEFT(Tabla3[[#This Row],[id_detalle]],2)),id_rubro[[id]:[Rubro]],2,0)</f>
        <v>PRODUCTOS INDUSTRIALES Y RELACIONADOS</v>
      </c>
      <c r="C5724" s="36" t="s">
        <v>1150</v>
      </c>
      <c r="D5724" s="45" t="str">
        <f>+Tabla3[[#This Row],[id_detalle]]&amp;" "&amp;VLOOKUP(Tabla3[[#This Row],[id_detalle]],rubro_detalle[[Código]:[Rubro Detalle]],2,0)</f>
        <v>03.15.281 Materiales para uso Eléctrico</v>
      </c>
      <c r="E5724" s="33">
        <f t="shared" si="933"/>
        <v>10</v>
      </c>
      <c r="F5724" s="47" t="str">
        <f t="shared" si="934"/>
        <v>03.15.281-10</v>
      </c>
      <c r="G5724" s="37" t="s">
        <v>5598</v>
      </c>
      <c r="H5724" s="37">
        <v>402</v>
      </c>
    </row>
    <row r="5725" spans="1:8" x14ac:dyDescent="0.3">
      <c r="A5725" s="34" t="str">
        <f>+LEFT(Tabla3[[#This Row],[id_detalle]],2)</f>
        <v>03</v>
      </c>
      <c r="B5725" s="46" t="str">
        <f>VLOOKUP((LEFT(Tabla3[[#This Row],[id_detalle]],2)),id_rubro[[id]:[Rubro]],2,0)</f>
        <v>PRODUCTOS INDUSTRIALES Y RELACIONADOS</v>
      </c>
      <c r="C5725" s="36" t="s">
        <v>1150</v>
      </c>
      <c r="D5725" s="45" t="str">
        <f>+Tabla3[[#This Row],[id_detalle]]&amp;" "&amp;VLOOKUP(Tabla3[[#This Row],[id_detalle]],rubro_detalle[[Código]:[Rubro Detalle]],2,0)</f>
        <v>03.15.281 Materiales para uso Eléctrico</v>
      </c>
      <c r="E5725" s="33">
        <f t="shared" si="933"/>
        <v>11</v>
      </c>
      <c r="F5725" s="47" t="str">
        <f t="shared" si="934"/>
        <v>03.15.281-11</v>
      </c>
      <c r="G5725" s="37" t="s">
        <v>5599</v>
      </c>
      <c r="H5725" s="37">
        <v>402</v>
      </c>
    </row>
    <row r="5726" spans="1:8" x14ac:dyDescent="0.3">
      <c r="A5726" s="34" t="str">
        <f>+LEFT(Tabla3[[#This Row],[id_detalle]],2)</f>
        <v>03</v>
      </c>
      <c r="B5726" s="46" t="str">
        <f>VLOOKUP((LEFT(Tabla3[[#This Row],[id_detalle]],2)),id_rubro[[id]:[Rubro]],2,0)</f>
        <v>PRODUCTOS INDUSTRIALES Y RELACIONADOS</v>
      </c>
      <c r="C5726" s="36" t="s">
        <v>1150</v>
      </c>
      <c r="D5726" s="45" t="str">
        <f>+Tabla3[[#This Row],[id_detalle]]&amp;" "&amp;VLOOKUP(Tabla3[[#This Row],[id_detalle]],rubro_detalle[[Código]:[Rubro Detalle]],2,0)</f>
        <v>03.15.281 Materiales para uso Eléctrico</v>
      </c>
      <c r="E5726" s="33">
        <f t="shared" si="933"/>
        <v>12</v>
      </c>
      <c r="F5726" s="47" t="str">
        <f t="shared" si="934"/>
        <v>03.15.281-12</v>
      </c>
      <c r="G5726" s="37" t="s">
        <v>5600</v>
      </c>
      <c r="H5726" s="37">
        <v>403</v>
      </c>
    </row>
    <row r="5727" spans="1:8" x14ac:dyDescent="0.3">
      <c r="A5727" s="34" t="str">
        <f>+LEFT(Tabla3[[#This Row],[id_detalle]],2)</f>
        <v>03</v>
      </c>
      <c r="B5727" s="46" t="str">
        <f>VLOOKUP((LEFT(Tabla3[[#This Row],[id_detalle]],2)),id_rubro[[id]:[Rubro]],2,0)</f>
        <v>PRODUCTOS INDUSTRIALES Y RELACIONADOS</v>
      </c>
      <c r="C5727" s="36" t="s">
        <v>1150</v>
      </c>
      <c r="D5727" s="45" t="str">
        <f>+Tabla3[[#This Row],[id_detalle]]&amp;" "&amp;VLOOKUP(Tabla3[[#This Row],[id_detalle]],rubro_detalle[[Código]:[Rubro Detalle]],2,0)</f>
        <v>03.15.281 Materiales para uso Eléctrico</v>
      </c>
      <c r="E5727" s="33">
        <f t="shared" ref="E5727:E5738" si="935">+IF(D5727=D5726,E5726+1,1)</f>
        <v>13</v>
      </c>
      <c r="F5727" s="47" t="str">
        <f t="shared" ref="F5727:F5738" si="936">+LEFT(D5727,9)&amp;"-"&amp;E5727</f>
        <v>03.15.281-13</v>
      </c>
      <c r="G5727" s="38" t="s">
        <v>5660</v>
      </c>
      <c r="H5727" s="38">
        <v>485</v>
      </c>
    </row>
    <row r="5728" spans="1:8" x14ac:dyDescent="0.3">
      <c r="A5728" s="34" t="str">
        <f>+LEFT(Tabla3[[#This Row],[id_detalle]],2)</f>
        <v>03</v>
      </c>
      <c r="B5728" s="46" t="str">
        <f>VLOOKUP((LEFT(Tabla3[[#This Row],[id_detalle]],2)),id_rubro[[id]:[Rubro]],2,0)</f>
        <v>PRODUCTOS INDUSTRIALES Y RELACIONADOS</v>
      </c>
      <c r="C5728" s="36" t="s">
        <v>1150</v>
      </c>
      <c r="D5728" s="45" t="str">
        <f>+Tabla3[[#This Row],[id_detalle]]&amp;" "&amp;VLOOKUP(Tabla3[[#This Row],[id_detalle]],rubro_detalle[[Código]:[Rubro Detalle]],2,0)</f>
        <v>03.15.281 Materiales para uso Eléctrico</v>
      </c>
      <c r="E5728" s="33">
        <f t="shared" si="935"/>
        <v>14</v>
      </c>
      <c r="F5728" s="47" t="str">
        <f t="shared" si="936"/>
        <v>03.15.281-14</v>
      </c>
      <c r="G5728" s="37" t="s">
        <v>5530</v>
      </c>
      <c r="H5728" s="37">
        <v>541</v>
      </c>
    </row>
    <row r="5729" spans="1:8" x14ac:dyDescent="0.3">
      <c r="A5729" s="34" t="str">
        <f>+LEFT(Tabla3[[#This Row],[id_detalle]],2)</f>
        <v>03</v>
      </c>
      <c r="B5729" s="46" t="str">
        <f>VLOOKUP((LEFT(Tabla3[[#This Row],[id_detalle]],2)),id_rubro[[id]:[Rubro]],2,0)</f>
        <v>PRODUCTOS INDUSTRIALES Y RELACIONADOS</v>
      </c>
      <c r="C5729" s="36" t="s">
        <v>1150</v>
      </c>
      <c r="D5729" s="45" t="str">
        <f>+Tabla3[[#This Row],[id_detalle]]&amp;" "&amp;VLOOKUP(Tabla3[[#This Row],[id_detalle]],rubro_detalle[[Código]:[Rubro Detalle]],2,0)</f>
        <v>03.15.281 Materiales para uso Eléctrico</v>
      </c>
      <c r="E5729" s="33">
        <f t="shared" si="935"/>
        <v>15</v>
      </c>
      <c r="F5729" s="47" t="str">
        <f t="shared" si="936"/>
        <v>03.15.281-15</v>
      </c>
      <c r="G5729" s="37" t="s">
        <v>5611</v>
      </c>
      <c r="H5729" s="37">
        <v>568</v>
      </c>
    </row>
    <row r="5730" spans="1:8" x14ac:dyDescent="0.3">
      <c r="A5730" s="34" t="str">
        <f>+LEFT(Tabla3[[#This Row],[id_detalle]],2)</f>
        <v>03</v>
      </c>
      <c r="B5730" s="46" t="str">
        <f>VLOOKUP((LEFT(Tabla3[[#This Row],[id_detalle]],2)),id_rubro[[id]:[Rubro]],2,0)</f>
        <v>PRODUCTOS INDUSTRIALES Y RELACIONADOS</v>
      </c>
      <c r="C5730" s="36" t="s">
        <v>1150</v>
      </c>
      <c r="D5730" s="45" t="str">
        <f>+Tabla3[[#This Row],[id_detalle]]&amp;" "&amp;VLOOKUP(Tabla3[[#This Row],[id_detalle]],rubro_detalle[[Código]:[Rubro Detalle]],2,0)</f>
        <v>03.15.281 Materiales para uso Eléctrico</v>
      </c>
      <c r="E5730" s="33">
        <f t="shared" si="935"/>
        <v>16</v>
      </c>
      <c r="F5730" s="47" t="str">
        <f t="shared" si="936"/>
        <v>03.15.281-16</v>
      </c>
      <c r="G5730" s="37" t="s">
        <v>5661</v>
      </c>
      <c r="H5730" s="37">
        <v>589</v>
      </c>
    </row>
    <row r="5731" spans="1:8" x14ac:dyDescent="0.3">
      <c r="A5731" s="34" t="str">
        <f>+LEFT(Tabla3[[#This Row],[id_detalle]],2)</f>
        <v>03</v>
      </c>
      <c r="B5731" s="46" t="str">
        <f>VLOOKUP((LEFT(Tabla3[[#This Row],[id_detalle]],2)),id_rubro[[id]:[Rubro]],2,0)</f>
        <v>PRODUCTOS INDUSTRIALES Y RELACIONADOS</v>
      </c>
      <c r="C5731" s="36" t="s">
        <v>1150</v>
      </c>
      <c r="D5731" s="45" t="str">
        <f>+Tabla3[[#This Row],[id_detalle]]&amp;" "&amp;VLOOKUP(Tabla3[[#This Row],[id_detalle]],rubro_detalle[[Código]:[Rubro Detalle]],2,0)</f>
        <v>03.15.281 Materiales para uso Eléctrico</v>
      </c>
      <c r="E5731" s="33">
        <f t="shared" si="935"/>
        <v>17</v>
      </c>
      <c r="F5731" s="47" t="str">
        <f t="shared" si="936"/>
        <v>03.15.281-17</v>
      </c>
      <c r="G5731" s="37" t="s">
        <v>5662</v>
      </c>
      <c r="H5731" s="37">
        <v>640</v>
      </c>
    </row>
    <row r="5732" spans="1:8" x14ac:dyDescent="0.3">
      <c r="A5732" s="34" t="str">
        <f>+LEFT(Tabla3[[#This Row],[id_detalle]],2)</f>
        <v>03</v>
      </c>
      <c r="B5732" s="46" t="str">
        <f>VLOOKUP((LEFT(Tabla3[[#This Row],[id_detalle]],2)),id_rubro[[id]:[Rubro]],2,0)</f>
        <v>PRODUCTOS INDUSTRIALES Y RELACIONADOS</v>
      </c>
      <c r="C5732" s="36" t="s">
        <v>1150</v>
      </c>
      <c r="D5732" s="45" t="str">
        <f>+Tabla3[[#This Row],[id_detalle]]&amp;" "&amp;VLOOKUP(Tabla3[[#This Row],[id_detalle]],rubro_detalle[[Código]:[Rubro Detalle]],2,0)</f>
        <v>03.15.281 Materiales para uso Eléctrico</v>
      </c>
      <c r="E5732" s="33">
        <f t="shared" si="935"/>
        <v>18</v>
      </c>
      <c r="F5732" s="47" t="str">
        <f t="shared" si="936"/>
        <v>03.15.281-18</v>
      </c>
      <c r="G5732" s="37" t="s">
        <v>5663</v>
      </c>
      <c r="H5732" s="37">
        <v>668</v>
      </c>
    </row>
    <row r="5733" spans="1:8" x14ac:dyDescent="0.3">
      <c r="A5733" s="34" t="str">
        <f>+LEFT(Tabla3[[#This Row],[id_detalle]],2)</f>
        <v>03</v>
      </c>
      <c r="B5733" s="46" t="str">
        <f>VLOOKUP((LEFT(Tabla3[[#This Row],[id_detalle]],2)),id_rubro[[id]:[Rubro]],2,0)</f>
        <v>PRODUCTOS INDUSTRIALES Y RELACIONADOS</v>
      </c>
      <c r="C5733" s="36" t="s">
        <v>1150</v>
      </c>
      <c r="D5733" s="45" t="str">
        <f>+Tabla3[[#This Row],[id_detalle]]&amp;" "&amp;VLOOKUP(Tabla3[[#This Row],[id_detalle]],rubro_detalle[[Código]:[Rubro Detalle]],2,0)</f>
        <v>03.15.281 Materiales para uso Eléctrico</v>
      </c>
      <c r="E5733" s="33">
        <f t="shared" si="935"/>
        <v>19</v>
      </c>
      <c r="F5733" s="47" t="str">
        <f t="shared" si="936"/>
        <v>03.15.281-19</v>
      </c>
      <c r="G5733" s="37" t="s">
        <v>5378</v>
      </c>
      <c r="H5733" s="37">
        <v>677</v>
      </c>
    </row>
    <row r="5734" spans="1:8" x14ac:dyDescent="0.3">
      <c r="A5734" s="34" t="str">
        <f>+LEFT(Tabla3[[#This Row],[id_detalle]],2)</f>
        <v>03</v>
      </c>
      <c r="B5734" s="46" t="str">
        <f>VLOOKUP((LEFT(Tabla3[[#This Row],[id_detalle]],2)),id_rubro[[id]:[Rubro]],2,0)</f>
        <v>PRODUCTOS INDUSTRIALES Y RELACIONADOS</v>
      </c>
      <c r="C5734" s="36" t="s">
        <v>1150</v>
      </c>
      <c r="D5734" s="45" t="str">
        <f>+Tabla3[[#This Row],[id_detalle]]&amp;" "&amp;VLOOKUP(Tabla3[[#This Row],[id_detalle]],rubro_detalle[[Código]:[Rubro Detalle]],2,0)</f>
        <v>03.15.281 Materiales para uso Eléctrico</v>
      </c>
      <c r="E5734" s="33">
        <f t="shared" si="935"/>
        <v>20</v>
      </c>
      <c r="F5734" s="47" t="str">
        <f t="shared" si="936"/>
        <v>03.15.281-20</v>
      </c>
      <c r="G5734" s="37" t="s">
        <v>5617</v>
      </c>
      <c r="H5734" s="37">
        <v>688</v>
      </c>
    </row>
    <row r="5735" spans="1:8" x14ac:dyDescent="0.3">
      <c r="A5735" s="34" t="str">
        <f>+LEFT(Tabla3[[#This Row],[id_detalle]],2)</f>
        <v>03</v>
      </c>
      <c r="B5735" s="46" t="str">
        <f>VLOOKUP((LEFT(Tabla3[[#This Row],[id_detalle]],2)),id_rubro[[id]:[Rubro]],2,0)</f>
        <v>PRODUCTOS INDUSTRIALES Y RELACIONADOS</v>
      </c>
      <c r="C5735" s="36" t="s">
        <v>1150</v>
      </c>
      <c r="D5735" s="45" t="str">
        <f>+Tabla3[[#This Row],[id_detalle]]&amp;" "&amp;VLOOKUP(Tabla3[[#This Row],[id_detalle]],rubro_detalle[[Código]:[Rubro Detalle]],2,0)</f>
        <v>03.15.281 Materiales para uso Eléctrico</v>
      </c>
      <c r="E5735" s="33">
        <f t="shared" si="935"/>
        <v>21</v>
      </c>
      <c r="F5735" s="47" t="str">
        <f t="shared" si="936"/>
        <v>03.15.281-21</v>
      </c>
      <c r="G5735" s="37" t="s">
        <v>5620</v>
      </c>
      <c r="H5735" s="37">
        <v>709</v>
      </c>
    </row>
    <row r="5736" spans="1:8" x14ac:dyDescent="0.3">
      <c r="A5736" s="34" t="str">
        <f>+LEFT(Tabla3[[#This Row],[id_detalle]],2)</f>
        <v>03</v>
      </c>
      <c r="B5736" s="46" t="str">
        <f>VLOOKUP((LEFT(Tabla3[[#This Row],[id_detalle]],2)),id_rubro[[id]:[Rubro]],2,0)</f>
        <v>PRODUCTOS INDUSTRIALES Y RELACIONADOS</v>
      </c>
      <c r="C5736" s="36" t="s">
        <v>1150</v>
      </c>
      <c r="D5736" s="45" t="str">
        <f>+Tabla3[[#This Row],[id_detalle]]&amp;" "&amp;VLOOKUP(Tabla3[[#This Row],[id_detalle]],rubro_detalle[[Código]:[Rubro Detalle]],2,0)</f>
        <v>03.15.281 Materiales para uso Eléctrico</v>
      </c>
      <c r="E5736" s="33">
        <f t="shared" si="935"/>
        <v>22</v>
      </c>
      <c r="F5736" s="47" t="str">
        <f t="shared" si="936"/>
        <v>03.15.281-22</v>
      </c>
      <c r="G5736" s="37" t="s">
        <v>3031</v>
      </c>
      <c r="H5736" s="37">
        <v>726</v>
      </c>
    </row>
    <row r="5737" spans="1:8" x14ac:dyDescent="0.3">
      <c r="A5737" s="34" t="str">
        <f>+LEFT(Tabla3[[#This Row],[id_detalle]],2)</f>
        <v>03</v>
      </c>
      <c r="B5737" s="46" t="str">
        <f>VLOOKUP((LEFT(Tabla3[[#This Row],[id_detalle]],2)),id_rubro[[id]:[Rubro]],2,0)</f>
        <v>PRODUCTOS INDUSTRIALES Y RELACIONADOS</v>
      </c>
      <c r="C5737" s="36" t="s">
        <v>1150</v>
      </c>
      <c r="D5737" s="45" t="str">
        <f>+Tabla3[[#This Row],[id_detalle]]&amp;" "&amp;VLOOKUP(Tabla3[[#This Row],[id_detalle]],rubro_detalle[[Código]:[Rubro Detalle]],2,0)</f>
        <v>03.15.281 Materiales para uso Eléctrico</v>
      </c>
      <c r="E5737" s="33">
        <f t="shared" si="935"/>
        <v>23</v>
      </c>
      <c r="F5737" s="47" t="str">
        <f t="shared" si="936"/>
        <v>03.15.281-23</v>
      </c>
      <c r="G5737" s="37" t="s">
        <v>2412</v>
      </c>
      <c r="H5737" s="37">
        <v>741</v>
      </c>
    </row>
    <row r="5738" spans="1:8" x14ac:dyDescent="0.3">
      <c r="A5738" s="34" t="str">
        <f>+LEFT(Tabla3[[#This Row],[id_detalle]],2)</f>
        <v>03</v>
      </c>
      <c r="B5738" s="46" t="str">
        <f>VLOOKUP((LEFT(Tabla3[[#This Row],[id_detalle]],2)),id_rubro[[id]:[Rubro]],2,0)</f>
        <v>PRODUCTOS INDUSTRIALES Y RELACIONADOS</v>
      </c>
      <c r="C5738" s="36" t="s">
        <v>1150</v>
      </c>
      <c r="D5738" s="45" t="str">
        <f>+Tabla3[[#This Row],[id_detalle]]&amp;" "&amp;VLOOKUP(Tabla3[[#This Row],[id_detalle]],rubro_detalle[[Código]:[Rubro Detalle]],2,0)</f>
        <v>03.15.281 Materiales para uso Eléctrico</v>
      </c>
      <c r="E5738" s="33">
        <f t="shared" si="935"/>
        <v>24</v>
      </c>
      <c r="F5738" s="47" t="str">
        <f t="shared" si="936"/>
        <v>03.15.281-24</v>
      </c>
      <c r="G5738" s="37" t="s">
        <v>5664</v>
      </c>
      <c r="H5738" s="37">
        <v>761</v>
      </c>
    </row>
    <row r="5739" spans="1:8" x14ac:dyDescent="0.3">
      <c r="A5739" s="34" t="str">
        <f>+LEFT(Tabla3[[#This Row],[id_detalle]],2)</f>
        <v>03</v>
      </c>
      <c r="B5739" s="46" t="str">
        <f>VLOOKUP((LEFT(Tabla3[[#This Row],[id_detalle]],2)),id_rubro[[id]:[Rubro]],2,0)</f>
        <v>PRODUCTOS INDUSTRIALES Y RELACIONADOS</v>
      </c>
      <c r="C5739" s="36" t="s">
        <v>1150</v>
      </c>
      <c r="D5739" s="45" t="str">
        <f>+Tabla3[[#This Row],[id_detalle]]&amp;" "&amp;VLOOKUP(Tabla3[[#This Row],[id_detalle]],rubro_detalle[[Código]:[Rubro Detalle]],2,0)</f>
        <v>03.15.281 Materiales para uso Eléctrico</v>
      </c>
      <c r="E5739" s="33">
        <f>+IF(D5739=D5738,E5738+1,1)</f>
        <v>25</v>
      </c>
      <c r="F5739" s="47" t="str">
        <f>+LEFT(D5739,9)&amp;"-"&amp;E5739</f>
        <v>03.15.281-25</v>
      </c>
      <c r="G5739" s="37" t="s">
        <v>4083</v>
      </c>
      <c r="H5739" s="37">
        <v>786</v>
      </c>
    </row>
    <row r="5740" spans="1:8" x14ac:dyDescent="0.3">
      <c r="A5740" s="34" t="str">
        <f>+LEFT(Tabla3[[#This Row],[id_detalle]],2)</f>
        <v>03</v>
      </c>
      <c r="B5740" s="46" t="str">
        <f>VLOOKUP((LEFT(Tabla3[[#This Row],[id_detalle]],2)),id_rubro[[id]:[Rubro]],2,0)</f>
        <v>PRODUCTOS INDUSTRIALES Y RELACIONADOS</v>
      </c>
      <c r="C5740" s="36" t="s">
        <v>1150</v>
      </c>
      <c r="D5740" s="45" t="str">
        <f>+Tabla3[[#This Row],[id_detalle]]&amp;" "&amp;VLOOKUP(Tabla3[[#This Row],[id_detalle]],rubro_detalle[[Código]:[Rubro Detalle]],2,0)</f>
        <v>03.15.281 Materiales para uso Eléctrico</v>
      </c>
      <c r="E5740" s="33">
        <f>+IF(D5740=D5739,E5739+1,1)</f>
        <v>26</v>
      </c>
      <c r="F5740" s="47" t="str">
        <f>+LEFT(D5740,9)&amp;"-"&amp;E5740</f>
        <v>03.15.281-26</v>
      </c>
      <c r="G5740" s="38" t="s">
        <v>5648</v>
      </c>
      <c r="H5740" s="38">
        <v>792</v>
      </c>
    </row>
    <row r="5741" spans="1:8" x14ac:dyDescent="0.3">
      <c r="A5741" s="34" t="str">
        <f>+LEFT(Tabla3[[#This Row],[id_detalle]],2)</f>
        <v>03</v>
      </c>
      <c r="B5741" s="46" t="str">
        <f>VLOOKUP((LEFT(Tabla3[[#This Row],[id_detalle]],2)),id_rubro[[id]:[Rubro]],2,0)</f>
        <v>PRODUCTOS INDUSTRIALES Y RELACIONADOS</v>
      </c>
      <c r="C5741" s="36" t="s">
        <v>1152</v>
      </c>
      <c r="D5741" s="45" t="str">
        <f>+Tabla3[[#This Row],[id_detalle]]&amp;" "&amp;VLOOKUP(Tabla3[[#This Row],[id_detalle]],rubro_detalle[[Código]:[Rubro Detalle]],2,0)</f>
        <v>03.15.301 Medidores</v>
      </c>
      <c r="E5741" s="33">
        <f>+IF(D5741=D5740,E5740+1,1)</f>
        <v>1</v>
      </c>
      <c r="F5741" s="47" t="str">
        <f>+LEFT(D5741,9)&amp;"-"&amp;E5741</f>
        <v>03.15.301-1</v>
      </c>
      <c r="G5741" s="37" t="s">
        <v>5644</v>
      </c>
      <c r="H5741" s="37">
        <v>156</v>
      </c>
    </row>
    <row r="5742" spans="1:8" x14ac:dyDescent="0.3">
      <c r="A5742" s="34" t="str">
        <f>+LEFT(Tabla3[[#This Row],[id_detalle]],2)</f>
        <v>03</v>
      </c>
      <c r="B5742" s="46" t="str">
        <f>VLOOKUP((LEFT(Tabla3[[#This Row],[id_detalle]],2)),id_rubro[[id]:[Rubro]],2,0)</f>
        <v>PRODUCTOS INDUSTRIALES Y RELACIONADOS</v>
      </c>
      <c r="C5742" s="36" t="s">
        <v>1152</v>
      </c>
      <c r="D5742" s="45" t="str">
        <f>+Tabla3[[#This Row],[id_detalle]]&amp;" "&amp;VLOOKUP(Tabla3[[#This Row],[id_detalle]],rubro_detalle[[Código]:[Rubro Detalle]],2,0)</f>
        <v>03.15.301 Medidores</v>
      </c>
      <c r="E5742" s="33">
        <f>+IF(D5742=D5741,E5741+1,1)</f>
        <v>2</v>
      </c>
      <c r="F5742" s="47" t="str">
        <f>+LEFT(D5742,9)&amp;"-"&amp;E5742</f>
        <v>03.15.301-2</v>
      </c>
      <c r="G5742" s="37" t="s">
        <v>5665</v>
      </c>
      <c r="H5742" s="37">
        <v>325</v>
      </c>
    </row>
    <row r="5743" spans="1:8" x14ac:dyDescent="0.3">
      <c r="A5743" s="34" t="str">
        <f>+LEFT(Tabla3[[#This Row],[id_detalle]],2)</f>
        <v>03</v>
      </c>
      <c r="B5743" s="46" t="str">
        <f>VLOOKUP((LEFT(Tabla3[[#This Row],[id_detalle]],2)),id_rubro[[id]:[Rubro]],2,0)</f>
        <v>PRODUCTOS INDUSTRIALES Y RELACIONADOS</v>
      </c>
      <c r="C5743" s="36" t="s">
        <v>1152</v>
      </c>
      <c r="D5743" s="45" t="str">
        <f>+Tabla3[[#This Row],[id_detalle]]&amp;" "&amp;VLOOKUP(Tabla3[[#This Row],[id_detalle]],rubro_detalle[[Código]:[Rubro Detalle]],2,0)</f>
        <v>03.15.301 Medidores</v>
      </c>
      <c r="E5743" s="33">
        <f>+IF(D5743=D5742,E5742+1,1)</f>
        <v>3</v>
      </c>
      <c r="F5743" s="47" t="str">
        <f>+LEFT(D5743,9)&amp;"-"&amp;E5743</f>
        <v>03.15.301-3</v>
      </c>
      <c r="G5743" s="37" t="s">
        <v>5666</v>
      </c>
      <c r="H5743" s="37">
        <v>328</v>
      </c>
    </row>
    <row r="5744" spans="1:8" x14ac:dyDescent="0.3">
      <c r="A5744" s="34" t="str">
        <f>+LEFT(Tabla3[[#This Row],[id_detalle]],2)</f>
        <v>03</v>
      </c>
      <c r="B5744" s="46" t="str">
        <f>VLOOKUP((LEFT(Tabla3[[#This Row],[id_detalle]],2)),id_rubro[[id]:[Rubro]],2,0)</f>
        <v>PRODUCTOS INDUSTRIALES Y RELACIONADOS</v>
      </c>
      <c r="C5744" s="36" t="s">
        <v>1152</v>
      </c>
      <c r="D5744" s="45" t="str">
        <f>+Tabla3[[#This Row],[id_detalle]]&amp;" "&amp;VLOOKUP(Tabla3[[#This Row],[id_detalle]],rubro_detalle[[Código]:[Rubro Detalle]],2,0)</f>
        <v>03.15.301 Medidores</v>
      </c>
      <c r="E5744" s="33">
        <f t="shared" ref="E5744:E5746" si="937">+IF(D5744=D5743,E5743+1,1)</f>
        <v>4</v>
      </c>
      <c r="F5744" s="47" t="str">
        <f t="shared" ref="F5744:F5746" si="938">+LEFT(D5744,9)&amp;"-"&amp;E5744</f>
        <v>03.15.301-4</v>
      </c>
      <c r="G5744" s="37" t="s">
        <v>5611</v>
      </c>
      <c r="H5744" s="37">
        <v>568</v>
      </c>
    </row>
    <row r="5745" spans="1:8" x14ac:dyDescent="0.3">
      <c r="A5745" s="34" t="str">
        <f>+LEFT(Tabla3[[#This Row],[id_detalle]],2)</f>
        <v>03</v>
      </c>
      <c r="B5745" s="46" t="str">
        <f>VLOOKUP((LEFT(Tabla3[[#This Row],[id_detalle]],2)),id_rubro[[id]:[Rubro]],2,0)</f>
        <v>PRODUCTOS INDUSTRIALES Y RELACIONADOS</v>
      </c>
      <c r="C5745" s="36" t="s">
        <v>1152</v>
      </c>
      <c r="D5745" s="45" t="str">
        <f>+Tabla3[[#This Row],[id_detalle]]&amp;" "&amp;VLOOKUP(Tabla3[[#This Row],[id_detalle]],rubro_detalle[[Código]:[Rubro Detalle]],2,0)</f>
        <v>03.15.301 Medidores</v>
      </c>
      <c r="E5745" s="33">
        <f t="shared" si="937"/>
        <v>5</v>
      </c>
      <c r="F5745" s="47" t="str">
        <f t="shared" si="938"/>
        <v>03.15.301-5</v>
      </c>
      <c r="G5745" s="37" t="s">
        <v>5667</v>
      </c>
      <c r="H5745" s="37">
        <v>651</v>
      </c>
    </row>
    <row r="5746" spans="1:8" x14ac:dyDescent="0.3">
      <c r="A5746" s="34" t="str">
        <f>+LEFT(Tabla3[[#This Row],[id_detalle]],2)</f>
        <v>03</v>
      </c>
      <c r="B5746" s="46" t="str">
        <f>VLOOKUP((LEFT(Tabla3[[#This Row],[id_detalle]],2)),id_rubro[[id]:[Rubro]],2,0)</f>
        <v>PRODUCTOS INDUSTRIALES Y RELACIONADOS</v>
      </c>
      <c r="C5746" s="36" t="s">
        <v>1152</v>
      </c>
      <c r="D5746" s="45" t="str">
        <f>+Tabla3[[#This Row],[id_detalle]]&amp;" "&amp;VLOOKUP(Tabla3[[#This Row],[id_detalle]],rubro_detalle[[Código]:[Rubro Detalle]],2,0)</f>
        <v>03.15.301 Medidores</v>
      </c>
      <c r="E5746" s="33">
        <f t="shared" si="937"/>
        <v>6</v>
      </c>
      <c r="F5746" s="47" t="str">
        <f t="shared" si="938"/>
        <v>03.15.301-6</v>
      </c>
      <c r="G5746" s="37" t="s">
        <v>3031</v>
      </c>
      <c r="H5746" s="37">
        <v>726</v>
      </c>
    </row>
    <row r="5747" spans="1:8" x14ac:dyDescent="0.3">
      <c r="A5747" s="34" t="str">
        <f>+LEFT(Tabla3[[#This Row],[id_detalle]],2)</f>
        <v>03</v>
      </c>
      <c r="B5747" s="46" t="str">
        <f>VLOOKUP((LEFT(Tabla3[[#This Row],[id_detalle]],2)),id_rubro[[id]:[Rubro]],2,0)</f>
        <v>PRODUCTOS INDUSTRIALES Y RELACIONADOS</v>
      </c>
      <c r="C5747" s="36" t="s">
        <v>1152</v>
      </c>
      <c r="D5747" s="45" t="str">
        <f>+Tabla3[[#This Row],[id_detalle]]&amp;" "&amp;VLOOKUP(Tabla3[[#This Row],[id_detalle]],rubro_detalle[[Código]:[Rubro Detalle]],2,0)</f>
        <v>03.15.301 Medidores</v>
      </c>
      <c r="E5747" s="33">
        <f t="shared" ref="E5747:E5749" si="939">+IF(D5747=D5746,E5746+1,1)</f>
        <v>7</v>
      </c>
      <c r="F5747" s="47" t="str">
        <f t="shared" ref="F5747:F5749" si="940">+LEFT(D5747,9)&amp;"-"&amp;E5747</f>
        <v>03.15.301-7</v>
      </c>
      <c r="G5747" s="37" t="s">
        <v>5668</v>
      </c>
      <c r="H5747" s="37">
        <v>731</v>
      </c>
    </row>
    <row r="5748" spans="1:8" x14ac:dyDescent="0.3">
      <c r="A5748" s="34" t="str">
        <f>+LEFT(Tabla3[[#This Row],[id_detalle]],2)</f>
        <v>03</v>
      </c>
      <c r="B5748" s="46" t="str">
        <f>VLOOKUP((LEFT(Tabla3[[#This Row],[id_detalle]],2)),id_rubro[[id]:[Rubro]],2,0)</f>
        <v>PRODUCTOS INDUSTRIALES Y RELACIONADOS</v>
      </c>
      <c r="C5748" s="36" t="s">
        <v>1152</v>
      </c>
      <c r="D5748" s="45" t="str">
        <f>+Tabla3[[#This Row],[id_detalle]]&amp;" "&amp;VLOOKUP(Tabla3[[#This Row],[id_detalle]],rubro_detalle[[Código]:[Rubro Detalle]],2,0)</f>
        <v>03.15.301 Medidores</v>
      </c>
      <c r="E5748" s="33">
        <f t="shared" si="939"/>
        <v>8</v>
      </c>
      <c r="F5748" s="47" t="str">
        <f t="shared" si="940"/>
        <v>03.15.301-8</v>
      </c>
      <c r="G5748" s="37" t="s">
        <v>5167</v>
      </c>
      <c r="H5748" s="37">
        <v>774</v>
      </c>
    </row>
    <row r="5749" spans="1:8" x14ac:dyDescent="0.3">
      <c r="A5749" s="34" t="str">
        <f>+LEFT(Tabla3[[#This Row],[id_detalle]],2)</f>
        <v>03</v>
      </c>
      <c r="B5749" s="46" t="str">
        <f>VLOOKUP((LEFT(Tabla3[[#This Row],[id_detalle]],2)),id_rubro[[id]:[Rubro]],2,0)</f>
        <v>PRODUCTOS INDUSTRIALES Y RELACIONADOS</v>
      </c>
      <c r="C5749" s="36" t="s">
        <v>1152</v>
      </c>
      <c r="D5749" s="45" t="str">
        <f>+Tabla3[[#This Row],[id_detalle]]&amp;" "&amp;VLOOKUP(Tabla3[[#This Row],[id_detalle]],rubro_detalle[[Código]:[Rubro Detalle]],2,0)</f>
        <v>03.15.301 Medidores</v>
      </c>
      <c r="E5749" s="33">
        <f t="shared" si="939"/>
        <v>9</v>
      </c>
      <c r="F5749" s="47" t="str">
        <f t="shared" si="940"/>
        <v>03.15.301-9</v>
      </c>
      <c r="G5749" s="38" t="s">
        <v>5648</v>
      </c>
      <c r="H5749" s="38">
        <v>792</v>
      </c>
    </row>
    <row r="5750" spans="1:8" x14ac:dyDescent="0.3">
      <c r="A5750" s="34" t="str">
        <f>+LEFT(Tabla3[[#This Row],[id_detalle]],2)</f>
        <v>03</v>
      </c>
      <c r="B5750" s="46" t="str">
        <f>VLOOKUP((LEFT(Tabla3[[#This Row],[id_detalle]],2)),id_rubro[[id]:[Rubro]],2,0)</f>
        <v>PRODUCTOS INDUSTRIALES Y RELACIONADOS</v>
      </c>
      <c r="C5750" s="36" t="s">
        <v>1152</v>
      </c>
      <c r="D5750" s="45" t="str">
        <f>+Tabla3[[#This Row],[id_detalle]]&amp;" "&amp;VLOOKUP(Tabla3[[#This Row],[id_detalle]],rubro_detalle[[Código]:[Rubro Detalle]],2,0)</f>
        <v>03.15.301 Medidores</v>
      </c>
      <c r="E5750" s="33">
        <f>+IF(D5750=D5749,E5749+1,1)</f>
        <v>10</v>
      </c>
      <c r="F5750" s="47" t="str">
        <f>+LEFT(D5750,9)&amp;"-"&amp;E5750</f>
        <v>03.15.301-10</v>
      </c>
      <c r="G5750" s="37" t="s">
        <v>5311</v>
      </c>
      <c r="H5750" s="37">
        <v>792</v>
      </c>
    </row>
    <row r="5751" spans="1:8" x14ac:dyDescent="0.3">
      <c r="A5751" s="34" t="str">
        <f>+LEFT(Tabla3[[#This Row],[id_detalle]],2)</f>
        <v>03</v>
      </c>
      <c r="B5751" s="46" t="str">
        <f>VLOOKUP((LEFT(Tabla3[[#This Row],[id_detalle]],2)),id_rubro[[id]:[Rubro]],2,0)</f>
        <v>PRODUCTOS INDUSTRIALES Y RELACIONADOS</v>
      </c>
      <c r="C5751" s="36" t="s">
        <v>1154</v>
      </c>
      <c r="D5751" s="45" t="str">
        <f>+Tabla3[[#This Row],[id_detalle]]&amp;" "&amp;VLOOKUP(Tabla3[[#This Row],[id_detalle]],rubro_detalle[[Código]:[Rubro Detalle]],2,0)</f>
        <v>03.15.305 Portones y Puertas Automáticas</v>
      </c>
      <c r="E5751" s="33">
        <f>+IF(D5751=D5750,E5750+1,1)</f>
        <v>1</v>
      </c>
      <c r="F5751" s="47" t="str">
        <f>+LEFT(D5751,9)&amp;"-"&amp;E5751</f>
        <v>03.15.305-1</v>
      </c>
      <c r="G5751" s="37" t="s">
        <v>5669</v>
      </c>
      <c r="H5751" s="37">
        <v>191</v>
      </c>
    </row>
    <row r="5752" spans="1:8" x14ac:dyDescent="0.3">
      <c r="A5752" s="34" t="str">
        <f>+LEFT(Tabla3[[#This Row],[id_detalle]],2)</f>
        <v>03</v>
      </c>
      <c r="B5752" s="46" t="str">
        <f>VLOOKUP((LEFT(Tabla3[[#This Row],[id_detalle]],2)),id_rubro[[id]:[Rubro]],2,0)</f>
        <v>PRODUCTOS INDUSTRIALES Y RELACIONADOS</v>
      </c>
      <c r="C5752" s="36" t="s">
        <v>1154</v>
      </c>
      <c r="D5752" s="45" t="str">
        <f>+Tabla3[[#This Row],[id_detalle]]&amp;" "&amp;VLOOKUP(Tabla3[[#This Row],[id_detalle]],rubro_detalle[[Código]:[Rubro Detalle]],2,0)</f>
        <v>03.15.305 Portones y Puertas Automáticas</v>
      </c>
      <c r="E5752" s="33">
        <f>+IF(D5752=D5751,E5751+1,1)</f>
        <v>2</v>
      </c>
      <c r="F5752" s="47" t="str">
        <f>+LEFT(D5752,9)&amp;"-"&amp;E5752</f>
        <v>03.15.305-2</v>
      </c>
      <c r="G5752" s="37" t="s">
        <v>4924</v>
      </c>
      <c r="H5752" s="37">
        <v>259</v>
      </c>
    </row>
    <row r="5753" spans="1:8" x14ac:dyDescent="0.3">
      <c r="A5753" s="34" t="str">
        <f>+LEFT(Tabla3[[#This Row],[id_detalle]],2)</f>
        <v>03</v>
      </c>
      <c r="B5753" s="46" t="str">
        <f>VLOOKUP((LEFT(Tabla3[[#This Row],[id_detalle]],2)),id_rubro[[id]:[Rubro]],2,0)</f>
        <v>PRODUCTOS INDUSTRIALES Y RELACIONADOS</v>
      </c>
      <c r="C5753" s="36" t="s">
        <v>1154</v>
      </c>
      <c r="D5753" s="45" t="str">
        <f>+Tabla3[[#This Row],[id_detalle]]&amp;" "&amp;VLOOKUP(Tabla3[[#This Row],[id_detalle]],rubro_detalle[[Código]:[Rubro Detalle]],2,0)</f>
        <v>03.15.305 Portones y Puertas Automáticas</v>
      </c>
      <c r="E5753" s="33">
        <f>+IF(D5753=D5752,E5752+1,1)</f>
        <v>3</v>
      </c>
      <c r="F5753" s="47" t="str">
        <f>+LEFT(D5753,9)&amp;"-"&amp;E5753</f>
        <v>03.15.305-3</v>
      </c>
      <c r="G5753" s="37" t="s">
        <v>4864</v>
      </c>
      <c r="H5753" s="37">
        <v>455</v>
      </c>
    </row>
    <row r="5754" spans="1:8" x14ac:dyDescent="0.3">
      <c r="A5754" s="34" t="str">
        <f>+LEFT(Tabla3[[#This Row],[id_detalle]],2)</f>
        <v>03</v>
      </c>
      <c r="B5754" s="46" t="str">
        <f>VLOOKUP((LEFT(Tabla3[[#This Row],[id_detalle]],2)),id_rubro[[id]:[Rubro]],2,0)</f>
        <v>PRODUCTOS INDUSTRIALES Y RELACIONADOS</v>
      </c>
      <c r="C5754" s="36" t="s">
        <v>1154</v>
      </c>
      <c r="D5754" s="45" t="str">
        <f>+Tabla3[[#This Row],[id_detalle]]&amp;" "&amp;VLOOKUP(Tabla3[[#This Row],[id_detalle]],rubro_detalle[[Código]:[Rubro Detalle]],2,0)</f>
        <v>03.15.305 Portones y Puertas Automáticas</v>
      </c>
      <c r="E5754" s="33">
        <f t="shared" ref="E5754:E5756" si="941">+IF(D5754=D5753,E5753+1,1)</f>
        <v>4</v>
      </c>
      <c r="F5754" s="47" t="str">
        <f t="shared" ref="F5754:F5756" si="942">+LEFT(D5754,9)&amp;"-"&amp;E5754</f>
        <v>03.15.305-4</v>
      </c>
      <c r="G5754" s="37" t="s">
        <v>5399</v>
      </c>
      <c r="H5754" s="37">
        <v>512</v>
      </c>
    </row>
    <row r="5755" spans="1:8" x14ac:dyDescent="0.3">
      <c r="A5755" s="34" t="str">
        <f>+LEFT(Tabla3[[#This Row],[id_detalle]],2)</f>
        <v>03</v>
      </c>
      <c r="B5755" s="46" t="str">
        <f>VLOOKUP((LEFT(Tabla3[[#This Row],[id_detalle]],2)),id_rubro[[id]:[Rubro]],2,0)</f>
        <v>PRODUCTOS INDUSTRIALES Y RELACIONADOS</v>
      </c>
      <c r="C5755" s="36" t="s">
        <v>1154</v>
      </c>
      <c r="D5755" s="45" t="str">
        <f>+Tabla3[[#This Row],[id_detalle]]&amp;" "&amp;VLOOKUP(Tabla3[[#This Row],[id_detalle]],rubro_detalle[[Código]:[Rubro Detalle]],2,0)</f>
        <v>03.15.305 Portones y Puertas Automáticas</v>
      </c>
      <c r="E5755" s="33">
        <f t="shared" si="941"/>
        <v>5</v>
      </c>
      <c r="F5755" s="47" t="str">
        <f t="shared" si="942"/>
        <v>03.15.305-5</v>
      </c>
      <c r="G5755" s="37" t="s">
        <v>3015</v>
      </c>
      <c r="H5755" s="37">
        <v>637</v>
      </c>
    </row>
    <row r="5756" spans="1:8" x14ac:dyDescent="0.3">
      <c r="A5756" s="34" t="str">
        <f>+LEFT(Tabla3[[#This Row],[id_detalle]],2)</f>
        <v>03</v>
      </c>
      <c r="B5756" s="46" t="str">
        <f>VLOOKUP((LEFT(Tabla3[[#This Row],[id_detalle]],2)),id_rubro[[id]:[Rubro]],2,0)</f>
        <v>PRODUCTOS INDUSTRIALES Y RELACIONADOS</v>
      </c>
      <c r="C5756" s="36" t="s">
        <v>1154</v>
      </c>
      <c r="D5756" s="45" t="str">
        <f>+Tabla3[[#This Row],[id_detalle]]&amp;" "&amp;VLOOKUP(Tabla3[[#This Row],[id_detalle]],rubro_detalle[[Código]:[Rubro Detalle]],2,0)</f>
        <v>03.15.305 Portones y Puertas Automáticas</v>
      </c>
      <c r="E5756" s="33">
        <f t="shared" si="941"/>
        <v>6</v>
      </c>
      <c r="F5756" s="47" t="str">
        <f t="shared" si="942"/>
        <v>03.15.305-6</v>
      </c>
      <c r="G5756" s="37" t="s">
        <v>5539</v>
      </c>
      <c r="H5756" s="37">
        <v>654</v>
      </c>
    </row>
    <row r="5757" spans="1:8" x14ac:dyDescent="0.3">
      <c r="A5757" s="34" t="str">
        <f>+LEFT(Tabla3[[#This Row],[id_detalle]],2)</f>
        <v>03</v>
      </c>
      <c r="B5757" s="46" t="str">
        <f>VLOOKUP((LEFT(Tabla3[[#This Row],[id_detalle]],2)),id_rubro[[id]:[Rubro]],2,0)</f>
        <v>PRODUCTOS INDUSTRIALES Y RELACIONADOS</v>
      </c>
      <c r="C5757" s="36" t="s">
        <v>1154</v>
      </c>
      <c r="D5757" s="45" t="str">
        <f>+Tabla3[[#This Row],[id_detalle]]&amp;" "&amp;VLOOKUP(Tabla3[[#This Row],[id_detalle]],rubro_detalle[[Código]:[Rubro Detalle]],2,0)</f>
        <v>03.15.305 Portones y Puertas Automáticas</v>
      </c>
      <c r="E5757" s="33">
        <f>+IF(D5757=D5756,E5756+1,1)</f>
        <v>7</v>
      </c>
      <c r="F5757" s="47" t="str">
        <f>+LEFT(D5757,9)&amp;"-"&amp;E5757</f>
        <v>03.15.305-7</v>
      </c>
      <c r="G5757" s="37" t="s">
        <v>5103</v>
      </c>
      <c r="H5757" s="37">
        <v>702</v>
      </c>
    </row>
    <row r="5758" spans="1:8" x14ac:dyDescent="0.3">
      <c r="A5758" s="34" t="str">
        <f>+LEFT(Tabla3[[#This Row],[id_detalle]],2)</f>
        <v>03</v>
      </c>
      <c r="B5758" s="46" t="str">
        <f>VLOOKUP((LEFT(Tabla3[[#This Row],[id_detalle]],2)),id_rubro[[id]:[Rubro]],2,0)</f>
        <v>PRODUCTOS INDUSTRIALES Y RELACIONADOS</v>
      </c>
      <c r="C5758" s="36" t="s">
        <v>1154</v>
      </c>
      <c r="D5758" s="45" t="str">
        <f>+Tabla3[[#This Row],[id_detalle]]&amp;" "&amp;VLOOKUP(Tabla3[[#This Row],[id_detalle]],rubro_detalle[[Código]:[Rubro Detalle]],2,0)</f>
        <v>03.15.305 Portones y Puertas Automáticas</v>
      </c>
      <c r="E5758" s="33">
        <f>+IF(D5758=D5757,E5757+1,1)</f>
        <v>8</v>
      </c>
      <c r="F5758" s="47" t="str">
        <f>+LEFT(D5758,9)&amp;"-"&amp;E5758</f>
        <v>03.15.305-8</v>
      </c>
      <c r="G5758" s="37" t="s">
        <v>5639</v>
      </c>
      <c r="H5758" s="37">
        <v>851</v>
      </c>
    </row>
    <row r="5759" spans="1:8" x14ac:dyDescent="0.3">
      <c r="A5759" s="34" t="str">
        <f>+LEFT(Tabla3[[#This Row],[id_detalle]],2)</f>
        <v>03</v>
      </c>
      <c r="B5759" s="46" t="str">
        <f>VLOOKUP((LEFT(Tabla3[[#This Row],[id_detalle]],2)),id_rubro[[id]:[Rubro]],2,0)</f>
        <v>PRODUCTOS INDUSTRIALES Y RELACIONADOS</v>
      </c>
      <c r="C5759" s="36" t="s">
        <v>1156</v>
      </c>
      <c r="D5759" s="45" t="str">
        <f>+Tabla3[[#This Row],[id_detalle]]&amp;" "&amp;VLOOKUP(Tabla3[[#This Row],[id_detalle]],rubro_detalle[[Código]:[Rubro Detalle]],2,0)</f>
        <v>03.15.307 Relojes Control de Asistencia</v>
      </c>
      <c r="E5759" s="33">
        <f>+IF(D5759=D5758,E5758+1,1)</f>
        <v>1</v>
      </c>
      <c r="F5759" s="47" t="str">
        <f>+LEFT(D5759,9)&amp;"-"&amp;E5759</f>
        <v>03.15.307-1</v>
      </c>
      <c r="G5759" s="37" t="s">
        <v>4864</v>
      </c>
      <c r="H5759" s="37">
        <v>455</v>
      </c>
    </row>
    <row r="5760" spans="1:8" x14ac:dyDescent="0.3">
      <c r="A5760" s="34" t="str">
        <f>+LEFT(Tabla3[[#This Row],[id_detalle]],2)</f>
        <v>03</v>
      </c>
      <c r="B5760" s="46" t="str">
        <f>VLOOKUP((LEFT(Tabla3[[#This Row],[id_detalle]],2)),id_rubro[[id]:[Rubro]],2,0)</f>
        <v>PRODUCTOS INDUSTRIALES Y RELACIONADOS</v>
      </c>
      <c r="C5760" s="36" t="s">
        <v>1156</v>
      </c>
      <c r="D5760" s="45" t="str">
        <f>+Tabla3[[#This Row],[id_detalle]]&amp;" "&amp;VLOOKUP(Tabla3[[#This Row],[id_detalle]],rubro_detalle[[Código]:[Rubro Detalle]],2,0)</f>
        <v>03.15.307 Relojes Control de Asistencia</v>
      </c>
      <c r="E5760" s="33">
        <f>+IF(D5760=D5759,E5759+1,1)</f>
        <v>2</v>
      </c>
      <c r="F5760" s="47" t="str">
        <f>+LEFT(D5760,9)&amp;"-"&amp;E5760</f>
        <v>03.15.307-2</v>
      </c>
      <c r="G5760" s="38" t="s">
        <v>5534</v>
      </c>
      <c r="H5760" s="38">
        <v>469</v>
      </c>
    </row>
    <row r="5761" spans="1:8" x14ac:dyDescent="0.3">
      <c r="A5761" s="34" t="str">
        <f>+LEFT(Tabla3[[#This Row],[id_detalle]],2)</f>
        <v>03</v>
      </c>
      <c r="B5761" s="46" t="str">
        <f>VLOOKUP((LEFT(Tabla3[[#This Row],[id_detalle]],2)),id_rubro[[id]:[Rubro]],2,0)</f>
        <v>PRODUCTOS INDUSTRIALES Y RELACIONADOS</v>
      </c>
      <c r="C5761" s="36" t="s">
        <v>1156</v>
      </c>
      <c r="D5761" s="45" t="str">
        <f>+Tabla3[[#This Row],[id_detalle]]&amp;" "&amp;VLOOKUP(Tabla3[[#This Row],[id_detalle]],rubro_detalle[[Código]:[Rubro Detalle]],2,0)</f>
        <v>03.15.307 Relojes Control de Asistencia</v>
      </c>
      <c r="E5761" s="33">
        <f>+IF(D5761=D5760,E5760+1,1)</f>
        <v>3</v>
      </c>
      <c r="F5761" s="47" t="str">
        <f>+LEFT(D5761,9)&amp;"-"&amp;E5761</f>
        <v>03.15.307-3</v>
      </c>
      <c r="G5761" s="37" t="s">
        <v>5262</v>
      </c>
      <c r="H5761" s="37">
        <v>640</v>
      </c>
    </row>
    <row r="5762" spans="1:8" x14ac:dyDescent="0.3">
      <c r="A5762" s="34" t="str">
        <f>+LEFT(Tabla3[[#This Row],[id_detalle]],2)</f>
        <v>03</v>
      </c>
      <c r="B5762" s="46" t="str">
        <f>VLOOKUP((LEFT(Tabla3[[#This Row],[id_detalle]],2)),id_rubro[[id]:[Rubro]],2,0)</f>
        <v>PRODUCTOS INDUSTRIALES Y RELACIONADOS</v>
      </c>
      <c r="C5762" s="36" t="s">
        <v>1156</v>
      </c>
      <c r="D5762" s="45" t="str">
        <f>+Tabla3[[#This Row],[id_detalle]]&amp;" "&amp;VLOOKUP(Tabla3[[#This Row],[id_detalle]],rubro_detalle[[Código]:[Rubro Detalle]],2,0)</f>
        <v>03.15.307 Relojes Control de Asistencia</v>
      </c>
      <c r="E5762" s="33">
        <f t="shared" ref="E5762:E5764" si="943">+IF(D5762=D5761,E5761+1,1)</f>
        <v>4</v>
      </c>
      <c r="F5762" s="47" t="str">
        <f t="shared" ref="F5762:F5764" si="944">+LEFT(D5762,9)&amp;"-"&amp;E5762</f>
        <v>03.15.307-4</v>
      </c>
      <c r="G5762" s="37" t="s">
        <v>5515</v>
      </c>
      <c r="H5762" s="37">
        <v>725</v>
      </c>
    </row>
    <row r="5763" spans="1:8" x14ac:dyDescent="0.3">
      <c r="A5763" s="34" t="str">
        <f>+LEFT(Tabla3[[#This Row],[id_detalle]],2)</f>
        <v>03</v>
      </c>
      <c r="B5763" s="46" t="str">
        <f>VLOOKUP((LEFT(Tabla3[[#This Row],[id_detalle]],2)),id_rubro[[id]:[Rubro]],2,0)</f>
        <v>PRODUCTOS INDUSTRIALES Y RELACIONADOS</v>
      </c>
      <c r="C5763" s="36" t="s">
        <v>1156</v>
      </c>
      <c r="D5763" s="45" t="str">
        <f>+Tabla3[[#This Row],[id_detalle]]&amp;" "&amp;VLOOKUP(Tabla3[[#This Row],[id_detalle]],rubro_detalle[[Código]:[Rubro Detalle]],2,0)</f>
        <v>03.15.307 Relojes Control de Asistencia</v>
      </c>
      <c r="E5763" s="33">
        <f t="shared" si="943"/>
        <v>5</v>
      </c>
      <c r="F5763" s="47" t="str">
        <f t="shared" si="944"/>
        <v>03.15.307-5</v>
      </c>
      <c r="G5763" s="37" t="s">
        <v>4073</v>
      </c>
      <c r="H5763" s="37">
        <v>833</v>
      </c>
    </row>
    <row r="5764" spans="1:8" x14ac:dyDescent="0.3">
      <c r="A5764" s="34" t="str">
        <f>+LEFT(Tabla3[[#This Row],[id_detalle]],2)</f>
        <v>03</v>
      </c>
      <c r="B5764" s="46" t="str">
        <f>VLOOKUP((LEFT(Tabla3[[#This Row],[id_detalle]],2)),id_rubro[[id]:[Rubro]],2,0)</f>
        <v>PRODUCTOS INDUSTRIALES Y RELACIONADOS</v>
      </c>
      <c r="C5764" s="36" t="s">
        <v>1158</v>
      </c>
      <c r="D5764" s="45" t="str">
        <f>+Tabla3[[#This Row],[id_detalle]]&amp;" "&amp;VLOOKUP(Tabla3[[#This Row],[id_detalle]],rubro_detalle[[Código]:[Rubro Detalle]],2,0)</f>
        <v>03.15.308 Productos Electrónicos y Electromecánicos</v>
      </c>
      <c r="E5764" s="33">
        <f t="shared" si="943"/>
        <v>1</v>
      </c>
      <c r="F5764" s="47" t="str">
        <f t="shared" si="944"/>
        <v>03.15.308-1</v>
      </c>
      <c r="G5764" s="37" t="s">
        <v>5397</v>
      </c>
      <c r="H5764" s="37">
        <v>252</v>
      </c>
    </row>
    <row r="5765" spans="1:8" x14ac:dyDescent="0.3">
      <c r="A5765" s="34" t="str">
        <f>+LEFT(Tabla3[[#This Row],[id_detalle]],2)</f>
        <v>03</v>
      </c>
      <c r="B5765" s="46" t="str">
        <f>VLOOKUP((LEFT(Tabla3[[#This Row],[id_detalle]],2)),id_rubro[[id]:[Rubro]],2,0)</f>
        <v>PRODUCTOS INDUSTRIALES Y RELACIONADOS</v>
      </c>
      <c r="C5765" s="36" t="s">
        <v>1158</v>
      </c>
      <c r="D5765" s="45" t="str">
        <f>+Tabla3[[#This Row],[id_detalle]]&amp;" "&amp;VLOOKUP(Tabla3[[#This Row],[id_detalle]],rubro_detalle[[Código]:[Rubro Detalle]],2,0)</f>
        <v>03.15.308 Productos Electrónicos y Electromecánicos</v>
      </c>
      <c r="E5765" s="33">
        <f t="shared" ref="E5765:E5778" si="945">+IF(D5765=D5764,E5764+1,1)</f>
        <v>2</v>
      </c>
      <c r="F5765" s="47" t="str">
        <f t="shared" ref="F5765:F5778" si="946">+LEFT(D5765,9)&amp;"-"&amp;E5765</f>
        <v>03.15.308-2</v>
      </c>
      <c r="G5765" s="37" t="s">
        <v>5503</v>
      </c>
      <c r="H5765" s="37">
        <v>374</v>
      </c>
    </row>
    <row r="5766" spans="1:8" x14ac:dyDescent="0.3">
      <c r="A5766" s="34" t="str">
        <f>+LEFT(Tabla3[[#This Row],[id_detalle]],2)</f>
        <v>03</v>
      </c>
      <c r="B5766" s="46" t="str">
        <f>VLOOKUP((LEFT(Tabla3[[#This Row],[id_detalle]],2)),id_rubro[[id]:[Rubro]],2,0)</f>
        <v>PRODUCTOS INDUSTRIALES Y RELACIONADOS</v>
      </c>
      <c r="C5766" s="36" t="s">
        <v>1158</v>
      </c>
      <c r="D5766" s="45" t="str">
        <f>+Tabla3[[#This Row],[id_detalle]]&amp;" "&amp;VLOOKUP(Tabla3[[#This Row],[id_detalle]],rubro_detalle[[Código]:[Rubro Detalle]],2,0)</f>
        <v>03.15.308 Productos Electrónicos y Electromecánicos</v>
      </c>
      <c r="E5766" s="33">
        <f t="shared" si="945"/>
        <v>3</v>
      </c>
      <c r="F5766" s="47" t="str">
        <f t="shared" si="946"/>
        <v>03.15.308-3</v>
      </c>
      <c r="G5766" s="37" t="s">
        <v>5650</v>
      </c>
      <c r="H5766" s="37">
        <v>505</v>
      </c>
    </row>
    <row r="5767" spans="1:8" x14ac:dyDescent="0.3">
      <c r="A5767" s="34" t="str">
        <f>+LEFT(Tabla3[[#This Row],[id_detalle]],2)</f>
        <v>03</v>
      </c>
      <c r="B5767" s="46" t="str">
        <f>VLOOKUP((LEFT(Tabla3[[#This Row],[id_detalle]],2)),id_rubro[[id]:[Rubro]],2,0)</f>
        <v>PRODUCTOS INDUSTRIALES Y RELACIONADOS</v>
      </c>
      <c r="C5767" s="36" t="s">
        <v>1158</v>
      </c>
      <c r="D5767" s="45" t="str">
        <f>+Tabla3[[#This Row],[id_detalle]]&amp;" "&amp;VLOOKUP(Tabla3[[#This Row],[id_detalle]],rubro_detalle[[Código]:[Rubro Detalle]],2,0)</f>
        <v>03.15.308 Productos Electrónicos y Electromecánicos</v>
      </c>
      <c r="E5767" s="33">
        <f t="shared" si="945"/>
        <v>4</v>
      </c>
      <c r="F5767" s="47" t="str">
        <f t="shared" si="946"/>
        <v>03.15.308-4</v>
      </c>
      <c r="G5767" s="37" t="s">
        <v>3031</v>
      </c>
      <c r="H5767" s="37">
        <v>726</v>
      </c>
    </row>
    <row r="5768" spans="1:8" x14ac:dyDescent="0.3">
      <c r="A5768" s="34" t="str">
        <f>+LEFT(Tabla3[[#This Row],[id_detalle]],2)</f>
        <v>03</v>
      </c>
      <c r="B5768" s="46" t="str">
        <f>VLOOKUP((LEFT(Tabla3[[#This Row],[id_detalle]],2)),id_rubro[[id]:[Rubro]],2,0)</f>
        <v>PRODUCTOS INDUSTRIALES Y RELACIONADOS</v>
      </c>
      <c r="C5768" s="36" t="s">
        <v>1158</v>
      </c>
      <c r="D5768" s="45" t="str">
        <f>+Tabla3[[#This Row],[id_detalle]]&amp;" "&amp;VLOOKUP(Tabla3[[#This Row],[id_detalle]],rubro_detalle[[Código]:[Rubro Detalle]],2,0)</f>
        <v>03.15.308 Productos Electrónicos y Electromecánicos</v>
      </c>
      <c r="E5768" s="33">
        <f t="shared" si="945"/>
        <v>5</v>
      </c>
      <c r="F5768" s="47" t="str">
        <f t="shared" si="946"/>
        <v>03.15.308-5</v>
      </c>
      <c r="G5768" s="37" t="s">
        <v>5670</v>
      </c>
      <c r="H5768" s="37">
        <v>740</v>
      </c>
    </row>
    <row r="5769" spans="1:8" x14ac:dyDescent="0.3">
      <c r="A5769" s="34" t="str">
        <f>+LEFT(Tabla3[[#This Row],[id_detalle]],2)</f>
        <v>03</v>
      </c>
      <c r="B5769" s="46" t="str">
        <f>VLOOKUP((LEFT(Tabla3[[#This Row],[id_detalle]],2)),id_rubro[[id]:[Rubro]],2,0)</f>
        <v>PRODUCTOS INDUSTRIALES Y RELACIONADOS</v>
      </c>
      <c r="C5769" s="36" t="s">
        <v>1160</v>
      </c>
      <c r="D5769" s="45" t="str">
        <f>+Tabla3[[#This Row],[id_detalle]]&amp;" "&amp;VLOOKUP(Tabla3[[#This Row],[id_detalle]],rubro_detalle[[Código]:[Rubro Detalle]],2,0)</f>
        <v>03.15.309 Reles Térmicos</v>
      </c>
      <c r="E5769" s="33">
        <f t="shared" si="945"/>
        <v>1</v>
      </c>
      <c r="F5769" s="47" t="str">
        <f t="shared" si="946"/>
        <v>03.15.309-1</v>
      </c>
      <c r="G5769" s="37" t="s">
        <v>5398</v>
      </c>
      <c r="H5769" s="37">
        <v>261</v>
      </c>
    </row>
    <row r="5770" spans="1:8" x14ac:dyDescent="0.3">
      <c r="A5770" s="34" t="str">
        <f>+LEFT(Tabla3[[#This Row],[id_detalle]],2)</f>
        <v>03</v>
      </c>
      <c r="B5770" s="46" t="str">
        <f>VLOOKUP((LEFT(Tabla3[[#This Row],[id_detalle]],2)),id_rubro[[id]:[Rubro]],2,0)</f>
        <v>PRODUCTOS INDUSTRIALES Y RELACIONADOS</v>
      </c>
      <c r="C5770" s="36" t="s">
        <v>1160</v>
      </c>
      <c r="D5770" s="45" t="str">
        <f>+Tabla3[[#This Row],[id_detalle]]&amp;" "&amp;VLOOKUP(Tabla3[[#This Row],[id_detalle]],rubro_detalle[[Código]:[Rubro Detalle]],2,0)</f>
        <v>03.15.309 Reles Térmicos</v>
      </c>
      <c r="E5770" s="33">
        <f t="shared" si="945"/>
        <v>2</v>
      </c>
      <c r="F5770" s="47" t="str">
        <f t="shared" si="946"/>
        <v>03.15.309-2</v>
      </c>
      <c r="G5770" s="37" t="s">
        <v>5378</v>
      </c>
      <c r="H5770" s="37">
        <v>677</v>
      </c>
    </row>
    <row r="5771" spans="1:8" x14ac:dyDescent="0.3">
      <c r="A5771" s="34" t="str">
        <f>+LEFT(Tabla3[[#This Row],[id_detalle]],2)</f>
        <v>03</v>
      </c>
      <c r="B5771" s="46" t="str">
        <f>VLOOKUP((LEFT(Tabla3[[#This Row],[id_detalle]],2)),id_rubro[[id]:[Rubro]],2,0)</f>
        <v>PRODUCTOS INDUSTRIALES Y RELACIONADOS</v>
      </c>
      <c r="C5771" s="36" t="s">
        <v>1160</v>
      </c>
      <c r="D5771" s="45" t="str">
        <f>+Tabla3[[#This Row],[id_detalle]]&amp;" "&amp;VLOOKUP(Tabla3[[#This Row],[id_detalle]],rubro_detalle[[Código]:[Rubro Detalle]],2,0)</f>
        <v>03.15.309 Reles Térmicos</v>
      </c>
      <c r="E5771" s="33">
        <f t="shared" si="945"/>
        <v>3</v>
      </c>
      <c r="F5771" s="47" t="str">
        <f t="shared" si="946"/>
        <v>03.15.309-3</v>
      </c>
      <c r="G5771" s="37" t="s">
        <v>5620</v>
      </c>
      <c r="H5771" s="37">
        <v>709</v>
      </c>
    </row>
    <row r="5772" spans="1:8" x14ac:dyDescent="0.3">
      <c r="A5772" s="34" t="str">
        <f>+LEFT(Tabla3[[#This Row],[id_detalle]],2)</f>
        <v>03</v>
      </c>
      <c r="B5772" s="46" t="str">
        <f>VLOOKUP((LEFT(Tabla3[[#This Row],[id_detalle]],2)),id_rubro[[id]:[Rubro]],2,0)</f>
        <v>PRODUCTOS INDUSTRIALES Y RELACIONADOS</v>
      </c>
      <c r="C5772" s="36" t="s">
        <v>1160</v>
      </c>
      <c r="D5772" s="45" t="str">
        <f>+Tabla3[[#This Row],[id_detalle]]&amp;" "&amp;VLOOKUP(Tabla3[[#This Row],[id_detalle]],rubro_detalle[[Código]:[Rubro Detalle]],2,0)</f>
        <v>03.15.309 Reles Térmicos</v>
      </c>
      <c r="E5772" s="33">
        <f t="shared" si="945"/>
        <v>4</v>
      </c>
      <c r="F5772" s="47" t="str">
        <f t="shared" si="946"/>
        <v>03.15.309-4</v>
      </c>
      <c r="G5772" s="37" t="s">
        <v>3031</v>
      </c>
      <c r="H5772" s="37">
        <v>726</v>
      </c>
    </row>
    <row r="5773" spans="1:8" x14ac:dyDescent="0.3">
      <c r="A5773" s="34" t="str">
        <f>+LEFT(Tabla3[[#This Row],[id_detalle]],2)</f>
        <v>03</v>
      </c>
      <c r="B5773" s="46" t="str">
        <f>VLOOKUP((LEFT(Tabla3[[#This Row],[id_detalle]],2)),id_rubro[[id]:[Rubro]],2,0)</f>
        <v>PRODUCTOS INDUSTRIALES Y RELACIONADOS</v>
      </c>
      <c r="C5773" s="36" t="s">
        <v>1162</v>
      </c>
      <c r="D5773" s="45" t="str">
        <f>+Tabla3[[#This Row],[id_detalle]]&amp;" "&amp;VLOOKUP(Tabla3[[#This Row],[id_detalle]],rubro_detalle[[Código]:[Rubro Detalle]],2,0)</f>
        <v>03.15.310 Pulsadores</v>
      </c>
      <c r="E5773" s="33">
        <f t="shared" si="945"/>
        <v>1</v>
      </c>
      <c r="F5773" s="47" t="str">
        <f t="shared" si="946"/>
        <v>03.15.310-1</v>
      </c>
      <c r="G5773" s="37" t="s">
        <v>3031</v>
      </c>
      <c r="H5773" s="37">
        <v>726</v>
      </c>
    </row>
    <row r="5774" spans="1:8" x14ac:dyDescent="0.3">
      <c r="A5774" s="34" t="str">
        <f>+LEFT(Tabla3[[#This Row],[id_detalle]],2)</f>
        <v>03</v>
      </c>
      <c r="B5774" s="46" t="str">
        <f>VLOOKUP((LEFT(Tabla3[[#This Row],[id_detalle]],2)),id_rubro[[id]:[Rubro]],2,0)</f>
        <v>PRODUCTOS INDUSTRIALES Y RELACIONADOS</v>
      </c>
      <c r="C5774" s="36" t="s">
        <v>1164</v>
      </c>
      <c r="D5774" s="45" t="str">
        <f>+Tabla3[[#This Row],[id_detalle]]&amp;" "&amp;VLOOKUP(Tabla3[[#This Row],[id_detalle]],rubro_detalle[[Código]:[Rubro Detalle]],2,0)</f>
        <v>03.15.311 Secadores de Manos</v>
      </c>
      <c r="E5774" s="33">
        <f t="shared" si="945"/>
        <v>1</v>
      </c>
      <c r="F5774" s="47" t="str">
        <f t="shared" si="946"/>
        <v>03.15.311-1</v>
      </c>
      <c r="G5774" s="38" t="s">
        <v>5220</v>
      </c>
      <c r="H5774" s="38">
        <v>189</v>
      </c>
    </row>
    <row r="5775" spans="1:8" x14ac:dyDescent="0.3">
      <c r="A5775" s="34" t="str">
        <f>+LEFT(Tabla3[[#This Row],[id_detalle]],2)</f>
        <v>03</v>
      </c>
      <c r="B5775" s="46" t="str">
        <f>VLOOKUP((LEFT(Tabla3[[#This Row],[id_detalle]],2)),id_rubro[[id]:[Rubro]],2,0)</f>
        <v>PRODUCTOS INDUSTRIALES Y RELACIONADOS</v>
      </c>
      <c r="C5775" s="36" t="s">
        <v>1166</v>
      </c>
      <c r="D5775" s="45" t="str">
        <f>+Tabla3[[#This Row],[id_detalle]]&amp;" "&amp;VLOOKUP(Tabla3[[#This Row],[id_detalle]],rubro_detalle[[Código]:[Rubro Detalle]],2,0)</f>
        <v>03.15.312 Semáforos y Controladores de Tránsito</v>
      </c>
      <c r="E5775" s="33">
        <f t="shared" si="945"/>
        <v>1</v>
      </c>
      <c r="F5775" s="47" t="str">
        <f t="shared" si="946"/>
        <v>03.15.312-1</v>
      </c>
      <c r="G5775" s="37" t="s">
        <v>5671</v>
      </c>
      <c r="H5775" s="37">
        <v>226</v>
      </c>
    </row>
    <row r="5776" spans="1:8" x14ac:dyDescent="0.3">
      <c r="A5776" s="34" t="str">
        <f>+LEFT(Tabla3[[#This Row],[id_detalle]],2)</f>
        <v>03</v>
      </c>
      <c r="B5776" s="46" t="str">
        <f>VLOOKUP((LEFT(Tabla3[[#This Row],[id_detalle]],2)),id_rubro[[id]:[Rubro]],2,0)</f>
        <v>PRODUCTOS INDUSTRIALES Y RELACIONADOS</v>
      </c>
      <c r="C5776" s="36" t="s">
        <v>1168</v>
      </c>
      <c r="D5776" s="45" t="str">
        <f>+Tabla3[[#This Row],[id_detalle]]&amp;" "&amp;VLOOKUP(Tabla3[[#This Row],[id_detalle]],rubro_detalle[[Código]:[Rubro Detalle]],2,0)</f>
        <v>03.15.313 Tableros Eléctricos</v>
      </c>
      <c r="E5776" s="33">
        <f t="shared" si="945"/>
        <v>1</v>
      </c>
      <c r="F5776" s="47" t="str">
        <f t="shared" si="946"/>
        <v>03.15.313-1</v>
      </c>
      <c r="G5776" s="37" t="s">
        <v>5655</v>
      </c>
      <c r="H5776" s="37">
        <v>163</v>
      </c>
    </row>
    <row r="5777" spans="1:8" x14ac:dyDescent="0.3">
      <c r="A5777" s="34" t="str">
        <f>+LEFT(Tabla3[[#This Row],[id_detalle]],2)</f>
        <v>03</v>
      </c>
      <c r="B5777" s="46" t="str">
        <f>VLOOKUP((LEFT(Tabla3[[#This Row],[id_detalle]],2)),id_rubro[[id]:[Rubro]],2,0)</f>
        <v>PRODUCTOS INDUSTRIALES Y RELACIONADOS</v>
      </c>
      <c r="C5777" s="36" t="s">
        <v>1168</v>
      </c>
      <c r="D5777" s="45" t="str">
        <f>+Tabla3[[#This Row],[id_detalle]]&amp;" "&amp;VLOOKUP(Tabla3[[#This Row],[id_detalle]],rubro_detalle[[Código]:[Rubro Detalle]],2,0)</f>
        <v>03.15.313 Tableros Eléctricos</v>
      </c>
      <c r="E5777" s="33">
        <f t="shared" si="945"/>
        <v>2</v>
      </c>
      <c r="F5777" s="47" t="str">
        <f t="shared" si="946"/>
        <v>03.15.313-2</v>
      </c>
      <c r="G5777" s="37" t="s">
        <v>5398</v>
      </c>
      <c r="H5777" s="37">
        <v>261</v>
      </c>
    </row>
    <row r="5778" spans="1:8" x14ac:dyDescent="0.3">
      <c r="A5778" s="34" t="str">
        <f>+LEFT(Tabla3[[#This Row],[id_detalle]],2)</f>
        <v>03</v>
      </c>
      <c r="B5778" s="46" t="str">
        <f>VLOOKUP((LEFT(Tabla3[[#This Row],[id_detalle]],2)),id_rubro[[id]:[Rubro]],2,0)</f>
        <v>PRODUCTOS INDUSTRIALES Y RELACIONADOS</v>
      </c>
      <c r="C5778" s="36" t="s">
        <v>1168</v>
      </c>
      <c r="D5778" s="45" t="str">
        <f>+Tabla3[[#This Row],[id_detalle]]&amp;" "&amp;VLOOKUP(Tabla3[[#This Row],[id_detalle]],rubro_detalle[[Código]:[Rubro Detalle]],2,0)</f>
        <v>03.15.313 Tableros Eléctricos</v>
      </c>
      <c r="E5778" s="33">
        <f t="shared" si="945"/>
        <v>3</v>
      </c>
      <c r="F5778" s="47" t="str">
        <f t="shared" si="946"/>
        <v>03.15.313-3</v>
      </c>
      <c r="G5778" s="37" t="s">
        <v>5586</v>
      </c>
      <c r="H5778" s="37">
        <v>289</v>
      </c>
    </row>
    <row r="5779" spans="1:8" x14ac:dyDescent="0.3">
      <c r="A5779" s="34" t="str">
        <f>+LEFT(Tabla3[[#This Row],[id_detalle]],2)</f>
        <v>03</v>
      </c>
      <c r="B5779" s="46" t="str">
        <f>VLOOKUP((LEFT(Tabla3[[#This Row],[id_detalle]],2)),id_rubro[[id]:[Rubro]],2,0)</f>
        <v>PRODUCTOS INDUSTRIALES Y RELACIONADOS</v>
      </c>
      <c r="C5779" s="36" t="s">
        <v>1168</v>
      </c>
      <c r="D5779" s="45" t="str">
        <f>+Tabla3[[#This Row],[id_detalle]]&amp;" "&amp;VLOOKUP(Tabla3[[#This Row],[id_detalle]],rubro_detalle[[Código]:[Rubro Detalle]],2,0)</f>
        <v>03.15.313 Tableros Eléctricos</v>
      </c>
      <c r="E5779" s="33">
        <f t="shared" ref="E5779:E5781" si="947">+IF(D5779=D5778,E5778+1,1)</f>
        <v>4</v>
      </c>
      <c r="F5779" s="47" t="str">
        <f t="shared" ref="F5779:F5781" si="948">+LEFT(D5779,9)&amp;"-"&amp;E5779</f>
        <v>03.15.313-4</v>
      </c>
      <c r="G5779" s="37" t="s">
        <v>2787</v>
      </c>
      <c r="H5779" s="37">
        <v>383</v>
      </c>
    </row>
    <row r="5780" spans="1:8" x14ac:dyDescent="0.3">
      <c r="A5780" s="34" t="str">
        <f>+LEFT(Tabla3[[#This Row],[id_detalle]],2)</f>
        <v>03</v>
      </c>
      <c r="B5780" s="46" t="str">
        <f>VLOOKUP((LEFT(Tabla3[[#This Row],[id_detalle]],2)),id_rubro[[id]:[Rubro]],2,0)</f>
        <v>PRODUCTOS INDUSTRIALES Y RELACIONADOS</v>
      </c>
      <c r="C5780" s="36" t="s">
        <v>1168</v>
      </c>
      <c r="D5780" s="45" t="str">
        <f>+Tabla3[[#This Row],[id_detalle]]&amp;" "&amp;VLOOKUP(Tabla3[[#This Row],[id_detalle]],rubro_detalle[[Código]:[Rubro Detalle]],2,0)</f>
        <v>03.15.313 Tableros Eléctricos</v>
      </c>
      <c r="E5780" s="33">
        <f t="shared" si="947"/>
        <v>5</v>
      </c>
      <c r="F5780" s="47" t="str">
        <f t="shared" si="948"/>
        <v>03.15.313-5</v>
      </c>
      <c r="G5780" s="37" t="s">
        <v>5257</v>
      </c>
      <c r="H5780" s="37">
        <v>391</v>
      </c>
    </row>
    <row r="5781" spans="1:8" x14ac:dyDescent="0.3">
      <c r="A5781" s="34" t="str">
        <f>+LEFT(Tabla3[[#This Row],[id_detalle]],2)</f>
        <v>03</v>
      </c>
      <c r="B5781" s="46" t="str">
        <f>VLOOKUP((LEFT(Tabla3[[#This Row],[id_detalle]],2)),id_rubro[[id]:[Rubro]],2,0)</f>
        <v>PRODUCTOS INDUSTRIALES Y RELACIONADOS</v>
      </c>
      <c r="C5781" s="36" t="s">
        <v>1168</v>
      </c>
      <c r="D5781" s="45" t="str">
        <f>+Tabla3[[#This Row],[id_detalle]]&amp;" "&amp;VLOOKUP(Tabla3[[#This Row],[id_detalle]],rubro_detalle[[Código]:[Rubro Detalle]],2,0)</f>
        <v>03.15.313 Tableros Eléctricos</v>
      </c>
      <c r="E5781" s="33">
        <f t="shared" si="947"/>
        <v>6</v>
      </c>
      <c r="F5781" s="47" t="str">
        <f t="shared" si="948"/>
        <v>03.15.313-6</v>
      </c>
      <c r="G5781" s="38" t="s">
        <v>5642</v>
      </c>
      <c r="H5781" s="38">
        <v>401</v>
      </c>
    </row>
    <row r="5782" spans="1:8" x14ac:dyDescent="0.3">
      <c r="A5782" s="34" t="str">
        <f>+LEFT(Tabla3[[#This Row],[id_detalle]],2)</f>
        <v>03</v>
      </c>
      <c r="B5782" s="46" t="str">
        <f>VLOOKUP((LEFT(Tabla3[[#This Row],[id_detalle]],2)),id_rubro[[id]:[Rubro]],2,0)</f>
        <v>PRODUCTOS INDUSTRIALES Y RELACIONADOS</v>
      </c>
      <c r="C5782" s="36" t="s">
        <v>1168</v>
      </c>
      <c r="D5782" s="45" t="str">
        <f>+Tabla3[[#This Row],[id_detalle]]&amp;" "&amp;VLOOKUP(Tabla3[[#This Row],[id_detalle]],rubro_detalle[[Código]:[Rubro Detalle]],2,0)</f>
        <v>03.15.313 Tableros Eléctricos</v>
      </c>
      <c r="E5782" s="33">
        <f t="shared" ref="E5782:E5787" si="949">+IF(D5782=D5781,E5781+1,1)</f>
        <v>7</v>
      </c>
      <c r="F5782" s="47" t="str">
        <f t="shared" ref="F5782:F5787" si="950">+LEFT(D5782,9)&amp;"-"&amp;E5782</f>
        <v>03.15.313-7</v>
      </c>
      <c r="G5782" s="37" t="s">
        <v>5606</v>
      </c>
      <c r="H5782" s="37">
        <v>519</v>
      </c>
    </row>
    <row r="5783" spans="1:8" x14ac:dyDescent="0.3">
      <c r="A5783" s="34" t="str">
        <f>+LEFT(Tabla3[[#This Row],[id_detalle]],2)</f>
        <v>03</v>
      </c>
      <c r="B5783" s="46" t="str">
        <f>VLOOKUP((LEFT(Tabla3[[#This Row],[id_detalle]],2)),id_rubro[[id]:[Rubro]],2,0)</f>
        <v>PRODUCTOS INDUSTRIALES Y RELACIONADOS</v>
      </c>
      <c r="C5783" s="36" t="s">
        <v>1168</v>
      </c>
      <c r="D5783" s="45" t="str">
        <f>+Tabla3[[#This Row],[id_detalle]]&amp;" "&amp;VLOOKUP(Tabla3[[#This Row],[id_detalle]],rubro_detalle[[Código]:[Rubro Detalle]],2,0)</f>
        <v>03.15.313 Tableros Eléctricos</v>
      </c>
      <c r="E5783" s="33">
        <f t="shared" si="949"/>
        <v>8</v>
      </c>
      <c r="F5783" s="47" t="str">
        <f t="shared" si="950"/>
        <v>03.15.313-8</v>
      </c>
      <c r="G5783" s="37" t="s">
        <v>5672</v>
      </c>
      <c r="H5783" s="37">
        <v>520</v>
      </c>
    </row>
    <row r="5784" spans="1:8" x14ac:dyDescent="0.3">
      <c r="A5784" s="34" t="str">
        <f>+LEFT(Tabla3[[#This Row],[id_detalle]],2)</f>
        <v>03</v>
      </c>
      <c r="B5784" s="46" t="str">
        <f>VLOOKUP((LEFT(Tabla3[[#This Row],[id_detalle]],2)),id_rubro[[id]:[Rubro]],2,0)</f>
        <v>PRODUCTOS INDUSTRIALES Y RELACIONADOS</v>
      </c>
      <c r="C5784" s="36" t="s">
        <v>1168</v>
      </c>
      <c r="D5784" s="45" t="str">
        <f>+Tabla3[[#This Row],[id_detalle]]&amp;" "&amp;VLOOKUP(Tabla3[[#This Row],[id_detalle]],rubro_detalle[[Código]:[Rubro Detalle]],2,0)</f>
        <v>03.15.313 Tableros Eléctricos</v>
      </c>
      <c r="E5784" s="33">
        <f t="shared" si="949"/>
        <v>9</v>
      </c>
      <c r="F5784" s="47" t="str">
        <f t="shared" si="950"/>
        <v>03.15.313-9</v>
      </c>
      <c r="G5784" s="37" t="s">
        <v>5673</v>
      </c>
      <c r="H5784" s="37">
        <v>533</v>
      </c>
    </row>
    <row r="5785" spans="1:8" x14ac:dyDescent="0.3">
      <c r="A5785" s="34" t="str">
        <f>+LEFT(Tabla3[[#This Row],[id_detalle]],2)</f>
        <v>03</v>
      </c>
      <c r="B5785" s="46" t="str">
        <f>VLOOKUP((LEFT(Tabla3[[#This Row],[id_detalle]],2)),id_rubro[[id]:[Rubro]],2,0)</f>
        <v>PRODUCTOS INDUSTRIALES Y RELACIONADOS</v>
      </c>
      <c r="C5785" s="36" t="s">
        <v>1168</v>
      </c>
      <c r="D5785" s="45" t="str">
        <f>+Tabla3[[#This Row],[id_detalle]]&amp;" "&amp;VLOOKUP(Tabla3[[#This Row],[id_detalle]],rubro_detalle[[Código]:[Rubro Detalle]],2,0)</f>
        <v>03.15.313 Tableros Eléctricos</v>
      </c>
      <c r="E5785" s="33">
        <f t="shared" si="949"/>
        <v>10</v>
      </c>
      <c r="F5785" s="47" t="str">
        <f t="shared" si="950"/>
        <v>03.15.313-10</v>
      </c>
      <c r="G5785" s="37" t="s">
        <v>5611</v>
      </c>
      <c r="H5785" s="37">
        <v>568</v>
      </c>
    </row>
    <row r="5786" spans="1:8" x14ac:dyDescent="0.3">
      <c r="A5786" s="34" t="str">
        <f>+LEFT(Tabla3[[#This Row],[id_detalle]],2)</f>
        <v>03</v>
      </c>
      <c r="B5786" s="46" t="str">
        <f>VLOOKUP((LEFT(Tabla3[[#This Row],[id_detalle]],2)),id_rubro[[id]:[Rubro]],2,0)</f>
        <v>PRODUCTOS INDUSTRIALES Y RELACIONADOS</v>
      </c>
      <c r="C5786" s="36" t="s">
        <v>1168</v>
      </c>
      <c r="D5786" s="45" t="str">
        <f>+Tabla3[[#This Row],[id_detalle]]&amp;" "&amp;VLOOKUP(Tabla3[[#This Row],[id_detalle]],rubro_detalle[[Código]:[Rubro Detalle]],2,0)</f>
        <v>03.15.313 Tableros Eléctricos</v>
      </c>
      <c r="E5786" s="33">
        <f t="shared" si="949"/>
        <v>11</v>
      </c>
      <c r="F5786" s="47" t="str">
        <f t="shared" si="950"/>
        <v>03.15.313-11</v>
      </c>
      <c r="G5786" s="37" t="s">
        <v>5620</v>
      </c>
      <c r="H5786" s="37">
        <v>709</v>
      </c>
    </row>
    <row r="5787" spans="1:8" x14ac:dyDescent="0.3">
      <c r="A5787" s="34" t="str">
        <f>+LEFT(Tabla3[[#This Row],[id_detalle]],2)</f>
        <v>03</v>
      </c>
      <c r="B5787" s="46" t="str">
        <f>VLOOKUP((LEFT(Tabla3[[#This Row],[id_detalle]],2)),id_rubro[[id]:[Rubro]],2,0)</f>
        <v>PRODUCTOS INDUSTRIALES Y RELACIONADOS</v>
      </c>
      <c r="C5787" s="36" t="s">
        <v>1168</v>
      </c>
      <c r="D5787" s="45" t="str">
        <f>+Tabla3[[#This Row],[id_detalle]]&amp;" "&amp;VLOOKUP(Tabla3[[#This Row],[id_detalle]],rubro_detalle[[Código]:[Rubro Detalle]],2,0)</f>
        <v>03.15.313 Tableros Eléctricos</v>
      </c>
      <c r="E5787" s="33">
        <f t="shared" si="949"/>
        <v>12</v>
      </c>
      <c r="F5787" s="47" t="str">
        <f t="shared" si="950"/>
        <v>03.15.313-12</v>
      </c>
      <c r="G5787" s="37" t="s">
        <v>3031</v>
      </c>
      <c r="H5787" s="37">
        <v>726</v>
      </c>
    </row>
    <row r="5788" spans="1:8" x14ac:dyDescent="0.3">
      <c r="A5788" s="34" t="str">
        <f>+LEFT(Tabla3[[#This Row],[id_detalle]],2)</f>
        <v>03</v>
      </c>
      <c r="B5788" s="46" t="str">
        <f>VLOOKUP((LEFT(Tabla3[[#This Row],[id_detalle]],2)),id_rubro[[id]:[Rubro]],2,0)</f>
        <v>PRODUCTOS INDUSTRIALES Y RELACIONADOS</v>
      </c>
      <c r="C5788" s="36" t="s">
        <v>1168</v>
      </c>
      <c r="D5788" s="45" t="str">
        <f>+Tabla3[[#This Row],[id_detalle]]&amp;" "&amp;VLOOKUP(Tabla3[[#This Row],[id_detalle]],rubro_detalle[[Código]:[Rubro Detalle]],2,0)</f>
        <v>03.15.313 Tableros Eléctricos</v>
      </c>
      <c r="E5788" s="33">
        <f t="shared" ref="E5788:E5801" si="951">+IF(D5788=D5787,E5787+1,1)</f>
        <v>13</v>
      </c>
      <c r="F5788" s="47" t="str">
        <f t="shared" ref="F5788:F5801" si="952">+LEFT(D5788,9)&amp;"-"&amp;E5788</f>
        <v>03.15.313-13</v>
      </c>
      <c r="G5788" s="37" t="s">
        <v>4971</v>
      </c>
      <c r="H5788" s="37">
        <v>844</v>
      </c>
    </row>
    <row r="5789" spans="1:8" x14ac:dyDescent="0.3">
      <c r="A5789" s="34" t="str">
        <f>+LEFT(Tabla3[[#This Row],[id_detalle]],2)</f>
        <v>03</v>
      </c>
      <c r="B5789" s="46" t="str">
        <f>VLOOKUP((LEFT(Tabla3[[#This Row],[id_detalle]],2)),id_rubro[[id]:[Rubro]],2,0)</f>
        <v>PRODUCTOS INDUSTRIALES Y RELACIONADOS</v>
      </c>
      <c r="C5789" s="36" t="s">
        <v>1170</v>
      </c>
      <c r="D5789" s="45" t="str">
        <f>+Tabla3[[#This Row],[id_detalle]]&amp;" "&amp;VLOOKUP(Tabla3[[#This Row],[id_detalle]],rubro_detalle[[Código]:[Rubro Detalle]],2,0)</f>
        <v>03.15.315 Taladros</v>
      </c>
      <c r="E5789" s="33">
        <f t="shared" si="951"/>
        <v>1</v>
      </c>
      <c r="F5789" s="47" t="str">
        <f t="shared" si="952"/>
        <v>03.15.315-1</v>
      </c>
      <c r="G5789" s="38" t="s">
        <v>4811</v>
      </c>
      <c r="H5789" s="38">
        <v>722</v>
      </c>
    </row>
    <row r="5790" spans="1:8" x14ac:dyDescent="0.3">
      <c r="A5790" s="34" t="str">
        <f>+LEFT(Tabla3[[#This Row],[id_detalle]],2)</f>
        <v>03</v>
      </c>
      <c r="B5790" s="46" t="str">
        <f>VLOOKUP((LEFT(Tabla3[[#This Row],[id_detalle]],2)),id_rubro[[id]:[Rubro]],2,0)</f>
        <v>PRODUCTOS INDUSTRIALES Y RELACIONADOS</v>
      </c>
      <c r="C5790" s="36" t="s">
        <v>1172</v>
      </c>
      <c r="D5790" s="45" t="str">
        <f>+Tabla3[[#This Row],[id_detalle]]&amp;" "&amp;VLOOKUP(Tabla3[[#This Row],[id_detalle]],rubro_detalle[[Código]:[Rubro Detalle]],2,0)</f>
        <v>03.15.320 Tornos</v>
      </c>
      <c r="E5790" s="33">
        <f t="shared" si="951"/>
        <v>1</v>
      </c>
      <c r="F5790" s="47" t="str">
        <f t="shared" si="952"/>
        <v>03.15.320-1</v>
      </c>
      <c r="G5790" s="38" t="s">
        <v>4811</v>
      </c>
      <c r="H5790" s="38">
        <v>722</v>
      </c>
    </row>
    <row r="5791" spans="1:8" x14ac:dyDescent="0.3">
      <c r="A5791" s="34" t="str">
        <f>+LEFT(Tabla3[[#This Row],[id_detalle]],2)</f>
        <v>03</v>
      </c>
      <c r="B5791" s="46" t="str">
        <f>VLOOKUP((LEFT(Tabla3[[#This Row],[id_detalle]],2)),id_rubro[[id]:[Rubro]],2,0)</f>
        <v>PRODUCTOS INDUSTRIALES Y RELACIONADOS</v>
      </c>
      <c r="C5791" s="36" t="s">
        <v>1174</v>
      </c>
      <c r="D5791" s="45" t="str">
        <f>+Tabla3[[#This Row],[id_detalle]]&amp;" "&amp;VLOOKUP(Tabla3[[#This Row],[id_detalle]],rubro_detalle[[Código]:[Rubro Detalle]],2,0)</f>
        <v>03.15.321 Talleres  y Servicios Eléctricos y Electrónicos</v>
      </c>
      <c r="E5791" s="33">
        <f t="shared" si="951"/>
        <v>1</v>
      </c>
      <c r="F5791" s="47" t="str">
        <f t="shared" si="952"/>
        <v>03.15.321-1</v>
      </c>
      <c r="G5791" s="37" t="s">
        <v>5644</v>
      </c>
      <c r="H5791" s="37">
        <v>156</v>
      </c>
    </row>
    <row r="5792" spans="1:8" x14ac:dyDescent="0.3">
      <c r="A5792" s="34" t="str">
        <f>+LEFT(Tabla3[[#This Row],[id_detalle]],2)</f>
        <v>03</v>
      </c>
      <c r="B5792" s="46" t="str">
        <f>VLOOKUP((LEFT(Tabla3[[#This Row],[id_detalle]],2)),id_rubro[[id]:[Rubro]],2,0)</f>
        <v>PRODUCTOS INDUSTRIALES Y RELACIONADOS</v>
      </c>
      <c r="C5792" s="36" t="s">
        <v>1174</v>
      </c>
      <c r="D5792" s="45" t="str">
        <f>+Tabla3[[#This Row],[id_detalle]]&amp;" "&amp;VLOOKUP(Tabla3[[#This Row],[id_detalle]],rubro_detalle[[Código]:[Rubro Detalle]],2,0)</f>
        <v>03.15.321 Talleres  y Servicios Eléctricos y Electrónicos</v>
      </c>
      <c r="E5792" s="33">
        <f t="shared" si="951"/>
        <v>2</v>
      </c>
      <c r="F5792" s="47" t="str">
        <f t="shared" si="952"/>
        <v>03.15.321-2</v>
      </c>
      <c r="G5792" s="38" t="s">
        <v>5433</v>
      </c>
      <c r="H5792" s="38">
        <v>395</v>
      </c>
    </row>
    <row r="5793" spans="1:8" x14ac:dyDescent="0.3">
      <c r="A5793" s="34" t="str">
        <f>+LEFT(Tabla3[[#This Row],[id_detalle]],2)</f>
        <v>03</v>
      </c>
      <c r="B5793" s="46" t="str">
        <f>VLOOKUP((LEFT(Tabla3[[#This Row],[id_detalle]],2)),id_rubro[[id]:[Rubro]],2,0)</f>
        <v>PRODUCTOS INDUSTRIALES Y RELACIONADOS</v>
      </c>
      <c r="C5793" s="36" t="s">
        <v>1174</v>
      </c>
      <c r="D5793" s="45" t="str">
        <f>+Tabla3[[#This Row],[id_detalle]]&amp;" "&amp;VLOOKUP(Tabla3[[#This Row],[id_detalle]],rubro_detalle[[Código]:[Rubro Detalle]],2,0)</f>
        <v>03.15.321 Talleres  y Servicios Eléctricos y Electrónicos</v>
      </c>
      <c r="E5793" s="33">
        <f t="shared" si="951"/>
        <v>3</v>
      </c>
      <c r="F5793" s="47" t="str">
        <f t="shared" si="952"/>
        <v>03.15.321-3</v>
      </c>
      <c r="G5793" s="38" t="s">
        <v>5645</v>
      </c>
      <c r="H5793" s="38">
        <v>485</v>
      </c>
    </row>
    <row r="5794" spans="1:8" x14ac:dyDescent="0.3">
      <c r="A5794" s="34" t="str">
        <f>+LEFT(Tabla3[[#This Row],[id_detalle]],2)</f>
        <v>03</v>
      </c>
      <c r="B5794" s="46" t="str">
        <f>VLOOKUP((LEFT(Tabla3[[#This Row],[id_detalle]],2)),id_rubro[[id]:[Rubro]],2,0)</f>
        <v>PRODUCTOS INDUSTRIALES Y RELACIONADOS</v>
      </c>
      <c r="C5794" s="36" t="s">
        <v>1174</v>
      </c>
      <c r="D5794" s="45" t="str">
        <f>+Tabla3[[#This Row],[id_detalle]]&amp;" "&amp;VLOOKUP(Tabla3[[#This Row],[id_detalle]],rubro_detalle[[Código]:[Rubro Detalle]],2,0)</f>
        <v>03.15.321 Talleres  y Servicios Eléctricos y Electrónicos</v>
      </c>
      <c r="E5794" s="33">
        <f t="shared" si="951"/>
        <v>4</v>
      </c>
      <c r="F5794" s="47" t="str">
        <f t="shared" si="952"/>
        <v>03.15.321-4</v>
      </c>
      <c r="G5794" s="37" t="s">
        <v>5650</v>
      </c>
      <c r="H5794" s="37">
        <v>505</v>
      </c>
    </row>
    <row r="5795" spans="1:8" x14ac:dyDescent="0.3">
      <c r="A5795" s="34" t="str">
        <f>+LEFT(Tabla3[[#This Row],[id_detalle]],2)</f>
        <v>03</v>
      </c>
      <c r="B5795" s="46" t="str">
        <f>VLOOKUP((LEFT(Tabla3[[#This Row],[id_detalle]],2)),id_rubro[[id]:[Rubro]],2,0)</f>
        <v>PRODUCTOS INDUSTRIALES Y RELACIONADOS</v>
      </c>
      <c r="C5795" s="36" t="s">
        <v>1174</v>
      </c>
      <c r="D5795" s="45" t="str">
        <f>+Tabla3[[#This Row],[id_detalle]]&amp;" "&amp;VLOOKUP(Tabla3[[#This Row],[id_detalle]],rubro_detalle[[Código]:[Rubro Detalle]],2,0)</f>
        <v>03.15.321 Talleres  y Servicios Eléctricos y Electrónicos</v>
      </c>
      <c r="E5795" s="33">
        <f t="shared" si="951"/>
        <v>5</v>
      </c>
      <c r="F5795" s="47" t="str">
        <f t="shared" si="952"/>
        <v>03.15.321-5</v>
      </c>
      <c r="G5795" s="37" t="s">
        <v>4180</v>
      </c>
      <c r="H5795" s="37">
        <v>615</v>
      </c>
    </row>
    <row r="5796" spans="1:8" x14ac:dyDescent="0.3">
      <c r="A5796" s="34" t="str">
        <f>+LEFT(Tabla3[[#This Row],[id_detalle]],2)</f>
        <v>03</v>
      </c>
      <c r="B5796" s="46" t="str">
        <f>VLOOKUP((LEFT(Tabla3[[#This Row],[id_detalle]],2)),id_rubro[[id]:[Rubro]],2,0)</f>
        <v>PRODUCTOS INDUSTRIALES Y RELACIONADOS</v>
      </c>
      <c r="C5796" s="36" t="s">
        <v>1176</v>
      </c>
      <c r="D5796" s="45" t="str">
        <f>+Tabla3[[#This Row],[id_detalle]]&amp;" "&amp;VLOOKUP(Tabla3[[#This Row],[id_detalle]],rubro_detalle[[Código]:[Rubro Detalle]],2,0)</f>
        <v>03.15.331 Temporizadores</v>
      </c>
      <c r="E5796" s="33">
        <f t="shared" si="951"/>
        <v>1</v>
      </c>
      <c r="F5796" s="47" t="str">
        <f t="shared" si="952"/>
        <v>03.15.331-1</v>
      </c>
      <c r="G5796" s="37" t="s">
        <v>5620</v>
      </c>
      <c r="H5796" s="37">
        <v>709</v>
      </c>
    </row>
    <row r="5797" spans="1:8" x14ac:dyDescent="0.3">
      <c r="A5797" s="34" t="str">
        <f>+LEFT(Tabla3[[#This Row],[id_detalle]],2)</f>
        <v>03</v>
      </c>
      <c r="B5797" s="46" t="str">
        <f>VLOOKUP((LEFT(Tabla3[[#This Row],[id_detalle]],2)),id_rubro[[id]:[Rubro]],2,0)</f>
        <v>PRODUCTOS INDUSTRIALES Y RELACIONADOS</v>
      </c>
      <c r="C5797" s="36" t="s">
        <v>1176</v>
      </c>
      <c r="D5797" s="45" t="str">
        <f>+Tabla3[[#This Row],[id_detalle]]&amp;" "&amp;VLOOKUP(Tabla3[[#This Row],[id_detalle]],rubro_detalle[[Código]:[Rubro Detalle]],2,0)</f>
        <v>03.15.331 Temporizadores</v>
      </c>
      <c r="E5797" s="33">
        <f t="shared" si="951"/>
        <v>2</v>
      </c>
      <c r="F5797" s="47" t="str">
        <f t="shared" si="952"/>
        <v>03.15.331-2</v>
      </c>
      <c r="G5797" s="37" t="s">
        <v>5177</v>
      </c>
      <c r="H5797" s="37">
        <v>724</v>
      </c>
    </row>
    <row r="5798" spans="1:8" x14ac:dyDescent="0.3">
      <c r="A5798" s="34" t="str">
        <f>+LEFT(Tabla3[[#This Row],[id_detalle]],2)</f>
        <v>03</v>
      </c>
      <c r="B5798" s="46" t="str">
        <f>VLOOKUP((LEFT(Tabla3[[#This Row],[id_detalle]],2)),id_rubro[[id]:[Rubro]],2,0)</f>
        <v>PRODUCTOS INDUSTRIALES Y RELACIONADOS</v>
      </c>
      <c r="C5798" s="36" t="s">
        <v>1176</v>
      </c>
      <c r="D5798" s="45" t="str">
        <f>+Tabla3[[#This Row],[id_detalle]]&amp;" "&amp;VLOOKUP(Tabla3[[#This Row],[id_detalle]],rubro_detalle[[Código]:[Rubro Detalle]],2,0)</f>
        <v>03.15.331 Temporizadores</v>
      </c>
      <c r="E5798" s="33">
        <f t="shared" si="951"/>
        <v>3</v>
      </c>
      <c r="F5798" s="47" t="str">
        <f t="shared" si="952"/>
        <v>03.15.331-3</v>
      </c>
      <c r="G5798" s="37" t="s">
        <v>3031</v>
      </c>
      <c r="H5798" s="37">
        <v>726</v>
      </c>
    </row>
    <row r="5799" spans="1:8" x14ac:dyDescent="0.3">
      <c r="A5799" s="34" t="str">
        <f>+LEFT(Tabla3[[#This Row],[id_detalle]],2)</f>
        <v>03</v>
      </c>
      <c r="B5799" s="46" t="str">
        <f>VLOOKUP((LEFT(Tabla3[[#This Row],[id_detalle]],2)),id_rubro[[id]:[Rubro]],2,0)</f>
        <v>PRODUCTOS INDUSTRIALES Y RELACIONADOS</v>
      </c>
      <c r="C5799" s="36" t="s">
        <v>1178</v>
      </c>
      <c r="D5799" s="45" t="str">
        <f>+Tabla3[[#This Row],[id_detalle]]&amp;" "&amp;VLOOKUP(Tabla3[[#This Row],[id_detalle]],rubro_detalle[[Código]:[Rubro Detalle]],2,0)</f>
        <v>03.15.341 Transformadores</v>
      </c>
      <c r="E5799" s="33">
        <f t="shared" si="951"/>
        <v>1</v>
      </c>
      <c r="F5799" s="47" t="str">
        <f t="shared" si="952"/>
        <v>03.15.341-1</v>
      </c>
      <c r="G5799" s="37" t="s">
        <v>5501</v>
      </c>
      <c r="H5799" s="37">
        <v>339</v>
      </c>
    </row>
    <row r="5800" spans="1:8" x14ac:dyDescent="0.3">
      <c r="A5800" s="34" t="str">
        <f>+LEFT(Tabla3[[#This Row],[id_detalle]],2)</f>
        <v>03</v>
      </c>
      <c r="B5800" s="46" t="str">
        <f>VLOOKUP((LEFT(Tabla3[[#This Row],[id_detalle]],2)),id_rubro[[id]:[Rubro]],2,0)</f>
        <v>PRODUCTOS INDUSTRIALES Y RELACIONADOS</v>
      </c>
      <c r="C5800" s="36" t="s">
        <v>1178</v>
      </c>
      <c r="D5800" s="45" t="str">
        <f>+Tabla3[[#This Row],[id_detalle]]&amp;" "&amp;VLOOKUP(Tabla3[[#This Row],[id_detalle]],rubro_detalle[[Código]:[Rubro Detalle]],2,0)</f>
        <v>03.15.341 Transformadores</v>
      </c>
      <c r="E5800" s="33">
        <f t="shared" si="951"/>
        <v>2</v>
      </c>
      <c r="F5800" s="47" t="str">
        <f t="shared" si="952"/>
        <v>03.15.341-2</v>
      </c>
      <c r="G5800" s="37" t="s">
        <v>5674</v>
      </c>
      <c r="H5800" s="37">
        <v>355</v>
      </c>
    </row>
    <row r="5801" spans="1:8" x14ac:dyDescent="0.3">
      <c r="A5801" s="34" t="str">
        <f>+LEFT(Tabla3[[#This Row],[id_detalle]],2)</f>
        <v>03</v>
      </c>
      <c r="B5801" s="46" t="str">
        <f>VLOOKUP((LEFT(Tabla3[[#This Row],[id_detalle]],2)),id_rubro[[id]:[Rubro]],2,0)</f>
        <v>PRODUCTOS INDUSTRIALES Y RELACIONADOS</v>
      </c>
      <c r="C5801" s="36" t="s">
        <v>1178</v>
      </c>
      <c r="D5801" s="45" t="str">
        <f>+Tabla3[[#This Row],[id_detalle]]&amp;" "&amp;VLOOKUP(Tabla3[[#This Row],[id_detalle]],rubro_detalle[[Código]:[Rubro Detalle]],2,0)</f>
        <v>03.15.341 Transformadores</v>
      </c>
      <c r="E5801" s="33">
        <f t="shared" si="951"/>
        <v>3</v>
      </c>
      <c r="F5801" s="47" t="str">
        <f t="shared" si="952"/>
        <v>03.15.341-3</v>
      </c>
      <c r="G5801" s="37" t="s">
        <v>5504</v>
      </c>
      <c r="H5801" s="37">
        <v>445</v>
      </c>
    </row>
    <row r="5802" spans="1:8" x14ac:dyDescent="0.3">
      <c r="A5802" s="34" t="str">
        <f>+LEFT(Tabla3[[#This Row],[id_detalle]],2)</f>
        <v>03</v>
      </c>
      <c r="B5802" s="46" t="str">
        <f>VLOOKUP((LEFT(Tabla3[[#This Row],[id_detalle]],2)),id_rubro[[id]:[Rubro]],2,0)</f>
        <v>PRODUCTOS INDUSTRIALES Y RELACIONADOS</v>
      </c>
      <c r="C5802" s="36" t="s">
        <v>1178</v>
      </c>
      <c r="D5802" s="45" t="str">
        <f>+Tabla3[[#This Row],[id_detalle]]&amp;" "&amp;VLOOKUP(Tabla3[[#This Row],[id_detalle]],rubro_detalle[[Código]:[Rubro Detalle]],2,0)</f>
        <v>03.15.341 Transformadores</v>
      </c>
      <c r="E5802" s="33">
        <f t="shared" ref="E5802:E5804" si="953">+IF(D5802=D5801,E5801+1,1)</f>
        <v>4</v>
      </c>
      <c r="F5802" s="47" t="str">
        <f t="shared" ref="F5802:F5804" si="954">+LEFT(D5802,9)&amp;"-"&amp;E5802</f>
        <v>03.15.341-4</v>
      </c>
      <c r="G5802" s="37" t="s">
        <v>5609</v>
      </c>
      <c r="H5802" s="37">
        <v>529</v>
      </c>
    </row>
    <row r="5803" spans="1:8" x14ac:dyDescent="0.3">
      <c r="A5803" s="34" t="str">
        <f>+LEFT(Tabla3[[#This Row],[id_detalle]],2)</f>
        <v>03</v>
      </c>
      <c r="B5803" s="46" t="str">
        <f>VLOOKUP((LEFT(Tabla3[[#This Row],[id_detalle]],2)),id_rubro[[id]:[Rubro]],2,0)</f>
        <v>PRODUCTOS INDUSTRIALES Y RELACIONADOS</v>
      </c>
      <c r="C5803" s="36" t="s">
        <v>1178</v>
      </c>
      <c r="D5803" s="45" t="str">
        <f>+Tabla3[[#This Row],[id_detalle]]&amp;" "&amp;VLOOKUP(Tabla3[[#This Row],[id_detalle]],rubro_detalle[[Código]:[Rubro Detalle]],2,0)</f>
        <v>03.15.341 Transformadores</v>
      </c>
      <c r="E5803" s="33">
        <f t="shared" si="953"/>
        <v>5</v>
      </c>
      <c r="F5803" s="47" t="str">
        <f t="shared" si="954"/>
        <v>03.15.341-5</v>
      </c>
      <c r="G5803" s="37" t="s">
        <v>5620</v>
      </c>
      <c r="H5803" s="37">
        <v>709</v>
      </c>
    </row>
    <row r="5804" spans="1:8" x14ac:dyDescent="0.3">
      <c r="A5804" s="34" t="str">
        <f>+LEFT(Tabla3[[#This Row],[id_detalle]],2)</f>
        <v>03</v>
      </c>
      <c r="B5804" s="46" t="str">
        <f>VLOOKUP((LEFT(Tabla3[[#This Row],[id_detalle]],2)),id_rubro[[id]:[Rubro]],2,0)</f>
        <v>PRODUCTOS INDUSTRIALES Y RELACIONADOS</v>
      </c>
      <c r="C5804" s="36" t="s">
        <v>1178</v>
      </c>
      <c r="D5804" s="45" t="str">
        <f>+Tabla3[[#This Row],[id_detalle]]&amp;" "&amp;VLOOKUP(Tabla3[[#This Row],[id_detalle]],rubro_detalle[[Código]:[Rubro Detalle]],2,0)</f>
        <v>03.15.341 Transformadores</v>
      </c>
      <c r="E5804" s="33">
        <f t="shared" si="953"/>
        <v>6</v>
      </c>
      <c r="F5804" s="47" t="str">
        <f t="shared" si="954"/>
        <v>03.15.341-6</v>
      </c>
      <c r="G5804" s="37" t="s">
        <v>5635</v>
      </c>
      <c r="H5804" s="37">
        <v>725</v>
      </c>
    </row>
    <row r="5805" spans="1:8" x14ac:dyDescent="0.3">
      <c r="A5805" s="34" t="str">
        <f>+LEFT(Tabla3[[#This Row],[id_detalle]],2)</f>
        <v>03</v>
      </c>
      <c r="B5805" s="46" t="str">
        <f>VLOOKUP((LEFT(Tabla3[[#This Row],[id_detalle]],2)),id_rubro[[id]:[Rubro]],2,0)</f>
        <v>PRODUCTOS INDUSTRIALES Y RELACIONADOS</v>
      </c>
      <c r="C5805" s="36" t="s">
        <v>1178</v>
      </c>
      <c r="D5805" s="45" t="str">
        <f>+Tabla3[[#This Row],[id_detalle]]&amp;" "&amp;VLOOKUP(Tabla3[[#This Row],[id_detalle]],rubro_detalle[[Código]:[Rubro Detalle]],2,0)</f>
        <v>03.15.341 Transformadores</v>
      </c>
      <c r="E5805" s="33">
        <f t="shared" ref="E5805:E5810" si="955">+IF(D5805=D5804,E5804+1,1)</f>
        <v>7</v>
      </c>
      <c r="F5805" s="47" t="str">
        <f t="shared" ref="F5805:F5810" si="956">+LEFT(D5805,9)&amp;"-"&amp;E5805</f>
        <v>03.15.341-7</v>
      </c>
      <c r="G5805" s="37" t="s">
        <v>3031</v>
      </c>
      <c r="H5805" s="37">
        <v>726</v>
      </c>
    </row>
    <row r="5806" spans="1:8" x14ac:dyDescent="0.3">
      <c r="A5806" s="34" t="str">
        <f>+LEFT(Tabla3[[#This Row],[id_detalle]],2)</f>
        <v>03</v>
      </c>
      <c r="B5806" s="46" t="str">
        <f>VLOOKUP((LEFT(Tabla3[[#This Row],[id_detalle]],2)),id_rubro[[id]:[Rubro]],2,0)</f>
        <v>PRODUCTOS INDUSTRIALES Y RELACIONADOS</v>
      </c>
      <c r="C5806" s="36" t="s">
        <v>1178</v>
      </c>
      <c r="D5806" s="45" t="str">
        <f>+Tabla3[[#This Row],[id_detalle]]&amp;" "&amp;VLOOKUP(Tabla3[[#This Row],[id_detalle]],rubro_detalle[[Código]:[Rubro Detalle]],2,0)</f>
        <v>03.15.341 Transformadores</v>
      </c>
      <c r="E5806" s="33">
        <f t="shared" si="955"/>
        <v>8</v>
      </c>
      <c r="F5806" s="47" t="str">
        <f t="shared" si="956"/>
        <v>03.15.341-8</v>
      </c>
      <c r="G5806" s="37" t="s">
        <v>5675</v>
      </c>
      <c r="H5806" s="37">
        <v>808</v>
      </c>
    </row>
    <row r="5807" spans="1:8" x14ac:dyDescent="0.3">
      <c r="A5807" s="34" t="str">
        <f>+LEFT(Tabla3[[#This Row],[id_detalle]],2)</f>
        <v>03</v>
      </c>
      <c r="B5807" s="46" t="str">
        <f>VLOOKUP((LEFT(Tabla3[[#This Row],[id_detalle]],2)),id_rubro[[id]:[Rubro]],2,0)</f>
        <v>PRODUCTOS INDUSTRIALES Y RELACIONADOS</v>
      </c>
      <c r="C5807" s="36" t="s">
        <v>1178</v>
      </c>
      <c r="D5807" s="45" t="str">
        <f>+Tabla3[[#This Row],[id_detalle]]&amp;" "&amp;VLOOKUP(Tabla3[[#This Row],[id_detalle]],rubro_detalle[[Código]:[Rubro Detalle]],2,0)</f>
        <v>03.15.341 Transformadores</v>
      </c>
      <c r="E5807" s="33">
        <f t="shared" si="955"/>
        <v>9</v>
      </c>
      <c r="F5807" s="47" t="str">
        <f t="shared" si="956"/>
        <v>03.15.341-9</v>
      </c>
      <c r="G5807" s="37" t="s">
        <v>5676</v>
      </c>
      <c r="H5807" s="37">
        <v>808</v>
      </c>
    </row>
    <row r="5808" spans="1:8" x14ac:dyDescent="0.3">
      <c r="A5808" s="34" t="str">
        <f>+LEFT(Tabla3[[#This Row],[id_detalle]],2)</f>
        <v>03</v>
      </c>
      <c r="B5808" s="46" t="str">
        <f>VLOOKUP((LEFT(Tabla3[[#This Row],[id_detalle]],2)),id_rubro[[id]:[Rubro]],2,0)</f>
        <v>PRODUCTOS INDUSTRIALES Y RELACIONADOS</v>
      </c>
      <c r="C5808" s="36" t="s">
        <v>1178</v>
      </c>
      <c r="D5808" s="45" t="str">
        <f>+Tabla3[[#This Row],[id_detalle]]&amp;" "&amp;VLOOKUP(Tabla3[[#This Row],[id_detalle]],rubro_detalle[[Código]:[Rubro Detalle]],2,0)</f>
        <v>03.15.341 Transformadores</v>
      </c>
      <c r="E5808" s="33">
        <f t="shared" si="955"/>
        <v>10</v>
      </c>
      <c r="F5808" s="47" t="str">
        <f t="shared" si="956"/>
        <v>03.15.341-10</v>
      </c>
      <c r="G5808" s="38" t="s">
        <v>5677</v>
      </c>
      <c r="H5808" s="38">
        <v>808</v>
      </c>
    </row>
    <row r="5809" spans="1:8" x14ac:dyDescent="0.3">
      <c r="A5809" s="34" t="str">
        <f>+LEFT(Tabla3[[#This Row],[id_detalle]],2)</f>
        <v>03</v>
      </c>
      <c r="B5809" s="46" t="str">
        <f>VLOOKUP((LEFT(Tabla3[[#This Row],[id_detalle]],2)),id_rubro[[id]:[Rubro]],2,0)</f>
        <v>PRODUCTOS INDUSTRIALES Y RELACIONADOS</v>
      </c>
      <c r="C5809" s="36" t="s">
        <v>1180</v>
      </c>
      <c r="D5809" s="45" t="str">
        <f>+Tabla3[[#This Row],[id_detalle]]&amp;" "&amp;VLOOKUP(Tabla3[[#This Row],[id_detalle]],rubro_detalle[[Código]:[Rubro Detalle]],2,0)</f>
        <v>03.15.351 Variadores de Frecuencia</v>
      </c>
      <c r="E5809" s="33">
        <f t="shared" si="955"/>
        <v>1</v>
      </c>
      <c r="F5809" s="47" t="str">
        <f t="shared" si="956"/>
        <v>03.15.351-1</v>
      </c>
      <c r="G5809" s="37" t="s">
        <v>5398</v>
      </c>
      <c r="H5809" s="37">
        <v>261</v>
      </c>
    </row>
    <row r="5810" spans="1:8" x14ac:dyDescent="0.3">
      <c r="A5810" s="34" t="str">
        <f>+LEFT(Tabla3[[#This Row],[id_detalle]],2)</f>
        <v>03</v>
      </c>
      <c r="B5810" s="46" t="str">
        <f>VLOOKUP((LEFT(Tabla3[[#This Row],[id_detalle]],2)),id_rubro[[id]:[Rubro]],2,0)</f>
        <v>PRODUCTOS INDUSTRIALES Y RELACIONADOS</v>
      </c>
      <c r="C5810" s="36" t="s">
        <v>1180</v>
      </c>
      <c r="D5810" s="45" t="str">
        <f>+Tabla3[[#This Row],[id_detalle]]&amp;" "&amp;VLOOKUP(Tabla3[[#This Row],[id_detalle]],rubro_detalle[[Código]:[Rubro Detalle]],2,0)</f>
        <v>03.15.351 Variadores de Frecuencia</v>
      </c>
      <c r="E5810" s="33">
        <f t="shared" si="955"/>
        <v>2</v>
      </c>
      <c r="F5810" s="47" t="str">
        <f t="shared" si="956"/>
        <v>03.15.351-2</v>
      </c>
      <c r="G5810" s="37" t="s">
        <v>4317</v>
      </c>
      <c r="H5810" s="37">
        <v>372</v>
      </c>
    </row>
    <row r="5811" spans="1:8" x14ac:dyDescent="0.3">
      <c r="A5811" s="34" t="str">
        <f>+LEFT(Tabla3[[#This Row],[id_detalle]],2)</f>
        <v>03</v>
      </c>
      <c r="B5811" s="46" t="str">
        <f>VLOOKUP((LEFT(Tabla3[[#This Row],[id_detalle]],2)),id_rubro[[id]:[Rubro]],2,0)</f>
        <v>PRODUCTOS INDUSTRIALES Y RELACIONADOS</v>
      </c>
      <c r="C5811" s="36" t="s">
        <v>1180</v>
      </c>
      <c r="D5811" s="45" t="str">
        <f>+Tabla3[[#This Row],[id_detalle]]&amp;" "&amp;VLOOKUP(Tabla3[[#This Row],[id_detalle]],rubro_detalle[[Código]:[Rubro Detalle]],2,0)</f>
        <v>03.15.351 Variadores de Frecuencia</v>
      </c>
      <c r="E5811" s="33">
        <f>+IF(D5811=D5810,E5810+1,1)</f>
        <v>3</v>
      </c>
      <c r="F5811" s="47" t="str">
        <f>+LEFT(D5811,9)&amp;"-"&amp;E5811</f>
        <v>03.15.351-3</v>
      </c>
      <c r="G5811" s="37" t="s">
        <v>2787</v>
      </c>
      <c r="H5811" s="37">
        <v>383</v>
      </c>
    </row>
    <row r="5812" spans="1:8" x14ac:dyDescent="0.3">
      <c r="A5812" s="34" t="str">
        <f>+LEFT(Tabla3[[#This Row],[id_detalle]],2)</f>
        <v>03</v>
      </c>
      <c r="B5812" s="46" t="str">
        <f>VLOOKUP((LEFT(Tabla3[[#This Row],[id_detalle]],2)),id_rubro[[id]:[Rubro]],2,0)</f>
        <v>PRODUCTOS INDUSTRIALES Y RELACIONADOS</v>
      </c>
      <c r="C5812" s="36" t="s">
        <v>1180</v>
      </c>
      <c r="D5812" s="45" t="str">
        <f>+Tabla3[[#This Row],[id_detalle]]&amp;" "&amp;VLOOKUP(Tabla3[[#This Row],[id_detalle]],rubro_detalle[[Código]:[Rubro Detalle]],2,0)</f>
        <v>03.15.351 Variadores de Frecuencia</v>
      </c>
      <c r="E5812" s="33">
        <f>+IF(D5812=D5811,E5811+1,1)</f>
        <v>4</v>
      </c>
      <c r="F5812" s="47" t="str">
        <f>+LEFT(D5812,9)&amp;"-"&amp;E5812</f>
        <v>03.15.351-4</v>
      </c>
      <c r="G5812" s="37" t="s">
        <v>4720</v>
      </c>
      <c r="H5812" s="37">
        <v>445</v>
      </c>
    </row>
    <row r="5813" spans="1:8" x14ac:dyDescent="0.3">
      <c r="A5813" s="34" t="str">
        <f>+LEFT(Tabla3[[#This Row],[id_detalle]],2)</f>
        <v>03</v>
      </c>
      <c r="B5813" s="46" t="str">
        <f>VLOOKUP((LEFT(Tabla3[[#This Row],[id_detalle]],2)),id_rubro[[id]:[Rubro]],2,0)</f>
        <v>PRODUCTOS INDUSTRIALES Y RELACIONADOS</v>
      </c>
      <c r="C5813" s="36" t="s">
        <v>1180</v>
      </c>
      <c r="D5813" s="45" t="str">
        <f>+Tabla3[[#This Row],[id_detalle]]&amp;" "&amp;VLOOKUP(Tabla3[[#This Row],[id_detalle]],rubro_detalle[[Código]:[Rubro Detalle]],2,0)</f>
        <v>03.15.351 Variadores de Frecuencia</v>
      </c>
      <c r="E5813" s="33">
        <f t="shared" ref="E5813:E5816" si="957">+IF(D5813=D5812,E5812+1,1)</f>
        <v>5</v>
      </c>
      <c r="F5813" s="47" t="str">
        <f t="shared" ref="F5813:F5816" si="958">+LEFT(D5813,9)&amp;"-"&amp;E5813</f>
        <v>03.15.351-5</v>
      </c>
      <c r="G5813" s="37" t="s">
        <v>3190</v>
      </c>
      <c r="H5813" s="37">
        <v>510</v>
      </c>
    </row>
    <row r="5814" spans="1:8" x14ac:dyDescent="0.3">
      <c r="A5814" s="34" t="str">
        <f>+LEFT(Tabla3[[#This Row],[id_detalle]],2)</f>
        <v>03</v>
      </c>
      <c r="B5814" s="46" t="str">
        <f>VLOOKUP((LEFT(Tabla3[[#This Row],[id_detalle]],2)),id_rubro[[id]:[Rubro]],2,0)</f>
        <v>PRODUCTOS INDUSTRIALES Y RELACIONADOS</v>
      </c>
      <c r="C5814" s="36" t="s">
        <v>1180</v>
      </c>
      <c r="D5814" s="45" t="str">
        <f>+Tabla3[[#This Row],[id_detalle]]&amp;" "&amp;VLOOKUP(Tabla3[[#This Row],[id_detalle]],rubro_detalle[[Código]:[Rubro Detalle]],2,0)</f>
        <v>03.15.351 Variadores de Frecuencia</v>
      </c>
      <c r="E5814" s="33">
        <f t="shared" si="957"/>
        <v>6</v>
      </c>
      <c r="F5814" s="47" t="str">
        <f t="shared" si="958"/>
        <v>03.15.351-6</v>
      </c>
      <c r="G5814" s="37" t="s">
        <v>5164</v>
      </c>
      <c r="H5814" s="37">
        <v>590</v>
      </c>
    </row>
    <row r="5815" spans="1:8" x14ac:dyDescent="0.3">
      <c r="A5815" s="34" t="str">
        <f>+LEFT(Tabla3[[#This Row],[id_detalle]],2)</f>
        <v>03</v>
      </c>
      <c r="B5815" s="46" t="str">
        <f>VLOOKUP((LEFT(Tabla3[[#This Row],[id_detalle]],2)),id_rubro[[id]:[Rubro]],2,0)</f>
        <v>PRODUCTOS INDUSTRIALES Y RELACIONADOS</v>
      </c>
      <c r="C5815" s="36" t="s">
        <v>1180</v>
      </c>
      <c r="D5815" s="45" t="str">
        <f>+Tabla3[[#This Row],[id_detalle]]&amp;" "&amp;VLOOKUP(Tabla3[[#This Row],[id_detalle]],rubro_detalle[[Código]:[Rubro Detalle]],2,0)</f>
        <v>03.15.351 Variadores de Frecuencia</v>
      </c>
      <c r="E5815" s="33">
        <f t="shared" si="957"/>
        <v>7</v>
      </c>
      <c r="F5815" s="47" t="str">
        <f t="shared" si="958"/>
        <v>03.15.351-7</v>
      </c>
      <c r="G5815" s="37" t="s">
        <v>5378</v>
      </c>
      <c r="H5815" s="37">
        <v>677</v>
      </c>
    </row>
    <row r="5816" spans="1:8" x14ac:dyDescent="0.3">
      <c r="A5816" s="34" t="str">
        <f>+LEFT(Tabla3[[#This Row],[id_detalle]],2)</f>
        <v>03</v>
      </c>
      <c r="B5816" s="46" t="str">
        <f>VLOOKUP((LEFT(Tabla3[[#This Row],[id_detalle]],2)),id_rubro[[id]:[Rubro]],2,0)</f>
        <v>PRODUCTOS INDUSTRIALES Y RELACIONADOS</v>
      </c>
      <c r="C5816" s="36" t="s">
        <v>1180</v>
      </c>
      <c r="D5816" s="45" t="str">
        <f>+Tabla3[[#This Row],[id_detalle]]&amp;" "&amp;VLOOKUP(Tabla3[[#This Row],[id_detalle]],rubro_detalle[[Código]:[Rubro Detalle]],2,0)</f>
        <v>03.15.351 Variadores de Frecuencia</v>
      </c>
      <c r="E5816" s="33">
        <f t="shared" si="957"/>
        <v>8</v>
      </c>
      <c r="F5816" s="47" t="str">
        <f t="shared" si="958"/>
        <v>03.15.351-8</v>
      </c>
      <c r="G5816" s="37" t="s">
        <v>5620</v>
      </c>
      <c r="H5816" s="37">
        <v>709</v>
      </c>
    </row>
    <row r="5817" spans="1:8" x14ac:dyDescent="0.3">
      <c r="A5817" s="34" t="str">
        <f>+LEFT(Tabla3[[#This Row],[id_detalle]],2)</f>
        <v>03</v>
      </c>
      <c r="B5817" s="46" t="str">
        <f>VLOOKUP((LEFT(Tabla3[[#This Row],[id_detalle]],2)),id_rubro[[id]:[Rubro]],2,0)</f>
        <v>PRODUCTOS INDUSTRIALES Y RELACIONADOS</v>
      </c>
      <c r="C5817" s="36" t="s">
        <v>1180</v>
      </c>
      <c r="D5817" s="45" t="str">
        <f>+Tabla3[[#This Row],[id_detalle]]&amp;" "&amp;VLOOKUP(Tabla3[[#This Row],[id_detalle]],rubro_detalle[[Código]:[Rubro Detalle]],2,0)</f>
        <v>03.15.351 Variadores de Frecuencia</v>
      </c>
      <c r="E5817" s="33">
        <f>+IF(D5817=D5816,E5816+1,1)</f>
        <v>9</v>
      </c>
      <c r="F5817" s="47" t="str">
        <f>+LEFT(D5817,9)&amp;"-"&amp;E5817</f>
        <v>03.15.351-9</v>
      </c>
      <c r="G5817" s="37" t="s">
        <v>5177</v>
      </c>
      <c r="H5817" s="37">
        <v>724</v>
      </c>
    </row>
    <row r="5818" spans="1:8" x14ac:dyDescent="0.3">
      <c r="A5818" s="34" t="str">
        <f>+LEFT(Tabla3[[#This Row],[id_detalle]],2)</f>
        <v>03</v>
      </c>
      <c r="B5818" s="46" t="str">
        <f>VLOOKUP((LEFT(Tabla3[[#This Row],[id_detalle]],2)),id_rubro[[id]:[Rubro]],2,0)</f>
        <v>PRODUCTOS INDUSTRIALES Y RELACIONADOS</v>
      </c>
      <c r="C5818" s="36" t="s">
        <v>1180</v>
      </c>
      <c r="D5818" s="45" t="str">
        <f>+Tabla3[[#This Row],[id_detalle]]&amp;" "&amp;VLOOKUP(Tabla3[[#This Row],[id_detalle]],rubro_detalle[[Código]:[Rubro Detalle]],2,0)</f>
        <v>03.15.351 Variadores de Frecuencia</v>
      </c>
      <c r="E5818" s="33">
        <f>+IF(D5818=D5817,E5817+1,1)</f>
        <v>10</v>
      </c>
      <c r="F5818" s="47" t="str">
        <f>+LEFT(D5818,9)&amp;"-"&amp;E5818</f>
        <v>03.15.351-10</v>
      </c>
      <c r="G5818" s="37" t="s">
        <v>3031</v>
      </c>
      <c r="H5818" s="37">
        <v>726</v>
      </c>
    </row>
    <row r="5819" spans="1:8" x14ac:dyDescent="0.3">
      <c r="A5819" s="34" t="str">
        <f>+LEFT(Tabla3[[#This Row],[id_detalle]],2)</f>
        <v>03</v>
      </c>
      <c r="B5819" s="46" t="str">
        <f>VLOOKUP((LEFT(Tabla3[[#This Row],[id_detalle]],2)),id_rubro[[id]:[Rubro]],2,0)</f>
        <v>PRODUCTOS INDUSTRIALES Y RELACIONADOS</v>
      </c>
      <c r="C5819" s="36" t="s">
        <v>1183</v>
      </c>
      <c r="D5819" s="45" t="str">
        <f>+Tabla3[[#This Row],[id_detalle]]&amp;" "&amp;VLOOKUP(Tabla3[[#This Row],[id_detalle]],rubro_detalle[[Código]:[Rubro Detalle]],2,0)</f>
        <v>03.16.051 Automatización de Procesos Industriales</v>
      </c>
      <c r="E5819" s="33">
        <f>+IF(D5819=D5818,E5818+1,1)</f>
        <v>1</v>
      </c>
      <c r="F5819" s="47" t="str">
        <f>+LEFT(D5819,9)&amp;"-"&amp;E5819</f>
        <v>03.16.051-1</v>
      </c>
      <c r="G5819" s="37" t="s">
        <v>5644</v>
      </c>
      <c r="H5819" s="37">
        <v>156</v>
      </c>
    </row>
    <row r="5820" spans="1:8" x14ac:dyDescent="0.3">
      <c r="A5820" s="34" t="str">
        <f>+LEFT(Tabla3[[#This Row],[id_detalle]],2)</f>
        <v>03</v>
      </c>
      <c r="B5820" s="46" t="str">
        <f>VLOOKUP((LEFT(Tabla3[[#This Row],[id_detalle]],2)),id_rubro[[id]:[Rubro]],2,0)</f>
        <v>PRODUCTOS INDUSTRIALES Y RELACIONADOS</v>
      </c>
      <c r="C5820" s="36" t="s">
        <v>1183</v>
      </c>
      <c r="D5820" s="45" t="str">
        <f>+Tabla3[[#This Row],[id_detalle]]&amp;" "&amp;VLOOKUP(Tabla3[[#This Row],[id_detalle]],rubro_detalle[[Código]:[Rubro Detalle]],2,0)</f>
        <v>03.16.051 Automatización de Procesos Industriales</v>
      </c>
      <c r="E5820" s="33">
        <f>+IF(D5820=D5819,E5819+1,1)</f>
        <v>2</v>
      </c>
      <c r="F5820" s="47" t="str">
        <f>+LEFT(D5820,9)&amp;"-"&amp;E5820</f>
        <v>03.16.051-2</v>
      </c>
      <c r="G5820" s="37" t="s">
        <v>5655</v>
      </c>
      <c r="H5820" s="37">
        <v>163</v>
      </c>
    </row>
    <row r="5821" spans="1:8" x14ac:dyDescent="0.3">
      <c r="A5821" s="34" t="str">
        <f>+LEFT(Tabla3[[#This Row],[id_detalle]],2)</f>
        <v>03</v>
      </c>
      <c r="B5821" s="46" t="str">
        <f>VLOOKUP((LEFT(Tabla3[[#This Row],[id_detalle]],2)),id_rubro[[id]:[Rubro]],2,0)</f>
        <v>PRODUCTOS INDUSTRIALES Y RELACIONADOS</v>
      </c>
      <c r="C5821" s="36" t="s">
        <v>1183</v>
      </c>
      <c r="D5821" s="45" t="str">
        <f>+Tabla3[[#This Row],[id_detalle]]&amp;" "&amp;VLOOKUP(Tabla3[[#This Row],[id_detalle]],rubro_detalle[[Código]:[Rubro Detalle]],2,0)</f>
        <v>03.16.051 Automatización de Procesos Industriales</v>
      </c>
      <c r="E5821" s="33">
        <f>+IF(D5821=D5820,E5820+1,1)</f>
        <v>3</v>
      </c>
      <c r="F5821" s="47" t="str">
        <f>+LEFT(D5821,9)&amp;"-"&amp;E5821</f>
        <v>03.16.051-3</v>
      </c>
      <c r="G5821" s="37" t="s">
        <v>2730</v>
      </c>
      <c r="H5821" s="37">
        <v>201</v>
      </c>
    </row>
    <row r="5822" spans="1:8" x14ac:dyDescent="0.3">
      <c r="A5822" s="34" t="str">
        <f>+LEFT(Tabla3[[#This Row],[id_detalle]],2)</f>
        <v>03</v>
      </c>
      <c r="B5822" s="46" t="str">
        <f>VLOOKUP((LEFT(Tabla3[[#This Row],[id_detalle]],2)),id_rubro[[id]:[Rubro]],2,0)</f>
        <v>PRODUCTOS INDUSTRIALES Y RELACIONADOS</v>
      </c>
      <c r="C5822" s="36" t="s">
        <v>1183</v>
      </c>
      <c r="D5822" s="45" t="str">
        <f>+Tabla3[[#This Row],[id_detalle]]&amp;" "&amp;VLOOKUP(Tabla3[[#This Row],[id_detalle]],rubro_detalle[[Código]:[Rubro Detalle]],2,0)</f>
        <v>03.16.051 Automatización de Procesos Industriales</v>
      </c>
      <c r="E5822" s="33">
        <f t="shared" ref="E5822:E5824" si="959">+IF(D5822=D5821,E5821+1,1)</f>
        <v>4</v>
      </c>
      <c r="F5822" s="47" t="str">
        <f t="shared" ref="F5822:F5824" si="960">+LEFT(D5822,9)&amp;"-"&amp;E5822</f>
        <v>03.16.051-4</v>
      </c>
      <c r="G5822" s="37" t="s">
        <v>5678</v>
      </c>
      <c r="H5822" s="37">
        <v>211</v>
      </c>
    </row>
    <row r="5823" spans="1:8" x14ac:dyDescent="0.3">
      <c r="A5823" s="34" t="str">
        <f>+LEFT(Tabla3[[#This Row],[id_detalle]],2)</f>
        <v>03</v>
      </c>
      <c r="B5823" s="46" t="str">
        <f>VLOOKUP((LEFT(Tabla3[[#This Row],[id_detalle]],2)),id_rubro[[id]:[Rubro]],2,0)</f>
        <v>PRODUCTOS INDUSTRIALES Y RELACIONADOS</v>
      </c>
      <c r="C5823" s="36" t="s">
        <v>1183</v>
      </c>
      <c r="D5823" s="45" t="str">
        <f>+Tabla3[[#This Row],[id_detalle]]&amp;" "&amp;VLOOKUP(Tabla3[[#This Row],[id_detalle]],rubro_detalle[[Código]:[Rubro Detalle]],2,0)</f>
        <v>03.16.051 Automatización de Procesos Industriales</v>
      </c>
      <c r="E5823" s="33">
        <f t="shared" si="959"/>
        <v>5</v>
      </c>
      <c r="F5823" s="47" t="str">
        <f t="shared" si="960"/>
        <v>03.16.051-5</v>
      </c>
      <c r="G5823" s="37" t="s">
        <v>5535</v>
      </c>
      <c r="H5823" s="37">
        <v>247</v>
      </c>
    </row>
    <row r="5824" spans="1:8" x14ac:dyDescent="0.3">
      <c r="A5824" s="34" t="str">
        <f>+LEFT(Tabla3[[#This Row],[id_detalle]],2)</f>
        <v>03</v>
      </c>
      <c r="B5824" s="46" t="str">
        <f>VLOOKUP((LEFT(Tabla3[[#This Row],[id_detalle]],2)),id_rubro[[id]:[Rubro]],2,0)</f>
        <v>PRODUCTOS INDUSTRIALES Y RELACIONADOS</v>
      </c>
      <c r="C5824" s="36" t="s">
        <v>1183</v>
      </c>
      <c r="D5824" s="45" t="str">
        <f>+Tabla3[[#This Row],[id_detalle]]&amp;" "&amp;VLOOKUP(Tabla3[[#This Row],[id_detalle]],rubro_detalle[[Código]:[Rubro Detalle]],2,0)</f>
        <v>03.16.051 Automatización de Procesos Industriales</v>
      </c>
      <c r="E5824" s="33">
        <f t="shared" si="959"/>
        <v>6</v>
      </c>
      <c r="F5824" s="47" t="str">
        <f t="shared" si="960"/>
        <v>03.16.051-6</v>
      </c>
      <c r="G5824" s="37" t="s">
        <v>5679</v>
      </c>
      <c r="H5824" s="37">
        <v>252</v>
      </c>
    </row>
    <row r="5825" spans="1:8" x14ac:dyDescent="0.3">
      <c r="A5825" s="34" t="str">
        <f>+LEFT(Tabla3[[#This Row],[id_detalle]],2)</f>
        <v>03</v>
      </c>
      <c r="B5825" s="46" t="str">
        <f>VLOOKUP((LEFT(Tabla3[[#This Row],[id_detalle]],2)),id_rubro[[id]:[Rubro]],2,0)</f>
        <v>PRODUCTOS INDUSTRIALES Y RELACIONADOS</v>
      </c>
      <c r="C5825" s="36" t="s">
        <v>1183</v>
      </c>
      <c r="D5825" s="45" t="str">
        <f>+Tabla3[[#This Row],[id_detalle]]&amp;" "&amp;VLOOKUP(Tabla3[[#This Row],[id_detalle]],rubro_detalle[[Código]:[Rubro Detalle]],2,0)</f>
        <v>03.16.051 Automatización de Procesos Industriales</v>
      </c>
      <c r="E5825" s="33">
        <f>+IF(D5825=D5824,E5824+1,1)</f>
        <v>7</v>
      </c>
      <c r="F5825" s="47" t="str">
        <f>+LEFT(D5825,9)&amp;"-"&amp;E5825</f>
        <v>03.16.051-7</v>
      </c>
      <c r="G5825" s="37" t="s">
        <v>5398</v>
      </c>
      <c r="H5825" s="37">
        <v>261</v>
      </c>
    </row>
    <row r="5826" spans="1:8" x14ac:dyDescent="0.3">
      <c r="A5826" s="34" t="str">
        <f>+LEFT(Tabla3[[#This Row],[id_detalle]],2)</f>
        <v>03</v>
      </c>
      <c r="B5826" s="46" t="str">
        <f>VLOOKUP((LEFT(Tabla3[[#This Row],[id_detalle]],2)),id_rubro[[id]:[Rubro]],2,0)</f>
        <v>PRODUCTOS INDUSTRIALES Y RELACIONADOS</v>
      </c>
      <c r="C5826" s="63" t="s">
        <v>1183</v>
      </c>
      <c r="D5826" s="49" t="str">
        <f>+Tabla3[[#This Row],[id_detalle]]&amp;" "&amp;VLOOKUP(Tabla3[[#This Row],[id_detalle]],rubro_detalle[[Código]:[Rubro Detalle]],2,0)</f>
        <v>03.16.051 Automatización de Procesos Industriales</v>
      </c>
      <c r="E5826" s="64">
        <f>+IF(D5826=D5825,E5825+1,1)</f>
        <v>8</v>
      </c>
      <c r="F5826" s="64" t="str">
        <f>+LEFT(D5826,9)&amp;"-"&amp;E5826</f>
        <v>03.16.051-8</v>
      </c>
      <c r="G5826" s="37" t="s">
        <v>5680</v>
      </c>
      <c r="H5826" s="37">
        <v>286</v>
      </c>
    </row>
    <row r="5827" spans="1:8" x14ac:dyDescent="0.3">
      <c r="A5827" s="34" t="str">
        <f>+LEFT(Tabla3[[#This Row],[id_detalle]],2)</f>
        <v>03</v>
      </c>
      <c r="B5827" s="46" t="str">
        <f>VLOOKUP((LEFT(Tabla3[[#This Row],[id_detalle]],2)),id_rubro[[id]:[Rubro]],2,0)</f>
        <v>PRODUCTOS INDUSTRIALES Y RELACIONADOS</v>
      </c>
      <c r="C5827" s="36" t="s">
        <v>1183</v>
      </c>
      <c r="D5827" s="45" t="str">
        <f>+Tabla3[[#This Row],[id_detalle]]&amp;" "&amp;VLOOKUP(Tabla3[[#This Row],[id_detalle]],rubro_detalle[[Código]:[Rubro Detalle]],2,0)</f>
        <v>03.16.051 Automatización de Procesos Industriales</v>
      </c>
      <c r="E5827" s="33">
        <f>+IF(D5827=D5826,E5826+1,1)</f>
        <v>9</v>
      </c>
      <c r="F5827" s="47" t="str">
        <f>+LEFT(D5827,9)&amp;"-"&amp;E5827</f>
        <v>03.16.051-9</v>
      </c>
      <c r="G5827" s="37" t="s">
        <v>5186</v>
      </c>
      <c r="H5827" s="37">
        <v>337</v>
      </c>
    </row>
    <row r="5828" spans="1:8" x14ac:dyDescent="0.3">
      <c r="A5828" s="34" t="str">
        <f>+LEFT(Tabla3[[#This Row],[id_detalle]],2)</f>
        <v>03</v>
      </c>
      <c r="B5828" s="46" t="str">
        <f>VLOOKUP((LEFT(Tabla3[[#This Row],[id_detalle]],2)),id_rubro[[id]:[Rubro]],2,0)</f>
        <v>PRODUCTOS INDUSTRIALES Y RELACIONADOS</v>
      </c>
      <c r="C5828" s="36" t="s">
        <v>1183</v>
      </c>
      <c r="D5828" s="45" t="str">
        <f>+Tabla3[[#This Row],[id_detalle]]&amp;" "&amp;VLOOKUP(Tabla3[[#This Row],[id_detalle]],rubro_detalle[[Código]:[Rubro Detalle]],2,0)</f>
        <v>03.16.051 Automatización de Procesos Industriales</v>
      </c>
      <c r="E5828" s="33">
        <f>+IF(D5828=D5827,E5827+1,1)</f>
        <v>10</v>
      </c>
      <c r="F5828" s="47" t="str">
        <f>+LEFT(D5828,9)&amp;"-"&amp;E5828</f>
        <v>03.16.051-10</v>
      </c>
      <c r="G5828" s="37" t="s">
        <v>5681</v>
      </c>
      <c r="H5828" s="37">
        <v>373</v>
      </c>
    </row>
    <row r="5829" spans="1:8" x14ac:dyDescent="0.3">
      <c r="A5829" s="34" t="str">
        <f>+LEFT(Tabla3[[#This Row],[id_detalle]],2)</f>
        <v>03</v>
      </c>
      <c r="B5829" s="46" t="str">
        <f>VLOOKUP((LEFT(Tabla3[[#This Row],[id_detalle]],2)),id_rubro[[id]:[Rubro]],2,0)</f>
        <v>PRODUCTOS INDUSTRIALES Y RELACIONADOS</v>
      </c>
      <c r="C5829" s="36" t="s">
        <v>1183</v>
      </c>
      <c r="D5829" s="45" t="str">
        <f>+Tabla3[[#This Row],[id_detalle]]&amp;" "&amp;VLOOKUP(Tabla3[[#This Row],[id_detalle]],rubro_detalle[[Código]:[Rubro Detalle]],2,0)</f>
        <v>03.16.051 Automatización de Procesos Industriales</v>
      </c>
      <c r="E5829" s="33">
        <f t="shared" ref="E5829:E5831" si="961">+IF(D5829=D5828,E5828+1,1)</f>
        <v>11</v>
      </c>
      <c r="F5829" s="47" t="str">
        <f t="shared" ref="F5829:F5831" si="962">+LEFT(D5829,9)&amp;"-"&amp;E5829</f>
        <v>03.16.051-11</v>
      </c>
      <c r="G5829" s="37" t="s">
        <v>5643</v>
      </c>
      <c r="H5829" s="37">
        <v>402</v>
      </c>
    </row>
    <row r="5830" spans="1:8" x14ac:dyDescent="0.3">
      <c r="A5830" s="34" t="str">
        <f>+LEFT(Tabla3[[#This Row],[id_detalle]],2)</f>
        <v>03</v>
      </c>
      <c r="B5830" s="46" t="str">
        <f>VLOOKUP((LEFT(Tabla3[[#This Row],[id_detalle]],2)),id_rubro[[id]:[Rubro]],2,0)</f>
        <v>PRODUCTOS INDUSTRIALES Y RELACIONADOS</v>
      </c>
      <c r="C5830" s="36" t="s">
        <v>1183</v>
      </c>
      <c r="D5830" s="45" t="str">
        <f>+Tabla3[[#This Row],[id_detalle]]&amp;" "&amp;VLOOKUP(Tabla3[[#This Row],[id_detalle]],rubro_detalle[[Código]:[Rubro Detalle]],2,0)</f>
        <v>03.16.051 Automatización de Procesos Industriales</v>
      </c>
      <c r="E5830" s="33">
        <f t="shared" si="961"/>
        <v>12</v>
      </c>
      <c r="F5830" s="47" t="str">
        <f t="shared" si="962"/>
        <v>03.16.051-12</v>
      </c>
      <c r="G5830" s="37" t="s">
        <v>3567</v>
      </c>
      <c r="H5830" s="37">
        <v>406</v>
      </c>
    </row>
    <row r="5831" spans="1:8" x14ac:dyDescent="0.3">
      <c r="A5831" s="34" t="str">
        <f>+LEFT(Tabla3[[#This Row],[id_detalle]],2)</f>
        <v>03</v>
      </c>
      <c r="B5831" s="46" t="str">
        <f>VLOOKUP((LEFT(Tabla3[[#This Row],[id_detalle]],2)),id_rubro[[id]:[Rubro]],2,0)</f>
        <v>PRODUCTOS INDUSTRIALES Y RELACIONADOS</v>
      </c>
      <c r="C5831" s="36" t="s">
        <v>1183</v>
      </c>
      <c r="D5831" s="45" t="str">
        <f>+Tabla3[[#This Row],[id_detalle]]&amp;" "&amp;VLOOKUP(Tabla3[[#This Row],[id_detalle]],rubro_detalle[[Código]:[Rubro Detalle]],2,0)</f>
        <v>03.16.051 Automatización de Procesos Industriales</v>
      </c>
      <c r="E5831" s="33">
        <f t="shared" si="961"/>
        <v>13</v>
      </c>
      <c r="F5831" s="47" t="str">
        <f t="shared" si="962"/>
        <v>03.16.051-13</v>
      </c>
      <c r="G5831" s="37" t="s">
        <v>5435</v>
      </c>
      <c r="H5831" s="37">
        <v>209</v>
      </c>
    </row>
    <row r="5832" spans="1:8" x14ac:dyDescent="0.3">
      <c r="A5832" s="34" t="str">
        <f>+LEFT(Tabla3[[#This Row],[id_detalle]],2)</f>
        <v>03</v>
      </c>
      <c r="B5832" s="46" t="str">
        <f>VLOOKUP((LEFT(Tabla3[[#This Row],[id_detalle]],2)),id_rubro[[id]:[Rubro]],2,0)</f>
        <v>PRODUCTOS INDUSTRIALES Y RELACIONADOS</v>
      </c>
      <c r="C5832" s="36" t="s">
        <v>1183</v>
      </c>
      <c r="D5832" s="45" t="str">
        <f>+Tabla3[[#This Row],[id_detalle]]&amp;" "&amp;VLOOKUP(Tabla3[[#This Row],[id_detalle]],rubro_detalle[[Código]:[Rubro Detalle]],2,0)</f>
        <v>03.16.051 Automatización de Procesos Industriales</v>
      </c>
      <c r="E5832" s="33">
        <f t="shared" ref="E5832:E5835" si="963">+IF(D5832=D5831,E5831+1,1)</f>
        <v>14</v>
      </c>
      <c r="F5832" s="47" t="str">
        <f t="shared" ref="F5832:F5835" si="964">+LEFT(D5832,9)&amp;"-"&amp;E5832</f>
        <v>03.16.051-14</v>
      </c>
      <c r="G5832" s="37" t="s">
        <v>5682</v>
      </c>
      <c r="H5832" s="37">
        <v>447</v>
      </c>
    </row>
    <row r="5833" spans="1:8" x14ac:dyDescent="0.3">
      <c r="A5833" s="34" t="str">
        <f>+LEFT(Tabla3[[#This Row],[id_detalle]],2)</f>
        <v>03</v>
      </c>
      <c r="B5833" s="46" t="str">
        <f>VLOOKUP((LEFT(Tabla3[[#This Row],[id_detalle]],2)),id_rubro[[id]:[Rubro]],2,0)</f>
        <v>PRODUCTOS INDUSTRIALES Y RELACIONADOS</v>
      </c>
      <c r="C5833" s="36" t="s">
        <v>1183</v>
      </c>
      <c r="D5833" s="45" t="str">
        <f>+Tabla3[[#This Row],[id_detalle]]&amp;" "&amp;VLOOKUP(Tabla3[[#This Row],[id_detalle]],rubro_detalle[[Código]:[Rubro Detalle]],2,0)</f>
        <v>03.16.051 Automatización de Procesos Industriales</v>
      </c>
      <c r="E5833" s="33">
        <f t="shared" si="963"/>
        <v>15</v>
      </c>
      <c r="F5833" s="47" t="str">
        <f t="shared" si="964"/>
        <v>03.16.051-15</v>
      </c>
      <c r="G5833" s="37" t="s">
        <v>5408</v>
      </c>
      <c r="H5833" s="37">
        <v>449</v>
      </c>
    </row>
    <row r="5834" spans="1:8" x14ac:dyDescent="0.3">
      <c r="A5834" s="34" t="str">
        <f>+LEFT(Tabla3[[#This Row],[id_detalle]],2)</f>
        <v>03</v>
      </c>
      <c r="B5834" s="46" t="str">
        <f>VLOOKUP((LEFT(Tabla3[[#This Row],[id_detalle]],2)),id_rubro[[id]:[Rubro]],2,0)</f>
        <v>PRODUCTOS INDUSTRIALES Y RELACIONADOS</v>
      </c>
      <c r="C5834" s="36" t="s">
        <v>1183</v>
      </c>
      <c r="D5834" s="45" t="str">
        <f>+Tabla3[[#This Row],[id_detalle]]&amp;" "&amp;VLOOKUP(Tabla3[[#This Row],[id_detalle]],rubro_detalle[[Código]:[Rubro Detalle]],2,0)</f>
        <v>03.16.051 Automatización de Procesos Industriales</v>
      </c>
      <c r="E5834" s="33">
        <f t="shared" si="963"/>
        <v>16</v>
      </c>
      <c r="F5834" s="47" t="str">
        <f t="shared" si="964"/>
        <v>03.16.051-16</v>
      </c>
      <c r="G5834" s="37" t="s">
        <v>2995</v>
      </c>
      <c r="H5834" s="37">
        <v>509</v>
      </c>
    </row>
    <row r="5835" spans="1:8" x14ac:dyDescent="0.3">
      <c r="A5835" s="34" t="str">
        <f>+LEFT(Tabla3[[#This Row],[id_detalle]],2)</f>
        <v>03</v>
      </c>
      <c r="B5835" s="46" t="str">
        <f>VLOOKUP((LEFT(Tabla3[[#This Row],[id_detalle]],2)),id_rubro[[id]:[Rubro]],2,0)</f>
        <v>PRODUCTOS INDUSTRIALES Y RELACIONADOS</v>
      </c>
      <c r="C5835" s="36" t="s">
        <v>1183</v>
      </c>
      <c r="D5835" s="45" t="str">
        <f>+Tabla3[[#This Row],[id_detalle]]&amp;" "&amp;VLOOKUP(Tabla3[[#This Row],[id_detalle]],rubro_detalle[[Código]:[Rubro Detalle]],2,0)</f>
        <v>03.16.051 Automatización de Procesos Industriales</v>
      </c>
      <c r="E5835" s="33">
        <f t="shared" si="963"/>
        <v>17</v>
      </c>
      <c r="F5835" s="47" t="str">
        <f t="shared" si="964"/>
        <v>03.16.051-17</v>
      </c>
      <c r="G5835" s="37" t="s">
        <v>5250</v>
      </c>
      <c r="H5835" s="37">
        <v>535</v>
      </c>
    </row>
    <row r="5836" spans="1:8" x14ac:dyDescent="0.3">
      <c r="A5836" s="34" t="str">
        <f>+LEFT(Tabla3[[#This Row],[id_detalle]],2)</f>
        <v>03</v>
      </c>
      <c r="B5836" s="46" t="str">
        <f>VLOOKUP((LEFT(Tabla3[[#This Row],[id_detalle]],2)),id_rubro[[id]:[Rubro]],2,0)</f>
        <v>PRODUCTOS INDUSTRIALES Y RELACIONADOS</v>
      </c>
      <c r="C5836" s="36" t="s">
        <v>1183</v>
      </c>
      <c r="D5836" s="45" t="str">
        <f>+Tabla3[[#This Row],[id_detalle]]&amp;" "&amp;VLOOKUP(Tabla3[[#This Row],[id_detalle]],rubro_detalle[[Código]:[Rubro Detalle]],2,0)</f>
        <v>03.16.051 Automatización de Procesos Industriales</v>
      </c>
      <c r="E5836" s="33">
        <f t="shared" ref="E5836:E5845" si="965">+IF(D5836=D5835,E5835+1,1)</f>
        <v>18</v>
      </c>
      <c r="F5836" s="47" t="str">
        <f t="shared" ref="F5836:F5845" si="966">+LEFT(D5836,9)&amp;"-"&amp;E5836</f>
        <v>03.16.051-18</v>
      </c>
      <c r="G5836" s="37" t="s">
        <v>5409</v>
      </c>
      <c r="H5836" s="37">
        <v>546</v>
      </c>
    </row>
    <row r="5837" spans="1:8" x14ac:dyDescent="0.3">
      <c r="A5837" s="34" t="str">
        <f>+LEFT(Tabla3[[#This Row],[id_detalle]],2)</f>
        <v>03</v>
      </c>
      <c r="B5837" s="46" t="str">
        <f>VLOOKUP((LEFT(Tabla3[[#This Row],[id_detalle]],2)),id_rubro[[id]:[Rubro]],2,0)</f>
        <v>PRODUCTOS INDUSTRIALES Y RELACIONADOS</v>
      </c>
      <c r="C5837" s="36" t="s">
        <v>1183</v>
      </c>
      <c r="D5837" s="45" t="str">
        <f>+Tabla3[[#This Row],[id_detalle]]&amp;" "&amp;VLOOKUP(Tabla3[[#This Row],[id_detalle]],rubro_detalle[[Código]:[Rubro Detalle]],2,0)</f>
        <v>03.16.051 Automatización de Procesos Industriales</v>
      </c>
      <c r="E5837" s="33">
        <f t="shared" si="965"/>
        <v>19</v>
      </c>
      <c r="F5837" s="47" t="str">
        <f t="shared" si="966"/>
        <v>03.16.051-19</v>
      </c>
      <c r="G5837" s="37" t="s">
        <v>5662</v>
      </c>
      <c r="H5837" s="37">
        <v>640</v>
      </c>
    </row>
    <row r="5838" spans="1:8" x14ac:dyDescent="0.3">
      <c r="A5838" s="34" t="str">
        <f>+LEFT(Tabla3[[#This Row],[id_detalle]],2)</f>
        <v>03</v>
      </c>
      <c r="B5838" s="46" t="str">
        <f>VLOOKUP((LEFT(Tabla3[[#This Row],[id_detalle]],2)),id_rubro[[id]:[Rubro]],2,0)</f>
        <v>PRODUCTOS INDUSTRIALES Y RELACIONADOS</v>
      </c>
      <c r="C5838" s="36" t="s">
        <v>1183</v>
      </c>
      <c r="D5838" s="45" t="str">
        <f>+Tabla3[[#This Row],[id_detalle]]&amp;" "&amp;VLOOKUP(Tabla3[[#This Row],[id_detalle]],rubro_detalle[[Código]:[Rubro Detalle]],2,0)</f>
        <v>03.16.051 Automatización de Procesos Industriales</v>
      </c>
      <c r="E5838" s="33">
        <f t="shared" si="965"/>
        <v>20</v>
      </c>
      <c r="F5838" s="47" t="str">
        <f t="shared" si="966"/>
        <v>03.16.051-20</v>
      </c>
      <c r="G5838" s="37" t="s">
        <v>5236</v>
      </c>
      <c r="H5838" s="37">
        <v>658</v>
      </c>
    </row>
    <row r="5839" spans="1:8" x14ac:dyDescent="0.3">
      <c r="A5839" s="34" t="str">
        <f>+LEFT(Tabla3[[#This Row],[id_detalle]],2)</f>
        <v>03</v>
      </c>
      <c r="B5839" s="46" t="str">
        <f>VLOOKUP((LEFT(Tabla3[[#This Row],[id_detalle]],2)),id_rubro[[id]:[Rubro]],2,0)</f>
        <v>PRODUCTOS INDUSTRIALES Y RELACIONADOS</v>
      </c>
      <c r="C5839" s="36" t="s">
        <v>1183</v>
      </c>
      <c r="D5839" s="45" t="str">
        <f>+Tabla3[[#This Row],[id_detalle]]&amp;" "&amp;VLOOKUP(Tabla3[[#This Row],[id_detalle]],rubro_detalle[[Código]:[Rubro Detalle]],2,0)</f>
        <v>03.16.051 Automatización de Procesos Industriales</v>
      </c>
      <c r="E5839" s="33">
        <f t="shared" si="965"/>
        <v>21</v>
      </c>
      <c r="F5839" s="47" t="str">
        <f t="shared" si="966"/>
        <v>03.16.051-21</v>
      </c>
      <c r="G5839" s="37" t="s">
        <v>4512</v>
      </c>
      <c r="H5839" s="37">
        <v>666</v>
      </c>
    </row>
    <row r="5840" spans="1:8" x14ac:dyDescent="0.3">
      <c r="A5840" s="34" t="str">
        <f>+LEFT(Tabla3[[#This Row],[id_detalle]],2)</f>
        <v>03</v>
      </c>
      <c r="B5840" s="46" t="str">
        <f>VLOOKUP((LEFT(Tabla3[[#This Row],[id_detalle]],2)),id_rubro[[id]:[Rubro]],2,0)</f>
        <v>PRODUCTOS INDUSTRIALES Y RELACIONADOS</v>
      </c>
      <c r="C5840" s="36" t="s">
        <v>1183</v>
      </c>
      <c r="D5840" s="45" t="str">
        <f>+Tabla3[[#This Row],[id_detalle]]&amp;" "&amp;VLOOKUP(Tabla3[[#This Row],[id_detalle]],rubro_detalle[[Código]:[Rubro Detalle]],2,0)</f>
        <v>03.16.051 Automatización de Procesos Industriales</v>
      </c>
      <c r="E5840" s="33">
        <f t="shared" si="965"/>
        <v>22</v>
      </c>
      <c r="F5840" s="47" t="str">
        <f t="shared" si="966"/>
        <v>03.16.051-22</v>
      </c>
      <c r="G5840" s="37" t="s">
        <v>5476</v>
      </c>
      <c r="H5840" s="37">
        <v>701</v>
      </c>
    </row>
    <row r="5841" spans="1:8" x14ac:dyDescent="0.3">
      <c r="A5841" s="34" t="str">
        <f>+LEFT(Tabla3[[#This Row],[id_detalle]],2)</f>
        <v>03</v>
      </c>
      <c r="B5841" s="46" t="str">
        <f>VLOOKUP((LEFT(Tabla3[[#This Row],[id_detalle]],2)),id_rubro[[id]:[Rubro]],2,0)</f>
        <v>PRODUCTOS INDUSTRIALES Y RELACIONADOS</v>
      </c>
      <c r="C5841" s="36" t="s">
        <v>1183</v>
      </c>
      <c r="D5841" s="45" t="str">
        <f>+Tabla3[[#This Row],[id_detalle]]&amp;" "&amp;VLOOKUP(Tabla3[[#This Row],[id_detalle]],rubro_detalle[[Código]:[Rubro Detalle]],2,0)</f>
        <v>03.16.051 Automatización de Procesos Industriales</v>
      </c>
      <c r="E5841" s="33">
        <f t="shared" si="965"/>
        <v>23</v>
      </c>
      <c r="F5841" s="47" t="str">
        <f t="shared" si="966"/>
        <v>03.16.051-23</v>
      </c>
      <c r="G5841" s="37" t="s">
        <v>5620</v>
      </c>
      <c r="H5841" s="37">
        <v>709</v>
      </c>
    </row>
    <row r="5842" spans="1:8" x14ac:dyDescent="0.3">
      <c r="A5842" s="34" t="str">
        <f>+LEFT(Tabla3[[#This Row],[id_detalle]],2)</f>
        <v>03</v>
      </c>
      <c r="B5842" s="46" t="str">
        <f>VLOOKUP((LEFT(Tabla3[[#This Row],[id_detalle]],2)),id_rubro[[id]:[Rubro]],2,0)</f>
        <v>PRODUCTOS INDUSTRIALES Y RELACIONADOS</v>
      </c>
      <c r="C5842" s="36" t="s">
        <v>1183</v>
      </c>
      <c r="D5842" s="45" t="str">
        <f>+Tabla3[[#This Row],[id_detalle]]&amp;" "&amp;VLOOKUP(Tabla3[[#This Row],[id_detalle]],rubro_detalle[[Código]:[Rubro Detalle]],2,0)</f>
        <v>03.16.051 Automatización de Procesos Industriales</v>
      </c>
      <c r="E5842" s="33">
        <f t="shared" si="965"/>
        <v>24</v>
      </c>
      <c r="F5842" s="47" t="str">
        <f t="shared" si="966"/>
        <v>03.16.051-24</v>
      </c>
      <c r="G5842" s="37" t="s">
        <v>3031</v>
      </c>
      <c r="H5842" s="37">
        <v>726</v>
      </c>
    </row>
    <row r="5843" spans="1:8" x14ac:dyDescent="0.3">
      <c r="A5843" s="34" t="str">
        <f>+LEFT(Tabla3[[#This Row],[id_detalle]],2)</f>
        <v>03</v>
      </c>
      <c r="B5843" s="46" t="str">
        <f>VLOOKUP((LEFT(Tabla3[[#This Row],[id_detalle]],2)),id_rubro[[id]:[Rubro]],2,0)</f>
        <v>PRODUCTOS INDUSTRIALES Y RELACIONADOS</v>
      </c>
      <c r="C5843" s="36" t="s">
        <v>1185</v>
      </c>
      <c r="D5843" s="45" t="str">
        <f>+Tabla3[[#This Row],[id_detalle]]&amp;" "&amp;VLOOKUP(Tabla3[[#This Row],[id_detalle]],rubro_detalle[[Código]:[Rubro Detalle]],2,0)</f>
        <v>03.16.101 Balanzas y Básculas</v>
      </c>
      <c r="E5843" s="33">
        <f t="shared" si="965"/>
        <v>1</v>
      </c>
      <c r="F5843" s="47" t="str">
        <f t="shared" si="966"/>
        <v>03.16.101-1</v>
      </c>
      <c r="G5843" s="37" t="s">
        <v>3971</v>
      </c>
      <c r="H5843" s="37">
        <v>253</v>
      </c>
    </row>
    <row r="5844" spans="1:8" x14ac:dyDescent="0.3">
      <c r="A5844" s="34" t="str">
        <f>+LEFT(Tabla3[[#This Row],[id_detalle]],2)</f>
        <v>03</v>
      </c>
      <c r="B5844" s="46" t="str">
        <f>VLOOKUP((LEFT(Tabla3[[#This Row],[id_detalle]],2)),id_rubro[[id]:[Rubro]],2,0)</f>
        <v>PRODUCTOS INDUSTRIALES Y RELACIONADOS</v>
      </c>
      <c r="C5844" s="36" t="s">
        <v>1185</v>
      </c>
      <c r="D5844" s="45" t="str">
        <f>+Tabla3[[#This Row],[id_detalle]]&amp;" "&amp;VLOOKUP(Tabla3[[#This Row],[id_detalle]],rubro_detalle[[Código]:[Rubro Detalle]],2,0)</f>
        <v>03.16.101 Balanzas y Básculas</v>
      </c>
      <c r="E5844" s="33">
        <f t="shared" si="965"/>
        <v>2</v>
      </c>
      <c r="F5844" s="47" t="str">
        <f t="shared" si="966"/>
        <v>03.16.101-2</v>
      </c>
      <c r="G5844" s="37" t="s">
        <v>5683</v>
      </c>
      <c r="H5844" s="37">
        <v>286</v>
      </c>
    </row>
    <row r="5845" spans="1:8" x14ac:dyDescent="0.3">
      <c r="A5845" s="34" t="str">
        <f>+LEFT(Tabla3[[#This Row],[id_detalle]],2)</f>
        <v>03</v>
      </c>
      <c r="B5845" s="46" t="str">
        <f>VLOOKUP((LEFT(Tabla3[[#This Row],[id_detalle]],2)),id_rubro[[id]:[Rubro]],2,0)</f>
        <v>PRODUCTOS INDUSTRIALES Y RELACIONADOS</v>
      </c>
      <c r="C5845" s="36" t="s">
        <v>1185</v>
      </c>
      <c r="D5845" s="45" t="str">
        <f>+Tabla3[[#This Row],[id_detalle]]&amp;" "&amp;VLOOKUP(Tabla3[[#This Row],[id_detalle]],rubro_detalle[[Código]:[Rubro Detalle]],2,0)</f>
        <v>03.16.101 Balanzas y Básculas</v>
      </c>
      <c r="E5845" s="33">
        <f t="shared" si="965"/>
        <v>3</v>
      </c>
      <c r="F5845" s="47" t="str">
        <f t="shared" si="966"/>
        <v>03.16.101-3</v>
      </c>
      <c r="G5845" s="37" t="s">
        <v>3567</v>
      </c>
      <c r="H5845" s="37">
        <v>406</v>
      </c>
    </row>
    <row r="5846" spans="1:8" x14ac:dyDescent="0.3">
      <c r="A5846" s="34" t="str">
        <f>+LEFT(Tabla3[[#This Row],[id_detalle]],2)</f>
        <v>03</v>
      </c>
      <c r="B5846" s="46" t="str">
        <f>VLOOKUP((LEFT(Tabla3[[#This Row],[id_detalle]],2)),id_rubro[[id]:[Rubro]],2,0)</f>
        <v>PRODUCTOS INDUSTRIALES Y RELACIONADOS</v>
      </c>
      <c r="C5846" s="36" t="s">
        <v>1185</v>
      </c>
      <c r="D5846" s="45" t="str">
        <f>+Tabla3[[#This Row],[id_detalle]]&amp;" "&amp;VLOOKUP(Tabla3[[#This Row],[id_detalle]],rubro_detalle[[Código]:[Rubro Detalle]],2,0)</f>
        <v>03.16.101 Balanzas y Básculas</v>
      </c>
      <c r="E5846" s="33">
        <f t="shared" ref="E5846:E5848" si="967">+IF(D5846=D5845,E5845+1,1)</f>
        <v>4</v>
      </c>
      <c r="F5846" s="47" t="str">
        <f t="shared" ref="F5846:F5848" si="968">+LEFT(D5846,9)&amp;"-"&amp;E5846</f>
        <v>03.16.101-4</v>
      </c>
      <c r="G5846" s="37" t="s">
        <v>5684</v>
      </c>
      <c r="H5846" s="37">
        <v>416</v>
      </c>
    </row>
    <row r="5847" spans="1:8" x14ac:dyDescent="0.3">
      <c r="A5847" s="34" t="str">
        <f>+LEFT(Tabla3[[#This Row],[id_detalle]],2)</f>
        <v>03</v>
      </c>
      <c r="B5847" s="46" t="str">
        <f>VLOOKUP((LEFT(Tabla3[[#This Row],[id_detalle]],2)),id_rubro[[id]:[Rubro]],2,0)</f>
        <v>PRODUCTOS INDUSTRIALES Y RELACIONADOS</v>
      </c>
      <c r="C5847" s="36" t="s">
        <v>1185</v>
      </c>
      <c r="D5847" s="45" t="str">
        <f>+Tabla3[[#This Row],[id_detalle]]&amp;" "&amp;VLOOKUP(Tabla3[[#This Row],[id_detalle]],rubro_detalle[[Código]:[Rubro Detalle]],2,0)</f>
        <v>03.16.101 Balanzas y Básculas</v>
      </c>
      <c r="E5847" s="33">
        <f t="shared" si="967"/>
        <v>5</v>
      </c>
      <c r="F5847" s="47" t="str">
        <f t="shared" si="968"/>
        <v>03.16.101-5</v>
      </c>
      <c r="G5847" s="37" t="s">
        <v>5556</v>
      </c>
      <c r="H5847" s="37">
        <v>514</v>
      </c>
    </row>
    <row r="5848" spans="1:8" x14ac:dyDescent="0.3">
      <c r="A5848" s="34" t="str">
        <f>+LEFT(Tabla3[[#This Row],[id_detalle]],2)</f>
        <v>03</v>
      </c>
      <c r="B5848" s="46" t="str">
        <f>VLOOKUP((LEFT(Tabla3[[#This Row],[id_detalle]],2)),id_rubro[[id]:[Rubro]],2,0)</f>
        <v>PRODUCTOS INDUSTRIALES Y RELACIONADOS</v>
      </c>
      <c r="C5848" s="36" t="s">
        <v>1185</v>
      </c>
      <c r="D5848" s="45" t="str">
        <f>+Tabla3[[#This Row],[id_detalle]]&amp;" "&amp;VLOOKUP(Tabla3[[#This Row],[id_detalle]],rubro_detalle[[Código]:[Rubro Detalle]],2,0)</f>
        <v>03.16.101 Balanzas y Básculas</v>
      </c>
      <c r="E5848" s="33">
        <f t="shared" si="967"/>
        <v>6</v>
      </c>
      <c r="F5848" s="47" t="str">
        <f t="shared" si="968"/>
        <v>03.16.101-6</v>
      </c>
      <c r="G5848" s="37" t="s">
        <v>3008</v>
      </c>
      <c r="H5848" s="37">
        <v>602</v>
      </c>
    </row>
    <row r="5849" spans="1:8" x14ac:dyDescent="0.3">
      <c r="A5849" s="34" t="str">
        <f>+LEFT(Tabla3[[#This Row],[id_detalle]],2)</f>
        <v>03</v>
      </c>
      <c r="B5849" s="46" t="str">
        <f>VLOOKUP((LEFT(Tabla3[[#This Row],[id_detalle]],2)),id_rubro[[id]:[Rubro]],2,0)</f>
        <v>PRODUCTOS INDUSTRIALES Y RELACIONADOS</v>
      </c>
      <c r="C5849" s="36" t="s">
        <v>1185</v>
      </c>
      <c r="D5849" s="45" t="str">
        <f>+Tabla3[[#This Row],[id_detalle]]&amp;" "&amp;VLOOKUP(Tabla3[[#This Row],[id_detalle]],rubro_detalle[[Código]:[Rubro Detalle]],2,0)</f>
        <v>03.16.101 Balanzas y Básculas</v>
      </c>
      <c r="E5849" s="33">
        <f t="shared" ref="E5849:E5857" si="969">+IF(D5849=D5848,E5848+1,1)</f>
        <v>7</v>
      </c>
      <c r="F5849" s="47" t="str">
        <f t="shared" ref="F5849:F5857" si="970">+LEFT(D5849,9)&amp;"-"&amp;E5849</f>
        <v>03.16.101-7</v>
      </c>
      <c r="G5849" s="37" t="s">
        <v>5685</v>
      </c>
      <c r="H5849" s="37">
        <v>659</v>
      </c>
    </row>
    <row r="5850" spans="1:8" x14ac:dyDescent="0.3">
      <c r="A5850" s="34" t="str">
        <f>+LEFT(Tabla3[[#This Row],[id_detalle]],2)</f>
        <v>03</v>
      </c>
      <c r="B5850" s="46" t="str">
        <f>VLOOKUP((LEFT(Tabla3[[#This Row],[id_detalle]],2)),id_rubro[[id]:[Rubro]],2,0)</f>
        <v>PRODUCTOS INDUSTRIALES Y RELACIONADOS</v>
      </c>
      <c r="C5850" s="36" t="s">
        <v>1185</v>
      </c>
      <c r="D5850" s="45" t="str">
        <f>+Tabla3[[#This Row],[id_detalle]]&amp;" "&amp;VLOOKUP(Tabla3[[#This Row],[id_detalle]],rubro_detalle[[Código]:[Rubro Detalle]],2,0)</f>
        <v>03.16.101 Balanzas y Básculas</v>
      </c>
      <c r="E5850" s="33">
        <f t="shared" si="969"/>
        <v>8</v>
      </c>
      <c r="F5850" s="47" t="str">
        <f t="shared" si="970"/>
        <v>03.16.101-8</v>
      </c>
      <c r="G5850" s="37" t="s">
        <v>5182</v>
      </c>
      <c r="H5850" s="37">
        <v>735</v>
      </c>
    </row>
    <row r="5851" spans="1:8" x14ac:dyDescent="0.3">
      <c r="A5851" s="34" t="str">
        <f>+LEFT(Tabla3[[#This Row],[id_detalle]],2)</f>
        <v>03</v>
      </c>
      <c r="B5851" s="46" t="str">
        <f>VLOOKUP((LEFT(Tabla3[[#This Row],[id_detalle]],2)),id_rubro[[id]:[Rubro]],2,0)</f>
        <v>PRODUCTOS INDUSTRIALES Y RELACIONADOS</v>
      </c>
      <c r="C5851" s="36" t="s">
        <v>1185</v>
      </c>
      <c r="D5851" s="45" t="str">
        <f>+Tabla3[[#This Row],[id_detalle]]&amp;" "&amp;VLOOKUP(Tabla3[[#This Row],[id_detalle]],rubro_detalle[[Código]:[Rubro Detalle]],2,0)</f>
        <v>03.16.101 Balanzas y Básculas</v>
      </c>
      <c r="E5851" s="33">
        <f t="shared" si="969"/>
        <v>9</v>
      </c>
      <c r="F5851" s="47" t="str">
        <f t="shared" si="970"/>
        <v>03.16.101-9</v>
      </c>
      <c r="G5851" s="37" t="s">
        <v>5686</v>
      </c>
      <c r="H5851" s="37">
        <v>778</v>
      </c>
    </row>
    <row r="5852" spans="1:8" x14ac:dyDescent="0.3">
      <c r="A5852" s="34" t="str">
        <f>+LEFT(Tabla3[[#This Row],[id_detalle]],2)</f>
        <v>03</v>
      </c>
      <c r="B5852" s="46" t="str">
        <f>VLOOKUP((LEFT(Tabla3[[#This Row],[id_detalle]],2)),id_rubro[[id]:[Rubro]],2,0)</f>
        <v>PRODUCTOS INDUSTRIALES Y RELACIONADOS</v>
      </c>
      <c r="C5852" s="36" t="s">
        <v>1185</v>
      </c>
      <c r="D5852" s="45" t="str">
        <f>+Tabla3[[#This Row],[id_detalle]]&amp;" "&amp;VLOOKUP(Tabla3[[#This Row],[id_detalle]],rubro_detalle[[Código]:[Rubro Detalle]],2,0)</f>
        <v>03.16.101 Balanzas y Básculas</v>
      </c>
      <c r="E5852" s="33">
        <f t="shared" si="969"/>
        <v>10</v>
      </c>
      <c r="F5852" s="47" t="str">
        <f t="shared" si="970"/>
        <v>03.16.101-10</v>
      </c>
      <c r="G5852" s="37" t="s">
        <v>5156</v>
      </c>
      <c r="H5852" s="37">
        <v>826</v>
      </c>
    </row>
    <row r="5853" spans="1:8" x14ac:dyDescent="0.3">
      <c r="A5853" s="34" t="str">
        <f>+LEFT(Tabla3[[#This Row],[id_detalle]],2)</f>
        <v>03</v>
      </c>
      <c r="B5853" s="46" t="str">
        <f>VLOOKUP((LEFT(Tabla3[[#This Row],[id_detalle]],2)),id_rubro[[id]:[Rubro]],2,0)</f>
        <v>PRODUCTOS INDUSTRIALES Y RELACIONADOS</v>
      </c>
      <c r="C5853" s="36" t="s">
        <v>1187</v>
      </c>
      <c r="D5853" s="45" t="str">
        <f>+Tabla3[[#This Row],[id_detalle]]&amp;" "&amp;VLOOKUP(Tabla3[[#This Row],[id_detalle]],rubro_detalle[[Código]:[Rubro Detalle]],2,0)</f>
        <v>03.16.105 Calibraciones Idustriales</v>
      </c>
      <c r="E5853" s="33">
        <f t="shared" si="969"/>
        <v>1</v>
      </c>
      <c r="F5853" s="47" t="str">
        <f t="shared" si="970"/>
        <v>03.16.105-1</v>
      </c>
      <c r="G5853" s="37" t="s">
        <v>5683</v>
      </c>
      <c r="H5853" s="37">
        <v>286</v>
      </c>
    </row>
    <row r="5854" spans="1:8" x14ac:dyDescent="0.3">
      <c r="A5854" s="34" t="str">
        <f>+LEFT(Tabla3[[#This Row],[id_detalle]],2)</f>
        <v>03</v>
      </c>
      <c r="B5854" s="46" t="str">
        <f>VLOOKUP((LEFT(Tabla3[[#This Row],[id_detalle]],2)),id_rubro[[id]:[Rubro]],2,0)</f>
        <v>PRODUCTOS INDUSTRIALES Y RELACIONADOS</v>
      </c>
      <c r="C5854" s="36" t="s">
        <v>1187</v>
      </c>
      <c r="D5854" s="45" t="str">
        <f>+Tabla3[[#This Row],[id_detalle]]&amp;" "&amp;VLOOKUP(Tabla3[[#This Row],[id_detalle]],rubro_detalle[[Código]:[Rubro Detalle]],2,0)</f>
        <v>03.16.105 Calibraciones Idustriales</v>
      </c>
      <c r="E5854" s="33">
        <f t="shared" si="969"/>
        <v>2</v>
      </c>
      <c r="F5854" s="47" t="str">
        <f t="shared" si="970"/>
        <v>03.16.105-2</v>
      </c>
      <c r="G5854" s="37" t="s">
        <v>4317</v>
      </c>
      <c r="H5854" s="37">
        <v>372</v>
      </c>
    </row>
    <row r="5855" spans="1:8" x14ac:dyDescent="0.3">
      <c r="A5855" s="34" t="str">
        <f>+LEFT(Tabla3[[#This Row],[id_detalle]],2)</f>
        <v>03</v>
      </c>
      <c r="B5855" s="46" t="str">
        <f>VLOOKUP((LEFT(Tabla3[[#This Row],[id_detalle]],2)),id_rubro[[id]:[Rubro]],2,0)</f>
        <v>PRODUCTOS INDUSTRIALES Y RELACIONADOS</v>
      </c>
      <c r="C5855" s="36" t="s">
        <v>1189</v>
      </c>
      <c r="D5855" s="45" t="str">
        <f>+Tabla3[[#This Row],[id_detalle]]&amp;" "&amp;VLOOKUP(Tabla3[[#This Row],[id_detalle]],rubro_detalle[[Código]:[Rubro Detalle]],2,0)</f>
        <v>03.16.121 Equipos de Medicina</v>
      </c>
      <c r="E5855" s="33">
        <f t="shared" si="969"/>
        <v>1</v>
      </c>
      <c r="F5855" s="47" t="str">
        <f t="shared" si="970"/>
        <v>03.16.121-1</v>
      </c>
      <c r="G5855" s="37" t="s">
        <v>5687</v>
      </c>
      <c r="H5855" s="37">
        <v>175</v>
      </c>
    </row>
    <row r="5856" spans="1:8" x14ac:dyDescent="0.3">
      <c r="A5856" s="34" t="str">
        <f>+LEFT(Tabla3[[#This Row],[id_detalle]],2)</f>
        <v>03</v>
      </c>
      <c r="B5856" s="46" t="str">
        <f>VLOOKUP((LEFT(Tabla3[[#This Row],[id_detalle]],2)),id_rubro[[id]:[Rubro]],2,0)</f>
        <v>PRODUCTOS INDUSTRIALES Y RELACIONADOS</v>
      </c>
      <c r="C5856" s="36" t="s">
        <v>1189</v>
      </c>
      <c r="D5856" s="45" t="str">
        <f>+Tabla3[[#This Row],[id_detalle]]&amp;" "&amp;VLOOKUP(Tabla3[[#This Row],[id_detalle]],rubro_detalle[[Código]:[Rubro Detalle]],2,0)</f>
        <v>03.16.121 Equipos de Medicina</v>
      </c>
      <c r="E5856" s="33">
        <f t="shared" si="969"/>
        <v>2</v>
      </c>
      <c r="F5856" s="47" t="str">
        <f t="shared" si="970"/>
        <v>03.16.121-2</v>
      </c>
      <c r="G5856" s="37" t="s">
        <v>5688</v>
      </c>
      <c r="H5856" s="37">
        <v>196</v>
      </c>
    </row>
    <row r="5857" spans="1:8" x14ac:dyDescent="0.3">
      <c r="A5857" s="34" t="str">
        <f>+LEFT(Tabla3[[#This Row],[id_detalle]],2)</f>
        <v>03</v>
      </c>
      <c r="B5857" s="46" t="str">
        <f>VLOOKUP((LEFT(Tabla3[[#This Row],[id_detalle]],2)),id_rubro[[id]:[Rubro]],2,0)</f>
        <v>PRODUCTOS INDUSTRIALES Y RELACIONADOS</v>
      </c>
      <c r="C5857" s="36" t="s">
        <v>1189</v>
      </c>
      <c r="D5857" s="45" t="str">
        <f>+Tabla3[[#This Row],[id_detalle]]&amp;" "&amp;VLOOKUP(Tabla3[[#This Row],[id_detalle]],rubro_detalle[[Código]:[Rubro Detalle]],2,0)</f>
        <v>03.16.121 Equipos de Medicina</v>
      </c>
      <c r="E5857" s="33">
        <f t="shared" si="969"/>
        <v>3</v>
      </c>
      <c r="F5857" s="47" t="str">
        <f t="shared" si="970"/>
        <v>03.16.121-3</v>
      </c>
      <c r="G5857" s="37" t="s">
        <v>5689</v>
      </c>
      <c r="H5857" s="37">
        <v>196</v>
      </c>
    </row>
    <row r="5858" spans="1:8" x14ac:dyDescent="0.3">
      <c r="A5858" s="34" t="str">
        <f>+LEFT(Tabla3[[#This Row],[id_detalle]],2)</f>
        <v>03</v>
      </c>
      <c r="B5858" s="46" t="str">
        <f>VLOOKUP((LEFT(Tabla3[[#This Row],[id_detalle]],2)),id_rubro[[id]:[Rubro]],2,0)</f>
        <v>PRODUCTOS INDUSTRIALES Y RELACIONADOS</v>
      </c>
      <c r="C5858" s="36" t="s">
        <v>1189</v>
      </c>
      <c r="D5858" s="45" t="str">
        <f>+Tabla3[[#This Row],[id_detalle]]&amp;" "&amp;VLOOKUP(Tabla3[[#This Row],[id_detalle]],rubro_detalle[[Código]:[Rubro Detalle]],2,0)</f>
        <v>03.16.121 Equipos de Medicina</v>
      </c>
      <c r="E5858" s="33">
        <f t="shared" ref="E5858:E5860" si="971">+IF(D5858=D5857,E5857+1,1)</f>
        <v>4</v>
      </c>
      <c r="F5858" s="47" t="str">
        <f t="shared" ref="F5858:F5860" si="972">+LEFT(D5858,9)&amp;"-"&amp;E5858</f>
        <v>03.16.121-4</v>
      </c>
      <c r="G5858" s="37" t="s">
        <v>5690</v>
      </c>
      <c r="H5858" s="37">
        <v>230</v>
      </c>
    </row>
    <row r="5859" spans="1:8" x14ac:dyDescent="0.3">
      <c r="A5859" s="34" t="str">
        <f>+LEFT(Tabla3[[#This Row],[id_detalle]],2)</f>
        <v>03</v>
      </c>
      <c r="B5859" s="46" t="str">
        <f>VLOOKUP((LEFT(Tabla3[[#This Row],[id_detalle]],2)),id_rubro[[id]:[Rubro]],2,0)</f>
        <v>PRODUCTOS INDUSTRIALES Y RELACIONADOS</v>
      </c>
      <c r="C5859" s="36" t="s">
        <v>1189</v>
      </c>
      <c r="D5859" s="45" t="str">
        <f>+Tabla3[[#This Row],[id_detalle]]&amp;" "&amp;VLOOKUP(Tabla3[[#This Row],[id_detalle]],rubro_detalle[[Código]:[Rubro Detalle]],2,0)</f>
        <v>03.16.121 Equipos de Medicina</v>
      </c>
      <c r="E5859" s="33">
        <f t="shared" si="971"/>
        <v>5</v>
      </c>
      <c r="F5859" s="47" t="str">
        <f t="shared" si="972"/>
        <v>03.16.121-5</v>
      </c>
      <c r="G5859" s="37" t="s">
        <v>5691</v>
      </c>
      <c r="H5859" s="37">
        <v>239</v>
      </c>
    </row>
    <row r="5860" spans="1:8" x14ac:dyDescent="0.3">
      <c r="A5860" s="34" t="str">
        <f>+LEFT(Tabla3[[#This Row],[id_detalle]],2)</f>
        <v>03</v>
      </c>
      <c r="B5860" s="46" t="str">
        <f>VLOOKUP((LEFT(Tabla3[[#This Row],[id_detalle]],2)),id_rubro[[id]:[Rubro]],2,0)</f>
        <v>PRODUCTOS INDUSTRIALES Y RELACIONADOS</v>
      </c>
      <c r="C5860" s="36" t="s">
        <v>1189</v>
      </c>
      <c r="D5860" s="45" t="str">
        <f>+Tabla3[[#This Row],[id_detalle]]&amp;" "&amp;VLOOKUP(Tabla3[[#This Row],[id_detalle]],rubro_detalle[[Código]:[Rubro Detalle]],2,0)</f>
        <v>03.16.121 Equipos de Medicina</v>
      </c>
      <c r="E5860" s="33">
        <f t="shared" si="971"/>
        <v>6</v>
      </c>
      <c r="F5860" s="47" t="str">
        <f t="shared" si="972"/>
        <v>03.16.121-6</v>
      </c>
      <c r="G5860" s="37" t="s">
        <v>5692</v>
      </c>
      <c r="H5860" s="37">
        <v>281</v>
      </c>
    </row>
    <row r="5861" spans="1:8" x14ac:dyDescent="0.3">
      <c r="A5861" s="34" t="str">
        <f>+LEFT(Tabla3[[#This Row],[id_detalle]],2)</f>
        <v>03</v>
      </c>
      <c r="B5861" s="46" t="str">
        <f>VLOOKUP((LEFT(Tabla3[[#This Row],[id_detalle]],2)),id_rubro[[id]:[Rubro]],2,0)</f>
        <v>PRODUCTOS INDUSTRIALES Y RELACIONADOS</v>
      </c>
      <c r="C5861" s="36" t="s">
        <v>1189</v>
      </c>
      <c r="D5861" s="45" t="str">
        <f>+Tabla3[[#This Row],[id_detalle]]&amp;" "&amp;VLOOKUP(Tabla3[[#This Row],[id_detalle]],rubro_detalle[[Código]:[Rubro Detalle]],2,0)</f>
        <v>03.16.121 Equipos de Medicina</v>
      </c>
      <c r="E5861" s="33">
        <f t="shared" ref="E5861:E5866" si="973">+IF(D5861=D5860,E5860+1,1)</f>
        <v>7</v>
      </c>
      <c r="F5861" s="47" t="str">
        <f t="shared" ref="F5861:F5866" si="974">+LEFT(D5861,9)&amp;"-"&amp;E5861</f>
        <v>03.16.121-7</v>
      </c>
      <c r="G5861" s="37" t="s">
        <v>5693</v>
      </c>
      <c r="H5861" s="37">
        <v>393</v>
      </c>
    </row>
    <row r="5862" spans="1:8" x14ac:dyDescent="0.3">
      <c r="A5862" s="34" t="str">
        <f>+LEFT(Tabla3[[#This Row],[id_detalle]],2)</f>
        <v>03</v>
      </c>
      <c r="B5862" s="46" t="str">
        <f>VLOOKUP((LEFT(Tabla3[[#This Row],[id_detalle]],2)),id_rubro[[id]:[Rubro]],2,0)</f>
        <v>PRODUCTOS INDUSTRIALES Y RELACIONADOS</v>
      </c>
      <c r="C5862" s="36" t="s">
        <v>1189</v>
      </c>
      <c r="D5862" s="45" t="str">
        <f>+Tabla3[[#This Row],[id_detalle]]&amp;" "&amp;VLOOKUP(Tabla3[[#This Row],[id_detalle]],rubro_detalle[[Código]:[Rubro Detalle]],2,0)</f>
        <v>03.16.121 Equipos de Medicina</v>
      </c>
      <c r="E5862" s="33">
        <f t="shared" si="973"/>
        <v>8</v>
      </c>
      <c r="F5862" s="47" t="str">
        <f t="shared" si="974"/>
        <v>03.16.121-8</v>
      </c>
      <c r="G5862" s="37" t="s">
        <v>5330</v>
      </c>
      <c r="H5862" s="37">
        <v>400</v>
      </c>
    </row>
    <row r="5863" spans="1:8" x14ac:dyDescent="0.3">
      <c r="A5863" s="34" t="str">
        <f>+LEFT(Tabla3[[#This Row],[id_detalle]],2)</f>
        <v>03</v>
      </c>
      <c r="B5863" s="46" t="str">
        <f>VLOOKUP((LEFT(Tabla3[[#This Row],[id_detalle]],2)),id_rubro[[id]:[Rubro]],2,0)</f>
        <v>PRODUCTOS INDUSTRIALES Y RELACIONADOS</v>
      </c>
      <c r="C5863" s="36" t="s">
        <v>1189</v>
      </c>
      <c r="D5863" s="45" t="str">
        <f>+Tabla3[[#This Row],[id_detalle]]&amp;" "&amp;VLOOKUP(Tabla3[[#This Row],[id_detalle]],rubro_detalle[[Código]:[Rubro Detalle]],2,0)</f>
        <v>03.16.121 Equipos de Medicina</v>
      </c>
      <c r="E5863" s="33">
        <f t="shared" si="973"/>
        <v>9</v>
      </c>
      <c r="F5863" s="47" t="str">
        <f t="shared" si="974"/>
        <v>03.16.121-9</v>
      </c>
      <c r="G5863" s="37" t="s">
        <v>5258</v>
      </c>
      <c r="H5863" s="37">
        <v>469</v>
      </c>
    </row>
    <row r="5864" spans="1:8" x14ac:dyDescent="0.3">
      <c r="A5864" s="34" t="str">
        <f>+LEFT(Tabla3[[#This Row],[id_detalle]],2)</f>
        <v>03</v>
      </c>
      <c r="B5864" s="46" t="str">
        <f>VLOOKUP((LEFT(Tabla3[[#This Row],[id_detalle]],2)),id_rubro[[id]:[Rubro]],2,0)</f>
        <v>PRODUCTOS INDUSTRIALES Y RELACIONADOS</v>
      </c>
      <c r="C5864" s="36" t="s">
        <v>1189</v>
      </c>
      <c r="D5864" s="45" t="str">
        <f>+Tabla3[[#This Row],[id_detalle]]&amp;" "&amp;VLOOKUP(Tabla3[[#This Row],[id_detalle]],rubro_detalle[[Código]:[Rubro Detalle]],2,0)</f>
        <v>03.16.121 Equipos de Medicina</v>
      </c>
      <c r="E5864" s="33">
        <f t="shared" si="973"/>
        <v>10</v>
      </c>
      <c r="F5864" s="47" t="str">
        <f t="shared" si="974"/>
        <v>03.16.121-10</v>
      </c>
      <c r="G5864" s="37" t="s">
        <v>5556</v>
      </c>
      <c r="H5864" s="37">
        <v>514</v>
      </c>
    </row>
    <row r="5865" spans="1:8" x14ac:dyDescent="0.3">
      <c r="A5865" s="34" t="str">
        <f>+LEFT(Tabla3[[#This Row],[id_detalle]],2)</f>
        <v>03</v>
      </c>
      <c r="B5865" s="46" t="str">
        <f>VLOOKUP((LEFT(Tabla3[[#This Row],[id_detalle]],2)),id_rubro[[id]:[Rubro]],2,0)</f>
        <v>PRODUCTOS INDUSTRIALES Y RELACIONADOS</v>
      </c>
      <c r="C5865" s="36" t="s">
        <v>1189</v>
      </c>
      <c r="D5865" s="45" t="str">
        <f>+Tabla3[[#This Row],[id_detalle]]&amp;" "&amp;VLOOKUP(Tabla3[[#This Row],[id_detalle]],rubro_detalle[[Código]:[Rubro Detalle]],2,0)</f>
        <v>03.16.121 Equipos de Medicina</v>
      </c>
      <c r="E5865" s="33">
        <f t="shared" si="973"/>
        <v>11</v>
      </c>
      <c r="F5865" s="47" t="str">
        <f t="shared" si="974"/>
        <v>03.16.121-11</v>
      </c>
      <c r="G5865" s="37" t="s">
        <v>5390</v>
      </c>
      <c r="H5865" s="37">
        <v>520</v>
      </c>
    </row>
    <row r="5866" spans="1:8" x14ac:dyDescent="0.3">
      <c r="A5866" s="34" t="str">
        <f>+LEFT(Tabla3[[#This Row],[id_detalle]],2)</f>
        <v>03</v>
      </c>
      <c r="B5866" s="46" t="str">
        <f>VLOOKUP((LEFT(Tabla3[[#This Row],[id_detalle]],2)),id_rubro[[id]:[Rubro]],2,0)</f>
        <v>PRODUCTOS INDUSTRIALES Y RELACIONADOS</v>
      </c>
      <c r="C5866" s="36" t="s">
        <v>1189</v>
      </c>
      <c r="D5866" s="45" t="str">
        <f>+Tabla3[[#This Row],[id_detalle]]&amp;" "&amp;VLOOKUP(Tabla3[[#This Row],[id_detalle]],rubro_detalle[[Código]:[Rubro Detalle]],2,0)</f>
        <v>03.16.121 Equipos de Medicina</v>
      </c>
      <c r="E5866" s="33">
        <f t="shared" si="973"/>
        <v>12</v>
      </c>
      <c r="F5866" s="47" t="str">
        <f t="shared" si="974"/>
        <v>03.16.121-12</v>
      </c>
      <c r="G5866" s="38" t="s">
        <v>5694</v>
      </c>
      <c r="H5866" s="38">
        <v>563</v>
      </c>
    </row>
    <row r="5867" spans="1:8" x14ac:dyDescent="0.3">
      <c r="A5867" s="34" t="str">
        <f>+LEFT(Tabla3[[#This Row],[id_detalle]],2)</f>
        <v>03</v>
      </c>
      <c r="B5867" s="46" t="str">
        <f>VLOOKUP((LEFT(Tabla3[[#This Row],[id_detalle]],2)),id_rubro[[id]:[Rubro]],2,0)</f>
        <v>PRODUCTOS INDUSTRIALES Y RELACIONADOS</v>
      </c>
      <c r="C5867" s="36" t="s">
        <v>1189</v>
      </c>
      <c r="D5867" s="45" t="str">
        <f>+Tabla3[[#This Row],[id_detalle]]&amp;" "&amp;VLOOKUP(Tabla3[[#This Row],[id_detalle]],rubro_detalle[[Código]:[Rubro Detalle]],2,0)</f>
        <v>03.16.121 Equipos de Medicina</v>
      </c>
      <c r="E5867" s="33">
        <f t="shared" ref="E5867:E5872" si="975">+IF(D5867=D5866,E5866+1,1)</f>
        <v>13</v>
      </c>
      <c r="F5867" s="47" t="str">
        <f t="shared" ref="F5867:F5872" si="976">+LEFT(D5867,9)&amp;"-"&amp;E5867</f>
        <v>03.16.121-13</v>
      </c>
      <c r="G5867" s="37" t="s">
        <v>5081</v>
      </c>
      <c r="H5867" s="37">
        <v>650</v>
      </c>
    </row>
    <row r="5868" spans="1:8" x14ac:dyDescent="0.3">
      <c r="A5868" s="34" t="str">
        <f>+LEFT(Tabla3[[#This Row],[id_detalle]],2)</f>
        <v>03</v>
      </c>
      <c r="B5868" s="46" t="str">
        <f>VLOOKUP((LEFT(Tabla3[[#This Row],[id_detalle]],2)),id_rubro[[id]:[Rubro]],2,0)</f>
        <v>PRODUCTOS INDUSTRIALES Y RELACIONADOS</v>
      </c>
      <c r="C5868" s="36" t="s">
        <v>1189</v>
      </c>
      <c r="D5868" s="45" t="str">
        <f>+Tabla3[[#This Row],[id_detalle]]&amp;" "&amp;VLOOKUP(Tabla3[[#This Row],[id_detalle]],rubro_detalle[[Código]:[Rubro Detalle]],2,0)</f>
        <v>03.16.121 Equipos de Medicina</v>
      </c>
      <c r="E5868" s="33">
        <f t="shared" si="975"/>
        <v>14</v>
      </c>
      <c r="F5868" s="47" t="str">
        <f t="shared" si="976"/>
        <v>03.16.121-14</v>
      </c>
      <c r="G5868" s="37" t="s">
        <v>5695</v>
      </c>
      <c r="H5868" s="37">
        <v>654</v>
      </c>
    </row>
    <row r="5869" spans="1:8" x14ac:dyDescent="0.3">
      <c r="A5869" s="34" t="str">
        <f>+LEFT(Tabla3[[#This Row],[id_detalle]],2)</f>
        <v>03</v>
      </c>
      <c r="B5869" s="46" t="str">
        <f>VLOOKUP((LEFT(Tabla3[[#This Row],[id_detalle]],2)),id_rubro[[id]:[Rubro]],2,0)</f>
        <v>PRODUCTOS INDUSTRIALES Y RELACIONADOS</v>
      </c>
      <c r="C5869" s="36" t="s">
        <v>1189</v>
      </c>
      <c r="D5869" s="45" t="str">
        <f>+Tabla3[[#This Row],[id_detalle]]&amp;" "&amp;VLOOKUP(Tabla3[[#This Row],[id_detalle]],rubro_detalle[[Código]:[Rubro Detalle]],2,0)</f>
        <v>03.16.121 Equipos de Medicina</v>
      </c>
      <c r="E5869" s="33">
        <f t="shared" si="975"/>
        <v>15</v>
      </c>
      <c r="F5869" s="47" t="str">
        <f t="shared" si="976"/>
        <v>03.16.121-15</v>
      </c>
      <c r="G5869" s="37" t="s">
        <v>5616</v>
      </c>
      <c r="H5869" s="37">
        <v>667</v>
      </c>
    </row>
    <row r="5870" spans="1:8" x14ac:dyDescent="0.3">
      <c r="A5870" s="34" t="str">
        <f>+LEFT(Tabla3[[#This Row],[id_detalle]],2)</f>
        <v>03</v>
      </c>
      <c r="B5870" s="46" t="str">
        <f>VLOOKUP((LEFT(Tabla3[[#This Row],[id_detalle]],2)),id_rubro[[id]:[Rubro]],2,0)</f>
        <v>PRODUCTOS INDUSTRIALES Y RELACIONADOS</v>
      </c>
      <c r="C5870" s="36" t="s">
        <v>1189</v>
      </c>
      <c r="D5870" s="45" t="str">
        <f>+Tabla3[[#This Row],[id_detalle]]&amp;" "&amp;VLOOKUP(Tabla3[[#This Row],[id_detalle]],rubro_detalle[[Código]:[Rubro Detalle]],2,0)</f>
        <v>03.16.121 Equipos de Medicina</v>
      </c>
      <c r="E5870" s="33">
        <f t="shared" si="975"/>
        <v>16</v>
      </c>
      <c r="F5870" s="47" t="str">
        <f t="shared" si="976"/>
        <v>03.16.121-16</v>
      </c>
      <c r="G5870" s="37" t="s">
        <v>5696</v>
      </c>
      <c r="H5870" s="37">
        <v>676</v>
      </c>
    </row>
    <row r="5871" spans="1:8" x14ac:dyDescent="0.3">
      <c r="A5871" s="34" t="str">
        <f>+LEFT(Tabla3[[#This Row],[id_detalle]],2)</f>
        <v>03</v>
      </c>
      <c r="B5871" s="46" t="str">
        <f>VLOOKUP((LEFT(Tabla3[[#This Row],[id_detalle]],2)),id_rubro[[id]:[Rubro]],2,0)</f>
        <v>PRODUCTOS INDUSTRIALES Y RELACIONADOS</v>
      </c>
      <c r="C5871" s="36" t="s">
        <v>1189</v>
      </c>
      <c r="D5871" s="45" t="str">
        <f>+Tabla3[[#This Row],[id_detalle]]&amp;" "&amp;VLOOKUP(Tabla3[[#This Row],[id_detalle]],rubro_detalle[[Código]:[Rubro Detalle]],2,0)</f>
        <v>03.16.121 Equipos de Medicina</v>
      </c>
      <c r="E5871" s="33">
        <f t="shared" si="975"/>
        <v>17</v>
      </c>
      <c r="F5871" s="47" t="str">
        <f t="shared" si="976"/>
        <v>03.16.121-17</v>
      </c>
      <c r="G5871" s="37" t="s">
        <v>4308</v>
      </c>
      <c r="H5871" s="37">
        <v>677</v>
      </c>
    </row>
    <row r="5872" spans="1:8" x14ac:dyDescent="0.3">
      <c r="A5872" s="34" t="str">
        <f>+LEFT(Tabla3[[#This Row],[id_detalle]],2)</f>
        <v>03</v>
      </c>
      <c r="B5872" s="46" t="str">
        <f>VLOOKUP((LEFT(Tabla3[[#This Row],[id_detalle]],2)),id_rubro[[id]:[Rubro]],2,0)</f>
        <v>PRODUCTOS INDUSTRIALES Y RELACIONADOS</v>
      </c>
      <c r="C5872" s="36" t="s">
        <v>1189</v>
      </c>
      <c r="D5872" s="45" t="str">
        <f>+Tabla3[[#This Row],[id_detalle]]&amp;" "&amp;VLOOKUP(Tabla3[[#This Row],[id_detalle]],rubro_detalle[[Código]:[Rubro Detalle]],2,0)</f>
        <v>03.16.121 Equipos de Medicina</v>
      </c>
      <c r="E5872" s="33">
        <f t="shared" si="975"/>
        <v>18</v>
      </c>
      <c r="F5872" s="47" t="str">
        <f t="shared" si="976"/>
        <v>03.16.121-18</v>
      </c>
      <c r="G5872" s="37" t="s">
        <v>5697</v>
      </c>
      <c r="H5872" s="37">
        <v>691</v>
      </c>
    </row>
    <row r="5873" spans="1:8" x14ac:dyDescent="0.3">
      <c r="A5873" s="34" t="str">
        <f>+LEFT(Tabla3[[#This Row],[id_detalle]],2)</f>
        <v>03</v>
      </c>
      <c r="B5873" s="46" t="str">
        <f>VLOOKUP((LEFT(Tabla3[[#This Row],[id_detalle]],2)),id_rubro[[id]:[Rubro]],2,0)</f>
        <v>PRODUCTOS INDUSTRIALES Y RELACIONADOS</v>
      </c>
      <c r="C5873" s="36" t="s">
        <v>1189</v>
      </c>
      <c r="D5873" s="45" t="str">
        <f>+Tabla3[[#This Row],[id_detalle]]&amp;" "&amp;VLOOKUP(Tabla3[[#This Row],[id_detalle]],rubro_detalle[[Código]:[Rubro Detalle]],2,0)</f>
        <v>03.16.121 Equipos de Medicina</v>
      </c>
      <c r="E5873" s="33">
        <f t="shared" ref="E5873:E5880" si="977">+IF(D5873=D5872,E5872+1,1)</f>
        <v>19</v>
      </c>
      <c r="F5873" s="47" t="str">
        <f t="shared" ref="F5873:F5880" si="978">+LEFT(D5873,9)&amp;"-"&amp;E5873</f>
        <v>03.16.121-19</v>
      </c>
      <c r="G5873" s="37" t="s">
        <v>5698</v>
      </c>
      <c r="H5873" s="37">
        <v>702</v>
      </c>
    </row>
    <row r="5874" spans="1:8" x14ac:dyDescent="0.3">
      <c r="A5874" s="34" t="str">
        <f>+LEFT(Tabla3[[#This Row],[id_detalle]],2)</f>
        <v>03</v>
      </c>
      <c r="B5874" s="46" t="str">
        <f>VLOOKUP((LEFT(Tabla3[[#This Row],[id_detalle]],2)),id_rubro[[id]:[Rubro]],2,0)</f>
        <v>PRODUCTOS INDUSTRIALES Y RELACIONADOS</v>
      </c>
      <c r="C5874" s="36" t="s">
        <v>1189</v>
      </c>
      <c r="D5874" s="45" t="str">
        <f>+Tabla3[[#This Row],[id_detalle]]&amp;" "&amp;VLOOKUP(Tabla3[[#This Row],[id_detalle]],rubro_detalle[[Código]:[Rubro Detalle]],2,0)</f>
        <v>03.16.121 Equipos de Medicina</v>
      </c>
      <c r="E5874" s="33">
        <f t="shared" si="977"/>
        <v>20</v>
      </c>
      <c r="F5874" s="47" t="str">
        <f t="shared" si="978"/>
        <v>03.16.121-20</v>
      </c>
      <c r="G5874" s="37" t="s">
        <v>5382</v>
      </c>
      <c r="H5874" s="37">
        <v>741</v>
      </c>
    </row>
    <row r="5875" spans="1:8" x14ac:dyDescent="0.3">
      <c r="A5875" s="34" t="str">
        <f>+LEFT(Tabla3[[#This Row],[id_detalle]],2)</f>
        <v>03</v>
      </c>
      <c r="B5875" s="46" t="str">
        <f>VLOOKUP((LEFT(Tabla3[[#This Row],[id_detalle]],2)),id_rubro[[id]:[Rubro]],2,0)</f>
        <v>PRODUCTOS INDUSTRIALES Y RELACIONADOS</v>
      </c>
      <c r="C5875" s="36" t="s">
        <v>1189</v>
      </c>
      <c r="D5875" s="45" t="str">
        <f>+Tabla3[[#This Row],[id_detalle]]&amp;" "&amp;VLOOKUP(Tabla3[[#This Row],[id_detalle]],rubro_detalle[[Código]:[Rubro Detalle]],2,0)</f>
        <v>03.16.121 Equipos de Medicina</v>
      </c>
      <c r="E5875" s="33">
        <f t="shared" si="977"/>
        <v>21</v>
      </c>
      <c r="F5875" s="47" t="str">
        <f t="shared" si="978"/>
        <v>03.16.121-21</v>
      </c>
      <c r="G5875" s="37" t="s">
        <v>4450</v>
      </c>
      <c r="H5875" s="37">
        <v>790</v>
      </c>
    </row>
    <row r="5876" spans="1:8" x14ac:dyDescent="0.3">
      <c r="A5876" s="34" t="str">
        <f>+LEFT(Tabla3[[#This Row],[id_detalle]],2)</f>
        <v>03</v>
      </c>
      <c r="B5876" s="46" t="str">
        <f>VLOOKUP((LEFT(Tabla3[[#This Row],[id_detalle]],2)),id_rubro[[id]:[Rubro]],2,0)</f>
        <v>PRODUCTOS INDUSTRIALES Y RELACIONADOS</v>
      </c>
      <c r="C5876" s="36" t="s">
        <v>1189</v>
      </c>
      <c r="D5876" s="45" t="str">
        <f>+Tabla3[[#This Row],[id_detalle]]&amp;" "&amp;VLOOKUP(Tabla3[[#This Row],[id_detalle]],rubro_detalle[[Código]:[Rubro Detalle]],2,0)</f>
        <v>03.16.121 Equipos de Medicina</v>
      </c>
      <c r="E5876" s="33">
        <f t="shared" si="977"/>
        <v>22</v>
      </c>
      <c r="F5876" s="47" t="str">
        <f t="shared" si="978"/>
        <v>03.16.121-22</v>
      </c>
      <c r="G5876" s="37" t="s">
        <v>4083</v>
      </c>
      <c r="H5876" s="37">
        <v>786</v>
      </c>
    </row>
    <row r="5877" spans="1:8" x14ac:dyDescent="0.3">
      <c r="A5877" s="34" t="str">
        <f>+LEFT(Tabla3[[#This Row],[id_detalle]],2)</f>
        <v>03</v>
      </c>
      <c r="B5877" s="46" t="str">
        <f>VLOOKUP((LEFT(Tabla3[[#This Row],[id_detalle]],2)),id_rubro[[id]:[Rubro]],2,0)</f>
        <v>PRODUCTOS INDUSTRIALES Y RELACIONADOS</v>
      </c>
      <c r="C5877" s="36" t="s">
        <v>1189</v>
      </c>
      <c r="D5877" s="45" t="str">
        <f>+Tabla3[[#This Row],[id_detalle]]&amp;" "&amp;VLOOKUP(Tabla3[[#This Row],[id_detalle]],rubro_detalle[[Código]:[Rubro Detalle]],2,0)</f>
        <v>03.16.121 Equipos de Medicina</v>
      </c>
      <c r="E5877" s="33">
        <f t="shared" si="977"/>
        <v>23</v>
      </c>
      <c r="F5877" s="47" t="str">
        <f t="shared" si="978"/>
        <v>03.16.121-23</v>
      </c>
      <c r="G5877" s="37" t="s">
        <v>5699</v>
      </c>
      <c r="H5877" s="37">
        <v>828</v>
      </c>
    </row>
    <row r="5878" spans="1:8" x14ac:dyDescent="0.3">
      <c r="A5878" s="34" t="str">
        <f>+LEFT(Tabla3[[#This Row],[id_detalle]],2)</f>
        <v>03</v>
      </c>
      <c r="B5878" s="46" t="str">
        <f>VLOOKUP((LEFT(Tabla3[[#This Row],[id_detalle]],2)),id_rubro[[id]:[Rubro]],2,0)</f>
        <v>PRODUCTOS INDUSTRIALES Y RELACIONADOS</v>
      </c>
      <c r="C5878" s="36" t="s">
        <v>1191</v>
      </c>
      <c r="D5878" s="45" t="str">
        <f>+Tabla3[[#This Row],[id_detalle]]&amp;" "&amp;VLOOKUP(Tabla3[[#This Row],[id_detalle]],rubro_detalle[[Código]:[Rubro Detalle]],2,0)</f>
        <v>03.16.122 Equipos de Procesamiento de Minerales</v>
      </c>
      <c r="E5878" s="33">
        <f t="shared" si="977"/>
        <v>1</v>
      </c>
      <c r="F5878" s="47" t="str">
        <f t="shared" si="978"/>
        <v>03.16.122-1</v>
      </c>
      <c r="G5878" s="37" t="s">
        <v>5700</v>
      </c>
      <c r="H5878" s="37">
        <v>451</v>
      </c>
    </row>
    <row r="5879" spans="1:8" x14ac:dyDescent="0.3">
      <c r="A5879" s="34" t="str">
        <f>+LEFT(Tabla3[[#This Row],[id_detalle]],2)</f>
        <v>03</v>
      </c>
      <c r="B5879" s="46" t="str">
        <f>VLOOKUP((LEFT(Tabla3[[#This Row],[id_detalle]],2)),id_rubro[[id]:[Rubro]],2,0)</f>
        <v>PRODUCTOS INDUSTRIALES Y RELACIONADOS</v>
      </c>
      <c r="C5879" s="36" t="s">
        <v>1191</v>
      </c>
      <c r="D5879" s="45" t="str">
        <f>+Tabla3[[#This Row],[id_detalle]]&amp;" "&amp;VLOOKUP(Tabla3[[#This Row],[id_detalle]],rubro_detalle[[Código]:[Rubro Detalle]],2,0)</f>
        <v>03.16.122 Equipos de Procesamiento de Minerales</v>
      </c>
      <c r="E5879" s="33">
        <f t="shared" si="977"/>
        <v>2</v>
      </c>
      <c r="F5879" s="47" t="str">
        <f t="shared" si="978"/>
        <v>03.16.122-2</v>
      </c>
      <c r="G5879" s="37" t="s">
        <v>5701</v>
      </c>
      <c r="H5879" s="37">
        <v>507</v>
      </c>
    </row>
    <row r="5880" spans="1:8" x14ac:dyDescent="0.3">
      <c r="A5880" s="34" t="str">
        <f>+LEFT(Tabla3[[#This Row],[id_detalle]],2)</f>
        <v>03</v>
      </c>
      <c r="B5880" s="46" t="str">
        <f>VLOOKUP((LEFT(Tabla3[[#This Row],[id_detalle]],2)),id_rubro[[id]:[Rubro]],2,0)</f>
        <v>PRODUCTOS INDUSTRIALES Y RELACIONADOS</v>
      </c>
      <c r="C5880" s="36" t="s">
        <v>1191</v>
      </c>
      <c r="D5880" s="45" t="str">
        <f>+Tabla3[[#This Row],[id_detalle]]&amp;" "&amp;VLOOKUP(Tabla3[[#This Row],[id_detalle]],rubro_detalle[[Código]:[Rubro Detalle]],2,0)</f>
        <v>03.16.122 Equipos de Procesamiento de Minerales</v>
      </c>
      <c r="E5880" s="33">
        <f t="shared" si="977"/>
        <v>3</v>
      </c>
      <c r="F5880" s="47" t="str">
        <f t="shared" si="978"/>
        <v>03.16.122-3</v>
      </c>
      <c r="G5880" s="37" t="s">
        <v>5180</v>
      </c>
      <c r="H5880" s="37">
        <v>514</v>
      </c>
    </row>
    <row r="5881" spans="1:8" x14ac:dyDescent="0.3">
      <c r="A5881" s="34" t="str">
        <f>+LEFT(Tabla3[[#This Row],[id_detalle]],2)</f>
        <v>03</v>
      </c>
      <c r="B5881" s="46" t="str">
        <f>VLOOKUP((LEFT(Tabla3[[#This Row],[id_detalle]],2)),id_rubro[[id]:[Rubro]],2,0)</f>
        <v>PRODUCTOS INDUSTRIALES Y RELACIONADOS</v>
      </c>
      <c r="C5881" s="36" t="s">
        <v>1191</v>
      </c>
      <c r="D5881" s="45" t="str">
        <f>+Tabla3[[#This Row],[id_detalle]]&amp;" "&amp;VLOOKUP(Tabla3[[#This Row],[id_detalle]],rubro_detalle[[Código]:[Rubro Detalle]],2,0)</f>
        <v>03.16.122 Equipos de Procesamiento de Minerales</v>
      </c>
      <c r="E5881" s="33">
        <f t="shared" ref="E5881:E5883" si="979">+IF(D5881=D5880,E5880+1,1)</f>
        <v>4</v>
      </c>
      <c r="F5881" s="47" t="str">
        <f t="shared" ref="F5881:F5883" si="980">+LEFT(D5881,9)&amp;"-"&amp;E5881</f>
        <v>03.16.122-4</v>
      </c>
      <c r="G5881" s="37" t="s">
        <v>5026</v>
      </c>
      <c r="H5881" s="37">
        <v>534</v>
      </c>
    </row>
    <row r="5882" spans="1:8" x14ac:dyDescent="0.3">
      <c r="A5882" s="34" t="str">
        <f>+LEFT(Tabla3[[#This Row],[id_detalle]],2)</f>
        <v>03</v>
      </c>
      <c r="B5882" s="46" t="str">
        <f>VLOOKUP((LEFT(Tabla3[[#This Row],[id_detalle]],2)),id_rubro[[id]:[Rubro]],2,0)</f>
        <v>PRODUCTOS INDUSTRIALES Y RELACIONADOS</v>
      </c>
      <c r="C5882" s="36" t="s">
        <v>1191</v>
      </c>
      <c r="D5882" s="45" t="str">
        <f>+Tabla3[[#This Row],[id_detalle]]&amp;" "&amp;VLOOKUP(Tabla3[[#This Row],[id_detalle]],rubro_detalle[[Código]:[Rubro Detalle]],2,0)</f>
        <v>03.16.122 Equipos de Procesamiento de Minerales</v>
      </c>
      <c r="E5882" s="33">
        <f t="shared" si="979"/>
        <v>5</v>
      </c>
      <c r="F5882" s="47" t="str">
        <f t="shared" si="980"/>
        <v>03.16.122-5</v>
      </c>
      <c r="G5882" s="37" t="s">
        <v>3016</v>
      </c>
      <c r="H5882" s="37">
        <v>654</v>
      </c>
    </row>
    <row r="5883" spans="1:8" x14ac:dyDescent="0.3">
      <c r="A5883" s="34" t="str">
        <f>+LEFT(Tabla3[[#This Row],[id_detalle]],2)</f>
        <v>03</v>
      </c>
      <c r="B5883" s="46" t="str">
        <f>VLOOKUP((LEFT(Tabla3[[#This Row],[id_detalle]],2)),id_rubro[[id]:[Rubro]],2,0)</f>
        <v>PRODUCTOS INDUSTRIALES Y RELACIONADOS</v>
      </c>
      <c r="C5883" s="36" t="s">
        <v>1191</v>
      </c>
      <c r="D5883" s="45" t="str">
        <f>+Tabla3[[#This Row],[id_detalle]]&amp;" "&amp;VLOOKUP(Tabla3[[#This Row],[id_detalle]],rubro_detalle[[Código]:[Rubro Detalle]],2,0)</f>
        <v>03.16.122 Equipos de Procesamiento de Minerales</v>
      </c>
      <c r="E5883" s="33">
        <f t="shared" si="979"/>
        <v>6</v>
      </c>
      <c r="F5883" s="47" t="str">
        <f t="shared" si="980"/>
        <v>03.16.122-6</v>
      </c>
      <c r="G5883" s="38" t="s">
        <v>4811</v>
      </c>
      <c r="H5883" s="38">
        <v>722</v>
      </c>
    </row>
    <row r="5884" spans="1:8" x14ac:dyDescent="0.3">
      <c r="A5884" s="34" t="str">
        <f>+LEFT(Tabla3[[#This Row],[id_detalle]],2)</f>
        <v>03</v>
      </c>
      <c r="B5884" s="46" t="str">
        <f>VLOOKUP((LEFT(Tabla3[[#This Row],[id_detalle]],2)),id_rubro[[id]:[Rubro]],2,0)</f>
        <v>PRODUCTOS INDUSTRIALES Y RELACIONADOS</v>
      </c>
      <c r="C5884" s="36" t="s">
        <v>1191</v>
      </c>
      <c r="D5884" s="45" t="str">
        <f>+Tabla3[[#This Row],[id_detalle]]&amp;" "&amp;VLOOKUP(Tabla3[[#This Row],[id_detalle]],rubro_detalle[[Código]:[Rubro Detalle]],2,0)</f>
        <v>03.16.122 Equipos de Procesamiento de Minerales</v>
      </c>
      <c r="E5884" s="33">
        <f t="shared" ref="E5884:E5886" si="981">+IF(D5884=D5883,E5883+1,1)</f>
        <v>7</v>
      </c>
      <c r="F5884" s="47" t="str">
        <f t="shared" ref="F5884:F5886" si="982">+LEFT(D5884,9)&amp;"-"&amp;E5884</f>
        <v>03.16.122-7</v>
      </c>
      <c r="G5884" s="37" t="s">
        <v>5702</v>
      </c>
      <c r="H5884" s="37">
        <v>792</v>
      </c>
    </row>
    <row r="5885" spans="1:8" x14ac:dyDescent="0.3">
      <c r="A5885" s="34" t="str">
        <f>+LEFT(Tabla3[[#This Row],[id_detalle]],2)</f>
        <v>03</v>
      </c>
      <c r="B5885" s="46" t="str">
        <f>VLOOKUP((LEFT(Tabla3[[#This Row],[id_detalle]],2)),id_rubro[[id]:[Rubro]],2,0)</f>
        <v>PRODUCTOS INDUSTRIALES Y RELACIONADOS</v>
      </c>
      <c r="C5885" s="36" t="s">
        <v>1191</v>
      </c>
      <c r="D5885" s="45" t="str">
        <f>+Tabla3[[#This Row],[id_detalle]]&amp;" "&amp;VLOOKUP(Tabla3[[#This Row],[id_detalle]],rubro_detalle[[Código]:[Rubro Detalle]],2,0)</f>
        <v>03.16.122 Equipos de Procesamiento de Minerales</v>
      </c>
      <c r="E5885" s="33">
        <f t="shared" si="981"/>
        <v>8</v>
      </c>
      <c r="F5885" s="47" t="str">
        <f t="shared" si="982"/>
        <v>03.16.122-8</v>
      </c>
      <c r="G5885" s="37" t="s">
        <v>5384</v>
      </c>
      <c r="H5885" s="37">
        <v>793</v>
      </c>
    </row>
    <row r="5886" spans="1:8" x14ac:dyDescent="0.3">
      <c r="A5886" s="34" t="str">
        <f>+LEFT(Tabla3[[#This Row],[id_detalle]],2)</f>
        <v>03</v>
      </c>
      <c r="B5886" s="46" t="str">
        <f>VLOOKUP((LEFT(Tabla3[[#This Row],[id_detalle]],2)),id_rubro[[id]:[Rubro]],2,0)</f>
        <v>PRODUCTOS INDUSTRIALES Y RELACIONADOS</v>
      </c>
      <c r="C5886" s="36" t="s">
        <v>1191</v>
      </c>
      <c r="D5886" s="45" t="str">
        <f>+Tabla3[[#This Row],[id_detalle]]&amp;" "&amp;VLOOKUP(Tabla3[[#This Row],[id_detalle]],rubro_detalle[[Código]:[Rubro Detalle]],2,0)</f>
        <v>03.16.122 Equipos de Procesamiento de Minerales</v>
      </c>
      <c r="E5886" s="33">
        <f t="shared" si="981"/>
        <v>9</v>
      </c>
      <c r="F5886" s="47" t="str">
        <f t="shared" si="982"/>
        <v>03.16.122-9</v>
      </c>
      <c r="G5886" s="37" t="s">
        <v>5267</v>
      </c>
      <c r="H5886" s="37">
        <v>796</v>
      </c>
    </row>
    <row r="5887" spans="1:8" x14ac:dyDescent="0.3">
      <c r="A5887" s="34" t="str">
        <f>+LEFT(Tabla3[[#This Row],[id_detalle]],2)</f>
        <v>03</v>
      </c>
      <c r="B5887" s="46" t="str">
        <f>VLOOKUP((LEFT(Tabla3[[#This Row],[id_detalle]],2)),id_rubro[[id]:[Rubro]],2,0)</f>
        <v>PRODUCTOS INDUSTRIALES Y RELACIONADOS</v>
      </c>
      <c r="C5887" s="36" t="s">
        <v>1193</v>
      </c>
      <c r="D5887" s="45" t="str">
        <f>+Tabla3[[#This Row],[id_detalle]]&amp;" "&amp;VLOOKUP(Tabla3[[#This Row],[id_detalle]],rubro_detalle[[Código]:[Rubro Detalle]],2,0)</f>
        <v>03.16.123 Equipos de Odontología</v>
      </c>
      <c r="E5887" s="33">
        <f t="shared" ref="E5887:E5901" si="983">+IF(D5887=D5886,E5886+1,1)</f>
        <v>1</v>
      </c>
      <c r="F5887" s="47" t="str">
        <f t="shared" ref="F5887:F5901" si="984">+LEFT(D5887,9)&amp;"-"&amp;E5887</f>
        <v>03.16.123-1</v>
      </c>
      <c r="G5887" s="37" t="s">
        <v>5703</v>
      </c>
      <c r="H5887" s="37">
        <v>435</v>
      </c>
    </row>
    <row r="5888" spans="1:8" x14ac:dyDescent="0.3">
      <c r="A5888" s="34" t="str">
        <f>+LEFT(Tabla3[[#This Row],[id_detalle]],2)</f>
        <v>03</v>
      </c>
      <c r="B5888" s="46" t="str">
        <f>VLOOKUP((LEFT(Tabla3[[#This Row],[id_detalle]],2)),id_rubro[[id]:[Rubro]],2,0)</f>
        <v>PRODUCTOS INDUSTRIALES Y RELACIONADOS</v>
      </c>
      <c r="C5888" s="36" t="s">
        <v>1193</v>
      </c>
      <c r="D5888" s="45" t="str">
        <f>+Tabla3[[#This Row],[id_detalle]]&amp;" "&amp;VLOOKUP(Tabla3[[#This Row],[id_detalle]],rubro_detalle[[Código]:[Rubro Detalle]],2,0)</f>
        <v>03.16.123 Equipos de Odontología</v>
      </c>
      <c r="E5888" s="33">
        <f t="shared" si="983"/>
        <v>2</v>
      </c>
      <c r="F5888" s="47" t="str">
        <f t="shared" si="984"/>
        <v>03.16.123-2</v>
      </c>
      <c r="G5888" s="37" t="s">
        <v>5382</v>
      </c>
      <c r="H5888" s="37">
        <v>741</v>
      </c>
    </row>
    <row r="5889" spans="1:8" x14ac:dyDescent="0.3">
      <c r="A5889" s="34" t="str">
        <f>+LEFT(Tabla3[[#This Row],[id_detalle]],2)</f>
        <v>03</v>
      </c>
      <c r="B5889" s="46" t="str">
        <f>VLOOKUP((LEFT(Tabla3[[#This Row],[id_detalle]],2)),id_rubro[[id]:[Rubro]],2,0)</f>
        <v>PRODUCTOS INDUSTRIALES Y RELACIONADOS</v>
      </c>
      <c r="C5889" s="36" t="s">
        <v>1195</v>
      </c>
      <c r="D5889" s="45" t="str">
        <f>+Tabla3[[#This Row],[id_detalle]]&amp;" "&amp;VLOOKUP(Tabla3[[#This Row],[id_detalle]],rubro_detalle[[Código]:[Rubro Detalle]],2,0)</f>
        <v>03.16.131 Equipos de Rayos X</v>
      </c>
      <c r="E5889" s="33">
        <f t="shared" si="983"/>
        <v>1</v>
      </c>
      <c r="F5889" s="47" t="str">
        <f t="shared" si="984"/>
        <v>03.16.131-1</v>
      </c>
      <c r="G5889" s="37" t="s">
        <v>5687</v>
      </c>
      <c r="H5889" s="37">
        <v>175</v>
      </c>
    </row>
    <row r="5890" spans="1:8" x14ac:dyDescent="0.3">
      <c r="A5890" s="34" t="str">
        <f>+LEFT(Tabla3[[#This Row],[id_detalle]],2)</f>
        <v>03</v>
      </c>
      <c r="B5890" s="46" t="str">
        <f>VLOOKUP((LEFT(Tabla3[[#This Row],[id_detalle]],2)),id_rubro[[id]:[Rubro]],2,0)</f>
        <v>PRODUCTOS INDUSTRIALES Y RELACIONADOS</v>
      </c>
      <c r="C5890" s="36" t="s">
        <v>1195</v>
      </c>
      <c r="D5890" s="45" t="str">
        <f>+Tabla3[[#This Row],[id_detalle]]&amp;" "&amp;VLOOKUP(Tabla3[[#This Row],[id_detalle]],rubro_detalle[[Código]:[Rubro Detalle]],2,0)</f>
        <v>03.16.131 Equipos de Rayos X</v>
      </c>
      <c r="E5890" s="33">
        <f t="shared" si="983"/>
        <v>2</v>
      </c>
      <c r="F5890" s="47" t="str">
        <f t="shared" si="984"/>
        <v>03.16.131-2</v>
      </c>
      <c r="G5890" s="37" t="s">
        <v>5311</v>
      </c>
      <c r="H5890" s="37">
        <v>792</v>
      </c>
    </row>
    <row r="5891" spans="1:8" x14ac:dyDescent="0.3">
      <c r="A5891" s="34" t="str">
        <f>+LEFT(Tabla3[[#This Row],[id_detalle]],2)</f>
        <v>03</v>
      </c>
      <c r="B5891" s="46" t="str">
        <f>VLOOKUP((LEFT(Tabla3[[#This Row],[id_detalle]],2)),id_rubro[[id]:[Rubro]],2,0)</f>
        <v>PRODUCTOS INDUSTRIALES Y RELACIONADOS</v>
      </c>
      <c r="C5891" s="36" t="s">
        <v>1197</v>
      </c>
      <c r="D5891" s="45" t="str">
        <f>+Tabla3[[#This Row],[id_detalle]]&amp;" "&amp;VLOOKUP(Tabla3[[#This Row],[id_detalle]],rubro_detalle[[Código]:[Rubro Detalle]],2,0)</f>
        <v>03.16.141 Equipos e instrumentación para Laboratorios Químicos</v>
      </c>
      <c r="E5891" s="33">
        <f t="shared" si="983"/>
        <v>1</v>
      </c>
      <c r="F5891" s="47" t="str">
        <f t="shared" si="984"/>
        <v>03.16.141-1</v>
      </c>
      <c r="G5891" s="37" t="s">
        <v>5556</v>
      </c>
      <c r="H5891" s="37">
        <v>514</v>
      </c>
    </row>
    <row r="5892" spans="1:8" x14ac:dyDescent="0.3">
      <c r="A5892" s="34" t="str">
        <f>+LEFT(Tabla3[[#This Row],[id_detalle]],2)</f>
        <v>03</v>
      </c>
      <c r="B5892" s="46" t="str">
        <f>VLOOKUP((LEFT(Tabla3[[#This Row],[id_detalle]],2)),id_rubro[[id]:[Rubro]],2,0)</f>
        <v>PRODUCTOS INDUSTRIALES Y RELACIONADOS</v>
      </c>
      <c r="C5892" s="36" t="s">
        <v>1197</v>
      </c>
      <c r="D5892" s="45" t="str">
        <f>+Tabla3[[#This Row],[id_detalle]]&amp;" "&amp;VLOOKUP(Tabla3[[#This Row],[id_detalle]],rubro_detalle[[Código]:[Rubro Detalle]],2,0)</f>
        <v>03.16.141 Equipos e instrumentación para Laboratorios Químicos</v>
      </c>
      <c r="E5892" s="33">
        <f t="shared" si="983"/>
        <v>2</v>
      </c>
      <c r="F5892" s="47" t="str">
        <f t="shared" si="984"/>
        <v>03.16.141-2</v>
      </c>
      <c r="G5892" s="37" t="s">
        <v>3316</v>
      </c>
      <c r="H5892" s="37">
        <v>616</v>
      </c>
    </row>
    <row r="5893" spans="1:8" x14ac:dyDescent="0.3">
      <c r="A5893" s="34" t="str">
        <f>+LEFT(Tabla3[[#This Row],[id_detalle]],2)</f>
        <v>03</v>
      </c>
      <c r="B5893" s="46" t="str">
        <f>VLOOKUP((LEFT(Tabla3[[#This Row],[id_detalle]],2)),id_rubro[[id]:[Rubro]],2,0)</f>
        <v>PRODUCTOS INDUSTRIALES Y RELACIONADOS</v>
      </c>
      <c r="C5893" s="36" t="s">
        <v>1199</v>
      </c>
      <c r="D5893" s="45" t="str">
        <f>+Tabla3[[#This Row],[id_detalle]]&amp;" "&amp;VLOOKUP(Tabla3[[#This Row],[id_detalle]],rubro_detalle[[Código]:[Rubro Detalle]],2,0)</f>
        <v>03.16.151 Equipos para Laboratorios de Control de Calidad</v>
      </c>
      <c r="E5893" s="33">
        <f t="shared" si="983"/>
        <v>1</v>
      </c>
      <c r="F5893" s="47" t="str">
        <f t="shared" si="984"/>
        <v>03.16.151-1</v>
      </c>
      <c r="G5893" s="37" t="s">
        <v>2730</v>
      </c>
      <c r="H5893" s="37">
        <v>201</v>
      </c>
    </row>
    <row r="5894" spans="1:8" x14ac:dyDescent="0.3">
      <c r="A5894" s="34" t="str">
        <f>+LEFT(Tabla3[[#This Row],[id_detalle]],2)</f>
        <v>03</v>
      </c>
      <c r="B5894" s="46" t="str">
        <f>VLOOKUP((LEFT(Tabla3[[#This Row],[id_detalle]],2)),id_rubro[[id]:[Rubro]],2,0)</f>
        <v>PRODUCTOS INDUSTRIALES Y RELACIONADOS</v>
      </c>
      <c r="C5894" s="36" t="s">
        <v>1199</v>
      </c>
      <c r="D5894" s="45" t="str">
        <f>+Tabla3[[#This Row],[id_detalle]]&amp;" "&amp;VLOOKUP(Tabla3[[#This Row],[id_detalle]],rubro_detalle[[Código]:[Rubro Detalle]],2,0)</f>
        <v>03.16.151 Equipos para Laboratorios de Control de Calidad</v>
      </c>
      <c r="E5894" s="33">
        <f t="shared" si="983"/>
        <v>2</v>
      </c>
      <c r="F5894" s="47" t="str">
        <f t="shared" si="984"/>
        <v>03.16.151-2</v>
      </c>
      <c r="G5894" s="37" t="s">
        <v>5704</v>
      </c>
      <c r="H5894" s="37">
        <v>291</v>
      </c>
    </row>
    <row r="5895" spans="1:8" x14ac:dyDescent="0.3">
      <c r="A5895" s="34" t="str">
        <f>+LEFT(Tabla3[[#This Row],[id_detalle]],2)</f>
        <v>03</v>
      </c>
      <c r="B5895" s="46" t="str">
        <f>VLOOKUP((LEFT(Tabla3[[#This Row],[id_detalle]],2)),id_rubro[[id]:[Rubro]],2,0)</f>
        <v>PRODUCTOS INDUSTRIALES Y RELACIONADOS</v>
      </c>
      <c r="C5895" s="36" t="s">
        <v>1199</v>
      </c>
      <c r="D5895" s="45" t="str">
        <f>+Tabla3[[#This Row],[id_detalle]]&amp;" "&amp;VLOOKUP(Tabla3[[#This Row],[id_detalle]],rubro_detalle[[Código]:[Rubro Detalle]],2,0)</f>
        <v>03.16.151 Equipos para Laboratorios de Control de Calidad</v>
      </c>
      <c r="E5895" s="33">
        <f t="shared" si="983"/>
        <v>3</v>
      </c>
      <c r="F5895" s="47" t="str">
        <f t="shared" si="984"/>
        <v>03.16.151-3</v>
      </c>
      <c r="G5895" s="37" t="s">
        <v>3008</v>
      </c>
      <c r="H5895" s="37">
        <v>602</v>
      </c>
    </row>
    <row r="5896" spans="1:8" x14ac:dyDescent="0.3">
      <c r="A5896" s="34" t="str">
        <f>+LEFT(Tabla3[[#This Row],[id_detalle]],2)</f>
        <v>03</v>
      </c>
      <c r="B5896" s="46" t="str">
        <f>VLOOKUP((LEFT(Tabla3[[#This Row],[id_detalle]],2)),id_rubro[[id]:[Rubro]],2,0)</f>
        <v>PRODUCTOS INDUSTRIALES Y RELACIONADOS</v>
      </c>
      <c r="C5896" s="36" t="s">
        <v>1199</v>
      </c>
      <c r="D5896" s="45" t="str">
        <f>+Tabla3[[#This Row],[id_detalle]]&amp;" "&amp;VLOOKUP(Tabla3[[#This Row],[id_detalle]],rubro_detalle[[Código]:[Rubro Detalle]],2,0)</f>
        <v>03.16.151 Equipos para Laboratorios de Control de Calidad</v>
      </c>
      <c r="E5896" s="33">
        <f t="shared" si="983"/>
        <v>4</v>
      </c>
      <c r="F5896" s="47" t="str">
        <f t="shared" si="984"/>
        <v>03.16.151-4</v>
      </c>
      <c r="G5896" s="37" t="s">
        <v>5698</v>
      </c>
      <c r="H5896" s="37">
        <v>702</v>
      </c>
    </row>
    <row r="5897" spans="1:8" x14ac:dyDescent="0.3">
      <c r="A5897" s="34" t="str">
        <f>+LEFT(Tabla3[[#This Row],[id_detalle]],2)</f>
        <v>03</v>
      </c>
      <c r="B5897" s="46" t="str">
        <f>VLOOKUP((LEFT(Tabla3[[#This Row],[id_detalle]],2)),id_rubro[[id]:[Rubro]],2,0)</f>
        <v>PRODUCTOS INDUSTRIALES Y RELACIONADOS</v>
      </c>
      <c r="C5897" s="36" t="s">
        <v>1201</v>
      </c>
      <c r="D5897" s="45" t="str">
        <f>+Tabla3[[#This Row],[id_detalle]]&amp;" "&amp;VLOOKUP(Tabla3[[#This Row],[id_detalle]],rubro_detalle[[Código]:[Rubro Detalle]],2,0)</f>
        <v>03.16.161 Equipos y Suministros Fotográficos</v>
      </c>
      <c r="E5897" s="33">
        <f t="shared" si="983"/>
        <v>1</v>
      </c>
      <c r="F5897" s="47" t="str">
        <f t="shared" si="984"/>
        <v>03.16.161-1</v>
      </c>
      <c r="G5897" s="37" t="s">
        <v>5414</v>
      </c>
      <c r="H5897" s="37">
        <v>268</v>
      </c>
    </row>
    <row r="5898" spans="1:8" x14ac:dyDescent="0.3">
      <c r="A5898" s="34" t="str">
        <f>+LEFT(Tabla3[[#This Row],[id_detalle]],2)</f>
        <v>03</v>
      </c>
      <c r="B5898" s="46" t="str">
        <f>VLOOKUP((LEFT(Tabla3[[#This Row],[id_detalle]],2)),id_rubro[[id]:[Rubro]],2,0)</f>
        <v>PRODUCTOS INDUSTRIALES Y RELACIONADOS</v>
      </c>
      <c r="C5898" s="36" t="s">
        <v>1203</v>
      </c>
      <c r="D5898" s="45" t="str">
        <f>+Tabla3[[#This Row],[id_detalle]]&amp;" "&amp;VLOOKUP(Tabla3[[#This Row],[id_detalle]],rubro_detalle[[Código]:[Rubro Detalle]],2,0)</f>
        <v>03.16.181 Instrumentación y Control Automático</v>
      </c>
      <c r="E5898" s="33">
        <f t="shared" si="983"/>
        <v>1</v>
      </c>
      <c r="F5898" s="47" t="str">
        <f t="shared" si="984"/>
        <v>03.16.181-1</v>
      </c>
      <c r="G5898" s="37" t="s">
        <v>5644</v>
      </c>
      <c r="H5898" s="37">
        <v>156</v>
      </c>
    </row>
    <row r="5899" spans="1:8" x14ac:dyDescent="0.3">
      <c r="A5899" s="34" t="str">
        <f>+LEFT(Tabla3[[#This Row],[id_detalle]],2)</f>
        <v>03</v>
      </c>
      <c r="B5899" s="46" t="str">
        <f>VLOOKUP((LEFT(Tabla3[[#This Row],[id_detalle]],2)),id_rubro[[id]:[Rubro]],2,0)</f>
        <v>PRODUCTOS INDUSTRIALES Y RELACIONADOS</v>
      </c>
      <c r="C5899" s="36" t="s">
        <v>1203</v>
      </c>
      <c r="D5899" s="45" t="str">
        <f>+Tabla3[[#This Row],[id_detalle]]&amp;" "&amp;VLOOKUP(Tabla3[[#This Row],[id_detalle]],rubro_detalle[[Código]:[Rubro Detalle]],2,0)</f>
        <v>03.16.181 Instrumentación y Control Automático</v>
      </c>
      <c r="E5899" s="33">
        <f t="shared" si="983"/>
        <v>2</v>
      </c>
      <c r="F5899" s="47" t="str">
        <f t="shared" si="984"/>
        <v>03.16.181-2</v>
      </c>
      <c r="G5899" s="37" t="s">
        <v>5398</v>
      </c>
      <c r="H5899" s="37">
        <v>261</v>
      </c>
    </row>
    <row r="5900" spans="1:8" x14ac:dyDescent="0.3">
      <c r="A5900" s="34" t="str">
        <f>+LEFT(Tabla3[[#This Row],[id_detalle]],2)</f>
        <v>03</v>
      </c>
      <c r="B5900" s="46" t="str">
        <f>VLOOKUP((LEFT(Tabla3[[#This Row],[id_detalle]],2)),id_rubro[[id]:[Rubro]],2,0)</f>
        <v>PRODUCTOS INDUSTRIALES Y RELACIONADOS</v>
      </c>
      <c r="C5900" s="36" t="s">
        <v>1203</v>
      </c>
      <c r="D5900" s="45" t="str">
        <f>+Tabla3[[#This Row],[id_detalle]]&amp;" "&amp;VLOOKUP(Tabla3[[#This Row],[id_detalle]],rubro_detalle[[Código]:[Rubro Detalle]],2,0)</f>
        <v>03.16.181 Instrumentación y Control Automático</v>
      </c>
      <c r="E5900" s="33">
        <f t="shared" si="983"/>
        <v>3</v>
      </c>
      <c r="F5900" s="47" t="str">
        <f t="shared" si="984"/>
        <v>03.16.181-3</v>
      </c>
      <c r="G5900" s="37" t="s">
        <v>5646</v>
      </c>
      <c r="H5900" s="37">
        <v>325</v>
      </c>
    </row>
    <row r="5901" spans="1:8" x14ac:dyDescent="0.3">
      <c r="A5901" s="34" t="str">
        <f>+LEFT(Tabla3[[#This Row],[id_detalle]],2)</f>
        <v>03</v>
      </c>
      <c r="B5901" s="46" t="str">
        <f>VLOOKUP((LEFT(Tabla3[[#This Row],[id_detalle]],2)),id_rubro[[id]:[Rubro]],2,0)</f>
        <v>PRODUCTOS INDUSTRIALES Y RELACIONADOS</v>
      </c>
      <c r="C5901" s="36" t="s">
        <v>1203</v>
      </c>
      <c r="D5901" s="45" t="str">
        <f>+Tabla3[[#This Row],[id_detalle]]&amp;" "&amp;VLOOKUP(Tabla3[[#This Row],[id_detalle]],rubro_detalle[[Código]:[Rubro Detalle]],2,0)</f>
        <v>03.16.181 Instrumentación y Control Automático</v>
      </c>
      <c r="E5901" s="33">
        <f t="shared" si="983"/>
        <v>4</v>
      </c>
      <c r="F5901" s="47" t="str">
        <f t="shared" si="984"/>
        <v>03.16.181-4</v>
      </c>
      <c r="G5901" s="37" t="s">
        <v>5501</v>
      </c>
      <c r="H5901" s="37">
        <v>339</v>
      </c>
    </row>
    <row r="5902" spans="1:8" x14ac:dyDescent="0.3">
      <c r="A5902" s="34" t="str">
        <f>+LEFT(Tabla3[[#This Row],[id_detalle]],2)</f>
        <v>03</v>
      </c>
      <c r="B5902" s="46" t="str">
        <f>VLOOKUP((LEFT(Tabla3[[#This Row],[id_detalle]],2)),id_rubro[[id]:[Rubro]],2,0)</f>
        <v>PRODUCTOS INDUSTRIALES Y RELACIONADOS</v>
      </c>
      <c r="C5902" s="36" t="s">
        <v>1203</v>
      </c>
      <c r="D5902" s="45" t="str">
        <f>+Tabla3[[#This Row],[id_detalle]]&amp;" "&amp;VLOOKUP(Tabla3[[#This Row],[id_detalle]],rubro_detalle[[Código]:[Rubro Detalle]],2,0)</f>
        <v>03.16.181 Instrumentación y Control Automático</v>
      </c>
      <c r="E5902" s="33">
        <f t="shared" ref="E5902:E5905" si="985">+IF(D5902=D5901,E5901+1,1)</f>
        <v>5</v>
      </c>
      <c r="F5902" s="47" t="str">
        <f t="shared" ref="F5902:F5905" si="986">+LEFT(D5902,9)&amp;"-"&amp;E5902</f>
        <v>03.16.181-5</v>
      </c>
      <c r="G5902" s="37" t="s">
        <v>2976</v>
      </c>
      <c r="H5902" s="37">
        <v>367</v>
      </c>
    </row>
    <row r="5903" spans="1:8" x14ac:dyDescent="0.3">
      <c r="A5903" s="34" t="str">
        <f>+LEFT(Tabla3[[#This Row],[id_detalle]],2)</f>
        <v>03</v>
      </c>
      <c r="B5903" s="46" t="str">
        <f>VLOOKUP((LEFT(Tabla3[[#This Row],[id_detalle]],2)),id_rubro[[id]:[Rubro]],2,0)</f>
        <v>PRODUCTOS INDUSTRIALES Y RELACIONADOS</v>
      </c>
      <c r="C5903" s="36" t="s">
        <v>1203</v>
      </c>
      <c r="D5903" s="45" t="str">
        <f>+Tabla3[[#This Row],[id_detalle]]&amp;" "&amp;VLOOKUP(Tabla3[[#This Row],[id_detalle]],rubro_detalle[[Código]:[Rubro Detalle]],2,0)</f>
        <v>03.16.181 Instrumentación y Control Automático</v>
      </c>
      <c r="E5903" s="33">
        <f t="shared" si="985"/>
        <v>6</v>
      </c>
      <c r="F5903" s="47" t="str">
        <f t="shared" si="986"/>
        <v>03.16.181-6</v>
      </c>
      <c r="G5903" s="38" t="s">
        <v>5642</v>
      </c>
      <c r="H5903" s="38">
        <v>401</v>
      </c>
    </row>
    <row r="5904" spans="1:8" x14ac:dyDescent="0.3">
      <c r="A5904" s="34" t="str">
        <f>+LEFT(Tabla3[[#This Row],[id_detalle]],2)</f>
        <v>03</v>
      </c>
      <c r="B5904" s="46" t="str">
        <f>VLOOKUP((LEFT(Tabla3[[#This Row],[id_detalle]],2)),id_rubro[[id]:[Rubro]],2,0)</f>
        <v>PRODUCTOS INDUSTRIALES Y RELACIONADOS</v>
      </c>
      <c r="C5904" s="36" t="s">
        <v>1203</v>
      </c>
      <c r="D5904" s="45" t="str">
        <f>+Tabla3[[#This Row],[id_detalle]]&amp;" "&amp;VLOOKUP(Tabla3[[#This Row],[id_detalle]],rubro_detalle[[Código]:[Rubro Detalle]],2,0)</f>
        <v>03.16.181 Instrumentación y Control Automático</v>
      </c>
      <c r="E5904" s="33">
        <f t="shared" si="985"/>
        <v>7</v>
      </c>
      <c r="F5904" s="47" t="str">
        <f t="shared" si="986"/>
        <v>03.16.181-7</v>
      </c>
      <c r="G5904" s="37" t="s">
        <v>3567</v>
      </c>
      <c r="H5904" s="37">
        <v>406</v>
      </c>
    </row>
    <row r="5905" spans="1:8" x14ac:dyDescent="0.3">
      <c r="A5905" s="34" t="str">
        <f>+LEFT(Tabla3[[#This Row],[id_detalle]],2)</f>
        <v>03</v>
      </c>
      <c r="B5905" s="46" t="str">
        <f>VLOOKUP((LEFT(Tabla3[[#This Row],[id_detalle]],2)),id_rubro[[id]:[Rubro]],2,0)</f>
        <v>PRODUCTOS INDUSTRIALES Y RELACIONADOS</v>
      </c>
      <c r="C5905" s="36" t="s">
        <v>1203</v>
      </c>
      <c r="D5905" s="45" t="str">
        <f>+Tabla3[[#This Row],[id_detalle]]&amp;" "&amp;VLOOKUP(Tabla3[[#This Row],[id_detalle]],rubro_detalle[[Código]:[Rubro Detalle]],2,0)</f>
        <v>03.16.181 Instrumentación y Control Automático</v>
      </c>
      <c r="E5905" s="33">
        <f t="shared" si="985"/>
        <v>8</v>
      </c>
      <c r="F5905" s="47" t="str">
        <f t="shared" si="986"/>
        <v>03.16.181-8</v>
      </c>
      <c r="G5905" s="37" t="s">
        <v>5408</v>
      </c>
      <c r="H5905" s="37">
        <v>449</v>
      </c>
    </row>
    <row r="5906" spans="1:8" x14ac:dyDescent="0.3">
      <c r="A5906" s="34" t="str">
        <f>+LEFT(Tabla3[[#This Row],[id_detalle]],2)</f>
        <v>03</v>
      </c>
      <c r="B5906" s="46" t="str">
        <f>VLOOKUP((LEFT(Tabla3[[#This Row],[id_detalle]],2)),id_rubro[[id]:[Rubro]],2,0)</f>
        <v>PRODUCTOS INDUSTRIALES Y RELACIONADOS</v>
      </c>
      <c r="C5906" s="36" t="s">
        <v>1203</v>
      </c>
      <c r="D5906" s="45" t="str">
        <f>+Tabla3[[#This Row],[id_detalle]]&amp;" "&amp;VLOOKUP(Tabla3[[#This Row],[id_detalle]],rubro_detalle[[Código]:[Rubro Detalle]],2,0)</f>
        <v>03.16.181 Instrumentación y Control Automático</v>
      </c>
      <c r="E5906" s="33">
        <f t="shared" ref="E5906:E5913" si="987">+IF(D5906=D5905,E5905+1,1)</f>
        <v>9</v>
      </c>
      <c r="F5906" s="47" t="str">
        <f t="shared" ref="F5906:F5913" si="988">+LEFT(D5906,9)&amp;"-"&amp;E5906</f>
        <v>03.16.181-9</v>
      </c>
      <c r="G5906" s="37" t="s">
        <v>2995</v>
      </c>
      <c r="H5906" s="37">
        <v>509</v>
      </c>
    </row>
    <row r="5907" spans="1:8" x14ac:dyDescent="0.3">
      <c r="A5907" s="34" t="str">
        <f>+LEFT(Tabla3[[#This Row],[id_detalle]],2)</f>
        <v>03</v>
      </c>
      <c r="B5907" s="46" t="str">
        <f>VLOOKUP((LEFT(Tabla3[[#This Row],[id_detalle]],2)),id_rubro[[id]:[Rubro]],2,0)</f>
        <v>PRODUCTOS INDUSTRIALES Y RELACIONADOS</v>
      </c>
      <c r="C5907" s="36" t="s">
        <v>1203</v>
      </c>
      <c r="D5907" s="45" t="str">
        <f>+Tabla3[[#This Row],[id_detalle]]&amp;" "&amp;VLOOKUP(Tabla3[[#This Row],[id_detalle]],rubro_detalle[[Código]:[Rubro Detalle]],2,0)</f>
        <v>03.16.181 Instrumentación y Control Automático</v>
      </c>
      <c r="E5907" s="33">
        <f t="shared" si="987"/>
        <v>10</v>
      </c>
      <c r="F5907" s="47" t="str">
        <f t="shared" si="988"/>
        <v>03.16.181-10</v>
      </c>
      <c r="G5907" s="37" t="s">
        <v>5250</v>
      </c>
      <c r="H5907" s="37">
        <v>535</v>
      </c>
    </row>
    <row r="5908" spans="1:8" x14ac:dyDescent="0.3">
      <c r="A5908" s="34" t="str">
        <f>+LEFT(Tabla3[[#This Row],[id_detalle]],2)</f>
        <v>03</v>
      </c>
      <c r="B5908" s="46" t="str">
        <f>VLOOKUP((LEFT(Tabla3[[#This Row],[id_detalle]],2)),id_rubro[[id]:[Rubro]],2,0)</f>
        <v>PRODUCTOS INDUSTRIALES Y RELACIONADOS</v>
      </c>
      <c r="C5908" s="36" t="s">
        <v>1203</v>
      </c>
      <c r="D5908" s="45" t="str">
        <f>+Tabla3[[#This Row],[id_detalle]]&amp;" "&amp;VLOOKUP(Tabla3[[#This Row],[id_detalle]],rubro_detalle[[Código]:[Rubro Detalle]],2,0)</f>
        <v>03.16.181 Instrumentación y Control Automático</v>
      </c>
      <c r="E5908" s="33">
        <f t="shared" si="987"/>
        <v>11</v>
      </c>
      <c r="F5908" s="47" t="str">
        <f t="shared" si="988"/>
        <v>03.16.181-11</v>
      </c>
      <c r="G5908" s="37" t="s">
        <v>5378</v>
      </c>
      <c r="H5908" s="37">
        <v>677</v>
      </c>
    </row>
    <row r="5909" spans="1:8" x14ac:dyDescent="0.3">
      <c r="A5909" s="34" t="str">
        <f>+LEFT(Tabla3[[#This Row],[id_detalle]],2)</f>
        <v>03</v>
      </c>
      <c r="B5909" s="46" t="str">
        <f>VLOOKUP((LEFT(Tabla3[[#This Row],[id_detalle]],2)),id_rubro[[id]:[Rubro]],2,0)</f>
        <v>PRODUCTOS INDUSTRIALES Y RELACIONADOS</v>
      </c>
      <c r="C5909" s="36" t="s">
        <v>1203</v>
      </c>
      <c r="D5909" s="45" t="str">
        <f>+Tabla3[[#This Row],[id_detalle]]&amp;" "&amp;VLOOKUP(Tabla3[[#This Row],[id_detalle]],rubro_detalle[[Código]:[Rubro Detalle]],2,0)</f>
        <v>03.16.181 Instrumentación y Control Automático</v>
      </c>
      <c r="E5909" s="33">
        <f t="shared" si="987"/>
        <v>12</v>
      </c>
      <c r="F5909" s="47" t="str">
        <f t="shared" si="988"/>
        <v>03.16.181-12</v>
      </c>
      <c r="G5909" s="37" t="s">
        <v>5177</v>
      </c>
      <c r="H5909" s="37">
        <v>724</v>
      </c>
    </row>
    <row r="5910" spans="1:8" x14ac:dyDescent="0.3">
      <c r="A5910" s="34" t="str">
        <f>+LEFT(Tabla3[[#This Row],[id_detalle]],2)</f>
        <v>03</v>
      </c>
      <c r="B5910" s="46" t="str">
        <f>VLOOKUP((LEFT(Tabla3[[#This Row],[id_detalle]],2)),id_rubro[[id]:[Rubro]],2,0)</f>
        <v>PRODUCTOS INDUSTRIALES Y RELACIONADOS</v>
      </c>
      <c r="C5910" s="36" t="s">
        <v>1203</v>
      </c>
      <c r="D5910" s="45" t="str">
        <f>+Tabla3[[#This Row],[id_detalle]]&amp;" "&amp;VLOOKUP(Tabla3[[#This Row],[id_detalle]],rubro_detalle[[Código]:[Rubro Detalle]],2,0)</f>
        <v>03.16.181 Instrumentación y Control Automático</v>
      </c>
      <c r="E5910" s="33">
        <f t="shared" si="987"/>
        <v>13</v>
      </c>
      <c r="F5910" s="47" t="str">
        <f t="shared" si="988"/>
        <v>03.16.181-13</v>
      </c>
      <c r="G5910" s="37" t="s">
        <v>3031</v>
      </c>
      <c r="H5910" s="37">
        <v>726</v>
      </c>
    </row>
    <row r="5911" spans="1:8" x14ac:dyDescent="0.3">
      <c r="A5911" s="34" t="str">
        <f>+LEFT(Tabla3[[#This Row],[id_detalle]],2)</f>
        <v>03</v>
      </c>
      <c r="B5911" s="46" t="str">
        <f>VLOOKUP((LEFT(Tabla3[[#This Row],[id_detalle]],2)),id_rubro[[id]:[Rubro]],2,0)</f>
        <v>PRODUCTOS INDUSTRIALES Y RELACIONADOS</v>
      </c>
      <c r="C5911" s="36" t="s">
        <v>1203</v>
      </c>
      <c r="D5911" s="45" t="str">
        <f>+Tabla3[[#This Row],[id_detalle]]&amp;" "&amp;VLOOKUP(Tabla3[[#This Row],[id_detalle]],rubro_detalle[[Código]:[Rubro Detalle]],2,0)</f>
        <v>03.16.181 Instrumentación y Control Automático</v>
      </c>
      <c r="E5911" s="33">
        <f t="shared" si="987"/>
        <v>14</v>
      </c>
      <c r="F5911" s="47" t="str">
        <f t="shared" si="988"/>
        <v>03.16.181-14</v>
      </c>
      <c r="G5911" s="37" t="s">
        <v>5705</v>
      </c>
      <c r="H5911" s="37">
        <v>727</v>
      </c>
    </row>
    <row r="5912" spans="1:8" x14ac:dyDescent="0.3">
      <c r="A5912" s="34" t="str">
        <f>+LEFT(Tabla3[[#This Row],[id_detalle]],2)</f>
        <v>03</v>
      </c>
      <c r="B5912" s="46" t="str">
        <f>VLOOKUP((LEFT(Tabla3[[#This Row],[id_detalle]],2)),id_rubro[[id]:[Rubro]],2,0)</f>
        <v>PRODUCTOS INDUSTRIALES Y RELACIONADOS</v>
      </c>
      <c r="C5912" s="36" t="s">
        <v>1203</v>
      </c>
      <c r="D5912" s="45" t="str">
        <f>+Tabla3[[#This Row],[id_detalle]]&amp;" "&amp;VLOOKUP(Tabla3[[#This Row],[id_detalle]],rubro_detalle[[Código]:[Rubro Detalle]],2,0)</f>
        <v>03.16.181 Instrumentación y Control Automático</v>
      </c>
      <c r="E5912" s="33">
        <f t="shared" si="987"/>
        <v>15</v>
      </c>
      <c r="F5912" s="47" t="str">
        <f t="shared" si="988"/>
        <v>03.16.181-15</v>
      </c>
      <c r="G5912" s="37" t="s">
        <v>5670</v>
      </c>
      <c r="H5912" s="37">
        <v>740</v>
      </c>
    </row>
    <row r="5913" spans="1:8" x14ac:dyDescent="0.3">
      <c r="A5913" s="34" t="str">
        <f>+LEFT(Tabla3[[#This Row],[id_detalle]],2)</f>
        <v>03</v>
      </c>
      <c r="B5913" s="46" t="str">
        <f>VLOOKUP((LEFT(Tabla3[[#This Row],[id_detalle]],2)),id_rubro[[id]:[Rubro]],2,0)</f>
        <v>PRODUCTOS INDUSTRIALES Y RELACIONADOS</v>
      </c>
      <c r="C5913" s="36" t="s">
        <v>1203</v>
      </c>
      <c r="D5913" s="45" t="str">
        <f>+Tabla3[[#This Row],[id_detalle]]&amp;" "&amp;VLOOKUP(Tabla3[[#This Row],[id_detalle]],rubro_detalle[[Código]:[Rubro Detalle]],2,0)</f>
        <v>03.16.181 Instrumentación y Control Automático</v>
      </c>
      <c r="E5913" s="33">
        <f t="shared" si="987"/>
        <v>16</v>
      </c>
      <c r="F5913" s="47" t="str">
        <f t="shared" si="988"/>
        <v>03.16.181-16</v>
      </c>
      <c r="G5913" s="37" t="s">
        <v>3035</v>
      </c>
      <c r="H5913" s="37">
        <v>747</v>
      </c>
    </row>
    <row r="5914" spans="1:8" x14ac:dyDescent="0.3">
      <c r="A5914" s="34" t="str">
        <f>+LEFT(Tabla3[[#This Row],[id_detalle]],2)</f>
        <v>03</v>
      </c>
      <c r="B5914" s="46" t="str">
        <f>VLOOKUP((LEFT(Tabla3[[#This Row],[id_detalle]],2)),id_rubro[[id]:[Rubro]],2,0)</f>
        <v>PRODUCTOS INDUSTRIALES Y RELACIONADOS</v>
      </c>
      <c r="C5914" s="36" t="s">
        <v>1203</v>
      </c>
      <c r="D5914" s="45" t="str">
        <f>+Tabla3[[#This Row],[id_detalle]]&amp;" "&amp;VLOOKUP(Tabla3[[#This Row],[id_detalle]],rubro_detalle[[Código]:[Rubro Detalle]],2,0)</f>
        <v>03.16.181 Instrumentación y Control Automático</v>
      </c>
      <c r="E5914" s="33">
        <f t="shared" ref="E5914:E5923" si="989">+IF(D5914=D5913,E5913+1,1)</f>
        <v>17</v>
      </c>
      <c r="F5914" s="47" t="str">
        <f t="shared" ref="F5914:F5923" si="990">+LEFT(D5914,9)&amp;"-"&amp;E5914</f>
        <v>03.16.181-17</v>
      </c>
      <c r="G5914" s="37" t="s">
        <v>5167</v>
      </c>
      <c r="H5914" s="37">
        <v>774</v>
      </c>
    </row>
    <row r="5915" spans="1:8" x14ac:dyDescent="0.3">
      <c r="A5915" s="34" t="str">
        <f>+LEFT(Tabla3[[#This Row],[id_detalle]],2)</f>
        <v>03</v>
      </c>
      <c r="B5915" s="46" t="str">
        <f>VLOOKUP((LEFT(Tabla3[[#This Row],[id_detalle]],2)),id_rubro[[id]:[Rubro]],2,0)</f>
        <v>PRODUCTOS INDUSTRIALES Y RELACIONADOS</v>
      </c>
      <c r="C5915" s="36" t="s">
        <v>1203</v>
      </c>
      <c r="D5915" s="45" t="str">
        <f>+Tabla3[[#This Row],[id_detalle]]&amp;" "&amp;VLOOKUP(Tabla3[[#This Row],[id_detalle]],rubro_detalle[[Código]:[Rubro Detalle]],2,0)</f>
        <v>03.16.181 Instrumentación y Control Automático</v>
      </c>
      <c r="E5915" s="33">
        <f t="shared" si="989"/>
        <v>18</v>
      </c>
      <c r="F5915" s="47" t="str">
        <f t="shared" si="990"/>
        <v>03.16.181-18</v>
      </c>
      <c r="G5915" s="37" t="s">
        <v>5706</v>
      </c>
      <c r="H5915" s="37">
        <v>791</v>
      </c>
    </row>
    <row r="5916" spans="1:8" x14ac:dyDescent="0.3">
      <c r="A5916" s="34" t="str">
        <f>+LEFT(Tabla3[[#This Row],[id_detalle]],2)</f>
        <v>03</v>
      </c>
      <c r="B5916" s="46" t="str">
        <f>VLOOKUP((LEFT(Tabla3[[#This Row],[id_detalle]],2)),id_rubro[[id]:[Rubro]],2,0)</f>
        <v>PRODUCTOS INDUSTRIALES Y RELACIONADOS</v>
      </c>
      <c r="C5916" s="36" t="s">
        <v>1203</v>
      </c>
      <c r="D5916" s="45" t="str">
        <f>+Tabla3[[#This Row],[id_detalle]]&amp;" "&amp;VLOOKUP(Tabla3[[#This Row],[id_detalle]],rubro_detalle[[Código]:[Rubro Detalle]],2,0)</f>
        <v>03.16.181 Instrumentación y Control Automático</v>
      </c>
      <c r="E5916" s="33">
        <f t="shared" si="989"/>
        <v>19</v>
      </c>
      <c r="F5916" s="47" t="str">
        <f t="shared" si="990"/>
        <v>03.16.181-19</v>
      </c>
      <c r="G5916" s="37" t="s">
        <v>5707</v>
      </c>
      <c r="H5916" s="37">
        <v>791</v>
      </c>
    </row>
    <row r="5917" spans="1:8" x14ac:dyDescent="0.3">
      <c r="A5917" s="34" t="str">
        <f>+LEFT(Tabla3[[#This Row],[id_detalle]],2)</f>
        <v>03</v>
      </c>
      <c r="B5917" s="46" t="str">
        <f>VLOOKUP((LEFT(Tabla3[[#This Row],[id_detalle]],2)),id_rubro[[id]:[Rubro]],2,0)</f>
        <v>PRODUCTOS INDUSTRIALES Y RELACIONADOS</v>
      </c>
      <c r="C5917" s="36" t="s">
        <v>1203</v>
      </c>
      <c r="D5917" s="45" t="str">
        <f>+Tabla3[[#This Row],[id_detalle]]&amp;" "&amp;VLOOKUP(Tabla3[[#This Row],[id_detalle]],rubro_detalle[[Código]:[Rubro Detalle]],2,0)</f>
        <v>03.16.181 Instrumentación y Control Automático</v>
      </c>
      <c r="E5917" s="33">
        <f t="shared" si="989"/>
        <v>20</v>
      </c>
      <c r="F5917" s="47" t="str">
        <f t="shared" si="990"/>
        <v>03.16.181-20</v>
      </c>
      <c r="G5917" s="37" t="s">
        <v>5311</v>
      </c>
      <c r="H5917" s="37">
        <v>792</v>
      </c>
    </row>
    <row r="5918" spans="1:8" x14ac:dyDescent="0.3">
      <c r="A5918" s="34" t="str">
        <f>+LEFT(Tabla3[[#This Row],[id_detalle]],2)</f>
        <v>03</v>
      </c>
      <c r="B5918" s="46" t="str">
        <f>VLOOKUP((LEFT(Tabla3[[#This Row],[id_detalle]],2)),id_rubro[[id]:[Rubro]],2,0)</f>
        <v>PRODUCTOS INDUSTRIALES Y RELACIONADOS</v>
      </c>
      <c r="C5918" s="36" t="s">
        <v>1203</v>
      </c>
      <c r="D5918" s="45" t="str">
        <f>+Tabla3[[#This Row],[id_detalle]]&amp;" "&amp;VLOOKUP(Tabla3[[#This Row],[id_detalle]],rubro_detalle[[Código]:[Rubro Detalle]],2,0)</f>
        <v>03.16.181 Instrumentación y Control Automático</v>
      </c>
      <c r="E5918" s="33">
        <f t="shared" si="989"/>
        <v>21</v>
      </c>
      <c r="F5918" s="47" t="str">
        <f t="shared" si="990"/>
        <v>03.16.181-21</v>
      </c>
      <c r="G5918" s="38" t="s">
        <v>5412</v>
      </c>
      <c r="H5918" s="38">
        <v>798</v>
      </c>
    </row>
    <row r="5919" spans="1:8" x14ac:dyDescent="0.3">
      <c r="A5919" s="34" t="str">
        <f>+LEFT(Tabla3[[#This Row],[id_detalle]],2)</f>
        <v>03</v>
      </c>
      <c r="B5919" s="46" t="str">
        <f>VLOOKUP((LEFT(Tabla3[[#This Row],[id_detalle]],2)),id_rubro[[id]:[Rubro]],2,0)</f>
        <v>PRODUCTOS INDUSTRIALES Y RELACIONADOS</v>
      </c>
      <c r="C5919" s="36" t="s">
        <v>1205</v>
      </c>
      <c r="D5919" s="45" t="str">
        <f>+Tabla3[[#This Row],[id_detalle]]&amp;" "&amp;VLOOKUP(Tabla3[[#This Row],[id_detalle]],rubro_detalle[[Código]:[Rubro Detalle]],2,0)</f>
        <v>03.16.191 Instrumental e Insumos Dentales</v>
      </c>
      <c r="E5919" s="33">
        <f t="shared" si="989"/>
        <v>1</v>
      </c>
      <c r="F5919" s="47" t="str">
        <f t="shared" si="990"/>
        <v>03.16.191-1</v>
      </c>
      <c r="G5919" s="37" t="s">
        <v>5708</v>
      </c>
      <c r="H5919" s="37">
        <v>764</v>
      </c>
    </row>
    <row r="5920" spans="1:8" x14ac:dyDescent="0.3">
      <c r="A5920" s="34" t="str">
        <f>+LEFT(Tabla3[[#This Row],[id_detalle]],2)</f>
        <v>03</v>
      </c>
      <c r="B5920" s="46" t="str">
        <f>VLOOKUP((LEFT(Tabla3[[#This Row],[id_detalle]],2)),id_rubro[[id]:[Rubro]],2,0)</f>
        <v>PRODUCTOS INDUSTRIALES Y RELACIONADOS</v>
      </c>
      <c r="C5920" s="36" t="s">
        <v>1207</v>
      </c>
      <c r="D5920" s="45" t="str">
        <f>+Tabla3[[#This Row],[id_detalle]]&amp;" "&amp;VLOOKUP(Tabla3[[#This Row],[id_detalle]],rubro_detalle[[Código]:[Rubro Detalle]],2,0)</f>
        <v>03.16.201 Instrumental Médico y Quirúrgico</v>
      </c>
      <c r="E5920" s="33">
        <f t="shared" si="989"/>
        <v>1</v>
      </c>
      <c r="F5920" s="47" t="str">
        <f t="shared" si="990"/>
        <v>03.16.201-1</v>
      </c>
      <c r="G5920" s="37" t="s">
        <v>5691</v>
      </c>
      <c r="H5920" s="37">
        <v>239</v>
      </c>
    </row>
    <row r="5921" spans="1:8" x14ac:dyDescent="0.3">
      <c r="A5921" s="34" t="str">
        <f>+LEFT(Tabla3[[#This Row],[id_detalle]],2)</f>
        <v>03</v>
      </c>
      <c r="B5921" s="46" t="str">
        <f>VLOOKUP((LEFT(Tabla3[[#This Row],[id_detalle]],2)),id_rubro[[id]:[Rubro]],2,0)</f>
        <v>PRODUCTOS INDUSTRIALES Y RELACIONADOS</v>
      </c>
      <c r="C5921" s="36" t="s">
        <v>1207</v>
      </c>
      <c r="D5921" s="45" t="str">
        <f>+Tabla3[[#This Row],[id_detalle]]&amp;" "&amp;VLOOKUP(Tabla3[[#This Row],[id_detalle]],rubro_detalle[[Código]:[Rubro Detalle]],2,0)</f>
        <v>03.16.201 Instrumental Médico y Quirúrgico</v>
      </c>
      <c r="E5921" s="33">
        <f t="shared" si="989"/>
        <v>2</v>
      </c>
      <c r="F5921" s="47" t="str">
        <f t="shared" si="990"/>
        <v>03.16.201-2</v>
      </c>
      <c r="G5921" s="37" t="s">
        <v>5709</v>
      </c>
      <c r="H5921" s="37">
        <v>514</v>
      </c>
    </row>
    <row r="5922" spans="1:8" x14ac:dyDescent="0.3">
      <c r="A5922" s="34" t="str">
        <f>+LEFT(Tabla3[[#This Row],[id_detalle]],2)</f>
        <v>03</v>
      </c>
      <c r="B5922" s="46" t="str">
        <f>VLOOKUP((LEFT(Tabla3[[#This Row],[id_detalle]],2)),id_rubro[[id]:[Rubro]],2,0)</f>
        <v>PRODUCTOS INDUSTRIALES Y RELACIONADOS</v>
      </c>
      <c r="C5922" s="36" t="s">
        <v>1207</v>
      </c>
      <c r="D5922" s="45" t="str">
        <f>+Tabla3[[#This Row],[id_detalle]]&amp;" "&amp;VLOOKUP(Tabla3[[#This Row],[id_detalle]],rubro_detalle[[Código]:[Rubro Detalle]],2,0)</f>
        <v>03.16.201 Instrumental Médico y Quirúrgico</v>
      </c>
      <c r="E5922" s="33">
        <f t="shared" si="989"/>
        <v>3</v>
      </c>
      <c r="F5922" s="47" t="str">
        <f t="shared" si="990"/>
        <v>03.16.201-3</v>
      </c>
      <c r="G5922" s="38" t="s">
        <v>5694</v>
      </c>
      <c r="H5922" s="38">
        <v>563</v>
      </c>
    </row>
    <row r="5923" spans="1:8" x14ac:dyDescent="0.3">
      <c r="A5923" s="34" t="str">
        <f>+LEFT(Tabla3[[#This Row],[id_detalle]],2)</f>
        <v>03</v>
      </c>
      <c r="B5923" s="46" t="str">
        <f>VLOOKUP((LEFT(Tabla3[[#This Row],[id_detalle]],2)),id_rubro[[id]:[Rubro]],2,0)</f>
        <v>PRODUCTOS INDUSTRIALES Y RELACIONADOS</v>
      </c>
      <c r="C5923" s="36" t="s">
        <v>1207</v>
      </c>
      <c r="D5923" s="45" t="str">
        <f>+Tabla3[[#This Row],[id_detalle]]&amp;" "&amp;VLOOKUP(Tabla3[[#This Row],[id_detalle]],rubro_detalle[[Código]:[Rubro Detalle]],2,0)</f>
        <v>03.16.201 Instrumental Médico y Quirúrgico</v>
      </c>
      <c r="E5923" s="33">
        <f t="shared" si="989"/>
        <v>4</v>
      </c>
      <c r="F5923" s="47" t="str">
        <f t="shared" si="990"/>
        <v>03.16.201-4</v>
      </c>
      <c r="G5923" s="37" t="s">
        <v>5710</v>
      </c>
      <c r="H5923" s="37">
        <v>684</v>
      </c>
    </row>
    <row r="5924" spans="1:8" x14ac:dyDescent="0.3">
      <c r="A5924" s="34" t="str">
        <f>+LEFT(Tabla3[[#This Row],[id_detalle]],2)</f>
        <v>03</v>
      </c>
      <c r="B5924" s="46" t="str">
        <f>VLOOKUP((LEFT(Tabla3[[#This Row],[id_detalle]],2)),id_rubro[[id]:[Rubro]],2,0)</f>
        <v>PRODUCTOS INDUSTRIALES Y RELACIONADOS</v>
      </c>
      <c r="C5924" s="36" t="s">
        <v>1207</v>
      </c>
      <c r="D5924" s="45" t="str">
        <f>+Tabla3[[#This Row],[id_detalle]]&amp;" "&amp;VLOOKUP(Tabla3[[#This Row],[id_detalle]],rubro_detalle[[Código]:[Rubro Detalle]],2,0)</f>
        <v>03.16.201 Instrumental Médico y Quirúrgico</v>
      </c>
      <c r="E5924" s="33">
        <f t="shared" ref="E5924:E5926" si="991">+IF(D5924=D5923,E5923+1,1)</f>
        <v>5</v>
      </c>
      <c r="F5924" s="47" t="str">
        <f t="shared" ref="F5924:F5926" si="992">+LEFT(D5924,9)&amp;"-"&amp;E5924</f>
        <v>03.16.201-5</v>
      </c>
      <c r="G5924" s="38" t="s">
        <v>3505</v>
      </c>
      <c r="H5924" s="38">
        <v>707</v>
      </c>
    </row>
    <row r="5925" spans="1:8" x14ac:dyDescent="0.3">
      <c r="A5925" s="34" t="str">
        <f>+LEFT(Tabla3[[#This Row],[id_detalle]],2)</f>
        <v>03</v>
      </c>
      <c r="B5925" s="46" t="str">
        <f>VLOOKUP((LEFT(Tabla3[[#This Row],[id_detalle]],2)),id_rubro[[id]:[Rubro]],2,0)</f>
        <v>PRODUCTOS INDUSTRIALES Y RELACIONADOS</v>
      </c>
      <c r="C5925" s="36" t="s">
        <v>1207</v>
      </c>
      <c r="D5925" s="45" t="str">
        <f>+Tabla3[[#This Row],[id_detalle]]&amp;" "&amp;VLOOKUP(Tabla3[[#This Row],[id_detalle]],rubro_detalle[[Código]:[Rubro Detalle]],2,0)</f>
        <v>03.16.201 Instrumental Médico y Quirúrgico</v>
      </c>
      <c r="E5925" s="33">
        <f t="shared" si="991"/>
        <v>6</v>
      </c>
      <c r="F5925" s="47" t="str">
        <f t="shared" si="992"/>
        <v>03.16.201-6</v>
      </c>
      <c r="G5925" s="37" t="s">
        <v>4083</v>
      </c>
      <c r="H5925" s="37">
        <v>786</v>
      </c>
    </row>
    <row r="5926" spans="1:8" x14ac:dyDescent="0.3">
      <c r="A5926" s="34" t="str">
        <f>+LEFT(Tabla3[[#This Row],[id_detalle]],2)</f>
        <v>03</v>
      </c>
      <c r="B5926" s="46" t="str">
        <f>VLOOKUP((LEFT(Tabla3[[#This Row],[id_detalle]],2)),id_rubro[[id]:[Rubro]],2,0)</f>
        <v>PRODUCTOS INDUSTRIALES Y RELACIONADOS</v>
      </c>
      <c r="C5926" s="36" t="s">
        <v>1207</v>
      </c>
      <c r="D5926" s="45" t="str">
        <f>+Tabla3[[#This Row],[id_detalle]]&amp;" "&amp;VLOOKUP(Tabla3[[#This Row],[id_detalle]],rubro_detalle[[Código]:[Rubro Detalle]],2,0)</f>
        <v>03.16.201 Instrumental Médico y Quirúrgico</v>
      </c>
      <c r="E5926" s="33">
        <f t="shared" si="991"/>
        <v>7</v>
      </c>
      <c r="F5926" s="47" t="str">
        <f t="shared" si="992"/>
        <v>03.16.201-7</v>
      </c>
      <c r="G5926" s="37" t="s">
        <v>4450</v>
      </c>
      <c r="H5926" s="37">
        <v>790</v>
      </c>
    </row>
    <row r="5927" spans="1:8" x14ac:dyDescent="0.3">
      <c r="A5927" s="34" t="str">
        <f>+LEFT(Tabla3[[#This Row],[id_detalle]],2)</f>
        <v>03</v>
      </c>
      <c r="B5927" s="46" t="str">
        <f>VLOOKUP((LEFT(Tabla3[[#This Row],[id_detalle]],2)),id_rubro[[id]:[Rubro]],2,0)</f>
        <v>PRODUCTOS INDUSTRIALES Y RELACIONADOS</v>
      </c>
      <c r="C5927" s="36" t="s">
        <v>1207</v>
      </c>
      <c r="D5927" s="45" t="str">
        <f>+Tabla3[[#This Row],[id_detalle]]&amp;" "&amp;VLOOKUP(Tabla3[[#This Row],[id_detalle]],rubro_detalle[[Código]:[Rubro Detalle]],2,0)</f>
        <v>03.16.201 Instrumental Médico y Quirúrgico</v>
      </c>
      <c r="E5927" s="33">
        <f t="shared" ref="E5927:E5932" si="993">+IF(D5927=D5926,E5926+1,1)</f>
        <v>8</v>
      </c>
      <c r="F5927" s="47" t="str">
        <f t="shared" ref="F5927:F5932" si="994">+LEFT(D5927,9)&amp;"-"&amp;E5927</f>
        <v>03.16.201-8</v>
      </c>
      <c r="G5927" s="37" t="s">
        <v>5358</v>
      </c>
      <c r="H5927" s="37">
        <v>814</v>
      </c>
    </row>
    <row r="5928" spans="1:8" x14ac:dyDescent="0.3">
      <c r="A5928" s="34" t="str">
        <f>+LEFT(Tabla3[[#This Row],[id_detalle]],2)</f>
        <v>03</v>
      </c>
      <c r="B5928" s="46" t="str">
        <f>VLOOKUP((LEFT(Tabla3[[#This Row],[id_detalle]],2)),id_rubro[[id]:[Rubro]],2,0)</f>
        <v>PRODUCTOS INDUSTRIALES Y RELACIONADOS</v>
      </c>
      <c r="C5928" s="36" t="s">
        <v>1209</v>
      </c>
      <c r="D5928" s="45" t="str">
        <f>+Tabla3[[#This Row],[id_detalle]]&amp;" "&amp;VLOOKUP(Tabla3[[#This Row],[id_detalle]],rubro_detalle[[Código]:[Rubro Detalle]],2,0)</f>
        <v>03.16.221 Instrumental Químico de Vidrio</v>
      </c>
      <c r="E5928" s="33">
        <f t="shared" si="993"/>
        <v>1</v>
      </c>
      <c r="F5928" s="47" t="str">
        <f t="shared" si="994"/>
        <v>03.16.221-1</v>
      </c>
      <c r="G5928" s="37" t="s">
        <v>5711</v>
      </c>
      <c r="H5928" s="37">
        <v>566</v>
      </c>
    </row>
    <row r="5929" spans="1:8" x14ac:dyDescent="0.3">
      <c r="A5929" s="34" t="str">
        <f>+LEFT(Tabla3[[#This Row],[id_detalle]],2)</f>
        <v>03</v>
      </c>
      <c r="B5929" s="46" t="str">
        <f>VLOOKUP((LEFT(Tabla3[[#This Row],[id_detalle]],2)),id_rubro[[id]:[Rubro]],2,0)</f>
        <v>PRODUCTOS INDUSTRIALES Y RELACIONADOS</v>
      </c>
      <c r="C5929" s="36" t="s">
        <v>1209</v>
      </c>
      <c r="D5929" s="45" t="str">
        <f>+Tabla3[[#This Row],[id_detalle]]&amp;" "&amp;VLOOKUP(Tabla3[[#This Row],[id_detalle]],rubro_detalle[[Código]:[Rubro Detalle]],2,0)</f>
        <v>03.16.221 Instrumental Químico de Vidrio</v>
      </c>
      <c r="E5929" s="33">
        <f t="shared" si="993"/>
        <v>2</v>
      </c>
      <c r="F5929" s="47" t="str">
        <f t="shared" si="994"/>
        <v>03.16.221-2</v>
      </c>
      <c r="G5929" s="37" t="s">
        <v>4450</v>
      </c>
      <c r="H5929" s="37">
        <v>790</v>
      </c>
    </row>
    <row r="5930" spans="1:8" x14ac:dyDescent="0.3">
      <c r="A5930" s="34" t="str">
        <f>+LEFT(Tabla3[[#This Row],[id_detalle]],2)</f>
        <v>03</v>
      </c>
      <c r="B5930" s="46" t="str">
        <f>VLOOKUP((LEFT(Tabla3[[#This Row],[id_detalle]],2)),id_rubro[[id]:[Rubro]],2,0)</f>
        <v>PRODUCTOS INDUSTRIALES Y RELACIONADOS</v>
      </c>
      <c r="C5930" s="36" t="s">
        <v>1212</v>
      </c>
      <c r="D5930" s="45" t="str">
        <f>+Tabla3[[#This Row],[id_detalle]]&amp;" "&amp;VLOOKUP(Tabla3[[#This Row],[id_detalle]],rubro_detalle[[Código]:[Rubro Detalle]],2,0)</f>
        <v>03.17.101 Astilleros y construcciones Navales</v>
      </c>
      <c r="E5930" s="33">
        <f t="shared" si="993"/>
        <v>1</v>
      </c>
      <c r="F5930" s="47" t="str">
        <f t="shared" si="994"/>
        <v>03.17.101-1</v>
      </c>
      <c r="G5930" s="37" t="s">
        <v>5712</v>
      </c>
      <c r="H5930" s="37">
        <v>198</v>
      </c>
    </row>
    <row r="5931" spans="1:8" x14ac:dyDescent="0.3">
      <c r="A5931" s="34" t="str">
        <f>+LEFT(Tabla3[[#This Row],[id_detalle]],2)</f>
        <v>03</v>
      </c>
      <c r="B5931" s="46" t="str">
        <f>VLOOKUP((LEFT(Tabla3[[#This Row],[id_detalle]],2)),id_rubro[[id]:[Rubro]],2,0)</f>
        <v>PRODUCTOS INDUSTRIALES Y RELACIONADOS</v>
      </c>
      <c r="C5931" s="36" t="s">
        <v>1212</v>
      </c>
      <c r="D5931" s="45" t="str">
        <f>+Tabla3[[#This Row],[id_detalle]]&amp;" "&amp;VLOOKUP(Tabla3[[#This Row],[id_detalle]],rubro_detalle[[Código]:[Rubro Detalle]],2,0)</f>
        <v>03.17.101 Astilleros y construcciones Navales</v>
      </c>
      <c r="E5931" s="33">
        <f t="shared" si="993"/>
        <v>2</v>
      </c>
      <c r="F5931" s="47" t="str">
        <f t="shared" si="994"/>
        <v>03.17.101-2</v>
      </c>
      <c r="G5931" s="37" t="s">
        <v>5713</v>
      </c>
      <c r="H5931" s="37" t="s">
        <v>5714</v>
      </c>
    </row>
    <row r="5932" spans="1:8" x14ac:dyDescent="0.3">
      <c r="A5932" s="34" t="str">
        <f>+LEFT(Tabla3[[#This Row],[id_detalle]],2)</f>
        <v>03</v>
      </c>
      <c r="B5932" s="46" t="str">
        <f>VLOOKUP((LEFT(Tabla3[[#This Row],[id_detalle]],2)),id_rubro[[id]:[Rubro]],2,0)</f>
        <v>PRODUCTOS INDUSTRIALES Y RELACIONADOS</v>
      </c>
      <c r="C5932" s="36" t="s">
        <v>1212</v>
      </c>
      <c r="D5932" s="45" t="str">
        <f>+Tabla3[[#This Row],[id_detalle]]&amp;" "&amp;VLOOKUP(Tabla3[[#This Row],[id_detalle]],rubro_detalle[[Código]:[Rubro Detalle]],2,0)</f>
        <v>03.17.101 Astilleros y construcciones Navales</v>
      </c>
      <c r="E5932" s="33">
        <f t="shared" si="993"/>
        <v>3</v>
      </c>
      <c r="F5932" s="47" t="str">
        <f t="shared" si="994"/>
        <v>03.17.101-3</v>
      </c>
      <c r="G5932" s="37" t="s">
        <v>5715</v>
      </c>
      <c r="H5932" s="37">
        <v>223</v>
      </c>
    </row>
    <row r="5933" spans="1:8" x14ac:dyDescent="0.3">
      <c r="A5933" s="34" t="str">
        <f>+LEFT(Tabla3[[#This Row],[id_detalle]],2)</f>
        <v>03</v>
      </c>
      <c r="B5933" s="46" t="str">
        <f>VLOOKUP((LEFT(Tabla3[[#This Row],[id_detalle]],2)),id_rubro[[id]:[Rubro]],2,0)</f>
        <v>PRODUCTOS INDUSTRIALES Y RELACIONADOS</v>
      </c>
      <c r="C5933" s="36" t="s">
        <v>1212</v>
      </c>
      <c r="D5933" s="45" t="str">
        <f>+Tabla3[[#This Row],[id_detalle]]&amp;" "&amp;VLOOKUP(Tabla3[[#This Row],[id_detalle]],rubro_detalle[[Código]:[Rubro Detalle]],2,0)</f>
        <v>03.17.101 Astilleros y construcciones Navales</v>
      </c>
      <c r="E5933" s="33">
        <f t="shared" ref="E5933:E5935" si="995">+IF(D5933=D5932,E5932+1,1)</f>
        <v>4</v>
      </c>
      <c r="F5933" s="47" t="str">
        <f t="shared" ref="F5933:F5935" si="996">+LEFT(D5933,9)&amp;"-"&amp;E5933</f>
        <v>03.17.101-4</v>
      </c>
      <c r="G5933" s="37" t="s">
        <v>5716</v>
      </c>
      <c r="H5933" s="37">
        <v>223</v>
      </c>
    </row>
    <row r="5934" spans="1:8" x14ac:dyDescent="0.3">
      <c r="A5934" s="34" t="str">
        <f>+LEFT(Tabla3[[#This Row],[id_detalle]],2)</f>
        <v>03</v>
      </c>
      <c r="B5934" s="46" t="str">
        <f>VLOOKUP((LEFT(Tabla3[[#This Row],[id_detalle]],2)),id_rubro[[id]:[Rubro]],2,0)</f>
        <v>PRODUCTOS INDUSTRIALES Y RELACIONADOS</v>
      </c>
      <c r="C5934" s="36" t="s">
        <v>1212</v>
      </c>
      <c r="D5934" s="45" t="str">
        <f>+Tabla3[[#This Row],[id_detalle]]&amp;" "&amp;VLOOKUP(Tabla3[[#This Row],[id_detalle]],rubro_detalle[[Código]:[Rubro Detalle]],2,0)</f>
        <v>03.17.101 Astilleros y construcciones Navales</v>
      </c>
      <c r="E5934" s="33">
        <f t="shared" si="995"/>
        <v>5</v>
      </c>
      <c r="F5934" s="47" t="str">
        <f t="shared" si="996"/>
        <v>03.17.101-5</v>
      </c>
      <c r="G5934" s="37" t="s">
        <v>2979</v>
      </c>
      <c r="H5934" s="37">
        <v>373</v>
      </c>
    </row>
    <row r="5935" spans="1:8" x14ac:dyDescent="0.3">
      <c r="A5935" s="34" t="str">
        <f>+LEFT(Tabla3[[#This Row],[id_detalle]],2)</f>
        <v>03</v>
      </c>
      <c r="B5935" s="46" t="str">
        <f>VLOOKUP((LEFT(Tabla3[[#This Row],[id_detalle]],2)),id_rubro[[id]:[Rubro]],2,0)</f>
        <v>PRODUCTOS INDUSTRIALES Y RELACIONADOS</v>
      </c>
      <c r="C5935" s="36" t="s">
        <v>1212</v>
      </c>
      <c r="D5935" s="45" t="str">
        <f>+Tabla3[[#This Row],[id_detalle]]&amp;" "&amp;VLOOKUP(Tabla3[[#This Row],[id_detalle]],rubro_detalle[[Código]:[Rubro Detalle]],2,0)</f>
        <v>03.17.101 Astilleros y construcciones Navales</v>
      </c>
      <c r="E5935" s="33">
        <f t="shared" si="995"/>
        <v>6</v>
      </c>
      <c r="F5935" s="47" t="str">
        <f t="shared" si="996"/>
        <v>03.17.101-6</v>
      </c>
      <c r="G5935" s="37" t="s">
        <v>5717</v>
      </c>
      <c r="H5935" s="37">
        <v>418</v>
      </c>
    </row>
    <row r="5936" spans="1:8" x14ac:dyDescent="0.3">
      <c r="A5936" s="34" t="str">
        <f>+LEFT(Tabla3[[#This Row],[id_detalle]],2)</f>
        <v>03</v>
      </c>
      <c r="B5936" s="46" t="str">
        <f>VLOOKUP((LEFT(Tabla3[[#This Row],[id_detalle]],2)),id_rubro[[id]:[Rubro]],2,0)</f>
        <v>PRODUCTOS INDUSTRIALES Y RELACIONADOS</v>
      </c>
      <c r="C5936" s="36" t="s">
        <v>1212</v>
      </c>
      <c r="D5936" s="45" t="str">
        <f>+Tabla3[[#This Row],[id_detalle]]&amp;" "&amp;VLOOKUP(Tabla3[[#This Row],[id_detalle]],rubro_detalle[[Código]:[Rubro Detalle]],2,0)</f>
        <v>03.17.101 Astilleros y construcciones Navales</v>
      </c>
      <c r="E5936" s="33">
        <f t="shared" ref="E5936:E5941" si="997">+IF(D5936=D5935,E5935+1,1)</f>
        <v>7</v>
      </c>
      <c r="F5936" s="47" t="str">
        <f t="shared" ref="F5936:F5941" si="998">+LEFT(D5936,9)&amp;"-"&amp;E5936</f>
        <v>03.17.101-7</v>
      </c>
      <c r="G5936" s="37" t="s">
        <v>5041</v>
      </c>
      <c r="H5936" s="37">
        <v>597</v>
      </c>
    </row>
    <row r="5937" spans="1:8" x14ac:dyDescent="0.3">
      <c r="A5937" s="34" t="str">
        <f>+LEFT(Tabla3[[#This Row],[id_detalle]],2)</f>
        <v>03</v>
      </c>
      <c r="B5937" s="46" t="str">
        <f>VLOOKUP((LEFT(Tabla3[[#This Row],[id_detalle]],2)),id_rubro[[id]:[Rubro]],2,0)</f>
        <v>PRODUCTOS INDUSTRIALES Y RELACIONADOS</v>
      </c>
      <c r="C5937" s="36" t="s">
        <v>1212</v>
      </c>
      <c r="D5937" s="45" t="str">
        <f>+Tabla3[[#This Row],[id_detalle]]&amp;" "&amp;VLOOKUP(Tabla3[[#This Row],[id_detalle]],rubro_detalle[[Código]:[Rubro Detalle]],2,0)</f>
        <v>03.17.101 Astilleros y construcciones Navales</v>
      </c>
      <c r="E5937" s="33">
        <f t="shared" si="997"/>
        <v>8</v>
      </c>
      <c r="F5937" s="47" t="str">
        <f t="shared" si="998"/>
        <v>03.17.101-8</v>
      </c>
      <c r="G5937" s="37" t="s">
        <v>5718</v>
      </c>
      <c r="H5937" s="37">
        <v>745</v>
      </c>
    </row>
    <row r="5938" spans="1:8" x14ac:dyDescent="0.3">
      <c r="A5938" s="34" t="str">
        <f>+LEFT(Tabla3[[#This Row],[id_detalle]],2)</f>
        <v>03</v>
      </c>
      <c r="B5938" s="46" t="str">
        <f>VLOOKUP((LEFT(Tabla3[[#This Row],[id_detalle]],2)),id_rubro[[id]:[Rubro]],2,0)</f>
        <v>PRODUCTOS INDUSTRIALES Y RELACIONADOS</v>
      </c>
      <c r="C5938" s="36" t="s">
        <v>1212</v>
      </c>
      <c r="D5938" s="45" t="str">
        <f>+Tabla3[[#This Row],[id_detalle]]&amp;" "&amp;VLOOKUP(Tabla3[[#This Row],[id_detalle]],rubro_detalle[[Código]:[Rubro Detalle]],2,0)</f>
        <v>03.17.101 Astilleros y construcciones Navales</v>
      </c>
      <c r="E5938" s="33">
        <f t="shared" si="997"/>
        <v>9</v>
      </c>
      <c r="F5938" s="47" t="str">
        <f t="shared" si="998"/>
        <v>03.17.101-9</v>
      </c>
      <c r="G5938" s="37" t="s">
        <v>5719</v>
      </c>
      <c r="H5938" s="37">
        <v>748</v>
      </c>
    </row>
    <row r="5939" spans="1:8" x14ac:dyDescent="0.3">
      <c r="A5939" s="34" t="str">
        <f>+LEFT(Tabla3[[#This Row],[id_detalle]],2)</f>
        <v>03</v>
      </c>
      <c r="B5939" s="46" t="str">
        <f>VLOOKUP((LEFT(Tabla3[[#This Row],[id_detalle]],2)),id_rubro[[id]:[Rubro]],2,0)</f>
        <v>PRODUCTOS INDUSTRIALES Y RELACIONADOS</v>
      </c>
      <c r="C5939" s="36" t="s">
        <v>1214</v>
      </c>
      <c r="D5939" s="45" t="str">
        <f>+Tabla3[[#This Row],[id_detalle]]&amp;" "&amp;VLOOKUP(Tabla3[[#This Row],[id_detalle]],rubro_detalle[[Código]:[Rubro Detalle]],2,0)</f>
        <v>03.17.111 Cadenas de Transmisión</v>
      </c>
      <c r="E5939" s="33">
        <f t="shared" si="997"/>
        <v>1</v>
      </c>
      <c r="F5939" s="47" t="str">
        <f t="shared" si="998"/>
        <v>03.17.111-1</v>
      </c>
      <c r="G5939" s="37" t="s">
        <v>5121</v>
      </c>
      <c r="H5939" s="37">
        <v>520</v>
      </c>
    </row>
    <row r="5940" spans="1:8" x14ac:dyDescent="0.3">
      <c r="A5940" s="34" t="str">
        <f>+LEFT(Tabla3[[#This Row],[id_detalle]],2)</f>
        <v>03</v>
      </c>
      <c r="B5940" s="46" t="str">
        <f>VLOOKUP((LEFT(Tabla3[[#This Row],[id_detalle]],2)),id_rubro[[id]:[Rubro]],2,0)</f>
        <v>PRODUCTOS INDUSTRIALES Y RELACIONADOS</v>
      </c>
      <c r="C5940" s="36" t="s">
        <v>1214</v>
      </c>
      <c r="D5940" s="45" t="str">
        <f>+Tabla3[[#This Row],[id_detalle]]&amp;" "&amp;VLOOKUP(Tabla3[[#This Row],[id_detalle]],rubro_detalle[[Código]:[Rubro Detalle]],2,0)</f>
        <v>03.17.111 Cadenas de Transmisión</v>
      </c>
      <c r="E5940" s="33">
        <f t="shared" si="997"/>
        <v>2</v>
      </c>
      <c r="F5940" s="47" t="str">
        <f t="shared" si="998"/>
        <v>03.17.111-2</v>
      </c>
      <c r="G5940" s="37" t="s">
        <v>4967</v>
      </c>
      <c r="H5940" s="37">
        <v>540</v>
      </c>
    </row>
    <row r="5941" spans="1:8" x14ac:dyDescent="0.3">
      <c r="A5941" s="34" t="str">
        <f>+LEFT(Tabla3[[#This Row],[id_detalle]],2)</f>
        <v>03</v>
      </c>
      <c r="B5941" s="46" t="str">
        <f>VLOOKUP((LEFT(Tabla3[[#This Row],[id_detalle]],2)),id_rubro[[id]:[Rubro]],2,0)</f>
        <v>PRODUCTOS INDUSTRIALES Y RELACIONADOS</v>
      </c>
      <c r="C5941" s="36" t="s">
        <v>1214</v>
      </c>
      <c r="D5941" s="45" t="str">
        <f>+Tabla3[[#This Row],[id_detalle]]&amp;" "&amp;VLOOKUP(Tabla3[[#This Row],[id_detalle]],rubro_detalle[[Código]:[Rubro Detalle]],2,0)</f>
        <v>03.17.111 Cadenas de Transmisión</v>
      </c>
      <c r="E5941" s="33">
        <f t="shared" si="997"/>
        <v>3</v>
      </c>
      <c r="F5941" s="47" t="str">
        <f t="shared" si="998"/>
        <v>03.17.111-3</v>
      </c>
      <c r="G5941" s="37" t="s">
        <v>4775</v>
      </c>
      <c r="H5941" s="37">
        <v>665</v>
      </c>
    </row>
    <row r="5942" spans="1:8" x14ac:dyDescent="0.3">
      <c r="A5942" s="34" t="str">
        <f>+LEFT(Tabla3[[#This Row],[id_detalle]],2)</f>
        <v>03</v>
      </c>
      <c r="B5942" s="46" t="str">
        <f>VLOOKUP((LEFT(Tabla3[[#This Row],[id_detalle]],2)),id_rubro[[id]:[Rubro]],2,0)</f>
        <v>PRODUCTOS INDUSTRIALES Y RELACIONADOS</v>
      </c>
      <c r="C5942" s="36" t="s">
        <v>1214</v>
      </c>
      <c r="D5942" s="45" t="str">
        <f>+Tabla3[[#This Row],[id_detalle]]&amp;" "&amp;VLOOKUP(Tabla3[[#This Row],[id_detalle]],rubro_detalle[[Código]:[Rubro Detalle]],2,0)</f>
        <v>03.17.111 Cadenas de Transmisión</v>
      </c>
      <c r="E5942" s="33">
        <f>+IF(D5942=D5941,E5941+1,1)</f>
        <v>4</v>
      </c>
      <c r="F5942" s="47" t="str">
        <f>+LEFT(D5942,9)&amp;"-"&amp;E5942</f>
        <v>03.17.111-4</v>
      </c>
      <c r="G5942" s="37" t="s">
        <v>5127</v>
      </c>
      <c r="H5942" s="37">
        <v>718</v>
      </c>
    </row>
    <row r="5943" spans="1:8" x14ac:dyDescent="0.3">
      <c r="A5943" s="34" t="str">
        <f>+LEFT(Tabla3[[#This Row],[id_detalle]],2)</f>
        <v>03</v>
      </c>
      <c r="B5943" s="46" t="str">
        <f>VLOOKUP((LEFT(Tabla3[[#This Row],[id_detalle]],2)),id_rubro[[id]:[Rubro]],2,0)</f>
        <v>PRODUCTOS INDUSTRIALES Y RELACIONADOS</v>
      </c>
      <c r="C5943" s="36" t="s">
        <v>1216</v>
      </c>
      <c r="D5943" s="45" t="str">
        <f>+Tabla3[[#This Row],[id_detalle]]&amp;" "&amp;VLOOKUP(Tabla3[[#This Row],[id_detalle]],rubro_detalle[[Código]:[Rubro Detalle]],2,0)</f>
        <v>03.17.121 Garages y Estacionamientos de Servicio</v>
      </c>
      <c r="E5943" s="33">
        <f>+IF(D5943=D5942,E5942+1,1)</f>
        <v>1</v>
      </c>
      <c r="F5943" s="47" t="str">
        <f>+LEFT(D5943,9)&amp;"-"&amp;E5943</f>
        <v>03.17.121-1</v>
      </c>
      <c r="G5943" s="37" t="s">
        <v>5720</v>
      </c>
      <c r="H5943" s="37">
        <v>227</v>
      </c>
    </row>
    <row r="5944" spans="1:8" x14ac:dyDescent="0.3">
      <c r="A5944" s="34" t="str">
        <f>+LEFT(Tabla3[[#This Row],[id_detalle]],2)</f>
        <v>03</v>
      </c>
      <c r="B5944" s="46" t="str">
        <f>VLOOKUP((LEFT(Tabla3[[#This Row],[id_detalle]],2)),id_rubro[[id]:[Rubro]],2,0)</f>
        <v>PRODUCTOS INDUSTRIALES Y RELACIONADOS</v>
      </c>
      <c r="C5944" s="36" t="s">
        <v>1216</v>
      </c>
      <c r="D5944" s="45" t="str">
        <f>+Tabla3[[#This Row],[id_detalle]]&amp;" "&amp;VLOOKUP(Tabla3[[#This Row],[id_detalle]],rubro_detalle[[Código]:[Rubro Detalle]],2,0)</f>
        <v>03.17.121 Garages y Estacionamientos de Servicio</v>
      </c>
      <c r="E5944" s="33">
        <f>+IF(D5944=D5943,E5943+1,1)</f>
        <v>2</v>
      </c>
      <c r="F5944" s="47" t="str">
        <f>+LEFT(D5944,9)&amp;"-"&amp;E5944</f>
        <v>03.17.121-2</v>
      </c>
      <c r="G5944" s="37" t="s">
        <v>5721</v>
      </c>
      <c r="H5944" s="37">
        <v>227</v>
      </c>
    </row>
    <row r="5945" spans="1:8" x14ac:dyDescent="0.3">
      <c r="A5945" s="34" t="str">
        <f>+LEFT(Tabla3[[#This Row],[id_detalle]],2)</f>
        <v>03</v>
      </c>
      <c r="B5945" s="46" t="str">
        <f>VLOOKUP((LEFT(Tabla3[[#This Row],[id_detalle]],2)),id_rubro[[id]:[Rubro]],2,0)</f>
        <v>PRODUCTOS INDUSTRIALES Y RELACIONADOS</v>
      </c>
      <c r="C5945" s="36" t="s">
        <v>1216</v>
      </c>
      <c r="D5945" s="45" t="str">
        <f>+Tabla3[[#This Row],[id_detalle]]&amp;" "&amp;VLOOKUP(Tabla3[[#This Row],[id_detalle]],rubro_detalle[[Código]:[Rubro Detalle]],2,0)</f>
        <v>03.17.121 Garages y Estacionamientos de Servicio</v>
      </c>
      <c r="E5945" s="33">
        <f>+IF(D5945=D5944,E5944+1,1)</f>
        <v>3</v>
      </c>
      <c r="F5945" s="47" t="str">
        <f>+LEFT(D5945,9)&amp;"-"&amp;E5945</f>
        <v>03.17.121-3</v>
      </c>
      <c r="G5945" s="37" t="s">
        <v>5722</v>
      </c>
      <c r="H5945" s="37">
        <v>311</v>
      </c>
    </row>
    <row r="5946" spans="1:8" x14ac:dyDescent="0.3">
      <c r="A5946" s="34" t="str">
        <f>+LEFT(Tabla3[[#This Row],[id_detalle]],2)</f>
        <v>03</v>
      </c>
      <c r="B5946" s="46" t="str">
        <f>VLOOKUP((LEFT(Tabla3[[#This Row],[id_detalle]],2)),id_rubro[[id]:[Rubro]],2,0)</f>
        <v>PRODUCTOS INDUSTRIALES Y RELACIONADOS</v>
      </c>
      <c r="C5946" s="36" t="s">
        <v>1216</v>
      </c>
      <c r="D5946" s="45" t="str">
        <f>+Tabla3[[#This Row],[id_detalle]]&amp;" "&amp;VLOOKUP(Tabla3[[#This Row],[id_detalle]],rubro_detalle[[Código]:[Rubro Detalle]],2,0)</f>
        <v>03.17.121 Garages y Estacionamientos de Servicio</v>
      </c>
      <c r="E5946" s="33">
        <f t="shared" ref="E5946:E5948" si="999">+IF(D5946=D5945,E5945+1,1)</f>
        <v>4</v>
      </c>
      <c r="F5946" s="47" t="str">
        <f t="shared" ref="F5946:F5948" si="1000">+LEFT(D5946,9)&amp;"-"&amp;E5946</f>
        <v>03.17.121-4</v>
      </c>
      <c r="G5946" s="37" t="s">
        <v>5723</v>
      </c>
      <c r="H5946" s="37">
        <v>318</v>
      </c>
    </row>
    <row r="5947" spans="1:8" x14ac:dyDescent="0.3">
      <c r="A5947" s="34" t="str">
        <f>+LEFT(Tabla3[[#This Row],[id_detalle]],2)</f>
        <v>03</v>
      </c>
      <c r="B5947" s="46" t="str">
        <f>VLOOKUP((LEFT(Tabla3[[#This Row],[id_detalle]],2)),id_rubro[[id]:[Rubro]],2,0)</f>
        <v>PRODUCTOS INDUSTRIALES Y RELACIONADOS</v>
      </c>
      <c r="C5947" s="36" t="s">
        <v>1216</v>
      </c>
      <c r="D5947" s="45" t="str">
        <f>+Tabla3[[#This Row],[id_detalle]]&amp;" "&amp;VLOOKUP(Tabla3[[#This Row],[id_detalle]],rubro_detalle[[Código]:[Rubro Detalle]],2,0)</f>
        <v>03.17.121 Garages y Estacionamientos de Servicio</v>
      </c>
      <c r="E5947" s="33">
        <f t="shared" si="999"/>
        <v>5</v>
      </c>
      <c r="F5947" s="47" t="str">
        <f t="shared" si="1000"/>
        <v>03.17.121-5</v>
      </c>
      <c r="G5947" s="37" t="s">
        <v>5724</v>
      </c>
      <c r="H5947" s="37">
        <v>359</v>
      </c>
    </row>
    <row r="5948" spans="1:8" x14ac:dyDescent="0.3">
      <c r="A5948" s="34" t="str">
        <f>+LEFT(Tabla3[[#This Row],[id_detalle]],2)</f>
        <v>03</v>
      </c>
      <c r="B5948" s="46" t="str">
        <f>VLOOKUP((LEFT(Tabla3[[#This Row],[id_detalle]],2)),id_rubro[[id]:[Rubro]],2,0)</f>
        <v>PRODUCTOS INDUSTRIALES Y RELACIONADOS</v>
      </c>
      <c r="C5948" s="36" t="s">
        <v>1216</v>
      </c>
      <c r="D5948" s="45" t="str">
        <f>+Tabla3[[#This Row],[id_detalle]]&amp;" "&amp;VLOOKUP(Tabla3[[#This Row],[id_detalle]],rubro_detalle[[Código]:[Rubro Detalle]],2,0)</f>
        <v>03.17.121 Garages y Estacionamientos de Servicio</v>
      </c>
      <c r="E5948" s="33">
        <f t="shared" si="999"/>
        <v>6</v>
      </c>
      <c r="F5948" s="47" t="str">
        <f t="shared" si="1000"/>
        <v>03.17.121-6</v>
      </c>
      <c r="G5948" s="37" t="s">
        <v>5725</v>
      </c>
      <c r="H5948" s="37">
        <v>363</v>
      </c>
    </row>
    <row r="5949" spans="1:8" x14ac:dyDescent="0.3">
      <c r="A5949" s="34" t="str">
        <f>+LEFT(Tabla3[[#This Row],[id_detalle]],2)</f>
        <v>03</v>
      </c>
      <c r="B5949" s="46" t="str">
        <f>VLOOKUP((LEFT(Tabla3[[#This Row],[id_detalle]],2)),id_rubro[[id]:[Rubro]],2,0)</f>
        <v>PRODUCTOS INDUSTRIALES Y RELACIONADOS</v>
      </c>
      <c r="C5949" s="36" t="s">
        <v>1216</v>
      </c>
      <c r="D5949" s="45" t="str">
        <f>+Tabla3[[#This Row],[id_detalle]]&amp;" "&amp;VLOOKUP(Tabla3[[#This Row],[id_detalle]],rubro_detalle[[Código]:[Rubro Detalle]],2,0)</f>
        <v>03.17.121 Garages y Estacionamientos de Servicio</v>
      </c>
      <c r="E5949" s="33">
        <f t="shared" ref="E5949:E5954" si="1001">+IF(D5949=D5948,E5948+1,1)</f>
        <v>7</v>
      </c>
      <c r="F5949" s="47" t="str">
        <f t="shared" ref="F5949:F5954" si="1002">+LEFT(D5949,9)&amp;"-"&amp;E5949</f>
        <v>03.17.121-7</v>
      </c>
      <c r="G5949" s="37" t="s">
        <v>5294</v>
      </c>
      <c r="H5949" s="37">
        <v>372</v>
      </c>
    </row>
    <row r="5950" spans="1:8" x14ac:dyDescent="0.3">
      <c r="A5950" s="34" t="str">
        <f>+LEFT(Tabla3[[#This Row],[id_detalle]],2)</f>
        <v>03</v>
      </c>
      <c r="B5950" s="46" t="str">
        <f>VLOOKUP((LEFT(Tabla3[[#This Row],[id_detalle]],2)),id_rubro[[id]:[Rubro]],2,0)</f>
        <v>PRODUCTOS INDUSTRIALES Y RELACIONADOS</v>
      </c>
      <c r="C5950" s="36" t="s">
        <v>1216</v>
      </c>
      <c r="D5950" s="45" t="str">
        <f>+Tabla3[[#This Row],[id_detalle]]&amp;" "&amp;VLOOKUP(Tabla3[[#This Row],[id_detalle]],rubro_detalle[[Código]:[Rubro Detalle]],2,0)</f>
        <v>03.17.121 Garages y Estacionamientos de Servicio</v>
      </c>
      <c r="E5950" s="33">
        <f t="shared" si="1001"/>
        <v>8</v>
      </c>
      <c r="F5950" s="47" t="str">
        <f t="shared" si="1002"/>
        <v>03.17.121-8</v>
      </c>
      <c r="G5950" s="37" t="s">
        <v>5726</v>
      </c>
      <c r="H5950" s="37">
        <v>382</v>
      </c>
    </row>
    <row r="5951" spans="1:8" x14ac:dyDescent="0.3">
      <c r="A5951" s="34" t="str">
        <f>+LEFT(Tabla3[[#This Row],[id_detalle]],2)</f>
        <v>03</v>
      </c>
      <c r="B5951" s="46" t="str">
        <f>VLOOKUP((LEFT(Tabla3[[#This Row],[id_detalle]],2)),id_rubro[[id]:[Rubro]],2,0)</f>
        <v>PRODUCTOS INDUSTRIALES Y RELACIONADOS</v>
      </c>
      <c r="C5951" s="36" t="s">
        <v>1216</v>
      </c>
      <c r="D5951" s="45" t="str">
        <f>+Tabla3[[#This Row],[id_detalle]]&amp;" "&amp;VLOOKUP(Tabla3[[#This Row],[id_detalle]],rubro_detalle[[Código]:[Rubro Detalle]],2,0)</f>
        <v>03.17.121 Garages y Estacionamientos de Servicio</v>
      </c>
      <c r="E5951" s="33">
        <f t="shared" si="1001"/>
        <v>9</v>
      </c>
      <c r="F5951" s="47" t="str">
        <f t="shared" si="1002"/>
        <v>03.17.121-9</v>
      </c>
      <c r="G5951" s="37" t="s">
        <v>5727</v>
      </c>
      <c r="H5951" s="37">
        <v>417</v>
      </c>
    </row>
    <row r="5952" spans="1:8" x14ac:dyDescent="0.3">
      <c r="A5952" s="34" t="str">
        <f>+LEFT(Tabla3[[#This Row],[id_detalle]],2)</f>
        <v>03</v>
      </c>
      <c r="B5952" s="46" t="str">
        <f>VLOOKUP((LEFT(Tabla3[[#This Row],[id_detalle]],2)),id_rubro[[id]:[Rubro]],2,0)</f>
        <v>PRODUCTOS INDUSTRIALES Y RELACIONADOS</v>
      </c>
      <c r="C5952" s="36" t="s">
        <v>1216</v>
      </c>
      <c r="D5952" s="45" t="str">
        <f>+Tabla3[[#This Row],[id_detalle]]&amp;" "&amp;VLOOKUP(Tabla3[[#This Row],[id_detalle]],rubro_detalle[[Código]:[Rubro Detalle]],2,0)</f>
        <v>03.17.121 Garages y Estacionamientos de Servicio</v>
      </c>
      <c r="E5952" s="33">
        <f t="shared" si="1001"/>
        <v>10</v>
      </c>
      <c r="F5952" s="47" t="str">
        <f t="shared" si="1002"/>
        <v>03.17.121-10</v>
      </c>
      <c r="G5952" s="37" t="s">
        <v>4580</v>
      </c>
      <c r="H5952" s="37">
        <v>428</v>
      </c>
    </row>
    <row r="5953" spans="1:8" x14ac:dyDescent="0.3">
      <c r="A5953" s="34" t="str">
        <f>+LEFT(Tabla3[[#This Row],[id_detalle]],2)</f>
        <v>03</v>
      </c>
      <c r="B5953" s="46" t="str">
        <f>VLOOKUP((LEFT(Tabla3[[#This Row],[id_detalle]],2)),id_rubro[[id]:[Rubro]],2,0)</f>
        <v>PRODUCTOS INDUSTRIALES Y RELACIONADOS</v>
      </c>
      <c r="C5953" s="36" t="s">
        <v>1216</v>
      </c>
      <c r="D5953" s="45" t="str">
        <f>+Tabla3[[#This Row],[id_detalle]]&amp;" "&amp;VLOOKUP(Tabla3[[#This Row],[id_detalle]],rubro_detalle[[Código]:[Rubro Detalle]],2,0)</f>
        <v>03.17.121 Garages y Estacionamientos de Servicio</v>
      </c>
      <c r="E5953" s="33">
        <f t="shared" si="1001"/>
        <v>11</v>
      </c>
      <c r="F5953" s="47" t="str">
        <f t="shared" si="1002"/>
        <v>03.17.121-11</v>
      </c>
      <c r="G5953" s="37" t="s">
        <v>5728</v>
      </c>
      <c r="H5953" s="37">
        <v>492</v>
      </c>
    </row>
    <row r="5954" spans="1:8" x14ac:dyDescent="0.3">
      <c r="A5954" s="34" t="str">
        <f>+LEFT(Tabla3[[#This Row],[id_detalle]],2)</f>
        <v>03</v>
      </c>
      <c r="B5954" s="46" t="str">
        <f>VLOOKUP((LEFT(Tabla3[[#This Row],[id_detalle]],2)),id_rubro[[id]:[Rubro]],2,0)</f>
        <v>PRODUCTOS INDUSTRIALES Y RELACIONADOS</v>
      </c>
      <c r="C5954" s="36" t="s">
        <v>1216</v>
      </c>
      <c r="D5954" s="45" t="str">
        <f>+Tabla3[[#This Row],[id_detalle]]&amp;" "&amp;VLOOKUP(Tabla3[[#This Row],[id_detalle]],rubro_detalle[[Código]:[Rubro Detalle]],2,0)</f>
        <v>03.17.121 Garages y Estacionamientos de Servicio</v>
      </c>
      <c r="E5954" s="33">
        <f t="shared" si="1001"/>
        <v>12</v>
      </c>
      <c r="F5954" s="47" t="str">
        <f t="shared" si="1002"/>
        <v>03.17.121-12</v>
      </c>
      <c r="G5954" s="37" t="s">
        <v>5729</v>
      </c>
      <c r="H5954" s="37">
        <v>570</v>
      </c>
    </row>
    <row r="5955" spans="1:8" x14ac:dyDescent="0.3">
      <c r="A5955" s="34" t="str">
        <f>+LEFT(Tabla3[[#This Row],[id_detalle]],2)</f>
        <v>03</v>
      </c>
      <c r="B5955" s="46" t="str">
        <f>VLOOKUP((LEFT(Tabla3[[#This Row],[id_detalle]],2)),id_rubro[[id]:[Rubro]],2,0)</f>
        <v>PRODUCTOS INDUSTRIALES Y RELACIONADOS</v>
      </c>
      <c r="C5955" s="36" t="s">
        <v>1216</v>
      </c>
      <c r="D5955" s="45" t="str">
        <f>+Tabla3[[#This Row],[id_detalle]]&amp;" "&amp;VLOOKUP(Tabla3[[#This Row],[id_detalle]],rubro_detalle[[Código]:[Rubro Detalle]],2,0)</f>
        <v>03.17.121 Garages y Estacionamientos de Servicio</v>
      </c>
      <c r="E5955" s="33">
        <f t="shared" ref="E5955:E5966" si="1003">+IF(D5955=D5954,E5954+1,1)</f>
        <v>13</v>
      </c>
      <c r="F5955" s="47" t="str">
        <f t="shared" ref="F5955:F5966" si="1004">+LEFT(D5955,9)&amp;"-"&amp;E5955</f>
        <v>03.17.121-13</v>
      </c>
      <c r="G5955" s="37" t="s">
        <v>5730</v>
      </c>
      <c r="H5955" s="37">
        <v>607</v>
      </c>
    </row>
    <row r="5956" spans="1:8" x14ac:dyDescent="0.3">
      <c r="A5956" s="34" t="str">
        <f>+LEFT(Tabla3[[#This Row],[id_detalle]],2)</f>
        <v>03</v>
      </c>
      <c r="B5956" s="46" t="str">
        <f>VLOOKUP((LEFT(Tabla3[[#This Row],[id_detalle]],2)),id_rubro[[id]:[Rubro]],2,0)</f>
        <v>PRODUCTOS INDUSTRIALES Y RELACIONADOS</v>
      </c>
      <c r="C5956" s="36" t="s">
        <v>1216</v>
      </c>
      <c r="D5956" s="45" t="str">
        <f>+Tabla3[[#This Row],[id_detalle]]&amp;" "&amp;VLOOKUP(Tabla3[[#This Row],[id_detalle]],rubro_detalle[[Código]:[Rubro Detalle]],2,0)</f>
        <v>03.17.121 Garages y Estacionamientos de Servicio</v>
      </c>
      <c r="E5956" s="33">
        <f t="shared" si="1003"/>
        <v>14</v>
      </c>
      <c r="F5956" s="47" t="str">
        <f t="shared" si="1004"/>
        <v>03.17.121-14</v>
      </c>
      <c r="G5956" s="37" t="s">
        <v>5731</v>
      </c>
      <c r="H5956" s="37">
        <v>626</v>
      </c>
    </row>
    <row r="5957" spans="1:8" x14ac:dyDescent="0.3">
      <c r="A5957" s="34" t="str">
        <f>+LEFT(Tabla3[[#This Row],[id_detalle]],2)</f>
        <v>03</v>
      </c>
      <c r="B5957" s="46" t="str">
        <f>VLOOKUP((LEFT(Tabla3[[#This Row],[id_detalle]],2)),id_rubro[[id]:[Rubro]],2,0)</f>
        <v>PRODUCTOS INDUSTRIALES Y RELACIONADOS</v>
      </c>
      <c r="C5957" s="36" t="s">
        <v>1216</v>
      </c>
      <c r="D5957" s="45" t="str">
        <f>+Tabla3[[#This Row],[id_detalle]]&amp;" "&amp;VLOOKUP(Tabla3[[#This Row],[id_detalle]],rubro_detalle[[Código]:[Rubro Detalle]],2,0)</f>
        <v>03.17.121 Garages y Estacionamientos de Servicio</v>
      </c>
      <c r="E5957" s="33">
        <f t="shared" si="1003"/>
        <v>15</v>
      </c>
      <c r="F5957" s="47" t="str">
        <f t="shared" si="1004"/>
        <v>03.17.121-15</v>
      </c>
      <c r="G5957" s="37" t="s">
        <v>4603</v>
      </c>
      <c r="H5957" s="37">
        <v>633</v>
      </c>
    </row>
    <row r="5958" spans="1:8" x14ac:dyDescent="0.3">
      <c r="A5958" s="34" t="str">
        <f>+LEFT(Tabla3[[#This Row],[id_detalle]],2)</f>
        <v>03</v>
      </c>
      <c r="B5958" s="46" t="str">
        <f>VLOOKUP((LEFT(Tabla3[[#This Row],[id_detalle]],2)),id_rubro[[id]:[Rubro]],2,0)</f>
        <v>PRODUCTOS INDUSTRIALES Y RELACIONADOS</v>
      </c>
      <c r="C5958" s="36" t="s">
        <v>1216</v>
      </c>
      <c r="D5958" s="45" t="str">
        <f>+Tabla3[[#This Row],[id_detalle]]&amp;" "&amp;VLOOKUP(Tabla3[[#This Row],[id_detalle]],rubro_detalle[[Código]:[Rubro Detalle]],2,0)</f>
        <v>03.17.121 Garages y Estacionamientos de Servicio</v>
      </c>
      <c r="E5958" s="33">
        <f t="shared" si="1003"/>
        <v>16</v>
      </c>
      <c r="F5958" s="47" t="str">
        <f t="shared" si="1004"/>
        <v>03.17.121-16</v>
      </c>
      <c r="G5958" s="37" t="s">
        <v>5732</v>
      </c>
      <c r="H5958" s="37">
        <v>641</v>
      </c>
    </row>
    <row r="5959" spans="1:8" x14ac:dyDescent="0.3">
      <c r="A5959" s="34" t="str">
        <f>+LEFT(Tabla3[[#This Row],[id_detalle]],2)</f>
        <v>03</v>
      </c>
      <c r="B5959" s="46" t="str">
        <f>VLOOKUP((LEFT(Tabla3[[#This Row],[id_detalle]],2)),id_rubro[[id]:[Rubro]],2,0)</f>
        <v>PRODUCTOS INDUSTRIALES Y RELACIONADOS</v>
      </c>
      <c r="C5959" s="36" t="s">
        <v>1216</v>
      </c>
      <c r="D5959" s="45" t="str">
        <f>+Tabla3[[#This Row],[id_detalle]]&amp;" "&amp;VLOOKUP(Tabla3[[#This Row],[id_detalle]],rubro_detalle[[Código]:[Rubro Detalle]],2,0)</f>
        <v>03.17.121 Garages y Estacionamientos de Servicio</v>
      </c>
      <c r="E5959" s="33">
        <f t="shared" si="1003"/>
        <v>17</v>
      </c>
      <c r="F5959" s="47" t="str">
        <f t="shared" si="1004"/>
        <v>03.17.121-17</v>
      </c>
      <c r="G5959" s="37" t="s">
        <v>4609</v>
      </c>
      <c r="H5959" s="37">
        <v>718</v>
      </c>
    </row>
    <row r="5960" spans="1:8" x14ac:dyDescent="0.3">
      <c r="A5960" s="34" t="str">
        <f>+LEFT(Tabla3[[#This Row],[id_detalle]],2)</f>
        <v>03</v>
      </c>
      <c r="B5960" s="46" t="str">
        <f>VLOOKUP((LEFT(Tabla3[[#This Row],[id_detalle]],2)),id_rubro[[id]:[Rubro]],2,0)</f>
        <v>PRODUCTOS INDUSTRIALES Y RELACIONADOS</v>
      </c>
      <c r="C5960" s="36" t="s">
        <v>1216</v>
      </c>
      <c r="D5960" s="45" t="str">
        <f>+Tabla3[[#This Row],[id_detalle]]&amp;" "&amp;VLOOKUP(Tabla3[[#This Row],[id_detalle]],rubro_detalle[[Código]:[Rubro Detalle]],2,0)</f>
        <v>03.17.121 Garages y Estacionamientos de Servicio</v>
      </c>
      <c r="E5960" s="33">
        <f t="shared" si="1003"/>
        <v>18</v>
      </c>
      <c r="F5960" s="47" t="str">
        <f t="shared" si="1004"/>
        <v>03.17.121-18</v>
      </c>
      <c r="G5960" s="37" t="s">
        <v>5733</v>
      </c>
      <c r="H5960" s="37">
        <v>746</v>
      </c>
    </row>
    <row r="5961" spans="1:8" x14ac:dyDescent="0.3">
      <c r="A5961" s="34" t="str">
        <f>+LEFT(Tabla3[[#This Row],[id_detalle]],2)</f>
        <v>03</v>
      </c>
      <c r="B5961" s="46" t="str">
        <f>VLOOKUP((LEFT(Tabla3[[#This Row],[id_detalle]],2)),id_rubro[[id]:[Rubro]],2,0)</f>
        <v>PRODUCTOS INDUSTRIALES Y RELACIONADOS</v>
      </c>
      <c r="C5961" s="36" t="s">
        <v>1216</v>
      </c>
      <c r="D5961" s="45" t="str">
        <f>+Tabla3[[#This Row],[id_detalle]]&amp;" "&amp;VLOOKUP(Tabla3[[#This Row],[id_detalle]],rubro_detalle[[Código]:[Rubro Detalle]],2,0)</f>
        <v>03.17.121 Garages y Estacionamientos de Servicio</v>
      </c>
      <c r="E5961" s="33">
        <f t="shared" si="1003"/>
        <v>19</v>
      </c>
      <c r="F5961" s="47" t="str">
        <f t="shared" si="1004"/>
        <v>03.17.121-19</v>
      </c>
      <c r="G5961" s="37" t="s">
        <v>5734</v>
      </c>
      <c r="H5961" s="37">
        <v>767</v>
      </c>
    </row>
    <row r="5962" spans="1:8" x14ac:dyDescent="0.3">
      <c r="A5962" s="34" t="str">
        <f>+LEFT(Tabla3[[#This Row],[id_detalle]],2)</f>
        <v>03</v>
      </c>
      <c r="B5962" s="46" t="str">
        <f>VLOOKUP((LEFT(Tabla3[[#This Row],[id_detalle]],2)),id_rubro[[id]:[Rubro]],2,0)</f>
        <v>PRODUCTOS INDUSTRIALES Y RELACIONADOS</v>
      </c>
      <c r="C5962" s="36" t="s">
        <v>1216</v>
      </c>
      <c r="D5962" s="45" t="str">
        <f>+Tabla3[[#This Row],[id_detalle]]&amp;" "&amp;VLOOKUP(Tabla3[[#This Row],[id_detalle]],rubro_detalle[[Código]:[Rubro Detalle]],2,0)</f>
        <v>03.17.121 Garages y Estacionamientos de Servicio</v>
      </c>
      <c r="E5962" s="33">
        <f t="shared" si="1003"/>
        <v>20</v>
      </c>
      <c r="F5962" s="47" t="str">
        <f t="shared" si="1004"/>
        <v>03.17.121-20</v>
      </c>
      <c r="G5962" s="37" t="s">
        <v>5735</v>
      </c>
      <c r="H5962" s="37">
        <v>777</v>
      </c>
    </row>
    <row r="5963" spans="1:8" x14ac:dyDescent="0.3">
      <c r="A5963" s="34" t="str">
        <f>+LEFT(Tabla3[[#This Row],[id_detalle]],2)</f>
        <v>03</v>
      </c>
      <c r="B5963" s="46" t="str">
        <f>VLOOKUP((LEFT(Tabla3[[#This Row],[id_detalle]],2)),id_rubro[[id]:[Rubro]],2,0)</f>
        <v>PRODUCTOS INDUSTRIALES Y RELACIONADOS</v>
      </c>
      <c r="C5963" s="36" t="s">
        <v>1216</v>
      </c>
      <c r="D5963" s="45" t="str">
        <f>+Tabla3[[#This Row],[id_detalle]]&amp;" "&amp;VLOOKUP(Tabla3[[#This Row],[id_detalle]],rubro_detalle[[Código]:[Rubro Detalle]],2,0)</f>
        <v>03.17.121 Garages y Estacionamientos de Servicio</v>
      </c>
      <c r="E5963" s="33">
        <f t="shared" si="1003"/>
        <v>21</v>
      </c>
      <c r="F5963" s="47" t="str">
        <f t="shared" si="1004"/>
        <v>03.17.121-21</v>
      </c>
      <c r="G5963" s="37" t="s">
        <v>5736</v>
      </c>
      <c r="H5963" s="37">
        <v>779</v>
      </c>
    </row>
    <row r="5964" spans="1:8" x14ac:dyDescent="0.3">
      <c r="A5964" s="34" t="str">
        <f>+LEFT(Tabla3[[#This Row],[id_detalle]],2)</f>
        <v>03</v>
      </c>
      <c r="B5964" s="46" t="str">
        <f>VLOOKUP((LEFT(Tabla3[[#This Row],[id_detalle]],2)),id_rubro[[id]:[Rubro]],2,0)</f>
        <v>PRODUCTOS INDUSTRIALES Y RELACIONADOS</v>
      </c>
      <c r="C5964" s="36" t="s">
        <v>1218</v>
      </c>
      <c r="D5964" s="45" t="str">
        <f>+Tabla3[[#This Row],[id_detalle]]&amp;" "&amp;VLOOKUP(Tabla3[[#This Row],[id_detalle]],rubro_detalle[[Código]:[Rubro Detalle]],2,0)</f>
        <v>03.17.132 Mantenimiento de Aviones y Helicópteros</v>
      </c>
      <c r="E5964" s="33">
        <f t="shared" si="1003"/>
        <v>1</v>
      </c>
      <c r="F5964" s="47" t="str">
        <f t="shared" si="1004"/>
        <v>03.17.132-1</v>
      </c>
      <c r="G5964" s="37" t="s">
        <v>4317</v>
      </c>
      <c r="H5964" s="37">
        <v>372</v>
      </c>
    </row>
    <row r="5965" spans="1:8" x14ac:dyDescent="0.3">
      <c r="A5965" s="34" t="str">
        <f>+LEFT(Tabla3[[#This Row],[id_detalle]],2)</f>
        <v>03</v>
      </c>
      <c r="B5965" s="46" t="str">
        <f>VLOOKUP((LEFT(Tabla3[[#This Row],[id_detalle]],2)),id_rubro[[id]:[Rubro]],2,0)</f>
        <v>PRODUCTOS INDUSTRIALES Y RELACIONADOS</v>
      </c>
      <c r="C5965" s="36" t="s">
        <v>1218</v>
      </c>
      <c r="D5965" s="45" t="str">
        <f>+Tabla3[[#This Row],[id_detalle]]&amp;" "&amp;VLOOKUP(Tabla3[[#This Row],[id_detalle]],rubro_detalle[[Código]:[Rubro Detalle]],2,0)</f>
        <v>03.17.132 Mantenimiento de Aviones y Helicópteros</v>
      </c>
      <c r="E5965" s="33">
        <f t="shared" si="1003"/>
        <v>2</v>
      </c>
      <c r="F5965" s="47" t="str">
        <f t="shared" si="1004"/>
        <v>03.17.132-2</v>
      </c>
      <c r="G5965" s="37" t="s">
        <v>5737</v>
      </c>
      <c r="H5965" s="37">
        <v>419</v>
      </c>
    </row>
    <row r="5966" spans="1:8" x14ac:dyDescent="0.3">
      <c r="A5966" s="34" t="str">
        <f>+LEFT(Tabla3[[#This Row],[id_detalle]],2)</f>
        <v>03</v>
      </c>
      <c r="B5966" s="46" t="str">
        <f>VLOOKUP((LEFT(Tabla3[[#This Row],[id_detalle]],2)),id_rubro[[id]:[Rubro]],2,0)</f>
        <v>PRODUCTOS INDUSTRIALES Y RELACIONADOS</v>
      </c>
      <c r="C5966" s="36" t="s">
        <v>1220</v>
      </c>
      <c r="D5966" s="45" t="str">
        <f>+Tabla3[[#This Row],[id_detalle]]&amp;" "&amp;VLOOKUP(Tabla3[[#This Row],[id_detalle]],rubro_detalle[[Código]:[Rubro Detalle]],2,0)</f>
        <v>03.17.141 Motocicletas, Bicicletas y Rodados</v>
      </c>
      <c r="E5966" s="33">
        <f t="shared" si="1003"/>
        <v>1</v>
      </c>
      <c r="F5966" s="47" t="str">
        <f t="shared" si="1004"/>
        <v>03.17.141-1</v>
      </c>
      <c r="G5966" s="37" t="s">
        <v>5738</v>
      </c>
      <c r="H5966" s="37">
        <v>241</v>
      </c>
    </row>
    <row r="5967" spans="1:8" x14ac:dyDescent="0.3">
      <c r="A5967" s="34" t="str">
        <f>+LEFT(Tabla3[[#This Row],[id_detalle]],2)</f>
        <v>03</v>
      </c>
      <c r="B5967" s="46" t="str">
        <f>VLOOKUP((LEFT(Tabla3[[#This Row],[id_detalle]],2)),id_rubro[[id]:[Rubro]],2,0)</f>
        <v>PRODUCTOS INDUSTRIALES Y RELACIONADOS</v>
      </c>
      <c r="C5967" s="36" t="s">
        <v>1220</v>
      </c>
      <c r="D5967" s="45" t="str">
        <f>+Tabla3[[#This Row],[id_detalle]]&amp;" "&amp;VLOOKUP(Tabla3[[#This Row],[id_detalle]],rubro_detalle[[Código]:[Rubro Detalle]],2,0)</f>
        <v>03.17.141 Motocicletas, Bicicletas y Rodados</v>
      </c>
      <c r="E5967" s="33">
        <f>+IF(D5967=D5966,E5966+1,1)</f>
        <v>2</v>
      </c>
      <c r="F5967" s="47" t="str">
        <f>+LEFT(D5967,9)&amp;"-"&amp;E5967</f>
        <v>03.17.141-2</v>
      </c>
      <c r="G5967" s="37" t="s">
        <v>5739</v>
      </c>
      <c r="H5967" s="37">
        <v>245</v>
      </c>
    </row>
    <row r="5968" spans="1:8" x14ac:dyDescent="0.3">
      <c r="A5968" s="34" t="str">
        <f>+LEFT(Tabla3[[#This Row],[id_detalle]],2)</f>
        <v>03</v>
      </c>
      <c r="B5968" s="46" t="str">
        <f>VLOOKUP((LEFT(Tabla3[[#This Row],[id_detalle]],2)),id_rubro[[id]:[Rubro]],2,0)</f>
        <v>PRODUCTOS INDUSTRIALES Y RELACIONADOS</v>
      </c>
      <c r="C5968" s="36" t="s">
        <v>1220</v>
      </c>
      <c r="D5968" s="45" t="str">
        <f>+Tabla3[[#This Row],[id_detalle]]&amp;" "&amp;VLOOKUP(Tabla3[[#This Row],[id_detalle]],rubro_detalle[[Código]:[Rubro Detalle]],2,0)</f>
        <v>03.17.141 Motocicletas, Bicicletas y Rodados</v>
      </c>
      <c r="E5968" s="33">
        <f>+IF(D5968=D5967,E5967+1,1)</f>
        <v>3</v>
      </c>
      <c r="F5968" s="47" t="str">
        <f>+LEFT(D5968,9)&amp;"-"&amp;E5968</f>
        <v>03.17.141-3</v>
      </c>
      <c r="G5968" s="37" t="s">
        <v>5740</v>
      </c>
      <c r="H5968" s="37">
        <v>246</v>
      </c>
    </row>
    <row r="5969" spans="1:8" x14ac:dyDescent="0.3">
      <c r="A5969" s="34" t="str">
        <f>+LEFT(Tabla3[[#This Row],[id_detalle]],2)</f>
        <v>03</v>
      </c>
      <c r="B5969" s="46" t="str">
        <f>VLOOKUP((LEFT(Tabla3[[#This Row],[id_detalle]],2)),id_rubro[[id]:[Rubro]],2,0)</f>
        <v>PRODUCTOS INDUSTRIALES Y RELACIONADOS</v>
      </c>
      <c r="C5969" s="36" t="s">
        <v>1220</v>
      </c>
      <c r="D5969" s="45" t="str">
        <f>+Tabla3[[#This Row],[id_detalle]]&amp;" "&amp;VLOOKUP(Tabla3[[#This Row],[id_detalle]],rubro_detalle[[Código]:[Rubro Detalle]],2,0)</f>
        <v>03.17.141 Motocicletas, Bicicletas y Rodados</v>
      </c>
      <c r="E5969" s="33">
        <f t="shared" ref="E5969:E5971" si="1005">+IF(D5969=D5968,E5968+1,1)</f>
        <v>4</v>
      </c>
      <c r="F5969" s="47" t="str">
        <f t="shared" ref="F5969:F5971" si="1006">+LEFT(D5969,9)&amp;"-"&amp;E5969</f>
        <v>03.17.141-4</v>
      </c>
      <c r="G5969" s="37" t="s">
        <v>5741</v>
      </c>
      <c r="H5969" s="37">
        <v>246</v>
      </c>
    </row>
    <row r="5970" spans="1:8" x14ac:dyDescent="0.3">
      <c r="A5970" s="34" t="str">
        <f>+LEFT(Tabla3[[#This Row],[id_detalle]],2)</f>
        <v>03</v>
      </c>
      <c r="B5970" s="46" t="str">
        <f>VLOOKUP((LEFT(Tabla3[[#This Row],[id_detalle]],2)),id_rubro[[id]:[Rubro]],2,0)</f>
        <v>PRODUCTOS INDUSTRIALES Y RELACIONADOS</v>
      </c>
      <c r="C5970" s="36" t="s">
        <v>1220</v>
      </c>
      <c r="D5970" s="45" t="str">
        <f>+Tabla3[[#This Row],[id_detalle]]&amp;" "&amp;VLOOKUP(Tabla3[[#This Row],[id_detalle]],rubro_detalle[[Código]:[Rubro Detalle]],2,0)</f>
        <v>03.17.141 Motocicletas, Bicicletas y Rodados</v>
      </c>
      <c r="E5970" s="33">
        <f t="shared" si="1005"/>
        <v>5</v>
      </c>
      <c r="F5970" s="47" t="str">
        <f t="shared" si="1006"/>
        <v>03.17.141-5</v>
      </c>
      <c r="G5970" s="37" t="s">
        <v>5290</v>
      </c>
      <c r="H5970" s="37">
        <v>291</v>
      </c>
    </row>
    <row r="5971" spans="1:8" x14ac:dyDescent="0.3">
      <c r="A5971" s="34" t="str">
        <f>+LEFT(Tabla3[[#This Row],[id_detalle]],2)</f>
        <v>03</v>
      </c>
      <c r="B5971" s="46" t="str">
        <f>VLOOKUP((LEFT(Tabla3[[#This Row],[id_detalle]],2)),id_rubro[[id]:[Rubro]],2,0)</f>
        <v>PRODUCTOS INDUSTRIALES Y RELACIONADOS</v>
      </c>
      <c r="C5971" s="36" t="s">
        <v>1220</v>
      </c>
      <c r="D5971" s="45" t="str">
        <f>+Tabla3[[#This Row],[id_detalle]]&amp;" "&amp;VLOOKUP(Tabla3[[#This Row],[id_detalle]],rubro_detalle[[Código]:[Rubro Detalle]],2,0)</f>
        <v>03.17.141 Motocicletas, Bicicletas y Rodados</v>
      </c>
      <c r="E5971" s="33">
        <f t="shared" si="1005"/>
        <v>6</v>
      </c>
      <c r="F5971" s="47" t="str">
        <f t="shared" si="1006"/>
        <v>03.17.141-6</v>
      </c>
      <c r="G5971" s="37" t="s">
        <v>5742</v>
      </c>
      <c r="H5971" s="37">
        <v>315</v>
      </c>
    </row>
    <row r="5972" spans="1:8" x14ac:dyDescent="0.3">
      <c r="A5972" s="34" t="str">
        <f>+LEFT(Tabla3[[#This Row],[id_detalle]],2)</f>
        <v>03</v>
      </c>
      <c r="B5972" s="46" t="str">
        <f>VLOOKUP((LEFT(Tabla3[[#This Row],[id_detalle]],2)),id_rubro[[id]:[Rubro]],2,0)</f>
        <v>PRODUCTOS INDUSTRIALES Y RELACIONADOS</v>
      </c>
      <c r="C5972" s="36" t="s">
        <v>1220</v>
      </c>
      <c r="D5972" s="45" t="str">
        <f>+Tabla3[[#This Row],[id_detalle]]&amp;" "&amp;VLOOKUP(Tabla3[[#This Row],[id_detalle]],rubro_detalle[[Código]:[Rubro Detalle]],2,0)</f>
        <v>03.17.141 Motocicletas, Bicicletas y Rodados</v>
      </c>
      <c r="E5972" s="33">
        <f t="shared" ref="E5972:E5982" si="1007">+IF(D5972=D5971,E5971+1,1)</f>
        <v>7</v>
      </c>
      <c r="F5972" s="47" t="str">
        <f t="shared" ref="F5972:F5982" si="1008">+LEFT(D5972,9)&amp;"-"&amp;E5972</f>
        <v>03.17.141-7</v>
      </c>
      <c r="G5972" s="37" t="s">
        <v>3637</v>
      </c>
      <c r="H5972" s="37">
        <v>324</v>
      </c>
    </row>
    <row r="5973" spans="1:8" x14ac:dyDescent="0.3">
      <c r="A5973" s="34" t="str">
        <f>+LEFT(Tabla3[[#This Row],[id_detalle]],2)</f>
        <v>03</v>
      </c>
      <c r="B5973" s="46" t="str">
        <f>VLOOKUP((LEFT(Tabla3[[#This Row],[id_detalle]],2)),id_rubro[[id]:[Rubro]],2,0)</f>
        <v>PRODUCTOS INDUSTRIALES Y RELACIONADOS</v>
      </c>
      <c r="C5973" s="36" t="s">
        <v>1220</v>
      </c>
      <c r="D5973" s="45" t="str">
        <f>+Tabla3[[#This Row],[id_detalle]]&amp;" "&amp;VLOOKUP(Tabla3[[#This Row],[id_detalle]],rubro_detalle[[Código]:[Rubro Detalle]],2,0)</f>
        <v>03.17.141 Motocicletas, Bicicletas y Rodados</v>
      </c>
      <c r="E5973" s="33">
        <f t="shared" si="1007"/>
        <v>8</v>
      </c>
      <c r="F5973" s="47" t="str">
        <f t="shared" si="1008"/>
        <v>03.17.141-8</v>
      </c>
      <c r="G5973" s="37" t="s">
        <v>5743</v>
      </c>
      <c r="H5973" s="37">
        <v>513</v>
      </c>
    </row>
    <row r="5974" spans="1:8" x14ac:dyDescent="0.3">
      <c r="A5974" s="34" t="str">
        <f>+LEFT(Tabla3[[#This Row],[id_detalle]],2)</f>
        <v>03</v>
      </c>
      <c r="B5974" s="46" t="str">
        <f>VLOOKUP((LEFT(Tabla3[[#This Row],[id_detalle]],2)),id_rubro[[id]:[Rubro]],2,0)</f>
        <v>PRODUCTOS INDUSTRIALES Y RELACIONADOS</v>
      </c>
      <c r="C5974" s="36" t="s">
        <v>1220</v>
      </c>
      <c r="D5974" s="45" t="str">
        <f>+Tabla3[[#This Row],[id_detalle]]&amp;" "&amp;VLOOKUP(Tabla3[[#This Row],[id_detalle]],rubro_detalle[[Código]:[Rubro Detalle]],2,0)</f>
        <v>03.17.141 Motocicletas, Bicicletas y Rodados</v>
      </c>
      <c r="E5974" s="33">
        <f t="shared" si="1007"/>
        <v>9</v>
      </c>
      <c r="F5974" s="47" t="str">
        <f t="shared" si="1008"/>
        <v>03.17.141-9</v>
      </c>
      <c r="G5974" s="37" t="s">
        <v>5300</v>
      </c>
      <c r="H5974" s="37">
        <v>578</v>
      </c>
    </row>
    <row r="5975" spans="1:8" x14ac:dyDescent="0.3">
      <c r="A5975" s="34" t="str">
        <f>+LEFT(Tabla3[[#This Row],[id_detalle]],2)</f>
        <v>03</v>
      </c>
      <c r="B5975" s="46" t="str">
        <f>VLOOKUP((LEFT(Tabla3[[#This Row],[id_detalle]],2)),id_rubro[[id]:[Rubro]],2,0)</f>
        <v>PRODUCTOS INDUSTRIALES Y RELACIONADOS</v>
      </c>
      <c r="C5975" s="36" t="s">
        <v>1220</v>
      </c>
      <c r="D5975" s="45" t="str">
        <f>+Tabla3[[#This Row],[id_detalle]]&amp;" "&amp;VLOOKUP(Tabla3[[#This Row],[id_detalle]],rubro_detalle[[Código]:[Rubro Detalle]],2,0)</f>
        <v>03.17.141 Motocicletas, Bicicletas y Rodados</v>
      </c>
      <c r="E5975" s="33">
        <f t="shared" si="1007"/>
        <v>10</v>
      </c>
      <c r="F5975" s="47" t="str">
        <f t="shared" si="1008"/>
        <v>03.17.141-10</v>
      </c>
      <c r="G5975" s="37" t="s">
        <v>5744</v>
      </c>
      <c r="H5975" s="37">
        <v>654</v>
      </c>
    </row>
    <row r="5976" spans="1:8" x14ac:dyDescent="0.3">
      <c r="A5976" s="34" t="str">
        <f>+LEFT(Tabla3[[#This Row],[id_detalle]],2)</f>
        <v>03</v>
      </c>
      <c r="B5976" s="46" t="str">
        <f>VLOOKUP((LEFT(Tabla3[[#This Row],[id_detalle]],2)),id_rubro[[id]:[Rubro]],2,0)</f>
        <v>PRODUCTOS INDUSTRIALES Y RELACIONADOS</v>
      </c>
      <c r="C5976" s="36" t="s">
        <v>1220</v>
      </c>
      <c r="D5976" s="45" t="str">
        <f>+Tabla3[[#This Row],[id_detalle]]&amp;" "&amp;VLOOKUP(Tabla3[[#This Row],[id_detalle]],rubro_detalle[[Código]:[Rubro Detalle]],2,0)</f>
        <v>03.17.141 Motocicletas, Bicicletas y Rodados</v>
      </c>
      <c r="E5976" s="33">
        <f t="shared" si="1007"/>
        <v>11</v>
      </c>
      <c r="F5976" s="47" t="str">
        <f t="shared" si="1008"/>
        <v>03.17.141-11</v>
      </c>
      <c r="G5976" s="37" t="s">
        <v>5745</v>
      </c>
      <c r="H5976" s="37">
        <v>853</v>
      </c>
    </row>
    <row r="5977" spans="1:8" x14ac:dyDescent="0.3">
      <c r="A5977" s="34" t="str">
        <f>+LEFT(Tabla3[[#This Row],[id_detalle]],2)</f>
        <v>03</v>
      </c>
      <c r="B5977" s="46" t="str">
        <f>VLOOKUP((LEFT(Tabla3[[#This Row],[id_detalle]],2)),id_rubro[[id]:[Rubro]],2,0)</f>
        <v>PRODUCTOS INDUSTRIALES Y RELACIONADOS</v>
      </c>
      <c r="C5977" s="36" t="s">
        <v>1222</v>
      </c>
      <c r="D5977" s="45" t="str">
        <f>+Tabla3[[#This Row],[id_detalle]]&amp;" "&amp;VLOOKUP(Tabla3[[#This Row],[id_detalle]],rubro_detalle[[Código]:[Rubro Detalle]],2,0)</f>
        <v>03.17.151 Rectificadores de Motores</v>
      </c>
      <c r="E5977" s="33">
        <f t="shared" si="1007"/>
        <v>1</v>
      </c>
      <c r="F5977" s="47" t="str">
        <f t="shared" si="1008"/>
        <v>03.17.151-1</v>
      </c>
      <c r="G5977" s="37" t="s">
        <v>5136</v>
      </c>
      <c r="H5977" s="37">
        <v>274</v>
      </c>
    </row>
    <row r="5978" spans="1:8" x14ac:dyDescent="0.3">
      <c r="A5978" s="34" t="str">
        <f>+LEFT(Tabla3[[#This Row],[id_detalle]],2)</f>
        <v>03</v>
      </c>
      <c r="B5978" s="46" t="str">
        <f>VLOOKUP((LEFT(Tabla3[[#This Row],[id_detalle]],2)),id_rubro[[id]:[Rubro]],2,0)</f>
        <v>PRODUCTOS INDUSTRIALES Y RELACIONADOS</v>
      </c>
      <c r="C5978" s="36" t="s">
        <v>1222</v>
      </c>
      <c r="D5978" s="45" t="str">
        <f>+Tabla3[[#This Row],[id_detalle]]&amp;" "&amp;VLOOKUP(Tabla3[[#This Row],[id_detalle]],rubro_detalle[[Código]:[Rubro Detalle]],2,0)</f>
        <v>03.17.151 Rectificadores de Motores</v>
      </c>
      <c r="E5978" s="33">
        <f t="shared" si="1007"/>
        <v>2</v>
      </c>
      <c r="F5978" s="47" t="str">
        <f t="shared" si="1008"/>
        <v>03.17.151-2</v>
      </c>
      <c r="G5978" s="37" t="s">
        <v>5021</v>
      </c>
      <c r="H5978" s="37">
        <v>489</v>
      </c>
    </row>
    <row r="5979" spans="1:8" x14ac:dyDescent="0.3">
      <c r="A5979" s="34" t="str">
        <f>+LEFT(Tabla3[[#This Row],[id_detalle]],2)</f>
        <v>03</v>
      </c>
      <c r="B5979" s="46" t="str">
        <f>VLOOKUP((LEFT(Tabla3[[#This Row],[id_detalle]],2)),id_rubro[[id]:[Rubro]],2,0)</f>
        <v>PRODUCTOS INDUSTRIALES Y RELACIONADOS</v>
      </c>
      <c r="C5979" s="36" t="s">
        <v>1222</v>
      </c>
      <c r="D5979" s="45" t="str">
        <f>+Tabla3[[#This Row],[id_detalle]]&amp;" "&amp;VLOOKUP(Tabla3[[#This Row],[id_detalle]],rubro_detalle[[Código]:[Rubro Detalle]],2,0)</f>
        <v>03.17.151 Rectificadores de Motores</v>
      </c>
      <c r="E5979" s="33">
        <f t="shared" si="1007"/>
        <v>3</v>
      </c>
      <c r="F5979" s="47" t="str">
        <f t="shared" si="1008"/>
        <v>03.17.151-3</v>
      </c>
      <c r="G5979" s="37" t="s">
        <v>5746</v>
      </c>
      <c r="H5979" s="37">
        <v>700</v>
      </c>
    </row>
    <row r="5980" spans="1:8" x14ac:dyDescent="0.3">
      <c r="A5980" s="34" t="str">
        <f>+LEFT(Tabla3[[#This Row],[id_detalle]],2)</f>
        <v>03</v>
      </c>
      <c r="B5980" s="46" t="str">
        <f>VLOOKUP((LEFT(Tabla3[[#This Row],[id_detalle]],2)),id_rubro[[id]:[Rubro]],2,0)</f>
        <v>PRODUCTOS INDUSTRIALES Y RELACIONADOS</v>
      </c>
      <c r="C5980" s="36" t="s">
        <v>1224</v>
      </c>
      <c r="D5980" s="45" t="str">
        <f>+Tabla3[[#This Row],[id_detalle]]&amp;" "&amp;VLOOKUP(Tabla3[[#This Row],[id_detalle]],rubro_detalle[[Código]:[Rubro Detalle]],2,0)</f>
        <v>03.17.161 Repuestos, Piezas y Accesorios para Automóviles y Camiones</v>
      </c>
      <c r="E5980" s="33">
        <f t="shared" si="1007"/>
        <v>1</v>
      </c>
      <c r="F5980" s="47" t="str">
        <f t="shared" si="1008"/>
        <v>03.17.161-1</v>
      </c>
      <c r="G5980" s="37" t="s">
        <v>5747</v>
      </c>
      <c r="H5980" s="37">
        <v>182</v>
      </c>
    </row>
    <row r="5981" spans="1:8" x14ac:dyDescent="0.3">
      <c r="A5981" s="34" t="str">
        <f>+LEFT(Tabla3[[#This Row],[id_detalle]],2)</f>
        <v>03</v>
      </c>
      <c r="B5981" s="46" t="str">
        <f>VLOOKUP((LEFT(Tabla3[[#This Row],[id_detalle]],2)),id_rubro[[id]:[Rubro]],2,0)</f>
        <v>PRODUCTOS INDUSTRIALES Y RELACIONADOS</v>
      </c>
      <c r="C5981" s="36" t="s">
        <v>1224</v>
      </c>
      <c r="D5981" s="45" t="str">
        <f>+Tabla3[[#This Row],[id_detalle]]&amp;" "&amp;VLOOKUP(Tabla3[[#This Row],[id_detalle]],rubro_detalle[[Código]:[Rubro Detalle]],2,0)</f>
        <v>03.17.161 Repuestos, Piezas y Accesorios para Automóviles y Camiones</v>
      </c>
      <c r="E5981" s="33">
        <f t="shared" si="1007"/>
        <v>2</v>
      </c>
      <c r="F5981" s="47" t="str">
        <f t="shared" si="1008"/>
        <v>03.17.161-2</v>
      </c>
      <c r="G5981" s="37" t="s">
        <v>5051</v>
      </c>
      <c r="H5981" s="37">
        <v>192</v>
      </c>
    </row>
    <row r="5982" spans="1:8" x14ac:dyDescent="0.3">
      <c r="A5982" s="34" t="str">
        <f>+LEFT(Tabla3[[#This Row],[id_detalle]],2)</f>
        <v>03</v>
      </c>
      <c r="B5982" s="46" t="str">
        <f>VLOOKUP((LEFT(Tabla3[[#This Row],[id_detalle]],2)),id_rubro[[id]:[Rubro]],2,0)</f>
        <v>PRODUCTOS INDUSTRIALES Y RELACIONADOS</v>
      </c>
      <c r="C5982" s="36" t="s">
        <v>1224</v>
      </c>
      <c r="D5982" s="45" t="str">
        <f>+Tabla3[[#This Row],[id_detalle]]&amp;" "&amp;VLOOKUP(Tabla3[[#This Row],[id_detalle]],rubro_detalle[[Código]:[Rubro Detalle]],2,0)</f>
        <v>03.17.161 Repuestos, Piezas y Accesorios para Automóviles y Camiones</v>
      </c>
      <c r="E5982" s="33">
        <f t="shared" si="1007"/>
        <v>3</v>
      </c>
      <c r="F5982" s="47" t="str">
        <f t="shared" si="1008"/>
        <v>03.17.161-3</v>
      </c>
      <c r="G5982" s="37" t="s">
        <v>5649</v>
      </c>
      <c r="H5982" s="37">
        <v>226</v>
      </c>
    </row>
    <row r="5983" spans="1:8" x14ac:dyDescent="0.3">
      <c r="A5983" s="34" t="str">
        <f>+LEFT(Tabla3[[#This Row],[id_detalle]],2)</f>
        <v>03</v>
      </c>
      <c r="B5983" s="46" t="str">
        <f>VLOOKUP((LEFT(Tabla3[[#This Row],[id_detalle]],2)),id_rubro[[id]:[Rubro]],2,0)</f>
        <v>PRODUCTOS INDUSTRIALES Y RELACIONADOS</v>
      </c>
      <c r="C5983" s="36" t="s">
        <v>1224</v>
      </c>
      <c r="D5983" s="45" t="str">
        <f>+Tabla3[[#This Row],[id_detalle]]&amp;" "&amp;VLOOKUP(Tabla3[[#This Row],[id_detalle]],rubro_detalle[[Código]:[Rubro Detalle]],2,0)</f>
        <v>03.17.161 Repuestos, Piezas y Accesorios para Automóviles y Camiones</v>
      </c>
      <c r="E5983" s="33">
        <f t="shared" ref="E5983:E5985" si="1009">+IF(D5983=D5982,E5982+1,1)</f>
        <v>4</v>
      </c>
      <c r="F5983" s="47" t="str">
        <f t="shared" ref="F5983:F5985" si="1010">+LEFT(D5983,9)&amp;"-"&amp;E5983</f>
        <v>03.17.161-4</v>
      </c>
      <c r="G5983" s="37" t="s">
        <v>4594</v>
      </c>
      <c r="H5983" s="37">
        <v>226</v>
      </c>
    </row>
    <row r="5984" spans="1:8" x14ac:dyDescent="0.3">
      <c r="A5984" s="34" t="str">
        <f>+LEFT(Tabla3[[#This Row],[id_detalle]],2)</f>
        <v>03</v>
      </c>
      <c r="B5984" s="46" t="str">
        <f>VLOOKUP((LEFT(Tabla3[[#This Row],[id_detalle]],2)),id_rubro[[id]:[Rubro]],2,0)</f>
        <v>PRODUCTOS INDUSTRIALES Y RELACIONADOS</v>
      </c>
      <c r="C5984" s="36" t="s">
        <v>1224</v>
      </c>
      <c r="D5984" s="45" t="str">
        <f>+Tabla3[[#This Row],[id_detalle]]&amp;" "&amp;VLOOKUP(Tabla3[[#This Row],[id_detalle]],rubro_detalle[[Código]:[Rubro Detalle]],2,0)</f>
        <v>03.17.161 Repuestos, Piezas y Accesorios para Automóviles y Camiones</v>
      </c>
      <c r="E5984" s="33">
        <f t="shared" si="1009"/>
        <v>5</v>
      </c>
      <c r="F5984" s="47" t="str">
        <f t="shared" si="1010"/>
        <v>03.17.161-5</v>
      </c>
      <c r="G5984" s="37" t="s">
        <v>5720</v>
      </c>
      <c r="H5984" s="37">
        <v>227</v>
      </c>
    </row>
    <row r="5985" spans="1:8" x14ac:dyDescent="0.3">
      <c r="A5985" s="34" t="str">
        <f>+LEFT(Tabla3[[#This Row],[id_detalle]],2)</f>
        <v>03</v>
      </c>
      <c r="B5985" s="46" t="str">
        <f>VLOOKUP((LEFT(Tabla3[[#This Row],[id_detalle]],2)),id_rubro[[id]:[Rubro]],2,0)</f>
        <v>PRODUCTOS INDUSTRIALES Y RELACIONADOS</v>
      </c>
      <c r="C5985" s="36" t="s">
        <v>1224</v>
      </c>
      <c r="D5985" s="45" t="str">
        <f>+Tabla3[[#This Row],[id_detalle]]&amp;" "&amp;VLOOKUP(Tabla3[[#This Row],[id_detalle]],rubro_detalle[[Código]:[Rubro Detalle]],2,0)</f>
        <v>03.17.161 Repuestos, Piezas y Accesorios para Automóviles y Camiones</v>
      </c>
      <c r="E5985" s="33">
        <f t="shared" si="1009"/>
        <v>6</v>
      </c>
      <c r="F5985" s="47" t="str">
        <f t="shared" si="1010"/>
        <v>03.17.161-6</v>
      </c>
      <c r="G5985" s="37" t="s">
        <v>5748</v>
      </c>
      <c r="H5985" s="37">
        <v>227</v>
      </c>
    </row>
    <row r="5986" spans="1:8" x14ac:dyDescent="0.3">
      <c r="A5986" s="34" t="str">
        <f>+LEFT(Tabla3[[#This Row],[id_detalle]],2)</f>
        <v>03</v>
      </c>
      <c r="B5986" s="46" t="str">
        <f>VLOOKUP((LEFT(Tabla3[[#This Row],[id_detalle]],2)),id_rubro[[id]:[Rubro]],2,0)</f>
        <v>PRODUCTOS INDUSTRIALES Y RELACIONADOS</v>
      </c>
      <c r="C5986" s="36" t="s">
        <v>1224</v>
      </c>
      <c r="D5986" s="45" t="str">
        <f>+Tabla3[[#This Row],[id_detalle]]&amp;" "&amp;VLOOKUP(Tabla3[[#This Row],[id_detalle]],rubro_detalle[[Código]:[Rubro Detalle]],2,0)</f>
        <v>03.17.161 Repuestos, Piezas y Accesorios para Automóviles y Camiones</v>
      </c>
      <c r="E5986" s="33">
        <f t="shared" ref="E5986:E5991" si="1011">+IF(D5986=D5985,E5985+1,1)</f>
        <v>7</v>
      </c>
      <c r="F5986" s="47" t="str">
        <f t="shared" ref="F5986:F5991" si="1012">+LEFT(D5986,9)&amp;"-"&amp;E5986</f>
        <v>03.17.161-7</v>
      </c>
      <c r="G5986" s="37" t="s">
        <v>5721</v>
      </c>
      <c r="H5986" s="37">
        <v>227</v>
      </c>
    </row>
    <row r="5987" spans="1:8" x14ac:dyDescent="0.3">
      <c r="A5987" s="34" t="str">
        <f>+LEFT(Tabla3[[#This Row],[id_detalle]],2)</f>
        <v>03</v>
      </c>
      <c r="B5987" s="46" t="str">
        <f>VLOOKUP((LEFT(Tabla3[[#This Row],[id_detalle]],2)),id_rubro[[id]:[Rubro]],2,0)</f>
        <v>PRODUCTOS INDUSTRIALES Y RELACIONADOS</v>
      </c>
      <c r="C5987" s="36" t="s">
        <v>1224</v>
      </c>
      <c r="D5987" s="45" t="str">
        <f>+Tabla3[[#This Row],[id_detalle]]&amp;" "&amp;VLOOKUP(Tabla3[[#This Row],[id_detalle]],rubro_detalle[[Código]:[Rubro Detalle]],2,0)</f>
        <v>03.17.161 Repuestos, Piezas y Accesorios para Automóviles y Camiones</v>
      </c>
      <c r="E5987" s="33">
        <f t="shared" si="1011"/>
        <v>8</v>
      </c>
      <c r="F5987" s="47" t="str">
        <f t="shared" si="1012"/>
        <v>03.17.161-8</v>
      </c>
      <c r="G5987" s="37" t="s">
        <v>4595</v>
      </c>
      <c r="H5987" s="37">
        <v>254</v>
      </c>
    </row>
    <row r="5988" spans="1:8" x14ac:dyDescent="0.3">
      <c r="A5988" s="34" t="str">
        <f>+LEFT(Tabla3[[#This Row],[id_detalle]],2)</f>
        <v>03</v>
      </c>
      <c r="B5988" s="46" t="str">
        <f>VLOOKUP((LEFT(Tabla3[[#This Row],[id_detalle]],2)),id_rubro[[id]:[Rubro]],2,0)</f>
        <v>PRODUCTOS INDUSTRIALES Y RELACIONADOS</v>
      </c>
      <c r="C5988" s="36" t="s">
        <v>1224</v>
      </c>
      <c r="D5988" s="45" t="str">
        <f>+Tabla3[[#This Row],[id_detalle]]&amp;" "&amp;VLOOKUP(Tabla3[[#This Row],[id_detalle]],rubro_detalle[[Código]:[Rubro Detalle]],2,0)</f>
        <v>03.17.161 Repuestos, Piezas y Accesorios para Automóviles y Camiones</v>
      </c>
      <c r="E5988" s="33">
        <f t="shared" si="1011"/>
        <v>9</v>
      </c>
      <c r="F5988" s="47" t="str">
        <f t="shared" si="1012"/>
        <v>03.17.161-9</v>
      </c>
      <c r="G5988" s="37" t="s">
        <v>5749</v>
      </c>
      <c r="H5988" s="37">
        <v>256</v>
      </c>
    </row>
    <row r="5989" spans="1:8" x14ac:dyDescent="0.3">
      <c r="A5989" s="34" t="str">
        <f>+LEFT(Tabla3[[#This Row],[id_detalle]],2)</f>
        <v>03</v>
      </c>
      <c r="B5989" s="46" t="str">
        <f>VLOOKUP((LEFT(Tabla3[[#This Row],[id_detalle]],2)),id_rubro[[id]:[Rubro]],2,0)</f>
        <v>PRODUCTOS INDUSTRIALES Y RELACIONADOS</v>
      </c>
      <c r="C5989" s="36" t="s">
        <v>1224</v>
      </c>
      <c r="D5989" s="45" t="str">
        <f>+Tabla3[[#This Row],[id_detalle]]&amp;" "&amp;VLOOKUP(Tabla3[[#This Row],[id_detalle]],rubro_detalle[[Código]:[Rubro Detalle]],2,0)</f>
        <v>03.17.161 Repuestos, Piezas y Accesorios para Automóviles y Camiones</v>
      </c>
      <c r="E5989" s="33">
        <f t="shared" si="1011"/>
        <v>10</v>
      </c>
      <c r="F5989" s="47" t="str">
        <f t="shared" si="1012"/>
        <v>03.17.161-10</v>
      </c>
      <c r="G5989" s="37" t="s">
        <v>5057</v>
      </c>
      <c r="H5989" s="37">
        <v>272</v>
      </c>
    </row>
    <row r="5990" spans="1:8" x14ac:dyDescent="0.3">
      <c r="A5990" s="34" t="str">
        <f>+LEFT(Tabla3[[#This Row],[id_detalle]],2)</f>
        <v>03</v>
      </c>
      <c r="B5990" s="46" t="str">
        <f>VLOOKUP((LEFT(Tabla3[[#This Row],[id_detalle]],2)),id_rubro[[id]:[Rubro]],2,0)</f>
        <v>PRODUCTOS INDUSTRIALES Y RELACIONADOS</v>
      </c>
      <c r="C5990" s="36" t="s">
        <v>1224</v>
      </c>
      <c r="D5990" s="45" t="str">
        <f>+Tabla3[[#This Row],[id_detalle]]&amp;" "&amp;VLOOKUP(Tabla3[[#This Row],[id_detalle]],rubro_detalle[[Código]:[Rubro Detalle]],2,0)</f>
        <v>03.17.161 Repuestos, Piezas y Accesorios para Automóviles y Camiones</v>
      </c>
      <c r="E5990" s="33">
        <f t="shared" si="1011"/>
        <v>11</v>
      </c>
      <c r="F5990" s="47" t="str">
        <f t="shared" si="1012"/>
        <v>03.17.161-11</v>
      </c>
      <c r="G5990" s="37" t="s">
        <v>5750</v>
      </c>
      <c r="H5990" s="37">
        <v>274</v>
      </c>
    </row>
    <row r="5991" spans="1:8" x14ac:dyDescent="0.3">
      <c r="A5991" s="34" t="str">
        <f>+LEFT(Tabla3[[#This Row],[id_detalle]],2)</f>
        <v>03</v>
      </c>
      <c r="B5991" s="46" t="str">
        <f>VLOOKUP((LEFT(Tabla3[[#This Row],[id_detalle]],2)),id_rubro[[id]:[Rubro]],2,0)</f>
        <v>PRODUCTOS INDUSTRIALES Y RELACIONADOS</v>
      </c>
      <c r="C5991" s="36" t="s">
        <v>1224</v>
      </c>
      <c r="D5991" s="45" t="str">
        <f>+Tabla3[[#This Row],[id_detalle]]&amp;" "&amp;VLOOKUP(Tabla3[[#This Row],[id_detalle]],rubro_detalle[[Código]:[Rubro Detalle]],2,0)</f>
        <v>03.17.161 Repuestos, Piezas y Accesorios para Automóviles y Camiones</v>
      </c>
      <c r="E5991" s="33">
        <f t="shared" si="1011"/>
        <v>12</v>
      </c>
      <c r="F5991" s="47" t="str">
        <f t="shared" si="1012"/>
        <v>03.17.161-12</v>
      </c>
      <c r="G5991" s="37" t="s">
        <v>5751</v>
      </c>
      <c r="H5991" s="37">
        <v>293</v>
      </c>
    </row>
    <row r="5992" spans="1:8" x14ac:dyDescent="0.3">
      <c r="A5992" s="34" t="str">
        <f>+LEFT(Tabla3[[#This Row],[id_detalle]],2)</f>
        <v>03</v>
      </c>
      <c r="B5992" s="46" t="str">
        <f>VLOOKUP((LEFT(Tabla3[[#This Row],[id_detalle]],2)),id_rubro[[id]:[Rubro]],2,0)</f>
        <v>PRODUCTOS INDUSTRIALES Y RELACIONADOS</v>
      </c>
      <c r="C5992" s="36" t="s">
        <v>1224</v>
      </c>
      <c r="D5992" s="45" t="str">
        <f>+Tabla3[[#This Row],[id_detalle]]&amp;" "&amp;VLOOKUP(Tabla3[[#This Row],[id_detalle]],rubro_detalle[[Código]:[Rubro Detalle]],2,0)</f>
        <v>03.17.161 Repuestos, Piezas y Accesorios para Automóviles y Camiones</v>
      </c>
      <c r="E5992" s="33">
        <f t="shared" ref="E5992:E6003" si="1013">+IF(D5992=D5991,E5991+1,1)</f>
        <v>13</v>
      </c>
      <c r="F5992" s="47" t="str">
        <f t="shared" ref="F5992:F6003" si="1014">+LEFT(D5992,9)&amp;"-"&amp;E5992</f>
        <v>03.17.161-13</v>
      </c>
      <c r="G5992" s="37" t="s">
        <v>5752</v>
      </c>
      <c r="H5992" s="37">
        <v>293</v>
      </c>
    </row>
    <row r="5993" spans="1:8" x14ac:dyDescent="0.3">
      <c r="A5993" s="34" t="str">
        <f>+LEFT(Tabla3[[#This Row],[id_detalle]],2)</f>
        <v>03</v>
      </c>
      <c r="B5993" s="46" t="str">
        <f>VLOOKUP((LEFT(Tabla3[[#This Row],[id_detalle]],2)),id_rubro[[id]:[Rubro]],2,0)</f>
        <v>PRODUCTOS INDUSTRIALES Y RELACIONADOS</v>
      </c>
      <c r="C5993" s="36" t="s">
        <v>1224</v>
      </c>
      <c r="D5993" s="45" t="str">
        <f>+Tabla3[[#This Row],[id_detalle]]&amp;" "&amp;VLOOKUP(Tabla3[[#This Row],[id_detalle]],rubro_detalle[[Código]:[Rubro Detalle]],2,0)</f>
        <v>03.17.161 Repuestos, Piezas y Accesorios para Automóviles y Camiones</v>
      </c>
      <c r="E5993" s="33">
        <f t="shared" si="1013"/>
        <v>14</v>
      </c>
      <c r="F5993" s="47" t="str">
        <f t="shared" si="1014"/>
        <v>03.17.161-14</v>
      </c>
      <c r="G5993" s="37" t="s">
        <v>4702</v>
      </c>
      <c r="H5993" s="37">
        <v>311</v>
      </c>
    </row>
    <row r="5994" spans="1:8" x14ac:dyDescent="0.3">
      <c r="A5994" s="34" t="str">
        <f>+LEFT(Tabla3[[#This Row],[id_detalle]],2)</f>
        <v>03</v>
      </c>
      <c r="B5994" s="46" t="str">
        <f>VLOOKUP((LEFT(Tabla3[[#This Row],[id_detalle]],2)),id_rubro[[id]:[Rubro]],2,0)</f>
        <v>PRODUCTOS INDUSTRIALES Y RELACIONADOS</v>
      </c>
      <c r="C5994" s="36" t="s">
        <v>1224</v>
      </c>
      <c r="D5994" s="45" t="str">
        <f>+Tabla3[[#This Row],[id_detalle]]&amp;" "&amp;VLOOKUP(Tabla3[[#This Row],[id_detalle]],rubro_detalle[[Código]:[Rubro Detalle]],2,0)</f>
        <v>03.17.161 Repuestos, Piezas y Accesorios para Automóviles y Camiones</v>
      </c>
      <c r="E5994" s="33">
        <f t="shared" si="1013"/>
        <v>15</v>
      </c>
      <c r="F5994" s="47" t="str">
        <f t="shared" si="1014"/>
        <v>03.17.161-15</v>
      </c>
      <c r="G5994" s="37" t="s">
        <v>5722</v>
      </c>
      <c r="H5994" s="37">
        <v>311</v>
      </c>
    </row>
    <row r="5995" spans="1:8" x14ac:dyDescent="0.3">
      <c r="A5995" s="34" t="str">
        <f>+LEFT(Tabla3[[#This Row],[id_detalle]],2)</f>
        <v>03</v>
      </c>
      <c r="B5995" s="46" t="str">
        <f>VLOOKUP((LEFT(Tabla3[[#This Row],[id_detalle]],2)),id_rubro[[id]:[Rubro]],2,0)</f>
        <v>PRODUCTOS INDUSTRIALES Y RELACIONADOS</v>
      </c>
      <c r="C5995" s="36" t="s">
        <v>1224</v>
      </c>
      <c r="D5995" s="45" t="str">
        <f>+Tabla3[[#This Row],[id_detalle]]&amp;" "&amp;VLOOKUP(Tabla3[[#This Row],[id_detalle]],rubro_detalle[[Código]:[Rubro Detalle]],2,0)</f>
        <v>03.17.161 Repuestos, Piezas y Accesorios para Automóviles y Camiones</v>
      </c>
      <c r="E5995" s="33">
        <f t="shared" si="1013"/>
        <v>16</v>
      </c>
      <c r="F5995" s="47" t="str">
        <f t="shared" si="1014"/>
        <v>03.17.161-16</v>
      </c>
      <c r="G5995" s="37" t="s">
        <v>5753</v>
      </c>
      <c r="H5995" s="37">
        <v>317</v>
      </c>
    </row>
    <row r="5996" spans="1:8" x14ac:dyDescent="0.3">
      <c r="A5996" s="34" t="str">
        <f>+LEFT(Tabla3[[#This Row],[id_detalle]],2)</f>
        <v>03</v>
      </c>
      <c r="B5996" s="46" t="str">
        <f>VLOOKUP((LEFT(Tabla3[[#This Row],[id_detalle]],2)),id_rubro[[id]:[Rubro]],2,0)</f>
        <v>PRODUCTOS INDUSTRIALES Y RELACIONADOS</v>
      </c>
      <c r="C5996" s="36" t="s">
        <v>1224</v>
      </c>
      <c r="D5996" s="45" t="str">
        <f>+Tabla3[[#This Row],[id_detalle]]&amp;" "&amp;VLOOKUP(Tabla3[[#This Row],[id_detalle]],rubro_detalle[[Código]:[Rubro Detalle]],2,0)</f>
        <v>03.17.161 Repuestos, Piezas y Accesorios para Automóviles y Camiones</v>
      </c>
      <c r="E5996" s="33">
        <f t="shared" si="1013"/>
        <v>17</v>
      </c>
      <c r="F5996" s="47" t="str">
        <f t="shared" si="1014"/>
        <v>03.17.161-17</v>
      </c>
      <c r="G5996" s="37" t="s">
        <v>5723</v>
      </c>
      <c r="H5996" s="37">
        <v>318</v>
      </c>
    </row>
    <row r="5997" spans="1:8" x14ac:dyDescent="0.3">
      <c r="A5997" s="34" t="str">
        <f>+LEFT(Tabla3[[#This Row],[id_detalle]],2)</f>
        <v>03</v>
      </c>
      <c r="B5997" s="46" t="str">
        <f>VLOOKUP((LEFT(Tabla3[[#This Row],[id_detalle]],2)),id_rubro[[id]:[Rubro]],2,0)</f>
        <v>PRODUCTOS INDUSTRIALES Y RELACIONADOS</v>
      </c>
      <c r="C5997" s="36" t="s">
        <v>1224</v>
      </c>
      <c r="D5997" s="45" t="str">
        <f>+Tabla3[[#This Row],[id_detalle]]&amp;" "&amp;VLOOKUP(Tabla3[[#This Row],[id_detalle]],rubro_detalle[[Código]:[Rubro Detalle]],2,0)</f>
        <v>03.17.161 Repuestos, Piezas y Accesorios para Automóviles y Camiones</v>
      </c>
      <c r="E5997" s="33">
        <f t="shared" si="1013"/>
        <v>18</v>
      </c>
      <c r="F5997" s="47" t="str">
        <f t="shared" si="1014"/>
        <v>03.17.161-18</v>
      </c>
      <c r="G5997" s="37" t="s">
        <v>5724</v>
      </c>
      <c r="H5997" s="37">
        <v>359</v>
      </c>
    </row>
    <row r="5998" spans="1:8" x14ac:dyDescent="0.3">
      <c r="A5998" s="34" t="str">
        <f>+LEFT(Tabla3[[#This Row],[id_detalle]],2)</f>
        <v>03</v>
      </c>
      <c r="B5998" s="46" t="str">
        <f>VLOOKUP((LEFT(Tabla3[[#This Row],[id_detalle]],2)),id_rubro[[id]:[Rubro]],2,0)</f>
        <v>PRODUCTOS INDUSTRIALES Y RELACIONADOS</v>
      </c>
      <c r="C5998" s="36" t="s">
        <v>1224</v>
      </c>
      <c r="D5998" s="45" t="str">
        <f>+Tabla3[[#This Row],[id_detalle]]&amp;" "&amp;VLOOKUP(Tabla3[[#This Row],[id_detalle]],rubro_detalle[[Código]:[Rubro Detalle]],2,0)</f>
        <v>03.17.161 Repuestos, Piezas y Accesorios para Automóviles y Camiones</v>
      </c>
      <c r="E5998" s="33">
        <f t="shared" si="1013"/>
        <v>19</v>
      </c>
      <c r="F5998" s="47" t="str">
        <f t="shared" si="1014"/>
        <v>03.17.161-19</v>
      </c>
      <c r="G5998" s="37" t="s">
        <v>5725</v>
      </c>
      <c r="H5998" s="37">
        <v>363</v>
      </c>
    </row>
    <row r="5999" spans="1:8" x14ac:dyDescent="0.3">
      <c r="A5999" s="34" t="str">
        <f>+LEFT(Tabla3[[#This Row],[id_detalle]],2)</f>
        <v>03</v>
      </c>
      <c r="B5999" s="46" t="str">
        <f>VLOOKUP((LEFT(Tabla3[[#This Row],[id_detalle]],2)),id_rubro[[id]:[Rubro]],2,0)</f>
        <v>PRODUCTOS INDUSTRIALES Y RELACIONADOS</v>
      </c>
      <c r="C5999" s="36" t="s">
        <v>1224</v>
      </c>
      <c r="D5999" s="45" t="str">
        <f>+Tabla3[[#This Row],[id_detalle]]&amp;" "&amp;VLOOKUP(Tabla3[[#This Row],[id_detalle]],rubro_detalle[[Código]:[Rubro Detalle]],2,0)</f>
        <v>03.17.161 Repuestos, Piezas y Accesorios para Automóviles y Camiones</v>
      </c>
      <c r="E5999" s="33">
        <f t="shared" si="1013"/>
        <v>20</v>
      </c>
      <c r="F5999" s="47" t="str">
        <f t="shared" si="1014"/>
        <v>03.17.161-20</v>
      </c>
      <c r="G5999" s="37" t="s">
        <v>5293</v>
      </c>
      <c r="H5999" s="37">
        <v>365</v>
      </c>
    </row>
    <row r="6000" spans="1:8" x14ac:dyDescent="0.3">
      <c r="A6000" s="34" t="str">
        <f>+LEFT(Tabla3[[#This Row],[id_detalle]],2)</f>
        <v>03</v>
      </c>
      <c r="B6000" s="46" t="str">
        <f>VLOOKUP((LEFT(Tabla3[[#This Row],[id_detalle]],2)),id_rubro[[id]:[Rubro]],2,0)</f>
        <v>PRODUCTOS INDUSTRIALES Y RELACIONADOS</v>
      </c>
      <c r="C6000" s="36" t="s">
        <v>1224</v>
      </c>
      <c r="D6000" s="45" t="str">
        <f>+Tabla3[[#This Row],[id_detalle]]&amp;" "&amp;VLOOKUP(Tabla3[[#This Row],[id_detalle]],rubro_detalle[[Código]:[Rubro Detalle]],2,0)</f>
        <v>03.17.161 Repuestos, Piezas y Accesorios para Automóviles y Camiones</v>
      </c>
      <c r="E6000" s="33">
        <f t="shared" si="1013"/>
        <v>21</v>
      </c>
      <c r="F6000" s="47" t="str">
        <f t="shared" si="1014"/>
        <v>03.17.161-21</v>
      </c>
      <c r="G6000" s="37" t="s">
        <v>5294</v>
      </c>
      <c r="H6000" s="37">
        <v>372</v>
      </c>
    </row>
    <row r="6001" spans="1:8" x14ac:dyDescent="0.3">
      <c r="A6001" s="34" t="str">
        <f>+LEFT(Tabla3[[#This Row],[id_detalle]],2)</f>
        <v>03</v>
      </c>
      <c r="B6001" s="46" t="str">
        <f>VLOOKUP((LEFT(Tabla3[[#This Row],[id_detalle]],2)),id_rubro[[id]:[Rubro]],2,0)</f>
        <v>PRODUCTOS INDUSTRIALES Y RELACIONADOS</v>
      </c>
      <c r="C6001" s="36" t="s">
        <v>1224</v>
      </c>
      <c r="D6001" s="45" t="str">
        <f>+Tabla3[[#This Row],[id_detalle]]&amp;" "&amp;VLOOKUP(Tabla3[[#This Row],[id_detalle]],rubro_detalle[[Código]:[Rubro Detalle]],2,0)</f>
        <v>03.17.161 Repuestos, Piezas y Accesorios para Automóviles y Camiones</v>
      </c>
      <c r="E6001" s="33">
        <f t="shared" si="1013"/>
        <v>22</v>
      </c>
      <c r="F6001" s="47" t="str">
        <f t="shared" si="1014"/>
        <v>03.17.161-22</v>
      </c>
      <c r="G6001" s="37" t="s">
        <v>5271</v>
      </c>
      <c r="H6001" s="37">
        <v>381</v>
      </c>
    </row>
    <row r="6002" spans="1:8" x14ac:dyDescent="0.3">
      <c r="A6002" s="34" t="str">
        <f>+LEFT(Tabla3[[#This Row],[id_detalle]],2)</f>
        <v>03</v>
      </c>
      <c r="B6002" s="46" t="str">
        <f>VLOOKUP((LEFT(Tabla3[[#This Row],[id_detalle]],2)),id_rubro[[id]:[Rubro]],2,0)</f>
        <v>PRODUCTOS INDUSTRIALES Y RELACIONADOS</v>
      </c>
      <c r="C6002" s="36" t="s">
        <v>1224</v>
      </c>
      <c r="D6002" s="45" t="str">
        <f>+Tabla3[[#This Row],[id_detalle]]&amp;" "&amp;VLOOKUP(Tabla3[[#This Row],[id_detalle]],rubro_detalle[[Código]:[Rubro Detalle]],2,0)</f>
        <v>03.17.161 Repuestos, Piezas y Accesorios para Automóviles y Camiones</v>
      </c>
      <c r="E6002" s="33">
        <f t="shared" si="1013"/>
        <v>23</v>
      </c>
      <c r="F6002" s="47" t="str">
        <f t="shared" si="1014"/>
        <v>03.17.161-23</v>
      </c>
      <c r="G6002" s="37" t="s">
        <v>5726</v>
      </c>
      <c r="H6002" s="37">
        <v>382</v>
      </c>
    </row>
    <row r="6003" spans="1:8" x14ac:dyDescent="0.3">
      <c r="A6003" s="34" t="str">
        <f>+LEFT(Tabla3[[#This Row],[id_detalle]],2)</f>
        <v>03</v>
      </c>
      <c r="B6003" s="46" t="str">
        <f>VLOOKUP((LEFT(Tabla3[[#This Row],[id_detalle]],2)),id_rubro[[id]:[Rubro]],2,0)</f>
        <v>PRODUCTOS INDUSTRIALES Y RELACIONADOS</v>
      </c>
      <c r="C6003" s="36" t="s">
        <v>1224</v>
      </c>
      <c r="D6003" s="45" t="str">
        <f>+Tabla3[[#This Row],[id_detalle]]&amp;" "&amp;VLOOKUP(Tabla3[[#This Row],[id_detalle]],rubro_detalle[[Código]:[Rubro Detalle]],2,0)</f>
        <v>03.17.161 Repuestos, Piezas y Accesorios para Automóviles y Camiones</v>
      </c>
      <c r="E6003" s="33">
        <f t="shared" si="1013"/>
        <v>24</v>
      </c>
      <c r="F6003" s="47" t="str">
        <f t="shared" si="1014"/>
        <v>03.17.161-24</v>
      </c>
      <c r="G6003" s="37" t="s">
        <v>4597</v>
      </c>
      <c r="H6003" s="37">
        <v>382</v>
      </c>
    </row>
    <row r="6004" spans="1:8" x14ac:dyDescent="0.3">
      <c r="A6004" s="34" t="str">
        <f>+LEFT(Tabla3[[#This Row],[id_detalle]],2)</f>
        <v>03</v>
      </c>
      <c r="B6004" s="46" t="str">
        <f>VLOOKUP((LEFT(Tabla3[[#This Row],[id_detalle]],2)),id_rubro[[id]:[Rubro]],2,0)</f>
        <v>PRODUCTOS INDUSTRIALES Y RELACIONADOS</v>
      </c>
      <c r="C6004" s="36" t="s">
        <v>1224</v>
      </c>
      <c r="D6004" s="45" t="str">
        <f>+Tabla3[[#This Row],[id_detalle]]&amp;" "&amp;VLOOKUP(Tabla3[[#This Row],[id_detalle]],rubro_detalle[[Código]:[Rubro Detalle]],2,0)</f>
        <v>03.17.161 Repuestos, Piezas y Accesorios para Automóviles y Camiones</v>
      </c>
      <c r="E6004" s="33">
        <f t="shared" ref="E6004:E6027" si="1015">+IF(D6004=D6003,E6003+1,1)</f>
        <v>25</v>
      </c>
      <c r="F6004" s="47" t="str">
        <f t="shared" ref="F6004:F6027" si="1016">+LEFT(D6004,9)&amp;"-"&amp;E6004</f>
        <v>03.17.161-25</v>
      </c>
      <c r="G6004" s="37" t="s">
        <v>5754</v>
      </c>
      <c r="H6004" s="37">
        <v>392</v>
      </c>
    </row>
    <row r="6005" spans="1:8" x14ac:dyDescent="0.3">
      <c r="A6005" s="34" t="str">
        <f>+LEFT(Tabla3[[#This Row],[id_detalle]],2)</f>
        <v>03</v>
      </c>
      <c r="B6005" s="46" t="str">
        <f>VLOOKUP((LEFT(Tabla3[[#This Row],[id_detalle]],2)),id_rubro[[id]:[Rubro]],2,0)</f>
        <v>PRODUCTOS INDUSTRIALES Y RELACIONADOS</v>
      </c>
      <c r="C6005" s="36" t="s">
        <v>1224</v>
      </c>
      <c r="D6005" s="45" t="str">
        <f>+Tabla3[[#This Row],[id_detalle]]&amp;" "&amp;VLOOKUP(Tabla3[[#This Row],[id_detalle]],rubro_detalle[[Código]:[Rubro Detalle]],2,0)</f>
        <v>03.17.161 Repuestos, Piezas y Accesorios para Automóviles y Camiones</v>
      </c>
      <c r="E6005" s="33">
        <f t="shared" si="1015"/>
        <v>26</v>
      </c>
      <c r="F6005" s="47" t="str">
        <f t="shared" si="1016"/>
        <v>03.17.161-26</v>
      </c>
      <c r="G6005" s="37" t="s">
        <v>5342</v>
      </c>
      <c r="H6005" s="37">
        <v>404</v>
      </c>
    </row>
    <row r="6006" spans="1:8" x14ac:dyDescent="0.3">
      <c r="A6006" s="34" t="str">
        <f>+LEFT(Tabla3[[#This Row],[id_detalle]],2)</f>
        <v>03</v>
      </c>
      <c r="B6006" s="46" t="str">
        <f>VLOOKUP((LEFT(Tabla3[[#This Row],[id_detalle]],2)),id_rubro[[id]:[Rubro]],2,0)</f>
        <v>PRODUCTOS INDUSTRIALES Y RELACIONADOS</v>
      </c>
      <c r="C6006" s="36" t="s">
        <v>1224</v>
      </c>
      <c r="D6006" s="45" t="str">
        <f>+Tabla3[[#This Row],[id_detalle]]&amp;" "&amp;VLOOKUP(Tabla3[[#This Row],[id_detalle]],rubro_detalle[[Código]:[Rubro Detalle]],2,0)</f>
        <v>03.17.161 Repuestos, Piezas y Accesorios para Automóviles y Camiones</v>
      </c>
      <c r="E6006" s="33">
        <f t="shared" si="1015"/>
        <v>27</v>
      </c>
      <c r="F6006" s="47" t="str">
        <f t="shared" si="1016"/>
        <v>03.17.161-27</v>
      </c>
      <c r="G6006" s="37" t="s">
        <v>5727</v>
      </c>
      <c r="H6006" s="37">
        <v>417</v>
      </c>
    </row>
    <row r="6007" spans="1:8" x14ac:dyDescent="0.3">
      <c r="A6007" s="34" t="str">
        <f>+LEFT(Tabla3[[#This Row],[id_detalle]],2)</f>
        <v>03</v>
      </c>
      <c r="B6007" s="46" t="str">
        <f>VLOOKUP((LEFT(Tabla3[[#This Row],[id_detalle]],2)),id_rubro[[id]:[Rubro]],2,0)</f>
        <v>PRODUCTOS INDUSTRIALES Y RELACIONADOS</v>
      </c>
      <c r="C6007" s="36" t="s">
        <v>1224</v>
      </c>
      <c r="D6007" s="45" t="str">
        <f>+Tabla3[[#This Row],[id_detalle]]&amp;" "&amp;VLOOKUP(Tabla3[[#This Row],[id_detalle]],rubro_detalle[[Código]:[Rubro Detalle]],2,0)</f>
        <v>03.17.161 Repuestos, Piezas y Accesorios para Automóviles y Camiones</v>
      </c>
      <c r="E6007" s="33">
        <f t="shared" si="1015"/>
        <v>28</v>
      </c>
      <c r="F6007" s="47" t="str">
        <f t="shared" si="1016"/>
        <v>03.17.161-28</v>
      </c>
      <c r="G6007" s="37" t="s">
        <v>5755</v>
      </c>
      <c r="H6007" s="37">
        <v>426</v>
      </c>
    </row>
    <row r="6008" spans="1:8" x14ac:dyDescent="0.3">
      <c r="A6008" s="34" t="str">
        <f>+LEFT(Tabla3[[#This Row],[id_detalle]],2)</f>
        <v>03</v>
      </c>
      <c r="B6008" s="46" t="str">
        <f>VLOOKUP((LEFT(Tabla3[[#This Row],[id_detalle]],2)),id_rubro[[id]:[Rubro]],2,0)</f>
        <v>PRODUCTOS INDUSTRIALES Y RELACIONADOS</v>
      </c>
      <c r="C6008" s="36" t="s">
        <v>1224</v>
      </c>
      <c r="D6008" s="45" t="str">
        <f>+Tabla3[[#This Row],[id_detalle]]&amp;" "&amp;VLOOKUP(Tabla3[[#This Row],[id_detalle]],rubro_detalle[[Código]:[Rubro Detalle]],2,0)</f>
        <v>03.17.161 Repuestos, Piezas y Accesorios para Automóviles y Camiones</v>
      </c>
      <c r="E6008" s="33">
        <f t="shared" si="1015"/>
        <v>29</v>
      </c>
      <c r="F6008" s="47" t="str">
        <f t="shared" si="1016"/>
        <v>03.17.161-29</v>
      </c>
      <c r="G6008" s="37" t="s">
        <v>5756</v>
      </c>
      <c r="H6008" s="37">
        <v>433</v>
      </c>
    </row>
    <row r="6009" spans="1:8" x14ac:dyDescent="0.3">
      <c r="A6009" s="34" t="str">
        <f>+LEFT(Tabla3[[#This Row],[id_detalle]],2)</f>
        <v>03</v>
      </c>
      <c r="B6009" s="46" t="str">
        <f>VLOOKUP((LEFT(Tabla3[[#This Row],[id_detalle]],2)),id_rubro[[id]:[Rubro]],2,0)</f>
        <v>PRODUCTOS INDUSTRIALES Y RELACIONADOS</v>
      </c>
      <c r="C6009" s="36" t="s">
        <v>1224</v>
      </c>
      <c r="D6009" s="45" t="str">
        <f>+Tabla3[[#This Row],[id_detalle]]&amp;" "&amp;VLOOKUP(Tabla3[[#This Row],[id_detalle]],rubro_detalle[[Código]:[Rubro Detalle]],2,0)</f>
        <v>03.17.161 Repuestos, Piezas y Accesorios para Automóviles y Camiones</v>
      </c>
      <c r="E6009" s="33">
        <f t="shared" si="1015"/>
        <v>30</v>
      </c>
      <c r="F6009" s="47" t="str">
        <f t="shared" si="1016"/>
        <v>03.17.161-30</v>
      </c>
      <c r="G6009" s="37" t="s">
        <v>4518</v>
      </c>
      <c r="H6009" s="37">
        <v>441</v>
      </c>
    </row>
    <row r="6010" spans="1:8" x14ac:dyDescent="0.3">
      <c r="A6010" s="34" t="str">
        <f>+LEFT(Tabla3[[#This Row],[id_detalle]],2)</f>
        <v>03</v>
      </c>
      <c r="B6010" s="46" t="str">
        <f>VLOOKUP((LEFT(Tabla3[[#This Row],[id_detalle]],2)),id_rubro[[id]:[Rubro]],2,0)</f>
        <v>PRODUCTOS INDUSTRIALES Y RELACIONADOS</v>
      </c>
      <c r="C6010" s="36" t="s">
        <v>1224</v>
      </c>
      <c r="D6010" s="45" t="str">
        <f>+Tabla3[[#This Row],[id_detalle]]&amp;" "&amp;VLOOKUP(Tabla3[[#This Row],[id_detalle]],rubro_detalle[[Código]:[Rubro Detalle]],2,0)</f>
        <v>03.17.161 Repuestos, Piezas y Accesorios para Automóviles y Camiones</v>
      </c>
      <c r="E6010" s="33">
        <f t="shared" si="1015"/>
        <v>31</v>
      </c>
      <c r="F6010" s="47" t="str">
        <f t="shared" si="1016"/>
        <v>03.17.161-31</v>
      </c>
      <c r="G6010" s="37" t="s">
        <v>5757</v>
      </c>
      <c r="H6010" s="37">
        <v>447</v>
      </c>
    </row>
    <row r="6011" spans="1:8" x14ac:dyDescent="0.3">
      <c r="A6011" s="34" t="str">
        <f>+LEFT(Tabla3[[#This Row],[id_detalle]],2)</f>
        <v>03</v>
      </c>
      <c r="B6011" s="46" t="str">
        <f>VLOOKUP((LEFT(Tabla3[[#This Row],[id_detalle]],2)),id_rubro[[id]:[Rubro]],2,0)</f>
        <v>PRODUCTOS INDUSTRIALES Y RELACIONADOS</v>
      </c>
      <c r="C6011" s="36" t="s">
        <v>1224</v>
      </c>
      <c r="D6011" s="45" t="str">
        <f>+Tabla3[[#This Row],[id_detalle]]&amp;" "&amp;VLOOKUP(Tabla3[[#This Row],[id_detalle]],rubro_detalle[[Código]:[Rubro Detalle]],2,0)</f>
        <v>03.17.161 Repuestos, Piezas y Accesorios para Automóviles y Camiones</v>
      </c>
      <c r="E6011" s="33">
        <f t="shared" si="1015"/>
        <v>32</v>
      </c>
      <c r="F6011" s="47" t="str">
        <f t="shared" si="1016"/>
        <v>03.17.161-32</v>
      </c>
      <c r="G6011" s="37" t="s">
        <v>5758</v>
      </c>
      <c r="H6011" s="37">
        <v>469</v>
      </c>
    </row>
    <row r="6012" spans="1:8" x14ac:dyDescent="0.3">
      <c r="A6012" s="34" t="str">
        <f>+LEFT(Tabla3[[#This Row],[id_detalle]],2)</f>
        <v>03</v>
      </c>
      <c r="B6012" s="46" t="str">
        <f>VLOOKUP((LEFT(Tabla3[[#This Row],[id_detalle]],2)),id_rubro[[id]:[Rubro]],2,0)</f>
        <v>PRODUCTOS INDUSTRIALES Y RELACIONADOS</v>
      </c>
      <c r="C6012" s="36" t="s">
        <v>1224</v>
      </c>
      <c r="D6012" s="45" t="str">
        <f>+Tabla3[[#This Row],[id_detalle]]&amp;" "&amp;VLOOKUP(Tabla3[[#This Row],[id_detalle]],rubro_detalle[[Código]:[Rubro Detalle]],2,0)</f>
        <v>03.17.161 Repuestos, Piezas y Accesorios para Automóviles y Camiones</v>
      </c>
      <c r="E6012" s="33">
        <f t="shared" si="1015"/>
        <v>33</v>
      </c>
      <c r="F6012" s="47" t="str">
        <f t="shared" si="1016"/>
        <v>03.17.161-33</v>
      </c>
      <c r="G6012" s="37" t="s">
        <v>5759</v>
      </c>
      <c r="H6012" s="37">
        <v>474</v>
      </c>
    </row>
    <row r="6013" spans="1:8" x14ac:dyDescent="0.3">
      <c r="A6013" s="34" t="str">
        <f>+LEFT(Tabla3[[#This Row],[id_detalle]],2)</f>
        <v>03</v>
      </c>
      <c r="B6013" s="46" t="str">
        <f>VLOOKUP((LEFT(Tabla3[[#This Row],[id_detalle]],2)),id_rubro[[id]:[Rubro]],2,0)</f>
        <v>PRODUCTOS INDUSTRIALES Y RELACIONADOS</v>
      </c>
      <c r="C6013" s="36" t="s">
        <v>1224</v>
      </c>
      <c r="D6013" s="45" t="str">
        <f>+Tabla3[[#This Row],[id_detalle]]&amp;" "&amp;VLOOKUP(Tabla3[[#This Row],[id_detalle]],rubro_detalle[[Código]:[Rubro Detalle]],2,0)</f>
        <v>03.17.161 Repuestos, Piezas y Accesorios para Automóviles y Camiones</v>
      </c>
      <c r="E6013" s="33">
        <f t="shared" si="1015"/>
        <v>34</v>
      </c>
      <c r="F6013" s="47" t="str">
        <f t="shared" si="1016"/>
        <v>03.17.161-34</v>
      </c>
      <c r="G6013" s="37" t="s">
        <v>5021</v>
      </c>
      <c r="H6013" s="37">
        <v>489</v>
      </c>
    </row>
    <row r="6014" spans="1:8" x14ac:dyDescent="0.3">
      <c r="A6014" s="34" t="str">
        <f>+LEFT(Tabla3[[#This Row],[id_detalle]],2)</f>
        <v>03</v>
      </c>
      <c r="B6014" s="46" t="str">
        <f>VLOOKUP((LEFT(Tabla3[[#This Row],[id_detalle]],2)),id_rubro[[id]:[Rubro]],2,0)</f>
        <v>PRODUCTOS INDUSTRIALES Y RELACIONADOS</v>
      </c>
      <c r="C6014" s="36" t="s">
        <v>1224</v>
      </c>
      <c r="D6014" s="45" t="str">
        <f>+Tabla3[[#This Row],[id_detalle]]&amp;" "&amp;VLOOKUP(Tabla3[[#This Row],[id_detalle]],rubro_detalle[[Código]:[Rubro Detalle]],2,0)</f>
        <v>03.17.161 Repuestos, Piezas y Accesorios para Automóviles y Camiones</v>
      </c>
      <c r="E6014" s="33">
        <f t="shared" si="1015"/>
        <v>35</v>
      </c>
      <c r="F6014" s="47" t="str">
        <f t="shared" si="1016"/>
        <v>03.17.161-35</v>
      </c>
      <c r="G6014" s="37" t="s">
        <v>5728</v>
      </c>
      <c r="H6014" s="37">
        <v>492</v>
      </c>
    </row>
    <row r="6015" spans="1:8" x14ac:dyDescent="0.3">
      <c r="A6015" s="34" t="str">
        <f>+LEFT(Tabla3[[#This Row],[id_detalle]],2)</f>
        <v>03</v>
      </c>
      <c r="B6015" s="46" t="str">
        <f>VLOOKUP((LEFT(Tabla3[[#This Row],[id_detalle]],2)),id_rubro[[id]:[Rubro]],2,0)</f>
        <v>PRODUCTOS INDUSTRIALES Y RELACIONADOS</v>
      </c>
      <c r="C6015" s="36" t="s">
        <v>1224</v>
      </c>
      <c r="D6015" s="45" t="str">
        <f>+Tabla3[[#This Row],[id_detalle]]&amp;" "&amp;VLOOKUP(Tabla3[[#This Row],[id_detalle]],rubro_detalle[[Código]:[Rubro Detalle]],2,0)</f>
        <v>03.17.161 Repuestos, Piezas y Accesorios para Automóviles y Camiones</v>
      </c>
      <c r="E6015" s="33">
        <f t="shared" si="1015"/>
        <v>36</v>
      </c>
      <c r="F6015" s="47" t="str">
        <f t="shared" si="1016"/>
        <v>03.17.161-36</v>
      </c>
      <c r="G6015" s="37" t="s">
        <v>5760</v>
      </c>
      <c r="H6015" s="37">
        <v>494</v>
      </c>
    </row>
    <row r="6016" spans="1:8" x14ac:dyDescent="0.3">
      <c r="A6016" s="34" t="str">
        <f>+LEFT(Tabla3[[#This Row],[id_detalle]],2)</f>
        <v>03</v>
      </c>
      <c r="B6016" s="46" t="str">
        <f>VLOOKUP((LEFT(Tabla3[[#This Row],[id_detalle]],2)),id_rubro[[id]:[Rubro]],2,0)</f>
        <v>PRODUCTOS INDUSTRIALES Y RELACIONADOS</v>
      </c>
      <c r="C6016" s="36" t="s">
        <v>1224</v>
      </c>
      <c r="D6016" s="45" t="str">
        <f>+Tabla3[[#This Row],[id_detalle]]&amp;" "&amp;VLOOKUP(Tabla3[[#This Row],[id_detalle]],rubro_detalle[[Código]:[Rubro Detalle]],2,0)</f>
        <v>03.17.161 Repuestos, Piezas y Accesorios para Automóviles y Camiones</v>
      </c>
      <c r="E6016" s="33">
        <f t="shared" si="1015"/>
        <v>37</v>
      </c>
      <c r="F6016" s="47" t="str">
        <f t="shared" si="1016"/>
        <v>03.17.161-37</v>
      </c>
      <c r="G6016" s="37" t="s">
        <v>3746</v>
      </c>
      <c r="H6016" s="37">
        <v>508</v>
      </c>
    </row>
    <row r="6017" spans="1:8" x14ac:dyDescent="0.3">
      <c r="A6017" s="34" t="str">
        <f>+LEFT(Tabla3[[#This Row],[id_detalle]],2)</f>
        <v>03</v>
      </c>
      <c r="B6017" s="46" t="str">
        <f>VLOOKUP((LEFT(Tabla3[[#This Row],[id_detalle]],2)),id_rubro[[id]:[Rubro]],2,0)</f>
        <v>PRODUCTOS INDUSTRIALES Y RELACIONADOS</v>
      </c>
      <c r="C6017" s="36" t="s">
        <v>1224</v>
      </c>
      <c r="D6017" s="45" t="str">
        <f>+Tabla3[[#This Row],[id_detalle]]&amp;" "&amp;VLOOKUP(Tabla3[[#This Row],[id_detalle]],rubro_detalle[[Código]:[Rubro Detalle]],2,0)</f>
        <v>03.17.161 Repuestos, Piezas y Accesorios para Automóviles y Camiones</v>
      </c>
      <c r="E6017" s="33">
        <f t="shared" si="1015"/>
        <v>38</v>
      </c>
      <c r="F6017" s="47" t="str">
        <f t="shared" si="1016"/>
        <v>03.17.161-38</v>
      </c>
      <c r="G6017" s="37" t="s">
        <v>5761</v>
      </c>
      <c r="H6017" s="37">
        <v>510</v>
      </c>
    </row>
    <row r="6018" spans="1:8" x14ac:dyDescent="0.3">
      <c r="A6018" s="34" t="str">
        <f>+LEFT(Tabla3[[#This Row],[id_detalle]],2)</f>
        <v>03</v>
      </c>
      <c r="B6018" s="46" t="str">
        <f>VLOOKUP((LEFT(Tabla3[[#This Row],[id_detalle]],2)),id_rubro[[id]:[Rubro]],2,0)</f>
        <v>PRODUCTOS INDUSTRIALES Y RELACIONADOS</v>
      </c>
      <c r="C6018" s="36" t="s">
        <v>1224</v>
      </c>
      <c r="D6018" s="45" t="str">
        <f>+Tabla3[[#This Row],[id_detalle]]&amp;" "&amp;VLOOKUP(Tabla3[[#This Row],[id_detalle]],rubro_detalle[[Código]:[Rubro Detalle]],2,0)</f>
        <v>03.17.161 Repuestos, Piezas y Accesorios para Automóviles y Camiones</v>
      </c>
      <c r="E6018" s="33">
        <f t="shared" si="1015"/>
        <v>39</v>
      </c>
      <c r="F6018" s="47" t="str">
        <f t="shared" si="1016"/>
        <v>03.17.161-39</v>
      </c>
      <c r="G6018" s="37" t="s">
        <v>5762</v>
      </c>
      <c r="H6018" s="37">
        <v>511</v>
      </c>
    </row>
    <row r="6019" spans="1:8" x14ac:dyDescent="0.3">
      <c r="A6019" s="34" t="str">
        <f>+LEFT(Tabla3[[#This Row],[id_detalle]],2)</f>
        <v>03</v>
      </c>
      <c r="B6019" s="46" t="str">
        <f>VLOOKUP((LEFT(Tabla3[[#This Row],[id_detalle]],2)),id_rubro[[id]:[Rubro]],2,0)</f>
        <v>PRODUCTOS INDUSTRIALES Y RELACIONADOS</v>
      </c>
      <c r="C6019" s="36" t="s">
        <v>1224</v>
      </c>
      <c r="D6019" s="45" t="str">
        <f>+Tabla3[[#This Row],[id_detalle]]&amp;" "&amp;VLOOKUP(Tabla3[[#This Row],[id_detalle]],rubro_detalle[[Código]:[Rubro Detalle]],2,0)</f>
        <v>03.17.161 Repuestos, Piezas y Accesorios para Automóviles y Camiones</v>
      </c>
      <c r="E6019" s="33">
        <f t="shared" si="1015"/>
        <v>40</v>
      </c>
      <c r="F6019" s="47" t="str">
        <f t="shared" si="1016"/>
        <v>03.17.161-40</v>
      </c>
      <c r="G6019" s="37" t="s">
        <v>5763</v>
      </c>
      <c r="H6019" s="37">
        <v>511</v>
      </c>
    </row>
    <row r="6020" spans="1:8" x14ac:dyDescent="0.3">
      <c r="A6020" s="34" t="str">
        <f>+LEFT(Tabla3[[#This Row],[id_detalle]],2)</f>
        <v>03</v>
      </c>
      <c r="B6020" s="46" t="str">
        <f>VLOOKUP((LEFT(Tabla3[[#This Row],[id_detalle]],2)),id_rubro[[id]:[Rubro]],2,0)</f>
        <v>PRODUCTOS INDUSTRIALES Y RELACIONADOS</v>
      </c>
      <c r="C6020" s="36" t="s">
        <v>1224</v>
      </c>
      <c r="D6020" s="45" t="str">
        <f>+Tabla3[[#This Row],[id_detalle]]&amp;" "&amp;VLOOKUP(Tabla3[[#This Row],[id_detalle]],rubro_detalle[[Código]:[Rubro Detalle]],2,0)</f>
        <v>03.17.161 Repuestos, Piezas y Accesorios para Automóviles y Camiones</v>
      </c>
      <c r="E6020" s="33">
        <f t="shared" si="1015"/>
        <v>41</v>
      </c>
      <c r="F6020" s="47" t="str">
        <f t="shared" si="1016"/>
        <v>03.17.161-41</v>
      </c>
      <c r="G6020" s="37" t="s">
        <v>5764</v>
      </c>
      <c r="H6020" s="37">
        <v>512</v>
      </c>
    </row>
    <row r="6021" spans="1:8" x14ac:dyDescent="0.3">
      <c r="A6021" s="34" t="str">
        <f>+LEFT(Tabla3[[#This Row],[id_detalle]],2)</f>
        <v>03</v>
      </c>
      <c r="B6021" s="46" t="str">
        <f>VLOOKUP((LEFT(Tabla3[[#This Row],[id_detalle]],2)),id_rubro[[id]:[Rubro]],2,0)</f>
        <v>PRODUCTOS INDUSTRIALES Y RELACIONADOS</v>
      </c>
      <c r="C6021" s="36" t="s">
        <v>1224</v>
      </c>
      <c r="D6021" s="45" t="str">
        <f>+Tabla3[[#This Row],[id_detalle]]&amp;" "&amp;VLOOKUP(Tabla3[[#This Row],[id_detalle]],rubro_detalle[[Código]:[Rubro Detalle]],2,0)</f>
        <v>03.17.161 Repuestos, Piezas y Accesorios para Automóviles y Camiones</v>
      </c>
      <c r="E6021" s="33">
        <f t="shared" si="1015"/>
        <v>42</v>
      </c>
      <c r="F6021" s="47" t="str">
        <f t="shared" si="1016"/>
        <v>03.17.161-42</v>
      </c>
      <c r="G6021" s="37" t="s">
        <v>5765</v>
      </c>
      <c r="H6021" s="37">
        <v>513</v>
      </c>
    </row>
    <row r="6022" spans="1:8" x14ac:dyDescent="0.3">
      <c r="A6022" s="34" t="str">
        <f>+LEFT(Tabla3[[#This Row],[id_detalle]],2)</f>
        <v>03</v>
      </c>
      <c r="B6022" s="46" t="str">
        <f>VLOOKUP((LEFT(Tabla3[[#This Row],[id_detalle]],2)),id_rubro[[id]:[Rubro]],2,0)</f>
        <v>PRODUCTOS INDUSTRIALES Y RELACIONADOS</v>
      </c>
      <c r="C6022" s="36" t="s">
        <v>1224</v>
      </c>
      <c r="D6022" s="45" t="str">
        <f>+Tabla3[[#This Row],[id_detalle]]&amp;" "&amp;VLOOKUP(Tabla3[[#This Row],[id_detalle]],rubro_detalle[[Código]:[Rubro Detalle]],2,0)</f>
        <v>03.17.161 Repuestos, Piezas y Accesorios para Automóviles y Camiones</v>
      </c>
      <c r="E6022" s="33">
        <f t="shared" si="1015"/>
        <v>43</v>
      </c>
      <c r="F6022" s="47" t="str">
        <f t="shared" si="1016"/>
        <v>03.17.161-43</v>
      </c>
      <c r="G6022" s="37" t="s">
        <v>5766</v>
      </c>
      <c r="H6022" s="37">
        <v>517</v>
      </c>
    </row>
    <row r="6023" spans="1:8" x14ac:dyDescent="0.3">
      <c r="A6023" s="34" t="str">
        <f>+LEFT(Tabla3[[#This Row],[id_detalle]],2)</f>
        <v>03</v>
      </c>
      <c r="B6023" s="46" t="str">
        <f>VLOOKUP((LEFT(Tabla3[[#This Row],[id_detalle]],2)),id_rubro[[id]:[Rubro]],2,0)</f>
        <v>PRODUCTOS INDUSTRIALES Y RELACIONADOS</v>
      </c>
      <c r="C6023" s="36" t="s">
        <v>1224</v>
      </c>
      <c r="D6023" s="45" t="str">
        <f>+Tabla3[[#This Row],[id_detalle]]&amp;" "&amp;VLOOKUP(Tabla3[[#This Row],[id_detalle]],rubro_detalle[[Código]:[Rubro Detalle]],2,0)</f>
        <v>03.17.161 Repuestos, Piezas y Accesorios para Automóviles y Camiones</v>
      </c>
      <c r="E6023" s="33">
        <f t="shared" si="1015"/>
        <v>44</v>
      </c>
      <c r="F6023" s="47" t="str">
        <f t="shared" si="1016"/>
        <v>03.17.161-44</v>
      </c>
      <c r="G6023" s="37" t="s">
        <v>5121</v>
      </c>
      <c r="H6023" s="37">
        <v>520</v>
      </c>
    </row>
    <row r="6024" spans="1:8" x14ac:dyDescent="0.3">
      <c r="A6024" s="34" t="str">
        <f>+LEFT(Tabla3[[#This Row],[id_detalle]],2)</f>
        <v>03</v>
      </c>
      <c r="B6024" s="46" t="str">
        <f>VLOOKUP((LEFT(Tabla3[[#This Row],[id_detalle]],2)),id_rubro[[id]:[Rubro]],2,0)</f>
        <v>PRODUCTOS INDUSTRIALES Y RELACIONADOS</v>
      </c>
      <c r="C6024" s="36" t="s">
        <v>1224</v>
      </c>
      <c r="D6024" s="45" t="str">
        <f>+Tabla3[[#This Row],[id_detalle]]&amp;" "&amp;VLOOKUP(Tabla3[[#This Row],[id_detalle]],rubro_detalle[[Código]:[Rubro Detalle]],2,0)</f>
        <v>03.17.161 Repuestos, Piezas y Accesorios para Automóviles y Camiones</v>
      </c>
      <c r="E6024" s="33">
        <f t="shared" si="1015"/>
        <v>45</v>
      </c>
      <c r="F6024" s="47" t="str">
        <f t="shared" si="1016"/>
        <v>03.17.161-45</v>
      </c>
      <c r="G6024" s="37" t="s">
        <v>5119</v>
      </c>
      <c r="H6024" s="37">
        <v>521</v>
      </c>
    </row>
    <row r="6025" spans="1:8" x14ac:dyDescent="0.3">
      <c r="A6025" s="34" t="str">
        <f>+LEFT(Tabla3[[#This Row],[id_detalle]],2)</f>
        <v>03</v>
      </c>
      <c r="B6025" s="46" t="str">
        <f>VLOOKUP((LEFT(Tabla3[[#This Row],[id_detalle]],2)),id_rubro[[id]:[Rubro]],2,0)</f>
        <v>PRODUCTOS INDUSTRIALES Y RELACIONADOS</v>
      </c>
      <c r="C6025" s="36" t="s">
        <v>1224</v>
      </c>
      <c r="D6025" s="45" t="str">
        <f>+Tabla3[[#This Row],[id_detalle]]&amp;" "&amp;VLOOKUP(Tabla3[[#This Row],[id_detalle]],rubro_detalle[[Código]:[Rubro Detalle]],2,0)</f>
        <v>03.17.161 Repuestos, Piezas y Accesorios para Automóviles y Camiones</v>
      </c>
      <c r="E6025" s="33">
        <f t="shared" si="1015"/>
        <v>46</v>
      </c>
      <c r="F6025" s="47" t="str">
        <f t="shared" si="1016"/>
        <v>03.17.161-46</v>
      </c>
      <c r="G6025" s="37" t="s">
        <v>5767</v>
      </c>
      <c r="H6025" s="37">
        <v>522</v>
      </c>
    </row>
    <row r="6026" spans="1:8" x14ac:dyDescent="0.3">
      <c r="A6026" s="34" t="str">
        <f>+LEFT(Tabla3[[#This Row],[id_detalle]],2)</f>
        <v>03</v>
      </c>
      <c r="B6026" s="46" t="str">
        <f>VLOOKUP((LEFT(Tabla3[[#This Row],[id_detalle]],2)),id_rubro[[id]:[Rubro]],2,0)</f>
        <v>PRODUCTOS INDUSTRIALES Y RELACIONADOS</v>
      </c>
      <c r="C6026" s="36" t="s">
        <v>1224</v>
      </c>
      <c r="D6026" s="45" t="str">
        <f>+Tabla3[[#This Row],[id_detalle]]&amp;" "&amp;VLOOKUP(Tabla3[[#This Row],[id_detalle]],rubro_detalle[[Código]:[Rubro Detalle]],2,0)</f>
        <v>03.17.161 Repuestos, Piezas y Accesorios para Automóviles y Camiones</v>
      </c>
      <c r="E6026" s="33">
        <f t="shared" si="1015"/>
        <v>47</v>
      </c>
      <c r="F6026" s="47" t="str">
        <f t="shared" si="1016"/>
        <v>03.17.161-47</v>
      </c>
      <c r="G6026" s="37" t="s">
        <v>5768</v>
      </c>
      <c r="H6026" s="37">
        <v>522</v>
      </c>
    </row>
    <row r="6027" spans="1:8" x14ac:dyDescent="0.3">
      <c r="A6027" s="34" t="str">
        <f>+LEFT(Tabla3[[#This Row],[id_detalle]],2)</f>
        <v>03</v>
      </c>
      <c r="B6027" s="46" t="str">
        <f>VLOOKUP((LEFT(Tabla3[[#This Row],[id_detalle]],2)),id_rubro[[id]:[Rubro]],2,0)</f>
        <v>PRODUCTOS INDUSTRIALES Y RELACIONADOS</v>
      </c>
      <c r="C6027" s="36" t="s">
        <v>1224</v>
      </c>
      <c r="D6027" s="45" t="str">
        <f>+Tabla3[[#This Row],[id_detalle]]&amp;" "&amp;VLOOKUP(Tabla3[[#This Row],[id_detalle]],rubro_detalle[[Código]:[Rubro Detalle]],2,0)</f>
        <v>03.17.161 Repuestos, Piezas y Accesorios para Automóviles y Camiones</v>
      </c>
      <c r="E6027" s="33">
        <f t="shared" si="1015"/>
        <v>48</v>
      </c>
      <c r="F6027" s="47" t="str">
        <f t="shared" si="1016"/>
        <v>03.17.161-48</v>
      </c>
      <c r="G6027" s="37" t="s">
        <v>5065</v>
      </c>
      <c r="H6027" s="37">
        <v>561</v>
      </c>
    </row>
    <row r="6028" spans="1:8" x14ac:dyDescent="0.3">
      <c r="A6028" s="34" t="str">
        <f>+LEFT(Tabla3[[#This Row],[id_detalle]],2)</f>
        <v>03</v>
      </c>
      <c r="B6028" s="46" t="str">
        <f>VLOOKUP((LEFT(Tabla3[[#This Row],[id_detalle]],2)),id_rubro[[id]:[Rubro]],2,0)</f>
        <v>PRODUCTOS INDUSTRIALES Y RELACIONADOS</v>
      </c>
      <c r="C6028" s="36" t="s">
        <v>1224</v>
      </c>
      <c r="D6028" s="45" t="str">
        <f>+Tabla3[[#This Row],[id_detalle]]&amp;" "&amp;VLOOKUP(Tabla3[[#This Row],[id_detalle]],rubro_detalle[[Código]:[Rubro Detalle]],2,0)</f>
        <v>03.17.161 Repuestos, Piezas y Accesorios para Automóviles y Camiones</v>
      </c>
      <c r="E6028" s="33">
        <f t="shared" ref="E6028:E6047" si="1017">+IF(D6028=D6027,E6027+1,1)</f>
        <v>49</v>
      </c>
      <c r="F6028" s="47" t="str">
        <f t="shared" ref="F6028:F6047" si="1018">+LEFT(D6028,9)&amp;"-"&amp;E6028</f>
        <v>03.17.161-49</v>
      </c>
      <c r="G6028" s="37" t="s">
        <v>5769</v>
      </c>
      <c r="H6028" s="37">
        <v>567</v>
      </c>
    </row>
    <row r="6029" spans="1:8" x14ac:dyDescent="0.3">
      <c r="A6029" s="34" t="str">
        <f>+LEFT(Tabla3[[#This Row],[id_detalle]],2)</f>
        <v>03</v>
      </c>
      <c r="B6029" s="46" t="str">
        <f>VLOOKUP((LEFT(Tabla3[[#This Row],[id_detalle]],2)),id_rubro[[id]:[Rubro]],2,0)</f>
        <v>PRODUCTOS INDUSTRIALES Y RELACIONADOS</v>
      </c>
      <c r="C6029" s="36" t="s">
        <v>1224</v>
      </c>
      <c r="D6029" s="45" t="str">
        <f>+Tabla3[[#This Row],[id_detalle]]&amp;" "&amp;VLOOKUP(Tabla3[[#This Row],[id_detalle]],rubro_detalle[[Código]:[Rubro Detalle]],2,0)</f>
        <v>03.17.161 Repuestos, Piezas y Accesorios para Automóviles y Camiones</v>
      </c>
      <c r="E6029" s="33">
        <f t="shared" si="1017"/>
        <v>50</v>
      </c>
      <c r="F6029" s="47" t="str">
        <f t="shared" si="1018"/>
        <v>03.17.161-50</v>
      </c>
      <c r="G6029" s="37" t="s">
        <v>4909</v>
      </c>
      <c r="H6029" s="37">
        <v>596</v>
      </c>
    </row>
    <row r="6030" spans="1:8" x14ac:dyDescent="0.3">
      <c r="A6030" s="34" t="str">
        <f>+LEFT(Tabla3[[#This Row],[id_detalle]],2)</f>
        <v>03</v>
      </c>
      <c r="B6030" s="46" t="str">
        <f>VLOOKUP((LEFT(Tabla3[[#This Row],[id_detalle]],2)),id_rubro[[id]:[Rubro]],2,0)</f>
        <v>PRODUCTOS INDUSTRIALES Y RELACIONADOS</v>
      </c>
      <c r="C6030" s="36" t="s">
        <v>1224</v>
      </c>
      <c r="D6030" s="45" t="str">
        <f>+Tabla3[[#This Row],[id_detalle]]&amp;" "&amp;VLOOKUP(Tabla3[[#This Row],[id_detalle]],rubro_detalle[[Código]:[Rubro Detalle]],2,0)</f>
        <v>03.17.161 Repuestos, Piezas y Accesorios para Automóviles y Camiones</v>
      </c>
      <c r="E6030" s="33">
        <f t="shared" si="1017"/>
        <v>51</v>
      </c>
      <c r="F6030" s="47" t="str">
        <f t="shared" si="1018"/>
        <v>03.17.161-51</v>
      </c>
      <c r="G6030" s="37" t="s">
        <v>5770</v>
      </c>
      <c r="H6030" s="37">
        <v>600</v>
      </c>
    </row>
    <row r="6031" spans="1:8" x14ac:dyDescent="0.3">
      <c r="A6031" s="34" t="str">
        <f>+LEFT(Tabla3[[#This Row],[id_detalle]],2)</f>
        <v>03</v>
      </c>
      <c r="B6031" s="46" t="str">
        <f>VLOOKUP((LEFT(Tabla3[[#This Row],[id_detalle]],2)),id_rubro[[id]:[Rubro]],2,0)</f>
        <v>PRODUCTOS INDUSTRIALES Y RELACIONADOS</v>
      </c>
      <c r="C6031" s="36" t="s">
        <v>1224</v>
      </c>
      <c r="D6031" s="45" t="str">
        <f>+Tabla3[[#This Row],[id_detalle]]&amp;" "&amp;VLOOKUP(Tabla3[[#This Row],[id_detalle]],rubro_detalle[[Código]:[Rubro Detalle]],2,0)</f>
        <v>03.17.161 Repuestos, Piezas y Accesorios para Automóviles y Camiones</v>
      </c>
      <c r="E6031" s="33">
        <f t="shared" si="1017"/>
        <v>52</v>
      </c>
      <c r="F6031" s="47" t="str">
        <f t="shared" si="1018"/>
        <v>03.17.161-52</v>
      </c>
      <c r="G6031" s="37" t="s">
        <v>5771</v>
      </c>
      <c r="H6031" s="37">
        <v>605</v>
      </c>
    </row>
    <row r="6032" spans="1:8" x14ac:dyDescent="0.3">
      <c r="A6032" s="34" t="str">
        <f>+LEFT(Tabla3[[#This Row],[id_detalle]],2)</f>
        <v>03</v>
      </c>
      <c r="B6032" s="46" t="str">
        <f>VLOOKUP((LEFT(Tabla3[[#This Row],[id_detalle]],2)),id_rubro[[id]:[Rubro]],2,0)</f>
        <v>PRODUCTOS INDUSTRIALES Y RELACIONADOS</v>
      </c>
      <c r="C6032" s="36" t="s">
        <v>1224</v>
      </c>
      <c r="D6032" s="45" t="str">
        <f>+Tabla3[[#This Row],[id_detalle]]&amp;" "&amp;VLOOKUP(Tabla3[[#This Row],[id_detalle]],rubro_detalle[[Código]:[Rubro Detalle]],2,0)</f>
        <v>03.17.161 Repuestos, Piezas y Accesorios para Automóviles y Camiones</v>
      </c>
      <c r="E6032" s="33">
        <f t="shared" si="1017"/>
        <v>53</v>
      </c>
      <c r="F6032" s="47" t="str">
        <f t="shared" si="1018"/>
        <v>03.17.161-53</v>
      </c>
      <c r="G6032" s="37" t="s">
        <v>5730</v>
      </c>
      <c r="H6032" s="37">
        <v>607</v>
      </c>
    </row>
    <row r="6033" spans="1:8" x14ac:dyDescent="0.3">
      <c r="A6033" s="34" t="str">
        <f>+LEFT(Tabla3[[#This Row],[id_detalle]],2)</f>
        <v>03</v>
      </c>
      <c r="B6033" s="46" t="str">
        <f>VLOOKUP((LEFT(Tabla3[[#This Row],[id_detalle]],2)),id_rubro[[id]:[Rubro]],2,0)</f>
        <v>PRODUCTOS INDUSTRIALES Y RELACIONADOS</v>
      </c>
      <c r="C6033" s="36" t="s">
        <v>1224</v>
      </c>
      <c r="D6033" s="45" t="str">
        <f>+Tabla3[[#This Row],[id_detalle]]&amp;" "&amp;VLOOKUP(Tabla3[[#This Row],[id_detalle]],rubro_detalle[[Código]:[Rubro Detalle]],2,0)</f>
        <v>03.17.161 Repuestos, Piezas y Accesorios para Automóviles y Camiones</v>
      </c>
      <c r="E6033" s="33">
        <f t="shared" si="1017"/>
        <v>54</v>
      </c>
      <c r="F6033" s="47" t="str">
        <f t="shared" si="1018"/>
        <v>03.17.161-54</v>
      </c>
      <c r="G6033" s="37" t="s">
        <v>5731</v>
      </c>
      <c r="H6033" s="37">
        <v>626</v>
      </c>
    </row>
    <row r="6034" spans="1:8" x14ac:dyDescent="0.3">
      <c r="A6034" s="34" t="str">
        <f>+LEFT(Tabla3[[#This Row],[id_detalle]],2)</f>
        <v>03</v>
      </c>
      <c r="B6034" s="46" t="str">
        <f>VLOOKUP((LEFT(Tabla3[[#This Row],[id_detalle]],2)),id_rubro[[id]:[Rubro]],2,0)</f>
        <v>PRODUCTOS INDUSTRIALES Y RELACIONADOS</v>
      </c>
      <c r="C6034" s="36" t="s">
        <v>1224</v>
      </c>
      <c r="D6034" s="45" t="str">
        <f>+Tabla3[[#This Row],[id_detalle]]&amp;" "&amp;VLOOKUP(Tabla3[[#This Row],[id_detalle]],rubro_detalle[[Código]:[Rubro Detalle]],2,0)</f>
        <v>03.17.161 Repuestos, Piezas y Accesorios para Automóviles y Camiones</v>
      </c>
      <c r="E6034" s="33">
        <f t="shared" si="1017"/>
        <v>55</v>
      </c>
      <c r="F6034" s="47" t="str">
        <f t="shared" si="1018"/>
        <v>03.17.161-55</v>
      </c>
      <c r="G6034" s="37" t="s">
        <v>4603</v>
      </c>
      <c r="H6034" s="37">
        <v>633</v>
      </c>
    </row>
    <row r="6035" spans="1:8" x14ac:dyDescent="0.3">
      <c r="A6035" s="34" t="str">
        <f>+LEFT(Tabla3[[#This Row],[id_detalle]],2)</f>
        <v>03</v>
      </c>
      <c r="B6035" s="46" t="str">
        <f>VLOOKUP((LEFT(Tabla3[[#This Row],[id_detalle]],2)),id_rubro[[id]:[Rubro]],2,0)</f>
        <v>PRODUCTOS INDUSTRIALES Y RELACIONADOS</v>
      </c>
      <c r="C6035" s="36" t="s">
        <v>1224</v>
      </c>
      <c r="D6035" s="45" t="str">
        <f>+Tabla3[[#This Row],[id_detalle]]&amp;" "&amp;VLOOKUP(Tabla3[[#This Row],[id_detalle]],rubro_detalle[[Código]:[Rubro Detalle]],2,0)</f>
        <v>03.17.161 Repuestos, Piezas y Accesorios para Automóviles y Camiones</v>
      </c>
      <c r="E6035" s="33">
        <f t="shared" si="1017"/>
        <v>56</v>
      </c>
      <c r="F6035" s="47" t="str">
        <f t="shared" si="1018"/>
        <v>03.17.161-56</v>
      </c>
      <c r="G6035" s="37" t="s">
        <v>4604</v>
      </c>
      <c r="H6035" s="37">
        <v>641</v>
      </c>
    </row>
    <row r="6036" spans="1:8" x14ac:dyDescent="0.3">
      <c r="A6036" s="34" t="str">
        <f>+LEFT(Tabla3[[#This Row],[id_detalle]],2)</f>
        <v>03</v>
      </c>
      <c r="B6036" s="46" t="str">
        <f>VLOOKUP((LEFT(Tabla3[[#This Row],[id_detalle]],2)),id_rubro[[id]:[Rubro]],2,0)</f>
        <v>PRODUCTOS INDUSTRIALES Y RELACIONADOS</v>
      </c>
      <c r="C6036" s="36" t="s">
        <v>1224</v>
      </c>
      <c r="D6036" s="45" t="str">
        <f>+Tabla3[[#This Row],[id_detalle]]&amp;" "&amp;VLOOKUP(Tabla3[[#This Row],[id_detalle]],rubro_detalle[[Código]:[Rubro Detalle]],2,0)</f>
        <v>03.17.161 Repuestos, Piezas y Accesorios para Automóviles y Camiones</v>
      </c>
      <c r="E6036" s="33">
        <f t="shared" si="1017"/>
        <v>57</v>
      </c>
      <c r="F6036" s="47" t="str">
        <f t="shared" si="1018"/>
        <v>03.17.161-57</v>
      </c>
      <c r="G6036" s="37" t="s">
        <v>5732</v>
      </c>
      <c r="H6036" s="37">
        <v>641</v>
      </c>
    </row>
    <row r="6037" spans="1:8" x14ac:dyDescent="0.3">
      <c r="A6037" s="34" t="str">
        <f>+LEFT(Tabla3[[#This Row],[id_detalle]],2)</f>
        <v>03</v>
      </c>
      <c r="B6037" s="46" t="str">
        <f>VLOOKUP((LEFT(Tabla3[[#This Row],[id_detalle]],2)),id_rubro[[id]:[Rubro]],2,0)</f>
        <v>PRODUCTOS INDUSTRIALES Y RELACIONADOS</v>
      </c>
      <c r="C6037" s="36" t="s">
        <v>1224</v>
      </c>
      <c r="D6037" s="45" t="str">
        <f>+Tabla3[[#This Row],[id_detalle]]&amp;" "&amp;VLOOKUP(Tabla3[[#This Row],[id_detalle]],rubro_detalle[[Código]:[Rubro Detalle]],2,0)</f>
        <v>03.17.161 Repuestos, Piezas y Accesorios para Automóviles y Camiones</v>
      </c>
      <c r="E6037" s="33">
        <f t="shared" si="1017"/>
        <v>58</v>
      </c>
      <c r="F6037" s="47" t="str">
        <f t="shared" si="1018"/>
        <v>03.17.161-58</v>
      </c>
      <c r="G6037" s="37" t="s">
        <v>5772</v>
      </c>
      <c r="H6037" s="37">
        <v>644</v>
      </c>
    </row>
    <row r="6038" spans="1:8" x14ac:dyDescent="0.3">
      <c r="A6038" s="34" t="str">
        <f>+LEFT(Tabla3[[#This Row],[id_detalle]],2)</f>
        <v>03</v>
      </c>
      <c r="B6038" s="46" t="str">
        <f>VLOOKUP((LEFT(Tabla3[[#This Row],[id_detalle]],2)),id_rubro[[id]:[Rubro]],2,0)</f>
        <v>PRODUCTOS INDUSTRIALES Y RELACIONADOS</v>
      </c>
      <c r="C6038" s="36" t="s">
        <v>1224</v>
      </c>
      <c r="D6038" s="45" t="str">
        <f>+Tabla3[[#This Row],[id_detalle]]&amp;" "&amp;VLOOKUP(Tabla3[[#This Row],[id_detalle]],rubro_detalle[[Código]:[Rubro Detalle]],2,0)</f>
        <v>03.17.161 Repuestos, Piezas y Accesorios para Automóviles y Camiones</v>
      </c>
      <c r="E6038" s="33">
        <f t="shared" si="1017"/>
        <v>59</v>
      </c>
      <c r="F6038" s="47" t="str">
        <f t="shared" si="1018"/>
        <v>03.17.161-59</v>
      </c>
      <c r="G6038" s="37" t="s">
        <v>5773</v>
      </c>
      <c r="H6038" s="37">
        <v>654</v>
      </c>
    </row>
    <row r="6039" spans="1:8" x14ac:dyDescent="0.3">
      <c r="A6039" s="34" t="str">
        <f>+LEFT(Tabla3[[#This Row],[id_detalle]],2)</f>
        <v>03</v>
      </c>
      <c r="B6039" s="46" t="str">
        <f>VLOOKUP((LEFT(Tabla3[[#This Row],[id_detalle]],2)),id_rubro[[id]:[Rubro]],2,0)</f>
        <v>PRODUCTOS INDUSTRIALES Y RELACIONADOS</v>
      </c>
      <c r="C6039" s="36" t="s">
        <v>1224</v>
      </c>
      <c r="D6039" s="45" t="str">
        <f>+Tabla3[[#This Row],[id_detalle]]&amp;" "&amp;VLOOKUP(Tabla3[[#This Row],[id_detalle]],rubro_detalle[[Código]:[Rubro Detalle]],2,0)</f>
        <v>03.17.161 Repuestos, Piezas y Accesorios para Automóviles y Camiones</v>
      </c>
      <c r="E6039" s="33">
        <f t="shared" si="1017"/>
        <v>60</v>
      </c>
      <c r="F6039" s="47" t="str">
        <f t="shared" si="1018"/>
        <v>03.17.161-60</v>
      </c>
      <c r="G6039" s="37" t="s">
        <v>5774</v>
      </c>
      <c r="H6039" s="37">
        <v>659</v>
      </c>
    </row>
    <row r="6040" spans="1:8" x14ac:dyDescent="0.3">
      <c r="A6040" s="34" t="str">
        <f>+LEFT(Tabla3[[#This Row],[id_detalle]],2)</f>
        <v>03</v>
      </c>
      <c r="B6040" s="46" t="str">
        <f>VLOOKUP((LEFT(Tabla3[[#This Row],[id_detalle]],2)),id_rubro[[id]:[Rubro]],2,0)</f>
        <v>PRODUCTOS INDUSTRIALES Y RELACIONADOS</v>
      </c>
      <c r="C6040" s="36" t="s">
        <v>1224</v>
      </c>
      <c r="D6040" s="45" t="str">
        <f>+Tabla3[[#This Row],[id_detalle]]&amp;" "&amp;VLOOKUP(Tabla3[[#This Row],[id_detalle]],rubro_detalle[[Código]:[Rubro Detalle]],2,0)</f>
        <v>03.17.161 Repuestos, Piezas y Accesorios para Automóviles y Camiones</v>
      </c>
      <c r="E6040" s="33">
        <f t="shared" si="1017"/>
        <v>61</v>
      </c>
      <c r="F6040" s="47" t="str">
        <f t="shared" si="1018"/>
        <v>03.17.161-61</v>
      </c>
      <c r="G6040" s="37" t="s">
        <v>5775</v>
      </c>
      <c r="H6040" s="37">
        <v>666</v>
      </c>
    </row>
    <row r="6041" spans="1:8" x14ac:dyDescent="0.3">
      <c r="A6041" s="34" t="str">
        <f>+LEFT(Tabla3[[#This Row],[id_detalle]],2)</f>
        <v>03</v>
      </c>
      <c r="B6041" s="46" t="str">
        <f>VLOOKUP((LEFT(Tabla3[[#This Row],[id_detalle]],2)),id_rubro[[id]:[Rubro]],2,0)</f>
        <v>PRODUCTOS INDUSTRIALES Y RELACIONADOS</v>
      </c>
      <c r="C6041" s="36" t="s">
        <v>1224</v>
      </c>
      <c r="D6041" s="45" t="str">
        <f>+Tabla3[[#This Row],[id_detalle]]&amp;" "&amp;VLOOKUP(Tabla3[[#This Row],[id_detalle]],rubro_detalle[[Código]:[Rubro Detalle]],2,0)</f>
        <v>03.17.161 Repuestos, Piezas y Accesorios para Automóviles y Camiones</v>
      </c>
      <c r="E6041" s="33">
        <f t="shared" si="1017"/>
        <v>62</v>
      </c>
      <c r="F6041" s="47" t="str">
        <f t="shared" si="1018"/>
        <v>03.17.161-62</v>
      </c>
      <c r="G6041" s="37" t="s">
        <v>5776</v>
      </c>
      <c r="H6041" s="37">
        <v>675</v>
      </c>
    </row>
    <row r="6042" spans="1:8" x14ac:dyDescent="0.3">
      <c r="A6042" s="34" t="str">
        <f>+LEFT(Tabla3[[#This Row],[id_detalle]],2)</f>
        <v>03</v>
      </c>
      <c r="B6042" s="46" t="str">
        <f>VLOOKUP((LEFT(Tabla3[[#This Row],[id_detalle]],2)),id_rubro[[id]:[Rubro]],2,0)</f>
        <v>PRODUCTOS INDUSTRIALES Y RELACIONADOS</v>
      </c>
      <c r="C6042" s="36" t="s">
        <v>1224</v>
      </c>
      <c r="D6042" s="45" t="str">
        <f>+Tabla3[[#This Row],[id_detalle]]&amp;" "&amp;VLOOKUP(Tabla3[[#This Row],[id_detalle]],rubro_detalle[[Código]:[Rubro Detalle]],2,0)</f>
        <v>03.17.161 Repuestos, Piezas y Accesorios para Automóviles y Camiones</v>
      </c>
      <c r="E6042" s="33">
        <f t="shared" si="1017"/>
        <v>63</v>
      </c>
      <c r="F6042" s="47" t="str">
        <f t="shared" si="1018"/>
        <v>03.17.161-63</v>
      </c>
      <c r="G6042" s="38" t="s">
        <v>5209</v>
      </c>
      <c r="H6042" s="38">
        <v>698</v>
      </c>
    </row>
    <row r="6043" spans="1:8" x14ac:dyDescent="0.3">
      <c r="A6043" s="34" t="str">
        <f>+LEFT(Tabla3[[#This Row],[id_detalle]],2)</f>
        <v>03</v>
      </c>
      <c r="B6043" s="46" t="str">
        <f>VLOOKUP((LEFT(Tabla3[[#This Row],[id_detalle]],2)),id_rubro[[id]:[Rubro]],2,0)</f>
        <v>PRODUCTOS INDUSTRIALES Y RELACIONADOS</v>
      </c>
      <c r="C6043" s="36" t="s">
        <v>1224</v>
      </c>
      <c r="D6043" s="45" t="str">
        <f>+Tabla3[[#This Row],[id_detalle]]&amp;" "&amp;VLOOKUP(Tabla3[[#This Row],[id_detalle]],rubro_detalle[[Código]:[Rubro Detalle]],2,0)</f>
        <v>03.17.161 Repuestos, Piezas y Accesorios para Automóviles y Camiones</v>
      </c>
      <c r="E6043" s="33">
        <f t="shared" si="1017"/>
        <v>64</v>
      </c>
      <c r="F6043" s="47" t="str">
        <f t="shared" si="1018"/>
        <v>03.17.161-64</v>
      </c>
      <c r="G6043" s="37" t="s">
        <v>5777</v>
      </c>
      <c r="H6043" s="37">
        <v>701</v>
      </c>
    </row>
    <row r="6044" spans="1:8" x14ac:dyDescent="0.3">
      <c r="A6044" s="34" t="str">
        <f>+LEFT(Tabla3[[#This Row],[id_detalle]],2)</f>
        <v>03</v>
      </c>
      <c r="B6044" s="46" t="str">
        <f>VLOOKUP((LEFT(Tabla3[[#This Row],[id_detalle]],2)),id_rubro[[id]:[Rubro]],2,0)</f>
        <v>PRODUCTOS INDUSTRIALES Y RELACIONADOS</v>
      </c>
      <c r="C6044" s="36" t="s">
        <v>1224</v>
      </c>
      <c r="D6044" s="45" t="str">
        <f>+Tabla3[[#This Row],[id_detalle]]&amp;" "&amp;VLOOKUP(Tabla3[[#This Row],[id_detalle]],rubro_detalle[[Código]:[Rubro Detalle]],2,0)</f>
        <v>03.17.161 Repuestos, Piezas y Accesorios para Automóviles y Camiones</v>
      </c>
      <c r="E6044" s="33">
        <f t="shared" si="1017"/>
        <v>65</v>
      </c>
      <c r="F6044" s="47" t="str">
        <f t="shared" si="1018"/>
        <v>03.17.161-65</v>
      </c>
      <c r="G6044" s="37" t="s">
        <v>5778</v>
      </c>
      <c r="H6044" s="37">
        <v>703</v>
      </c>
    </row>
    <row r="6045" spans="1:8" x14ac:dyDescent="0.3">
      <c r="A6045" s="34" t="str">
        <f>+LEFT(Tabla3[[#This Row],[id_detalle]],2)</f>
        <v>03</v>
      </c>
      <c r="B6045" s="46" t="str">
        <f>VLOOKUP((LEFT(Tabla3[[#This Row],[id_detalle]],2)),id_rubro[[id]:[Rubro]],2,0)</f>
        <v>PRODUCTOS INDUSTRIALES Y RELACIONADOS</v>
      </c>
      <c r="C6045" s="36" t="s">
        <v>1224</v>
      </c>
      <c r="D6045" s="45" t="str">
        <f>+Tabla3[[#This Row],[id_detalle]]&amp;" "&amp;VLOOKUP(Tabla3[[#This Row],[id_detalle]],rubro_detalle[[Código]:[Rubro Detalle]],2,0)</f>
        <v>03.17.161 Repuestos, Piezas y Accesorios para Automóviles y Camiones</v>
      </c>
      <c r="E6045" s="33">
        <f t="shared" si="1017"/>
        <v>66</v>
      </c>
      <c r="F6045" s="47" t="str">
        <f t="shared" si="1018"/>
        <v>03.17.161-66</v>
      </c>
      <c r="G6045" s="37" t="s">
        <v>4609</v>
      </c>
      <c r="H6045" s="37">
        <v>718</v>
      </c>
    </row>
    <row r="6046" spans="1:8" x14ac:dyDescent="0.3">
      <c r="A6046" s="34" t="str">
        <f>+LEFT(Tabla3[[#This Row],[id_detalle]],2)</f>
        <v>03</v>
      </c>
      <c r="B6046" s="46" t="str">
        <f>VLOOKUP((LEFT(Tabla3[[#This Row],[id_detalle]],2)),id_rubro[[id]:[Rubro]],2,0)</f>
        <v>PRODUCTOS INDUSTRIALES Y RELACIONADOS</v>
      </c>
      <c r="C6046" s="36" t="s">
        <v>1224</v>
      </c>
      <c r="D6046" s="45" t="str">
        <f>+Tabla3[[#This Row],[id_detalle]]&amp;" "&amp;VLOOKUP(Tabla3[[#This Row],[id_detalle]],rubro_detalle[[Código]:[Rubro Detalle]],2,0)</f>
        <v>03.17.161 Repuestos, Piezas y Accesorios para Automóviles y Camiones</v>
      </c>
      <c r="E6046" s="33">
        <f t="shared" si="1017"/>
        <v>67</v>
      </c>
      <c r="F6046" s="47" t="str">
        <f t="shared" si="1018"/>
        <v>03.17.161-67</v>
      </c>
      <c r="G6046" s="37" t="s">
        <v>5779</v>
      </c>
      <c r="H6046" s="37">
        <v>725</v>
      </c>
    </row>
    <row r="6047" spans="1:8" x14ac:dyDescent="0.3">
      <c r="A6047" s="34" t="str">
        <f>+LEFT(Tabla3[[#This Row],[id_detalle]],2)</f>
        <v>03</v>
      </c>
      <c r="B6047" s="46" t="str">
        <f>VLOOKUP((LEFT(Tabla3[[#This Row],[id_detalle]],2)),id_rubro[[id]:[Rubro]],2,0)</f>
        <v>PRODUCTOS INDUSTRIALES Y RELACIONADOS</v>
      </c>
      <c r="C6047" s="36" t="s">
        <v>1224</v>
      </c>
      <c r="D6047" s="45" t="str">
        <f>+Tabla3[[#This Row],[id_detalle]]&amp;" "&amp;VLOOKUP(Tabla3[[#This Row],[id_detalle]],rubro_detalle[[Código]:[Rubro Detalle]],2,0)</f>
        <v>03.17.161 Repuestos, Piezas y Accesorios para Automóviles y Camiones</v>
      </c>
      <c r="E6047" s="33">
        <f t="shared" si="1017"/>
        <v>68</v>
      </c>
      <c r="F6047" s="47" t="str">
        <f t="shared" si="1018"/>
        <v>03.17.161-68</v>
      </c>
      <c r="G6047" s="37" t="s">
        <v>5780</v>
      </c>
      <c r="H6047" s="37">
        <v>732</v>
      </c>
    </row>
    <row r="6048" spans="1:8" x14ac:dyDescent="0.3">
      <c r="A6048" s="34" t="str">
        <f>+LEFT(Tabla3[[#This Row],[id_detalle]],2)</f>
        <v>03</v>
      </c>
      <c r="B6048" s="46" t="str">
        <f>VLOOKUP((LEFT(Tabla3[[#This Row],[id_detalle]],2)),id_rubro[[id]:[Rubro]],2,0)</f>
        <v>PRODUCTOS INDUSTRIALES Y RELACIONADOS</v>
      </c>
      <c r="C6048" s="36" t="s">
        <v>1224</v>
      </c>
      <c r="D6048" s="45" t="str">
        <f>+Tabla3[[#This Row],[id_detalle]]&amp;" "&amp;VLOOKUP(Tabla3[[#This Row],[id_detalle]],rubro_detalle[[Código]:[Rubro Detalle]],2,0)</f>
        <v>03.17.161 Repuestos, Piezas y Accesorios para Automóviles y Camiones</v>
      </c>
      <c r="E6048" s="33">
        <f t="shared" ref="E6048:E6051" si="1019">+IF(D6048=D6047,E6047+1,1)</f>
        <v>69</v>
      </c>
      <c r="F6048" s="47" t="str">
        <f t="shared" ref="F6048:F6051" si="1020">+LEFT(D6048,9)&amp;"-"&amp;E6048</f>
        <v>03.17.161-69</v>
      </c>
      <c r="G6048" s="37" t="s">
        <v>5781</v>
      </c>
      <c r="H6048" s="37">
        <v>732</v>
      </c>
    </row>
    <row r="6049" spans="1:8" x14ac:dyDescent="0.3">
      <c r="A6049" s="34" t="str">
        <f>+LEFT(Tabla3[[#This Row],[id_detalle]],2)</f>
        <v>03</v>
      </c>
      <c r="B6049" s="46" t="str">
        <f>VLOOKUP((LEFT(Tabla3[[#This Row],[id_detalle]],2)),id_rubro[[id]:[Rubro]],2,0)</f>
        <v>PRODUCTOS INDUSTRIALES Y RELACIONADOS</v>
      </c>
      <c r="C6049" s="36" t="s">
        <v>1224</v>
      </c>
      <c r="D6049" s="45" t="str">
        <f>+Tabla3[[#This Row],[id_detalle]]&amp;" "&amp;VLOOKUP(Tabla3[[#This Row],[id_detalle]],rubro_detalle[[Código]:[Rubro Detalle]],2,0)</f>
        <v>03.17.161 Repuestos, Piezas y Accesorios para Automóviles y Camiones</v>
      </c>
      <c r="E6049" s="33">
        <f t="shared" si="1019"/>
        <v>70</v>
      </c>
      <c r="F6049" s="47" t="str">
        <f t="shared" si="1020"/>
        <v>03.17.161-70</v>
      </c>
      <c r="G6049" s="38" t="s">
        <v>5782</v>
      </c>
      <c r="H6049" s="38">
        <v>734</v>
      </c>
    </row>
    <row r="6050" spans="1:8" x14ac:dyDescent="0.3">
      <c r="A6050" s="34" t="str">
        <f>+LEFT(Tabla3[[#This Row],[id_detalle]],2)</f>
        <v>03</v>
      </c>
      <c r="B6050" s="46" t="str">
        <f>VLOOKUP((LEFT(Tabla3[[#This Row],[id_detalle]],2)),id_rubro[[id]:[Rubro]],2,0)</f>
        <v>PRODUCTOS INDUSTRIALES Y RELACIONADOS</v>
      </c>
      <c r="C6050" s="36" t="s">
        <v>1224</v>
      </c>
      <c r="D6050" s="45" t="str">
        <f>+Tabla3[[#This Row],[id_detalle]]&amp;" "&amp;VLOOKUP(Tabla3[[#This Row],[id_detalle]],rubro_detalle[[Código]:[Rubro Detalle]],2,0)</f>
        <v>03.17.161 Repuestos, Piezas y Accesorios para Automóviles y Camiones</v>
      </c>
      <c r="E6050" s="33">
        <f t="shared" si="1019"/>
        <v>71</v>
      </c>
      <c r="F6050" s="47" t="str">
        <f>+LEFT(D6050,9)&amp;"-"&amp;E6050</f>
        <v>03.17.161-71</v>
      </c>
      <c r="G6050" s="37" t="s">
        <v>5783</v>
      </c>
      <c r="H6050" s="37">
        <v>735</v>
      </c>
    </row>
    <row r="6051" spans="1:8" x14ac:dyDescent="0.3">
      <c r="A6051" s="34" t="str">
        <f>+LEFT(Tabla3[[#This Row],[id_detalle]],2)</f>
        <v>03</v>
      </c>
      <c r="B6051" s="46" t="str">
        <f>VLOOKUP((LEFT(Tabla3[[#This Row],[id_detalle]],2)),id_rubro[[id]:[Rubro]],2,0)</f>
        <v>PRODUCTOS INDUSTRIALES Y RELACIONADOS</v>
      </c>
      <c r="C6051" s="36" t="s">
        <v>1224</v>
      </c>
      <c r="D6051" s="45" t="str">
        <f>+Tabla3[[#This Row],[id_detalle]]&amp;" "&amp;VLOOKUP(Tabla3[[#This Row],[id_detalle]],rubro_detalle[[Código]:[Rubro Detalle]],2,0)</f>
        <v>03.17.161 Repuestos, Piezas y Accesorios para Automóviles y Camiones</v>
      </c>
      <c r="E6051" s="33">
        <f t="shared" si="1019"/>
        <v>72</v>
      </c>
      <c r="F6051" s="47" t="str">
        <f t="shared" si="1020"/>
        <v>03.17.161-72</v>
      </c>
      <c r="G6051" s="37" t="s">
        <v>5733</v>
      </c>
      <c r="H6051" s="37">
        <v>746</v>
      </c>
    </row>
    <row r="6052" spans="1:8" x14ac:dyDescent="0.3">
      <c r="A6052" s="34" t="str">
        <f>+LEFT(Tabla3[[#This Row],[id_detalle]],2)</f>
        <v>03</v>
      </c>
      <c r="B6052" s="46" t="str">
        <f>VLOOKUP((LEFT(Tabla3[[#This Row],[id_detalle]],2)),id_rubro[[id]:[Rubro]],2,0)</f>
        <v>PRODUCTOS INDUSTRIALES Y RELACIONADOS</v>
      </c>
      <c r="C6052" s="36" t="s">
        <v>1224</v>
      </c>
      <c r="D6052" s="45" t="str">
        <f>+Tabla3[[#This Row],[id_detalle]]&amp;" "&amp;VLOOKUP(Tabla3[[#This Row],[id_detalle]],rubro_detalle[[Código]:[Rubro Detalle]],2,0)</f>
        <v>03.17.161 Repuestos, Piezas y Accesorios para Automóviles y Camiones</v>
      </c>
      <c r="E6052" s="33">
        <f t="shared" ref="E6052:E6058" si="1021">+IF(D6052=D6051,E6051+1,1)</f>
        <v>73</v>
      </c>
      <c r="F6052" s="47" t="str">
        <f t="shared" ref="F6052:F6058" si="1022">+LEFT(D6052,9)&amp;"-"&amp;E6052</f>
        <v>03.17.161-73</v>
      </c>
      <c r="G6052" s="37" t="s">
        <v>5623</v>
      </c>
      <c r="H6052" s="37">
        <v>752</v>
      </c>
    </row>
    <row r="6053" spans="1:8" x14ac:dyDescent="0.3">
      <c r="A6053" s="34" t="str">
        <f>+LEFT(Tabla3[[#This Row],[id_detalle]],2)</f>
        <v>03</v>
      </c>
      <c r="B6053" s="46" t="str">
        <f>VLOOKUP((LEFT(Tabla3[[#This Row],[id_detalle]],2)),id_rubro[[id]:[Rubro]],2,0)</f>
        <v>PRODUCTOS INDUSTRIALES Y RELACIONADOS</v>
      </c>
      <c r="C6053" s="36" t="s">
        <v>1224</v>
      </c>
      <c r="D6053" s="45" t="str">
        <f>+Tabla3[[#This Row],[id_detalle]]&amp;" "&amp;VLOOKUP(Tabla3[[#This Row],[id_detalle]],rubro_detalle[[Código]:[Rubro Detalle]],2,0)</f>
        <v>03.17.161 Repuestos, Piezas y Accesorios para Automóviles y Camiones</v>
      </c>
      <c r="E6053" s="33">
        <f t="shared" si="1021"/>
        <v>74</v>
      </c>
      <c r="F6053" s="47" t="str">
        <f t="shared" si="1022"/>
        <v>03.17.161-74</v>
      </c>
      <c r="G6053" s="37" t="s">
        <v>5784</v>
      </c>
      <c r="H6053" s="37">
        <v>761</v>
      </c>
    </row>
    <row r="6054" spans="1:8" x14ac:dyDescent="0.3">
      <c r="A6054" s="34" t="str">
        <f>+LEFT(Tabla3[[#This Row],[id_detalle]],2)</f>
        <v>03</v>
      </c>
      <c r="B6054" s="46" t="str">
        <f>VLOOKUP((LEFT(Tabla3[[#This Row],[id_detalle]],2)),id_rubro[[id]:[Rubro]],2,0)</f>
        <v>PRODUCTOS INDUSTRIALES Y RELACIONADOS</v>
      </c>
      <c r="C6054" s="36" t="s">
        <v>1224</v>
      </c>
      <c r="D6054" s="45" t="str">
        <f>+Tabla3[[#This Row],[id_detalle]]&amp;" "&amp;VLOOKUP(Tabla3[[#This Row],[id_detalle]],rubro_detalle[[Código]:[Rubro Detalle]],2,0)</f>
        <v>03.17.161 Repuestos, Piezas y Accesorios para Automóviles y Camiones</v>
      </c>
      <c r="E6054" s="33">
        <f t="shared" si="1021"/>
        <v>75</v>
      </c>
      <c r="F6054" s="47" t="str">
        <f t="shared" si="1022"/>
        <v>03.17.161-75</v>
      </c>
      <c r="G6054" s="37" t="s">
        <v>5734</v>
      </c>
      <c r="H6054" s="37">
        <v>767</v>
      </c>
    </row>
    <row r="6055" spans="1:8" x14ac:dyDescent="0.3">
      <c r="A6055" s="34" t="str">
        <f>+LEFT(Tabla3[[#This Row],[id_detalle]],2)</f>
        <v>03</v>
      </c>
      <c r="B6055" s="46" t="str">
        <f>VLOOKUP((LEFT(Tabla3[[#This Row],[id_detalle]],2)),id_rubro[[id]:[Rubro]],2,0)</f>
        <v>PRODUCTOS INDUSTRIALES Y RELACIONADOS</v>
      </c>
      <c r="C6055" s="36" t="s">
        <v>1224</v>
      </c>
      <c r="D6055" s="45" t="str">
        <f>+Tabla3[[#This Row],[id_detalle]]&amp;" "&amp;VLOOKUP(Tabla3[[#This Row],[id_detalle]],rubro_detalle[[Código]:[Rubro Detalle]],2,0)</f>
        <v>03.17.161 Repuestos, Piezas y Accesorios para Automóviles y Camiones</v>
      </c>
      <c r="E6055" s="33">
        <f t="shared" si="1021"/>
        <v>76</v>
      </c>
      <c r="F6055" s="47" t="str">
        <f t="shared" si="1022"/>
        <v>03.17.161-76</v>
      </c>
      <c r="G6055" s="37" t="s">
        <v>4812</v>
      </c>
      <c r="H6055" s="37">
        <v>769</v>
      </c>
    </row>
    <row r="6056" spans="1:8" x14ac:dyDescent="0.3">
      <c r="A6056" s="34" t="str">
        <f>+LEFT(Tabla3[[#This Row],[id_detalle]],2)</f>
        <v>03</v>
      </c>
      <c r="B6056" s="46" t="str">
        <f>VLOOKUP((LEFT(Tabla3[[#This Row],[id_detalle]],2)),id_rubro[[id]:[Rubro]],2,0)</f>
        <v>PRODUCTOS INDUSTRIALES Y RELACIONADOS</v>
      </c>
      <c r="C6056" s="36" t="s">
        <v>1224</v>
      </c>
      <c r="D6056" s="45" t="str">
        <f>+Tabla3[[#This Row],[id_detalle]]&amp;" "&amp;VLOOKUP(Tabla3[[#This Row],[id_detalle]],rubro_detalle[[Código]:[Rubro Detalle]],2,0)</f>
        <v>03.17.161 Repuestos, Piezas y Accesorios para Automóviles y Camiones</v>
      </c>
      <c r="E6056" s="33">
        <f t="shared" si="1021"/>
        <v>77</v>
      </c>
      <c r="F6056" s="47" t="str">
        <f t="shared" si="1022"/>
        <v>03.17.161-77</v>
      </c>
      <c r="G6056" s="37" t="s">
        <v>5785</v>
      </c>
      <c r="H6056" s="37">
        <v>773</v>
      </c>
    </row>
    <row r="6057" spans="1:8" x14ac:dyDescent="0.3">
      <c r="A6057" s="34" t="str">
        <f>+LEFT(Tabla3[[#This Row],[id_detalle]],2)</f>
        <v>03</v>
      </c>
      <c r="B6057" s="46" t="str">
        <f>VLOOKUP((LEFT(Tabla3[[#This Row],[id_detalle]],2)),id_rubro[[id]:[Rubro]],2,0)</f>
        <v>PRODUCTOS INDUSTRIALES Y RELACIONADOS</v>
      </c>
      <c r="C6057" s="36" t="s">
        <v>1224</v>
      </c>
      <c r="D6057" s="45" t="str">
        <f>+Tabla3[[#This Row],[id_detalle]]&amp;" "&amp;VLOOKUP(Tabla3[[#This Row],[id_detalle]],rubro_detalle[[Código]:[Rubro Detalle]],2,0)</f>
        <v>03.17.161 Repuestos, Piezas y Accesorios para Automóviles y Camiones</v>
      </c>
      <c r="E6057" s="33">
        <f t="shared" si="1021"/>
        <v>78</v>
      </c>
      <c r="F6057" s="47" t="str">
        <f t="shared" si="1022"/>
        <v>03.17.161-78</v>
      </c>
      <c r="G6057" s="37" t="s">
        <v>5786</v>
      </c>
      <c r="H6057" s="37">
        <v>777</v>
      </c>
    </row>
    <row r="6058" spans="1:8" x14ac:dyDescent="0.3">
      <c r="A6058" s="34" t="str">
        <f>+LEFT(Tabla3[[#This Row],[id_detalle]],2)</f>
        <v>03</v>
      </c>
      <c r="B6058" s="46" t="str">
        <f>VLOOKUP((LEFT(Tabla3[[#This Row],[id_detalle]],2)),id_rubro[[id]:[Rubro]],2,0)</f>
        <v>PRODUCTOS INDUSTRIALES Y RELACIONADOS</v>
      </c>
      <c r="C6058" s="36" t="s">
        <v>1224</v>
      </c>
      <c r="D6058" s="45" t="str">
        <f>+Tabla3[[#This Row],[id_detalle]]&amp;" "&amp;VLOOKUP(Tabla3[[#This Row],[id_detalle]],rubro_detalle[[Código]:[Rubro Detalle]],2,0)</f>
        <v>03.17.161 Repuestos, Piezas y Accesorios para Automóviles y Camiones</v>
      </c>
      <c r="E6058" s="33">
        <f t="shared" si="1021"/>
        <v>79</v>
      </c>
      <c r="F6058" s="47" t="str">
        <f t="shared" si="1022"/>
        <v>03.17.161-79</v>
      </c>
      <c r="G6058" s="37" t="s">
        <v>5735</v>
      </c>
      <c r="H6058" s="37">
        <v>777</v>
      </c>
    </row>
    <row r="6059" spans="1:8" x14ac:dyDescent="0.3">
      <c r="A6059" s="34" t="str">
        <f>+LEFT(Tabla3[[#This Row],[id_detalle]],2)</f>
        <v>03</v>
      </c>
      <c r="B6059" s="46" t="str">
        <f>VLOOKUP((LEFT(Tabla3[[#This Row],[id_detalle]],2)),id_rubro[[id]:[Rubro]],2,0)</f>
        <v>PRODUCTOS INDUSTRIALES Y RELACIONADOS</v>
      </c>
      <c r="C6059" s="36" t="s">
        <v>1224</v>
      </c>
      <c r="D6059" s="45" t="str">
        <f>+Tabla3[[#This Row],[id_detalle]]&amp;" "&amp;VLOOKUP(Tabla3[[#This Row],[id_detalle]],rubro_detalle[[Código]:[Rubro Detalle]],2,0)</f>
        <v>03.17.161 Repuestos, Piezas y Accesorios para Automóviles y Camiones</v>
      </c>
      <c r="E6059" s="33">
        <f t="shared" ref="E6059:E6064" si="1023">+IF(D6059=D6058,E6058+1,1)</f>
        <v>80</v>
      </c>
      <c r="F6059" s="47" t="str">
        <f t="shared" ref="F6059:F6064" si="1024">+LEFT(D6059,9)&amp;"-"&amp;E6059</f>
        <v>03.17.161-80</v>
      </c>
      <c r="G6059" s="37" t="s">
        <v>5736</v>
      </c>
      <c r="H6059" s="37">
        <v>779</v>
      </c>
    </row>
    <row r="6060" spans="1:8" x14ac:dyDescent="0.3">
      <c r="A6060" s="34" t="str">
        <f>+LEFT(Tabla3[[#This Row],[id_detalle]],2)</f>
        <v>03</v>
      </c>
      <c r="B6060" s="46" t="str">
        <f>VLOOKUP((LEFT(Tabla3[[#This Row],[id_detalle]],2)),id_rubro[[id]:[Rubro]],2,0)</f>
        <v>PRODUCTOS INDUSTRIALES Y RELACIONADOS</v>
      </c>
      <c r="C6060" s="36" t="s">
        <v>1224</v>
      </c>
      <c r="D6060" s="45" t="str">
        <f>+Tabla3[[#This Row],[id_detalle]]&amp;" "&amp;VLOOKUP(Tabla3[[#This Row],[id_detalle]],rubro_detalle[[Código]:[Rubro Detalle]],2,0)</f>
        <v>03.17.161 Repuestos, Piezas y Accesorios para Automóviles y Camiones</v>
      </c>
      <c r="E6060" s="33">
        <f t="shared" si="1023"/>
        <v>81</v>
      </c>
      <c r="F6060" s="47" t="str">
        <f t="shared" si="1024"/>
        <v>03.17.161-81</v>
      </c>
      <c r="G6060" s="37" t="s">
        <v>5787</v>
      </c>
      <c r="H6060" s="37">
        <v>848</v>
      </c>
    </row>
    <row r="6061" spans="1:8" x14ac:dyDescent="0.3">
      <c r="A6061" s="34" t="str">
        <f>+LEFT(Tabla3[[#This Row],[id_detalle]],2)</f>
        <v>03</v>
      </c>
      <c r="B6061" s="46" t="str">
        <f>VLOOKUP((LEFT(Tabla3[[#This Row],[id_detalle]],2)),id_rubro[[id]:[Rubro]],2,0)</f>
        <v>PRODUCTOS INDUSTRIALES Y RELACIONADOS</v>
      </c>
      <c r="C6061" s="36" t="s">
        <v>1226</v>
      </c>
      <c r="D6061" s="45" t="str">
        <f>+Tabla3[[#This Row],[id_detalle]]&amp;" "&amp;VLOOKUP(Tabla3[[#This Row],[id_detalle]],rubro_detalle[[Código]:[Rubro Detalle]],2,0)</f>
        <v>03.17.171 Revisiones Técnicas de Vehículos</v>
      </c>
      <c r="E6061" s="33">
        <f t="shared" si="1023"/>
        <v>1</v>
      </c>
      <c r="F6061" s="47" t="str">
        <f t="shared" si="1024"/>
        <v>03.17.171-1</v>
      </c>
      <c r="G6061" s="37" t="s">
        <v>5788</v>
      </c>
      <c r="H6061" s="37">
        <v>481</v>
      </c>
    </row>
    <row r="6062" spans="1:8" x14ac:dyDescent="0.3">
      <c r="A6062" s="34" t="str">
        <f>+LEFT(Tabla3[[#This Row],[id_detalle]],2)</f>
        <v>04</v>
      </c>
      <c r="B6062" s="46" t="str">
        <f>VLOOKUP((LEFT(Tabla3[[#This Row],[id_detalle]],2)),id_rubro[[id]:[Rubro]],2,0)</f>
        <v>ELECTRICIDAD,GAS Y AGUA</v>
      </c>
      <c r="C6062" s="36" t="s">
        <v>1230</v>
      </c>
      <c r="D6062" s="45" t="str">
        <f>+Tabla3[[#This Row],[id_detalle]]&amp;" "&amp;VLOOKUP(Tabla3[[#This Row],[id_detalle]],rubro_detalle[[Código]:[Rubro Detalle]],2,0)</f>
        <v>04.00.101 Captación de Aguas Subterráneas</v>
      </c>
      <c r="E6062" s="33">
        <f t="shared" si="1023"/>
        <v>1</v>
      </c>
      <c r="F6062" s="47" t="str">
        <f t="shared" si="1024"/>
        <v>04.00.101-1</v>
      </c>
      <c r="G6062" s="37" t="s">
        <v>5145</v>
      </c>
      <c r="H6062" s="37">
        <v>202</v>
      </c>
    </row>
    <row r="6063" spans="1:8" x14ac:dyDescent="0.3">
      <c r="A6063" s="34" t="str">
        <f>+LEFT(Tabla3[[#This Row],[id_detalle]],2)</f>
        <v>04</v>
      </c>
      <c r="B6063" s="46" t="str">
        <f>VLOOKUP((LEFT(Tabla3[[#This Row],[id_detalle]],2)),id_rubro[[id]:[Rubro]],2,0)</f>
        <v>ELECTRICIDAD,GAS Y AGUA</v>
      </c>
      <c r="C6063" s="36" t="s">
        <v>1230</v>
      </c>
      <c r="D6063" s="45" t="str">
        <f>+Tabla3[[#This Row],[id_detalle]]&amp;" "&amp;VLOOKUP(Tabla3[[#This Row],[id_detalle]],rubro_detalle[[Código]:[Rubro Detalle]],2,0)</f>
        <v>04.00.101 Captación de Aguas Subterráneas</v>
      </c>
      <c r="E6063" s="33">
        <f t="shared" si="1023"/>
        <v>2</v>
      </c>
      <c r="F6063" s="47" t="str">
        <f>+LEFT(D6063,9)&amp;"-"&amp;E6063</f>
        <v>04.00.101-2</v>
      </c>
      <c r="G6063" s="37" t="s">
        <v>2961</v>
      </c>
      <c r="H6063" s="37">
        <v>209</v>
      </c>
    </row>
    <row r="6064" spans="1:8" x14ac:dyDescent="0.3">
      <c r="A6064" s="34" t="str">
        <f>+LEFT(Tabla3[[#This Row],[id_detalle]],2)</f>
        <v>04</v>
      </c>
      <c r="B6064" s="46" t="str">
        <f>VLOOKUP((LEFT(Tabla3[[#This Row],[id_detalle]],2)),id_rubro[[id]:[Rubro]],2,0)</f>
        <v>ELECTRICIDAD,GAS Y AGUA</v>
      </c>
      <c r="C6064" s="36" t="s">
        <v>1230</v>
      </c>
      <c r="D6064" s="45" t="str">
        <f>+Tabla3[[#This Row],[id_detalle]]&amp;" "&amp;VLOOKUP(Tabla3[[#This Row],[id_detalle]],rubro_detalle[[Código]:[Rubro Detalle]],2,0)</f>
        <v>04.00.101 Captación de Aguas Subterráneas</v>
      </c>
      <c r="E6064" s="33">
        <f t="shared" si="1023"/>
        <v>3</v>
      </c>
      <c r="F6064" s="47" t="str">
        <f t="shared" si="1024"/>
        <v>04.00.101-3</v>
      </c>
      <c r="G6064" s="37" t="s">
        <v>5789</v>
      </c>
      <c r="H6064" s="37">
        <v>328</v>
      </c>
    </row>
    <row r="6065" spans="1:8" x14ac:dyDescent="0.3">
      <c r="A6065" s="34" t="str">
        <f>+LEFT(Tabla3[[#This Row],[id_detalle]],2)</f>
        <v>04</v>
      </c>
      <c r="B6065" s="46" t="str">
        <f>VLOOKUP((LEFT(Tabla3[[#This Row],[id_detalle]],2)),id_rubro[[id]:[Rubro]],2,0)</f>
        <v>ELECTRICIDAD,GAS Y AGUA</v>
      </c>
      <c r="C6065" s="36" t="s">
        <v>1230</v>
      </c>
      <c r="D6065" s="45" t="str">
        <f>+Tabla3[[#This Row],[id_detalle]]&amp;" "&amp;VLOOKUP(Tabla3[[#This Row],[id_detalle]],rubro_detalle[[Código]:[Rubro Detalle]],2,0)</f>
        <v>04.00.101 Captación de Aguas Subterráneas</v>
      </c>
      <c r="E6065" s="33">
        <f>+IF(D6065=D6064,E6064+1,1)</f>
        <v>4</v>
      </c>
      <c r="F6065" s="47" t="str">
        <f t="shared" ref="F6065:F6067" si="1025">+LEFT(D6065,9)&amp;"-"&amp;E6065</f>
        <v>04.00.101-4</v>
      </c>
      <c r="G6065" s="37" t="s">
        <v>5790</v>
      </c>
      <c r="H6065" s="37">
        <v>470</v>
      </c>
    </row>
    <row r="6066" spans="1:8" x14ac:dyDescent="0.3">
      <c r="A6066" s="34" t="str">
        <f>+LEFT(Tabla3[[#This Row],[id_detalle]],2)</f>
        <v>04</v>
      </c>
      <c r="B6066" s="46" t="str">
        <f>VLOOKUP((LEFT(Tabla3[[#This Row],[id_detalle]],2)),id_rubro[[id]:[Rubro]],2,0)</f>
        <v>ELECTRICIDAD,GAS Y AGUA</v>
      </c>
      <c r="C6066" s="36" t="s">
        <v>1230</v>
      </c>
      <c r="D6066" s="45" t="str">
        <f>+Tabla3[[#This Row],[id_detalle]]&amp;" "&amp;VLOOKUP(Tabla3[[#This Row],[id_detalle]],rubro_detalle[[Código]:[Rubro Detalle]],2,0)</f>
        <v>04.00.101 Captación de Aguas Subterráneas</v>
      </c>
      <c r="E6066" s="33">
        <f t="shared" ref="E6066:E6067" si="1026">+IF(D6066=D6065,E6065+1,1)</f>
        <v>5</v>
      </c>
      <c r="F6066" s="47" t="str">
        <f t="shared" si="1025"/>
        <v>04.00.101-5</v>
      </c>
      <c r="G6066" s="37" t="s">
        <v>5791</v>
      </c>
      <c r="H6066" s="37">
        <v>471</v>
      </c>
    </row>
    <row r="6067" spans="1:8" x14ac:dyDescent="0.3">
      <c r="A6067" s="34" t="str">
        <f>+LEFT(Tabla3[[#This Row],[id_detalle]],2)</f>
        <v>04</v>
      </c>
      <c r="B6067" s="46" t="str">
        <f>VLOOKUP((LEFT(Tabla3[[#This Row],[id_detalle]],2)),id_rubro[[id]:[Rubro]],2,0)</f>
        <v>ELECTRICIDAD,GAS Y AGUA</v>
      </c>
      <c r="C6067" s="36" t="s">
        <v>1230</v>
      </c>
      <c r="D6067" s="45" t="str">
        <f>+Tabla3[[#This Row],[id_detalle]]&amp;" "&amp;VLOOKUP(Tabla3[[#This Row],[id_detalle]],rubro_detalle[[Código]:[Rubro Detalle]],2,0)</f>
        <v>04.00.101 Captación de Aguas Subterráneas</v>
      </c>
      <c r="E6067" s="33">
        <f t="shared" si="1026"/>
        <v>6</v>
      </c>
      <c r="F6067" s="47" t="str">
        <f t="shared" si="1025"/>
        <v>04.00.101-6</v>
      </c>
      <c r="G6067" s="37" t="s">
        <v>5171</v>
      </c>
      <c r="H6067" s="37">
        <v>491</v>
      </c>
    </row>
    <row r="6068" spans="1:8" x14ac:dyDescent="0.3">
      <c r="A6068" s="34" t="str">
        <f>+LEFT(Tabla3[[#This Row],[id_detalle]],2)</f>
        <v>04</v>
      </c>
      <c r="B6068" s="46" t="str">
        <f>VLOOKUP((LEFT(Tabla3[[#This Row],[id_detalle]],2)),id_rubro[[id]:[Rubro]],2,0)</f>
        <v>ELECTRICIDAD,GAS Y AGUA</v>
      </c>
      <c r="C6068" s="36" t="s">
        <v>1230</v>
      </c>
      <c r="D6068" s="45" t="str">
        <f>+Tabla3[[#This Row],[id_detalle]]&amp;" "&amp;VLOOKUP(Tabla3[[#This Row],[id_detalle]],rubro_detalle[[Código]:[Rubro Detalle]],2,0)</f>
        <v>04.00.101 Captación de Aguas Subterráneas</v>
      </c>
      <c r="E6068" s="33">
        <f t="shared" ref="E6068:E6077" si="1027">+IF(D6068=D6067,E6067+1,1)</f>
        <v>7</v>
      </c>
      <c r="F6068" s="47" t="str">
        <f t="shared" ref="F6068:F6077" si="1028">+LEFT(D6068,9)&amp;"-"&amp;E6068</f>
        <v>04.00.101-7</v>
      </c>
      <c r="G6068" s="37" t="s">
        <v>5161</v>
      </c>
      <c r="H6068" s="37">
        <v>551</v>
      </c>
    </row>
    <row r="6069" spans="1:8" x14ac:dyDescent="0.3">
      <c r="A6069" s="34" t="str">
        <f>+LEFT(Tabla3[[#This Row],[id_detalle]],2)</f>
        <v>04</v>
      </c>
      <c r="B6069" s="46" t="str">
        <f>VLOOKUP((LEFT(Tabla3[[#This Row],[id_detalle]],2)),id_rubro[[id]:[Rubro]],2,0)</f>
        <v>ELECTRICIDAD,GAS Y AGUA</v>
      </c>
      <c r="C6069" s="36" t="s">
        <v>1230</v>
      </c>
      <c r="D6069" s="45" t="str">
        <f>+Tabla3[[#This Row],[id_detalle]]&amp;" "&amp;VLOOKUP(Tabla3[[#This Row],[id_detalle]],rubro_detalle[[Código]:[Rubro Detalle]],2,0)</f>
        <v>04.00.101 Captación de Aguas Subterráneas</v>
      </c>
      <c r="E6069" s="33">
        <f t="shared" si="1027"/>
        <v>8</v>
      </c>
      <c r="F6069" s="47" t="str">
        <f t="shared" si="1028"/>
        <v>04.00.101-8</v>
      </c>
      <c r="G6069" s="37" t="s">
        <v>5792</v>
      </c>
      <c r="H6069" s="37">
        <v>646</v>
      </c>
    </row>
    <row r="6070" spans="1:8" x14ac:dyDescent="0.3">
      <c r="A6070" s="34" t="str">
        <f>+LEFT(Tabla3[[#This Row],[id_detalle]],2)</f>
        <v>04</v>
      </c>
      <c r="B6070" s="46" t="str">
        <f>VLOOKUP((LEFT(Tabla3[[#This Row],[id_detalle]],2)),id_rubro[[id]:[Rubro]],2,0)</f>
        <v>ELECTRICIDAD,GAS Y AGUA</v>
      </c>
      <c r="C6070" s="36" t="s">
        <v>1230</v>
      </c>
      <c r="D6070" s="45" t="str">
        <f>+Tabla3[[#This Row],[id_detalle]]&amp;" "&amp;VLOOKUP(Tabla3[[#This Row],[id_detalle]],rubro_detalle[[Código]:[Rubro Detalle]],2,0)</f>
        <v>04.00.101 Captación de Aguas Subterráneas</v>
      </c>
      <c r="E6070" s="33">
        <f t="shared" si="1027"/>
        <v>9</v>
      </c>
      <c r="F6070" s="47" t="str">
        <f t="shared" si="1028"/>
        <v>04.00.101-9</v>
      </c>
      <c r="G6070" s="37" t="s">
        <v>5667</v>
      </c>
      <c r="H6070" s="37">
        <v>651</v>
      </c>
    </row>
    <row r="6071" spans="1:8" x14ac:dyDescent="0.3">
      <c r="A6071" s="34" t="str">
        <f>+LEFT(Tabla3[[#This Row],[id_detalle]],2)</f>
        <v>04</v>
      </c>
      <c r="B6071" s="46" t="str">
        <f>VLOOKUP((LEFT(Tabla3[[#This Row],[id_detalle]],2)),id_rubro[[id]:[Rubro]],2,0)</f>
        <v>ELECTRICIDAD,GAS Y AGUA</v>
      </c>
      <c r="C6071" s="36" t="s">
        <v>1230</v>
      </c>
      <c r="D6071" s="45" t="str">
        <f>+Tabla3[[#This Row],[id_detalle]]&amp;" "&amp;VLOOKUP(Tabla3[[#This Row],[id_detalle]],rubro_detalle[[Código]:[Rubro Detalle]],2,0)</f>
        <v>04.00.101 Captación de Aguas Subterráneas</v>
      </c>
      <c r="E6071" s="33">
        <f t="shared" si="1027"/>
        <v>10</v>
      </c>
      <c r="F6071" s="47" t="str">
        <f t="shared" si="1028"/>
        <v>04.00.101-10</v>
      </c>
      <c r="G6071" s="37" t="s">
        <v>5793</v>
      </c>
      <c r="H6071" s="37">
        <v>676</v>
      </c>
    </row>
    <row r="6072" spans="1:8" x14ac:dyDescent="0.3">
      <c r="A6072" s="34" t="str">
        <f>+LEFT(Tabla3[[#This Row],[id_detalle]],2)</f>
        <v>04</v>
      </c>
      <c r="B6072" s="46" t="str">
        <f>VLOOKUP((LEFT(Tabla3[[#This Row],[id_detalle]],2)),id_rubro[[id]:[Rubro]],2,0)</f>
        <v>ELECTRICIDAD,GAS Y AGUA</v>
      </c>
      <c r="C6072" s="36" t="s">
        <v>1231</v>
      </c>
      <c r="D6072" s="45" t="str">
        <f>+Tabla3[[#This Row],[id_detalle]]&amp;" "&amp;VLOOKUP(Tabla3[[#This Row],[id_detalle]],rubro_detalle[[Código]:[Rubro Detalle]],2,0)</f>
        <v>04.00.111 Cilindros y Reguladores de Gas</v>
      </c>
      <c r="E6072" s="33">
        <f t="shared" si="1027"/>
        <v>1</v>
      </c>
      <c r="F6072" s="47" t="str">
        <f t="shared" si="1028"/>
        <v>04.00.111-1</v>
      </c>
      <c r="G6072" s="37" t="s">
        <v>5794</v>
      </c>
      <c r="H6072" s="37">
        <v>589</v>
      </c>
    </row>
    <row r="6073" spans="1:8" x14ac:dyDescent="0.3">
      <c r="A6073" s="34" t="str">
        <f>+LEFT(Tabla3[[#This Row],[id_detalle]],2)</f>
        <v>04</v>
      </c>
      <c r="B6073" s="46" t="str">
        <f>VLOOKUP((LEFT(Tabla3[[#This Row],[id_detalle]],2)),id_rubro[[id]:[Rubro]],2,0)</f>
        <v>ELECTRICIDAD,GAS Y AGUA</v>
      </c>
      <c r="C6073" s="36" t="s">
        <v>1231</v>
      </c>
      <c r="D6073" s="45" t="str">
        <f>+Tabla3[[#This Row],[id_detalle]]&amp;" "&amp;VLOOKUP(Tabla3[[#This Row],[id_detalle]],rubro_detalle[[Código]:[Rubro Detalle]],2,0)</f>
        <v>04.00.111 Cilindros y Reguladores de Gas</v>
      </c>
      <c r="E6073" s="33">
        <f t="shared" si="1027"/>
        <v>2</v>
      </c>
      <c r="F6073" s="47" t="str">
        <f t="shared" si="1028"/>
        <v>04.00.111-2</v>
      </c>
      <c r="G6073" s="37" t="s">
        <v>4916</v>
      </c>
      <c r="H6073" s="37">
        <v>620</v>
      </c>
    </row>
    <row r="6074" spans="1:8" x14ac:dyDescent="0.3">
      <c r="A6074" s="34" t="str">
        <f>+LEFT(Tabla3[[#This Row],[id_detalle]],2)</f>
        <v>04</v>
      </c>
      <c r="B6074" s="46" t="str">
        <f>VLOOKUP((LEFT(Tabla3[[#This Row],[id_detalle]],2)),id_rubro[[id]:[Rubro]],2,0)</f>
        <v>ELECTRICIDAD,GAS Y AGUA</v>
      </c>
      <c r="C6074" s="36" t="s">
        <v>1231</v>
      </c>
      <c r="D6074" s="45" t="str">
        <f>+Tabla3[[#This Row],[id_detalle]]&amp;" "&amp;VLOOKUP(Tabla3[[#This Row],[id_detalle]],rubro_detalle[[Código]:[Rubro Detalle]],2,0)</f>
        <v>04.00.111 Cilindros y Reguladores de Gas</v>
      </c>
      <c r="E6074" s="33">
        <f t="shared" si="1027"/>
        <v>3</v>
      </c>
      <c r="F6074" s="47" t="str">
        <f t="shared" si="1028"/>
        <v>04.00.111-3</v>
      </c>
      <c r="G6074" s="37" t="s">
        <v>5795</v>
      </c>
      <c r="H6074" s="37">
        <v>634</v>
      </c>
    </row>
    <row r="6075" spans="1:8" x14ac:dyDescent="0.3">
      <c r="A6075" s="34" t="str">
        <f>+LEFT(Tabla3[[#This Row],[id_detalle]],2)</f>
        <v>04</v>
      </c>
      <c r="B6075" s="46" t="str">
        <f>VLOOKUP((LEFT(Tabla3[[#This Row],[id_detalle]],2)),id_rubro[[id]:[Rubro]],2,0)</f>
        <v>ELECTRICIDAD,GAS Y AGUA</v>
      </c>
      <c r="C6075" s="36" t="s">
        <v>1232</v>
      </c>
      <c r="D6075" s="45" t="str">
        <f>+Tabla3[[#This Row],[id_detalle]]&amp;" "&amp;VLOOKUP(Tabla3[[#This Row],[id_detalle]],rubro_detalle[[Código]:[Rubro Detalle]],2,0)</f>
        <v>04.00.121 Electricidad: Generación, Transmisión y Distribución</v>
      </c>
      <c r="E6075" s="33">
        <f t="shared" si="1027"/>
        <v>1</v>
      </c>
      <c r="F6075" s="47" t="str">
        <f t="shared" si="1028"/>
        <v>04.00.121-1</v>
      </c>
      <c r="G6075" s="37" t="s">
        <v>5644</v>
      </c>
      <c r="H6075" s="37">
        <v>156</v>
      </c>
    </row>
    <row r="6076" spans="1:8" x14ac:dyDescent="0.3">
      <c r="A6076" s="34" t="str">
        <f>+LEFT(Tabla3[[#This Row],[id_detalle]],2)</f>
        <v>04</v>
      </c>
      <c r="B6076" s="46" t="str">
        <f>VLOOKUP((LEFT(Tabla3[[#This Row],[id_detalle]],2)),id_rubro[[id]:[Rubro]],2,0)</f>
        <v>ELECTRICIDAD,GAS Y AGUA</v>
      </c>
      <c r="C6076" s="36" t="s">
        <v>1232</v>
      </c>
      <c r="D6076" s="45" t="str">
        <f>+Tabla3[[#This Row],[id_detalle]]&amp;" "&amp;VLOOKUP(Tabla3[[#This Row],[id_detalle]],rubro_detalle[[Código]:[Rubro Detalle]],2,0)</f>
        <v>04.00.121 Electricidad: Generación, Transmisión y Distribución</v>
      </c>
      <c r="E6076" s="33">
        <f t="shared" si="1027"/>
        <v>2</v>
      </c>
      <c r="F6076" s="47" t="str">
        <f t="shared" si="1028"/>
        <v>04.00.121-2</v>
      </c>
      <c r="G6076" s="37" t="s">
        <v>5796</v>
      </c>
      <c r="H6076" s="37">
        <v>167</v>
      </c>
    </row>
    <row r="6077" spans="1:8" x14ac:dyDescent="0.3">
      <c r="A6077" s="34" t="str">
        <f>+LEFT(Tabla3[[#This Row],[id_detalle]],2)</f>
        <v>04</v>
      </c>
      <c r="B6077" s="46" t="str">
        <f>VLOOKUP((LEFT(Tabla3[[#This Row],[id_detalle]],2)),id_rubro[[id]:[Rubro]],2,0)</f>
        <v>ELECTRICIDAD,GAS Y AGUA</v>
      </c>
      <c r="C6077" s="36" t="s">
        <v>1232</v>
      </c>
      <c r="D6077" s="45" t="str">
        <f>+Tabla3[[#This Row],[id_detalle]]&amp;" "&amp;VLOOKUP(Tabla3[[#This Row],[id_detalle]],rubro_detalle[[Código]:[Rubro Detalle]],2,0)</f>
        <v>04.00.121 Electricidad: Generación, Transmisión y Distribución</v>
      </c>
      <c r="E6077" s="33">
        <f t="shared" si="1027"/>
        <v>3</v>
      </c>
      <c r="F6077" s="47" t="str">
        <f t="shared" si="1028"/>
        <v>04.00.121-3</v>
      </c>
      <c r="G6077" s="37" t="s">
        <v>5797</v>
      </c>
      <c r="H6077" s="37">
        <v>269</v>
      </c>
    </row>
    <row r="6078" spans="1:8" x14ac:dyDescent="0.3">
      <c r="A6078" s="34" t="str">
        <f>+LEFT(Tabla3[[#This Row],[id_detalle]],2)</f>
        <v>04</v>
      </c>
      <c r="B6078" s="46" t="str">
        <f>VLOOKUP((LEFT(Tabla3[[#This Row],[id_detalle]],2)),id_rubro[[id]:[Rubro]],2,0)</f>
        <v>ELECTRICIDAD,GAS Y AGUA</v>
      </c>
      <c r="C6078" s="36" t="s">
        <v>1232</v>
      </c>
      <c r="D6078" s="45" t="str">
        <f>+Tabla3[[#This Row],[id_detalle]]&amp;" "&amp;VLOOKUP(Tabla3[[#This Row],[id_detalle]],rubro_detalle[[Código]:[Rubro Detalle]],2,0)</f>
        <v>04.00.121 Electricidad: Generación, Transmisión y Distribución</v>
      </c>
      <c r="E6078" s="33">
        <f t="shared" ref="E6078:E6080" si="1029">+IF(D6078=D6077,E6077+1,1)</f>
        <v>4</v>
      </c>
      <c r="F6078" s="47" t="str">
        <f t="shared" ref="F6078:F6080" si="1030">+LEFT(D6078,9)&amp;"-"&amp;E6078</f>
        <v>04.00.121-4</v>
      </c>
      <c r="G6078" s="37" t="s">
        <v>5798</v>
      </c>
      <c r="H6078" s="37">
        <v>277</v>
      </c>
    </row>
    <row r="6079" spans="1:8" x14ac:dyDescent="0.3">
      <c r="A6079" s="34" t="str">
        <f>+LEFT(Tabla3[[#This Row],[id_detalle]],2)</f>
        <v>04</v>
      </c>
      <c r="B6079" s="46" t="str">
        <f>VLOOKUP((LEFT(Tabla3[[#This Row],[id_detalle]],2)),id_rubro[[id]:[Rubro]],2,0)</f>
        <v>ELECTRICIDAD,GAS Y AGUA</v>
      </c>
      <c r="C6079" s="36" t="s">
        <v>1232</v>
      </c>
      <c r="D6079" s="45" t="str">
        <f>+Tabla3[[#This Row],[id_detalle]]&amp;" "&amp;VLOOKUP(Tabla3[[#This Row],[id_detalle]],rubro_detalle[[Código]:[Rubro Detalle]],2,0)</f>
        <v>04.00.121 Electricidad: Generación, Transmisión y Distribución</v>
      </c>
      <c r="E6079" s="33">
        <f t="shared" si="1029"/>
        <v>5</v>
      </c>
      <c r="F6079" s="47" t="str">
        <f t="shared" si="1030"/>
        <v>04.00.121-5</v>
      </c>
      <c r="G6079" s="37" t="s">
        <v>5586</v>
      </c>
      <c r="H6079" s="37">
        <v>289</v>
      </c>
    </row>
    <row r="6080" spans="1:8" x14ac:dyDescent="0.3">
      <c r="A6080" s="34" t="str">
        <f>+LEFT(Tabla3[[#This Row],[id_detalle]],2)</f>
        <v>04</v>
      </c>
      <c r="B6080" s="46" t="str">
        <f>VLOOKUP((LEFT(Tabla3[[#This Row],[id_detalle]],2)),id_rubro[[id]:[Rubro]],2,0)</f>
        <v>ELECTRICIDAD,GAS Y AGUA</v>
      </c>
      <c r="C6080" s="36" t="s">
        <v>1232</v>
      </c>
      <c r="D6080" s="45" t="str">
        <f>+Tabla3[[#This Row],[id_detalle]]&amp;" "&amp;VLOOKUP(Tabla3[[#This Row],[id_detalle]],rubro_detalle[[Código]:[Rubro Detalle]],2,0)</f>
        <v>04.00.121 Electricidad: Generación, Transmisión y Distribución</v>
      </c>
      <c r="E6080" s="33">
        <f t="shared" si="1029"/>
        <v>6</v>
      </c>
      <c r="F6080" s="47" t="str">
        <f t="shared" si="1030"/>
        <v>04.00.121-6</v>
      </c>
      <c r="G6080" s="37" t="s">
        <v>5799</v>
      </c>
      <c r="H6080" s="37">
        <v>304</v>
      </c>
    </row>
    <row r="6081" spans="1:8" x14ac:dyDescent="0.3">
      <c r="A6081" s="34" t="str">
        <f>+LEFT(Tabla3[[#This Row],[id_detalle]],2)</f>
        <v>04</v>
      </c>
      <c r="B6081" s="46" t="str">
        <f>VLOOKUP((LEFT(Tabla3[[#This Row],[id_detalle]],2)),id_rubro[[id]:[Rubro]],2,0)</f>
        <v>ELECTRICIDAD,GAS Y AGUA</v>
      </c>
      <c r="C6081" s="36" t="s">
        <v>1232</v>
      </c>
      <c r="D6081" s="45" t="str">
        <f>+Tabla3[[#This Row],[id_detalle]]&amp;" "&amp;VLOOKUP(Tabla3[[#This Row],[id_detalle]],rubro_detalle[[Código]:[Rubro Detalle]],2,0)</f>
        <v>04.00.121 Electricidad: Generación, Transmisión y Distribución</v>
      </c>
      <c r="E6081" s="33">
        <f t="shared" ref="E6081:E6086" si="1031">+IF(D6081=D6080,E6080+1,1)</f>
        <v>7</v>
      </c>
      <c r="F6081" s="47" t="str">
        <f t="shared" ref="F6081:F6086" si="1032">+LEFT(D6081,9)&amp;"-"&amp;E6081</f>
        <v>04.00.121-7</v>
      </c>
      <c r="G6081" s="37" t="s">
        <v>5800</v>
      </c>
      <c r="H6081" s="37">
        <v>331</v>
      </c>
    </row>
    <row r="6082" spans="1:8" x14ac:dyDescent="0.3">
      <c r="A6082" s="34" t="str">
        <f>+LEFT(Tabla3[[#This Row],[id_detalle]],2)</f>
        <v>04</v>
      </c>
      <c r="B6082" s="46" t="str">
        <f>VLOOKUP((LEFT(Tabla3[[#This Row],[id_detalle]],2)),id_rubro[[id]:[Rubro]],2,0)</f>
        <v>ELECTRICIDAD,GAS Y AGUA</v>
      </c>
      <c r="C6082" s="36" t="s">
        <v>1232</v>
      </c>
      <c r="D6082" s="45" t="str">
        <f>+Tabla3[[#This Row],[id_detalle]]&amp;" "&amp;VLOOKUP(Tabla3[[#This Row],[id_detalle]],rubro_detalle[[Código]:[Rubro Detalle]],2,0)</f>
        <v>04.00.121 Electricidad: Generación, Transmisión y Distribución</v>
      </c>
      <c r="E6082" s="33">
        <f t="shared" si="1031"/>
        <v>8</v>
      </c>
      <c r="F6082" s="47" t="str">
        <f t="shared" si="1032"/>
        <v>04.00.121-8</v>
      </c>
      <c r="G6082" s="37" t="s">
        <v>5801</v>
      </c>
      <c r="H6082" s="37">
        <v>331</v>
      </c>
    </row>
    <row r="6083" spans="1:8" x14ac:dyDescent="0.3">
      <c r="A6083" s="34" t="str">
        <f>+LEFT(Tabla3[[#This Row],[id_detalle]],2)</f>
        <v>04</v>
      </c>
      <c r="B6083" s="46" t="str">
        <f>VLOOKUP((LEFT(Tabla3[[#This Row],[id_detalle]],2)),id_rubro[[id]:[Rubro]],2,0)</f>
        <v>ELECTRICIDAD,GAS Y AGUA</v>
      </c>
      <c r="C6083" s="36" t="s">
        <v>1232</v>
      </c>
      <c r="D6083" s="45" t="str">
        <f>+Tabla3[[#This Row],[id_detalle]]&amp;" "&amp;VLOOKUP(Tabla3[[#This Row],[id_detalle]],rubro_detalle[[Código]:[Rubro Detalle]],2,0)</f>
        <v>04.00.121 Electricidad: Generación, Transmisión y Distribución</v>
      </c>
      <c r="E6083" s="33">
        <f t="shared" si="1031"/>
        <v>9</v>
      </c>
      <c r="F6083" s="47" t="str">
        <f t="shared" si="1032"/>
        <v>04.00.121-9</v>
      </c>
      <c r="G6083" s="37" t="s">
        <v>5802</v>
      </c>
      <c r="H6083" s="37">
        <v>332</v>
      </c>
    </row>
    <row r="6084" spans="1:8" x14ac:dyDescent="0.3">
      <c r="A6084" s="34" t="str">
        <f>+LEFT(Tabla3[[#This Row],[id_detalle]],2)</f>
        <v>04</v>
      </c>
      <c r="B6084" s="46" t="str">
        <f>VLOOKUP((LEFT(Tabla3[[#This Row],[id_detalle]],2)),id_rubro[[id]:[Rubro]],2,0)</f>
        <v>ELECTRICIDAD,GAS Y AGUA</v>
      </c>
      <c r="C6084" s="36" t="s">
        <v>1232</v>
      </c>
      <c r="D6084" s="45" t="str">
        <f>+Tabla3[[#This Row],[id_detalle]]&amp;" "&amp;VLOOKUP(Tabla3[[#This Row],[id_detalle]],rubro_detalle[[Código]:[Rubro Detalle]],2,0)</f>
        <v>04.00.121 Electricidad: Generación, Transmisión y Distribución</v>
      </c>
      <c r="E6084" s="33">
        <f t="shared" si="1031"/>
        <v>10</v>
      </c>
      <c r="F6084" s="47" t="str">
        <f t="shared" si="1032"/>
        <v>04.00.121-10</v>
      </c>
      <c r="G6084" s="37" t="s">
        <v>5803</v>
      </c>
      <c r="H6084" s="37">
        <v>353</v>
      </c>
    </row>
    <row r="6085" spans="1:8" x14ac:dyDescent="0.3">
      <c r="A6085" s="34" t="str">
        <f>+LEFT(Tabla3[[#This Row],[id_detalle]],2)</f>
        <v>04</v>
      </c>
      <c r="B6085" s="46" t="str">
        <f>VLOOKUP((LEFT(Tabla3[[#This Row],[id_detalle]],2)),id_rubro[[id]:[Rubro]],2,0)</f>
        <v>ELECTRICIDAD,GAS Y AGUA</v>
      </c>
      <c r="C6085" s="36" t="s">
        <v>1232</v>
      </c>
      <c r="D6085" s="45" t="str">
        <f>+Tabla3[[#This Row],[id_detalle]]&amp;" "&amp;VLOOKUP(Tabla3[[#This Row],[id_detalle]],rubro_detalle[[Código]:[Rubro Detalle]],2,0)</f>
        <v>04.00.121 Electricidad: Generación, Transmisión y Distribución</v>
      </c>
      <c r="E6085" s="33">
        <f t="shared" si="1031"/>
        <v>11</v>
      </c>
      <c r="F6085" s="47" t="str">
        <f t="shared" si="1032"/>
        <v>04.00.121-11</v>
      </c>
      <c r="G6085" s="37" t="s">
        <v>5804</v>
      </c>
      <c r="H6085" s="37">
        <v>353</v>
      </c>
    </row>
    <row r="6086" spans="1:8" x14ac:dyDescent="0.3">
      <c r="A6086" s="34" t="str">
        <f>+LEFT(Tabla3[[#This Row],[id_detalle]],2)</f>
        <v>04</v>
      </c>
      <c r="B6086" s="46" t="str">
        <f>VLOOKUP((LEFT(Tabla3[[#This Row],[id_detalle]],2)),id_rubro[[id]:[Rubro]],2,0)</f>
        <v>ELECTRICIDAD,GAS Y AGUA</v>
      </c>
      <c r="C6086" s="36" t="s">
        <v>1232</v>
      </c>
      <c r="D6086" s="45" t="str">
        <f>+Tabla3[[#This Row],[id_detalle]]&amp;" "&amp;VLOOKUP(Tabla3[[#This Row],[id_detalle]],rubro_detalle[[Código]:[Rubro Detalle]],2,0)</f>
        <v>04.00.121 Electricidad: Generación, Transmisión y Distribución</v>
      </c>
      <c r="E6086" s="33">
        <f t="shared" si="1031"/>
        <v>12</v>
      </c>
      <c r="F6086" s="47" t="str">
        <f t="shared" si="1032"/>
        <v>04.00.121-12</v>
      </c>
      <c r="G6086" s="37" t="s">
        <v>5805</v>
      </c>
      <c r="H6086" s="37">
        <v>353</v>
      </c>
    </row>
    <row r="6087" spans="1:8" x14ac:dyDescent="0.3">
      <c r="A6087" s="34" t="str">
        <f>+LEFT(Tabla3[[#This Row],[id_detalle]],2)</f>
        <v>04</v>
      </c>
      <c r="B6087" s="46" t="str">
        <f>VLOOKUP((LEFT(Tabla3[[#This Row],[id_detalle]],2)),id_rubro[[id]:[Rubro]],2,0)</f>
        <v>ELECTRICIDAD,GAS Y AGUA</v>
      </c>
      <c r="C6087" s="36" t="s">
        <v>1232</v>
      </c>
      <c r="D6087" s="45" t="str">
        <f>+Tabla3[[#This Row],[id_detalle]]&amp;" "&amp;VLOOKUP(Tabla3[[#This Row],[id_detalle]],rubro_detalle[[Código]:[Rubro Detalle]],2,0)</f>
        <v>04.00.121 Electricidad: Generación, Transmisión y Distribución</v>
      </c>
      <c r="E6087" s="33">
        <f t="shared" ref="E6087:E6098" si="1033">+IF(D6087=D6086,E6086+1,1)</f>
        <v>13</v>
      </c>
      <c r="F6087" s="47" t="str">
        <f t="shared" ref="F6087:F6098" si="1034">+LEFT(D6087,9)&amp;"-"&amp;E6087</f>
        <v>04.00.121-13</v>
      </c>
      <c r="G6087" s="37" t="s">
        <v>5806</v>
      </c>
      <c r="H6087" s="37">
        <v>411</v>
      </c>
    </row>
    <row r="6088" spans="1:8" x14ac:dyDescent="0.3">
      <c r="A6088" s="34" t="str">
        <f>+LEFT(Tabla3[[#This Row],[id_detalle]],2)</f>
        <v>04</v>
      </c>
      <c r="B6088" s="46" t="str">
        <f>VLOOKUP((LEFT(Tabla3[[#This Row],[id_detalle]],2)),id_rubro[[id]:[Rubro]],2,0)</f>
        <v>ELECTRICIDAD,GAS Y AGUA</v>
      </c>
      <c r="C6088" s="36" t="s">
        <v>1232</v>
      </c>
      <c r="D6088" s="45" t="str">
        <f>+Tabla3[[#This Row],[id_detalle]]&amp;" "&amp;VLOOKUP(Tabla3[[#This Row],[id_detalle]],rubro_detalle[[Código]:[Rubro Detalle]],2,0)</f>
        <v>04.00.121 Electricidad: Generación, Transmisión y Distribución</v>
      </c>
      <c r="E6088" s="33">
        <f t="shared" si="1033"/>
        <v>14</v>
      </c>
      <c r="F6088" s="47" t="str">
        <f t="shared" si="1034"/>
        <v>04.00.121-14</v>
      </c>
      <c r="G6088" s="37" t="s">
        <v>5807</v>
      </c>
      <c r="H6088" s="37">
        <v>411</v>
      </c>
    </row>
    <row r="6089" spans="1:8" x14ac:dyDescent="0.3">
      <c r="A6089" s="34" t="str">
        <f>+LEFT(Tabla3[[#This Row],[id_detalle]],2)</f>
        <v>04</v>
      </c>
      <c r="B6089" s="46" t="str">
        <f>VLOOKUP((LEFT(Tabla3[[#This Row],[id_detalle]],2)),id_rubro[[id]:[Rubro]],2,0)</f>
        <v>ELECTRICIDAD,GAS Y AGUA</v>
      </c>
      <c r="C6089" s="36" t="s">
        <v>1232</v>
      </c>
      <c r="D6089" s="45" t="str">
        <f>+Tabla3[[#This Row],[id_detalle]]&amp;" "&amp;VLOOKUP(Tabla3[[#This Row],[id_detalle]],rubro_detalle[[Código]:[Rubro Detalle]],2,0)</f>
        <v>04.00.121 Electricidad: Generación, Transmisión y Distribución</v>
      </c>
      <c r="E6089" s="33">
        <f t="shared" si="1033"/>
        <v>15</v>
      </c>
      <c r="F6089" s="47" t="str">
        <f t="shared" si="1034"/>
        <v>04.00.121-15</v>
      </c>
      <c r="G6089" s="37" t="s">
        <v>5808</v>
      </c>
      <c r="H6089" s="37">
        <v>412</v>
      </c>
    </row>
    <row r="6090" spans="1:8" x14ac:dyDescent="0.3">
      <c r="A6090" s="34" t="str">
        <f>+LEFT(Tabla3[[#This Row],[id_detalle]],2)</f>
        <v>04</v>
      </c>
      <c r="B6090" s="46" t="str">
        <f>VLOOKUP((LEFT(Tabla3[[#This Row],[id_detalle]],2)),id_rubro[[id]:[Rubro]],2,0)</f>
        <v>ELECTRICIDAD,GAS Y AGUA</v>
      </c>
      <c r="C6090" s="36" t="s">
        <v>1232</v>
      </c>
      <c r="D6090" s="45" t="str">
        <f>+Tabla3[[#This Row],[id_detalle]]&amp;" "&amp;VLOOKUP(Tabla3[[#This Row],[id_detalle]],rubro_detalle[[Código]:[Rubro Detalle]],2,0)</f>
        <v>04.00.121 Electricidad: Generación, Transmisión y Distribución</v>
      </c>
      <c r="E6090" s="33">
        <f t="shared" si="1033"/>
        <v>16</v>
      </c>
      <c r="F6090" s="47" t="str">
        <f t="shared" si="1034"/>
        <v>04.00.121-16</v>
      </c>
      <c r="G6090" s="37" t="s">
        <v>5809</v>
      </c>
      <c r="H6090" s="37">
        <v>412</v>
      </c>
    </row>
    <row r="6091" spans="1:8" x14ac:dyDescent="0.3">
      <c r="A6091" s="34" t="str">
        <f>+LEFT(Tabla3[[#This Row],[id_detalle]],2)</f>
        <v>04</v>
      </c>
      <c r="B6091" s="46" t="str">
        <f>VLOOKUP((LEFT(Tabla3[[#This Row],[id_detalle]],2)),id_rubro[[id]:[Rubro]],2,0)</f>
        <v>ELECTRICIDAD,GAS Y AGUA</v>
      </c>
      <c r="C6091" s="36" t="s">
        <v>1232</v>
      </c>
      <c r="D6091" s="45" t="str">
        <f>+Tabla3[[#This Row],[id_detalle]]&amp;" "&amp;VLOOKUP(Tabla3[[#This Row],[id_detalle]],rubro_detalle[[Código]:[Rubro Detalle]],2,0)</f>
        <v>04.00.121 Electricidad: Generación, Transmisión y Distribución</v>
      </c>
      <c r="E6091" s="33">
        <f t="shared" si="1033"/>
        <v>17</v>
      </c>
      <c r="F6091" s="47" t="str">
        <f t="shared" si="1034"/>
        <v>04.00.121-17</v>
      </c>
      <c r="G6091" s="37" t="s">
        <v>5810</v>
      </c>
      <c r="H6091" s="37">
        <v>420</v>
      </c>
    </row>
    <row r="6092" spans="1:8" x14ac:dyDescent="0.3">
      <c r="A6092" s="34" t="str">
        <f>+LEFT(Tabla3[[#This Row],[id_detalle]],2)</f>
        <v>04</v>
      </c>
      <c r="B6092" s="46" t="str">
        <f>VLOOKUP((LEFT(Tabla3[[#This Row],[id_detalle]],2)),id_rubro[[id]:[Rubro]],2,0)</f>
        <v>ELECTRICIDAD,GAS Y AGUA</v>
      </c>
      <c r="C6092" s="36" t="s">
        <v>1232</v>
      </c>
      <c r="D6092" s="45" t="str">
        <f>+Tabla3[[#This Row],[id_detalle]]&amp;" "&amp;VLOOKUP(Tabla3[[#This Row],[id_detalle]],rubro_detalle[[Código]:[Rubro Detalle]],2,0)</f>
        <v>04.00.121 Electricidad: Generación, Transmisión y Distribución</v>
      </c>
      <c r="E6092" s="33">
        <f t="shared" si="1033"/>
        <v>18</v>
      </c>
      <c r="F6092" s="47" t="str">
        <f t="shared" si="1034"/>
        <v>04.00.121-18</v>
      </c>
      <c r="G6092" s="37" t="s">
        <v>5811</v>
      </c>
      <c r="H6092" s="37">
        <v>420</v>
      </c>
    </row>
    <row r="6093" spans="1:8" x14ac:dyDescent="0.3">
      <c r="A6093" s="34" t="str">
        <f>+LEFT(Tabla3[[#This Row],[id_detalle]],2)</f>
        <v>04</v>
      </c>
      <c r="B6093" s="46" t="str">
        <f>VLOOKUP((LEFT(Tabla3[[#This Row],[id_detalle]],2)),id_rubro[[id]:[Rubro]],2,0)</f>
        <v>ELECTRICIDAD,GAS Y AGUA</v>
      </c>
      <c r="C6093" s="36" t="s">
        <v>1232</v>
      </c>
      <c r="D6093" s="45" t="str">
        <f>+Tabla3[[#This Row],[id_detalle]]&amp;" "&amp;VLOOKUP(Tabla3[[#This Row],[id_detalle]],rubro_detalle[[Código]:[Rubro Detalle]],2,0)</f>
        <v>04.00.121 Electricidad: Generación, Transmisión y Distribución</v>
      </c>
      <c r="E6093" s="33">
        <f t="shared" si="1033"/>
        <v>19</v>
      </c>
      <c r="F6093" s="47" t="str">
        <f t="shared" si="1034"/>
        <v>04.00.121-19</v>
      </c>
      <c r="G6093" s="37" t="s">
        <v>5812</v>
      </c>
      <c r="H6093" s="37">
        <v>421</v>
      </c>
    </row>
    <row r="6094" spans="1:8" x14ac:dyDescent="0.3">
      <c r="A6094" s="34" t="str">
        <f>+LEFT(Tabla3[[#This Row],[id_detalle]],2)</f>
        <v>04</v>
      </c>
      <c r="B6094" s="46" t="str">
        <f>VLOOKUP((LEFT(Tabla3[[#This Row],[id_detalle]],2)),id_rubro[[id]:[Rubro]],2,0)</f>
        <v>ELECTRICIDAD,GAS Y AGUA</v>
      </c>
      <c r="C6094" s="36" t="s">
        <v>1232</v>
      </c>
      <c r="D6094" s="45" t="str">
        <f>+Tabla3[[#This Row],[id_detalle]]&amp;" "&amp;VLOOKUP(Tabla3[[#This Row],[id_detalle]],rubro_detalle[[Código]:[Rubro Detalle]],2,0)</f>
        <v>04.00.121 Electricidad: Generación, Transmisión y Distribución</v>
      </c>
      <c r="E6094" s="33">
        <f t="shared" si="1033"/>
        <v>20</v>
      </c>
      <c r="F6094" s="47" t="str">
        <f t="shared" si="1034"/>
        <v>04.00.121-20</v>
      </c>
      <c r="G6094" s="37" t="s">
        <v>5813</v>
      </c>
      <c r="H6094" s="37">
        <v>421</v>
      </c>
    </row>
    <row r="6095" spans="1:8" x14ac:dyDescent="0.3">
      <c r="A6095" s="34" t="str">
        <f>+LEFT(Tabla3[[#This Row],[id_detalle]],2)</f>
        <v>04</v>
      </c>
      <c r="B6095" s="46" t="str">
        <f>VLOOKUP((LEFT(Tabla3[[#This Row],[id_detalle]],2)),id_rubro[[id]:[Rubro]],2,0)</f>
        <v>ELECTRICIDAD,GAS Y AGUA</v>
      </c>
      <c r="C6095" s="36" t="s">
        <v>1232</v>
      </c>
      <c r="D6095" s="45" t="str">
        <f>+Tabla3[[#This Row],[id_detalle]]&amp;" "&amp;VLOOKUP(Tabla3[[#This Row],[id_detalle]],rubro_detalle[[Código]:[Rubro Detalle]],2,0)</f>
        <v>04.00.121 Electricidad: Generación, Transmisión y Distribución</v>
      </c>
      <c r="E6095" s="33">
        <f t="shared" si="1033"/>
        <v>21</v>
      </c>
      <c r="F6095" s="47" t="str">
        <f t="shared" si="1034"/>
        <v>04.00.121-21</v>
      </c>
      <c r="G6095" s="37" t="s">
        <v>5814</v>
      </c>
      <c r="H6095" s="37">
        <v>484</v>
      </c>
    </row>
    <row r="6096" spans="1:8" x14ac:dyDescent="0.3">
      <c r="A6096" s="34" t="str">
        <f>+LEFT(Tabla3[[#This Row],[id_detalle]],2)</f>
        <v>04</v>
      </c>
      <c r="B6096" s="46" t="str">
        <f>VLOOKUP((LEFT(Tabla3[[#This Row],[id_detalle]],2)),id_rubro[[id]:[Rubro]],2,0)</f>
        <v>ELECTRICIDAD,GAS Y AGUA</v>
      </c>
      <c r="C6096" s="36" t="s">
        <v>1232</v>
      </c>
      <c r="D6096" s="45" t="str">
        <f>+Tabla3[[#This Row],[id_detalle]]&amp;" "&amp;VLOOKUP(Tabla3[[#This Row],[id_detalle]],rubro_detalle[[Código]:[Rubro Detalle]],2,0)</f>
        <v>04.00.121 Electricidad: Generación, Transmisión y Distribución</v>
      </c>
      <c r="E6096" s="33">
        <f t="shared" si="1033"/>
        <v>22</v>
      </c>
      <c r="F6096" s="47" t="str">
        <f t="shared" si="1034"/>
        <v>04.00.121-22</v>
      </c>
      <c r="G6096" s="38" t="s">
        <v>5815</v>
      </c>
      <c r="H6096" s="38">
        <v>586</v>
      </c>
    </row>
    <row r="6097" spans="1:8" x14ac:dyDescent="0.3">
      <c r="A6097" s="34" t="str">
        <f>+LEFT(Tabla3[[#This Row],[id_detalle]],2)</f>
        <v>04</v>
      </c>
      <c r="B6097" s="46" t="str">
        <f>VLOOKUP((LEFT(Tabla3[[#This Row],[id_detalle]],2)),id_rubro[[id]:[Rubro]],2,0)</f>
        <v>ELECTRICIDAD,GAS Y AGUA</v>
      </c>
      <c r="C6097" s="36" t="s">
        <v>1232</v>
      </c>
      <c r="D6097" s="45" t="str">
        <f>+Tabla3[[#This Row],[id_detalle]]&amp;" "&amp;VLOOKUP(Tabla3[[#This Row],[id_detalle]],rubro_detalle[[Código]:[Rubro Detalle]],2,0)</f>
        <v>04.00.121 Electricidad: Generación, Transmisión y Distribución</v>
      </c>
      <c r="E6097" s="33">
        <f t="shared" si="1033"/>
        <v>23</v>
      </c>
      <c r="F6097" s="47" t="str">
        <f t="shared" si="1034"/>
        <v>04.00.121-23</v>
      </c>
      <c r="G6097" s="37" t="s">
        <v>5816</v>
      </c>
      <c r="H6097" s="37">
        <v>625</v>
      </c>
    </row>
    <row r="6098" spans="1:8" x14ac:dyDescent="0.3">
      <c r="A6098" s="34" t="str">
        <f>+LEFT(Tabla3[[#This Row],[id_detalle]],2)</f>
        <v>04</v>
      </c>
      <c r="B6098" s="46" t="str">
        <f>VLOOKUP((LEFT(Tabla3[[#This Row],[id_detalle]],2)),id_rubro[[id]:[Rubro]],2,0)</f>
        <v>ELECTRICIDAD,GAS Y AGUA</v>
      </c>
      <c r="C6098" s="36" t="s">
        <v>1232</v>
      </c>
      <c r="D6098" s="45" t="str">
        <f>+Tabla3[[#This Row],[id_detalle]]&amp;" "&amp;VLOOKUP(Tabla3[[#This Row],[id_detalle]],rubro_detalle[[Código]:[Rubro Detalle]],2,0)</f>
        <v>04.00.121 Electricidad: Generación, Transmisión y Distribución</v>
      </c>
      <c r="E6098" s="33">
        <f t="shared" si="1033"/>
        <v>24</v>
      </c>
      <c r="F6098" s="47" t="str">
        <f t="shared" si="1034"/>
        <v>04.00.121-24</v>
      </c>
      <c r="G6098" s="37" t="s">
        <v>5382</v>
      </c>
      <c r="H6098" s="37">
        <v>741</v>
      </c>
    </row>
    <row r="6099" spans="1:8" x14ac:dyDescent="0.3">
      <c r="A6099" s="34" t="str">
        <f>+LEFT(Tabla3[[#This Row],[id_detalle]],2)</f>
        <v>04</v>
      </c>
      <c r="B6099" s="46" t="str">
        <f>VLOOKUP((LEFT(Tabla3[[#This Row],[id_detalle]],2)),id_rubro[[id]:[Rubro]],2,0)</f>
        <v>ELECTRICIDAD,GAS Y AGUA</v>
      </c>
      <c r="C6099" s="36" t="s">
        <v>1232</v>
      </c>
      <c r="D6099" s="45" t="str">
        <f>+Tabla3[[#This Row],[id_detalle]]&amp;" "&amp;VLOOKUP(Tabla3[[#This Row],[id_detalle]],rubro_detalle[[Código]:[Rubro Detalle]],2,0)</f>
        <v>04.00.121 Electricidad: Generación, Transmisión y Distribución</v>
      </c>
      <c r="E6099" s="33">
        <f t="shared" ref="E6099:E6106" si="1035">+IF(D6099=D6098,E6098+1,1)</f>
        <v>25</v>
      </c>
      <c r="F6099" s="47" t="str">
        <f t="shared" ref="F6099:F6106" si="1036">+LEFT(D6099,9)&amp;"-"&amp;E6099</f>
        <v>04.00.121-25</v>
      </c>
      <c r="G6099" s="37" t="s">
        <v>5817</v>
      </c>
      <c r="H6099" s="37">
        <v>744</v>
      </c>
    </row>
    <row r="6100" spans="1:8" x14ac:dyDescent="0.3">
      <c r="A6100" s="34" t="str">
        <f>+LEFT(Tabla3[[#This Row],[id_detalle]],2)</f>
        <v>04</v>
      </c>
      <c r="B6100" s="46" t="str">
        <f>VLOOKUP((LEFT(Tabla3[[#This Row],[id_detalle]],2)),id_rubro[[id]:[Rubro]],2,0)</f>
        <v>ELECTRICIDAD,GAS Y AGUA</v>
      </c>
      <c r="C6100" s="36" t="s">
        <v>1232</v>
      </c>
      <c r="D6100" s="45" t="str">
        <f>+Tabla3[[#This Row],[id_detalle]]&amp;" "&amp;VLOOKUP(Tabla3[[#This Row],[id_detalle]],rubro_detalle[[Código]:[Rubro Detalle]],2,0)</f>
        <v>04.00.121 Electricidad: Generación, Transmisión y Distribución</v>
      </c>
      <c r="E6100" s="33">
        <f t="shared" si="1035"/>
        <v>26</v>
      </c>
      <c r="F6100" s="47" t="str">
        <f t="shared" si="1036"/>
        <v>04.00.121-26</v>
      </c>
      <c r="G6100" s="37" t="s">
        <v>5818</v>
      </c>
      <c r="H6100" s="37">
        <v>752</v>
      </c>
    </row>
    <row r="6101" spans="1:8" x14ac:dyDescent="0.3">
      <c r="A6101" s="34" t="str">
        <f>+LEFT(Tabla3[[#This Row],[id_detalle]],2)</f>
        <v>04</v>
      </c>
      <c r="B6101" s="46" t="str">
        <f>VLOOKUP((LEFT(Tabla3[[#This Row],[id_detalle]],2)),id_rubro[[id]:[Rubro]],2,0)</f>
        <v>ELECTRICIDAD,GAS Y AGUA</v>
      </c>
      <c r="C6101" s="36" t="s">
        <v>1232</v>
      </c>
      <c r="D6101" s="45" t="str">
        <f>+Tabla3[[#This Row],[id_detalle]]&amp;" "&amp;VLOOKUP(Tabla3[[#This Row],[id_detalle]],rubro_detalle[[Código]:[Rubro Detalle]],2,0)</f>
        <v>04.00.121 Electricidad: Generación, Transmisión y Distribución</v>
      </c>
      <c r="E6101" s="33">
        <f t="shared" si="1035"/>
        <v>27</v>
      </c>
      <c r="F6101" s="47" t="str">
        <f t="shared" si="1036"/>
        <v>04.00.121-27</v>
      </c>
      <c r="G6101" s="37" t="s">
        <v>5819</v>
      </c>
      <c r="H6101" s="37">
        <v>808</v>
      </c>
    </row>
    <row r="6102" spans="1:8" x14ac:dyDescent="0.3">
      <c r="A6102" s="34" t="str">
        <f>+LEFT(Tabla3[[#This Row],[id_detalle]],2)</f>
        <v>04</v>
      </c>
      <c r="B6102" s="46" t="str">
        <f>VLOOKUP((LEFT(Tabla3[[#This Row],[id_detalle]],2)),id_rubro[[id]:[Rubro]],2,0)</f>
        <v>ELECTRICIDAD,GAS Y AGUA</v>
      </c>
      <c r="C6102" s="36" t="s">
        <v>1232</v>
      </c>
      <c r="D6102" s="45" t="str">
        <f>+Tabla3[[#This Row],[id_detalle]]&amp;" "&amp;VLOOKUP(Tabla3[[#This Row],[id_detalle]],rubro_detalle[[Código]:[Rubro Detalle]],2,0)</f>
        <v>04.00.121 Electricidad: Generación, Transmisión y Distribución</v>
      </c>
      <c r="E6102" s="33">
        <f t="shared" si="1035"/>
        <v>28</v>
      </c>
      <c r="F6102" s="47" t="str">
        <f t="shared" si="1036"/>
        <v>04.00.121-28</v>
      </c>
      <c r="G6102" s="38" t="s">
        <v>4895</v>
      </c>
      <c r="H6102" s="38">
        <v>847</v>
      </c>
    </row>
    <row r="6103" spans="1:8" x14ac:dyDescent="0.3">
      <c r="A6103" s="34" t="str">
        <f>+LEFT(Tabla3[[#This Row],[id_detalle]],2)</f>
        <v>04</v>
      </c>
      <c r="B6103" s="46" t="str">
        <f>VLOOKUP((LEFT(Tabla3[[#This Row],[id_detalle]],2)),id_rubro[[id]:[Rubro]],2,0)</f>
        <v>ELECTRICIDAD,GAS Y AGUA</v>
      </c>
      <c r="C6103" s="36" t="s">
        <v>1238</v>
      </c>
      <c r="D6103" s="45" t="str">
        <f>+Tabla3[[#This Row],[id_detalle]]&amp;" "&amp;VLOOKUP(Tabla3[[#This Row],[id_detalle]],rubro_detalle[[Código]:[Rubro Detalle]],2,0)</f>
        <v>04.00.131 Energía Térmica</v>
      </c>
      <c r="E6103" s="33">
        <f t="shared" si="1035"/>
        <v>1</v>
      </c>
      <c r="F6103" s="47" t="str">
        <f t="shared" si="1036"/>
        <v>04.00.131-1</v>
      </c>
      <c r="G6103" s="37" t="s">
        <v>5820</v>
      </c>
      <c r="H6103" s="37">
        <v>421</v>
      </c>
    </row>
    <row r="6104" spans="1:8" x14ac:dyDescent="0.3">
      <c r="A6104" s="34" t="str">
        <f>+LEFT(Tabla3[[#This Row],[id_detalle]],2)</f>
        <v>04</v>
      </c>
      <c r="B6104" s="46" t="str">
        <f>VLOOKUP((LEFT(Tabla3[[#This Row],[id_detalle]],2)),id_rubro[[id]:[Rubro]],2,0)</f>
        <v>ELECTRICIDAD,GAS Y AGUA</v>
      </c>
      <c r="C6104" s="36" t="s">
        <v>1238</v>
      </c>
      <c r="D6104" s="45" t="str">
        <f>+Tabla3[[#This Row],[id_detalle]]&amp;" "&amp;VLOOKUP(Tabla3[[#This Row],[id_detalle]],rubro_detalle[[Código]:[Rubro Detalle]],2,0)</f>
        <v>04.00.131 Energía Térmica</v>
      </c>
      <c r="E6104" s="33">
        <f t="shared" si="1035"/>
        <v>2</v>
      </c>
      <c r="F6104" s="47" t="str">
        <f t="shared" si="1036"/>
        <v>04.00.131-2</v>
      </c>
      <c r="G6104" s="38" t="s">
        <v>5815</v>
      </c>
      <c r="H6104" s="38">
        <v>586</v>
      </c>
    </row>
    <row r="6105" spans="1:8" x14ac:dyDescent="0.3">
      <c r="A6105" s="34" t="str">
        <f>+LEFT(Tabla3[[#This Row],[id_detalle]],2)</f>
        <v>04</v>
      </c>
      <c r="B6105" s="46" t="str">
        <f>VLOOKUP((LEFT(Tabla3[[#This Row],[id_detalle]],2)),id_rubro[[id]:[Rubro]],2,0)</f>
        <v>ELECTRICIDAD,GAS Y AGUA</v>
      </c>
      <c r="C6105" s="36" t="s">
        <v>1240</v>
      </c>
      <c r="D6105" s="45" t="str">
        <f>+Tabla3[[#This Row],[id_detalle]]&amp;" "&amp;VLOOKUP(Tabla3[[#This Row],[id_detalle]],rubro_detalle[[Código]:[Rubro Detalle]],2,0)</f>
        <v>04.00.135 Energías Renovables no Convencionales</v>
      </c>
      <c r="E6105" s="33">
        <f t="shared" si="1035"/>
        <v>1</v>
      </c>
      <c r="F6105" s="47" t="str">
        <f t="shared" si="1036"/>
        <v>04.00.135-1</v>
      </c>
      <c r="G6105" s="37" t="s">
        <v>5693</v>
      </c>
      <c r="H6105" s="37">
        <v>393</v>
      </c>
    </row>
    <row r="6106" spans="1:8" x14ac:dyDescent="0.3">
      <c r="A6106" s="34" t="str">
        <f>+LEFT(Tabla3[[#This Row],[id_detalle]],2)</f>
        <v>04</v>
      </c>
      <c r="B6106" s="46" t="str">
        <f>VLOOKUP((LEFT(Tabla3[[#This Row],[id_detalle]],2)),id_rubro[[id]:[Rubro]],2,0)</f>
        <v>ELECTRICIDAD,GAS Y AGUA</v>
      </c>
      <c r="C6106" s="36" t="s">
        <v>1240</v>
      </c>
      <c r="D6106" s="45" t="str">
        <f>+Tabla3[[#This Row],[id_detalle]]&amp;" "&amp;VLOOKUP(Tabla3[[#This Row],[id_detalle]],rubro_detalle[[Código]:[Rubro Detalle]],2,0)</f>
        <v>04.00.135 Energías Renovables no Convencionales</v>
      </c>
      <c r="E6106" s="33">
        <f t="shared" si="1035"/>
        <v>2</v>
      </c>
      <c r="F6106" s="47" t="str">
        <f t="shared" si="1036"/>
        <v>04.00.135-2</v>
      </c>
      <c r="G6106" s="37" t="s">
        <v>5312</v>
      </c>
      <c r="H6106" s="37">
        <v>447</v>
      </c>
    </row>
    <row r="6107" spans="1:8" x14ac:dyDescent="0.3">
      <c r="A6107" s="34" t="str">
        <f>+LEFT(Tabla3[[#This Row],[id_detalle]],2)</f>
        <v>04</v>
      </c>
      <c r="B6107" s="46" t="str">
        <f>VLOOKUP((LEFT(Tabla3[[#This Row],[id_detalle]],2)),id_rubro[[id]:[Rubro]],2,0)</f>
        <v>ELECTRICIDAD,GAS Y AGUA</v>
      </c>
      <c r="C6107" s="40" t="s">
        <v>1240</v>
      </c>
      <c r="D6107" s="45" t="str">
        <f>+Tabla3[[#This Row],[id_detalle]]&amp;" "&amp;VLOOKUP(Tabla3[[#This Row],[id_detalle]],rubro_detalle[[Código]:[Rubro Detalle]],2,0)</f>
        <v>04.00.135 Energías Renovables no Convencionales</v>
      </c>
      <c r="E6107" s="33">
        <f>+IF(D6107=D6106,E6106+1,1)</f>
        <v>3</v>
      </c>
      <c r="F6107" s="47" t="str">
        <f>+LEFT(D6107,9)&amp;"-"&amp;E6107</f>
        <v>04.00.135-3</v>
      </c>
      <c r="G6107" s="37" t="s">
        <v>3032</v>
      </c>
      <c r="H6107" s="37">
        <v>726</v>
      </c>
    </row>
    <row r="6108" spans="1:8" x14ac:dyDescent="0.3">
      <c r="A6108" s="34" t="str">
        <f>+LEFT(Tabla3[[#This Row],[id_detalle]],2)</f>
        <v>04</v>
      </c>
      <c r="B6108" s="46" t="str">
        <f>VLOOKUP((LEFT(Tabla3[[#This Row],[id_detalle]],2)),id_rubro[[id]:[Rubro]],2,0)</f>
        <v>ELECTRICIDAD,GAS Y AGUA</v>
      </c>
      <c r="C6108" s="36" t="s">
        <v>1240</v>
      </c>
      <c r="D6108" s="45" t="str">
        <f>+Tabla3[[#This Row],[id_detalle]]&amp;" "&amp;VLOOKUP(Tabla3[[#This Row],[id_detalle]],rubro_detalle[[Código]:[Rubro Detalle]],2,0)</f>
        <v>04.00.135 Energías Renovables no Convencionales</v>
      </c>
      <c r="E6108" s="33">
        <f>+IF(D6108=D6107,E6107+1,1)</f>
        <v>4</v>
      </c>
      <c r="F6108" s="47" t="str">
        <f>+LEFT(D6108,9)&amp;"-"&amp;E6108</f>
        <v>04.00.135-4</v>
      </c>
      <c r="G6108" s="37" t="s">
        <v>5821</v>
      </c>
      <c r="H6108" s="37">
        <v>740</v>
      </c>
    </row>
    <row r="6109" spans="1:8" x14ac:dyDescent="0.3">
      <c r="A6109" s="34" t="str">
        <f>+LEFT(Tabla3[[#This Row],[id_detalle]],2)</f>
        <v>04</v>
      </c>
      <c r="B6109" s="46" t="str">
        <f>VLOOKUP((LEFT(Tabla3[[#This Row],[id_detalle]],2)),id_rubro[[id]:[Rubro]],2,0)</f>
        <v>ELECTRICIDAD,GAS Y AGUA</v>
      </c>
      <c r="C6109" s="36" t="s">
        <v>1242</v>
      </c>
      <c r="D6109" s="45" t="str">
        <f>+Tabla3[[#This Row],[id_detalle]]&amp;" "&amp;VLOOKUP(Tabla3[[#This Row],[id_detalle]],rubro_detalle[[Código]:[Rubro Detalle]],2,0)</f>
        <v>04.00.141 Obras Hidráulicas y Suministro de Agua</v>
      </c>
      <c r="E6109" s="33">
        <f>+IF(D6109=D6108,E6108+1,1)</f>
        <v>1</v>
      </c>
      <c r="F6109" s="47" t="str">
        <f>+LEFT(D6109,9)&amp;"-"&amp;E6109</f>
        <v>04.00.141-1</v>
      </c>
      <c r="G6109" s="37" t="s">
        <v>5822</v>
      </c>
      <c r="H6109" s="37">
        <v>185</v>
      </c>
    </row>
    <row r="6110" spans="1:8" x14ac:dyDescent="0.3">
      <c r="A6110" s="34" t="str">
        <f>+LEFT(Tabla3[[#This Row],[id_detalle]],2)</f>
        <v>04</v>
      </c>
      <c r="B6110" s="46" t="str">
        <f>VLOOKUP((LEFT(Tabla3[[#This Row],[id_detalle]],2)),id_rubro[[id]:[Rubro]],2,0)</f>
        <v>ELECTRICIDAD,GAS Y AGUA</v>
      </c>
      <c r="C6110" s="36" t="s">
        <v>1242</v>
      </c>
      <c r="D6110" s="45" t="str">
        <f>+Tabla3[[#This Row],[id_detalle]]&amp;" "&amp;VLOOKUP(Tabla3[[#This Row],[id_detalle]],rubro_detalle[[Código]:[Rubro Detalle]],2,0)</f>
        <v>04.00.141 Obras Hidráulicas y Suministro de Agua</v>
      </c>
      <c r="E6110" s="33">
        <f>+IF(D6110=D6109,E6109+1,1)</f>
        <v>2</v>
      </c>
      <c r="F6110" s="47" t="str">
        <f>+LEFT(D6110,9)&amp;"-"&amp;E6110</f>
        <v>04.00.141-2</v>
      </c>
      <c r="G6110" s="37" t="s">
        <v>5823</v>
      </c>
      <c r="H6110" s="37">
        <v>185</v>
      </c>
    </row>
    <row r="6111" spans="1:8" x14ac:dyDescent="0.3">
      <c r="A6111" s="34" t="str">
        <f>+LEFT(Tabla3[[#This Row],[id_detalle]],2)</f>
        <v>04</v>
      </c>
      <c r="B6111" s="46" t="str">
        <f>VLOOKUP((LEFT(Tabla3[[#This Row],[id_detalle]],2)),id_rubro[[id]:[Rubro]],2,0)</f>
        <v>ELECTRICIDAD,GAS Y AGUA</v>
      </c>
      <c r="C6111" s="36" t="s">
        <v>1242</v>
      </c>
      <c r="D6111" s="45" t="str">
        <f>+Tabla3[[#This Row],[id_detalle]]&amp;" "&amp;VLOOKUP(Tabla3[[#This Row],[id_detalle]],rubro_detalle[[Código]:[Rubro Detalle]],2,0)</f>
        <v>04.00.141 Obras Hidráulicas y Suministro de Agua</v>
      </c>
      <c r="E6111" s="33">
        <f>+IF(D6111=D6110,E6110+1,1)</f>
        <v>3</v>
      </c>
      <c r="F6111" s="47" t="str">
        <f>+LEFT(D6111,9)&amp;"-"&amp;E6111</f>
        <v>04.00.141-3</v>
      </c>
      <c r="G6111" s="37" t="s">
        <v>5824</v>
      </c>
      <c r="H6111" s="37">
        <v>186</v>
      </c>
    </row>
    <row r="6112" spans="1:8" x14ac:dyDescent="0.3">
      <c r="A6112" s="34" t="str">
        <f>+LEFT(Tabla3[[#This Row],[id_detalle]],2)</f>
        <v>04</v>
      </c>
      <c r="B6112" s="46" t="str">
        <f>VLOOKUP((LEFT(Tabla3[[#This Row],[id_detalle]],2)),id_rubro[[id]:[Rubro]],2,0)</f>
        <v>ELECTRICIDAD,GAS Y AGUA</v>
      </c>
      <c r="C6112" s="36" t="s">
        <v>1242</v>
      </c>
      <c r="D6112" s="45" t="str">
        <f>+Tabla3[[#This Row],[id_detalle]]&amp;" "&amp;VLOOKUP(Tabla3[[#This Row],[id_detalle]],rubro_detalle[[Código]:[Rubro Detalle]],2,0)</f>
        <v>04.00.141 Obras Hidráulicas y Suministro de Agua</v>
      </c>
      <c r="E6112" s="33">
        <f t="shared" ref="E6112:E6114" si="1037">+IF(D6112=D6111,E6111+1,1)</f>
        <v>4</v>
      </c>
      <c r="F6112" s="47" t="str">
        <f t="shared" ref="F6112:F6114" si="1038">+LEFT(D6112,9)&amp;"-"&amp;E6112</f>
        <v>04.00.141-4</v>
      </c>
      <c r="G6112" s="37" t="s">
        <v>5825</v>
      </c>
      <c r="H6112" s="37">
        <v>186</v>
      </c>
    </row>
    <row r="6113" spans="1:8" x14ac:dyDescent="0.3">
      <c r="A6113" s="34" t="str">
        <f>+LEFT(Tabla3[[#This Row],[id_detalle]],2)</f>
        <v>04</v>
      </c>
      <c r="B6113" s="46" t="str">
        <f>VLOOKUP((LEFT(Tabla3[[#This Row],[id_detalle]],2)),id_rubro[[id]:[Rubro]],2,0)</f>
        <v>ELECTRICIDAD,GAS Y AGUA</v>
      </c>
      <c r="C6113" s="36" t="s">
        <v>1242</v>
      </c>
      <c r="D6113" s="45" t="str">
        <f>+Tabla3[[#This Row],[id_detalle]]&amp;" "&amp;VLOOKUP(Tabla3[[#This Row],[id_detalle]],rubro_detalle[[Código]:[Rubro Detalle]],2,0)</f>
        <v>04.00.141 Obras Hidráulicas y Suministro de Agua</v>
      </c>
      <c r="E6113" s="33">
        <f t="shared" si="1037"/>
        <v>5</v>
      </c>
      <c r="F6113" s="47" t="str">
        <f t="shared" si="1038"/>
        <v>04.00.141-5</v>
      </c>
      <c r="G6113" s="37" t="s">
        <v>5826</v>
      </c>
      <c r="H6113" s="37">
        <v>186</v>
      </c>
    </row>
    <row r="6114" spans="1:8" x14ac:dyDescent="0.3">
      <c r="A6114" s="34" t="str">
        <f>+LEFT(Tabla3[[#This Row],[id_detalle]],2)</f>
        <v>04</v>
      </c>
      <c r="B6114" s="46" t="str">
        <f>VLOOKUP((LEFT(Tabla3[[#This Row],[id_detalle]],2)),id_rubro[[id]:[Rubro]],2,0)</f>
        <v>ELECTRICIDAD,GAS Y AGUA</v>
      </c>
      <c r="C6114" s="36" t="s">
        <v>1242</v>
      </c>
      <c r="D6114" s="45" t="str">
        <f>+Tabla3[[#This Row],[id_detalle]]&amp;" "&amp;VLOOKUP(Tabla3[[#This Row],[id_detalle]],rubro_detalle[[Código]:[Rubro Detalle]],2,0)</f>
        <v>04.00.141 Obras Hidráulicas y Suministro de Agua</v>
      </c>
      <c r="E6114" s="33">
        <f t="shared" si="1037"/>
        <v>6</v>
      </c>
      <c r="F6114" s="47" t="str">
        <f t="shared" si="1038"/>
        <v>04.00.141-6</v>
      </c>
      <c r="G6114" s="37" t="s">
        <v>5827</v>
      </c>
      <c r="H6114" s="37">
        <v>186</v>
      </c>
    </row>
    <row r="6115" spans="1:8" x14ac:dyDescent="0.3">
      <c r="A6115" s="34" t="str">
        <f>+LEFT(Tabla3[[#This Row],[id_detalle]],2)</f>
        <v>04</v>
      </c>
      <c r="B6115" s="46" t="str">
        <f>VLOOKUP((LEFT(Tabla3[[#This Row],[id_detalle]],2)),id_rubro[[id]:[Rubro]],2,0)</f>
        <v>ELECTRICIDAD,GAS Y AGUA</v>
      </c>
      <c r="C6115" s="36" t="s">
        <v>1242</v>
      </c>
      <c r="D6115" s="45" t="str">
        <f>+Tabla3[[#This Row],[id_detalle]]&amp;" "&amp;VLOOKUP(Tabla3[[#This Row],[id_detalle]],rubro_detalle[[Código]:[Rubro Detalle]],2,0)</f>
        <v>04.00.141 Obras Hidráulicas y Suministro de Agua</v>
      </c>
      <c r="E6115" s="33">
        <f t="shared" ref="E6115:E6120" si="1039">+IF(D6115=D6114,E6114+1,1)</f>
        <v>7</v>
      </c>
      <c r="F6115" s="47" t="str">
        <f t="shared" ref="F6115:F6120" si="1040">+LEFT(D6115,9)&amp;"-"&amp;E6115</f>
        <v>04.00.141-7</v>
      </c>
      <c r="G6115" s="37" t="s">
        <v>5828</v>
      </c>
      <c r="H6115" s="37">
        <v>186</v>
      </c>
    </row>
    <row r="6116" spans="1:8" x14ac:dyDescent="0.3">
      <c r="A6116" s="34" t="str">
        <f>+LEFT(Tabla3[[#This Row],[id_detalle]],2)</f>
        <v>04</v>
      </c>
      <c r="B6116" s="46" t="str">
        <f>VLOOKUP((LEFT(Tabla3[[#This Row],[id_detalle]],2)),id_rubro[[id]:[Rubro]],2,0)</f>
        <v>ELECTRICIDAD,GAS Y AGUA</v>
      </c>
      <c r="C6116" s="36" t="s">
        <v>1242</v>
      </c>
      <c r="D6116" s="45" t="str">
        <f>+Tabla3[[#This Row],[id_detalle]]&amp;" "&amp;VLOOKUP(Tabla3[[#This Row],[id_detalle]],rubro_detalle[[Código]:[Rubro Detalle]],2,0)</f>
        <v>04.00.141 Obras Hidráulicas y Suministro de Agua</v>
      </c>
      <c r="E6116" s="33">
        <f t="shared" si="1039"/>
        <v>8</v>
      </c>
      <c r="F6116" s="47" t="str">
        <f t="shared" si="1040"/>
        <v>04.00.141-8</v>
      </c>
      <c r="G6116" s="37" t="s">
        <v>5829</v>
      </c>
      <c r="H6116" s="37">
        <v>186</v>
      </c>
    </row>
    <row r="6117" spans="1:8" x14ac:dyDescent="0.3">
      <c r="A6117" s="34" t="str">
        <f>+LEFT(Tabla3[[#This Row],[id_detalle]],2)</f>
        <v>04</v>
      </c>
      <c r="B6117" s="46" t="str">
        <f>VLOOKUP((LEFT(Tabla3[[#This Row],[id_detalle]],2)),id_rubro[[id]:[Rubro]],2,0)</f>
        <v>ELECTRICIDAD,GAS Y AGUA</v>
      </c>
      <c r="C6117" s="36" t="s">
        <v>1242</v>
      </c>
      <c r="D6117" s="45" t="str">
        <f>+Tabla3[[#This Row],[id_detalle]]&amp;" "&amp;VLOOKUP(Tabla3[[#This Row],[id_detalle]],rubro_detalle[[Código]:[Rubro Detalle]],2,0)</f>
        <v>04.00.141 Obras Hidráulicas y Suministro de Agua</v>
      </c>
      <c r="E6117" s="33">
        <f t="shared" si="1039"/>
        <v>9</v>
      </c>
      <c r="F6117" s="47" t="str">
        <f t="shared" si="1040"/>
        <v>04.00.141-9</v>
      </c>
      <c r="G6117" s="37" t="s">
        <v>5830</v>
      </c>
      <c r="H6117" s="37">
        <v>187</v>
      </c>
    </row>
    <row r="6118" spans="1:8" x14ac:dyDescent="0.3">
      <c r="A6118" s="34" t="str">
        <f>+LEFT(Tabla3[[#This Row],[id_detalle]],2)</f>
        <v>04</v>
      </c>
      <c r="B6118" s="46" t="str">
        <f>VLOOKUP((LEFT(Tabla3[[#This Row],[id_detalle]],2)),id_rubro[[id]:[Rubro]],2,0)</f>
        <v>ELECTRICIDAD,GAS Y AGUA</v>
      </c>
      <c r="C6118" s="36" t="s">
        <v>1242</v>
      </c>
      <c r="D6118" s="45" t="str">
        <f>+Tabla3[[#This Row],[id_detalle]]&amp;" "&amp;VLOOKUP(Tabla3[[#This Row],[id_detalle]],rubro_detalle[[Código]:[Rubro Detalle]],2,0)</f>
        <v>04.00.141 Obras Hidráulicas y Suministro de Agua</v>
      </c>
      <c r="E6118" s="33">
        <f t="shared" si="1039"/>
        <v>10</v>
      </c>
      <c r="F6118" s="47" t="str">
        <f t="shared" si="1040"/>
        <v>04.00.141-10</v>
      </c>
      <c r="G6118" s="37" t="s">
        <v>5831</v>
      </c>
      <c r="H6118" s="37">
        <v>187</v>
      </c>
    </row>
    <row r="6119" spans="1:8" x14ac:dyDescent="0.3">
      <c r="A6119" s="34" t="str">
        <f>+LEFT(Tabla3[[#This Row],[id_detalle]],2)</f>
        <v>04</v>
      </c>
      <c r="B6119" s="46" t="str">
        <f>VLOOKUP((LEFT(Tabla3[[#This Row],[id_detalle]],2)),id_rubro[[id]:[Rubro]],2,0)</f>
        <v>ELECTRICIDAD,GAS Y AGUA</v>
      </c>
      <c r="C6119" s="36" t="s">
        <v>1242</v>
      </c>
      <c r="D6119" s="45" t="str">
        <f>+Tabla3[[#This Row],[id_detalle]]&amp;" "&amp;VLOOKUP(Tabla3[[#This Row],[id_detalle]],rubro_detalle[[Código]:[Rubro Detalle]],2,0)</f>
        <v>04.00.141 Obras Hidráulicas y Suministro de Agua</v>
      </c>
      <c r="E6119" s="33">
        <f t="shared" si="1039"/>
        <v>11</v>
      </c>
      <c r="F6119" s="47" t="str">
        <f t="shared" si="1040"/>
        <v>04.00.141-11</v>
      </c>
      <c r="G6119" s="37" t="s">
        <v>5832</v>
      </c>
      <c r="H6119" s="37">
        <v>187</v>
      </c>
    </row>
    <row r="6120" spans="1:8" x14ac:dyDescent="0.3">
      <c r="A6120" s="34" t="str">
        <f>+LEFT(Tabla3[[#This Row],[id_detalle]],2)</f>
        <v>04</v>
      </c>
      <c r="B6120" s="46" t="str">
        <f>VLOOKUP((LEFT(Tabla3[[#This Row],[id_detalle]],2)),id_rubro[[id]:[Rubro]],2,0)</f>
        <v>ELECTRICIDAD,GAS Y AGUA</v>
      </c>
      <c r="C6120" s="36" t="s">
        <v>1242</v>
      </c>
      <c r="D6120" s="45" t="str">
        <f>+Tabla3[[#This Row],[id_detalle]]&amp;" "&amp;VLOOKUP(Tabla3[[#This Row],[id_detalle]],rubro_detalle[[Código]:[Rubro Detalle]],2,0)</f>
        <v>04.00.141 Obras Hidráulicas y Suministro de Agua</v>
      </c>
      <c r="E6120" s="33">
        <f t="shared" si="1039"/>
        <v>12</v>
      </c>
      <c r="F6120" s="47" t="str">
        <f t="shared" si="1040"/>
        <v>04.00.141-12</v>
      </c>
      <c r="G6120" s="37" t="s">
        <v>4445</v>
      </c>
      <c r="H6120" s="37">
        <v>187</v>
      </c>
    </row>
    <row r="6121" spans="1:8" x14ac:dyDescent="0.3">
      <c r="A6121" s="34" t="str">
        <f>+LEFT(Tabla3[[#This Row],[id_detalle]],2)</f>
        <v>04</v>
      </c>
      <c r="B6121" s="46" t="str">
        <f>VLOOKUP((LEFT(Tabla3[[#This Row],[id_detalle]],2)),id_rubro[[id]:[Rubro]],2,0)</f>
        <v>ELECTRICIDAD,GAS Y AGUA</v>
      </c>
      <c r="C6121" s="36" t="s">
        <v>1242</v>
      </c>
      <c r="D6121" s="45" t="str">
        <f>+Tabla3[[#This Row],[id_detalle]]&amp;" "&amp;VLOOKUP(Tabla3[[#This Row],[id_detalle]],rubro_detalle[[Código]:[Rubro Detalle]],2,0)</f>
        <v>04.00.141 Obras Hidráulicas y Suministro de Agua</v>
      </c>
      <c r="E6121" s="33">
        <f t="shared" ref="E6121:E6132" si="1041">+IF(D6121=D6120,E6120+1,1)</f>
        <v>13</v>
      </c>
      <c r="F6121" s="47" t="str">
        <f t="shared" ref="F6121:F6132" si="1042">+LEFT(D6121,9)&amp;"-"&amp;E6121</f>
        <v>04.00.141-13</v>
      </c>
      <c r="G6121" s="37" t="s">
        <v>2961</v>
      </c>
      <c r="H6121" s="37">
        <v>209</v>
      </c>
    </row>
    <row r="6122" spans="1:8" x14ac:dyDescent="0.3">
      <c r="A6122" s="34" t="str">
        <f>+LEFT(Tabla3[[#This Row],[id_detalle]],2)</f>
        <v>04</v>
      </c>
      <c r="B6122" s="46" t="str">
        <f>VLOOKUP((LEFT(Tabla3[[#This Row],[id_detalle]],2)),id_rubro[[id]:[Rubro]],2,0)</f>
        <v>ELECTRICIDAD,GAS Y AGUA</v>
      </c>
      <c r="C6122" s="36" t="s">
        <v>1242</v>
      </c>
      <c r="D6122" s="45" t="str">
        <f>+Tabla3[[#This Row],[id_detalle]]&amp;" "&amp;VLOOKUP(Tabla3[[#This Row],[id_detalle]],rubro_detalle[[Código]:[Rubro Detalle]],2,0)</f>
        <v>04.00.141 Obras Hidráulicas y Suministro de Agua</v>
      </c>
      <c r="E6122" s="33">
        <f t="shared" si="1041"/>
        <v>14</v>
      </c>
      <c r="F6122" s="47" t="str">
        <f t="shared" si="1042"/>
        <v>04.00.141-14</v>
      </c>
      <c r="G6122" s="37" t="s">
        <v>2975</v>
      </c>
      <c r="H6122" s="37">
        <v>366</v>
      </c>
    </row>
    <row r="6123" spans="1:8" x14ac:dyDescent="0.3">
      <c r="A6123" s="34" t="str">
        <f>+LEFT(Tabla3[[#This Row],[id_detalle]],2)</f>
        <v>04</v>
      </c>
      <c r="B6123" s="46" t="str">
        <f>VLOOKUP((LEFT(Tabla3[[#This Row],[id_detalle]],2)),id_rubro[[id]:[Rubro]],2,0)</f>
        <v>ELECTRICIDAD,GAS Y AGUA</v>
      </c>
      <c r="C6123" s="36" t="s">
        <v>1242</v>
      </c>
      <c r="D6123" s="45" t="str">
        <f>+Tabla3[[#This Row],[id_detalle]]&amp;" "&amp;VLOOKUP(Tabla3[[#This Row],[id_detalle]],rubro_detalle[[Código]:[Rubro Detalle]],2,0)</f>
        <v>04.00.141 Obras Hidráulicas y Suministro de Agua</v>
      </c>
      <c r="E6123" s="33">
        <f t="shared" si="1041"/>
        <v>15</v>
      </c>
      <c r="F6123" s="47" t="str">
        <f t="shared" si="1042"/>
        <v>04.00.141-15</v>
      </c>
      <c r="G6123" s="37" t="s">
        <v>5833</v>
      </c>
      <c r="H6123" s="37">
        <v>406</v>
      </c>
    </row>
    <row r="6124" spans="1:8" x14ac:dyDescent="0.3">
      <c r="A6124" s="34" t="str">
        <f>+LEFT(Tabla3[[#This Row],[id_detalle]],2)</f>
        <v>04</v>
      </c>
      <c r="B6124" s="46" t="str">
        <f>VLOOKUP((LEFT(Tabla3[[#This Row],[id_detalle]],2)),id_rubro[[id]:[Rubro]],2,0)</f>
        <v>ELECTRICIDAD,GAS Y AGUA</v>
      </c>
      <c r="C6124" s="36" t="s">
        <v>1242</v>
      </c>
      <c r="D6124" s="45" t="str">
        <f>+Tabla3[[#This Row],[id_detalle]]&amp;" "&amp;VLOOKUP(Tabla3[[#This Row],[id_detalle]],rubro_detalle[[Código]:[Rubro Detalle]],2,0)</f>
        <v>04.00.141 Obras Hidráulicas y Suministro de Agua</v>
      </c>
      <c r="E6124" s="33">
        <f t="shared" si="1041"/>
        <v>16</v>
      </c>
      <c r="F6124" s="47" t="str">
        <f t="shared" si="1042"/>
        <v>04.00.141-16</v>
      </c>
      <c r="G6124" s="37" t="s">
        <v>5834</v>
      </c>
      <c r="H6124" s="37">
        <v>409</v>
      </c>
    </row>
    <row r="6125" spans="1:8" x14ac:dyDescent="0.3">
      <c r="A6125" s="34" t="str">
        <f>+LEFT(Tabla3[[#This Row],[id_detalle]],2)</f>
        <v>04</v>
      </c>
      <c r="B6125" s="46" t="str">
        <f>VLOOKUP((LEFT(Tabla3[[#This Row],[id_detalle]],2)),id_rubro[[id]:[Rubro]],2,0)</f>
        <v>ELECTRICIDAD,GAS Y AGUA</v>
      </c>
      <c r="C6125" s="36" t="s">
        <v>1242</v>
      </c>
      <c r="D6125" s="45" t="str">
        <f>+Tabla3[[#This Row],[id_detalle]]&amp;" "&amp;VLOOKUP(Tabla3[[#This Row],[id_detalle]],rubro_detalle[[Código]:[Rubro Detalle]],2,0)</f>
        <v>04.00.141 Obras Hidráulicas y Suministro de Agua</v>
      </c>
      <c r="E6125" s="33">
        <f t="shared" si="1041"/>
        <v>17</v>
      </c>
      <c r="F6125" s="47" t="str">
        <f t="shared" si="1042"/>
        <v>04.00.141-17</v>
      </c>
      <c r="G6125" s="37" t="s">
        <v>5835</v>
      </c>
      <c r="H6125" s="37">
        <v>410</v>
      </c>
    </row>
    <row r="6126" spans="1:8" x14ac:dyDescent="0.3">
      <c r="A6126" s="34" t="str">
        <f>+LEFT(Tabla3[[#This Row],[id_detalle]],2)</f>
        <v>04</v>
      </c>
      <c r="B6126" s="46" t="str">
        <f>VLOOKUP((LEFT(Tabla3[[#This Row],[id_detalle]],2)),id_rubro[[id]:[Rubro]],2,0)</f>
        <v>ELECTRICIDAD,GAS Y AGUA</v>
      </c>
      <c r="C6126" s="36" t="s">
        <v>1242</v>
      </c>
      <c r="D6126" s="45" t="str">
        <f>+Tabla3[[#This Row],[id_detalle]]&amp;" "&amp;VLOOKUP(Tabla3[[#This Row],[id_detalle]],rubro_detalle[[Código]:[Rubro Detalle]],2,0)</f>
        <v>04.00.141 Obras Hidráulicas y Suministro de Agua</v>
      </c>
      <c r="E6126" s="33">
        <f t="shared" si="1041"/>
        <v>18</v>
      </c>
      <c r="F6126" s="47" t="str">
        <f t="shared" si="1042"/>
        <v>04.00.141-18</v>
      </c>
      <c r="G6126" s="37" t="s">
        <v>5836</v>
      </c>
      <c r="H6126" s="37">
        <v>410</v>
      </c>
    </row>
    <row r="6127" spans="1:8" x14ac:dyDescent="0.3">
      <c r="A6127" s="34" t="str">
        <f>+LEFT(Tabla3[[#This Row],[id_detalle]],2)</f>
        <v>04</v>
      </c>
      <c r="B6127" s="46" t="str">
        <f>VLOOKUP((LEFT(Tabla3[[#This Row],[id_detalle]],2)),id_rubro[[id]:[Rubro]],2,0)</f>
        <v>ELECTRICIDAD,GAS Y AGUA</v>
      </c>
      <c r="C6127" s="36" t="s">
        <v>1242</v>
      </c>
      <c r="D6127" s="45" t="str">
        <f>+Tabla3[[#This Row],[id_detalle]]&amp;" "&amp;VLOOKUP(Tabla3[[#This Row],[id_detalle]],rubro_detalle[[Código]:[Rubro Detalle]],2,0)</f>
        <v>04.00.141 Obras Hidráulicas y Suministro de Agua</v>
      </c>
      <c r="E6127" s="33">
        <f t="shared" si="1041"/>
        <v>19</v>
      </c>
      <c r="F6127" s="47" t="str">
        <f t="shared" si="1042"/>
        <v>04.00.141-19</v>
      </c>
      <c r="G6127" s="37" t="s">
        <v>5837</v>
      </c>
      <c r="H6127" s="37">
        <v>428</v>
      </c>
    </row>
    <row r="6128" spans="1:8" x14ac:dyDescent="0.3">
      <c r="A6128" s="34" t="str">
        <f>+LEFT(Tabla3[[#This Row],[id_detalle]],2)</f>
        <v>04</v>
      </c>
      <c r="B6128" s="46" t="str">
        <f>VLOOKUP((LEFT(Tabla3[[#This Row],[id_detalle]],2)),id_rubro[[id]:[Rubro]],2,0)</f>
        <v>ELECTRICIDAD,GAS Y AGUA</v>
      </c>
      <c r="C6128" s="36" t="s">
        <v>1242</v>
      </c>
      <c r="D6128" s="45" t="str">
        <f>+Tabla3[[#This Row],[id_detalle]]&amp;" "&amp;VLOOKUP(Tabla3[[#This Row],[id_detalle]],rubro_detalle[[Código]:[Rubro Detalle]],2,0)</f>
        <v>04.00.141 Obras Hidráulicas y Suministro de Agua</v>
      </c>
      <c r="E6128" s="33">
        <f t="shared" si="1041"/>
        <v>20</v>
      </c>
      <c r="F6128" s="47" t="str">
        <f t="shared" si="1042"/>
        <v>04.00.141-20</v>
      </c>
      <c r="G6128" s="37" t="s">
        <v>5838</v>
      </c>
      <c r="H6128" s="37">
        <v>430</v>
      </c>
    </row>
    <row r="6129" spans="1:8" x14ac:dyDescent="0.3">
      <c r="A6129" s="34" t="str">
        <f>+LEFT(Tabla3[[#This Row],[id_detalle]],2)</f>
        <v>04</v>
      </c>
      <c r="B6129" s="46" t="str">
        <f>VLOOKUP((LEFT(Tabla3[[#This Row],[id_detalle]],2)),id_rubro[[id]:[Rubro]],2,0)</f>
        <v>ELECTRICIDAD,GAS Y AGUA</v>
      </c>
      <c r="C6129" s="36" t="s">
        <v>1242</v>
      </c>
      <c r="D6129" s="45" t="str">
        <f>+Tabla3[[#This Row],[id_detalle]]&amp;" "&amp;VLOOKUP(Tabla3[[#This Row],[id_detalle]],rubro_detalle[[Código]:[Rubro Detalle]],2,0)</f>
        <v>04.00.141 Obras Hidráulicas y Suministro de Agua</v>
      </c>
      <c r="E6129" s="33">
        <f t="shared" si="1041"/>
        <v>21</v>
      </c>
      <c r="F6129" s="47" t="str">
        <f t="shared" si="1042"/>
        <v>04.00.141-21</v>
      </c>
      <c r="G6129" s="37" t="s">
        <v>4940</v>
      </c>
      <c r="H6129" s="37">
        <v>472</v>
      </c>
    </row>
    <row r="6130" spans="1:8" x14ac:dyDescent="0.3">
      <c r="A6130" s="34" t="str">
        <f>+LEFT(Tabla3[[#This Row],[id_detalle]],2)</f>
        <v>04</v>
      </c>
      <c r="B6130" s="46" t="str">
        <f>VLOOKUP((LEFT(Tabla3[[#This Row],[id_detalle]],2)),id_rubro[[id]:[Rubro]],2,0)</f>
        <v>ELECTRICIDAD,GAS Y AGUA</v>
      </c>
      <c r="C6130" s="36" t="s">
        <v>1242</v>
      </c>
      <c r="D6130" s="45" t="str">
        <f>+Tabla3[[#This Row],[id_detalle]]&amp;" "&amp;VLOOKUP(Tabla3[[#This Row],[id_detalle]],rubro_detalle[[Código]:[Rubro Detalle]],2,0)</f>
        <v>04.00.141 Obras Hidráulicas y Suministro de Agua</v>
      </c>
      <c r="E6130" s="33">
        <f t="shared" si="1041"/>
        <v>22</v>
      </c>
      <c r="F6130" s="47" t="str">
        <f t="shared" si="1042"/>
        <v>04.00.141-22</v>
      </c>
      <c r="G6130" s="37" t="s">
        <v>5839</v>
      </c>
      <c r="H6130" s="37">
        <v>646</v>
      </c>
    </row>
    <row r="6131" spans="1:8" x14ac:dyDescent="0.3">
      <c r="A6131" s="34" t="str">
        <f>+LEFT(Tabla3[[#This Row],[id_detalle]],2)</f>
        <v>04</v>
      </c>
      <c r="B6131" s="46" t="str">
        <f>VLOOKUP((LEFT(Tabla3[[#This Row],[id_detalle]],2)),id_rubro[[id]:[Rubro]],2,0)</f>
        <v>ELECTRICIDAD,GAS Y AGUA</v>
      </c>
      <c r="C6131" s="36" t="s">
        <v>1242</v>
      </c>
      <c r="D6131" s="45" t="str">
        <f>+Tabla3[[#This Row],[id_detalle]]&amp;" "&amp;VLOOKUP(Tabla3[[#This Row],[id_detalle]],rubro_detalle[[Código]:[Rubro Detalle]],2,0)</f>
        <v>04.00.141 Obras Hidráulicas y Suministro de Agua</v>
      </c>
      <c r="E6131" s="33">
        <f t="shared" si="1041"/>
        <v>23</v>
      </c>
      <c r="F6131" s="47" t="str">
        <f t="shared" si="1042"/>
        <v>04.00.141-23</v>
      </c>
      <c r="G6131" s="37" t="s">
        <v>5667</v>
      </c>
      <c r="H6131" s="37">
        <v>651</v>
      </c>
    </row>
    <row r="6132" spans="1:8" x14ac:dyDescent="0.3">
      <c r="A6132" s="34" t="str">
        <f>+LEFT(Tabla3[[#This Row],[id_detalle]],2)</f>
        <v>04</v>
      </c>
      <c r="B6132" s="46" t="str">
        <f>VLOOKUP((LEFT(Tabla3[[#This Row],[id_detalle]],2)),id_rubro[[id]:[Rubro]],2,0)</f>
        <v>ELECTRICIDAD,GAS Y AGUA</v>
      </c>
      <c r="C6132" s="36" t="s">
        <v>1242</v>
      </c>
      <c r="D6132" s="45" t="str">
        <f>+Tabla3[[#This Row],[id_detalle]]&amp;" "&amp;VLOOKUP(Tabla3[[#This Row],[id_detalle]],rubro_detalle[[Código]:[Rubro Detalle]],2,0)</f>
        <v>04.00.141 Obras Hidráulicas y Suministro de Agua</v>
      </c>
      <c r="E6132" s="33">
        <f t="shared" si="1041"/>
        <v>24</v>
      </c>
      <c r="F6132" s="47" t="str">
        <f t="shared" si="1042"/>
        <v>04.00.141-24</v>
      </c>
      <c r="G6132" s="37" t="s">
        <v>5840</v>
      </c>
      <c r="H6132" s="37">
        <v>745</v>
      </c>
    </row>
    <row r="6133" spans="1:8" x14ac:dyDescent="0.3">
      <c r="A6133" s="34" t="str">
        <f>+LEFT(Tabla3[[#This Row],[id_detalle]],2)</f>
        <v>04</v>
      </c>
      <c r="B6133" s="46" t="str">
        <f>VLOOKUP((LEFT(Tabla3[[#This Row],[id_detalle]],2)),id_rubro[[id]:[Rubro]],2,0)</f>
        <v>ELECTRICIDAD,GAS Y AGUA</v>
      </c>
      <c r="C6133" s="36" t="s">
        <v>1242</v>
      </c>
      <c r="D6133" s="45" t="str">
        <f>+Tabla3[[#This Row],[id_detalle]]&amp;" "&amp;VLOOKUP(Tabla3[[#This Row],[id_detalle]],rubro_detalle[[Código]:[Rubro Detalle]],2,0)</f>
        <v>04.00.141 Obras Hidráulicas y Suministro de Agua</v>
      </c>
      <c r="E6133" s="33">
        <f t="shared" ref="E6133:E6151" si="1043">+IF(D6133=D6132,E6132+1,1)</f>
        <v>25</v>
      </c>
      <c r="F6133" s="47" t="str">
        <f t="shared" ref="F6133:F6151" si="1044">+LEFT(D6133,9)&amp;"-"&amp;E6133</f>
        <v>04.00.141-25</v>
      </c>
      <c r="G6133" s="37" t="s">
        <v>5841</v>
      </c>
      <c r="H6133" s="37">
        <v>780</v>
      </c>
    </row>
    <row r="6134" spans="1:8" x14ac:dyDescent="0.3">
      <c r="A6134" s="34" t="str">
        <f>+LEFT(Tabla3[[#This Row],[id_detalle]],2)</f>
        <v>04</v>
      </c>
      <c r="B6134" s="46" t="str">
        <f>VLOOKUP((LEFT(Tabla3[[#This Row],[id_detalle]],2)),id_rubro[[id]:[Rubro]],2,0)</f>
        <v>ELECTRICIDAD,GAS Y AGUA</v>
      </c>
      <c r="C6134" s="36" t="s">
        <v>1233</v>
      </c>
      <c r="D6134" s="45" t="str">
        <f>+Tabla3[[#This Row],[id_detalle]]&amp;" "&amp;VLOOKUP(Tabla3[[#This Row],[id_detalle]],rubro_detalle[[Código]:[Rubro Detalle]],2,0)</f>
        <v>04.00.161 Producción, Distribución y Venta de Gas Licuado</v>
      </c>
      <c r="E6134" s="33">
        <f t="shared" si="1043"/>
        <v>1</v>
      </c>
      <c r="F6134" s="47" t="str">
        <f t="shared" si="1044"/>
        <v>04.00.161-1</v>
      </c>
      <c r="G6134" s="37" t="s">
        <v>5842</v>
      </c>
      <c r="H6134" s="37">
        <v>156</v>
      </c>
    </row>
    <row r="6135" spans="1:8" x14ac:dyDescent="0.3">
      <c r="A6135" s="34" t="str">
        <f>+LEFT(Tabla3[[#This Row],[id_detalle]],2)</f>
        <v>04</v>
      </c>
      <c r="B6135" s="46" t="str">
        <f>VLOOKUP((LEFT(Tabla3[[#This Row],[id_detalle]],2)),id_rubro[[id]:[Rubro]],2,0)</f>
        <v>ELECTRICIDAD,GAS Y AGUA</v>
      </c>
      <c r="C6135" s="36" t="s">
        <v>1233</v>
      </c>
      <c r="D6135" s="45" t="str">
        <f>+Tabla3[[#This Row],[id_detalle]]&amp;" "&amp;VLOOKUP(Tabla3[[#This Row],[id_detalle]],rubro_detalle[[Código]:[Rubro Detalle]],2,0)</f>
        <v>04.00.161 Producción, Distribución y Venta de Gas Licuado</v>
      </c>
      <c r="E6135" s="33">
        <f t="shared" si="1043"/>
        <v>2</v>
      </c>
      <c r="F6135" s="47" t="str">
        <f t="shared" si="1044"/>
        <v>04.00.161-2</v>
      </c>
      <c r="G6135" s="37" t="s">
        <v>5843</v>
      </c>
      <c r="H6135" s="37">
        <v>416</v>
      </c>
    </row>
    <row r="6136" spans="1:8" x14ac:dyDescent="0.3">
      <c r="A6136" s="34" t="str">
        <f>+LEFT(Tabla3[[#This Row],[id_detalle]],2)</f>
        <v>04</v>
      </c>
      <c r="B6136" s="46" t="str">
        <f>VLOOKUP((LEFT(Tabla3[[#This Row],[id_detalle]],2)),id_rubro[[id]:[Rubro]],2,0)</f>
        <v>ELECTRICIDAD,GAS Y AGUA</v>
      </c>
      <c r="C6136" s="40" t="s">
        <v>1233</v>
      </c>
      <c r="D6136" s="45" t="str">
        <f>+Tabla3[[#This Row],[id_detalle]]&amp;" "&amp;VLOOKUP(Tabla3[[#This Row],[id_detalle]],rubro_detalle[[Código]:[Rubro Detalle]],2,0)</f>
        <v>04.00.161 Producción, Distribución y Venta de Gas Licuado</v>
      </c>
      <c r="E6136" s="33">
        <f t="shared" si="1043"/>
        <v>3</v>
      </c>
      <c r="F6136" s="47" t="str">
        <f t="shared" si="1044"/>
        <v>04.00.161-3</v>
      </c>
      <c r="G6136" s="37" t="s">
        <v>5844</v>
      </c>
      <c r="H6136" s="37">
        <v>417</v>
      </c>
    </row>
    <row r="6137" spans="1:8" x14ac:dyDescent="0.3">
      <c r="A6137" s="34" t="str">
        <f>+LEFT(Tabla3[[#This Row],[id_detalle]],2)</f>
        <v>04</v>
      </c>
      <c r="B6137" s="46" t="str">
        <f>VLOOKUP((LEFT(Tabla3[[#This Row],[id_detalle]],2)),id_rubro[[id]:[Rubro]],2,0)</f>
        <v>ELECTRICIDAD,GAS Y AGUA</v>
      </c>
      <c r="C6137" s="36" t="s">
        <v>1233</v>
      </c>
      <c r="D6137" s="45" t="str">
        <f>+Tabla3[[#This Row],[id_detalle]]&amp;" "&amp;VLOOKUP(Tabla3[[#This Row],[id_detalle]],rubro_detalle[[Código]:[Rubro Detalle]],2,0)</f>
        <v>04.00.161 Producción, Distribución y Venta de Gas Licuado</v>
      </c>
      <c r="E6137" s="33">
        <f t="shared" si="1043"/>
        <v>4</v>
      </c>
      <c r="F6137" s="47" t="str">
        <f t="shared" si="1044"/>
        <v>04.00.161-4</v>
      </c>
      <c r="G6137" s="37" t="s">
        <v>5845</v>
      </c>
      <c r="H6137" s="37">
        <v>467</v>
      </c>
    </row>
    <row r="6138" spans="1:8" x14ac:dyDescent="0.3">
      <c r="A6138" s="34" t="str">
        <f>+LEFT(Tabla3[[#This Row],[id_detalle]],2)</f>
        <v>04</v>
      </c>
      <c r="B6138" s="46" t="str">
        <f>VLOOKUP((LEFT(Tabla3[[#This Row],[id_detalle]],2)),id_rubro[[id]:[Rubro]],2,0)</f>
        <v>ELECTRICIDAD,GAS Y AGUA</v>
      </c>
      <c r="C6138" s="36" t="s">
        <v>1234</v>
      </c>
      <c r="D6138" s="45" t="str">
        <f>+Tabla3[[#This Row],[id_detalle]]&amp;" "&amp;VLOOKUP(Tabla3[[#This Row],[id_detalle]],rubro_detalle[[Código]:[Rubro Detalle]],2,0)</f>
        <v>04.00.171 Producción, Distribución y Venta de Gas Natural</v>
      </c>
      <c r="E6138" s="33">
        <f t="shared" si="1043"/>
        <v>1</v>
      </c>
      <c r="F6138" s="47" t="str">
        <f t="shared" si="1044"/>
        <v>04.00.171-1</v>
      </c>
      <c r="G6138" s="37" t="s">
        <v>5802</v>
      </c>
      <c r="H6138" s="37">
        <v>332</v>
      </c>
    </row>
    <row r="6139" spans="1:8" x14ac:dyDescent="0.3">
      <c r="A6139" s="34" t="str">
        <f>+LEFT(Tabla3[[#This Row],[id_detalle]],2)</f>
        <v>04</v>
      </c>
      <c r="B6139" s="46" t="str">
        <f>VLOOKUP((LEFT(Tabla3[[#This Row],[id_detalle]],2)),id_rubro[[id]:[Rubro]],2,0)</f>
        <v>ELECTRICIDAD,GAS Y AGUA</v>
      </c>
      <c r="C6139" s="36" t="s">
        <v>1234</v>
      </c>
      <c r="D6139" s="45" t="str">
        <f>+Tabla3[[#This Row],[id_detalle]]&amp;" "&amp;VLOOKUP(Tabla3[[#This Row],[id_detalle]],rubro_detalle[[Código]:[Rubro Detalle]],2,0)</f>
        <v>04.00.171 Producción, Distribución y Venta de Gas Natural</v>
      </c>
      <c r="E6139" s="33">
        <f t="shared" si="1043"/>
        <v>2</v>
      </c>
      <c r="F6139" s="47" t="str">
        <f t="shared" si="1044"/>
        <v>04.00.171-2</v>
      </c>
      <c r="G6139" s="37" t="s">
        <v>5843</v>
      </c>
      <c r="H6139" s="37">
        <v>416</v>
      </c>
    </row>
    <row r="6140" spans="1:8" x14ac:dyDescent="0.3">
      <c r="A6140" s="34" t="str">
        <f>+LEFT(Tabla3[[#This Row],[id_detalle]],2)</f>
        <v>04</v>
      </c>
      <c r="B6140" s="46" t="str">
        <f>VLOOKUP((LEFT(Tabla3[[#This Row],[id_detalle]],2)),id_rubro[[id]:[Rubro]],2,0)</f>
        <v>ELECTRICIDAD,GAS Y AGUA</v>
      </c>
      <c r="C6140" s="36" t="s">
        <v>1234</v>
      </c>
      <c r="D6140" s="45" t="str">
        <f>+Tabla3[[#This Row],[id_detalle]]&amp;" "&amp;VLOOKUP(Tabla3[[#This Row],[id_detalle]],rubro_detalle[[Código]:[Rubro Detalle]],2,0)</f>
        <v>04.00.171 Producción, Distribución y Venta de Gas Natural</v>
      </c>
      <c r="E6140" s="33">
        <f t="shared" si="1043"/>
        <v>3</v>
      </c>
      <c r="F6140" s="47" t="str">
        <f t="shared" si="1044"/>
        <v>04.00.171-3</v>
      </c>
      <c r="G6140" s="37" t="s">
        <v>2945</v>
      </c>
      <c r="H6140" s="37">
        <v>419</v>
      </c>
    </row>
    <row r="6141" spans="1:8" x14ac:dyDescent="0.3">
      <c r="A6141" s="34" t="str">
        <f>+LEFT(Tabla3[[#This Row],[id_detalle]],2)</f>
        <v>04</v>
      </c>
      <c r="B6141" s="46" t="str">
        <f>VLOOKUP((LEFT(Tabla3[[#This Row],[id_detalle]],2)),id_rubro[[id]:[Rubro]],2,0)</f>
        <v>ELECTRICIDAD,GAS Y AGUA</v>
      </c>
      <c r="C6141" s="36" t="s">
        <v>1234</v>
      </c>
      <c r="D6141" s="45" t="str">
        <f>+Tabla3[[#This Row],[id_detalle]]&amp;" "&amp;VLOOKUP(Tabla3[[#This Row],[id_detalle]],rubro_detalle[[Código]:[Rubro Detalle]],2,0)</f>
        <v>04.00.171 Producción, Distribución y Venta de Gas Natural</v>
      </c>
      <c r="E6141" s="33">
        <f t="shared" si="1043"/>
        <v>4</v>
      </c>
      <c r="F6141" s="47" t="str">
        <f t="shared" si="1044"/>
        <v>04.00.171-4</v>
      </c>
      <c r="G6141" s="37" t="s">
        <v>5846</v>
      </c>
      <c r="H6141" s="37">
        <v>467</v>
      </c>
    </row>
    <row r="6142" spans="1:8" x14ac:dyDescent="0.3">
      <c r="A6142" s="34" t="str">
        <f>+LEFT(Tabla3[[#This Row],[id_detalle]],2)</f>
        <v>04</v>
      </c>
      <c r="B6142" s="46" t="str">
        <f>VLOOKUP((LEFT(Tabla3[[#This Row],[id_detalle]],2)),id_rubro[[id]:[Rubro]],2,0)</f>
        <v>ELECTRICIDAD,GAS Y AGUA</v>
      </c>
      <c r="C6142" s="36" t="s">
        <v>1234</v>
      </c>
      <c r="D6142" s="45" t="str">
        <f>+Tabla3[[#This Row],[id_detalle]]&amp;" "&amp;VLOOKUP(Tabla3[[#This Row],[id_detalle]],rubro_detalle[[Código]:[Rubro Detalle]],2,0)</f>
        <v>04.00.171 Producción, Distribución y Venta de Gas Natural</v>
      </c>
      <c r="E6142" s="33">
        <f t="shared" si="1043"/>
        <v>5</v>
      </c>
      <c r="F6142" s="47" t="str">
        <f t="shared" si="1044"/>
        <v>04.00.171-5</v>
      </c>
      <c r="G6142" s="37" t="s">
        <v>5847</v>
      </c>
      <c r="H6142" s="37">
        <v>468</v>
      </c>
    </row>
    <row r="6143" spans="1:8" x14ac:dyDescent="0.3">
      <c r="A6143" s="34" t="str">
        <f>+LEFT(Tabla3[[#This Row],[id_detalle]],2)</f>
        <v>04</v>
      </c>
      <c r="B6143" s="46" t="str">
        <f>VLOOKUP((LEFT(Tabla3[[#This Row],[id_detalle]],2)),id_rubro[[id]:[Rubro]],2,0)</f>
        <v>ELECTRICIDAD,GAS Y AGUA</v>
      </c>
      <c r="C6143" s="36" t="s">
        <v>1234</v>
      </c>
      <c r="D6143" s="45" t="str">
        <f>+Tabla3[[#This Row],[id_detalle]]&amp;" "&amp;VLOOKUP(Tabla3[[#This Row],[id_detalle]],rubro_detalle[[Código]:[Rubro Detalle]],2,0)</f>
        <v>04.00.171 Producción, Distribución y Venta de Gas Natural</v>
      </c>
      <c r="E6143" s="33">
        <f t="shared" si="1043"/>
        <v>6</v>
      </c>
      <c r="F6143" s="47" t="str">
        <f t="shared" si="1044"/>
        <v>04.00.171-6</v>
      </c>
      <c r="G6143" s="37" t="s">
        <v>5848</v>
      </c>
      <c r="H6143" s="37">
        <v>476</v>
      </c>
    </row>
    <row r="6144" spans="1:8" x14ac:dyDescent="0.3">
      <c r="A6144" s="34" t="str">
        <f>+LEFT(Tabla3[[#This Row],[id_detalle]],2)</f>
        <v>04</v>
      </c>
      <c r="B6144" s="46" t="str">
        <f>VLOOKUP((LEFT(Tabla3[[#This Row],[id_detalle]],2)),id_rubro[[id]:[Rubro]],2,0)</f>
        <v>ELECTRICIDAD,GAS Y AGUA</v>
      </c>
      <c r="C6144" s="36" t="s">
        <v>1234</v>
      </c>
      <c r="D6144" s="45" t="str">
        <f>+Tabla3[[#This Row],[id_detalle]]&amp;" "&amp;VLOOKUP(Tabla3[[#This Row],[id_detalle]],rubro_detalle[[Código]:[Rubro Detalle]],2,0)</f>
        <v>04.00.171 Producción, Distribución y Venta de Gas Natural</v>
      </c>
      <c r="E6144" s="33">
        <f t="shared" si="1043"/>
        <v>7</v>
      </c>
      <c r="F6144" s="47" t="str">
        <f t="shared" si="1044"/>
        <v>04.00.171-7</v>
      </c>
      <c r="G6144" s="37" t="s">
        <v>5849</v>
      </c>
      <c r="H6144" s="37">
        <v>621</v>
      </c>
    </row>
    <row r="6145" spans="1:8" x14ac:dyDescent="0.3">
      <c r="A6145" s="34" t="str">
        <f>+LEFT(Tabla3[[#This Row],[id_detalle]],2)</f>
        <v>04</v>
      </c>
      <c r="B6145" s="46" t="str">
        <f>VLOOKUP((LEFT(Tabla3[[#This Row],[id_detalle]],2)),id_rubro[[id]:[Rubro]],2,0)</f>
        <v>ELECTRICIDAD,GAS Y AGUA</v>
      </c>
      <c r="C6145" s="36" t="s">
        <v>1246</v>
      </c>
      <c r="D6145" s="45" t="str">
        <f>+Tabla3[[#This Row],[id_detalle]]&amp;" "&amp;VLOOKUP(Tabla3[[#This Row],[id_detalle]],rubro_detalle[[Código]:[Rubro Detalle]],2,0)</f>
        <v>04.00.175 Recursos Hídricos (Hidrología, Hidrogeología, Hidroquímica)</v>
      </c>
      <c r="E6145" s="33">
        <f t="shared" si="1043"/>
        <v>1</v>
      </c>
      <c r="F6145" s="47" t="str">
        <f t="shared" si="1044"/>
        <v>04.00.175-1</v>
      </c>
      <c r="G6145" s="37" t="s">
        <v>5850</v>
      </c>
      <c r="H6145" s="37">
        <v>851</v>
      </c>
    </row>
    <row r="6146" spans="1:8" x14ac:dyDescent="0.3">
      <c r="A6146" s="34" t="str">
        <f>+LEFT(Tabla3[[#This Row],[id_detalle]],2)</f>
        <v>04</v>
      </c>
      <c r="B6146" s="46" t="str">
        <f>VLOOKUP((LEFT(Tabla3[[#This Row],[id_detalle]],2)),id_rubro[[id]:[Rubro]],2,0)</f>
        <v>ELECTRICIDAD,GAS Y AGUA</v>
      </c>
      <c r="C6146" s="36" t="s">
        <v>1235</v>
      </c>
      <c r="D6146" s="45" t="str">
        <f>+Tabla3[[#This Row],[id_detalle]]&amp;" "&amp;VLOOKUP(Tabla3[[#This Row],[id_detalle]],rubro_detalle[[Código]:[Rubro Detalle]],2,0)</f>
        <v>04.00.181 Transporte y Almacenamiento de Gas Natural</v>
      </c>
      <c r="E6146" s="33">
        <f t="shared" si="1043"/>
        <v>1</v>
      </c>
      <c r="F6146" s="47" t="str">
        <f t="shared" si="1044"/>
        <v>04.00.181-1</v>
      </c>
      <c r="G6146" s="37" t="s">
        <v>5802</v>
      </c>
      <c r="H6146" s="37">
        <v>332</v>
      </c>
    </row>
    <row r="6147" spans="1:8" x14ac:dyDescent="0.3">
      <c r="A6147" s="34" t="str">
        <f>+LEFT(Tabla3[[#This Row],[id_detalle]],2)</f>
        <v>04</v>
      </c>
      <c r="B6147" s="46" t="str">
        <f>VLOOKUP((LEFT(Tabla3[[#This Row],[id_detalle]],2)),id_rubro[[id]:[Rubro]],2,0)</f>
        <v>ELECTRICIDAD,GAS Y AGUA</v>
      </c>
      <c r="C6147" s="36" t="s">
        <v>1235</v>
      </c>
      <c r="D6147" s="45" t="str">
        <f>+Tabla3[[#This Row],[id_detalle]]&amp;" "&amp;VLOOKUP(Tabla3[[#This Row],[id_detalle]],rubro_detalle[[Código]:[Rubro Detalle]],2,0)</f>
        <v>04.00.181 Transporte y Almacenamiento de Gas Natural</v>
      </c>
      <c r="E6147" s="33">
        <f t="shared" si="1043"/>
        <v>2</v>
      </c>
      <c r="F6147" s="47" t="str">
        <f t="shared" si="1044"/>
        <v>04.00.181-2</v>
      </c>
      <c r="G6147" s="37" t="s">
        <v>5851</v>
      </c>
      <c r="H6147" s="37">
        <v>402</v>
      </c>
    </row>
    <row r="6148" spans="1:8" x14ac:dyDescent="0.3">
      <c r="A6148" s="34" t="str">
        <f>+LEFT(Tabla3[[#This Row],[id_detalle]],2)</f>
        <v>04</v>
      </c>
      <c r="B6148" s="46" t="str">
        <f>VLOOKUP((LEFT(Tabla3[[#This Row],[id_detalle]],2)),id_rubro[[id]:[Rubro]],2,0)</f>
        <v>ELECTRICIDAD,GAS Y AGUA</v>
      </c>
      <c r="C6148" s="36" t="s">
        <v>1235</v>
      </c>
      <c r="D6148" s="45" t="str">
        <f>+Tabla3[[#This Row],[id_detalle]]&amp;" "&amp;VLOOKUP(Tabla3[[#This Row],[id_detalle]],rubro_detalle[[Código]:[Rubro Detalle]],2,0)</f>
        <v>04.00.181 Transporte y Almacenamiento de Gas Natural</v>
      </c>
      <c r="E6148" s="33">
        <f t="shared" si="1043"/>
        <v>3</v>
      </c>
      <c r="F6148" s="47" t="str">
        <f t="shared" si="1044"/>
        <v>04.00.181-3</v>
      </c>
      <c r="G6148" s="38" t="s">
        <v>5852</v>
      </c>
      <c r="H6148" s="38">
        <v>467</v>
      </c>
    </row>
    <row r="6149" spans="1:8" x14ac:dyDescent="0.3">
      <c r="A6149" s="34" t="str">
        <f>+LEFT(Tabla3[[#This Row],[id_detalle]],2)</f>
        <v>04</v>
      </c>
      <c r="B6149" s="46" t="str">
        <f>VLOOKUP((LEFT(Tabla3[[#This Row],[id_detalle]],2)),id_rubro[[id]:[Rubro]],2,0)</f>
        <v>ELECTRICIDAD,GAS Y AGUA</v>
      </c>
      <c r="C6149" s="36" t="s">
        <v>1249</v>
      </c>
      <c r="D6149" s="45" t="str">
        <f>+Tabla3[[#This Row],[id_detalle]]&amp;" "&amp;VLOOKUP(Tabla3[[#This Row],[id_detalle]],rubro_detalle[[Código]:[Rubro Detalle]],2,0)</f>
        <v>04.00.191 Tratamiento del Agua</v>
      </c>
      <c r="E6149" s="33">
        <f t="shared" si="1043"/>
        <v>1</v>
      </c>
      <c r="F6149" s="47" t="str">
        <f t="shared" si="1044"/>
        <v>04.00.191-1</v>
      </c>
      <c r="G6149" s="37" t="s">
        <v>5822</v>
      </c>
      <c r="H6149" s="37">
        <v>185</v>
      </c>
    </row>
    <row r="6150" spans="1:8" x14ac:dyDescent="0.3">
      <c r="A6150" s="34" t="str">
        <f>+LEFT(Tabla3[[#This Row],[id_detalle]],2)</f>
        <v>04</v>
      </c>
      <c r="B6150" s="46" t="str">
        <f>VLOOKUP((LEFT(Tabla3[[#This Row],[id_detalle]],2)),id_rubro[[id]:[Rubro]],2,0)</f>
        <v>ELECTRICIDAD,GAS Y AGUA</v>
      </c>
      <c r="C6150" s="36" t="s">
        <v>1249</v>
      </c>
      <c r="D6150" s="45" t="str">
        <f>+Tabla3[[#This Row],[id_detalle]]&amp;" "&amp;VLOOKUP(Tabla3[[#This Row],[id_detalle]],rubro_detalle[[Código]:[Rubro Detalle]],2,0)</f>
        <v>04.00.191 Tratamiento del Agua</v>
      </c>
      <c r="E6150" s="33">
        <f t="shared" si="1043"/>
        <v>2</v>
      </c>
      <c r="F6150" s="47" t="str">
        <f t="shared" si="1044"/>
        <v>04.00.191-2</v>
      </c>
      <c r="G6150" s="37" t="s">
        <v>5829</v>
      </c>
      <c r="H6150" s="37">
        <v>186</v>
      </c>
    </row>
    <row r="6151" spans="1:8" x14ac:dyDescent="0.3">
      <c r="A6151" s="34" t="str">
        <f>+LEFT(Tabla3[[#This Row],[id_detalle]],2)</f>
        <v>04</v>
      </c>
      <c r="B6151" s="46" t="str">
        <f>VLOOKUP((LEFT(Tabla3[[#This Row],[id_detalle]],2)),id_rubro[[id]:[Rubro]],2,0)</f>
        <v>ELECTRICIDAD,GAS Y AGUA</v>
      </c>
      <c r="C6151" s="36" t="s">
        <v>1249</v>
      </c>
      <c r="D6151" s="45" t="str">
        <f>+Tabla3[[#This Row],[id_detalle]]&amp;" "&amp;VLOOKUP(Tabla3[[#This Row],[id_detalle]],rubro_detalle[[Código]:[Rubro Detalle]],2,0)</f>
        <v>04.00.191 Tratamiento del Agua</v>
      </c>
      <c r="E6151" s="33">
        <f t="shared" si="1043"/>
        <v>3</v>
      </c>
      <c r="F6151" s="47" t="str">
        <f t="shared" si="1044"/>
        <v>04.00.191-3</v>
      </c>
      <c r="G6151" s="37" t="s">
        <v>5831</v>
      </c>
      <c r="H6151" s="37">
        <v>187</v>
      </c>
    </row>
    <row r="6152" spans="1:8" x14ac:dyDescent="0.3">
      <c r="A6152" s="34" t="str">
        <f>+LEFT(Tabla3[[#This Row],[id_detalle]],2)</f>
        <v>04</v>
      </c>
      <c r="B6152" s="46" t="str">
        <f>VLOOKUP((LEFT(Tabla3[[#This Row],[id_detalle]],2)),id_rubro[[id]:[Rubro]],2,0)</f>
        <v>ELECTRICIDAD,GAS Y AGUA</v>
      </c>
      <c r="C6152" s="36" t="s">
        <v>1249</v>
      </c>
      <c r="D6152" s="45" t="str">
        <f>+Tabla3[[#This Row],[id_detalle]]&amp;" "&amp;VLOOKUP(Tabla3[[#This Row],[id_detalle]],rubro_detalle[[Código]:[Rubro Detalle]],2,0)</f>
        <v>04.00.191 Tratamiento del Agua</v>
      </c>
      <c r="E6152" s="33">
        <f t="shared" ref="E6152:E6154" si="1045">+IF(D6152=D6151,E6151+1,1)</f>
        <v>4</v>
      </c>
      <c r="F6152" s="47" t="str">
        <f t="shared" ref="F6152:F6154" si="1046">+LEFT(D6152,9)&amp;"-"&amp;E6152</f>
        <v>04.00.191-4</v>
      </c>
      <c r="G6152" s="37" t="s">
        <v>5853</v>
      </c>
      <c r="H6152" s="37">
        <v>187</v>
      </c>
    </row>
    <row r="6153" spans="1:8" x14ac:dyDescent="0.3">
      <c r="A6153" s="34" t="str">
        <f>+LEFT(Tabla3[[#This Row],[id_detalle]],2)</f>
        <v>04</v>
      </c>
      <c r="B6153" s="46" t="str">
        <f>VLOOKUP((LEFT(Tabla3[[#This Row],[id_detalle]],2)),id_rubro[[id]:[Rubro]],2,0)</f>
        <v>ELECTRICIDAD,GAS Y AGUA</v>
      </c>
      <c r="C6153" s="36" t="s">
        <v>1249</v>
      </c>
      <c r="D6153" s="45" t="str">
        <f>+Tabla3[[#This Row],[id_detalle]]&amp;" "&amp;VLOOKUP(Tabla3[[#This Row],[id_detalle]],rubro_detalle[[Código]:[Rubro Detalle]],2,0)</f>
        <v>04.00.191 Tratamiento del Agua</v>
      </c>
      <c r="E6153" s="33">
        <f t="shared" si="1045"/>
        <v>5</v>
      </c>
      <c r="F6153" s="47" t="str">
        <f t="shared" si="1046"/>
        <v>04.00.191-5</v>
      </c>
      <c r="G6153" s="37" t="s">
        <v>4445</v>
      </c>
      <c r="H6153" s="37">
        <v>187</v>
      </c>
    </row>
    <row r="6154" spans="1:8" x14ac:dyDescent="0.3">
      <c r="A6154" s="34" t="str">
        <f>+LEFT(Tabla3[[#This Row],[id_detalle]],2)</f>
        <v>04</v>
      </c>
      <c r="B6154" s="46" t="str">
        <f>VLOOKUP((LEFT(Tabla3[[#This Row],[id_detalle]],2)),id_rubro[[id]:[Rubro]],2,0)</f>
        <v>ELECTRICIDAD,GAS Y AGUA</v>
      </c>
      <c r="C6154" s="36" t="s">
        <v>1249</v>
      </c>
      <c r="D6154" s="45" t="str">
        <f>+Tabla3[[#This Row],[id_detalle]]&amp;" "&amp;VLOOKUP(Tabla3[[#This Row],[id_detalle]],rubro_detalle[[Código]:[Rubro Detalle]],2,0)</f>
        <v>04.00.191 Tratamiento del Agua</v>
      </c>
      <c r="E6154" s="33">
        <f t="shared" si="1045"/>
        <v>6</v>
      </c>
      <c r="F6154" s="47" t="str">
        <f t="shared" si="1046"/>
        <v>04.00.191-6</v>
      </c>
      <c r="G6154" s="37" t="s">
        <v>5854</v>
      </c>
      <c r="H6154" s="37">
        <v>208</v>
      </c>
    </row>
    <row r="6155" spans="1:8" x14ac:dyDescent="0.3">
      <c r="A6155" s="34" t="str">
        <f>+LEFT(Tabla3[[#This Row],[id_detalle]],2)</f>
        <v>04</v>
      </c>
      <c r="B6155" s="46" t="str">
        <f>VLOOKUP((LEFT(Tabla3[[#This Row],[id_detalle]],2)),id_rubro[[id]:[Rubro]],2,0)</f>
        <v>ELECTRICIDAD,GAS Y AGUA</v>
      </c>
      <c r="C6155" s="36" t="s">
        <v>1249</v>
      </c>
      <c r="D6155" s="45" t="str">
        <f>+Tabla3[[#This Row],[id_detalle]]&amp;" "&amp;VLOOKUP(Tabla3[[#This Row],[id_detalle]],rubro_detalle[[Código]:[Rubro Detalle]],2,0)</f>
        <v>04.00.191 Tratamiento del Agua</v>
      </c>
      <c r="E6155" s="33">
        <f t="shared" ref="E6155:E6160" si="1047">+IF(D6155=D6154,E6154+1,1)</f>
        <v>7</v>
      </c>
      <c r="F6155" s="47" t="str">
        <f t="shared" ref="F6155:F6160" si="1048">+LEFT(D6155,9)&amp;"-"&amp;E6155</f>
        <v>04.00.191-7</v>
      </c>
      <c r="G6155" s="37" t="s">
        <v>2961</v>
      </c>
      <c r="H6155" s="37">
        <v>209</v>
      </c>
    </row>
    <row r="6156" spans="1:8" x14ac:dyDescent="0.3">
      <c r="A6156" s="34" t="str">
        <f>+LEFT(Tabla3[[#This Row],[id_detalle]],2)</f>
        <v>04</v>
      </c>
      <c r="B6156" s="46" t="str">
        <f>VLOOKUP((LEFT(Tabla3[[#This Row],[id_detalle]],2)),id_rubro[[id]:[Rubro]],2,0)</f>
        <v>ELECTRICIDAD,GAS Y AGUA</v>
      </c>
      <c r="C6156" s="36" t="s">
        <v>1249</v>
      </c>
      <c r="D6156" s="45" t="str">
        <f>+Tabla3[[#This Row],[id_detalle]]&amp;" "&amp;VLOOKUP(Tabla3[[#This Row],[id_detalle]],rubro_detalle[[Código]:[Rubro Detalle]],2,0)</f>
        <v>04.00.191 Tratamiento del Agua</v>
      </c>
      <c r="E6156" s="33">
        <f t="shared" si="1047"/>
        <v>8</v>
      </c>
      <c r="F6156" s="47" t="str">
        <f t="shared" si="1048"/>
        <v>04.00.191-8</v>
      </c>
      <c r="G6156" s="37" t="s">
        <v>5855</v>
      </c>
      <c r="H6156" s="37">
        <v>237</v>
      </c>
    </row>
    <row r="6157" spans="1:8" x14ac:dyDescent="0.3">
      <c r="A6157" s="34" t="str">
        <f>+LEFT(Tabla3[[#This Row],[id_detalle]],2)</f>
        <v>04</v>
      </c>
      <c r="B6157" s="46" t="str">
        <f>VLOOKUP((LEFT(Tabla3[[#This Row],[id_detalle]],2)),id_rubro[[id]:[Rubro]],2,0)</f>
        <v>ELECTRICIDAD,GAS Y AGUA</v>
      </c>
      <c r="C6157" s="36" t="s">
        <v>1249</v>
      </c>
      <c r="D6157" s="45" t="str">
        <f>+Tabla3[[#This Row],[id_detalle]]&amp;" "&amp;VLOOKUP(Tabla3[[#This Row],[id_detalle]],rubro_detalle[[Código]:[Rubro Detalle]],2,0)</f>
        <v>04.00.191 Tratamiento del Agua</v>
      </c>
      <c r="E6157" s="33">
        <f t="shared" si="1047"/>
        <v>9</v>
      </c>
      <c r="F6157" s="47" t="str">
        <f t="shared" si="1048"/>
        <v>04.00.191-9</v>
      </c>
      <c r="G6157" s="37" t="s">
        <v>2785</v>
      </c>
      <c r="H6157" s="37">
        <v>303</v>
      </c>
    </row>
    <row r="6158" spans="1:8" x14ac:dyDescent="0.3">
      <c r="A6158" s="34" t="str">
        <f>+LEFT(Tabla3[[#This Row],[id_detalle]],2)</f>
        <v>04</v>
      </c>
      <c r="B6158" s="46" t="str">
        <f>VLOOKUP((LEFT(Tabla3[[#This Row],[id_detalle]],2)),id_rubro[[id]:[Rubro]],2,0)</f>
        <v>ELECTRICIDAD,GAS Y AGUA</v>
      </c>
      <c r="C6158" s="36" t="s">
        <v>1249</v>
      </c>
      <c r="D6158" s="45" t="str">
        <f>+Tabla3[[#This Row],[id_detalle]]&amp;" "&amp;VLOOKUP(Tabla3[[#This Row],[id_detalle]],rubro_detalle[[Código]:[Rubro Detalle]],2,0)</f>
        <v>04.00.191 Tratamiento del Agua</v>
      </c>
      <c r="E6158" s="33">
        <f t="shared" si="1047"/>
        <v>10</v>
      </c>
      <c r="F6158" s="47" t="str">
        <f t="shared" si="1048"/>
        <v>04.00.191-10</v>
      </c>
      <c r="G6158" s="37" t="s">
        <v>4232</v>
      </c>
      <c r="H6158" s="37">
        <v>336</v>
      </c>
    </row>
    <row r="6159" spans="1:8" x14ac:dyDescent="0.3">
      <c r="A6159" s="34" t="str">
        <f>+LEFT(Tabla3[[#This Row],[id_detalle]],2)</f>
        <v>04</v>
      </c>
      <c r="B6159" s="46" t="str">
        <f>VLOOKUP((LEFT(Tabla3[[#This Row],[id_detalle]],2)),id_rubro[[id]:[Rubro]],2,0)</f>
        <v>ELECTRICIDAD,GAS Y AGUA</v>
      </c>
      <c r="C6159" s="36" t="s">
        <v>1249</v>
      </c>
      <c r="D6159" s="45" t="str">
        <f>+Tabla3[[#This Row],[id_detalle]]&amp;" "&amp;VLOOKUP(Tabla3[[#This Row],[id_detalle]],rubro_detalle[[Código]:[Rubro Detalle]],2,0)</f>
        <v>04.00.191 Tratamiento del Agua</v>
      </c>
      <c r="E6159" s="33">
        <f t="shared" si="1047"/>
        <v>11</v>
      </c>
      <c r="F6159" s="47" t="str">
        <f t="shared" si="1048"/>
        <v>04.00.191-11</v>
      </c>
      <c r="G6159" s="37" t="s">
        <v>2980</v>
      </c>
      <c r="H6159" s="37">
        <v>377</v>
      </c>
    </row>
    <row r="6160" spans="1:8" x14ac:dyDescent="0.3">
      <c r="A6160" s="34" t="str">
        <f>+LEFT(Tabla3[[#This Row],[id_detalle]],2)</f>
        <v>04</v>
      </c>
      <c r="B6160" s="46" t="str">
        <f>VLOOKUP((LEFT(Tabla3[[#This Row],[id_detalle]],2)),id_rubro[[id]:[Rubro]],2,0)</f>
        <v>ELECTRICIDAD,GAS Y AGUA</v>
      </c>
      <c r="C6160" s="36" t="s">
        <v>1249</v>
      </c>
      <c r="D6160" s="45" t="str">
        <f>+Tabla3[[#This Row],[id_detalle]]&amp;" "&amp;VLOOKUP(Tabla3[[#This Row],[id_detalle]],rubro_detalle[[Código]:[Rubro Detalle]],2,0)</f>
        <v>04.00.191 Tratamiento del Agua</v>
      </c>
      <c r="E6160" s="33">
        <f t="shared" si="1047"/>
        <v>12</v>
      </c>
      <c r="F6160" s="47" t="str">
        <f t="shared" si="1048"/>
        <v>04.00.191-12</v>
      </c>
      <c r="G6160" s="37" t="s">
        <v>5273</v>
      </c>
      <c r="H6160" s="37">
        <v>385</v>
      </c>
    </row>
    <row r="6161" spans="1:8" x14ac:dyDescent="0.3">
      <c r="A6161" s="34" t="str">
        <f>+LEFT(Tabla3[[#This Row],[id_detalle]],2)</f>
        <v>04</v>
      </c>
      <c r="B6161" s="46" t="str">
        <f>VLOOKUP((LEFT(Tabla3[[#This Row],[id_detalle]],2)),id_rubro[[id]:[Rubro]],2,0)</f>
        <v>ELECTRICIDAD,GAS Y AGUA</v>
      </c>
      <c r="C6161" s="36" t="s">
        <v>1249</v>
      </c>
      <c r="D6161" s="45" t="str">
        <f>+Tabla3[[#This Row],[id_detalle]]&amp;" "&amp;VLOOKUP(Tabla3[[#This Row],[id_detalle]],rubro_detalle[[Código]:[Rubro Detalle]],2,0)</f>
        <v>04.00.191 Tratamiento del Agua</v>
      </c>
      <c r="E6161" s="33">
        <f t="shared" ref="E6161:E6172" si="1049">+IF(D6161=D6160,E6160+1,1)</f>
        <v>13</v>
      </c>
      <c r="F6161" s="47" t="str">
        <f t="shared" ref="F6161:F6172" si="1050">+LEFT(D6161,9)&amp;"-"&amp;E6161</f>
        <v>04.00.191-13</v>
      </c>
      <c r="G6161" s="37" t="s">
        <v>5856</v>
      </c>
      <c r="H6161" s="37">
        <v>394</v>
      </c>
    </row>
    <row r="6162" spans="1:8" x14ac:dyDescent="0.3">
      <c r="A6162" s="34" t="str">
        <f>+LEFT(Tabla3[[#This Row],[id_detalle]],2)</f>
        <v>04</v>
      </c>
      <c r="B6162" s="46" t="str">
        <f>VLOOKUP((LEFT(Tabla3[[#This Row],[id_detalle]],2)),id_rubro[[id]:[Rubro]],2,0)</f>
        <v>ELECTRICIDAD,GAS Y AGUA</v>
      </c>
      <c r="C6162" s="36" t="s">
        <v>1249</v>
      </c>
      <c r="D6162" s="45" t="str">
        <f>+Tabla3[[#This Row],[id_detalle]]&amp;" "&amp;VLOOKUP(Tabla3[[#This Row],[id_detalle]],rubro_detalle[[Código]:[Rubro Detalle]],2,0)</f>
        <v>04.00.191 Tratamiento del Agua</v>
      </c>
      <c r="E6162" s="33">
        <f t="shared" si="1049"/>
        <v>14</v>
      </c>
      <c r="F6162" s="47" t="str">
        <f t="shared" si="1050"/>
        <v>04.00.191-14</v>
      </c>
      <c r="G6162" s="37" t="s">
        <v>5275</v>
      </c>
      <c r="H6162" s="37">
        <v>395</v>
      </c>
    </row>
    <row r="6163" spans="1:8" x14ac:dyDescent="0.3">
      <c r="A6163" s="34" t="str">
        <f>+LEFT(Tabla3[[#This Row],[id_detalle]],2)</f>
        <v>04</v>
      </c>
      <c r="B6163" s="46" t="str">
        <f>VLOOKUP((LEFT(Tabla3[[#This Row],[id_detalle]],2)),id_rubro[[id]:[Rubro]],2,0)</f>
        <v>ELECTRICIDAD,GAS Y AGUA</v>
      </c>
      <c r="C6163" s="36" t="s">
        <v>1249</v>
      </c>
      <c r="D6163" s="45" t="str">
        <f>+Tabla3[[#This Row],[id_detalle]]&amp;" "&amp;VLOOKUP(Tabla3[[#This Row],[id_detalle]],rubro_detalle[[Código]:[Rubro Detalle]],2,0)</f>
        <v>04.00.191 Tratamiento del Agua</v>
      </c>
      <c r="E6163" s="33">
        <f t="shared" si="1049"/>
        <v>15</v>
      </c>
      <c r="F6163" s="47" t="str">
        <f t="shared" si="1050"/>
        <v>04.00.191-15</v>
      </c>
      <c r="G6163" s="38" t="s">
        <v>5835</v>
      </c>
      <c r="H6163" s="38">
        <v>410</v>
      </c>
    </row>
    <row r="6164" spans="1:8" x14ac:dyDescent="0.3">
      <c r="A6164" s="34" t="str">
        <f>+LEFT(Tabla3[[#This Row],[id_detalle]],2)</f>
        <v>04</v>
      </c>
      <c r="B6164" s="46" t="str">
        <f>VLOOKUP((LEFT(Tabla3[[#This Row],[id_detalle]],2)),id_rubro[[id]:[Rubro]],2,0)</f>
        <v>ELECTRICIDAD,GAS Y AGUA</v>
      </c>
      <c r="C6164" s="36" t="s">
        <v>1249</v>
      </c>
      <c r="D6164" s="45" t="str">
        <f>+Tabla3[[#This Row],[id_detalle]]&amp;" "&amp;VLOOKUP(Tabla3[[#This Row],[id_detalle]],rubro_detalle[[Código]:[Rubro Detalle]],2,0)</f>
        <v>04.00.191 Tratamiento del Agua</v>
      </c>
      <c r="E6164" s="33">
        <f t="shared" si="1049"/>
        <v>16</v>
      </c>
      <c r="F6164" s="47" t="str">
        <f t="shared" si="1050"/>
        <v>04.00.191-16</v>
      </c>
      <c r="G6164" s="37" t="s">
        <v>5836</v>
      </c>
      <c r="H6164" s="37">
        <v>410</v>
      </c>
    </row>
    <row r="6165" spans="1:8" x14ac:dyDescent="0.3">
      <c r="A6165" s="34" t="str">
        <f>+LEFT(Tabla3[[#This Row],[id_detalle]],2)</f>
        <v>04</v>
      </c>
      <c r="B6165" s="46" t="str">
        <f>VLOOKUP((LEFT(Tabla3[[#This Row],[id_detalle]],2)),id_rubro[[id]:[Rubro]],2,0)</f>
        <v>ELECTRICIDAD,GAS Y AGUA</v>
      </c>
      <c r="C6165" s="36" t="s">
        <v>1249</v>
      </c>
      <c r="D6165" s="45" t="str">
        <f>+Tabla3[[#This Row],[id_detalle]]&amp;" "&amp;VLOOKUP(Tabla3[[#This Row],[id_detalle]],rubro_detalle[[Código]:[Rubro Detalle]],2,0)</f>
        <v>04.00.191 Tratamiento del Agua</v>
      </c>
      <c r="E6165" s="33">
        <f t="shared" si="1049"/>
        <v>17</v>
      </c>
      <c r="F6165" s="47" t="str">
        <f t="shared" si="1050"/>
        <v>04.00.191-17</v>
      </c>
      <c r="G6165" s="37" t="s">
        <v>5857</v>
      </c>
      <c r="H6165" s="37">
        <v>428</v>
      </c>
    </row>
    <row r="6166" spans="1:8" x14ac:dyDescent="0.3">
      <c r="A6166" s="34" t="str">
        <f>+LEFT(Tabla3[[#This Row],[id_detalle]],2)</f>
        <v>04</v>
      </c>
      <c r="B6166" s="46" t="str">
        <f>VLOOKUP((LEFT(Tabla3[[#This Row],[id_detalle]],2)),id_rubro[[id]:[Rubro]],2,0)</f>
        <v>ELECTRICIDAD,GAS Y AGUA</v>
      </c>
      <c r="C6166" s="36" t="s">
        <v>1249</v>
      </c>
      <c r="D6166" s="45" t="str">
        <f>+Tabla3[[#This Row],[id_detalle]]&amp;" "&amp;VLOOKUP(Tabla3[[#This Row],[id_detalle]],rubro_detalle[[Código]:[Rubro Detalle]],2,0)</f>
        <v>04.00.191 Tratamiento del Agua</v>
      </c>
      <c r="E6166" s="33">
        <f t="shared" si="1049"/>
        <v>18</v>
      </c>
      <c r="F6166" s="47" t="str">
        <f t="shared" si="1050"/>
        <v>04.00.191-18</v>
      </c>
      <c r="G6166" s="37" t="s">
        <v>5858</v>
      </c>
      <c r="H6166" s="37">
        <v>487</v>
      </c>
    </row>
    <row r="6167" spans="1:8" x14ac:dyDescent="0.3">
      <c r="A6167" s="34" t="str">
        <f>+LEFT(Tabla3[[#This Row],[id_detalle]],2)</f>
        <v>04</v>
      </c>
      <c r="B6167" s="46" t="str">
        <f>VLOOKUP((LEFT(Tabla3[[#This Row],[id_detalle]],2)),id_rubro[[id]:[Rubro]],2,0)</f>
        <v>ELECTRICIDAD,GAS Y AGUA</v>
      </c>
      <c r="C6167" s="36" t="s">
        <v>1249</v>
      </c>
      <c r="D6167" s="45" t="str">
        <f>+Tabla3[[#This Row],[id_detalle]]&amp;" "&amp;VLOOKUP(Tabla3[[#This Row],[id_detalle]],rubro_detalle[[Código]:[Rubro Detalle]],2,0)</f>
        <v>04.00.191 Tratamiento del Agua</v>
      </c>
      <c r="E6167" s="33">
        <f t="shared" si="1049"/>
        <v>19</v>
      </c>
      <c r="F6167" s="47" t="str">
        <f t="shared" si="1050"/>
        <v>04.00.191-19</v>
      </c>
      <c r="G6167" s="37" t="s">
        <v>3071</v>
      </c>
      <c r="H6167" s="37">
        <v>513</v>
      </c>
    </row>
    <row r="6168" spans="1:8" x14ac:dyDescent="0.3">
      <c r="A6168" s="34" t="str">
        <f>+LEFT(Tabla3[[#This Row],[id_detalle]],2)</f>
        <v>04</v>
      </c>
      <c r="B6168" s="46" t="str">
        <f>VLOOKUP((LEFT(Tabla3[[#This Row],[id_detalle]],2)),id_rubro[[id]:[Rubro]],2,0)</f>
        <v>ELECTRICIDAD,GAS Y AGUA</v>
      </c>
      <c r="C6168" s="36" t="s">
        <v>1249</v>
      </c>
      <c r="D6168" s="45" t="str">
        <f>+Tabla3[[#This Row],[id_detalle]]&amp;" "&amp;VLOOKUP(Tabla3[[#This Row],[id_detalle]],rubro_detalle[[Código]:[Rubro Detalle]],2,0)</f>
        <v>04.00.191 Tratamiento del Agua</v>
      </c>
      <c r="E6168" s="33">
        <f t="shared" si="1049"/>
        <v>20</v>
      </c>
      <c r="F6168" s="47" t="str">
        <f t="shared" si="1050"/>
        <v>04.00.191-20</v>
      </c>
      <c r="G6168" s="37" t="s">
        <v>4653</v>
      </c>
      <c r="H6168" s="37">
        <v>546</v>
      </c>
    </row>
    <row r="6169" spans="1:8" x14ac:dyDescent="0.3">
      <c r="A6169" s="34" t="str">
        <f>+LEFT(Tabla3[[#This Row],[id_detalle]],2)</f>
        <v>04</v>
      </c>
      <c r="B6169" s="46" t="str">
        <f>VLOOKUP((LEFT(Tabla3[[#This Row],[id_detalle]],2)),id_rubro[[id]:[Rubro]],2,0)</f>
        <v>ELECTRICIDAD,GAS Y AGUA</v>
      </c>
      <c r="C6169" s="36" t="s">
        <v>1249</v>
      </c>
      <c r="D6169" s="45" t="str">
        <f>+Tabla3[[#This Row],[id_detalle]]&amp;" "&amp;VLOOKUP(Tabla3[[#This Row],[id_detalle]],rubro_detalle[[Código]:[Rubro Detalle]],2,0)</f>
        <v>04.00.191 Tratamiento del Agua</v>
      </c>
      <c r="E6169" s="33">
        <f t="shared" si="1049"/>
        <v>21</v>
      </c>
      <c r="F6169" s="47" t="str">
        <f t="shared" si="1050"/>
        <v>04.00.191-21</v>
      </c>
      <c r="G6169" s="37" t="s">
        <v>5859</v>
      </c>
      <c r="H6169" s="37">
        <v>643</v>
      </c>
    </row>
    <row r="6170" spans="1:8" x14ac:dyDescent="0.3">
      <c r="A6170" s="34" t="str">
        <f>+LEFT(Tabla3[[#This Row],[id_detalle]],2)</f>
        <v>04</v>
      </c>
      <c r="B6170" s="46" t="str">
        <f>VLOOKUP((LEFT(Tabla3[[#This Row],[id_detalle]],2)),id_rubro[[id]:[Rubro]],2,0)</f>
        <v>ELECTRICIDAD,GAS Y AGUA</v>
      </c>
      <c r="C6170" s="36" t="s">
        <v>1249</v>
      </c>
      <c r="D6170" s="45" t="str">
        <f>+Tabla3[[#This Row],[id_detalle]]&amp;" "&amp;VLOOKUP(Tabla3[[#This Row],[id_detalle]],rubro_detalle[[Código]:[Rubro Detalle]],2,0)</f>
        <v>04.00.191 Tratamiento del Agua</v>
      </c>
      <c r="E6170" s="33">
        <f t="shared" si="1049"/>
        <v>22</v>
      </c>
      <c r="F6170" s="47" t="str">
        <f t="shared" si="1050"/>
        <v>04.00.191-22</v>
      </c>
      <c r="G6170" s="37" t="s">
        <v>4512</v>
      </c>
      <c r="H6170" s="37">
        <v>666</v>
      </c>
    </row>
    <row r="6171" spans="1:8" x14ac:dyDescent="0.3">
      <c r="A6171" s="34" t="str">
        <f>+LEFT(Tabla3[[#This Row],[id_detalle]],2)</f>
        <v>04</v>
      </c>
      <c r="B6171" s="46" t="str">
        <f>VLOOKUP((LEFT(Tabla3[[#This Row],[id_detalle]],2)),id_rubro[[id]:[Rubro]],2,0)</f>
        <v>ELECTRICIDAD,GAS Y AGUA</v>
      </c>
      <c r="C6171" s="36" t="s">
        <v>1249</v>
      </c>
      <c r="D6171" s="45" t="str">
        <f>+Tabla3[[#This Row],[id_detalle]]&amp;" "&amp;VLOOKUP(Tabla3[[#This Row],[id_detalle]],rubro_detalle[[Código]:[Rubro Detalle]],2,0)</f>
        <v>04.00.191 Tratamiento del Agua</v>
      </c>
      <c r="E6171" s="33">
        <f t="shared" si="1049"/>
        <v>23</v>
      </c>
      <c r="F6171" s="47" t="str">
        <f t="shared" si="1050"/>
        <v>04.00.191-23</v>
      </c>
      <c r="G6171" s="37" t="s">
        <v>5860</v>
      </c>
      <c r="H6171" s="37">
        <v>695</v>
      </c>
    </row>
    <row r="6172" spans="1:8" x14ac:dyDescent="0.3">
      <c r="A6172" s="34" t="str">
        <f>+LEFT(Tabla3[[#This Row],[id_detalle]],2)</f>
        <v>04</v>
      </c>
      <c r="B6172" s="46" t="str">
        <f>VLOOKUP((LEFT(Tabla3[[#This Row],[id_detalle]],2)),id_rubro[[id]:[Rubro]],2,0)</f>
        <v>ELECTRICIDAD,GAS Y AGUA</v>
      </c>
      <c r="C6172" s="36" t="s">
        <v>1249</v>
      </c>
      <c r="D6172" s="45" t="str">
        <f>+Tabla3[[#This Row],[id_detalle]]&amp;" "&amp;VLOOKUP(Tabla3[[#This Row],[id_detalle]],rubro_detalle[[Código]:[Rubro Detalle]],2,0)</f>
        <v>04.00.191 Tratamiento del Agua</v>
      </c>
      <c r="E6172" s="33">
        <f t="shared" si="1049"/>
        <v>24</v>
      </c>
      <c r="F6172" s="47" t="str">
        <f t="shared" si="1050"/>
        <v>04.00.191-24</v>
      </c>
      <c r="G6172" s="37" t="s">
        <v>5861</v>
      </c>
      <c r="H6172" s="37">
        <v>705</v>
      </c>
    </row>
    <row r="6173" spans="1:8" x14ac:dyDescent="0.3">
      <c r="A6173" s="34" t="str">
        <f>+LEFT(Tabla3[[#This Row],[id_detalle]],2)</f>
        <v>04</v>
      </c>
      <c r="B6173" s="46" t="str">
        <f>VLOOKUP((LEFT(Tabla3[[#This Row],[id_detalle]],2)),id_rubro[[id]:[Rubro]],2,0)</f>
        <v>ELECTRICIDAD,GAS Y AGUA</v>
      </c>
      <c r="C6173" s="36" t="s">
        <v>1249</v>
      </c>
      <c r="D6173" s="45" t="str">
        <f>+Tabla3[[#This Row],[id_detalle]]&amp;" "&amp;VLOOKUP(Tabla3[[#This Row],[id_detalle]],rubro_detalle[[Código]:[Rubro Detalle]],2,0)</f>
        <v>04.00.191 Tratamiento del Agua</v>
      </c>
      <c r="E6173" s="33">
        <f t="shared" ref="E6173:E6201" si="1051">+IF(D6173=D6172,E6172+1,1)</f>
        <v>25</v>
      </c>
      <c r="F6173" s="47" t="str">
        <f t="shared" ref="F6173:F6178" si="1052">+LEFT(D6173,9)&amp;"-"&amp;E6173</f>
        <v>04.00.191-25</v>
      </c>
      <c r="G6173" s="37" t="s">
        <v>5182</v>
      </c>
      <c r="H6173" s="37">
        <v>735</v>
      </c>
    </row>
    <row r="6174" spans="1:8" x14ac:dyDescent="0.3">
      <c r="A6174" s="34" t="str">
        <f>+LEFT(Tabla3[[#This Row],[id_detalle]],2)</f>
        <v>04</v>
      </c>
      <c r="B6174" s="46" t="str">
        <f>VLOOKUP((LEFT(Tabla3[[#This Row],[id_detalle]],2)),id_rubro[[id]:[Rubro]],2,0)</f>
        <v>ELECTRICIDAD,GAS Y AGUA</v>
      </c>
      <c r="C6174" s="36" t="s">
        <v>1249</v>
      </c>
      <c r="D6174" s="45" t="str">
        <f>+Tabla3[[#This Row],[id_detalle]]&amp;" "&amp;VLOOKUP(Tabla3[[#This Row],[id_detalle]],rubro_detalle[[Código]:[Rubro Detalle]],2,0)</f>
        <v>04.00.191 Tratamiento del Agua</v>
      </c>
      <c r="E6174" s="33">
        <f t="shared" si="1051"/>
        <v>26</v>
      </c>
      <c r="F6174" s="47" t="str">
        <f t="shared" si="1052"/>
        <v>04.00.191-26</v>
      </c>
      <c r="G6174" s="38" t="s">
        <v>3059</v>
      </c>
      <c r="H6174" s="38">
        <v>778</v>
      </c>
    </row>
    <row r="6175" spans="1:8" x14ac:dyDescent="0.3">
      <c r="A6175" s="34" t="str">
        <f>+LEFT(Tabla3[[#This Row],[id_detalle]],2)</f>
        <v>04</v>
      </c>
      <c r="B6175" s="46" t="str">
        <f>VLOOKUP((LEFT(Tabla3[[#This Row],[id_detalle]],2)),id_rubro[[id]:[Rubro]],2,0)</f>
        <v>ELECTRICIDAD,GAS Y AGUA</v>
      </c>
      <c r="C6175" s="36" t="s">
        <v>1249</v>
      </c>
      <c r="D6175" s="45" t="str">
        <f>+Tabla3[[#This Row],[id_detalle]]&amp;" "&amp;VLOOKUP(Tabla3[[#This Row],[id_detalle]],rubro_detalle[[Código]:[Rubro Detalle]],2,0)</f>
        <v>04.00.191 Tratamiento del Agua</v>
      </c>
      <c r="E6175" s="33">
        <f t="shared" si="1051"/>
        <v>27</v>
      </c>
      <c r="F6175" s="47" t="str">
        <f t="shared" si="1052"/>
        <v>04.00.191-27</v>
      </c>
      <c r="G6175" s="37" t="s">
        <v>5841</v>
      </c>
      <c r="H6175" s="37">
        <v>780</v>
      </c>
    </row>
    <row r="6176" spans="1:8" x14ac:dyDescent="0.3">
      <c r="A6176" s="34" t="str">
        <f>+LEFT(Tabla3[[#This Row],[id_detalle]],2)</f>
        <v>04</v>
      </c>
      <c r="B6176" s="46" t="str">
        <f>VLOOKUP((LEFT(Tabla3[[#This Row],[id_detalle]],2)),id_rubro[[id]:[Rubro]],2,0)</f>
        <v>ELECTRICIDAD,GAS Y AGUA</v>
      </c>
      <c r="C6176" s="36" t="s">
        <v>1249</v>
      </c>
      <c r="D6176" s="45" t="str">
        <f>+Tabla3[[#This Row],[id_detalle]]&amp;" "&amp;VLOOKUP(Tabla3[[#This Row],[id_detalle]],rubro_detalle[[Código]:[Rubro Detalle]],2,0)</f>
        <v>04.00.191 Tratamiento del Agua</v>
      </c>
      <c r="E6176" s="33">
        <f t="shared" si="1051"/>
        <v>28</v>
      </c>
      <c r="F6176" s="47" t="str">
        <f t="shared" si="1052"/>
        <v>04.00.191-28</v>
      </c>
      <c r="G6176" s="37" t="s">
        <v>5862</v>
      </c>
      <c r="H6176" s="37">
        <v>812</v>
      </c>
    </row>
    <row r="6177" spans="1:8" x14ac:dyDescent="0.3">
      <c r="A6177" s="34" t="str">
        <f>+LEFT(Tabla3[[#This Row],[id_detalle]],2)</f>
        <v>04</v>
      </c>
      <c r="B6177" s="46" t="str">
        <f>VLOOKUP((LEFT(Tabla3[[#This Row],[id_detalle]],2)),id_rubro[[id]:[Rubro]],2,0)</f>
        <v>ELECTRICIDAD,GAS Y AGUA</v>
      </c>
      <c r="C6177" s="36" t="s">
        <v>1249</v>
      </c>
      <c r="D6177" s="45" t="str">
        <f>+Tabla3[[#This Row],[id_detalle]]&amp;" "&amp;VLOOKUP(Tabla3[[#This Row],[id_detalle]],rubro_detalle[[Código]:[Rubro Detalle]],2,0)</f>
        <v>04.00.191 Tratamiento del Agua</v>
      </c>
      <c r="E6177" s="33">
        <f t="shared" si="1051"/>
        <v>29</v>
      </c>
      <c r="F6177" s="47" t="str">
        <f t="shared" si="1052"/>
        <v>04.00.191-29</v>
      </c>
      <c r="G6177" s="37" t="s">
        <v>5863</v>
      </c>
      <c r="H6177" s="37">
        <v>833</v>
      </c>
    </row>
    <row r="6178" spans="1:8" x14ac:dyDescent="0.3">
      <c r="A6178" s="34" t="str">
        <f>+LEFT(Tabla3[[#This Row],[id_detalle]],2)</f>
        <v>04</v>
      </c>
      <c r="B6178" s="46" t="str">
        <f>VLOOKUP((LEFT(Tabla3[[#This Row],[id_detalle]],2)),id_rubro[[id]:[Rubro]],2,0)</f>
        <v>ELECTRICIDAD,GAS Y AGUA</v>
      </c>
      <c r="C6178" s="36" t="s">
        <v>1249</v>
      </c>
      <c r="D6178" s="45" t="str">
        <f>+Tabla3[[#This Row],[id_detalle]]&amp;" "&amp;VLOOKUP(Tabla3[[#This Row],[id_detalle]],rubro_detalle[[Código]:[Rubro Detalle]],2,0)</f>
        <v>04.00.191 Tratamiento del Agua</v>
      </c>
      <c r="E6178" s="33">
        <f t="shared" si="1051"/>
        <v>30</v>
      </c>
      <c r="F6178" s="47" t="str">
        <f t="shared" si="1052"/>
        <v>04.00.191-30</v>
      </c>
      <c r="G6178" s="37" t="s">
        <v>5280</v>
      </c>
      <c r="H6178" s="37">
        <v>846</v>
      </c>
    </row>
    <row r="6179" spans="1:8" x14ac:dyDescent="0.3">
      <c r="A6179" s="34" t="str">
        <f>+LEFT(Tabla3[[#This Row],[id_detalle]],2)</f>
        <v>05</v>
      </c>
      <c r="B6179" s="46" t="str">
        <f>VLOOKUP((LEFT(Tabla3[[#This Row],[id_detalle]],2)),id_rubro[[id]:[Rubro]],2,0)</f>
        <v>CONSTRUCCIÓN, ACTIVIDADES Y SERVICIOS CONEXOS</v>
      </c>
      <c r="C6179" s="36" t="s">
        <v>1252</v>
      </c>
      <c r="D6179" s="45" t="str">
        <f>+Tabla3[[#This Row],[id_detalle]]&amp;" "&amp;VLOOKUP(Tabla3[[#This Row],[id_detalle]],rubro_detalle[[Código]:[Rubro Detalle]],2,0)</f>
        <v>05.00.051 Administradores de Construcción</v>
      </c>
      <c r="E6179" s="33">
        <f t="shared" si="1051"/>
        <v>1</v>
      </c>
      <c r="F6179" s="47" t="str">
        <f>+LEFT(D6179,9)&amp;"-"&amp;E6179</f>
        <v>05.00.051-1</v>
      </c>
      <c r="G6179" s="37" t="s">
        <v>5864</v>
      </c>
      <c r="H6179" s="37">
        <v>199</v>
      </c>
    </row>
    <row r="6180" spans="1:8" x14ac:dyDescent="0.3">
      <c r="A6180" s="34" t="str">
        <f>+LEFT(Tabla3[[#This Row],[id_detalle]],2)</f>
        <v>05</v>
      </c>
      <c r="B6180" s="46" t="str">
        <f>VLOOKUP((LEFT(Tabla3[[#This Row],[id_detalle]],2)),id_rubro[[id]:[Rubro]],2,0)</f>
        <v>CONSTRUCCIÓN, ACTIVIDADES Y SERVICIOS CONEXOS</v>
      </c>
      <c r="C6180" s="36" t="s">
        <v>1252</v>
      </c>
      <c r="D6180" s="45" t="str">
        <f>+Tabla3[[#This Row],[id_detalle]]&amp;" "&amp;VLOOKUP(Tabla3[[#This Row],[id_detalle]],rubro_detalle[[Código]:[Rubro Detalle]],2,0)</f>
        <v>05.00.051 Administradores de Construcción</v>
      </c>
      <c r="E6180" s="33">
        <f t="shared" si="1051"/>
        <v>2</v>
      </c>
      <c r="F6180" s="47" t="str">
        <f>+LEFT(D6180,9)&amp;"-"&amp;E6180</f>
        <v>05.00.051-2</v>
      </c>
      <c r="G6180" s="37" t="s">
        <v>5865</v>
      </c>
      <c r="H6180" s="37">
        <v>199</v>
      </c>
    </row>
    <row r="6181" spans="1:8" x14ac:dyDescent="0.3">
      <c r="A6181" s="34" t="str">
        <f>+LEFT(Tabla3[[#This Row],[id_detalle]],2)</f>
        <v>05</v>
      </c>
      <c r="B6181" s="46" t="str">
        <f>VLOOKUP((LEFT(Tabla3[[#This Row],[id_detalle]],2)),id_rubro[[id]:[Rubro]],2,0)</f>
        <v>CONSTRUCCIÓN, ACTIVIDADES Y SERVICIOS CONEXOS</v>
      </c>
      <c r="C6181" s="36" t="s">
        <v>1252</v>
      </c>
      <c r="D6181" s="45" t="str">
        <f>+Tabla3[[#This Row],[id_detalle]]&amp;" "&amp;VLOOKUP(Tabla3[[#This Row],[id_detalle]],rubro_detalle[[Código]:[Rubro Detalle]],2,0)</f>
        <v>05.00.051 Administradores de Construcción</v>
      </c>
      <c r="E6181" s="33">
        <f t="shared" si="1051"/>
        <v>3</v>
      </c>
      <c r="F6181" s="47" t="str">
        <f>+LEFT(D6181,9)&amp;"-"&amp;E6181</f>
        <v>05.00.051-3</v>
      </c>
      <c r="G6181" s="37" t="s">
        <v>2961</v>
      </c>
      <c r="H6181" s="37">
        <v>209</v>
      </c>
    </row>
    <row r="6182" spans="1:8" x14ac:dyDescent="0.3">
      <c r="A6182" s="34" t="str">
        <f>+LEFT(Tabla3[[#This Row],[id_detalle]],2)</f>
        <v>05</v>
      </c>
      <c r="B6182" s="46" t="str">
        <f>VLOOKUP((LEFT(Tabla3[[#This Row],[id_detalle]],2)),id_rubro[[id]:[Rubro]],2,0)</f>
        <v>CONSTRUCCIÓN, ACTIVIDADES Y SERVICIOS CONEXOS</v>
      </c>
      <c r="C6182" s="36" t="s">
        <v>1252</v>
      </c>
      <c r="D6182" s="45" t="str">
        <f>+Tabla3[[#This Row],[id_detalle]]&amp;" "&amp;VLOOKUP(Tabla3[[#This Row],[id_detalle]],rubro_detalle[[Código]:[Rubro Detalle]],2,0)</f>
        <v>05.00.051 Administradores de Construcción</v>
      </c>
      <c r="E6182" s="33">
        <f t="shared" si="1051"/>
        <v>4</v>
      </c>
      <c r="F6182" s="47" t="str">
        <f t="shared" ref="F6182:F6184" si="1053">+LEFT(D6182,9)&amp;"-"&amp;E6182</f>
        <v>05.00.051-4</v>
      </c>
      <c r="G6182" s="37" t="s">
        <v>5866</v>
      </c>
      <c r="H6182" s="37">
        <v>387</v>
      </c>
    </row>
    <row r="6183" spans="1:8" x14ac:dyDescent="0.3">
      <c r="A6183" s="34" t="str">
        <f>+LEFT(Tabla3[[#This Row],[id_detalle]],2)</f>
        <v>05</v>
      </c>
      <c r="B6183" s="46" t="str">
        <f>VLOOKUP((LEFT(Tabla3[[#This Row],[id_detalle]],2)),id_rubro[[id]:[Rubro]],2,0)</f>
        <v>CONSTRUCCIÓN, ACTIVIDADES Y SERVICIOS CONEXOS</v>
      </c>
      <c r="C6183" s="36" t="s">
        <v>1252</v>
      </c>
      <c r="D6183" s="45" t="str">
        <f>+Tabla3[[#This Row],[id_detalle]]&amp;" "&amp;VLOOKUP(Tabla3[[#This Row],[id_detalle]],rubro_detalle[[Código]:[Rubro Detalle]],2,0)</f>
        <v>05.00.051 Administradores de Construcción</v>
      </c>
      <c r="E6183" s="33">
        <f t="shared" si="1051"/>
        <v>5</v>
      </c>
      <c r="F6183" s="47" t="str">
        <f t="shared" si="1053"/>
        <v>05.00.051-5</v>
      </c>
      <c r="G6183" s="37" t="s">
        <v>3016</v>
      </c>
      <c r="H6183" s="37">
        <v>654</v>
      </c>
    </row>
    <row r="6184" spans="1:8" x14ac:dyDescent="0.3">
      <c r="A6184" s="34" t="str">
        <f>+LEFT(Tabla3[[#This Row],[id_detalle]],2)</f>
        <v>05</v>
      </c>
      <c r="B6184" s="46" t="str">
        <f>VLOOKUP((LEFT(Tabla3[[#This Row],[id_detalle]],2)),id_rubro[[id]:[Rubro]],2,0)</f>
        <v>CONSTRUCCIÓN, ACTIVIDADES Y SERVICIOS CONEXOS</v>
      </c>
      <c r="C6184" s="36" t="s">
        <v>1252</v>
      </c>
      <c r="D6184" s="45" t="str">
        <f>+Tabla3[[#This Row],[id_detalle]]&amp;" "&amp;VLOOKUP(Tabla3[[#This Row],[id_detalle]],rubro_detalle[[Código]:[Rubro Detalle]],2,0)</f>
        <v>05.00.051 Administradores de Construcción</v>
      </c>
      <c r="E6184" s="33">
        <f t="shared" si="1051"/>
        <v>6</v>
      </c>
      <c r="F6184" s="47" t="str">
        <f t="shared" si="1053"/>
        <v>05.00.051-6</v>
      </c>
      <c r="G6184" s="37" t="s">
        <v>5867</v>
      </c>
      <c r="H6184" s="37">
        <v>673</v>
      </c>
    </row>
    <row r="6185" spans="1:8" x14ac:dyDescent="0.3">
      <c r="A6185" s="34" t="str">
        <f>+LEFT(Tabla3[[#This Row],[id_detalle]],2)</f>
        <v>05</v>
      </c>
      <c r="B6185" s="46" t="str">
        <f>VLOOKUP((LEFT(Tabla3[[#This Row],[id_detalle]],2)),id_rubro[[id]:[Rubro]],2,0)</f>
        <v>CONSTRUCCIÓN, ACTIVIDADES Y SERVICIOS CONEXOS</v>
      </c>
      <c r="C6185" s="36" t="s">
        <v>1252</v>
      </c>
      <c r="D6185" s="45" t="str">
        <f>+Tabla3[[#This Row],[id_detalle]]&amp;" "&amp;VLOOKUP(Tabla3[[#This Row],[id_detalle]],rubro_detalle[[Código]:[Rubro Detalle]],2,0)</f>
        <v>05.00.051 Administradores de Construcción</v>
      </c>
      <c r="E6185" s="33">
        <f t="shared" si="1051"/>
        <v>7</v>
      </c>
      <c r="F6185" s="47" t="str">
        <f>+LEFT(D6185,9)&amp;"-"&amp;E6185</f>
        <v>05.00.051-7</v>
      </c>
      <c r="G6185" s="37" t="s">
        <v>5868</v>
      </c>
      <c r="H6185" s="37">
        <v>850</v>
      </c>
    </row>
    <row r="6186" spans="1:8" x14ac:dyDescent="0.3">
      <c r="A6186" s="34" t="str">
        <f>+LEFT(Tabla3[[#This Row],[id_detalle]],2)</f>
        <v>05</v>
      </c>
      <c r="B6186" s="46" t="str">
        <f>VLOOKUP((LEFT(Tabla3[[#This Row],[id_detalle]],2)),id_rubro[[id]:[Rubro]],2,0)</f>
        <v>CONSTRUCCIÓN, ACTIVIDADES Y SERVICIOS CONEXOS</v>
      </c>
      <c r="C6186" s="36" t="s">
        <v>1254</v>
      </c>
      <c r="D6186" s="45" t="str">
        <f>+Tabla3[[#This Row],[id_detalle]]&amp;" "&amp;VLOOKUP(Tabla3[[#This Row],[id_detalle]],rubro_detalle[[Código]:[Rubro Detalle]],2,0)</f>
        <v>05.00.101 Arquitectos</v>
      </c>
      <c r="E6186" s="33">
        <f t="shared" si="1051"/>
        <v>1</v>
      </c>
      <c r="F6186" s="47" t="str">
        <f>+LEFT(D6186,9)&amp;"-"&amp;E6186</f>
        <v>05.00.101-1</v>
      </c>
      <c r="G6186" s="37" t="s">
        <v>5864</v>
      </c>
      <c r="H6186" s="37">
        <v>199</v>
      </c>
    </row>
    <row r="6187" spans="1:8" x14ac:dyDescent="0.3">
      <c r="A6187" s="34" t="str">
        <f>+LEFT(Tabla3[[#This Row],[id_detalle]],2)</f>
        <v>05</v>
      </c>
      <c r="B6187" s="46" t="str">
        <f>VLOOKUP((LEFT(Tabla3[[#This Row],[id_detalle]],2)),id_rubro[[id]:[Rubro]],2,0)</f>
        <v>CONSTRUCCIÓN, ACTIVIDADES Y SERVICIOS CONEXOS</v>
      </c>
      <c r="C6187" s="36" t="s">
        <v>1254</v>
      </c>
      <c r="D6187" s="45" t="str">
        <f>+Tabla3[[#This Row],[id_detalle]]&amp;" "&amp;VLOOKUP(Tabla3[[#This Row],[id_detalle]],rubro_detalle[[Código]:[Rubro Detalle]],2,0)</f>
        <v>05.00.101 Arquitectos</v>
      </c>
      <c r="E6187" s="33">
        <f t="shared" si="1051"/>
        <v>2</v>
      </c>
      <c r="F6187" s="47" t="str">
        <f>+LEFT(D6187,9)&amp;"-"&amp;E6187</f>
        <v>05.00.101-2</v>
      </c>
      <c r="G6187" s="37" t="s">
        <v>5865</v>
      </c>
      <c r="H6187" s="37">
        <v>199</v>
      </c>
    </row>
    <row r="6188" spans="1:8" x14ac:dyDescent="0.3">
      <c r="A6188" s="34" t="str">
        <f>+LEFT(Tabla3[[#This Row],[id_detalle]],2)</f>
        <v>05</v>
      </c>
      <c r="B6188" s="46" t="str">
        <f>VLOOKUP((LEFT(Tabla3[[#This Row],[id_detalle]],2)),id_rubro[[id]:[Rubro]],2,0)</f>
        <v>CONSTRUCCIÓN, ACTIVIDADES Y SERVICIOS CONEXOS</v>
      </c>
      <c r="C6188" s="36" t="s">
        <v>1254</v>
      </c>
      <c r="D6188" s="45" t="str">
        <f>+Tabla3[[#This Row],[id_detalle]]&amp;" "&amp;VLOOKUP(Tabla3[[#This Row],[id_detalle]],rubro_detalle[[Código]:[Rubro Detalle]],2,0)</f>
        <v>05.00.101 Arquitectos</v>
      </c>
      <c r="E6188" s="33">
        <f t="shared" si="1051"/>
        <v>3</v>
      </c>
      <c r="F6188" s="47" t="str">
        <f>+LEFT(D6188,9)&amp;"-"&amp;E6188</f>
        <v>05.00.101-3</v>
      </c>
      <c r="G6188" s="37" t="s">
        <v>5869</v>
      </c>
      <c r="H6188" s="37">
        <v>209</v>
      </c>
    </row>
    <row r="6189" spans="1:8" x14ac:dyDescent="0.3">
      <c r="A6189" s="34" t="str">
        <f>+LEFT(Tabla3[[#This Row],[id_detalle]],2)</f>
        <v>05</v>
      </c>
      <c r="B6189" s="46" t="str">
        <f>VLOOKUP((LEFT(Tabla3[[#This Row],[id_detalle]],2)),id_rubro[[id]:[Rubro]],2,0)</f>
        <v>CONSTRUCCIÓN, ACTIVIDADES Y SERVICIOS CONEXOS</v>
      </c>
      <c r="C6189" s="36" t="s">
        <v>1254</v>
      </c>
      <c r="D6189" s="45" t="str">
        <f>+Tabla3[[#This Row],[id_detalle]]&amp;" "&amp;VLOOKUP(Tabla3[[#This Row],[id_detalle]],rubro_detalle[[Código]:[Rubro Detalle]],2,0)</f>
        <v>05.00.101 Arquitectos</v>
      </c>
      <c r="E6189" s="33">
        <f t="shared" si="1051"/>
        <v>4</v>
      </c>
      <c r="F6189" s="47" t="str">
        <f t="shared" ref="F6189:F6191" si="1054">+LEFT(D6189,9)&amp;"-"&amp;E6189</f>
        <v>05.00.101-4</v>
      </c>
      <c r="G6189" s="37" t="s">
        <v>5870</v>
      </c>
      <c r="H6189" s="37">
        <v>224</v>
      </c>
    </row>
    <row r="6190" spans="1:8" x14ac:dyDescent="0.3">
      <c r="A6190" s="34" t="str">
        <f>+LEFT(Tabla3[[#This Row],[id_detalle]],2)</f>
        <v>05</v>
      </c>
      <c r="B6190" s="46" t="str">
        <f>VLOOKUP((LEFT(Tabla3[[#This Row],[id_detalle]],2)),id_rubro[[id]:[Rubro]],2,0)</f>
        <v>CONSTRUCCIÓN, ACTIVIDADES Y SERVICIOS CONEXOS</v>
      </c>
      <c r="C6190" s="36" t="s">
        <v>1254</v>
      </c>
      <c r="D6190" s="45" t="str">
        <f>+Tabla3[[#This Row],[id_detalle]]&amp;" "&amp;VLOOKUP(Tabla3[[#This Row],[id_detalle]],rubro_detalle[[Código]:[Rubro Detalle]],2,0)</f>
        <v>05.00.101 Arquitectos</v>
      </c>
      <c r="E6190" s="33">
        <f t="shared" si="1051"/>
        <v>5</v>
      </c>
      <c r="F6190" s="47" t="str">
        <f t="shared" si="1054"/>
        <v>05.00.101-5</v>
      </c>
      <c r="G6190" s="37" t="s">
        <v>5871</v>
      </c>
      <c r="H6190" s="37">
        <v>230</v>
      </c>
    </row>
    <row r="6191" spans="1:8" x14ac:dyDescent="0.3">
      <c r="A6191" s="34" t="str">
        <f>+LEFT(Tabla3[[#This Row],[id_detalle]],2)</f>
        <v>05</v>
      </c>
      <c r="B6191" s="46" t="str">
        <f>VLOOKUP((LEFT(Tabla3[[#This Row],[id_detalle]],2)),id_rubro[[id]:[Rubro]],2,0)</f>
        <v>CONSTRUCCIÓN, ACTIVIDADES Y SERVICIOS CONEXOS</v>
      </c>
      <c r="C6191" s="36" t="s">
        <v>1254</v>
      </c>
      <c r="D6191" s="45" t="str">
        <f>+Tabla3[[#This Row],[id_detalle]]&amp;" "&amp;VLOOKUP(Tabla3[[#This Row],[id_detalle]],rubro_detalle[[Código]:[Rubro Detalle]],2,0)</f>
        <v>05.00.101 Arquitectos</v>
      </c>
      <c r="E6191" s="33">
        <f t="shared" si="1051"/>
        <v>6</v>
      </c>
      <c r="F6191" s="47" t="str">
        <f t="shared" si="1054"/>
        <v>05.00.101-6</v>
      </c>
      <c r="G6191" s="37" t="s">
        <v>5872</v>
      </c>
      <c r="H6191" s="37">
        <v>680</v>
      </c>
    </row>
    <row r="6192" spans="1:8" x14ac:dyDescent="0.3">
      <c r="A6192" s="34" t="str">
        <f>+LEFT(Tabla3[[#This Row],[id_detalle]],2)</f>
        <v>05</v>
      </c>
      <c r="B6192" s="46" t="str">
        <f>VLOOKUP((LEFT(Tabla3[[#This Row],[id_detalle]],2)),id_rubro[[id]:[Rubro]],2,0)</f>
        <v>CONSTRUCCIÓN, ACTIVIDADES Y SERVICIOS CONEXOS</v>
      </c>
      <c r="C6192" s="36" t="s">
        <v>1254</v>
      </c>
      <c r="D6192" s="45" t="str">
        <f>+Tabla3[[#This Row],[id_detalle]]&amp;" "&amp;VLOOKUP(Tabla3[[#This Row],[id_detalle]],rubro_detalle[[Código]:[Rubro Detalle]],2,0)</f>
        <v>05.00.101 Arquitectos</v>
      </c>
      <c r="E6192" s="33">
        <f t="shared" si="1051"/>
        <v>7</v>
      </c>
      <c r="F6192" s="47" t="str">
        <f t="shared" ref="F6192:F6194" si="1055">+LEFT(D6192,9)&amp;"-"&amp;E6192</f>
        <v>05.00.101-7</v>
      </c>
      <c r="G6192" s="37" t="s">
        <v>5873</v>
      </c>
      <c r="H6192" s="37">
        <v>714</v>
      </c>
    </row>
    <row r="6193" spans="1:8" x14ac:dyDescent="0.3">
      <c r="A6193" s="34" t="str">
        <f>+LEFT(Tabla3[[#This Row],[id_detalle]],2)</f>
        <v>05</v>
      </c>
      <c r="B6193" s="46" t="str">
        <f>VLOOKUP((LEFT(Tabla3[[#This Row],[id_detalle]],2)),id_rubro[[id]:[Rubro]],2,0)</f>
        <v>CONSTRUCCIÓN, ACTIVIDADES Y SERVICIOS CONEXOS</v>
      </c>
      <c r="C6193" s="36" t="s">
        <v>1254</v>
      </c>
      <c r="D6193" s="45" t="str">
        <f>+Tabla3[[#This Row],[id_detalle]]&amp;" "&amp;VLOOKUP(Tabla3[[#This Row],[id_detalle]],rubro_detalle[[Código]:[Rubro Detalle]],2,0)</f>
        <v>05.00.101 Arquitectos</v>
      </c>
      <c r="E6193" s="33">
        <f t="shared" si="1051"/>
        <v>8</v>
      </c>
      <c r="F6193" s="47" t="str">
        <f t="shared" si="1055"/>
        <v>05.00.101-8</v>
      </c>
      <c r="G6193" s="37" t="s">
        <v>5874</v>
      </c>
      <c r="H6193" s="37">
        <v>731</v>
      </c>
    </row>
    <row r="6194" spans="1:8" x14ac:dyDescent="0.3">
      <c r="A6194" s="34" t="str">
        <f>+LEFT(Tabla3[[#This Row],[id_detalle]],2)</f>
        <v>05</v>
      </c>
      <c r="B6194" s="46" t="str">
        <f>VLOOKUP((LEFT(Tabla3[[#This Row],[id_detalle]],2)),id_rubro[[id]:[Rubro]],2,0)</f>
        <v>CONSTRUCCIÓN, ACTIVIDADES Y SERVICIOS CONEXOS</v>
      </c>
      <c r="C6194" s="36" t="s">
        <v>1254</v>
      </c>
      <c r="D6194" s="45" t="str">
        <f>+Tabla3[[#This Row],[id_detalle]]&amp;" "&amp;VLOOKUP(Tabla3[[#This Row],[id_detalle]],rubro_detalle[[Código]:[Rubro Detalle]],2,0)</f>
        <v>05.00.101 Arquitectos</v>
      </c>
      <c r="E6194" s="33">
        <f t="shared" si="1051"/>
        <v>9</v>
      </c>
      <c r="F6194" s="47" t="str">
        <f t="shared" si="1055"/>
        <v>05.00.101-9</v>
      </c>
      <c r="G6194" s="37" t="s">
        <v>5875</v>
      </c>
      <c r="H6194" s="37">
        <v>786</v>
      </c>
    </row>
    <row r="6195" spans="1:8" x14ac:dyDescent="0.3">
      <c r="A6195" s="34" t="str">
        <f>+LEFT(Tabla3[[#This Row],[id_detalle]],2)</f>
        <v>05</v>
      </c>
      <c r="B6195" s="46" t="str">
        <f>VLOOKUP((LEFT(Tabla3[[#This Row],[id_detalle]],2)),id_rubro[[id]:[Rubro]],2,0)</f>
        <v>CONSTRUCCIÓN, ACTIVIDADES Y SERVICIOS CONEXOS</v>
      </c>
      <c r="C6195" s="36" t="s">
        <v>1256</v>
      </c>
      <c r="D6195" s="45" t="str">
        <f>+Tabla3[[#This Row],[id_detalle]]&amp;" "&amp;VLOOKUP(Tabla3[[#This Row],[id_detalle]],rubro_detalle[[Código]:[Rubro Detalle]],2,0)</f>
        <v>05.00.110 Arriendo y Servicios de Oficina</v>
      </c>
      <c r="E6195" s="33">
        <f t="shared" si="1051"/>
        <v>1</v>
      </c>
      <c r="F6195" s="47" t="str">
        <f>+LEFT(D6195,9)&amp;"-"&amp;E6195</f>
        <v>05.00.110-1</v>
      </c>
      <c r="G6195" s="37" t="s">
        <v>5876</v>
      </c>
      <c r="H6195" s="37">
        <v>250</v>
      </c>
    </row>
    <row r="6196" spans="1:8" x14ac:dyDescent="0.3">
      <c r="A6196" s="34" t="str">
        <f>+LEFT(Tabla3[[#This Row],[id_detalle]],2)</f>
        <v>05</v>
      </c>
      <c r="B6196" s="46" t="str">
        <f>VLOOKUP((LEFT(Tabla3[[#This Row],[id_detalle]],2)),id_rubro[[id]:[Rubro]],2,0)</f>
        <v>CONSTRUCCIÓN, ACTIVIDADES Y SERVICIOS CONEXOS</v>
      </c>
      <c r="C6196" s="36" t="s">
        <v>1256</v>
      </c>
      <c r="D6196" s="45" t="str">
        <f>+Tabla3[[#This Row],[id_detalle]]&amp;" "&amp;VLOOKUP(Tabla3[[#This Row],[id_detalle]],rubro_detalle[[Código]:[Rubro Detalle]],2,0)</f>
        <v>05.00.110 Arriendo y Servicios de Oficina</v>
      </c>
      <c r="E6196" s="33">
        <f t="shared" si="1051"/>
        <v>2</v>
      </c>
      <c r="F6196" s="47" t="str">
        <f>+LEFT(D6196,9)&amp;"-"&amp;E6196</f>
        <v>05.00.110-2</v>
      </c>
      <c r="G6196" s="37" t="s">
        <v>5877</v>
      </c>
      <c r="H6196" s="37">
        <v>501</v>
      </c>
    </row>
    <row r="6197" spans="1:8" x14ac:dyDescent="0.3">
      <c r="A6197" s="34" t="str">
        <f>+LEFT(Tabla3[[#This Row],[id_detalle]],2)</f>
        <v>05</v>
      </c>
      <c r="B6197" s="46" t="str">
        <f>VLOOKUP((LEFT(Tabla3[[#This Row],[id_detalle]],2)),id_rubro[[id]:[Rubro]],2,0)</f>
        <v>CONSTRUCCIÓN, ACTIVIDADES Y SERVICIOS CONEXOS</v>
      </c>
      <c r="C6197" s="36" t="s">
        <v>1256</v>
      </c>
      <c r="D6197" s="45" t="str">
        <f>+Tabla3[[#This Row],[id_detalle]]&amp;" "&amp;VLOOKUP(Tabla3[[#This Row],[id_detalle]],rubro_detalle[[Código]:[Rubro Detalle]],2,0)</f>
        <v>05.00.110 Arriendo y Servicios de Oficina</v>
      </c>
      <c r="E6197" s="33">
        <f t="shared" si="1051"/>
        <v>3</v>
      </c>
      <c r="F6197" s="47" t="str">
        <f>+LEFT(D6197,9)&amp;"-"&amp;E6197</f>
        <v>05.00.110-3</v>
      </c>
      <c r="G6197" s="37" t="s">
        <v>5878</v>
      </c>
      <c r="H6197" s="37">
        <v>539</v>
      </c>
    </row>
    <row r="6198" spans="1:8" x14ac:dyDescent="0.3">
      <c r="A6198" s="34" t="str">
        <f>+LEFT(Tabla3[[#This Row],[id_detalle]],2)</f>
        <v>05</v>
      </c>
      <c r="B6198" s="46" t="str">
        <f>VLOOKUP((LEFT(Tabla3[[#This Row],[id_detalle]],2)),id_rubro[[id]:[Rubro]],2,0)</f>
        <v>CONSTRUCCIÓN, ACTIVIDADES Y SERVICIOS CONEXOS</v>
      </c>
      <c r="C6198" s="36" t="s">
        <v>1256</v>
      </c>
      <c r="D6198" s="45" t="str">
        <f>+Tabla3[[#This Row],[id_detalle]]&amp;" "&amp;VLOOKUP(Tabla3[[#This Row],[id_detalle]],rubro_detalle[[Código]:[Rubro Detalle]],2,0)</f>
        <v>05.00.110 Arriendo y Servicios de Oficina</v>
      </c>
      <c r="E6198" s="33">
        <f t="shared" si="1051"/>
        <v>4</v>
      </c>
      <c r="F6198" s="47" t="str">
        <f t="shared" ref="F6198:F6200" si="1056">+LEFT(D6198,9)&amp;"-"&amp;E6198</f>
        <v>05.00.110-4</v>
      </c>
      <c r="G6198" s="37" t="s">
        <v>5879</v>
      </c>
      <c r="H6198" s="37">
        <v>539</v>
      </c>
    </row>
    <row r="6199" spans="1:8" x14ac:dyDescent="0.3">
      <c r="A6199" s="34" t="str">
        <f>+LEFT(Tabla3[[#This Row],[id_detalle]],2)</f>
        <v>05</v>
      </c>
      <c r="B6199" s="46" t="str">
        <f>VLOOKUP((LEFT(Tabla3[[#This Row],[id_detalle]],2)),id_rubro[[id]:[Rubro]],2,0)</f>
        <v>CONSTRUCCIÓN, ACTIVIDADES Y SERVICIOS CONEXOS</v>
      </c>
      <c r="C6199" s="36" t="s">
        <v>1256</v>
      </c>
      <c r="D6199" s="45" t="str">
        <f>+Tabla3[[#This Row],[id_detalle]]&amp;" "&amp;VLOOKUP(Tabla3[[#This Row],[id_detalle]],rubro_detalle[[Código]:[Rubro Detalle]],2,0)</f>
        <v>05.00.110 Arriendo y Servicios de Oficina</v>
      </c>
      <c r="E6199" s="33">
        <f t="shared" si="1051"/>
        <v>5</v>
      </c>
      <c r="F6199" s="47" t="str">
        <f t="shared" si="1056"/>
        <v>05.00.110-5</v>
      </c>
      <c r="G6199" s="37" t="s">
        <v>5880</v>
      </c>
      <c r="H6199" s="37">
        <v>540</v>
      </c>
    </row>
    <row r="6200" spans="1:8" x14ac:dyDescent="0.3">
      <c r="A6200" s="34" t="str">
        <f>+LEFT(Tabla3[[#This Row],[id_detalle]],2)</f>
        <v>05</v>
      </c>
      <c r="B6200" s="46" t="str">
        <f>VLOOKUP((LEFT(Tabla3[[#This Row],[id_detalle]],2)),id_rubro[[id]:[Rubro]],2,0)</f>
        <v>CONSTRUCCIÓN, ACTIVIDADES Y SERVICIOS CONEXOS</v>
      </c>
      <c r="C6200" s="36" t="s">
        <v>1256</v>
      </c>
      <c r="D6200" s="45" t="str">
        <f>+Tabla3[[#This Row],[id_detalle]]&amp;" "&amp;VLOOKUP(Tabla3[[#This Row],[id_detalle]],rubro_detalle[[Código]:[Rubro Detalle]],2,0)</f>
        <v>05.00.110 Arriendo y Servicios de Oficina</v>
      </c>
      <c r="E6200" s="33">
        <f t="shared" si="1051"/>
        <v>6</v>
      </c>
      <c r="F6200" s="47" t="str">
        <f t="shared" si="1056"/>
        <v>05.00.110-6</v>
      </c>
      <c r="G6200" s="37" t="s">
        <v>5881</v>
      </c>
      <c r="H6200" s="37">
        <v>702</v>
      </c>
    </row>
    <row r="6201" spans="1:8" x14ac:dyDescent="0.3">
      <c r="A6201" s="34" t="str">
        <f>+LEFT(Tabla3[[#This Row],[id_detalle]],2)</f>
        <v>05</v>
      </c>
      <c r="B6201" s="46" t="str">
        <f>VLOOKUP((LEFT(Tabla3[[#This Row],[id_detalle]],2)),id_rubro[[id]:[Rubro]],2,0)</f>
        <v>CONSTRUCCIÓN, ACTIVIDADES Y SERVICIOS CONEXOS</v>
      </c>
      <c r="C6201" s="36" t="s">
        <v>1256</v>
      </c>
      <c r="D6201" s="45" t="str">
        <f>+Tabla3[[#This Row],[id_detalle]]&amp;" "&amp;VLOOKUP(Tabla3[[#This Row],[id_detalle]],rubro_detalle[[Código]:[Rubro Detalle]],2,0)</f>
        <v>05.00.110 Arriendo y Servicios de Oficina</v>
      </c>
      <c r="E6201" s="33">
        <f t="shared" si="1051"/>
        <v>7</v>
      </c>
      <c r="F6201" s="47" t="str">
        <f t="shared" ref="F6201:F6203" si="1057">+LEFT(D6201,9)&amp;"-"&amp;E6201</f>
        <v>05.00.110-7</v>
      </c>
      <c r="G6201" s="37" t="s">
        <v>5874</v>
      </c>
      <c r="H6201" s="37">
        <v>731</v>
      </c>
    </row>
    <row r="6202" spans="1:8" x14ac:dyDescent="0.3">
      <c r="A6202" s="34" t="str">
        <f>+LEFT(Tabla3[[#This Row],[id_detalle]],2)</f>
        <v>05</v>
      </c>
      <c r="B6202" s="46" t="str">
        <f>VLOOKUP((LEFT(Tabla3[[#This Row],[id_detalle]],2)),id_rubro[[id]:[Rubro]],2,0)</f>
        <v>CONSTRUCCIÓN, ACTIVIDADES Y SERVICIOS CONEXOS</v>
      </c>
      <c r="C6202" s="36" t="s">
        <v>1256</v>
      </c>
      <c r="D6202" s="45" t="str">
        <f>+Tabla3[[#This Row],[id_detalle]]&amp;" "&amp;VLOOKUP(Tabla3[[#This Row],[id_detalle]],rubro_detalle[[Código]:[Rubro Detalle]],2,0)</f>
        <v>05.00.110 Arriendo y Servicios de Oficina</v>
      </c>
      <c r="E6202" s="33">
        <f t="shared" ref="E6202:E6203" si="1058">+IF(D6202=D6201,E6201+1,1)</f>
        <v>8</v>
      </c>
      <c r="F6202" s="47" t="str">
        <f t="shared" si="1057"/>
        <v>05.00.110-8</v>
      </c>
      <c r="G6202" s="37" t="s">
        <v>5882</v>
      </c>
      <c r="H6202" s="37">
        <v>791</v>
      </c>
    </row>
    <row r="6203" spans="1:8" x14ac:dyDescent="0.3">
      <c r="A6203" s="34" t="str">
        <f>+LEFT(Tabla3[[#This Row],[id_detalle]],2)</f>
        <v>05</v>
      </c>
      <c r="B6203" s="46" t="str">
        <f>VLOOKUP((LEFT(Tabla3[[#This Row],[id_detalle]],2)),id_rubro[[id]:[Rubro]],2,0)</f>
        <v>CONSTRUCCIÓN, ACTIVIDADES Y SERVICIOS CONEXOS</v>
      </c>
      <c r="C6203" s="36" t="s">
        <v>1256</v>
      </c>
      <c r="D6203" s="45" t="str">
        <f>+Tabla3[[#This Row],[id_detalle]]&amp;" "&amp;VLOOKUP(Tabla3[[#This Row],[id_detalle]],rubro_detalle[[Código]:[Rubro Detalle]],2,0)</f>
        <v>05.00.110 Arriendo y Servicios de Oficina</v>
      </c>
      <c r="E6203" s="33">
        <f t="shared" si="1058"/>
        <v>9</v>
      </c>
      <c r="F6203" s="47" t="str">
        <f t="shared" si="1057"/>
        <v>05.00.110-9</v>
      </c>
      <c r="G6203" s="37" t="s">
        <v>5883</v>
      </c>
      <c r="H6203" s="37">
        <v>850</v>
      </c>
    </row>
    <row r="6204" spans="1:8" x14ac:dyDescent="0.3">
      <c r="A6204" s="34" t="str">
        <f>+LEFT(Tabla3[[#This Row],[id_detalle]],2)</f>
        <v>05</v>
      </c>
      <c r="B6204" s="46" t="str">
        <f>VLOOKUP((LEFT(Tabla3[[#This Row],[id_detalle]],2)),id_rubro[[id]:[Rubro]],2,0)</f>
        <v>CONSTRUCCIÓN, ACTIVIDADES Y SERVICIOS CONEXOS</v>
      </c>
      <c r="C6204" s="36" t="s">
        <v>1258</v>
      </c>
      <c r="D6204" s="45" t="str">
        <f>+Tabla3[[#This Row],[id_detalle]]&amp;" "&amp;VLOOKUP(Tabla3[[#This Row],[id_detalle]],rubro_detalle[[Código]:[Rubro Detalle]],2,0)</f>
        <v>05.00.115 Canalización para Líneas Telefónicas</v>
      </c>
      <c r="E6204" s="33">
        <f>+IF(D6204=D6203,E6203+1,1)</f>
        <v>1</v>
      </c>
      <c r="F6204" s="47" t="str">
        <f>+LEFT(D6204,9)&amp;"-"&amp;E6204</f>
        <v>05.00.115-1</v>
      </c>
      <c r="G6204" s="37" t="s">
        <v>5821</v>
      </c>
      <c r="H6204" s="37">
        <v>740</v>
      </c>
    </row>
    <row r="6205" spans="1:8" x14ac:dyDescent="0.3">
      <c r="A6205" s="34" t="str">
        <f>+LEFT(Tabla3[[#This Row],[id_detalle]],2)</f>
        <v>05</v>
      </c>
      <c r="B6205" s="46" t="str">
        <f>VLOOKUP((LEFT(Tabla3[[#This Row],[id_detalle]],2)),id_rubro[[id]:[Rubro]],2,0)</f>
        <v>CONSTRUCCIÓN, ACTIVIDADES Y SERVICIOS CONEXOS</v>
      </c>
      <c r="C6205" s="36" t="s">
        <v>1260</v>
      </c>
      <c r="D6205" s="45" t="str">
        <f>+Tabla3[[#This Row],[id_detalle]]&amp;" "&amp;VLOOKUP(Tabla3[[#This Row],[id_detalle]],rubro_detalle[[Código]:[Rubro Detalle]],2,0)</f>
        <v>05.00.117 Cementerios</v>
      </c>
      <c r="E6205" s="33">
        <f>+IF(D6205=D6204,E6204+1,1)</f>
        <v>1</v>
      </c>
      <c r="F6205" s="47" t="str">
        <f>+LEFT(D6205,9)&amp;"-"&amp;E6205</f>
        <v>05.00.117-1</v>
      </c>
      <c r="G6205" s="37" t="s">
        <v>5884</v>
      </c>
      <c r="H6205" s="37">
        <v>280</v>
      </c>
    </row>
    <row r="6206" spans="1:8" x14ac:dyDescent="0.3">
      <c r="A6206" s="34" t="str">
        <f>+LEFT(Tabla3[[#This Row],[id_detalle]],2)</f>
        <v>05</v>
      </c>
      <c r="B6206" s="46" t="str">
        <f>VLOOKUP((LEFT(Tabla3[[#This Row],[id_detalle]],2)),id_rubro[[id]:[Rubro]],2,0)</f>
        <v>CONSTRUCCIÓN, ACTIVIDADES Y SERVICIOS CONEXOS</v>
      </c>
      <c r="C6206" s="36" t="s">
        <v>1260</v>
      </c>
      <c r="D6206" s="45" t="str">
        <f>+Tabla3[[#This Row],[id_detalle]]&amp;" "&amp;VLOOKUP(Tabla3[[#This Row],[id_detalle]],rubro_detalle[[Código]:[Rubro Detalle]],2,0)</f>
        <v>05.00.117 Cementerios</v>
      </c>
      <c r="E6206" s="33">
        <f>+IF(D6206=D6205,E6205+1,1)</f>
        <v>2</v>
      </c>
      <c r="F6206" s="47" t="str">
        <f>+LEFT(D6206,9)&amp;"-"&amp;E6206</f>
        <v>05.00.117-2</v>
      </c>
      <c r="G6206" s="37" t="s">
        <v>5885</v>
      </c>
      <c r="H6206" s="37">
        <v>280</v>
      </c>
    </row>
    <row r="6207" spans="1:8" x14ac:dyDescent="0.3">
      <c r="A6207" s="34" t="str">
        <f>+LEFT(Tabla3[[#This Row],[id_detalle]],2)</f>
        <v>05</v>
      </c>
      <c r="B6207" s="46" t="str">
        <f>VLOOKUP((LEFT(Tabla3[[#This Row],[id_detalle]],2)),id_rubro[[id]:[Rubro]],2,0)</f>
        <v>CONSTRUCCIÓN, ACTIVIDADES Y SERVICIOS CONEXOS</v>
      </c>
      <c r="C6207" s="36" t="s">
        <v>1260</v>
      </c>
      <c r="D6207" s="45" t="str">
        <f>+Tabla3[[#This Row],[id_detalle]]&amp;" "&amp;VLOOKUP(Tabla3[[#This Row],[id_detalle]],rubro_detalle[[Código]:[Rubro Detalle]],2,0)</f>
        <v>05.00.117 Cementerios</v>
      </c>
      <c r="E6207" s="33">
        <f>+IF(D6207=D6206,E6206+1,1)</f>
        <v>3</v>
      </c>
      <c r="F6207" s="47" t="str">
        <f>+LEFT(D6207,9)&amp;"-"&amp;E6207</f>
        <v>05.00.117-3</v>
      </c>
      <c r="G6207" s="37" t="s">
        <v>5886</v>
      </c>
      <c r="H6207" s="37">
        <v>539</v>
      </c>
    </row>
    <row r="6208" spans="1:8" x14ac:dyDescent="0.3">
      <c r="A6208" s="34" t="str">
        <f>+LEFT(Tabla3[[#This Row],[id_detalle]],2)</f>
        <v>05</v>
      </c>
      <c r="B6208" s="46" t="str">
        <f>VLOOKUP((LEFT(Tabla3[[#This Row],[id_detalle]],2)),id_rubro[[id]:[Rubro]],2,0)</f>
        <v>CONSTRUCCIÓN, ACTIVIDADES Y SERVICIOS CONEXOS</v>
      </c>
      <c r="C6208" s="36" t="s">
        <v>1260</v>
      </c>
      <c r="D6208" s="45" t="str">
        <f>+Tabla3[[#This Row],[id_detalle]]&amp;" "&amp;VLOOKUP(Tabla3[[#This Row],[id_detalle]],rubro_detalle[[Código]:[Rubro Detalle]],2,0)</f>
        <v>05.00.117 Cementerios</v>
      </c>
      <c r="E6208" s="33">
        <f t="shared" ref="E6208:E6210" si="1059">+IF(D6208=D6207,E6207+1,1)</f>
        <v>4</v>
      </c>
      <c r="F6208" s="47" t="str">
        <f t="shared" ref="F6208:F6210" si="1060">+LEFT(D6208,9)&amp;"-"&amp;E6208</f>
        <v>05.00.117-4</v>
      </c>
      <c r="G6208" s="37" t="s">
        <v>5887</v>
      </c>
      <c r="H6208" s="37">
        <v>539</v>
      </c>
    </row>
    <row r="6209" spans="1:8" x14ac:dyDescent="0.3">
      <c r="A6209" s="34" t="str">
        <f>+LEFT(Tabla3[[#This Row],[id_detalle]],2)</f>
        <v>05</v>
      </c>
      <c r="B6209" s="46" t="str">
        <f>VLOOKUP((LEFT(Tabla3[[#This Row],[id_detalle]],2)),id_rubro[[id]:[Rubro]],2,0)</f>
        <v>CONSTRUCCIÓN, ACTIVIDADES Y SERVICIOS CONEXOS</v>
      </c>
      <c r="C6209" s="36" t="s">
        <v>1260</v>
      </c>
      <c r="D6209" s="45" t="str">
        <f>+Tabla3[[#This Row],[id_detalle]]&amp;" "&amp;VLOOKUP(Tabla3[[#This Row],[id_detalle]],rubro_detalle[[Código]:[Rubro Detalle]],2,0)</f>
        <v>05.00.117 Cementerios</v>
      </c>
      <c r="E6209" s="33">
        <f t="shared" si="1059"/>
        <v>5</v>
      </c>
      <c r="F6209" s="47" t="str">
        <f t="shared" si="1060"/>
        <v>05.00.117-5</v>
      </c>
      <c r="G6209" s="38" t="s">
        <v>5888</v>
      </c>
      <c r="H6209" s="38">
        <v>659</v>
      </c>
    </row>
    <row r="6210" spans="1:8" x14ac:dyDescent="0.3">
      <c r="A6210" s="34" t="str">
        <f>+LEFT(Tabla3[[#This Row],[id_detalle]],2)</f>
        <v>05</v>
      </c>
      <c r="B6210" s="46" t="str">
        <f>VLOOKUP((LEFT(Tabla3[[#This Row],[id_detalle]],2)),id_rubro[[id]:[Rubro]],2,0)</f>
        <v>CONSTRUCCIÓN, ACTIVIDADES Y SERVICIOS CONEXOS</v>
      </c>
      <c r="C6210" s="36" t="s">
        <v>1260</v>
      </c>
      <c r="D6210" s="45" t="str">
        <f>+Tabla3[[#This Row],[id_detalle]]&amp;" "&amp;VLOOKUP(Tabla3[[#This Row],[id_detalle]],rubro_detalle[[Código]:[Rubro Detalle]],2,0)</f>
        <v>05.00.117 Cementerios</v>
      </c>
      <c r="E6210" s="33">
        <f t="shared" si="1059"/>
        <v>6</v>
      </c>
      <c r="F6210" s="47" t="str">
        <f t="shared" si="1060"/>
        <v>05.00.117-6</v>
      </c>
      <c r="G6210" s="37" t="s">
        <v>5889</v>
      </c>
      <c r="H6210" s="37">
        <v>752</v>
      </c>
    </row>
    <row r="6211" spans="1:8" x14ac:dyDescent="0.3">
      <c r="A6211" s="34" t="str">
        <f>+LEFT(Tabla3[[#This Row],[id_detalle]],2)</f>
        <v>05</v>
      </c>
      <c r="B6211" s="46" t="str">
        <f>VLOOKUP((LEFT(Tabla3[[#This Row],[id_detalle]],2)),id_rubro[[id]:[Rubro]],2,0)</f>
        <v>CONSTRUCCIÓN, ACTIVIDADES Y SERVICIOS CONEXOS</v>
      </c>
      <c r="C6211" s="36" t="s">
        <v>1262</v>
      </c>
      <c r="D6211" s="45" t="str">
        <f>+Tabla3[[#This Row],[id_detalle]]&amp;" "&amp;VLOOKUP(Tabla3[[#This Row],[id_detalle]],rubro_detalle[[Código]:[Rubro Detalle]],2,0)</f>
        <v>05.00.119 Concesión de Obras Públicas</v>
      </c>
      <c r="E6211" s="33">
        <f>+IF(D6211=D6210,E6210+1,1)</f>
        <v>1</v>
      </c>
      <c r="F6211" s="47" t="str">
        <f>+LEFT(D6211,9)&amp;"-"&amp;E6211</f>
        <v>05.00.119-1</v>
      </c>
      <c r="G6211" s="37" t="s">
        <v>5890</v>
      </c>
      <c r="H6211" s="37">
        <v>166</v>
      </c>
    </row>
    <row r="6212" spans="1:8" x14ac:dyDescent="0.3">
      <c r="A6212" s="34" t="str">
        <f>+LEFT(Tabla3[[#This Row],[id_detalle]],2)</f>
        <v>05</v>
      </c>
      <c r="B6212" s="46" t="str">
        <f>VLOOKUP((LEFT(Tabla3[[#This Row],[id_detalle]],2)),id_rubro[[id]:[Rubro]],2,0)</f>
        <v>CONSTRUCCIÓN, ACTIVIDADES Y SERVICIOS CONEXOS</v>
      </c>
      <c r="C6212" s="36" t="s">
        <v>1262</v>
      </c>
      <c r="D6212" s="45" t="str">
        <f>+Tabla3[[#This Row],[id_detalle]]&amp;" "&amp;VLOOKUP(Tabla3[[#This Row],[id_detalle]],rubro_detalle[[Código]:[Rubro Detalle]],2,0)</f>
        <v>05.00.119 Concesión de Obras Públicas</v>
      </c>
      <c r="E6212" s="33">
        <f>+IF(D6212=D6211,E6211+1,1)</f>
        <v>2</v>
      </c>
      <c r="F6212" s="47" t="str">
        <f>+LEFT(D6212,9)&amp;"-"&amp;E6212</f>
        <v>05.00.119-2</v>
      </c>
      <c r="G6212" s="37" t="s">
        <v>5891</v>
      </c>
      <c r="H6212" s="37">
        <v>228</v>
      </c>
    </row>
    <row r="6213" spans="1:8" x14ac:dyDescent="0.3">
      <c r="A6213" s="34" t="str">
        <f>+LEFT(Tabla3[[#This Row],[id_detalle]],2)</f>
        <v>05</v>
      </c>
      <c r="B6213" s="46" t="str">
        <f>VLOOKUP((LEFT(Tabla3[[#This Row],[id_detalle]],2)),id_rubro[[id]:[Rubro]],2,0)</f>
        <v>CONSTRUCCIÓN, ACTIVIDADES Y SERVICIOS CONEXOS</v>
      </c>
      <c r="C6213" s="36" t="s">
        <v>1262</v>
      </c>
      <c r="D6213" s="45" t="str">
        <f>+Tabla3[[#This Row],[id_detalle]]&amp;" "&amp;VLOOKUP(Tabla3[[#This Row],[id_detalle]],rubro_detalle[[Código]:[Rubro Detalle]],2,0)</f>
        <v>05.00.119 Concesión de Obras Públicas</v>
      </c>
      <c r="E6213" s="33">
        <f>+IF(D6213=D6212,E6212+1,1)</f>
        <v>3</v>
      </c>
      <c r="F6213" s="47" t="str">
        <f>+LEFT(D6213,9)&amp;"-"&amp;E6213</f>
        <v>05.00.119-3</v>
      </c>
      <c r="G6213" s="37" t="s">
        <v>5892</v>
      </c>
      <c r="H6213" s="37">
        <v>244</v>
      </c>
    </row>
    <row r="6214" spans="1:8" x14ac:dyDescent="0.3">
      <c r="A6214" s="34" t="str">
        <f>+LEFT(Tabla3[[#This Row],[id_detalle]],2)</f>
        <v>05</v>
      </c>
      <c r="B6214" s="46" t="str">
        <f>VLOOKUP((LEFT(Tabla3[[#This Row],[id_detalle]],2)),id_rubro[[id]:[Rubro]],2,0)</f>
        <v>CONSTRUCCIÓN, ACTIVIDADES Y SERVICIOS CONEXOS</v>
      </c>
      <c r="C6214" s="36" t="s">
        <v>1262</v>
      </c>
      <c r="D6214" s="45" t="str">
        <f>+Tabla3[[#This Row],[id_detalle]]&amp;" "&amp;VLOOKUP(Tabla3[[#This Row],[id_detalle]],rubro_detalle[[Código]:[Rubro Detalle]],2,0)</f>
        <v>05.00.119 Concesión de Obras Públicas</v>
      </c>
      <c r="E6214" s="33">
        <f t="shared" ref="E6214:E6216" si="1061">+IF(D6214=D6213,E6213+1,1)</f>
        <v>4</v>
      </c>
      <c r="F6214" s="47" t="str">
        <f t="shared" ref="F6214:F6216" si="1062">+LEFT(D6214,9)&amp;"-"&amp;E6214</f>
        <v>05.00.119-4</v>
      </c>
      <c r="G6214" s="37" t="s">
        <v>5893</v>
      </c>
      <c r="H6214" s="37">
        <v>550</v>
      </c>
    </row>
    <row r="6215" spans="1:8" x14ac:dyDescent="0.3">
      <c r="A6215" s="34" t="str">
        <f>+LEFT(Tabla3[[#This Row],[id_detalle]],2)</f>
        <v>05</v>
      </c>
      <c r="B6215" s="46" t="str">
        <f>VLOOKUP((LEFT(Tabla3[[#This Row],[id_detalle]],2)),id_rubro[[id]:[Rubro]],2,0)</f>
        <v>CONSTRUCCIÓN, ACTIVIDADES Y SERVICIOS CONEXOS</v>
      </c>
      <c r="C6215" s="36" t="s">
        <v>1262</v>
      </c>
      <c r="D6215" s="45" t="str">
        <f>+Tabla3[[#This Row],[id_detalle]]&amp;" "&amp;VLOOKUP(Tabla3[[#This Row],[id_detalle]],rubro_detalle[[Código]:[Rubro Detalle]],2,0)</f>
        <v>05.00.119 Concesión de Obras Públicas</v>
      </c>
      <c r="E6215" s="33">
        <f t="shared" si="1061"/>
        <v>5</v>
      </c>
      <c r="F6215" s="47" t="str">
        <f t="shared" si="1062"/>
        <v>05.00.119-5</v>
      </c>
      <c r="G6215" s="37" t="s">
        <v>5894</v>
      </c>
      <c r="H6215" s="37">
        <v>714</v>
      </c>
    </row>
    <row r="6216" spans="1:8" x14ac:dyDescent="0.3">
      <c r="A6216" s="34" t="str">
        <f>+LEFT(Tabla3[[#This Row],[id_detalle]],2)</f>
        <v>05</v>
      </c>
      <c r="B6216" s="46" t="str">
        <f>VLOOKUP((LEFT(Tabla3[[#This Row],[id_detalle]],2)),id_rubro[[id]:[Rubro]],2,0)</f>
        <v>CONSTRUCCIÓN, ACTIVIDADES Y SERVICIOS CONEXOS</v>
      </c>
      <c r="C6216" s="36" t="s">
        <v>1262</v>
      </c>
      <c r="D6216" s="45" t="str">
        <f>+Tabla3[[#This Row],[id_detalle]]&amp;" "&amp;VLOOKUP(Tabla3[[#This Row],[id_detalle]],rubro_detalle[[Código]:[Rubro Detalle]],2,0)</f>
        <v>05.00.119 Concesión de Obras Públicas</v>
      </c>
      <c r="E6216" s="33">
        <f t="shared" si="1061"/>
        <v>6</v>
      </c>
      <c r="F6216" s="47" t="str">
        <f t="shared" si="1062"/>
        <v>05.00.119-6</v>
      </c>
      <c r="G6216" s="37" t="s">
        <v>5895</v>
      </c>
      <c r="H6216" s="37">
        <v>714</v>
      </c>
    </row>
    <row r="6217" spans="1:8" x14ac:dyDescent="0.3">
      <c r="A6217" s="34" t="str">
        <f>+LEFT(Tabla3[[#This Row],[id_detalle]],2)</f>
        <v>05</v>
      </c>
      <c r="B6217" s="46" t="str">
        <f>VLOOKUP((LEFT(Tabla3[[#This Row],[id_detalle]],2)),id_rubro[[id]:[Rubro]],2,0)</f>
        <v>CONSTRUCCIÓN, ACTIVIDADES Y SERVICIOS CONEXOS</v>
      </c>
      <c r="C6217" s="36" t="s">
        <v>1262</v>
      </c>
      <c r="D6217" s="45" t="str">
        <f>+Tabla3[[#This Row],[id_detalle]]&amp;" "&amp;VLOOKUP(Tabla3[[#This Row],[id_detalle]],rubro_detalle[[Código]:[Rubro Detalle]],2,0)</f>
        <v>05.00.119 Concesión de Obras Públicas</v>
      </c>
      <c r="E6217" s="33">
        <f t="shared" ref="E6217:E6222" si="1063">+IF(D6217=D6216,E6216+1,1)</f>
        <v>7</v>
      </c>
      <c r="F6217" s="47" t="str">
        <f t="shared" ref="F6217:F6222" si="1064">+LEFT(D6217,9)&amp;"-"&amp;E6217</f>
        <v>05.00.119-7</v>
      </c>
      <c r="G6217" s="37" t="s">
        <v>5896</v>
      </c>
      <c r="H6217" s="37">
        <v>714</v>
      </c>
    </row>
    <row r="6218" spans="1:8" x14ac:dyDescent="0.3">
      <c r="A6218" s="34" t="str">
        <f>+LEFT(Tabla3[[#This Row],[id_detalle]],2)</f>
        <v>05</v>
      </c>
      <c r="B6218" s="46" t="str">
        <f>VLOOKUP((LEFT(Tabla3[[#This Row],[id_detalle]],2)),id_rubro[[id]:[Rubro]],2,0)</f>
        <v>CONSTRUCCIÓN, ACTIVIDADES Y SERVICIOS CONEXOS</v>
      </c>
      <c r="C6218" s="36" t="s">
        <v>1262</v>
      </c>
      <c r="D6218" s="45" t="str">
        <f>+Tabla3[[#This Row],[id_detalle]]&amp;" "&amp;VLOOKUP(Tabla3[[#This Row],[id_detalle]],rubro_detalle[[Código]:[Rubro Detalle]],2,0)</f>
        <v>05.00.119 Concesión de Obras Públicas</v>
      </c>
      <c r="E6218" s="33">
        <f t="shared" si="1063"/>
        <v>8</v>
      </c>
      <c r="F6218" s="47" t="str">
        <f t="shared" si="1064"/>
        <v>05.00.119-8</v>
      </c>
      <c r="G6218" s="37" t="s">
        <v>5897</v>
      </c>
      <c r="H6218" s="37">
        <v>714</v>
      </c>
    </row>
    <row r="6219" spans="1:8" x14ac:dyDescent="0.3">
      <c r="A6219" s="34" t="str">
        <f>+LEFT(Tabla3[[#This Row],[id_detalle]],2)</f>
        <v>05</v>
      </c>
      <c r="B6219" s="46" t="str">
        <f>VLOOKUP((LEFT(Tabla3[[#This Row],[id_detalle]],2)),id_rubro[[id]:[Rubro]],2,0)</f>
        <v>CONSTRUCCIÓN, ACTIVIDADES Y SERVICIOS CONEXOS</v>
      </c>
      <c r="C6219" s="36" t="s">
        <v>1262</v>
      </c>
      <c r="D6219" s="45" t="str">
        <f>+Tabla3[[#This Row],[id_detalle]]&amp;" "&amp;VLOOKUP(Tabla3[[#This Row],[id_detalle]],rubro_detalle[[Código]:[Rubro Detalle]],2,0)</f>
        <v>05.00.119 Concesión de Obras Públicas</v>
      </c>
      <c r="E6219" s="33">
        <f t="shared" si="1063"/>
        <v>9</v>
      </c>
      <c r="F6219" s="47" t="str">
        <f t="shared" si="1064"/>
        <v>05.00.119-9</v>
      </c>
      <c r="G6219" s="37" t="s">
        <v>5898</v>
      </c>
      <c r="H6219" s="37">
        <v>754</v>
      </c>
    </row>
    <row r="6220" spans="1:8" x14ac:dyDescent="0.3">
      <c r="A6220" s="34" t="str">
        <f>+LEFT(Tabla3[[#This Row],[id_detalle]],2)</f>
        <v>05</v>
      </c>
      <c r="B6220" s="46" t="str">
        <f>VLOOKUP((LEFT(Tabla3[[#This Row],[id_detalle]],2)),id_rubro[[id]:[Rubro]],2,0)</f>
        <v>CONSTRUCCIÓN, ACTIVIDADES Y SERVICIOS CONEXOS</v>
      </c>
      <c r="C6220" s="36" t="s">
        <v>1262</v>
      </c>
      <c r="D6220" s="45" t="str">
        <f>+Tabla3[[#This Row],[id_detalle]]&amp;" "&amp;VLOOKUP(Tabla3[[#This Row],[id_detalle]],rubro_detalle[[Código]:[Rubro Detalle]],2,0)</f>
        <v>05.00.119 Concesión de Obras Públicas</v>
      </c>
      <c r="E6220" s="33">
        <f t="shared" si="1063"/>
        <v>10</v>
      </c>
      <c r="F6220" s="47" t="str">
        <f t="shared" si="1064"/>
        <v>05.00.119-10</v>
      </c>
      <c r="G6220" s="37" t="s">
        <v>5899</v>
      </c>
      <c r="H6220" s="37">
        <v>754</v>
      </c>
    </row>
    <row r="6221" spans="1:8" x14ac:dyDescent="0.3">
      <c r="A6221" s="34" t="str">
        <f>+LEFT(Tabla3[[#This Row],[id_detalle]],2)</f>
        <v>05</v>
      </c>
      <c r="B6221" s="46" t="str">
        <f>VLOOKUP((LEFT(Tabla3[[#This Row],[id_detalle]],2)),id_rubro[[id]:[Rubro]],2,0)</f>
        <v>CONSTRUCCIÓN, ACTIVIDADES Y SERVICIOS CONEXOS</v>
      </c>
      <c r="C6221" s="36" t="s">
        <v>1262</v>
      </c>
      <c r="D6221" s="45" t="str">
        <f>+Tabla3[[#This Row],[id_detalle]]&amp;" "&amp;VLOOKUP(Tabla3[[#This Row],[id_detalle]],rubro_detalle[[Código]:[Rubro Detalle]],2,0)</f>
        <v>05.00.119 Concesión de Obras Públicas</v>
      </c>
      <c r="E6221" s="33">
        <f t="shared" si="1063"/>
        <v>11</v>
      </c>
      <c r="F6221" s="47" t="str">
        <f t="shared" si="1064"/>
        <v>05.00.119-11</v>
      </c>
      <c r="G6221" s="37" t="s">
        <v>5900</v>
      </c>
      <c r="H6221" s="37">
        <v>754</v>
      </c>
    </row>
    <row r="6222" spans="1:8" x14ac:dyDescent="0.3">
      <c r="A6222" s="34" t="str">
        <f>+LEFT(Tabla3[[#This Row],[id_detalle]],2)</f>
        <v>05</v>
      </c>
      <c r="B6222" s="46" t="str">
        <f>VLOOKUP((LEFT(Tabla3[[#This Row],[id_detalle]],2)),id_rubro[[id]:[Rubro]],2,0)</f>
        <v>CONSTRUCCIÓN, ACTIVIDADES Y SERVICIOS CONEXOS</v>
      </c>
      <c r="C6222" s="36" t="s">
        <v>1262</v>
      </c>
      <c r="D6222" s="45" t="str">
        <f>+Tabla3[[#This Row],[id_detalle]]&amp;" "&amp;VLOOKUP(Tabla3[[#This Row],[id_detalle]],rubro_detalle[[Código]:[Rubro Detalle]],2,0)</f>
        <v>05.00.119 Concesión de Obras Públicas</v>
      </c>
      <c r="E6222" s="33">
        <f t="shared" si="1063"/>
        <v>12</v>
      </c>
      <c r="F6222" s="47" t="str">
        <f t="shared" si="1064"/>
        <v>05.00.119-12</v>
      </c>
      <c r="G6222" s="37" t="s">
        <v>5901</v>
      </c>
      <c r="H6222" s="37">
        <v>755</v>
      </c>
    </row>
    <row r="6223" spans="1:8" x14ac:dyDescent="0.3">
      <c r="A6223" s="34" t="str">
        <f>+LEFT(Tabla3[[#This Row],[id_detalle]],2)</f>
        <v>05</v>
      </c>
      <c r="B6223" s="46" t="str">
        <f>VLOOKUP((LEFT(Tabla3[[#This Row],[id_detalle]],2)),id_rubro[[id]:[Rubro]],2,0)</f>
        <v>CONSTRUCCIÓN, ACTIVIDADES Y SERVICIOS CONEXOS</v>
      </c>
      <c r="C6223" s="36" t="s">
        <v>1262</v>
      </c>
      <c r="D6223" s="45" t="str">
        <f>+Tabla3[[#This Row],[id_detalle]]&amp;" "&amp;VLOOKUP(Tabla3[[#This Row],[id_detalle]],rubro_detalle[[Código]:[Rubro Detalle]],2,0)</f>
        <v>05.00.119 Concesión de Obras Públicas</v>
      </c>
      <c r="E6223" s="33">
        <f>+IF(D6223=D6222,E6222+1,1)</f>
        <v>13</v>
      </c>
      <c r="F6223" s="47" t="str">
        <f>+LEFT(D6223,9)&amp;"-"&amp;E6223</f>
        <v>05.00.119-13</v>
      </c>
      <c r="G6223" s="37" t="s">
        <v>5902</v>
      </c>
      <c r="H6223" s="37">
        <v>755</v>
      </c>
    </row>
    <row r="6224" spans="1:8" x14ac:dyDescent="0.3">
      <c r="A6224" s="34" t="str">
        <f>+LEFT(Tabla3[[#This Row],[id_detalle]],2)</f>
        <v>05</v>
      </c>
      <c r="B6224" s="46" t="str">
        <f>VLOOKUP((LEFT(Tabla3[[#This Row],[id_detalle]],2)),id_rubro[[id]:[Rubro]],2,0)</f>
        <v>CONSTRUCCIÓN, ACTIVIDADES Y SERVICIOS CONEXOS</v>
      </c>
      <c r="C6224" s="36" t="s">
        <v>1262</v>
      </c>
      <c r="D6224" s="45" t="str">
        <f>+Tabla3[[#This Row],[id_detalle]]&amp;" "&amp;VLOOKUP(Tabla3[[#This Row],[id_detalle]],rubro_detalle[[Código]:[Rubro Detalle]],2,0)</f>
        <v>05.00.119 Concesión de Obras Públicas</v>
      </c>
      <c r="E6224" s="33">
        <f>+IF(D6224=D6223,E6223+1,1)</f>
        <v>14</v>
      </c>
      <c r="F6224" s="47" t="str">
        <f>+LEFT(D6224,9)&amp;"-"&amp;E6224</f>
        <v>05.00.119-14</v>
      </c>
      <c r="G6224" s="37" t="s">
        <v>5903</v>
      </c>
      <c r="H6224" s="37">
        <v>755</v>
      </c>
    </row>
    <row r="6225" spans="1:8" x14ac:dyDescent="0.3">
      <c r="A6225" s="34" t="str">
        <f>+LEFT(Tabla3[[#This Row],[id_detalle]],2)</f>
        <v>05</v>
      </c>
      <c r="B6225" s="46" t="str">
        <f>VLOOKUP((LEFT(Tabla3[[#This Row],[id_detalle]],2)),id_rubro[[id]:[Rubro]],2,0)</f>
        <v>CONSTRUCCIÓN, ACTIVIDADES Y SERVICIOS CONEXOS</v>
      </c>
      <c r="C6225" s="36" t="s">
        <v>1262</v>
      </c>
      <c r="D6225" s="45" t="str">
        <f>+Tabla3[[#This Row],[id_detalle]]&amp;" "&amp;VLOOKUP(Tabla3[[#This Row],[id_detalle]],rubro_detalle[[Código]:[Rubro Detalle]],2,0)</f>
        <v>05.00.119 Concesión de Obras Públicas</v>
      </c>
      <c r="E6225" s="33">
        <f>+IF(D6225=D6224,E6224+1,1)</f>
        <v>15</v>
      </c>
      <c r="F6225" s="47" t="str">
        <f>+LEFT(D6225,9)&amp;"-"&amp;E6225</f>
        <v>05.00.119-15</v>
      </c>
      <c r="G6225" s="37" t="s">
        <v>5904</v>
      </c>
      <c r="H6225" s="37">
        <v>755</v>
      </c>
    </row>
    <row r="6226" spans="1:8" x14ac:dyDescent="0.3">
      <c r="A6226" s="34" t="str">
        <f>+LEFT(Tabla3[[#This Row],[id_detalle]],2)</f>
        <v>05</v>
      </c>
      <c r="B6226" s="46" t="str">
        <f>VLOOKUP((LEFT(Tabla3[[#This Row],[id_detalle]],2)),id_rubro[[id]:[Rubro]],2,0)</f>
        <v>CONSTRUCCIÓN, ACTIVIDADES Y SERVICIOS CONEXOS</v>
      </c>
      <c r="C6226" s="36" t="s">
        <v>1262</v>
      </c>
      <c r="D6226" s="45" t="str">
        <f>+Tabla3[[#This Row],[id_detalle]]&amp;" "&amp;VLOOKUP(Tabla3[[#This Row],[id_detalle]],rubro_detalle[[Código]:[Rubro Detalle]],2,0)</f>
        <v>05.00.119 Concesión de Obras Públicas</v>
      </c>
      <c r="E6226" s="33">
        <f>+IF(D6226=D6225,E6225+1,1)</f>
        <v>16</v>
      </c>
      <c r="F6226" s="47" t="str">
        <f>+LEFT(D6226,9)&amp;"-"&amp;E6226</f>
        <v>05.00.119-16</v>
      </c>
      <c r="G6226" s="37" t="s">
        <v>5905</v>
      </c>
      <c r="H6226" s="37">
        <v>755</v>
      </c>
    </row>
    <row r="6227" spans="1:8" x14ac:dyDescent="0.3">
      <c r="A6227" s="34" t="str">
        <f>+LEFT(Tabla3[[#This Row],[id_detalle]],2)</f>
        <v>05</v>
      </c>
      <c r="B6227" s="46" t="str">
        <f>VLOOKUP((LEFT(Tabla3[[#This Row],[id_detalle]],2)),id_rubro[[id]:[Rubro]],2,0)</f>
        <v>CONSTRUCCIÓN, ACTIVIDADES Y SERVICIOS CONEXOS</v>
      </c>
      <c r="C6227" s="36" t="s">
        <v>1262</v>
      </c>
      <c r="D6227" s="45" t="str">
        <f>+Tabla3[[#This Row],[id_detalle]]&amp;" "&amp;VLOOKUP(Tabla3[[#This Row],[id_detalle]],rubro_detalle[[Código]:[Rubro Detalle]],2,0)</f>
        <v>05.00.119 Concesión de Obras Públicas</v>
      </c>
      <c r="E6227" s="33">
        <f>+IF(D6227=D6226,E6226+1,1)</f>
        <v>17</v>
      </c>
      <c r="F6227" s="47" t="str">
        <f>+LEFT(D6227,9)&amp;"-"&amp;E6227</f>
        <v>05.00.119-17</v>
      </c>
      <c r="G6227" s="37" t="s">
        <v>5906</v>
      </c>
      <c r="H6227" s="37">
        <v>755</v>
      </c>
    </row>
    <row r="6228" spans="1:8" x14ac:dyDescent="0.3">
      <c r="A6228" s="34" t="str">
        <f>+LEFT(Tabla3[[#This Row],[id_detalle]],2)</f>
        <v>05</v>
      </c>
      <c r="B6228" s="46" t="str">
        <f>VLOOKUP((LEFT(Tabla3[[#This Row],[id_detalle]],2)),id_rubro[[id]:[Rubro]],2,0)</f>
        <v>CONSTRUCCIÓN, ACTIVIDADES Y SERVICIOS CONEXOS</v>
      </c>
      <c r="C6228" s="36" t="s">
        <v>1262</v>
      </c>
      <c r="D6228" s="45" t="str">
        <f>+Tabla3[[#This Row],[id_detalle]]&amp;" "&amp;VLOOKUP(Tabla3[[#This Row],[id_detalle]],rubro_detalle[[Código]:[Rubro Detalle]],2,0)</f>
        <v>05.00.119 Concesión de Obras Públicas</v>
      </c>
      <c r="E6228" s="33">
        <f t="shared" ref="E6228:E6230" si="1065">+IF(D6228=D6227,E6227+1,1)</f>
        <v>18</v>
      </c>
      <c r="F6228" s="47" t="str">
        <f t="shared" ref="F6228:F6230" si="1066">+LEFT(D6228,9)&amp;"-"&amp;E6228</f>
        <v>05.00.119-18</v>
      </c>
      <c r="G6228" s="37" t="s">
        <v>5907</v>
      </c>
      <c r="H6228" s="37">
        <v>755</v>
      </c>
    </row>
    <row r="6229" spans="1:8" x14ac:dyDescent="0.3">
      <c r="A6229" s="34" t="str">
        <f>+LEFT(Tabla3[[#This Row],[id_detalle]],2)</f>
        <v>05</v>
      </c>
      <c r="B6229" s="46" t="str">
        <f>VLOOKUP((LEFT(Tabla3[[#This Row],[id_detalle]],2)),id_rubro[[id]:[Rubro]],2,0)</f>
        <v>CONSTRUCCIÓN, ACTIVIDADES Y SERVICIOS CONEXOS</v>
      </c>
      <c r="C6229" s="36" t="s">
        <v>1262</v>
      </c>
      <c r="D6229" s="45" t="str">
        <f>+Tabla3[[#This Row],[id_detalle]]&amp;" "&amp;VLOOKUP(Tabla3[[#This Row],[id_detalle]],rubro_detalle[[Código]:[Rubro Detalle]],2,0)</f>
        <v>05.00.119 Concesión de Obras Públicas</v>
      </c>
      <c r="E6229" s="33">
        <f t="shared" si="1065"/>
        <v>19</v>
      </c>
      <c r="F6229" s="47" t="str">
        <f t="shared" si="1066"/>
        <v>05.00.119-19</v>
      </c>
      <c r="G6229" s="37" t="s">
        <v>5908</v>
      </c>
      <c r="H6229" s="37">
        <v>756</v>
      </c>
    </row>
    <row r="6230" spans="1:8" x14ac:dyDescent="0.3">
      <c r="A6230" s="34" t="str">
        <f>+LEFT(Tabla3[[#This Row],[id_detalle]],2)</f>
        <v>05</v>
      </c>
      <c r="B6230" s="46" t="str">
        <f>VLOOKUP((LEFT(Tabla3[[#This Row],[id_detalle]],2)),id_rubro[[id]:[Rubro]],2,0)</f>
        <v>CONSTRUCCIÓN, ACTIVIDADES Y SERVICIOS CONEXOS</v>
      </c>
      <c r="C6230" s="36" t="s">
        <v>1262</v>
      </c>
      <c r="D6230" s="45" t="str">
        <f>+Tabla3[[#This Row],[id_detalle]]&amp;" "&amp;VLOOKUP(Tabla3[[#This Row],[id_detalle]],rubro_detalle[[Código]:[Rubro Detalle]],2,0)</f>
        <v>05.00.119 Concesión de Obras Públicas</v>
      </c>
      <c r="E6230" s="33">
        <f t="shared" si="1065"/>
        <v>20</v>
      </c>
      <c r="F6230" s="47" t="str">
        <f t="shared" si="1066"/>
        <v>05.00.119-20</v>
      </c>
      <c r="G6230" s="37" t="s">
        <v>5909</v>
      </c>
      <c r="H6230" s="37">
        <v>756</v>
      </c>
    </row>
    <row r="6231" spans="1:8" x14ac:dyDescent="0.3">
      <c r="A6231" s="34" t="str">
        <f>+LEFT(Tabla3[[#This Row],[id_detalle]],2)</f>
        <v>05</v>
      </c>
      <c r="B6231" s="46" t="str">
        <f>VLOOKUP((LEFT(Tabla3[[#This Row],[id_detalle]],2)),id_rubro[[id]:[Rubro]],2,0)</f>
        <v>CONSTRUCCIÓN, ACTIVIDADES Y SERVICIOS CONEXOS</v>
      </c>
      <c r="C6231" s="36" t="s">
        <v>1262</v>
      </c>
      <c r="D6231" s="45" t="str">
        <f>+Tabla3[[#This Row],[id_detalle]]&amp;" "&amp;VLOOKUP(Tabla3[[#This Row],[id_detalle]],rubro_detalle[[Código]:[Rubro Detalle]],2,0)</f>
        <v>05.00.119 Concesión de Obras Públicas</v>
      </c>
      <c r="E6231" s="33">
        <f t="shared" ref="E6231:E6236" si="1067">+IF(D6231=D6230,E6230+1,1)</f>
        <v>21</v>
      </c>
      <c r="F6231" s="47" t="str">
        <f t="shared" ref="F6231:F6236" si="1068">+LEFT(D6231,9)&amp;"-"&amp;E6231</f>
        <v>05.00.119-21</v>
      </c>
      <c r="G6231" s="37" t="s">
        <v>5910</v>
      </c>
      <c r="H6231" s="37">
        <v>756</v>
      </c>
    </row>
    <row r="6232" spans="1:8" x14ac:dyDescent="0.3">
      <c r="A6232" s="34" t="str">
        <f>+LEFT(Tabla3[[#This Row],[id_detalle]],2)</f>
        <v>05</v>
      </c>
      <c r="B6232" s="46" t="str">
        <f>VLOOKUP((LEFT(Tabla3[[#This Row],[id_detalle]],2)),id_rubro[[id]:[Rubro]],2,0)</f>
        <v>CONSTRUCCIÓN, ACTIVIDADES Y SERVICIOS CONEXOS</v>
      </c>
      <c r="C6232" s="36" t="s">
        <v>1262</v>
      </c>
      <c r="D6232" s="45" t="str">
        <f>+Tabla3[[#This Row],[id_detalle]]&amp;" "&amp;VLOOKUP(Tabla3[[#This Row],[id_detalle]],rubro_detalle[[Código]:[Rubro Detalle]],2,0)</f>
        <v>05.00.119 Concesión de Obras Públicas</v>
      </c>
      <c r="E6232" s="33">
        <f t="shared" si="1067"/>
        <v>22</v>
      </c>
      <c r="F6232" s="47" t="str">
        <f t="shared" si="1068"/>
        <v>05.00.119-22</v>
      </c>
      <c r="G6232" s="37" t="s">
        <v>5911</v>
      </c>
      <c r="H6232" s="37">
        <v>756</v>
      </c>
    </row>
    <row r="6233" spans="1:8" x14ac:dyDescent="0.3">
      <c r="A6233" s="34" t="str">
        <f>+LEFT(Tabla3[[#This Row],[id_detalle]],2)</f>
        <v>05</v>
      </c>
      <c r="B6233" s="46" t="str">
        <f>VLOOKUP((LEFT(Tabla3[[#This Row],[id_detalle]],2)),id_rubro[[id]:[Rubro]],2,0)</f>
        <v>CONSTRUCCIÓN, ACTIVIDADES Y SERVICIOS CONEXOS</v>
      </c>
      <c r="C6233" s="36" t="s">
        <v>1262</v>
      </c>
      <c r="D6233" s="45" t="str">
        <f>+Tabla3[[#This Row],[id_detalle]]&amp;" "&amp;VLOOKUP(Tabla3[[#This Row],[id_detalle]],rubro_detalle[[Código]:[Rubro Detalle]],2,0)</f>
        <v>05.00.119 Concesión de Obras Públicas</v>
      </c>
      <c r="E6233" s="33">
        <f t="shared" si="1067"/>
        <v>23</v>
      </c>
      <c r="F6233" s="47" t="str">
        <f t="shared" si="1068"/>
        <v>05.00.119-23</v>
      </c>
      <c r="G6233" s="37" t="s">
        <v>5912</v>
      </c>
      <c r="H6233" s="37">
        <v>756</v>
      </c>
    </row>
    <row r="6234" spans="1:8" x14ac:dyDescent="0.3">
      <c r="A6234" s="34" t="str">
        <f>+LEFT(Tabla3[[#This Row],[id_detalle]],2)</f>
        <v>05</v>
      </c>
      <c r="B6234" s="46" t="str">
        <f>VLOOKUP((LEFT(Tabla3[[#This Row],[id_detalle]],2)),id_rubro[[id]:[Rubro]],2,0)</f>
        <v>CONSTRUCCIÓN, ACTIVIDADES Y SERVICIOS CONEXOS</v>
      </c>
      <c r="C6234" s="36" t="s">
        <v>1262</v>
      </c>
      <c r="D6234" s="45" t="str">
        <f>+Tabla3[[#This Row],[id_detalle]]&amp;" "&amp;VLOOKUP(Tabla3[[#This Row],[id_detalle]],rubro_detalle[[Código]:[Rubro Detalle]],2,0)</f>
        <v>05.00.119 Concesión de Obras Públicas</v>
      </c>
      <c r="E6234" s="33">
        <f t="shared" si="1067"/>
        <v>24</v>
      </c>
      <c r="F6234" s="47" t="str">
        <f t="shared" si="1068"/>
        <v>05.00.119-24</v>
      </c>
      <c r="G6234" s="37" t="s">
        <v>5913</v>
      </c>
      <c r="H6234" s="37">
        <v>757</v>
      </c>
    </row>
    <row r="6235" spans="1:8" x14ac:dyDescent="0.3">
      <c r="A6235" s="34" t="str">
        <f>+LEFT(Tabla3[[#This Row],[id_detalle]],2)</f>
        <v>05</v>
      </c>
      <c r="B6235" s="46" t="str">
        <f>VLOOKUP((LEFT(Tabla3[[#This Row],[id_detalle]],2)),id_rubro[[id]:[Rubro]],2,0)</f>
        <v>CONSTRUCCIÓN, ACTIVIDADES Y SERVICIOS CONEXOS</v>
      </c>
      <c r="C6235" s="36" t="s">
        <v>1262</v>
      </c>
      <c r="D6235" s="45" t="str">
        <f>+Tabla3[[#This Row],[id_detalle]]&amp;" "&amp;VLOOKUP(Tabla3[[#This Row],[id_detalle]],rubro_detalle[[Código]:[Rubro Detalle]],2,0)</f>
        <v>05.00.119 Concesión de Obras Públicas</v>
      </c>
      <c r="E6235" s="33">
        <f t="shared" si="1067"/>
        <v>25</v>
      </c>
      <c r="F6235" s="47" t="str">
        <f t="shared" si="1068"/>
        <v>05.00.119-25</v>
      </c>
      <c r="G6235" s="37" t="s">
        <v>5914</v>
      </c>
      <c r="H6235" s="37">
        <v>757</v>
      </c>
    </row>
    <row r="6236" spans="1:8" x14ac:dyDescent="0.3">
      <c r="A6236" s="34" t="str">
        <f>+LEFT(Tabla3[[#This Row],[id_detalle]],2)</f>
        <v>05</v>
      </c>
      <c r="B6236" s="46" t="str">
        <f>VLOOKUP((LEFT(Tabla3[[#This Row],[id_detalle]],2)),id_rubro[[id]:[Rubro]],2,0)</f>
        <v>CONSTRUCCIÓN, ACTIVIDADES Y SERVICIOS CONEXOS</v>
      </c>
      <c r="C6236" s="36" t="s">
        <v>1262</v>
      </c>
      <c r="D6236" s="45" t="str">
        <f>+Tabla3[[#This Row],[id_detalle]]&amp;" "&amp;VLOOKUP(Tabla3[[#This Row],[id_detalle]],rubro_detalle[[Código]:[Rubro Detalle]],2,0)</f>
        <v>05.00.119 Concesión de Obras Públicas</v>
      </c>
      <c r="E6236" s="33">
        <f t="shared" si="1067"/>
        <v>26</v>
      </c>
      <c r="F6236" s="47" t="str">
        <f t="shared" si="1068"/>
        <v>05.00.119-26</v>
      </c>
      <c r="G6236" s="37" t="s">
        <v>5915</v>
      </c>
      <c r="H6236" s="37">
        <v>757</v>
      </c>
    </row>
    <row r="6237" spans="1:8" x14ac:dyDescent="0.3">
      <c r="A6237" s="34" t="str">
        <f>+LEFT(Tabla3[[#This Row],[id_detalle]],2)</f>
        <v>05</v>
      </c>
      <c r="B6237" s="46" t="str">
        <f>VLOOKUP((LEFT(Tabla3[[#This Row],[id_detalle]],2)),id_rubro[[id]:[Rubro]],2,0)</f>
        <v>CONSTRUCCIÓN, ACTIVIDADES Y SERVICIOS CONEXOS</v>
      </c>
      <c r="C6237" s="36" t="s">
        <v>1264</v>
      </c>
      <c r="D6237" s="45" t="str">
        <f>+Tabla3[[#This Row],[id_detalle]]&amp;" "&amp;VLOOKUP(Tabla3[[#This Row],[id_detalle]],rubro_detalle[[Código]:[Rubro Detalle]],2,0)</f>
        <v>05.00.121 Construcción Medular</v>
      </c>
      <c r="E6237" s="33">
        <f t="shared" ref="E6237:E6242" si="1069">+IF(D6237=D6236,E6236+1,1)</f>
        <v>1</v>
      </c>
      <c r="F6237" s="47" t="str">
        <f t="shared" ref="F6237:F6242" si="1070">+LEFT(D6237,9)&amp;"-"&amp;E6237</f>
        <v>05.00.121-1</v>
      </c>
      <c r="G6237" s="37" t="s">
        <v>5916</v>
      </c>
      <c r="H6237" s="37">
        <v>345</v>
      </c>
    </row>
    <row r="6238" spans="1:8" x14ac:dyDescent="0.3">
      <c r="A6238" s="34" t="str">
        <f>+LEFT(Tabla3[[#This Row],[id_detalle]],2)</f>
        <v>05</v>
      </c>
      <c r="B6238" s="46" t="str">
        <f>VLOOKUP((LEFT(Tabla3[[#This Row],[id_detalle]],2)),id_rubro[[id]:[Rubro]],2,0)</f>
        <v>CONSTRUCCIÓN, ACTIVIDADES Y SERVICIOS CONEXOS</v>
      </c>
      <c r="C6238" s="36" t="s">
        <v>1266</v>
      </c>
      <c r="D6238" s="45" t="str">
        <f>+Tabla3[[#This Row],[id_detalle]]&amp;" "&amp;VLOOKUP(Tabla3[[#This Row],[id_detalle]],rubro_detalle[[Código]:[Rubro Detalle]],2,0)</f>
        <v>05.00.141 Cooperativas de Viviendas</v>
      </c>
      <c r="E6238" s="33">
        <f t="shared" si="1069"/>
        <v>1</v>
      </c>
      <c r="F6238" s="47" t="str">
        <f t="shared" si="1070"/>
        <v>05.00.141-1</v>
      </c>
      <c r="G6238" s="37" t="s">
        <v>5917</v>
      </c>
      <c r="H6238" s="37">
        <v>352</v>
      </c>
    </row>
    <row r="6239" spans="1:8" x14ac:dyDescent="0.3">
      <c r="A6239" s="34" t="str">
        <f>+LEFT(Tabla3[[#This Row],[id_detalle]],2)</f>
        <v>05</v>
      </c>
      <c r="B6239" s="46" t="str">
        <f>VLOOKUP((LEFT(Tabla3[[#This Row],[id_detalle]],2)),id_rubro[[id]:[Rubro]],2,0)</f>
        <v>CONSTRUCCIÓN, ACTIVIDADES Y SERVICIOS CONEXOS</v>
      </c>
      <c r="C6239" s="36" t="s">
        <v>1266</v>
      </c>
      <c r="D6239" s="45" t="str">
        <f>+Tabla3[[#This Row],[id_detalle]]&amp;" "&amp;VLOOKUP(Tabla3[[#This Row],[id_detalle]],rubro_detalle[[Código]:[Rubro Detalle]],2,0)</f>
        <v>05.00.141 Cooperativas de Viviendas</v>
      </c>
      <c r="E6239" s="33">
        <f t="shared" si="1069"/>
        <v>2</v>
      </c>
      <c r="F6239" s="47" t="str">
        <f t="shared" si="1070"/>
        <v>05.00.141-2</v>
      </c>
      <c r="G6239" s="37" t="s">
        <v>5918</v>
      </c>
      <c r="H6239" s="37">
        <v>481</v>
      </c>
    </row>
    <row r="6240" spans="1:8" x14ac:dyDescent="0.3">
      <c r="A6240" s="34" t="str">
        <f>+LEFT(Tabla3[[#This Row],[id_detalle]],2)</f>
        <v>05</v>
      </c>
      <c r="B6240" s="46" t="str">
        <f>VLOOKUP((LEFT(Tabla3[[#This Row],[id_detalle]],2)),id_rubro[[id]:[Rubro]],2,0)</f>
        <v>CONSTRUCCIÓN, ACTIVIDADES Y SERVICIOS CONEXOS</v>
      </c>
      <c r="C6240" s="36" t="s">
        <v>1268</v>
      </c>
      <c r="D6240" s="45" t="str">
        <f>+Tabla3[[#This Row],[id_detalle]]&amp;" "&amp;VLOOKUP(Tabla3[[#This Row],[id_detalle]],rubro_detalle[[Código]:[Rubro Detalle]],2,0)</f>
        <v>05.00.151 Casas Prefabricadas</v>
      </c>
      <c r="E6240" s="33">
        <f t="shared" si="1069"/>
        <v>1</v>
      </c>
      <c r="F6240" s="47" t="str">
        <f t="shared" si="1070"/>
        <v>05.00.151-1</v>
      </c>
      <c r="G6240" s="37" t="s">
        <v>5919</v>
      </c>
      <c r="H6240" s="37">
        <v>275</v>
      </c>
    </row>
    <row r="6241" spans="1:8" x14ac:dyDescent="0.3">
      <c r="A6241" s="34" t="str">
        <f>+LEFT(Tabla3[[#This Row],[id_detalle]],2)</f>
        <v>05</v>
      </c>
      <c r="B6241" s="46" t="str">
        <f>VLOOKUP((LEFT(Tabla3[[#This Row],[id_detalle]],2)),id_rubro[[id]:[Rubro]],2,0)</f>
        <v>CONSTRUCCIÓN, ACTIVIDADES Y SERVICIOS CONEXOS</v>
      </c>
      <c r="C6241" s="36" t="s">
        <v>1268</v>
      </c>
      <c r="D6241" s="45" t="str">
        <f>+Tabla3[[#This Row],[id_detalle]]&amp;" "&amp;VLOOKUP(Tabla3[[#This Row],[id_detalle]],rubro_detalle[[Código]:[Rubro Detalle]],2,0)</f>
        <v>05.00.151 Casas Prefabricadas</v>
      </c>
      <c r="E6241" s="33">
        <f t="shared" si="1069"/>
        <v>2</v>
      </c>
      <c r="F6241" s="47" t="str">
        <f t="shared" si="1070"/>
        <v>05.00.151-2</v>
      </c>
      <c r="G6241" s="37" t="s">
        <v>4742</v>
      </c>
      <c r="H6241" s="37">
        <v>338</v>
      </c>
    </row>
    <row r="6242" spans="1:8" x14ac:dyDescent="0.3">
      <c r="A6242" s="34" t="str">
        <f>+LEFT(Tabla3[[#This Row],[id_detalle]],2)</f>
        <v>05</v>
      </c>
      <c r="B6242" s="46" t="str">
        <f>VLOOKUP((LEFT(Tabla3[[#This Row],[id_detalle]],2)),id_rubro[[id]:[Rubro]],2,0)</f>
        <v>CONSTRUCCIÓN, ACTIVIDADES Y SERVICIOS CONEXOS</v>
      </c>
      <c r="C6242" s="36" t="s">
        <v>1268</v>
      </c>
      <c r="D6242" s="45" t="str">
        <f>+Tabla3[[#This Row],[id_detalle]]&amp;" "&amp;VLOOKUP(Tabla3[[#This Row],[id_detalle]],rubro_detalle[[Código]:[Rubro Detalle]],2,0)</f>
        <v>05.00.151 Casas Prefabricadas</v>
      </c>
      <c r="E6242" s="33">
        <f t="shared" si="1069"/>
        <v>3</v>
      </c>
      <c r="F6242" s="47" t="str">
        <f t="shared" si="1070"/>
        <v>05.00.151-3</v>
      </c>
      <c r="G6242" s="37" t="s">
        <v>4884</v>
      </c>
      <c r="H6242" s="37">
        <v>352</v>
      </c>
    </row>
    <row r="6243" spans="1:8" x14ac:dyDescent="0.3">
      <c r="A6243" s="34" t="str">
        <f>+LEFT(Tabla3[[#This Row],[id_detalle]],2)</f>
        <v>05</v>
      </c>
      <c r="B6243" s="46" t="str">
        <f>VLOOKUP((LEFT(Tabla3[[#This Row],[id_detalle]],2)),id_rubro[[id]:[Rubro]],2,0)</f>
        <v>CONSTRUCCIÓN, ACTIVIDADES Y SERVICIOS CONEXOS</v>
      </c>
      <c r="C6243" s="36" t="s">
        <v>1268</v>
      </c>
      <c r="D6243" s="45" t="str">
        <f>+Tabla3[[#This Row],[id_detalle]]&amp;" "&amp;VLOOKUP(Tabla3[[#This Row],[id_detalle]],rubro_detalle[[Código]:[Rubro Detalle]],2,0)</f>
        <v>05.00.151 Casas Prefabricadas</v>
      </c>
      <c r="E6243" s="33">
        <f t="shared" ref="E6243:E6245" si="1071">+IF(D6243=D6242,E6242+1,1)</f>
        <v>4</v>
      </c>
      <c r="F6243" s="47" t="str">
        <f t="shared" ref="F6243:F6245" si="1072">+LEFT(D6243,9)&amp;"-"&amp;E6243</f>
        <v>05.00.151-4</v>
      </c>
      <c r="G6243" s="37" t="s">
        <v>5920</v>
      </c>
      <c r="H6243" s="37">
        <v>713</v>
      </c>
    </row>
    <row r="6244" spans="1:8" x14ac:dyDescent="0.3">
      <c r="A6244" s="34" t="str">
        <f>+LEFT(Tabla3[[#This Row],[id_detalle]],2)</f>
        <v>05</v>
      </c>
      <c r="B6244" s="46" t="str">
        <f>VLOOKUP((LEFT(Tabla3[[#This Row],[id_detalle]],2)),id_rubro[[id]:[Rubro]],2,0)</f>
        <v>CONSTRUCCIÓN, ACTIVIDADES Y SERVICIOS CONEXOS</v>
      </c>
      <c r="C6244" s="36" t="s">
        <v>1268</v>
      </c>
      <c r="D6244" s="45" t="str">
        <f>+Tabla3[[#This Row],[id_detalle]]&amp;" "&amp;VLOOKUP(Tabla3[[#This Row],[id_detalle]],rubro_detalle[[Código]:[Rubro Detalle]],2,0)</f>
        <v>05.00.151 Casas Prefabricadas</v>
      </c>
      <c r="E6244" s="33">
        <f t="shared" si="1071"/>
        <v>5</v>
      </c>
      <c r="F6244" s="47" t="str">
        <f t="shared" si="1072"/>
        <v>05.00.151-5</v>
      </c>
      <c r="G6244" s="37" t="s">
        <v>5882</v>
      </c>
      <c r="H6244" s="37">
        <v>791</v>
      </c>
    </row>
    <row r="6245" spans="1:8" x14ac:dyDescent="0.3">
      <c r="A6245" s="34" t="str">
        <f>+LEFT(Tabla3[[#This Row],[id_detalle]],2)</f>
        <v>05</v>
      </c>
      <c r="B6245" s="46" t="str">
        <f>VLOOKUP((LEFT(Tabla3[[#This Row],[id_detalle]],2)),id_rubro[[id]:[Rubro]],2,0)</f>
        <v>CONSTRUCCIÓN, ACTIVIDADES Y SERVICIOS CONEXOS</v>
      </c>
      <c r="C6245" s="36" t="s">
        <v>1268</v>
      </c>
      <c r="D6245" s="45" t="str">
        <f>+Tabla3[[#This Row],[id_detalle]]&amp;" "&amp;VLOOKUP(Tabla3[[#This Row],[id_detalle]],rubro_detalle[[Código]:[Rubro Detalle]],2,0)</f>
        <v>05.00.151 Casas Prefabricadas</v>
      </c>
      <c r="E6245" s="33">
        <f t="shared" si="1071"/>
        <v>6</v>
      </c>
      <c r="F6245" s="47" t="str">
        <f t="shared" si="1072"/>
        <v>05.00.151-6</v>
      </c>
      <c r="G6245" s="37" t="s">
        <v>5921</v>
      </c>
      <c r="H6245" s="37">
        <v>832</v>
      </c>
    </row>
    <row r="6246" spans="1:8" x14ac:dyDescent="0.3">
      <c r="A6246" s="34" t="str">
        <f>+LEFT(Tabla3[[#This Row],[id_detalle]],2)</f>
        <v>05</v>
      </c>
      <c r="B6246" s="46" t="str">
        <f>VLOOKUP((LEFT(Tabla3[[#This Row],[id_detalle]],2)),id_rubro[[id]:[Rubro]],2,0)</f>
        <v>CONSTRUCCIÓN, ACTIVIDADES Y SERVICIOS CONEXOS</v>
      </c>
      <c r="C6246" s="36" t="s">
        <v>1270</v>
      </c>
      <c r="D6246" s="45" t="str">
        <f>+Tabla3[[#This Row],[id_detalle]]&amp;" "&amp;VLOOKUP(Tabla3[[#This Row],[id_detalle]],rubro_detalle[[Código]:[Rubro Detalle]],2,0)</f>
        <v>05.00.155 Cielos +B227:B239Falsos</v>
      </c>
      <c r="E6246" s="33">
        <f t="shared" ref="E6246:E6257" si="1073">+IF(D6246=D6245,E6245+1,1)</f>
        <v>1</v>
      </c>
      <c r="F6246" s="47" t="str">
        <f t="shared" ref="F6246:F6257" si="1074">+LEFT(D6246,9)&amp;"-"&amp;E6246</f>
        <v>05.00.155-1</v>
      </c>
      <c r="G6246" s="37" t="s">
        <v>3873</v>
      </c>
      <c r="H6246" s="37">
        <v>580</v>
      </c>
    </row>
    <row r="6247" spans="1:8" x14ac:dyDescent="0.3">
      <c r="A6247" s="34" t="str">
        <f>+LEFT(Tabla3[[#This Row],[id_detalle]],2)</f>
        <v>05</v>
      </c>
      <c r="B6247" s="46" t="str">
        <f>VLOOKUP((LEFT(Tabla3[[#This Row],[id_detalle]],2)),id_rubro[[id]:[Rubro]],2,0)</f>
        <v>CONSTRUCCIÓN, ACTIVIDADES Y SERVICIOS CONEXOS</v>
      </c>
      <c r="C6247" s="36" t="s">
        <v>1270</v>
      </c>
      <c r="D6247" s="45" t="str">
        <f>+Tabla3[[#This Row],[id_detalle]]&amp;" "&amp;VLOOKUP(Tabla3[[#This Row],[id_detalle]],rubro_detalle[[Código]:[Rubro Detalle]],2,0)</f>
        <v>05.00.155 Cielos +B227:B239Falsos</v>
      </c>
      <c r="E6247" s="33">
        <f t="shared" si="1073"/>
        <v>2</v>
      </c>
      <c r="F6247" s="47" t="str">
        <f t="shared" si="1074"/>
        <v>05.00.155-2</v>
      </c>
      <c r="G6247" s="37" t="s">
        <v>5107</v>
      </c>
      <c r="H6247" s="37">
        <v>771</v>
      </c>
    </row>
    <row r="6248" spans="1:8" x14ac:dyDescent="0.3">
      <c r="A6248" s="34" t="str">
        <f>+LEFT(Tabla3[[#This Row],[id_detalle]],2)</f>
        <v>05</v>
      </c>
      <c r="B6248" s="46" t="str">
        <f>VLOOKUP((LEFT(Tabla3[[#This Row],[id_detalle]],2)),id_rubro[[id]:[Rubro]],2,0)</f>
        <v>CONSTRUCCIÓN, ACTIVIDADES Y SERVICIOS CONEXOS</v>
      </c>
      <c r="C6248" s="36" t="s">
        <v>1270</v>
      </c>
      <c r="D6248" s="45" t="str">
        <f>+Tabla3[[#This Row],[id_detalle]]&amp;" "&amp;VLOOKUP(Tabla3[[#This Row],[id_detalle]],rubro_detalle[[Código]:[Rubro Detalle]],2,0)</f>
        <v>05.00.155 Cielos +B227:B239Falsos</v>
      </c>
      <c r="E6248" s="33">
        <f t="shared" si="1073"/>
        <v>3</v>
      </c>
      <c r="F6248" s="47" t="str">
        <f t="shared" si="1074"/>
        <v>05.00.155-3</v>
      </c>
      <c r="G6248" s="37" t="s">
        <v>5108</v>
      </c>
      <c r="H6248" s="37">
        <v>789</v>
      </c>
    </row>
    <row r="6249" spans="1:8" x14ac:dyDescent="0.3">
      <c r="A6249" s="34" t="str">
        <f>+LEFT(Tabla3[[#This Row],[id_detalle]],2)</f>
        <v>05</v>
      </c>
      <c r="B6249" s="46" t="str">
        <f>VLOOKUP((LEFT(Tabla3[[#This Row],[id_detalle]],2)),id_rubro[[id]:[Rubro]],2,0)</f>
        <v>CONSTRUCCIÓN, ACTIVIDADES Y SERVICIOS CONEXOS</v>
      </c>
      <c r="C6249" s="36" t="s">
        <v>1272</v>
      </c>
      <c r="D6249" s="45" t="str">
        <f>+Tabla3[[#This Row],[id_detalle]]&amp;" "&amp;VLOOKUP(Tabla3[[#This Row],[id_detalle]],rubro_detalle[[Código]:[Rubro Detalle]],2,0)</f>
        <v>05.00.157 Construcción de Obras Públicas en General</v>
      </c>
      <c r="E6249" s="33">
        <f t="shared" si="1073"/>
        <v>1</v>
      </c>
      <c r="F6249" s="47" t="str">
        <f t="shared" si="1074"/>
        <v>05.00.157-1</v>
      </c>
      <c r="G6249" s="37" t="s">
        <v>5892</v>
      </c>
      <c r="H6249" s="37">
        <v>244</v>
      </c>
    </row>
    <row r="6250" spans="1:8" x14ac:dyDescent="0.3">
      <c r="A6250" s="34" t="str">
        <f>+LEFT(Tabla3[[#This Row],[id_detalle]],2)</f>
        <v>05</v>
      </c>
      <c r="B6250" s="46" t="str">
        <f>VLOOKUP((LEFT(Tabla3[[#This Row],[id_detalle]],2)),id_rubro[[id]:[Rubro]],2,0)</f>
        <v>CONSTRUCCIÓN, ACTIVIDADES Y SERVICIOS CONEXOS</v>
      </c>
      <c r="C6250" s="36" t="s">
        <v>1272</v>
      </c>
      <c r="D6250" s="45" t="str">
        <f>+Tabla3[[#This Row],[id_detalle]]&amp;" "&amp;VLOOKUP(Tabla3[[#This Row],[id_detalle]],rubro_detalle[[Código]:[Rubro Detalle]],2,0)</f>
        <v>05.00.157 Construcción de Obras Públicas en General</v>
      </c>
      <c r="E6250" s="33">
        <f t="shared" si="1073"/>
        <v>2</v>
      </c>
      <c r="F6250" s="47" t="str">
        <f t="shared" si="1074"/>
        <v>05.00.157-2</v>
      </c>
      <c r="G6250" s="37" t="s">
        <v>5922</v>
      </c>
      <c r="H6250" s="37">
        <v>285</v>
      </c>
    </row>
    <row r="6251" spans="1:8" x14ac:dyDescent="0.3">
      <c r="A6251" s="34" t="str">
        <f>+LEFT(Tabla3[[#This Row],[id_detalle]],2)</f>
        <v>05</v>
      </c>
      <c r="B6251" s="46" t="str">
        <f>VLOOKUP((LEFT(Tabla3[[#This Row],[id_detalle]],2)),id_rubro[[id]:[Rubro]],2,0)</f>
        <v>CONSTRUCCIÓN, ACTIVIDADES Y SERVICIOS CONEXOS</v>
      </c>
      <c r="C6251" s="36" t="s">
        <v>1272</v>
      </c>
      <c r="D6251" s="45" t="str">
        <f>+Tabla3[[#This Row],[id_detalle]]&amp;" "&amp;VLOOKUP(Tabla3[[#This Row],[id_detalle]],rubro_detalle[[Código]:[Rubro Detalle]],2,0)</f>
        <v>05.00.157 Construcción de Obras Públicas en General</v>
      </c>
      <c r="E6251" s="33">
        <f t="shared" si="1073"/>
        <v>3</v>
      </c>
      <c r="F6251" s="47" t="str">
        <f t="shared" si="1074"/>
        <v>05.00.157-3</v>
      </c>
      <c r="G6251" s="38" t="s">
        <v>5923</v>
      </c>
      <c r="H6251" s="38">
        <v>716</v>
      </c>
    </row>
    <row r="6252" spans="1:8" x14ac:dyDescent="0.3">
      <c r="A6252" s="34" t="str">
        <f>+LEFT(Tabla3[[#This Row],[id_detalle]],2)</f>
        <v>05</v>
      </c>
      <c r="B6252" s="46" t="str">
        <f>VLOOKUP((LEFT(Tabla3[[#This Row],[id_detalle]],2)),id_rubro[[id]:[Rubro]],2,0)</f>
        <v>CONSTRUCCIÓN, ACTIVIDADES Y SERVICIOS CONEXOS</v>
      </c>
      <c r="C6252" s="36" t="s">
        <v>1272</v>
      </c>
      <c r="D6252" s="45" t="str">
        <f>+Tabla3[[#This Row],[id_detalle]]&amp;" "&amp;VLOOKUP(Tabla3[[#This Row],[id_detalle]],rubro_detalle[[Código]:[Rubro Detalle]],2,0)</f>
        <v>05.00.157 Construcción de Obras Públicas en General</v>
      </c>
      <c r="E6252" s="33">
        <f t="shared" si="1073"/>
        <v>4</v>
      </c>
      <c r="F6252" s="47" t="str">
        <f t="shared" si="1074"/>
        <v>05.00.157-4</v>
      </c>
      <c r="G6252" s="37" t="s">
        <v>4453</v>
      </c>
      <c r="H6252" s="37">
        <v>717</v>
      </c>
    </row>
    <row r="6253" spans="1:8" x14ac:dyDescent="0.3">
      <c r="A6253" s="34" t="str">
        <f>+LEFT(Tabla3[[#This Row],[id_detalle]],2)</f>
        <v>05</v>
      </c>
      <c r="B6253" s="46" t="str">
        <f>VLOOKUP((LEFT(Tabla3[[#This Row],[id_detalle]],2)),id_rubro[[id]:[Rubro]],2,0)</f>
        <v>CONSTRUCCIÓN, ACTIVIDADES Y SERVICIOS CONEXOS</v>
      </c>
      <c r="C6253" s="36" t="s">
        <v>1272</v>
      </c>
      <c r="D6253" s="45" t="str">
        <f>+Tabla3[[#This Row],[id_detalle]]&amp;" "&amp;VLOOKUP(Tabla3[[#This Row],[id_detalle]],rubro_detalle[[Código]:[Rubro Detalle]],2,0)</f>
        <v>05.00.157 Construcción de Obras Públicas en General</v>
      </c>
      <c r="E6253" s="33">
        <f t="shared" si="1073"/>
        <v>5</v>
      </c>
      <c r="F6253" s="47" t="str">
        <f t="shared" si="1074"/>
        <v>05.00.157-5</v>
      </c>
      <c r="G6253" s="37" t="s">
        <v>5924</v>
      </c>
      <c r="H6253" s="37">
        <v>758</v>
      </c>
    </row>
    <row r="6254" spans="1:8" x14ac:dyDescent="0.3">
      <c r="A6254" s="34" t="str">
        <f>+LEFT(Tabla3[[#This Row],[id_detalle]],2)</f>
        <v>05</v>
      </c>
      <c r="B6254" s="46" t="str">
        <f>VLOOKUP((LEFT(Tabla3[[#This Row],[id_detalle]],2)),id_rubro[[id]:[Rubro]],2,0)</f>
        <v>CONSTRUCCIÓN, ACTIVIDADES Y SERVICIOS CONEXOS</v>
      </c>
      <c r="C6254" s="36" t="s">
        <v>1274</v>
      </c>
      <c r="D6254" s="45" t="str">
        <f>+Tabla3[[#This Row],[id_detalle]]&amp;" "&amp;VLOOKUP(Tabla3[[#This Row],[id_detalle]],rubro_detalle[[Código]:[Rubro Detalle]],2,0)</f>
        <v>05.00.161 Decoración</v>
      </c>
      <c r="E6254" s="33">
        <f t="shared" si="1073"/>
        <v>1</v>
      </c>
      <c r="F6254" s="47" t="str">
        <f t="shared" si="1074"/>
        <v>05.00.161-1</v>
      </c>
      <c r="G6254" s="38" t="s">
        <v>3738</v>
      </c>
      <c r="H6254" s="38">
        <v>275</v>
      </c>
    </row>
    <row r="6255" spans="1:8" x14ac:dyDescent="0.3">
      <c r="A6255" s="34" t="str">
        <f>+LEFT(Tabla3[[#This Row],[id_detalle]],2)</f>
        <v>05</v>
      </c>
      <c r="B6255" s="46" t="str">
        <f>VLOOKUP((LEFT(Tabla3[[#This Row],[id_detalle]],2)),id_rubro[[id]:[Rubro]],2,0)</f>
        <v>CONSTRUCCIÓN, ACTIVIDADES Y SERVICIOS CONEXOS</v>
      </c>
      <c r="C6255" s="36" t="s">
        <v>1274</v>
      </c>
      <c r="D6255" s="45" t="str">
        <f>+Tabla3[[#This Row],[id_detalle]]&amp;" "&amp;VLOOKUP(Tabla3[[#This Row],[id_detalle]],rubro_detalle[[Código]:[Rubro Detalle]],2,0)</f>
        <v>05.00.161 Decoración</v>
      </c>
      <c r="E6255" s="33">
        <f t="shared" si="1073"/>
        <v>2</v>
      </c>
      <c r="F6255" s="47" t="str">
        <f t="shared" si="1074"/>
        <v>05.00.161-2</v>
      </c>
      <c r="G6255" s="37" t="s">
        <v>3938</v>
      </c>
      <c r="H6255" s="37">
        <v>319</v>
      </c>
    </row>
    <row r="6256" spans="1:8" x14ac:dyDescent="0.3">
      <c r="A6256" s="34" t="str">
        <f>+LEFT(Tabla3[[#This Row],[id_detalle]],2)</f>
        <v>05</v>
      </c>
      <c r="B6256" s="46" t="str">
        <f>VLOOKUP((LEFT(Tabla3[[#This Row],[id_detalle]],2)),id_rubro[[id]:[Rubro]],2,0)</f>
        <v>CONSTRUCCIÓN, ACTIVIDADES Y SERVICIOS CONEXOS</v>
      </c>
      <c r="C6256" s="36" t="s">
        <v>1274</v>
      </c>
      <c r="D6256" s="45" t="str">
        <f>+Tabla3[[#This Row],[id_detalle]]&amp;" "&amp;VLOOKUP(Tabla3[[#This Row],[id_detalle]],rubro_detalle[[Código]:[Rubro Detalle]],2,0)</f>
        <v>05.00.161 Decoración</v>
      </c>
      <c r="E6256" s="33">
        <f t="shared" si="1073"/>
        <v>3</v>
      </c>
      <c r="F6256" s="47" t="str">
        <f t="shared" si="1074"/>
        <v>05.00.161-3</v>
      </c>
      <c r="G6256" s="37" t="s">
        <v>3983</v>
      </c>
      <c r="H6256" s="37">
        <v>417</v>
      </c>
    </row>
    <row r="6257" spans="1:8" x14ac:dyDescent="0.3">
      <c r="A6257" s="34" t="str">
        <f>+LEFT(Tabla3[[#This Row],[id_detalle]],2)</f>
        <v>05</v>
      </c>
      <c r="B6257" s="46" t="str">
        <f>VLOOKUP((LEFT(Tabla3[[#This Row],[id_detalle]],2)),id_rubro[[id]:[Rubro]],2,0)</f>
        <v>CONSTRUCCIÓN, ACTIVIDADES Y SERVICIOS CONEXOS</v>
      </c>
      <c r="C6257" s="36" t="s">
        <v>1274</v>
      </c>
      <c r="D6257" s="45" t="str">
        <f>+Tabla3[[#This Row],[id_detalle]]&amp;" "&amp;VLOOKUP(Tabla3[[#This Row],[id_detalle]],rubro_detalle[[Código]:[Rubro Detalle]],2,0)</f>
        <v>05.00.161 Decoración</v>
      </c>
      <c r="E6257" s="33">
        <f t="shared" si="1073"/>
        <v>4</v>
      </c>
      <c r="F6257" s="47" t="str">
        <f t="shared" si="1074"/>
        <v>05.00.161-4</v>
      </c>
      <c r="G6257" s="38" t="s">
        <v>3942</v>
      </c>
      <c r="H6257" s="38">
        <v>445</v>
      </c>
    </row>
    <row r="6258" spans="1:8" x14ac:dyDescent="0.3">
      <c r="A6258" s="34" t="str">
        <f>+LEFT(Tabla3[[#This Row],[id_detalle]],2)</f>
        <v>05</v>
      </c>
      <c r="B6258" s="46" t="str">
        <f>VLOOKUP((LEFT(Tabla3[[#This Row],[id_detalle]],2)),id_rubro[[id]:[Rubro]],2,0)</f>
        <v>CONSTRUCCIÓN, ACTIVIDADES Y SERVICIOS CONEXOS</v>
      </c>
      <c r="C6258" s="36" t="s">
        <v>1274</v>
      </c>
      <c r="D6258" s="45" t="str">
        <f>+Tabla3[[#This Row],[id_detalle]]&amp;" "&amp;VLOOKUP(Tabla3[[#This Row],[id_detalle]],rubro_detalle[[Código]:[Rubro Detalle]],2,0)</f>
        <v>05.00.161 Decoración</v>
      </c>
      <c r="E6258" s="33">
        <f t="shared" ref="E6258:E6261" si="1075">+IF(D6258=D6257,E6257+1,1)</f>
        <v>5</v>
      </c>
      <c r="F6258" s="47" t="str">
        <f t="shared" ref="F6258:F6261" si="1076">+LEFT(D6258,9)&amp;"-"&amp;E6258</f>
        <v>05.00.161-5</v>
      </c>
      <c r="G6258" s="37" t="s">
        <v>5925</v>
      </c>
      <c r="H6258" s="37">
        <v>455</v>
      </c>
    </row>
    <row r="6259" spans="1:8" x14ac:dyDescent="0.3">
      <c r="A6259" s="34" t="str">
        <f>+LEFT(Tabla3[[#This Row],[id_detalle]],2)</f>
        <v>05</v>
      </c>
      <c r="B6259" s="46" t="str">
        <f>VLOOKUP((LEFT(Tabla3[[#This Row],[id_detalle]],2)),id_rubro[[id]:[Rubro]],2,0)</f>
        <v>CONSTRUCCIÓN, ACTIVIDADES Y SERVICIOS CONEXOS</v>
      </c>
      <c r="C6259" s="36" t="s">
        <v>1274</v>
      </c>
      <c r="D6259" s="45" t="str">
        <f>+Tabla3[[#This Row],[id_detalle]]&amp;" "&amp;VLOOKUP(Tabla3[[#This Row],[id_detalle]],rubro_detalle[[Código]:[Rubro Detalle]],2,0)</f>
        <v>05.00.161 Decoración</v>
      </c>
      <c r="E6259" s="33">
        <f t="shared" si="1075"/>
        <v>6</v>
      </c>
      <c r="F6259" s="47" t="str">
        <f t="shared" si="1076"/>
        <v>05.00.161-6</v>
      </c>
      <c r="G6259" s="37" t="s">
        <v>5875</v>
      </c>
      <c r="H6259" s="37">
        <v>786</v>
      </c>
    </row>
    <row r="6260" spans="1:8" x14ac:dyDescent="0.3">
      <c r="A6260" s="34" t="str">
        <f>+LEFT(Tabla3[[#This Row],[id_detalle]],2)</f>
        <v>05</v>
      </c>
      <c r="B6260" s="46" t="str">
        <f>VLOOKUP((LEFT(Tabla3[[#This Row],[id_detalle]],2)),id_rubro[[id]:[Rubro]],2,0)</f>
        <v>CONSTRUCCIÓN, ACTIVIDADES Y SERVICIOS CONEXOS</v>
      </c>
      <c r="C6260" s="36" t="s">
        <v>1274</v>
      </c>
      <c r="D6260" s="45" t="str">
        <f>+Tabla3[[#This Row],[id_detalle]]&amp;" "&amp;VLOOKUP(Tabla3[[#This Row],[id_detalle]],rubro_detalle[[Código]:[Rubro Detalle]],2,0)</f>
        <v>05.00.161 Decoración</v>
      </c>
      <c r="E6260" s="33">
        <f t="shared" si="1075"/>
        <v>7</v>
      </c>
      <c r="F6260" s="47" t="str">
        <f t="shared" si="1076"/>
        <v>05.00.161-7</v>
      </c>
      <c r="G6260" s="37" t="s">
        <v>3920</v>
      </c>
      <c r="H6260" s="37">
        <v>850</v>
      </c>
    </row>
    <row r="6261" spans="1:8" x14ac:dyDescent="0.3">
      <c r="A6261" s="34" t="str">
        <f>+LEFT(Tabla3[[#This Row],[id_detalle]],2)</f>
        <v>05</v>
      </c>
      <c r="B6261" s="46" t="str">
        <f>VLOOKUP((LEFT(Tabla3[[#This Row],[id_detalle]],2)),id_rubro[[id]:[Rubro]],2,0)</f>
        <v>CONSTRUCCIÓN, ACTIVIDADES Y SERVICIOS CONEXOS</v>
      </c>
      <c r="C6261" s="36" t="s">
        <v>1278</v>
      </c>
      <c r="D6261" s="45" t="str">
        <f>+Tabla3[[#This Row],[id_detalle]]&amp;" "&amp;VLOOKUP(Tabla3[[#This Row],[id_detalle]],rubro_detalle[[Código]:[Rubro Detalle]],2,0)</f>
        <v>05.00.171 Edificios y Viviendas de Acero</v>
      </c>
      <c r="E6261" s="33">
        <f t="shared" si="1075"/>
        <v>1</v>
      </c>
      <c r="F6261" s="47" t="str">
        <f t="shared" si="1076"/>
        <v>05.00.171-1</v>
      </c>
      <c r="G6261" s="37" t="s">
        <v>4927</v>
      </c>
      <c r="H6261" s="37">
        <v>313</v>
      </c>
    </row>
    <row r="6262" spans="1:8" x14ac:dyDescent="0.3">
      <c r="A6262" s="34" t="str">
        <f>+LEFT(Tabla3[[#This Row],[id_detalle]],2)</f>
        <v>05</v>
      </c>
      <c r="B6262" s="46" t="str">
        <f>VLOOKUP((LEFT(Tabla3[[#This Row],[id_detalle]],2)),id_rubro[[id]:[Rubro]],2,0)</f>
        <v>CONSTRUCCIÓN, ACTIVIDADES Y SERVICIOS CONEXOS</v>
      </c>
      <c r="C6262" s="36" t="s">
        <v>1278</v>
      </c>
      <c r="D6262" s="45" t="str">
        <f>+Tabla3[[#This Row],[id_detalle]]&amp;" "&amp;VLOOKUP(Tabla3[[#This Row],[id_detalle]],rubro_detalle[[Código]:[Rubro Detalle]],2,0)</f>
        <v>05.00.171 Edificios y Viviendas de Acero</v>
      </c>
      <c r="E6262" s="33">
        <f>+IF(D6262=D6261,E6261+1,1)</f>
        <v>2</v>
      </c>
      <c r="F6262" s="47" t="str">
        <f>+LEFT(D6262,9)&amp;"-"&amp;E6262</f>
        <v>05.00.171-2</v>
      </c>
      <c r="G6262" s="37" t="s">
        <v>4931</v>
      </c>
      <c r="H6262" s="37">
        <v>399</v>
      </c>
    </row>
    <row r="6263" spans="1:8" x14ac:dyDescent="0.3">
      <c r="A6263" s="34" t="str">
        <f>+LEFT(Tabla3[[#This Row],[id_detalle]],2)</f>
        <v>05</v>
      </c>
      <c r="B6263" s="46" t="str">
        <f>VLOOKUP((LEFT(Tabla3[[#This Row],[id_detalle]],2)),id_rubro[[id]:[Rubro]],2,0)</f>
        <v>CONSTRUCCIÓN, ACTIVIDADES Y SERVICIOS CONEXOS</v>
      </c>
      <c r="C6263" s="36" t="s">
        <v>1278</v>
      </c>
      <c r="D6263" s="45" t="str">
        <f>+Tabla3[[#This Row],[id_detalle]]&amp;" "&amp;VLOOKUP(Tabla3[[#This Row],[id_detalle]],rubro_detalle[[Código]:[Rubro Detalle]],2,0)</f>
        <v>05.00.171 Edificios y Viviendas de Acero</v>
      </c>
      <c r="E6263" s="33">
        <f>+IF(D6263=D6262,E6262+1,1)</f>
        <v>3</v>
      </c>
      <c r="F6263" s="47" t="str">
        <f>+LEFT(D6263,9)&amp;"-"&amp;E6263</f>
        <v>05.00.171-3</v>
      </c>
      <c r="G6263" s="37" t="s">
        <v>5882</v>
      </c>
      <c r="H6263" s="37">
        <v>791</v>
      </c>
    </row>
    <row r="6264" spans="1:8" x14ac:dyDescent="0.3">
      <c r="A6264" s="34" t="str">
        <f>+LEFT(Tabla3[[#This Row],[id_detalle]],2)</f>
        <v>05</v>
      </c>
      <c r="B6264" s="46" t="str">
        <f>VLOOKUP((LEFT(Tabla3[[#This Row],[id_detalle]],2)),id_rubro[[id]:[Rubro]],2,0)</f>
        <v>CONSTRUCCIÓN, ACTIVIDADES Y SERVICIOS CONEXOS</v>
      </c>
      <c r="C6264" s="36" t="s">
        <v>1275</v>
      </c>
      <c r="D6264" s="45" t="str">
        <f>+Tabla3[[#This Row],[id_detalle]]&amp;" "&amp;VLOOKUP(Tabla3[[#This Row],[id_detalle]],rubro_detalle[[Código]:[Rubro Detalle]],2,0)</f>
        <v>05.00.201 Electricidad: Ingeniería, Construcción e Instalaciones</v>
      </c>
      <c r="E6264" s="33">
        <f>+IF(D6264=D6263,E6263+1,1)</f>
        <v>1</v>
      </c>
      <c r="F6264" s="47" t="str">
        <f>+LEFT(D6264,9)&amp;"-"&amp;E6264</f>
        <v>05.00.201-1</v>
      </c>
      <c r="G6264" s="37" t="s">
        <v>5926</v>
      </c>
      <c r="H6264" s="37">
        <v>157</v>
      </c>
    </row>
    <row r="6265" spans="1:8" x14ac:dyDescent="0.3">
      <c r="A6265" s="34" t="str">
        <f>+LEFT(Tabla3[[#This Row],[id_detalle]],2)</f>
        <v>05</v>
      </c>
      <c r="B6265" s="46" t="str">
        <f>VLOOKUP((LEFT(Tabla3[[#This Row],[id_detalle]],2)),id_rubro[[id]:[Rubro]],2,0)</f>
        <v>CONSTRUCCIÓN, ACTIVIDADES Y SERVICIOS CONEXOS</v>
      </c>
      <c r="C6265" s="36" t="s">
        <v>1275</v>
      </c>
      <c r="D6265" s="45" t="str">
        <f>+Tabla3[[#This Row],[id_detalle]]&amp;" "&amp;VLOOKUP(Tabla3[[#This Row],[id_detalle]],rubro_detalle[[Código]:[Rubro Detalle]],2,0)</f>
        <v>05.00.201 Electricidad: Ingeniería, Construcción e Instalaciones</v>
      </c>
      <c r="E6265" s="33">
        <f>+IF(D6265=D6264,E6264+1,1)</f>
        <v>2</v>
      </c>
      <c r="F6265" s="47" t="str">
        <f>+LEFT(D6265,9)&amp;"-"&amp;E6265</f>
        <v>05.00.201-2</v>
      </c>
      <c r="G6265" s="37" t="s">
        <v>5927</v>
      </c>
      <c r="H6265" s="37">
        <v>167</v>
      </c>
    </row>
    <row r="6266" spans="1:8" x14ac:dyDescent="0.3">
      <c r="A6266" s="34" t="str">
        <f>+LEFT(Tabla3[[#This Row],[id_detalle]],2)</f>
        <v>05</v>
      </c>
      <c r="B6266" s="46" t="str">
        <f>VLOOKUP((LEFT(Tabla3[[#This Row],[id_detalle]],2)),id_rubro[[id]:[Rubro]],2,0)</f>
        <v>CONSTRUCCIÓN, ACTIVIDADES Y SERVICIOS CONEXOS</v>
      </c>
      <c r="C6266" s="36" t="s">
        <v>1275</v>
      </c>
      <c r="D6266" s="45" t="str">
        <f>+Tabla3[[#This Row],[id_detalle]]&amp;" "&amp;VLOOKUP(Tabla3[[#This Row],[id_detalle]],rubro_detalle[[Código]:[Rubro Detalle]],2,0)</f>
        <v>05.00.201 Electricidad: Ingeniería, Construcción e Instalaciones</v>
      </c>
      <c r="E6266" s="33">
        <f>+IF(D6266=D6265,E6265+1,1)</f>
        <v>3</v>
      </c>
      <c r="F6266" s="47" t="str">
        <f>+LEFT(D6266,9)&amp;"-"&amp;E6266</f>
        <v>05.00.201-3</v>
      </c>
      <c r="G6266" s="37" t="s">
        <v>5864</v>
      </c>
      <c r="H6266" s="37">
        <v>199</v>
      </c>
    </row>
    <row r="6267" spans="1:8" x14ac:dyDescent="0.3">
      <c r="A6267" s="34" t="str">
        <f>+LEFT(Tabla3[[#This Row],[id_detalle]],2)</f>
        <v>05</v>
      </c>
      <c r="B6267" s="46" t="str">
        <f>VLOOKUP((LEFT(Tabla3[[#This Row],[id_detalle]],2)),id_rubro[[id]:[Rubro]],2,0)</f>
        <v>CONSTRUCCIÓN, ACTIVIDADES Y SERVICIOS CONEXOS</v>
      </c>
      <c r="C6267" s="36" t="s">
        <v>1275</v>
      </c>
      <c r="D6267" s="45" t="str">
        <f>+Tabla3[[#This Row],[id_detalle]]&amp;" "&amp;VLOOKUP(Tabla3[[#This Row],[id_detalle]],rubro_detalle[[Código]:[Rubro Detalle]],2,0)</f>
        <v>05.00.201 Electricidad: Ingeniería, Construcción e Instalaciones</v>
      </c>
      <c r="E6267" s="33">
        <f t="shared" ref="E6267:E6269" si="1077">+IF(D6267=D6266,E6266+1,1)</f>
        <v>4</v>
      </c>
      <c r="F6267" s="47" t="str">
        <f t="shared" ref="F6267:F6269" si="1078">+LEFT(D6267,9)&amp;"-"&amp;E6267</f>
        <v>05.00.201-4</v>
      </c>
      <c r="G6267" s="37" t="s">
        <v>2961</v>
      </c>
      <c r="H6267" s="37">
        <v>209</v>
      </c>
    </row>
    <row r="6268" spans="1:8" x14ac:dyDescent="0.3">
      <c r="A6268" s="34" t="str">
        <f>+LEFT(Tabla3[[#This Row],[id_detalle]],2)</f>
        <v>05</v>
      </c>
      <c r="B6268" s="46" t="str">
        <f>VLOOKUP((LEFT(Tabla3[[#This Row],[id_detalle]],2)),id_rubro[[id]:[Rubro]],2,0)</f>
        <v>CONSTRUCCIÓN, ACTIVIDADES Y SERVICIOS CONEXOS</v>
      </c>
      <c r="C6268" s="36" t="s">
        <v>1275</v>
      </c>
      <c r="D6268" s="45" t="str">
        <f>+Tabla3[[#This Row],[id_detalle]]&amp;" "&amp;VLOOKUP(Tabla3[[#This Row],[id_detalle]],rubro_detalle[[Código]:[Rubro Detalle]],2,0)</f>
        <v>05.00.201 Electricidad: Ingeniería, Construcción e Instalaciones</v>
      </c>
      <c r="E6268" s="33">
        <f t="shared" si="1077"/>
        <v>5</v>
      </c>
      <c r="F6268" s="47" t="str">
        <f t="shared" si="1078"/>
        <v>05.00.201-5</v>
      </c>
      <c r="G6268" s="37" t="s">
        <v>5928</v>
      </c>
      <c r="H6268" s="37">
        <v>230</v>
      </c>
    </row>
    <row r="6269" spans="1:8" x14ac:dyDescent="0.3">
      <c r="A6269" s="34" t="str">
        <f>+LEFT(Tabla3[[#This Row],[id_detalle]],2)</f>
        <v>05</v>
      </c>
      <c r="B6269" s="46" t="str">
        <f>VLOOKUP((LEFT(Tabla3[[#This Row],[id_detalle]],2)),id_rubro[[id]:[Rubro]],2,0)</f>
        <v>CONSTRUCCIÓN, ACTIVIDADES Y SERVICIOS CONEXOS</v>
      </c>
      <c r="C6269" s="36" t="s">
        <v>1275</v>
      </c>
      <c r="D6269" s="45" t="str">
        <f>+Tabla3[[#This Row],[id_detalle]]&amp;" "&amp;VLOOKUP(Tabla3[[#This Row],[id_detalle]],rubro_detalle[[Código]:[Rubro Detalle]],2,0)</f>
        <v>05.00.201 Electricidad: Ingeniería, Construcción e Instalaciones</v>
      </c>
      <c r="E6269" s="33">
        <f t="shared" si="1077"/>
        <v>6</v>
      </c>
      <c r="F6269" s="47" t="str">
        <f t="shared" si="1078"/>
        <v>05.00.201-6</v>
      </c>
      <c r="G6269" s="37" t="s">
        <v>5586</v>
      </c>
      <c r="H6269" s="37">
        <v>289</v>
      </c>
    </row>
    <row r="6270" spans="1:8" x14ac:dyDescent="0.3">
      <c r="A6270" s="34" t="str">
        <f>+LEFT(Tabla3[[#This Row],[id_detalle]],2)</f>
        <v>05</v>
      </c>
      <c r="B6270" s="46" t="str">
        <f>VLOOKUP((LEFT(Tabla3[[#This Row],[id_detalle]],2)),id_rubro[[id]:[Rubro]],2,0)</f>
        <v>CONSTRUCCIÓN, ACTIVIDADES Y SERVICIOS CONEXOS</v>
      </c>
      <c r="C6270" s="36" t="s">
        <v>1275</v>
      </c>
      <c r="D6270" s="45" t="str">
        <f>+Tabla3[[#This Row],[id_detalle]]&amp;" "&amp;VLOOKUP(Tabla3[[#This Row],[id_detalle]],rubro_detalle[[Código]:[Rubro Detalle]],2,0)</f>
        <v>05.00.201 Electricidad: Ingeniería, Construcción e Instalaciones</v>
      </c>
      <c r="E6270" s="33">
        <f t="shared" ref="E6270:E6275" si="1079">+IF(D6270=D6269,E6269+1,1)</f>
        <v>7</v>
      </c>
      <c r="F6270" s="47" t="str">
        <f t="shared" ref="F6270:F6275" si="1080">+LEFT(D6270,9)&amp;"-"&amp;E6270</f>
        <v>05.00.201-7</v>
      </c>
      <c r="G6270" s="37" t="s">
        <v>5929</v>
      </c>
      <c r="H6270" s="37">
        <v>294</v>
      </c>
    </row>
    <row r="6271" spans="1:8" x14ac:dyDescent="0.3">
      <c r="A6271" s="34" t="str">
        <f>+LEFT(Tabla3[[#This Row],[id_detalle]],2)</f>
        <v>05</v>
      </c>
      <c r="B6271" s="46" t="str">
        <f>VLOOKUP((LEFT(Tabla3[[#This Row],[id_detalle]],2)),id_rubro[[id]:[Rubro]],2,0)</f>
        <v>CONSTRUCCIÓN, ACTIVIDADES Y SERVICIOS CONEXOS</v>
      </c>
      <c r="C6271" s="36" t="s">
        <v>1275</v>
      </c>
      <c r="D6271" s="45" t="str">
        <f>+Tabla3[[#This Row],[id_detalle]]&amp;" "&amp;VLOOKUP(Tabla3[[#This Row],[id_detalle]],rubro_detalle[[Código]:[Rubro Detalle]],2,0)</f>
        <v>05.00.201 Electricidad: Ingeniería, Construcción e Instalaciones</v>
      </c>
      <c r="E6271" s="33">
        <f t="shared" si="1079"/>
        <v>8</v>
      </c>
      <c r="F6271" s="47" t="str">
        <f t="shared" si="1080"/>
        <v>05.00.201-8</v>
      </c>
      <c r="G6271" s="37" t="s">
        <v>5930</v>
      </c>
      <c r="H6271" s="37">
        <v>318</v>
      </c>
    </row>
    <row r="6272" spans="1:8" x14ac:dyDescent="0.3">
      <c r="A6272" s="34" t="str">
        <f>+LEFT(Tabla3[[#This Row],[id_detalle]],2)</f>
        <v>05</v>
      </c>
      <c r="B6272" s="46" t="str">
        <f>VLOOKUP((LEFT(Tabla3[[#This Row],[id_detalle]],2)),id_rubro[[id]:[Rubro]],2,0)</f>
        <v>CONSTRUCCIÓN, ACTIVIDADES Y SERVICIOS CONEXOS</v>
      </c>
      <c r="C6272" s="36" t="s">
        <v>1275</v>
      </c>
      <c r="D6272" s="45" t="str">
        <f>+Tabla3[[#This Row],[id_detalle]]&amp;" "&amp;VLOOKUP(Tabla3[[#This Row],[id_detalle]],rubro_detalle[[Código]:[Rubro Detalle]],2,0)</f>
        <v>05.00.201 Electricidad: Ingeniería, Construcción e Instalaciones</v>
      </c>
      <c r="E6272" s="33">
        <f t="shared" si="1079"/>
        <v>9</v>
      </c>
      <c r="F6272" s="47" t="str">
        <f t="shared" si="1080"/>
        <v>05.00.201-9</v>
      </c>
      <c r="G6272" s="37" t="s">
        <v>5501</v>
      </c>
      <c r="H6272" s="37">
        <v>339</v>
      </c>
    </row>
    <row r="6273" spans="1:8" x14ac:dyDescent="0.3">
      <c r="A6273" s="34" t="str">
        <f>+LEFT(Tabla3[[#This Row],[id_detalle]],2)</f>
        <v>05</v>
      </c>
      <c r="B6273" s="46" t="str">
        <f>VLOOKUP((LEFT(Tabla3[[#This Row],[id_detalle]],2)),id_rubro[[id]:[Rubro]],2,0)</f>
        <v>CONSTRUCCIÓN, ACTIVIDADES Y SERVICIOS CONEXOS</v>
      </c>
      <c r="C6273" s="36" t="s">
        <v>1275</v>
      </c>
      <c r="D6273" s="45" t="str">
        <f>+Tabla3[[#This Row],[id_detalle]]&amp;" "&amp;VLOOKUP(Tabla3[[#This Row],[id_detalle]],rubro_detalle[[Código]:[Rubro Detalle]],2,0)</f>
        <v>05.00.201 Electricidad: Ingeniería, Construcción e Instalaciones</v>
      </c>
      <c r="E6273" s="33">
        <f t="shared" si="1079"/>
        <v>10</v>
      </c>
      <c r="F6273" s="47" t="str">
        <f t="shared" si="1080"/>
        <v>05.00.201-10</v>
      </c>
      <c r="G6273" s="37" t="s">
        <v>5931</v>
      </c>
      <c r="H6273" s="37">
        <v>348</v>
      </c>
    </row>
    <row r="6274" spans="1:8" x14ac:dyDescent="0.3">
      <c r="A6274" s="34" t="str">
        <f>+LEFT(Tabla3[[#This Row],[id_detalle]],2)</f>
        <v>05</v>
      </c>
      <c r="B6274" s="46" t="str">
        <f>VLOOKUP((LEFT(Tabla3[[#This Row],[id_detalle]],2)),id_rubro[[id]:[Rubro]],2,0)</f>
        <v>CONSTRUCCIÓN, ACTIVIDADES Y SERVICIOS CONEXOS</v>
      </c>
      <c r="C6274" s="36" t="s">
        <v>1275</v>
      </c>
      <c r="D6274" s="45" t="str">
        <f>+Tabla3[[#This Row],[id_detalle]]&amp;" "&amp;VLOOKUP(Tabla3[[#This Row],[id_detalle]],rubro_detalle[[Código]:[Rubro Detalle]],2,0)</f>
        <v>05.00.201 Electricidad: Ingeniería, Construcción e Instalaciones</v>
      </c>
      <c r="E6274" s="33">
        <f t="shared" si="1079"/>
        <v>11</v>
      </c>
      <c r="F6274" s="47" t="str">
        <f t="shared" si="1080"/>
        <v>05.00.201-11</v>
      </c>
      <c r="G6274" s="37" t="s">
        <v>5932</v>
      </c>
      <c r="H6274" s="37">
        <v>351</v>
      </c>
    </row>
    <row r="6275" spans="1:8" x14ac:dyDescent="0.3">
      <c r="A6275" s="34" t="str">
        <f>+LEFT(Tabla3[[#This Row],[id_detalle]],2)</f>
        <v>05</v>
      </c>
      <c r="B6275" s="46" t="str">
        <f>VLOOKUP((LEFT(Tabla3[[#This Row],[id_detalle]],2)),id_rubro[[id]:[Rubro]],2,0)</f>
        <v>CONSTRUCCIÓN, ACTIVIDADES Y SERVICIOS CONEXOS</v>
      </c>
      <c r="C6275" s="36" t="s">
        <v>1275</v>
      </c>
      <c r="D6275" s="45" t="str">
        <f>+Tabla3[[#This Row],[id_detalle]]&amp;" "&amp;VLOOKUP(Tabla3[[#This Row],[id_detalle]],rubro_detalle[[Código]:[Rubro Detalle]],2,0)</f>
        <v>05.00.201 Electricidad: Ingeniería, Construcción e Instalaciones</v>
      </c>
      <c r="E6275" s="33">
        <f t="shared" si="1079"/>
        <v>12</v>
      </c>
      <c r="F6275" s="47" t="str">
        <f t="shared" si="1080"/>
        <v>05.00.201-12</v>
      </c>
      <c r="G6275" s="37" t="s">
        <v>2978</v>
      </c>
      <c r="H6275" s="37">
        <v>373</v>
      </c>
    </row>
    <row r="6276" spans="1:8" x14ac:dyDescent="0.3">
      <c r="A6276" s="34" t="str">
        <f>+LEFT(Tabla3[[#This Row],[id_detalle]],2)</f>
        <v>05</v>
      </c>
      <c r="B6276" s="46" t="str">
        <f>VLOOKUP((LEFT(Tabla3[[#This Row],[id_detalle]],2)),id_rubro[[id]:[Rubro]],2,0)</f>
        <v>CONSTRUCCIÓN, ACTIVIDADES Y SERVICIOS CONEXOS</v>
      </c>
      <c r="C6276" s="36" t="s">
        <v>1275</v>
      </c>
      <c r="D6276" s="45" t="str">
        <f>+Tabla3[[#This Row],[id_detalle]]&amp;" "&amp;VLOOKUP(Tabla3[[#This Row],[id_detalle]],rubro_detalle[[Código]:[Rubro Detalle]],2,0)</f>
        <v>05.00.201 Electricidad: Ingeniería, Construcción e Instalaciones</v>
      </c>
      <c r="E6276" s="33">
        <f t="shared" ref="E6276:E6287" si="1081">+IF(D6276=D6275,E6275+1,1)</f>
        <v>13</v>
      </c>
      <c r="F6276" s="47" t="str">
        <f t="shared" ref="F6276:F6287" si="1082">+LEFT(D6276,9)&amp;"-"&amp;E6276</f>
        <v>05.00.201-13</v>
      </c>
      <c r="G6276" s="38" t="s">
        <v>5433</v>
      </c>
      <c r="H6276" s="38">
        <v>395</v>
      </c>
    </row>
    <row r="6277" spans="1:8" x14ac:dyDescent="0.3">
      <c r="A6277" s="34" t="str">
        <f>+LEFT(Tabla3[[#This Row],[id_detalle]],2)</f>
        <v>05</v>
      </c>
      <c r="B6277" s="46" t="str">
        <f>VLOOKUP((LEFT(Tabla3[[#This Row],[id_detalle]],2)),id_rubro[[id]:[Rubro]],2,0)</f>
        <v>CONSTRUCCIÓN, ACTIVIDADES Y SERVICIOS CONEXOS</v>
      </c>
      <c r="C6277" s="36" t="s">
        <v>1275</v>
      </c>
      <c r="D6277" s="45" t="str">
        <f>+Tabla3[[#This Row],[id_detalle]]&amp;" "&amp;VLOOKUP(Tabla3[[#This Row],[id_detalle]],rubro_detalle[[Código]:[Rubro Detalle]],2,0)</f>
        <v>05.00.201 Electricidad: Ingeniería, Construcción e Instalaciones</v>
      </c>
      <c r="E6277" s="33">
        <f t="shared" si="1081"/>
        <v>14</v>
      </c>
      <c r="F6277" s="47" t="str">
        <f t="shared" si="1082"/>
        <v>05.00.201-14</v>
      </c>
      <c r="G6277" s="37" t="s">
        <v>5933</v>
      </c>
      <c r="H6277" s="37">
        <v>401</v>
      </c>
    </row>
    <row r="6278" spans="1:8" x14ac:dyDescent="0.3">
      <c r="A6278" s="34" t="str">
        <f>+LEFT(Tabla3[[#This Row],[id_detalle]],2)</f>
        <v>05</v>
      </c>
      <c r="B6278" s="46" t="str">
        <f>VLOOKUP((LEFT(Tabla3[[#This Row],[id_detalle]],2)),id_rubro[[id]:[Rubro]],2,0)</f>
        <v>CONSTRUCCIÓN, ACTIVIDADES Y SERVICIOS CONEXOS</v>
      </c>
      <c r="C6278" s="36" t="s">
        <v>1275</v>
      </c>
      <c r="D6278" s="45" t="str">
        <f>+Tabla3[[#This Row],[id_detalle]]&amp;" "&amp;VLOOKUP(Tabla3[[#This Row],[id_detalle]],rubro_detalle[[Código]:[Rubro Detalle]],2,0)</f>
        <v>05.00.201 Electricidad: Ingeniería, Construcción e Instalaciones</v>
      </c>
      <c r="E6278" s="33">
        <f t="shared" si="1081"/>
        <v>15</v>
      </c>
      <c r="F6278" s="47" t="str">
        <f t="shared" si="1082"/>
        <v>05.00.201-15</v>
      </c>
      <c r="G6278" s="38" t="s">
        <v>5642</v>
      </c>
      <c r="H6278" s="38">
        <v>401</v>
      </c>
    </row>
    <row r="6279" spans="1:8" x14ac:dyDescent="0.3">
      <c r="A6279" s="34" t="str">
        <f>+LEFT(Tabla3[[#This Row],[id_detalle]],2)</f>
        <v>05</v>
      </c>
      <c r="B6279" s="46" t="str">
        <f>VLOOKUP((LEFT(Tabla3[[#This Row],[id_detalle]],2)),id_rubro[[id]:[Rubro]],2,0)</f>
        <v>CONSTRUCCIÓN, ACTIVIDADES Y SERVICIOS CONEXOS</v>
      </c>
      <c r="C6279" s="36" t="s">
        <v>1275</v>
      </c>
      <c r="D6279" s="45" t="str">
        <f>+Tabla3[[#This Row],[id_detalle]]&amp;" "&amp;VLOOKUP(Tabla3[[#This Row],[id_detalle]],rubro_detalle[[Código]:[Rubro Detalle]],2,0)</f>
        <v>05.00.201 Electricidad: Ingeniería, Construcción e Instalaciones</v>
      </c>
      <c r="E6279" s="33">
        <f t="shared" si="1081"/>
        <v>16</v>
      </c>
      <c r="F6279" s="47" t="str">
        <f t="shared" si="1082"/>
        <v>05.00.201-16</v>
      </c>
      <c r="G6279" s="37" t="s">
        <v>5652</v>
      </c>
      <c r="H6279" s="37">
        <v>402</v>
      </c>
    </row>
    <row r="6280" spans="1:8" x14ac:dyDescent="0.3">
      <c r="A6280" s="34" t="str">
        <f>+LEFT(Tabla3[[#This Row],[id_detalle]],2)</f>
        <v>05</v>
      </c>
      <c r="B6280" s="46" t="str">
        <f>VLOOKUP((LEFT(Tabla3[[#This Row],[id_detalle]],2)),id_rubro[[id]:[Rubro]],2,0)</f>
        <v>CONSTRUCCIÓN, ACTIVIDADES Y SERVICIOS CONEXOS</v>
      </c>
      <c r="C6280" s="36" t="s">
        <v>1275</v>
      </c>
      <c r="D6280" s="45" t="str">
        <f>+Tabla3[[#This Row],[id_detalle]]&amp;" "&amp;VLOOKUP(Tabla3[[#This Row],[id_detalle]],rubro_detalle[[Código]:[Rubro Detalle]],2,0)</f>
        <v>05.00.201 Electricidad: Ingeniería, Construcción e Instalaciones</v>
      </c>
      <c r="E6280" s="33">
        <f t="shared" si="1081"/>
        <v>17</v>
      </c>
      <c r="F6280" s="47" t="str">
        <f t="shared" si="1082"/>
        <v>05.00.201-17</v>
      </c>
      <c r="G6280" s="37" t="s">
        <v>5657</v>
      </c>
      <c r="H6280" s="37">
        <v>402</v>
      </c>
    </row>
    <row r="6281" spans="1:8" x14ac:dyDescent="0.3">
      <c r="A6281" s="34" t="str">
        <f>+LEFT(Tabla3[[#This Row],[id_detalle]],2)</f>
        <v>05</v>
      </c>
      <c r="B6281" s="46" t="str">
        <f>VLOOKUP((LEFT(Tabla3[[#This Row],[id_detalle]],2)),id_rubro[[id]:[Rubro]],2,0)</f>
        <v>CONSTRUCCIÓN, ACTIVIDADES Y SERVICIOS CONEXOS</v>
      </c>
      <c r="C6281" s="36" t="s">
        <v>1275</v>
      </c>
      <c r="D6281" s="45" t="str">
        <f>+Tabla3[[#This Row],[id_detalle]]&amp;" "&amp;VLOOKUP(Tabla3[[#This Row],[id_detalle]],rubro_detalle[[Código]:[Rubro Detalle]],2,0)</f>
        <v>05.00.201 Electricidad: Ingeniería, Construcción e Instalaciones</v>
      </c>
      <c r="E6281" s="33">
        <f t="shared" si="1081"/>
        <v>18</v>
      </c>
      <c r="F6281" s="47" t="str">
        <f t="shared" si="1082"/>
        <v>05.00.201-18</v>
      </c>
      <c r="G6281" s="37" t="s">
        <v>5934</v>
      </c>
      <c r="H6281" s="37">
        <v>424</v>
      </c>
    </row>
    <row r="6282" spans="1:8" x14ac:dyDescent="0.3">
      <c r="A6282" s="34" t="str">
        <f>+LEFT(Tabla3[[#This Row],[id_detalle]],2)</f>
        <v>05</v>
      </c>
      <c r="B6282" s="46" t="str">
        <f>VLOOKUP((LEFT(Tabla3[[#This Row],[id_detalle]],2)),id_rubro[[id]:[Rubro]],2,0)</f>
        <v>CONSTRUCCIÓN, ACTIVIDADES Y SERVICIOS CONEXOS</v>
      </c>
      <c r="C6282" s="36" t="s">
        <v>1275</v>
      </c>
      <c r="D6282" s="45" t="str">
        <f>+Tabla3[[#This Row],[id_detalle]]&amp;" "&amp;VLOOKUP(Tabla3[[#This Row],[id_detalle]],rubro_detalle[[Código]:[Rubro Detalle]],2,0)</f>
        <v>05.00.201 Electricidad: Ingeniería, Construcción e Instalaciones</v>
      </c>
      <c r="E6282" s="33">
        <f t="shared" si="1081"/>
        <v>19</v>
      </c>
      <c r="F6282" s="47" t="str">
        <f t="shared" si="1082"/>
        <v>05.00.201-19</v>
      </c>
      <c r="G6282" s="37" t="s">
        <v>5935</v>
      </c>
      <c r="H6282" s="37">
        <v>443</v>
      </c>
    </row>
    <row r="6283" spans="1:8" x14ac:dyDescent="0.3">
      <c r="A6283" s="34" t="str">
        <f>+LEFT(Tabla3[[#This Row],[id_detalle]],2)</f>
        <v>05</v>
      </c>
      <c r="B6283" s="46" t="str">
        <f>VLOOKUP((LEFT(Tabla3[[#This Row],[id_detalle]],2)),id_rubro[[id]:[Rubro]],2,0)</f>
        <v>CONSTRUCCIÓN, ACTIVIDADES Y SERVICIOS CONEXOS</v>
      </c>
      <c r="C6283" s="36" t="s">
        <v>1275</v>
      </c>
      <c r="D6283" s="45" t="str">
        <f>+Tabla3[[#This Row],[id_detalle]]&amp;" "&amp;VLOOKUP(Tabla3[[#This Row],[id_detalle]],rubro_detalle[[Código]:[Rubro Detalle]],2,0)</f>
        <v>05.00.201 Electricidad: Ingeniería, Construcción e Instalaciones</v>
      </c>
      <c r="E6283" s="33">
        <f t="shared" si="1081"/>
        <v>20</v>
      </c>
      <c r="F6283" s="47" t="str">
        <f t="shared" si="1082"/>
        <v>05.00.201-20</v>
      </c>
      <c r="G6283" s="37" t="s">
        <v>5504</v>
      </c>
      <c r="H6283" s="37">
        <v>445</v>
      </c>
    </row>
    <row r="6284" spans="1:8" x14ac:dyDescent="0.3">
      <c r="A6284" s="34" t="str">
        <f>+LEFT(Tabla3[[#This Row],[id_detalle]],2)</f>
        <v>05</v>
      </c>
      <c r="B6284" s="46" t="str">
        <f>VLOOKUP((LEFT(Tabla3[[#This Row],[id_detalle]],2)),id_rubro[[id]:[Rubro]],2,0)</f>
        <v>CONSTRUCCIÓN, ACTIVIDADES Y SERVICIOS CONEXOS</v>
      </c>
      <c r="C6284" s="36" t="s">
        <v>1275</v>
      </c>
      <c r="D6284" s="45" t="str">
        <f>+Tabla3[[#This Row],[id_detalle]]&amp;" "&amp;VLOOKUP(Tabla3[[#This Row],[id_detalle]],rubro_detalle[[Código]:[Rubro Detalle]],2,0)</f>
        <v>05.00.201 Electricidad: Ingeniería, Construcción e Instalaciones</v>
      </c>
      <c r="E6284" s="33">
        <f t="shared" si="1081"/>
        <v>21</v>
      </c>
      <c r="F6284" s="47" t="str">
        <f t="shared" si="1082"/>
        <v>05.00.201-21</v>
      </c>
      <c r="G6284" s="37" t="s">
        <v>5936</v>
      </c>
      <c r="H6284" s="37">
        <v>450</v>
      </c>
    </row>
    <row r="6285" spans="1:8" x14ac:dyDescent="0.3">
      <c r="A6285" s="34" t="str">
        <f>+LEFT(Tabla3[[#This Row],[id_detalle]],2)</f>
        <v>05</v>
      </c>
      <c r="B6285" s="46" t="str">
        <f>VLOOKUP((LEFT(Tabla3[[#This Row],[id_detalle]],2)),id_rubro[[id]:[Rubro]],2,0)</f>
        <v>CONSTRUCCIÓN, ACTIVIDADES Y SERVICIOS CONEXOS</v>
      </c>
      <c r="C6285" s="36" t="s">
        <v>1275</v>
      </c>
      <c r="D6285" s="45" t="str">
        <f>+Tabla3[[#This Row],[id_detalle]]&amp;" "&amp;VLOOKUP(Tabla3[[#This Row],[id_detalle]],rubro_detalle[[Código]:[Rubro Detalle]],2,0)</f>
        <v>05.00.201 Electricidad: Ingeniería, Construcción e Instalaciones</v>
      </c>
      <c r="E6285" s="33">
        <f t="shared" si="1081"/>
        <v>22</v>
      </c>
      <c r="F6285" s="47" t="str">
        <f t="shared" si="1082"/>
        <v>05.00.201-22</v>
      </c>
      <c r="G6285" s="37" t="s">
        <v>5937</v>
      </c>
      <c r="H6285" s="37">
        <v>472</v>
      </c>
    </row>
    <row r="6286" spans="1:8" x14ac:dyDescent="0.3">
      <c r="A6286" s="34" t="str">
        <f>+LEFT(Tabla3[[#This Row],[id_detalle]],2)</f>
        <v>05</v>
      </c>
      <c r="B6286" s="46" t="str">
        <f>VLOOKUP((LEFT(Tabla3[[#This Row],[id_detalle]],2)),id_rubro[[id]:[Rubro]],2,0)</f>
        <v>CONSTRUCCIÓN, ACTIVIDADES Y SERVICIOS CONEXOS</v>
      </c>
      <c r="C6286" s="36" t="s">
        <v>1275</v>
      </c>
      <c r="D6286" s="45" t="str">
        <f>+Tabla3[[#This Row],[id_detalle]]&amp;" "&amp;VLOOKUP(Tabla3[[#This Row],[id_detalle]],rubro_detalle[[Código]:[Rubro Detalle]],2,0)</f>
        <v>05.00.201 Electricidad: Ingeniería, Construcción e Instalaciones</v>
      </c>
      <c r="E6286" s="33">
        <f t="shared" si="1081"/>
        <v>23</v>
      </c>
      <c r="F6286" s="47" t="str">
        <f t="shared" si="1082"/>
        <v>05.00.201-23</v>
      </c>
      <c r="G6286" s="38" t="s">
        <v>5645</v>
      </c>
      <c r="H6286" s="38">
        <v>485</v>
      </c>
    </row>
    <row r="6287" spans="1:8" x14ac:dyDescent="0.3">
      <c r="A6287" s="34" t="str">
        <f>+LEFT(Tabla3[[#This Row],[id_detalle]],2)</f>
        <v>05</v>
      </c>
      <c r="B6287" s="46" t="str">
        <f>VLOOKUP((LEFT(Tabla3[[#This Row],[id_detalle]],2)),id_rubro[[id]:[Rubro]],2,0)</f>
        <v>CONSTRUCCIÓN, ACTIVIDADES Y SERVICIOS CONEXOS</v>
      </c>
      <c r="C6287" s="36" t="s">
        <v>1275</v>
      </c>
      <c r="D6287" s="45" t="str">
        <f>+Tabla3[[#This Row],[id_detalle]]&amp;" "&amp;VLOOKUP(Tabla3[[#This Row],[id_detalle]],rubro_detalle[[Código]:[Rubro Detalle]],2,0)</f>
        <v>05.00.201 Electricidad: Ingeniería, Construcción e Instalaciones</v>
      </c>
      <c r="E6287" s="33">
        <f t="shared" si="1081"/>
        <v>24</v>
      </c>
      <c r="F6287" s="47" t="str">
        <f t="shared" si="1082"/>
        <v>05.00.201-24</v>
      </c>
      <c r="G6287" s="37" t="s">
        <v>5609</v>
      </c>
      <c r="H6287" s="37">
        <v>529</v>
      </c>
    </row>
    <row r="6288" spans="1:8" x14ac:dyDescent="0.3">
      <c r="A6288" s="34" t="str">
        <f>+LEFT(Tabla3[[#This Row],[id_detalle]],2)</f>
        <v>05</v>
      </c>
      <c r="B6288" s="46" t="str">
        <f>VLOOKUP((LEFT(Tabla3[[#This Row],[id_detalle]],2)),id_rubro[[id]:[Rubro]],2,0)</f>
        <v>CONSTRUCCIÓN, ACTIVIDADES Y SERVICIOS CONEXOS</v>
      </c>
      <c r="C6288" s="36" t="s">
        <v>1275</v>
      </c>
      <c r="D6288" s="45" t="str">
        <f>+Tabla3[[#This Row],[id_detalle]]&amp;" "&amp;VLOOKUP(Tabla3[[#This Row],[id_detalle]],rubro_detalle[[Código]:[Rubro Detalle]],2,0)</f>
        <v>05.00.201 Electricidad: Ingeniería, Construcción e Instalaciones</v>
      </c>
      <c r="E6288" s="33">
        <f t="shared" ref="E6288:E6311" si="1083">+IF(D6288=D6287,E6287+1,1)</f>
        <v>25</v>
      </c>
      <c r="F6288" s="47" t="str">
        <f t="shared" ref="F6288:F6311" si="1084">+LEFT(D6288,9)&amp;"-"&amp;E6288</f>
        <v>05.00.201-25</v>
      </c>
      <c r="G6288" s="37" t="s">
        <v>5938</v>
      </c>
      <c r="H6288" s="37">
        <v>531</v>
      </c>
    </row>
    <row r="6289" spans="1:8" x14ac:dyDescent="0.3">
      <c r="A6289" s="34" t="str">
        <f>+LEFT(Tabla3[[#This Row],[id_detalle]],2)</f>
        <v>05</v>
      </c>
      <c r="B6289" s="46" t="str">
        <f>VLOOKUP((LEFT(Tabla3[[#This Row],[id_detalle]],2)),id_rubro[[id]:[Rubro]],2,0)</f>
        <v>CONSTRUCCIÓN, ACTIVIDADES Y SERVICIOS CONEXOS</v>
      </c>
      <c r="C6289" s="36" t="s">
        <v>1275</v>
      </c>
      <c r="D6289" s="45" t="str">
        <f>+Tabla3[[#This Row],[id_detalle]]&amp;" "&amp;VLOOKUP(Tabla3[[#This Row],[id_detalle]],rubro_detalle[[Código]:[Rubro Detalle]],2,0)</f>
        <v>05.00.201 Electricidad: Ingeniería, Construcción e Instalaciones</v>
      </c>
      <c r="E6289" s="33">
        <f t="shared" si="1083"/>
        <v>26</v>
      </c>
      <c r="F6289" s="47" t="str">
        <f t="shared" si="1084"/>
        <v>05.00.201-26</v>
      </c>
      <c r="G6289" s="37" t="s">
        <v>5447</v>
      </c>
      <c r="H6289" s="37">
        <v>531</v>
      </c>
    </row>
    <row r="6290" spans="1:8" x14ac:dyDescent="0.3">
      <c r="A6290" s="34" t="str">
        <f>+LEFT(Tabla3[[#This Row],[id_detalle]],2)</f>
        <v>05</v>
      </c>
      <c r="B6290" s="46" t="str">
        <f>VLOOKUP((LEFT(Tabla3[[#This Row],[id_detalle]],2)),id_rubro[[id]:[Rubro]],2,0)</f>
        <v>CONSTRUCCIÓN, ACTIVIDADES Y SERVICIOS CONEXOS</v>
      </c>
      <c r="C6290" s="36" t="s">
        <v>1275</v>
      </c>
      <c r="D6290" s="45" t="str">
        <f>+Tabla3[[#This Row],[id_detalle]]&amp;" "&amp;VLOOKUP(Tabla3[[#This Row],[id_detalle]],rubro_detalle[[Código]:[Rubro Detalle]],2,0)</f>
        <v>05.00.201 Electricidad: Ingeniería, Construcción e Instalaciones</v>
      </c>
      <c r="E6290" s="33">
        <f t="shared" si="1083"/>
        <v>27</v>
      </c>
      <c r="F6290" s="47" t="str">
        <f t="shared" si="1084"/>
        <v>05.00.201-27</v>
      </c>
      <c r="G6290" s="37" t="s">
        <v>5939</v>
      </c>
      <c r="H6290" s="37">
        <v>532</v>
      </c>
    </row>
    <row r="6291" spans="1:8" x14ac:dyDescent="0.3">
      <c r="A6291" s="34" t="str">
        <f>+LEFT(Tabla3[[#This Row],[id_detalle]],2)</f>
        <v>05</v>
      </c>
      <c r="B6291" s="46" t="str">
        <f>VLOOKUP((LEFT(Tabla3[[#This Row],[id_detalle]],2)),id_rubro[[id]:[Rubro]],2,0)</f>
        <v>CONSTRUCCIÓN, ACTIVIDADES Y SERVICIOS CONEXOS</v>
      </c>
      <c r="C6291" s="36" t="s">
        <v>1275</v>
      </c>
      <c r="D6291" s="45" t="str">
        <f>+Tabla3[[#This Row],[id_detalle]]&amp;" "&amp;VLOOKUP(Tabla3[[#This Row],[id_detalle]],rubro_detalle[[Código]:[Rubro Detalle]],2,0)</f>
        <v>05.00.201 Electricidad: Ingeniería, Construcción e Instalaciones</v>
      </c>
      <c r="E6291" s="33">
        <f t="shared" si="1083"/>
        <v>28</v>
      </c>
      <c r="F6291" s="47" t="str">
        <f t="shared" si="1084"/>
        <v>05.00.201-28</v>
      </c>
      <c r="G6291" s="37" t="s">
        <v>5940</v>
      </c>
      <c r="H6291" s="37">
        <v>533</v>
      </c>
    </row>
    <row r="6292" spans="1:8" x14ac:dyDescent="0.3">
      <c r="A6292" s="34" t="str">
        <f>+LEFT(Tabla3[[#This Row],[id_detalle]],2)</f>
        <v>05</v>
      </c>
      <c r="B6292" s="46" t="str">
        <f>VLOOKUP((LEFT(Tabla3[[#This Row],[id_detalle]],2)),id_rubro[[id]:[Rubro]],2,0)</f>
        <v>CONSTRUCCIÓN, ACTIVIDADES Y SERVICIOS CONEXOS</v>
      </c>
      <c r="C6292" s="36" t="s">
        <v>1275</v>
      </c>
      <c r="D6292" s="45" t="str">
        <f>+Tabla3[[#This Row],[id_detalle]]&amp;" "&amp;VLOOKUP(Tabla3[[#This Row],[id_detalle]],rubro_detalle[[Código]:[Rubro Detalle]],2,0)</f>
        <v>05.00.201 Electricidad: Ingeniería, Construcción e Instalaciones</v>
      </c>
      <c r="E6292" s="33">
        <f t="shared" si="1083"/>
        <v>29</v>
      </c>
      <c r="F6292" s="47" t="str">
        <f t="shared" si="1084"/>
        <v>05.00.201-29</v>
      </c>
      <c r="G6292" s="37" t="s">
        <v>5530</v>
      </c>
      <c r="H6292" s="37">
        <v>541</v>
      </c>
    </row>
    <row r="6293" spans="1:8" x14ac:dyDescent="0.3">
      <c r="A6293" s="34" t="str">
        <f>+LEFT(Tabla3[[#This Row],[id_detalle]],2)</f>
        <v>05</v>
      </c>
      <c r="B6293" s="46" t="str">
        <f>VLOOKUP((LEFT(Tabla3[[#This Row],[id_detalle]],2)),id_rubro[[id]:[Rubro]],2,0)</f>
        <v>CONSTRUCCIÓN, ACTIVIDADES Y SERVICIOS CONEXOS</v>
      </c>
      <c r="C6293" s="36" t="s">
        <v>1275</v>
      </c>
      <c r="D6293" s="45" t="str">
        <f>+Tabla3[[#This Row],[id_detalle]]&amp;" "&amp;VLOOKUP(Tabla3[[#This Row],[id_detalle]],rubro_detalle[[Código]:[Rubro Detalle]],2,0)</f>
        <v>05.00.201 Electricidad: Ingeniería, Construcción e Instalaciones</v>
      </c>
      <c r="E6293" s="33">
        <f t="shared" si="1083"/>
        <v>30</v>
      </c>
      <c r="F6293" s="47" t="str">
        <f t="shared" si="1084"/>
        <v>05.00.201-30</v>
      </c>
      <c r="G6293" s="37" t="s">
        <v>3003</v>
      </c>
      <c r="H6293" s="37">
        <v>562</v>
      </c>
    </row>
    <row r="6294" spans="1:8" x14ac:dyDescent="0.3">
      <c r="A6294" s="34" t="str">
        <f>+LEFT(Tabla3[[#This Row],[id_detalle]],2)</f>
        <v>05</v>
      </c>
      <c r="B6294" s="46" t="str">
        <f>VLOOKUP((LEFT(Tabla3[[#This Row],[id_detalle]],2)),id_rubro[[id]:[Rubro]],2,0)</f>
        <v>CONSTRUCCIÓN, ACTIVIDADES Y SERVICIOS CONEXOS</v>
      </c>
      <c r="C6294" s="36" t="s">
        <v>1275</v>
      </c>
      <c r="D6294" s="45" t="str">
        <f>+Tabla3[[#This Row],[id_detalle]]&amp;" "&amp;VLOOKUP(Tabla3[[#This Row],[id_detalle]],rubro_detalle[[Código]:[Rubro Detalle]],2,0)</f>
        <v>05.00.201 Electricidad: Ingeniería, Construcción e Instalaciones</v>
      </c>
      <c r="E6294" s="33">
        <f t="shared" si="1083"/>
        <v>31</v>
      </c>
      <c r="F6294" s="47" t="str">
        <f t="shared" si="1084"/>
        <v>05.00.201-31</v>
      </c>
      <c r="G6294" s="37" t="s">
        <v>5941</v>
      </c>
      <c r="H6294" s="37">
        <v>572</v>
      </c>
    </row>
    <row r="6295" spans="1:8" x14ac:dyDescent="0.3">
      <c r="A6295" s="34" t="str">
        <f>+LEFT(Tabla3[[#This Row],[id_detalle]],2)</f>
        <v>05</v>
      </c>
      <c r="B6295" s="46" t="str">
        <f>VLOOKUP((LEFT(Tabla3[[#This Row],[id_detalle]],2)),id_rubro[[id]:[Rubro]],2,0)</f>
        <v>CONSTRUCCIÓN, ACTIVIDADES Y SERVICIOS CONEXOS</v>
      </c>
      <c r="C6295" s="36" t="s">
        <v>1275</v>
      </c>
      <c r="D6295" s="45" t="str">
        <f>+Tabla3[[#This Row],[id_detalle]]&amp;" "&amp;VLOOKUP(Tabla3[[#This Row],[id_detalle]],rubro_detalle[[Código]:[Rubro Detalle]],2,0)</f>
        <v>05.00.201 Electricidad: Ingeniería, Construcción e Instalaciones</v>
      </c>
      <c r="E6295" s="33">
        <f t="shared" si="1083"/>
        <v>32</v>
      </c>
      <c r="F6295" s="47" t="str">
        <f t="shared" si="1084"/>
        <v>05.00.201-32</v>
      </c>
      <c r="G6295" s="37" t="s">
        <v>5942</v>
      </c>
      <c r="H6295" s="37">
        <v>636</v>
      </c>
    </row>
    <row r="6296" spans="1:8" x14ac:dyDescent="0.3">
      <c r="A6296" s="34" t="str">
        <f>+LEFT(Tabla3[[#This Row],[id_detalle]],2)</f>
        <v>05</v>
      </c>
      <c r="B6296" s="46" t="str">
        <f>VLOOKUP((LEFT(Tabla3[[#This Row],[id_detalle]],2)),id_rubro[[id]:[Rubro]],2,0)</f>
        <v>CONSTRUCCIÓN, ACTIVIDADES Y SERVICIOS CONEXOS</v>
      </c>
      <c r="C6296" s="36" t="s">
        <v>1275</v>
      </c>
      <c r="D6296" s="45" t="str">
        <f>+Tabla3[[#This Row],[id_detalle]]&amp;" "&amp;VLOOKUP(Tabla3[[#This Row],[id_detalle]],rubro_detalle[[Código]:[Rubro Detalle]],2,0)</f>
        <v>05.00.201 Electricidad: Ingeniería, Construcción e Instalaciones</v>
      </c>
      <c r="E6296" s="33">
        <f t="shared" si="1083"/>
        <v>33</v>
      </c>
      <c r="F6296" s="47" t="str">
        <f t="shared" si="1084"/>
        <v>05.00.201-33</v>
      </c>
      <c r="G6296" s="37" t="s">
        <v>5405</v>
      </c>
      <c r="H6296" s="37">
        <v>668</v>
      </c>
    </row>
    <row r="6297" spans="1:8" x14ac:dyDescent="0.3">
      <c r="A6297" s="34" t="str">
        <f>+LEFT(Tabla3[[#This Row],[id_detalle]],2)</f>
        <v>05</v>
      </c>
      <c r="B6297" s="46" t="str">
        <f>VLOOKUP((LEFT(Tabla3[[#This Row],[id_detalle]],2)),id_rubro[[id]:[Rubro]],2,0)</f>
        <v>CONSTRUCCIÓN, ACTIVIDADES Y SERVICIOS CONEXOS</v>
      </c>
      <c r="C6297" s="36" t="s">
        <v>1275</v>
      </c>
      <c r="D6297" s="45" t="str">
        <f>+Tabla3[[#This Row],[id_detalle]]&amp;" "&amp;VLOOKUP(Tabla3[[#This Row],[id_detalle]],rubro_detalle[[Código]:[Rubro Detalle]],2,0)</f>
        <v>05.00.201 Electricidad: Ingeniería, Construcción e Instalaciones</v>
      </c>
      <c r="E6297" s="33">
        <f t="shared" si="1083"/>
        <v>34</v>
      </c>
      <c r="F6297" s="47" t="str">
        <f t="shared" si="1084"/>
        <v>05.00.201-34</v>
      </c>
      <c r="G6297" s="37" t="s">
        <v>3032</v>
      </c>
      <c r="H6297" s="37">
        <v>726</v>
      </c>
    </row>
    <row r="6298" spans="1:8" x14ac:dyDescent="0.3">
      <c r="A6298" s="34" t="str">
        <f>+LEFT(Tabla3[[#This Row],[id_detalle]],2)</f>
        <v>05</v>
      </c>
      <c r="B6298" s="46" t="str">
        <f>VLOOKUP((LEFT(Tabla3[[#This Row],[id_detalle]],2)),id_rubro[[id]:[Rubro]],2,0)</f>
        <v>CONSTRUCCIÓN, ACTIVIDADES Y SERVICIOS CONEXOS</v>
      </c>
      <c r="C6298" s="36" t="s">
        <v>1275</v>
      </c>
      <c r="D6298" s="45" t="str">
        <f>+Tabla3[[#This Row],[id_detalle]]&amp;" "&amp;VLOOKUP(Tabla3[[#This Row],[id_detalle]],rubro_detalle[[Código]:[Rubro Detalle]],2,0)</f>
        <v>05.00.201 Electricidad: Ingeniería, Construcción e Instalaciones</v>
      </c>
      <c r="E6298" s="33">
        <f t="shared" si="1083"/>
        <v>35</v>
      </c>
      <c r="F6298" s="47" t="str">
        <f t="shared" si="1084"/>
        <v>05.00.201-35</v>
      </c>
      <c r="G6298" s="37" t="s">
        <v>5821</v>
      </c>
      <c r="H6298" s="37">
        <v>740</v>
      </c>
    </row>
    <row r="6299" spans="1:8" x14ac:dyDescent="0.3">
      <c r="A6299" s="34" t="str">
        <f>+LEFT(Tabla3[[#This Row],[id_detalle]],2)</f>
        <v>05</v>
      </c>
      <c r="B6299" s="46" t="str">
        <f>VLOOKUP((LEFT(Tabla3[[#This Row],[id_detalle]],2)),id_rubro[[id]:[Rubro]],2,0)</f>
        <v>CONSTRUCCIÓN, ACTIVIDADES Y SERVICIOS CONEXOS</v>
      </c>
      <c r="C6299" s="36" t="s">
        <v>1275</v>
      </c>
      <c r="D6299" s="45" t="str">
        <f>+Tabla3[[#This Row],[id_detalle]]&amp;" "&amp;VLOOKUP(Tabla3[[#This Row],[id_detalle]],rubro_detalle[[Código]:[Rubro Detalle]],2,0)</f>
        <v>05.00.201 Electricidad: Ingeniería, Construcción e Instalaciones</v>
      </c>
      <c r="E6299" s="33">
        <f t="shared" si="1083"/>
        <v>36</v>
      </c>
      <c r="F6299" s="47" t="str">
        <f t="shared" si="1084"/>
        <v>05.00.201-36</v>
      </c>
      <c r="G6299" s="37" t="s">
        <v>5382</v>
      </c>
      <c r="H6299" s="37">
        <v>741</v>
      </c>
    </row>
    <row r="6300" spans="1:8" x14ac:dyDescent="0.3">
      <c r="A6300" s="34" t="str">
        <f>+LEFT(Tabla3[[#This Row],[id_detalle]],2)</f>
        <v>05</v>
      </c>
      <c r="B6300" s="46" t="str">
        <f>VLOOKUP((LEFT(Tabla3[[#This Row],[id_detalle]],2)),id_rubro[[id]:[Rubro]],2,0)</f>
        <v>CONSTRUCCIÓN, ACTIVIDADES Y SERVICIOS CONEXOS</v>
      </c>
      <c r="C6300" s="36" t="s">
        <v>1275</v>
      </c>
      <c r="D6300" s="45" t="str">
        <f>+Tabla3[[#This Row],[id_detalle]]&amp;" "&amp;VLOOKUP(Tabla3[[#This Row],[id_detalle]],rubro_detalle[[Código]:[Rubro Detalle]],2,0)</f>
        <v>05.00.201 Electricidad: Ingeniería, Construcción e Instalaciones</v>
      </c>
      <c r="E6300" s="33">
        <f t="shared" si="1083"/>
        <v>37</v>
      </c>
      <c r="F6300" s="47" t="str">
        <f t="shared" si="1084"/>
        <v>05.00.201-37</v>
      </c>
      <c r="G6300" s="37" t="s">
        <v>5943</v>
      </c>
      <c r="H6300" s="37">
        <v>743</v>
      </c>
    </row>
    <row r="6301" spans="1:8" x14ac:dyDescent="0.3">
      <c r="A6301" s="34" t="str">
        <f>+LEFT(Tabla3[[#This Row],[id_detalle]],2)</f>
        <v>05</v>
      </c>
      <c r="B6301" s="46" t="str">
        <f>VLOOKUP((LEFT(Tabla3[[#This Row],[id_detalle]],2)),id_rubro[[id]:[Rubro]],2,0)</f>
        <v>CONSTRUCCIÓN, ACTIVIDADES Y SERVICIOS CONEXOS</v>
      </c>
      <c r="C6301" s="36" t="s">
        <v>1275</v>
      </c>
      <c r="D6301" s="45" t="str">
        <f>+Tabla3[[#This Row],[id_detalle]]&amp;" "&amp;VLOOKUP(Tabla3[[#This Row],[id_detalle]],rubro_detalle[[Código]:[Rubro Detalle]],2,0)</f>
        <v>05.00.201 Electricidad: Ingeniería, Construcción e Instalaciones</v>
      </c>
      <c r="E6301" s="33">
        <f t="shared" si="1083"/>
        <v>38</v>
      </c>
      <c r="F6301" s="47" t="str">
        <f t="shared" si="1084"/>
        <v>05.00.201-38</v>
      </c>
      <c r="G6301" s="37" t="s">
        <v>5944</v>
      </c>
      <c r="H6301" s="37">
        <v>750</v>
      </c>
    </row>
    <row r="6302" spans="1:8" x14ac:dyDescent="0.3">
      <c r="A6302" s="34" t="str">
        <f>+LEFT(Tabla3[[#This Row],[id_detalle]],2)</f>
        <v>05</v>
      </c>
      <c r="B6302" s="46" t="str">
        <f>VLOOKUP((LEFT(Tabla3[[#This Row],[id_detalle]],2)),id_rubro[[id]:[Rubro]],2,0)</f>
        <v>CONSTRUCCIÓN, ACTIVIDADES Y SERVICIOS CONEXOS</v>
      </c>
      <c r="C6302" s="36" t="s">
        <v>1275</v>
      </c>
      <c r="D6302" s="45" t="str">
        <f>+Tabla3[[#This Row],[id_detalle]]&amp;" "&amp;VLOOKUP(Tabla3[[#This Row],[id_detalle]],rubro_detalle[[Código]:[Rubro Detalle]],2,0)</f>
        <v>05.00.201 Electricidad: Ingeniería, Construcción e Instalaciones</v>
      </c>
      <c r="E6302" s="33">
        <f t="shared" si="1083"/>
        <v>39</v>
      </c>
      <c r="F6302" s="47" t="str">
        <f t="shared" si="1084"/>
        <v>05.00.201-39</v>
      </c>
      <c r="G6302" s="37" t="s">
        <v>5945</v>
      </c>
      <c r="H6302" s="37">
        <v>768</v>
      </c>
    </row>
    <row r="6303" spans="1:8" x14ac:dyDescent="0.3">
      <c r="A6303" s="34" t="str">
        <f>+LEFT(Tabla3[[#This Row],[id_detalle]],2)</f>
        <v>05</v>
      </c>
      <c r="B6303" s="46" t="str">
        <f>VLOOKUP((LEFT(Tabla3[[#This Row],[id_detalle]],2)),id_rubro[[id]:[Rubro]],2,0)</f>
        <v>CONSTRUCCIÓN, ACTIVIDADES Y SERVICIOS CONEXOS</v>
      </c>
      <c r="C6303" s="36" t="s">
        <v>1275</v>
      </c>
      <c r="D6303" s="45" t="str">
        <f>+Tabla3[[#This Row],[id_detalle]]&amp;" "&amp;VLOOKUP(Tabla3[[#This Row],[id_detalle]],rubro_detalle[[Código]:[Rubro Detalle]],2,0)</f>
        <v>05.00.201 Electricidad: Ingeniería, Construcción e Instalaciones</v>
      </c>
      <c r="E6303" s="33">
        <f t="shared" si="1083"/>
        <v>40</v>
      </c>
      <c r="F6303" s="47" t="str">
        <f t="shared" si="1084"/>
        <v>05.00.201-40</v>
      </c>
      <c r="G6303" s="37" t="s">
        <v>5882</v>
      </c>
      <c r="H6303" s="37">
        <v>791</v>
      </c>
    </row>
    <row r="6304" spans="1:8" x14ac:dyDescent="0.3">
      <c r="A6304" s="34" t="str">
        <f>+LEFT(Tabla3[[#This Row],[id_detalle]],2)</f>
        <v>05</v>
      </c>
      <c r="B6304" s="46" t="str">
        <f>VLOOKUP((LEFT(Tabla3[[#This Row],[id_detalle]],2)),id_rubro[[id]:[Rubro]],2,0)</f>
        <v>CONSTRUCCIÓN, ACTIVIDADES Y SERVICIOS CONEXOS</v>
      </c>
      <c r="C6304" s="36" t="s">
        <v>1281</v>
      </c>
      <c r="D6304" s="45" t="str">
        <f>+Tabla3[[#This Row],[id_detalle]]&amp;" "&amp;VLOOKUP(Tabla3[[#This Row],[id_detalle]],rubro_detalle[[Código]:[Rubro Detalle]],2,0)</f>
        <v>05.00.205 Electrónica: ingeniería</v>
      </c>
      <c r="E6304" s="33">
        <f t="shared" si="1083"/>
        <v>1</v>
      </c>
      <c r="F6304" s="47" t="str">
        <f t="shared" si="1084"/>
        <v>05.00.205-1</v>
      </c>
      <c r="G6304" s="37" t="s">
        <v>5864</v>
      </c>
      <c r="H6304" s="37">
        <v>199</v>
      </c>
    </row>
    <row r="6305" spans="1:8" x14ac:dyDescent="0.3">
      <c r="A6305" s="34" t="str">
        <f>+LEFT(Tabla3[[#This Row],[id_detalle]],2)</f>
        <v>05</v>
      </c>
      <c r="B6305" s="46" t="str">
        <f>VLOOKUP((LEFT(Tabla3[[#This Row],[id_detalle]],2)),id_rubro[[id]:[Rubro]],2,0)</f>
        <v>CONSTRUCCIÓN, ACTIVIDADES Y SERVICIOS CONEXOS</v>
      </c>
      <c r="C6305" s="36" t="s">
        <v>1281</v>
      </c>
      <c r="D6305" s="45" t="str">
        <f>+Tabla3[[#This Row],[id_detalle]]&amp;" "&amp;VLOOKUP(Tabla3[[#This Row],[id_detalle]],rubro_detalle[[Código]:[Rubro Detalle]],2,0)</f>
        <v>05.00.205 Electrónica: ingeniería</v>
      </c>
      <c r="E6305" s="33">
        <f t="shared" si="1083"/>
        <v>2</v>
      </c>
      <c r="F6305" s="47" t="str">
        <f t="shared" si="1084"/>
        <v>05.00.205-2</v>
      </c>
      <c r="G6305" s="37" t="s">
        <v>5946</v>
      </c>
      <c r="H6305" s="37">
        <v>202</v>
      </c>
    </row>
    <row r="6306" spans="1:8" x14ac:dyDescent="0.3">
      <c r="A6306" s="34" t="str">
        <f>+LEFT(Tabla3[[#This Row],[id_detalle]],2)</f>
        <v>05</v>
      </c>
      <c r="B6306" s="46" t="str">
        <f>VLOOKUP((LEFT(Tabla3[[#This Row],[id_detalle]],2)),id_rubro[[id]:[Rubro]],2,0)</f>
        <v>CONSTRUCCIÓN, ACTIVIDADES Y SERVICIOS CONEXOS</v>
      </c>
      <c r="C6306" s="36" t="s">
        <v>1281</v>
      </c>
      <c r="D6306" s="45" t="str">
        <f>+Tabla3[[#This Row],[id_detalle]]&amp;" "&amp;VLOOKUP(Tabla3[[#This Row],[id_detalle]],rubro_detalle[[Código]:[Rubro Detalle]],2,0)</f>
        <v>05.00.205 Electrónica: ingeniería</v>
      </c>
      <c r="E6306" s="33">
        <f t="shared" si="1083"/>
        <v>3</v>
      </c>
      <c r="F6306" s="47" t="str">
        <f t="shared" si="1084"/>
        <v>05.00.205-3</v>
      </c>
      <c r="G6306" s="37" t="s">
        <v>5678</v>
      </c>
      <c r="H6306" s="37">
        <v>211</v>
      </c>
    </row>
    <row r="6307" spans="1:8" x14ac:dyDescent="0.3">
      <c r="A6307" s="34" t="str">
        <f>+LEFT(Tabla3[[#This Row],[id_detalle]],2)</f>
        <v>05</v>
      </c>
      <c r="B6307" s="46" t="str">
        <f>VLOOKUP((LEFT(Tabla3[[#This Row],[id_detalle]],2)),id_rubro[[id]:[Rubro]],2,0)</f>
        <v>CONSTRUCCIÓN, ACTIVIDADES Y SERVICIOS CONEXOS</v>
      </c>
      <c r="C6307" s="36" t="s">
        <v>1281</v>
      </c>
      <c r="D6307" s="45" t="str">
        <f>+Tabla3[[#This Row],[id_detalle]]&amp;" "&amp;VLOOKUP(Tabla3[[#This Row],[id_detalle]],rubro_detalle[[Código]:[Rubro Detalle]],2,0)</f>
        <v>05.00.205 Electrónica: ingeniería</v>
      </c>
      <c r="E6307" s="33">
        <f t="shared" si="1083"/>
        <v>4</v>
      </c>
      <c r="F6307" s="47" t="str">
        <f t="shared" si="1084"/>
        <v>05.00.205-4</v>
      </c>
      <c r="G6307" s="37" t="s">
        <v>5947</v>
      </c>
      <c r="H6307" s="37">
        <v>257</v>
      </c>
    </row>
    <row r="6308" spans="1:8" x14ac:dyDescent="0.3">
      <c r="A6308" s="34" t="str">
        <f>+LEFT(Tabla3[[#This Row],[id_detalle]],2)</f>
        <v>05</v>
      </c>
      <c r="B6308" s="46" t="str">
        <f>VLOOKUP((LEFT(Tabla3[[#This Row],[id_detalle]],2)),id_rubro[[id]:[Rubro]],2,0)</f>
        <v>CONSTRUCCIÓN, ACTIVIDADES Y SERVICIOS CONEXOS</v>
      </c>
      <c r="C6308" s="36" t="s">
        <v>1281</v>
      </c>
      <c r="D6308" s="45" t="str">
        <f>+Tabla3[[#This Row],[id_detalle]]&amp;" "&amp;VLOOKUP(Tabla3[[#This Row],[id_detalle]],rubro_detalle[[Código]:[Rubro Detalle]],2,0)</f>
        <v>05.00.205 Electrónica: ingeniería</v>
      </c>
      <c r="E6308" s="33">
        <f t="shared" si="1083"/>
        <v>5</v>
      </c>
      <c r="F6308" s="47" t="str">
        <f t="shared" si="1084"/>
        <v>05.00.205-5</v>
      </c>
      <c r="G6308" s="37" t="s">
        <v>5948</v>
      </c>
      <c r="H6308" s="37">
        <v>400</v>
      </c>
    </row>
    <row r="6309" spans="1:8" x14ac:dyDescent="0.3">
      <c r="A6309" s="34" t="str">
        <f>+LEFT(Tabla3[[#This Row],[id_detalle]],2)</f>
        <v>05</v>
      </c>
      <c r="B6309" s="46" t="str">
        <f>VLOOKUP((LEFT(Tabla3[[#This Row],[id_detalle]],2)),id_rubro[[id]:[Rubro]],2,0)</f>
        <v>CONSTRUCCIÓN, ACTIVIDADES Y SERVICIOS CONEXOS</v>
      </c>
      <c r="C6309" s="36" t="s">
        <v>1281</v>
      </c>
      <c r="D6309" s="45" t="str">
        <f>+Tabla3[[#This Row],[id_detalle]]&amp;" "&amp;VLOOKUP(Tabla3[[#This Row],[id_detalle]],rubro_detalle[[Código]:[Rubro Detalle]],2,0)</f>
        <v>05.00.205 Electrónica: ingeniería</v>
      </c>
      <c r="E6309" s="33">
        <f t="shared" si="1083"/>
        <v>6</v>
      </c>
      <c r="F6309" s="47" t="str">
        <f t="shared" si="1084"/>
        <v>05.00.205-6</v>
      </c>
      <c r="G6309" s="37" t="s">
        <v>5504</v>
      </c>
      <c r="H6309" s="37">
        <v>445</v>
      </c>
    </row>
    <row r="6310" spans="1:8" x14ac:dyDescent="0.3">
      <c r="A6310" s="34" t="str">
        <f>+LEFT(Tabla3[[#This Row],[id_detalle]],2)</f>
        <v>05</v>
      </c>
      <c r="B6310" s="46" t="str">
        <f>VLOOKUP((LEFT(Tabla3[[#This Row],[id_detalle]],2)),id_rubro[[id]:[Rubro]],2,0)</f>
        <v>CONSTRUCCIÓN, ACTIVIDADES Y SERVICIOS CONEXOS</v>
      </c>
      <c r="C6310" s="36" t="s">
        <v>1281</v>
      </c>
      <c r="D6310" s="45" t="str">
        <f>+Tabla3[[#This Row],[id_detalle]]&amp;" "&amp;VLOOKUP(Tabla3[[#This Row],[id_detalle]],rubro_detalle[[Código]:[Rubro Detalle]],2,0)</f>
        <v>05.00.205 Electrónica: ingeniería</v>
      </c>
      <c r="E6310" s="33">
        <f t="shared" si="1083"/>
        <v>7</v>
      </c>
      <c r="F6310" s="47" t="str">
        <f t="shared" si="1084"/>
        <v>05.00.205-7</v>
      </c>
      <c r="G6310" s="37" t="s">
        <v>5609</v>
      </c>
      <c r="H6310" s="37">
        <v>529</v>
      </c>
    </row>
    <row r="6311" spans="1:8" x14ac:dyDescent="0.3">
      <c r="A6311" s="34" t="str">
        <f>+LEFT(Tabla3[[#This Row],[id_detalle]],2)</f>
        <v>05</v>
      </c>
      <c r="B6311" s="46" t="str">
        <f>VLOOKUP((LEFT(Tabla3[[#This Row],[id_detalle]],2)),id_rubro[[id]:[Rubro]],2,0)</f>
        <v>CONSTRUCCIÓN, ACTIVIDADES Y SERVICIOS CONEXOS</v>
      </c>
      <c r="C6311" s="36" t="s">
        <v>1281</v>
      </c>
      <c r="D6311" s="45" t="str">
        <f>+Tabla3[[#This Row],[id_detalle]]&amp;" "&amp;VLOOKUP(Tabla3[[#This Row],[id_detalle]],rubro_detalle[[Código]:[Rubro Detalle]],2,0)</f>
        <v>05.00.205 Electrónica: ingeniería</v>
      </c>
      <c r="E6311" s="33">
        <f t="shared" si="1083"/>
        <v>8</v>
      </c>
      <c r="F6311" s="47" t="str">
        <f t="shared" si="1084"/>
        <v>05.00.205-8</v>
      </c>
      <c r="G6311" s="37" t="s">
        <v>5447</v>
      </c>
      <c r="H6311" s="37">
        <v>531</v>
      </c>
    </row>
    <row r="6312" spans="1:8" x14ac:dyDescent="0.3">
      <c r="A6312" s="34" t="str">
        <f>+LEFT(Tabla3[[#This Row],[id_detalle]],2)</f>
        <v>05</v>
      </c>
      <c r="B6312" s="46" t="str">
        <f>VLOOKUP((LEFT(Tabla3[[#This Row],[id_detalle]],2)),id_rubro[[id]:[Rubro]],2,0)</f>
        <v>CONSTRUCCIÓN, ACTIVIDADES Y SERVICIOS CONEXOS</v>
      </c>
      <c r="C6312" s="36" t="s">
        <v>1281</v>
      </c>
      <c r="D6312" s="45" t="str">
        <f>+Tabla3[[#This Row],[id_detalle]]&amp;" "&amp;VLOOKUP(Tabla3[[#This Row],[id_detalle]],rubro_detalle[[Código]:[Rubro Detalle]],2,0)</f>
        <v>05.00.205 Electrónica: ingeniería</v>
      </c>
      <c r="E6312" s="33">
        <f t="shared" ref="E6312:E6319" si="1085">+IF(D6312=D6311,E6311+1,1)</f>
        <v>9</v>
      </c>
      <c r="F6312" s="47" t="str">
        <f t="shared" ref="F6312:F6319" si="1086">+LEFT(D6312,9)&amp;"-"&amp;E6312</f>
        <v>05.00.205-9</v>
      </c>
      <c r="G6312" s="37" t="s">
        <v>5949</v>
      </c>
      <c r="H6312" s="37">
        <v>533</v>
      </c>
    </row>
    <row r="6313" spans="1:8" x14ac:dyDescent="0.3">
      <c r="A6313" s="34" t="str">
        <f>+LEFT(Tabla3[[#This Row],[id_detalle]],2)</f>
        <v>05</v>
      </c>
      <c r="B6313" s="46" t="str">
        <f>VLOOKUP((LEFT(Tabla3[[#This Row],[id_detalle]],2)),id_rubro[[id]:[Rubro]],2,0)</f>
        <v>CONSTRUCCIÓN, ACTIVIDADES Y SERVICIOS CONEXOS</v>
      </c>
      <c r="C6313" s="36" t="s">
        <v>1281</v>
      </c>
      <c r="D6313" s="45" t="str">
        <f>+Tabla3[[#This Row],[id_detalle]]&amp;" "&amp;VLOOKUP(Tabla3[[#This Row],[id_detalle]],rubro_detalle[[Código]:[Rubro Detalle]],2,0)</f>
        <v>05.00.205 Electrónica: ingeniería</v>
      </c>
      <c r="E6313" s="33">
        <f t="shared" si="1085"/>
        <v>10</v>
      </c>
      <c r="F6313" s="47" t="str">
        <f t="shared" si="1086"/>
        <v>05.00.205-10</v>
      </c>
      <c r="G6313" s="37" t="s">
        <v>5950</v>
      </c>
      <c r="H6313" s="37">
        <v>687</v>
      </c>
    </row>
    <row r="6314" spans="1:8" x14ac:dyDescent="0.3">
      <c r="A6314" s="34" t="str">
        <f>+LEFT(Tabla3[[#This Row],[id_detalle]],2)</f>
        <v>05</v>
      </c>
      <c r="B6314" s="46" t="str">
        <f>VLOOKUP((LEFT(Tabla3[[#This Row],[id_detalle]],2)),id_rubro[[id]:[Rubro]],2,0)</f>
        <v>CONSTRUCCIÓN, ACTIVIDADES Y SERVICIOS CONEXOS</v>
      </c>
      <c r="C6314" s="36" t="s">
        <v>1281</v>
      </c>
      <c r="D6314" s="45" t="str">
        <f>+Tabla3[[#This Row],[id_detalle]]&amp;" "&amp;VLOOKUP(Tabla3[[#This Row],[id_detalle]],rubro_detalle[[Código]:[Rubro Detalle]],2,0)</f>
        <v>05.00.205 Electrónica: ingeniería</v>
      </c>
      <c r="E6314" s="33">
        <f t="shared" si="1085"/>
        <v>11</v>
      </c>
      <c r="F6314" s="47" t="str">
        <f t="shared" si="1086"/>
        <v>05.00.205-11</v>
      </c>
      <c r="G6314" s="37" t="s">
        <v>3508</v>
      </c>
      <c r="H6314" s="37">
        <v>716</v>
      </c>
    </row>
    <row r="6315" spans="1:8" x14ac:dyDescent="0.3">
      <c r="A6315" s="34" t="str">
        <f>+LEFT(Tabla3[[#This Row],[id_detalle]],2)</f>
        <v>05</v>
      </c>
      <c r="B6315" s="46" t="str">
        <f>VLOOKUP((LEFT(Tabla3[[#This Row],[id_detalle]],2)),id_rubro[[id]:[Rubro]],2,0)</f>
        <v>CONSTRUCCIÓN, ACTIVIDADES Y SERVICIOS CONEXOS</v>
      </c>
      <c r="C6315" s="36" t="s">
        <v>1281</v>
      </c>
      <c r="D6315" s="45" t="str">
        <f>+Tabla3[[#This Row],[id_detalle]]&amp;" "&amp;VLOOKUP(Tabla3[[#This Row],[id_detalle]],rubro_detalle[[Código]:[Rubro Detalle]],2,0)</f>
        <v>05.00.205 Electrónica: ingeniería</v>
      </c>
      <c r="E6315" s="33">
        <f t="shared" si="1085"/>
        <v>12</v>
      </c>
      <c r="F6315" s="47" t="str">
        <f t="shared" si="1086"/>
        <v>05.00.205-12</v>
      </c>
      <c r="G6315" s="37" t="s">
        <v>5951</v>
      </c>
      <c r="H6315" s="37">
        <v>720</v>
      </c>
    </row>
    <row r="6316" spans="1:8" x14ac:dyDescent="0.3">
      <c r="A6316" s="34" t="str">
        <f>+LEFT(Tabla3[[#This Row],[id_detalle]],2)</f>
        <v>05</v>
      </c>
      <c r="B6316" s="46" t="str">
        <f>VLOOKUP((LEFT(Tabla3[[#This Row],[id_detalle]],2)),id_rubro[[id]:[Rubro]],2,0)</f>
        <v>CONSTRUCCIÓN, ACTIVIDADES Y SERVICIOS CONEXOS</v>
      </c>
      <c r="C6316" s="36" t="s">
        <v>1281</v>
      </c>
      <c r="D6316" s="45" t="str">
        <f>+Tabla3[[#This Row],[id_detalle]]&amp;" "&amp;VLOOKUP(Tabla3[[#This Row],[id_detalle]],rubro_detalle[[Código]:[Rubro Detalle]],2,0)</f>
        <v>05.00.205 Electrónica: ingeniería</v>
      </c>
      <c r="E6316" s="33">
        <f t="shared" si="1085"/>
        <v>13</v>
      </c>
      <c r="F6316" s="47" t="str">
        <f t="shared" si="1086"/>
        <v>05.00.205-13</v>
      </c>
      <c r="G6316" s="37" t="s">
        <v>5952</v>
      </c>
      <c r="H6316" s="37">
        <v>832</v>
      </c>
    </row>
    <row r="6317" spans="1:8" x14ac:dyDescent="0.3">
      <c r="A6317" s="34" t="str">
        <f>+LEFT(Tabla3[[#This Row],[id_detalle]],2)</f>
        <v>05</v>
      </c>
      <c r="B6317" s="46" t="str">
        <f>VLOOKUP((LEFT(Tabla3[[#This Row],[id_detalle]],2)),id_rubro[[id]:[Rubro]],2,0)</f>
        <v>CONSTRUCCIÓN, ACTIVIDADES Y SERVICIOS CONEXOS</v>
      </c>
      <c r="C6317" s="36" t="s">
        <v>1276</v>
      </c>
      <c r="D6317" s="45" t="str">
        <f>+Tabla3[[#This Row],[id_detalle]]&amp;" "&amp;VLOOKUP(Tabla3[[#This Row],[id_detalle]],rubro_detalle[[Código]:[Rubro Detalle]],2,0)</f>
        <v>05.00.221 Empresas Constructoras</v>
      </c>
      <c r="E6317" s="33">
        <f t="shared" si="1085"/>
        <v>1</v>
      </c>
      <c r="F6317" s="47" t="str">
        <f t="shared" si="1086"/>
        <v>05.00.221-1</v>
      </c>
      <c r="G6317" s="37" t="s">
        <v>5953</v>
      </c>
      <c r="H6317" s="37">
        <v>153</v>
      </c>
    </row>
    <row r="6318" spans="1:8" x14ac:dyDescent="0.3">
      <c r="A6318" s="34" t="str">
        <f>+LEFT(Tabla3[[#This Row],[id_detalle]],2)</f>
        <v>05</v>
      </c>
      <c r="B6318" s="46" t="str">
        <f>VLOOKUP((LEFT(Tabla3[[#This Row],[id_detalle]],2)),id_rubro[[id]:[Rubro]],2,0)</f>
        <v>CONSTRUCCIÓN, ACTIVIDADES Y SERVICIOS CONEXOS</v>
      </c>
      <c r="C6318" s="36" t="s">
        <v>1276</v>
      </c>
      <c r="D6318" s="45" t="str">
        <f>+Tabla3[[#This Row],[id_detalle]]&amp;" "&amp;VLOOKUP(Tabla3[[#This Row],[id_detalle]],rubro_detalle[[Código]:[Rubro Detalle]],2,0)</f>
        <v>05.00.221 Empresas Constructoras</v>
      </c>
      <c r="E6318" s="33">
        <f t="shared" si="1085"/>
        <v>2</v>
      </c>
      <c r="F6318" s="47" t="str">
        <f t="shared" si="1086"/>
        <v>05.00.221-2</v>
      </c>
      <c r="G6318" s="37" t="s">
        <v>5926</v>
      </c>
      <c r="H6318" s="37">
        <v>157</v>
      </c>
    </row>
    <row r="6319" spans="1:8" x14ac:dyDescent="0.3">
      <c r="A6319" s="34" t="str">
        <f>+LEFT(Tabla3[[#This Row],[id_detalle]],2)</f>
        <v>05</v>
      </c>
      <c r="B6319" s="46" t="str">
        <f>VLOOKUP((LEFT(Tabla3[[#This Row],[id_detalle]],2)),id_rubro[[id]:[Rubro]],2,0)</f>
        <v>CONSTRUCCIÓN, ACTIVIDADES Y SERVICIOS CONEXOS</v>
      </c>
      <c r="C6319" s="36" t="s">
        <v>1276</v>
      </c>
      <c r="D6319" s="45" t="str">
        <f>+Tabla3[[#This Row],[id_detalle]]&amp;" "&amp;VLOOKUP(Tabla3[[#This Row],[id_detalle]],rubro_detalle[[Código]:[Rubro Detalle]],2,0)</f>
        <v>05.00.221 Empresas Constructoras</v>
      </c>
      <c r="E6319" s="33">
        <f t="shared" si="1085"/>
        <v>3</v>
      </c>
      <c r="F6319" s="47" t="str">
        <f t="shared" si="1086"/>
        <v>05.00.221-3</v>
      </c>
      <c r="G6319" s="37" t="s">
        <v>5954</v>
      </c>
      <c r="H6319" s="37">
        <v>202</v>
      </c>
    </row>
    <row r="6320" spans="1:8" x14ac:dyDescent="0.3">
      <c r="A6320" s="34" t="str">
        <f>+LEFT(Tabla3[[#This Row],[id_detalle]],2)</f>
        <v>05</v>
      </c>
      <c r="B6320" s="46" t="str">
        <f>VLOOKUP((LEFT(Tabla3[[#This Row],[id_detalle]],2)),id_rubro[[id]:[Rubro]],2,0)</f>
        <v>CONSTRUCCIÓN, ACTIVIDADES Y SERVICIOS CONEXOS</v>
      </c>
      <c r="C6320" s="36" t="s">
        <v>1276</v>
      </c>
      <c r="D6320" s="45" t="str">
        <f>+Tabla3[[#This Row],[id_detalle]]&amp;" "&amp;VLOOKUP(Tabla3[[#This Row],[id_detalle]],rubro_detalle[[Código]:[Rubro Detalle]],2,0)</f>
        <v>05.00.221 Empresas Constructoras</v>
      </c>
      <c r="E6320" s="33">
        <f t="shared" ref="E6320:E6322" si="1087">+IF(D6320=D6319,E6319+1,1)</f>
        <v>4</v>
      </c>
      <c r="F6320" s="47" t="str">
        <f t="shared" ref="F6320:F6322" si="1088">+LEFT(D6320,9)&amp;"-"&amp;E6320</f>
        <v>05.00.221-4</v>
      </c>
      <c r="G6320" s="37" t="s">
        <v>5955</v>
      </c>
      <c r="H6320" s="37">
        <v>209</v>
      </c>
    </row>
    <row r="6321" spans="1:8" x14ac:dyDescent="0.3">
      <c r="A6321" s="34" t="str">
        <f>+LEFT(Tabla3[[#This Row],[id_detalle]],2)</f>
        <v>05</v>
      </c>
      <c r="B6321" s="46" t="str">
        <f>VLOOKUP((LEFT(Tabla3[[#This Row],[id_detalle]],2)),id_rubro[[id]:[Rubro]],2,0)</f>
        <v>CONSTRUCCIÓN, ACTIVIDADES Y SERVICIOS CONEXOS</v>
      </c>
      <c r="C6321" s="36" t="s">
        <v>1276</v>
      </c>
      <c r="D6321" s="45" t="str">
        <f>+Tabla3[[#This Row],[id_detalle]]&amp;" "&amp;VLOOKUP(Tabla3[[#This Row],[id_detalle]],rubro_detalle[[Código]:[Rubro Detalle]],2,0)</f>
        <v>05.00.221 Empresas Constructoras</v>
      </c>
      <c r="E6321" s="33">
        <f t="shared" si="1087"/>
        <v>5</v>
      </c>
      <c r="F6321" s="47" t="str">
        <f t="shared" si="1088"/>
        <v>05.00.221-5</v>
      </c>
      <c r="G6321" s="37" t="s">
        <v>5956</v>
      </c>
      <c r="H6321" s="37">
        <v>210</v>
      </c>
    </row>
    <row r="6322" spans="1:8" x14ac:dyDescent="0.3">
      <c r="A6322" s="34" t="str">
        <f>+LEFT(Tabla3[[#This Row],[id_detalle]],2)</f>
        <v>05</v>
      </c>
      <c r="B6322" s="46" t="str">
        <f>VLOOKUP((LEFT(Tabla3[[#This Row],[id_detalle]],2)),id_rubro[[id]:[Rubro]],2,0)</f>
        <v>CONSTRUCCIÓN, ACTIVIDADES Y SERVICIOS CONEXOS</v>
      </c>
      <c r="C6322" s="36" t="s">
        <v>1276</v>
      </c>
      <c r="D6322" s="45" t="str">
        <f>+Tabla3[[#This Row],[id_detalle]]&amp;" "&amp;VLOOKUP(Tabla3[[#This Row],[id_detalle]],rubro_detalle[[Código]:[Rubro Detalle]],2,0)</f>
        <v>05.00.221 Empresas Constructoras</v>
      </c>
      <c r="E6322" s="33">
        <f t="shared" si="1087"/>
        <v>6</v>
      </c>
      <c r="F6322" s="47" t="str">
        <f t="shared" si="1088"/>
        <v>05.00.221-6</v>
      </c>
      <c r="G6322" s="37" t="s">
        <v>5957</v>
      </c>
      <c r="H6322" s="37">
        <v>230</v>
      </c>
    </row>
    <row r="6323" spans="1:8" x14ac:dyDescent="0.3">
      <c r="A6323" s="34" t="str">
        <f>+LEFT(Tabla3[[#This Row],[id_detalle]],2)</f>
        <v>05</v>
      </c>
      <c r="B6323" s="46" t="str">
        <f>VLOOKUP((LEFT(Tabla3[[#This Row],[id_detalle]],2)),id_rubro[[id]:[Rubro]],2,0)</f>
        <v>CONSTRUCCIÓN, ACTIVIDADES Y SERVICIOS CONEXOS</v>
      </c>
      <c r="C6323" s="36" t="s">
        <v>1276</v>
      </c>
      <c r="D6323" s="45" t="str">
        <f>+Tabla3[[#This Row],[id_detalle]]&amp;" "&amp;VLOOKUP(Tabla3[[#This Row],[id_detalle]],rubro_detalle[[Código]:[Rubro Detalle]],2,0)</f>
        <v>05.00.221 Empresas Constructoras</v>
      </c>
      <c r="E6323" s="33">
        <f t="shared" ref="E6323:E6328" si="1089">+IF(D6323=D6322,E6322+1,1)</f>
        <v>7</v>
      </c>
      <c r="F6323" s="47" t="str">
        <f t="shared" ref="F6323:F6328" si="1090">+LEFT(D6323,9)&amp;"-"&amp;E6323</f>
        <v>05.00.221-7</v>
      </c>
      <c r="G6323" s="37" t="s">
        <v>5958</v>
      </c>
      <c r="H6323" s="37">
        <v>239</v>
      </c>
    </row>
    <row r="6324" spans="1:8" x14ac:dyDescent="0.3">
      <c r="A6324" s="34" t="str">
        <f>+LEFT(Tabla3[[#This Row],[id_detalle]],2)</f>
        <v>05</v>
      </c>
      <c r="B6324" s="46" t="str">
        <f>VLOOKUP((LEFT(Tabla3[[#This Row],[id_detalle]],2)),id_rubro[[id]:[Rubro]],2,0)</f>
        <v>CONSTRUCCIÓN, ACTIVIDADES Y SERVICIOS CONEXOS</v>
      </c>
      <c r="C6324" s="36" t="s">
        <v>1276</v>
      </c>
      <c r="D6324" s="45" t="str">
        <f>+Tabla3[[#This Row],[id_detalle]]&amp;" "&amp;VLOOKUP(Tabla3[[#This Row],[id_detalle]],rubro_detalle[[Código]:[Rubro Detalle]],2,0)</f>
        <v>05.00.221 Empresas Constructoras</v>
      </c>
      <c r="E6324" s="33">
        <f t="shared" si="1089"/>
        <v>8</v>
      </c>
      <c r="F6324" s="47" t="str">
        <f t="shared" si="1090"/>
        <v>05.00.221-8</v>
      </c>
      <c r="G6324" s="37" t="s">
        <v>5892</v>
      </c>
      <c r="H6324" s="37">
        <v>244</v>
      </c>
    </row>
    <row r="6325" spans="1:8" x14ac:dyDescent="0.3">
      <c r="A6325" s="34" t="str">
        <f>+LEFT(Tabla3[[#This Row],[id_detalle]],2)</f>
        <v>05</v>
      </c>
      <c r="B6325" s="46" t="str">
        <f>VLOOKUP((LEFT(Tabla3[[#This Row],[id_detalle]],2)),id_rubro[[id]:[Rubro]],2,0)</f>
        <v>CONSTRUCCIÓN, ACTIVIDADES Y SERVICIOS CONEXOS</v>
      </c>
      <c r="C6325" s="36" t="s">
        <v>1276</v>
      </c>
      <c r="D6325" s="45" t="str">
        <f>+Tabla3[[#This Row],[id_detalle]]&amp;" "&amp;VLOOKUP(Tabla3[[#This Row],[id_detalle]],rubro_detalle[[Código]:[Rubro Detalle]],2,0)</f>
        <v>05.00.221 Empresas Constructoras</v>
      </c>
      <c r="E6325" s="33">
        <f t="shared" si="1089"/>
        <v>9</v>
      </c>
      <c r="F6325" s="47" t="str">
        <f t="shared" si="1090"/>
        <v>05.00.221-9</v>
      </c>
      <c r="G6325" s="37" t="s">
        <v>5959</v>
      </c>
      <c r="H6325" s="37">
        <v>244</v>
      </c>
    </row>
    <row r="6326" spans="1:8" x14ac:dyDescent="0.3">
      <c r="A6326" s="34" t="str">
        <f>+LEFT(Tabla3[[#This Row],[id_detalle]],2)</f>
        <v>05</v>
      </c>
      <c r="B6326" s="46" t="str">
        <f>VLOOKUP((LEFT(Tabla3[[#This Row],[id_detalle]],2)),id_rubro[[id]:[Rubro]],2,0)</f>
        <v>CONSTRUCCIÓN, ACTIVIDADES Y SERVICIOS CONEXOS</v>
      </c>
      <c r="C6326" s="36" t="s">
        <v>1276</v>
      </c>
      <c r="D6326" s="45" t="str">
        <f>+Tabla3[[#This Row],[id_detalle]]&amp;" "&amp;VLOOKUP(Tabla3[[#This Row],[id_detalle]],rubro_detalle[[Código]:[Rubro Detalle]],2,0)</f>
        <v>05.00.221 Empresas Constructoras</v>
      </c>
      <c r="E6326" s="33">
        <f t="shared" si="1089"/>
        <v>10</v>
      </c>
      <c r="F6326" s="47" t="str">
        <f t="shared" si="1090"/>
        <v>05.00.221-10</v>
      </c>
      <c r="G6326" s="38" t="s">
        <v>4496</v>
      </c>
      <c r="H6326" s="38">
        <v>247</v>
      </c>
    </row>
    <row r="6327" spans="1:8" x14ac:dyDescent="0.3">
      <c r="A6327" s="34" t="str">
        <f>+LEFT(Tabla3[[#This Row],[id_detalle]],2)</f>
        <v>05</v>
      </c>
      <c r="B6327" s="46" t="str">
        <f>VLOOKUP((LEFT(Tabla3[[#This Row],[id_detalle]],2)),id_rubro[[id]:[Rubro]],2,0)</f>
        <v>CONSTRUCCIÓN, ACTIVIDADES Y SERVICIOS CONEXOS</v>
      </c>
      <c r="C6327" s="36" t="s">
        <v>1276</v>
      </c>
      <c r="D6327" s="45" t="str">
        <f>+Tabla3[[#This Row],[id_detalle]]&amp;" "&amp;VLOOKUP(Tabla3[[#This Row],[id_detalle]],rubro_detalle[[Código]:[Rubro Detalle]],2,0)</f>
        <v>05.00.221 Empresas Constructoras</v>
      </c>
      <c r="E6327" s="33">
        <f t="shared" si="1089"/>
        <v>11</v>
      </c>
      <c r="F6327" s="47" t="str">
        <f t="shared" si="1090"/>
        <v>05.00.221-11</v>
      </c>
      <c r="G6327" s="37" t="s">
        <v>5960</v>
      </c>
      <c r="H6327" s="37">
        <v>250</v>
      </c>
    </row>
    <row r="6328" spans="1:8" x14ac:dyDescent="0.3">
      <c r="A6328" s="34" t="str">
        <f>+LEFT(Tabla3[[#This Row],[id_detalle]],2)</f>
        <v>05</v>
      </c>
      <c r="B6328" s="46" t="str">
        <f>VLOOKUP((LEFT(Tabla3[[#This Row],[id_detalle]],2)),id_rubro[[id]:[Rubro]],2,0)</f>
        <v>CONSTRUCCIÓN, ACTIVIDADES Y SERVICIOS CONEXOS</v>
      </c>
      <c r="C6328" s="36" t="s">
        <v>1276</v>
      </c>
      <c r="D6328" s="45" t="str">
        <f>+Tabla3[[#This Row],[id_detalle]]&amp;" "&amp;VLOOKUP(Tabla3[[#This Row],[id_detalle]],rubro_detalle[[Código]:[Rubro Detalle]],2,0)</f>
        <v>05.00.221 Empresas Constructoras</v>
      </c>
      <c r="E6328" s="33">
        <f t="shared" si="1089"/>
        <v>12</v>
      </c>
      <c r="F6328" s="47" t="str">
        <f t="shared" si="1090"/>
        <v>05.00.221-12</v>
      </c>
      <c r="G6328" s="37" t="s">
        <v>5961</v>
      </c>
      <c r="H6328" s="37">
        <v>250</v>
      </c>
    </row>
    <row r="6329" spans="1:8" x14ac:dyDescent="0.3">
      <c r="A6329" s="34" t="str">
        <f>+LEFT(Tabla3[[#This Row],[id_detalle]],2)</f>
        <v>05</v>
      </c>
      <c r="B6329" s="46" t="str">
        <f>VLOOKUP((LEFT(Tabla3[[#This Row],[id_detalle]],2)),id_rubro[[id]:[Rubro]],2,0)</f>
        <v>CONSTRUCCIÓN, ACTIVIDADES Y SERVICIOS CONEXOS</v>
      </c>
      <c r="C6329" s="36" t="s">
        <v>1276</v>
      </c>
      <c r="D6329" s="45" t="str">
        <f>+Tabla3[[#This Row],[id_detalle]]&amp;" "&amp;VLOOKUP(Tabla3[[#This Row],[id_detalle]],rubro_detalle[[Código]:[Rubro Detalle]],2,0)</f>
        <v>05.00.221 Empresas Constructoras</v>
      </c>
      <c r="E6329" s="33">
        <f t="shared" ref="E6329:E6339" si="1091">+IF(D6329=D6328,E6328+1,1)</f>
        <v>13</v>
      </c>
      <c r="F6329" s="47" t="str">
        <f t="shared" ref="F6329:F6339" si="1092">+LEFT(D6329,9)&amp;"-"&amp;E6329</f>
        <v>05.00.221-13</v>
      </c>
      <c r="G6329" s="37" t="s">
        <v>5962</v>
      </c>
      <c r="H6329" s="37">
        <v>255</v>
      </c>
    </row>
    <row r="6330" spans="1:8" x14ac:dyDescent="0.3">
      <c r="A6330" s="34" t="str">
        <f>+LEFT(Tabla3[[#This Row],[id_detalle]],2)</f>
        <v>05</v>
      </c>
      <c r="B6330" s="46" t="str">
        <f>VLOOKUP((LEFT(Tabla3[[#This Row],[id_detalle]],2)),id_rubro[[id]:[Rubro]],2,0)</f>
        <v>CONSTRUCCIÓN, ACTIVIDADES Y SERVICIOS CONEXOS</v>
      </c>
      <c r="C6330" s="36" t="s">
        <v>1276</v>
      </c>
      <c r="D6330" s="45" t="str">
        <f>+Tabla3[[#This Row],[id_detalle]]&amp;" "&amp;VLOOKUP(Tabla3[[#This Row],[id_detalle]],rubro_detalle[[Código]:[Rubro Detalle]],2,0)</f>
        <v>05.00.221 Empresas Constructoras</v>
      </c>
      <c r="E6330" s="33">
        <f t="shared" si="1091"/>
        <v>14</v>
      </c>
      <c r="F6330" s="47" t="str">
        <f t="shared" si="1092"/>
        <v>05.00.221-14</v>
      </c>
      <c r="G6330" s="37" t="s">
        <v>5919</v>
      </c>
      <c r="H6330" s="37">
        <v>275</v>
      </c>
    </row>
    <row r="6331" spans="1:8" x14ac:dyDescent="0.3">
      <c r="A6331" s="34" t="str">
        <f>+LEFT(Tabla3[[#This Row],[id_detalle]],2)</f>
        <v>05</v>
      </c>
      <c r="B6331" s="46" t="str">
        <f>VLOOKUP((LEFT(Tabla3[[#This Row],[id_detalle]],2)),id_rubro[[id]:[Rubro]],2,0)</f>
        <v>CONSTRUCCIÓN, ACTIVIDADES Y SERVICIOS CONEXOS</v>
      </c>
      <c r="C6331" s="36" t="s">
        <v>1276</v>
      </c>
      <c r="D6331" s="45" t="str">
        <f>+Tabla3[[#This Row],[id_detalle]]&amp;" "&amp;VLOOKUP(Tabla3[[#This Row],[id_detalle]],rubro_detalle[[Código]:[Rubro Detalle]],2,0)</f>
        <v>05.00.221 Empresas Constructoras</v>
      </c>
      <c r="E6331" s="33">
        <f t="shared" si="1091"/>
        <v>15</v>
      </c>
      <c r="F6331" s="47" t="str">
        <f t="shared" si="1092"/>
        <v>05.00.221-15</v>
      </c>
      <c r="G6331" s="37" t="s">
        <v>5963</v>
      </c>
      <c r="H6331" s="37">
        <v>291</v>
      </c>
    </row>
    <row r="6332" spans="1:8" x14ac:dyDescent="0.3">
      <c r="A6332" s="34" t="str">
        <f>+LEFT(Tabla3[[#This Row],[id_detalle]],2)</f>
        <v>05</v>
      </c>
      <c r="B6332" s="46" t="str">
        <f>VLOOKUP((LEFT(Tabla3[[#This Row],[id_detalle]],2)),id_rubro[[id]:[Rubro]],2,0)</f>
        <v>CONSTRUCCIÓN, ACTIVIDADES Y SERVICIOS CONEXOS</v>
      </c>
      <c r="C6332" s="36" t="s">
        <v>1276</v>
      </c>
      <c r="D6332" s="45" t="str">
        <f>+Tabla3[[#This Row],[id_detalle]]&amp;" "&amp;VLOOKUP(Tabla3[[#This Row],[id_detalle]],rubro_detalle[[Código]:[Rubro Detalle]],2,0)</f>
        <v>05.00.221 Empresas Constructoras</v>
      </c>
      <c r="E6332" s="33">
        <f t="shared" si="1091"/>
        <v>16</v>
      </c>
      <c r="F6332" s="47" t="str">
        <f t="shared" si="1092"/>
        <v>05.00.221-16</v>
      </c>
      <c r="G6332" s="37" t="s">
        <v>5964</v>
      </c>
      <c r="H6332" s="37">
        <v>333</v>
      </c>
    </row>
    <row r="6333" spans="1:8" x14ac:dyDescent="0.3">
      <c r="A6333" s="34" t="str">
        <f>+LEFT(Tabla3[[#This Row],[id_detalle]],2)</f>
        <v>05</v>
      </c>
      <c r="B6333" s="46" t="str">
        <f>VLOOKUP((LEFT(Tabla3[[#This Row],[id_detalle]],2)),id_rubro[[id]:[Rubro]],2,0)</f>
        <v>CONSTRUCCIÓN, ACTIVIDADES Y SERVICIOS CONEXOS</v>
      </c>
      <c r="C6333" s="36" t="s">
        <v>1276</v>
      </c>
      <c r="D6333" s="45" t="str">
        <f>+Tabla3[[#This Row],[id_detalle]]&amp;" "&amp;VLOOKUP(Tabla3[[#This Row],[id_detalle]],rubro_detalle[[Código]:[Rubro Detalle]],2,0)</f>
        <v>05.00.221 Empresas Constructoras</v>
      </c>
      <c r="E6333" s="33">
        <f t="shared" si="1091"/>
        <v>17</v>
      </c>
      <c r="F6333" s="47" t="str">
        <f t="shared" si="1092"/>
        <v>05.00.221-17</v>
      </c>
      <c r="G6333" s="37" t="s">
        <v>5965</v>
      </c>
      <c r="H6333" s="37">
        <v>339</v>
      </c>
    </row>
    <row r="6334" spans="1:8" x14ac:dyDescent="0.3">
      <c r="A6334" s="34" t="str">
        <f>+LEFT(Tabla3[[#This Row],[id_detalle]],2)</f>
        <v>05</v>
      </c>
      <c r="B6334" s="46" t="str">
        <f>VLOOKUP((LEFT(Tabla3[[#This Row],[id_detalle]],2)),id_rubro[[id]:[Rubro]],2,0)</f>
        <v>CONSTRUCCIÓN, ACTIVIDADES Y SERVICIOS CONEXOS</v>
      </c>
      <c r="C6334" s="36" t="s">
        <v>1276</v>
      </c>
      <c r="D6334" s="45" t="str">
        <f>+Tabla3[[#This Row],[id_detalle]]&amp;" "&amp;VLOOKUP(Tabla3[[#This Row],[id_detalle]],rubro_detalle[[Código]:[Rubro Detalle]],2,0)</f>
        <v>05.00.221 Empresas Constructoras</v>
      </c>
      <c r="E6334" s="33">
        <f t="shared" si="1091"/>
        <v>18</v>
      </c>
      <c r="F6334" s="47" t="str">
        <f t="shared" si="1092"/>
        <v>05.00.221-18</v>
      </c>
      <c r="G6334" s="37" t="s">
        <v>4743</v>
      </c>
      <c r="H6334" s="37">
        <v>345</v>
      </c>
    </row>
    <row r="6335" spans="1:8" x14ac:dyDescent="0.3">
      <c r="A6335" s="34" t="str">
        <f>+LEFT(Tabla3[[#This Row],[id_detalle]],2)</f>
        <v>05</v>
      </c>
      <c r="B6335" s="46" t="str">
        <f>VLOOKUP((LEFT(Tabla3[[#This Row],[id_detalle]],2)),id_rubro[[id]:[Rubro]],2,0)</f>
        <v>CONSTRUCCIÓN, ACTIVIDADES Y SERVICIOS CONEXOS</v>
      </c>
      <c r="C6335" s="36" t="s">
        <v>1276</v>
      </c>
      <c r="D6335" s="45" t="str">
        <f>+Tabla3[[#This Row],[id_detalle]]&amp;" "&amp;VLOOKUP(Tabla3[[#This Row],[id_detalle]],rubro_detalle[[Código]:[Rubro Detalle]],2,0)</f>
        <v>05.00.221 Empresas Constructoras</v>
      </c>
      <c r="E6335" s="33">
        <f t="shared" si="1091"/>
        <v>19</v>
      </c>
      <c r="F6335" s="47" t="str">
        <f t="shared" si="1092"/>
        <v>05.00.221-19</v>
      </c>
      <c r="G6335" s="37" t="s">
        <v>5966</v>
      </c>
      <c r="H6335" s="37">
        <v>345</v>
      </c>
    </row>
    <row r="6336" spans="1:8" x14ac:dyDescent="0.3">
      <c r="A6336" s="34" t="str">
        <f>+LEFT(Tabla3[[#This Row],[id_detalle]],2)</f>
        <v>05</v>
      </c>
      <c r="B6336" s="46" t="str">
        <f>VLOOKUP((LEFT(Tabla3[[#This Row],[id_detalle]],2)),id_rubro[[id]:[Rubro]],2,0)</f>
        <v>CONSTRUCCIÓN, ACTIVIDADES Y SERVICIOS CONEXOS</v>
      </c>
      <c r="C6336" s="36" t="s">
        <v>1276</v>
      </c>
      <c r="D6336" s="45" t="str">
        <f>+Tabla3[[#This Row],[id_detalle]]&amp;" "&amp;VLOOKUP(Tabla3[[#This Row],[id_detalle]],rubro_detalle[[Código]:[Rubro Detalle]],2,0)</f>
        <v>05.00.221 Empresas Constructoras</v>
      </c>
      <c r="E6336" s="33">
        <f t="shared" si="1091"/>
        <v>20</v>
      </c>
      <c r="F6336" s="47" t="str">
        <f t="shared" si="1092"/>
        <v>05.00.221-20</v>
      </c>
      <c r="G6336" s="37" t="s">
        <v>5967</v>
      </c>
      <c r="H6336" s="37">
        <v>345</v>
      </c>
    </row>
    <row r="6337" spans="1:8" x14ac:dyDescent="0.3">
      <c r="A6337" s="34" t="str">
        <f>+LEFT(Tabla3[[#This Row],[id_detalle]],2)</f>
        <v>05</v>
      </c>
      <c r="B6337" s="46" t="str">
        <f>VLOOKUP((LEFT(Tabla3[[#This Row],[id_detalle]],2)),id_rubro[[id]:[Rubro]],2,0)</f>
        <v>CONSTRUCCIÓN, ACTIVIDADES Y SERVICIOS CONEXOS</v>
      </c>
      <c r="C6337" s="36" t="s">
        <v>1276</v>
      </c>
      <c r="D6337" s="45" t="str">
        <f>+Tabla3[[#This Row],[id_detalle]]&amp;" "&amp;VLOOKUP(Tabla3[[#This Row],[id_detalle]],rubro_detalle[[Código]:[Rubro Detalle]],2,0)</f>
        <v>05.00.221 Empresas Constructoras</v>
      </c>
      <c r="E6337" s="33">
        <f t="shared" si="1091"/>
        <v>21</v>
      </c>
      <c r="F6337" s="47" t="str">
        <f t="shared" si="1092"/>
        <v>05.00.221-21</v>
      </c>
      <c r="G6337" s="37" t="s">
        <v>5968</v>
      </c>
      <c r="H6337" s="37">
        <v>345</v>
      </c>
    </row>
    <row r="6338" spans="1:8" x14ac:dyDescent="0.3">
      <c r="A6338" s="34" t="str">
        <f>+LEFT(Tabla3[[#This Row],[id_detalle]],2)</f>
        <v>05</v>
      </c>
      <c r="B6338" s="46" t="str">
        <f>VLOOKUP((LEFT(Tabla3[[#This Row],[id_detalle]],2)),id_rubro[[id]:[Rubro]],2,0)</f>
        <v>CONSTRUCCIÓN, ACTIVIDADES Y SERVICIOS CONEXOS</v>
      </c>
      <c r="C6338" s="36" t="s">
        <v>1276</v>
      </c>
      <c r="D6338" s="45" t="str">
        <f>+Tabla3[[#This Row],[id_detalle]]&amp;" "&amp;VLOOKUP(Tabla3[[#This Row],[id_detalle]],rubro_detalle[[Código]:[Rubro Detalle]],2,0)</f>
        <v>05.00.221 Empresas Constructoras</v>
      </c>
      <c r="E6338" s="33">
        <f t="shared" si="1091"/>
        <v>22</v>
      </c>
      <c r="F6338" s="47" t="str">
        <f t="shared" si="1092"/>
        <v>05.00.221-22</v>
      </c>
      <c r="G6338" s="37" t="s">
        <v>5969</v>
      </c>
      <c r="H6338" s="37">
        <v>346</v>
      </c>
    </row>
    <row r="6339" spans="1:8" x14ac:dyDescent="0.3">
      <c r="A6339" s="34" t="str">
        <f>+LEFT(Tabla3[[#This Row],[id_detalle]],2)</f>
        <v>05</v>
      </c>
      <c r="B6339" s="46" t="str">
        <f>VLOOKUP((LEFT(Tabla3[[#This Row],[id_detalle]],2)),id_rubro[[id]:[Rubro]],2,0)</f>
        <v>CONSTRUCCIÓN, ACTIVIDADES Y SERVICIOS CONEXOS</v>
      </c>
      <c r="C6339" s="36" t="s">
        <v>1276</v>
      </c>
      <c r="D6339" s="45" t="str">
        <f>+Tabla3[[#This Row],[id_detalle]]&amp;" "&amp;VLOOKUP(Tabla3[[#This Row],[id_detalle]],rubro_detalle[[Código]:[Rubro Detalle]],2,0)</f>
        <v>05.00.221 Empresas Constructoras</v>
      </c>
      <c r="E6339" s="33">
        <f t="shared" si="1091"/>
        <v>23</v>
      </c>
      <c r="F6339" s="47" t="str">
        <f t="shared" si="1092"/>
        <v>05.00.221-23</v>
      </c>
      <c r="G6339" s="37" t="s">
        <v>5970</v>
      </c>
      <c r="H6339" s="37">
        <v>346</v>
      </c>
    </row>
    <row r="6340" spans="1:8" x14ac:dyDescent="0.3">
      <c r="A6340" s="34" t="str">
        <f>+LEFT(Tabla3[[#This Row],[id_detalle]],2)</f>
        <v>05</v>
      </c>
      <c r="B6340" s="46" t="str">
        <f>VLOOKUP((LEFT(Tabla3[[#This Row],[id_detalle]],2)),id_rubro[[id]:[Rubro]],2,0)</f>
        <v>CONSTRUCCIÓN, ACTIVIDADES Y SERVICIOS CONEXOS</v>
      </c>
      <c r="C6340" s="36" t="s">
        <v>1276</v>
      </c>
      <c r="D6340" s="45" t="str">
        <f>+Tabla3[[#This Row],[id_detalle]]&amp;" "&amp;VLOOKUP(Tabla3[[#This Row],[id_detalle]],rubro_detalle[[Código]:[Rubro Detalle]],2,0)</f>
        <v>05.00.221 Empresas Constructoras</v>
      </c>
      <c r="E6340" s="33">
        <f t="shared" ref="E6340:E6363" si="1093">+IF(D6340=D6339,E6339+1,1)</f>
        <v>24</v>
      </c>
      <c r="F6340" s="47" t="str">
        <f t="shared" ref="F6340:F6363" si="1094">+LEFT(D6340,9)&amp;"-"&amp;E6340</f>
        <v>05.00.221-24</v>
      </c>
      <c r="G6340" s="37" t="s">
        <v>5971</v>
      </c>
      <c r="H6340" s="37">
        <v>346</v>
      </c>
    </row>
    <row r="6341" spans="1:8" x14ac:dyDescent="0.3">
      <c r="A6341" s="34" t="str">
        <f>+LEFT(Tabla3[[#This Row],[id_detalle]],2)</f>
        <v>05</v>
      </c>
      <c r="B6341" s="46" t="str">
        <f>VLOOKUP((LEFT(Tabla3[[#This Row],[id_detalle]],2)),id_rubro[[id]:[Rubro]],2,0)</f>
        <v>CONSTRUCCIÓN, ACTIVIDADES Y SERVICIOS CONEXOS</v>
      </c>
      <c r="C6341" s="36" t="s">
        <v>1276</v>
      </c>
      <c r="D6341" s="45" t="str">
        <f>+Tabla3[[#This Row],[id_detalle]]&amp;" "&amp;VLOOKUP(Tabla3[[#This Row],[id_detalle]],rubro_detalle[[Código]:[Rubro Detalle]],2,0)</f>
        <v>05.00.221 Empresas Constructoras</v>
      </c>
      <c r="E6341" s="33">
        <f>+IF(D6341=D6340,E6340+1,1)</f>
        <v>25</v>
      </c>
      <c r="F6341" s="47" t="str">
        <f>+LEFT(D6341,9)&amp;"-"&amp;E6341</f>
        <v>05.00.221-25</v>
      </c>
      <c r="G6341" s="37" t="s">
        <v>22794</v>
      </c>
      <c r="H6341" s="37">
        <v>246</v>
      </c>
    </row>
    <row r="6342" spans="1:8" x14ac:dyDescent="0.3">
      <c r="A6342" s="34" t="str">
        <f>+LEFT(Tabla3[[#This Row],[id_detalle]],2)</f>
        <v>05</v>
      </c>
      <c r="B6342" s="46" t="str">
        <f>VLOOKUP((LEFT(Tabla3[[#This Row],[id_detalle]],2)),id_rubro[[id]:[Rubro]],2,0)</f>
        <v>CONSTRUCCIÓN, ACTIVIDADES Y SERVICIOS CONEXOS</v>
      </c>
      <c r="C6342" s="36" t="s">
        <v>1276</v>
      </c>
      <c r="D6342" s="45" t="str">
        <f>+Tabla3[[#This Row],[id_detalle]]&amp;" "&amp;VLOOKUP(Tabla3[[#This Row],[id_detalle]],rubro_detalle[[Código]:[Rubro Detalle]],2,0)</f>
        <v>05.00.221 Empresas Constructoras</v>
      </c>
      <c r="E6342" s="33">
        <v>26</v>
      </c>
      <c r="F6342" s="47" t="str">
        <f t="shared" si="1094"/>
        <v>05.00.221-26</v>
      </c>
      <c r="G6342" s="37" t="s">
        <v>5972</v>
      </c>
      <c r="H6342" s="37">
        <v>346</v>
      </c>
    </row>
    <row r="6343" spans="1:8" x14ac:dyDescent="0.3">
      <c r="A6343" s="34" t="str">
        <f>+LEFT(Tabla3[[#This Row],[id_detalle]],2)</f>
        <v>05</v>
      </c>
      <c r="B6343" s="46" t="str">
        <f>VLOOKUP((LEFT(Tabla3[[#This Row],[id_detalle]],2)),id_rubro[[id]:[Rubro]],2,0)</f>
        <v>CONSTRUCCIÓN, ACTIVIDADES Y SERVICIOS CONEXOS</v>
      </c>
      <c r="C6343" s="36" t="s">
        <v>1276</v>
      </c>
      <c r="D6343" s="45" t="str">
        <f>+Tabla3[[#This Row],[id_detalle]]&amp;" "&amp;VLOOKUP(Tabla3[[#This Row],[id_detalle]],rubro_detalle[[Código]:[Rubro Detalle]],2,0)</f>
        <v>05.00.221 Empresas Constructoras</v>
      </c>
      <c r="E6343" s="33">
        <f t="shared" si="1093"/>
        <v>27</v>
      </c>
      <c r="F6343" s="47" t="str">
        <f t="shared" si="1094"/>
        <v>05.00.221-27</v>
      </c>
      <c r="G6343" s="37" t="s">
        <v>5973</v>
      </c>
      <c r="H6343" s="37">
        <v>346</v>
      </c>
    </row>
    <row r="6344" spans="1:8" x14ac:dyDescent="0.3">
      <c r="A6344" s="34" t="str">
        <f>+LEFT(Tabla3[[#This Row],[id_detalle]],2)</f>
        <v>05</v>
      </c>
      <c r="B6344" s="46" t="str">
        <f>VLOOKUP((LEFT(Tabla3[[#This Row],[id_detalle]],2)),id_rubro[[id]:[Rubro]],2,0)</f>
        <v>CONSTRUCCIÓN, ACTIVIDADES Y SERVICIOS CONEXOS</v>
      </c>
      <c r="C6344" s="36" t="s">
        <v>1276</v>
      </c>
      <c r="D6344" s="45" t="str">
        <f>+Tabla3[[#This Row],[id_detalle]]&amp;" "&amp;VLOOKUP(Tabla3[[#This Row],[id_detalle]],rubro_detalle[[Código]:[Rubro Detalle]],2,0)</f>
        <v>05.00.221 Empresas Constructoras</v>
      </c>
      <c r="E6344" s="33">
        <f t="shared" si="1093"/>
        <v>28</v>
      </c>
      <c r="F6344" s="47" t="str">
        <f t="shared" si="1094"/>
        <v>05.00.221-28</v>
      </c>
      <c r="G6344" s="37" t="s">
        <v>5974</v>
      </c>
      <c r="H6344" s="37">
        <v>346</v>
      </c>
    </row>
    <row r="6345" spans="1:8" x14ac:dyDescent="0.3">
      <c r="A6345" s="34" t="str">
        <f>+LEFT(Tabla3[[#This Row],[id_detalle]],2)</f>
        <v>05</v>
      </c>
      <c r="B6345" s="46" t="str">
        <f>VLOOKUP((LEFT(Tabla3[[#This Row],[id_detalle]],2)),id_rubro[[id]:[Rubro]],2,0)</f>
        <v>CONSTRUCCIÓN, ACTIVIDADES Y SERVICIOS CONEXOS</v>
      </c>
      <c r="C6345" s="36" t="s">
        <v>1276</v>
      </c>
      <c r="D6345" s="45" t="str">
        <f>+Tabla3[[#This Row],[id_detalle]]&amp;" "&amp;VLOOKUP(Tabla3[[#This Row],[id_detalle]],rubro_detalle[[Código]:[Rubro Detalle]],2,0)</f>
        <v>05.00.221 Empresas Constructoras</v>
      </c>
      <c r="E6345" s="33">
        <f t="shared" si="1093"/>
        <v>29</v>
      </c>
      <c r="F6345" s="47" t="str">
        <f t="shared" si="1094"/>
        <v>05.00.221-29</v>
      </c>
      <c r="G6345" s="37" t="s">
        <v>5975</v>
      </c>
      <c r="H6345" s="37">
        <v>346</v>
      </c>
    </row>
    <row r="6346" spans="1:8" x14ac:dyDescent="0.3">
      <c r="A6346" s="34" t="str">
        <f>+LEFT(Tabla3[[#This Row],[id_detalle]],2)</f>
        <v>05</v>
      </c>
      <c r="B6346" s="46" t="str">
        <f>VLOOKUP((LEFT(Tabla3[[#This Row],[id_detalle]],2)),id_rubro[[id]:[Rubro]],2,0)</f>
        <v>CONSTRUCCIÓN, ACTIVIDADES Y SERVICIOS CONEXOS</v>
      </c>
      <c r="C6346" s="36" t="s">
        <v>1276</v>
      </c>
      <c r="D6346" s="45" t="str">
        <f>+Tabla3[[#This Row],[id_detalle]]&amp;" "&amp;VLOOKUP(Tabla3[[#This Row],[id_detalle]],rubro_detalle[[Código]:[Rubro Detalle]],2,0)</f>
        <v>05.00.221 Empresas Constructoras</v>
      </c>
      <c r="E6346" s="33">
        <f t="shared" si="1093"/>
        <v>30</v>
      </c>
      <c r="F6346" s="47" t="str">
        <f t="shared" si="1094"/>
        <v>05.00.221-30</v>
      </c>
      <c r="G6346" s="38" t="s">
        <v>5976</v>
      </c>
      <c r="H6346" s="38">
        <v>347</v>
      </c>
    </row>
    <row r="6347" spans="1:8" x14ac:dyDescent="0.3">
      <c r="A6347" s="34" t="str">
        <f>+LEFT(Tabla3[[#This Row],[id_detalle]],2)</f>
        <v>05</v>
      </c>
      <c r="B6347" s="46" t="str">
        <f>VLOOKUP((LEFT(Tabla3[[#This Row],[id_detalle]],2)),id_rubro[[id]:[Rubro]],2,0)</f>
        <v>CONSTRUCCIÓN, ACTIVIDADES Y SERVICIOS CONEXOS</v>
      </c>
      <c r="C6347" s="36" t="s">
        <v>1276</v>
      </c>
      <c r="D6347" s="45" t="str">
        <f>+Tabla3[[#This Row],[id_detalle]]&amp;" "&amp;VLOOKUP(Tabla3[[#This Row],[id_detalle]],rubro_detalle[[Código]:[Rubro Detalle]],2,0)</f>
        <v>05.00.221 Empresas Constructoras</v>
      </c>
      <c r="E6347" s="33">
        <f t="shared" si="1093"/>
        <v>31</v>
      </c>
      <c r="F6347" s="47" t="str">
        <f t="shared" si="1094"/>
        <v>05.00.221-31</v>
      </c>
      <c r="G6347" s="37" t="s">
        <v>5977</v>
      </c>
      <c r="H6347" s="37">
        <v>347</v>
      </c>
    </row>
    <row r="6348" spans="1:8" x14ac:dyDescent="0.3">
      <c r="A6348" s="34" t="str">
        <f>+LEFT(Tabla3[[#This Row],[id_detalle]],2)</f>
        <v>05</v>
      </c>
      <c r="B6348" s="46" t="str">
        <f>VLOOKUP((LEFT(Tabla3[[#This Row],[id_detalle]],2)),id_rubro[[id]:[Rubro]],2,0)</f>
        <v>CONSTRUCCIÓN, ACTIVIDADES Y SERVICIOS CONEXOS</v>
      </c>
      <c r="C6348" s="36" t="s">
        <v>1276</v>
      </c>
      <c r="D6348" s="45" t="str">
        <f>+Tabla3[[#This Row],[id_detalle]]&amp;" "&amp;VLOOKUP(Tabla3[[#This Row],[id_detalle]],rubro_detalle[[Código]:[Rubro Detalle]],2,0)</f>
        <v>05.00.221 Empresas Constructoras</v>
      </c>
      <c r="E6348" s="33">
        <f t="shared" si="1093"/>
        <v>32</v>
      </c>
      <c r="F6348" s="47" t="str">
        <f t="shared" si="1094"/>
        <v>05.00.221-32</v>
      </c>
      <c r="G6348" s="37" t="s">
        <v>5978</v>
      </c>
      <c r="H6348" s="37">
        <v>347</v>
      </c>
    </row>
    <row r="6349" spans="1:8" x14ac:dyDescent="0.3">
      <c r="A6349" s="34" t="str">
        <f>+LEFT(Tabla3[[#This Row],[id_detalle]],2)</f>
        <v>05</v>
      </c>
      <c r="B6349" s="46" t="str">
        <f>VLOOKUP((LEFT(Tabla3[[#This Row],[id_detalle]],2)),id_rubro[[id]:[Rubro]],2,0)</f>
        <v>CONSTRUCCIÓN, ACTIVIDADES Y SERVICIOS CONEXOS</v>
      </c>
      <c r="C6349" s="36" t="s">
        <v>1276</v>
      </c>
      <c r="D6349" s="45" t="str">
        <f>+Tabla3[[#This Row],[id_detalle]]&amp;" "&amp;VLOOKUP(Tabla3[[#This Row],[id_detalle]],rubro_detalle[[Código]:[Rubro Detalle]],2,0)</f>
        <v>05.00.221 Empresas Constructoras</v>
      </c>
      <c r="E6349" s="33">
        <f t="shared" si="1093"/>
        <v>33</v>
      </c>
      <c r="F6349" s="47" t="str">
        <f t="shared" si="1094"/>
        <v>05.00.221-33</v>
      </c>
      <c r="G6349" s="37" t="s">
        <v>5979</v>
      </c>
      <c r="H6349" s="37">
        <v>347</v>
      </c>
    </row>
    <row r="6350" spans="1:8" x14ac:dyDescent="0.3">
      <c r="A6350" s="34" t="str">
        <f>+LEFT(Tabla3[[#This Row],[id_detalle]],2)</f>
        <v>05</v>
      </c>
      <c r="B6350" s="46" t="str">
        <f>VLOOKUP((LEFT(Tabla3[[#This Row],[id_detalle]],2)),id_rubro[[id]:[Rubro]],2,0)</f>
        <v>CONSTRUCCIÓN, ACTIVIDADES Y SERVICIOS CONEXOS</v>
      </c>
      <c r="C6350" s="36" t="s">
        <v>1276</v>
      </c>
      <c r="D6350" s="45" t="str">
        <f>+Tabla3[[#This Row],[id_detalle]]&amp;" "&amp;VLOOKUP(Tabla3[[#This Row],[id_detalle]],rubro_detalle[[Código]:[Rubro Detalle]],2,0)</f>
        <v>05.00.221 Empresas Constructoras</v>
      </c>
      <c r="E6350" s="33">
        <f t="shared" si="1093"/>
        <v>34</v>
      </c>
      <c r="F6350" s="47" t="str">
        <f t="shared" si="1094"/>
        <v>05.00.221-34</v>
      </c>
      <c r="G6350" s="37" t="s">
        <v>5980</v>
      </c>
      <c r="H6350" s="37">
        <v>347</v>
      </c>
    </row>
    <row r="6351" spans="1:8" x14ac:dyDescent="0.3">
      <c r="A6351" s="34" t="str">
        <f>+LEFT(Tabla3[[#This Row],[id_detalle]],2)</f>
        <v>05</v>
      </c>
      <c r="B6351" s="46" t="str">
        <f>VLOOKUP((LEFT(Tabla3[[#This Row],[id_detalle]],2)),id_rubro[[id]:[Rubro]],2,0)</f>
        <v>CONSTRUCCIÓN, ACTIVIDADES Y SERVICIOS CONEXOS</v>
      </c>
      <c r="C6351" s="36" t="s">
        <v>1276</v>
      </c>
      <c r="D6351" s="45" t="str">
        <f>+Tabla3[[#This Row],[id_detalle]]&amp;" "&amp;VLOOKUP(Tabla3[[#This Row],[id_detalle]],rubro_detalle[[Código]:[Rubro Detalle]],2,0)</f>
        <v>05.00.221 Empresas Constructoras</v>
      </c>
      <c r="E6351" s="33">
        <f t="shared" si="1093"/>
        <v>35</v>
      </c>
      <c r="F6351" s="47" t="str">
        <f t="shared" si="1094"/>
        <v>05.00.221-35</v>
      </c>
      <c r="G6351" s="37" t="s">
        <v>5981</v>
      </c>
      <c r="H6351" s="37">
        <v>347</v>
      </c>
    </row>
    <row r="6352" spans="1:8" x14ac:dyDescent="0.3">
      <c r="A6352" s="34" t="str">
        <f>+LEFT(Tabla3[[#This Row],[id_detalle]],2)</f>
        <v>05</v>
      </c>
      <c r="B6352" s="46" t="str">
        <f>VLOOKUP((LEFT(Tabla3[[#This Row],[id_detalle]],2)),id_rubro[[id]:[Rubro]],2,0)</f>
        <v>CONSTRUCCIÓN, ACTIVIDADES Y SERVICIOS CONEXOS</v>
      </c>
      <c r="C6352" s="36" t="s">
        <v>1276</v>
      </c>
      <c r="D6352" s="45" t="str">
        <f>+Tabla3[[#This Row],[id_detalle]]&amp;" "&amp;VLOOKUP(Tabla3[[#This Row],[id_detalle]],rubro_detalle[[Código]:[Rubro Detalle]],2,0)</f>
        <v>05.00.221 Empresas Constructoras</v>
      </c>
      <c r="E6352" s="33">
        <f t="shared" si="1093"/>
        <v>36</v>
      </c>
      <c r="F6352" s="47" t="str">
        <f t="shared" si="1094"/>
        <v>05.00.221-36</v>
      </c>
      <c r="G6352" s="37" t="s">
        <v>5982</v>
      </c>
      <c r="H6352" s="37">
        <v>347</v>
      </c>
    </row>
    <row r="6353" spans="1:8" x14ac:dyDescent="0.3">
      <c r="A6353" s="34" t="str">
        <f>+LEFT(Tabla3[[#This Row],[id_detalle]],2)</f>
        <v>05</v>
      </c>
      <c r="B6353" s="46" t="str">
        <f>VLOOKUP((LEFT(Tabla3[[#This Row],[id_detalle]],2)),id_rubro[[id]:[Rubro]],2,0)</f>
        <v>CONSTRUCCIÓN, ACTIVIDADES Y SERVICIOS CONEXOS</v>
      </c>
      <c r="C6353" s="36" t="s">
        <v>1276</v>
      </c>
      <c r="D6353" s="45" t="str">
        <f>+Tabla3[[#This Row],[id_detalle]]&amp;" "&amp;VLOOKUP(Tabla3[[#This Row],[id_detalle]],rubro_detalle[[Código]:[Rubro Detalle]],2,0)</f>
        <v>05.00.221 Empresas Constructoras</v>
      </c>
      <c r="E6353" s="33">
        <f t="shared" si="1093"/>
        <v>37</v>
      </c>
      <c r="F6353" s="47" t="str">
        <f t="shared" si="1094"/>
        <v>05.00.221-37</v>
      </c>
      <c r="G6353" s="37" t="s">
        <v>5931</v>
      </c>
      <c r="H6353" s="37">
        <v>348</v>
      </c>
    </row>
    <row r="6354" spans="1:8" x14ac:dyDescent="0.3">
      <c r="A6354" s="34" t="str">
        <f>+LEFT(Tabla3[[#This Row],[id_detalle]],2)</f>
        <v>05</v>
      </c>
      <c r="B6354" s="46" t="str">
        <f>VLOOKUP((LEFT(Tabla3[[#This Row],[id_detalle]],2)),id_rubro[[id]:[Rubro]],2,0)</f>
        <v>CONSTRUCCIÓN, ACTIVIDADES Y SERVICIOS CONEXOS</v>
      </c>
      <c r="C6354" s="36" t="s">
        <v>1276</v>
      </c>
      <c r="D6354" s="45" t="str">
        <f>+Tabla3[[#This Row],[id_detalle]]&amp;" "&amp;VLOOKUP(Tabla3[[#This Row],[id_detalle]],rubro_detalle[[Código]:[Rubro Detalle]],2,0)</f>
        <v>05.00.221 Empresas Constructoras</v>
      </c>
      <c r="E6354" s="33">
        <f t="shared" si="1093"/>
        <v>38</v>
      </c>
      <c r="F6354" s="47" t="str">
        <f t="shared" si="1094"/>
        <v>05.00.221-38</v>
      </c>
      <c r="G6354" s="37" t="s">
        <v>5983</v>
      </c>
      <c r="H6354" s="37">
        <v>348</v>
      </c>
    </row>
    <row r="6355" spans="1:8" x14ac:dyDescent="0.3">
      <c r="A6355" s="34" t="str">
        <f>+LEFT(Tabla3[[#This Row],[id_detalle]],2)</f>
        <v>05</v>
      </c>
      <c r="B6355" s="46" t="str">
        <f>VLOOKUP((LEFT(Tabla3[[#This Row],[id_detalle]],2)),id_rubro[[id]:[Rubro]],2,0)</f>
        <v>CONSTRUCCIÓN, ACTIVIDADES Y SERVICIOS CONEXOS</v>
      </c>
      <c r="C6355" s="36" t="s">
        <v>1276</v>
      </c>
      <c r="D6355" s="45" t="str">
        <f>+Tabla3[[#This Row],[id_detalle]]&amp;" "&amp;VLOOKUP(Tabla3[[#This Row],[id_detalle]],rubro_detalle[[Código]:[Rubro Detalle]],2,0)</f>
        <v>05.00.221 Empresas Constructoras</v>
      </c>
      <c r="E6355" s="33">
        <f t="shared" si="1093"/>
        <v>39</v>
      </c>
      <c r="F6355" s="47" t="str">
        <f t="shared" si="1094"/>
        <v>05.00.221-39</v>
      </c>
      <c r="G6355" s="37" t="s">
        <v>5984</v>
      </c>
      <c r="H6355" s="37">
        <v>348</v>
      </c>
    </row>
    <row r="6356" spans="1:8" x14ac:dyDescent="0.3">
      <c r="A6356" s="34" t="str">
        <f>+LEFT(Tabla3[[#This Row],[id_detalle]],2)</f>
        <v>05</v>
      </c>
      <c r="B6356" s="46" t="str">
        <f>VLOOKUP((LEFT(Tabla3[[#This Row],[id_detalle]],2)),id_rubro[[id]:[Rubro]],2,0)</f>
        <v>CONSTRUCCIÓN, ACTIVIDADES Y SERVICIOS CONEXOS</v>
      </c>
      <c r="C6356" s="36" t="s">
        <v>1276</v>
      </c>
      <c r="D6356" s="45" t="str">
        <f>+Tabla3[[#This Row],[id_detalle]]&amp;" "&amp;VLOOKUP(Tabla3[[#This Row],[id_detalle]],rubro_detalle[[Código]:[Rubro Detalle]],2,0)</f>
        <v>05.00.221 Empresas Constructoras</v>
      </c>
      <c r="E6356" s="33">
        <f t="shared" si="1093"/>
        <v>40</v>
      </c>
      <c r="F6356" s="47" t="str">
        <f t="shared" si="1094"/>
        <v>05.00.221-40</v>
      </c>
      <c r="G6356" s="37" t="s">
        <v>5985</v>
      </c>
      <c r="H6356" s="37">
        <v>348</v>
      </c>
    </row>
    <row r="6357" spans="1:8" x14ac:dyDescent="0.3">
      <c r="A6357" s="34" t="str">
        <f>+LEFT(Tabla3[[#This Row],[id_detalle]],2)</f>
        <v>05</v>
      </c>
      <c r="B6357" s="46" t="str">
        <f>VLOOKUP((LEFT(Tabla3[[#This Row],[id_detalle]],2)),id_rubro[[id]:[Rubro]],2,0)</f>
        <v>CONSTRUCCIÓN, ACTIVIDADES Y SERVICIOS CONEXOS</v>
      </c>
      <c r="C6357" s="36" t="s">
        <v>1276</v>
      </c>
      <c r="D6357" s="45" t="str">
        <f>+Tabla3[[#This Row],[id_detalle]]&amp;" "&amp;VLOOKUP(Tabla3[[#This Row],[id_detalle]],rubro_detalle[[Código]:[Rubro Detalle]],2,0)</f>
        <v>05.00.221 Empresas Constructoras</v>
      </c>
      <c r="E6357" s="33">
        <f t="shared" si="1093"/>
        <v>41</v>
      </c>
      <c r="F6357" s="47" t="str">
        <f t="shared" si="1094"/>
        <v>05.00.221-41</v>
      </c>
      <c r="G6357" s="37" t="s">
        <v>5986</v>
      </c>
      <c r="H6357" s="37">
        <v>348</v>
      </c>
    </row>
    <row r="6358" spans="1:8" x14ac:dyDescent="0.3">
      <c r="A6358" s="34" t="str">
        <f>+LEFT(Tabla3[[#This Row],[id_detalle]],2)</f>
        <v>05</v>
      </c>
      <c r="B6358" s="46" t="str">
        <f>VLOOKUP((LEFT(Tabla3[[#This Row],[id_detalle]],2)),id_rubro[[id]:[Rubro]],2,0)</f>
        <v>CONSTRUCCIÓN, ACTIVIDADES Y SERVICIOS CONEXOS</v>
      </c>
      <c r="C6358" s="36" t="s">
        <v>1276</v>
      </c>
      <c r="D6358" s="45" t="str">
        <f>+Tabla3[[#This Row],[id_detalle]]&amp;" "&amp;VLOOKUP(Tabla3[[#This Row],[id_detalle]],rubro_detalle[[Código]:[Rubro Detalle]],2,0)</f>
        <v>05.00.221 Empresas Constructoras</v>
      </c>
      <c r="E6358" s="33">
        <f t="shared" si="1093"/>
        <v>42</v>
      </c>
      <c r="F6358" s="47" t="str">
        <f t="shared" si="1094"/>
        <v>05.00.221-42</v>
      </c>
      <c r="G6358" s="37" t="s">
        <v>5987</v>
      </c>
      <c r="H6358" s="37">
        <v>348</v>
      </c>
    </row>
    <row r="6359" spans="1:8" x14ac:dyDescent="0.3">
      <c r="A6359" s="34" t="str">
        <f>+LEFT(Tabla3[[#This Row],[id_detalle]],2)</f>
        <v>05</v>
      </c>
      <c r="B6359" s="46" t="str">
        <f>VLOOKUP((LEFT(Tabla3[[#This Row],[id_detalle]],2)),id_rubro[[id]:[Rubro]],2,0)</f>
        <v>CONSTRUCCIÓN, ACTIVIDADES Y SERVICIOS CONEXOS</v>
      </c>
      <c r="C6359" s="36" t="s">
        <v>1276</v>
      </c>
      <c r="D6359" s="45" t="str">
        <f>+Tabla3[[#This Row],[id_detalle]]&amp;" "&amp;VLOOKUP(Tabla3[[#This Row],[id_detalle]],rubro_detalle[[Código]:[Rubro Detalle]],2,0)</f>
        <v>05.00.221 Empresas Constructoras</v>
      </c>
      <c r="E6359" s="33">
        <f t="shared" si="1093"/>
        <v>43</v>
      </c>
      <c r="F6359" s="47" t="str">
        <f t="shared" si="1094"/>
        <v>05.00.221-43</v>
      </c>
      <c r="G6359" s="37" t="s">
        <v>5988</v>
      </c>
      <c r="H6359" s="37">
        <v>348</v>
      </c>
    </row>
    <row r="6360" spans="1:8" x14ac:dyDescent="0.3">
      <c r="A6360" s="34" t="str">
        <f>+LEFT(Tabla3[[#This Row],[id_detalle]],2)</f>
        <v>05</v>
      </c>
      <c r="B6360" s="46" t="str">
        <f>VLOOKUP((LEFT(Tabla3[[#This Row],[id_detalle]],2)),id_rubro[[id]:[Rubro]],2,0)</f>
        <v>CONSTRUCCIÓN, ACTIVIDADES Y SERVICIOS CONEXOS</v>
      </c>
      <c r="C6360" s="36" t="s">
        <v>1276</v>
      </c>
      <c r="D6360" s="45" t="str">
        <f>+Tabla3[[#This Row],[id_detalle]]&amp;" "&amp;VLOOKUP(Tabla3[[#This Row],[id_detalle]],rubro_detalle[[Código]:[Rubro Detalle]],2,0)</f>
        <v>05.00.221 Empresas Constructoras</v>
      </c>
      <c r="E6360" s="33">
        <f t="shared" si="1093"/>
        <v>44</v>
      </c>
      <c r="F6360" s="47" t="str">
        <f t="shared" si="1094"/>
        <v>05.00.221-44</v>
      </c>
      <c r="G6360" s="37" t="s">
        <v>22889</v>
      </c>
      <c r="H6360" s="37">
        <v>348</v>
      </c>
    </row>
    <row r="6361" spans="1:8" x14ac:dyDescent="0.3">
      <c r="A6361" s="34" t="str">
        <f>+LEFT(Tabla3[[#This Row],[id_detalle]],2)</f>
        <v>05</v>
      </c>
      <c r="B6361" s="46" t="str">
        <f>VLOOKUP((LEFT(Tabla3[[#This Row],[id_detalle]],2)),id_rubro[[id]:[Rubro]],2,0)</f>
        <v>CONSTRUCCIÓN, ACTIVIDADES Y SERVICIOS CONEXOS</v>
      </c>
      <c r="C6361" s="36" t="s">
        <v>1276</v>
      </c>
      <c r="D6361" s="45" t="str">
        <f>+Tabla3[[#This Row],[id_detalle]]&amp;" "&amp;VLOOKUP(Tabla3[[#This Row],[id_detalle]],rubro_detalle[[Código]:[Rubro Detalle]],2,0)</f>
        <v>05.00.221 Empresas Constructoras</v>
      </c>
      <c r="E6361" s="33">
        <f t="shared" si="1093"/>
        <v>45</v>
      </c>
      <c r="F6361" s="47" t="str">
        <f t="shared" si="1094"/>
        <v>05.00.221-45</v>
      </c>
      <c r="G6361" s="37" t="s">
        <v>5989</v>
      </c>
      <c r="H6361" s="37">
        <v>349</v>
      </c>
    </row>
    <row r="6362" spans="1:8" x14ac:dyDescent="0.3">
      <c r="A6362" s="34" t="str">
        <f>+LEFT(Tabla3[[#This Row],[id_detalle]],2)</f>
        <v>05</v>
      </c>
      <c r="B6362" s="46" t="str">
        <f>VLOOKUP((LEFT(Tabla3[[#This Row],[id_detalle]],2)),id_rubro[[id]:[Rubro]],2,0)</f>
        <v>CONSTRUCCIÓN, ACTIVIDADES Y SERVICIOS CONEXOS</v>
      </c>
      <c r="C6362" s="36" t="s">
        <v>1276</v>
      </c>
      <c r="D6362" s="45" t="str">
        <f>+Tabla3[[#This Row],[id_detalle]]&amp;" "&amp;VLOOKUP(Tabla3[[#This Row],[id_detalle]],rubro_detalle[[Código]:[Rubro Detalle]],2,0)</f>
        <v>05.00.221 Empresas Constructoras</v>
      </c>
      <c r="E6362" s="33">
        <f t="shared" si="1093"/>
        <v>46</v>
      </c>
      <c r="F6362" s="47" t="str">
        <f t="shared" si="1094"/>
        <v>05.00.221-46</v>
      </c>
      <c r="G6362" s="37" t="s">
        <v>5990</v>
      </c>
      <c r="H6362" s="37">
        <v>349</v>
      </c>
    </row>
    <row r="6363" spans="1:8" x14ac:dyDescent="0.3">
      <c r="A6363" s="34" t="str">
        <f>+LEFT(Tabla3[[#This Row],[id_detalle]],2)</f>
        <v>05</v>
      </c>
      <c r="B6363" s="46" t="str">
        <f>VLOOKUP((LEFT(Tabla3[[#This Row],[id_detalle]],2)),id_rubro[[id]:[Rubro]],2,0)</f>
        <v>CONSTRUCCIÓN, ACTIVIDADES Y SERVICIOS CONEXOS</v>
      </c>
      <c r="C6363" s="36" t="s">
        <v>1276</v>
      </c>
      <c r="D6363" s="45" t="str">
        <f>+Tabla3[[#This Row],[id_detalle]]&amp;" "&amp;VLOOKUP(Tabla3[[#This Row],[id_detalle]],rubro_detalle[[Código]:[Rubro Detalle]],2,0)</f>
        <v>05.00.221 Empresas Constructoras</v>
      </c>
      <c r="E6363" s="33">
        <f t="shared" si="1093"/>
        <v>47</v>
      </c>
      <c r="F6363" s="47" t="str">
        <f t="shared" si="1094"/>
        <v>05.00.221-47</v>
      </c>
      <c r="G6363" s="37" t="s">
        <v>5991</v>
      </c>
      <c r="H6363" s="37">
        <v>349</v>
      </c>
    </row>
    <row r="6364" spans="1:8" x14ac:dyDescent="0.3">
      <c r="A6364" s="34" t="str">
        <f>+LEFT(Tabla3[[#This Row],[id_detalle]],2)</f>
        <v>05</v>
      </c>
      <c r="B6364" s="46" t="str">
        <f>VLOOKUP((LEFT(Tabla3[[#This Row],[id_detalle]],2)),id_rubro[[id]:[Rubro]],2,0)</f>
        <v>CONSTRUCCIÓN, ACTIVIDADES Y SERVICIOS CONEXOS</v>
      </c>
      <c r="C6364" s="36" t="s">
        <v>1276</v>
      </c>
      <c r="D6364" s="45" t="str">
        <f>+Tabla3[[#This Row],[id_detalle]]&amp;" "&amp;VLOOKUP(Tabla3[[#This Row],[id_detalle]],rubro_detalle[[Código]:[Rubro Detalle]],2,0)</f>
        <v>05.00.221 Empresas Constructoras</v>
      </c>
      <c r="E6364" s="33">
        <f>+IF(D6364=D6363,E6363+1,1)</f>
        <v>48</v>
      </c>
      <c r="F6364" s="47" t="str">
        <f>+LEFT(D6364,9)&amp;"-"&amp;E6364</f>
        <v>05.00.221-48</v>
      </c>
      <c r="G6364" s="37" t="s">
        <v>5992</v>
      </c>
      <c r="H6364" s="37">
        <v>349</v>
      </c>
    </row>
    <row r="6365" spans="1:8" x14ac:dyDescent="0.3">
      <c r="A6365" s="34" t="str">
        <f>+LEFT(Tabla3[[#This Row],[id_detalle]],2)</f>
        <v>05</v>
      </c>
      <c r="B6365" s="46" t="str">
        <f>VLOOKUP((LEFT(Tabla3[[#This Row],[id_detalle]],2)),id_rubro[[id]:[Rubro]],2,0)</f>
        <v>CONSTRUCCIÓN, ACTIVIDADES Y SERVICIOS CONEXOS</v>
      </c>
      <c r="C6365" s="36" t="s">
        <v>1276</v>
      </c>
      <c r="D6365" s="45" t="str">
        <f>+Tabla3[[#This Row],[id_detalle]]&amp;" "&amp;VLOOKUP(Tabla3[[#This Row],[id_detalle]],rubro_detalle[[Código]:[Rubro Detalle]],2,0)</f>
        <v>05.00.221 Empresas Constructoras</v>
      </c>
      <c r="E6365" s="33">
        <f t="shared" ref="E6365:E6367" si="1095">+IF(D6365=D6364,E6364+1,1)</f>
        <v>49</v>
      </c>
      <c r="F6365" s="47" t="str">
        <f t="shared" ref="F6365:F6367" si="1096">+LEFT(D6365,9)&amp;"-"&amp;E6365</f>
        <v>05.00.221-49</v>
      </c>
      <c r="G6365" s="37" t="s">
        <v>5993</v>
      </c>
      <c r="H6365" s="37">
        <v>349</v>
      </c>
    </row>
    <row r="6366" spans="1:8" x14ac:dyDescent="0.3">
      <c r="A6366" s="34" t="str">
        <f>+LEFT(Tabla3[[#This Row],[id_detalle]],2)</f>
        <v>05</v>
      </c>
      <c r="B6366" s="46" t="str">
        <f>VLOOKUP((LEFT(Tabla3[[#This Row],[id_detalle]],2)),id_rubro[[id]:[Rubro]],2,0)</f>
        <v>CONSTRUCCIÓN, ACTIVIDADES Y SERVICIOS CONEXOS</v>
      </c>
      <c r="C6366" s="36" t="s">
        <v>1276</v>
      </c>
      <c r="D6366" s="45" t="str">
        <f>+Tabla3[[#This Row],[id_detalle]]&amp;" "&amp;VLOOKUP(Tabla3[[#This Row],[id_detalle]],rubro_detalle[[Código]:[Rubro Detalle]],2,0)</f>
        <v>05.00.221 Empresas Constructoras</v>
      </c>
      <c r="E6366" s="33">
        <f t="shared" si="1095"/>
        <v>50</v>
      </c>
      <c r="F6366" s="47" t="str">
        <f t="shared" si="1096"/>
        <v>05.00.221-50</v>
      </c>
      <c r="G6366" s="37" t="s">
        <v>5994</v>
      </c>
      <c r="H6366" s="37">
        <v>349</v>
      </c>
    </row>
    <row r="6367" spans="1:8" x14ac:dyDescent="0.3">
      <c r="A6367" s="34" t="str">
        <f>+LEFT(Tabla3[[#This Row],[id_detalle]],2)</f>
        <v>05</v>
      </c>
      <c r="B6367" s="46" t="str">
        <f>VLOOKUP((LEFT(Tabla3[[#This Row],[id_detalle]],2)),id_rubro[[id]:[Rubro]],2,0)</f>
        <v>CONSTRUCCIÓN, ACTIVIDADES Y SERVICIOS CONEXOS</v>
      </c>
      <c r="C6367" s="36" t="s">
        <v>1276</v>
      </c>
      <c r="D6367" s="45" t="str">
        <f>+Tabla3[[#This Row],[id_detalle]]&amp;" "&amp;VLOOKUP(Tabla3[[#This Row],[id_detalle]],rubro_detalle[[Código]:[Rubro Detalle]],2,0)</f>
        <v>05.00.221 Empresas Constructoras</v>
      </c>
      <c r="E6367" s="33">
        <f t="shared" si="1095"/>
        <v>51</v>
      </c>
      <c r="F6367" s="47" t="str">
        <f t="shared" si="1096"/>
        <v>05.00.221-51</v>
      </c>
      <c r="G6367" s="37" t="s">
        <v>5995</v>
      </c>
      <c r="H6367" s="37">
        <v>349</v>
      </c>
    </row>
    <row r="6368" spans="1:8" x14ac:dyDescent="0.3">
      <c r="A6368" s="34" t="str">
        <f>+LEFT(Tabla3[[#This Row],[id_detalle]],2)</f>
        <v>05</v>
      </c>
      <c r="B6368" s="46" t="str">
        <f>VLOOKUP((LEFT(Tabla3[[#This Row],[id_detalle]],2)),id_rubro[[id]:[Rubro]],2,0)</f>
        <v>CONSTRUCCIÓN, ACTIVIDADES Y SERVICIOS CONEXOS</v>
      </c>
      <c r="C6368" s="36" t="s">
        <v>1276</v>
      </c>
      <c r="D6368" s="45" t="str">
        <f>+Tabla3[[#This Row],[id_detalle]]&amp;" "&amp;VLOOKUP(Tabla3[[#This Row],[id_detalle]],rubro_detalle[[Código]:[Rubro Detalle]],2,0)</f>
        <v>05.00.221 Empresas Constructoras</v>
      </c>
      <c r="E6368" s="33">
        <f t="shared" ref="E6368:E6373" si="1097">+IF(D6368=D6367,E6367+1,1)</f>
        <v>52</v>
      </c>
      <c r="F6368" s="47" t="str">
        <f t="shared" ref="F6368:F6373" si="1098">+LEFT(D6368,9)&amp;"-"&amp;E6368</f>
        <v>05.00.221-52</v>
      </c>
      <c r="G6368" s="37" t="s">
        <v>22922</v>
      </c>
      <c r="H6368" s="37">
        <v>349</v>
      </c>
    </row>
    <row r="6369" spans="1:8" x14ac:dyDescent="0.3">
      <c r="A6369" s="34" t="str">
        <f>+LEFT(Tabla3[[#This Row],[id_detalle]],2)</f>
        <v>05</v>
      </c>
      <c r="B6369" s="46" t="str">
        <f>VLOOKUP((LEFT(Tabla3[[#This Row],[id_detalle]],2)),id_rubro[[id]:[Rubro]],2,0)</f>
        <v>CONSTRUCCIÓN, ACTIVIDADES Y SERVICIOS CONEXOS</v>
      </c>
      <c r="C6369" s="36" t="s">
        <v>1276</v>
      </c>
      <c r="D6369" s="45" t="str">
        <f>+Tabla3[[#This Row],[id_detalle]]&amp;" "&amp;VLOOKUP(Tabla3[[#This Row],[id_detalle]],rubro_detalle[[Código]:[Rubro Detalle]],2,0)</f>
        <v>05.00.221 Empresas Constructoras</v>
      </c>
      <c r="E6369" s="33">
        <f t="shared" si="1097"/>
        <v>53</v>
      </c>
      <c r="F6369" s="47" t="str">
        <f t="shared" si="1098"/>
        <v>05.00.221-53</v>
      </c>
      <c r="G6369" s="37" t="s">
        <v>5996</v>
      </c>
      <c r="H6369" s="37">
        <v>350</v>
      </c>
    </row>
    <row r="6370" spans="1:8" x14ac:dyDescent="0.3">
      <c r="A6370" s="34" t="str">
        <f>+LEFT(Tabla3[[#This Row],[id_detalle]],2)</f>
        <v>05</v>
      </c>
      <c r="B6370" s="46" t="str">
        <f>VLOOKUP((LEFT(Tabla3[[#This Row],[id_detalle]],2)),id_rubro[[id]:[Rubro]],2,0)</f>
        <v>CONSTRUCCIÓN, ACTIVIDADES Y SERVICIOS CONEXOS</v>
      </c>
      <c r="C6370" s="36" t="s">
        <v>1276</v>
      </c>
      <c r="D6370" s="45" t="str">
        <f>+Tabla3[[#This Row],[id_detalle]]&amp;" "&amp;VLOOKUP(Tabla3[[#This Row],[id_detalle]],rubro_detalle[[Código]:[Rubro Detalle]],2,0)</f>
        <v>05.00.221 Empresas Constructoras</v>
      </c>
      <c r="E6370" s="33">
        <f t="shared" si="1097"/>
        <v>54</v>
      </c>
      <c r="F6370" s="47" t="str">
        <f t="shared" si="1098"/>
        <v>05.00.221-54</v>
      </c>
      <c r="G6370" s="37" t="s">
        <v>5997</v>
      </c>
      <c r="H6370" s="37">
        <v>350</v>
      </c>
    </row>
    <row r="6371" spans="1:8" x14ac:dyDescent="0.3">
      <c r="A6371" s="34" t="str">
        <f>+LEFT(Tabla3[[#This Row],[id_detalle]],2)</f>
        <v>05</v>
      </c>
      <c r="B6371" s="46" t="str">
        <f>VLOOKUP((LEFT(Tabla3[[#This Row],[id_detalle]],2)),id_rubro[[id]:[Rubro]],2,0)</f>
        <v>CONSTRUCCIÓN, ACTIVIDADES Y SERVICIOS CONEXOS</v>
      </c>
      <c r="C6371" s="36" t="s">
        <v>1276</v>
      </c>
      <c r="D6371" s="45" t="str">
        <f>+Tabla3[[#This Row],[id_detalle]]&amp;" "&amp;VLOOKUP(Tabla3[[#This Row],[id_detalle]],rubro_detalle[[Código]:[Rubro Detalle]],2,0)</f>
        <v>05.00.221 Empresas Constructoras</v>
      </c>
      <c r="E6371" s="33">
        <f t="shared" si="1097"/>
        <v>55</v>
      </c>
      <c r="F6371" s="47" t="str">
        <f t="shared" si="1098"/>
        <v>05.00.221-55</v>
      </c>
      <c r="G6371" s="37" t="s">
        <v>5998</v>
      </c>
      <c r="H6371" s="37">
        <v>350</v>
      </c>
    </row>
    <row r="6372" spans="1:8" x14ac:dyDescent="0.3">
      <c r="A6372" s="34" t="str">
        <f>+LEFT(Tabla3[[#This Row],[id_detalle]],2)</f>
        <v>05</v>
      </c>
      <c r="B6372" s="46" t="str">
        <f>VLOOKUP((LEFT(Tabla3[[#This Row],[id_detalle]],2)),id_rubro[[id]:[Rubro]],2,0)</f>
        <v>CONSTRUCCIÓN, ACTIVIDADES Y SERVICIOS CONEXOS</v>
      </c>
      <c r="C6372" s="36" t="s">
        <v>1276</v>
      </c>
      <c r="D6372" s="45" t="str">
        <f>+Tabla3[[#This Row],[id_detalle]]&amp;" "&amp;VLOOKUP(Tabla3[[#This Row],[id_detalle]],rubro_detalle[[Código]:[Rubro Detalle]],2,0)</f>
        <v>05.00.221 Empresas Constructoras</v>
      </c>
      <c r="E6372" s="33">
        <f t="shared" si="1097"/>
        <v>56</v>
      </c>
      <c r="F6372" s="47" t="str">
        <f t="shared" si="1098"/>
        <v>05.00.221-56</v>
      </c>
      <c r="G6372" s="37" t="s">
        <v>5999</v>
      </c>
      <c r="H6372" s="37">
        <v>350</v>
      </c>
    </row>
    <row r="6373" spans="1:8" x14ac:dyDescent="0.3">
      <c r="A6373" s="34" t="str">
        <f>+LEFT(Tabla3[[#This Row],[id_detalle]],2)</f>
        <v>05</v>
      </c>
      <c r="B6373" s="46" t="str">
        <f>VLOOKUP((LEFT(Tabla3[[#This Row],[id_detalle]],2)),id_rubro[[id]:[Rubro]],2,0)</f>
        <v>CONSTRUCCIÓN, ACTIVIDADES Y SERVICIOS CONEXOS</v>
      </c>
      <c r="C6373" s="36" t="s">
        <v>1276</v>
      </c>
      <c r="D6373" s="45" t="str">
        <f>+Tabla3[[#This Row],[id_detalle]]&amp;" "&amp;VLOOKUP(Tabla3[[#This Row],[id_detalle]],rubro_detalle[[Código]:[Rubro Detalle]],2,0)</f>
        <v>05.00.221 Empresas Constructoras</v>
      </c>
      <c r="E6373" s="33">
        <f t="shared" si="1097"/>
        <v>57</v>
      </c>
      <c r="F6373" s="47" t="str">
        <f t="shared" si="1098"/>
        <v>05.00.221-57</v>
      </c>
      <c r="G6373" s="37" t="s">
        <v>6000</v>
      </c>
      <c r="H6373" s="37">
        <v>350</v>
      </c>
    </row>
    <row r="6374" spans="1:8" x14ac:dyDescent="0.3">
      <c r="A6374" s="34" t="str">
        <f>+LEFT(Tabla3[[#This Row],[id_detalle]],2)</f>
        <v>05</v>
      </c>
      <c r="B6374" s="46" t="str">
        <f>VLOOKUP((LEFT(Tabla3[[#This Row],[id_detalle]],2)),id_rubro[[id]:[Rubro]],2,0)</f>
        <v>CONSTRUCCIÓN, ACTIVIDADES Y SERVICIOS CONEXOS</v>
      </c>
      <c r="C6374" s="36" t="s">
        <v>1276</v>
      </c>
      <c r="D6374" s="45" t="str">
        <f>+Tabla3[[#This Row],[id_detalle]]&amp;" "&amp;VLOOKUP(Tabla3[[#This Row],[id_detalle]],rubro_detalle[[Código]:[Rubro Detalle]],2,0)</f>
        <v>05.00.221 Empresas Constructoras</v>
      </c>
      <c r="E6374" s="33">
        <f t="shared" ref="E6374:E6385" si="1099">+IF(D6374=D6373,E6373+1,1)</f>
        <v>58</v>
      </c>
      <c r="F6374" s="47" t="str">
        <f t="shared" ref="F6374:F6385" si="1100">+LEFT(D6374,9)&amp;"-"&amp;E6374</f>
        <v>05.00.221-58</v>
      </c>
      <c r="G6374" s="37" t="s">
        <v>6001</v>
      </c>
      <c r="H6374" s="37">
        <v>350</v>
      </c>
    </row>
    <row r="6375" spans="1:8" x14ac:dyDescent="0.3">
      <c r="A6375" s="34" t="str">
        <f>+LEFT(Tabla3[[#This Row],[id_detalle]],2)</f>
        <v>05</v>
      </c>
      <c r="B6375" s="46" t="str">
        <f>VLOOKUP((LEFT(Tabla3[[#This Row],[id_detalle]],2)),id_rubro[[id]:[Rubro]],2,0)</f>
        <v>CONSTRUCCIÓN, ACTIVIDADES Y SERVICIOS CONEXOS</v>
      </c>
      <c r="C6375" s="36" t="s">
        <v>1276</v>
      </c>
      <c r="D6375" s="45" t="str">
        <f>+Tabla3[[#This Row],[id_detalle]]&amp;" "&amp;VLOOKUP(Tabla3[[#This Row],[id_detalle]],rubro_detalle[[Código]:[Rubro Detalle]],2,0)</f>
        <v>05.00.221 Empresas Constructoras</v>
      </c>
      <c r="E6375" s="33">
        <f t="shared" si="1099"/>
        <v>59</v>
      </c>
      <c r="F6375" s="47" t="str">
        <f t="shared" si="1100"/>
        <v>05.00.221-59</v>
      </c>
      <c r="G6375" s="37" t="s">
        <v>6002</v>
      </c>
      <c r="H6375" s="37">
        <v>350</v>
      </c>
    </row>
    <row r="6376" spans="1:8" x14ac:dyDescent="0.3">
      <c r="A6376" s="34" t="str">
        <f>+LEFT(Tabla3[[#This Row],[id_detalle]],2)</f>
        <v>05</v>
      </c>
      <c r="B6376" s="46" t="str">
        <f>VLOOKUP((LEFT(Tabla3[[#This Row],[id_detalle]],2)),id_rubro[[id]:[Rubro]],2,0)</f>
        <v>CONSTRUCCIÓN, ACTIVIDADES Y SERVICIOS CONEXOS</v>
      </c>
      <c r="C6376" s="36" t="s">
        <v>1276</v>
      </c>
      <c r="D6376" s="45" t="str">
        <f>+Tabla3[[#This Row],[id_detalle]]&amp;" "&amp;VLOOKUP(Tabla3[[#This Row],[id_detalle]],rubro_detalle[[Código]:[Rubro Detalle]],2,0)</f>
        <v>05.00.221 Empresas Constructoras</v>
      </c>
      <c r="E6376" s="33">
        <f t="shared" si="1099"/>
        <v>60</v>
      </c>
      <c r="F6376" s="47" t="str">
        <f t="shared" si="1100"/>
        <v>05.00.221-60</v>
      </c>
      <c r="G6376" s="37" t="s">
        <v>6003</v>
      </c>
      <c r="H6376" s="37">
        <v>391</v>
      </c>
    </row>
    <row r="6377" spans="1:8" x14ac:dyDescent="0.3">
      <c r="A6377" s="34" t="str">
        <f>+LEFT(Tabla3[[#This Row],[id_detalle]],2)</f>
        <v>05</v>
      </c>
      <c r="B6377" s="46" t="str">
        <f>VLOOKUP((LEFT(Tabla3[[#This Row],[id_detalle]],2)),id_rubro[[id]:[Rubro]],2,0)</f>
        <v>CONSTRUCCIÓN, ACTIVIDADES Y SERVICIOS CONEXOS</v>
      </c>
      <c r="C6377" s="36" t="s">
        <v>1276</v>
      </c>
      <c r="D6377" s="45" t="str">
        <f>+Tabla3[[#This Row],[id_detalle]]&amp;" "&amp;VLOOKUP(Tabla3[[#This Row],[id_detalle]],rubro_detalle[[Código]:[Rubro Detalle]],2,0)</f>
        <v>05.00.221 Empresas Constructoras</v>
      </c>
      <c r="E6377" s="33">
        <f t="shared" si="1099"/>
        <v>61</v>
      </c>
      <c r="F6377" s="47" t="str">
        <f t="shared" si="1100"/>
        <v>05.00.221-61</v>
      </c>
      <c r="G6377" s="37" t="s">
        <v>6004</v>
      </c>
      <c r="H6377" s="37">
        <v>392</v>
      </c>
    </row>
    <row r="6378" spans="1:8" x14ac:dyDescent="0.3">
      <c r="A6378" s="34" t="str">
        <f>+LEFT(Tabla3[[#This Row],[id_detalle]],2)</f>
        <v>05</v>
      </c>
      <c r="B6378" s="46" t="str">
        <f>VLOOKUP((LEFT(Tabla3[[#This Row],[id_detalle]],2)),id_rubro[[id]:[Rubro]],2,0)</f>
        <v>CONSTRUCCIÓN, ACTIVIDADES Y SERVICIOS CONEXOS</v>
      </c>
      <c r="C6378" s="36" t="s">
        <v>1276</v>
      </c>
      <c r="D6378" s="45" t="str">
        <f>+Tabla3[[#This Row],[id_detalle]]&amp;" "&amp;VLOOKUP(Tabla3[[#This Row],[id_detalle]],rubro_detalle[[Código]:[Rubro Detalle]],2,0)</f>
        <v>05.00.221 Empresas Constructoras</v>
      </c>
      <c r="E6378" s="33">
        <f t="shared" si="1099"/>
        <v>62</v>
      </c>
      <c r="F6378" s="47" t="str">
        <f t="shared" si="1100"/>
        <v>05.00.221-62</v>
      </c>
      <c r="G6378" s="37" t="s">
        <v>2908</v>
      </c>
      <c r="H6378" s="37">
        <v>394</v>
      </c>
    </row>
    <row r="6379" spans="1:8" x14ac:dyDescent="0.3">
      <c r="A6379" s="34" t="str">
        <f>+LEFT(Tabla3[[#This Row],[id_detalle]],2)</f>
        <v>05</v>
      </c>
      <c r="B6379" s="46" t="str">
        <f>VLOOKUP((LEFT(Tabla3[[#This Row],[id_detalle]],2)),id_rubro[[id]:[Rubro]],2,0)</f>
        <v>CONSTRUCCIÓN, ACTIVIDADES Y SERVICIOS CONEXOS</v>
      </c>
      <c r="C6379" s="36" t="s">
        <v>1276</v>
      </c>
      <c r="D6379" s="45" t="str">
        <f>+Tabla3[[#This Row],[id_detalle]]&amp;" "&amp;VLOOKUP(Tabla3[[#This Row],[id_detalle]],rubro_detalle[[Código]:[Rubro Detalle]],2,0)</f>
        <v>05.00.221 Empresas Constructoras</v>
      </c>
      <c r="E6379" s="33">
        <f t="shared" si="1099"/>
        <v>63</v>
      </c>
      <c r="F6379" s="47" t="str">
        <f t="shared" si="1100"/>
        <v>05.00.221-63</v>
      </c>
      <c r="G6379" s="37" t="s">
        <v>6005</v>
      </c>
      <c r="H6379" s="37">
        <v>394</v>
      </c>
    </row>
    <row r="6380" spans="1:8" x14ac:dyDescent="0.3">
      <c r="A6380" s="34" t="str">
        <f>+LEFT(Tabla3[[#This Row],[id_detalle]],2)</f>
        <v>05</v>
      </c>
      <c r="B6380" s="46" t="str">
        <f>VLOOKUP((LEFT(Tabla3[[#This Row],[id_detalle]],2)),id_rubro[[id]:[Rubro]],2,0)</f>
        <v>CONSTRUCCIÓN, ACTIVIDADES Y SERVICIOS CONEXOS</v>
      </c>
      <c r="C6380" s="36" t="s">
        <v>1276</v>
      </c>
      <c r="D6380" s="45" t="str">
        <f>+Tabla3[[#This Row],[id_detalle]]&amp;" "&amp;VLOOKUP(Tabla3[[#This Row],[id_detalle]],rubro_detalle[[Código]:[Rubro Detalle]],2,0)</f>
        <v>05.00.221 Empresas Constructoras</v>
      </c>
      <c r="E6380" s="33">
        <f t="shared" si="1099"/>
        <v>64</v>
      </c>
      <c r="F6380" s="47" t="str">
        <f t="shared" si="1100"/>
        <v>05.00.221-64</v>
      </c>
      <c r="G6380" s="37" t="s">
        <v>6006</v>
      </c>
      <c r="H6380" s="37">
        <v>399</v>
      </c>
    </row>
    <row r="6381" spans="1:8" x14ac:dyDescent="0.3">
      <c r="A6381" s="34" t="str">
        <f>+LEFT(Tabla3[[#This Row],[id_detalle]],2)</f>
        <v>05</v>
      </c>
      <c r="B6381" s="46" t="str">
        <f>VLOOKUP((LEFT(Tabla3[[#This Row],[id_detalle]],2)),id_rubro[[id]:[Rubro]],2,0)</f>
        <v>CONSTRUCCIÓN, ACTIVIDADES Y SERVICIOS CONEXOS</v>
      </c>
      <c r="C6381" s="36" t="s">
        <v>1276</v>
      </c>
      <c r="D6381" s="45" t="str">
        <f>+Tabla3[[#This Row],[id_detalle]]&amp;" "&amp;VLOOKUP(Tabla3[[#This Row],[id_detalle]],rubro_detalle[[Código]:[Rubro Detalle]],2,0)</f>
        <v>05.00.221 Empresas Constructoras</v>
      </c>
      <c r="E6381" s="33">
        <f t="shared" si="1099"/>
        <v>65</v>
      </c>
      <c r="F6381" s="47" t="str">
        <f t="shared" si="1100"/>
        <v>05.00.221-65</v>
      </c>
      <c r="G6381" s="37" t="s">
        <v>2981</v>
      </c>
      <c r="H6381" s="37">
        <v>405</v>
      </c>
    </row>
    <row r="6382" spans="1:8" x14ac:dyDescent="0.3">
      <c r="A6382" s="34" t="str">
        <f>+LEFT(Tabla3[[#This Row],[id_detalle]],2)</f>
        <v>05</v>
      </c>
      <c r="B6382" s="46" t="str">
        <f>VLOOKUP((LEFT(Tabla3[[#This Row],[id_detalle]],2)),id_rubro[[id]:[Rubro]],2,0)</f>
        <v>CONSTRUCCIÓN, ACTIVIDADES Y SERVICIOS CONEXOS</v>
      </c>
      <c r="C6382" s="36" t="s">
        <v>1276</v>
      </c>
      <c r="D6382" s="45" t="str">
        <f>+Tabla3[[#This Row],[id_detalle]]&amp;" "&amp;VLOOKUP(Tabla3[[#This Row],[id_detalle]],rubro_detalle[[Código]:[Rubro Detalle]],2,0)</f>
        <v>05.00.221 Empresas Constructoras</v>
      </c>
      <c r="E6382" s="33">
        <f t="shared" si="1099"/>
        <v>66</v>
      </c>
      <c r="F6382" s="47" t="str">
        <f t="shared" si="1100"/>
        <v>05.00.221-66</v>
      </c>
      <c r="G6382" s="37" t="s">
        <v>6007</v>
      </c>
      <c r="H6382" s="37">
        <v>406</v>
      </c>
    </row>
    <row r="6383" spans="1:8" x14ac:dyDescent="0.3">
      <c r="A6383" s="34" t="str">
        <f>+LEFT(Tabla3[[#This Row],[id_detalle]],2)</f>
        <v>05</v>
      </c>
      <c r="B6383" s="46" t="str">
        <f>VLOOKUP((LEFT(Tabla3[[#This Row],[id_detalle]],2)),id_rubro[[id]:[Rubro]],2,0)</f>
        <v>CONSTRUCCIÓN, ACTIVIDADES Y SERVICIOS CONEXOS</v>
      </c>
      <c r="C6383" s="36" t="s">
        <v>1276</v>
      </c>
      <c r="D6383" s="45" t="str">
        <f>+Tabla3[[#This Row],[id_detalle]]&amp;" "&amp;VLOOKUP(Tabla3[[#This Row],[id_detalle]],rubro_detalle[[Código]:[Rubro Detalle]],2,0)</f>
        <v>05.00.221 Empresas Constructoras</v>
      </c>
      <c r="E6383" s="33">
        <f t="shared" si="1099"/>
        <v>67</v>
      </c>
      <c r="F6383" s="47" t="str">
        <f t="shared" si="1100"/>
        <v>05.00.221-67</v>
      </c>
      <c r="G6383" s="37" t="s">
        <v>6008</v>
      </c>
      <c r="H6383" s="37">
        <v>407</v>
      </c>
    </row>
    <row r="6384" spans="1:8" x14ac:dyDescent="0.3">
      <c r="A6384" s="34" t="str">
        <f>+LEFT(Tabla3[[#This Row],[id_detalle]],2)</f>
        <v>05</v>
      </c>
      <c r="B6384" s="46" t="str">
        <f>VLOOKUP((LEFT(Tabla3[[#This Row],[id_detalle]],2)),id_rubro[[id]:[Rubro]],2,0)</f>
        <v>CONSTRUCCIÓN, ACTIVIDADES Y SERVICIOS CONEXOS</v>
      </c>
      <c r="C6384" s="36" t="s">
        <v>1276</v>
      </c>
      <c r="D6384" s="45" t="str">
        <f>+Tabla3[[#This Row],[id_detalle]]&amp;" "&amp;VLOOKUP(Tabla3[[#This Row],[id_detalle]],rubro_detalle[[Código]:[Rubro Detalle]],2,0)</f>
        <v>05.00.221 Empresas Constructoras</v>
      </c>
      <c r="E6384" s="33">
        <f t="shared" si="1099"/>
        <v>68</v>
      </c>
      <c r="F6384" s="47" t="str">
        <f t="shared" si="1100"/>
        <v>05.00.221-68</v>
      </c>
      <c r="G6384" s="37" t="s">
        <v>6009</v>
      </c>
      <c r="H6384" s="37">
        <v>407</v>
      </c>
    </row>
    <row r="6385" spans="1:8" x14ac:dyDescent="0.3">
      <c r="A6385" s="34" t="str">
        <f>+LEFT(Tabla3[[#This Row],[id_detalle]],2)</f>
        <v>05</v>
      </c>
      <c r="B6385" s="46" t="str">
        <f>VLOOKUP((LEFT(Tabla3[[#This Row],[id_detalle]],2)),id_rubro[[id]:[Rubro]],2,0)</f>
        <v>CONSTRUCCIÓN, ACTIVIDADES Y SERVICIOS CONEXOS</v>
      </c>
      <c r="C6385" s="36" t="s">
        <v>1276</v>
      </c>
      <c r="D6385" s="45" t="str">
        <f>+Tabla3[[#This Row],[id_detalle]]&amp;" "&amp;VLOOKUP(Tabla3[[#This Row],[id_detalle]],rubro_detalle[[Código]:[Rubro Detalle]],2,0)</f>
        <v>05.00.221 Empresas Constructoras</v>
      </c>
      <c r="E6385" s="33">
        <f t="shared" si="1099"/>
        <v>69</v>
      </c>
      <c r="F6385" s="47" t="str">
        <f t="shared" si="1100"/>
        <v>05.00.221-69</v>
      </c>
      <c r="G6385" s="37" t="s">
        <v>6010</v>
      </c>
      <c r="H6385" s="37">
        <v>407</v>
      </c>
    </row>
    <row r="6386" spans="1:8" x14ac:dyDescent="0.3">
      <c r="A6386" s="34" t="str">
        <f>+LEFT(Tabla3[[#This Row],[id_detalle]],2)</f>
        <v>05</v>
      </c>
      <c r="B6386" s="46" t="str">
        <f>VLOOKUP((LEFT(Tabla3[[#This Row],[id_detalle]],2)),id_rubro[[id]:[Rubro]],2,0)</f>
        <v>CONSTRUCCIÓN, ACTIVIDADES Y SERVICIOS CONEXOS</v>
      </c>
      <c r="C6386" s="36" t="s">
        <v>1276</v>
      </c>
      <c r="D6386" s="45" t="str">
        <f>+Tabla3[[#This Row],[id_detalle]]&amp;" "&amp;VLOOKUP(Tabla3[[#This Row],[id_detalle]],rubro_detalle[[Código]:[Rubro Detalle]],2,0)</f>
        <v>05.00.221 Empresas Constructoras</v>
      </c>
      <c r="E6386" s="33">
        <f t="shared" ref="E6386:E6407" si="1101">+IF(D6386=D6385,E6385+1,1)</f>
        <v>70</v>
      </c>
      <c r="F6386" s="47" t="str">
        <f t="shared" ref="F6386:F6407" si="1102">+LEFT(D6386,9)&amp;"-"&amp;E6386</f>
        <v>05.00.221-70</v>
      </c>
      <c r="G6386" s="37" t="s">
        <v>6011</v>
      </c>
      <c r="H6386" s="37">
        <v>407</v>
      </c>
    </row>
    <row r="6387" spans="1:8" x14ac:dyDescent="0.3">
      <c r="A6387" s="34" t="str">
        <f>+LEFT(Tabla3[[#This Row],[id_detalle]],2)</f>
        <v>05</v>
      </c>
      <c r="B6387" s="46" t="str">
        <f>VLOOKUP((LEFT(Tabla3[[#This Row],[id_detalle]],2)),id_rubro[[id]:[Rubro]],2,0)</f>
        <v>CONSTRUCCIÓN, ACTIVIDADES Y SERVICIOS CONEXOS</v>
      </c>
      <c r="C6387" s="36" t="s">
        <v>1276</v>
      </c>
      <c r="D6387" s="45" t="str">
        <f>+Tabla3[[#This Row],[id_detalle]]&amp;" "&amp;VLOOKUP(Tabla3[[#This Row],[id_detalle]],rubro_detalle[[Código]:[Rubro Detalle]],2,0)</f>
        <v>05.00.221 Empresas Constructoras</v>
      </c>
      <c r="E6387" s="33">
        <f t="shared" si="1101"/>
        <v>71</v>
      </c>
      <c r="F6387" s="47" t="str">
        <f t="shared" si="1102"/>
        <v>05.00.221-71</v>
      </c>
      <c r="G6387" s="37" t="s">
        <v>6012</v>
      </c>
      <c r="H6387" s="37">
        <v>407</v>
      </c>
    </row>
    <row r="6388" spans="1:8" x14ac:dyDescent="0.3">
      <c r="A6388" s="34" t="str">
        <f>+LEFT(Tabla3[[#This Row],[id_detalle]],2)</f>
        <v>05</v>
      </c>
      <c r="B6388" s="46" t="str">
        <f>VLOOKUP((LEFT(Tabla3[[#This Row],[id_detalle]],2)),id_rubro[[id]:[Rubro]],2,0)</f>
        <v>CONSTRUCCIÓN, ACTIVIDADES Y SERVICIOS CONEXOS</v>
      </c>
      <c r="C6388" s="36" t="s">
        <v>1276</v>
      </c>
      <c r="D6388" s="45" t="str">
        <f>+Tabla3[[#This Row],[id_detalle]]&amp;" "&amp;VLOOKUP(Tabla3[[#This Row],[id_detalle]],rubro_detalle[[Código]:[Rubro Detalle]],2,0)</f>
        <v>05.00.221 Empresas Constructoras</v>
      </c>
      <c r="E6388" s="33">
        <f t="shared" si="1101"/>
        <v>72</v>
      </c>
      <c r="F6388" s="47" t="str">
        <f t="shared" si="1102"/>
        <v>05.00.221-72</v>
      </c>
      <c r="G6388" s="37" t="s">
        <v>6013</v>
      </c>
      <c r="H6388" s="37">
        <v>407</v>
      </c>
    </row>
    <row r="6389" spans="1:8" x14ac:dyDescent="0.3">
      <c r="A6389" s="34" t="str">
        <f>+LEFT(Tabla3[[#This Row],[id_detalle]],2)</f>
        <v>05</v>
      </c>
      <c r="B6389" s="46" t="str">
        <f>VLOOKUP((LEFT(Tabla3[[#This Row],[id_detalle]],2)),id_rubro[[id]:[Rubro]],2,0)</f>
        <v>CONSTRUCCIÓN, ACTIVIDADES Y SERVICIOS CONEXOS</v>
      </c>
      <c r="C6389" s="36" t="s">
        <v>1276</v>
      </c>
      <c r="D6389" s="45" t="str">
        <f>+Tabla3[[#This Row],[id_detalle]]&amp;" "&amp;VLOOKUP(Tabla3[[#This Row],[id_detalle]],rubro_detalle[[Código]:[Rubro Detalle]],2,0)</f>
        <v>05.00.221 Empresas Constructoras</v>
      </c>
      <c r="E6389" s="33">
        <f t="shared" si="1101"/>
        <v>73</v>
      </c>
      <c r="F6389" s="47" t="str">
        <f t="shared" si="1102"/>
        <v>05.00.221-73</v>
      </c>
      <c r="G6389" s="37" t="s">
        <v>6014</v>
      </c>
      <c r="H6389" s="37">
        <v>407</v>
      </c>
    </row>
    <row r="6390" spans="1:8" x14ac:dyDescent="0.3">
      <c r="A6390" s="34" t="str">
        <f>+LEFT(Tabla3[[#This Row],[id_detalle]],2)</f>
        <v>05</v>
      </c>
      <c r="B6390" s="46" t="str">
        <f>VLOOKUP((LEFT(Tabla3[[#This Row],[id_detalle]],2)),id_rubro[[id]:[Rubro]],2,0)</f>
        <v>CONSTRUCCIÓN, ACTIVIDADES Y SERVICIOS CONEXOS</v>
      </c>
      <c r="C6390" s="36" t="s">
        <v>1276</v>
      </c>
      <c r="D6390" s="45" t="str">
        <f>+Tabla3[[#This Row],[id_detalle]]&amp;" "&amp;VLOOKUP(Tabla3[[#This Row],[id_detalle]],rubro_detalle[[Código]:[Rubro Detalle]],2,0)</f>
        <v>05.00.221 Empresas Constructoras</v>
      </c>
      <c r="E6390" s="33">
        <f t="shared" si="1101"/>
        <v>74</v>
      </c>
      <c r="F6390" s="47" t="str">
        <f t="shared" si="1102"/>
        <v>05.00.221-74</v>
      </c>
      <c r="G6390" s="37" t="s">
        <v>6015</v>
      </c>
      <c r="H6390" s="37">
        <v>407</v>
      </c>
    </row>
    <row r="6391" spans="1:8" x14ac:dyDescent="0.3">
      <c r="A6391" s="34" t="str">
        <f>+LEFT(Tabla3[[#This Row],[id_detalle]],2)</f>
        <v>05</v>
      </c>
      <c r="B6391" s="46" t="str">
        <f>VLOOKUP((LEFT(Tabla3[[#This Row],[id_detalle]],2)),id_rubro[[id]:[Rubro]],2,0)</f>
        <v>CONSTRUCCIÓN, ACTIVIDADES Y SERVICIOS CONEXOS</v>
      </c>
      <c r="C6391" s="36" t="s">
        <v>1276</v>
      </c>
      <c r="D6391" s="45" t="str">
        <f>+Tabla3[[#This Row],[id_detalle]]&amp;" "&amp;VLOOKUP(Tabla3[[#This Row],[id_detalle]],rubro_detalle[[Código]:[Rubro Detalle]],2,0)</f>
        <v>05.00.221 Empresas Constructoras</v>
      </c>
      <c r="E6391" s="33">
        <f t="shared" si="1101"/>
        <v>75</v>
      </c>
      <c r="F6391" s="47" t="str">
        <f t="shared" si="1102"/>
        <v>05.00.221-75</v>
      </c>
      <c r="G6391" s="37" t="s">
        <v>6016</v>
      </c>
      <c r="H6391" s="37">
        <v>407</v>
      </c>
    </row>
    <row r="6392" spans="1:8" x14ac:dyDescent="0.3">
      <c r="A6392" s="34" t="str">
        <f>+LEFT(Tabla3[[#This Row],[id_detalle]],2)</f>
        <v>05</v>
      </c>
      <c r="B6392" s="46" t="str">
        <f>VLOOKUP((LEFT(Tabla3[[#This Row],[id_detalle]],2)),id_rubro[[id]:[Rubro]],2,0)</f>
        <v>CONSTRUCCIÓN, ACTIVIDADES Y SERVICIOS CONEXOS</v>
      </c>
      <c r="C6392" s="36" t="s">
        <v>1276</v>
      </c>
      <c r="D6392" s="45" t="str">
        <f>+Tabla3[[#This Row],[id_detalle]]&amp;" "&amp;VLOOKUP(Tabla3[[#This Row],[id_detalle]],rubro_detalle[[Código]:[Rubro Detalle]],2,0)</f>
        <v>05.00.221 Empresas Constructoras</v>
      </c>
      <c r="E6392" s="33">
        <f t="shared" si="1101"/>
        <v>76</v>
      </c>
      <c r="F6392" s="47" t="str">
        <f t="shared" si="1102"/>
        <v>05.00.221-76</v>
      </c>
      <c r="G6392" s="37" t="s">
        <v>6017</v>
      </c>
      <c r="H6392" s="37">
        <v>408</v>
      </c>
    </row>
    <row r="6393" spans="1:8" x14ac:dyDescent="0.3">
      <c r="A6393" s="34" t="str">
        <f>+LEFT(Tabla3[[#This Row],[id_detalle]],2)</f>
        <v>05</v>
      </c>
      <c r="B6393" s="46" t="str">
        <f>VLOOKUP((LEFT(Tabla3[[#This Row],[id_detalle]],2)),id_rubro[[id]:[Rubro]],2,0)</f>
        <v>CONSTRUCCIÓN, ACTIVIDADES Y SERVICIOS CONEXOS</v>
      </c>
      <c r="C6393" s="36" t="s">
        <v>1276</v>
      </c>
      <c r="D6393" s="45" t="str">
        <f>+Tabla3[[#This Row],[id_detalle]]&amp;" "&amp;VLOOKUP(Tabla3[[#This Row],[id_detalle]],rubro_detalle[[Código]:[Rubro Detalle]],2,0)</f>
        <v>05.00.221 Empresas Constructoras</v>
      </c>
      <c r="E6393" s="33">
        <f t="shared" si="1101"/>
        <v>77</v>
      </c>
      <c r="F6393" s="47" t="str">
        <f t="shared" si="1102"/>
        <v>05.00.221-77</v>
      </c>
      <c r="G6393" s="37" t="s">
        <v>6018</v>
      </c>
      <c r="H6393" s="37">
        <v>408</v>
      </c>
    </row>
    <row r="6394" spans="1:8" x14ac:dyDescent="0.3">
      <c r="A6394" s="34" t="str">
        <f>+LEFT(Tabla3[[#This Row],[id_detalle]],2)</f>
        <v>05</v>
      </c>
      <c r="B6394" s="46" t="str">
        <f>VLOOKUP((LEFT(Tabla3[[#This Row],[id_detalle]],2)),id_rubro[[id]:[Rubro]],2,0)</f>
        <v>CONSTRUCCIÓN, ACTIVIDADES Y SERVICIOS CONEXOS</v>
      </c>
      <c r="C6394" s="36" t="s">
        <v>1276</v>
      </c>
      <c r="D6394" s="45" t="str">
        <f>+Tabla3[[#This Row],[id_detalle]]&amp;" "&amp;VLOOKUP(Tabla3[[#This Row],[id_detalle]],rubro_detalle[[Código]:[Rubro Detalle]],2,0)</f>
        <v>05.00.221 Empresas Constructoras</v>
      </c>
      <c r="E6394" s="33">
        <f t="shared" si="1101"/>
        <v>78</v>
      </c>
      <c r="F6394" s="47" t="str">
        <f t="shared" si="1102"/>
        <v>05.00.221-78</v>
      </c>
      <c r="G6394" s="37" t="s">
        <v>6019</v>
      </c>
      <c r="H6394" s="37">
        <v>408</v>
      </c>
    </row>
    <row r="6395" spans="1:8" x14ac:dyDescent="0.3">
      <c r="A6395" s="34" t="str">
        <f>+LEFT(Tabla3[[#This Row],[id_detalle]],2)</f>
        <v>05</v>
      </c>
      <c r="B6395" s="46" t="str">
        <f>VLOOKUP((LEFT(Tabla3[[#This Row],[id_detalle]],2)),id_rubro[[id]:[Rubro]],2,0)</f>
        <v>CONSTRUCCIÓN, ACTIVIDADES Y SERVICIOS CONEXOS</v>
      </c>
      <c r="C6395" s="36" t="s">
        <v>1276</v>
      </c>
      <c r="D6395" s="45" t="str">
        <f>+Tabla3[[#This Row],[id_detalle]]&amp;" "&amp;VLOOKUP(Tabla3[[#This Row],[id_detalle]],rubro_detalle[[Código]:[Rubro Detalle]],2,0)</f>
        <v>05.00.221 Empresas Constructoras</v>
      </c>
      <c r="E6395" s="33">
        <f t="shared" si="1101"/>
        <v>79</v>
      </c>
      <c r="F6395" s="47" t="str">
        <f t="shared" si="1102"/>
        <v>05.00.221-79</v>
      </c>
      <c r="G6395" s="37" t="s">
        <v>6020</v>
      </c>
      <c r="H6395" s="37">
        <v>408</v>
      </c>
    </row>
    <row r="6396" spans="1:8" x14ac:dyDescent="0.3">
      <c r="A6396" s="34" t="str">
        <f>+LEFT(Tabla3[[#This Row],[id_detalle]],2)</f>
        <v>05</v>
      </c>
      <c r="B6396" s="46" t="str">
        <f>VLOOKUP((LEFT(Tabla3[[#This Row],[id_detalle]],2)),id_rubro[[id]:[Rubro]],2,0)</f>
        <v>CONSTRUCCIÓN, ACTIVIDADES Y SERVICIOS CONEXOS</v>
      </c>
      <c r="C6396" s="36" t="s">
        <v>1276</v>
      </c>
      <c r="D6396" s="45" t="str">
        <f>+Tabla3[[#This Row],[id_detalle]]&amp;" "&amp;VLOOKUP(Tabla3[[#This Row],[id_detalle]],rubro_detalle[[Código]:[Rubro Detalle]],2,0)</f>
        <v>05.00.221 Empresas Constructoras</v>
      </c>
      <c r="E6396" s="33">
        <f t="shared" si="1101"/>
        <v>80</v>
      </c>
      <c r="F6396" s="47" t="str">
        <f t="shared" si="1102"/>
        <v>05.00.221-80</v>
      </c>
      <c r="G6396" s="37" t="s">
        <v>6021</v>
      </c>
      <c r="H6396" s="37">
        <v>408</v>
      </c>
    </row>
    <row r="6397" spans="1:8" x14ac:dyDescent="0.3">
      <c r="A6397" s="34" t="str">
        <f>+LEFT(Tabla3[[#This Row],[id_detalle]],2)</f>
        <v>05</v>
      </c>
      <c r="B6397" s="46" t="str">
        <f>VLOOKUP((LEFT(Tabla3[[#This Row],[id_detalle]],2)),id_rubro[[id]:[Rubro]],2,0)</f>
        <v>CONSTRUCCIÓN, ACTIVIDADES Y SERVICIOS CONEXOS</v>
      </c>
      <c r="C6397" s="36" t="s">
        <v>1276</v>
      </c>
      <c r="D6397" s="45" t="str">
        <f>+Tabla3[[#This Row],[id_detalle]]&amp;" "&amp;VLOOKUP(Tabla3[[#This Row],[id_detalle]],rubro_detalle[[Código]:[Rubro Detalle]],2,0)</f>
        <v>05.00.221 Empresas Constructoras</v>
      </c>
      <c r="E6397" s="33">
        <f t="shared" si="1101"/>
        <v>81</v>
      </c>
      <c r="F6397" s="47" t="str">
        <f t="shared" si="1102"/>
        <v>05.00.221-81</v>
      </c>
      <c r="G6397" s="37" t="s">
        <v>6022</v>
      </c>
      <c r="H6397" s="37">
        <v>408</v>
      </c>
    </row>
    <row r="6398" spans="1:8" x14ac:dyDescent="0.3">
      <c r="A6398" s="34" t="str">
        <f>+LEFT(Tabla3[[#This Row],[id_detalle]],2)</f>
        <v>05</v>
      </c>
      <c r="B6398" s="46" t="str">
        <f>VLOOKUP((LEFT(Tabla3[[#This Row],[id_detalle]],2)),id_rubro[[id]:[Rubro]],2,0)</f>
        <v>CONSTRUCCIÓN, ACTIVIDADES Y SERVICIOS CONEXOS</v>
      </c>
      <c r="C6398" s="36" t="s">
        <v>1276</v>
      </c>
      <c r="D6398" s="45" t="str">
        <f>+Tabla3[[#This Row],[id_detalle]]&amp;" "&amp;VLOOKUP(Tabla3[[#This Row],[id_detalle]],rubro_detalle[[Código]:[Rubro Detalle]],2,0)</f>
        <v>05.00.221 Empresas Constructoras</v>
      </c>
      <c r="E6398" s="33">
        <f t="shared" si="1101"/>
        <v>82</v>
      </c>
      <c r="F6398" s="47" t="str">
        <f t="shared" si="1102"/>
        <v>05.00.221-82</v>
      </c>
      <c r="G6398" s="37" t="s">
        <v>6023</v>
      </c>
      <c r="H6398" s="37">
        <v>408</v>
      </c>
    </row>
    <row r="6399" spans="1:8" x14ac:dyDescent="0.3">
      <c r="A6399" s="34" t="str">
        <f>+LEFT(Tabla3[[#This Row],[id_detalle]],2)</f>
        <v>05</v>
      </c>
      <c r="B6399" s="46" t="str">
        <f>VLOOKUP((LEFT(Tabla3[[#This Row],[id_detalle]],2)),id_rubro[[id]:[Rubro]],2,0)</f>
        <v>CONSTRUCCIÓN, ACTIVIDADES Y SERVICIOS CONEXOS</v>
      </c>
      <c r="C6399" s="36" t="s">
        <v>1276</v>
      </c>
      <c r="D6399" s="45" t="str">
        <f>+Tabla3[[#This Row],[id_detalle]]&amp;" "&amp;VLOOKUP(Tabla3[[#This Row],[id_detalle]],rubro_detalle[[Código]:[Rubro Detalle]],2,0)</f>
        <v>05.00.221 Empresas Constructoras</v>
      </c>
      <c r="E6399" s="33">
        <f t="shared" si="1101"/>
        <v>83</v>
      </c>
      <c r="F6399" s="47" t="str">
        <f t="shared" si="1102"/>
        <v>05.00.221-83</v>
      </c>
      <c r="G6399" s="37" t="s">
        <v>6024</v>
      </c>
      <c r="H6399" s="37">
        <v>409</v>
      </c>
    </row>
    <row r="6400" spans="1:8" x14ac:dyDescent="0.3">
      <c r="A6400" s="34" t="str">
        <f>+LEFT(Tabla3[[#This Row],[id_detalle]],2)</f>
        <v>05</v>
      </c>
      <c r="B6400" s="46" t="str">
        <f>VLOOKUP((LEFT(Tabla3[[#This Row],[id_detalle]],2)),id_rubro[[id]:[Rubro]],2,0)</f>
        <v>CONSTRUCCIÓN, ACTIVIDADES Y SERVICIOS CONEXOS</v>
      </c>
      <c r="C6400" s="36" t="s">
        <v>1276</v>
      </c>
      <c r="D6400" s="45" t="str">
        <f>+Tabla3[[#This Row],[id_detalle]]&amp;" "&amp;VLOOKUP(Tabla3[[#This Row],[id_detalle]],rubro_detalle[[Código]:[Rubro Detalle]],2,0)</f>
        <v>05.00.221 Empresas Constructoras</v>
      </c>
      <c r="E6400" s="33">
        <f t="shared" si="1101"/>
        <v>84</v>
      </c>
      <c r="F6400" s="47" t="str">
        <f t="shared" si="1102"/>
        <v>05.00.221-84</v>
      </c>
      <c r="G6400" s="37" t="s">
        <v>6025</v>
      </c>
      <c r="H6400" s="37">
        <v>412</v>
      </c>
    </row>
    <row r="6401" spans="1:8" x14ac:dyDescent="0.3">
      <c r="A6401" s="34" t="str">
        <f>+LEFT(Tabla3[[#This Row],[id_detalle]],2)</f>
        <v>05</v>
      </c>
      <c r="B6401" s="46" t="str">
        <f>VLOOKUP((LEFT(Tabla3[[#This Row],[id_detalle]],2)),id_rubro[[id]:[Rubro]],2,0)</f>
        <v>CONSTRUCCIÓN, ACTIVIDADES Y SERVICIOS CONEXOS</v>
      </c>
      <c r="C6401" s="36" t="s">
        <v>1276</v>
      </c>
      <c r="D6401" s="45" t="str">
        <f>+Tabla3[[#This Row],[id_detalle]]&amp;" "&amp;VLOOKUP(Tabla3[[#This Row],[id_detalle]],rubro_detalle[[Código]:[Rubro Detalle]],2,0)</f>
        <v>05.00.221 Empresas Constructoras</v>
      </c>
      <c r="E6401" s="33">
        <f t="shared" si="1101"/>
        <v>85</v>
      </c>
      <c r="F6401" s="47" t="str">
        <f t="shared" si="1102"/>
        <v>05.00.221-85</v>
      </c>
      <c r="G6401" s="37" t="s">
        <v>6026</v>
      </c>
      <c r="H6401" s="37">
        <v>473</v>
      </c>
    </row>
    <row r="6402" spans="1:8" x14ac:dyDescent="0.3">
      <c r="A6402" s="34" t="str">
        <f>+LEFT(Tabla3[[#This Row],[id_detalle]],2)</f>
        <v>05</v>
      </c>
      <c r="B6402" s="46" t="str">
        <f>VLOOKUP((LEFT(Tabla3[[#This Row],[id_detalle]],2)),id_rubro[[id]:[Rubro]],2,0)</f>
        <v>CONSTRUCCIÓN, ACTIVIDADES Y SERVICIOS CONEXOS</v>
      </c>
      <c r="C6402" s="36" t="s">
        <v>1276</v>
      </c>
      <c r="D6402" s="45" t="str">
        <f>+Tabla3[[#This Row],[id_detalle]]&amp;" "&amp;VLOOKUP(Tabla3[[#This Row],[id_detalle]],rubro_detalle[[Código]:[Rubro Detalle]],2,0)</f>
        <v>05.00.221 Empresas Constructoras</v>
      </c>
      <c r="E6402" s="33">
        <f t="shared" si="1101"/>
        <v>86</v>
      </c>
      <c r="F6402" s="47" t="str">
        <f t="shared" si="1102"/>
        <v>05.00.221-86</v>
      </c>
      <c r="G6402" s="37" t="s">
        <v>6027</v>
      </c>
      <c r="H6402" s="37">
        <v>493</v>
      </c>
    </row>
    <row r="6403" spans="1:8" x14ac:dyDescent="0.3">
      <c r="A6403" s="34" t="str">
        <f>+LEFT(Tabla3[[#This Row],[id_detalle]],2)</f>
        <v>05</v>
      </c>
      <c r="B6403" s="46" t="str">
        <f>VLOOKUP((LEFT(Tabla3[[#This Row],[id_detalle]],2)),id_rubro[[id]:[Rubro]],2,0)</f>
        <v>CONSTRUCCIÓN, ACTIVIDADES Y SERVICIOS CONEXOS</v>
      </c>
      <c r="C6403" s="36" t="s">
        <v>1276</v>
      </c>
      <c r="D6403" s="45" t="str">
        <f>+Tabla3[[#This Row],[id_detalle]]&amp;" "&amp;VLOOKUP(Tabla3[[#This Row],[id_detalle]],rubro_detalle[[Código]:[Rubro Detalle]],2,0)</f>
        <v>05.00.221 Empresas Constructoras</v>
      </c>
      <c r="E6403" s="33">
        <f t="shared" si="1101"/>
        <v>87</v>
      </c>
      <c r="F6403" s="47" t="str">
        <f t="shared" si="1102"/>
        <v>05.00.221-87</v>
      </c>
      <c r="G6403" s="37" t="s">
        <v>6028</v>
      </c>
      <c r="H6403" s="37">
        <v>506</v>
      </c>
    </row>
    <row r="6404" spans="1:8" x14ac:dyDescent="0.3">
      <c r="A6404" s="34" t="str">
        <f>+LEFT(Tabla3[[#This Row],[id_detalle]],2)</f>
        <v>05</v>
      </c>
      <c r="B6404" s="46" t="str">
        <f>VLOOKUP((LEFT(Tabla3[[#This Row],[id_detalle]],2)),id_rubro[[id]:[Rubro]],2,0)</f>
        <v>CONSTRUCCIÓN, ACTIVIDADES Y SERVICIOS CONEXOS</v>
      </c>
      <c r="C6404" s="36" t="s">
        <v>1276</v>
      </c>
      <c r="D6404" s="45" t="str">
        <f>+Tabla3[[#This Row],[id_detalle]]&amp;" "&amp;VLOOKUP(Tabla3[[#This Row],[id_detalle]],rubro_detalle[[Código]:[Rubro Detalle]],2,0)</f>
        <v>05.00.221 Empresas Constructoras</v>
      </c>
      <c r="E6404" s="33">
        <f t="shared" si="1101"/>
        <v>88</v>
      </c>
      <c r="F6404" s="47" t="str">
        <f t="shared" si="1102"/>
        <v>05.00.221-88</v>
      </c>
      <c r="G6404" s="37" t="s">
        <v>6029</v>
      </c>
      <c r="H6404" s="37">
        <v>528</v>
      </c>
    </row>
    <row r="6405" spans="1:8" x14ac:dyDescent="0.3">
      <c r="A6405" s="34" t="str">
        <f>+LEFT(Tabla3[[#This Row],[id_detalle]],2)</f>
        <v>05</v>
      </c>
      <c r="B6405" s="46" t="str">
        <f>VLOOKUP((LEFT(Tabla3[[#This Row],[id_detalle]],2)),id_rubro[[id]:[Rubro]],2,0)</f>
        <v>CONSTRUCCIÓN, ACTIVIDADES Y SERVICIOS CONEXOS</v>
      </c>
      <c r="C6405" s="36" t="s">
        <v>1276</v>
      </c>
      <c r="D6405" s="45" t="str">
        <f>+Tabla3[[#This Row],[id_detalle]]&amp;" "&amp;VLOOKUP(Tabla3[[#This Row],[id_detalle]],rubro_detalle[[Código]:[Rubro Detalle]],2,0)</f>
        <v>05.00.221 Empresas Constructoras</v>
      </c>
      <c r="E6405" s="33">
        <f t="shared" si="1101"/>
        <v>89</v>
      </c>
      <c r="F6405" s="47" t="str">
        <f t="shared" si="1102"/>
        <v>05.00.221-89</v>
      </c>
      <c r="G6405" s="37" t="s">
        <v>3877</v>
      </c>
      <c r="H6405" s="37">
        <v>528</v>
      </c>
    </row>
    <row r="6406" spans="1:8" x14ac:dyDescent="0.3">
      <c r="A6406" s="34" t="str">
        <f>+LEFT(Tabla3[[#This Row],[id_detalle]],2)</f>
        <v>05</v>
      </c>
      <c r="B6406" s="46" t="str">
        <f>VLOOKUP((LEFT(Tabla3[[#This Row],[id_detalle]],2)),id_rubro[[id]:[Rubro]],2,0)</f>
        <v>CONSTRUCCIÓN, ACTIVIDADES Y SERVICIOS CONEXOS</v>
      </c>
      <c r="C6406" s="36" t="s">
        <v>1276</v>
      </c>
      <c r="D6406" s="45" t="str">
        <f>+Tabla3[[#This Row],[id_detalle]]&amp;" "&amp;VLOOKUP(Tabla3[[#This Row],[id_detalle]],rubro_detalle[[Código]:[Rubro Detalle]],2,0)</f>
        <v>05.00.221 Empresas Constructoras</v>
      </c>
      <c r="E6406" s="33">
        <f t="shared" si="1101"/>
        <v>90</v>
      </c>
      <c r="F6406" s="47" t="str">
        <f t="shared" si="1102"/>
        <v>05.00.221-90</v>
      </c>
      <c r="G6406" s="37" t="s">
        <v>5938</v>
      </c>
      <c r="H6406" s="37">
        <v>531</v>
      </c>
    </row>
    <row r="6407" spans="1:8" x14ac:dyDescent="0.3">
      <c r="A6407" s="34" t="str">
        <f>+LEFT(Tabla3[[#This Row],[id_detalle]],2)</f>
        <v>05</v>
      </c>
      <c r="B6407" s="46" t="str">
        <f>VLOOKUP((LEFT(Tabla3[[#This Row],[id_detalle]],2)),id_rubro[[id]:[Rubro]],2,0)</f>
        <v>CONSTRUCCIÓN, ACTIVIDADES Y SERVICIOS CONEXOS</v>
      </c>
      <c r="C6407" s="36" t="s">
        <v>1276</v>
      </c>
      <c r="D6407" s="45" t="str">
        <f>+Tabla3[[#This Row],[id_detalle]]&amp;" "&amp;VLOOKUP(Tabla3[[#This Row],[id_detalle]],rubro_detalle[[Código]:[Rubro Detalle]],2,0)</f>
        <v>05.00.221 Empresas Constructoras</v>
      </c>
      <c r="E6407" s="33">
        <f t="shared" si="1101"/>
        <v>91</v>
      </c>
      <c r="F6407" s="47" t="str">
        <f t="shared" si="1102"/>
        <v>05.00.221-91</v>
      </c>
      <c r="G6407" s="37" t="s">
        <v>6030</v>
      </c>
      <c r="H6407" s="37">
        <v>533</v>
      </c>
    </row>
    <row r="6408" spans="1:8" x14ac:dyDescent="0.3">
      <c r="A6408" s="34" t="str">
        <f>+LEFT(Tabla3[[#This Row],[id_detalle]],2)</f>
        <v>05</v>
      </c>
      <c r="B6408" s="46" t="str">
        <f>VLOOKUP((LEFT(Tabla3[[#This Row],[id_detalle]],2)),id_rubro[[id]:[Rubro]],2,0)</f>
        <v>CONSTRUCCIÓN, ACTIVIDADES Y SERVICIOS CONEXOS</v>
      </c>
      <c r="C6408" s="36" t="s">
        <v>1276</v>
      </c>
      <c r="D6408" s="45" t="str">
        <f>+Tabla3[[#This Row],[id_detalle]]&amp;" "&amp;VLOOKUP(Tabla3[[#This Row],[id_detalle]],rubro_detalle[[Código]:[Rubro Detalle]],2,0)</f>
        <v>05.00.221 Empresas Constructoras</v>
      </c>
      <c r="E6408" s="33">
        <f t="shared" ref="E6408:E6417" si="1103">+IF(D6408=D6407,E6407+1,1)</f>
        <v>92</v>
      </c>
      <c r="F6408" s="47" t="str">
        <f t="shared" ref="F6408:F6417" si="1104">+LEFT(D6408,9)&amp;"-"&amp;E6408</f>
        <v>05.00.221-92</v>
      </c>
      <c r="G6408" s="37" t="s">
        <v>6031</v>
      </c>
      <c r="H6408" s="37">
        <v>534</v>
      </c>
    </row>
    <row r="6409" spans="1:8" x14ac:dyDescent="0.3">
      <c r="A6409" s="34" t="str">
        <f>+LEFT(Tabla3[[#This Row],[id_detalle]],2)</f>
        <v>05</v>
      </c>
      <c r="B6409" s="46" t="str">
        <f>VLOOKUP((LEFT(Tabla3[[#This Row],[id_detalle]],2)),id_rubro[[id]:[Rubro]],2,0)</f>
        <v>CONSTRUCCIÓN, ACTIVIDADES Y SERVICIOS CONEXOS</v>
      </c>
      <c r="C6409" s="36" t="s">
        <v>1276</v>
      </c>
      <c r="D6409" s="45" t="str">
        <f>+Tabla3[[#This Row],[id_detalle]]&amp;" "&amp;VLOOKUP(Tabla3[[#This Row],[id_detalle]],rubro_detalle[[Código]:[Rubro Detalle]],2,0)</f>
        <v>05.00.221 Empresas Constructoras</v>
      </c>
      <c r="E6409" s="33">
        <f t="shared" si="1103"/>
        <v>93</v>
      </c>
      <c r="F6409" s="47" t="str">
        <f t="shared" si="1104"/>
        <v>05.00.221-93</v>
      </c>
      <c r="G6409" s="37" t="s">
        <v>6032</v>
      </c>
      <c r="H6409" s="37">
        <v>534</v>
      </c>
    </row>
    <row r="6410" spans="1:8" x14ac:dyDescent="0.3">
      <c r="A6410" s="34" t="str">
        <f>+LEFT(Tabla3[[#This Row],[id_detalle]],2)</f>
        <v>05</v>
      </c>
      <c r="B6410" s="46" t="str">
        <f>VLOOKUP((LEFT(Tabla3[[#This Row],[id_detalle]],2)),id_rubro[[id]:[Rubro]],2,0)</f>
        <v>CONSTRUCCIÓN, ACTIVIDADES Y SERVICIOS CONEXOS</v>
      </c>
      <c r="C6410" s="36" t="s">
        <v>1276</v>
      </c>
      <c r="D6410" s="45" t="str">
        <f>+Tabla3[[#This Row],[id_detalle]]&amp;" "&amp;VLOOKUP(Tabla3[[#This Row],[id_detalle]],rubro_detalle[[Código]:[Rubro Detalle]],2,0)</f>
        <v>05.00.221 Empresas Constructoras</v>
      </c>
      <c r="E6410" s="33">
        <f t="shared" si="1103"/>
        <v>94</v>
      </c>
      <c r="F6410" s="47" t="str">
        <f t="shared" si="1104"/>
        <v>05.00.221-94</v>
      </c>
      <c r="G6410" s="37" t="s">
        <v>6033</v>
      </c>
      <c r="H6410" s="37">
        <v>534</v>
      </c>
    </row>
    <row r="6411" spans="1:8" x14ac:dyDescent="0.3">
      <c r="A6411" s="34" t="str">
        <f>+LEFT(Tabla3[[#This Row],[id_detalle]],2)</f>
        <v>05</v>
      </c>
      <c r="B6411" s="46" t="str">
        <f>VLOOKUP((LEFT(Tabla3[[#This Row],[id_detalle]],2)),id_rubro[[id]:[Rubro]],2,0)</f>
        <v>CONSTRUCCIÓN, ACTIVIDADES Y SERVICIOS CONEXOS</v>
      </c>
      <c r="C6411" s="36" t="s">
        <v>1276</v>
      </c>
      <c r="D6411" s="45" t="str">
        <f>+Tabla3[[#This Row],[id_detalle]]&amp;" "&amp;VLOOKUP(Tabla3[[#This Row],[id_detalle]],rubro_detalle[[Código]:[Rubro Detalle]],2,0)</f>
        <v>05.00.221 Empresas Constructoras</v>
      </c>
      <c r="E6411" s="33">
        <f t="shared" si="1103"/>
        <v>95</v>
      </c>
      <c r="F6411" s="47" t="str">
        <f t="shared" si="1104"/>
        <v>05.00.221-95</v>
      </c>
      <c r="G6411" s="37" t="s">
        <v>6034</v>
      </c>
      <c r="H6411" s="37">
        <v>535</v>
      </c>
    </row>
    <row r="6412" spans="1:8" x14ac:dyDescent="0.3">
      <c r="A6412" s="34" t="str">
        <f>+LEFT(Tabla3[[#This Row],[id_detalle]],2)</f>
        <v>05</v>
      </c>
      <c r="B6412" s="46" t="str">
        <f>VLOOKUP((LEFT(Tabla3[[#This Row],[id_detalle]],2)),id_rubro[[id]:[Rubro]],2,0)</f>
        <v>CONSTRUCCIÓN, ACTIVIDADES Y SERVICIOS CONEXOS</v>
      </c>
      <c r="C6412" s="36" t="s">
        <v>1276</v>
      </c>
      <c r="D6412" s="45" t="str">
        <f>+Tabla3[[#This Row],[id_detalle]]&amp;" "&amp;VLOOKUP(Tabla3[[#This Row],[id_detalle]],rubro_detalle[[Código]:[Rubro Detalle]],2,0)</f>
        <v>05.00.221 Empresas Constructoras</v>
      </c>
      <c r="E6412" s="33">
        <f t="shared" si="1103"/>
        <v>96</v>
      </c>
      <c r="F6412" s="47" t="str">
        <f t="shared" si="1104"/>
        <v>05.00.221-96</v>
      </c>
      <c r="G6412" s="37" t="s">
        <v>6035</v>
      </c>
      <c r="H6412" s="37">
        <v>535</v>
      </c>
    </row>
    <row r="6413" spans="1:8" x14ac:dyDescent="0.3">
      <c r="A6413" s="34" t="str">
        <f>+LEFT(Tabla3[[#This Row],[id_detalle]],2)</f>
        <v>05</v>
      </c>
      <c r="B6413" s="46" t="str">
        <f>VLOOKUP((LEFT(Tabla3[[#This Row],[id_detalle]],2)),id_rubro[[id]:[Rubro]],2,0)</f>
        <v>CONSTRUCCIÓN, ACTIVIDADES Y SERVICIOS CONEXOS</v>
      </c>
      <c r="C6413" s="36" t="s">
        <v>1276</v>
      </c>
      <c r="D6413" s="45" t="str">
        <f>+Tabla3[[#This Row],[id_detalle]]&amp;" "&amp;VLOOKUP(Tabla3[[#This Row],[id_detalle]],rubro_detalle[[Código]:[Rubro Detalle]],2,0)</f>
        <v>05.00.221 Empresas Constructoras</v>
      </c>
      <c r="E6413" s="33">
        <f t="shared" si="1103"/>
        <v>97</v>
      </c>
      <c r="F6413" s="47" t="str">
        <f t="shared" si="1104"/>
        <v>05.00.221-97</v>
      </c>
      <c r="G6413" s="37" t="s">
        <v>5530</v>
      </c>
      <c r="H6413" s="37">
        <v>541</v>
      </c>
    </row>
    <row r="6414" spans="1:8" x14ac:dyDescent="0.3">
      <c r="A6414" s="34" t="str">
        <f>+LEFT(Tabla3[[#This Row],[id_detalle]],2)</f>
        <v>05</v>
      </c>
      <c r="B6414" s="46" t="str">
        <f>VLOOKUP((LEFT(Tabla3[[#This Row],[id_detalle]],2)),id_rubro[[id]:[Rubro]],2,0)</f>
        <v>CONSTRUCCIÓN, ACTIVIDADES Y SERVICIOS CONEXOS</v>
      </c>
      <c r="C6414" s="36" t="s">
        <v>1276</v>
      </c>
      <c r="D6414" s="45" t="str">
        <f>+Tabla3[[#This Row],[id_detalle]]&amp;" "&amp;VLOOKUP(Tabla3[[#This Row],[id_detalle]],rubro_detalle[[Código]:[Rubro Detalle]],2,0)</f>
        <v>05.00.221 Empresas Constructoras</v>
      </c>
      <c r="E6414" s="33">
        <f t="shared" si="1103"/>
        <v>98</v>
      </c>
      <c r="F6414" s="47" t="str">
        <f t="shared" si="1104"/>
        <v>05.00.221-98</v>
      </c>
      <c r="G6414" s="37" t="s">
        <v>4740</v>
      </c>
      <c r="H6414" s="37">
        <v>544</v>
      </c>
    </row>
    <row r="6415" spans="1:8" x14ac:dyDescent="0.3">
      <c r="A6415" s="34" t="str">
        <f>+LEFT(Tabla3[[#This Row],[id_detalle]],2)</f>
        <v>05</v>
      </c>
      <c r="B6415" s="46" t="str">
        <f>VLOOKUP((LEFT(Tabla3[[#This Row],[id_detalle]],2)),id_rubro[[id]:[Rubro]],2,0)</f>
        <v>CONSTRUCCIÓN, ACTIVIDADES Y SERVICIOS CONEXOS</v>
      </c>
      <c r="C6415" s="36" t="s">
        <v>1276</v>
      </c>
      <c r="D6415" s="45" t="str">
        <f>+Tabla3[[#This Row],[id_detalle]]&amp;" "&amp;VLOOKUP(Tabla3[[#This Row],[id_detalle]],rubro_detalle[[Código]:[Rubro Detalle]],2,0)</f>
        <v>05.00.221 Empresas Constructoras</v>
      </c>
      <c r="E6415" s="33">
        <f t="shared" si="1103"/>
        <v>99</v>
      </c>
      <c r="F6415" s="47" t="str">
        <f t="shared" si="1104"/>
        <v>05.00.221-99</v>
      </c>
      <c r="G6415" s="37" t="s">
        <v>3003</v>
      </c>
      <c r="H6415" s="37">
        <v>562</v>
      </c>
    </row>
    <row r="6416" spans="1:8" x14ac:dyDescent="0.3">
      <c r="A6416" s="34" t="str">
        <f>+LEFT(Tabla3[[#This Row],[id_detalle]],2)</f>
        <v>05</v>
      </c>
      <c r="B6416" s="46" t="str">
        <f>VLOOKUP((LEFT(Tabla3[[#This Row],[id_detalle]],2)),id_rubro[[id]:[Rubro]],2,0)</f>
        <v>CONSTRUCCIÓN, ACTIVIDADES Y SERVICIOS CONEXOS</v>
      </c>
      <c r="C6416" s="36" t="s">
        <v>1276</v>
      </c>
      <c r="D6416" s="45" t="str">
        <f>+Tabla3[[#This Row],[id_detalle]]&amp;" "&amp;VLOOKUP(Tabla3[[#This Row],[id_detalle]],rubro_detalle[[Código]:[Rubro Detalle]],2,0)</f>
        <v>05.00.221 Empresas Constructoras</v>
      </c>
      <c r="E6416" s="33">
        <f t="shared" si="1103"/>
        <v>100</v>
      </c>
      <c r="F6416" s="47" t="str">
        <f t="shared" si="1104"/>
        <v>05.00.221-100</v>
      </c>
      <c r="G6416" s="37" t="s">
        <v>6036</v>
      </c>
      <c r="H6416" s="37">
        <v>603</v>
      </c>
    </row>
    <row r="6417" spans="1:8" x14ac:dyDescent="0.3">
      <c r="A6417" s="34" t="str">
        <f>+LEFT(Tabla3[[#This Row],[id_detalle]],2)</f>
        <v>05</v>
      </c>
      <c r="B6417" s="46" t="str">
        <f>VLOOKUP((LEFT(Tabla3[[#This Row],[id_detalle]],2)),id_rubro[[id]:[Rubro]],2,0)</f>
        <v>CONSTRUCCIÓN, ACTIVIDADES Y SERVICIOS CONEXOS</v>
      </c>
      <c r="C6417" s="36" t="s">
        <v>1276</v>
      </c>
      <c r="D6417" s="45" t="str">
        <f>+Tabla3[[#This Row],[id_detalle]]&amp;" "&amp;VLOOKUP(Tabla3[[#This Row],[id_detalle]],rubro_detalle[[Código]:[Rubro Detalle]],2,0)</f>
        <v>05.00.221 Empresas Constructoras</v>
      </c>
      <c r="E6417" s="33">
        <f t="shared" si="1103"/>
        <v>101</v>
      </c>
      <c r="F6417" s="47" t="str">
        <f t="shared" si="1104"/>
        <v>05.00.221-101</v>
      </c>
      <c r="G6417" s="37" t="s">
        <v>4952</v>
      </c>
      <c r="H6417" s="37">
        <v>612</v>
      </c>
    </row>
    <row r="6418" spans="1:8" x14ac:dyDescent="0.3">
      <c r="A6418" s="34" t="str">
        <f>+LEFT(Tabla3[[#This Row],[id_detalle]],2)</f>
        <v>05</v>
      </c>
      <c r="B6418" s="46" t="str">
        <f>VLOOKUP((LEFT(Tabla3[[#This Row],[id_detalle]],2)),id_rubro[[id]:[Rubro]],2,0)</f>
        <v>CONSTRUCCIÓN, ACTIVIDADES Y SERVICIOS CONEXOS</v>
      </c>
      <c r="C6418" s="36" t="s">
        <v>1276</v>
      </c>
      <c r="D6418" s="45" t="str">
        <f>+Tabla3[[#This Row],[id_detalle]]&amp;" "&amp;VLOOKUP(Tabla3[[#This Row],[id_detalle]],rubro_detalle[[Código]:[Rubro Detalle]],2,0)</f>
        <v>05.00.221 Empresas Constructoras</v>
      </c>
      <c r="E6418" s="33">
        <f t="shared" ref="E6418:E6423" si="1105">+IF(D6418=D6417,E6417+1,1)</f>
        <v>102</v>
      </c>
      <c r="F6418" s="47" t="str">
        <f t="shared" ref="F6418:F6423" si="1106">+LEFT(D6418,9)&amp;"-"&amp;E6418</f>
        <v>05.00.221-102</v>
      </c>
      <c r="G6418" s="37" t="s">
        <v>6037</v>
      </c>
      <c r="H6418" s="37">
        <v>619</v>
      </c>
    </row>
    <row r="6419" spans="1:8" x14ac:dyDescent="0.3">
      <c r="A6419" s="34" t="str">
        <f>+LEFT(Tabla3[[#This Row],[id_detalle]],2)</f>
        <v>05</v>
      </c>
      <c r="B6419" s="46" t="str">
        <f>VLOOKUP((LEFT(Tabla3[[#This Row],[id_detalle]],2)),id_rubro[[id]:[Rubro]],2,0)</f>
        <v>CONSTRUCCIÓN, ACTIVIDADES Y SERVICIOS CONEXOS</v>
      </c>
      <c r="C6419" s="36" t="s">
        <v>1276</v>
      </c>
      <c r="D6419" s="45" t="str">
        <f>+Tabla3[[#This Row],[id_detalle]]&amp;" "&amp;VLOOKUP(Tabla3[[#This Row],[id_detalle]],rubro_detalle[[Código]:[Rubro Detalle]],2,0)</f>
        <v>05.00.221 Empresas Constructoras</v>
      </c>
      <c r="E6419" s="33">
        <f t="shared" si="1105"/>
        <v>103</v>
      </c>
      <c r="F6419" s="47" t="str">
        <f t="shared" si="1106"/>
        <v>05.00.221-103</v>
      </c>
      <c r="G6419" s="37" t="s">
        <v>6038</v>
      </c>
      <c r="H6419" s="37">
        <v>628</v>
      </c>
    </row>
    <row r="6420" spans="1:8" x14ac:dyDescent="0.3">
      <c r="A6420" s="34" t="str">
        <f>+LEFT(Tabla3[[#This Row],[id_detalle]],2)</f>
        <v>05</v>
      </c>
      <c r="B6420" s="46" t="str">
        <f>VLOOKUP((LEFT(Tabla3[[#This Row],[id_detalle]],2)),id_rubro[[id]:[Rubro]],2,0)</f>
        <v>CONSTRUCCIÓN, ACTIVIDADES Y SERVICIOS CONEXOS</v>
      </c>
      <c r="C6420" s="36" t="s">
        <v>1276</v>
      </c>
      <c r="D6420" s="45" t="str">
        <f>+Tabla3[[#This Row],[id_detalle]]&amp;" "&amp;VLOOKUP(Tabla3[[#This Row],[id_detalle]],rubro_detalle[[Código]:[Rubro Detalle]],2,0)</f>
        <v>05.00.221 Empresas Constructoras</v>
      </c>
      <c r="E6420" s="33">
        <f t="shared" si="1105"/>
        <v>104</v>
      </c>
      <c r="F6420" s="47" t="str">
        <f t="shared" si="1106"/>
        <v>05.00.221-104</v>
      </c>
      <c r="G6420" s="37" t="s">
        <v>6039</v>
      </c>
      <c r="H6420" s="37">
        <v>646</v>
      </c>
    </row>
    <row r="6421" spans="1:8" x14ac:dyDescent="0.3">
      <c r="A6421" s="34" t="str">
        <f>+LEFT(Tabla3[[#This Row],[id_detalle]],2)</f>
        <v>05</v>
      </c>
      <c r="B6421" s="46" t="str">
        <f>VLOOKUP((LEFT(Tabla3[[#This Row],[id_detalle]],2)),id_rubro[[id]:[Rubro]],2,0)</f>
        <v>CONSTRUCCIÓN, ACTIVIDADES Y SERVICIOS CONEXOS</v>
      </c>
      <c r="C6421" s="36" t="s">
        <v>1276</v>
      </c>
      <c r="D6421" s="45" t="str">
        <f>+Tabla3[[#This Row],[id_detalle]]&amp;" "&amp;VLOOKUP(Tabla3[[#This Row],[id_detalle]],rubro_detalle[[Código]:[Rubro Detalle]],2,0)</f>
        <v>05.00.221 Empresas Constructoras</v>
      </c>
      <c r="E6421" s="33">
        <f t="shared" si="1105"/>
        <v>105</v>
      </c>
      <c r="F6421" s="47" t="str">
        <f t="shared" si="1106"/>
        <v>05.00.221-105</v>
      </c>
      <c r="G6421" s="37" t="s">
        <v>5043</v>
      </c>
      <c r="H6421" s="37">
        <v>648</v>
      </c>
    </row>
    <row r="6422" spans="1:8" x14ac:dyDescent="0.3">
      <c r="A6422" s="34" t="str">
        <f>+LEFT(Tabla3[[#This Row],[id_detalle]],2)</f>
        <v>05</v>
      </c>
      <c r="B6422" s="46" t="str">
        <f>VLOOKUP((LEFT(Tabla3[[#This Row],[id_detalle]],2)),id_rubro[[id]:[Rubro]],2,0)</f>
        <v>CONSTRUCCIÓN, ACTIVIDADES Y SERVICIOS CONEXOS</v>
      </c>
      <c r="C6422" s="36" t="s">
        <v>1276</v>
      </c>
      <c r="D6422" s="45" t="str">
        <f>+Tabla3[[#This Row],[id_detalle]]&amp;" "&amp;VLOOKUP(Tabla3[[#This Row],[id_detalle]],rubro_detalle[[Código]:[Rubro Detalle]],2,0)</f>
        <v>05.00.221 Empresas Constructoras</v>
      </c>
      <c r="E6422" s="33">
        <f t="shared" si="1105"/>
        <v>106</v>
      </c>
      <c r="F6422" s="47" t="str">
        <f t="shared" si="1106"/>
        <v>05.00.221-106</v>
      </c>
      <c r="G6422" s="37" t="s">
        <v>6040</v>
      </c>
      <c r="H6422" s="37">
        <v>668</v>
      </c>
    </row>
    <row r="6423" spans="1:8" x14ac:dyDescent="0.3">
      <c r="A6423" s="34" t="str">
        <f>+LEFT(Tabla3[[#This Row],[id_detalle]],2)</f>
        <v>05</v>
      </c>
      <c r="B6423" s="46" t="str">
        <f>VLOOKUP((LEFT(Tabla3[[#This Row],[id_detalle]],2)),id_rubro[[id]:[Rubro]],2,0)</f>
        <v>CONSTRUCCIÓN, ACTIVIDADES Y SERVICIOS CONEXOS</v>
      </c>
      <c r="C6423" s="36" t="s">
        <v>1276</v>
      </c>
      <c r="D6423" s="45" t="str">
        <f>+Tabla3[[#This Row],[id_detalle]]&amp;" "&amp;VLOOKUP(Tabla3[[#This Row],[id_detalle]],rubro_detalle[[Código]:[Rubro Detalle]],2,0)</f>
        <v>05.00.221 Empresas Constructoras</v>
      </c>
      <c r="E6423" s="33">
        <f t="shared" si="1105"/>
        <v>107</v>
      </c>
      <c r="F6423" s="47" t="str">
        <f t="shared" si="1106"/>
        <v>05.00.221-107</v>
      </c>
      <c r="G6423" s="37" t="s">
        <v>6041</v>
      </c>
      <c r="H6423" s="37">
        <v>674</v>
      </c>
    </row>
    <row r="6424" spans="1:8" x14ac:dyDescent="0.3">
      <c r="A6424" s="34" t="str">
        <f>+LEFT(Tabla3[[#This Row],[id_detalle]],2)</f>
        <v>05</v>
      </c>
      <c r="B6424" s="46" t="str">
        <f>VLOOKUP((LEFT(Tabla3[[#This Row],[id_detalle]],2)),id_rubro[[id]:[Rubro]],2,0)</f>
        <v>CONSTRUCCIÓN, ACTIVIDADES Y SERVICIOS CONEXOS</v>
      </c>
      <c r="C6424" s="36" t="s">
        <v>1276</v>
      </c>
      <c r="D6424" s="45" t="str">
        <f>+Tabla3[[#This Row],[id_detalle]]&amp;" "&amp;VLOOKUP(Tabla3[[#This Row],[id_detalle]],rubro_detalle[[Código]:[Rubro Detalle]],2,0)</f>
        <v>05.00.221 Empresas Constructoras</v>
      </c>
      <c r="E6424" s="33">
        <f t="shared" ref="E6424:E6432" si="1107">+IF(D6424=D6423,E6423+1,1)</f>
        <v>108</v>
      </c>
      <c r="F6424" s="47" t="str">
        <f t="shared" ref="F6424:F6432" si="1108">+LEFT(D6424,9)&amp;"-"&amp;E6424</f>
        <v>05.00.221-108</v>
      </c>
      <c r="G6424" s="37" t="s">
        <v>6042</v>
      </c>
      <c r="H6424" s="37">
        <v>690</v>
      </c>
    </row>
    <row r="6425" spans="1:8" x14ac:dyDescent="0.3">
      <c r="A6425" s="34" t="str">
        <f>+LEFT(Tabla3[[#This Row],[id_detalle]],2)</f>
        <v>05</v>
      </c>
      <c r="B6425" s="46" t="str">
        <f>VLOOKUP((LEFT(Tabla3[[#This Row],[id_detalle]],2)),id_rubro[[id]:[Rubro]],2,0)</f>
        <v>CONSTRUCCIÓN, ACTIVIDADES Y SERVICIOS CONEXOS</v>
      </c>
      <c r="C6425" s="36" t="s">
        <v>1276</v>
      </c>
      <c r="D6425" s="45" t="str">
        <f>+Tabla3[[#This Row],[id_detalle]]&amp;" "&amp;VLOOKUP(Tabla3[[#This Row],[id_detalle]],rubro_detalle[[Código]:[Rubro Detalle]],2,0)</f>
        <v>05.00.221 Empresas Constructoras</v>
      </c>
      <c r="E6425" s="33">
        <f t="shared" si="1107"/>
        <v>109</v>
      </c>
      <c r="F6425" s="47" t="str">
        <f t="shared" si="1108"/>
        <v>05.00.221-109</v>
      </c>
      <c r="G6425" s="37" t="s">
        <v>6043</v>
      </c>
      <c r="H6425" s="37">
        <v>708</v>
      </c>
    </row>
    <row r="6426" spans="1:8" x14ac:dyDescent="0.3">
      <c r="A6426" s="34" t="str">
        <f>+LEFT(Tabla3[[#This Row],[id_detalle]],2)</f>
        <v>05</v>
      </c>
      <c r="B6426" s="46" t="str">
        <f>VLOOKUP((LEFT(Tabla3[[#This Row],[id_detalle]],2)),id_rubro[[id]:[Rubro]],2,0)</f>
        <v>CONSTRUCCIÓN, ACTIVIDADES Y SERVICIOS CONEXOS</v>
      </c>
      <c r="C6426" s="36" t="s">
        <v>1276</v>
      </c>
      <c r="D6426" s="45" t="str">
        <f>+Tabla3[[#This Row],[id_detalle]]&amp;" "&amp;VLOOKUP(Tabla3[[#This Row],[id_detalle]],rubro_detalle[[Código]:[Rubro Detalle]],2,0)</f>
        <v>05.00.221 Empresas Constructoras</v>
      </c>
      <c r="E6426" s="33">
        <f t="shared" si="1107"/>
        <v>110</v>
      </c>
      <c r="F6426" s="47" t="str">
        <f t="shared" si="1108"/>
        <v>05.00.221-110</v>
      </c>
      <c r="G6426" s="37" t="s">
        <v>6044</v>
      </c>
      <c r="H6426" s="37">
        <v>710</v>
      </c>
    </row>
    <row r="6427" spans="1:8" x14ac:dyDescent="0.3">
      <c r="A6427" s="34" t="str">
        <f>+LEFT(Tabla3[[#This Row],[id_detalle]],2)</f>
        <v>05</v>
      </c>
      <c r="B6427" s="46" t="str">
        <f>VLOOKUP((LEFT(Tabla3[[#This Row],[id_detalle]],2)),id_rubro[[id]:[Rubro]],2,0)</f>
        <v>CONSTRUCCIÓN, ACTIVIDADES Y SERVICIOS CONEXOS</v>
      </c>
      <c r="C6427" s="36" t="s">
        <v>1276</v>
      </c>
      <c r="D6427" s="45" t="str">
        <f>+Tabla3[[#This Row],[id_detalle]]&amp;" "&amp;VLOOKUP(Tabla3[[#This Row],[id_detalle]],rubro_detalle[[Código]:[Rubro Detalle]],2,0)</f>
        <v>05.00.221 Empresas Constructoras</v>
      </c>
      <c r="E6427" s="33">
        <f t="shared" si="1107"/>
        <v>111</v>
      </c>
      <c r="F6427" s="47" t="str">
        <f t="shared" si="1108"/>
        <v>05.00.221-111</v>
      </c>
      <c r="G6427" s="37" t="s">
        <v>6045</v>
      </c>
      <c r="H6427" s="37">
        <v>710</v>
      </c>
    </row>
    <row r="6428" spans="1:8" x14ac:dyDescent="0.3">
      <c r="A6428" s="34" t="str">
        <f>+LEFT(Tabla3[[#This Row],[id_detalle]],2)</f>
        <v>05</v>
      </c>
      <c r="B6428" s="46" t="str">
        <f>VLOOKUP((LEFT(Tabla3[[#This Row],[id_detalle]],2)),id_rubro[[id]:[Rubro]],2,0)</f>
        <v>CONSTRUCCIÓN, ACTIVIDADES Y SERVICIOS CONEXOS</v>
      </c>
      <c r="C6428" s="36" t="s">
        <v>1276</v>
      </c>
      <c r="D6428" s="45" t="str">
        <f>+Tabla3[[#This Row],[id_detalle]]&amp;" "&amp;VLOOKUP(Tabla3[[#This Row],[id_detalle]],rubro_detalle[[Código]:[Rubro Detalle]],2,0)</f>
        <v>05.00.221 Empresas Constructoras</v>
      </c>
      <c r="E6428" s="33">
        <f t="shared" si="1107"/>
        <v>112</v>
      </c>
      <c r="F6428" s="47" t="str">
        <f t="shared" si="1108"/>
        <v>05.00.221-112</v>
      </c>
      <c r="G6428" s="37" t="s">
        <v>5920</v>
      </c>
      <c r="H6428" s="37">
        <v>713</v>
      </c>
    </row>
    <row r="6429" spans="1:8" x14ac:dyDescent="0.3">
      <c r="A6429" s="34" t="str">
        <f>+LEFT(Tabla3[[#This Row],[id_detalle]],2)</f>
        <v>05</v>
      </c>
      <c r="B6429" s="46" t="str">
        <f>VLOOKUP((LEFT(Tabla3[[#This Row],[id_detalle]],2)),id_rubro[[id]:[Rubro]],2,0)</f>
        <v>CONSTRUCCIÓN, ACTIVIDADES Y SERVICIOS CONEXOS</v>
      </c>
      <c r="C6429" s="36" t="s">
        <v>1276</v>
      </c>
      <c r="D6429" s="45" t="str">
        <f>+Tabla3[[#This Row],[id_detalle]]&amp;" "&amp;VLOOKUP(Tabla3[[#This Row],[id_detalle]],rubro_detalle[[Código]:[Rubro Detalle]],2,0)</f>
        <v>05.00.221 Empresas Constructoras</v>
      </c>
      <c r="E6429" s="33">
        <f t="shared" si="1107"/>
        <v>113</v>
      </c>
      <c r="F6429" s="47" t="str">
        <f t="shared" si="1108"/>
        <v>05.00.221-113</v>
      </c>
      <c r="G6429" s="37" t="s">
        <v>5873</v>
      </c>
      <c r="H6429" s="37">
        <v>714</v>
      </c>
    </row>
    <row r="6430" spans="1:8" x14ac:dyDescent="0.3">
      <c r="A6430" s="34" t="str">
        <f>+LEFT(Tabla3[[#This Row],[id_detalle]],2)</f>
        <v>05</v>
      </c>
      <c r="B6430" s="46" t="str">
        <f>VLOOKUP((LEFT(Tabla3[[#This Row],[id_detalle]],2)),id_rubro[[id]:[Rubro]],2,0)</f>
        <v>CONSTRUCCIÓN, ACTIVIDADES Y SERVICIOS CONEXOS</v>
      </c>
      <c r="C6430" s="36" t="s">
        <v>1276</v>
      </c>
      <c r="D6430" s="45" t="str">
        <f>+Tabla3[[#This Row],[id_detalle]]&amp;" "&amp;VLOOKUP(Tabla3[[#This Row],[id_detalle]],rubro_detalle[[Código]:[Rubro Detalle]],2,0)</f>
        <v>05.00.221 Empresas Constructoras</v>
      </c>
      <c r="E6430" s="33">
        <f t="shared" si="1107"/>
        <v>114</v>
      </c>
      <c r="F6430" s="47" t="str">
        <f t="shared" si="1108"/>
        <v>05.00.221-114</v>
      </c>
      <c r="G6430" s="38" t="s">
        <v>5923</v>
      </c>
      <c r="H6430" s="38">
        <v>716</v>
      </c>
    </row>
    <row r="6431" spans="1:8" x14ac:dyDescent="0.3">
      <c r="A6431" s="34" t="str">
        <f>+LEFT(Tabla3[[#This Row],[id_detalle]],2)</f>
        <v>05</v>
      </c>
      <c r="B6431" s="46" t="str">
        <f>VLOOKUP((LEFT(Tabla3[[#This Row],[id_detalle]],2)),id_rubro[[id]:[Rubro]],2,0)</f>
        <v>CONSTRUCCIÓN, ACTIVIDADES Y SERVICIOS CONEXOS</v>
      </c>
      <c r="C6431" s="36" t="s">
        <v>1276</v>
      </c>
      <c r="D6431" s="45" t="str">
        <f>+Tabla3[[#This Row],[id_detalle]]&amp;" "&amp;VLOOKUP(Tabla3[[#This Row],[id_detalle]],rubro_detalle[[Código]:[Rubro Detalle]],2,0)</f>
        <v>05.00.221 Empresas Constructoras</v>
      </c>
      <c r="E6431" s="33">
        <f t="shared" si="1107"/>
        <v>115</v>
      </c>
      <c r="F6431" s="47" t="str">
        <f t="shared" si="1108"/>
        <v>05.00.221-115</v>
      </c>
      <c r="G6431" s="37" t="s">
        <v>6046</v>
      </c>
      <c r="H6431" s="37">
        <v>717</v>
      </c>
    </row>
    <row r="6432" spans="1:8" x14ac:dyDescent="0.3">
      <c r="A6432" s="34" t="str">
        <f>+LEFT(Tabla3[[#This Row],[id_detalle]],2)</f>
        <v>05</v>
      </c>
      <c r="B6432" s="46" t="str">
        <f>VLOOKUP((LEFT(Tabla3[[#This Row],[id_detalle]],2)),id_rubro[[id]:[Rubro]],2,0)</f>
        <v>CONSTRUCCIÓN, ACTIVIDADES Y SERVICIOS CONEXOS</v>
      </c>
      <c r="C6432" s="36" t="s">
        <v>1276</v>
      </c>
      <c r="D6432" s="45" t="str">
        <f>+Tabla3[[#This Row],[id_detalle]]&amp;" "&amp;VLOOKUP(Tabla3[[#This Row],[id_detalle]],rubro_detalle[[Código]:[Rubro Detalle]],2,0)</f>
        <v>05.00.221 Empresas Constructoras</v>
      </c>
      <c r="E6432" s="33">
        <f t="shared" si="1107"/>
        <v>116</v>
      </c>
      <c r="F6432" s="47" t="str">
        <f t="shared" si="1108"/>
        <v>05.00.221-116</v>
      </c>
      <c r="G6432" s="37" t="s">
        <v>5252</v>
      </c>
      <c r="H6432" s="37">
        <v>726</v>
      </c>
    </row>
    <row r="6433" spans="1:8" x14ac:dyDescent="0.3">
      <c r="A6433" s="34" t="str">
        <f>+LEFT(Tabla3[[#This Row],[id_detalle]],2)</f>
        <v>05</v>
      </c>
      <c r="B6433" s="46" t="str">
        <f>VLOOKUP((LEFT(Tabla3[[#This Row],[id_detalle]],2)),id_rubro[[id]:[Rubro]],2,0)</f>
        <v>CONSTRUCCIÓN, ACTIVIDADES Y SERVICIOS CONEXOS</v>
      </c>
      <c r="C6433" s="36" t="s">
        <v>1276</v>
      </c>
      <c r="D6433" s="45" t="str">
        <f>+Tabla3[[#This Row],[id_detalle]]&amp;" "&amp;VLOOKUP(Tabla3[[#This Row],[id_detalle]],rubro_detalle[[Código]:[Rubro Detalle]],2,0)</f>
        <v>05.00.221 Empresas Constructoras</v>
      </c>
      <c r="E6433" s="33">
        <f t="shared" ref="E6433:E6450" si="1109">+IF(D6433=D6432,E6432+1,1)</f>
        <v>117</v>
      </c>
      <c r="F6433" s="47" t="str">
        <f t="shared" ref="F6433:F6450" si="1110">+LEFT(D6433,9)&amp;"-"&amp;E6433</f>
        <v>05.00.221-117</v>
      </c>
      <c r="G6433" s="37" t="s">
        <v>5874</v>
      </c>
      <c r="H6433" s="37">
        <v>731</v>
      </c>
    </row>
    <row r="6434" spans="1:8" x14ac:dyDescent="0.3">
      <c r="A6434" s="34" t="str">
        <f>+LEFT(Tabla3[[#This Row],[id_detalle]],2)</f>
        <v>05</v>
      </c>
      <c r="B6434" s="46" t="str">
        <f>VLOOKUP((LEFT(Tabla3[[#This Row],[id_detalle]],2)),id_rubro[[id]:[Rubro]],2,0)</f>
        <v>CONSTRUCCIÓN, ACTIVIDADES Y SERVICIOS CONEXOS</v>
      </c>
      <c r="C6434" s="36" t="s">
        <v>1276</v>
      </c>
      <c r="D6434" s="45" t="str">
        <f>+Tabla3[[#This Row],[id_detalle]]&amp;" "&amp;VLOOKUP(Tabla3[[#This Row],[id_detalle]],rubro_detalle[[Código]:[Rubro Detalle]],2,0)</f>
        <v>05.00.221 Empresas Constructoras</v>
      </c>
      <c r="E6434" s="33">
        <f t="shared" si="1109"/>
        <v>118</v>
      </c>
      <c r="F6434" s="47" t="str">
        <f t="shared" si="1110"/>
        <v>05.00.221-118</v>
      </c>
      <c r="G6434" s="37" t="s">
        <v>6047</v>
      </c>
      <c r="H6434" s="37">
        <v>740</v>
      </c>
    </row>
    <row r="6435" spans="1:8" x14ac:dyDescent="0.3">
      <c r="A6435" s="34" t="str">
        <f>+LEFT(Tabla3[[#This Row],[id_detalle]],2)</f>
        <v>05</v>
      </c>
      <c r="B6435" s="46" t="str">
        <f>VLOOKUP((LEFT(Tabla3[[#This Row],[id_detalle]],2)),id_rubro[[id]:[Rubro]],2,0)</f>
        <v>CONSTRUCCIÓN, ACTIVIDADES Y SERVICIOS CONEXOS</v>
      </c>
      <c r="C6435" s="36" t="s">
        <v>1276</v>
      </c>
      <c r="D6435" s="45" t="str">
        <f>+Tabla3[[#This Row],[id_detalle]]&amp;" "&amp;VLOOKUP(Tabla3[[#This Row],[id_detalle]],rubro_detalle[[Código]:[Rubro Detalle]],2,0)</f>
        <v>05.00.221 Empresas Constructoras</v>
      </c>
      <c r="E6435" s="33">
        <f t="shared" si="1109"/>
        <v>119</v>
      </c>
      <c r="F6435" s="47" t="str">
        <f t="shared" si="1110"/>
        <v>05.00.221-119</v>
      </c>
      <c r="G6435" s="37" t="s">
        <v>6048</v>
      </c>
      <c r="H6435" s="37">
        <v>743</v>
      </c>
    </row>
    <row r="6436" spans="1:8" x14ac:dyDescent="0.3">
      <c r="A6436" s="34" t="str">
        <f>+LEFT(Tabla3[[#This Row],[id_detalle]],2)</f>
        <v>05</v>
      </c>
      <c r="B6436" s="46" t="str">
        <f>VLOOKUP((LEFT(Tabla3[[#This Row],[id_detalle]],2)),id_rubro[[id]:[Rubro]],2,0)</f>
        <v>CONSTRUCCIÓN, ACTIVIDADES Y SERVICIOS CONEXOS</v>
      </c>
      <c r="C6436" s="36" t="s">
        <v>1276</v>
      </c>
      <c r="D6436" s="45" t="str">
        <f>+Tabla3[[#This Row],[id_detalle]]&amp;" "&amp;VLOOKUP(Tabla3[[#This Row],[id_detalle]],rubro_detalle[[Código]:[Rubro Detalle]],2,0)</f>
        <v>05.00.221 Empresas Constructoras</v>
      </c>
      <c r="E6436" s="33">
        <f t="shared" si="1109"/>
        <v>120</v>
      </c>
      <c r="F6436" s="47" t="str">
        <f t="shared" si="1110"/>
        <v>05.00.221-120</v>
      </c>
      <c r="G6436" s="37" t="s">
        <v>6049</v>
      </c>
      <c r="H6436" s="37">
        <v>757</v>
      </c>
    </row>
    <row r="6437" spans="1:8" x14ac:dyDescent="0.3">
      <c r="A6437" s="34" t="str">
        <f>+LEFT(Tabla3[[#This Row],[id_detalle]],2)</f>
        <v>05</v>
      </c>
      <c r="B6437" s="46" t="str">
        <f>VLOOKUP((LEFT(Tabla3[[#This Row],[id_detalle]],2)),id_rubro[[id]:[Rubro]],2,0)</f>
        <v>CONSTRUCCIÓN, ACTIVIDADES Y SERVICIOS CONEXOS</v>
      </c>
      <c r="C6437" s="36" t="s">
        <v>1276</v>
      </c>
      <c r="D6437" s="45" t="str">
        <f>+Tabla3[[#This Row],[id_detalle]]&amp;" "&amp;VLOOKUP(Tabla3[[#This Row],[id_detalle]],rubro_detalle[[Código]:[Rubro Detalle]],2,0)</f>
        <v>05.00.221 Empresas Constructoras</v>
      </c>
      <c r="E6437" s="33">
        <f t="shared" si="1109"/>
        <v>121</v>
      </c>
      <c r="F6437" s="47" t="str">
        <f t="shared" si="1110"/>
        <v>05.00.221-121</v>
      </c>
      <c r="G6437" s="37" t="s">
        <v>5107</v>
      </c>
      <c r="H6437" s="37">
        <v>771</v>
      </c>
    </row>
    <row r="6438" spans="1:8" x14ac:dyDescent="0.3">
      <c r="A6438" s="34" t="str">
        <f>+LEFT(Tabla3[[#This Row],[id_detalle]],2)</f>
        <v>05</v>
      </c>
      <c r="B6438" s="46" t="str">
        <f>VLOOKUP((LEFT(Tabla3[[#This Row],[id_detalle]],2)),id_rubro[[id]:[Rubro]],2,0)</f>
        <v>CONSTRUCCIÓN, ACTIVIDADES Y SERVICIOS CONEXOS</v>
      </c>
      <c r="C6438" s="36" t="s">
        <v>1276</v>
      </c>
      <c r="D6438" s="45" t="str">
        <f>+Tabla3[[#This Row],[id_detalle]]&amp;" "&amp;VLOOKUP(Tabla3[[#This Row],[id_detalle]],rubro_detalle[[Código]:[Rubro Detalle]],2,0)</f>
        <v>05.00.221 Empresas Constructoras</v>
      </c>
      <c r="E6438" s="33">
        <f t="shared" si="1109"/>
        <v>122</v>
      </c>
      <c r="F6438" s="47" t="str">
        <f t="shared" si="1110"/>
        <v>05.00.221-122</v>
      </c>
      <c r="G6438" s="37" t="s">
        <v>2954</v>
      </c>
      <c r="H6438" s="37">
        <v>773</v>
      </c>
    </row>
    <row r="6439" spans="1:8" x14ac:dyDescent="0.3">
      <c r="A6439" s="34" t="str">
        <f>+LEFT(Tabla3[[#This Row],[id_detalle]],2)</f>
        <v>05</v>
      </c>
      <c r="B6439" s="46" t="str">
        <f>VLOOKUP((LEFT(Tabla3[[#This Row],[id_detalle]],2)),id_rubro[[id]:[Rubro]],2,0)</f>
        <v>CONSTRUCCIÓN, ACTIVIDADES Y SERVICIOS CONEXOS</v>
      </c>
      <c r="C6439" s="36" t="s">
        <v>1276</v>
      </c>
      <c r="D6439" s="45" t="str">
        <f>+Tabla3[[#This Row],[id_detalle]]&amp;" "&amp;VLOOKUP(Tabla3[[#This Row],[id_detalle]],rubro_detalle[[Código]:[Rubro Detalle]],2,0)</f>
        <v>05.00.221 Empresas Constructoras</v>
      </c>
      <c r="E6439" s="33">
        <f t="shared" si="1109"/>
        <v>123</v>
      </c>
      <c r="F6439" s="47" t="str">
        <f t="shared" si="1110"/>
        <v>05.00.221-123</v>
      </c>
      <c r="G6439" s="37" t="s">
        <v>5882</v>
      </c>
      <c r="H6439" s="37">
        <v>791</v>
      </c>
    </row>
    <row r="6440" spans="1:8" x14ac:dyDescent="0.3">
      <c r="A6440" s="34" t="str">
        <f>+LEFT(Tabla3[[#This Row],[id_detalle]],2)</f>
        <v>05</v>
      </c>
      <c r="B6440" s="46" t="str">
        <f>VLOOKUP((LEFT(Tabla3[[#This Row],[id_detalle]],2)),id_rubro[[id]:[Rubro]],2,0)</f>
        <v>CONSTRUCCIÓN, ACTIVIDADES Y SERVICIOS CONEXOS</v>
      </c>
      <c r="C6440" s="36" t="s">
        <v>1276</v>
      </c>
      <c r="D6440" s="45" t="str">
        <f>+Tabla3[[#This Row],[id_detalle]]&amp;" "&amp;VLOOKUP(Tabla3[[#This Row],[id_detalle]],rubro_detalle[[Código]:[Rubro Detalle]],2,0)</f>
        <v>05.00.221 Empresas Constructoras</v>
      </c>
      <c r="E6440" s="33">
        <f t="shared" si="1109"/>
        <v>124</v>
      </c>
      <c r="F6440" s="47" t="str">
        <f t="shared" si="1110"/>
        <v>05.00.221-124</v>
      </c>
      <c r="G6440" s="37" t="s">
        <v>6050</v>
      </c>
      <c r="H6440" s="37">
        <v>806</v>
      </c>
    </row>
    <row r="6441" spans="1:8" x14ac:dyDescent="0.3">
      <c r="A6441" s="34" t="str">
        <f>+LEFT(Tabla3[[#This Row],[id_detalle]],2)</f>
        <v>05</v>
      </c>
      <c r="B6441" s="46" t="str">
        <f>VLOOKUP((LEFT(Tabla3[[#This Row],[id_detalle]],2)),id_rubro[[id]:[Rubro]],2,0)</f>
        <v>CONSTRUCCIÓN, ACTIVIDADES Y SERVICIOS CONEXOS</v>
      </c>
      <c r="C6441" s="36" t="s">
        <v>1276</v>
      </c>
      <c r="D6441" s="45" t="str">
        <f>+Tabla3[[#This Row],[id_detalle]]&amp;" "&amp;VLOOKUP(Tabla3[[#This Row],[id_detalle]],rubro_detalle[[Código]:[Rubro Detalle]],2,0)</f>
        <v>05.00.221 Empresas Constructoras</v>
      </c>
      <c r="E6441" s="33">
        <f t="shared" si="1109"/>
        <v>125</v>
      </c>
      <c r="F6441" s="47" t="str">
        <f t="shared" si="1110"/>
        <v>05.00.221-125</v>
      </c>
      <c r="G6441" s="37" t="s">
        <v>6051</v>
      </c>
      <c r="H6441" s="37">
        <v>831</v>
      </c>
    </row>
    <row r="6442" spans="1:8" x14ac:dyDescent="0.3">
      <c r="A6442" s="34" t="str">
        <f>+LEFT(Tabla3[[#This Row],[id_detalle]],2)</f>
        <v>05</v>
      </c>
      <c r="B6442" s="46" t="str">
        <f>VLOOKUP((LEFT(Tabla3[[#This Row],[id_detalle]],2)),id_rubro[[id]:[Rubro]],2,0)</f>
        <v>CONSTRUCCIÓN, ACTIVIDADES Y SERVICIOS CONEXOS</v>
      </c>
      <c r="C6442" s="36" t="s">
        <v>1276</v>
      </c>
      <c r="D6442" s="45" t="str">
        <f>+Tabla3[[#This Row],[id_detalle]]&amp;" "&amp;VLOOKUP(Tabla3[[#This Row],[id_detalle]],rubro_detalle[[Código]:[Rubro Detalle]],2,0)</f>
        <v>05.00.221 Empresas Constructoras</v>
      </c>
      <c r="E6442" s="33">
        <f t="shared" si="1109"/>
        <v>126</v>
      </c>
      <c r="F6442" s="47" t="str">
        <f t="shared" si="1110"/>
        <v>05.00.221-126</v>
      </c>
      <c r="G6442" s="37" t="s">
        <v>6052</v>
      </c>
      <c r="H6442" s="37">
        <v>854</v>
      </c>
    </row>
    <row r="6443" spans="1:8" x14ac:dyDescent="0.3">
      <c r="A6443" s="34" t="str">
        <f>+LEFT(Tabla3[[#This Row],[id_detalle]],2)</f>
        <v>05</v>
      </c>
      <c r="B6443" s="46" t="str">
        <f>VLOOKUP((LEFT(Tabla3[[#This Row],[id_detalle]],2)),id_rubro[[id]:[Rubro]],2,0)</f>
        <v>CONSTRUCCIÓN, ACTIVIDADES Y SERVICIOS CONEXOS</v>
      </c>
      <c r="C6443" s="36" t="s">
        <v>1284</v>
      </c>
      <c r="D6443" s="45" t="str">
        <f>+Tabla3[[#This Row],[id_detalle]]&amp;" "&amp;VLOOKUP(Tabla3[[#This Row],[id_detalle]],rubro_detalle[[Código]:[Rubro Detalle]],2,0)</f>
        <v>05.00.241 Empresas de Ingeniería y Obras Civiles</v>
      </c>
      <c r="E6443" s="33">
        <f t="shared" si="1109"/>
        <v>1</v>
      </c>
      <c r="F6443" s="47" t="str">
        <f t="shared" si="1110"/>
        <v>05.00.241-1</v>
      </c>
      <c r="G6443" s="37" t="s">
        <v>6053</v>
      </c>
      <c r="H6443" s="37">
        <v>154</v>
      </c>
    </row>
    <row r="6444" spans="1:8" x14ac:dyDescent="0.3">
      <c r="A6444" s="34" t="str">
        <f>+LEFT(Tabla3[[#This Row],[id_detalle]],2)</f>
        <v>05</v>
      </c>
      <c r="B6444" s="46" t="str">
        <f>VLOOKUP((LEFT(Tabla3[[#This Row],[id_detalle]],2)),id_rubro[[id]:[Rubro]],2,0)</f>
        <v>CONSTRUCCIÓN, ACTIVIDADES Y SERVICIOS CONEXOS</v>
      </c>
      <c r="C6444" s="36" t="s">
        <v>1284</v>
      </c>
      <c r="D6444" s="45" t="str">
        <f>+Tabla3[[#This Row],[id_detalle]]&amp;" "&amp;VLOOKUP(Tabla3[[#This Row],[id_detalle]],rubro_detalle[[Código]:[Rubro Detalle]],2,0)</f>
        <v>05.00.241 Empresas de Ingeniería y Obras Civiles</v>
      </c>
      <c r="E6444" s="33">
        <f t="shared" si="1109"/>
        <v>2</v>
      </c>
      <c r="F6444" s="47" t="str">
        <f t="shared" si="1110"/>
        <v>05.00.241-2</v>
      </c>
      <c r="G6444" s="37" t="s">
        <v>5926</v>
      </c>
      <c r="H6444" s="37">
        <v>157</v>
      </c>
    </row>
    <row r="6445" spans="1:8" x14ac:dyDescent="0.3">
      <c r="A6445" s="34" t="str">
        <f>+LEFT(Tabla3[[#This Row],[id_detalle]],2)</f>
        <v>05</v>
      </c>
      <c r="B6445" s="46" t="str">
        <f>VLOOKUP((LEFT(Tabla3[[#This Row],[id_detalle]],2)),id_rubro[[id]:[Rubro]],2,0)</f>
        <v>CONSTRUCCIÓN, ACTIVIDADES Y SERVICIOS CONEXOS</v>
      </c>
      <c r="C6445" s="36" t="s">
        <v>1284</v>
      </c>
      <c r="D6445" s="45" t="str">
        <f>+Tabla3[[#This Row],[id_detalle]]&amp;" "&amp;VLOOKUP(Tabla3[[#This Row],[id_detalle]],rubro_detalle[[Código]:[Rubro Detalle]],2,0)</f>
        <v>05.00.241 Empresas de Ingeniería y Obras Civiles</v>
      </c>
      <c r="E6445" s="33">
        <f t="shared" si="1109"/>
        <v>3</v>
      </c>
      <c r="F6445" s="47" t="str">
        <f t="shared" si="1110"/>
        <v>05.00.241-3</v>
      </c>
      <c r="G6445" s="37" t="s">
        <v>5864</v>
      </c>
      <c r="H6445" s="37">
        <v>199</v>
      </c>
    </row>
    <row r="6446" spans="1:8" x14ac:dyDescent="0.3">
      <c r="A6446" s="34" t="str">
        <f>+LEFT(Tabla3[[#This Row],[id_detalle]],2)</f>
        <v>05</v>
      </c>
      <c r="B6446" s="46" t="str">
        <f>VLOOKUP((LEFT(Tabla3[[#This Row],[id_detalle]],2)),id_rubro[[id]:[Rubro]],2,0)</f>
        <v>CONSTRUCCIÓN, ACTIVIDADES Y SERVICIOS CONEXOS</v>
      </c>
      <c r="C6446" s="36" t="s">
        <v>1284</v>
      </c>
      <c r="D6446" s="45" t="str">
        <f>+Tabla3[[#This Row],[id_detalle]]&amp;" "&amp;VLOOKUP(Tabla3[[#This Row],[id_detalle]],rubro_detalle[[Código]:[Rubro Detalle]],2,0)</f>
        <v>05.00.241 Empresas de Ingeniería y Obras Civiles</v>
      </c>
      <c r="E6446" s="33">
        <f t="shared" si="1109"/>
        <v>4</v>
      </c>
      <c r="F6446" s="47" t="str">
        <f t="shared" si="1110"/>
        <v>05.00.241-4</v>
      </c>
      <c r="G6446" s="37" t="s">
        <v>5865</v>
      </c>
      <c r="H6446" s="37">
        <v>199</v>
      </c>
    </row>
    <row r="6447" spans="1:8" x14ac:dyDescent="0.3">
      <c r="A6447" s="34" t="str">
        <f>+LEFT(Tabla3[[#This Row],[id_detalle]],2)</f>
        <v>05</v>
      </c>
      <c r="B6447" s="46" t="str">
        <f>VLOOKUP((LEFT(Tabla3[[#This Row],[id_detalle]],2)),id_rubro[[id]:[Rubro]],2,0)</f>
        <v>CONSTRUCCIÓN, ACTIVIDADES Y SERVICIOS CONEXOS</v>
      </c>
      <c r="C6447" s="36" t="s">
        <v>1284</v>
      </c>
      <c r="D6447" s="45" t="str">
        <f>+Tabla3[[#This Row],[id_detalle]]&amp;" "&amp;VLOOKUP(Tabla3[[#This Row],[id_detalle]],rubro_detalle[[Código]:[Rubro Detalle]],2,0)</f>
        <v>05.00.241 Empresas de Ingeniería y Obras Civiles</v>
      </c>
      <c r="E6447" s="33">
        <f t="shared" si="1109"/>
        <v>5</v>
      </c>
      <c r="F6447" s="47" t="str">
        <f t="shared" si="1110"/>
        <v>05.00.241-5</v>
      </c>
      <c r="G6447" s="37" t="s">
        <v>2961</v>
      </c>
      <c r="H6447" s="37">
        <v>209</v>
      </c>
    </row>
    <row r="6448" spans="1:8" x14ac:dyDescent="0.3">
      <c r="A6448" s="34" t="str">
        <f>+LEFT(Tabla3[[#This Row],[id_detalle]],2)</f>
        <v>05</v>
      </c>
      <c r="B6448" s="46" t="str">
        <f>VLOOKUP((LEFT(Tabla3[[#This Row],[id_detalle]],2)),id_rubro[[id]:[Rubro]],2,0)</f>
        <v>CONSTRUCCIÓN, ACTIVIDADES Y SERVICIOS CONEXOS</v>
      </c>
      <c r="C6448" s="36" t="s">
        <v>1284</v>
      </c>
      <c r="D6448" s="45" t="str">
        <f>+Tabla3[[#This Row],[id_detalle]]&amp;" "&amp;VLOOKUP(Tabla3[[#This Row],[id_detalle]],rubro_detalle[[Código]:[Rubro Detalle]],2,0)</f>
        <v>05.00.241 Empresas de Ingeniería y Obras Civiles</v>
      </c>
      <c r="E6448" s="33">
        <f t="shared" si="1109"/>
        <v>6</v>
      </c>
      <c r="F6448" s="47" t="str">
        <f t="shared" si="1110"/>
        <v>05.00.241-6</v>
      </c>
      <c r="G6448" s="37" t="s">
        <v>2963</v>
      </c>
      <c r="H6448" s="37">
        <v>225</v>
      </c>
    </row>
    <row r="6449" spans="1:8" x14ac:dyDescent="0.3">
      <c r="A6449" s="34" t="str">
        <f>+LEFT(Tabla3[[#This Row],[id_detalle]],2)</f>
        <v>05</v>
      </c>
      <c r="B6449" s="46" t="str">
        <f>VLOOKUP((LEFT(Tabla3[[#This Row],[id_detalle]],2)),id_rubro[[id]:[Rubro]],2,0)</f>
        <v>CONSTRUCCIÓN, ACTIVIDADES Y SERVICIOS CONEXOS</v>
      </c>
      <c r="C6449" s="36" t="s">
        <v>1284</v>
      </c>
      <c r="D6449" s="45" t="str">
        <f>+Tabla3[[#This Row],[id_detalle]]&amp;" "&amp;VLOOKUP(Tabla3[[#This Row],[id_detalle]],rubro_detalle[[Código]:[Rubro Detalle]],2,0)</f>
        <v>05.00.241 Empresas de Ingeniería y Obras Civiles</v>
      </c>
      <c r="E6449" s="33">
        <f t="shared" si="1109"/>
        <v>7</v>
      </c>
      <c r="F6449" s="47" t="str">
        <f t="shared" si="1110"/>
        <v>05.00.241-7</v>
      </c>
      <c r="G6449" s="37" t="s">
        <v>5928</v>
      </c>
      <c r="H6449" s="37">
        <v>230</v>
      </c>
    </row>
    <row r="6450" spans="1:8" x14ac:dyDescent="0.3">
      <c r="A6450" s="34" t="str">
        <f>+LEFT(Tabla3[[#This Row],[id_detalle]],2)</f>
        <v>05</v>
      </c>
      <c r="B6450" s="46" t="str">
        <f>VLOOKUP((LEFT(Tabla3[[#This Row],[id_detalle]],2)),id_rubro[[id]:[Rubro]],2,0)</f>
        <v>CONSTRUCCIÓN, ACTIVIDADES Y SERVICIOS CONEXOS</v>
      </c>
      <c r="C6450" s="36" t="s">
        <v>1284</v>
      </c>
      <c r="D6450" s="45" t="str">
        <f>+Tabla3[[#This Row],[id_detalle]]&amp;" "&amp;VLOOKUP(Tabla3[[#This Row],[id_detalle]],rubro_detalle[[Código]:[Rubro Detalle]],2,0)</f>
        <v>05.00.241 Empresas de Ingeniería y Obras Civiles</v>
      </c>
      <c r="E6450" s="33">
        <f t="shared" si="1109"/>
        <v>8</v>
      </c>
      <c r="F6450" s="47" t="str">
        <f t="shared" si="1110"/>
        <v>05.00.241-8</v>
      </c>
      <c r="G6450" s="37" t="s">
        <v>5958</v>
      </c>
      <c r="H6450" s="37">
        <v>239</v>
      </c>
    </row>
    <row r="6451" spans="1:8" x14ac:dyDescent="0.3">
      <c r="A6451" s="34" t="str">
        <f>+LEFT(Tabla3[[#This Row],[id_detalle]],2)</f>
        <v>05</v>
      </c>
      <c r="B6451" s="46" t="str">
        <f>VLOOKUP((LEFT(Tabla3[[#This Row],[id_detalle]],2)),id_rubro[[id]:[Rubro]],2,0)</f>
        <v>CONSTRUCCIÓN, ACTIVIDADES Y SERVICIOS CONEXOS</v>
      </c>
      <c r="C6451" s="36" t="s">
        <v>1284</v>
      </c>
      <c r="D6451" s="45" t="str">
        <f>+Tabla3[[#This Row],[id_detalle]]&amp;" "&amp;VLOOKUP(Tabla3[[#This Row],[id_detalle]],rubro_detalle[[Código]:[Rubro Detalle]],2,0)</f>
        <v>05.00.241 Empresas de Ingeniería y Obras Civiles</v>
      </c>
      <c r="E6451" s="33">
        <f t="shared" ref="E6451:E6454" si="1111">+IF(D6451=D6450,E6450+1,1)</f>
        <v>9</v>
      </c>
      <c r="F6451" s="47" t="str">
        <f t="shared" ref="F6451:F6454" si="1112">+LEFT(D6451,9)&amp;"-"&amp;E6451</f>
        <v>05.00.241-9</v>
      </c>
      <c r="G6451" s="37" t="s">
        <v>6054</v>
      </c>
      <c r="H6451" s="37">
        <v>262</v>
      </c>
    </row>
    <row r="6452" spans="1:8" x14ac:dyDescent="0.3">
      <c r="A6452" s="34" t="str">
        <f>+LEFT(Tabla3[[#This Row],[id_detalle]],2)</f>
        <v>05</v>
      </c>
      <c r="B6452" s="46" t="str">
        <f>VLOOKUP((LEFT(Tabla3[[#This Row],[id_detalle]],2)),id_rubro[[id]:[Rubro]],2,0)</f>
        <v>CONSTRUCCIÓN, ACTIVIDADES Y SERVICIOS CONEXOS</v>
      </c>
      <c r="C6452" s="36" t="s">
        <v>1284</v>
      </c>
      <c r="D6452" s="45" t="str">
        <f>+Tabla3[[#This Row],[id_detalle]]&amp;" "&amp;VLOOKUP(Tabla3[[#This Row],[id_detalle]],rubro_detalle[[Código]:[Rubro Detalle]],2,0)</f>
        <v>05.00.241 Empresas de Ingeniería y Obras Civiles</v>
      </c>
      <c r="E6452" s="33">
        <f t="shared" si="1111"/>
        <v>10</v>
      </c>
      <c r="F6452" s="47" t="str">
        <f t="shared" si="1112"/>
        <v>05.00.241-10</v>
      </c>
      <c r="G6452" s="37" t="s">
        <v>5965</v>
      </c>
      <c r="H6452" s="37">
        <v>339</v>
      </c>
    </row>
    <row r="6453" spans="1:8" x14ac:dyDescent="0.3">
      <c r="A6453" s="34" t="str">
        <f>+LEFT(Tabla3[[#This Row],[id_detalle]],2)</f>
        <v>05</v>
      </c>
      <c r="B6453" s="46" t="str">
        <f>VLOOKUP((LEFT(Tabla3[[#This Row],[id_detalle]],2)),id_rubro[[id]:[Rubro]],2,0)</f>
        <v>CONSTRUCCIÓN, ACTIVIDADES Y SERVICIOS CONEXOS</v>
      </c>
      <c r="C6453" s="36" t="s">
        <v>1284</v>
      </c>
      <c r="D6453" s="45" t="str">
        <f>+Tabla3[[#This Row],[id_detalle]]&amp;" "&amp;VLOOKUP(Tabla3[[#This Row],[id_detalle]],rubro_detalle[[Código]:[Rubro Detalle]],2,0)</f>
        <v>05.00.241 Empresas de Ingeniería y Obras Civiles</v>
      </c>
      <c r="E6453" s="33">
        <f t="shared" si="1111"/>
        <v>11</v>
      </c>
      <c r="F6453" s="47" t="str">
        <f t="shared" si="1112"/>
        <v>05.00.241-11</v>
      </c>
      <c r="G6453" s="37" t="s">
        <v>5968</v>
      </c>
      <c r="H6453" s="37">
        <v>345</v>
      </c>
    </row>
    <row r="6454" spans="1:8" x14ac:dyDescent="0.3">
      <c r="A6454" s="34" t="str">
        <f>+LEFT(Tabla3[[#This Row],[id_detalle]],2)</f>
        <v>05</v>
      </c>
      <c r="B6454" s="46" t="str">
        <f>VLOOKUP((LEFT(Tabla3[[#This Row],[id_detalle]],2)),id_rubro[[id]:[Rubro]],2,0)</f>
        <v>CONSTRUCCIÓN, ACTIVIDADES Y SERVICIOS CONEXOS</v>
      </c>
      <c r="C6454" s="36" t="s">
        <v>1284</v>
      </c>
      <c r="D6454" s="45" t="str">
        <f>+Tabla3[[#This Row],[id_detalle]]&amp;" "&amp;VLOOKUP(Tabla3[[#This Row],[id_detalle]],rubro_detalle[[Código]:[Rubro Detalle]],2,0)</f>
        <v>05.00.241 Empresas de Ingeniería y Obras Civiles</v>
      </c>
      <c r="E6454" s="33">
        <f t="shared" si="1111"/>
        <v>12</v>
      </c>
      <c r="F6454" s="47" t="str">
        <f t="shared" si="1112"/>
        <v>05.00.241-12</v>
      </c>
      <c r="G6454" s="37" t="s">
        <v>5931</v>
      </c>
      <c r="H6454" s="37">
        <v>348</v>
      </c>
    </row>
    <row r="6455" spans="1:8" x14ac:dyDescent="0.3">
      <c r="A6455" s="34" t="str">
        <f>+LEFT(Tabla3[[#This Row],[id_detalle]],2)</f>
        <v>05</v>
      </c>
      <c r="B6455" s="46" t="str">
        <f>VLOOKUP((LEFT(Tabla3[[#This Row],[id_detalle]],2)),id_rubro[[id]:[Rubro]],2,0)</f>
        <v>CONSTRUCCIÓN, ACTIVIDADES Y SERVICIOS CONEXOS</v>
      </c>
      <c r="C6455" s="36" t="s">
        <v>1284</v>
      </c>
      <c r="D6455" s="45" t="str">
        <f>+Tabla3[[#This Row],[id_detalle]]&amp;" "&amp;VLOOKUP(Tabla3[[#This Row],[id_detalle]],rubro_detalle[[Código]:[Rubro Detalle]],2,0)</f>
        <v>05.00.241 Empresas de Ingeniería y Obras Civiles</v>
      </c>
      <c r="E6455" s="33">
        <f t="shared" ref="E6455:E6466" si="1113">+IF(D6455=D6454,E6454+1,1)</f>
        <v>13</v>
      </c>
      <c r="F6455" s="47" t="str">
        <f t="shared" ref="F6455:F6466" si="1114">+LEFT(D6455,9)&amp;"-"&amp;E6455</f>
        <v>05.00.241-13</v>
      </c>
      <c r="G6455" s="37" t="s">
        <v>6055</v>
      </c>
      <c r="H6455" s="37">
        <v>364</v>
      </c>
    </row>
    <row r="6456" spans="1:8" x14ac:dyDescent="0.3">
      <c r="A6456" s="34" t="str">
        <f>+LEFT(Tabla3[[#This Row],[id_detalle]],2)</f>
        <v>05</v>
      </c>
      <c r="B6456" s="46" t="str">
        <f>VLOOKUP((LEFT(Tabla3[[#This Row],[id_detalle]],2)),id_rubro[[id]:[Rubro]],2,0)</f>
        <v>CONSTRUCCIÓN, ACTIVIDADES Y SERVICIOS CONEXOS</v>
      </c>
      <c r="C6456" s="36" t="s">
        <v>1284</v>
      </c>
      <c r="D6456" s="45" t="str">
        <f>+Tabla3[[#This Row],[id_detalle]]&amp;" "&amp;VLOOKUP(Tabla3[[#This Row],[id_detalle]],rubro_detalle[[Código]:[Rubro Detalle]],2,0)</f>
        <v>05.00.241 Empresas de Ingeniería y Obras Civiles</v>
      </c>
      <c r="E6456" s="33">
        <f t="shared" si="1113"/>
        <v>14</v>
      </c>
      <c r="F6456" s="47" t="str">
        <f t="shared" si="1114"/>
        <v>05.00.241-14</v>
      </c>
      <c r="G6456" s="37" t="s">
        <v>2978</v>
      </c>
      <c r="H6456" s="37">
        <v>373</v>
      </c>
    </row>
    <row r="6457" spans="1:8" x14ac:dyDescent="0.3">
      <c r="A6457" s="34" t="str">
        <f>+LEFT(Tabla3[[#This Row],[id_detalle]],2)</f>
        <v>05</v>
      </c>
      <c r="B6457" s="46" t="str">
        <f>VLOOKUP((LEFT(Tabla3[[#This Row],[id_detalle]],2)),id_rubro[[id]:[Rubro]],2,0)</f>
        <v>CONSTRUCCIÓN, ACTIVIDADES Y SERVICIOS CONEXOS</v>
      </c>
      <c r="C6457" s="36" t="s">
        <v>1284</v>
      </c>
      <c r="D6457" s="45" t="str">
        <f>+Tabla3[[#This Row],[id_detalle]]&amp;" "&amp;VLOOKUP(Tabla3[[#This Row],[id_detalle]],rubro_detalle[[Código]:[Rubro Detalle]],2,0)</f>
        <v>05.00.241 Empresas de Ingeniería y Obras Civiles</v>
      </c>
      <c r="E6457" s="33">
        <f t="shared" si="1113"/>
        <v>15</v>
      </c>
      <c r="F6457" s="47" t="str">
        <f t="shared" si="1114"/>
        <v>05.00.241-15</v>
      </c>
      <c r="G6457" s="37" t="s">
        <v>2980</v>
      </c>
      <c r="H6457" s="37">
        <v>377</v>
      </c>
    </row>
    <row r="6458" spans="1:8" x14ac:dyDescent="0.3">
      <c r="A6458" s="34" t="str">
        <f>+LEFT(Tabla3[[#This Row],[id_detalle]],2)</f>
        <v>05</v>
      </c>
      <c r="B6458" s="46" t="str">
        <f>VLOOKUP((LEFT(Tabla3[[#This Row],[id_detalle]],2)),id_rubro[[id]:[Rubro]],2,0)</f>
        <v>CONSTRUCCIÓN, ACTIVIDADES Y SERVICIOS CONEXOS</v>
      </c>
      <c r="C6458" s="36" t="s">
        <v>1284</v>
      </c>
      <c r="D6458" s="45" t="str">
        <f>+Tabla3[[#This Row],[id_detalle]]&amp;" "&amp;VLOOKUP(Tabla3[[#This Row],[id_detalle]],rubro_detalle[[Código]:[Rubro Detalle]],2,0)</f>
        <v>05.00.241 Empresas de Ingeniería y Obras Civiles</v>
      </c>
      <c r="E6458" s="33">
        <f t="shared" si="1113"/>
        <v>16</v>
      </c>
      <c r="F6458" s="47" t="str">
        <f t="shared" si="1114"/>
        <v>05.00.241-16</v>
      </c>
      <c r="G6458" s="37" t="s">
        <v>6056</v>
      </c>
      <c r="H6458" s="37">
        <v>396</v>
      </c>
    </row>
    <row r="6459" spans="1:8" x14ac:dyDescent="0.3">
      <c r="A6459" s="34" t="str">
        <f>+LEFT(Tabla3[[#This Row],[id_detalle]],2)</f>
        <v>05</v>
      </c>
      <c r="B6459" s="46" t="str">
        <f>VLOOKUP((LEFT(Tabla3[[#This Row],[id_detalle]],2)),id_rubro[[id]:[Rubro]],2,0)</f>
        <v>CONSTRUCCIÓN, ACTIVIDADES Y SERVICIOS CONEXOS</v>
      </c>
      <c r="C6459" s="36" t="s">
        <v>1284</v>
      </c>
      <c r="D6459" s="45" t="str">
        <f>+Tabla3[[#This Row],[id_detalle]]&amp;" "&amp;VLOOKUP(Tabla3[[#This Row],[id_detalle]],rubro_detalle[[Código]:[Rubro Detalle]],2,0)</f>
        <v>05.00.241 Empresas de Ingeniería y Obras Civiles</v>
      </c>
      <c r="E6459" s="33">
        <f t="shared" si="1113"/>
        <v>17</v>
      </c>
      <c r="F6459" s="47" t="str">
        <f t="shared" si="1114"/>
        <v>05.00.241-17</v>
      </c>
      <c r="G6459" s="37" t="s">
        <v>6057</v>
      </c>
      <c r="H6459" s="37">
        <v>398</v>
      </c>
    </row>
    <row r="6460" spans="1:8" x14ac:dyDescent="0.3">
      <c r="A6460" s="34" t="str">
        <f>+LEFT(Tabla3[[#This Row],[id_detalle]],2)</f>
        <v>05</v>
      </c>
      <c r="B6460" s="46" t="str">
        <f>VLOOKUP((LEFT(Tabla3[[#This Row],[id_detalle]],2)),id_rubro[[id]:[Rubro]],2,0)</f>
        <v>CONSTRUCCIÓN, ACTIVIDADES Y SERVICIOS CONEXOS</v>
      </c>
      <c r="C6460" s="36" t="s">
        <v>1284</v>
      </c>
      <c r="D6460" s="45" t="str">
        <f>+Tabla3[[#This Row],[id_detalle]]&amp;" "&amp;VLOOKUP(Tabla3[[#This Row],[id_detalle]],rubro_detalle[[Código]:[Rubro Detalle]],2,0)</f>
        <v>05.00.241 Empresas de Ingeniería y Obras Civiles</v>
      </c>
      <c r="E6460" s="33">
        <f t="shared" si="1113"/>
        <v>18</v>
      </c>
      <c r="F6460" s="47" t="str">
        <f t="shared" si="1114"/>
        <v>05.00.241-18</v>
      </c>
      <c r="G6460" s="37" t="s">
        <v>5014</v>
      </c>
      <c r="H6460" s="37">
        <v>401</v>
      </c>
    </row>
    <row r="6461" spans="1:8" x14ac:dyDescent="0.3">
      <c r="A6461" s="34" t="str">
        <f>+LEFT(Tabla3[[#This Row],[id_detalle]],2)</f>
        <v>05</v>
      </c>
      <c r="B6461" s="46" t="str">
        <f>VLOOKUP((LEFT(Tabla3[[#This Row],[id_detalle]],2)),id_rubro[[id]:[Rubro]],2,0)</f>
        <v>CONSTRUCCIÓN, ACTIVIDADES Y SERVICIOS CONEXOS</v>
      </c>
      <c r="C6461" s="36" t="s">
        <v>1284</v>
      </c>
      <c r="D6461" s="45" t="str">
        <f>+Tabla3[[#This Row],[id_detalle]]&amp;" "&amp;VLOOKUP(Tabla3[[#This Row],[id_detalle]],rubro_detalle[[Código]:[Rubro Detalle]],2,0)</f>
        <v>05.00.241 Empresas de Ingeniería y Obras Civiles</v>
      </c>
      <c r="E6461" s="33">
        <f t="shared" si="1113"/>
        <v>19</v>
      </c>
      <c r="F6461" s="47" t="str">
        <f t="shared" si="1114"/>
        <v>05.00.241-19</v>
      </c>
      <c r="G6461" s="37" t="s">
        <v>2981</v>
      </c>
      <c r="H6461" s="37">
        <v>405</v>
      </c>
    </row>
    <row r="6462" spans="1:8" x14ac:dyDescent="0.3">
      <c r="A6462" s="34" t="str">
        <f>+LEFT(Tabla3[[#This Row],[id_detalle]],2)</f>
        <v>05</v>
      </c>
      <c r="B6462" s="46" t="str">
        <f>VLOOKUP((LEFT(Tabla3[[#This Row],[id_detalle]],2)),id_rubro[[id]:[Rubro]],2,0)</f>
        <v>CONSTRUCCIÓN, ACTIVIDADES Y SERVICIOS CONEXOS</v>
      </c>
      <c r="C6462" s="36" t="s">
        <v>1284</v>
      </c>
      <c r="D6462" s="45" t="str">
        <f>+Tabla3[[#This Row],[id_detalle]]&amp;" "&amp;VLOOKUP(Tabla3[[#This Row],[id_detalle]],rubro_detalle[[Código]:[Rubro Detalle]],2,0)</f>
        <v>05.00.241 Empresas de Ingeniería y Obras Civiles</v>
      </c>
      <c r="E6462" s="33">
        <f t="shared" si="1113"/>
        <v>20</v>
      </c>
      <c r="F6462" s="47" t="str">
        <f t="shared" si="1114"/>
        <v>05.00.241-20</v>
      </c>
      <c r="G6462" s="37" t="s">
        <v>6014</v>
      </c>
      <c r="H6462" s="37">
        <v>407</v>
      </c>
    </row>
    <row r="6463" spans="1:8" x14ac:dyDescent="0.3">
      <c r="A6463" s="34" t="str">
        <f>+LEFT(Tabla3[[#This Row],[id_detalle]],2)</f>
        <v>05</v>
      </c>
      <c r="B6463" s="46" t="str">
        <f>VLOOKUP((LEFT(Tabla3[[#This Row],[id_detalle]],2)),id_rubro[[id]:[Rubro]],2,0)</f>
        <v>CONSTRUCCIÓN, ACTIVIDADES Y SERVICIOS CONEXOS</v>
      </c>
      <c r="C6463" s="36" t="s">
        <v>1284</v>
      </c>
      <c r="D6463" s="45" t="str">
        <f>+Tabla3[[#This Row],[id_detalle]]&amp;" "&amp;VLOOKUP(Tabla3[[#This Row],[id_detalle]],rubro_detalle[[Código]:[Rubro Detalle]],2,0)</f>
        <v>05.00.241 Empresas de Ingeniería y Obras Civiles</v>
      </c>
      <c r="E6463" s="33">
        <f t="shared" si="1113"/>
        <v>21</v>
      </c>
      <c r="F6463" s="47" t="str">
        <f t="shared" si="1114"/>
        <v>05.00.241-21</v>
      </c>
      <c r="G6463" s="37" t="s">
        <v>6058</v>
      </c>
      <c r="H6463" s="37">
        <v>424</v>
      </c>
    </row>
    <row r="6464" spans="1:8" x14ac:dyDescent="0.3">
      <c r="A6464" s="34" t="str">
        <f>+LEFT(Tabla3[[#This Row],[id_detalle]],2)</f>
        <v>05</v>
      </c>
      <c r="B6464" s="46" t="str">
        <f>VLOOKUP((LEFT(Tabla3[[#This Row],[id_detalle]],2)),id_rubro[[id]:[Rubro]],2,0)</f>
        <v>CONSTRUCCIÓN, ACTIVIDADES Y SERVICIOS CONEXOS</v>
      </c>
      <c r="C6464" s="36" t="s">
        <v>1284</v>
      </c>
      <c r="D6464" s="45" t="str">
        <f>+Tabla3[[#This Row],[id_detalle]]&amp;" "&amp;VLOOKUP(Tabla3[[#This Row],[id_detalle]],rubro_detalle[[Código]:[Rubro Detalle]],2,0)</f>
        <v>05.00.241 Empresas de Ingeniería y Obras Civiles</v>
      </c>
      <c r="E6464" s="33">
        <f t="shared" si="1113"/>
        <v>22</v>
      </c>
      <c r="F6464" s="47" t="str">
        <f t="shared" si="1114"/>
        <v>05.00.241-22</v>
      </c>
      <c r="G6464" s="37" t="s">
        <v>5935</v>
      </c>
      <c r="H6464" s="37">
        <v>443</v>
      </c>
    </row>
    <row r="6465" spans="1:8" x14ac:dyDescent="0.3">
      <c r="A6465" s="34" t="str">
        <f>+LEFT(Tabla3[[#This Row],[id_detalle]],2)</f>
        <v>05</v>
      </c>
      <c r="B6465" s="46" t="str">
        <f>VLOOKUP((LEFT(Tabla3[[#This Row],[id_detalle]],2)),id_rubro[[id]:[Rubro]],2,0)</f>
        <v>CONSTRUCCIÓN, ACTIVIDADES Y SERVICIOS CONEXOS</v>
      </c>
      <c r="C6465" s="36" t="s">
        <v>1284</v>
      </c>
      <c r="D6465" s="45" t="str">
        <f>+Tabla3[[#This Row],[id_detalle]]&amp;" "&amp;VLOOKUP(Tabla3[[#This Row],[id_detalle]],rubro_detalle[[Código]:[Rubro Detalle]],2,0)</f>
        <v>05.00.241 Empresas de Ingeniería y Obras Civiles</v>
      </c>
      <c r="E6465" s="33">
        <f t="shared" si="1113"/>
        <v>23</v>
      </c>
      <c r="F6465" s="47" t="str">
        <f t="shared" si="1114"/>
        <v>05.00.241-23</v>
      </c>
      <c r="G6465" s="37" t="s">
        <v>6059</v>
      </c>
      <c r="H6465" s="37">
        <v>451</v>
      </c>
    </row>
    <row r="6466" spans="1:8" x14ac:dyDescent="0.3">
      <c r="A6466" s="34" t="str">
        <f>+LEFT(Tabla3[[#This Row],[id_detalle]],2)</f>
        <v>05</v>
      </c>
      <c r="B6466" s="46" t="str">
        <f>VLOOKUP((LEFT(Tabla3[[#This Row],[id_detalle]],2)),id_rubro[[id]:[Rubro]],2,0)</f>
        <v>CONSTRUCCIÓN, ACTIVIDADES Y SERVICIOS CONEXOS</v>
      </c>
      <c r="C6466" s="36" t="s">
        <v>1284</v>
      </c>
      <c r="D6466" s="45" t="str">
        <f>+Tabla3[[#This Row],[id_detalle]]&amp;" "&amp;VLOOKUP(Tabla3[[#This Row],[id_detalle]],rubro_detalle[[Código]:[Rubro Detalle]],2,0)</f>
        <v>05.00.241 Empresas de Ingeniería y Obras Civiles</v>
      </c>
      <c r="E6466" s="33">
        <f t="shared" si="1113"/>
        <v>24</v>
      </c>
      <c r="F6466" s="47" t="str">
        <f t="shared" si="1114"/>
        <v>05.00.241-24</v>
      </c>
      <c r="G6466" s="37" t="s">
        <v>5553</v>
      </c>
      <c r="H6466" s="37">
        <v>470</v>
      </c>
    </row>
    <row r="6467" spans="1:8" x14ac:dyDescent="0.3">
      <c r="A6467" s="34" t="str">
        <f>+LEFT(Tabla3[[#This Row],[id_detalle]],2)</f>
        <v>05</v>
      </c>
      <c r="B6467" s="46" t="str">
        <f>VLOOKUP((LEFT(Tabla3[[#This Row],[id_detalle]],2)),id_rubro[[id]:[Rubro]],2,0)</f>
        <v>CONSTRUCCIÓN, ACTIVIDADES Y SERVICIOS CONEXOS</v>
      </c>
      <c r="C6467" s="36" t="s">
        <v>1284</v>
      </c>
      <c r="D6467" s="45" t="str">
        <f>+Tabla3[[#This Row],[id_detalle]]&amp;" "&amp;VLOOKUP(Tabla3[[#This Row],[id_detalle]],rubro_detalle[[Código]:[Rubro Detalle]],2,0)</f>
        <v>05.00.241 Empresas de Ingeniería y Obras Civiles</v>
      </c>
      <c r="E6467" s="33">
        <f t="shared" ref="E6467:E6490" si="1115">+IF(D6467=D6466,E6466+1,1)</f>
        <v>25</v>
      </c>
      <c r="F6467" s="47" t="str">
        <f t="shared" ref="F6467:F6490" si="1116">+LEFT(D6467,9)&amp;"-"&amp;E6467</f>
        <v>05.00.241-25</v>
      </c>
      <c r="G6467" s="37" t="s">
        <v>4940</v>
      </c>
      <c r="H6467" s="37">
        <v>472</v>
      </c>
    </row>
    <row r="6468" spans="1:8" x14ac:dyDescent="0.3">
      <c r="A6468" s="34" t="str">
        <f>+LEFT(Tabla3[[#This Row],[id_detalle]],2)</f>
        <v>05</v>
      </c>
      <c r="B6468" s="46" t="str">
        <f>VLOOKUP((LEFT(Tabla3[[#This Row],[id_detalle]],2)),id_rubro[[id]:[Rubro]],2,0)</f>
        <v>CONSTRUCCIÓN, ACTIVIDADES Y SERVICIOS CONEXOS</v>
      </c>
      <c r="C6468" s="36" t="s">
        <v>1284</v>
      </c>
      <c r="D6468" s="45" t="str">
        <f>+Tabla3[[#This Row],[id_detalle]]&amp;" "&amp;VLOOKUP(Tabla3[[#This Row],[id_detalle]],rubro_detalle[[Código]:[Rubro Detalle]],2,0)</f>
        <v>05.00.241 Empresas de Ingeniería y Obras Civiles</v>
      </c>
      <c r="E6468" s="33">
        <f t="shared" si="1115"/>
        <v>26</v>
      </c>
      <c r="F6468" s="47" t="str">
        <f t="shared" si="1116"/>
        <v>05.00.241-26</v>
      </c>
      <c r="G6468" s="37" t="s">
        <v>2990</v>
      </c>
      <c r="H6468" s="37">
        <v>477</v>
      </c>
    </row>
    <row r="6469" spans="1:8" x14ac:dyDescent="0.3">
      <c r="A6469" s="34" t="str">
        <f>+LEFT(Tabla3[[#This Row],[id_detalle]],2)</f>
        <v>05</v>
      </c>
      <c r="B6469" s="46" t="str">
        <f>VLOOKUP((LEFT(Tabla3[[#This Row],[id_detalle]],2)),id_rubro[[id]:[Rubro]],2,0)</f>
        <v>CONSTRUCCIÓN, ACTIVIDADES Y SERVICIOS CONEXOS</v>
      </c>
      <c r="C6469" s="36" t="s">
        <v>1284</v>
      </c>
      <c r="D6469" s="45" t="str">
        <f>+Tabla3[[#This Row],[id_detalle]]&amp;" "&amp;VLOOKUP(Tabla3[[#This Row],[id_detalle]],rubro_detalle[[Código]:[Rubro Detalle]],2,0)</f>
        <v>05.00.241 Empresas de Ingeniería y Obras Civiles</v>
      </c>
      <c r="E6469" s="33">
        <f t="shared" si="1115"/>
        <v>27</v>
      </c>
      <c r="F6469" s="47" t="str">
        <f t="shared" si="1116"/>
        <v>05.00.241-27</v>
      </c>
      <c r="G6469" s="37" t="s">
        <v>6027</v>
      </c>
      <c r="H6469" s="37">
        <v>493</v>
      </c>
    </row>
    <row r="6470" spans="1:8" x14ac:dyDescent="0.3">
      <c r="A6470" s="34" t="str">
        <f>+LEFT(Tabla3[[#This Row],[id_detalle]],2)</f>
        <v>05</v>
      </c>
      <c r="B6470" s="46" t="str">
        <f>VLOOKUP((LEFT(Tabla3[[#This Row],[id_detalle]],2)),id_rubro[[id]:[Rubro]],2,0)</f>
        <v>CONSTRUCCIÓN, ACTIVIDADES Y SERVICIOS CONEXOS</v>
      </c>
      <c r="C6470" s="36" t="s">
        <v>1284</v>
      </c>
      <c r="D6470" s="45" t="str">
        <f>+Tabla3[[#This Row],[id_detalle]]&amp;" "&amp;VLOOKUP(Tabla3[[#This Row],[id_detalle]],rubro_detalle[[Código]:[Rubro Detalle]],2,0)</f>
        <v>05.00.241 Empresas de Ingeniería y Obras Civiles</v>
      </c>
      <c r="E6470" s="33">
        <f t="shared" si="1115"/>
        <v>28</v>
      </c>
      <c r="F6470" s="47" t="str">
        <f t="shared" si="1116"/>
        <v>05.00.241-28</v>
      </c>
      <c r="G6470" s="37" t="s">
        <v>6028</v>
      </c>
      <c r="H6470" s="37">
        <v>506</v>
      </c>
    </row>
    <row r="6471" spans="1:8" x14ac:dyDescent="0.3">
      <c r="A6471" s="34" t="str">
        <f>+LEFT(Tabla3[[#This Row],[id_detalle]],2)</f>
        <v>05</v>
      </c>
      <c r="B6471" s="46" t="str">
        <f>VLOOKUP((LEFT(Tabla3[[#This Row],[id_detalle]],2)),id_rubro[[id]:[Rubro]],2,0)</f>
        <v>CONSTRUCCIÓN, ACTIVIDADES Y SERVICIOS CONEXOS</v>
      </c>
      <c r="C6471" s="36" t="s">
        <v>1284</v>
      </c>
      <c r="D6471" s="45" t="str">
        <f>+Tabla3[[#This Row],[id_detalle]]&amp;" "&amp;VLOOKUP(Tabla3[[#This Row],[id_detalle]],rubro_detalle[[Código]:[Rubro Detalle]],2,0)</f>
        <v>05.00.241 Empresas de Ingeniería y Obras Civiles</v>
      </c>
      <c r="E6471" s="33">
        <f t="shared" si="1115"/>
        <v>29</v>
      </c>
      <c r="F6471" s="47" t="str">
        <f t="shared" si="1116"/>
        <v>05.00.241-29</v>
      </c>
      <c r="G6471" s="37" t="s">
        <v>5701</v>
      </c>
      <c r="H6471" s="37">
        <v>507</v>
      </c>
    </row>
    <row r="6472" spans="1:8" x14ac:dyDescent="0.3">
      <c r="A6472" s="34" t="str">
        <f>+LEFT(Tabla3[[#This Row],[id_detalle]],2)</f>
        <v>05</v>
      </c>
      <c r="B6472" s="46" t="str">
        <f>VLOOKUP((LEFT(Tabla3[[#This Row],[id_detalle]],2)),id_rubro[[id]:[Rubro]],2,0)</f>
        <v>CONSTRUCCIÓN, ACTIVIDADES Y SERVICIOS CONEXOS</v>
      </c>
      <c r="C6472" s="36" t="s">
        <v>1284</v>
      </c>
      <c r="D6472" s="45" t="str">
        <f>+Tabla3[[#This Row],[id_detalle]]&amp;" "&amp;VLOOKUP(Tabla3[[#This Row],[id_detalle]],rubro_detalle[[Código]:[Rubro Detalle]],2,0)</f>
        <v>05.00.241 Empresas de Ingeniería y Obras Civiles</v>
      </c>
      <c r="E6472" s="33">
        <f t="shared" si="1115"/>
        <v>30</v>
      </c>
      <c r="F6472" s="47" t="str">
        <f t="shared" si="1116"/>
        <v>05.00.241-30</v>
      </c>
      <c r="G6472" s="37" t="s">
        <v>6060</v>
      </c>
      <c r="H6472" s="37">
        <v>507</v>
      </c>
    </row>
    <row r="6473" spans="1:8" x14ac:dyDescent="0.3">
      <c r="A6473" s="34" t="str">
        <f>+LEFT(Tabla3[[#This Row],[id_detalle]],2)</f>
        <v>05</v>
      </c>
      <c r="B6473" s="46" t="str">
        <f>VLOOKUP((LEFT(Tabla3[[#This Row],[id_detalle]],2)),id_rubro[[id]:[Rubro]],2,0)</f>
        <v>CONSTRUCCIÓN, ACTIVIDADES Y SERVICIOS CONEXOS</v>
      </c>
      <c r="C6473" s="36" t="s">
        <v>1284</v>
      </c>
      <c r="D6473" s="45" t="str">
        <f>+Tabla3[[#This Row],[id_detalle]]&amp;" "&amp;VLOOKUP(Tabla3[[#This Row],[id_detalle]],rubro_detalle[[Código]:[Rubro Detalle]],2,0)</f>
        <v>05.00.241 Empresas de Ingeniería y Obras Civiles</v>
      </c>
      <c r="E6473" s="33">
        <f t="shared" si="1115"/>
        <v>31</v>
      </c>
      <c r="F6473" s="47" t="str">
        <f t="shared" si="1116"/>
        <v>05.00.241-31</v>
      </c>
      <c r="G6473" s="37" t="s">
        <v>6061</v>
      </c>
      <c r="H6473" s="37">
        <v>508</v>
      </c>
    </row>
    <row r="6474" spans="1:8" x14ac:dyDescent="0.3">
      <c r="A6474" s="34" t="str">
        <f>+LEFT(Tabla3[[#This Row],[id_detalle]],2)</f>
        <v>05</v>
      </c>
      <c r="B6474" s="46" t="str">
        <f>VLOOKUP((LEFT(Tabla3[[#This Row],[id_detalle]],2)),id_rubro[[id]:[Rubro]],2,0)</f>
        <v>CONSTRUCCIÓN, ACTIVIDADES Y SERVICIOS CONEXOS</v>
      </c>
      <c r="C6474" s="36" t="s">
        <v>1284</v>
      </c>
      <c r="D6474" s="45" t="str">
        <f>+Tabla3[[#This Row],[id_detalle]]&amp;" "&amp;VLOOKUP(Tabla3[[#This Row],[id_detalle]],rubro_detalle[[Código]:[Rubro Detalle]],2,0)</f>
        <v>05.00.241 Empresas de Ingeniería y Obras Civiles</v>
      </c>
      <c r="E6474" s="33">
        <f t="shared" si="1115"/>
        <v>32</v>
      </c>
      <c r="F6474" s="47" t="str">
        <f t="shared" si="1116"/>
        <v>05.00.241-32</v>
      </c>
      <c r="G6474" s="37" t="s">
        <v>6062</v>
      </c>
      <c r="H6474" s="37">
        <v>532</v>
      </c>
    </row>
    <row r="6475" spans="1:8" x14ac:dyDescent="0.3">
      <c r="A6475" s="34" t="str">
        <f>+LEFT(Tabla3[[#This Row],[id_detalle]],2)</f>
        <v>05</v>
      </c>
      <c r="B6475" s="46" t="str">
        <f>VLOOKUP((LEFT(Tabla3[[#This Row],[id_detalle]],2)),id_rubro[[id]:[Rubro]],2,0)</f>
        <v>CONSTRUCCIÓN, ACTIVIDADES Y SERVICIOS CONEXOS</v>
      </c>
      <c r="C6475" s="36" t="s">
        <v>1284</v>
      </c>
      <c r="D6475" s="45" t="str">
        <f>+Tabla3[[#This Row],[id_detalle]]&amp;" "&amp;VLOOKUP(Tabla3[[#This Row],[id_detalle]],rubro_detalle[[Código]:[Rubro Detalle]],2,0)</f>
        <v>05.00.241 Empresas de Ingeniería y Obras Civiles</v>
      </c>
      <c r="E6475" s="33">
        <f t="shared" si="1115"/>
        <v>33</v>
      </c>
      <c r="F6475" s="47" t="str">
        <f t="shared" si="1116"/>
        <v>05.00.241-33</v>
      </c>
      <c r="G6475" s="37" t="s">
        <v>3002</v>
      </c>
      <c r="H6475" s="37">
        <v>536</v>
      </c>
    </row>
    <row r="6476" spans="1:8" x14ac:dyDescent="0.3">
      <c r="A6476" s="34" t="str">
        <f>+LEFT(Tabla3[[#This Row],[id_detalle]],2)</f>
        <v>05</v>
      </c>
      <c r="B6476" s="46" t="str">
        <f>VLOOKUP((LEFT(Tabla3[[#This Row],[id_detalle]],2)),id_rubro[[id]:[Rubro]],2,0)</f>
        <v>CONSTRUCCIÓN, ACTIVIDADES Y SERVICIOS CONEXOS</v>
      </c>
      <c r="C6476" s="36" t="s">
        <v>1284</v>
      </c>
      <c r="D6476" s="45" t="str">
        <f>+Tabla3[[#This Row],[id_detalle]]&amp;" "&amp;VLOOKUP(Tabla3[[#This Row],[id_detalle]],rubro_detalle[[Código]:[Rubro Detalle]],2,0)</f>
        <v>05.00.241 Empresas de Ingeniería y Obras Civiles</v>
      </c>
      <c r="E6476" s="33">
        <f t="shared" si="1115"/>
        <v>34</v>
      </c>
      <c r="F6476" s="47" t="str">
        <f t="shared" si="1116"/>
        <v>05.00.241-34</v>
      </c>
      <c r="G6476" s="37" t="s">
        <v>5530</v>
      </c>
      <c r="H6476" s="37">
        <v>541</v>
      </c>
    </row>
    <row r="6477" spans="1:8" x14ac:dyDescent="0.3">
      <c r="A6477" s="34" t="str">
        <f>+LEFT(Tabla3[[#This Row],[id_detalle]],2)</f>
        <v>05</v>
      </c>
      <c r="B6477" s="46" t="str">
        <f>VLOOKUP((LEFT(Tabla3[[#This Row],[id_detalle]],2)),id_rubro[[id]:[Rubro]],2,0)</f>
        <v>CONSTRUCCIÓN, ACTIVIDADES Y SERVICIOS CONEXOS</v>
      </c>
      <c r="C6477" s="36" t="s">
        <v>1284</v>
      </c>
      <c r="D6477" s="45" t="str">
        <f>+Tabla3[[#This Row],[id_detalle]]&amp;" "&amp;VLOOKUP(Tabla3[[#This Row],[id_detalle]],rubro_detalle[[Código]:[Rubro Detalle]],2,0)</f>
        <v>05.00.241 Empresas de Ingeniería y Obras Civiles</v>
      </c>
      <c r="E6477" s="33">
        <f t="shared" si="1115"/>
        <v>35</v>
      </c>
      <c r="F6477" s="47" t="str">
        <f t="shared" si="1116"/>
        <v>05.00.241-35</v>
      </c>
      <c r="G6477" s="37" t="s">
        <v>4740</v>
      </c>
      <c r="H6477" s="37">
        <v>544</v>
      </c>
    </row>
    <row r="6478" spans="1:8" x14ac:dyDescent="0.3">
      <c r="A6478" s="34" t="str">
        <f>+LEFT(Tabla3[[#This Row],[id_detalle]],2)</f>
        <v>05</v>
      </c>
      <c r="B6478" s="46" t="str">
        <f>VLOOKUP((LEFT(Tabla3[[#This Row],[id_detalle]],2)),id_rubro[[id]:[Rubro]],2,0)</f>
        <v>CONSTRUCCIÓN, ACTIVIDADES Y SERVICIOS CONEXOS</v>
      </c>
      <c r="C6478" s="36" t="s">
        <v>1284</v>
      </c>
      <c r="D6478" s="45" t="str">
        <f>+Tabla3[[#This Row],[id_detalle]]&amp;" "&amp;VLOOKUP(Tabla3[[#This Row],[id_detalle]],rubro_detalle[[Código]:[Rubro Detalle]],2,0)</f>
        <v>05.00.241 Empresas de Ingeniería y Obras Civiles</v>
      </c>
      <c r="E6478" s="33">
        <f t="shared" si="1115"/>
        <v>36</v>
      </c>
      <c r="F6478" s="47" t="str">
        <f t="shared" si="1116"/>
        <v>05.00.241-36</v>
      </c>
      <c r="G6478" s="37" t="s">
        <v>3003</v>
      </c>
      <c r="H6478" s="37">
        <v>562</v>
      </c>
    </row>
    <row r="6479" spans="1:8" x14ac:dyDescent="0.3">
      <c r="A6479" s="34" t="str">
        <f>+LEFT(Tabla3[[#This Row],[id_detalle]],2)</f>
        <v>05</v>
      </c>
      <c r="B6479" s="46" t="str">
        <f>VLOOKUP((LEFT(Tabla3[[#This Row],[id_detalle]],2)),id_rubro[[id]:[Rubro]],2,0)</f>
        <v>CONSTRUCCIÓN, ACTIVIDADES Y SERVICIOS CONEXOS</v>
      </c>
      <c r="C6479" s="36" t="s">
        <v>1284</v>
      </c>
      <c r="D6479" s="45" t="str">
        <f>+Tabla3[[#This Row],[id_detalle]]&amp;" "&amp;VLOOKUP(Tabla3[[#This Row],[id_detalle]],rubro_detalle[[Código]:[Rubro Detalle]],2,0)</f>
        <v>05.00.241 Empresas de Ingeniería y Obras Civiles</v>
      </c>
      <c r="E6479" s="33">
        <f t="shared" si="1115"/>
        <v>37</v>
      </c>
      <c r="F6479" s="47" t="str">
        <f t="shared" si="1116"/>
        <v>05.00.241-37</v>
      </c>
      <c r="G6479" s="37" t="s">
        <v>6063</v>
      </c>
      <c r="H6479" s="37">
        <v>565</v>
      </c>
    </row>
    <row r="6480" spans="1:8" x14ac:dyDescent="0.3">
      <c r="A6480" s="34" t="str">
        <f>+LEFT(Tabla3[[#This Row],[id_detalle]],2)</f>
        <v>05</v>
      </c>
      <c r="B6480" s="46" t="str">
        <f>VLOOKUP((LEFT(Tabla3[[#This Row],[id_detalle]],2)),id_rubro[[id]:[Rubro]],2,0)</f>
        <v>CONSTRUCCIÓN, ACTIVIDADES Y SERVICIOS CONEXOS</v>
      </c>
      <c r="C6480" s="36" t="s">
        <v>1284</v>
      </c>
      <c r="D6480" s="45" t="str">
        <f>+Tabla3[[#This Row],[id_detalle]]&amp;" "&amp;VLOOKUP(Tabla3[[#This Row],[id_detalle]],rubro_detalle[[Código]:[Rubro Detalle]],2,0)</f>
        <v>05.00.241 Empresas de Ingeniería y Obras Civiles</v>
      </c>
      <c r="E6480" s="33">
        <f t="shared" si="1115"/>
        <v>38</v>
      </c>
      <c r="F6480" s="47" t="str">
        <f t="shared" si="1116"/>
        <v>05.00.241-38</v>
      </c>
      <c r="G6480" s="37" t="s">
        <v>5041</v>
      </c>
      <c r="H6480" s="37">
        <v>597</v>
      </c>
    </row>
    <row r="6481" spans="1:8" x14ac:dyDescent="0.3">
      <c r="A6481" s="34" t="str">
        <f>+LEFT(Tabla3[[#This Row],[id_detalle]],2)</f>
        <v>05</v>
      </c>
      <c r="B6481" s="46" t="str">
        <f>VLOOKUP((LEFT(Tabla3[[#This Row],[id_detalle]],2)),id_rubro[[id]:[Rubro]],2,0)</f>
        <v>CONSTRUCCIÓN, ACTIVIDADES Y SERVICIOS CONEXOS</v>
      </c>
      <c r="C6481" s="36" t="s">
        <v>1284</v>
      </c>
      <c r="D6481" s="45" t="str">
        <f>+Tabla3[[#This Row],[id_detalle]]&amp;" "&amp;VLOOKUP(Tabla3[[#This Row],[id_detalle]],rubro_detalle[[Código]:[Rubro Detalle]],2,0)</f>
        <v>05.00.241 Empresas de Ingeniería y Obras Civiles</v>
      </c>
      <c r="E6481" s="33">
        <f t="shared" si="1115"/>
        <v>39</v>
      </c>
      <c r="F6481" s="47" t="str">
        <f t="shared" si="1116"/>
        <v>05.00.241-39</v>
      </c>
      <c r="G6481" s="37" t="s">
        <v>6064</v>
      </c>
      <c r="H6481" s="37">
        <v>631</v>
      </c>
    </row>
    <row r="6482" spans="1:8" x14ac:dyDescent="0.3">
      <c r="A6482" s="34" t="str">
        <f>+LEFT(Tabla3[[#This Row],[id_detalle]],2)</f>
        <v>05</v>
      </c>
      <c r="B6482" s="46" t="str">
        <f>VLOOKUP((LEFT(Tabla3[[#This Row],[id_detalle]],2)),id_rubro[[id]:[Rubro]],2,0)</f>
        <v>CONSTRUCCIÓN, ACTIVIDADES Y SERVICIOS CONEXOS</v>
      </c>
      <c r="C6482" s="36" t="s">
        <v>1284</v>
      </c>
      <c r="D6482" s="45" t="str">
        <f>+Tabla3[[#This Row],[id_detalle]]&amp;" "&amp;VLOOKUP(Tabla3[[#This Row],[id_detalle]],rubro_detalle[[Código]:[Rubro Detalle]],2,0)</f>
        <v>05.00.241 Empresas de Ingeniería y Obras Civiles</v>
      </c>
      <c r="E6482" s="33">
        <f t="shared" si="1115"/>
        <v>40</v>
      </c>
      <c r="F6482" s="47" t="str">
        <f t="shared" si="1116"/>
        <v>05.00.241-40</v>
      </c>
      <c r="G6482" s="37" t="s">
        <v>5667</v>
      </c>
      <c r="H6482" s="37">
        <v>651</v>
      </c>
    </row>
    <row r="6483" spans="1:8" x14ac:dyDescent="0.3">
      <c r="A6483" s="34" t="str">
        <f>+LEFT(Tabla3[[#This Row],[id_detalle]],2)</f>
        <v>05</v>
      </c>
      <c r="B6483" s="46" t="str">
        <f>VLOOKUP((LEFT(Tabla3[[#This Row],[id_detalle]],2)),id_rubro[[id]:[Rubro]],2,0)</f>
        <v>CONSTRUCCIÓN, ACTIVIDADES Y SERVICIOS CONEXOS</v>
      </c>
      <c r="C6483" s="36" t="s">
        <v>1284</v>
      </c>
      <c r="D6483" s="45" t="str">
        <f>+Tabla3[[#This Row],[id_detalle]]&amp;" "&amp;VLOOKUP(Tabla3[[#This Row],[id_detalle]],rubro_detalle[[Código]:[Rubro Detalle]],2,0)</f>
        <v>05.00.241 Empresas de Ingeniería y Obras Civiles</v>
      </c>
      <c r="E6483" s="33">
        <f t="shared" si="1115"/>
        <v>41</v>
      </c>
      <c r="F6483" s="47" t="str">
        <f t="shared" si="1116"/>
        <v>05.00.241-41</v>
      </c>
      <c r="G6483" s="37" t="s">
        <v>3016</v>
      </c>
      <c r="H6483" s="37">
        <v>654</v>
      </c>
    </row>
    <row r="6484" spans="1:8" x14ac:dyDescent="0.3">
      <c r="A6484" s="34" t="str">
        <f>+LEFT(Tabla3[[#This Row],[id_detalle]],2)</f>
        <v>05</v>
      </c>
      <c r="B6484" s="46" t="str">
        <f>VLOOKUP((LEFT(Tabla3[[#This Row],[id_detalle]],2)),id_rubro[[id]:[Rubro]],2,0)</f>
        <v>CONSTRUCCIÓN, ACTIVIDADES Y SERVICIOS CONEXOS</v>
      </c>
      <c r="C6484" s="36" t="s">
        <v>1284</v>
      </c>
      <c r="D6484" s="45" t="str">
        <f>+Tabla3[[#This Row],[id_detalle]]&amp;" "&amp;VLOOKUP(Tabla3[[#This Row],[id_detalle]],rubro_detalle[[Código]:[Rubro Detalle]],2,0)</f>
        <v>05.00.241 Empresas de Ingeniería y Obras Civiles</v>
      </c>
      <c r="E6484" s="33">
        <f t="shared" si="1115"/>
        <v>42</v>
      </c>
      <c r="F6484" s="47" t="str">
        <f t="shared" si="1116"/>
        <v>05.00.241-42</v>
      </c>
      <c r="G6484" s="37" t="s">
        <v>6065</v>
      </c>
      <c r="H6484" s="37">
        <v>665</v>
      </c>
    </row>
    <row r="6485" spans="1:8" x14ac:dyDescent="0.3">
      <c r="A6485" s="34" t="str">
        <f>+LEFT(Tabla3[[#This Row],[id_detalle]],2)</f>
        <v>05</v>
      </c>
      <c r="B6485" s="46" t="str">
        <f>VLOOKUP((LEFT(Tabla3[[#This Row],[id_detalle]],2)),id_rubro[[id]:[Rubro]],2,0)</f>
        <v>CONSTRUCCIÓN, ACTIVIDADES Y SERVICIOS CONEXOS</v>
      </c>
      <c r="C6485" s="36" t="s">
        <v>1284</v>
      </c>
      <c r="D6485" s="45" t="str">
        <f>+Tabla3[[#This Row],[id_detalle]]&amp;" "&amp;VLOOKUP(Tabla3[[#This Row],[id_detalle]],rubro_detalle[[Código]:[Rubro Detalle]],2,0)</f>
        <v>05.00.241 Empresas de Ingeniería y Obras Civiles</v>
      </c>
      <c r="E6485" s="33">
        <f t="shared" si="1115"/>
        <v>43</v>
      </c>
      <c r="F6485" s="47" t="str">
        <f t="shared" si="1116"/>
        <v>05.00.241-43</v>
      </c>
      <c r="G6485" s="37" t="s">
        <v>6040</v>
      </c>
      <c r="H6485" s="37">
        <v>668</v>
      </c>
    </row>
    <row r="6486" spans="1:8" x14ac:dyDescent="0.3">
      <c r="A6486" s="34" t="str">
        <f>+LEFT(Tabla3[[#This Row],[id_detalle]],2)</f>
        <v>05</v>
      </c>
      <c r="B6486" s="46" t="str">
        <f>VLOOKUP((LEFT(Tabla3[[#This Row],[id_detalle]],2)),id_rubro[[id]:[Rubro]],2,0)</f>
        <v>CONSTRUCCIÓN, ACTIVIDADES Y SERVICIOS CONEXOS</v>
      </c>
      <c r="C6486" s="36" t="s">
        <v>1284</v>
      </c>
      <c r="D6486" s="45" t="str">
        <f>+Tabla3[[#This Row],[id_detalle]]&amp;" "&amp;VLOOKUP(Tabla3[[#This Row],[id_detalle]],rubro_detalle[[Código]:[Rubro Detalle]],2,0)</f>
        <v>05.00.241 Empresas de Ingeniería y Obras Civiles</v>
      </c>
      <c r="E6486" s="33">
        <f t="shared" si="1115"/>
        <v>44</v>
      </c>
      <c r="F6486" s="47" t="str">
        <f t="shared" si="1116"/>
        <v>05.00.241-44</v>
      </c>
      <c r="G6486" s="37" t="s">
        <v>6042</v>
      </c>
      <c r="H6486" s="37">
        <v>690</v>
      </c>
    </row>
    <row r="6487" spans="1:8" x14ac:dyDescent="0.3">
      <c r="A6487" s="34" t="str">
        <f>+LEFT(Tabla3[[#This Row],[id_detalle]],2)</f>
        <v>05</v>
      </c>
      <c r="B6487" s="46" t="str">
        <f>VLOOKUP((LEFT(Tabla3[[#This Row],[id_detalle]],2)),id_rubro[[id]:[Rubro]],2,0)</f>
        <v>CONSTRUCCIÓN, ACTIVIDADES Y SERVICIOS CONEXOS</v>
      </c>
      <c r="C6487" s="36" t="s">
        <v>1284</v>
      </c>
      <c r="D6487" s="45" t="str">
        <f>+Tabla3[[#This Row],[id_detalle]]&amp;" "&amp;VLOOKUP(Tabla3[[#This Row],[id_detalle]],rubro_detalle[[Código]:[Rubro Detalle]],2,0)</f>
        <v>05.00.241 Empresas de Ingeniería y Obras Civiles</v>
      </c>
      <c r="E6487" s="33">
        <f t="shared" si="1115"/>
        <v>45</v>
      </c>
      <c r="F6487" s="47" t="str">
        <f t="shared" si="1116"/>
        <v>05.00.241-45</v>
      </c>
      <c r="G6487" s="37" t="s">
        <v>6066</v>
      </c>
      <c r="H6487" s="37">
        <v>696</v>
      </c>
    </row>
    <row r="6488" spans="1:8" x14ac:dyDescent="0.3">
      <c r="A6488" s="34" t="str">
        <f>+LEFT(Tabla3[[#This Row],[id_detalle]],2)</f>
        <v>05</v>
      </c>
      <c r="B6488" s="46" t="str">
        <f>VLOOKUP((LEFT(Tabla3[[#This Row],[id_detalle]],2)),id_rubro[[id]:[Rubro]],2,0)</f>
        <v>CONSTRUCCIÓN, ACTIVIDADES Y SERVICIOS CONEXOS</v>
      </c>
      <c r="C6488" s="36" t="s">
        <v>1284</v>
      </c>
      <c r="D6488" s="45" t="str">
        <f>+Tabla3[[#This Row],[id_detalle]]&amp;" "&amp;VLOOKUP(Tabla3[[#This Row],[id_detalle]],rubro_detalle[[Código]:[Rubro Detalle]],2,0)</f>
        <v>05.00.241 Empresas de Ingeniería y Obras Civiles</v>
      </c>
      <c r="E6488" s="33">
        <f t="shared" si="1115"/>
        <v>46</v>
      </c>
      <c r="F6488" s="47" t="str">
        <f t="shared" si="1116"/>
        <v>05.00.241-46</v>
      </c>
      <c r="G6488" s="38" t="s">
        <v>6067</v>
      </c>
      <c r="H6488" s="38">
        <v>709</v>
      </c>
    </row>
    <row r="6489" spans="1:8" x14ac:dyDescent="0.3">
      <c r="A6489" s="34" t="str">
        <f>+LEFT(Tabla3[[#This Row],[id_detalle]],2)</f>
        <v>05</v>
      </c>
      <c r="B6489" s="46" t="str">
        <f>VLOOKUP((LEFT(Tabla3[[#This Row],[id_detalle]],2)),id_rubro[[id]:[Rubro]],2,0)</f>
        <v>CONSTRUCCIÓN, ACTIVIDADES Y SERVICIOS CONEXOS</v>
      </c>
      <c r="C6489" s="36" t="s">
        <v>1284</v>
      </c>
      <c r="D6489" s="45" t="str">
        <f>+Tabla3[[#This Row],[id_detalle]]&amp;" "&amp;VLOOKUP(Tabla3[[#This Row],[id_detalle]],rubro_detalle[[Código]:[Rubro Detalle]],2,0)</f>
        <v>05.00.241 Empresas de Ingeniería y Obras Civiles</v>
      </c>
      <c r="E6489" s="33">
        <f t="shared" si="1115"/>
        <v>47</v>
      </c>
      <c r="F6489" s="47" t="str">
        <f t="shared" si="1116"/>
        <v>05.00.241-47</v>
      </c>
      <c r="G6489" s="37" t="s">
        <v>6044</v>
      </c>
      <c r="H6489" s="37">
        <v>710</v>
      </c>
    </row>
    <row r="6490" spans="1:8" x14ac:dyDescent="0.3">
      <c r="A6490" s="34" t="str">
        <f>+LEFT(Tabla3[[#This Row],[id_detalle]],2)</f>
        <v>05</v>
      </c>
      <c r="B6490" s="46" t="str">
        <f>VLOOKUP((LEFT(Tabla3[[#This Row],[id_detalle]],2)),id_rubro[[id]:[Rubro]],2,0)</f>
        <v>CONSTRUCCIÓN, ACTIVIDADES Y SERVICIOS CONEXOS</v>
      </c>
      <c r="C6490" s="36" t="s">
        <v>1284</v>
      </c>
      <c r="D6490" s="45" t="str">
        <f>+Tabla3[[#This Row],[id_detalle]]&amp;" "&amp;VLOOKUP(Tabla3[[#This Row],[id_detalle]],rubro_detalle[[Código]:[Rubro Detalle]],2,0)</f>
        <v>05.00.241 Empresas de Ingeniería y Obras Civiles</v>
      </c>
      <c r="E6490" s="33">
        <f t="shared" si="1115"/>
        <v>48</v>
      </c>
      <c r="F6490" s="47" t="str">
        <f t="shared" si="1116"/>
        <v>05.00.241-48</v>
      </c>
      <c r="G6490" s="37" t="s">
        <v>6068</v>
      </c>
      <c r="H6490" s="37">
        <v>715</v>
      </c>
    </row>
    <row r="6491" spans="1:8" x14ac:dyDescent="0.3">
      <c r="A6491" s="34" t="str">
        <f>+LEFT(Tabla3[[#This Row],[id_detalle]],2)</f>
        <v>05</v>
      </c>
      <c r="B6491" s="46" t="str">
        <f>VLOOKUP((LEFT(Tabla3[[#This Row],[id_detalle]],2)),id_rubro[[id]:[Rubro]],2,0)</f>
        <v>CONSTRUCCIÓN, ACTIVIDADES Y SERVICIOS CONEXOS</v>
      </c>
      <c r="C6491" s="36" t="s">
        <v>1284</v>
      </c>
      <c r="D6491" s="45" t="str">
        <f>+Tabla3[[#This Row],[id_detalle]]&amp;" "&amp;VLOOKUP(Tabla3[[#This Row],[id_detalle]],rubro_detalle[[Código]:[Rubro Detalle]],2,0)</f>
        <v>05.00.241 Empresas de Ingeniería y Obras Civiles</v>
      </c>
      <c r="E6491" s="33">
        <f t="shared" ref="E6491:E6499" si="1117">+IF(D6491=D6490,E6490+1,1)</f>
        <v>49</v>
      </c>
      <c r="F6491" s="47" t="str">
        <f t="shared" ref="F6491:F6499" si="1118">+LEFT(D6491,9)&amp;"-"&amp;E6491</f>
        <v>05.00.241-49</v>
      </c>
      <c r="G6491" s="37" t="s">
        <v>6069</v>
      </c>
      <c r="H6491" s="37">
        <v>725</v>
      </c>
    </row>
    <row r="6492" spans="1:8" x14ac:dyDescent="0.3">
      <c r="A6492" s="34" t="str">
        <f>+LEFT(Tabla3[[#This Row],[id_detalle]],2)</f>
        <v>05</v>
      </c>
      <c r="B6492" s="46" t="str">
        <f>VLOOKUP((LEFT(Tabla3[[#This Row],[id_detalle]],2)),id_rubro[[id]:[Rubro]],2,0)</f>
        <v>CONSTRUCCIÓN, ACTIVIDADES Y SERVICIOS CONEXOS</v>
      </c>
      <c r="C6492" s="36" t="s">
        <v>1284</v>
      </c>
      <c r="D6492" s="45" t="str">
        <f>+Tabla3[[#This Row],[id_detalle]]&amp;" "&amp;VLOOKUP(Tabla3[[#This Row],[id_detalle]],rubro_detalle[[Código]:[Rubro Detalle]],2,0)</f>
        <v>05.00.241 Empresas de Ingeniería y Obras Civiles</v>
      </c>
      <c r="E6492" s="33">
        <f t="shared" si="1117"/>
        <v>50</v>
      </c>
      <c r="F6492" s="47" t="str">
        <f t="shared" si="1118"/>
        <v>05.00.241-50</v>
      </c>
      <c r="G6492" s="37" t="s">
        <v>5252</v>
      </c>
      <c r="H6492" s="37">
        <v>726</v>
      </c>
    </row>
    <row r="6493" spans="1:8" x14ac:dyDescent="0.3">
      <c r="A6493" s="34" t="str">
        <f>+LEFT(Tabla3[[#This Row],[id_detalle]],2)</f>
        <v>05</v>
      </c>
      <c r="B6493" s="46" t="str">
        <f>VLOOKUP((LEFT(Tabla3[[#This Row],[id_detalle]],2)),id_rubro[[id]:[Rubro]],2,0)</f>
        <v>CONSTRUCCIÓN, ACTIVIDADES Y SERVICIOS CONEXOS</v>
      </c>
      <c r="C6493" s="36" t="s">
        <v>1284</v>
      </c>
      <c r="D6493" s="45" t="str">
        <f>+Tabla3[[#This Row],[id_detalle]]&amp;" "&amp;VLOOKUP(Tabla3[[#This Row],[id_detalle]],rubro_detalle[[Código]:[Rubro Detalle]],2,0)</f>
        <v>05.00.241 Empresas de Ingeniería y Obras Civiles</v>
      </c>
      <c r="E6493" s="33">
        <f t="shared" si="1117"/>
        <v>51</v>
      </c>
      <c r="F6493" s="47" t="str">
        <f t="shared" si="1118"/>
        <v>05.00.241-51</v>
      </c>
      <c r="G6493" s="37" t="s">
        <v>5841</v>
      </c>
      <c r="H6493" s="37">
        <v>780</v>
      </c>
    </row>
    <row r="6494" spans="1:8" x14ac:dyDescent="0.3">
      <c r="A6494" s="34" t="str">
        <f>+LEFT(Tabla3[[#This Row],[id_detalle]],2)</f>
        <v>05</v>
      </c>
      <c r="B6494" s="46" t="str">
        <f>VLOOKUP((LEFT(Tabla3[[#This Row],[id_detalle]],2)),id_rubro[[id]:[Rubro]],2,0)</f>
        <v>CONSTRUCCIÓN, ACTIVIDADES Y SERVICIOS CONEXOS</v>
      </c>
      <c r="C6494" s="36" t="s">
        <v>1284</v>
      </c>
      <c r="D6494" s="45" t="str">
        <f>+Tabla3[[#This Row],[id_detalle]]&amp;" "&amp;VLOOKUP(Tabla3[[#This Row],[id_detalle]],rubro_detalle[[Código]:[Rubro Detalle]],2,0)</f>
        <v>05.00.241 Empresas de Ingeniería y Obras Civiles</v>
      </c>
      <c r="E6494" s="33">
        <f t="shared" si="1117"/>
        <v>52</v>
      </c>
      <c r="F6494" s="47" t="str">
        <f t="shared" si="1118"/>
        <v>05.00.241-52</v>
      </c>
      <c r="G6494" s="37" t="s">
        <v>5267</v>
      </c>
      <c r="H6494" s="37">
        <v>796</v>
      </c>
    </row>
    <row r="6495" spans="1:8" x14ac:dyDescent="0.3">
      <c r="A6495" s="34" t="str">
        <f>+LEFT(Tabla3[[#This Row],[id_detalle]],2)</f>
        <v>05</v>
      </c>
      <c r="B6495" s="46" t="str">
        <f>VLOOKUP((LEFT(Tabla3[[#This Row],[id_detalle]],2)),id_rubro[[id]:[Rubro]],2,0)</f>
        <v>CONSTRUCCIÓN, ACTIVIDADES Y SERVICIOS CONEXOS</v>
      </c>
      <c r="C6495" s="36" t="s">
        <v>1284</v>
      </c>
      <c r="D6495" s="45" t="str">
        <f>+Tabla3[[#This Row],[id_detalle]]&amp;" "&amp;VLOOKUP(Tabla3[[#This Row],[id_detalle]],rubro_detalle[[Código]:[Rubro Detalle]],2,0)</f>
        <v>05.00.241 Empresas de Ingeniería y Obras Civiles</v>
      </c>
      <c r="E6495" s="33">
        <f t="shared" si="1117"/>
        <v>53</v>
      </c>
      <c r="F6495" s="47" t="str">
        <f t="shared" si="1118"/>
        <v>05.00.241-53</v>
      </c>
      <c r="G6495" s="37" t="s">
        <v>6070</v>
      </c>
      <c r="H6495" s="37">
        <v>803</v>
      </c>
    </row>
    <row r="6496" spans="1:8" x14ac:dyDescent="0.3">
      <c r="A6496" s="34" t="str">
        <f>+LEFT(Tabla3[[#This Row],[id_detalle]],2)</f>
        <v>05</v>
      </c>
      <c r="B6496" s="46" t="str">
        <f>VLOOKUP((LEFT(Tabla3[[#This Row],[id_detalle]],2)),id_rubro[[id]:[Rubro]],2,0)</f>
        <v>CONSTRUCCIÓN, ACTIVIDADES Y SERVICIOS CONEXOS</v>
      </c>
      <c r="C6496" s="36" t="s">
        <v>1284</v>
      </c>
      <c r="D6496" s="45" t="str">
        <f>+Tabla3[[#This Row],[id_detalle]]&amp;" "&amp;VLOOKUP(Tabla3[[#This Row],[id_detalle]],rubro_detalle[[Código]:[Rubro Detalle]],2,0)</f>
        <v>05.00.241 Empresas de Ingeniería y Obras Civiles</v>
      </c>
      <c r="E6496" s="33">
        <f t="shared" si="1117"/>
        <v>54</v>
      </c>
      <c r="F6496" s="47" t="str">
        <f t="shared" si="1118"/>
        <v>05.00.241-54</v>
      </c>
      <c r="G6496" s="37" t="s">
        <v>6071</v>
      </c>
      <c r="H6496" s="37">
        <v>845</v>
      </c>
    </row>
    <row r="6497" spans="1:8" x14ac:dyDescent="0.3">
      <c r="A6497" s="34" t="str">
        <f>+LEFT(Tabla3[[#This Row],[id_detalle]],2)</f>
        <v>05</v>
      </c>
      <c r="B6497" s="46" t="str">
        <f>VLOOKUP((LEFT(Tabla3[[#This Row],[id_detalle]],2)),id_rubro[[id]:[Rubro]],2,0)</f>
        <v>CONSTRUCCIÓN, ACTIVIDADES Y SERVICIOS CONEXOS</v>
      </c>
      <c r="C6497" s="36" t="s">
        <v>1284</v>
      </c>
      <c r="D6497" s="45" t="str">
        <f>+Tabla3[[#This Row],[id_detalle]]&amp;" "&amp;VLOOKUP(Tabla3[[#This Row],[id_detalle]],rubro_detalle[[Código]:[Rubro Detalle]],2,0)</f>
        <v>05.00.241 Empresas de Ingeniería y Obras Civiles</v>
      </c>
      <c r="E6497" s="33">
        <f t="shared" si="1117"/>
        <v>55</v>
      </c>
      <c r="F6497" s="47" t="str">
        <f t="shared" si="1118"/>
        <v>05.00.241-55</v>
      </c>
      <c r="G6497" s="37" t="s">
        <v>5868</v>
      </c>
      <c r="H6497" s="37">
        <v>850</v>
      </c>
    </row>
    <row r="6498" spans="1:8" x14ac:dyDescent="0.3">
      <c r="A6498" s="34" t="str">
        <f>+LEFT(Tabla3[[#This Row],[id_detalle]],2)</f>
        <v>05</v>
      </c>
      <c r="B6498" s="46" t="str">
        <f>VLOOKUP((LEFT(Tabla3[[#This Row],[id_detalle]],2)),id_rubro[[id]:[Rubro]],2,0)</f>
        <v>CONSTRUCCIÓN, ACTIVIDADES Y SERVICIOS CONEXOS</v>
      </c>
      <c r="C6498" s="36" t="s">
        <v>1284</v>
      </c>
      <c r="D6498" s="45" t="str">
        <f>+Tabla3[[#This Row],[id_detalle]]&amp;" "&amp;VLOOKUP(Tabla3[[#This Row],[id_detalle]],rubro_detalle[[Código]:[Rubro Detalle]],2,0)</f>
        <v>05.00.241 Empresas de Ingeniería y Obras Civiles</v>
      </c>
      <c r="E6498" s="33">
        <f t="shared" si="1117"/>
        <v>56</v>
      </c>
      <c r="F6498" s="47" t="str">
        <f t="shared" si="1118"/>
        <v>05.00.241-56</v>
      </c>
      <c r="G6498" s="37" t="s">
        <v>5850</v>
      </c>
      <c r="H6498" s="37">
        <v>851</v>
      </c>
    </row>
    <row r="6499" spans="1:8" x14ac:dyDescent="0.3">
      <c r="A6499" s="34" t="str">
        <f>+LEFT(Tabla3[[#This Row],[id_detalle]],2)</f>
        <v>05</v>
      </c>
      <c r="B6499" s="46" t="str">
        <f>VLOOKUP((LEFT(Tabla3[[#This Row],[id_detalle]],2)),id_rubro[[id]:[Rubro]],2,0)</f>
        <v>CONSTRUCCIÓN, ACTIVIDADES Y SERVICIOS CONEXOS</v>
      </c>
      <c r="C6499" s="36" t="s">
        <v>1284</v>
      </c>
      <c r="D6499" s="45" t="str">
        <f>+Tabla3[[#This Row],[id_detalle]]&amp;" "&amp;VLOOKUP(Tabla3[[#This Row],[id_detalle]],rubro_detalle[[Código]:[Rubro Detalle]],2,0)</f>
        <v>05.00.241 Empresas de Ingeniería y Obras Civiles</v>
      </c>
      <c r="E6499" s="33">
        <f t="shared" si="1117"/>
        <v>57</v>
      </c>
      <c r="F6499" s="47" t="str">
        <f t="shared" si="1118"/>
        <v>05.00.241-57</v>
      </c>
      <c r="G6499" s="37" t="s">
        <v>6052</v>
      </c>
      <c r="H6499" s="37">
        <v>854</v>
      </c>
    </row>
    <row r="6500" spans="1:8" x14ac:dyDescent="0.3">
      <c r="A6500" s="34" t="str">
        <f>+LEFT(Tabla3[[#This Row],[id_detalle]],2)</f>
        <v>05</v>
      </c>
      <c r="B6500" s="46" t="str">
        <f>VLOOKUP((LEFT(Tabla3[[#This Row],[id_detalle]],2)),id_rubro[[id]:[Rubro]],2,0)</f>
        <v>CONSTRUCCIÓN, ACTIVIDADES Y SERVICIOS CONEXOS</v>
      </c>
      <c r="C6500" s="36" t="s">
        <v>1286</v>
      </c>
      <c r="D6500" s="45" t="str">
        <f>+Tabla3[[#This Row],[id_detalle]]&amp;" "&amp;VLOOKUP(Tabla3[[#This Row],[id_detalle]],rubro_detalle[[Código]:[Rubro Detalle]],2,0)</f>
        <v>05.00.251 Equipamiento de Piscinas</v>
      </c>
      <c r="E6500" s="33">
        <f t="shared" ref="E6500:E6502" si="1119">+IF(D6500=D6499,E6499+1,1)</f>
        <v>1</v>
      </c>
      <c r="F6500" s="47" t="str">
        <f t="shared" ref="F6500:F6502" si="1120">+LEFT(D6500,9)&amp;"-"&amp;E6500</f>
        <v>05.00.251-1</v>
      </c>
      <c r="G6500" s="37" t="s">
        <v>6072</v>
      </c>
      <c r="H6500" s="37">
        <v>185</v>
      </c>
    </row>
    <row r="6501" spans="1:8" x14ac:dyDescent="0.3">
      <c r="A6501" s="34" t="str">
        <f>+LEFT(Tabla3[[#This Row],[id_detalle]],2)</f>
        <v>05</v>
      </c>
      <c r="B6501" s="46" t="str">
        <f>VLOOKUP((LEFT(Tabla3[[#This Row],[id_detalle]],2)),id_rubro[[id]:[Rubro]],2,0)</f>
        <v>CONSTRUCCIÓN, ACTIVIDADES Y SERVICIOS CONEXOS</v>
      </c>
      <c r="C6501" s="36" t="s">
        <v>1286</v>
      </c>
      <c r="D6501" s="45" t="str">
        <f>+Tabla3[[#This Row],[id_detalle]]&amp;" "&amp;VLOOKUP(Tabla3[[#This Row],[id_detalle]],rubro_detalle[[Código]:[Rubro Detalle]],2,0)</f>
        <v>05.00.251 Equipamiento de Piscinas</v>
      </c>
      <c r="E6501" s="33">
        <f t="shared" si="1119"/>
        <v>2</v>
      </c>
      <c r="F6501" s="47" t="str">
        <f t="shared" si="1120"/>
        <v>05.00.251-2</v>
      </c>
      <c r="G6501" s="37" t="s">
        <v>6073</v>
      </c>
      <c r="H6501" s="37">
        <v>615</v>
      </c>
    </row>
    <row r="6502" spans="1:8" x14ac:dyDescent="0.3">
      <c r="A6502" s="34" t="str">
        <f>+LEFT(Tabla3[[#This Row],[id_detalle]],2)</f>
        <v>05</v>
      </c>
      <c r="B6502" s="46" t="str">
        <f>VLOOKUP((LEFT(Tabla3[[#This Row],[id_detalle]],2)),id_rubro[[id]:[Rubro]],2,0)</f>
        <v>CONSTRUCCIÓN, ACTIVIDADES Y SERVICIOS CONEXOS</v>
      </c>
      <c r="C6502" s="36" t="s">
        <v>1288</v>
      </c>
      <c r="D6502" s="45" t="str">
        <f>+Tabla3[[#This Row],[id_detalle]]&amp;" "&amp;VLOOKUP(Tabla3[[#This Row],[id_detalle]],rubro_detalle[[Código]:[Rubro Detalle]],2,0)</f>
        <v>05.00.301 Ingeniería Comercial</v>
      </c>
      <c r="E6502" s="33">
        <f t="shared" si="1119"/>
        <v>1</v>
      </c>
      <c r="F6502" s="47" t="str">
        <f t="shared" si="1120"/>
        <v>05.00.301-1</v>
      </c>
      <c r="G6502" s="37" t="s">
        <v>4445</v>
      </c>
      <c r="H6502" s="37">
        <v>187</v>
      </c>
    </row>
    <row r="6503" spans="1:8" x14ac:dyDescent="0.3">
      <c r="A6503" s="34" t="str">
        <f>+LEFT(Tabla3[[#This Row],[id_detalle]],2)</f>
        <v>05</v>
      </c>
      <c r="B6503" s="46" t="str">
        <f>VLOOKUP((LEFT(Tabla3[[#This Row],[id_detalle]],2)),id_rubro[[id]:[Rubro]],2,0)</f>
        <v>CONSTRUCCIÓN, ACTIVIDADES Y SERVICIOS CONEXOS</v>
      </c>
      <c r="C6503" s="36" t="s">
        <v>1288</v>
      </c>
      <c r="D6503" s="45" t="str">
        <f>+Tabla3[[#This Row],[id_detalle]]&amp;" "&amp;VLOOKUP(Tabla3[[#This Row],[id_detalle]],rubro_detalle[[Código]:[Rubro Detalle]],2,0)</f>
        <v>05.00.301 Ingeniería Comercial</v>
      </c>
      <c r="E6503" s="33">
        <f>+IF(D6503=D6502,E6502+1,1)</f>
        <v>2</v>
      </c>
      <c r="F6503" s="47" t="str">
        <f>+LEFT(D6503,9)&amp;"-"&amp;E6503</f>
        <v>05.00.301-2</v>
      </c>
      <c r="G6503" s="37" t="s">
        <v>6074</v>
      </c>
      <c r="H6503" s="37">
        <v>198</v>
      </c>
    </row>
    <row r="6504" spans="1:8" x14ac:dyDescent="0.3">
      <c r="A6504" s="34" t="str">
        <f>+LEFT(Tabla3[[#This Row],[id_detalle]],2)</f>
        <v>05</v>
      </c>
      <c r="B6504" s="46" t="str">
        <f>VLOOKUP((LEFT(Tabla3[[#This Row],[id_detalle]],2)),id_rubro[[id]:[Rubro]],2,0)</f>
        <v>CONSTRUCCIÓN, ACTIVIDADES Y SERVICIOS CONEXOS</v>
      </c>
      <c r="C6504" s="36" t="s">
        <v>1288</v>
      </c>
      <c r="D6504" s="45" t="str">
        <f>+Tabla3[[#This Row],[id_detalle]]&amp;" "&amp;VLOOKUP(Tabla3[[#This Row],[id_detalle]],rubro_detalle[[Código]:[Rubro Detalle]],2,0)</f>
        <v>05.00.301 Ingeniería Comercial</v>
      </c>
      <c r="E6504" s="33">
        <f>+IF(D6504=D6503,E6503+1,1)</f>
        <v>3</v>
      </c>
      <c r="F6504" s="47" t="str">
        <f>+LEFT(D6504,9)&amp;"-"&amp;E6504</f>
        <v>05.00.301-3</v>
      </c>
      <c r="G6504" s="37" t="s">
        <v>6075</v>
      </c>
      <c r="H6504" s="37">
        <v>198</v>
      </c>
    </row>
    <row r="6505" spans="1:8" x14ac:dyDescent="0.3">
      <c r="A6505" s="34" t="str">
        <f>+LEFT(Tabla3[[#This Row],[id_detalle]],2)</f>
        <v>05</v>
      </c>
      <c r="B6505" s="46" t="str">
        <f>VLOOKUP((LEFT(Tabla3[[#This Row],[id_detalle]],2)),id_rubro[[id]:[Rubro]],2,0)</f>
        <v>CONSTRUCCIÓN, ACTIVIDADES Y SERVICIOS CONEXOS</v>
      </c>
      <c r="C6505" s="36" t="s">
        <v>1288</v>
      </c>
      <c r="D6505" s="45" t="str">
        <f>+Tabla3[[#This Row],[id_detalle]]&amp;" "&amp;VLOOKUP(Tabla3[[#This Row],[id_detalle]],rubro_detalle[[Código]:[Rubro Detalle]],2,0)</f>
        <v>05.00.301 Ingeniería Comercial</v>
      </c>
      <c r="E6505" s="33">
        <f t="shared" ref="E6505:E6507" si="1121">+IF(D6505=D6504,E6504+1,1)</f>
        <v>4</v>
      </c>
      <c r="F6505" s="47" t="str">
        <f t="shared" ref="F6505:F6507" si="1122">+LEFT(D6505,9)&amp;"-"&amp;E6505</f>
        <v>05.00.301-4</v>
      </c>
      <c r="G6505" s="37" t="s">
        <v>5864</v>
      </c>
      <c r="H6505" s="37">
        <v>199</v>
      </c>
    </row>
    <row r="6506" spans="1:8" x14ac:dyDescent="0.3">
      <c r="A6506" s="34" t="str">
        <f>+LEFT(Tabla3[[#This Row],[id_detalle]],2)</f>
        <v>05</v>
      </c>
      <c r="B6506" s="46" t="str">
        <f>VLOOKUP((LEFT(Tabla3[[#This Row],[id_detalle]],2)),id_rubro[[id]:[Rubro]],2,0)</f>
        <v>CONSTRUCCIÓN, ACTIVIDADES Y SERVICIOS CONEXOS</v>
      </c>
      <c r="C6506" s="36" t="s">
        <v>1288</v>
      </c>
      <c r="D6506" s="45" t="str">
        <f>+Tabla3[[#This Row],[id_detalle]]&amp;" "&amp;VLOOKUP(Tabla3[[#This Row],[id_detalle]],rubro_detalle[[Código]:[Rubro Detalle]],2,0)</f>
        <v>05.00.301 Ingeniería Comercial</v>
      </c>
      <c r="E6506" s="33">
        <f t="shared" si="1121"/>
        <v>5</v>
      </c>
      <c r="F6506" s="47" t="str">
        <f t="shared" si="1122"/>
        <v>05.00.301-5</v>
      </c>
      <c r="G6506" s="37" t="s">
        <v>2961</v>
      </c>
      <c r="H6506" s="37">
        <v>209</v>
      </c>
    </row>
    <row r="6507" spans="1:8" x14ac:dyDescent="0.3">
      <c r="A6507" s="34" t="str">
        <f>+LEFT(Tabla3[[#This Row],[id_detalle]],2)</f>
        <v>05</v>
      </c>
      <c r="B6507" s="46" t="str">
        <f>VLOOKUP((LEFT(Tabla3[[#This Row],[id_detalle]],2)),id_rubro[[id]:[Rubro]],2,0)</f>
        <v>CONSTRUCCIÓN, ACTIVIDADES Y SERVICIOS CONEXOS</v>
      </c>
      <c r="C6507" s="36" t="s">
        <v>1288</v>
      </c>
      <c r="D6507" s="45" t="str">
        <f>+Tabla3[[#This Row],[id_detalle]]&amp;" "&amp;VLOOKUP(Tabla3[[#This Row],[id_detalle]],rubro_detalle[[Código]:[Rubro Detalle]],2,0)</f>
        <v>05.00.301 Ingeniería Comercial</v>
      </c>
      <c r="E6507" s="33">
        <f t="shared" si="1121"/>
        <v>6</v>
      </c>
      <c r="F6507" s="47" t="str">
        <f t="shared" si="1122"/>
        <v>05.00.301-6</v>
      </c>
      <c r="G6507" s="37" t="s">
        <v>6076</v>
      </c>
      <c r="H6507" s="37">
        <v>225</v>
      </c>
    </row>
    <row r="6508" spans="1:8" x14ac:dyDescent="0.3">
      <c r="A6508" s="34" t="str">
        <f>+LEFT(Tabla3[[#This Row],[id_detalle]],2)</f>
        <v>05</v>
      </c>
      <c r="B6508" s="46" t="str">
        <f>VLOOKUP((LEFT(Tabla3[[#This Row],[id_detalle]],2)),id_rubro[[id]:[Rubro]],2,0)</f>
        <v>CONSTRUCCIÓN, ACTIVIDADES Y SERVICIOS CONEXOS</v>
      </c>
      <c r="C6508" s="36" t="s">
        <v>1288</v>
      </c>
      <c r="D6508" s="45" t="str">
        <f>+Tabla3[[#This Row],[id_detalle]]&amp;" "&amp;VLOOKUP(Tabla3[[#This Row],[id_detalle]],rubro_detalle[[Código]:[Rubro Detalle]],2,0)</f>
        <v>05.00.301 Ingeniería Comercial</v>
      </c>
      <c r="E6508" s="33">
        <f t="shared" ref="E6508:E6513" si="1123">+IF(D6508=D6507,E6507+1,1)</f>
        <v>7</v>
      </c>
      <c r="F6508" s="47" t="str">
        <f t="shared" ref="F6508:F6513" si="1124">+LEFT(D6508,9)&amp;"-"&amp;E6508</f>
        <v>05.00.301-7</v>
      </c>
      <c r="G6508" s="37" t="s">
        <v>5855</v>
      </c>
      <c r="H6508" s="37">
        <v>237</v>
      </c>
    </row>
    <row r="6509" spans="1:8" x14ac:dyDescent="0.3">
      <c r="A6509" s="34" t="str">
        <f>+LEFT(Tabla3[[#This Row],[id_detalle]],2)</f>
        <v>05</v>
      </c>
      <c r="B6509" s="46" t="str">
        <f>VLOOKUP((LEFT(Tabla3[[#This Row],[id_detalle]],2)),id_rubro[[id]:[Rubro]],2,0)</f>
        <v>CONSTRUCCIÓN, ACTIVIDADES Y SERVICIOS CONEXOS</v>
      </c>
      <c r="C6509" s="36" t="s">
        <v>1288</v>
      </c>
      <c r="D6509" s="45" t="str">
        <f>+Tabla3[[#This Row],[id_detalle]]&amp;" "&amp;VLOOKUP(Tabla3[[#This Row],[id_detalle]],rubro_detalle[[Código]:[Rubro Detalle]],2,0)</f>
        <v>05.00.301 Ingeniería Comercial</v>
      </c>
      <c r="E6509" s="33">
        <f t="shared" si="1123"/>
        <v>8</v>
      </c>
      <c r="F6509" s="47" t="str">
        <f t="shared" si="1124"/>
        <v>05.00.301-8</v>
      </c>
      <c r="G6509" s="37" t="s">
        <v>5683</v>
      </c>
      <c r="H6509" s="37">
        <v>286</v>
      </c>
    </row>
    <row r="6510" spans="1:8" x14ac:dyDescent="0.3">
      <c r="A6510" s="34" t="str">
        <f>+LEFT(Tabla3[[#This Row],[id_detalle]],2)</f>
        <v>05</v>
      </c>
      <c r="B6510" s="46" t="str">
        <f>VLOOKUP((LEFT(Tabla3[[#This Row],[id_detalle]],2)),id_rubro[[id]:[Rubro]],2,0)</f>
        <v>CONSTRUCCIÓN, ACTIVIDADES Y SERVICIOS CONEXOS</v>
      </c>
      <c r="C6510" s="36" t="s">
        <v>1288</v>
      </c>
      <c r="D6510" s="45" t="str">
        <f>+Tabla3[[#This Row],[id_detalle]]&amp;" "&amp;VLOOKUP(Tabla3[[#This Row],[id_detalle]],rubro_detalle[[Código]:[Rubro Detalle]],2,0)</f>
        <v>05.00.301 Ingeniería Comercial</v>
      </c>
      <c r="E6510" s="33">
        <f t="shared" si="1123"/>
        <v>9</v>
      </c>
      <c r="F6510" s="47" t="str">
        <f t="shared" si="1124"/>
        <v>05.00.301-9</v>
      </c>
      <c r="G6510" s="37" t="s">
        <v>6077</v>
      </c>
      <c r="H6510" s="37">
        <v>366</v>
      </c>
    </row>
    <row r="6511" spans="1:8" x14ac:dyDescent="0.3">
      <c r="A6511" s="34" t="str">
        <f>+LEFT(Tabla3[[#This Row],[id_detalle]],2)</f>
        <v>05</v>
      </c>
      <c r="B6511" s="46" t="str">
        <f>VLOOKUP((LEFT(Tabla3[[#This Row],[id_detalle]],2)),id_rubro[[id]:[Rubro]],2,0)</f>
        <v>CONSTRUCCIÓN, ACTIVIDADES Y SERVICIOS CONEXOS</v>
      </c>
      <c r="C6511" s="36" t="s">
        <v>1288</v>
      </c>
      <c r="D6511" s="45" t="str">
        <f>+Tabla3[[#This Row],[id_detalle]]&amp;" "&amp;VLOOKUP(Tabla3[[#This Row],[id_detalle]],rubro_detalle[[Código]:[Rubro Detalle]],2,0)</f>
        <v>05.00.301 Ingeniería Comercial</v>
      </c>
      <c r="E6511" s="33">
        <f t="shared" si="1123"/>
        <v>10</v>
      </c>
      <c r="F6511" s="47" t="str">
        <f t="shared" si="1124"/>
        <v>05.00.301-10</v>
      </c>
      <c r="G6511" s="37" t="s">
        <v>2978</v>
      </c>
      <c r="H6511" s="37">
        <v>373</v>
      </c>
    </row>
    <row r="6512" spans="1:8" x14ac:dyDescent="0.3">
      <c r="A6512" s="34" t="str">
        <f>+LEFT(Tabla3[[#This Row],[id_detalle]],2)</f>
        <v>05</v>
      </c>
      <c r="B6512" s="46" t="str">
        <f>VLOOKUP((LEFT(Tabla3[[#This Row],[id_detalle]],2)),id_rubro[[id]:[Rubro]],2,0)</f>
        <v>CONSTRUCCIÓN, ACTIVIDADES Y SERVICIOS CONEXOS</v>
      </c>
      <c r="C6512" s="36" t="s">
        <v>1288</v>
      </c>
      <c r="D6512" s="45" t="str">
        <f>+Tabla3[[#This Row],[id_detalle]]&amp;" "&amp;VLOOKUP(Tabla3[[#This Row],[id_detalle]],rubro_detalle[[Código]:[Rubro Detalle]],2,0)</f>
        <v>05.00.301 Ingeniería Comercial</v>
      </c>
      <c r="E6512" s="33">
        <f t="shared" si="1123"/>
        <v>11</v>
      </c>
      <c r="F6512" s="47" t="str">
        <f t="shared" si="1124"/>
        <v>05.00.301-11</v>
      </c>
      <c r="G6512" s="37" t="s">
        <v>2980</v>
      </c>
      <c r="H6512" s="37">
        <v>377</v>
      </c>
    </row>
    <row r="6513" spans="1:8" x14ac:dyDescent="0.3">
      <c r="A6513" s="34" t="str">
        <f>+LEFT(Tabla3[[#This Row],[id_detalle]],2)</f>
        <v>05</v>
      </c>
      <c r="B6513" s="46" t="str">
        <f>VLOOKUP((LEFT(Tabla3[[#This Row],[id_detalle]],2)),id_rubro[[id]:[Rubro]],2,0)</f>
        <v>CONSTRUCCIÓN, ACTIVIDADES Y SERVICIOS CONEXOS</v>
      </c>
      <c r="C6513" s="36" t="s">
        <v>1288</v>
      </c>
      <c r="D6513" s="45" t="str">
        <f>+Tabla3[[#This Row],[id_detalle]]&amp;" "&amp;VLOOKUP(Tabla3[[#This Row],[id_detalle]],rubro_detalle[[Código]:[Rubro Detalle]],2,0)</f>
        <v>05.00.301 Ingeniería Comercial</v>
      </c>
      <c r="E6513" s="33">
        <f t="shared" si="1123"/>
        <v>12</v>
      </c>
      <c r="F6513" s="47" t="str">
        <f t="shared" si="1124"/>
        <v>05.00.301-12</v>
      </c>
      <c r="G6513" s="37" t="s">
        <v>6056</v>
      </c>
      <c r="H6513" s="37">
        <v>396</v>
      </c>
    </row>
    <row r="6514" spans="1:8" x14ac:dyDescent="0.3">
      <c r="A6514" s="34" t="str">
        <f>+LEFT(Tabla3[[#This Row],[id_detalle]],2)</f>
        <v>05</v>
      </c>
      <c r="B6514" s="46" t="str">
        <f>VLOOKUP((LEFT(Tabla3[[#This Row],[id_detalle]],2)),id_rubro[[id]:[Rubro]],2,0)</f>
        <v>CONSTRUCCIÓN, ACTIVIDADES Y SERVICIOS CONEXOS</v>
      </c>
      <c r="C6514" s="36" t="s">
        <v>1288</v>
      </c>
      <c r="D6514" s="45" t="str">
        <f>+Tabla3[[#This Row],[id_detalle]]&amp;" "&amp;VLOOKUP(Tabla3[[#This Row],[id_detalle]],rubro_detalle[[Código]:[Rubro Detalle]],2,0)</f>
        <v>05.00.301 Ingeniería Comercial</v>
      </c>
      <c r="E6514" s="33">
        <f t="shared" ref="E6514:E6524" si="1125">+IF(D6514=D6513,E6513+1,1)</f>
        <v>13</v>
      </c>
      <c r="F6514" s="47" t="str">
        <f t="shared" ref="F6514:F6524" si="1126">+LEFT(D6514,9)&amp;"-"&amp;E6514</f>
        <v>05.00.301-13</v>
      </c>
      <c r="G6514" s="37" t="s">
        <v>2990</v>
      </c>
      <c r="H6514" s="37">
        <v>477</v>
      </c>
    </row>
    <row r="6515" spans="1:8" x14ac:dyDescent="0.3">
      <c r="A6515" s="34" t="str">
        <f>+LEFT(Tabla3[[#This Row],[id_detalle]],2)</f>
        <v>05</v>
      </c>
      <c r="B6515" s="46" t="str">
        <f>VLOOKUP((LEFT(Tabla3[[#This Row],[id_detalle]],2)),id_rubro[[id]:[Rubro]],2,0)</f>
        <v>CONSTRUCCIÓN, ACTIVIDADES Y SERVICIOS CONEXOS</v>
      </c>
      <c r="C6515" s="36" t="s">
        <v>1288</v>
      </c>
      <c r="D6515" s="45" t="str">
        <f>+Tabla3[[#This Row],[id_detalle]]&amp;" "&amp;VLOOKUP(Tabla3[[#This Row],[id_detalle]],rubro_detalle[[Código]:[Rubro Detalle]],2,0)</f>
        <v>05.00.301 Ingeniería Comercial</v>
      </c>
      <c r="E6515" s="33">
        <f t="shared" si="1125"/>
        <v>14</v>
      </c>
      <c r="F6515" s="47" t="str">
        <f t="shared" si="1126"/>
        <v>05.00.301-14</v>
      </c>
      <c r="G6515" s="37" t="s">
        <v>6078</v>
      </c>
      <c r="H6515" s="37">
        <v>531</v>
      </c>
    </row>
    <row r="6516" spans="1:8" x14ac:dyDescent="0.3">
      <c r="A6516" s="34" t="str">
        <f>+LEFT(Tabla3[[#This Row],[id_detalle]],2)</f>
        <v>05</v>
      </c>
      <c r="B6516" s="46" t="str">
        <f>VLOOKUP((LEFT(Tabla3[[#This Row],[id_detalle]],2)),id_rubro[[id]:[Rubro]],2,0)</f>
        <v>CONSTRUCCIÓN, ACTIVIDADES Y SERVICIOS CONEXOS</v>
      </c>
      <c r="C6516" s="36" t="s">
        <v>1288</v>
      </c>
      <c r="D6516" s="45" t="str">
        <f>+Tabla3[[#This Row],[id_detalle]]&amp;" "&amp;VLOOKUP(Tabla3[[#This Row],[id_detalle]],rubro_detalle[[Código]:[Rubro Detalle]],2,0)</f>
        <v>05.00.301 Ingeniería Comercial</v>
      </c>
      <c r="E6516" s="33">
        <f t="shared" si="1125"/>
        <v>15</v>
      </c>
      <c r="F6516" s="47" t="str">
        <f t="shared" si="1126"/>
        <v>05.00.301-15</v>
      </c>
      <c r="G6516" s="37" t="s">
        <v>6079</v>
      </c>
      <c r="H6516" s="37">
        <v>564</v>
      </c>
    </row>
    <row r="6517" spans="1:8" x14ac:dyDescent="0.3">
      <c r="A6517" s="34" t="str">
        <f>+LEFT(Tabla3[[#This Row],[id_detalle]],2)</f>
        <v>05</v>
      </c>
      <c r="B6517" s="46" t="str">
        <f>VLOOKUP((LEFT(Tabla3[[#This Row],[id_detalle]],2)),id_rubro[[id]:[Rubro]],2,0)</f>
        <v>CONSTRUCCIÓN, ACTIVIDADES Y SERVICIOS CONEXOS</v>
      </c>
      <c r="C6517" s="36" t="s">
        <v>1288</v>
      </c>
      <c r="D6517" s="45" t="str">
        <f>+Tabla3[[#This Row],[id_detalle]]&amp;" "&amp;VLOOKUP(Tabla3[[#This Row],[id_detalle]],rubro_detalle[[Código]:[Rubro Detalle]],2,0)</f>
        <v>05.00.301 Ingeniería Comercial</v>
      </c>
      <c r="E6517" s="33">
        <f t="shared" si="1125"/>
        <v>16</v>
      </c>
      <c r="F6517" s="47" t="str">
        <f t="shared" si="1126"/>
        <v>05.00.301-16</v>
      </c>
      <c r="G6517" s="37" t="s">
        <v>6080</v>
      </c>
      <c r="H6517" s="37">
        <v>573</v>
      </c>
    </row>
    <row r="6518" spans="1:8" x14ac:dyDescent="0.3">
      <c r="A6518" s="34" t="str">
        <f>+LEFT(Tabla3[[#This Row],[id_detalle]],2)</f>
        <v>05</v>
      </c>
      <c r="B6518" s="46" t="str">
        <f>VLOOKUP((LEFT(Tabla3[[#This Row],[id_detalle]],2)),id_rubro[[id]:[Rubro]],2,0)</f>
        <v>CONSTRUCCIÓN, ACTIVIDADES Y SERVICIOS CONEXOS</v>
      </c>
      <c r="C6518" s="36" t="s">
        <v>1288</v>
      </c>
      <c r="D6518" s="45" t="str">
        <f>+Tabla3[[#This Row],[id_detalle]]&amp;" "&amp;VLOOKUP(Tabla3[[#This Row],[id_detalle]],rubro_detalle[[Código]:[Rubro Detalle]],2,0)</f>
        <v>05.00.301 Ingeniería Comercial</v>
      </c>
      <c r="E6518" s="33">
        <f t="shared" si="1125"/>
        <v>17</v>
      </c>
      <c r="F6518" s="47" t="str">
        <f t="shared" si="1126"/>
        <v>05.00.301-17</v>
      </c>
      <c r="G6518" s="37" t="s">
        <v>3508</v>
      </c>
      <c r="H6518" s="37">
        <v>716</v>
      </c>
    </row>
    <row r="6519" spans="1:8" x14ac:dyDescent="0.3">
      <c r="A6519" s="34" t="str">
        <f>+LEFT(Tabla3[[#This Row],[id_detalle]],2)</f>
        <v>05</v>
      </c>
      <c r="B6519" s="46" t="str">
        <f>VLOOKUP((LEFT(Tabla3[[#This Row],[id_detalle]],2)),id_rubro[[id]:[Rubro]],2,0)</f>
        <v>CONSTRUCCIÓN, ACTIVIDADES Y SERVICIOS CONEXOS</v>
      </c>
      <c r="C6519" s="36" t="s">
        <v>1288</v>
      </c>
      <c r="D6519" s="45" t="str">
        <f>+Tabla3[[#This Row],[id_detalle]]&amp;" "&amp;VLOOKUP(Tabla3[[#This Row],[id_detalle]],rubro_detalle[[Código]:[Rubro Detalle]],2,0)</f>
        <v>05.00.301 Ingeniería Comercial</v>
      </c>
      <c r="E6519" s="33">
        <f t="shared" si="1125"/>
        <v>18</v>
      </c>
      <c r="F6519" s="47" t="str">
        <f t="shared" si="1126"/>
        <v>05.00.301-18</v>
      </c>
      <c r="G6519" s="37" t="s">
        <v>5841</v>
      </c>
      <c r="H6519" s="37">
        <v>780</v>
      </c>
    </row>
    <row r="6520" spans="1:8" x14ac:dyDescent="0.3">
      <c r="A6520" s="34" t="str">
        <f>+LEFT(Tabla3[[#This Row],[id_detalle]],2)</f>
        <v>05</v>
      </c>
      <c r="B6520" s="46" t="str">
        <f>VLOOKUP((LEFT(Tabla3[[#This Row],[id_detalle]],2)),id_rubro[[id]:[Rubro]],2,0)</f>
        <v>CONSTRUCCIÓN, ACTIVIDADES Y SERVICIOS CONEXOS</v>
      </c>
      <c r="C6520" s="36" t="s">
        <v>1288</v>
      </c>
      <c r="D6520" s="45" t="str">
        <f>+Tabla3[[#This Row],[id_detalle]]&amp;" "&amp;VLOOKUP(Tabla3[[#This Row],[id_detalle]],rubro_detalle[[Código]:[Rubro Detalle]],2,0)</f>
        <v>05.00.301 Ingeniería Comercial</v>
      </c>
      <c r="E6520" s="33">
        <f t="shared" si="1125"/>
        <v>19</v>
      </c>
      <c r="F6520" s="47" t="str">
        <f t="shared" si="1126"/>
        <v>05.00.301-19</v>
      </c>
      <c r="G6520" s="37" t="s">
        <v>6081</v>
      </c>
      <c r="H6520" s="37">
        <v>845</v>
      </c>
    </row>
    <row r="6521" spans="1:8" x14ac:dyDescent="0.3">
      <c r="A6521" s="34" t="str">
        <f>+LEFT(Tabla3[[#This Row],[id_detalle]],2)</f>
        <v>05</v>
      </c>
      <c r="B6521" s="46" t="str">
        <f>VLOOKUP((LEFT(Tabla3[[#This Row],[id_detalle]],2)),id_rubro[[id]:[Rubro]],2,0)</f>
        <v>CONSTRUCCIÓN, ACTIVIDADES Y SERVICIOS CONEXOS</v>
      </c>
      <c r="C6521" s="36" t="s">
        <v>1288</v>
      </c>
      <c r="D6521" s="45" t="str">
        <f>+Tabla3[[#This Row],[id_detalle]]&amp;" "&amp;VLOOKUP(Tabla3[[#This Row],[id_detalle]],rubro_detalle[[Código]:[Rubro Detalle]],2,0)</f>
        <v>05.00.301 Ingeniería Comercial</v>
      </c>
      <c r="E6521" s="33">
        <f t="shared" si="1125"/>
        <v>20</v>
      </c>
      <c r="F6521" s="47" t="str">
        <f t="shared" si="1126"/>
        <v>05.00.301-20</v>
      </c>
      <c r="G6521" s="37" t="s">
        <v>5850</v>
      </c>
      <c r="H6521" s="37">
        <v>851</v>
      </c>
    </row>
    <row r="6522" spans="1:8" x14ac:dyDescent="0.3">
      <c r="A6522" s="34" t="str">
        <f>+LEFT(Tabla3[[#This Row],[id_detalle]],2)</f>
        <v>05</v>
      </c>
      <c r="B6522" s="46" t="str">
        <f>VLOOKUP((LEFT(Tabla3[[#This Row],[id_detalle]],2)),id_rubro[[id]:[Rubro]],2,0)</f>
        <v>CONSTRUCCIÓN, ACTIVIDADES Y SERVICIOS CONEXOS</v>
      </c>
      <c r="C6522" s="36" t="s">
        <v>1290</v>
      </c>
      <c r="D6522" s="45" t="str">
        <f>+Tabla3[[#This Row],[id_detalle]]&amp;" "&amp;VLOOKUP(Tabla3[[#This Row],[id_detalle]],rubro_detalle[[Código]:[Rubro Detalle]],2,0)</f>
        <v>05.00.321 Ingeniería Sanitaria</v>
      </c>
      <c r="E6522" s="33">
        <f t="shared" si="1125"/>
        <v>1</v>
      </c>
      <c r="F6522" s="47" t="str">
        <f t="shared" si="1126"/>
        <v>05.00.321-1</v>
      </c>
      <c r="G6522" s="37" t="s">
        <v>5864</v>
      </c>
      <c r="H6522" s="37">
        <v>199</v>
      </c>
    </row>
    <row r="6523" spans="1:8" x14ac:dyDescent="0.3">
      <c r="A6523" s="34" t="str">
        <f>+LEFT(Tabla3[[#This Row],[id_detalle]],2)</f>
        <v>05</v>
      </c>
      <c r="B6523" s="46" t="str">
        <f>VLOOKUP((LEFT(Tabla3[[#This Row],[id_detalle]],2)),id_rubro[[id]:[Rubro]],2,0)</f>
        <v>CONSTRUCCIÓN, ACTIVIDADES Y SERVICIOS CONEXOS</v>
      </c>
      <c r="C6523" s="36" t="s">
        <v>1290</v>
      </c>
      <c r="D6523" s="45" t="str">
        <f>+Tabla3[[#This Row],[id_detalle]]&amp;" "&amp;VLOOKUP(Tabla3[[#This Row],[id_detalle]],rubro_detalle[[Código]:[Rubro Detalle]],2,0)</f>
        <v>05.00.321 Ingeniería Sanitaria</v>
      </c>
      <c r="E6523" s="33">
        <f t="shared" si="1125"/>
        <v>2</v>
      </c>
      <c r="F6523" s="47" t="str">
        <f t="shared" si="1126"/>
        <v>05.00.321-2</v>
      </c>
      <c r="G6523" s="37" t="s">
        <v>5865</v>
      </c>
      <c r="H6523" s="37">
        <v>199</v>
      </c>
    </row>
    <row r="6524" spans="1:8" x14ac:dyDescent="0.3">
      <c r="A6524" s="34" t="str">
        <f>+LEFT(Tabla3[[#This Row],[id_detalle]],2)</f>
        <v>05</v>
      </c>
      <c r="B6524" s="46" t="str">
        <f>VLOOKUP((LEFT(Tabla3[[#This Row],[id_detalle]],2)),id_rubro[[id]:[Rubro]],2,0)</f>
        <v>CONSTRUCCIÓN, ACTIVIDADES Y SERVICIOS CONEXOS</v>
      </c>
      <c r="C6524" s="36" t="s">
        <v>1290</v>
      </c>
      <c r="D6524" s="45" t="str">
        <f>+Tabla3[[#This Row],[id_detalle]]&amp;" "&amp;VLOOKUP(Tabla3[[#This Row],[id_detalle]],rubro_detalle[[Código]:[Rubro Detalle]],2,0)</f>
        <v>05.00.321 Ingeniería Sanitaria</v>
      </c>
      <c r="E6524" s="33">
        <f t="shared" si="1125"/>
        <v>3</v>
      </c>
      <c r="F6524" s="47" t="str">
        <f t="shared" si="1126"/>
        <v>05.00.321-3</v>
      </c>
      <c r="G6524" s="37" t="s">
        <v>4904</v>
      </c>
      <c r="H6524" s="37">
        <v>243</v>
      </c>
    </row>
    <row r="6525" spans="1:8" x14ac:dyDescent="0.3">
      <c r="A6525" s="34" t="str">
        <f>+LEFT(Tabla3[[#This Row],[id_detalle]],2)</f>
        <v>05</v>
      </c>
      <c r="B6525" s="46" t="str">
        <f>VLOOKUP((LEFT(Tabla3[[#This Row],[id_detalle]],2)),id_rubro[[id]:[Rubro]],2,0)</f>
        <v>CONSTRUCCIÓN, ACTIVIDADES Y SERVICIOS CONEXOS</v>
      </c>
      <c r="C6525" s="36" t="s">
        <v>1290</v>
      </c>
      <c r="D6525" s="45" t="str">
        <f>+Tabla3[[#This Row],[id_detalle]]&amp;" "&amp;VLOOKUP(Tabla3[[#This Row],[id_detalle]],rubro_detalle[[Código]:[Rubro Detalle]],2,0)</f>
        <v>05.00.321 Ingeniería Sanitaria</v>
      </c>
      <c r="E6525" s="33">
        <f t="shared" ref="E6525:E6527" si="1127">+IF(D6525=D6524,E6524+1,1)</f>
        <v>4</v>
      </c>
      <c r="F6525" s="47" t="str">
        <f t="shared" ref="F6525:F6527" si="1128">+LEFT(D6525,9)&amp;"-"&amp;E6525</f>
        <v>05.00.321-4</v>
      </c>
      <c r="G6525" s="37" t="s">
        <v>6082</v>
      </c>
      <c r="H6525" s="37">
        <v>255</v>
      </c>
    </row>
    <row r="6526" spans="1:8" x14ac:dyDescent="0.3">
      <c r="A6526" s="34" t="str">
        <f>+LEFT(Tabla3[[#This Row],[id_detalle]],2)</f>
        <v>05</v>
      </c>
      <c r="B6526" s="46" t="str">
        <f>VLOOKUP((LEFT(Tabla3[[#This Row],[id_detalle]],2)),id_rubro[[id]:[Rubro]],2,0)</f>
        <v>CONSTRUCCIÓN, ACTIVIDADES Y SERVICIOS CONEXOS</v>
      </c>
      <c r="C6526" s="36" t="s">
        <v>1290</v>
      </c>
      <c r="D6526" s="45" t="str">
        <f>+Tabla3[[#This Row],[id_detalle]]&amp;" "&amp;VLOOKUP(Tabla3[[#This Row],[id_detalle]],rubro_detalle[[Código]:[Rubro Detalle]],2,0)</f>
        <v>05.00.321 Ingeniería Sanitaria</v>
      </c>
      <c r="E6526" s="33">
        <f t="shared" si="1127"/>
        <v>5</v>
      </c>
      <c r="F6526" s="47" t="str">
        <f t="shared" si="1128"/>
        <v>05.00.321-5</v>
      </c>
      <c r="G6526" s="37" t="s">
        <v>5838</v>
      </c>
      <c r="H6526" s="37">
        <v>430</v>
      </c>
    </row>
    <row r="6527" spans="1:8" x14ac:dyDescent="0.3">
      <c r="A6527" s="34" t="str">
        <f>+LEFT(Tabla3[[#This Row],[id_detalle]],2)</f>
        <v>05</v>
      </c>
      <c r="B6527" s="46" t="str">
        <f>VLOOKUP((LEFT(Tabla3[[#This Row],[id_detalle]],2)),id_rubro[[id]:[Rubro]],2,0)</f>
        <v>CONSTRUCCIÓN, ACTIVIDADES Y SERVICIOS CONEXOS</v>
      </c>
      <c r="C6527" s="36" t="s">
        <v>1290</v>
      </c>
      <c r="D6527" s="45" t="str">
        <f>+Tabla3[[#This Row],[id_detalle]]&amp;" "&amp;VLOOKUP(Tabla3[[#This Row],[id_detalle]],rubro_detalle[[Código]:[Rubro Detalle]],2,0)</f>
        <v>05.00.321 Ingeniería Sanitaria</v>
      </c>
      <c r="E6527" s="33">
        <f t="shared" si="1127"/>
        <v>6</v>
      </c>
      <c r="F6527" s="47" t="str">
        <f t="shared" si="1128"/>
        <v>05.00.321-6</v>
      </c>
      <c r="G6527" s="37" t="s">
        <v>6083</v>
      </c>
      <c r="H6527" s="37">
        <v>473</v>
      </c>
    </row>
    <row r="6528" spans="1:8" x14ac:dyDescent="0.3">
      <c r="A6528" s="34" t="str">
        <f>+LEFT(Tabla3[[#This Row],[id_detalle]],2)</f>
        <v>05</v>
      </c>
      <c r="B6528" s="46" t="str">
        <f>VLOOKUP((LEFT(Tabla3[[#This Row],[id_detalle]],2)),id_rubro[[id]:[Rubro]],2,0)</f>
        <v>CONSTRUCCIÓN, ACTIVIDADES Y SERVICIOS CONEXOS</v>
      </c>
      <c r="C6528" s="36" t="s">
        <v>1290</v>
      </c>
      <c r="D6528" s="45" t="str">
        <f>+Tabla3[[#This Row],[id_detalle]]&amp;" "&amp;VLOOKUP(Tabla3[[#This Row],[id_detalle]],rubro_detalle[[Código]:[Rubro Detalle]],2,0)</f>
        <v>05.00.321 Ingeniería Sanitaria</v>
      </c>
      <c r="E6528" s="33">
        <f t="shared" ref="E6528:E6533" si="1129">+IF(D6528=D6527,E6527+1,1)</f>
        <v>7</v>
      </c>
      <c r="F6528" s="47" t="str">
        <f t="shared" ref="F6528:F6533" si="1130">+LEFT(D6528,9)&amp;"-"&amp;E6528</f>
        <v>05.00.321-7</v>
      </c>
      <c r="G6528" s="37" t="s">
        <v>6084</v>
      </c>
      <c r="H6528" s="37">
        <v>535</v>
      </c>
    </row>
    <row r="6529" spans="1:8" x14ac:dyDescent="0.3">
      <c r="A6529" s="34" t="str">
        <f>+LEFT(Tabla3[[#This Row],[id_detalle]],2)</f>
        <v>05</v>
      </c>
      <c r="B6529" s="46" t="str">
        <f>VLOOKUP((LEFT(Tabla3[[#This Row],[id_detalle]],2)),id_rubro[[id]:[Rubro]],2,0)</f>
        <v>CONSTRUCCIÓN, ACTIVIDADES Y SERVICIOS CONEXOS</v>
      </c>
      <c r="C6529" s="36" t="s">
        <v>1290</v>
      </c>
      <c r="D6529" s="45" t="str">
        <f>+Tabla3[[#This Row],[id_detalle]]&amp;" "&amp;VLOOKUP(Tabla3[[#This Row],[id_detalle]],rubro_detalle[[Código]:[Rubro Detalle]],2,0)</f>
        <v>05.00.321 Ingeniería Sanitaria</v>
      </c>
      <c r="E6529" s="33">
        <f t="shared" si="1129"/>
        <v>8</v>
      </c>
      <c r="F6529" s="47" t="str">
        <f t="shared" si="1130"/>
        <v>05.00.321-8</v>
      </c>
      <c r="G6529" s="37" t="s">
        <v>5861</v>
      </c>
      <c r="H6529" s="37">
        <v>705</v>
      </c>
    </row>
    <row r="6530" spans="1:8" x14ac:dyDescent="0.3">
      <c r="A6530" s="34" t="str">
        <f>+LEFT(Tabla3[[#This Row],[id_detalle]],2)</f>
        <v>05</v>
      </c>
      <c r="B6530" s="46" t="str">
        <f>VLOOKUP((LEFT(Tabla3[[#This Row],[id_detalle]],2)),id_rubro[[id]:[Rubro]],2,0)</f>
        <v>CONSTRUCCIÓN, ACTIVIDADES Y SERVICIOS CONEXOS</v>
      </c>
      <c r="C6530" s="36" t="s">
        <v>1290</v>
      </c>
      <c r="D6530" s="45" t="str">
        <f>+Tabla3[[#This Row],[id_detalle]]&amp;" "&amp;VLOOKUP(Tabla3[[#This Row],[id_detalle]],rubro_detalle[[Código]:[Rubro Detalle]],2,0)</f>
        <v>05.00.321 Ingeniería Sanitaria</v>
      </c>
      <c r="E6530" s="33">
        <f t="shared" si="1129"/>
        <v>9</v>
      </c>
      <c r="F6530" s="47" t="str">
        <f t="shared" si="1130"/>
        <v>05.00.321-9</v>
      </c>
      <c r="G6530" s="37" t="s">
        <v>5841</v>
      </c>
      <c r="H6530" s="37">
        <v>780</v>
      </c>
    </row>
    <row r="6531" spans="1:8" x14ac:dyDescent="0.3">
      <c r="A6531" s="34" t="str">
        <f>+LEFT(Tabla3[[#This Row],[id_detalle]],2)</f>
        <v>05</v>
      </c>
      <c r="B6531" s="46" t="str">
        <f>VLOOKUP((LEFT(Tabla3[[#This Row],[id_detalle]],2)),id_rubro[[id]:[Rubro]],2,0)</f>
        <v>CONSTRUCCIÓN, ACTIVIDADES Y SERVICIOS CONEXOS</v>
      </c>
      <c r="C6531" s="36" t="s">
        <v>1290</v>
      </c>
      <c r="D6531" s="45" t="str">
        <f>+Tabla3[[#This Row],[id_detalle]]&amp;" "&amp;VLOOKUP(Tabla3[[#This Row],[id_detalle]],rubro_detalle[[Código]:[Rubro Detalle]],2,0)</f>
        <v>05.00.321 Ingeniería Sanitaria</v>
      </c>
      <c r="E6531" s="33">
        <f t="shared" si="1129"/>
        <v>10</v>
      </c>
      <c r="F6531" s="47" t="str">
        <f t="shared" si="1130"/>
        <v>05.00.321-10</v>
      </c>
      <c r="G6531" s="37" t="s">
        <v>5850</v>
      </c>
      <c r="H6531" s="37">
        <v>851</v>
      </c>
    </row>
    <row r="6532" spans="1:8" x14ac:dyDescent="0.3">
      <c r="A6532" s="34" t="str">
        <f>+LEFT(Tabla3[[#This Row],[id_detalle]],2)</f>
        <v>05</v>
      </c>
      <c r="B6532" s="46" t="str">
        <f>VLOOKUP((LEFT(Tabla3[[#This Row],[id_detalle]],2)),id_rubro[[id]:[Rubro]],2,0)</f>
        <v>CONSTRUCCIÓN, ACTIVIDADES Y SERVICIOS CONEXOS</v>
      </c>
      <c r="C6532" s="36" t="s">
        <v>1292</v>
      </c>
      <c r="D6532" s="45" t="str">
        <f>+Tabla3[[#This Row],[id_detalle]]&amp;" "&amp;VLOOKUP(Tabla3[[#This Row],[id_detalle]],rubro_detalle[[Código]:[Rubro Detalle]],2,0)</f>
        <v>05.00.341 Inmobiliarias</v>
      </c>
      <c r="E6532" s="33">
        <f t="shared" si="1129"/>
        <v>1</v>
      </c>
      <c r="F6532" s="47" t="str">
        <f t="shared" si="1130"/>
        <v>05.00.341-1</v>
      </c>
      <c r="G6532" s="37" t="s">
        <v>6085</v>
      </c>
      <c r="H6532" s="37">
        <v>162</v>
      </c>
    </row>
    <row r="6533" spans="1:8" x14ac:dyDescent="0.3">
      <c r="A6533" s="34" t="str">
        <f>+LEFT(Tabla3[[#This Row],[id_detalle]],2)</f>
        <v>05</v>
      </c>
      <c r="B6533" s="46" t="str">
        <f>VLOOKUP((LEFT(Tabla3[[#This Row],[id_detalle]],2)),id_rubro[[id]:[Rubro]],2,0)</f>
        <v>CONSTRUCCIÓN, ACTIVIDADES Y SERVICIOS CONEXOS</v>
      </c>
      <c r="C6533" s="36" t="s">
        <v>1292</v>
      </c>
      <c r="D6533" s="45" t="str">
        <f>+Tabla3[[#This Row],[id_detalle]]&amp;" "&amp;VLOOKUP(Tabla3[[#This Row],[id_detalle]],rubro_detalle[[Código]:[Rubro Detalle]],2,0)</f>
        <v>05.00.341 Inmobiliarias</v>
      </c>
      <c r="E6533" s="33">
        <f t="shared" si="1129"/>
        <v>2</v>
      </c>
      <c r="F6533" s="47" t="str">
        <f t="shared" si="1130"/>
        <v>05.00.341-2</v>
      </c>
      <c r="G6533" s="37" t="s">
        <v>6086</v>
      </c>
      <c r="H6533" s="37">
        <v>165</v>
      </c>
    </row>
    <row r="6534" spans="1:8" x14ac:dyDescent="0.3">
      <c r="A6534" s="34" t="str">
        <f>+LEFT(Tabla3[[#This Row],[id_detalle]],2)</f>
        <v>05</v>
      </c>
      <c r="B6534" s="46" t="str">
        <f>VLOOKUP((LEFT(Tabla3[[#This Row],[id_detalle]],2)),id_rubro[[id]:[Rubro]],2,0)</f>
        <v>CONSTRUCCIÓN, ACTIVIDADES Y SERVICIOS CONEXOS</v>
      </c>
      <c r="C6534" s="36" t="s">
        <v>1292</v>
      </c>
      <c r="D6534" s="45" t="str">
        <f>+Tabla3[[#This Row],[id_detalle]]&amp;" "&amp;VLOOKUP(Tabla3[[#This Row],[id_detalle]],rubro_detalle[[Código]:[Rubro Detalle]],2,0)</f>
        <v>05.00.341 Inmobiliarias</v>
      </c>
      <c r="E6534" s="33">
        <f>+IF(D6534=D6533,E6533+1,1)</f>
        <v>3</v>
      </c>
      <c r="F6534" s="47" t="str">
        <f>+LEFT(D6534,9)&amp;"-"&amp;E6534</f>
        <v>05.00.341-3</v>
      </c>
      <c r="G6534" s="37" t="s">
        <v>6087</v>
      </c>
      <c r="H6534" s="37">
        <v>190</v>
      </c>
    </row>
    <row r="6535" spans="1:8" x14ac:dyDescent="0.3">
      <c r="A6535" s="34" t="str">
        <f>+LEFT(Tabla3[[#This Row],[id_detalle]],2)</f>
        <v>05</v>
      </c>
      <c r="B6535" s="46" t="str">
        <f>VLOOKUP((LEFT(Tabla3[[#This Row],[id_detalle]],2)),id_rubro[[id]:[Rubro]],2,0)</f>
        <v>CONSTRUCCIÓN, ACTIVIDADES Y SERVICIOS CONEXOS</v>
      </c>
      <c r="C6535" s="36" t="s">
        <v>1292</v>
      </c>
      <c r="D6535" s="45" t="str">
        <f>+Tabla3[[#This Row],[id_detalle]]&amp;" "&amp;VLOOKUP(Tabla3[[#This Row],[id_detalle]],rubro_detalle[[Código]:[Rubro Detalle]],2,0)</f>
        <v>05.00.341 Inmobiliarias</v>
      </c>
      <c r="E6535" s="33">
        <f t="shared" ref="E6535:E6537" si="1131">+IF(D6535=D6534,E6534+1,1)</f>
        <v>4</v>
      </c>
      <c r="F6535" s="47" t="str">
        <f t="shared" ref="F6535:F6537" si="1132">+LEFT(D6535,9)&amp;"-"&amp;E6535</f>
        <v>05.00.341-4</v>
      </c>
      <c r="G6535" s="37" t="s">
        <v>6088</v>
      </c>
      <c r="H6535" s="37">
        <v>195</v>
      </c>
    </row>
    <row r="6536" spans="1:8" x14ac:dyDescent="0.3">
      <c r="A6536" s="34" t="str">
        <f>+LEFT(Tabla3[[#This Row],[id_detalle]],2)</f>
        <v>05</v>
      </c>
      <c r="B6536" s="46" t="str">
        <f>VLOOKUP((LEFT(Tabla3[[#This Row],[id_detalle]],2)),id_rubro[[id]:[Rubro]],2,0)</f>
        <v>CONSTRUCCIÓN, ACTIVIDADES Y SERVICIOS CONEXOS</v>
      </c>
      <c r="C6536" s="36" t="s">
        <v>1292</v>
      </c>
      <c r="D6536" s="45" t="str">
        <f>+Tabla3[[#This Row],[id_detalle]]&amp;" "&amp;VLOOKUP(Tabla3[[#This Row],[id_detalle]],rubro_detalle[[Código]:[Rubro Detalle]],2,0)</f>
        <v>05.00.341 Inmobiliarias</v>
      </c>
      <c r="E6536" s="33">
        <f t="shared" si="1131"/>
        <v>5</v>
      </c>
      <c r="F6536" s="47" t="str">
        <f t="shared" si="1132"/>
        <v>05.00.341-5</v>
      </c>
      <c r="G6536" s="37" t="s">
        <v>6089</v>
      </c>
      <c r="H6536" s="37">
        <v>216</v>
      </c>
    </row>
    <row r="6537" spans="1:8" x14ac:dyDescent="0.3">
      <c r="A6537" s="34" t="str">
        <f>+LEFT(Tabla3[[#This Row],[id_detalle]],2)</f>
        <v>05</v>
      </c>
      <c r="B6537" s="46" t="str">
        <f>VLOOKUP((LEFT(Tabla3[[#This Row],[id_detalle]],2)),id_rubro[[id]:[Rubro]],2,0)</f>
        <v>CONSTRUCCIÓN, ACTIVIDADES Y SERVICIOS CONEXOS</v>
      </c>
      <c r="C6537" s="36" t="s">
        <v>1292</v>
      </c>
      <c r="D6537" s="45" t="str">
        <f>+Tabla3[[#This Row],[id_detalle]]&amp;" "&amp;VLOOKUP(Tabla3[[#This Row],[id_detalle]],rubro_detalle[[Código]:[Rubro Detalle]],2,0)</f>
        <v>05.00.341 Inmobiliarias</v>
      </c>
      <c r="E6537" s="33">
        <f t="shared" si="1131"/>
        <v>6</v>
      </c>
      <c r="F6537" s="47" t="str">
        <f t="shared" si="1132"/>
        <v>05.00.341-6</v>
      </c>
      <c r="G6537" s="37" t="s">
        <v>6090</v>
      </c>
      <c r="H6537" s="37">
        <v>243</v>
      </c>
    </row>
    <row r="6538" spans="1:8" x14ac:dyDescent="0.3">
      <c r="A6538" s="34" t="str">
        <f>+LEFT(Tabla3[[#This Row],[id_detalle]],2)</f>
        <v>05</v>
      </c>
      <c r="B6538" s="46" t="str">
        <f>VLOOKUP((LEFT(Tabla3[[#This Row],[id_detalle]],2)),id_rubro[[id]:[Rubro]],2,0)</f>
        <v>CONSTRUCCIÓN, ACTIVIDADES Y SERVICIOS CONEXOS</v>
      </c>
      <c r="C6538" s="36" t="s">
        <v>1292</v>
      </c>
      <c r="D6538" s="45" t="str">
        <f>+Tabla3[[#This Row],[id_detalle]]&amp;" "&amp;VLOOKUP(Tabla3[[#This Row],[id_detalle]],rubro_detalle[[Código]:[Rubro Detalle]],2,0)</f>
        <v>05.00.341 Inmobiliarias</v>
      </c>
      <c r="E6538" s="33">
        <f t="shared" ref="E6538:E6543" si="1133">+IF(D6538=D6537,E6537+1,1)</f>
        <v>7</v>
      </c>
      <c r="F6538" s="47" t="str">
        <f t="shared" ref="F6538:F6543" si="1134">+LEFT(D6538,9)&amp;"-"&amp;E6538</f>
        <v>05.00.341-7</v>
      </c>
      <c r="G6538" s="37" t="s">
        <v>5892</v>
      </c>
      <c r="H6538" s="37">
        <v>244</v>
      </c>
    </row>
    <row r="6539" spans="1:8" x14ac:dyDescent="0.3">
      <c r="A6539" s="34" t="str">
        <f>+LEFT(Tabla3[[#This Row],[id_detalle]],2)</f>
        <v>05</v>
      </c>
      <c r="B6539" s="46" t="str">
        <f>VLOOKUP((LEFT(Tabla3[[#This Row],[id_detalle]],2)),id_rubro[[id]:[Rubro]],2,0)</f>
        <v>CONSTRUCCIÓN, ACTIVIDADES Y SERVICIOS CONEXOS</v>
      </c>
      <c r="C6539" s="36" t="s">
        <v>1292</v>
      </c>
      <c r="D6539" s="45" t="str">
        <f>+Tabla3[[#This Row],[id_detalle]]&amp;" "&amp;VLOOKUP(Tabla3[[#This Row],[id_detalle]],rubro_detalle[[Código]:[Rubro Detalle]],2,0)</f>
        <v>05.00.341 Inmobiliarias</v>
      </c>
      <c r="E6539" s="33">
        <f t="shared" si="1133"/>
        <v>8</v>
      </c>
      <c r="F6539" s="47" t="str">
        <f t="shared" si="1134"/>
        <v>05.00.341-8</v>
      </c>
      <c r="G6539" s="37" t="s">
        <v>6091</v>
      </c>
      <c r="H6539" s="37">
        <v>244</v>
      </c>
    </row>
    <row r="6540" spans="1:8" x14ac:dyDescent="0.3">
      <c r="A6540" s="34" t="str">
        <f>+LEFT(Tabla3[[#This Row],[id_detalle]],2)</f>
        <v>05</v>
      </c>
      <c r="B6540" s="46" t="str">
        <f>VLOOKUP((LEFT(Tabla3[[#This Row],[id_detalle]],2)),id_rubro[[id]:[Rubro]],2,0)</f>
        <v>CONSTRUCCIÓN, ACTIVIDADES Y SERVICIOS CONEXOS</v>
      </c>
      <c r="C6540" s="36" t="s">
        <v>1292</v>
      </c>
      <c r="D6540" s="45" t="str">
        <f>+Tabla3[[#This Row],[id_detalle]]&amp;" "&amp;VLOOKUP(Tabla3[[#This Row],[id_detalle]],rubro_detalle[[Código]:[Rubro Detalle]],2,0)</f>
        <v>05.00.341 Inmobiliarias</v>
      </c>
      <c r="E6540" s="33">
        <f t="shared" si="1133"/>
        <v>9</v>
      </c>
      <c r="F6540" s="47" t="str">
        <f t="shared" si="1134"/>
        <v>05.00.341-9</v>
      </c>
      <c r="G6540" s="37" t="s">
        <v>6092</v>
      </c>
      <c r="H6540" s="37">
        <v>252</v>
      </c>
    </row>
    <row r="6541" spans="1:8" x14ac:dyDescent="0.3">
      <c r="A6541" s="34" t="str">
        <f>+LEFT(Tabla3[[#This Row],[id_detalle]],2)</f>
        <v>05</v>
      </c>
      <c r="B6541" s="46" t="str">
        <f>VLOOKUP((LEFT(Tabla3[[#This Row],[id_detalle]],2)),id_rubro[[id]:[Rubro]],2,0)</f>
        <v>CONSTRUCCIÓN, ACTIVIDADES Y SERVICIOS CONEXOS</v>
      </c>
      <c r="C6541" s="36" t="s">
        <v>1292</v>
      </c>
      <c r="D6541" s="45" t="str">
        <f>+Tabla3[[#This Row],[id_detalle]]&amp;" "&amp;VLOOKUP(Tabla3[[#This Row],[id_detalle]],rubro_detalle[[Código]:[Rubro Detalle]],2,0)</f>
        <v>05.00.341 Inmobiliarias</v>
      </c>
      <c r="E6541" s="33">
        <f t="shared" si="1133"/>
        <v>10</v>
      </c>
      <c r="F6541" s="47" t="str">
        <f t="shared" si="1134"/>
        <v>05.00.341-10</v>
      </c>
      <c r="G6541" s="38" t="s">
        <v>6093</v>
      </c>
      <c r="H6541" s="38">
        <v>281</v>
      </c>
    </row>
    <row r="6542" spans="1:8" x14ac:dyDescent="0.3">
      <c r="A6542" s="34" t="str">
        <f>+LEFT(Tabla3[[#This Row],[id_detalle]],2)</f>
        <v>05</v>
      </c>
      <c r="B6542" s="46" t="str">
        <f>VLOOKUP((LEFT(Tabla3[[#This Row],[id_detalle]],2)),id_rubro[[id]:[Rubro]],2,0)</f>
        <v>CONSTRUCCIÓN, ACTIVIDADES Y SERVICIOS CONEXOS</v>
      </c>
      <c r="C6542" s="36" t="s">
        <v>1292</v>
      </c>
      <c r="D6542" s="45" t="str">
        <f>+Tabla3[[#This Row],[id_detalle]]&amp;" "&amp;VLOOKUP(Tabla3[[#This Row],[id_detalle]],rubro_detalle[[Código]:[Rubro Detalle]],2,0)</f>
        <v>05.00.341 Inmobiliarias</v>
      </c>
      <c r="E6542" s="33">
        <f t="shared" si="1133"/>
        <v>11</v>
      </c>
      <c r="F6542" s="47" t="str">
        <f t="shared" si="1134"/>
        <v>05.00.341-11</v>
      </c>
      <c r="G6542" s="37" t="s">
        <v>5980</v>
      </c>
      <c r="H6542" s="37">
        <v>347</v>
      </c>
    </row>
    <row r="6543" spans="1:8" x14ac:dyDescent="0.3">
      <c r="A6543" s="34" t="str">
        <f>+LEFT(Tabla3[[#This Row],[id_detalle]],2)</f>
        <v>05</v>
      </c>
      <c r="B6543" s="46" t="str">
        <f>VLOOKUP((LEFT(Tabla3[[#This Row],[id_detalle]],2)),id_rubro[[id]:[Rubro]],2,0)</f>
        <v>CONSTRUCCIÓN, ACTIVIDADES Y SERVICIOS CONEXOS</v>
      </c>
      <c r="C6543" s="36" t="s">
        <v>1292</v>
      </c>
      <c r="D6543" s="45" t="str">
        <f>+Tabla3[[#This Row],[id_detalle]]&amp;" "&amp;VLOOKUP(Tabla3[[#This Row],[id_detalle]],rubro_detalle[[Código]:[Rubro Detalle]],2,0)</f>
        <v>05.00.341 Inmobiliarias</v>
      </c>
      <c r="E6543" s="33">
        <f t="shared" si="1133"/>
        <v>12</v>
      </c>
      <c r="F6543" s="47" t="str">
        <f t="shared" si="1134"/>
        <v>05.00.341-12</v>
      </c>
      <c r="G6543" s="37" t="s">
        <v>5995</v>
      </c>
      <c r="H6543" s="37">
        <v>349</v>
      </c>
    </row>
    <row r="6544" spans="1:8" x14ac:dyDescent="0.3">
      <c r="A6544" s="34" t="str">
        <f>+LEFT(Tabla3[[#This Row],[id_detalle]],2)</f>
        <v>05</v>
      </c>
      <c r="B6544" s="46" t="str">
        <f>VLOOKUP((LEFT(Tabla3[[#This Row],[id_detalle]],2)),id_rubro[[id]:[Rubro]],2,0)</f>
        <v>CONSTRUCCIÓN, ACTIVIDADES Y SERVICIOS CONEXOS</v>
      </c>
      <c r="C6544" s="36" t="s">
        <v>1292</v>
      </c>
      <c r="D6544" s="45" t="str">
        <f>+Tabla3[[#This Row],[id_detalle]]&amp;" "&amp;VLOOKUP(Tabla3[[#This Row],[id_detalle]],rubro_detalle[[Código]:[Rubro Detalle]],2,0)</f>
        <v>05.00.341 Inmobiliarias</v>
      </c>
      <c r="E6544" s="33">
        <f t="shared" ref="E6544:E6555" si="1135">+IF(D6544=D6543,E6543+1,1)</f>
        <v>13</v>
      </c>
      <c r="F6544" s="47" t="str">
        <f t="shared" ref="F6544:F6555" si="1136">+LEFT(D6544,9)&amp;"-"&amp;E6544</f>
        <v>05.00.341-13</v>
      </c>
      <c r="G6544" s="37" t="s">
        <v>6094</v>
      </c>
      <c r="H6544" s="37">
        <v>373</v>
      </c>
    </row>
    <row r="6545" spans="1:8" x14ac:dyDescent="0.3">
      <c r="A6545" s="34" t="str">
        <f>+LEFT(Tabla3[[#This Row],[id_detalle]],2)</f>
        <v>05</v>
      </c>
      <c r="B6545" s="46" t="str">
        <f>VLOOKUP((LEFT(Tabla3[[#This Row],[id_detalle]],2)),id_rubro[[id]:[Rubro]],2,0)</f>
        <v>CONSTRUCCIÓN, ACTIVIDADES Y SERVICIOS CONEXOS</v>
      </c>
      <c r="C6545" s="36" t="s">
        <v>1292</v>
      </c>
      <c r="D6545" s="45" t="str">
        <f>+Tabla3[[#This Row],[id_detalle]]&amp;" "&amp;VLOOKUP(Tabla3[[#This Row],[id_detalle]],rubro_detalle[[Código]:[Rubro Detalle]],2,0)</f>
        <v>05.00.341 Inmobiliarias</v>
      </c>
      <c r="E6545" s="33">
        <f t="shared" si="1135"/>
        <v>14</v>
      </c>
      <c r="F6545" s="47" t="str">
        <f t="shared" si="1136"/>
        <v>05.00.341-14</v>
      </c>
      <c r="G6545" s="37" t="s">
        <v>6003</v>
      </c>
      <c r="H6545" s="37">
        <v>391</v>
      </c>
    </row>
    <row r="6546" spans="1:8" x14ac:dyDescent="0.3">
      <c r="A6546" s="34" t="str">
        <f>+LEFT(Tabla3[[#This Row],[id_detalle]],2)</f>
        <v>05</v>
      </c>
      <c r="B6546" s="46" t="str">
        <f>VLOOKUP((LEFT(Tabla3[[#This Row],[id_detalle]],2)),id_rubro[[id]:[Rubro]],2,0)</f>
        <v>CONSTRUCCIÓN, ACTIVIDADES Y SERVICIOS CONEXOS</v>
      </c>
      <c r="C6546" s="36" t="s">
        <v>1292</v>
      </c>
      <c r="D6546" s="45" t="str">
        <f>+Tabla3[[#This Row],[id_detalle]]&amp;" "&amp;VLOOKUP(Tabla3[[#This Row],[id_detalle]],rubro_detalle[[Código]:[Rubro Detalle]],2,0)</f>
        <v>05.00.341 Inmobiliarias</v>
      </c>
      <c r="E6546" s="33">
        <f t="shared" si="1135"/>
        <v>15</v>
      </c>
      <c r="F6546" s="47" t="str">
        <f t="shared" si="1136"/>
        <v>05.00.341-15</v>
      </c>
      <c r="G6546" s="37" t="s">
        <v>6095</v>
      </c>
      <c r="H6546" s="37">
        <v>400</v>
      </c>
    </row>
    <row r="6547" spans="1:8" x14ac:dyDescent="0.3">
      <c r="A6547" s="34" t="str">
        <f>+LEFT(Tabla3[[#This Row],[id_detalle]],2)</f>
        <v>05</v>
      </c>
      <c r="B6547" s="46" t="str">
        <f>VLOOKUP((LEFT(Tabla3[[#This Row],[id_detalle]],2)),id_rubro[[id]:[Rubro]],2,0)</f>
        <v>CONSTRUCCIÓN, ACTIVIDADES Y SERVICIOS CONEXOS</v>
      </c>
      <c r="C6547" s="36" t="s">
        <v>1292</v>
      </c>
      <c r="D6547" s="45" t="str">
        <f>+Tabla3[[#This Row],[id_detalle]]&amp;" "&amp;VLOOKUP(Tabla3[[#This Row],[id_detalle]],rubro_detalle[[Código]:[Rubro Detalle]],2,0)</f>
        <v>05.00.341 Inmobiliarias</v>
      </c>
      <c r="E6547" s="33">
        <f t="shared" si="1135"/>
        <v>16</v>
      </c>
      <c r="F6547" s="47" t="str">
        <f t="shared" si="1136"/>
        <v>05.00.341-16</v>
      </c>
      <c r="G6547" s="37" t="s">
        <v>6020</v>
      </c>
      <c r="H6547" s="37">
        <v>408</v>
      </c>
    </row>
    <row r="6548" spans="1:8" x14ac:dyDescent="0.3">
      <c r="A6548" s="34" t="str">
        <f>+LEFT(Tabla3[[#This Row],[id_detalle]],2)</f>
        <v>05</v>
      </c>
      <c r="B6548" s="46" t="str">
        <f>VLOOKUP((LEFT(Tabla3[[#This Row],[id_detalle]],2)),id_rubro[[id]:[Rubro]],2,0)</f>
        <v>CONSTRUCCIÓN, ACTIVIDADES Y SERVICIOS CONEXOS</v>
      </c>
      <c r="C6548" s="36" t="s">
        <v>1292</v>
      </c>
      <c r="D6548" s="45" t="str">
        <f>+Tabla3[[#This Row],[id_detalle]]&amp;" "&amp;VLOOKUP(Tabla3[[#This Row],[id_detalle]],rubro_detalle[[Código]:[Rubro Detalle]],2,0)</f>
        <v>05.00.341 Inmobiliarias</v>
      </c>
      <c r="E6548" s="33">
        <f t="shared" si="1135"/>
        <v>17</v>
      </c>
      <c r="F6548" s="47" t="str">
        <f t="shared" si="1136"/>
        <v>05.00.341-17</v>
      </c>
      <c r="G6548" s="37" t="s">
        <v>6025</v>
      </c>
      <c r="H6548" s="37">
        <v>412</v>
      </c>
    </row>
    <row r="6549" spans="1:8" x14ac:dyDescent="0.3">
      <c r="A6549" s="34" t="str">
        <f>+LEFT(Tabla3[[#This Row],[id_detalle]],2)</f>
        <v>05</v>
      </c>
      <c r="B6549" s="46" t="str">
        <f>VLOOKUP((LEFT(Tabla3[[#This Row],[id_detalle]],2)),id_rubro[[id]:[Rubro]],2,0)</f>
        <v>CONSTRUCCIÓN, ACTIVIDADES Y SERVICIOS CONEXOS</v>
      </c>
      <c r="C6549" s="36" t="s">
        <v>1292</v>
      </c>
      <c r="D6549" s="45" t="str">
        <f>+Tabla3[[#This Row],[id_detalle]]&amp;" "&amp;VLOOKUP(Tabla3[[#This Row],[id_detalle]],rubro_detalle[[Código]:[Rubro Detalle]],2,0)</f>
        <v>05.00.341 Inmobiliarias</v>
      </c>
      <c r="E6549" s="33">
        <f t="shared" si="1135"/>
        <v>18</v>
      </c>
      <c r="F6549" s="47" t="str">
        <f t="shared" si="1136"/>
        <v>05.00.341-18</v>
      </c>
      <c r="G6549" s="37" t="s">
        <v>6096</v>
      </c>
      <c r="H6549" s="37">
        <v>459</v>
      </c>
    </row>
    <row r="6550" spans="1:8" x14ac:dyDescent="0.3">
      <c r="A6550" s="34" t="str">
        <f>+LEFT(Tabla3[[#This Row],[id_detalle]],2)</f>
        <v>05</v>
      </c>
      <c r="B6550" s="46" t="str">
        <f>VLOOKUP((LEFT(Tabla3[[#This Row],[id_detalle]],2)),id_rubro[[id]:[Rubro]],2,0)</f>
        <v>CONSTRUCCIÓN, ACTIVIDADES Y SERVICIOS CONEXOS</v>
      </c>
      <c r="C6550" s="36" t="s">
        <v>1292</v>
      </c>
      <c r="D6550" s="45" t="str">
        <f>+Tabla3[[#This Row],[id_detalle]]&amp;" "&amp;VLOOKUP(Tabla3[[#This Row],[id_detalle]],rubro_detalle[[Código]:[Rubro Detalle]],2,0)</f>
        <v>05.00.341 Inmobiliarias</v>
      </c>
      <c r="E6550" s="33">
        <f t="shared" si="1135"/>
        <v>19</v>
      </c>
      <c r="F6550" s="47" t="str">
        <f t="shared" si="1136"/>
        <v>05.00.341-19</v>
      </c>
      <c r="G6550" s="37" t="s">
        <v>6097</v>
      </c>
      <c r="H6550" s="37">
        <v>459</v>
      </c>
    </row>
    <row r="6551" spans="1:8" x14ac:dyDescent="0.3">
      <c r="A6551" s="34" t="str">
        <f>+LEFT(Tabla3[[#This Row],[id_detalle]],2)</f>
        <v>05</v>
      </c>
      <c r="B6551" s="46" t="str">
        <f>VLOOKUP((LEFT(Tabla3[[#This Row],[id_detalle]],2)),id_rubro[[id]:[Rubro]],2,0)</f>
        <v>CONSTRUCCIÓN, ACTIVIDADES Y SERVICIOS CONEXOS</v>
      </c>
      <c r="C6551" s="36" t="s">
        <v>1292</v>
      </c>
      <c r="D6551" s="45" t="str">
        <f>+Tabla3[[#This Row],[id_detalle]]&amp;" "&amp;VLOOKUP(Tabla3[[#This Row],[id_detalle]],rubro_detalle[[Código]:[Rubro Detalle]],2,0)</f>
        <v>05.00.341 Inmobiliarias</v>
      </c>
      <c r="E6551" s="33">
        <f t="shared" si="1135"/>
        <v>20</v>
      </c>
      <c r="F6551" s="47" t="str">
        <f t="shared" si="1136"/>
        <v>05.00.341-20</v>
      </c>
      <c r="G6551" s="37" t="s">
        <v>6098</v>
      </c>
      <c r="H6551" s="37">
        <v>466</v>
      </c>
    </row>
    <row r="6552" spans="1:8" x14ac:dyDescent="0.3">
      <c r="A6552" s="34" t="str">
        <f>+LEFT(Tabla3[[#This Row],[id_detalle]],2)</f>
        <v>05</v>
      </c>
      <c r="B6552" s="46" t="str">
        <f>VLOOKUP((LEFT(Tabla3[[#This Row],[id_detalle]],2)),id_rubro[[id]:[Rubro]],2,0)</f>
        <v>CONSTRUCCIÓN, ACTIVIDADES Y SERVICIOS CONEXOS</v>
      </c>
      <c r="C6552" s="36" t="s">
        <v>1292</v>
      </c>
      <c r="D6552" s="45" t="str">
        <f>+Tabla3[[#This Row],[id_detalle]]&amp;" "&amp;VLOOKUP(Tabla3[[#This Row],[id_detalle]],rubro_detalle[[Código]:[Rubro Detalle]],2,0)</f>
        <v>05.00.341 Inmobiliarias</v>
      </c>
      <c r="E6552" s="33">
        <f t="shared" si="1135"/>
        <v>21</v>
      </c>
      <c r="F6552" s="47" t="str">
        <f t="shared" si="1136"/>
        <v>05.00.341-21</v>
      </c>
      <c r="G6552" s="37" t="s">
        <v>6099</v>
      </c>
      <c r="H6552" s="37">
        <v>493</v>
      </c>
    </row>
    <row r="6553" spans="1:8" x14ac:dyDescent="0.3">
      <c r="A6553" s="34" t="str">
        <f>+LEFT(Tabla3[[#This Row],[id_detalle]],2)</f>
        <v>05</v>
      </c>
      <c r="B6553" s="46" t="str">
        <f>VLOOKUP((LEFT(Tabla3[[#This Row],[id_detalle]],2)),id_rubro[[id]:[Rubro]],2,0)</f>
        <v>CONSTRUCCIÓN, ACTIVIDADES Y SERVICIOS CONEXOS</v>
      </c>
      <c r="C6553" s="36" t="s">
        <v>1292</v>
      </c>
      <c r="D6553" s="45" t="str">
        <f>+Tabla3[[#This Row],[id_detalle]]&amp;" "&amp;VLOOKUP(Tabla3[[#This Row],[id_detalle]],rubro_detalle[[Código]:[Rubro Detalle]],2,0)</f>
        <v>05.00.341 Inmobiliarias</v>
      </c>
      <c r="E6553" s="33">
        <f t="shared" si="1135"/>
        <v>22</v>
      </c>
      <c r="F6553" s="47" t="str">
        <f t="shared" si="1136"/>
        <v>05.00.341-22</v>
      </c>
      <c r="G6553" s="37" t="s">
        <v>6100</v>
      </c>
      <c r="H6553" s="37">
        <v>536</v>
      </c>
    </row>
    <row r="6554" spans="1:8" x14ac:dyDescent="0.3">
      <c r="A6554" s="34" t="str">
        <f>+LEFT(Tabla3[[#This Row],[id_detalle]],2)</f>
        <v>05</v>
      </c>
      <c r="B6554" s="46" t="str">
        <f>VLOOKUP((LEFT(Tabla3[[#This Row],[id_detalle]],2)),id_rubro[[id]:[Rubro]],2,0)</f>
        <v>CONSTRUCCIÓN, ACTIVIDADES Y SERVICIOS CONEXOS</v>
      </c>
      <c r="C6554" s="36" t="s">
        <v>1292</v>
      </c>
      <c r="D6554" s="45" t="str">
        <f>+Tabla3[[#This Row],[id_detalle]]&amp;" "&amp;VLOOKUP(Tabla3[[#This Row],[id_detalle]],rubro_detalle[[Código]:[Rubro Detalle]],2,0)</f>
        <v>05.00.341 Inmobiliarias</v>
      </c>
      <c r="E6554" s="33">
        <f t="shared" si="1135"/>
        <v>23</v>
      </c>
      <c r="F6554" s="47" t="str">
        <f t="shared" si="1136"/>
        <v>05.00.341-23</v>
      </c>
      <c r="G6554" s="37" t="s">
        <v>6101</v>
      </c>
      <c r="H6554" s="37">
        <v>537</v>
      </c>
    </row>
    <row r="6555" spans="1:8" x14ac:dyDescent="0.3">
      <c r="A6555" s="34" t="str">
        <f>+LEFT(Tabla3[[#This Row],[id_detalle]],2)</f>
        <v>05</v>
      </c>
      <c r="B6555" s="46" t="str">
        <f>VLOOKUP((LEFT(Tabla3[[#This Row],[id_detalle]],2)),id_rubro[[id]:[Rubro]],2,0)</f>
        <v>CONSTRUCCIÓN, ACTIVIDADES Y SERVICIOS CONEXOS</v>
      </c>
      <c r="C6555" s="36" t="s">
        <v>1292</v>
      </c>
      <c r="D6555" s="45" t="str">
        <f>+Tabla3[[#This Row],[id_detalle]]&amp;" "&amp;VLOOKUP(Tabla3[[#This Row],[id_detalle]],rubro_detalle[[Código]:[Rubro Detalle]],2,0)</f>
        <v>05.00.341 Inmobiliarias</v>
      </c>
      <c r="E6555" s="33">
        <f t="shared" si="1135"/>
        <v>24</v>
      </c>
      <c r="F6555" s="47" t="str">
        <f t="shared" si="1136"/>
        <v>05.00.341-24</v>
      </c>
      <c r="G6555" s="37" t="s">
        <v>6102</v>
      </c>
      <c r="H6555" s="37">
        <v>537</v>
      </c>
    </row>
    <row r="6556" spans="1:8" x14ac:dyDescent="0.3">
      <c r="A6556" s="34" t="str">
        <f>+LEFT(Tabla3[[#This Row],[id_detalle]],2)</f>
        <v>05</v>
      </c>
      <c r="B6556" s="46" t="str">
        <f>VLOOKUP((LEFT(Tabla3[[#This Row],[id_detalle]],2)),id_rubro[[id]:[Rubro]],2,0)</f>
        <v>CONSTRUCCIÓN, ACTIVIDADES Y SERVICIOS CONEXOS</v>
      </c>
      <c r="C6556" s="36" t="s">
        <v>1292</v>
      </c>
      <c r="D6556" s="45" t="str">
        <f>+Tabla3[[#This Row],[id_detalle]]&amp;" "&amp;VLOOKUP(Tabla3[[#This Row],[id_detalle]],rubro_detalle[[Código]:[Rubro Detalle]],2,0)</f>
        <v>05.00.341 Inmobiliarias</v>
      </c>
      <c r="E6556" s="33">
        <f t="shared" ref="E6556:E6579" si="1137">+IF(D6556=D6555,E6555+1,1)</f>
        <v>25</v>
      </c>
      <c r="F6556" s="47" t="str">
        <f t="shared" ref="F6556:F6579" si="1138">+LEFT(D6556,9)&amp;"-"&amp;E6556</f>
        <v>05.00.341-25</v>
      </c>
      <c r="G6556" s="37" t="s">
        <v>6103</v>
      </c>
      <c r="H6556" s="37">
        <v>537</v>
      </c>
    </row>
    <row r="6557" spans="1:8" x14ac:dyDescent="0.3">
      <c r="A6557" s="34" t="str">
        <f>+LEFT(Tabla3[[#This Row],[id_detalle]],2)</f>
        <v>05</v>
      </c>
      <c r="B6557" s="46" t="str">
        <f>VLOOKUP((LEFT(Tabla3[[#This Row],[id_detalle]],2)),id_rubro[[id]:[Rubro]],2,0)</f>
        <v>CONSTRUCCIÓN, ACTIVIDADES Y SERVICIOS CONEXOS</v>
      </c>
      <c r="C6557" s="36" t="s">
        <v>1292</v>
      </c>
      <c r="D6557" s="45" t="str">
        <f>+Tabla3[[#This Row],[id_detalle]]&amp;" "&amp;VLOOKUP(Tabla3[[#This Row],[id_detalle]],rubro_detalle[[Código]:[Rubro Detalle]],2,0)</f>
        <v>05.00.341 Inmobiliarias</v>
      </c>
      <c r="E6557" s="33">
        <f t="shared" si="1137"/>
        <v>26</v>
      </c>
      <c r="F6557" s="47" t="str">
        <f t="shared" si="1138"/>
        <v>05.00.341-26</v>
      </c>
      <c r="G6557" s="37" t="s">
        <v>6104</v>
      </c>
      <c r="H6557" s="37">
        <v>537</v>
      </c>
    </row>
    <row r="6558" spans="1:8" x14ac:dyDescent="0.3">
      <c r="A6558" s="34" t="str">
        <f>+LEFT(Tabla3[[#This Row],[id_detalle]],2)</f>
        <v>05</v>
      </c>
      <c r="B6558" s="46" t="str">
        <f>VLOOKUP((LEFT(Tabla3[[#This Row],[id_detalle]],2)),id_rubro[[id]:[Rubro]],2,0)</f>
        <v>CONSTRUCCIÓN, ACTIVIDADES Y SERVICIOS CONEXOS</v>
      </c>
      <c r="C6558" s="36" t="s">
        <v>1292</v>
      </c>
      <c r="D6558" s="45" t="str">
        <f>+Tabla3[[#This Row],[id_detalle]]&amp;" "&amp;VLOOKUP(Tabla3[[#This Row],[id_detalle]],rubro_detalle[[Código]:[Rubro Detalle]],2,0)</f>
        <v>05.00.341 Inmobiliarias</v>
      </c>
      <c r="E6558" s="33">
        <f t="shared" si="1137"/>
        <v>27</v>
      </c>
      <c r="F6558" s="47" t="str">
        <f t="shared" si="1138"/>
        <v>05.00.341-27</v>
      </c>
      <c r="G6558" s="37" t="s">
        <v>6105</v>
      </c>
      <c r="H6558" s="37">
        <v>537</v>
      </c>
    </row>
    <row r="6559" spans="1:8" x14ac:dyDescent="0.3">
      <c r="A6559" s="34" t="str">
        <f>+LEFT(Tabla3[[#This Row],[id_detalle]],2)</f>
        <v>05</v>
      </c>
      <c r="B6559" s="46" t="str">
        <f>VLOOKUP((LEFT(Tabla3[[#This Row],[id_detalle]],2)),id_rubro[[id]:[Rubro]],2,0)</f>
        <v>CONSTRUCCIÓN, ACTIVIDADES Y SERVICIOS CONEXOS</v>
      </c>
      <c r="C6559" s="36" t="s">
        <v>1292</v>
      </c>
      <c r="D6559" s="45" t="str">
        <f>+Tabla3[[#This Row],[id_detalle]]&amp;" "&amp;VLOOKUP(Tabla3[[#This Row],[id_detalle]],rubro_detalle[[Código]:[Rubro Detalle]],2,0)</f>
        <v>05.00.341 Inmobiliarias</v>
      </c>
      <c r="E6559" s="33">
        <f t="shared" si="1137"/>
        <v>28</v>
      </c>
      <c r="F6559" s="47" t="str">
        <f t="shared" si="1138"/>
        <v>05.00.341-28</v>
      </c>
      <c r="G6559" s="37" t="s">
        <v>6106</v>
      </c>
      <c r="H6559" s="37">
        <v>537</v>
      </c>
    </row>
    <row r="6560" spans="1:8" x14ac:dyDescent="0.3">
      <c r="A6560" s="34" t="str">
        <f>+LEFT(Tabla3[[#This Row],[id_detalle]],2)</f>
        <v>05</v>
      </c>
      <c r="B6560" s="46" t="str">
        <f>VLOOKUP((LEFT(Tabla3[[#This Row],[id_detalle]],2)),id_rubro[[id]:[Rubro]],2,0)</f>
        <v>CONSTRUCCIÓN, ACTIVIDADES Y SERVICIOS CONEXOS</v>
      </c>
      <c r="C6560" s="36" t="s">
        <v>1292</v>
      </c>
      <c r="D6560" s="45" t="str">
        <f>+Tabla3[[#This Row],[id_detalle]]&amp;" "&amp;VLOOKUP(Tabla3[[#This Row],[id_detalle]],rubro_detalle[[Código]:[Rubro Detalle]],2,0)</f>
        <v>05.00.341 Inmobiliarias</v>
      </c>
      <c r="E6560" s="33">
        <f t="shared" si="1137"/>
        <v>29</v>
      </c>
      <c r="F6560" s="47" t="str">
        <f t="shared" si="1138"/>
        <v>05.00.341-29</v>
      </c>
      <c r="G6560" s="37" t="s">
        <v>6107</v>
      </c>
      <c r="H6560" s="37">
        <v>538</v>
      </c>
    </row>
    <row r="6561" spans="1:8" x14ac:dyDescent="0.3">
      <c r="A6561" s="34" t="str">
        <f>+LEFT(Tabla3[[#This Row],[id_detalle]],2)</f>
        <v>05</v>
      </c>
      <c r="B6561" s="46" t="str">
        <f>VLOOKUP((LEFT(Tabla3[[#This Row],[id_detalle]],2)),id_rubro[[id]:[Rubro]],2,0)</f>
        <v>CONSTRUCCIÓN, ACTIVIDADES Y SERVICIOS CONEXOS</v>
      </c>
      <c r="C6561" s="36" t="s">
        <v>1292</v>
      </c>
      <c r="D6561" s="45" t="str">
        <f>+Tabla3[[#This Row],[id_detalle]]&amp;" "&amp;VLOOKUP(Tabla3[[#This Row],[id_detalle]],rubro_detalle[[Código]:[Rubro Detalle]],2,0)</f>
        <v>05.00.341 Inmobiliarias</v>
      </c>
      <c r="E6561" s="33">
        <f t="shared" si="1137"/>
        <v>30</v>
      </c>
      <c r="F6561" s="47" t="str">
        <f t="shared" si="1138"/>
        <v>05.00.341-30</v>
      </c>
      <c r="G6561" s="37" t="s">
        <v>6108</v>
      </c>
      <c r="H6561" s="37">
        <v>538</v>
      </c>
    </row>
    <row r="6562" spans="1:8" x14ac:dyDescent="0.3">
      <c r="A6562" s="34" t="str">
        <f>+LEFT(Tabla3[[#This Row],[id_detalle]],2)</f>
        <v>05</v>
      </c>
      <c r="B6562" s="46" t="str">
        <f>VLOOKUP((LEFT(Tabla3[[#This Row],[id_detalle]],2)),id_rubro[[id]:[Rubro]],2,0)</f>
        <v>CONSTRUCCIÓN, ACTIVIDADES Y SERVICIOS CONEXOS</v>
      </c>
      <c r="C6562" s="36" t="s">
        <v>1292</v>
      </c>
      <c r="D6562" s="45" t="str">
        <f>+Tabla3[[#This Row],[id_detalle]]&amp;" "&amp;VLOOKUP(Tabla3[[#This Row],[id_detalle]],rubro_detalle[[Código]:[Rubro Detalle]],2,0)</f>
        <v>05.00.341 Inmobiliarias</v>
      </c>
      <c r="E6562" s="33">
        <f t="shared" si="1137"/>
        <v>31</v>
      </c>
      <c r="F6562" s="47" t="str">
        <f t="shared" si="1138"/>
        <v>05.00.341-31</v>
      </c>
      <c r="G6562" s="38" t="s">
        <v>6109</v>
      </c>
      <c r="H6562" s="38">
        <v>538</v>
      </c>
    </row>
    <row r="6563" spans="1:8" x14ac:dyDescent="0.3">
      <c r="A6563" s="34" t="str">
        <f>+LEFT(Tabla3[[#This Row],[id_detalle]],2)</f>
        <v>05</v>
      </c>
      <c r="B6563" s="46" t="str">
        <f>VLOOKUP((LEFT(Tabla3[[#This Row],[id_detalle]],2)),id_rubro[[id]:[Rubro]],2,0)</f>
        <v>CONSTRUCCIÓN, ACTIVIDADES Y SERVICIOS CONEXOS</v>
      </c>
      <c r="C6563" s="36" t="s">
        <v>1292</v>
      </c>
      <c r="D6563" s="45" t="str">
        <f>+Tabla3[[#This Row],[id_detalle]]&amp;" "&amp;VLOOKUP(Tabla3[[#This Row],[id_detalle]],rubro_detalle[[Código]:[Rubro Detalle]],2,0)</f>
        <v>05.00.341 Inmobiliarias</v>
      </c>
      <c r="E6563" s="33">
        <f t="shared" si="1137"/>
        <v>32</v>
      </c>
      <c r="F6563" s="47" t="str">
        <f t="shared" si="1138"/>
        <v>05.00.341-32</v>
      </c>
      <c r="G6563" s="37" t="s">
        <v>6110</v>
      </c>
      <c r="H6563" s="37">
        <v>538</v>
      </c>
    </row>
    <row r="6564" spans="1:8" x14ac:dyDescent="0.3">
      <c r="A6564" s="34" t="str">
        <f>+LEFT(Tabla3[[#This Row],[id_detalle]],2)</f>
        <v>05</v>
      </c>
      <c r="B6564" s="46" t="str">
        <f>VLOOKUP((LEFT(Tabla3[[#This Row],[id_detalle]],2)),id_rubro[[id]:[Rubro]],2,0)</f>
        <v>CONSTRUCCIÓN, ACTIVIDADES Y SERVICIOS CONEXOS</v>
      </c>
      <c r="C6564" s="36" t="s">
        <v>1292</v>
      </c>
      <c r="D6564" s="45" t="str">
        <f>+Tabla3[[#This Row],[id_detalle]]&amp;" "&amp;VLOOKUP(Tabla3[[#This Row],[id_detalle]],rubro_detalle[[Código]:[Rubro Detalle]],2,0)</f>
        <v>05.00.341 Inmobiliarias</v>
      </c>
      <c r="E6564" s="33">
        <f t="shared" si="1137"/>
        <v>33</v>
      </c>
      <c r="F6564" s="47" t="str">
        <f t="shared" si="1138"/>
        <v>05.00.341-33</v>
      </c>
      <c r="G6564" s="37" t="s">
        <v>6111</v>
      </c>
      <c r="H6564" s="37">
        <v>538</v>
      </c>
    </row>
    <row r="6565" spans="1:8" x14ac:dyDescent="0.3">
      <c r="A6565" s="34" t="str">
        <f>+LEFT(Tabla3[[#This Row],[id_detalle]],2)</f>
        <v>05</v>
      </c>
      <c r="B6565" s="46" t="str">
        <f>VLOOKUP((LEFT(Tabla3[[#This Row],[id_detalle]],2)),id_rubro[[id]:[Rubro]],2,0)</f>
        <v>CONSTRUCCIÓN, ACTIVIDADES Y SERVICIOS CONEXOS</v>
      </c>
      <c r="C6565" s="36" t="s">
        <v>1292</v>
      </c>
      <c r="D6565" s="45" t="str">
        <f>+Tabla3[[#This Row],[id_detalle]]&amp;" "&amp;VLOOKUP(Tabla3[[#This Row],[id_detalle]],rubro_detalle[[Código]:[Rubro Detalle]],2,0)</f>
        <v>05.00.341 Inmobiliarias</v>
      </c>
      <c r="E6565" s="33">
        <f t="shared" si="1137"/>
        <v>34</v>
      </c>
      <c r="F6565" s="47" t="str">
        <f t="shared" si="1138"/>
        <v>05.00.341-34</v>
      </c>
      <c r="G6565" s="37" t="s">
        <v>6112</v>
      </c>
      <c r="H6565" s="37">
        <v>538</v>
      </c>
    </row>
    <row r="6566" spans="1:8" x14ac:dyDescent="0.3">
      <c r="A6566" s="34" t="str">
        <f>+LEFT(Tabla3[[#This Row],[id_detalle]],2)</f>
        <v>05</v>
      </c>
      <c r="B6566" s="46" t="str">
        <f>VLOOKUP((LEFT(Tabla3[[#This Row],[id_detalle]],2)),id_rubro[[id]:[Rubro]],2,0)</f>
        <v>CONSTRUCCIÓN, ACTIVIDADES Y SERVICIOS CONEXOS</v>
      </c>
      <c r="C6566" s="36" t="s">
        <v>1292</v>
      </c>
      <c r="D6566" s="45" t="str">
        <f>+Tabla3[[#This Row],[id_detalle]]&amp;" "&amp;VLOOKUP(Tabla3[[#This Row],[id_detalle]],rubro_detalle[[Código]:[Rubro Detalle]],2,0)</f>
        <v>05.00.341 Inmobiliarias</v>
      </c>
      <c r="E6566" s="33">
        <f t="shared" si="1137"/>
        <v>35</v>
      </c>
      <c r="F6566" s="47" t="str">
        <f t="shared" si="1138"/>
        <v>05.00.341-35</v>
      </c>
      <c r="G6566" s="37" t="s">
        <v>2686</v>
      </c>
      <c r="H6566" s="37">
        <v>538</v>
      </c>
    </row>
    <row r="6567" spans="1:8" x14ac:dyDescent="0.3">
      <c r="A6567" s="34" t="str">
        <f>+LEFT(Tabla3[[#This Row],[id_detalle]],2)</f>
        <v>05</v>
      </c>
      <c r="B6567" s="46" t="str">
        <f>VLOOKUP((LEFT(Tabla3[[#This Row],[id_detalle]],2)),id_rubro[[id]:[Rubro]],2,0)</f>
        <v>CONSTRUCCIÓN, ACTIVIDADES Y SERVICIOS CONEXOS</v>
      </c>
      <c r="C6567" s="36" t="s">
        <v>1292</v>
      </c>
      <c r="D6567" s="45" t="str">
        <f>+Tabla3[[#This Row],[id_detalle]]&amp;" "&amp;VLOOKUP(Tabla3[[#This Row],[id_detalle]],rubro_detalle[[Código]:[Rubro Detalle]],2,0)</f>
        <v>05.00.341 Inmobiliarias</v>
      </c>
      <c r="E6567" s="33">
        <f t="shared" si="1137"/>
        <v>36</v>
      </c>
      <c r="F6567" s="47" t="str">
        <f t="shared" si="1138"/>
        <v>05.00.341-36</v>
      </c>
      <c r="G6567" s="37" t="s">
        <v>6113</v>
      </c>
      <c r="H6567" s="37">
        <v>539</v>
      </c>
    </row>
    <row r="6568" spans="1:8" x14ac:dyDescent="0.3">
      <c r="A6568" s="34" t="str">
        <f>+LEFT(Tabla3[[#This Row],[id_detalle]],2)</f>
        <v>05</v>
      </c>
      <c r="B6568" s="46" t="str">
        <f>VLOOKUP((LEFT(Tabla3[[#This Row],[id_detalle]],2)),id_rubro[[id]:[Rubro]],2,0)</f>
        <v>CONSTRUCCIÓN, ACTIVIDADES Y SERVICIOS CONEXOS</v>
      </c>
      <c r="C6568" s="36" t="s">
        <v>1292</v>
      </c>
      <c r="D6568" s="45" t="str">
        <f>+Tabla3[[#This Row],[id_detalle]]&amp;" "&amp;VLOOKUP(Tabla3[[#This Row],[id_detalle]],rubro_detalle[[Código]:[Rubro Detalle]],2,0)</f>
        <v>05.00.341 Inmobiliarias</v>
      </c>
      <c r="E6568" s="33">
        <f t="shared" si="1137"/>
        <v>37</v>
      </c>
      <c r="F6568" s="47" t="str">
        <f t="shared" si="1138"/>
        <v>05.00.341-37</v>
      </c>
      <c r="G6568" s="37" t="s">
        <v>6114</v>
      </c>
      <c r="H6568" s="37">
        <v>539</v>
      </c>
    </row>
    <row r="6569" spans="1:8" x14ac:dyDescent="0.3">
      <c r="A6569" s="34" t="str">
        <f>+LEFT(Tabla3[[#This Row],[id_detalle]],2)</f>
        <v>05</v>
      </c>
      <c r="B6569" s="46" t="str">
        <f>VLOOKUP((LEFT(Tabla3[[#This Row],[id_detalle]],2)),id_rubro[[id]:[Rubro]],2,0)</f>
        <v>CONSTRUCCIÓN, ACTIVIDADES Y SERVICIOS CONEXOS</v>
      </c>
      <c r="C6569" s="36" t="s">
        <v>1292</v>
      </c>
      <c r="D6569" s="45" t="str">
        <f>+Tabla3[[#This Row],[id_detalle]]&amp;" "&amp;VLOOKUP(Tabla3[[#This Row],[id_detalle]],rubro_detalle[[Código]:[Rubro Detalle]],2,0)</f>
        <v>05.00.341 Inmobiliarias</v>
      </c>
      <c r="E6569" s="33">
        <f t="shared" si="1137"/>
        <v>38</v>
      </c>
      <c r="F6569" s="47" t="str">
        <f t="shared" si="1138"/>
        <v>05.00.341-38</v>
      </c>
      <c r="G6569" s="37" t="s">
        <v>6115</v>
      </c>
      <c r="H6569" s="37">
        <v>539</v>
      </c>
    </row>
    <row r="6570" spans="1:8" x14ac:dyDescent="0.3">
      <c r="A6570" s="34" t="str">
        <f>+LEFT(Tabla3[[#This Row],[id_detalle]],2)</f>
        <v>05</v>
      </c>
      <c r="B6570" s="46" t="str">
        <f>VLOOKUP((LEFT(Tabla3[[#This Row],[id_detalle]],2)),id_rubro[[id]:[Rubro]],2,0)</f>
        <v>CONSTRUCCIÓN, ACTIVIDADES Y SERVICIOS CONEXOS</v>
      </c>
      <c r="C6570" s="36" t="s">
        <v>1292</v>
      </c>
      <c r="D6570" s="45" t="str">
        <f>+Tabla3[[#This Row],[id_detalle]]&amp;" "&amp;VLOOKUP(Tabla3[[#This Row],[id_detalle]],rubro_detalle[[Código]:[Rubro Detalle]],2,0)</f>
        <v>05.00.341 Inmobiliarias</v>
      </c>
      <c r="E6570" s="33">
        <f t="shared" si="1137"/>
        <v>39</v>
      </c>
      <c r="F6570" s="47" t="str">
        <f t="shared" si="1138"/>
        <v>05.00.341-39</v>
      </c>
      <c r="G6570" s="37" t="s">
        <v>6116</v>
      </c>
      <c r="H6570" s="37">
        <v>539</v>
      </c>
    </row>
    <row r="6571" spans="1:8" x14ac:dyDescent="0.3">
      <c r="A6571" s="34" t="str">
        <f>+LEFT(Tabla3[[#This Row],[id_detalle]],2)</f>
        <v>05</v>
      </c>
      <c r="B6571" s="46" t="str">
        <f>VLOOKUP((LEFT(Tabla3[[#This Row],[id_detalle]],2)),id_rubro[[id]:[Rubro]],2,0)</f>
        <v>CONSTRUCCIÓN, ACTIVIDADES Y SERVICIOS CONEXOS</v>
      </c>
      <c r="C6571" s="36" t="s">
        <v>1292</v>
      </c>
      <c r="D6571" s="45" t="str">
        <f>+Tabla3[[#This Row],[id_detalle]]&amp;" "&amp;VLOOKUP(Tabla3[[#This Row],[id_detalle]],rubro_detalle[[Código]:[Rubro Detalle]],2,0)</f>
        <v>05.00.341 Inmobiliarias</v>
      </c>
      <c r="E6571" s="33">
        <f t="shared" si="1137"/>
        <v>40</v>
      </c>
      <c r="F6571" s="47" t="str">
        <f t="shared" si="1138"/>
        <v>05.00.341-40</v>
      </c>
      <c r="G6571" s="37" t="s">
        <v>6117</v>
      </c>
      <c r="H6571" s="37">
        <v>539</v>
      </c>
    </row>
    <row r="6572" spans="1:8" x14ac:dyDescent="0.3">
      <c r="A6572" s="34" t="str">
        <f>+LEFT(Tabla3[[#This Row],[id_detalle]],2)</f>
        <v>05</v>
      </c>
      <c r="B6572" s="46" t="str">
        <f>VLOOKUP((LEFT(Tabla3[[#This Row],[id_detalle]],2)),id_rubro[[id]:[Rubro]],2,0)</f>
        <v>CONSTRUCCIÓN, ACTIVIDADES Y SERVICIOS CONEXOS</v>
      </c>
      <c r="C6572" s="36" t="s">
        <v>1292</v>
      </c>
      <c r="D6572" s="45" t="str">
        <f>+Tabla3[[#This Row],[id_detalle]]&amp;" "&amp;VLOOKUP(Tabla3[[#This Row],[id_detalle]],rubro_detalle[[Código]:[Rubro Detalle]],2,0)</f>
        <v>05.00.341 Inmobiliarias</v>
      </c>
      <c r="E6572" s="33">
        <f t="shared" si="1137"/>
        <v>41</v>
      </c>
      <c r="F6572" s="47" t="str">
        <f t="shared" si="1138"/>
        <v>05.00.341-41</v>
      </c>
      <c r="G6572" s="37" t="s">
        <v>6118</v>
      </c>
      <c r="H6572" s="37">
        <v>539</v>
      </c>
    </row>
    <row r="6573" spans="1:8" x14ac:dyDescent="0.3">
      <c r="A6573" s="34" t="str">
        <f>+LEFT(Tabla3[[#This Row],[id_detalle]],2)</f>
        <v>05</v>
      </c>
      <c r="B6573" s="46" t="str">
        <f>VLOOKUP((LEFT(Tabla3[[#This Row],[id_detalle]],2)),id_rubro[[id]:[Rubro]],2,0)</f>
        <v>CONSTRUCCIÓN, ACTIVIDADES Y SERVICIOS CONEXOS</v>
      </c>
      <c r="C6573" s="36" t="s">
        <v>1292</v>
      </c>
      <c r="D6573" s="45" t="str">
        <f>+Tabla3[[#This Row],[id_detalle]]&amp;" "&amp;VLOOKUP(Tabla3[[#This Row],[id_detalle]],rubro_detalle[[Código]:[Rubro Detalle]],2,0)</f>
        <v>05.00.341 Inmobiliarias</v>
      </c>
      <c r="E6573" s="33">
        <f t="shared" si="1137"/>
        <v>42</v>
      </c>
      <c r="F6573" s="47" t="str">
        <f t="shared" si="1138"/>
        <v>05.00.341-42</v>
      </c>
      <c r="G6573" s="37" t="s">
        <v>5879</v>
      </c>
      <c r="H6573" s="37">
        <v>539</v>
      </c>
    </row>
    <row r="6574" spans="1:8" x14ac:dyDescent="0.3">
      <c r="A6574" s="34" t="str">
        <f>+LEFT(Tabla3[[#This Row],[id_detalle]],2)</f>
        <v>05</v>
      </c>
      <c r="B6574" s="46" t="str">
        <f>VLOOKUP((LEFT(Tabla3[[#This Row],[id_detalle]],2)),id_rubro[[id]:[Rubro]],2,0)</f>
        <v>CONSTRUCCIÓN, ACTIVIDADES Y SERVICIOS CONEXOS</v>
      </c>
      <c r="C6574" s="36" t="s">
        <v>1292</v>
      </c>
      <c r="D6574" s="45" t="str">
        <f>+Tabla3[[#This Row],[id_detalle]]&amp;" "&amp;VLOOKUP(Tabla3[[#This Row],[id_detalle]],rubro_detalle[[Código]:[Rubro Detalle]],2,0)</f>
        <v>05.00.341 Inmobiliarias</v>
      </c>
      <c r="E6574" s="33">
        <f t="shared" si="1137"/>
        <v>43</v>
      </c>
      <c r="F6574" s="47" t="str">
        <f t="shared" si="1138"/>
        <v>05.00.341-43</v>
      </c>
      <c r="G6574" s="37" t="s">
        <v>6119</v>
      </c>
      <c r="H6574" s="37">
        <v>539</v>
      </c>
    </row>
    <row r="6575" spans="1:8" x14ac:dyDescent="0.3">
      <c r="A6575" s="34" t="str">
        <f>+LEFT(Tabla3[[#This Row],[id_detalle]],2)</f>
        <v>05</v>
      </c>
      <c r="B6575" s="46" t="str">
        <f>VLOOKUP((LEFT(Tabla3[[#This Row],[id_detalle]],2)),id_rubro[[id]:[Rubro]],2,0)</f>
        <v>CONSTRUCCIÓN, ACTIVIDADES Y SERVICIOS CONEXOS</v>
      </c>
      <c r="C6575" s="36" t="s">
        <v>1292</v>
      </c>
      <c r="D6575" s="45" t="str">
        <f>+Tabla3[[#This Row],[id_detalle]]&amp;" "&amp;VLOOKUP(Tabla3[[#This Row],[id_detalle]],rubro_detalle[[Código]:[Rubro Detalle]],2,0)</f>
        <v>05.00.341 Inmobiliarias</v>
      </c>
      <c r="E6575" s="33">
        <f t="shared" si="1137"/>
        <v>44</v>
      </c>
      <c r="F6575" s="47" t="str">
        <f t="shared" si="1138"/>
        <v>05.00.341-44</v>
      </c>
      <c r="G6575" s="37" t="s">
        <v>6120</v>
      </c>
      <c r="H6575" s="37">
        <v>540</v>
      </c>
    </row>
    <row r="6576" spans="1:8" x14ac:dyDescent="0.3">
      <c r="A6576" s="34" t="str">
        <f>+LEFT(Tabla3[[#This Row],[id_detalle]],2)</f>
        <v>05</v>
      </c>
      <c r="B6576" s="46" t="str">
        <f>VLOOKUP((LEFT(Tabla3[[#This Row],[id_detalle]],2)),id_rubro[[id]:[Rubro]],2,0)</f>
        <v>CONSTRUCCIÓN, ACTIVIDADES Y SERVICIOS CONEXOS</v>
      </c>
      <c r="C6576" s="36" t="s">
        <v>1292</v>
      </c>
      <c r="D6576" s="45" t="str">
        <f>+Tabla3[[#This Row],[id_detalle]]&amp;" "&amp;VLOOKUP(Tabla3[[#This Row],[id_detalle]],rubro_detalle[[Código]:[Rubro Detalle]],2,0)</f>
        <v>05.00.341 Inmobiliarias</v>
      </c>
      <c r="E6576" s="33">
        <f t="shared" si="1137"/>
        <v>45</v>
      </c>
      <c r="F6576" s="47" t="str">
        <f t="shared" si="1138"/>
        <v>05.00.341-45</v>
      </c>
      <c r="G6576" s="37" t="s">
        <v>6121</v>
      </c>
      <c r="H6576" s="37">
        <v>540</v>
      </c>
    </row>
    <row r="6577" spans="1:8" x14ac:dyDescent="0.3">
      <c r="A6577" s="34" t="str">
        <f>+LEFT(Tabla3[[#This Row],[id_detalle]],2)</f>
        <v>05</v>
      </c>
      <c r="B6577" s="46" t="str">
        <f>VLOOKUP((LEFT(Tabla3[[#This Row],[id_detalle]],2)),id_rubro[[id]:[Rubro]],2,0)</f>
        <v>CONSTRUCCIÓN, ACTIVIDADES Y SERVICIOS CONEXOS</v>
      </c>
      <c r="C6577" s="36" t="s">
        <v>1292</v>
      </c>
      <c r="D6577" s="45" t="str">
        <f>+Tabla3[[#This Row],[id_detalle]]&amp;" "&amp;VLOOKUP(Tabla3[[#This Row],[id_detalle]],rubro_detalle[[Código]:[Rubro Detalle]],2,0)</f>
        <v>05.00.341 Inmobiliarias</v>
      </c>
      <c r="E6577" s="33">
        <f t="shared" si="1137"/>
        <v>46</v>
      </c>
      <c r="F6577" s="47" t="str">
        <f t="shared" si="1138"/>
        <v>05.00.341-46</v>
      </c>
      <c r="G6577" s="37" t="s">
        <v>6122</v>
      </c>
      <c r="H6577" s="37">
        <v>552</v>
      </c>
    </row>
    <row r="6578" spans="1:8" x14ac:dyDescent="0.3">
      <c r="A6578" s="34" t="str">
        <f>+LEFT(Tabla3[[#This Row],[id_detalle]],2)</f>
        <v>05</v>
      </c>
      <c r="B6578" s="46" t="str">
        <f>VLOOKUP((LEFT(Tabla3[[#This Row],[id_detalle]],2)),id_rubro[[id]:[Rubro]],2,0)</f>
        <v>CONSTRUCCIÓN, ACTIVIDADES Y SERVICIOS CONEXOS</v>
      </c>
      <c r="C6578" s="36" t="s">
        <v>1292</v>
      </c>
      <c r="D6578" s="45" t="str">
        <f>+Tabla3[[#This Row],[id_detalle]]&amp;" "&amp;VLOOKUP(Tabla3[[#This Row],[id_detalle]],rubro_detalle[[Código]:[Rubro Detalle]],2,0)</f>
        <v>05.00.341 Inmobiliarias</v>
      </c>
      <c r="E6578" s="33">
        <f t="shared" si="1137"/>
        <v>47</v>
      </c>
      <c r="F6578" s="47" t="str">
        <f t="shared" si="1138"/>
        <v>05.00.341-47</v>
      </c>
      <c r="G6578" s="37" t="s">
        <v>6123</v>
      </c>
      <c r="H6578" s="37">
        <v>569</v>
      </c>
    </row>
    <row r="6579" spans="1:8" x14ac:dyDescent="0.3">
      <c r="A6579" s="34" t="str">
        <f>+LEFT(Tabla3[[#This Row],[id_detalle]],2)</f>
        <v>05</v>
      </c>
      <c r="B6579" s="46" t="str">
        <f>VLOOKUP((LEFT(Tabla3[[#This Row],[id_detalle]],2)),id_rubro[[id]:[Rubro]],2,0)</f>
        <v>CONSTRUCCIÓN, ACTIVIDADES Y SERVICIOS CONEXOS</v>
      </c>
      <c r="C6579" s="36" t="s">
        <v>1292</v>
      </c>
      <c r="D6579" s="45" t="str">
        <f>+Tabla3[[#This Row],[id_detalle]]&amp;" "&amp;VLOOKUP(Tabla3[[#This Row],[id_detalle]],rubro_detalle[[Código]:[Rubro Detalle]],2,0)</f>
        <v>05.00.341 Inmobiliarias</v>
      </c>
      <c r="E6579" s="33">
        <f t="shared" si="1137"/>
        <v>48</v>
      </c>
      <c r="F6579" s="47" t="str">
        <f t="shared" si="1138"/>
        <v>05.00.341-48</v>
      </c>
      <c r="G6579" s="37" t="s">
        <v>6124</v>
      </c>
      <c r="H6579" s="37">
        <v>594</v>
      </c>
    </row>
    <row r="6580" spans="1:8" x14ac:dyDescent="0.3">
      <c r="A6580" s="34" t="str">
        <f>+LEFT(Tabla3[[#This Row],[id_detalle]],2)</f>
        <v>05</v>
      </c>
      <c r="B6580" s="46" t="str">
        <f>VLOOKUP((LEFT(Tabla3[[#This Row],[id_detalle]],2)),id_rubro[[id]:[Rubro]],2,0)</f>
        <v>CONSTRUCCIÓN, ACTIVIDADES Y SERVICIOS CONEXOS</v>
      </c>
      <c r="C6580" s="36" t="s">
        <v>1292</v>
      </c>
      <c r="D6580" s="45" t="str">
        <f>+Tabla3[[#This Row],[id_detalle]]&amp;" "&amp;VLOOKUP(Tabla3[[#This Row],[id_detalle]],rubro_detalle[[Código]:[Rubro Detalle]],2,0)</f>
        <v>05.00.341 Inmobiliarias</v>
      </c>
      <c r="E6580" s="33">
        <f>+IF(D6580=D6579,E6579+1,1)</f>
        <v>49</v>
      </c>
      <c r="F6580" s="47" t="str">
        <f>+LEFT(D6580,9)&amp;"-"&amp;E6580</f>
        <v>05.00.341-49</v>
      </c>
      <c r="G6580" s="37" t="s">
        <v>6125</v>
      </c>
      <c r="H6580" s="37">
        <v>594</v>
      </c>
    </row>
    <row r="6581" spans="1:8" x14ac:dyDescent="0.3">
      <c r="A6581" s="34" t="str">
        <f>+LEFT(Tabla3[[#This Row],[id_detalle]],2)</f>
        <v>05</v>
      </c>
      <c r="B6581" s="46" t="str">
        <f>VLOOKUP((LEFT(Tabla3[[#This Row],[id_detalle]],2)),id_rubro[[id]:[Rubro]],2,0)</f>
        <v>CONSTRUCCIÓN, ACTIVIDADES Y SERVICIOS CONEXOS</v>
      </c>
      <c r="C6581" s="36" t="s">
        <v>1292</v>
      </c>
      <c r="D6581" s="45" t="str">
        <f>+Tabla3[[#This Row],[id_detalle]]&amp;" "&amp;VLOOKUP(Tabla3[[#This Row],[id_detalle]],rubro_detalle[[Código]:[Rubro Detalle]],2,0)</f>
        <v>05.00.341 Inmobiliarias</v>
      </c>
      <c r="E6581" s="33">
        <f>+IF(D6581=D6580,E6580+1,1)</f>
        <v>50</v>
      </c>
      <c r="F6581" s="47" t="str">
        <f>+LEFT(D6581,9)&amp;"-"&amp;E6581</f>
        <v>05.00.341-50</v>
      </c>
      <c r="G6581" s="37" t="s">
        <v>6126</v>
      </c>
      <c r="H6581" s="37">
        <v>599</v>
      </c>
    </row>
    <row r="6582" spans="1:8" x14ac:dyDescent="0.3">
      <c r="A6582" s="34" t="str">
        <f>+LEFT(Tabla3[[#This Row],[id_detalle]],2)</f>
        <v>05</v>
      </c>
      <c r="B6582" s="46" t="str">
        <f>VLOOKUP((LEFT(Tabla3[[#This Row],[id_detalle]],2)),id_rubro[[id]:[Rubro]],2,0)</f>
        <v>CONSTRUCCIÓN, ACTIVIDADES Y SERVICIOS CONEXOS</v>
      </c>
      <c r="C6582" s="36" t="s">
        <v>1292</v>
      </c>
      <c r="D6582" s="45" t="str">
        <f>+Tabla3[[#This Row],[id_detalle]]&amp;" "&amp;VLOOKUP(Tabla3[[#This Row],[id_detalle]],rubro_detalle[[Código]:[Rubro Detalle]],2,0)</f>
        <v>05.00.341 Inmobiliarias</v>
      </c>
      <c r="E6582" s="33">
        <f>+IF(D6582=D6581,E6581+1,1)</f>
        <v>51</v>
      </c>
      <c r="F6582" s="47" t="str">
        <f>+LEFT(D6582,9)&amp;"-"&amp;E6582</f>
        <v>05.00.341-51</v>
      </c>
      <c r="G6582" s="37" t="s">
        <v>6127</v>
      </c>
      <c r="H6582" s="37">
        <v>605</v>
      </c>
    </row>
    <row r="6583" spans="1:8" x14ac:dyDescent="0.3">
      <c r="A6583" s="34" t="str">
        <f>+LEFT(Tabla3[[#This Row],[id_detalle]],2)</f>
        <v>05</v>
      </c>
      <c r="B6583" s="46" t="str">
        <f>VLOOKUP((LEFT(Tabla3[[#This Row],[id_detalle]],2)),id_rubro[[id]:[Rubro]],2,0)</f>
        <v>CONSTRUCCIÓN, ACTIVIDADES Y SERVICIOS CONEXOS</v>
      </c>
      <c r="C6583" s="36" t="s">
        <v>1292</v>
      </c>
      <c r="D6583" s="45" t="str">
        <f>+Tabla3[[#This Row],[id_detalle]]&amp;" "&amp;VLOOKUP(Tabla3[[#This Row],[id_detalle]],rubro_detalle[[Código]:[Rubro Detalle]],2,0)</f>
        <v>05.00.341 Inmobiliarias</v>
      </c>
      <c r="E6583" s="33">
        <f>+IF(D6583=D6582,E6582+1,1)</f>
        <v>52</v>
      </c>
      <c r="F6583" s="47" t="str">
        <f>+LEFT(D6583,9)&amp;"-"&amp;E6583</f>
        <v>05.00.341-52</v>
      </c>
      <c r="G6583" s="37" t="s">
        <v>6038</v>
      </c>
      <c r="H6583" s="37">
        <v>628</v>
      </c>
    </row>
    <row r="6584" spans="1:8" x14ac:dyDescent="0.3">
      <c r="A6584" s="34" t="str">
        <f>+LEFT(Tabla3[[#This Row],[id_detalle]],2)</f>
        <v>05</v>
      </c>
      <c r="B6584" s="46" t="str">
        <f>VLOOKUP((LEFT(Tabla3[[#This Row],[id_detalle]],2)),id_rubro[[id]:[Rubro]],2,0)</f>
        <v>CONSTRUCCIÓN, ACTIVIDADES Y SERVICIOS CONEXOS</v>
      </c>
      <c r="C6584" s="36" t="s">
        <v>1292</v>
      </c>
      <c r="D6584" s="45" t="str">
        <f>+Tabla3[[#This Row],[id_detalle]]&amp;" "&amp;VLOOKUP(Tabla3[[#This Row],[id_detalle]],rubro_detalle[[Código]:[Rubro Detalle]],2,0)</f>
        <v>05.00.341 Inmobiliarias</v>
      </c>
      <c r="E6584" s="33">
        <f>+IF(D6584=D6583,E6583+1,1)</f>
        <v>53</v>
      </c>
      <c r="F6584" s="47" t="str">
        <f>+LEFT(D6584,9)&amp;"-"&amp;E6584</f>
        <v>05.00.341-53</v>
      </c>
      <c r="G6584" s="37" t="s">
        <v>4603</v>
      </c>
      <c r="H6584" s="37">
        <v>633</v>
      </c>
    </row>
    <row r="6585" spans="1:8" x14ac:dyDescent="0.3">
      <c r="A6585" s="34" t="str">
        <f>+LEFT(Tabla3[[#This Row],[id_detalle]],2)</f>
        <v>05</v>
      </c>
      <c r="B6585" s="46" t="str">
        <f>VLOOKUP((LEFT(Tabla3[[#This Row],[id_detalle]],2)),id_rubro[[id]:[Rubro]],2,0)</f>
        <v>CONSTRUCCIÓN, ACTIVIDADES Y SERVICIOS CONEXOS</v>
      </c>
      <c r="C6585" s="36" t="s">
        <v>1292</v>
      </c>
      <c r="D6585" s="45" t="str">
        <f>+Tabla3[[#This Row],[id_detalle]]&amp;" "&amp;VLOOKUP(Tabla3[[#This Row],[id_detalle]],rubro_detalle[[Código]:[Rubro Detalle]],2,0)</f>
        <v>05.00.341 Inmobiliarias</v>
      </c>
      <c r="E6585" s="33">
        <f t="shared" ref="E6585:E6589" si="1139">+IF(D6585=D6584,E6584+1,1)</f>
        <v>54</v>
      </c>
      <c r="F6585" s="47" t="str">
        <f t="shared" ref="F6585:F6589" si="1140">+LEFT(D6585,9)&amp;"-"&amp;E6585</f>
        <v>05.00.341-54</v>
      </c>
      <c r="G6585" s="37" t="s">
        <v>6128</v>
      </c>
      <c r="H6585" s="37">
        <v>647</v>
      </c>
    </row>
    <row r="6586" spans="1:8" x14ac:dyDescent="0.3">
      <c r="A6586" s="34" t="str">
        <f>+LEFT(Tabla3[[#This Row],[id_detalle]],2)</f>
        <v>05</v>
      </c>
      <c r="B6586" s="46" t="str">
        <f>VLOOKUP((LEFT(Tabla3[[#This Row],[id_detalle]],2)),id_rubro[[id]:[Rubro]],2,0)</f>
        <v>CONSTRUCCIÓN, ACTIVIDADES Y SERVICIOS CONEXOS</v>
      </c>
      <c r="C6586" s="36" t="s">
        <v>1292</v>
      </c>
      <c r="D6586" s="45" t="str">
        <f>+Tabla3[[#This Row],[id_detalle]]&amp;" "&amp;VLOOKUP(Tabla3[[#This Row],[id_detalle]],rubro_detalle[[Código]:[Rubro Detalle]],2,0)</f>
        <v>05.00.341 Inmobiliarias</v>
      </c>
      <c r="E6586" s="33">
        <f t="shared" si="1139"/>
        <v>55</v>
      </c>
      <c r="F6586" s="47" t="str">
        <f t="shared" si="1140"/>
        <v>05.00.341-55</v>
      </c>
      <c r="G6586" s="37" t="s">
        <v>6129</v>
      </c>
      <c r="H6586" s="37">
        <v>668</v>
      </c>
    </row>
    <row r="6587" spans="1:8" x14ac:dyDescent="0.3">
      <c r="A6587" s="34" t="str">
        <f>+LEFT(Tabla3[[#This Row],[id_detalle]],2)</f>
        <v>05</v>
      </c>
      <c r="B6587" s="46" t="str">
        <f>VLOOKUP((LEFT(Tabla3[[#This Row],[id_detalle]],2)),id_rubro[[id]:[Rubro]],2,0)</f>
        <v>CONSTRUCCIÓN, ACTIVIDADES Y SERVICIOS CONEXOS</v>
      </c>
      <c r="C6587" s="36" t="s">
        <v>1292</v>
      </c>
      <c r="D6587" s="45" t="str">
        <f>+Tabla3[[#This Row],[id_detalle]]&amp;" "&amp;VLOOKUP(Tabla3[[#This Row],[id_detalle]],rubro_detalle[[Código]:[Rubro Detalle]],2,0)</f>
        <v>05.00.341 Inmobiliarias</v>
      </c>
      <c r="E6587" s="33">
        <f t="shared" si="1139"/>
        <v>56</v>
      </c>
      <c r="F6587" s="47" t="str">
        <f t="shared" si="1140"/>
        <v>05.00.341-56</v>
      </c>
      <c r="G6587" s="37" t="s">
        <v>6130</v>
      </c>
      <c r="H6587" s="37">
        <v>685</v>
      </c>
    </row>
    <row r="6588" spans="1:8" x14ac:dyDescent="0.3">
      <c r="A6588" s="34" t="str">
        <f>+LEFT(Tabla3[[#This Row],[id_detalle]],2)</f>
        <v>05</v>
      </c>
      <c r="B6588" s="46" t="str">
        <f>VLOOKUP((LEFT(Tabla3[[#This Row],[id_detalle]],2)),id_rubro[[id]:[Rubro]],2,0)</f>
        <v>CONSTRUCCIÓN, ACTIVIDADES Y SERVICIOS CONEXOS</v>
      </c>
      <c r="C6588" s="36" t="s">
        <v>1292</v>
      </c>
      <c r="D6588" s="45" t="str">
        <f>+Tabla3[[#This Row],[id_detalle]]&amp;" "&amp;VLOOKUP(Tabla3[[#This Row],[id_detalle]],rubro_detalle[[Código]:[Rubro Detalle]],2,0)</f>
        <v>05.00.341 Inmobiliarias</v>
      </c>
      <c r="E6588" s="33">
        <f t="shared" si="1139"/>
        <v>57</v>
      </c>
      <c r="F6588" s="47" t="str">
        <f t="shared" si="1140"/>
        <v>05.00.341-57</v>
      </c>
      <c r="G6588" s="37" t="s">
        <v>6043</v>
      </c>
      <c r="H6588" s="37">
        <v>708</v>
      </c>
    </row>
    <row r="6589" spans="1:8" x14ac:dyDescent="0.3">
      <c r="A6589" s="34" t="str">
        <f>+LEFT(Tabla3[[#This Row],[id_detalle]],2)</f>
        <v>05</v>
      </c>
      <c r="B6589" s="46" t="str">
        <f>VLOOKUP((LEFT(Tabla3[[#This Row],[id_detalle]],2)),id_rubro[[id]:[Rubro]],2,0)</f>
        <v>CONSTRUCCIÓN, ACTIVIDADES Y SERVICIOS CONEXOS</v>
      </c>
      <c r="C6589" s="36" t="s">
        <v>1292</v>
      </c>
      <c r="D6589" s="45" t="str">
        <f>+Tabla3[[#This Row],[id_detalle]]&amp;" "&amp;VLOOKUP(Tabla3[[#This Row],[id_detalle]],rubro_detalle[[Código]:[Rubro Detalle]],2,0)</f>
        <v>05.00.341 Inmobiliarias</v>
      </c>
      <c r="E6589" s="33">
        <f t="shared" si="1139"/>
        <v>58</v>
      </c>
      <c r="F6589" s="47" t="str">
        <f t="shared" si="1140"/>
        <v>05.00.341-58</v>
      </c>
      <c r="G6589" s="37" t="s">
        <v>6131</v>
      </c>
      <c r="H6589" s="37">
        <v>715</v>
      </c>
    </row>
    <row r="6590" spans="1:8" x14ac:dyDescent="0.3">
      <c r="A6590" s="34" t="str">
        <f>+LEFT(Tabla3[[#This Row],[id_detalle]],2)</f>
        <v>05</v>
      </c>
      <c r="B6590" s="46" t="str">
        <f>VLOOKUP((LEFT(Tabla3[[#This Row],[id_detalle]],2)),id_rubro[[id]:[Rubro]],2,0)</f>
        <v>CONSTRUCCIÓN, ACTIVIDADES Y SERVICIOS CONEXOS</v>
      </c>
      <c r="C6590" s="36" t="s">
        <v>1292</v>
      </c>
      <c r="D6590" s="45" t="str">
        <f>+Tabla3[[#This Row],[id_detalle]]&amp;" "&amp;VLOOKUP(Tabla3[[#This Row],[id_detalle]],rubro_detalle[[Código]:[Rubro Detalle]],2,0)</f>
        <v>05.00.341 Inmobiliarias</v>
      </c>
      <c r="E6590" s="33">
        <f t="shared" ref="E6590:E6596" si="1141">+IF(D6590=D6589,E6589+1,1)</f>
        <v>59</v>
      </c>
      <c r="F6590" s="47" t="str">
        <f t="shared" ref="F6590:F6596" si="1142">+LEFT(D6590,9)&amp;"-"&amp;E6590</f>
        <v>05.00.341-59</v>
      </c>
      <c r="G6590" s="37" t="s">
        <v>6046</v>
      </c>
      <c r="H6590" s="37">
        <v>717</v>
      </c>
    </row>
    <row r="6591" spans="1:8" x14ac:dyDescent="0.3">
      <c r="A6591" s="34" t="str">
        <f>+LEFT(Tabla3[[#This Row],[id_detalle]],2)</f>
        <v>05</v>
      </c>
      <c r="B6591" s="46" t="str">
        <f>VLOOKUP((LEFT(Tabla3[[#This Row],[id_detalle]],2)),id_rubro[[id]:[Rubro]],2,0)</f>
        <v>CONSTRUCCIÓN, ACTIVIDADES Y SERVICIOS CONEXOS</v>
      </c>
      <c r="C6591" s="36" t="s">
        <v>1292</v>
      </c>
      <c r="D6591" s="45" t="str">
        <f>+Tabla3[[#This Row],[id_detalle]]&amp;" "&amp;VLOOKUP(Tabla3[[#This Row],[id_detalle]],rubro_detalle[[Código]:[Rubro Detalle]],2,0)</f>
        <v>05.00.341 Inmobiliarias</v>
      </c>
      <c r="E6591" s="33">
        <f t="shared" si="1141"/>
        <v>60</v>
      </c>
      <c r="F6591" s="47" t="str">
        <f t="shared" si="1142"/>
        <v>05.00.341-60</v>
      </c>
      <c r="G6591" s="37" t="s">
        <v>5874</v>
      </c>
      <c r="H6591" s="37">
        <v>731</v>
      </c>
    </row>
    <row r="6592" spans="1:8" x14ac:dyDescent="0.3">
      <c r="A6592" s="34" t="str">
        <f>+LEFT(Tabla3[[#This Row],[id_detalle]],2)</f>
        <v>05</v>
      </c>
      <c r="B6592" s="46" t="str">
        <f>VLOOKUP((LEFT(Tabla3[[#This Row],[id_detalle]],2)),id_rubro[[id]:[Rubro]],2,0)</f>
        <v>CONSTRUCCIÓN, ACTIVIDADES Y SERVICIOS CONEXOS</v>
      </c>
      <c r="C6592" s="36" t="s">
        <v>1292</v>
      </c>
      <c r="D6592" s="45" t="str">
        <f>+Tabla3[[#This Row],[id_detalle]]&amp;" "&amp;VLOOKUP(Tabla3[[#This Row],[id_detalle]],rubro_detalle[[Código]:[Rubro Detalle]],2,0)</f>
        <v>05.00.341 Inmobiliarias</v>
      </c>
      <c r="E6592" s="33">
        <f t="shared" si="1141"/>
        <v>61</v>
      </c>
      <c r="F6592" s="47" t="str">
        <f t="shared" si="1142"/>
        <v>05.00.341-61</v>
      </c>
      <c r="G6592" s="37" t="s">
        <v>6132</v>
      </c>
      <c r="H6592" s="37">
        <v>736</v>
      </c>
    </row>
    <row r="6593" spans="1:8" x14ac:dyDescent="0.3">
      <c r="A6593" s="34" t="str">
        <f>+LEFT(Tabla3[[#This Row],[id_detalle]],2)</f>
        <v>05</v>
      </c>
      <c r="B6593" s="46" t="str">
        <f>VLOOKUP((LEFT(Tabla3[[#This Row],[id_detalle]],2)),id_rubro[[id]:[Rubro]],2,0)</f>
        <v>CONSTRUCCIÓN, ACTIVIDADES Y SERVICIOS CONEXOS</v>
      </c>
      <c r="C6593" s="36" t="s">
        <v>1292</v>
      </c>
      <c r="D6593" s="45" t="str">
        <f>+Tabla3[[#This Row],[id_detalle]]&amp;" "&amp;VLOOKUP(Tabla3[[#This Row],[id_detalle]],rubro_detalle[[Código]:[Rubro Detalle]],2,0)</f>
        <v>05.00.341 Inmobiliarias</v>
      </c>
      <c r="E6593" s="33">
        <f t="shared" si="1141"/>
        <v>62</v>
      </c>
      <c r="F6593" s="47" t="str">
        <f t="shared" si="1142"/>
        <v>05.00.341-62</v>
      </c>
      <c r="G6593" s="37" t="s">
        <v>6133</v>
      </c>
      <c r="H6593" s="37">
        <v>743</v>
      </c>
    </row>
    <row r="6594" spans="1:8" x14ac:dyDescent="0.3">
      <c r="A6594" s="34" t="str">
        <f>+LEFT(Tabla3[[#This Row],[id_detalle]],2)</f>
        <v>05</v>
      </c>
      <c r="B6594" s="46" t="str">
        <f>VLOOKUP((LEFT(Tabla3[[#This Row],[id_detalle]],2)),id_rubro[[id]:[Rubro]],2,0)</f>
        <v>CONSTRUCCIÓN, ACTIVIDADES Y SERVICIOS CONEXOS</v>
      </c>
      <c r="C6594" s="36" t="s">
        <v>1292</v>
      </c>
      <c r="D6594" s="45" t="str">
        <f>+Tabla3[[#This Row],[id_detalle]]&amp;" "&amp;VLOOKUP(Tabla3[[#This Row],[id_detalle]],rubro_detalle[[Código]:[Rubro Detalle]],2,0)</f>
        <v>05.00.341 Inmobiliarias</v>
      </c>
      <c r="E6594" s="33">
        <f t="shared" si="1141"/>
        <v>63</v>
      </c>
      <c r="F6594" s="47" t="str">
        <f t="shared" si="1142"/>
        <v>05.00.341-63</v>
      </c>
      <c r="G6594" s="37" t="s">
        <v>6134</v>
      </c>
      <c r="H6594" s="37">
        <v>766</v>
      </c>
    </row>
    <row r="6595" spans="1:8" x14ac:dyDescent="0.3">
      <c r="A6595" s="34" t="str">
        <f>+LEFT(Tabla3[[#This Row],[id_detalle]],2)</f>
        <v>05</v>
      </c>
      <c r="B6595" s="46" t="str">
        <f>VLOOKUP((LEFT(Tabla3[[#This Row],[id_detalle]],2)),id_rubro[[id]:[Rubro]],2,0)</f>
        <v>CONSTRUCCIÓN, ACTIVIDADES Y SERVICIOS CONEXOS</v>
      </c>
      <c r="C6595" s="36" t="s">
        <v>1292</v>
      </c>
      <c r="D6595" s="45" t="str">
        <f>+Tabla3[[#This Row],[id_detalle]]&amp;" "&amp;VLOOKUP(Tabla3[[#This Row],[id_detalle]],rubro_detalle[[Código]:[Rubro Detalle]],2,0)</f>
        <v>05.00.341 Inmobiliarias</v>
      </c>
      <c r="E6595" s="33">
        <f t="shared" si="1141"/>
        <v>64</v>
      </c>
      <c r="F6595" s="47" t="str">
        <f t="shared" si="1142"/>
        <v>05.00.341-64</v>
      </c>
      <c r="G6595" s="37" t="s">
        <v>6135</v>
      </c>
      <c r="H6595" s="37">
        <v>766</v>
      </c>
    </row>
    <row r="6596" spans="1:8" x14ac:dyDescent="0.3">
      <c r="A6596" s="34" t="str">
        <f>+LEFT(Tabla3[[#This Row],[id_detalle]],2)</f>
        <v>05</v>
      </c>
      <c r="B6596" s="46" t="str">
        <f>VLOOKUP((LEFT(Tabla3[[#This Row],[id_detalle]],2)),id_rubro[[id]:[Rubro]],2,0)</f>
        <v>CONSTRUCCIÓN, ACTIVIDADES Y SERVICIOS CONEXOS</v>
      </c>
      <c r="C6596" s="36" t="s">
        <v>1292</v>
      </c>
      <c r="D6596" s="45" t="str">
        <f>+Tabla3[[#This Row],[id_detalle]]&amp;" "&amp;VLOOKUP(Tabla3[[#This Row],[id_detalle]],rubro_detalle[[Código]:[Rubro Detalle]],2,0)</f>
        <v>05.00.341 Inmobiliarias</v>
      </c>
      <c r="E6596" s="33">
        <f t="shared" si="1141"/>
        <v>65</v>
      </c>
      <c r="F6596" s="47" t="str">
        <f t="shared" si="1142"/>
        <v>05.00.341-65</v>
      </c>
      <c r="G6596" s="37" t="s">
        <v>6136</v>
      </c>
      <c r="H6596" s="37">
        <v>766</v>
      </c>
    </row>
    <row r="6597" spans="1:8" x14ac:dyDescent="0.3">
      <c r="A6597" s="34" t="str">
        <f>+LEFT(Tabla3[[#This Row],[id_detalle]],2)</f>
        <v>05</v>
      </c>
      <c r="B6597" s="46" t="str">
        <f>VLOOKUP((LEFT(Tabla3[[#This Row],[id_detalle]],2)),id_rubro[[id]:[Rubro]],2,0)</f>
        <v>CONSTRUCCIÓN, ACTIVIDADES Y SERVICIOS CONEXOS</v>
      </c>
      <c r="C6597" s="36" t="s">
        <v>1292</v>
      </c>
      <c r="D6597" s="45" t="str">
        <f>+Tabla3[[#This Row],[id_detalle]]&amp;" "&amp;VLOOKUP(Tabla3[[#This Row],[id_detalle]],rubro_detalle[[Código]:[Rubro Detalle]],2,0)</f>
        <v>05.00.341 Inmobiliarias</v>
      </c>
      <c r="E6597" s="33">
        <f t="shared" ref="E6597:E6601" si="1143">+IF(D6597=D6596,E6596+1,1)</f>
        <v>66</v>
      </c>
      <c r="F6597" s="47" t="str">
        <f t="shared" ref="F6597:F6601" si="1144">+LEFT(D6597,9)&amp;"-"&amp;E6597</f>
        <v>05.00.341-66</v>
      </c>
      <c r="G6597" s="37" t="s">
        <v>6137</v>
      </c>
      <c r="H6597" s="37">
        <v>818</v>
      </c>
    </row>
    <row r="6598" spans="1:8" x14ac:dyDescent="0.3">
      <c r="A6598" s="34" t="str">
        <f>+LEFT(Tabla3[[#This Row],[id_detalle]],2)</f>
        <v>05</v>
      </c>
      <c r="B6598" s="46" t="str">
        <f>VLOOKUP((LEFT(Tabla3[[#This Row],[id_detalle]],2)),id_rubro[[id]:[Rubro]],2,0)</f>
        <v>CONSTRUCCIÓN, ACTIVIDADES Y SERVICIOS CONEXOS</v>
      </c>
      <c r="C6598" s="36" t="s">
        <v>1292</v>
      </c>
      <c r="D6598" s="45" t="str">
        <f>+Tabla3[[#This Row],[id_detalle]]&amp;" "&amp;VLOOKUP(Tabla3[[#This Row],[id_detalle]],rubro_detalle[[Código]:[Rubro Detalle]],2,0)</f>
        <v>05.00.341 Inmobiliarias</v>
      </c>
      <c r="E6598" s="33">
        <f t="shared" si="1143"/>
        <v>67</v>
      </c>
      <c r="F6598" s="47" t="str">
        <f t="shared" si="1144"/>
        <v>05.00.341-67</v>
      </c>
      <c r="G6598" s="37" t="s">
        <v>3400</v>
      </c>
      <c r="H6598" s="37">
        <v>837</v>
      </c>
    </row>
    <row r="6599" spans="1:8" x14ac:dyDescent="0.3">
      <c r="A6599" s="34" t="str">
        <f>+LEFT(Tabla3[[#This Row],[id_detalle]],2)</f>
        <v>05</v>
      </c>
      <c r="B6599" s="46" t="str">
        <f>VLOOKUP((LEFT(Tabla3[[#This Row],[id_detalle]],2)),id_rubro[[id]:[Rubro]],2,0)</f>
        <v>CONSTRUCCIÓN, ACTIVIDADES Y SERVICIOS CONEXOS</v>
      </c>
      <c r="C6599" s="36" t="s">
        <v>1292</v>
      </c>
      <c r="D6599" s="45" t="str">
        <f>+Tabla3[[#This Row],[id_detalle]]&amp;" "&amp;VLOOKUP(Tabla3[[#This Row],[id_detalle]],rubro_detalle[[Código]:[Rubro Detalle]],2,0)</f>
        <v>05.00.341 Inmobiliarias</v>
      </c>
      <c r="E6599" s="33">
        <f t="shared" si="1143"/>
        <v>68</v>
      </c>
      <c r="F6599" s="47" t="str">
        <f t="shared" si="1144"/>
        <v>05.00.341-68</v>
      </c>
      <c r="G6599" s="38" t="s">
        <v>6138</v>
      </c>
      <c r="H6599" s="38">
        <v>844</v>
      </c>
    </row>
    <row r="6600" spans="1:8" x14ac:dyDescent="0.3">
      <c r="A6600" s="34" t="str">
        <f>+LEFT(Tabla3[[#This Row],[id_detalle]],2)</f>
        <v>05</v>
      </c>
      <c r="B6600" s="46" t="str">
        <f>VLOOKUP((LEFT(Tabla3[[#This Row],[id_detalle]],2)),id_rubro[[id]:[Rubro]],2,0)</f>
        <v>CONSTRUCCIÓN, ACTIVIDADES Y SERVICIOS CONEXOS</v>
      </c>
      <c r="C6600" s="36" t="s">
        <v>1294</v>
      </c>
      <c r="D6600" s="45" t="str">
        <f>+Tabla3[[#This Row],[id_detalle]]&amp;" "&amp;VLOOKUP(Tabla3[[#This Row],[id_detalle]],rubro_detalle[[Código]:[Rubro Detalle]],2,0)</f>
        <v>05.00.361 Instalación y Construcción de Piscinas</v>
      </c>
      <c r="E6600" s="33">
        <f t="shared" si="1143"/>
        <v>1</v>
      </c>
      <c r="F6600" s="47" t="str">
        <f t="shared" si="1144"/>
        <v>05.00.361-1</v>
      </c>
      <c r="G6600" s="37" t="s">
        <v>4445</v>
      </c>
      <c r="H6600" s="37">
        <v>187</v>
      </c>
    </row>
    <row r="6601" spans="1:8" x14ac:dyDescent="0.3">
      <c r="A6601" s="34" t="str">
        <f>+LEFT(Tabla3[[#This Row],[id_detalle]],2)</f>
        <v>05</v>
      </c>
      <c r="B6601" s="46" t="str">
        <f>VLOOKUP((LEFT(Tabla3[[#This Row],[id_detalle]],2)),id_rubro[[id]:[Rubro]],2,0)</f>
        <v>CONSTRUCCIÓN, ACTIVIDADES Y SERVICIOS CONEXOS</v>
      </c>
      <c r="C6601" s="36" t="s">
        <v>1294</v>
      </c>
      <c r="D6601" s="45" t="str">
        <f>+Tabla3[[#This Row],[id_detalle]]&amp;" "&amp;VLOOKUP(Tabla3[[#This Row],[id_detalle]],rubro_detalle[[Código]:[Rubro Detalle]],2,0)</f>
        <v>05.00.361 Instalación y Construcción de Piscinas</v>
      </c>
      <c r="E6601" s="33">
        <f t="shared" si="1143"/>
        <v>2</v>
      </c>
      <c r="F6601" s="47" t="str">
        <f t="shared" si="1144"/>
        <v>05.00.361-2</v>
      </c>
      <c r="G6601" s="37" t="s">
        <v>6139</v>
      </c>
      <c r="H6601" s="37">
        <v>490</v>
      </c>
    </row>
    <row r="6602" spans="1:8" x14ac:dyDescent="0.3">
      <c r="A6602" s="34" t="str">
        <f>+LEFT(Tabla3[[#This Row],[id_detalle]],2)</f>
        <v>05</v>
      </c>
      <c r="B6602" s="46" t="str">
        <f>VLOOKUP((LEFT(Tabla3[[#This Row],[id_detalle]],2)),id_rubro[[id]:[Rubro]],2,0)</f>
        <v>CONSTRUCCIÓN, ACTIVIDADES Y SERVICIOS CONEXOS</v>
      </c>
      <c r="C6602" s="36" t="s">
        <v>1294</v>
      </c>
      <c r="D6602" s="45" t="str">
        <f>+Tabla3[[#This Row],[id_detalle]]&amp;" "&amp;VLOOKUP(Tabla3[[#This Row],[id_detalle]],rubro_detalle[[Código]:[Rubro Detalle]],2,0)</f>
        <v>05.00.361 Instalación y Construcción de Piscinas</v>
      </c>
      <c r="E6602" s="33">
        <f t="shared" ref="E6602:E6607" si="1145">+IF(D6602=D6601,E6601+1,1)</f>
        <v>3</v>
      </c>
      <c r="F6602" s="47" t="str">
        <f t="shared" ref="F6602:F6607" si="1146">+LEFT(D6602,9)&amp;"-"&amp;E6602</f>
        <v>05.00.361-3</v>
      </c>
      <c r="G6602" s="37" t="s">
        <v>6140</v>
      </c>
      <c r="H6602" s="37">
        <v>520</v>
      </c>
    </row>
    <row r="6603" spans="1:8" x14ac:dyDescent="0.3">
      <c r="A6603" s="34" t="str">
        <f>+LEFT(Tabla3[[#This Row],[id_detalle]],2)</f>
        <v>05</v>
      </c>
      <c r="B6603" s="46" t="str">
        <f>VLOOKUP((LEFT(Tabla3[[#This Row],[id_detalle]],2)),id_rubro[[id]:[Rubro]],2,0)</f>
        <v>CONSTRUCCIÓN, ACTIVIDADES Y SERVICIOS CONEXOS</v>
      </c>
      <c r="C6603" s="36" t="s">
        <v>1294</v>
      </c>
      <c r="D6603" s="45" t="str">
        <f>+Tabla3[[#This Row],[id_detalle]]&amp;" "&amp;VLOOKUP(Tabla3[[#This Row],[id_detalle]],rubro_detalle[[Código]:[Rubro Detalle]],2,0)</f>
        <v>05.00.361 Instalación y Construcción de Piscinas</v>
      </c>
      <c r="E6603" s="33">
        <f t="shared" si="1145"/>
        <v>4</v>
      </c>
      <c r="F6603" s="47" t="str">
        <f t="shared" si="1146"/>
        <v>05.00.361-4</v>
      </c>
      <c r="G6603" s="37" t="s">
        <v>6141</v>
      </c>
      <c r="H6603" s="37">
        <v>669</v>
      </c>
    </row>
    <row r="6604" spans="1:8" x14ac:dyDescent="0.3">
      <c r="A6604" s="34" t="str">
        <f>+LEFT(Tabla3[[#This Row],[id_detalle]],2)</f>
        <v>05</v>
      </c>
      <c r="B6604" s="46" t="str">
        <f>VLOOKUP((LEFT(Tabla3[[#This Row],[id_detalle]],2)),id_rubro[[id]:[Rubro]],2,0)</f>
        <v>CONSTRUCCIÓN, ACTIVIDADES Y SERVICIOS CONEXOS</v>
      </c>
      <c r="C6604" s="36" t="s">
        <v>1294</v>
      </c>
      <c r="D6604" s="45" t="str">
        <f>+Tabla3[[#This Row],[id_detalle]]&amp;" "&amp;VLOOKUP(Tabla3[[#This Row],[id_detalle]],rubro_detalle[[Código]:[Rubro Detalle]],2,0)</f>
        <v>05.00.361 Instalación y Construcción de Piscinas</v>
      </c>
      <c r="E6604" s="33">
        <f t="shared" si="1145"/>
        <v>5</v>
      </c>
      <c r="F6604" s="47" t="str">
        <f t="shared" si="1146"/>
        <v>05.00.361-5</v>
      </c>
      <c r="G6604" s="37" t="s">
        <v>6142</v>
      </c>
      <c r="H6604" s="37">
        <v>669</v>
      </c>
    </row>
    <row r="6605" spans="1:8" x14ac:dyDescent="0.3">
      <c r="A6605" s="34" t="str">
        <f>+LEFT(Tabla3[[#This Row],[id_detalle]],2)</f>
        <v>05</v>
      </c>
      <c r="B6605" s="46" t="str">
        <f>VLOOKUP((LEFT(Tabla3[[#This Row],[id_detalle]],2)),id_rubro[[id]:[Rubro]],2,0)</f>
        <v>CONSTRUCCIÓN, ACTIVIDADES Y SERVICIOS CONEXOS</v>
      </c>
      <c r="C6605" s="36" t="s">
        <v>1296</v>
      </c>
      <c r="D6605" s="45" t="str">
        <f>+Tabla3[[#This Row],[id_detalle]]&amp;" "&amp;VLOOKUP(Tabla3[[#This Row],[id_detalle]],rubro_detalle[[Código]:[Rubro Detalle]],2,0)</f>
        <v>05.00.381 Instalaciones de Calefacción y Acondicionamiento de Aire</v>
      </c>
      <c r="E6605" s="33">
        <f t="shared" si="1145"/>
        <v>1</v>
      </c>
      <c r="F6605" s="47" t="str">
        <f t="shared" si="1146"/>
        <v>05.00.381-1</v>
      </c>
      <c r="G6605" s="38" t="s">
        <v>5220</v>
      </c>
      <c r="H6605" s="38">
        <v>189</v>
      </c>
    </row>
    <row r="6606" spans="1:8" x14ac:dyDescent="0.3">
      <c r="A6606" s="34" t="str">
        <f>+LEFT(Tabla3[[#This Row],[id_detalle]],2)</f>
        <v>05</v>
      </c>
      <c r="B6606" s="46" t="str">
        <f>VLOOKUP((LEFT(Tabla3[[#This Row],[id_detalle]],2)),id_rubro[[id]:[Rubro]],2,0)</f>
        <v>CONSTRUCCIÓN, ACTIVIDADES Y SERVICIOS CONEXOS</v>
      </c>
      <c r="C6606" s="36" t="s">
        <v>1296</v>
      </c>
      <c r="D6606" s="45" t="str">
        <f>+Tabla3[[#This Row],[id_detalle]]&amp;" "&amp;VLOOKUP(Tabla3[[#This Row],[id_detalle]],rubro_detalle[[Código]:[Rubro Detalle]],2,0)</f>
        <v>05.00.381 Instalaciones de Calefacción y Acondicionamiento de Aire</v>
      </c>
      <c r="E6606" s="33">
        <f t="shared" si="1145"/>
        <v>2</v>
      </c>
      <c r="F6606" s="47" t="str">
        <f t="shared" si="1146"/>
        <v>05.00.381-2</v>
      </c>
      <c r="G6606" s="38" t="s">
        <v>5221</v>
      </c>
      <c r="H6606" s="38">
        <v>262</v>
      </c>
    </row>
    <row r="6607" spans="1:8" x14ac:dyDescent="0.3">
      <c r="A6607" s="34" t="str">
        <f>+LEFT(Tabla3[[#This Row],[id_detalle]],2)</f>
        <v>05</v>
      </c>
      <c r="B6607" s="46" t="str">
        <f>VLOOKUP((LEFT(Tabla3[[#This Row],[id_detalle]],2)),id_rubro[[id]:[Rubro]],2,0)</f>
        <v>CONSTRUCCIÓN, ACTIVIDADES Y SERVICIOS CONEXOS</v>
      </c>
      <c r="C6607" s="36" t="s">
        <v>1296</v>
      </c>
      <c r="D6607" s="45" t="str">
        <f>+Tabla3[[#This Row],[id_detalle]]&amp;" "&amp;VLOOKUP(Tabla3[[#This Row],[id_detalle]],rubro_detalle[[Código]:[Rubro Detalle]],2,0)</f>
        <v>05.00.381 Instalaciones de Calefacción y Acondicionamiento de Aire</v>
      </c>
      <c r="E6607" s="33">
        <f t="shared" si="1145"/>
        <v>3</v>
      </c>
      <c r="F6607" s="47" t="str">
        <f t="shared" si="1146"/>
        <v>05.00.381-3</v>
      </c>
      <c r="G6607" s="37" t="s">
        <v>5189</v>
      </c>
      <c r="H6607" s="37">
        <v>549</v>
      </c>
    </row>
    <row r="6608" spans="1:8" x14ac:dyDescent="0.3">
      <c r="A6608" s="34" t="str">
        <f>+LEFT(Tabla3[[#This Row],[id_detalle]],2)</f>
        <v>05</v>
      </c>
      <c r="B6608" s="46" t="str">
        <f>VLOOKUP((LEFT(Tabla3[[#This Row],[id_detalle]],2)),id_rubro[[id]:[Rubro]],2,0)</f>
        <v>CONSTRUCCIÓN, ACTIVIDADES Y SERVICIOS CONEXOS</v>
      </c>
      <c r="C6608" s="36" t="s">
        <v>1296</v>
      </c>
      <c r="D6608" s="45" t="str">
        <f>+Tabla3[[#This Row],[id_detalle]]&amp;" "&amp;VLOOKUP(Tabla3[[#This Row],[id_detalle]],rubro_detalle[[Código]:[Rubro Detalle]],2,0)</f>
        <v>05.00.381 Instalaciones de Calefacción y Acondicionamiento de Aire</v>
      </c>
      <c r="E6608" s="33">
        <f t="shared" ref="E6608:E6610" si="1147">+IF(D6608=D6607,E6607+1,1)</f>
        <v>4</v>
      </c>
      <c r="F6608" s="47" t="str">
        <f t="shared" ref="F6608:F6610" si="1148">+LEFT(D6608,9)&amp;"-"&amp;E6608</f>
        <v>05.00.381-4</v>
      </c>
      <c r="G6608" s="37" t="s">
        <v>6143</v>
      </c>
      <c r="H6608" s="37">
        <v>565</v>
      </c>
    </row>
    <row r="6609" spans="1:8" x14ac:dyDescent="0.3">
      <c r="A6609" s="34" t="str">
        <f>+LEFT(Tabla3[[#This Row],[id_detalle]],2)</f>
        <v>05</v>
      </c>
      <c r="B6609" s="46" t="str">
        <f>VLOOKUP((LEFT(Tabla3[[#This Row],[id_detalle]],2)),id_rubro[[id]:[Rubro]],2,0)</f>
        <v>CONSTRUCCIÓN, ACTIVIDADES Y SERVICIOS CONEXOS</v>
      </c>
      <c r="C6609" s="36" t="s">
        <v>1296</v>
      </c>
      <c r="D6609" s="45" t="str">
        <f>+Tabla3[[#This Row],[id_detalle]]&amp;" "&amp;VLOOKUP(Tabla3[[#This Row],[id_detalle]],rubro_detalle[[Código]:[Rubro Detalle]],2,0)</f>
        <v>05.00.381 Instalaciones de Calefacción y Acondicionamiento de Aire</v>
      </c>
      <c r="E6609" s="33">
        <f t="shared" si="1147"/>
        <v>5</v>
      </c>
      <c r="F6609" s="47" t="str">
        <f t="shared" si="1148"/>
        <v>05.00.381-5</v>
      </c>
      <c r="G6609" s="38" t="s">
        <v>5815</v>
      </c>
      <c r="H6609" s="38">
        <v>586</v>
      </c>
    </row>
    <row r="6610" spans="1:8" x14ac:dyDescent="0.3">
      <c r="A6610" s="34" t="str">
        <f>+LEFT(Tabla3[[#This Row],[id_detalle]],2)</f>
        <v>05</v>
      </c>
      <c r="B6610" s="46" t="str">
        <f>VLOOKUP((LEFT(Tabla3[[#This Row],[id_detalle]],2)),id_rubro[[id]:[Rubro]],2,0)</f>
        <v>CONSTRUCCIÓN, ACTIVIDADES Y SERVICIOS CONEXOS</v>
      </c>
      <c r="C6610" s="36" t="s">
        <v>1296</v>
      </c>
      <c r="D6610" s="45" t="str">
        <f>+Tabla3[[#This Row],[id_detalle]]&amp;" "&amp;VLOOKUP(Tabla3[[#This Row],[id_detalle]],rubro_detalle[[Código]:[Rubro Detalle]],2,0)</f>
        <v>05.00.381 Instalaciones de Calefacción y Acondicionamiento de Aire</v>
      </c>
      <c r="E6610" s="33">
        <f t="shared" si="1147"/>
        <v>6</v>
      </c>
      <c r="F6610" s="47" t="str">
        <f t="shared" si="1148"/>
        <v>05.00.381-6</v>
      </c>
      <c r="G6610" s="37" t="s">
        <v>6144</v>
      </c>
      <c r="H6610" s="37">
        <v>598</v>
      </c>
    </row>
    <row r="6611" spans="1:8" x14ac:dyDescent="0.3">
      <c r="A6611" s="34" t="str">
        <f>+LEFT(Tabla3[[#This Row],[id_detalle]],2)</f>
        <v>05</v>
      </c>
      <c r="B6611" s="46" t="str">
        <f>VLOOKUP((LEFT(Tabla3[[#This Row],[id_detalle]],2)),id_rubro[[id]:[Rubro]],2,0)</f>
        <v>CONSTRUCCIÓN, ACTIVIDADES Y SERVICIOS CONEXOS</v>
      </c>
      <c r="C6611" s="36" t="s">
        <v>1296</v>
      </c>
      <c r="D6611" s="45" t="str">
        <f>+Tabla3[[#This Row],[id_detalle]]&amp;" "&amp;VLOOKUP(Tabla3[[#This Row],[id_detalle]],rubro_detalle[[Código]:[Rubro Detalle]],2,0)</f>
        <v>05.00.381 Instalaciones de Calefacción y Acondicionamiento de Aire</v>
      </c>
      <c r="E6611" s="33">
        <f t="shared" ref="E6611:E6616" si="1149">+IF(D6611=D6610,E6610+1,1)</f>
        <v>7</v>
      </c>
      <c r="F6611" s="47" t="str">
        <f t="shared" ref="F6611:F6616" si="1150">+LEFT(D6611,9)&amp;"-"&amp;E6611</f>
        <v>05.00.381-7</v>
      </c>
      <c r="G6611" s="37" t="s">
        <v>6145</v>
      </c>
      <c r="H6611" s="37">
        <v>608</v>
      </c>
    </row>
    <row r="6612" spans="1:8" x14ac:dyDescent="0.3">
      <c r="A6612" s="34" t="str">
        <f>+LEFT(Tabla3[[#This Row],[id_detalle]],2)</f>
        <v>05</v>
      </c>
      <c r="B6612" s="46" t="str">
        <f>VLOOKUP((LEFT(Tabla3[[#This Row],[id_detalle]],2)),id_rubro[[id]:[Rubro]],2,0)</f>
        <v>CONSTRUCCIÓN, ACTIVIDADES Y SERVICIOS CONEXOS</v>
      </c>
      <c r="C6612" s="36" t="s">
        <v>1296</v>
      </c>
      <c r="D6612" s="45" t="str">
        <f>+Tabla3[[#This Row],[id_detalle]]&amp;" "&amp;VLOOKUP(Tabla3[[#This Row],[id_detalle]],rubro_detalle[[Código]:[Rubro Detalle]],2,0)</f>
        <v>05.00.381 Instalaciones de Calefacción y Acondicionamiento de Aire</v>
      </c>
      <c r="E6612" s="33">
        <f t="shared" si="1149"/>
        <v>8</v>
      </c>
      <c r="F6612" s="47" t="str">
        <f t="shared" si="1150"/>
        <v>05.00.381-8</v>
      </c>
      <c r="G6612" s="37" t="s">
        <v>6146</v>
      </c>
      <c r="H6612" s="37">
        <v>797</v>
      </c>
    </row>
    <row r="6613" spans="1:8" x14ac:dyDescent="0.3">
      <c r="A6613" s="34" t="str">
        <f>+LEFT(Tabla3[[#This Row],[id_detalle]],2)</f>
        <v>05</v>
      </c>
      <c r="B6613" s="46" t="str">
        <f>VLOOKUP((LEFT(Tabla3[[#This Row],[id_detalle]],2)),id_rubro[[id]:[Rubro]],2,0)</f>
        <v>CONSTRUCCIÓN, ACTIVIDADES Y SERVICIOS CONEXOS</v>
      </c>
      <c r="C6613" s="36" t="s">
        <v>1296</v>
      </c>
      <c r="D6613" s="45" t="str">
        <f>+Tabla3[[#This Row],[id_detalle]]&amp;" "&amp;VLOOKUP(Tabla3[[#This Row],[id_detalle]],rubro_detalle[[Código]:[Rubro Detalle]],2,0)</f>
        <v>05.00.381 Instalaciones de Calefacción y Acondicionamiento de Aire</v>
      </c>
      <c r="E6613" s="33">
        <f t="shared" si="1149"/>
        <v>9</v>
      </c>
      <c r="F6613" s="47" t="str">
        <f t="shared" si="1150"/>
        <v>05.00.381-9</v>
      </c>
      <c r="G6613" s="37" t="s">
        <v>6147</v>
      </c>
      <c r="H6613" s="37">
        <v>807</v>
      </c>
    </row>
    <row r="6614" spans="1:8" x14ac:dyDescent="0.3">
      <c r="A6614" s="34" t="str">
        <f>+LEFT(Tabla3[[#This Row],[id_detalle]],2)</f>
        <v>05</v>
      </c>
      <c r="B6614" s="46" t="str">
        <f>VLOOKUP((LEFT(Tabla3[[#This Row],[id_detalle]],2)),id_rubro[[id]:[Rubro]],2,0)</f>
        <v>CONSTRUCCIÓN, ACTIVIDADES Y SERVICIOS CONEXOS</v>
      </c>
      <c r="C6614" s="36" t="s">
        <v>1298</v>
      </c>
      <c r="D6614" s="45" t="str">
        <f>+Tabla3[[#This Row],[id_detalle]]&amp;" "&amp;VLOOKUP(Tabla3[[#This Row],[id_detalle]],rubro_detalle[[Código]:[Rubro Detalle]],2,0)</f>
        <v>05.00.391 Instalaciones y Proyectos Eléctricos</v>
      </c>
      <c r="E6614" s="33">
        <f t="shared" si="1149"/>
        <v>1</v>
      </c>
      <c r="F6614" s="47" t="str">
        <f t="shared" si="1150"/>
        <v>05.00.391-1</v>
      </c>
      <c r="G6614" s="37" t="s">
        <v>6148</v>
      </c>
      <c r="H6614" s="37">
        <v>188</v>
      </c>
    </row>
    <row r="6615" spans="1:8" x14ac:dyDescent="0.3">
      <c r="A6615" s="34" t="str">
        <f>+LEFT(Tabla3[[#This Row],[id_detalle]],2)</f>
        <v>05</v>
      </c>
      <c r="B6615" s="46" t="str">
        <f>VLOOKUP((LEFT(Tabla3[[#This Row],[id_detalle]],2)),id_rubro[[id]:[Rubro]],2,0)</f>
        <v>CONSTRUCCIÓN, ACTIVIDADES Y SERVICIOS CONEXOS</v>
      </c>
      <c r="C6615" s="36" t="s">
        <v>1298</v>
      </c>
      <c r="D6615" s="45" t="str">
        <f>+Tabla3[[#This Row],[id_detalle]]&amp;" "&amp;VLOOKUP(Tabla3[[#This Row],[id_detalle]],rubro_detalle[[Código]:[Rubro Detalle]],2,0)</f>
        <v>05.00.391 Instalaciones y Proyectos Eléctricos</v>
      </c>
      <c r="E6615" s="33">
        <f t="shared" si="1149"/>
        <v>2</v>
      </c>
      <c r="F6615" s="47" t="str">
        <f t="shared" si="1150"/>
        <v>05.00.391-2</v>
      </c>
      <c r="G6615" s="37" t="s">
        <v>5864</v>
      </c>
      <c r="H6615" s="37">
        <v>199</v>
      </c>
    </row>
    <row r="6616" spans="1:8" x14ac:dyDescent="0.3">
      <c r="A6616" s="34" t="str">
        <f>+LEFT(Tabla3[[#This Row],[id_detalle]],2)</f>
        <v>05</v>
      </c>
      <c r="B6616" s="46" t="str">
        <f>VLOOKUP((LEFT(Tabla3[[#This Row],[id_detalle]],2)),id_rubro[[id]:[Rubro]],2,0)</f>
        <v>CONSTRUCCIÓN, ACTIVIDADES Y SERVICIOS CONEXOS</v>
      </c>
      <c r="C6616" s="36" t="s">
        <v>1298</v>
      </c>
      <c r="D6616" s="45" t="str">
        <f>+Tabla3[[#This Row],[id_detalle]]&amp;" "&amp;VLOOKUP(Tabla3[[#This Row],[id_detalle]],rubro_detalle[[Código]:[Rubro Detalle]],2,0)</f>
        <v>05.00.391 Instalaciones y Proyectos Eléctricos</v>
      </c>
      <c r="E6616" s="33">
        <f t="shared" si="1149"/>
        <v>3</v>
      </c>
      <c r="F6616" s="47" t="str">
        <f t="shared" si="1150"/>
        <v>05.00.391-3</v>
      </c>
      <c r="G6616" s="37" t="s">
        <v>6149</v>
      </c>
      <c r="H6616" s="37">
        <v>279</v>
      </c>
    </row>
    <row r="6617" spans="1:8" x14ac:dyDescent="0.3">
      <c r="A6617" s="34" t="str">
        <f>+LEFT(Tabla3[[#This Row],[id_detalle]],2)</f>
        <v>05</v>
      </c>
      <c r="B6617" s="46" t="str">
        <f>VLOOKUP((LEFT(Tabla3[[#This Row],[id_detalle]],2)),id_rubro[[id]:[Rubro]],2,0)</f>
        <v>CONSTRUCCIÓN, ACTIVIDADES Y SERVICIOS CONEXOS</v>
      </c>
      <c r="C6617" s="36" t="s">
        <v>1298</v>
      </c>
      <c r="D6617" s="45" t="str">
        <f>+Tabla3[[#This Row],[id_detalle]]&amp;" "&amp;VLOOKUP(Tabla3[[#This Row],[id_detalle]],rubro_detalle[[Código]:[Rubro Detalle]],2,0)</f>
        <v>05.00.391 Instalaciones y Proyectos Eléctricos</v>
      </c>
      <c r="E6617" s="33">
        <f t="shared" ref="E6617:E6619" si="1151">+IF(D6617=D6616,E6616+1,1)</f>
        <v>4</v>
      </c>
      <c r="F6617" s="47" t="str">
        <f t="shared" ref="F6617:F6619" si="1152">+LEFT(D6617,9)&amp;"-"&amp;E6617</f>
        <v>05.00.391-4</v>
      </c>
      <c r="G6617" s="37" t="s">
        <v>5586</v>
      </c>
      <c r="H6617" s="37">
        <v>289</v>
      </c>
    </row>
    <row r="6618" spans="1:8" x14ac:dyDescent="0.3">
      <c r="A6618" s="34" t="str">
        <f>+LEFT(Tabla3[[#This Row],[id_detalle]],2)</f>
        <v>05</v>
      </c>
      <c r="B6618" s="46" t="str">
        <f>VLOOKUP((LEFT(Tabla3[[#This Row],[id_detalle]],2)),id_rubro[[id]:[Rubro]],2,0)</f>
        <v>CONSTRUCCIÓN, ACTIVIDADES Y SERVICIOS CONEXOS</v>
      </c>
      <c r="C6618" s="36" t="s">
        <v>1298</v>
      </c>
      <c r="D6618" s="45" t="str">
        <f>+Tabla3[[#This Row],[id_detalle]]&amp;" "&amp;VLOOKUP(Tabla3[[#This Row],[id_detalle]],rubro_detalle[[Código]:[Rubro Detalle]],2,0)</f>
        <v>05.00.391 Instalaciones y Proyectos Eléctricos</v>
      </c>
      <c r="E6618" s="33">
        <f t="shared" si="1151"/>
        <v>5</v>
      </c>
      <c r="F6618" s="47" t="str">
        <f t="shared" si="1152"/>
        <v>05.00.391-5</v>
      </c>
      <c r="G6618" s="37" t="s">
        <v>5527</v>
      </c>
      <c r="H6618" s="37">
        <v>291</v>
      </c>
    </row>
    <row r="6619" spans="1:8" x14ac:dyDescent="0.3">
      <c r="A6619" s="34" t="str">
        <f>+LEFT(Tabla3[[#This Row],[id_detalle]],2)</f>
        <v>05</v>
      </c>
      <c r="B6619" s="46" t="str">
        <f>VLOOKUP((LEFT(Tabla3[[#This Row],[id_detalle]],2)),id_rubro[[id]:[Rubro]],2,0)</f>
        <v>CONSTRUCCIÓN, ACTIVIDADES Y SERVICIOS CONEXOS</v>
      </c>
      <c r="C6619" s="36" t="s">
        <v>1298</v>
      </c>
      <c r="D6619" s="45" t="str">
        <f>+Tabla3[[#This Row],[id_detalle]]&amp;" "&amp;VLOOKUP(Tabla3[[#This Row],[id_detalle]],rubro_detalle[[Código]:[Rubro Detalle]],2,0)</f>
        <v>05.00.391 Instalaciones y Proyectos Eléctricos</v>
      </c>
      <c r="E6619" s="33">
        <f t="shared" si="1151"/>
        <v>6</v>
      </c>
      <c r="F6619" s="47" t="str">
        <f t="shared" si="1152"/>
        <v>05.00.391-6</v>
      </c>
      <c r="G6619" s="37" t="s">
        <v>5501</v>
      </c>
      <c r="H6619" s="37">
        <v>339</v>
      </c>
    </row>
    <row r="6620" spans="1:8" x14ac:dyDescent="0.3">
      <c r="A6620" s="34" t="str">
        <f>+LEFT(Tabla3[[#This Row],[id_detalle]],2)</f>
        <v>05</v>
      </c>
      <c r="B6620" s="46" t="str">
        <f>VLOOKUP((LEFT(Tabla3[[#This Row],[id_detalle]],2)),id_rubro[[id]:[Rubro]],2,0)</f>
        <v>CONSTRUCCIÓN, ACTIVIDADES Y SERVICIOS CONEXOS</v>
      </c>
      <c r="C6620" s="36" t="s">
        <v>1298</v>
      </c>
      <c r="D6620" s="45" t="str">
        <f>+Tabla3[[#This Row],[id_detalle]]&amp;" "&amp;VLOOKUP(Tabla3[[#This Row],[id_detalle]],rubro_detalle[[Código]:[Rubro Detalle]],2,0)</f>
        <v>05.00.391 Instalaciones y Proyectos Eléctricos</v>
      </c>
      <c r="E6620" s="33">
        <f t="shared" ref="E6620:E6625" si="1153">+IF(D6620=D6619,E6619+1,1)</f>
        <v>7</v>
      </c>
      <c r="F6620" s="47" t="str">
        <f t="shared" ref="F6620:F6625" si="1154">+LEFT(D6620,9)&amp;"-"&amp;E6620</f>
        <v>05.00.391-7</v>
      </c>
      <c r="G6620" s="37" t="s">
        <v>5257</v>
      </c>
      <c r="H6620" s="37">
        <v>391</v>
      </c>
    </row>
    <row r="6621" spans="1:8" x14ac:dyDescent="0.3">
      <c r="A6621" s="34" t="str">
        <f>+LEFT(Tabla3[[#This Row],[id_detalle]],2)</f>
        <v>05</v>
      </c>
      <c r="B6621" s="46" t="str">
        <f>VLOOKUP((LEFT(Tabla3[[#This Row],[id_detalle]],2)),id_rubro[[id]:[Rubro]],2,0)</f>
        <v>CONSTRUCCIÓN, ACTIVIDADES Y SERVICIOS CONEXOS</v>
      </c>
      <c r="C6621" s="36" t="s">
        <v>1298</v>
      </c>
      <c r="D6621" s="45" t="str">
        <f>+Tabla3[[#This Row],[id_detalle]]&amp;" "&amp;VLOOKUP(Tabla3[[#This Row],[id_detalle]],rubro_detalle[[Código]:[Rubro Detalle]],2,0)</f>
        <v>05.00.391 Instalaciones y Proyectos Eléctricos</v>
      </c>
      <c r="E6621" s="33">
        <f t="shared" si="1153"/>
        <v>8</v>
      </c>
      <c r="F6621" s="47" t="str">
        <f t="shared" si="1154"/>
        <v>05.00.391-8</v>
      </c>
      <c r="G6621" s="37" t="s">
        <v>5596</v>
      </c>
      <c r="H6621" s="37">
        <v>399</v>
      </c>
    </row>
    <row r="6622" spans="1:8" x14ac:dyDescent="0.3">
      <c r="A6622" s="34" t="str">
        <f>+LEFT(Tabla3[[#This Row],[id_detalle]],2)</f>
        <v>05</v>
      </c>
      <c r="B6622" s="46" t="str">
        <f>VLOOKUP((LEFT(Tabla3[[#This Row],[id_detalle]],2)),id_rubro[[id]:[Rubro]],2,0)</f>
        <v>CONSTRUCCIÓN, ACTIVIDADES Y SERVICIOS CONEXOS</v>
      </c>
      <c r="C6622" s="36" t="s">
        <v>1298</v>
      </c>
      <c r="D6622" s="45" t="str">
        <f>+Tabla3[[#This Row],[id_detalle]]&amp;" "&amp;VLOOKUP(Tabla3[[#This Row],[id_detalle]],rubro_detalle[[Código]:[Rubro Detalle]],2,0)</f>
        <v>05.00.391 Instalaciones y Proyectos Eléctricos</v>
      </c>
      <c r="E6622" s="33">
        <f t="shared" si="1153"/>
        <v>9</v>
      </c>
      <c r="F6622" s="47" t="str">
        <f t="shared" si="1154"/>
        <v>05.00.391-9</v>
      </c>
      <c r="G6622" s="37" t="s">
        <v>6150</v>
      </c>
      <c r="H6622" s="37">
        <v>410</v>
      </c>
    </row>
    <row r="6623" spans="1:8" x14ac:dyDescent="0.3">
      <c r="A6623" s="34" t="str">
        <f>+LEFT(Tabla3[[#This Row],[id_detalle]],2)</f>
        <v>05</v>
      </c>
      <c r="B6623" s="46" t="str">
        <f>VLOOKUP((LEFT(Tabla3[[#This Row],[id_detalle]],2)),id_rubro[[id]:[Rubro]],2,0)</f>
        <v>CONSTRUCCIÓN, ACTIVIDADES Y SERVICIOS CONEXOS</v>
      </c>
      <c r="C6623" s="36" t="s">
        <v>1298</v>
      </c>
      <c r="D6623" s="45" t="str">
        <f>+Tabla3[[#This Row],[id_detalle]]&amp;" "&amp;VLOOKUP(Tabla3[[#This Row],[id_detalle]],rubro_detalle[[Código]:[Rubro Detalle]],2,0)</f>
        <v>05.00.391 Instalaciones y Proyectos Eléctricos</v>
      </c>
      <c r="E6623" s="33">
        <f t="shared" si="1153"/>
        <v>10</v>
      </c>
      <c r="F6623" s="47" t="str">
        <f t="shared" si="1154"/>
        <v>05.00.391-10</v>
      </c>
      <c r="G6623" s="38" t="s">
        <v>5645</v>
      </c>
      <c r="H6623" s="38">
        <v>485</v>
      </c>
    </row>
    <row r="6624" spans="1:8" x14ac:dyDescent="0.3">
      <c r="A6624" s="34" t="str">
        <f>+LEFT(Tabla3[[#This Row],[id_detalle]],2)</f>
        <v>05</v>
      </c>
      <c r="B6624" s="46" t="str">
        <f>VLOOKUP((LEFT(Tabla3[[#This Row],[id_detalle]],2)),id_rubro[[id]:[Rubro]],2,0)</f>
        <v>CONSTRUCCIÓN, ACTIVIDADES Y SERVICIOS CONEXOS</v>
      </c>
      <c r="C6624" s="36" t="s">
        <v>1298</v>
      </c>
      <c r="D6624" s="45" t="str">
        <f>+Tabla3[[#This Row],[id_detalle]]&amp;" "&amp;VLOOKUP(Tabla3[[#This Row],[id_detalle]],rubro_detalle[[Código]:[Rubro Detalle]],2,0)</f>
        <v>05.00.391 Instalaciones y Proyectos Eléctricos</v>
      </c>
      <c r="E6624" s="33">
        <f t="shared" si="1153"/>
        <v>11</v>
      </c>
      <c r="F6624" s="47" t="str">
        <f t="shared" si="1154"/>
        <v>05.00.391-11</v>
      </c>
      <c r="G6624" s="37" t="s">
        <v>5609</v>
      </c>
      <c r="H6624" s="37">
        <v>529</v>
      </c>
    </row>
    <row r="6625" spans="1:8" x14ac:dyDescent="0.3">
      <c r="A6625" s="34" t="str">
        <f>+LEFT(Tabla3[[#This Row],[id_detalle]],2)</f>
        <v>05</v>
      </c>
      <c r="B6625" s="46" t="str">
        <f>VLOOKUP((LEFT(Tabla3[[#This Row],[id_detalle]],2)),id_rubro[[id]:[Rubro]],2,0)</f>
        <v>CONSTRUCCIÓN, ACTIVIDADES Y SERVICIOS CONEXOS</v>
      </c>
      <c r="C6625" s="36" t="s">
        <v>1298</v>
      </c>
      <c r="D6625" s="45" t="str">
        <f>+Tabla3[[#This Row],[id_detalle]]&amp;" "&amp;VLOOKUP(Tabla3[[#This Row],[id_detalle]],rubro_detalle[[Código]:[Rubro Detalle]],2,0)</f>
        <v>05.00.391 Instalaciones y Proyectos Eléctricos</v>
      </c>
      <c r="E6625" s="33">
        <f t="shared" si="1153"/>
        <v>12</v>
      </c>
      <c r="F6625" s="47" t="str">
        <f t="shared" si="1154"/>
        <v>05.00.391-12</v>
      </c>
      <c r="G6625" s="37" t="s">
        <v>6151</v>
      </c>
      <c r="H6625" s="37">
        <v>532</v>
      </c>
    </row>
    <row r="6626" spans="1:8" x14ac:dyDescent="0.3">
      <c r="A6626" s="34" t="str">
        <f>+LEFT(Tabla3[[#This Row],[id_detalle]],2)</f>
        <v>05</v>
      </c>
      <c r="B6626" s="46" t="str">
        <f>VLOOKUP((LEFT(Tabla3[[#This Row],[id_detalle]],2)),id_rubro[[id]:[Rubro]],2,0)</f>
        <v>CONSTRUCCIÓN, ACTIVIDADES Y SERVICIOS CONEXOS</v>
      </c>
      <c r="C6626" s="36" t="s">
        <v>1298</v>
      </c>
      <c r="D6626" s="45" t="str">
        <f>+Tabla3[[#This Row],[id_detalle]]&amp;" "&amp;VLOOKUP(Tabla3[[#This Row],[id_detalle]],rubro_detalle[[Código]:[Rubro Detalle]],2,0)</f>
        <v>05.00.391 Instalaciones y Proyectos Eléctricos</v>
      </c>
      <c r="E6626" s="33">
        <f t="shared" ref="E6626:E6635" si="1155">+IF(D6626=D6625,E6625+1,1)</f>
        <v>13</v>
      </c>
      <c r="F6626" s="47" t="str">
        <f t="shared" ref="F6626:F6635" si="1156">+LEFT(D6626,9)&amp;"-"&amp;E6626</f>
        <v>05.00.391-13</v>
      </c>
      <c r="G6626" s="37" t="s">
        <v>5530</v>
      </c>
      <c r="H6626" s="37">
        <v>541</v>
      </c>
    </row>
    <row r="6627" spans="1:8" x14ac:dyDescent="0.3">
      <c r="A6627" s="34" t="str">
        <f>+LEFT(Tabla3[[#This Row],[id_detalle]],2)</f>
        <v>05</v>
      </c>
      <c r="B6627" s="46" t="str">
        <f>VLOOKUP((LEFT(Tabla3[[#This Row],[id_detalle]],2)),id_rubro[[id]:[Rubro]],2,0)</f>
        <v>CONSTRUCCIÓN, ACTIVIDADES Y SERVICIOS CONEXOS</v>
      </c>
      <c r="C6627" s="36" t="s">
        <v>1298</v>
      </c>
      <c r="D6627" s="45" t="str">
        <f>+Tabla3[[#This Row],[id_detalle]]&amp;" "&amp;VLOOKUP(Tabla3[[#This Row],[id_detalle]],rubro_detalle[[Código]:[Rubro Detalle]],2,0)</f>
        <v>05.00.391 Instalaciones y Proyectos Eléctricos</v>
      </c>
      <c r="E6627" s="33">
        <f t="shared" si="1155"/>
        <v>14</v>
      </c>
      <c r="F6627" s="47" t="str">
        <f t="shared" si="1156"/>
        <v>05.00.391-14</v>
      </c>
      <c r="G6627" s="37" t="s">
        <v>6152</v>
      </c>
      <c r="H6627" s="37">
        <v>542</v>
      </c>
    </row>
    <row r="6628" spans="1:8" x14ac:dyDescent="0.3">
      <c r="A6628" s="34" t="str">
        <f>+LEFT(Tabla3[[#This Row],[id_detalle]],2)</f>
        <v>05</v>
      </c>
      <c r="B6628" s="46" t="str">
        <f>VLOOKUP((LEFT(Tabla3[[#This Row],[id_detalle]],2)),id_rubro[[id]:[Rubro]],2,0)</f>
        <v>CONSTRUCCIÓN, ACTIVIDADES Y SERVICIOS CONEXOS</v>
      </c>
      <c r="C6628" s="36" t="s">
        <v>1298</v>
      </c>
      <c r="D6628" s="45" t="str">
        <f>+Tabla3[[#This Row],[id_detalle]]&amp;" "&amp;VLOOKUP(Tabla3[[#This Row],[id_detalle]],rubro_detalle[[Código]:[Rubro Detalle]],2,0)</f>
        <v>05.00.391 Instalaciones y Proyectos Eléctricos</v>
      </c>
      <c r="E6628" s="33">
        <f t="shared" si="1155"/>
        <v>15</v>
      </c>
      <c r="F6628" s="47" t="str">
        <f t="shared" si="1156"/>
        <v>05.00.391-15</v>
      </c>
      <c r="G6628" s="37" t="s">
        <v>6153</v>
      </c>
      <c r="H6628" s="37">
        <v>546</v>
      </c>
    </row>
    <row r="6629" spans="1:8" x14ac:dyDescent="0.3">
      <c r="A6629" s="34" t="str">
        <f>+LEFT(Tabla3[[#This Row],[id_detalle]],2)</f>
        <v>05</v>
      </c>
      <c r="B6629" s="46" t="str">
        <f>VLOOKUP((LEFT(Tabla3[[#This Row],[id_detalle]],2)),id_rubro[[id]:[Rubro]],2,0)</f>
        <v>CONSTRUCCIÓN, ACTIVIDADES Y SERVICIOS CONEXOS</v>
      </c>
      <c r="C6629" s="36" t="s">
        <v>1298</v>
      </c>
      <c r="D6629" s="45" t="str">
        <f>+Tabla3[[#This Row],[id_detalle]]&amp;" "&amp;VLOOKUP(Tabla3[[#This Row],[id_detalle]],rubro_detalle[[Código]:[Rubro Detalle]],2,0)</f>
        <v>05.00.391 Instalaciones y Proyectos Eléctricos</v>
      </c>
      <c r="E6629" s="33">
        <f t="shared" si="1155"/>
        <v>16</v>
      </c>
      <c r="F6629" s="47" t="str">
        <f t="shared" si="1156"/>
        <v>05.00.391-16</v>
      </c>
      <c r="G6629" s="37" t="s">
        <v>6154</v>
      </c>
      <c r="H6629" s="37">
        <v>661</v>
      </c>
    </row>
    <row r="6630" spans="1:8" x14ac:dyDescent="0.3">
      <c r="A6630" s="34" t="str">
        <f>+LEFT(Tabla3[[#This Row],[id_detalle]],2)</f>
        <v>05</v>
      </c>
      <c r="B6630" s="46" t="str">
        <f>VLOOKUP((LEFT(Tabla3[[#This Row],[id_detalle]],2)),id_rubro[[id]:[Rubro]],2,0)</f>
        <v>CONSTRUCCIÓN, ACTIVIDADES Y SERVICIOS CONEXOS</v>
      </c>
      <c r="C6630" s="36" t="s">
        <v>1298</v>
      </c>
      <c r="D6630" s="45" t="str">
        <f>+Tabla3[[#This Row],[id_detalle]]&amp;" "&amp;VLOOKUP(Tabla3[[#This Row],[id_detalle]],rubro_detalle[[Código]:[Rubro Detalle]],2,0)</f>
        <v>05.00.391 Instalaciones y Proyectos Eléctricos</v>
      </c>
      <c r="E6630" s="33">
        <f t="shared" si="1155"/>
        <v>17</v>
      </c>
      <c r="F6630" s="47" t="str">
        <f t="shared" si="1156"/>
        <v>05.00.391-17</v>
      </c>
      <c r="G6630" s="37" t="s">
        <v>3475</v>
      </c>
      <c r="H6630" s="37">
        <v>711</v>
      </c>
    </row>
    <row r="6631" spans="1:8" x14ac:dyDescent="0.3">
      <c r="A6631" s="34" t="str">
        <f>+LEFT(Tabla3[[#This Row],[id_detalle]],2)</f>
        <v>05</v>
      </c>
      <c r="B6631" s="46" t="str">
        <f>VLOOKUP((LEFT(Tabla3[[#This Row],[id_detalle]],2)),id_rubro[[id]:[Rubro]],2,0)</f>
        <v>CONSTRUCCIÓN, ACTIVIDADES Y SERVICIOS CONEXOS</v>
      </c>
      <c r="C6631" s="36" t="s">
        <v>1298</v>
      </c>
      <c r="D6631" s="45" t="str">
        <f>+Tabla3[[#This Row],[id_detalle]]&amp;" "&amp;VLOOKUP(Tabla3[[#This Row],[id_detalle]],rubro_detalle[[Código]:[Rubro Detalle]],2,0)</f>
        <v>05.00.391 Instalaciones y Proyectos Eléctricos</v>
      </c>
      <c r="E6631" s="33">
        <f t="shared" si="1155"/>
        <v>18</v>
      </c>
      <c r="F6631" s="47" t="str">
        <f t="shared" si="1156"/>
        <v>05.00.391-18</v>
      </c>
      <c r="G6631" s="37" t="s">
        <v>5664</v>
      </c>
      <c r="H6631" s="37">
        <v>761</v>
      </c>
    </row>
    <row r="6632" spans="1:8" x14ac:dyDescent="0.3">
      <c r="A6632" s="34" t="str">
        <f>+LEFT(Tabla3[[#This Row],[id_detalle]],2)</f>
        <v>05</v>
      </c>
      <c r="B6632" s="46" t="str">
        <f>VLOOKUP((LEFT(Tabla3[[#This Row],[id_detalle]],2)),id_rubro[[id]:[Rubro]],2,0)</f>
        <v>CONSTRUCCIÓN, ACTIVIDADES Y SERVICIOS CONEXOS</v>
      </c>
      <c r="C6632" s="36" t="s">
        <v>1298</v>
      </c>
      <c r="D6632" s="45" t="str">
        <f>+Tabla3[[#This Row],[id_detalle]]&amp;" "&amp;VLOOKUP(Tabla3[[#This Row],[id_detalle]],rubro_detalle[[Código]:[Rubro Detalle]],2,0)</f>
        <v>05.00.391 Instalaciones y Proyectos Eléctricos</v>
      </c>
      <c r="E6632" s="33">
        <f t="shared" si="1155"/>
        <v>19</v>
      </c>
      <c r="F6632" s="47" t="str">
        <f t="shared" si="1156"/>
        <v>05.00.391-19</v>
      </c>
      <c r="G6632" s="38" t="s">
        <v>5648</v>
      </c>
      <c r="H6632" s="38">
        <v>792</v>
      </c>
    </row>
    <row r="6633" spans="1:8" x14ac:dyDescent="0.3">
      <c r="A6633" s="34" t="str">
        <f>+LEFT(Tabla3[[#This Row],[id_detalle]],2)</f>
        <v>05</v>
      </c>
      <c r="B6633" s="46" t="str">
        <f>VLOOKUP((LEFT(Tabla3[[#This Row],[id_detalle]],2)),id_rubro[[id]:[Rubro]],2,0)</f>
        <v>CONSTRUCCIÓN, ACTIVIDADES Y SERVICIOS CONEXOS</v>
      </c>
      <c r="C6633" s="36" t="s">
        <v>1300</v>
      </c>
      <c r="D6633" s="45" t="str">
        <f>+Tabla3[[#This Row],[id_detalle]]&amp;" "&amp;VLOOKUP(Tabla3[[#This Row],[id_detalle]],rubro_detalle[[Código]:[Rubro Detalle]],2,0)</f>
        <v>05.00.395 Montajes Industriales</v>
      </c>
      <c r="E6633" s="33">
        <f t="shared" si="1155"/>
        <v>1</v>
      </c>
      <c r="F6633" s="47" t="str">
        <f t="shared" si="1156"/>
        <v>05.00.395-1</v>
      </c>
      <c r="G6633" s="37" t="s">
        <v>5892</v>
      </c>
      <c r="H6633" s="37">
        <v>244</v>
      </c>
    </row>
    <row r="6634" spans="1:8" x14ac:dyDescent="0.3">
      <c r="A6634" s="34" t="str">
        <f>+LEFT(Tabla3[[#This Row],[id_detalle]],2)</f>
        <v>05</v>
      </c>
      <c r="B6634" s="46" t="str">
        <f>VLOOKUP((LEFT(Tabla3[[#This Row],[id_detalle]],2)),id_rubro[[id]:[Rubro]],2,0)</f>
        <v>CONSTRUCCIÓN, ACTIVIDADES Y SERVICIOS CONEXOS</v>
      </c>
      <c r="C6634" s="36" t="s">
        <v>1300</v>
      </c>
      <c r="D6634" s="45" t="str">
        <f>+Tabla3[[#This Row],[id_detalle]]&amp;" "&amp;VLOOKUP(Tabla3[[#This Row],[id_detalle]],rubro_detalle[[Código]:[Rubro Detalle]],2,0)</f>
        <v>05.00.395 Montajes Industriales</v>
      </c>
      <c r="E6634" s="33">
        <f t="shared" si="1155"/>
        <v>2</v>
      </c>
      <c r="F6634" s="47" t="str">
        <f t="shared" si="1156"/>
        <v>05.00.395-2</v>
      </c>
      <c r="G6634" s="37" t="s">
        <v>6155</v>
      </c>
      <c r="H6634" s="37">
        <v>244</v>
      </c>
    </row>
    <row r="6635" spans="1:8" x14ac:dyDescent="0.3">
      <c r="A6635" s="34" t="str">
        <f>+LEFT(Tabla3[[#This Row],[id_detalle]],2)</f>
        <v>05</v>
      </c>
      <c r="B6635" s="46" t="str">
        <f>VLOOKUP((LEFT(Tabla3[[#This Row],[id_detalle]],2)),id_rubro[[id]:[Rubro]],2,0)</f>
        <v>CONSTRUCCIÓN, ACTIVIDADES Y SERVICIOS CONEXOS</v>
      </c>
      <c r="C6635" s="36" t="s">
        <v>1300</v>
      </c>
      <c r="D6635" s="45" t="str">
        <f>+Tabla3[[#This Row],[id_detalle]]&amp;" "&amp;VLOOKUP(Tabla3[[#This Row],[id_detalle]],rubro_detalle[[Código]:[Rubro Detalle]],2,0)</f>
        <v>05.00.395 Montajes Industriales</v>
      </c>
      <c r="E6635" s="33">
        <f t="shared" si="1155"/>
        <v>3</v>
      </c>
      <c r="F6635" s="47" t="str">
        <f t="shared" si="1156"/>
        <v>05.00.395-3</v>
      </c>
      <c r="G6635" s="37" t="s">
        <v>5963</v>
      </c>
      <c r="H6635" s="37">
        <v>291</v>
      </c>
    </row>
    <row r="6636" spans="1:8" x14ac:dyDescent="0.3">
      <c r="A6636" s="34" t="str">
        <f>+LEFT(Tabla3[[#This Row],[id_detalle]],2)</f>
        <v>05</v>
      </c>
      <c r="B6636" s="46" t="str">
        <f>VLOOKUP((LEFT(Tabla3[[#This Row],[id_detalle]],2)),id_rubro[[id]:[Rubro]],2,0)</f>
        <v>CONSTRUCCIÓN, ACTIVIDADES Y SERVICIOS CONEXOS</v>
      </c>
      <c r="C6636" s="36" t="s">
        <v>1300</v>
      </c>
      <c r="D6636" s="45" t="str">
        <f>+Tabla3[[#This Row],[id_detalle]]&amp;" "&amp;VLOOKUP(Tabla3[[#This Row],[id_detalle]],rubro_detalle[[Código]:[Rubro Detalle]],2,0)</f>
        <v>05.00.395 Montajes Industriales</v>
      </c>
      <c r="E6636" s="33">
        <f t="shared" ref="E6636:E6638" si="1157">+IF(D6636=D6635,E6635+1,1)</f>
        <v>4</v>
      </c>
      <c r="F6636" s="47" t="str">
        <f t="shared" ref="F6636:F6638" si="1158">+LEFT(D6636,9)&amp;"-"&amp;E6636</f>
        <v>05.00.395-4</v>
      </c>
      <c r="G6636" s="37" t="s">
        <v>5931</v>
      </c>
      <c r="H6636" s="37">
        <v>348</v>
      </c>
    </row>
    <row r="6637" spans="1:8" x14ac:dyDescent="0.3">
      <c r="A6637" s="34" t="str">
        <f>+LEFT(Tabla3[[#This Row],[id_detalle]],2)</f>
        <v>05</v>
      </c>
      <c r="B6637" s="46" t="str">
        <f>VLOOKUP((LEFT(Tabla3[[#This Row],[id_detalle]],2)),id_rubro[[id]:[Rubro]],2,0)</f>
        <v>CONSTRUCCIÓN, ACTIVIDADES Y SERVICIOS CONEXOS</v>
      </c>
      <c r="C6637" s="36" t="s">
        <v>1300</v>
      </c>
      <c r="D6637" s="45" t="str">
        <f>+Tabla3[[#This Row],[id_detalle]]&amp;" "&amp;VLOOKUP(Tabla3[[#This Row],[id_detalle]],rubro_detalle[[Código]:[Rubro Detalle]],2,0)</f>
        <v>05.00.395 Montajes Industriales</v>
      </c>
      <c r="E6637" s="33">
        <f t="shared" si="1157"/>
        <v>5</v>
      </c>
      <c r="F6637" s="47" t="str">
        <f t="shared" si="1158"/>
        <v>05.00.395-5</v>
      </c>
      <c r="G6637" s="37" t="s">
        <v>2981</v>
      </c>
      <c r="H6637" s="37">
        <v>405</v>
      </c>
    </row>
    <row r="6638" spans="1:8" x14ac:dyDescent="0.3">
      <c r="A6638" s="34" t="str">
        <f>+LEFT(Tabla3[[#This Row],[id_detalle]],2)</f>
        <v>05</v>
      </c>
      <c r="B6638" s="46" t="str">
        <f>VLOOKUP((LEFT(Tabla3[[#This Row],[id_detalle]],2)),id_rubro[[id]:[Rubro]],2,0)</f>
        <v>CONSTRUCCIÓN, ACTIVIDADES Y SERVICIOS CONEXOS</v>
      </c>
      <c r="C6638" s="36" t="s">
        <v>1300</v>
      </c>
      <c r="D6638" s="45" t="str">
        <f>+Tabla3[[#This Row],[id_detalle]]&amp;" "&amp;VLOOKUP(Tabla3[[#This Row],[id_detalle]],rubro_detalle[[Código]:[Rubro Detalle]],2,0)</f>
        <v>05.00.395 Montajes Industriales</v>
      </c>
      <c r="E6638" s="33">
        <f t="shared" si="1157"/>
        <v>6</v>
      </c>
      <c r="F6638" s="47" t="str">
        <f t="shared" si="1158"/>
        <v>05.00.395-6</v>
      </c>
      <c r="G6638" s="37" t="s">
        <v>5016</v>
      </c>
      <c r="H6638" s="37">
        <v>405</v>
      </c>
    </row>
    <row r="6639" spans="1:8" x14ac:dyDescent="0.3">
      <c r="A6639" s="34" t="str">
        <f>+LEFT(Tabla3[[#This Row],[id_detalle]],2)</f>
        <v>05</v>
      </c>
      <c r="B6639" s="46" t="str">
        <f>VLOOKUP((LEFT(Tabla3[[#This Row],[id_detalle]],2)),id_rubro[[id]:[Rubro]],2,0)</f>
        <v>CONSTRUCCIÓN, ACTIVIDADES Y SERVICIOS CONEXOS</v>
      </c>
      <c r="C6639" s="36" t="s">
        <v>1300</v>
      </c>
      <c r="D6639" s="45" t="str">
        <f>+Tabla3[[#This Row],[id_detalle]]&amp;" "&amp;VLOOKUP(Tabla3[[#This Row],[id_detalle]],rubro_detalle[[Código]:[Rubro Detalle]],2,0)</f>
        <v>05.00.395 Montajes Industriales</v>
      </c>
      <c r="E6639" s="33">
        <f t="shared" ref="E6639:E6644" si="1159">+IF(D6639=D6638,E6638+1,1)</f>
        <v>7</v>
      </c>
      <c r="F6639" s="47" t="str">
        <f t="shared" ref="F6639:F6644" si="1160">+LEFT(D6639,9)&amp;"-"&amp;E6639</f>
        <v>05.00.395-7</v>
      </c>
      <c r="G6639" s="37" t="s">
        <v>5936</v>
      </c>
      <c r="H6639" s="37">
        <v>450</v>
      </c>
    </row>
    <row r="6640" spans="1:8" x14ac:dyDescent="0.3">
      <c r="A6640" s="34" t="str">
        <f>+LEFT(Tabla3[[#This Row],[id_detalle]],2)</f>
        <v>05</v>
      </c>
      <c r="B6640" s="46" t="str">
        <f>VLOOKUP((LEFT(Tabla3[[#This Row],[id_detalle]],2)),id_rubro[[id]:[Rubro]],2,0)</f>
        <v>CONSTRUCCIÓN, ACTIVIDADES Y SERVICIOS CONEXOS</v>
      </c>
      <c r="C6640" s="36" t="s">
        <v>1300</v>
      </c>
      <c r="D6640" s="45" t="str">
        <f>+Tabla3[[#This Row],[id_detalle]]&amp;" "&amp;VLOOKUP(Tabla3[[#This Row],[id_detalle]],rubro_detalle[[Código]:[Rubro Detalle]],2,0)</f>
        <v>05.00.395 Montajes Industriales</v>
      </c>
      <c r="E6640" s="33">
        <f t="shared" si="1159"/>
        <v>8</v>
      </c>
      <c r="F6640" s="47" t="str">
        <f t="shared" si="1160"/>
        <v>05.00.395-8</v>
      </c>
      <c r="G6640" s="37" t="s">
        <v>4940</v>
      </c>
      <c r="H6640" s="37">
        <v>472</v>
      </c>
    </row>
    <row r="6641" spans="1:8" x14ac:dyDescent="0.3">
      <c r="A6641" s="34" t="str">
        <f>+LEFT(Tabla3[[#This Row],[id_detalle]],2)</f>
        <v>05</v>
      </c>
      <c r="B6641" s="46" t="str">
        <f>VLOOKUP((LEFT(Tabla3[[#This Row],[id_detalle]],2)),id_rubro[[id]:[Rubro]],2,0)</f>
        <v>CONSTRUCCIÓN, ACTIVIDADES Y SERVICIOS CONEXOS</v>
      </c>
      <c r="C6641" s="36" t="s">
        <v>1300</v>
      </c>
      <c r="D6641" s="45" t="str">
        <f>+Tabla3[[#This Row],[id_detalle]]&amp;" "&amp;VLOOKUP(Tabla3[[#This Row],[id_detalle]],rubro_detalle[[Código]:[Rubro Detalle]],2,0)</f>
        <v>05.00.395 Montajes Industriales</v>
      </c>
      <c r="E6641" s="33">
        <f t="shared" si="1159"/>
        <v>9</v>
      </c>
      <c r="F6641" s="47" t="str">
        <f t="shared" si="1160"/>
        <v>05.00.395-9</v>
      </c>
      <c r="G6641" s="37" t="s">
        <v>6156</v>
      </c>
      <c r="H6641" s="37">
        <v>489</v>
      </c>
    </row>
    <row r="6642" spans="1:8" x14ac:dyDescent="0.3">
      <c r="A6642" s="34" t="str">
        <f>+LEFT(Tabla3[[#This Row],[id_detalle]],2)</f>
        <v>05</v>
      </c>
      <c r="B6642" s="46" t="str">
        <f>VLOOKUP((LEFT(Tabla3[[#This Row],[id_detalle]],2)),id_rubro[[id]:[Rubro]],2,0)</f>
        <v>CONSTRUCCIÓN, ACTIVIDADES Y SERVICIOS CONEXOS</v>
      </c>
      <c r="C6642" s="36" t="s">
        <v>1300</v>
      </c>
      <c r="D6642" s="45" t="str">
        <f>+Tabla3[[#This Row],[id_detalle]]&amp;" "&amp;VLOOKUP(Tabla3[[#This Row],[id_detalle]],rubro_detalle[[Código]:[Rubro Detalle]],2,0)</f>
        <v>05.00.395 Montajes Industriales</v>
      </c>
      <c r="E6642" s="33">
        <f t="shared" si="1159"/>
        <v>10</v>
      </c>
      <c r="F6642" s="47" t="str">
        <f t="shared" si="1160"/>
        <v>05.00.395-10</v>
      </c>
      <c r="G6642" s="37" t="s">
        <v>4746</v>
      </c>
      <c r="H6642" s="37">
        <v>494</v>
      </c>
    </row>
    <row r="6643" spans="1:8" x14ac:dyDescent="0.3">
      <c r="A6643" s="34" t="str">
        <f>+LEFT(Tabla3[[#This Row],[id_detalle]],2)</f>
        <v>05</v>
      </c>
      <c r="B6643" s="46" t="str">
        <f>VLOOKUP((LEFT(Tabla3[[#This Row],[id_detalle]],2)),id_rubro[[id]:[Rubro]],2,0)</f>
        <v>CONSTRUCCIÓN, ACTIVIDADES Y SERVICIOS CONEXOS</v>
      </c>
      <c r="C6643" s="36" t="s">
        <v>1300</v>
      </c>
      <c r="D6643" s="45" t="str">
        <f>+Tabla3[[#This Row],[id_detalle]]&amp;" "&amp;VLOOKUP(Tabla3[[#This Row],[id_detalle]],rubro_detalle[[Código]:[Rubro Detalle]],2,0)</f>
        <v>05.00.395 Montajes Industriales</v>
      </c>
      <c r="E6643" s="33">
        <f t="shared" si="1159"/>
        <v>11</v>
      </c>
      <c r="F6643" s="47" t="str">
        <f t="shared" si="1160"/>
        <v>05.00.395-11</v>
      </c>
      <c r="G6643" s="37" t="s">
        <v>6060</v>
      </c>
      <c r="H6643" s="37">
        <v>507</v>
      </c>
    </row>
    <row r="6644" spans="1:8" x14ac:dyDescent="0.3">
      <c r="A6644" s="34" t="str">
        <f>+LEFT(Tabla3[[#This Row],[id_detalle]],2)</f>
        <v>05</v>
      </c>
      <c r="B6644" s="46" t="str">
        <f>VLOOKUP((LEFT(Tabla3[[#This Row],[id_detalle]],2)),id_rubro[[id]:[Rubro]],2,0)</f>
        <v>CONSTRUCCIÓN, ACTIVIDADES Y SERVICIOS CONEXOS</v>
      </c>
      <c r="C6644" s="36" t="s">
        <v>1300</v>
      </c>
      <c r="D6644" s="45" t="str">
        <f>+Tabla3[[#This Row],[id_detalle]]&amp;" "&amp;VLOOKUP(Tabla3[[#This Row],[id_detalle]],rubro_detalle[[Código]:[Rubro Detalle]],2,0)</f>
        <v>05.00.395 Montajes Industriales</v>
      </c>
      <c r="E6644" s="33">
        <f t="shared" si="1159"/>
        <v>12</v>
      </c>
      <c r="F6644" s="47" t="str">
        <f t="shared" si="1160"/>
        <v>05.00.395-12</v>
      </c>
      <c r="G6644" s="37" t="s">
        <v>2997</v>
      </c>
      <c r="H6644" s="37">
        <v>517</v>
      </c>
    </row>
    <row r="6645" spans="1:8" x14ac:dyDescent="0.3">
      <c r="A6645" s="34" t="str">
        <f>+LEFT(Tabla3[[#This Row],[id_detalle]],2)</f>
        <v>05</v>
      </c>
      <c r="B6645" s="46" t="str">
        <f>VLOOKUP((LEFT(Tabla3[[#This Row],[id_detalle]],2)),id_rubro[[id]:[Rubro]],2,0)</f>
        <v>CONSTRUCCIÓN, ACTIVIDADES Y SERVICIOS CONEXOS</v>
      </c>
      <c r="C6645" s="36" t="s">
        <v>1300</v>
      </c>
      <c r="D6645" s="45" t="str">
        <f>+Tabla3[[#This Row],[id_detalle]]&amp;" "&amp;VLOOKUP(Tabla3[[#This Row],[id_detalle]],rubro_detalle[[Código]:[Rubro Detalle]],2,0)</f>
        <v>05.00.395 Montajes Industriales</v>
      </c>
      <c r="E6645" s="33">
        <f t="shared" ref="E6645:E6656" si="1161">+IF(D6645=D6644,E6644+1,1)</f>
        <v>13</v>
      </c>
      <c r="F6645" s="47" t="str">
        <f t="shared" ref="F6645:F6656" si="1162">+LEFT(D6645,9)&amp;"-"&amp;E6645</f>
        <v>05.00.395-13</v>
      </c>
      <c r="G6645" s="37" t="s">
        <v>6157</v>
      </c>
      <c r="H6645" s="37">
        <v>532</v>
      </c>
    </row>
    <row r="6646" spans="1:8" x14ac:dyDescent="0.3">
      <c r="A6646" s="34" t="str">
        <f>+LEFT(Tabla3[[#This Row],[id_detalle]],2)</f>
        <v>05</v>
      </c>
      <c r="B6646" s="46" t="str">
        <f>VLOOKUP((LEFT(Tabla3[[#This Row],[id_detalle]],2)),id_rubro[[id]:[Rubro]],2,0)</f>
        <v>CONSTRUCCIÓN, ACTIVIDADES Y SERVICIOS CONEXOS</v>
      </c>
      <c r="C6646" s="36" t="s">
        <v>1300</v>
      </c>
      <c r="D6646" s="45" t="str">
        <f>+Tabla3[[#This Row],[id_detalle]]&amp;" "&amp;VLOOKUP(Tabla3[[#This Row],[id_detalle]],rubro_detalle[[Código]:[Rubro Detalle]],2,0)</f>
        <v>05.00.395 Montajes Industriales</v>
      </c>
      <c r="E6646" s="33">
        <f t="shared" si="1161"/>
        <v>14</v>
      </c>
      <c r="F6646" s="47" t="str">
        <f t="shared" si="1162"/>
        <v>05.00.395-14</v>
      </c>
      <c r="G6646" s="37" t="s">
        <v>5530</v>
      </c>
      <c r="H6646" s="37">
        <v>541</v>
      </c>
    </row>
    <row r="6647" spans="1:8" x14ac:dyDescent="0.3">
      <c r="A6647" s="34" t="str">
        <f>+LEFT(Tabla3[[#This Row],[id_detalle]],2)</f>
        <v>05</v>
      </c>
      <c r="B6647" s="46" t="str">
        <f>VLOOKUP((LEFT(Tabla3[[#This Row],[id_detalle]],2)),id_rubro[[id]:[Rubro]],2,0)</f>
        <v>CONSTRUCCIÓN, ACTIVIDADES Y SERVICIOS CONEXOS</v>
      </c>
      <c r="C6647" s="36" t="s">
        <v>1300</v>
      </c>
      <c r="D6647" s="45" t="str">
        <f>+Tabla3[[#This Row],[id_detalle]]&amp;" "&amp;VLOOKUP(Tabla3[[#This Row],[id_detalle]],rubro_detalle[[Código]:[Rubro Detalle]],2,0)</f>
        <v>05.00.395 Montajes Industriales</v>
      </c>
      <c r="E6647" s="33">
        <f t="shared" si="1161"/>
        <v>15</v>
      </c>
      <c r="F6647" s="47" t="str">
        <f t="shared" si="1162"/>
        <v>05.00.395-15</v>
      </c>
      <c r="G6647" s="37" t="s">
        <v>3003</v>
      </c>
      <c r="H6647" s="37">
        <v>562</v>
      </c>
    </row>
    <row r="6648" spans="1:8" x14ac:dyDescent="0.3">
      <c r="A6648" s="34" t="str">
        <f>+LEFT(Tabla3[[#This Row],[id_detalle]],2)</f>
        <v>05</v>
      </c>
      <c r="B6648" s="46" t="str">
        <f>VLOOKUP((LEFT(Tabla3[[#This Row],[id_detalle]],2)),id_rubro[[id]:[Rubro]],2,0)</f>
        <v>CONSTRUCCIÓN, ACTIVIDADES Y SERVICIOS CONEXOS</v>
      </c>
      <c r="C6648" s="36" t="s">
        <v>1300</v>
      </c>
      <c r="D6648" s="45" t="str">
        <f>+Tabla3[[#This Row],[id_detalle]]&amp;" "&amp;VLOOKUP(Tabla3[[#This Row],[id_detalle]],rubro_detalle[[Código]:[Rubro Detalle]],2,0)</f>
        <v>05.00.395 Montajes Industriales</v>
      </c>
      <c r="E6648" s="33">
        <f t="shared" si="1161"/>
        <v>16</v>
      </c>
      <c r="F6648" s="47" t="str">
        <f t="shared" si="1162"/>
        <v>05.00.395-16</v>
      </c>
      <c r="G6648" s="37" t="s">
        <v>5214</v>
      </c>
      <c r="H6648" s="37">
        <v>564</v>
      </c>
    </row>
    <row r="6649" spans="1:8" x14ac:dyDescent="0.3">
      <c r="A6649" s="34" t="str">
        <f>+LEFT(Tabla3[[#This Row],[id_detalle]],2)</f>
        <v>05</v>
      </c>
      <c r="B6649" s="46" t="str">
        <f>VLOOKUP((LEFT(Tabla3[[#This Row],[id_detalle]],2)),id_rubro[[id]:[Rubro]],2,0)</f>
        <v>CONSTRUCCIÓN, ACTIVIDADES Y SERVICIOS CONEXOS</v>
      </c>
      <c r="C6649" s="36" t="s">
        <v>1300</v>
      </c>
      <c r="D6649" s="45" t="str">
        <f>+Tabla3[[#This Row],[id_detalle]]&amp;" "&amp;VLOOKUP(Tabla3[[#This Row],[id_detalle]],rubro_detalle[[Código]:[Rubro Detalle]],2,0)</f>
        <v>05.00.395 Montajes Industriales</v>
      </c>
      <c r="E6649" s="33">
        <f t="shared" si="1161"/>
        <v>17</v>
      </c>
      <c r="F6649" s="47" t="str">
        <f t="shared" si="1162"/>
        <v>05.00.395-17</v>
      </c>
      <c r="G6649" s="37" t="s">
        <v>5372</v>
      </c>
      <c r="H6649" s="37">
        <v>569</v>
      </c>
    </row>
    <row r="6650" spans="1:8" x14ac:dyDescent="0.3">
      <c r="A6650" s="34" t="str">
        <f>+LEFT(Tabla3[[#This Row],[id_detalle]],2)</f>
        <v>05</v>
      </c>
      <c r="B6650" s="46" t="str">
        <f>VLOOKUP((LEFT(Tabla3[[#This Row],[id_detalle]],2)),id_rubro[[id]:[Rubro]],2,0)</f>
        <v>CONSTRUCCIÓN, ACTIVIDADES Y SERVICIOS CONEXOS</v>
      </c>
      <c r="C6650" s="36" t="s">
        <v>1300</v>
      </c>
      <c r="D6650" s="45" t="str">
        <f>+Tabla3[[#This Row],[id_detalle]]&amp;" "&amp;VLOOKUP(Tabla3[[#This Row],[id_detalle]],rubro_detalle[[Código]:[Rubro Detalle]],2,0)</f>
        <v>05.00.395 Montajes Industriales</v>
      </c>
      <c r="E6650" s="33">
        <f t="shared" si="1161"/>
        <v>18</v>
      </c>
      <c r="F6650" s="47" t="str">
        <f t="shared" si="1162"/>
        <v>05.00.395-18</v>
      </c>
      <c r="G6650" s="37" t="s">
        <v>4946</v>
      </c>
      <c r="H6650" s="37">
        <v>594</v>
      </c>
    </row>
    <row r="6651" spans="1:8" x14ac:dyDescent="0.3">
      <c r="A6651" s="34" t="str">
        <f>+LEFT(Tabla3[[#This Row],[id_detalle]],2)</f>
        <v>05</v>
      </c>
      <c r="B6651" s="46" t="str">
        <f>VLOOKUP((LEFT(Tabla3[[#This Row],[id_detalle]],2)),id_rubro[[id]:[Rubro]],2,0)</f>
        <v>CONSTRUCCIÓN, ACTIVIDADES Y SERVICIOS CONEXOS</v>
      </c>
      <c r="C6651" s="36" t="s">
        <v>1300</v>
      </c>
      <c r="D6651" s="45" t="str">
        <f>+Tabla3[[#This Row],[id_detalle]]&amp;" "&amp;VLOOKUP(Tabla3[[#This Row],[id_detalle]],rubro_detalle[[Código]:[Rubro Detalle]],2,0)</f>
        <v>05.00.395 Montajes Industriales</v>
      </c>
      <c r="E6651" s="33">
        <f t="shared" si="1161"/>
        <v>19</v>
      </c>
      <c r="F6651" s="47" t="str">
        <f t="shared" si="1162"/>
        <v>05.00.395-19</v>
      </c>
      <c r="G6651" s="37" t="s">
        <v>4689</v>
      </c>
      <c r="H6651" s="37">
        <v>597</v>
      </c>
    </row>
    <row r="6652" spans="1:8" x14ac:dyDescent="0.3">
      <c r="A6652" s="34" t="str">
        <f>+LEFT(Tabla3[[#This Row],[id_detalle]],2)</f>
        <v>05</v>
      </c>
      <c r="B6652" s="46" t="str">
        <f>VLOOKUP((LEFT(Tabla3[[#This Row],[id_detalle]],2)),id_rubro[[id]:[Rubro]],2,0)</f>
        <v>CONSTRUCCIÓN, ACTIVIDADES Y SERVICIOS CONEXOS</v>
      </c>
      <c r="C6652" s="36" t="s">
        <v>1300</v>
      </c>
      <c r="D6652" s="45" t="str">
        <f>+Tabla3[[#This Row],[id_detalle]]&amp;" "&amp;VLOOKUP(Tabla3[[#This Row],[id_detalle]],rubro_detalle[[Código]:[Rubro Detalle]],2,0)</f>
        <v>05.00.395 Montajes Industriales</v>
      </c>
      <c r="E6652" s="33">
        <f t="shared" si="1161"/>
        <v>20</v>
      </c>
      <c r="F6652" s="47" t="str">
        <f t="shared" si="1162"/>
        <v>05.00.395-20</v>
      </c>
      <c r="G6652" s="37" t="s">
        <v>2797</v>
      </c>
      <c r="H6652" s="37">
        <v>603</v>
      </c>
    </row>
    <row r="6653" spans="1:8" x14ac:dyDescent="0.3">
      <c r="A6653" s="34" t="str">
        <f>+LEFT(Tabla3[[#This Row],[id_detalle]],2)</f>
        <v>05</v>
      </c>
      <c r="B6653" s="46" t="str">
        <f>VLOOKUP((LEFT(Tabla3[[#This Row],[id_detalle]],2)),id_rubro[[id]:[Rubro]],2,0)</f>
        <v>CONSTRUCCIÓN, ACTIVIDADES Y SERVICIOS CONEXOS</v>
      </c>
      <c r="C6653" s="36" t="s">
        <v>1300</v>
      </c>
      <c r="D6653" s="45" t="str">
        <f>+Tabla3[[#This Row],[id_detalle]]&amp;" "&amp;VLOOKUP(Tabla3[[#This Row],[id_detalle]],rubro_detalle[[Código]:[Rubro Detalle]],2,0)</f>
        <v>05.00.395 Montajes Industriales</v>
      </c>
      <c r="E6653" s="33">
        <f t="shared" si="1161"/>
        <v>21</v>
      </c>
      <c r="F6653" s="47" t="str">
        <f t="shared" si="1162"/>
        <v>05.00.395-21</v>
      </c>
      <c r="G6653" s="37" t="s">
        <v>6158</v>
      </c>
      <c r="H6653" s="37">
        <v>631</v>
      </c>
    </row>
    <row r="6654" spans="1:8" x14ac:dyDescent="0.3">
      <c r="A6654" s="34" t="str">
        <f>+LEFT(Tabla3[[#This Row],[id_detalle]],2)</f>
        <v>05</v>
      </c>
      <c r="B6654" s="46" t="str">
        <f>VLOOKUP((LEFT(Tabla3[[#This Row],[id_detalle]],2)),id_rubro[[id]:[Rubro]],2,0)</f>
        <v>CONSTRUCCIÓN, ACTIVIDADES Y SERVICIOS CONEXOS</v>
      </c>
      <c r="C6654" s="36" t="s">
        <v>1300</v>
      </c>
      <c r="D6654" s="45" t="str">
        <f>+Tabla3[[#This Row],[id_detalle]]&amp;" "&amp;VLOOKUP(Tabla3[[#This Row],[id_detalle]],rubro_detalle[[Código]:[Rubro Detalle]],2,0)</f>
        <v>05.00.395 Montajes Industriales</v>
      </c>
      <c r="E6654" s="33">
        <f t="shared" si="1161"/>
        <v>22</v>
      </c>
      <c r="F6654" s="47" t="str">
        <f t="shared" si="1162"/>
        <v>05.00.395-22</v>
      </c>
      <c r="G6654" s="37" t="s">
        <v>6159</v>
      </c>
      <c r="H6654" s="37">
        <v>643</v>
      </c>
    </row>
    <row r="6655" spans="1:8" x14ac:dyDescent="0.3">
      <c r="A6655" s="34" t="str">
        <f>+LEFT(Tabla3[[#This Row],[id_detalle]],2)</f>
        <v>05</v>
      </c>
      <c r="B6655" s="46" t="str">
        <f>VLOOKUP((LEFT(Tabla3[[#This Row],[id_detalle]],2)),id_rubro[[id]:[Rubro]],2,0)</f>
        <v>CONSTRUCCIÓN, ACTIVIDADES Y SERVICIOS CONEXOS</v>
      </c>
      <c r="C6655" s="36" t="s">
        <v>1300</v>
      </c>
      <c r="D6655" s="45" t="str">
        <f>+Tabla3[[#This Row],[id_detalle]]&amp;" "&amp;VLOOKUP(Tabla3[[#This Row],[id_detalle]],rubro_detalle[[Código]:[Rubro Detalle]],2,0)</f>
        <v>05.00.395 Montajes Industriales</v>
      </c>
      <c r="E6655" s="33">
        <f t="shared" si="1161"/>
        <v>23</v>
      </c>
      <c r="F6655" s="47" t="str">
        <f t="shared" si="1162"/>
        <v>05.00.395-23</v>
      </c>
      <c r="G6655" s="37" t="s">
        <v>3016</v>
      </c>
      <c r="H6655" s="37">
        <v>654</v>
      </c>
    </row>
    <row r="6656" spans="1:8" x14ac:dyDescent="0.3">
      <c r="A6656" s="34" t="str">
        <f>+LEFT(Tabla3[[#This Row],[id_detalle]],2)</f>
        <v>05</v>
      </c>
      <c r="B6656" s="46" t="str">
        <f>VLOOKUP((LEFT(Tabla3[[#This Row],[id_detalle]],2)),id_rubro[[id]:[Rubro]],2,0)</f>
        <v>CONSTRUCCIÓN, ACTIVIDADES Y SERVICIOS CONEXOS</v>
      </c>
      <c r="C6656" s="36" t="s">
        <v>1300</v>
      </c>
      <c r="D6656" s="45" t="str">
        <f>+Tabla3[[#This Row],[id_detalle]]&amp;" "&amp;VLOOKUP(Tabla3[[#This Row],[id_detalle]],rubro_detalle[[Código]:[Rubro Detalle]],2,0)</f>
        <v>05.00.395 Montajes Industriales</v>
      </c>
      <c r="E6656" s="33">
        <f t="shared" si="1161"/>
        <v>24</v>
      </c>
      <c r="F6656" s="47" t="str">
        <f t="shared" si="1162"/>
        <v>05.00.395-24</v>
      </c>
      <c r="G6656" s="37" t="s">
        <v>6154</v>
      </c>
      <c r="H6656" s="37">
        <v>661</v>
      </c>
    </row>
    <row r="6657" spans="1:8" x14ac:dyDescent="0.3">
      <c r="A6657" s="34" t="str">
        <f>+LEFT(Tabla3[[#This Row],[id_detalle]],2)</f>
        <v>05</v>
      </c>
      <c r="B6657" s="46" t="str">
        <f>VLOOKUP((LEFT(Tabla3[[#This Row],[id_detalle]],2)),id_rubro[[id]:[Rubro]],2,0)</f>
        <v>CONSTRUCCIÓN, ACTIVIDADES Y SERVICIOS CONEXOS</v>
      </c>
      <c r="C6657" s="36" t="s">
        <v>1300</v>
      </c>
      <c r="D6657" s="45" t="str">
        <f>+Tabla3[[#This Row],[id_detalle]]&amp;" "&amp;VLOOKUP(Tabla3[[#This Row],[id_detalle]],rubro_detalle[[Código]:[Rubro Detalle]],2,0)</f>
        <v>05.00.395 Montajes Industriales</v>
      </c>
      <c r="E6657" s="33">
        <f t="shared" ref="E6657:E6663" si="1163">+IF(D6657=D6656,E6656+1,1)</f>
        <v>25</v>
      </c>
      <c r="F6657" s="47" t="str">
        <f t="shared" ref="F6657:F6663" si="1164">+LEFT(D6657,9)&amp;"-"&amp;E6657</f>
        <v>05.00.395-25</v>
      </c>
      <c r="G6657" s="37" t="s">
        <v>6160</v>
      </c>
      <c r="H6657" s="37">
        <v>668</v>
      </c>
    </row>
    <row r="6658" spans="1:8" x14ac:dyDescent="0.3">
      <c r="A6658" s="34" t="str">
        <f>+LEFT(Tabla3[[#This Row],[id_detalle]],2)</f>
        <v>05</v>
      </c>
      <c r="B6658" s="46" t="str">
        <f>VLOOKUP((LEFT(Tabla3[[#This Row],[id_detalle]],2)),id_rubro[[id]:[Rubro]],2,0)</f>
        <v>CONSTRUCCIÓN, ACTIVIDADES Y SERVICIOS CONEXOS</v>
      </c>
      <c r="C6658" s="36" t="s">
        <v>1300</v>
      </c>
      <c r="D6658" s="45" t="str">
        <f>+Tabla3[[#This Row],[id_detalle]]&amp;" "&amp;VLOOKUP(Tabla3[[#This Row],[id_detalle]],rubro_detalle[[Código]:[Rubro Detalle]],2,0)</f>
        <v>05.00.395 Montajes Industriales</v>
      </c>
      <c r="E6658" s="33">
        <f t="shared" si="1163"/>
        <v>26</v>
      </c>
      <c r="F6658" s="47" t="str">
        <f t="shared" si="1164"/>
        <v>05.00.395-26</v>
      </c>
      <c r="G6658" s="37" t="s">
        <v>4777</v>
      </c>
      <c r="H6658" s="37">
        <v>714</v>
      </c>
    </row>
    <row r="6659" spans="1:8" x14ac:dyDescent="0.3">
      <c r="A6659" s="34" t="str">
        <f>+LEFT(Tabla3[[#This Row],[id_detalle]],2)</f>
        <v>05</v>
      </c>
      <c r="B6659" s="46" t="str">
        <f>VLOOKUP((LEFT(Tabla3[[#This Row],[id_detalle]],2)),id_rubro[[id]:[Rubro]],2,0)</f>
        <v>CONSTRUCCIÓN, ACTIVIDADES Y SERVICIOS CONEXOS</v>
      </c>
      <c r="C6659" s="36" t="s">
        <v>1300</v>
      </c>
      <c r="D6659" s="45" t="str">
        <f>+Tabla3[[#This Row],[id_detalle]]&amp;" "&amp;VLOOKUP(Tabla3[[#This Row],[id_detalle]],rubro_detalle[[Código]:[Rubro Detalle]],2,0)</f>
        <v>05.00.395 Montajes Industriales</v>
      </c>
      <c r="E6659" s="33">
        <f t="shared" si="1163"/>
        <v>27</v>
      </c>
      <c r="F6659" s="47" t="str">
        <f t="shared" si="1164"/>
        <v>05.00.395-27</v>
      </c>
      <c r="G6659" s="37" t="s">
        <v>4969</v>
      </c>
      <c r="H6659" s="37">
        <v>738</v>
      </c>
    </row>
    <row r="6660" spans="1:8" x14ac:dyDescent="0.3">
      <c r="A6660" s="34" t="str">
        <f>+LEFT(Tabla3[[#This Row],[id_detalle]],2)</f>
        <v>05</v>
      </c>
      <c r="B6660" s="46" t="str">
        <f>VLOOKUP((LEFT(Tabla3[[#This Row],[id_detalle]],2)),id_rubro[[id]:[Rubro]],2,0)</f>
        <v>CONSTRUCCIÓN, ACTIVIDADES Y SERVICIOS CONEXOS</v>
      </c>
      <c r="C6660" s="36" t="s">
        <v>1300</v>
      </c>
      <c r="D6660" s="45" t="str">
        <f>+Tabla3[[#This Row],[id_detalle]]&amp;" "&amp;VLOOKUP(Tabla3[[#This Row],[id_detalle]],rubro_detalle[[Código]:[Rubro Detalle]],2,0)</f>
        <v>05.00.395 Montajes Industriales</v>
      </c>
      <c r="E6660" s="33">
        <f t="shared" si="1163"/>
        <v>28</v>
      </c>
      <c r="F6660" s="47" t="str">
        <f t="shared" si="1164"/>
        <v>05.00.395-28</v>
      </c>
      <c r="G6660" s="37" t="s">
        <v>3034</v>
      </c>
      <c r="H6660" s="37">
        <v>742</v>
      </c>
    </row>
    <row r="6661" spans="1:8" x14ac:dyDescent="0.3">
      <c r="A6661" s="34" t="str">
        <f>+LEFT(Tabla3[[#This Row],[id_detalle]],2)</f>
        <v>05</v>
      </c>
      <c r="B6661" s="46" t="str">
        <f>VLOOKUP((LEFT(Tabla3[[#This Row],[id_detalle]],2)),id_rubro[[id]:[Rubro]],2,0)</f>
        <v>CONSTRUCCIÓN, ACTIVIDADES Y SERVICIOS CONEXOS</v>
      </c>
      <c r="C6661" s="36" t="s">
        <v>1300</v>
      </c>
      <c r="D6661" s="45" t="str">
        <f>+Tabla3[[#This Row],[id_detalle]]&amp;" "&amp;VLOOKUP(Tabla3[[#This Row],[id_detalle]],rubro_detalle[[Código]:[Rubro Detalle]],2,0)</f>
        <v>05.00.395 Montajes Industriales</v>
      </c>
      <c r="E6661" s="33">
        <f t="shared" si="1163"/>
        <v>29</v>
      </c>
      <c r="F6661" s="47" t="str">
        <f t="shared" si="1164"/>
        <v>05.00.395-29</v>
      </c>
      <c r="G6661" s="37" t="s">
        <v>6161</v>
      </c>
      <c r="H6661" s="37">
        <v>758</v>
      </c>
    </row>
    <row r="6662" spans="1:8" x14ac:dyDescent="0.3">
      <c r="A6662" s="34" t="str">
        <f>+LEFT(Tabla3[[#This Row],[id_detalle]],2)</f>
        <v>05</v>
      </c>
      <c r="B6662" s="46" t="str">
        <f>VLOOKUP((LEFT(Tabla3[[#This Row],[id_detalle]],2)),id_rubro[[id]:[Rubro]],2,0)</f>
        <v>CONSTRUCCIÓN, ACTIVIDADES Y SERVICIOS CONEXOS</v>
      </c>
      <c r="C6662" s="36" t="s">
        <v>1300</v>
      </c>
      <c r="D6662" s="45" t="str">
        <f>+Tabla3[[#This Row],[id_detalle]]&amp;" "&amp;VLOOKUP(Tabla3[[#This Row],[id_detalle]],rubro_detalle[[Código]:[Rubro Detalle]],2,0)</f>
        <v>05.00.395 Montajes Industriales</v>
      </c>
      <c r="E6662" s="33">
        <f t="shared" si="1163"/>
        <v>30</v>
      </c>
      <c r="F6662" s="47" t="str">
        <f t="shared" si="1164"/>
        <v>05.00.395-30</v>
      </c>
      <c r="G6662" s="37" t="s">
        <v>6162</v>
      </c>
      <c r="H6662" s="37">
        <v>760</v>
      </c>
    </row>
    <row r="6663" spans="1:8" x14ac:dyDescent="0.3">
      <c r="A6663" s="34" t="str">
        <f>+LEFT(Tabla3[[#This Row],[id_detalle]],2)</f>
        <v>05</v>
      </c>
      <c r="B6663" s="46" t="str">
        <f>VLOOKUP((LEFT(Tabla3[[#This Row],[id_detalle]],2)),id_rubro[[id]:[Rubro]],2,0)</f>
        <v>CONSTRUCCIÓN, ACTIVIDADES Y SERVICIOS CONEXOS</v>
      </c>
      <c r="C6663" s="36" t="s">
        <v>1300</v>
      </c>
      <c r="D6663" s="45" t="str">
        <f>+Tabla3[[#This Row],[id_detalle]]&amp;" "&amp;VLOOKUP(Tabla3[[#This Row],[id_detalle]],rubro_detalle[[Código]:[Rubro Detalle]],2,0)</f>
        <v>05.00.395 Montajes Industriales</v>
      </c>
      <c r="E6663" s="33">
        <f t="shared" si="1163"/>
        <v>31</v>
      </c>
      <c r="F6663" s="47" t="str">
        <f t="shared" si="1164"/>
        <v>05.00.395-31</v>
      </c>
      <c r="G6663" s="37" t="s">
        <v>6163</v>
      </c>
      <c r="H6663" s="37">
        <v>768</v>
      </c>
    </row>
    <row r="6664" spans="1:8" x14ac:dyDescent="0.3">
      <c r="A6664" s="34" t="str">
        <f>+LEFT(Tabla3[[#This Row],[id_detalle]],2)</f>
        <v>05</v>
      </c>
      <c r="B6664" s="46" t="str">
        <f>VLOOKUP((LEFT(Tabla3[[#This Row],[id_detalle]],2)),id_rubro[[id]:[Rubro]],2,0)</f>
        <v>CONSTRUCCIÓN, ACTIVIDADES Y SERVICIOS CONEXOS</v>
      </c>
      <c r="C6664" s="36" t="s">
        <v>1300</v>
      </c>
      <c r="D6664" s="45" t="str">
        <f>+Tabla3[[#This Row],[id_detalle]]&amp;" "&amp;VLOOKUP(Tabla3[[#This Row],[id_detalle]],rubro_detalle[[Código]:[Rubro Detalle]],2,0)</f>
        <v>05.00.395 Montajes Industriales</v>
      </c>
      <c r="E6664" s="33">
        <f t="shared" ref="E6664:E6666" si="1165">+IF(D6664=D6663,E6663+1,1)</f>
        <v>32</v>
      </c>
      <c r="F6664" s="47" t="str">
        <f t="shared" ref="F6664:F6666" si="1166">+LEFT(D6664,9)&amp;"-"&amp;E6664</f>
        <v>05.00.395-32</v>
      </c>
      <c r="G6664" s="37" t="s">
        <v>6164</v>
      </c>
      <c r="H6664" s="37">
        <v>790</v>
      </c>
    </row>
    <row r="6665" spans="1:8" x14ac:dyDescent="0.3">
      <c r="A6665" s="34" t="str">
        <f>+LEFT(Tabla3[[#This Row],[id_detalle]],2)</f>
        <v>05</v>
      </c>
      <c r="B6665" s="46" t="str">
        <f>VLOOKUP((LEFT(Tabla3[[#This Row],[id_detalle]],2)),id_rubro[[id]:[Rubro]],2,0)</f>
        <v>CONSTRUCCIÓN, ACTIVIDADES Y SERVICIOS CONEXOS</v>
      </c>
      <c r="C6665" s="36" t="s">
        <v>1300</v>
      </c>
      <c r="D6665" s="45" t="str">
        <f>+Tabla3[[#This Row],[id_detalle]]&amp;" "&amp;VLOOKUP(Tabla3[[#This Row],[id_detalle]],rubro_detalle[[Código]:[Rubro Detalle]],2,0)</f>
        <v>05.00.395 Montajes Industriales</v>
      </c>
      <c r="E6665" s="33">
        <f t="shared" si="1165"/>
        <v>33</v>
      </c>
      <c r="F6665" s="47" t="str">
        <f t="shared" si="1166"/>
        <v>05.00.395-33</v>
      </c>
      <c r="G6665" s="38" t="s">
        <v>5648</v>
      </c>
      <c r="H6665" s="38">
        <v>792</v>
      </c>
    </row>
    <row r="6666" spans="1:8" x14ac:dyDescent="0.3">
      <c r="A6666" s="34" t="str">
        <f>+LEFT(Tabla3[[#This Row],[id_detalle]],2)</f>
        <v>05</v>
      </c>
      <c r="B6666" s="46" t="str">
        <f>VLOOKUP((LEFT(Tabla3[[#This Row],[id_detalle]],2)),id_rubro[[id]:[Rubro]],2,0)</f>
        <v>CONSTRUCCIÓN, ACTIVIDADES Y SERVICIOS CONEXOS</v>
      </c>
      <c r="C6666" s="36" t="s">
        <v>1300</v>
      </c>
      <c r="D6666" s="45" t="str">
        <f>+Tabla3[[#This Row],[id_detalle]]&amp;" "&amp;VLOOKUP(Tabla3[[#This Row],[id_detalle]],rubro_detalle[[Código]:[Rubro Detalle]],2,0)</f>
        <v>05.00.395 Montajes Industriales</v>
      </c>
      <c r="E6666" s="33">
        <f t="shared" si="1165"/>
        <v>34</v>
      </c>
      <c r="F6666" s="47" t="str">
        <f t="shared" si="1166"/>
        <v>05.00.395-34</v>
      </c>
      <c r="G6666" s="37" t="s">
        <v>6051</v>
      </c>
      <c r="H6666" s="37">
        <v>831</v>
      </c>
    </row>
    <row r="6667" spans="1:8" x14ac:dyDescent="0.3">
      <c r="A6667" s="34" t="str">
        <f>+LEFT(Tabla3[[#This Row],[id_detalle]],2)</f>
        <v>05</v>
      </c>
      <c r="B6667" s="46" t="str">
        <f>VLOOKUP((LEFT(Tabla3[[#This Row],[id_detalle]],2)),id_rubro[[id]:[Rubro]],2,0)</f>
        <v>CONSTRUCCIÓN, ACTIVIDADES Y SERVICIOS CONEXOS</v>
      </c>
      <c r="C6667" s="36" t="s">
        <v>1302</v>
      </c>
      <c r="D6667" s="45" t="str">
        <f>+Tabla3[[#This Row],[id_detalle]]&amp;" "&amp;VLOOKUP(Tabla3[[#This Row],[id_detalle]],rubro_detalle[[Código]:[Rubro Detalle]],2,0)</f>
        <v>05.00.401 Movimiento de Tierras</v>
      </c>
      <c r="E6667" s="33">
        <f>+IF(D6667=D6666,E6666+1,1)</f>
        <v>1</v>
      </c>
      <c r="F6667" s="47" t="str">
        <f>+LEFT(D6667,9)&amp;"-"&amp;E6667</f>
        <v>05.00.401-1</v>
      </c>
      <c r="G6667" s="37" t="s">
        <v>6165</v>
      </c>
      <c r="H6667" s="37">
        <v>277</v>
      </c>
    </row>
    <row r="6668" spans="1:8" x14ac:dyDescent="0.3">
      <c r="A6668" s="34" t="str">
        <f>+LEFT(Tabla3[[#This Row],[id_detalle]],2)</f>
        <v>05</v>
      </c>
      <c r="B6668" s="46" t="str">
        <f>VLOOKUP((LEFT(Tabla3[[#This Row],[id_detalle]],2)),id_rubro[[id]:[Rubro]],2,0)</f>
        <v>CONSTRUCCIÓN, ACTIVIDADES Y SERVICIOS CONEXOS</v>
      </c>
      <c r="C6668" s="36" t="s">
        <v>1302</v>
      </c>
      <c r="D6668" s="45" t="str">
        <f>+Tabla3[[#This Row],[id_detalle]]&amp;" "&amp;VLOOKUP(Tabla3[[#This Row],[id_detalle]],rubro_detalle[[Código]:[Rubro Detalle]],2,0)</f>
        <v>05.00.401 Movimiento de Tierras</v>
      </c>
      <c r="E6668" s="33">
        <f>+IF(D6668=D6667,E6667+1,1)</f>
        <v>2</v>
      </c>
      <c r="F6668" s="47" t="str">
        <f>+LEFT(D6668,9)&amp;"-"&amp;E6668</f>
        <v>05.00.401-2</v>
      </c>
      <c r="G6668" s="37" t="s">
        <v>5965</v>
      </c>
      <c r="H6668" s="37">
        <v>339</v>
      </c>
    </row>
    <row r="6669" spans="1:8" x14ac:dyDescent="0.3">
      <c r="A6669" s="34" t="str">
        <f>+LEFT(Tabla3[[#This Row],[id_detalle]],2)</f>
        <v>05</v>
      </c>
      <c r="B6669" s="46" t="str">
        <f>VLOOKUP((LEFT(Tabla3[[#This Row],[id_detalle]],2)),id_rubro[[id]:[Rubro]],2,0)</f>
        <v>CONSTRUCCIÓN, ACTIVIDADES Y SERVICIOS CONEXOS</v>
      </c>
      <c r="C6669" s="36" t="s">
        <v>1302</v>
      </c>
      <c r="D6669" s="45" t="str">
        <f>+Tabla3[[#This Row],[id_detalle]]&amp;" "&amp;VLOOKUP(Tabla3[[#This Row],[id_detalle]],rubro_detalle[[Código]:[Rubro Detalle]],2,0)</f>
        <v>05.00.401 Movimiento de Tierras</v>
      </c>
      <c r="E6669" s="33">
        <f>+IF(D6669=D6668,E6668+1,1)</f>
        <v>3</v>
      </c>
      <c r="F6669" s="47" t="str">
        <f>+LEFT(D6669,9)&amp;"-"&amp;E6669</f>
        <v>05.00.401-3</v>
      </c>
      <c r="G6669" s="37" t="s">
        <v>5931</v>
      </c>
      <c r="H6669" s="37">
        <v>348</v>
      </c>
    </row>
    <row r="6670" spans="1:8" x14ac:dyDescent="0.3">
      <c r="A6670" s="34" t="str">
        <f>+LEFT(Tabla3[[#This Row],[id_detalle]],2)</f>
        <v>05</v>
      </c>
      <c r="B6670" s="46" t="str">
        <f>VLOOKUP((LEFT(Tabla3[[#This Row],[id_detalle]],2)),id_rubro[[id]:[Rubro]],2,0)</f>
        <v>CONSTRUCCIÓN, ACTIVIDADES Y SERVICIOS CONEXOS</v>
      </c>
      <c r="C6670" s="36" t="s">
        <v>1302</v>
      </c>
      <c r="D6670" s="45" t="str">
        <f>+Tabla3[[#This Row],[id_detalle]]&amp;" "&amp;VLOOKUP(Tabla3[[#This Row],[id_detalle]],rubro_detalle[[Código]:[Rubro Detalle]],2,0)</f>
        <v>05.00.401 Movimiento de Tierras</v>
      </c>
      <c r="E6670" s="33">
        <f t="shared" ref="E6670:E6672" si="1167">+IF(D6670=D6669,E6669+1,1)</f>
        <v>4</v>
      </c>
      <c r="F6670" s="47" t="str">
        <f t="shared" ref="F6670:F6672" si="1168">+LEFT(D6670,9)&amp;"-"&amp;E6670</f>
        <v>05.00.401-4</v>
      </c>
      <c r="G6670" s="37" t="s">
        <v>6166</v>
      </c>
      <c r="H6670" s="37">
        <v>349</v>
      </c>
    </row>
    <row r="6671" spans="1:8" x14ac:dyDescent="0.3">
      <c r="A6671" s="34" t="str">
        <f>+LEFT(Tabla3[[#This Row],[id_detalle]],2)</f>
        <v>05</v>
      </c>
      <c r="B6671" s="46" t="str">
        <f>VLOOKUP((LEFT(Tabla3[[#This Row],[id_detalle]],2)),id_rubro[[id]:[Rubro]],2,0)</f>
        <v>CONSTRUCCIÓN, ACTIVIDADES Y SERVICIOS CONEXOS</v>
      </c>
      <c r="C6671" s="36" t="s">
        <v>1302</v>
      </c>
      <c r="D6671" s="45" t="str">
        <f>+Tabla3[[#This Row],[id_detalle]]&amp;" "&amp;VLOOKUP(Tabla3[[#This Row],[id_detalle]],rubro_detalle[[Código]:[Rubro Detalle]],2,0)</f>
        <v>05.00.401 Movimiento de Tierras</v>
      </c>
      <c r="E6671" s="33">
        <f t="shared" si="1167"/>
        <v>5</v>
      </c>
      <c r="F6671" s="47" t="str">
        <f t="shared" si="1168"/>
        <v>05.00.401-5</v>
      </c>
      <c r="G6671" s="37" t="s">
        <v>5014</v>
      </c>
      <c r="H6671" s="37">
        <v>401</v>
      </c>
    </row>
    <row r="6672" spans="1:8" x14ac:dyDescent="0.3">
      <c r="A6672" s="34" t="str">
        <f>+LEFT(Tabla3[[#This Row],[id_detalle]],2)</f>
        <v>05</v>
      </c>
      <c r="B6672" s="46" t="str">
        <f>VLOOKUP((LEFT(Tabla3[[#This Row],[id_detalle]],2)),id_rubro[[id]:[Rubro]],2,0)</f>
        <v>CONSTRUCCIÓN, ACTIVIDADES Y SERVICIOS CONEXOS</v>
      </c>
      <c r="C6672" s="36" t="s">
        <v>1302</v>
      </c>
      <c r="D6672" s="45" t="str">
        <f>+Tabla3[[#This Row],[id_detalle]]&amp;" "&amp;VLOOKUP(Tabla3[[#This Row],[id_detalle]],rubro_detalle[[Código]:[Rubro Detalle]],2,0)</f>
        <v>05.00.401 Movimiento de Tierras</v>
      </c>
      <c r="E6672" s="33">
        <f t="shared" si="1167"/>
        <v>6</v>
      </c>
      <c r="F6672" s="47" t="str">
        <f t="shared" si="1168"/>
        <v>05.00.401-6</v>
      </c>
      <c r="G6672" s="37" t="s">
        <v>2981</v>
      </c>
      <c r="H6672" s="37">
        <v>405</v>
      </c>
    </row>
    <row r="6673" spans="1:8" x14ac:dyDescent="0.3">
      <c r="A6673" s="34" t="str">
        <f>+LEFT(Tabla3[[#This Row],[id_detalle]],2)</f>
        <v>05</v>
      </c>
      <c r="B6673" s="46" t="str">
        <f>VLOOKUP((LEFT(Tabla3[[#This Row],[id_detalle]],2)),id_rubro[[id]:[Rubro]],2,0)</f>
        <v>CONSTRUCCIÓN, ACTIVIDADES Y SERVICIOS CONEXOS</v>
      </c>
      <c r="C6673" s="36" t="s">
        <v>1302</v>
      </c>
      <c r="D6673" s="45" t="str">
        <f>+Tabla3[[#This Row],[id_detalle]]&amp;" "&amp;VLOOKUP(Tabla3[[#This Row],[id_detalle]],rubro_detalle[[Código]:[Rubro Detalle]],2,0)</f>
        <v>05.00.401 Movimiento de Tierras</v>
      </c>
      <c r="E6673" s="33">
        <f t="shared" ref="E6673:E6678" si="1169">+IF(D6673=D6672,E6672+1,1)</f>
        <v>7</v>
      </c>
      <c r="F6673" s="47" t="str">
        <f t="shared" ref="F6673:F6678" si="1170">+LEFT(D6673,9)&amp;"-"&amp;E6673</f>
        <v>05.00.401-7</v>
      </c>
      <c r="G6673" s="37" t="s">
        <v>6007</v>
      </c>
      <c r="H6673" s="37">
        <v>406</v>
      </c>
    </row>
    <row r="6674" spans="1:8" x14ac:dyDescent="0.3">
      <c r="A6674" s="34" t="str">
        <f>+LEFT(Tabla3[[#This Row],[id_detalle]],2)</f>
        <v>05</v>
      </c>
      <c r="B6674" s="46" t="str">
        <f>VLOOKUP((LEFT(Tabla3[[#This Row],[id_detalle]],2)),id_rubro[[id]:[Rubro]],2,0)</f>
        <v>CONSTRUCCIÓN, ACTIVIDADES Y SERVICIOS CONEXOS</v>
      </c>
      <c r="C6674" s="36" t="s">
        <v>1302</v>
      </c>
      <c r="D6674" s="45" t="str">
        <f>+Tabla3[[#This Row],[id_detalle]]&amp;" "&amp;VLOOKUP(Tabla3[[#This Row],[id_detalle]],rubro_detalle[[Código]:[Rubro Detalle]],2,0)</f>
        <v>05.00.401 Movimiento de Tierras</v>
      </c>
      <c r="E6674" s="33">
        <f t="shared" si="1169"/>
        <v>8</v>
      </c>
      <c r="F6674" s="47" t="str">
        <f t="shared" si="1170"/>
        <v>05.00.401-8</v>
      </c>
      <c r="G6674" s="37" t="s">
        <v>6017</v>
      </c>
      <c r="H6674" s="37">
        <v>408</v>
      </c>
    </row>
    <row r="6675" spans="1:8" x14ac:dyDescent="0.3">
      <c r="A6675" s="34" t="str">
        <f>+LEFT(Tabla3[[#This Row],[id_detalle]],2)</f>
        <v>05</v>
      </c>
      <c r="B6675" s="46" t="str">
        <f>VLOOKUP((LEFT(Tabla3[[#This Row],[id_detalle]],2)),id_rubro[[id]:[Rubro]],2,0)</f>
        <v>CONSTRUCCIÓN, ACTIVIDADES Y SERVICIOS CONEXOS</v>
      </c>
      <c r="C6675" s="36" t="s">
        <v>1302</v>
      </c>
      <c r="D6675" s="45" t="str">
        <f>+Tabla3[[#This Row],[id_detalle]]&amp;" "&amp;VLOOKUP(Tabla3[[#This Row],[id_detalle]],rubro_detalle[[Código]:[Rubro Detalle]],2,0)</f>
        <v>05.00.401 Movimiento de Tierras</v>
      </c>
      <c r="E6675" s="33">
        <f t="shared" si="1169"/>
        <v>9</v>
      </c>
      <c r="F6675" s="47" t="str">
        <f t="shared" si="1170"/>
        <v>05.00.401-9</v>
      </c>
      <c r="G6675" s="37" t="s">
        <v>4832</v>
      </c>
      <c r="H6675" s="37">
        <v>450</v>
      </c>
    </row>
    <row r="6676" spans="1:8" x14ac:dyDescent="0.3">
      <c r="A6676" s="34" t="str">
        <f>+LEFT(Tabla3[[#This Row],[id_detalle]],2)</f>
        <v>05</v>
      </c>
      <c r="B6676" s="46" t="str">
        <f>VLOOKUP((LEFT(Tabla3[[#This Row],[id_detalle]],2)),id_rubro[[id]:[Rubro]],2,0)</f>
        <v>CONSTRUCCIÓN, ACTIVIDADES Y SERVICIOS CONEXOS</v>
      </c>
      <c r="C6676" s="36" t="s">
        <v>1302</v>
      </c>
      <c r="D6676" s="45" t="str">
        <f>+Tabla3[[#This Row],[id_detalle]]&amp;" "&amp;VLOOKUP(Tabla3[[#This Row],[id_detalle]],rubro_detalle[[Código]:[Rubro Detalle]],2,0)</f>
        <v>05.00.401 Movimiento de Tierras</v>
      </c>
      <c r="E6676" s="33">
        <f t="shared" si="1169"/>
        <v>10</v>
      </c>
      <c r="F6676" s="47" t="str">
        <f t="shared" si="1170"/>
        <v>05.00.401-10</v>
      </c>
      <c r="G6676" s="37" t="s">
        <v>6061</v>
      </c>
      <c r="H6676" s="37">
        <v>508</v>
      </c>
    </row>
    <row r="6677" spans="1:8" x14ac:dyDescent="0.3">
      <c r="A6677" s="34" t="str">
        <f>+LEFT(Tabla3[[#This Row],[id_detalle]],2)</f>
        <v>05</v>
      </c>
      <c r="B6677" s="46" t="str">
        <f>VLOOKUP((LEFT(Tabla3[[#This Row],[id_detalle]],2)),id_rubro[[id]:[Rubro]],2,0)</f>
        <v>CONSTRUCCIÓN, ACTIVIDADES Y SERVICIOS CONEXOS</v>
      </c>
      <c r="C6677" s="36" t="s">
        <v>1302</v>
      </c>
      <c r="D6677" s="45" t="str">
        <f>+Tabla3[[#This Row],[id_detalle]]&amp;" "&amp;VLOOKUP(Tabla3[[#This Row],[id_detalle]],rubro_detalle[[Código]:[Rubro Detalle]],2,0)</f>
        <v>05.00.401 Movimiento de Tierras</v>
      </c>
      <c r="E6677" s="33">
        <f t="shared" si="1169"/>
        <v>11</v>
      </c>
      <c r="F6677" s="47" t="str">
        <f t="shared" si="1170"/>
        <v>05.00.401-11</v>
      </c>
      <c r="G6677" s="37" t="s">
        <v>6167</v>
      </c>
      <c r="H6677" s="37">
        <v>511</v>
      </c>
    </row>
    <row r="6678" spans="1:8" x14ac:dyDescent="0.3">
      <c r="A6678" s="34" t="str">
        <f>+LEFT(Tabla3[[#This Row],[id_detalle]],2)</f>
        <v>05</v>
      </c>
      <c r="B6678" s="46" t="str">
        <f>VLOOKUP((LEFT(Tabla3[[#This Row],[id_detalle]],2)),id_rubro[[id]:[Rubro]],2,0)</f>
        <v>CONSTRUCCIÓN, ACTIVIDADES Y SERVICIOS CONEXOS</v>
      </c>
      <c r="C6678" s="36" t="s">
        <v>1302</v>
      </c>
      <c r="D6678" s="45" t="str">
        <f>+Tabla3[[#This Row],[id_detalle]]&amp;" "&amp;VLOOKUP(Tabla3[[#This Row],[id_detalle]],rubro_detalle[[Código]:[Rubro Detalle]],2,0)</f>
        <v>05.00.401 Movimiento de Tierras</v>
      </c>
      <c r="E6678" s="33">
        <f t="shared" si="1169"/>
        <v>12</v>
      </c>
      <c r="F6678" s="47" t="str">
        <f t="shared" si="1170"/>
        <v>05.00.401-12</v>
      </c>
      <c r="G6678" s="37" t="s">
        <v>6168</v>
      </c>
      <c r="H6678" s="37">
        <v>534</v>
      </c>
    </row>
    <row r="6679" spans="1:8" x14ac:dyDescent="0.3">
      <c r="A6679" s="34" t="str">
        <f>+LEFT(Tabla3[[#This Row],[id_detalle]],2)</f>
        <v>05</v>
      </c>
      <c r="B6679" s="46" t="str">
        <f>VLOOKUP((LEFT(Tabla3[[#This Row],[id_detalle]],2)),id_rubro[[id]:[Rubro]],2,0)</f>
        <v>CONSTRUCCIÓN, ACTIVIDADES Y SERVICIOS CONEXOS</v>
      </c>
      <c r="C6679" s="36" t="s">
        <v>1302</v>
      </c>
      <c r="D6679" s="45" t="str">
        <f>+Tabla3[[#This Row],[id_detalle]]&amp;" "&amp;VLOOKUP(Tabla3[[#This Row],[id_detalle]],rubro_detalle[[Código]:[Rubro Detalle]],2,0)</f>
        <v>05.00.401 Movimiento de Tierras</v>
      </c>
      <c r="E6679" s="33">
        <f t="shared" ref="E6679:E6690" si="1171">+IF(D6679=D6678,E6678+1,1)</f>
        <v>13</v>
      </c>
      <c r="F6679" s="47" t="str">
        <f t="shared" ref="F6679:F6690" si="1172">+LEFT(D6679,9)&amp;"-"&amp;E6679</f>
        <v>05.00.401-13</v>
      </c>
      <c r="G6679" s="37" t="s">
        <v>6169</v>
      </c>
      <c r="H6679" s="37">
        <v>585</v>
      </c>
    </row>
    <row r="6680" spans="1:8" x14ac:dyDescent="0.3">
      <c r="A6680" s="34" t="str">
        <f>+LEFT(Tabla3[[#This Row],[id_detalle]],2)</f>
        <v>05</v>
      </c>
      <c r="B6680" s="46" t="str">
        <f>VLOOKUP((LEFT(Tabla3[[#This Row],[id_detalle]],2)),id_rubro[[id]:[Rubro]],2,0)</f>
        <v>CONSTRUCCIÓN, ACTIVIDADES Y SERVICIOS CONEXOS</v>
      </c>
      <c r="C6680" s="36" t="s">
        <v>1302</v>
      </c>
      <c r="D6680" s="45" t="str">
        <f>+Tabla3[[#This Row],[id_detalle]]&amp;" "&amp;VLOOKUP(Tabla3[[#This Row],[id_detalle]],rubro_detalle[[Código]:[Rubro Detalle]],2,0)</f>
        <v>05.00.401 Movimiento de Tierras</v>
      </c>
      <c r="E6680" s="33">
        <f t="shared" si="1171"/>
        <v>14</v>
      </c>
      <c r="F6680" s="47" t="str">
        <f t="shared" si="1172"/>
        <v>05.00.401-14</v>
      </c>
      <c r="G6680" s="37" t="s">
        <v>6036</v>
      </c>
      <c r="H6680" s="37">
        <v>603</v>
      </c>
    </row>
    <row r="6681" spans="1:8" x14ac:dyDescent="0.3">
      <c r="A6681" s="34" t="str">
        <f>+LEFT(Tabla3[[#This Row],[id_detalle]],2)</f>
        <v>05</v>
      </c>
      <c r="B6681" s="46" t="str">
        <f>VLOOKUP((LEFT(Tabla3[[#This Row],[id_detalle]],2)),id_rubro[[id]:[Rubro]],2,0)</f>
        <v>CONSTRUCCIÓN, ACTIVIDADES Y SERVICIOS CONEXOS</v>
      </c>
      <c r="C6681" s="36" t="s">
        <v>1302</v>
      </c>
      <c r="D6681" s="45" t="str">
        <f>+Tabla3[[#This Row],[id_detalle]]&amp;" "&amp;VLOOKUP(Tabla3[[#This Row],[id_detalle]],rubro_detalle[[Código]:[Rubro Detalle]],2,0)</f>
        <v>05.00.401 Movimiento de Tierras</v>
      </c>
      <c r="E6681" s="33">
        <f t="shared" si="1171"/>
        <v>15</v>
      </c>
      <c r="F6681" s="47" t="str">
        <f t="shared" si="1172"/>
        <v>05.00.401-15</v>
      </c>
      <c r="G6681" s="37" t="s">
        <v>6170</v>
      </c>
      <c r="H6681" s="37">
        <v>603</v>
      </c>
    </row>
    <row r="6682" spans="1:8" x14ac:dyDescent="0.3">
      <c r="A6682" s="34" t="str">
        <f>+LEFT(Tabla3[[#This Row],[id_detalle]],2)</f>
        <v>05</v>
      </c>
      <c r="B6682" s="46" t="str">
        <f>VLOOKUP((LEFT(Tabla3[[#This Row],[id_detalle]],2)),id_rubro[[id]:[Rubro]],2,0)</f>
        <v>CONSTRUCCIÓN, ACTIVIDADES Y SERVICIOS CONEXOS</v>
      </c>
      <c r="C6682" s="36" t="s">
        <v>1302</v>
      </c>
      <c r="D6682" s="45" t="str">
        <f>+Tabla3[[#This Row],[id_detalle]]&amp;" "&amp;VLOOKUP(Tabla3[[#This Row],[id_detalle]],rubro_detalle[[Código]:[Rubro Detalle]],2,0)</f>
        <v>05.00.401 Movimiento de Tierras</v>
      </c>
      <c r="E6682" s="33">
        <f t="shared" si="1171"/>
        <v>16</v>
      </c>
      <c r="F6682" s="47" t="str">
        <f t="shared" si="1172"/>
        <v>05.00.401-16</v>
      </c>
      <c r="G6682" s="37" t="s">
        <v>5147</v>
      </c>
      <c r="H6682" s="37">
        <v>604</v>
      </c>
    </row>
    <row r="6683" spans="1:8" x14ac:dyDescent="0.3">
      <c r="A6683" s="34" t="str">
        <f>+LEFT(Tabla3[[#This Row],[id_detalle]],2)</f>
        <v>05</v>
      </c>
      <c r="B6683" s="46" t="str">
        <f>VLOOKUP((LEFT(Tabla3[[#This Row],[id_detalle]],2)),id_rubro[[id]:[Rubro]],2,0)</f>
        <v>CONSTRUCCIÓN, ACTIVIDADES Y SERVICIOS CONEXOS</v>
      </c>
      <c r="C6683" s="36" t="s">
        <v>1302</v>
      </c>
      <c r="D6683" s="45" t="str">
        <f>+Tabla3[[#This Row],[id_detalle]]&amp;" "&amp;VLOOKUP(Tabla3[[#This Row],[id_detalle]],rubro_detalle[[Código]:[Rubro Detalle]],2,0)</f>
        <v>05.00.401 Movimiento de Tierras</v>
      </c>
      <c r="E6683" s="33">
        <f t="shared" si="1171"/>
        <v>17</v>
      </c>
      <c r="F6683" s="47" t="str">
        <f t="shared" si="1172"/>
        <v>05.00.401-17</v>
      </c>
      <c r="G6683" s="37" t="s">
        <v>6171</v>
      </c>
      <c r="H6683" s="37">
        <v>633</v>
      </c>
    </row>
    <row r="6684" spans="1:8" x14ac:dyDescent="0.3">
      <c r="A6684" s="34" t="str">
        <f>+LEFT(Tabla3[[#This Row],[id_detalle]],2)</f>
        <v>05</v>
      </c>
      <c r="B6684" s="46" t="str">
        <f>VLOOKUP((LEFT(Tabla3[[#This Row],[id_detalle]],2)),id_rubro[[id]:[Rubro]],2,0)</f>
        <v>CONSTRUCCIÓN, ACTIVIDADES Y SERVICIOS CONEXOS</v>
      </c>
      <c r="C6684" s="36" t="s">
        <v>1302</v>
      </c>
      <c r="D6684" s="45" t="str">
        <f>+Tabla3[[#This Row],[id_detalle]]&amp;" "&amp;VLOOKUP(Tabla3[[#This Row],[id_detalle]],rubro_detalle[[Código]:[Rubro Detalle]],2,0)</f>
        <v>05.00.401 Movimiento de Tierras</v>
      </c>
      <c r="E6684" s="33">
        <f t="shared" si="1171"/>
        <v>18</v>
      </c>
      <c r="F6684" s="47" t="str">
        <f t="shared" si="1172"/>
        <v>05.00.401-18</v>
      </c>
      <c r="G6684" s="37" t="s">
        <v>6172</v>
      </c>
      <c r="H6684" s="37">
        <v>720</v>
      </c>
    </row>
    <row r="6685" spans="1:8" x14ac:dyDescent="0.3">
      <c r="A6685" s="34" t="str">
        <f>+LEFT(Tabla3[[#This Row],[id_detalle]],2)</f>
        <v>05</v>
      </c>
      <c r="B6685" s="46" t="str">
        <f>VLOOKUP((LEFT(Tabla3[[#This Row],[id_detalle]],2)),id_rubro[[id]:[Rubro]],2,0)</f>
        <v>CONSTRUCCIÓN, ACTIVIDADES Y SERVICIOS CONEXOS</v>
      </c>
      <c r="C6685" s="36" t="s">
        <v>1302</v>
      </c>
      <c r="D6685" s="45" t="str">
        <f>+Tabla3[[#This Row],[id_detalle]]&amp;" "&amp;VLOOKUP(Tabla3[[#This Row],[id_detalle]],rubro_detalle[[Código]:[Rubro Detalle]],2,0)</f>
        <v>05.00.401 Movimiento de Tierras</v>
      </c>
      <c r="E6685" s="33">
        <f t="shared" si="1171"/>
        <v>19</v>
      </c>
      <c r="F6685" s="47" t="str">
        <f t="shared" si="1172"/>
        <v>05.00.401-19</v>
      </c>
      <c r="G6685" s="37" t="s">
        <v>6173</v>
      </c>
      <c r="H6685" s="37">
        <v>722</v>
      </c>
    </row>
    <row r="6686" spans="1:8" x14ac:dyDescent="0.3">
      <c r="A6686" s="34" t="str">
        <f>+LEFT(Tabla3[[#This Row],[id_detalle]],2)</f>
        <v>05</v>
      </c>
      <c r="B6686" s="46" t="str">
        <f>VLOOKUP((LEFT(Tabla3[[#This Row],[id_detalle]],2)),id_rubro[[id]:[Rubro]],2,0)</f>
        <v>CONSTRUCCIÓN, ACTIVIDADES Y SERVICIOS CONEXOS</v>
      </c>
      <c r="C6686" s="36" t="s">
        <v>1302</v>
      </c>
      <c r="D6686" s="45" t="str">
        <f>+Tabla3[[#This Row],[id_detalle]]&amp;" "&amp;VLOOKUP(Tabla3[[#This Row],[id_detalle]],rubro_detalle[[Código]:[Rubro Detalle]],2,0)</f>
        <v>05.00.401 Movimiento de Tierras</v>
      </c>
      <c r="E6686" s="33">
        <f t="shared" si="1171"/>
        <v>20</v>
      </c>
      <c r="F6686" s="47" t="str">
        <f t="shared" si="1172"/>
        <v>05.00.401-20</v>
      </c>
      <c r="G6686" s="37" t="s">
        <v>6162</v>
      </c>
      <c r="H6686" s="37">
        <v>760</v>
      </c>
    </row>
    <row r="6687" spans="1:8" x14ac:dyDescent="0.3">
      <c r="A6687" s="34" t="str">
        <f>+LEFT(Tabla3[[#This Row],[id_detalle]],2)</f>
        <v>05</v>
      </c>
      <c r="B6687" s="46" t="str">
        <f>VLOOKUP((LEFT(Tabla3[[#This Row],[id_detalle]],2)),id_rubro[[id]:[Rubro]],2,0)</f>
        <v>CONSTRUCCIÓN, ACTIVIDADES Y SERVICIOS CONEXOS</v>
      </c>
      <c r="C6687" s="36" t="s">
        <v>1302</v>
      </c>
      <c r="D6687" s="45" t="str">
        <f>+Tabla3[[#This Row],[id_detalle]]&amp;" "&amp;VLOOKUP(Tabla3[[#This Row],[id_detalle]],rubro_detalle[[Código]:[Rubro Detalle]],2,0)</f>
        <v>05.00.401 Movimiento de Tierras</v>
      </c>
      <c r="E6687" s="33">
        <f t="shared" si="1171"/>
        <v>21</v>
      </c>
      <c r="F6687" s="47" t="str">
        <f t="shared" si="1172"/>
        <v>05.00.401-21</v>
      </c>
      <c r="G6687" s="37" t="s">
        <v>6070</v>
      </c>
      <c r="H6687" s="37">
        <v>803</v>
      </c>
    </row>
    <row r="6688" spans="1:8" x14ac:dyDescent="0.3">
      <c r="A6688" s="34" t="str">
        <f>+LEFT(Tabla3[[#This Row],[id_detalle]],2)</f>
        <v>05</v>
      </c>
      <c r="B6688" s="46" t="str">
        <f>VLOOKUP((LEFT(Tabla3[[#This Row],[id_detalle]],2)),id_rubro[[id]:[Rubro]],2,0)</f>
        <v>CONSTRUCCIÓN, ACTIVIDADES Y SERVICIOS CONEXOS</v>
      </c>
      <c r="C6688" s="36" t="s">
        <v>1302</v>
      </c>
      <c r="D6688" s="45" t="str">
        <f>+Tabla3[[#This Row],[id_detalle]]&amp;" "&amp;VLOOKUP(Tabla3[[#This Row],[id_detalle]],rubro_detalle[[Código]:[Rubro Detalle]],2,0)</f>
        <v>05.00.401 Movimiento de Tierras</v>
      </c>
      <c r="E6688" s="33">
        <f t="shared" si="1171"/>
        <v>22</v>
      </c>
      <c r="F6688" s="47" t="str">
        <f t="shared" si="1172"/>
        <v>05.00.401-22</v>
      </c>
      <c r="G6688" s="37" t="s">
        <v>6174</v>
      </c>
      <c r="H6688" s="37">
        <v>829</v>
      </c>
    </row>
    <row r="6689" spans="1:8" x14ac:dyDescent="0.3">
      <c r="A6689" s="34" t="str">
        <f>+LEFT(Tabla3[[#This Row],[id_detalle]],2)</f>
        <v>05</v>
      </c>
      <c r="B6689" s="46" t="str">
        <f>VLOOKUP((LEFT(Tabla3[[#This Row],[id_detalle]],2)),id_rubro[[id]:[Rubro]],2,0)</f>
        <v>CONSTRUCCIÓN, ACTIVIDADES Y SERVICIOS CONEXOS</v>
      </c>
      <c r="C6689" s="36" t="s">
        <v>1304</v>
      </c>
      <c r="D6689" s="45" t="str">
        <f>+Tabla3[[#This Row],[id_detalle]]&amp;" "&amp;VLOOKUP(Tabla3[[#This Row],[id_detalle]],rubro_detalle[[Código]:[Rubro Detalle]],2,0)</f>
        <v>05.00.411 Muros y Cubiertas de Acero</v>
      </c>
      <c r="E6689" s="33">
        <f t="shared" si="1171"/>
        <v>1</v>
      </c>
      <c r="F6689" s="47" t="str">
        <f t="shared" si="1172"/>
        <v>05.00.411-1</v>
      </c>
      <c r="G6689" s="37" t="s">
        <v>4872</v>
      </c>
      <c r="H6689" s="37">
        <v>524</v>
      </c>
    </row>
    <row r="6690" spans="1:8" x14ac:dyDescent="0.3">
      <c r="A6690" s="34" t="str">
        <f>+LEFT(Tabla3[[#This Row],[id_detalle]],2)</f>
        <v>05</v>
      </c>
      <c r="B6690" s="46" t="str">
        <f>VLOOKUP((LEFT(Tabla3[[#This Row],[id_detalle]],2)),id_rubro[[id]:[Rubro]],2,0)</f>
        <v>CONSTRUCCIÓN, ACTIVIDADES Y SERVICIOS CONEXOS</v>
      </c>
      <c r="C6690" s="36" t="s">
        <v>1304</v>
      </c>
      <c r="D6690" s="45" t="str">
        <f>+Tabla3[[#This Row],[id_detalle]]&amp;" "&amp;VLOOKUP(Tabla3[[#This Row],[id_detalle]],rubro_detalle[[Código]:[Rubro Detalle]],2,0)</f>
        <v>05.00.411 Muros y Cubiertas de Acero</v>
      </c>
      <c r="E6690" s="33">
        <f t="shared" si="1171"/>
        <v>2</v>
      </c>
      <c r="F6690" s="47" t="str">
        <f t="shared" si="1172"/>
        <v>05.00.411-2</v>
      </c>
      <c r="G6690" s="37" t="s">
        <v>6175</v>
      </c>
      <c r="H6690" s="37">
        <v>803</v>
      </c>
    </row>
    <row r="6691" spans="1:8" x14ac:dyDescent="0.3">
      <c r="A6691" s="34" t="str">
        <f>+LEFT(Tabla3[[#This Row],[id_detalle]],2)</f>
        <v>05</v>
      </c>
      <c r="B6691" s="46" t="str">
        <f>VLOOKUP((LEFT(Tabla3[[#This Row],[id_detalle]],2)),id_rubro[[id]:[Rubro]],2,0)</f>
        <v>CONSTRUCCIÓN, ACTIVIDADES Y SERVICIOS CONEXOS</v>
      </c>
      <c r="C6691" s="36" t="s">
        <v>1306</v>
      </c>
      <c r="D6691" s="45" t="str">
        <f>+Tabla3[[#This Row],[id_detalle]]&amp;" "&amp;VLOOKUP(Tabla3[[#This Row],[id_detalle]],rubro_detalle[[Código]:[Rubro Detalle]],2,0)</f>
        <v>05.00.421 Perforación y Sondaje</v>
      </c>
      <c r="E6691" s="33">
        <f>+IF(D6691=D6690,E6690+1,1)</f>
        <v>1</v>
      </c>
      <c r="F6691" s="47" t="str">
        <f>+LEFT(D6691,9)&amp;"-"&amp;E6691</f>
        <v>05.00.421-1</v>
      </c>
      <c r="G6691" s="37" t="s">
        <v>6176</v>
      </c>
      <c r="H6691" s="37">
        <v>283</v>
      </c>
    </row>
    <row r="6692" spans="1:8" x14ac:dyDescent="0.3">
      <c r="A6692" s="34" t="str">
        <f>+LEFT(Tabla3[[#This Row],[id_detalle]],2)</f>
        <v>05</v>
      </c>
      <c r="B6692" s="46" t="str">
        <f>VLOOKUP((LEFT(Tabla3[[#This Row],[id_detalle]],2)),id_rubro[[id]:[Rubro]],2,0)</f>
        <v>CONSTRUCCIÓN, ACTIVIDADES Y SERVICIOS CONEXOS</v>
      </c>
      <c r="C6692" s="36" t="s">
        <v>1306</v>
      </c>
      <c r="D6692" s="45" t="str">
        <f>+Tabla3[[#This Row],[id_detalle]]&amp;" "&amp;VLOOKUP(Tabla3[[#This Row],[id_detalle]],rubro_detalle[[Código]:[Rubro Detalle]],2,0)</f>
        <v>05.00.421 Perforación y Sondaje</v>
      </c>
      <c r="E6692" s="33">
        <f>+IF(D6692=D6691,E6691+1,1)</f>
        <v>2</v>
      </c>
      <c r="F6692" s="47" t="str">
        <f>+LEFT(D6692,9)&amp;"-"&amp;E6692</f>
        <v>05.00.421-2</v>
      </c>
      <c r="G6692" s="37" t="s">
        <v>5789</v>
      </c>
      <c r="H6692" s="37">
        <v>328</v>
      </c>
    </row>
    <row r="6693" spans="1:8" x14ac:dyDescent="0.3">
      <c r="A6693" s="34" t="str">
        <f>+LEFT(Tabla3[[#This Row],[id_detalle]],2)</f>
        <v>05</v>
      </c>
      <c r="B6693" s="46" t="str">
        <f>VLOOKUP((LEFT(Tabla3[[#This Row],[id_detalle]],2)),id_rubro[[id]:[Rubro]],2,0)</f>
        <v>CONSTRUCCIÓN, ACTIVIDADES Y SERVICIOS CONEXOS</v>
      </c>
      <c r="C6693" s="36" t="s">
        <v>1306</v>
      </c>
      <c r="D6693" s="45" t="str">
        <f>+Tabla3[[#This Row],[id_detalle]]&amp;" "&amp;VLOOKUP(Tabla3[[#This Row],[id_detalle]],rubro_detalle[[Código]:[Rubro Detalle]],2,0)</f>
        <v>05.00.421 Perforación y Sondaje</v>
      </c>
      <c r="E6693" s="33">
        <f>+IF(D6693=D6692,E6692+1,1)</f>
        <v>3</v>
      </c>
      <c r="F6693" s="47" t="str">
        <f>+LEFT(D6693,9)&amp;"-"&amp;E6693</f>
        <v>05.00.421-3</v>
      </c>
      <c r="G6693" s="37" t="s">
        <v>2980</v>
      </c>
      <c r="H6693" s="37">
        <v>377</v>
      </c>
    </row>
    <row r="6694" spans="1:8" x14ac:dyDescent="0.3">
      <c r="A6694" s="34" t="str">
        <f>+LEFT(Tabla3[[#This Row],[id_detalle]],2)</f>
        <v>05</v>
      </c>
      <c r="B6694" s="46" t="str">
        <f>VLOOKUP((LEFT(Tabla3[[#This Row],[id_detalle]],2)),id_rubro[[id]:[Rubro]],2,0)</f>
        <v>CONSTRUCCIÓN, ACTIVIDADES Y SERVICIOS CONEXOS</v>
      </c>
      <c r="C6694" s="36" t="s">
        <v>1306</v>
      </c>
      <c r="D6694" s="45" t="str">
        <f>+Tabla3[[#This Row],[id_detalle]]&amp;" "&amp;VLOOKUP(Tabla3[[#This Row],[id_detalle]],rubro_detalle[[Código]:[Rubro Detalle]],2,0)</f>
        <v>05.00.421 Perforación y Sondaje</v>
      </c>
      <c r="E6694" s="33">
        <f t="shared" ref="E6694:E6696" si="1173">+IF(D6694=D6693,E6693+1,1)</f>
        <v>4</v>
      </c>
      <c r="F6694" s="47" t="str">
        <f t="shared" ref="F6694:F6696" si="1174">+LEFT(D6694,9)&amp;"-"&amp;E6694</f>
        <v>05.00.421-4</v>
      </c>
      <c r="G6694" s="37" t="s">
        <v>6167</v>
      </c>
      <c r="H6694" s="37">
        <v>511</v>
      </c>
    </row>
    <row r="6695" spans="1:8" x14ac:dyDescent="0.3">
      <c r="A6695" s="34" t="str">
        <f>+LEFT(Tabla3[[#This Row],[id_detalle]],2)</f>
        <v>05</v>
      </c>
      <c r="B6695" s="46" t="str">
        <f>VLOOKUP((LEFT(Tabla3[[#This Row],[id_detalle]],2)),id_rubro[[id]:[Rubro]],2,0)</f>
        <v>CONSTRUCCIÓN, ACTIVIDADES Y SERVICIOS CONEXOS</v>
      </c>
      <c r="C6695" s="36" t="s">
        <v>1306</v>
      </c>
      <c r="D6695" s="45" t="str">
        <f>+Tabla3[[#This Row],[id_detalle]]&amp;" "&amp;VLOOKUP(Tabla3[[#This Row],[id_detalle]],rubro_detalle[[Código]:[Rubro Detalle]],2,0)</f>
        <v>05.00.421 Perforación y Sondaje</v>
      </c>
      <c r="E6695" s="33">
        <f t="shared" si="1173"/>
        <v>5</v>
      </c>
      <c r="F6695" s="47" t="str">
        <f t="shared" si="1174"/>
        <v>05.00.421-5</v>
      </c>
      <c r="G6695" s="37" t="s">
        <v>6177</v>
      </c>
      <c r="H6695" s="37">
        <v>598</v>
      </c>
    </row>
    <row r="6696" spans="1:8" x14ac:dyDescent="0.3">
      <c r="A6696" s="34" t="str">
        <f>+LEFT(Tabla3[[#This Row],[id_detalle]],2)</f>
        <v>05</v>
      </c>
      <c r="B6696" s="46" t="str">
        <f>VLOOKUP((LEFT(Tabla3[[#This Row],[id_detalle]],2)),id_rubro[[id]:[Rubro]],2,0)</f>
        <v>CONSTRUCCIÓN, ACTIVIDADES Y SERVICIOS CONEXOS</v>
      </c>
      <c r="C6696" s="36" t="s">
        <v>1306</v>
      </c>
      <c r="D6696" s="45" t="str">
        <f>+Tabla3[[#This Row],[id_detalle]]&amp;" "&amp;VLOOKUP(Tabla3[[#This Row],[id_detalle]],rubro_detalle[[Código]:[Rubro Detalle]],2,0)</f>
        <v>05.00.421 Perforación y Sondaje</v>
      </c>
      <c r="E6696" s="33">
        <f t="shared" si="1173"/>
        <v>6</v>
      </c>
      <c r="F6696" s="47" t="str">
        <f t="shared" si="1174"/>
        <v>05.00.421-6</v>
      </c>
      <c r="G6696" s="37" t="s">
        <v>5147</v>
      </c>
      <c r="H6696" s="37">
        <v>604</v>
      </c>
    </row>
    <row r="6697" spans="1:8" x14ac:dyDescent="0.3">
      <c r="A6697" s="34" t="str">
        <f>+LEFT(Tabla3[[#This Row],[id_detalle]],2)</f>
        <v>05</v>
      </c>
      <c r="B6697" s="46" t="str">
        <f>VLOOKUP((LEFT(Tabla3[[#This Row],[id_detalle]],2)),id_rubro[[id]:[Rubro]],2,0)</f>
        <v>CONSTRUCCIÓN, ACTIVIDADES Y SERVICIOS CONEXOS</v>
      </c>
      <c r="C6697" s="36" t="s">
        <v>1306</v>
      </c>
      <c r="D6697" s="45" t="str">
        <f>+Tabla3[[#This Row],[id_detalle]]&amp;" "&amp;VLOOKUP(Tabla3[[#This Row],[id_detalle]],rubro_detalle[[Código]:[Rubro Detalle]],2,0)</f>
        <v>05.00.421 Perforación y Sondaje</v>
      </c>
      <c r="E6697" s="33">
        <f t="shared" ref="E6697:E6699" si="1175">+IF(D6697=D6696,E6696+1,1)</f>
        <v>7</v>
      </c>
      <c r="F6697" s="47" t="str">
        <f t="shared" ref="F6697:F6699" si="1176">+LEFT(D6697,9)&amp;"-"&amp;E6697</f>
        <v>05.00.421-7</v>
      </c>
      <c r="G6697" s="37" t="s">
        <v>5667</v>
      </c>
      <c r="H6697" s="37">
        <v>651</v>
      </c>
    </row>
    <row r="6698" spans="1:8" x14ac:dyDescent="0.3">
      <c r="A6698" s="34" t="str">
        <f>+LEFT(Tabla3[[#This Row],[id_detalle]],2)</f>
        <v>05</v>
      </c>
      <c r="B6698" s="46" t="str">
        <f>VLOOKUP((LEFT(Tabla3[[#This Row],[id_detalle]],2)),id_rubro[[id]:[Rubro]],2,0)</f>
        <v>CONSTRUCCIÓN, ACTIVIDADES Y SERVICIOS CONEXOS</v>
      </c>
      <c r="C6698" s="36" t="s">
        <v>1306</v>
      </c>
      <c r="D6698" s="45" t="str">
        <f>+Tabla3[[#This Row],[id_detalle]]&amp;" "&amp;VLOOKUP(Tabla3[[#This Row],[id_detalle]],rubro_detalle[[Código]:[Rubro Detalle]],2,0)</f>
        <v>05.00.421 Perforación y Sondaje</v>
      </c>
      <c r="E6698" s="33">
        <f t="shared" si="1175"/>
        <v>8</v>
      </c>
      <c r="F6698" s="47" t="str">
        <f t="shared" si="1176"/>
        <v>05.00.421-8</v>
      </c>
      <c r="G6698" s="37" t="s">
        <v>4814</v>
      </c>
      <c r="H6698" s="37">
        <v>743</v>
      </c>
    </row>
    <row r="6699" spans="1:8" x14ac:dyDescent="0.3">
      <c r="A6699" s="34" t="str">
        <f>+LEFT(Tabla3[[#This Row],[id_detalle]],2)</f>
        <v>05</v>
      </c>
      <c r="B6699" s="46" t="str">
        <f>VLOOKUP((LEFT(Tabla3[[#This Row],[id_detalle]],2)),id_rubro[[id]:[Rubro]],2,0)</f>
        <v>CONSTRUCCIÓN, ACTIVIDADES Y SERVICIOS CONEXOS</v>
      </c>
      <c r="C6699" s="36" t="s">
        <v>1307</v>
      </c>
      <c r="D6699" s="45" t="str">
        <f>+Tabla3[[#This Row],[id_detalle]]&amp;" "&amp;VLOOKUP(Tabla3[[#This Row],[id_detalle]],rubro_detalle[[Código]:[Rubro Detalle]],2,0)</f>
        <v>05.00.451 Recolección y Manejo Integral de Residuos Sólidos (Basura)</v>
      </c>
      <c r="E6699" s="33">
        <f t="shared" si="1175"/>
        <v>1</v>
      </c>
      <c r="F6699" s="47" t="str">
        <f t="shared" si="1176"/>
        <v>05.00.451-1</v>
      </c>
      <c r="G6699" s="37" t="s">
        <v>6178</v>
      </c>
      <c r="H6699" s="37">
        <v>395</v>
      </c>
    </row>
    <row r="6700" spans="1:8" x14ac:dyDescent="0.3">
      <c r="A6700" s="34" t="str">
        <f>+LEFT(Tabla3[[#This Row],[id_detalle]],2)</f>
        <v>05</v>
      </c>
      <c r="B6700" s="46" t="str">
        <f>VLOOKUP((LEFT(Tabla3[[#This Row],[id_detalle]],2)),id_rubro[[id]:[Rubro]],2,0)</f>
        <v>CONSTRUCCIÓN, ACTIVIDADES Y SERVICIOS CONEXOS</v>
      </c>
      <c r="C6700" s="36" t="s">
        <v>1307</v>
      </c>
      <c r="D6700" s="45" t="str">
        <f>+Tabla3[[#This Row],[id_detalle]]&amp;" "&amp;VLOOKUP(Tabla3[[#This Row],[id_detalle]],rubro_detalle[[Código]:[Rubro Detalle]],2,0)</f>
        <v>05.00.451 Recolección y Manejo Integral de Residuos Sólidos (Basura)</v>
      </c>
      <c r="E6700" s="33">
        <f t="shared" ref="E6700:E6708" si="1177">+IF(D6700=D6699,E6699+1,1)</f>
        <v>2</v>
      </c>
      <c r="F6700" s="47" t="str">
        <f t="shared" ref="F6700:F6708" si="1178">+LEFT(D6700,9)&amp;"-"&amp;E6700</f>
        <v>05.00.451-2</v>
      </c>
      <c r="G6700" s="37" t="s">
        <v>6179</v>
      </c>
      <c r="H6700" s="37">
        <v>567</v>
      </c>
    </row>
    <row r="6701" spans="1:8" x14ac:dyDescent="0.3">
      <c r="A6701" s="34" t="str">
        <f>+LEFT(Tabla3[[#This Row],[id_detalle]],2)</f>
        <v>05</v>
      </c>
      <c r="B6701" s="46" t="str">
        <f>VLOOKUP((LEFT(Tabla3[[#This Row],[id_detalle]],2)),id_rubro[[id]:[Rubro]],2,0)</f>
        <v>CONSTRUCCIÓN, ACTIVIDADES Y SERVICIOS CONEXOS</v>
      </c>
      <c r="C6701" s="36" t="s">
        <v>1307</v>
      </c>
      <c r="D6701" s="45" t="str">
        <f>+Tabla3[[#This Row],[id_detalle]]&amp;" "&amp;VLOOKUP(Tabla3[[#This Row],[id_detalle]],rubro_detalle[[Código]:[Rubro Detalle]],2,0)</f>
        <v>05.00.451 Recolección y Manejo Integral de Residuos Sólidos (Basura)</v>
      </c>
      <c r="E6701" s="33">
        <f t="shared" si="1177"/>
        <v>3</v>
      </c>
      <c r="F6701" s="47" t="str">
        <f t="shared" si="1178"/>
        <v>05.00.451-3</v>
      </c>
      <c r="G6701" s="37" t="s">
        <v>6180</v>
      </c>
      <c r="H6701" s="37">
        <v>702</v>
      </c>
    </row>
    <row r="6702" spans="1:8" x14ac:dyDescent="0.3">
      <c r="A6702" s="34" t="str">
        <f>+LEFT(Tabla3[[#This Row],[id_detalle]],2)</f>
        <v>05</v>
      </c>
      <c r="B6702" s="46" t="str">
        <f>VLOOKUP((LEFT(Tabla3[[#This Row],[id_detalle]],2)),id_rubro[[id]:[Rubro]],2,0)</f>
        <v>CONSTRUCCIÓN, ACTIVIDADES Y SERVICIOS CONEXOS</v>
      </c>
      <c r="C6702" s="36" t="s">
        <v>1307</v>
      </c>
      <c r="D6702" s="45" t="str">
        <f>+Tabla3[[#This Row],[id_detalle]]&amp;" "&amp;VLOOKUP(Tabla3[[#This Row],[id_detalle]],rubro_detalle[[Código]:[Rubro Detalle]],2,0)</f>
        <v>05.00.451 Recolección y Manejo Integral de Residuos Sólidos (Basura)</v>
      </c>
      <c r="E6702" s="33">
        <f t="shared" si="1177"/>
        <v>4</v>
      </c>
      <c r="F6702" s="47" t="str">
        <f t="shared" si="1178"/>
        <v>05.00.451-4</v>
      </c>
      <c r="G6702" s="37" t="s">
        <v>6181</v>
      </c>
      <c r="H6702" s="37">
        <v>706</v>
      </c>
    </row>
    <row r="6703" spans="1:8" x14ac:dyDescent="0.3">
      <c r="A6703" s="34" t="str">
        <f>+LEFT(Tabla3[[#This Row],[id_detalle]],2)</f>
        <v>05</v>
      </c>
      <c r="B6703" s="46" t="str">
        <f>VLOOKUP((LEFT(Tabla3[[#This Row],[id_detalle]],2)),id_rubro[[id]:[Rubro]],2,0)</f>
        <v>CONSTRUCCIÓN, ACTIVIDADES Y SERVICIOS CONEXOS</v>
      </c>
      <c r="C6703" s="36" t="s">
        <v>1307</v>
      </c>
      <c r="D6703" s="45" t="str">
        <f>+Tabla3[[#This Row],[id_detalle]]&amp;" "&amp;VLOOKUP(Tabla3[[#This Row],[id_detalle]],rubro_detalle[[Código]:[Rubro Detalle]],2,0)</f>
        <v>05.00.451 Recolección y Manejo Integral de Residuos Sólidos (Basura)</v>
      </c>
      <c r="E6703" s="33">
        <f t="shared" si="1177"/>
        <v>5</v>
      </c>
      <c r="F6703" s="47" t="str">
        <f t="shared" si="1178"/>
        <v>05.00.451-5</v>
      </c>
      <c r="G6703" s="37" t="s">
        <v>6182</v>
      </c>
      <c r="H6703" s="37">
        <v>736</v>
      </c>
    </row>
    <row r="6704" spans="1:8" x14ac:dyDescent="0.3">
      <c r="A6704" s="34" t="str">
        <f>+LEFT(Tabla3[[#This Row],[id_detalle]],2)</f>
        <v>05</v>
      </c>
      <c r="B6704" s="46" t="str">
        <f>VLOOKUP((LEFT(Tabla3[[#This Row],[id_detalle]],2)),id_rubro[[id]:[Rubro]],2,0)</f>
        <v>CONSTRUCCIÓN, ACTIVIDADES Y SERVICIOS CONEXOS</v>
      </c>
      <c r="C6704" s="36" t="s">
        <v>1307</v>
      </c>
      <c r="D6704" s="45" t="str">
        <f>+Tabla3[[#This Row],[id_detalle]]&amp;" "&amp;VLOOKUP(Tabla3[[#This Row],[id_detalle]],rubro_detalle[[Código]:[Rubro Detalle]],2,0)</f>
        <v>05.00.451 Recolección y Manejo Integral de Residuos Sólidos (Basura)</v>
      </c>
      <c r="E6704" s="33">
        <f t="shared" si="1177"/>
        <v>6</v>
      </c>
      <c r="F6704" s="47" t="str">
        <f t="shared" si="1178"/>
        <v>05.00.451-6</v>
      </c>
      <c r="G6704" s="37" t="s">
        <v>6183</v>
      </c>
      <c r="H6704" s="37">
        <v>781</v>
      </c>
    </row>
    <row r="6705" spans="1:8" x14ac:dyDescent="0.3">
      <c r="A6705" s="34" t="str">
        <f>+LEFT(Tabla3[[#This Row],[id_detalle]],2)</f>
        <v>05</v>
      </c>
      <c r="B6705" s="46" t="str">
        <f>VLOOKUP((LEFT(Tabla3[[#This Row],[id_detalle]],2)),id_rubro[[id]:[Rubro]],2,0)</f>
        <v>CONSTRUCCIÓN, ACTIVIDADES Y SERVICIOS CONEXOS</v>
      </c>
      <c r="C6705" s="36" t="s">
        <v>1307</v>
      </c>
      <c r="D6705" s="45" t="str">
        <f>+Tabla3[[#This Row],[id_detalle]]&amp;" "&amp;VLOOKUP(Tabla3[[#This Row],[id_detalle]],rubro_detalle[[Código]:[Rubro Detalle]],2,0)</f>
        <v>05.00.451 Recolección y Manejo Integral de Residuos Sólidos (Basura)</v>
      </c>
      <c r="E6705" s="33">
        <f t="shared" si="1177"/>
        <v>7</v>
      </c>
      <c r="F6705" s="47" t="str">
        <f t="shared" si="1178"/>
        <v>05.00.451-7</v>
      </c>
      <c r="G6705" s="37" t="s">
        <v>6184</v>
      </c>
      <c r="H6705" s="37">
        <v>830</v>
      </c>
    </row>
    <row r="6706" spans="1:8" x14ac:dyDescent="0.3">
      <c r="A6706" s="34" t="str">
        <f>+LEFT(Tabla3[[#This Row],[id_detalle]],2)</f>
        <v>05</v>
      </c>
      <c r="B6706" s="46" t="str">
        <f>VLOOKUP((LEFT(Tabla3[[#This Row],[id_detalle]],2)),id_rubro[[id]:[Rubro]],2,0)</f>
        <v>CONSTRUCCIÓN, ACTIVIDADES Y SERVICIOS CONEXOS</v>
      </c>
      <c r="C6706" s="36" t="s">
        <v>1310</v>
      </c>
      <c r="D6706" s="45" t="str">
        <f>+Tabla3[[#This Row],[id_detalle]]&amp;" "&amp;VLOOKUP(Tabla3[[#This Row],[id_detalle]],rubro_detalle[[Código]:[Rubro Detalle]],2,0)</f>
        <v>05.00.461 Revestimientos</v>
      </c>
      <c r="E6706" s="33">
        <f t="shared" si="1177"/>
        <v>1</v>
      </c>
      <c r="F6706" s="47" t="str">
        <f t="shared" si="1178"/>
        <v>05.00.461-1</v>
      </c>
      <c r="G6706" s="37" t="s">
        <v>3451</v>
      </c>
      <c r="H6706" s="37">
        <v>192</v>
      </c>
    </row>
    <row r="6707" spans="1:8" x14ac:dyDescent="0.3">
      <c r="A6707" s="34" t="str">
        <f>+LEFT(Tabla3[[#This Row],[id_detalle]],2)</f>
        <v>05</v>
      </c>
      <c r="B6707" s="46" t="str">
        <f>VLOOKUP((LEFT(Tabla3[[#This Row],[id_detalle]],2)),id_rubro[[id]:[Rubro]],2,0)</f>
        <v>CONSTRUCCIÓN, ACTIVIDADES Y SERVICIOS CONEXOS</v>
      </c>
      <c r="C6707" s="36" t="s">
        <v>1310</v>
      </c>
      <c r="D6707" s="45" t="str">
        <f>+Tabla3[[#This Row],[id_detalle]]&amp;" "&amp;VLOOKUP(Tabla3[[#This Row],[id_detalle]],rubro_detalle[[Código]:[Rubro Detalle]],2,0)</f>
        <v>05.00.461 Revestimientos</v>
      </c>
      <c r="E6707" s="33">
        <f t="shared" si="1177"/>
        <v>2</v>
      </c>
      <c r="F6707" s="47" t="str">
        <f t="shared" si="1178"/>
        <v>05.00.461-2</v>
      </c>
      <c r="G6707" s="37" t="s">
        <v>4868</v>
      </c>
      <c r="H6707" s="37">
        <v>198</v>
      </c>
    </row>
    <row r="6708" spans="1:8" x14ac:dyDescent="0.3">
      <c r="A6708" s="34" t="str">
        <f>+LEFT(Tabla3[[#This Row],[id_detalle]],2)</f>
        <v>05</v>
      </c>
      <c r="B6708" s="46" t="str">
        <f>VLOOKUP((LEFT(Tabla3[[#This Row],[id_detalle]],2)),id_rubro[[id]:[Rubro]],2,0)</f>
        <v>CONSTRUCCIÓN, ACTIVIDADES Y SERVICIOS CONEXOS</v>
      </c>
      <c r="C6708" s="36" t="s">
        <v>1310</v>
      </c>
      <c r="D6708" s="45" t="str">
        <f>+Tabla3[[#This Row],[id_detalle]]&amp;" "&amp;VLOOKUP(Tabla3[[#This Row],[id_detalle]],rubro_detalle[[Código]:[Rubro Detalle]],2,0)</f>
        <v>05.00.461 Revestimientos</v>
      </c>
      <c r="E6708" s="33">
        <f t="shared" si="1177"/>
        <v>3</v>
      </c>
      <c r="F6708" s="47" t="str">
        <f t="shared" si="1178"/>
        <v>05.00.461-3</v>
      </c>
      <c r="G6708" s="37" t="s">
        <v>4710</v>
      </c>
      <c r="H6708" s="37">
        <v>256</v>
      </c>
    </row>
    <row r="6709" spans="1:8" x14ac:dyDescent="0.3">
      <c r="A6709" s="34" t="str">
        <f>+LEFT(Tabla3[[#This Row],[id_detalle]],2)</f>
        <v>05</v>
      </c>
      <c r="B6709" s="46" t="str">
        <f>VLOOKUP((LEFT(Tabla3[[#This Row],[id_detalle]],2)),id_rubro[[id]:[Rubro]],2,0)</f>
        <v>CONSTRUCCIÓN, ACTIVIDADES Y SERVICIOS CONEXOS</v>
      </c>
      <c r="C6709" s="36" t="s">
        <v>1310</v>
      </c>
      <c r="D6709" s="45" t="str">
        <f>+Tabla3[[#This Row],[id_detalle]]&amp;" "&amp;VLOOKUP(Tabla3[[#This Row],[id_detalle]],rubro_detalle[[Código]:[Rubro Detalle]],2,0)</f>
        <v>05.00.461 Revestimientos</v>
      </c>
      <c r="E6709" s="33">
        <f t="shared" ref="E6709:E6711" si="1179">+IF(D6709=D6708,E6708+1,1)</f>
        <v>4</v>
      </c>
      <c r="F6709" s="47" t="str">
        <f t="shared" ref="F6709:F6711" si="1180">+LEFT(D6709,9)&amp;"-"&amp;E6709</f>
        <v>05.00.461-4</v>
      </c>
      <c r="G6709" s="37" t="s">
        <v>6185</v>
      </c>
      <c r="H6709" s="37">
        <v>258</v>
      </c>
    </row>
    <row r="6710" spans="1:8" x14ac:dyDescent="0.3">
      <c r="A6710" s="34" t="str">
        <f>+LEFT(Tabla3[[#This Row],[id_detalle]],2)</f>
        <v>05</v>
      </c>
      <c r="B6710" s="46" t="str">
        <f>VLOOKUP((LEFT(Tabla3[[#This Row],[id_detalle]],2)),id_rubro[[id]:[Rubro]],2,0)</f>
        <v>CONSTRUCCIÓN, ACTIVIDADES Y SERVICIOS CONEXOS</v>
      </c>
      <c r="C6710" s="36" t="s">
        <v>1310</v>
      </c>
      <c r="D6710" s="45" t="str">
        <f>+Tabla3[[#This Row],[id_detalle]]&amp;" "&amp;VLOOKUP(Tabla3[[#This Row],[id_detalle]],rubro_detalle[[Código]:[Rubro Detalle]],2,0)</f>
        <v>05.00.461 Revestimientos</v>
      </c>
      <c r="E6710" s="33">
        <f t="shared" si="1179"/>
        <v>5</v>
      </c>
      <c r="F6710" s="47" t="str">
        <f t="shared" si="1180"/>
        <v>05.00.461-5</v>
      </c>
      <c r="G6710" s="37" t="s">
        <v>6186</v>
      </c>
      <c r="H6710" s="37">
        <v>258</v>
      </c>
    </row>
    <row r="6711" spans="1:8" x14ac:dyDescent="0.3">
      <c r="A6711" s="34" t="str">
        <f>+LEFT(Tabla3[[#This Row],[id_detalle]],2)</f>
        <v>05</v>
      </c>
      <c r="B6711" s="46" t="str">
        <f>VLOOKUP((LEFT(Tabla3[[#This Row],[id_detalle]],2)),id_rubro[[id]:[Rubro]],2,0)</f>
        <v>CONSTRUCCIÓN, ACTIVIDADES Y SERVICIOS CONEXOS</v>
      </c>
      <c r="C6711" s="36" t="s">
        <v>1310</v>
      </c>
      <c r="D6711" s="45" t="str">
        <f>+Tabla3[[#This Row],[id_detalle]]&amp;" "&amp;VLOOKUP(Tabla3[[#This Row],[id_detalle]],rubro_detalle[[Código]:[Rubro Detalle]],2,0)</f>
        <v>05.00.461 Revestimientos</v>
      </c>
      <c r="E6711" s="33">
        <f t="shared" si="1179"/>
        <v>6</v>
      </c>
      <c r="F6711" s="47" t="str">
        <f t="shared" si="1180"/>
        <v>05.00.461-6</v>
      </c>
      <c r="G6711" s="37" t="s">
        <v>6187</v>
      </c>
      <c r="H6711" s="37">
        <v>269</v>
      </c>
    </row>
    <row r="6712" spans="1:8" x14ac:dyDescent="0.3">
      <c r="A6712" s="34" t="str">
        <f>+LEFT(Tabla3[[#This Row],[id_detalle]],2)</f>
        <v>05</v>
      </c>
      <c r="B6712" s="46" t="str">
        <f>VLOOKUP((LEFT(Tabla3[[#This Row],[id_detalle]],2)),id_rubro[[id]:[Rubro]],2,0)</f>
        <v>CONSTRUCCIÓN, ACTIVIDADES Y SERVICIOS CONEXOS</v>
      </c>
      <c r="C6712" s="36" t="s">
        <v>1310</v>
      </c>
      <c r="D6712" s="45" t="str">
        <f>+Tabla3[[#This Row],[id_detalle]]&amp;" "&amp;VLOOKUP(Tabla3[[#This Row],[id_detalle]],rubro_detalle[[Código]:[Rubro Detalle]],2,0)</f>
        <v>05.00.461 Revestimientos</v>
      </c>
      <c r="E6712" s="33">
        <f t="shared" ref="E6712:E6717" si="1181">+IF(D6712=D6711,E6711+1,1)</f>
        <v>7</v>
      </c>
      <c r="F6712" s="47" t="str">
        <f t="shared" ref="F6712:F6717" si="1182">+LEFT(D6712,9)&amp;"-"&amp;E6712</f>
        <v>05.00.461-7</v>
      </c>
      <c r="G6712" s="37" t="s">
        <v>5284</v>
      </c>
      <c r="H6712" s="37">
        <v>332</v>
      </c>
    </row>
    <row r="6713" spans="1:8" x14ac:dyDescent="0.3">
      <c r="A6713" s="34" t="str">
        <f>+LEFT(Tabla3[[#This Row],[id_detalle]],2)</f>
        <v>05</v>
      </c>
      <c r="B6713" s="46" t="str">
        <f>VLOOKUP((LEFT(Tabla3[[#This Row],[id_detalle]],2)),id_rubro[[id]:[Rubro]],2,0)</f>
        <v>CONSTRUCCIÓN, ACTIVIDADES Y SERVICIOS CONEXOS</v>
      </c>
      <c r="C6713" s="36" t="s">
        <v>1310</v>
      </c>
      <c r="D6713" s="45" t="str">
        <f>+Tabla3[[#This Row],[id_detalle]]&amp;" "&amp;VLOOKUP(Tabla3[[#This Row],[id_detalle]],rubro_detalle[[Código]:[Rubro Detalle]],2,0)</f>
        <v>05.00.461 Revestimientos</v>
      </c>
      <c r="E6713" s="33">
        <f t="shared" si="1181"/>
        <v>8</v>
      </c>
      <c r="F6713" s="47" t="str">
        <f t="shared" si="1182"/>
        <v>05.00.461-8</v>
      </c>
      <c r="G6713" s="37" t="s">
        <v>6188</v>
      </c>
      <c r="H6713" s="37">
        <v>390</v>
      </c>
    </row>
    <row r="6714" spans="1:8" x14ac:dyDescent="0.3">
      <c r="A6714" s="34" t="str">
        <f>+LEFT(Tabla3[[#This Row],[id_detalle]],2)</f>
        <v>05</v>
      </c>
      <c r="B6714" s="46" t="str">
        <f>VLOOKUP((LEFT(Tabla3[[#This Row],[id_detalle]],2)),id_rubro[[id]:[Rubro]],2,0)</f>
        <v>CONSTRUCCIÓN, ACTIVIDADES Y SERVICIOS CONEXOS</v>
      </c>
      <c r="C6714" s="36" t="s">
        <v>1310</v>
      </c>
      <c r="D6714" s="45" t="str">
        <f>+Tabla3[[#This Row],[id_detalle]]&amp;" "&amp;VLOOKUP(Tabla3[[#This Row],[id_detalle]],rubro_detalle[[Código]:[Rubro Detalle]],2,0)</f>
        <v>05.00.461 Revestimientos</v>
      </c>
      <c r="E6714" s="33">
        <f t="shared" si="1181"/>
        <v>9</v>
      </c>
      <c r="F6714" s="47" t="str">
        <f t="shared" si="1182"/>
        <v>05.00.461-9</v>
      </c>
      <c r="G6714" s="37" t="s">
        <v>2981</v>
      </c>
      <c r="H6714" s="37">
        <v>405</v>
      </c>
    </row>
    <row r="6715" spans="1:8" x14ac:dyDescent="0.3">
      <c r="A6715" s="34" t="str">
        <f>+LEFT(Tabla3[[#This Row],[id_detalle]],2)</f>
        <v>05</v>
      </c>
      <c r="B6715" s="46" t="str">
        <f>VLOOKUP((LEFT(Tabla3[[#This Row],[id_detalle]],2)),id_rubro[[id]:[Rubro]],2,0)</f>
        <v>CONSTRUCCIÓN, ACTIVIDADES Y SERVICIOS CONEXOS</v>
      </c>
      <c r="C6715" s="36" t="s">
        <v>1310</v>
      </c>
      <c r="D6715" s="45" t="str">
        <f>+Tabla3[[#This Row],[id_detalle]]&amp;" "&amp;VLOOKUP(Tabla3[[#This Row],[id_detalle]],rubro_detalle[[Código]:[Rubro Detalle]],2,0)</f>
        <v>05.00.461 Revestimientos</v>
      </c>
      <c r="E6715" s="33">
        <f t="shared" si="1181"/>
        <v>10</v>
      </c>
      <c r="F6715" s="47" t="str">
        <f t="shared" si="1182"/>
        <v>05.00.461-10</v>
      </c>
      <c r="G6715" s="37" t="s">
        <v>6189</v>
      </c>
      <c r="H6715" s="37">
        <v>410</v>
      </c>
    </row>
    <row r="6716" spans="1:8" x14ac:dyDescent="0.3">
      <c r="A6716" s="34" t="str">
        <f>+LEFT(Tabla3[[#This Row],[id_detalle]],2)</f>
        <v>05</v>
      </c>
      <c r="B6716" s="46" t="str">
        <f>VLOOKUP((LEFT(Tabla3[[#This Row],[id_detalle]],2)),id_rubro[[id]:[Rubro]],2,0)</f>
        <v>CONSTRUCCIÓN, ACTIVIDADES Y SERVICIOS CONEXOS</v>
      </c>
      <c r="C6716" s="36" t="s">
        <v>1310</v>
      </c>
      <c r="D6716" s="45" t="str">
        <f>+Tabla3[[#This Row],[id_detalle]]&amp;" "&amp;VLOOKUP(Tabla3[[#This Row],[id_detalle]],rubro_detalle[[Código]:[Rubro Detalle]],2,0)</f>
        <v>05.00.461 Revestimientos</v>
      </c>
      <c r="E6716" s="33">
        <f t="shared" si="1181"/>
        <v>11</v>
      </c>
      <c r="F6716" s="47" t="str">
        <f t="shared" si="1182"/>
        <v>05.00.461-11</v>
      </c>
      <c r="G6716" s="37" t="s">
        <v>3464</v>
      </c>
      <c r="H6716" s="37">
        <v>430</v>
      </c>
    </row>
    <row r="6717" spans="1:8" x14ac:dyDescent="0.3">
      <c r="A6717" s="34" t="str">
        <f>+LEFT(Tabla3[[#This Row],[id_detalle]],2)</f>
        <v>05</v>
      </c>
      <c r="B6717" s="46" t="str">
        <f>VLOOKUP((LEFT(Tabla3[[#This Row],[id_detalle]],2)),id_rubro[[id]:[Rubro]],2,0)</f>
        <v>CONSTRUCCIÓN, ACTIVIDADES Y SERVICIOS CONEXOS</v>
      </c>
      <c r="C6717" s="36" t="s">
        <v>1310</v>
      </c>
      <c r="D6717" s="45" t="str">
        <f>+Tabla3[[#This Row],[id_detalle]]&amp;" "&amp;VLOOKUP(Tabla3[[#This Row],[id_detalle]],rubro_detalle[[Código]:[Rubro Detalle]],2,0)</f>
        <v>05.00.461 Revestimientos</v>
      </c>
      <c r="E6717" s="33">
        <f t="shared" si="1181"/>
        <v>12</v>
      </c>
      <c r="F6717" s="47" t="str">
        <f t="shared" si="1182"/>
        <v>05.00.461-12</v>
      </c>
      <c r="G6717" s="37" t="s">
        <v>5180</v>
      </c>
      <c r="H6717" s="37">
        <v>514</v>
      </c>
    </row>
    <row r="6718" spans="1:8" x14ac:dyDescent="0.3">
      <c r="A6718" s="34" t="str">
        <f>+LEFT(Tabla3[[#This Row],[id_detalle]],2)</f>
        <v>05</v>
      </c>
      <c r="B6718" s="46" t="str">
        <f>VLOOKUP((LEFT(Tabla3[[#This Row],[id_detalle]],2)),id_rubro[[id]:[Rubro]],2,0)</f>
        <v>CONSTRUCCIÓN, ACTIVIDADES Y SERVICIOS CONEXOS</v>
      </c>
      <c r="C6718" s="36" t="s">
        <v>1310</v>
      </c>
      <c r="D6718" s="45" t="str">
        <f>+Tabla3[[#This Row],[id_detalle]]&amp;" "&amp;VLOOKUP(Tabla3[[#This Row],[id_detalle]],rubro_detalle[[Código]:[Rubro Detalle]],2,0)</f>
        <v>05.00.461 Revestimientos</v>
      </c>
      <c r="E6718" s="33">
        <f t="shared" ref="E6718:E6729" si="1183">+IF(D6718=D6717,E6717+1,1)</f>
        <v>13</v>
      </c>
      <c r="F6718" s="47" t="str">
        <f t="shared" ref="F6718:F6729" si="1184">+LEFT(D6718,9)&amp;"-"&amp;E6718</f>
        <v>05.00.461-13</v>
      </c>
      <c r="G6718" s="37" t="s">
        <v>3496</v>
      </c>
      <c r="H6718" s="37">
        <v>526</v>
      </c>
    </row>
    <row r="6719" spans="1:8" x14ac:dyDescent="0.3">
      <c r="A6719" s="34" t="str">
        <f>+LEFT(Tabla3[[#This Row],[id_detalle]],2)</f>
        <v>05</v>
      </c>
      <c r="B6719" s="46" t="str">
        <f>VLOOKUP((LEFT(Tabla3[[#This Row],[id_detalle]],2)),id_rubro[[id]:[Rubro]],2,0)</f>
        <v>CONSTRUCCIÓN, ACTIVIDADES Y SERVICIOS CONEXOS</v>
      </c>
      <c r="C6719" s="36" t="s">
        <v>1310</v>
      </c>
      <c r="D6719" s="45" t="str">
        <f>+Tabla3[[#This Row],[id_detalle]]&amp;" "&amp;VLOOKUP(Tabla3[[#This Row],[id_detalle]],rubro_detalle[[Código]:[Rubro Detalle]],2,0)</f>
        <v>05.00.461 Revestimientos</v>
      </c>
      <c r="E6719" s="33">
        <f t="shared" si="1183"/>
        <v>14</v>
      </c>
      <c r="F6719" s="47" t="str">
        <f t="shared" si="1184"/>
        <v>05.00.461-14</v>
      </c>
      <c r="G6719" s="37" t="s">
        <v>4873</v>
      </c>
      <c r="H6719" s="37">
        <v>526</v>
      </c>
    </row>
    <row r="6720" spans="1:8" x14ac:dyDescent="0.3">
      <c r="A6720" s="34" t="str">
        <f>+LEFT(Tabla3[[#This Row],[id_detalle]],2)</f>
        <v>05</v>
      </c>
      <c r="B6720" s="46" t="str">
        <f>VLOOKUP((LEFT(Tabla3[[#This Row],[id_detalle]],2)),id_rubro[[id]:[Rubro]],2,0)</f>
        <v>CONSTRUCCIÓN, ACTIVIDADES Y SERVICIOS CONEXOS</v>
      </c>
      <c r="C6720" s="36" t="s">
        <v>1310</v>
      </c>
      <c r="D6720" s="45" t="str">
        <f>+Tabla3[[#This Row],[id_detalle]]&amp;" "&amp;VLOOKUP(Tabla3[[#This Row],[id_detalle]],rubro_detalle[[Código]:[Rubro Detalle]],2,0)</f>
        <v>05.00.461 Revestimientos</v>
      </c>
      <c r="E6720" s="33">
        <f t="shared" si="1183"/>
        <v>15</v>
      </c>
      <c r="F6720" s="47" t="str">
        <f t="shared" si="1184"/>
        <v>05.00.461-15</v>
      </c>
      <c r="G6720" s="37" t="s">
        <v>5213</v>
      </c>
      <c r="H6720" s="37">
        <v>550</v>
      </c>
    </row>
    <row r="6721" spans="1:8" x14ac:dyDescent="0.3">
      <c r="A6721" s="34" t="str">
        <f>+LEFT(Tabla3[[#This Row],[id_detalle]],2)</f>
        <v>05</v>
      </c>
      <c r="B6721" s="46" t="str">
        <f>VLOOKUP((LEFT(Tabla3[[#This Row],[id_detalle]],2)),id_rubro[[id]:[Rubro]],2,0)</f>
        <v>CONSTRUCCIÓN, ACTIVIDADES Y SERVICIOS CONEXOS</v>
      </c>
      <c r="C6721" s="36" t="s">
        <v>1310</v>
      </c>
      <c r="D6721" s="45" t="str">
        <f>+Tabla3[[#This Row],[id_detalle]]&amp;" "&amp;VLOOKUP(Tabla3[[#This Row],[id_detalle]],rubro_detalle[[Código]:[Rubro Detalle]],2,0)</f>
        <v>05.00.461 Revestimientos</v>
      </c>
      <c r="E6721" s="33">
        <f t="shared" si="1183"/>
        <v>16</v>
      </c>
      <c r="F6721" s="47" t="str">
        <f t="shared" si="1184"/>
        <v>05.00.461-16</v>
      </c>
      <c r="G6721" s="37" t="s">
        <v>3873</v>
      </c>
      <c r="H6721" s="37">
        <v>580</v>
      </c>
    </row>
    <row r="6722" spans="1:8" x14ac:dyDescent="0.3">
      <c r="A6722" s="34" t="str">
        <f>+LEFT(Tabla3[[#This Row],[id_detalle]],2)</f>
        <v>05</v>
      </c>
      <c r="B6722" s="46" t="str">
        <f>VLOOKUP((LEFT(Tabla3[[#This Row],[id_detalle]],2)),id_rubro[[id]:[Rubro]],2,0)</f>
        <v>CONSTRUCCIÓN, ACTIVIDADES Y SERVICIOS CONEXOS</v>
      </c>
      <c r="C6722" s="36" t="s">
        <v>1310</v>
      </c>
      <c r="D6722" s="45" t="str">
        <f>+Tabla3[[#This Row],[id_detalle]]&amp;" "&amp;VLOOKUP(Tabla3[[#This Row],[id_detalle]],rubro_detalle[[Código]:[Rubro Detalle]],2,0)</f>
        <v>05.00.461 Revestimientos</v>
      </c>
      <c r="E6722" s="33">
        <f t="shared" si="1183"/>
        <v>17</v>
      </c>
      <c r="F6722" s="47" t="str">
        <f t="shared" si="1184"/>
        <v>05.00.461-17</v>
      </c>
      <c r="G6722" s="37" t="s">
        <v>4689</v>
      </c>
      <c r="H6722" s="37">
        <v>597</v>
      </c>
    </row>
    <row r="6723" spans="1:8" x14ac:dyDescent="0.3">
      <c r="A6723" s="34" t="str">
        <f>+LEFT(Tabla3[[#This Row],[id_detalle]],2)</f>
        <v>05</v>
      </c>
      <c r="B6723" s="46" t="str">
        <f>VLOOKUP((LEFT(Tabla3[[#This Row],[id_detalle]],2)),id_rubro[[id]:[Rubro]],2,0)</f>
        <v>CONSTRUCCIÓN, ACTIVIDADES Y SERVICIOS CONEXOS</v>
      </c>
      <c r="C6723" s="36" t="s">
        <v>1310</v>
      </c>
      <c r="D6723" s="45" t="str">
        <f>+Tabla3[[#This Row],[id_detalle]]&amp;" "&amp;VLOOKUP(Tabla3[[#This Row],[id_detalle]],rubro_detalle[[Código]:[Rubro Detalle]],2,0)</f>
        <v>05.00.461 Revestimientos</v>
      </c>
      <c r="E6723" s="33">
        <f t="shared" si="1183"/>
        <v>18</v>
      </c>
      <c r="F6723" s="47" t="str">
        <f t="shared" si="1184"/>
        <v>05.00.461-18</v>
      </c>
      <c r="G6723" s="37" t="s">
        <v>3881</v>
      </c>
      <c r="H6723" s="37">
        <v>634</v>
      </c>
    </row>
    <row r="6724" spans="1:8" x14ac:dyDescent="0.3">
      <c r="A6724" s="34" t="str">
        <f>+LEFT(Tabla3[[#This Row],[id_detalle]],2)</f>
        <v>05</v>
      </c>
      <c r="B6724" s="46" t="str">
        <f>VLOOKUP((LEFT(Tabla3[[#This Row],[id_detalle]],2)),id_rubro[[id]:[Rubro]],2,0)</f>
        <v>CONSTRUCCIÓN, ACTIVIDADES Y SERVICIOS CONEXOS</v>
      </c>
      <c r="C6724" s="36" t="s">
        <v>1310</v>
      </c>
      <c r="D6724" s="45" t="str">
        <f>+Tabla3[[#This Row],[id_detalle]]&amp;" "&amp;VLOOKUP(Tabla3[[#This Row],[id_detalle]],rubro_detalle[[Código]:[Rubro Detalle]],2,0)</f>
        <v>05.00.461 Revestimientos</v>
      </c>
      <c r="E6724" s="33">
        <f t="shared" si="1183"/>
        <v>19</v>
      </c>
      <c r="F6724" s="47" t="str">
        <f t="shared" si="1184"/>
        <v>05.00.461-19</v>
      </c>
      <c r="G6724" s="37" t="s">
        <v>6190</v>
      </c>
      <c r="H6724" s="37">
        <v>645</v>
      </c>
    </row>
    <row r="6725" spans="1:8" x14ac:dyDescent="0.3">
      <c r="A6725" s="34" t="str">
        <f>+LEFT(Tabla3[[#This Row],[id_detalle]],2)</f>
        <v>05</v>
      </c>
      <c r="B6725" s="46" t="str">
        <f>VLOOKUP((LEFT(Tabla3[[#This Row],[id_detalle]],2)),id_rubro[[id]:[Rubro]],2,0)</f>
        <v>CONSTRUCCIÓN, ACTIVIDADES Y SERVICIOS CONEXOS</v>
      </c>
      <c r="C6725" s="36" t="s">
        <v>1310</v>
      </c>
      <c r="D6725" s="45" t="str">
        <f>+Tabla3[[#This Row],[id_detalle]]&amp;" "&amp;VLOOKUP(Tabla3[[#This Row],[id_detalle]],rubro_detalle[[Código]:[Rubro Detalle]],2,0)</f>
        <v>05.00.461 Revestimientos</v>
      </c>
      <c r="E6725" s="33">
        <f t="shared" si="1183"/>
        <v>20</v>
      </c>
      <c r="F6725" s="47" t="str">
        <f t="shared" si="1184"/>
        <v>05.00.461-20</v>
      </c>
      <c r="G6725" s="37" t="s">
        <v>3018</v>
      </c>
      <c r="H6725" s="37">
        <v>658</v>
      </c>
    </row>
    <row r="6726" spans="1:8" x14ac:dyDescent="0.3">
      <c r="A6726" s="34" t="str">
        <f>+LEFT(Tabla3[[#This Row],[id_detalle]],2)</f>
        <v>05</v>
      </c>
      <c r="B6726" s="46" t="str">
        <f>VLOOKUP((LEFT(Tabla3[[#This Row],[id_detalle]],2)),id_rubro[[id]:[Rubro]],2,0)</f>
        <v>CONSTRUCCIÓN, ACTIVIDADES Y SERVICIOS CONEXOS</v>
      </c>
      <c r="C6726" s="36" t="s">
        <v>1310</v>
      </c>
      <c r="D6726" s="45" t="str">
        <f>+Tabla3[[#This Row],[id_detalle]]&amp;" "&amp;VLOOKUP(Tabla3[[#This Row],[id_detalle]],rubro_detalle[[Código]:[Rubro Detalle]],2,0)</f>
        <v>05.00.461 Revestimientos</v>
      </c>
      <c r="E6726" s="33">
        <f t="shared" si="1183"/>
        <v>21</v>
      </c>
      <c r="F6726" s="47" t="str">
        <f t="shared" si="1184"/>
        <v>05.00.461-21</v>
      </c>
      <c r="G6726" s="37" t="s">
        <v>4228</v>
      </c>
      <c r="H6726" s="37">
        <v>668</v>
      </c>
    </row>
    <row r="6727" spans="1:8" x14ac:dyDescent="0.3">
      <c r="A6727" s="34" t="str">
        <f>+LEFT(Tabla3[[#This Row],[id_detalle]],2)</f>
        <v>05</v>
      </c>
      <c r="B6727" s="46" t="str">
        <f>VLOOKUP((LEFT(Tabla3[[#This Row],[id_detalle]],2)),id_rubro[[id]:[Rubro]],2,0)</f>
        <v>CONSTRUCCIÓN, ACTIVIDADES Y SERVICIOS CONEXOS</v>
      </c>
      <c r="C6727" s="36" t="s">
        <v>1310</v>
      </c>
      <c r="D6727" s="45" t="str">
        <f>+Tabla3[[#This Row],[id_detalle]]&amp;" "&amp;VLOOKUP(Tabla3[[#This Row],[id_detalle]],rubro_detalle[[Código]:[Rubro Detalle]],2,0)</f>
        <v>05.00.461 Revestimientos</v>
      </c>
      <c r="E6727" s="33">
        <f t="shared" si="1183"/>
        <v>22</v>
      </c>
      <c r="F6727" s="47" t="str">
        <f t="shared" si="1184"/>
        <v>05.00.461-22</v>
      </c>
      <c r="G6727" s="37" t="s">
        <v>4792</v>
      </c>
      <c r="H6727" s="37">
        <v>700</v>
      </c>
    </row>
    <row r="6728" spans="1:8" x14ac:dyDescent="0.3">
      <c r="A6728" s="34" t="str">
        <f>+LEFT(Tabla3[[#This Row],[id_detalle]],2)</f>
        <v>05</v>
      </c>
      <c r="B6728" s="46" t="str">
        <f>VLOOKUP((LEFT(Tabla3[[#This Row],[id_detalle]],2)),id_rubro[[id]:[Rubro]],2,0)</f>
        <v>CONSTRUCCIÓN, ACTIVIDADES Y SERVICIOS CONEXOS</v>
      </c>
      <c r="C6728" s="36" t="s">
        <v>1310</v>
      </c>
      <c r="D6728" s="45" t="str">
        <f>+Tabla3[[#This Row],[id_detalle]]&amp;" "&amp;VLOOKUP(Tabla3[[#This Row],[id_detalle]],rubro_detalle[[Código]:[Rubro Detalle]],2,0)</f>
        <v>05.00.461 Revestimientos</v>
      </c>
      <c r="E6728" s="33">
        <f t="shared" si="1183"/>
        <v>23</v>
      </c>
      <c r="F6728" s="47" t="str">
        <f t="shared" si="1184"/>
        <v>05.00.461-23</v>
      </c>
      <c r="G6728" s="37" t="s">
        <v>3034</v>
      </c>
      <c r="H6728" s="37">
        <v>742</v>
      </c>
    </row>
    <row r="6729" spans="1:8" x14ac:dyDescent="0.3">
      <c r="A6729" s="34" t="str">
        <f>+LEFT(Tabla3[[#This Row],[id_detalle]],2)</f>
        <v>05</v>
      </c>
      <c r="B6729" s="46" t="str">
        <f>VLOOKUP((LEFT(Tabla3[[#This Row],[id_detalle]],2)),id_rubro[[id]:[Rubro]],2,0)</f>
        <v>CONSTRUCCIÓN, ACTIVIDADES Y SERVICIOS CONEXOS</v>
      </c>
      <c r="C6729" s="36" t="s">
        <v>1310</v>
      </c>
      <c r="D6729" s="45" t="str">
        <f>+Tabla3[[#This Row],[id_detalle]]&amp;" "&amp;VLOOKUP(Tabla3[[#This Row],[id_detalle]],rubro_detalle[[Código]:[Rubro Detalle]],2,0)</f>
        <v>05.00.461 Revestimientos</v>
      </c>
      <c r="E6729" s="33">
        <f t="shared" si="1183"/>
        <v>24</v>
      </c>
      <c r="F6729" s="47" t="str">
        <f t="shared" si="1184"/>
        <v>05.00.461-24</v>
      </c>
      <c r="G6729" s="37" t="s">
        <v>4345</v>
      </c>
      <c r="H6729" s="37">
        <v>754</v>
      </c>
    </row>
    <row r="6730" spans="1:8" x14ac:dyDescent="0.3">
      <c r="A6730" s="34" t="str">
        <f>+LEFT(Tabla3[[#This Row],[id_detalle]],2)</f>
        <v>05</v>
      </c>
      <c r="B6730" s="46" t="str">
        <f>VLOOKUP((LEFT(Tabla3[[#This Row],[id_detalle]],2)),id_rubro[[id]:[Rubro]],2,0)</f>
        <v>CONSTRUCCIÓN, ACTIVIDADES Y SERVICIOS CONEXOS</v>
      </c>
      <c r="C6730" s="36" t="s">
        <v>1310</v>
      </c>
      <c r="D6730" s="45" t="str">
        <f>+Tabla3[[#This Row],[id_detalle]]&amp;" "&amp;VLOOKUP(Tabla3[[#This Row],[id_detalle]],rubro_detalle[[Código]:[Rubro Detalle]],2,0)</f>
        <v>05.00.461 Revestimientos</v>
      </c>
      <c r="E6730" s="33">
        <f>+IF(D6730=D6729,E6729+1,1)</f>
        <v>25</v>
      </c>
      <c r="F6730" s="47" t="str">
        <f>+LEFT(D6730,9)&amp;"-"&amp;E6730</f>
        <v>05.00.461-25</v>
      </c>
      <c r="G6730" s="37" t="s">
        <v>4514</v>
      </c>
      <c r="H6730" s="37">
        <v>793</v>
      </c>
    </row>
    <row r="6731" spans="1:8" x14ac:dyDescent="0.3">
      <c r="A6731" s="34" t="str">
        <f>+LEFT(Tabla3[[#This Row],[id_detalle]],2)</f>
        <v>05</v>
      </c>
      <c r="B6731" s="46" t="str">
        <f>VLOOKUP((LEFT(Tabla3[[#This Row],[id_detalle]],2)),id_rubro[[id]:[Rubro]],2,0)</f>
        <v>CONSTRUCCIÓN, ACTIVIDADES Y SERVICIOS CONEXOS</v>
      </c>
      <c r="C6731" s="36" t="s">
        <v>1312</v>
      </c>
      <c r="D6731" s="45" t="str">
        <f>+Tabla3[[#This Row],[id_detalle]]&amp;" "&amp;VLOOKUP(Tabla3[[#This Row],[id_detalle]],rubro_detalle[[Código]:[Rubro Detalle]],2,0)</f>
        <v>05.00.481 Sanitarios y Grifería</v>
      </c>
      <c r="E6731" s="33">
        <f>+IF(D6731=D6730,E6730+1,1)</f>
        <v>1</v>
      </c>
      <c r="F6731" s="47" t="str">
        <f>+LEFT(D6731,9)&amp;"-"&amp;E6731</f>
        <v>05.00.481-1</v>
      </c>
      <c r="G6731" s="37" t="s">
        <v>6191</v>
      </c>
      <c r="H6731" s="37">
        <v>198</v>
      </c>
    </row>
    <row r="6732" spans="1:8" x14ac:dyDescent="0.3">
      <c r="A6732" s="34" t="str">
        <f>+LEFT(Tabla3[[#This Row],[id_detalle]],2)</f>
        <v>05</v>
      </c>
      <c r="B6732" s="46" t="str">
        <f>VLOOKUP((LEFT(Tabla3[[#This Row],[id_detalle]],2)),id_rubro[[id]:[Rubro]],2,0)</f>
        <v>CONSTRUCCIÓN, ACTIVIDADES Y SERVICIOS CONEXOS</v>
      </c>
      <c r="C6732" s="36" t="s">
        <v>1312</v>
      </c>
      <c r="D6732" s="45" t="str">
        <f>+Tabla3[[#This Row],[id_detalle]]&amp;" "&amp;VLOOKUP(Tabla3[[#This Row],[id_detalle]],rubro_detalle[[Código]:[Rubro Detalle]],2,0)</f>
        <v>05.00.481 Sanitarios y Grifería</v>
      </c>
      <c r="E6732" s="33">
        <f>+IF(D6732=D6731,E6731+1,1)</f>
        <v>2</v>
      </c>
      <c r="F6732" s="47" t="str">
        <f>+LEFT(D6732,9)&amp;"-"&amp;E6732</f>
        <v>05.00.481-2</v>
      </c>
      <c r="G6732" s="37" t="s">
        <v>3871</v>
      </c>
      <c r="H6732" s="37">
        <v>225</v>
      </c>
    </row>
    <row r="6733" spans="1:8" x14ac:dyDescent="0.3">
      <c r="A6733" s="34" t="str">
        <f>+LEFT(Tabla3[[#This Row],[id_detalle]],2)</f>
        <v>05</v>
      </c>
      <c r="B6733" s="46" t="str">
        <f>VLOOKUP((LEFT(Tabla3[[#This Row],[id_detalle]],2)),id_rubro[[id]:[Rubro]],2,0)</f>
        <v>CONSTRUCCIÓN, ACTIVIDADES Y SERVICIOS CONEXOS</v>
      </c>
      <c r="C6733" s="36" t="s">
        <v>1312</v>
      </c>
      <c r="D6733" s="45" t="str">
        <f>+Tabla3[[#This Row],[id_detalle]]&amp;" "&amp;VLOOKUP(Tabla3[[#This Row],[id_detalle]],rubro_detalle[[Código]:[Rubro Detalle]],2,0)</f>
        <v>05.00.481 Sanitarios y Grifería</v>
      </c>
      <c r="E6733" s="33">
        <f>+IF(D6733=D6732,E6732+1,1)</f>
        <v>3</v>
      </c>
      <c r="F6733" s="47" t="str">
        <f>+LEFT(D6733,9)&amp;"-"&amp;E6733</f>
        <v>05.00.481-3</v>
      </c>
      <c r="G6733" s="37" t="s">
        <v>6192</v>
      </c>
      <c r="H6733" s="37">
        <v>243</v>
      </c>
    </row>
    <row r="6734" spans="1:8" x14ac:dyDescent="0.3">
      <c r="A6734" s="34" t="str">
        <f>+LEFT(Tabla3[[#This Row],[id_detalle]],2)</f>
        <v>05</v>
      </c>
      <c r="B6734" s="46" t="str">
        <f>VLOOKUP((LEFT(Tabla3[[#This Row],[id_detalle]],2)),id_rubro[[id]:[Rubro]],2,0)</f>
        <v>CONSTRUCCIÓN, ACTIVIDADES Y SERVICIOS CONEXOS</v>
      </c>
      <c r="C6734" s="36" t="s">
        <v>1312</v>
      </c>
      <c r="D6734" s="45" t="str">
        <f>+Tabla3[[#This Row],[id_detalle]]&amp;" "&amp;VLOOKUP(Tabla3[[#This Row],[id_detalle]],rubro_detalle[[Código]:[Rubro Detalle]],2,0)</f>
        <v>05.00.481 Sanitarios y Grifería</v>
      </c>
      <c r="E6734" s="33">
        <f t="shared" ref="E6734:E6736" si="1185">+IF(D6734=D6733,E6733+1,1)</f>
        <v>4</v>
      </c>
      <c r="F6734" s="47" t="str">
        <f t="shared" ref="F6734:F6736" si="1186">+LEFT(D6734,9)&amp;"-"&amp;E6734</f>
        <v>05.00.481-4</v>
      </c>
      <c r="G6734" s="37" t="s">
        <v>4710</v>
      </c>
      <c r="H6734" s="37">
        <v>256</v>
      </c>
    </row>
    <row r="6735" spans="1:8" x14ac:dyDescent="0.3">
      <c r="A6735" s="34" t="str">
        <f>+LEFT(Tabla3[[#This Row],[id_detalle]],2)</f>
        <v>05</v>
      </c>
      <c r="B6735" s="46" t="str">
        <f>VLOOKUP((LEFT(Tabla3[[#This Row],[id_detalle]],2)),id_rubro[[id]:[Rubro]],2,0)</f>
        <v>CONSTRUCCIÓN, ACTIVIDADES Y SERVICIOS CONEXOS</v>
      </c>
      <c r="C6735" s="36" t="s">
        <v>1312</v>
      </c>
      <c r="D6735" s="45" t="str">
        <f>+Tabla3[[#This Row],[id_detalle]]&amp;" "&amp;VLOOKUP(Tabla3[[#This Row],[id_detalle]],rubro_detalle[[Código]:[Rubro Detalle]],2,0)</f>
        <v>05.00.481 Sanitarios y Grifería</v>
      </c>
      <c r="E6735" s="33">
        <f t="shared" si="1185"/>
        <v>5</v>
      </c>
      <c r="F6735" s="47" t="str">
        <f t="shared" si="1186"/>
        <v>05.00.481-5</v>
      </c>
      <c r="G6735" s="37" t="s">
        <v>5930</v>
      </c>
      <c r="H6735" s="37">
        <v>318</v>
      </c>
    </row>
    <row r="6736" spans="1:8" x14ac:dyDescent="0.3">
      <c r="A6736" s="34" t="str">
        <f>+LEFT(Tabla3[[#This Row],[id_detalle]],2)</f>
        <v>05</v>
      </c>
      <c r="B6736" s="46" t="str">
        <f>VLOOKUP((LEFT(Tabla3[[#This Row],[id_detalle]],2)),id_rubro[[id]:[Rubro]],2,0)</f>
        <v>CONSTRUCCIÓN, ACTIVIDADES Y SERVICIOS CONEXOS</v>
      </c>
      <c r="C6736" s="36" t="s">
        <v>1312</v>
      </c>
      <c r="D6736" s="45" t="str">
        <f>+Tabla3[[#This Row],[id_detalle]]&amp;" "&amp;VLOOKUP(Tabla3[[#This Row],[id_detalle]],rubro_detalle[[Código]:[Rubro Detalle]],2,0)</f>
        <v>05.00.481 Sanitarios y Grifería</v>
      </c>
      <c r="E6736" s="33">
        <f t="shared" si="1185"/>
        <v>6</v>
      </c>
      <c r="F6736" s="47" t="str">
        <f t="shared" si="1186"/>
        <v>05.00.481-6</v>
      </c>
      <c r="G6736" s="37" t="s">
        <v>4334</v>
      </c>
      <c r="H6736" s="37">
        <v>378</v>
      </c>
    </row>
    <row r="6737" spans="1:8" x14ac:dyDescent="0.3">
      <c r="A6737" s="34" t="str">
        <f>+LEFT(Tabla3[[#This Row],[id_detalle]],2)</f>
        <v>05</v>
      </c>
      <c r="B6737" s="46" t="str">
        <f>VLOOKUP((LEFT(Tabla3[[#This Row],[id_detalle]],2)),id_rubro[[id]:[Rubro]],2,0)</f>
        <v>CONSTRUCCIÓN, ACTIVIDADES Y SERVICIOS CONEXOS</v>
      </c>
      <c r="C6737" s="36" t="s">
        <v>1312</v>
      </c>
      <c r="D6737" s="45" t="str">
        <f>+Tabla3[[#This Row],[id_detalle]]&amp;" "&amp;VLOOKUP(Tabla3[[#This Row],[id_detalle]],rubro_detalle[[Código]:[Rubro Detalle]],2,0)</f>
        <v>05.00.481 Sanitarios y Grifería</v>
      </c>
      <c r="E6737" s="33">
        <f t="shared" ref="E6737:E6742" si="1187">+IF(D6737=D6736,E6736+1,1)</f>
        <v>7</v>
      </c>
      <c r="F6737" s="47" t="str">
        <f t="shared" ref="F6737:F6742" si="1188">+LEFT(D6737,9)&amp;"-"&amp;E6737</f>
        <v>05.00.481-7</v>
      </c>
      <c r="G6737" s="37" t="s">
        <v>3927</v>
      </c>
      <c r="H6737" s="37">
        <v>441</v>
      </c>
    </row>
    <row r="6738" spans="1:8" x14ac:dyDescent="0.3">
      <c r="A6738" s="34" t="str">
        <f>+LEFT(Tabla3[[#This Row],[id_detalle]],2)</f>
        <v>05</v>
      </c>
      <c r="B6738" s="46" t="str">
        <f>VLOOKUP((LEFT(Tabla3[[#This Row],[id_detalle]],2)),id_rubro[[id]:[Rubro]],2,0)</f>
        <v>CONSTRUCCIÓN, ACTIVIDADES Y SERVICIOS CONEXOS</v>
      </c>
      <c r="C6738" s="36" t="s">
        <v>1312</v>
      </c>
      <c r="D6738" s="45" t="str">
        <f>+Tabla3[[#This Row],[id_detalle]]&amp;" "&amp;VLOOKUP(Tabla3[[#This Row],[id_detalle]],rubro_detalle[[Código]:[Rubro Detalle]],2,0)</f>
        <v>05.00.481 Sanitarios y Grifería</v>
      </c>
      <c r="E6738" s="33">
        <f t="shared" si="1187"/>
        <v>8</v>
      </c>
      <c r="F6738" s="47" t="str">
        <f t="shared" si="1188"/>
        <v>05.00.481-8</v>
      </c>
      <c r="G6738" s="37" t="s">
        <v>6193</v>
      </c>
      <c r="H6738" s="37">
        <v>442</v>
      </c>
    </row>
    <row r="6739" spans="1:8" x14ac:dyDescent="0.3">
      <c r="A6739" s="34" t="str">
        <f>+LEFT(Tabla3[[#This Row],[id_detalle]],2)</f>
        <v>05</v>
      </c>
      <c r="B6739" s="46" t="str">
        <f>VLOOKUP((LEFT(Tabla3[[#This Row],[id_detalle]],2)),id_rubro[[id]:[Rubro]],2,0)</f>
        <v>CONSTRUCCIÓN, ACTIVIDADES Y SERVICIOS CONEXOS</v>
      </c>
      <c r="C6739" s="36" t="s">
        <v>1312</v>
      </c>
      <c r="D6739" s="45" t="str">
        <f>+Tabla3[[#This Row],[id_detalle]]&amp;" "&amp;VLOOKUP(Tabla3[[#This Row],[id_detalle]],rubro_detalle[[Código]:[Rubro Detalle]],2,0)</f>
        <v>05.00.481 Sanitarios y Grifería</v>
      </c>
      <c r="E6739" s="33">
        <f t="shared" si="1187"/>
        <v>9</v>
      </c>
      <c r="F6739" s="47" t="str">
        <f t="shared" si="1188"/>
        <v>05.00.481-9</v>
      </c>
      <c r="G6739" s="37" t="s">
        <v>4755</v>
      </c>
      <c r="H6739" s="37">
        <v>446</v>
      </c>
    </row>
    <row r="6740" spans="1:8" x14ac:dyDescent="0.3">
      <c r="A6740" s="34" t="str">
        <f>+LEFT(Tabla3[[#This Row],[id_detalle]],2)</f>
        <v>05</v>
      </c>
      <c r="B6740" s="46" t="str">
        <f>VLOOKUP((LEFT(Tabla3[[#This Row],[id_detalle]],2)),id_rubro[[id]:[Rubro]],2,0)</f>
        <v>CONSTRUCCIÓN, ACTIVIDADES Y SERVICIOS CONEXOS</v>
      </c>
      <c r="C6740" s="36" t="s">
        <v>1312</v>
      </c>
      <c r="D6740" s="45" t="str">
        <f>+Tabla3[[#This Row],[id_detalle]]&amp;" "&amp;VLOOKUP(Tabla3[[#This Row],[id_detalle]],rubro_detalle[[Código]:[Rubro Detalle]],2,0)</f>
        <v>05.00.481 Sanitarios y Grifería</v>
      </c>
      <c r="E6740" s="33">
        <f t="shared" si="1187"/>
        <v>10</v>
      </c>
      <c r="F6740" s="47" t="str">
        <f t="shared" si="1188"/>
        <v>05.00.481-10</v>
      </c>
      <c r="G6740" s="37" t="s">
        <v>5858</v>
      </c>
      <c r="H6740" s="37">
        <v>487</v>
      </c>
    </row>
    <row r="6741" spans="1:8" x14ac:dyDescent="0.3">
      <c r="A6741" s="34" t="str">
        <f>+LEFT(Tabla3[[#This Row],[id_detalle]],2)</f>
        <v>05</v>
      </c>
      <c r="B6741" s="46" t="str">
        <f>VLOOKUP((LEFT(Tabla3[[#This Row],[id_detalle]],2)),id_rubro[[id]:[Rubro]],2,0)</f>
        <v>CONSTRUCCIÓN, ACTIVIDADES Y SERVICIOS CONEXOS</v>
      </c>
      <c r="C6741" s="36" t="s">
        <v>1312</v>
      </c>
      <c r="D6741" s="45" t="str">
        <f>+Tabla3[[#This Row],[id_detalle]]&amp;" "&amp;VLOOKUP(Tabla3[[#This Row],[id_detalle]],rubro_detalle[[Código]:[Rubro Detalle]],2,0)</f>
        <v>05.00.481 Sanitarios y Grifería</v>
      </c>
      <c r="E6741" s="33">
        <f t="shared" si="1187"/>
        <v>11</v>
      </c>
      <c r="F6741" s="47" t="str">
        <f t="shared" si="1188"/>
        <v>05.00.481-11</v>
      </c>
      <c r="G6741" s="37" t="s">
        <v>5653</v>
      </c>
      <c r="H6741" s="37">
        <v>519</v>
      </c>
    </row>
    <row r="6742" spans="1:8" x14ac:dyDescent="0.3">
      <c r="A6742" s="34" t="str">
        <f>+LEFT(Tabla3[[#This Row],[id_detalle]],2)</f>
        <v>05</v>
      </c>
      <c r="B6742" s="46" t="str">
        <f>VLOOKUP((LEFT(Tabla3[[#This Row],[id_detalle]],2)),id_rubro[[id]:[Rubro]],2,0)</f>
        <v>CONSTRUCCIÓN, ACTIVIDADES Y SERVICIOS CONEXOS</v>
      </c>
      <c r="C6742" s="36" t="s">
        <v>1312</v>
      </c>
      <c r="D6742" s="45" t="str">
        <f>+Tabla3[[#This Row],[id_detalle]]&amp;" "&amp;VLOOKUP(Tabla3[[#This Row],[id_detalle]],rubro_detalle[[Código]:[Rubro Detalle]],2,0)</f>
        <v>05.00.481 Sanitarios y Grifería</v>
      </c>
      <c r="E6742" s="33">
        <f t="shared" si="1187"/>
        <v>12</v>
      </c>
      <c r="F6742" s="47" t="str">
        <f t="shared" si="1188"/>
        <v>05.00.481-12</v>
      </c>
      <c r="G6742" s="37" t="s">
        <v>6194</v>
      </c>
      <c r="H6742" s="37">
        <v>632</v>
      </c>
    </row>
    <row r="6743" spans="1:8" x14ac:dyDescent="0.3">
      <c r="A6743" s="34" t="str">
        <f>+LEFT(Tabla3[[#This Row],[id_detalle]],2)</f>
        <v>05</v>
      </c>
      <c r="B6743" s="46" t="str">
        <f>VLOOKUP((LEFT(Tabla3[[#This Row],[id_detalle]],2)),id_rubro[[id]:[Rubro]],2,0)</f>
        <v>CONSTRUCCIÓN, ACTIVIDADES Y SERVICIOS CONEXOS</v>
      </c>
      <c r="C6743" s="36" t="s">
        <v>1312</v>
      </c>
      <c r="D6743" s="45" t="str">
        <f>+Tabla3[[#This Row],[id_detalle]]&amp;" "&amp;VLOOKUP(Tabla3[[#This Row],[id_detalle]],rubro_detalle[[Código]:[Rubro Detalle]],2,0)</f>
        <v>05.00.481 Sanitarios y Grifería</v>
      </c>
      <c r="E6743" s="33">
        <f>+IF(D6743=D6742,E6742+1,1)</f>
        <v>13</v>
      </c>
      <c r="F6743" s="47" t="str">
        <f>+LEFT(D6743,9)&amp;"-"&amp;E6743</f>
        <v>05.00.481-13</v>
      </c>
      <c r="G6743" s="37" t="s">
        <v>4467</v>
      </c>
      <c r="H6743" s="37">
        <v>643</v>
      </c>
    </row>
    <row r="6744" spans="1:8" x14ac:dyDescent="0.3">
      <c r="A6744" s="34" t="str">
        <f>+LEFT(Tabla3[[#This Row],[id_detalle]],2)</f>
        <v>05</v>
      </c>
      <c r="B6744" s="46" t="str">
        <f>VLOOKUP((LEFT(Tabla3[[#This Row],[id_detalle]],2)),id_rubro[[id]:[Rubro]],2,0)</f>
        <v>CONSTRUCCIÓN, ACTIVIDADES Y SERVICIOS CONEXOS</v>
      </c>
      <c r="C6744" s="36" t="s">
        <v>1312</v>
      </c>
      <c r="D6744" s="45" t="str">
        <f>+Tabla3[[#This Row],[id_detalle]]&amp;" "&amp;VLOOKUP(Tabla3[[#This Row],[id_detalle]],rubro_detalle[[Código]:[Rubro Detalle]],2,0)</f>
        <v>05.00.481 Sanitarios y Grifería</v>
      </c>
      <c r="E6744" s="33">
        <f>+IF(D6744=D6743,E6743+1,1)</f>
        <v>14</v>
      </c>
      <c r="F6744" s="47" t="str">
        <f>+LEFT(D6744,9)&amp;"-"&amp;E6744</f>
        <v>05.00.481-14</v>
      </c>
      <c r="G6744" s="37" t="s">
        <v>4968</v>
      </c>
      <c r="H6744" s="37">
        <v>722</v>
      </c>
    </row>
    <row r="6745" spans="1:8" x14ac:dyDescent="0.3">
      <c r="A6745" s="34" t="str">
        <f>+LEFT(Tabla3[[#This Row],[id_detalle]],2)</f>
        <v>05</v>
      </c>
      <c r="B6745" s="46" t="str">
        <f>VLOOKUP((LEFT(Tabla3[[#This Row],[id_detalle]],2)),id_rubro[[id]:[Rubro]],2,0)</f>
        <v>CONSTRUCCIÓN, ACTIVIDADES Y SERVICIOS CONEXOS</v>
      </c>
      <c r="C6745" s="36" t="s">
        <v>2387</v>
      </c>
      <c r="D6745" s="45" t="str">
        <f>+Tabla3[[#This Row],[id_detalle]]&amp;" "&amp;VLOOKUP(Tabla3[[#This Row],[id_detalle]],rubro_detalle[[Código]:[Rubro Detalle]],2,0)</f>
        <v>05.00.521 Topografía</v>
      </c>
      <c r="E6745" s="33">
        <f>+IF(D6745=D6744,E6744+1,1)</f>
        <v>1</v>
      </c>
      <c r="F6745" s="47" t="str">
        <f>+LEFT(D6745,9)&amp;"-"&amp;E6745</f>
        <v>05.00.521-1</v>
      </c>
      <c r="G6745" s="37" t="s">
        <v>6176</v>
      </c>
      <c r="H6745" s="37">
        <v>283</v>
      </c>
    </row>
    <row r="6746" spans="1:8" x14ac:dyDescent="0.3">
      <c r="A6746" s="34" t="str">
        <f>+LEFT(Tabla3[[#This Row],[id_detalle]],2)</f>
        <v>05</v>
      </c>
      <c r="B6746" s="46" t="str">
        <f>VLOOKUP((LEFT(Tabla3[[#This Row],[id_detalle]],2)),id_rubro[[id]:[Rubro]],2,0)</f>
        <v>CONSTRUCCIÓN, ACTIVIDADES Y SERVICIOS CONEXOS</v>
      </c>
      <c r="C6746" s="36" t="s">
        <v>2387</v>
      </c>
      <c r="D6746" s="45" t="str">
        <f>+Tabla3[[#This Row],[id_detalle]]&amp;" "&amp;VLOOKUP(Tabla3[[#This Row],[id_detalle]],rubro_detalle[[Código]:[Rubro Detalle]],2,0)</f>
        <v>05.00.521 Topografía</v>
      </c>
      <c r="E6746" s="33">
        <f>+IF(D6746=D6745,E6745+1,1)</f>
        <v>2</v>
      </c>
      <c r="F6746" s="47" t="str">
        <f>+LEFT(D6746,9)&amp;"-"&amp;E6746</f>
        <v>05.00.521-2</v>
      </c>
      <c r="G6746" s="37" t="s">
        <v>5704</v>
      </c>
      <c r="H6746" s="37">
        <v>291</v>
      </c>
    </row>
    <row r="6747" spans="1:8" x14ac:dyDescent="0.3">
      <c r="A6747" s="34" t="str">
        <f>+LEFT(Tabla3[[#This Row],[id_detalle]],2)</f>
        <v>05</v>
      </c>
      <c r="B6747" s="46" t="str">
        <f>VLOOKUP((LEFT(Tabla3[[#This Row],[id_detalle]],2)),id_rubro[[id]:[Rubro]],2,0)</f>
        <v>CONSTRUCCIÓN, ACTIVIDADES Y SERVICIOS CONEXOS</v>
      </c>
      <c r="C6747" s="36" t="s">
        <v>2387</v>
      </c>
      <c r="D6747" s="45" t="str">
        <f>+Tabla3[[#This Row],[id_detalle]]&amp;" "&amp;VLOOKUP(Tabla3[[#This Row],[id_detalle]],rubro_detalle[[Código]:[Rubro Detalle]],2,0)</f>
        <v>05.00.521 Topografía</v>
      </c>
      <c r="E6747" s="33">
        <f>+IF(D6747=D6746,E6746+1,1)</f>
        <v>3</v>
      </c>
      <c r="F6747" s="47" t="str">
        <f>+LEFT(D6747,9)&amp;"-"&amp;E6747</f>
        <v>05.00.521-3</v>
      </c>
      <c r="G6747" s="37" t="s">
        <v>6195</v>
      </c>
      <c r="H6747" s="37">
        <v>470</v>
      </c>
    </row>
    <row r="6748" spans="1:8" x14ac:dyDescent="0.3">
      <c r="A6748" s="34" t="str">
        <f>+LEFT(Tabla3[[#This Row],[id_detalle]],2)</f>
        <v>05</v>
      </c>
      <c r="B6748" s="46" t="str">
        <f>VLOOKUP((LEFT(Tabla3[[#This Row],[id_detalle]],2)),id_rubro[[id]:[Rubro]],2,0)</f>
        <v>CONSTRUCCIÓN, ACTIVIDADES Y SERVICIOS CONEXOS</v>
      </c>
      <c r="C6748" s="36" t="s">
        <v>2387</v>
      </c>
      <c r="D6748" s="45" t="str">
        <f>+Tabla3[[#This Row],[id_detalle]]&amp;" "&amp;VLOOKUP(Tabla3[[#This Row],[id_detalle]],rubro_detalle[[Código]:[Rubro Detalle]],2,0)</f>
        <v>05.00.521 Topografía</v>
      </c>
      <c r="E6748" s="33">
        <f t="shared" ref="E6748:E6750" si="1189">+IF(D6748=D6747,E6747+1,1)</f>
        <v>4</v>
      </c>
      <c r="F6748" s="47" t="str">
        <f t="shared" ref="F6748:F6750" si="1190">+LEFT(D6748,9)&amp;"-"&amp;E6748</f>
        <v>05.00.521-4</v>
      </c>
      <c r="G6748" s="37" t="s">
        <v>6196</v>
      </c>
      <c r="H6748" s="37">
        <v>471</v>
      </c>
    </row>
    <row r="6749" spans="1:8" x14ac:dyDescent="0.3">
      <c r="A6749" s="34" t="str">
        <f>+LEFT(Tabla3[[#This Row],[id_detalle]],2)</f>
        <v>05</v>
      </c>
      <c r="B6749" s="46" t="str">
        <f>VLOOKUP((LEFT(Tabla3[[#This Row],[id_detalle]],2)),id_rubro[[id]:[Rubro]],2,0)</f>
        <v>CONSTRUCCIÓN, ACTIVIDADES Y SERVICIOS CONEXOS</v>
      </c>
      <c r="C6749" s="36" t="s">
        <v>2387</v>
      </c>
      <c r="D6749" s="45" t="str">
        <f>+Tabla3[[#This Row],[id_detalle]]&amp;" "&amp;VLOOKUP(Tabla3[[#This Row],[id_detalle]],rubro_detalle[[Código]:[Rubro Detalle]],2,0)</f>
        <v>05.00.521 Topografía</v>
      </c>
      <c r="E6749" s="33">
        <f t="shared" si="1189"/>
        <v>5</v>
      </c>
      <c r="F6749" s="47" t="str">
        <f t="shared" si="1190"/>
        <v>05.00.521-5</v>
      </c>
      <c r="G6749" s="37" t="s">
        <v>6078</v>
      </c>
      <c r="H6749" s="37">
        <v>531</v>
      </c>
    </row>
    <row r="6750" spans="1:8" x14ac:dyDescent="0.3">
      <c r="A6750" s="34" t="str">
        <f>+LEFT(Tabla3[[#This Row],[id_detalle]],2)</f>
        <v>05</v>
      </c>
      <c r="B6750" s="46" t="str">
        <f>VLOOKUP((LEFT(Tabla3[[#This Row],[id_detalle]],2)),id_rubro[[id]:[Rubro]],2,0)</f>
        <v>CONSTRUCCIÓN, ACTIVIDADES Y SERVICIOS CONEXOS</v>
      </c>
      <c r="C6750" s="36" t="s">
        <v>2387</v>
      </c>
      <c r="D6750" s="45" t="str">
        <f>+Tabla3[[#This Row],[id_detalle]]&amp;" "&amp;VLOOKUP(Tabla3[[#This Row],[id_detalle]],rubro_detalle[[Código]:[Rubro Detalle]],2,0)</f>
        <v>05.00.521 Topografía</v>
      </c>
      <c r="E6750" s="33">
        <f t="shared" si="1189"/>
        <v>6</v>
      </c>
      <c r="F6750" s="47" t="str">
        <f t="shared" si="1190"/>
        <v>05.00.521-6</v>
      </c>
      <c r="G6750" s="37" t="s">
        <v>3012</v>
      </c>
      <c r="H6750" s="37">
        <v>622</v>
      </c>
    </row>
    <row r="6751" spans="1:8" x14ac:dyDescent="0.3">
      <c r="A6751" s="34" t="str">
        <f>+LEFT(Tabla3[[#This Row],[id_detalle]],2)</f>
        <v>05</v>
      </c>
      <c r="B6751" s="46" t="str">
        <f>VLOOKUP((LEFT(Tabla3[[#This Row],[id_detalle]],2)),id_rubro[[id]:[Rubro]],2,0)</f>
        <v>CONSTRUCCIÓN, ACTIVIDADES Y SERVICIOS CONEXOS</v>
      </c>
      <c r="C6751" s="36" t="s">
        <v>1318</v>
      </c>
      <c r="D6751" s="45" t="str">
        <f>+Tabla3[[#This Row],[id_detalle]]&amp;" "&amp;VLOOKUP(Tabla3[[#This Row],[id_detalle]],rubro_detalle[[Código]:[Rubro Detalle]],2,0)</f>
        <v>05.00.541 Transporte de Materiales de Construcción</v>
      </c>
      <c r="E6751" s="33">
        <f>+IF(D6751=D6750,E6750+1,1)</f>
        <v>1</v>
      </c>
      <c r="F6751" s="47" t="str">
        <f>+LEFT(D6751,9)&amp;"-"&amp;E6751</f>
        <v>05.00.541-1</v>
      </c>
      <c r="G6751" s="37" t="s">
        <v>3046</v>
      </c>
      <c r="H6751" s="37">
        <v>745</v>
      </c>
    </row>
    <row r="6752" spans="1:8" x14ac:dyDescent="0.3">
      <c r="A6752" s="34" t="str">
        <f>+LEFT(Tabla3[[#This Row],[id_detalle]],2)</f>
        <v>05</v>
      </c>
      <c r="B6752" s="46" t="str">
        <f>VLOOKUP((LEFT(Tabla3[[#This Row],[id_detalle]],2)),id_rubro[[id]:[Rubro]],2,0)</f>
        <v>CONSTRUCCIÓN, ACTIVIDADES Y SERVICIOS CONEXOS</v>
      </c>
      <c r="C6752" s="36" t="s">
        <v>1318</v>
      </c>
      <c r="D6752" s="45" t="str">
        <f>+Tabla3[[#This Row],[id_detalle]]&amp;" "&amp;VLOOKUP(Tabla3[[#This Row],[id_detalle]],rubro_detalle[[Código]:[Rubro Detalle]],2,0)</f>
        <v>05.00.541 Transporte de Materiales de Construcción</v>
      </c>
      <c r="E6752" s="33">
        <f>+IF(D6752=D6751,E6751+1,1)</f>
        <v>2</v>
      </c>
      <c r="F6752" s="47" t="str">
        <f>+LEFT(D6752,9)&amp;"-"&amp;E6752</f>
        <v>05.00.541-2</v>
      </c>
      <c r="G6752" s="37" t="s">
        <v>6197</v>
      </c>
      <c r="H6752" s="37">
        <v>809</v>
      </c>
    </row>
    <row r="6753" spans="1:8" x14ac:dyDescent="0.3">
      <c r="A6753" s="34" t="str">
        <f>+LEFT(Tabla3[[#This Row],[id_detalle]],2)</f>
        <v>06</v>
      </c>
      <c r="B6753" s="46" t="str">
        <f>VLOOKUP((LEFT(Tabla3[[#This Row],[id_detalle]],2)),id_rubro[[id]:[Rubro]],2,0)</f>
        <v>COMERCIO, ABASTECIMIENTO Y DISTRIBUCIÓN</v>
      </c>
      <c r="C6753" s="36" t="s">
        <v>1321</v>
      </c>
      <c r="D6753" s="45" t="str">
        <f>+Tabla3[[#This Row],[id_detalle]]&amp;" "&amp;VLOOKUP(Tabla3[[#This Row],[id_detalle]],rubro_detalle[[Código]:[Rubro Detalle]],2,0)</f>
        <v>06.00.101 Abarrotes</v>
      </c>
      <c r="E6753" s="33">
        <f t="shared" ref="E6753:E6764" si="1191">+IF(D6753=D6752,E6752+1,1)</f>
        <v>1</v>
      </c>
      <c r="F6753" s="47" t="str">
        <f>+LEFT(D6753,9)&amp;"-"&amp;E6753</f>
        <v>06.00.101-1</v>
      </c>
      <c r="G6753" s="37" t="s">
        <v>3296</v>
      </c>
      <c r="H6753" s="37">
        <v>163</v>
      </c>
    </row>
    <row r="6754" spans="1:8" x14ac:dyDescent="0.3">
      <c r="A6754" s="34" t="str">
        <f>+LEFT(Tabla3[[#This Row],[id_detalle]],2)</f>
        <v>06</v>
      </c>
      <c r="B6754" s="46" t="str">
        <f>VLOOKUP((LEFT(Tabla3[[#This Row],[id_detalle]],2)),id_rubro[[id]:[Rubro]],2,0)</f>
        <v>COMERCIO, ABASTECIMIENTO Y DISTRIBUCIÓN</v>
      </c>
      <c r="C6754" s="36" t="s">
        <v>1321</v>
      </c>
      <c r="D6754" s="45" t="str">
        <f>+Tabla3[[#This Row],[id_detalle]]&amp;" "&amp;VLOOKUP(Tabla3[[#This Row],[id_detalle]],rubro_detalle[[Código]:[Rubro Detalle]],2,0)</f>
        <v>06.00.101 Abarrotes</v>
      </c>
      <c r="E6754" s="33">
        <f t="shared" si="1191"/>
        <v>2</v>
      </c>
      <c r="F6754" s="47" t="str">
        <f>+LEFT(D6754,9)&amp;"-"&amp;E6754</f>
        <v>06.00.101-2</v>
      </c>
      <c r="G6754" s="37" t="s">
        <v>6198</v>
      </c>
      <c r="H6754" s="37">
        <v>312</v>
      </c>
    </row>
    <row r="6755" spans="1:8" x14ac:dyDescent="0.3">
      <c r="A6755" s="34" t="str">
        <f>+LEFT(Tabla3[[#This Row],[id_detalle]],2)</f>
        <v>06</v>
      </c>
      <c r="B6755" s="46" t="str">
        <f>VLOOKUP((LEFT(Tabla3[[#This Row],[id_detalle]],2)),id_rubro[[id]:[Rubro]],2,0)</f>
        <v>COMERCIO, ABASTECIMIENTO Y DISTRIBUCIÓN</v>
      </c>
      <c r="C6755" s="36" t="s">
        <v>1321</v>
      </c>
      <c r="D6755" s="45" t="str">
        <f>+Tabla3[[#This Row],[id_detalle]]&amp;" "&amp;VLOOKUP(Tabla3[[#This Row],[id_detalle]],rubro_detalle[[Código]:[Rubro Detalle]],2,0)</f>
        <v>06.00.101 Abarrotes</v>
      </c>
      <c r="E6755" s="33">
        <f t="shared" si="1191"/>
        <v>3</v>
      </c>
      <c r="F6755" s="47" t="str">
        <f>+LEFT(D6755,9)&amp;"-"&amp;E6755</f>
        <v>06.00.101-3</v>
      </c>
      <c r="G6755" s="37" t="s">
        <v>3155</v>
      </c>
      <c r="H6755" s="37">
        <v>312</v>
      </c>
    </row>
    <row r="6756" spans="1:8" x14ac:dyDescent="0.3">
      <c r="A6756" s="34" t="str">
        <f>+LEFT(Tabla3[[#This Row],[id_detalle]],2)</f>
        <v>06</v>
      </c>
      <c r="B6756" s="46" t="str">
        <f>VLOOKUP((LEFT(Tabla3[[#This Row],[id_detalle]],2)),id_rubro[[id]:[Rubro]],2,0)</f>
        <v>COMERCIO, ABASTECIMIENTO Y DISTRIBUCIÓN</v>
      </c>
      <c r="C6756" s="36" t="s">
        <v>1321</v>
      </c>
      <c r="D6756" s="45" t="str">
        <f>+Tabla3[[#This Row],[id_detalle]]&amp;" "&amp;VLOOKUP(Tabla3[[#This Row],[id_detalle]],rubro_detalle[[Código]:[Rubro Detalle]],2,0)</f>
        <v>06.00.101 Abarrotes</v>
      </c>
      <c r="E6756" s="33">
        <f t="shared" si="1191"/>
        <v>4</v>
      </c>
      <c r="F6756" s="47" t="str">
        <f t="shared" ref="F6756:F6758" si="1192">+LEFT(D6756,9)&amp;"-"&amp;E6756</f>
        <v>06.00.101-4</v>
      </c>
      <c r="G6756" s="37" t="s">
        <v>3085</v>
      </c>
      <c r="H6756" s="37">
        <v>316</v>
      </c>
    </row>
    <row r="6757" spans="1:8" x14ac:dyDescent="0.3">
      <c r="A6757" s="34" t="str">
        <f>+LEFT(Tabla3[[#This Row],[id_detalle]],2)</f>
        <v>06</v>
      </c>
      <c r="B6757" s="46" t="str">
        <f>VLOOKUP((LEFT(Tabla3[[#This Row],[id_detalle]],2)),id_rubro[[id]:[Rubro]],2,0)</f>
        <v>COMERCIO, ABASTECIMIENTO Y DISTRIBUCIÓN</v>
      </c>
      <c r="C6757" s="36" t="s">
        <v>1321</v>
      </c>
      <c r="D6757" s="45" t="str">
        <f>+Tabla3[[#This Row],[id_detalle]]&amp;" "&amp;VLOOKUP(Tabla3[[#This Row],[id_detalle]],rubro_detalle[[Código]:[Rubro Detalle]],2,0)</f>
        <v>06.00.101 Abarrotes</v>
      </c>
      <c r="E6757" s="33">
        <f t="shared" si="1191"/>
        <v>5</v>
      </c>
      <c r="F6757" s="47" t="str">
        <f t="shared" si="1192"/>
        <v>06.00.101-5</v>
      </c>
      <c r="G6757" s="37" t="s">
        <v>6199</v>
      </c>
      <c r="H6757" s="37">
        <v>355</v>
      </c>
    </row>
    <row r="6758" spans="1:8" x14ac:dyDescent="0.3">
      <c r="A6758" s="34" t="str">
        <f>+LEFT(Tabla3[[#This Row],[id_detalle]],2)</f>
        <v>06</v>
      </c>
      <c r="B6758" s="46" t="str">
        <f>VLOOKUP((LEFT(Tabla3[[#This Row],[id_detalle]],2)),id_rubro[[id]:[Rubro]],2,0)</f>
        <v>COMERCIO, ABASTECIMIENTO Y DISTRIBUCIÓN</v>
      </c>
      <c r="C6758" s="36" t="s">
        <v>1321</v>
      </c>
      <c r="D6758" s="45" t="str">
        <f>+Tabla3[[#This Row],[id_detalle]]&amp;" "&amp;VLOOKUP(Tabla3[[#This Row],[id_detalle]],rubro_detalle[[Código]:[Rubro Detalle]],2,0)</f>
        <v>06.00.101 Abarrotes</v>
      </c>
      <c r="E6758" s="33">
        <f t="shared" si="1191"/>
        <v>6</v>
      </c>
      <c r="F6758" s="47" t="str">
        <f t="shared" si="1192"/>
        <v>06.00.101-6</v>
      </c>
      <c r="G6758" s="37" t="s">
        <v>3282</v>
      </c>
      <c r="H6758" s="37">
        <v>383</v>
      </c>
    </row>
    <row r="6759" spans="1:8" x14ac:dyDescent="0.3">
      <c r="A6759" s="34" t="str">
        <f>+LEFT(Tabla3[[#This Row],[id_detalle]],2)</f>
        <v>06</v>
      </c>
      <c r="B6759" s="46" t="str">
        <f>VLOOKUP((LEFT(Tabla3[[#This Row],[id_detalle]],2)),id_rubro[[id]:[Rubro]],2,0)</f>
        <v>COMERCIO, ABASTECIMIENTO Y DISTRIBUCIÓN</v>
      </c>
      <c r="C6759" s="36" t="s">
        <v>1321</v>
      </c>
      <c r="D6759" s="45" t="str">
        <f>+Tabla3[[#This Row],[id_detalle]]&amp;" "&amp;VLOOKUP(Tabla3[[#This Row],[id_detalle]],rubro_detalle[[Código]:[Rubro Detalle]],2,0)</f>
        <v>06.00.101 Abarrotes</v>
      </c>
      <c r="E6759" s="33">
        <f t="shared" si="1191"/>
        <v>7</v>
      </c>
      <c r="F6759" s="47" t="str">
        <f t="shared" ref="F6759:F6764" si="1193">+LEFT(D6759,9)&amp;"-"&amp;E6759</f>
        <v>06.00.101-7</v>
      </c>
      <c r="G6759" s="37" t="s">
        <v>6200</v>
      </c>
      <c r="H6759" s="37">
        <v>512</v>
      </c>
    </row>
    <row r="6760" spans="1:8" x14ac:dyDescent="0.3">
      <c r="A6760" s="34" t="str">
        <f>+LEFT(Tabla3[[#This Row],[id_detalle]],2)</f>
        <v>06</v>
      </c>
      <c r="B6760" s="46" t="str">
        <f>VLOOKUP((LEFT(Tabla3[[#This Row],[id_detalle]],2)),id_rubro[[id]:[Rubro]],2,0)</f>
        <v>COMERCIO, ABASTECIMIENTO Y DISTRIBUCIÓN</v>
      </c>
      <c r="C6760" s="36" t="s">
        <v>1321</v>
      </c>
      <c r="D6760" s="45" t="str">
        <f>+Tabla3[[#This Row],[id_detalle]]&amp;" "&amp;VLOOKUP(Tabla3[[#This Row],[id_detalle]],rubro_detalle[[Código]:[Rubro Detalle]],2,0)</f>
        <v>06.00.101 Abarrotes</v>
      </c>
      <c r="E6760" s="33">
        <f t="shared" si="1191"/>
        <v>8</v>
      </c>
      <c r="F6760" s="47" t="str">
        <f t="shared" si="1193"/>
        <v>06.00.101-8</v>
      </c>
      <c r="G6760" s="37" t="s">
        <v>3149</v>
      </c>
      <c r="H6760" s="37">
        <v>647</v>
      </c>
    </row>
    <row r="6761" spans="1:8" x14ac:dyDescent="0.3">
      <c r="A6761" s="34" t="str">
        <f>+LEFT(Tabla3[[#This Row],[id_detalle]],2)</f>
        <v>06</v>
      </c>
      <c r="B6761" s="46" t="str">
        <f>VLOOKUP((LEFT(Tabla3[[#This Row],[id_detalle]],2)),id_rubro[[id]:[Rubro]],2,0)</f>
        <v>COMERCIO, ABASTECIMIENTO Y DISTRIBUCIÓN</v>
      </c>
      <c r="C6761" s="36" t="s">
        <v>1321</v>
      </c>
      <c r="D6761" s="45" t="str">
        <f>+Tabla3[[#This Row],[id_detalle]]&amp;" "&amp;VLOOKUP(Tabla3[[#This Row],[id_detalle]],rubro_detalle[[Código]:[Rubro Detalle]],2,0)</f>
        <v>06.00.101 Abarrotes</v>
      </c>
      <c r="E6761" s="33">
        <f t="shared" si="1191"/>
        <v>9</v>
      </c>
      <c r="F6761" s="47" t="str">
        <f t="shared" si="1193"/>
        <v>06.00.101-9</v>
      </c>
      <c r="G6761" s="37" t="s">
        <v>3502</v>
      </c>
      <c r="H6761" s="37">
        <v>687</v>
      </c>
    </row>
    <row r="6762" spans="1:8" x14ac:dyDescent="0.3">
      <c r="A6762" s="34" t="str">
        <f>+LEFT(Tabla3[[#This Row],[id_detalle]],2)</f>
        <v>06</v>
      </c>
      <c r="B6762" s="46" t="str">
        <f>VLOOKUP((LEFT(Tabla3[[#This Row],[id_detalle]],2)),id_rubro[[id]:[Rubro]],2,0)</f>
        <v>COMERCIO, ABASTECIMIENTO Y DISTRIBUCIÓN</v>
      </c>
      <c r="C6762" s="36" t="s">
        <v>1321</v>
      </c>
      <c r="D6762" s="45" t="str">
        <f>+Tabla3[[#This Row],[id_detalle]]&amp;" "&amp;VLOOKUP(Tabla3[[#This Row],[id_detalle]],rubro_detalle[[Código]:[Rubro Detalle]],2,0)</f>
        <v>06.00.101 Abarrotes</v>
      </c>
      <c r="E6762" s="33">
        <f t="shared" si="1191"/>
        <v>10</v>
      </c>
      <c r="F6762" s="47" t="str">
        <f t="shared" si="1193"/>
        <v>06.00.101-10</v>
      </c>
      <c r="G6762" s="37" t="s">
        <v>5415</v>
      </c>
      <c r="H6762" s="37">
        <v>687</v>
      </c>
    </row>
    <row r="6763" spans="1:8" x14ac:dyDescent="0.3">
      <c r="A6763" s="34" t="str">
        <f>+LEFT(Tabla3[[#This Row],[id_detalle]],2)</f>
        <v>06</v>
      </c>
      <c r="B6763" s="46" t="str">
        <f>VLOOKUP((LEFT(Tabla3[[#This Row],[id_detalle]],2)),id_rubro[[id]:[Rubro]],2,0)</f>
        <v>COMERCIO, ABASTECIMIENTO Y DISTRIBUCIÓN</v>
      </c>
      <c r="C6763" s="36" t="s">
        <v>1321</v>
      </c>
      <c r="D6763" s="45" t="str">
        <f>+Tabla3[[#This Row],[id_detalle]]&amp;" "&amp;VLOOKUP(Tabla3[[#This Row],[id_detalle]],rubro_detalle[[Código]:[Rubro Detalle]],2,0)</f>
        <v>06.00.101 Abarrotes</v>
      </c>
      <c r="E6763" s="33">
        <f t="shared" si="1191"/>
        <v>11</v>
      </c>
      <c r="F6763" s="47" t="str">
        <f t="shared" si="1193"/>
        <v>06.00.101-11</v>
      </c>
      <c r="G6763" s="37" t="s">
        <v>5263</v>
      </c>
      <c r="H6763" s="37">
        <v>687</v>
      </c>
    </row>
    <row r="6764" spans="1:8" x14ac:dyDescent="0.3">
      <c r="A6764" s="34" t="str">
        <f>+LEFT(Tabla3[[#This Row],[id_detalle]],2)</f>
        <v>06</v>
      </c>
      <c r="B6764" s="46" t="str">
        <f>VLOOKUP((LEFT(Tabla3[[#This Row],[id_detalle]],2)),id_rubro[[id]:[Rubro]],2,0)</f>
        <v>COMERCIO, ABASTECIMIENTO Y DISTRIBUCIÓN</v>
      </c>
      <c r="C6764" s="36" t="s">
        <v>1321</v>
      </c>
      <c r="D6764" s="45" t="str">
        <f>+Tabla3[[#This Row],[id_detalle]]&amp;" "&amp;VLOOKUP(Tabla3[[#This Row],[id_detalle]],rubro_detalle[[Código]:[Rubro Detalle]],2,0)</f>
        <v>06.00.101 Abarrotes</v>
      </c>
      <c r="E6764" s="33">
        <f t="shared" si="1191"/>
        <v>12</v>
      </c>
      <c r="F6764" s="47" t="str">
        <f t="shared" si="1193"/>
        <v>06.00.101-12</v>
      </c>
      <c r="G6764" s="37" t="s">
        <v>4067</v>
      </c>
      <c r="H6764" s="37">
        <v>785</v>
      </c>
    </row>
    <row r="6765" spans="1:8" x14ac:dyDescent="0.3">
      <c r="A6765" s="34" t="str">
        <f>+LEFT(Tabla3[[#This Row],[id_detalle]],2)</f>
        <v>06</v>
      </c>
      <c r="B6765" s="46" t="str">
        <f>VLOOKUP((LEFT(Tabla3[[#This Row],[id_detalle]],2)),id_rubro[[id]:[Rubro]],2,0)</f>
        <v>COMERCIO, ABASTECIMIENTO Y DISTRIBUCIÓN</v>
      </c>
      <c r="C6765" s="36" t="s">
        <v>1322</v>
      </c>
      <c r="D6765" s="45" t="str">
        <f>+Tabla3[[#This Row],[id_detalle]]&amp;" "&amp;VLOOKUP(Tabla3[[#This Row],[id_detalle]],rubro_detalle[[Código]:[Rubro Detalle]],2,0)</f>
        <v>06.00.121 Abastecimiento y centros de Compra</v>
      </c>
      <c r="E6765" s="33">
        <f t="shared" ref="E6765:E6772" si="1194">+IF(D6765=D6764,E6764+1,1)</f>
        <v>1</v>
      </c>
      <c r="F6765" s="47" t="str">
        <f t="shared" ref="F6765:F6772" si="1195">+LEFT(D6765,9)&amp;"-"&amp;E6765</f>
        <v>06.00.121-1</v>
      </c>
      <c r="G6765" s="37" t="s">
        <v>3296</v>
      </c>
      <c r="H6765" s="37">
        <v>163</v>
      </c>
    </row>
    <row r="6766" spans="1:8" x14ac:dyDescent="0.3">
      <c r="A6766" s="34" t="str">
        <f>+LEFT(Tabla3[[#This Row],[id_detalle]],2)</f>
        <v>06</v>
      </c>
      <c r="B6766" s="46" t="str">
        <f>VLOOKUP((LEFT(Tabla3[[#This Row],[id_detalle]],2)),id_rubro[[id]:[Rubro]],2,0)</f>
        <v>COMERCIO, ABASTECIMIENTO Y DISTRIBUCIÓN</v>
      </c>
      <c r="C6766" s="36" t="s">
        <v>1322</v>
      </c>
      <c r="D6766" s="45" t="str">
        <f>+Tabla3[[#This Row],[id_detalle]]&amp;" "&amp;VLOOKUP(Tabla3[[#This Row],[id_detalle]],rubro_detalle[[Código]:[Rubro Detalle]],2,0)</f>
        <v>06.00.121 Abastecimiento y centros de Compra</v>
      </c>
      <c r="E6766" s="33">
        <f t="shared" si="1194"/>
        <v>2</v>
      </c>
      <c r="F6766" s="47" t="str">
        <f t="shared" si="1195"/>
        <v>06.00.121-2</v>
      </c>
      <c r="G6766" s="37" t="s">
        <v>6201</v>
      </c>
      <c r="H6766" s="37" t="s">
        <v>6202</v>
      </c>
    </row>
    <row r="6767" spans="1:8" x14ac:dyDescent="0.3">
      <c r="A6767" s="34" t="str">
        <f>+LEFT(Tabla3[[#This Row],[id_detalle]],2)</f>
        <v>06</v>
      </c>
      <c r="B6767" s="46" t="str">
        <f>VLOOKUP((LEFT(Tabla3[[#This Row],[id_detalle]],2)),id_rubro[[id]:[Rubro]],2,0)</f>
        <v>COMERCIO, ABASTECIMIENTO Y DISTRIBUCIÓN</v>
      </c>
      <c r="C6767" s="36" t="s">
        <v>1322</v>
      </c>
      <c r="D6767" s="45" t="str">
        <f>+Tabla3[[#This Row],[id_detalle]]&amp;" "&amp;VLOOKUP(Tabla3[[#This Row],[id_detalle]],rubro_detalle[[Código]:[Rubro Detalle]],2,0)</f>
        <v>06.00.121 Abastecimiento y centros de Compra</v>
      </c>
      <c r="E6767" s="33">
        <f t="shared" si="1194"/>
        <v>3</v>
      </c>
      <c r="F6767" s="47" t="str">
        <f t="shared" si="1195"/>
        <v>06.00.121-3</v>
      </c>
      <c r="G6767" s="37" t="s">
        <v>3992</v>
      </c>
      <c r="H6767" s="37">
        <v>378</v>
      </c>
    </row>
    <row r="6768" spans="1:8" x14ac:dyDescent="0.3">
      <c r="A6768" s="34" t="str">
        <f>+LEFT(Tabla3[[#This Row],[id_detalle]],2)</f>
        <v>06</v>
      </c>
      <c r="B6768" s="46" t="str">
        <f>VLOOKUP((LEFT(Tabla3[[#This Row],[id_detalle]],2)),id_rubro[[id]:[Rubro]],2,0)</f>
        <v>COMERCIO, ABASTECIMIENTO Y DISTRIBUCIÓN</v>
      </c>
      <c r="C6768" s="36" t="s">
        <v>1322</v>
      </c>
      <c r="D6768" s="45" t="str">
        <f>+Tabla3[[#This Row],[id_detalle]]&amp;" "&amp;VLOOKUP(Tabla3[[#This Row],[id_detalle]],rubro_detalle[[Código]:[Rubro Detalle]],2,0)</f>
        <v>06.00.121 Abastecimiento y centros de Compra</v>
      </c>
      <c r="E6768" s="33">
        <f t="shared" si="1194"/>
        <v>4</v>
      </c>
      <c r="F6768" s="47" t="str">
        <f t="shared" si="1195"/>
        <v>06.00.121-4</v>
      </c>
      <c r="G6768" s="37" t="s">
        <v>6203</v>
      </c>
      <c r="H6768" s="37">
        <v>466</v>
      </c>
    </row>
    <row r="6769" spans="1:8" x14ac:dyDescent="0.3">
      <c r="A6769" s="34" t="str">
        <f>+LEFT(Tabla3[[#This Row],[id_detalle]],2)</f>
        <v>06</v>
      </c>
      <c r="B6769" s="46" t="str">
        <f>VLOOKUP((LEFT(Tabla3[[#This Row],[id_detalle]],2)),id_rubro[[id]:[Rubro]],2,0)</f>
        <v>COMERCIO, ABASTECIMIENTO Y DISTRIBUCIÓN</v>
      </c>
      <c r="C6769" s="36" t="s">
        <v>1322</v>
      </c>
      <c r="D6769" s="45" t="str">
        <f>+Tabla3[[#This Row],[id_detalle]]&amp;" "&amp;VLOOKUP(Tabla3[[#This Row],[id_detalle]],rubro_detalle[[Código]:[Rubro Detalle]],2,0)</f>
        <v>06.00.121 Abastecimiento y centros de Compra</v>
      </c>
      <c r="E6769" s="33">
        <f t="shared" si="1194"/>
        <v>5</v>
      </c>
      <c r="F6769" s="47" t="str">
        <f t="shared" si="1195"/>
        <v>06.00.121-5</v>
      </c>
      <c r="G6769" s="37" t="s">
        <v>4067</v>
      </c>
      <c r="H6769" s="37">
        <v>785</v>
      </c>
    </row>
    <row r="6770" spans="1:8" x14ac:dyDescent="0.3">
      <c r="A6770" s="34" t="str">
        <f>+LEFT(Tabla3[[#This Row],[id_detalle]],2)</f>
        <v>06</v>
      </c>
      <c r="B6770" s="46" t="str">
        <f>VLOOKUP((LEFT(Tabla3[[#This Row],[id_detalle]],2)),id_rubro[[id]:[Rubro]],2,0)</f>
        <v>COMERCIO, ABASTECIMIENTO Y DISTRIBUCIÓN</v>
      </c>
      <c r="C6770" s="36" t="s">
        <v>1334</v>
      </c>
      <c r="D6770" s="45" t="str">
        <f>+Tabla3[[#This Row],[id_detalle]]&amp;" "&amp;VLOOKUP(Tabla3[[#This Row],[id_detalle]],rubro_detalle[[Código]:[Rubro Detalle]],2,0)</f>
        <v>06.00.141 Agencias de Turismo y Viajes</v>
      </c>
      <c r="E6770" s="33">
        <f t="shared" si="1194"/>
        <v>1</v>
      </c>
      <c r="F6770" s="47" t="str">
        <f t="shared" si="1195"/>
        <v>06.00.141-1</v>
      </c>
      <c r="G6770" s="37" t="s">
        <v>6204</v>
      </c>
      <c r="H6770" s="37">
        <v>165</v>
      </c>
    </row>
    <row r="6771" spans="1:8" x14ac:dyDescent="0.3">
      <c r="A6771" s="34" t="str">
        <f>+LEFT(Tabla3[[#This Row],[id_detalle]],2)</f>
        <v>06</v>
      </c>
      <c r="B6771" s="46" t="str">
        <f>VLOOKUP((LEFT(Tabla3[[#This Row],[id_detalle]],2)),id_rubro[[id]:[Rubro]],2,0)</f>
        <v>COMERCIO, ABASTECIMIENTO Y DISTRIBUCIÓN</v>
      </c>
      <c r="C6771" s="36" t="s">
        <v>1334</v>
      </c>
      <c r="D6771" s="45" t="str">
        <f>+Tabla3[[#This Row],[id_detalle]]&amp;" "&amp;VLOOKUP(Tabla3[[#This Row],[id_detalle]],rubro_detalle[[Código]:[Rubro Detalle]],2,0)</f>
        <v>06.00.141 Agencias de Turismo y Viajes</v>
      </c>
      <c r="E6771" s="33">
        <f t="shared" si="1194"/>
        <v>2</v>
      </c>
      <c r="F6771" s="47" t="str">
        <f t="shared" si="1195"/>
        <v>06.00.141-2</v>
      </c>
      <c r="G6771" s="37" t="s">
        <v>6205</v>
      </c>
      <c r="H6771" s="37">
        <v>173</v>
      </c>
    </row>
    <row r="6772" spans="1:8" x14ac:dyDescent="0.3">
      <c r="A6772" s="34" t="str">
        <f>+LEFT(Tabla3[[#This Row],[id_detalle]],2)</f>
        <v>06</v>
      </c>
      <c r="B6772" s="46" t="str">
        <f>VLOOKUP((LEFT(Tabla3[[#This Row],[id_detalle]],2)),id_rubro[[id]:[Rubro]],2,0)</f>
        <v>COMERCIO, ABASTECIMIENTO Y DISTRIBUCIÓN</v>
      </c>
      <c r="C6772" s="36" t="s">
        <v>1334</v>
      </c>
      <c r="D6772" s="45" t="str">
        <f>+Tabla3[[#This Row],[id_detalle]]&amp;" "&amp;VLOOKUP(Tabla3[[#This Row],[id_detalle]],rubro_detalle[[Código]:[Rubro Detalle]],2,0)</f>
        <v>06.00.141 Agencias de Turismo y Viajes</v>
      </c>
      <c r="E6772" s="33">
        <f t="shared" si="1194"/>
        <v>3</v>
      </c>
      <c r="F6772" s="47" t="str">
        <f t="shared" si="1195"/>
        <v>06.00.141-3</v>
      </c>
      <c r="G6772" s="37" t="s">
        <v>6206</v>
      </c>
      <c r="H6772" s="37">
        <v>173</v>
      </c>
    </row>
    <row r="6773" spans="1:8" x14ac:dyDescent="0.3">
      <c r="A6773" s="34" t="str">
        <f>+LEFT(Tabla3[[#This Row],[id_detalle]],2)</f>
        <v>06</v>
      </c>
      <c r="B6773" s="46" t="str">
        <f>VLOOKUP((LEFT(Tabla3[[#This Row],[id_detalle]],2)),id_rubro[[id]:[Rubro]],2,0)</f>
        <v>COMERCIO, ABASTECIMIENTO Y DISTRIBUCIÓN</v>
      </c>
      <c r="C6773" s="36" t="s">
        <v>1334</v>
      </c>
      <c r="D6773" s="45" t="str">
        <f>+Tabla3[[#This Row],[id_detalle]]&amp;" "&amp;VLOOKUP(Tabla3[[#This Row],[id_detalle]],rubro_detalle[[Código]:[Rubro Detalle]],2,0)</f>
        <v>06.00.141 Agencias de Turismo y Viajes</v>
      </c>
      <c r="E6773" s="33">
        <f t="shared" ref="E6773:E6775" si="1196">+IF(D6773=D6772,E6772+1,1)</f>
        <v>4</v>
      </c>
      <c r="F6773" s="47" t="str">
        <f t="shared" ref="F6773:F6775" si="1197">+LEFT(D6773,9)&amp;"-"&amp;E6773</f>
        <v>06.00.141-4</v>
      </c>
      <c r="G6773" s="37" t="s">
        <v>6207</v>
      </c>
      <c r="H6773" s="37">
        <v>173</v>
      </c>
    </row>
    <row r="6774" spans="1:8" x14ac:dyDescent="0.3">
      <c r="A6774" s="34" t="str">
        <f>+LEFT(Tabla3[[#This Row],[id_detalle]],2)</f>
        <v>06</v>
      </c>
      <c r="B6774" s="46" t="str">
        <f>VLOOKUP((LEFT(Tabla3[[#This Row],[id_detalle]],2)),id_rubro[[id]:[Rubro]],2,0)</f>
        <v>COMERCIO, ABASTECIMIENTO Y DISTRIBUCIÓN</v>
      </c>
      <c r="C6774" s="36" t="s">
        <v>1334</v>
      </c>
      <c r="D6774" s="45" t="str">
        <f>+Tabla3[[#This Row],[id_detalle]]&amp;" "&amp;VLOOKUP(Tabla3[[#This Row],[id_detalle]],rubro_detalle[[Código]:[Rubro Detalle]],2,0)</f>
        <v>06.00.141 Agencias de Turismo y Viajes</v>
      </c>
      <c r="E6774" s="33">
        <f t="shared" si="1196"/>
        <v>5</v>
      </c>
      <c r="F6774" s="47" t="str">
        <f t="shared" si="1197"/>
        <v>06.00.141-5</v>
      </c>
      <c r="G6774" s="37" t="s">
        <v>6208</v>
      </c>
      <c r="H6774" s="37">
        <v>174</v>
      </c>
    </row>
    <row r="6775" spans="1:8" x14ac:dyDescent="0.3">
      <c r="A6775" s="34" t="str">
        <f>+LEFT(Tabla3[[#This Row],[id_detalle]],2)</f>
        <v>06</v>
      </c>
      <c r="B6775" s="46" t="str">
        <f>VLOOKUP((LEFT(Tabla3[[#This Row],[id_detalle]],2)),id_rubro[[id]:[Rubro]],2,0)</f>
        <v>COMERCIO, ABASTECIMIENTO Y DISTRIBUCIÓN</v>
      </c>
      <c r="C6775" s="36" t="s">
        <v>1334</v>
      </c>
      <c r="D6775" s="45" t="str">
        <f>+Tabla3[[#This Row],[id_detalle]]&amp;" "&amp;VLOOKUP(Tabla3[[#This Row],[id_detalle]],rubro_detalle[[Código]:[Rubro Detalle]],2,0)</f>
        <v>06.00.141 Agencias de Turismo y Viajes</v>
      </c>
      <c r="E6775" s="33">
        <f t="shared" si="1196"/>
        <v>6</v>
      </c>
      <c r="F6775" s="47" t="str">
        <f t="shared" si="1197"/>
        <v>06.00.141-6</v>
      </c>
      <c r="G6775" s="37" t="s">
        <v>6209</v>
      </c>
      <c r="H6775" s="37">
        <v>205</v>
      </c>
    </row>
    <row r="6776" spans="1:8" x14ac:dyDescent="0.3">
      <c r="A6776" s="34" t="str">
        <f>+LEFT(Tabla3[[#This Row],[id_detalle]],2)</f>
        <v>06</v>
      </c>
      <c r="B6776" s="46" t="str">
        <f>VLOOKUP((LEFT(Tabla3[[#This Row],[id_detalle]],2)),id_rubro[[id]:[Rubro]],2,0)</f>
        <v>COMERCIO, ABASTECIMIENTO Y DISTRIBUCIÓN</v>
      </c>
      <c r="C6776" s="36" t="s">
        <v>1334</v>
      </c>
      <c r="D6776" s="45" t="str">
        <f>+Tabla3[[#This Row],[id_detalle]]&amp;" "&amp;VLOOKUP(Tabla3[[#This Row],[id_detalle]],rubro_detalle[[Código]:[Rubro Detalle]],2,0)</f>
        <v>06.00.141 Agencias de Turismo y Viajes</v>
      </c>
      <c r="E6776" s="33">
        <f t="shared" ref="E6776:E6781" si="1198">+IF(D6776=D6775,E6775+1,1)</f>
        <v>7</v>
      </c>
      <c r="F6776" s="47" t="str">
        <f t="shared" ref="F6776:F6781" si="1199">+LEFT(D6776,9)&amp;"-"&amp;E6776</f>
        <v>06.00.141-7</v>
      </c>
      <c r="G6776" s="37" t="s">
        <v>6210</v>
      </c>
      <c r="H6776" s="37">
        <v>247</v>
      </c>
    </row>
    <row r="6777" spans="1:8" x14ac:dyDescent="0.3">
      <c r="A6777" s="34" t="str">
        <f>+LEFT(Tabla3[[#This Row],[id_detalle]],2)</f>
        <v>06</v>
      </c>
      <c r="B6777" s="46" t="str">
        <f>VLOOKUP((LEFT(Tabla3[[#This Row],[id_detalle]],2)),id_rubro[[id]:[Rubro]],2,0)</f>
        <v>COMERCIO, ABASTECIMIENTO Y DISTRIBUCIÓN</v>
      </c>
      <c r="C6777" s="36" t="s">
        <v>1334</v>
      </c>
      <c r="D6777" s="45" t="str">
        <f>+Tabla3[[#This Row],[id_detalle]]&amp;" "&amp;VLOOKUP(Tabla3[[#This Row],[id_detalle]],rubro_detalle[[Código]:[Rubro Detalle]],2,0)</f>
        <v>06.00.141 Agencias de Turismo y Viajes</v>
      </c>
      <c r="E6777" s="33">
        <f t="shared" si="1198"/>
        <v>8</v>
      </c>
      <c r="F6777" s="47" t="str">
        <f t="shared" si="1199"/>
        <v>06.00.141-8</v>
      </c>
      <c r="G6777" s="37" t="s">
        <v>6211</v>
      </c>
      <c r="H6777" s="37">
        <v>271</v>
      </c>
    </row>
    <row r="6778" spans="1:8" x14ac:dyDescent="0.3">
      <c r="A6778" s="34" t="str">
        <f>+LEFT(Tabla3[[#This Row],[id_detalle]],2)</f>
        <v>06</v>
      </c>
      <c r="B6778" s="46" t="str">
        <f>VLOOKUP((LEFT(Tabla3[[#This Row],[id_detalle]],2)),id_rubro[[id]:[Rubro]],2,0)</f>
        <v>COMERCIO, ABASTECIMIENTO Y DISTRIBUCIÓN</v>
      </c>
      <c r="C6778" s="36" t="s">
        <v>1334</v>
      </c>
      <c r="D6778" s="45" t="str">
        <f>+Tabla3[[#This Row],[id_detalle]]&amp;" "&amp;VLOOKUP(Tabla3[[#This Row],[id_detalle]],rubro_detalle[[Código]:[Rubro Detalle]],2,0)</f>
        <v>06.00.141 Agencias de Turismo y Viajes</v>
      </c>
      <c r="E6778" s="33">
        <f t="shared" si="1198"/>
        <v>9</v>
      </c>
      <c r="F6778" s="47" t="str">
        <f t="shared" si="1199"/>
        <v>06.00.141-9</v>
      </c>
      <c r="G6778" s="37" t="s">
        <v>6212</v>
      </c>
      <c r="H6778" s="37">
        <v>302</v>
      </c>
    </row>
    <row r="6779" spans="1:8" x14ac:dyDescent="0.3">
      <c r="A6779" s="34" t="str">
        <f>+LEFT(Tabla3[[#This Row],[id_detalle]],2)</f>
        <v>06</v>
      </c>
      <c r="B6779" s="46" t="str">
        <f>VLOOKUP((LEFT(Tabla3[[#This Row],[id_detalle]],2)),id_rubro[[id]:[Rubro]],2,0)</f>
        <v>COMERCIO, ABASTECIMIENTO Y DISTRIBUCIÓN</v>
      </c>
      <c r="C6779" s="36" t="s">
        <v>1334</v>
      </c>
      <c r="D6779" s="45" t="str">
        <f>+Tabla3[[#This Row],[id_detalle]]&amp;" "&amp;VLOOKUP(Tabla3[[#This Row],[id_detalle]],rubro_detalle[[Código]:[Rubro Detalle]],2,0)</f>
        <v>06.00.141 Agencias de Turismo y Viajes</v>
      </c>
      <c r="E6779" s="33">
        <f t="shared" si="1198"/>
        <v>10</v>
      </c>
      <c r="F6779" s="47" t="str">
        <f t="shared" si="1199"/>
        <v>06.00.141-10</v>
      </c>
      <c r="G6779" s="37" t="s">
        <v>6213</v>
      </c>
      <c r="H6779" s="37">
        <v>327</v>
      </c>
    </row>
    <row r="6780" spans="1:8" x14ac:dyDescent="0.3">
      <c r="A6780" s="34" t="str">
        <f>+LEFT(Tabla3[[#This Row],[id_detalle]],2)</f>
        <v>06</v>
      </c>
      <c r="B6780" s="46" t="str">
        <f>VLOOKUP((LEFT(Tabla3[[#This Row],[id_detalle]],2)),id_rubro[[id]:[Rubro]],2,0)</f>
        <v>COMERCIO, ABASTECIMIENTO Y DISTRIBUCIÓN</v>
      </c>
      <c r="C6780" s="36" t="s">
        <v>1334</v>
      </c>
      <c r="D6780" s="45" t="str">
        <f>+Tabla3[[#This Row],[id_detalle]]&amp;" "&amp;VLOOKUP(Tabla3[[#This Row],[id_detalle]],rubro_detalle[[Código]:[Rubro Detalle]],2,0)</f>
        <v>06.00.141 Agencias de Turismo y Viajes</v>
      </c>
      <c r="E6780" s="33">
        <f t="shared" si="1198"/>
        <v>11</v>
      </c>
      <c r="F6780" s="47" t="str">
        <f t="shared" si="1199"/>
        <v>06.00.141-11</v>
      </c>
      <c r="G6780" s="37" t="s">
        <v>6214</v>
      </c>
      <c r="H6780" s="37">
        <v>432</v>
      </c>
    </row>
    <row r="6781" spans="1:8" x14ac:dyDescent="0.3">
      <c r="A6781" s="34" t="str">
        <f>+LEFT(Tabla3[[#This Row],[id_detalle]],2)</f>
        <v>06</v>
      </c>
      <c r="B6781" s="46" t="str">
        <f>VLOOKUP((LEFT(Tabla3[[#This Row],[id_detalle]],2)),id_rubro[[id]:[Rubro]],2,0)</f>
        <v>COMERCIO, ABASTECIMIENTO Y DISTRIBUCIÓN</v>
      </c>
      <c r="C6781" s="36" t="s">
        <v>1334</v>
      </c>
      <c r="D6781" s="45" t="str">
        <f>+Tabla3[[#This Row],[id_detalle]]&amp;" "&amp;VLOOKUP(Tabla3[[#This Row],[id_detalle]],rubro_detalle[[Código]:[Rubro Detalle]],2,0)</f>
        <v>06.00.141 Agencias de Turismo y Viajes</v>
      </c>
      <c r="E6781" s="33">
        <f t="shared" si="1198"/>
        <v>12</v>
      </c>
      <c r="F6781" s="47" t="str">
        <f t="shared" si="1199"/>
        <v>06.00.141-12</v>
      </c>
      <c r="G6781" s="37" t="s">
        <v>6215</v>
      </c>
      <c r="H6781" s="37">
        <v>501</v>
      </c>
    </row>
    <row r="6782" spans="1:8" x14ac:dyDescent="0.3">
      <c r="A6782" s="34" t="str">
        <f>+LEFT(Tabla3[[#This Row],[id_detalle]],2)</f>
        <v>06</v>
      </c>
      <c r="B6782" s="46" t="str">
        <f>VLOOKUP((LEFT(Tabla3[[#This Row],[id_detalle]],2)),id_rubro[[id]:[Rubro]],2,0)</f>
        <v>COMERCIO, ABASTECIMIENTO Y DISTRIBUCIÓN</v>
      </c>
      <c r="C6782" s="36" t="s">
        <v>1334</v>
      </c>
      <c r="D6782" s="45" t="str">
        <f>+Tabla3[[#This Row],[id_detalle]]&amp;" "&amp;VLOOKUP(Tabla3[[#This Row],[id_detalle]],rubro_detalle[[Código]:[Rubro Detalle]],2,0)</f>
        <v>06.00.141 Agencias de Turismo y Viajes</v>
      </c>
      <c r="E6782" s="33">
        <f t="shared" ref="E6782:E6793" si="1200">+IF(D6782=D6781,E6781+1,1)</f>
        <v>13</v>
      </c>
      <c r="F6782" s="47" t="str">
        <f t="shared" ref="F6782:F6793" si="1201">+LEFT(D6782,9)&amp;"-"&amp;E6782</f>
        <v>06.00.141-13</v>
      </c>
      <c r="G6782" s="37" t="s">
        <v>6216</v>
      </c>
      <c r="H6782" s="37">
        <v>548</v>
      </c>
    </row>
    <row r="6783" spans="1:8" x14ac:dyDescent="0.3">
      <c r="A6783" s="34" t="str">
        <f>+LEFT(Tabla3[[#This Row],[id_detalle]],2)</f>
        <v>06</v>
      </c>
      <c r="B6783" s="46" t="str">
        <f>VLOOKUP((LEFT(Tabla3[[#This Row],[id_detalle]],2)),id_rubro[[id]:[Rubro]],2,0)</f>
        <v>COMERCIO, ABASTECIMIENTO Y DISTRIBUCIÓN</v>
      </c>
      <c r="C6783" s="36" t="s">
        <v>1334</v>
      </c>
      <c r="D6783" s="45" t="str">
        <f>+Tabla3[[#This Row],[id_detalle]]&amp;" "&amp;VLOOKUP(Tabla3[[#This Row],[id_detalle]],rubro_detalle[[Código]:[Rubro Detalle]],2,0)</f>
        <v>06.00.141 Agencias de Turismo y Viajes</v>
      </c>
      <c r="E6783" s="33">
        <f t="shared" si="1200"/>
        <v>14</v>
      </c>
      <c r="F6783" s="47" t="str">
        <f t="shared" si="1201"/>
        <v>06.00.141-14</v>
      </c>
      <c r="G6783" s="37" t="s">
        <v>6217</v>
      </c>
      <c r="H6783" s="37">
        <v>712</v>
      </c>
    </row>
    <row r="6784" spans="1:8" x14ac:dyDescent="0.3">
      <c r="A6784" s="34" t="str">
        <f>+LEFT(Tabla3[[#This Row],[id_detalle]],2)</f>
        <v>06</v>
      </c>
      <c r="B6784" s="46" t="str">
        <f>VLOOKUP((LEFT(Tabla3[[#This Row],[id_detalle]],2)),id_rubro[[id]:[Rubro]],2,0)</f>
        <v>COMERCIO, ABASTECIMIENTO Y DISTRIBUCIÓN</v>
      </c>
      <c r="C6784" s="36" t="s">
        <v>1334</v>
      </c>
      <c r="D6784" s="45" t="str">
        <f>+Tabla3[[#This Row],[id_detalle]]&amp;" "&amp;VLOOKUP(Tabla3[[#This Row],[id_detalle]],rubro_detalle[[Código]:[Rubro Detalle]],2,0)</f>
        <v>06.00.141 Agencias de Turismo y Viajes</v>
      </c>
      <c r="E6784" s="33">
        <f t="shared" si="1200"/>
        <v>15</v>
      </c>
      <c r="F6784" s="47" t="str">
        <f t="shared" si="1201"/>
        <v>06.00.141-15</v>
      </c>
      <c r="G6784" s="37" t="s">
        <v>6218</v>
      </c>
      <c r="H6784" s="37">
        <v>761</v>
      </c>
    </row>
    <row r="6785" spans="1:8" x14ac:dyDescent="0.3">
      <c r="A6785" s="34" t="str">
        <f>+LEFT(Tabla3[[#This Row],[id_detalle]],2)</f>
        <v>06</v>
      </c>
      <c r="B6785" s="46" t="str">
        <f>VLOOKUP((LEFT(Tabla3[[#This Row],[id_detalle]],2)),id_rubro[[id]:[Rubro]],2,0)</f>
        <v>COMERCIO, ABASTECIMIENTO Y DISTRIBUCIÓN</v>
      </c>
      <c r="C6785" s="36" t="s">
        <v>1334</v>
      </c>
      <c r="D6785" s="45" t="str">
        <f>+Tabla3[[#This Row],[id_detalle]]&amp;" "&amp;VLOOKUP(Tabla3[[#This Row],[id_detalle]],rubro_detalle[[Código]:[Rubro Detalle]],2,0)</f>
        <v>06.00.141 Agencias de Turismo y Viajes</v>
      </c>
      <c r="E6785" s="33">
        <f t="shared" si="1200"/>
        <v>16</v>
      </c>
      <c r="F6785" s="47" t="str">
        <f t="shared" si="1201"/>
        <v>06.00.141-16</v>
      </c>
      <c r="G6785" s="37" t="s">
        <v>6219</v>
      </c>
      <c r="H6785" s="37">
        <v>771</v>
      </c>
    </row>
    <row r="6786" spans="1:8" x14ac:dyDescent="0.3">
      <c r="A6786" s="34" t="str">
        <f>+LEFT(Tabla3[[#This Row],[id_detalle]],2)</f>
        <v>06</v>
      </c>
      <c r="B6786" s="46" t="str">
        <f>VLOOKUP((LEFT(Tabla3[[#This Row],[id_detalle]],2)),id_rubro[[id]:[Rubro]],2,0)</f>
        <v>COMERCIO, ABASTECIMIENTO Y DISTRIBUCIÓN</v>
      </c>
      <c r="C6786" s="36" t="s">
        <v>1334</v>
      </c>
      <c r="D6786" s="45" t="str">
        <f>+Tabla3[[#This Row],[id_detalle]]&amp;" "&amp;VLOOKUP(Tabla3[[#This Row],[id_detalle]],rubro_detalle[[Código]:[Rubro Detalle]],2,0)</f>
        <v>06.00.141 Agencias de Turismo y Viajes</v>
      </c>
      <c r="E6786" s="33">
        <f t="shared" si="1200"/>
        <v>17</v>
      </c>
      <c r="F6786" s="47" t="str">
        <f t="shared" si="1201"/>
        <v>06.00.141-17</v>
      </c>
      <c r="G6786" s="37" t="s">
        <v>6220</v>
      </c>
      <c r="H6786" s="37">
        <v>784</v>
      </c>
    </row>
    <row r="6787" spans="1:8" x14ac:dyDescent="0.3">
      <c r="A6787" s="34" t="str">
        <f>+LEFT(Tabla3[[#This Row],[id_detalle]],2)</f>
        <v>06</v>
      </c>
      <c r="B6787" s="46" t="str">
        <f>VLOOKUP((LEFT(Tabla3[[#This Row],[id_detalle]],2)),id_rubro[[id]:[Rubro]],2,0)</f>
        <v>COMERCIO, ABASTECIMIENTO Y DISTRIBUCIÓN</v>
      </c>
      <c r="C6787" s="36" t="s">
        <v>1334</v>
      </c>
      <c r="D6787" s="45" t="str">
        <f>+Tabla3[[#This Row],[id_detalle]]&amp;" "&amp;VLOOKUP(Tabla3[[#This Row],[id_detalle]],rubro_detalle[[Código]:[Rubro Detalle]],2,0)</f>
        <v>06.00.141 Agencias de Turismo y Viajes</v>
      </c>
      <c r="E6787" s="33">
        <f t="shared" si="1200"/>
        <v>18</v>
      </c>
      <c r="F6787" s="47" t="str">
        <f t="shared" si="1201"/>
        <v>06.00.141-18</v>
      </c>
      <c r="G6787" s="37" t="s">
        <v>6221</v>
      </c>
      <c r="H6787" s="37">
        <v>812</v>
      </c>
    </row>
    <row r="6788" spans="1:8" x14ac:dyDescent="0.3">
      <c r="A6788" s="34" t="str">
        <f>+LEFT(Tabla3[[#This Row],[id_detalle]],2)</f>
        <v>06</v>
      </c>
      <c r="B6788" s="46" t="str">
        <f>VLOOKUP((LEFT(Tabla3[[#This Row],[id_detalle]],2)),id_rubro[[id]:[Rubro]],2,0)</f>
        <v>COMERCIO, ABASTECIMIENTO Y DISTRIBUCIÓN</v>
      </c>
      <c r="C6788" s="36" t="s">
        <v>1334</v>
      </c>
      <c r="D6788" s="45" t="str">
        <f>+Tabla3[[#This Row],[id_detalle]]&amp;" "&amp;VLOOKUP(Tabla3[[#This Row],[id_detalle]],rubro_detalle[[Código]:[Rubro Detalle]],2,0)</f>
        <v>06.00.141 Agencias de Turismo y Viajes</v>
      </c>
      <c r="E6788" s="33">
        <f t="shared" si="1200"/>
        <v>19</v>
      </c>
      <c r="F6788" s="47" t="str">
        <f t="shared" si="1201"/>
        <v>06.00.141-19</v>
      </c>
      <c r="G6788" s="37" t="s">
        <v>6222</v>
      </c>
      <c r="H6788" s="37">
        <v>812</v>
      </c>
    </row>
    <row r="6789" spans="1:8" x14ac:dyDescent="0.3">
      <c r="A6789" s="34" t="str">
        <f>+LEFT(Tabla3[[#This Row],[id_detalle]],2)</f>
        <v>06</v>
      </c>
      <c r="B6789" s="46" t="str">
        <f>VLOOKUP((LEFT(Tabla3[[#This Row],[id_detalle]],2)),id_rubro[[id]:[Rubro]],2,0)</f>
        <v>COMERCIO, ABASTECIMIENTO Y DISTRIBUCIÓN</v>
      </c>
      <c r="C6789" s="36" t="s">
        <v>1334</v>
      </c>
      <c r="D6789" s="45" t="str">
        <f>+Tabla3[[#This Row],[id_detalle]]&amp;" "&amp;VLOOKUP(Tabla3[[#This Row],[id_detalle]],rubro_detalle[[Código]:[Rubro Detalle]],2,0)</f>
        <v>06.00.141 Agencias de Turismo y Viajes</v>
      </c>
      <c r="E6789" s="33">
        <f t="shared" si="1200"/>
        <v>20</v>
      </c>
      <c r="F6789" s="47" t="str">
        <f t="shared" si="1201"/>
        <v>06.00.141-20</v>
      </c>
      <c r="G6789" s="37" t="s">
        <v>6223</v>
      </c>
      <c r="H6789" s="37">
        <v>815</v>
      </c>
    </row>
    <row r="6790" spans="1:8" x14ac:dyDescent="0.3">
      <c r="A6790" s="34" t="str">
        <f>+LEFT(Tabla3[[#This Row],[id_detalle]],2)</f>
        <v>06</v>
      </c>
      <c r="B6790" s="46" t="str">
        <f>VLOOKUP((LEFT(Tabla3[[#This Row],[id_detalle]],2)),id_rubro[[id]:[Rubro]],2,0)</f>
        <v>COMERCIO, ABASTECIMIENTO Y DISTRIBUCIÓN</v>
      </c>
      <c r="C6790" s="36" t="s">
        <v>1334</v>
      </c>
      <c r="D6790" s="45" t="str">
        <f>+Tabla3[[#This Row],[id_detalle]]&amp;" "&amp;VLOOKUP(Tabla3[[#This Row],[id_detalle]],rubro_detalle[[Código]:[Rubro Detalle]],2,0)</f>
        <v>06.00.141 Agencias de Turismo y Viajes</v>
      </c>
      <c r="E6790" s="33">
        <f t="shared" si="1200"/>
        <v>21</v>
      </c>
      <c r="F6790" s="47" t="str">
        <f t="shared" si="1201"/>
        <v>06.00.141-21</v>
      </c>
      <c r="G6790" s="37" t="s">
        <v>6224</v>
      </c>
      <c r="H6790" s="37">
        <v>815</v>
      </c>
    </row>
    <row r="6791" spans="1:8" x14ac:dyDescent="0.3">
      <c r="A6791" s="34" t="str">
        <f>+LEFT(Tabla3[[#This Row],[id_detalle]],2)</f>
        <v>06</v>
      </c>
      <c r="B6791" s="46" t="str">
        <f>VLOOKUP((LEFT(Tabla3[[#This Row],[id_detalle]],2)),id_rubro[[id]:[Rubro]],2,0)</f>
        <v>COMERCIO, ABASTECIMIENTO Y DISTRIBUCIÓN</v>
      </c>
      <c r="C6791" s="36" t="s">
        <v>1334</v>
      </c>
      <c r="D6791" s="45" t="str">
        <f>+Tabla3[[#This Row],[id_detalle]]&amp;" "&amp;VLOOKUP(Tabla3[[#This Row],[id_detalle]],rubro_detalle[[Código]:[Rubro Detalle]],2,0)</f>
        <v>06.00.141 Agencias de Turismo y Viajes</v>
      </c>
      <c r="E6791" s="33">
        <f t="shared" si="1200"/>
        <v>22</v>
      </c>
      <c r="F6791" s="47" t="str">
        <f t="shared" si="1201"/>
        <v>06.00.141-22</v>
      </c>
      <c r="G6791" s="37" t="s">
        <v>6225</v>
      </c>
      <c r="H6791" s="37">
        <v>816</v>
      </c>
    </row>
    <row r="6792" spans="1:8" x14ac:dyDescent="0.3">
      <c r="A6792" s="34" t="str">
        <f>+LEFT(Tabla3[[#This Row],[id_detalle]],2)</f>
        <v>06</v>
      </c>
      <c r="B6792" s="46" t="str">
        <f>VLOOKUP((LEFT(Tabla3[[#This Row],[id_detalle]],2)),id_rubro[[id]:[Rubro]],2,0)</f>
        <v>COMERCIO, ABASTECIMIENTO Y DISTRIBUCIÓN</v>
      </c>
      <c r="C6792" s="36" t="s">
        <v>1334</v>
      </c>
      <c r="D6792" s="45" t="str">
        <f>+Tabla3[[#This Row],[id_detalle]]&amp;" "&amp;VLOOKUP(Tabla3[[#This Row],[id_detalle]],rubro_detalle[[Código]:[Rubro Detalle]],2,0)</f>
        <v>06.00.141 Agencias de Turismo y Viajes</v>
      </c>
      <c r="E6792" s="33">
        <f t="shared" si="1200"/>
        <v>23</v>
      </c>
      <c r="F6792" s="47" t="str">
        <f t="shared" si="1201"/>
        <v>06.00.141-23</v>
      </c>
      <c r="G6792" s="37" t="s">
        <v>6226</v>
      </c>
      <c r="H6792" s="37">
        <v>816</v>
      </c>
    </row>
    <row r="6793" spans="1:8" x14ac:dyDescent="0.3">
      <c r="A6793" s="34" t="str">
        <f>+LEFT(Tabla3[[#This Row],[id_detalle]],2)</f>
        <v>06</v>
      </c>
      <c r="B6793" s="46" t="str">
        <f>VLOOKUP((LEFT(Tabla3[[#This Row],[id_detalle]],2)),id_rubro[[id]:[Rubro]],2,0)</f>
        <v>COMERCIO, ABASTECIMIENTO Y DISTRIBUCIÓN</v>
      </c>
      <c r="C6793" s="36" t="s">
        <v>1334</v>
      </c>
      <c r="D6793" s="45" t="str">
        <f>+Tabla3[[#This Row],[id_detalle]]&amp;" "&amp;VLOOKUP(Tabla3[[#This Row],[id_detalle]],rubro_detalle[[Código]:[Rubro Detalle]],2,0)</f>
        <v>06.00.141 Agencias de Turismo y Viajes</v>
      </c>
      <c r="E6793" s="33">
        <f t="shared" si="1200"/>
        <v>24</v>
      </c>
      <c r="F6793" s="47" t="str">
        <f t="shared" si="1201"/>
        <v>06.00.141-24</v>
      </c>
      <c r="G6793" s="37" t="s">
        <v>6227</v>
      </c>
      <c r="H6793" s="37">
        <v>816</v>
      </c>
    </row>
    <row r="6794" spans="1:8" x14ac:dyDescent="0.3">
      <c r="A6794" s="34" t="str">
        <f>+LEFT(Tabla3[[#This Row],[id_detalle]],2)</f>
        <v>06</v>
      </c>
      <c r="B6794" s="46" t="str">
        <f>VLOOKUP((LEFT(Tabla3[[#This Row],[id_detalle]],2)),id_rubro[[id]:[Rubro]],2,0)</f>
        <v>COMERCIO, ABASTECIMIENTO Y DISTRIBUCIÓN</v>
      </c>
      <c r="C6794" s="36" t="s">
        <v>1334</v>
      </c>
      <c r="D6794" s="45" t="str">
        <f>+Tabla3[[#This Row],[id_detalle]]&amp;" "&amp;VLOOKUP(Tabla3[[#This Row],[id_detalle]],rubro_detalle[[Código]:[Rubro Detalle]],2,0)</f>
        <v>06.00.141 Agencias de Turismo y Viajes</v>
      </c>
      <c r="E6794" s="33">
        <f t="shared" ref="E6794:E6800" si="1202">+IF(D6794=D6793,E6793+1,1)</f>
        <v>25</v>
      </c>
      <c r="F6794" s="47" t="str">
        <f t="shared" ref="F6794:F6800" si="1203">+LEFT(D6794,9)&amp;"-"&amp;E6794</f>
        <v>06.00.141-25</v>
      </c>
      <c r="G6794" s="37" t="s">
        <v>6228</v>
      </c>
      <c r="H6794" s="37">
        <v>852</v>
      </c>
    </row>
    <row r="6795" spans="1:8" x14ac:dyDescent="0.3">
      <c r="A6795" s="34" t="str">
        <f>+LEFT(Tabla3[[#This Row],[id_detalle]],2)</f>
        <v>06</v>
      </c>
      <c r="B6795" s="46" t="str">
        <f>VLOOKUP((LEFT(Tabla3[[#This Row],[id_detalle]],2)),id_rubro[[id]:[Rubro]],2,0)</f>
        <v>COMERCIO, ABASTECIMIENTO Y DISTRIBUCIÓN</v>
      </c>
      <c r="C6795" s="36" t="s">
        <v>2013</v>
      </c>
      <c r="D6795" s="45" t="str">
        <f>+Tabla3[[#This Row],[id_detalle]]&amp;" "&amp;VLOOKUP(Tabla3[[#This Row],[id_detalle]],rubro_detalle[[Código]:[Rubro Detalle]],2,0)</f>
        <v>06.00.147 Alimentación area Salud y Minería</v>
      </c>
      <c r="E6795" s="33">
        <f t="shared" si="1202"/>
        <v>1</v>
      </c>
      <c r="F6795" s="47" t="str">
        <f t="shared" si="1203"/>
        <v>06.00.147-1</v>
      </c>
      <c r="G6795" s="37" t="s">
        <v>6229</v>
      </c>
      <c r="H6795" s="37">
        <v>208</v>
      </c>
    </row>
    <row r="6796" spans="1:8" x14ac:dyDescent="0.3">
      <c r="A6796" s="34" t="str">
        <f>+LEFT(Tabla3[[#This Row],[id_detalle]],2)</f>
        <v>06</v>
      </c>
      <c r="B6796" s="46" t="str">
        <f>VLOOKUP((LEFT(Tabla3[[#This Row],[id_detalle]],2)),id_rubro[[id]:[Rubro]],2,0)</f>
        <v>COMERCIO, ABASTECIMIENTO Y DISTRIBUCIÓN</v>
      </c>
      <c r="C6796" s="36" t="s">
        <v>2013</v>
      </c>
      <c r="D6796" s="45" t="str">
        <f>+Tabla3[[#This Row],[id_detalle]]&amp;" "&amp;VLOOKUP(Tabla3[[#This Row],[id_detalle]],rubro_detalle[[Código]:[Rubro Detalle]],2,0)</f>
        <v>06.00.147 Alimentación area Salud y Minería</v>
      </c>
      <c r="E6796" s="33">
        <f t="shared" si="1202"/>
        <v>2</v>
      </c>
      <c r="F6796" s="47" t="str">
        <f t="shared" si="1203"/>
        <v>06.00.147-2</v>
      </c>
      <c r="G6796" s="37" t="s">
        <v>2971</v>
      </c>
      <c r="H6796" s="37">
        <v>336</v>
      </c>
    </row>
    <row r="6797" spans="1:8" x14ac:dyDescent="0.3">
      <c r="A6797" s="34" t="str">
        <f>+LEFT(Tabla3[[#This Row],[id_detalle]],2)</f>
        <v>06</v>
      </c>
      <c r="B6797" s="46" t="str">
        <f>VLOOKUP((LEFT(Tabla3[[#This Row],[id_detalle]],2)),id_rubro[[id]:[Rubro]],2,0)</f>
        <v>COMERCIO, ABASTECIMIENTO Y DISTRIBUCIÓN</v>
      </c>
      <c r="C6797" s="36" t="s">
        <v>2013</v>
      </c>
      <c r="D6797" s="45" t="str">
        <f>+Tabla3[[#This Row],[id_detalle]]&amp;" "&amp;VLOOKUP(Tabla3[[#This Row],[id_detalle]],rubro_detalle[[Código]:[Rubro Detalle]],2,0)</f>
        <v>06.00.147 Alimentación area Salud y Minería</v>
      </c>
      <c r="E6797" s="33">
        <f t="shared" si="1202"/>
        <v>3</v>
      </c>
      <c r="F6797" s="47" t="str">
        <f t="shared" si="1203"/>
        <v>06.00.147-3</v>
      </c>
      <c r="G6797" s="37" t="s">
        <v>6230</v>
      </c>
      <c r="H6797" s="37">
        <v>772</v>
      </c>
    </row>
    <row r="6798" spans="1:8" x14ac:dyDescent="0.3">
      <c r="A6798" s="34" t="str">
        <f>+LEFT(Tabla3[[#This Row],[id_detalle]],2)</f>
        <v>06</v>
      </c>
      <c r="B6798" s="46" t="str">
        <f>VLOOKUP((LEFT(Tabla3[[#This Row],[id_detalle]],2)),id_rubro[[id]:[Rubro]],2,0)</f>
        <v>COMERCIO, ABASTECIMIENTO Y DISTRIBUCIÓN</v>
      </c>
      <c r="C6798" s="36" t="s">
        <v>1323</v>
      </c>
      <c r="D6798" s="45" t="str">
        <f>+Tabla3[[#This Row],[id_detalle]]&amp;" "&amp;VLOOKUP(Tabla3[[#This Row],[id_detalle]],rubro_detalle[[Código]:[Rubro Detalle]],2,0)</f>
        <v>06.00.151 Alimentación Industrial,Salud Escolar e Institucional</v>
      </c>
      <c r="E6798" s="33">
        <f t="shared" si="1202"/>
        <v>1</v>
      </c>
      <c r="F6798" s="47" t="str">
        <f t="shared" si="1203"/>
        <v>06.00.151-1</v>
      </c>
      <c r="G6798" s="37" t="s">
        <v>6231</v>
      </c>
      <c r="H6798" s="37">
        <v>207</v>
      </c>
    </row>
    <row r="6799" spans="1:8" x14ac:dyDescent="0.3">
      <c r="A6799" s="34" t="str">
        <f>+LEFT(Tabla3[[#This Row],[id_detalle]],2)</f>
        <v>06</v>
      </c>
      <c r="B6799" s="46" t="str">
        <f>VLOOKUP((LEFT(Tabla3[[#This Row],[id_detalle]],2)),id_rubro[[id]:[Rubro]],2,0)</f>
        <v>COMERCIO, ABASTECIMIENTO Y DISTRIBUCIÓN</v>
      </c>
      <c r="C6799" s="36" t="s">
        <v>1323</v>
      </c>
      <c r="D6799" s="45" t="str">
        <f>+Tabla3[[#This Row],[id_detalle]]&amp;" "&amp;VLOOKUP(Tabla3[[#This Row],[id_detalle]],rubro_detalle[[Código]:[Rubro Detalle]],2,0)</f>
        <v>06.00.151 Alimentación Industrial,Salud Escolar e Institucional</v>
      </c>
      <c r="E6799" s="33">
        <f t="shared" si="1202"/>
        <v>2</v>
      </c>
      <c r="F6799" s="47" t="str">
        <f t="shared" si="1203"/>
        <v>06.00.151-2</v>
      </c>
      <c r="G6799" s="37" t="s">
        <v>6229</v>
      </c>
      <c r="H6799" s="37">
        <v>208</v>
      </c>
    </row>
    <row r="6800" spans="1:8" x14ac:dyDescent="0.3">
      <c r="A6800" s="34" t="str">
        <f>+LEFT(Tabla3[[#This Row],[id_detalle]],2)</f>
        <v>06</v>
      </c>
      <c r="B6800" s="46" t="str">
        <f>VLOOKUP((LEFT(Tabla3[[#This Row],[id_detalle]],2)),id_rubro[[id]:[Rubro]],2,0)</f>
        <v>COMERCIO, ABASTECIMIENTO Y DISTRIBUCIÓN</v>
      </c>
      <c r="C6800" s="36" t="s">
        <v>1323</v>
      </c>
      <c r="D6800" s="45" t="str">
        <f>+Tabla3[[#This Row],[id_detalle]]&amp;" "&amp;VLOOKUP(Tabla3[[#This Row],[id_detalle]],rubro_detalle[[Código]:[Rubro Detalle]],2,0)</f>
        <v>06.00.151 Alimentación Industrial,Salud Escolar e Institucional</v>
      </c>
      <c r="E6800" s="33">
        <f t="shared" si="1202"/>
        <v>3</v>
      </c>
      <c r="F6800" s="47" t="str">
        <f t="shared" si="1203"/>
        <v>06.00.151-3</v>
      </c>
      <c r="G6800" s="37" t="s">
        <v>6232</v>
      </c>
      <c r="H6800" s="37">
        <v>252</v>
      </c>
    </row>
    <row r="6801" spans="1:8" x14ac:dyDescent="0.3">
      <c r="A6801" s="34" t="str">
        <f>+LEFT(Tabla3[[#This Row],[id_detalle]],2)</f>
        <v>06</v>
      </c>
      <c r="B6801" s="46" t="str">
        <f>VLOOKUP((LEFT(Tabla3[[#This Row],[id_detalle]],2)),id_rubro[[id]:[Rubro]],2,0)</f>
        <v>COMERCIO, ABASTECIMIENTO Y DISTRIBUCIÓN</v>
      </c>
      <c r="C6801" s="36" t="s">
        <v>1323</v>
      </c>
      <c r="D6801" s="45" t="str">
        <f>+Tabla3[[#This Row],[id_detalle]]&amp;" "&amp;VLOOKUP(Tabla3[[#This Row],[id_detalle]],rubro_detalle[[Código]:[Rubro Detalle]],2,0)</f>
        <v>06.00.151 Alimentación Industrial,Salud Escolar e Institucional</v>
      </c>
      <c r="E6801" s="33">
        <f t="shared" ref="E6801:E6803" si="1204">+IF(D6801=D6800,E6800+1,1)</f>
        <v>4</v>
      </c>
      <c r="F6801" s="47" t="str">
        <f t="shared" ref="F6801:F6803" si="1205">+LEFT(D6801,9)&amp;"-"&amp;E6801</f>
        <v>06.00.151-4</v>
      </c>
      <c r="G6801" s="37" t="s">
        <v>6233</v>
      </c>
      <c r="H6801" s="37">
        <v>275</v>
      </c>
    </row>
    <row r="6802" spans="1:8" x14ac:dyDescent="0.3">
      <c r="A6802" s="34" t="str">
        <f>+LEFT(Tabla3[[#This Row],[id_detalle]],2)</f>
        <v>06</v>
      </c>
      <c r="B6802" s="46" t="str">
        <f>VLOOKUP((LEFT(Tabla3[[#This Row],[id_detalle]],2)),id_rubro[[id]:[Rubro]],2,0)</f>
        <v>COMERCIO, ABASTECIMIENTO Y DISTRIBUCIÓN</v>
      </c>
      <c r="C6802" s="36" t="s">
        <v>1323</v>
      </c>
      <c r="D6802" s="45" t="str">
        <f>+Tabla3[[#This Row],[id_detalle]]&amp;" "&amp;VLOOKUP(Tabla3[[#This Row],[id_detalle]],rubro_detalle[[Código]:[Rubro Detalle]],2,0)</f>
        <v>06.00.151 Alimentación Industrial,Salud Escolar e Institucional</v>
      </c>
      <c r="E6802" s="33">
        <f t="shared" si="1204"/>
        <v>5</v>
      </c>
      <c r="F6802" s="47" t="str">
        <f t="shared" si="1205"/>
        <v>06.00.151-5</v>
      </c>
      <c r="G6802" s="37" t="s">
        <v>6234</v>
      </c>
      <c r="H6802" s="37">
        <v>276</v>
      </c>
    </row>
    <row r="6803" spans="1:8" x14ac:dyDescent="0.3">
      <c r="A6803" s="34" t="str">
        <f>+LEFT(Tabla3[[#This Row],[id_detalle]],2)</f>
        <v>06</v>
      </c>
      <c r="B6803" s="46" t="str">
        <f>VLOOKUP((LEFT(Tabla3[[#This Row],[id_detalle]],2)),id_rubro[[id]:[Rubro]],2,0)</f>
        <v>COMERCIO, ABASTECIMIENTO Y DISTRIBUCIÓN</v>
      </c>
      <c r="C6803" s="36" t="s">
        <v>1323</v>
      </c>
      <c r="D6803" s="45" t="str">
        <f>+Tabla3[[#This Row],[id_detalle]]&amp;" "&amp;VLOOKUP(Tabla3[[#This Row],[id_detalle]],rubro_detalle[[Código]:[Rubro Detalle]],2,0)</f>
        <v>06.00.151 Alimentación Industrial,Salud Escolar e Institucional</v>
      </c>
      <c r="E6803" s="33">
        <f t="shared" si="1204"/>
        <v>6</v>
      </c>
      <c r="F6803" s="47" t="str">
        <f t="shared" si="1205"/>
        <v>06.00.151-6</v>
      </c>
      <c r="G6803" s="37" t="s">
        <v>6235</v>
      </c>
      <c r="H6803" s="37">
        <v>276</v>
      </c>
    </row>
    <row r="6804" spans="1:8" x14ac:dyDescent="0.3">
      <c r="A6804" s="34" t="str">
        <f>+LEFT(Tabla3[[#This Row],[id_detalle]],2)</f>
        <v>06</v>
      </c>
      <c r="B6804" s="46" t="str">
        <f>VLOOKUP((LEFT(Tabla3[[#This Row],[id_detalle]],2)),id_rubro[[id]:[Rubro]],2,0)</f>
        <v>COMERCIO, ABASTECIMIENTO Y DISTRIBUCIÓN</v>
      </c>
      <c r="C6804" s="36" t="s">
        <v>1323</v>
      </c>
      <c r="D6804" s="45" t="str">
        <f>+Tabla3[[#This Row],[id_detalle]]&amp;" "&amp;VLOOKUP(Tabla3[[#This Row],[id_detalle]],rubro_detalle[[Código]:[Rubro Detalle]],2,0)</f>
        <v>06.00.151 Alimentación Industrial,Salud Escolar e Institucional</v>
      </c>
      <c r="E6804" s="33">
        <f t="shared" ref="E6804:E6809" si="1206">+IF(D6804=D6803,E6803+1,1)</f>
        <v>7</v>
      </c>
      <c r="F6804" s="47" t="str">
        <f t="shared" ref="F6804:F6809" si="1207">+LEFT(D6804,9)&amp;"-"&amp;E6804</f>
        <v>06.00.151-7</v>
      </c>
      <c r="G6804" s="37" t="s">
        <v>6236</v>
      </c>
      <c r="H6804" s="37">
        <v>310</v>
      </c>
    </row>
    <row r="6805" spans="1:8" x14ac:dyDescent="0.3">
      <c r="A6805" s="34" t="str">
        <f>+LEFT(Tabla3[[#This Row],[id_detalle]],2)</f>
        <v>06</v>
      </c>
      <c r="B6805" s="46" t="str">
        <f>VLOOKUP((LEFT(Tabla3[[#This Row],[id_detalle]],2)),id_rubro[[id]:[Rubro]],2,0)</f>
        <v>COMERCIO, ABASTECIMIENTO Y DISTRIBUCIÓN</v>
      </c>
      <c r="C6805" s="36" t="s">
        <v>1323</v>
      </c>
      <c r="D6805" s="45" t="str">
        <f>+Tabla3[[#This Row],[id_detalle]]&amp;" "&amp;VLOOKUP(Tabla3[[#This Row],[id_detalle]],rubro_detalle[[Código]:[Rubro Detalle]],2,0)</f>
        <v>06.00.151 Alimentación Industrial,Salud Escolar e Institucional</v>
      </c>
      <c r="E6805" s="33">
        <f t="shared" si="1206"/>
        <v>8</v>
      </c>
      <c r="F6805" s="47" t="str">
        <f t="shared" si="1207"/>
        <v>06.00.151-8</v>
      </c>
      <c r="G6805" s="37" t="s">
        <v>6237</v>
      </c>
      <c r="H6805" s="37">
        <v>312</v>
      </c>
    </row>
    <row r="6806" spans="1:8" x14ac:dyDescent="0.3">
      <c r="A6806" s="34" t="str">
        <f>+LEFT(Tabla3[[#This Row],[id_detalle]],2)</f>
        <v>06</v>
      </c>
      <c r="B6806" s="46" t="str">
        <f>VLOOKUP((LEFT(Tabla3[[#This Row],[id_detalle]],2)),id_rubro[[id]:[Rubro]],2,0)</f>
        <v>COMERCIO, ABASTECIMIENTO Y DISTRIBUCIÓN</v>
      </c>
      <c r="C6806" s="36" t="s">
        <v>1323</v>
      </c>
      <c r="D6806" s="45" t="str">
        <f>+Tabla3[[#This Row],[id_detalle]]&amp;" "&amp;VLOOKUP(Tabla3[[#This Row],[id_detalle]],rubro_detalle[[Código]:[Rubro Detalle]],2,0)</f>
        <v>06.00.151 Alimentación Industrial,Salud Escolar e Institucional</v>
      </c>
      <c r="E6806" s="33">
        <f t="shared" si="1206"/>
        <v>9</v>
      </c>
      <c r="F6806" s="47" t="str">
        <f t="shared" si="1207"/>
        <v>06.00.151-9</v>
      </c>
      <c r="G6806" s="37" t="s">
        <v>2971</v>
      </c>
      <c r="H6806" s="37">
        <v>336</v>
      </c>
    </row>
    <row r="6807" spans="1:8" x14ac:dyDescent="0.3">
      <c r="A6807" s="34" t="str">
        <f>+LEFT(Tabla3[[#This Row],[id_detalle]],2)</f>
        <v>06</v>
      </c>
      <c r="B6807" s="46" t="str">
        <f>VLOOKUP((LEFT(Tabla3[[#This Row],[id_detalle]],2)),id_rubro[[id]:[Rubro]],2,0)</f>
        <v>COMERCIO, ABASTECIMIENTO Y DISTRIBUCIÓN</v>
      </c>
      <c r="C6807" s="36" t="s">
        <v>1323</v>
      </c>
      <c r="D6807" s="45" t="str">
        <f>+Tabla3[[#This Row],[id_detalle]]&amp;" "&amp;VLOOKUP(Tabla3[[#This Row],[id_detalle]],rubro_detalle[[Código]:[Rubro Detalle]],2,0)</f>
        <v>06.00.151 Alimentación Industrial,Salud Escolar e Institucional</v>
      </c>
      <c r="E6807" s="33">
        <f t="shared" si="1206"/>
        <v>10</v>
      </c>
      <c r="F6807" s="47" t="str">
        <f t="shared" si="1207"/>
        <v>06.00.151-10</v>
      </c>
      <c r="G6807" s="37" t="s">
        <v>6238</v>
      </c>
      <c r="H6807" s="37">
        <v>475</v>
      </c>
    </row>
    <row r="6808" spans="1:8" x14ac:dyDescent="0.3">
      <c r="A6808" s="34" t="str">
        <f>+LEFT(Tabla3[[#This Row],[id_detalle]],2)</f>
        <v>06</v>
      </c>
      <c r="B6808" s="46" t="str">
        <f>VLOOKUP((LEFT(Tabla3[[#This Row],[id_detalle]],2)),id_rubro[[id]:[Rubro]],2,0)</f>
        <v>COMERCIO, ABASTECIMIENTO Y DISTRIBUCIÓN</v>
      </c>
      <c r="C6808" s="36" t="s">
        <v>1323</v>
      </c>
      <c r="D6808" s="45" t="str">
        <f>+Tabla3[[#This Row],[id_detalle]]&amp;" "&amp;VLOOKUP(Tabla3[[#This Row],[id_detalle]],rubro_detalle[[Código]:[Rubro Detalle]],2,0)</f>
        <v>06.00.151 Alimentación Industrial,Salud Escolar e Institucional</v>
      </c>
      <c r="E6808" s="33">
        <f t="shared" si="1206"/>
        <v>11</v>
      </c>
      <c r="F6808" s="47" t="str">
        <f t="shared" si="1207"/>
        <v>06.00.151-11</v>
      </c>
      <c r="G6808" s="37" t="s">
        <v>2667</v>
      </c>
      <c r="H6808" s="37">
        <v>558</v>
      </c>
    </row>
    <row r="6809" spans="1:8" x14ac:dyDescent="0.3">
      <c r="A6809" s="34" t="str">
        <f>+LEFT(Tabla3[[#This Row],[id_detalle]],2)</f>
        <v>06</v>
      </c>
      <c r="B6809" s="46" t="str">
        <f>VLOOKUP((LEFT(Tabla3[[#This Row],[id_detalle]],2)),id_rubro[[id]:[Rubro]],2,0)</f>
        <v>COMERCIO, ABASTECIMIENTO Y DISTRIBUCIÓN</v>
      </c>
      <c r="C6809" s="36" t="s">
        <v>1323</v>
      </c>
      <c r="D6809" s="45" t="str">
        <f>+Tabla3[[#This Row],[id_detalle]]&amp;" "&amp;VLOOKUP(Tabla3[[#This Row],[id_detalle]],rubro_detalle[[Código]:[Rubro Detalle]],2,0)</f>
        <v>06.00.151 Alimentación Industrial,Salud Escolar e Institucional</v>
      </c>
      <c r="E6809" s="33">
        <f t="shared" si="1206"/>
        <v>12</v>
      </c>
      <c r="F6809" s="47" t="str">
        <f t="shared" si="1207"/>
        <v>06.00.151-12</v>
      </c>
      <c r="G6809" s="37" t="s">
        <v>6239</v>
      </c>
      <c r="H6809" s="37">
        <v>642</v>
      </c>
    </row>
    <row r="6810" spans="1:8" x14ac:dyDescent="0.3">
      <c r="A6810" s="34" t="str">
        <f>+LEFT(Tabla3[[#This Row],[id_detalle]],2)</f>
        <v>06</v>
      </c>
      <c r="B6810" s="46" t="str">
        <f>VLOOKUP((LEFT(Tabla3[[#This Row],[id_detalle]],2)),id_rubro[[id]:[Rubro]],2,0)</f>
        <v>COMERCIO, ABASTECIMIENTO Y DISTRIBUCIÓN</v>
      </c>
      <c r="C6810" s="36" t="s">
        <v>1323</v>
      </c>
      <c r="D6810" s="45" t="str">
        <f>+Tabla3[[#This Row],[id_detalle]]&amp;" "&amp;VLOOKUP(Tabla3[[#This Row],[id_detalle]],rubro_detalle[[Código]:[Rubro Detalle]],2,0)</f>
        <v>06.00.151 Alimentación Industrial,Salud Escolar e Institucional</v>
      </c>
      <c r="E6810" s="33">
        <f t="shared" ref="E6810:E6823" si="1208">+IF(D6810=D6809,E6809+1,1)</f>
        <v>13</v>
      </c>
      <c r="F6810" s="47" t="str">
        <f t="shared" ref="F6810:F6823" si="1209">+LEFT(D6810,9)&amp;"-"&amp;E6810</f>
        <v>06.00.151-13</v>
      </c>
      <c r="G6810" s="37" t="s">
        <v>6240</v>
      </c>
      <c r="H6810" s="37">
        <v>646</v>
      </c>
    </row>
    <row r="6811" spans="1:8" x14ac:dyDescent="0.3">
      <c r="A6811" s="34" t="str">
        <f>+LEFT(Tabla3[[#This Row],[id_detalle]],2)</f>
        <v>06</v>
      </c>
      <c r="B6811" s="46" t="str">
        <f>VLOOKUP((LEFT(Tabla3[[#This Row],[id_detalle]],2)),id_rubro[[id]:[Rubro]],2,0)</f>
        <v>COMERCIO, ABASTECIMIENTO Y DISTRIBUCIÓN</v>
      </c>
      <c r="C6811" s="36" t="s">
        <v>1323</v>
      </c>
      <c r="D6811" s="45" t="str">
        <f>+Tabla3[[#This Row],[id_detalle]]&amp;" "&amp;VLOOKUP(Tabla3[[#This Row],[id_detalle]],rubro_detalle[[Código]:[Rubro Detalle]],2,0)</f>
        <v>06.00.151 Alimentación Industrial,Salud Escolar e Institucional</v>
      </c>
      <c r="E6811" s="33">
        <f t="shared" si="1208"/>
        <v>14</v>
      </c>
      <c r="F6811" s="47" t="str">
        <f t="shared" si="1209"/>
        <v>06.00.151-14</v>
      </c>
      <c r="G6811" s="37" t="s">
        <v>6241</v>
      </c>
      <c r="H6811" s="37">
        <v>646</v>
      </c>
    </row>
    <row r="6812" spans="1:8" x14ac:dyDescent="0.3">
      <c r="A6812" s="34" t="str">
        <f>+LEFT(Tabla3[[#This Row],[id_detalle]],2)</f>
        <v>06</v>
      </c>
      <c r="B6812" s="46" t="str">
        <f>VLOOKUP((LEFT(Tabla3[[#This Row],[id_detalle]],2)),id_rubro[[id]:[Rubro]],2,0)</f>
        <v>COMERCIO, ABASTECIMIENTO Y DISTRIBUCIÓN</v>
      </c>
      <c r="C6812" s="36" t="s">
        <v>1323</v>
      </c>
      <c r="D6812" s="45" t="str">
        <f>+Tabla3[[#This Row],[id_detalle]]&amp;" "&amp;VLOOKUP(Tabla3[[#This Row],[id_detalle]],rubro_detalle[[Código]:[Rubro Detalle]],2,0)</f>
        <v>06.00.151 Alimentación Industrial,Salud Escolar e Institucional</v>
      </c>
      <c r="E6812" s="33">
        <f t="shared" si="1208"/>
        <v>15</v>
      </c>
      <c r="F6812" s="47" t="str">
        <f t="shared" si="1209"/>
        <v>06.00.151-15</v>
      </c>
      <c r="G6812" s="37" t="s">
        <v>6242</v>
      </c>
      <c r="H6812" s="37">
        <v>681</v>
      </c>
    </row>
    <row r="6813" spans="1:8" x14ac:dyDescent="0.3">
      <c r="A6813" s="34" t="str">
        <f>+LEFT(Tabla3[[#This Row],[id_detalle]],2)</f>
        <v>06</v>
      </c>
      <c r="B6813" s="46" t="str">
        <f>VLOOKUP((LEFT(Tabla3[[#This Row],[id_detalle]],2)),id_rubro[[id]:[Rubro]],2,0)</f>
        <v>COMERCIO, ABASTECIMIENTO Y DISTRIBUCIÓN</v>
      </c>
      <c r="C6813" s="36" t="s">
        <v>1323</v>
      </c>
      <c r="D6813" s="45" t="str">
        <f>+Tabla3[[#This Row],[id_detalle]]&amp;" "&amp;VLOOKUP(Tabla3[[#This Row],[id_detalle]],rubro_detalle[[Código]:[Rubro Detalle]],2,0)</f>
        <v>06.00.151 Alimentación Industrial,Salud Escolar e Institucional</v>
      </c>
      <c r="E6813" s="33">
        <f t="shared" si="1208"/>
        <v>16</v>
      </c>
      <c r="F6813" s="47" t="str">
        <f t="shared" si="1209"/>
        <v>06.00.151-16</v>
      </c>
      <c r="G6813" s="37" t="s">
        <v>6243</v>
      </c>
      <c r="H6813" s="37">
        <v>741</v>
      </c>
    </row>
    <row r="6814" spans="1:8" x14ac:dyDescent="0.3">
      <c r="A6814" s="34" t="str">
        <f>+LEFT(Tabla3[[#This Row],[id_detalle]],2)</f>
        <v>06</v>
      </c>
      <c r="B6814" s="46" t="str">
        <f>VLOOKUP((LEFT(Tabla3[[#This Row],[id_detalle]],2)),id_rubro[[id]:[Rubro]],2,0)</f>
        <v>COMERCIO, ABASTECIMIENTO Y DISTRIBUCIÓN</v>
      </c>
      <c r="C6814" s="36" t="s">
        <v>1323</v>
      </c>
      <c r="D6814" s="45" t="str">
        <f>+Tabla3[[#This Row],[id_detalle]]&amp;" "&amp;VLOOKUP(Tabla3[[#This Row],[id_detalle]],rubro_detalle[[Código]:[Rubro Detalle]],2,0)</f>
        <v>06.00.151 Alimentación Industrial,Salud Escolar e Institucional</v>
      </c>
      <c r="E6814" s="33">
        <f t="shared" si="1208"/>
        <v>17</v>
      </c>
      <c r="F6814" s="47" t="str">
        <f t="shared" si="1209"/>
        <v>06.00.151-17</v>
      </c>
      <c r="G6814" s="37" t="s">
        <v>6230</v>
      </c>
      <c r="H6814" s="37">
        <v>772</v>
      </c>
    </row>
    <row r="6815" spans="1:8" x14ac:dyDescent="0.3">
      <c r="A6815" s="34" t="str">
        <f>+LEFT(Tabla3[[#This Row],[id_detalle]],2)</f>
        <v>06</v>
      </c>
      <c r="B6815" s="46" t="str">
        <f>VLOOKUP((LEFT(Tabla3[[#This Row],[id_detalle]],2)),id_rubro[[id]:[Rubro]],2,0)</f>
        <v>COMERCIO, ABASTECIMIENTO Y DISTRIBUCIÓN</v>
      </c>
      <c r="C6815" s="36" t="s">
        <v>1323</v>
      </c>
      <c r="D6815" s="45" t="str">
        <f>+Tabla3[[#This Row],[id_detalle]]&amp;" "&amp;VLOOKUP(Tabla3[[#This Row],[id_detalle]],rubro_detalle[[Código]:[Rubro Detalle]],2,0)</f>
        <v>06.00.151 Alimentación Industrial,Salud Escolar e Institucional</v>
      </c>
      <c r="E6815" s="33">
        <f t="shared" si="1208"/>
        <v>18</v>
      </c>
      <c r="F6815" s="47" t="str">
        <f t="shared" si="1209"/>
        <v>06.00.151-18</v>
      </c>
      <c r="G6815" s="37" t="s">
        <v>6244</v>
      </c>
      <c r="H6815" s="37">
        <v>848</v>
      </c>
    </row>
    <row r="6816" spans="1:8" x14ac:dyDescent="0.3">
      <c r="A6816" s="34" t="str">
        <f>+LEFT(Tabla3[[#This Row],[id_detalle]],2)</f>
        <v>06</v>
      </c>
      <c r="B6816" s="46" t="str">
        <f>VLOOKUP((LEFT(Tabla3[[#This Row],[id_detalle]],2)),id_rubro[[id]:[Rubro]],2,0)</f>
        <v>COMERCIO, ABASTECIMIENTO Y DISTRIBUCIÓN</v>
      </c>
      <c r="C6816" s="36" t="s">
        <v>1339</v>
      </c>
      <c r="D6816" s="45" t="str">
        <f>+Tabla3[[#This Row],[id_detalle]]&amp;" "&amp;VLOOKUP(Tabla3[[#This Row],[id_detalle]],rubro_detalle[[Código]:[Rubro Detalle]],2,0)</f>
        <v>06.00.155 Apart Hotel</v>
      </c>
      <c r="E6816" s="33">
        <f t="shared" si="1208"/>
        <v>1</v>
      </c>
      <c r="F6816" s="47" t="str">
        <f t="shared" si="1209"/>
        <v>06.00.155-1</v>
      </c>
      <c r="G6816" s="37" t="s">
        <v>6245</v>
      </c>
      <c r="H6816" s="37">
        <v>207</v>
      </c>
    </row>
    <row r="6817" spans="1:8" x14ac:dyDescent="0.3">
      <c r="A6817" s="34" t="str">
        <f>+LEFT(Tabla3[[#This Row],[id_detalle]],2)</f>
        <v>06</v>
      </c>
      <c r="B6817" s="46" t="str">
        <f>VLOOKUP((LEFT(Tabla3[[#This Row],[id_detalle]],2)),id_rubro[[id]:[Rubro]],2,0)</f>
        <v>COMERCIO, ABASTECIMIENTO Y DISTRIBUCIÓN</v>
      </c>
      <c r="C6817" s="36" t="s">
        <v>1339</v>
      </c>
      <c r="D6817" s="45" t="str">
        <f>+Tabla3[[#This Row],[id_detalle]]&amp;" "&amp;VLOOKUP(Tabla3[[#This Row],[id_detalle]],rubro_detalle[[Código]:[Rubro Detalle]],2,0)</f>
        <v>06.00.155 Apart Hotel</v>
      </c>
      <c r="E6817" s="33">
        <f t="shared" si="1208"/>
        <v>2</v>
      </c>
      <c r="F6817" s="47" t="str">
        <f t="shared" si="1209"/>
        <v>06.00.155-2</v>
      </c>
      <c r="G6817" s="37" t="s">
        <v>6246</v>
      </c>
      <c r="H6817" s="37">
        <v>208</v>
      </c>
    </row>
    <row r="6818" spans="1:8" x14ac:dyDescent="0.3">
      <c r="A6818" s="34" t="str">
        <f>+LEFT(Tabla3[[#This Row],[id_detalle]],2)</f>
        <v>06</v>
      </c>
      <c r="B6818" s="46" t="str">
        <f>VLOOKUP((LEFT(Tabla3[[#This Row],[id_detalle]],2)),id_rubro[[id]:[Rubro]],2,0)</f>
        <v>COMERCIO, ABASTECIMIENTO Y DISTRIBUCIÓN</v>
      </c>
      <c r="C6818" s="36" t="s">
        <v>1339</v>
      </c>
      <c r="D6818" s="45" t="str">
        <f>+Tabla3[[#This Row],[id_detalle]]&amp;" "&amp;VLOOKUP(Tabla3[[#This Row],[id_detalle]],rubro_detalle[[Código]:[Rubro Detalle]],2,0)</f>
        <v>06.00.155 Apart Hotel</v>
      </c>
      <c r="E6818" s="33">
        <f t="shared" si="1208"/>
        <v>3</v>
      </c>
      <c r="F6818" s="47" t="str">
        <f t="shared" si="1209"/>
        <v>06.00.155-3</v>
      </c>
      <c r="G6818" s="37" t="s">
        <v>6247</v>
      </c>
      <c r="H6818" s="37">
        <v>498</v>
      </c>
    </row>
    <row r="6819" spans="1:8" x14ac:dyDescent="0.3">
      <c r="A6819" s="34" t="str">
        <f>+LEFT(Tabla3[[#This Row],[id_detalle]],2)</f>
        <v>06</v>
      </c>
      <c r="B6819" s="46" t="str">
        <f>VLOOKUP((LEFT(Tabla3[[#This Row],[id_detalle]],2)),id_rubro[[id]:[Rubro]],2,0)</f>
        <v>COMERCIO, ABASTECIMIENTO Y DISTRIBUCIÓN</v>
      </c>
      <c r="C6819" s="36" t="s">
        <v>1339</v>
      </c>
      <c r="D6819" s="45" t="str">
        <f>+Tabla3[[#This Row],[id_detalle]]&amp;" "&amp;VLOOKUP(Tabla3[[#This Row],[id_detalle]],rubro_detalle[[Código]:[Rubro Detalle]],2,0)</f>
        <v>06.00.155 Apart Hotel</v>
      </c>
      <c r="E6819" s="33">
        <f t="shared" si="1208"/>
        <v>4</v>
      </c>
      <c r="F6819" s="47" t="str">
        <f t="shared" si="1209"/>
        <v>06.00.155-4</v>
      </c>
      <c r="G6819" s="37" t="s">
        <v>6248</v>
      </c>
      <c r="H6819" s="37">
        <v>499</v>
      </c>
    </row>
    <row r="6820" spans="1:8" x14ac:dyDescent="0.3">
      <c r="A6820" s="34" t="str">
        <f>+LEFT(Tabla3[[#This Row],[id_detalle]],2)</f>
        <v>06</v>
      </c>
      <c r="B6820" s="46" t="str">
        <f>VLOOKUP((LEFT(Tabla3[[#This Row],[id_detalle]],2)),id_rubro[[id]:[Rubro]],2,0)</f>
        <v>COMERCIO, ABASTECIMIENTO Y DISTRIBUCIÓN</v>
      </c>
      <c r="C6820" s="36" t="s">
        <v>1339</v>
      </c>
      <c r="D6820" s="45" t="str">
        <f>+Tabla3[[#This Row],[id_detalle]]&amp;" "&amp;VLOOKUP(Tabla3[[#This Row],[id_detalle]],rubro_detalle[[Código]:[Rubro Detalle]],2,0)</f>
        <v>06.00.155 Apart Hotel</v>
      </c>
      <c r="E6820" s="33">
        <f t="shared" si="1208"/>
        <v>5</v>
      </c>
      <c r="F6820" s="47" t="str">
        <f t="shared" si="1209"/>
        <v>06.00.155-5</v>
      </c>
      <c r="G6820" s="37" t="s">
        <v>6249</v>
      </c>
      <c r="H6820" s="37">
        <v>573</v>
      </c>
    </row>
    <row r="6821" spans="1:8" x14ac:dyDescent="0.3">
      <c r="A6821" s="34" t="str">
        <f>+LEFT(Tabla3[[#This Row],[id_detalle]],2)</f>
        <v>06</v>
      </c>
      <c r="B6821" s="46" t="str">
        <f>VLOOKUP((LEFT(Tabla3[[#This Row],[id_detalle]],2)),id_rubro[[id]:[Rubro]],2,0)</f>
        <v>COMERCIO, ABASTECIMIENTO Y DISTRIBUCIÓN</v>
      </c>
      <c r="C6821" s="36" t="s">
        <v>1324</v>
      </c>
      <c r="D6821" s="45" t="str">
        <f>+Tabla3[[#This Row],[id_detalle]]&amp;" "&amp;VLOOKUP(Tabla3[[#This Row],[id_detalle]],rubro_detalle[[Código]:[Rubro Detalle]],2,0)</f>
        <v>06.00.161 Artículos Escolares, Escritorio y Oficina</v>
      </c>
      <c r="E6821" s="33">
        <f t="shared" si="1208"/>
        <v>1</v>
      </c>
      <c r="F6821" s="47" t="str">
        <f t="shared" si="1209"/>
        <v>06.00.161-1</v>
      </c>
      <c r="G6821" s="37" t="s">
        <v>6250</v>
      </c>
      <c r="H6821" s="37">
        <v>155</v>
      </c>
    </row>
    <row r="6822" spans="1:8" x14ac:dyDescent="0.3">
      <c r="A6822" s="34" t="str">
        <f>+LEFT(Tabla3[[#This Row],[id_detalle]],2)</f>
        <v>06</v>
      </c>
      <c r="B6822" s="46" t="str">
        <f>VLOOKUP((LEFT(Tabla3[[#This Row],[id_detalle]],2)),id_rubro[[id]:[Rubro]],2,0)</f>
        <v>COMERCIO, ABASTECIMIENTO Y DISTRIBUCIÓN</v>
      </c>
      <c r="C6822" s="36" t="s">
        <v>1324</v>
      </c>
      <c r="D6822" s="45" t="str">
        <f>+Tabla3[[#This Row],[id_detalle]]&amp;" "&amp;VLOOKUP(Tabla3[[#This Row],[id_detalle]],rubro_detalle[[Código]:[Rubro Detalle]],2,0)</f>
        <v>06.00.161 Artículos Escolares, Escritorio y Oficina</v>
      </c>
      <c r="E6822" s="33">
        <f t="shared" si="1208"/>
        <v>2</v>
      </c>
      <c r="F6822" s="47" t="str">
        <f t="shared" si="1209"/>
        <v>06.00.161-2</v>
      </c>
      <c r="G6822" s="37" t="s">
        <v>4051</v>
      </c>
      <c r="H6822" s="37">
        <v>156</v>
      </c>
    </row>
    <row r="6823" spans="1:8" x14ac:dyDescent="0.3">
      <c r="A6823" s="34" t="str">
        <f>+LEFT(Tabla3[[#This Row],[id_detalle]],2)</f>
        <v>06</v>
      </c>
      <c r="B6823" s="46" t="str">
        <f>VLOOKUP((LEFT(Tabla3[[#This Row],[id_detalle]],2)),id_rubro[[id]:[Rubro]],2,0)</f>
        <v>COMERCIO, ABASTECIMIENTO Y DISTRIBUCIÓN</v>
      </c>
      <c r="C6823" s="36" t="s">
        <v>1324</v>
      </c>
      <c r="D6823" s="45" t="str">
        <f>+Tabla3[[#This Row],[id_detalle]]&amp;" "&amp;VLOOKUP(Tabla3[[#This Row],[id_detalle]],rubro_detalle[[Código]:[Rubro Detalle]],2,0)</f>
        <v>06.00.161 Artículos Escolares, Escritorio y Oficina</v>
      </c>
      <c r="E6823" s="33">
        <f t="shared" si="1208"/>
        <v>3</v>
      </c>
      <c r="F6823" s="47" t="str">
        <f t="shared" si="1209"/>
        <v>06.00.161-3</v>
      </c>
      <c r="G6823" s="37" t="s">
        <v>6251</v>
      </c>
      <c r="H6823" s="37">
        <v>159</v>
      </c>
    </row>
    <row r="6824" spans="1:8" x14ac:dyDescent="0.3">
      <c r="A6824" s="34" t="str">
        <f>+LEFT(Tabla3[[#This Row],[id_detalle]],2)</f>
        <v>06</v>
      </c>
      <c r="B6824" s="46" t="str">
        <f>VLOOKUP((LEFT(Tabla3[[#This Row],[id_detalle]],2)),id_rubro[[id]:[Rubro]],2,0)</f>
        <v>COMERCIO, ABASTECIMIENTO Y DISTRIBUCIÓN</v>
      </c>
      <c r="C6824" s="36" t="s">
        <v>1324</v>
      </c>
      <c r="D6824" s="45" t="str">
        <f>+Tabla3[[#This Row],[id_detalle]]&amp;" "&amp;VLOOKUP(Tabla3[[#This Row],[id_detalle]],rubro_detalle[[Código]:[Rubro Detalle]],2,0)</f>
        <v>06.00.161 Artículos Escolares, Escritorio y Oficina</v>
      </c>
      <c r="E6824" s="33">
        <f t="shared" ref="E6824:E6826" si="1210">+IF(D6824=D6823,E6823+1,1)</f>
        <v>4</v>
      </c>
      <c r="F6824" s="47" t="str">
        <f t="shared" ref="F6824:F6826" si="1211">+LEFT(D6824,9)&amp;"-"&amp;E6824</f>
        <v>06.00.161-4</v>
      </c>
      <c r="G6824" s="37" t="s">
        <v>4076</v>
      </c>
      <c r="H6824" s="37">
        <v>209</v>
      </c>
    </row>
    <row r="6825" spans="1:8" x14ac:dyDescent="0.3">
      <c r="A6825" s="34" t="str">
        <f>+LEFT(Tabla3[[#This Row],[id_detalle]],2)</f>
        <v>06</v>
      </c>
      <c r="B6825" s="46" t="str">
        <f>VLOOKUP((LEFT(Tabla3[[#This Row],[id_detalle]],2)),id_rubro[[id]:[Rubro]],2,0)</f>
        <v>COMERCIO, ABASTECIMIENTO Y DISTRIBUCIÓN</v>
      </c>
      <c r="C6825" s="36" t="s">
        <v>1324</v>
      </c>
      <c r="D6825" s="45" t="str">
        <f>+Tabla3[[#This Row],[id_detalle]]&amp;" "&amp;VLOOKUP(Tabla3[[#This Row],[id_detalle]],rubro_detalle[[Código]:[Rubro Detalle]],2,0)</f>
        <v>06.00.161 Artículos Escolares, Escritorio y Oficina</v>
      </c>
      <c r="E6825" s="33">
        <f t="shared" si="1210"/>
        <v>5</v>
      </c>
      <c r="F6825" s="47" t="str">
        <f t="shared" si="1211"/>
        <v>06.00.161-5</v>
      </c>
      <c r="G6825" s="37" t="s">
        <v>6252</v>
      </c>
      <c r="H6825" s="37">
        <v>214</v>
      </c>
    </row>
    <row r="6826" spans="1:8" x14ac:dyDescent="0.3">
      <c r="A6826" s="34" t="str">
        <f>+LEFT(Tabla3[[#This Row],[id_detalle]],2)</f>
        <v>06</v>
      </c>
      <c r="B6826" s="46" t="str">
        <f>VLOOKUP((LEFT(Tabla3[[#This Row],[id_detalle]],2)),id_rubro[[id]:[Rubro]],2,0)</f>
        <v>COMERCIO, ABASTECIMIENTO Y DISTRIBUCIÓN</v>
      </c>
      <c r="C6826" s="36" t="s">
        <v>1324</v>
      </c>
      <c r="D6826" s="45" t="str">
        <f>+Tabla3[[#This Row],[id_detalle]]&amp;" "&amp;VLOOKUP(Tabla3[[#This Row],[id_detalle]],rubro_detalle[[Código]:[Rubro Detalle]],2,0)</f>
        <v>06.00.161 Artículos Escolares, Escritorio y Oficina</v>
      </c>
      <c r="E6826" s="33">
        <f t="shared" si="1210"/>
        <v>6</v>
      </c>
      <c r="F6826" s="47" t="str">
        <f t="shared" si="1211"/>
        <v>06.00.161-6</v>
      </c>
      <c r="G6826" s="37" t="s">
        <v>6253</v>
      </c>
      <c r="H6826" s="37">
        <v>245</v>
      </c>
    </row>
    <row r="6827" spans="1:8" x14ac:dyDescent="0.3">
      <c r="A6827" s="34" t="str">
        <f>+LEFT(Tabla3[[#This Row],[id_detalle]],2)</f>
        <v>06</v>
      </c>
      <c r="B6827" s="46" t="str">
        <f>VLOOKUP((LEFT(Tabla3[[#This Row],[id_detalle]],2)),id_rubro[[id]:[Rubro]],2,0)</f>
        <v>COMERCIO, ABASTECIMIENTO Y DISTRIBUCIÓN</v>
      </c>
      <c r="C6827" s="36" t="s">
        <v>1324</v>
      </c>
      <c r="D6827" s="45" t="str">
        <f>+Tabla3[[#This Row],[id_detalle]]&amp;" "&amp;VLOOKUP(Tabla3[[#This Row],[id_detalle]],rubro_detalle[[Código]:[Rubro Detalle]],2,0)</f>
        <v>06.00.161 Artículos Escolares, Escritorio y Oficina</v>
      </c>
      <c r="E6827" s="33">
        <f t="shared" ref="E6827:E6832" si="1212">+IF(D6827=D6826,E6826+1,1)</f>
        <v>7</v>
      </c>
      <c r="F6827" s="47" t="str">
        <f t="shared" ref="F6827:F6832" si="1213">+LEFT(D6827,9)&amp;"-"&amp;E6827</f>
        <v>06.00.161-7</v>
      </c>
      <c r="G6827" s="37" t="s">
        <v>6254</v>
      </c>
      <c r="H6827" s="37">
        <v>295</v>
      </c>
    </row>
    <row r="6828" spans="1:8" x14ac:dyDescent="0.3">
      <c r="A6828" s="34" t="str">
        <f>+LEFT(Tabla3[[#This Row],[id_detalle]],2)</f>
        <v>06</v>
      </c>
      <c r="B6828" s="46" t="str">
        <f>VLOOKUP((LEFT(Tabla3[[#This Row],[id_detalle]],2)),id_rubro[[id]:[Rubro]],2,0)</f>
        <v>COMERCIO, ABASTECIMIENTO Y DISTRIBUCIÓN</v>
      </c>
      <c r="C6828" s="36" t="s">
        <v>1324</v>
      </c>
      <c r="D6828" s="45" t="str">
        <f>+Tabla3[[#This Row],[id_detalle]]&amp;" "&amp;VLOOKUP(Tabla3[[#This Row],[id_detalle]],rubro_detalle[[Código]:[Rubro Detalle]],2,0)</f>
        <v>06.00.161 Artículos Escolares, Escritorio y Oficina</v>
      </c>
      <c r="E6828" s="33">
        <f t="shared" si="1212"/>
        <v>8</v>
      </c>
      <c r="F6828" s="47" t="str">
        <f t="shared" si="1213"/>
        <v>06.00.161-8</v>
      </c>
      <c r="G6828" s="37" t="s">
        <v>4616</v>
      </c>
      <c r="H6828" s="37">
        <v>368</v>
      </c>
    </row>
    <row r="6829" spans="1:8" x14ac:dyDescent="0.3">
      <c r="A6829" s="34" t="str">
        <f>+LEFT(Tabla3[[#This Row],[id_detalle]],2)</f>
        <v>06</v>
      </c>
      <c r="B6829" s="46" t="str">
        <f>VLOOKUP((LEFT(Tabla3[[#This Row],[id_detalle]],2)),id_rubro[[id]:[Rubro]],2,0)</f>
        <v>COMERCIO, ABASTECIMIENTO Y DISTRIBUCIÓN</v>
      </c>
      <c r="C6829" s="36" t="s">
        <v>1324</v>
      </c>
      <c r="D6829" s="45" t="str">
        <f>+Tabla3[[#This Row],[id_detalle]]&amp;" "&amp;VLOOKUP(Tabla3[[#This Row],[id_detalle]],rubro_detalle[[Código]:[Rubro Detalle]],2,0)</f>
        <v>06.00.161 Artículos Escolares, Escritorio y Oficina</v>
      </c>
      <c r="E6829" s="33">
        <f t="shared" si="1212"/>
        <v>9</v>
      </c>
      <c r="F6829" s="47" t="str">
        <f t="shared" si="1213"/>
        <v>06.00.161-9</v>
      </c>
      <c r="G6829" s="37" t="s">
        <v>6255</v>
      </c>
      <c r="H6829" s="37">
        <v>378</v>
      </c>
    </row>
    <row r="6830" spans="1:8" x14ac:dyDescent="0.3">
      <c r="A6830" s="34" t="str">
        <f>+LEFT(Tabla3[[#This Row],[id_detalle]],2)</f>
        <v>06</v>
      </c>
      <c r="B6830" s="46" t="str">
        <f>VLOOKUP((LEFT(Tabla3[[#This Row],[id_detalle]],2)),id_rubro[[id]:[Rubro]],2,0)</f>
        <v>COMERCIO, ABASTECIMIENTO Y DISTRIBUCIÓN</v>
      </c>
      <c r="C6830" s="36" t="s">
        <v>1324</v>
      </c>
      <c r="D6830" s="45" t="str">
        <f>+Tabla3[[#This Row],[id_detalle]]&amp;" "&amp;VLOOKUP(Tabla3[[#This Row],[id_detalle]],rubro_detalle[[Código]:[Rubro Detalle]],2,0)</f>
        <v>06.00.161 Artículos Escolares, Escritorio y Oficina</v>
      </c>
      <c r="E6830" s="33">
        <f t="shared" si="1212"/>
        <v>10</v>
      </c>
      <c r="F6830" s="47" t="str">
        <f t="shared" si="1213"/>
        <v>06.00.161-10</v>
      </c>
      <c r="G6830" s="37" t="s">
        <v>3992</v>
      </c>
      <c r="H6830" s="37">
        <v>378</v>
      </c>
    </row>
    <row r="6831" spans="1:8" x14ac:dyDescent="0.3">
      <c r="A6831" s="34" t="str">
        <f>+LEFT(Tabla3[[#This Row],[id_detalle]],2)</f>
        <v>06</v>
      </c>
      <c r="B6831" s="46" t="str">
        <f>VLOOKUP((LEFT(Tabla3[[#This Row],[id_detalle]],2)),id_rubro[[id]:[Rubro]],2,0)</f>
        <v>COMERCIO, ABASTECIMIENTO Y DISTRIBUCIÓN</v>
      </c>
      <c r="C6831" s="36" t="s">
        <v>1324</v>
      </c>
      <c r="D6831" s="45" t="str">
        <f>+Tabla3[[#This Row],[id_detalle]]&amp;" "&amp;VLOOKUP(Tabla3[[#This Row],[id_detalle]],rubro_detalle[[Código]:[Rubro Detalle]],2,0)</f>
        <v>06.00.161 Artículos Escolares, Escritorio y Oficina</v>
      </c>
      <c r="E6831" s="33">
        <f t="shared" si="1212"/>
        <v>11</v>
      </c>
      <c r="F6831" s="47" t="str">
        <f t="shared" si="1213"/>
        <v>06.00.161-11</v>
      </c>
      <c r="G6831" s="37" t="s">
        <v>6256</v>
      </c>
      <c r="H6831" s="37">
        <v>437</v>
      </c>
    </row>
    <row r="6832" spans="1:8" x14ac:dyDescent="0.3">
      <c r="A6832" s="34" t="str">
        <f>+LEFT(Tabla3[[#This Row],[id_detalle]],2)</f>
        <v>06</v>
      </c>
      <c r="B6832" s="46" t="str">
        <f>VLOOKUP((LEFT(Tabla3[[#This Row],[id_detalle]],2)),id_rubro[[id]:[Rubro]],2,0)</f>
        <v>COMERCIO, ABASTECIMIENTO Y DISTRIBUCIÓN</v>
      </c>
      <c r="C6832" s="36" t="s">
        <v>1324</v>
      </c>
      <c r="D6832" s="45" t="str">
        <f>+Tabla3[[#This Row],[id_detalle]]&amp;" "&amp;VLOOKUP(Tabla3[[#This Row],[id_detalle]],rubro_detalle[[Código]:[Rubro Detalle]],2,0)</f>
        <v>06.00.161 Artículos Escolares, Escritorio y Oficina</v>
      </c>
      <c r="E6832" s="33">
        <f t="shared" si="1212"/>
        <v>12</v>
      </c>
      <c r="F6832" s="47" t="str">
        <f t="shared" si="1213"/>
        <v>06.00.161-12</v>
      </c>
      <c r="G6832" s="37" t="s">
        <v>6257</v>
      </c>
      <c r="H6832" s="37">
        <v>448</v>
      </c>
    </row>
    <row r="6833" spans="1:8" x14ac:dyDescent="0.3">
      <c r="A6833" s="34" t="str">
        <f>+LEFT(Tabla3[[#This Row],[id_detalle]],2)</f>
        <v>06</v>
      </c>
      <c r="B6833" s="46" t="str">
        <f>VLOOKUP((LEFT(Tabla3[[#This Row],[id_detalle]],2)),id_rubro[[id]:[Rubro]],2,0)</f>
        <v>COMERCIO, ABASTECIMIENTO Y DISTRIBUCIÓN</v>
      </c>
      <c r="C6833" s="36" t="s">
        <v>1324</v>
      </c>
      <c r="D6833" s="45" t="str">
        <f>+Tabla3[[#This Row],[id_detalle]]&amp;" "&amp;VLOOKUP(Tabla3[[#This Row],[id_detalle]],rubro_detalle[[Código]:[Rubro Detalle]],2,0)</f>
        <v>06.00.161 Artículos Escolares, Escritorio y Oficina</v>
      </c>
      <c r="E6833" s="33">
        <f t="shared" ref="E6833:E6839" si="1214">+IF(D6833=D6832,E6832+1,1)</f>
        <v>13</v>
      </c>
      <c r="F6833" s="47" t="str">
        <f t="shared" ref="F6833:F6839" si="1215">+LEFT(D6833,9)&amp;"-"&amp;E6833</f>
        <v>06.00.161-13</v>
      </c>
      <c r="G6833" s="37" t="s">
        <v>4158</v>
      </c>
      <c r="H6833" s="37">
        <v>492</v>
      </c>
    </row>
    <row r="6834" spans="1:8" x14ac:dyDescent="0.3">
      <c r="A6834" s="34" t="str">
        <f>+LEFT(Tabla3[[#This Row],[id_detalle]],2)</f>
        <v>06</v>
      </c>
      <c r="B6834" s="46" t="str">
        <f>VLOOKUP((LEFT(Tabla3[[#This Row],[id_detalle]],2)),id_rubro[[id]:[Rubro]],2,0)</f>
        <v>COMERCIO, ABASTECIMIENTO Y DISTRIBUCIÓN</v>
      </c>
      <c r="C6834" s="36" t="s">
        <v>1324</v>
      </c>
      <c r="D6834" s="45" t="str">
        <f>+Tabla3[[#This Row],[id_detalle]]&amp;" "&amp;VLOOKUP(Tabla3[[#This Row],[id_detalle]],rubro_detalle[[Código]:[Rubro Detalle]],2,0)</f>
        <v>06.00.161 Artículos Escolares, Escritorio y Oficina</v>
      </c>
      <c r="E6834" s="33">
        <f t="shared" si="1214"/>
        <v>14</v>
      </c>
      <c r="F6834" s="47" t="str">
        <f t="shared" si="1215"/>
        <v>06.00.161-14</v>
      </c>
      <c r="G6834" s="37" t="s">
        <v>4200</v>
      </c>
      <c r="H6834" s="37">
        <v>510</v>
      </c>
    </row>
    <row r="6835" spans="1:8" x14ac:dyDescent="0.3">
      <c r="A6835" s="34" t="str">
        <f>+LEFT(Tabla3[[#This Row],[id_detalle]],2)</f>
        <v>06</v>
      </c>
      <c r="B6835" s="46" t="str">
        <f>VLOOKUP((LEFT(Tabla3[[#This Row],[id_detalle]],2)),id_rubro[[id]:[Rubro]],2,0)</f>
        <v>COMERCIO, ABASTECIMIENTO Y DISTRIBUCIÓN</v>
      </c>
      <c r="C6835" s="36" t="s">
        <v>1324</v>
      </c>
      <c r="D6835" s="45" t="str">
        <f>+Tabla3[[#This Row],[id_detalle]]&amp;" "&amp;VLOOKUP(Tabla3[[#This Row],[id_detalle]],rubro_detalle[[Código]:[Rubro Detalle]],2,0)</f>
        <v>06.00.161 Artículos Escolares, Escritorio y Oficina</v>
      </c>
      <c r="E6835" s="33">
        <f t="shared" si="1214"/>
        <v>15</v>
      </c>
      <c r="F6835" s="47" t="str">
        <f t="shared" si="1215"/>
        <v>06.00.161-15</v>
      </c>
      <c r="G6835" s="37" t="s">
        <v>4245</v>
      </c>
      <c r="H6835" s="37">
        <v>512</v>
      </c>
    </row>
    <row r="6836" spans="1:8" x14ac:dyDescent="0.3">
      <c r="A6836" s="34" t="str">
        <f>+LEFT(Tabla3[[#This Row],[id_detalle]],2)</f>
        <v>06</v>
      </c>
      <c r="B6836" s="46" t="str">
        <f>VLOOKUP((LEFT(Tabla3[[#This Row],[id_detalle]],2)),id_rubro[[id]:[Rubro]],2,0)</f>
        <v>COMERCIO, ABASTECIMIENTO Y DISTRIBUCIÓN</v>
      </c>
      <c r="C6836" s="36" t="s">
        <v>1324</v>
      </c>
      <c r="D6836" s="45" t="str">
        <f>+Tabla3[[#This Row],[id_detalle]]&amp;" "&amp;VLOOKUP(Tabla3[[#This Row],[id_detalle]],rubro_detalle[[Código]:[Rubro Detalle]],2,0)</f>
        <v>06.00.161 Artículos Escolares, Escritorio y Oficina</v>
      </c>
      <c r="E6836" s="33">
        <f t="shared" si="1214"/>
        <v>16</v>
      </c>
      <c r="F6836" s="47" t="str">
        <f t="shared" si="1215"/>
        <v>06.00.161-16</v>
      </c>
      <c r="G6836" s="37" t="s">
        <v>4163</v>
      </c>
      <c r="H6836" s="37">
        <v>515</v>
      </c>
    </row>
    <row r="6837" spans="1:8" x14ac:dyDescent="0.3">
      <c r="A6837" s="34" t="str">
        <f>+LEFT(Tabla3[[#This Row],[id_detalle]],2)</f>
        <v>06</v>
      </c>
      <c r="B6837" s="46" t="str">
        <f>VLOOKUP((LEFT(Tabla3[[#This Row],[id_detalle]],2)),id_rubro[[id]:[Rubro]],2,0)</f>
        <v>COMERCIO, ABASTECIMIENTO Y DISTRIBUCIÓN</v>
      </c>
      <c r="C6837" s="36" t="s">
        <v>1324</v>
      </c>
      <c r="D6837" s="45" t="str">
        <f>+Tabla3[[#This Row],[id_detalle]]&amp;" "&amp;VLOOKUP(Tabla3[[#This Row],[id_detalle]],rubro_detalle[[Código]:[Rubro Detalle]],2,0)</f>
        <v>06.00.161 Artículos Escolares, Escritorio y Oficina</v>
      </c>
      <c r="E6837" s="33">
        <f t="shared" si="1214"/>
        <v>17</v>
      </c>
      <c r="F6837" s="47" t="str">
        <f t="shared" si="1215"/>
        <v>06.00.161-17</v>
      </c>
      <c r="G6837" s="37" t="s">
        <v>6258</v>
      </c>
      <c r="H6837" s="37">
        <v>570</v>
      </c>
    </row>
    <row r="6838" spans="1:8" x14ac:dyDescent="0.3">
      <c r="A6838" s="34" t="str">
        <f>+LEFT(Tabla3[[#This Row],[id_detalle]],2)</f>
        <v>06</v>
      </c>
      <c r="B6838" s="46" t="str">
        <f>VLOOKUP((LEFT(Tabla3[[#This Row],[id_detalle]],2)),id_rubro[[id]:[Rubro]],2,0)</f>
        <v>COMERCIO, ABASTECIMIENTO Y DISTRIBUCIÓN</v>
      </c>
      <c r="C6838" s="36" t="s">
        <v>1324</v>
      </c>
      <c r="D6838" s="45" t="str">
        <f>+Tabla3[[#This Row],[id_detalle]]&amp;" "&amp;VLOOKUP(Tabla3[[#This Row],[id_detalle]],rubro_detalle[[Código]:[Rubro Detalle]],2,0)</f>
        <v>06.00.161 Artículos Escolares, Escritorio y Oficina</v>
      </c>
      <c r="E6838" s="33">
        <f t="shared" si="1214"/>
        <v>18</v>
      </c>
      <c r="F6838" s="47" t="str">
        <f t="shared" si="1215"/>
        <v>06.00.161-18</v>
      </c>
      <c r="G6838" s="37" t="s">
        <v>4134</v>
      </c>
      <c r="H6838" s="37">
        <v>571</v>
      </c>
    </row>
    <row r="6839" spans="1:8" x14ac:dyDescent="0.3">
      <c r="A6839" s="34" t="str">
        <f>+LEFT(Tabla3[[#This Row],[id_detalle]],2)</f>
        <v>06</v>
      </c>
      <c r="B6839" s="46" t="str">
        <f>VLOOKUP((LEFT(Tabla3[[#This Row],[id_detalle]],2)),id_rubro[[id]:[Rubro]],2,0)</f>
        <v>COMERCIO, ABASTECIMIENTO Y DISTRIBUCIÓN</v>
      </c>
      <c r="C6839" s="36" t="s">
        <v>1324</v>
      </c>
      <c r="D6839" s="45" t="str">
        <f>+Tabla3[[#This Row],[id_detalle]]&amp;" "&amp;VLOOKUP(Tabla3[[#This Row],[id_detalle]],rubro_detalle[[Código]:[Rubro Detalle]],2,0)</f>
        <v>06.00.161 Artículos Escolares, Escritorio y Oficina</v>
      </c>
      <c r="E6839" s="33">
        <f t="shared" si="1214"/>
        <v>19</v>
      </c>
      <c r="F6839" s="47" t="str">
        <f t="shared" si="1215"/>
        <v>06.00.161-19</v>
      </c>
      <c r="G6839" s="37" t="s">
        <v>6259</v>
      </c>
      <c r="H6839" s="37">
        <v>580</v>
      </c>
    </row>
    <row r="6840" spans="1:8" x14ac:dyDescent="0.3">
      <c r="A6840" s="34" t="str">
        <f>+LEFT(Tabla3[[#This Row],[id_detalle]],2)</f>
        <v>06</v>
      </c>
      <c r="B6840" s="46" t="str">
        <f>VLOOKUP((LEFT(Tabla3[[#This Row],[id_detalle]],2)),id_rubro[[id]:[Rubro]],2,0)</f>
        <v>COMERCIO, ABASTECIMIENTO Y DISTRIBUCIÓN</v>
      </c>
      <c r="C6840" s="36" t="s">
        <v>1324</v>
      </c>
      <c r="D6840" s="45" t="str">
        <f>+Tabla3[[#This Row],[id_detalle]]&amp;" "&amp;VLOOKUP(Tabla3[[#This Row],[id_detalle]],rubro_detalle[[Código]:[Rubro Detalle]],2,0)</f>
        <v>06.00.161 Artículos Escolares, Escritorio y Oficina</v>
      </c>
      <c r="E6840" s="33">
        <f t="shared" ref="E6840:E6858" si="1216">+IF(D6840=D6839,E6839+1,1)</f>
        <v>20</v>
      </c>
      <c r="F6840" s="47" t="str">
        <f t="shared" ref="F6840:F6858" si="1217">+LEFT(D6840,9)&amp;"-"&amp;E6840</f>
        <v>06.00.161-20</v>
      </c>
      <c r="G6840" s="37" t="s">
        <v>6260</v>
      </c>
      <c r="H6840" s="37">
        <v>583</v>
      </c>
    </row>
    <row r="6841" spans="1:8" x14ac:dyDescent="0.3">
      <c r="A6841" s="34" t="str">
        <f>+LEFT(Tabla3[[#This Row],[id_detalle]],2)</f>
        <v>06</v>
      </c>
      <c r="B6841" s="46" t="str">
        <f>VLOOKUP((LEFT(Tabla3[[#This Row],[id_detalle]],2)),id_rubro[[id]:[Rubro]],2,0)</f>
        <v>COMERCIO, ABASTECIMIENTO Y DISTRIBUCIÓN</v>
      </c>
      <c r="C6841" s="36" t="s">
        <v>1324</v>
      </c>
      <c r="D6841" s="45" t="str">
        <f>+Tabla3[[#This Row],[id_detalle]]&amp;" "&amp;VLOOKUP(Tabla3[[#This Row],[id_detalle]],rubro_detalle[[Código]:[Rubro Detalle]],2,0)</f>
        <v>06.00.161 Artículos Escolares, Escritorio y Oficina</v>
      </c>
      <c r="E6841" s="33">
        <f t="shared" si="1216"/>
        <v>21</v>
      </c>
      <c r="F6841" s="47" t="str">
        <f t="shared" si="1217"/>
        <v>06.00.161-21</v>
      </c>
      <c r="G6841" s="37" t="s">
        <v>4077</v>
      </c>
      <c r="H6841" s="37">
        <v>584</v>
      </c>
    </row>
    <row r="6842" spans="1:8" x14ac:dyDescent="0.3">
      <c r="A6842" s="34" t="str">
        <f>+LEFT(Tabla3[[#This Row],[id_detalle]],2)</f>
        <v>06</v>
      </c>
      <c r="B6842" s="46" t="str">
        <f>VLOOKUP((LEFT(Tabla3[[#This Row],[id_detalle]],2)),id_rubro[[id]:[Rubro]],2,0)</f>
        <v>COMERCIO, ABASTECIMIENTO Y DISTRIBUCIÓN</v>
      </c>
      <c r="C6842" s="36" t="s">
        <v>1324</v>
      </c>
      <c r="D6842" s="45" t="str">
        <f>+Tabla3[[#This Row],[id_detalle]]&amp;" "&amp;VLOOKUP(Tabla3[[#This Row],[id_detalle]],rubro_detalle[[Código]:[Rubro Detalle]],2,0)</f>
        <v>06.00.161 Artículos Escolares, Escritorio y Oficina</v>
      </c>
      <c r="E6842" s="33">
        <f t="shared" si="1216"/>
        <v>22</v>
      </c>
      <c r="F6842" s="47" t="str">
        <f t="shared" si="1217"/>
        <v>06.00.161-22</v>
      </c>
      <c r="G6842" s="37" t="s">
        <v>5458</v>
      </c>
      <c r="H6842" s="37">
        <v>584</v>
      </c>
    </row>
    <row r="6843" spans="1:8" x14ac:dyDescent="0.3">
      <c r="A6843" s="34" t="str">
        <f>+LEFT(Tabla3[[#This Row],[id_detalle]],2)</f>
        <v>06</v>
      </c>
      <c r="B6843" s="46" t="str">
        <f>VLOOKUP((LEFT(Tabla3[[#This Row],[id_detalle]],2)),id_rubro[[id]:[Rubro]],2,0)</f>
        <v>COMERCIO, ABASTECIMIENTO Y DISTRIBUCIÓN</v>
      </c>
      <c r="C6843" s="36" t="s">
        <v>1324</v>
      </c>
      <c r="D6843" s="45" t="str">
        <f>+Tabla3[[#This Row],[id_detalle]]&amp;" "&amp;VLOOKUP(Tabla3[[#This Row],[id_detalle]],rubro_detalle[[Código]:[Rubro Detalle]],2,0)</f>
        <v>06.00.161 Artículos Escolares, Escritorio y Oficina</v>
      </c>
      <c r="E6843" s="33">
        <f t="shared" si="1216"/>
        <v>23</v>
      </c>
      <c r="F6843" s="47" t="str">
        <f t="shared" si="1217"/>
        <v>06.00.161-23</v>
      </c>
      <c r="G6843" s="37" t="s">
        <v>6261</v>
      </c>
      <c r="H6843" s="37">
        <v>584</v>
      </c>
    </row>
    <row r="6844" spans="1:8" x14ac:dyDescent="0.3">
      <c r="A6844" s="34" t="str">
        <f>+LEFT(Tabla3[[#This Row],[id_detalle]],2)</f>
        <v>06</v>
      </c>
      <c r="B6844" s="46" t="str">
        <f>VLOOKUP((LEFT(Tabla3[[#This Row],[id_detalle]],2)),id_rubro[[id]:[Rubro]],2,0)</f>
        <v>COMERCIO, ABASTECIMIENTO Y DISTRIBUCIÓN</v>
      </c>
      <c r="C6844" s="36" t="s">
        <v>1324</v>
      </c>
      <c r="D6844" s="45" t="str">
        <f>+Tabla3[[#This Row],[id_detalle]]&amp;" "&amp;VLOOKUP(Tabla3[[#This Row],[id_detalle]],rubro_detalle[[Código]:[Rubro Detalle]],2,0)</f>
        <v>06.00.161 Artículos Escolares, Escritorio y Oficina</v>
      </c>
      <c r="E6844" s="33">
        <f t="shared" si="1216"/>
        <v>24</v>
      </c>
      <c r="F6844" s="47" t="str">
        <f t="shared" si="1217"/>
        <v>06.00.161-24</v>
      </c>
      <c r="G6844" s="37" t="s">
        <v>4663</v>
      </c>
      <c r="H6844" s="37">
        <v>642</v>
      </c>
    </row>
    <row r="6845" spans="1:8" x14ac:dyDescent="0.3">
      <c r="A6845" s="34" t="str">
        <f>+LEFT(Tabla3[[#This Row],[id_detalle]],2)</f>
        <v>06</v>
      </c>
      <c r="B6845" s="46" t="str">
        <f>VLOOKUP((LEFT(Tabla3[[#This Row],[id_detalle]],2)),id_rubro[[id]:[Rubro]],2,0)</f>
        <v>COMERCIO, ABASTECIMIENTO Y DISTRIBUCIÓN</v>
      </c>
      <c r="C6845" s="36" t="s">
        <v>1324</v>
      </c>
      <c r="D6845" s="45" t="str">
        <f>+Tabla3[[#This Row],[id_detalle]]&amp;" "&amp;VLOOKUP(Tabla3[[#This Row],[id_detalle]],rubro_detalle[[Código]:[Rubro Detalle]],2,0)</f>
        <v>06.00.161 Artículos Escolares, Escritorio y Oficina</v>
      </c>
      <c r="E6845" s="33">
        <f t="shared" si="1216"/>
        <v>25</v>
      </c>
      <c r="F6845" s="47" t="str">
        <f t="shared" si="1217"/>
        <v>06.00.161-25</v>
      </c>
      <c r="G6845" s="37" t="s">
        <v>3149</v>
      </c>
      <c r="H6845" s="37">
        <v>647</v>
      </c>
    </row>
    <row r="6846" spans="1:8" x14ac:dyDescent="0.3">
      <c r="A6846" s="34" t="str">
        <f>+LEFT(Tabla3[[#This Row],[id_detalle]],2)</f>
        <v>06</v>
      </c>
      <c r="B6846" s="46" t="str">
        <f>VLOOKUP((LEFT(Tabla3[[#This Row],[id_detalle]],2)),id_rubro[[id]:[Rubro]],2,0)</f>
        <v>COMERCIO, ABASTECIMIENTO Y DISTRIBUCIÓN</v>
      </c>
      <c r="C6846" s="36" t="s">
        <v>1324</v>
      </c>
      <c r="D6846" s="45" t="str">
        <f>+Tabla3[[#This Row],[id_detalle]]&amp;" "&amp;VLOOKUP(Tabla3[[#This Row],[id_detalle]],rubro_detalle[[Código]:[Rubro Detalle]],2,0)</f>
        <v>06.00.161 Artículos Escolares, Escritorio y Oficina</v>
      </c>
      <c r="E6846" s="33">
        <f t="shared" si="1216"/>
        <v>26</v>
      </c>
      <c r="F6846" s="47" t="str">
        <f t="shared" si="1217"/>
        <v>06.00.161-26</v>
      </c>
      <c r="G6846" s="37" t="s">
        <v>4063</v>
      </c>
      <c r="H6846" s="37">
        <v>679</v>
      </c>
    </row>
    <row r="6847" spans="1:8" x14ac:dyDescent="0.3">
      <c r="A6847" s="34" t="str">
        <f>+LEFT(Tabla3[[#This Row],[id_detalle]],2)</f>
        <v>06</v>
      </c>
      <c r="B6847" s="46" t="str">
        <f>VLOOKUP((LEFT(Tabla3[[#This Row],[id_detalle]],2)),id_rubro[[id]:[Rubro]],2,0)</f>
        <v>COMERCIO, ABASTECIMIENTO Y DISTRIBUCIÓN</v>
      </c>
      <c r="C6847" s="36" t="s">
        <v>1324</v>
      </c>
      <c r="D6847" s="45" t="str">
        <f>+Tabla3[[#This Row],[id_detalle]]&amp;" "&amp;VLOOKUP(Tabla3[[#This Row],[id_detalle]],rubro_detalle[[Código]:[Rubro Detalle]],2,0)</f>
        <v>06.00.161 Artículos Escolares, Escritorio y Oficina</v>
      </c>
      <c r="E6847" s="33">
        <f t="shared" si="1216"/>
        <v>27</v>
      </c>
      <c r="F6847" s="47" t="str">
        <f t="shared" si="1217"/>
        <v>06.00.161-27</v>
      </c>
      <c r="G6847" s="37" t="s">
        <v>6262</v>
      </c>
      <c r="H6847" s="37">
        <v>683</v>
      </c>
    </row>
    <row r="6848" spans="1:8" x14ac:dyDescent="0.3">
      <c r="A6848" s="34" t="str">
        <f>+LEFT(Tabla3[[#This Row],[id_detalle]],2)</f>
        <v>06</v>
      </c>
      <c r="B6848" s="46" t="str">
        <f>VLOOKUP((LEFT(Tabla3[[#This Row],[id_detalle]],2)),id_rubro[[id]:[Rubro]],2,0)</f>
        <v>COMERCIO, ABASTECIMIENTO Y DISTRIBUCIÓN</v>
      </c>
      <c r="C6848" s="36" t="s">
        <v>1324</v>
      </c>
      <c r="D6848" s="45" t="str">
        <f>+Tabla3[[#This Row],[id_detalle]]&amp;" "&amp;VLOOKUP(Tabla3[[#This Row],[id_detalle]],rubro_detalle[[Código]:[Rubro Detalle]],2,0)</f>
        <v>06.00.161 Artículos Escolares, Escritorio y Oficina</v>
      </c>
      <c r="E6848" s="33">
        <f t="shared" si="1216"/>
        <v>28</v>
      </c>
      <c r="F6848" s="47" t="str">
        <f t="shared" si="1217"/>
        <v>06.00.161-28</v>
      </c>
      <c r="G6848" s="37" t="s">
        <v>6263</v>
      </c>
      <c r="H6848" s="37">
        <v>685</v>
      </c>
    </row>
    <row r="6849" spans="1:8" x14ac:dyDescent="0.3">
      <c r="A6849" s="34" t="str">
        <f>+LEFT(Tabla3[[#This Row],[id_detalle]],2)</f>
        <v>06</v>
      </c>
      <c r="B6849" s="46" t="str">
        <f>VLOOKUP((LEFT(Tabla3[[#This Row],[id_detalle]],2)),id_rubro[[id]:[Rubro]],2,0)</f>
        <v>COMERCIO, ABASTECIMIENTO Y DISTRIBUCIÓN</v>
      </c>
      <c r="C6849" s="36" t="s">
        <v>1324</v>
      </c>
      <c r="D6849" s="45" t="str">
        <f>+Tabla3[[#This Row],[id_detalle]]&amp;" "&amp;VLOOKUP(Tabla3[[#This Row],[id_detalle]],rubro_detalle[[Código]:[Rubro Detalle]],2,0)</f>
        <v>06.00.161 Artículos Escolares, Escritorio y Oficina</v>
      </c>
      <c r="E6849" s="33">
        <f t="shared" si="1216"/>
        <v>29</v>
      </c>
      <c r="F6849" s="47" t="str">
        <f t="shared" si="1217"/>
        <v>06.00.161-29</v>
      </c>
      <c r="G6849" s="37" t="s">
        <v>3502</v>
      </c>
      <c r="H6849" s="37">
        <v>687</v>
      </c>
    </row>
    <row r="6850" spans="1:8" x14ac:dyDescent="0.3">
      <c r="A6850" s="34" t="str">
        <f>+LEFT(Tabla3[[#This Row],[id_detalle]],2)</f>
        <v>06</v>
      </c>
      <c r="B6850" s="46" t="str">
        <f>VLOOKUP((LEFT(Tabla3[[#This Row],[id_detalle]],2)),id_rubro[[id]:[Rubro]],2,0)</f>
        <v>COMERCIO, ABASTECIMIENTO Y DISTRIBUCIÓN</v>
      </c>
      <c r="C6850" s="36" t="s">
        <v>1324</v>
      </c>
      <c r="D6850" s="45" t="str">
        <f>+Tabla3[[#This Row],[id_detalle]]&amp;" "&amp;VLOOKUP(Tabla3[[#This Row],[id_detalle]],rubro_detalle[[Código]:[Rubro Detalle]],2,0)</f>
        <v>06.00.161 Artículos Escolares, Escritorio y Oficina</v>
      </c>
      <c r="E6850" s="33">
        <f t="shared" si="1216"/>
        <v>30</v>
      </c>
      <c r="F6850" s="47" t="str">
        <f t="shared" si="1217"/>
        <v>06.00.161-30</v>
      </c>
      <c r="G6850" s="37" t="s">
        <v>5415</v>
      </c>
      <c r="H6850" s="37">
        <v>687</v>
      </c>
    </row>
    <row r="6851" spans="1:8" x14ac:dyDescent="0.3">
      <c r="A6851" s="34" t="str">
        <f>+LEFT(Tabla3[[#This Row],[id_detalle]],2)</f>
        <v>06</v>
      </c>
      <c r="B6851" s="46" t="str">
        <f>VLOOKUP((LEFT(Tabla3[[#This Row],[id_detalle]],2)),id_rubro[[id]:[Rubro]],2,0)</f>
        <v>COMERCIO, ABASTECIMIENTO Y DISTRIBUCIÓN</v>
      </c>
      <c r="C6851" s="36" t="s">
        <v>1324</v>
      </c>
      <c r="D6851" s="45" t="str">
        <f>+Tabla3[[#This Row],[id_detalle]]&amp;" "&amp;VLOOKUP(Tabla3[[#This Row],[id_detalle]],rubro_detalle[[Código]:[Rubro Detalle]],2,0)</f>
        <v>06.00.161 Artículos Escolares, Escritorio y Oficina</v>
      </c>
      <c r="E6851" s="33">
        <f t="shared" si="1216"/>
        <v>31</v>
      </c>
      <c r="F6851" s="47" t="str">
        <f t="shared" si="1217"/>
        <v>06.00.161-31</v>
      </c>
      <c r="G6851" s="37" t="s">
        <v>5263</v>
      </c>
      <c r="H6851" s="37">
        <v>687</v>
      </c>
    </row>
    <row r="6852" spans="1:8" x14ac:dyDescent="0.3">
      <c r="A6852" s="34" t="str">
        <f>+LEFT(Tabla3[[#This Row],[id_detalle]],2)</f>
        <v>06</v>
      </c>
      <c r="B6852" s="46" t="str">
        <f>VLOOKUP((LEFT(Tabla3[[#This Row],[id_detalle]],2)),id_rubro[[id]:[Rubro]],2,0)</f>
        <v>COMERCIO, ABASTECIMIENTO Y DISTRIBUCIÓN</v>
      </c>
      <c r="C6852" s="36" t="s">
        <v>1324</v>
      </c>
      <c r="D6852" s="45" t="str">
        <f>+Tabla3[[#This Row],[id_detalle]]&amp;" "&amp;VLOOKUP(Tabla3[[#This Row],[id_detalle]],rubro_detalle[[Código]:[Rubro Detalle]],2,0)</f>
        <v>06.00.161 Artículos Escolares, Escritorio y Oficina</v>
      </c>
      <c r="E6852" s="33">
        <f t="shared" si="1216"/>
        <v>32</v>
      </c>
      <c r="F6852" s="47" t="str">
        <f t="shared" si="1217"/>
        <v>06.00.161-32</v>
      </c>
      <c r="G6852" s="37" t="s">
        <v>6264</v>
      </c>
      <c r="H6852" s="37">
        <v>689</v>
      </c>
    </row>
    <row r="6853" spans="1:8" x14ac:dyDescent="0.3">
      <c r="A6853" s="34" t="str">
        <f>+LEFT(Tabla3[[#This Row],[id_detalle]],2)</f>
        <v>06</v>
      </c>
      <c r="B6853" s="46" t="str">
        <f>VLOOKUP((LEFT(Tabla3[[#This Row],[id_detalle]],2)),id_rubro[[id]:[Rubro]],2,0)</f>
        <v>COMERCIO, ABASTECIMIENTO Y DISTRIBUCIÓN</v>
      </c>
      <c r="C6853" s="36" t="s">
        <v>1324</v>
      </c>
      <c r="D6853" s="45" t="str">
        <f>+Tabla3[[#This Row],[id_detalle]]&amp;" "&amp;VLOOKUP(Tabla3[[#This Row],[id_detalle]],rubro_detalle[[Código]:[Rubro Detalle]],2,0)</f>
        <v>06.00.161 Artículos Escolares, Escritorio y Oficina</v>
      </c>
      <c r="E6853" s="33">
        <f t="shared" si="1216"/>
        <v>33</v>
      </c>
      <c r="F6853" s="47" t="str">
        <f t="shared" si="1217"/>
        <v>06.00.161-33</v>
      </c>
      <c r="G6853" s="37" t="s">
        <v>6265</v>
      </c>
      <c r="H6853" s="37">
        <v>709</v>
      </c>
    </row>
    <row r="6854" spans="1:8" x14ac:dyDescent="0.3">
      <c r="A6854" s="34" t="str">
        <f>+LEFT(Tabla3[[#This Row],[id_detalle]],2)</f>
        <v>06</v>
      </c>
      <c r="B6854" s="46" t="str">
        <f>VLOOKUP((LEFT(Tabla3[[#This Row],[id_detalle]],2)),id_rubro[[id]:[Rubro]],2,0)</f>
        <v>COMERCIO, ABASTECIMIENTO Y DISTRIBUCIÓN</v>
      </c>
      <c r="C6854" s="36" t="s">
        <v>1324</v>
      </c>
      <c r="D6854" s="45" t="str">
        <f>+Tabla3[[#This Row],[id_detalle]]&amp;" "&amp;VLOOKUP(Tabla3[[#This Row],[id_detalle]],rubro_detalle[[Código]:[Rubro Detalle]],2,0)</f>
        <v>06.00.161 Artículos Escolares, Escritorio y Oficina</v>
      </c>
      <c r="E6854" s="33">
        <f t="shared" si="1216"/>
        <v>34</v>
      </c>
      <c r="F6854" s="47" t="str">
        <f t="shared" si="1217"/>
        <v>06.00.161-34</v>
      </c>
      <c r="G6854" s="37" t="s">
        <v>5413</v>
      </c>
      <c r="H6854" s="37">
        <v>771</v>
      </c>
    </row>
    <row r="6855" spans="1:8" x14ac:dyDescent="0.3">
      <c r="A6855" s="34" t="str">
        <f>+LEFT(Tabla3[[#This Row],[id_detalle]],2)</f>
        <v>06</v>
      </c>
      <c r="B6855" s="46" t="str">
        <f>VLOOKUP((LEFT(Tabla3[[#This Row],[id_detalle]],2)),id_rubro[[id]:[Rubro]],2,0)</f>
        <v>COMERCIO, ABASTECIMIENTO Y DISTRIBUCIÓN</v>
      </c>
      <c r="C6855" s="36" t="s">
        <v>1324</v>
      </c>
      <c r="D6855" s="45" t="str">
        <f>+Tabla3[[#This Row],[id_detalle]]&amp;" "&amp;VLOOKUP(Tabla3[[#This Row],[id_detalle]],rubro_detalle[[Código]:[Rubro Detalle]],2,0)</f>
        <v>06.00.161 Artículos Escolares, Escritorio y Oficina</v>
      </c>
      <c r="E6855" s="33">
        <f t="shared" si="1216"/>
        <v>35</v>
      </c>
      <c r="F6855" s="47" t="str">
        <f t="shared" si="1217"/>
        <v>06.00.161-35</v>
      </c>
      <c r="G6855" s="37" t="s">
        <v>4067</v>
      </c>
      <c r="H6855" s="37">
        <v>785</v>
      </c>
    </row>
    <row r="6856" spans="1:8" x14ac:dyDescent="0.3">
      <c r="A6856" s="34" t="str">
        <f>+LEFT(Tabla3[[#This Row],[id_detalle]],2)</f>
        <v>06</v>
      </c>
      <c r="B6856" s="46" t="str">
        <f>VLOOKUP((LEFT(Tabla3[[#This Row],[id_detalle]],2)),id_rubro[[id]:[Rubro]],2,0)</f>
        <v>COMERCIO, ABASTECIMIENTO Y DISTRIBUCIÓN</v>
      </c>
      <c r="C6856" s="36" t="s">
        <v>1324</v>
      </c>
      <c r="D6856" s="45" t="str">
        <f>+Tabla3[[#This Row],[id_detalle]]&amp;" "&amp;VLOOKUP(Tabla3[[#This Row],[id_detalle]],rubro_detalle[[Código]:[Rubro Detalle]],2,0)</f>
        <v>06.00.161 Artículos Escolares, Escritorio y Oficina</v>
      </c>
      <c r="E6856" s="33">
        <f t="shared" si="1216"/>
        <v>36</v>
      </c>
      <c r="F6856" s="47" t="str">
        <f t="shared" si="1217"/>
        <v>06.00.161-36</v>
      </c>
      <c r="G6856" s="37" t="s">
        <v>4083</v>
      </c>
      <c r="H6856" s="37">
        <v>786</v>
      </c>
    </row>
    <row r="6857" spans="1:8" x14ac:dyDescent="0.3">
      <c r="A6857" s="34" t="str">
        <f>+LEFT(Tabla3[[#This Row],[id_detalle]],2)</f>
        <v>06</v>
      </c>
      <c r="B6857" s="46" t="str">
        <f>VLOOKUP((LEFT(Tabla3[[#This Row],[id_detalle]],2)),id_rubro[[id]:[Rubro]],2,0)</f>
        <v>COMERCIO, ABASTECIMIENTO Y DISTRIBUCIÓN</v>
      </c>
      <c r="C6857" s="36" t="s">
        <v>1324</v>
      </c>
      <c r="D6857" s="45" t="str">
        <f>+Tabla3[[#This Row],[id_detalle]]&amp;" "&amp;VLOOKUP(Tabla3[[#This Row],[id_detalle]],rubro_detalle[[Código]:[Rubro Detalle]],2,0)</f>
        <v>06.00.161 Artículos Escolares, Escritorio y Oficina</v>
      </c>
      <c r="E6857" s="33">
        <f t="shared" si="1216"/>
        <v>37</v>
      </c>
      <c r="F6857" s="47" t="str">
        <f t="shared" si="1217"/>
        <v>06.00.161-37</v>
      </c>
      <c r="G6857" s="37" t="s">
        <v>6266</v>
      </c>
      <c r="H6857" s="37">
        <v>806</v>
      </c>
    </row>
    <row r="6858" spans="1:8" x14ac:dyDescent="0.3">
      <c r="A6858" s="34" t="str">
        <f>+LEFT(Tabla3[[#This Row],[id_detalle]],2)</f>
        <v>06</v>
      </c>
      <c r="B6858" s="46" t="str">
        <f>VLOOKUP((LEFT(Tabla3[[#This Row],[id_detalle]],2)),id_rubro[[id]:[Rubro]],2,0)</f>
        <v>COMERCIO, ABASTECIMIENTO Y DISTRIBUCIÓN</v>
      </c>
      <c r="C6858" s="36" t="s">
        <v>1325</v>
      </c>
      <c r="D6858" s="45" t="str">
        <f>+Tabla3[[#This Row],[id_detalle]]&amp;" "&amp;VLOOKUP(Tabla3[[#This Row],[id_detalle]],rubro_detalle[[Código]:[Rubro Detalle]],2,0)</f>
        <v>06.00.171 Artículos e Insumos Médicos Anticorrosivos</v>
      </c>
      <c r="E6858" s="33">
        <f t="shared" si="1216"/>
        <v>1</v>
      </c>
      <c r="F6858" s="47" t="str">
        <f t="shared" si="1217"/>
        <v>06.00.171-1</v>
      </c>
      <c r="G6858" s="37" t="s">
        <v>6267</v>
      </c>
      <c r="H6858" s="37">
        <v>230</v>
      </c>
    </row>
    <row r="6859" spans="1:8" x14ac:dyDescent="0.3">
      <c r="A6859" s="34" t="str">
        <f>+LEFT(Tabla3[[#This Row],[id_detalle]],2)</f>
        <v>06</v>
      </c>
      <c r="B6859" s="46" t="str">
        <f>VLOOKUP((LEFT(Tabla3[[#This Row],[id_detalle]],2)),id_rubro[[id]:[Rubro]],2,0)</f>
        <v>COMERCIO, ABASTECIMIENTO Y DISTRIBUCIÓN</v>
      </c>
      <c r="C6859" s="36" t="s">
        <v>1325</v>
      </c>
      <c r="D6859" s="45" t="str">
        <f>+Tabla3[[#This Row],[id_detalle]]&amp;" "&amp;VLOOKUP(Tabla3[[#This Row],[id_detalle]],rubro_detalle[[Código]:[Rubro Detalle]],2,0)</f>
        <v>06.00.171 Artículos e Insumos Médicos Anticorrosivos</v>
      </c>
      <c r="E6859" s="33">
        <f>+IF(D6859=D6858,E6858+1,1)</f>
        <v>2</v>
      </c>
      <c r="F6859" s="47" t="str">
        <f>+LEFT(D6859,9)&amp;"-"&amp;E6859</f>
        <v>06.00.171-2</v>
      </c>
      <c r="G6859" s="37" t="s">
        <v>5692</v>
      </c>
      <c r="H6859" s="37">
        <v>281</v>
      </c>
    </row>
    <row r="6860" spans="1:8" x14ac:dyDescent="0.3">
      <c r="A6860" s="34" t="str">
        <f>+LEFT(Tabla3[[#This Row],[id_detalle]],2)</f>
        <v>06</v>
      </c>
      <c r="B6860" s="46" t="str">
        <f>VLOOKUP((LEFT(Tabla3[[#This Row],[id_detalle]],2)),id_rubro[[id]:[Rubro]],2,0)</f>
        <v>COMERCIO, ABASTECIMIENTO Y DISTRIBUCIÓN</v>
      </c>
      <c r="C6860" s="36" t="s">
        <v>1325</v>
      </c>
      <c r="D6860" s="45" t="str">
        <f>+Tabla3[[#This Row],[id_detalle]]&amp;" "&amp;VLOOKUP(Tabla3[[#This Row],[id_detalle]],rubro_detalle[[Código]:[Rubro Detalle]],2,0)</f>
        <v>06.00.171 Artículos e Insumos Médicos Anticorrosivos</v>
      </c>
      <c r="E6860" s="33">
        <f>+IF(D6860=D6859,E6859+1,1)</f>
        <v>3</v>
      </c>
      <c r="F6860" s="47" t="str">
        <f>+LEFT(D6860,9)&amp;"-"&amp;E6860</f>
        <v>06.00.171-3</v>
      </c>
      <c r="G6860" s="37" t="s">
        <v>5556</v>
      </c>
      <c r="H6860" s="37">
        <v>514</v>
      </c>
    </row>
    <row r="6861" spans="1:8" x14ac:dyDescent="0.3">
      <c r="A6861" s="34" t="str">
        <f>+LEFT(Tabla3[[#This Row],[id_detalle]],2)</f>
        <v>06</v>
      </c>
      <c r="B6861" s="46" t="str">
        <f>VLOOKUP((LEFT(Tabla3[[#This Row],[id_detalle]],2)),id_rubro[[id]:[Rubro]],2,0)</f>
        <v>COMERCIO, ABASTECIMIENTO Y DISTRIBUCIÓN</v>
      </c>
      <c r="C6861" s="36" t="s">
        <v>1325</v>
      </c>
      <c r="D6861" s="45" t="str">
        <f>+Tabla3[[#This Row],[id_detalle]]&amp;" "&amp;VLOOKUP(Tabla3[[#This Row],[id_detalle]],rubro_detalle[[Código]:[Rubro Detalle]],2,0)</f>
        <v>06.00.171 Artículos e Insumos Médicos Anticorrosivos</v>
      </c>
      <c r="E6861" s="33">
        <f t="shared" ref="E6861:E6863" si="1218">+IF(D6861=D6860,E6860+1,1)</f>
        <v>4</v>
      </c>
      <c r="F6861" s="47" t="str">
        <f t="shared" ref="F6861:F6863" si="1219">+LEFT(D6861,9)&amp;"-"&amp;E6861</f>
        <v>06.00.171-4</v>
      </c>
      <c r="G6861" s="37" t="s">
        <v>6268</v>
      </c>
      <c r="H6861" s="37">
        <v>536</v>
      </c>
    </row>
    <row r="6862" spans="1:8" x14ac:dyDescent="0.3">
      <c r="A6862" s="34" t="str">
        <f>+LEFT(Tabla3[[#This Row],[id_detalle]],2)</f>
        <v>06</v>
      </c>
      <c r="B6862" s="46" t="str">
        <f>VLOOKUP((LEFT(Tabla3[[#This Row],[id_detalle]],2)),id_rubro[[id]:[Rubro]],2,0)</f>
        <v>COMERCIO, ABASTECIMIENTO Y DISTRIBUCIÓN</v>
      </c>
      <c r="C6862" s="36" t="s">
        <v>1325</v>
      </c>
      <c r="D6862" s="45" t="str">
        <f>+Tabla3[[#This Row],[id_detalle]]&amp;" "&amp;VLOOKUP(Tabla3[[#This Row],[id_detalle]],rubro_detalle[[Código]:[Rubro Detalle]],2,0)</f>
        <v>06.00.171 Artículos e Insumos Médicos Anticorrosivos</v>
      </c>
      <c r="E6862" s="33">
        <f t="shared" si="1218"/>
        <v>5</v>
      </c>
      <c r="F6862" s="47" t="str">
        <f t="shared" si="1219"/>
        <v>06.00.171-5</v>
      </c>
      <c r="G6862" s="37" t="s">
        <v>4839</v>
      </c>
      <c r="H6862" s="37">
        <v>559</v>
      </c>
    </row>
    <row r="6863" spans="1:8" x14ac:dyDescent="0.3">
      <c r="A6863" s="34" t="str">
        <f>+LEFT(Tabla3[[#This Row],[id_detalle]],2)</f>
        <v>06</v>
      </c>
      <c r="B6863" s="46" t="str">
        <f>VLOOKUP((LEFT(Tabla3[[#This Row],[id_detalle]],2)),id_rubro[[id]:[Rubro]],2,0)</f>
        <v>COMERCIO, ABASTECIMIENTO Y DISTRIBUCIÓN</v>
      </c>
      <c r="C6863" s="36" t="s">
        <v>1325</v>
      </c>
      <c r="D6863" s="45" t="str">
        <f>+Tabla3[[#This Row],[id_detalle]]&amp;" "&amp;VLOOKUP(Tabla3[[#This Row],[id_detalle]],rubro_detalle[[Código]:[Rubro Detalle]],2,0)</f>
        <v>06.00.171 Artículos e Insumos Médicos Anticorrosivos</v>
      </c>
      <c r="E6863" s="33">
        <f t="shared" si="1218"/>
        <v>6</v>
      </c>
      <c r="F6863" s="47" t="str">
        <f t="shared" si="1219"/>
        <v>06.00.171-6</v>
      </c>
      <c r="G6863" s="37" t="s">
        <v>4484</v>
      </c>
      <c r="H6863" s="37">
        <v>591</v>
      </c>
    </row>
    <row r="6864" spans="1:8" x14ac:dyDescent="0.3">
      <c r="A6864" s="34" t="str">
        <f>+LEFT(Tabla3[[#This Row],[id_detalle]],2)</f>
        <v>06</v>
      </c>
      <c r="B6864" s="46" t="str">
        <f>VLOOKUP((LEFT(Tabla3[[#This Row],[id_detalle]],2)),id_rubro[[id]:[Rubro]],2,0)</f>
        <v>COMERCIO, ABASTECIMIENTO Y DISTRIBUCIÓN</v>
      </c>
      <c r="C6864" s="36" t="s">
        <v>1325</v>
      </c>
      <c r="D6864" s="45" t="str">
        <f>+Tabla3[[#This Row],[id_detalle]]&amp;" "&amp;VLOOKUP(Tabla3[[#This Row],[id_detalle]],rubro_detalle[[Código]:[Rubro Detalle]],2,0)</f>
        <v>06.00.171 Artículos e Insumos Médicos Anticorrosivos</v>
      </c>
      <c r="E6864" s="33">
        <f t="shared" ref="E6864:E6866" si="1220">+IF(D6864=D6863,E6863+1,1)</f>
        <v>7</v>
      </c>
      <c r="F6864" s="47" t="str">
        <f t="shared" ref="F6864:F6866" si="1221">+LEFT(D6864,9)&amp;"-"&amp;E6864</f>
        <v>06.00.171-7</v>
      </c>
      <c r="G6864" s="37" t="s">
        <v>4391</v>
      </c>
      <c r="H6864" s="37">
        <v>667</v>
      </c>
    </row>
    <row r="6865" spans="1:8" x14ac:dyDescent="0.3">
      <c r="A6865" s="34" t="str">
        <f>+LEFT(Tabla3[[#This Row],[id_detalle]],2)</f>
        <v>06</v>
      </c>
      <c r="B6865" s="46" t="str">
        <f>VLOOKUP((LEFT(Tabla3[[#This Row],[id_detalle]],2)),id_rubro[[id]:[Rubro]],2,0)</f>
        <v>COMERCIO, ABASTECIMIENTO Y DISTRIBUCIÓN</v>
      </c>
      <c r="C6865" s="36" t="s">
        <v>1325</v>
      </c>
      <c r="D6865" s="45" t="str">
        <f>+Tabla3[[#This Row],[id_detalle]]&amp;" "&amp;VLOOKUP(Tabla3[[#This Row],[id_detalle]],rubro_detalle[[Código]:[Rubro Detalle]],2,0)</f>
        <v>06.00.171 Artículos e Insumos Médicos Anticorrosivos</v>
      </c>
      <c r="E6865" s="33">
        <f t="shared" si="1220"/>
        <v>8</v>
      </c>
      <c r="F6865" s="47" t="str">
        <f t="shared" si="1221"/>
        <v>06.00.171-8</v>
      </c>
      <c r="G6865" s="37" t="s">
        <v>5710</v>
      </c>
      <c r="H6865" s="37">
        <v>684</v>
      </c>
    </row>
    <row r="6866" spans="1:8" x14ac:dyDescent="0.3">
      <c r="A6866" s="34" t="str">
        <f>+LEFT(Tabla3[[#This Row],[id_detalle]],2)</f>
        <v>06</v>
      </c>
      <c r="B6866" s="46" t="str">
        <f>VLOOKUP((LEFT(Tabla3[[#This Row],[id_detalle]],2)),id_rubro[[id]:[Rubro]],2,0)</f>
        <v>COMERCIO, ABASTECIMIENTO Y DISTRIBUCIÓN</v>
      </c>
      <c r="C6866" s="36" t="s">
        <v>1325</v>
      </c>
      <c r="D6866" s="45" t="str">
        <f>+Tabla3[[#This Row],[id_detalle]]&amp;" "&amp;VLOOKUP(Tabla3[[#This Row],[id_detalle]],rubro_detalle[[Código]:[Rubro Detalle]],2,0)</f>
        <v>06.00.171 Artículos e Insumos Médicos Anticorrosivos</v>
      </c>
      <c r="E6866" s="33">
        <f t="shared" si="1220"/>
        <v>9</v>
      </c>
      <c r="F6866" s="47" t="str">
        <f t="shared" si="1221"/>
        <v>06.00.171-9</v>
      </c>
      <c r="G6866" s="38" t="s">
        <v>6269</v>
      </c>
      <c r="H6866" s="38">
        <v>707</v>
      </c>
    </row>
    <row r="6867" spans="1:8" x14ac:dyDescent="0.3">
      <c r="A6867" s="34" t="str">
        <f>+LEFT(Tabla3[[#This Row],[id_detalle]],2)</f>
        <v>06</v>
      </c>
      <c r="B6867" s="46" t="str">
        <f>VLOOKUP((LEFT(Tabla3[[#This Row],[id_detalle]],2)),id_rubro[[id]:[Rubro]],2,0)</f>
        <v>COMERCIO, ABASTECIMIENTO Y DISTRIBUCIÓN</v>
      </c>
      <c r="C6867" s="36" t="s">
        <v>1325</v>
      </c>
      <c r="D6867" s="45" t="str">
        <f>+Tabla3[[#This Row],[id_detalle]]&amp;" "&amp;VLOOKUP(Tabla3[[#This Row],[id_detalle]],rubro_detalle[[Código]:[Rubro Detalle]],2,0)</f>
        <v>06.00.171 Artículos e Insumos Médicos Anticorrosivos</v>
      </c>
      <c r="E6867" s="33">
        <f t="shared" ref="E6867:E6874" si="1222">+IF(D6867=D6866,E6866+1,1)</f>
        <v>10</v>
      </c>
      <c r="F6867" s="47" t="str">
        <f t="shared" ref="F6867:F6874" si="1223">+LEFT(D6867,9)&amp;"-"&amp;E6867</f>
        <v>06.00.171-10</v>
      </c>
      <c r="G6867" s="37" t="s">
        <v>6270</v>
      </c>
      <c r="H6867" s="37">
        <v>722</v>
      </c>
    </row>
    <row r="6868" spans="1:8" x14ac:dyDescent="0.3">
      <c r="A6868" s="34" t="str">
        <f>+LEFT(Tabla3[[#This Row],[id_detalle]],2)</f>
        <v>06</v>
      </c>
      <c r="B6868" s="46" t="str">
        <f>VLOOKUP((LEFT(Tabla3[[#This Row],[id_detalle]],2)),id_rubro[[id]:[Rubro]],2,0)</f>
        <v>COMERCIO, ABASTECIMIENTO Y DISTRIBUCIÓN</v>
      </c>
      <c r="C6868" s="36" t="s">
        <v>1325</v>
      </c>
      <c r="D6868" s="45" t="str">
        <f>+Tabla3[[#This Row],[id_detalle]]&amp;" "&amp;VLOOKUP(Tabla3[[#This Row],[id_detalle]],rubro_detalle[[Código]:[Rubro Detalle]],2,0)</f>
        <v>06.00.171 Artículos e Insumos Médicos Anticorrosivos</v>
      </c>
      <c r="E6868" s="33">
        <f t="shared" si="1222"/>
        <v>11</v>
      </c>
      <c r="F6868" s="47" t="str">
        <f t="shared" si="1223"/>
        <v>06.00.171-11</v>
      </c>
      <c r="G6868" s="37" t="s">
        <v>5686</v>
      </c>
      <c r="H6868" s="37">
        <v>778</v>
      </c>
    </row>
    <row r="6869" spans="1:8" x14ac:dyDescent="0.3">
      <c r="A6869" s="34" t="str">
        <f>+LEFT(Tabla3[[#This Row],[id_detalle]],2)</f>
        <v>06</v>
      </c>
      <c r="B6869" s="46" t="str">
        <f>VLOOKUP((LEFT(Tabla3[[#This Row],[id_detalle]],2)),id_rubro[[id]:[Rubro]],2,0)</f>
        <v>COMERCIO, ABASTECIMIENTO Y DISTRIBUCIÓN</v>
      </c>
      <c r="C6869" s="36" t="s">
        <v>1325</v>
      </c>
      <c r="D6869" s="45" t="str">
        <f>+Tabla3[[#This Row],[id_detalle]]&amp;" "&amp;VLOOKUP(Tabla3[[#This Row],[id_detalle]],rubro_detalle[[Código]:[Rubro Detalle]],2,0)</f>
        <v>06.00.171 Artículos e Insumos Médicos Anticorrosivos</v>
      </c>
      <c r="E6869" s="33">
        <f t="shared" si="1222"/>
        <v>12</v>
      </c>
      <c r="F6869" s="47" t="str">
        <f t="shared" si="1223"/>
        <v>06.00.171-12</v>
      </c>
      <c r="G6869" s="37" t="s">
        <v>6271</v>
      </c>
      <c r="H6869" s="37">
        <v>781</v>
      </c>
    </row>
    <row r="6870" spans="1:8" x14ac:dyDescent="0.3">
      <c r="A6870" s="34" t="str">
        <f>+LEFT(Tabla3[[#This Row],[id_detalle]],2)</f>
        <v>06</v>
      </c>
      <c r="B6870" s="46" t="str">
        <f>VLOOKUP((LEFT(Tabla3[[#This Row],[id_detalle]],2)),id_rubro[[id]:[Rubro]],2,0)</f>
        <v>COMERCIO, ABASTECIMIENTO Y DISTRIBUCIÓN</v>
      </c>
      <c r="C6870" s="36" t="s">
        <v>1325</v>
      </c>
      <c r="D6870" s="45" t="str">
        <f>+Tabla3[[#This Row],[id_detalle]]&amp;" "&amp;VLOOKUP(Tabla3[[#This Row],[id_detalle]],rubro_detalle[[Código]:[Rubro Detalle]],2,0)</f>
        <v>06.00.171 Artículos e Insumos Médicos Anticorrosivos</v>
      </c>
      <c r="E6870" s="33">
        <f t="shared" si="1222"/>
        <v>13</v>
      </c>
      <c r="F6870" s="47" t="str">
        <f t="shared" si="1223"/>
        <v>06.00.171-13</v>
      </c>
      <c r="G6870" s="37" t="s">
        <v>4450</v>
      </c>
      <c r="H6870" s="37">
        <v>790</v>
      </c>
    </row>
    <row r="6871" spans="1:8" x14ac:dyDescent="0.3">
      <c r="A6871" s="34" t="str">
        <f>+LEFT(Tabla3[[#This Row],[id_detalle]],2)</f>
        <v>06</v>
      </c>
      <c r="B6871" s="46" t="str">
        <f>VLOOKUP((LEFT(Tabla3[[#This Row],[id_detalle]],2)),id_rubro[[id]:[Rubro]],2,0)</f>
        <v>COMERCIO, ABASTECIMIENTO Y DISTRIBUCIÓN</v>
      </c>
      <c r="C6871" s="36" t="s">
        <v>1325</v>
      </c>
      <c r="D6871" s="45" t="str">
        <f>+Tabla3[[#This Row],[id_detalle]]&amp;" "&amp;VLOOKUP(Tabla3[[#This Row],[id_detalle]],rubro_detalle[[Código]:[Rubro Detalle]],2,0)</f>
        <v>06.00.171 Artículos e Insumos Médicos Anticorrosivos</v>
      </c>
      <c r="E6871" s="33">
        <f t="shared" si="1222"/>
        <v>14</v>
      </c>
      <c r="F6871" s="47" t="str">
        <f t="shared" si="1223"/>
        <v>06.00.171-14</v>
      </c>
      <c r="G6871" s="37" t="s">
        <v>6272</v>
      </c>
      <c r="H6871" s="37">
        <v>849</v>
      </c>
    </row>
    <row r="6872" spans="1:8" x14ac:dyDescent="0.3">
      <c r="A6872" s="34" t="str">
        <f>+LEFT(Tabla3[[#This Row],[id_detalle]],2)</f>
        <v>06</v>
      </c>
      <c r="B6872" s="46" t="str">
        <f>VLOOKUP((LEFT(Tabla3[[#This Row],[id_detalle]],2)),id_rubro[[id]:[Rubro]],2,0)</f>
        <v>COMERCIO, ABASTECIMIENTO Y DISTRIBUCIÓN</v>
      </c>
      <c r="C6872" s="36" t="s">
        <v>1326</v>
      </c>
      <c r="D6872" s="45" t="str">
        <f>+Tabla3[[#This Row],[id_detalle]]&amp;" "&amp;VLOOKUP(Tabla3[[#This Row],[id_detalle]],rubro_detalle[[Código]:[Rubro Detalle]],2,0)</f>
        <v>06.00.181 Artículos para Aseo</v>
      </c>
      <c r="E6872" s="33">
        <f t="shared" si="1222"/>
        <v>1</v>
      </c>
      <c r="F6872" s="47" t="str">
        <f t="shared" si="1223"/>
        <v>06.00.181-1</v>
      </c>
      <c r="G6872" s="37" t="s">
        <v>4051</v>
      </c>
      <c r="H6872" s="37">
        <v>156</v>
      </c>
    </row>
    <row r="6873" spans="1:8" x14ac:dyDescent="0.3">
      <c r="A6873" s="34" t="str">
        <f>+LEFT(Tabla3[[#This Row],[id_detalle]],2)</f>
        <v>06</v>
      </c>
      <c r="B6873" s="46" t="str">
        <f>VLOOKUP((LEFT(Tabla3[[#This Row],[id_detalle]],2)),id_rubro[[id]:[Rubro]],2,0)</f>
        <v>COMERCIO, ABASTECIMIENTO Y DISTRIBUCIÓN</v>
      </c>
      <c r="C6873" s="36" t="s">
        <v>1326</v>
      </c>
      <c r="D6873" s="45" t="str">
        <f>+Tabla3[[#This Row],[id_detalle]]&amp;" "&amp;VLOOKUP(Tabla3[[#This Row],[id_detalle]],rubro_detalle[[Código]:[Rubro Detalle]],2,0)</f>
        <v>06.00.181 Artículos para Aseo</v>
      </c>
      <c r="E6873" s="33">
        <f t="shared" si="1222"/>
        <v>2</v>
      </c>
      <c r="F6873" s="47" t="str">
        <f t="shared" si="1223"/>
        <v>06.00.181-2</v>
      </c>
      <c r="G6873" s="37" t="s">
        <v>6273</v>
      </c>
      <c r="H6873" s="37">
        <v>276</v>
      </c>
    </row>
    <row r="6874" spans="1:8" x14ac:dyDescent="0.3">
      <c r="A6874" s="34" t="str">
        <f>+LEFT(Tabla3[[#This Row],[id_detalle]],2)</f>
        <v>06</v>
      </c>
      <c r="B6874" s="46" t="str">
        <f>VLOOKUP((LEFT(Tabla3[[#This Row],[id_detalle]],2)),id_rubro[[id]:[Rubro]],2,0)</f>
        <v>COMERCIO, ABASTECIMIENTO Y DISTRIBUCIÓN</v>
      </c>
      <c r="C6874" s="36" t="s">
        <v>1326</v>
      </c>
      <c r="D6874" s="45" t="str">
        <f>+Tabla3[[#This Row],[id_detalle]]&amp;" "&amp;VLOOKUP(Tabla3[[#This Row],[id_detalle]],rubro_detalle[[Código]:[Rubro Detalle]],2,0)</f>
        <v>06.00.181 Artículos para Aseo</v>
      </c>
      <c r="E6874" s="33">
        <f t="shared" si="1222"/>
        <v>3</v>
      </c>
      <c r="F6874" s="47" t="str">
        <f t="shared" si="1223"/>
        <v>06.00.181-3</v>
      </c>
      <c r="G6874" s="37" t="s">
        <v>4291</v>
      </c>
      <c r="H6874" s="37">
        <v>298</v>
      </c>
    </row>
    <row r="6875" spans="1:8" x14ac:dyDescent="0.3">
      <c r="A6875" s="34" t="str">
        <f>+LEFT(Tabla3[[#This Row],[id_detalle]],2)</f>
        <v>06</v>
      </c>
      <c r="B6875" s="46" t="str">
        <f>VLOOKUP((LEFT(Tabla3[[#This Row],[id_detalle]],2)),id_rubro[[id]:[Rubro]],2,0)</f>
        <v>COMERCIO, ABASTECIMIENTO Y DISTRIBUCIÓN</v>
      </c>
      <c r="C6875" s="36" t="s">
        <v>1326</v>
      </c>
      <c r="D6875" s="45" t="str">
        <f>+Tabla3[[#This Row],[id_detalle]]&amp;" "&amp;VLOOKUP(Tabla3[[#This Row],[id_detalle]],rubro_detalle[[Código]:[Rubro Detalle]],2,0)</f>
        <v>06.00.181 Artículos para Aseo</v>
      </c>
      <c r="E6875" s="33">
        <f t="shared" ref="E6875:E6877" si="1224">+IF(D6875=D6874,E6874+1,1)</f>
        <v>4</v>
      </c>
      <c r="F6875" s="47" t="str">
        <f t="shared" ref="F6875:F6877" si="1225">+LEFT(D6875,9)&amp;"-"&amp;E6875</f>
        <v>06.00.181-4</v>
      </c>
      <c r="G6875" s="37" t="s">
        <v>4074</v>
      </c>
      <c r="H6875" s="37">
        <v>310</v>
      </c>
    </row>
    <row r="6876" spans="1:8" x14ac:dyDescent="0.3">
      <c r="A6876" s="34" t="str">
        <f>+LEFT(Tabla3[[#This Row],[id_detalle]],2)</f>
        <v>06</v>
      </c>
      <c r="B6876" s="46" t="str">
        <f>VLOOKUP((LEFT(Tabla3[[#This Row],[id_detalle]],2)),id_rubro[[id]:[Rubro]],2,0)</f>
        <v>COMERCIO, ABASTECIMIENTO Y DISTRIBUCIÓN</v>
      </c>
      <c r="C6876" s="36" t="s">
        <v>1326</v>
      </c>
      <c r="D6876" s="45" t="str">
        <f>+Tabla3[[#This Row],[id_detalle]]&amp;" "&amp;VLOOKUP(Tabla3[[#This Row],[id_detalle]],rubro_detalle[[Código]:[Rubro Detalle]],2,0)</f>
        <v>06.00.181 Artículos para Aseo</v>
      </c>
      <c r="E6876" s="33">
        <f t="shared" si="1224"/>
        <v>5</v>
      </c>
      <c r="F6876" s="47" t="str">
        <f t="shared" si="1225"/>
        <v>06.00.181-5</v>
      </c>
      <c r="G6876" s="37" t="s">
        <v>3085</v>
      </c>
      <c r="H6876" s="37">
        <v>316</v>
      </c>
    </row>
    <row r="6877" spans="1:8" x14ac:dyDescent="0.3">
      <c r="A6877" s="34" t="str">
        <f>+LEFT(Tabla3[[#This Row],[id_detalle]],2)</f>
        <v>06</v>
      </c>
      <c r="B6877" s="46" t="str">
        <f>VLOOKUP((LEFT(Tabla3[[#This Row],[id_detalle]],2)),id_rubro[[id]:[Rubro]],2,0)</f>
        <v>COMERCIO, ABASTECIMIENTO Y DISTRIBUCIÓN</v>
      </c>
      <c r="C6877" s="36" t="s">
        <v>1326</v>
      </c>
      <c r="D6877" s="45" t="str">
        <f>+Tabla3[[#This Row],[id_detalle]]&amp;" "&amp;VLOOKUP(Tabla3[[#This Row],[id_detalle]],rubro_detalle[[Código]:[Rubro Detalle]],2,0)</f>
        <v>06.00.181 Artículos para Aseo</v>
      </c>
      <c r="E6877" s="33">
        <f t="shared" si="1224"/>
        <v>6</v>
      </c>
      <c r="F6877" s="47" t="str">
        <f t="shared" si="1225"/>
        <v>06.00.181-6</v>
      </c>
      <c r="G6877" s="37" t="s">
        <v>3992</v>
      </c>
      <c r="H6877" s="37">
        <v>378</v>
      </c>
    </row>
    <row r="6878" spans="1:8" x14ac:dyDescent="0.3">
      <c r="A6878" s="34" t="str">
        <f>+LEFT(Tabla3[[#This Row],[id_detalle]],2)</f>
        <v>06</v>
      </c>
      <c r="B6878" s="46" t="str">
        <f>VLOOKUP((LEFT(Tabla3[[#This Row],[id_detalle]],2)),id_rubro[[id]:[Rubro]],2,0)</f>
        <v>COMERCIO, ABASTECIMIENTO Y DISTRIBUCIÓN</v>
      </c>
      <c r="C6878" s="36" t="s">
        <v>1326</v>
      </c>
      <c r="D6878" s="45" t="str">
        <f>+Tabla3[[#This Row],[id_detalle]]&amp;" "&amp;VLOOKUP(Tabla3[[#This Row],[id_detalle]],rubro_detalle[[Código]:[Rubro Detalle]],2,0)</f>
        <v>06.00.181 Artículos para Aseo</v>
      </c>
      <c r="E6878" s="33">
        <f t="shared" ref="E6878:E6883" si="1226">+IF(D6878=D6877,E6877+1,1)</f>
        <v>7</v>
      </c>
      <c r="F6878" s="47" t="str">
        <f t="shared" ref="F6878:F6883" si="1227">+LEFT(D6878,9)&amp;"-"&amp;E6878</f>
        <v>06.00.181-7</v>
      </c>
      <c r="G6878" s="37" t="s">
        <v>4335</v>
      </c>
      <c r="H6878" s="37">
        <v>381</v>
      </c>
    </row>
    <row r="6879" spans="1:8" x14ac:dyDescent="0.3">
      <c r="A6879" s="34" t="str">
        <f>+LEFT(Tabla3[[#This Row],[id_detalle]],2)</f>
        <v>06</v>
      </c>
      <c r="B6879" s="46" t="str">
        <f>VLOOKUP((LEFT(Tabla3[[#This Row],[id_detalle]],2)),id_rubro[[id]:[Rubro]],2,0)</f>
        <v>COMERCIO, ABASTECIMIENTO Y DISTRIBUCIÓN</v>
      </c>
      <c r="C6879" s="36" t="s">
        <v>1326</v>
      </c>
      <c r="D6879" s="45" t="str">
        <f>+Tabla3[[#This Row],[id_detalle]]&amp;" "&amp;VLOOKUP(Tabla3[[#This Row],[id_detalle]],rubro_detalle[[Código]:[Rubro Detalle]],2,0)</f>
        <v>06.00.181 Artículos para Aseo</v>
      </c>
      <c r="E6879" s="33">
        <f t="shared" si="1226"/>
        <v>8</v>
      </c>
      <c r="F6879" s="47" t="str">
        <f t="shared" si="1227"/>
        <v>06.00.181-8</v>
      </c>
      <c r="G6879" s="37" t="s">
        <v>4238</v>
      </c>
      <c r="H6879" s="37">
        <v>393</v>
      </c>
    </row>
    <row r="6880" spans="1:8" x14ac:dyDescent="0.3">
      <c r="A6880" s="34" t="str">
        <f>+LEFT(Tabla3[[#This Row],[id_detalle]],2)</f>
        <v>06</v>
      </c>
      <c r="B6880" s="46" t="str">
        <f>VLOOKUP((LEFT(Tabla3[[#This Row],[id_detalle]],2)),id_rubro[[id]:[Rubro]],2,0)</f>
        <v>COMERCIO, ABASTECIMIENTO Y DISTRIBUCIÓN</v>
      </c>
      <c r="C6880" s="36" t="s">
        <v>1326</v>
      </c>
      <c r="D6880" s="45" t="str">
        <f>+Tabla3[[#This Row],[id_detalle]]&amp;" "&amp;VLOOKUP(Tabla3[[#This Row],[id_detalle]],rubro_detalle[[Código]:[Rubro Detalle]],2,0)</f>
        <v>06.00.181 Artículos para Aseo</v>
      </c>
      <c r="E6880" s="33">
        <f t="shared" si="1226"/>
        <v>9</v>
      </c>
      <c r="F6880" s="47" t="str">
        <f t="shared" si="1227"/>
        <v>06.00.181-9</v>
      </c>
      <c r="G6880" s="37" t="s">
        <v>3987</v>
      </c>
      <c r="H6880" s="37">
        <v>510</v>
      </c>
    </row>
    <row r="6881" spans="1:8" x14ac:dyDescent="0.3">
      <c r="A6881" s="34" t="str">
        <f>+LEFT(Tabla3[[#This Row],[id_detalle]],2)</f>
        <v>06</v>
      </c>
      <c r="B6881" s="46" t="str">
        <f>VLOOKUP((LEFT(Tabla3[[#This Row],[id_detalle]],2)),id_rubro[[id]:[Rubro]],2,0)</f>
        <v>COMERCIO, ABASTECIMIENTO Y DISTRIBUCIÓN</v>
      </c>
      <c r="C6881" s="36" t="s">
        <v>1326</v>
      </c>
      <c r="D6881" s="45" t="str">
        <f>+Tabla3[[#This Row],[id_detalle]]&amp;" "&amp;VLOOKUP(Tabla3[[#This Row],[id_detalle]],rubro_detalle[[Código]:[Rubro Detalle]],2,0)</f>
        <v>06.00.181 Artículos para Aseo</v>
      </c>
      <c r="E6881" s="33">
        <f t="shared" si="1226"/>
        <v>10</v>
      </c>
      <c r="F6881" s="47" t="str">
        <f t="shared" si="1227"/>
        <v>06.00.181-10</v>
      </c>
      <c r="G6881" s="37" t="s">
        <v>4297</v>
      </c>
      <c r="H6881" s="37">
        <v>553</v>
      </c>
    </row>
    <row r="6882" spans="1:8" x14ac:dyDescent="0.3">
      <c r="A6882" s="34" t="str">
        <f>+LEFT(Tabla3[[#This Row],[id_detalle]],2)</f>
        <v>06</v>
      </c>
      <c r="B6882" s="46" t="str">
        <f>VLOOKUP((LEFT(Tabla3[[#This Row],[id_detalle]],2)),id_rubro[[id]:[Rubro]],2,0)</f>
        <v>COMERCIO, ABASTECIMIENTO Y DISTRIBUCIÓN</v>
      </c>
      <c r="C6882" s="36" t="s">
        <v>1326</v>
      </c>
      <c r="D6882" s="45" t="str">
        <f>+Tabla3[[#This Row],[id_detalle]]&amp;" "&amp;VLOOKUP(Tabla3[[#This Row],[id_detalle]],rubro_detalle[[Código]:[Rubro Detalle]],2,0)</f>
        <v>06.00.181 Artículos para Aseo</v>
      </c>
      <c r="E6882" s="33">
        <f t="shared" si="1226"/>
        <v>11</v>
      </c>
      <c r="F6882" s="47" t="str">
        <f t="shared" si="1227"/>
        <v>06.00.181-11</v>
      </c>
      <c r="G6882" s="37" t="s">
        <v>6274</v>
      </c>
      <c r="H6882" s="37">
        <v>590</v>
      </c>
    </row>
    <row r="6883" spans="1:8" x14ac:dyDescent="0.3">
      <c r="A6883" s="34" t="str">
        <f>+LEFT(Tabla3[[#This Row],[id_detalle]],2)</f>
        <v>06</v>
      </c>
      <c r="B6883" s="46" t="str">
        <f>VLOOKUP((LEFT(Tabla3[[#This Row],[id_detalle]],2)),id_rubro[[id]:[Rubro]],2,0)</f>
        <v>COMERCIO, ABASTECIMIENTO Y DISTRIBUCIÓN</v>
      </c>
      <c r="C6883" s="36" t="s">
        <v>1326</v>
      </c>
      <c r="D6883" s="45" t="str">
        <f>+Tabla3[[#This Row],[id_detalle]]&amp;" "&amp;VLOOKUP(Tabla3[[#This Row],[id_detalle]],rubro_detalle[[Código]:[Rubro Detalle]],2,0)</f>
        <v>06.00.181 Artículos para Aseo</v>
      </c>
      <c r="E6883" s="33">
        <f t="shared" si="1226"/>
        <v>12</v>
      </c>
      <c r="F6883" s="47" t="str">
        <f t="shared" si="1227"/>
        <v>06.00.181-12</v>
      </c>
      <c r="G6883" s="37" t="s">
        <v>3149</v>
      </c>
      <c r="H6883" s="37">
        <v>647</v>
      </c>
    </row>
    <row r="6884" spans="1:8" x14ac:dyDescent="0.3">
      <c r="A6884" s="34" t="str">
        <f>+LEFT(Tabla3[[#This Row],[id_detalle]],2)</f>
        <v>06</v>
      </c>
      <c r="B6884" s="46" t="str">
        <f>VLOOKUP((LEFT(Tabla3[[#This Row],[id_detalle]],2)),id_rubro[[id]:[Rubro]],2,0)</f>
        <v>COMERCIO, ABASTECIMIENTO Y DISTRIBUCIÓN</v>
      </c>
      <c r="C6884" s="36" t="s">
        <v>1326</v>
      </c>
      <c r="D6884" s="45" t="str">
        <f>+Tabla3[[#This Row],[id_detalle]]&amp;" "&amp;VLOOKUP(Tabla3[[#This Row],[id_detalle]],rubro_detalle[[Código]:[Rubro Detalle]],2,0)</f>
        <v>06.00.181 Artículos para Aseo</v>
      </c>
      <c r="E6884" s="33">
        <f t="shared" ref="E6884:E6891" si="1228">+IF(D6884=D6883,E6883+1,1)</f>
        <v>13</v>
      </c>
      <c r="F6884" s="47" t="str">
        <f t="shared" ref="F6884:F6891" si="1229">+LEFT(D6884,9)&amp;"-"&amp;E6884</f>
        <v>06.00.181-13</v>
      </c>
      <c r="G6884" s="37" t="s">
        <v>3502</v>
      </c>
      <c r="H6884" s="37">
        <v>687</v>
      </c>
    </row>
    <row r="6885" spans="1:8" x14ac:dyDescent="0.3">
      <c r="A6885" s="34" t="str">
        <f>+LEFT(Tabla3[[#This Row],[id_detalle]],2)</f>
        <v>06</v>
      </c>
      <c r="B6885" s="46" t="str">
        <f>VLOOKUP((LEFT(Tabla3[[#This Row],[id_detalle]],2)),id_rubro[[id]:[Rubro]],2,0)</f>
        <v>COMERCIO, ABASTECIMIENTO Y DISTRIBUCIÓN</v>
      </c>
      <c r="C6885" s="36" t="s">
        <v>1326</v>
      </c>
      <c r="D6885" s="45" t="str">
        <f>+Tabla3[[#This Row],[id_detalle]]&amp;" "&amp;VLOOKUP(Tabla3[[#This Row],[id_detalle]],rubro_detalle[[Código]:[Rubro Detalle]],2,0)</f>
        <v>06.00.181 Artículos para Aseo</v>
      </c>
      <c r="E6885" s="33">
        <f t="shared" si="1228"/>
        <v>14</v>
      </c>
      <c r="F6885" s="47" t="str">
        <f t="shared" si="1229"/>
        <v>06.00.181-14</v>
      </c>
      <c r="G6885" s="37" t="s">
        <v>5415</v>
      </c>
      <c r="H6885" s="37">
        <v>687</v>
      </c>
    </row>
    <row r="6886" spans="1:8" x14ac:dyDescent="0.3">
      <c r="A6886" s="34" t="str">
        <f>+LEFT(Tabla3[[#This Row],[id_detalle]],2)</f>
        <v>06</v>
      </c>
      <c r="B6886" s="46" t="str">
        <f>VLOOKUP((LEFT(Tabla3[[#This Row],[id_detalle]],2)),id_rubro[[id]:[Rubro]],2,0)</f>
        <v>COMERCIO, ABASTECIMIENTO Y DISTRIBUCIÓN</v>
      </c>
      <c r="C6886" s="36" t="s">
        <v>1326</v>
      </c>
      <c r="D6886" s="45" t="str">
        <f>+Tabla3[[#This Row],[id_detalle]]&amp;" "&amp;VLOOKUP(Tabla3[[#This Row],[id_detalle]],rubro_detalle[[Código]:[Rubro Detalle]],2,0)</f>
        <v>06.00.181 Artículos para Aseo</v>
      </c>
      <c r="E6886" s="33">
        <f t="shared" si="1228"/>
        <v>15</v>
      </c>
      <c r="F6886" s="47" t="str">
        <f t="shared" si="1229"/>
        <v>06.00.181-15</v>
      </c>
      <c r="G6886" s="37" t="s">
        <v>5263</v>
      </c>
      <c r="H6886" s="37">
        <v>687</v>
      </c>
    </row>
    <row r="6887" spans="1:8" x14ac:dyDescent="0.3">
      <c r="A6887" s="34" t="str">
        <f>+LEFT(Tabla3[[#This Row],[id_detalle]],2)</f>
        <v>06</v>
      </c>
      <c r="B6887" s="46" t="str">
        <f>VLOOKUP((LEFT(Tabla3[[#This Row],[id_detalle]],2)),id_rubro[[id]:[Rubro]],2,0)</f>
        <v>COMERCIO, ABASTECIMIENTO Y DISTRIBUCIÓN</v>
      </c>
      <c r="C6887" s="36" t="s">
        <v>1326</v>
      </c>
      <c r="D6887" s="45" t="str">
        <f>+Tabla3[[#This Row],[id_detalle]]&amp;" "&amp;VLOOKUP(Tabla3[[#This Row],[id_detalle]],rubro_detalle[[Código]:[Rubro Detalle]],2,0)</f>
        <v>06.00.181 Artículos para Aseo</v>
      </c>
      <c r="E6887" s="33">
        <f t="shared" si="1228"/>
        <v>16</v>
      </c>
      <c r="F6887" s="47" t="str">
        <f t="shared" si="1229"/>
        <v>06.00.181-16</v>
      </c>
      <c r="G6887" s="37" t="s">
        <v>6275</v>
      </c>
      <c r="H6887" s="37">
        <v>699</v>
      </c>
    </row>
    <row r="6888" spans="1:8" x14ac:dyDescent="0.3">
      <c r="A6888" s="34" t="str">
        <f>+LEFT(Tabla3[[#This Row],[id_detalle]],2)</f>
        <v>06</v>
      </c>
      <c r="B6888" s="46" t="str">
        <f>VLOOKUP((LEFT(Tabla3[[#This Row],[id_detalle]],2)),id_rubro[[id]:[Rubro]],2,0)</f>
        <v>COMERCIO, ABASTECIMIENTO Y DISTRIBUCIÓN</v>
      </c>
      <c r="C6888" s="36" t="s">
        <v>1326</v>
      </c>
      <c r="D6888" s="45" t="str">
        <f>+Tabla3[[#This Row],[id_detalle]]&amp;" "&amp;VLOOKUP(Tabla3[[#This Row],[id_detalle]],rubro_detalle[[Código]:[Rubro Detalle]],2,0)</f>
        <v>06.00.181 Artículos para Aseo</v>
      </c>
      <c r="E6888" s="33">
        <f t="shared" si="1228"/>
        <v>17</v>
      </c>
      <c r="F6888" s="47" t="str">
        <f t="shared" si="1229"/>
        <v>06.00.181-17</v>
      </c>
      <c r="G6888" s="37" t="s">
        <v>6276</v>
      </c>
      <c r="H6888" s="37">
        <v>733</v>
      </c>
    </row>
    <row r="6889" spans="1:8" x14ac:dyDescent="0.3">
      <c r="A6889" s="34" t="str">
        <f>+LEFT(Tabla3[[#This Row],[id_detalle]],2)</f>
        <v>06</v>
      </c>
      <c r="B6889" s="46" t="str">
        <f>VLOOKUP((LEFT(Tabla3[[#This Row],[id_detalle]],2)),id_rubro[[id]:[Rubro]],2,0)</f>
        <v>COMERCIO, ABASTECIMIENTO Y DISTRIBUCIÓN</v>
      </c>
      <c r="C6889" s="36" t="s">
        <v>1326</v>
      </c>
      <c r="D6889" s="45" t="str">
        <f>+Tabla3[[#This Row],[id_detalle]]&amp;" "&amp;VLOOKUP(Tabla3[[#This Row],[id_detalle]],rubro_detalle[[Código]:[Rubro Detalle]],2,0)</f>
        <v>06.00.181 Artículos para Aseo</v>
      </c>
      <c r="E6889" s="33">
        <f t="shared" si="1228"/>
        <v>18</v>
      </c>
      <c r="F6889" s="47" t="str">
        <f t="shared" si="1229"/>
        <v>06.00.181-18</v>
      </c>
      <c r="G6889" s="37" t="s">
        <v>6277</v>
      </c>
      <c r="H6889" s="37">
        <v>762</v>
      </c>
    </row>
    <row r="6890" spans="1:8" x14ac:dyDescent="0.3">
      <c r="A6890" s="34" t="str">
        <f>+LEFT(Tabla3[[#This Row],[id_detalle]],2)</f>
        <v>06</v>
      </c>
      <c r="B6890" s="46" t="str">
        <f>VLOOKUP((LEFT(Tabla3[[#This Row],[id_detalle]],2)),id_rubro[[id]:[Rubro]],2,0)</f>
        <v>COMERCIO, ABASTECIMIENTO Y DISTRIBUCIÓN</v>
      </c>
      <c r="C6890" s="36" t="s">
        <v>1326</v>
      </c>
      <c r="D6890" s="45" t="str">
        <f>+Tabla3[[#This Row],[id_detalle]]&amp;" "&amp;VLOOKUP(Tabla3[[#This Row],[id_detalle]],rubro_detalle[[Código]:[Rubro Detalle]],2,0)</f>
        <v>06.00.181 Artículos para Aseo</v>
      </c>
      <c r="E6890" s="33">
        <f t="shared" si="1228"/>
        <v>19</v>
      </c>
      <c r="F6890" s="47" t="str">
        <f t="shared" si="1229"/>
        <v>06.00.181-19</v>
      </c>
      <c r="G6890" s="37" t="s">
        <v>6278</v>
      </c>
      <c r="H6890" s="37">
        <v>767</v>
      </c>
    </row>
    <row r="6891" spans="1:8" x14ac:dyDescent="0.3">
      <c r="A6891" s="34" t="str">
        <f>+LEFT(Tabla3[[#This Row],[id_detalle]],2)</f>
        <v>06</v>
      </c>
      <c r="B6891" s="46" t="str">
        <f>VLOOKUP((LEFT(Tabla3[[#This Row],[id_detalle]],2)),id_rubro[[id]:[Rubro]],2,0)</f>
        <v>COMERCIO, ABASTECIMIENTO Y DISTRIBUCIÓN</v>
      </c>
      <c r="C6891" s="36" t="s">
        <v>1326</v>
      </c>
      <c r="D6891" s="45" t="str">
        <f>+Tabla3[[#This Row],[id_detalle]]&amp;" "&amp;VLOOKUP(Tabla3[[#This Row],[id_detalle]],rubro_detalle[[Código]:[Rubro Detalle]],2,0)</f>
        <v>06.00.181 Artículos para Aseo</v>
      </c>
      <c r="E6891" s="33">
        <f t="shared" si="1228"/>
        <v>20</v>
      </c>
      <c r="F6891" s="47" t="str">
        <f t="shared" si="1229"/>
        <v>06.00.181-20</v>
      </c>
      <c r="G6891" s="37" t="s">
        <v>6279</v>
      </c>
      <c r="H6891" s="37">
        <v>769</v>
      </c>
    </row>
    <row r="6892" spans="1:8" x14ac:dyDescent="0.3">
      <c r="A6892" s="34" t="str">
        <f>+LEFT(Tabla3[[#This Row],[id_detalle]],2)</f>
        <v>06</v>
      </c>
      <c r="B6892" s="46" t="str">
        <f>VLOOKUP((LEFT(Tabla3[[#This Row],[id_detalle]],2)),id_rubro[[id]:[Rubro]],2,0)</f>
        <v>COMERCIO, ABASTECIMIENTO Y DISTRIBUCIÓN</v>
      </c>
      <c r="C6892" s="36" t="s">
        <v>1326</v>
      </c>
      <c r="D6892" s="45" t="str">
        <f>+Tabla3[[#This Row],[id_detalle]]&amp;" "&amp;VLOOKUP(Tabla3[[#This Row],[id_detalle]],rubro_detalle[[Código]:[Rubro Detalle]],2,0)</f>
        <v>06.00.181 Artículos para Aseo</v>
      </c>
      <c r="E6892" s="33">
        <f t="shared" ref="E6892:E6897" si="1230">+IF(D6892=D6891,E6891+1,1)</f>
        <v>21</v>
      </c>
      <c r="F6892" s="47" t="str">
        <f t="shared" ref="F6892:F6897" si="1231">+LEFT(D6892,9)&amp;"-"&amp;E6892</f>
        <v>06.00.181-21</v>
      </c>
      <c r="G6892" s="37" t="s">
        <v>4067</v>
      </c>
      <c r="H6892" s="37">
        <v>785</v>
      </c>
    </row>
    <row r="6893" spans="1:8" x14ac:dyDescent="0.3">
      <c r="A6893" s="34" t="str">
        <f>+LEFT(Tabla3[[#This Row],[id_detalle]],2)</f>
        <v>06</v>
      </c>
      <c r="B6893" s="46" t="str">
        <f>VLOOKUP((LEFT(Tabla3[[#This Row],[id_detalle]],2)),id_rubro[[id]:[Rubro]],2,0)</f>
        <v>COMERCIO, ABASTECIMIENTO Y DISTRIBUCIÓN</v>
      </c>
      <c r="C6893" s="36" t="s">
        <v>1326</v>
      </c>
      <c r="D6893" s="45" t="str">
        <f>+Tabla3[[#This Row],[id_detalle]]&amp;" "&amp;VLOOKUP(Tabla3[[#This Row],[id_detalle]],rubro_detalle[[Código]:[Rubro Detalle]],2,0)</f>
        <v>06.00.181 Artículos para Aseo</v>
      </c>
      <c r="E6893" s="33">
        <f t="shared" si="1230"/>
        <v>22</v>
      </c>
      <c r="F6893" s="47" t="str">
        <f t="shared" si="1231"/>
        <v>06.00.181-22</v>
      </c>
      <c r="G6893" s="37" t="s">
        <v>4083</v>
      </c>
      <c r="H6893" s="37">
        <v>786</v>
      </c>
    </row>
    <row r="6894" spans="1:8" x14ac:dyDescent="0.3">
      <c r="A6894" s="34" t="str">
        <f>+LEFT(Tabla3[[#This Row],[id_detalle]],2)</f>
        <v>06</v>
      </c>
      <c r="B6894" s="46" t="str">
        <f>VLOOKUP((LEFT(Tabla3[[#This Row],[id_detalle]],2)),id_rubro[[id]:[Rubro]],2,0)</f>
        <v>COMERCIO, ABASTECIMIENTO Y DISTRIBUCIÓN</v>
      </c>
      <c r="C6894" s="36" t="s">
        <v>1326</v>
      </c>
      <c r="D6894" s="45" t="str">
        <f>+Tabla3[[#This Row],[id_detalle]]&amp;" "&amp;VLOOKUP(Tabla3[[#This Row],[id_detalle]],rubro_detalle[[Código]:[Rubro Detalle]],2,0)</f>
        <v>06.00.181 Artículos para Aseo</v>
      </c>
      <c r="E6894" s="33">
        <f t="shared" si="1230"/>
        <v>23</v>
      </c>
      <c r="F6894" s="47" t="str">
        <f t="shared" si="1231"/>
        <v>06.00.181-23</v>
      </c>
      <c r="G6894" s="37" t="s">
        <v>6280</v>
      </c>
      <c r="H6894" s="37">
        <v>842</v>
      </c>
    </row>
    <row r="6895" spans="1:8" x14ac:dyDescent="0.3">
      <c r="A6895" s="34" t="str">
        <f>+LEFT(Tabla3[[#This Row],[id_detalle]],2)</f>
        <v>06</v>
      </c>
      <c r="B6895" s="46" t="str">
        <f>VLOOKUP((LEFT(Tabla3[[#This Row],[id_detalle]],2)),id_rubro[[id]:[Rubro]],2,0)</f>
        <v>COMERCIO, ABASTECIMIENTO Y DISTRIBUCIÓN</v>
      </c>
      <c r="C6895" s="36" t="s">
        <v>1327</v>
      </c>
      <c r="D6895" s="45" t="str">
        <f>+Tabla3[[#This Row],[id_detalle]]&amp;" "&amp;VLOOKUP(Tabla3[[#This Row],[id_detalle]],rubro_detalle[[Código]:[Rubro Detalle]],2,0)</f>
        <v>06.00.201 Artículos para Deportes, Camping, Juegos y Similares</v>
      </c>
      <c r="E6895" s="33">
        <f t="shared" si="1230"/>
        <v>1</v>
      </c>
      <c r="F6895" s="47" t="str">
        <f t="shared" si="1231"/>
        <v>06.00.201-1</v>
      </c>
      <c r="G6895" s="37" t="s">
        <v>6281</v>
      </c>
      <c r="H6895" s="37">
        <v>164</v>
      </c>
    </row>
    <row r="6896" spans="1:8" x14ac:dyDescent="0.3">
      <c r="A6896" s="34" t="str">
        <f>+LEFT(Tabla3[[#This Row],[id_detalle]],2)</f>
        <v>06</v>
      </c>
      <c r="B6896" s="46" t="str">
        <f>VLOOKUP((LEFT(Tabla3[[#This Row],[id_detalle]],2)),id_rubro[[id]:[Rubro]],2,0)</f>
        <v>COMERCIO, ABASTECIMIENTO Y DISTRIBUCIÓN</v>
      </c>
      <c r="C6896" s="36" t="s">
        <v>1327</v>
      </c>
      <c r="D6896" s="45" t="str">
        <f>+Tabla3[[#This Row],[id_detalle]]&amp;" "&amp;VLOOKUP(Tabla3[[#This Row],[id_detalle]],rubro_detalle[[Código]:[Rubro Detalle]],2,0)</f>
        <v>06.00.201 Artículos para Deportes, Camping, Juegos y Similares</v>
      </c>
      <c r="E6896" s="33">
        <f t="shared" si="1230"/>
        <v>2</v>
      </c>
      <c r="F6896" s="47" t="str">
        <f t="shared" si="1231"/>
        <v>06.00.201-2</v>
      </c>
      <c r="G6896" s="37" t="s">
        <v>6282</v>
      </c>
      <c r="H6896" s="37">
        <v>214</v>
      </c>
    </row>
    <row r="6897" spans="1:8" x14ac:dyDescent="0.3">
      <c r="A6897" s="34" t="str">
        <f>+LEFT(Tabla3[[#This Row],[id_detalle]],2)</f>
        <v>06</v>
      </c>
      <c r="B6897" s="46" t="str">
        <f>VLOOKUP((LEFT(Tabla3[[#This Row],[id_detalle]],2)),id_rubro[[id]:[Rubro]],2,0)</f>
        <v>COMERCIO, ABASTECIMIENTO Y DISTRIBUCIÓN</v>
      </c>
      <c r="C6897" s="36" t="s">
        <v>1327</v>
      </c>
      <c r="D6897" s="45" t="str">
        <f>+Tabla3[[#This Row],[id_detalle]]&amp;" "&amp;VLOOKUP(Tabla3[[#This Row],[id_detalle]],rubro_detalle[[Código]:[Rubro Detalle]],2,0)</f>
        <v>06.00.201 Artículos para Deportes, Camping, Juegos y Similares</v>
      </c>
      <c r="E6897" s="33">
        <f t="shared" si="1230"/>
        <v>3</v>
      </c>
      <c r="F6897" s="47" t="str">
        <f t="shared" si="1231"/>
        <v>06.00.201-3</v>
      </c>
      <c r="G6897" s="37" t="s">
        <v>6283</v>
      </c>
      <c r="H6897" s="37">
        <v>312</v>
      </c>
    </row>
    <row r="6898" spans="1:8" x14ac:dyDescent="0.3">
      <c r="A6898" s="34" t="str">
        <f>+LEFT(Tabla3[[#This Row],[id_detalle]],2)</f>
        <v>06</v>
      </c>
      <c r="B6898" s="46" t="str">
        <f>VLOOKUP((LEFT(Tabla3[[#This Row],[id_detalle]],2)),id_rubro[[id]:[Rubro]],2,0)</f>
        <v>COMERCIO, ABASTECIMIENTO Y DISTRIBUCIÓN</v>
      </c>
      <c r="C6898" s="36" t="s">
        <v>1327</v>
      </c>
      <c r="D6898" s="45" t="str">
        <f>+Tabla3[[#This Row],[id_detalle]]&amp;" "&amp;VLOOKUP(Tabla3[[#This Row],[id_detalle]],rubro_detalle[[Código]:[Rubro Detalle]],2,0)</f>
        <v>06.00.201 Artículos para Deportes, Camping, Juegos y Similares</v>
      </c>
      <c r="E6898" s="33">
        <f t="shared" ref="E6898:E6900" si="1232">+IF(D6898=D6897,E6897+1,1)</f>
        <v>4</v>
      </c>
      <c r="F6898" s="47" t="str">
        <f t="shared" ref="F6898:F6900" si="1233">+LEFT(D6898,9)&amp;"-"&amp;E6898</f>
        <v>06.00.201-4</v>
      </c>
      <c r="G6898" s="37" t="s">
        <v>6284</v>
      </c>
      <c r="H6898" s="37">
        <v>313</v>
      </c>
    </row>
    <row r="6899" spans="1:8" x14ac:dyDescent="0.3">
      <c r="A6899" s="34" t="str">
        <f>+LEFT(Tabla3[[#This Row],[id_detalle]],2)</f>
        <v>06</v>
      </c>
      <c r="B6899" s="46" t="str">
        <f>VLOOKUP((LEFT(Tabla3[[#This Row],[id_detalle]],2)),id_rubro[[id]:[Rubro]],2,0)</f>
        <v>COMERCIO, ABASTECIMIENTO Y DISTRIBUCIÓN</v>
      </c>
      <c r="C6899" s="36" t="s">
        <v>1327</v>
      </c>
      <c r="D6899" s="45" t="str">
        <f>+Tabla3[[#This Row],[id_detalle]]&amp;" "&amp;VLOOKUP(Tabla3[[#This Row],[id_detalle]],rubro_detalle[[Código]:[Rubro Detalle]],2,0)</f>
        <v>06.00.201 Artículos para Deportes, Camping, Juegos y Similares</v>
      </c>
      <c r="E6899" s="33">
        <f t="shared" si="1232"/>
        <v>5</v>
      </c>
      <c r="F6899" s="47" t="str">
        <f t="shared" si="1233"/>
        <v>06.00.201-5</v>
      </c>
      <c r="G6899" s="37" t="s">
        <v>6285</v>
      </c>
      <c r="H6899" s="37">
        <v>371</v>
      </c>
    </row>
    <row r="6900" spans="1:8" x14ac:dyDescent="0.3">
      <c r="A6900" s="34" t="str">
        <f>+LEFT(Tabla3[[#This Row],[id_detalle]],2)</f>
        <v>06</v>
      </c>
      <c r="B6900" s="46" t="str">
        <f>VLOOKUP((LEFT(Tabla3[[#This Row],[id_detalle]],2)),id_rubro[[id]:[Rubro]],2,0)</f>
        <v>COMERCIO, ABASTECIMIENTO Y DISTRIBUCIÓN</v>
      </c>
      <c r="C6900" s="36" t="s">
        <v>1327</v>
      </c>
      <c r="D6900" s="45" t="str">
        <f>+Tabla3[[#This Row],[id_detalle]]&amp;" "&amp;VLOOKUP(Tabla3[[#This Row],[id_detalle]],rubro_detalle[[Código]:[Rubro Detalle]],2,0)</f>
        <v>06.00.201 Artículos para Deportes, Camping, Juegos y Similares</v>
      </c>
      <c r="E6900" s="33">
        <f t="shared" si="1232"/>
        <v>6</v>
      </c>
      <c r="F6900" s="47" t="str">
        <f t="shared" si="1233"/>
        <v>06.00.201-6</v>
      </c>
      <c r="G6900" s="37" t="s">
        <v>6286</v>
      </c>
      <c r="H6900" s="37">
        <v>437</v>
      </c>
    </row>
    <row r="6901" spans="1:8" x14ac:dyDescent="0.3">
      <c r="A6901" s="34" t="str">
        <f>+LEFT(Tabla3[[#This Row],[id_detalle]],2)</f>
        <v>06</v>
      </c>
      <c r="B6901" s="46" t="str">
        <f>VLOOKUP((LEFT(Tabla3[[#This Row],[id_detalle]],2)),id_rubro[[id]:[Rubro]],2,0)</f>
        <v>COMERCIO, ABASTECIMIENTO Y DISTRIBUCIÓN</v>
      </c>
      <c r="C6901" s="36" t="s">
        <v>1327</v>
      </c>
      <c r="D6901" s="45" t="str">
        <f>+Tabla3[[#This Row],[id_detalle]]&amp;" "&amp;VLOOKUP(Tabla3[[#This Row],[id_detalle]],rubro_detalle[[Código]:[Rubro Detalle]],2,0)</f>
        <v>06.00.201 Artículos para Deportes, Camping, Juegos y Similares</v>
      </c>
      <c r="E6901" s="33">
        <f t="shared" ref="E6901:E6906" si="1234">+IF(D6901=D6900,E6900+1,1)</f>
        <v>7</v>
      </c>
      <c r="F6901" s="47" t="str">
        <f t="shared" ref="F6901:F6906" si="1235">+LEFT(D6901,9)&amp;"-"&amp;E6901</f>
        <v>06.00.201-7</v>
      </c>
      <c r="G6901" s="37" t="s">
        <v>6287</v>
      </c>
      <c r="H6901" s="37">
        <v>439</v>
      </c>
    </row>
    <row r="6902" spans="1:8" x14ac:dyDescent="0.3">
      <c r="A6902" s="34" t="str">
        <f>+LEFT(Tabla3[[#This Row],[id_detalle]],2)</f>
        <v>06</v>
      </c>
      <c r="B6902" s="46" t="str">
        <f>VLOOKUP((LEFT(Tabla3[[#This Row],[id_detalle]],2)),id_rubro[[id]:[Rubro]],2,0)</f>
        <v>COMERCIO, ABASTECIMIENTO Y DISTRIBUCIÓN</v>
      </c>
      <c r="C6902" s="36" t="s">
        <v>1327</v>
      </c>
      <c r="D6902" s="45" t="str">
        <f>+Tabla3[[#This Row],[id_detalle]]&amp;" "&amp;VLOOKUP(Tabla3[[#This Row],[id_detalle]],rubro_detalle[[Código]:[Rubro Detalle]],2,0)</f>
        <v>06.00.201 Artículos para Deportes, Camping, Juegos y Similares</v>
      </c>
      <c r="E6902" s="33">
        <f t="shared" si="1234"/>
        <v>8</v>
      </c>
      <c r="F6902" s="47" t="str">
        <f t="shared" si="1235"/>
        <v>06.00.201-8</v>
      </c>
      <c r="G6902" s="37" t="s">
        <v>6288</v>
      </c>
      <c r="H6902" s="37">
        <v>450</v>
      </c>
    </row>
    <row r="6903" spans="1:8" x14ac:dyDescent="0.3">
      <c r="A6903" s="34" t="str">
        <f>+LEFT(Tabla3[[#This Row],[id_detalle]],2)</f>
        <v>06</v>
      </c>
      <c r="B6903" s="46" t="str">
        <f>VLOOKUP((LEFT(Tabla3[[#This Row],[id_detalle]],2)),id_rubro[[id]:[Rubro]],2,0)</f>
        <v>COMERCIO, ABASTECIMIENTO Y DISTRIBUCIÓN</v>
      </c>
      <c r="C6903" s="36" t="s">
        <v>1327</v>
      </c>
      <c r="D6903" s="45" t="str">
        <f>+Tabla3[[#This Row],[id_detalle]]&amp;" "&amp;VLOOKUP(Tabla3[[#This Row],[id_detalle]],rubro_detalle[[Código]:[Rubro Detalle]],2,0)</f>
        <v>06.00.201 Artículos para Deportes, Camping, Juegos y Similares</v>
      </c>
      <c r="E6903" s="33">
        <f t="shared" si="1234"/>
        <v>9</v>
      </c>
      <c r="F6903" s="47" t="str">
        <f t="shared" si="1235"/>
        <v>06.00.201-9</v>
      </c>
      <c r="G6903" s="37" t="s">
        <v>3679</v>
      </c>
      <c r="H6903" s="37">
        <v>455</v>
      </c>
    </row>
    <row r="6904" spans="1:8" x14ac:dyDescent="0.3">
      <c r="A6904" s="34" t="str">
        <f>+LEFT(Tabla3[[#This Row],[id_detalle]],2)</f>
        <v>06</v>
      </c>
      <c r="B6904" s="46" t="str">
        <f>VLOOKUP((LEFT(Tabla3[[#This Row],[id_detalle]],2)),id_rubro[[id]:[Rubro]],2,0)</f>
        <v>COMERCIO, ABASTECIMIENTO Y DISTRIBUCIÓN</v>
      </c>
      <c r="C6904" s="36" t="s">
        <v>1327</v>
      </c>
      <c r="D6904" s="45" t="str">
        <f>+Tabla3[[#This Row],[id_detalle]]&amp;" "&amp;VLOOKUP(Tabla3[[#This Row],[id_detalle]],rubro_detalle[[Código]:[Rubro Detalle]],2,0)</f>
        <v>06.00.201 Artículos para Deportes, Camping, Juegos y Similares</v>
      </c>
      <c r="E6904" s="33">
        <f t="shared" si="1234"/>
        <v>10</v>
      </c>
      <c r="F6904" s="47" t="str">
        <f t="shared" si="1235"/>
        <v>06.00.201-10</v>
      </c>
      <c r="G6904" s="37" t="s">
        <v>6289</v>
      </c>
      <c r="H6904" s="37">
        <v>456</v>
      </c>
    </row>
    <row r="6905" spans="1:8" x14ac:dyDescent="0.3">
      <c r="A6905" s="34" t="str">
        <f>+LEFT(Tabla3[[#This Row],[id_detalle]],2)</f>
        <v>06</v>
      </c>
      <c r="B6905" s="46" t="str">
        <f>VLOOKUP((LEFT(Tabla3[[#This Row],[id_detalle]],2)),id_rubro[[id]:[Rubro]],2,0)</f>
        <v>COMERCIO, ABASTECIMIENTO Y DISTRIBUCIÓN</v>
      </c>
      <c r="C6905" s="36" t="s">
        <v>1327</v>
      </c>
      <c r="D6905" s="45" t="str">
        <f>+Tabla3[[#This Row],[id_detalle]]&amp;" "&amp;VLOOKUP(Tabla3[[#This Row],[id_detalle]],rubro_detalle[[Código]:[Rubro Detalle]],2,0)</f>
        <v>06.00.201 Artículos para Deportes, Camping, Juegos y Similares</v>
      </c>
      <c r="E6905" s="33">
        <f t="shared" si="1234"/>
        <v>11</v>
      </c>
      <c r="F6905" s="47" t="str">
        <f t="shared" si="1235"/>
        <v>06.00.201-11</v>
      </c>
      <c r="G6905" s="37" t="s">
        <v>3492</v>
      </c>
      <c r="H6905" s="37">
        <v>474</v>
      </c>
    </row>
    <row r="6906" spans="1:8" x14ac:dyDescent="0.3">
      <c r="A6906" s="34" t="str">
        <f>+LEFT(Tabla3[[#This Row],[id_detalle]],2)</f>
        <v>06</v>
      </c>
      <c r="B6906" s="46" t="str">
        <f>VLOOKUP((LEFT(Tabla3[[#This Row],[id_detalle]],2)),id_rubro[[id]:[Rubro]],2,0)</f>
        <v>COMERCIO, ABASTECIMIENTO Y DISTRIBUCIÓN</v>
      </c>
      <c r="C6906" s="36" t="s">
        <v>1327</v>
      </c>
      <c r="D6906" s="45" t="str">
        <f>+Tabla3[[#This Row],[id_detalle]]&amp;" "&amp;VLOOKUP(Tabla3[[#This Row],[id_detalle]],rubro_detalle[[Código]:[Rubro Detalle]],2,0)</f>
        <v>06.00.201 Artículos para Deportes, Camping, Juegos y Similares</v>
      </c>
      <c r="E6906" s="33">
        <f t="shared" si="1234"/>
        <v>12</v>
      </c>
      <c r="F6906" s="47" t="str">
        <f t="shared" si="1235"/>
        <v>06.00.201-12</v>
      </c>
      <c r="G6906" s="37" t="s">
        <v>6290</v>
      </c>
      <c r="H6906" s="37">
        <v>511</v>
      </c>
    </row>
    <row r="6907" spans="1:8" x14ac:dyDescent="0.3">
      <c r="A6907" s="34" t="str">
        <f>+LEFT(Tabla3[[#This Row],[id_detalle]],2)</f>
        <v>06</v>
      </c>
      <c r="B6907" s="46" t="str">
        <f>VLOOKUP((LEFT(Tabla3[[#This Row],[id_detalle]],2)),id_rubro[[id]:[Rubro]],2,0)</f>
        <v>COMERCIO, ABASTECIMIENTO Y DISTRIBUCIÓN</v>
      </c>
      <c r="C6907" s="36" t="s">
        <v>1327</v>
      </c>
      <c r="D6907" s="45" t="str">
        <f>+Tabla3[[#This Row],[id_detalle]]&amp;" "&amp;VLOOKUP(Tabla3[[#This Row],[id_detalle]],rubro_detalle[[Código]:[Rubro Detalle]],2,0)</f>
        <v>06.00.201 Artículos para Deportes, Camping, Juegos y Similares</v>
      </c>
      <c r="E6907" s="33">
        <f t="shared" ref="E6907:E6935" si="1236">+IF(D6907=D6906,E6906+1,1)</f>
        <v>13</v>
      </c>
      <c r="F6907" s="47" t="str">
        <f t="shared" ref="F6907:F6935" si="1237">+LEFT(D6907,9)&amp;"-"&amp;E6907</f>
        <v>06.00.201-13</v>
      </c>
      <c r="G6907" s="37" t="s">
        <v>6291</v>
      </c>
      <c r="H6907" s="37">
        <v>514</v>
      </c>
    </row>
    <row r="6908" spans="1:8" x14ac:dyDescent="0.3">
      <c r="A6908" s="34" t="str">
        <f>+LEFT(Tabla3[[#This Row],[id_detalle]],2)</f>
        <v>06</v>
      </c>
      <c r="B6908" s="46" t="str">
        <f>VLOOKUP((LEFT(Tabla3[[#This Row],[id_detalle]],2)),id_rubro[[id]:[Rubro]],2,0)</f>
        <v>COMERCIO, ABASTECIMIENTO Y DISTRIBUCIÓN</v>
      </c>
      <c r="C6908" s="36" t="s">
        <v>1327</v>
      </c>
      <c r="D6908" s="45" t="str">
        <f>+Tabla3[[#This Row],[id_detalle]]&amp;" "&amp;VLOOKUP(Tabla3[[#This Row],[id_detalle]],rubro_detalle[[Código]:[Rubro Detalle]],2,0)</f>
        <v>06.00.201 Artículos para Deportes, Camping, Juegos y Similares</v>
      </c>
      <c r="E6908" s="33">
        <f t="shared" si="1236"/>
        <v>14</v>
      </c>
      <c r="F6908" s="47" t="str">
        <f t="shared" si="1237"/>
        <v>06.00.201-14</v>
      </c>
      <c r="G6908" s="37" t="s">
        <v>6292</v>
      </c>
      <c r="H6908" s="37">
        <v>644</v>
      </c>
    </row>
    <row r="6909" spans="1:8" x14ac:dyDescent="0.3">
      <c r="A6909" s="34" t="str">
        <f>+LEFT(Tabla3[[#This Row],[id_detalle]],2)</f>
        <v>06</v>
      </c>
      <c r="B6909" s="46" t="str">
        <f>VLOOKUP((LEFT(Tabla3[[#This Row],[id_detalle]],2)),id_rubro[[id]:[Rubro]],2,0)</f>
        <v>COMERCIO, ABASTECIMIENTO Y DISTRIBUCIÓN</v>
      </c>
      <c r="C6909" s="36" t="s">
        <v>1327</v>
      </c>
      <c r="D6909" s="45" t="str">
        <f>+Tabla3[[#This Row],[id_detalle]]&amp;" "&amp;VLOOKUP(Tabla3[[#This Row],[id_detalle]],rubro_detalle[[Código]:[Rubro Detalle]],2,0)</f>
        <v>06.00.201 Artículos para Deportes, Camping, Juegos y Similares</v>
      </c>
      <c r="E6909" s="33">
        <f t="shared" si="1236"/>
        <v>15</v>
      </c>
      <c r="F6909" s="47" t="str">
        <f t="shared" si="1237"/>
        <v>06.00.201-15</v>
      </c>
      <c r="G6909" s="38" t="s">
        <v>3724</v>
      </c>
      <c r="H6909" s="38">
        <v>691</v>
      </c>
    </row>
    <row r="6910" spans="1:8" x14ac:dyDescent="0.3">
      <c r="A6910" s="34" t="str">
        <f>+LEFT(Tabla3[[#This Row],[id_detalle]],2)</f>
        <v>06</v>
      </c>
      <c r="B6910" s="46" t="str">
        <f>VLOOKUP((LEFT(Tabla3[[#This Row],[id_detalle]],2)),id_rubro[[id]:[Rubro]],2,0)</f>
        <v>COMERCIO, ABASTECIMIENTO Y DISTRIBUCIÓN</v>
      </c>
      <c r="C6910" s="36" t="s">
        <v>1327</v>
      </c>
      <c r="D6910" s="45" t="str">
        <f>+Tabla3[[#This Row],[id_detalle]]&amp;" "&amp;VLOOKUP(Tabla3[[#This Row],[id_detalle]],rubro_detalle[[Código]:[Rubro Detalle]],2,0)</f>
        <v>06.00.201 Artículos para Deportes, Camping, Juegos y Similares</v>
      </c>
      <c r="E6910" s="33">
        <f t="shared" si="1236"/>
        <v>16</v>
      </c>
      <c r="F6910" s="47" t="str">
        <f t="shared" si="1237"/>
        <v>06.00.201-16</v>
      </c>
      <c r="G6910" s="37" t="s">
        <v>5093</v>
      </c>
      <c r="H6910" s="37">
        <v>766</v>
      </c>
    </row>
    <row r="6911" spans="1:8" x14ac:dyDescent="0.3">
      <c r="A6911" s="34" t="str">
        <f>+LEFT(Tabla3[[#This Row],[id_detalle]],2)</f>
        <v>06</v>
      </c>
      <c r="B6911" s="46" t="str">
        <f>VLOOKUP((LEFT(Tabla3[[#This Row],[id_detalle]],2)),id_rubro[[id]:[Rubro]],2,0)</f>
        <v>COMERCIO, ABASTECIMIENTO Y DISTRIBUCIÓN</v>
      </c>
      <c r="C6911" s="36" t="s">
        <v>1327</v>
      </c>
      <c r="D6911" s="45" t="str">
        <f>+Tabla3[[#This Row],[id_detalle]]&amp;" "&amp;VLOOKUP(Tabla3[[#This Row],[id_detalle]],rubro_detalle[[Código]:[Rubro Detalle]],2,0)</f>
        <v>06.00.201 Artículos para Deportes, Camping, Juegos y Similares</v>
      </c>
      <c r="E6911" s="33">
        <f t="shared" si="1236"/>
        <v>17</v>
      </c>
      <c r="F6911" s="47" t="str">
        <f t="shared" si="1237"/>
        <v>06.00.201-17</v>
      </c>
      <c r="G6911" s="37" t="s">
        <v>6293</v>
      </c>
      <c r="H6911" s="37">
        <v>779</v>
      </c>
    </row>
    <row r="6912" spans="1:8" x14ac:dyDescent="0.3">
      <c r="A6912" s="34" t="str">
        <f>+LEFT(Tabla3[[#This Row],[id_detalle]],2)</f>
        <v>06</v>
      </c>
      <c r="B6912" s="46" t="str">
        <f>VLOOKUP((LEFT(Tabla3[[#This Row],[id_detalle]],2)),id_rubro[[id]:[Rubro]],2,0)</f>
        <v>COMERCIO, ABASTECIMIENTO Y DISTRIBUCIÓN</v>
      </c>
      <c r="C6912" s="36" t="s">
        <v>1345</v>
      </c>
      <c r="D6912" s="45" t="str">
        <f>+Tabla3[[#This Row],[id_detalle]]&amp;" "&amp;VLOOKUP(Tabla3[[#This Row],[id_detalle]],rubro_detalle[[Código]:[Rubro Detalle]],2,0)</f>
        <v>06.00.205 Artículos para Fiestas</v>
      </c>
      <c r="E6912" s="33">
        <f t="shared" si="1236"/>
        <v>1</v>
      </c>
      <c r="F6912" s="47" t="str">
        <f t="shared" si="1237"/>
        <v>06.00.205-1</v>
      </c>
      <c r="G6912" s="37" t="s">
        <v>4067</v>
      </c>
      <c r="H6912" s="37">
        <v>785</v>
      </c>
    </row>
    <row r="6913" spans="1:8" x14ac:dyDescent="0.3">
      <c r="A6913" s="34" t="str">
        <f>+LEFT(Tabla3[[#This Row],[id_detalle]],2)</f>
        <v>06</v>
      </c>
      <c r="B6913" s="46" t="str">
        <f>VLOOKUP((LEFT(Tabla3[[#This Row],[id_detalle]],2)),id_rubro[[id]:[Rubro]],2,0)</f>
        <v>COMERCIO, ABASTECIMIENTO Y DISTRIBUCIÓN</v>
      </c>
      <c r="C6913" s="36" t="s">
        <v>1347</v>
      </c>
      <c r="D6913" s="45" t="str">
        <f>+Tabla3[[#This Row],[id_detalle]]&amp;" "&amp;VLOOKUP(Tabla3[[#This Row],[id_detalle]],rubro_detalle[[Código]:[Rubro Detalle]],2,0)</f>
        <v>06.00.207 Artículos para Mascotas</v>
      </c>
      <c r="E6913" s="33">
        <f t="shared" si="1236"/>
        <v>1</v>
      </c>
      <c r="F6913" s="47" t="str">
        <f t="shared" si="1237"/>
        <v>06.00.207-1</v>
      </c>
      <c r="G6913" s="37" t="s">
        <v>4251</v>
      </c>
      <c r="H6913" s="37">
        <v>272</v>
      </c>
    </row>
    <row r="6914" spans="1:8" x14ac:dyDescent="0.3">
      <c r="A6914" s="34" t="str">
        <f>+LEFT(Tabla3[[#This Row],[id_detalle]],2)</f>
        <v>06</v>
      </c>
      <c r="B6914" s="46" t="str">
        <f>VLOOKUP((LEFT(Tabla3[[#This Row],[id_detalle]],2)),id_rubro[[id]:[Rubro]],2,0)</f>
        <v>COMERCIO, ABASTECIMIENTO Y DISTRIBUCIÓN</v>
      </c>
      <c r="C6914" s="36" t="s">
        <v>1349</v>
      </c>
      <c r="D6914" s="45" t="str">
        <f>+Tabla3[[#This Row],[id_detalle]]&amp;" "&amp;VLOOKUP(Tabla3[[#This Row],[id_detalle]],rubro_detalle[[Código]:[Rubro Detalle]],2,0)</f>
        <v>06.00.209 Artículos para Peluquería</v>
      </c>
      <c r="E6914" s="33">
        <f t="shared" si="1236"/>
        <v>1</v>
      </c>
      <c r="F6914" s="47" t="str">
        <f t="shared" si="1237"/>
        <v>06.00.209-1</v>
      </c>
      <c r="G6914" s="37" t="s">
        <v>4251</v>
      </c>
      <c r="H6914" s="37">
        <v>272</v>
      </c>
    </row>
    <row r="6915" spans="1:8" x14ac:dyDescent="0.3">
      <c r="A6915" s="34" t="str">
        <f>+LEFT(Tabla3[[#This Row],[id_detalle]],2)</f>
        <v>06</v>
      </c>
      <c r="B6915" s="46" t="str">
        <f>VLOOKUP((LEFT(Tabla3[[#This Row],[id_detalle]],2)),id_rubro[[id]:[Rubro]],2,0)</f>
        <v>COMERCIO, ABASTECIMIENTO Y DISTRIBUCIÓN</v>
      </c>
      <c r="C6915" s="36" t="s">
        <v>1351</v>
      </c>
      <c r="D6915" s="45" t="str">
        <f>+Tabla3[[#This Row],[id_detalle]]&amp;" "&amp;VLOOKUP(Tabla3[[#This Row],[id_detalle]],rubro_detalle[[Código]:[Rubro Detalle]],2,0)</f>
        <v>06.00.211 Artículos de dbujo Técnico</v>
      </c>
      <c r="E6915" s="33">
        <f t="shared" si="1236"/>
        <v>1</v>
      </c>
      <c r="F6915" s="47" t="str">
        <f t="shared" si="1237"/>
        <v>06.00.211-1</v>
      </c>
      <c r="G6915" s="37" t="s">
        <v>4051</v>
      </c>
      <c r="H6915" s="37">
        <v>156</v>
      </c>
    </row>
    <row r="6916" spans="1:8" x14ac:dyDescent="0.3">
      <c r="A6916" s="34" t="str">
        <f>+LEFT(Tabla3[[#This Row],[id_detalle]],2)</f>
        <v>06</v>
      </c>
      <c r="B6916" s="46" t="str">
        <f>VLOOKUP((LEFT(Tabla3[[#This Row],[id_detalle]],2)),id_rubro[[id]:[Rubro]],2,0)</f>
        <v>COMERCIO, ABASTECIMIENTO Y DISTRIBUCIÓN</v>
      </c>
      <c r="C6916" s="36" t="s">
        <v>1351</v>
      </c>
      <c r="D6916" s="45" t="str">
        <f>+Tabla3[[#This Row],[id_detalle]]&amp;" "&amp;VLOOKUP(Tabla3[[#This Row],[id_detalle]],rubro_detalle[[Código]:[Rubro Detalle]],2,0)</f>
        <v>06.00.211 Artículos de dbujo Técnico</v>
      </c>
      <c r="E6916" s="33">
        <f t="shared" si="1236"/>
        <v>2</v>
      </c>
      <c r="F6916" s="47" t="str">
        <f t="shared" si="1237"/>
        <v>06.00.211-2</v>
      </c>
      <c r="G6916" s="37" t="s">
        <v>4200</v>
      </c>
      <c r="H6916" s="37">
        <v>510</v>
      </c>
    </row>
    <row r="6917" spans="1:8" x14ac:dyDescent="0.3">
      <c r="A6917" s="34" t="str">
        <f>+LEFT(Tabla3[[#This Row],[id_detalle]],2)</f>
        <v>06</v>
      </c>
      <c r="B6917" s="46" t="str">
        <f>VLOOKUP((LEFT(Tabla3[[#This Row],[id_detalle]],2)),id_rubro[[id]:[Rubro]],2,0)</f>
        <v>COMERCIO, ABASTECIMIENTO Y DISTRIBUCIÓN</v>
      </c>
      <c r="C6917" s="36" t="s">
        <v>1351</v>
      </c>
      <c r="D6917" s="45" t="str">
        <f>+Tabla3[[#This Row],[id_detalle]]&amp;" "&amp;VLOOKUP(Tabla3[[#This Row],[id_detalle]],rubro_detalle[[Código]:[Rubro Detalle]],2,0)</f>
        <v>06.00.211 Artículos de dbujo Técnico</v>
      </c>
      <c r="E6917" s="33">
        <f t="shared" si="1236"/>
        <v>3</v>
      </c>
      <c r="F6917" s="47" t="str">
        <f t="shared" si="1237"/>
        <v>06.00.211-3</v>
      </c>
      <c r="G6917" s="37" t="s">
        <v>6259</v>
      </c>
      <c r="H6917" s="37">
        <v>580</v>
      </c>
    </row>
    <row r="6918" spans="1:8" x14ac:dyDescent="0.3">
      <c r="A6918" s="34" t="str">
        <f>+LEFT(Tabla3[[#This Row],[id_detalle]],2)</f>
        <v>06</v>
      </c>
      <c r="B6918" s="46" t="str">
        <f>VLOOKUP((LEFT(Tabla3[[#This Row],[id_detalle]],2)),id_rubro[[id]:[Rubro]],2,0)</f>
        <v>COMERCIO, ABASTECIMIENTO Y DISTRIBUCIÓN</v>
      </c>
      <c r="C6918" s="36" t="s">
        <v>1351</v>
      </c>
      <c r="D6918" s="45" t="str">
        <f>+Tabla3[[#This Row],[id_detalle]]&amp;" "&amp;VLOOKUP(Tabla3[[#This Row],[id_detalle]],rubro_detalle[[Código]:[Rubro Detalle]],2,0)</f>
        <v>06.00.211 Artículos de dbujo Técnico</v>
      </c>
      <c r="E6918" s="33">
        <f t="shared" si="1236"/>
        <v>4</v>
      </c>
      <c r="F6918" s="47" t="str">
        <f t="shared" si="1237"/>
        <v>06.00.211-4</v>
      </c>
      <c r="G6918" s="37" t="s">
        <v>4067</v>
      </c>
      <c r="H6918" s="37">
        <v>785</v>
      </c>
    </row>
    <row r="6919" spans="1:8" x14ac:dyDescent="0.3">
      <c r="A6919" s="34" t="str">
        <f>+LEFT(Tabla3[[#This Row],[id_detalle]],2)</f>
        <v>06</v>
      </c>
      <c r="B6919" s="46" t="str">
        <f>VLOOKUP((LEFT(Tabla3[[#This Row],[id_detalle]],2)),id_rubro[[id]:[Rubro]],2,0)</f>
        <v>COMERCIO, ABASTECIMIENTO Y DISTRIBUCIÓN</v>
      </c>
      <c r="C6919" s="36" t="s">
        <v>1353</v>
      </c>
      <c r="D6919" s="45" t="str">
        <f>+Tabla3[[#This Row],[id_detalle]]&amp;" "&amp;VLOOKUP(Tabla3[[#This Row],[id_detalle]],rubro_detalle[[Código]:[Rubro Detalle]],2,0)</f>
        <v>06.00.215 Cadenas de Tiendas</v>
      </c>
      <c r="E6919" s="33">
        <f t="shared" si="1236"/>
        <v>1</v>
      </c>
      <c r="F6919" s="47" t="str">
        <f t="shared" si="1237"/>
        <v>06.00.215-1</v>
      </c>
      <c r="G6919" s="37" t="s">
        <v>6294</v>
      </c>
      <c r="H6919" s="37">
        <v>316</v>
      </c>
    </row>
    <row r="6920" spans="1:8" x14ac:dyDescent="0.3">
      <c r="A6920" s="34" t="str">
        <f>+LEFT(Tabla3[[#This Row],[id_detalle]],2)</f>
        <v>06</v>
      </c>
      <c r="B6920" s="46" t="str">
        <f>VLOOKUP((LEFT(Tabla3[[#This Row],[id_detalle]],2)),id_rubro[[id]:[Rubro]],2,0)</f>
        <v>COMERCIO, ABASTECIMIENTO Y DISTRIBUCIÓN</v>
      </c>
      <c r="C6920" s="36" t="s">
        <v>1353</v>
      </c>
      <c r="D6920" s="45" t="str">
        <f>+Tabla3[[#This Row],[id_detalle]]&amp;" "&amp;VLOOKUP(Tabla3[[#This Row],[id_detalle]],rubro_detalle[[Código]:[Rubro Detalle]],2,0)</f>
        <v>06.00.215 Cadenas de Tiendas</v>
      </c>
      <c r="E6920" s="33">
        <f t="shared" si="1236"/>
        <v>2</v>
      </c>
      <c r="F6920" s="47" t="str">
        <f t="shared" si="1237"/>
        <v>06.00.215-2</v>
      </c>
      <c r="G6920" s="37" t="s">
        <v>5432</v>
      </c>
      <c r="H6920" s="37">
        <v>382</v>
      </c>
    </row>
    <row r="6921" spans="1:8" x14ac:dyDescent="0.3">
      <c r="A6921" s="34" t="str">
        <f>+LEFT(Tabla3[[#This Row],[id_detalle]],2)</f>
        <v>06</v>
      </c>
      <c r="B6921" s="46" t="str">
        <f>VLOOKUP((LEFT(Tabla3[[#This Row],[id_detalle]],2)),id_rubro[[id]:[Rubro]],2,0)</f>
        <v>COMERCIO, ABASTECIMIENTO Y DISTRIBUCIÓN</v>
      </c>
      <c r="C6921" s="36" t="s">
        <v>1353</v>
      </c>
      <c r="D6921" s="45" t="str">
        <f>+Tabla3[[#This Row],[id_detalle]]&amp;" "&amp;VLOOKUP(Tabla3[[#This Row],[id_detalle]],rubro_detalle[[Código]:[Rubro Detalle]],2,0)</f>
        <v>06.00.215 Cadenas de Tiendas</v>
      </c>
      <c r="E6921" s="33">
        <f t="shared" si="1236"/>
        <v>3</v>
      </c>
      <c r="F6921" s="47" t="str">
        <f t="shared" si="1237"/>
        <v>06.00.215-3</v>
      </c>
      <c r="G6921" s="37" t="s">
        <v>6295</v>
      </c>
      <c r="H6921" s="37">
        <v>417</v>
      </c>
    </row>
    <row r="6922" spans="1:8" x14ac:dyDescent="0.3">
      <c r="A6922" s="34" t="str">
        <f>+LEFT(Tabla3[[#This Row],[id_detalle]],2)</f>
        <v>06</v>
      </c>
      <c r="B6922" s="46" t="str">
        <f>VLOOKUP((LEFT(Tabla3[[#This Row],[id_detalle]],2)),id_rubro[[id]:[Rubro]],2,0)</f>
        <v>COMERCIO, ABASTECIMIENTO Y DISTRIBUCIÓN</v>
      </c>
      <c r="C6922" s="36" t="s">
        <v>1353</v>
      </c>
      <c r="D6922" s="45" t="str">
        <f>+Tabla3[[#This Row],[id_detalle]]&amp;" "&amp;VLOOKUP(Tabla3[[#This Row],[id_detalle]],rubro_detalle[[Código]:[Rubro Detalle]],2,0)</f>
        <v>06.00.215 Cadenas de Tiendas</v>
      </c>
      <c r="E6922" s="33">
        <f t="shared" si="1236"/>
        <v>4</v>
      </c>
      <c r="F6922" s="47" t="str">
        <f t="shared" si="1237"/>
        <v>06.00.215-4</v>
      </c>
      <c r="G6922" s="37" t="s">
        <v>6296</v>
      </c>
      <c r="H6922" s="37">
        <v>441</v>
      </c>
    </row>
    <row r="6923" spans="1:8" x14ac:dyDescent="0.3">
      <c r="A6923" s="34" t="str">
        <f>+LEFT(Tabla3[[#This Row],[id_detalle]],2)</f>
        <v>06</v>
      </c>
      <c r="B6923" s="46" t="str">
        <f>VLOOKUP((LEFT(Tabla3[[#This Row],[id_detalle]],2)),id_rubro[[id]:[Rubro]],2,0)</f>
        <v>COMERCIO, ABASTECIMIENTO Y DISTRIBUCIÓN</v>
      </c>
      <c r="C6923" s="36" t="s">
        <v>1353</v>
      </c>
      <c r="D6923" s="45" t="str">
        <f>+Tabla3[[#This Row],[id_detalle]]&amp;" "&amp;VLOOKUP(Tabla3[[#This Row],[id_detalle]],rubro_detalle[[Código]:[Rubro Detalle]],2,0)</f>
        <v>06.00.215 Cadenas de Tiendas</v>
      </c>
      <c r="E6923" s="33">
        <f t="shared" si="1236"/>
        <v>5</v>
      </c>
      <c r="F6923" s="47" t="str">
        <f t="shared" si="1237"/>
        <v>06.00.215-5</v>
      </c>
      <c r="G6923" s="37" t="s">
        <v>6297</v>
      </c>
      <c r="H6923" s="37">
        <v>492</v>
      </c>
    </row>
    <row r="6924" spans="1:8" x14ac:dyDescent="0.3">
      <c r="A6924" s="34" t="str">
        <f>+LEFT(Tabla3[[#This Row],[id_detalle]],2)</f>
        <v>06</v>
      </c>
      <c r="B6924" s="46" t="str">
        <f>VLOOKUP((LEFT(Tabla3[[#This Row],[id_detalle]],2)),id_rubro[[id]:[Rubro]],2,0)</f>
        <v>COMERCIO, ABASTECIMIENTO Y DISTRIBUCIÓN</v>
      </c>
      <c r="C6924" s="36" t="s">
        <v>1353</v>
      </c>
      <c r="D6924" s="45" t="str">
        <f>+Tabla3[[#This Row],[id_detalle]]&amp;" "&amp;VLOOKUP(Tabla3[[#This Row],[id_detalle]],rubro_detalle[[Código]:[Rubro Detalle]],2,0)</f>
        <v>06.00.215 Cadenas de Tiendas</v>
      </c>
      <c r="E6924" s="33">
        <f t="shared" si="1236"/>
        <v>6</v>
      </c>
      <c r="F6924" s="47" t="str">
        <f t="shared" si="1237"/>
        <v>06.00.215-6</v>
      </c>
      <c r="G6924" s="37" t="s">
        <v>3695</v>
      </c>
      <c r="H6924" s="37">
        <v>637</v>
      </c>
    </row>
    <row r="6925" spans="1:8" x14ac:dyDescent="0.3">
      <c r="A6925" s="34" t="str">
        <f>+LEFT(Tabla3[[#This Row],[id_detalle]],2)</f>
        <v>06</v>
      </c>
      <c r="B6925" s="46" t="str">
        <f>VLOOKUP((LEFT(Tabla3[[#This Row],[id_detalle]],2)),id_rubro[[id]:[Rubro]],2,0)</f>
        <v>COMERCIO, ABASTECIMIENTO Y DISTRIBUCIÓN</v>
      </c>
      <c r="C6925" s="36" t="s">
        <v>1353</v>
      </c>
      <c r="D6925" s="45" t="str">
        <f>+Tabla3[[#This Row],[id_detalle]]&amp;" "&amp;VLOOKUP(Tabla3[[#This Row],[id_detalle]],rubro_detalle[[Código]:[Rubro Detalle]],2,0)</f>
        <v>06.00.215 Cadenas de Tiendas</v>
      </c>
      <c r="E6925" s="33">
        <f t="shared" si="1236"/>
        <v>7</v>
      </c>
      <c r="F6925" s="47" t="str">
        <f t="shared" si="1237"/>
        <v>06.00.215-7</v>
      </c>
      <c r="G6925" s="37" t="s">
        <v>6298</v>
      </c>
      <c r="H6925" s="37">
        <v>813</v>
      </c>
    </row>
    <row r="6926" spans="1:8" x14ac:dyDescent="0.3">
      <c r="A6926" s="34" t="str">
        <f>+LEFT(Tabla3[[#This Row],[id_detalle]],2)</f>
        <v>06</v>
      </c>
      <c r="B6926" s="46" t="str">
        <f>VLOOKUP((LEFT(Tabla3[[#This Row],[id_detalle]],2)),id_rubro[[id]:[Rubro]],2,0)</f>
        <v>COMERCIO, ABASTECIMIENTO Y DISTRIBUCIÓN</v>
      </c>
      <c r="C6926" s="36" t="s">
        <v>1355</v>
      </c>
      <c r="D6926" s="45" t="str">
        <f>+Tabla3[[#This Row],[id_detalle]]&amp;" "&amp;VLOOKUP(Tabla3[[#This Row],[id_detalle]],rubro_detalle[[Código]:[Rubro Detalle]],2,0)</f>
        <v>06.00.217 Cadenas de Retail</v>
      </c>
      <c r="E6926" s="33">
        <f t="shared" si="1236"/>
        <v>1</v>
      </c>
      <c r="F6926" s="47" t="str">
        <f t="shared" si="1237"/>
        <v>06.00.217-1</v>
      </c>
      <c r="G6926" s="37" t="s">
        <v>6299</v>
      </c>
      <c r="H6926" s="37">
        <v>678</v>
      </c>
    </row>
    <row r="6927" spans="1:8" x14ac:dyDescent="0.3">
      <c r="A6927" s="34" t="str">
        <f>+LEFT(Tabla3[[#This Row],[id_detalle]],2)</f>
        <v>06</v>
      </c>
      <c r="B6927" s="46" t="str">
        <f>VLOOKUP((LEFT(Tabla3[[#This Row],[id_detalle]],2)),id_rubro[[id]:[Rubro]],2,0)</f>
        <v>COMERCIO, ABASTECIMIENTO Y DISTRIBUCIÓN</v>
      </c>
      <c r="C6927" s="36" t="s">
        <v>1328</v>
      </c>
      <c r="D6927" s="45" t="str">
        <f>+Tabla3[[#This Row],[id_detalle]]&amp;" "&amp;VLOOKUP(Tabla3[[#This Row],[id_detalle]],rubro_detalle[[Código]:[Rubro Detalle]],2,0)</f>
        <v xml:space="preserve">06.00.221 Cafés </v>
      </c>
      <c r="E6927" s="33">
        <f t="shared" si="1236"/>
        <v>1</v>
      </c>
      <c r="F6927" s="47" t="str">
        <f t="shared" si="1237"/>
        <v>06.00.221-1</v>
      </c>
      <c r="G6927" s="37" t="s">
        <v>6300</v>
      </c>
      <c r="H6927" s="37">
        <v>259</v>
      </c>
    </row>
    <row r="6928" spans="1:8" x14ac:dyDescent="0.3">
      <c r="A6928" s="34" t="str">
        <f>+LEFT(Tabla3[[#This Row],[id_detalle]],2)</f>
        <v>06</v>
      </c>
      <c r="B6928" s="46" t="str">
        <f>VLOOKUP((LEFT(Tabla3[[#This Row],[id_detalle]],2)),id_rubro[[id]:[Rubro]],2,0)</f>
        <v>COMERCIO, ABASTECIMIENTO Y DISTRIBUCIÓN</v>
      </c>
      <c r="C6928" s="36" t="s">
        <v>1328</v>
      </c>
      <c r="D6928" s="45" t="str">
        <f>+Tabla3[[#This Row],[id_detalle]]&amp;" "&amp;VLOOKUP(Tabla3[[#This Row],[id_detalle]],rubro_detalle[[Código]:[Rubro Detalle]],2,0)</f>
        <v xml:space="preserve">06.00.221 Cafés </v>
      </c>
      <c r="E6928" s="33">
        <f t="shared" si="1236"/>
        <v>2</v>
      </c>
      <c r="F6928" s="47" t="str">
        <f t="shared" si="1237"/>
        <v>06.00.221-2</v>
      </c>
      <c r="G6928" s="37" t="s">
        <v>6301</v>
      </c>
      <c r="H6928" s="37">
        <v>300</v>
      </c>
    </row>
    <row r="6929" spans="1:8" x14ac:dyDescent="0.3">
      <c r="A6929" s="34" t="str">
        <f>+LEFT(Tabla3[[#This Row],[id_detalle]],2)</f>
        <v>06</v>
      </c>
      <c r="B6929" s="46" t="str">
        <f>VLOOKUP((LEFT(Tabla3[[#This Row],[id_detalle]],2)),id_rubro[[id]:[Rubro]],2,0)</f>
        <v>COMERCIO, ABASTECIMIENTO Y DISTRIBUCIÓN</v>
      </c>
      <c r="C6929" s="36" t="s">
        <v>1328</v>
      </c>
      <c r="D6929" s="45" t="str">
        <f>+Tabla3[[#This Row],[id_detalle]]&amp;" "&amp;VLOOKUP(Tabla3[[#This Row],[id_detalle]],rubro_detalle[[Código]:[Rubro Detalle]],2,0)</f>
        <v xml:space="preserve">06.00.221 Cafés </v>
      </c>
      <c r="E6929" s="33">
        <f t="shared" si="1236"/>
        <v>3</v>
      </c>
      <c r="F6929" s="47" t="str">
        <f t="shared" si="1237"/>
        <v>06.00.221-3</v>
      </c>
      <c r="G6929" s="37" t="s">
        <v>6302</v>
      </c>
      <c r="H6929" s="37">
        <v>788</v>
      </c>
    </row>
    <row r="6930" spans="1:8" x14ac:dyDescent="0.3">
      <c r="A6930" s="34" t="str">
        <f>+LEFT(Tabla3[[#This Row],[id_detalle]],2)</f>
        <v>06</v>
      </c>
      <c r="B6930" s="46" t="str">
        <f>VLOOKUP((LEFT(Tabla3[[#This Row],[id_detalle]],2)),id_rubro[[id]:[Rubro]],2,0)</f>
        <v>COMERCIO, ABASTECIMIENTO Y DISTRIBUCIÓN</v>
      </c>
      <c r="C6930" s="36" t="s">
        <v>1358</v>
      </c>
      <c r="D6930" s="45" t="str">
        <f>+Tabla3[[#This Row],[id_detalle]]&amp;" "&amp;VLOOKUP(Tabla3[[#This Row],[id_detalle]],rubro_detalle[[Código]:[Rubro Detalle]],2,0)</f>
        <v>06.00.231 Casettes de Video Y Audio</v>
      </c>
      <c r="E6930" s="33">
        <f t="shared" si="1236"/>
        <v>1</v>
      </c>
      <c r="F6930" s="47" t="str">
        <f t="shared" si="1237"/>
        <v>06.00.231-1</v>
      </c>
      <c r="G6930" s="37" t="s">
        <v>6303</v>
      </c>
      <c r="H6930" s="37">
        <v>764</v>
      </c>
    </row>
    <row r="6931" spans="1:8" x14ac:dyDescent="0.3">
      <c r="A6931" s="34" t="str">
        <f>+LEFT(Tabla3[[#This Row],[id_detalle]],2)</f>
        <v>06</v>
      </c>
      <c r="B6931" s="46" t="str">
        <f>VLOOKUP((LEFT(Tabla3[[#This Row],[id_detalle]],2)),id_rubro[[id]:[Rubro]],2,0)</f>
        <v>COMERCIO, ABASTECIMIENTO Y DISTRIBUCIÓN</v>
      </c>
      <c r="C6931" s="36" t="s">
        <v>1358</v>
      </c>
      <c r="D6931" s="45" t="str">
        <f>+Tabla3[[#This Row],[id_detalle]]&amp;" "&amp;VLOOKUP(Tabla3[[#This Row],[id_detalle]],rubro_detalle[[Código]:[Rubro Detalle]],2,0)</f>
        <v>06.00.231 Casettes de Video Y Audio</v>
      </c>
      <c r="E6931" s="33">
        <f t="shared" si="1236"/>
        <v>2</v>
      </c>
      <c r="F6931" s="47" t="str">
        <f t="shared" si="1237"/>
        <v>06.00.231-2</v>
      </c>
      <c r="G6931" s="37" t="s">
        <v>4067</v>
      </c>
      <c r="H6931" s="37">
        <v>785</v>
      </c>
    </row>
    <row r="6932" spans="1:8" x14ac:dyDescent="0.3">
      <c r="A6932" s="34" t="str">
        <f>+LEFT(Tabla3[[#This Row],[id_detalle]],2)</f>
        <v>06</v>
      </c>
      <c r="B6932" s="46" t="str">
        <f>VLOOKUP((LEFT(Tabla3[[#This Row],[id_detalle]],2)),id_rubro[[id]:[Rubro]],2,0)</f>
        <v>COMERCIO, ABASTECIMIENTO Y DISTRIBUCIÓN</v>
      </c>
      <c r="C6932" s="36" t="s">
        <v>1358</v>
      </c>
      <c r="D6932" s="45" t="str">
        <f>+Tabla3[[#This Row],[id_detalle]]&amp;" "&amp;VLOOKUP(Tabla3[[#This Row],[id_detalle]],rubro_detalle[[Código]:[Rubro Detalle]],2,0)</f>
        <v>06.00.231 Casettes de Video Y Audio</v>
      </c>
      <c r="E6932" s="33">
        <f t="shared" si="1236"/>
        <v>3</v>
      </c>
      <c r="F6932" s="47" t="str">
        <f t="shared" si="1237"/>
        <v>06.00.231-3</v>
      </c>
      <c r="G6932" s="37" t="s">
        <v>6304</v>
      </c>
      <c r="H6932" s="37">
        <v>847</v>
      </c>
    </row>
    <row r="6933" spans="1:8" x14ac:dyDescent="0.3">
      <c r="A6933" s="34" t="str">
        <f>+LEFT(Tabla3[[#This Row],[id_detalle]],2)</f>
        <v>06</v>
      </c>
      <c r="B6933" s="46" t="str">
        <f>VLOOKUP((LEFT(Tabla3[[#This Row],[id_detalle]],2)),id_rubro[[id]:[Rubro]],2,0)</f>
        <v>COMERCIO, ABASTECIMIENTO Y DISTRIBUCIÓN</v>
      </c>
      <c r="C6933" s="36" t="s">
        <v>1329</v>
      </c>
      <c r="D6933" s="45" t="str">
        <f>+Tabla3[[#This Row],[id_detalle]]&amp;" "&amp;VLOOKUP(Tabla3[[#This Row],[id_detalle]],rubro_detalle[[Código]:[Rubro Detalle]],2,0)</f>
        <v>06.00.241 Centros Comerciales</v>
      </c>
      <c r="E6933" s="33">
        <f t="shared" si="1236"/>
        <v>1</v>
      </c>
      <c r="F6933" s="47" t="str">
        <f t="shared" si="1237"/>
        <v>06.00.241-1</v>
      </c>
      <c r="G6933" s="37" t="s">
        <v>6305</v>
      </c>
      <c r="H6933" s="37">
        <v>207</v>
      </c>
    </row>
    <row r="6934" spans="1:8" x14ac:dyDescent="0.3">
      <c r="A6934" s="34" t="str">
        <f>+LEFT(Tabla3[[#This Row],[id_detalle]],2)</f>
        <v>06</v>
      </c>
      <c r="B6934" s="46" t="str">
        <f>VLOOKUP((LEFT(Tabla3[[#This Row],[id_detalle]],2)),id_rubro[[id]:[Rubro]],2,0)</f>
        <v>COMERCIO, ABASTECIMIENTO Y DISTRIBUCIÓN</v>
      </c>
      <c r="C6934" s="36" t="s">
        <v>1329</v>
      </c>
      <c r="D6934" s="45" t="str">
        <f>+Tabla3[[#This Row],[id_detalle]]&amp;" "&amp;VLOOKUP(Tabla3[[#This Row],[id_detalle]],rubro_detalle[[Código]:[Rubro Detalle]],2,0)</f>
        <v>06.00.241 Centros Comerciales</v>
      </c>
      <c r="E6934" s="33">
        <f t="shared" si="1236"/>
        <v>2</v>
      </c>
      <c r="F6934" s="47" t="str">
        <f t="shared" si="1237"/>
        <v>06.00.241-2</v>
      </c>
      <c r="G6934" s="38" t="s">
        <v>6093</v>
      </c>
      <c r="H6934" s="38">
        <v>281</v>
      </c>
    </row>
    <row r="6935" spans="1:8" x14ac:dyDescent="0.3">
      <c r="A6935" s="34" t="str">
        <f>+LEFT(Tabla3[[#This Row],[id_detalle]],2)</f>
        <v>06</v>
      </c>
      <c r="B6935" s="46" t="str">
        <f>VLOOKUP((LEFT(Tabla3[[#This Row],[id_detalle]],2)),id_rubro[[id]:[Rubro]],2,0)</f>
        <v>COMERCIO, ABASTECIMIENTO Y DISTRIBUCIÓN</v>
      </c>
      <c r="C6935" s="36" t="s">
        <v>1329</v>
      </c>
      <c r="D6935" s="45" t="str">
        <f>+Tabla3[[#This Row],[id_detalle]]&amp;" "&amp;VLOOKUP(Tabla3[[#This Row],[id_detalle]],rubro_detalle[[Código]:[Rubro Detalle]],2,0)</f>
        <v>06.00.241 Centros Comerciales</v>
      </c>
      <c r="E6935" s="33">
        <f t="shared" si="1236"/>
        <v>3</v>
      </c>
      <c r="F6935" s="47" t="str">
        <f t="shared" si="1237"/>
        <v>06.00.241-3</v>
      </c>
      <c r="G6935" s="37" t="s">
        <v>6306</v>
      </c>
      <c r="H6935" s="37">
        <v>282</v>
      </c>
    </row>
    <row r="6936" spans="1:8" x14ac:dyDescent="0.3">
      <c r="A6936" s="34" t="str">
        <f>+LEFT(Tabla3[[#This Row],[id_detalle]],2)</f>
        <v>06</v>
      </c>
      <c r="B6936" s="46" t="str">
        <f>VLOOKUP((LEFT(Tabla3[[#This Row],[id_detalle]],2)),id_rubro[[id]:[Rubro]],2,0)</f>
        <v>COMERCIO, ABASTECIMIENTO Y DISTRIBUCIÓN</v>
      </c>
      <c r="C6936" s="36" t="s">
        <v>1329</v>
      </c>
      <c r="D6936" s="45" t="str">
        <f>+Tabla3[[#This Row],[id_detalle]]&amp;" "&amp;VLOOKUP(Tabla3[[#This Row],[id_detalle]],rubro_detalle[[Código]:[Rubro Detalle]],2,0)</f>
        <v>06.00.241 Centros Comerciales</v>
      </c>
      <c r="E6936" s="33">
        <f t="shared" ref="E6936:E6938" si="1238">+IF(D6936=D6935,E6935+1,1)</f>
        <v>4</v>
      </c>
      <c r="F6936" s="47" t="str">
        <f t="shared" ref="F6936:F6938" si="1239">+LEFT(D6936,9)&amp;"-"&amp;E6936</f>
        <v>06.00.241-4</v>
      </c>
      <c r="G6936" s="37" t="s">
        <v>6295</v>
      </c>
      <c r="H6936" s="37">
        <v>417</v>
      </c>
    </row>
    <row r="6937" spans="1:8" x14ac:dyDescent="0.3">
      <c r="A6937" s="34" t="str">
        <f>+LEFT(Tabla3[[#This Row],[id_detalle]],2)</f>
        <v>06</v>
      </c>
      <c r="B6937" s="46" t="str">
        <f>VLOOKUP((LEFT(Tabla3[[#This Row],[id_detalle]],2)),id_rubro[[id]:[Rubro]],2,0)</f>
        <v>COMERCIO, ABASTECIMIENTO Y DISTRIBUCIÓN</v>
      </c>
      <c r="C6937" s="36" t="s">
        <v>1329</v>
      </c>
      <c r="D6937" s="45" t="str">
        <f>+Tabla3[[#This Row],[id_detalle]]&amp;" "&amp;VLOOKUP(Tabla3[[#This Row],[id_detalle]],rubro_detalle[[Código]:[Rubro Detalle]],2,0)</f>
        <v>06.00.241 Centros Comerciales</v>
      </c>
      <c r="E6937" s="33">
        <f t="shared" si="1238"/>
        <v>5</v>
      </c>
      <c r="F6937" s="47" t="str">
        <f t="shared" si="1239"/>
        <v>06.00.241-5</v>
      </c>
      <c r="G6937" s="37" t="s">
        <v>6307</v>
      </c>
      <c r="H6937" s="37">
        <v>599</v>
      </c>
    </row>
    <row r="6938" spans="1:8" x14ac:dyDescent="0.3">
      <c r="A6938" s="34" t="str">
        <f>+LEFT(Tabla3[[#This Row],[id_detalle]],2)</f>
        <v>06</v>
      </c>
      <c r="B6938" s="46" t="str">
        <f>VLOOKUP((LEFT(Tabla3[[#This Row],[id_detalle]],2)),id_rubro[[id]:[Rubro]],2,0)</f>
        <v>COMERCIO, ABASTECIMIENTO Y DISTRIBUCIÓN</v>
      </c>
      <c r="C6938" s="36" t="s">
        <v>1329</v>
      </c>
      <c r="D6938" s="45" t="str">
        <f>+Tabla3[[#This Row],[id_detalle]]&amp;" "&amp;VLOOKUP(Tabla3[[#This Row],[id_detalle]],rubro_detalle[[Código]:[Rubro Detalle]],2,0)</f>
        <v>06.00.241 Centros Comerciales</v>
      </c>
      <c r="E6938" s="33">
        <f t="shared" si="1238"/>
        <v>6</v>
      </c>
      <c r="F6938" s="47" t="str">
        <f t="shared" si="1239"/>
        <v>06.00.241-6</v>
      </c>
      <c r="G6938" s="37" t="s">
        <v>4603</v>
      </c>
      <c r="H6938" s="37">
        <v>633</v>
      </c>
    </row>
    <row r="6939" spans="1:8" x14ac:dyDescent="0.3">
      <c r="A6939" s="34" t="str">
        <f>+LEFT(Tabla3[[#This Row],[id_detalle]],2)</f>
        <v>06</v>
      </c>
      <c r="B6939" s="46" t="str">
        <f>VLOOKUP((LEFT(Tabla3[[#This Row],[id_detalle]],2)),id_rubro[[id]:[Rubro]],2,0)</f>
        <v>COMERCIO, ABASTECIMIENTO Y DISTRIBUCIÓN</v>
      </c>
      <c r="C6939" s="36" t="s">
        <v>1329</v>
      </c>
      <c r="D6939" s="45" t="str">
        <f>+Tabla3[[#This Row],[id_detalle]]&amp;" "&amp;VLOOKUP(Tabla3[[#This Row],[id_detalle]],rubro_detalle[[Código]:[Rubro Detalle]],2,0)</f>
        <v>06.00.241 Centros Comerciales</v>
      </c>
      <c r="E6939" s="33">
        <f t="shared" ref="E6939:E6944" si="1240">+IF(D6939=D6938,E6938+1,1)</f>
        <v>7</v>
      </c>
      <c r="F6939" s="47" t="str">
        <f t="shared" ref="F6939:F6944" si="1241">+LEFT(D6939,9)&amp;"-"&amp;E6939</f>
        <v>06.00.241-7</v>
      </c>
      <c r="G6939" s="37" t="s">
        <v>6308</v>
      </c>
      <c r="H6939" s="37">
        <v>658</v>
      </c>
    </row>
    <row r="6940" spans="1:8" x14ac:dyDescent="0.3">
      <c r="A6940" s="34" t="str">
        <f>+LEFT(Tabla3[[#This Row],[id_detalle]],2)</f>
        <v>06</v>
      </c>
      <c r="B6940" s="46" t="str">
        <f>VLOOKUP((LEFT(Tabla3[[#This Row],[id_detalle]],2)),id_rubro[[id]:[Rubro]],2,0)</f>
        <v>COMERCIO, ABASTECIMIENTO Y DISTRIBUCIÓN</v>
      </c>
      <c r="C6940" s="36" t="s">
        <v>1329</v>
      </c>
      <c r="D6940" s="45" t="str">
        <f>+Tabla3[[#This Row],[id_detalle]]&amp;" "&amp;VLOOKUP(Tabla3[[#This Row],[id_detalle]],rubro_detalle[[Código]:[Rubro Detalle]],2,0)</f>
        <v>06.00.241 Centros Comerciales</v>
      </c>
      <c r="E6940" s="33">
        <f t="shared" si="1240"/>
        <v>8</v>
      </c>
      <c r="F6940" s="47" t="str">
        <f t="shared" si="1241"/>
        <v>06.00.241-8</v>
      </c>
      <c r="G6940" s="37" t="s">
        <v>6309</v>
      </c>
      <c r="H6940" s="37">
        <v>672</v>
      </c>
    </row>
    <row r="6941" spans="1:8" x14ac:dyDescent="0.3">
      <c r="A6941" s="34" t="str">
        <f>+LEFT(Tabla3[[#This Row],[id_detalle]],2)</f>
        <v>06</v>
      </c>
      <c r="B6941" s="46" t="str">
        <f>VLOOKUP((LEFT(Tabla3[[#This Row],[id_detalle]],2)),id_rubro[[id]:[Rubro]],2,0)</f>
        <v>COMERCIO, ABASTECIMIENTO Y DISTRIBUCIÓN</v>
      </c>
      <c r="C6941" s="36" t="s">
        <v>1329</v>
      </c>
      <c r="D6941" s="45" t="str">
        <f>+Tabla3[[#This Row],[id_detalle]]&amp;" "&amp;VLOOKUP(Tabla3[[#This Row],[id_detalle]],rubro_detalle[[Código]:[Rubro Detalle]],2,0)</f>
        <v>06.00.241 Centros Comerciales</v>
      </c>
      <c r="E6941" s="33">
        <f t="shared" si="1240"/>
        <v>9</v>
      </c>
      <c r="F6941" s="47" t="str">
        <f t="shared" si="1241"/>
        <v>06.00.241-9</v>
      </c>
      <c r="G6941" s="37" t="s">
        <v>6310</v>
      </c>
      <c r="H6941" s="37">
        <v>761</v>
      </c>
    </row>
    <row r="6942" spans="1:8" x14ac:dyDescent="0.3">
      <c r="A6942" s="34" t="str">
        <f>+LEFT(Tabla3[[#This Row],[id_detalle]],2)</f>
        <v>06</v>
      </c>
      <c r="B6942" s="46" t="str">
        <f>VLOOKUP((LEFT(Tabla3[[#This Row],[id_detalle]],2)),id_rubro[[id]:[Rubro]],2,0)</f>
        <v>COMERCIO, ABASTECIMIENTO Y DISTRIBUCIÓN</v>
      </c>
      <c r="C6942" s="36" t="s">
        <v>1329</v>
      </c>
      <c r="D6942" s="45" t="str">
        <f>+Tabla3[[#This Row],[id_detalle]]&amp;" "&amp;VLOOKUP(Tabla3[[#This Row],[id_detalle]],rubro_detalle[[Código]:[Rubro Detalle]],2,0)</f>
        <v>06.00.241 Centros Comerciales</v>
      </c>
      <c r="E6942" s="33">
        <f t="shared" si="1240"/>
        <v>10</v>
      </c>
      <c r="F6942" s="47" t="str">
        <f t="shared" si="1241"/>
        <v>06.00.241-10</v>
      </c>
      <c r="G6942" s="37" t="s">
        <v>6311</v>
      </c>
      <c r="H6942" s="37">
        <v>781</v>
      </c>
    </row>
    <row r="6943" spans="1:8" x14ac:dyDescent="0.3">
      <c r="A6943" s="34" t="str">
        <f>+LEFT(Tabla3[[#This Row],[id_detalle]],2)</f>
        <v>06</v>
      </c>
      <c r="B6943" s="46" t="str">
        <f>VLOOKUP((LEFT(Tabla3[[#This Row],[id_detalle]],2)),id_rubro[[id]:[Rubro]],2,0)</f>
        <v>COMERCIO, ABASTECIMIENTO Y DISTRIBUCIÓN</v>
      </c>
      <c r="C6943" s="36" t="s">
        <v>1329</v>
      </c>
      <c r="D6943" s="45" t="str">
        <f>+Tabla3[[#This Row],[id_detalle]]&amp;" "&amp;VLOOKUP(Tabla3[[#This Row],[id_detalle]],rubro_detalle[[Código]:[Rubro Detalle]],2,0)</f>
        <v>06.00.241 Centros Comerciales</v>
      </c>
      <c r="E6943" s="33">
        <f t="shared" si="1240"/>
        <v>11</v>
      </c>
      <c r="F6943" s="47" t="str">
        <f t="shared" si="1241"/>
        <v>06.00.241-11</v>
      </c>
      <c r="G6943" s="38" t="s">
        <v>6312</v>
      </c>
      <c r="H6943" s="38">
        <v>854</v>
      </c>
    </row>
    <row r="6944" spans="1:8" x14ac:dyDescent="0.3">
      <c r="A6944" s="34" t="str">
        <f>+LEFT(Tabla3[[#This Row],[id_detalle]],2)</f>
        <v>06</v>
      </c>
      <c r="B6944" s="46" t="str">
        <f>VLOOKUP((LEFT(Tabla3[[#This Row],[id_detalle]],2)),id_rubro[[id]:[Rubro]],2,0)</f>
        <v>COMERCIO, ABASTECIMIENTO Y DISTRIBUCIÓN</v>
      </c>
      <c r="C6944" s="36" t="s">
        <v>1361</v>
      </c>
      <c r="D6944" s="45" t="str">
        <f>+Tabla3[[#This Row],[id_detalle]]&amp;" "&amp;VLOOKUP(Tabla3[[#This Row],[id_detalle]],rubro_detalle[[Código]:[Rubro Detalle]],2,0)</f>
        <v>06.00.245 Cepillos Dentales y Cremas Dentales</v>
      </c>
      <c r="E6944" s="33">
        <f t="shared" si="1240"/>
        <v>1</v>
      </c>
      <c r="F6944" s="47" t="str">
        <f t="shared" si="1241"/>
        <v>06.00.245-1</v>
      </c>
      <c r="G6944" s="38" t="s">
        <v>6313</v>
      </c>
      <c r="H6944" s="38">
        <v>308</v>
      </c>
    </row>
    <row r="6945" spans="1:8" x14ac:dyDescent="0.3">
      <c r="A6945" s="34" t="str">
        <f>+LEFT(Tabla3[[#This Row],[id_detalle]],2)</f>
        <v>06</v>
      </c>
      <c r="B6945" s="46" t="str">
        <f>VLOOKUP((LEFT(Tabla3[[#This Row],[id_detalle]],2)),id_rubro[[id]:[Rubro]],2,0)</f>
        <v>COMERCIO, ABASTECIMIENTO Y DISTRIBUCIÓN</v>
      </c>
      <c r="C6945" s="36" t="s">
        <v>1361</v>
      </c>
      <c r="D6945" s="45" t="str">
        <f>+Tabla3[[#This Row],[id_detalle]]&amp;" "&amp;VLOOKUP(Tabla3[[#This Row],[id_detalle]],rubro_detalle[[Código]:[Rubro Detalle]],2,0)</f>
        <v>06.00.245 Cepillos Dentales y Cremas Dentales</v>
      </c>
      <c r="E6945" s="33">
        <f t="shared" ref="E6945:E6959" si="1242">+IF(D6945=D6944,E6944+1,1)</f>
        <v>2</v>
      </c>
      <c r="F6945" s="47" t="str">
        <f t="shared" ref="F6945:F6959" si="1243">+LEFT(D6945,9)&amp;"-"&amp;E6945</f>
        <v>06.00.245-2</v>
      </c>
      <c r="G6945" s="37" t="s">
        <v>5415</v>
      </c>
      <c r="H6945" s="37">
        <v>687</v>
      </c>
    </row>
    <row r="6946" spans="1:8" x14ac:dyDescent="0.3">
      <c r="A6946" s="34" t="str">
        <f>+LEFT(Tabla3[[#This Row],[id_detalle]],2)</f>
        <v>06</v>
      </c>
      <c r="B6946" s="46" t="str">
        <f>VLOOKUP((LEFT(Tabla3[[#This Row],[id_detalle]],2)),id_rubro[[id]:[Rubro]],2,0)</f>
        <v>COMERCIO, ABASTECIMIENTO Y DISTRIBUCIÓN</v>
      </c>
      <c r="C6946" s="36" t="s">
        <v>1361</v>
      </c>
      <c r="D6946" s="45" t="str">
        <f>+Tabla3[[#This Row],[id_detalle]]&amp;" "&amp;VLOOKUP(Tabla3[[#This Row],[id_detalle]],rubro_detalle[[Código]:[Rubro Detalle]],2,0)</f>
        <v>06.00.245 Cepillos Dentales y Cremas Dentales</v>
      </c>
      <c r="E6946" s="33">
        <f t="shared" si="1242"/>
        <v>3</v>
      </c>
      <c r="F6946" s="47" t="str">
        <f t="shared" si="1243"/>
        <v>06.00.245-3</v>
      </c>
      <c r="G6946" s="37" t="s">
        <v>4067</v>
      </c>
      <c r="H6946" s="37">
        <v>785</v>
      </c>
    </row>
    <row r="6947" spans="1:8" x14ac:dyDescent="0.3">
      <c r="A6947" s="34" t="str">
        <f>+LEFT(Tabla3[[#This Row],[id_detalle]],2)</f>
        <v>06</v>
      </c>
      <c r="B6947" s="46" t="str">
        <f>VLOOKUP((LEFT(Tabla3[[#This Row],[id_detalle]],2)),id_rubro[[id]:[Rubro]],2,0)</f>
        <v>COMERCIO, ABASTECIMIENTO Y DISTRIBUCIÓN</v>
      </c>
      <c r="C6947" s="36" t="s">
        <v>1363</v>
      </c>
      <c r="D6947" s="45" t="str">
        <f>+Tabla3[[#This Row],[id_detalle]]&amp;" "&amp;VLOOKUP(Tabla3[[#This Row],[id_detalle]],rubro_detalle[[Código]:[Rubro Detalle]],2,0)</f>
        <v>06.00.247 Cheques de Servicios</v>
      </c>
      <c r="E6947" s="33">
        <f t="shared" si="1242"/>
        <v>1</v>
      </c>
      <c r="F6947" s="47" t="str">
        <f t="shared" si="1243"/>
        <v>06.00.247-1</v>
      </c>
      <c r="G6947" s="37" t="s">
        <v>6314</v>
      </c>
      <c r="H6947" s="37">
        <v>396</v>
      </c>
    </row>
    <row r="6948" spans="1:8" x14ac:dyDescent="0.3">
      <c r="A6948" s="34" t="str">
        <f>+LEFT(Tabla3[[#This Row],[id_detalle]],2)</f>
        <v>06</v>
      </c>
      <c r="B6948" s="46" t="str">
        <f>VLOOKUP((LEFT(Tabla3[[#This Row],[id_detalle]],2)),id_rubro[[id]:[Rubro]],2,0)</f>
        <v>COMERCIO, ABASTECIMIENTO Y DISTRIBUCIÓN</v>
      </c>
      <c r="C6948" s="36" t="s">
        <v>1363</v>
      </c>
      <c r="D6948" s="45" t="str">
        <f>+Tabla3[[#This Row],[id_detalle]]&amp;" "&amp;VLOOKUP(Tabla3[[#This Row],[id_detalle]],rubro_detalle[[Código]:[Rubro Detalle]],2,0)</f>
        <v>06.00.247 Cheques de Servicios</v>
      </c>
      <c r="E6948" s="33">
        <f t="shared" si="1242"/>
        <v>2</v>
      </c>
      <c r="F6948" s="47" t="str">
        <f t="shared" si="1243"/>
        <v>06.00.247-2</v>
      </c>
      <c r="G6948" s="37" t="s">
        <v>6315</v>
      </c>
      <c r="H6948" s="37">
        <v>772</v>
      </c>
    </row>
    <row r="6949" spans="1:8" x14ac:dyDescent="0.3">
      <c r="A6949" s="34" t="str">
        <f>+LEFT(Tabla3[[#This Row],[id_detalle]],2)</f>
        <v>06</v>
      </c>
      <c r="B6949" s="46" t="str">
        <f>VLOOKUP((LEFT(Tabla3[[#This Row],[id_detalle]],2)),id_rubro[[id]:[Rubro]],2,0)</f>
        <v>COMERCIO, ABASTECIMIENTO Y DISTRIBUCIÓN</v>
      </c>
      <c r="C6949" s="36" t="s">
        <v>1365</v>
      </c>
      <c r="D6949" s="45" t="str">
        <f>+Tabla3[[#This Row],[id_detalle]]&amp;" "&amp;VLOOKUP(Tabla3[[#This Row],[id_detalle]],rubro_detalle[[Código]:[Rubro Detalle]],2,0)</f>
        <v>06.00.255 Departamentos Amoblados para Ejecutivos</v>
      </c>
      <c r="E6949" s="33">
        <f t="shared" si="1242"/>
        <v>1</v>
      </c>
      <c r="F6949" s="47" t="str">
        <f t="shared" si="1243"/>
        <v>06.00.255-1</v>
      </c>
      <c r="G6949" s="37" t="s">
        <v>6316</v>
      </c>
      <c r="H6949" s="37">
        <v>396</v>
      </c>
    </row>
    <row r="6950" spans="1:8" x14ac:dyDescent="0.3">
      <c r="A6950" s="34" t="str">
        <f>+LEFT(Tabla3[[#This Row],[id_detalle]],2)</f>
        <v>06</v>
      </c>
      <c r="B6950" s="46" t="str">
        <f>VLOOKUP((LEFT(Tabla3[[#This Row],[id_detalle]],2)),id_rubro[[id]:[Rubro]],2,0)</f>
        <v>COMERCIO, ABASTECIMIENTO Y DISTRIBUCIÓN</v>
      </c>
      <c r="C6950" s="36" t="s">
        <v>1365</v>
      </c>
      <c r="D6950" s="45" t="str">
        <f>+Tabla3[[#This Row],[id_detalle]]&amp;" "&amp;VLOOKUP(Tabla3[[#This Row],[id_detalle]],rubro_detalle[[Código]:[Rubro Detalle]],2,0)</f>
        <v>06.00.255 Departamentos Amoblados para Ejecutivos</v>
      </c>
      <c r="E6950" s="33">
        <f t="shared" si="1242"/>
        <v>2</v>
      </c>
      <c r="F6950" s="47" t="str">
        <f t="shared" si="1243"/>
        <v>06.00.255-2</v>
      </c>
      <c r="G6950" s="37" t="s">
        <v>6247</v>
      </c>
      <c r="H6950" s="37">
        <v>498</v>
      </c>
    </row>
    <row r="6951" spans="1:8" x14ac:dyDescent="0.3">
      <c r="A6951" s="34" t="str">
        <f>+LEFT(Tabla3[[#This Row],[id_detalle]],2)</f>
        <v>06</v>
      </c>
      <c r="B6951" s="46" t="str">
        <f>VLOOKUP((LEFT(Tabla3[[#This Row],[id_detalle]],2)),id_rubro[[id]:[Rubro]],2,0)</f>
        <v>COMERCIO, ABASTECIMIENTO Y DISTRIBUCIÓN</v>
      </c>
      <c r="C6951" s="36" t="s">
        <v>1365</v>
      </c>
      <c r="D6951" s="45" t="str">
        <f>+Tabla3[[#This Row],[id_detalle]]&amp;" "&amp;VLOOKUP(Tabla3[[#This Row],[id_detalle]],rubro_detalle[[Código]:[Rubro Detalle]],2,0)</f>
        <v>06.00.255 Departamentos Amoblados para Ejecutivos</v>
      </c>
      <c r="E6951" s="33">
        <f t="shared" si="1242"/>
        <v>3</v>
      </c>
      <c r="F6951" s="47" t="str">
        <f t="shared" si="1243"/>
        <v>06.00.255-3</v>
      </c>
      <c r="G6951" s="37" t="s">
        <v>6249</v>
      </c>
      <c r="H6951" s="37">
        <v>573</v>
      </c>
    </row>
    <row r="6952" spans="1:8" x14ac:dyDescent="0.3">
      <c r="A6952" s="34" t="str">
        <f>+LEFT(Tabla3[[#This Row],[id_detalle]],2)</f>
        <v>06</v>
      </c>
      <c r="B6952" s="46" t="str">
        <f>VLOOKUP((LEFT(Tabla3[[#This Row],[id_detalle]],2)),id_rubro[[id]:[Rubro]],2,0)</f>
        <v>COMERCIO, ABASTECIMIENTO Y DISTRIBUCIÓN</v>
      </c>
      <c r="C6952" s="36" t="s">
        <v>1365</v>
      </c>
      <c r="D6952" s="45" t="str">
        <f>+Tabla3[[#This Row],[id_detalle]]&amp;" "&amp;VLOOKUP(Tabla3[[#This Row],[id_detalle]],rubro_detalle[[Código]:[Rubro Detalle]],2,0)</f>
        <v>06.00.255 Departamentos Amoblados para Ejecutivos</v>
      </c>
      <c r="E6952" s="33">
        <f t="shared" si="1242"/>
        <v>4</v>
      </c>
      <c r="F6952" s="47" t="str">
        <f t="shared" si="1243"/>
        <v>06.00.255-4</v>
      </c>
      <c r="G6952" s="37" t="s">
        <v>6317</v>
      </c>
      <c r="H6952" s="37">
        <v>650</v>
      </c>
    </row>
    <row r="6953" spans="1:8" x14ac:dyDescent="0.3">
      <c r="A6953" s="34" t="str">
        <f>+LEFT(Tabla3[[#This Row],[id_detalle]],2)</f>
        <v>06</v>
      </c>
      <c r="B6953" s="46" t="str">
        <f>VLOOKUP((LEFT(Tabla3[[#This Row],[id_detalle]],2)),id_rubro[[id]:[Rubro]],2,0)</f>
        <v>COMERCIO, ABASTECIMIENTO Y DISTRIBUCIÓN</v>
      </c>
      <c r="C6953" s="36" t="s">
        <v>1367</v>
      </c>
      <c r="D6953" s="45" t="str">
        <f>+Tabla3[[#This Row],[id_detalle]]&amp;" "&amp;VLOOKUP(Tabla3[[#This Row],[id_detalle]],rubro_detalle[[Código]:[Rubro Detalle]],2,0)</f>
        <v>06.00.257 Desodorantes Corporales</v>
      </c>
      <c r="E6953" s="33">
        <f t="shared" si="1242"/>
        <v>1</v>
      </c>
      <c r="F6953" s="47" t="str">
        <f t="shared" si="1243"/>
        <v>06.00.257-1</v>
      </c>
      <c r="G6953" s="37" t="s">
        <v>4215</v>
      </c>
      <c r="H6953" s="37">
        <v>166</v>
      </c>
    </row>
    <row r="6954" spans="1:8" x14ac:dyDescent="0.3">
      <c r="A6954" s="34" t="str">
        <f>+LEFT(Tabla3[[#This Row],[id_detalle]],2)</f>
        <v>06</v>
      </c>
      <c r="B6954" s="46" t="str">
        <f>VLOOKUP((LEFT(Tabla3[[#This Row],[id_detalle]],2)),id_rubro[[id]:[Rubro]],2,0)</f>
        <v>COMERCIO, ABASTECIMIENTO Y DISTRIBUCIÓN</v>
      </c>
      <c r="C6954" s="36" t="s">
        <v>1367</v>
      </c>
      <c r="D6954" s="45" t="str">
        <f>+Tabla3[[#This Row],[id_detalle]]&amp;" "&amp;VLOOKUP(Tabla3[[#This Row],[id_detalle]],rubro_detalle[[Código]:[Rubro Detalle]],2,0)</f>
        <v>06.00.257 Desodorantes Corporales</v>
      </c>
      <c r="E6954" s="33">
        <f t="shared" si="1242"/>
        <v>2</v>
      </c>
      <c r="F6954" s="47" t="str">
        <f t="shared" si="1243"/>
        <v>06.00.257-2</v>
      </c>
      <c r="G6954" s="38" t="s">
        <v>6313</v>
      </c>
      <c r="H6954" s="38">
        <v>308</v>
      </c>
    </row>
    <row r="6955" spans="1:8" x14ac:dyDescent="0.3">
      <c r="A6955" s="34" t="str">
        <f>+LEFT(Tabla3[[#This Row],[id_detalle]],2)</f>
        <v>06</v>
      </c>
      <c r="B6955" s="46" t="str">
        <f>VLOOKUP((LEFT(Tabla3[[#This Row],[id_detalle]],2)),id_rubro[[id]:[Rubro]],2,0)</f>
        <v>COMERCIO, ABASTECIMIENTO Y DISTRIBUCIÓN</v>
      </c>
      <c r="C6955" s="36" t="s">
        <v>1367</v>
      </c>
      <c r="D6955" s="45" t="str">
        <f>+Tabla3[[#This Row],[id_detalle]]&amp;" "&amp;VLOOKUP(Tabla3[[#This Row],[id_detalle]],rubro_detalle[[Código]:[Rubro Detalle]],2,0)</f>
        <v>06.00.257 Desodorantes Corporales</v>
      </c>
      <c r="E6955" s="33">
        <f t="shared" si="1242"/>
        <v>3</v>
      </c>
      <c r="F6955" s="47" t="str">
        <f t="shared" si="1243"/>
        <v>06.00.257-3</v>
      </c>
      <c r="G6955" s="37" t="s">
        <v>4275</v>
      </c>
      <c r="H6955" s="37">
        <v>574</v>
      </c>
    </row>
    <row r="6956" spans="1:8" x14ac:dyDescent="0.3">
      <c r="A6956" s="34" t="str">
        <f>+LEFT(Tabla3[[#This Row],[id_detalle]],2)</f>
        <v>06</v>
      </c>
      <c r="B6956" s="46" t="str">
        <f>VLOOKUP((LEFT(Tabla3[[#This Row],[id_detalle]],2)),id_rubro[[id]:[Rubro]],2,0)</f>
        <v>COMERCIO, ABASTECIMIENTO Y DISTRIBUCIÓN</v>
      </c>
      <c r="C6956" s="36" t="s">
        <v>1367</v>
      </c>
      <c r="D6956" s="45" t="str">
        <f>+Tabla3[[#This Row],[id_detalle]]&amp;" "&amp;VLOOKUP(Tabla3[[#This Row],[id_detalle]],rubro_detalle[[Código]:[Rubro Detalle]],2,0)</f>
        <v>06.00.257 Desodorantes Corporales</v>
      </c>
      <c r="E6956" s="33">
        <f t="shared" si="1242"/>
        <v>4</v>
      </c>
      <c r="F6956" s="47" t="str">
        <f t="shared" si="1243"/>
        <v>06.00.257-4</v>
      </c>
      <c r="G6956" s="37" t="s">
        <v>4067</v>
      </c>
      <c r="H6956" s="37">
        <v>785</v>
      </c>
    </row>
    <row r="6957" spans="1:8" x14ac:dyDescent="0.3">
      <c r="A6957" s="34" t="str">
        <f>+LEFT(Tabla3[[#This Row],[id_detalle]],2)</f>
        <v>06</v>
      </c>
      <c r="B6957" s="46" t="str">
        <f>VLOOKUP((LEFT(Tabla3[[#This Row],[id_detalle]],2)),id_rubro[[id]:[Rubro]],2,0)</f>
        <v>COMERCIO, ABASTECIMIENTO Y DISTRIBUCIÓN</v>
      </c>
      <c r="C6957" s="36" t="s">
        <v>1369</v>
      </c>
      <c r="D6957" s="45" t="str">
        <f>+Tabla3[[#This Row],[id_detalle]]&amp;" "&amp;VLOOKUP(Tabla3[[#This Row],[id_detalle]],rubro_detalle[[Código]:[Rubro Detalle]],2,0)</f>
        <v>06.00.261 Distribuidoras de Alimentos</v>
      </c>
      <c r="E6957" s="33">
        <f t="shared" si="1242"/>
        <v>1</v>
      </c>
      <c r="F6957" s="47" t="str">
        <f t="shared" si="1243"/>
        <v>06.00.261-1</v>
      </c>
      <c r="G6957" s="37" t="s">
        <v>6318</v>
      </c>
      <c r="H6957" s="37">
        <v>156</v>
      </c>
    </row>
    <row r="6958" spans="1:8" x14ac:dyDescent="0.3">
      <c r="A6958" s="34" t="str">
        <f>+LEFT(Tabla3[[#This Row],[id_detalle]],2)</f>
        <v>06</v>
      </c>
      <c r="B6958" s="46" t="str">
        <f>VLOOKUP((LEFT(Tabla3[[#This Row],[id_detalle]],2)),id_rubro[[id]:[Rubro]],2,0)</f>
        <v>COMERCIO, ABASTECIMIENTO Y DISTRIBUCIÓN</v>
      </c>
      <c r="C6958" s="36" t="s">
        <v>1369</v>
      </c>
      <c r="D6958" s="45" t="str">
        <f>+Tabla3[[#This Row],[id_detalle]]&amp;" "&amp;VLOOKUP(Tabla3[[#This Row],[id_detalle]],rubro_detalle[[Código]:[Rubro Detalle]],2,0)</f>
        <v>06.00.261 Distribuidoras de Alimentos</v>
      </c>
      <c r="E6958" s="33">
        <f t="shared" si="1242"/>
        <v>2</v>
      </c>
      <c r="F6958" s="47" t="str">
        <f t="shared" si="1243"/>
        <v>06.00.261-2</v>
      </c>
      <c r="G6958" s="37" t="s">
        <v>3344</v>
      </c>
      <c r="H6958" s="37">
        <v>193</v>
      </c>
    </row>
    <row r="6959" spans="1:8" x14ac:dyDescent="0.3">
      <c r="A6959" s="34" t="str">
        <f>+LEFT(Tabla3[[#This Row],[id_detalle]],2)</f>
        <v>06</v>
      </c>
      <c r="B6959" s="46" t="str">
        <f>VLOOKUP((LEFT(Tabla3[[#This Row],[id_detalle]],2)),id_rubro[[id]:[Rubro]],2,0)</f>
        <v>COMERCIO, ABASTECIMIENTO Y DISTRIBUCIÓN</v>
      </c>
      <c r="C6959" s="36" t="s">
        <v>1369</v>
      </c>
      <c r="D6959" s="45" t="str">
        <f>+Tabla3[[#This Row],[id_detalle]]&amp;" "&amp;VLOOKUP(Tabla3[[#This Row],[id_detalle]],rubro_detalle[[Código]:[Rubro Detalle]],2,0)</f>
        <v>06.00.261 Distribuidoras de Alimentos</v>
      </c>
      <c r="E6959" s="33">
        <f t="shared" si="1242"/>
        <v>3</v>
      </c>
      <c r="F6959" s="47" t="str">
        <f t="shared" si="1243"/>
        <v>06.00.261-3</v>
      </c>
      <c r="G6959" s="37" t="s">
        <v>3354</v>
      </c>
      <c r="H6959" s="37">
        <v>201</v>
      </c>
    </row>
    <row r="6960" spans="1:8" x14ac:dyDescent="0.3">
      <c r="A6960" s="34" t="str">
        <f>+LEFT(Tabla3[[#This Row],[id_detalle]],2)</f>
        <v>06</v>
      </c>
      <c r="B6960" s="46" t="str">
        <f>VLOOKUP((LEFT(Tabla3[[#This Row],[id_detalle]],2)),id_rubro[[id]:[Rubro]],2,0)</f>
        <v>COMERCIO, ABASTECIMIENTO Y DISTRIBUCIÓN</v>
      </c>
      <c r="C6960" s="36" t="s">
        <v>1369</v>
      </c>
      <c r="D6960" s="45" t="str">
        <f>+Tabla3[[#This Row],[id_detalle]]&amp;" "&amp;VLOOKUP(Tabla3[[#This Row],[id_detalle]],rubro_detalle[[Código]:[Rubro Detalle]],2,0)</f>
        <v>06.00.261 Distribuidoras de Alimentos</v>
      </c>
      <c r="E6960" s="33">
        <f t="shared" ref="E6960:E6962" si="1244">+IF(D6960=D6959,E6959+1,1)</f>
        <v>4</v>
      </c>
      <c r="F6960" s="47" t="str">
        <f t="shared" ref="F6960:F6962" si="1245">+LEFT(D6960,9)&amp;"-"&amp;E6960</f>
        <v>06.00.261-4</v>
      </c>
      <c r="G6960" s="37" t="s">
        <v>6319</v>
      </c>
      <c r="H6960" s="37">
        <v>204</v>
      </c>
    </row>
    <row r="6961" spans="1:8" x14ac:dyDescent="0.3">
      <c r="A6961" s="34" t="str">
        <f>+LEFT(Tabla3[[#This Row],[id_detalle]],2)</f>
        <v>06</v>
      </c>
      <c r="B6961" s="46" t="str">
        <f>VLOOKUP((LEFT(Tabla3[[#This Row],[id_detalle]],2)),id_rubro[[id]:[Rubro]],2,0)</f>
        <v>COMERCIO, ABASTECIMIENTO Y DISTRIBUCIÓN</v>
      </c>
      <c r="C6961" s="36" t="s">
        <v>1369</v>
      </c>
      <c r="D6961" s="45" t="str">
        <f>+Tabla3[[#This Row],[id_detalle]]&amp;" "&amp;VLOOKUP(Tabla3[[#This Row],[id_detalle]],rubro_detalle[[Código]:[Rubro Detalle]],2,0)</f>
        <v>06.00.261 Distribuidoras de Alimentos</v>
      </c>
      <c r="E6961" s="33">
        <f t="shared" si="1244"/>
        <v>5</v>
      </c>
      <c r="F6961" s="47" t="str">
        <f t="shared" si="1245"/>
        <v>06.00.261-5</v>
      </c>
      <c r="G6961" s="37" t="s">
        <v>6320</v>
      </c>
      <c r="H6961" s="37">
        <v>276</v>
      </c>
    </row>
    <row r="6962" spans="1:8" x14ac:dyDescent="0.3">
      <c r="A6962" s="34" t="str">
        <f>+LEFT(Tabla3[[#This Row],[id_detalle]],2)</f>
        <v>06</v>
      </c>
      <c r="B6962" s="46" t="str">
        <f>VLOOKUP((LEFT(Tabla3[[#This Row],[id_detalle]],2)),id_rubro[[id]:[Rubro]],2,0)</f>
        <v>COMERCIO, ABASTECIMIENTO Y DISTRIBUCIÓN</v>
      </c>
      <c r="C6962" s="36" t="s">
        <v>1369</v>
      </c>
      <c r="D6962" s="45" t="str">
        <f>+Tabla3[[#This Row],[id_detalle]]&amp;" "&amp;VLOOKUP(Tabla3[[#This Row],[id_detalle]],rubro_detalle[[Código]:[Rubro Detalle]],2,0)</f>
        <v>06.00.261 Distribuidoras de Alimentos</v>
      </c>
      <c r="E6962" s="33">
        <f t="shared" si="1244"/>
        <v>6</v>
      </c>
      <c r="F6962" s="47" t="str">
        <f t="shared" si="1245"/>
        <v>06.00.261-6</v>
      </c>
      <c r="G6962" s="37" t="s">
        <v>6321</v>
      </c>
      <c r="H6962" s="37">
        <v>313</v>
      </c>
    </row>
    <row r="6963" spans="1:8" x14ac:dyDescent="0.3">
      <c r="A6963" s="34" t="str">
        <f>+LEFT(Tabla3[[#This Row],[id_detalle]],2)</f>
        <v>06</v>
      </c>
      <c r="B6963" s="46" t="str">
        <f>VLOOKUP((LEFT(Tabla3[[#This Row],[id_detalle]],2)),id_rubro[[id]:[Rubro]],2,0)</f>
        <v>COMERCIO, ABASTECIMIENTO Y DISTRIBUCIÓN</v>
      </c>
      <c r="C6963" s="36" t="s">
        <v>1369</v>
      </c>
      <c r="D6963" s="45" t="str">
        <f>+Tabla3[[#This Row],[id_detalle]]&amp;" "&amp;VLOOKUP(Tabla3[[#This Row],[id_detalle]],rubro_detalle[[Código]:[Rubro Detalle]],2,0)</f>
        <v>06.00.261 Distribuidoras de Alimentos</v>
      </c>
      <c r="E6963" s="33">
        <f t="shared" ref="E6963:E6968" si="1246">+IF(D6963=D6962,E6962+1,1)</f>
        <v>7</v>
      </c>
      <c r="F6963" s="47" t="str">
        <f t="shared" ref="F6963:F6968" si="1247">+LEFT(D6963,9)&amp;"-"&amp;E6963</f>
        <v>06.00.261-7</v>
      </c>
      <c r="G6963" s="37" t="s">
        <v>3085</v>
      </c>
      <c r="H6963" s="37">
        <v>316</v>
      </c>
    </row>
    <row r="6964" spans="1:8" x14ac:dyDescent="0.3">
      <c r="A6964" s="34" t="str">
        <f>+LEFT(Tabla3[[#This Row],[id_detalle]],2)</f>
        <v>06</v>
      </c>
      <c r="B6964" s="46" t="str">
        <f>VLOOKUP((LEFT(Tabla3[[#This Row],[id_detalle]],2)),id_rubro[[id]:[Rubro]],2,0)</f>
        <v>COMERCIO, ABASTECIMIENTO Y DISTRIBUCIÓN</v>
      </c>
      <c r="C6964" s="36" t="s">
        <v>1369</v>
      </c>
      <c r="D6964" s="45" t="str">
        <f>+Tabla3[[#This Row],[id_detalle]]&amp;" "&amp;VLOOKUP(Tabla3[[#This Row],[id_detalle]],rubro_detalle[[Código]:[Rubro Detalle]],2,0)</f>
        <v>06.00.261 Distribuidoras de Alimentos</v>
      </c>
      <c r="E6964" s="33">
        <f t="shared" si="1246"/>
        <v>8</v>
      </c>
      <c r="F6964" s="47" t="str">
        <f t="shared" si="1247"/>
        <v>06.00.261-8</v>
      </c>
      <c r="G6964" s="37" t="s">
        <v>6322</v>
      </c>
      <c r="H6964" s="37">
        <v>322</v>
      </c>
    </row>
    <row r="6965" spans="1:8" x14ac:dyDescent="0.3">
      <c r="A6965" s="34" t="str">
        <f>+LEFT(Tabla3[[#This Row],[id_detalle]],2)</f>
        <v>06</v>
      </c>
      <c r="B6965" s="46" t="str">
        <f>VLOOKUP((LEFT(Tabla3[[#This Row],[id_detalle]],2)),id_rubro[[id]:[Rubro]],2,0)</f>
        <v>COMERCIO, ABASTECIMIENTO Y DISTRIBUCIÓN</v>
      </c>
      <c r="C6965" s="36" t="s">
        <v>1369</v>
      </c>
      <c r="D6965" s="45" t="str">
        <f>+Tabla3[[#This Row],[id_detalle]]&amp;" "&amp;VLOOKUP(Tabla3[[#This Row],[id_detalle]],rubro_detalle[[Código]:[Rubro Detalle]],2,0)</f>
        <v>06.00.261 Distribuidoras de Alimentos</v>
      </c>
      <c r="E6965" s="33">
        <f t="shared" si="1246"/>
        <v>9</v>
      </c>
      <c r="F6965" s="47" t="str">
        <f t="shared" si="1247"/>
        <v>06.00.261-9</v>
      </c>
      <c r="G6965" s="37" t="s">
        <v>6323</v>
      </c>
      <c r="H6965" s="37">
        <v>323</v>
      </c>
    </row>
    <row r="6966" spans="1:8" x14ac:dyDescent="0.3">
      <c r="A6966" s="34" t="str">
        <f>+LEFT(Tabla3[[#This Row],[id_detalle]],2)</f>
        <v>06</v>
      </c>
      <c r="B6966" s="46" t="str">
        <f>VLOOKUP((LEFT(Tabla3[[#This Row],[id_detalle]],2)),id_rubro[[id]:[Rubro]],2,0)</f>
        <v>COMERCIO, ABASTECIMIENTO Y DISTRIBUCIÓN</v>
      </c>
      <c r="C6966" s="36" t="s">
        <v>1369</v>
      </c>
      <c r="D6966" s="45" t="str">
        <f>+Tabla3[[#This Row],[id_detalle]]&amp;" "&amp;VLOOKUP(Tabla3[[#This Row],[id_detalle]],rubro_detalle[[Código]:[Rubro Detalle]],2,0)</f>
        <v>06.00.261 Distribuidoras de Alimentos</v>
      </c>
      <c r="E6966" s="33">
        <f t="shared" si="1246"/>
        <v>10</v>
      </c>
      <c r="F6966" s="47" t="str">
        <f t="shared" si="1247"/>
        <v>06.00.261-10</v>
      </c>
      <c r="G6966" s="37" t="s">
        <v>6324</v>
      </c>
      <c r="H6966" s="37">
        <v>324</v>
      </c>
    </row>
    <row r="6967" spans="1:8" x14ac:dyDescent="0.3">
      <c r="A6967" s="34" t="str">
        <f>+LEFT(Tabla3[[#This Row],[id_detalle]],2)</f>
        <v>06</v>
      </c>
      <c r="B6967" s="46" t="str">
        <f>VLOOKUP((LEFT(Tabla3[[#This Row],[id_detalle]],2)),id_rubro[[id]:[Rubro]],2,0)</f>
        <v>COMERCIO, ABASTECIMIENTO Y DISTRIBUCIÓN</v>
      </c>
      <c r="C6967" s="36" t="s">
        <v>1369</v>
      </c>
      <c r="D6967" s="45" t="str">
        <f>+Tabla3[[#This Row],[id_detalle]]&amp;" "&amp;VLOOKUP(Tabla3[[#This Row],[id_detalle]],rubro_detalle[[Código]:[Rubro Detalle]],2,0)</f>
        <v>06.00.261 Distribuidoras de Alimentos</v>
      </c>
      <c r="E6967" s="33">
        <f t="shared" si="1246"/>
        <v>11</v>
      </c>
      <c r="F6967" s="47" t="str">
        <f t="shared" si="1247"/>
        <v>06.00.261-11</v>
      </c>
      <c r="G6967" s="37" t="s">
        <v>6325</v>
      </c>
      <c r="H6967" s="37">
        <v>380</v>
      </c>
    </row>
    <row r="6968" spans="1:8" x14ac:dyDescent="0.3">
      <c r="A6968" s="34" t="str">
        <f>+LEFT(Tabla3[[#This Row],[id_detalle]],2)</f>
        <v>06</v>
      </c>
      <c r="B6968" s="46" t="str">
        <f>VLOOKUP((LEFT(Tabla3[[#This Row],[id_detalle]],2)),id_rubro[[id]:[Rubro]],2,0)</f>
        <v>COMERCIO, ABASTECIMIENTO Y DISTRIBUCIÓN</v>
      </c>
      <c r="C6968" s="36" t="s">
        <v>1369</v>
      </c>
      <c r="D6968" s="45" t="str">
        <f>+Tabla3[[#This Row],[id_detalle]]&amp;" "&amp;VLOOKUP(Tabla3[[#This Row],[id_detalle]],rubro_detalle[[Código]:[Rubro Detalle]],2,0)</f>
        <v>06.00.261 Distribuidoras de Alimentos</v>
      </c>
      <c r="E6968" s="33">
        <f t="shared" si="1246"/>
        <v>12</v>
      </c>
      <c r="F6968" s="47" t="str">
        <f t="shared" si="1247"/>
        <v>06.00.261-12</v>
      </c>
      <c r="G6968" s="37" t="s">
        <v>6326</v>
      </c>
      <c r="H6968" s="37">
        <v>384</v>
      </c>
    </row>
    <row r="6969" spans="1:8" x14ac:dyDescent="0.3">
      <c r="A6969" s="34" t="str">
        <f>+LEFT(Tabla3[[#This Row],[id_detalle]],2)</f>
        <v>06</v>
      </c>
      <c r="B6969" s="46" t="str">
        <f>VLOOKUP((LEFT(Tabla3[[#This Row],[id_detalle]],2)),id_rubro[[id]:[Rubro]],2,0)</f>
        <v>COMERCIO, ABASTECIMIENTO Y DISTRIBUCIÓN</v>
      </c>
      <c r="C6969" s="36" t="s">
        <v>1369</v>
      </c>
      <c r="D6969" s="45" t="str">
        <f>+Tabla3[[#This Row],[id_detalle]]&amp;" "&amp;VLOOKUP(Tabla3[[#This Row],[id_detalle]],rubro_detalle[[Código]:[Rubro Detalle]],2,0)</f>
        <v>06.00.261 Distribuidoras de Alimentos</v>
      </c>
      <c r="E6969" s="33">
        <f t="shared" ref="E6969:E6976" si="1248">+IF(D6969=D6968,E6968+1,1)</f>
        <v>13</v>
      </c>
      <c r="F6969" s="47" t="str">
        <f t="shared" ref="F6969:F6976" si="1249">+LEFT(D6969,9)&amp;"-"&amp;E6969</f>
        <v>06.00.261-13</v>
      </c>
      <c r="G6969" s="37" t="s">
        <v>6327</v>
      </c>
      <c r="H6969" s="37">
        <v>427</v>
      </c>
    </row>
    <row r="6970" spans="1:8" x14ac:dyDescent="0.3">
      <c r="A6970" s="34" t="str">
        <f>+LEFT(Tabla3[[#This Row],[id_detalle]],2)</f>
        <v>06</v>
      </c>
      <c r="B6970" s="46" t="str">
        <f>VLOOKUP((LEFT(Tabla3[[#This Row],[id_detalle]],2)),id_rubro[[id]:[Rubro]],2,0)</f>
        <v>COMERCIO, ABASTECIMIENTO Y DISTRIBUCIÓN</v>
      </c>
      <c r="C6970" s="36" t="s">
        <v>1369</v>
      </c>
      <c r="D6970" s="45" t="str">
        <f>+Tabla3[[#This Row],[id_detalle]]&amp;" "&amp;VLOOKUP(Tabla3[[#This Row],[id_detalle]],rubro_detalle[[Código]:[Rubro Detalle]],2,0)</f>
        <v>06.00.261 Distribuidoras de Alimentos</v>
      </c>
      <c r="E6970" s="33">
        <f t="shared" si="1248"/>
        <v>14</v>
      </c>
      <c r="F6970" s="47" t="str">
        <f t="shared" si="1249"/>
        <v>06.00.261-14</v>
      </c>
      <c r="G6970" s="37" t="s">
        <v>6328</v>
      </c>
      <c r="H6970" s="37">
        <v>479</v>
      </c>
    </row>
    <row r="6971" spans="1:8" x14ac:dyDescent="0.3">
      <c r="A6971" s="34" t="str">
        <f>+LEFT(Tabla3[[#This Row],[id_detalle]],2)</f>
        <v>06</v>
      </c>
      <c r="B6971" s="46" t="str">
        <f>VLOOKUP((LEFT(Tabla3[[#This Row],[id_detalle]],2)),id_rubro[[id]:[Rubro]],2,0)</f>
        <v>COMERCIO, ABASTECIMIENTO Y DISTRIBUCIÓN</v>
      </c>
      <c r="C6971" s="36" t="s">
        <v>1369</v>
      </c>
      <c r="D6971" s="45" t="str">
        <f>+Tabla3[[#This Row],[id_detalle]]&amp;" "&amp;VLOOKUP(Tabla3[[#This Row],[id_detalle]],rubro_detalle[[Código]:[Rubro Detalle]],2,0)</f>
        <v>06.00.261 Distribuidoras de Alimentos</v>
      </c>
      <c r="E6971" s="33">
        <f t="shared" si="1248"/>
        <v>15</v>
      </c>
      <c r="F6971" s="47" t="str">
        <f t="shared" si="1249"/>
        <v>06.00.261-15</v>
      </c>
      <c r="G6971" s="37" t="s">
        <v>6329</v>
      </c>
      <c r="H6971" s="37">
        <v>508</v>
      </c>
    </row>
    <row r="6972" spans="1:8" x14ac:dyDescent="0.3">
      <c r="A6972" s="34" t="str">
        <f>+LEFT(Tabla3[[#This Row],[id_detalle]],2)</f>
        <v>06</v>
      </c>
      <c r="B6972" s="46" t="str">
        <f>VLOOKUP((LEFT(Tabla3[[#This Row],[id_detalle]],2)),id_rubro[[id]:[Rubro]],2,0)</f>
        <v>COMERCIO, ABASTECIMIENTO Y DISTRIBUCIÓN</v>
      </c>
      <c r="C6972" s="36" t="s">
        <v>1369</v>
      </c>
      <c r="D6972" s="45" t="str">
        <f>+Tabla3[[#This Row],[id_detalle]]&amp;" "&amp;VLOOKUP(Tabla3[[#This Row],[id_detalle]],rubro_detalle[[Código]:[Rubro Detalle]],2,0)</f>
        <v>06.00.261 Distribuidoras de Alimentos</v>
      </c>
      <c r="E6972" s="33">
        <f t="shared" si="1248"/>
        <v>16</v>
      </c>
      <c r="F6972" s="47" t="str">
        <f t="shared" si="1249"/>
        <v>06.00.261-16</v>
      </c>
      <c r="G6972" s="37" t="s">
        <v>3238</v>
      </c>
      <c r="H6972" s="37">
        <v>629</v>
      </c>
    </row>
    <row r="6973" spans="1:8" x14ac:dyDescent="0.3">
      <c r="A6973" s="34" t="str">
        <f>+LEFT(Tabla3[[#This Row],[id_detalle]],2)</f>
        <v>06</v>
      </c>
      <c r="B6973" s="46" t="str">
        <f>VLOOKUP((LEFT(Tabla3[[#This Row],[id_detalle]],2)),id_rubro[[id]:[Rubro]],2,0)</f>
        <v>COMERCIO, ABASTECIMIENTO Y DISTRIBUCIÓN</v>
      </c>
      <c r="C6973" s="36" t="s">
        <v>1369</v>
      </c>
      <c r="D6973" s="45" t="str">
        <f>+Tabla3[[#This Row],[id_detalle]]&amp;" "&amp;VLOOKUP(Tabla3[[#This Row],[id_detalle]],rubro_detalle[[Código]:[Rubro Detalle]],2,0)</f>
        <v>06.00.261 Distribuidoras de Alimentos</v>
      </c>
      <c r="E6973" s="33">
        <f t="shared" si="1248"/>
        <v>17</v>
      </c>
      <c r="F6973" s="47" t="str">
        <f t="shared" si="1249"/>
        <v>06.00.261-17</v>
      </c>
      <c r="G6973" s="37" t="s">
        <v>2493</v>
      </c>
      <c r="H6973" s="37">
        <v>653</v>
      </c>
    </row>
    <row r="6974" spans="1:8" x14ac:dyDescent="0.3">
      <c r="A6974" s="34" t="str">
        <f>+LEFT(Tabla3[[#This Row],[id_detalle]],2)</f>
        <v>06</v>
      </c>
      <c r="B6974" s="46" t="str">
        <f>VLOOKUP((LEFT(Tabla3[[#This Row],[id_detalle]],2)),id_rubro[[id]:[Rubro]],2,0)</f>
        <v>COMERCIO, ABASTECIMIENTO Y DISTRIBUCIÓN</v>
      </c>
      <c r="C6974" s="36" t="s">
        <v>1369</v>
      </c>
      <c r="D6974" s="45" t="str">
        <f>+Tabla3[[#This Row],[id_detalle]]&amp;" "&amp;VLOOKUP(Tabla3[[#This Row],[id_detalle]],rubro_detalle[[Código]:[Rubro Detalle]],2,0)</f>
        <v>06.00.261 Distribuidoras de Alimentos</v>
      </c>
      <c r="E6974" s="33">
        <f t="shared" si="1248"/>
        <v>18</v>
      </c>
      <c r="F6974" s="47" t="str">
        <f t="shared" si="1249"/>
        <v>06.00.261-18</v>
      </c>
      <c r="G6974" s="37" t="s">
        <v>6330</v>
      </c>
      <c r="H6974" s="37">
        <v>684</v>
      </c>
    </row>
    <row r="6975" spans="1:8" x14ac:dyDescent="0.3">
      <c r="A6975" s="34" t="str">
        <f>+LEFT(Tabla3[[#This Row],[id_detalle]],2)</f>
        <v>06</v>
      </c>
      <c r="B6975" s="46" t="str">
        <f>VLOOKUP((LEFT(Tabla3[[#This Row],[id_detalle]],2)),id_rubro[[id]:[Rubro]],2,0)</f>
        <v>COMERCIO, ABASTECIMIENTO Y DISTRIBUCIÓN</v>
      </c>
      <c r="C6975" s="36" t="s">
        <v>1369</v>
      </c>
      <c r="D6975" s="45" t="str">
        <f>+Tabla3[[#This Row],[id_detalle]]&amp;" "&amp;VLOOKUP(Tabla3[[#This Row],[id_detalle]],rubro_detalle[[Código]:[Rubro Detalle]],2,0)</f>
        <v>06.00.261 Distribuidoras de Alimentos</v>
      </c>
      <c r="E6975" s="33">
        <f t="shared" si="1248"/>
        <v>19</v>
      </c>
      <c r="F6975" s="47" t="str">
        <f t="shared" si="1249"/>
        <v>06.00.261-19</v>
      </c>
      <c r="G6975" s="37" t="s">
        <v>3502</v>
      </c>
      <c r="H6975" s="37">
        <v>687</v>
      </c>
    </row>
    <row r="6976" spans="1:8" x14ac:dyDescent="0.3">
      <c r="A6976" s="34" t="str">
        <f>+LEFT(Tabla3[[#This Row],[id_detalle]],2)</f>
        <v>06</v>
      </c>
      <c r="B6976" s="46" t="str">
        <f>VLOOKUP((LEFT(Tabla3[[#This Row],[id_detalle]],2)),id_rubro[[id]:[Rubro]],2,0)</f>
        <v>COMERCIO, ABASTECIMIENTO Y DISTRIBUCIÓN</v>
      </c>
      <c r="C6976" s="36" t="s">
        <v>1369</v>
      </c>
      <c r="D6976" s="45" t="str">
        <f>+Tabla3[[#This Row],[id_detalle]]&amp;" "&amp;VLOOKUP(Tabla3[[#This Row],[id_detalle]],rubro_detalle[[Código]:[Rubro Detalle]],2,0)</f>
        <v>06.00.261 Distribuidoras de Alimentos</v>
      </c>
      <c r="E6976" s="33">
        <f t="shared" si="1248"/>
        <v>20</v>
      </c>
      <c r="F6976" s="47" t="str">
        <f t="shared" si="1249"/>
        <v>06.00.261-20</v>
      </c>
      <c r="G6976" s="37" t="s">
        <v>5415</v>
      </c>
      <c r="H6976" s="37">
        <v>687</v>
      </c>
    </row>
    <row r="6977" spans="1:8" x14ac:dyDescent="0.3">
      <c r="A6977" s="34" t="str">
        <f>+LEFT(Tabla3[[#This Row],[id_detalle]],2)</f>
        <v>06</v>
      </c>
      <c r="B6977" s="46" t="str">
        <f>VLOOKUP((LEFT(Tabla3[[#This Row],[id_detalle]],2)),id_rubro[[id]:[Rubro]],2,0)</f>
        <v>COMERCIO, ABASTECIMIENTO Y DISTRIBUCIÓN</v>
      </c>
      <c r="C6977" s="36" t="s">
        <v>1369</v>
      </c>
      <c r="D6977" s="45" t="str">
        <f>+Tabla3[[#This Row],[id_detalle]]&amp;" "&amp;VLOOKUP(Tabla3[[#This Row],[id_detalle]],rubro_detalle[[Código]:[Rubro Detalle]],2,0)</f>
        <v>06.00.261 Distribuidoras de Alimentos</v>
      </c>
      <c r="E6977" s="33">
        <f t="shared" ref="E6977:E6983" si="1250">+IF(D6977=D6976,E6976+1,1)</f>
        <v>21</v>
      </c>
      <c r="F6977" s="47" t="str">
        <f t="shared" ref="F6977:F6983" si="1251">+LEFT(D6977,9)&amp;"-"&amp;E6977</f>
        <v>06.00.261-21</v>
      </c>
      <c r="G6977" s="37" t="s">
        <v>5263</v>
      </c>
      <c r="H6977" s="37">
        <v>687</v>
      </c>
    </row>
    <row r="6978" spans="1:8" x14ac:dyDescent="0.3">
      <c r="A6978" s="34" t="str">
        <f>+LEFT(Tabla3[[#This Row],[id_detalle]],2)</f>
        <v>06</v>
      </c>
      <c r="B6978" s="46" t="str">
        <f>VLOOKUP((LEFT(Tabla3[[#This Row],[id_detalle]],2)),id_rubro[[id]:[Rubro]],2,0)</f>
        <v>COMERCIO, ABASTECIMIENTO Y DISTRIBUCIÓN</v>
      </c>
      <c r="C6978" s="36" t="s">
        <v>1369</v>
      </c>
      <c r="D6978" s="45" t="str">
        <f>+Tabla3[[#This Row],[id_detalle]]&amp;" "&amp;VLOOKUP(Tabla3[[#This Row],[id_detalle]],rubro_detalle[[Código]:[Rubro Detalle]],2,0)</f>
        <v>06.00.261 Distribuidoras de Alimentos</v>
      </c>
      <c r="E6978" s="33">
        <f t="shared" si="1250"/>
        <v>22</v>
      </c>
      <c r="F6978" s="47" t="str">
        <f t="shared" si="1251"/>
        <v>06.00.261-22</v>
      </c>
      <c r="G6978" s="37" t="s">
        <v>4067</v>
      </c>
      <c r="H6978" s="37">
        <v>785</v>
      </c>
    </row>
    <row r="6979" spans="1:8" x14ac:dyDescent="0.3">
      <c r="A6979" s="34" t="str">
        <f>+LEFT(Tabla3[[#This Row],[id_detalle]],2)</f>
        <v>06</v>
      </c>
      <c r="B6979" s="46" t="str">
        <f>VLOOKUP((LEFT(Tabla3[[#This Row],[id_detalle]],2)),id_rubro[[id]:[Rubro]],2,0)</f>
        <v>COMERCIO, ABASTECIMIENTO Y DISTRIBUCIÓN</v>
      </c>
      <c r="C6979" s="36" t="s">
        <v>1369</v>
      </c>
      <c r="D6979" s="45" t="str">
        <f>+Tabla3[[#This Row],[id_detalle]]&amp;" "&amp;VLOOKUP(Tabla3[[#This Row],[id_detalle]],rubro_detalle[[Código]:[Rubro Detalle]],2,0)</f>
        <v>06.00.261 Distribuidoras de Alimentos</v>
      </c>
      <c r="E6979" s="33">
        <f t="shared" si="1250"/>
        <v>23</v>
      </c>
      <c r="F6979" s="47" t="str">
        <f t="shared" si="1251"/>
        <v>06.00.261-23</v>
      </c>
      <c r="G6979" s="37" t="s">
        <v>6331</v>
      </c>
      <c r="H6979" s="37">
        <v>818</v>
      </c>
    </row>
    <row r="6980" spans="1:8" x14ac:dyDescent="0.3">
      <c r="A6980" s="34" t="str">
        <f>+LEFT(Tabla3[[#This Row],[id_detalle]],2)</f>
        <v>06</v>
      </c>
      <c r="B6980" s="46" t="str">
        <f>VLOOKUP((LEFT(Tabla3[[#This Row],[id_detalle]],2)),id_rubro[[id]:[Rubro]],2,0)</f>
        <v>COMERCIO, ABASTECIMIENTO Y DISTRIBUCIÓN</v>
      </c>
      <c r="C6980" s="36" t="s">
        <v>1369</v>
      </c>
      <c r="D6980" s="45" t="str">
        <f>+Tabla3[[#This Row],[id_detalle]]&amp;" "&amp;VLOOKUP(Tabla3[[#This Row],[id_detalle]],rubro_detalle[[Código]:[Rubro Detalle]],2,0)</f>
        <v>06.00.261 Distribuidoras de Alimentos</v>
      </c>
      <c r="E6980" s="33">
        <f t="shared" si="1250"/>
        <v>24</v>
      </c>
      <c r="F6980" s="47" t="str">
        <f t="shared" si="1251"/>
        <v>06.00.261-24</v>
      </c>
      <c r="G6980" s="37" t="s">
        <v>6332</v>
      </c>
      <c r="H6980" s="37">
        <v>846</v>
      </c>
    </row>
    <row r="6981" spans="1:8" x14ac:dyDescent="0.3">
      <c r="A6981" s="34" t="str">
        <f>+LEFT(Tabla3[[#This Row],[id_detalle]],2)</f>
        <v>06</v>
      </c>
      <c r="B6981" s="46" t="str">
        <f>VLOOKUP((LEFT(Tabla3[[#This Row],[id_detalle]],2)),id_rubro[[id]:[Rubro]],2,0)</f>
        <v>COMERCIO, ABASTECIMIENTO Y DISTRIBUCIÓN</v>
      </c>
      <c r="C6981" s="36" t="s">
        <v>1370</v>
      </c>
      <c r="D6981" s="45" t="str">
        <f>+Tabla3[[#This Row],[id_detalle]]&amp;" "&amp;VLOOKUP(Tabla3[[#This Row],[id_detalle]],rubro_detalle[[Código]:[Rubro Detalle]],2,0)</f>
        <v>06.00.265 Distribuidores de Bebidas Alchólicas, no Alcoholicas y Gaseosas</v>
      </c>
      <c r="E6981" s="33">
        <f t="shared" si="1250"/>
        <v>1</v>
      </c>
      <c r="F6981" s="47" t="str">
        <f t="shared" si="1251"/>
        <v>06.00.265-1</v>
      </c>
      <c r="G6981" s="37" t="s">
        <v>6333</v>
      </c>
      <c r="H6981" s="37">
        <v>276</v>
      </c>
    </row>
    <row r="6982" spans="1:8" x14ac:dyDescent="0.3">
      <c r="A6982" s="34" t="str">
        <f>+LEFT(Tabla3[[#This Row],[id_detalle]],2)</f>
        <v>06</v>
      </c>
      <c r="B6982" s="46" t="str">
        <f>VLOOKUP((LEFT(Tabla3[[#This Row],[id_detalle]],2)),id_rubro[[id]:[Rubro]],2,0)</f>
        <v>COMERCIO, ABASTECIMIENTO Y DISTRIBUCIÓN</v>
      </c>
      <c r="C6982" s="36" t="s">
        <v>1370</v>
      </c>
      <c r="D6982" s="45" t="str">
        <f>+Tabla3[[#This Row],[id_detalle]]&amp;" "&amp;VLOOKUP(Tabla3[[#This Row],[id_detalle]],rubro_detalle[[Código]:[Rubro Detalle]],2,0)</f>
        <v>06.00.265 Distribuidores de Bebidas Alchólicas, no Alcoholicas y Gaseosas</v>
      </c>
      <c r="E6982" s="33">
        <f t="shared" si="1250"/>
        <v>2</v>
      </c>
      <c r="F6982" s="47" t="str">
        <f t="shared" si="1251"/>
        <v>06.00.265-2</v>
      </c>
      <c r="G6982" s="37" t="s">
        <v>3085</v>
      </c>
      <c r="H6982" s="37">
        <v>316</v>
      </c>
    </row>
    <row r="6983" spans="1:8" x14ac:dyDescent="0.3">
      <c r="A6983" s="34" t="str">
        <f>+LEFT(Tabla3[[#This Row],[id_detalle]],2)</f>
        <v>06</v>
      </c>
      <c r="B6983" s="46" t="str">
        <f>VLOOKUP((LEFT(Tabla3[[#This Row],[id_detalle]],2)),id_rubro[[id]:[Rubro]],2,0)</f>
        <v>COMERCIO, ABASTECIMIENTO Y DISTRIBUCIÓN</v>
      </c>
      <c r="C6983" s="36" t="s">
        <v>1370</v>
      </c>
      <c r="D6983" s="45" t="str">
        <f>+Tabla3[[#This Row],[id_detalle]]&amp;" "&amp;VLOOKUP(Tabla3[[#This Row],[id_detalle]],rubro_detalle[[Código]:[Rubro Detalle]],2,0)</f>
        <v>06.00.265 Distribuidores de Bebidas Alchólicas, no Alcoholicas y Gaseosas</v>
      </c>
      <c r="E6983" s="33">
        <f t="shared" si="1250"/>
        <v>3</v>
      </c>
      <c r="F6983" s="47" t="str">
        <f t="shared" si="1251"/>
        <v>06.00.265-3</v>
      </c>
      <c r="G6983" s="37" t="s">
        <v>6334</v>
      </c>
      <c r="H6983" s="37">
        <v>321</v>
      </c>
    </row>
    <row r="6984" spans="1:8" x14ac:dyDescent="0.3">
      <c r="A6984" s="34" t="str">
        <f>+LEFT(Tabla3[[#This Row],[id_detalle]],2)</f>
        <v>06</v>
      </c>
      <c r="B6984" s="46" t="str">
        <f>VLOOKUP((LEFT(Tabla3[[#This Row],[id_detalle]],2)),id_rubro[[id]:[Rubro]],2,0)</f>
        <v>COMERCIO, ABASTECIMIENTO Y DISTRIBUCIÓN</v>
      </c>
      <c r="C6984" s="36" t="s">
        <v>1370</v>
      </c>
      <c r="D6984" s="45" t="str">
        <f>+Tabla3[[#This Row],[id_detalle]]&amp;" "&amp;VLOOKUP(Tabla3[[#This Row],[id_detalle]],rubro_detalle[[Código]:[Rubro Detalle]],2,0)</f>
        <v>06.00.265 Distribuidores de Bebidas Alchólicas, no Alcoholicas y Gaseosas</v>
      </c>
      <c r="E6984" s="33">
        <f t="shared" ref="E6984:E6986" si="1252">+IF(D6984=D6983,E6983+1,1)</f>
        <v>4</v>
      </c>
      <c r="F6984" s="47" t="str">
        <f t="shared" ref="F6984:F6986" si="1253">+LEFT(D6984,9)&amp;"-"&amp;E6984</f>
        <v>06.00.265-4</v>
      </c>
      <c r="G6984" s="37" t="s">
        <v>3197</v>
      </c>
      <c r="H6984" s="37">
        <v>341</v>
      </c>
    </row>
    <row r="6985" spans="1:8" x14ac:dyDescent="0.3">
      <c r="A6985" s="34" t="str">
        <f>+LEFT(Tabla3[[#This Row],[id_detalle]],2)</f>
        <v>06</v>
      </c>
      <c r="B6985" s="46" t="str">
        <f>VLOOKUP((LEFT(Tabla3[[#This Row],[id_detalle]],2)),id_rubro[[id]:[Rubro]],2,0)</f>
        <v>COMERCIO, ABASTECIMIENTO Y DISTRIBUCIÓN</v>
      </c>
      <c r="C6985" s="36" t="s">
        <v>1370</v>
      </c>
      <c r="D6985" s="45" t="str">
        <f>+Tabla3[[#This Row],[id_detalle]]&amp;" "&amp;VLOOKUP(Tabla3[[#This Row],[id_detalle]],rubro_detalle[[Código]:[Rubro Detalle]],2,0)</f>
        <v>06.00.265 Distribuidores de Bebidas Alchólicas, no Alcoholicas y Gaseosas</v>
      </c>
      <c r="E6985" s="33">
        <f t="shared" si="1252"/>
        <v>5</v>
      </c>
      <c r="F6985" s="47" t="str">
        <f t="shared" si="1253"/>
        <v>06.00.265-5</v>
      </c>
      <c r="G6985" s="37" t="s">
        <v>6335</v>
      </c>
      <c r="H6985" s="37">
        <v>383</v>
      </c>
    </row>
    <row r="6986" spans="1:8" x14ac:dyDescent="0.3">
      <c r="A6986" s="34" t="str">
        <f>+LEFT(Tabla3[[#This Row],[id_detalle]],2)</f>
        <v>06</v>
      </c>
      <c r="B6986" s="46" t="str">
        <f>VLOOKUP((LEFT(Tabla3[[#This Row],[id_detalle]],2)),id_rubro[[id]:[Rubro]],2,0)</f>
        <v>COMERCIO, ABASTECIMIENTO Y DISTRIBUCIÓN</v>
      </c>
      <c r="C6986" s="36" t="s">
        <v>1370</v>
      </c>
      <c r="D6986" s="45" t="str">
        <f>+Tabla3[[#This Row],[id_detalle]]&amp;" "&amp;VLOOKUP(Tabla3[[#This Row],[id_detalle]],rubro_detalle[[Código]:[Rubro Detalle]],2,0)</f>
        <v>06.00.265 Distribuidores de Bebidas Alchólicas, no Alcoholicas y Gaseosas</v>
      </c>
      <c r="E6986" s="33">
        <f t="shared" si="1252"/>
        <v>6</v>
      </c>
      <c r="F6986" s="47" t="str">
        <f t="shared" si="1253"/>
        <v>06.00.265-6</v>
      </c>
      <c r="G6986" s="37" t="s">
        <v>6336</v>
      </c>
      <c r="H6986" s="37">
        <v>383</v>
      </c>
    </row>
    <row r="6987" spans="1:8" x14ac:dyDescent="0.3">
      <c r="A6987" s="34" t="str">
        <f>+LEFT(Tabla3[[#This Row],[id_detalle]],2)</f>
        <v>06</v>
      </c>
      <c r="B6987" s="46" t="str">
        <f>VLOOKUP((LEFT(Tabla3[[#This Row],[id_detalle]],2)),id_rubro[[id]:[Rubro]],2,0)</f>
        <v>COMERCIO, ABASTECIMIENTO Y DISTRIBUCIÓN</v>
      </c>
      <c r="C6987" s="36" t="s">
        <v>1370</v>
      </c>
      <c r="D6987" s="45" t="str">
        <f>+Tabla3[[#This Row],[id_detalle]]&amp;" "&amp;VLOOKUP(Tabla3[[#This Row],[id_detalle]],rubro_detalle[[Código]:[Rubro Detalle]],2,0)</f>
        <v>06.00.265 Distribuidores de Bebidas Alchólicas, no Alcoholicas y Gaseosas</v>
      </c>
      <c r="E6987" s="33">
        <f t="shared" ref="E6987:E6989" si="1254">+IF(D6987=D6986,E6986+1,1)</f>
        <v>7</v>
      </c>
      <c r="F6987" s="47" t="str">
        <f t="shared" ref="F6987:F6989" si="1255">+LEFT(D6987,9)&amp;"-"&amp;E6987</f>
        <v>06.00.265-7</v>
      </c>
      <c r="G6987" s="37" t="s">
        <v>5263</v>
      </c>
      <c r="H6987" s="37">
        <v>687</v>
      </c>
    </row>
    <row r="6988" spans="1:8" x14ac:dyDescent="0.3">
      <c r="A6988" s="34" t="str">
        <f>+LEFT(Tabla3[[#This Row],[id_detalle]],2)</f>
        <v>06</v>
      </c>
      <c r="B6988" s="46" t="str">
        <f>VLOOKUP((LEFT(Tabla3[[#This Row],[id_detalle]],2)),id_rubro[[id]:[Rubro]],2,0)</f>
        <v>COMERCIO, ABASTECIMIENTO Y DISTRIBUCIÓN</v>
      </c>
      <c r="C6988" s="36" t="s">
        <v>1370</v>
      </c>
      <c r="D6988" s="45" t="str">
        <f>+Tabla3[[#This Row],[id_detalle]]&amp;" "&amp;VLOOKUP(Tabla3[[#This Row],[id_detalle]],rubro_detalle[[Código]:[Rubro Detalle]],2,0)</f>
        <v>06.00.265 Distribuidores de Bebidas Alchólicas, no Alcoholicas y Gaseosas</v>
      </c>
      <c r="E6988" s="33">
        <f t="shared" si="1254"/>
        <v>8</v>
      </c>
      <c r="F6988" s="47" t="str">
        <f t="shared" si="1255"/>
        <v>06.00.265-8</v>
      </c>
      <c r="G6988" s="37" t="s">
        <v>5861</v>
      </c>
      <c r="H6988" s="37">
        <v>705</v>
      </c>
    </row>
    <row r="6989" spans="1:8" x14ac:dyDescent="0.3">
      <c r="A6989" s="34" t="str">
        <f>+LEFT(Tabla3[[#This Row],[id_detalle]],2)</f>
        <v>06</v>
      </c>
      <c r="B6989" s="46" t="str">
        <f>VLOOKUP((LEFT(Tabla3[[#This Row],[id_detalle]],2)),id_rubro[[id]:[Rubro]],2,0)</f>
        <v>COMERCIO, ABASTECIMIENTO Y DISTRIBUCIÓN</v>
      </c>
      <c r="C6989" s="36" t="s">
        <v>1370</v>
      </c>
      <c r="D6989" s="45" t="str">
        <f>+Tabla3[[#This Row],[id_detalle]]&amp;" "&amp;VLOOKUP(Tabla3[[#This Row],[id_detalle]],rubro_detalle[[Código]:[Rubro Detalle]],2,0)</f>
        <v>06.00.265 Distribuidores de Bebidas Alchólicas, no Alcoholicas y Gaseosas</v>
      </c>
      <c r="E6989" s="33">
        <f t="shared" si="1254"/>
        <v>9</v>
      </c>
      <c r="F6989" s="47" t="str">
        <f t="shared" si="1255"/>
        <v>06.00.265-9</v>
      </c>
      <c r="G6989" s="37" t="s">
        <v>4067</v>
      </c>
      <c r="H6989" s="37">
        <v>785</v>
      </c>
    </row>
    <row r="6990" spans="1:8" x14ac:dyDescent="0.3">
      <c r="A6990" s="34" t="str">
        <f>+LEFT(Tabla3[[#This Row],[id_detalle]],2)</f>
        <v>06</v>
      </c>
      <c r="B6990" s="46" t="str">
        <f>VLOOKUP((LEFT(Tabla3[[#This Row],[id_detalle]],2)),id_rubro[[id]:[Rubro]],2,0)</f>
        <v>COMERCIO, ABASTECIMIENTO Y DISTRIBUCIÓN</v>
      </c>
      <c r="C6990" s="36" t="s">
        <v>1373</v>
      </c>
      <c r="D6990" s="45" t="str">
        <f>+Tabla3[[#This Row],[id_detalle]]&amp;" "&amp;VLOOKUP(Tabla3[[#This Row],[id_detalle]],rubro_detalle[[Código]:[Rubro Detalle]],2,0)</f>
        <v>06.00.271 Distribuidores de Maquinarias y Equipos</v>
      </c>
      <c r="E6990" s="33">
        <f>+IF(D6990=D6989,E6989+1,1)</f>
        <v>1</v>
      </c>
      <c r="F6990" s="47" t="str">
        <f>+LEFT(D6990,9)&amp;"-"&amp;E6990</f>
        <v>06.00.271-1</v>
      </c>
      <c r="G6990" s="37" t="s">
        <v>5513</v>
      </c>
      <c r="H6990" s="37">
        <v>242</v>
      </c>
    </row>
    <row r="6991" spans="1:8" x14ac:dyDescent="0.3">
      <c r="A6991" s="34" t="str">
        <f>+LEFT(Tabla3[[#This Row],[id_detalle]],2)</f>
        <v>06</v>
      </c>
      <c r="B6991" s="46" t="str">
        <f>VLOOKUP((LEFT(Tabla3[[#This Row],[id_detalle]],2)),id_rubro[[id]:[Rubro]],2,0)</f>
        <v>COMERCIO, ABASTECIMIENTO Y DISTRIBUCIÓN</v>
      </c>
      <c r="C6991" s="36" t="s">
        <v>1373</v>
      </c>
      <c r="D6991" s="45" t="str">
        <f>+Tabla3[[#This Row],[id_detalle]]&amp;" "&amp;VLOOKUP(Tabla3[[#This Row],[id_detalle]],rubro_detalle[[Código]:[Rubro Detalle]],2,0)</f>
        <v>06.00.271 Distribuidores de Maquinarias y Equipos</v>
      </c>
      <c r="E6991" s="33">
        <f>+IF(D6991=D6990,E6990+1,1)</f>
        <v>2</v>
      </c>
      <c r="F6991" s="47" t="str">
        <f>+LEFT(D6991,9)&amp;"-"&amp;E6991</f>
        <v>06.00.271-2</v>
      </c>
      <c r="G6991" s="37" t="s">
        <v>6337</v>
      </c>
      <c r="H6991" s="37">
        <v>381</v>
      </c>
    </row>
    <row r="6992" spans="1:8" x14ac:dyDescent="0.3">
      <c r="A6992" s="34" t="str">
        <f>+LEFT(Tabla3[[#This Row],[id_detalle]],2)</f>
        <v>06</v>
      </c>
      <c r="B6992" s="46" t="str">
        <f>VLOOKUP((LEFT(Tabla3[[#This Row],[id_detalle]],2)),id_rubro[[id]:[Rubro]],2,0)</f>
        <v>COMERCIO, ABASTECIMIENTO Y DISTRIBUCIÓN</v>
      </c>
      <c r="C6992" s="36" t="s">
        <v>1373</v>
      </c>
      <c r="D6992" s="45" t="str">
        <f>+Tabla3[[#This Row],[id_detalle]]&amp;" "&amp;VLOOKUP(Tabla3[[#This Row],[id_detalle]],rubro_detalle[[Código]:[Rubro Detalle]],2,0)</f>
        <v>06.00.271 Distribuidores de Maquinarias y Equipos</v>
      </c>
      <c r="E6992" s="33">
        <f>+IF(D6992=D6991,E6991+1,1)</f>
        <v>3</v>
      </c>
      <c r="F6992" s="47" t="str">
        <f>+LEFT(D6992,9)&amp;"-"&amp;E6992</f>
        <v>06.00.271-3</v>
      </c>
      <c r="G6992" s="37" t="s">
        <v>6338</v>
      </c>
      <c r="H6992" s="37">
        <v>406</v>
      </c>
    </row>
    <row r="6993" spans="1:8" x14ac:dyDescent="0.3">
      <c r="A6993" s="34" t="str">
        <f>+LEFT(Tabla3[[#This Row],[id_detalle]],2)</f>
        <v>06</v>
      </c>
      <c r="B6993" s="46" t="str">
        <f>VLOOKUP((LEFT(Tabla3[[#This Row],[id_detalle]],2)),id_rubro[[id]:[Rubro]],2,0)</f>
        <v>COMERCIO, ABASTECIMIENTO Y DISTRIBUCIÓN</v>
      </c>
      <c r="C6993" s="36" t="s">
        <v>1373</v>
      </c>
      <c r="D6993" s="45" t="str">
        <f>+Tabla3[[#This Row],[id_detalle]]&amp;" "&amp;VLOOKUP(Tabla3[[#This Row],[id_detalle]],rubro_detalle[[Código]:[Rubro Detalle]],2,0)</f>
        <v>06.00.271 Distribuidores de Maquinarias y Equipos</v>
      </c>
      <c r="E6993" s="33">
        <f t="shared" ref="E6993:E6995" si="1256">+IF(D6993=D6992,E6992+1,1)</f>
        <v>4</v>
      </c>
      <c r="F6993" s="47" t="str">
        <f t="shared" ref="F6993:F6995" si="1257">+LEFT(D6993,9)&amp;"-"&amp;E6993</f>
        <v>06.00.271-4</v>
      </c>
      <c r="G6993" s="37" t="s">
        <v>4720</v>
      </c>
      <c r="H6993" s="37">
        <v>445</v>
      </c>
    </row>
    <row r="6994" spans="1:8" x14ac:dyDescent="0.3">
      <c r="A6994" s="34" t="str">
        <f>+LEFT(Tabla3[[#This Row],[id_detalle]],2)</f>
        <v>06</v>
      </c>
      <c r="B6994" s="46" t="str">
        <f>VLOOKUP((LEFT(Tabla3[[#This Row],[id_detalle]],2)),id_rubro[[id]:[Rubro]],2,0)</f>
        <v>COMERCIO, ABASTECIMIENTO Y DISTRIBUCIÓN</v>
      </c>
      <c r="C6994" s="36" t="s">
        <v>1373</v>
      </c>
      <c r="D6994" s="45" t="str">
        <f>+Tabla3[[#This Row],[id_detalle]]&amp;" "&amp;VLOOKUP(Tabla3[[#This Row],[id_detalle]],rubro_detalle[[Código]:[Rubro Detalle]],2,0)</f>
        <v>06.00.271 Distribuidores de Maquinarias y Equipos</v>
      </c>
      <c r="E6994" s="33">
        <f t="shared" si="1256"/>
        <v>5</v>
      </c>
      <c r="F6994" s="47" t="str">
        <f t="shared" si="1257"/>
        <v>06.00.271-5</v>
      </c>
      <c r="G6994" s="37" t="s">
        <v>5553</v>
      </c>
      <c r="H6994" s="37">
        <v>470</v>
      </c>
    </row>
    <row r="6995" spans="1:8" x14ac:dyDescent="0.3">
      <c r="A6995" s="34" t="str">
        <f>+LEFT(Tabla3[[#This Row],[id_detalle]],2)</f>
        <v>06</v>
      </c>
      <c r="B6995" s="46" t="str">
        <f>VLOOKUP((LEFT(Tabla3[[#This Row],[id_detalle]],2)),id_rubro[[id]:[Rubro]],2,0)</f>
        <v>COMERCIO, ABASTECIMIENTO Y DISTRIBUCIÓN</v>
      </c>
      <c r="C6995" s="36" t="s">
        <v>1373</v>
      </c>
      <c r="D6995" s="45" t="str">
        <f>+Tabla3[[#This Row],[id_detalle]]&amp;" "&amp;VLOOKUP(Tabla3[[#This Row],[id_detalle]],rubro_detalle[[Código]:[Rubro Detalle]],2,0)</f>
        <v>06.00.271 Distribuidores de Maquinarias y Equipos</v>
      </c>
      <c r="E6995" s="33">
        <f t="shared" si="1256"/>
        <v>6</v>
      </c>
      <c r="F6995" s="47" t="str">
        <f t="shared" si="1257"/>
        <v>06.00.271-6</v>
      </c>
      <c r="G6995" s="37" t="s">
        <v>6339</v>
      </c>
      <c r="H6995" s="37">
        <v>492</v>
      </c>
    </row>
    <row r="6996" spans="1:8" x14ac:dyDescent="0.3">
      <c r="A6996" s="34" t="str">
        <f>+LEFT(Tabla3[[#This Row],[id_detalle]],2)</f>
        <v>06</v>
      </c>
      <c r="B6996" s="46" t="str">
        <f>VLOOKUP((LEFT(Tabla3[[#This Row],[id_detalle]],2)),id_rubro[[id]:[Rubro]],2,0)</f>
        <v>COMERCIO, ABASTECIMIENTO Y DISTRIBUCIÓN</v>
      </c>
      <c r="C6996" s="36" t="s">
        <v>1373</v>
      </c>
      <c r="D6996" s="45" t="str">
        <f>+Tabla3[[#This Row],[id_detalle]]&amp;" "&amp;VLOOKUP(Tabla3[[#This Row],[id_detalle]],rubro_detalle[[Código]:[Rubro Detalle]],2,0)</f>
        <v>06.00.271 Distribuidores de Maquinarias y Equipos</v>
      </c>
      <c r="E6996" s="33">
        <f t="shared" ref="E6996:E7004" si="1258">+IF(D6996=D6995,E6995+1,1)</f>
        <v>7</v>
      </c>
      <c r="F6996" s="47" t="str">
        <f t="shared" ref="F6996:F7004" si="1259">+LEFT(D6996,9)&amp;"-"&amp;E6996</f>
        <v>06.00.271-7</v>
      </c>
      <c r="G6996" s="37" t="s">
        <v>3015</v>
      </c>
      <c r="H6996" s="37">
        <v>637</v>
      </c>
    </row>
    <row r="6997" spans="1:8" x14ac:dyDescent="0.3">
      <c r="A6997" s="34" t="str">
        <f>+LEFT(Tabla3[[#This Row],[id_detalle]],2)</f>
        <v>06</v>
      </c>
      <c r="B6997" s="46" t="str">
        <f>VLOOKUP((LEFT(Tabla3[[#This Row],[id_detalle]],2)),id_rubro[[id]:[Rubro]],2,0)</f>
        <v>COMERCIO, ABASTECIMIENTO Y DISTRIBUCIÓN</v>
      </c>
      <c r="C6997" s="36" t="s">
        <v>1373</v>
      </c>
      <c r="D6997" s="45" t="str">
        <f>+Tabla3[[#This Row],[id_detalle]]&amp;" "&amp;VLOOKUP(Tabla3[[#This Row],[id_detalle]],rubro_detalle[[Código]:[Rubro Detalle]],2,0)</f>
        <v>06.00.271 Distribuidores de Maquinarias y Equipos</v>
      </c>
      <c r="E6997" s="33">
        <f t="shared" si="1258"/>
        <v>8</v>
      </c>
      <c r="F6997" s="47" t="str">
        <f t="shared" si="1259"/>
        <v>06.00.271-8</v>
      </c>
      <c r="G6997" s="37" t="s">
        <v>4073</v>
      </c>
      <c r="H6997" s="37">
        <v>833</v>
      </c>
    </row>
    <row r="6998" spans="1:8" x14ac:dyDescent="0.3">
      <c r="A6998" s="34" t="str">
        <f>+LEFT(Tabla3[[#This Row],[id_detalle]],2)</f>
        <v>06</v>
      </c>
      <c r="B6998" s="46" t="str">
        <f>VLOOKUP((LEFT(Tabla3[[#This Row],[id_detalle]],2)),id_rubro[[id]:[Rubro]],2,0)</f>
        <v>COMERCIO, ABASTECIMIENTO Y DISTRIBUCIÓN</v>
      </c>
      <c r="C6998" s="36" t="s">
        <v>1375</v>
      </c>
      <c r="D6998" s="45" t="str">
        <f>+Tabla3[[#This Row],[id_detalle]]&amp;" "&amp;VLOOKUP(Tabla3[[#This Row],[id_detalle]],rubro_detalle[[Código]:[Rubro Detalle]],2,0)</f>
        <v>06.00.275 Distribuidores de Productos de Depilación y Estética</v>
      </c>
      <c r="E6998" s="33">
        <f t="shared" si="1258"/>
        <v>1</v>
      </c>
      <c r="F6998" s="47" t="str">
        <f t="shared" si="1259"/>
        <v>06.00.275-1</v>
      </c>
      <c r="G6998" s="37" t="s">
        <v>4251</v>
      </c>
      <c r="H6998" s="37">
        <v>272</v>
      </c>
    </row>
    <row r="6999" spans="1:8" x14ac:dyDescent="0.3">
      <c r="A6999" s="34" t="str">
        <f>+LEFT(Tabla3[[#This Row],[id_detalle]],2)</f>
        <v>06</v>
      </c>
      <c r="B6999" s="46" t="str">
        <f>VLOOKUP((LEFT(Tabla3[[#This Row],[id_detalle]],2)),id_rubro[[id]:[Rubro]],2,0)</f>
        <v>COMERCIO, ABASTECIMIENTO Y DISTRIBUCIÓN</v>
      </c>
      <c r="C6999" s="36" t="s">
        <v>1330</v>
      </c>
      <c r="D6999" s="45" t="str">
        <f>+Tabla3[[#This Row],[id_detalle]]&amp;" "&amp;VLOOKUP(Tabla3[[#This Row],[id_detalle]],rubro_detalle[[Código]:[Rubro Detalle]],2,0)</f>
        <v>06.00.281 Distribuidores de Combustibles</v>
      </c>
      <c r="E6999" s="33">
        <f t="shared" si="1258"/>
        <v>1</v>
      </c>
      <c r="F6999" s="47" t="str">
        <f t="shared" si="1259"/>
        <v>06.00.281-1</v>
      </c>
      <c r="G6999" s="37" t="s">
        <v>4411</v>
      </c>
      <c r="H6999" s="37">
        <v>426</v>
      </c>
    </row>
    <row r="7000" spans="1:8" x14ac:dyDescent="0.3">
      <c r="A7000" s="34" t="str">
        <f>+LEFT(Tabla3[[#This Row],[id_detalle]],2)</f>
        <v>06</v>
      </c>
      <c r="B7000" s="46" t="str">
        <f>VLOOKUP((LEFT(Tabla3[[#This Row],[id_detalle]],2)),id_rubro[[id]:[Rubro]],2,0)</f>
        <v>COMERCIO, ABASTECIMIENTO Y DISTRIBUCIÓN</v>
      </c>
      <c r="C7000" s="36" t="s">
        <v>1330</v>
      </c>
      <c r="D7000" s="45" t="str">
        <f>+Tabla3[[#This Row],[id_detalle]]&amp;" "&amp;VLOOKUP(Tabla3[[#This Row],[id_detalle]],rubro_detalle[[Código]:[Rubro Detalle]],2,0)</f>
        <v>06.00.281 Distribuidores de Combustibles</v>
      </c>
      <c r="E7000" s="33">
        <f t="shared" si="1258"/>
        <v>2</v>
      </c>
      <c r="F7000" s="47" t="str">
        <f t="shared" si="1259"/>
        <v>06.00.281-2</v>
      </c>
      <c r="G7000" s="37" t="s">
        <v>6327</v>
      </c>
      <c r="H7000" s="37">
        <v>427</v>
      </c>
    </row>
    <row r="7001" spans="1:8" x14ac:dyDescent="0.3">
      <c r="A7001" s="34" t="str">
        <f>+LEFT(Tabla3[[#This Row],[id_detalle]],2)</f>
        <v>06</v>
      </c>
      <c r="B7001" s="46" t="str">
        <f>VLOOKUP((LEFT(Tabla3[[#This Row],[id_detalle]],2)),id_rubro[[id]:[Rubro]],2,0)</f>
        <v>COMERCIO, ABASTECIMIENTO Y DISTRIBUCIÓN</v>
      </c>
      <c r="C7001" s="36" t="s">
        <v>1331</v>
      </c>
      <c r="D7001" s="45" t="str">
        <f>+Tabla3[[#This Row],[id_detalle]]&amp;" "&amp;VLOOKUP(Tabla3[[#This Row],[id_detalle]],rubro_detalle[[Código]:[Rubro Detalle]],2,0)</f>
        <v>06.00.291 Enciclopedias, Diccionarios y Libros en General</v>
      </c>
      <c r="E7001" s="33">
        <f t="shared" si="1258"/>
        <v>1</v>
      </c>
      <c r="F7001" s="47" t="str">
        <f t="shared" si="1259"/>
        <v>06.00.291-1</v>
      </c>
      <c r="G7001" s="37" t="s">
        <v>4067</v>
      </c>
      <c r="H7001" s="37">
        <v>785</v>
      </c>
    </row>
    <row r="7002" spans="1:8" x14ac:dyDescent="0.3">
      <c r="A7002" s="34" t="str">
        <f>+LEFT(Tabla3[[#This Row],[id_detalle]],2)</f>
        <v>06</v>
      </c>
      <c r="B7002" s="46" t="str">
        <f>VLOOKUP((LEFT(Tabla3[[#This Row],[id_detalle]],2)),id_rubro[[id]:[Rubro]],2,0)</f>
        <v>COMERCIO, ABASTECIMIENTO Y DISTRIBUCIÓN</v>
      </c>
      <c r="C7002" s="36" t="s">
        <v>2173</v>
      </c>
      <c r="D7002" s="45" t="str">
        <f>+Tabla3[[#This Row],[id_detalle]]&amp;" "&amp;VLOOKUP(Tabla3[[#This Row],[id_detalle]],rubro_detalle[[Código]:[Rubro Detalle]],2,0)</f>
        <v>06.00.301 Exportaciones</v>
      </c>
      <c r="E7002" s="33">
        <f t="shared" si="1258"/>
        <v>1</v>
      </c>
      <c r="F7002" s="47" t="str">
        <f t="shared" si="1259"/>
        <v>06.00.301-1</v>
      </c>
      <c r="G7002" s="37" t="s">
        <v>6340</v>
      </c>
      <c r="H7002" s="37">
        <v>159</v>
      </c>
    </row>
    <row r="7003" spans="1:8" x14ac:dyDescent="0.3">
      <c r="A7003" s="34" t="str">
        <f>+LEFT(Tabla3[[#This Row],[id_detalle]],2)</f>
        <v>06</v>
      </c>
      <c r="B7003" s="46" t="str">
        <f>VLOOKUP((LEFT(Tabla3[[#This Row],[id_detalle]],2)),id_rubro[[id]:[Rubro]],2,0)</f>
        <v>COMERCIO, ABASTECIMIENTO Y DISTRIBUCIÓN</v>
      </c>
      <c r="C7003" s="36" t="s">
        <v>2173</v>
      </c>
      <c r="D7003" s="45" t="str">
        <f>+Tabla3[[#This Row],[id_detalle]]&amp;" "&amp;VLOOKUP(Tabla3[[#This Row],[id_detalle]],rubro_detalle[[Código]:[Rubro Detalle]],2,0)</f>
        <v>06.00.301 Exportaciones</v>
      </c>
      <c r="E7003" s="33">
        <f t="shared" si="1258"/>
        <v>2</v>
      </c>
      <c r="F7003" s="47" t="str">
        <f t="shared" si="1259"/>
        <v>06.00.301-2</v>
      </c>
      <c r="G7003" s="37" t="s">
        <v>4818</v>
      </c>
      <c r="H7003" s="37">
        <v>161</v>
      </c>
    </row>
    <row r="7004" spans="1:8" x14ac:dyDescent="0.3">
      <c r="A7004" s="34" t="str">
        <f>+LEFT(Tabla3[[#This Row],[id_detalle]],2)</f>
        <v>06</v>
      </c>
      <c r="B7004" s="46" t="str">
        <f>VLOOKUP((LEFT(Tabla3[[#This Row],[id_detalle]],2)),id_rubro[[id]:[Rubro]],2,0)</f>
        <v>COMERCIO, ABASTECIMIENTO Y DISTRIBUCIÓN</v>
      </c>
      <c r="C7004" s="36" t="s">
        <v>2173</v>
      </c>
      <c r="D7004" s="45" t="str">
        <f>+Tabla3[[#This Row],[id_detalle]]&amp;" "&amp;VLOOKUP(Tabla3[[#This Row],[id_detalle]],rubro_detalle[[Código]:[Rubro Detalle]],2,0)</f>
        <v>06.00.301 Exportaciones</v>
      </c>
      <c r="E7004" s="33">
        <f t="shared" si="1258"/>
        <v>3</v>
      </c>
      <c r="F7004" s="47" t="str">
        <f t="shared" si="1259"/>
        <v>06.00.301-3</v>
      </c>
      <c r="G7004" s="37" t="s">
        <v>2657</v>
      </c>
      <c r="H7004" s="37">
        <v>161</v>
      </c>
    </row>
    <row r="7005" spans="1:8" x14ac:dyDescent="0.3">
      <c r="A7005" s="34" t="str">
        <f>+LEFT(Tabla3[[#This Row],[id_detalle]],2)</f>
        <v>06</v>
      </c>
      <c r="B7005" s="46" t="str">
        <f>VLOOKUP((LEFT(Tabla3[[#This Row],[id_detalle]],2)),id_rubro[[id]:[Rubro]],2,0)</f>
        <v>COMERCIO, ABASTECIMIENTO Y DISTRIBUCIÓN</v>
      </c>
      <c r="C7005" s="36" t="s">
        <v>2173</v>
      </c>
      <c r="D7005" s="45" t="str">
        <f>+Tabla3[[#This Row],[id_detalle]]&amp;" "&amp;VLOOKUP(Tabla3[[#This Row],[id_detalle]],rubro_detalle[[Código]:[Rubro Detalle]],2,0)</f>
        <v>06.00.301 Exportaciones</v>
      </c>
      <c r="E7005" s="33">
        <f t="shared" ref="E7005:E7007" si="1260">+IF(D7005=D7004,E7004+1,1)</f>
        <v>4</v>
      </c>
      <c r="F7005" s="47" t="str">
        <f t="shared" ref="F7005:F7007" si="1261">+LEFT(D7005,9)&amp;"-"&amp;E7005</f>
        <v>06.00.301-4</v>
      </c>
      <c r="G7005" s="37" t="s">
        <v>6341</v>
      </c>
      <c r="H7005" s="37">
        <v>162</v>
      </c>
    </row>
    <row r="7006" spans="1:8" x14ac:dyDescent="0.3">
      <c r="A7006" s="34" t="str">
        <f>+LEFT(Tabla3[[#This Row],[id_detalle]],2)</f>
        <v>06</v>
      </c>
      <c r="B7006" s="46" t="str">
        <f>VLOOKUP((LEFT(Tabla3[[#This Row],[id_detalle]],2)),id_rubro[[id]:[Rubro]],2,0)</f>
        <v>COMERCIO, ABASTECIMIENTO Y DISTRIBUCIÓN</v>
      </c>
      <c r="C7006" s="36" t="s">
        <v>2173</v>
      </c>
      <c r="D7006" s="45" t="str">
        <f>+Tabla3[[#This Row],[id_detalle]]&amp;" "&amp;VLOOKUP(Tabla3[[#This Row],[id_detalle]],rubro_detalle[[Código]:[Rubro Detalle]],2,0)</f>
        <v>06.00.301 Exportaciones</v>
      </c>
      <c r="E7006" s="33">
        <f t="shared" si="1260"/>
        <v>5</v>
      </c>
      <c r="F7006" s="47" t="str">
        <f t="shared" si="1261"/>
        <v>06.00.301-5</v>
      </c>
      <c r="G7006" s="37" t="s">
        <v>6342</v>
      </c>
      <c r="H7006" s="37">
        <v>173</v>
      </c>
    </row>
    <row r="7007" spans="1:8" x14ac:dyDescent="0.3">
      <c r="A7007" s="34" t="str">
        <f>+LEFT(Tabla3[[#This Row],[id_detalle]],2)</f>
        <v>06</v>
      </c>
      <c r="B7007" s="46" t="str">
        <f>VLOOKUP((LEFT(Tabla3[[#This Row],[id_detalle]],2)),id_rubro[[id]:[Rubro]],2,0)</f>
        <v>COMERCIO, ABASTECIMIENTO Y DISTRIBUCIÓN</v>
      </c>
      <c r="C7007" s="36" t="s">
        <v>2173</v>
      </c>
      <c r="D7007" s="45" t="str">
        <f>+Tabla3[[#This Row],[id_detalle]]&amp;" "&amp;VLOOKUP(Tabla3[[#This Row],[id_detalle]],rubro_detalle[[Código]:[Rubro Detalle]],2,0)</f>
        <v>06.00.301 Exportaciones</v>
      </c>
      <c r="E7007" s="33">
        <f t="shared" si="1260"/>
        <v>6</v>
      </c>
      <c r="F7007" s="47" t="str">
        <f t="shared" si="1261"/>
        <v>06.00.301-6</v>
      </c>
      <c r="G7007" s="37" t="s">
        <v>6343</v>
      </c>
      <c r="H7007" s="37">
        <v>174</v>
      </c>
    </row>
    <row r="7008" spans="1:8" x14ac:dyDescent="0.3">
      <c r="A7008" s="34" t="str">
        <f>+LEFT(Tabla3[[#This Row],[id_detalle]],2)</f>
        <v>06</v>
      </c>
      <c r="B7008" s="46" t="str">
        <f>VLOOKUP((LEFT(Tabla3[[#This Row],[id_detalle]],2)),id_rubro[[id]:[Rubro]],2,0)</f>
        <v>COMERCIO, ABASTECIMIENTO Y DISTRIBUCIÓN</v>
      </c>
      <c r="C7008" s="36" t="s">
        <v>2173</v>
      </c>
      <c r="D7008" s="45" t="str">
        <f>+Tabla3[[#This Row],[id_detalle]]&amp;" "&amp;VLOOKUP(Tabla3[[#This Row],[id_detalle]],rubro_detalle[[Código]:[Rubro Detalle]],2,0)</f>
        <v>06.00.301 Exportaciones</v>
      </c>
      <c r="E7008" s="33">
        <f t="shared" ref="E7008:E7013" si="1262">+IF(D7008=D7007,E7007+1,1)</f>
        <v>7</v>
      </c>
      <c r="F7008" s="47" t="str">
        <f t="shared" ref="F7008:F7013" si="1263">+LEFT(D7008,9)&amp;"-"&amp;E7008</f>
        <v>06.00.301-7</v>
      </c>
      <c r="G7008" s="37" t="s">
        <v>2697</v>
      </c>
      <c r="H7008" s="37">
        <v>175</v>
      </c>
    </row>
    <row r="7009" spans="1:8" x14ac:dyDescent="0.3">
      <c r="A7009" s="34" t="str">
        <f>+LEFT(Tabla3[[#This Row],[id_detalle]],2)</f>
        <v>06</v>
      </c>
      <c r="B7009" s="46" t="str">
        <f>VLOOKUP((LEFT(Tabla3[[#This Row],[id_detalle]],2)),id_rubro[[id]:[Rubro]],2,0)</f>
        <v>COMERCIO, ABASTECIMIENTO Y DISTRIBUCIÓN</v>
      </c>
      <c r="C7009" s="36" t="s">
        <v>2173</v>
      </c>
      <c r="D7009" s="45" t="str">
        <f>+Tabla3[[#This Row],[id_detalle]]&amp;" "&amp;VLOOKUP(Tabla3[[#This Row],[id_detalle]],rubro_detalle[[Código]:[Rubro Detalle]],2,0)</f>
        <v>06.00.301 Exportaciones</v>
      </c>
      <c r="E7009" s="33">
        <f t="shared" si="1262"/>
        <v>8</v>
      </c>
      <c r="F7009" s="47" t="str">
        <f t="shared" si="1263"/>
        <v>06.00.301-8</v>
      </c>
      <c r="G7009" s="37" t="s">
        <v>6344</v>
      </c>
      <c r="H7009" s="37">
        <v>176</v>
      </c>
    </row>
    <row r="7010" spans="1:8" x14ac:dyDescent="0.3">
      <c r="A7010" s="34" t="str">
        <f>+LEFT(Tabla3[[#This Row],[id_detalle]],2)</f>
        <v>06</v>
      </c>
      <c r="B7010" s="46" t="str">
        <f>VLOOKUP((LEFT(Tabla3[[#This Row],[id_detalle]],2)),id_rubro[[id]:[Rubro]],2,0)</f>
        <v>COMERCIO, ABASTECIMIENTO Y DISTRIBUCIÓN</v>
      </c>
      <c r="C7010" s="36" t="s">
        <v>2173</v>
      </c>
      <c r="D7010" s="45" t="str">
        <f>+Tabla3[[#This Row],[id_detalle]]&amp;" "&amp;VLOOKUP(Tabla3[[#This Row],[id_detalle]],rubro_detalle[[Código]:[Rubro Detalle]],2,0)</f>
        <v>06.00.301 Exportaciones</v>
      </c>
      <c r="E7010" s="33">
        <f t="shared" si="1262"/>
        <v>9</v>
      </c>
      <c r="F7010" s="47" t="str">
        <f t="shared" si="1263"/>
        <v>06.00.301-9</v>
      </c>
      <c r="G7010" s="37" t="s">
        <v>2416</v>
      </c>
      <c r="H7010" s="37">
        <v>177</v>
      </c>
    </row>
    <row r="7011" spans="1:8" x14ac:dyDescent="0.3">
      <c r="A7011" s="34" t="str">
        <f>+LEFT(Tabla3[[#This Row],[id_detalle]],2)</f>
        <v>06</v>
      </c>
      <c r="B7011" s="46" t="str">
        <f>VLOOKUP((LEFT(Tabla3[[#This Row],[id_detalle]],2)),id_rubro[[id]:[Rubro]],2,0)</f>
        <v>COMERCIO, ABASTECIMIENTO Y DISTRIBUCIÓN</v>
      </c>
      <c r="C7011" s="36" t="s">
        <v>2173</v>
      </c>
      <c r="D7011" s="45" t="str">
        <f>+Tabla3[[#This Row],[id_detalle]]&amp;" "&amp;VLOOKUP(Tabla3[[#This Row],[id_detalle]],rubro_detalle[[Código]:[Rubro Detalle]],2,0)</f>
        <v>06.00.301 Exportaciones</v>
      </c>
      <c r="E7011" s="33">
        <f t="shared" si="1262"/>
        <v>10</v>
      </c>
      <c r="F7011" s="47" t="str">
        <f t="shared" si="1263"/>
        <v>06.00.301-10</v>
      </c>
      <c r="G7011" s="37" t="s">
        <v>6345</v>
      </c>
      <c r="H7011" s="37">
        <v>177</v>
      </c>
    </row>
    <row r="7012" spans="1:8" x14ac:dyDescent="0.3">
      <c r="A7012" s="34" t="str">
        <f>+LEFT(Tabla3[[#This Row],[id_detalle]],2)</f>
        <v>06</v>
      </c>
      <c r="B7012" s="46" t="str">
        <f>VLOOKUP((LEFT(Tabla3[[#This Row],[id_detalle]],2)),id_rubro[[id]:[Rubro]],2,0)</f>
        <v>COMERCIO, ABASTECIMIENTO Y DISTRIBUCIÓN</v>
      </c>
      <c r="C7012" s="36" t="s">
        <v>2173</v>
      </c>
      <c r="D7012" s="45" t="str">
        <f>+Tabla3[[#This Row],[id_detalle]]&amp;" "&amp;VLOOKUP(Tabla3[[#This Row],[id_detalle]],rubro_detalle[[Código]:[Rubro Detalle]],2,0)</f>
        <v>06.00.301 Exportaciones</v>
      </c>
      <c r="E7012" s="33">
        <f t="shared" si="1262"/>
        <v>11</v>
      </c>
      <c r="F7012" s="47" t="str">
        <f t="shared" si="1263"/>
        <v>06.00.301-11</v>
      </c>
      <c r="G7012" s="37" t="s">
        <v>6346</v>
      </c>
      <c r="H7012" s="37">
        <v>177</v>
      </c>
    </row>
    <row r="7013" spans="1:8" x14ac:dyDescent="0.3">
      <c r="A7013" s="34" t="str">
        <f>+LEFT(Tabla3[[#This Row],[id_detalle]],2)</f>
        <v>06</v>
      </c>
      <c r="B7013" s="46" t="str">
        <f>VLOOKUP((LEFT(Tabla3[[#This Row],[id_detalle]],2)),id_rubro[[id]:[Rubro]],2,0)</f>
        <v>COMERCIO, ABASTECIMIENTO Y DISTRIBUCIÓN</v>
      </c>
      <c r="C7013" s="36" t="s">
        <v>2173</v>
      </c>
      <c r="D7013" s="45" t="str">
        <f>+Tabla3[[#This Row],[id_detalle]]&amp;" "&amp;VLOOKUP(Tabla3[[#This Row],[id_detalle]],rubro_detalle[[Código]:[Rubro Detalle]],2,0)</f>
        <v>06.00.301 Exportaciones</v>
      </c>
      <c r="E7013" s="33">
        <f t="shared" si="1262"/>
        <v>12</v>
      </c>
      <c r="F7013" s="47" t="str">
        <f t="shared" si="1263"/>
        <v>06.00.301-12</v>
      </c>
      <c r="G7013" s="37" t="s">
        <v>2537</v>
      </c>
      <c r="H7013" s="37">
        <v>178</v>
      </c>
    </row>
    <row r="7014" spans="1:8" x14ac:dyDescent="0.3">
      <c r="A7014" s="34" t="str">
        <f>+LEFT(Tabla3[[#This Row],[id_detalle]],2)</f>
        <v>06</v>
      </c>
      <c r="B7014" s="46" t="str">
        <f>VLOOKUP((LEFT(Tabla3[[#This Row],[id_detalle]],2)),id_rubro[[id]:[Rubro]],2,0)</f>
        <v>COMERCIO, ABASTECIMIENTO Y DISTRIBUCIÓN</v>
      </c>
      <c r="C7014" s="36" t="s">
        <v>2173</v>
      </c>
      <c r="D7014" s="45" t="str">
        <f>+Tabla3[[#This Row],[id_detalle]]&amp;" "&amp;VLOOKUP(Tabla3[[#This Row],[id_detalle]],rubro_detalle[[Código]:[Rubro Detalle]],2,0)</f>
        <v>06.00.301 Exportaciones</v>
      </c>
      <c r="E7014" s="33">
        <f t="shared" ref="E7014:E7025" si="1264">+IF(D7014=D7013,E7013+1,1)</f>
        <v>13</v>
      </c>
      <c r="F7014" s="47" t="str">
        <f t="shared" ref="F7014:F7025" si="1265">+LEFT(D7014,9)&amp;"-"&amp;E7014</f>
        <v>06.00.301-13</v>
      </c>
      <c r="G7014" s="37" t="s">
        <v>6347</v>
      </c>
      <c r="H7014" s="37">
        <v>178</v>
      </c>
    </row>
    <row r="7015" spans="1:8" x14ac:dyDescent="0.3">
      <c r="A7015" s="34" t="str">
        <f>+LEFT(Tabla3[[#This Row],[id_detalle]],2)</f>
        <v>06</v>
      </c>
      <c r="B7015" s="46" t="str">
        <f>VLOOKUP((LEFT(Tabla3[[#This Row],[id_detalle]],2)),id_rubro[[id]:[Rubro]],2,0)</f>
        <v>COMERCIO, ABASTECIMIENTO Y DISTRIBUCIÓN</v>
      </c>
      <c r="C7015" s="36" t="s">
        <v>2173</v>
      </c>
      <c r="D7015" s="45" t="str">
        <f>+Tabla3[[#This Row],[id_detalle]]&amp;" "&amp;VLOOKUP(Tabla3[[#This Row],[id_detalle]],rubro_detalle[[Código]:[Rubro Detalle]],2,0)</f>
        <v>06.00.301 Exportaciones</v>
      </c>
      <c r="E7015" s="33">
        <f t="shared" si="1264"/>
        <v>14</v>
      </c>
      <c r="F7015" s="47" t="str">
        <f t="shared" si="1265"/>
        <v>06.00.301-14</v>
      </c>
      <c r="G7015" s="37" t="s">
        <v>6348</v>
      </c>
      <c r="H7015" s="37">
        <v>178</v>
      </c>
    </row>
    <row r="7016" spans="1:8" x14ac:dyDescent="0.3">
      <c r="A7016" s="34" t="str">
        <f>+LEFT(Tabla3[[#This Row],[id_detalle]],2)</f>
        <v>06</v>
      </c>
      <c r="B7016" s="46" t="str">
        <f>VLOOKUP((LEFT(Tabla3[[#This Row],[id_detalle]],2)),id_rubro[[id]:[Rubro]],2,0)</f>
        <v>COMERCIO, ABASTECIMIENTO Y DISTRIBUCIÓN</v>
      </c>
      <c r="C7016" s="36" t="s">
        <v>2173</v>
      </c>
      <c r="D7016" s="45" t="str">
        <f>+Tabla3[[#This Row],[id_detalle]]&amp;" "&amp;VLOOKUP(Tabla3[[#This Row],[id_detalle]],rubro_detalle[[Código]:[Rubro Detalle]],2,0)</f>
        <v>06.00.301 Exportaciones</v>
      </c>
      <c r="E7016" s="33">
        <f t="shared" si="1264"/>
        <v>15</v>
      </c>
      <c r="F7016" s="47" t="str">
        <f t="shared" si="1265"/>
        <v>06.00.301-15</v>
      </c>
      <c r="G7016" s="37" t="s">
        <v>2541</v>
      </c>
      <c r="H7016" s="37">
        <v>178</v>
      </c>
    </row>
    <row r="7017" spans="1:8" x14ac:dyDescent="0.3">
      <c r="A7017" s="34" t="str">
        <f>+LEFT(Tabla3[[#This Row],[id_detalle]],2)</f>
        <v>06</v>
      </c>
      <c r="B7017" s="46" t="str">
        <f>VLOOKUP((LEFT(Tabla3[[#This Row],[id_detalle]],2)),id_rubro[[id]:[Rubro]],2,0)</f>
        <v>COMERCIO, ABASTECIMIENTO Y DISTRIBUCIÓN</v>
      </c>
      <c r="C7017" s="36" t="s">
        <v>2173</v>
      </c>
      <c r="D7017" s="45" t="str">
        <f>+Tabla3[[#This Row],[id_detalle]]&amp;" "&amp;VLOOKUP(Tabla3[[#This Row],[id_detalle]],rubro_detalle[[Código]:[Rubro Detalle]],2,0)</f>
        <v>06.00.301 Exportaciones</v>
      </c>
      <c r="E7017" s="33">
        <f t="shared" si="1264"/>
        <v>16</v>
      </c>
      <c r="F7017" s="47" t="str">
        <f t="shared" si="1265"/>
        <v>06.00.301-16</v>
      </c>
      <c r="G7017" s="37" t="s">
        <v>2542</v>
      </c>
      <c r="H7017" s="37">
        <v>179</v>
      </c>
    </row>
    <row r="7018" spans="1:8" x14ac:dyDescent="0.3">
      <c r="A7018" s="34" t="str">
        <f>+LEFT(Tabla3[[#This Row],[id_detalle]],2)</f>
        <v>06</v>
      </c>
      <c r="B7018" s="46" t="str">
        <f>VLOOKUP((LEFT(Tabla3[[#This Row],[id_detalle]],2)),id_rubro[[id]:[Rubro]],2,0)</f>
        <v>COMERCIO, ABASTECIMIENTO Y DISTRIBUCIÓN</v>
      </c>
      <c r="C7018" s="36" t="s">
        <v>2173</v>
      </c>
      <c r="D7018" s="45" t="str">
        <f>+Tabla3[[#This Row],[id_detalle]]&amp;" "&amp;VLOOKUP(Tabla3[[#This Row],[id_detalle]],rubro_detalle[[Código]:[Rubro Detalle]],2,0)</f>
        <v>06.00.301 Exportaciones</v>
      </c>
      <c r="E7018" s="33">
        <f t="shared" si="1264"/>
        <v>17</v>
      </c>
      <c r="F7018" s="47" t="str">
        <f t="shared" si="1265"/>
        <v>06.00.301-17</v>
      </c>
      <c r="G7018" s="37" t="s">
        <v>6349</v>
      </c>
      <c r="H7018" s="37">
        <v>179</v>
      </c>
    </row>
    <row r="7019" spans="1:8" x14ac:dyDescent="0.3">
      <c r="A7019" s="34" t="str">
        <f>+LEFT(Tabla3[[#This Row],[id_detalle]],2)</f>
        <v>06</v>
      </c>
      <c r="B7019" s="46" t="str">
        <f>VLOOKUP((LEFT(Tabla3[[#This Row],[id_detalle]],2)),id_rubro[[id]:[Rubro]],2,0)</f>
        <v>COMERCIO, ABASTECIMIENTO Y DISTRIBUCIÓN</v>
      </c>
      <c r="C7019" s="36" t="s">
        <v>2173</v>
      </c>
      <c r="D7019" s="45" t="str">
        <f>+Tabla3[[#This Row],[id_detalle]]&amp;" "&amp;VLOOKUP(Tabla3[[#This Row],[id_detalle]],rubro_detalle[[Código]:[Rubro Detalle]],2,0)</f>
        <v>06.00.301 Exportaciones</v>
      </c>
      <c r="E7019" s="33">
        <f t="shared" si="1264"/>
        <v>18</v>
      </c>
      <c r="F7019" s="47" t="str">
        <f t="shared" si="1265"/>
        <v>06.00.301-18</v>
      </c>
      <c r="G7019" s="37" t="s">
        <v>2544</v>
      </c>
      <c r="H7019" s="37">
        <v>179</v>
      </c>
    </row>
    <row r="7020" spans="1:8" x14ac:dyDescent="0.3">
      <c r="A7020" s="34" t="str">
        <f>+LEFT(Tabla3[[#This Row],[id_detalle]],2)</f>
        <v>06</v>
      </c>
      <c r="B7020" s="46" t="str">
        <f>VLOOKUP((LEFT(Tabla3[[#This Row],[id_detalle]],2)),id_rubro[[id]:[Rubro]],2,0)</f>
        <v>COMERCIO, ABASTECIMIENTO Y DISTRIBUCIÓN</v>
      </c>
      <c r="C7020" s="36" t="s">
        <v>2173</v>
      </c>
      <c r="D7020" s="45" t="str">
        <f>+Tabla3[[#This Row],[id_detalle]]&amp;" "&amp;VLOOKUP(Tabla3[[#This Row],[id_detalle]],rubro_detalle[[Código]:[Rubro Detalle]],2,0)</f>
        <v>06.00.301 Exportaciones</v>
      </c>
      <c r="E7020" s="33">
        <f t="shared" si="1264"/>
        <v>19</v>
      </c>
      <c r="F7020" s="47" t="str">
        <f t="shared" si="1265"/>
        <v>06.00.301-19</v>
      </c>
      <c r="G7020" s="37" t="s">
        <v>6350</v>
      </c>
      <c r="H7020" s="37">
        <v>179</v>
      </c>
    </row>
    <row r="7021" spans="1:8" x14ac:dyDescent="0.3">
      <c r="A7021" s="34" t="str">
        <f>+LEFT(Tabla3[[#This Row],[id_detalle]],2)</f>
        <v>06</v>
      </c>
      <c r="B7021" s="46" t="str">
        <f>VLOOKUP((LEFT(Tabla3[[#This Row],[id_detalle]],2)),id_rubro[[id]:[Rubro]],2,0)</f>
        <v>COMERCIO, ABASTECIMIENTO Y DISTRIBUCIÓN</v>
      </c>
      <c r="C7021" s="36" t="s">
        <v>2173</v>
      </c>
      <c r="D7021" s="45" t="str">
        <f>+Tabla3[[#This Row],[id_detalle]]&amp;" "&amp;VLOOKUP(Tabla3[[#This Row],[id_detalle]],rubro_detalle[[Código]:[Rubro Detalle]],2,0)</f>
        <v>06.00.301 Exportaciones</v>
      </c>
      <c r="E7021" s="33">
        <f t="shared" si="1264"/>
        <v>20</v>
      </c>
      <c r="F7021" s="47" t="str">
        <f t="shared" si="1265"/>
        <v>06.00.301-20</v>
      </c>
      <c r="G7021" s="37" t="s">
        <v>2546</v>
      </c>
      <c r="H7021" s="37">
        <v>180</v>
      </c>
    </row>
    <row r="7022" spans="1:8" x14ac:dyDescent="0.3">
      <c r="A7022" s="34" t="str">
        <f>+LEFT(Tabla3[[#This Row],[id_detalle]],2)</f>
        <v>06</v>
      </c>
      <c r="B7022" s="46" t="str">
        <f>VLOOKUP((LEFT(Tabla3[[#This Row],[id_detalle]],2)),id_rubro[[id]:[Rubro]],2,0)</f>
        <v>COMERCIO, ABASTECIMIENTO Y DISTRIBUCIÓN</v>
      </c>
      <c r="C7022" s="36" t="s">
        <v>2173</v>
      </c>
      <c r="D7022" s="45" t="str">
        <f>+Tabla3[[#This Row],[id_detalle]]&amp;" "&amp;VLOOKUP(Tabla3[[#This Row],[id_detalle]],rubro_detalle[[Código]:[Rubro Detalle]],2,0)</f>
        <v>06.00.301 Exportaciones</v>
      </c>
      <c r="E7022" s="33">
        <f t="shared" si="1264"/>
        <v>21</v>
      </c>
      <c r="F7022" s="47" t="str">
        <f t="shared" si="1265"/>
        <v>06.00.301-21</v>
      </c>
      <c r="G7022" s="37" t="s">
        <v>6351</v>
      </c>
      <c r="H7022" s="37">
        <v>180</v>
      </c>
    </row>
    <row r="7023" spans="1:8" x14ac:dyDescent="0.3">
      <c r="A7023" s="34" t="str">
        <f>+LEFT(Tabla3[[#This Row],[id_detalle]],2)</f>
        <v>06</v>
      </c>
      <c r="B7023" s="46" t="str">
        <f>VLOOKUP((LEFT(Tabla3[[#This Row],[id_detalle]],2)),id_rubro[[id]:[Rubro]],2,0)</f>
        <v>COMERCIO, ABASTECIMIENTO Y DISTRIBUCIÓN</v>
      </c>
      <c r="C7023" s="36" t="s">
        <v>2173</v>
      </c>
      <c r="D7023" s="45" t="str">
        <f>+Tabla3[[#This Row],[id_detalle]]&amp;" "&amp;VLOOKUP(Tabla3[[#This Row],[id_detalle]],rubro_detalle[[Código]:[Rubro Detalle]],2,0)</f>
        <v>06.00.301 Exportaciones</v>
      </c>
      <c r="E7023" s="33">
        <f t="shared" si="1264"/>
        <v>22</v>
      </c>
      <c r="F7023" s="47" t="str">
        <f t="shared" si="1265"/>
        <v>06.00.301-22</v>
      </c>
      <c r="G7023" s="37" t="s">
        <v>6352</v>
      </c>
      <c r="H7023" s="37">
        <v>181</v>
      </c>
    </row>
    <row r="7024" spans="1:8" x14ac:dyDescent="0.3">
      <c r="A7024" s="34" t="str">
        <f>+LEFT(Tabla3[[#This Row],[id_detalle]],2)</f>
        <v>06</v>
      </c>
      <c r="B7024" s="46" t="str">
        <f>VLOOKUP((LEFT(Tabla3[[#This Row],[id_detalle]],2)),id_rubro[[id]:[Rubro]],2,0)</f>
        <v>COMERCIO, ABASTECIMIENTO Y DISTRIBUCIÓN</v>
      </c>
      <c r="C7024" s="36" t="s">
        <v>2173</v>
      </c>
      <c r="D7024" s="45" t="str">
        <f>+Tabla3[[#This Row],[id_detalle]]&amp;" "&amp;VLOOKUP(Tabla3[[#This Row],[id_detalle]],rubro_detalle[[Código]:[Rubro Detalle]],2,0)</f>
        <v>06.00.301 Exportaciones</v>
      </c>
      <c r="E7024" s="33">
        <f t="shared" si="1264"/>
        <v>23</v>
      </c>
      <c r="F7024" s="47" t="str">
        <f t="shared" si="1265"/>
        <v>06.00.301-23</v>
      </c>
      <c r="G7024" s="38" t="s">
        <v>2470</v>
      </c>
      <c r="H7024" s="38">
        <v>181</v>
      </c>
    </row>
    <row r="7025" spans="1:8" x14ac:dyDescent="0.3">
      <c r="A7025" s="34" t="str">
        <f>+LEFT(Tabla3[[#This Row],[id_detalle]],2)</f>
        <v>06</v>
      </c>
      <c r="B7025" s="46" t="str">
        <f>VLOOKUP((LEFT(Tabla3[[#This Row],[id_detalle]],2)),id_rubro[[id]:[Rubro]],2,0)</f>
        <v>COMERCIO, ABASTECIMIENTO Y DISTRIBUCIÓN</v>
      </c>
      <c r="C7025" s="36" t="s">
        <v>2173</v>
      </c>
      <c r="D7025" s="45" t="str">
        <f>+Tabla3[[#This Row],[id_detalle]]&amp;" "&amp;VLOOKUP(Tabla3[[#This Row],[id_detalle]],rubro_detalle[[Código]:[Rubro Detalle]],2,0)</f>
        <v>06.00.301 Exportaciones</v>
      </c>
      <c r="E7025" s="33">
        <f t="shared" si="1264"/>
        <v>24</v>
      </c>
      <c r="F7025" s="47" t="str">
        <f t="shared" si="1265"/>
        <v>06.00.301-24</v>
      </c>
      <c r="G7025" s="37" t="s">
        <v>6353</v>
      </c>
      <c r="H7025" s="37">
        <v>181</v>
      </c>
    </row>
    <row r="7026" spans="1:8" x14ac:dyDescent="0.3">
      <c r="A7026" s="34" t="str">
        <f>+LEFT(Tabla3[[#This Row],[id_detalle]],2)</f>
        <v>06</v>
      </c>
      <c r="B7026" s="46" t="str">
        <f>VLOOKUP((LEFT(Tabla3[[#This Row],[id_detalle]],2)),id_rubro[[id]:[Rubro]],2,0)</f>
        <v>COMERCIO, ABASTECIMIENTO Y DISTRIBUCIÓN</v>
      </c>
      <c r="C7026" s="36" t="s">
        <v>2173</v>
      </c>
      <c r="D7026" s="45" t="str">
        <f>+Tabla3[[#This Row],[id_detalle]]&amp;" "&amp;VLOOKUP(Tabla3[[#This Row],[id_detalle]],rubro_detalle[[Código]:[Rubro Detalle]],2,0)</f>
        <v>06.00.301 Exportaciones</v>
      </c>
      <c r="E7026" s="33">
        <f t="shared" ref="E7026:E7049" si="1266">+IF(D7026=D7025,E7025+1,1)</f>
        <v>25</v>
      </c>
      <c r="F7026" s="47" t="str">
        <f t="shared" ref="F7026:F7049" si="1267">+LEFT(D7026,9)&amp;"-"&amp;E7026</f>
        <v>06.00.301-25</v>
      </c>
      <c r="G7026" s="37" t="s">
        <v>2550</v>
      </c>
      <c r="H7026" s="37">
        <v>181</v>
      </c>
    </row>
    <row r="7027" spans="1:8" x14ac:dyDescent="0.3">
      <c r="A7027" s="34" t="str">
        <f>+LEFT(Tabla3[[#This Row],[id_detalle]],2)</f>
        <v>06</v>
      </c>
      <c r="B7027" s="46" t="str">
        <f>VLOOKUP((LEFT(Tabla3[[#This Row],[id_detalle]],2)),id_rubro[[id]:[Rubro]],2,0)</f>
        <v>COMERCIO, ABASTECIMIENTO Y DISTRIBUCIÓN</v>
      </c>
      <c r="C7027" s="36" t="s">
        <v>2173</v>
      </c>
      <c r="D7027" s="45" t="str">
        <f>+Tabla3[[#This Row],[id_detalle]]&amp;" "&amp;VLOOKUP(Tabla3[[#This Row],[id_detalle]],rubro_detalle[[Código]:[Rubro Detalle]],2,0)</f>
        <v>06.00.301 Exportaciones</v>
      </c>
      <c r="E7027" s="33">
        <f t="shared" si="1266"/>
        <v>26</v>
      </c>
      <c r="F7027" s="47" t="str">
        <f t="shared" si="1267"/>
        <v>06.00.301-26</v>
      </c>
      <c r="G7027" s="37" t="s">
        <v>6354</v>
      </c>
      <c r="H7027" s="37">
        <v>182</v>
      </c>
    </row>
    <row r="7028" spans="1:8" x14ac:dyDescent="0.3">
      <c r="A7028" s="34" t="str">
        <f>+LEFT(Tabla3[[#This Row],[id_detalle]],2)</f>
        <v>06</v>
      </c>
      <c r="B7028" s="46" t="str">
        <f>VLOOKUP((LEFT(Tabla3[[#This Row],[id_detalle]],2)),id_rubro[[id]:[Rubro]],2,0)</f>
        <v>COMERCIO, ABASTECIMIENTO Y DISTRIBUCIÓN</v>
      </c>
      <c r="C7028" s="36" t="s">
        <v>2173</v>
      </c>
      <c r="D7028" s="45" t="str">
        <f>+Tabla3[[#This Row],[id_detalle]]&amp;" "&amp;VLOOKUP(Tabla3[[#This Row],[id_detalle]],rubro_detalle[[Código]:[Rubro Detalle]],2,0)</f>
        <v>06.00.301 Exportaciones</v>
      </c>
      <c r="E7028" s="33">
        <f t="shared" si="1266"/>
        <v>27</v>
      </c>
      <c r="F7028" s="47" t="str">
        <f t="shared" si="1267"/>
        <v>06.00.301-27</v>
      </c>
      <c r="G7028" s="37" t="s">
        <v>6355</v>
      </c>
      <c r="H7028" s="37">
        <v>182</v>
      </c>
    </row>
    <row r="7029" spans="1:8" x14ac:dyDescent="0.3">
      <c r="A7029" s="34" t="str">
        <f>+LEFT(Tabla3[[#This Row],[id_detalle]],2)</f>
        <v>06</v>
      </c>
      <c r="B7029" s="46" t="str">
        <f>VLOOKUP((LEFT(Tabla3[[#This Row],[id_detalle]],2)),id_rubro[[id]:[Rubro]],2,0)</f>
        <v>COMERCIO, ABASTECIMIENTO Y DISTRIBUCIÓN</v>
      </c>
      <c r="C7029" s="36" t="s">
        <v>2173</v>
      </c>
      <c r="D7029" s="45" t="str">
        <f>+Tabla3[[#This Row],[id_detalle]]&amp;" "&amp;VLOOKUP(Tabla3[[#This Row],[id_detalle]],rubro_detalle[[Código]:[Rubro Detalle]],2,0)</f>
        <v>06.00.301 Exportaciones</v>
      </c>
      <c r="E7029" s="33">
        <f t="shared" si="1266"/>
        <v>28</v>
      </c>
      <c r="F7029" s="47" t="str">
        <f t="shared" si="1267"/>
        <v>06.00.301-28</v>
      </c>
      <c r="G7029" s="37" t="s">
        <v>2658</v>
      </c>
      <c r="H7029" s="37">
        <v>183</v>
      </c>
    </row>
    <row r="7030" spans="1:8" x14ac:dyDescent="0.3">
      <c r="A7030" s="34" t="str">
        <f>+LEFT(Tabla3[[#This Row],[id_detalle]],2)</f>
        <v>06</v>
      </c>
      <c r="B7030" s="46" t="str">
        <f>VLOOKUP((LEFT(Tabla3[[#This Row],[id_detalle]],2)),id_rubro[[id]:[Rubro]],2,0)</f>
        <v>COMERCIO, ABASTECIMIENTO Y DISTRIBUCIÓN</v>
      </c>
      <c r="C7030" s="36" t="s">
        <v>2173</v>
      </c>
      <c r="D7030" s="45" t="str">
        <f>+Tabla3[[#This Row],[id_detalle]]&amp;" "&amp;VLOOKUP(Tabla3[[#This Row],[id_detalle]],rubro_detalle[[Código]:[Rubro Detalle]],2,0)</f>
        <v>06.00.301 Exportaciones</v>
      </c>
      <c r="E7030" s="33">
        <f t="shared" si="1266"/>
        <v>29</v>
      </c>
      <c r="F7030" s="47" t="str">
        <f t="shared" si="1267"/>
        <v>06.00.301-29</v>
      </c>
      <c r="G7030" s="37" t="s">
        <v>6356</v>
      </c>
      <c r="H7030" s="37">
        <v>183</v>
      </c>
    </row>
    <row r="7031" spans="1:8" x14ac:dyDescent="0.3">
      <c r="A7031" s="34" t="str">
        <f>+LEFT(Tabla3[[#This Row],[id_detalle]],2)</f>
        <v>06</v>
      </c>
      <c r="B7031" s="46" t="str">
        <f>VLOOKUP((LEFT(Tabla3[[#This Row],[id_detalle]],2)),id_rubro[[id]:[Rubro]],2,0)</f>
        <v>COMERCIO, ABASTECIMIENTO Y DISTRIBUCIÓN</v>
      </c>
      <c r="C7031" s="36" t="s">
        <v>2173</v>
      </c>
      <c r="D7031" s="45" t="str">
        <f>+Tabla3[[#This Row],[id_detalle]]&amp;" "&amp;VLOOKUP(Tabla3[[#This Row],[id_detalle]],rubro_detalle[[Código]:[Rubro Detalle]],2,0)</f>
        <v>06.00.301 Exportaciones</v>
      </c>
      <c r="E7031" s="33">
        <f t="shared" si="1266"/>
        <v>30</v>
      </c>
      <c r="F7031" s="47" t="str">
        <f t="shared" si="1267"/>
        <v>06.00.301-30</v>
      </c>
      <c r="G7031" s="37" t="s">
        <v>2558</v>
      </c>
      <c r="H7031" s="37">
        <v>183</v>
      </c>
    </row>
    <row r="7032" spans="1:8" x14ac:dyDescent="0.3">
      <c r="A7032" s="34" t="str">
        <f>+LEFT(Tabla3[[#This Row],[id_detalle]],2)</f>
        <v>06</v>
      </c>
      <c r="B7032" s="46" t="str">
        <f>VLOOKUP((LEFT(Tabla3[[#This Row],[id_detalle]],2)),id_rubro[[id]:[Rubro]],2,0)</f>
        <v>COMERCIO, ABASTECIMIENTO Y DISTRIBUCIÓN</v>
      </c>
      <c r="C7032" s="36" t="s">
        <v>2173</v>
      </c>
      <c r="D7032" s="45" t="str">
        <f>+Tabla3[[#This Row],[id_detalle]]&amp;" "&amp;VLOOKUP(Tabla3[[#This Row],[id_detalle]],rubro_detalle[[Código]:[Rubro Detalle]],2,0)</f>
        <v>06.00.301 Exportaciones</v>
      </c>
      <c r="E7032" s="33">
        <f t="shared" si="1266"/>
        <v>31</v>
      </c>
      <c r="F7032" s="47" t="str">
        <f t="shared" si="1267"/>
        <v>06.00.301-31</v>
      </c>
      <c r="G7032" s="37" t="s">
        <v>6357</v>
      </c>
      <c r="H7032" s="37">
        <v>184</v>
      </c>
    </row>
    <row r="7033" spans="1:8" x14ac:dyDescent="0.3">
      <c r="A7033" s="34" t="str">
        <f>+LEFT(Tabla3[[#This Row],[id_detalle]],2)</f>
        <v>06</v>
      </c>
      <c r="B7033" s="46" t="str">
        <f>VLOOKUP((LEFT(Tabla3[[#This Row],[id_detalle]],2)),id_rubro[[id]:[Rubro]],2,0)</f>
        <v>COMERCIO, ABASTECIMIENTO Y DISTRIBUCIÓN</v>
      </c>
      <c r="C7033" s="36" t="s">
        <v>2173</v>
      </c>
      <c r="D7033" s="45" t="str">
        <f>+Tabla3[[#This Row],[id_detalle]]&amp;" "&amp;VLOOKUP(Tabla3[[#This Row],[id_detalle]],rubro_detalle[[Código]:[Rubro Detalle]],2,0)</f>
        <v>06.00.301 Exportaciones</v>
      </c>
      <c r="E7033" s="33">
        <f t="shared" si="1266"/>
        <v>32</v>
      </c>
      <c r="F7033" s="47" t="str">
        <f t="shared" si="1267"/>
        <v>06.00.301-32</v>
      </c>
      <c r="G7033" s="37" t="s">
        <v>6358</v>
      </c>
      <c r="H7033" s="37">
        <v>184</v>
      </c>
    </row>
    <row r="7034" spans="1:8" x14ac:dyDescent="0.3">
      <c r="A7034" s="34" t="str">
        <f>+LEFT(Tabla3[[#This Row],[id_detalle]],2)</f>
        <v>06</v>
      </c>
      <c r="B7034" s="46" t="str">
        <f>VLOOKUP((LEFT(Tabla3[[#This Row],[id_detalle]],2)),id_rubro[[id]:[Rubro]],2,0)</f>
        <v>COMERCIO, ABASTECIMIENTO Y DISTRIBUCIÓN</v>
      </c>
      <c r="C7034" s="36" t="s">
        <v>2173</v>
      </c>
      <c r="D7034" s="45" t="str">
        <f>+Tabla3[[#This Row],[id_detalle]]&amp;" "&amp;VLOOKUP(Tabla3[[#This Row],[id_detalle]],rubro_detalle[[Código]:[Rubro Detalle]],2,0)</f>
        <v>06.00.301 Exportaciones</v>
      </c>
      <c r="E7034" s="33">
        <f t="shared" si="1266"/>
        <v>33</v>
      </c>
      <c r="F7034" s="47" t="str">
        <f t="shared" si="1267"/>
        <v>06.00.301-33</v>
      </c>
      <c r="G7034" s="37" t="s">
        <v>6359</v>
      </c>
      <c r="H7034" s="37">
        <v>184</v>
      </c>
    </row>
    <row r="7035" spans="1:8" x14ac:dyDescent="0.3">
      <c r="A7035" s="34" t="str">
        <f>+LEFT(Tabla3[[#This Row],[id_detalle]],2)</f>
        <v>06</v>
      </c>
      <c r="B7035" s="46" t="str">
        <f>VLOOKUP((LEFT(Tabla3[[#This Row],[id_detalle]],2)),id_rubro[[id]:[Rubro]],2,0)</f>
        <v>COMERCIO, ABASTECIMIENTO Y DISTRIBUCIÓN</v>
      </c>
      <c r="C7035" s="36" t="s">
        <v>2173</v>
      </c>
      <c r="D7035" s="45" t="str">
        <f>+Tabla3[[#This Row],[id_detalle]]&amp;" "&amp;VLOOKUP(Tabla3[[#This Row],[id_detalle]],rubro_detalle[[Código]:[Rubro Detalle]],2,0)</f>
        <v>06.00.301 Exportaciones</v>
      </c>
      <c r="E7035" s="33">
        <f t="shared" si="1266"/>
        <v>34</v>
      </c>
      <c r="F7035" s="47" t="str">
        <f t="shared" si="1267"/>
        <v>06.00.301-34</v>
      </c>
      <c r="G7035" s="37" t="s">
        <v>6360</v>
      </c>
      <c r="H7035" s="37">
        <v>184</v>
      </c>
    </row>
    <row r="7036" spans="1:8" x14ac:dyDescent="0.3">
      <c r="A7036" s="34" t="str">
        <f>+LEFT(Tabla3[[#This Row],[id_detalle]],2)</f>
        <v>06</v>
      </c>
      <c r="B7036" s="46" t="str">
        <f>VLOOKUP((LEFT(Tabla3[[#This Row],[id_detalle]],2)),id_rubro[[id]:[Rubro]],2,0)</f>
        <v>COMERCIO, ABASTECIMIENTO Y DISTRIBUCIÓN</v>
      </c>
      <c r="C7036" s="36" t="s">
        <v>2173</v>
      </c>
      <c r="D7036" s="45" t="str">
        <f>+Tabla3[[#This Row],[id_detalle]]&amp;" "&amp;VLOOKUP(Tabla3[[#This Row],[id_detalle]],rubro_detalle[[Código]:[Rubro Detalle]],2,0)</f>
        <v>06.00.301 Exportaciones</v>
      </c>
      <c r="E7036" s="33">
        <f t="shared" si="1266"/>
        <v>35</v>
      </c>
      <c r="F7036" s="47" t="str">
        <f t="shared" si="1267"/>
        <v>06.00.301-35</v>
      </c>
      <c r="G7036" s="37" t="s">
        <v>6361</v>
      </c>
      <c r="H7036" s="37">
        <v>190</v>
      </c>
    </row>
    <row r="7037" spans="1:8" x14ac:dyDescent="0.3">
      <c r="A7037" s="34" t="str">
        <f>+LEFT(Tabla3[[#This Row],[id_detalle]],2)</f>
        <v>06</v>
      </c>
      <c r="B7037" s="46" t="str">
        <f>VLOOKUP((LEFT(Tabla3[[#This Row],[id_detalle]],2)),id_rubro[[id]:[Rubro]],2,0)</f>
        <v>COMERCIO, ABASTECIMIENTO Y DISTRIBUCIÓN</v>
      </c>
      <c r="C7037" s="36" t="s">
        <v>2173</v>
      </c>
      <c r="D7037" s="45" t="str">
        <f>+Tabla3[[#This Row],[id_detalle]]&amp;" "&amp;VLOOKUP(Tabla3[[#This Row],[id_detalle]],rubro_detalle[[Código]:[Rubro Detalle]],2,0)</f>
        <v>06.00.301 Exportaciones</v>
      </c>
      <c r="E7037" s="33">
        <f t="shared" si="1266"/>
        <v>36</v>
      </c>
      <c r="F7037" s="47" t="str">
        <f t="shared" si="1267"/>
        <v>06.00.301-36</v>
      </c>
      <c r="G7037" s="37" t="s">
        <v>3451</v>
      </c>
      <c r="H7037" s="37">
        <v>192</v>
      </c>
    </row>
    <row r="7038" spans="1:8" x14ac:dyDescent="0.3">
      <c r="A7038" s="34" t="str">
        <f>+LEFT(Tabla3[[#This Row],[id_detalle]],2)</f>
        <v>06</v>
      </c>
      <c r="B7038" s="46" t="str">
        <f>VLOOKUP((LEFT(Tabla3[[#This Row],[id_detalle]],2)),id_rubro[[id]:[Rubro]],2,0)</f>
        <v>COMERCIO, ABASTECIMIENTO Y DISTRIBUCIÓN</v>
      </c>
      <c r="C7038" s="36" t="s">
        <v>2173</v>
      </c>
      <c r="D7038" s="45" t="str">
        <f>+Tabla3[[#This Row],[id_detalle]]&amp;" "&amp;VLOOKUP(Tabla3[[#This Row],[id_detalle]],rubro_detalle[[Código]:[Rubro Detalle]],2,0)</f>
        <v>06.00.301 Exportaciones</v>
      </c>
      <c r="E7038" s="33">
        <f t="shared" si="1266"/>
        <v>37</v>
      </c>
      <c r="F7038" s="47" t="str">
        <f t="shared" si="1267"/>
        <v>06.00.301-37</v>
      </c>
      <c r="G7038" s="37" t="s">
        <v>2403</v>
      </c>
      <c r="H7038" s="37">
        <v>192</v>
      </c>
    </row>
    <row r="7039" spans="1:8" x14ac:dyDescent="0.3">
      <c r="A7039" s="34" t="str">
        <f>+LEFT(Tabla3[[#This Row],[id_detalle]],2)</f>
        <v>06</v>
      </c>
      <c r="B7039" s="46" t="str">
        <f>VLOOKUP((LEFT(Tabla3[[#This Row],[id_detalle]],2)),id_rubro[[id]:[Rubro]],2,0)</f>
        <v>COMERCIO, ABASTECIMIENTO Y DISTRIBUCIÓN</v>
      </c>
      <c r="C7039" s="36" t="s">
        <v>2173</v>
      </c>
      <c r="D7039" s="45" t="str">
        <f>+Tabla3[[#This Row],[id_detalle]]&amp;" "&amp;VLOOKUP(Tabla3[[#This Row],[id_detalle]],rubro_detalle[[Código]:[Rubro Detalle]],2,0)</f>
        <v>06.00.301 Exportaciones</v>
      </c>
      <c r="E7039" s="33">
        <f t="shared" si="1266"/>
        <v>38</v>
      </c>
      <c r="F7039" s="47" t="str">
        <f t="shared" si="1267"/>
        <v>06.00.301-38</v>
      </c>
      <c r="G7039" s="37" t="s">
        <v>2404</v>
      </c>
      <c r="H7039" s="37">
        <v>193</v>
      </c>
    </row>
    <row r="7040" spans="1:8" x14ac:dyDescent="0.3">
      <c r="A7040" s="34" t="str">
        <f>+LEFT(Tabla3[[#This Row],[id_detalle]],2)</f>
        <v>06</v>
      </c>
      <c r="B7040" s="46" t="str">
        <f>VLOOKUP((LEFT(Tabla3[[#This Row],[id_detalle]],2)),id_rubro[[id]:[Rubro]],2,0)</f>
        <v>COMERCIO, ABASTECIMIENTO Y DISTRIBUCIÓN</v>
      </c>
      <c r="C7040" s="36" t="s">
        <v>2173</v>
      </c>
      <c r="D7040" s="45" t="str">
        <f>+Tabla3[[#This Row],[id_detalle]]&amp;" "&amp;VLOOKUP(Tabla3[[#This Row],[id_detalle]],rubro_detalle[[Código]:[Rubro Detalle]],2,0)</f>
        <v>06.00.301 Exportaciones</v>
      </c>
      <c r="E7040" s="33">
        <f t="shared" si="1266"/>
        <v>39</v>
      </c>
      <c r="F7040" s="47" t="str">
        <f t="shared" si="1267"/>
        <v>06.00.301-39</v>
      </c>
      <c r="G7040" s="37" t="s">
        <v>6362</v>
      </c>
      <c r="H7040" s="37">
        <v>193</v>
      </c>
    </row>
    <row r="7041" spans="1:8" x14ac:dyDescent="0.3">
      <c r="A7041" s="34" t="str">
        <f>+LEFT(Tabla3[[#This Row],[id_detalle]],2)</f>
        <v>06</v>
      </c>
      <c r="B7041" s="46" t="str">
        <f>VLOOKUP((LEFT(Tabla3[[#This Row],[id_detalle]],2)),id_rubro[[id]:[Rubro]],2,0)</f>
        <v>COMERCIO, ABASTECIMIENTO Y DISTRIBUCIÓN</v>
      </c>
      <c r="C7041" s="36" t="s">
        <v>2173</v>
      </c>
      <c r="D7041" s="45" t="str">
        <f>+Tabla3[[#This Row],[id_detalle]]&amp;" "&amp;VLOOKUP(Tabla3[[#This Row],[id_detalle]],rubro_detalle[[Código]:[Rubro Detalle]],2,0)</f>
        <v>06.00.301 Exportaciones</v>
      </c>
      <c r="E7041" s="33">
        <f t="shared" si="1266"/>
        <v>40</v>
      </c>
      <c r="F7041" s="47" t="str">
        <f t="shared" si="1267"/>
        <v>06.00.301-40</v>
      </c>
      <c r="G7041" s="37" t="s">
        <v>2562</v>
      </c>
      <c r="H7041" s="37">
        <v>193</v>
      </c>
    </row>
    <row r="7042" spans="1:8" x14ac:dyDescent="0.3">
      <c r="A7042" s="34" t="str">
        <f>+LEFT(Tabla3[[#This Row],[id_detalle]],2)</f>
        <v>06</v>
      </c>
      <c r="B7042" s="46" t="str">
        <f>VLOOKUP((LEFT(Tabla3[[#This Row],[id_detalle]],2)),id_rubro[[id]:[Rubro]],2,0)</f>
        <v>COMERCIO, ABASTECIMIENTO Y DISTRIBUCIÓN</v>
      </c>
      <c r="C7042" s="36" t="s">
        <v>2173</v>
      </c>
      <c r="D7042" s="45" t="str">
        <f>+Tabla3[[#This Row],[id_detalle]]&amp;" "&amp;VLOOKUP(Tabla3[[#This Row],[id_detalle]],rubro_detalle[[Código]:[Rubro Detalle]],2,0)</f>
        <v>06.00.301 Exportaciones</v>
      </c>
      <c r="E7042" s="33">
        <f t="shared" si="1266"/>
        <v>41</v>
      </c>
      <c r="F7042" s="47" t="str">
        <f t="shared" si="1267"/>
        <v>06.00.301-41</v>
      </c>
      <c r="G7042" s="37" t="s">
        <v>6363</v>
      </c>
      <c r="H7042" s="37">
        <v>193</v>
      </c>
    </row>
    <row r="7043" spans="1:8" x14ac:dyDescent="0.3">
      <c r="A7043" s="34" t="str">
        <f>+LEFT(Tabla3[[#This Row],[id_detalle]],2)</f>
        <v>06</v>
      </c>
      <c r="B7043" s="46" t="str">
        <f>VLOOKUP((LEFT(Tabla3[[#This Row],[id_detalle]],2)),id_rubro[[id]:[Rubro]],2,0)</f>
        <v>COMERCIO, ABASTECIMIENTO Y DISTRIBUCIÓN</v>
      </c>
      <c r="C7043" s="36" t="s">
        <v>2173</v>
      </c>
      <c r="D7043" s="45" t="str">
        <f>+Tabla3[[#This Row],[id_detalle]]&amp;" "&amp;VLOOKUP(Tabla3[[#This Row],[id_detalle]],rubro_detalle[[Código]:[Rubro Detalle]],2,0)</f>
        <v>06.00.301 Exportaciones</v>
      </c>
      <c r="E7043" s="33">
        <f t="shared" si="1266"/>
        <v>42</v>
      </c>
      <c r="F7043" s="47" t="str">
        <f t="shared" si="1267"/>
        <v>06.00.301-42</v>
      </c>
      <c r="G7043" s="37" t="s">
        <v>6364</v>
      </c>
      <c r="H7043" s="37">
        <v>194</v>
      </c>
    </row>
    <row r="7044" spans="1:8" x14ac:dyDescent="0.3">
      <c r="A7044" s="34" t="str">
        <f>+LEFT(Tabla3[[#This Row],[id_detalle]],2)</f>
        <v>06</v>
      </c>
      <c r="B7044" s="46" t="str">
        <f>VLOOKUP((LEFT(Tabla3[[#This Row],[id_detalle]],2)),id_rubro[[id]:[Rubro]],2,0)</f>
        <v>COMERCIO, ABASTECIMIENTO Y DISTRIBUCIÓN</v>
      </c>
      <c r="C7044" s="36" t="s">
        <v>2173</v>
      </c>
      <c r="D7044" s="45" t="str">
        <f>+Tabla3[[#This Row],[id_detalle]]&amp;" "&amp;VLOOKUP(Tabla3[[#This Row],[id_detalle]],rubro_detalle[[Código]:[Rubro Detalle]],2,0)</f>
        <v>06.00.301 Exportaciones</v>
      </c>
      <c r="E7044" s="33">
        <f t="shared" si="1266"/>
        <v>43</v>
      </c>
      <c r="F7044" s="47" t="str">
        <f t="shared" si="1267"/>
        <v>06.00.301-43</v>
      </c>
      <c r="G7044" s="37" t="s">
        <v>6365</v>
      </c>
      <c r="H7044" s="37">
        <v>199</v>
      </c>
    </row>
    <row r="7045" spans="1:8" x14ac:dyDescent="0.3">
      <c r="A7045" s="34" t="str">
        <f>+LEFT(Tabla3[[#This Row],[id_detalle]],2)</f>
        <v>06</v>
      </c>
      <c r="B7045" s="46" t="str">
        <f>VLOOKUP((LEFT(Tabla3[[#This Row],[id_detalle]],2)),id_rubro[[id]:[Rubro]],2,0)</f>
        <v>COMERCIO, ABASTECIMIENTO Y DISTRIBUCIÓN</v>
      </c>
      <c r="C7045" s="36" t="s">
        <v>2173</v>
      </c>
      <c r="D7045" s="45" t="str">
        <f>+Tabla3[[#This Row],[id_detalle]]&amp;" "&amp;VLOOKUP(Tabla3[[#This Row],[id_detalle]],rubro_detalle[[Código]:[Rubro Detalle]],2,0)</f>
        <v>06.00.301 Exportaciones</v>
      </c>
      <c r="E7045" s="33">
        <f t="shared" si="1266"/>
        <v>44</v>
      </c>
      <c r="F7045" s="47" t="str">
        <f t="shared" si="1267"/>
        <v>06.00.301-44</v>
      </c>
      <c r="G7045" s="37" t="s">
        <v>4145</v>
      </c>
      <c r="H7045" s="37">
        <v>200</v>
      </c>
    </row>
    <row r="7046" spans="1:8" x14ac:dyDescent="0.3">
      <c r="A7046" s="34" t="str">
        <f>+LEFT(Tabla3[[#This Row],[id_detalle]],2)</f>
        <v>06</v>
      </c>
      <c r="B7046" s="46" t="str">
        <f>VLOOKUP((LEFT(Tabla3[[#This Row],[id_detalle]],2)),id_rubro[[id]:[Rubro]],2,0)</f>
        <v>COMERCIO, ABASTECIMIENTO Y DISTRIBUCIÓN</v>
      </c>
      <c r="C7046" s="36" t="s">
        <v>2173</v>
      </c>
      <c r="D7046" s="45" t="str">
        <f>+Tabla3[[#This Row],[id_detalle]]&amp;" "&amp;VLOOKUP(Tabla3[[#This Row],[id_detalle]],rubro_detalle[[Código]:[Rubro Detalle]],2,0)</f>
        <v>06.00.301 Exportaciones</v>
      </c>
      <c r="E7046" s="33">
        <f t="shared" si="1266"/>
        <v>45</v>
      </c>
      <c r="F7046" s="47" t="str">
        <f t="shared" si="1267"/>
        <v>06.00.301-45</v>
      </c>
      <c r="G7046" s="37" t="s">
        <v>2564</v>
      </c>
      <c r="H7046" s="37">
        <v>202</v>
      </c>
    </row>
    <row r="7047" spans="1:8" x14ac:dyDescent="0.3">
      <c r="A7047" s="34" t="str">
        <f>+LEFT(Tabla3[[#This Row],[id_detalle]],2)</f>
        <v>06</v>
      </c>
      <c r="B7047" s="46" t="str">
        <f>VLOOKUP((LEFT(Tabla3[[#This Row],[id_detalle]],2)),id_rubro[[id]:[Rubro]],2,0)</f>
        <v>COMERCIO, ABASTECIMIENTO Y DISTRIBUCIÓN</v>
      </c>
      <c r="C7047" s="36" t="s">
        <v>2173</v>
      </c>
      <c r="D7047" s="45" t="str">
        <f>+Tabla3[[#This Row],[id_detalle]]&amp;" "&amp;VLOOKUP(Tabla3[[#This Row],[id_detalle]],rubro_detalle[[Código]:[Rubro Detalle]],2,0)</f>
        <v>06.00.301 Exportaciones</v>
      </c>
      <c r="E7047" s="33">
        <f t="shared" si="1266"/>
        <v>46</v>
      </c>
      <c r="F7047" s="47" t="str">
        <f t="shared" si="1267"/>
        <v>06.00.301-46</v>
      </c>
      <c r="G7047" s="37" t="s">
        <v>6366</v>
      </c>
      <c r="H7047" s="37">
        <v>202</v>
      </c>
    </row>
    <row r="7048" spans="1:8" x14ac:dyDescent="0.3">
      <c r="A7048" s="34" t="str">
        <f>+LEFT(Tabla3[[#This Row],[id_detalle]],2)</f>
        <v>06</v>
      </c>
      <c r="B7048" s="46" t="str">
        <f>VLOOKUP((LEFT(Tabla3[[#This Row],[id_detalle]],2)),id_rubro[[id]:[Rubro]],2,0)</f>
        <v>COMERCIO, ABASTECIMIENTO Y DISTRIBUCIÓN</v>
      </c>
      <c r="C7048" s="36" t="s">
        <v>2173</v>
      </c>
      <c r="D7048" s="45" t="str">
        <f>+Tabla3[[#This Row],[id_detalle]]&amp;" "&amp;VLOOKUP(Tabla3[[#This Row],[id_detalle]],rubro_detalle[[Código]:[Rubro Detalle]],2,0)</f>
        <v>06.00.301 Exportaciones</v>
      </c>
      <c r="E7048" s="33">
        <f t="shared" si="1266"/>
        <v>47</v>
      </c>
      <c r="F7048" s="47" t="str">
        <f t="shared" si="1267"/>
        <v>06.00.301-47</v>
      </c>
      <c r="G7048" s="37" t="s">
        <v>2802</v>
      </c>
      <c r="H7048" s="37">
        <v>203</v>
      </c>
    </row>
    <row r="7049" spans="1:8" x14ac:dyDescent="0.3">
      <c r="A7049" s="34" t="str">
        <f>+LEFT(Tabla3[[#This Row],[id_detalle]],2)</f>
        <v>06</v>
      </c>
      <c r="B7049" s="46" t="str">
        <f>VLOOKUP((LEFT(Tabla3[[#This Row],[id_detalle]],2)),id_rubro[[id]:[Rubro]],2,0)</f>
        <v>COMERCIO, ABASTECIMIENTO Y DISTRIBUCIÓN</v>
      </c>
      <c r="C7049" s="36" t="s">
        <v>2173</v>
      </c>
      <c r="D7049" s="45" t="str">
        <f>+Tabla3[[#This Row],[id_detalle]]&amp;" "&amp;VLOOKUP(Tabla3[[#This Row],[id_detalle]],rubro_detalle[[Código]:[Rubro Detalle]],2,0)</f>
        <v>06.00.301 Exportaciones</v>
      </c>
      <c r="E7049" s="33">
        <f t="shared" si="1266"/>
        <v>48</v>
      </c>
      <c r="F7049" s="47" t="str">
        <f t="shared" si="1267"/>
        <v>06.00.301-48</v>
      </c>
      <c r="G7049" s="37" t="s">
        <v>2803</v>
      </c>
      <c r="H7049" s="37">
        <v>205</v>
      </c>
    </row>
    <row r="7050" spans="1:8" x14ac:dyDescent="0.3">
      <c r="A7050" s="34" t="str">
        <f>+LEFT(Tabla3[[#This Row],[id_detalle]],2)</f>
        <v>06</v>
      </c>
      <c r="B7050" s="46" t="str">
        <f>VLOOKUP((LEFT(Tabla3[[#This Row],[id_detalle]],2)),id_rubro[[id]:[Rubro]],2,0)</f>
        <v>COMERCIO, ABASTECIMIENTO Y DISTRIBUCIÓN</v>
      </c>
      <c r="C7050" s="36" t="s">
        <v>2173</v>
      </c>
      <c r="D7050" s="45" t="str">
        <f>+Tabla3[[#This Row],[id_detalle]]&amp;" "&amp;VLOOKUP(Tabla3[[#This Row],[id_detalle]],rubro_detalle[[Código]:[Rubro Detalle]],2,0)</f>
        <v>06.00.301 Exportaciones</v>
      </c>
      <c r="E7050" s="33">
        <f t="shared" ref="E7050:E7071" si="1268">+IF(D7050=D7049,E7049+1,1)</f>
        <v>49</v>
      </c>
      <c r="F7050" s="47" t="str">
        <f t="shared" ref="F7050:F7071" si="1269">+LEFT(D7050,9)&amp;"-"&amp;E7050</f>
        <v>06.00.301-49</v>
      </c>
      <c r="G7050" s="37" t="s">
        <v>6367</v>
      </c>
      <c r="H7050" s="37">
        <v>208</v>
      </c>
    </row>
    <row r="7051" spans="1:8" x14ac:dyDescent="0.3">
      <c r="A7051" s="34" t="str">
        <f>+LEFT(Tabla3[[#This Row],[id_detalle]],2)</f>
        <v>06</v>
      </c>
      <c r="B7051" s="46" t="str">
        <f>VLOOKUP((LEFT(Tabla3[[#This Row],[id_detalle]],2)),id_rubro[[id]:[Rubro]],2,0)</f>
        <v>COMERCIO, ABASTECIMIENTO Y DISTRIBUCIÓN</v>
      </c>
      <c r="C7051" s="36" t="s">
        <v>2173</v>
      </c>
      <c r="D7051" s="45" t="str">
        <f>+Tabla3[[#This Row],[id_detalle]]&amp;" "&amp;VLOOKUP(Tabla3[[#This Row],[id_detalle]],rubro_detalle[[Código]:[Rubro Detalle]],2,0)</f>
        <v>06.00.301 Exportaciones</v>
      </c>
      <c r="E7051" s="33">
        <f t="shared" si="1268"/>
        <v>50</v>
      </c>
      <c r="F7051" s="47" t="str">
        <f t="shared" si="1269"/>
        <v>06.00.301-50</v>
      </c>
      <c r="G7051" s="38" t="s">
        <v>6368</v>
      </c>
      <c r="H7051" s="38">
        <v>211</v>
      </c>
    </row>
    <row r="7052" spans="1:8" x14ac:dyDescent="0.3">
      <c r="A7052" s="34" t="str">
        <f>+LEFT(Tabla3[[#This Row],[id_detalle]],2)</f>
        <v>06</v>
      </c>
      <c r="B7052" s="46" t="str">
        <f>VLOOKUP((LEFT(Tabla3[[#This Row],[id_detalle]],2)),id_rubro[[id]:[Rubro]],2,0)</f>
        <v>COMERCIO, ABASTECIMIENTO Y DISTRIBUCIÓN</v>
      </c>
      <c r="C7052" s="36" t="s">
        <v>2173</v>
      </c>
      <c r="D7052" s="45" t="str">
        <f>+Tabla3[[#This Row],[id_detalle]]&amp;" "&amp;VLOOKUP(Tabla3[[#This Row],[id_detalle]],rubro_detalle[[Código]:[Rubro Detalle]],2,0)</f>
        <v>06.00.301 Exportaciones</v>
      </c>
      <c r="E7052" s="33">
        <f t="shared" si="1268"/>
        <v>51</v>
      </c>
      <c r="F7052" s="47" t="str">
        <f t="shared" si="1269"/>
        <v>06.00.301-51</v>
      </c>
      <c r="G7052" s="37" t="s">
        <v>6369</v>
      </c>
      <c r="H7052" s="37">
        <v>212</v>
      </c>
    </row>
    <row r="7053" spans="1:8" x14ac:dyDescent="0.3">
      <c r="A7053" s="34" t="str">
        <f>+LEFT(Tabla3[[#This Row],[id_detalle]],2)</f>
        <v>06</v>
      </c>
      <c r="B7053" s="46" t="str">
        <f>VLOOKUP((LEFT(Tabla3[[#This Row],[id_detalle]],2)),id_rubro[[id]:[Rubro]],2,0)</f>
        <v>COMERCIO, ABASTECIMIENTO Y DISTRIBUCIÓN</v>
      </c>
      <c r="C7053" s="36" t="s">
        <v>2173</v>
      </c>
      <c r="D7053" s="45" t="str">
        <f>+Tabla3[[#This Row],[id_detalle]]&amp;" "&amp;VLOOKUP(Tabla3[[#This Row],[id_detalle]],rubro_detalle[[Código]:[Rubro Detalle]],2,0)</f>
        <v>06.00.301 Exportaciones</v>
      </c>
      <c r="E7053" s="33">
        <f t="shared" si="1268"/>
        <v>52</v>
      </c>
      <c r="F7053" s="47" t="str">
        <f t="shared" si="1269"/>
        <v>06.00.301-52</v>
      </c>
      <c r="G7053" s="37" t="s">
        <v>4197</v>
      </c>
      <c r="H7053" s="37">
        <v>213</v>
      </c>
    </row>
    <row r="7054" spans="1:8" x14ac:dyDescent="0.3">
      <c r="A7054" s="34" t="str">
        <f>+LEFT(Tabla3[[#This Row],[id_detalle]],2)</f>
        <v>06</v>
      </c>
      <c r="B7054" s="46" t="str">
        <f>VLOOKUP((LEFT(Tabla3[[#This Row],[id_detalle]],2)),id_rubro[[id]:[Rubro]],2,0)</f>
        <v>COMERCIO, ABASTECIMIENTO Y DISTRIBUCIÓN</v>
      </c>
      <c r="C7054" s="36" t="s">
        <v>2173</v>
      </c>
      <c r="D7054" s="45" t="str">
        <f>+Tabla3[[#This Row],[id_detalle]]&amp;" "&amp;VLOOKUP(Tabla3[[#This Row],[id_detalle]],rubro_detalle[[Código]:[Rubro Detalle]],2,0)</f>
        <v>06.00.301 Exportaciones</v>
      </c>
      <c r="E7054" s="33">
        <f t="shared" si="1268"/>
        <v>53</v>
      </c>
      <c r="F7054" s="47" t="str">
        <f t="shared" si="1269"/>
        <v>06.00.301-53</v>
      </c>
      <c r="G7054" s="37" t="s">
        <v>3816</v>
      </c>
      <c r="H7054" s="37">
        <v>215</v>
      </c>
    </row>
    <row r="7055" spans="1:8" x14ac:dyDescent="0.3">
      <c r="A7055" s="34" t="str">
        <f>+LEFT(Tabla3[[#This Row],[id_detalle]],2)</f>
        <v>06</v>
      </c>
      <c r="B7055" s="46" t="str">
        <f>VLOOKUP((LEFT(Tabla3[[#This Row],[id_detalle]],2)),id_rubro[[id]:[Rubro]],2,0)</f>
        <v>COMERCIO, ABASTECIMIENTO Y DISTRIBUCIÓN</v>
      </c>
      <c r="C7055" s="36" t="s">
        <v>2173</v>
      </c>
      <c r="D7055" s="45" t="str">
        <f>+Tabla3[[#This Row],[id_detalle]]&amp;" "&amp;VLOOKUP(Tabla3[[#This Row],[id_detalle]],rubro_detalle[[Código]:[Rubro Detalle]],2,0)</f>
        <v>06.00.301 Exportaciones</v>
      </c>
      <c r="E7055" s="33">
        <f t="shared" si="1268"/>
        <v>54</v>
      </c>
      <c r="F7055" s="47" t="str">
        <f t="shared" si="1269"/>
        <v>06.00.301-54</v>
      </c>
      <c r="G7055" s="37" t="s">
        <v>6370</v>
      </c>
      <c r="H7055" s="37">
        <v>225</v>
      </c>
    </row>
    <row r="7056" spans="1:8" x14ac:dyDescent="0.3">
      <c r="A7056" s="34" t="str">
        <f>+LEFT(Tabla3[[#This Row],[id_detalle]],2)</f>
        <v>06</v>
      </c>
      <c r="B7056" s="46" t="str">
        <f>VLOOKUP((LEFT(Tabla3[[#This Row],[id_detalle]],2)),id_rubro[[id]:[Rubro]],2,0)</f>
        <v>COMERCIO, ABASTECIMIENTO Y DISTRIBUCIÓN</v>
      </c>
      <c r="C7056" s="36" t="s">
        <v>2173</v>
      </c>
      <c r="D7056" s="45" t="str">
        <f>+Tabla3[[#This Row],[id_detalle]]&amp;" "&amp;VLOOKUP(Tabla3[[#This Row],[id_detalle]],rubro_detalle[[Código]:[Rubro Detalle]],2,0)</f>
        <v>06.00.301 Exportaciones</v>
      </c>
      <c r="E7056" s="33">
        <f t="shared" si="1268"/>
        <v>55</v>
      </c>
      <c r="F7056" s="47" t="str">
        <f t="shared" si="1269"/>
        <v>06.00.301-55</v>
      </c>
      <c r="G7056" s="37" t="s">
        <v>6371</v>
      </c>
      <c r="H7056" s="37">
        <v>231</v>
      </c>
    </row>
    <row r="7057" spans="1:8" x14ac:dyDescent="0.3">
      <c r="A7057" s="34" t="str">
        <f>+LEFT(Tabla3[[#This Row],[id_detalle]],2)</f>
        <v>06</v>
      </c>
      <c r="B7057" s="46" t="str">
        <f>VLOOKUP((LEFT(Tabla3[[#This Row],[id_detalle]],2)),id_rubro[[id]:[Rubro]],2,0)</f>
        <v>COMERCIO, ABASTECIMIENTO Y DISTRIBUCIÓN</v>
      </c>
      <c r="C7057" s="36" t="s">
        <v>2173</v>
      </c>
      <c r="D7057" s="45" t="str">
        <f>+Tabla3[[#This Row],[id_detalle]]&amp;" "&amp;VLOOKUP(Tabla3[[#This Row],[id_detalle]],rubro_detalle[[Código]:[Rubro Detalle]],2,0)</f>
        <v>06.00.301 Exportaciones</v>
      </c>
      <c r="E7057" s="33">
        <f t="shared" si="1268"/>
        <v>56</v>
      </c>
      <c r="F7057" s="47" t="str">
        <f t="shared" si="1269"/>
        <v>06.00.301-56</v>
      </c>
      <c r="G7057" s="37" t="s">
        <v>6372</v>
      </c>
      <c r="H7057" s="37">
        <v>232</v>
      </c>
    </row>
    <row r="7058" spans="1:8" x14ac:dyDescent="0.3">
      <c r="A7058" s="34" t="str">
        <f>+LEFT(Tabla3[[#This Row],[id_detalle]],2)</f>
        <v>06</v>
      </c>
      <c r="B7058" s="46" t="str">
        <f>VLOOKUP((LEFT(Tabla3[[#This Row],[id_detalle]],2)),id_rubro[[id]:[Rubro]],2,0)</f>
        <v>COMERCIO, ABASTECIMIENTO Y DISTRIBUCIÓN</v>
      </c>
      <c r="C7058" s="36" t="s">
        <v>2173</v>
      </c>
      <c r="D7058" s="45" t="str">
        <f>+Tabla3[[#This Row],[id_detalle]]&amp;" "&amp;VLOOKUP(Tabla3[[#This Row],[id_detalle]],rubro_detalle[[Código]:[Rubro Detalle]],2,0)</f>
        <v>06.00.301 Exportaciones</v>
      </c>
      <c r="E7058" s="33">
        <f t="shared" si="1268"/>
        <v>57</v>
      </c>
      <c r="F7058" s="47" t="str">
        <f t="shared" si="1269"/>
        <v>06.00.301-57</v>
      </c>
      <c r="G7058" s="37" t="s">
        <v>5365</v>
      </c>
      <c r="H7058" s="37">
        <v>237</v>
      </c>
    </row>
    <row r="7059" spans="1:8" x14ac:dyDescent="0.3">
      <c r="A7059" s="34" t="str">
        <f>+LEFT(Tabla3[[#This Row],[id_detalle]],2)</f>
        <v>06</v>
      </c>
      <c r="B7059" s="46" t="str">
        <f>VLOOKUP((LEFT(Tabla3[[#This Row],[id_detalle]],2)),id_rubro[[id]:[Rubro]],2,0)</f>
        <v>COMERCIO, ABASTECIMIENTO Y DISTRIBUCIÓN</v>
      </c>
      <c r="C7059" s="36" t="s">
        <v>2173</v>
      </c>
      <c r="D7059" s="45" t="str">
        <f>+Tabla3[[#This Row],[id_detalle]]&amp;" "&amp;VLOOKUP(Tabla3[[#This Row],[id_detalle]],rubro_detalle[[Código]:[Rubro Detalle]],2,0)</f>
        <v>06.00.301 Exportaciones</v>
      </c>
      <c r="E7059" s="33">
        <f t="shared" si="1268"/>
        <v>58</v>
      </c>
      <c r="F7059" s="47" t="str">
        <f t="shared" si="1269"/>
        <v>06.00.301-58</v>
      </c>
      <c r="G7059" s="37" t="s">
        <v>6373</v>
      </c>
      <c r="H7059" s="37">
        <v>243</v>
      </c>
    </row>
    <row r="7060" spans="1:8" x14ac:dyDescent="0.3">
      <c r="A7060" s="34" t="str">
        <f>+LEFT(Tabla3[[#This Row],[id_detalle]],2)</f>
        <v>06</v>
      </c>
      <c r="B7060" s="46" t="str">
        <f>VLOOKUP((LEFT(Tabla3[[#This Row],[id_detalle]],2)),id_rubro[[id]:[Rubro]],2,0)</f>
        <v>COMERCIO, ABASTECIMIENTO Y DISTRIBUCIÓN</v>
      </c>
      <c r="C7060" s="36" t="s">
        <v>2173</v>
      </c>
      <c r="D7060" s="45" t="str">
        <f>+Tabla3[[#This Row],[id_detalle]]&amp;" "&amp;VLOOKUP(Tabla3[[#This Row],[id_detalle]],rubro_detalle[[Código]:[Rubro Detalle]],2,0)</f>
        <v>06.00.301 Exportaciones</v>
      </c>
      <c r="E7060" s="33">
        <f t="shared" si="1268"/>
        <v>59</v>
      </c>
      <c r="F7060" s="47" t="str">
        <f t="shared" si="1269"/>
        <v>06.00.301-59</v>
      </c>
      <c r="G7060" s="37" t="s">
        <v>6374</v>
      </c>
      <c r="H7060" s="37">
        <v>244</v>
      </c>
    </row>
    <row r="7061" spans="1:8" x14ac:dyDescent="0.3">
      <c r="A7061" s="34" t="str">
        <f>+LEFT(Tabla3[[#This Row],[id_detalle]],2)</f>
        <v>06</v>
      </c>
      <c r="B7061" s="46" t="str">
        <f>VLOOKUP((LEFT(Tabla3[[#This Row],[id_detalle]],2)),id_rubro[[id]:[Rubro]],2,0)</f>
        <v>COMERCIO, ABASTECIMIENTO Y DISTRIBUCIÓN</v>
      </c>
      <c r="C7061" s="36" t="s">
        <v>2173</v>
      </c>
      <c r="D7061" s="45" t="str">
        <f>+Tabla3[[#This Row],[id_detalle]]&amp;" "&amp;VLOOKUP(Tabla3[[#This Row],[id_detalle]],rubro_detalle[[Código]:[Rubro Detalle]],2,0)</f>
        <v>06.00.301 Exportaciones</v>
      </c>
      <c r="E7061" s="33">
        <f t="shared" si="1268"/>
        <v>60</v>
      </c>
      <c r="F7061" s="47" t="str">
        <f t="shared" si="1269"/>
        <v>06.00.301-60</v>
      </c>
      <c r="G7061" s="37" t="s">
        <v>2481</v>
      </c>
      <c r="H7061" s="37">
        <v>248</v>
      </c>
    </row>
    <row r="7062" spans="1:8" x14ac:dyDescent="0.3">
      <c r="A7062" s="34" t="str">
        <f>+LEFT(Tabla3[[#This Row],[id_detalle]],2)</f>
        <v>06</v>
      </c>
      <c r="B7062" s="46" t="str">
        <f>VLOOKUP((LEFT(Tabla3[[#This Row],[id_detalle]],2)),id_rubro[[id]:[Rubro]],2,0)</f>
        <v>COMERCIO, ABASTECIMIENTO Y DISTRIBUCIÓN</v>
      </c>
      <c r="C7062" s="36" t="s">
        <v>2173</v>
      </c>
      <c r="D7062" s="45" t="str">
        <f>+Tabla3[[#This Row],[id_detalle]]&amp;" "&amp;VLOOKUP(Tabla3[[#This Row],[id_detalle]],rubro_detalle[[Código]:[Rubro Detalle]],2,0)</f>
        <v>06.00.301 Exportaciones</v>
      </c>
      <c r="E7062" s="33">
        <f t="shared" si="1268"/>
        <v>61</v>
      </c>
      <c r="F7062" s="47" t="str">
        <f t="shared" si="1269"/>
        <v>06.00.301-61</v>
      </c>
      <c r="G7062" s="37" t="s">
        <v>6375</v>
      </c>
      <c r="H7062" s="37">
        <v>248</v>
      </c>
    </row>
    <row r="7063" spans="1:8" x14ac:dyDescent="0.3">
      <c r="A7063" s="34" t="str">
        <f>+LEFT(Tabla3[[#This Row],[id_detalle]],2)</f>
        <v>06</v>
      </c>
      <c r="B7063" s="46" t="str">
        <f>VLOOKUP((LEFT(Tabla3[[#This Row],[id_detalle]],2)),id_rubro[[id]:[Rubro]],2,0)</f>
        <v>COMERCIO, ABASTECIMIENTO Y DISTRIBUCIÓN</v>
      </c>
      <c r="C7063" s="36" t="s">
        <v>2173</v>
      </c>
      <c r="D7063" s="45" t="str">
        <f>+Tabla3[[#This Row],[id_detalle]]&amp;" "&amp;VLOOKUP(Tabla3[[#This Row],[id_detalle]],rubro_detalle[[Código]:[Rubro Detalle]],2,0)</f>
        <v>06.00.301 Exportaciones</v>
      </c>
      <c r="E7063" s="33">
        <f t="shared" si="1268"/>
        <v>62</v>
      </c>
      <c r="F7063" s="47" t="str">
        <f t="shared" si="1269"/>
        <v>06.00.301-62</v>
      </c>
      <c r="G7063" s="37" t="s">
        <v>6376</v>
      </c>
      <c r="H7063" s="37">
        <v>249</v>
      </c>
    </row>
    <row r="7064" spans="1:8" x14ac:dyDescent="0.3">
      <c r="A7064" s="34" t="str">
        <f>+LEFT(Tabla3[[#This Row],[id_detalle]],2)</f>
        <v>06</v>
      </c>
      <c r="B7064" s="46" t="str">
        <f>VLOOKUP((LEFT(Tabla3[[#This Row],[id_detalle]],2)),id_rubro[[id]:[Rubro]],2,0)</f>
        <v>COMERCIO, ABASTECIMIENTO Y DISTRIBUCIÓN</v>
      </c>
      <c r="C7064" s="36" t="s">
        <v>2173</v>
      </c>
      <c r="D7064" s="45" t="str">
        <f>+Tabla3[[#This Row],[id_detalle]]&amp;" "&amp;VLOOKUP(Tabla3[[#This Row],[id_detalle]],rubro_detalle[[Código]:[Rubro Detalle]],2,0)</f>
        <v>06.00.301 Exportaciones</v>
      </c>
      <c r="E7064" s="33">
        <f t="shared" si="1268"/>
        <v>63</v>
      </c>
      <c r="F7064" s="47" t="str">
        <f t="shared" si="1269"/>
        <v>06.00.301-63</v>
      </c>
      <c r="G7064" s="37" t="s">
        <v>6377</v>
      </c>
      <c r="H7064" s="37">
        <v>250</v>
      </c>
    </row>
    <row r="7065" spans="1:8" x14ac:dyDescent="0.3">
      <c r="A7065" s="34" t="str">
        <f>+LEFT(Tabla3[[#This Row],[id_detalle]],2)</f>
        <v>06</v>
      </c>
      <c r="B7065" s="46" t="str">
        <f>VLOOKUP((LEFT(Tabla3[[#This Row],[id_detalle]],2)),id_rubro[[id]:[Rubro]],2,0)</f>
        <v>COMERCIO, ABASTECIMIENTO Y DISTRIBUCIÓN</v>
      </c>
      <c r="C7065" s="36" t="s">
        <v>2173</v>
      </c>
      <c r="D7065" s="45" t="str">
        <f>+Tabla3[[#This Row],[id_detalle]]&amp;" "&amp;VLOOKUP(Tabla3[[#This Row],[id_detalle]],rubro_detalle[[Código]:[Rubro Detalle]],2,0)</f>
        <v>06.00.301 Exportaciones</v>
      </c>
      <c r="E7065" s="33">
        <f t="shared" si="1268"/>
        <v>64</v>
      </c>
      <c r="F7065" s="47" t="str">
        <f t="shared" si="1269"/>
        <v>06.00.301-64</v>
      </c>
      <c r="G7065" s="37" t="s">
        <v>6378</v>
      </c>
      <c r="H7065" s="37">
        <v>253</v>
      </c>
    </row>
    <row r="7066" spans="1:8" x14ac:dyDescent="0.3">
      <c r="A7066" s="34" t="str">
        <f>+LEFT(Tabla3[[#This Row],[id_detalle]],2)</f>
        <v>06</v>
      </c>
      <c r="B7066" s="46" t="str">
        <f>VLOOKUP((LEFT(Tabla3[[#This Row],[id_detalle]],2)),id_rubro[[id]:[Rubro]],2,0)</f>
        <v>COMERCIO, ABASTECIMIENTO Y DISTRIBUCIÓN</v>
      </c>
      <c r="C7066" s="36" t="s">
        <v>2173</v>
      </c>
      <c r="D7066" s="45" t="str">
        <f>+Tabla3[[#This Row],[id_detalle]]&amp;" "&amp;VLOOKUP(Tabla3[[#This Row],[id_detalle]],rubro_detalle[[Código]:[Rubro Detalle]],2,0)</f>
        <v>06.00.301 Exportaciones</v>
      </c>
      <c r="E7066" s="33">
        <f t="shared" si="1268"/>
        <v>65</v>
      </c>
      <c r="F7066" s="47" t="str">
        <f t="shared" si="1269"/>
        <v>06.00.301-65</v>
      </c>
      <c r="G7066" s="37" t="s">
        <v>4639</v>
      </c>
      <c r="H7066" s="37">
        <v>255</v>
      </c>
    </row>
    <row r="7067" spans="1:8" x14ac:dyDescent="0.3">
      <c r="A7067" s="34" t="str">
        <f>+LEFT(Tabla3[[#This Row],[id_detalle]],2)</f>
        <v>06</v>
      </c>
      <c r="B7067" s="46" t="str">
        <f>VLOOKUP((LEFT(Tabla3[[#This Row],[id_detalle]],2)),id_rubro[[id]:[Rubro]],2,0)</f>
        <v>COMERCIO, ABASTECIMIENTO Y DISTRIBUCIÓN</v>
      </c>
      <c r="C7067" s="36" t="s">
        <v>2173</v>
      </c>
      <c r="D7067" s="45" t="str">
        <f>+Tabla3[[#This Row],[id_detalle]]&amp;" "&amp;VLOOKUP(Tabla3[[#This Row],[id_detalle]],rubro_detalle[[Código]:[Rubro Detalle]],2,0)</f>
        <v>06.00.301 Exportaciones</v>
      </c>
      <c r="E7067" s="33">
        <f t="shared" si="1268"/>
        <v>66</v>
      </c>
      <c r="F7067" s="47" t="str">
        <f t="shared" si="1269"/>
        <v>06.00.301-66</v>
      </c>
      <c r="G7067" s="37" t="s">
        <v>6379</v>
      </c>
      <c r="H7067" s="37">
        <v>258</v>
      </c>
    </row>
    <row r="7068" spans="1:8" x14ac:dyDescent="0.3">
      <c r="A7068" s="34" t="str">
        <f>+LEFT(Tabla3[[#This Row],[id_detalle]],2)</f>
        <v>06</v>
      </c>
      <c r="B7068" s="46" t="str">
        <f>VLOOKUP((LEFT(Tabla3[[#This Row],[id_detalle]],2)),id_rubro[[id]:[Rubro]],2,0)</f>
        <v>COMERCIO, ABASTECIMIENTO Y DISTRIBUCIÓN</v>
      </c>
      <c r="C7068" s="36" t="s">
        <v>2173</v>
      </c>
      <c r="D7068" s="45" t="str">
        <f>+Tabla3[[#This Row],[id_detalle]]&amp;" "&amp;VLOOKUP(Tabla3[[#This Row],[id_detalle]],rubro_detalle[[Código]:[Rubro Detalle]],2,0)</f>
        <v>06.00.301 Exportaciones</v>
      </c>
      <c r="E7068" s="33">
        <f t="shared" si="1268"/>
        <v>67</v>
      </c>
      <c r="F7068" s="47" t="str">
        <f t="shared" si="1269"/>
        <v>06.00.301-67</v>
      </c>
      <c r="G7068" s="37" t="s">
        <v>6380</v>
      </c>
      <c r="H7068" s="37">
        <v>259</v>
      </c>
    </row>
    <row r="7069" spans="1:8" x14ac:dyDescent="0.3">
      <c r="A7069" s="34" t="str">
        <f>+LEFT(Tabla3[[#This Row],[id_detalle]],2)</f>
        <v>06</v>
      </c>
      <c r="B7069" s="46" t="str">
        <f>VLOOKUP((LEFT(Tabla3[[#This Row],[id_detalle]],2)),id_rubro[[id]:[Rubro]],2,0)</f>
        <v>COMERCIO, ABASTECIMIENTO Y DISTRIBUCIÓN</v>
      </c>
      <c r="C7069" s="36" t="s">
        <v>2173</v>
      </c>
      <c r="D7069" s="45" t="str">
        <f>+Tabla3[[#This Row],[id_detalle]]&amp;" "&amp;VLOOKUP(Tabla3[[#This Row],[id_detalle]],rubro_detalle[[Código]:[Rubro Detalle]],2,0)</f>
        <v>06.00.301 Exportaciones</v>
      </c>
      <c r="E7069" s="33">
        <f t="shared" si="1268"/>
        <v>68</v>
      </c>
      <c r="F7069" s="47" t="str">
        <f t="shared" si="1269"/>
        <v>06.00.301-68</v>
      </c>
      <c r="G7069" s="37" t="s">
        <v>6381</v>
      </c>
      <c r="H7069" s="37">
        <v>260</v>
      </c>
    </row>
    <row r="7070" spans="1:8" x14ac:dyDescent="0.3">
      <c r="A7070" s="34" t="str">
        <f>+LEFT(Tabla3[[#This Row],[id_detalle]],2)</f>
        <v>06</v>
      </c>
      <c r="B7070" s="46" t="str">
        <f>VLOOKUP((LEFT(Tabla3[[#This Row],[id_detalle]],2)),id_rubro[[id]:[Rubro]],2,0)</f>
        <v>COMERCIO, ABASTECIMIENTO Y DISTRIBUCIÓN</v>
      </c>
      <c r="C7070" s="36" t="s">
        <v>2173</v>
      </c>
      <c r="D7070" s="45" t="str">
        <f>+Tabla3[[#This Row],[id_detalle]]&amp;" "&amp;VLOOKUP(Tabla3[[#This Row],[id_detalle]],rubro_detalle[[Código]:[Rubro Detalle]],2,0)</f>
        <v>06.00.301 Exportaciones</v>
      </c>
      <c r="E7070" s="33">
        <f t="shared" si="1268"/>
        <v>69</v>
      </c>
      <c r="F7070" s="47" t="str">
        <f t="shared" si="1269"/>
        <v>06.00.301-69</v>
      </c>
      <c r="G7070" s="37" t="s">
        <v>6382</v>
      </c>
      <c r="H7070" s="37">
        <v>260</v>
      </c>
    </row>
    <row r="7071" spans="1:8" x14ac:dyDescent="0.3">
      <c r="A7071" s="34" t="str">
        <f>+LEFT(Tabla3[[#This Row],[id_detalle]],2)</f>
        <v>06</v>
      </c>
      <c r="B7071" s="46" t="str">
        <f>VLOOKUP((LEFT(Tabla3[[#This Row],[id_detalle]],2)),id_rubro[[id]:[Rubro]],2,0)</f>
        <v>COMERCIO, ABASTECIMIENTO Y DISTRIBUCIÓN</v>
      </c>
      <c r="C7071" s="36" t="s">
        <v>2173</v>
      </c>
      <c r="D7071" s="45" t="str">
        <f>+Tabla3[[#This Row],[id_detalle]]&amp;" "&amp;VLOOKUP(Tabla3[[#This Row],[id_detalle]],rubro_detalle[[Código]:[Rubro Detalle]],2,0)</f>
        <v>06.00.301 Exportaciones</v>
      </c>
      <c r="E7071" s="33">
        <f t="shared" si="1268"/>
        <v>70</v>
      </c>
      <c r="F7071" s="47" t="str">
        <f t="shared" si="1269"/>
        <v>06.00.301-70</v>
      </c>
      <c r="G7071" s="37" t="s">
        <v>6383</v>
      </c>
      <c r="H7071" s="37">
        <v>267</v>
      </c>
    </row>
    <row r="7072" spans="1:8" x14ac:dyDescent="0.3">
      <c r="A7072" s="34" t="str">
        <f>+LEFT(Tabla3[[#This Row],[id_detalle]],2)</f>
        <v>06</v>
      </c>
      <c r="B7072" s="46" t="str">
        <f>VLOOKUP((LEFT(Tabla3[[#This Row],[id_detalle]],2)),id_rubro[[id]:[Rubro]],2,0)</f>
        <v>COMERCIO, ABASTECIMIENTO Y DISTRIBUCIÓN</v>
      </c>
      <c r="C7072" s="36" t="s">
        <v>2173</v>
      </c>
      <c r="D7072" s="45" t="str">
        <f>+Tabla3[[#This Row],[id_detalle]]&amp;" "&amp;VLOOKUP(Tabla3[[#This Row],[id_detalle]],rubro_detalle[[Código]:[Rubro Detalle]],2,0)</f>
        <v>06.00.301 Exportaciones</v>
      </c>
      <c r="E7072" s="33">
        <f t="shared" ref="E7072:E7092" si="1270">+IF(D7072=D7071,E7071+1,1)</f>
        <v>71</v>
      </c>
      <c r="F7072" s="47" t="str">
        <f t="shared" ref="F7072:F7092" si="1271">+LEFT(D7072,9)&amp;"-"&amp;E7072</f>
        <v>06.00.301-71</v>
      </c>
      <c r="G7072" s="37" t="s">
        <v>3822</v>
      </c>
      <c r="H7072" s="37">
        <v>268</v>
      </c>
    </row>
    <row r="7073" spans="1:8" x14ac:dyDescent="0.3">
      <c r="A7073" s="34" t="str">
        <f>+LEFT(Tabla3[[#This Row],[id_detalle]],2)</f>
        <v>06</v>
      </c>
      <c r="B7073" s="46" t="str">
        <f>VLOOKUP((LEFT(Tabla3[[#This Row],[id_detalle]],2)),id_rubro[[id]:[Rubro]],2,0)</f>
        <v>COMERCIO, ABASTECIMIENTO Y DISTRIBUCIÓN</v>
      </c>
      <c r="C7073" s="36" t="s">
        <v>2173</v>
      </c>
      <c r="D7073" s="45" t="str">
        <f>+Tabla3[[#This Row],[id_detalle]]&amp;" "&amp;VLOOKUP(Tabla3[[#This Row],[id_detalle]],rubro_detalle[[Código]:[Rubro Detalle]],2,0)</f>
        <v>06.00.301 Exportaciones</v>
      </c>
      <c r="E7073" s="33">
        <f t="shared" si="1270"/>
        <v>72</v>
      </c>
      <c r="F7073" s="47" t="str">
        <f t="shared" si="1271"/>
        <v>06.00.301-72</v>
      </c>
      <c r="G7073" s="37" t="s">
        <v>3367</v>
      </c>
      <c r="H7073" s="37">
        <v>268</v>
      </c>
    </row>
    <row r="7074" spans="1:8" x14ac:dyDescent="0.3">
      <c r="A7074" s="34" t="str">
        <f>+LEFT(Tabla3[[#This Row],[id_detalle]],2)</f>
        <v>06</v>
      </c>
      <c r="B7074" s="46" t="str">
        <f>VLOOKUP((LEFT(Tabla3[[#This Row],[id_detalle]],2)),id_rubro[[id]:[Rubro]],2,0)</f>
        <v>COMERCIO, ABASTECIMIENTO Y DISTRIBUCIÓN</v>
      </c>
      <c r="C7074" s="36" t="s">
        <v>2173</v>
      </c>
      <c r="D7074" s="45" t="str">
        <f>+Tabla3[[#This Row],[id_detalle]]&amp;" "&amp;VLOOKUP(Tabla3[[#This Row],[id_detalle]],rubro_detalle[[Código]:[Rubro Detalle]],2,0)</f>
        <v>06.00.301 Exportaciones</v>
      </c>
      <c r="E7074" s="33">
        <f t="shared" si="1270"/>
        <v>73</v>
      </c>
      <c r="F7074" s="47" t="str">
        <f t="shared" si="1271"/>
        <v>06.00.301-73</v>
      </c>
      <c r="G7074" s="37" t="s">
        <v>6384</v>
      </c>
      <c r="H7074" s="37">
        <v>268</v>
      </c>
    </row>
    <row r="7075" spans="1:8" x14ac:dyDescent="0.3">
      <c r="A7075" s="34" t="str">
        <f>+LEFT(Tabla3[[#This Row],[id_detalle]],2)</f>
        <v>06</v>
      </c>
      <c r="B7075" s="46" t="str">
        <f>VLOOKUP((LEFT(Tabla3[[#This Row],[id_detalle]],2)),id_rubro[[id]:[Rubro]],2,0)</f>
        <v>COMERCIO, ABASTECIMIENTO Y DISTRIBUCIÓN</v>
      </c>
      <c r="C7075" s="36" t="s">
        <v>2173</v>
      </c>
      <c r="D7075" s="45" t="str">
        <f>+Tabla3[[#This Row],[id_detalle]]&amp;" "&amp;VLOOKUP(Tabla3[[#This Row],[id_detalle]],rubro_detalle[[Código]:[Rubro Detalle]],2,0)</f>
        <v>06.00.301 Exportaciones</v>
      </c>
      <c r="E7075" s="33">
        <f t="shared" si="1270"/>
        <v>74</v>
      </c>
      <c r="F7075" s="47" t="str">
        <f t="shared" si="1271"/>
        <v>06.00.301-74</v>
      </c>
      <c r="G7075" s="37" t="s">
        <v>6385</v>
      </c>
      <c r="H7075" s="37">
        <v>269</v>
      </c>
    </row>
    <row r="7076" spans="1:8" x14ac:dyDescent="0.3">
      <c r="A7076" s="34" t="str">
        <f>+LEFT(Tabla3[[#This Row],[id_detalle]],2)</f>
        <v>06</v>
      </c>
      <c r="B7076" s="46" t="str">
        <f>VLOOKUP((LEFT(Tabla3[[#This Row],[id_detalle]],2)),id_rubro[[id]:[Rubro]],2,0)</f>
        <v>COMERCIO, ABASTECIMIENTO Y DISTRIBUCIÓN</v>
      </c>
      <c r="C7076" s="36" t="s">
        <v>2173</v>
      </c>
      <c r="D7076" s="45" t="str">
        <f>+Tabla3[[#This Row],[id_detalle]]&amp;" "&amp;VLOOKUP(Tabla3[[#This Row],[id_detalle]],rubro_detalle[[Código]:[Rubro Detalle]],2,0)</f>
        <v>06.00.301 Exportaciones</v>
      </c>
      <c r="E7076" s="33">
        <f t="shared" si="1270"/>
        <v>75</v>
      </c>
      <c r="F7076" s="47" t="str">
        <f t="shared" si="1271"/>
        <v>06.00.301-75</v>
      </c>
      <c r="G7076" s="37" t="s">
        <v>3872</v>
      </c>
      <c r="H7076" s="37">
        <v>272</v>
      </c>
    </row>
    <row r="7077" spans="1:8" x14ac:dyDescent="0.3">
      <c r="A7077" s="34" t="str">
        <f>+LEFT(Tabla3[[#This Row],[id_detalle]],2)</f>
        <v>06</v>
      </c>
      <c r="B7077" s="46" t="str">
        <f>VLOOKUP((LEFT(Tabla3[[#This Row],[id_detalle]],2)),id_rubro[[id]:[Rubro]],2,0)</f>
        <v>COMERCIO, ABASTECIMIENTO Y DISTRIBUCIÓN</v>
      </c>
      <c r="C7077" s="36" t="s">
        <v>2173</v>
      </c>
      <c r="D7077" s="45" t="str">
        <f>+Tabla3[[#This Row],[id_detalle]]&amp;" "&amp;VLOOKUP(Tabla3[[#This Row],[id_detalle]],rubro_detalle[[Código]:[Rubro Detalle]],2,0)</f>
        <v>06.00.301 Exportaciones</v>
      </c>
      <c r="E7077" s="33">
        <f t="shared" si="1270"/>
        <v>76</v>
      </c>
      <c r="F7077" s="47" t="str">
        <f t="shared" si="1271"/>
        <v>06.00.301-76</v>
      </c>
      <c r="G7077" s="37" t="s">
        <v>5057</v>
      </c>
      <c r="H7077" s="37">
        <v>272</v>
      </c>
    </row>
    <row r="7078" spans="1:8" x14ac:dyDescent="0.3">
      <c r="A7078" s="34" t="str">
        <f>+LEFT(Tabla3[[#This Row],[id_detalle]],2)</f>
        <v>06</v>
      </c>
      <c r="B7078" s="46" t="str">
        <f>VLOOKUP((LEFT(Tabla3[[#This Row],[id_detalle]],2)),id_rubro[[id]:[Rubro]],2,0)</f>
        <v>COMERCIO, ABASTECIMIENTO Y DISTRIBUCIÓN</v>
      </c>
      <c r="C7078" s="36" t="s">
        <v>2173</v>
      </c>
      <c r="D7078" s="45" t="str">
        <f>+Tabla3[[#This Row],[id_detalle]]&amp;" "&amp;VLOOKUP(Tabla3[[#This Row],[id_detalle]],rubro_detalle[[Código]:[Rubro Detalle]],2,0)</f>
        <v>06.00.301 Exportaciones</v>
      </c>
      <c r="E7078" s="33">
        <f t="shared" si="1270"/>
        <v>77</v>
      </c>
      <c r="F7078" s="47" t="str">
        <f t="shared" si="1271"/>
        <v>06.00.301-77</v>
      </c>
      <c r="G7078" s="37" t="s">
        <v>6386</v>
      </c>
      <c r="H7078" s="37">
        <v>272</v>
      </c>
    </row>
    <row r="7079" spans="1:8" x14ac:dyDescent="0.3">
      <c r="A7079" s="34" t="str">
        <f>+LEFT(Tabla3[[#This Row],[id_detalle]],2)</f>
        <v>06</v>
      </c>
      <c r="B7079" s="46" t="str">
        <f>VLOOKUP((LEFT(Tabla3[[#This Row],[id_detalle]],2)),id_rubro[[id]:[Rubro]],2,0)</f>
        <v>COMERCIO, ABASTECIMIENTO Y DISTRIBUCIÓN</v>
      </c>
      <c r="C7079" s="36" t="s">
        <v>2173</v>
      </c>
      <c r="D7079" s="45" t="str">
        <f>+Tabla3[[#This Row],[id_detalle]]&amp;" "&amp;VLOOKUP(Tabla3[[#This Row],[id_detalle]],rubro_detalle[[Código]:[Rubro Detalle]],2,0)</f>
        <v>06.00.301 Exportaciones</v>
      </c>
      <c r="E7079" s="33">
        <f t="shared" si="1270"/>
        <v>78</v>
      </c>
      <c r="F7079" s="47" t="str">
        <f t="shared" si="1271"/>
        <v>06.00.301-78</v>
      </c>
      <c r="G7079" s="37" t="s">
        <v>6387</v>
      </c>
      <c r="H7079" s="37">
        <v>274</v>
      </c>
    </row>
    <row r="7080" spans="1:8" x14ac:dyDescent="0.3">
      <c r="A7080" s="34" t="str">
        <f>+LEFT(Tabla3[[#This Row],[id_detalle]],2)</f>
        <v>06</v>
      </c>
      <c r="B7080" s="46" t="str">
        <f>VLOOKUP((LEFT(Tabla3[[#This Row],[id_detalle]],2)),id_rubro[[id]:[Rubro]],2,0)</f>
        <v>COMERCIO, ABASTECIMIENTO Y DISTRIBUCIÓN</v>
      </c>
      <c r="C7080" s="36" t="s">
        <v>2173</v>
      </c>
      <c r="D7080" s="45" t="str">
        <f>+Tabla3[[#This Row],[id_detalle]]&amp;" "&amp;VLOOKUP(Tabla3[[#This Row],[id_detalle]],rubro_detalle[[Código]:[Rubro Detalle]],2,0)</f>
        <v>06.00.301 Exportaciones</v>
      </c>
      <c r="E7080" s="33">
        <f t="shared" si="1270"/>
        <v>79</v>
      </c>
      <c r="F7080" s="47" t="str">
        <f t="shared" si="1271"/>
        <v>06.00.301-79</v>
      </c>
      <c r="G7080" s="37" t="s">
        <v>3298</v>
      </c>
      <c r="H7080" s="37">
        <v>276</v>
      </c>
    </row>
    <row r="7081" spans="1:8" x14ac:dyDescent="0.3">
      <c r="A7081" s="34" t="str">
        <f>+LEFT(Tabla3[[#This Row],[id_detalle]],2)</f>
        <v>06</v>
      </c>
      <c r="B7081" s="46" t="str">
        <f>VLOOKUP((LEFT(Tabla3[[#This Row],[id_detalle]],2)),id_rubro[[id]:[Rubro]],2,0)</f>
        <v>COMERCIO, ABASTECIMIENTO Y DISTRIBUCIÓN</v>
      </c>
      <c r="C7081" s="36" t="s">
        <v>2173</v>
      </c>
      <c r="D7081" s="45" t="str">
        <f>+Tabla3[[#This Row],[id_detalle]]&amp;" "&amp;VLOOKUP(Tabla3[[#This Row],[id_detalle]],rubro_detalle[[Código]:[Rubro Detalle]],2,0)</f>
        <v>06.00.301 Exportaciones</v>
      </c>
      <c r="E7081" s="33">
        <f t="shared" si="1270"/>
        <v>80</v>
      </c>
      <c r="F7081" s="47" t="str">
        <f t="shared" si="1271"/>
        <v>06.00.301-80</v>
      </c>
      <c r="G7081" s="37" t="s">
        <v>3989</v>
      </c>
      <c r="H7081" s="37">
        <v>279</v>
      </c>
    </row>
    <row r="7082" spans="1:8" x14ac:dyDescent="0.3">
      <c r="A7082" s="34" t="str">
        <f>+LEFT(Tabla3[[#This Row],[id_detalle]],2)</f>
        <v>06</v>
      </c>
      <c r="B7082" s="46" t="str">
        <f>VLOOKUP((LEFT(Tabla3[[#This Row],[id_detalle]],2)),id_rubro[[id]:[Rubro]],2,0)</f>
        <v>COMERCIO, ABASTECIMIENTO Y DISTRIBUCIÓN</v>
      </c>
      <c r="C7082" s="36" t="s">
        <v>2173</v>
      </c>
      <c r="D7082" s="45" t="str">
        <f>+Tabla3[[#This Row],[id_detalle]]&amp;" "&amp;VLOOKUP(Tabla3[[#This Row],[id_detalle]],rubro_detalle[[Código]:[Rubro Detalle]],2,0)</f>
        <v>06.00.301 Exportaciones</v>
      </c>
      <c r="E7082" s="33">
        <f t="shared" si="1270"/>
        <v>81</v>
      </c>
      <c r="F7082" s="47" t="str">
        <f t="shared" si="1271"/>
        <v>06.00.301-81</v>
      </c>
      <c r="G7082" s="37" t="s">
        <v>6388</v>
      </c>
      <c r="H7082" s="37">
        <v>279</v>
      </c>
    </row>
    <row r="7083" spans="1:8" x14ac:dyDescent="0.3">
      <c r="A7083" s="34" t="str">
        <f>+LEFT(Tabla3[[#This Row],[id_detalle]],2)</f>
        <v>06</v>
      </c>
      <c r="B7083" s="46" t="str">
        <f>VLOOKUP((LEFT(Tabla3[[#This Row],[id_detalle]],2)),id_rubro[[id]:[Rubro]],2,0)</f>
        <v>COMERCIO, ABASTECIMIENTO Y DISTRIBUCIÓN</v>
      </c>
      <c r="C7083" s="36" t="s">
        <v>2173</v>
      </c>
      <c r="D7083" s="45" t="str">
        <f>+Tabla3[[#This Row],[id_detalle]]&amp;" "&amp;VLOOKUP(Tabla3[[#This Row],[id_detalle]],rubro_detalle[[Código]:[Rubro Detalle]],2,0)</f>
        <v>06.00.301 Exportaciones</v>
      </c>
      <c r="E7083" s="33">
        <f t="shared" si="1270"/>
        <v>82</v>
      </c>
      <c r="F7083" s="47" t="str">
        <f t="shared" si="1271"/>
        <v>06.00.301-82</v>
      </c>
      <c r="G7083" s="37" t="s">
        <v>6389</v>
      </c>
      <c r="H7083" s="37">
        <v>285</v>
      </c>
    </row>
    <row r="7084" spans="1:8" x14ac:dyDescent="0.3">
      <c r="A7084" s="34" t="str">
        <f>+LEFT(Tabla3[[#This Row],[id_detalle]],2)</f>
        <v>06</v>
      </c>
      <c r="B7084" s="46" t="str">
        <f>VLOOKUP((LEFT(Tabla3[[#This Row],[id_detalle]],2)),id_rubro[[id]:[Rubro]],2,0)</f>
        <v>COMERCIO, ABASTECIMIENTO Y DISTRIBUCIÓN</v>
      </c>
      <c r="C7084" s="36" t="s">
        <v>2173</v>
      </c>
      <c r="D7084" s="45" t="str">
        <f>+Tabla3[[#This Row],[id_detalle]]&amp;" "&amp;VLOOKUP(Tabla3[[#This Row],[id_detalle]],rubro_detalle[[Código]:[Rubro Detalle]],2,0)</f>
        <v>06.00.301 Exportaciones</v>
      </c>
      <c r="E7084" s="33">
        <f t="shared" si="1270"/>
        <v>83</v>
      </c>
      <c r="F7084" s="47" t="str">
        <f t="shared" si="1271"/>
        <v>06.00.301-83</v>
      </c>
      <c r="G7084" s="37" t="s">
        <v>6390</v>
      </c>
      <c r="H7084" s="37">
        <v>286</v>
      </c>
    </row>
    <row r="7085" spans="1:8" x14ac:dyDescent="0.3">
      <c r="A7085" s="34" t="str">
        <f>+LEFT(Tabla3[[#This Row],[id_detalle]],2)</f>
        <v>06</v>
      </c>
      <c r="B7085" s="46" t="str">
        <f>VLOOKUP((LEFT(Tabla3[[#This Row],[id_detalle]],2)),id_rubro[[id]:[Rubro]],2,0)</f>
        <v>COMERCIO, ABASTECIMIENTO Y DISTRIBUCIÓN</v>
      </c>
      <c r="C7085" s="36" t="s">
        <v>2173</v>
      </c>
      <c r="D7085" s="45" t="str">
        <f>+Tabla3[[#This Row],[id_detalle]]&amp;" "&amp;VLOOKUP(Tabla3[[#This Row],[id_detalle]],rubro_detalle[[Código]:[Rubro Detalle]],2,0)</f>
        <v>06.00.301 Exportaciones</v>
      </c>
      <c r="E7085" s="33">
        <f t="shared" si="1270"/>
        <v>84</v>
      </c>
      <c r="F7085" s="47" t="str">
        <f t="shared" si="1271"/>
        <v>06.00.301-84</v>
      </c>
      <c r="G7085" s="38" t="s">
        <v>2423</v>
      </c>
      <c r="H7085" s="38">
        <v>287</v>
      </c>
    </row>
    <row r="7086" spans="1:8" x14ac:dyDescent="0.3">
      <c r="A7086" s="34" t="str">
        <f>+LEFT(Tabla3[[#This Row],[id_detalle]],2)</f>
        <v>06</v>
      </c>
      <c r="B7086" s="46" t="str">
        <f>VLOOKUP((LEFT(Tabla3[[#This Row],[id_detalle]],2)),id_rubro[[id]:[Rubro]],2,0)</f>
        <v>COMERCIO, ABASTECIMIENTO Y DISTRIBUCIÓN</v>
      </c>
      <c r="C7086" s="36" t="s">
        <v>2173</v>
      </c>
      <c r="D7086" s="45" t="str">
        <f>+Tabla3[[#This Row],[id_detalle]]&amp;" "&amp;VLOOKUP(Tabla3[[#This Row],[id_detalle]],rubro_detalle[[Código]:[Rubro Detalle]],2,0)</f>
        <v>06.00.301 Exportaciones</v>
      </c>
      <c r="E7086" s="33">
        <f t="shared" si="1270"/>
        <v>85</v>
      </c>
      <c r="F7086" s="47" t="str">
        <f t="shared" si="1271"/>
        <v>06.00.301-85</v>
      </c>
      <c r="G7086" s="37" t="s">
        <v>6391</v>
      </c>
      <c r="H7086" s="37">
        <v>288</v>
      </c>
    </row>
    <row r="7087" spans="1:8" x14ac:dyDescent="0.3">
      <c r="A7087" s="34" t="str">
        <f>+LEFT(Tabla3[[#This Row],[id_detalle]],2)</f>
        <v>06</v>
      </c>
      <c r="B7087" s="46" t="str">
        <f>VLOOKUP((LEFT(Tabla3[[#This Row],[id_detalle]],2)),id_rubro[[id]:[Rubro]],2,0)</f>
        <v>COMERCIO, ABASTECIMIENTO Y DISTRIBUCIÓN</v>
      </c>
      <c r="C7087" s="36" t="s">
        <v>2173</v>
      </c>
      <c r="D7087" s="45" t="str">
        <f>+Tabla3[[#This Row],[id_detalle]]&amp;" "&amp;VLOOKUP(Tabla3[[#This Row],[id_detalle]],rubro_detalle[[Código]:[Rubro Detalle]],2,0)</f>
        <v>06.00.301 Exportaciones</v>
      </c>
      <c r="E7087" s="33">
        <f t="shared" si="1270"/>
        <v>86</v>
      </c>
      <c r="F7087" s="47" t="str">
        <f t="shared" si="1271"/>
        <v>06.00.301-86</v>
      </c>
      <c r="G7087" s="37" t="s">
        <v>3084</v>
      </c>
      <c r="H7087" s="37">
        <v>288</v>
      </c>
    </row>
    <row r="7088" spans="1:8" x14ac:dyDescent="0.3">
      <c r="A7088" s="34" t="str">
        <f>+LEFT(Tabla3[[#This Row],[id_detalle]],2)</f>
        <v>06</v>
      </c>
      <c r="B7088" s="46" t="str">
        <f>VLOOKUP((LEFT(Tabla3[[#This Row],[id_detalle]],2)),id_rubro[[id]:[Rubro]],2,0)</f>
        <v>COMERCIO, ABASTECIMIENTO Y DISTRIBUCIÓN</v>
      </c>
      <c r="C7088" s="36" t="s">
        <v>2173</v>
      </c>
      <c r="D7088" s="45" t="str">
        <f>+Tabla3[[#This Row],[id_detalle]]&amp;" "&amp;VLOOKUP(Tabla3[[#This Row],[id_detalle]],rubro_detalle[[Código]:[Rubro Detalle]],2,0)</f>
        <v>06.00.301 Exportaciones</v>
      </c>
      <c r="E7088" s="33">
        <f t="shared" si="1270"/>
        <v>87</v>
      </c>
      <c r="F7088" s="47" t="str">
        <f t="shared" si="1271"/>
        <v>06.00.301-87</v>
      </c>
      <c r="G7088" s="37" t="s">
        <v>6392</v>
      </c>
      <c r="H7088" s="37">
        <v>289</v>
      </c>
    </row>
    <row r="7089" spans="1:8" x14ac:dyDescent="0.3">
      <c r="A7089" s="34" t="str">
        <f>+LEFT(Tabla3[[#This Row],[id_detalle]],2)</f>
        <v>06</v>
      </c>
      <c r="B7089" s="46" t="str">
        <f>VLOOKUP((LEFT(Tabla3[[#This Row],[id_detalle]],2)),id_rubro[[id]:[Rubro]],2,0)</f>
        <v>COMERCIO, ABASTECIMIENTO Y DISTRIBUCIÓN</v>
      </c>
      <c r="C7089" s="36" t="s">
        <v>2173</v>
      </c>
      <c r="D7089" s="45" t="str">
        <f>+Tabla3[[#This Row],[id_detalle]]&amp;" "&amp;VLOOKUP(Tabla3[[#This Row],[id_detalle]],rubro_detalle[[Código]:[Rubro Detalle]],2,0)</f>
        <v>06.00.301 Exportaciones</v>
      </c>
      <c r="E7089" s="33">
        <f t="shared" si="1270"/>
        <v>88</v>
      </c>
      <c r="F7089" s="47" t="str">
        <f t="shared" si="1271"/>
        <v>06.00.301-88</v>
      </c>
      <c r="G7089" s="37" t="s">
        <v>6254</v>
      </c>
      <c r="H7089" s="37">
        <v>295</v>
      </c>
    </row>
    <row r="7090" spans="1:8" x14ac:dyDescent="0.3">
      <c r="A7090" s="34" t="str">
        <f>+LEFT(Tabla3[[#This Row],[id_detalle]],2)</f>
        <v>06</v>
      </c>
      <c r="B7090" s="46" t="str">
        <f>VLOOKUP((LEFT(Tabla3[[#This Row],[id_detalle]],2)),id_rubro[[id]:[Rubro]],2,0)</f>
        <v>COMERCIO, ABASTECIMIENTO Y DISTRIBUCIÓN</v>
      </c>
      <c r="C7090" s="36" t="s">
        <v>2173</v>
      </c>
      <c r="D7090" s="45" t="str">
        <f>+Tabla3[[#This Row],[id_detalle]]&amp;" "&amp;VLOOKUP(Tabla3[[#This Row],[id_detalle]],rubro_detalle[[Código]:[Rubro Detalle]],2,0)</f>
        <v>06.00.301 Exportaciones</v>
      </c>
      <c r="E7090" s="33">
        <f t="shared" si="1270"/>
        <v>89</v>
      </c>
      <c r="F7090" s="47" t="str">
        <f t="shared" si="1271"/>
        <v>06.00.301-89</v>
      </c>
      <c r="G7090" s="37" t="s">
        <v>4981</v>
      </c>
      <c r="H7090" s="37">
        <v>301</v>
      </c>
    </row>
    <row r="7091" spans="1:8" x14ac:dyDescent="0.3">
      <c r="A7091" s="34" t="str">
        <f>+LEFT(Tabla3[[#This Row],[id_detalle]],2)</f>
        <v>06</v>
      </c>
      <c r="B7091" s="46" t="str">
        <f>VLOOKUP((LEFT(Tabla3[[#This Row],[id_detalle]],2)),id_rubro[[id]:[Rubro]],2,0)</f>
        <v>COMERCIO, ABASTECIMIENTO Y DISTRIBUCIÓN</v>
      </c>
      <c r="C7091" s="36" t="s">
        <v>2173</v>
      </c>
      <c r="D7091" s="45" t="str">
        <f>+Tabla3[[#This Row],[id_detalle]]&amp;" "&amp;VLOOKUP(Tabla3[[#This Row],[id_detalle]],rubro_detalle[[Código]:[Rubro Detalle]],2,0)</f>
        <v>06.00.301 Exportaciones</v>
      </c>
      <c r="E7091" s="33">
        <f t="shared" si="1270"/>
        <v>90</v>
      </c>
      <c r="F7091" s="47" t="str">
        <f t="shared" si="1271"/>
        <v>06.00.301-90</v>
      </c>
      <c r="G7091" s="38" t="s">
        <v>4528</v>
      </c>
      <c r="H7091" s="38">
        <v>303</v>
      </c>
    </row>
    <row r="7092" spans="1:8" x14ac:dyDescent="0.3">
      <c r="A7092" s="34" t="str">
        <f>+LEFT(Tabla3[[#This Row],[id_detalle]],2)</f>
        <v>06</v>
      </c>
      <c r="B7092" s="46" t="str">
        <f>VLOOKUP((LEFT(Tabla3[[#This Row],[id_detalle]],2)),id_rubro[[id]:[Rubro]],2,0)</f>
        <v>COMERCIO, ABASTECIMIENTO Y DISTRIBUCIÓN</v>
      </c>
      <c r="C7092" s="36" t="s">
        <v>2173</v>
      </c>
      <c r="D7092" s="45" t="str">
        <f>+Tabla3[[#This Row],[id_detalle]]&amp;" "&amp;VLOOKUP(Tabla3[[#This Row],[id_detalle]],rubro_detalle[[Código]:[Rubro Detalle]],2,0)</f>
        <v>06.00.301 Exportaciones</v>
      </c>
      <c r="E7092" s="33">
        <f t="shared" si="1270"/>
        <v>91</v>
      </c>
      <c r="F7092" s="47" t="str">
        <f t="shared" si="1271"/>
        <v>06.00.301-91</v>
      </c>
      <c r="G7092" s="37" t="s">
        <v>6393</v>
      </c>
      <c r="H7092" s="37">
        <v>309</v>
      </c>
    </row>
    <row r="7093" spans="1:8" x14ac:dyDescent="0.3">
      <c r="A7093" s="34" t="str">
        <f>+LEFT(Tabla3[[#This Row],[id_detalle]],2)</f>
        <v>06</v>
      </c>
      <c r="B7093" s="46" t="str">
        <f>VLOOKUP((LEFT(Tabla3[[#This Row],[id_detalle]],2)),id_rubro[[id]:[Rubro]],2,0)</f>
        <v>COMERCIO, ABASTECIMIENTO Y DISTRIBUCIÓN</v>
      </c>
      <c r="C7093" s="36" t="s">
        <v>2173</v>
      </c>
      <c r="D7093" s="45" t="str">
        <f>+Tabla3[[#This Row],[id_detalle]]&amp;" "&amp;VLOOKUP(Tabla3[[#This Row],[id_detalle]],rubro_detalle[[Código]:[Rubro Detalle]],2,0)</f>
        <v>06.00.301 Exportaciones</v>
      </c>
      <c r="E7093" s="33">
        <f t="shared" ref="E7093:E7113" si="1272">+IF(D7093=D7092,E7092+1,1)</f>
        <v>92</v>
      </c>
      <c r="F7093" s="47" t="str">
        <f t="shared" ref="F7093:F7113" si="1273">+LEFT(D7093,9)&amp;"-"&amp;E7093</f>
        <v>06.00.301-92</v>
      </c>
      <c r="G7093" s="37" t="s">
        <v>6394</v>
      </c>
      <c r="H7093" s="37">
        <v>310</v>
      </c>
    </row>
    <row r="7094" spans="1:8" x14ac:dyDescent="0.3">
      <c r="A7094" s="34" t="str">
        <f>+LEFT(Tabla3[[#This Row],[id_detalle]],2)</f>
        <v>06</v>
      </c>
      <c r="B7094" s="46" t="str">
        <f>VLOOKUP((LEFT(Tabla3[[#This Row],[id_detalle]],2)),id_rubro[[id]:[Rubro]],2,0)</f>
        <v>COMERCIO, ABASTECIMIENTO Y DISTRIBUCIÓN</v>
      </c>
      <c r="C7094" s="36" t="s">
        <v>2173</v>
      </c>
      <c r="D7094" s="45" t="str">
        <f>+Tabla3[[#This Row],[id_detalle]]&amp;" "&amp;VLOOKUP(Tabla3[[#This Row],[id_detalle]],rubro_detalle[[Código]:[Rubro Detalle]],2,0)</f>
        <v>06.00.301 Exportaciones</v>
      </c>
      <c r="E7094" s="33">
        <f t="shared" si="1272"/>
        <v>93</v>
      </c>
      <c r="F7094" s="47" t="str">
        <f t="shared" si="1273"/>
        <v>06.00.301-93</v>
      </c>
      <c r="G7094" s="37" t="s">
        <v>3370</v>
      </c>
      <c r="H7094" s="37">
        <v>311</v>
      </c>
    </row>
    <row r="7095" spans="1:8" x14ac:dyDescent="0.3">
      <c r="A7095" s="34" t="str">
        <f>+LEFT(Tabla3[[#This Row],[id_detalle]],2)</f>
        <v>06</v>
      </c>
      <c r="B7095" s="46" t="str">
        <f>VLOOKUP((LEFT(Tabla3[[#This Row],[id_detalle]],2)),id_rubro[[id]:[Rubro]],2,0)</f>
        <v>COMERCIO, ABASTECIMIENTO Y DISTRIBUCIÓN</v>
      </c>
      <c r="C7095" s="36" t="s">
        <v>2173</v>
      </c>
      <c r="D7095" s="45" t="str">
        <f>+Tabla3[[#This Row],[id_detalle]]&amp;" "&amp;VLOOKUP(Tabla3[[#This Row],[id_detalle]],rubro_detalle[[Código]:[Rubro Detalle]],2,0)</f>
        <v>06.00.301 Exportaciones</v>
      </c>
      <c r="E7095" s="33">
        <f t="shared" si="1272"/>
        <v>94</v>
      </c>
      <c r="F7095" s="47" t="str">
        <f t="shared" si="1273"/>
        <v>06.00.301-94</v>
      </c>
      <c r="G7095" s="37" t="s">
        <v>6395</v>
      </c>
      <c r="H7095" s="37">
        <v>312</v>
      </c>
    </row>
    <row r="7096" spans="1:8" x14ac:dyDescent="0.3">
      <c r="A7096" s="34" t="str">
        <f>+LEFT(Tabla3[[#This Row],[id_detalle]],2)</f>
        <v>06</v>
      </c>
      <c r="B7096" s="46" t="str">
        <f>VLOOKUP((LEFT(Tabla3[[#This Row],[id_detalle]],2)),id_rubro[[id]:[Rubro]],2,0)</f>
        <v>COMERCIO, ABASTECIMIENTO Y DISTRIBUCIÓN</v>
      </c>
      <c r="C7096" s="36" t="s">
        <v>2173</v>
      </c>
      <c r="D7096" s="45" t="str">
        <f>+Tabla3[[#This Row],[id_detalle]]&amp;" "&amp;VLOOKUP(Tabla3[[#This Row],[id_detalle]],rubro_detalle[[Código]:[Rubro Detalle]],2,0)</f>
        <v>06.00.301 Exportaciones</v>
      </c>
      <c r="E7096" s="33">
        <f t="shared" si="1272"/>
        <v>95</v>
      </c>
      <c r="F7096" s="47" t="str">
        <f t="shared" si="1273"/>
        <v>06.00.301-95</v>
      </c>
      <c r="G7096" s="37" t="s">
        <v>6198</v>
      </c>
      <c r="H7096" s="37">
        <v>312</v>
      </c>
    </row>
    <row r="7097" spans="1:8" x14ac:dyDescent="0.3">
      <c r="A7097" s="34" t="str">
        <f>+LEFT(Tabla3[[#This Row],[id_detalle]],2)</f>
        <v>06</v>
      </c>
      <c r="B7097" s="46" t="str">
        <f>VLOOKUP((LEFT(Tabla3[[#This Row],[id_detalle]],2)),id_rubro[[id]:[Rubro]],2,0)</f>
        <v>COMERCIO, ABASTECIMIENTO Y DISTRIBUCIÓN</v>
      </c>
      <c r="C7097" s="36" t="s">
        <v>2173</v>
      </c>
      <c r="D7097" s="45" t="str">
        <f>+Tabla3[[#This Row],[id_detalle]]&amp;" "&amp;VLOOKUP(Tabla3[[#This Row],[id_detalle]],rubro_detalle[[Código]:[Rubro Detalle]],2,0)</f>
        <v>06.00.301 Exportaciones</v>
      </c>
      <c r="E7097" s="33">
        <f t="shared" si="1272"/>
        <v>96</v>
      </c>
      <c r="F7097" s="47" t="str">
        <f t="shared" si="1273"/>
        <v>06.00.301-96</v>
      </c>
      <c r="G7097" s="37" t="s">
        <v>4560</v>
      </c>
      <c r="H7097" s="37">
        <v>313</v>
      </c>
    </row>
    <row r="7098" spans="1:8" x14ac:dyDescent="0.3">
      <c r="A7098" s="34" t="str">
        <f>+LEFT(Tabla3[[#This Row],[id_detalle]],2)</f>
        <v>06</v>
      </c>
      <c r="B7098" s="46" t="str">
        <f>VLOOKUP((LEFT(Tabla3[[#This Row],[id_detalle]],2)),id_rubro[[id]:[Rubro]],2,0)</f>
        <v>COMERCIO, ABASTECIMIENTO Y DISTRIBUCIÓN</v>
      </c>
      <c r="C7098" s="36" t="s">
        <v>2173</v>
      </c>
      <c r="D7098" s="45" t="str">
        <f>+Tabla3[[#This Row],[id_detalle]]&amp;" "&amp;VLOOKUP(Tabla3[[#This Row],[id_detalle]],rubro_detalle[[Código]:[Rubro Detalle]],2,0)</f>
        <v>06.00.301 Exportaciones</v>
      </c>
      <c r="E7098" s="33">
        <f t="shared" si="1272"/>
        <v>97</v>
      </c>
      <c r="F7098" s="47" t="str">
        <f t="shared" si="1273"/>
        <v>06.00.301-97</v>
      </c>
      <c r="G7098" s="37" t="s">
        <v>3456</v>
      </c>
      <c r="H7098" s="37">
        <v>314</v>
      </c>
    </row>
    <row r="7099" spans="1:8" x14ac:dyDescent="0.3">
      <c r="A7099" s="34" t="str">
        <f>+LEFT(Tabla3[[#This Row],[id_detalle]],2)</f>
        <v>06</v>
      </c>
      <c r="B7099" s="46" t="str">
        <f>VLOOKUP((LEFT(Tabla3[[#This Row],[id_detalle]],2)),id_rubro[[id]:[Rubro]],2,0)</f>
        <v>COMERCIO, ABASTECIMIENTO Y DISTRIBUCIÓN</v>
      </c>
      <c r="C7099" s="36" t="s">
        <v>2173</v>
      </c>
      <c r="D7099" s="45" t="str">
        <f>+Tabla3[[#This Row],[id_detalle]]&amp;" "&amp;VLOOKUP(Tabla3[[#This Row],[id_detalle]],rubro_detalle[[Código]:[Rubro Detalle]],2,0)</f>
        <v>06.00.301 Exportaciones</v>
      </c>
      <c r="E7099" s="33">
        <f t="shared" si="1272"/>
        <v>98</v>
      </c>
      <c r="F7099" s="47" t="str">
        <f t="shared" si="1273"/>
        <v>06.00.301-98</v>
      </c>
      <c r="G7099" s="37" t="s">
        <v>5059</v>
      </c>
      <c r="H7099" s="37">
        <v>316</v>
      </c>
    </row>
    <row r="7100" spans="1:8" x14ac:dyDescent="0.3">
      <c r="A7100" s="34" t="str">
        <f>+LEFT(Tabla3[[#This Row],[id_detalle]],2)</f>
        <v>06</v>
      </c>
      <c r="B7100" s="46" t="str">
        <f>VLOOKUP((LEFT(Tabla3[[#This Row],[id_detalle]],2)),id_rubro[[id]:[Rubro]],2,0)</f>
        <v>COMERCIO, ABASTECIMIENTO Y DISTRIBUCIÓN</v>
      </c>
      <c r="C7100" s="36" t="s">
        <v>2173</v>
      </c>
      <c r="D7100" s="45" t="str">
        <f>+Tabla3[[#This Row],[id_detalle]]&amp;" "&amp;VLOOKUP(Tabla3[[#This Row],[id_detalle]],rubro_detalle[[Código]:[Rubro Detalle]],2,0)</f>
        <v>06.00.301 Exportaciones</v>
      </c>
      <c r="E7100" s="33">
        <f t="shared" si="1272"/>
        <v>99</v>
      </c>
      <c r="F7100" s="47" t="str">
        <f t="shared" si="1273"/>
        <v>06.00.301-99</v>
      </c>
      <c r="G7100" s="37" t="s">
        <v>6396</v>
      </c>
      <c r="H7100" s="37">
        <v>317</v>
      </c>
    </row>
    <row r="7101" spans="1:8" x14ac:dyDescent="0.3">
      <c r="A7101" s="34" t="str">
        <f>+LEFT(Tabla3[[#This Row],[id_detalle]],2)</f>
        <v>06</v>
      </c>
      <c r="B7101" s="46" t="str">
        <f>VLOOKUP((LEFT(Tabla3[[#This Row],[id_detalle]],2)),id_rubro[[id]:[Rubro]],2,0)</f>
        <v>COMERCIO, ABASTECIMIENTO Y DISTRIBUCIÓN</v>
      </c>
      <c r="C7101" s="36" t="s">
        <v>2173</v>
      </c>
      <c r="D7101" s="45" t="str">
        <f>+Tabla3[[#This Row],[id_detalle]]&amp;" "&amp;VLOOKUP(Tabla3[[#This Row],[id_detalle]],rubro_detalle[[Código]:[Rubro Detalle]],2,0)</f>
        <v>06.00.301 Exportaciones</v>
      </c>
      <c r="E7101" s="33">
        <f t="shared" si="1272"/>
        <v>100</v>
      </c>
      <c r="F7101" s="47" t="str">
        <f t="shared" si="1273"/>
        <v>06.00.301-100</v>
      </c>
      <c r="G7101" s="37" t="s">
        <v>6397</v>
      </c>
      <c r="H7101" s="37">
        <v>318</v>
      </c>
    </row>
    <row r="7102" spans="1:8" x14ac:dyDescent="0.3">
      <c r="A7102" s="34" t="str">
        <f>+LEFT(Tabla3[[#This Row],[id_detalle]],2)</f>
        <v>06</v>
      </c>
      <c r="B7102" s="46" t="str">
        <f>VLOOKUP((LEFT(Tabla3[[#This Row],[id_detalle]],2)),id_rubro[[id]:[Rubro]],2,0)</f>
        <v>COMERCIO, ABASTECIMIENTO Y DISTRIBUCIÓN</v>
      </c>
      <c r="C7102" s="36" t="s">
        <v>2173</v>
      </c>
      <c r="D7102" s="45" t="str">
        <f>+Tabla3[[#This Row],[id_detalle]]&amp;" "&amp;VLOOKUP(Tabla3[[#This Row],[id_detalle]],rubro_detalle[[Código]:[Rubro Detalle]],2,0)</f>
        <v>06.00.301 Exportaciones</v>
      </c>
      <c r="E7102" s="33">
        <f t="shared" si="1272"/>
        <v>101</v>
      </c>
      <c r="F7102" s="47" t="str">
        <f t="shared" si="1273"/>
        <v>06.00.301-101</v>
      </c>
      <c r="G7102" s="37" t="s">
        <v>3921</v>
      </c>
      <c r="H7102" s="37">
        <v>319</v>
      </c>
    </row>
    <row r="7103" spans="1:8" x14ac:dyDescent="0.3">
      <c r="A7103" s="34" t="str">
        <f>+LEFT(Tabla3[[#This Row],[id_detalle]],2)</f>
        <v>06</v>
      </c>
      <c r="B7103" s="46" t="str">
        <f>VLOOKUP((LEFT(Tabla3[[#This Row],[id_detalle]],2)),id_rubro[[id]:[Rubro]],2,0)</f>
        <v>COMERCIO, ABASTECIMIENTO Y DISTRIBUCIÓN</v>
      </c>
      <c r="C7103" s="36" t="s">
        <v>2173</v>
      </c>
      <c r="D7103" s="45" t="str">
        <f>+Tabla3[[#This Row],[id_detalle]]&amp;" "&amp;VLOOKUP(Tabla3[[#This Row],[id_detalle]],rubro_detalle[[Código]:[Rubro Detalle]],2,0)</f>
        <v>06.00.301 Exportaciones</v>
      </c>
      <c r="E7103" s="33">
        <f t="shared" si="1272"/>
        <v>102</v>
      </c>
      <c r="F7103" s="47" t="str">
        <f t="shared" si="1273"/>
        <v>06.00.301-102</v>
      </c>
      <c r="G7103" s="37" t="s">
        <v>6398</v>
      </c>
      <c r="H7103" s="37">
        <v>321</v>
      </c>
    </row>
    <row r="7104" spans="1:8" x14ac:dyDescent="0.3">
      <c r="A7104" s="34" t="str">
        <f>+LEFT(Tabla3[[#This Row],[id_detalle]],2)</f>
        <v>06</v>
      </c>
      <c r="B7104" s="46" t="str">
        <f>VLOOKUP((LEFT(Tabla3[[#This Row],[id_detalle]],2)),id_rubro[[id]:[Rubro]],2,0)</f>
        <v>COMERCIO, ABASTECIMIENTO Y DISTRIBUCIÓN</v>
      </c>
      <c r="C7104" s="36" t="s">
        <v>2173</v>
      </c>
      <c r="D7104" s="45" t="str">
        <f>+Tabla3[[#This Row],[id_detalle]]&amp;" "&amp;VLOOKUP(Tabla3[[#This Row],[id_detalle]],rubro_detalle[[Código]:[Rubro Detalle]],2,0)</f>
        <v>06.00.301 Exportaciones</v>
      </c>
      <c r="E7104" s="33">
        <f t="shared" si="1272"/>
        <v>103</v>
      </c>
      <c r="F7104" s="47" t="str">
        <f t="shared" si="1273"/>
        <v>06.00.301-103</v>
      </c>
      <c r="G7104" s="37" t="s">
        <v>3665</v>
      </c>
      <c r="H7104" s="37">
        <v>322</v>
      </c>
    </row>
    <row r="7105" spans="1:8" x14ac:dyDescent="0.3">
      <c r="A7105" s="34" t="str">
        <f>+LEFT(Tabla3[[#This Row],[id_detalle]],2)</f>
        <v>06</v>
      </c>
      <c r="B7105" s="46" t="str">
        <f>VLOOKUP((LEFT(Tabla3[[#This Row],[id_detalle]],2)),id_rubro[[id]:[Rubro]],2,0)</f>
        <v>COMERCIO, ABASTECIMIENTO Y DISTRIBUCIÓN</v>
      </c>
      <c r="C7105" s="36" t="s">
        <v>2173</v>
      </c>
      <c r="D7105" s="45" t="str">
        <f>+Tabla3[[#This Row],[id_detalle]]&amp;" "&amp;VLOOKUP(Tabla3[[#This Row],[id_detalle]],rubro_detalle[[Código]:[Rubro Detalle]],2,0)</f>
        <v>06.00.301 Exportaciones</v>
      </c>
      <c r="E7105" s="33">
        <f t="shared" si="1272"/>
        <v>104</v>
      </c>
      <c r="F7105" s="47" t="str">
        <f t="shared" si="1273"/>
        <v>06.00.301-104</v>
      </c>
      <c r="G7105" s="37" t="s">
        <v>2574</v>
      </c>
      <c r="H7105" s="37">
        <v>326</v>
      </c>
    </row>
    <row r="7106" spans="1:8" x14ac:dyDescent="0.3">
      <c r="A7106" s="34" t="str">
        <f>+LEFT(Tabla3[[#This Row],[id_detalle]],2)</f>
        <v>06</v>
      </c>
      <c r="B7106" s="46" t="str">
        <f>VLOOKUP((LEFT(Tabla3[[#This Row],[id_detalle]],2)),id_rubro[[id]:[Rubro]],2,0)</f>
        <v>COMERCIO, ABASTECIMIENTO Y DISTRIBUCIÓN</v>
      </c>
      <c r="C7106" s="36" t="s">
        <v>2173</v>
      </c>
      <c r="D7106" s="45" t="str">
        <f>+Tabla3[[#This Row],[id_detalle]]&amp;" "&amp;VLOOKUP(Tabla3[[#This Row],[id_detalle]],rubro_detalle[[Código]:[Rubro Detalle]],2,0)</f>
        <v>06.00.301 Exportaciones</v>
      </c>
      <c r="E7106" s="33">
        <f t="shared" si="1272"/>
        <v>105</v>
      </c>
      <c r="F7106" s="47" t="str">
        <f t="shared" si="1273"/>
        <v>06.00.301-105</v>
      </c>
      <c r="G7106" s="37" t="s">
        <v>6399</v>
      </c>
      <c r="H7106" s="37">
        <v>327</v>
      </c>
    </row>
    <row r="7107" spans="1:8" x14ac:dyDescent="0.3">
      <c r="A7107" s="34" t="str">
        <f>+LEFT(Tabla3[[#This Row],[id_detalle]],2)</f>
        <v>06</v>
      </c>
      <c r="B7107" s="46" t="str">
        <f>VLOOKUP((LEFT(Tabla3[[#This Row],[id_detalle]],2)),id_rubro[[id]:[Rubro]],2,0)</f>
        <v>COMERCIO, ABASTECIMIENTO Y DISTRIBUCIÓN</v>
      </c>
      <c r="C7107" s="36" t="s">
        <v>2173</v>
      </c>
      <c r="D7107" s="45" t="str">
        <f>+Tabla3[[#This Row],[id_detalle]]&amp;" "&amp;VLOOKUP(Tabla3[[#This Row],[id_detalle]],rubro_detalle[[Código]:[Rubro Detalle]],2,0)</f>
        <v>06.00.301 Exportaciones</v>
      </c>
      <c r="E7107" s="33">
        <f t="shared" si="1272"/>
        <v>106</v>
      </c>
      <c r="F7107" s="47" t="str">
        <f t="shared" si="1273"/>
        <v>06.00.301-106</v>
      </c>
      <c r="G7107" s="37" t="s">
        <v>6400</v>
      </c>
      <c r="H7107" s="37">
        <v>328</v>
      </c>
    </row>
    <row r="7108" spans="1:8" x14ac:dyDescent="0.3">
      <c r="A7108" s="34" t="str">
        <f>+LEFT(Tabla3[[#This Row],[id_detalle]],2)</f>
        <v>06</v>
      </c>
      <c r="B7108" s="46" t="str">
        <f>VLOOKUP((LEFT(Tabla3[[#This Row],[id_detalle]],2)),id_rubro[[id]:[Rubro]],2,0)</f>
        <v>COMERCIO, ABASTECIMIENTO Y DISTRIBUCIÓN</v>
      </c>
      <c r="C7108" s="36" t="s">
        <v>2173</v>
      </c>
      <c r="D7108" s="45" t="str">
        <f>+Tabla3[[#This Row],[id_detalle]]&amp;" "&amp;VLOOKUP(Tabla3[[#This Row],[id_detalle]],rubro_detalle[[Código]:[Rubro Detalle]],2,0)</f>
        <v>06.00.301 Exportaciones</v>
      </c>
      <c r="E7108" s="33">
        <f t="shared" si="1272"/>
        <v>107</v>
      </c>
      <c r="F7108" s="47" t="str">
        <f t="shared" si="1273"/>
        <v>06.00.301-107</v>
      </c>
      <c r="G7108" s="37" t="s">
        <v>4982</v>
      </c>
      <c r="H7108" s="37">
        <v>328</v>
      </c>
    </row>
    <row r="7109" spans="1:8" x14ac:dyDescent="0.3">
      <c r="A7109" s="34" t="str">
        <f>+LEFT(Tabla3[[#This Row],[id_detalle]],2)</f>
        <v>06</v>
      </c>
      <c r="B7109" s="46" t="str">
        <f>VLOOKUP((LEFT(Tabla3[[#This Row],[id_detalle]],2)),id_rubro[[id]:[Rubro]],2,0)</f>
        <v>COMERCIO, ABASTECIMIENTO Y DISTRIBUCIÓN</v>
      </c>
      <c r="C7109" s="36" t="s">
        <v>2173</v>
      </c>
      <c r="D7109" s="45" t="str">
        <f>+Tabla3[[#This Row],[id_detalle]]&amp;" "&amp;VLOOKUP(Tabla3[[#This Row],[id_detalle]],rubro_detalle[[Código]:[Rubro Detalle]],2,0)</f>
        <v>06.00.301 Exportaciones</v>
      </c>
      <c r="E7109" s="33">
        <f t="shared" si="1272"/>
        <v>108</v>
      </c>
      <c r="F7109" s="47" t="str">
        <f t="shared" si="1273"/>
        <v>06.00.301-108</v>
      </c>
      <c r="G7109" s="37" t="s">
        <v>6401</v>
      </c>
      <c r="H7109" s="37">
        <v>332</v>
      </c>
    </row>
    <row r="7110" spans="1:8" x14ac:dyDescent="0.3">
      <c r="A7110" s="34" t="str">
        <f>+LEFT(Tabla3[[#This Row],[id_detalle]],2)</f>
        <v>06</v>
      </c>
      <c r="B7110" s="46" t="str">
        <f>VLOOKUP((LEFT(Tabla3[[#This Row],[id_detalle]],2)),id_rubro[[id]:[Rubro]],2,0)</f>
        <v>COMERCIO, ABASTECIMIENTO Y DISTRIBUCIÓN</v>
      </c>
      <c r="C7110" s="36" t="s">
        <v>2173</v>
      </c>
      <c r="D7110" s="45" t="str">
        <f>+Tabla3[[#This Row],[id_detalle]]&amp;" "&amp;VLOOKUP(Tabla3[[#This Row],[id_detalle]],rubro_detalle[[Código]:[Rubro Detalle]],2,0)</f>
        <v>06.00.301 Exportaciones</v>
      </c>
      <c r="E7110" s="33">
        <f t="shared" si="1272"/>
        <v>109</v>
      </c>
      <c r="F7110" s="47" t="str">
        <f t="shared" si="1273"/>
        <v>06.00.301-109</v>
      </c>
      <c r="G7110" s="37" t="s">
        <v>2710</v>
      </c>
      <c r="H7110" s="37">
        <v>332</v>
      </c>
    </row>
    <row r="7111" spans="1:8" x14ac:dyDescent="0.3">
      <c r="A7111" s="34" t="str">
        <f>+LEFT(Tabla3[[#This Row],[id_detalle]],2)</f>
        <v>06</v>
      </c>
      <c r="B7111" s="46" t="str">
        <f>VLOOKUP((LEFT(Tabla3[[#This Row],[id_detalle]],2)),id_rubro[[id]:[Rubro]],2,0)</f>
        <v>COMERCIO, ABASTECIMIENTO Y DISTRIBUCIÓN</v>
      </c>
      <c r="C7111" s="36" t="s">
        <v>2173</v>
      </c>
      <c r="D7111" s="45" t="str">
        <f>+Tabla3[[#This Row],[id_detalle]]&amp;" "&amp;VLOOKUP(Tabla3[[#This Row],[id_detalle]],rubro_detalle[[Código]:[Rubro Detalle]],2,0)</f>
        <v>06.00.301 Exportaciones</v>
      </c>
      <c r="E7111" s="33">
        <f t="shared" si="1272"/>
        <v>110</v>
      </c>
      <c r="F7111" s="47" t="str">
        <f t="shared" si="1273"/>
        <v>06.00.301-110</v>
      </c>
      <c r="G7111" s="37" t="s">
        <v>2903</v>
      </c>
      <c r="H7111" s="37">
        <v>333</v>
      </c>
    </row>
    <row r="7112" spans="1:8" x14ac:dyDescent="0.3">
      <c r="A7112" s="34" t="str">
        <f>+LEFT(Tabla3[[#This Row],[id_detalle]],2)</f>
        <v>06</v>
      </c>
      <c r="B7112" s="46" t="str">
        <f>VLOOKUP((LEFT(Tabla3[[#This Row],[id_detalle]],2)),id_rubro[[id]:[Rubro]],2,0)</f>
        <v>COMERCIO, ABASTECIMIENTO Y DISTRIBUCIÓN</v>
      </c>
      <c r="C7112" s="36" t="s">
        <v>2173</v>
      </c>
      <c r="D7112" s="45" t="str">
        <f>+Tabla3[[#This Row],[id_detalle]]&amp;" "&amp;VLOOKUP(Tabla3[[#This Row],[id_detalle]],rubro_detalle[[Código]:[Rubro Detalle]],2,0)</f>
        <v>06.00.301 Exportaciones</v>
      </c>
      <c r="E7112" s="33">
        <f t="shared" si="1272"/>
        <v>111</v>
      </c>
      <c r="F7112" s="47" t="str">
        <f t="shared" si="1273"/>
        <v>06.00.301-111</v>
      </c>
      <c r="G7112" s="38" t="s">
        <v>6402</v>
      </c>
      <c r="H7112" s="38">
        <v>334</v>
      </c>
    </row>
    <row r="7113" spans="1:8" x14ac:dyDescent="0.3">
      <c r="A7113" s="34" t="str">
        <f>+LEFT(Tabla3[[#This Row],[id_detalle]],2)</f>
        <v>06</v>
      </c>
      <c r="B7113" s="46" t="str">
        <f>VLOOKUP((LEFT(Tabla3[[#This Row],[id_detalle]],2)),id_rubro[[id]:[Rubro]],2,0)</f>
        <v>COMERCIO, ABASTECIMIENTO Y DISTRIBUCIÓN</v>
      </c>
      <c r="C7113" s="36" t="s">
        <v>2173</v>
      </c>
      <c r="D7113" s="45" t="str">
        <f>+Tabla3[[#This Row],[id_detalle]]&amp;" "&amp;VLOOKUP(Tabla3[[#This Row],[id_detalle]],rubro_detalle[[Código]:[Rubro Detalle]],2,0)</f>
        <v>06.00.301 Exportaciones</v>
      </c>
      <c r="E7113" s="33">
        <f t="shared" si="1272"/>
        <v>112</v>
      </c>
      <c r="F7113" s="47" t="str">
        <f t="shared" si="1273"/>
        <v>06.00.301-112</v>
      </c>
      <c r="G7113" s="38" t="s">
        <v>2906</v>
      </c>
      <c r="H7113" s="38">
        <v>334</v>
      </c>
    </row>
    <row r="7114" spans="1:8" x14ac:dyDescent="0.3">
      <c r="A7114" s="34" t="str">
        <f>+LEFT(Tabla3[[#This Row],[id_detalle]],2)</f>
        <v>06</v>
      </c>
      <c r="B7114" s="46" t="str">
        <f>VLOOKUP((LEFT(Tabla3[[#This Row],[id_detalle]],2)),id_rubro[[id]:[Rubro]],2,0)</f>
        <v>COMERCIO, ABASTECIMIENTO Y DISTRIBUCIÓN</v>
      </c>
      <c r="C7114" s="36" t="s">
        <v>2173</v>
      </c>
      <c r="D7114" s="45" t="str">
        <f>+Tabla3[[#This Row],[id_detalle]]&amp;" "&amp;VLOOKUP(Tabla3[[#This Row],[id_detalle]],rubro_detalle[[Código]:[Rubro Detalle]],2,0)</f>
        <v>06.00.301 Exportaciones</v>
      </c>
      <c r="E7114" s="33">
        <f t="shared" ref="E7114:E7134" si="1274">+IF(D7114=D7113,E7113+1,1)</f>
        <v>113</v>
      </c>
      <c r="F7114" s="47" t="str">
        <f t="shared" ref="F7114:F7134" si="1275">+LEFT(D7114,9)&amp;"-"&amp;E7114</f>
        <v>06.00.301-113</v>
      </c>
      <c r="G7114" s="37" t="s">
        <v>2482</v>
      </c>
      <c r="H7114" s="37">
        <v>335</v>
      </c>
    </row>
    <row r="7115" spans="1:8" x14ac:dyDescent="0.3">
      <c r="A7115" s="34" t="str">
        <f>+LEFT(Tabla3[[#This Row],[id_detalle]],2)</f>
        <v>06</v>
      </c>
      <c r="B7115" s="46" t="str">
        <f>VLOOKUP((LEFT(Tabla3[[#This Row],[id_detalle]],2)),id_rubro[[id]:[Rubro]],2,0)</f>
        <v>COMERCIO, ABASTECIMIENTO Y DISTRIBUCIÓN</v>
      </c>
      <c r="C7115" s="36" t="s">
        <v>2173</v>
      </c>
      <c r="D7115" s="45" t="str">
        <f>+Tabla3[[#This Row],[id_detalle]]&amp;" "&amp;VLOOKUP(Tabla3[[#This Row],[id_detalle]],rubro_detalle[[Código]:[Rubro Detalle]],2,0)</f>
        <v>06.00.301 Exportaciones</v>
      </c>
      <c r="E7115" s="33">
        <f t="shared" si="1274"/>
        <v>114</v>
      </c>
      <c r="F7115" s="47" t="str">
        <f t="shared" si="1275"/>
        <v>06.00.301-114</v>
      </c>
      <c r="G7115" s="37" t="s">
        <v>6403</v>
      </c>
      <c r="H7115" s="37">
        <v>336</v>
      </c>
    </row>
    <row r="7116" spans="1:8" x14ac:dyDescent="0.3">
      <c r="A7116" s="34" t="str">
        <f>+LEFT(Tabla3[[#This Row],[id_detalle]],2)</f>
        <v>06</v>
      </c>
      <c r="B7116" s="46" t="str">
        <f>VLOOKUP((LEFT(Tabla3[[#This Row],[id_detalle]],2)),id_rubro[[id]:[Rubro]],2,0)</f>
        <v>COMERCIO, ABASTECIMIENTO Y DISTRIBUCIÓN</v>
      </c>
      <c r="C7116" s="36" t="s">
        <v>2173</v>
      </c>
      <c r="D7116" s="45" t="str">
        <f>+Tabla3[[#This Row],[id_detalle]]&amp;" "&amp;VLOOKUP(Tabla3[[#This Row],[id_detalle]],rubro_detalle[[Código]:[Rubro Detalle]],2,0)</f>
        <v>06.00.301 Exportaciones</v>
      </c>
      <c r="E7116" s="33">
        <f t="shared" si="1274"/>
        <v>115</v>
      </c>
      <c r="F7116" s="47" t="str">
        <f t="shared" si="1275"/>
        <v>06.00.301-115</v>
      </c>
      <c r="G7116" s="37" t="s">
        <v>6404</v>
      </c>
      <c r="H7116" s="37">
        <v>343</v>
      </c>
    </row>
    <row r="7117" spans="1:8" x14ac:dyDescent="0.3">
      <c r="A7117" s="34" t="str">
        <f>+LEFT(Tabla3[[#This Row],[id_detalle]],2)</f>
        <v>06</v>
      </c>
      <c r="B7117" s="46" t="str">
        <f>VLOOKUP((LEFT(Tabla3[[#This Row],[id_detalle]],2)),id_rubro[[id]:[Rubro]],2,0)</f>
        <v>COMERCIO, ABASTECIMIENTO Y DISTRIBUCIÓN</v>
      </c>
      <c r="C7117" s="36" t="s">
        <v>2173</v>
      </c>
      <c r="D7117" s="45" t="str">
        <f>+Tabla3[[#This Row],[id_detalle]]&amp;" "&amp;VLOOKUP(Tabla3[[#This Row],[id_detalle]],rubro_detalle[[Código]:[Rubro Detalle]],2,0)</f>
        <v>06.00.301 Exportaciones</v>
      </c>
      <c r="E7117" s="33">
        <f t="shared" si="1274"/>
        <v>116</v>
      </c>
      <c r="F7117" s="47" t="str">
        <f t="shared" si="1275"/>
        <v>06.00.301-116</v>
      </c>
      <c r="G7117" s="37" t="s">
        <v>6405</v>
      </c>
      <c r="H7117" s="37">
        <v>343</v>
      </c>
    </row>
    <row r="7118" spans="1:8" x14ac:dyDescent="0.3">
      <c r="A7118" s="34" t="str">
        <f>+LEFT(Tabla3[[#This Row],[id_detalle]],2)</f>
        <v>06</v>
      </c>
      <c r="B7118" s="46" t="str">
        <f>VLOOKUP((LEFT(Tabla3[[#This Row],[id_detalle]],2)),id_rubro[[id]:[Rubro]],2,0)</f>
        <v>COMERCIO, ABASTECIMIENTO Y DISTRIBUCIÓN</v>
      </c>
      <c r="C7118" s="36" t="s">
        <v>2173</v>
      </c>
      <c r="D7118" s="45" t="str">
        <f>+Tabla3[[#This Row],[id_detalle]]&amp;" "&amp;VLOOKUP(Tabla3[[#This Row],[id_detalle]],rubro_detalle[[Código]:[Rubro Detalle]],2,0)</f>
        <v>06.00.301 Exportaciones</v>
      </c>
      <c r="E7118" s="33">
        <f t="shared" si="1274"/>
        <v>117</v>
      </c>
      <c r="F7118" s="47" t="str">
        <f t="shared" si="1275"/>
        <v>06.00.301-117</v>
      </c>
      <c r="G7118" s="37" t="s">
        <v>3087</v>
      </c>
      <c r="H7118" s="37">
        <v>343</v>
      </c>
    </row>
    <row r="7119" spans="1:8" x14ac:dyDescent="0.3">
      <c r="A7119" s="34" t="str">
        <f>+LEFT(Tabla3[[#This Row],[id_detalle]],2)</f>
        <v>06</v>
      </c>
      <c r="B7119" s="46" t="str">
        <f>VLOOKUP((LEFT(Tabla3[[#This Row],[id_detalle]],2)),id_rubro[[id]:[Rubro]],2,0)</f>
        <v>COMERCIO, ABASTECIMIENTO Y DISTRIBUCIÓN</v>
      </c>
      <c r="C7119" s="36" t="s">
        <v>2173</v>
      </c>
      <c r="D7119" s="45" t="str">
        <f>+Tabla3[[#This Row],[id_detalle]]&amp;" "&amp;VLOOKUP(Tabla3[[#This Row],[id_detalle]],rubro_detalle[[Código]:[Rubro Detalle]],2,0)</f>
        <v>06.00.301 Exportaciones</v>
      </c>
      <c r="E7119" s="33">
        <f t="shared" si="1274"/>
        <v>118</v>
      </c>
      <c r="F7119" s="47" t="str">
        <f t="shared" si="1275"/>
        <v>06.00.301-118</v>
      </c>
      <c r="G7119" s="37" t="s">
        <v>6406</v>
      </c>
      <c r="H7119" s="37">
        <v>344</v>
      </c>
    </row>
    <row r="7120" spans="1:8" x14ac:dyDescent="0.3">
      <c r="A7120" s="34" t="str">
        <f>+LEFT(Tabla3[[#This Row],[id_detalle]],2)</f>
        <v>06</v>
      </c>
      <c r="B7120" s="46" t="str">
        <f>VLOOKUP((LEFT(Tabla3[[#This Row],[id_detalle]],2)),id_rubro[[id]:[Rubro]],2,0)</f>
        <v>COMERCIO, ABASTECIMIENTO Y DISTRIBUCIÓN</v>
      </c>
      <c r="C7120" s="36" t="s">
        <v>2173</v>
      </c>
      <c r="D7120" s="45" t="str">
        <f>+Tabla3[[#This Row],[id_detalle]]&amp;" "&amp;VLOOKUP(Tabla3[[#This Row],[id_detalle]],rubro_detalle[[Código]:[Rubro Detalle]],2,0)</f>
        <v>06.00.301 Exportaciones</v>
      </c>
      <c r="E7120" s="33">
        <f t="shared" si="1274"/>
        <v>119</v>
      </c>
      <c r="F7120" s="47" t="str">
        <f t="shared" si="1275"/>
        <v>06.00.301-119</v>
      </c>
      <c r="G7120" s="37" t="s">
        <v>3067</v>
      </c>
      <c r="H7120" s="37">
        <v>354</v>
      </c>
    </row>
    <row r="7121" spans="1:8" x14ac:dyDescent="0.3">
      <c r="A7121" s="34" t="str">
        <f>+LEFT(Tabla3[[#This Row],[id_detalle]],2)</f>
        <v>06</v>
      </c>
      <c r="B7121" s="46" t="str">
        <f>VLOOKUP((LEFT(Tabla3[[#This Row],[id_detalle]],2)),id_rubro[[id]:[Rubro]],2,0)</f>
        <v>COMERCIO, ABASTECIMIENTO Y DISTRIBUCIÓN</v>
      </c>
      <c r="C7121" s="36" t="s">
        <v>2173</v>
      </c>
      <c r="D7121" s="45" t="str">
        <f>+Tabla3[[#This Row],[id_detalle]]&amp;" "&amp;VLOOKUP(Tabla3[[#This Row],[id_detalle]],rubro_detalle[[Código]:[Rubro Detalle]],2,0)</f>
        <v>06.00.301 Exportaciones</v>
      </c>
      <c r="E7121" s="33">
        <f t="shared" si="1274"/>
        <v>120</v>
      </c>
      <c r="F7121" s="47" t="str">
        <f t="shared" si="1275"/>
        <v>06.00.301-120</v>
      </c>
      <c r="G7121" s="37" t="s">
        <v>2578</v>
      </c>
      <c r="H7121" s="37">
        <v>354</v>
      </c>
    </row>
    <row r="7122" spans="1:8" x14ac:dyDescent="0.3">
      <c r="A7122" s="34" t="str">
        <f>+LEFT(Tabla3[[#This Row],[id_detalle]],2)</f>
        <v>06</v>
      </c>
      <c r="B7122" s="46" t="str">
        <f>VLOOKUP((LEFT(Tabla3[[#This Row],[id_detalle]],2)),id_rubro[[id]:[Rubro]],2,0)</f>
        <v>COMERCIO, ABASTECIMIENTO Y DISTRIBUCIÓN</v>
      </c>
      <c r="C7122" s="36" t="s">
        <v>2173</v>
      </c>
      <c r="D7122" s="45" t="str">
        <f>+Tabla3[[#This Row],[id_detalle]]&amp;" "&amp;VLOOKUP(Tabla3[[#This Row],[id_detalle]],rubro_detalle[[Código]:[Rubro Detalle]],2,0)</f>
        <v>06.00.301 Exportaciones</v>
      </c>
      <c r="E7122" s="33">
        <f t="shared" si="1274"/>
        <v>121</v>
      </c>
      <c r="F7122" s="47" t="str">
        <f t="shared" si="1275"/>
        <v>06.00.301-121</v>
      </c>
      <c r="G7122" s="37" t="s">
        <v>6199</v>
      </c>
      <c r="H7122" s="37">
        <v>355</v>
      </c>
    </row>
    <row r="7123" spans="1:8" x14ac:dyDescent="0.3">
      <c r="A7123" s="34" t="str">
        <f>+LEFT(Tabla3[[#This Row],[id_detalle]],2)</f>
        <v>06</v>
      </c>
      <c r="B7123" s="46" t="str">
        <f>VLOOKUP((LEFT(Tabla3[[#This Row],[id_detalle]],2)),id_rubro[[id]:[Rubro]],2,0)</f>
        <v>COMERCIO, ABASTECIMIENTO Y DISTRIBUCIÓN</v>
      </c>
      <c r="C7123" s="36" t="s">
        <v>2173</v>
      </c>
      <c r="D7123" s="45" t="str">
        <f>+Tabla3[[#This Row],[id_detalle]]&amp;" "&amp;VLOOKUP(Tabla3[[#This Row],[id_detalle]],rubro_detalle[[Código]:[Rubro Detalle]],2,0)</f>
        <v>06.00.301 Exportaciones</v>
      </c>
      <c r="E7123" s="33">
        <f t="shared" si="1274"/>
        <v>122</v>
      </c>
      <c r="F7123" s="47" t="str">
        <f t="shared" si="1275"/>
        <v>06.00.301-122</v>
      </c>
      <c r="G7123" s="37" t="s">
        <v>2675</v>
      </c>
      <c r="H7123" s="37">
        <v>356</v>
      </c>
    </row>
    <row r="7124" spans="1:8" x14ac:dyDescent="0.3">
      <c r="A7124" s="34" t="str">
        <f>+LEFT(Tabla3[[#This Row],[id_detalle]],2)</f>
        <v>06</v>
      </c>
      <c r="B7124" s="46" t="str">
        <f>VLOOKUP((LEFT(Tabla3[[#This Row],[id_detalle]],2)),id_rubro[[id]:[Rubro]],2,0)</f>
        <v>COMERCIO, ABASTECIMIENTO Y DISTRIBUCIÓN</v>
      </c>
      <c r="C7124" s="36" t="s">
        <v>2173</v>
      </c>
      <c r="D7124" s="45" t="str">
        <f>+Tabla3[[#This Row],[id_detalle]]&amp;" "&amp;VLOOKUP(Tabla3[[#This Row],[id_detalle]],rubro_detalle[[Código]:[Rubro Detalle]],2,0)</f>
        <v>06.00.301 Exportaciones</v>
      </c>
      <c r="E7124" s="33">
        <f t="shared" si="1274"/>
        <v>123</v>
      </c>
      <c r="F7124" s="47" t="str">
        <f t="shared" si="1275"/>
        <v>06.00.301-123</v>
      </c>
      <c r="G7124" s="37" t="s">
        <v>6407</v>
      </c>
      <c r="H7124" s="37">
        <v>356</v>
      </c>
    </row>
    <row r="7125" spans="1:8" x14ac:dyDescent="0.3">
      <c r="A7125" s="34" t="str">
        <f>+LEFT(Tabla3[[#This Row],[id_detalle]],2)</f>
        <v>06</v>
      </c>
      <c r="B7125" s="46" t="str">
        <f>VLOOKUP((LEFT(Tabla3[[#This Row],[id_detalle]],2)),id_rubro[[id]:[Rubro]],2,0)</f>
        <v>COMERCIO, ABASTECIMIENTO Y DISTRIBUCIÓN</v>
      </c>
      <c r="C7125" s="36" t="s">
        <v>2173</v>
      </c>
      <c r="D7125" s="45" t="str">
        <f>+Tabla3[[#This Row],[id_detalle]]&amp;" "&amp;VLOOKUP(Tabla3[[#This Row],[id_detalle]],rubro_detalle[[Código]:[Rubro Detalle]],2,0)</f>
        <v>06.00.301 Exportaciones</v>
      </c>
      <c r="E7125" s="33">
        <f t="shared" si="1274"/>
        <v>124</v>
      </c>
      <c r="F7125" s="47" t="str">
        <f t="shared" si="1275"/>
        <v>06.00.301-124</v>
      </c>
      <c r="G7125" s="37" t="s">
        <v>4015</v>
      </c>
      <c r="H7125" s="37">
        <v>359</v>
      </c>
    </row>
    <row r="7126" spans="1:8" x14ac:dyDescent="0.3">
      <c r="A7126" s="34" t="str">
        <f>+LEFT(Tabla3[[#This Row],[id_detalle]],2)</f>
        <v>06</v>
      </c>
      <c r="B7126" s="46" t="str">
        <f>VLOOKUP((LEFT(Tabla3[[#This Row],[id_detalle]],2)),id_rubro[[id]:[Rubro]],2,0)</f>
        <v>COMERCIO, ABASTECIMIENTO Y DISTRIBUCIÓN</v>
      </c>
      <c r="C7126" s="36" t="s">
        <v>2173</v>
      </c>
      <c r="D7126" s="45" t="str">
        <f>+Tabla3[[#This Row],[id_detalle]]&amp;" "&amp;VLOOKUP(Tabla3[[#This Row],[id_detalle]],rubro_detalle[[Código]:[Rubro Detalle]],2,0)</f>
        <v>06.00.301 Exportaciones</v>
      </c>
      <c r="E7126" s="33">
        <f t="shared" si="1274"/>
        <v>125</v>
      </c>
      <c r="F7126" s="47" t="str">
        <f t="shared" si="1275"/>
        <v>06.00.301-125</v>
      </c>
      <c r="G7126" s="37" t="s">
        <v>5049</v>
      </c>
      <c r="H7126" s="37">
        <v>361</v>
      </c>
    </row>
    <row r="7127" spans="1:8" x14ac:dyDescent="0.3">
      <c r="A7127" s="34" t="str">
        <f>+LEFT(Tabla3[[#This Row],[id_detalle]],2)</f>
        <v>06</v>
      </c>
      <c r="B7127" s="46" t="str">
        <f>VLOOKUP((LEFT(Tabla3[[#This Row],[id_detalle]],2)),id_rubro[[id]:[Rubro]],2,0)</f>
        <v>COMERCIO, ABASTECIMIENTO Y DISTRIBUCIÓN</v>
      </c>
      <c r="C7127" s="36" t="s">
        <v>2173</v>
      </c>
      <c r="D7127" s="45" t="str">
        <f>+Tabla3[[#This Row],[id_detalle]]&amp;" "&amp;VLOOKUP(Tabla3[[#This Row],[id_detalle]],rubro_detalle[[Código]:[Rubro Detalle]],2,0)</f>
        <v>06.00.301 Exportaciones</v>
      </c>
      <c r="E7127" s="33">
        <f t="shared" si="1274"/>
        <v>126</v>
      </c>
      <c r="F7127" s="47" t="str">
        <f t="shared" si="1275"/>
        <v>06.00.301-126</v>
      </c>
      <c r="G7127" s="37" t="s">
        <v>3617</v>
      </c>
      <c r="H7127" s="37">
        <v>364</v>
      </c>
    </row>
    <row r="7128" spans="1:8" x14ac:dyDescent="0.3">
      <c r="A7128" s="34" t="str">
        <f>+LEFT(Tabla3[[#This Row],[id_detalle]],2)</f>
        <v>06</v>
      </c>
      <c r="B7128" s="46" t="str">
        <f>VLOOKUP((LEFT(Tabla3[[#This Row],[id_detalle]],2)),id_rubro[[id]:[Rubro]],2,0)</f>
        <v>COMERCIO, ABASTECIMIENTO Y DISTRIBUCIÓN</v>
      </c>
      <c r="C7128" s="36" t="s">
        <v>2173</v>
      </c>
      <c r="D7128" s="45" t="str">
        <f>+Tabla3[[#This Row],[id_detalle]]&amp;" "&amp;VLOOKUP(Tabla3[[#This Row],[id_detalle]],rubro_detalle[[Código]:[Rubro Detalle]],2,0)</f>
        <v>06.00.301 Exportaciones</v>
      </c>
      <c r="E7128" s="33">
        <f t="shared" si="1274"/>
        <v>127</v>
      </c>
      <c r="F7128" s="47" t="str">
        <f t="shared" si="1275"/>
        <v>06.00.301-127</v>
      </c>
      <c r="G7128" s="37" t="s">
        <v>6408</v>
      </c>
      <c r="H7128" s="37">
        <v>364</v>
      </c>
    </row>
    <row r="7129" spans="1:8" x14ac:dyDescent="0.3">
      <c r="A7129" s="34" t="str">
        <f>+LEFT(Tabla3[[#This Row],[id_detalle]],2)</f>
        <v>06</v>
      </c>
      <c r="B7129" s="46" t="str">
        <f>VLOOKUP((LEFT(Tabla3[[#This Row],[id_detalle]],2)),id_rubro[[id]:[Rubro]],2,0)</f>
        <v>COMERCIO, ABASTECIMIENTO Y DISTRIBUCIÓN</v>
      </c>
      <c r="C7129" s="36" t="s">
        <v>2173</v>
      </c>
      <c r="D7129" s="45" t="str">
        <f>+Tabla3[[#This Row],[id_detalle]]&amp;" "&amp;VLOOKUP(Tabla3[[#This Row],[id_detalle]],rubro_detalle[[Código]:[Rubro Detalle]],2,0)</f>
        <v>06.00.301 Exportaciones</v>
      </c>
      <c r="E7129" s="33">
        <f t="shared" si="1274"/>
        <v>128</v>
      </c>
      <c r="F7129" s="47" t="str">
        <f t="shared" si="1275"/>
        <v>06.00.301-128</v>
      </c>
      <c r="G7129" s="37" t="s">
        <v>2450</v>
      </c>
      <c r="H7129" s="37">
        <v>364</v>
      </c>
    </row>
    <row r="7130" spans="1:8" x14ac:dyDescent="0.3">
      <c r="A7130" s="34" t="str">
        <f>+LEFT(Tabla3[[#This Row],[id_detalle]],2)</f>
        <v>06</v>
      </c>
      <c r="B7130" s="46" t="str">
        <f>VLOOKUP((LEFT(Tabla3[[#This Row],[id_detalle]],2)),id_rubro[[id]:[Rubro]],2,0)</f>
        <v>COMERCIO, ABASTECIMIENTO Y DISTRIBUCIÓN</v>
      </c>
      <c r="C7130" s="36" t="s">
        <v>2173</v>
      </c>
      <c r="D7130" s="45" t="str">
        <f>+Tabla3[[#This Row],[id_detalle]]&amp;" "&amp;VLOOKUP(Tabla3[[#This Row],[id_detalle]],rubro_detalle[[Código]:[Rubro Detalle]],2,0)</f>
        <v>06.00.301 Exportaciones</v>
      </c>
      <c r="E7130" s="33">
        <f t="shared" si="1274"/>
        <v>129</v>
      </c>
      <c r="F7130" s="47" t="str">
        <f t="shared" si="1275"/>
        <v>06.00.301-129</v>
      </c>
      <c r="G7130" s="37" t="s">
        <v>2451</v>
      </c>
      <c r="H7130" s="37">
        <v>364</v>
      </c>
    </row>
    <row r="7131" spans="1:8" x14ac:dyDescent="0.3">
      <c r="A7131" s="34" t="str">
        <f>+LEFT(Tabla3[[#This Row],[id_detalle]],2)</f>
        <v>06</v>
      </c>
      <c r="B7131" s="46" t="str">
        <f>VLOOKUP((LEFT(Tabla3[[#This Row],[id_detalle]],2)),id_rubro[[id]:[Rubro]],2,0)</f>
        <v>COMERCIO, ABASTECIMIENTO Y DISTRIBUCIÓN</v>
      </c>
      <c r="C7131" s="36" t="s">
        <v>2173</v>
      </c>
      <c r="D7131" s="45" t="str">
        <f>+Tabla3[[#This Row],[id_detalle]]&amp;" "&amp;VLOOKUP(Tabla3[[#This Row],[id_detalle]],rubro_detalle[[Código]:[Rubro Detalle]],2,0)</f>
        <v>06.00.301 Exportaciones</v>
      </c>
      <c r="E7131" s="33">
        <f t="shared" si="1274"/>
        <v>130</v>
      </c>
      <c r="F7131" s="47" t="str">
        <f t="shared" si="1275"/>
        <v>06.00.301-130</v>
      </c>
      <c r="G7131" s="37" t="s">
        <v>3777</v>
      </c>
      <c r="H7131" s="37">
        <v>365</v>
      </c>
    </row>
    <row r="7132" spans="1:8" x14ac:dyDescent="0.3">
      <c r="A7132" s="34" t="str">
        <f>+LEFT(Tabla3[[#This Row],[id_detalle]],2)</f>
        <v>06</v>
      </c>
      <c r="B7132" s="46" t="str">
        <f>VLOOKUP((LEFT(Tabla3[[#This Row],[id_detalle]],2)),id_rubro[[id]:[Rubro]],2,0)</f>
        <v>COMERCIO, ABASTECIMIENTO Y DISTRIBUCIÓN</v>
      </c>
      <c r="C7132" s="36" t="s">
        <v>2173</v>
      </c>
      <c r="D7132" s="45" t="str">
        <f>+Tabla3[[#This Row],[id_detalle]]&amp;" "&amp;VLOOKUP(Tabla3[[#This Row],[id_detalle]],rubro_detalle[[Código]:[Rubro Detalle]],2,0)</f>
        <v>06.00.301 Exportaciones</v>
      </c>
      <c r="E7132" s="33">
        <f t="shared" si="1274"/>
        <v>131</v>
      </c>
      <c r="F7132" s="47" t="str">
        <f t="shared" si="1275"/>
        <v>06.00.301-131</v>
      </c>
      <c r="G7132" s="37" t="s">
        <v>3778</v>
      </c>
      <c r="H7132" s="37">
        <v>365</v>
      </c>
    </row>
    <row r="7133" spans="1:8" x14ac:dyDescent="0.3">
      <c r="A7133" s="34" t="str">
        <f>+LEFT(Tabla3[[#This Row],[id_detalle]],2)</f>
        <v>06</v>
      </c>
      <c r="B7133" s="46" t="str">
        <f>VLOOKUP((LEFT(Tabla3[[#This Row],[id_detalle]],2)),id_rubro[[id]:[Rubro]],2,0)</f>
        <v>COMERCIO, ABASTECIMIENTO Y DISTRIBUCIÓN</v>
      </c>
      <c r="C7133" s="36" t="s">
        <v>2173</v>
      </c>
      <c r="D7133" s="45" t="str">
        <f>+Tabla3[[#This Row],[id_detalle]]&amp;" "&amp;VLOOKUP(Tabla3[[#This Row],[id_detalle]],rubro_detalle[[Código]:[Rubro Detalle]],2,0)</f>
        <v>06.00.301 Exportaciones</v>
      </c>
      <c r="E7133" s="33">
        <f t="shared" si="1274"/>
        <v>132</v>
      </c>
      <c r="F7133" s="47" t="str">
        <f t="shared" si="1275"/>
        <v>06.00.301-132</v>
      </c>
      <c r="G7133" s="38" t="s">
        <v>6409</v>
      </c>
      <c r="H7133" s="38">
        <v>367</v>
      </c>
    </row>
    <row r="7134" spans="1:8" x14ac:dyDescent="0.3">
      <c r="A7134" s="34">
        <v>367</v>
      </c>
      <c r="B7134" s="46" t="str">
        <f>VLOOKUP((LEFT(Tabla3[[#This Row],[id_detalle]],2)),id_rubro[[id]:[Rubro]],2,0)</f>
        <v>COMERCIO, ABASTECIMIENTO Y DISTRIBUCIÓN</v>
      </c>
      <c r="C7134" s="36" t="s">
        <v>2173</v>
      </c>
      <c r="D7134" s="45" t="str">
        <f>+Tabla3[[#This Row],[id_detalle]]&amp;" "&amp;VLOOKUP(Tabla3[[#This Row],[id_detalle]],rubro_detalle[[Código]:[Rubro Detalle]],2,0)</f>
        <v>06.00.301 Exportaciones</v>
      </c>
      <c r="E7134" s="33">
        <f t="shared" si="1274"/>
        <v>133</v>
      </c>
      <c r="F7134" s="47" t="str">
        <f t="shared" si="1275"/>
        <v>06.00.301-133</v>
      </c>
      <c r="G7134" s="37" t="s">
        <v>6410</v>
      </c>
      <c r="H7134" s="37">
        <v>367</v>
      </c>
    </row>
    <row r="7135" spans="1:8" x14ac:dyDescent="0.3">
      <c r="A7135" s="34" t="str">
        <f>+LEFT(Tabla3[[#This Row],[id_detalle]],2)</f>
        <v>06</v>
      </c>
      <c r="B7135" s="46" t="str">
        <f>VLOOKUP((LEFT(Tabla3[[#This Row],[id_detalle]],2)),id_rubro[[id]:[Rubro]],2,0)</f>
        <v>COMERCIO, ABASTECIMIENTO Y DISTRIBUCIÓN</v>
      </c>
      <c r="C7135" s="36" t="s">
        <v>2173</v>
      </c>
      <c r="D7135" s="45" t="str">
        <f>+Tabla3[[#This Row],[id_detalle]]&amp;" "&amp;VLOOKUP(Tabla3[[#This Row],[id_detalle]],rubro_detalle[[Código]:[Rubro Detalle]],2,0)</f>
        <v>06.00.301 Exportaciones</v>
      </c>
      <c r="E7135" s="33">
        <f t="shared" ref="E7135:E7155" si="1276">+IF(D7135=D7134,E7134+1,1)</f>
        <v>134</v>
      </c>
      <c r="F7135" s="47" t="str">
        <f t="shared" ref="F7135:F7155" si="1277">+LEFT(D7135,9)&amp;"-"&amp;E7135</f>
        <v>06.00.301-134</v>
      </c>
      <c r="G7135" s="37" t="s">
        <v>6411</v>
      </c>
      <c r="H7135" s="37">
        <v>368</v>
      </c>
    </row>
    <row r="7136" spans="1:8" x14ac:dyDescent="0.3">
      <c r="A7136" s="34" t="str">
        <f>+LEFT(Tabla3[[#This Row],[id_detalle]],2)</f>
        <v>06</v>
      </c>
      <c r="B7136" s="46" t="str">
        <f>VLOOKUP((LEFT(Tabla3[[#This Row],[id_detalle]],2)),id_rubro[[id]:[Rubro]],2,0)</f>
        <v>COMERCIO, ABASTECIMIENTO Y DISTRIBUCIÓN</v>
      </c>
      <c r="C7136" s="36" t="s">
        <v>2173</v>
      </c>
      <c r="D7136" s="45" t="str">
        <f>+Tabla3[[#This Row],[id_detalle]]&amp;" "&amp;VLOOKUP(Tabla3[[#This Row],[id_detalle]],rubro_detalle[[Código]:[Rubro Detalle]],2,0)</f>
        <v>06.00.301 Exportaciones</v>
      </c>
      <c r="E7136" s="33">
        <f t="shared" si="1276"/>
        <v>135</v>
      </c>
      <c r="F7136" s="47" t="str">
        <f t="shared" si="1277"/>
        <v>06.00.301-135</v>
      </c>
      <c r="G7136" s="37" t="s">
        <v>4611</v>
      </c>
      <c r="H7136" s="37">
        <v>369</v>
      </c>
    </row>
    <row r="7137" spans="1:8" x14ac:dyDescent="0.3">
      <c r="A7137" s="34" t="str">
        <f>+LEFT(Tabla3[[#This Row],[id_detalle]],2)</f>
        <v>06</v>
      </c>
      <c r="B7137" s="46" t="str">
        <f>VLOOKUP((LEFT(Tabla3[[#This Row],[id_detalle]],2)),id_rubro[[id]:[Rubro]],2,0)</f>
        <v>COMERCIO, ABASTECIMIENTO Y DISTRIBUCIÓN</v>
      </c>
      <c r="C7137" s="36" t="s">
        <v>2173</v>
      </c>
      <c r="D7137" s="45" t="str">
        <f>+Tabla3[[#This Row],[id_detalle]]&amp;" "&amp;VLOOKUP(Tabla3[[#This Row],[id_detalle]],rubro_detalle[[Código]:[Rubro Detalle]],2,0)</f>
        <v>06.00.301 Exportaciones</v>
      </c>
      <c r="E7137" s="33">
        <f t="shared" si="1276"/>
        <v>136</v>
      </c>
      <c r="F7137" s="47" t="str">
        <f t="shared" si="1277"/>
        <v>06.00.301-136</v>
      </c>
      <c r="G7137" s="37" t="s">
        <v>6412</v>
      </c>
      <c r="H7137" s="37">
        <v>370</v>
      </c>
    </row>
    <row r="7138" spans="1:8" x14ac:dyDescent="0.3">
      <c r="A7138" s="34" t="str">
        <f>+LEFT(Tabla3[[#This Row],[id_detalle]],2)</f>
        <v>06</v>
      </c>
      <c r="B7138" s="46" t="str">
        <f>VLOOKUP((LEFT(Tabla3[[#This Row],[id_detalle]],2)),id_rubro[[id]:[Rubro]],2,0)</f>
        <v>COMERCIO, ABASTECIMIENTO Y DISTRIBUCIÓN</v>
      </c>
      <c r="C7138" s="36" t="s">
        <v>2173</v>
      </c>
      <c r="D7138" s="45" t="str">
        <f>+Tabla3[[#This Row],[id_detalle]]&amp;" "&amp;VLOOKUP(Tabla3[[#This Row],[id_detalle]],rubro_detalle[[Código]:[Rubro Detalle]],2,0)</f>
        <v>06.00.301 Exportaciones</v>
      </c>
      <c r="E7138" s="33">
        <f t="shared" si="1276"/>
        <v>137</v>
      </c>
      <c r="F7138" s="47" t="str">
        <f t="shared" si="1277"/>
        <v>06.00.301-137</v>
      </c>
      <c r="G7138" s="37" t="s">
        <v>6413</v>
      </c>
      <c r="H7138" s="37">
        <v>374</v>
      </c>
    </row>
    <row r="7139" spans="1:8" x14ac:dyDescent="0.3">
      <c r="A7139" s="34" t="str">
        <f>+LEFT(Tabla3[[#This Row],[id_detalle]],2)</f>
        <v>06</v>
      </c>
      <c r="B7139" s="46" t="str">
        <f>VLOOKUP((LEFT(Tabla3[[#This Row],[id_detalle]],2)),id_rubro[[id]:[Rubro]],2,0)</f>
        <v>COMERCIO, ABASTECIMIENTO Y DISTRIBUCIÓN</v>
      </c>
      <c r="C7139" s="36" t="s">
        <v>2173</v>
      </c>
      <c r="D7139" s="45" t="str">
        <f>+Tabla3[[#This Row],[id_detalle]]&amp;" "&amp;VLOOKUP(Tabla3[[#This Row],[id_detalle]],rubro_detalle[[Código]:[Rubro Detalle]],2,0)</f>
        <v>06.00.301 Exportaciones</v>
      </c>
      <c r="E7139" s="33">
        <f t="shared" si="1276"/>
        <v>138</v>
      </c>
      <c r="F7139" s="47" t="str">
        <f t="shared" si="1277"/>
        <v>06.00.301-138</v>
      </c>
      <c r="G7139" s="37" t="s">
        <v>6414</v>
      </c>
      <c r="H7139" s="37">
        <v>385</v>
      </c>
    </row>
    <row r="7140" spans="1:8" x14ac:dyDescent="0.3">
      <c r="A7140" s="34" t="str">
        <f>+LEFT(Tabla3[[#This Row],[id_detalle]],2)</f>
        <v>06</v>
      </c>
      <c r="B7140" s="46" t="str">
        <f>VLOOKUP((LEFT(Tabla3[[#This Row],[id_detalle]],2)),id_rubro[[id]:[Rubro]],2,0)</f>
        <v>COMERCIO, ABASTECIMIENTO Y DISTRIBUCIÓN</v>
      </c>
      <c r="C7140" s="36" t="s">
        <v>2173</v>
      </c>
      <c r="D7140" s="45" t="str">
        <f>+Tabla3[[#This Row],[id_detalle]]&amp;" "&amp;VLOOKUP(Tabla3[[#This Row],[id_detalle]],rubro_detalle[[Código]:[Rubro Detalle]],2,0)</f>
        <v>06.00.301 Exportaciones</v>
      </c>
      <c r="E7140" s="33">
        <f t="shared" si="1276"/>
        <v>139</v>
      </c>
      <c r="F7140" s="47" t="str">
        <f t="shared" si="1277"/>
        <v>06.00.301-139</v>
      </c>
      <c r="G7140" s="37" t="s">
        <v>2583</v>
      </c>
      <c r="H7140" s="37">
        <v>385</v>
      </c>
    </row>
    <row r="7141" spans="1:8" x14ac:dyDescent="0.3">
      <c r="A7141" s="34" t="str">
        <f>+LEFT(Tabla3[[#This Row],[id_detalle]],2)</f>
        <v>06</v>
      </c>
      <c r="B7141" s="46" t="str">
        <f>VLOOKUP((LEFT(Tabla3[[#This Row],[id_detalle]],2)),id_rubro[[id]:[Rubro]],2,0)</f>
        <v>COMERCIO, ABASTECIMIENTO Y DISTRIBUCIÓN</v>
      </c>
      <c r="C7141" s="36" t="s">
        <v>2173</v>
      </c>
      <c r="D7141" s="45" t="str">
        <f>+Tabla3[[#This Row],[id_detalle]]&amp;" "&amp;VLOOKUP(Tabla3[[#This Row],[id_detalle]],rubro_detalle[[Código]:[Rubro Detalle]],2,0)</f>
        <v>06.00.301 Exportaciones</v>
      </c>
      <c r="E7141" s="33">
        <f t="shared" si="1276"/>
        <v>140</v>
      </c>
      <c r="F7141" s="47" t="str">
        <f t="shared" si="1277"/>
        <v>06.00.301-140</v>
      </c>
      <c r="G7141" s="37" t="s">
        <v>6415</v>
      </c>
      <c r="H7141" s="37">
        <v>386</v>
      </c>
    </row>
    <row r="7142" spans="1:8" x14ac:dyDescent="0.3">
      <c r="A7142" s="34" t="str">
        <f>+LEFT(Tabla3[[#This Row],[id_detalle]],2)</f>
        <v>06</v>
      </c>
      <c r="B7142" s="46" t="str">
        <f>VLOOKUP((LEFT(Tabla3[[#This Row],[id_detalle]],2)),id_rubro[[id]:[Rubro]],2,0)</f>
        <v>COMERCIO, ABASTECIMIENTO Y DISTRIBUCIÓN</v>
      </c>
      <c r="C7142" s="36" t="s">
        <v>2173</v>
      </c>
      <c r="D7142" s="45" t="str">
        <f>+Tabla3[[#This Row],[id_detalle]]&amp;" "&amp;VLOOKUP(Tabla3[[#This Row],[id_detalle]],rubro_detalle[[Código]:[Rubro Detalle]],2,0)</f>
        <v>06.00.301 Exportaciones</v>
      </c>
      <c r="E7142" s="33">
        <f t="shared" si="1276"/>
        <v>141</v>
      </c>
      <c r="F7142" s="47" t="str">
        <f t="shared" si="1277"/>
        <v>06.00.301-141</v>
      </c>
      <c r="G7142" s="37" t="s">
        <v>6416</v>
      </c>
      <c r="H7142" s="37">
        <v>387</v>
      </c>
    </row>
    <row r="7143" spans="1:8" x14ac:dyDescent="0.3">
      <c r="A7143" s="34" t="str">
        <f>+LEFT(Tabla3[[#This Row],[id_detalle]],2)</f>
        <v>06</v>
      </c>
      <c r="B7143" s="46" t="str">
        <f>VLOOKUP((LEFT(Tabla3[[#This Row],[id_detalle]],2)),id_rubro[[id]:[Rubro]],2,0)</f>
        <v>COMERCIO, ABASTECIMIENTO Y DISTRIBUCIÓN</v>
      </c>
      <c r="C7143" s="36" t="s">
        <v>2173</v>
      </c>
      <c r="D7143" s="45" t="str">
        <f>+Tabla3[[#This Row],[id_detalle]]&amp;" "&amp;VLOOKUP(Tabla3[[#This Row],[id_detalle]],rubro_detalle[[Código]:[Rubro Detalle]],2,0)</f>
        <v>06.00.301 Exportaciones</v>
      </c>
      <c r="E7143" s="33">
        <f t="shared" si="1276"/>
        <v>142</v>
      </c>
      <c r="F7143" s="47" t="str">
        <f t="shared" si="1277"/>
        <v>06.00.301-142</v>
      </c>
      <c r="G7143" s="37" t="s">
        <v>6417</v>
      </c>
      <c r="H7143" s="37">
        <v>389</v>
      </c>
    </row>
    <row r="7144" spans="1:8" x14ac:dyDescent="0.3">
      <c r="A7144" s="34" t="str">
        <f>+LEFT(Tabla3[[#This Row],[id_detalle]],2)</f>
        <v>06</v>
      </c>
      <c r="B7144" s="46" t="str">
        <f>VLOOKUP((LEFT(Tabla3[[#This Row],[id_detalle]],2)),id_rubro[[id]:[Rubro]],2,0)</f>
        <v>COMERCIO, ABASTECIMIENTO Y DISTRIBUCIÓN</v>
      </c>
      <c r="C7144" s="36" t="s">
        <v>2173</v>
      </c>
      <c r="D7144" s="45" t="str">
        <f>+Tabla3[[#This Row],[id_detalle]]&amp;" "&amp;VLOOKUP(Tabla3[[#This Row],[id_detalle]],rubro_detalle[[Código]:[Rubro Detalle]],2,0)</f>
        <v>06.00.301 Exportaciones</v>
      </c>
      <c r="E7144" s="33">
        <f t="shared" si="1276"/>
        <v>143</v>
      </c>
      <c r="F7144" s="47" t="str">
        <f t="shared" si="1277"/>
        <v>06.00.301-143</v>
      </c>
      <c r="G7144" s="37" t="s">
        <v>6418</v>
      </c>
      <c r="H7144" s="37">
        <v>390</v>
      </c>
    </row>
    <row r="7145" spans="1:8" x14ac:dyDescent="0.3">
      <c r="A7145" s="34" t="str">
        <f>+LEFT(Tabla3[[#This Row],[id_detalle]],2)</f>
        <v>06</v>
      </c>
      <c r="B7145" s="46" t="str">
        <f>VLOOKUP((LEFT(Tabla3[[#This Row],[id_detalle]],2)),id_rubro[[id]:[Rubro]],2,0)</f>
        <v>COMERCIO, ABASTECIMIENTO Y DISTRIBUCIÓN</v>
      </c>
      <c r="C7145" s="36" t="s">
        <v>2173</v>
      </c>
      <c r="D7145" s="45" t="str">
        <f>+Tabla3[[#This Row],[id_detalle]]&amp;" "&amp;VLOOKUP(Tabla3[[#This Row],[id_detalle]],rubro_detalle[[Código]:[Rubro Detalle]],2,0)</f>
        <v>06.00.301 Exportaciones</v>
      </c>
      <c r="E7145" s="33">
        <f t="shared" si="1276"/>
        <v>144</v>
      </c>
      <c r="F7145" s="47" t="str">
        <f t="shared" si="1277"/>
        <v>06.00.301-144</v>
      </c>
      <c r="G7145" s="37" t="s">
        <v>3828</v>
      </c>
      <c r="H7145" s="37">
        <v>391</v>
      </c>
    </row>
    <row r="7146" spans="1:8" x14ac:dyDescent="0.3">
      <c r="A7146" s="34" t="str">
        <f>+LEFT(Tabla3[[#This Row],[id_detalle]],2)</f>
        <v>06</v>
      </c>
      <c r="B7146" s="46" t="str">
        <f>VLOOKUP((LEFT(Tabla3[[#This Row],[id_detalle]],2)),id_rubro[[id]:[Rubro]],2,0)</f>
        <v>COMERCIO, ABASTECIMIENTO Y DISTRIBUCIÓN</v>
      </c>
      <c r="C7146" s="36" t="s">
        <v>2173</v>
      </c>
      <c r="D7146" s="45" t="str">
        <f>+Tabla3[[#This Row],[id_detalle]]&amp;" "&amp;VLOOKUP(Tabla3[[#This Row],[id_detalle]],rubro_detalle[[Código]:[Rubro Detalle]],2,0)</f>
        <v>06.00.301 Exportaciones</v>
      </c>
      <c r="E7146" s="33">
        <f t="shared" si="1276"/>
        <v>145</v>
      </c>
      <c r="F7146" s="47" t="str">
        <f t="shared" si="1277"/>
        <v>06.00.301-145</v>
      </c>
      <c r="G7146" s="37" t="s">
        <v>4090</v>
      </c>
      <c r="H7146" s="37">
        <v>396</v>
      </c>
    </row>
    <row r="7147" spans="1:8" x14ac:dyDescent="0.3">
      <c r="A7147" s="34" t="str">
        <f>+LEFT(Tabla3[[#This Row],[id_detalle]],2)</f>
        <v>06</v>
      </c>
      <c r="B7147" s="46" t="str">
        <f>VLOOKUP((LEFT(Tabla3[[#This Row],[id_detalle]],2)),id_rubro[[id]:[Rubro]],2,0)</f>
        <v>COMERCIO, ABASTECIMIENTO Y DISTRIBUCIÓN</v>
      </c>
      <c r="C7147" s="36" t="s">
        <v>2173</v>
      </c>
      <c r="D7147" s="45" t="str">
        <f>+Tabla3[[#This Row],[id_detalle]]&amp;" "&amp;VLOOKUP(Tabla3[[#This Row],[id_detalle]],rubro_detalle[[Código]:[Rubro Detalle]],2,0)</f>
        <v>06.00.301 Exportaciones</v>
      </c>
      <c r="E7147" s="33">
        <f t="shared" si="1276"/>
        <v>146</v>
      </c>
      <c r="F7147" s="47" t="str">
        <f t="shared" si="1277"/>
        <v>06.00.301-146</v>
      </c>
      <c r="G7147" s="37" t="s">
        <v>6419</v>
      </c>
      <c r="H7147" s="37">
        <v>398</v>
      </c>
    </row>
    <row r="7148" spans="1:8" x14ac:dyDescent="0.3">
      <c r="A7148" s="34" t="str">
        <f>+LEFT(Tabla3[[#This Row],[id_detalle]],2)</f>
        <v>06</v>
      </c>
      <c r="B7148" s="46" t="str">
        <f>VLOOKUP((LEFT(Tabla3[[#This Row],[id_detalle]],2)),id_rubro[[id]:[Rubro]],2,0)</f>
        <v>COMERCIO, ABASTECIMIENTO Y DISTRIBUCIÓN</v>
      </c>
      <c r="C7148" s="36" t="s">
        <v>2173</v>
      </c>
      <c r="D7148" s="45" t="str">
        <f>+Tabla3[[#This Row],[id_detalle]]&amp;" "&amp;VLOOKUP(Tabla3[[#This Row],[id_detalle]],rubro_detalle[[Código]:[Rubro Detalle]],2,0)</f>
        <v>06.00.301 Exportaciones</v>
      </c>
      <c r="E7148" s="33">
        <f t="shared" si="1276"/>
        <v>147</v>
      </c>
      <c r="F7148" s="47" t="str">
        <f t="shared" si="1277"/>
        <v>06.00.301-147</v>
      </c>
      <c r="G7148" s="37" t="s">
        <v>4480</v>
      </c>
      <c r="H7148" s="37">
        <v>401</v>
      </c>
    </row>
    <row r="7149" spans="1:8" x14ac:dyDescent="0.3">
      <c r="A7149" s="34" t="str">
        <f>+LEFT(Tabla3[[#This Row],[id_detalle]],2)</f>
        <v>06</v>
      </c>
      <c r="B7149" s="46" t="str">
        <f>VLOOKUP((LEFT(Tabla3[[#This Row],[id_detalle]],2)),id_rubro[[id]:[Rubro]],2,0)</f>
        <v>COMERCIO, ABASTECIMIENTO Y DISTRIBUCIÓN</v>
      </c>
      <c r="C7149" s="36" t="s">
        <v>2173</v>
      </c>
      <c r="D7149" s="45" t="str">
        <f>+Tabla3[[#This Row],[id_detalle]]&amp;" "&amp;VLOOKUP(Tabla3[[#This Row],[id_detalle]],rubro_detalle[[Código]:[Rubro Detalle]],2,0)</f>
        <v>06.00.301 Exportaciones</v>
      </c>
      <c r="E7149" s="33">
        <f t="shared" si="1276"/>
        <v>148</v>
      </c>
      <c r="F7149" s="47" t="str">
        <f t="shared" si="1277"/>
        <v>06.00.301-148</v>
      </c>
      <c r="G7149" s="37" t="s">
        <v>6420</v>
      </c>
      <c r="H7149" s="37">
        <v>402</v>
      </c>
    </row>
    <row r="7150" spans="1:8" x14ac:dyDescent="0.3">
      <c r="A7150" s="34" t="str">
        <f>+LEFT(Tabla3[[#This Row],[id_detalle]],2)</f>
        <v>06</v>
      </c>
      <c r="B7150" s="46" t="str">
        <f>VLOOKUP((LEFT(Tabla3[[#This Row],[id_detalle]],2)),id_rubro[[id]:[Rubro]],2,0)</f>
        <v>COMERCIO, ABASTECIMIENTO Y DISTRIBUCIÓN</v>
      </c>
      <c r="C7150" s="36" t="s">
        <v>2173</v>
      </c>
      <c r="D7150" s="45" t="str">
        <f>+Tabla3[[#This Row],[id_detalle]]&amp;" "&amp;VLOOKUP(Tabla3[[#This Row],[id_detalle]],rubro_detalle[[Código]:[Rubro Detalle]],2,0)</f>
        <v>06.00.301 Exportaciones</v>
      </c>
      <c r="E7150" s="33">
        <f t="shared" si="1276"/>
        <v>149</v>
      </c>
      <c r="F7150" s="47" t="str">
        <f t="shared" si="1277"/>
        <v>06.00.301-149</v>
      </c>
      <c r="G7150" s="37" t="s">
        <v>4719</v>
      </c>
      <c r="H7150" s="37">
        <v>403</v>
      </c>
    </row>
    <row r="7151" spans="1:8" x14ac:dyDescent="0.3">
      <c r="A7151" s="34" t="str">
        <f>+LEFT(Tabla3[[#This Row],[id_detalle]],2)</f>
        <v>06</v>
      </c>
      <c r="B7151" s="46" t="str">
        <f>VLOOKUP((LEFT(Tabla3[[#This Row],[id_detalle]],2)),id_rubro[[id]:[Rubro]],2,0)</f>
        <v>COMERCIO, ABASTECIMIENTO Y DISTRIBUCIÓN</v>
      </c>
      <c r="C7151" s="36" t="s">
        <v>2173</v>
      </c>
      <c r="D7151" s="45" t="str">
        <f>+Tabla3[[#This Row],[id_detalle]]&amp;" "&amp;VLOOKUP(Tabla3[[#This Row],[id_detalle]],rubro_detalle[[Código]:[Rubro Detalle]],2,0)</f>
        <v>06.00.301 Exportaciones</v>
      </c>
      <c r="E7151" s="33">
        <f t="shared" si="1276"/>
        <v>150</v>
      </c>
      <c r="F7151" s="47" t="str">
        <f t="shared" si="1277"/>
        <v>06.00.301-150</v>
      </c>
      <c r="G7151" s="37" t="s">
        <v>6421</v>
      </c>
      <c r="H7151" s="37">
        <v>404</v>
      </c>
    </row>
    <row r="7152" spans="1:8" x14ac:dyDescent="0.3">
      <c r="A7152" s="34" t="str">
        <f>+LEFT(Tabla3[[#This Row],[id_detalle]],2)</f>
        <v>06</v>
      </c>
      <c r="B7152" s="46" t="str">
        <f>VLOOKUP((LEFT(Tabla3[[#This Row],[id_detalle]],2)),id_rubro[[id]:[Rubro]],2,0)</f>
        <v>COMERCIO, ABASTECIMIENTO Y DISTRIBUCIÓN</v>
      </c>
      <c r="C7152" s="36" t="s">
        <v>2173</v>
      </c>
      <c r="D7152" s="45" t="str">
        <f>+Tabla3[[#This Row],[id_detalle]]&amp;" "&amp;VLOOKUP(Tabla3[[#This Row],[id_detalle]],rubro_detalle[[Código]:[Rubro Detalle]],2,0)</f>
        <v>06.00.301 Exportaciones</v>
      </c>
      <c r="E7152" s="33">
        <f t="shared" si="1276"/>
        <v>151</v>
      </c>
      <c r="F7152" s="47" t="str">
        <f t="shared" si="1277"/>
        <v>06.00.301-151</v>
      </c>
      <c r="G7152" s="37" t="s">
        <v>6422</v>
      </c>
      <c r="H7152" s="37">
        <v>406</v>
      </c>
    </row>
    <row r="7153" spans="1:8" x14ac:dyDescent="0.3">
      <c r="A7153" s="34" t="str">
        <f>+LEFT(Tabla3[[#This Row],[id_detalle]],2)</f>
        <v>06</v>
      </c>
      <c r="B7153" s="46" t="str">
        <f>VLOOKUP((LEFT(Tabla3[[#This Row],[id_detalle]],2)),id_rubro[[id]:[Rubro]],2,0)</f>
        <v>COMERCIO, ABASTECIMIENTO Y DISTRIBUCIÓN</v>
      </c>
      <c r="C7153" s="36" t="s">
        <v>2173</v>
      </c>
      <c r="D7153" s="45" t="str">
        <f>+Tabla3[[#This Row],[id_detalle]]&amp;" "&amp;VLOOKUP(Tabla3[[#This Row],[id_detalle]],rubro_detalle[[Código]:[Rubro Detalle]],2,0)</f>
        <v>06.00.301 Exportaciones</v>
      </c>
      <c r="E7153" s="33">
        <f t="shared" si="1276"/>
        <v>152</v>
      </c>
      <c r="F7153" s="47" t="str">
        <f t="shared" si="1277"/>
        <v>06.00.301-152</v>
      </c>
      <c r="G7153" s="37" t="s">
        <v>2483</v>
      </c>
      <c r="H7153" s="37">
        <v>409</v>
      </c>
    </row>
    <row r="7154" spans="1:8" x14ac:dyDescent="0.3">
      <c r="A7154" s="34" t="str">
        <f>+LEFT(Tabla3[[#This Row],[id_detalle]],2)</f>
        <v>06</v>
      </c>
      <c r="B7154" s="46" t="str">
        <f>VLOOKUP((LEFT(Tabla3[[#This Row],[id_detalle]],2)),id_rubro[[id]:[Rubro]],2,0)</f>
        <v>COMERCIO, ABASTECIMIENTO Y DISTRIBUCIÓN</v>
      </c>
      <c r="C7154" s="36" t="s">
        <v>2173</v>
      </c>
      <c r="D7154" s="45" t="str">
        <f>+Tabla3[[#This Row],[id_detalle]]&amp;" "&amp;VLOOKUP(Tabla3[[#This Row],[id_detalle]],rubro_detalle[[Código]:[Rubro Detalle]],2,0)</f>
        <v>06.00.301 Exportaciones</v>
      </c>
      <c r="E7154" s="33">
        <f t="shared" si="1276"/>
        <v>153</v>
      </c>
      <c r="F7154" s="47" t="str">
        <f t="shared" si="1277"/>
        <v>06.00.301-153</v>
      </c>
      <c r="G7154" s="37" t="s">
        <v>3991</v>
      </c>
      <c r="H7154" s="37">
        <v>415</v>
      </c>
    </row>
    <row r="7155" spans="1:8" x14ac:dyDescent="0.3">
      <c r="A7155" s="34" t="str">
        <f>+LEFT(Tabla3[[#This Row],[id_detalle]],2)</f>
        <v>06</v>
      </c>
      <c r="B7155" s="46" t="str">
        <f>VLOOKUP((LEFT(Tabla3[[#This Row],[id_detalle]],2)),id_rubro[[id]:[Rubro]],2,0)</f>
        <v>COMERCIO, ABASTECIMIENTO Y DISTRIBUCIÓN</v>
      </c>
      <c r="C7155" s="36" t="s">
        <v>2173</v>
      </c>
      <c r="D7155" s="45" t="str">
        <f>+Tabla3[[#This Row],[id_detalle]]&amp;" "&amp;VLOOKUP(Tabla3[[#This Row],[id_detalle]],rubro_detalle[[Código]:[Rubro Detalle]],2,0)</f>
        <v>06.00.301 Exportaciones</v>
      </c>
      <c r="E7155" s="33">
        <f t="shared" si="1276"/>
        <v>154</v>
      </c>
      <c r="F7155" s="47" t="str">
        <f t="shared" si="1277"/>
        <v>06.00.301-154</v>
      </c>
      <c r="G7155" s="37" t="s">
        <v>2521</v>
      </c>
      <c r="H7155" s="37">
        <v>416</v>
      </c>
    </row>
    <row r="7156" spans="1:8" x14ac:dyDescent="0.3">
      <c r="A7156" s="34" t="str">
        <f>+LEFT(Tabla3[[#This Row],[id_detalle]],2)</f>
        <v>06</v>
      </c>
      <c r="B7156" s="46" t="str">
        <f>VLOOKUP((LEFT(Tabla3[[#This Row],[id_detalle]],2)),id_rubro[[id]:[Rubro]],2,0)</f>
        <v>COMERCIO, ABASTECIMIENTO Y DISTRIBUCIÓN</v>
      </c>
      <c r="C7156" s="36" t="s">
        <v>2173</v>
      </c>
      <c r="D7156" s="45" t="str">
        <f>+Tabla3[[#This Row],[id_detalle]]&amp;" "&amp;VLOOKUP(Tabla3[[#This Row],[id_detalle]],rubro_detalle[[Código]:[Rubro Detalle]],2,0)</f>
        <v>06.00.301 Exportaciones</v>
      </c>
      <c r="E7156" s="33">
        <f t="shared" ref="E7156:E7176" si="1278">+IF(D7156=D7155,E7155+1,1)</f>
        <v>155</v>
      </c>
      <c r="F7156" s="47" t="str">
        <f t="shared" ref="F7156:F7176" si="1279">+LEFT(D7156,9)&amp;"-"&amp;E7156</f>
        <v>06.00.301-155</v>
      </c>
      <c r="G7156" s="37" t="s">
        <v>2910</v>
      </c>
      <c r="H7156" s="37">
        <v>419</v>
      </c>
    </row>
    <row r="7157" spans="1:8" x14ac:dyDescent="0.3">
      <c r="A7157" s="34" t="str">
        <f>+LEFT(Tabla3[[#This Row],[id_detalle]],2)</f>
        <v>06</v>
      </c>
      <c r="B7157" s="46" t="str">
        <f>VLOOKUP((LEFT(Tabla3[[#This Row],[id_detalle]],2)),id_rubro[[id]:[Rubro]],2,0)</f>
        <v>COMERCIO, ABASTECIMIENTO Y DISTRIBUCIÓN</v>
      </c>
      <c r="C7157" s="36" t="s">
        <v>2173</v>
      </c>
      <c r="D7157" s="45" t="str">
        <f>+Tabla3[[#This Row],[id_detalle]]&amp;" "&amp;VLOOKUP(Tabla3[[#This Row],[id_detalle]],rubro_detalle[[Código]:[Rubro Detalle]],2,0)</f>
        <v>06.00.301 Exportaciones</v>
      </c>
      <c r="E7157" s="33">
        <f t="shared" si="1278"/>
        <v>156</v>
      </c>
      <c r="F7157" s="47" t="str">
        <f t="shared" si="1279"/>
        <v>06.00.301-156</v>
      </c>
      <c r="G7157" s="37" t="s">
        <v>4017</v>
      </c>
      <c r="H7157" s="37">
        <v>423</v>
      </c>
    </row>
    <row r="7158" spans="1:8" x14ac:dyDescent="0.3">
      <c r="A7158" s="34" t="str">
        <f>+LEFT(Tabla3[[#This Row],[id_detalle]],2)</f>
        <v>06</v>
      </c>
      <c r="B7158" s="46" t="str">
        <f>VLOOKUP((LEFT(Tabla3[[#This Row],[id_detalle]],2)),id_rubro[[id]:[Rubro]],2,0)</f>
        <v>COMERCIO, ABASTECIMIENTO Y DISTRIBUCIÓN</v>
      </c>
      <c r="C7158" s="36" t="s">
        <v>2173</v>
      </c>
      <c r="D7158" s="45" t="str">
        <f>+Tabla3[[#This Row],[id_detalle]]&amp;" "&amp;VLOOKUP(Tabla3[[#This Row],[id_detalle]],rubro_detalle[[Código]:[Rubro Detalle]],2,0)</f>
        <v>06.00.301 Exportaciones</v>
      </c>
      <c r="E7158" s="33">
        <f t="shared" si="1278"/>
        <v>157</v>
      </c>
      <c r="F7158" s="47" t="str">
        <f t="shared" si="1279"/>
        <v>06.00.301-157</v>
      </c>
      <c r="G7158" s="37" t="s">
        <v>6423</v>
      </c>
      <c r="H7158" s="37">
        <v>427</v>
      </c>
    </row>
    <row r="7159" spans="1:8" x14ac:dyDescent="0.3">
      <c r="A7159" s="34" t="str">
        <f>+LEFT(Tabla3[[#This Row],[id_detalle]],2)</f>
        <v>06</v>
      </c>
      <c r="B7159" s="46" t="str">
        <f>VLOOKUP((LEFT(Tabla3[[#This Row],[id_detalle]],2)),id_rubro[[id]:[Rubro]],2,0)</f>
        <v>COMERCIO, ABASTECIMIENTO Y DISTRIBUCIÓN</v>
      </c>
      <c r="C7159" s="36" t="s">
        <v>2173</v>
      </c>
      <c r="D7159" s="45" t="str">
        <f>+Tabla3[[#This Row],[id_detalle]]&amp;" "&amp;VLOOKUP(Tabla3[[#This Row],[id_detalle]],rubro_detalle[[Código]:[Rubro Detalle]],2,0)</f>
        <v>06.00.301 Exportaciones</v>
      </c>
      <c r="E7159" s="33">
        <f t="shared" si="1278"/>
        <v>158</v>
      </c>
      <c r="F7159" s="47" t="str">
        <f t="shared" si="1279"/>
        <v>06.00.301-158</v>
      </c>
      <c r="G7159" s="37" t="s">
        <v>6424</v>
      </c>
      <c r="H7159" s="37">
        <v>427</v>
      </c>
    </row>
    <row r="7160" spans="1:8" x14ac:dyDescent="0.3">
      <c r="A7160" s="34" t="str">
        <f>+LEFT(Tabla3[[#This Row],[id_detalle]],2)</f>
        <v>06</v>
      </c>
      <c r="B7160" s="46" t="str">
        <f>VLOOKUP((LEFT(Tabla3[[#This Row],[id_detalle]],2)),id_rubro[[id]:[Rubro]],2,0)</f>
        <v>COMERCIO, ABASTECIMIENTO Y DISTRIBUCIÓN</v>
      </c>
      <c r="C7160" s="36" t="s">
        <v>2173</v>
      </c>
      <c r="D7160" s="45" t="str">
        <f>+Tabla3[[#This Row],[id_detalle]]&amp;" "&amp;VLOOKUP(Tabla3[[#This Row],[id_detalle]],rubro_detalle[[Código]:[Rubro Detalle]],2,0)</f>
        <v>06.00.301 Exportaciones</v>
      </c>
      <c r="E7160" s="33">
        <f t="shared" si="1278"/>
        <v>159</v>
      </c>
      <c r="F7160" s="47" t="str">
        <f t="shared" si="1279"/>
        <v>06.00.301-159</v>
      </c>
      <c r="G7160" s="37" t="s">
        <v>6425</v>
      </c>
      <c r="H7160" s="37">
        <v>428</v>
      </c>
    </row>
    <row r="7161" spans="1:8" x14ac:dyDescent="0.3">
      <c r="A7161" s="34" t="str">
        <f>+LEFT(Tabla3[[#This Row],[id_detalle]],2)</f>
        <v>06</v>
      </c>
      <c r="B7161" s="46" t="str">
        <f>VLOOKUP((LEFT(Tabla3[[#This Row],[id_detalle]],2)),id_rubro[[id]:[Rubro]],2,0)</f>
        <v>COMERCIO, ABASTECIMIENTO Y DISTRIBUCIÓN</v>
      </c>
      <c r="C7161" s="36" t="s">
        <v>2173</v>
      </c>
      <c r="D7161" s="45" t="str">
        <f>+Tabla3[[#This Row],[id_detalle]]&amp;" "&amp;VLOOKUP(Tabla3[[#This Row],[id_detalle]],rubro_detalle[[Código]:[Rubro Detalle]],2,0)</f>
        <v>06.00.301 Exportaciones</v>
      </c>
      <c r="E7161" s="33">
        <f t="shared" si="1278"/>
        <v>160</v>
      </c>
      <c r="F7161" s="47" t="str">
        <f t="shared" si="1279"/>
        <v>06.00.301-160</v>
      </c>
      <c r="G7161" s="37" t="s">
        <v>5255</v>
      </c>
      <c r="H7161" s="37">
        <v>433</v>
      </c>
    </row>
    <row r="7162" spans="1:8" x14ac:dyDescent="0.3">
      <c r="A7162" s="34" t="str">
        <f>+LEFT(Tabla3[[#This Row],[id_detalle]],2)</f>
        <v>06</v>
      </c>
      <c r="B7162" s="46" t="str">
        <f>VLOOKUP((LEFT(Tabla3[[#This Row],[id_detalle]],2)),id_rubro[[id]:[Rubro]],2,0)</f>
        <v>COMERCIO, ABASTECIMIENTO Y DISTRIBUCIÓN</v>
      </c>
      <c r="C7162" s="36" t="s">
        <v>2173</v>
      </c>
      <c r="D7162" s="45" t="str">
        <f>+Tabla3[[#This Row],[id_detalle]]&amp;" "&amp;VLOOKUP(Tabla3[[#This Row],[id_detalle]],rubro_detalle[[Código]:[Rubro Detalle]],2,0)</f>
        <v>06.00.301 Exportaciones</v>
      </c>
      <c r="E7162" s="33">
        <f t="shared" si="1278"/>
        <v>161</v>
      </c>
      <c r="F7162" s="47" t="str">
        <f t="shared" si="1279"/>
        <v>06.00.301-161</v>
      </c>
      <c r="G7162" s="37" t="s">
        <v>2589</v>
      </c>
      <c r="H7162" s="37">
        <v>433</v>
      </c>
    </row>
    <row r="7163" spans="1:8" x14ac:dyDescent="0.3">
      <c r="A7163" s="34" t="str">
        <f>+LEFT(Tabla3[[#This Row],[id_detalle]],2)</f>
        <v>06</v>
      </c>
      <c r="B7163" s="46" t="str">
        <f>VLOOKUP((LEFT(Tabla3[[#This Row],[id_detalle]],2)),id_rubro[[id]:[Rubro]],2,0)</f>
        <v>COMERCIO, ABASTECIMIENTO Y DISTRIBUCIÓN</v>
      </c>
      <c r="C7163" s="36" t="s">
        <v>2173</v>
      </c>
      <c r="D7163" s="45" t="str">
        <f>+Tabla3[[#This Row],[id_detalle]]&amp;" "&amp;VLOOKUP(Tabla3[[#This Row],[id_detalle]],rubro_detalle[[Código]:[Rubro Detalle]],2,0)</f>
        <v>06.00.301 Exportaciones</v>
      </c>
      <c r="E7163" s="33">
        <f t="shared" si="1278"/>
        <v>162</v>
      </c>
      <c r="F7163" s="47" t="str">
        <f t="shared" si="1279"/>
        <v>06.00.301-162</v>
      </c>
      <c r="G7163" s="37" t="s">
        <v>6426</v>
      </c>
      <c r="H7163" s="37">
        <v>433</v>
      </c>
    </row>
    <row r="7164" spans="1:8" x14ac:dyDescent="0.3">
      <c r="A7164" s="34" t="str">
        <f>+LEFT(Tabla3[[#This Row],[id_detalle]],2)</f>
        <v>06</v>
      </c>
      <c r="B7164" s="46" t="str">
        <f>VLOOKUP((LEFT(Tabla3[[#This Row],[id_detalle]],2)),id_rubro[[id]:[Rubro]],2,0)</f>
        <v>COMERCIO, ABASTECIMIENTO Y DISTRIBUCIÓN</v>
      </c>
      <c r="C7164" s="36" t="s">
        <v>2173</v>
      </c>
      <c r="D7164" s="45" t="str">
        <f>+Tabla3[[#This Row],[id_detalle]]&amp;" "&amp;VLOOKUP(Tabla3[[#This Row],[id_detalle]],rubro_detalle[[Código]:[Rubro Detalle]],2,0)</f>
        <v>06.00.301 Exportaciones</v>
      </c>
      <c r="E7164" s="33">
        <f t="shared" si="1278"/>
        <v>163</v>
      </c>
      <c r="F7164" s="47" t="str">
        <f t="shared" si="1279"/>
        <v>06.00.301-163</v>
      </c>
      <c r="G7164" s="37" t="s">
        <v>2592</v>
      </c>
      <c r="H7164" s="37">
        <v>433</v>
      </c>
    </row>
    <row r="7165" spans="1:8" x14ac:dyDescent="0.3">
      <c r="A7165" s="34" t="str">
        <f>+LEFT(Tabla3[[#This Row],[id_detalle]],2)</f>
        <v>06</v>
      </c>
      <c r="B7165" s="46" t="str">
        <f>VLOOKUP((LEFT(Tabla3[[#This Row],[id_detalle]],2)),id_rubro[[id]:[Rubro]],2,0)</f>
        <v>COMERCIO, ABASTECIMIENTO Y DISTRIBUCIÓN</v>
      </c>
      <c r="C7165" s="36" t="s">
        <v>2173</v>
      </c>
      <c r="D7165" s="45" t="str">
        <f>+Tabla3[[#This Row],[id_detalle]]&amp;" "&amp;VLOOKUP(Tabla3[[#This Row],[id_detalle]],rubro_detalle[[Código]:[Rubro Detalle]],2,0)</f>
        <v>06.00.301 Exportaciones</v>
      </c>
      <c r="E7165" s="33">
        <f t="shared" si="1278"/>
        <v>164</v>
      </c>
      <c r="F7165" s="47" t="str">
        <f t="shared" si="1279"/>
        <v>06.00.301-164</v>
      </c>
      <c r="G7165" s="37" t="s">
        <v>6427</v>
      </c>
      <c r="H7165" s="37">
        <v>433</v>
      </c>
    </row>
    <row r="7166" spans="1:8" x14ac:dyDescent="0.3">
      <c r="A7166" s="34" t="str">
        <f>+LEFT(Tabla3[[#This Row],[id_detalle]],2)</f>
        <v>06</v>
      </c>
      <c r="B7166" s="46" t="str">
        <f>VLOOKUP((LEFT(Tabla3[[#This Row],[id_detalle]],2)),id_rubro[[id]:[Rubro]],2,0)</f>
        <v>COMERCIO, ABASTECIMIENTO Y DISTRIBUCIÓN</v>
      </c>
      <c r="C7166" s="36" t="s">
        <v>2173</v>
      </c>
      <c r="D7166" s="45" t="str">
        <f>+Tabla3[[#This Row],[id_detalle]]&amp;" "&amp;VLOOKUP(Tabla3[[#This Row],[id_detalle]],rubro_detalle[[Código]:[Rubro Detalle]],2,0)</f>
        <v>06.00.301 Exportaciones</v>
      </c>
      <c r="E7166" s="33">
        <f t="shared" si="1278"/>
        <v>165</v>
      </c>
      <c r="F7166" s="47" t="str">
        <f t="shared" si="1279"/>
        <v>06.00.301-165</v>
      </c>
      <c r="G7166" s="37" t="s">
        <v>6428</v>
      </c>
      <c r="H7166" s="37">
        <v>434</v>
      </c>
    </row>
    <row r="7167" spans="1:8" x14ac:dyDescent="0.3">
      <c r="A7167" s="34" t="str">
        <f>+LEFT(Tabla3[[#This Row],[id_detalle]],2)</f>
        <v>06</v>
      </c>
      <c r="B7167" s="46" t="str">
        <f>VLOOKUP((LEFT(Tabla3[[#This Row],[id_detalle]],2)),id_rubro[[id]:[Rubro]],2,0)</f>
        <v>COMERCIO, ABASTECIMIENTO Y DISTRIBUCIÓN</v>
      </c>
      <c r="C7167" s="36" t="s">
        <v>2173</v>
      </c>
      <c r="D7167" s="45" t="str">
        <f>+Tabla3[[#This Row],[id_detalle]]&amp;" "&amp;VLOOKUP(Tabla3[[#This Row],[id_detalle]],rubro_detalle[[Código]:[Rubro Detalle]],2,0)</f>
        <v>06.00.301 Exportaciones</v>
      </c>
      <c r="E7167" s="33">
        <f t="shared" si="1278"/>
        <v>166</v>
      </c>
      <c r="F7167" s="47" t="str">
        <f t="shared" si="1279"/>
        <v>06.00.301-166</v>
      </c>
      <c r="G7167" s="37" t="s">
        <v>6429</v>
      </c>
      <c r="H7167" s="37">
        <v>434</v>
      </c>
    </row>
    <row r="7168" spans="1:8" x14ac:dyDescent="0.3">
      <c r="A7168" s="34" t="str">
        <f>+LEFT(Tabla3[[#This Row],[id_detalle]],2)</f>
        <v>06</v>
      </c>
      <c r="B7168" s="46" t="str">
        <f>VLOOKUP((LEFT(Tabla3[[#This Row],[id_detalle]],2)),id_rubro[[id]:[Rubro]],2,0)</f>
        <v>COMERCIO, ABASTECIMIENTO Y DISTRIBUCIÓN</v>
      </c>
      <c r="C7168" s="36" t="s">
        <v>2173</v>
      </c>
      <c r="D7168" s="45" t="str">
        <f>+Tabla3[[#This Row],[id_detalle]]&amp;" "&amp;VLOOKUP(Tabla3[[#This Row],[id_detalle]],rubro_detalle[[Código]:[Rubro Detalle]],2,0)</f>
        <v>06.00.301 Exportaciones</v>
      </c>
      <c r="E7168" s="33">
        <f t="shared" si="1278"/>
        <v>167</v>
      </c>
      <c r="F7168" s="47" t="str">
        <f t="shared" si="1279"/>
        <v>06.00.301-167</v>
      </c>
      <c r="G7168" s="37" t="s">
        <v>2595</v>
      </c>
      <c r="H7168" s="37">
        <v>434</v>
      </c>
    </row>
    <row r="7169" spans="1:8" x14ac:dyDescent="0.3">
      <c r="A7169" s="34" t="str">
        <f>+LEFT(Tabla3[[#This Row],[id_detalle]],2)</f>
        <v>06</v>
      </c>
      <c r="B7169" s="46" t="str">
        <f>VLOOKUP((LEFT(Tabla3[[#This Row],[id_detalle]],2)),id_rubro[[id]:[Rubro]],2,0)</f>
        <v>COMERCIO, ABASTECIMIENTO Y DISTRIBUCIÓN</v>
      </c>
      <c r="C7169" s="36" t="s">
        <v>2173</v>
      </c>
      <c r="D7169" s="45" t="str">
        <f>+Tabla3[[#This Row],[id_detalle]]&amp;" "&amp;VLOOKUP(Tabla3[[#This Row],[id_detalle]],rubro_detalle[[Código]:[Rubro Detalle]],2,0)</f>
        <v>06.00.301 Exportaciones</v>
      </c>
      <c r="E7169" s="33">
        <f t="shared" si="1278"/>
        <v>168</v>
      </c>
      <c r="F7169" s="47" t="str">
        <f t="shared" si="1279"/>
        <v>06.00.301-168</v>
      </c>
      <c r="G7169" s="37" t="s">
        <v>6430</v>
      </c>
      <c r="H7169" s="37">
        <v>434</v>
      </c>
    </row>
    <row r="7170" spans="1:8" x14ac:dyDescent="0.3">
      <c r="A7170" s="34" t="str">
        <f>+LEFT(Tabla3[[#This Row],[id_detalle]],2)</f>
        <v>06</v>
      </c>
      <c r="B7170" s="46" t="str">
        <f>VLOOKUP((LEFT(Tabla3[[#This Row],[id_detalle]],2)),id_rubro[[id]:[Rubro]],2,0)</f>
        <v>COMERCIO, ABASTECIMIENTO Y DISTRIBUCIÓN</v>
      </c>
      <c r="C7170" s="36" t="s">
        <v>2173</v>
      </c>
      <c r="D7170" s="45" t="str">
        <f>+Tabla3[[#This Row],[id_detalle]]&amp;" "&amp;VLOOKUP(Tabla3[[#This Row],[id_detalle]],rubro_detalle[[Código]:[Rubro Detalle]],2,0)</f>
        <v>06.00.301 Exportaciones</v>
      </c>
      <c r="E7170" s="33">
        <f t="shared" si="1278"/>
        <v>169</v>
      </c>
      <c r="F7170" s="47" t="str">
        <f t="shared" si="1279"/>
        <v>06.00.301-169</v>
      </c>
      <c r="G7170" s="37" t="s">
        <v>6431</v>
      </c>
      <c r="H7170" s="37">
        <v>434</v>
      </c>
    </row>
    <row r="7171" spans="1:8" x14ac:dyDescent="0.3">
      <c r="A7171" s="34" t="str">
        <f>+LEFT(Tabla3[[#This Row],[id_detalle]],2)</f>
        <v>06</v>
      </c>
      <c r="B7171" s="46" t="str">
        <f>VLOOKUP((LEFT(Tabla3[[#This Row],[id_detalle]],2)),id_rubro[[id]:[Rubro]],2,0)</f>
        <v>COMERCIO, ABASTECIMIENTO Y DISTRIBUCIÓN</v>
      </c>
      <c r="C7171" s="36" t="s">
        <v>2173</v>
      </c>
      <c r="D7171" s="45" t="str">
        <f>+Tabla3[[#This Row],[id_detalle]]&amp;" "&amp;VLOOKUP(Tabla3[[#This Row],[id_detalle]],rubro_detalle[[Código]:[Rubro Detalle]],2,0)</f>
        <v>06.00.301 Exportaciones</v>
      </c>
      <c r="E7171" s="33">
        <f t="shared" si="1278"/>
        <v>170</v>
      </c>
      <c r="F7171" s="47" t="str">
        <f t="shared" si="1279"/>
        <v>06.00.301-170</v>
      </c>
      <c r="G7171" s="37" t="s">
        <v>2597</v>
      </c>
      <c r="H7171" s="37">
        <v>434</v>
      </c>
    </row>
    <row r="7172" spans="1:8" x14ac:dyDescent="0.3">
      <c r="A7172" s="34" t="str">
        <f>+LEFT(Tabla3[[#This Row],[id_detalle]],2)</f>
        <v>06</v>
      </c>
      <c r="B7172" s="46" t="str">
        <f>VLOOKUP((LEFT(Tabla3[[#This Row],[id_detalle]],2)),id_rubro[[id]:[Rubro]],2,0)</f>
        <v>COMERCIO, ABASTECIMIENTO Y DISTRIBUCIÓN</v>
      </c>
      <c r="C7172" s="36" t="s">
        <v>2173</v>
      </c>
      <c r="D7172" s="45" t="str">
        <f>+Tabla3[[#This Row],[id_detalle]]&amp;" "&amp;VLOOKUP(Tabla3[[#This Row],[id_detalle]],rubro_detalle[[Código]:[Rubro Detalle]],2,0)</f>
        <v>06.00.301 Exportaciones</v>
      </c>
      <c r="E7172" s="33">
        <f t="shared" si="1278"/>
        <v>171</v>
      </c>
      <c r="F7172" s="47" t="str">
        <f t="shared" si="1279"/>
        <v>06.00.301-171</v>
      </c>
      <c r="G7172" s="37" t="s">
        <v>6432</v>
      </c>
      <c r="H7172" s="37">
        <v>434</v>
      </c>
    </row>
    <row r="7173" spans="1:8" x14ac:dyDescent="0.3">
      <c r="A7173" s="34" t="str">
        <f>+LEFT(Tabla3[[#This Row],[id_detalle]],2)</f>
        <v>06</v>
      </c>
      <c r="B7173" s="46" t="str">
        <f>VLOOKUP((LEFT(Tabla3[[#This Row],[id_detalle]],2)),id_rubro[[id]:[Rubro]],2,0)</f>
        <v>COMERCIO, ABASTECIMIENTO Y DISTRIBUCIÓN</v>
      </c>
      <c r="C7173" s="36" t="s">
        <v>2173</v>
      </c>
      <c r="D7173" s="45" t="str">
        <f>+Tabla3[[#This Row],[id_detalle]]&amp;" "&amp;VLOOKUP(Tabla3[[#This Row],[id_detalle]],rubro_detalle[[Código]:[Rubro Detalle]],2,0)</f>
        <v>06.00.301 Exportaciones</v>
      </c>
      <c r="E7173" s="33">
        <f t="shared" si="1278"/>
        <v>172</v>
      </c>
      <c r="F7173" s="47" t="str">
        <f t="shared" si="1279"/>
        <v>06.00.301-172</v>
      </c>
      <c r="G7173" s="37" t="s">
        <v>6433</v>
      </c>
      <c r="H7173" s="37">
        <v>434</v>
      </c>
    </row>
    <row r="7174" spans="1:8" x14ac:dyDescent="0.3">
      <c r="A7174" s="34" t="str">
        <f>+LEFT(Tabla3[[#This Row],[id_detalle]],2)</f>
        <v>06</v>
      </c>
      <c r="B7174" s="46" t="str">
        <f>VLOOKUP((LEFT(Tabla3[[#This Row],[id_detalle]],2)),id_rubro[[id]:[Rubro]],2,0)</f>
        <v>COMERCIO, ABASTECIMIENTO Y DISTRIBUCIÓN</v>
      </c>
      <c r="C7174" s="36" t="s">
        <v>2173</v>
      </c>
      <c r="D7174" s="45" t="str">
        <f>+Tabla3[[#This Row],[id_detalle]]&amp;" "&amp;VLOOKUP(Tabla3[[#This Row],[id_detalle]],rubro_detalle[[Código]:[Rubro Detalle]],2,0)</f>
        <v>06.00.301 Exportaciones</v>
      </c>
      <c r="E7174" s="33">
        <f t="shared" si="1278"/>
        <v>173</v>
      </c>
      <c r="F7174" s="47" t="str">
        <f t="shared" si="1279"/>
        <v>06.00.301-173</v>
      </c>
      <c r="G7174" s="37" t="s">
        <v>6434</v>
      </c>
      <c r="H7174" s="37">
        <v>435</v>
      </c>
    </row>
    <row r="7175" spans="1:8" x14ac:dyDescent="0.3">
      <c r="A7175" s="34" t="str">
        <f>+LEFT(Tabla3[[#This Row],[id_detalle]],2)</f>
        <v>06</v>
      </c>
      <c r="B7175" s="46" t="str">
        <f>VLOOKUP((LEFT(Tabla3[[#This Row],[id_detalle]],2)),id_rubro[[id]:[Rubro]],2,0)</f>
        <v>COMERCIO, ABASTECIMIENTO Y DISTRIBUCIÓN</v>
      </c>
      <c r="C7175" s="36" t="s">
        <v>2173</v>
      </c>
      <c r="D7175" s="45" t="str">
        <f>+Tabla3[[#This Row],[id_detalle]]&amp;" "&amp;VLOOKUP(Tabla3[[#This Row],[id_detalle]],rubro_detalle[[Código]:[Rubro Detalle]],2,0)</f>
        <v>06.00.301 Exportaciones</v>
      </c>
      <c r="E7175" s="33">
        <f t="shared" si="1278"/>
        <v>174</v>
      </c>
      <c r="F7175" s="47" t="str">
        <f t="shared" si="1279"/>
        <v>06.00.301-174</v>
      </c>
      <c r="G7175" s="37" t="s">
        <v>2600</v>
      </c>
      <c r="H7175" s="37">
        <v>435</v>
      </c>
    </row>
    <row r="7176" spans="1:8" x14ac:dyDescent="0.3">
      <c r="A7176" s="34" t="str">
        <f>+LEFT(Tabla3[[#This Row],[id_detalle]],2)</f>
        <v>06</v>
      </c>
      <c r="B7176" s="46" t="str">
        <f>VLOOKUP((LEFT(Tabla3[[#This Row],[id_detalle]],2)),id_rubro[[id]:[Rubro]],2,0)</f>
        <v>COMERCIO, ABASTECIMIENTO Y DISTRIBUCIÓN</v>
      </c>
      <c r="C7176" s="36" t="s">
        <v>2173</v>
      </c>
      <c r="D7176" s="45" t="str">
        <f>+Tabla3[[#This Row],[id_detalle]]&amp;" "&amp;VLOOKUP(Tabla3[[#This Row],[id_detalle]],rubro_detalle[[Código]:[Rubro Detalle]],2,0)</f>
        <v>06.00.301 Exportaciones</v>
      </c>
      <c r="E7176" s="33">
        <f t="shared" si="1278"/>
        <v>175</v>
      </c>
      <c r="F7176" s="47" t="str">
        <f t="shared" si="1279"/>
        <v>06.00.301-175</v>
      </c>
      <c r="G7176" s="37" t="s">
        <v>6435</v>
      </c>
      <c r="H7176" s="37">
        <v>435</v>
      </c>
    </row>
    <row r="7177" spans="1:8" x14ac:dyDescent="0.3">
      <c r="A7177" s="34" t="str">
        <f>+LEFT(Tabla3[[#This Row],[id_detalle]],2)</f>
        <v>06</v>
      </c>
      <c r="B7177" s="46" t="str">
        <f>VLOOKUP((LEFT(Tabla3[[#This Row],[id_detalle]],2)),id_rubro[[id]:[Rubro]],2,0)</f>
        <v>COMERCIO, ABASTECIMIENTO Y DISTRIBUCIÓN</v>
      </c>
      <c r="C7177" s="36" t="s">
        <v>2173</v>
      </c>
      <c r="D7177" s="45" t="str">
        <f>+Tabla3[[#This Row],[id_detalle]]&amp;" "&amp;VLOOKUP(Tabla3[[#This Row],[id_detalle]],rubro_detalle[[Código]:[Rubro Detalle]],2,0)</f>
        <v>06.00.301 Exportaciones</v>
      </c>
      <c r="E7177" s="33">
        <f t="shared" ref="E7177:E7197" si="1280">+IF(D7177=D7176,E7176+1,1)</f>
        <v>176</v>
      </c>
      <c r="F7177" s="47" t="str">
        <f t="shared" ref="F7177:F7197" si="1281">+LEFT(D7177,9)&amp;"-"&amp;E7177</f>
        <v>06.00.301-176</v>
      </c>
      <c r="G7177" s="37" t="s">
        <v>6436</v>
      </c>
      <c r="H7177" s="37">
        <v>435</v>
      </c>
    </row>
    <row r="7178" spans="1:8" x14ac:dyDescent="0.3">
      <c r="A7178" s="34" t="str">
        <f>+LEFT(Tabla3[[#This Row],[id_detalle]],2)</f>
        <v>06</v>
      </c>
      <c r="B7178" s="46" t="str">
        <f>VLOOKUP((LEFT(Tabla3[[#This Row],[id_detalle]],2)),id_rubro[[id]:[Rubro]],2,0)</f>
        <v>COMERCIO, ABASTECIMIENTO Y DISTRIBUCIÓN</v>
      </c>
      <c r="C7178" s="36" t="s">
        <v>2173</v>
      </c>
      <c r="D7178" s="45" t="str">
        <f>+Tabla3[[#This Row],[id_detalle]]&amp;" "&amp;VLOOKUP(Tabla3[[#This Row],[id_detalle]],rubro_detalle[[Código]:[Rubro Detalle]],2,0)</f>
        <v>06.00.301 Exportaciones</v>
      </c>
      <c r="E7178" s="33">
        <f t="shared" si="1280"/>
        <v>177</v>
      </c>
      <c r="F7178" s="47" t="str">
        <f t="shared" si="1281"/>
        <v>06.00.301-177</v>
      </c>
      <c r="G7178" s="37" t="s">
        <v>6437</v>
      </c>
      <c r="H7178" s="37">
        <v>435</v>
      </c>
    </row>
    <row r="7179" spans="1:8" x14ac:dyDescent="0.3">
      <c r="A7179" s="34" t="str">
        <f>+LEFT(Tabla3[[#This Row],[id_detalle]],2)</f>
        <v>06</v>
      </c>
      <c r="B7179" s="46" t="str">
        <f>VLOOKUP((LEFT(Tabla3[[#This Row],[id_detalle]],2)),id_rubro[[id]:[Rubro]],2,0)</f>
        <v>COMERCIO, ABASTECIMIENTO Y DISTRIBUCIÓN</v>
      </c>
      <c r="C7179" s="36" t="s">
        <v>2173</v>
      </c>
      <c r="D7179" s="45" t="str">
        <f>+Tabla3[[#This Row],[id_detalle]]&amp;" "&amp;VLOOKUP(Tabla3[[#This Row],[id_detalle]],rubro_detalle[[Código]:[Rubro Detalle]],2,0)</f>
        <v>06.00.301 Exportaciones</v>
      </c>
      <c r="E7179" s="33">
        <f t="shared" si="1280"/>
        <v>178</v>
      </c>
      <c r="F7179" s="47" t="str">
        <f t="shared" si="1281"/>
        <v>06.00.301-178</v>
      </c>
      <c r="G7179" s="37" t="s">
        <v>6438</v>
      </c>
      <c r="H7179" s="37">
        <v>436</v>
      </c>
    </row>
    <row r="7180" spans="1:8" x14ac:dyDescent="0.3">
      <c r="A7180" s="34" t="str">
        <f>+LEFT(Tabla3[[#This Row],[id_detalle]],2)</f>
        <v>06</v>
      </c>
      <c r="B7180" s="46" t="str">
        <f>VLOOKUP((LEFT(Tabla3[[#This Row],[id_detalle]],2)),id_rubro[[id]:[Rubro]],2,0)</f>
        <v>COMERCIO, ABASTECIMIENTO Y DISTRIBUCIÓN</v>
      </c>
      <c r="C7180" s="36" t="s">
        <v>2173</v>
      </c>
      <c r="D7180" s="45" t="str">
        <f>+Tabla3[[#This Row],[id_detalle]]&amp;" "&amp;VLOOKUP(Tabla3[[#This Row],[id_detalle]],rubro_detalle[[Código]:[Rubro Detalle]],2,0)</f>
        <v>06.00.301 Exportaciones</v>
      </c>
      <c r="E7180" s="33">
        <f t="shared" si="1280"/>
        <v>179</v>
      </c>
      <c r="F7180" s="47" t="str">
        <f t="shared" si="1281"/>
        <v>06.00.301-179</v>
      </c>
      <c r="G7180" s="37" t="s">
        <v>4534</v>
      </c>
      <c r="H7180" s="37">
        <v>438</v>
      </c>
    </row>
    <row r="7181" spans="1:8" x14ac:dyDescent="0.3">
      <c r="A7181" s="34" t="str">
        <f>+LEFT(Tabla3[[#This Row],[id_detalle]],2)</f>
        <v>06</v>
      </c>
      <c r="B7181" s="46" t="str">
        <f>VLOOKUP((LEFT(Tabla3[[#This Row],[id_detalle]],2)),id_rubro[[id]:[Rubro]],2,0)</f>
        <v>COMERCIO, ABASTECIMIENTO Y DISTRIBUCIÓN</v>
      </c>
      <c r="C7181" s="36" t="s">
        <v>2173</v>
      </c>
      <c r="D7181" s="45" t="str">
        <f>+Tabla3[[#This Row],[id_detalle]]&amp;" "&amp;VLOOKUP(Tabla3[[#This Row],[id_detalle]],rubro_detalle[[Código]:[Rubro Detalle]],2,0)</f>
        <v>06.00.301 Exportaciones</v>
      </c>
      <c r="E7181" s="33">
        <f t="shared" si="1280"/>
        <v>180</v>
      </c>
      <c r="F7181" s="47" t="str">
        <f t="shared" si="1281"/>
        <v>06.00.301-180</v>
      </c>
      <c r="G7181" s="37" t="s">
        <v>4815</v>
      </c>
      <c r="H7181" s="37">
        <v>439</v>
      </c>
    </row>
    <row r="7182" spans="1:8" x14ac:dyDescent="0.3">
      <c r="A7182" s="34" t="str">
        <f>+LEFT(Tabla3[[#This Row],[id_detalle]],2)</f>
        <v>06</v>
      </c>
      <c r="B7182" s="46" t="str">
        <f>VLOOKUP((LEFT(Tabla3[[#This Row],[id_detalle]],2)),id_rubro[[id]:[Rubro]],2,0)</f>
        <v>COMERCIO, ABASTECIMIENTO Y DISTRIBUCIÓN</v>
      </c>
      <c r="C7182" s="36" t="s">
        <v>2173</v>
      </c>
      <c r="D7182" s="45" t="str">
        <f>+Tabla3[[#This Row],[id_detalle]]&amp;" "&amp;VLOOKUP(Tabla3[[#This Row],[id_detalle]],rubro_detalle[[Código]:[Rubro Detalle]],2,0)</f>
        <v>06.00.301 Exportaciones</v>
      </c>
      <c r="E7182" s="33">
        <f t="shared" si="1280"/>
        <v>181</v>
      </c>
      <c r="F7182" s="47" t="str">
        <f t="shared" si="1281"/>
        <v>06.00.301-181</v>
      </c>
      <c r="G7182" s="37" t="s">
        <v>4518</v>
      </c>
      <c r="H7182" s="37">
        <v>441</v>
      </c>
    </row>
    <row r="7183" spans="1:8" x14ac:dyDescent="0.3">
      <c r="A7183" s="34" t="str">
        <f>+LEFT(Tabla3[[#This Row],[id_detalle]],2)</f>
        <v>06</v>
      </c>
      <c r="B7183" s="46" t="str">
        <f>VLOOKUP((LEFT(Tabla3[[#This Row],[id_detalle]],2)),id_rubro[[id]:[Rubro]],2,0)</f>
        <v>COMERCIO, ABASTECIMIENTO Y DISTRIBUCIÓN</v>
      </c>
      <c r="C7183" s="36" t="s">
        <v>2173</v>
      </c>
      <c r="D7183" s="45" t="str">
        <f>+Tabla3[[#This Row],[id_detalle]]&amp;" "&amp;VLOOKUP(Tabla3[[#This Row],[id_detalle]],rubro_detalle[[Código]:[Rubro Detalle]],2,0)</f>
        <v>06.00.301 Exportaciones</v>
      </c>
      <c r="E7183" s="33">
        <f t="shared" si="1280"/>
        <v>182</v>
      </c>
      <c r="F7183" s="47" t="str">
        <f t="shared" si="1281"/>
        <v>06.00.301-182</v>
      </c>
      <c r="G7183" s="37" t="s">
        <v>3927</v>
      </c>
      <c r="H7183" s="37">
        <v>441</v>
      </c>
    </row>
    <row r="7184" spans="1:8" x14ac:dyDescent="0.3">
      <c r="A7184" s="34" t="str">
        <f>+LEFT(Tabla3[[#This Row],[id_detalle]],2)</f>
        <v>06</v>
      </c>
      <c r="B7184" s="46" t="str">
        <f>VLOOKUP((LEFT(Tabla3[[#This Row],[id_detalle]],2)),id_rubro[[id]:[Rubro]],2,0)</f>
        <v>COMERCIO, ABASTECIMIENTO Y DISTRIBUCIÓN</v>
      </c>
      <c r="C7184" s="36" t="s">
        <v>2173</v>
      </c>
      <c r="D7184" s="45" t="str">
        <f>+Tabla3[[#This Row],[id_detalle]]&amp;" "&amp;VLOOKUP(Tabla3[[#This Row],[id_detalle]],rubro_detalle[[Código]:[Rubro Detalle]],2,0)</f>
        <v>06.00.301 Exportaciones</v>
      </c>
      <c r="E7184" s="33">
        <f t="shared" si="1280"/>
        <v>183</v>
      </c>
      <c r="F7184" s="47" t="str">
        <f t="shared" si="1281"/>
        <v>06.00.301-183</v>
      </c>
      <c r="G7184" s="37" t="s">
        <v>6439</v>
      </c>
      <c r="H7184" s="37">
        <v>442</v>
      </c>
    </row>
    <row r="7185" spans="1:8" x14ac:dyDescent="0.3">
      <c r="A7185" s="34" t="str">
        <f>+LEFT(Tabla3[[#This Row],[id_detalle]],2)</f>
        <v>06</v>
      </c>
      <c r="B7185" s="46" t="str">
        <f>VLOOKUP((LEFT(Tabla3[[#This Row],[id_detalle]],2)),id_rubro[[id]:[Rubro]],2,0)</f>
        <v>COMERCIO, ABASTECIMIENTO Y DISTRIBUCIÓN</v>
      </c>
      <c r="C7185" s="36" t="s">
        <v>2173</v>
      </c>
      <c r="D7185" s="45" t="str">
        <f>+Tabla3[[#This Row],[id_detalle]]&amp;" "&amp;VLOOKUP(Tabla3[[#This Row],[id_detalle]],rubro_detalle[[Código]:[Rubro Detalle]],2,0)</f>
        <v>06.00.301 Exportaciones</v>
      </c>
      <c r="E7185" s="33">
        <f t="shared" si="1280"/>
        <v>184</v>
      </c>
      <c r="F7185" s="47" t="str">
        <f t="shared" si="1281"/>
        <v>06.00.301-184</v>
      </c>
      <c r="G7185" s="37" t="s">
        <v>4695</v>
      </c>
      <c r="H7185" s="37">
        <v>443</v>
      </c>
    </row>
    <row r="7186" spans="1:8" x14ac:dyDescent="0.3">
      <c r="A7186" s="34" t="str">
        <f>+LEFT(Tabla3[[#This Row],[id_detalle]],2)</f>
        <v>06</v>
      </c>
      <c r="B7186" s="46" t="str">
        <f>VLOOKUP((LEFT(Tabla3[[#This Row],[id_detalle]],2)),id_rubro[[id]:[Rubro]],2,0)</f>
        <v>COMERCIO, ABASTECIMIENTO Y DISTRIBUCIÓN</v>
      </c>
      <c r="C7186" s="36" t="s">
        <v>2173</v>
      </c>
      <c r="D7186" s="45" t="str">
        <f>+Tabla3[[#This Row],[id_detalle]]&amp;" "&amp;VLOOKUP(Tabla3[[#This Row],[id_detalle]],rubro_detalle[[Código]:[Rubro Detalle]],2,0)</f>
        <v>06.00.301 Exportaciones</v>
      </c>
      <c r="E7186" s="33">
        <f t="shared" si="1280"/>
        <v>185</v>
      </c>
      <c r="F7186" s="47" t="str">
        <f t="shared" si="1281"/>
        <v>06.00.301-185</v>
      </c>
      <c r="G7186" s="38" t="s">
        <v>3942</v>
      </c>
      <c r="H7186" s="38">
        <v>445</v>
      </c>
    </row>
    <row r="7187" spans="1:8" x14ac:dyDescent="0.3">
      <c r="A7187" s="34" t="str">
        <f>+LEFT(Tabla3[[#This Row],[id_detalle]],2)</f>
        <v>06</v>
      </c>
      <c r="B7187" s="46" t="str">
        <f>VLOOKUP((LEFT(Tabla3[[#This Row],[id_detalle]],2)),id_rubro[[id]:[Rubro]],2,0)</f>
        <v>COMERCIO, ABASTECIMIENTO Y DISTRIBUCIÓN</v>
      </c>
      <c r="C7187" s="36" t="s">
        <v>2173</v>
      </c>
      <c r="D7187" s="45" t="str">
        <f>+Tabla3[[#This Row],[id_detalle]]&amp;" "&amp;VLOOKUP(Tabla3[[#This Row],[id_detalle]],rubro_detalle[[Código]:[Rubro Detalle]],2,0)</f>
        <v>06.00.301 Exportaciones</v>
      </c>
      <c r="E7187" s="33">
        <f t="shared" si="1280"/>
        <v>186</v>
      </c>
      <c r="F7187" s="47" t="str">
        <f t="shared" si="1281"/>
        <v>06.00.301-186</v>
      </c>
      <c r="G7187" s="38" t="s">
        <v>4020</v>
      </c>
      <c r="H7187" s="38">
        <v>448</v>
      </c>
    </row>
    <row r="7188" spans="1:8" x14ac:dyDescent="0.3">
      <c r="A7188" s="34" t="str">
        <f>+LEFT(Tabla3[[#This Row],[id_detalle]],2)</f>
        <v>06</v>
      </c>
      <c r="B7188" s="46" t="str">
        <f>VLOOKUP((LEFT(Tabla3[[#This Row],[id_detalle]],2)),id_rubro[[id]:[Rubro]],2,0)</f>
        <v>COMERCIO, ABASTECIMIENTO Y DISTRIBUCIÓN</v>
      </c>
      <c r="C7188" s="36" t="s">
        <v>2173</v>
      </c>
      <c r="D7188" s="45" t="str">
        <f>+Tabla3[[#This Row],[id_detalle]]&amp;" "&amp;VLOOKUP(Tabla3[[#This Row],[id_detalle]],rubro_detalle[[Código]:[Rubro Detalle]],2,0)</f>
        <v>06.00.301 Exportaciones</v>
      </c>
      <c r="E7188" s="33">
        <f t="shared" si="1280"/>
        <v>187</v>
      </c>
      <c r="F7188" s="47" t="str">
        <f t="shared" si="1281"/>
        <v>06.00.301-187</v>
      </c>
      <c r="G7188" s="37" t="s">
        <v>3625</v>
      </c>
      <c r="H7188" s="37">
        <v>450</v>
      </c>
    </row>
    <row r="7189" spans="1:8" x14ac:dyDescent="0.3">
      <c r="A7189" s="34" t="str">
        <f>+LEFT(Tabla3[[#This Row],[id_detalle]],2)</f>
        <v>06</v>
      </c>
      <c r="B7189" s="46" t="str">
        <f>VLOOKUP((LEFT(Tabla3[[#This Row],[id_detalle]],2)),id_rubro[[id]:[Rubro]],2,0)</f>
        <v>COMERCIO, ABASTECIMIENTO Y DISTRIBUCIÓN</v>
      </c>
      <c r="C7189" s="36" t="s">
        <v>2173</v>
      </c>
      <c r="D7189" s="45" t="str">
        <f>+Tabla3[[#This Row],[id_detalle]]&amp;" "&amp;VLOOKUP(Tabla3[[#This Row],[id_detalle]],rubro_detalle[[Código]:[Rubro Detalle]],2,0)</f>
        <v>06.00.301 Exportaciones</v>
      </c>
      <c r="E7189" s="33">
        <f t="shared" si="1280"/>
        <v>188</v>
      </c>
      <c r="F7189" s="47" t="str">
        <f t="shared" si="1281"/>
        <v>06.00.301-188</v>
      </c>
      <c r="G7189" s="37" t="s">
        <v>6440</v>
      </c>
      <c r="H7189" s="37">
        <v>451</v>
      </c>
    </row>
    <row r="7190" spans="1:8" x14ac:dyDescent="0.3">
      <c r="A7190" s="34" t="str">
        <f>+LEFT(Tabla3[[#This Row],[id_detalle]],2)</f>
        <v>06</v>
      </c>
      <c r="B7190" s="46" t="str">
        <f>VLOOKUP((LEFT(Tabla3[[#This Row],[id_detalle]],2)),id_rubro[[id]:[Rubro]],2,0)</f>
        <v>COMERCIO, ABASTECIMIENTO Y DISTRIBUCIÓN</v>
      </c>
      <c r="C7190" s="36" t="s">
        <v>2173</v>
      </c>
      <c r="D7190" s="45" t="str">
        <f>+Tabla3[[#This Row],[id_detalle]]&amp;" "&amp;VLOOKUP(Tabla3[[#This Row],[id_detalle]],rubro_detalle[[Código]:[Rubro Detalle]],2,0)</f>
        <v>06.00.301 Exportaciones</v>
      </c>
      <c r="E7190" s="33">
        <f t="shared" si="1280"/>
        <v>189</v>
      </c>
      <c r="F7190" s="47" t="str">
        <f t="shared" si="1281"/>
        <v>06.00.301-189</v>
      </c>
      <c r="G7190" s="37" t="s">
        <v>6441</v>
      </c>
      <c r="H7190" s="37">
        <v>451</v>
      </c>
    </row>
    <row r="7191" spans="1:8" x14ac:dyDescent="0.3">
      <c r="A7191" s="34" t="str">
        <f>+LEFT(Tabla3[[#This Row],[id_detalle]],2)</f>
        <v>06</v>
      </c>
      <c r="B7191" s="46" t="str">
        <f>VLOOKUP((LEFT(Tabla3[[#This Row],[id_detalle]],2)),id_rubro[[id]:[Rubro]],2,0)</f>
        <v>COMERCIO, ABASTECIMIENTO Y DISTRIBUCIÓN</v>
      </c>
      <c r="C7191" s="36" t="s">
        <v>2173</v>
      </c>
      <c r="D7191" s="45" t="str">
        <f>+Tabla3[[#This Row],[id_detalle]]&amp;" "&amp;VLOOKUP(Tabla3[[#This Row],[id_detalle]],rubro_detalle[[Código]:[Rubro Detalle]],2,0)</f>
        <v>06.00.301 Exportaciones</v>
      </c>
      <c r="E7191" s="33">
        <f t="shared" si="1280"/>
        <v>190</v>
      </c>
      <c r="F7191" s="47" t="str">
        <f t="shared" si="1281"/>
        <v>06.00.301-190</v>
      </c>
      <c r="G7191" s="37" t="s">
        <v>4021</v>
      </c>
      <c r="H7191" s="37">
        <v>451</v>
      </c>
    </row>
    <row r="7192" spans="1:8" x14ac:dyDescent="0.3">
      <c r="A7192" s="34" t="str">
        <f>+LEFT(Tabla3[[#This Row],[id_detalle]],2)</f>
        <v>06</v>
      </c>
      <c r="B7192" s="46" t="str">
        <f>VLOOKUP((LEFT(Tabla3[[#This Row],[id_detalle]],2)),id_rubro[[id]:[Rubro]],2,0)</f>
        <v>COMERCIO, ABASTECIMIENTO Y DISTRIBUCIÓN</v>
      </c>
      <c r="C7192" s="36" t="s">
        <v>2173</v>
      </c>
      <c r="D7192" s="45" t="str">
        <f>+Tabla3[[#This Row],[id_detalle]]&amp;" "&amp;VLOOKUP(Tabla3[[#This Row],[id_detalle]],rubro_detalle[[Código]:[Rubro Detalle]],2,0)</f>
        <v>06.00.301 Exportaciones</v>
      </c>
      <c r="E7192" s="33">
        <f t="shared" si="1280"/>
        <v>191</v>
      </c>
      <c r="F7192" s="47" t="str">
        <f t="shared" si="1281"/>
        <v>06.00.301-191</v>
      </c>
      <c r="G7192" s="37" t="s">
        <v>6442</v>
      </c>
      <c r="H7192" s="37">
        <v>452</v>
      </c>
    </row>
    <row r="7193" spans="1:8" x14ac:dyDescent="0.3">
      <c r="A7193" s="34" t="str">
        <f>+LEFT(Tabla3[[#This Row],[id_detalle]],2)</f>
        <v>06</v>
      </c>
      <c r="B7193" s="46" t="str">
        <f>VLOOKUP((LEFT(Tabla3[[#This Row],[id_detalle]],2)),id_rubro[[id]:[Rubro]],2,0)</f>
        <v>COMERCIO, ABASTECIMIENTO Y DISTRIBUCIÓN</v>
      </c>
      <c r="C7193" s="36" t="s">
        <v>2173</v>
      </c>
      <c r="D7193" s="45" t="str">
        <f>+Tabla3[[#This Row],[id_detalle]]&amp;" "&amp;VLOOKUP(Tabla3[[#This Row],[id_detalle]],rubro_detalle[[Código]:[Rubro Detalle]],2,0)</f>
        <v>06.00.301 Exportaciones</v>
      </c>
      <c r="E7193" s="33">
        <f t="shared" si="1280"/>
        <v>192</v>
      </c>
      <c r="F7193" s="47" t="str">
        <f t="shared" si="1281"/>
        <v>06.00.301-192</v>
      </c>
      <c r="G7193" s="37" t="s">
        <v>6443</v>
      </c>
      <c r="H7193" s="37">
        <v>452</v>
      </c>
    </row>
    <row r="7194" spans="1:8" x14ac:dyDescent="0.3">
      <c r="A7194" s="34" t="str">
        <f>+LEFT(Tabla3[[#This Row],[id_detalle]],2)</f>
        <v>06</v>
      </c>
      <c r="B7194" s="46" t="str">
        <f>VLOOKUP((LEFT(Tabla3[[#This Row],[id_detalle]],2)),id_rubro[[id]:[Rubro]],2,0)</f>
        <v>COMERCIO, ABASTECIMIENTO Y DISTRIBUCIÓN</v>
      </c>
      <c r="C7194" s="36" t="s">
        <v>2173</v>
      </c>
      <c r="D7194" s="45" t="str">
        <f>+Tabla3[[#This Row],[id_detalle]]&amp;" "&amp;VLOOKUP(Tabla3[[#This Row],[id_detalle]],rubro_detalle[[Código]:[Rubro Detalle]],2,0)</f>
        <v>06.00.301 Exportaciones</v>
      </c>
      <c r="E7194" s="33">
        <f t="shared" si="1280"/>
        <v>193</v>
      </c>
      <c r="F7194" s="47" t="str">
        <f t="shared" si="1281"/>
        <v>06.00.301-193</v>
      </c>
      <c r="G7194" s="37" t="s">
        <v>3835</v>
      </c>
      <c r="H7194" s="37">
        <v>453</v>
      </c>
    </row>
    <row r="7195" spans="1:8" x14ac:dyDescent="0.3">
      <c r="A7195" s="34" t="str">
        <f>+LEFT(Tabla3[[#This Row],[id_detalle]],2)</f>
        <v>06</v>
      </c>
      <c r="B7195" s="46" t="str">
        <f>VLOOKUP((LEFT(Tabla3[[#This Row],[id_detalle]],2)),id_rubro[[id]:[Rubro]],2,0)</f>
        <v>COMERCIO, ABASTECIMIENTO Y DISTRIBUCIÓN</v>
      </c>
      <c r="C7195" s="36" t="s">
        <v>2173</v>
      </c>
      <c r="D7195" s="45" t="str">
        <f>+Tabla3[[#This Row],[id_detalle]]&amp;" "&amp;VLOOKUP(Tabla3[[#This Row],[id_detalle]],rubro_detalle[[Código]:[Rubro Detalle]],2,0)</f>
        <v>06.00.301 Exportaciones</v>
      </c>
      <c r="E7195" s="33">
        <f t="shared" si="1280"/>
        <v>194</v>
      </c>
      <c r="F7195" s="47" t="str">
        <f t="shared" si="1281"/>
        <v>06.00.301-194</v>
      </c>
      <c r="G7195" s="37" t="s">
        <v>2474</v>
      </c>
      <c r="H7195" s="37">
        <v>453</v>
      </c>
    </row>
    <row r="7196" spans="1:8" x14ac:dyDescent="0.3">
      <c r="A7196" s="34" t="str">
        <f>+LEFT(Tabla3[[#This Row],[id_detalle]],2)</f>
        <v>06</v>
      </c>
      <c r="B7196" s="46" t="str">
        <f>VLOOKUP((LEFT(Tabla3[[#This Row],[id_detalle]],2)),id_rubro[[id]:[Rubro]],2,0)</f>
        <v>COMERCIO, ABASTECIMIENTO Y DISTRIBUCIÓN</v>
      </c>
      <c r="C7196" s="36" t="s">
        <v>2173</v>
      </c>
      <c r="D7196" s="45" t="str">
        <f>+Tabla3[[#This Row],[id_detalle]]&amp;" "&amp;VLOOKUP(Tabla3[[#This Row],[id_detalle]],rubro_detalle[[Código]:[Rubro Detalle]],2,0)</f>
        <v>06.00.301 Exportaciones</v>
      </c>
      <c r="E7196" s="33">
        <f t="shared" si="1280"/>
        <v>195</v>
      </c>
      <c r="F7196" s="47" t="str">
        <f t="shared" si="1281"/>
        <v>06.00.301-195</v>
      </c>
      <c r="G7196" s="37" t="s">
        <v>6444</v>
      </c>
      <c r="H7196" s="37">
        <v>453</v>
      </c>
    </row>
    <row r="7197" spans="1:8" x14ac:dyDescent="0.3">
      <c r="A7197" s="34" t="str">
        <f>+LEFT(Tabla3[[#This Row],[id_detalle]],2)</f>
        <v>06</v>
      </c>
      <c r="B7197" s="46" t="str">
        <f>VLOOKUP((LEFT(Tabla3[[#This Row],[id_detalle]],2)),id_rubro[[id]:[Rubro]],2,0)</f>
        <v>COMERCIO, ABASTECIMIENTO Y DISTRIBUCIÓN</v>
      </c>
      <c r="C7197" s="36" t="s">
        <v>2173</v>
      </c>
      <c r="D7197" s="45" t="str">
        <f>+Tabla3[[#This Row],[id_detalle]]&amp;" "&amp;VLOOKUP(Tabla3[[#This Row],[id_detalle]],rubro_detalle[[Código]:[Rubro Detalle]],2,0)</f>
        <v>06.00.301 Exportaciones</v>
      </c>
      <c r="E7197" s="33">
        <f t="shared" si="1280"/>
        <v>196</v>
      </c>
      <c r="F7197" s="47" t="str">
        <f t="shared" si="1281"/>
        <v>06.00.301-196</v>
      </c>
      <c r="G7197" s="37" t="s">
        <v>3839</v>
      </c>
      <c r="H7197" s="37">
        <v>453</v>
      </c>
    </row>
    <row r="7198" spans="1:8" x14ac:dyDescent="0.3">
      <c r="A7198" s="34" t="str">
        <f>+LEFT(Tabla3[[#This Row],[id_detalle]],2)</f>
        <v>06</v>
      </c>
      <c r="B7198" s="46" t="str">
        <f>VLOOKUP((LEFT(Tabla3[[#This Row],[id_detalle]],2)),id_rubro[[id]:[Rubro]],2,0)</f>
        <v>COMERCIO, ABASTECIMIENTO Y DISTRIBUCIÓN</v>
      </c>
      <c r="C7198" s="36" t="s">
        <v>2173</v>
      </c>
      <c r="D7198" s="45" t="str">
        <f>+Tabla3[[#This Row],[id_detalle]]&amp;" "&amp;VLOOKUP(Tabla3[[#This Row],[id_detalle]],rubro_detalle[[Código]:[Rubro Detalle]],2,0)</f>
        <v>06.00.301 Exportaciones</v>
      </c>
      <c r="E7198" s="33">
        <f t="shared" ref="E7198:E7218" si="1282">+IF(D7198=D7197,E7197+1,1)</f>
        <v>197</v>
      </c>
      <c r="F7198" s="47" t="str">
        <f t="shared" ref="F7198:F7218" si="1283">+LEFT(D7198,9)&amp;"-"&amp;E7198</f>
        <v>06.00.301-197</v>
      </c>
      <c r="G7198" s="37" t="s">
        <v>6445</v>
      </c>
      <c r="H7198" s="37">
        <v>457</v>
      </c>
    </row>
    <row r="7199" spans="1:8" x14ac:dyDescent="0.3">
      <c r="A7199" s="34" t="str">
        <f>+LEFT(Tabla3[[#This Row],[id_detalle]],2)</f>
        <v>06</v>
      </c>
      <c r="B7199" s="46" t="str">
        <f>VLOOKUP((LEFT(Tabla3[[#This Row],[id_detalle]],2)),id_rubro[[id]:[Rubro]],2,0)</f>
        <v>COMERCIO, ABASTECIMIENTO Y DISTRIBUCIÓN</v>
      </c>
      <c r="C7199" s="36" t="s">
        <v>2173</v>
      </c>
      <c r="D7199" s="45" t="str">
        <f>+Tabla3[[#This Row],[id_detalle]]&amp;" "&amp;VLOOKUP(Tabla3[[#This Row],[id_detalle]],rubro_detalle[[Código]:[Rubro Detalle]],2,0)</f>
        <v>06.00.301 Exportaciones</v>
      </c>
      <c r="E7199" s="33">
        <f t="shared" si="1282"/>
        <v>198</v>
      </c>
      <c r="F7199" s="47" t="str">
        <f t="shared" si="1283"/>
        <v>06.00.301-198</v>
      </c>
      <c r="G7199" s="37" t="s">
        <v>3162</v>
      </c>
      <c r="H7199" s="37">
        <v>457</v>
      </c>
    </row>
    <row r="7200" spans="1:8" x14ac:dyDescent="0.3">
      <c r="A7200" s="34" t="str">
        <f>+LEFT(Tabla3[[#This Row],[id_detalle]],2)</f>
        <v>06</v>
      </c>
      <c r="B7200" s="46" t="str">
        <f>VLOOKUP((LEFT(Tabla3[[#This Row],[id_detalle]],2)),id_rubro[[id]:[Rubro]],2,0)</f>
        <v>COMERCIO, ABASTECIMIENTO Y DISTRIBUCIÓN</v>
      </c>
      <c r="C7200" s="36" t="s">
        <v>2173</v>
      </c>
      <c r="D7200" s="45" t="str">
        <f>+Tabla3[[#This Row],[id_detalle]]&amp;" "&amp;VLOOKUP(Tabla3[[#This Row],[id_detalle]],rubro_detalle[[Código]:[Rubro Detalle]],2,0)</f>
        <v>06.00.301 Exportaciones</v>
      </c>
      <c r="E7200" s="33">
        <f t="shared" si="1282"/>
        <v>199</v>
      </c>
      <c r="F7200" s="47" t="str">
        <f t="shared" si="1283"/>
        <v>06.00.301-199</v>
      </c>
      <c r="G7200" s="37" t="s">
        <v>3089</v>
      </c>
      <c r="H7200" s="37">
        <v>458</v>
      </c>
    </row>
    <row r="7201" spans="1:8" x14ac:dyDescent="0.3">
      <c r="A7201" s="34" t="str">
        <f>+LEFT(Tabla3[[#This Row],[id_detalle]],2)</f>
        <v>06</v>
      </c>
      <c r="B7201" s="46" t="str">
        <f>VLOOKUP((LEFT(Tabla3[[#This Row],[id_detalle]],2)),id_rubro[[id]:[Rubro]],2,0)</f>
        <v>COMERCIO, ABASTECIMIENTO Y DISTRIBUCIÓN</v>
      </c>
      <c r="C7201" s="36" t="s">
        <v>2173</v>
      </c>
      <c r="D7201" s="45" t="str">
        <f>+Tabla3[[#This Row],[id_detalle]]&amp;" "&amp;VLOOKUP(Tabla3[[#This Row],[id_detalle]],rubro_detalle[[Código]:[Rubro Detalle]],2,0)</f>
        <v>06.00.301 Exportaciones</v>
      </c>
      <c r="E7201" s="33">
        <f t="shared" si="1282"/>
        <v>200</v>
      </c>
      <c r="F7201" s="47" t="str">
        <f t="shared" si="1283"/>
        <v>06.00.301-200</v>
      </c>
      <c r="G7201" s="37" t="s">
        <v>6446</v>
      </c>
      <c r="H7201" s="37">
        <v>458</v>
      </c>
    </row>
    <row r="7202" spans="1:8" x14ac:dyDescent="0.3">
      <c r="A7202" s="34" t="str">
        <f>+LEFT(Tabla3[[#This Row],[id_detalle]],2)</f>
        <v>06</v>
      </c>
      <c r="B7202" s="46" t="str">
        <f>VLOOKUP((LEFT(Tabla3[[#This Row],[id_detalle]],2)),id_rubro[[id]:[Rubro]],2,0)</f>
        <v>COMERCIO, ABASTECIMIENTO Y DISTRIBUCIÓN</v>
      </c>
      <c r="C7202" s="36" t="s">
        <v>2173</v>
      </c>
      <c r="D7202" s="45" t="str">
        <f>+Tabla3[[#This Row],[id_detalle]]&amp;" "&amp;VLOOKUP(Tabla3[[#This Row],[id_detalle]],rubro_detalle[[Código]:[Rubro Detalle]],2,0)</f>
        <v>06.00.301 Exportaciones</v>
      </c>
      <c r="E7202" s="33">
        <f t="shared" si="1282"/>
        <v>201</v>
      </c>
      <c r="F7202" s="47" t="str">
        <f t="shared" si="1283"/>
        <v>06.00.301-201</v>
      </c>
      <c r="G7202" s="37" t="s">
        <v>2604</v>
      </c>
      <c r="H7202" s="37">
        <v>458</v>
      </c>
    </row>
    <row r="7203" spans="1:8" x14ac:dyDescent="0.3">
      <c r="A7203" s="34" t="str">
        <f>+LEFT(Tabla3[[#This Row],[id_detalle]],2)</f>
        <v>06</v>
      </c>
      <c r="B7203" s="46" t="str">
        <f>VLOOKUP((LEFT(Tabla3[[#This Row],[id_detalle]],2)),id_rubro[[id]:[Rubro]],2,0)</f>
        <v>COMERCIO, ABASTECIMIENTO Y DISTRIBUCIÓN</v>
      </c>
      <c r="C7203" s="36" t="s">
        <v>2173</v>
      </c>
      <c r="D7203" s="45" t="str">
        <f>+Tabla3[[#This Row],[id_detalle]]&amp;" "&amp;VLOOKUP(Tabla3[[#This Row],[id_detalle]],rubro_detalle[[Código]:[Rubro Detalle]],2,0)</f>
        <v>06.00.301 Exportaciones</v>
      </c>
      <c r="E7203" s="33">
        <f t="shared" si="1282"/>
        <v>202</v>
      </c>
      <c r="F7203" s="47" t="str">
        <f t="shared" si="1283"/>
        <v>06.00.301-202</v>
      </c>
      <c r="G7203" s="37" t="s">
        <v>2605</v>
      </c>
      <c r="H7203" s="37">
        <v>459</v>
      </c>
    </row>
    <row r="7204" spans="1:8" x14ac:dyDescent="0.3">
      <c r="A7204" s="34" t="str">
        <f>+LEFT(Tabla3[[#This Row],[id_detalle]],2)</f>
        <v>06</v>
      </c>
      <c r="B7204" s="46" t="str">
        <f>VLOOKUP((LEFT(Tabla3[[#This Row],[id_detalle]],2)),id_rubro[[id]:[Rubro]],2,0)</f>
        <v>COMERCIO, ABASTECIMIENTO Y DISTRIBUCIÓN</v>
      </c>
      <c r="C7204" s="36" t="s">
        <v>2173</v>
      </c>
      <c r="D7204" s="45" t="str">
        <f>+Tabla3[[#This Row],[id_detalle]]&amp;" "&amp;VLOOKUP(Tabla3[[#This Row],[id_detalle]],rubro_detalle[[Código]:[Rubro Detalle]],2,0)</f>
        <v>06.00.301 Exportaciones</v>
      </c>
      <c r="E7204" s="33">
        <f t="shared" si="1282"/>
        <v>203</v>
      </c>
      <c r="F7204" s="47" t="str">
        <f t="shared" si="1283"/>
        <v>06.00.301-203</v>
      </c>
      <c r="G7204" s="37" t="s">
        <v>6447</v>
      </c>
      <c r="H7204" s="37">
        <v>459</v>
      </c>
    </row>
    <row r="7205" spans="1:8" x14ac:dyDescent="0.3">
      <c r="A7205" s="34" t="str">
        <f>+LEFT(Tabla3[[#This Row],[id_detalle]],2)</f>
        <v>06</v>
      </c>
      <c r="B7205" s="46" t="str">
        <f>VLOOKUP((LEFT(Tabla3[[#This Row],[id_detalle]],2)),id_rubro[[id]:[Rubro]],2,0)</f>
        <v>COMERCIO, ABASTECIMIENTO Y DISTRIBUCIÓN</v>
      </c>
      <c r="C7205" s="36" t="s">
        <v>2173</v>
      </c>
      <c r="D7205" s="45" t="str">
        <f>+Tabla3[[#This Row],[id_detalle]]&amp;" "&amp;VLOOKUP(Tabla3[[#This Row],[id_detalle]],rubro_detalle[[Código]:[Rubro Detalle]],2,0)</f>
        <v>06.00.301 Exportaciones</v>
      </c>
      <c r="E7205" s="33">
        <f t="shared" si="1282"/>
        <v>204</v>
      </c>
      <c r="F7205" s="47" t="str">
        <f t="shared" si="1283"/>
        <v>06.00.301-204</v>
      </c>
      <c r="G7205" s="37" t="s">
        <v>2608</v>
      </c>
      <c r="H7205" s="37">
        <v>459</v>
      </c>
    </row>
    <row r="7206" spans="1:8" x14ac:dyDescent="0.3">
      <c r="A7206" s="34" t="str">
        <f>+LEFT(Tabla3[[#This Row],[id_detalle]],2)</f>
        <v>06</v>
      </c>
      <c r="B7206" s="46" t="str">
        <f>VLOOKUP((LEFT(Tabla3[[#This Row],[id_detalle]],2)),id_rubro[[id]:[Rubro]],2,0)</f>
        <v>COMERCIO, ABASTECIMIENTO Y DISTRIBUCIÓN</v>
      </c>
      <c r="C7206" s="36" t="s">
        <v>2173</v>
      </c>
      <c r="D7206" s="45" t="str">
        <f>+Tabla3[[#This Row],[id_detalle]]&amp;" "&amp;VLOOKUP(Tabla3[[#This Row],[id_detalle]],rubro_detalle[[Código]:[Rubro Detalle]],2,0)</f>
        <v>06.00.301 Exportaciones</v>
      </c>
      <c r="E7206" s="33">
        <f t="shared" si="1282"/>
        <v>205</v>
      </c>
      <c r="F7206" s="47" t="str">
        <f t="shared" si="1283"/>
        <v>06.00.301-205</v>
      </c>
      <c r="G7206" s="37" t="s">
        <v>6448</v>
      </c>
      <c r="H7206" s="37">
        <v>459</v>
      </c>
    </row>
    <row r="7207" spans="1:8" x14ac:dyDescent="0.3">
      <c r="A7207" s="34" t="str">
        <f>+LEFT(Tabla3[[#This Row],[id_detalle]],2)</f>
        <v>06</v>
      </c>
      <c r="B7207" s="46" t="str">
        <f>VLOOKUP((LEFT(Tabla3[[#This Row],[id_detalle]],2)),id_rubro[[id]:[Rubro]],2,0)</f>
        <v>COMERCIO, ABASTECIMIENTO Y DISTRIBUCIÓN</v>
      </c>
      <c r="C7207" s="36" t="s">
        <v>2173</v>
      </c>
      <c r="D7207" s="45" t="str">
        <f>+Tabla3[[#This Row],[id_detalle]]&amp;" "&amp;VLOOKUP(Tabla3[[#This Row],[id_detalle]],rubro_detalle[[Código]:[Rubro Detalle]],2,0)</f>
        <v>06.00.301 Exportaciones</v>
      </c>
      <c r="E7207" s="33">
        <f t="shared" si="1282"/>
        <v>206</v>
      </c>
      <c r="F7207" s="47" t="str">
        <f t="shared" si="1283"/>
        <v>06.00.301-206</v>
      </c>
      <c r="G7207" s="37" t="s">
        <v>2789</v>
      </c>
      <c r="H7207" s="37">
        <v>464</v>
      </c>
    </row>
    <row r="7208" spans="1:8" x14ac:dyDescent="0.3">
      <c r="A7208" s="34" t="str">
        <f>+LEFT(Tabla3[[#This Row],[id_detalle]],2)</f>
        <v>06</v>
      </c>
      <c r="B7208" s="46" t="str">
        <f>VLOOKUP((LEFT(Tabla3[[#This Row],[id_detalle]],2)),id_rubro[[id]:[Rubro]],2,0)</f>
        <v>COMERCIO, ABASTECIMIENTO Y DISTRIBUCIÓN</v>
      </c>
      <c r="C7208" s="36" t="s">
        <v>2173</v>
      </c>
      <c r="D7208" s="45" t="str">
        <f>+Tabla3[[#This Row],[id_detalle]]&amp;" "&amp;VLOOKUP(Tabla3[[#This Row],[id_detalle]],rubro_detalle[[Código]:[Rubro Detalle]],2,0)</f>
        <v>06.00.301 Exportaciones</v>
      </c>
      <c r="E7208" s="33">
        <f t="shared" si="1282"/>
        <v>207</v>
      </c>
      <c r="F7208" s="47" t="str">
        <f t="shared" si="1283"/>
        <v>06.00.301-207</v>
      </c>
      <c r="G7208" s="37" t="s">
        <v>4985</v>
      </c>
      <c r="H7208" s="37">
        <v>464</v>
      </c>
    </row>
    <row r="7209" spans="1:8" x14ac:dyDescent="0.3">
      <c r="A7209" s="34" t="str">
        <f>+LEFT(Tabla3[[#This Row],[id_detalle]],2)</f>
        <v>06</v>
      </c>
      <c r="B7209" s="46" t="str">
        <f>VLOOKUP((LEFT(Tabla3[[#This Row],[id_detalle]],2)),id_rubro[[id]:[Rubro]],2,0)</f>
        <v>COMERCIO, ABASTECIMIENTO Y DISTRIBUCIÓN</v>
      </c>
      <c r="C7209" s="36" t="s">
        <v>2173</v>
      </c>
      <c r="D7209" s="45" t="str">
        <f>+Tabla3[[#This Row],[id_detalle]]&amp;" "&amp;VLOOKUP(Tabla3[[#This Row],[id_detalle]],rubro_detalle[[Código]:[Rubro Detalle]],2,0)</f>
        <v>06.00.301 Exportaciones</v>
      </c>
      <c r="E7209" s="33">
        <f t="shared" si="1282"/>
        <v>208</v>
      </c>
      <c r="F7209" s="47" t="str">
        <f t="shared" si="1283"/>
        <v>06.00.301-208</v>
      </c>
      <c r="G7209" s="37" t="s">
        <v>4694</v>
      </c>
      <c r="H7209" s="37">
        <v>467</v>
      </c>
    </row>
    <row r="7210" spans="1:8" x14ac:dyDescent="0.3">
      <c r="A7210" s="34" t="str">
        <f>+LEFT(Tabla3[[#This Row],[id_detalle]],2)</f>
        <v>06</v>
      </c>
      <c r="B7210" s="46" t="str">
        <f>VLOOKUP((LEFT(Tabla3[[#This Row],[id_detalle]],2)),id_rubro[[id]:[Rubro]],2,0)</f>
        <v>COMERCIO, ABASTECIMIENTO Y DISTRIBUCIÓN</v>
      </c>
      <c r="C7210" s="36" t="s">
        <v>2173</v>
      </c>
      <c r="D7210" s="45" t="str">
        <f>+Tabla3[[#This Row],[id_detalle]]&amp;" "&amp;VLOOKUP(Tabla3[[#This Row],[id_detalle]],rubro_detalle[[Código]:[Rubro Detalle]],2,0)</f>
        <v>06.00.301 Exportaciones</v>
      </c>
      <c r="E7210" s="33">
        <f t="shared" si="1282"/>
        <v>209</v>
      </c>
      <c r="F7210" s="47" t="str">
        <f t="shared" si="1283"/>
        <v>06.00.301-209</v>
      </c>
      <c r="G7210" s="37" t="s">
        <v>6449</v>
      </c>
      <c r="H7210" s="37">
        <v>471</v>
      </c>
    </row>
    <row r="7211" spans="1:8" x14ac:dyDescent="0.3">
      <c r="A7211" s="34" t="str">
        <f>+LEFT(Tabla3[[#This Row],[id_detalle]],2)</f>
        <v>06</v>
      </c>
      <c r="B7211" s="46" t="str">
        <f>VLOOKUP((LEFT(Tabla3[[#This Row],[id_detalle]],2)),id_rubro[[id]:[Rubro]],2,0)</f>
        <v>COMERCIO, ABASTECIMIENTO Y DISTRIBUCIÓN</v>
      </c>
      <c r="C7211" s="36" t="s">
        <v>2173</v>
      </c>
      <c r="D7211" s="45" t="str">
        <f>+Tabla3[[#This Row],[id_detalle]]&amp;" "&amp;VLOOKUP(Tabla3[[#This Row],[id_detalle]],rubro_detalle[[Código]:[Rubro Detalle]],2,0)</f>
        <v>06.00.301 Exportaciones</v>
      </c>
      <c r="E7211" s="33">
        <f t="shared" si="1282"/>
        <v>210</v>
      </c>
      <c r="F7211" s="47" t="str">
        <f t="shared" si="1283"/>
        <v>06.00.301-210</v>
      </c>
      <c r="G7211" s="37" t="s">
        <v>2610</v>
      </c>
      <c r="H7211" s="37">
        <v>472</v>
      </c>
    </row>
    <row r="7212" spans="1:8" x14ac:dyDescent="0.3">
      <c r="A7212" s="34" t="str">
        <f>+LEFT(Tabla3[[#This Row],[id_detalle]],2)</f>
        <v>06</v>
      </c>
      <c r="B7212" s="46" t="str">
        <f>VLOOKUP((LEFT(Tabla3[[#This Row],[id_detalle]],2)),id_rubro[[id]:[Rubro]],2,0)</f>
        <v>COMERCIO, ABASTECIMIENTO Y DISTRIBUCIÓN</v>
      </c>
      <c r="C7212" s="36" t="s">
        <v>2173</v>
      </c>
      <c r="D7212" s="45" t="str">
        <f>+Tabla3[[#This Row],[id_detalle]]&amp;" "&amp;VLOOKUP(Tabla3[[#This Row],[id_detalle]],rubro_detalle[[Código]:[Rubro Detalle]],2,0)</f>
        <v>06.00.301 Exportaciones</v>
      </c>
      <c r="E7212" s="33">
        <f t="shared" si="1282"/>
        <v>211</v>
      </c>
      <c r="F7212" s="47" t="str">
        <f t="shared" si="1283"/>
        <v>06.00.301-211</v>
      </c>
      <c r="G7212" s="37" t="s">
        <v>2611</v>
      </c>
      <c r="H7212" s="37">
        <v>474</v>
      </c>
    </row>
    <row r="7213" spans="1:8" x14ac:dyDescent="0.3">
      <c r="A7213" s="34" t="str">
        <f>+LEFT(Tabla3[[#This Row],[id_detalle]],2)</f>
        <v>06</v>
      </c>
      <c r="B7213" s="46" t="str">
        <f>VLOOKUP((LEFT(Tabla3[[#This Row],[id_detalle]],2)),id_rubro[[id]:[Rubro]],2,0)</f>
        <v>COMERCIO, ABASTECIMIENTO Y DISTRIBUCIÓN</v>
      </c>
      <c r="C7213" s="36" t="s">
        <v>2173</v>
      </c>
      <c r="D7213" s="45" t="str">
        <f>+Tabla3[[#This Row],[id_detalle]]&amp;" "&amp;VLOOKUP(Tabla3[[#This Row],[id_detalle]],rubro_detalle[[Código]:[Rubro Detalle]],2,0)</f>
        <v>06.00.301 Exportaciones</v>
      </c>
      <c r="E7213" s="33">
        <f t="shared" si="1282"/>
        <v>212</v>
      </c>
      <c r="F7213" s="47" t="str">
        <f t="shared" si="1283"/>
        <v>06.00.301-212</v>
      </c>
      <c r="G7213" s="37" t="s">
        <v>3492</v>
      </c>
      <c r="H7213" s="37">
        <v>474</v>
      </c>
    </row>
    <row r="7214" spans="1:8" x14ac:dyDescent="0.3">
      <c r="A7214" s="34" t="str">
        <f>+LEFT(Tabla3[[#This Row],[id_detalle]],2)</f>
        <v>06</v>
      </c>
      <c r="B7214" s="46" t="str">
        <f>VLOOKUP((LEFT(Tabla3[[#This Row],[id_detalle]],2)),id_rubro[[id]:[Rubro]],2,0)</f>
        <v>COMERCIO, ABASTECIMIENTO Y DISTRIBUCIÓN</v>
      </c>
      <c r="C7214" s="36" t="s">
        <v>2173</v>
      </c>
      <c r="D7214" s="45" t="str">
        <f>+Tabla3[[#This Row],[id_detalle]]&amp;" "&amp;VLOOKUP(Tabla3[[#This Row],[id_detalle]],rubro_detalle[[Código]:[Rubro Detalle]],2,0)</f>
        <v>06.00.301 Exportaciones</v>
      </c>
      <c r="E7214" s="33">
        <f t="shared" si="1282"/>
        <v>213</v>
      </c>
      <c r="F7214" s="47" t="str">
        <f t="shared" si="1283"/>
        <v>06.00.301-213</v>
      </c>
      <c r="G7214" s="37" t="s">
        <v>6450</v>
      </c>
      <c r="H7214" s="37">
        <v>475</v>
      </c>
    </row>
    <row r="7215" spans="1:8" x14ac:dyDescent="0.3">
      <c r="A7215" s="34" t="str">
        <f>+LEFT(Tabla3[[#This Row],[id_detalle]],2)</f>
        <v>06</v>
      </c>
      <c r="B7215" s="46" t="str">
        <f>VLOOKUP((LEFT(Tabla3[[#This Row],[id_detalle]],2)),id_rubro[[id]:[Rubro]],2,0)</f>
        <v>COMERCIO, ABASTECIMIENTO Y DISTRIBUCIÓN</v>
      </c>
      <c r="C7215" s="36" t="s">
        <v>2173</v>
      </c>
      <c r="D7215" s="45" t="str">
        <f>+Tabla3[[#This Row],[id_detalle]]&amp;" "&amp;VLOOKUP(Tabla3[[#This Row],[id_detalle]],rubro_detalle[[Código]:[Rubro Detalle]],2,0)</f>
        <v>06.00.301 Exportaciones</v>
      </c>
      <c r="E7215" s="33">
        <f t="shared" si="1282"/>
        <v>214</v>
      </c>
      <c r="F7215" s="47" t="str">
        <f t="shared" si="1283"/>
        <v>06.00.301-214</v>
      </c>
      <c r="G7215" s="37" t="s">
        <v>4648</v>
      </c>
      <c r="H7215" s="37">
        <v>477</v>
      </c>
    </row>
    <row r="7216" spans="1:8" x14ac:dyDescent="0.3">
      <c r="A7216" s="34" t="str">
        <f>+LEFT(Tabla3[[#This Row],[id_detalle]],2)</f>
        <v>06</v>
      </c>
      <c r="B7216" s="46" t="str">
        <f>VLOOKUP((LEFT(Tabla3[[#This Row],[id_detalle]],2)),id_rubro[[id]:[Rubro]],2,0)</f>
        <v>COMERCIO, ABASTECIMIENTO Y DISTRIBUCIÓN</v>
      </c>
      <c r="C7216" s="36" t="s">
        <v>2173</v>
      </c>
      <c r="D7216" s="45" t="str">
        <f>+Tabla3[[#This Row],[id_detalle]]&amp;" "&amp;VLOOKUP(Tabla3[[#This Row],[id_detalle]],rubro_detalle[[Código]:[Rubro Detalle]],2,0)</f>
        <v>06.00.301 Exportaciones</v>
      </c>
      <c r="E7216" s="33">
        <f t="shared" si="1282"/>
        <v>215</v>
      </c>
      <c r="F7216" s="47" t="str">
        <f t="shared" si="1283"/>
        <v>06.00.301-215</v>
      </c>
      <c r="G7216" s="37" t="s">
        <v>6451</v>
      </c>
      <c r="H7216" s="37">
        <v>479</v>
      </c>
    </row>
    <row r="7217" spans="1:8" x14ac:dyDescent="0.3">
      <c r="A7217" s="34" t="str">
        <f>+LEFT(Tabla3[[#This Row],[id_detalle]],2)</f>
        <v>06</v>
      </c>
      <c r="B7217" s="46" t="str">
        <f>VLOOKUP((LEFT(Tabla3[[#This Row],[id_detalle]],2)),id_rubro[[id]:[Rubro]],2,0)</f>
        <v>COMERCIO, ABASTECIMIENTO Y DISTRIBUCIÓN</v>
      </c>
      <c r="C7217" s="36" t="s">
        <v>2173</v>
      </c>
      <c r="D7217" s="45" t="str">
        <f>+Tabla3[[#This Row],[id_detalle]]&amp;" "&amp;VLOOKUP(Tabla3[[#This Row],[id_detalle]],rubro_detalle[[Código]:[Rubro Detalle]],2,0)</f>
        <v>06.00.301 Exportaciones</v>
      </c>
      <c r="E7217" s="33">
        <f t="shared" si="1282"/>
        <v>216</v>
      </c>
      <c r="F7217" s="47" t="str">
        <f t="shared" si="1283"/>
        <v>06.00.301-216</v>
      </c>
      <c r="G7217" s="37" t="s">
        <v>4538</v>
      </c>
      <c r="H7217" s="37">
        <v>479</v>
      </c>
    </row>
    <row r="7218" spans="1:8" x14ac:dyDescent="0.3">
      <c r="A7218" s="34" t="str">
        <f>+LEFT(Tabla3[[#This Row],[id_detalle]],2)</f>
        <v>06</v>
      </c>
      <c r="B7218" s="46" t="str">
        <f>VLOOKUP((LEFT(Tabla3[[#This Row],[id_detalle]],2)),id_rubro[[id]:[Rubro]],2,0)</f>
        <v>COMERCIO, ABASTECIMIENTO Y DISTRIBUCIÓN</v>
      </c>
      <c r="C7218" s="36" t="s">
        <v>2173</v>
      </c>
      <c r="D7218" s="45" t="str">
        <f>+Tabla3[[#This Row],[id_detalle]]&amp;" "&amp;VLOOKUP(Tabla3[[#This Row],[id_detalle]],rubro_detalle[[Código]:[Rubro Detalle]],2,0)</f>
        <v>06.00.301 Exportaciones</v>
      </c>
      <c r="E7218" s="33">
        <f t="shared" si="1282"/>
        <v>217</v>
      </c>
      <c r="F7218" s="47" t="str">
        <f t="shared" si="1283"/>
        <v>06.00.301-217</v>
      </c>
      <c r="G7218" s="37" t="s">
        <v>6452</v>
      </c>
      <c r="H7218" s="37">
        <v>483</v>
      </c>
    </row>
    <row r="7219" spans="1:8" x14ac:dyDescent="0.3">
      <c r="A7219" s="34" t="str">
        <f>+LEFT(Tabla3[[#This Row],[id_detalle]],2)</f>
        <v>06</v>
      </c>
      <c r="B7219" s="46" t="str">
        <f>VLOOKUP((LEFT(Tabla3[[#This Row],[id_detalle]],2)),id_rubro[[id]:[Rubro]],2,0)</f>
        <v>COMERCIO, ABASTECIMIENTO Y DISTRIBUCIÓN</v>
      </c>
      <c r="C7219" s="36" t="s">
        <v>2173</v>
      </c>
      <c r="D7219" s="45" t="str">
        <f>+Tabla3[[#This Row],[id_detalle]]&amp;" "&amp;VLOOKUP(Tabla3[[#This Row],[id_detalle]],rubro_detalle[[Código]:[Rubro Detalle]],2,0)</f>
        <v>06.00.301 Exportaciones</v>
      </c>
      <c r="E7219" s="33">
        <f t="shared" ref="E7219:E7260" si="1284">+IF(D7219=D7218,E7218+1,1)</f>
        <v>218</v>
      </c>
      <c r="F7219" s="47" t="str">
        <f t="shared" ref="F7219:F7260" si="1285">+LEFT(D7219,9)&amp;"-"&amp;E7219</f>
        <v>06.00.301-218</v>
      </c>
      <c r="G7219" s="37" t="s">
        <v>2454</v>
      </c>
      <c r="H7219" s="37">
        <v>486</v>
      </c>
    </row>
    <row r="7220" spans="1:8" x14ac:dyDescent="0.3">
      <c r="A7220" s="34" t="str">
        <f>+LEFT(Tabla3[[#This Row],[id_detalle]],2)</f>
        <v>06</v>
      </c>
      <c r="B7220" s="46" t="str">
        <f>VLOOKUP((LEFT(Tabla3[[#This Row],[id_detalle]],2)),id_rubro[[id]:[Rubro]],2,0)</f>
        <v>COMERCIO, ABASTECIMIENTO Y DISTRIBUCIÓN</v>
      </c>
      <c r="C7220" s="36" t="s">
        <v>2173</v>
      </c>
      <c r="D7220" s="45" t="str">
        <f>+Tabla3[[#This Row],[id_detalle]]&amp;" "&amp;VLOOKUP(Tabla3[[#This Row],[id_detalle]],rubro_detalle[[Código]:[Rubro Detalle]],2,0)</f>
        <v>06.00.301 Exportaciones</v>
      </c>
      <c r="E7220" s="33">
        <f t="shared" si="1284"/>
        <v>219</v>
      </c>
      <c r="F7220" s="47" t="str">
        <f t="shared" si="1285"/>
        <v>06.00.301-219</v>
      </c>
      <c r="G7220" s="37" t="s">
        <v>4416</v>
      </c>
      <c r="H7220" s="37">
        <v>486</v>
      </c>
    </row>
    <row r="7221" spans="1:8" x14ac:dyDescent="0.3">
      <c r="A7221" s="34" t="str">
        <f>+LEFT(Tabla3[[#This Row],[id_detalle]],2)</f>
        <v>06</v>
      </c>
      <c r="B7221" s="46" t="str">
        <f>VLOOKUP((LEFT(Tabla3[[#This Row],[id_detalle]],2)),id_rubro[[id]:[Rubro]],2,0)</f>
        <v>COMERCIO, ABASTECIMIENTO Y DISTRIBUCIÓN</v>
      </c>
      <c r="C7221" s="36" t="s">
        <v>2173</v>
      </c>
      <c r="D7221" s="45" t="str">
        <f>+Tabla3[[#This Row],[id_detalle]]&amp;" "&amp;VLOOKUP(Tabla3[[#This Row],[id_detalle]],rubro_detalle[[Código]:[Rubro Detalle]],2,0)</f>
        <v>06.00.301 Exportaciones</v>
      </c>
      <c r="E7221" s="33">
        <f t="shared" si="1284"/>
        <v>220</v>
      </c>
      <c r="F7221" s="47" t="str">
        <f t="shared" si="1285"/>
        <v>06.00.301-220</v>
      </c>
      <c r="G7221" s="37" t="s">
        <v>2612</v>
      </c>
      <c r="H7221" s="37">
        <v>493</v>
      </c>
    </row>
    <row r="7222" spans="1:8" x14ac:dyDescent="0.3">
      <c r="A7222" s="34" t="str">
        <f>+LEFT(Tabla3[[#This Row],[id_detalle]],2)</f>
        <v>06</v>
      </c>
      <c r="B7222" s="46" t="str">
        <f>VLOOKUP((LEFT(Tabla3[[#This Row],[id_detalle]],2)),id_rubro[[id]:[Rubro]],2,0)</f>
        <v>COMERCIO, ABASTECIMIENTO Y DISTRIBUCIÓN</v>
      </c>
      <c r="C7222" s="36" t="s">
        <v>2173</v>
      </c>
      <c r="D7222" s="45" t="str">
        <f>+Tabla3[[#This Row],[id_detalle]]&amp;" "&amp;VLOOKUP(Tabla3[[#This Row],[id_detalle]],rubro_detalle[[Código]:[Rubro Detalle]],2,0)</f>
        <v>06.00.301 Exportaciones</v>
      </c>
      <c r="E7222" s="33">
        <f t="shared" si="1284"/>
        <v>221</v>
      </c>
      <c r="F7222" s="47" t="str">
        <f t="shared" si="1285"/>
        <v>06.00.301-221</v>
      </c>
      <c r="G7222" s="37" t="s">
        <v>3618</v>
      </c>
      <c r="H7222" s="37">
        <v>494</v>
      </c>
    </row>
    <row r="7223" spans="1:8" x14ac:dyDescent="0.3">
      <c r="A7223" s="34" t="str">
        <f>+LEFT(Tabla3[[#This Row],[id_detalle]],2)</f>
        <v>06</v>
      </c>
      <c r="B7223" s="46" t="str">
        <f>VLOOKUP((LEFT(Tabla3[[#This Row],[id_detalle]],2)),id_rubro[[id]:[Rubro]],2,0)</f>
        <v>COMERCIO, ABASTECIMIENTO Y DISTRIBUCIÓN</v>
      </c>
      <c r="C7223" s="36" t="s">
        <v>2173</v>
      </c>
      <c r="D7223" s="45" t="str">
        <f>+Tabla3[[#This Row],[id_detalle]]&amp;" "&amp;VLOOKUP(Tabla3[[#This Row],[id_detalle]],rubro_detalle[[Código]:[Rubro Detalle]],2,0)</f>
        <v>06.00.301 Exportaciones</v>
      </c>
      <c r="E7223" s="33">
        <f t="shared" si="1284"/>
        <v>222</v>
      </c>
      <c r="F7223" s="47" t="str">
        <f t="shared" si="1285"/>
        <v>06.00.301-222</v>
      </c>
      <c r="G7223" s="38" t="s">
        <v>2613</v>
      </c>
      <c r="H7223" s="38">
        <v>495</v>
      </c>
    </row>
    <row r="7224" spans="1:8" x14ac:dyDescent="0.3">
      <c r="A7224" s="34" t="str">
        <f>+LEFT(Tabla3[[#This Row],[id_detalle]],2)</f>
        <v>06</v>
      </c>
      <c r="B7224" s="46" t="str">
        <f>VLOOKUP((LEFT(Tabla3[[#This Row],[id_detalle]],2)),id_rubro[[id]:[Rubro]],2,0)</f>
        <v>COMERCIO, ABASTECIMIENTO Y DISTRIBUCIÓN</v>
      </c>
      <c r="C7224" s="36" t="s">
        <v>2173</v>
      </c>
      <c r="D7224" s="45" t="str">
        <f>+Tabla3[[#This Row],[id_detalle]]&amp;" "&amp;VLOOKUP(Tabla3[[#This Row],[id_detalle]],rubro_detalle[[Código]:[Rubro Detalle]],2,0)</f>
        <v>06.00.301 Exportaciones</v>
      </c>
      <c r="E7224" s="33">
        <f t="shared" si="1284"/>
        <v>223</v>
      </c>
      <c r="F7224" s="47" t="str">
        <f t="shared" si="1285"/>
        <v>06.00.301-223</v>
      </c>
      <c r="G7224" s="37" t="s">
        <v>6453</v>
      </c>
      <c r="H7224" s="37">
        <v>505</v>
      </c>
    </row>
    <row r="7225" spans="1:8" x14ac:dyDescent="0.3">
      <c r="A7225" s="34" t="str">
        <f>+LEFT(Tabla3[[#This Row],[id_detalle]],2)</f>
        <v>06</v>
      </c>
      <c r="B7225" s="46" t="str">
        <f>VLOOKUP((LEFT(Tabla3[[#This Row],[id_detalle]],2)),id_rubro[[id]:[Rubro]],2,0)</f>
        <v>COMERCIO, ABASTECIMIENTO Y DISTRIBUCIÓN</v>
      </c>
      <c r="C7225" s="36" t="s">
        <v>2173</v>
      </c>
      <c r="D7225" s="45" t="str">
        <f>+Tabla3[[#This Row],[id_detalle]]&amp;" "&amp;VLOOKUP(Tabla3[[#This Row],[id_detalle]],rubro_detalle[[Código]:[Rubro Detalle]],2,0)</f>
        <v>06.00.301 Exportaciones</v>
      </c>
      <c r="E7225" s="33">
        <f t="shared" si="1284"/>
        <v>224</v>
      </c>
      <c r="F7225" s="47" t="str">
        <f t="shared" si="1285"/>
        <v>06.00.301-224</v>
      </c>
      <c r="G7225" s="37" t="s">
        <v>4649</v>
      </c>
      <c r="H7225" s="37">
        <v>506</v>
      </c>
    </row>
    <row r="7226" spans="1:8" x14ac:dyDescent="0.3">
      <c r="A7226" s="34" t="str">
        <f>+LEFT(Tabla3[[#This Row],[id_detalle]],2)</f>
        <v>06</v>
      </c>
      <c r="B7226" s="46" t="str">
        <f>VLOOKUP((LEFT(Tabla3[[#This Row],[id_detalle]],2)),id_rubro[[id]:[Rubro]],2,0)</f>
        <v>COMERCIO, ABASTECIMIENTO Y DISTRIBUCIÓN</v>
      </c>
      <c r="C7226" s="36" t="s">
        <v>2173</v>
      </c>
      <c r="D7226" s="45" t="str">
        <f>+Tabla3[[#This Row],[id_detalle]]&amp;" "&amp;VLOOKUP(Tabla3[[#This Row],[id_detalle]],rubro_detalle[[Código]:[Rubro Detalle]],2,0)</f>
        <v>06.00.301 Exportaciones</v>
      </c>
      <c r="E7226" s="33">
        <f t="shared" si="1284"/>
        <v>225</v>
      </c>
      <c r="F7226" s="47" t="str">
        <f t="shared" si="1285"/>
        <v>06.00.301-225</v>
      </c>
      <c r="G7226" s="37" t="s">
        <v>3090</v>
      </c>
      <c r="H7226" s="37">
        <v>508</v>
      </c>
    </row>
    <row r="7227" spans="1:8" x14ac:dyDescent="0.3">
      <c r="A7227" s="34" t="str">
        <f>+LEFT(Tabla3[[#This Row],[id_detalle]],2)</f>
        <v>06</v>
      </c>
      <c r="B7227" s="46" t="str">
        <f>VLOOKUP((LEFT(Tabla3[[#This Row],[id_detalle]],2)),id_rubro[[id]:[Rubro]],2,0)</f>
        <v>COMERCIO, ABASTECIMIENTO Y DISTRIBUCIÓN</v>
      </c>
      <c r="C7227" s="36" t="s">
        <v>2173</v>
      </c>
      <c r="D7227" s="45" t="str">
        <f>+Tabla3[[#This Row],[id_detalle]]&amp;" "&amp;VLOOKUP(Tabla3[[#This Row],[id_detalle]],rubro_detalle[[Código]:[Rubro Detalle]],2,0)</f>
        <v>06.00.301 Exportaciones</v>
      </c>
      <c r="E7227" s="33">
        <f t="shared" si="1284"/>
        <v>226</v>
      </c>
      <c r="F7227" s="47" t="str">
        <f t="shared" si="1285"/>
        <v>06.00.301-226</v>
      </c>
      <c r="G7227" s="37" t="s">
        <v>4540</v>
      </c>
      <c r="H7227" s="37">
        <v>511</v>
      </c>
    </row>
    <row r="7228" spans="1:8" x14ac:dyDescent="0.3">
      <c r="A7228" s="34" t="str">
        <f>+LEFT(Tabla3[[#This Row],[id_detalle]],2)</f>
        <v>06</v>
      </c>
      <c r="B7228" s="46" t="str">
        <f>VLOOKUP((LEFT(Tabla3[[#This Row],[id_detalle]],2)),id_rubro[[id]:[Rubro]],2,0)</f>
        <v>COMERCIO, ABASTECIMIENTO Y DISTRIBUCIÓN</v>
      </c>
      <c r="C7228" s="36" t="s">
        <v>2173</v>
      </c>
      <c r="D7228" s="45" t="str">
        <f>+Tabla3[[#This Row],[id_detalle]]&amp;" "&amp;VLOOKUP(Tabla3[[#This Row],[id_detalle]],rubro_detalle[[Código]:[Rubro Detalle]],2,0)</f>
        <v>06.00.301 Exportaciones</v>
      </c>
      <c r="E7228" s="33">
        <f t="shared" si="1284"/>
        <v>227</v>
      </c>
      <c r="F7228" s="47" t="str">
        <f t="shared" si="1285"/>
        <v>06.00.301-227</v>
      </c>
      <c r="G7228" s="37" t="s">
        <v>5762</v>
      </c>
      <c r="H7228" s="37">
        <v>511</v>
      </c>
    </row>
    <row r="7229" spans="1:8" x14ac:dyDescent="0.3">
      <c r="A7229" s="34" t="str">
        <f>+LEFT(Tabla3[[#This Row],[id_detalle]],2)</f>
        <v>06</v>
      </c>
      <c r="B7229" s="46" t="str">
        <f>VLOOKUP((LEFT(Tabla3[[#This Row],[id_detalle]],2)),id_rubro[[id]:[Rubro]],2,0)</f>
        <v>COMERCIO, ABASTECIMIENTO Y DISTRIBUCIÓN</v>
      </c>
      <c r="C7229" s="36" t="s">
        <v>2173</v>
      </c>
      <c r="D7229" s="45" t="str">
        <f>+Tabla3[[#This Row],[id_detalle]]&amp;" "&amp;VLOOKUP(Tabla3[[#This Row],[id_detalle]],rubro_detalle[[Código]:[Rubro Detalle]],2,0)</f>
        <v>06.00.301 Exportaciones</v>
      </c>
      <c r="E7229" s="33">
        <f t="shared" si="1284"/>
        <v>228</v>
      </c>
      <c r="F7229" s="47" t="str">
        <f t="shared" si="1285"/>
        <v>06.00.301-228</v>
      </c>
      <c r="G7229" s="37" t="s">
        <v>4541</v>
      </c>
      <c r="H7229" s="37">
        <v>511</v>
      </c>
    </row>
    <row r="7230" spans="1:8" x14ac:dyDescent="0.3">
      <c r="A7230" s="34" t="str">
        <f>+LEFT(Tabla3[[#This Row],[id_detalle]],2)</f>
        <v>06</v>
      </c>
      <c r="B7230" s="46" t="str">
        <f>VLOOKUP((LEFT(Tabla3[[#This Row],[id_detalle]],2)),id_rubro[[id]:[Rubro]],2,0)</f>
        <v>COMERCIO, ABASTECIMIENTO Y DISTRIBUCIÓN</v>
      </c>
      <c r="C7230" s="36" t="s">
        <v>2173</v>
      </c>
      <c r="D7230" s="45" t="str">
        <f>+Tabla3[[#This Row],[id_detalle]]&amp;" "&amp;VLOOKUP(Tabla3[[#This Row],[id_detalle]],rubro_detalle[[Código]:[Rubro Detalle]],2,0)</f>
        <v>06.00.301 Exportaciones</v>
      </c>
      <c r="E7230" s="33">
        <f t="shared" si="1284"/>
        <v>229</v>
      </c>
      <c r="F7230" s="47" t="str">
        <f t="shared" si="1285"/>
        <v>06.00.301-229</v>
      </c>
      <c r="G7230" s="37" t="s">
        <v>4022</v>
      </c>
      <c r="H7230" s="37">
        <v>516</v>
      </c>
    </row>
    <row r="7231" spans="1:8" x14ac:dyDescent="0.3">
      <c r="A7231" s="34" t="str">
        <f>+LEFT(Tabla3[[#This Row],[id_detalle]],2)</f>
        <v>06</v>
      </c>
      <c r="B7231" s="46" t="str">
        <f>VLOOKUP((LEFT(Tabla3[[#This Row],[id_detalle]],2)),id_rubro[[id]:[Rubro]],2,0)</f>
        <v>COMERCIO, ABASTECIMIENTO Y DISTRIBUCIÓN</v>
      </c>
      <c r="C7231" s="36" t="s">
        <v>2173</v>
      </c>
      <c r="D7231" s="45" t="str">
        <f>+Tabla3[[#This Row],[id_detalle]]&amp;" "&amp;VLOOKUP(Tabla3[[#This Row],[id_detalle]],rubro_detalle[[Código]:[Rubro Detalle]],2,0)</f>
        <v>06.00.301 Exportaciones</v>
      </c>
      <c r="E7231" s="33">
        <f t="shared" si="1284"/>
        <v>230</v>
      </c>
      <c r="F7231" s="47" t="str">
        <f t="shared" si="1285"/>
        <v>06.00.301-230</v>
      </c>
      <c r="G7231" s="37" t="s">
        <v>6454</v>
      </c>
      <c r="H7231" s="37">
        <v>519</v>
      </c>
    </row>
    <row r="7232" spans="1:8" x14ac:dyDescent="0.3">
      <c r="A7232" s="34" t="str">
        <f>+LEFT(Tabla3[[#This Row],[id_detalle]],2)</f>
        <v>06</v>
      </c>
      <c r="B7232" s="46" t="str">
        <f>VLOOKUP((LEFT(Tabla3[[#This Row],[id_detalle]],2)),id_rubro[[id]:[Rubro]],2,0)</f>
        <v>COMERCIO, ABASTECIMIENTO Y DISTRIBUCIÓN</v>
      </c>
      <c r="C7232" s="36" t="s">
        <v>2173</v>
      </c>
      <c r="D7232" s="45" t="str">
        <f>+Tabla3[[#This Row],[id_detalle]]&amp;" "&amp;VLOOKUP(Tabla3[[#This Row],[id_detalle]],rubro_detalle[[Código]:[Rubro Detalle]],2,0)</f>
        <v>06.00.301 Exportaciones</v>
      </c>
      <c r="E7232" s="33">
        <f t="shared" si="1284"/>
        <v>231</v>
      </c>
      <c r="F7232" s="47" t="str">
        <f t="shared" si="1285"/>
        <v>06.00.301-231</v>
      </c>
      <c r="G7232" s="37" t="s">
        <v>3203</v>
      </c>
      <c r="H7232" s="37">
        <v>521</v>
      </c>
    </row>
    <row r="7233" spans="1:8" x14ac:dyDescent="0.3">
      <c r="A7233" s="34" t="str">
        <f>+LEFT(Tabla3[[#This Row],[id_detalle]],2)</f>
        <v>06</v>
      </c>
      <c r="B7233" s="46" t="str">
        <f>VLOOKUP((LEFT(Tabla3[[#This Row],[id_detalle]],2)),id_rubro[[id]:[Rubro]],2,0)</f>
        <v>COMERCIO, ABASTECIMIENTO Y DISTRIBUCIÓN</v>
      </c>
      <c r="C7233" s="36" t="s">
        <v>2173</v>
      </c>
      <c r="D7233" s="45" t="str">
        <f>+Tabla3[[#This Row],[id_detalle]]&amp;" "&amp;VLOOKUP(Tabla3[[#This Row],[id_detalle]],rubro_detalle[[Código]:[Rubro Detalle]],2,0)</f>
        <v>06.00.301 Exportaciones</v>
      </c>
      <c r="E7233" s="33">
        <f t="shared" si="1284"/>
        <v>232</v>
      </c>
      <c r="F7233" s="47" t="str">
        <f t="shared" si="1285"/>
        <v>06.00.301-232</v>
      </c>
      <c r="G7233" s="37" t="s">
        <v>5062</v>
      </c>
      <c r="H7233" s="37">
        <v>522</v>
      </c>
    </row>
    <row r="7234" spans="1:8" x14ac:dyDescent="0.3">
      <c r="A7234" s="34" t="str">
        <f>+LEFT(Tabla3[[#This Row],[id_detalle]],2)</f>
        <v>06</v>
      </c>
      <c r="B7234" s="46" t="str">
        <f>VLOOKUP((LEFT(Tabla3[[#This Row],[id_detalle]],2)),id_rubro[[id]:[Rubro]],2,0)</f>
        <v>COMERCIO, ABASTECIMIENTO Y DISTRIBUCIÓN</v>
      </c>
      <c r="C7234" s="36" t="s">
        <v>2173</v>
      </c>
      <c r="D7234" s="45" t="str">
        <f>+Tabla3[[#This Row],[id_detalle]]&amp;" "&amp;VLOOKUP(Tabla3[[#This Row],[id_detalle]],rubro_detalle[[Código]:[Rubro Detalle]],2,0)</f>
        <v>06.00.301 Exportaciones</v>
      </c>
      <c r="E7234" s="33">
        <f t="shared" si="1284"/>
        <v>233</v>
      </c>
      <c r="F7234" s="47" t="str">
        <f t="shared" si="1285"/>
        <v>06.00.301-233</v>
      </c>
      <c r="G7234" s="37" t="s">
        <v>6455</v>
      </c>
      <c r="H7234" s="37">
        <v>522</v>
      </c>
    </row>
    <row r="7235" spans="1:8" x14ac:dyDescent="0.3">
      <c r="A7235" s="34" t="str">
        <f>+LEFT(Tabla3[[#This Row],[id_detalle]],2)</f>
        <v>06</v>
      </c>
      <c r="B7235" s="46" t="str">
        <f>VLOOKUP((LEFT(Tabla3[[#This Row],[id_detalle]],2)),id_rubro[[id]:[Rubro]],2,0)</f>
        <v>COMERCIO, ABASTECIMIENTO Y DISTRIBUCIÓN</v>
      </c>
      <c r="C7235" s="36" t="s">
        <v>2173</v>
      </c>
      <c r="D7235" s="45" t="str">
        <f>+Tabla3[[#This Row],[id_detalle]]&amp;" "&amp;VLOOKUP(Tabla3[[#This Row],[id_detalle]],rubro_detalle[[Código]:[Rubro Detalle]],2,0)</f>
        <v>06.00.301 Exportaciones</v>
      </c>
      <c r="E7235" s="33">
        <f t="shared" si="1284"/>
        <v>234</v>
      </c>
      <c r="F7235" s="47" t="str">
        <f t="shared" si="1285"/>
        <v>06.00.301-234</v>
      </c>
      <c r="G7235" s="37" t="s">
        <v>6456</v>
      </c>
      <c r="H7235" s="37">
        <v>523</v>
      </c>
    </row>
    <row r="7236" spans="1:8" x14ac:dyDescent="0.3">
      <c r="A7236" s="34" t="str">
        <f>+LEFT(Tabla3[[#This Row],[id_detalle]],2)</f>
        <v>06</v>
      </c>
      <c r="B7236" s="46" t="str">
        <f>VLOOKUP((LEFT(Tabla3[[#This Row],[id_detalle]],2)),id_rubro[[id]:[Rubro]],2,0)</f>
        <v>COMERCIO, ABASTECIMIENTO Y DISTRIBUCIÓN</v>
      </c>
      <c r="C7236" s="36" t="s">
        <v>2173</v>
      </c>
      <c r="D7236" s="45" t="str">
        <f>+Tabla3[[#This Row],[id_detalle]]&amp;" "&amp;VLOOKUP(Tabla3[[#This Row],[id_detalle]],rubro_detalle[[Código]:[Rubro Detalle]],2,0)</f>
        <v>06.00.301 Exportaciones</v>
      </c>
      <c r="E7236" s="33">
        <f t="shared" si="1284"/>
        <v>235</v>
      </c>
      <c r="F7236" s="47" t="str">
        <f t="shared" si="1285"/>
        <v>06.00.301-235</v>
      </c>
      <c r="G7236" s="37" t="s">
        <v>6457</v>
      </c>
      <c r="H7236" s="37">
        <v>525</v>
      </c>
    </row>
    <row r="7237" spans="1:8" x14ac:dyDescent="0.3">
      <c r="A7237" s="34" t="str">
        <f>+LEFT(Tabla3[[#This Row],[id_detalle]],2)</f>
        <v>06</v>
      </c>
      <c r="B7237" s="46" t="str">
        <f>VLOOKUP((LEFT(Tabla3[[#This Row],[id_detalle]],2)),id_rubro[[id]:[Rubro]],2,0)</f>
        <v>COMERCIO, ABASTECIMIENTO Y DISTRIBUCIÓN</v>
      </c>
      <c r="C7237" s="36" t="s">
        <v>2173</v>
      </c>
      <c r="D7237" s="45" t="str">
        <f>+Tabla3[[#This Row],[id_detalle]]&amp;" "&amp;VLOOKUP(Tabla3[[#This Row],[id_detalle]],rubro_detalle[[Código]:[Rubro Detalle]],2,0)</f>
        <v>06.00.301 Exportaciones</v>
      </c>
      <c r="E7237" s="33">
        <f t="shared" si="1284"/>
        <v>236</v>
      </c>
      <c r="F7237" s="47" t="str">
        <f t="shared" si="1285"/>
        <v>06.00.301-236</v>
      </c>
      <c r="G7237" s="37" t="s">
        <v>6458</v>
      </c>
      <c r="H7237" s="37">
        <v>525</v>
      </c>
    </row>
    <row r="7238" spans="1:8" x14ac:dyDescent="0.3">
      <c r="A7238" s="34" t="str">
        <f>+LEFT(Tabla3[[#This Row],[id_detalle]],2)</f>
        <v>06</v>
      </c>
      <c r="B7238" s="46" t="str">
        <f>VLOOKUP((LEFT(Tabla3[[#This Row],[id_detalle]],2)),id_rubro[[id]:[Rubro]],2,0)</f>
        <v>COMERCIO, ABASTECIMIENTO Y DISTRIBUCIÓN</v>
      </c>
      <c r="C7238" s="36" t="s">
        <v>2173</v>
      </c>
      <c r="D7238" s="45" t="str">
        <f>+Tabla3[[#This Row],[id_detalle]]&amp;" "&amp;VLOOKUP(Tabla3[[#This Row],[id_detalle]],rubro_detalle[[Código]:[Rubro Detalle]],2,0)</f>
        <v>06.00.301 Exportaciones</v>
      </c>
      <c r="E7238" s="33">
        <f t="shared" si="1284"/>
        <v>237</v>
      </c>
      <c r="F7238" s="47" t="str">
        <f t="shared" si="1285"/>
        <v>06.00.301-237</v>
      </c>
      <c r="G7238" s="37" t="s">
        <v>2487</v>
      </c>
      <c r="H7238" s="37">
        <v>525</v>
      </c>
    </row>
    <row r="7239" spans="1:8" x14ac:dyDescent="0.3">
      <c r="A7239" s="34" t="str">
        <f>+LEFT(Tabla3[[#This Row],[id_detalle]],2)</f>
        <v>06</v>
      </c>
      <c r="B7239" s="46" t="str">
        <f>VLOOKUP((LEFT(Tabla3[[#This Row],[id_detalle]],2)),id_rubro[[id]:[Rubro]],2,0)</f>
        <v>COMERCIO, ABASTECIMIENTO Y DISTRIBUCIÓN</v>
      </c>
      <c r="C7239" s="36" t="s">
        <v>2173</v>
      </c>
      <c r="D7239" s="45" t="str">
        <f>+Tabla3[[#This Row],[id_detalle]]&amp;" "&amp;VLOOKUP(Tabla3[[#This Row],[id_detalle]],rubro_detalle[[Código]:[Rubro Detalle]],2,0)</f>
        <v>06.00.301 Exportaciones</v>
      </c>
      <c r="E7239" s="33">
        <f t="shared" si="1284"/>
        <v>238</v>
      </c>
      <c r="F7239" s="47" t="str">
        <f t="shared" si="1285"/>
        <v>06.00.301-238</v>
      </c>
      <c r="G7239" s="37" t="s">
        <v>3294</v>
      </c>
      <c r="H7239" s="37">
        <v>529</v>
      </c>
    </row>
    <row r="7240" spans="1:8" x14ac:dyDescent="0.3">
      <c r="A7240" s="34" t="str">
        <f>+LEFT(Tabla3[[#This Row],[id_detalle]],2)</f>
        <v>06</v>
      </c>
      <c r="B7240" s="46" t="str">
        <f>VLOOKUP((LEFT(Tabla3[[#This Row],[id_detalle]],2)),id_rubro[[id]:[Rubro]],2,0)</f>
        <v>COMERCIO, ABASTECIMIENTO Y DISTRIBUCIÓN</v>
      </c>
      <c r="C7240" s="36" t="s">
        <v>2173</v>
      </c>
      <c r="D7240" s="45" t="str">
        <f>+Tabla3[[#This Row],[id_detalle]]&amp;" "&amp;VLOOKUP(Tabla3[[#This Row],[id_detalle]],rubro_detalle[[Código]:[Rubro Detalle]],2,0)</f>
        <v>06.00.301 Exportaciones</v>
      </c>
      <c r="E7240" s="33">
        <f t="shared" si="1284"/>
        <v>239</v>
      </c>
      <c r="F7240" s="47" t="str">
        <f t="shared" si="1285"/>
        <v>06.00.301-239</v>
      </c>
      <c r="G7240" s="37" t="s">
        <v>3797</v>
      </c>
      <c r="H7240" s="37">
        <v>530</v>
      </c>
    </row>
    <row r="7241" spans="1:8" x14ac:dyDescent="0.3">
      <c r="A7241" s="34" t="str">
        <f>+LEFT(Tabla3[[#This Row],[id_detalle]],2)</f>
        <v>06</v>
      </c>
      <c r="B7241" s="46" t="str">
        <f>VLOOKUP((LEFT(Tabla3[[#This Row],[id_detalle]],2)),id_rubro[[id]:[Rubro]],2,0)</f>
        <v>COMERCIO, ABASTECIMIENTO Y DISTRIBUCIÓN</v>
      </c>
      <c r="C7241" s="36" t="s">
        <v>2173</v>
      </c>
      <c r="D7241" s="45" t="str">
        <f>+Tabla3[[#This Row],[id_detalle]]&amp;" "&amp;VLOOKUP(Tabla3[[#This Row],[id_detalle]],rubro_detalle[[Código]:[Rubro Detalle]],2,0)</f>
        <v>06.00.301 Exportaciones</v>
      </c>
      <c r="E7241" s="33">
        <f t="shared" si="1284"/>
        <v>240</v>
      </c>
      <c r="F7241" s="47" t="str">
        <f t="shared" si="1285"/>
        <v>06.00.301-240</v>
      </c>
      <c r="G7241" s="37" t="s">
        <v>3707</v>
      </c>
      <c r="H7241" s="37">
        <v>532</v>
      </c>
    </row>
    <row r="7242" spans="1:8" x14ac:dyDescent="0.3">
      <c r="A7242" s="34" t="str">
        <f>+LEFT(Tabla3[[#This Row],[id_detalle]],2)</f>
        <v>06</v>
      </c>
      <c r="B7242" s="46" t="str">
        <f>VLOOKUP((LEFT(Tabla3[[#This Row],[id_detalle]],2)),id_rubro[[id]:[Rubro]],2,0)</f>
        <v>COMERCIO, ABASTECIMIENTO Y DISTRIBUCIÓN</v>
      </c>
      <c r="C7242" s="36" t="s">
        <v>2173</v>
      </c>
      <c r="D7242" s="45" t="str">
        <f>+Tabla3[[#This Row],[id_detalle]]&amp;" "&amp;VLOOKUP(Tabla3[[#This Row],[id_detalle]],rubro_detalle[[Código]:[Rubro Detalle]],2,0)</f>
        <v>06.00.301 Exportaciones</v>
      </c>
      <c r="E7242" s="33">
        <f t="shared" si="1284"/>
        <v>241</v>
      </c>
      <c r="F7242" s="47" t="str">
        <f t="shared" si="1285"/>
        <v>06.00.301-241</v>
      </c>
      <c r="G7242" s="37" t="s">
        <v>6459</v>
      </c>
      <c r="H7242" s="37">
        <v>540</v>
      </c>
    </row>
    <row r="7243" spans="1:8" x14ac:dyDescent="0.3">
      <c r="A7243" s="34" t="str">
        <f>+LEFT(Tabla3[[#This Row],[id_detalle]],2)</f>
        <v>06</v>
      </c>
      <c r="B7243" s="46" t="str">
        <f>VLOOKUP((LEFT(Tabla3[[#This Row],[id_detalle]],2)),id_rubro[[id]:[Rubro]],2,0)</f>
        <v>COMERCIO, ABASTECIMIENTO Y DISTRIBUCIÓN</v>
      </c>
      <c r="C7243" s="36" t="s">
        <v>2173</v>
      </c>
      <c r="D7243" s="45" t="str">
        <f>+Tabla3[[#This Row],[id_detalle]]&amp;" "&amp;VLOOKUP(Tabla3[[#This Row],[id_detalle]],rubro_detalle[[Código]:[Rubro Detalle]],2,0)</f>
        <v>06.00.301 Exportaciones</v>
      </c>
      <c r="E7243" s="33">
        <f t="shared" si="1284"/>
        <v>242</v>
      </c>
      <c r="F7243" s="47" t="str">
        <f t="shared" si="1285"/>
        <v>06.00.301-242</v>
      </c>
      <c r="G7243" s="37" t="s">
        <v>4365</v>
      </c>
      <c r="H7243" s="37">
        <v>546</v>
      </c>
    </row>
    <row r="7244" spans="1:8" x14ac:dyDescent="0.3">
      <c r="A7244" s="34" t="str">
        <f>+LEFT(Tabla3[[#This Row],[id_detalle]],2)</f>
        <v>06</v>
      </c>
      <c r="B7244" s="46" t="str">
        <f>VLOOKUP((LEFT(Tabla3[[#This Row],[id_detalle]],2)),id_rubro[[id]:[Rubro]],2,0)</f>
        <v>COMERCIO, ABASTECIMIENTO Y DISTRIBUCIÓN</v>
      </c>
      <c r="C7244" s="36" t="s">
        <v>2173</v>
      </c>
      <c r="D7244" s="45" t="str">
        <f>+Tabla3[[#This Row],[id_detalle]]&amp;" "&amp;VLOOKUP(Tabla3[[#This Row],[id_detalle]],rubro_detalle[[Código]:[Rubro Detalle]],2,0)</f>
        <v>06.00.301 Exportaciones</v>
      </c>
      <c r="E7244" s="33">
        <f t="shared" si="1284"/>
        <v>243</v>
      </c>
      <c r="F7244" s="47" t="str">
        <f t="shared" si="1285"/>
        <v>06.00.301-243</v>
      </c>
      <c r="G7244" s="37" t="s">
        <v>2615</v>
      </c>
      <c r="H7244" s="37">
        <v>547</v>
      </c>
    </row>
    <row r="7245" spans="1:8" x14ac:dyDescent="0.3">
      <c r="A7245" s="34" t="str">
        <f>+LEFT(Tabla3[[#This Row],[id_detalle]],2)</f>
        <v>06</v>
      </c>
      <c r="B7245" s="46" t="str">
        <f>VLOOKUP((LEFT(Tabla3[[#This Row],[id_detalle]],2)),id_rubro[[id]:[Rubro]],2,0)</f>
        <v>COMERCIO, ABASTECIMIENTO Y DISTRIBUCIÓN</v>
      </c>
      <c r="C7245" s="36" t="s">
        <v>2173</v>
      </c>
      <c r="D7245" s="45" t="str">
        <f>+Tabla3[[#This Row],[id_detalle]]&amp;" "&amp;VLOOKUP(Tabla3[[#This Row],[id_detalle]],rubro_detalle[[Código]:[Rubro Detalle]],2,0)</f>
        <v>06.00.301 Exportaciones</v>
      </c>
      <c r="E7245" s="33">
        <f t="shared" si="1284"/>
        <v>244</v>
      </c>
      <c r="F7245" s="47" t="str">
        <f t="shared" si="1285"/>
        <v>06.00.301-244</v>
      </c>
      <c r="G7245" s="37" t="s">
        <v>6460</v>
      </c>
      <c r="H7245" s="37">
        <v>552</v>
      </c>
    </row>
    <row r="7246" spans="1:8" x14ac:dyDescent="0.3">
      <c r="A7246" s="34" t="str">
        <f>+LEFT(Tabla3[[#This Row],[id_detalle]],2)</f>
        <v>06</v>
      </c>
      <c r="B7246" s="46" t="str">
        <f>VLOOKUP((LEFT(Tabla3[[#This Row],[id_detalle]],2)),id_rubro[[id]:[Rubro]],2,0)</f>
        <v>COMERCIO, ABASTECIMIENTO Y DISTRIBUCIÓN</v>
      </c>
      <c r="C7246" s="36" t="s">
        <v>2173</v>
      </c>
      <c r="D7246" s="45" t="str">
        <f>+Tabla3[[#This Row],[id_detalle]]&amp;" "&amp;VLOOKUP(Tabla3[[#This Row],[id_detalle]],rubro_detalle[[Código]:[Rubro Detalle]],2,0)</f>
        <v>06.00.301 Exportaciones</v>
      </c>
      <c r="E7246" s="33">
        <f t="shared" si="1284"/>
        <v>245</v>
      </c>
      <c r="F7246" s="47" t="str">
        <f t="shared" si="1285"/>
        <v>06.00.301-245</v>
      </c>
      <c r="G7246" s="37" t="s">
        <v>2617</v>
      </c>
      <c r="H7246" s="37">
        <v>555</v>
      </c>
    </row>
    <row r="7247" spans="1:8" x14ac:dyDescent="0.3">
      <c r="A7247" s="34" t="str">
        <f>+LEFT(Tabla3[[#This Row],[id_detalle]],2)</f>
        <v>06</v>
      </c>
      <c r="B7247" s="46" t="str">
        <f>VLOOKUP((LEFT(Tabla3[[#This Row],[id_detalle]],2)),id_rubro[[id]:[Rubro]],2,0)</f>
        <v>COMERCIO, ABASTECIMIENTO Y DISTRIBUCIÓN</v>
      </c>
      <c r="C7247" s="36" t="s">
        <v>2173</v>
      </c>
      <c r="D7247" s="45" t="str">
        <f>+Tabla3[[#This Row],[id_detalle]]&amp;" "&amp;VLOOKUP(Tabla3[[#This Row],[id_detalle]],rubro_detalle[[Código]:[Rubro Detalle]],2,0)</f>
        <v>06.00.301 Exportaciones</v>
      </c>
      <c r="E7247" s="33">
        <f t="shared" si="1284"/>
        <v>246</v>
      </c>
      <c r="F7247" s="47" t="str">
        <f t="shared" si="1285"/>
        <v>06.00.301-246</v>
      </c>
      <c r="G7247" s="37" t="s">
        <v>6461</v>
      </c>
      <c r="H7247" s="37">
        <v>555</v>
      </c>
    </row>
    <row r="7248" spans="1:8" x14ac:dyDescent="0.3">
      <c r="A7248" s="34" t="str">
        <f>+LEFT(Tabla3[[#This Row],[id_detalle]],2)</f>
        <v>06</v>
      </c>
      <c r="B7248" s="46" t="str">
        <f>VLOOKUP((LEFT(Tabla3[[#This Row],[id_detalle]],2)),id_rubro[[id]:[Rubro]],2,0)</f>
        <v>COMERCIO, ABASTECIMIENTO Y DISTRIBUCIÓN</v>
      </c>
      <c r="C7248" s="36" t="s">
        <v>2173</v>
      </c>
      <c r="D7248" s="45" t="str">
        <f>+Tabla3[[#This Row],[id_detalle]]&amp;" "&amp;VLOOKUP(Tabla3[[#This Row],[id_detalle]],rubro_detalle[[Código]:[Rubro Detalle]],2,0)</f>
        <v>06.00.301 Exportaciones</v>
      </c>
      <c r="E7248" s="33">
        <f t="shared" si="1284"/>
        <v>247</v>
      </c>
      <c r="F7248" s="47" t="str">
        <f t="shared" si="1285"/>
        <v>06.00.301-247</v>
      </c>
      <c r="G7248" s="37" t="s">
        <v>2618</v>
      </c>
      <c r="H7248" s="37">
        <v>562</v>
      </c>
    </row>
    <row r="7249" spans="1:8" x14ac:dyDescent="0.3">
      <c r="A7249" s="34" t="str">
        <f>+LEFT(Tabla3[[#This Row],[id_detalle]],2)</f>
        <v>06</v>
      </c>
      <c r="B7249" s="46" t="str">
        <f>VLOOKUP((LEFT(Tabla3[[#This Row],[id_detalle]],2)),id_rubro[[id]:[Rubro]],2,0)</f>
        <v>COMERCIO, ABASTECIMIENTO Y DISTRIBUCIÓN</v>
      </c>
      <c r="C7249" s="36" t="s">
        <v>2173</v>
      </c>
      <c r="D7249" s="45" t="str">
        <f>+Tabla3[[#This Row],[id_detalle]]&amp;" "&amp;VLOOKUP(Tabla3[[#This Row],[id_detalle]],rubro_detalle[[Código]:[Rubro Detalle]],2,0)</f>
        <v>06.00.301 Exportaciones</v>
      </c>
      <c r="E7249" s="33">
        <f t="shared" si="1284"/>
        <v>248</v>
      </c>
      <c r="F7249" s="47" t="str">
        <f t="shared" si="1285"/>
        <v>06.00.301-248</v>
      </c>
      <c r="G7249" s="37" t="s">
        <v>2619</v>
      </c>
      <c r="H7249" s="37">
        <v>562</v>
      </c>
    </row>
    <row r="7250" spans="1:8" x14ac:dyDescent="0.3">
      <c r="A7250" s="34" t="str">
        <f>+LEFT(Tabla3[[#This Row],[id_detalle]],2)</f>
        <v>06</v>
      </c>
      <c r="B7250" s="46" t="str">
        <f>VLOOKUP((LEFT(Tabla3[[#This Row],[id_detalle]],2)),id_rubro[[id]:[Rubro]],2,0)</f>
        <v>COMERCIO, ABASTECIMIENTO Y DISTRIBUCIÓN</v>
      </c>
      <c r="C7250" s="36" t="s">
        <v>2173</v>
      </c>
      <c r="D7250" s="45" t="str">
        <f>+Tabla3[[#This Row],[id_detalle]]&amp;" "&amp;VLOOKUP(Tabla3[[#This Row],[id_detalle]],rubro_detalle[[Código]:[Rubro Detalle]],2,0)</f>
        <v>06.00.301 Exportaciones</v>
      </c>
      <c r="E7250" s="33">
        <f t="shared" si="1284"/>
        <v>249</v>
      </c>
      <c r="F7250" s="47" t="str">
        <f t="shared" si="1285"/>
        <v>06.00.301-249</v>
      </c>
      <c r="G7250" s="37" t="s">
        <v>6462</v>
      </c>
      <c r="H7250" s="37">
        <v>564</v>
      </c>
    </row>
    <row r="7251" spans="1:8" x14ac:dyDescent="0.3">
      <c r="A7251" s="34" t="str">
        <f>+LEFT(Tabla3[[#This Row],[id_detalle]],2)</f>
        <v>06</v>
      </c>
      <c r="B7251" s="46" t="str">
        <f>VLOOKUP((LEFT(Tabla3[[#This Row],[id_detalle]],2)),id_rubro[[id]:[Rubro]],2,0)</f>
        <v>COMERCIO, ABASTECIMIENTO Y DISTRIBUCIÓN</v>
      </c>
      <c r="C7251" s="36" t="s">
        <v>2173</v>
      </c>
      <c r="D7251" s="45" t="str">
        <f>+Tabla3[[#This Row],[id_detalle]]&amp;" "&amp;VLOOKUP(Tabla3[[#This Row],[id_detalle]],rubro_detalle[[Código]:[Rubro Detalle]],2,0)</f>
        <v>06.00.301 Exportaciones</v>
      </c>
      <c r="E7251" s="33">
        <f t="shared" si="1284"/>
        <v>250</v>
      </c>
      <c r="F7251" s="47" t="str">
        <f t="shared" si="1285"/>
        <v>06.00.301-250</v>
      </c>
      <c r="G7251" s="37" t="s">
        <v>6463</v>
      </c>
      <c r="H7251" s="37">
        <v>565</v>
      </c>
    </row>
    <row r="7252" spans="1:8" x14ac:dyDescent="0.3">
      <c r="A7252" s="34" t="str">
        <f>+LEFT(Tabla3[[#This Row],[id_detalle]],2)</f>
        <v>06</v>
      </c>
      <c r="B7252" s="46" t="str">
        <f>VLOOKUP((LEFT(Tabla3[[#This Row],[id_detalle]],2)),id_rubro[[id]:[Rubro]],2,0)</f>
        <v>COMERCIO, ABASTECIMIENTO Y DISTRIBUCIÓN</v>
      </c>
      <c r="C7252" s="36" t="s">
        <v>2173</v>
      </c>
      <c r="D7252" s="45" t="str">
        <f>+Tabla3[[#This Row],[id_detalle]]&amp;" "&amp;VLOOKUP(Tabla3[[#This Row],[id_detalle]],rubro_detalle[[Código]:[Rubro Detalle]],2,0)</f>
        <v>06.00.301 Exportaciones</v>
      </c>
      <c r="E7252" s="33">
        <f t="shared" si="1284"/>
        <v>251</v>
      </c>
      <c r="F7252" s="47" t="str">
        <f t="shared" si="1285"/>
        <v>06.00.301-251</v>
      </c>
      <c r="G7252" s="37" t="s">
        <v>6464</v>
      </c>
      <c r="H7252" s="37">
        <v>566</v>
      </c>
    </row>
    <row r="7253" spans="1:8" x14ac:dyDescent="0.3">
      <c r="A7253" s="34" t="str">
        <f>+LEFT(Tabla3[[#This Row],[id_detalle]],2)</f>
        <v>06</v>
      </c>
      <c r="B7253" s="46" t="str">
        <f>VLOOKUP((LEFT(Tabla3[[#This Row],[id_detalle]],2)),id_rubro[[id]:[Rubro]],2,0)</f>
        <v>COMERCIO, ABASTECIMIENTO Y DISTRIBUCIÓN</v>
      </c>
      <c r="C7253" s="36" t="s">
        <v>2173</v>
      </c>
      <c r="D7253" s="45" t="str">
        <f>+Tabla3[[#This Row],[id_detalle]]&amp;" "&amp;VLOOKUP(Tabla3[[#This Row],[id_detalle]],rubro_detalle[[Código]:[Rubro Detalle]],2,0)</f>
        <v>06.00.301 Exportaciones</v>
      </c>
      <c r="E7253" s="33">
        <f t="shared" si="1284"/>
        <v>252</v>
      </c>
      <c r="F7253" s="47" t="str">
        <f t="shared" si="1285"/>
        <v>06.00.301-252</v>
      </c>
      <c r="G7253" s="37" t="s">
        <v>2676</v>
      </c>
      <c r="H7253" s="37">
        <v>567</v>
      </c>
    </row>
    <row r="7254" spans="1:8" x14ac:dyDescent="0.3">
      <c r="A7254" s="34" t="str">
        <f>+LEFT(Tabla3[[#This Row],[id_detalle]],2)</f>
        <v>06</v>
      </c>
      <c r="B7254" s="46" t="str">
        <f>VLOOKUP((LEFT(Tabla3[[#This Row],[id_detalle]],2)),id_rubro[[id]:[Rubro]],2,0)</f>
        <v>COMERCIO, ABASTECIMIENTO Y DISTRIBUCIÓN</v>
      </c>
      <c r="C7254" s="36" t="s">
        <v>2173</v>
      </c>
      <c r="D7254" s="45" t="str">
        <f>+Tabla3[[#This Row],[id_detalle]]&amp;" "&amp;VLOOKUP(Tabla3[[#This Row],[id_detalle]],rubro_detalle[[Código]:[Rubro Detalle]],2,0)</f>
        <v>06.00.301 Exportaciones</v>
      </c>
      <c r="E7254" s="33">
        <f t="shared" si="1284"/>
        <v>253</v>
      </c>
      <c r="F7254" s="47" t="str">
        <f t="shared" si="1285"/>
        <v>06.00.301-253</v>
      </c>
      <c r="G7254" s="37" t="s">
        <v>6465</v>
      </c>
      <c r="H7254" s="37">
        <v>569</v>
      </c>
    </row>
    <row r="7255" spans="1:8" x14ac:dyDescent="0.3">
      <c r="A7255" s="34" t="str">
        <f>+LEFT(Tabla3[[#This Row],[id_detalle]],2)</f>
        <v>06</v>
      </c>
      <c r="B7255" s="46" t="str">
        <f>VLOOKUP((LEFT(Tabla3[[#This Row],[id_detalle]],2)),id_rubro[[id]:[Rubro]],2,0)</f>
        <v>COMERCIO, ABASTECIMIENTO Y DISTRIBUCIÓN</v>
      </c>
      <c r="C7255" s="36" t="s">
        <v>2173</v>
      </c>
      <c r="D7255" s="45" t="str">
        <f>+Tabla3[[#This Row],[id_detalle]]&amp;" "&amp;VLOOKUP(Tabla3[[#This Row],[id_detalle]],rubro_detalle[[Código]:[Rubro Detalle]],2,0)</f>
        <v>06.00.301 Exportaciones</v>
      </c>
      <c r="E7255" s="33">
        <f t="shared" si="1284"/>
        <v>254</v>
      </c>
      <c r="F7255" s="47" t="str">
        <f t="shared" si="1285"/>
        <v>06.00.301-254</v>
      </c>
      <c r="G7255" s="37" t="s">
        <v>6258</v>
      </c>
      <c r="H7255" s="37">
        <v>570</v>
      </c>
    </row>
    <row r="7256" spans="1:8" x14ac:dyDescent="0.3">
      <c r="A7256" s="34" t="str">
        <f>+LEFT(Tabla3[[#This Row],[id_detalle]],2)</f>
        <v>06</v>
      </c>
      <c r="B7256" s="46" t="str">
        <f>VLOOKUP((LEFT(Tabla3[[#This Row],[id_detalle]],2)),id_rubro[[id]:[Rubro]],2,0)</f>
        <v>COMERCIO, ABASTECIMIENTO Y DISTRIBUCIÓN</v>
      </c>
      <c r="C7256" s="36" t="s">
        <v>2173</v>
      </c>
      <c r="D7256" s="45" t="str">
        <f>+Tabla3[[#This Row],[id_detalle]]&amp;" "&amp;VLOOKUP(Tabla3[[#This Row],[id_detalle]],rubro_detalle[[Código]:[Rubro Detalle]],2,0)</f>
        <v>06.00.301 Exportaciones</v>
      </c>
      <c r="E7256" s="33">
        <f t="shared" si="1284"/>
        <v>255</v>
      </c>
      <c r="F7256" s="47" t="str">
        <f t="shared" si="1285"/>
        <v>06.00.301-255</v>
      </c>
      <c r="G7256" s="37" t="s">
        <v>6466</v>
      </c>
      <c r="H7256" s="37">
        <v>572</v>
      </c>
    </row>
    <row r="7257" spans="1:8" x14ac:dyDescent="0.3">
      <c r="A7257" s="34" t="str">
        <f>+LEFT(Tabla3[[#This Row],[id_detalle]],2)</f>
        <v>06</v>
      </c>
      <c r="B7257" s="46" t="str">
        <f>VLOOKUP((LEFT(Tabla3[[#This Row],[id_detalle]],2)),id_rubro[[id]:[Rubro]],2,0)</f>
        <v>COMERCIO, ABASTECIMIENTO Y DISTRIBUCIÓN</v>
      </c>
      <c r="C7257" s="36" t="s">
        <v>2173</v>
      </c>
      <c r="D7257" s="45" t="str">
        <f>+Tabla3[[#This Row],[id_detalle]]&amp;" "&amp;VLOOKUP(Tabla3[[#This Row],[id_detalle]],rubro_detalle[[Código]:[Rubro Detalle]],2,0)</f>
        <v>06.00.301 Exportaciones</v>
      </c>
      <c r="E7257" s="33">
        <f t="shared" si="1284"/>
        <v>256</v>
      </c>
      <c r="F7257" s="47" t="str">
        <f t="shared" si="1285"/>
        <v>06.00.301-256</v>
      </c>
      <c r="G7257" s="37" t="s">
        <v>6467</v>
      </c>
      <c r="H7257" s="37">
        <v>572</v>
      </c>
    </row>
    <row r="7258" spans="1:8" x14ac:dyDescent="0.3">
      <c r="A7258" s="34" t="str">
        <f>+LEFT(Tabla3[[#This Row],[id_detalle]],2)</f>
        <v>06</v>
      </c>
      <c r="B7258" s="46" t="str">
        <f>VLOOKUP((LEFT(Tabla3[[#This Row],[id_detalle]],2)),id_rubro[[id]:[Rubro]],2,0)</f>
        <v>COMERCIO, ABASTECIMIENTO Y DISTRIBUCIÓN</v>
      </c>
      <c r="C7258" s="36" t="s">
        <v>2173</v>
      </c>
      <c r="D7258" s="45" t="str">
        <f>+Tabla3[[#This Row],[id_detalle]]&amp;" "&amp;VLOOKUP(Tabla3[[#This Row],[id_detalle]],rubro_detalle[[Código]:[Rubro Detalle]],2,0)</f>
        <v>06.00.301 Exportaciones</v>
      </c>
      <c r="E7258" s="33">
        <f t="shared" si="1284"/>
        <v>257</v>
      </c>
      <c r="F7258" s="47" t="str">
        <f t="shared" si="1285"/>
        <v>06.00.301-257</v>
      </c>
      <c r="G7258" s="37" t="s">
        <v>6468</v>
      </c>
      <c r="H7258" s="37">
        <v>576</v>
      </c>
    </row>
    <row r="7259" spans="1:8" x14ac:dyDescent="0.3">
      <c r="A7259" s="34" t="str">
        <f>+LEFT(Tabla3[[#This Row],[id_detalle]],2)</f>
        <v>06</v>
      </c>
      <c r="B7259" s="46" t="str">
        <f>VLOOKUP((LEFT(Tabla3[[#This Row],[id_detalle]],2)),id_rubro[[id]:[Rubro]],2,0)</f>
        <v>COMERCIO, ABASTECIMIENTO Y DISTRIBUCIÓN</v>
      </c>
      <c r="C7259" s="36" t="s">
        <v>2173</v>
      </c>
      <c r="D7259" s="45" t="str">
        <f>+Tabla3[[#This Row],[id_detalle]]&amp;" "&amp;VLOOKUP(Tabla3[[#This Row],[id_detalle]],rubro_detalle[[Código]:[Rubro Detalle]],2,0)</f>
        <v>06.00.301 Exportaciones</v>
      </c>
      <c r="E7259" s="33">
        <f t="shared" si="1284"/>
        <v>258</v>
      </c>
      <c r="F7259" s="47" t="str">
        <f t="shared" si="1285"/>
        <v>06.00.301-258</v>
      </c>
      <c r="G7259" s="37" t="s">
        <v>4380</v>
      </c>
      <c r="H7259" s="37">
        <v>577</v>
      </c>
    </row>
    <row r="7260" spans="1:8" x14ac:dyDescent="0.3">
      <c r="A7260" s="34" t="str">
        <f>+LEFT(Tabla3[[#This Row],[id_detalle]],2)</f>
        <v>06</v>
      </c>
      <c r="B7260" s="46" t="str">
        <f>VLOOKUP((LEFT(Tabla3[[#This Row],[id_detalle]],2)),id_rubro[[id]:[Rubro]],2,0)</f>
        <v>COMERCIO, ABASTECIMIENTO Y DISTRIBUCIÓN</v>
      </c>
      <c r="C7260" s="36" t="s">
        <v>2173</v>
      </c>
      <c r="D7260" s="45" t="str">
        <f>+Tabla3[[#This Row],[id_detalle]]&amp;" "&amp;VLOOKUP(Tabla3[[#This Row],[id_detalle]],rubro_detalle[[Código]:[Rubro Detalle]],2,0)</f>
        <v>06.00.301 Exportaciones</v>
      </c>
      <c r="E7260" s="33">
        <f t="shared" si="1284"/>
        <v>259</v>
      </c>
      <c r="F7260" s="47" t="str">
        <f t="shared" si="1285"/>
        <v>06.00.301-259</v>
      </c>
      <c r="G7260" s="37" t="s">
        <v>6259</v>
      </c>
      <c r="H7260" s="37">
        <v>580</v>
      </c>
    </row>
    <row r="7261" spans="1:8" x14ac:dyDescent="0.3">
      <c r="A7261" s="34" t="str">
        <f>+LEFT(Tabla3[[#This Row],[id_detalle]],2)</f>
        <v>06</v>
      </c>
      <c r="B7261" s="46" t="str">
        <f>VLOOKUP((LEFT(Tabla3[[#This Row],[id_detalle]],2)),id_rubro[[id]:[Rubro]],2,0)</f>
        <v>COMERCIO, ABASTECIMIENTO Y DISTRIBUCIÓN</v>
      </c>
      <c r="C7261" s="36" t="s">
        <v>2173</v>
      </c>
      <c r="D7261" s="45" t="str">
        <f>+Tabla3[[#This Row],[id_detalle]]&amp;" "&amp;VLOOKUP(Tabla3[[#This Row],[id_detalle]],rubro_detalle[[Código]:[Rubro Detalle]],2,0)</f>
        <v>06.00.301 Exportaciones</v>
      </c>
      <c r="E7261" s="33">
        <f t="shared" ref="E7261:E7280" si="1286">+IF(D7261=D7260,E7260+1,1)</f>
        <v>260</v>
      </c>
      <c r="F7261" s="47" t="str">
        <f t="shared" ref="F7261:F7280" si="1287">+LEFT(D7261,9)&amp;"-"&amp;E7261</f>
        <v>06.00.301-260</v>
      </c>
      <c r="G7261" s="37" t="s">
        <v>4077</v>
      </c>
      <c r="H7261" s="37">
        <v>584</v>
      </c>
    </row>
    <row r="7262" spans="1:8" x14ac:dyDescent="0.3">
      <c r="A7262" s="34" t="str">
        <f>+LEFT(Tabla3[[#This Row],[id_detalle]],2)</f>
        <v>06</v>
      </c>
      <c r="B7262" s="46" t="str">
        <f>VLOOKUP((LEFT(Tabla3[[#This Row],[id_detalle]],2)),id_rubro[[id]:[Rubro]],2,0)</f>
        <v>COMERCIO, ABASTECIMIENTO Y DISTRIBUCIÓN</v>
      </c>
      <c r="C7262" s="36" t="s">
        <v>2173</v>
      </c>
      <c r="D7262" s="45" t="str">
        <f>+Tabla3[[#This Row],[id_detalle]]&amp;" "&amp;VLOOKUP(Tabla3[[#This Row],[id_detalle]],rubro_detalle[[Código]:[Rubro Detalle]],2,0)</f>
        <v>06.00.301 Exportaciones</v>
      </c>
      <c r="E7262" s="33">
        <f t="shared" si="1286"/>
        <v>261</v>
      </c>
      <c r="F7262" s="47" t="str">
        <f t="shared" si="1287"/>
        <v>06.00.301-261</v>
      </c>
      <c r="G7262" s="37" t="s">
        <v>2490</v>
      </c>
      <c r="H7262" s="37">
        <v>584</v>
      </c>
    </row>
    <row r="7263" spans="1:8" x14ac:dyDescent="0.3">
      <c r="A7263" s="34" t="str">
        <f>+LEFT(Tabla3[[#This Row],[id_detalle]],2)</f>
        <v>06</v>
      </c>
      <c r="B7263" s="46" t="str">
        <f>VLOOKUP((LEFT(Tabla3[[#This Row],[id_detalle]],2)),id_rubro[[id]:[Rubro]],2,0)</f>
        <v>COMERCIO, ABASTECIMIENTO Y DISTRIBUCIÓN</v>
      </c>
      <c r="C7263" s="36" t="s">
        <v>2173</v>
      </c>
      <c r="D7263" s="45" t="str">
        <f>+Tabla3[[#This Row],[id_detalle]]&amp;" "&amp;VLOOKUP(Tabla3[[#This Row],[id_detalle]],rubro_detalle[[Código]:[Rubro Detalle]],2,0)</f>
        <v>06.00.301 Exportaciones</v>
      </c>
      <c r="E7263" s="33">
        <f t="shared" si="1286"/>
        <v>262</v>
      </c>
      <c r="F7263" s="47" t="str">
        <f t="shared" si="1287"/>
        <v>06.00.301-262</v>
      </c>
      <c r="G7263" s="37" t="s">
        <v>4307</v>
      </c>
      <c r="H7263" s="37">
        <v>585</v>
      </c>
    </row>
    <row r="7264" spans="1:8" x14ac:dyDescent="0.3">
      <c r="A7264" s="34" t="str">
        <f>+LEFT(Tabla3[[#This Row],[id_detalle]],2)</f>
        <v>06</v>
      </c>
      <c r="B7264" s="46" t="str">
        <f>VLOOKUP((LEFT(Tabla3[[#This Row],[id_detalle]],2)),id_rubro[[id]:[Rubro]],2,0)</f>
        <v>COMERCIO, ABASTECIMIENTO Y DISTRIBUCIÓN</v>
      </c>
      <c r="C7264" s="36" t="s">
        <v>2173</v>
      </c>
      <c r="D7264" s="45" t="str">
        <f>+Tabla3[[#This Row],[id_detalle]]&amp;" "&amp;VLOOKUP(Tabla3[[#This Row],[id_detalle]],rubro_detalle[[Código]:[Rubro Detalle]],2,0)</f>
        <v>06.00.301 Exportaciones</v>
      </c>
      <c r="E7264" s="33">
        <f t="shared" si="1286"/>
        <v>263</v>
      </c>
      <c r="F7264" s="47" t="str">
        <f t="shared" si="1287"/>
        <v>06.00.301-263</v>
      </c>
      <c r="G7264" s="37" t="s">
        <v>6469</v>
      </c>
      <c r="H7264" s="37">
        <v>585</v>
      </c>
    </row>
    <row r="7265" spans="1:8" x14ac:dyDescent="0.3">
      <c r="A7265" s="34" t="str">
        <f>+LEFT(Tabla3[[#This Row],[id_detalle]],2)</f>
        <v>06</v>
      </c>
      <c r="B7265" s="46" t="str">
        <f>VLOOKUP((LEFT(Tabla3[[#This Row],[id_detalle]],2)),id_rubro[[id]:[Rubro]],2,0)</f>
        <v>COMERCIO, ABASTECIMIENTO Y DISTRIBUCIÓN</v>
      </c>
      <c r="C7265" s="36" t="s">
        <v>2173</v>
      </c>
      <c r="D7265" s="45" t="str">
        <f>+Tabla3[[#This Row],[id_detalle]]&amp;" "&amp;VLOOKUP(Tabla3[[#This Row],[id_detalle]],rubro_detalle[[Código]:[Rubro Detalle]],2,0)</f>
        <v>06.00.301 Exportaciones</v>
      </c>
      <c r="E7265" s="33">
        <f t="shared" si="1286"/>
        <v>264</v>
      </c>
      <c r="F7265" s="47" t="str">
        <f t="shared" si="1287"/>
        <v>06.00.301-264</v>
      </c>
      <c r="G7265" s="37" t="s">
        <v>3780</v>
      </c>
      <c r="H7265" s="37">
        <v>587</v>
      </c>
    </row>
    <row r="7266" spans="1:8" x14ac:dyDescent="0.3">
      <c r="A7266" s="34" t="str">
        <f>+LEFT(Tabla3[[#This Row],[id_detalle]],2)</f>
        <v>06</v>
      </c>
      <c r="B7266" s="46" t="str">
        <f>VLOOKUP((LEFT(Tabla3[[#This Row],[id_detalle]],2)),id_rubro[[id]:[Rubro]],2,0)</f>
        <v>COMERCIO, ABASTECIMIENTO Y DISTRIBUCIÓN</v>
      </c>
      <c r="C7266" s="36" t="s">
        <v>2173</v>
      </c>
      <c r="D7266" s="45" t="str">
        <f>+Tabla3[[#This Row],[id_detalle]]&amp;" "&amp;VLOOKUP(Tabla3[[#This Row],[id_detalle]],rubro_detalle[[Código]:[Rubro Detalle]],2,0)</f>
        <v>06.00.301 Exportaciones</v>
      </c>
      <c r="E7266" s="33">
        <f t="shared" si="1286"/>
        <v>265</v>
      </c>
      <c r="F7266" s="47" t="str">
        <f t="shared" si="1287"/>
        <v>06.00.301-265</v>
      </c>
      <c r="G7266" s="37" t="s">
        <v>2491</v>
      </c>
      <c r="H7266" s="37">
        <v>588</v>
      </c>
    </row>
    <row r="7267" spans="1:8" x14ac:dyDescent="0.3">
      <c r="A7267" s="34" t="str">
        <f>+LEFT(Tabla3[[#This Row],[id_detalle]],2)</f>
        <v>06</v>
      </c>
      <c r="B7267" s="46" t="str">
        <f>VLOOKUP((LEFT(Tabla3[[#This Row],[id_detalle]],2)),id_rubro[[id]:[Rubro]],2,0)</f>
        <v>COMERCIO, ABASTECIMIENTO Y DISTRIBUCIÓN</v>
      </c>
      <c r="C7267" s="36" t="s">
        <v>2173</v>
      </c>
      <c r="D7267" s="45" t="str">
        <f>+Tabla3[[#This Row],[id_detalle]]&amp;" "&amp;VLOOKUP(Tabla3[[#This Row],[id_detalle]],rubro_detalle[[Código]:[Rubro Detalle]],2,0)</f>
        <v>06.00.301 Exportaciones</v>
      </c>
      <c r="E7267" s="33">
        <f t="shared" si="1286"/>
        <v>266</v>
      </c>
      <c r="F7267" s="47" t="str">
        <f t="shared" si="1287"/>
        <v>06.00.301-266</v>
      </c>
      <c r="G7267" s="37" t="s">
        <v>6470</v>
      </c>
      <c r="H7267" s="37">
        <v>589</v>
      </c>
    </row>
    <row r="7268" spans="1:8" x14ac:dyDescent="0.3">
      <c r="A7268" s="34" t="str">
        <f>+LEFT(Tabla3[[#This Row],[id_detalle]],2)</f>
        <v>06</v>
      </c>
      <c r="B7268" s="46" t="str">
        <f>VLOOKUP((LEFT(Tabla3[[#This Row],[id_detalle]],2)),id_rubro[[id]:[Rubro]],2,0)</f>
        <v>COMERCIO, ABASTECIMIENTO Y DISTRIBUCIÓN</v>
      </c>
      <c r="C7268" s="36" t="s">
        <v>2173</v>
      </c>
      <c r="D7268" s="45" t="str">
        <f>+Tabla3[[#This Row],[id_detalle]]&amp;" "&amp;VLOOKUP(Tabla3[[#This Row],[id_detalle]],rubro_detalle[[Código]:[Rubro Detalle]],2,0)</f>
        <v>06.00.301 Exportaciones</v>
      </c>
      <c r="E7268" s="33">
        <f t="shared" si="1286"/>
        <v>267</v>
      </c>
      <c r="F7268" s="47" t="str">
        <f t="shared" si="1287"/>
        <v>06.00.301-267</v>
      </c>
      <c r="G7268" s="37" t="s">
        <v>4484</v>
      </c>
      <c r="H7268" s="37">
        <v>591</v>
      </c>
    </row>
    <row r="7269" spans="1:8" x14ac:dyDescent="0.3">
      <c r="A7269" s="34" t="str">
        <f>+LEFT(Tabla3[[#This Row],[id_detalle]],2)</f>
        <v>06</v>
      </c>
      <c r="B7269" s="46" t="str">
        <f>VLOOKUP((LEFT(Tabla3[[#This Row],[id_detalle]],2)),id_rubro[[id]:[Rubro]],2,0)</f>
        <v>COMERCIO, ABASTECIMIENTO Y DISTRIBUCIÓN</v>
      </c>
      <c r="C7269" s="36" t="s">
        <v>2173</v>
      </c>
      <c r="D7269" s="45" t="str">
        <f>+Tabla3[[#This Row],[id_detalle]]&amp;" "&amp;VLOOKUP(Tabla3[[#This Row],[id_detalle]],rubro_detalle[[Código]:[Rubro Detalle]],2,0)</f>
        <v>06.00.301 Exportaciones</v>
      </c>
      <c r="E7269" s="33">
        <f t="shared" si="1286"/>
        <v>268</v>
      </c>
      <c r="F7269" s="47" t="str">
        <f t="shared" si="1287"/>
        <v>06.00.301-268</v>
      </c>
      <c r="G7269" s="37" t="s">
        <v>3850</v>
      </c>
      <c r="H7269" s="37">
        <v>592</v>
      </c>
    </row>
    <row r="7270" spans="1:8" x14ac:dyDescent="0.3">
      <c r="A7270" s="34" t="str">
        <f>+LEFT(Tabla3[[#This Row],[id_detalle]],2)</f>
        <v>06</v>
      </c>
      <c r="B7270" s="46" t="str">
        <f>VLOOKUP((LEFT(Tabla3[[#This Row],[id_detalle]],2)),id_rubro[[id]:[Rubro]],2,0)</f>
        <v>COMERCIO, ABASTECIMIENTO Y DISTRIBUCIÓN</v>
      </c>
      <c r="C7270" s="36" t="s">
        <v>2173</v>
      </c>
      <c r="D7270" s="45" t="str">
        <f>+Tabla3[[#This Row],[id_detalle]]&amp;" "&amp;VLOOKUP(Tabla3[[#This Row],[id_detalle]],rubro_detalle[[Código]:[Rubro Detalle]],2,0)</f>
        <v>06.00.301 Exportaciones</v>
      </c>
      <c r="E7270" s="33">
        <f t="shared" si="1286"/>
        <v>269</v>
      </c>
      <c r="F7270" s="47" t="str">
        <f t="shared" si="1287"/>
        <v>06.00.301-269</v>
      </c>
      <c r="G7270" s="37" t="s">
        <v>3853</v>
      </c>
      <c r="H7270" s="37">
        <v>592</v>
      </c>
    </row>
    <row r="7271" spans="1:8" x14ac:dyDescent="0.3">
      <c r="A7271" s="34" t="str">
        <f>+LEFT(Tabla3[[#This Row],[id_detalle]],2)</f>
        <v>06</v>
      </c>
      <c r="B7271" s="46" t="str">
        <f>VLOOKUP((LEFT(Tabla3[[#This Row],[id_detalle]],2)),id_rubro[[id]:[Rubro]],2,0)</f>
        <v>COMERCIO, ABASTECIMIENTO Y DISTRIBUCIÓN</v>
      </c>
      <c r="C7271" s="36" t="s">
        <v>2173</v>
      </c>
      <c r="D7271" s="45" t="str">
        <f>+Tabla3[[#This Row],[id_detalle]]&amp;" "&amp;VLOOKUP(Tabla3[[#This Row],[id_detalle]],rubro_detalle[[Código]:[Rubro Detalle]],2,0)</f>
        <v>06.00.301 Exportaciones</v>
      </c>
      <c r="E7271" s="33">
        <f t="shared" si="1286"/>
        <v>270</v>
      </c>
      <c r="F7271" s="47" t="str">
        <f t="shared" si="1287"/>
        <v>06.00.301-270</v>
      </c>
      <c r="G7271" s="37" t="s">
        <v>3858</v>
      </c>
      <c r="H7271" s="37">
        <v>593</v>
      </c>
    </row>
    <row r="7272" spans="1:8" x14ac:dyDescent="0.3">
      <c r="A7272" s="34" t="str">
        <f>+LEFT(Tabla3[[#This Row],[id_detalle]],2)</f>
        <v>06</v>
      </c>
      <c r="B7272" s="46" t="str">
        <f>VLOOKUP((LEFT(Tabla3[[#This Row],[id_detalle]],2)),id_rubro[[id]:[Rubro]],2,0)</f>
        <v>COMERCIO, ABASTECIMIENTO Y DISTRIBUCIÓN</v>
      </c>
      <c r="C7272" s="36" t="s">
        <v>2173</v>
      </c>
      <c r="D7272" s="45" t="str">
        <f>+Tabla3[[#This Row],[id_detalle]]&amp;" "&amp;VLOOKUP(Tabla3[[#This Row],[id_detalle]],rubro_detalle[[Código]:[Rubro Detalle]],2,0)</f>
        <v>06.00.301 Exportaciones</v>
      </c>
      <c r="E7272" s="33">
        <f t="shared" si="1286"/>
        <v>271</v>
      </c>
      <c r="F7272" s="47" t="str">
        <f t="shared" si="1287"/>
        <v>06.00.301-271</v>
      </c>
      <c r="G7272" s="37" t="s">
        <v>3879</v>
      </c>
      <c r="H7272" s="37">
        <v>598</v>
      </c>
    </row>
    <row r="7273" spans="1:8" x14ac:dyDescent="0.3">
      <c r="A7273" s="34" t="str">
        <f>+LEFT(Tabla3[[#This Row],[id_detalle]],2)</f>
        <v>06</v>
      </c>
      <c r="B7273" s="46" t="str">
        <f>VLOOKUP((LEFT(Tabla3[[#This Row],[id_detalle]],2)),id_rubro[[id]:[Rubro]],2,0)</f>
        <v>COMERCIO, ABASTECIMIENTO Y DISTRIBUCIÓN</v>
      </c>
      <c r="C7273" s="36" t="s">
        <v>2173</v>
      </c>
      <c r="D7273" s="45" t="str">
        <f>+Tabla3[[#This Row],[id_detalle]]&amp;" "&amp;VLOOKUP(Tabla3[[#This Row],[id_detalle]],rubro_detalle[[Código]:[Rubro Detalle]],2,0)</f>
        <v>06.00.301 Exportaciones</v>
      </c>
      <c r="E7273" s="33">
        <f t="shared" si="1286"/>
        <v>272</v>
      </c>
      <c r="F7273" s="47" t="str">
        <f t="shared" si="1287"/>
        <v>06.00.301-272</v>
      </c>
      <c r="G7273" s="37" t="s">
        <v>6471</v>
      </c>
      <c r="H7273" s="37">
        <v>598</v>
      </c>
    </row>
    <row r="7274" spans="1:8" x14ac:dyDescent="0.3">
      <c r="A7274" s="34" t="str">
        <f>+LEFT(Tabla3[[#This Row],[id_detalle]],2)</f>
        <v>06</v>
      </c>
      <c r="B7274" s="46" t="str">
        <f>VLOOKUP((LEFT(Tabla3[[#This Row],[id_detalle]],2)),id_rubro[[id]:[Rubro]],2,0)</f>
        <v>COMERCIO, ABASTECIMIENTO Y DISTRIBUCIÓN</v>
      </c>
      <c r="C7274" s="36" t="s">
        <v>2173</v>
      </c>
      <c r="D7274" s="45" t="str">
        <f>+Tabla3[[#This Row],[id_detalle]]&amp;" "&amp;VLOOKUP(Tabla3[[#This Row],[id_detalle]],rubro_detalle[[Código]:[Rubro Detalle]],2,0)</f>
        <v>06.00.301 Exportaciones</v>
      </c>
      <c r="E7274" s="33">
        <f t="shared" si="1286"/>
        <v>273</v>
      </c>
      <c r="F7274" s="47" t="str">
        <f t="shared" si="1287"/>
        <v>06.00.301-273</v>
      </c>
      <c r="G7274" s="37" t="s">
        <v>3769</v>
      </c>
      <c r="H7274" s="37">
        <v>600</v>
      </c>
    </row>
    <row r="7275" spans="1:8" x14ac:dyDescent="0.3">
      <c r="A7275" s="34" t="str">
        <f>+LEFT(Tabla3[[#This Row],[id_detalle]],2)</f>
        <v>06</v>
      </c>
      <c r="B7275" s="46" t="str">
        <f>VLOOKUP((LEFT(Tabla3[[#This Row],[id_detalle]],2)),id_rubro[[id]:[Rubro]],2,0)</f>
        <v>COMERCIO, ABASTECIMIENTO Y DISTRIBUCIÓN</v>
      </c>
      <c r="C7275" s="36" t="s">
        <v>2173</v>
      </c>
      <c r="D7275" s="45" t="str">
        <f>+Tabla3[[#This Row],[id_detalle]]&amp;" "&amp;VLOOKUP(Tabla3[[#This Row],[id_detalle]],rubro_detalle[[Código]:[Rubro Detalle]],2,0)</f>
        <v>06.00.301 Exportaciones</v>
      </c>
      <c r="E7275" s="33">
        <f t="shared" si="1286"/>
        <v>274</v>
      </c>
      <c r="F7275" s="47" t="str">
        <f t="shared" si="1287"/>
        <v>06.00.301-274</v>
      </c>
      <c r="G7275" s="37" t="s">
        <v>3165</v>
      </c>
      <c r="H7275" s="37">
        <v>604</v>
      </c>
    </row>
    <row r="7276" spans="1:8" x14ac:dyDescent="0.3">
      <c r="A7276" s="34" t="str">
        <f>+LEFT(Tabla3[[#This Row],[id_detalle]],2)</f>
        <v>06</v>
      </c>
      <c r="B7276" s="46" t="str">
        <f>VLOOKUP((LEFT(Tabla3[[#This Row],[id_detalle]],2)),id_rubro[[id]:[Rubro]],2,0)</f>
        <v>COMERCIO, ABASTECIMIENTO Y DISTRIBUCIÓN</v>
      </c>
      <c r="C7276" s="36" t="s">
        <v>2173</v>
      </c>
      <c r="D7276" s="45" t="str">
        <f>+Tabla3[[#This Row],[id_detalle]]&amp;" "&amp;VLOOKUP(Tabla3[[#This Row],[id_detalle]],rubro_detalle[[Código]:[Rubro Detalle]],2,0)</f>
        <v>06.00.301 Exportaciones</v>
      </c>
      <c r="E7276" s="33">
        <f t="shared" si="1286"/>
        <v>275</v>
      </c>
      <c r="F7276" s="47" t="str">
        <f t="shared" si="1287"/>
        <v>06.00.301-275</v>
      </c>
      <c r="G7276" s="37" t="s">
        <v>6472</v>
      </c>
      <c r="H7276" s="37">
        <v>605</v>
      </c>
    </row>
    <row r="7277" spans="1:8" x14ac:dyDescent="0.3">
      <c r="A7277" s="34" t="str">
        <f>+LEFT(Tabla3[[#This Row],[id_detalle]],2)</f>
        <v>06</v>
      </c>
      <c r="B7277" s="46" t="str">
        <f>VLOOKUP((LEFT(Tabla3[[#This Row],[id_detalle]],2)),id_rubro[[id]:[Rubro]],2,0)</f>
        <v>COMERCIO, ABASTECIMIENTO Y DISTRIBUCIÓN</v>
      </c>
      <c r="C7277" s="36" t="s">
        <v>2173</v>
      </c>
      <c r="D7277" s="45" t="str">
        <f>+Tabla3[[#This Row],[id_detalle]]&amp;" "&amp;VLOOKUP(Tabla3[[#This Row],[id_detalle]],rubro_detalle[[Código]:[Rubro Detalle]],2,0)</f>
        <v>06.00.301 Exportaciones</v>
      </c>
      <c r="E7277" s="33">
        <f t="shared" si="1286"/>
        <v>276</v>
      </c>
      <c r="F7277" s="47" t="str">
        <f t="shared" si="1287"/>
        <v>06.00.301-276</v>
      </c>
      <c r="G7277" s="37" t="s">
        <v>4658</v>
      </c>
      <c r="H7277" s="37">
        <v>606</v>
      </c>
    </row>
    <row r="7278" spans="1:8" x14ac:dyDescent="0.3">
      <c r="A7278" s="34" t="str">
        <f>+LEFT(Tabla3[[#This Row],[id_detalle]],2)</f>
        <v>06</v>
      </c>
      <c r="B7278" s="46" t="str">
        <f>VLOOKUP((LEFT(Tabla3[[#This Row],[id_detalle]],2)),id_rubro[[id]:[Rubro]],2,0)</f>
        <v>COMERCIO, ABASTECIMIENTO Y DISTRIBUCIÓN</v>
      </c>
      <c r="C7278" s="36" t="s">
        <v>2173</v>
      </c>
      <c r="D7278" s="45" t="str">
        <f>+Tabla3[[#This Row],[id_detalle]]&amp;" "&amp;VLOOKUP(Tabla3[[#This Row],[id_detalle]],rubro_detalle[[Código]:[Rubro Detalle]],2,0)</f>
        <v>06.00.301 Exportaciones</v>
      </c>
      <c r="E7278" s="33">
        <f t="shared" si="1286"/>
        <v>277</v>
      </c>
      <c r="F7278" s="47" t="str">
        <f t="shared" si="1287"/>
        <v>06.00.301-277</v>
      </c>
      <c r="G7278" s="37" t="s">
        <v>3112</v>
      </c>
      <c r="H7278" s="37">
        <v>606</v>
      </c>
    </row>
    <row r="7279" spans="1:8" x14ac:dyDescent="0.3">
      <c r="A7279" s="34" t="str">
        <f>+LEFT(Tabla3[[#This Row],[id_detalle]],2)</f>
        <v>06</v>
      </c>
      <c r="B7279" s="46" t="str">
        <f>VLOOKUP((LEFT(Tabla3[[#This Row],[id_detalle]],2)),id_rubro[[id]:[Rubro]],2,0)</f>
        <v>COMERCIO, ABASTECIMIENTO Y DISTRIBUCIÓN</v>
      </c>
      <c r="C7279" s="36" t="s">
        <v>2173</v>
      </c>
      <c r="D7279" s="45" t="str">
        <f>+Tabla3[[#This Row],[id_detalle]]&amp;" "&amp;VLOOKUP(Tabla3[[#This Row],[id_detalle]],rubro_detalle[[Código]:[Rubro Detalle]],2,0)</f>
        <v>06.00.301 Exportaciones</v>
      </c>
      <c r="E7279" s="33">
        <f t="shared" si="1286"/>
        <v>278</v>
      </c>
      <c r="F7279" s="47" t="str">
        <f t="shared" si="1287"/>
        <v>06.00.301-278</v>
      </c>
      <c r="G7279" s="37" t="s">
        <v>6473</v>
      </c>
      <c r="H7279" s="37">
        <v>607</v>
      </c>
    </row>
    <row r="7280" spans="1:8" x14ac:dyDescent="0.3">
      <c r="A7280" s="34" t="str">
        <f>+LEFT(Tabla3[[#This Row],[id_detalle]],2)</f>
        <v>06</v>
      </c>
      <c r="B7280" s="46" t="str">
        <f>VLOOKUP((LEFT(Tabla3[[#This Row],[id_detalle]],2)),id_rubro[[id]:[Rubro]],2,0)</f>
        <v>COMERCIO, ABASTECIMIENTO Y DISTRIBUCIÓN</v>
      </c>
      <c r="C7280" s="36" t="s">
        <v>2173</v>
      </c>
      <c r="D7280" s="45" t="str">
        <f>+Tabla3[[#This Row],[id_detalle]]&amp;" "&amp;VLOOKUP(Tabla3[[#This Row],[id_detalle]],rubro_detalle[[Código]:[Rubro Detalle]],2,0)</f>
        <v>06.00.301 Exportaciones</v>
      </c>
      <c r="E7280" s="33">
        <f t="shared" si="1286"/>
        <v>279</v>
      </c>
      <c r="F7280" s="47" t="str">
        <f t="shared" si="1287"/>
        <v>06.00.301-279</v>
      </c>
      <c r="G7280" s="37" t="s">
        <v>6474</v>
      </c>
      <c r="H7280" s="37">
        <v>608</v>
      </c>
    </row>
    <row r="7281" spans="1:8" x14ac:dyDescent="0.3">
      <c r="A7281" s="34" t="str">
        <f>+LEFT(Tabla3[[#This Row],[id_detalle]],2)</f>
        <v>06</v>
      </c>
      <c r="B7281" s="46" t="str">
        <f>VLOOKUP((LEFT(Tabla3[[#This Row],[id_detalle]],2)),id_rubro[[id]:[Rubro]],2,0)</f>
        <v>COMERCIO, ABASTECIMIENTO Y DISTRIBUCIÓN</v>
      </c>
      <c r="C7281" s="36" t="s">
        <v>2173</v>
      </c>
      <c r="D7281" s="45" t="str">
        <f>+Tabla3[[#This Row],[id_detalle]]&amp;" "&amp;VLOOKUP(Tabla3[[#This Row],[id_detalle]],rubro_detalle[[Código]:[Rubro Detalle]],2,0)</f>
        <v>06.00.301 Exportaciones</v>
      </c>
      <c r="E7281" s="33">
        <f t="shared" ref="E7281:E7321" si="1288">+IF(D7281=D7280,E7280+1,1)</f>
        <v>280</v>
      </c>
      <c r="F7281" s="47" t="str">
        <f t="shared" ref="F7281:F7321" si="1289">+LEFT(D7281,9)&amp;"-"&amp;E7281</f>
        <v>06.00.301-280</v>
      </c>
      <c r="G7281" s="37" t="s">
        <v>5564</v>
      </c>
      <c r="H7281" s="37">
        <v>610</v>
      </c>
    </row>
    <row r="7282" spans="1:8" x14ac:dyDescent="0.3">
      <c r="A7282" s="34" t="str">
        <f>+LEFT(Tabla3[[#This Row],[id_detalle]],2)</f>
        <v>06</v>
      </c>
      <c r="B7282" s="46" t="str">
        <f>VLOOKUP((LEFT(Tabla3[[#This Row],[id_detalle]],2)),id_rubro[[id]:[Rubro]],2,0)</f>
        <v>COMERCIO, ABASTECIMIENTO Y DISTRIBUCIÓN</v>
      </c>
      <c r="C7282" s="36" t="s">
        <v>2173</v>
      </c>
      <c r="D7282" s="45" t="str">
        <f>+Tabla3[[#This Row],[id_detalle]]&amp;" "&amp;VLOOKUP(Tabla3[[#This Row],[id_detalle]],rubro_detalle[[Código]:[Rubro Detalle]],2,0)</f>
        <v>06.00.301 Exportaciones</v>
      </c>
      <c r="E7282" s="33">
        <f t="shared" si="1288"/>
        <v>281</v>
      </c>
      <c r="F7282" s="47" t="str">
        <f t="shared" si="1289"/>
        <v>06.00.301-281</v>
      </c>
      <c r="G7282" s="37" t="s">
        <v>4111</v>
      </c>
      <c r="H7282" s="37">
        <v>612</v>
      </c>
    </row>
    <row r="7283" spans="1:8" x14ac:dyDescent="0.3">
      <c r="A7283" s="34" t="str">
        <f>+LEFT(Tabla3[[#This Row],[id_detalle]],2)</f>
        <v>06</v>
      </c>
      <c r="B7283" s="46" t="str">
        <f>VLOOKUP((LEFT(Tabla3[[#This Row],[id_detalle]],2)),id_rubro[[id]:[Rubro]],2,0)</f>
        <v>COMERCIO, ABASTECIMIENTO Y DISTRIBUCIÓN</v>
      </c>
      <c r="C7283" s="36" t="s">
        <v>2173</v>
      </c>
      <c r="D7283" s="45" t="str">
        <f>+Tabla3[[#This Row],[id_detalle]]&amp;" "&amp;VLOOKUP(Tabla3[[#This Row],[id_detalle]],rubro_detalle[[Código]:[Rubro Detalle]],2,0)</f>
        <v>06.00.301 Exportaciones</v>
      </c>
      <c r="E7283" s="33">
        <f t="shared" si="1288"/>
        <v>282</v>
      </c>
      <c r="F7283" s="47" t="str">
        <f t="shared" si="1289"/>
        <v>06.00.301-282</v>
      </c>
      <c r="G7283" s="37" t="s">
        <v>6475</v>
      </c>
      <c r="H7283" s="37">
        <v>614</v>
      </c>
    </row>
    <row r="7284" spans="1:8" x14ac:dyDescent="0.3">
      <c r="A7284" s="34" t="str">
        <f>+LEFT(Tabla3[[#This Row],[id_detalle]],2)</f>
        <v>06</v>
      </c>
      <c r="B7284" s="46" t="str">
        <f>VLOOKUP((LEFT(Tabla3[[#This Row],[id_detalle]],2)),id_rubro[[id]:[Rubro]],2,0)</f>
        <v>COMERCIO, ABASTECIMIENTO Y DISTRIBUCIÓN</v>
      </c>
      <c r="C7284" s="36" t="s">
        <v>2173</v>
      </c>
      <c r="D7284" s="45" t="str">
        <f>+Tabla3[[#This Row],[id_detalle]]&amp;" "&amp;VLOOKUP(Tabla3[[#This Row],[id_detalle]],rubro_detalle[[Código]:[Rubro Detalle]],2,0)</f>
        <v>06.00.301 Exportaciones</v>
      </c>
      <c r="E7284" s="33">
        <f t="shared" si="1288"/>
        <v>283</v>
      </c>
      <c r="F7284" s="47" t="str">
        <f t="shared" si="1289"/>
        <v>06.00.301-283</v>
      </c>
      <c r="G7284" s="37" t="s">
        <v>6476</v>
      </c>
      <c r="H7284" s="37">
        <v>614</v>
      </c>
    </row>
    <row r="7285" spans="1:8" x14ac:dyDescent="0.3">
      <c r="A7285" s="34" t="str">
        <f>+LEFT(Tabla3[[#This Row],[id_detalle]],2)</f>
        <v>06</v>
      </c>
      <c r="B7285" s="46" t="str">
        <f>VLOOKUP((LEFT(Tabla3[[#This Row],[id_detalle]],2)),id_rubro[[id]:[Rubro]],2,0)</f>
        <v>COMERCIO, ABASTECIMIENTO Y DISTRIBUCIÓN</v>
      </c>
      <c r="C7285" s="36" t="s">
        <v>2173</v>
      </c>
      <c r="D7285" s="45" t="str">
        <f>+Tabla3[[#This Row],[id_detalle]]&amp;" "&amp;VLOOKUP(Tabla3[[#This Row],[id_detalle]],rubro_detalle[[Código]:[Rubro Detalle]],2,0)</f>
        <v>06.00.301 Exportaciones</v>
      </c>
      <c r="E7285" s="33">
        <f t="shared" si="1288"/>
        <v>284</v>
      </c>
      <c r="F7285" s="47" t="str">
        <f t="shared" si="1289"/>
        <v>06.00.301-284</v>
      </c>
      <c r="G7285" s="37" t="s">
        <v>5076</v>
      </c>
      <c r="H7285" s="37">
        <v>619</v>
      </c>
    </row>
    <row r="7286" spans="1:8" x14ac:dyDescent="0.3">
      <c r="A7286" s="34" t="str">
        <f>+LEFT(Tabla3[[#This Row],[id_detalle]],2)</f>
        <v>06</v>
      </c>
      <c r="B7286" s="46" t="str">
        <f>VLOOKUP((LEFT(Tabla3[[#This Row],[id_detalle]],2)),id_rubro[[id]:[Rubro]],2,0)</f>
        <v>COMERCIO, ABASTECIMIENTO Y DISTRIBUCIÓN</v>
      </c>
      <c r="C7286" s="36" t="s">
        <v>2173</v>
      </c>
      <c r="D7286" s="45" t="str">
        <f>+Tabla3[[#This Row],[id_detalle]]&amp;" "&amp;VLOOKUP(Tabla3[[#This Row],[id_detalle]],rubro_detalle[[Código]:[Rubro Detalle]],2,0)</f>
        <v>06.00.301 Exportaciones</v>
      </c>
      <c r="E7286" s="33">
        <f t="shared" si="1288"/>
        <v>285</v>
      </c>
      <c r="F7286" s="47" t="str">
        <f t="shared" si="1289"/>
        <v>06.00.301-285</v>
      </c>
      <c r="G7286" s="37" t="s">
        <v>6477</v>
      </c>
      <c r="H7286" s="37">
        <v>623</v>
      </c>
    </row>
    <row r="7287" spans="1:8" x14ac:dyDescent="0.3">
      <c r="A7287" s="34" t="str">
        <f>+LEFT(Tabla3[[#This Row],[id_detalle]],2)</f>
        <v>06</v>
      </c>
      <c r="B7287" s="46" t="str">
        <f>VLOOKUP((LEFT(Tabla3[[#This Row],[id_detalle]],2)),id_rubro[[id]:[Rubro]],2,0)</f>
        <v>COMERCIO, ABASTECIMIENTO Y DISTRIBUCIÓN</v>
      </c>
      <c r="C7287" s="36" t="s">
        <v>2173</v>
      </c>
      <c r="D7287" s="45" t="str">
        <f>+Tabla3[[#This Row],[id_detalle]]&amp;" "&amp;VLOOKUP(Tabla3[[#This Row],[id_detalle]],rubro_detalle[[Código]:[Rubro Detalle]],2,0)</f>
        <v>06.00.301 Exportaciones</v>
      </c>
      <c r="E7287" s="33">
        <f t="shared" si="1288"/>
        <v>286</v>
      </c>
      <c r="F7287" s="47" t="str">
        <f t="shared" si="1289"/>
        <v>06.00.301-286</v>
      </c>
      <c r="G7287" s="37" t="s">
        <v>6478</v>
      </c>
      <c r="H7287" s="37">
        <v>623</v>
      </c>
    </row>
    <row r="7288" spans="1:8" x14ac:dyDescent="0.3">
      <c r="A7288" s="34" t="str">
        <f>+LEFT(Tabla3[[#This Row],[id_detalle]],2)</f>
        <v>06</v>
      </c>
      <c r="B7288" s="46" t="str">
        <f>VLOOKUP((LEFT(Tabla3[[#This Row],[id_detalle]],2)),id_rubro[[id]:[Rubro]],2,0)</f>
        <v>COMERCIO, ABASTECIMIENTO Y DISTRIBUCIÓN</v>
      </c>
      <c r="C7288" s="36" t="s">
        <v>2173</v>
      </c>
      <c r="D7288" s="45" t="str">
        <f>+Tabla3[[#This Row],[id_detalle]]&amp;" "&amp;VLOOKUP(Tabla3[[#This Row],[id_detalle]],rubro_detalle[[Código]:[Rubro Detalle]],2,0)</f>
        <v>06.00.301 Exportaciones</v>
      </c>
      <c r="E7288" s="33">
        <f t="shared" si="1288"/>
        <v>287</v>
      </c>
      <c r="F7288" s="47" t="str">
        <f t="shared" si="1289"/>
        <v>06.00.301-287</v>
      </c>
      <c r="G7288" s="37" t="s">
        <v>2939</v>
      </c>
      <c r="H7288" s="37">
        <v>624</v>
      </c>
    </row>
    <row r="7289" spans="1:8" x14ac:dyDescent="0.3">
      <c r="A7289" s="34" t="str">
        <f>+LEFT(Tabla3[[#This Row],[id_detalle]],2)</f>
        <v>06</v>
      </c>
      <c r="B7289" s="46" t="str">
        <f>VLOOKUP((LEFT(Tabla3[[#This Row],[id_detalle]],2)),id_rubro[[id]:[Rubro]],2,0)</f>
        <v>COMERCIO, ABASTECIMIENTO Y DISTRIBUCIÓN</v>
      </c>
      <c r="C7289" s="36" t="s">
        <v>2173</v>
      </c>
      <c r="D7289" s="45" t="str">
        <f>+Tabla3[[#This Row],[id_detalle]]&amp;" "&amp;VLOOKUP(Tabla3[[#This Row],[id_detalle]],rubro_detalle[[Código]:[Rubro Detalle]],2,0)</f>
        <v>06.00.301 Exportaciones</v>
      </c>
      <c r="E7289" s="33">
        <f t="shared" si="1288"/>
        <v>288</v>
      </c>
      <c r="F7289" s="47" t="str">
        <f t="shared" si="1289"/>
        <v>06.00.301-288</v>
      </c>
      <c r="G7289" s="37" t="s">
        <v>6479</v>
      </c>
      <c r="H7289" s="37">
        <v>626</v>
      </c>
    </row>
    <row r="7290" spans="1:8" x14ac:dyDescent="0.3">
      <c r="A7290" s="34" t="str">
        <f>+LEFT(Tabla3[[#This Row],[id_detalle]],2)</f>
        <v>06</v>
      </c>
      <c r="B7290" s="46" t="str">
        <f>VLOOKUP((LEFT(Tabla3[[#This Row],[id_detalle]],2)),id_rubro[[id]:[Rubro]],2,0)</f>
        <v>COMERCIO, ABASTECIMIENTO Y DISTRIBUCIÓN</v>
      </c>
      <c r="C7290" s="36" t="s">
        <v>2173</v>
      </c>
      <c r="D7290" s="45" t="str">
        <f>+Tabla3[[#This Row],[id_detalle]]&amp;" "&amp;VLOOKUP(Tabla3[[#This Row],[id_detalle]],rubro_detalle[[Código]:[Rubro Detalle]],2,0)</f>
        <v>06.00.301 Exportaciones</v>
      </c>
      <c r="E7290" s="33">
        <f t="shared" si="1288"/>
        <v>289</v>
      </c>
      <c r="F7290" s="47" t="str">
        <f t="shared" si="1289"/>
        <v>06.00.301-289</v>
      </c>
      <c r="G7290" s="37" t="s">
        <v>3694</v>
      </c>
      <c r="H7290" s="37">
        <v>626</v>
      </c>
    </row>
    <row r="7291" spans="1:8" x14ac:dyDescent="0.3">
      <c r="A7291" s="34" t="str">
        <f>+LEFT(Tabla3[[#This Row],[id_detalle]],2)</f>
        <v>06</v>
      </c>
      <c r="B7291" s="46" t="str">
        <f>VLOOKUP((LEFT(Tabla3[[#This Row],[id_detalle]],2)),id_rubro[[id]:[Rubro]],2,0)</f>
        <v>COMERCIO, ABASTECIMIENTO Y DISTRIBUCIÓN</v>
      </c>
      <c r="C7291" s="36" t="s">
        <v>2173</v>
      </c>
      <c r="D7291" s="45" t="str">
        <f>+Tabla3[[#This Row],[id_detalle]]&amp;" "&amp;VLOOKUP(Tabla3[[#This Row],[id_detalle]],rubro_detalle[[Código]:[Rubro Detalle]],2,0)</f>
        <v>06.00.301 Exportaciones</v>
      </c>
      <c r="E7291" s="33">
        <f t="shared" si="1288"/>
        <v>290</v>
      </c>
      <c r="F7291" s="47" t="str">
        <f t="shared" si="1289"/>
        <v>06.00.301-290</v>
      </c>
      <c r="G7291" s="37" t="s">
        <v>4454</v>
      </c>
      <c r="H7291" s="37">
        <v>627</v>
      </c>
    </row>
    <row r="7292" spans="1:8" x14ac:dyDescent="0.3">
      <c r="A7292" s="34" t="str">
        <f>+LEFT(Tabla3[[#This Row],[id_detalle]],2)</f>
        <v>06</v>
      </c>
      <c r="B7292" s="46" t="str">
        <f>VLOOKUP((LEFT(Tabla3[[#This Row],[id_detalle]],2)),id_rubro[[id]:[Rubro]],2,0)</f>
        <v>COMERCIO, ABASTECIMIENTO Y DISTRIBUCIÓN</v>
      </c>
      <c r="C7292" s="36" t="s">
        <v>2173</v>
      </c>
      <c r="D7292" s="45" t="str">
        <f>+Tabla3[[#This Row],[id_detalle]]&amp;" "&amp;VLOOKUP(Tabla3[[#This Row],[id_detalle]],rubro_detalle[[Código]:[Rubro Detalle]],2,0)</f>
        <v>06.00.301 Exportaciones</v>
      </c>
      <c r="E7292" s="33">
        <f t="shared" si="1288"/>
        <v>291</v>
      </c>
      <c r="F7292" s="47" t="str">
        <f t="shared" si="1289"/>
        <v>06.00.301-291</v>
      </c>
      <c r="G7292" s="37" t="s">
        <v>6480</v>
      </c>
      <c r="H7292" s="37">
        <v>629</v>
      </c>
    </row>
    <row r="7293" spans="1:8" x14ac:dyDescent="0.3">
      <c r="A7293" s="34" t="str">
        <f>+LEFT(Tabla3[[#This Row],[id_detalle]],2)</f>
        <v>06</v>
      </c>
      <c r="B7293" s="46" t="str">
        <f>VLOOKUP((LEFT(Tabla3[[#This Row],[id_detalle]],2)),id_rubro[[id]:[Rubro]],2,0)</f>
        <v>COMERCIO, ABASTECIMIENTO Y DISTRIBUCIÓN</v>
      </c>
      <c r="C7293" s="36" t="s">
        <v>2173</v>
      </c>
      <c r="D7293" s="45" t="str">
        <f>+Tabla3[[#This Row],[id_detalle]]&amp;" "&amp;VLOOKUP(Tabla3[[#This Row],[id_detalle]],rubro_detalle[[Código]:[Rubro Detalle]],2,0)</f>
        <v>06.00.301 Exportaciones</v>
      </c>
      <c r="E7293" s="33">
        <f t="shared" si="1288"/>
        <v>292</v>
      </c>
      <c r="F7293" s="47" t="str">
        <f t="shared" si="1289"/>
        <v>06.00.301-292</v>
      </c>
      <c r="G7293" s="37" t="s">
        <v>2745</v>
      </c>
      <c r="H7293" s="37">
        <v>631</v>
      </c>
    </row>
    <row r="7294" spans="1:8" x14ac:dyDescent="0.3">
      <c r="A7294" s="34" t="str">
        <f>+LEFT(Tabla3[[#This Row],[id_detalle]],2)</f>
        <v>06</v>
      </c>
      <c r="B7294" s="46" t="str">
        <f>VLOOKUP((LEFT(Tabla3[[#This Row],[id_detalle]],2)),id_rubro[[id]:[Rubro]],2,0)</f>
        <v>COMERCIO, ABASTECIMIENTO Y DISTRIBUCIÓN</v>
      </c>
      <c r="C7294" s="36" t="s">
        <v>2173</v>
      </c>
      <c r="D7294" s="45" t="str">
        <f>+Tabla3[[#This Row],[id_detalle]]&amp;" "&amp;VLOOKUP(Tabla3[[#This Row],[id_detalle]],rubro_detalle[[Código]:[Rubro Detalle]],2,0)</f>
        <v>06.00.301 Exportaciones</v>
      </c>
      <c r="E7294" s="33">
        <f t="shared" si="1288"/>
        <v>293</v>
      </c>
      <c r="F7294" s="47" t="str">
        <f t="shared" si="1289"/>
        <v>06.00.301-293</v>
      </c>
      <c r="G7294" s="37" t="s">
        <v>3373</v>
      </c>
      <c r="H7294" s="37">
        <v>631</v>
      </c>
    </row>
    <row r="7295" spans="1:8" x14ac:dyDescent="0.3">
      <c r="A7295" s="34" t="str">
        <f>+LEFT(Tabla3[[#This Row],[id_detalle]],2)</f>
        <v>06</v>
      </c>
      <c r="B7295" s="46" t="str">
        <f>VLOOKUP((LEFT(Tabla3[[#This Row],[id_detalle]],2)),id_rubro[[id]:[Rubro]],2,0)</f>
        <v>COMERCIO, ABASTECIMIENTO Y DISTRIBUCIÓN</v>
      </c>
      <c r="C7295" s="36" t="s">
        <v>2173</v>
      </c>
      <c r="D7295" s="45" t="str">
        <f>+Tabla3[[#This Row],[id_detalle]]&amp;" "&amp;VLOOKUP(Tabla3[[#This Row],[id_detalle]],rubro_detalle[[Código]:[Rubro Detalle]],2,0)</f>
        <v>06.00.301 Exportaciones</v>
      </c>
      <c r="E7295" s="33">
        <f t="shared" si="1288"/>
        <v>294</v>
      </c>
      <c r="F7295" s="47" t="str">
        <f t="shared" si="1289"/>
        <v>06.00.301-294</v>
      </c>
      <c r="G7295" s="37" t="s">
        <v>6481</v>
      </c>
      <c r="H7295" s="37">
        <v>631</v>
      </c>
    </row>
    <row r="7296" spans="1:8" x14ac:dyDescent="0.3">
      <c r="A7296" s="34" t="str">
        <f>+LEFT(Tabla3[[#This Row],[id_detalle]],2)</f>
        <v>06</v>
      </c>
      <c r="B7296" s="46" t="str">
        <f>VLOOKUP((LEFT(Tabla3[[#This Row],[id_detalle]],2)),id_rubro[[id]:[Rubro]],2,0)</f>
        <v>COMERCIO, ABASTECIMIENTO Y DISTRIBUCIÓN</v>
      </c>
      <c r="C7296" s="36" t="s">
        <v>2173</v>
      </c>
      <c r="D7296" s="45" t="str">
        <f>+Tabla3[[#This Row],[id_detalle]]&amp;" "&amp;VLOOKUP(Tabla3[[#This Row],[id_detalle]],rubro_detalle[[Código]:[Rubro Detalle]],2,0)</f>
        <v>06.00.301 Exportaciones</v>
      </c>
      <c r="E7296" s="33">
        <f t="shared" si="1288"/>
        <v>295</v>
      </c>
      <c r="F7296" s="47" t="str">
        <f t="shared" si="1289"/>
        <v>06.00.301-295</v>
      </c>
      <c r="G7296" s="37" t="s">
        <v>6194</v>
      </c>
      <c r="H7296" s="37">
        <v>632</v>
      </c>
    </row>
    <row r="7297" spans="1:8" x14ac:dyDescent="0.3">
      <c r="A7297" s="34" t="str">
        <f>+LEFT(Tabla3[[#This Row],[id_detalle]],2)</f>
        <v>06</v>
      </c>
      <c r="B7297" s="46" t="str">
        <f>VLOOKUP((LEFT(Tabla3[[#This Row],[id_detalle]],2)),id_rubro[[id]:[Rubro]],2,0)</f>
        <v>COMERCIO, ABASTECIMIENTO Y DISTRIBUCIÓN</v>
      </c>
      <c r="C7297" s="36" t="s">
        <v>2173</v>
      </c>
      <c r="D7297" s="45" t="str">
        <f>+Tabla3[[#This Row],[id_detalle]]&amp;" "&amp;VLOOKUP(Tabla3[[#This Row],[id_detalle]],rubro_detalle[[Código]:[Rubro Detalle]],2,0)</f>
        <v>06.00.301 Exportaciones</v>
      </c>
      <c r="E7297" s="33">
        <f t="shared" si="1288"/>
        <v>296</v>
      </c>
      <c r="F7297" s="47" t="str">
        <f t="shared" si="1289"/>
        <v>06.00.301-296</v>
      </c>
      <c r="G7297" s="37" t="s">
        <v>6482</v>
      </c>
      <c r="H7297" s="37">
        <v>633</v>
      </c>
    </row>
    <row r="7298" spans="1:8" x14ac:dyDescent="0.3">
      <c r="A7298" s="34" t="str">
        <f>+LEFT(Tabla3[[#This Row],[id_detalle]],2)</f>
        <v>06</v>
      </c>
      <c r="B7298" s="46" t="str">
        <f>VLOOKUP((LEFT(Tabla3[[#This Row],[id_detalle]],2)),id_rubro[[id]:[Rubro]],2,0)</f>
        <v>COMERCIO, ABASTECIMIENTO Y DISTRIBUCIÓN</v>
      </c>
      <c r="C7298" s="36" t="s">
        <v>2173</v>
      </c>
      <c r="D7298" s="45" t="str">
        <f>+Tabla3[[#This Row],[id_detalle]]&amp;" "&amp;VLOOKUP(Tabla3[[#This Row],[id_detalle]],rubro_detalle[[Código]:[Rubro Detalle]],2,0)</f>
        <v>06.00.301 Exportaciones</v>
      </c>
      <c r="E7298" s="33">
        <f t="shared" si="1288"/>
        <v>297</v>
      </c>
      <c r="F7298" s="47" t="str">
        <f t="shared" si="1289"/>
        <v>06.00.301-297</v>
      </c>
      <c r="G7298" s="37" t="s">
        <v>6483</v>
      </c>
      <c r="H7298" s="37">
        <v>636</v>
      </c>
    </row>
    <row r="7299" spans="1:8" x14ac:dyDescent="0.3">
      <c r="A7299" s="34" t="str">
        <f>+LEFT(Tabla3[[#This Row],[id_detalle]],2)</f>
        <v>06</v>
      </c>
      <c r="B7299" s="46" t="str">
        <f>VLOOKUP((LEFT(Tabla3[[#This Row],[id_detalle]],2)),id_rubro[[id]:[Rubro]],2,0)</f>
        <v>COMERCIO, ABASTECIMIENTO Y DISTRIBUCIÓN</v>
      </c>
      <c r="C7299" s="36" t="s">
        <v>2173</v>
      </c>
      <c r="D7299" s="45" t="str">
        <f>+Tabla3[[#This Row],[id_detalle]]&amp;" "&amp;VLOOKUP(Tabla3[[#This Row],[id_detalle]],rubro_detalle[[Código]:[Rubro Detalle]],2,0)</f>
        <v>06.00.301 Exportaciones</v>
      </c>
      <c r="E7299" s="33">
        <f t="shared" si="1288"/>
        <v>298</v>
      </c>
      <c r="F7299" s="47" t="str">
        <f t="shared" si="1289"/>
        <v>06.00.301-298</v>
      </c>
      <c r="G7299" s="37" t="s">
        <v>6484</v>
      </c>
      <c r="H7299" s="37">
        <v>638</v>
      </c>
    </row>
    <row r="7300" spans="1:8" x14ac:dyDescent="0.3">
      <c r="A7300" s="34" t="str">
        <f>+LEFT(Tabla3[[#This Row],[id_detalle]],2)</f>
        <v>06</v>
      </c>
      <c r="B7300" s="46" t="str">
        <f>VLOOKUP((LEFT(Tabla3[[#This Row],[id_detalle]],2)),id_rubro[[id]:[Rubro]],2,0)</f>
        <v>COMERCIO, ABASTECIMIENTO Y DISTRIBUCIÓN</v>
      </c>
      <c r="C7300" s="36" t="s">
        <v>2173</v>
      </c>
      <c r="D7300" s="45" t="str">
        <f>+Tabla3[[#This Row],[id_detalle]]&amp;" "&amp;VLOOKUP(Tabla3[[#This Row],[id_detalle]],rubro_detalle[[Código]:[Rubro Detalle]],2,0)</f>
        <v>06.00.301 Exportaciones</v>
      </c>
      <c r="E7300" s="33">
        <f t="shared" si="1288"/>
        <v>299</v>
      </c>
      <c r="F7300" s="47" t="str">
        <f t="shared" si="1289"/>
        <v>06.00.301-299</v>
      </c>
      <c r="G7300" s="37" t="s">
        <v>6485</v>
      </c>
      <c r="H7300" s="37">
        <v>641</v>
      </c>
    </row>
    <row r="7301" spans="1:8" x14ac:dyDescent="0.3">
      <c r="A7301" s="34" t="str">
        <f>+LEFT(Tabla3[[#This Row],[id_detalle]],2)</f>
        <v>06</v>
      </c>
      <c r="B7301" s="46" t="str">
        <f>VLOOKUP((LEFT(Tabla3[[#This Row],[id_detalle]],2)),id_rubro[[id]:[Rubro]],2,0)</f>
        <v>COMERCIO, ABASTECIMIENTO Y DISTRIBUCIÓN</v>
      </c>
      <c r="C7301" s="36" t="s">
        <v>2173</v>
      </c>
      <c r="D7301" s="45" t="str">
        <f>+Tabla3[[#This Row],[id_detalle]]&amp;" "&amp;VLOOKUP(Tabla3[[#This Row],[id_detalle]],rubro_detalle[[Código]:[Rubro Detalle]],2,0)</f>
        <v>06.00.301 Exportaciones</v>
      </c>
      <c r="E7301" s="33">
        <f t="shared" si="1288"/>
        <v>300</v>
      </c>
      <c r="F7301" s="47" t="str">
        <f t="shared" si="1289"/>
        <v>06.00.301-300</v>
      </c>
      <c r="G7301" s="37" t="s">
        <v>6486</v>
      </c>
      <c r="H7301" s="37">
        <v>641</v>
      </c>
    </row>
    <row r="7302" spans="1:8" x14ac:dyDescent="0.3">
      <c r="A7302" s="34" t="str">
        <f>+LEFT(Tabla3[[#This Row],[id_detalle]],2)</f>
        <v>06</v>
      </c>
      <c r="B7302" s="46" t="str">
        <f>VLOOKUP((LEFT(Tabla3[[#This Row],[id_detalle]],2)),id_rubro[[id]:[Rubro]],2,0)</f>
        <v>COMERCIO, ABASTECIMIENTO Y DISTRIBUCIÓN</v>
      </c>
      <c r="C7302" s="36" t="s">
        <v>2173</v>
      </c>
      <c r="D7302" s="45" t="str">
        <f>+Tabla3[[#This Row],[id_detalle]]&amp;" "&amp;VLOOKUP(Tabla3[[#This Row],[id_detalle]],rubro_detalle[[Código]:[Rubro Detalle]],2,0)</f>
        <v>06.00.301 Exportaciones</v>
      </c>
      <c r="E7302" s="33">
        <f t="shared" si="1288"/>
        <v>301</v>
      </c>
      <c r="F7302" s="47" t="str">
        <f t="shared" si="1289"/>
        <v>06.00.301-301</v>
      </c>
      <c r="G7302" s="37" t="s">
        <v>6487</v>
      </c>
      <c r="H7302" s="37">
        <v>643</v>
      </c>
    </row>
    <row r="7303" spans="1:8" x14ac:dyDescent="0.3">
      <c r="A7303" s="34" t="str">
        <f>+LEFT(Tabla3[[#This Row],[id_detalle]],2)</f>
        <v>06</v>
      </c>
      <c r="B7303" s="46" t="str">
        <f>VLOOKUP((LEFT(Tabla3[[#This Row],[id_detalle]],2)),id_rubro[[id]:[Rubro]],2,0)</f>
        <v>COMERCIO, ABASTECIMIENTO Y DISTRIBUCIÓN</v>
      </c>
      <c r="C7303" s="36" t="s">
        <v>2173</v>
      </c>
      <c r="D7303" s="45" t="str">
        <f>+Tabla3[[#This Row],[id_detalle]]&amp;" "&amp;VLOOKUP(Tabla3[[#This Row],[id_detalle]],rubro_detalle[[Código]:[Rubro Detalle]],2,0)</f>
        <v>06.00.301 Exportaciones</v>
      </c>
      <c r="E7303" s="33">
        <f t="shared" si="1288"/>
        <v>302</v>
      </c>
      <c r="F7303" s="47" t="str">
        <f t="shared" si="1289"/>
        <v>06.00.301-302</v>
      </c>
      <c r="G7303" s="37" t="s">
        <v>4467</v>
      </c>
      <c r="H7303" s="37">
        <v>643</v>
      </c>
    </row>
    <row r="7304" spans="1:8" x14ac:dyDescent="0.3">
      <c r="A7304" s="34" t="str">
        <f>+LEFT(Tabla3[[#This Row],[id_detalle]],2)</f>
        <v>06</v>
      </c>
      <c r="B7304" s="46" t="str">
        <f>VLOOKUP((LEFT(Tabla3[[#This Row],[id_detalle]],2)),id_rubro[[id]:[Rubro]],2,0)</f>
        <v>COMERCIO, ABASTECIMIENTO Y DISTRIBUCIÓN</v>
      </c>
      <c r="C7304" s="36" t="s">
        <v>2173</v>
      </c>
      <c r="D7304" s="45" t="str">
        <f>+Tabla3[[#This Row],[id_detalle]]&amp;" "&amp;VLOOKUP(Tabla3[[#This Row],[id_detalle]],rubro_detalle[[Código]:[Rubro Detalle]],2,0)</f>
        <v>06.00.301 Exportaciones</v>
      </c>
      <c r="E7304" s="33">
        <f t="shared" si="1288"/>
        <v>303</v>
      </c>
      <c r="F7304" s="47" t="str">
        <f t="shared" si="1289"/>
        <v>06.00.301-303</v>
      </c>
      <c r="G7304" s="37" t="s">
        <v>6488</v>
      </c>
      <c r="H7304" s="37">
        <v>644</v>
      </c>
    </row>
    <row r="7305" spans="1:8" x14ac:dyDescent="0.3">
      <c r="A7305" s="34" t="str">
        <f>+LEFT(Tabla3[[#This Row],[id_detalle]],2)</f>
        <v>06</v>
      </c>
      <c r="B7305" s="46" t="str">
        <f>VLOOKUP((LEFT(Tabla3[[#This Row],[id_detalle]],2)),id_rubro[[id]:[Rubro]],2,0)</f>
        <v>COMERCIO, ABASTECIMIENTO Y DISTRIBUCIÓN</v>
      </c>
      <c r="C7305" s="36" t="s">
        <v>2173</v>
      </c>
      <c r="D7305" s="45" t="str">
        <f>+Tabla3[[#This Row],[id_detalle]]&amp;" "&amp;VLOOKUP(Tabla3[[#This Row],[id_detalle]],rubro_detalle[[Código]:[Rubro Detalle]],2,0)</f>
        <v>06.00.301 Exportaciones</v>
      </c>
      <c r="E7305" s="33">
        <f t="shared" si="1288"/>
        <v>304</v>
      </c>
      <c r="F7305" s="47" t="str">
        <f t="shared" si="1289"/>
        <v>06.00.301-304</v>
      </c>
      <c r="G7305" s="37" t="s">
        <v>3258</v>
      </c>
      <c r="H7305" s="37">
        <v>645</v>
      </c>
    </row>
    <row r="7306" spans="1:8" x14ac:dyDescent="0.3">
      <c r="A7306" s="34" t="str">
        <f>+LEFT(Tabla3[[#This Row],[id_detalle]],2)</f>
        <v>06</v>
      </c>
      <c r="B7306" s="46" t="str">
        <f>VLOOKUP((LEFT(Tabla3[[#This Row],[id_detalle]],2)),id_rubro[[id]:[Rubro]],2,0)</f>
        <v>COMERCIO, ABASTECIMIENTO Y DISTRIBUCIÓN</v>
      </c>
      <c r="C7306" s="36" t="s">
        <v>2173</v>
      </c>
      <c r="D7306" s="45" t="str">
        <f>+Tabla3[[#This Row],[id_detalle]]&amp;" "&amp;VLOOKUP(Tabla3[[#This Row],[id_detalle]],rubro_detalle[[Código]:[Rubro Detalle]],2,0)</f>
        <v>06.00.301 Exportaciones</v>
      </c>
      <c r="E7306" s="33">
        <f t="shared" si="1288"/>
        <v>305</v>
      </c>
      <c r="F7306" s="47" t="str">
        <f t="shared" si="1289"/>
        <v>06.00.301-305</v>
      </c>
      <c r="G7306" s="37" t="s">
        <v>6489</v>
      </c>
      <c r="H7306" s="37">
        <v>647</v>
      </c>
    </row>
    <row r="7307" spans="1:8" x14ac:dyDescent="0.3">
      <c r="A7307" s="34" t="str">
        <f>+LEFT(Tabla3[[#This Row],[id_detalle]],2)</f>
        <v>06</v>
      </c>
      <c r="B7307" s="46" t="str">
        <f>VLOOKUP((LEFT(Tabla3[[#This Row],[id_detalle]],2)),id_rubro[[id]:[Rubro]],2,0)</f>
        <v>COMERCIO, ABASTECIMIENTO Y DISTRIBUCIÓN</v>
      </c>
      <c r="C7307" s="36" t="s">
        <v>2173</v>
      </c>
      <c r="D7307" s="45" t="str">
        <f>+Tabla3[[#This Row],[id_detalle]]&amp;" "&amp;VLOOKUP(Tabla3[[#This Row],[id_detalle]],rubro_detalle[[Código]:[Rubro Detalle]],2,0)</f>
        <v>06.00.301 Exportaciones</v>
      </c>
      <c r="E7307" s="33">
        <f t="shared" si="1288"/>
        <v>306</v>
      </c>
      <c r="F7307" s="47" t="str">
        <f t="shared" si="1289"/>
        <v>06.00.301-306</v>
      </c>
      <c r="G7307" s="37" t="s">
        <v>3325</v>
      </c>
      <c r="H7307" s="37">
        <v>647</v>
      </c>
    </row>
    <row r="7308" spans="1:8" x14ac:dyDescent="0.3">
      <c r="A7308" s="34" t="str">
        <f>+LEFT(Tabla3[[#This Row],[id_detalle]],2)</f>
        <v>06</v>
      </c>
      <c r="B7308" s="46" t="str">
        <f>VLOOKUP((LEFT(Tabla3[[#This Row],[id_detalle]],2)),id_rubro[[id]:[Rubro]],2,0)</f>
        <v>COMERCIO, ABASTECIMIENTO Y DISTRIBUCIÓN</v>
      </c>
      <c r="C7308" s="36" t="s">
        <v>2173</v>
      </c>
      <c r="D7308" s="45" t="str">
        <f>+Tabla3[[#This Row],[id_detalle]]&amp;" "&amp;VLOOKUP(Tabla3[[#This Row],[id_detalle]],rubro_detalle[[Código]:[Rubro Detalle]],2,0)</f>
        <v>06.00.301 Exportaciones</v>
      </c>
      <c r="E7308" s="33">
        <f t="shared" si="1288"/>
        <v>307</v>
      </c>
      <c r="F7308" s="47" t="str">
        <f t="shared" si="1289"/>
        <v>06.00.301-307</v>
      </c>
      <c r="G7308" s="37" t="s">
        <v>6490</v>
      </c>
      <c r="H7308" s="37">
        <v>649</v>
      </c>
    </row>
    <row r="7309" spans="1:8" x14ac:dyDescent="0.3">
      <c r="A7309" s="34" t="str">
        <f>+LEFT(Tabla3[[#This Row],[id_detalle]],2)</f>
        <v>06</v>
      </c>
      <c r="B7309" s="46" t="str">
        <f>VLOOKUP((LEFT(Tabla3[[#This Row],[id_detalle]],2)),id_rubro[[id]:[Rubro]],2,0)</f>
        <v>COMERCIO, ABASTECIMIENTO Y DISTRIBUCIÓN</v>
      </c>
      <c r="C7309" s="36" t="s">
        <v>2173</v>
      </c>
      <c r="D7309" s="45" t="str">
        <f>+Tabla3[[#This Row],[id_detalle]]&amp;" "&amp;VLOOKUP(Tabla3[[#This Row],[id_detalle]],rubro_detalle[[Código]:[Rubro Detalle]],2,0)</f>
        <v>06.00.301 Exportaciones</v>
      </c>
      <c r="E7309" s="33">
        <f t="shared" si="1288"/>
        <v>308</v>
      </c>
      <c r="F7309" s="47" t="str">
        <f t="shared" si="1289"/>
        <v>06.00.301-308</v>
      </c>
      <c r="G7309" s="38" t="s">
        <v>2935</v>
      </c>
      <c r="H7309" s="38">
        <v>652</v>
      </c>
    </row>
    <row r="7310" spans="1:8" x14ac:dyDescent="0.3">
      <c r="A7310" s="34" t="str">
        <f>+LEFT(Tabla3[[#This Row],[id_detalle]],2)</f>
        <v>06</v>
      </c>
      <c r="B7310" s="46" t="str">
        <f>VLOOKUP((LEFT(Tabla3[[#This Row],[id_detalle]],2)),id_rubro[[id]:[Rubro]],2,0)</f>
        <v>COMERCIO, ABASTECIMIENTO Y DISTRIBUCIÓN</v>
      </c>
      <c r="C7310" s="36" t="s">
        <v>2173</v>
      </c>
      <c r="D7310" s="45" t="str">
        <f>+Tabla3[[#This Row],[id_detalle]]&amp;" "&amp;VLOOKUP(Tabla3[[#This Row],[id_detalle]],rubro_detalle[[Código]:[Rubro Detalle]],2,0)</f>
        <v>06.00.301 Exportaciones</v>
      </c>
      <c r="E7310" s="33">
        <f t="shared" si="1288"/>
        <v>309</v>
      </c>
      <c r="F7310" s="47" t="str">
        <f t="shared" si="1289"/>
        <v>06.00.301-309</v>
      </c>
      <c r="G7310" s="37" t="s">
        <v>2493</v>
      </c>
      <c r="H7310" s="37">
        <v>653</v>
      </c>
    </row>
    <row r="7311" spans="1:8" x14ac:dyDescent="0.3">
      <c r="A7311" s="34" t="str">
        <f>+LEFT(Tabla3[[#This Row],[id_detalle]],2)</f>
        <v>06</v>
      </c>
      <c r="B7311" s="46" t="str">
        <f>VLOOKUP((LEFT(Tabla3[[#This Row],[id_detalle]],2)),id_rubro[[id]:[Rubro]],2,0)</f>
        <v>COMERCIO, ABASTECIMIENTO Y DISTRIBUCIÓN</v>
      </c>
      <c r="C7311" s="36" t="s">
        <v>2173</v>
      </c>
      <c r="D7311" s="45" t="str">
        <f>+Tabla3[[#This Row],[id_detalle]]&amp;" "&amp;VLOOKUP(Tabla3[[#This Row],[id_detalle]],rubro_detalle[[Código]:[Rubro Detalle]],2,0)</f>
        <v>06.00.301 Exportaciones</v>
      </c>
      <c r="E7311" s="33">
        <f t="shared" si="1288"/>
        <v>310</v>
      </c>
      <c r="F7311" s="47" t="str">
        <f t="shared" si="1289"/>
        <v>06.00.301-310</v>
      </c>
      <c r="G7311" s="37" t="s">
        <v>2628</v>
      </c>
      <c r="H7311" s="37">
        <v>655</v>
      </c>
    </row>
    <row r="7312" spans="1:8" x14ac:dyDescent="0.3">
      <c r="A7312" s="34" t="str">
        <f>+LEFT(Tabla3[[#This Row],[id_detalle]],2)</f>
        <v>06</v>
      </c>
      <c r="B7312" s="46" t="str">
        <f>VLOOKUP((LEFT(Tabla3[[#This Row],[id_detalle]],2)),id_rubro[[id]:[Rubro]],2,0)</f>
        <v>COMERCIO, ABASTECIMIENTO Y DISTRIBUCIÓN</v>
      </c>
      <c r="C7312" s="36" t="s">
        <v>2173</v>
      </c>
      <c r="D7312" s="45" t="str">
        <f>+Tabla3[[#This Row],[id_detalle]]&amp;" "&amp;VLOOKUP(Tabla3[[#This Row],[id_detalle]],rubro_detalle[[Código]:[Rubro Detalle]],2,0)</f>
        <v>06.00.301 Exportaciones</v>
      </c>
      <c r="E7312" s="33">
        <f t="shared" si="1288"/>
        <v>311</v>
      </c>
      <c r="F7312" s="47" t="str">
        <f t="shared" si="1289"/>
        <v>06.00.301-311</v>
      </c>
      <c r="G7312" s="37" t="s">
        <v>6491</v>
      </c>
      <c r="H7312" s="37">
        <v>656</v>
      </c>
    </row>
    <row r="7313" spans="1:8" x14ac:dyDescent="0.3">
      <c r="A7313" s="34" t="str">
        <f>+LEFT(Tabla3[[#This Row],[id_detalle]],2)</f>
        <v>06</v>
      </c>
      <c r="B7313" s="46" t="str">
        <f>VLOOKUP((LEFT(Tabla3[[#This Row],[id_detalle]],2)),id_rubro[[id]:[Rubro]],2,0)</f>
        <v>COMERCIO, ABASTECIMIENTO Y DISTRIBUCIÓN</v>
      </c>
      <c r="C7313" s="36" t="s">
        <v>2173</v>
      </c>
      <c r="D7313" s="45" t="str">
        <f>+Tabla3[[#This Row],[id_detalle]]&amp;" "&amp;VLOOKUP(Tabla3[[#This Row],[id_detalle]],rubro_detalle[[Código]:[Rubro Detalle]],2,0)</f>
        <v>06.00.301 Exportaciones</v>
      </c>
      <c r="E7313" s="33">
        <f t="shared" si="1288"/>
        <v>312</v>
      </c>
      <c r="F7313" s="47" t="str">
        <f t="shared" si="1289"/>
        <v>06.00.301-312</v>
      </c>
      <c r="G7313" s="37" t="s">
        <v>4425</v>
      </c>
      <c r="H7313" s="37">
        <v>657</v>
      </c>
    </row>
    <row r="7314" spans="1:8" x14ac:dyDescent="0.3">
      <c r="A7314" s="34" t="str">
        <f>+LEFT(Tabla3[[#This Row],[id_detalle]],2)</f>
        <v>06</v>
      </c>
      <c r="B7314" s="46" t="str">
        <f>VLOOKUP((LEFT(Tabla3[[#This Row],[id_detalle]],2)),id_rubro[[id]:[Rubro]],2,0)</f>
        <v>COMERCIO, ABASTECIMIENTO Y DISTRIBUCIÓN</v>
      </c>
      <c r="C7314" s="36" t="s">
        <v>2173</v>
      </c>
      <c r="D7314" s="45" t="str">
        <f>+Tabla3[[#This Row],[id_detalle]]&amp;" "&amp;VLOOKUP(Tabla3[[#This Row],[id_detalle]],rubro_detalle[[Código]:[Rubro Detalle]],2,0)</f>
        <v>06.00.301 Exportaciones</v>
      </c>
      <c r="E7314" s="33">
        <f t="shared" si="1288"/>
        <v>313</v>
      </c>
      <c r="F7314" s="47" t="str">
        <f t="shared" si="1289"/>
        <v>06.00.301-313</v>
      </c>
      <c r="G7314" s="37" t="s">
        <v>3277</v>
      </c>
      <c r="H7314" s="37">
        <v>660</v>
      </c>
    </row>
    <row r="7315" spans="1:8" x14ac:dyDescent="0.3">
      <c r="A7315" s="34" t="str">
        <f>+LEFT(Tabla3[[#This Row],[id_detalle]],2)</f>
        <v>06</v>
      </c>
      <c r="B7315" s="46" t="str">
        <f>VLOOKUP((LEFT(Tabla3[[#This Row],[id_detalle]],2)),id_rubro[[id]:[Rubro]],2,0)</f>
        <v>COMERCIO, ABASTECIMIENTO Y DISTRIBUCIÓN</v>
      </c>
      <c r="C7315" s="36" t="s">
        <v>2173</v>
      </c>
      <c r="D7315" s="45" t="str">
        <f>+Tabla3[[#This Row],[id_detalle]]&amp;" "&amp;VLOOKUP(Tabla3[[#This Row],[id_detalle]],rubro_detalle[[Código]:[Rubro Detalle]],2,0)</f>
        <v>06.00.301 Exportaciones</v>
      </c>
      <c r="E7315" s="33">
        <f t="shared" si="1288"/>
        <v>314</v>
      </c>
      <c r="F7315" s="47" t="str">
        <f t="shared" si="1289"/>
        <v>06.00.301-314</v>
      </c>
      <c r="G7315" s="37" t="s">
        <v>6154</v>
      </c>
      <c r="H7315" s="37">
        <v>661</v>
      </c>
    </row>
    <row r="7316" spans="1:8" x14ac:dyDescent="0.3">
      <c r="A7316" s="34" t="str">
        <f>+LEFT(Tabla3[[#This Row],[id_detalle]],2)</f>
        <v>06</v>
      </c>
      <c r="B7316" s="46" t="str">
        <f>VLOOKUP((LEFT(Tabla3[[#This Row],[id_detalle]],2)),id_rubro[[id]:[Rubro]],2,0)</f>
        <v>COMERCIO, ABASTECIMIENTO Y DISTRIBUCIÓN</v>
      </c>
      <c r="C7316" s="36" t="s">
        <v>2173</v>
      </c>
      <c r="D7316" s="45" t="str">
        <f>+Tabla3[[#This Row],[id_detalle]]&amp;" "&amp;VLOOKUP(Tabla3[[#This Row],[id_detalle]],rubro_detalle[[Código]:[Rubro Detalle]],2,0)</f>
        <v>06.00.301 Exportaciones</v>
      </c>
      <c r="E7316" s="33">
        <f t="shared" si="1288"/>
        <v>315</v>
      </c>
      <c r="F7316" s="47" t="str">
        <f t="shared" si="1289"/>
        <v>06.00.301-315</v>
      </c>
      <c r="G7316" s="37" t="s">
        <v>6492</v>
      </c>
      <c r="H7316" s="37">
        <v>661</v>
      </c>
    </row>
    <row r="7317" spans="1:8" x14ac:dyDescent="0.3">
      <c r="A7317" s="34" t="str">
        <f>+LEFT(Tabla3[[#This Row],[id_detalle]],2)</f>
        <v>06</v>
      </c>
      <c r="B7317" s="46" t="str">
        <f>VLOOKUP((LEFT(Tabla3[[#This Row],[id_detalle]],2)),id_rubro[[id]:[Rubro]],2,0)</f>
        <v>COMERCIO, ABASTECIMIENTO Y DISTRIBUCIÓN</v>
      </c>
      <c r="C7317" s="36" t="s">
        <v>2173</v>
      </c>
      <c r="D7317" s="45" t="str">
        <f>+Tabla3[[#This Row],[id_detalle]]&amp;" "&amp;VLOOKUP(Tabla3[[#This Row],[id_detalle]],rubro_detalle[[Código]:[Rubro Detalle]],2,0)</f>
        <v>06.00.301 Exportaciones</v>
      </c>
      <c r="E7317" s="33">
        <f t="shared" si="1288"/>
        <v>316</v>
      </c>
      <c r="F7317" s="47" t="str">
        <f t="shared" si="1289"/>
        <v>06.00.301-316</v>
      </c>
      <c r="G7317" s="37" t="s">
        <v>6493</v>
      </c>
      <c r="H7317" s="37">
        <v>664</v>
      </c>
    </row>
    <row r="7318" spans="1:8" x14ac:dyDescent="0.3">
      <c r="A7318" s="34" t="str">
        <f>+LEFT(Tabla3[[#This Row],[id_detalle]],2)</f>
        <v>06</v>
      </c>
      <c r="B7318" s="46" t="str">
        <f>VLOOKUP((LEFT(Tabla3[[#This Row],[id_detalle]],2)),id_rubro[[id]:[Rubro]],2,0)</f>
        <v>COMERCIO, ABASTECIMIENTO Y DISTRIBUCIÓN</v>
      </c>
      <c r="C7318" s="36" t="s">
        <v>2173</v>
      </c>
      <c r="D7318" s="45" t="str">
        <f>+Tabla3[[#This Row],[id_detalle]]&amp;" "&amp;VLOOKUP(Tabla3[[#This Row],[id_detalle]],rubro_detalle[[Código]:[Rubro Detalle]],2,0)</f>
        <v>06.00.301 Exportaciones</v>
      </c>
      <c r="E7318" s="33">
        <f t="shared" si="1288"/>
        <v>317</v>
      </c>
      <c r="F7318" s="47" t="str">
        <f t="shared" si="1289"/>
        <v>06.00.301-317</v>
      </c>
      <c r="G7318" s="37" t="s">
        <v>6494</v>
      </c>
      <c r="H7318" s="37">
        <v>664</v>
      </c>
    </row>
    <row r="7319" spans="1:8" x14ac:dyDescent="0.3">
      <c r="A7319" s="34" t="str">
        <f>+LEFT(Tabla3[[#This Row],[id_detalle]],2)</f>
        <v>06</v>
      </c>
      <c r="B7319" s="46" t="str">
        <f>VLOOKUP((LEFT(Tabla3[[#This Row],[id_detalle]],2)),id_rubro[[id]:[Rubro]],2,0)</f>
        <v>COMERCIO, ABASTECIMIENTO Y DISTRIBUCIÓN</v>
      </c>
      <c r="C7319" s="36" t="s">
        <v>2173</v>
      </c>
      <c r="D7319" s="45" t="str">
        <f>+Tabla3[[#This Row],[id_detalle]]&amp;" "&amp;VLOOKUP(Tabla3[[#This Row],[id_detalle]],rubro_detalle[[Código]:[Rubro Detalle]],2,0)</f>
        <v>06.00.301 Exportaciones</v>
      </c>
      <c r="E7319" s="33">
        <f t="shared" si="1288"/>
        <v>318</v>
      </c>
      <c r="F7319" s="47" t="str">
        <f t="shared" si="1289"/>
        <v>06.00.301-318</v>
      </c>
      <c r="G7319" s="37" t="s">
        <v>6495</v>
      </c>
      <c r="H7319" s="37">
        <v>664</v>
      </c>
    </row>
    <row r="7320" spans="1:8" x14ac:dyDescent="0.3">
      <c r="A7320" s="34" t="str">
        <f>+LEFT(Tabla3[[#This Row],[id_detalle]],2)</f>
        <v>06</v>
      </c>
      <c r="B7320" s="46" t="str">
        <f>VLOOKUP((LEFT(Tabla3[[#This Row],[id_detalle]],2)),id_rubro[[id]:[Rubro]],2,0)</f>
        <v>COMERCIO, ABASTECIMIENTO Y DISTRIBUCIÓN</v>
      </c>
      <c r="C7320" s="36" t="s">
        <v>2173</v>
      </c>
      <c r="D7320" s="45" t="str">
        <f>+Tabla3[[#This Row],[id_detalle]]&amp;" "&amp;VLOOKUP(Tabla3[[#This Row],[id_detalle]],rubro_detalle[[Código]:[Rubro Detalle]],2,0)</f>
        <v>06.00.301 Exportaciones</v>
      </c>
      <c r="E7320" s="33">
        <f t="shared" si="1288"/>
        <v>319</v>
      </c>
      <c r="F7320" s="47" t="str">
        <f t="shared" si="1289"/>
        <v>06.00.301-319</v>
      </c>
      <c r="G7320" s="37" t="s">
        <v>2499</v>
      </c>
      <c r="H7320" s="37">
        <v>664</v>
      </c>
    </row>
    <row r="7321" spans="1:8" x14ac:dyDescent="0.3">
      <c r="A7321" s="34" t="str">
        <f>+LEFT(Tabla3[[#This Row],[id_detalle]],2)</f>
        <v>06</v>
      </c>
      <c r="B7321" s="46" t="str">
        <f>VLOOKUP((LEFT(Tabla3[[#This Row],[id_detalle]],2)),id_rubro[[id]:[Rubro]],2,0)</f>
        <v>COMERCIO, ABASTECIMIENTO Y DISTRIBUCIÓN</v>
      </c>
      <c r="C7321" s="36" t="s">
        <v>2173</v>
      </c>
      <c r="D7321" s="45" t="str">
        <f>+Tabla3[[#This Row],[id_detalle]]&amp;" "&amp;VLOOKUP(Tabla3[[#This Row],[id_detalle]],rubro_detalle[[Código]:[Rubro Detalle]],2,0)</f>
        <v>06.00.301 Exportaciones</v>
      </c>
      <c r="E7321" s="33">
        <f t="shared" si="1288"/>
        <v>320</v>
      </c>
      <c r="F7321" s="47" t="str">
        <f t="shared" si="1289"/>
        <v>06.00.301-320</v>
      </c>
      <c r="G7321" s="37" t="s">
        <v>6496</v>
      </c>
      <c r="H7321" s="37">
        <v>664</v>
      </c>
    </row>
    <row r="7322" spans="1:8" x14ac:dyDescent="0.3">
      <c r="A7322" s="34" t="str">
        <f>+LEFT(Tabla3[[#This Row],[id_detalle]],2)</f>
        <v>06</v>
      </c>
      <c r="B7322" s="46" t="str">
        <f>VLOOKUP((LEFT(Tabla3[[#This Row],[id_detalle]],2)),id_rubro[[id]:[Rubro]],2,0)</f>
        <v>COMERCIO, ABASTECIMIENTO Y DISTRIBUCIÓN</v>
      </c>
      <c r="C7322" s="36" t="s">
        <v>2173</v>
      </c>
      <c r="D7322" s="45" t="str">
        <f>+Tabla3[[#This Row],[id_detalle]]&amp;" "&amp;VLOOKUP(Tabla3[[#This Row],[id_detalle]],rubro_detalle[[Código]:[Rubro Detalle]],2,0)</f>
        <v>06.00.301 Exportaciones</v>
      </c>
      <c r="E7322" s="33">
        <f t="shared" ref="E7322:E7341" si="1290">+IF(D7322=D7321,E7321+1,1)</f>
        <v>321</v>
      </c>
      <c r="F7322" s="47" t="str">
        <f t="shared" ref="F7322:F7341" si="1291">+LEFT(D7322,9)&amp;"-"&amp;E7322</f>
        <v>06.00.301-321</v>
      </c>
      <c r="G7322" s="37" t="s">
        <v>6497</v>
      </c>
      <c r="H7322" s="37">
        <v>664</v>
      </c>
    </row>
    <row r="7323" spans="1:8" x14ac:dyDescent="0.3">
      <c r="A7323" s="34" t="str">
        <f>+LEFT(Tabla3[[#This Row],[id_detalle]],2)</f>
        <v>06</v>
      </c>
      <c r="B7323" s="46" t="str">
        <f>VLOOKUP((LEFT(Tabla3[[#This Row],[id_detalle]],2)),id_rubro[[id]:[Rubro]],2,0)</f>
        <v>COMERCIO, ABASTECIMIENTO Y DISTRIBUCIÓN</v>
      </c>
      <c r="C7323" s="36" t="s">
        <v>2173</v>
      </c>
      <c r="D7323" s="45" t="str">
        <f>+Tabla3[[#This Row],[id_detalle]]&amp;" "&amp;VLOOKUP(Tabla3[[#This Row],[id_detalle]],rubro_detalle[[Código]:[Rubro Detalle]],2,0)</f>
        <v>06.00.301 Exportaciones</v>
      </c>
      <c r="E7323" s="33">
        <f t="shared" si="1290"/>
        <v>322</v>
      </c>
      <c r="F7323" s="47" t="str">
        <f t="shared" si="1291"/>
        <v>06.00.301-322</v>
      </c>
      <c r="G7323" s="37" t="s">
        <v>6498</v>
      </c>
      <c r="H7323" s="37">
        <v>665</v>
      </c>
    </row>
    <row r="7324" spans="1:8" x14ac:dyDescent="0.3">
      <c r="A7324" s="34" t="str">
        <f>+LEFT(Tabla3[[#This Row],[id_detalle]],2)</f>
        <v>06</v>
      </c>
      <c r="B7324" s="46" t="str">
        <f>VLOOKUP((LEFT(Tabla3[[#This Row],[id_detalle]],2)),id_rubro[[id]:[Rubro]],2,0)</f>
        <v>COMERCIO, ABASTECIMIENTO Y DISTRIBUCIÓN</v>
      </c>
      <c r="C7324" s="36" t="s">
        <v>2173</v>
      </c>
      <c r="D7324" s="45" t="str">
        <f>+Tabla3[[#This Row],[id_detalle]]&amp;" "&amp;VLOOKUP(Tabla3[[#This Row],[id_detalle]],rubro_detalle[[Código]:[Rubro Detalle]],2,0)</f>
        <v>06.00.301 Exportaciones</v>
      </c>
      <c r="E7324" s="33">
        <f t="shared" si="1290"/>
        <v>323</v>
      </c>
      <c r="F7324" s="47" t="str">
        <f t="shared" si="1291"/>
        <v>06.00.301-323</v>
      </c>
      <c r="G7324" s="37" t="s">
        <v>2502</v>
      </c>
      <c r="H7324" s="37">
        <v>665</v>
      </c>
    </row>
    <row r="7325" spans="1:8" x14ac:dyDescent="0.3">
      <c r="A7325" s="34" t="str">
        <f>+LEFT(Tabla3[[#This Row],[id_detalle]],2)</f>
        <v>06</v>
      </c>
      <c r="B7325" s="46" t="str">
        <f>VLOOKUP((LEFT(Tabla3[[#This Row],[id_detalle]],2)),id_rubro[[id]:[Rubro]],2,0)</f>
        <v>COMERCIO, ABASTECIMIENTO Y DISTRIBUCIÓN</v>
      </c>
      <c r="C7325" s="36" t="s">
        <v>2173</v>
      </c>
      <c r="D7325" s="45" t="str">
        <f>+Tabla3[[#This Row],[id_detalle]]&amp;" "&amp;VLOOKUP(Tabla3[[#This Row],[id_detalle]],rubro_detalle[[Código]:[Rubro Detalle]],2,0)</f>
        <v>06.00.301 Exportaciones</v>
      </c>
      <c r="E7325" s="33">
        <f t="shared" si="1290"/>
        <v>324</v>
      </c>
      <c r="F7325" s="47" t="str">
        <f t="shared" si="1291"/>
        <v>06.00.301-324</v>
      </c>
      <c r="G7325" s="37" t="s">
        <v>2746</v>
      </c>
      <c r="H7325" s="37">
        <v>668</v>
      </c>
    </row>
    <row r="7326" spans="1:8" x14ac:dyDescent="0.3">
      <c r="A7326" s="34" t="str">
        <f>+LEFT(Tabla3[[#This Row],[id_detalle]],2)</f>
        <v>06</v>
      </c>
      <c r="B7326" s="46" t="str">
        <f>VLOOKUP((LEFT(Tabla3[[#This Row],[id_detalle]],2)),id_rubro[[id]:[Rubro]],2,0)</f>
        <v>COMERCIO, ABASTECIMIENTO Y DISTRIBUCIÓN</v>
      </c>
      <c r="C7326" s="36" t="s">
        <v>2173</v>
      </c>
      <c r="D7326" s="45" t="str">
        <f>+Tabla3[[#This Row],[id_detalle]]&amp;" "&amp;VLOOKUP(Tabla3[[#This Row],[id_detalle]],rubro_detalle[[Código]:[Rubro Detalle]],2,0)</f>
        <v>06.00.301 Exportaciones</v>
      </c>
      <c r="E7326" s="33">
        <f t="shared" si="1290"/>
        <v>325</v>
      </c>
      <c r="F7326" s="47" t="str">
        <f t="shared" si="1291"/>
        <v>06.00.301-325</v>
      </c>
      <c r="G7326" s="37" t="s">
        <v>4549</v>
      </c>
      <c r="H7326" s="37">
        <v>670</v>
      </c>
    </row>
    <row r="7327" spans="1:8" x14ac:dyDescent="0.3">
      <c r="A7327" s="34" t="str">
        <f>+LEFT(Tabla3[[#This Row],[id_detalle]],2)</f>
        <v>06</v>
      </c>
      <c r="B7327" s="46" t="str">
        <f>VLOOKUP((LEFT(Tabla3[[#This Row],[id_detalle]],2)),id_rubro[[id]:[Rubro]],2,0)</f>
        <v>COMERCIO, ABASTECIMIENTO Y DISTRIBUCIÓN</v>
      </c>
      <c r="C7327" s="36" t="s">
        <v>2173</v>
      </c>
      <c r="D7327" s="45" t="str">
        <f>+Tabla3[[#This Row],[id_detalle]]&amp;" "&amp;VLOOKUP(Tabla3[[#This Row],[id_detalle]],rubro_detalle[[Código]:[Rubro Detalle]],2,0)</f>
        <v>06.00.301 Exportaciones</v>
      </c>
      <c r="E7327" s="33">
        <f t="shared" si="1290"/>
        <v>326</v>
      </c>
      <c r="F7327" s="47" t="str">
        <f t="shared" si="1291"/>
        <v>06.00.301-326</v>
      </c>
      <c r="G7327" s="37" t="s">
        <v>4551</v>
      </c>
      <c r="H7327" s="37">
        <v>671</v>
      </c>
    </row>
    <row r="7328" spans="1:8" x14ac:dyDescent="0.3">
      <c r="A7328" s="34" t="str">
        <f>+LEFT(Tabla3[[#This Row],[id_detalle]],2)</f>
        <v>06</v>
      </c>
      <c r="B7328" s="46" t="str">
        <f>VLOOKUP((LEFT(Tabla3[[#This Row],[id_detalle]],2)),id_rubro[[id]:[Rubro]],2,0)</f>
        <v>COMERCIO, ABASTECIMIENTO Y DISTRIBUCIÓN</v>
      </c>
      <c r="C7328" s="36" t="s">
        <v>2173</v>
      </c>
      <c r="D7328" s="45" t="str">
        <f>+Tabla3[[#This Row],[id_detalle]]&amp;" "&amp;VLOOKUP(Tabla3[[#This Row],[id_detalle]],rubro_detalle[[Código]:[Rubro Detalle]],2,0)</f>
        <v>06.00.301 Exportaciones</v>
      </c>
      <c r="E7328" s="33">
        <f t="shared" si="1290"/>
        <v>327</v>
      </c>
      <c r="F7328" s="47" t="str">
        <f t="shared" si="1291"/>
        <v>06.00.301-327</v>
      </c>
      <c r="G7328" s="37" t="s">
        <v>3723</v>
      </c>
      <c r="H7328" s="37">
        <v>673</v>
      </c>
    </row>
    <row r="7329" spans="1:8" x14ac:dyDescent="0.3">
      <c r="A7329" s="34" t="str">
        <f>+LEFT(Tabla3[[#This Row],[id_detalle]],2)</f>
        <v>06</v>
      </c>
      <c r="B7329" s="46" t="str">
        <f>VLOOKUP((LEFT(Tabla3[[#This Row],[id_detalle]],2)),id_rubro[[id]:[Rubro]],2,0)</f>
        <v>COMERCIO, ABASTECIMIENTO Y DISTRIBUCIÓN</v>
      </c>
      <c r="C7329" s="36" t="s">
        <v>2173</v>
      </c>
      <c r="D7329" s="45" t="str">
        <f>+Tabla3[[#This Row],[id_detalle]]&amp;" "&amp;VLOOKUP(Tabla3[[#This Row],[id_detalle]],rubro_detalle[[Código]:[Rubro Detalle]],2,0)</f>
        <v>06.00.301 Exportaciones</v>
      </c>
      <c r="E7329" s="33">
        <f t="shared" si="1290"/>
        <v>328</v>
      </c>
      <c r="F7329" s="47" t="str">
        <f t="shared" si="1291"/>
        <v>06.00.301-328</v>
      </c>
      <c r="G7329" s="37" t="s">
        <v>2407</v>
      </c>
      <c r="H7329" s="37">
        <v>680</v>
      </c>
    </row>
    <row r="7330" spans="1:8" x14ac:dyDescent="0.3">
      <c r="A7330" s="34" t="str">
        <f>+LEFT(Tabla3[[#This Row],[id_detalle]],2)</f>
        <v>06</v>
      </c>
      <c r="B7330" s="46" t="str">
        <f>VLOOKUP((LEFT(Tabla3[[#This Row],[id_detalle]],2)),id_rubro[[id]:[Rubro]],2,0)</f>
        <v>COMERCIO, ABASTECIMIENTO Y DISTRIBUCIÓN</v>
      </c>
      <c r="C7330" s="36" t="s">
        <v>2173</v>
      </c>
      <c r="D7330" s="45" t="str">
        <f>+Tabla3[[#This Row],[id_detalle]]&amp;" "&amp;VLOOKUP(Tabla3[[#This Row],[id_detalle]],rubro_detalle[[Código]:[Rubro Detalle]],2,0)</f>
        <v>06.00.301 Exportaciones</v>
      </c>
      <c r="E7330" s="33">
        <f t="shared" si="1290"/>
        <v>329</v>
      </c>
      <c r="F7330" s="47" t="str">
        <f t="shared" si="1291"/>
        <v>06.00.301-329</v>
      </c>
      <c r="G7330" s="37" t="s">
        <v>4860</v>
      </c>
      <c r="H7330" s="37">
        <v>681</v>
      </c>
    </row>
    <row r="7331" spans="1:8" x14ac:dyDescent="0.3">
      <c r="A7331" s="34" t="str">
        <f>+LEFT(Tabla3[[#This Row],[id_detalle]],2)</f>
        <v>06</v>
      </c>
      <c r="B7331" s="46" t="str">
        <f>VLOOKUP((LEFT(Tabla3[[#This Row],[id_detalle]],2)),id_rubro[[id]:[Rubro]],2,0)</f>
        <v>COMERCIO, ABASTECIMIENTO Y DISTRIBUCIÓN</v>
      </c>
      <c r="C7331" s="36" t="s">
        <v>2173</v>
      </c>
      <c r="D7331" s="45" t="str">
        <f>+Tabla3[[#This Row],[id_detalle]]&amp;" "&amp;VLOOKUP(Tabla3[[#This Row],[id_detalle]],rubro_detalle[[Código]:[Rubro Detalle]],2,0)</f>
        <v>06.00.301 Exportaciones</v>
      </c>
      <c r="E7331" s="33">
        <f t="shared" si="1290"/>
        <v>330</v>
      </c>
      <c r="F7331" s="47" t="str">
        <f t="shared" si="1291"/>
        <v>06.00.301-330</v>
      </c>
      <c r="G7331" s="37" t="s">
        <v>6499</v>
      </c>
      <c r="H7331" s="37">
        <v>682</v>
      </c>
    </row>
    <row r="7332" spans="1:8" x14ac:dyDescent="0.3">
      <c r="A7332" s="34" t="str">
        <f>+LEFT(Tabla3[[#This Row],[id_detalle]],2)</f>
        <v>06</v>
      </c>
      <c r="B7332" s="46" t="str">
        <f>VLOOKUP((LEFT(Tabla3[[#This Row],[id_detalle]],2)),id_rubro[[id]:[Rubro]],2,0)</f>
        <v>COMERCIO, ABASTECIMIENTO Y DISTRIBUCIÓN</v>
      </c>
      <c r="C7332" s="36" t="s">
        <v>2173</v>
      </c>
      <c r="D7332" s="45" t="str">
        <f>+Tabla3[[#This Row],[id_detalle]]&amp;" "&amp;VLOOKUP(Tabla3[[#This Row],[id_detalle]],rubro_detalle[[Código]:[Rubro Detalle]],2,0)</f>
        <v>06.00.301 Exportaciones</v>
      </c>
      <c r="E7332" s="33">
        <f t="shared" si="1290"/>
        <v>331</v>
      </c>
      <c r="F7332" s="47" t="str">
        <f t="shared" si="1291"/>
        <v>06.00.301-331</v>
      </c>
      <c r="G7332" s="37" t="s">
        <v>6262</v>
      </c>
      <c r="H7332" s="37">
        <v>683</v>
      </c>
    </row>
    <row r="7333" spans="1:8" x14ac:dyDescent="0.3">
      <c r="A7333" s="34" t="str">
        <f>+LEFT(Tabla3[[#This Row],[id_detalle]],2)</f>
        <v>06</v>
      </c>
      <c r="B7333" s="46" t="str">
        <f>VLOOKUP((LEFT(Tabla3[[#This Row],[id_detalle]],2)),id_rubro[[id]:[Rubro]],2,0)</f>
        <v>COMERCIO, ABASTECIMIENTO Y DISTRIBUCIÓN</v>
      </c>
      <c r="C7333" s="36" t="s">
        <v>2173</v>
      </c>
      <c r="D7333" s="45" t="str">
        <f>+Tabla3[[#This Row],[id_detalle]]&amp;" "&amp;VLOOKUP(Tabla3[[#This Row],[id_detalle]],rubro_detalle[[Código]:[Rubro Detalle]],2,0)</f>
        <v>06.00.301 Exportaciones</v>
      </c>
      <c r="E7333" s="33">
        <f t="shared" si="1290"/>
        <v>332</v>
      </c>
      <c r="F7333" s="47" t="str">
        <f t="shared" si="1291"/>
        <v>06.00.301-332</v>
      </c>
      <c r="G7333" s="37" t="s">
        <v>4038</v>
      </c>
      <c r="H7333" s="37">
        <v>685</v>
      </c>
    </row>
    <row r="7334" spans="1:8" x14ac:dyDescent="0.3">
      <c r="A7334" s="34" t="str">
        <f>+LEFT(Tabla3[[#This Row],[id_detalle]],2)</f>
        <v>06</v>
      </c>
      <c r="B7334" s="46" t="str">
        <f>VLOOKUP((LEFT(Tabla3[[#This Row],[id_detalle]],2)),id_rubro[[id]:[Rubro]],2,0)</f>
        <v>COMERCIO, ABASTECIMIENTO Y DISTRIBUCIÓN</v>
      </c>
      <c r="C7334" s="36" t="s">
        <v>2173</v>
      </c>
      <c r="D7334" s="45" t="str">
        <f>+Tabla3[[#This Row],[id_detalle]]&amp;" "&amp;VLOOKUP(Tabla3[[#This Row],[id_detalle]],rubro_detalle[[Código]:[Rubro Detalle]],2,0)</f>
        <v>06.00.301 Exportaciones</v>
      </c>
      <c r="E7334" s="33">
        <f t="shared" si="1290"/>
        <v>333</v>
      </c>
      <c r="F7334" s="47" t="str">
        <f t="shared" si="1291"/>
        <v>06.00.301-333</v>
      </c>
      <c r="G7334" s="37" t="s">
        <v>2629</v>
      </c>
      <c r="H7334" s="37">
        <v>688</v>
      </c>
    </row>
    <row r="7335" spans="1:8" x14ac:dyDescent="0.3">
      <c r="A7335" s="34" t="str">
        <f>+LEFT(Tabla3[[#This Row],[id_detalle]],2)</f>
        <v>06</v>
      </c>
      <c r="B7335" s="46" t="str">
        <f>VLOOKUP((LEFT(Tabla3[[#This Row],[id_detalle]],2)),id_rubro[[id]:[Rubro]],2,0)</f>
        <v>COMERCIO, ABASTECIMIENTO Y DISTRIBUCIÓN</v>
      </c>
      <c r="C7335" s="36" t="s">
        <v>2173</v>
      </c>
      <c r="D7335" s="45" t="str">
        <f>+Tabla3[[#This Row],[id_detalle]]&amp;" "&amp;VLOOKUP(Tabla3[[#This Row],[id_detalle]],rubro_detalle[[Código]:[Rubro Detalle]],2,0)</f>
        <v>06.00.301 Exportaciones</v>
      </c>
      <c r="E7335" s="33">
        <f t="shared" si="1290"/>
        <v>334</v>
      </c>
      <c r="F7335" s="47" t="str">
        <f t="shared" si="1291"/>
        <v>06.00.301-334</v>
      </c>
      <c r="G7335" s="37" t="s">
        <v>6500</v>
      </c>
      <c r="H7335" s="37">
        <v>688</v>
      </c>
    </row>
    <row r="7336" spans="1:8" x14ac:dyDescent="0.3">
      <c r="A7336" s="34" t="str">
        <f>+LEFT(Tabla3[[#This Row],[id_detalle]],2)</f>
        <v>06</v>
      </c>
      <c r="B7336" s="46" t="str">
        <f>VLOOKUP((LEFT(Tabla3[[#This Row],[id_detalle]],2)),id_rubro[[id]:[Rubro]],2,0)</f>
        <v>COMERCIO, ABASTECIMIENTO Y DISTRIBUCIÓN</v>
      </c>
      <c r="C7336" s="36" t="s">
        <v>2173</v>
      </c>
      <c r="D7336" s="45" t="str">
        <f>+Tabla3[[#This Row],[id_detalle]]&amp;" "&amp;VLOOKUP(Tabla3[[#This Row],[id_detalle]],rubro_detalle[[Código]:[Rubro Detalle]],2,0)</f>
        <v>06.00.301 Exportaciones</v>
      </c>
      <c r="E7336" s="33">
        <f t="shared" si="1290"/>
        <v>335</v>
      </c>
      <c r="F7336" s="47" t="str">
        <f t="shared" si="1291"/>
        <v>06.00.301-335</v>
      </c>
      <c r="G7336" s="37" t="s">
        <v>6501</v>
      </c>
      <c r="H7336" s="37">
        <v>689</v>
      </c>
    </row>
    <row r="7337" spans="1:8" x14ac:dyDescent="0.3">
      <c r="A7337" s="34" t="str">
        <f>+LEFT(Tabla3[[#This Row],[id_detalle]],2)</f>
        <v>06</v>
      </c>
      <c r="B7337" s="46" t="str">
        <f>VLOOKUP((LEFT(Tabla3[[#This Row],[id_detalle]],2)),id_rubro[[id]:[Rubro]],2,0)</f>
        <v>COMERCIO, ABASTECIMIENTO Y DISTRIBUCIÓN</v>
      </c>
      <c r="C7337" s="36" t="s">
        <v>2173</v>
      </c>
      <c r="D7337" s="45" t="str">
        <f>+Tabla3[[#This Row],[id_detalle]]&amp;" "&amp;VLOOKUP(Tabla3[[#This Row],[id_detalle]],rubro_detalle[[Código]:[Rubro Detalle]],2,0)</f>
        <v>06.00.301 Exportaciones</v>
      </c>
      <c r="E7337" s="33">
        <f t="shared" si="1290"/>
        <v>336</v>
      </c>
      <c r="F7337" s="47" t="str">
        <f t="shared" si="1291"/>
        <v>06.00.301-336</v>
      </c>
      <c r="G7337" s="37" t="s">
        <v>3355</v>
      </c>
      <c r="H7337" s="37">
        <v>689</v>
      </c>
    </row>
    <row r="7338" spans="1:8" x14ac:dyDescent="0.3">
      <c r="A7338" s="34" t="str">
        <f>+LEFT(Tabla3[[#This Row],[id_detalle]],2)</f>
        <v>06</v>
      </c>
      <c r="B7338" s="46" t="str">
        <f>VLOOKUP((LEFT(Tabla3[[#This Row],[id_detalle]],2)),id_rubro[[id]:[Rubro]],2,0)</f>
        <v>COMERCIO, ABASTECIMIENTO Y DISTRIBUCIÓN</v>
      </c>
      <c r="C7338" s="36" t="s">
        <v>2173</v>
      </c>
      <c r="D7338" s="45" t="str">
        <f>+Tabla3[[#This Row],[id_detalle]]&amp;" "&amp;VLOOKUP(Tabla3[[#This Row],[id_detalle]],rubro_detalle[[Código]:[Rubro Detalle]],2,0)</f>
        <v>06.00.301 Exportaciones</v>
      </c>
      <c r="E7338" s="33">
        <f t="shared" si="1290"/>
        <v>337</v>
      </c>
      <c r="F7338" s="47" t="str">
        <f t="shared" si="1291"/>
        <v>06.00.301-337</v>
      </c>
      <c r="G7338" s="38" t="s">
        <v>3724</v>
      </c>
      <c r="H7338" s="38">
        <v>691</v>
      </c>
    </row>
    <row r="7339" spans="1:8" x14ac:dyDescent="0.3">
      <c r="A7339" s="34" t="str">
        <f>+LEFT(Tabla3[[#This Row],[id_detalle]],2)</f>
        <v>06</v>
      </c>
      <c r="B7339" s="46" t="str">
        <f>VLOOKUP((LEFT(Tabla3[[#This Row],[id_detalle]],2)),id_rubro[[id]:[Rubro]],2,0)</f>
        <v>COMERCIO, ABASTECIMIENTO Y DISTRIBUCIÓN</v>
      </c>
      <c r="C7339" s="36" t="s">
        <v>2173</v>
      </c>
      <c r="D7339" s="45" t="str">
        <f>+Tabla3[[#This Row],[id_detalle]]&amp;" "&amp;VLOOKUP(Tabla3[[#This Row],[id_detalle]],rubro_detalle[[Código]:[Rubro Detalle]],2,0)</f>
        <v>06.00.301 Exportaciones</v>
      </c>
      <c r="E7339" s="33">
        <f t="shared" si="1290"/>
        <v>338</v>
      </c>
      <c r="F7339" s="47" t="str">
        <f t="shared" si="1291"/>
        <v>06.00.301-338</v>
      </c>
      <c r="G7339" s="37" t="s">
        <v>3250</v>
      </c>
      <c r="H7339" s="37">
        <v>691</v>
      </c>
    </row>
    <row r="7340" spans="1:8" x14ac:dyDescent="0.3">
      <c r="A7340" s="34" t="str">
        <f>+LEFT(Tabla3[[#This Row],[id_detalle]],2)</f>
        <v>06</v>
      </c>
      <c r="B7340" s="46" t="str">
        <f>VLOOKUP((LEFT(Tabla3[[#This Row],[id_detalle]],2)),id_rubro[[id]:[Rubro]],2,0)</f>
        <v>COMERCIO, ABASTECIMIENTO Y DISTRIBUCIÓN</v>
      </c>
      <c r="C7340" s="36" t="s">
        <v>2173</v>
      </c>
      <c r="D7340" s="45" t="str">
        <f>+Tabla3[[#This Row],[id_detalle]]&amp;" "&amp;VLOOKUP(Tabla3[[#This Row],[id_detalle]],rubro_detalle[[Código]:[Rubro Detalle]],2,0)</f>
        <v>06.00.301 Exportaciones</v>
      </c>
      <c r="E7340" s="33">
        <f t="shared" si="1290"/>
        <v>339</v>
      </c>
      <c r="F7340" s="47" t="str">
        <f t="shared" si="1291"/>
        <v>06.00.301-339</v>
      </c>
      <c r="G7340" s="37" t="s">
        <v>3472</v>
      </c>
      <c r="H7340" s="37">
        <v>691</v>
      </c>
    </row>
    <row r="7341" spans="1:8" x14ac:dyDescent="0.3">
      <c r="A7341" s="34" t="str">
        <f>+LEFT(Tabla3[[#This Row],[id_detalle]],2)</f>
        <v>06</v>
      </c>
      <c r="B7341" s="46" t="str">
        <f>VLOOKUP((LEFT(Tabla3[[#This Row],[id_detalle]],2)),id_rubro[[id]:[Rubro]],2,0)</f>
        <v>COMERCIO, ABASTECIMIENTO Y DISTRIBUCIÓN</v>
      </c>
      <c r="C7341" s="36" t="s">
        <v>2173</v>
      </c>
      <c r="D7341" s="45" t="str">
        <f>+Tabla3[[#This Row],[id_detalle]]&amp;" "&amp;VLOOKUP(Tabla3[[#This Row],[id_detalle]],rubro_detalle[[Código]:[Rubro Detalle]],2,0)</f>
        <v>06.00.301 Exportaciones</v>
      </c>
      <c r="E7341" s="33">
        <f t="shared" si="1290"/>
        <v>340</v>
      </c>
      <c r="F7341" s="47" t="str">
        <f t="shared" si="1291"/>
        <v>06.00.301-340</v>
      </c>
      <c r="G7341" s="37" t="s">
        <v>4429</v>
      </c>
      <c r="H7341" s="37">
        <v>692</v>
      </c>
    </row>
    <row r="7342" spans="1:8" x14ac:dyDescent="0.3">
      <c r="A7342" s="34" t="str">
        <f>+LEFT(Tabla3[[#This Row],[id_detalle]],2)</f>
        <v>06</v>
      </c>
      <c r="B7342" s="46" t="str">
        <f>VLOOKUP((LEFT(Tabla3[[#This Row],[id_detalle]],2)),id_rubro[[id]:[Rubro]],2,0)</f>
        <v>COMERCIO, ABASTECIMIENTO Y DISTRIBUCIÓN</v>
      </c>
      <c r="C7342" s="36" t="s">
        <v>2173</v>
      </c>
      <c r="D7342" s="45" t="str">
        <f>+Tabla3[[#This Row],[id_detalle]]&amp;" "&amp;VLOOKUP(Tabla3[[#This Row],[id_detalle]],rubro_detalle[[Código]:[Rubro Detalle]],2,0)</f>
        <v>06.00.301 Exportaciones</v>
      </c>
      <c r="E7342" s="33">
        <f t="shared" ref="E7342:E7381" si="1292">+IF(D7342=D7341,E7341+1,1)</f>
        <v>341</v>
      </c>
      <c r="F7342" s="47" t="str">
        <f t="shared" ref="F7342:F7381" si="1293">+LEFT(D7342,9)&amp;"-"&amp;E7342</f>
        <v>06.00.301-341</v>
      </c>
      <c r="G7342" s="37" t="s">
        <v>4431</v>
      </c>
      <c r="H7342" s="37">
        <v>693</v>
      </c>
    </row>
    <row r="7343" spans="1:8" x14ac:dyDescent="0.3">
      <c r="A7343" s="34" t="str">
        <f>+LEFT(Tabla3[[#This Row],[id_detalle]],2)</f>
        <v>06</v>
      </c>
      <c r="B7343" s="46" t="str">
        <f>VLOOKUP((LEFT(Tabla3[[#This Row],[id_detalle]],2)),id_rubro[[id]:[Rubro]],2,0)</f>
        <v>COMERCIO, ABASTECIMIENTO Y DISTRIBUCIÓN</v>
      </c>
      <c r="C7343" s="36" t="s">
        <v>2173</v>
      </c>
      <c r="D7343" s="45" t="str">
        <f>+Tabla3[[#This Row],[id_detalle]]&amp;" "&amp;VLOOKUP(Tabla3[[#This Row],[id_detalle]],rubro_detalle[[Código]:[Rubro Detalle]],2,0)</f>
        <v>06.00.301 Exportaciones</v>
      </c>
      <c r="E7343" s="33">
        <f t="shared" si="1292"/>
        <v>342</v>
      </c>
      <c r="F7343" s="47" t="str">
        <f t="shared" si="1293"/>
        <v>06.00.301-342</v>
      </c>
      <c r="G7343" s="37" t="s">
        <v>4206</v>
      </c>
      <c r="H7343" s="37">
        <v>694</v>
      </c>
    </row>
    <row r="7344" spans="1:8" x14ac:dyDescent="0.3">
      <c r="A7344" s="34" t="str">
        <f>+LEFT(Tabla3[[#This Row],[id_detalle]],2)</f>
        <v>06</v>
      </c>
      <c r="B7344" s="46" t="str">
        <f>VLOOKUP((LEFT(Tabla3[[#This Row],[id_detalle]],2)),id_rubro[[id]:[Rubro]],2,0)</f>
        <v>COMERCIO, ABASTECIMIENTO Y DISTRIBUCIÓN</v>
      </c>
      <c r="C7344" s="36" t="s">
        <v>2173</v>
      </c>
      <c r="D7344" s="45" t="str">
        <f>+Tabla3[[#This Row],[id_detalle]]&amp;" "&amp;VLOOKUP(Tabla3[[#This Row],[id_detalle]],rubro_detalle[[Código]:[Rubro Detalle]],2,0)</f>
        <v>06.00.301 Exportaciones</v>
      </c>
      <c r="E7344" s="33">
        <f t="shared" si="1292"/>
        <v>343</v>
      </c>
      <c r="F7344" s="47" t="str">
        <f t="shared" si="1293"/>
        <v>06.00.301-343</v>
      </c>
      <c r="G7344" s="37" t="s">
        <v>6502</v>
      </c>
      <c r="H7344" s="37">
        <v>694</v>
      </c>
    </row>
    <row r="7345" spans="1:8" x14ac:dyDescent="0.3">
      <c r="A7345" s="34" t="str">
        <f>+LEFT(Tabla3[[#This Row],[id_detalle]],2)</f>
        <v>06</v>
      </c>
      <c r="B7345" s="46" t="str">
        <f>VLOOKUP((LEFT(Tabla3[[#This Row],[id_detalle]],2)),id_rubro[[id]:[Rubro]],2,0)</f>
        <v>COMERCIO, ABASTECIMIENTO Y DISTRIBUCIÓN</v>
      </c>
      <c r="C7345" s="36" t="s">
        <v>2173</v>
      </c>
      <c r="D7345" s="45" t="str">
        <f>+Tabla3[[#This Row],[id_detalle]]&amp;" "&amp;VLOOKUP(Tabla3[[#This Row],[id_detalle]],rubro_detalle[[Código]:[Rubro Detalle]],2,0)</f>
        <v>06.00.301 Exportaciones</v>
      </c>
      <c r="E7345" s="33">
        <f t="shared" si="1292"/>
        <v>344</v>
      </c>
      <c r="F7345" s="47" t="str">
        <f t="shared" si="1293"/>
        <v>06.00.301-344</v>
      </c>
      <c r="G7345" s="37" t="s">
        <v>6503</v>
      </c>
      <c r="H7345" s="37">
        <v>700</v>
      </c>
    </row>
    <row r="7346" spans="1:8" x14ac:dyDescent="0.3">
      <c r="A7346" s="34" t="str">
        <f>+LEFT(Tabla3[[#This Row],[id_detalle]],2)</f>
        <v>06</v>
      </c>
      <c r="B7346" s="46" t="str">
        <f>VLOOKUP((LEFT(Tabla3[[#This Row],[id_detalle]],2)),id_rubro[[id]:[Rubro]],2,0)</f>
        <v>COMERCIO, ABASTECIMIENTO Y DISTRIBUCIÓN</v>
      </c>
      <c r="C7346" s="36" t="s">
        <v>2173</v>
      </c>
      <c r="D7346" s="45" t="str">
        <f>+Tabla3[[#This Row],[id_detalle]]&amp;" "&amp;VLOOKUP(Tabla3[[#This Row],[id_detalle]],rubro_detalle[[Código]:[Rubro Detalle]],2,0)</f>
        <v>06.00.301 Exportaciones</v>
      </c>
      <c r="E7346" s="33">
        <f t="shared" si="1292"/>
        <v>345</v>
      </c>
      <c r="F7346" s="47" t="str">
        <f t="shared" si="1293"/>
        <v>06.00.301-345</v>
      </c>
      <c r="G7346" s="37" t="s">
        <v>3024</v>
      </c>
      <c r="H7346" s="37">
        <v>702</v>
      </c>
    </row>
    <row r="7347" spans="1:8" x14ac:dyDescent="0.3">
      <c r="A7347" s="34" t="str">
        <f>+LEFT(Tabla3[[#This Row],[id_detalle]],2)</f>
        <v>06</v>
      </c>
      <c r="B7347" s="46" t="str">
        <f>VLOOKUP((LEFT(Tabla3[[#This Row],[id_detalle]],2)),id_rubro[[id]:[Rubro]],2,0)</f>
        <v>COMERCIO, ABASTECIMIENTO Y DISTRIBUCIÓN</v>
      </c>
      <c r="C7347" s="36" t="s">
        <v>2173</v>
      </c>
      <c r="D7347" s="45" t="str">
        <f>+Tabla3[[#This Row],[id_detalle]]&amp;" "&amp;VLOOKUP(Tabla3[[#This Row],[id_detalle]],rubro_detalle[[Código]:[Rubro Detalle]],2,0)</f>
        <v>06.00.301 Exportaciones</v>
      </c>
      <c r="E7347" s="33">
        <f t="shared" si="1292"/>
        <v>346</v>
      </c>
      <c r="F7347" s="47" t="str">
        <f t="shared" si="1293"/>
        <v>06.00.301-346</v>
      </c>
      <c r="G7347" s="37" t="s">
        <v>6504</v>
      </c>
      <c r="H7347" s="37">
        <v>706</v>
      </c>
    </row>
    <row r="7348" spans="1:8" x14ac:dyDescent="0.3">
      <c r="A7348" s="34" t="str">
        <f>+LEFT(Tabla3[[#This Row],[id_detalle]],2)</f>
        <v>06</v>
      </c>
      <c r="B7348" s="46" t="str">
        <f>VLOOKUP((LEFT(Tabla3[[#This Row],[id_detalle]],2)),id_rubro[[id]:[Rubro]],2,0)</f>
        <v>COMERCIO, ABASTECIMIENTO Y DISTRIBUCIÓN</v>
      </c>
      <c r="C7348" s="36" t="s">
        <v>2173</v>
      </c>
      <c r="D7348" s="45" t="str">
        <f>+Tabla3[[#This Row],[id_detalle]]&amp;" "&amp;VLOOKUP(Tabla3[[#This Row],[id_detalle]],rubro_detalle[[Código]:[Rubro Detalle]],2,0)</f>
        <v>06.00.301 Exportaciones</v>
      </c>
      <c r="E7348" s="33">
        <f t="shared" si="1292"/>
        <v>347</v>
      </c>
      <c r="F7348" s="47" t="str">
        <f t="shared" si="1293"/>
        <v>06.00.301-347</v>
      </c>
      <c r="G7348" s="37" t="s">
        <v>6505</v>
      </c>
      <c r="H7348" s="37">
        <v>707</v>
      </c>
    </row>
    <row r="7349" spans="1:8" x14ac:dyDescent="0.3">
      <c r="A7349" s="34" t="str">
        <f>+LEFT(Tabla3[[#This Row],[id_detalle]],2)</f>
        <v>06</v>
      </c>
      <c r="B7349" s="46" t="str">
        <f>VLOOKUP((LEFT(Tabla3[[#This Row],[id_detalle]],2)),id_rubro[[id]:[Rubro]],2,0)</f>
        <v>COMERCIO, ABASTECIMIENTO Y DISTRIBUCIÓN</v>
      </c>
      <c r="C7349" s="36" t="s">
        <v>2173</v>
      </c>
      <c r="D7349" s="45" t="str">
        <f>+Tabla3[[#This Row],[id_detalle]]&amp;" "&amp;VLOOKUP(Tabla3[[#This Row],[id_detalle]],rubro_detalle[[Código]:[Rubro Detalle]],2,0)</f>
        <v>06.00.301 Exportaciones</v>
      </c>
      <c r="E7349" s="33">
        <f t="shared" si="1292"/>
        <v>348</v>
      </c>
      <c r="F7349" s="47" t="str">
        <f t="shared" si="1293"/>
        <v>06.00.301-348</v>
      </c>
      <c r="G7349" s="37" t="s">
        <v>5084</v>
      </c>
      <c r="H7349" s="37">
        <v>708</v>
      </c>
    </row>
    <row r="7350" spans="1:8" x14ac:dyDescent="0.3">
      <c r="A7350" s="34" t="str">
        <f>+LEFT(Tabla3[[#This Row],[id_detalle]],2)</f>
        <v>06</v>
      </c>
      <c r="B7350" s="46" t="str">
        <f>VLOOKUP((LEFT(Tabla3[[#This Row],[id_detalle]],2)),id_rubro[[id]:[Rubro]],2,0)</f>
        <v>COMERCIO, ABASTECIMIENTO Y DISTRIBUCIÓN</v>
      </c>
      <c r="C7350" s="36" t="s">
        <v>2173</v>
      </c>
      <c r="D7350" s="45" t="str">
        <f>+Tabla3[[#This Row],[id_detalle]]&amp;" "&amp;VLOOKUP(Tabla3[[#This Row],[id_detalle]],rubro_detalle[[Código]:[Rubro Detalle]],2,0)</f>
        <v>06.00.301 Exportaciones</v>
      </c>
      <c r="E7350" s="33">
        <f t="shared" si="1292"/>
        <v>349</v>
      </c>
      <c r="F7350" s="47" t="str">
        <f t="shared" si="1293"/>
        <v>06.00.301-349</v>
      </c>
      <c r="G7350" s="37" t="s">
        <v>6265</v>
      </c>
      <c r="H7350" s="37">
        <v>709</v>
      </c>
    </row>
    <row r="7351" spans="1:8" x14ac:dyDescent="0.3">
      <c r="A7351" s="34" t="str">
        <f>+LEFT(Tabla3[[#This Row],[id_detalle]],2)</f>
        <v>06</v>
      </c>
      <c r="B7351" s="46" t="str">
        <f>VLOOKUP((LEFT(Tabla3[[#This Row],[id_detalle]],2)),id_rubro[[id]:[Rubro]],2,0)</f>
        <v>COMERCIO, ABASTECIMIENTO Y DISTRIBUCIÓN</v>
      </c>
      <c r="C7351" s="36" t="s">
        <v>2173</v>
      </c>
      <c r="D7351" s="45" t="str">
        <f>+Tabla3[[#This Row],[id_detalle]]&amp;" "&amp;VLOOKUP(Tabla3[[#This Row],[id_detalle]],rubro_detalle[[Código]:[Rubro Detalle]],2,0)</f>
        <v>06.00.301 Exportaciones</v>
      </c>
      <c r="E7351" s="33">
        <f t="shared" si="1292"/>
        <v>350</v>
      </c>
      <c r="F7351" s="47" t="str">
        <f t="shared" si="1293"/>
        <v>06.00.301-350</v>
      </c>
      <c r="G7351" s="37" t="s">
        <v>6506</v>
      </c>
      <c r="H7351" s="37">
        <v>711</v>
      </c>
    </row>
    <row r="7352" spans="1:8" x14ac:dyDescent="0.3">
      <c r="A7352" s="34" t="str">
        <f>+LEFT(Tabla3[[#This Row],[id_detalle]],2)</f>
        <v>06</v>
      </c>
      <c r="B7352" s="46" t="str">
        <f>VLOOKUP((LEFT(Tabla3[[#This Row],[id_detalle]],2)),id_rubro[[id]:[Rubro]],2,0)</f>
        <v>COMERCIO, ABASTECIMIENTO Y DISTRIBUCIÓN</v>
      </c>
      <c r="C7352" s="36" t="s">
        <v>2173</v>
      </c>
      <c r="D7352" s="45" t="str">
        <f>+Tabla3[[#This Row],[id_detalle]]&amp;" "&amp;VLOOKUP(Tabla3[[#This Row],[id_detalle]],rubro_detalle[[Código]:[Rubro Detalle]],2,0)</f>
        <v>06.00.301 Exportaciones</v>
      </c>
      <c r="E7352" s="33">
        <f t="shared" si="1292"/>
        <v>351</v>
      </c>
      <c r="F7352" s="47" t="str">
        <f t="shared" si="1293"/>
        <v>06.00.301-351</v>
      </c>
      <c r="G7352" s="37" t="s">
        <v>4487</v>
      </c>
      <c r="H7352" s="37">
        <v>712</v>
      </c>
    </row>
    <row r="7353" spans="1:8" x14ac:dyDescent="0.3">
      <c r="A7353" s="34" t="str">
        <f>+LEFT(Tabla3[[#This Row],[id_detalle]],2)</f>
        <v>06</v>
      </c>
      <c r="B7353" s="46" t="str">
        <f>VLOOKUP((LEFT(Tabla3[[#This Row],[id_detalle]],2)),id_rubro[[id]:[Rubro]],2,0)</f>
        <v>COMERCIO, ABASTECIMIENTO Y DISTRIBUCIÓN</v>
      </c>
      <c r="C7353" s="36" t="s">
        <v>2173</v>
      </c>
      <c r="D7353" s="45" t="str">
        <f>+Tabla3[[#This Row],[id_detalle]]&amp;" "&amp;VLOOKUP(Tabla3[[#This Row],[id_detalle]],rubro_detalle[[Código]:[Rubro Detalle]],2,0)</f>
        <v>06.00.301 Exportaciones</v>
      </c>
      <c r="E7353" s="33">
        <f t="shared" si="1292"/>
        <v>352</v>
      </c>
      <c r="F7353" s="47" t="str">
        <f t="shared" si="1293"/>
        <v>06.00.301-352</v>
      </c>
      <c r="G7353" s="37" t="s">
        <v>6507</v>
      </c>
      <c r="H7353" s="37">
        <v>713</v>
      </c>
    </row>
    <row r="7354" spans="1:8" x14ac:dyDescent="0.3">
      <c r="A7354" s="34" t="str">
        <f>+LEFT(Tabla3[[#This Row],[id_detalle]],2)</f>
        <v>06</v>
      </c>
      <c r="B7354" s="46" t="str">
        <f>VLOOKUP((LEFT(Tabla3[[#This Row],[id_detalle]],2)),id_rubro[[id]:[Rubro]],2,0)</f>
        <v>COMERCIO, ABASTECIMIENTO Y DISTRIBUCIÓN</v>
      </c>
      <c r="C7354" s="36" t="s">
        <v>2173</v>
      </c>
      <c r="D7354" s="45" t="str">
        <f>+Tabla3[[#This Row],[id_detalle]]&amp;" "&amp;VLOOKUP(Tabla3[[#This Row],[id_detalle]],rubro_detalle[[Código]:[Rubro Detalle]],2,0)</f>
        <v>06.00.301 Exportaciones</v>
      </c>
      <c r="E7354" s="33">
        <f t="shared" si="1292"/>
        <v>353</v>
      </c>
      <c r="F7354" s="47" t="str">
        <f t="shared" si="1293"/>
        <v>06.00.301-353</v>
      </c>
      <c r="G7354" s="37" t="s">
        <v>5621</v>
      </c>
      <c r="H7354" s="37">
        <v>713</v>
      </c>
    </row>
    <row r="7355" spans="1:8" x14ac:dyDescent="0.3">
      <c r="A7355" s="34" t="str">
        <f>+LEFT(Tabla3[[#This Row],[id_detalle]],2)</f>
        <v>06</v>
      </c>
      <c r="B7355" s="46" t="str">
        <f>VLOOKUP((LEFT(Tabla3[[#This Row],[id_detalle]],2)),id_rubro[[id]:[Rubro]],2,0)</f>
        <v>COMERCIO, ABASTECIMIENTO Y DISTRIBUCIÓN</v>
      </c>
      <c r="C7355" s="36" t="s">
        <v>2173</v>
      </c>
      <c r="D7355" s="45" t="str">
        <f>+Tabla3[[#This Row],[id_detalle]]&amp;" "&amp;VLOOKUP(Tabla3[[#This Row],[id_detalle]],rubro_detalle[[Código]:[Rubro Detalle]],2,0)</f>
        <v>06.00.301 Exportaciones</v>
      </c>
      <c r="E7355" s="33">
        <f t="shared" si="1292"/>
        <v>354</v>
      </c>
      <c r="F7355" s="47" t="str">
        <f t="shared" si="1293"/>
        <v>06.00.301-354</v>
      </c>
      <c r="G7355" s="37" t="s">
        <v>2631</v>
      </c>
      <c r="H7355" s="37">
        <v>714</v>
      </c>
    </row>
    <row r="7356" spans="1:8" x14ac:dyDescent="0.3">
      <c r="A7356" s="34" t="str">
        <f>+LEFT(Tabla3[[#This Row],[id_detalle]],2)</f>
        <v>06</v>
      </c>
      <c r="B7356" s="46" t="str">
        <f>VLOOKUP((LEFT(Tabla3[[#This Row],[id_detalle]],2)),id_rubro[[id]:[Rubro]],2,0)</f>
        <v>COMERCIO, ABASTECIMIENTO Y DISTRIBUCIÓN</v>
      </c>
      <c r="C7356" s="36" t="s">
        <v>2173</v>
      </c>
      <c r="D7356" s="45" t="str">
        <f>+Tabla3[[#This Row],[id_detalle]]&amp;" "&amp;VLOOKUP(Tabla3[[#This Row],[id_detalle]],rubro_detalle[[Código]:[Rubro Detalle]],2,0)</f>
        <v>06.00.301 Exportaciones</v>
      </c>
      <c r="E7356" s="33">
        <f t="shared" si="1292"/>
        <v>355</v>
      </c>
      <c r="F7356" s="47" t="str">
        <f t="shared" si="1293"/>
        <v>06.00.301-355</v>
      </c>
      <c r="G7356" s="37" t="s">
        <v>6508</v>
      </c>
      <c r="H7356" s="37">
        <v>716</v>
      </c>
    </row>
    <row r="7357" spans="1:8" x14ac:dyDescent="0.3">
      <c r="A7357" s="34" t="str">
        <f>+LEFT(Tabla3[[#This Row],[id_detalle]],2)</f>
        <v>06</v>
      </c>
      <c r="B7357" s="46" t="str">
        <f>VLOOKUP((LEFT(Tabla3[[#This Row],[id_detalle]],2)),id_rubro[[id]:[Rubro]],2,0)</f>
        <v>COMERCIO, ABASTECIMIENTO Y DISTRIBUCIÓN</v>
      </c>
      <c r="C7357" s="36" t="s">
        <v>2173</v>
      </c>
      <c r="D7357" s="45" t="str">
        <f>+Tabla3[[#This Row],[id_detalle]]&amp;" "&amp;VLOOKUP(Tabla3[[#This Row],[id_detalle]],rubro_detalle[[Código]:[Rubro Detalle]],2,0)</f>
        <v>06.00.301 Exportaciones</v>
      </c>
      <c r="E7357" s="33">
        <f t="shared" si="1292"/>
        <v>356</v>
      </c>
      <c r="F7357" s="47" t="str">
        <f t="shared" si="1293"/>
        <v>06.00.301-356</v>
      </c>
      <c r="G7357" s="37" t="s">
        <v>6509</v>
      </c>
      <c r="H7357" s="37">
        <v>716</v>
      </c>
    </row>
    <row r="7358" spans="1:8" x14ac:dyDescent="0.3">
      <c r="A7358" s="34" t="str">
        <f>+LEFT(Tabla3[[#This Row],[id_detalle]],2)</f>
        <v>06</v>
      </c>
      <c r="B7358" s="46" t="str">
        <f>VLOOKUP((LEFT(Tabla3[[#This Row],[id_detalle]],2)),id_rubro[[id]:[Rubro]],2,0)</f>
        <v>COMERCIO, ABASTECIMIENTO Y DISTRIBUCIÓN</v>
      </c>
      <c r="C7358" s="36" t="s">
        <v>2173</v>
      </c>
      <c r="D7358" s="45" t="str">
        <f>+Tabla3[[#This Row],[id_detalle]]&amp;" "&amp;VLOOKUP(Tabla3[[#This Row],[id_detalle]],rubro_detalle[[Código]:[Rubro Detalle]],2,0)</f>
        <v>06.00.301 Exportaciones</v>
      </c>
      <c r="E7358" s="33">
        <f t="shared" si="1292"/>
        <v>357</v>
      </c>
      <c r="F7358" s="47" t="str">
        <f t="shared" si="1293"/>
        <v>06.00.301-357</v>
      </c>
      <c r="G7358" s="37" t="s">
        <v>2747</v>
      </c>
      <c r="H7358" s="37">
        <v>716</v>
      </c>
    </row>
    <row r="7359" spans="1:8" x14ac:dyDescent="0.3">
      <c r="A7359" s="34" t="str">
        <f>+LEFT(Tabla3[[#This Row],[id_detalle]],2)</f>
        <v>06</v>
      </c>
      <c r="B7359" s="46" t="str">
        <f>VLOOKUP((LEFT(Tabla3[[#This Row],[id_detalle]],2)),id_rubro[[id]:[Rubro]],2,0)</f>
        <v>COMERCIO, ABASTECIMIENTO Y DISTRIBUCIÓN</v>
      </c>
      <c r="C7359" s="36" t="s">
        <v>2173</v>
      </c>
      <c r="D7359" s="45" t="str">
        <f>+Tabla3[[#This Row],[id_detalle]]&amp;" "&amp;VLOOKUP(Tabla3[[#This Row],[id_detalle]],rubro_detalle[[Código]:[Rubro Detalle]],2,0)</f>
        <v>06.00.301 Exportaciones</v>
      </c>
      <c r="E7359" s="33">
        <f t="shared" si="1292"/>
        <v>358</v>
      </c>
      <c r="F7359" s="47" t="str">
        <f t="shared" si="1293"/>
        <v>06.00.301-358</v>
      </c>
      <c r="G7359" s="37" t="s">
        <v>6510</v>
      </c>
      <c r="H7359" s="37">
        <v>718</v>
      </c>
    </row>
    <row r="7360" spans="1:8" x14ac:dyDescent="0.3">
      <c r="A7360" s="34" t="str">
        <f>+LEFT(Tabla3[[#This Row],[id_detalle]],2)</f>
        <v>06</v>
      </c>
      <c r="B7360" s="46" t="str">
        <f>VLOOKUP((LEFT(Tabla3[[#This Row],[id_detalle]],2)),id_rubro[[id]:[Rubro]],2,0)</f>
        <v>COMERCIO, ABASTECIMIENTO Y DISTRIBUCIÓN</v>
      </c>
      <c r="C7360" s="36" t="s">
        <v>2173</v>
      </c>
      <c r="D7360" s="45" t="str">
        <f>+Tabla3[[#This Row],[id_detalle]]&amp;" "&amp;VLOOKUP(Tabla3[[#This Row],[id_detalle]],rubro_detalle[[Código]:[Rubro Detalle]],2,0)</f>
        <v>06.00.301 Exportaciones</v>
      </c>
      <c r="E7360" s="33">
        <f t="shared" si="1292"/>
        <v>359</v>
      </c>
      <c r="F7360" s="47" t="str">
        <f t="shared" si="1293"/>
        <v>06.00.301-359</v>
      </c>
      <c r="G7360" s="37" t="s">
        <v>2503</v>
      </c>
      <c r="H7360" s="37">
        <v>718</v>
      </c>
    </row>
    <row r="7361" spans="1:8" x14ac:dyDescent="0.3">
      <c r="A7361" s="34" t="str">
        <f>+LEFT(Tabla3[[#This Row],[id_detalle]],2)</f>
        <v>06</v>
      </c>
      <c r="B7361" s="46" t="str">
        <f>VLOOKUP((LEFT(Tabla3[[#This Row],[id_detalle]],2)),id_rubro[[id]:[Rubro]],2,0)</f>
        <v>COMERCIO, ABASTECIMIENTO Y DISTRIBUCIÓN</v>
      </c>
      <c r="C7361" s="36" t="s">
        <v>2173</v>
      </c>
      <c r="D7361" s="45" t="str">
        <f>+Tabla3[[#This Row],[id_detalle]]&amp;" "&amp;VLOOKUP(Tabla3[[#This Row],[id_detalle]],rubro_detalle[[Código]:[Rubro Detalle]],2,0)</f>
        <v>06.00.301 Exportaciones</v>
      </c>
      <c r="E7361" s="33">
        <f t="shared" si="1292"/>
        <v>360</v>
      </c>
      <c r="F7361" s="47" t="str">
        <f t="shared" si="1293"/>
        <v>06.00.301-360</v>
      </c>
      <c r="G7361" s="37" t="s">
        <v>6511</v>
      </c>
      <c r="H7361" s="37">
        <v>718</v>
      </c>
    </row>
    <row r="7362" spans="1:8" x14ac:dyDescent="0.3">
      <c r="A7362" s="34" t="str">
        <f>+LEFT(Tabla3[[#This Row],[id_detalle]],2)</f>
        <v>06</v>
      </c>
      <c r="B7362" s="46" t="str">
        <f>VLOOKUP((LEFT(Tabla3[[#This Row],[id_detalle]],2)),id_rubro[[id]:[Rubro]],2,0)</f>
        <v>COMERCIO, ABASTECIMIENTO Y DISTRIBUCIÓN</v>
      </c>
      <c r="C7362" s="36" t="s">
        <v>2173</v>
      </c>
      <c r="D7362" s="45" t="str">
        <f>+Tabla3[[#This Row],[id_detalle]]&amp;" "&amp;VLOOKUP(Tabla3[[#This Row],[id_detalle]],rubro_detalle[[Código]:[Rubro Detalle]],2,0)</f>
        <v>06.00.301 Exportaciones</v>
      </c>
      <c r="E7362" s="33">
        <f t="shared" si="1292"/>
        <v>361</v>
      </c>
      <c r="F7362" s="47" t="str">
        <f t="shared" si="1293"/>
        <v>06.00.301-361</v>
      </c>
      <c r="G7362" s="37" t="s">
        <v>6512</v>
      </c>
      <c r="H7362" s="37">
        <v>718</v>
      </c>
    </row>
    <row r="7363" spans="1:8" x14ac:dyDescent="0.3">
      <c r="A7363" s="34" t="str">
        <f>+LEFT(Tabla3[[#This Row],[id_detalle]],2)</f>
        <v>06</v>
      </c>
      <c r="B7363" s="46" t="str">
        <f>VLOOKUP((LEFT(Tabla3[[#This Row],[id_detalle]],2)),id_rubro[[id]:[Rubro]],2,0)</f>
        <v>COMERCIO, ABASTECIMIENTO Y DISTRIBUCIÓN</v>
      </c>
      <c r="C7363" s="36" t="s">
        <v>2173</v>
      </c>
      <c r="D7363" s="45" t="str">
        <f>+Tabla3[[#This Row],[id_detalle]]&amp;" "&amp;VLOOKUP(Tabla3[[#This Row],[id_detalle]],rubro_detalle[[Código]:[Rubro Detalle]],2,0)</f>
        <v>06.00.301 Exportaciones</v>
      </c>
      <c r="E7363" s="33">
        <f t="shared" si="1292"/>
        <v>362</v>
      </c>
      <c r="F7363" s="47" t="str">
        <f t="shared" si="1293"/>
        <v>06.00.301-362</v>
      </c>
      <c r="G7363" s="37" t="s">
        <v>6513</v>
      </c>
      <c r="H7363" s="37">
        <v>719</v>
      </c>
    </row>
    <row r="7364" spans="1:8" x14ac:dyDescent="0.3">
      <c r="A7364" s="34" t="str">
        <f>+LEFT(Tabla3[[#This Row],[id_detalle]],2)</f>
        <v>06</v>
      </c>
      <c r="B7364" s="46" t="str">
        <f>VLOOKUP((LEFT(Tabla3[[#This Row],[id_detalle]],2)),id_rubro[[id]:[Rubro]],2,0)</f>
        <v>COMERCIO, ABASTECIMIENTO Y DISTRIBUCIÓN</v>
      </c>
      <c r="C7364" s="36" t="s">
        <v>2173</v>
      </c>
      <c r="D7364" s="45" t="str">
        <f>+Tabla3[[#This Row],[id_detalle]]&amp;" "&amp;VLOOKUP(Tabla3[[#This Row],[id_detalle]],rubro_detalle[[Código]:[Rubro Detalle]],2,0)</f>
        <v>06.00.301 Exportaciones</v>
      </c>
      <c r="E7364" s="33">
        <f t="shared" si="1292"/>
        <v>363</v>
      </c>
      <c r="F7364" s="47" t="str">
        <f t="shared" si="1293"/>
        <v>06.00.301-363</v>
      </c>
      <c r="G7364" s="37" t="s">
        <v>6514</v>
      </c>
      <c r="H7364" s="37">
        <v>719</v>
      </c>
    </row>
    <row r="7365" spans="1:8" x14ac:dyDescent="0.3">
      <c r="A7365" s="34" t="str">
        <f>+LEFT(Tabla3[[#This Row],[id_detalle]],2)</f>
        <v>06</v>
      </c>
      <c r="B7365" s="46" t="str">
        <f>VLOOKUP((LEFT(Tabla3[[#This Row],[id_detalle]],2)),id_rubro[[id]:[Rubro]],2,0)</f>
        <v>COMERCIO, ABASTECIMIENTO Y DISTRIBUCIÓN</v>
      </c>
      <c r="C7365" s="36" t="s">
        <v>2173</v>
      </c>
      <c r="D7365" s="45" t="str">
        <f>+Tabla3[[#This Row],[id_detalle]]&amp;" "&amp;VLOOKUP(Tabla3[[#This Row],[id_detalle]],rubro_detalle[[Código]:[Rubro Detalle]],2,0)</f>
        <v>06.00.301 Exportaciones</v>
      </c>
      <c r="E7365" s="33">
        <f t="shared" si="1292"/>
        <v>364</v>
      </c>
      <c r="F7365" s="47" t="str">
        <f t="shared" si="1293"/>
        <v>06.00.301-364</v>
      </c>
      <c r="G7365" s="37" t="s">
        <v>6515</v>
      </c>
      <c r="H7365" s="37">
        <v>719</v>
      </c>
    </row>
    <row r="7366" spans="1:8" x14ac:dyDescent="0.3">
      <c r="A7366" s="34" t="str">
        <f>+LEFT(Tabla3[[#This Row],[id_detalle]],2)</f>
        <v>06</v>
      </c>
      <c r="B7366" s="46" t="str">
        <f>VLOOKUP((LEFT(Tabla3[[#This Row],[id_detalle]],2)),id_rubro[[id]:[Rubro]],2,0)</f>
        <v>COMERCIO, ABASTECIMIENTO Y DISTRIBUCIÓN</v>
      </c>
      <c r="C7366" s="36" t="s">
        <v>2173</v>
      </c>
      <c r="D7366" s="45" t="str">
        <f>+Tabla3[[#This Row],[id_detalle]]&amp;" "&amp;VLOOKUP(Tabla3[[#This Row],[id_detalle]],rubro_detalle[[Código]:[Rubro Detalle]],2,0)</f>
        <v>06.00.301 Exportaciones</v>
      </c>
      <c r="E7366" s="33">
        <f t="shared" si="1292"/>
        <v>365</v>
      </c>
      <c r="F7366" s="47" t="str">
        <f t="shared" si="1293"/>
        <v>06.00.301-365</v>
      </c>
      <c r="G7366" s="37" t="s">
        <v>2678</v>
      </c>
      <c r="H7366" s="37">
        <v>719</v>
      </c>
    </row>
    <row r="7367" spans="1:8" x14ac:dyDescent="0.3">
      <c r="A7367" s="34" t="str">
        <f>+LEFT(Tabla3[[#This Row],[id_detalle]],2)</f>
        <v>06</v>
      </c>
      <c r="B7367" s="46" t="str">
        <f>VLOOKUP((LEFT(Tabla3[[#This Row],[id_detalle]],2)),id_rubro[[id]:[Rubro]],2,0)</f>
        <v>COMERCIO, ABASTECIMIENTO Y DISTRIBUCIÓN</v>
      </c>
      <c r="C7367" s="36" t="s">
        <v>2173</v>
      </c>
      <c r="D7367" s="45" t="str">
        <f>+Tabla3[[#This Row],[id_detalle]]&amp;" "&amp;VLOOKUP(Tabla3[[#This Row],[id_detalle]],rubro_detalle[[Código]:[Rubro Detalle]],2,0)</f>
        <v>06.00.301 Exportaciones</v>
      </c>
      <c r="E7367" s="33">
        <f t="shared" si="1292"/>
        <v>366</v>
      </c>
      <c r="F7367" s="47" t="str">
        <f t="shared" si="1293"/>
        <v>06.00.301-366</v>
      </c>
      <c r="G7367" s="37" t="s">
        <v>5951</v>
      </c>
      <c r="H7367" s="37">
        <v>720</v>
      </c>
    </row>
    <row r="7368" spans="1:8" x14ac:dyDescent="0.3">
      <c r="A7368" s="34" t="str">
        <f>+LEFT(Tabla3[[#This Row],[id_detalle]],2)</f>
        <v>06</v>
      </c>
      <c r="B7368" s="46" t="str">
        <f>VLOOKUP((LEFT(Tabla3[[#This Row],[id_detalle]],2)),id_rubro[[id]:[Rubro]],2,0)</f>
        <v>COMERCIO, ABASTECIMIENTO Y DISTRIBUCIÓN</v>
      </c>
      <c r="C7368" s="36" t="s">
        <v>2173</v>
      </c>
      <c r="D7368" s="45" t="str">
        <f>+Tabla3[[#This Row],[id_detalle]]&amp;" "&amp;VLOOKUP(Tabla3[[#This Row],[id_detalle]],rubro_detalle[[Código]:[Rubro Detalle]],2,0)</f>
        <v>06.00.301 Exportaciones</v>
      </c>
      <c r="E7368" s="33">
        <f t="shared" si="1292"/>
        <v>367</v>
      </c>
      <c r="F7368" s="47" t="str">
        <f t="shared" si="1293"/>
        <v>06.00.301-367</v>
      </c>
      <c r="G7368" s="37" t="s">
        <v>3376</v>
      </c>
      <c r="H7368" s="37">
        <v>721</v>
      </c>
    </row>
    <row r="7369" spans="1:8" x14ac:dyDescent="0.3">
      <c r="A7369" s="34" t="str">
        <f>+LEFT(Tabla3[[#This Row],[id_detalle]],2)</f>
        <v>06</v>
      </c>
      <c r="B7369" s="46" t="str">
        <f>VLOOKUP((LEFT(Tabla3[[#This Row],[id_detalle]],2)),id_rubro[[id]:[Rubro]],2,0)</f>
        <v>COMERCIO, ABASTECIMIENTO Y DISTRIBUCIÓN</v>
      </c>
      <c r="C7369" s="36" t="s">
        <v>2173</v>
      </c>
      <c r="D7369" s="45" t="str">
        <f>+Tabla3[[#This Row],[id_detalle]]&amp;" "&amp;VLOOKUP(Tabla3[[#This Row],[id_detalle]],rubro_detalle[[Código]:[Rubro Detalle]],2,0)</f>
        <v>06.00.301 Exportaciones</v>
      </c>
      <c r="E7369" s="33">
        <f t="shared" si="1292"/>
        <v>368</v>
      </c>
      <c r="F7369" s="47" t="str">
        <f t="shared" si="1293"/>
        <v>06.00.301-368</v>
      </c>
      <c r="G7369" s="37" t="s">
        <v>4521</v>
      </c>
      <c r="H7369" s="37">
        <v>721</v>
      </c>
    </row>
    <row r="7370" spans="1:8" x14ac:dyDescent="0.3">
      <c r="A7370" s="34" t="str">
        <f>+LEFT(Tabla3[[#This Row],[id_detalle]],2)</f>
        <v>06</v>
      </c>
      <c r="B7370" s="46" t="str">
        <f>VLOOKUP((LEFT(Tabla3[[#This Row],[id_detalle]],2)),id_rubro[[id]:[Rubro]],2,0)</f>
        <v>COMERCIO, ABASTECIMIENTO Y DISTRIBUCIÓN</v>
      </c>
      <c r="C7370" s="36" t="s">
        <v>2173</v>
      </c>
      <c r="D7370" s="45" t="str">
        <f>+Tabla3[[#This Row],[id_detalle]]&amp;" "&amp;VLOOKUP(Tabla3[[#This Row],[id_detalle]],rubro_detalle[[Código]:[Rubro Detalle]],2,0)</f>
        <v>06.00.301 Exportaciones</v>
      </c>
      <c r="E7370" s="33">
        <f t="shared" si="1292"/>
        <v>369</v>
      </c>
      <c r="F7370" s="47" t="str">
        <f t="shared" si="1293"/>
        <v>06.00.301-369</v>
      </c>
      <c r="G7370" s="37" t="s">
        <v>5635</v>
      </c>
      <c r="H7370" s="37">
        <v>725</v>
      </c>
    </row>
    <row r="7371" spans="1:8" x14ac:dyDescent="0.3">
      <c r="A7371" s="34" t="str">
        <f>+LEFT(Tabla3[[#This Row],[id_detalle]],2)</f>
        <v>06</v>
      </c>
      <c r="B7371" s="46" t="str">
        <f>VLOOKUP((LEFT(Tabla3[[#This Row],[id_detalle]],2)),id_rubro[[id]:[Rubro]],2,0)</f>
        <v>COMERCIO, ABASTECIMIENTO Y DISTRIBUCIÓN</v>
      </c>
      <c r="C7371" s="36" t="s">
        <v>2173</v>
      </c>
      <c r="D7371" s="45" t="str">
        <f>+Tabla3[[#This Row],[id_detalle]]&amp;" "&amp;VLOOKUP(Tabla3[[#This Row],[id_detalle]],rubro_detalle[[Código]:[Rubro Detalle]],2,0)</f>
        <v>06.00.301 Exportaciones</v>
      </c>
      <c r="E7371" s="33">
        <f t="shared" si="1292"/>
        <v>370</v>
      </c>
      <c r="F7371" s="47" t="str">
        <f t="shared" si="1293"/>
        <v>06.00.301-370</v>
      </c>
      <c r="G7371" s="37" t="s">
        <v>6516</v>
      </c>
      <c r="H7371" s="37">
        <v>727</v>
      </c>
    </row>
    <row r="7372" spans="1:8" x14ac:dyDescent="0.3">
      <c r="A7372" s="34" t="str">
        <f>+LEFT(Tabla3[[#This Row],[id_detalle]],2)</f>
        <v>06</v>
      </c>
      <c r="B7372" s="46" t="str">
        <f>VLOOKUP((LEFT(Tabla3[[#This Row],[id_detalle]],2)),id_rubro[[id]:[Rubro]],2,0)</f>
        <v>COMERCIO, ABASTECIMIENTO Y DISTRIBUCIÓN</v>
      </c>
      <c r="C7372" s="36" t="s">
        <v>2173</v>
      </c>
      <c r="D7372" s="45" t="str">
        <f>+Tabla3[[#This Row],[id_detalle]]&amp;" "&amp;VLOOKUP(Tabla3[[#This Row],[id_detalle]],rubro_detalle[[Código]:[Rubro Detalle]],2,0)</f>
        <v>06.00.301 Exportaciones</v>
      </c>
      <c r="E7372" s="33">
        <f t="shared" si="1292"/>
        <v>371</v>
      </c>
      <c r="F7372" s="47" t="str">
        <f t="shared" si="1293"/>
        <v>06.00.301-371</v>
      </c>
      <c r="G7372" s="37" t="s">
        <v>3509</v>
      </c>
      <c r="H7372" s="37">
        <v>729</v>
      </c>
    </row>
    <row r="7373" spans="1:8" x14ac:dyDescent="0.3">
      <c r="A7373" s="34" t="str">
        <f>+LEFT(Tabla3[[#This Row],[id_detalle]],2)</f>
        <v>06</v>
      </c>
      <c r="B7373" s="46" t="str">
        <f>VLOOKUP((LEFT(Tabla3[[#This Row],[id_detalle]],2)),id_rubro[[id]:[Rubro]],2,0)</f>
        <v>COMERCIO, ABASTECIMIENTO Y DISTRIBUCIÓN</v>
      </c>
      <c r="C7373" s="36" t="s">
        <v>2173</v>
      </c>
      <c r="D7373" s="45" t="str">
        <f>+Tabla3[[#This Row],[id_detalle]]&amp;" "&amp;VLOOKUP(Tabla3[[#This Row],[id_detalle]],rubro_detalle[[Código]:[Rubro Detalle]],2,0)</f>
        <v>06.00.301 Exportaciones</v>
      </c>
      <c r="E7373" s="33">
        <f t="shared" si="1292"/>
        <v>372</v>
      </c>
      <c r="F7373" s="47" t="str">
        <f t="shared" si="1293"/>
        <v>06.00.301-372</v>
      </c>
      <c r="G7373" s="37" t="s">
        <v>6517</v>
      </c>
      <c r="H7373" s="37">
        <v>730</v>
      </c>
    </row>
    <row r="7374" spans="1:8" x14ac:dyDescent="0.3">
      <c r="A7374" s="34" t="str">
        <f>+LEFT(Tabla3[[#This Row],[id_detalle]],2)</f>
        <v>06</v>
      </c>
      <c r="B7374" s="46" t="str">
        <f>VLOOKUP((LEFT(Tabla3[[#This Row],[id_detalle]],2)),id_rubro[[id]:[Rubro]],2,0)</f>
        <v>COMERCIO, ABASTECIMIENTO Y DISTRIBUCIÓN</v>
      </c>
      <c r="C7374" s="36" t="s">
        <v>2173</v>
      </c>
      <c r="D7374" s="45" t="str">
        <f>+Tabla3[[#This Row],[id_detalle]]&amp;" "&amp;VLOOKUP(Tabla3[[#This Row],[id_detalle]],rubro_detalle[[Código]:[Rubro Detalle]],2,0)</f>
        <v>06.00.301 Exportaciones</v>
      </c>
      <c r="E7374" s="33">
        <f t="shared" si="1292"/>
        <v>373</v>
      </c>
      <c r="F7374" s="47" t="str">
        <f t="shared" si="1293"/>
        <v>06.00.301-373</v>
      </c>
      <c r="G7374" s="37" t="s">
        <v>2752</v>
      </c>
      <c r="H7374" s="37">
        <v>730</v>
      </c>
    </row>
    <row r="7375" spans="1:8" x14ac:dyDescent="0.3">
      <c r="A7375" s="34" t="str">
        <f>+LEFT(Tabla3[[#This Row],[id_detalle]],2)</f>
        <v>06</v>
      </c>
      <c r="B7375" s="46" t="str">
        <f>VLOOKUP((LEFT(Tabla3[[#This Row],[id_detalle]],2)),id_rubro[[id]:[Rubro]],2,0)</f>
        <v>COMERCIO, ABASTECIMIENTO Y DISTRIBUCIÓN</v>
      </c>
      <c r="C7375" s="36" t="s">
        <v>2173</v>
      </c>
      <c r="D7375" s="45" t="str">
        <f>+Tabla3[[#This Row],[id_detalle]]&amp;" "&amp;VLOOKUP(Tabla3[[#This Row],[id_detalle]],rubro_detalle[[Código]:[Rubro Detalle]],2,0)</f>
        <v>06.00.301 Exportaciones</v>
      </c>
      <c r="E7375" s="33">
        <f t="shared" si="1292"/>
        <v>374</v>
      </c>
      <c r="F7375" s="47" t="str">
        <f t="shared" si="1293"/>
        <v>06.00.301-374</v>
      </c>
      <c r="G7375" s="37" t="s">
        <v>5668</v>
      </c>
      <c r="H7375" s="37">
        <v>731</v>
      </c>
    </row>
    <row r="7376" spans="1:8" x14ac:dyDescent="0.3">
      <c r="A7376" s="34" t="str">
        <f>+LEFT(Tabla3[[#This Row],[id_detalle]],2)</f>
        <v>06</v>
      </c>
      <c r="B7376" s="46" t="str">
        <f>VLOOKUP((LEFT(Tabla3[[#This Row],[id_detalle]],2)),id_rubro[[id]:[Rubro]],2,0)</f>
        <v>COMERCIO, ABASTECIMIENTO Y DISTRIBUCIÓN</v>
      </c>
      <c r="C7376" s="36" t="s">
        <v>2173</v>
      </c>
      <c r="D7376" s="45" t="str">
        <f>+Tabla3[[#This Row],[id_detalle]]&amp;" "&amp;VLOOKUP(Tabla3[[#This Row],[id_detalle]],rubro_detalle[[Código]:[Rubro Detalle]],2,0)</f>
        <v>06.00.301 Exportaciones</v>
      </c>
      <c r="E7376" s="33">
        <f t="shared" si="1292"/>
        <v>375</v>
      </c>
      <c r="F7376" s="47" t="str">
        <f t="shared" si="1293"/>
        <v>06.00.301-375</v>
      </c>
      <c r="G7376" s="37" t="s">
        <v>6518</v>
      </c>
      <c r="H7376" s="37">
        <v>738</v>
      </c>
    </row>
    <row r="7377" spans="1:8" x14ac:dyDescent="0.3">
      <c r="A7377" s="34" t="str">
        <f>+LEFT(Tabla3[[#This Row],[id_detalle]],2)</f>
        <v>06</v>
      </c>
      <c r="B7377" s="46" t="str">
        <f>VLOOKUP((LEFT(Tabla3[[#This Row],[id_detalle]],2)),id_rubro[[id]:[Rubro]],2,0)</f>
        <v>COMERCIO, ABASTECIMIENTO Y DISTRIBUCIÓN</v>
      </c>
      <c r="C7377" s="36" t="s">
        <v>2173</v>
      </c>
      <c r="D7377" s="45" t="str">
        <f>+Tabla3[[#This Row],[id_detalle]]&amp;" "&amp;VLOOKUP(Tabla3[[#This Row],[id_detalle]],rubro_detalle[[Código]:[Rubro Detalle]],2,0)</f>
        <v>06.00.301 Exportaciones</v>
      </c>
      <c r="E7377" s="33">
        <f t="shared" si="1292"/>
        <v>376</v>
      </c>
      <c r="F7377" s="47" t="str">
        <f t="shared" si="1293"/>
        <v>06.00.301-376</v>
      </c>
      <c r="G7377" s="37" t="s">
        <v>4969</v>
      </c>
      <c r="H7377" s="37">
        <v>738</v>
      </c>
    </row>
    <row r="7378" spans="1:8" x14ac:dyDescent="0.3">
      <c r="A7378" s="34" t="str">
        <f>+LEFT(Tabla3[[#This Row],[id_detalle]],2)</f>
        <v>06</v>
      </c>
      <c r="B7378" s="46" t="str">
        <f>VLOOKUP((LEFT(Tabla3[[#This Row],[id_detalle]],2)),id_rubro[[id]:[Rubro]],2,0)</f>
        <v>COMERCIO, ABASTECIMIENTO Y DISTRIBUCIÓN</v>
      </c>
      <c r="C7378" s="36" t="s">
        <v>2173</v>
      </c>
      <c r="D7378" s="45" t="str">
        <f>+Tabla3[[#This Row],[id_detalle]]&amp;" "&amp;VLOOKUP(Tabla3[[#This Row],[id_detalle]],rubro_detalle[[Código]:[Rubro Detalle]],2,0)</f>
        <v>06.00.301 Exportaciones</v>
      </c>
      <c r="E7378" s="33">
        <f t="shared" si="1292"/>
        <v>377</v>
      </c>
      <c r="F7378" s="47" t="str">
        <f t="shared" si="1293"/>
        <v>06.00.301-377</v>
      </c>
      <c r="G7378" s="37" t="s">
        <v>5234</v>
      </c>
      <c r="H7378" s="37">
        <v>739</v>
      </c>
    </row>
    <row r="7379" spans="1:8" x14ac:dyDescent="0.3">
      <c r="A7379" s="34" t="str">
        <f>+LEFT(Tabla3[[#This Row],[id_detalle]],2)</f>
        <v>06</v>
      </c>
      <c r="B7379" s="46" t="str">
        <f>VLOOKUP((LEFT(Tabla3[[#This Row],[id_detalle]],2)),id_rubro[[id]:[Rubro]],2,0)</f>
        <v>COMERCIO, ABASTECIMIENTO Y DISTRIBUCIÓN</v>
      </c>
      <c r="C7379" s="36" t="s">
        <v>2173</v>
      </c>
      <c r="D7379" s="45" t="str">
        <f>+Tabla3[[#This Row],[id_detalle]]&amp;" "&amp;VLOOKUP(Tabla3[[#This Row],[id_detalle]],rubro_detalle[[Código]:[Rubro Detalle]],2,0)</f>
        <v>06.00.301 Exportaciones</v>
      </c>
      <c r="E7379" s="33">
        <f t="shared" si="1292"/>
        <v>378</v>
      </c>
      <c r="F7379" s="47" t="str">
        <f t="shared" si="1293"/>
        <v>06.00.301-378</v>
      </c>
      <c r="G7379" s="37" t="s">
        <v>5670</v>
      </c>
      <c r="H7379" s="37">
        <v>740</v>
      </c>
    </row>
    <row r="7380" spans="1:8" x14ac:dyDescent="0.3">
      <c r="A7380" s="34" t="str">
        <f>+LEFT(Tabla3[[#This Row],[id_detalle]],2)</f>
        <v>06</v>
      </c>
      <c r="B7380" s="46" t="str">
        <f>VLOOKUP((LEFT(Tabla3[[#This Row],[id_detalle]],2)),id_rubro[[id]:[Rubro]],2,0)</f>
        <v>COMERCIO, ABASTECIMIENTO Y DISTRIBUCIÓN</v>
      </c>
      <c r="C7380" s="36" t="s">
        <v>2173</v>
      </c>
      <c r="D7380" s="45" t="str">
        <f>+Tabla3[[#This Row],[id_detalle]]&amp;" "&amp;VLOOKUP(Tabla3[[#This Row],[id_detalle]],rubro_detalle[[Código]:[Rubro Detalle]],2,0)</f>
        <v>06.00.301 Exportaciones</v>
      </c>
      <c r="E7380" s="33">
        <f t="shared" si="1292"/>
        <v>379</v>
      </c>
      <c r="F7380" s="47" t="str">
        <f t="shared" si="1293"/>
        <v>06.00.301-379</v>
      </c>
      <c r="G7380" s="37" t="s">
        <v>2412</v>
      </c>
      <c r="H7380" s="37">
        <v>741</v>
      </c>
    </row>
    <row r="7381" spans="1:8" x14ac:dyDescent="0.3">
      <c r="A7381" s="34" t="str">
        <f>+LEFT(Tabla3[[#This Row],[id_detalle]],2)</f>
        <v>06</v>
      </c>
      <c r="B7381" s="46" t="str">
        <f>VLOOKUP((LEFT(Tabla3[[#This Row],[id_detalle]],2)),id_rubro[[id]:[Rubro]],2,0)</f>
        <v>COMERCIO, ABASTECIMIENTO Y DISTRIBUCIÓN</v>
      </c>
      <c r="C7381" s="36" t="s">
        <v>2173</v>
      </c>
      <c r="D7381" s="45" t="str">
        <f>+Tabla3[[#This Row],[id_detalle]]&amp;" "&amp;VLOOKUP(Tabla3[[#This Row],[id_detalle]],rubro_detalle[[Código]:[Rubro Detalle]],2,0)</f>
        <v>06.00.301 Exportaciones</v>
      </c>
      <c r="E7381" s="33">
        <f t="shared" si="1292"/>
        <v>380</v>
      </c>
      <c r="F7381" s="47" t="str">
        <f t="shared" si="1293"/>
        <v>06.00.301-380</v>
      </c>
      <c r="G7381" s="37" t="s">
        <v>3035</v>
      </c>
      <c r="H7381" s="37">
        <v>747</v>
      </c>
    </row>
    <row r="7382" spans="1:8" x14ac:dyDescent="0.3">
      <c r="A7382" s="34" t="str">
        <f>+LEFT(Tabla3[[#This Row],[id_detalle]],2)</f>
        <v>06</v>
      </c>
      <c r="B7382" s="46" t="str">
        <f>VLOOKUP((LEFT(Tabla3[[#This Row],[id_detalle]],2)),id_rubro[[id]:[Rubro]],2,0)</f>
        <v>COMERCIO, ABASTECIMIENTO Y DISTRIBUCIÓN</v>
      </c>
      <c r="C7382" s="36" t="s">
        <v>2173</v>
      </c>
      <c r="D7382" s="45" t="str">
        <f>+Tabla3[[#This Row],[id_detalle]]&amp;" "&amp;VLOOKUP(Tabla3[[#This Row],[id_detalle]],rubro_detalle[[Código]:[Rubro Detalle]],2,0)</f>
        <v>06.00.301 Exportaciones</v>
      </c>
      <c r="E7382" s="33">
        <f t="shared" ref="E7382:E7402" si="1294">+IF(D7382=D7381,E7381+1,1)</f>
        <v>381</v>
      </c>
      <c r="F7382" s="47" t="str">
        <f t="shared" ref="F7382:F7402" si="1295">+LEFT(D7382,9)&amp;"-"&amp;E7382</f>
        <v>06.00.301-381</v>
      </c>
      <c r="G7382" s="37" t="s">
        <v>6519</v>
      </c>
      <c r="H7382" s="37">
        <v>748</v>
      </c>
    </row>
    <row r="7383" spans="1:8" x14ac:dyDescent="0.3">
      <c r="A7383" s="34" t="str">
        <f>+LEFT(Tabla3[[#This Row],[id_detalle]],2)</f>
        <v>06</v>
      </c>
      <c r="B7383" s="46" t="str">
        <f>VLOOKUP((LEFT(Tabla3[[#This Row],[id_detalle]],2)),id_rubro[[id]:[Rubro]],2,0)</f>
        <v>COMERCIO, ABASTECIMIENTO Y DISTRIBUCIÓN</v>
      </c>
      <c r="C7383" s="36" t="s">
        <v>2173</v>
      </c>
      <c r="D7383" s="45" t="str">
        <f>+Tabla3[[#This Row],[id_detalle]]&amp;" "&amp;VLOOKUP(Tabla3[[#This Row],[id_detalle]],rubro_detalle[[Código]:[Rubro Detalle]],2,0)</f>
        <v>06.00.301 Exportaciones</v>
      </c>
      <c r="E7383" s="33">
        <f t="shared" si="1294"/>
        <v>382</v>
      </c>
      <c r="F7383" s="47" t="str">
        <f t="shared" si="1295"/>
        <v>06.00.301-382</v>
      </c>
      <c r="G7383" s="37" t="s">
        <v>6520</v>
      </c>
      <c r="H7383" s="37">
        <v>749</v>
      </c>
    </row>
    <row r="7384" spans="1:8" x14ac:dyDescent="0.3">
      <c r="A7384" s="34" t="str">
        <f>+LEFT(Tabla3[[#This Row],[id_detalle]],2)</f>
        <v>06</v>
      </c>
      <c r="B7384" s="46" t="str">
        <f>VLOOKUP((LEFT(Tabla3[[#This Row],[id_detalle]],2)),id_rubro[[id]:[Rubro]],2,0)</f>
        <v>COMERCIO, ABASTECIMIENTO Y DISTRIBUCIÓN</v>
      </c>
      <c r="C7384" s="36" t="s">
        <v>2173</v>
      </c>
      <c r="D7384" s="45" t="str">
        <f>+Tabla3[[#This Row],[id_detalle]]&amp;" "&amp;VLOOKUP(Tabla3[[#This Row],[id_detalle]],rubro_detalle[[Código]:[Rubro Detalle]],2,0)</f>
        <v>06.00.301 Exportaciones</v>
      </c>
      <c r="E7384" s="33">
        <f t="shared" si="1294"/>
        <v>383</v>
      </c>
      <c r="F7384" s="47" t="str">
        <f t="shared" si="1295"/>
        <v>06.00.301-383</v>
      </c>
      <c r="G7384" s="37" t="s">
        <v>6521</v>
      </c>
      <c r="H7384" s="37">
        <v>750</v>
      </c>
    </row>
    <row r="7385" spans="1:8" x14ac:dyDescent="0.3">
      <c r="A7385" s="34" t="str">
        <f>+LEFT(Tabla3[[#This Row],[id_detalle]],2)</f>
        <v>06</v>
      </c>
      <c r="B7385" s="46" t="str">
        <f>VLOOKUP((LEFT(Tabla3[[#This Row],[id_detalle]],2)),id_rubro[[id]:[Rubro]],2,0)</f>
        <v>COMERCIO, ABASTECIMIENTO Y DISTRIBUCIÓN</v>
      </c>
      <c r="C7385" s="36" t="s">
        <v>2173</v>
      </c>
      <c r="D7385" s="45" t="str">
        <f>+Tabla3[[#This Row],[id_detalle]]&amp;" "&amp;VLOOKUP(Tabla3[[#This Row],[id_detalle]],rubro_detalle[[Código]:[Rubro Detalle]],2,0)</f>
        <v>06.00.301 Exportaciones</v>
      </c>
      <c r="E7385" s="33">
        <f t="shared" si="1294"/>
        <v>384</v>
      </c>
      <c r="F7385" s="47" t="str">
        <f t="shared" si="1295"/>
        <v>06.00.301-384</v>
      </c>
      <c r="G7385" s="37" t="s">
        <v>2662</v>
      </c>
      <c r="H7385" s="37">
        <v>750</v>
      </c>
    </row>
    <row r="7386" spans="1:8" x14ac:dyDescent="0.3">
      <c r="A7386" s="34" t="str">
        <f>+LEFT(Tabla3[[#This Row],[id_detalle]],2)</f>
        <v>06</v>
      </c>
      <c r="B7386" s="46" t="str">
        <f>VLOOKUP((LEFT(Tabla3[[#This Row],[id_detalle]],2)),id_rubro[[id]:[Rubro]],2,0)</f>
        <v>COMERCIO, ABASTECIMIENTO Y DISTRIBUCIÓN</v>
      </c>
      <c r="C7386" s="36" t="s">
        <v>2173</v>
      </c>
      <c r="D7386" s="45" t="str">
        <f>+Tabla3[[#This Row],[id_detalle]]&amp;" "&amp;VLOOKUP(Tabla3[[#This Row],[id_detalle]],rubro_detalle[[Código]:[Rubro Detalle]],2,0)</f>
        <v>06.00.301 Exportaciones</v>
      </c>
      <c r="E7386" s="33">
        <f t="shared" si="1294"/>
        <v>385</v>
      </c>
      <c r="F7386" s="47" t="str">
        <f t="shared" si="1295"/>
        <v>06.00.301-385</v>
      </c>
      <c r="G7386" s="37" t="s">
        <v>6522</v>
      </c>
      <c r="H7386" s="37">
        <v>751</v>
      </c>
    </row>
    <row r="7387" spans="1:8" x14ac:dyDescent="0.3">
      <c r="A7387" s="34" t="str">
        <f>+LEFT(Tabla3[[#This Row],[id_detalle]],2)</f>
        <v>06</v>
      </c>
      <c r="B7387" s="46" t="str">
        <f>VLOOKUP((LEFT(Tabla3[[#This Row],[id_detalle]],2)),id_rubro[[id]:[Rubro]],2,0)</f>
        <v>COMERCIO, ABASTECIMIENTO Y DISTRIBUCIÓN</v>
      </c>
      <c r="C7387" s="36" t="s">
        <v>2173</v>
      </c>
      <c r="D7387" s="45" t="str">
        <f>+Tabla3[[#This Row],[id_detalle]]&amp;" "&amp;VLOOKUP(Tabla3[[#This Row],[id_detalle]],rubro_detalle[[Código]:[Rubro Detalle]],2,0)</f>
        <v>06.00.301 Exportaciones</v>
      </c>
      <c r="E7387" s="33">
        <f t="shared" si="1294"/>
        <v>386</v>
      </c>
      <c r="F7387" s="47" t="str">
        <f t="shared" si="1295"/>
        <v>06.00.301-386</v>
      </c>
      <c r="G7387" s="37" t="s">
        <v>6523</v>
      </c>
      <c r="H7387" s="37">
        <v>751</v>
      </c>
    </row>
    <row r="7388" spans="1:8" x14ac:dyDescent="0.3">
      <c r="A7388" s="34" t="str">
        <f>+LEFT(Tabla3[[#This Row],[id_detalle]],2)</f>
        <v>06</v>
      </c>
      <c r="B7388" s="46" t="str">
        <f>VLOOKUP((LEFT(Tabla3[[#This Row],[id_detalle]],2)),id_rubro[[id]:[Rubro]],2,0)</f>
        <v>COMERCIO, ABASTECIMIENTO Y DISTRIBUCIÓN</v>
      </c>
      <c r="C7388" s="36" t="s">
        <v>2173</v>
      </c>
      <c r="D7388" s="45" t="str">
        <f>+Tabla3[[#This Row],[id_detalle]]&amp;" "&amp;VLOOKUP(Tabla3[[#This Row],[id_detalle]],rubro_detalle[[Código]:[Rubro Detalle]],2,0)</f>
        <v>06.00.301 Exportaciones</v>
      </c>
      <c r="E7388" s="33">
        <f t="shared" si="1294"/>
        <v>387</v>
      </c>
      <c r="F7388" s="47" t="str">
        <f t="shared" si="1295"/>
        <v>06.00.301-387</v>
      </c>
      <c r="G7388" s="37" t="s">
        <v>6524</v>
      </c>
      <c r="H7388" s="37">
        <v>752</v>
      </c>
    </row>
    <row r="7389" spans="1:8" x14ac:dyDescent="0.3">
      <c r="A7389" s="34" t="str">
        <f>+LEFT(Tabla3[[#This Row],[id_detalle]],2)</f>
        <v>06</v>
      </c>
      <c r="B7389" s="46" t="str">
        <f>VLOOKUP((LEFT(Tabla3[[#This Row],[id_detalle]],2)),id_rubro[[id]:[Rubro]],2,0)</f>
        <v>COMERCIO, ABASTECIMIENTO Y DISTRIBUCIÓN</v>
      </c>
      <c r="C7389" s="36" t="s">
        <v>2173</v>
      </c>
      <c r="D7389" s="45" t="str">
        <f>+Tabla3[[#This Row],[id_detalle]]&amp;" "&amp;VLOOKUP(Tabla3[[#This Row],[id_detalle]],rubro_detalle[[Código]:[Rubro Detalle]],2,0)</f>
        <v>06.00.301 Exportaciones</v>
      </c>
      <c r="E7389" s="33">
        <f t="shared" si="1294"/>
        <v>388</v>
      </c>
      <c r="F7389" s="47" t="str">
        <f t="shared" si="1295"/>
        <v>06.00.301-388</v>
      </c>
      <c r="G7389" s="37" t="s">
        <v>6525</v>
      </c>
      <c r="H7389" s="37">
        <v>753</v>
      </c>
    </row>
    <row r="7390" spans="1:8" x14ac:dyDescent="0.3">
      <c r="A7390" s="34" t="str">
        <f>+LEFT(Tabla3[[#This Row],[id_detalle]],2)</f>
        <v>06</v>
      </c>
      <c r="B7390" s="46" t="str">
        <f>VLOOKUP((LEFT(Tabla3[[#This Row],[id_detalle]],2)),id_rubro[[id]:[Rubro]],2,0)</f>
        <v>COMERCIO, ABASTECIMIENTO Y DISTRIBUCIÓN</v>
      </c>
      <c r="C7390" s="36" t="s">
        <v>2173</v>
      </c>
      <c r="D7390" s="45" t="str">
        <f>+Tabla3[[#This Row],[id_detalle]]&amp;" "&amp;VLOOKUP(Tabla3[[#This Row],[id_detalle]],rubro_detalle[[Código]:[Rubro Detalle]],2,0)</f>
        <v>06.00.301 Exportaciones</v>
      </c>
      <c r="E7390" s="33">
        <f t="shared" si="1294"/>
        <v>389</v>
      </c>
      <c r="F7390" s="47" t="str">
        <f t="shared" si="1295"/>
        <v>06.00.301-389</v>
      </c>
      <c r="G7390" s="37" t="s">
        <v>2643</v>
      </c>
      <c r="H7390" s="37">
        <v>754</v>
      </c>
    </row>
    <row r="7391" spans="1:8" x14ac:dyDescent="0.3">
      <c r="A7391" s="34" t="str">
        <f>+LEFT(Tabla3[[#This Row],[id_detalle]],2)</f>
        <v>06</v>
      </c>
      <c r="B7391" s="46" t="str">
        <f>VLOOKUP((LEFT(Tabla3[[#This Row],[id_detalle]],2)),id_rubro[[id]:[Rubro]],2,0)</f>
        <v>COMERCIO, ABASTECIMIENTO Y DISTRIBUCIÓN</v>
      </c>
      <c r="C7391" s="36" t="s">
        <v>2173</v>
      </c>
      <c r="D7391" s="45" t="str">
        <f>+Tabla3[[#This Row],[id_detalle]]&amp;" "&amp;VLOOKUP(Tabla3[[#This Row],[id_detalle]],rubro_detalle[[Código]:[Rubro Detalle]],2,0)</f>
        <v>06.00.301 Exportaciones</v>
      </c>
      <c r="E7391" s="33">
        <f t="shared" si="1294"/>
        <v>390</v>
      </c>
      <c r="F7391" s="47" t="str">
        <f t="shared" si="1295"/>
        <v>06.00.301-390</v>
      </c>
      <c r="G7391" s="37" t="s">
        <v>6526</v>
      </c>
      <c r="H7391" s="37">
        <v>754</v>
      </c>
    </row>
    <row r="7392" spans="1:8" x14ac:dyDescent="0.3">
      <c r="A7392" s="34" t="str">
        <f>+LEFT(Tabla3[[#This Row],[id_detalle]],2)</f>
        <v>06</v>
      </c>
      <c r="B7392" s="46" t="str">
        <f>VLOOKUP((LEFT(Tabla3[[#This Row],[id_detalle]],2)),id_rubro[[id]:[Rubro]],2,0)</f>
        <v>COMERCIO, ABASTECIMIENTO Y DISTRIBUCIÓN</v>
      </c>
      <c r="C7392" s="36" t="s">
        <v>2173</v>
      </c>
      <c r="D7392" s="45" t="str">
        <f>+Tabla3[[#This Row],[id_detalle]]&amp;" "&amp;VLOOKUP(Tabla3[[#This Row],[id_detalle]],rubro_detalle[[Código]:[Rubro Detalle]],2,0)</f>
        <v>06.00.301 Exportaciones</v>
      </c>
      <c r="E7392" s="33">
        <f t="shared" si="1294"/>
        <v>391</v>
      </c>
      <c r="F7392" s="47" t="str">
        <f t="shared" si="1295"/>
        <v>06.00.301-391</v>
      </c>
      <c r="G7392" s="37" t="s">
        <v>6527</v>
      </c>
      <c r="H7392" s="37">
        <v>757</v>
      </c>
    </row>
    <row r="7393" spans="1:8" x14ac:dyDescent="0.3">
      <c r="A7393" s="34" t="str">
        <f>+LEFT(Tabla3[[#This Row],[id_detalle]],2)</f>
        <v>06</v>
      </c>
      <c r="B7393" s="46" t="str">
        <f>VLOOKUP((LEFT(Tabla3[[#This Row],[id_detalle]],2)),id_rubro[[id]:[Rubro]],2,0)</f>
        <v>COMERCIO, ABASTECIMIENTO Y DISTRIBUCIÓN</v>
      </c>
      <c r="C7393" s="36" t="s">
        <v>2173</v>
      </c>
      <c r="D7393" s="45" t="str">
        <f>+Tabla3[[#This Row],[id_detalle]]&amp;" "&amp;VLOOKUP(Tabla3[[#This Row],[id_detalle]],rubro_detalle[[Código]:[Rubro Detalle]],2,0)</f>
        <v>06.00.301 Exportaciones</v>
      </c>
      <c r="E7393" s="33">
        <f t="shared" si="1294"/>
        <v>392</v>
      </c>
      <c r="F7393" s="47" t="str">
        <f t="shared" si="1295"/>
        <v>06.00.301-392</v>
      </c>
      <c r="G7393" s="37" t="s">
        <v>6528</v>
      </c>
      <c r="H7393" s="37">
        <v>757</v>
      </c>
    </row>
    <row r="7394" spans="1:8" x14ac:dyDescent="0.3">
      <c r="A7394" s="34" t="str">
        <f>+LEFT(Tabla3[[#This Row],[id_detalle]],2)</f>
        <v>06</v>
      </c>
      <c r="B7394" s="46" t="str">
        <f>VLOOKUP((LEFT(Tabla3[[#This Row],[id_detalle]],2)),id_rubro[[id]:[Rubro]],2,0)</f>
        <v>COMERCIO, ABASTECIMIENTO Y DISTRIBUCIÓN</v>
      </c>
      <c r="C7394" s="36" t="s">
        <v>2173</v>
      </c>
      <c r="D7394" s="45" t="str">
        <f>+Tabla3[[#This Row],[id_detalle]]&amp;" "&amp;VLOOKUP(Tabla3[[#This Row],[id_detalle]],rubro_detalle[[Código]:[Rubro Detalle]],2,0)</f>
        <v>06.00.301 Exportaciones</v>
      </c>
      <c r="E7394" s="33">
        <f t="shared" si="1294"/>
        <v>393</v>
      </c>
      <c r="F7394" s="47" t="str">
        <f t="shared" si="1295"/>
        <v>06.00.301-393</v>
      </c>
      <c r="G7394" s="37" t="s">
        <v>6529</v>
      </c>
      <c r="H7394" s="37">
        <v>760</v>
      </c>
    </row>
    <row r="7395" spans="1:8" x14ac:dyDescent="0.3">
      <c r="A7395" s="34" t="str">
        <f>+LEFT(Tabla3[[#This Row],[id_detalle]],2)</f>
        <v>06</v>
      </c>
      <c r="B7395" s="46" t="str">
        <f>VLOOKUP((LEFT(Tabla3[[#This Row],[id_detalle]],2)),id_rubro[[id]:[Rubro]],2,0)</f>
        <v>COMERCIO, ABASTECIMIENTO Y DISTRIBUCIÓN</v>
      </c>
      <c r="C7395" s="36" t="s">
        <v>2173</v>
      </c>
      <c r="D7395" s="45" t="str">
        <f>+Tabla3[[#This Row],[id_detalle]]&amp;" "&amp;VLOOKUP(Tabla3[[#This Row],[id_detalle]],rubro_detalle[[Código]:[Rubro Detalle]],2,0)</f>
        <v>06.00.301 Exportaciones</v>
      </c>
      <c r="E7395" s="33">
        <f t="shared" si="1294"/>
        <v>394</v>
      </c>
      <c r="F7395" s="47" t="str">
        <f t="shared" si="1295"/>
        <v>06.00.301-394</v>
      </c>
      <c r="G7395" s="37" t="s">
        <v>6530</v>
      </c>
      <c r="H7395" s="37">
        <v>763</v>
      </c>
    </row>
    <row r="7396" spans="1:8" x14ac:dyDescent="0.3">
      <c r="A7396" s="34" t="str">
        <f>+LEFT(Tabla3[[#This Row],[id_detalle]],2)</f>
        <v>06</v>
      </c>
      <c r="B7396" s="46" t="str">
        <f>VLOOKUP((LEFT(Tabla3[[#This Row],[id_detalle]],2)),id_rubro[[id]:[Rubro]],2,0)</f>
        <v>COMERCIO, ABASTECIMIENTO Y DISTRIBUCIÓN</v>
      </c>
      <c r="C7396" s="36" t="s">
        <v>2173</v>
      </c>
      <c r="D7396" s="45" t="str">
        <f>+Tabla3[[#This Row],[id_detalle]]&amp;" "&amp;VLOOKUP(Tabla3[[#This Row],[id_detalle]],rubro_detalle[[Código]:[Rubro Detalle]],2,0)</f>
        <v>06.00.301 Exportaciones</v>
      </c>
      <c r="E7396" s="33">
        <f t="shared" si="1294"/>
        <v>395</v>
      </c>
      <c r="F7396" s="47" t="str">
        <f t="shared" si="1295"/>
        <v>06.00.301-395</v>
      </c>
      <c r="G7396" s="37" t="s">
        <v>6531</v>
      </c>
      <c r="H7396" s="37">
        <v>763</v>
      </c>
    </row>
    <row r="7397" spans="1:8" x14ac:dyDescent="0.3">
      <c r="A7397" s="34" t="str">
        <f>+LEFT(Tabla3[[#This Row],[id_detalle]],2)</f>
        <v>06</v>
      </c>
      <c r="B7397" s="46" t="str">
        <f>VLOOKUP((LEFT(Tabla3[[#This Row],[id_detalle]],2)),id_rubro[[id]:[Rubro]],2,0)</f>
        <v>COMERCIO, ABASTECIMIENTO Y DISTRIBUCIÓN</v>
      </c>
      <c r="C7397" s="36" t="s">
        <v>2173</v>
      </c>
      <c r="D7397" s="45" t="str">
        <f>+Tabla3[[#This Row],[id_detalle]]&amp;" "&amp;VLOOKUP(Tabla3[[#This Row],[id_detalle]],rubro_detalle[[Código]:[Rubro Detalle]],2,0)</f>
        <v>06.00.301 Exportaciones</v>
      </c>
      <c r="E7397" s="33">
        <f t="shared" si="1294"/>
        <v>396</v>
      </c>
      <c r="F7397" s="47" t="str">
        <f t="shared" si="1295"/>
        <v>06.00.301-396</v>
      </c>
      <c r="G7397" s="37" t="s">
        <v>6532</v>
      </c>
      <c r="H7397" s="37">
        <v>763</v>
      </c>
    </row>
    <row r="7398" spans="1:8" x14ac:dyDescent="0.3">
      <c r="A7398" s="34" t="str">
        <f>+LEFT(Tabla3[[#This Row],[id_detalle]],2)</f>
        <v>06</v>
      </c>
      <c r="B7398" s="46" t="str">
        <f>VLOOKUP((LEFT(Tabla3[[#This Row],[id_detalle]],2)),id_rubro[[id]:[Rubro]],2,0)</f>
        <v>COMERCIO, ABASTECIMIENTO Y DISTRIBUCIÓN</v>
      </c>
      <c r="C7398" s="36" t="s">
        <v>2173</v>
      </c>
      <c r="D7398" s="45" t="str">
        <f>+Tabla3[[#This Row],[id_detalle]]&amp;" "&amp;VLOOKUP(Tabla3[[#This Row],[id_detalle]],rubro_detalle[[Código]:[Rubro Detalle]],2,0)</f>
        <v>06.00.301 Exportaciones</v>
      </c>
      <c r="E7398" s="33">
        <f t="shared" si="1294"/>
        <v>397</v>
      </c>
      <c r="F7398" s="47" t="str">
        <f t="shared" si="1295"/>
        <v>06.00.301-397</v>
      </c>
      <c r="G7398" s="37" t="s">
        <v>3781</v>
      </c>
      <c r="H7398" s="37">
        <v>765</v>
      </c>
    </row>
    <row r="7399" spans="1:8" x14ac:dyDescent="0.3">
      <c r="A7399" s="34" t="str">
        <f>+LEFT(Tabla3[[#This Row],[id_detalle]],2)</f>
        <v>06</v>
      </c>
      <c r="B7399" s="46" t="str">
        <f>VLOOKUP((LEFT(Tabla3[[#This Row],[id_detalle]],2)),id_rubro[[id]:[Rubro]],2,0)</f>
        <v>COMERCIO, ABASTECIMIENTO Y DISTRIBUCIÓN</v>
      </c>
      <c r="C7399" s="36" t="s">
        <v>2173</v>
      </c>
      <c r="D7399" s="45" t="str">
        <f>+Tabla3[[#This Row],[id_detalle]]&amp;" "&amp;VLOOKUP(Tabla3[[#This Row],[id_detalle]],rubro_detalle[[Código]:[Rubro Detalle]],2,0)</f>
        <v>06.00.301 Exportaciones</v>
      </c>
      <c r="E7399" s="33">
        <f t="shared" si="1294"/>
        <v>398</v>
      </c>
      <c r="F7399" s="47" t="str">
        <f t="shared" si="1295"/>
        <v>06.00.301-398</v>
      </c>
      <c r="G7399" s="37" t="s">
        <v>6533</v>
      </c>
      <c r="H7399" s="37">
        <v>769</v>
      </c>
    </row>
    <row r="7400" spans="1:8" x14ac:dyDescent="0.3">
      <c r="A7400" s="34" t="str">
        <f>+LEFT(Tabla3[[#This Row],[id_detalle]],2)</f>
        <v>06</v>
      </c>
      <c r="B7400" s="46" t="str">
        <f>VLOOKUP((LEFT(Tabla3[[#This Row],[id_detalle]],2)),id_rubro[[id]:[Rubro]],2,0)</f>
        <v>COMERCIO, ABASTECIMIENTO Y DISTRIBUCIÓN</v>
      </c>
      <c r="C7400" s="36" t="s">
        <v>2173</v>
      </c>
      <c r="D7400" s="45" t="str">
        <f>+Tabla3[[#This Row],[id_detalle]]&amp;" "&amp;VLOOKUP(Tabla3[[#This Row],[id_detalle]],rubro_detalle[[Código]:[Rubro Detalle]],2,0)</f>
        <v>06.00.301 Exportaciones</v>
      </c>
      <c r="E7400" s="33">
        <f t="shared" si="1294"/>
        <v>399</v>
      </c>
      <c r="F7400" s="47" t="str">
        <f t="shared" si="1295"/>
        <v>06.00.301-399</v>
      </c>
      <c r="G7400" s="37" t="s">
        <v>2508</v>
      </c>
      <c r="H7400" s="37">
        <v>769</v>
      </c>
    </row>
    <row r="7401" spans="1:8" x14ac:dyDescent="0.3">
      <c r="A7401" s="34" t="str">
        <f>+LEFT(Tabla3[[#This Row],[id_detalle]],2)</f>
        <v>06</v>
      </c>
      <c r="B7401" s="46" t="str">
        <f>VLOOKUP((LEFT(Tabla3[[#This Row],[id_detalle]],2)),id_rubro[[id]:[Rubro]],2,0)</f>
        <v>COMERCIO, ABASTECIMIENTO Y DISTRIBUCIÓN</v>
      </c>
      <c r="C7401" s="36" t="s">
        <v>2173</v>
      </c>
      <c r="D7401" s="45" t="str">
        <f>+Tabla3[[#This Row],[id_detalle]]&amp;" "&amp;VLOOKUP(Tabla3[[#This Row],[id_detalle]],rubro_detalle[[Código]:[Rubro Detalle]],2,0)</f>
        <v>06.00.301 Exportaciones</v>
      </c>
      <c r="E7401" s="33">
        <f t="shared" si="1294"/>
        <v>400</v>
      </c>
      <c r="F7401" s="47" t="str">
        <f t="shared" si="1295"/>
        <v>06.00.301-400</v>
      </c>
      <c r="G7401" s="37" t="s">
        <v>6534</v>
      </c>
      <c r="H7401" s="37">
        <v>770</v>
      </c>
    </row>
    <row r="7402" spans="1:8" x14ac:dyDescent="0.3">
      <c r="A7402" s="34" t="str">
        <f>+LEFT(Tabla3[[#This Row],[id_detalle]],2)</f>
        <v>06</v>
      </c>
      <c r="B7402" s="46" t="str">
        <f>VLOOKUP((LEFT(Tabla3[[#This Row],[id_detalle]],2)),id_rubro[[id]:[Rubro]],2,0)</f>
        <v>COMERCIO, ABASTECIMIENTO Y DISTRIBUCIÓN</v>
      </c>
      <c r="C7402" s="36" t="s">
        <v>2173</v>
      </c>
      <c r="D7402" s="45" t="str">
        <f>+Tabla3[[#This Row],[id_detalle]]&amp;" "&amp;VLOOKUP(Tabla3[[#This Row],[id_detalle]],rubro_detalle[[Código]:[Rubro Detalle]],2,0)</f>
        <v>06.00.301 Exportaciones</v>
      </c>
      <c r="E7402" s="33">
        <f t="shared" si="1294"/>
        <v>401</v>
      </c>
      <c r="F7402" s="47" t="str">
        <f t="shared" si="1295"/>
        <v>06.00.301-401</v>
      </c>
      <c r="G7402" s="37" t="s">
        <v>5785</v>
      </c>
      <c r="H7402" s="37">
        <v>773</v>
      </c>
    </row>
    <row r="7403" spans="1:8" x14ac:dyDescent="0.3">
      <c r="A7403" s="34" t="str">
        <f>+LEFT(Tabla3[[#This Row],[id_detalle]],2)</f>
        <v>06</v>
      </c>
      <c r="B7403" s="46" t="str">
        <f>VLOOKUP((LEFT(Tabla3[[#This Row],[id_detalle]],2)),id_rubro[[id]:[Rubro]],2,0)</f>
        <v>COMERCIO, ABASTECIMIENTO Y DISTRIBUCIÓN</v>
      </c>
      <c r="C7403" s="36" t="s">
        <v>2173</v>
      </c>
      <c r="D7403" s="45" t="str">
        <f>+Tabla3[[#This Row],[id_detalle]]&amp;" "&amp;VLOOKUP(Tabla3[[#This Row],[id_detalle]],rubro_detalle[[Código]:[Rubro Detalle]],2,0)</f>
        <v>06.00.301 Exportaciones</v>
      </c>
      <c r="E7403" s="33">
        <f t="shared" ref="E7403:E7443" si="1296">+IF(D7403=D7402,E7402+1,1)</f>
        <v>402</v>
      </c>
      <c r="F7403" s="47" t="str">
        <f t="shared" ref="F7403:F7443" si="1297">+LEFT(D7403,9)&amp;"-"&amp;E7403</f>
        <v>06.00.301-402</v>
      </c>
      <c r="G7403" s="37" t="s">
        <v>2647</v>
      </c>
      <c r="H7403" s="37">
        <v>773</v>
      </c>
    </row>
    <row r="7404" spans="1:8" x14ac:dyDescent="0.3">
      <c r="A7404" s="34" t="str">
        <f>+LEFT(Tabla3[[#This Row],[id_detalle]],2)</f>
        <v>06</v>
      </c>
      <c r="B7404" s="46" t="str">
        <f>VLOOKUP((LEFT(Tabla3[[#This Row],[id_detalle]],2)),id_rubro[[id]:[Rubro]],2,0)</f>
        <v>COMERCIO, ABASTECIMIENTO Y DISTRIBUCIÓN</v>
      </c>
      <c r="C7404" s="36" t="s">
        <v>2173</v>
      </c>
      <c r="D7404" s="45" t="str">
        <f>+Tabla3[[#This Row],[id_detalle]]&amp;" "&amp;VLOOKUP(Tabla3[[#This Row],[id_detalle]],rubro_detalle[[Código]:[Rubro Detalle]],2,0)</f>
        <v>06.00.301 Exportaciones</v>
      </c>
      <c r="E7404" s="33">
        <f t="shared" si="1296"/>
        <v>403</v>
      </c>
      <c r="F7404" s="47" t="str">
        <f t="shared" si="1297"/>
        <v>06.00.301-403</v>
      </c>
      <c r="G7404" s="37" t="s">
        <v>6535</v>
      </c>
      <c r="H7404" s="37">
        <v>774</v>
      </c>
    </row>
    <row r="7405" spans="1:8" x14ac:dyDescent="0.3">
      <c r="A7405" s="34" t="str">
        <f>+LEFT(Tabla3[[#This Row],[id_detalle]],2)</f>
        <v>06</v>
      </c>
      <c r="B7405" s="46" t="str">
        <f>VLOOKUP((LEFT(Tabla3[[#This Row],[id_detalle]],2)),id_rubro[[id]:[Rubro]],2,0)</f>
        <v>COMERCIO, ABASTECIMIENTO Y DISTRIBUCIÓN</v>
      </c>
      <c r="C7405" s="36" t="s">
        <v>2173</v>
      </c>
      <c r="D7405" s="45" t="str">
        <f>+Tabla3[[#This Row],[id_detalle]]&amp;" "&amp;VLOOKUP(Tabla3[[#This Row],[id_detalle]],rubro_detalle[[Código]:[Rubro Detalle]],2,0)</f>
        <v>06.00.301 Exportaciones</v>
      </c>
      <c r="E7405" s="33">
        <f t="shared" si="1296"/>
        <v>404</v>
      </c>
      <c r="F7405" s="47" t="str">
        <f t="shared" si="1297"/>
        <v>06.00.301-404</v>
      </c>
      <c r="G7405" s="37" t="s">
        <v>2679</v>
      </c>
      <c r="H7405" s="37">
        <v>776</v>
      </c>
    </row>
    <row r="7406" spans="1:8" x14ac:dyDescent="0.3">
      <c r="A7406" s="34" t="str">
        <f>+LEFT(Tabla3[[#This Row],[id_detalle]],2)</f>
        <v>06</v>
      </c>
      <c r="B7406" s="46" t="str">
        <f>VLOOKUP((LEFT(Tabla3[[#This Row],[id_detalle]],2)),id_rubro[[id]:[Rubro]],2,0)</f>
        <v>COMERCIO, ABASTECIMIENTO Y DISTRIBUCIÓN</v>
      </c>
      <c r="C7406" s="36" t="s">
        <v>2173</v>
      </c>
      <c r="D7406" s="45" t="str">
        <f>+Tabla3[[#This Row],[id_detalle]]&amp;" "&amp;VLOOKUP(Tabla3[[#This Row],[id_detalle]],rubro_detalle[[Código]:[Rubro Detalle]],2,0)</f>
        <v>06.00.301 Exportaciones</v>
      </c>
      <c r="E7406" s="33">
        <f t="shared" si="1296"/>
        <v>405</v>
      </c>
      <c r="F7406" s="47" t="str">
        <f t="shared" si="1297"/>
        <v>06.00.301-405</v>
      </c>
      <c r="G7406" s="37" t="s">
        <v>6536</v>
      </c>
      <c r="H7406" s="37">
        <v>777</v>
      </c>
    </row>
    <row r="7407" spans="1:8" x14ac:dyDescent="0.3">
      <c r="A7407" s="34" t="str">
        <f>+LEFT(Tabla3[[#This Row],[id_detalle]],2)</f>
        <v>06</v>
      </c>
      <c r="B7407" s="46" t="str">
        <f>VLOOKUP((LEFT(Tabla3[[#This Row],[id_detalle]],2)),id_rubro[[id]:[Rubro]],2,0)</f>
        <v>COMERCIO, ABASTECIMIENTO Y DISTRIBUCIÓN</v>
      </c>
      <c r="C7407" s="36" t="s">
        <v>2173</v>
      </c>
      <c r="D7407" s="45" t="str">
        <f>+Tabla3[[#This Row],[id_detalle]]&amp;" "&amp;VLOOKUP(Tabla3[[#This Row],[id_detalle]],rubro_detalle[[Código]:[Rubro Detalle]],2,0)</f>
        <v>06.00.301 Exportaciones</v>
      </c>
      <c r="E7407" s="33">
        <f t="shared" si="1296"/>
        <v>406</v>
      </c>
      <c r="F7407" s="47" t="str">
        <f t="shared" si="1297"/>
        <v>06.00.301-406</v>
      </c>
      <c r="G7407" s="38" t="s">
        <v>3059</v>
      </c>
      <c r="H7407" s="38">
        <v>778</v>
      </c>
    </row>
    <row r="7408" spans="1:8" x14ac:dyDescent="0.3">
      <c r="A7408" s="34" t="str">
        <f>+LEFT(Tabla3[[#This Row],[id_detalle]],2)</f>
        <v>06</v>
      </c>
      <c r="B7408" s="46" t="str">
        <f>VLOOKUP((LEFT(Tabla3[[#This Row],[id_detalle]],2)),id_rubro[[id]:[Rubro]],2,0)</f>
        <v>COMERCIO, ABASTECIMIENTO Y DISTRIBUCIÓN</v>
      </c>
      <c r="C7408" s="36" t="s">
        <v>2173</v>
      </c>
      <c r="D7408" s="45" t="str">
        <f>+Tabla3[[#This Row],[id_detalle]]&amp;" "&amp;VLOOKUP(Tabla3[[#This Row],[id_detalle]],rubro_detalle[[Código]:[Rubro Detalle]],2,0)</f>
        <v>06.00.301 Exportaciones</v>
      </c>
      <c r="E7408" s="33">
        <f t="shared" si="1296"/>
        <v>407</v>
      </c>
      <c r="F7408" s="47" t="str">
        <f t="shared" si="1297"/>
        <v>06.00.301-407</v>
      </c>
      <c r="G7408" s="38" t="s">
        <v>6537</v>
      </c>
      <c r="H7408" s="38">
        <v>779</v>
      </c>
    </row>
    <row r="7409" spans="1:8" x14ac:dyDescent="0.3">
      <c r="A7409" s="34" t="str">
        <f>+LEFT(Tabla3[[#This Row],[id_detalle]],2)</f>
        <v>06</v>
      </c>
      <c r="B7409" s="46" t="str">
        <f>VLOOKUP((LEFT(Tabla3[[#This Row],[id_detalle]],2)),id_rubro[[id]:[Rubro]],2,0)</f>
        <v>COMERCIO, ABASTECIMIENTO Y DISTRIBUCIÓN</v>
      </c>
      <c r="C7409" s="36" t="s">
        <v>2173</v>
      </c>
      <c r="D7409" s="45" t="str">
        <f>+Tabla3[[#This Row],[id_detalle]]&amp;" "&amp;VLOOKUP(Tabla3[[#This Row],[id_detalle]],rubro_detalle[[Código]:[Rubro Detalle]],2,0)</f>
        <v>06.00.301 Exportaciones</v>
      </c>
      <c r="E7409" s="33">
        <f t="shared" si="1296"/>
        <v>408</v>
      </c>
      <c r="F7409" s="47" t="str">
        <f t="shared" si="1297"/>
        <v>06.00.301-408</v>
      </c>
      <c r="G7409" s="37" t="s">
        <v>6538</v>
      </c>
      <c r="H7409" s="37">
        <v>780</v>
      </c>
    </row>
    <row r="7410" spans="1:8" x14ac:dyDescent="0.3">
      <c r="A7410" s="34" t="str">
        <f>+LEFT(Tabla3[[#This Row],[id_detalle]],2)</f>
        <v>06</v>
      </c>
      <c r="B7410" s="46" t="str">
        <f>VLOOKUP((LEFT(Tabla3[[#This Row],[id_detalle]],2)),id_rubro[[id]:[Rubro]],2,0)</f>
        <v>COMERCIO, ABASTECIMIENTO Y DISTRIBUCIÓN</v>
      </c>
      <c r="C7410" s="36" t="s">
        <v>2173</v>
      </c>
      <c r="D7410" s="45" t="str">
        <f>+Tabla3[[#This Row],[id_detalle]]&amp;" "&amp;VLOOKUP(Tabla3[[#This Row],[id_detalle]],rubro_detalle[[Código]:[Rubro Detalle]],2,0)</f>
        <v>06.00.301 Exportaciones</v>
      </c>
      <c r="E7410" s="33">
        <f t="shared" si="1296"/>
        <v>409</v>
      </c>
      <c r="F7410" s="47" t="str">
        <f t="shared" si="1297"/>
        <v>06.00.301-409</v>
      </c>
      <c r="G7410" s="37" t="s">
        <v>6539</v>
      </c>
      <c r="H7410" s="37">
        <v>784</v>
      </c>
    </row>
    <row r="7411" spans="1:8" x14ac:dyDescent="0.3">
      <c r="A7411" s="34" t="str">
        <f>+LEFT(Tabla3[[#This Row],[id_detalle]],2)</f>
        <v>06</v>
      </c>
      <c r="B7411" s="46" t="str">
        <f>VLOOKUP((LEFT(Tabla3[[#This Row],[id_detalle]],2)),id_rubro[[id]:[Rubro]],2,0)</f>
        <v>COMERCIO, ABASTECIMIENTO Y DISTRIBUCIÓN</v>
      </c>
      <c r="C7411" s="36" t="s">
        <v>2173</v>
      </c>
      <c r="D7411" s="45" t="str">
        <f>+Tabla3[[#This Row],[id_detalle]]&amp;" "&amp;VLOOKUP(Tabla3[[#This Row],[id_detalle]],rubro_detalle[[Código]:[Rubro Detalle]],2,0)</f>
        <v>06.00.301 Exportaciones</v>
      </c>
      <c r="E7411" s="33">
        <f t="shared" si="1296"/>
        <v>410</v>
      </c>
      <c r="F7411" s="47" t="str">
        <f t="shared" si="1297"/>
        <v>06.00.301-410</v>
      </c>
      <c r="G7411" s="37" t="s">
        <v>6540</v>
      </c>
      <c r="H7411" s="37">
        <v>784</v>
      </c>
    </row>
    <row r="7412" spans="1:8" x14ac:dyDescent="0.3">
      <c r="A7412" s="34" t="str">
        <f>+LEFT(Tabla3[[#This Row],[id_detalle]],2)</f>
        <v>06</v>
      </c>
      <c r="B7412" s="46" t="str">
        <f>VLOOKUP((LEFT(Tabla3[[#This Row],[id_detalle]],2)),id_rubro[[id]:[Rubro]],2,0)</f>
        <v>COMERCIO, ABASTECIMIENTO Y DISTRIBUCIÓN</v>
      </c>
      <c r="C7412" s="36" t="s">
        <v>2173</v>
      </c>
      <c r="D7412" s="45" t="str">
        <f>+Tabla3[[#This Row],[id_detalle]]&amp;" "&amp;VLOOKUP(Tabla3[[#This Row],[id_detalle]],rubro_detalle[[Código]:[Rubro Detalle]],2,0)</f>
        <v>06.00.301 Exportaciones</v>
      </c>
      <c r="E7412" s="33">
        <f t="shared" si="1296"/>
        <v>411</v>
      </c>
      <c r="F7412" s="47" t="str">
        <f t="shared" si="1297"/>
        <v>06.00.301-411</v>
      </c>
      <c r="G7412" s="37" t="s">
        <v>3381</v>
      </c>
      <c r="H7412" s="37">
        <v>786</v>
      </c>
    </row>
    <row r="7413" spans="1:8" x14ac:dyDescent="0.3">
      <c r="A7413" s="34" t="str">
        <f>+LEFT(Tabla3[[#This Row],[id_detalle]],2)</f>
        <v>06</v>
      </c>
      <c r="B7413" s="46" t="str">
        <f>VLOOKUP((LEFT(Tabla3[[#This Row],[id_detalle]],2)),id_rubro[[id]:[Rubro]],2,0)</f>
        <v>COMERCIO, ABASTECIMIENTO Y DISTRIBUCIÓN</v>
      </c>
      <c r="C7413" s="36" t="s">
        <v>2173</v>
      </c>
      <c r="D7413" s="45" t="str">
        <f>+Tabla3[[#This Row],[id_detalle]]&amp;" "&amp;VLOOKUP(Tabla3[[#This Row],[id_detalle]],rubro_detalle[[Código]:[Rubro Detalle]],2,0)</f>
        <v>06.00.301 Exportaciones</v>
      </c>
      <c r="E7413" s="33">
        <f t="shared" si="1296"/>
        <v>412</v>
      </c>
      <c r="F7413" s="47" t="str">
        <f t="shared" si="1297"/>
        <v>06.00.301-412</v>
      </c>
      <c r="G7413" s="37" t="s">
        <v>4816</v>
      </c>
      <c r="H7413" s="37">
        <v>789</v>
      </c>
    </row>
    <row r="7414" spans="1:8" x14ac:dyDescent="0.3">
      <c r="A7414" s="34" t="str">
        <f>+LEFT(Tabla3[[#This Row],[id_detalle]],2)</f>
        <v>06</v>
      </c>
      <c r="B7414" s="46" t="str">
        <f>VLOOKUP((LEFT(Tabla3[[#This Row],[id_detalle]],2)),id_rubro[[id]:[Rubro]],2,0)</f>
        <v>COMERCIO, ABASTECIMIENTO Y DISTRIBUCIÓN</v>
      </c>
      <c r="C7414" s="36" t="s">
        <v>2173</v>
      </c>
      <c r="D7414" s="45" t="str">
        <f>+Tabla3[[#This Row],[id_detalle]]&amp;" "&amp;VLOOKUP(Tabla3[[#This Row],[id_detalle]],rubro_detalle[[Código]:[Rubro Detalle]],2,0)</f>
        <v>06.00.301 Exportaciones</v>
      </c>
      <c r="E7414" s="33">
        <f t="shared" si="1296"/>
        <v>413</v>
      </c>
      <c r="F7414" s="47" t="str">
        <f t="shared" si="1297"/>
        <v>06.00.301-413</v>
      </c>
      <c r="G7414" s="37" t="s">
        <v>5046</v>
      </c>
      <c r="H7414" s="37">
        <v>790</v>
      </c>
    </row>
    <row r="7415" spans="1:8" x14ac:dyDescent="0.3">
      <c r="A7415" s="34" t="str">
        <f>+LEFT(Tabla3[[#This Row],[id_detalle]],2)</f>
        <v>06</v>
      </c>
      <c r="B7415" s="46" t="str">
        <f>VLOOKUP((LEFT(Tabla3[[#This Row],[id_detalle]],2)),id_rubro[[id]:[Rubro]],2,0)</f>
        <v>COMERCIO, ABASTECIMIENTO Y DISTRIBUCIÓN</v>
      </c>
      <c r="C7415" s="36" t="s">
        <v>2173</v>
      </c>
      <c r="D7415" s="45" t="str">
        <f>+Tabla3[[#This Row],[id_detalle]]&amp;" "&amp;VLOOKUP(Tabla3[[#This Row],[id_detalle]],rubro_detalle[[Código]:[Rubro Detalle]],2,0)</f>
        <v>06.00.301 Exportaciones</v>
      </c>
      <c r="E7415" s="33">
        <f t="shared" si="1296"/>
        <v>414</v>
      </c>
      <c r="F7415" s="47" t="str">
        <f t="shared" si="1297"/>
        <v>06.00.301-414</v>
      </c>
      <c r="G7415" s="37" t="s">
        <v>3782</v>
      </c>
      <c r="H7415" s="37">
        <v>796</v>
      </c>
    </row>
    <row r="7416" spans="1:8" x14ac:dyDescent="0.3">
      <c r="A7416" s="34" t="str">
        <f>+LEFT(Tabla3[[#This Row],[id_detalle]],2)</f>
        <v>06</v>
      </c>
      <c r="B7416" s="46" t="str">
        <f>VLOOKUP((LEFT(Tabla3[[#This Row],[id_detalle]],2)),id_rubro[[id]:[Rubro]],2,0)</f>
        <v>COMERCIO, ABASTECIMIENTO Y DISTRIBUCIÓN</v>
      </c>
      <c r="C7416" s="36" t="s">
        <v>2173</v>
      </c>
      <c r="D7416" s="45" t="str">
        <f>+Tabla3[[#This Row],[id_detalle]]&amp;" "&amp;VLOOKUP(Tabla3[[#This Row],[id_detalle]],rubro_detalle[[Código]:[Rubro Detalle]],2,0)</f>
        <v>06.00.301 Exportaciones</v>
      </c>
      <c r="E7416" s="33">
        <f t="shared" si="1296"/>
        <v>415</v>
      </c>
      <c r="F7416" s="47" t="str">
        <f t="shared" si="1297"/>
        <v>06.00.301-415</v>
      </c>
      <c r="G7416" s="37" t="s">
        <v>3040</v>
      </c>
      <c r="H7416" s="37">
        <v>796</v>
      </c>
    </row>
    <row r="7417" spans="1:8" x14ac:dyDescent="0.3">
      <c r="A7417" s="34" t="str">
        <f>+LEFT(Tabla3[[#This Row],[id_detalle]],2)</f>
        <v>06</v>
      </c>
      <c r="B7417" s="46" t="str">
        <f>VLOOKUP((LEFT(Tabla3[[#This Row],[id_detalle]],2)),id_rubro[[id]:[Rubro]],2,0)</f>
        <v>COMERCIO, ABASTECIMIENTO Y DISTRIBUCIÓN</v>
      </c>
      <c r="C7417" s="36" t="s">
        <v>2173</v>
      </c>
      <c r="D7417" s="45" t="str">
        <f>+Tabla3[[#This Row],[id_detalle]]&amp;" "&amp;VLOOKUP(Tabla3[[#This Row],[id_detalle]],rubro_detalle[[Código]:[Rubro Detalle]],2,0)</f>
        <v>06.00.301 Exportaciones</v>
      </c>
      <c r="E7417" s="33">
        <v>416</v>
      </c>
      <c r="F7417" s="47" t="str">
        <f t="shared" si="1297"/>
        <v>06.00.301-416</v>
      </c>
      <c r="G7417" s="37" t="s">
        <v>2648</v>
      </c>
      <c r="H7417" s="37">
        <v>798</v>
      </c>
    </row>
    <row r="7418" spans="1:8" x14ac:dyDescent="0.3">
      <c r="A7418" s="34" t="str">
        <f>+LEFT(Tabla3[[#This Row],[id_detalle]],2)</f>
        <v>06</v>
      </c>
      <c r="B7418" s="46" t="str">
        <f>VLOOKUP((LEFT(Tabla3[[#This Row],[id_detalle]],2)),id_rubro[[id]:[Rubro]],2,0)</f>
        <v>COMERCIO, ABASTECIMIENTO Y DISTRIBUCIÓN</v>
      </c>
      <c r="C7418" s="36" t="s">
        <v>2173</v>
      </c>
      <c r="D7418" s="45" t="str">
        <f>+Tabla3[[#This Row],[id_detalle]]&amp;" "&amp;VLOOKUP(Tabla3[[#This Row],[id_detalle]],rubro_detalle[[Código]:[Rubro Detalle]],2,0)</f>
        <v>06.00.301 Exportaciones</v>
      </c>
      <c r="E7418" s="33">
        <f t="shared" si="1296"/>
        <v>417</v>
      </c>
      <c r="F7418" s="47" t="str">
        <f t="shared" si="1297"/>
        <v>06.00.301-417</v>
      </c>
      <c r="G7418" s="37" t="s">
        <v>6541</v>
      </c>
      <c r="H7418" s="37">
        <v>801</v>
      </c>
    </row>
    <row r="7419" spans="1:8" x14ac:dyDescent="0.3">
      <c r="A7419" s="34" t="str">
        <f>+LEFT(Tabla3[[#This Row],[id_detalle]],2)</f>
        <v>06</v>
      </c>
      <c r="B7419" s="46" t="str">
        <f>VLOOKUP((LEFT(Tabla3[[#This Row],[id_detalle]],2)),id_rubro[[id]:[Rubro]],2,0)</f>
        <v>COMERCIO, ABASTECIMIENTO Y DISTRIBUCIÓN</v>
      </c>
      <c r="C7419" s="36" t="s">
        <v>2173</v>
      </c>
      <c r="D7419" s="45" t="str">
        <f>+Tabla3[[#This Row],[id_detalle]]&amp;" "&amp;VLOOKUP(Tabla3[[#This Row],[id_detalle]],rubro_detalle[[Código]:[Rubro Detalle]],2,0)</f>
        <v>06.00.301 Exportaciones</v>
      </c>
      <c r="E7419" s="33">
        <f t="shared" si="1296"/>
        <v>418</v>
      </c>
      <c r="F7419" s="47" t="str">
        <f t="shared" si="1297"/>
        <v>06.00.301-418</v>
      </c>
      <c r="G7419" s="37" t="s">
        <v>3573</v>
      </c>
      <c r="H7419" s="37">
        <v>801</v>
      </c>
    </row>
    <row r="7420" spans="1:8" x14ac:dyDescent="0.3">
      <c r="A7420" s="34" t="str">
        <f>+LEFT(Tabla3[[#This Row],[id_detalle]],2)</f>
        <v>06</v>
      </c>
      <c r="B7420" s="46" t="str">
        <f>VLOOKUP((LEFT(Tabla3[[#This Row],[id_detalle]],2)),id_rubro[[id]:[Rubro]],2,0)</f>
        <v>COMERCIO, ABASTECIMIENTO Y DISTRIBUCIÓN</v>
      </c>
      <c r="C7420" s="36" t="s">
        <v>2173</v>
      </c>
      <c r="D7420" s="45" t="str">
        <f>+Tabla3[[#This Row],[id_detalle]]&amp;" "&amp;VLOOKUP(Tabla3[[#This Row],[id_detalle]],rubro_detalle[[Código]:[Rubro Detalle]],2,0)</f>
        <v>06.00.301 Exportaciones</v>
      </c>
      <c r="E7420" s="33">
        <f t="shared" si="1296"/>
        <v>419</v>
      </c>
      <c r="F7420" s="47" t="str">
        <f t="shared" si="1297"/>
        <v>06.00.301-419</v>
      </c>
      <c r="G7420" s="37" t="s">
        <v>6266</v>
      </c>
      <c r="H7420" s="37">
        <v>806</v>
      </c>
    </row>
    <row r="7421" spans="1:8" x14ac:dyDescent="0.3">
      <c r="A7421" s="34" t="str">
        <f>+LEFT(Tabla3[[#This Row],[id_detalle]],2)</f>
        <v>06</v>
      </c>
      <c r="B7421" s="46" t="str">
        <f>VLOOKUP((LEFT(Tabla3[[#This Row],[id_detalle]],2)),id_rubro[[id]:[Rubro]],2,0)</f>
        <v>COMERCIO, ABASTECIMIENTO Y DISTRIBUCIÓN</v>
      </c>
      <c r="C7421" s="36" t="s">
        <v>2173</v>
      </c>
      <c r="D7421" s="45" t="str">
        <f>+Tabla3[[#This Row],[id_detalle]]&amp;" "&amp;VLOOKUP(Tabla3[[#This Row],[id_detalle]],rubro_detalle[[Código]:[Rubro Detalle]],2,0)</f>
        <v>06.00.301 Exportaciones</v>
      </c>
      <c r="E7421" s="33">
        <f t="shared" si="1296"/>
        <v>420</v>
      </c>
      <c r="F7421" s="47" t="str">
        <f t="shared" si="1297"/>
        <v>06.00.301-420</v>
      </c>
      <c r="G7421" s="37" t="s">
        <v>4491</v>
      </c>
      <c r="H7421" s="37">
        <v>812</v>
      </c>
    </row>
    <row r="7422" spans="1:8" x14ac:dyDescent="0.3">
      <c r="A7422" s="34" t="str">
        <f>+LEFT(Tabla3[[#This Row],[id_detalle]],2)</f>
        <v>06</v>
      </c>
      <c r="B7422" s="46" t="str">
        <f>VLOOKUP((LEFT(Tabla3[[#This Row],[id_detalle]],2)),id_rubro[[id]:[Rubro]],2,0)</f>
        <v>COMERCIO, ABASTECIMIENTO Y DISTRIBUCIÓN</v>
      </c>
      <c r="C7422" s="36" t="s">
        <v>2173</v>
      </c>
      <c r="D7422" s="45" t="str">
        <f>+Tabla3[[#This Row],[id_detalle]]&amp;" "&amp;VLOOKUP(Tabla3[[#This Row],[id_detalle]],rubro_detalle[[Código]:[Rubro Detalle]],2,0)</f>
        <v>06.00.301 Exportaciones</v>
      </c>
      <c r="E7422" s="33">
        <f t="shared" si="1296"/>
        <v>421</v>
      </c>
      <c r="F7422" s="47" t="str">
        <f t="shared" si="1297"/>
        <v>06.00.301-421</v>
      </c>
      <c r="G7422" s="37" t="s">
        <v>6542</v>
      </c>
      <c r="H7422" s="37">
        <v>813</v>
      </c>
    </row>
    <row r="7423" spans="1:8" x14ac:dyDescent="0.3">
      <c r="A7423" s="34" t="str">
        <f>+LEFT(Tabla3[[#This Row],[id_detalle]],2)</f>
        <v>06</v>
      </c>
      <c r="B7423" s="46" t="str">
        <f>VLOOKUP((LEFT(Tabla3[[#This Row],[id_detalle]],2)),id_rubro[[id]:[Rubro]],2,0)</f>
        <v>COMERCIO, ABASTECIMIENTO Y DISTRIBUCIÓN</v>
      </c>
      <c r="C7423" s="36" t="s">
        <v>2173</v>
      </c>
      <c r="D7423" s="45" t="str">
        <f>+Tabla3[[#This Row],[id_detalle]]&amp;" "&amp;VLOOKUP(Tabla3[[#This Row],[id_detalle]],rubro_detalle[[Código]:[Rubro Detalle]],2,0)</f>
        <v>06.00.301 Exportaciones</v>
      </c>
      <c r="E7423" s="33">
        <f t="shared" si="1296"/>
        <v>422</v>
      </c>
      <c r="F7423" s="47" t="str">
        <f t="shared" si="1297"/>
        <v>06.00.301-422</v>
      </c>
      <c r="G7423" s="37" t="s">
        <v>6543</v>
      </c>
      <c r="H7423" s="37">
        <v>814</v>
      </c>
    </row>
    <row r="7424" spans="1:8" x14ac:dyDescent="0.3">
      <c r="A7424" s="34" t="str">
        <f>+LEFT(Tabla3[[#This Row],[id_detalle]],2)</f>
        <v>06</v>
      </c>
      <c r="B7424" s="46" t="str">
        <f>VLOOKUP((LEFT(Tabla3[[#This Row],[id_detalle]],2)),id_rubro[[id]:[Rubro]],2,0)</f>
        <v>COMERCIO, ABASTECIMIENTO Y DISTRIBUCIÓN</v>
      </c>
      <c r="C7424" s="36" t="s">
        <v>2173</v>
      </c>
      <c r="D7424" s="45" t="str">
        <f>+Tabla3[[#This Row],[id_detalle]]&amp;" "&amp;VLOOKUP(Tabla3[[#This Row],[id_detalle]],rubro_detalle[[Código]:[Rubro Detalle]],2,0)</f>
        <v>06.00.301 Exportaciones</v>
      </c>
      <c r="E7424" s="33">
        <f t="shared" si="1296"/>
        <v>423</v>
      </c>
      <c r="F7424" s="47" t="str">
        <f t="shared" si="1297"/>
        <v>06.00.301-423</v>
      </c>
      <c r="G7424" s="37" t="s">
        <v>4555</v>
      </c>
      <c r="H7424" s="37">
        <v>815</v>
      </c>
    </row>
    <row r="7425" spans="1:8" x14ac:dyDescent="0.3">
      <c r="A7425" s="34" t="str">
        <f>+LEFT(Tabla3[[#This Row],[id_detalle]],2)</f>
        <v>06</v>
      </c>
      <c r="B7425" s="46" t="str">
        <f>VLOOKUP((LEFT(Tabla3[[#This Row],[id_detalle]],2)),id_rubro[[id]:[Rubro]],2,0)</f>
        <v>COMERCIO, ABASTECIMIENTO Y DISTRIBUCIÓN</v>
      </c>
      <c r="C7425" s="36" t="s">
        <v>2173</v>
      </c>
      <c r="D7425" s="45" t="str">
        <f>+Tabla3[[#This Row],[id_detalle]]&amp;" "&amp;VLOOKUP(Tabla3[[#This Row],[id_detalle]],rubro_detalle[[Código]:[Rubro Detalle]],2,0)</f>
        <v>06.00.301 Exportaciones</v>
      </c>
      <c r="E7425" s="33">
        <f t="shared" si="1296"/>
        <v>424</v>
      </c>
      <c r="F7425" s="47" t="str">
        <f t="shared" si="1297"/>
        <v>06.00.301-424</v>
      </c>
      <c r="G7425" s="37" t="s">
        <v>3800</v>
      </c>
      <c r="H7425" s="37">
        <v>815</v>
      </c>
    </row>
    <row r="7426" spans="1:8" x14ac:dyDescent="0.3">
      <c r="A7426" s="34" t="str">
        <f>+LEFT(Tabla3[[#This Row],[id_detalle]],2)</f>
        <v>06</v>
      </c>
      <c r="B7426" s="46" t="str">
        <f>VLOOKUP((LEFT(Tabla3[[#This Row],[id_detalle]],2)),id_rubro[[id]:[Rubro]],2,0)</f>
        <v>COMERCIO, ABASTECIMIENTO Y DISTRIBUCIÓN</v>
      </c>
      <c r="C7426" s="36" t="s">
        <v>2173</v>
      </c>
      <c r="D7426" s="45" t="str">
        <f>+Tabla3[[#This Row],[id_detalle]]&amp;" "&amp;VLOOKUP(Tabla3[[#This Row],[id_detalle]],rubro_detalle[[Código]:[Rubro Detalle]],2,0)</f>
        <v>06.00.301 Exportaciones</v>
      </c>
      <c r="E7426" s="33">
        <f t="shared" si="1296"/>
        <v>425</v>
      </c>
      <c r="F7426" s="47" t="str">
        <f t="shared" si="1297"/>
        <v>06.00.301-425</v>
      </c>
      <c r="G7426" s="37" t="s">
        <v>6544</v>
      </c>
      <c r="H7426" s="37">
        <v>818</v>
      </c>
    </row>
    <row r="7427" spans="1:8" x14ac:dyDescent="0.3">
      <c r="A7427" s="34" t="str">
        <f>+LEFT(Tabla3[[#This Row],[id_detalle]],2)</f>
        <v>06</v>
      </c>
      <c r="B7427" s="46" t="str">
        <f>VLOOKUP((LEFT(Tabla3[[#This Row],[id_detalle]],2)),id_rubro[[id]:[Rubro]],2,0)</f>
        <v>COMERCIO, ABASTECIMIENTO Y DISTRIBUCIÓN</v>
      </c>
      <c r="C7427" s="36" t="s">
        <v>2173</v>
      </c>
      <c r="D7427" s="45" t="str">
        <f>+Tabla3[[#This Row],[id_detalle]]&amp;" "&amp;VLOOKUP(Tabla3[[#This Row],[id_detalle]],rubro_detalle[[Código]:[Rubro Detalle]],2,0)</f>
        <v>06.00.301 Exportaciones</v>
      </c>
      <c r="E7427" s="33">
        <f t="shared" si="1296"/>
        <v>426</v>
      </c>
      <c r="F7427" s="47" t="str">
        <f t="shared" si="1297"/>
        <v>06.00.301-426</v>
      </c>
      <c r="G7427" s="37" t="s">
        <v>6331</v>
      </c>
      <c r="H7427" s="37">
        <v>818</v>
      </c>
    </row>
    <row r="7428" spans="1:8" x14ac:dyDescent="0.3">
      <c r="A7428" s="34" t="str">
        <f>+LEFT(Tabla3[[#This Row],[id_detalle]],2)</f>
        <v>06</v>
      </c>
      <c r="B7428" s="46" t="str">
        <f>VLOOKUP((LEFT(Tabla3[[#This Row],[id_detalle]],2)),id_rubro[[id]:[Rubro]],2,0)</f>
        <v>COMERCIO, ABASTECIMIENTO Y DISTRIBUCIÓN</v>
      </c>
      <c r="C7428" s="36" t="s">
        <v>2173</v>
      </c>
      <c r="D7428" s="45" t="str">
        <f>+Tabla3[[#This Row],[id_detalle]]&amp;" "&amp;VLOOKUP(Tabla3[[#This Row],[id_detalle]],rubro_detalle[[Código]:[Rubro Detalle]],2,0)</f>
        <v>06.00.301 Exportaciones</v>
      </c>
      <c r="E7428" s="33">
        <f t="shared" si="1296"/>
        <v>427</v>
      </c>
      <c r="F7428" s="47" t="str">
        <f t="shared" si="1297"/>
        <v>06.00.301-427</v>
      </c>
      <c r="G7428" s="37" t="s">
        <v>3755</v>
      </c>
      <c r="H7428" s="37">
        <v>832</v>
      </c>
    </row>
    <row r="7429" spans="1:8" x14ac:dyDescent="0.3">
      <c r="A7429" s="34" t="str">
        <f>+LEFT(Tabla3[[#This Row],[id_detalle]],2)</f>
        <v>06</v>
      </c>
      <c r="B7429" s="46" t="str">
        <f>VLOOKUP((LEFT(Tabla3[[#This Row],[id_detalle]],2)),id_rubro[[id]:[Rubro]],2,0)</f>
        <v>COMERCIO, ABASTECIMIENTO Y DISTRIBUCIÓN</v>
      </c>
      <c r="C7429" s="36" t="s">
        <v>2173</v>
      </c>
      <c r="D7429" s="45" t="str">
        <f>+Tabla3[[#This Row],[id_detalle]]&amp;" "&amp;VLOOKUP(Tabla3[[#This Row],[id_detalle]],rubro_detalle[[Código]:[Rubro Detalle]],2,0)</f>
        <v>06.00.301 Exportaciones</v>
      </c>
      <c r="E7429" s="33">
        <f t="shared" si="1296"/>
        <v>428</v>
      </c>
      <c r="F7429" s="47" t="str">
        <f t="shared" si="1297"/>
        <v>06.00.301-428</v>
      </c>
      <c r="G7429" s="37" t="s">
        <v>2652</v>
      </c>
      <c r="H7429" s="37">
        <v>834</v>
      </c>
    </row>
    <row r="7430" spans="1:8" x14ac:dyDescent="0.3">
      <c r="A7430" s="34" t="str">
        <f>+LEFT(Tabla3[[#This Row],[id_detalle]],2)</f>
        <v>06</v>
      </c>
      <c r="B7430" s="46" t="str">
        <f>VLOOKUP((LEFT(Tabla3[[#This Row],[id_detalle]],2)),id_rubro[[id]:[Rubro]],2,0)</f>
        <v>COMERCIO, ABASTECIMIENTO Y DISTRIBUCIÓN</v>
      </c>
      <c r="C7430" s="36" t="s">
        <v>2173</v>
      </c>
      <c r="D7430" s="45" t="str">
        <f>+Tabla3[[#This Row],[id_detalle]]&amp;" "&amp;VLOOKUP(Tabla3[[#This Row],[id_detalle]],rubro_detalle[[Código]:[Rubro Detalle]],2,0)</f>
        <v>06.00.301 Exportaciones</v>
      </c>
      <c r="E7430" s="33">
        <f t="shared" si="1296"/>
        <v>429</v>
      </c>
      <c r="F7430" s="47" t="str">
        <f t="shared" si="1297"/>
        <v>06.00.301-429</v>
      </c>
      <c r="G7430" s="37" t="s">
        <v>6545</v>
      </c>
      <c r="H7430" s="37">
        <v>834</v>
      </c>
    </row>
    <row r="7431" spans="1:8" x14ac:dyDescent="0.3">
      <c r="A7431" s="34" t="str">
        <f>+LEFT(Tabla3[[#This Row],[id_detalle]],2)</f>
        <v>06</v>
      </c>
      <c r="B7431" s="46" t="str">
        <f>VLOOKUP((LEFT(Tabla3[[#This Row],[id_detalle]],2)),id_rubro[[id]:[Rubro]],2,0)</f>
        <v>COMERCIO, ABASTECIMIENTO Y DISTRIBUCIÓN</v>
      </c>
      <c r="C7431" s="36" t="s">
        <v>2173</v>
      </c>
      <c r="D7431" s="45" t="str">
        <f>+Tabla3[[#This Row],[id_detalle]]&amp;" "&amp;VLOOKUP(Tabla3[[#This Row],[id_detalle]],rubro_detalle[[Código]:[Rubro Detalle]],2,0)</f>
        <v>06.00.301 Exportaciones</v>
      </c>
      <c r="E7431" s="33">
        <f t="shared" si="1296"/>
        <v>430</v>
      </c>
      <c r="F7431" s="47" t="str">
        <f t="shared" si="1297"/>
        <v>06.00.301-430</v>
      </c>
      <c r="G7431" s="37" t="s">
        <v>3310</v>
      </c>
      <c r="H7431" s="37">
        <v>835</v>
      </c>
    </row>
    <row r="7432" spans="1:8" x14ac:dyDescent="0.3">
      <c r="A7432" s="34" t="str">
        <f>+LEFT(Tabla3[[#This Row],[id_detalle]],2)</f>
        <v>06</v>
      </c>
      <c r="B7432" s="46" t="str">
        <f>VLOOKUP((LEFT(Tabla3[[#This Row],[id_detalle]],2)),id_rubro[[id]:[Rubro]],2,0)</f>
        <v>COMERCIO, ABASTECIMIENTO Y DISTRIBUCIÓN</v>
      </c>
      <c r="C7432" s="36" t="s">
        <v>2173</v>
      </c>
      <c r="D7432" s="45" t="str">
        <f>+Tabla3[[#This Row],[id_detalle]]&amp;" "&amp;VLOOKUP(Tabla3[[#This Row],[id_detalle]],rubro_detalle[[Código]:[Rubro Detalle]],2,0)</f>
        <v>06.00.301 Exportaciones</v>
      </c>
      <c r="E7432" s="33">
        <f t="shared" si="1296"/>
        <v>431</v>
      </c>
      <c r="F7432" s="47" t="str">
        <f t="shared" si="1297"/>
        <v>06.00.301-431</v>
      </c>
      <c r="G7432" s="37" t="s">
        <v>3385</v>
      </c>
      <c r="H7432" s="37">
        <v>835</v>
      </c>
    </row>
    <row r="7433" spans="1:8" x14ac:dyDescent="0.3">
      <c r="A7433" s="34" t="str">
        <f>+LEFT(Tabla3[[#This Row],[id_detalle]],2)</f>
        <v>06</v>
      </c>
      <c r="B7433" s="46" t="str">
        <f>VLOOKUP((LEFT(Tabla3[[#This Row],[id_detalle]],2)),id_rubro[[id]:[Rubro]],2,0)</f>
        <v>COMERCIO, ABASTECIMIENTO Y DISTRIBUCIÓN</v>
      </c>
      <c r="C7433" s="36" t="s">
        <v>2173</v>
      </c>
      <c r="D7433" s="45" t="str">
        <f>+Tabla3[[#This Row],[id_detalle]]&amp;" "&amp;VLOOKUP(Tabla3[[#This Row],[id_detalle]],rubro_detalle[[Código]:[Rubro Detalle]],2,0)</f>
        <v>06.00.301 Exportaciones</v>
      </c>
      <c r="E7433" s="33">
        <f t="shared" si="1296"/>
        <v>432</v>
      </c>
      <c r="F7433" s="47" t="str">
        <f t="shared" si="1297"/>
        <v>06.00.301-432</v>
      </c>
      <c r="G7433" s="37" t="s">
        <v>6546</v>
      </c>
      <c r="H7433" s="37">
        <v>835</v>
      </c>
    </row>
    <row r="7434" spans="1:8" x14ac:dyDescent="0.3">
      <c r="A7434" s="34" t="str">
        <f>+LEFT(Tabla3[[#This Row],[id_detalle]],2)</f>
        <v>06</v>
      </c>
      <c r="B7434" s="46" t="str">
        <f>VLOOKUP((LEFT(Tabla3[[#This Row],[id_detalle]],2)),id_rubro[[id]:[Rubro]],2,0)</f>
        <v>COMERCIO, ABASTECIMIENTO Y DISTRIBUCIÓN</v>
      </c>
      <c r="C7434" s="36" t="s">
        <v>2173</v>
      </c>
      <c r="D7434" s="45" t="str">
        <f>+Tabla3[[#This Row],[id_detalle]]&amp;" "&amp;VLOOKUP(Tabla3[[#This Row],[id_detalle]],rubro_detalle[[Código]:[Rubro Detalle]],2,0)</f>
        <v>06.00.301 Exportaciones</v>
      </c>
      <c r="E7434" s="33">
        <f t="shared" si="1296"/>
        <v>433</v>
      </c>
      <c r="F7434" s="47" t="str">
        <f t="shared" si="1297"/>
        <v>06.00.301-433</v>
      </c>
      <c r="G7434" s="37" t="s">
        <v>6547</v>
      </c>
      <c r="H7434" s="37">
        <v>835</v>
      </c>
    </row>
    <row r="7435" spans="1:8" x14ac:dyDescent="0.3">
      <c r="A7435" s="34" t="str">
        <f>+LEFT(Tabla3[[#This Row],[id_detalle]],2)</f>
        <v>06</v>
      </c>
      <c r="B7435" s="46" t="str">
        <f>VLOOKUP((LEFT(Tabla3[[#This Row],[id_detalle]],2)),id_rubro[[id]:[Rubro]],2,0)</f>
        <v>COMERCIO, ABASTECIMIENTO Y DISTRIBUCIÓN</v>
      </c>
      <c r="C7435" s="36" t="s">
        <v>2173</v>
      </c>
      <c r="D7435" s="45" t="str">
        <f>+Tabla3[[#This Row],[id_detalle]]&amp;" "&amp;VLOOKUP(Tabla3[[#This Row],[id_detalle]],rubro_detalle[[Código]:[Rubro Detalle]],2,0)</f>
        <v>06.00.301 Exportaciones</v>
      </c>
      <c r="E7435" s="33">
        <f t="shared" si="1296"/>
        <v>434</v>
      </c>
      <c r="F7435" s="47" t="str">
        <f t="shared" si="1297"/>
        <v>06.00.301-434</v>
      </c>
      <c r="G7435" s="37" t="s">
        <v>3390</v>
      </c>
      <c r="H7435" s="37">
        <v>835</v>
      </c>
    </row>
    <row r="7436" spans="1:8" x14ac:dyDescent="0.3">
      <c r="A7436" s="34" t="str">
        <f>+LEFT(Tabla3[[#This Row],[id_detalle]],2)</f>
        <v>06</v>
      </c>
      <c r="B7436" s="46" t="str">
        <f>VLOOKUP((LEFT(Tabla3[[#This Row],[id_detalle]],2)),id_rubro[[id]:[Rubro]],2,0)</f>
        <v>COMERCIO, ABASTECIMIENTO Y DISTRIBUCIÓN</v>
      </c>
      <c r="C7436" s="36" t="s">
        <v>2173</v>
      </c>
      <c r="D7436" s="45" t="str">
        <f>+Tabla3[[#This Row],[id_detalle]]&amp;" "&amp;VLOOKUP(Tabla3[[#This Row],[id_detalle]],rubro_detalle[[Código]:[Rubro Detalle]],2,0)</f>
        <v>06.00.301 Exportaciones</v>
      </c>
      <c r="E7436" s="33">
        <f t="shared" si="1296"/>
        <v>435</v>
      </c>
      <c r="F7436" s="47" t="str">
        <f t="shared" si="1297"/>
        <v>06.00.301-435</v>
      </c>
      <c r="G7436" s="37" t="s">
        <v>6548</v>
      </c>
      <c r="H7436" s="37">
        <v>836</v>
      </c>
    </row>
    <row r="7437" spans="1:8" x14ac:dyDescent="0.3">
      <c r="A7437" s="34" t="str">
        <f>+LEFT(Tabla3[[#This Row],[id_detalle]],2)</f>
        <v>06</v>
      </c>
      <c r="B7437" s="46" t="str">
        <f>VLOOKUP((LEFT(Tabla3[[#This Row],[id_detalle]],2)),id_rubro[[id]:[Rubro]],2,0)</f>
        <v>COMERCIO, ABASTECIMIENTO Y DISTRIBUCIÓN</v>
      </c>
      <c r="C7437" s="36" t="s">
        <v>2173</v>
      </c>
      <c r="D7437" s="45" t="str">
        <f>+Tabla3[[#This Row],[id_detalle]]&amp;" "&amp;VLOOKUP(Tabla3[[#This Row],[id_detalle]],rubro_detalle[[Código]:[Rubro Detalle]],2,0)</f>
        <v>06.00.301 Exportaciones</v>
      </c>
      <c r="E7437" s="33">
        <f t="shared" si="1296"/>
        <v>436</v>
      </c>
      <c r="F7437" s="47" t="str">
        <f t="shared" si="1297"/>
        <v>06.00.301-436</v>
      </c>
      <c r="G7437" s="37" t="s">
        <v>3394</v>
      </c>
      <c r="H7437" s="37">
        <v>836</v>
      </c>
    </row>
    <row r="7438" spans="1:8" x14ac:dyDescent="0.3">
      <c r="A7438" s="34" t="str">
        <f>+LEFT(Tabla3[[#This Row],[id_detalle]],2)</f>
        <v>06</v>
      </c>
      <c r="B7438" s="46" t="str">
        <f>VLOOKUP((LEFT(Tabla3[[#This Row],[id_detalle]],2)),id_rubro[[id]:[Rubro]],2,0)</f>
        <v>COMERCIO, ABASTECIMIENTO Y DISTRIBUCIÓN</v>
      </c>
      <c r="C7438" s="36" t="s">
        <v>2173</v>
      </c>
      <c r="D7438" s="45" t="str">
        <f>+Tabla3[[#This Row],[id_detalle]]&amp;" "&amp;VLOOKUP(Tabla3[[#This Row],[id_detalle]],rubro_detalle[[Código]:[Rubro Detalle]],2,0)</f>
        <v>06.00.301 Exportaciones</v>
      </c>
      <c r="E7438" s="33">
        <f t="shared" si="1296"/>
        <v>437</v>
      </c>
      <c r="F7438" s="47" t="str">
        <f t="shared" si="1297"/>
        <v>06.00.301-437</v>
      </c>
      <c r="G7438" s="37" t="s">
        <v>6549</v>
      </c>
      <c r="H7438" s="37">
        <v>836</v>
      </c>
    </row>
    <row r="7439" spans="1:8" x14ac:dyDescent="0.3">
      <c r="A7439" s="34" t="str">
        <f>+LEFT(Tabla3[[#This Row],[id_detalle]],2)</f>
        <v>06</v>
      </c>
      <c r="B7439" s="46" t="str">
        <f>VLOOKUP((LEFT(Tabla3[[#This Row],[id_detalle]],2)),id_rubro[[id]:[Rubro]],2,0)</f>
        <v>COMERCIO, ABASTECIMIENTO Y DISTRIBUCIÓN</v>
      </c>
      <c r="C7439" s="36" t="s">
        <v>2173</v>
      </c>
      <c r="D7439" s="45" t="str">
        <f>+Tabla3[[#This Row],[id_detalle]]&amp;" "&amp;VLOOKUP(Tabla3[[#This Row],[id_detalle]],rubro_detalle[[Código]:[Rubro Detalle]],2,0)</f>
        <v>06.00.301 Exportaciones</v>
      </c>
      <c r="E7439" s="33">
        <f t="shared" si="1296"/>
        <v>438</v>
      </c>
      <c r="F7439" s="47" t="str">
        <f t="shared" si="1297"/>
        <v>06.00.301-438</v>
      </c>
      <c r="G7439" s="37" t="s">
        <v>3312</v>
      </c>
      <c r="H7439" s="37">
        <v>836</v>
      </c>
    </row>
    <row r="7440" spans="1:8" x14ac:dyDescent="0.3">
      <c r="A7440" s="34" t="str">
        <f>+LEFT(Tabla3[[#This Row],[id_detalle]],2)</f>
        <v>06</v>
      </c>
      <c r="B7440" s="46" t="str">
        <f>VLOOKUP((LEFT(Tabla3[[#This Row],[id_detalle]],2)),id_rubro[[id]:[Rubro]],2,0)</f>
        <v>COMERCIO, ABASTECIMIENTO Y DISTRIBUCIÓN</v>
      </c>
      <c r="C7440" s="36" t="s">
        <v>2173</v>
      </c>
      <c r="D7440" s="45" t="str">
        <f>+Tabla3[[#This Row],[id_detalle]]&amp;" "&amp;VLOOKUP(Tabla3[[#This Row],[id_detalle]],rubro_detalle[[Código]:[Rubro Detalle]],2,0)</f>
        <v>06.00.301 Exportaciones</v>
      </c>
      <c r="E7440" s="33">
        <f t="shared" si="1296"/>
        <v>439</v>
      </c>
      <c r="F7440" s="47" t="str">
        <f t="shared" si="1297"/>
        <v>06.00.301-439</v>
      </c>
      <c r="G7440" s="37" t="s">
        <v>3396</v>
      </c>
      <c r="H7440" s="37">
        <v>837</v>
      </c>
    </row>
    <row r="7441" spans="1:8" x14ac:dyDescent="0.3">
      <c r="A7441" s="34" t="str">
        <f>+LEFT(Tabla3[[#This Row],[id_detalle]],2)</f>
        <v>06</v>
      </c>
      <c r="B7441" s="46" t="str">
        <f>VLOOKUP((LEFT(Tabla3[[#This Row],[id_detalle]],2)),id_rubro[[id]:[Rubro]],2,0)</f>
        <v>COMERCIO, ABASTECIMIENTO Y DISTRIBUCIÓN</v>
      </c>
      <c r="C7441" s="36" t="s">
        <v>2173</v>
      </c>
      <c r="D7441" s="45" t="str">
        <f>+Tabla3[[#This Row],[id_detalle]]&amp;" "&amp;VLOOKUP(Tabla3[[#This Row],[id_detalle]],rubro_detalle[[Código]:[Rubro Detalle]],2,0)</f>
        <v>06.00.301 Exportaciones</v>
      </c>
      <c r="E7441" s="33">
        <f t="shared" si="1296"/>
        <v>440</v>
      </c>
      <c r="F7441" s="47" t="str">
        <f t="shared" si="1297"/>
        <v>06.00.301-440</v>
      </c>
      <c r="G7441" s="37" t="s">
        <v>6550</v>
      </c>
      <c r="H7441" s="37">
        <v>837</v>
      </c>
    </row>
    <row r="7442" spans="1:8" x14ac:dyDescent="0.3">
      <c r="A7442" s="34" t="str">
        <f>+LEFT(Tabla3[[#This Row],[id_detalle]],2)</f>
        <v>06</v>
      </c>
      <c r="B7442" s="46" t="str">
        <f>VLOOKUP((LEFT(Tabla3[[#This Row],[id_detalle]],2)),id_rubro[[id]:[Rubro]],2,0)</f>
        <v>COMERCIO, ABASTECIMIENTO Y DISTRIBUCIÓN</v>
      </c>
      <c r="C7442" s="36" t="s">
        <v>2173</v>
      </c>
      <c r="D7442" s="45" t="str">
        <f>+Tabla3[[#This Row],[id_detalle]]&amp;" "&amp;VLOOKUP(Tabla3[[#This Row],[id_detalle]],rubro_detalle[[Código]:[Rubro Detalle]],2,0)</f>
        <v>06.00.301 Exportaciones</v>
      </c>
      <c r="E7442" s="33">
        <f t="shared" si="1296"/>
        <v>441</v>
      </c>
      <c r="F7442" s="47" t="str">
        <f t="shared" si="1297"/>
        <v>06.00.301-441</v>
      </c>
      <c r="G7442" s="37" t="s">
        <v>6551</v>
      </c>
      <c r="H7442" s="37">
        <v>837</v>
      </c>
    </row>
    <row r="7443" spans="1:8" x14ac:dyDescent="0.3">
      <c r="A7443" s="34" t="str">
        <f>+LEFT(Tabla3[[#This Row],[id_detalle]],2)</f>
        <v>06</v>
      </c>
      <c r="B7443" s="46" t="str">
        <f>VLOOKUP((LEFT(Tabla3[[#This Row],[id_detalle]],2)),id_rubro[[id]:[Rubro]],2,0)</f>
        <v>COMERCIO, ABASTECIMIENTO Y DISTRIBUCIÓN</v>
      </c>
      <c r="C7443" s="36" t="s">
        <v>2173</v>
      </c>
      <c r="D7443" s="45" t="str">
        <f>+Tabla3[[#This Row],[id_detalle]]&amp;" "&amp;VLOOKUP(Tabla3[[#This Row],[id_detalle]],rubro_detalle[[Código]:[Rubro Detalle]],2,0)</f>
        <v>06.00.301 Exportaciones</v>
      </c>
      <c r="E7443" s="33">
        <f t="shared" si="1296"/>
        <v>442</v>
      </c>
      <c r="F7443" s="47" t="str">
        <f t="shared" si="1297"/>
        <v>06.00.301-442</v>
      </c>
      <c r="G7443" s="37" t="s">
        <v>6552</v>
      </c>
      <c r="H7443" s="37">
        <v>837</v>
      </c>
    </row>
    <row r="7444" spans="1:8" x14ac:dyDescent="0.3">
      <c r="A7444" s="34" t="str">
        <f>+LEFT(Tabla3[[#This Row],[id_detalle]],2)</f>
        <v>06</v>
      </c>
      <c r="B7444" s="46" t="str">
        <f>VLOOKUP((LEFT(Tabla3[[#This Row],[id_detalle]],2)),id_rubro[[id]:[Rubro]],2,0)</f>
        <v>COMERCIO, ABASTECIMIENTO Y DISTRIBUCIÓN</v>
      </c>
      <c r="C7444" s="36" t="s">
        <v>2173</v>
      </c>
      <c r="D7444" s="45" t="str">
        <f>+Tabla3[[#This Row],[id_detalle]]&amp;" "&amp;VLOOKUP(Tabla3[[#This Row],[id_detalle]],rubro_detalle[[Código]:[Rubro Detalle]],2,0)</f>
        <v>06.00.301 Exportaciones</v>
      </c>
      <c r="E7444" s="33">
        <f t="shared" ref="E7444:E7463" si="1298">+IF(D7444=D7443,E7443+1,1)</f>
        <v>443</v>
      </c>
      <c r="F7444" s="47" t="str">
        <f t="shared" ref="F7444:F7463" si="1299">+LEFT(D7444,9)&amp;"-"&amp;E7444</f>
        <v>06.00.301-443</v>
      </c>
      <c r="G7444" s="37" t="s">
        <v>6553</v>
      </c>
      <c r="H7444" s="37">
        <v>838</v>
      </c>
    </row>
    <row r="7445" spans="1:8" x14ac:dyDescent="0.3">
      <c r="A7445" s="34" t="str">
        <f>+LEFT(Tabla3[[#This Row],[id_detalle]],2)</f>
        <v>06</v>
      </c>
      <c r="B7445" s="46" t="str">
        <f>VLOOKUP((LEFT(Tabla3[[#This Row],[id_detalle]],2)),id_rubro[[id]:[Rubro]],2,0)</f>
        <v>COMERCIO, ABASTECIMIENTO Y DISTRIBUCIÓN</v>
      </c>
      <c r="C7445" s="36" t="s">
        <v>2173</v>
      </c>
      <c r="D7445" s="45" t="str">
        <f>+Tabla3[[#This Row],[id_detalle]]&amp;" "&amp;VLOOKUP(Tabla3[[#This Row],[id_detalle]],rubro_detalle[[Código]:[Rubro Detalle]],2,0)</f>
        <v>06.00.301 Exportaciones</v>
      </c>
      <c r="E7445" s="33">
        <f t="shared" si="1298"/>
        <v>444</v>
      </c>
      <c r="F7445" s="47" t="str">
        <f t="shared" si="1299"/>
        <v>06.00.301-444</v>
      </c>
      <c r="G7445" s="37" t="s">
        <v>3408</v>
      </c>
      <c r="H7445" s="37">
        <v>838</v>
      </c>
    </row>
    <row r="7446" spans="1:8" x14ac:dyDescent="0.3">
      <c r="A7446" s="34" t="str">
        <f>+LEFT(Tabla3[[#This Row],[id_detalle]],2)</f>
        <v>06</v>
      </c>
      <c r="B7446" s="46" t="str">
        <f>VLOOKUP((LEFT(Tabla3[[#This Row],[id_detalle]],2)),id_rubro[[id]:[Rubro]],2,0)</f>
        <v>COMERCIO, ABASTECIMIENTO Y DISTRIBUCIÓN</v>
      </c>
      <c r="C7446" s="36" t="s">
        <v>2173</v>
      </c>
      <c r="D7446" s="45" t="str">
        <f>+Tabla3[[#This Row],[id_detalle]]&amp;" "&amp;VLOOKUP(Tabla3[[#This Row],[id_detalle]],rubro_detalle[[Código]:[Rubro Detalle]],2,0)</f>
        <v>06.00.301 Exportaciones</v>
      </c>
      <c r="E7446" s="33">
        <f t="shared" si="1298"/>
        <v>445</v>
      </c>
      <c r="F7446" s="47" t="str">
        <f t="shared" si="1299"/>
        <v>06.00.301-445</v>
      </c>
      <c r="G7446" s="37" t="s">
        <v>6554</v>
      </c>
      <c r="H7446" s="37">
        <v>838</v>
      </c>
    </row>
    <row r="7447" spans="1:8" x14ac:dyDescent="0.3">
      <c r="A7447" s="34" t="str">
        <f>+LEFT(Tabla3[[#This Row],[id_detalle]],2)</f>
        <v>06</v>
      </c>
      <c r="B7447" s="46" t="str">
        <f>VLOOKUP((LEFT(Tabla3[[#This Row],[id_detalle]],2)),id_rubro[[id]:[Rubro]],2,0)</f>
        <v>COMERCIO, ABASTECIMIENTO Y DISTRIBUCIÓN</v>
      </c>
      <c r="C7447" s="36" t="s">
        <v>2173</v>
      </c>
      <c r="D7447" s="45" t="str">
        <f>+Tabla3[[#This Row],[id_detalle]]&amp;" "&amp;VLOOKUP(Tabla3[[#This Row],[id_detalle]],rubro_detalle[[Código]:[Rubro Detalle]],2,0)</f>
        <v>06.00.301 Exportaciones</v>
      </c>
      <c r="E7447" s="33">
        <f t="shared" si="1298"/>
        <v>446</v>
      </c>
      <c r="F7447" s="47" t="str">
        <f t="shared" si="1299"/>
        <v>06.00.301-446</v>
      </c>
      <c r="G7447" s="37" t="s">
        <v>6555</v>
      </c>
      <c r="H7447" s="37">
        <v>838</v>
      </c>
    </row>
    <row r="7448" spans="1:8" x14ac:dyDescent="0.3">
      <c r="A7448" s="34" t="str">
        <f>+LEFT(Tabla3[[#This Row],[id_detalle]],2)</f>
        <v>06</v>
      </c>
      <c r="B7448" s="46" t="str">
        <f>VLOOKUP((LEFT(Tabla3[[#This Row],[id_detalle]],2)),id_rubro[[id]:[Rubro]],2,0)</f>
        <v>COMERCIO, ABASTECIMIENTO Y DISTRIBUCIÓN</v>
      </c>
      <c r="C7448" s="36" t="s">
        <v>2173</v>
      </c>
      <c r="D7448" s="45" t="str">
        <f>+Tabla3[[#This Row],[id_detalle]]&amp;" "&amp;VLOOKUP(Tabla3[[#This Row],[id_detalle]],rubro_detalle[[Código]:[Rubro Detalle]],2,0)</f>
        <v>06.00.301 Exportaciones</v>
      </c>
      <c r="E7448" s="33">
        <f t="shared" si="1298"/>
        <v>447</v>
      </c>
      <c r="F7448" s="47" t="str">
        <f t="shared" si="1299"/>
        <v>06.00.301-447</v>
      </c>
      <c r="G7448" s="37" t="s">
        <v>6557</v>
      </c>
      <c r="H7448" s="37">
        <v>838</v>
      </c>
    </row>
    <row r="7449" spans="1:8" x14ac:dyDescent="0.3">
      <c r="A7449" s="34" t="str">
        <f>+LEFT(Tabla3[[#This Row],[id_detalle]],2)</f>
        <v>06</v>
      </c>
      <c r="B7449" s="46" t="str">
        <f>VLOOKUP((LEFT(Tabla3[[#This Row],[id_detalle]],2)),id_rubro[[id]:[Rubro]],2,0)</f>
        <v>COMERCIO, ABASTECIMIENTO Y DISTRIBUCIÓN</v>
      </c>
      <c r="C7449" s="36" t="s">
        <v>2173</v>
      </c>
      <c r="D7449" s="45" t="str">
        <f>+Tabla3[[#This Row],[id_detalle]]&amp;" "&amp;VLOOKUP(Tabla3[[#This Row],[id_detalle]],rubro_detalle[[Código]:[Rubro Detalle]],2,0)</f>
        <v>06.00.301 Exportaciones</v>
      </c>
      <c r="E7449" s="33">
        <f t="shared" si="1298"/>
        <v>448</v>
      </c>
      <c r="F7449" s="47" t="str">
        <f t="shared" si="1299"/>
        <v>06.00.301-448</v>
      </c>
      <c r="G7449" s="37" t="s">
        <v>6556</v>
      </c>
      <c r="H7449" s="37">
        <v>839</v>
      </c>
    </row>
    <row r="7450" spans="1:8" x14ac:dyDescent="0.3">
      <c r="A7450" s="34" t="str">
        <f>+LEFT(Tabla3[[#This Row],[id_detalle]],2)</f>
        <v>06</v>
      </c>
      <c r="B7450" s="46" t="str">
        <f>VLOOKUP((LEFT(Tabla3[[#This Row],[id_detalle]],2)),id_rubro[[id]:[Rubro]],2,0)</f>
        <v>COMERCIO, ABASTECIMIENTO Y DISTRIBUCIÓN</v>
      </c>
      <c r="C7450" s="36" t="s">
        <v>2173</v>
      </c>
      <c r="D7450" s="45" t="str">
        <f>+Tabla3[[#This Row],[id_detalle]]&amp;" "&amp;VLOOKUP(Tabla3[[#This Row],[id_detalle]],rubro_detalle[[Código]:[Rubro Detalle]],2,0)</f>
        <v>06.00.301 Exportaciones</v>
      </c>
      <c r="E7450" s="33">
        <f t="shared" si="1298"/>
        <v>449</v>
      </c>
      <c r="F7450" s="47" t="str">
        <f t="shared" si="1299"/>
        <v>06.00.301-449</v>
      </c>
      <c r="G7450" s="37" t="s">
        <v>3413</v>
      </c>
      <c r="H7450" s="37">
        <v>839</v>
      </c>
    </row>
    <row r="7451" spans="1:8" x14ac:dyDescent="0.3">
      <c r="A7451" s="34" t="str">
        <f>+LEFT(Tabla3[[#This Row],[id_detalle]],2)</f>
        <v>06</v>
      </c>
      <c r="B7451" s="46" t="str">
        <f>VLOOKUP((LEFT(Tabla3[[#This Row],[id_detalle]],2)),id_rubro[[id]:[Rubro]],2,0)</f>
        <v>COMERCIO, ABASTECIMIENTO Y DISTRIBUCIÓN</v>
      </c>
      <c r="C7451" s="36" t="s">
        <v>2173</v>
      </c>
      <c r="D7451" s="45" t="str">
        <f>+Tabla3[[#This Row],[id_detalle]]&amp;" "&amp;VLOOKUP(Tabla3[[#This Row],[id_detalle]],rubro_detalle[[Código]:[Rubro Detalle]],2,0)</f>
        <v>06.00.301 Exportaciones</v>
      </c>
      <c r="E7451" s="33">
        <f t="shared" si="1298"/>
        <v>450</v>
      </c>
      <c r="F7451" s="47" t="str">
        <f t="shared" si="1299"/>
        <v>06.00.301-450</v>
      </c>
      <c r="G7451" s="37" t="s">
        <v>3414</v>
      </c>
      <c r="H7451" s="37">
        <v>839</v>
      </c>
    </row>
    <row r="7452" spans="1:8" x14ac:dyDescent="0.3">
      <c r="A7452" s="34" t="str">
        <f>+LEFT(Tabla3[[#This Row],[id_detalle]],2)</f>
        <v>06</v>
      </c>
      <c r="B7452" s="46" t="str">
        <f>VLOOKUP((LEFT(Tabla3[[#This Row],[id_detalle]],2)),id_rubro[[id]:[Rubro]],2,0)</f>
        <v>COMERCIO, ABASTECIMIENTO Y DISTRIBUCIÓN</v>
      </c>
      <c r="C7452" s="36" t="s">
        <v>2173</v>
      </c>
      <c r="D7452" s="45" t="str">
        <f>+Tabla3[[#This Row],[id_detalle]]&amp;" "&amp;VLOOKUP(Tabla3[[#This Row],[id_detalle]],rubro_detalle[[Código]:[Rubro Detalle]],2,0)</f>
        <v>06.00.301 Exportaciones</v>
      </c>
      <c r="E7452" s="33">
        <f t="shared" si="1298"/>
        <v>451</v>
      </c>
      <c r="F7452" s="47" t="str">
        <f t="shared" si="1299"/>
        <v>06.00.301-451</v>
      </c>
      <c r="G7452" s="37" t="s">
        <v>2654</v>
      </c>
      <c r="H7452" s="37">
        <v>839</v>
      </c>
    </row>
    <row r="7453" spans="1:8" x14ac:dyDescent="0.3">
      <c r="A7453" s="34" t="str">
        <f>+LEFT(Tabla3[[#This Row],[id_detalle]],2)</f>
        <v>06</v>
      </c>
      <c r="B7453" s="46" t="str">
        <f>VLOOKUP((LEFT(Tabla3[[#This Row],[id_detalle]],2)),id_rubro[[id]:[Rubro]],2,0)</f>
        <v>COMERCIO, ABASTECIMIENTO Y DISTRIBUCIÓN</v>
      </c>
      <c r="C7453" s="36" t="s">
        <v>2173</v>
      </c>
      <c r="D7453" s="45" t="str">
        <f>+Tabla3[[#This Row],[id_detalle]]&amp;" "&amp;VLOOKUP(Tabla3[[#This Row],[id_detalle]],rubro_detalle[[Código]:[Rubro Detalle]],2,0)</f>
        <v>06.00.301 Exportaciones</v>
      </c>
      <c r="E7453" s="33">
        <f t="shared" si="1298"/>
        <v>452</v>
      </c>
      <c r="F7453" s="47" t="str">
        <f t="shared" si="1299"/>
        <v>06.00.301-452</v>
      </c>
      <c r="G7453" s="37" t="s">
        <v>6558</v>
      </c>
      <c r="H7453" s="37">
        <v>840</v>
      </c>
    </row>
    <row r="7454" spans="1:8" x14ac:dyDescent="0.3">
      <c r="A7454" s="34" t="str">
        <f>+LEFT(Tabla3[[#This Row],[id_detalle]],2)</f>
        <v>06</v>
      </c>
      <c r="B7454" s="46" t="str">
        <f>VLOOKUP((LEFT(Tabla3[[#This Row],[id_detalle]],2)),id_rubro[[id]:[Rubro]],2,0)</f>
        <v>COMERCIO, ABASTECIMIENTO Y DISTRIBUCIÓN</v>
      </c>
      <c r="C7454" s="36" t="s">
        <v>2173</v>
      </c>
      <c r="D7454" s="45" t="str">
        <f>+Tabla3[[#This Row],[id_detalle]]&amp;" "&amp;VLOOKUP(Tabla3[[#This Row],[id_detalle]],rubro_detalle[[Código]:[Rubro Detalle]],2,0)</f>
        <v>06.00.301 Exportaciones</v>
      </c>
      <c r="E7454" s="33">
        <f t="shared" si="1298"/>
        <v>453</v>
      </c>
      <c r="F7454" s="47" t="str">
        <f t="shared" si="1299"/>
        <v>06.00.301-453</v>
      </c>
      <c r="G7454" s="37" t="s">
        <v>3419</v>
      </c>
      <c r="H7454" s="37">
        <v>840</v>
      </c>
    </row>
    <row r="7455" spans="1:8" x14ac:dyDescent="0.3">
      <c r="A7455" s="34" t="str">
        <f>+LEFT(Tabla3[[#This Row],[id_detalle]],2)</f>
        <v>06</v>
      </c>
      <c r="B7455" s="46" t="str">
        <f>VLOOKUP((LEFT(Tabla3[[#This Row],[id_detalle]],2)),id_rubro[[id]:[Rubro]],2,0)</f>
        <v>COMERCIO, ABASTECIMIENTO Y DISTRIBUCIÓN</v>
      </c>
      <c r="C7455" s="36" t="s">
        <v>2173</v>
      </c>
      <c r="D7455" s="45" t="str">
        <f>+Tabla3[[#This Row],[id_detalle]]&amp;" "&amp;VLOOKUP(Tabla3[[#This Row],[id_detalle]],rubro_detalle[[Código]:[Rubro Detalle]],2,0)</f>
        <v>06.00.301 Exportaciones</v>
      </c>
      <c r="E7455" s="33">
        <f t="shared" si="1298"/>
        <v>454</v>
      </c>
      <c r="F7455" s="47" t="str">
        <f t="shared" si="1299"/>
        <v>06.00.301-454</v>
      </c>
      <c r="G7455" s="37" t="s">
        <v>3420</v>
      </c>
      <c r="H7455" s="37">
        <v>840</v>
      </c>
    </row>
    <row r="7456" spans="1:8" x14ac:dyDescent="0.3">
      <c r="A7456" s="34" t="str">
        <f>+LEFT(Tabla3[[#This Row],[id_detalle]],2)</f>
        <v>06</v>
      </c>
      <c r="B7456" s="46" t="str">
        <f>VLOOKUP((LEFT(Tabla3[[#This Row],[id_detalle]],2)),id_rubro[[id]:[Rubro]],2,0)</f>
        <v>COMERCIO, ABASTECIMIENTO Y DISTRIBUCIÓN</v>
      </c>
      <c r="C7456" s="36" t="s">
        <v>2173</v>
      </c>
      <c r="D7456" s="45" t="str">
        <f>+Tabla3[[#This Row],[id_detalle]]&amp;" "&amp;VLOOKUP(Tabla3[[#This Row],[id_detalle]],rubro_detalle[[Código]:[Rubro Detalle]],2,0)</f>
        <v>06.00.301 Exportaciones</v>
      </c>
      <c r="E7456" s="33">
        <f t="shared" si="1298"/>
        <v>455</v>
      </c>
      <c r="F7456" s="47" t="str">
        <f t="shared" si="1299"/>
        <v>06.00.301-455</v>
      </c>
      <c r="G7456" s="37" t="s">
        <v>6559</v>
      </c>
      <c r="H7456" s="37">
        <v>840</v>
      </c>
    </row>
    <row r="7457" spans="1:8" x14ac:dyDescent="0.3">
      <c r="A7457" s="34" t="str">
        <f>+LEFT(Tabla3[[#This Row],[id_detalle]],2)</f>
        <v>06</v>
      </c>
      <c r="B7457" s="46" t="str">
        <f>VLOOKUP((LEFT(Tabla3[[#This Row],[id_detalle]],2)),id_rubro[[id]:[Rubro]],2,0)</f>
        <v>COMERCIO, ABASTECIMIENTO Y DISTRIBUCIÓN</v>
      </c>
      <c r="C7457" s="36" t="s">
        <v>2173</v>
      </c>
      <c r="D7457" s="45" t="str">
        <f>+Tabla3[[#This Row],[id_detalle]]&amp;" "&amp;VLOOKUP(Tabla3[[#This Row],[id_detalle]],rubro_detalle[[Código]:[Rubro Detalle]],2,0)</f>
        <v>06.00.301 Exportaciones</v>
      </c>
      <c r="E7457" s="33">
        <f t="shared" si="1298"/>
        <v>456</v>
      </c>
      <c r="F7457" s="47" t="str">
        <f t="shared" si="1299"/>
        <v>06.00.301-456</v>
      </c>
      <c r="G7457" s="37" t="s">
        <v>3425</v>
      </c>
      <c r="H7457" s="37">
        <v>841</v>
      </c>
    </row>
    <row r="7458" spans="1:8" x14ac:dyDescent="0.3">
      <c r="A7458" s="34" t="str">
        <f>+LEFT(Tabla3[[#This Row],[id_detalle]],2)</f>
        <v>06</v>
      </c>
      <c r="B7458" s="46" t="str">
        <f>VLOOKUP((LEFT(Tabla3[[#This Row],[id_detalle]],2)),id_rubro[[id]:[Rubro]],2,0)</f>
        <v>COMERCIO, ABASTECIMIENTO Y DISTRIBUCIÓN</v>
      </c>
      <c r="C7458" s="36" t="s">
        <v>2173</v>
      </c>
      <c r="D7458" s="45" t="str">
        <f>+Tabla3[[#This Row],[id_detalle]]&amp;" "&amp;VLOOKUP(Tabla3[[#This Row],[id_detalle]],rubro_detalle[[Código]:[Rubro Detalle]],2,0)</f>
        <v>06.00.301 Exportaciones</v>
      </c>
      <c r="E7458" s="33">
        <f t="shared" si="1298"/>
        <v>457</v>
      </c>
      <c r="F7458" s="47" t="str">
        <f t="shared" si="1299"/>
        <v>06.00.301-457</v>
      </c>
      <c r="G7458" s="37" t="s">
        <v>6560</v>
      </c>
      <c r="H7458" s="37">
        <v>841</v>
      </c>
    </row>
    <row r="7459" spans="1:8" x14ac:dyDescent="0.3">
      <c r="A7459" s="34" t="str">
        <f>+LEFT(Tabla3[[#This Row],[id_detalle]],2)</f>
        <v>06</v>
      </c>
      <c r="B7459" s="46" t="str">
        <f>VLOOKUP((LEFT(Tabla3[[#This Row],[id_detalle]],2)),id_rubro[[id]:[Rubro]],2,0)</f>
        <v>COMERCIO, ABASTECIMIENTO Y DISTRIBUCIÓN</v>
      </c>
      <c r="C7459" s="36" t="s">
        <v>2173</v>
      </c>
      <c r="D7459" s="45" t="str">
        <f>+Tabla3[[#This Row],[id_detalle]]&amp;" "&amp;VLOOKUP(Tabla3[[#This Row],[id_detalle]],rubro_detalle[[Código]:[Rubro Detalle]],2,0)</f>
        <v>06.00.301 Exportaciones</v>
      </c>
      <c r="E7459" s="33">
        <f t="shared" si="1298"/>
        <v>458</v>
      </c>
      <c r="F7459" s="47" t="str">
        <f t="shared" si="1299"/>
        <v>06.00.301-458</v>
      </c>
      <c r="G7459" s="37" t="s">
        <v>3428</v>
      </c>
      <c r="H7459" s="37">
        <v>841</v>
      </c>
    </row>
    <row r="7460" spans="1:8" x14ac:dyDescent="0.3">
      <c r="A7460" s="34" t="str">
        <f>+LEFT(Tabla3[[#This Row],[id_detalle]],2)</f>
        <v>06</v>
      </c>
      <c r="B7460" s="46" t="str">
        <f>VLOOKUP((LEFT(Tabla3[[#This Row],[id_detalle]],2)),id_rubro[[id]:[Rubro]],2,0)</f>
        <v>COMERCIO, ABASTECIMIENTO Y DISTRIBUCIÓN</v>
      </c>
      <c r="C7460" s="36" t="s">
        <v>2173</v>
      </c>
      <c r="D7460" s="45" t="str">
        <f>+Tabla3[[#This Row],[id_detalle]]&amp;" "&amp;VLOOKUP(Tabla3[[#This Row],[id_detalle]],rubro_detalle[[Código]:[Rubro Detalle]],2,0)</f>
        <v>06.00.301 Exportaciones</v>
      </c>
      <c r="E7460" s="33">
        <f t="shared" si="1298"/>
        <v>459</v>
      </c>
      <c r="F7460" s="47" t="str">
        <f t="shared" si="1299"/>
        <v>06.00.301-459</v>
      </c>
      <c r="G7460" s="37" t="s">
        <v>3432</v>
      </c>
      <c r="H7460" s="37">
        <v>843</v>
      </c>
    </row>
    <row r="7461" spans="1:8" x14ac:dyDescent="0.3">
      <c r="A7461" s="34" t="str">
        <f>+LEFT(Tabla3[[#This Row],[id_detalle]],2)</f>
        <v>06</v>
      </c>
      <c r="B7461" s="46" t="str">
        <f>VLOOKUP((LEFT(Tabla3[[#This Row],[id_detalle]],2)),id_rubro[[id]:[Rubro]],2,0)</f>
        <v>COMERCIO, ABASTECIMIENTO Y DISTRIBUCIÓN</v>
      </c>
      <c r="C7461" s="36" t="s">
        <v>2173</v>
      </c>
      <c r="D7461" s="45" t="str">
        <f>+Tabla3[[#This Row],[id_detalle]]&amp;" "&amp;VLOOKUP(Tabla3[[#This Row],[id_detalle]],rubro_detalle[[Código]:[Rubro Detalle]],2,0)</f>
        <v>06.00.301 Exportaciones</v>
      </c>
      <c r="E7461" s="33">
        <f t="shared" si="1298"/>
        <v>460</v>
      </c>
      <c r="F7461" s="47" t="str">
        <f t="shared" si="1299"/>
        <v>06.00.301-460</v>
      </c>
      <c r="G7461" s="37" t="s">
        <v>6561</v>
      </c>
      <c r="H7461" s="37">
        <v>852</v>
      </c>
    </row>
    <row r="7462" spans="1:8" x14ac:dyDescent="0.3">
      <c r="A7462" s="34" t="str">
        <f>+LEFT(Tabla3[[#This Row],[id_detalle]],2)</f>
        <v>06</v>
      </c>
      <c r="B7462" s="46" t="str">
        <f>VLOOKUP((LEFT(Tabla3[[#This Row],[id_detalle]],2)),id_rubro[[id]:[Rubro]],2,0)</f>
        <v>COMERCIO, ABASTECIMIENTO Y DISTRIBUCIÓN</v>
      </c>
      <c r="C7462" s="36" t="s">
        <v>2173</v>
      </c>
      <c r="D7462" s="45" t="str">
        <f>+Tabla3[[#This Row],[id_detalle]]&amp;" "&amp;VLOOKUP(Tabla3[[#This Row],[id_detalle]],rubro_detalle[[Código]:[Rubro Detalle]],2,0)</f>
        <v>06.00.301 Exportaciones</v>
      </c>
      <c r="E7462" s="33">
        <f t="shared" si="1298"/>
        <v>461</v>
      </c>
      <c r="F7462" s="47" t="str">
        <f t="shared" si="1299"/>
        <v>06.00.301-461</v>
      </c>
      <c r="G7462" s="37" t="s">
        <v>5745</v>
      </c>
      <c r="H7462" s="37">
        <v>853</v>
      </c>
    </row>
    <row r="7463" spans="1:8" x14ac:dyDescent="0.3">
      <c r="A7463" s="34" t="str">
        <f>+LEFT(Tabla3[[#This Row],[id_detalle]],2)</f>
        <v>06</v>
      </c>
      <c r="B7463" s="46" t="str">
        <f>VLOOKUP((LEFT(Tabla3[[#This Row],[id_detalle]],2)),id_rubro[[id]:[Rubro]],2,0)</f>
        <v>COMERCIO, ABASTECIMIENTO Y DISTRIBUCIÓN</v>
      </c>
      <c r="C7463" s="36" t="s">
        <v>2173</v>
      </c>
      <c r="D7463" s="45" t="str">
        <f>+Tabla3[[#This Row],[id_detalle]]&amp;" "&amp;VLOOKUP(Tabla3[[#This Row],[id_detalle]],rubro_detalle[[Código]:[Rubro Detalle]],2,0)</f>
        <v>06.00.301 Exportaciones</v>
      </c>
      <c r="E7463" s="33">
        <f t="shared" si="1298"/>
        <v>462</v>
      </c>
      <c r="F7463" s="47" t="str">
        <f t="shared" si="1299"/>
        <v>06.00.301-462</v>
      </c>
      <c r="G7463" s="37" t="s">
        <v>3968</v>
      </c>
      <c r="H7463" s="37">
        <v>853</v>
      </c>
    </row>
    <row r="7464" spans="1:8" x14ac:dyDescent="0.3">
      <c r="A7464" s="34" t="str">
        <f>+LEFT(Tabla3[[#This Row],[id_detalle]],2)</f>
        <v>06</v>
      </c>
      <c r="B7464" s="46" t="str">
        <f>VLOOKUP((LEFT(Tabla3[[#This Row],[id_detalle]],2)),id_rubro[[id]:[Rubro]],2,0)</f>
        <v>COMERCIO, ABASTECIMIENTO Y DISTRIBUCIÓN</v>
      </c>
      <c r="C7464" s="36" t="s">
        <v>1381</v>
      </c>
      <c r="D7464" s="45" t="str">
        <f>+Tabla3[[#This Row],[id_detalle]]&amp;" "&amp;VLOOKUP(Tabla3[[#This Row],[id_detalle]],rubro_detalle[[Código]:[Rubro Detalle]],2,0)</f>
        <v>06.00.321 Farmacias y Perfumerías</v>
      </c>
      <c r="E7464" s="33">
        <f t="shared" ref="E7464:E7503" si="1300">+IF(D7464=D7463,E7463+1,1)</f>
        <v>1</v>
      </c>
      <c r="F7464" s="47" t="str">
        <f t="shared" ref="F7464:F7503" si="1301">+LEFT(D7464,9)&amp;"-"&amp;E7464</f>
        <v>06.00.321-1</v>
      </c>
      <c r="G7464" s="37" t="s">
        <v>6562</v>
      </c>
      <c r="H7464" s="37">
        <v>157</v>
      </c>
    </row>
    <row r="7465" spans="1:8" x14ac:dyDescent="0.3">
      <c r="A7465" s="34" t="str">
        <f>+LEFT(Tabla3[[#This Row],[id_detalle]],2)</f>
        <v>06</v>
      </c>
      <c r="B7465" s="46" t="str">
        <f>VLOOKUP((LEFT(Tabla3[[#This Row],[id_detalle]],2)),id_rubro[[id]:[Rubro]],2,0)</f>
        <v>COMERCIO, ABASTECIMIENTO Y DISTRIBUCIÓN</v>
      </c>
      <c r="C7465" s="36" t="s">
        <v>1381</v>
      </c>
      <c r="D7465" s="45" t="str">
        <f>+Tabla3[[#This Row],[id_detalle]]&amp;" "&amp;VLOOKUP(Tabla3[[#This Row],[id_detalle]],rubro_detalle[[Código]:[Rubro Detalle]],2,0)</f>
        <v>06.00.321 Farmacias y Perfumerías</v>
      </c>
      <c r="E7465" s="33">
        <f t="shared" si="1300"/>
        <v>2</v>
      </c>
      <c r="F7465" s="47" t="str">
        <f t="shared" si="1301"/>
        <v>06.00.321-2</v>
      </c>
      <c r="G7465" s="37" t="s">
        <v>6563</v>
      </c>
      <c r="H7465" s="37">
        <v>442</v>
      </c>
    </row>
    <row r="7466" spans="1:8" x14ac:dyDescent="0.3">
      <c r="A7466" s="34" t="str">
        <f>+LEFT(Tabla3[[#This Row],[id_detalle]],2)</f>
        <v>06</v>
      </c>
      <c r="B7466" s="46" t="str">
        <f>VLOOKUP((LEFT(Tabla3[[#This Row],[id_detalle]],2)),id_rubro[[id]:[Rubro]],2,0)</f>
        <v>COMERCIO, ABASTECIMIENTO Y DISTRIBUCIÓN</v>
      </c>
      <c r="C7466" s="36" t="s">
        <v>1381</v>
      </c>
      <c r="D7466" s="45" t="str">
        <f>+Tabla3[[#This Row],[id_detalle]]&amp;" "&amp;VLOOKUP(Tabla3[[#This Row],[id_detalle]],rubro_detalle[[Código]:[Rubro Detalle]],2,0)</f>
        <v>06.00.321 Farmacias y Perfumerías</v>
      </c>
      <c r="E7466" s="33">
        <f t="shared" si="1300"/>
        <v>3</v>
      </c>
      <c r="F7466" s="47" t="str">
        <f t="shared" si="1301"/>
        <v>06.00.321-3</v>
      </c>
      <c r="G7466" s="37" t="s">
        <v>6564</v>
      </c>
      <c r="H7466" s="37">
        <v>442</v>
      </c>
    </row>
    <row r="7467" spans="1:8" x14ac:dyDescent="0.3">
      <c r="A7467" s="34" t="str">
        <f>+LEFT(Tabla3[[#This Row],[id_detalle]],2)</f>
        <v>06</v>
      </c>
      <c r="B7467" s="46" t="str">
        <f>VLOOKUP((LEFT(Tabla3[[#This Row],[id_detalle]],2)),id_rubro[[id]:[Rubro]],2,0)</f>
        <v>COMERCIO, ABASTECIMIENTO Y DISTRIBUCIÓN</v>
      </c>
      <c r="C7467" s="36" t="s">
        <v>1381</v>
      </c>
      <c r="D7467" s="45" t="str">
        <f>+Tabla3[[#This Row],[id_detalle]]&amp;" "&amp;VLOOKUP(Tabla3[[#This Row],[id_detalle]],rubro_detalle[[Código]:[Rubro Detalle]],2,0)</f>
        <v>06.00.321 Farmacias y Perfumerías</v>
      </c>
      <c r="E7467" s="33">
        <f t="shared" si="1300"/>
        <v>4</v>
      </c>
      <c r="F7467" s="47" t="str">
        <f t="shared" si="1301"/>
        <v>06.00.321-4</v>
      </c>
      <c r="G7467" s="37" t="s">
        <v>6565</v>
      </c>
      <c r="H7467" s="37">
        <v>442</v>
      </c>
    </row>
    <row r="7468" spans="1:8" x14ac:dyDescent="0.3">
      <c r="A7468" s="34" t="str">
        <f>+LEFT(Tabla3[[#This Row],[id_detalle]],2)</f>
        <v>06</v>
      </c>
      <c r="B7468" s="46" t="str">
        <f>VLOOKUP((LEFT(Tabla3[[#This Row],[id_detalle]],2)),id_rubro[[id]:[Rubro]],2,0)</f>
        <v>COMERCIO, ABASTECIMIENTO Y DISTRIBUCIÓN</v>
      </c>
      <c r="C7468" s="36" t="s">
        <v>1381</v>
      </c>
      <c r="D7468" s="45" t="str">
        <f>+Tabla3[[#This Row],[id_detalle]]&amp;" "&amp;VLOOKUP(Tabla3[[#This Row],[id_detalle]],rubro_detalle[[Código]:[Rubro Detalle]],2,0)</f>
        <v>06.00.321 Farmacias y Perfumerías</v>
      </c>
      <c r="E7468" s="33">
        <f t="shared" si="1300"/>
        <v>5</v>
      </c>
      <c r="F7468" s="47" t="str">
        <f t="shared" si="1301"/>
        <v>06.00.321-5</v>
      </c>
      <c r="G7468" s="37" t="s">
        <v>6566</v>
      </c>
      <c r="H7468" s="37">
        <v>717</v>
      </c>
    </row>
    <row r="7469" spans="1:8" x14ac:dyDescent="0.3">
      <c r="A7469" s="34" t="str">
        <f>+LEFT(Tabla3[[#This Row],[id_detalle]],2)</f>
        <v>06</v>
      </c>
      <c r="B7469" s="46" t="str">
        <f>VLOOKUP((LEFT(Tabla3[[#This Row],[id_detalle]],2)),id_rubro[[id]:[Rubro]],2,0)</f>
        <v>COMERCIO, ABASTECIMIENTO Y DISTRIBUCIÓN</v>
      </c>
      <c r="C7469" s="36" t="s">
        <v>1381</v>
      </c>
      <c r="D7469" s="45" t="str">
        <f>+Tabla3[[#This Row],[id_detalle]]&amp;" "&amp;VLOOKUP(Tabla3[[#This Row],[id_detalle]],rubro_detalle[[Código]:[Rubro Detalle]],2,0)</f>
        <v>06.00.321 Farmacias y Perfumerías</v>
      </c>
      <c r="E7469" s="33">
        <f t="shared" si="1300"/>
        <v>6</v>
      </c>
      <c r="F7469" s="47" t="str">
        <f t="shared" si="1301"/>
        <v>06.00.321-6</v>
      </c>
      <c r="G7469" s="37" t="s">
        <v>6567</v>
      </c>
      <c r="H7469" s="37">
        <v>717</v>
      </c>
    </row>
    <row r="7470" spans="1:8" x14ac:dyDescent="0.3">
      <c r="A7470" s="34" t="str">
        <f>+LEFT(Tabla3[[#This Row],[id_detalle]],2)</f>
        <v>06</v>
      </c>
      <c r="B7470" s="46" t="str">
        <f>VLOOKUP((LEFT(Tabla3[[#This Row],[id_detalle]],2)),id_rubro[[id]:[Rubro]],2,0)</f>
        <v>COMERCIO, ABASTECIMIENTO Y DISTRIBUCIÓN</v>
      </c>
      <c r="C7470" s="36" t="s">
        <v>1381</v>
      </c>
      <c r="D7470" s="45" t="str">
        <f>+Tabla3[[#This Row],[id_detalle]]&amp;" "&amp;VLOOKUP(Tabla3[[#This Row],[id_detalle]],rubro_detalle[[Código]:[Rubro Detalle]],2,0)</f>
        <v>06.00.321 Farmacias y Perfumerías</v>
      </c>
      <c r="E7470" s="33">
        <f t="shared" si="1300"/>
        <v>7</v>
      </c>
      <c r="F7470" s="47" t="str">
        <f t="shared" si="1301"/>
        <v>06.00.321-7</v>
      </c>
      <c r="G7470" s="37" t="s">
        <v>6568</v>
      </c>
      <c r="H7470" s="37">
        <v>785</v>
      </c>
    </row>
    <row r="7471" spans="1:8" x14ac:dyDescent="0.3">
      <c r="A7471" s="34" t="str">
        <f>+LEFT(Tabla3[[#This Row],[id_detalle]],2)</f>
        <v>06</v>
      </c>
      <c r="B7471" s="46" t="str">
        <f>VLOOKUP((LEFT(Tabla3[[#This Row],[id_detalle]],2)),id_rubro[[id]:[Rubro]],2,0)</f>
        <v>COMERCIO, ABASTECIMIENTO Y DISTRIBUCIÓN</v>
      </c>
      <c r="C7471" s="36" t="s">
        <v>1383</v>
      </c>
      <c r="D7471" s="45" t="str">
        <f>+Tabla3[[#This Row],[id_detalle]]&amp;" "&amp;VLOOKUP(Tabla3[[#This Row],[id_detalle]],rubro_detalle[[Código]:[Rubro Detalle]],2,0)</f>
        <v>06.00.341 Ferratería y Ferretería Industrial</v>
      </c>
      <c r="E7471" s="33">
        <f t="shared" si="1300"/>
        <v>1</v>
      </c>
      <c r="F7471" s="47" t="str">
        <f t="shared" si="1301"/>
        <v>06.00.341-1</v>
      </c>
      <c r="G7471" s="37" t="s">
        <v>6569</v>
      </c>
      <c r="H7471" s="37">
        <v>190</v>
      </c>
    </row>
    <row r="7472" spans="1:8" x14ac:dyDescent="0.3">
      <c r="A7472" s="34" t="str">
        <f>+LEFT(Tabla3[[#This Row],[id_detalle]],2)</f>
        <v>06</v>
      </c>
      <c r="B7472" s="46" t="str">
        <f>VLOOKUP((LEFT(Tabla3[[#This Row],[id_detalle]],2)),id_rubro[[id]:[Rubro]],2,0)</f>
        <v>COMERCIO, ABASTECIMIENTO Y DISTRIBUCIÓN</v>
      </c>
      <c r="C7472" s="36" t="s">
        <v>1383</v>
      </c>
      <c r="D7472" s="45" t="str">
        <f>+Tabla3[[#This Row],[id_detalle]]&amp;" "&amp;VLOOKUP(Tabla3[[#This Row],[id_detalle]],rubro_detalle[[Código]:[Rubro Detalle]],2,0)</f>
        <v>06.00.341 Ferratería y Ferretería Industrial</v>
      </c>
      <c r="E7472" s="33">
        <f t="shared" si="1300"/>
        <v>2</v>
      </c>
      <c r="F7472" s="47" t="str">
        <f t="shared" si="1301"/>
        <v>06.00.341-2</v>
      </c>
      <c r="G7472" s="37" t="s">
        <v>6570</v>
      </c>
      <c r="H7472" s="37">
        <v>197</v>
      </c>
    </row>
    <row r="7473" spans="1:8" x14ac:dyDescent="0.3">
      <c r="A7473" s="34" t="str">
        <f>+LEFT(Tabla3[[#This Row],[id_detalle]],2)</f>
        <v>06</v>
      </c>
      <c r="B7473" s="46" t="str">
        <f>VLOOKUP((LEFT(Tabla3[[#This Row],[id_detalle]],2)),id_rubro[[id]:[Rubro]],2,0)</f>
        <v>COMERCIO, ABASTECIMIENTO Y DISTRIBUCIÓN</v>
      </c>
      <c r="C7473" s="36" t="s">
        <v>1383</v>
      </c>
      <c r="D7473" s="45" t="str">
        <f>+Tabla3[[#This Row],[id_detalle]]&amp;" "&amp;VLOOKUP(Tabla3[[#This Row],[id_detalle]],rubro_detalle[[Código]:[Rubro Detalle]],2,0)</f>
        <v>06.00.341 Ferratería y Ferretería Industrial</v>
      </c>
      <c r="E7473" s="33">
        <f t="shared" si="1300"/>
        <v>3</v>
      </c>
      <c r="F7473" s="47" t="str">
        <f t="shared" si="1301"/>
        <v>06.00.341-3</v>
      </c>
      <c r="G7473" s="37" t="s">
        <v>5928</v>
      </c>
      <c r="H7473" s="37">
        <v>230</v>
      </c>
    </row>
    <row r="7474" spans="1:8" x14ac:dyDescent="0.3">
      <c r="A7474" s="34" t="str">
        <f>+LEFT(Tabla3[[#This Row],[id_detalle]],2)</f>
        <v>06</v>
      </c>
      <c r="B7474" s="46" t="str">
        <f>VLOOKUP((LEFT(Tabla3[[#This Row],[id_detalle]],2)),id_rubro[[id]:[Rubro]],2,0)</f>
        <v>COMERCIO, ABASTECIMIENTO Y DISTRIBUCIÓN</v>
      </c>
      <c r="C7474" s="36" t="s">
        <v>1383</v>
      </c>
      <c r="D7474" s="45" t="str">
        <f>+Tabla3[[#This Row],[id_detalle]]&amp;" "&amp;VLOOKUP(Tabla3[[#This Row],[id_detalle]],rubro_detalle[[Código]:[Rubro Detalle]],2,0)</f>
        <v>06.00.341 Ferratería y Ferretería Industrial</v>
      </c>
      <c r="E7474" s="33">
        <f t="shared" si="1300"/>
        <v>4</v>
      </c>
      <c r="F7474" s="47" t="str">
        <f t="shared" si="1301"/>
        <v>06.00.341-4</v>
      </c>
      <c r="G7474" s="37" t="s">
        <v>6571</v>
      </c>
      <c r="H7474" s="37">
        <v>274</v>
      </c>
    </row>
    <row r="7475" spans="1:8" x14ac:dyDescent="0.3">
      <c r="A7475" s="34" t="str">
        <f>+LEFT(Tabla3[[#This Row],[id_detalle]],2)</f>
        <v>06</v>
      </c>
      <c r="B7475" s="46" t="str">
        <f>VLOOKUP((LEFT(Tabla3[[#This Row],[id_detalle]],2)),id_rubro[[id]:[Rubro]],2,0)</f>
        <v>COMERCIO, ABASTECIMIENTO Y DISTRIBUCIÓN</v>
      </c>
      <c r="C7475" s="36" t="s">
        <v>1383</v>
      </c>
      <c r="D7475" s="45" t="str">
        <f>+Tabla3[[#This Row],[id_detalle]]&amp;" "&amp;VLOOKUP(Tabla3[[#This Row],[id_detalle]],rubro_detalle[[Código]:[Rubro Detalle]],2,0)</f>
        <v>06.00.341 Ferratería y Ferretería Industrial</v>
      </c>
      <c r="E7475" s="33">
        <f t="shared" si="1300"/>
        <v>5</v>
      </c>
      <c r="F7475" s="47" t="str">
        <f t="shared" si="1301"/>
        <v>06.00.341-5</v>
      </c>
      <c r="G7475" s="37" t="s">
        <v>6572</v>
      </c>
      <c r="H7475" s="37">
        <v>289</v>
      </c>
    </row>
    <row r="7476" spans="1:8" x14ac:dyDescent="0.3">
      <c r="A7476" s="34" t="str">
        <f>+LEFT(Tabla3[[#This Row],[id_detalle]],2)</f>
        <v>06</v>
      </c>
      <c r="B7476" s="46" t="str">
        <f>VLOOKUP((LEFT(Tabla3[[#This Row],[id_detalle]],2)),id_rubro[[id]:[Rubro]],2,0)</f>
        <v>COMERCIO, ABASTECIMIENTO Y DISTRIBUCIÓN</v>
      </c>
      <c r="C7476" s="36" t="s">
        <v>1383</v>
      </c>
      <c r="D7476" s="45" t="str">
        <f>+Tabla3[[#This Row],[id_detalle]]&amp;" "&amp;VLOOKUP(Tabla3[[#This Row],[id_detalle]],rubro_detalle[[Código]:[Rubro Detalle]],2,0)</f>
        <v>06.00.341 Ferratería y Ferretería Industrial</v>
      </c>
      <c r="E7476" s="33">
        <f t="shared" si="1300"/>
        <v>6</v>
      </c>
      <c r="F7476" s="47" t="str">
        <f t="shared" si="1301"/>
        <v>06.00.341-6</v>
      </c>
      <c r="G7476" s="37" t="s">
        <v>6573</v>
      </c>
      <c r="H7476" s="37">
        <v>303</v>
      </c>
    </row>
    <row r="7477" spans="1:8" x14ac:dyDescent="0.3">
      <c r="A7477" s="34" t="str">
        <f>+LEFT(Tabla3[[#This Row],[id_detalle]],2)</f>
        <v>06</v>
      </c>
      <c r="B7477" s="46" t="str">
        <f>VLOOKUP((LEFT(Tabla3[[#This Row],[id_detalle]],2)),id_rubro[[id]:[Rubro]],2,0)</f>
        <v>COMERCIO, ABASTECIMIENTO Y DISTRIBUCIÓN</v>
      </c>
      <c r="C7477" s="36" t="s">
        <v>1383</v>
      </c>
      <c r="D7477" s="45" t="str">
        <f>+Tabla3[[#This Row],[id_detalle]]&amp;" "&amp;VLOOKUP(Tabla3[[#This Row],[id_detalle]],rubro_detalle[[Código]:[Rubro Detalle]],2,0)</f>
        <v>06.00.341 Ferratería y Ferretería Industrial</v>
      </c>
      <c r="E7477" s="33">
        <f t="shared" si="1300"/>
        <v>7</v>
      </c>
      <c r="F7477" s="47" t="str">
        <f t="shared" si="1301"/>
        <v>06.00.341-7</v>
      </c>
      <c r="G7477" s="38" t="s">
        <v>4717</v>
      </c>
      <c r="H7477" s="38">
        <v>315</v>
      </c>
    </row>
    <row r="7478" spans="1:8" x14ac:dyDescent="0.3">
      <c r="A7478" s="34" t="str">
        <f>+LEFT(Tabla3[[#This Row],[id_detalle]],2)</f>
        <v>06</v>
      </c>
      <c r="B7478" s="46" t="str">
        <f>VLOOKUP((LEFT(Tabla3[[#This Row],[id_detalle]],2)),id_rubro[[id]:[Rubro]],2,0)</f>
        <v>COMERCIO, ABASTECIMIENTO Y DISTRIBUCIÓN</v>
      </c>
      <c r="C7478" s="36" t="s">
        <v>1383</v>
      </c>
      <c r="D7478" s="45" t="str">
        <f>+Tabla3[[#This Row],[id_detalle]]&amp;" "&amp;VLOOKUP(Tabla3[[#This Row],[id_detalle]],rubro_detalle[[Código]:[Rubro Detalle]],2,0)</f>
        <v>06.00.341 Ferratería y Ferretería Industrial</v>
      </c>
      <c r="E7478" s="33">
        <f t="shared" si="1300"/>
        <v>8</v>
      </c>
      <c r="F7478" s="47" t="str">
        <f t="shared" si="1301"/>
        <v>06.00.341-8</v>
      </c>
      <c r="G7478" s="37" t="s">
        <v>5930</v>
      </c>
      <c r="H7478" s="37">
        <v>318</v>
      </c>
    </row>
    <row r="7479" spans="1:8" x14ac:dyDescent="0.3">
      <c r="A7479" s="34" t="str">
        <f>+LEFT(Tabla3[[#This Row],[id_detalle]],2)</f>
        <v>06</v>
      </c>
      <c r="B7479" s="46" t="str">
        <f>VLOOKUP((LEFT(Tabla3[[#This Row],[id_detalle]],2)),id_rubro[[id]:[Rubro]],2,0)</f>
        <v>COMERCIO, ABASTECIMIENTO Y DISTRIBUCIÓN</v>
      </c>
      <c r="C7479" s="36" t="s">
        <v>1383</v>
      </c>
      <c r="D7479" s="45" t="str">
        <f>+Tabla3[[#This Row],[id_detalle]]&amp;" "&amp;VLOOKUP(Tabla3[[#This Row],[id_detalle]],rubro_detalle[[Código]:[Rubro Detalle]],2,0)</f>
        <v>06.00.341 Ferratería y Ferretería Industrial</v>
      </c>
      <c r="E7479" s="33">
        <f t="shared" si="1300"/>
        <v>9</v>
      </c>
      <c r="F7479" s="47" t="str">
        <f t="shared" si="1301"/>
        <v>06.00.341-9</v>
      </c>
      <c r="G7479" s="37" t="s">
        <v>6574</v>
      </c>
      <c r="H7479" s="37">
        <v>319</v>
      </c>
    </row>
    <row r="7480" spans="1:8" x14ac:dyDescent="0.3">
      <c r="A7480" s="34" t="str">
        <f>+LEFT(Tabla3[[#This Row],[id_detalle]],2)</f>
        <v>06</v>
      </c>
      <c r="B7480" s="46" t="str">
        <f>VLOOKUP((LEFT(Tabla3[[#This Row],[id_detalle]],2)),id_rubro[[id]:[Rubro]],2,0)</f>
        <v>COMERCIO, ABASTECIMIENTO Y DISTRIBUCIÓN</v>
      </c>
      <c r="C7480" s="36" t="s">
        <v>1383</v>
      </c>
      <c r="D7480" s="45" t="str">
        <f>+Tabla3[[#This Row],[id_detalle]]&amp;" "&amp;VLOOKUP(Tabla3[[#This Row],[id_detalle]],rubro_detalle[[Código]:[Rubro Detalle]],2,0)</f>
        <v>06.00.341 Ferratería y Ferretería Industrial</v>
      </c>
      <c r="E7480" s="33">
        <f t="shared" si="1300"/>
        <v>10</v>
      </c>
      <c r="F7480" s="47" t="str">
        <f t="shared" si="1301"/>
        <v>06.00.341-10</v>
      </c>
      <c r="G7480" s="37" t="s">
        <v>6575</v>
      </c>
      <c r="H7480" s="37">
        <v>321</v>
      </c>
    </row>
    <row r="7481" spans="1:8" x14ac:dyDescent="0.3">
      <c r="A7481" s="34" t="str">
        <f>+LEFT(Tabla3[[#This Row],[id_detalle]],2)</f>
        <v>06</v>
      </c>
      <c r="B7481" s="46" t="str">
        <f>VLOOKUP((LEFT(Tabla3[[#This Row],[id_detalle]],2)),id_rubro[[id]:[Rubro]],2,0)</f>
        <v>COMERCIO, ABASTECIMIENTO Y DISTRIBUCIÓN</v>
      </c>
      <c r="C7481" s="36" t="s">
        <v>1383</v>
      </c>
      <c r="D7481" s="45" t="str">
        <f>+Tabla3[[#This Row],[id_detalle]]&amp;" "&amp;VLOOKUP(Tabla3[[#This Row],[id_detalle]],rubro_detalle[[Código]:[Rubro Detalle]],2,0)</f>
        <v>06.00.341 Ferratería y Ferretería Industrial</v>
      </c>
      <c r="E7481" s="33">
        <f t="shared" si="1300"/>
        <v>11</v>
      </c>
      <c r="F7481" s="47" t="str">
        <f t="shared" si="1301"/>
        <v>06.00.341-11</v>
      </c>
      <c r="G7481" s="37" t="s">
        <v>6410</v>
      </c>
      <c r="H7481" s="37">
        <v>367</v>
      </c>
    </row>
    <row r="7482" spans="1:8" x14ac:dyDescent="0.3">
      <c r="A7482" s="34" t="str">
        <f>+LEFT(Tabla3[[#This Row],[id_detalle]],2)</f>
        <v>06</v>
      </c>
      <c r="B7482" s="46" t="str">
        <f>VLOOKUP((LEFT(Tabla3[[#This Row],[id_detalle]],2)),id_rubro[[id]:[Rubro]],2,0)</f>
        <v>COMERCIO, ABASTECIMIENTO Y DISTRIBUCIÓN</v>
      </c>
      <c r="C7482" s="36" t="s">
        <v>1383</v>
      </c>
      <c r="D7482" s="45" t="str">
        <f>+Tabla3[[#This Row],[id_detalle]]&amp;" "&amp;VLOOKUP(Tabla3[[#This Row],[id_detalle]],rubro_detalle[[Código]:[Rubro Detalle]],2,0)</f>
        <v>06.00.341 Ferratería y Ferretería Industrial</v>
      </c>
      <c r="E7482" s="33">
        <f t="shared" si="1300"/>
        <v>12</v>
      </c>
      <c r="F7482" s="47" t="str">
        <f t="shared" si="1301"/>
        <v>06.00.341-12</v>
      </c>
      <c r="G7482" s="37" t="s">
        <v>3972</v>
      </c>
      <c r="H7482" s="37">
        <v>388</v>
      </c>
    </row>
    <row r="7483" spans="1:8" x14ac:dyDescent="0.3">
      <c r="A7483" s="34" t="str">
        <f>+LEFT(Tabla3[[#This Row],[id_detalle]],2)</f>
        <v>06</v>
      </c>
      <c r="B7483" s="46" t="str">
        <f>VLOOKUP((LEFT(Tabla3[[#This Row],[id_detalle]],2)),id_rubro[[id]:[Rubro]],2,0)</f>
        <v>COMERCIO, ABASTECIMIENTO Y DISTRIBUCIÓN</v>
      </c>
      <c r="C7483" s="36" t="s">
        <v>1383</v>
      </c>
      <c r="D7483" s="45" t="str">
        <f>+Tabla3[[#This Row],[id_detalle]]&amp;" "&amp;VLOOKUP(Tabla3[[#This Row],[id_detalle]],rubro_detalle[[Código]:[Rubro Detalle]],2,0)</f>
        <v>06.00.341 Ferratería y Ferretería Industrial</v>
      </c>
      <c r="E7483" s="33">
        <f t="shared" si="1300"/>
        <v>13</v>
      </c>
      <c r="F7483" s="47" t="str">
        <f t="shared" si="1301"/>
        <v>06.00.341-13</v>
      </c>
      <c r="G7483" s="37" t="s">
        <v>5933</v>
      </c>
      <c r="H7483" s="37">
        <v>401</v>
      </c>
    </row>
    <row r="7484" spans="1:8" x14ac:dyDescent="0.3">
      <c r="A7484" s="34" t="str">
        <f>+LEFT(Tabla3[[#This Row],[id_detalle]],2)</f>
        <v>06</v>
      </c>
      <c r="B7484" s="46" t="str">
        <f>VLOOKUP((LEFT(Tabla3[[#This Row],[id_detalle]],2)),id_rubro[[id]:[Rubro]],2,0)</f>
        <v>COMERCIO, ABASTECIMIENTO Y DISTRIBUCIÓN</v>
      </c>
      <c r="C7484" s="36" t="s">
        <v>1383</v>
      </c>
      <c r="D7484" s="45" t="str">
        <f>+Tabla3[[#This Row],[id_detalle]]&amp;" "&amp;VLOOKUP(Tabla3[[#This Row],[id_detalle]],rubro_detalle[[Código]:[Rubro Detalle]],2,0)</f>
        <v>06.00.341 Ferratería y Ferretería Industrial</v>
      </c>
      <c r="E7484" s="33">
        <f t="shared" si="1300"/>
        <v>14</v>
      </c>
      <c r="F7484" s="47" t="str">
        <f t="shared" si="1301"/>
        <v>06.00.341-14</v>
      </c>
      <c r="G7484" s="37" t="s">
        <v>3830</v>
      </c>
      <c r="H7484" s="37">
        <v>416</v>
      </c>
    </row>
    <row r="7485" spans="1:8" x14ac:dyDescent="0.3">
      <c r="A7485" s="34" t="str">
        <f>+LEFT(Tabla3[[#This Row],[id_detalle]],2)</f>
        <v>06</v>
      </c>
      <c r="B7485" s="46" t="str">
        <f>VLOOKUP((LEFT(Tabla3[[#This Row],[id_detalle]],2)),id_rubro[[id]:[Rubro]],2,0)</f>
        <v>COMERCIO, ABASTECIMIENTO Y DISTRIBUCIÓN</v>
      </c>
      <c r="C7485" s="36" t="s">
        <v>1383</v>
      </c>
      <c r="D7485" s="45" t="str">
        <f>+Tabla3[[#This Row],[id_detalle]]&amp;" "&amp;VLOOKUP(Tabla3[[#This Row],[id_detalle]],rubro_detalle[[Código]:[Rubro Detalle]],2,0)</f>
        <v>06.00.341 Ferratería y Ferretería Industrial</v>
      </c>
      <c r="E7485" s="33">
        <f t="shared" si="1300"/>
        <v>15</v>
      </c>
      <c r="F7485" s="47" t="str">
        <f t="shared" si="1301"/>
        <v>06.00.341-15</v>
      </c>
      <c r="G7485" s="37" t="s">
        <v>6576</v>
      </c>
      <c r="H7485" s="37">
        <v>428</v>
      </c>
    </row>
    <row r="7486" spans="1:8" x14ac:dyDescent="0.3">
      <c r="A7486" s="34" t="str">
        <f>+LEFT(Tabla3[[#This Row],[id_detalle]],2)</f>
        <v>06</v>
      </c>
      <c r="B7486" s="46" t="str">
        <f>VLOOKUP((LEFT(Tabla3[[#This Row],[id_detalle]],2)),id_rubro[[id]:[Rubro]],2,0)</f>
        <v>COMERCIO, ABASTECIMIENTO Y DISTRIBUCIÓN</v>
      </c>
      <c r="C7486" s="36" t="s">
        <v>1383</v>
      </c>
      <c r="D7486" s="45" t="str">
        <f>+Tabla3[[#This Row],[id_detalle]]&amp;" "&amp;VLOOKUP(Tabla3[[#This Row],[id_detalle]],rubro_detalle[[Código]:[Rubro Detalle]],2,0)</f>
        <v>06.00.341 Ferratería y Ferretería Industrial</v>
      </c>
      <c r="E7486" s="33">
        <f t="shared" si="1300"/>
        <v>16</v>
      </c>
      <c r="F7486" s="47" t="str">
        <f t="shared" si="1301"/>
        <v>06.00.341-16</v>
      </c>
      <c r="G7486" s="37" t="s">
        <v>6577</v>
      </c>
      <c r="H7486" s="37">
        <v>444</v>
      </c>
    </row>
    <row r="7487" spans="1:8" x14ac:dyDescent="0.3">
      <c r="A7487" s="34" t="str">
        <f>+LEFT(Tabla3[[#This Row],[id_detalle]],2)</f>
        <v>06</v>
      </c>
      <c r="B7487" s="46" t="str">
        <f>VLOOKUP((LEFT(Tabla3[[#This Row],[id_detalle]],2)),id_rubro[[id]:[Rubro]],2,0)</f>
        <v>COMERCIO, ABASTECIMIENTO Y DISTRIBUCIÓN</v>
      </c>
      <c r="C7487" s="36" t="s">
        <v>1383</v>
      </c>
      <c r="D7487" s="45" t="str">
        <f>+Tabla3[[#This Row],[id_detalle]]&amp;" "&amp;VLOOKUP(Tabla3[[#This Row],[id_detalle]],rubro_detalle[[Código]:[Rubro Detalle]],2,0)</f>
        <v>06.00.341 Ferratería y Ferretería Industrial</v>
      </c>
      <c r="E7487" s="33">
        <f t="shared" si="1300"/>
        <v>17</v>
      </c>
      <c r="F7487" s="47" t="str">
        <f t="shared" si="1301"/>
        <v>06.00.341-17</v>
      </c>
      <c r="G7487" s="37" t="s">
        <v>4720</v>
      </c>
      <c r="H7487" s="37">
        <v>445</v>
      </c>
    </row>
    <row r="7488" spans="1:8" x14ac:dyDescent="0.3">
      <c r="A7488" s="34" t="str">
        <f>+LEFT(Tabla3[[#This Row],[id_detalle]],2)</f>
        <v>06</v>
      </c>
      <c r="B7488" s="46" t="str">
        <f>VLOOKUP((LEFT(Tabla3[[#This Row],[id_detalle]],2)),id_rubro[[id]:[Rubro]],2,0)</f>
        <v>COMERCIO, ABASTECIMIENTO Y DISTRIBUCIÓN</v>
      </c>
      <c r="C7488" s="36" t="s">
        <v>1383</v>
      </c>
      <c r="D7488" s="45" t="str">
        <f>+Tabla3[[#This Row],[id_detalle]]&amp;" "&amp;VLOOKUP(Tabla3[[#This Row],[id_detalle]],rubro_detalle[[Código]:[Rubro Detalle]],2,0)</f>
        <v>06.00.341 Ferratería y Ferretería Industrial</v>
      </c>
      <c r="E7488" s="33">
        <f t="shared" si="1300"/>
        <v>18</v>
      </c>
      <c r="F7488" s="47" t="str">
        <f t="shared" si="1301"/>
        <v>06.00.341-18</v>
      </c>
      <c r="G7488" s="37" t="s">
        <v>6578</v>
      </c>
      <c r="H7488" s="37">
        <v>445</v>
      </c>
    </row>
    <row r="7489" spans="1:8" x14ac:dyDescent="0.3">
      <c r="A7489" s="34" t="str">
        <f>+LEFT(Tabla3[[#This Row],[id_detalle]],2)</f>
        <v>06</v>
      </c>
      <c r="B7489" s="46" t="str">
        <f>VLOOKUP((LEFT(Tabla3[[#This Row],[id_detalle]],2)),id_rubro[[id]:[Rubro]],2,0)</f>
        <v>COMERCIO, ABASTECIMIENTO Y DISTRIBUCIÓN</v>
      </c>
      <c r="C7489" s="36" t="s">
        <v>1383</v>
      </c>
      <c r="D7489" s="45" t="str">
        <f>+Tabla3[[#This Row],[id_detalle]]&amp;" "&amp;VLOOKUP(Tabla3[[#This Row],[id_detalle]],rubro_detalle[[Código]:[Rubro Detalle]],2,0)</f>
        <v>06.00.341 Ferratería y Ferretería Industrial</v>
      </c>
      <c r="E7489" s="33">
        <f t="shared" si="1300"/>
        <v>19</v>
      </c>
      <c r="F7489" s="47" t="str">
        <f t="shared" si="1301"/>
        <v>06.00.341-19</v>
      </c>
      <c r="G7489" s="37" t="s">
        <v>6579</v>
      </c>
      <c r="H7489" s="37">
        <v>445</v>
      </c>
    </row>
    <row r="7490" spans="1:8" x14ac:dyDescent="0.3">
      <c r="A7490" s="34" t="str">
        <f>+LEFT(Tabla3[[#This Row],[id_detalle]],2)</f>
        <v>06</v>
      </c>
      <c r="B7490" s="46" t="str">
        <f>VLOOKUP((LEFT(Tabla3[[#This Row],[id_detalle]],2)),id_rubro[[id]:[Rubro]],2,0)</f>
        <v>COMERCIO, ABASTECIMIENTO Y DISTRIBUCIÓN</v>
      </c>
      <c r="C7490" s="36" t="s">
        <v>1383</v>
      </c>
      <c r="D7490" s="45" t="str">
        <f>+Tabla3[[#This Row],[id_detalle]]&amp;" "&amp;VLOOKUP(Tabla3[[#This Row],[id_detalle]],rubro_detalle[[Código]:[Rubro Detalle]],2,0)</f>
        <v>06.00.341 Ferratería y Ferretería Industrial</v>
      </c>
      <c r="E7490" s="33">
        <f t="shared" si="1300"/>
        <v>20</v>
      </c>
      <c r="F7490" s="47" t="str">
        <f t="shared" si="1301"/>
        <v>06.00.341-20</v>
      </c>
      <c r="G7490" s="38" t="s">
        <v>6580</v>
      </c>
      <c r="H7490" s="38">
        <v>446</v>
      </c>
    </row>
    <row r="7491" spans="1:8" x14ac:dyDescent="0.3">
      <c r="A7491" s="34" t="str">
        <f>+LEFT(Tabla3[[#This Row],[id_detalle]],2)</f>
        <v>06</v>
      </c>
      <c r="B7491" s="46" t="str">
        <f>VLOOKUP((LEFT(Tabla3[[#This Row],[id_detalle]],2)),id_rubro[[id]:[Rubro]],2,0)</f>
        <v>COMERCIO, ABASTECIMIENTO Y DISTRIBUCIÓN</v>
      </c>
      <c r="C7491" s="36" t="s">
        <v>1383</v>
      </c>
      <c r="D7491" s="45" t="str">
        <f>+Tabla3[[#This Row],[id_detalle]]&amp;" "&amp;VLOOKUP(Tabla3[[#This Row],[id_detalle]],rubro_detalle[[Código]:[Rubro Detalle]],2,0)</f>
        <v>06.00.341 Ferratería y Ferretería Industrial</v>
      </c>
      <c r="E7491" s="33">
        <f t="shared" si="1300"/>
        <v>21</v>
      </c>
      <c r="F7491" s="47" t="str">
        <f t="shared" si="1301"/>
        <v>06.00.341-21</v>
      </c>
      <c r="G7491" s="37" t="s">
        <v>6581</v>
      </c>
      <c r="H7491" s="37">
        <v>446</v>
      </c>
    </row>
    <row r="7492" spans="1:8" x14ac:dyDescent="0.3">
      <c r="A7492" s="34" t="str">
        <f>+LEFT(Tabla3[[#This Row],[id_detalle]],2)</f>
        <v>06</v>
      </c>
      <c r="B7492" s="46" t="str">
        <f>VLOOKUP((LEFT(Tabla3[[#This Row],[id_detalle]],2)),id_rubro[[id]:[Rubro]],2,0)</f>
        <v>COMERCIO, ABASTECIMIENTO Y DISTRIBUCIÓN</v>
      </c>
      <c r="C7492" s="36" t="s">
        <v>1383</v>
      </c>
      <c r="D7492" s="45" t="str">
        <f>+Tabla3[[#This Row],[id_detalle]]&amp;" "&amp;VLOOKUP(Tabla3[[#This Row],[id_detalle]],rubro_detalle[[Código]:[Rubro Detalle]],2,0)</f>
        <v>06.00.341 Ferratería y Ferretería Industrial</v>
      </c>
      <c r="E7492" s="33">
        <f t="shared" si="1300"/>
        <v>22</v>
      </c>
      <c r="F7492" s="47" t="str">
        <f t="shared" si="1301"/>
        <v>06.00.341-22</v>
      </c>
      <c r="G7492" s="37" t="s">
        <v>6582</v>
      </c>
      <c r="H7492" s="37">
        <v>446</v>
      </c>
    </row>
    <row r="7493" spans="1:8" x14ac:dyDescent="0.3">
      <c r="A7493" s="34" t="str">
        <f>+LEFT(Tabla3[[#This Row],[id_detalle]],2)</f>
        <v>06</v>
      </c>
      <c r="B7493" s="46" t="str">
        <f>VLOOKUP((LEFT(Tabla3[[#This Row],[id_detalle]],2)),id_rubro[[id]:[Rubro]],2,0)</f>
        <v>COMERCIO, ABASTECIMIENTO Y DISTRIBUCIÓN</v>
      </c>
      <c r="C7493" s="36" t="s">
        <v>1383</v>
      </c>
      <c r="D7493" s="45" t="str">
        <f>+Tabla3[[#This Row],[id_detalle]]&amp;" "&amp;VLOOKUP(Tabla3[[#This Row],[id_detalle]],rubro_detalle[[Código]:[Rubro Detalle]],2,0)</f>
        <v>06.00.341 Ferratería y Ferretería Industrial</v>
      </c>
      <c r="E7493" s="33">
        <f t="shared" si="1300"/>
        <v>23</v>
      </c>
      <c r="F7493" s="47" t="str">
        <f t="shared" si="1301"/>
        <v>06.00.341-23</v>
      </c>
      <c r="G7493" s="37" t="s">
        <v>6583</v>
      </c>
      <c r="H7493" s="37">
        <v>446</v>
      </c>
    </row>
    <row r="7494" spans="1:8" x14ac:dyDescent="0.3">
      <c r="A7494" s="34" t="str">
        <f>+LEFT(Tabla3[[#This Row],[id_detalle]],2)</f>
        <v>06</v>
      </c>
      <c r="B7494" s="46" t="str">
        <f>VLOOKUP((LEFT(Tabla3[[#This Row],[id_detalle]],2)),id_rubro[[id]:[Rubro]],2,0)</f>
        <v>COMERCIO, ABASTECIMIENTO Y DISTRIBUCIÓN</v>
      </c>
      <c r="C7494" s="36" t="s">
        <v>1383</v>
      </c>
      <c r="D7494" s="45" t="str">
        <f>+Tabla3[[#This Row],[id_detalle]]&amp;" "&amp;VLOOKUP(Tabla3[[#This Row],[id_detalle]],rubro_detalle[[Código]:[Rubro Detalle]],2,0)</f>
        <v>06.00.341 Ferratería y Ferretería Industrial</v>
      </c>
      <c r="E7494" s="33">
        <f t="shared" si="1300"/>
        <v>24</v>
      </c>
      <c r="F7494" s="47" t="str">
        <f t="shared" si="1301"/>
        <v>06.00.341-24</v>
      </c>
      <c r="G7494" s="37" t="s">
        <v>6584</v>
      </c>
      <c r="H7494" s="37">
        <v>446</v>
      </c>
    </row>
    <row r="7495" spans="1:8" x14ac:dyDescent="0.3">
      <c r="A7495" s="34" t="str">
        <f>+LEFT(Tabla3[[#This Row],[id_detalle]],2)</f>
        <v>06</v>
      </c>
      <c r="B7495" s="46" t="str">
        <f>VLOOKUP((LEFT(Tabla3[[#This Row],[id_detalle]],2)),id_rubro[[id]:[Rubro]],2,0)</f>
        <v>COMERCIO, ABASTECIMIENTO Y DISTRIBUCIÓN</v>
      </c>
      <c r="C7495" s="36" t="s">
        <v>1383</v>
      </c>
      <c r="D7495" s="45" t="str">
        <f>+Tabla3[[#This Row],[id_detalle]]&amp;" "&amp;VLOOKUP(Tabla3[[#This Row],[id_detalle]],rubro_detalle[[Código]:[Rubro Detalle]],2,0)</f>
        <v>06.00.341 Ferratería y Ferretería Industrial</v>
      </c>
      <c r="E7495" s="33">
        <f t="shared" si="1300"/>
        <v>25</v>
      </c>
      <c r="F7495" s="47" t="str">
        <f t="shared" si="1301"/>
        <v>06.00.341-25</v>
      </c>
      <c r="G7495" s="37" t="s">
        <v>5296</v>
      </c>
      <c r="H7495" s="37">
        <v>457</v>
      </c>
    </row>
    <row r="7496" spans="1:8" x14ac:dyDescent="0.3">
      <c r="A7496" s="34" t="str">
        <f>+LEFT(Tabla3[[#This Row],[id_detalle]],2)</f>
        <v>06</v>
      </c>
      <c r="B7496" s="46" t="str">
        <f>VLOOKUP((LEFT(Tabla3[[#This Row],[id_detalle]],2)),id_rubro[[id]:[Rubro]],2,0)</f>
        <v>COMERCIO, ABASTECIMIENTO Y DISTRIBUCIÓN</v>
      </c>
      <c r="C7496" s="36" t="s">
        <v>1383</v>
      </c>
      <c r="D7496" s="45" t="str">
        <f>+Tabla3[[#This Row],[id_detalle]]&amp;" "&amp;VLOOKUP(Tabla3[[#This Row],[id_detalle]],rubro_detalle[[Código]:[Rubro Detalle]],2,0)</f>
        <v>06.00.341 Ferratería y Ferretería Industrial</v>
      </c>
      <c r="E7496" s="33">
        <f t="shared" si="1300"/>
        <v>26</v>
      </c>
      <c r="F7496" s="47" t="str">
        <f t="shared" si="1301"/>
        <v>06.00.341-26</v>
      </c>
      <c r="G7496" s="37" t="s">
        <v>3492</v>
      </c>
      <c r="H7496" s="37">
        <v>474</v>
      </c>
    </row>
    <row r="7497" spans="1:8" x14ac:dyDescent="0.3">
      <c r="A7497" s="34" t="str">
        <f>+LEFT(Tabla3[[#This Row],[id_detalle]],2)</f>
        <v>06</v>
      </c>
      <c r="B7497" s="46" t="str">
        <f>VLOOKUP((LEFT(Tabla3[[#This Row],[id_detalle]],2)),id_rubro[[id]:[Rubro]],2,0)</f>
        <v>COMERCIO, ABASTECIMIENTO Y DISTRIBUCIÓN</v>
      </c>
      <c r="C7497" s="36" t="s">
        <v>1383</v>
      </c>
      <c r="D7497" s="45" t="str">
        <f>+Tabla3[[#This Row],[id_detalle]]&amp;" "&amp;VLOOKUP(Tabla3[[#This Row],[id_detalle]],rubro_detalle[[Código]:[Rubro Detalle]],2,0)</f>
        <v>06.00.341 Ferratería y Ferretería Industrial</v>
      </c>
      <c r="E7497" s="33">
        <f t="shared" si="1300"/>
        <v>27</v>
      </c>
      <c r="F7497" s="47" t="str">
        <f t="shared" si="1301"/>
        <v>06.00.341-27</v>
      </c>
      <c r="G7497" s="37" t="s">
        <v>4858</v>
      </c>
      <c r="H7497" s="37">
        <v>510</v>
      </c>
    </row>
    <row r="7498" spans="1:8" x14ac:dyDescent="0.3">
      <c r="A7498" s="34" t="str">
        <f>+LEFT(Tabla3[[#This Row],[id_detalle]],2)</f>
        <v>06</v>
      </c>
      <c r="B7498" s="46" t="str">
        <f>VLOOKUP((LEFT(Tabla3[[#This Row],[id_detalle]],2)),id_rubro[[id]:[Rubro]],2,0)</f>
        <v>COMERCIO, ABASTECIMIENTO Y DISTRIBUCIÓN</v>
      </c>
      <c r="C7498" s="36" t="s">
        <v>1383</v>
      </c>
      <c r="D7498" s="45" t="str">
        <f>+Tabla3[[#This Row],[id_detalle]]&amp;" "&amp;VLOOKUP(Tabla3[[#This Row],[id_detalle]],rubro_detalle[[Código]:[Rubro Detalle]],2,0)</f>
        <v>06.00.341 Ferratería y Ferretería Industrial</v>
      </c>
      <c r="E7498" s="33">
        <f t="shared" si="1300"/>
        <v>28</v>
      </c>
      <c r="F7498" s="47" t="str">
        <f t="shared" si="1301"/>
        <v>06.00.341-28</v>
      </c>
      <c r="G7498" s="37" t="s">
        <v>4999</v>
      </c>
      <c r="H7498" s="37">
        <v>515</v>
      </c>
    </row>
    <row r="7499" spans="1:8" x14ac:dyDescent="0.3">
      <c r="A7499" s="34" t="str">
        <f>+LEFT(Tabla3[[#This Row],[id_detalle]],2)</f>
        <v>06</v>
      </c>
      <c r="B7499" s="46" t="str">
        <f>VLOOKUP((LEFT(Tabla3[[#This Row],[id_detalle]],2)),id_rubro[[id]:[Rubro]],2,0)</f>
        <v>COMERCIO, ABASTECIMIENTO Y DISTRIBUCIÓN</v>
      </c>
      <c r="C7499" s="36" t="s">
        <v>1383</v>
      </c>
      <c r="D7499" s="45" t="str">
        <f>+Tabla3[[#This Row],[id_detalle]]&amp;" "&amp;VLOOKUP(Tabla3[[#This Row],[id_detalle]],rubro_detalle[[Código]:[Rubro Detalle]],2,0)</f>
        <v>06.00.341 Ferratería y Ferretería Industrial</v>
      </c>
      <c r="E7499" s="33">
        <f t="shared" si="1300"/>
        <v>29</v>
      </c>
      <c r="F7499" s="47" t="str">
        <f t="shared" si="1301"/>
        <v>06.00.341-29</v>
      </c>
      <c r="G7499" s="37" t="s">
        <v>5607</v>
      </c>
      <c r="H7499" s="37">
        <v>521</v>
      </c>
    </row>
    <row r="7500" spans="1:8" x14ac:dyDescent="0.3">
      <c r="A7500" s="34" t="str">
        <f>+LEFT(Tabla3[[#This Row],[id_detalle]],2)</f>
        <v>06</v>
      </c>
      <c r="B7500" s="46" t="str">
        <f>VLOOKUP((LEFT(Tabla3[[#This Row],[id_detalle]],2)),id_rubro[[id]:[Rubro]],2,0)</f>
        <v>COMERCIO, ABASTECIMIENTO Y DISTRIBUCIÓN</v>
      </c>
      <c r="C7500" s="36" t="s">
        <v>1383</v>
      </c>
      <c r="D7500" s="45" t="str">
        <f>+Tabla3[[#This Row],[id_detalle]]&amp;" "&amp;VLOOKUP(Tabla3[[#This Row],[id_detalle]],rubro_detalle[[Código]:[Rubro Detalle]],2,0)</f>
        <v>06.00.341 Ferratería y Ferretería Industrial</v>
      </c>
      <c r="E7500" s="33">
        <f t="shared" si="1300"/>
        <v>30</v>
      </c>
      <c r="F7500" s="47" t="str">
        <f t="shared" si="1301"/>
        <v>06.00.341-30</v>
      </c>
      <c r="G7500" s="37" t="s">
        <v>6585</v>
      </c>
      <c r="H7500" s="37">
        <v>522</v>
      </c>
    </row>
    <row r="7501" spans="1:8" x14ac:dyDescent="0.3">
      <c r="A7501" s="34" t="str">
        <f>+LEFT(Tabla3[[#This Row],[id_detalle]],2)</f>
        <v>06</v>
      </c>
      <c r="B7501" s="46" t="str">
        <f>VLOOKUP((LEFT(Tabla3[[#This Row],[id_detalle]],2)),id_rubro[[id]:[Rubro]],2,0)</f>
        <v>COMERCIO, ABASTECIMIENTO Y DISTRIBUCIÓN</v>
      </c>
      <c r="C7501" s="36" t="s">
        <v>1383</v>
      </c>
      <c r="D7501" s="45" t="str">
        <f>+Tabla3[[#This Row],[id_detalle]]&amp;" "&amp;VLOOKUP(Tabla3[[#This Row],[id_detalle]],rubro_detalle[[Código]:[Rubro Detalle]],2,0)</f>
        <v>06.00.341 Ferratería y Ferretería Industrial</v>
      </c>
      <c r="E7501" s="33">
        <f t="shared" si="1300"/>
        <v>31</v>
      </c>
      <c r="F7501" s="47" t="str">
        <f t="shared" si="1301"/>
        <v>06.00.341-31</v>
      </c>
      <c r="G7501" s="37" t="s">
        <v>6586</v>
      </c>
      <c r="H7501" s="37">
        <v>523</v>
      </c>
    </row>
    <row r="7502" spans="1:8" x14ac:dyDescent="0.3">
      <c r="A7502" s="34" t="str">
        <f>+LEFT(Tabla3[[#This Row],[id_detalle]],2)</f>
        <v>06</v>
      </c>
      <c r="B7502" s="46" t="str">
        <f>VLOOKUP((LEFT(Tabla3[[#This Row],[id_detalle]],2)),id_rubro[[id]:[Rubro]],2,0)</f>
        <v>COMERCIO, ABASTECIMIENTO Y DISTRIBUCIÓN</v>
      </c>
      <c r="C7502" s="36" t="s">
        <v>1383</v>
      </c>
      <c r="D7502" s="45" t="str">
        <f>+Tabla3[[#This Row],[id_detalle]]&amp;" "&amp;VLOOKUP(Tabla3[[#This Row],[id_detalle]],rubro_detalle[[Código]:[Rubro Detalle]],2,0)</f>
        <v>06.00.341 Ferratería y Ferretería Industrial</v>
      </c>
      <c r="E7502" s="33">
        <f t="shared" si="1300"/>
        <v>32</v>
      </c>
      <c r="F7502" s="47" t="str">
        <f t="shared" si="1301"/>
        <v>06.00.341-32</v>
      </c>
      <c r="G7502" s="37" t="s">
        <v>3929</v>
      </c>
      <c r="H7502" s="37">
        <v>609</v>
      </c>
    </row>
    <row r="7503" spans="1:8" x14ac:dyDescent="0.3">
      <c r="A7503" s="34" t="str">
        <f>+LEFT(Tabla3[[#This Row],[id_detalle]],2)</f>
        <v>06</v>
      </c>
      <c r="B7503" s="46" t="str">
        <f>VLOOKUP((LEFT(Tabla3[[#This Row],[id_detalle]],2)),id_rubro[[id]:[Rubro]],2,0)</f>
        <v>COMERCIO, ABASTECIMIENTO Y DISTRIBUCIÓN</v>
      </c>
      <c r="C7503" s="36" t="s">
        <v>1383</v>
      </c>
      <c r="D7503" s="45" t="str">
        <f>+Tabla3[[#This Row],[id_detalle]]&amp;" "&amp;VLOOKUP(Tabla3[[#This Row],[id_detalle]],rubro_detalle[[Código]:[Rubro Detalle]],2,0)</f>
        <v>06.00.341 Ferratería y Ferretería Industrial</v>
      </c>
      <c r="E7503" s="33">
        <f t="shared" si="1300"/>
        <v>33</v>
      </c>
      <c r="F7503" s="47" t="str">
        <f t="shared" si="1301"/>
        <v>06.00.341-33</v>
      </c>
      <c r="G7503" s="38" t="s">
        <v>6587</v>
      </c>
      <c r="H7503" s="38">
        <v>609</v>
      </c>
    </row>
    <row r="7504" spans="1:8" x14ac:dyDescent="0.3">
      <c r="A7504" s="34" t="str">
        <f>+LEFT(Tabla3[[#This Row],[id_detalle]],2)</f>
        <v>06</v>
      </c>
      <c r="B7504" s="46" t="str">
        <f>VLOOKUP((LEFT(Tabla3[[#This Row],[id_detalle]],2)),id_rubro[[id]:[Rubro]],2,0)</f>
        <v>COMERCIO, ABASTECIMIENTO Y DISTRIBUCIÓN</v>
      </c>
      <c r="C7504" s="36" t="s">
        <v>1383</v>
      </c>
      <c r="D7504" s="45" t="str">
        <f>+Tabla3[[#This Row],[id_detalle]]&amp;" "&amp;VLOOKUP(Tabla3[[#This Row],[id_detalle]],rubro_detalle[[Código]:[Rubro Detalle]],2,0)</f>
        <v>06.00.341 Ferratería y Ferretería Industrial</v>
      </c>
      <c r="E7504" s="33">
        <f>+IF(D7504=D7503,E7503+1,1)</f>
        <v>34</v>
      </c>
      <c r="F7504" s="47" t="str">
        <f>+LEFT(D7504,9)&amp;"-"&amp;E7504</f>
        <v>06.00.341-34</v>
      </c>
      <c r="G7504" s="37" t="s">
        <v>3610</v>
      </c>
      <c r="H7504" s="37">
        <v>623</v>
      </c>
    </row>
    <row r="7505" spans="1:8" x14ac:dyDescent="0.3">
      <c r="A7505" s="34" t="str">
        <f>+LEFT(Tabla3[[#This Row],[id_detalle]],2)</f>
        <v>06</v>
      </c>
      <c r="B7505" s="46" t="str">
        <f>VLOOKUP((LEFT(Tabla3[[#This Row],[id_detalle]],2)),id_rubro[[id]:[Rubro]],2,0)</f>
        <v>COMERCIO, ABASTECIMIENTO Y DISTRIBUCIÓN</v>
      </c>
      <c r="C7505" s="36" t="s">
        <v>1383</v>
      </c>
      <c r="D7505" s="45" t="str">
        <f>+Tabla3[[#This Row],[id_detalle]]&amp;" "&amp;VLOOKUP(Tabla3[[#This Row],[id_detalle]],rubro_detalle[[Código]:[Rubro Detalle]],2,0)</f>
        <v>06.00.341 Ferratería y Ferretería Industrial</v>
      </c>
      <c r="E7505" s="33">
        <f t="shared" ref="E7505:E7509" si="1302">+IF(D7505=D7504,E7504+1,1)</f>
        <v>35</v>
      </c>
      <c r="F7505" s="47" t="str">
        <f t="shared" ref="F7505:F7509" si="1303">+LEFT(D7505,9)&amp;"-"&amp;E7505</f>
        <v>06.00.341-35</v>
      </c>
      <c r="G7505" s="37" t="s">
        <v>6194</v>
      </c>
      <c r="H7505" s="37">
        <v>632</v>
      </c>
    </row>
    <row r="7506" spans="1:8" x14ac:dyDescent="0.3">
      <c r="A7506" s="34" t="str">
        <f>+LEFT(Tabla3[[#This Row],[id_detalle]],2)</f>
        <v>06</v>
      </c>
      <c r="B7506" s="46" t="str">
        <f>VLOOKUP((LEFT(Tabla3[[#This Row],[id_detalle]],2)),id_rubro[[id]:[Rubro]],2,0)</f>
        <v>COMERCIO, ABASTECIMIENTO Y DISTRIBUCIÓN</v>
      </c>
      <c r="C7506" s="36" t="s">
        <v>1383</v>
      </c>
      <c r="D7506" s="45" t="str">
        <f>+Tabla3[[#This Row],[id_detalle]]&amp;" "&amp;VLOOKUP(Tabla3[[#This Row],[id_detalle]],rubro_detalle[[Código]:[Rubro Detalle]],2,0)</f>
        <v>06.00.341 Ferratería y Ferretería Industrial</v>
      </c>
      <c r="E7506" s="33">
        <f t="shared" si="1302"/>
        <v>36</v>
      </c>
      <c r="F7506" s="47" t="str">
        <f t="shared" si="1303"/>
        <v>06.00.341-36</v>
      </c>
      <c r="G7506" s="37" t="s">
        <v>3149</v>
      </c>
      <c r="H7506" s="37">
        <v>647</v>
      </c>
    </row>
    <row r="7507" spans="1:8" x14ac:dyDescent="0.3">
      <c r="A7507" s="34" t="str">
        <f>+LEFT(Tabla3[[#This Row],[id_detalle]],2)</f>
        <v>06</v>
      </c>
      <c r="B7507" s="46" t="str">
        <f>VLOOKUP((LEFT(Tabla3[[#This Row],[id_detalle]],2)),id_rubro[[id]:[Rubro]],2,0)</f>
        <v>COMERCIO, ABASTECIMIENTO Y DISTRIBUCIÓN</v>
      </c>
      <c r="C7507" s="36" t="s">
        <v>1383</v>
      </c>
      <c r="D7507" s="45" t="str">
        <f>+Tabla3[[#This Row],[id_detalle]]&amp;" "&amp;VLOOKUP(Tabla3[[#This Row],[id_detalle]],rubro_detalle[[Código]:[Rubro Detalle]],2,0)</f>
        <v>06.00.341 Ferratería y Ferretería Industrial</v>
      </c>
      <c r="E7507" s="33">
        <f t="shared" si="1302"/>
        <v>37</v>
      </c>
      <c r="F7507" s="47" t="str">
        <f t="shared" si="1303"/>
        <v>06.00.341-37</v>
      </c>
      <c r="G7507" s="37" t="s">
        <v>6588</v>
      </c>
      <c r="H7507" s="37">
        <v>660</v>
      </c>
    </row>
    <row r="7508" spans="1:8" x14ac:dyDescent="0.3">
      <c r="A7508" s="34" t="str">
        <f>+LEFT(Tabla3[[#This Row],[id_detalle]],2)</f>
        <v>06</v>
      </c>
      <c r="B7508" s="46" t="str">
        <f>VLOOKUP((LEFT(Tabla3[[#This Row],[id_detalle]],2)),id_rubro[[id]:[Rubro]],2,0)</f>
        <v>COMERCIO, ABASTECIMIENTO Y DISTRIBUCIÓN</v>
      </c>
      <c r="C7508" s="36" t="s">
        <v>1383</v>
      </c>
      <c r="D7508" s="45" t="str">
        <f>+Tabla3[[#This Row],[id_detalle]]&amp;" "&amp;VLOOKUP(Tabla3[[#This Row],[id_detalle]],rubro_detalle[[Código]:[Rubro Detalle]],2,0)</f>
        <v>06.00.341 Ferratería y Ferretería Industrial</v>
      </c>
      <c r="E7508" s="33">
        <f t="shared" si="1302"/>
        <v>38</v>
      </c>
      <c r="F7508" s="47" t="str">
        <f t="shared" si="1303"/>
        <v>06.00.341-38</v>
      </c>
      <c r="G7508" s="37" t="s">
        <v>3560</v>
      </c>
      <c r="H7508" s="37">
        <v>663</v>
      </c>
    </row>
    <row r="7509" spans="1:8" x14ac:dyDescent="0.3">
      <c r="A7509" s="34" t="str">
        <f>+LEFT(Tabla3[[#This Row],[id_detalle]],2)</f>
        <v>06</v>
      </c>
      <c r="B7509" s="46" t="str">
        <f>VLOOKUP((LEFT(Tabla3[[#This Row],[id_detalle]],2)),id_rubro[[id]:[Rubro]],2,0)</f>
        <v>COMERCIO, ABASTECIMIENTO Y DISTRIBUCIÓN</v>
      </c>
      <c r="C7509" s="36" t="s">
        <v>1383</v>
      </c>
      <c r="D7509" s="45" t="str">
        <f>+Tabla3[[#This Row],[id_detalle]]&amp;" "&amp;VLOOKUP(Tabla3[[#This Row],[id_detalle]],rubro_detalle[[Código]:[Rubro Detalle]],2,0)</f>
        <v>06.00.341 Ferratería y Ferretería Industrial</v>
      </c>
      <c r="E7509" s="33">
        <f t="shared" si="1302"/>
        <v>39</v>
      </c>
      <c r="F7509" s="47" t="str">
        <f t="shared" si="1303"/>
        <v>06.00.341-39</v>
      </c>
      <c r="G7509" s="37" t="s">
        <v>6589</v>
      </c>
      <c r="H7509" s="37">
        <v>703</v>
      </c>
    </row>
    <row r="7510" spans="1:8" x14ac:dyDescent="0.3">
      <c r="A7510" s="34" t="str">
        <f>+LEFT(Tabla3[[#This Row],[id_detalle]],2)</f>
        <v>06</v>
      </c>
      <c r="B7510" s="46" t="str">
        <f>VLOOKUP((LEFT(Tabla3[[#This Row],[id_detalle]],2)),id_rubro[[id]:[Rubro]],2,0)</f>
        <v>COMERCIO, ABASTECIMIENTO Y DISTRIBUCIÓN</v>
      </c>
      <c r="C7510" s="36" t="s">
        <v>1383</v>
      </c>
      <c r="D7510" s="45" t="str">
        <f>+Tabla3[[#This Row],[id_detalle]]&amp;" "&amp;VLOOKUP(Tabla3[[#This Row],[id_detalle]],rubro_detalle[[Código]:[Rubro Detalle]],2,0)</f>
        <v>06.00.341 Ferratería y Ferretería Industrial</v>
      </c>
      <c r="E7510" s="33">
        <f t="shared" ref="E7510:E7534" si="1304">+IF(D7510=D7509,E7509+1,1)</f>
        <v>40</v>
      </c>
      <c r="F7510" s="47" t="str">
        <f t="shared" ref="F7510:F7534" si="1305">+LEFT(D7510,9)&amp;"-"&amp;E7510</f>
        <v>06.00.341-40</v>
      </c>
      <c r="G7510" s="38" t="s">
        <v>4811</v>
      </c>
      <c r="H7510" s="38">
        <v>722</v>
      </c>
    </row>
    <row r="7511" spans="1:8" x14ac:dyDescent="0.3">
      <c r="A7511" s="34" t="str">
        <f>+LEFT(Tabla3[[#This Row],[id_detalle]],2)</f>
        <v>06</v>
      </c>
      <c r="B7511" s="46" t="str">
        <f>VLOOKUP((LEFT(Tabla3[[#This Row],[id_detalle]],2)),id_rubro[[id]:[Rubro]],2,0)</f>
        <v>COMERCIO, ABASTECIMIENTO Y DISTRIBUCIÓN</v>
      </c>
      <c r="C7511" s="36" t="s">
        <v>1383</v>
      </c>
      <c r="D7511" s="45" t="str">
        <f>+Tabla3[[#This Row],[id_detalle]]&amp;" "&amp;VLOOKUP(Tabla3[[#This Row],[id_detalle]],rubro_detalle[[Código]:[Rubro Detalle]],2,0)</f>
        <v>06.00.341 Ferratería y Ferretería Industrial</v>
      </c>
      <c r="E7511" s="33">
        <f t="shared" si="1304"/>
        <v>41</v>
      </c>
      <c r="F7511" s="47" t="str">
        <f t="shared" si="1305"/>
        <v>06.00.341-41</v>
      </c>
      <c r="G7511" s="37" t="s">
        <v>6590</v>
      </c>
      <c r="H7511" s="37">
        <v>753</v>
      </c>
    </row>
    <row r="7512" spans="1:8" x14ac:dyDescent="0.3">
      <c r="A7512" s="34" t="str">
        <f>+LEFT(Tabla3[[#This Row],[id_detalle]],2)</f>
        <v>06</v>
      </c>
      <c r="B7512" s="46" t="str">
        <f>VLOOKUP((LEFT(Tabla3[[#This Row],[id_detalle]],2)),id_rubro[[id]:[Rubro]],2,0)</f>
        <v>COMERCIO, ABASTECIMIENTO Y DISTRIBUCIÓN</v>
      </c>
      <c r="C7512" s="36" t="s">
        <v>1383</v>
      </c>
      <c r="D7512" s="45" t="str">
        <f>+Tabla3[[#This Row],[id_detalle]]&amp;" "&amp;VLOOKUP(Tabla3[[#This Row],[id_detalle]],rubro_detalle[[Código]:[Rubro Detalle]],2,0)</f>
        <v>06.00.341 Ferratería y Ferretería Industrial</v>
      </c>
      <c r="E7512" s="33">
        <f t="shared" si="1304"/>
        <v>42</v>
      </c>
      <c r="F7512" s="47" t="str">
        <f t="shared" si="1305"/>
        <v>06.00.341-42</v>
      </c>
      <c r="G7512" s="37" t="s">
        <v>6591</v>
      </c>
      <c r="H7512" s="37">
        <v>753</v>
      </c>
    </row>
    <row r="7513" spans="1:8" x14ac:dyDescent="0.3">
      <c r="A7513" s="34" t="str">
        <f>+LEFT(Tabla3[[#This Row],[id_detalle]],2)</f>
        <v>06</v>
      </c>
      <c r="B7513" s="46" t="str">
        <f>VLOOKUP((LEFT(Tabla3[[#This Row],[id_detalle]],2)),id_rubro[[id]:[Rubro]],2,0)</f>
        <v>COMERCIO, ABASTECIMIENTO Y DISTRIBUCIÓN</v>
      </c>
      <c r="C7513" s="36" t="s">
        <v>1383</v>
      </c>
      <c r="D7513" s="45" t="str">
        <f>+Tabla3[[#This Row],[id_detalle]]&amp;" "&amp;VLOOKUP(Tabla3[[#This Row],[id_detalle]],rubro_detalle[[Código]:[Rubro Detalle]],2,0)</f>
        <v>06.00.341 Ferratería y Ferretería Industrial</v>
      </c>
      <c r="E7513" s="33">
        <f t="shared" si="1304"/>
        <v>43</v>
      </c>
      <c r="F7513" s="47" t="str">
        <f t="shared" si="1305"/>
        <v>06.00.341-43</v>
      </c>
      <c r="G7513" s="37" t="s">
        <v>4345</v>
      </c>
      <c r="H7513" s="37">
        <v>754</v>
      </c>
    </row>
    <row r="7514" spans="1:8" x14ac:dyDescent="0.3">
      <c r="A7514" s="34" t="str">
        <f>+LEFT(Tabla3[[#This Row],[id_detalle]],2)</f>
        <v>06</v>
      </c>
      <c r="B7514" s="46" t="str">
        <f>VLOOKUP((LEFT(Tabla3[[#This Row],[id_detalle]],2)),id_rubro[[id]:[Rubro]],2,0)</f>
        <v>COMERCIO, ABASTECIMIENTO Y DISTRIBUCIÓN</v>
      </c>
      <c r="C7514" s="36" t="s">
        <v>1383</v>
      </c>
      <c r="D7514" s="45" t="str">
        <f>+Tabla3[[#This Row],[id_detalle]]&amp;" "&amp;VLOOKUP(Tabla3[[#This Row],[id_detalle]],rubro_detalle[[Código]:[Rubro Detalle]],2,0)</f>
        <v>06.00.341 Ferratería y Ferretería Industrial</v>
      </c>
      <c r="E7514" s="33">
        <f t="shared" si="1304"/>
        <v>44</v>
      </c>
      <c r="F7514" s="47" t="str">
        <f t="shared" si="1305"/>
        <v>06.00.341-44</v>
      </c>
      <c r="G7514" s="37" t="s">
        <v>6592</v>
      </c>
      <c r="H7514" s="37">
        <v>759</v>
      </c>
    </row>
    <row r="7515" spans="1:8" x14ac:dyDescent="0.3">
      <c r="A7515" s="34" t="str">
        <f>+LEFT(Tabla3[[#This Row],[id_detalle]],2)</f>
        <v>06</v>
      </c>
      <c r="B7515" s="46" t="str">
        <f>VLOOKUP((LEFT(Tabla3[[#This Row],[id_detalle]],2)),id_rubro[[id]:[Rubro]],2,0)</f>
        <v>COMERCIO, ABASTECIMIENTO Y DISTRIBUCIÓN</v>
      </c>
      <c r="C7515" s="36" t="s">
        <v>1383</v>
      </c>
      <c r="D7515" s="45" t="str">
        <f>+Tabla3[[#This Row],[id_detalle]]&amp;" "&amp;VLOOKUP(Tabla3[[#This Row],[id_detalle]],rubro_detalle[[Código]:[Rubro Detalle]],2,0)</f>
        <v>06.00.341 Ferratería y Ferretería Industrial</v>
      </c>
      <c r="E7515" s="33">
        <f t="shared" si="1304"/>
        <v>45</v>
      </c>
      <c r="F7515" s="47" t="str">
        <f t="shared" si="1305"/>
        <v>06.00.341-45</v>
      </c>
      <c r="G7515" s="37" t="s">
        <v>6568</v>
      </c>
      <c r="H7515" s="37">
        <v>785</v>
      </c>
    </row>
    <row r="7516" spans="1:8" x14ac:dyDescent="0.3">
      <c r="A7516" s="34" t="str">
        <f>+LEFT(Tabla3[[#This Row],[id_detalle]],2)</f>
        <v>06</v>
      </c>
      <c r="B7516" s="46" t="str">
        <f>VLOOKUP((LEFT(Tabla3[[#This Row],[id_detalle]],2)),id_rubro[[id]:[Rubro]],2,0)</f>
        <v>COMERCIO, ABASTECIMIENTO Y DISTRIBUCIÓN</v>
      </c>
      <c r="C7516" s="36" t="s">
        <v>1383</v>
      </c>
      <c r="D7516" s="45" t="str">
        <f>+Tabla3[[#This Row],[id_detalle]]&amp;" "&amp;VLOOKUP(Tabla3[[#This Row],[id_detalle]],rubro_detalle[[Código]:[Rubro Detalle]],2,0)</f>
        <v>06.00.341 Ferratería y Ferretería Industrial</v>
      </c>
      <c r="E7516" s="33">
        <f t="shared" si="1304"/>
        <v>46</v>
      </c>
      <c r="F7516" s="47" t="str">
        <f t="shared" si="1305"/>
        <v>06.00.341-46</v>
      </c>
      <c r="G7516" s="37" t="s">
        <v>4083</v>
      </c>
      <c r="H7516" s="37">
        <v>786</v>
      </c>
    </row>
    <row r="7517" spans="1:8" x14ac:dyDescent="0.3">
      <c r="A7517" s="34" t="str">
        <f>+LEFT(Tabla3[[#This Row],[id_detalle]],2)</f>
        <v>06</v>
      </c>
      <c r="B7517" s="46" t="str">
        <f>VLOOKUP((LEFT(Tabla3[[#This Row],[id_detalle]],2)),id_rubro[[id]:[Rubro]],2,0)</f>
        <v>COMERCIO, ABASTECIMIENTO Y DISTRIBUCIÓN</v>
      </c>
      <c r="C7517" s="36" t="s">
        <v>1383</v>
      </c>
      <c r="D7517" s="45" t="str">
        <f>+Tabla3[[#This Row],[id_detalle]]&amp;" "&amp;VLOOKUP(Tabla3[[#This Row],[id_detalle]],rubro_detalle[[Código]:[Rubro Detalle]],2,0)</f>
        <v>06.00.341 Ferratería y Ferretería Industrial</v>
      </c>
      <c r="E7517" s="33">
        <f t="shared" si="1304"/>
        <v>47</v>
      </c>
      <c r="F7517" s="47" t="str">
        <f t="shared" si="1305"/>
        <v>06.00.341-47</v>
      </c>
      <c r="G7517" s="37" t="s">
        <v>5407</v>
      </c>
      <c r="H7517" s="37">
        <v>834</v>
      </c>
    </row>
    <row r="7518" spans="1:8" x14ac:dyDescent="0.3">
      <c r="A7518" s="34" t="str">
        <f>+LEFT(Tabla3[[#This Row],[id_detalle]],2)</f>
        <v>06</v>
      </c>
      <c r="B7518" s="46" t="str">
        <f>VLOOKUP((LEFT(Tabla3[[#This Row],[id_detalle]],2)),id_rubro[[id]:[Rubro]],2,0)</f>
        <v>COMERCIO, ABASTECIMIENTO Y DISTRIBUCIÓN</v>
      </c>
      <c r="C7518" s="36" t="s">
        <v>1383</v>
      </c>
      <c r="D7518" s="45" t="str">
        <f>+Tabla3[[#This Row],[id_detalle]]&amp;" "&amp;VLOOKUP(Tabla3[[#This Row],[id_detalle]],rubro_detalle[[Código]:[Rubro Detalle]],2,0)</f>
        <v>06.00.341 Ferratería y Ferretería Industrial</v>
      </c>
      <c r="E7518" s="33">
        <f t="shared" si="1304"/>
        <v>48</v>
      </c>
      <c r="F7518" s="47" t="str">
        <f t="shared" si="1305"/>
        <v>06.00.341-48</v>
      </c>
      <c r="G7518" s="37" t="s">
        <v>6593</v>
      </c>
      <c r="H7518" s="37">
        <v>853</v>
      </c>
    </row>
    <row r="7519" spans="1:8" x14ac:dyDescent="0.3">
      <c r="A7519" s="34" t="str">
        <f>+LEFT(Tabla3[[#This Row],[id_detalle]],2)</f>
        <v>06</v>
      </c>
      <c r="B7519" s="46" t="str">
        <f>VLOOKUP((LEFT(Tabla3[[#This Row],[id_detalle]],2)),id_rubro[[id]:[Rubro]],2,0)</f>
        <v>COMERCIO, ABASTECIMIENTO Y DISTRIBUCIÓN</v>
      </c>
      <c r="C7519" s="36" t="s">
        <v>1385</v>
      </c>
      <c r="D7519" s="45" t="str">
        <f>+Tabla3[[#This Row],[id_detalle]]&amp;" "&amp;VLOOKUP(Tabla3[[#This Row],[id_detalle]],rubro_detalle[[Código]:[Rubro Detalle]],2,0)</f>
        <v>06.00.361 Florerías y Jardines de Plantas</v>
      </c>
      <c r="E7519" s="33">
        <f t="shared" si="1304"/>
        <v>1</v>
      </c>
      <c r="F7519" s="47" t="str">
        <f t="shared" si="1305"/>
        <v>06.00.361-1</v>
      </c>
      <c r="G7519" s="37" t="s">
        <v>6594</v>
      </c>
      <c r="H7519" s="37">
        <v>180</v>
      </c>
    </row>
    <row r="7520" spans="1:8" x14ac:dyDescent="0.3">
      <c r="A7520" s="34" t="str">
        <f>+LEFT(Tabla3[[#This Row],[id_detalle]],2)</f>
        <v>06</v>
      </c>
      <c r="B7520" s="46" t="str">
        <f>VLOOKUP((LEFT(Tabla3[[#This Row],[id_detalle]],2)),id_rubro[[id]:[Rubro]],2,0)</f>
        <v>COMERCIO, ABASTECIMIENTO Y DISTRIBUCIÓN</v>
      </c>
      <c r="C7520" s="36" t="s">
        <v>1385</v>
      </c>
      <c r="D7520" s="45" t="str">
        <f>+Tabla3[[#This Row],[id_detalle]]&amp;" "&amp;VLOOKUP(Tabla3[[#This Row],[id_detalle]],rubro_detalle[[Código]:[Rubro Detalle]],2,0)</f>
        <v>06.00.361 Florerías y Jardines de Plantas</v>
      </c>
      <c r="E7520" s="33">
        <f t="shared" si="1304"/>
        <v>2</v>
      </c>
      <c r="F7520" s="47" t="str">
        <f t="shared" si="1305"/>
        <v>06.00.361-2</v>
      </c>
      <c r="G7520" s="37" t="s">
        <v>2437</v>
      </c>
      <c r="H7520" s="37">
        <v>843</v>
      </c>
    </row>
    <row r="7521" spans="1:8" x14ac:dyDescent="0.3">
      <c r="A7521" s="34" t="str">
        <f>+LEFT(Tabla3[[#This Row],[id_detalle]],2)</f>
        <v>06</v>
      </c>
      <c r="B7521" s="46" t="str">
        <f>VLOOKUP((LEFT(Tabla3[[#This Row],[id_detalle]],2)),id_rubro[[id]:[Rubro]],2,0)</f>
        <v>COMERCIO, ABASTECIMIENTO Y DISTRIBUCIÓN</v>
      </c>
      <c r="C7521" s="36" t="s">
        <v>1387</v>
      </c>
      <c r="D7521" s="45" t="str">
        <f>+Tabla3[[#This Row],[id_detalle]]&amp;" "&amp;VLOOKUP(Tabla3[[#This Row],[id_detalle]],rubro_detalle[[Código]:[Rubro Detalle]],2,0)</f>
        <v>06.00.381 Hoteles</v>
      </c>
      <c r="E7521" s="33">
        <f t="shared" si="1304"/>
        <v>1</v>
      </c>
      <c r="F7521" s="47" t="str">
        <f t="shared" si="1305"/>
        <v>06.00.381-1</v>
      </c>
      <c r="G7521" s="37" t="s">
        <v>6595</v>
      </c>
      <c r="H7521" s="37">
        <v>206</v>
      </c>
    </row>
    <row r="7522" spans="1:8" x14ac:dyDescent="0.3">
      <c r="A7522" s="34" t="str">
        <f>+LEFT(Tabla3[[#This Row],[id_detalle]],2)</f>
        <v>06</v>
      </c>
      <c r="B7522" s="46" t="str">
        <f>VLOOKUP((LEFT(Tabla3[[#This Row],[id_detalle]],2)),id_rubro[[id]:[Rubro]],2,0)</f>
        <v>COMERCIO, ABASTECIMIENTO Y DISTRIBUCIÓN</v>
      </c>
      <c r="C7522" s="36" t="s">
        <v>1387</v>
      </c>
      <c r="D7522" s="45" t="str">
        <f>+Tabla3[[#This Row],[id_detalle]]&amp;" "&amp;VLOOKUP(Tabla3[[#This Row],[id_detalle]],rubro_detalle[[Código]:[Rubro Detalle]],2,0)</f>
        <v>06.00.381 Hoteles</v>
      </c>
      <c r="E7522" s="33">
        <f t="shared" si="1304"/>
        <v>2</v>
      </c>
      <c r="F7522" s="47" t="str">
        <f t="shared" si="1305"/>
        <v>06.00.381-2</v>
      </c>
      <c r="G7522" s="37" t="s">
        <v>6596</v>
      </c>
      <c r="H7522" s="37">
        <v>261</v>
      </c>
    </row>
    <row r="7523" spans="1:8" x14ac:dyDescent="0.3">
      <c r="A7523" s="34" t="str">
        <f>+LEFT(Tabla3[[#This Row],[id_detalle]],2)</f>
        <v>06</v>
      </c>
      <c r="B7523" s="46" t="str">
        <f>VLOOKUP((LEFT(Tabla3[[#This Row],[id_detalle]],2)),id_rubro[[id]:[Rubro]],2,0)</f>
        <v>COMERCIO, ABASTECIMIENTO Y DISTRIBUCIÓN</v>
      </c>
      <c r="C7523" s="36" t="s">
        <v>1387</v>
      </c>
      <c r="D7523" s="45" t="str">
        <f>+Tabla3[[#This Row],[id_detalle]]&amp;" "&amp;VLOOKUP(Tabla3[[#This Row],[id_detalle]],rubro_detalle[[Código]:[Rubro Detalle]],2,0)</f>
        <v>06.00.381 Hoteles</v>
      </c>
      <c r="E7523" s="33">
        <f t="shared" si="1304"/>
        <v>3</v>
      </c>
      <c r="F7523" s="47" t="str">
        <f t="shared" si="1305"/>
        <v>06.00.381-3</v>
      </c>
      <c r="G7523" s="37" t="s">
        <v>6597</v>
      </c>
      <c r="H7523" s="37">
        <v>312</v>
      </c>
    </row>
    <row r="7524" spans="1:8" x14ac:dyDescent="0.3">
      <c r="A7524" s="34" t="str">
        <f>+LEFT(Tabla3[[#This Row],[id_detalle]],2)</f>
        <v>06</v>
      </c>
      <c r="B7524" s="46" t="str">
        <f>VLOOKUP((LEFT(Tabla3[[#This Row],[id_detalle]],2)),id_rubro[[id]:[Rubro]],2,0)</f>
        <v>COMERCIO, ABASTECIMIENTO Y DISTRIBUCIÓN</v>
      </c>
      <c r="C7524" s="36" t="s">
        <v>1387</v>
      </c>
      <c r="D7524" s="45" t="str">
        <f>+Tabla3[[#This Row],[id_detalle]]&amp;" "&amp;VLOOKUP(Tabla3[[#This Row],[id_detalle]],rubro_detalle[[Código]:[Rubro Detalle]],2,0)</f>
        <v>06.00.381 Hoteles</v>
      </c>
      <c r="E7524" s="33">
        <f t="shared" si="1304"/>
        <v>4</v>
      </c>
      <c r="F7524" s="47" t="str">
        <f t="shared" si="1305"/>
        <v>06.00.381-4</v>
      </c>
      <c r="G7524" s="37" t="s">
        <v>6598</v>
      </c>
      <c r="H7524" s="37">
        <v>332</v>
      </c>
    </row>
    <row r="7525" spans="1:8" x14ac:dyDescent="0.3">
      <c r="A7525" s="34" t="str">
        <f>+LEFT(Tabla3[[#This Row],[id_detalle]],2)</f>
        <v>06</v>
      </c>
      <c r="B7525" s="46" t="str">
        <f>VLOOKUP((LEFT(Tabla3[[#This Row],[id_detalle]],2)),id_rubro[[id]:[Rubro]],2,0)</f>
        <v>COMERCIO, ABASTECIMIENTO Y DISTRIBUCIÓN</v>
      </c>
      <c r="C7525" s="36" t="s">
        <v>1387</v>
      </c>
      <c r="D7525" s="45" t="str">
        <f>+Tabla3[[#This Row],[id_detalle]]&amp;" "&amp;VLOOKUP(Tabla3[[#This Row],[id_detalle]],rubro_detalle[[Código]:[Rubro Detalle]],2,0)</f>
        <v>06.00.381 Hoteles</v>
      </c>
      <c r="E7525" s="33">
        <f t="shared" si="1304"/>
        <v>5</v>
      </c>
      <c r="F7525" s="47" t="str">
        <f t="shared" si="1305"/>
        <v>06.00.381-5</v>
      </c>
      <c r="G7525" s="37" t="s">
        <v>6599</v>
      </c>
      <c r="H7525" s="37">
        <v>355</v>
      </c>
    </row>
    <row r="7526" spans="1:8" x14ac:dyDescent="0.3">
      <c r="A7526" s="34" t="str">
        <f>+LEFT(Tabla3[[#This Row],[id_detalle]],2)</f>
        <v>06</v>
      </c>
      <c r="B7526" s="46" t="str">
        <f>VLOOKUP((LEFT(Tabla3[[#This Row],[id_detalle]],2)),id_rubro[[id]:[Rubro]],2,0)</f>
        <v>COMERCIO, ABASTECIMIENTO Y DISTRIBUCIÓN</v>
      </c>
      <c r="C7526" s="36" t="s">
        <v>1387</v>
      </c>
      <c r="D7526" s="45" t="str">
        <f>+Tabla3[[#This Row],[id_detalle]]&amp;" "&amp;VLOOKUP(Tabla3[[#This Row],[id_detalle]],rubro_detalle[[Código]:[Rubro Detalle]],2,0)</f>
        <v>06.00.381 Hoteles</v>
      </c>
      <c r="E7526" s="33">
        <f t="shared" si="1304"/>
        <v>6</v>
      </c>
      <c r="F7526" s="47" t="str">
        <f t="shared" si="1305"/>
        <v>06.00.381-6</v>
      </c>
      <c r="G7526" s="37" t="s">
        <v>6600</v>
      </c>
      <c r="H7526" s="37">
        <v>380</v>
      </c>
    </row>
    <row r="7527" spans="1:8" x14ac:dyDescent="0.3">
      <c r="A7527" s="34" t="str">
        <f>+LEFT(Tabla3[[#This Row],[id_detalle]],2)</f>
        <v>06</v>
      </c>
      <c r="B7527" s="46" t="str">
        <f>VLOOKUP((LEFT(Tabla3[[#This Row],[id_detalle]],2)),id_rubro[[id]:[Rubro]],2,0)</f>
        <v>COMERCIO, ABASTECIMIENTO Y DISTRIBUCIÓN</v>
      </c>
      <c r="C7527" s="36" t="s">
        <v>1387</v>
      </c>
      <c r="D7527" s="45" t="str">
        <f>+Tabla3[[#This Row],[id_detalle]]&amp;" "&amp;VLOOKUP(Tabla3[[#This Row],[id_detalle]],rubro_detalle[[Código]:[Rubro Detalle]],2,0)</f>
        <v>06.00.381 Hoteles</v>
      </c>
      <c r="E7527" s="33">
        <f t="shared" si="1304"/>
        <v>7</v>
      </c>
      <c r="F7527" s="47" t="str">
        <f t="shared" si="1305"/>
        <v>06.00.381-7</v>
      </c>
      <c r="G7527" s="37" t="s">
        <v>6601</v>
      </c>
      <c r="H7527" s="37">
        <v>400</v>
      </c>
    </row>
    <row r="7528" spans="1:8" x14ac:dyDescent="0.3">
      <c r="A7528" s="34" t="str">
        <f>+LEFT(Tabla3[[#This Row],[id_detalle]],2)</f>
        <v>06</v>
      </c>
      <c r="B7528" s="46" t="str">
        <f>VLOOKUP((LEFT(Tabla3[[#This Row],[id_detalle]],2)),id_rubro[[id]:[Rubro]],2,0)</f>
        <v>COMERCIO, ABASTECIMIENTO Y DISTRIBUCIÓN</v>
      </c>
      <c r="C7528" s="36" t="s">
        <v>1387</v>
      </c>
      <c r="D7528" s="45" t="str">
        <f>+Tabla3[[#This Row],[id_detalle]]&amp;" "&amp;VLOOKUP(Tabla3[[#This Row],[id_detalle]],rubro_detalle[[Código]:[Rubro Detalle]],2,0)</f>
        <v>06.00.381 Hoteles</v>
      </c>
      <c r="E7528" s="33">
        <f t="shared" si="1304"/>
        <v>8</v>
      </c>
      <c r="F7528" s="47" t="str">
        <f t="shared" si="1305"/>
        <v>06.00.381-8</v>
      </c>
      <c r="G7528" s="37" t="s">
        <v>6602</v>
      </c>
      <c r="H7528" s="37">
        <v>421</v>
      </c>
    </row>
    <row r="7529" spans="1:8" x14ac:dyDescent="0.3">
      <c r="A7529" s="34" t="str">
        <f>+LEFT(Tabla3[[#This Row],[id_detalle]],2)</f>
        <v>06</v>
      </c>
      <c r="B7529" s="46" t="str">
        <f>VLOOKUP((LEFT(Tabla3[[#This Row],[id_detalle]],2)),id_rubro[[id]:[Rubro]],2,0)</f>
        <v>COMERCIO, ABASTECIMIENTO Y DISTRIBUCIÓN</v>
      </c>
      <c r="C7529" s="36" t="s">
        <v>1387</v>
      </c>
      <c r="D7529" s="45" t="str">
        <f>+Tabla3[[#This Row],[id_detalle]]&amp;" "&amp;VLOOKUP(Tabla3[[#This Row],[id_detalle]],rubro_detalle[[Código]:[Rubro Detalle]],2,0)</f>
        <v>06.00.381 Hoteles</v>
      </c>
      <c r="E7529" s="33">
        <f t="shared" si="1304"/>
        <v>9</v>
      </c>
      <c r="F7529" s="47" t="str">
        <f t="shared" si="1305"/>
        <v>06.00.381-9</v>
      </c>
      <c r="G7529" s="37" t="s">
        <v>6603</v>
      </c>
      <c r="H7529" s="37">
        <v>422</v>
      </c>
    </row>
    <row r="7530" spans="1:8" x14ac:dyDescent="0.3">
      <c r="A7530" s="34" t="str">
        <f>+LEFT(Tabla3[[#This Row],[id_detalle]],2)</f>
        <v>06</v>
      </c>
      <c r="B7530" s="46" t="str">
        <f>VLOOKUP((LEFT(Tabla3[[#This Row],[id_detalle]],2)),id_rubro[[id]:[Rubro]],2,0)</f>
        <v>COMERCIO, ABASTECIMIENTO Y DISTRIBUCIÓN</v>
      </c>
      <c r="C7530" s="36" t="s">
        <v>1387</v>
      </c>
      <c r="D7530" s="45" t="str">
        <f>+Tabla3[[#This Row],[id_detalle]]&amp;" "&amp;VLOOKUP(Tabla3[[#This Row],[id_detalle]],rubro_detalle[[Código]:[Rubro Detalle]],2,0)</f>
        <v>06.00.381 Hoteles</v>
      </c>
      <c r="E7530" s="33">
        <f t="shared" si="1304"/>
        <v>10</v>
      </c>
      <c r="F7530" s="47" t="str">
        <f t="shared" si="1305"/>
        <v>06.00.381-10</v>
      </c>
      <c r="G7530" s="37" t="s">
        <v>6604</v>
      </c>
      <c r="H7530" s="37">
        <v>465</v>
      </c>
    </row>
    <row r="7531" spans="1:8" x14ac:dyDescent="0.3">
      <c r="A7531" s="34" t="str">
        <f>+LEFT(Tabla3[[#This Row],[id_detalle]],2)</f>
        <v>06</v>
      </c>
      <c r="B7531" s="46" t="str">
        <f>VLOOKUP((LEFT(Tabla3[[#This Row],[id_detalle]],2)),id_rubro[[id]:[Rubro]],2,0)</f>
        <v>COMERCIO, ABASTECIMIENTO Y DISTRIBUCIÓN</v>
      </c>
      <c r="C7531" s="36" t="s">
        <v>1387</v>
      </c>
      <c r="D7531" s="45" t="str">
        <f>+Tabla3[[#This Row],[id_detalle]]&amp;" "&amp;VLOOKUP(Tabla3[[#This Row],[id_detalle]],rubro_detalle[[Código]:[Rubro Detalle]],2,0)</f>
        <v>06.00.381 Hoteles</v>
      </c>
      <c r="E7531" s="33">
        <f t="shared" si="1304"/>
        <v>11</v>
      </c>
      <c r="F7531" s="47" t="str">
        <f t="shared" si="1305"/>
        <v>06.00.381-11</v>
      </c>
      <c r="G7531" s="37" t="s">
        <v>6605</v>
      </c>
      <c r="H7531" s="37">
        <v>468</v>
      </c>
    </row>
    <row r="7532" spans="1:8" x14ac:dyDescent="0.3">
      <c r="A7532" s="34" t="str">
        <f>+LEFT(Tabla3[[#This Row],[id_detalle]],2)</f>
        <v>06</v>
      </c>
      <c r="B7532" s="46" t="str">
        <f>VLOOKUP((LEFT(Tabla3[[#This Row],[id_detalle]],2)),id_rubro[[id]:[Rubro]],2,0)</f>
        <v>COMERCIO, ABASTECIMIENTO Y DISTRIBUCIÓN</v>
      </c>
      <c r="C7532" s="36" t="s">
        <v>1387</v>
      </c>
      <c r="D7532" s="45" t="str">
        <f>+Tabla3[[#This Row],[id_detalle]]&amp;" "&amp;VLOOKUP(Tabla3[[#This Row],[id_detalle]],rubro_detalle[[Código]:[Rubro Detalle]],2,0)</f>
        <v>06.00.381 Hoteles</v>
      </c>
      <c r="E7532" s="33">
        <f t="shared" si="1304"/>
        <v>12</v>
      </c>
      <c r="F7532" s="47" t="str">
        <f t="shared" si="1305"/>
        <v>06.00.381-12</v>
      </c>
      <c r="G7532" s="37" t="s">
        <v>6606</v>
      </c>
      <c r="H7532" s="37">
        <v>478</v>
      </c>
    </row>
    <row r="7533" spans="1:8" x14ac:dyDescent="0.3">
      <c r="A7533" s="34" t="str">
        <f>+LEFT(Tabla3[[#This Row],[id_detalle]],2)</f>
        <v>06</v>
      </c>
      <c r="B7533" s="46" t="str">
        <f>VLOOKUP((LEFT(Tabla3[[#This Row],[id_detalle]],2)),id_rubro[[id]:[Rubro]],2,0)</f>
        <v>COMERCIO, ABASTECIMIENTO Y DISTRIBUCIÓN</v>
      </c>
      <c r="C7533" s="36" t="s">
        <v>1387</v>
      </c>
      <c r="D7533" s="45" t="str">
        <f>+Tabla3[[#This Row],[id_detalle]]&amp;" "&amp;VLOOKUP(Tabla3[[#This Row],[id_detalle]],rubro_detalle[[Código]:[Rubro Detalle]],2,0)</f>
        <v>06.00.381 Hoteles</v>
      </c>
      <c r="E7533" s="33">
        <f t="shared" si="1304"/>
        <v>13</v>
      </c>
      <c r="F7533" s="47" t="str">
        <f t="shared" si="1305"/>
        <v>06.00.381-13</v>
      </c>
      <c r="G7533" s="37" t="s">
        <v>6607</v>
      </c>
      <c r="H7533" s="37">
        <v>478</v>
      </c>
    </row>
    <row r="7534" spans="1:8" x14ac:dyDescent="0.3">
      <c r="A7534" s="34" t="str">
        <f>+LEFT(Tabla3[[#This Row],[id_detalle]],2)</f>
        <v>06</v>
      </c>
      <c r="B7534" s="46" t="str">
        <f>VLOOKUP((LEFT(Tabla3[[#This Row],[id_detalle]],2)),id_rubro[[id]:[Rubro]],2,0)</f>
        <v>COMERCIO, ABASTECIMIENTO Y DISTRIBUCIÓN</v>
      </c>
      <c r="C7534" s="36" t="s">
        <v>1387</v>
      </c>
      <c r="D7534" s="45" t="str">
        <f>+Tabla3[[#This Row],[id_detalle]]&amp;" "&amp;VLOOKUP(Tabla3[[#This Row],[id_detalle]],rubro_detalle[[Código]:[Rubro Detalle]],2,0)</f>
        <v>06.00.381 Hoteles</v>
      </c>
      <c r="E7534" s="33">
        <f t="shared" si="1304"/>
        <v>14</v>
      </c>
      <c r="F7534" s="47" t="str">
        <f t="shared" si="1305"/>
        <v>06.00.381-14</v>
      </c>
      <c r="G7534" s="37" t="s">
        <v>6608</v>
      </c>
      <c r="H7534" s="37">
        <v>496</v>
      </c>
    </row>
    <row r="7535" spans="1:8" x14ac:dyDescent="0.3">
      <c r="A7535" s="34" t="str">
        <f>+LEFT(Tabla3[[#This Row],[id_detalle]],2)</f>
        <v>06</v>
      </c>
      <c r="B7535" s="46" t="str">
        <f>VLOOKUP((LEFT(Tabla3[[#This Row],[id_detalle]],2)),id_rubro[[id]:[Rubro]],2,0)</f>
        <v>COMERCIO, ABASTECIMIENTO Y DISTRIBUCIÓN</v>
      </c>
      <c r="C7535" s="36" t="s">
        <v>1387</v>
      </c>
      <c r="D7535" s="45" t="str">
        <f>+Tabla3[[#This Row],[id_detalle]]&amp;" "&amp;VLOOKUP(Tabla3[[#This Row],[id_detalle]],rubro_detalle[[Código]:[Rubro Detalle]],2,0)</f>
        <v>06.00.381 Hoteles</v>
      </c>
      <c r="E7535" s="33">
        <f t="shared" ref="E7535:E7548" si="1306">+IF(D7535=D7534,E7534+1,1)</f>
        <v>15</v>
      </c>
      <c r="F7535" s="47" t="str">
        <f t="shared" ref="F7535:F7548" si="1307">+LEFT(D7535,9)&amp;"-"&amp;E7535</f>
        <v>06.00.381-15</v>
      </c>
      <c r="G7535" s="37" t="s">
        <v>6609</v>
      </c>
      <c r="H7535" s="37">
        <v>496</v>
      </c>
    </row>
    <row r="7536" spans="1:8" x14ac:dyDescent="0.3">
      <c r="A7536" s="34" t="str">
        <f>+LEFT(Tabla3[[#This Row],[id_detalle]],2)</f>
        <v>06</v>
      </c>
      <c r="B7536" s="46" t="str">
        <f>VLOOKUP((LEFT(Tabla3[[#This Row],[id_detalle]],2)),id_rubro[[id]:[Rubro]],2,0)</f>
        <v>COMERCIO, ABASTECIMIENTO Y DISTRIBUCIÓN</v>
      </c>
      <c r="C7536" s="36" t="s">
        <v>1387</v>
      </c>
      <c r="D7536" s="45" t="str">
        <f>+Tabla3[[#This Row],[id_detalle]]&amp;" "&amp;VLOOKUP(Tabla3[[#This Row],[id_detalle]],rubro_detalle[[Código]:[Rubro Detalle]],2,0)</f>
        <v>06.00.381 Hoteles</v>
      </c>
      <c r="E7536" s="33">
        <f t="shared" si="1306"/>
        <v>16</v>
      </c>
      <c r="F7536" s="47" t="str">
        <f t="shared" si="1307"/>
        <v>06.00.381-16</v>
      </c>
      <c r="G7536" s="37" t="s">
        <v>6610</v>
      </c>
      <c r="H7536" s="37">
        <v>496</v>
      </c>
    </row>
    <row r="7537" spans="1:8" x14ac:dyDescent="0.3">
      <c r="A7537" s="34" t="str">
        <f>+LEFT(Tabla3[[#This Row],[id_detalle]],2)</f>
        <v>06</v>
      </c>
      <c r="B7537" s="46" t="str">
        <f>VLOOKUP((LEFT(Tabla3[[#This Row],[id_detalle]],2)),id_rubro[[id]:[Rubro]],2,0)</f>
        <v>COMERCIO, ABASTECIMIENTO Y DISTRIBUCIÓN</v>
      </c>
      <c r="C7537" s="36" t="s">
        <v>1387</v>
      </c>
      <c r="D7537" s="45" t="str">
        <f>+Tabla3[[#This Row],[id_detalle]]&amp;" "&amp;VLOOKUP(Tabla3[[#This Row],[id_detalle]],rubro_detalle[[Código]:[Rubro Detalle]],2,0)</f>
        <v>06.00.381 Hoteles</v>
      </c>
      <c r="E7537" s="33">
        <f t="shared" si="1306"/>
        <v>17</v>
      </c>
      <c r="F7537" s="47" t="str">
        <f t="shared" si="1307"/>
        <v>06.00.381-17</v>
      </c>
      <c r="G7537" s="37" t="s">
        <v>6611</v>
      </c>
      <c r="H7537" s="37">
        <v>496</v>
      </c>
    </row>
    <row r="7538" spans="1:8" x14ac:dyDescent="0.3">
      <c r="A7538" s="34" t="str">
        <f>+LEFT(Tabla3[[#This Row],[id_detalle]],2)</f>
        <v>06</v>
      </c>
      <c r="B7538" s="46" t="str">
        <f>VLOOKUP((LEFT(Tabla3[[#This Row],[id_detalle]],2)),id_rubro[[id]:[Rubro]],2,0)</f>
        <v>COMERCIO, ABASTECIMIENTO Y DISTRIBUCIÓN</v>
      </c>
      <c r="C7538" s="36" t="s">
        <v>1387</v>
      </c>
      <c r="D7538" s="45" t="str">
        <f>+Tabla3[[#This Row],[id_detalle]]&amp;" "&amp;VLOOKUP(Tabla3[[#This Row],[id_detalle]],rubro_detalle[[Código]:[Rubro Detalle]],2,0)</f>
        <v>06.00.381 Hoteles</v>
      </c>
      <c r="E7538" s="33">
        <f t="shared" si="1306"/>
        <v>18</v>
      </c>
      <c r="F7538" s="47" t="str">
        <f t="shared" si="1307"/>
        <v>06.00.381-18</v>
      </c>
      <c r="G7538" s="37" t="s">
        <v>6612</v>
      </c>
      <c r="H7538" s="37">
        <v>496</v>
      </c>
    </row>
    <row r="7539" spans="1:8" x14ac:dyDescent="0.3">
      <c r="A7539" s="34" t="str">
        <f>+LEFT(Tabla3[[#This Row],[id_detalle]],2)</f>
        <v>06</v>
      </c>
      <c r="B7539" s="46" t="str">
        <f>VLOOKUP((LEFT(Tabla3[[#This Row],[id_detalle]],2)),id_rubro[[id]:[Rubro]],2,0)</f>
        <v>COMERCIO, ABASTECIMIENTO Y DISTRIBUCIÓN</v>
      </c>
      <c r="C7539" s="36" t="s">
        <v>1387</v>
      </c>
      <c r="D7539" s="45" t="str">
        <f>+Tabla3[[#This Row],[id_detalle]]&amp;" "&amp;VLOOKUP(Tabla3[[#This Row],[id_detalle]],rubro_detalle[[Código]:[Rubro Detalle]],2,0)</f>
        <v>06.00.381 Hoteles</v>
      </c>
      <c r="E7539" s="33">
        <f t="shared" si="1306"/>
        <v>19</v>
      </c>
      <c r="F7539" s="47" t="str">
        <f t="shared" si="1307"/>
        <v>06.00.381-19</v>
      </c>
      <c r="G7539" s="37" t="s">
        <v>6613</v>
      </c>
      <c r="H7539" s="37">
        <v>496</v>
      </c>
    </row>
    <row r="7540" spans="1:8" x14ac:dyDescent="0.3">
      <c r="A7540" s="34" t="str">
        <f>+LEFT(Tabla3[[#This Row],[id_detalle]],2)</f>
        <v>06</v>
      </c>
      <c r="B7540" s="46" t="str">
        <f>VLOOKUP((LEFT(Tabla3[[#This Row],[id_detalle]],2)),id_rubro[[id]:[Rubro]],2,0)</f>
        <v>COMERCIO, ABASTECIMIENTO Y DISTRIBUCIÓN</v>
      </c>
      <c r="C7540" s="36" t="s">
        <v>1387</v>
      </c>
      <c r="D7540" s="45" t="str">
        <f>+Tabla3[[#This Row],[id_detalle]]&amp;" "&amp;VLOOKUP(Tabla3[[#This Row],[id_detalle]],rubro_detalle[[Código]:[Rubro Detalle]],2,0)</f>
        <v>06.00.381 Hoteles</v>
      </c>
      <c r="E7540" s="33">
        <f t="shared" si="1306"/>
        <v>20</v>
      </c>
      <c r="F7540" s="47" t="str">
        <f t="shared" si="1307"/>
        <v>06.00.381-20</v>
      </c>
      <c r="G7540" s="37" t="s">
        <v>6614</v>
      </c>
      <c r="H7540" s="37">
        <v>496</v>
      </c>
    </row>
    <row r="7541" spans="1:8" x14ac:dyDescent="0.3">
      <c r="A7541" s="34" t="str">
        <f>+LEFT(Tabla3[[#This Row],[id_detalle]],2)</f>
        <v>06</v>
      </c>
      <c r="B7541" s="46" t="str">
        <f>VLOOKUP((LEFT(Tabla3[[#This Row],[id_detalle]],2)),id_rubro[[id]:[Rubro]],2,0)</f>
        <v>COMERCIO, ABASTECIMIENTO Y DISTRIBUCIÓN</v>
      </c>
      <c r="C7541" s="36" t="s">
        <v>1387</v>
      </c>
      <c r="D7541" s="45" t="str">
        <f>+Tabla3[[#This Row],[id_detalle]]&amp;" "&amp;VLOOKUP(Tabla3[[#This Row],[id_detalle]],rubro_detalle[[Código]:[Rubro Detalle]],2,0)</f>
        <v>06.00.381 Hoteles</v>
      </c>
      <c r="E7541" s="33">
        <f t="shared" si="1306"/>
        <v>21</v>
      </c>
      <c r="F7541" s="47" t="str">
        <f t="shared" si="1307"/>
        <v>06.00.381-21</v>
      </c>
      <c r="G7541" s="37" t="s">
        <v>6615</v>
      </c>
      <c r="H7541" s="37">
        <v>497</v>
      </c>
    </row>
    <row r="7542" spans="1:8" x14ac:dyDescent="0.3">
      <c r="A7542" s="34" t="str">
        <f>+LEFT(Tabla3[[#This Row],[id_detalle]],2)</f>
        <v>06</v>
      </c>
      <c r="B7542" s="46" t="str">
        <f>VLOOKUP((LEFT(Tabla3[[#This Row],[id_detalle]],2)),id_rubro[[id]:[Rubro]],2,0)</f>
        <v>COMERCIO, ABASTECIMIENTO Y DISTRIBUCIÓN</v>
      </c>
      <c r="C7542" s="36" t="s">
        <v>1387</v>
      </c>
      <c r="D7542" s="45" t="str">
        <f>+Tabla3[[#This Row],[id_detalle]]&amp;" "&amp;VLOOKUP(Tabla3[[#This Row],[id_detalle]],rubro_detalle[[Código]:[Rubro Detalle]],2,0)</f>
        <v>06.00.381 Hoteles</v>
      </c>
      <c r="E7542" s="33">
        <f t="shared" si="1306"/>
        <v>22</v>
      </c>
      <c r="F7542" s="47" t="str">
        <f t="shared" si="1307"/>
        <v>06.00.381-22</v>
      </c>
      <c r="G7542" s="37" t="s">
        <v>6616</v>
      </c>
      <c r="H7542" s="37">
        <v>497</v>
      </c>
    </row>
    <row r="7543" spans="1:8" x14ac:dyDescent="0.3">
      <c r="A7543" s="34" t="str">
        <f>+LEFT(Tabla3[[#This Row],[id_detalle]],2)</f>
        <v>06</v>
      </c>
      <c r="B7543" s="46" t="str">
        <f>VLOOKUP((LEFT(Tabla3[[#This Row],[id_detalle]],2)),id_rubro[[id]:[Rubro]],2,0)</f>
        <v>COMERCIO, ABASTECIMIENTO Y DISTRIBUCIÓN</v>
      </c>
      <c r="C7543" s="36" t="s">
        <v>1387</v>
      </c>
      <c r="D7543" s="45" t="str">
        <f>+Tabla3[[#This Row],[id_detalle]]&amp;" "&amp;VLOOKUP(Tabla3[[#This Row],[id_detalle]],rubro_detalle[[Código]:[Rubro Detalle]],2,0)</f>
        <v>06.00.381 Hoteles</v>
      </c>
      <c r="E7543" s="33">
        <f t="shared" si="1306"/>
        <v>23</v>
      </c>
      <c r="F7543" s="47" t="str">
        <f t="shared" si="1307"/>
        <v>06.00.381-23</v>
      </c>
      <c r="G7543" s="37" t="s">
        <v>6617</v>
      </c>
      <c r="H7543" s="37">
        <v>497</v>
      </c>
    </row>
    <row r="7544" spans="1:8" x14ac:dyDescent="0.3">
      <c r="A7544" s="34" t="str">
        <f>+LEFT(Tabla3[[#This Row],[id_detalle]],2)</f>
        <v>06</v>
      </c>
      <c r="B7544" s="46" t="str">
        <f>VLOOKUP((LEFT(Tabla3[[#This Row],[id_detalle]],2)),id_rubro[[id]:[Rubro]],2,0)</f>
        <v>COMERCIO, ABASTECIMIENTO Y DISTRIBUCIÓN</v>
      </c>
      <c r="C7544" s="36" t="s">
        <v>1387</v>
      </c>
      <c r="D7544" s="45" t="str">
        <f>+Tabla3[[#This Row],[id_detalle]]&amp;" "&amp;VLOOKUP(Tabla3[[#This Row],[id_detalle]],rubro_detalle[[Código]:[Rubro Detalle]],2,0)</f>
        <v>06.00.381 Hoteles</v>
      </c>
      <c r="E7544" s="33">
        <f t="shared" si="1306"/>
        <v>24</v>
      </c>
      <c r="F7544" s="47" t="str">
        <f t="shared" si="1307"/>
        <v>06.00.381-24</v>
      </c>
      <c r="G7544" s="37" t="s">
        <v>6618</v>
      </c>
      <c r="H7544" s="37">
        <v>497</v>
      </c>
    </row>
    <row r="7545" spans="1:8" x14ac:dyDescent="0.3">
      <c r="A7545" s="34" t="str">
        <f>+LEFT(Tabla3[[#This Row],[id_detalle]],2)</f>
        <v>06</v>
      </c>
      <c r="B7545" s="46" t="str">
        <f>VLOOKUP((LEFT(Tabla3[[#This Row],[id_detalle]],2)),id_rubro[[id]:[Rubro]],2,0)</f>
        <v>COMERCIO, ABASTECIMIENTO Y DISTRIBUCIÓN</v>
      </c>
      <c r="C7545" s="36" t="s">
        <v>1387</v>
      </c>
      <c r="D7545" s="45" t="str">
        <f>+Tabla3[[#This Row],[id_detalle]]&amp;" "&amp;VLOOKUP(Tabla3[[#This Row],[id_detalle]],rubro_detalle[[Código]:[Rubro Detalle]],2,0)</f>
        <v>06.00.381 Hoteles</v>
      </c>
      <c r="E7545" s="33">
        <f t="shared" si="1306"/>
        <v>25</v>
      </c>
      <c r="F7545" s="47" t="str">
        <f t="shared" si="1307"/>
        <v>06.00.381-25</v>
      </c>
      <c r="G7545" s="37" t="s">
        <v>6619</v>
      </c>
      <c r="H7545" s="37">
        <v>497</v>
      </c>
    </row>
    <row r="7546" spans="1:8" x14ac:dyDescent="0.3">
      <c r="A7546" s="34" t="str">
        <f>+LEFT(Tabla3[[#This Row],[id_detalle]],2)</f>
        <v>06</v>
      </c>
      <c r="B7546" s="46" t="str">
        <f>VLOOKUP((LEFT(Tabla3[[#This Row],[id_detalle]],2)),id_rubro[[id]:[Rubro]],2,0)</f>
        <v>COMERCIO, ABASTECIMIENTO Y DISTRIBUCIÓN</v>
      </c>
      <c r="C7546" s="36" t="s">
        <v>1387</v>
      </c>
      <c r="D7546" s="45" t="str">
        <f>+Tabla3[[#This Row],[id_detalle]]&amp;" "&amp;VLOOKUP(Tabla3[[#This Row],[id_detalle]],rubro_detalle[[Código]:[Rubro Detalle]],2,0)</f>
        <v>06.00.381 Hoteles</v>
      </c>
      <c r="E7546" s="33">
        <f t="shared" si="1306"/>
        <v>26</v>
      </c>
      <c r="F7546" s="47" t="str">
        <f t="shared" si="1307"/>
        <v>06.00.381-26</v>
      </c>
      <c r="G7546" s="37" t="s">
        <v>6620</v>
      </c>
      <c r="H7546" s="37">
        <v>497</v>
      </c>
    </row>
    <row r="7547" spans="1:8" x14ac:dyDescent="0.3">
      <c r="A7547" s="34" t="str">
        <f>+LEFT(Tabla3[[#This Row],[id_detalle]],2)</f>
        <v>06</v>
      </c>
      <c r="B7547" s="46" t="str">
        <f>VLOOKUP((LEFT(Tabla3[[#This Row],[id_detalle]],2)),id_rubro[[id]:[Rubro]],2,0)</f>
        <v>COMERCIO, ABASTECIMIENTO Y DISTRIBUCIÓN</v>
      </c>
      <c r="C7547" s="36" t="s">
        <v>1387</v>
      </c>
      <c r="D7547" s="45" t="str">
        <f>+Tabla3[[#This Row],[id_detalle]]&amp;" "&amp;VLOOKUP(Tabla3[[#This Row],[id_detalle]],rubro_detalle[[Código]:[Rubro Detalle]],2,0)</f>
        <v>06.00.381 Hoteles</v>
      </c>
      <c r="E7547" s="33">
        <f t="shared" si="1306"/>
        <v>27</v>
      </c>
      <c r="F7547" s="47" t="str">
        <f t="shared" si="1307"/>
        <v>06.00.381-27</v>
      </c>
      <c r="G7547" s="37" t="s">
        <v>6621</v>
      </c>
      <c r="H7547" s="37">
        <v>497</v>
      </c>
    </row>
    <row r="7548" spans="1:8" x14ac:dyDescent="0.3">
      <c r="A7548" s="34" t="str">
        <f>+LEFT(Tabla3[[#This Row],[id_detalle]],2)</f>
        <v>06</v>
      </c>
      <c r="B7548" s="46" t="str">
        <f>VLOOKUP((LEFT(Tabla3[[#This Row],[id_detalle]],2)),id_rubro[[id]:[Rubro]],2,0)</f>
        <v>COMERCIO, ABASTECIMIENTO Y DISTRIBUCIÓN</v>
      </c>
      <c r="C7548" s="36" t="s">
        <v>1387</v>
      </c>
      <c r="D7548" s="45" t="str">
        <f>+Tabla3[[#This Row],[id_detalle]]&amp;" "&amp;VLOOKUP(Tabla3[[#This Row],[id_detalle]],rubro_detalle[[Código]:[Rubro Detalle]],2,0)</f>
        <v>06.00.381 Hoteles</v>
      </c>
      <c r="E7548" s="33">
        <f t="shared" si="1306"/>
        <v>28</v>
      </c>
      <c r="F7548" s="47" t="str">
        <f t="shared" si="1307"/>
        <v>06.00.381-28</v>
      </c>
      <c r="G7548" s="37" t="s">
        <v>6622</v>
      </c>
      <c r="H7548" s="37">
        <v>497</v>
      </c>
    </row>
    <row r="7549" spans="1:8" x14ac:dyDescent="0.3">
      <c r="A7549" s="34" t="str">
        <f>+LEFT(Tabla3[[#This Row],[id_detalle]],2)</f>
        <v>06</v>
      </c>
      <c r="B7549" s="46" t="str">
        <f>VLOOKUP((LEFT(Tabla3[[#This Row],[id_detalle]],2)),id_rubro[[id]:[Rubro]],2,0)</f>
        <v>COMERCIO, ABASTECIMIENTO Y DISTRIBUCIÓN</v>
      </c>
      <c r="C7549" s="36" t="s">
        <v>1387</v>
      </c>
      <c r="D7549" s="45" t="str">
        <f>+Tabla3[[#This Row],[id_detalle]]&amp;" "&amp;VLOOKUP(Tabla3[[#This Row],[id_detalle]],rubro_detalle[[Código]:[Rubro Detalle]],2,0)</f>
        <v>06.00.381 Hoteles</v>
      </c>
      <c r="E7549" s="33">
        <f t="shared" ref="E7549:E7568" si="1308">+IF(D7549=D7548,E7548+1,1)</f>
        <v>29</v>
      </c>
      <c r="F7549" s="47" t="str">
        <f t="shared" ref="F7549:F7568" si="1309">+LEFT(D7549,9)&amp;"-"&amp;E7549</f>
        <v>06.00.381-29</v>
      </c>
      <c r="G7549" s="37" t="s">
        <v>6623</v>
      </c>
      <c r="H7549" s="37">
        <v>498</v>
      </c>
    </row>
    <row r="7550" spans="1:8" x14ac:dyDescent="0.3">
      <c r="A7550" s="34" t="str">
        <f>+LEFT(Tabla3[[#This Row],[id_detalle]],2)</f>
        <v>06</v>
      </c>
      <c r="B7550" s="46" t="str">
        <f>VLOOKUP((LEFT(Tabla3[[#This Row],[id_detalle]],2)),id_rubro[[id]:[Rubro]],2,0)</f>
        <v>COMERCIO, ABASTECIMIENTO Y DISTRIBUCIÓN</v>
      </c>
      <c r="C7550" s="36" t="s">
        <v>1387</v>
      </c>
      <c r="D7550" s="45" t="str">
        <f>+Tabla3[[#This Row],[id_detalle]]&amp;" "&amp;VLOOKUP(Tabla3[[#This Row],[id_detalle]],rubro_detalle[[Código]:[Rubro Detalle]],2,0)</f>
        <v>06.00.381 Hoteles</v>
      </c>
      <c r="E7550" s="33">
        <f t="shared" si="1308"/>
        <v>30</v>
      </c>
      <c r="F7550" s="47" t="str">
        <f t="shared" si="1309"/>
        <v>06.00.381-30</v>
      </c>
      <c r="G7550" s="37" t="s">
        <v>6624</v>
      </c>
      <c r="H7550" s="37">
        <v>498</v>
      </c>
    </row>
    <row r="7551" spans="1:8" x14ac:dyDescent="0.3">
      <c r="A7551" s="34" t="str">
        <f>+LEFT(Tabla3[[#This Row],[id_detalle]],2)</f>
        <v>06</v>
      </c>
      <c r="B7551" s="46" t="str">
        <f>VLOOKUP((LEFT(Tabla3[[#This Row],[id_detalle]],2)),id_rubro[[id]:[Rubro]],2,0)</f>
        <v>COMERCIO, ABASTECIMIENTO Y DISTRIBUCIÓN</v>
      </c>
      <c r="C7551" s="36" t="s">
        <v>1387</v>
      </c>
      <c r="D7551" s="45" t="str">
        <f>+Tabla3[[#This Row],[id_detalle]]&amp;" "&amp;VLOOKUP(Tabla3[[#This Row],[id_detalle]],rubro_detalle[[Código]:[Rubro Detalle]],2,0)</f>
        <v>06.00.381 Hoteles</v>
      </c>
      <c r="E7551" s="33">
        <f t="shared" si="1308"/>
        <v>31</v>
      </c>
      <c r="F7551" s="47" t="str">
        <f t="shared" si="1309"/>
        <v>06.00.381-31</v>
      </c>
      <c r="G7551" s="37" t="s">
        <v>6625</v>
      </c>
      <c r="H7551" s="37">
        <v>498</v>
      </c>
    </row>
    <row r="7552" spans="1:8" x14ac:dyDescent="0.3">
      <c r="A7552" s="34" t="str">
        <f>+LEFT(Tabla3[[#This Row],[id_detalle]],2)</f>
        <v>06</v>
      </c>
      <c r="B7552" s="46" t="str">
        <f>VLOOKUP((LEFT(Tabla3[[#This Row],[id_detalle]],2)),id_rubro[[id]:[Rubro]],2,0)</f>
        <v>COMERCIO, ABASTECIMIENTO Y DISTRIBUCIÓN</v>
      </c>
      <c r="C7552" s="36" t="s">
        <v>1387</v>
      </c>
      <c r="D7552" s="45" t="str">
        <f>+Tabla3[[#This Row],[id_detalle]]&amp;" "&amp;VLOOKUP(Tabla3[[#This Row],[id_detalle]],rubro_detalle[[Código]:[Rubro Detalle]],2,0)</f>
        <v>06.00.381 Hoteles</v>
      </c>
      <c r="E7552" s="33">
        <f t="shared" si="1308"/>
        <v>32</v>
      </c>
      <c r="F7552" s="47" t="str">
        <f t="shared" si="1309"/>
        <v>06.00.381-32</v>
      </c>
      <c r="G7552" s="37" t="s">
        <v>6247</v>
      </c>
      <c r="H7552" s="37">
        <v>498</v>
      </c>
    </row>
    <row r="7553" spans="1:8" x14ac:dyDescent="0.3">
      <c r="A7553" s="34" t="str">
        <f>+LEFT(Tabla3[[#This Row],[id_detalle]],2)</f>
        <v>06</v>
      </c>
      <c r="B7553" s="46" t="str">
        <f>VLOOKUP((LEFT(Tabla3[[#This Row],[id_detalle]],2)),id_rubro[[id]:[Rubro]],2,0)</f>
        <v>COMERCIO, ABASTECIMIENTO Y DISTRIBUCIÓN</v>
      </c>
      <c r="C7553" s="36" t="s">
        <v>1387</v>
      </c>
      <c r="D7553" s="45" t="str">
        <f>+Tabla3[[#This Row],[id_detalle]]&amp;" "&amp;VLOOKUP(Tabla3[[#This Row],[id_detalle]],rubro_detalle[[Código]:[Rubro Detalle]],2,0)</f>
        <v>06.00.381 Hoteles</v>
      </c>
      <c r="E7553" s="33">
        <f t="shared" si="1308"/>
        <v>33</v>
      </c>
      <c r="F7553" s="47" t="str">
        <f t="shared" si="1309"/>
        <v>06.00.381-33</v>
      </c>
      <c r="G7553" s="37" t="s">
        <v>6626</v>
      </c>
      <c r="H7553" s="37">
        <v>498</v>
      </c>
    </row>
    <row r="7554" spans="1:8" x14ac:dyDescent="0.3">
      <c r="A7554" s="34" t="str">
        <f>+LEFT(Tabla3[[#This Row],[id_detalle]],2)</f>
        <v>06</v>
      </c>
      <c r="B7554" s="46" t="str">
        <f>VLOOKUP((LEFT(Tabla3[[#This Row],[id_detalle]],2)),id_rubro[[id]:[Rubro]],2,0)</f>
        <v>COMERCIO, ABASTECIMIENTO Y DISTRIBUCIÓN</v>
      </c>
      <c r="C7554" s="36" t="s">
        <v>1387</v>
      </c>
      <c r="D7554" s="45" t="str">
        <f>+Tabla3[[#This Row],[id_detalle]]&amp;" "&amp;VLOOKUP(Tabla3[[#This Row],[id_detalle]],rubro_detalle[[Código]:[Rubro Detalle]],2,0)</f>
        <v>06.00.381 Hoteles</v>
      </c>
      <c r="E7554" s="33">
        <f t="shared" si="1308"/>
        <v>34</v>
      </c>
      <c r="F7554" s="47" t="str">
        <f t="shared" si="1309"/>
        <v>06.00.381-34</v>
      </c>
      <c r="G7554" s="37" t="s">
        <v>6627</v>
      </c>
      <c r="H7554" s="37">
        <v>498</v>
      </c>
    </row>
    <row r="7555" spans="1:8" x14ac:dyDescent="0.3">
      <c r="A7555" s="34" t="str">
        <f>+LEFT(Tabla3[[#This Row],[id_detalle]],2)</f>
        <v>06</v>
      </c>
      <c r="B7555" s="46" t="str">
        <f>VLOOKUP((LEFT(Tabla3[[#This Row],[id_detalle]],2)),id_rubro[[id]:[Rubro]],2,0)</f>
        <v>COMERCIO, ABASTECIMIENTO Y DISTRIBUCIÓN</v>
      </c>
      <c r="C7555" s="36" t="s">
        <v>1387</v>
      </c>
      <c r="D7555" s="45" t="str">
        <f>+Tabla3[[#This Row],[id_detalle]]&amp;" "&amp;VLOOKUP(Tabla3[[#This Row],[id_detalle]],rubro_detalle[[Código]:[Rubro Detalle]],2,0)</f>
        <v>06.00.381 Hoteles</v>
      </c>
      <c r="E7555" s="33">
        <f t="shared" si="1308"/>
        <v>35</v>
      </c>
      <c r="F7555" s="47" t="str">
        <f t="shared" si="1309"/>
        <v>06.00.381-35</v>
      </c>
      <c r="G7555" s="37" t="s">
        <v>6628</v>
      </c>
      <c r="H7555" s="37">
        <v>498</v>
      </c>
    </row>
    <row r="7556" spans="1:8" x14ac:dyDescent="0.3">
      <c r="A7556" s="34" t="str">
        <f>+LEFT(Tabla3[[#This Row],[id_detalle]],2)</f>
        <v>06</v>
      </c>
      <c r="B7556" s="46" t="str">
        <f>VLOOKUP((LEFT(Tabla3[[#This Row],[id_detalle]],2)),id_rubro[[id]:[Rubro]],2,0)</f>
        <v>COMERCIO, ABASTECIMIENTO Y DISTRIBUCIÓN</v>
      </c>
      <c r="C7556" s="36" t="s">
        <v>1387</v>
      </c>
      <c r="D7556" s="45" t="str">
        <f>+Tabla3[[#This Row],[id_detalle]]&amp;" "&amp;VLOOKUP(Tabla3[[#This Row],[id_detalle]],rubro_detalle[[Código]:[Rubro Detalle]],2,0)</f>
        <v>06.00.381 Hoteles</v>
      </c>
      <c r="E7556" s="33">
        <f t="shared" si="1308"/>
        <v>36</v>
      </c>
      <c r="F7556" s="47" t="str">
        <f t="shared" si="1309"/>
        <v>06.00.381-36</v>
      </c>
      <c r="G7556" s="37" t="s">
        <v>6629</v>
      </c>
      <c r="H7556" s="37">
        <v>498</v>
      </c>
    </row>
    <row r="7557" spans="1:8" x14ac:dyDescent="0.3">
      <c r="A7557" s="34">
        <v>498</v>
      </c>
      <c r="B7557" s="46" t="str">
        <f>VLOOKUP((LEFT(Tabla3[[#This Row],[id_detalle]],2)),id_rubro[[id]:[Rubro]],2,0)</f>
        <v>COMERCIO, ABASTECIMIENTO Y DISTRIBUCIÓN</v>
      </c>
      <c r="C7557" s="36" t="s">
        <v>1387</v>
      </c>
      <c r="D7557" s="45" t="str">
        <f>+Tabla3[[#This Row],[id_detalle]]&amp;" "&amp;VLOOKUP(Tabla3[[#This Row],[id_detalle]],rubro_detalle[[Código]:[Rubro Detalle]],2,0)</f>
        <v>06.00.381 Hoteles</v>
      </c>
      <c r="E7557" s="33">
        <f t="shared" si="1308"/>
        <v>37</v>
      </c>
      <c r="F7557" s="47" t="str">
        <f t="shared" si="1309"/>
        <v>06.00.381-37</v>
      </c>
      <c r="G7557" s="37" t="s">
        <v>6630</v>
      </c>
      <c r="H7557" s="37">
        <v>498</v>
      </c>
    </row>
    <row r="7558" spans="1:8" x14ac:dyDescent="0.3">
      <c r="A7558" s="34" t="str">
        <f>+LEFT(Tabla3[[#This Row],[id_detalle]],2)</f>
        <v>06</v>
      </c>
      <c r="B7558" s="46" t="str">
        <f>VLOOKUP((LEFT(Tabla3[[#This Row],[id_detalle]],2)),id_rubro[[id]:[Rubro]],2,0)</f>
        <v>COMERCIO, ABASTECIMIENTO Y DISTRIBUCIÓN</v>
      </c>
      <c r="C7558" s="36" t="s">
        <v>1387</v>
      </c>
      <c r="D7558" s="45" t="str">
        <f>+Tabla3[[#This Row],[id_detalle]]&amp;" "&amp;VLOOKUP(Tabla3[[#This Row],[id_detalle]],rubro_detalle[[Código]:[Rubro Detalle]],2,0)</f>
        <v>06.00.381 Hoteles</v>
      </c>
      <c r="E7558" s="33">
        <f t="shared" si="1308"/>
        <v>38</v>
      </c>
      <c r="F7558" s="47" t="str">
        <f t="shared" si="1309"/>
        <v>06.00.381-38</v>
      </c>
      <c r="G7558" s="37" t="s">
        <v>6631</v>
      </c>
      <c r="H7558" s="37">
        <v>499</v>
      </c>
    </row>
    <row r="7559" spans="1:8" x14ac:dyDescent="0.3">
      <c r="A7559" s="34" t="str">
        <f>+LEFT(Tabla3[[#This Row],[id_detalle]],2)</f>
        <v>06</v>
      </c>
      <c r="B7559" s="46" t="str">
        <f>VLOOKUP((LEFT(Tabla3[[#This Row],[id_detalle]],2)),id_rubro[[id]:[Rubro]],2,0)</f>
        <v>COMERCIO, ABASTECIMIENTO Y DISTRIBUCIÓN</v>
      </c>
      <c r="C7559" s="36" t="s">
        <v>1387</v>
      </c>
      <c r="D7559" s="45" t="str">
        <f>+Tabla3[[#This Row],[id_detalle]]&amp;" "&amp;VLOOKUP(Tabla3[[#This Row],[id_detalle]],rubro_detalle[[Código]:[Rubro Detalle]],2,0)</f>
        <v>06.00.381 Hoteles</v>
      </c>
      <c r="E7559" s="33">
        <f t="shared" si="1308"/>
        <v>39</v>
      </c>
      <c r="F7559" s="47" t="str">
        <f t="shared" si="1309"/>
        <v>06.00.381-39</v>
      </c>
      <c r="G7559" s="37" t="s">
        <v>6632</v>
      </c>
      <c r="H7559" s="37">
        <v>499</v>
      </c>
    </row>
    <row r="7560" spans="1:8" x14ac:dyDescent="0.3">
      <c r="A7560" s="34" t="str">
        <f>+LEFT(Tabla3[[#This Row],[id_detalle]],2)</f>
        <v>06</v>
      </c>
      <c r="B7560" s="46" t="str">
        <f>VLOOKUP((LEFT(Tabla3[[#This Row],[id_detalle]],2)),id_rubro[[id]:[Rubro]],2,0)</f>
        <v>COMERCIO, ABASTECIMIENTO Y DISTRIBUCIÓN</v>
      </c>
      <c r="C7560" s="36" t="s">
        <v>1387</v>
      </c>
      <c r="D7560" s="45" t="str">
        <f>+Tabla3[[#This Row],[id_detalle]]&amp;" "&amp;VLOOKUP(Tabla3[[#This Row],[id_detalle]],rubro_detalle[[Código]:[Rubro Detalle]],2,0)</f>
        <v>06.00.381 Hoteles</v>
      </c>
      <c r="E7560" s="33">
        <f t="shared" si="1308"/>
        <v>40</v>
      </c>
      <c r="F7560" s="47" t="str">
        <f t="shared" si="1309"/>
        <v>06.00.381-40</v>
      </c>
      <c r="G7560" s="37" t="s">
        <v>6633</v>
      </c>
      <c r="H7560" s="37">
        <v>499</v>
      </c>
    </row>
    <row r="7561" spans="1:8" x14ac:dyDescent="0.3">
      <c r="A7561" s="34" t="str">
        <f>+LEFT(Tabla3[[#This Row],[id_detalle]],2)</f>
        <v>06</v>
      </c>
      <c r="B7561" s="46" t="str">
        <f>VLOOKUP((LEFT(Tabla3[[#This Row],[id_detalle]],2)),id_rubro[[id]:[Rubro]],2,0)</f>
        <v>COMERCIO, ABASTECIMIENTO Y DISTRIBUCIÓN</v>
      </c>
      <c r="C7561" s="36" t="s">
        <v>1387</v>
      </c>
      <c r="D7561" s="45" t="str">
        <f>+Tabla3[[#This Row],[id_detalle]]&amp;" "&amp;VLOOKUP(Tabla3[[#This Row],[id_detalle]],rubro_detalle[[Código]:[Rubro Detalle]],2,0)</f>
        <v>06.00.381 Hoteles</v>
      </c>
      <c r="E7561" s="33">
        <f t="shared" si="1308"/>
        <v>41</v>
      </c>
      <c r="F7561" s="47" t="str">
        <f t="shared" si="1309"/>
        <v>06.00.381-41</v>
      </c>
      <c r="G7561" s="37" t="s">
        <v>6634</v>
      </c>
      <c r="H7561" s="37">
        <v>499</v>
      </c>
    </row>
    <row r="7562" spans="1:8" x14ac:dyDescent="0.3">
      <c r="A7562" s="34" t="str">
        <f>+LEFT(Tabla3[[#This Row],[id_detalle]],2)</f>
        <v>06</v>
      </c>
      <c r="B7562" s="46" t="str">
        <f>VLOOKUP((LEFT(Tabla3[[#This Row],[id_detalle]],2)),id_rubro[[id]:[Rubro]],2,0)</f>
        <v>COMERCIO, ABASTECIMIENTO Y DISTRIBUCIÓN</v>
      </c>
      <c r="C7562" s="36" t="s">
        <v>1387</v>
      </c>
      <c r="D7562" s="45" t="str">
        <f>+Tabla3[[#This Row],[id_detalle]]&amp;" "&amp;VLOOKUP(Tabla3[[#This Row],[id_detalle]],rubro_detalle[[Código]:[Rubro Detalle]],2,0)</f>
        <v>06.00.381 Hoteles</v>
      </c>
      <c r="E7562" s="33">
        <f t="shared" si="1308"/>
        <v>42</v>
      </c>
      <c r="F7562" s="47" t="str">
        <f t="shared" si="1309"/>
        <v>06.00.381-42</v>
      </c>
      <c r="G7562" s="37" t="s">
        <v>6635</v>
      </c>
      <c r="H7562" s="37">
        <v>499</v>
      </c>
    </row>
    <row r="7563" spans="1:8" x14ac:dyDescent="0.3">
      <c r="A7563" s="34" t="str">
        <f>+LEFT(Tabla3[[#This Row],[id_detalle]],2)</f>
        <v>06</v>
      </c>
      <c r="B7563" s="46" t="str">
        <f>VLOOKUP((LEFT(Tabla3[[#This Row],[id_detalle]],2)),id_rubro[[id]:[Rubro]],2,0)</f>
        <v>COMERCIO, ABASTECIMIENTO Y DISTRIBUCIÓN</v>
      </c>
      <c r="C7563" s="36" t="s">
        <v>1387</v>
      </c>
      <c r="D7563" s="45" t="str">
        <f>+Tabla3[[#This Row],[id_detalle]]&amp;" "&amp;VLOOKUP(Tabla3[[#This Row],[id_detalle]],rubro_detalle[[Código]:[Rubro Detalle]],2,0)</f>
        <v>06.00.381 Hoteles</v>
      </c>
      <c r="E7563" s="33">
        <f t="shared" si="1308"/>
        <v>43</v>
      </c>
      <c r="F7563" s="47" t="str">
        <f t="shared" si="1309"/>
        <v>06.00.381-43</v>
      </c>
      <c r="G7563" s="37" t="s">
        <v>6636</v>
      </c>
      <c r="H7563" s="37">
        <v>499</v>
      </c>
    </row>
    <row r="7564" spans="1:8" x14ac:dyDescent="0.3">
      <c r="A7564" s="34" t="str">
        <f>+LEFT(Tabla3[[#This Row],[id_detalle]],2)</f>
        <v>06</v>
      </c>
      <c r="B7564" s="46" t="str">
        <f>VLOOKUP((LEFT(Tabla3[[#This Row],[id_detalle]],2)),id_rubro[[id]:[Rubro]],2,0)</f>
        <v>COMERCIO, ABASTECIMIENTO Y DISTRIBUCIÓN</v>
      </c>
      <c r="C7564" s="36" t="s">
        <v>1387</v>
      </c>
      <c r="D7564" s="45" t="str">
        <f>+Tabla3[[#This Row],[id_detalle]]&amp;" "&amp;VLOOKUP(Tabla3[[#This Row],[id_detalle]],rubro_detalle[[Código]:[Rubro Detalle]],2,0)</f>
        <v>06.00.381 Hoteles</v>
      </c>
      <c r="E7564" s="33">
        <f t="shared" si="1308"/>
        <v>44</v>
      </c>
      <c r="F7564" s="47" t="str">
        <f t="shared" si="1309"/>
        <v>06.00.381-44</v>
      </c>
      <c r="G7564" s="37" t="s">
        <v>6637</v>
      </c>
      <c r="H7564" s="37">
        <v>499</v>
      </c>
    </row>
    <row r="7565" spans="1:8" x14ac:dyDescent="0.3">
      <c r="A7565" s="34" t="str">
        <f>+LEFT(Tabla3[[#This Row],[id_detalle]],2)</f>
        <v>06</v>
      </c>
      <c r="B7565" s="46" t="str">
        <f>VLOOKUP((LEFT(Tabla3[[#This Row],[id_detalle]],2)),id_rubro[[id]:[Rubro]],2,0)</f>
        <v>COMERCIO, ABASTECIMIENTO Y DISTRIBUCIÓN</v>
      </c>
      <c r="C7565" s="36" t="s">
        <v>1387</v>
      </c>
      <c r="D7565" s="45" t="str">
        <f>+Tabla3[[#This Row],[id_detalle]]&amp;" "&amp;VLOOKUP(Tabla3[[#This Row],[id_detalle]],rubro_detalle[[Código]:[Rubro Detalle]],2,0)</f>
        <v>06.00.381 Hoteles</v>
      </c>
      <c r="E7565" s="33">
        <f t="shared" si="1308"/>
        <v>45</v>
      </c>
      <c r="F7565" s="47" t="str">
        <f t="shared" si="1309"/>
        <v>06.00.381-45</v>
      </c>
      <c r="G7565" s="37" t="s">
        <v>6248</v>
      </c>
      <c r="H7565" s="37">
        <v>499</v>
      </c>
    </row>
    <row r="7566" spans="1:8" x14ac:dyDescent="0.3">
      <c r="A7566" s="34" t="str">
        <f>+LEFT(Tabla3[[#This Row],[id_detalle]],2)</f>
        <v>06</v>
      </c>
      <c r="B7566" s="46" t="str">
        <f>VLOOKUP((LEFT(Tabla3[[#This Row],[id_detalle]],2)),id_rubro[[id]:[Rubro]],2,0)</f>
        <v>COMERCIO, ABASTECIMIENTO Y DISTRIBUCIÓN</v>
      </c>
      <c r="C7566" s="36" t="s">
        <v>1387</v>
      </c>
      <c r="D7566" s="45" t="str">
        <f>+Tabla3[[#This Row],[id_detalle]]&amp;" "&amp;VLOOKUP(Tabla3[[#This Row],[id_detalle]],rubro_detalle[[Código]:[Rubro Detalle]],2,0)</f>
        <v>06.00.381 Hoteles</v>
      </c>
      <c r="E7566" s="33">
        <f t="shared" si="1308"/>
        <v>46</v>
      </c>
      <c r="F7566" s="47" t="str">
        <f t="shared" si="1309"/>
        <v>06.00.381-46</v>
      </c>
      <c r="G7566" s="37" t="s">
        <v>6638</v>
      </c>
      <c r="H7566" s="37">
        <v>499</v>
      </c>
    </row>
    <row r="7567" spans="1:8" x14ac:dyDescent="0.3">
      <c r="A7567" s="34" t="str">
        <f>+LEFT(Tabla3[[#This Row],[id_detalle]],2)</f>
        <v>06</v>
      </c>
      <c r="B7567" s="46" t="str">
        <f>VLOOKUP((LEFT(Tabla3[[#This Row],[id_detalle]],2)),id_rubro[[id]:[Rubro]],2,0)</f>
        <v>COMERCIO, ABASTECIMIENTO Y DISTRIBUCIÓN</v>
      </c>
      <c r="C7567" s="36" t="s">
        <v>1387</v>
      </c>
      <c r="D7567" s="45" t="str">
        <f>+Tabla3[[#This Row],[id_detalle]]&amp;" "&amp;VLOOKUP(Tabla3[[#This Row],[id_detalle]],rubro_detalle[[Código]:[Rubro Detalle]],2,0)</f>
        <v>06.00.381 Hoteles</v>
      </c>
      <c r="E7567" s="33">
        <f t="shared" si="1308"/>
        <v>47</v>
      </c>
      <c r="F7567" s="47" t="str">
        <f t="shared" si="1309"/>
        <v>06.00.381-47</v>
      </c>
      <c r="G7567" s="37" t="s">
        <v>6639</v>
      </c>
      <c r="H7567" s="37">
        <v>500</v>
      </c>
    </row>
    <row r="7568" spans="1:8" x14ac:dyDescent="0.3">
      <c r="A7568" s="34" t="str">
        <f>+LEFT(Tabla3[[#This Row],[id_detalle]],2)</f>
        <v>06</v>
      </c>
      <c r="B7568" s="46" t="str">
        <f>VLOOKUP((LEFT(Tabla3[[#This Row],[id_detalle]],2)),id_rubro[[id]:[Rubro]],2,0)</f>
        <v>COMERCIO, ABASTECIMIENTO Y DISTRIBUCIÓN</v>
      </c>
      <c r="C7568" s="36" t="s">
        <v>1387</v>
      </c>
      <c r="D7568" s="45" t="str">
        <f>+Tabla3[[#This Row],[id_detalle]]&amp;" "&amp;VLOOKUP(Tabla3[[#This Row],[id_detalle]],rubro_detalle[[Código]:[Rubro Detalle]],2,0)</f>
        <v>06.00.381 Hoteles</v>
      </c>
      <c r="E7568" s="33">
        <f t="shared" si="1308"/>
        <v>48</v>
      </c>
      <c r="F7568" s="47" t="str">
        <f t="shared" si="1309"/>
        <v>06.00.381-48</v>
      </c>
      <c r="G7568" s="37" t="s">
        <v>6640</v>
      </c>
      <c r="H7568" s="37">
        <v>500</v>
      </c>
    </row>
    <row r="7569" spans="1:8" x14ac:dyDescent="0.3">
      <c r="A7569" s="34" t="str">
        <f>+LEFT(Tabla3[[#This Row],[id_detalle]],2)</f>
        <v>06</v>
      </c>
      <c r="B7569" s="46" t="str">
        <f>VLOOKUP((LEFT(Tabla3[[#This Row],[id_detalle]],2)),id_rubro[[id]:[Rubro]],2,0)</f>
        <v>COMERCIO, ABASTECIMIENTO Y DISTRIBUCIÓN</v>
      </c>
      <c r="C7569" s="36" t="s">
        <v>1387</v>
      </c>
      <c r="D7569" s="45" t="str">
        <f>+Tabla3[[#This Row],[id_detalle]]&amp;" "&amp;VLOOKUP(Tabla3[[#This Row],[id_detalle]],rubro_detalle[[Código]:[Rubro Detalle]],2,0)</f>
        <v>06.00.381 Hoteles</v>
      </c>
      <c r="E7569" s="33">
        <f>+IF(D7569=D7568,E7568+1,1)</f>
        <v>49</v>
      </c>
      <c r="F7569" s="47" t="str">
        <f>+LEFT(D7569,9)&amp;"-"&amp;E7569</f>
        <v>06.00.381-49</v>
      </c>
      <c r="G7569" s="37" t="s">
        <v>6641</v>
      </c>
      <c r="H7569" s="37">
        <v>500</v>
      </c>
    </row>
    <row r="7570" spans="1:8" x14ac:dyDescent="0.3">
      <c r="A7570" s="34" t="str">
        <f>+LEFT(Tabla3[[#This Row],[id_detalle]],2)</f>
        <v>06</v>
      </c>
      <c r="B7570" s="46" t="str">
        <f>VLOOKUP((LEFT(Tabla3[[#This Row],[id_detalle]],2)),id_rubro[[id]:[Rubro]],2,0)</f>
        <v>COMERCIO, ABASTECIMIENTO Y DISTRIBUCIÓN</v>
      </c>
      <c r="C7570" s="36" t="s">
        <v>1387</v>
      </c>
      <c r="D7570" s="45" t="str">
        <f>+Tabla3[[#This Row],[id_detalle]]&amp;" "&amp;VLOOKUP(Tabla3[[#This Row],[id_detalle]],rubro_detalle[[Código]:[Rubro Detalle]],2,0)</f>
        <v>06.00.381 Hoteles</v>
      </c>
      <c r="E7570" s="33">
        <f>+IF(D7570=D7569,E7569+1,1)</f>
        <v>50</v>
      </c>
      <c r="F7570" s="47" t="str">
        <f>+LEFT(D7570,9)&amp;"-"&amp;E7570</f>
        <v>06.00.381-50</v>
      </c>
      <c r="G7570" s="37" t="s">
        <v>6642</v>
      </c>
      <c r="H7570" s="37">
        <v>500</v>
      </c>
    </row>
    <row r="7571" spans="1:8" x14ac:dyDescent="0.3">
      <c r="A7571" s="34" t="str">
        <f>+LEFT(Tabla3[[#This Row],[id_detalle]],2)</f>
        <v>06</v>
      </c>
      <c r="B7571" s="46" t="str">
        <f>VLOOKUP((LEFT(Tabla3[[#This Row],[id_detalle]],2)),id_rubro[[id]:[Rubro]],2,0)</f>
        <v>COMERCIO, ABASTECIMIENTO Y DISTRIBUCIÓN</v>
      </c>
      <c r="C7571" s="36" t="s">
        <v>1387</v>
      </c>
      <c r="D7571" s="45" t="str">
        <f>+Tabla3[[#This Row],[id_detalle]]&amp;" "&amp;VLOOKUP(Tabla3[[#This Row],[id_detalle]],rubro_detalle[[Código]:[Rubro Detalle]],2,0)</f>
        <v>06.00.381 Hoteles</v>
      </c>
      <c r="E7571" s="33">
        <f>+IF(D7571=D7570,E7570+1,1)</f>
        <v>51</v>
      </c>
      <c r="F7571" s="47" t="str">
        <f>+LEFT(D7571,9)&amp;"-"&amp;E7571</f>
        <v>06.00.381-51</v>
      </c>
      <c r="G7571" s="37" t="s">
        <v>6643</v>
      </c>
      <c r="H7571" s="37">
        <v>500</v>
      </c>
    </row>
    <row r="7572" spans="1:8" x14ac:dyDescent="0.3">
      <c r="A7572" s="34" t="str">
        <f>+LEFT(Tabla3[[#This Row],[id_detalle]],2)</f>
        <v>06</v>
      </c>
      <c r="B7572" s="46" t="str">
        <f>VLOOKUP((LEFT(Tabla3[[#This Row],[id_detalle]],2)),id_rubro[[id]:[Rubro]],2,0)</f>
        <v>COMERCIO, ABASTECIMIENTO Y DISTRIBUCIÓN</v>
      </c>
      <c r="C7572" s="36" t="s">
        <v>1387</v>
      </c>
      <c r="D7572" s="45" t="str">
        <f>+Tabla3[[#This Row],[id_detalle]]&amp;" "&amp;VLOOKUP(Tabla3[[#This Row],[id_detalle]],rubro_detalle[[Código]:[Rubro Detalle]],2,0)</f>
        <v>06.00.381 Hoteles</v>
      </c>
      <c r="E7572" s="33">
        <f t="shared" ref="E7572:E7575" si="1310">+IF(D7572=D7571,E7571+1,1)</f>
        <v>52</v>
      </c>
      <c r="F7572" s="47" t="str">
        <f t="shared" ref="F7572:F7575" si="1311">+LEFT(D7572,9)&amp;"-"&amp;E7572</f>
        <v>06.00.381-52</v>
      </c>
      <c r="G7572" s="37" t="s">
        <v>6644</v>
      </c>
      <c r="H7572" s="37">
        <v>500</v>
      </c>
    </row>
    <row r="7573" spans="1:8" x14ac:dyDescent="0.3">
      <c r="A7573" s="34" t="str">
        <f>+LEFT(Tabla3[[#This Row],[id_detalle]],2)</f>
        <v>06</v>
      </c>
      <c r="B7573" s="46" t="str">
        <f>VLOOKUP((LEFT(Tabla3[[#This Row],[id_detalle]],2)),id_rubro[[id]:[Rubro]],2,0)</f>
        <v>COMERCIO, ABASTECIMIENTO Y DISTRIBUCIÓN</v>
      </c>
      <c r="C7573" s="36" t="s">
        <v>1387</v>
      </c>
      <c r="D7573" s="45" t="str">
        <f>+Tabla3[[#This Row],[id_detalle]]&amp;" "&amp;VLOOKUP(Tabla3[[#This Row],[id_detalle]],rubro_detalle[[Código]:[Rubro Detalle]],2,0)</f>
        <v>06.00.381 Hoteles</v>
      </c>
      <c r="E7573" s="33">
        <f t="shared" si="1310"/>
        <v>53</v>
      </c>
      <c r="F7573" s="47" t="str">
        <f t="shared" si="1311"/>
        <v>06.00.381-53</v>
      </c>
      <c r="G7573" s="37" t="s">
        <v>6645</v>
      </c>
      <c r="H7573" s="37">
        <v>500</v>
      </c>
    </row>
    <row r="7574" spans="1:8" x14ac:dyDescent="0.3">
      <c r="A7574" s="34" t="str">
        <f>+LEFT(Tabla3[[#This Row],[id_detalle]],2)</f>
        <v>06</v>
      </c>
      <c r="B7574" s="46" t="str">
        <f>VLOOKUP((LEFT(Tabla3[[#This Row],[id_detalle]],2)),id_rubro[[id]:[Rubro]],2,0)</f>
        <v>COMERCIO, ABASTECIMIENTO Y DISTRIBUCIÓN</v>
      </c>
      <c r="C7574" s="36" t="s">
        <v>1387</v>
      </c>
      <c r="D7574" s="45" t="str">
        <f>+Tabla3[[#This Row],[id_detalle]]&amp;" "&amp;VLOOKUP(Tabla3[[#This Row],[id_detalle]],rubro_detalle[[Código]:[Rubro Detalle]],2,0)</f>
        <v>06.00.381 Hoteles</v>
      </c>
      <c r="E7574" s="33">
        <f t="shared" si="1310"/>
        <v>54</v>
      </c>
      <c r="F7574" s="47" t="str">
        <f t="shared" si="1311"/>
        <v>06.00.381-54</v>
      </c>
      <c r="G7574" s="37" t="s">
        <v>6646</v>
      </c>
      <c r="H7574" s="37">
        <v>500</v>
      </c>
    </row>
    <row r="7575" spans="1:8" x14ac:dyDescent="0.3">
      <c r="A7575" s="34" t="str">
        <f>+LEFT(Tabla3[[#This Row],[id_detalle]],2)</f>
        <v>06</v>
      </c>
      <c r="B7575" s="46" t="str">
        <f>VLOOKUP((LEFT(Tabla3[[#This Row],[id_detalle]],2)),id_rubro[[id]:[Rubro]],2,0)</f>
        <v>COMERCIO, ABASTECIMIENTO Y DISTRIBUCIÓN</v>
      </c>
      <c r="C7575" s="36" t="s">
        <v>1387</v>
      </c>
      <c r="D7575" s="45" t="str">
        <f>+Tabla3[[#This Row],[id_detalle]]&amp;" "&amp;VLOOKUP(Tabla3[[#This Row],[id_detalle]],rubro_detalle[[Código]:[Rubro Detalle]],2,0)</f>
        <v>06.00.381 Hoteles</v>
      </c>
      <c r="E7575" s="33">
        <f t="shared" si="1310"/>
        <v>55</v>
      </c>
      <c r="F7575" s="47" t="str">
        <f t="shared" si="1311"/>
        <v>06.00.381-55</v>
      </c>
      <c r="G7575" s="37" t="s">
        <v>6647</v>
      </c>
      <c r="H7575" s="37">
        <v>501</v>
      </c>
    </row>
    <row r="7576" spans="1:8" x14ac:dyDescent="0.3">
      <c r="A7576" s="34" t="str">
        <f>+LEFT(Tabla3[[#This Row],[id_detalle]],2)</f>
        <v>06</v>
      </c>
      <c r="B7576" s="46" t="str">
        <f>VLOOKUP((LEFT(Tabla3[[#This Row],[id_detalle]],2)),id_rubro[[id]:[Rubro]],2,0)</f>
        <v>COMERCIO, ABASTECIMIENTO Y DISTRIBUCIÓN</v>
      </c>
      <c r="C7576" s="36" t="s">
        <v>1387</v>
      </c>
      <c r="D7576" s="45" t="str">
        <f>+Tabla3[[#This Row],[id_detalle]]&amp;" "&amp;VLOOKUP(Tabla3[[#This Row],[id_detalle]],rubro_detalle[[Código]:[Rubro Detalle]],2,0)</f>
        <v>06.00.381 Hoteles</v>
      </c>
      <c r="E7576" s="33">
        <f t="shared" ref="E7576:E7599" si="1312">+IF(D7576=D7575,E7575+1,1)</f>
        <v>56</v>
      </c>
      <c r="F7576" s="47" t="str">
        <f t="shared" ref="F7576:F7599" si="1313">+LEFT(D7576,9)&amp;"-"&amp;E7576</f>
        <v>06.00.381-56</v>
      </c>
      <c r="G7576" s="37" t="s">
        <v>6648</v>
      </c>
      <c r="H7576" s="37">
        <v>501</v>
      </c>
    </row>
    <row r="7577" spans="1:8" x14ac:dyDescent="0.3">
      <c r="A7577" s="34" t="str">
        <f>+LEFT(Tabla3[[#This Row],[id_detalle]],2)</f>
        <v>06</v>
      </c>
      <c r="B7577" s="46" t="str">
        <f>VLOOKUP((LEFT(Tabla3[[#This Row],[id_detalle]],2)),id_rubro[[id]:[Rubro]],2,0)</f>
        <v>COMERCIO, ABASTECIMIENTO Y DISTRIBUCIÓN</v>
      </c>
      <c r="C7577" s="36" t="s">
        <v>1387</v>
      </c>
      <c r="D7577" s="45" t="str">
        <f>+Tabla3[[#This Row],[id_detalle]]&amp;" "&amp;VLOOKUP(Tabla3[[#This Row],[id_detalle]],rubro_detalle[[Código]:[Rubro Detalle]],2,0)</f>
        <v>06.00.381 Hoteles</v>
      </c>
      <c r="E7577" s="33">
        <f t="shared" si="1312"/>
        <v>57</v>
      </c>
      <c r="F7577" s="47" t="str">
        <f t="shared" si="1313"/>
        <v>06.00.381-57</v>
      </c>
      <c r="G7577" s="37" t="s">
        <v>6649</v>
      </c>
      <c r="H7577" s="37">
        <v>501</v>
      </c>
    </row>
    <row r="7578" spans="1:8" x14ac:dyDescent="0.3">
      <c r="A7578" s="34" t="str">
        <f>+LEFT(Tabla3[[#This Row],[id_detalle]],2)</f>
        <v>06</v>
      </c>
      <c r="B7578" s="46" t="str">
        <f>VLOOKUP((LEFT(Tabla3[[#This Row],[id_detalle]],2)),id_rubro[[id]:[Rubro]],2,0)</f>
        <v>COMERCIO, ABASTECIMIENTO Y DISTRIBUCIÓN</v>
      </c>
      <c r="C7578" s="36" t="s">
        <v>1387</v>
      </c>
      <c r="D7578" s="45" t="str">
        <f>+Tabla3[[#This Row],[id_detalle]]&amp;" "&amp;VLOOKUP(Tabla3[[#This Row],[id_detalle]],rubro_detalle[[Código]:[Rubro Detalle]],2,0)</f>
        <v>06.00.381 Hoteles</v>
      </c>
      <c r="E7578" s="33">
        <f t="shared" si="1312"/>
        <v>58</v>
      </c>
      <c r="F7578" s="47" t="str">
        <f t="shared" si="1313"/>
        <v>06.00.381-58</v>
      </c>
      <c r="G7578" s="37" t="s">
        <v>6650</v>
      </c>
      <c r="H7578" s="37">
        <v>501</v>
      </c>
    </row>
    <row r="7579" spans="1:8" x14ac:dyDescent="0.3">
      <c r="A7579" s="34" t="str">
        <f>+LEFT(Tabla3[[#This Row],[id_detalle]],2)</f>
        <v>06</v>
      </c>
      <c r="B7579" s="46" t="str">
        <f>VLOOKUP((LEFT(Tabla3[[#This Row],[id_detalle]],2)),id_rubro[[id]:[Rubro]],2,0)</f>
        <v>COMERCIO, ABASTECIMIENTO Y DISTRIBUCIÓN</v>
      </c>
      <c r="C7579" s="36" t="s">
        <v>1387</v>
      </c>
      <c r="D7579" s="45" t="str">
        <f>+Tabla3[[#This Row],[id_detalle]]&amp;" "&amp;VLOOKUP(Tabla3[[#This Row],[id_detalle]],rubro_detalle[[Código]:[Rubro Detalle]],2,0)</f>
        <v>06.00.381 Hoteles</v>
      </c>
      <c r="E7579" s="33">
        <f t="shared" si="1312"/>
        <v>59</v>
      </c>
      <c r="F7579" s="47" t="str">
        <f t="shared" si="1313"/>
        <v>06.00.381-59</v>
      </c>
      <c r="G7579" s="37" t="s">
        <v>6215</v>
      </c>
      <c r="H7579" s="37">
        <v>501</v>
      </c>
    </row>
    <row r="7580" spans="1:8" x14ac:dyDescent="0.3">
      <c r="A7580" s="34" t="str">
        <f>+LEFT(Tabla3[[#This Row],[id_detalle]],2)</f>
        <v>06</v>
      </c>
      <c r="B7580" s="46" t="str">
        <f>VLOOKUP((LEFT(Tabla3[[#This Row],[id_detalle]],2)),id_rubro[[id]:[Rubro]],2,0)</f>
        <v>COMERCIO, ABASTECIMIENTO Y DISTRIBUCIÓN</v>
      </c>
      <c r="C7580" s="36" t="s">
        <v>1387</v>
      </c>
      <c r="D7580" s="45" t="str">
        <f>+Tabla3[[#This Row],[id_detalle]]&amp;" "&amp;VLOOKUP(Tabla3[[#This Row],[id_detalle]],rubro_detalle[[Código]:[Rubro Detalle]],2,0)</f>
        <v>06.00.381 Hoteles</v>
      </c>
      <c r="E7580" s="33">
        <f t="shared" si="1312"/>
        <v>60</v>
      </c>
      <c r="F7580" s="47" t="str">
        <f t="shared" si="1313"/>
        <v>06.00.381-60</v>
      </c>
      <c r="G7580" s="37" t="s">
        <v>5877</v>
      </c>
      <c r="H7580" s="37">
        <v>501</v>
      </c>
    </row>
    <row r="7581" spans="1:8" x14ac:dyDescent="0.3">
      <c r="A7581" s="34" t="str">
        <f>+LEFT(Tabla3[[#This Row],[id_detalle]],2)</f>
        <v>06</v>
      </c>
      <c r="B7581" s="46" t="str">
        <f>VLOOKUP((LEFT(Tabla3[[#This Row],[id_detalle]],2)),id_rubro[[id]:[Rubro]],2,0)</f>
        <v>COMERCIO, ABASTECIMIENTO Y DISTRIBUCIÓN</v>
      </c>
      <c r="C7581" s="36" t="s">
        <v>1387</v>
      </c>
      <c r="D7581" s="45" t="str">
        <f>+Tabla3[[#This Row],[id_detalle]]&amp;" "&amp;VLOOKUP(Tabla3[[#This Row],[id_detalle]],rubro_detalle[[Código]:[Rubro Detalle]],2,0)</f>
        <v>06.00.381 Hoteles</v>
      </c>
      <c r="E7581" s="33">
        <f t="shared" si="1312"/>
        <v>61</v>
      </c>
      <c r="F7581" s="47" t="str">
        <f t="shared" si="1313"/>
        <v>06.00.381-61</v>
      </c>
      <c r="G7581" s="37" t="s">
        <v>6651</v>
      </c>
      <c r="H7581" s="37">
        <v>501</v>
      </c>
    </row>
    <row r="7582" spans="1:8" x14ac:dyDescent="0.3">
      <c r="A7582" s="34" t="str">
        <f>+LEFT(Tabla3[[#This Row],[id_detalle]],2)</f>
        <v>06</v>
      </c>
      <c r="B7582" s="46" t="str">
        <f>VLOOKUP((LEFT(Tabla3[[#This Row],[id_detalle]],2)),id_rubro[[id]:[Rubro]],2,0)</f>
        <v>COMERCIO, ABASTECIMIENTO Y DISTRIBUCIÓN</v>
      </c>
      <c r="C7582" s="36" t="s">
        <v>1387</v>
      </c>
      <c r="D7582" s="45" t="str">
        <f>+Tabla3[[#This Row],[id_detalle]]&amp;" "&amp;VLOOKUP(Tabla3[[#This Row],[id_detalle]],rubro_detalle[[Código]:[Rubro Detalle]],2,0)</f>
        <v>06.00.381 Hoteles</v>
      </c>
      <c r="E7582" s="33">
        <f t="shared" si="1312"/>
        <v>62</v>
      </c>
      <c r="F7582" s="47" t="str">
        <f t="shared" si="1313"/>
        <v>06.00.381-62</v>
      </c>
      <c r="G7582" s="37" t="s">
        <v>6652</v>
      </c>
      <c r="H7582" s="37">
        <v>501</v>
      </c>
    </row>
    <row r="7583" spans="1:8" x14ac:dyDescent="0.3">
      <c r="A7583" s="34" t="str">
        <f>+LEFT(Tabla3[[#This Row],[id_detalle]],2)</f>
        <v>06</v>
      </c>
      <c r="B7583" s="46" t="str">
        <f>VLOOKUP((LEFT(Tabla3[[#This Row],[id_detalle]],2)),id_rubro[[id]:[Rubro]],2,0)</f>
        <v>COMERCIO, ABASTECIMIENTO Y DISTRIBUCIÓN</v>
      </c>
      <c r="C7583" s="36" t="s">
        <v>1387</v>
      </c>
      <c r="D7583" s="45" t="str">
        <f>+Tabla3[[#This Row],[id_detalle]]&amp;" "&amp;VLOOKUP(Tabla3[[#This Row],[id_detalle]],rubro_detalle[[Código]:[Rubro Detalle]],2,0)</f>
        <v>06.00.381 Hoteles</v>
      </c>
      <c r="E7583" s="33">
        <f t="shared" si="1312"/>
        <v>63</v>
      </c>
      <c r="F7583" s="47" t="str">
        <f t="shared" si="1313"/>
        <v>06.00.381-63</v>
      </c>
      <c r="G7583" s="37" t="s">
        <v>6653</v>
      </c>
      <c r="H7583" s="37">
        <v>502</v>
      </c>
    </row>
    <row r="7584" spans="1:8" x14ac:dyDescent="0.3">
      <c r="A7584" s="34" t="str">
        <f>+LEFT(Tabla3[[#This Row],[id_detalle]],2)</f>
        <v>06</v>
      </c>
      <c r="B7584" s="46" t="str">
        <f>VLOOKUP((LEFT(Tabla3[[#This Row],[id_detalle]],2)),id_rubro[[id]:[Rubro]],2,0)</f>
        <v>COMERCIO, ABASTECIMIENTO Y DISTRIBUCIÓN</v>
      </c>
      <c r="C7584" s="36" t="s">
        <v>1387</v>
      </c>
      <c r="D7584" s="45" t="str">
        <f>+Tabla3[[#This Row],[id_detalle]]&amp;" "&amp;VLOOKUP(Tabla3[[#This Row],[id_detalle]],rubro_detalle[[Código]:[Rubro Detalle]],2,0)</f>
        <v>06.00.381 Hoteles</v>
      </c>
      <c r="E7584" s="33">
        <f t="shared" si="1312"/>
        <v>64</v>
      </c>
      <c r="F7584" s="47" t="str">
        <f t="shared" si="1313"/>
        <v>06.00.381-64</v>
      </c>
      <c r="G7584" s="37" t="s">
        <v>6654</v>
      </c>
      <c r="H7584" s="37">
        <v>502</v>
      </c>
    </row>
    <row r="7585" spans="1:8" x14ac:dyDescent="0.3">
      <c r="A7585" s="34" t="str">
        <f>+LEFT(Tabla3[[#This Row],[id_detalle]],2)</f>
        <v>06</v>
      </c>
      <c r="B7585" s="46" t="str">
        <f>VLOOKUP((LEFT(Tabla3[[#This Row],[id_detalle]],2)),id_rubro[[id]:[Rubro]],2,0)</f>
        <v>COMERCIO, ABASTECIMIENTO Y DISTRIBUCIÓN</v>
      </c>
      <c r="C7585" s="36" t="s">
        <v>1387</v>
      </c>
      <c r="D7585" s="45" t="str">
        <f>+Tabla3[[#This Row],[id_detalle]]&amp;" "&amp;VLOOKUP(Tabla3[[#This Row],[id_detalle]],rubro_detalle[[Código]:[Rubro Detalle]],2,0)</f>
        <v>06.00.381 Hoteles</v>
      </c>
      <c r="E7585" s="33">
        <f t="shared" si="1312"/>
        <v>65</v>
      </c>
      <c r="F7585" s="47" t="str">
        <f t="shared" si="1313"/>
        <v>06.00.381-65</v>
      </c>
      <c r="G7585" s="37" t="s">
        <v>6655</v>
      </c>
      <c r="H7585" s="37">
        <v>502</v>
      </c>
    </row>
    <row r="7586" spans="1:8" x14ac:dyDescent="0.3">
      <c r="A7586" s="34" t="str">
        <f>+LEFT(Tabla3[[#This Row],[id_detalle]],2)</f>
        <v>06</v>
      </c>
      <c r="B7586" s="46" t="str">
        <f>VLOOKUP((LEFT(Tabla3[[#This Row],[id_detalle]],2)),id_rubro[[id]:[Rubro]],2,0)</f>
        <v>COMERCIO, ABASTECIMIENTO Y DISTRIBUCIÓN</v>
      </c>
      <c r="C7586" s="36" t="s">
        <v>1387</v>
      </c>
      <c r="D7586" s="45" t="str">
        <f>+Tabla3[[#This Row],[id_detalle]]&amp;" "&amp;VLOOKUP(Tabla3[[#This Row],[id_detalle]],rubro_detalle[[Código]:[Rubro Detalle]],2,0)</f>
        <v>06.00.381 Hoteles</v>
      </c>
      <c r="E7586" s="33">
        <f t="shared" si="1312"/>
        <v>66</v>
      </c>
      <c r="F7586" s="47" t="str">
        <f t="shared" si="1313"/>
        <v>06.00.381-66</v>
      </c>
      <c r="G7586" s="37" t="s">
        <v>6656</v>
      </c>
      <c r="H7586" s="37">
        <v>502</v>
      </c>
    </row>
    <row r="7587" spans="1:8" x14ac:dyDescent="0.3">
      <c r="A7587" s="34" t="str">
        <f>+LEFT(Tabla3[[#This Row],[id_detalle]],2)</f>
        <v>06</v>
      </c>
      <c r="B7587" s="46" t="str">
        <f>VLOOKUP((LEFT(Tabla3[[#This Row],[id_detalle]],2)),id_rubro[[id]:[Rubro]],2,0)</f>
        <v>COMERCIO, ABASTECIMIENTO Y DISTRIBUCIÓN</v>
      </c>
      <c r="C7587" s="36" t="s">
        <v>1387</v>
      </c>
      <c r="D7587" s="45" t="str">
        <f>+Tabla3[[#This Row],[id_detalle]]&amp;" "&amp;VLOOKUP(Tabla3[[#This Row],[id_detalle]],rubro_detalle[[Código]:[Rubro Detalle]],2,0)</f>
        <v>06.00.381 Hoteles</v>
      </c>
      <c r="E7587" s="33">
        <f t="shared" si="1312"/>
        <v>67</v>
      </c>
      <c r="F7587" s="47" t="str">
        <f t="shared" si="1313"/>
        <v>06.00.381-67</v>
      </c>
      <c r="G7587" s="37" t="s">
        <v>6657</v>
      </c>
      <c r="H7587" s="37">
        <v>502</v>
      </c>
    </row>
    <row r="7588" spans="1:8" x14ac:dyDescent="0.3">
      <c r="A7588" s="34" t="str">
        <f>+LEFT(Tabla3[[#This Row],[id_detalle]],2)</f>
        <v>06</v>
      </c>
      <c r="B7588" s="46" t="str">
        <f>VLOOKUP((LEFT(Tabla3[[#This Row],[id_detalle]],2)),id_rubro[[id]:[Rubro]],2,0)</f>
        <v>COMERCIO, ABASTECIMIENTO Y DISTRIBUCIÓN</v>
      </c>
      <c r="C7588" s="36" t="s">
        <v>1387</v>
      </c>
      <c r="D7588" s="45" t="str">
        <f>+Tabla3[[#This Row],[id_detalle]]&amp;" "&amp;VLOOKUP(Tabla3[[#This Row],[id_detalle]],rubro_detalle[[Código]:[Rubro Detalle]],2,0)</f>
        <v>06.00.381 Hoteles</v>
      </c>
      <c r="E7588" s="33">
        <f t="shared" si="1312"/>
        <v>68</v>
      </c>
      <c r="F7588" s="47" t="str">
        <f t="shared" si="1313"/>
        <v>06.00.381-68</v>
      </c>
      <c r="G7588" s="37" t="s">
        <v>6658</v>
      </c>
      <c r="H7588" s="37">
        <v>502</v>
      </c>
    </row>
    <row r="7589" spans="1:8" x14ac:dyDescent="0.3">
      <c r="A7589" s="34" t="str">
        <f>+LEFT(Tabla3[[#This Row],[id_detalle]],2)</f>
        <v>06</v>
      </c>
      <c r="B7589" s="46" t="str">
        <f>VLOOKUP((LEFT(Tabla3[[#This Row],[id_detalle]],2)),id_rubro[[id]:[Rubro]],2,0)</f>
        <v>COMERCIO, ABASTECIMIENTO Y DISTRIBUCIÓN</v>
      </c>
      <c r="C7589" s="36" t="s">
        <v>1387</v>
      </c>
      <c r="D7589" s="45" t="str">
        <f>+Tabla3[[#This Row],[id_detalle]]&amp;" "&amp;VLOOKUP(Tabla3[[#This Row],[id_detalle]],rubro_detalle[[Código]:[Rubro Detalle]],2,0)</f>
        <v>06.00.381 Hoteles</v>
      </c>
      <c r="E7589" s="33">
        <f t="shared" si="1312"/>
        <v>69</v>
      </c>
      <c r="F7589" s="47" t="str">
        <f t="shared" si="1313"/>
        <v>06.00.381-69</v>
      </c>
      <c r="G7589" s="37" t="s">
        <v>6659</v>
      </c>
      <c r="H7589" s="37">
        <v>502</v>
      </c>
    </row>
    <row r="7590" spans="1:8" x14ac:dyDescent="0.3">
      <c r="A7590" s="34" t="str">
        <f>+LEFT(Tabla3[[#This Row],[id_detalle]],2)</f>
        <v>06</v>
      </c>
      <c r="B7590" s="46" t="str">
        <f>VLOOKUP((LEFT(Tabla3[[#This Row],[id_detalle]],2)),id_rubro[[id]:[Rubro]],2,0)</f>
        <v>COMERCIO, ABASTECIMIENTO Y DISTRIBUCIÓN</v>
      </c>
      <c r="C7590" s="36" t="s">
        <v>1387</v>
      </c>
      <c r="D7590" s="45" t="str">
        <f>+Tabla3[[#This Row],[id_detalle]]&amp;" "&amp;VLOOKUP(Tabla3[[#This Row],[id_detalle]],rubro_detalle[[Código]:[Rubro Detalle]],2,0)</f>
        <v>06.00.381 Hoteles</v>
      </c>
      <c r="E7590" s="33">
        <f t="shared" si="1312"/>
        <v>70</v>
      </c>
      <c r="F7590" s="47" t="str">
        <f t="shared" si="1313"/>
        <v>06.00.381-70</v>
      </c>
      <c r="G7590" s="37" t="s">
        <v>6660</v>
      </c>
      <c r="H7590" s="37">
        <v>502</v>
      </c>
    </row>
    <row r="7591" spans="1:8" x14ac:dyDescent="0.3">
      <c r="A7591" s="34" t="str">
        <f>+LEFT(Tabla3[[#This Row],[id_detalle]],2)</f>
        <v>06</v>
      </c>
      <c r="B7591" s="46" t="str">
        <f>VLOOKUP((LEFT(Tabla3[[#This Row],[id_detalle]],2)),id_rubro[[id]:[Rubro]],2,0)</f>
        <v>COMERCIO, ABASTECIMIENTO Y DISTRIBUCIÓN</v>
      </c>
      <c r="C7591" s="36" t="s">
        <v>1387</v>
      </c>
      <c r="D7591" s="45" t="str">
        <f>+Tabla3[[#This Row],[id_detalle]]&amp;" "&amp;VLOOKUP(Tabla3[[#This Row],[id_detalle]],rubro_detalle[[Código]:[Rubro Detalle]],2,0)</f>
        <v>06.00.381 Hoteles</v>
      </c>
      <c r="E7591" s="33">
        <f t="shared" si="1312"/>
        <v>71</v>
      </c>
      <c r="F7591" s="47" t="str">
        <f t="shared" si="1313"/>
        <v>06.00.381-71</v>
      </c>
      <c r="G7591" s="37" t="s">
        <v>6661</v>
      </c>
      <c r="H7591" s="37">
        <v>502</v>
      </c>
    </row>
    <row r="7592" spans="1:8" x14ac:dyDescent="0.3">
      <c r="A7592" s="34" t="str">
        <f>+LEFT(Tabla3[[#This Row],[id_detalle]],2)</f>
        <v>06</v>
      </c>
      <c r="B7592" s="46" t="str">
        <f>VLOOKUP((LEFT(Tabla3[[#This Row],[id_detalle]],2)),id_rubro[[id]:[Rubro]],2,0)</f>
        <v>COMERCIO, ABASTECIMIENTO Y DISTRIBUCIÓN</v>
      </c>
      <c r="C7592" s="36" t="s">
        <v>1387</v>
      </c>
      <c r="D7592" s="45" t="str">
        <f>+Tabla3[[#This Row],[id_detalle]]&amp;" "&amp;VLOOKUP(Tabla3[[#This Row],[id_detalle]],rubro_detalle[[Código]:[Rubro Detalle]],2,0)</f>
        <v>06.00.381 Hoteles</v>
      </c>
      <c r="E7592" s="33">
        <f t="shared" si="1312"/>
        <v>72</v>
      </c>
      <c r="F7592" s="47" t="str">
        <f t="shared" si="1313"/>
        <v>06.00.381-72</v>
      </c>
      <c r="G7592" s="37" t="s">
        <v>6662</v>
      </c>
      <c r="H7592" s="37">
        <v>503</v>
      </c>
    </row>
    <row r="7593" spans="1:8" x14ac:dyDescent="0.3">
      <c r="A7593" s="34" t="str">
        <f>+LEFT(Tabla3[[#This Row],[id_detalle]],2)</f>
        <v>06</v>
      </c>
      <c r="B7593" s="46" t="str">
        <f>VLOOKUP((LEFT(Tabla3[[#This Row],[id_detalle]],2)),id_rubro[[id]:[Rubro]],2,0)</f>
        <v>COMERCIO, ABASTECIMIENTO Y DISTRIBUCIÓN</v>
      </c>
      <c r="C7593" s="36" t="s">
        <v>1387</v>
      </c>
      <c r="D7593" s="45" t="str">
        <f>+Tabla3[[#This Row],[id_detalle]]&amp;" "&amp;VLOOKUP(Tabla3[[#This Row],[id_detalle]],rubro_detalle[[Código]:[Rubro Detalle]],2,0)</f>
        <v>06.00.381 Hoteles</v>
      </c>
      <c r="E7593" s="33">
        <f t="shared" si="1312"/>
        <v>73</v>
      </c>
      <c r="F7593" s="47" t="str">
        <f t="shared" si="1313"/>
        <v>06.00.381-73</v>
      </c>
      <c r="G7593" s="37" t="s">
        <v>6663</v>
      </c>
      <c r="H7593" s="37">
        <v>503</v>
      </c>
    </row>
    <row r="7594" spans="1:8" x14ac:dyDescent="0.3">
      <c r="A7594" s="34" t="str">
        <f>+LEFT(Tabla3[[#This Row],[id_detalle]],2)</f>
        <v>06</v>
      </c>
      <c r="B7594" s="46" t="str">
        <f>VLOOKUP((LEFT(Tabla3[[#This Row],[id_detalle]],2)),id_rubro[[id]:[Rubro]],2,0)</f>
        <v>COMERCIO, ABASTECIMIENTO Y DISTRIBUCIÓN</v>
      </c>
      <c r="C7594" s="36" t="s">
        <v>1387</v>
      </c>
      <c r="D7594" s="45" t="str">
        <f>+Tabla3[[#This Row],[id_detalle]]&amp;" "&amp;VLOOKUP(Tabla3[[#This Row],[id_detalle]],rubro_detalle[[Código]:[Rubro Detalle]],2,0)</f>
        <v>06.00.381 Hoteles</v>
      </c>
      <c r="E7594" s="33">
        <f t="shared" si="1312"/>
        <v>74</v>
      </c>
      <c r="F7594" s="47" t="str">
        <f t="shared" si="1313"/>
        <v>06.00.381-74</v>
      </c>
      <c r="G7594" s="37" t="s">
        <v>6664</v>
      </c>
      <c r="H7594" s="37">
        <v>503</v>
      </c>
    </row>
    <row r="7595" spans="1:8" x14ac:dyDescent="0.3">
      <c r="A7595" s="34" t="str">
        <f>+LEFT(Tabla3[[#This Row],[id_detalle]],2)</f>
        <v>06</v>
      </c>
      <c r="B7595" s="46" t="str">
        <f>VLOOKUP((LEFT(Tabla3[[#This Row],[id_detalle]],2)),id_rubro[[id]:[Rubro]],2,0)</f>
        <v>COMERCIO, ABASTECIMIENTO Y DISTRIBUCIÓN</v>
      </c>
      <c r="C7595" s="36" t="s">
        <v>1387</v>
      </c>
      <c r="D7595" s="45" t="str">
        <f>+Tabla3[[#This Row],[id_detalle]]&amp;" "&amp;VLOOKUP(Tabla3[[#This Row],[id_detalle]],rubro_detalle[[Código]:[Rubro Detalle]],2,0)</f>
        <v>06.00.381 Hoteles</v>
      </c>
      <c r="E7595" s="33">
        <f t="shared" si="1312"/>
        <v>75</v>
      </c>
      <c r="F7595" s="47" t="str">
        <f t="shared" si="1313"/>
        <v>06.00.381-75</v>
      </c>
      <c r="G7595" s="37" t="s">
        <v>6665</v>
      </c>
      <c r="H7595" s="37">
        <v>503</v>
      </c>
    </row>
    <row r="7596" spans="1:8" x14ac:dyDescent="0.3">
      <c r="A7596" s="34" t="str">
        <f>+LEFT(Tabla3[[#This Row],[id_detalle]],2)</f>
        <v>06</v>
      </c>
      <c r="B7596" s="46" t="str">
        <f>VLOOKUP((LEFT(Tabla3[[#This Row],[id_detalle]],2)),id_rubro[[id]:[Rubro]],2,0)</f>
        <v>COMERCIO, ABASTECIMIENTO Y DISTRIBUCIÓN</v>
      </c>
      <c r="C7596" s="36" t="s">
        <v>1387</v>
      </c>
      <c r="D7596" s="45" t="str">
        <f>+Tabla3[[#This Row],[id_detalle]]&amp;" "&amp;VLOOKUP(Tabla3[[#This Row],[id_detalle]],rubro_detalle[[Código]:[Rubro Detalle]],2,0)</f>
        <v>06.00.381 Hoteles</v>
      </c>
      <c r="E7596" s="33">
        <f t="shared" si="1312"/>
        <v>76</v>
      </c>
      <c r="F7596" s="47" t="str">
        <f t="shared" si="1313"/>
        <v>06.00.381-76</v>
      </c>
      <c r="G7596" s="37" t="s">
        <v>6666</v>
      </c>
      <c r="H7596" s="37">
        <v>503</v>
      </c>
    </row>
    <row r="7597" spans="1:8" x14ac:dyDescent="0.3">
      <c r="A7597" s="34" t="str">
        <f>+LEFT(Tabla3[[#This Row],[id_detalle]],2)</f>
        <v>06</v>
      </c>
      <c r="B7597" s="46" t="str">
        <f>VLOOKUP((LEFT(Tabla3[[#This Row],[id_detalle]],2)),id_rubro[[id]:[Rubro]],2,0)</f>
        <v>COMERCIO, ABASTECIMIENTO Y DISTRIBUCIÓN</v>
      </c>
      <c r="C7597" s="36" t="s">
        <v>1387</v>
      </c>
      <c r="D7597" s="45" t="str">
        <f>+Tabla3[[#This Row],[id_detalle]]&amp;" "&amp;VLOOKUP(Tabla3[[#This Row],[id_detalle]],rubro_detalle[[Código]:[Rubro Detalle]],2,0)</f>
        <v>06.00.381 Hoteles</v>
      </c>
      <c r="E7597" s="33">
        <f t="shared" si="1312"/>
        <v>77</v>
      </c>
      <c r="F7597" s="47" t="str">
        <f t="shared" si="1313"/>
        <v>06.00.381-77</v>
      </c>
      <c r="G7597" s="37" t="s">
        <v>6667</v>
      </c>
      <c r="H7597" s="37">
        <v>503</v>
      </c>
    </row>
    <row r="7598" spans="1:8" x14ac:dyDescent="0.3">
      <c r="A7598" s="34" t="str">
        <f>+LEFT(Tabla3[[#This Row],[id_detalle]],2)</f>
        <v>06</v>
      </c>
      <c r="B7598" s="46" t="str">
        <f>VLOOKUP((LEFT(Tabla3[[#This Row],[id_detalle]],2)),id_rubro[[id]:[Rubro]],2,0)</f>
        <v>COMERCIO, ABASTECIMIENTO Y DISTRIBUCIÓN</v>
      </c>
      <c r="C7598" s="36" t="s">
        <v>1387</v>
      </c>
      <c r="D7598" s="45" t="str">
        <f>+Tabla3[[#This Row],[id_detalle]]&amp;" "&amp;VLOOKUP(Tabla3[[#This Row],[id_detalle]],rubro_detalle[[Código]:[Rubro Detalle]],2,0)</f>
        <v>06.00.381 Hoteles</v>
      </c>
      <c r="E7598" s="33">
        <f t="shared" si="1312"/>
        <v>78</v>
      </c>
      <c r="F7598" s="47" t="str">
        <f t="shared" si="1313"/>
        <v>06.00.381-78</v>
      </c>
      <c r="G7598" s="37" t="s">
        <v>6668</v>
      </c>
      <c r="H7598" s="37">
        <v>503</v>
      </c>
    </row>
    <row r="7599" spans="1:8" x14ac:dyDescent="0.3">
      <c r="A7599" s="34" t="str">
        <f>+LEFT(Tabla3[[#This Row],[id_detalle]],2)</f>
        <v>06</v>
      </c>
      <c r="B7599" s="46" t="str">
        <f>VLOOKUP((LEFT(Tabla3[[#This Row],[id_detalle]],2)),id_rubro[[id]:[Rubro]],2,0)</f>
        <v>COMERCIO, ABASTECIMIENTO Y DISTRIBUCIÓN</v>
      </c>
      <c r="C7599" s="36" t="s">
        <v>1387</v>
      </c>
      <c r="D7599" s="45" t="str">
        <f>+Tabla3[[#This Row],[id_detalle]]&amp;" "&amp;VLOOKUP(Tabla3[[#This Row],[id_detalle]],rubro_detalle[[Código]:[Rubro Detalle]],2,0)</f>
        <v>06.00.381 Hoteles</v>
      </c>
      <c r="E7599" s="33">
        <f t="shared" si="1312"/>
        <v>79</v>
      </c>
      <c r="F7599" s="47" t="str">
        <f t="shared" si="1313"/>
        <v>06.00.381-79</v>
      </c>
      <c r="G7599" s="37" t="s">
        <v>6669</v>
      </c>
      <c r="H7599" s="37">
        <v>503</v>
      </c>
    </row>
    <row r="7600" spans="1:8" x14ac:dyDescent="0.3">
      <c r="A7600" s="34" t="str">
        <f>+LEFT(Tabla3[[#This Row],[id_detalle]],2)</f>
        <v>06</v>
      </c>
      <c r="B7600" s="46" t="str">
        <f>VLOOKUP((LEFT(Tabla3[[#This Row],[id_detalle]],2)),id_rubro[[id]:[Rubro]],2,0)</f>
        <v>COMERCIO, ABASTECIMIENTO Y DISTRIBUCIÓN</v>
      </c>
      <c r="C7600" s="36" t="s">
        <v>1387</v>
      </c>
      <c r="D7600" s="45" t="str">
        <f>+Tabla3[[#This Row],[id_detalle]]&amp;" "&amp;VLOOKUP(Tabla3[[#This Row],[id_detalle]],rubro_detalle[[Código]:[Rubro Detalle]],2,0)</f>
        <v>06.00.381 Hoteles</v>
      </c>
      <c r="E7600" s="33">
        <f>+IF(D7600=D7599,E7599+1,1)</f>
        <v>80</v>
      </c>
      <c r="F7600" s="47" t="str">
        <f>+LEFT(D7600,9)&amp;"-"&amp;E7600</f>
        <v>06.00.381-80</v>
      </c>
      <c r="G7600" s="37" t="s">
        <v>6670</v>
      </c>
      <c r="H7600" s="37">
        <v>503</v>
      </c>
    </row>
    <row r="7601" spans="1:8" x14ac:dyDescent="0.3">
      <c r="A7601" s="34" t="str">
        <f>+LEFT(Tabla3[[#This Row],[id_detalle]],2)</f>
        <v>06</v>
      </c>
      <c r="B7601" s="46" t="str">
        <f>VLOOKUP((LEFT(Tabla3[[#This Row],[id_detalle]],2)),id_rubro[[id]:[Rubro]],2,0)</f>
        <v>COMERCIO, ABASTECIMIENTO Y DISTRIBUCIÓN</v>
      </c>
      <c r="C7601" s="36" t="s">
        <v>1387</v>
      </c>
      <c r="D7601" s="45" t="str">
        <f>+Tabla3[[#This Row],[id_detalle]]&amp;" "&amp;VLOOKUP(Tabla3[[#This Row],[id_detalle]],rubro_detalle[[Código]:[Rubro Detalle]],2,0)</f>
        <v>06.00.381 Hoteles</v>
      </c>
      <c r="E7601" s="33">
        <f t="shared" ref="E7601:E7603" si="1314">+IF(D7601=D7600,E7600+1,1)</f>
        <v>81</v>
      </c>
      <c r="F7601" s="47" t="str">
        <f t="shared" ref="F7601:F7603" si="1315">+LEFT(D7601,9)&amp;"-"&amp;E7601</f>
        <v>06.00.381-81</v>
      </c>
      <c r="G7601" s="37" t="s">
        <v>6671</v>
      </c>
      <c r="H7601" s="37">
        <v>504</v>
      </c>
    </row>
    <row r="7602" spans="1:8" x14ac:dyDescent="0.3">
      <c r="A7602" s="34" t="str">
        <f>+LEFT(Tabla3[[#This Row],[id_detalle]],2)</f>
        <v>06</v>
      </c>
      <c r="B7602" s="46" t="str">
        <f>VLOOKUP((LEFT(Tabla3[[#This Row],[id_detalle]],2)),id_rubro[[id]:[Rubro]],2,0)</f>
        <v>COMERCIO, ABASTECIMIENTO Y DISTRIBUCIÓN</v>
      </c>
      <c r="C7602" s="36" t="s">
        <v>1387</v>
      </c>
      <c r="D7602" s="45" t="str">
        <f>+Tabla3[[#This Row],[id_detalle]]&amp;" "&amp;VLOOKUP(Tabla3[[#This Row],[id_detalle]],rubro_detalle[[Código]:[Rubro Detalle]],2,0)</f>
        <v>06.00.381 Hoteles</v>
      </c>
      <c r="E7602" s="33">
        <f t="shared" si="1314"/>
        <v>82</v>
      </c>
      <c r="F7602" s="47" t="str">
        <f t="shared" si="1315"/>
        <v>06.00.381-82</v>
      </c>
      <c r="G7602" s="37" t="s">
        <v>6672</v>
      </c>
      <c r="H7602" s="37">
        <v>504</v>
      </c>
    </row>
    <row r="7603" spans="1:8" x14ac:dyDescent="0.3">
      <c r="A7603" s="34" t="str">
        <f>+LEFT(Tabla3[[#This Row],[id_detalle]],2)</f>
        <v>06</v>
      </c>
      <c r="B7603" s="46" t="str">
        <f>VLOOKUP((LEFT(Tabla3[[#This Row],[id_detalle]],2)),id_rubro[[id]:[Rubro]],2,0)</f>
        <v>COMERCIO, ABASTECIMIENTO Y DISTRIBUCIÓN</v>
      </c>
      <c r="C7603" s="36" t="s">
        <v>1387</v>
      </c>
      <c r="D7603" s="45" t="str">
        <f>+Tabla3[[#This Row],[id_detalle]]&amp;" "&amp;VLOOKUP(Tabla3[[#This Row],[id_detalle]],rubro_detalle[[Código]:[Rubro Detalle]],2,0)</f>
        <v>06.00.381 Hoteles</v>
      </c>
      <c r="E7603" s="33">
        <f t="shared" si="1314"/>
        <v>83</v>
      </c>
      <c r="F7603" s="47" t="str">
        <f t="shared" si="1315"/>
        <v>06.00.381-83</v>
      </c>
      <c r="G7603" s="37" t="s">
        <v>6673</v>
      </c>
      <c r="H7603" s="37">
        <v>536</v>
      </c>
    </row>
    <row r="7604" spans="1:8" x14ac:dyDescent="0.3">
      <c r="A7604" s="34" t="str">
        <f>+LEFT(Tabla3[[#This Row],[id_detalle]],2)</f>
        <v>06</v>
      </c>
      <c r="B7604" s="46" t="str">
        <f>VLOOKUP((LEFT(Tabla3[[#This Row],[id_detalle]],2)),id_rubro[[id]:[Rubro]],2,0)</f>
        <v>COMERCIO, ABASTECIMIENTO Y DISTRIBUCIÓN</v>
      </c>
      <c r="C7604" s="36" t="s">
        <v>1387</v>
      </c>
      <c r="D7604" s="45" t="str">
        <f>+Tabla3[[#This Row],[id_detalle]]&amp;" "&amp;VLOOKUP(Tabla3[[#This Row],[id_detalle]],rubro_detalle[[Código]:[Rubro Detalle]],2,0)</f>
        <v>06.00.381 Hoteles</v>
      </c>
      <c r="E7604" s="33">
        <f t="shared" ref="E7604:E7626" si="1316">+IF(D7604=D7603,E7603+1,1)</f>
        <v>84</v>
      </c>
      <c r="F7604" s="47" t="str">
        <f t="shared" ref="F7604:F7626" si="1317">+LEFT(D7604,9)&amp;"-"&amp;E7604</f>
        <v>06.00.381-84</v>
      </c>
      <c r="G7604" s="37" t="s">
        <v>6674</v>
      </c>
      <c r="H7604" s="37">
        <v>552</v>
      </c>
    </row>
    <row r="7605" spans="1:8" x14ac:dyDescent="0.3">
      <c r="A7605" s="34" t="str">
        <f>+LEFT(Tabla3[[#This Row],[id_detalle]],2)</f>
        <v>06</v>
      </c>
      <c r="B7605" s="46" t="str">
        <f>VLOOKUP((LEFT(Tabla3[[#This Row],[id_detalle]],2)),id_rubro[[id]:[Rubro]],2,0)</f>
        <v>COMERCIO, ABASTECIMIENTO Y DISTRIBUCIÓN</v>
      </c>
      <c r="C7605" s="36" t="s">
        <v>1387</v>
      </c>
      <c r="D7605" s="45" t="str">
        <f>+Tabla3[[#This Row],[id_detalle]]&amp;" "&amp;VLOOKUP(Tabla3[[#This Row],[id_detalle]],rubro_detalle[[Código]:[Rubro Detalle]],2,0)</f>
        <v>06.00.381 Hoteles</v>
      </c>
      <c r="E7605" s="33">
        <f t="shared" si="1316"/>
        <v>85</v>
      </c>
      <c r="F7605" s="47" t="str">
        <f t="shared" si="1317"/>
        <v>06.00.381-85</v>
      </c>
      <c r="G7605" s="37" t="s">
        <v>6249</v>
      </c>
      <c r="H7605" s="37">
        <v>573</v>
      </c>
    </row>
    <row r="7606" spans="1:8" x14ac:dyDescent="0.3">
      <c r="A7606" s="34" t="str">
        <f>+LEFT(Tabla3[[#This Row],[id_detalle]],2)</f>
        <v>06</v>
      </c>
      <c r="B7606" s="46" t="str">
        <f>VLOOKUP((LEFT(Tabla3[[#This Row],[id_detalle]],2)),id_rubro[[id]:[Rubro]],2,0)</f>
        <v>COMERCIO, ABASTECIMIENTO Y DISTRIBUCIÓN</v>
      </c>
      <c r="C7606" s="36" t="s">
        <v>1387</v>
      </c>
      <c r="D7606" s="45" t="str">
        <f>+Tabla3[[#This Row],[id_detalle]]&amp;" "&amp;VLOOKUP(Tabla3[[#This Row],[id_detalle]],rubro_detalle[[Código]:[Rubro Detalle]],2,0)</f>
        <v>06.00.381 Hoteles</v>
      </c>
      <c r="E7606" s="33">
        <f t="shared" si="1316"/>
        <v>86</v>
      </c>
      <c r="F7606" s="47" t="str">
        <f t="shared" si="1317"/>
        <v>06.00.381-86</v>
      </c>
      <c r="G7606" s="37" t="s">
        <v>6675</v>
      </c>
      <c r="H7606" s="37">
        <v>604</v>
      </c>
    </row>
    <row r="7607" spans="1:8" x14ac:dyDescent="0.3">
      <c r="A7607" s="34" t="str">
        <f>+LEFT(Tabla3[[#This Row],[id_detalle]],2)</f>
        <v>06</v>
      </c>
      <c r="B7607" s="46" t="str">
        <f>VLOOKUP((LEFT(Tabla3[[#This Row],[id_detalle]],2)),id_rubro[[id]:[Rubro]],2,0)</f>
        <v>COMERCIO, ABASTECIMIENTO Y DISTRIBUCIÓN</v>
      </c>
      <c r="C7607" s="36" t="s">
        <v>1387</v>
      </c>
      <c r="D7607" s="45" t="str">
        <f>+Tabla3[[#This Row],[id_detalle]]&amp;" "&amp;VLOOKUP(Tabla3[[#This Row],[id_detalle]],rubro_detalle[[Código]:[Rubro Detalle]],2,0)</f>
        <v>06.00.381 Hoteles</v>
      </c>
      <c r="E7607" s="33">
        <f t="shared" si="1316"/>
        <v>87</v>
      </c>
      <c r="F7607" s="47" t="str">
        <f t="shared" si="1317"/>
        <v>06.00.381-87</v>
      </c>
      <c r="G7607" s="37" t="s">
        <v>6676</v>
      </c>
      <c r="H7607" s="37">
        <v>643</v>
      </c>
    </row>
    <row r="7608" spans="1:8" x14ac:dyDescent="0.3">
      <c r="A7608" s="34" t="str">
        <f>+LEFT(Tabla3[[#This Row],[id_detalle]],2)</f>
        <v>06</v>
      </c>
      <c r="B7608" s="46" t="str">
        <f>VLOOKUP((LEFT(Tabla3[[#This Row],[id_detalle]],2)),id_rubro[[id]:[Rubro]],2,0)</f>
        <v>COMERCIO, ABASTECIMIENTO Y DISTRIBUCIÓN</v>
      </c>
      <c r="C7608" s="36" t="s">
        <v>1387</v>
      </c>
      <c r="D7608" s="45" t="str">
        <f>+Tabla3[[#This Row],[id_detalle]]&amp;" "&amp;VLOOKUP(Tabla3[[#This Row],[id_detalle]],rubro_detalle[[Código]:[Rubro Detalle]],2,0)</f>
        <v>06.00.381 Hoteles</v>
      </c>
      <c r="E7608" s="33">
        <f t="shared" si="1316"/>
        <v>88</v>
      </c>
      <c r="F7608" s="47" t="str">
        <f t="shared" si="1317"/>
        <v>06.00.381-88</v>
      </c>
      <c r="G7608" s="37" t="s">
        <v>6677</v>
      </c>
      <c r="H7608" s="37">
        <v>656</v>
      </c>
    </row>
    <row r="7609" spans="1:8" x14ac:dyDescent="0.3">
      <c r="A7609" s="34" t="str">
        <f>+LEFT(Tabla3[[#This Row],[id_detalle]],2)</f>
        <v>06</v>
      </c>
      <c r="B7609" s="46" t="str">
        <f>VLOOKUP((LEFT(Tabla3[[#This Row],[id_detalle]],2)),id_rubro[[id]:[Rubro]],2,0)</f>
        <v>COMERCIO, ABASTECIMIENTO Y DISTRIBUCIÓN</v>
      </c>
      <c r="C7609" s="36" t="s">
        <v>1387</v>
      </c>
      <c r="D7609" s="45" t="str">
        <f>+Tabla3[[#This Row],[id_detalle]]&amp;" "&amp;VLOOKUP(Tabla3[[#This Row],[id_detalle]],rubro_detalle[[Código]:[Rubro Detalle]],2,0)</f>
        <v>06.00.381 Hoteles</v>
      </c>
      <c r="E7609" s="33">
        <f t="shared" si="1316"/>
        <v>89</v>
      </c>
      <c r="F7609" s="47" t="str">
        <f t="shared" si="1317"/>
        <v>06.00.381-89</v>
      </c>
      <c r="G7609" s="37" t="s">
        <v>6678</v>
      </c>
      <c r="H7609" s="37">
        <v>658</v>
      </c>
    </row>
    <row r="7610" spans="1:8" x14ac:dyDescent="0.3">
      <c r="A7610" s="34" t="str">
        <f>+LEFT(Tabla3[[#This Row],[id_detalle]],2)</f>
        <v>06</v>
      </c>
      <c r="B7610" s="46" t="str">
        <f>VLOOKUP((LEFT(Tabla3[[#This Row],[id_detalle]],2)),id_rubro[[id]:[Rubro]],2,0)</f>
        <v>COMERCIO, ABASTECIMIENTO Y DISTRIBUCIÓN</v>
      </c>
      <c r="C7610" s="36" t="s">
        <v>1387</v>
      </c>
      <c r="D7610" s="45" t="str">
        <f>+Tabla3[[#This Row],[id_detalle]]&amp;" "&amp;VLOOKUP(Tabla3[[#This Row],[id_detalle]],rubro_detalle[[Código]:[Rubro Detalle]],2,0)</f>
        <v>06.00.381 Hoteles</v>
      </c>
      <c r="E7610" s="33">
        <f t="shared" si="1316"/>
        <v>90</v>
      </c>
      <c r="F7610" s="47" t="str">
        <f t="shared" si="1317"/>
        <v>06.00.381-90</v>
      </c>
      <c r="G7610" s="37" t="s">
        <v>6679</v>
      </c>
      <c r="H7610" s="37">
        <v>658</v>
      </c>
    </row>
    <row r="7611" spans="1:8" x14ac:dyDescent="0.3">
      <c r="A7611" s="34" t="str">
        <f>+LEFT(Tabla3[[#This Row],[id_detalle]],2)</f>
        <v>06</v>
      </c>
      <c r="B7611" s="46" t="str">
        <f>VLOOKUP((LEFT(Tabla3[[#This Row],[id_detalle]],2)),id_rubro[[id]:[Rubro]],2,0)</f>
        <v>COMERCIO, ABASTECIMIENTO Y DISTRIBUCIÓN</v>
      </c>
      <c r="C7611" s="36" t="s">
        <v>1387</v>
      </c>
      <c r="D7611" s="45" t="str">
        <f>+Tabla3[[#This Row],[id_detalle]]&amp;" "&amp;VLOOKUP(Tabla3[[#This Row],[id_detalle]],rubro_detalle[[Código]:[Rubro Detalle]],2,0)</f>
        <v>06.00.381 Hoteles</v>
      </c>
      <c r="E7611" s="33">
        <f t="shared" si="1316"/>
        <v>91</v>
      </c>
      <c r="F7611" s="47" t="str">
        <f t="shared" si="1317"/>
        <v>06.00.381-91</v>
      </c>
      <c r="G7611" s="37" t="s">
        <v>6680</v>
      </c>
      <c r="H7611" s="37">
        <v>710</v>
      </c>
    </row>
    <row r="7612" spans="1:8" x14ac:dyDescent="0.3">
      <c r="A7612" s="34" t="str">
        <f>+LEFT(Tabla3[[#This Row],[id_detalle]],2)</f>
        <v>06</v>
      </c>
      <c r="B7612" s="46" t="str">
        <f>VLOOKUP((LEFT(Tabla3[[#This Row],[id_detalle]],2)),id_rubro[[id]:[Rubro]],2,0)</f>
        <v>COMERCIO, ABASTECIMIENTO Y DISTRIBUCIÓN</v>
      </c>
      <c r="C7612" s="36" t="s">
        <v>1387</v>
      </c>
      <c r="D7612" s="45" t="str">
        <f>+Tabla3[[#This Row],[id_detalle]]&amp;" "&amp;VLOOKUP(Tabla3[[#This Row],[id_detalle]],rubro_detalle[[Código]:[Rubro Detalle]],2,0)</f>
        <v>06.00.381 Hoteles</v>
      </c>
      <c r="E7612" s="33">
        <f t="shared" si="1316"/>
        <v>92</v>
      </c>
      <c r="F7612" s="47" t="str">
        <f t="shared" si="1317"/>
        <v>06.00.381-92</v>
      </c>
      <c r="G7612" s="37" t="s">
        <v>6681</v>
      </c>
      <c r="H7612" s="37">
        <v>719</v>
      </c>
    </row>
    <row r="7613" spans="1:8" x14ac:dyDescent="0.3">
      <c r="A7613" s="34" t="str">
        <f>+LEFT(Tabla3[[#This Row],[id_detalle]],2)</f>
        <v>06</v>
      </c>
      <c r="B7613" s="46" t="str">
        <f>VLOOKUP((LEFT(Tabla3[[#This Row],[id_detalle]],2)),id_rubro[[id]:[Rubro]],2,0)</f>
        <v>COMERCIO, ABASTECIMIENTO Y DISTRIBUCIÓN</v>
      </c>
      <c r="C7613" s="36" t="s">
        <v>1387</v>
      </c>
      <c r="D7613" s="45" t="str">
        <f>+Tabla3[[#This Row],[id_detalle]]&amp;" "&amp;VLOOKUP(Tabla3[[#This Row],[id_detalle]],rubro_detalle[[Código]:[Rubro Detalle]],2,0)</f>
        <v>06.00.381 Hoteles</v>
      </c>
      <c r="E7613" s="33">
        <f t="shared" si="1316"/>
        <v>93</v>
      </c>
      <c r="F7613" s="47" t="str">
        <f t="shared" si="1317"/>
        <v>06.00.381-93</v>
      </c>
      <c r="G7613" s="37" t="s">
        <v>6682</v>
      </c>
      <c r="H7613" s="37">
        <v>740</v>
      </c>
    </row>
    <row r="7614" spans="1:8" x14ac:dyDescent="0.3">
      <c r="A7614" s="34" t="str">
        <f>+LEFT(Tabla3[[#This Row],[id_detalle]],2)</f>
        <v>06</v>
      </c>
      <c r="B7614" s="46" t="str">
        <f>VLOOKUP((LEFT(Tabla3[[#This Row],[id_detalle]],2)),id_rubro[[id]:[Rubro]],2,0)</f>
        <v>COMERCIO, ABASTECIMIENTO Y DISTRIBUCIÓN</v>
      </c>
      <c r="C7614" s="36" t="s">
        <v>1387</v>
      </c>
      <c r="D7614" s="45" t="str">
        <f>+Tabla3[[#This Row],[id_detalle]]&amp;" "&amp;VLOOKUP(Tabla3[[#This Row],[id_detalle]],rubro_detalle[[Código]:[Rubro Detalle]],2,0)</f>
        <v>06.00.381 Hoteles</v>
      </c>
      <c r="E7614" s="33">
        <f t="shared" si="1316"/>
        <v>94</v>
      </c>
      <c r="F7614" s="47" t="str">
        <f t="shared" si="1317"/>
        <v>06.00.381-94</v>
      </c>
      <c r="G7614" s="37" t="s">
        <v>6683</v>
      </c>
      <c r="H7614" s="37">
        <v>747</v>
      </c>
    </row>
    <row r="7615" spans="1:8" x14ac:dyDescent="0.3">
      <c r="A7615" s="34" t="str">
        <f>+LEFT(Tabla3[[#This Row],[id_detalle]],2)</f>
        <v>06</v>
      </c>
      <c r="B7615" s="46" t="str">
        <f>VLOOKUP((LEFT(Tabla3[[#This Row],[id_detalle]],2)),id_rubro[[id]:[Rubro]],2,0)</f>
        <v>COMERCIO, ABASTECIMIENTO Y DISTRIBUCIÓN</v>
      </c>
      <c r="C7615" s="36" t="s">
        <v>1387</v>
      </c>
      <c r="D7615" s="45" t="str">
        <f>+Tabla3[[#This Row],[id_detalle]]&amp;" "&amp;VLOOKUP(Tabla3[[#This Row],[id_detalle]],rubro_detalle[[Código]:[Rubro Detalle]],2,0)</f>
        <v>06.00.381 Hoteles</v>
      </c>
      <c r="E7615" s="33">
        <f t="shared" si="1316"/>
        <v>95</v>
      </c>
      <c r="F7615" s="47" t="str">
        <f t="shared" si="1317"/>
        <v>06.00.381-95</v>
      </c>
      <c r="G7615" s="37" t="s">
        <v>6684</v>
      </c>
      <c r="H7615" s="37">
        <v>752</v>
      </c>
    </row>
    <row r="7616" spans="1:8" x14ac:dyDescent="0.3">
      <c r="A7616" s="34" t="str">
        <f>+LEFT(Tabla3[[#This Row],[id_detalle]],2)</f>
        <v>06</v>
      </c>
      <c r="B7616" s="46" t="str">
        <f>VLOOKUP((LEFT(Tabla3[[#This Row],[id_detalle]],2)),id_rubro[[id]:[Rubro]],2,0)</f>
        <v>COMERCIO, ABASTECIMIENTO Y DISTRIBUCIÓN</v>
      </c>
      <c r="C7616" s="36" t="s">
        <v>1387</v>
      </c>
      <c r="D7616" s="45" t="str">
        <f>+Tabla3[[#This Row],[id_detalle]]&amp;" "&amp;VLOOKUP(Tabla3[[#This Row],[id_detalle]],rubro_detalle[[Código]:[Rubro Detalle]],2,0)</f>
        <v>06.00.381 Hoteles</v>
      </c>
      <c r="E7616" s="33">
        <f t="shared" si="1316"/>
        <v>96</v>
      </c>
      <c r="F7616" s="47" t="str">
        <f t="shared" si="1317"/>
        <v>06.00.381-96</v>
      </c>
      <c r="G7616" s="37" t="s">
        <v>6218</v>
      </c>
      <c r="H7616" s="37">
        <v>761</v>
      </c>
    </row>
    <row r="7617" spans="1:8" x14ac:dyDescent="0.3">
      <c r="A7617" s="34" t="str">
        <f>+LEFT(Tabla3[[#This Row],[id_detalle]],2)</f>
        <v>06</v>
      </c>
      <c r="B7617" s="46" t="str">
        <f>VLOOKUP((LEFT(Tabla3[[#This Row],[id_detalle]],2)),id_rubro[[id]:[Rubro]],2,0)</f>
        <v>COMERCIO, ABASTECIMIENTO Y DISTRIBUCIÓN</v>
      </c>
      <c r="C7617" s="36" t="s">
        <v>1387</v>
      </c>
      <c r="D7617" s="45" t="str">
        <f>+Tabla3[[#This Row],[id_detalle]]&amp;" "&amp;VLOOKUP(Tabla3[[#This Row],[id_detalle]],rubro_detalle[[Código]:[Rubro Detalle]],2,0)</f>
        <v>06.00.381 Hoteles</v>
      </c>
      <c r="E7617" s="33">
        <f t="shared" si="1316"/>
        <v>97</v>
      </c>
      <c r="F7617" s="47" t="str">
        <f t="shared" si="1317"/>
        <v>06.00.381-97</v>
      </c>
      <c r="G7617" s="37" t="s">
        <v>6685</v>
      </c>
      <c r="H7617" s="37">
        <v>764</v>
      </c>
    </row>
    <row r="7618" spans="1:8" x14ac:dyDescent="0.3">
      <c r="A7618" s="34" t="str">
        <f>+LEFT(Tabla3[[#This Row],[id_detalle]],2)</f>
        <v>06</v>
      </c>
      <c r="B7618" s="46" t="str">
        <f>VLOOKUP((LEFT(Tabla3[[#This Row],[id_detalle]],2)),id_rubro[[id]:[Rubro]],2,0)</f>
        <v>COMERCIO, ABASTECIMIENTO Y DISTRIBUCIÓN</v>
      </c>
      <c r="C7618" s="36" t="s">
        <v>1387</v>
      </c>
      <c r="D7618" s="45" t="str">
        <f>+Tabla3[[#This Row],[id_detalle]]&amp;" "&amp;VLOOKUP(Tabla3[[#This Row],[id_detalle]],rubro_detalle[[Código]:[Rubro Detalle]],2,0)</f>
        <v>06.00.381 Hoteles</v>
      </c>
      <c r="E7618" s="33">
        <f t="shared" si="1316"/>
        <v>98</v>
      </c>
      <c r="F7618" s="47" t="str">
        <f t="shared" si="1317"/>
        <v>06.00.381-98</v>
      </c>
      <c r="G7618" s="37" t="s">
        <v>6686</v>
      </c>
      <c r="H7618" s="37">
        <v>764</v>
      </c>
    </row>
    <row r="7619" spans="1:8" x14ac:dyDescent="0.3">
      <c r="A7619" s="34" t="str">
        <f>+LEFT(Tabla3[[#This Row],[id_detalle]],2)</f>
        <v>06</v>
      </c>
      <c r="B7619" s="46" t="str">
        <f>VLOOKUP((LEFT(Tabla3[[#This Row],[id_detalle]],2)),id_rubro[[id]:[Rubro]],2,0)</f>
        <v>COMERCIO, ABASTECIMIENTO Y DISTRIBUCIÓN</v>
      </c>
      <c r="C7619" s="36" t="s">
        <v>1387</v>
      </c>
      <c r="D7619" s="45" t="str">
        <f>+Tabla3[[#This Row],[id_detalle]]&amp;" "&amp;VLOOKUP(Tabla3[[#This Row],[id_detalle]],rubro_detalle[[Código]:[Rubro Detalle]],2,0)</f>
        <v>06.00.381 Hoteles</v>
      </c>
      <c r="E7619" s="33">
        <f t="shared" si="1316"/>
        <v>99</v>
      </c>
      <c r="F7619" s="47" t="str">
        <f t="shared" si="1317"/>
        <v>06.00.381-99</v>
      </c>
      <c r="G7619" s="37" t="s">
        <v>6687</v>
      </c>
      <c r="H7619" s="37">
        <v>771</v>
      </c>
    </row>
    <row r="7620" spans="1:8" x14ac:dyDescent="0.3">
      <c r="A7620" s="34" t="str">
        <f>+LEFT(Tabla3[[#This Row],[id_detalle]],2)</f>
        <v>06</v>
      </c>
      <c r="B7620" s="46" t="str">
        <f>VLOOKUP((LEFT(Tabla3[[#This Row],[id_detalle]],2)),id_rubro[[id]:[Rubro]],2,0)</f>
        <v>COMERCIO, ABASTECIMIENTO Y DISTRIBUCIÓN</v>
      </c>
      <c r="C7620" s="36" t="s">
        <v>1387</v>
      </c>
      <c r="D7620" s="45" t="str">
        <f>+Tabla3[[#This Row],[id_detalle]]&amp;" "&amp;VLOOKUP(Tabla3[[#This Row],[id_detalle]],rubro_detalle[[Código]:[Rubro Detalle]],2,0)</f>
        <v>06.00.381 Hoteles</v>
      </c>
      <c r="E7620" s="33">
        <f t="shared" si="1316"/>
        <v>100</v>
      </c>
      <c r="F7620" s="47" t="str">
        <f t="shared" si="1317"/>
        <v>06.00.381-100</v>
      </c>
      <c r="G7620" s="37" t="s">
        <v>6688</v>
      </c>
      <c r="H7620" s="37">
        <v>796</v>
      </c>
    </row>
    <row r="7621" spans="1:8" x14ac:dyDescent="0.3">
      <c r="A7621" s="34" t="str">
        <f>+LEFT(Tabla3[[#This Row],[id_detalle]],2)</f>
        <v>06</v>
      </c>
      <c r="B7621" s="46" t="str">
        <f>VLOOKUP((LEFT(Tabla3[[#This Row],[id_detalle]],2)),id_rubro[[id]:[Rubro]],2,0)</f>
        <v>COMERCIO, ABASTECIMIENTO Y DISTRIBUCIÓN</v>
      </c>
      <c r="C7621" s="36" t="s">
        <v>1387</v>
      </c>
      <c r="D7621" s="45" t="str">
        <f>+Tabla3[[#This Row],[id_detalle]]&amp;" "&amp;VLOOKUP(Tabla3[[#This Row],[id_detalle]],rubro_detalle[[Código]:[Rubro Detalle]],2,0)</f>
        <v>06.00.381 Hoteles</v>
      </c>
      <c r="E7621" s="33">
        <f t="shared" si="1316"/>
        <v>101</v>
      </c>
      <c r="F7621" s="47" t="str">
        <f t="shared" si="1317"/>
        <v>06.00.381-101</v>
      </c>
      <c r="G7621" s="37" t="s">
        <v>6689</v>
      </c>
      <c r="H7621" s="37">
        <v>796</v>
      </c>
    </row>
    <row r="7622" spans="1:8" x14ac:dyDescent="0.3">
      <c r="A7622" s="34" t="str">
        <f>+LEFT(Tabla3[[#This Row],[id_detalle]],2)</f>
        <v>06</v>
      </c>
      <c r="B7622" s="46" t="str">
        <f>VLOOKUP((LEFT(Tabla3[[#This Row],[id_detalle]],2)),id_rubro[[id]:[Rubro]],2,0)</f>
        <v>COMERCIO, ABASTECIMIENTO Y DISTRIBUCIÓN</v>
      </c>
      <c r="C7622" s="36" t="s">
        <v>1387</v>
      </c>
      <c r="D7622" s="45" t="str">
        <f>+Tabla3[[#This Row],[id_detalle]]&amp;" "&amp;VLOOKUP(Tabla3[[#This Row],[id_detalle]],rubro_detalle[[Código]:[Rubro Detalle]],2,0)</f>
        <v>06.00.381 Hoteles</v>
      </c>
      <c r="E7622" s="33">
        <f t="shared" si="1316"/>
        <v>102</v>
      </c>
      <c r="F7622" s="47" t="str">
        <f t="shared" si="1317"/>
        <v>06.00.381-102</v>
      </c>
      <c r="G7622" s="37" t="s">
        <v>6690</v>
      </c>
      <c r="H7622" s="37">
        <v>797</v>
      </c>
    </row>
    <row r="7623" spans="1:8" x14ac:dyDescent="0.3">
      <c r="A7623" s="34" t="str">
        <f>+LEFT(Tabla3[[#This Row],[id_detalle]],2)</f>
        <v>06</v>
      </c>
      <c r="B7623" s="46" t="str">
        <f>VLOOKUP((LEFT(Tabla3[[#This Row],[id_detalle]],2)),id_rubro[[id]:[Rubro]],2,0)</f>
        <v>COMERCIO, ABASTECIMIENTO Y DISTRIBUCIÓN</v>
      </c>
      <c r="C7623" s="36" t="s">
        <v>1387</v>
      </c>
      <c r="D7623" s="45" t="str">
        <f>+Tabla3[[#This Row],[id_detalle]]&amp;" "&amp;VLOOKUP(Tabla3[[#This Row],[id_detalle]],rubro_detalle[[Código]:[Rubro Detalle]],2,0)</f>
        <v>06.00.381 Hoteles</v>
      </c>
      <c r="E7623" s="33">
        <f t="shared" si="1316"/>
        <v>103</v>
      </c>
      <c r="F7623" s="47" t="str">
        <f t="shared" si="1317"/>
        <v>06.00.381-103</v>
      </c>
      <c r="G7623" s="37" t="s">
        <v>6691</v>
      </c>
      <c r="H7623" s="37">
        <v>797</v>
      </c>
    </row>
    <row r="7624" spans="1:8" x14ac:dyDescent="0.3">
      <c r="A7624" s="34" t="str">
        <f>+LEFT(Tabla3[[#This Row],[id_detalle]],2)</f>
        <v>06</v>
      </c>
      <c r="B7624" s="46" t="str">
        <f>VLOOKUP((LEFT(Tabla3[[#This Row],[id_detalle]],2)),id_rubro[[id]:[Rubro]],2,0)</f>
        <v>COMERCIO, ABASTECIMIENTO Y DISTRIBUCIÓN</v>
      </c>
      <c r="C7624" s="36" t="s">
        <v>1387</v>
      </c>
      <c r="D7624" s="45" t="str">
        <f>+Tabla3[[#This Row],[id_detalle]]&amp;" "&amp;VLOOKUP(Tabla3[[#This Row],[id_detalle]],rubro_detalle[[Código]:[Rubro Detalle]],2,0)</f>
        <v>06.00.381 Hoteles</v>
      </c>
      <c r="E7624" s="33">
        <f t="shared" si="1316"/>
        <v>104</v>
      </c>
      <c r="F7624" s="47" t="str">
        <f t="shared" si="1317"/>
        <v>06.00.381-104</v>
      </c>
      <c r="G7624" s="37" t="s">
        <v>6692</v>
      </c>
      <c r="H7624" s="37">
        <v>815</v>
      </c>
    </row>
    <row r="7625" spans="1:8" x14ac:dyDescent="0.3">
      <c r="A7625" s="34" t="str">
        <f>+LEFT(Tabla3[[#This Row],[id_detalle]],2)</f>
        <v>06</v>
      </c>
      <c r="B7625" s="46" t="str">
        <f>VLOOKUP((LEFT(Tabla3[[#This Row],[id_detalle]],2)),id_rubro[[id]:[Rubro]],2,0)</f>
        <v>COMERCIO, ABASTECIMIENTO Y DISTRIBUCIÓN</v>
      </c>
      <c r="C7625" s="36" t="s">
        <v>1387</v>
      </c>
      <c r="D7625" s="45" t="str">
        <f>+Tabla3[[#This Row],[id_detalle]]&amp;" "&amp;VLOOKUP(Tabla3[[#This Row],[id_detalle]],rubro_detalle[[Código]:[Rubro Detalle]],2,0)</f>
        <v>06.00.381 Hoteles</v>
      </c>
      <c r="E7625" s="33">
        <f t="shared" si="1316"/>
        <v>105</v>
      </c>
      <c r="F7625" s="47" t="str">
        <f t="shared" si="1317"/>
        <v>06.00.381-105</v>
      </c>
      <c r="G7625" s="37" t="s">
        <v>6226</v>
      </c>
      <c r="H7625" s="37">
        <v>816</v>
      </c>
    </row>
    <row r="7626" spans="1:8" x14ac:dyDescent="0.3">
      <c r="A7626" s="34" t="str">
        <f>+LEFT(Tabla3[[#This Row],[id_detalle]],2)</f>
        <v>06</v>
      </c>
      <c r="B7626" s="46" t="str">
        <f>VLOOKUP((LEFT(Tabla3[[#This Row],[id_detalle]],2)),id_rubro[[id]:[Rubro]],2,0)</f>
        <v>COMERCIO, ABASTECIMIENTO Y DISTRIBUCIÓN</v>
      </c>
      <c r="C7626" s="36" t="s">
        <v>1387</v>
      </c>
      <c r="D7626" s="45" t="str">
        <f>+Tabla3[[#This Row],[id_detalle]]&amp;" "&amp;VLOOKUP(Tabla3[[#This Row],[id_detalle]],rubro_detalle[[Código]:[Rubro Detalle]],2,0)</f>
        <v>06.00.381 Hoteles</v>
      </c>
      <c r="E7626" s="33">
        <f t="shared" si="1316"/>
        <v>106</v>
      </c>
      <c r="F7626" s="47" t="str">
        <f t="shared" si="1317"/>
        <v>06.00.381-106</v>
      </c>
      <c r="G7626" s="37" t="s">
        <v>6227</v>
      </c>
      <c r="H7626" s="37">
        <v>816</v>
      </c>
    </row>
    <row r="7627" spans="1:8" x14ac:dyDescent="0.3">
      <c r="A7627" s="34" t="str">
        <f>+LEFT(Tabla3[[#This Row],[id_detalle]],2)</f>
        <v>06</v>
      </c>
      <c r="B7627" s="46" t="str">
        <f>VLOOKUP((LEFT(Tabla3[[#This Row],[id_detalle]],2)),id_rubro[[id]:[Rubro]],2,0)</f>
        <v>COMERCIO, ABASTECIMIENTO Y DISTRIBUCIÓN</v>
      </c>
      <c r="C7627" s="36" t="s">
        <v>1387</v>
      </c>
      <c r="D7627" s="45" t="str">
        <f>+Tabla3[[#This Row],[id_detalle]]&amp;" "&amp;VLOOKUP(Tabla3[[#This Row],[id_detalle]],rubro_detalle[[Código]:[Rubro Detalle]],2,0)</f>
        <v>06.00.381 Hoteles</v>
      </c>
      <c r="E7627" s="33">
        <f t="shared" ref="E7627:E7632" si="1318">+IF(D7627=D7626,E7626+1,1)</f>
        <v>107</v>
      </c>
      <c r="F7627" s="47" t="str">
        <f t="shared" ref="F7627:F7632" si="1319">+LEFT(D7627,9)&amp;"-"&amp;E7627</f>
        <v>06.00.381-107</v>
      </c>
      <c r="G7627" s="37" t="s">
        <v>6693</v>
      </c>
      <c r="H7627" s="37">
        <v>816</v>
      </c>
    </row>
    <row r="7628" spans="1:8" x14ac:dyDescent="0.3">
      <c r="A7628" s="34" t="str">
        <f>+LEFT(Tabla3[[#This Row],[id_detalle]],2)</f>
        <v>06</v>
      </c>
      <c r="B7628" s="46" t="str">
        <f>VLOOKUP((LEFT(Tabla3[[#This Row],[id_detalle]],2)),id_rubro[[id]:[Rubro]],2,0)</f>
        <v>COMERCIO, ABASTECIMIENTO Y DISTRIBUCIÓN</v>
      </c>
      <c r="C7628" s="36" t="s">
        <v>1387</v>
      </c>
      <c r="D7628" s="45" t="str">
        <f>+Tabla3[[#This Row],[id_detalle]]&amp;" "&amp;VLOOKUP(Tabla3[[#This Row],[id_detalle]],rubro_detalle[[Código]:[Rubro Detalle]],2,0)</f>
        <v>06.00.381 Hoteles</v>
      </c>
      <c r="E7628" s="33">
        <f t="shared" si="1318"/>
        <v>108</v>
      </c>
      <c r="F7628" s="47" t="str">
        <f t="shared" si="1319"/>
        <v>06.00.381-108</v>
      </c>
      <c r="G7628" s="37" t="s">
        <v>6694</v>
      </c>
      <c r="H7628" s="37">
        <v>827</v>
      </c>
    </row>
    <row r="7629" spans="1:8" x14ac:dyDescent="0.3">
      <c r="A7629" s="34" t="str">
        <f>+LEFT(Tabla3[[#This Row],[id_detalle]],2)</f>
        <v>06</v>
      </c>
      <c r="B7629" s="46" t="str">
        <f>VLOOKUP((LEFT(Tabla3[[#This Row],[id_detalle]],2)),id_rubro[[id]:[Rubro]],2,0)</f>
        <v>COMERCIO, ABASTECIMIENTO Y DISTRIBUCIÓN</v>
      </c>
      <c r="C7629" s="36" t="s">
        <v>1387</v>
      </c>
      <c r="D7629" s="45" t="str">
        <f>+Tabla3[[#This Row],[id_detalle]]&amp;" "&amp;VLOOKUP(Tabla3[[#This Row],[id_detalle]],rubro_detalle[[Código]:[Rubro Detalle]],2,0)</f>
        <v>06.00.381 Hoteles</v>
      </c>
      <c r="E7629" s="33">
        <f t="shared" si="1318"/>
        <v>109</v>
      </c>
      <c r="F7629" s="47" t="str">
        <f t="shared" si="1319"/>
        <v>06.00.381-109</v>
      </c>
      <c r="G7629" s="37" t="s">
        <v>6695</v>
      </c>
      <c r="H7629" s="37">
        <v>846</v>
      </c>
    </row>
    <row r="7630" spans="1:8" x14ac:dyDescent="0.3">
      <c r="A7630" s="34" t="str">
        <f>+LEFT(Tabla3[[#This Row],[id_detalle]],2)</f>
        <v>06</v>
      </c>
      <c r="B7630" s="46" t="str">
        <f>VLOOKUP((LEFT(Tabla3[[#This Row],[id_detalle]],2)),id_rubro[[id]:[Rubro]],2,0)</f>
        <v>COMERCIO, ABASTECIMIENTO Y DISTRIBUCIÓN</v>
      </c>
      <c r="C7630" s="36" t="s">
        <v>1389</v>
      </c>
      <c r="D7630" s="45" t="str">
        <f>+Tabla3[[#This Row],[id_detalle]]&amp;" "&amp;VLOOKUP(Tabla3[[#This Row],[id_detalle]],rubro_detalle[[Código]:[Rubro Detalle]],2,0)</f>
        <v>06.00.401 Importadoras y Representantes</v>
      </c>
      <c r="E7630" s="33">
        <f t="shared" si="1318"/>
        <v>1</v>
      </c>
      <c r="F7630" s="47" t="str">
        <f t="shared" si="1319"/>
        <v>06.00.401-1</v>
      </c>
      <c r="G7630" s="37" t="s">
        <v>6250</v>
      </c>
      <c r="H7630" s="37">
        <v>155</v>
      </c>
    </row>
    <row r="7631" spans="1:8" x14ac:dyDescent="0.3">
      <c r="A7631" s="34" t="str">
        <f>+LEFT(Tabla3[[#This Row],[id_detalle]],2)</f>
        <v>06</v>
      </c>
      <c r="B7631" s="46" t="str">
        <f>VLOOKUP((LEFT(Tabla3[[#This Row],[id_detalle]],2)),id_rubro[[id]:[Rubro]],2,0)</f>
        <v>COMERCIO, ABASTECIMIENTO Y DISTRIBUCIÓN</v>
      </c>
      <c r="C7631" s="36" t="s">
        <v>1389</v>
      </c>
      <c r="D7631" s="45" t="str">
        <f>+Tabla3[[#This Row],[id_detalle]]&amp;" "&amp;VLOOKUP(Tabla3[[#This Row],[id_detalle]],rubro_detalle[[Código]:[Rubro Detalle]],2,0)</f>
        <v>06.00.401 Importadoras y Representantes</v>
      </c>
      <c r="E7631" s="33">
        <f t="shared" si="1318"/>
        <v>2</v>
      </c>
      <c r="F7631" s="47" t="str">
        <f t="shared" si="1319"/>
        <v>06.00.401-2</v>
      </c>
      <c r="G7631" s="37" t="s">
        <v>5644</v>
      </c>
      <c r="H7631" s="37">
        <v>156</v>
      </c>
    </row>
    <row r="7632" spans="1:8" x14ac:dyDescent="0.3">
      <c r="A7632" s="34" t="str">
        <f>+LEFT(Tabla3[[#This Row],[id_detalle]],2)</f>
        <v>06</v>
      </c>
      <c r="B7632" s="46" t="str">
        <f>VLOOKUP((LEFT(Tabla3[[#This Row],[id_detalle]],2)),id_rubro[[id]:[Rubro]],2,0)</f>
        <v>COMERCIO, ABASTECIMIENTO Y DISTRIBUCIÓN</v>
      </c>
      <c r="C7632" s="36" t="s">
        <v>1389</v>
      </c>
      <c r="D7632" s="45" t="str">
        <f>+Tabla3[[#This Row],[id_detalle]]&amp;" "&amp;VLOOKUP(Tabla3[[#This Row],[id_detalle]],rubro_detalle[[Código]:[Rubro Detalle]],2,0)</f>
        <v>06.00.401 Importadoras y Representantes</v>
      </c>
      <c r="E7632" s="33">
        <f t="shared" si="1318"/>
        <v>3</v>
      </c>
      <c r="F7632" s="47" t="str">
        <f t="shared" si="1319"/>
        <v>06.00.401-3</v>
      </c>
      <c r="G7632" s="37" t="s">
        <v>6696</v>
      </c>
      <c r="H7632" s="37">
        <v>158</v>
      </c>
    </row>
    <row r="7633" spans="1:8" x14ac:dyDescent="0.3">
      <c r="A7633" s="34" t="str">
        <f>+LEFT(Tabla3[[#This Row],[id_detalle]],2)</f>
        <v>06</v>
      </c>
      <c r="B7633" s="46" t="str">
        <f>VLOOKUP((LEFT(Tabla3[[#This Row],[id_detalle]],2)),id_rubro[[id]:[Rubro]],2,0)</f>
        <v>COMERCIO, ABASTECIMIENTO Y DISTRIBUCIÓN</v>
      </c>
      <c r="C7633" s="36" t="s">
        <v>1389</v>
      </c>
      <c r="D7633" s="45" t="str">
        <f>+Tabla3[[#This Row],[id_detalle]]&amp;" "&amp;VLOOKUP(Tabla3[[#This Row],[id_detalle]],rubro_detalle[[Código]:[Rubro Detalle]],2,0)</f>
        <v>06.00.401 Importadoras y Representantes</v>
      </c>
      <c r="E7633" s="33">
        <f t="shared" ref="E7633:E7635" si="1320">+IF(D7633=D7632,E7632+1,1)</f>
        <v>4</v>
      </c>
      <c r="F7633" s="47" t="str">
        <f t="shared" ref="F7633:F7635" si="1321">+LEFT(D7633,9)&amp;"-"&amp;E7633</f>
        <v>06.00.401-4</v>
      </c>
      <c r="G7633" s="37" t="s">
        <v>6697</v>
      </c>
      <c r="H7633" s="37">
        <v>159</v>
      </c>
    </row>
    <row r="7634" spans="1:8" x14ac:dyDescent="0.3">
      <c r="A7634" s="34" t="str">
        <f>+LEFT(Tabla3[[#This Row],[id_detalle]],2)</f>
        <v>06</v>
      </c>
      <c r="B7634" s="46" t="str">
        <f>VLOOKUP((LEFT(Tabla3[[#This Row],[id_detalle]],2)),id_rubro[[id]:[Rubro]],2,0)</f>
        <v>COMERCIO, ABASTECIMIENTO Y DISTRIBUCIÓN</v>
      </c>
      <c r="C7634" s="36" t="s">
        <v>1389</v>
      </c>
      <c r="D7634" s="45" t="str">
        <f>+Tabla3[[#This Row],[id_detalle]]&amp;" "&amp;VLOOKUP(Tabla3[[#This Row],[id_detalle]],rubro_detalle[[Código]:[Rubro Detalle]],2,0)</f>
        <v>06.00.401 Importadoras y Representantes</v>
      </c>
      <c r="E7634" s="33">
        <f t="shared" si="1320"/>
        <v>5</v>
      </c>
      <c r="F7634" s="47" t="str">
        <f t="shared" si="1321"/>
        <v>06.00.401-5</v>
      </c>
      <c r="G7634" s="37" t="s">
        <v>3481</v>
      </c>
      <c r="H7634" s="37">
        <v>160</v>
      </c>
    </row>
    <row r="7635" spans="1:8" x14ac:dyDescent="0.3">
      <c r="A7635" s="34" t="str">
        <f>+LEFT(Tabla3[[#This Row],[id_detalle]],2)</f>
        <v>06</v>
      </c>
      <c r="B7635" s="46" t="str">
        <f>VLOOKUP((LEFT(Tabla3[[#This Row],[id_detalle]],2)),id_rubro[[id]:[Rubro]],2,0)</f>
        <v>COMERCIO, ABASTECIMIENTO Y DISTRIBUCIÓN</v>
      </c>
      <c r="C7635" s="36" t="s">
        <v>1389</v>
      </c>
      <c r="D7635" s="45" t="str">
        <f>+Tabla3[[#This Row],[id_detalle]]&amp;" "&amp;VLOOKUP(Tabla3[[#This Row],[id_detalle]],rubro_detalle[[Código]:[Rubro Detalle]],2,0)</f>
        <v>06.00.401 Importadoras y Representantes</v>
      </c>
      <c r="E7635" s="33">
        <f t="shared" si="1320"/>
        <v>6</v>
      </c>
      <c r="F7635" s="47" t="str">
        <f t="shared" si="1321"/>
        <v>06.00.401-6</v>
      </c>
      <c r="G7635" s="37" t="s">
        <v>3296</v>
      </c>
      <c r="H7635" s="37">
        <v>163</v>
      </c>
    </row>
    <row r="7636" spans="1:8" x14ac:dyDescent="0.3">
      <c r="A7636" s="34" t="str">
        <f>+LEFT(Tabla3[[#This Row],[id_detalle]],2)</f>
        <v>06</v>
      </c>
      <c r="B7636" s="46" t="str">
        <f>VLOOKUP((LEFT(Tabla3[[#This Row],[id_detalle]],2)),id_rubro[[id]:[Rubro]],2,0)</f>
        <v>COMERCIO, ABASTECIMIENTO Y DISTRIBUCIÓN</v>
      </c>
      <c r="C7636" s="36" t="s">
        <v>1389</v>
      </c>
      <c r="D7636" s="45" t="str">
        <f>+Tabla3[[#This Row],[id_detalle]]&amp;" "&amp;VLOOKUP(Tabla3[[#This Row],[id_detalle]],rubro_detalle[[Código]:[Rubro Detalle]],2,0)</f>
        <v>06.00.401 Importadoras y Representantes</v>
      </c>
      <c r="E7636" s="33">
        <f t="shared" ref="E7636:E7641" si="1322">+IF(D7636=D7635,E7635+1,1)</f>
        <v>7</v>
      </c>
      <c r="F7636" s="47" t="str">
        <f t="shared" ref="F7636:F7641" si="1323">+LEFT(D7636,9)&amp;"-"&amp;E7636</f>
        <v>06.00.401-7</v>
      </c>
      <c r="G7636" s="37" t="s">
        <v>6281</v>
      </c>
      <c r="H7636" s="37">
        <v>164</v>
      </c>
    </row>
    <row r="7637" spans="1:8" x14ac:dyDescent="0.3">
      <c r="A7637" s="34" t="str">
        <f>+LEFT(Tabla3[[#This Row],[id_detalle]],2)</f>
        <v>06</v>
      </c>
      <c r="B7637" s="46" t="str">
        <f>VLOOKUP((LEFT(Tabla3[[#This Row],[id_detalle]],2)),id_rubro[[id]:[Rubro]],2,0)</f>
        <v>COMERCIO, ABASTECIMIENTO Y DISTRIBUCIÓN</v>
      </c>
      <c r="C7637" s="36" t="s">
        <v>1389</v>
      </c>
      <c r="D7637" s="45" t="str">
        <f>+Tabla3[[#This Row],[id_detalle]]&amp;" "&amp;VLOOKUP(Tabla3[[#This Row],[id_detalle]],rubro_detalle[[Código]:[Rubro Detalle]],2,0)</f>
        <v>06.00.401 Importadoras y Representantes</v>
      </c>
      <c r="E7637" s="33">
        <f t="shared" si="1322"/>
        <v>8</v>
      </c>
      <c r="F7637" s="47" t="str">
        <f t="shared" si="1323"/>
        <v>06.00.401-8</v>
      </c>
      <c r="G7637" s="37" t="s">
        <v>4078</v>
      </c>
      <c r="H7637" s="37">
        <v>175</v>
      </c>
    </row>
    <row r="7638" spans="1:8" x14ac:dyDescent="0.3">
      <c r="A7638" s="34" t="str">
        <f>+LEFT(Tabla3[[#This Row],[id_detalle]],2)</f>
        <v>06</v>
      </c>
      <c r="B7638" s="46" t="str">
        <f>VLOOKUP((LEFT(Tabla3[[#This Row],[id_detalle]],2)),id_rubro[[id]:[Rubro]],2,0)</f>
        <v>COMERCIO, ABASTECIMIENTO Y DISTRIBUCIÓN</v>
      </c>
      <c r="C7638" s="36" t="s">
        <v>1389</v>
      </c>
      <c r="D7638" s="45" t="str">
        <f>+Tabla3[[#This Row],[id_detalle]]&amp;" "&amp;VLOOKUP(Tabla3[[#This Row],[id_detalle]],rubro_detalle[[Código]:[Rubro Detalle]],2,0)</f>
        <v>06.00.401 Importadoras y Representantes</v>
      </c>
      <c r="E7638" s="33">
        <f t="shared" si="1322"/>
        <v>9</v>
      </c>
      <c r="F7638" s="47" t="str">
        <f t="shared" si="1323"/>
        <v>06.00.401-9</v>
      </c>
      <c r="G7638" s="37" t="s">
        <v>2697</v>
      </c>
      <c r="H7638" s="37">
        <v>175</v>
      </c>
    </row>
    <row r="7639" spans="1:8" x14ac:dyDescent="0.3">
      <c r="A7639" s="34" t="str">
        <f>+LEFT(Tabla3[[#This Row],[id_detalle]],2)</f>
        <v>06</v>
      </c>
      <c r="B7639" s="46" t="str">
        <f>VLOOKUP((LEFT(Tabla3[[#This Row],[id_detalle]],2)),id_rubro[[id]:[Rubro]],2,0)</f>
        <v>COMERCIO, ABASTECIMIENTO Y DISTRIBUCIÓN</v>
      </c>
      <c r="C7639" s="36" t="s">
        <v>1389</v>
      </c>
      <c r="D7639" s="45" t="str">
        <f>+Tabla3[[#This Row],[id_detalle]]&amp;" "&amp;VLOOKUP(Tabla3[[#This Row],[id_detalle]],rubro_detalle[[Código]:[Rubro Detalle]],2,0)</f>
        <v>06.00.401 Importadoras y Representantes</v>
      </c>
      <c r="E7639" s="33">
        <f t="shared" si="1322"/>
        <v>10</v>
      </c>
      <c r="F7639" s="47" t="str">
        <f t="shared" si="1323"/>
        <v>06.00.401-10</v>
      </c>
      <c r="G7639" s="37" t="s">
        <v>6698</v>
      </c>
      <c r="H7639" s="37">
        <v>180</v>
      </c>
    </row>
    <row r="7640" spans="1:8" x14ac:dyDescent="0.3">
      <c r="A7640" s="34" t="str">
        <f>+LEFT(Tabla3[[#This Row],[id_detalle]],2)</f>
        <v>06</v>
      </c>
      <c r="B7640" s="46" t="str">
        <f>VLOOKUP((LEFT(Tabla3[[#This Row],[id_detalle]],2)),id_rubro[[id]:[Rubro]],2,0)</f>
        <v>COMERCIO, ABASTECIMIENTO Y DISTRIBUCIÓN</v>
      </c>
      <c r="C7640" s="36" t="s">
        <v>1389</v>
      </c>
      <c r="D7640" s="45" t="str">
        <f>+Tabla3[[#This Row],[id_detalle]]&amp;" "&amp;VLOOKUP(Tabla3[[#This Row],[id_detalle]],rubro_detalle[[Código]:[Rubro Detalle]],2,0)</f>
        <v>06.00.401 Importadoras y Representantes</v>
      </c>
      <c r="E7640" s="33">
        <f t="shared" si="1322"/>
        <v>11</v>
      </c>
      <c r="F7640" s="47" t="str">
        <f t="shared" si="1323"/>
        <v>06.00.401-11</v>
      </c>
      <c r="G7640" s="37" t="s">
        <v>6355</v>
      </c>
      <c r="H7640" s="37">
        <v>182</v>
      </c>
    </row>
    <row r="7641" spans="1:8" x14ac:dyDescent="0.3">
      <c r="A7641" s="34" t="str">
        <f>+LEFT(Tabla3[[#This Row],[id_detalle]],2)</f>
        <v>06</v>
      </c>
      <c r="B7641" s="46" t="str">
        <f>VLOOKUP((LEFT(Tabla3[[#This Row],[id_detalle]],2)),id_rubro[[id]:[Rubro]],2,0)</f>
        <v>COMERCIO, ABASTECIMIENTO Y DISTRIBUCIÓN</v>
      </c>
      <c r="C7641" s="36" t="s">
        <v>1389</v>
      </c>
      <c r="D7641" s="45" t="str">
        <f>+Tabla3[[#This Row],[id_detalle]]&amp;" "&amp;VLOOKUP(Tabla3[[#This Row],[id_detalle]],rubro_detalle[[Código]:[Rubro Detalle]],2,0)</f>
        <v>06.00.401 Importadoras y Representantes</v>
      </c>
      <c r="E7641" s="33">
        <f t="shared" si="1322"/>
        <v>12</v>
      </c>
      <c r="F7641" s="47" t="str">
        <f t="shared" si="1323"/>
        <v>06.00.401-12</v>
      </c>
      <c r="G7641" s="38" t="s">
        <v>6699</v>
      </c>
      <c r="H7641" s="38">
        <v>189</v>
      </c>
    </row>
    <row r="7642" spans="1:8" x14ac:dyDescent="0.3">
      <c r="A7642" s="34" t="str">
        <f>+LEFT(Tabla3[[#This Row],[id_detalle]],2)</f>
        <v>06</v>
      </c>
      <c r="B7642" s="46" t="str">
        <f>VLOOKUP((LEFT(Tabla3[[#This Row],[id_detalle]],2)),id_rubro[[id]:[Rubro]],2,0)</f>
        <v>COMERCIO, ABASTECIMIENTO Y DISTRIBUCIÓN</v>
      </c>
      <c r="C7642" s="36" t="s">
        <v>1389</v>
      </c>
      <c r="D7642" s="45" t="str">
        <f>+Tabla3[[#This Row],[id_detalle]]&amp;" "&amp;VLOOKUP(Tabla3[[#This Row],[id_detalle]],rubro_detalle[[Código]:[Rubro Detalle]],2,0)</f>
        <v>06.00.401 Importadoras y Representantes</v>
      </c>
      <c r="E7642" s="33">
        <f t="shared" ref="E7642:E7653" si="1324">+IF(D7642=D7641,E7641+1,1)</f>
        <v>13</v>
      </c>
      <c r="F7642" s="47" t="str">
        <f t="shared" ref="F7642:F7653" si="1325">+LEFT(D7642,9)&amp;"-"&amp;E7642</f>
        <v>06.00.401-13</v>
      </c>
      <c r="G7642" s="37" t="s">
        <v>4972</v>
      </c>
      <c r="H7642" s="37">
        <v>191</v>
      </c>
    </row>
    <row r="7643" spans="1:8" x14ac:dyDescent="0.3">
      <c r="A7643" s="34" t="str">
        <f>+LEFT(Tabla3[[#This Row],[id_detalle]],2)</f>
        <v>06</v>
      </c>
      <c r="B7643" s="46" t="str">
        <f>VLOOKUP((LEFT(Tabla3[[#This Row],[id_detalle]],2)),id_rubro[[id]:[Rubro]],2,0)</f>
        <v>COMERCIO, ABASTECIMIENTO Y DISTRIBUCIÓN</v>
      </c>
      <c r="C7643" s="36" t="s">
        <v>1389</v>
      </c>
      <c r="D7643" s="45" t="str">
        <f>+Tabla3[[#This Row],[id_detalle]]&amp;" "&amp;VLOOKUP(Tabla3[[#This Row],[id_detalle]],rubro_detalle[[Código]:[Rubro Detalle]],2,0)</f>
        <v>06.00.401 Importadoras y Representantes</v>
      </c>
      <c r="E7643" s="33">
        <f t="shared" si="1324"/>
        <v>14</v>
      </c>
      <c r="F7643" s="47" t="str">
        <f t="shared" si="1325"/>
        <v>06.00.401-14</v>
      </c>
      <c r="G7643" s="37" t="s">
        <v>6362</v>
      </c>
      <c r="H7643" s="37">
        <v>193</v>
      </c>
    </row>
    <row r="7644" spans="1:8" x14ac:dyDescent="0.3">
      <c r="A7644" s="34" t="str">
        <f>+LEFT(Tabla3[[#This Row],[id_detalle]],2)</f>
        <v>06</v>
      </c>
      <c r="B7644" s="46" t="str">
        <f>VLOOKUP((LEFT(Tabla3[[#This Row],[id_detalle]],2)),id_rubro[[id]:[Rubro]],2,0)</f>
        <v>COMERCIO, ABASTECIMIENTO Y DISTRIBUCIÓN</v>
      </c>
      <c r="C7644" s="36" t="s">
        <v>1389</v>
      </c>
      <c r="D7644" s="45" t="str">
        <f>+Tabla3[[#This Row],[id_detalle]]&amp;" "&amp;VLOOKUP(Tabla3[[#This Row],[id_detalle]],rubro_detalle[[Código]:[Rubro Detalle]],2,0)</f>
        <v>06.00.401 Importadoras y Representantes</v>
      </c>
      <c r="E7644" s="33">
        <f t="shared" si="1324"/>
        <v>15</v>
      </c>
      <c r="F7644" s="47" t="str">
        <f t="shared" si="1325"/>
        <v>06.00.401-15</v>
      </c>
      <c r="G7644" s="37" t="s">
        <v>4349</v>
      </c>
      <c r="H7644" s="37">
        <v>194</v>
      </c>
    </row>
    <row r="7645" spans="1:8" x14ac:dyDescent="0.3">
      <c r="A7645" s="34" t="str">
        <f>+LEFT(Tabla3[[#This Row],[id_detalle]],2)</f>
        <v>06</v>
      </c>
      <c r="B7645" s="46" t="str">
        <f>VLOOKUP((LEFT(Tabla3[[#This Row],[id_detalle]],2)),id_rubro[[id]:[Rubro]],2,0)</f>
        <v>COMERCIO, ABASTECIMIENTO Y DISTRIBUCIÓN</v>
      </c>
      <c r="C7645" s="36" t="s">
        <v>1389</v>
      </c>
      <c r="D7645" s="45" t="str">
        <f>+Tabla3[[#This Row],[id_detalle]]&amp;" "&amp;VLOOKUP(Tabla3[[#This Row],[id_detalle]],rubro_detalle[[Código]:[Rubro Detalle]],2,0)</f>
        <v>06.00.401 Importadoras y Representantes</v>
      </c>
      <c r="E7645" s="33">
        <f t="shared" si="1324"/>
        <v>16</v>
      </c>
      <c r="F7645" s="47" t="str">
        <f t="shared" si="1325"/>
        <v>06.00.401-16</v>
      </c>
      <c r="G7645" s="37" t="s">
        <v>5338</v>
      </c>
      <c r="H7645" s="37">
        <v>196</v>
      </c>
    </row>
    <row r="7646" spans="1:8" x14ac:dyDescent="0.3">
      <c r="A7646" s="34" t="str">
        <f>+LEFT(Tabla3[[#This Row],[id_detalle]],2)</f>
        <v>06</v>
      </c>
      <c r="B7646" s="46" t="str">
        <f>VLOOKUP((LEFT(Tabla3[[#This Row],[id_detalle]],2)),id_rubro[[id]:[Rubro]],2,0)</f>
        <v>COMERCIO, ABASTECIMIENTO Y DISTRIBUCIÓN</v>
      </c>
      <c r="C7646" s="36" t="s">
        <v>1389</v>
      </c>
      <c r="D7646" s="45" t="str">
        <f>+Tabla3[[#This Row],[id_detalle]]&amp;" "&amp;VLOOKUP(Tabla3[[#This Row],[id_detalle]],rubro_detalle[[Código]:[Rubro Detalle]],2,0)</f>
        <v>06.00.401 Importadoras y Representantes</v>
      </c>
      <c r="E7646" s="33">
        <f t="shared" si="1324"/>
        <v>17</v>
      </c>
      <c r="F7646" s="47" t="str">
        <f t="shared" si="1325"/>
        <v>06.00.401-17</v>
      </c>
      <c r="G7646" s="37" t="s">
        <v>6700</v>
      </c>
      <c r="H7646" s="37">
        <v>204</v>
      </c>
    </row>
    <row r="7647" spans="1:8" x14ac:dyDescent="0.3">
      <c r="A7647" s="34" t="str">
        <f>+LEFT(Tabla3[[#This Row],[id_detalle]],2)</f>
        <v>06</v>
      </c>
      <c r="B7647" s="46" t="str">
        <f>VLOOKUP((LEFT(Tabla3[[#This Row],[id_detalle]],2)),id_rubro[[id]:[Rubro]],2,0)</f>
        <v>COMERCIO, ABASTECIMIENTO Y DISTRIBUCIÓN</v>
      </c>
      <c r="C7647" s="36" t="s">
        <v>1389</v>
      </c>
      <c r="D7647" s="45" t="str">
        <f>+Tabla3[[#This Row],[id_detalle]]&amp;" "&amp;VLOOKUP(Tabla3[[#This Row],[id_detalle]],rubro_detalle[[Código]:[Rubro Detalle]],2,0)</f>
        <v>06.00.401 Importadoras y Representantes</v>
      </c>
      <c r="E7647" s="33">
        <f t="shared" si="1324"/>
        <v>18</v>
      </c>
      <c r="F7647" s="47" t="str">
        <f t="shared" si="1325"/>
        <v>06.00.401-18</v>
      </c>
      <c r="G7647" s="37" t="s">
        <v>4031</v>
      </c>
      <c r="H7647" s="37">
        <v>204</v>
      </c>
    </row>
    <row r="7648" spans="1:8" x14ac:dyDescent="0.3">
      <c r="A7648" s="34" t="str">
        <f>+LEFT(Tabla3[[#This Row],[id_detalle]],2)</f>
        <v>06</v>
      </c>
      <c r="B7648" s="46" t="str">
        <f>VLOOKUP((LEFT(Tabla3[[#This Row],[id_detalle]],2)),id_rubro[[id]:[Rubro]],2,0)</f>
        <v>COMERCIO, ABASTECIMIENTO Y DISTRIBUCIÓN</v>
      </c>
      <c r="C7648" s="36" t="s">
        <v>1389</v>
      </c>
      <c r="D7648" s="45" t="str">
        <f>+Tabla3[[#This Row],[id_detalle]]&amp;" "&amp;VLOOKUP(Tabla3[[#This Row],[id_detalle]],rubro_detalle[[Código]:[Rubro Detalle]],2,0)</f>
        <v>06.00.401 Importadoras y Representantes</v>
      </c>
      <c r="E7648" s="33">
        <f t="shared" si="1324"/>
        <v>19</v>
      </c>
      <c r="F7648" s="47" t="str">
        <f t="shared" si="1325"/>
        <v>06.00.401-19</v>
      </c>
      <c r="G7648" s="37" t="s">
        <v>6701</v>
      </c>
      <c r="H7648" s="37">
        <v>204</v>
      </c>
    </row>
    <row r="7649" spans="1:8" x14ac:dyDescent="0.3">
      <c r="A7649" s="34" t="str">
        <f>+LEFT(Tabla3[[#This Row],[id_detalle]],2)</f>
        <v>06</v>
      </c>
      <c r="B7649" s="46" t="str">
        <f>VLOOKUP((LEFT(Tabla3[[#This Row],[id_detalle]],2)),id_rubro[[id]:[Rubro]],2,0)</f>
        <v>COMERCIO, ABASTECIMIENTO Y DISTRIBUCIÓN</v>
      </c>
      <c r="C7649" s="36" t="s">
        <v>1389</v>
      </c>
      <c r="D7649" s="45" t="str">
        <f>+Tabla3[[#This Row],[id_detalle]]&amp;" "&amp;VLOOKUP(Tabla3[[#This Row],[id_detalle]],rubro_detalle[[Código]:[Rubro Detalle]],2,0)</f>
        <v>06.00.401 Importadoras y Representantes</v>
      </c>
      <c r="E7649" s="33">
        <f t="shared" si="1324"/>
        <v>20</v>
      </c>
      <c r="F7649" s="47" t="str">
        <f t="shared" si="1325"/>
        <v>06.00.401-20</v>
      </c>
      <c r="G7649" s="37" t="s">
        <v>5183</v>
      </c>
      <c r="H7649" s="37">
        <v>206</v>
      </c>
    </row>
    <row r="7650" spans="1:8" x14ac:dyDescent="0.3">
      <c r="A7650" s="34" t="str">
        <f>+LEFT(Tabla3[[#This Row],[id_detalle]],2)</f>
        <v>06</v>
      </c>
      <c r="B7650" s="46" t="str">
        <f>VLOOKUP((LEFT(Tabla3[[#This Row],[id_detalle]],2)),id_rubro[[id]:[Rubro]],2,0)</f>
        <v>COMERCIO, ABASTECIMIENTO Y DISTRIBUCIÓN</v>
      </c>
      <c r="C7650" s="36" t="s">
        <v>1389</v>
      </c>
      <c r="D7650" s="45" t="str">
        <f>+Tabla3[[#This Row],[id_detalle]]&amp;" "&amp;VLOOKUP(Tabla3[[#This Row],[id_detalle]],rubro_detalle[[Código]:[Rubro Detalle]],2,0)</f>
        <v>06.00.401 Importadoras y Representantes</v>
      </c>
      <c r="E7650" s="33">
        <f t="shared" si="1324"/>
        <v>21</v>
      </c>
      <c r="F7650" s="47" t="str">
        <f t="shared" si="1325"/>
        <v>06.00.401-21</v>
      </c>
      <c r="G7650" s="37" t="s">
        <v>6369</v>
      </c>
      <c r="H7650" s="37">
        <v>212</v>
      </c>
    </row>
    <row r="7651" spans="1:8" x14ac:dyDescent="0.3">
      <c r="A7651" s="34" t="str">
        <f>+LEFT(Tabla3[[#This Row],[id_detalle]],2)</f>
        <v>06</v>
      </c>
      <c r="B7651" s="46" t="str">
        <f>VLOOKUP((LEFT(Tabla3[[#This Row],[id_detalle]],2)),id_rubro[[id]:[Rubro]],2,0)</f>
        <v>COMERCIO, ABASTECIMIENTO Y DISTRIBUCIÓN</v>
      </c>
      <c r="C7651" s="36" t="s">
        <v>1389</v>
      </c>
      <c r="D7651" s="45" t="str">
        <f>+Tabla3[[#This Row],[id_detalle]]&amp;" "&amp;VLOOKUP(Tabla3[[#This Row],[id_detalle]],rubro_detalle[[Código]:[Rubro Detalle]],2,0)</f>
        <v>06.00.401 Importadoras y Representantes</v>
      </c>
      <c r="E7651" s="33">
        <f t="shared" si="1324"/>
        <v>22</v>
      </c>
      <c r="F7651" s="47" t="str">
        <f t="shared" si="1325"/>
        <v>06.00.401-22</v>
      </c>
      <c r="G7651" s="37" t="s">
        <v>4897</v>
      </c>
      <c r="H7651" s="37">
        <v>214</v>
      </c>
    </row>
    <row r="7652" spans="1:8" x14ac:dyDescent="0.3">
      <c r="A7652" s="34" t="str">
        <f>+LEFT(Tabla3[[#This Row],[id_detalle]],2)</f>
        <v>06</v>
      </c>
      <c r="B7652" s="46" t="str">
        <f>VLOOKUP((LEFT(Tabla3[[#This Row],[id_detalle]],2)),id_rubro[[id]:[Rubro]],2,0)</f>
        <v>COMERCIO, ABASTECIMIENTO Y DISTRIBUCIÓN</v>
      </c>
      <c r="C7652" s="36" t="s">
        <v>1389</v>
      </c>
      <c r="D7652" s="45" t="str">
        <f>+Tabla3[[#This Row],[id_detalle]]&amp;" "&amp;VLOOKUP(Tabla3[[#This Row],[id_detalle]],rubro_detalle[[Código]:[Rubro Detalle]],2,0)</f>
        <v>06.00.401 Importadoras y Representantes</v>
      </c>
      <c r="E7652" s="33">
        <f t="shared" si="1324"/>
        <v>23</v>
      </c>
      <c r="F7652" s="47" t="str">
        <f t="shared" si="1325"/>
        <v>06.00.401-23</v>
      </c>
      <c r="G7652" s="37" t="s">
        <v>4188</v>
      </c>
      <c r="H7652" s="37">
        <v>214</v>
      </c>
    </row>
    <row r="7653" spans="1:8" x14ac:dyDescent="0.3">
      <c r="A7653" s="34" t="str">
        <f>+LEFT(Tabla3[[#This Row],[id_detalle]],2)</f>
        <v>06</v>
      </c>
      <c r="B7653" s="46" t="str">
        <f>VLOOKUP((LEFT(Tabla3[[#This Row],[id_detalle]],2)),id_rubro[[id]:[Rubro]],2,0)</f>
        <v>COMERCIO, ABASTECIMIENTO Y DISTRIBUCIÓN</v>
      </c>
      <c r="C7653" s="36" t="s">
        <v>1389</v>
      </c>
      <c r="D7653" s="45" t="str">
        <f>+Tabla3[[#This Row],[id_detalle]]&amp;" "&amp;VLOOKUP(Tabla3[[#This Row],[id_detalle]],rubro_detalle[[Código]:[Rubro Detalle]],2,0)</f>
        <v>06.00.401 Importadoras y Representantes</v>
      </c>
      <c r="E7653" s="33">
        <f t="shared" si="1324"/>
        <v>24</v>
      </c>
      <c r="F7653" s="47" t="str">
        <f t="shared" si="1325"/>
        <v>06.00.401-24</v>
      </c>
      <c r="G7653" s="37" t="s">
        <v>3871</v>
      </c>
      <c r="H7653" s="37">
        <v>225</v>
      </c>
    </row>
    <row r="7654" spans="1:8" x14ac:dyDescent="0.3">
      <c r="A7654" s="34" t="str">
        <f>+LEFT(Tabla3[[#This Row],[id_detalle]],2)</f>
        <v>06</v>
      </c>
      <c r="B7654" s="46" t="str">
        <f>VLOOKUP((LEFT(Tabla3[[#This Row],[id_detalle]],2)),id_rubro[[id]:[Rubro]],2,0)</f>
        <v>COMERCIO, ABASTECIMIENTO Y DISTRIBUCIÓN</v>
      </c>
      <c r="C7654" s="36" t="s">
        <v>1389</v>
      </c>
      <c r="D7654" s="45" t="str">
        <f>+Tabla3[[#This Row],[id_detalle]]&amp;" "&amp;VLOOKUP(Tabla3[[#This Row],[id_detalle]],rubro_detalle[[Código]:[Rubro Detalle]],2,0)</f>
        <v>06.00.401 Importadoras y Representantes</v>
      </c>
      <c r="E7654" s="33">
        <f t="shared" ref="E7654:E7677" si="1326">+IF(D7654=D7653,E7653+1,1)</f>
        <v>25</v>
      </c>
      <c r="F7654" s="47" t="str">
        <f t="shared" ref="F7654:F7677" si="1327">+LEFT(D7654,9)&amp;"-"&amp;E7654</f>
        <v>06.00.401-25</v>
      </c>
      <c r="G7654" s="37" t="s">
        <v>6702</v>
      </c>
      <c r="H7654" s="37">
        <v>227</v>
      </c>
    </row>
    <row r="7655" spans="1:8" x14ac:dyDescent="0.3">
      <c r="A7655" s="34" t="str">
        <f>+LEFT(Tabla3[[#This Row],[id_detalle]],2)</f>
        <v>06</v>
      </c>
      <c r="B7655" s="46" t="str">
        <f>VLOOKUP((LEFT(Tabla3[[#This Row],[id_detalle]],2)),id_rubro[[id]:[Rubro]],2,0)</f>
        <v>COMERCIO, ABASTECIMIENTO Y DISTRIBUCIÓN</v>
      </c>
      <c r="C7655" s="36" t="s">
        <v>1389</v>
      </c>
      <c r="D7655" s="45" t="str">
        <f>+Tabla3[[#This Row],[id_detalle]]&amp;" "&amp;VLOOKUP(Tabla3[[#This Row],[id_detalle]],rubro_detalle[[Código]:[Rubro Detalle]],2,0)</f>
        <v>06.00.401 Importadoras y Representantes</v>
      </c>
      <c r="E7655" s="33">
        <f t="shared" si="1326"/>
        <v>26</v>
      </c>
      <c r="F7655" s="47" t="str">
        <f t="shared" si="1327"/>
        <v>06.00.401-26</v>
      </c>
      <c r="G7655" s="37" t="s">
        <v>6703</v>
      </c>
      <c r="H7655" s="37">
        <v>232</v>
      </c>
    </row>
    <row r="7656" spans="1:8" x14ac:dyDescent="0.3">
      <c r="A7656" s="34" t="str">
        <f>+LEFT(Tabla3[[#This Row],[id_detalle]],2)</f>
        <v>06</v>
      </c>
      <c r="B7656" s="46" t="str">
        <f>VLOOKUP((LEFT(Tabla3[[#This Row],[id_detalle]],2)),id_rubro[[id]:[Rubro]],2,0)</f>
        <v>COMERCIO, ABASTECIMIENTO Y DISTRIBUCIÓN</v>
      </c>
      <c r="C7656" s="36" t="s">
        <v>1389</v>
      </c>
      <c r="D7656" s="45" t="str">
        <f>+Tabla3[[#This Row],[id_detalle]]&amp;" "&amp;VLOOKUP(Tabla3[[#This Row],[id_detalle]],rubro_detalle[[Código]:[Rubro Detalle]],2,0)</f>
        <v>06.00.401 Importadoras y Representantes</v>
      </c>
      <c r="E7656" s="33">
        <f t="shared" si="1326"/>
        <v>27</v>
      </c>
      <c r="F7656" s="47" t="str">
        <f t="shared" si="1327"/>
        <v>06.00.401-27</v>
      </c>
      <c r="G7656" s="37" t="s">
        <v>5365</v>
      </c>
      <c r="H7656" s="37">
        <v>237</v>
      </c>
    </row>
    <row r="7657" spans="1:8" x14ac:dyDescent="0.3">
      <c r="A7657" s="34" t="str">
        <f>+LEFT(Tabla3[[#This Row],[id_detalle]],2)</f>
        <v>06</v>
      </c>
      <c r="B7657" s="46" t="str">
        <f>VLOOKUP((LEFT(Tabla3[[#This Row],[id_detalle]],2)),id_rubro[[id]:[Rubro]],2,0)</f>
        <v>COMERCIO, ABASTECIMIENTO Y DISTRIBUCIÓN</v>
      </c>
      <c r="C7657" s="36" t="s">
        <v>1389</v>
      </c>
      <c r="D7657" s="45" t="str">
        <f>+Tabla3[[#This Row],[id_detalle]]&amp;" "&amp;VLOOKUP(Tabla3[[#This Row],[id_detalle]],rubro_detalle[[Código]:[Rubro Detalle]],2,0)</f>
        <v>06.00.401 Importadoras y Representantes</v>
      </c>
      <c r="E7657" s="33">
        <f t="shared" si="1326"/>
        <v>28</v>
      </c>
      <c r="F7657" s="47" t="str">
        <f t="shared" si="1327"/>
        <v>06.00.401-28</v>
      </c>
      <c r="G7657" s="37" t="s">
        <v>3453</v>
      </c>
      <c r="H7657" s="37">
        <v>241</v>
      </c>
    </row>
    <row r="7658" spans="1:8" x14ac:dyDescent="0.3">
      <c r="A7658" s="34" t="str">
        <f>+LEFT(Tabla3[[#This Row],[id_detalle]],2)</f>
        <v>06</v>
      </c>
      <c r="B7658" s="46" t="str">
        <f>VLOOKUP((LEFT(Tabla3[[#This Row],[id_detalle]],2)),id_rubro[[id]:[Rubro]],2,0)</f>
        <v>COMERCIO, ABASTECIMIENTO Y DISTRIBUCIÓN</v>
      </c>
      <c r="C7658" s="36" t="s">
        <v>1389</v>
      </c>
      <c r="D7658" s="45" t="str">
        <f>+Tabla3[[#This Row],[id_detalle]]&amp;" "&amp;VLOOKUP(Tabla3[[#This Row],[id_detalle]],rubro_detalle[[Código]:[Rubro Detalle]],2,0)</f>
        <v>06.00.401 Importadoras y Representantes</v>
      </c>
      <c r="E7658" s="33">
        <f t="shared" si="1326"/>
        <v>29</v>
      </c>
      <c r="F7658" s="47" t="str">
        <f t="shared" si="1327"/>
        <v>06.00.401-29</v>
      </c>
      <c r="G7658" s="37" t="s">
        <v>6704</v>
      </c>
      <c r="H7658" s="37">
        <v>242</v>
      </c>
    </row>
    <row r="7659" spans="1:8" x14ac:dyDescent="0.3">
      <c r="A7659" s="34" t="str">
        <f>+LEFT(Tabla3[[#This Row],[id_detalle]],2)</f>
        <v>06</v>
      </c>
      <c r="B7659" s="46" t="str">
        <f>VLOOKUP((LEFT(Tabla3[[#This Row],[id_detalle]],2)),id_rubro[[id]:[Rubro]],2,0)</f>
        <v>COMERCIO, ABASTECIMIENTO Y DISTRIBUCIÓN</v>
      </c>
      <c r="C7659" s="36" t="s">
        <v>1389</v>
      </c>
      <c r="D7659" s="45" t="str">
        <f>+Tabla3[[#This Row],[id_detalle]]&amp;" "&amp;VLOOKUP(Tabla3[[#This Row],[id_detalle]],rubro_detalle[[Código]:[Rubro Detalle]],2,0)</f>
        <v>06.00.401 Importadoras y Representantes</v>
      </c>
      <c r="E7659" s="33">
        <f t="shared" si="1326"/>
        <v>30</v>
      </c>
      <c r="F7659" s="47" t="str">
        <f t="shared" si="1327"/>
        <v>06.00.401-30</v>
      </c>
      <c r="G7659" s="37" t="s">
        <v>6373</v>
      </c>
      <c r="H7659" s="37">
        <v>243</v>
      </c>
    </row>
    <row r="7660" spans="1:8" x14ac:dyDescent="0.3">
      <c r="A7660" s="34" t="str">
        <f>+LEFT(Tabla3[[#This Row],[id_detalle]],2)</f>
        <v>06</v>
      </c>
      <c r="B7660" s="46" t="str">
        <f>VLOOKUP((LEFT(Tabla3[[#This Row],[id_detalle]],2)),id_rubro[[id]:[Rubro]],2,0)</f>
        <v>COMERCIO, ABASTECIMIENTO Y DISTRIBUCIÓN</v>
      </c>
      <c r="C7660" s="36" t="s">
        <v>1389</v>
      </c>
      <c r="D7660" s="45" t="str">
        <f>+Tabla3[[#This Row],[id_detalle]]&amp;" "&amp;VLOOKUP(Tabla3[[#This Row],[id_detalle]],rubro_detalle[[Código]:[Rubro Detalle]],2,0)</f>
        <v>06.00.401 Importadoras y Representantes</v>
      </c>
      <c r="E7660" s="33">
        <f t="shared" si="1326"/>
        <v>31</v>
      </c>
      <c r="F7660" s="47" t="str">
        <f t="shared" si="1327"/>
        <v>06.00.401-31</v>
      </c>
      <c r="G7660" s="37" t="s">
        <v>6253</v>
      </c>
      <c r="H7660" s="37">
        <v>245</v>
      </c>
    </row>
    <row r="7661" spans="1:8" x14ac:dyDescent="0.3">
      <c r="A7661" s="34" t="str">
        <f>+LEFT(Tabla3[[#This Row],[id_detalle]],2)</f>
        <v>06</v>
      </c>
      <c r="B7661" s="46" t="str">
        <f>VLOOKUP((LEFT(Tabla3[[#This Row],[id_detalle]],2)),id_rubro[[id]:[Rubro]],2,0)</f>
        <v>COMERCIO, ABASTECIMIENTO Y DISTRIBUCIÓN</v>
      </c>
      <c r="C7661" s="36" t="s">
        <v>1389</v>
      </c>
      <c r="D7661" s="45" t="str">
        <f>+Tabla3[[#This Row],[id_detalle]]&amp;" "&amp;VLOOKUP(Tabla3[[#This Row],[id_detalle]],rubro_detalle[[Código]:[Rubro Detalle]],2,0)</f>
        <v>06.00.401 Importadoras y Representantes</v>
      </c>
      <c r="E7661" s="33">
        <f t="shared" si="1326"/>
        <v>32</v>
      </c>
      <c r="F7661" s="47" t="str">
        <f t="shared" si="1327"/>
        <v>06.00.401-32</v>
      </c>
      <c r="G7661" s="37" t="s">
        <v>5740</v>
      </c>
      <c r="H7661" s="37">
        <v>246</v>
      </c>
    </row>
    <row r="7662" spans="1:8" x14ac:dyDescent="0.3">
      <c r="A7662" s="34" t="str">
        <f>+LEFT(Tabla3[[#This Row],[id_detalle]],2)</f>
        <v>06</v>
      </c>
      <c r="B7662" s="46" t="str">
        <f>VLOOKUP((LEFT(Tabla3[[#This Row],[id_detalle]],2)),id_rubro[[id]:[Rubro]],2,0)</f>
        <v>COMERCIO, ABASTECIMIENTO Y DISTRIBUCIÓN</v>
      </c>
      <c r="C7662" s="36" t="s">
        <v>1389</v>
      </c>
      <c r="D7662" s="45" t="str">
        <f>+Tabla3[[#This Row],[id_detalle]]&amp;" "&amp;VLOOKUP(Tabla3[[#This Row],[id_detalle]],rubro_detalle[[Código]:[Rubro Detalle]],2,0)</f>
        <v>06.00.401 Importadoras y Representantes</v>
      </c>
      <c r="E7662" s="33">
        <f t="shared" si="1326"/>
        <v>33</v>
      </c>
      <c r="F7662" s="47" t="str">
        <f t="shared" si="1327"/>
        <v>06.00.401-33</v>
      </c>
      <c r="G7662" s="37" t="s">
        <v>6705</v>
      </c>
      <c r="H7662" s="37">
        <v>247</v>
      </c>
    </row>
    <row r="7663" spans="1:8" x14ac:dyDescent="0.3">
      <c r="A7663" s="34" t="str">
        <f>+LEFT(Tabla3[[#This Row],[id_detalle]],2)</f>
        <v>06</v>
      </c>
      <c r="B7663" s="46" t="str">
        <f>VLOOKUP((LEFT(Tabla3[[#This Row],[id_detalle]],2)),id_rubro[[id]:[Rubro]],2,0)</f>
        <v>COMERCIO, ABASTECIMIENTO Y DISTRIBUCIÓN</v>
      </c>
      <c r="C7663" s="36" t="s">
        <v>1389</v>
      </c>
      <c r="D7663" s="45" t="str">
        <f>+Tabla3[[#This Row],[id_detalle]]&amp;" "&amp;VLOOKUP(Tabla3[[#This Row],[id_detalle]],rubro_detalle[[Código]:[Rubro Detalle]],2,0)</f>
        <v>06.00.401 Importadoras y Representantes</v>
      </c>
      <c r="E7663" s="33">
        <f t="shared" si="1326"/>
        <v>34</v>
      </c>
      <c r="F7663" s="47" t="str">
        <f t="shared" si="1327"/>
        <v>06.00.401-34</v>
      </c>
      <c r="G7663" s="37" t="s">
        <v>5339</v>
      </c>
      <c r="H7663" s="37">
        <v>248</v>
      </c>
    </row>
    <row r="7664" spans="1:8" x14ac:dyDescent="0.3">
      <c r="A7664" s="34" t="str">
        <f>+LEFT(Tabla3[[#This Row],[id_detalle]],2)</f>
        <v>06</v>
      </c>
      <c r="B7664" s="46" t="str">
        <f>VLOOKUP((LEFT(Tabla3[[#This Row],[id_detalle]],2)),id_rubro[[id]:[Rubro]],2,0)</f>
        <v>COMERCIO, ABASTECIMIENTO Y DISTRIBUCIÓN</v>
      </c>
      <c r="C7664" s="36" t="s">
        <v>1389</v>
      </c>
      <c r="D7664" s="45" t="str">
        <f>+Tabla3[[#This Row],[id_detalle]]&amp;" "&amp;VLOOKUP(Tabla3[[#This Row],[id_detalle]],rubro_detalle[[Código]:[Rubro Detalle]],2,0)</f>
        <v>06.00.401 Importadoras y Representantes</v>
      </c>
      <c r="E7664" s="33">
        <f t="shared" si="1326"/>
        <v>35</v>
      </c>
      <c r="F7664" s="47" t="str">
        <f t="shared" si="1327"/>
        <v>06.00.401-35</v>
      </c>
      <c r="G7664" s="37" t="s">
        <v>3219</v>
      </c>
      <c r="H7664" s="37">
        <v>248</v>
      </c>
    </row>
    <row r="7665" spans="1:8" x14ac:dyDescent="0.3">
      <c r="A7665" s="34" t="str">
        <f>+LEFT(Tabla3[[#This Row],[id_detalle]],2)</f>
        <v>06</v>
      </c>
      <c r="B7665" s="46" t="str">
        <f>VLOOKUP((LEFT(Tabla3[[#This Row],[id_detalle]],2)),id_rubro[[id]:[Rubro]],2,0)</f>
        <v>COMERCIO, ABASTECIMIENTO Y DISTRIBUCIÓN</v>
      </c>
      <c r="C7665" s="36" t="s">
        <v>1389</v>
      </c>
      <c r="D7665" s="45" t="str">
        <f>+Tabla3[[#This Row],[id_detalle]]&amp;" "&amp;VLOOKUP(Tabla3[[#This Row],[id_detalle]],rubro_detalle[[Código]:[Rubro Detalle]],2,0)</f>
        <v>06.00.401 Importadoras y Representantes</v>
      </c>
      <c r="E7665" s="33">
        <f t="shared" si="1326"/>
        <v>36</v>
      </c>
      <c r="F7665" s="47" t="str">
        <f t="shared" si="1327"/>
        <v>06.00.401-36</v>
      </c>
      <c r="G7665" s="37" t="s">
        <v>2409</v>
      </c>
      <c r="H7665" s="37">
        <v>249</v>
      </c>
    </row>
    <row r="7666" spans="1:8" x14ac:dyDescent="0.3">
      <c r="A7666" s="34" t="str">
        <f>+LEFT(Tabla3[[#This Row],[id_detalle]],2)</f>
        <v>06</v>
      </c>
      <c r="B7666" s="46" t="str">
        <f>VLOOKUP((LEFT(Tabla3[[#This Row],[id_detalle]],2)),id_rubro[[id]:[Rubro]],2,0)</f>
        <v>COMERCIO, ABASTECIMIENTO Y DISTRIBUCIÓN</v>
      </c>
      <c r="C7666" s="36" t="s">
        <v>1389</v>
      </c>
      <c r="D7666" s="45" t="str">
        <f>+Tabla3[[#This Row],[id_detalle]]&amp;" "&amp;VLOOKUP(Tabla3[[#This Row],[id_detalle]],rubro_detalle[[Código]:[Rubro Detalle]],2,0)</f>
        <v>06.00.401 Importadoras y Representantes</v>
      </c>
      <c r="E7666" s="33">
        <f t="shared" si="1326"/>
        <v>37</v>
      </c>
      <c r="F7666" s="47" t="str">
        <f t="shared" si="1327"/>
        <v>06.00.401-37</v>
      </c>
      <c r="G7666" s="37" t="s">
        <v>4355</v>
      </c>
      <c r="H7666" s="37">
        <v>250</v>
      </c>
    </row>
    <row r="7667" spans="1:8" x14ac:dyDescent="0.3">
      <c r="A7667" s="34" t="str">
        <f>+LEFT(Tabla3[[#This Row],[id_detalle]],2)</f>
        <v>06</v>
      </c>
      <c r="B7667" s="46" t="str">
        <f>VLOOKUP((LEFT(Tabla3[[#This Row],[id_detalle]],2)),id_rubro[[id]:[Rubro]],2,0)</f>
        <v>COMERCIO, ABASTECIMIENTO Y DISTRIBUCIÓN</v>
      </c>
      <c r="C7667" s="36" t="s">
        <v>1389</v>
      </c>
      <c r="D7667" s="45" t="str">
        <f>+Tabla3[[#This Row],[id_detalle]]&amp;" "&amp;VLOOKUP(Tabla3[[#This Row],[id_detalle]],rubro_detalle[[Código]:[Rubro Detalle]],2,0)</f>
        <v>06.00.401 Importadoras y Representantes</v>
      </c>
      <c r="E7667" s="33">
        <f t="shared" si="1326"/>
        <v>38</v>
      </c>
      <c r="F7667" s="47" t="str">
        <f t="shared" si="1327"/>
        <v>06.00.401-38</v>
      </c>
      <c r="G7667" s="37" t="s">
        <v>5158</v>
      </c>
      <c r="H7667" s="37">
        <v>252</v>
      </c>
    </row>
    <row r="7668" spans="1:8" x14ac:dyDescent="0.3">
      <c r="A7668" s="34" t="str">
        <f>+LEFT(Tabla3[[#This Row],[id_detalle]],2)</f>
        <v>06</v>
      </c>
      <c r="B7668" s="46" t="str">
        <f>VLOOKUP((LEFT(Tabla3[[#This Row],[id_detalle]],2)),id_rubro[[id]:[Rubro]],2,0)</f>
        <v>COMERCIO, ABASTECIMIENTO Y DISTRIBUCIÓN</v>
      </c>
      <c r="C7668" s="36" t="s">
        <v>1389</v>
      </c>
      <c r="D7668" s="45" t="str">
        <f>+Tabla3[[#This Row],[id_detalle]]&amp;" "&amp;VLOOKUP(Tabla3[[#This Row],[id_detalle]],rubro_detalle[[Código]:[Rubro Detalle]],2,0)</f>
        <v>06.00.401 Importadoras y Representantes</v>
      </c>
      <c r="E7668" s="33">
        <f t="shared" si="1326"/>
        <v>39</v>
      </c>
      <c r="F7668" s="47" t="str">
        <f t="shared" si="1327"/>
        <v>06.00.401-39</v>
      </c>
      <c r="G7668" s="37" t="s">
        <v>4250</v>
      </c>
      <c r="H7668" s="37">
        <v>254</v>
      </c>
    </row>
    <row r="7669" spans="1:8" x14ac:dyDescent="0.3">
      <c r="A7669" s="34" t="str">
        <f>+LEFT(Tabla3[[#This Row],[id_detalle]],2)</f>
        <v>06</v>
      </c>
      <c r="B7669" s="46" t="str">
        <f>VLOOKUP((LEFT(Tabla3[[#This Row],[id_detalle]],2)),id_rubro[[id]:[Rubro]],2,0)</f>
        <v>COMERCIO, ABASTECIMIENTO Y DISTRIBUCIÓN</v>
      </c>
      <c r="C7669" s="36" t="s">
        <v>1389</v>
      </c>
      <c r="D7669" s="45" t="str">
        <f>+Tabla3[[#This Row],[id_detalle]]&amp;" "&amp;VLOOKUP(Tabla3[[#This Row],[id_detalle]],rubro_detalle[[Código]:[Rubro Detalle]],2,0)</f>
        <v>06.00.401 Importadoras y Representantes</v>
      </c>
      <c r="E7669" s="33">
        <f t="shared" si="1326"/>
        <v>40</v>
      </c>
      <c r="F7669" s="47" t="str">
        <f t="shared" si="1327"/>
        <v>06.00.401-40</v>
      </c>
      <c r="G7669" s="37" t="s">
        <v>6706</v>
      </c>
      <c r="H7669" s="37">
        <v>255</v>
      </c>
    </row>
    <row r="7670" spans="1:8" x14ac:dyDescent="0.3">
      <c r="A7670" s="34" t="str">
        <f>+LEFT(Tabla3[[#This Row],[id_detalle]],2)</f>
        <v>06</v>
      </c>
      <c r="B7670" s="46" t="str">
        <f>VLOOKUP((LEFT(Tabla3[[#This Row],[id_detalle]],2)),id_rubro[[id]:[Rubro]],2,0)</f>
        <v>COMERCIO, ABASTECIMIENTO Y DISTRIBUCIÓN</v>
      </c>
      <c r="C7670" s="36" t="s">
        <v>1389</v>
      </c>
      <c r="D7670" s="45" t="str">
        <f>+Tabla3[[#This Row],[id_detalle]]&amp;" "&amp;VLOOKUP(Tabla3[[#This Row],[id_detalle]],rubro_detalle[[Código]:[Rubro Detalle]],2,0)</f>
        <v>06.00.401 Importadoras y Representantes</v>
      </c>
      <c r="E7670" s="33">
        <f t="shared" si="1326"/>
        <v>41</v>
      </c>
      <c r="F7670" s="47" t="str">
        <f t="shared" si="1327"/>
        <v>06.00.401-41</v>
      </c>
      <c r="G7670" s="37" t="s">
        <v>4178</v>
      </c>
      <c r="H7670" s="37">
        <v>256</v>
      </c>
    </row>
    <row r="7671" spans="1:8" x14ac:dyDescent="0.3">
      <c r="A7671" s="34" t="str">
        <f>+LEFT(Tabla3[[#This Row],[id_detalle]],2)</f>
        <v>06</v>
      </c>
      <c r="B7671" s="46" t="str">
        <f>VLOOKUP((LEFT(Tabla3[[#This Row],[id_detalle]],2)),id_rubro[[id]:[Rubro]],2,0)</f>
        <v>COMERCIO, ABASTECIMIENTO Y DISTRIBUCIÓN</v>
      </c>
      <c r="C7671" s="36" t="s">
        <v>1389</v>
      </c>
      <c r="D7671" s="45" t="str">
        <f>+Tabla3[[#This Row],[id_detalle]]&amp;" "&amp;VLOOKUP(Tabla3[[#This Row],[id_detalle]],rubro_detalle[[Código]:[Rubro Detalle]],2,0)</f>
        <v>06.00.401 Importadoras y Representantes</v>
      </c>
      <c r="E7671" s="33">
        <f t="shared" si="1326"/>
        <v>42</v>
      </c>
      <c r="F7671" s="47" t="str">
        <f t="shared" si="1327"/>
        <v>06.00.401-42</v>
      </c>
      <c r="G7671" s="37" t="s">
        <v>6707</v>
      </c>
      <c r="H7671" s="37">
        <v>259</v>
      </c>
    </row>
    <row r="7672" spans="1:8" x14ac:dyDescent="0.3">
      <c r="A7672" s="34" t="str">
        <f>+LEFT(Tabla3[[#This Row],[id_detalle]],2)</f>
        <v>06</v>
      </c>
      <c r="B7672" s="46" t="str">
        <f>VLOOKUP((LEFT(Tabla3[[#This Row],[id_detalle]],2)),id_rubro[[id]:[Rubro]],2,0)</f>
        <v>COMERCIO, ABASTECIMIENTO Y DISTRIBUCIÓN</v>
      </c>
      <c r="C7672" s="36" t="s">
        <v>1389</v>
      </c>
      <c r="D7672" s="45" t="str">
        <f>+Tabla3[[#This Row],[id_detalle]]&amp;" "&amp;VLOOKUP(Tabla3[[#This Row],[id_detalle]],rubro_detalle[[Código]:[Rubro Detalle]],2,0)</f>
        <v>06.00.401 Importadoras y Representantes</v>
      </c>
      <c r="E7672" s="33">
        <f t="shared" si="1326"/>
        <v>43</v>
      </c>
      <c r="F7672" s="47" t="str">
        <f t="shared" si="1327"/>
        <v>06.00.401-43</v>
      </c>
      <c r="G7672" s="37" t="s">
        <v>6383</v>
      </c>
      <c r="H7672" s="37">
        <v>267</v>
      </c>
    </row>
    <row r="7673" spans="1:8" x14ac:dyDescent="0.3">
      <c r="A7673" s="34" t="str">
        <f>+LEFT(Tabla3[[#This Row],[id_detalle]],2)</f>
        <v>06</v>
      </c>
      <c r="B7673" s="46" t="str">
        <f>VLOOKUP((LEFT(Tabla3[[#This Row],[id_detalle]],2)),id_rubro[[id]:[Rubro]],2,0)</f>
        <v>COMERCIO, ABASTECIMIENTO Y DISTRIBUCIÓN</v>
      </c>
      <c r="C7673" s="36" t="s">
        <v>1389</v>
      </c>
      <c r="D7673" s="45" t="str">
        <f>+Tabla3[[#This Row],[id_detalle]]&amp;" "&amp;VLOOKUP(Tabla3[[#This Row],[id_detalle]],rubro_detalle[[Código]:[Rubro Detalle]],2,0)</f>
        <v>06.00.401 Importadoras y Representantes</v>
      </c>
      <c r="E7673" s="33">
        <f t="shared" si="1326"/>
        <v>44</v>
      </c>
      <c r="F7673" s="47" t="str">
        <f t="shared" si="1327"/>
        <v>06.00.401-44</v>
      </c>
      <c r="G7673" s="37" t="s">
        <v>5414</v>
      </c>
      <c r="H7673" s="37">
        <v>268</v>
      </c>
    </row>
    <row r="7674" spans="1:8" x14ac:dyDescent="0.3">
      <c r="A7674" s="34" t="str">
        <f>+LEFT(Tabla3[[#This Row],[id_detalle]],2)</f>
        <v>06</v>
      </c>
      <c r="B7674" s="46" t="str">
        <f>VLOOKUP((LEFT(Tabla3[[#This Row],[id_detalle]],2)),id_rubro[[id]:[Rubro]],2,0)</f>
        <v>COMERCIO, ABASTECIMIENTO Y DISTRIBUCIÓN</v>
      </c>
      <c r="C7674" s="36" t="s">
        <v>1389</v>
      </c>
      <c r="D7674" s="45" t="str">
        <f>+Tabla3[[#This Row],[id_detalle]]&amp;" "&amp;VLOOKUP(Tabla3[[#This Row],[id_detalle]],rubro_detalle[[Código]:[Rubro Detalle]],2,0)</f>
        <v>06.00.401 Importadoras y Representantes</v>
      </c>
      <c r="E7674" s="33">
        <f t="shared" si="1326"/>
        <v>45</v>
      </c>
      <c r="F7674" s="47" t="str">
        <f t="shared" si="1327"/>
        <v>06.00.401-45</v>
      </c>
      <c r="G7674" s="37" t="s">
        <v>3872</v>
      </c>
      <c r="H7674" s="37">
        <v>272</v>
      </c>
    </row>
    <row r="7675" spans="1:8" x14ac:dyDescent="0.3">
      <c r="A7675" s="34" t="str">
        <f>+LEFT(Tabla3[[#This Row],[id_detalle]],2)</f>
        <v>06</v>
      </c>
      <c r="B7675" s="46" t="str">
        <f>VLOOKUP((LEFT(Tabla3[[#This Row],[id_detalle]],2)),id_rubro[[id]:[Rubro]],2,0)</f>
        <v>COMERCIO, ABASTECIMIENTO Y DISTRIBUCIÓN</v>
      </c>
      <c r="C7675" s="36" t="s">
        <v>1389</v>
      </c>
      <c r="D7675" s="45" t="str">
        <f>+Tabla3[[#This Row],[id_detalle]]&amp;" "&amp;VLOOKUP(Tabla3[[#This Row],[id_detalle]],rubro_detalle[[Código]:[Rubro Detalle]],2,0)</f>
        <v>06.00.401 Importadoras y Representantes</v>
      </c>
      <c r="E7675" s="33">
        <f t="shared" si="1326"/>
        <v>46</v>
      </c>
      <c r="F7675" s="47" t="str">
        <f t="shared" si="1327"/>
        <v>06.00.401-46</v>
      </c>
      <c r="G7675" s="37" t="s">
        <v>6708</v>
      </c>
      <c r="H7675" s="37">
        <v>276</v>
      </c>
    </row>
    <row r="7676" spans="1:8" x14ac:dyDescent="0.3">
      <c r="A7676" s="34" t="str">
        <f>+LEFT(Tabla3[[#This Row],[id_detalle]],2)</f>
        <v>06</v>
      </c>
      <c r="B7676" s="46" t="str">
        <f>VLOOKUP((LEFT(Tabla3[[#This Row],[id_detalle]],2)),id_rubro[[id]:[Rubro]],2,0)</f>
        <v>COMERCIO, ABASTECIMIENTO Y DISTRIBUCIÓN</v>
      </c>
      <c r="C7676" s="36" t="s">
        <v>1389</v>
      </c>
      <c r="D7676" s="45" t="str">
        <f>+Tabla3[[#This Row],[id_detalle]]&amp;" "&amp;VLOOKUP(Tabla3[[#This Row],[id_detalle]],rubro_detalle[[Código]:[Rubro Detalle]],2,0)</f>
        <v>06.00.401 Importadoras y Representantes</v>
      </c>
      <c r="E7676" s="33">
        <f t="shared" si="1326"/>
        <v>47</v>
      </c>
      <c r="F7676" s="47" t="str">
        <f t="shared" si="1327"/>
        <v>06.00.401-47</v>
      </c>
      <c r="G7676" s="37" t="s">
        <v>3298</v>
      </c>
      <c r="H7676" s="37">
        <v>276</v>
      </c>
    </row>
    <row r="7677" spans="1:8" x14ac:dyDescent="0.3">
      <c r="A7677" s="34" t="str">
        <f>+LEFT(Tabla3[[#This Row],[id_detalle]],2)</f>
        <v>06</v>
      </c>
      <c r="B7677" s="46" t="str">
        <f>VLOOKUP((LEFT(Tabla3[[#This Row],[id_detalle]],2)),id_rubro[[id]:[Rubro]],2,0)</f>
        <v>COMERCIO, ABASTECIMIENTO Y DISTRIBUCIÓN</v>
      </c>
      <c r="C7677" s="36" t="s">
        <v>1389</v>
      </c>
      <c r="D7677" s="45" t="str">
        <f>+Tabla3[[#This Row],[id_detalle]]&amp;" "&amp;VLOOKUP(Tabla3[[#This Row],[id_detalle]],rubro_detalle[[Código]:[Rubro Detalle]],2,0)</f>
        <v>06.00.401 Importadoras y Representantes</v>
      </c>
      <c r="E7677" s="33">
        <f t="shared" si="1326"/>
        <v>48</v>
      </c>
      <c r="F7677" s="47" t="str">
        <f t="shared" si="1327"/>
        <v>06.00.401-48</v>
      </c>
      <c r="G7677" s="37" t="s">
        <v>6389</v>
      </c>
      <c r="H7677" s="37">
        <v>285</v>
      </c>
    </row>
    <row r="7678" spans="1:8" x14ac:dyDescent="0.3">
      <c r="A7678" s="34" t="str">
        <f>+LEFT(Tabla3[[#This Row],[id_detalle]],2)</f>
        <v>06</v>
      </c>
      <c r="B7678" s="46" t="str">
        <f>VLOOKUP((LEFT(Tabla3[[#This Row],[id_detalle]],2)),id_rubro[[id]:[Rubro]],2,0)</f>
        <v>COMERCIO, ABASTECIMIENTO Y DISTRIBUCIÓN</v>
      </c>
      <c r="C7678" s="36" t="s">
        <v>1389</v>
      </c>
      <c r="D7678" s="45" t="str">
        <f>+Tabla3[[#This Row],[id_detalle]]&amp;" "&amp;VLOOKUP(Tabla3[[#This Row],[id_detalle]],rubro_detalle[[Código]:[Rubro Detalle]],2,0)</f>
        <v>06.00.401 Importadoras y Representantes</v>
      </c>
      <c r="E7678" s="33">
        <f t="shared" ref="E7678:E7697" si="1328">+IF(D7678=D7677,E7677+1,1)</f>
        <v>49</v>
      </c>
      <c r="F7678" s="47" t="str">
        <f t="shared" ref="F7678:F7697" si="1329">+LEFT(D7678,9)&amp;"-"&amp;E7678</f>
        <v>06.00.401-49</v>
      </c>
      <c r="G7678" s="37" t="s">
        <v>6391</v>
      </c>
      <c r="H7678" s="37">
        <v>288</v>
      </c>
    </row>
    <row r="7679" spans="1:8" x14ac:dyDescent="0.3">
      <c r="A7679" s="34" t="str">
        <f>+LEFT(Tabla3[[#This Row],[id_detalle]],2)</f>
        <v>06</v>
      </c>
      <c r="B7679" s="46" t="str">
        <f>VLOOKUP((LEFT(Tabla3[[#This Row],[id_detalle]],2)),id_rubro[[id]:[Rubro]],2,0)</f>
        <v>COMERCIO, ABASTECIMIENTO Y DISTRIBUCIÓN</v>
      </c>
      <c r="C7679" s="36" t="s">
        <v>1389</v>
      </c>
      <c r="D7679" s="45" t="str">
        <f>+Tabla3[[#This Row],[id_detalle]]&amp;" "&amp;VLOOKUP(Tabla3[[#This Row],[id_detalle]],rubro_detalle[[Código]:[Rubro Detalle]],2,0)</f>
        <v>06.00.401 Importadoras y Representantes</v>
      </c>
      <c r="E7679" s="33">
        <f t="shared" si="1328"/>
        <v>50</v>
      </c>
      <c r="F7679" s="47" t="str">
        <f t="shared" si="1329"/>
        <v>06.00.401-50</v>
      </c>
      <c r="G7679" s="37" t="s">
        <v>5290</v>
      </c>
      <c r="H7679" s="37">
        <v>291</v>
      </c>
    </row>
    <row r="7680" spans="1:8" x14ac:dyDescent="0.3">
      <c r="A7680" s="34" t="str">
        <f>+LEFT(Tabla3[[#This Row],[id_detalle]],2)</f>
        <v>06</v>
      </c>
      <c r="B7680" s="46" t="str">
        <f>VLOOKUP((LEFT(Tabla3[[#This Row],[id_detalle]],2)),id_rubro[[id]:[Rubro]],2,0)</f>
        <v>COMERCIO, ABASTECIMIENTO Y DISTRIBUCIÓN</v>
      </c>
      <c r="C7680" s="36" t="s">
        <v>1389</v>
      </c>
      <c r="D7680" s="45" t="str">
        <f>+Tabla3[[#This Row],[id_detalle]]&amp;" "&amp;VLOOKUP(Tabla3[[#This Row],[id_detalle]],rubro_detalle[[Código]:[Rubro Detalle]],2,0)</f>
        <v>06.00.401 Importadoras y Representantes</v>
      </c>
      <c r="E7680" s="33">
        <f t="shared" si="1328"/>
        <v>51</v>
      </c>
      <c r="F7680" s="47" t="str">
        <f t="shared" si="1329"/>
        <v>06.00.401-51</v>
      </c>
      <c r="G7680" s="37" t="s">
        <v>5704</v>
      </c>
      <c r="H7680" s="37">
        <v>291</v>
      </c>
    </row>
    <row r="7681" spans="1:8" x14ac:dyDescent="0.3">
      <c r="A7681" s="34" t="str">
        <f>+LEFT(Tabla3[[#This Row],[id_detalle]],2)</f>
        <v>06</v>
      </c>
      <c r="B7681" s="46" t="str">
        <f>VLOOKUP((LEFT(Tabla3[[#This Row],[id_detalle]],2)),id_rubro[[id]:[Rubro]],2,0)</f>
        <v>COMERCIO, ABASTECIMIENTO Y DISTRIBUCIÓN</v>
      </c>
      <c r="C7681" s="36" t="s">
        <v>1389</v>
      </c>
      <c r="D7681" s="45" t="str">
        <f>+Tabla3[[#This Row],[id_detalle]]&amp;" "&amp;VLOOKUP(Tabla3[[#This Row],[id_detalle]],rubro_detalle[[Código]:[Rubro Detalle]],2,0)</f>
        <v>06.00.401 Importadoras y Representantes</v>
      </c>
      <c r="E7681" s="33">
        <f t="shared" si="1328"/>
        <v>52</v>
      </c>
      <c r="F7681" s="47" t="str">
        <f t="shared" si="1329"/>
        <v>06.00.401-52</v>
      </c>
      <c r="G7681" s="37" t="s">
        <v>6709</v>
      </c>
      <c r="H7681" s="37">
        <v>294</v>
      </c>
    </row>
    <row r="7682" spans="1:8" x14ac:dyDescent="0.3">
      <c r="A7682" s="34" t="str">
        <f>+LEFT(Tabla3[[#This Row],[id_detalle]],2)</f>
        <v>06</v>
      </c>
      <c r="B7682" s="46" t="str">
        <f>VLOOKUP((LEFT(Tabla3[[#This Row],[id_detalle]],2)),id_rubro[[id]:[Rubro]],2,0)</f>
        <v>COMERCIO, ABASTECIMIENTO Y DISTRIBUCIÓN</v>
      </c>
      <c r="C7682" s="36" t="s">
        <v>1389</v>
      </c>
      <c r="D7682" s="45" t="str">
        <f>+Tabla3[[#This Row],[id_detalle]]&amp;" "&amp;VLOOKUP(Tabla3[[#This Row],[id_detalle]],rubro_detalle[[Código]:[Rubro Detalle]],2,0)</f>
        <v>06.00.401 Importadoras y Representantes</v>
      </c>
      <c r="E7682" s="33">
        <f t="shared" si="1328"/>
        <v>53</v>
      </c>
      <c r="F7682" s="47" t="str">
        <f t="shared" si="1329"/>
        <v>06.00.401-53</v>
      </c>
      <c r="G7682" s="37" t="s">
        <v>5514</v>
      </c>
      <c r="H7682" s="37">
        <v>310</v>
      </c>
    </row>
    <row r="7683" spans="1:8" x14ac:dyDescent="0.3">
      <c r="A7683" s="34" t="str">
        <f>+LEFT(Tabla3[[#This Row],[id_detalle]],2)</f>
        <v>06</v>
      </c>
      <c r="B7683" s="46" t="str">
        <f>VLOOKUP((LEFT(Tabla3[[#This Row],[id_detalle]],2)),id_rubro[[id]:[Rubro]],2,0)</f>
        <v>COMERCIO, ABASTECIMIENTO Y DISTRIBUCIÓN</v>
      </c>
      <c r="C7683" s="36" t="s">
        <v>1389</v>
      </c>
      <c r="D7683" s="45" t="str">
        <f>+Tabla3[[#This Row],[id_detalle]]&amp;" "&amp;VLOOKUP(Tabla3[[#This Row],[id_detalle]],rubro_detalle[[Código]:[Rubro Detalle]],2,0)</f>
        <v>06.00.401 Importadoras y Representantes</v>
      </c>
      <c r="E7683" s="33">
        <f t="shared" si="1328"/>
        <v>54</v>
      </c>
      <c r="F7683" s="47" t="str">
        <f t="shared" si="1329"/>
        <v>06.00.401-54</v>
      </c>
      <c r="G7683" s="37" t="s">
        <v>6198</v>
      </c>
      <c r="H7683" s="37">
        <v>312</v>
      </c>
    </row>
    <row r="7684" spans="1:8" x14ac:dyDescent="0.3">
      <c r="A7684" s="34" t="str">
        <f>+LEFT(Tabla3[[#This Row],[id_detalle]],2)</f>
        <v>06</v>
      </c>
      <c r="B7684" s="46" t="str">
        <f>VLOOKUP((LEFT(Tabla3[[#This Row],[id_detalle]],2)),id_rubro[[id]:[Rubro]],2,0)</f>
        <v>COMERCIO, ABASTECIMIENTO Y DISTRIBUCIÓN</v>
      </c>
      <c r="C7684" s="36" t="s">
        <v>1389</v>
      </c>
      <c r="D7684" s="45" t="str">
        <f>+Tabla3[[#This Row],[id_detalle]]&amp;" "&amp;VLOOKUP(Tabla3[[#This Row],[id_detalle]],rubro_detalle[[Código]:[Rubro Detalle]],2,0)</f>
        <v>06.00.401 Importadoras y Representantes</v>
      </c>
      <c r="E7684" s="33">
        <f t="shared" si="1328"/>
        <v>55</v>
      </c>
      <c r="F7684" s="47" t="str">
        <f t="shared" si="1329"/>
        <v>06.00.401-55</v>
      </c>
      <c r="G7684" s="37" t="s">
        <v>5630</v>
      </c>
      <c r="H7684" s="37">
        <v>314</v>
      </c>
    </row>
    <row r="7685" spans="1:8" x14ac:dyDescent="0.3">
      <c r="A7685" s="34" t="str">
        <f>+LEFT(Tabla3[[#This Row],[id_detalle]],2)</f>
        <v>06</v>
      </c>
      <c r="B7685" s="46" t="str">
        <f>VLOOKUP((LEFT(Tabla3[[#This Row],[id_detalle]],2)),id_rubro[[id]:[Rubro]],2,0)</f>
        <v>COMERCIO, ABASTECIMIENTO Y DISTRIBUCIÓN</v>
      </c>
      <c r="C7685" s="36" t="s">
        <v>1389</v>
      </c>
      <c r="D7685" s="45" t="str">
        <f>+Tabla3[[#This Row],[id_detalle]]&amp;" "&amp;VLOOKUP(Tabla3[[#This Row],[id_detalle]],rubro_detalle[[Código]:[Rubro Detalle]],2,0)</f>
        <v>06.00.401 Importadoras y Representantes</v>
      </c>
      <c r="E7685" s="33">
        <f t="shared" si="1328"/>
        <v>56</v>
      </c>
      <c r="F7685" s="47" t="str">
        <f t="shared" si="1329"/>
        <v>06.00.401-56</v>
      </c>
      <c r="G7685" s="38" t="s">
        <v>4717</v>
      </c>
      <c r="H7685" s="38">
        <v>315</v>
      </c>
    </row>
    <row r="7686" spans="1:8" x14ac:dyDescent="0.3">
      <c r="A7686" s="34" t="str">
        <f>+LEFT(Tabla3[[#This Row],[id_detalle]],2)</f>
        <v>06</v>
      </c>
      <c r="B7686" s="46" t="str">
        <f>VLOOKUP((LEFT(Tabla3[[#This Row],[id_detalle]],2)),id_rubro[[id]:[Rubro]],2,0)</f>
        <v>COMERCIO, ABASTECIMIENTO Y DISTRIBUCIÓN</v>
      </c>
      <c r="C7686" s="36" t="s">
        <v>1389</v>
      </c>
      <c r="D7686" s="45" t="str">
        <f>+Tabla3[[#This Row],[id_detalle]]&amp;" "&amp;VLOOKUP(Tabla3[[#This Row],[id_detalle]],rubro_detalle[[Código]:[Rubro Detalle]],2,0)</f>
        <v>06.00.401 Importadoras y Representantes</v>
      </c>
      <c r="E7686" s="33">
        <f t="shared" si="1328"/>
        <v>57</v>
      </c>
      <c r="F7686" s="47" t="str">
        <f t="shared" si="1329"/>
        <v>06.00.401-57</v>
      </c>
      <c r="G7686" s="37" t="s">
        <v>5742</v>
      </c>
      <c r="H7686" s="37">
        <v>315</v>
      </c>
    </row>
    <row r="7687" spans="1:8" x14ac:dyDescent="0.3">
      <c r="A7687" s="34" t="str">
        <f>+LEFT(Tabla3[[#This Row],[id_detalle]],2)</f>
        <v>06</v>
      </c>
      <c r="B7687" s="46" t="str">
        <f>VLOOKUP((LEFT(Tabla3[[#This Row],[id_detalle]],2)),id_rubro[[id]:[Rubro]],2,0)</f>
        <v>COMERCIO, ABASTECIMIENTO Y DISTRIBUCIÓN</v>
      </c>
      <c r="C7687" s="36" t="s">
        <v>1389</v>
      </c>
      <c r="D7687" s="45" t="str">
        <f>+Tabla3[[#This Row],[id_detalle]]&amp;" "&amp;VLOOKUP(Tabla3[[#This Row],[id_detalle]],rubro_detalle[[Código]:[Rubro Detalle]],2,0)</f>
        <v>06.00.401 Importadoras y Representantes</v>
      </c>
      <c r="E7687" s="33">
        <f t="shared" si="1328"/>
        <v>58</v>
      </c>
      <c r="F7687" s="47" t="str">
        <f t="shared" si="1329"/>
        <v>06.00.401-58</v>
      </c>
      <c r="G7687" s="37" t="s">
        <v>5723</v>
      </c>
      <c r="H7687" s="37">
        <v>318</v>
      </c>
    </row>
    <row r="7688" spans="1:8" x14ac:dyDescent="0.3">
      <c r="A7688" s="34" t="str">
        <f>+LEFT(Tabla3[[#This Row],[id_detalle]],2)</f>
        <v>06</v>
      </c>
      <c r="B7688" s="46" t="str">
        <f>VLOOKUP((LEFT(Tabla3[[#This Row],[id_detalle]],2)),id_rubro[[id]:[Rubro]],2,0)</f>
        <v>COMERCIO, ABASTECIMIENTO Y DISTRIBUCIÓN</v>
      </c>
      <c r="C7688" s="36" t="s">
        <v>1389</v>
      </c>
      <c r="D7688" s="45" t="str">
        <f>+Tabla3[[#This Row],[id_detalle]]&amp;" "&amp;VLOOKUP(Tabla3[[#This Row],[id_detalle]],rubro_detalle[[Código]:[Rubro Detalle]],2,0)</f>
        <v>06.00.401 Importadoras y Representantes</v>
      </c>
      <c r="E7688" s="33">
        <f t="shared" si="1328"/>
        <v>59</v>
      </c>
      <c r="F7688" s="47" t="str">
        <f t="shared" si="1329"/>
        <v>06.00.401-59</v>
      </c>
      <c r="G7688" s="37" t="s">
        <v>5201</v>
      </c>
      <c r="H7688" s="37">
        <v>318</v>
      </c>
    </row>
    <row r="7689" spans="1:8" x14ac:dyDescent="0.3">
      <c r="A7689" s="34" t="str">
        <f>+LEFT(Tabla3[[#This Row],[id_detalle]],2)</f>
        <v>06</v>
      </c>
      <c r="B7689" s="46" t="str">
        <f>VLOOKUP((LEFT(Tabla3[[#This Row],[id_detalle]],2)),id_rubro[[id]:[Rubro]],2,0)</f>
        <v>COMERCIO, ABASTECIMIENTO Y DISTRIBUCIÓN</v>
      </c>
      <c r="C7689" s="36" t="s">
        <v>1389</v>
      </c>
      <c r="D7689" s="45" t="str">
        <f>+Tabla3[[#This Row],[id_detalle]]&amp;" "&amp;VLOOKUP(Tabla3[[#This Row],[id_detalle]],rubro_detalle[[Código]:[Rubro Detalle]],2,0)</f>
        <v>06.00.401 Importadoras y Representantes</v>
      </c>
      <c r="E7689" s="33">
        <f t="shared" si="1328"/>
        <v>60</v>
      </c>
      <c r="F7689" s="47" t="str">
        <f t="shared" si="1329"/>
        <v>06.00.401-60</v>
      </c>
      <c r="G7689" s="37" t="s">
        <v>3921</v>
      </c>
      <c r="H7689" s="37">
        <v>319</v>
      </c>
    </row>
    <row r="7690" spans="1:8" x14ac:dyDescent="0.3">
      <c r="A7690" s="34" t="str">
        <f>+LEFT(Tabla3[[#This Row],[id_detalle]],2)</f>
        <v>06</v>
      </c>
      <c r="B7690" s="46" t="str">
        <f>VLOOKUP((LEFT(Tabla3[[#This Row],[id_detalle]],2)),id_rubro[[id]:[Rubro]],2,0)</f>
        <v>COMERCIO, ABASTECIMIENTO Y DISTRIBUCIÓN</v>
      </c>
      <c r="C7690" s="36" t="s">
        <v>1389</v>
      </c>
      <c r="D7690" s="45" t="str">
        <f>+Tabla3[[#This Row],[id_detalle]]&amp;" "&amp;VLOOKUP(Tabla3[[#This Row],[id_detalle]],rubro_detalle[[Código]:[Rubro Detalle]],2,0)</f>
        <v>06.00.401 Importadoras y Representantes</v>
      </c>
      <c r="E7690" s="33">
        <f t="shared" si="1328"/>
        <v>61</v>
      </c>
      <c r="F7690" s="47" t="str">
        <f t="shared" si="1329"/>
        <v>06.00.401-61</v>
      </c>
      <c r="G7690" s="37" t="s">
        <v>3923</v>
      </c>
      <c r="H7690" s="37">
        <v>319</v>
      </c>
    </row>
    <row r="7691" spans="1:8" x14ac:dyDescent="0.3">
      <c r="A7691" s="34" t="str">
        <f>+LEFT(Tabla3[[#This Row],[id_detalle]],2)</f>
        <v>06</v>
      </c>
      <c r="B7691" s="46" t="str">
        <f>VLOOKUP((LEFT(Tabla3[[#This Row],[id_detalle]],2)),id_rubro[[id]:[Rubro]],2,0)</f>
        <v>COMERCIO, ABASTECIMIENTO Y DISTRIBUCIÓN</v>
      </c>
      <c r="C7691" s="36" t="s">
        <v>1389</v>
      </c>
      <c r="D7691" s="45" t="str">
        <f>+Tabla3[[#This Row],[id_detalle]]&amp;" "&amp;VLOOKUP(Tabla3[[#This Row],[id_detalle]],rubro_detalle[[Código]:[Rubro Detalle]],2,0)</f>
        <v>06.00.401 Importadoras y Representantes</v>
      </c>
      <c r="E7691" s="33">
        <f t="shared" si="1328"/>
        <v>62</v>
      </c>
      <c r="F7691" s="47" t="str">
        <f t="shared" si="1329"/>
        <v>06.00.401-62</v>
      </c>
      <c r="G7691" s="37" t="s">
        <v>6710</v>
      </c>
      <c r="H7691" s="37">
        <v>320</v>
      </c>
    </row>
    <row r="7692" spans="1:8" x14ac:dyDescent="0.3">
      <c r="A7692" s="34" t="str">
        <f>+LEFT(Tabla3[[#This Row],[id_detalle]],2)</f>
        <v>06</v>
      </c>
      <c r="B7692" s="46" t="str">
        <f>VLOOKUP((LEFT(Tabla3[[#This Row],[id_detalle]],2)),id_rubro[[id]:[Rubro]],2,0)</f>
        <v>COMERCIO, ABASTECIMIENTO Y DISTRIBUCIÓN</v>
      </c>
      <c r="C7692" s="36" t="s">
        <v>1389</v>
      </c>
      <c r="D7692" s="45" t="str">
        <f>+Tabla3[[#This Row],[id_detalle]]&amp;" "&amp;VLOOKUP(Tabla3[[#This Row],[id_detalle]],rubro_detalle[[Código]:[Rubro Detalle]],2,0)</f>
        <v>06.00.401 Importadoras y Representantes</v>
      </c>
      <c r="E7692" s="33">
        <f t="shared" si="1328"/>
        <v>63</v>
      </c>
      <c r="F7692" s="47" t="str">
        <f t="shared" si="1329"/>
        <v>06.00.401-63</v>
      </c>
      <c r="G7692" s="37" t="s">
        <v>5646</v>
      </c>
      <c r="H7692" s="37">
        <v>325</v>
      </c>
    </row>
    <row r="7693" spans="1:8" x14ac:dyDescent="0.3">
      <c r="A7693" s="34" t="str">
        <f>+LEFT(Tabla3[[#This Row],[id_detalle]],2)</f>
        <v>06</v>
      </c>
      <c r="B7693" s="46" t="str">
        <f>VLOOKUP((LEFT(Tabla3[[#This Row],[id_detalle]],2)),id_rubro[[id]:[Rubro]],2,0)</f>
        <v>COMERCIO, ABASTECIMIENTO Y DISTRIBUCIÓN</v>
      </c>
      <c r="C7693" s="36" t="s">
        <v>1389</v>
      </c>
      <c r="D7693" s="45" t="str">
        <f>+Tabla3[[#This Row],[id_detalle]]&amp;" "&amp;VLOOKUP(Tabla3[[#This Row],[id_detalle]],rubro_detalle[[Código]:[Rubro Detalle]],2,0)</f>
        <v>06.00.401 Importadoras y Representantes</v>
      </c>
      <c r="E7693" s="33">
        <f t="shared" si="1328"/>
        <v>64</v>
      </c>
      <c r="F7693" s="47" t="str">
        <f t="shared" si="1329"/>
        <v>06.00.401-64</v>
      </c>
      <c r="G7693" s="37" t="s">
        <v>2969</v>
      </c>
      <c r="H7693" s="37">
        <v>326</v>
      </c>
    </row>
    <row r="7694" spans="1:8" x14ac:dyDescent="0.3">
      <c r="A7694" s="34" t="str">
        <f>+LEFT(Tabla3[[#This Row],[id_detalle]],2)</f>
        <v>06</v>
      </c>
      <c r="B7694" s="46" t="str">
        <f>VLOOKUP((LEFT(Tabla3[[#This Row],[id_detalle]],2)),id_rubro[[id]:[Rubro]],2,0)</f>
        <v>COMERCIO, ABASTECIMIENTO Y DISTRIBUCIÓN</v>
      </c>
      <c r="C7694" s="36" t="s">
        <v>1389</v>
      </c>
      <c r="D7694" s="45" t="str">
        <f>+Tabla3[[#This Row],[id_detalle]]&amp;" "&amp;VLOOKUP(Tabla3[[#This Row],[id_detalle]],rubro_detalle[[Código]:[Rubro Detalle]],2,0)</f>
        <v>06.00.401 Importadoras y Representantes</v>
      </c>
      <c r="E7694" s="33">
        <f t="shared" si="1328"/>
        <v>65</v>
      </c>
      <c r="F7694" s="47" t="str">
        <f t="shared" si="1329"/>
        <v>06.00.401-65</v>
      </c>
      <c r="G7694" s="37" t="s">
        <v>6711</v>
      </c>
      <c r="H7694" s="37">
        <v>352</v>
      </c>
    </row>
    <row r="7695" spans="1:8" x14ac:dyDescent="0.3">
      <c r="A7695" s="34" t="str">
        <f>+LEFT(Tabla3[[#This Row],[id_detalle]],2)</f>
        <v>06</v>
      </c>
      <c r="B7695" s="46" t="str">
        <f>VLOOKUP((LEFT(Tabla3[[#This Row],[id_detalle]],2)),id_rubro[[id]:[Rubro]],2,0)</f>
        <v>COMERCIO, ABASTECIMIENTO Y DISTRIBUCIÓN</v>
      </c>
      <c r="C7695" s="36" t="s">
        <v>1389</v>
      </c>
      <c r="D7695" s="45" t="str">
        <f>+Tabla3[[#This Row],[id_detalle]]&amp;" "&amp;VLOOKUP(Tabla3[[#This Row],[id_detalle]],rubro_detalle[[Código]:[Rubro Detalle]],2,0)</f>
        <v>06.00.401 Importadoras y Representantes</v>
      </c>
      <c r="E7695" s="33">
        <f t="shared" si="1328"/>
        <v>66</v>
      </c>
      <c r="F7695" s="47" t="str">
        <f t="shared" si="1329"/>
        <v>06.00.401-66</v>
      </c>
      <c r="G7695" s="37" t="s">
        <v>2713</v>
      </c>
      <c r="H7695" s="37">
        <v>353</v>
      </c>
    </row>
    <row r="7696" spans="1:8" x14ac:dyDescent="0.3">
      <c r="A7696" s="34" t="str">
        <f>+LEFT(Tabla3[[#This Row],[id_detalle]],2)</f>
        <v>06</v>
      </c>
      <c r="B7696" s="46" t="str">
        <f>VLOOKUP((LEFT(Tabla3[[#This Row],[id_detalle]],2)),id_rubro[[id]:[Rubro]],2,0)</f>
        <v>COMERCIO, ABASTECIMIENTO Y DISTRIBUCIÓN</v>
      </c>
      <c r="C7696" s="36" t="s">
        <v>1389</v>
      </c>
      <c r="D7696" s="45" t="str">
        <f>+Tabla3[[#This Row],[id_detalle]]&amp;" "&amp;VLOOKUP(Tabla3[[#This Row],[id_detalle]],rubro_detalle[[Código]:[Rubro Detalle]],2,0)</f>
        <v>06.00.401 Importadoras y Representantes</v>
      </c>
      <c r="E7696" s="33">
        <f t="shared" si="1328"/>
        <v>67</v>
      </c>
      <c r="F7696" s="47" t="str">
        <f t="shared" si="1329"/>
        <v>06.00.401-67</v>
      </c>
      <c r="G7696" s="37" t="s">
        <v>6199</v>
      </c>
      <c r="H7696" s="37">
        <v>355</v>
      </c>
    </row>
    <row r="7697" spans="1:8" x14ac:dyDescent="0.3">
      <c r="A7697" s="34" t="str">
        <f>+LEFT(Tabla3[[#This Row],[id_detalle]],2)</f>
        <v>06</v>
      </c>
      <c r="B7697" s="46" t="str">
        <f>VLOOKUP((LEFT(Tabla3[[#This Row],[id_detalle]],2)),id_rubro[[id]:[Rubro]],2,0)</f>
        <v>COMERCIO, ABASTECIMIENTO Y DISTRIBUCIÓN</v>
      </c>
      <c r="C7697" s="36" t="s">
        <v>1389</v>
      </c>
      <c r="D7697" s="45" t="str">
        <f>+Tabla3[[#This Row],[id_detalle]]&amp;" "&amp;VLOOKUP(Tabla3[[#This Row],[id_detalle]],rubro_detalle[[Código]:[Rubro Detalle]],2,0)</f>
        <v>06.00.401 Importadoras y Representantes</v>
      </c>
      <c r="E7697" s="33">
        <f t="shared" si="1328"/>
        <v>68</v>
      </c>
      <c r="F7697" s="47" t="str">
        <f t="shared" si="1329"/>
        <v>06.00.401-68</v>
      </c>
      <c r="G7697" s="37" t="s">
        <v>5508</v>
      </c>
      <c r="H7697" s="37">
        <v>358</v>
      </c>
    </row>
    <row r="7698" spans="1:8" x14ac:dyDescent="0.3">
      <c r="A7698" s="34" t="str">
        <f>+LEFT(Tabla3[[#This Row],[id_detalle]],2)</f>
        <v>06</v>
      </c>
      <c r="B7698" s="46" t="str">
        <f>VLOOKUP((LEFT(Tabla3[[#This Row],[id_detalle]],2)),id_rubro[[id]:[Rubro]],2,0)</f>
        <v>COMERCIO, ABASTECIMIENTO Y DISTRIBUCIÓN</v>
      </c>
      <c r="C7698" s="36" t="s">
        <v>1389</v>
      </c>
      <c r="D7698" s="45" t="str">
        <f>+Tabla3[[#This Row],[id_detalle]]&amp;" "&amp;VLOOKUP(Tabla3[[#This Row],[id_detalle]],rubro_detalle[[Código]:[Rubro Detalle]],2,0)</f>
        <v>06.00.401 Importadoras y Representantes</v>
      </c>
      <c r="E7698" s="33">
        <f t="shared" ref="E7698:E7737" si="1330">+IF(D7698=D7697,E7697+1,1)</f>
        <v>69</v>
      </c>
      <c r="F7698" s="47" t="str">
        <f t="shared" ref="F7698:F7737" si="1331">+LEFT(D7698,9)&amp;"-"&amp;E7698</f>
        <v>06.00.401-69</v>
      </c>
      <c r="G7698" s="37" t="s">
        <v>6712</v>
      </c>
      <c r="H7698" s="37">
        <v>359</v>
      </c>
    </row>
    <row r="7699" spans="1:8" x14ac:dyDescent="0.3">
      <c r="A7699" s="34" t="str">
        <f>+LEFT(Tabla3[[#This Row],[id_detalle]],2)</f>
        <v>06</v>
      </c>
      <c r="B7699" s="46" t="str">
        <f>VLOOKUP((LEFT(Tabla3[[#This Row],[id_detalle]],2)),id_rubro[[id]:[Rubro]],2,0)</f>
        <v>COMERCIO, ABASTECIMIENTO Y DISTRIBUCIÓN</v>
      </c>
      <c r="C7699" s="36" t="s">
        <v>1389</v>
      </c>
      <c r="D7699" s="45" t="str">
        <f>+Tabla3[[#This Row],[id_detalle]]&amp;" "&amp;VLOOKUP(Tabla3[[#This Row],[id_detalle]],rubro_detalle[[Código]:[Rubro Detalle]],2,0)</f>
        <v>06.00.401 Importadoras y Representantes</v>
      </c>
      <c r="E7699" s="33">
        <f t="shared" si="1330"/>
        <v>70</v>
      </c>
      <c r="F7699" s="47" t="str">
        <f t="shared" si="1331"/>
        <v>06.00.401-70</v>
      </c>
      <c r="G7699" s="37" t="s">
        <v>5293</v>
      </c>
      <c r="H7699" s="37">
        <v>365</v>
      </c>
    </row>
    <row r="7700" spans="1:8" x14ac:dyDescent="0.3">
      <c r="A7700" s="34" t="str">
        <f>+LEFT(Tabla3[[#This Row],[id_detalle]],2)</f>
        <v>06</v>
      </c>
      <c r="B7700" s="46" t="str">
        <f>VLOOKUP((LEFT(Tabla3[[#This Row],[id_detalle]],2)),id_rubro[[id]:[Rubro]],2,0)</f>
        <v>COMERCIO, ABASTECIMIENTO Y DISTRIBUCIÓN</v>
      </c>
      <c r="C7700" s="36" t="s">
        <v>1389</v>
      </c>
      <c r="D7700" s="45" t="str">
        <f>+Tabla3[[#This Row],[id_detalle]]&amp;" "&amp;VLOOKUP(Tabla3[[#This Row],[id_detalle]],rubro_detalle[[Código]:[Rubro Detalle]],2,0)</f>
        <v>06.00.401 Importadoras y Representantes</v>
      </c>
      <c r="E7700" s="33">
        <f t="shared" si="1330"/>
        <v>71</v>
      </c>
      <c r="F7700" s="47" t="str">
        <f t="shared" si="1331"/>
        <v>06.00.401-71</v>
      </c>
      <c r="G7700" s="38" t="s">
        <v>4302</v>
      </c>
      <c r="H7700" s="38">
        <v>367</v>
      </c>
    </row>
    <row r="7701" spans="1:8" x14ac:dyDescent="0.3">
      <c r="A7701" s="34" t="str">
        <f>+LEFT(Tabla3[[#This Row],[id_detalle]],2)</f>
        <v>06</v>
      </c>
      <c r="B7701" s="46" t="str">
        <f>VLOOKUP((LEFT(Tabla3[[#This Row],[id_detalle]],2)),id_rubro[[id]:[Rubro]],2,0)</f>
        <v>COMERCIO, ABASTECIMIENTO Y DISTRIBUCIÓN</v>
      </c>
      <c r="C7701" s="36" t="s">
        <v>1389</v>
      </c>
      <c r="D7701" s="45" t="str">
        <f>+Tabla3[[#This Row],[id_detalle]]&amp;" "&amp;VLOOKUP(Tabla3[[#This Row],[id_detalle]],rubro_detalle[[Código]:[Rubro Detalle]],2,0)</f>
        <v>06.00.401 Importadoras y Representantes</v>
      </c>
      <c r="E7701" s="33">
        <f t="shared" si="1330"/>
        <v>72</v>
      </c>
      <c r="F7701" s="47" t="str">
        <f t="shared" si="1331"/>
        <v>06.00.401-72</v>
      </c>
      <c r="G7701" s="37" t="s">
        <v>2976</v>
      </c>
      <c r="H7701" s="37">
        <v>367</v>
      </c>
    </row>
    <row r="7702" spans="1:8" x14ac:dyDescent="0.3">
      <c r="A7702" s="34" t="str">
        <f>+LEFT(Tabla3[[#This Row],[id_detalle]],2)</f>
        <v>06</v>
      </c>
      <c r="B7702" s="46" t="str">
        <f>VLOOKUP((LEFT(Tabla3[[#This Row],[id_detalle]],2)),id_rubro[[id]:[Rubro]],2,0)</f>
        <v>COMERCIO, ABASTECIMIENTO Y DISTRIBUCIÓN</v>
      </c>
      <c r="C7702" s="36" t="s">
        <v>1389</v>
      </c>
      <c r="D7702" s="45" t="str">
        <f>+Tabla3[[#This Row],[id_detalle]]&amp;" "&amp;VLOOKUP(Tabla3[[#This Row],[id_detalle]],rubro_detalle[[Código]:[Rubro Detalle]],2,0)</f>
        <v>06.00.401 Importadoras y Representantes</v>
      </c>
      <c r="E7702" s="33">
        <f t="shared" si="1330"/>
        <v>73</v>
      </c>
      <c r="F7702" s="47" t="str">
        <f t="shared" si="1331"/>
        <v>06.00.401-73</v>
      </c>
      <c r="G7702" s="37" t="s">
        <v>6412</v>
      </c>
      <c r="H7702" s="37">
        <v>370</v>
      </c>
    </row>
    <row r="7703" spans="1:8" x14ac:dyDescent="0.3">
      <c r="A7703" s="34" t="str">
        <f>+LEFT(Tabla3[[#This Row],[id_detalle]],2)</f>
        <v>06</v>
      </c>
      <c r="B7703" s="46" t="str">
        <f>VLOOKUP((LEFT(Tabla3[[#This Row],[id_detalle]],2)),id_rubro[[id]:[Rubro]],2,0)</f>
        <v>COMERCIO, ABASTECIMIENTO Y DISTRIBUCIÓN</v>
      </c>
      <c r="C7703" s="36" t="s">
        <v>1389</v>
      </c>
      <c r="D7703" s="45" t="str">
        <f>+Tabla3[[#This Row],[id_detalle]]&amp;" "&amp;VLOOKUP(Tabla3[[#This Row],[id_detalle]],rubro_detalle[[Código]:[Rubro Detalle]],2,0)</f>
        <v>06.00.401 Importadoras y Representantes</v>
      </c>
      <c r="E7703" s="33">
        <f t="shared" si="1330"/>
        <v>74</v>
      </c>
      <c r="F7703" s="47" t="str">
        <f t="shared" si="1331"/>
        <v>06.00.401-74</v>
      </c>
      <c r="G7703" s="37" t="s">
        <v>5294</v>
      </c>
      <c r="H7703" s="37">
        <v>372</v>
      </c>
    </row>
    <row r="7704" spans="1:8" x14ac:dyDescent="0.3">
      <c r="A7704" s="34" t="str">
        <f>+LEFT(Tabla3[[#This Row],[id_detalle]],2)</f>
        <v>06</v>
      </c>
      <c r="B7704" s="46" t="str">
        <f>VLOOKUP((LEFT(Tabla3[[#This Row],[id_detalle]],2)),id_rubro[[id]:[Rubro]],2,0)</f>
        <v>COMERCIO, ABASTECIMIENTO Y DISTRIBUCIÓN</v>
      </c>
      <c r="C7704" s="36" t="s">
        <v>1389</v>
      </c>
      <c r="D7704" s="45" t="str">
        <f>+Tabla3[[#This Row],[id_detalle]]&amp;" "&amp;VLOOKUP(Tabla3[[#This Row],[id_detalle]],rubro_detalle[[Código]:[Rubro Detalle]],2,0)</f>
        <v>06.00.401 Importadoras y Representantes</v>
      </c>
      <c r="E7704" s="33">
        <f t="shared" si="1330"/>
        <v>75</v>
      </c>
      <c r="F7704" s="47" t="str">
        <f t="shared" si="1331"/>
        <v>06.00.401-75</v>
      </c>
      <c r="G7704" s="37" t="s">
        <v>6255</v>
      </c>
      <c r="H7704" s="37">
        <v>378</v>
      </c>
    </row>
    <row r="7705" spans="1:8" x14ac:dyDescent="0.3">
      <c r="A7705" s="34" t="str">
        <f>+LEFT(Tabla3[[#This Row],[id_detalle]],2)</f>
        <v>06</v>
      </c>
      <c r="B7705" s="46" t="str">
        <f>VLOOKUP((LEFT(Tabla3[[#This Row],[id_detalle]],2)),id_rubro[[id]:[Rubro]],2,0)</f>
        <v>COMERCIO, ABASTECIMIENTO Y DISTRIBUCIÓN</v>
      </c>
      <c r="C7705" s="36" t="s">
        <v>1389</v>
      </c>
      <c r="D7705" s="45" t="str">
        <f>+Tabla3[[#This Row],[id_detalle]]&amp;" "&amp;VLOOKUP(Tabla3[[#This Row],[id_detalle]],rubro_detalle[[Código]:[Rubro Detalle]],2,0)</f>
        <v>06.00.401 Importadoras y Representantes</v>
      </c>
      <c r="E7705" s="33">
        <f t="shared" si="1330"/>
        <v>76</v>
      </c>
      <c r="F7705" s="47" t="str">
        <f t="shared" si="1331"/>
        <v>06.00.401-76</v>
      </c>
      <c r="G7705" s="37" t="s">
        <v>5431</v>
      </c>
      <c r="H7705" s="37">
        <v>378</v>
      </c>
    </row>
    <row r="7706" spans="1:8" x14ac:dyDescent="0.3">
      <c r="A7706" s="34" t="str">
        <f>+LEFT(Tabla3[[#This Row],[id_detalle]],2)</f>
        <v>06</v>
      </c>
      <c r="B7706" s="46" t="str">
        <f>VLOOKUP((LEFT(Tabla3[[#This Row],[id_detalle]],2)),id_rubro[[id]:[Rubro]],2,0)</f>
        <v>COMERCIO, ABASTECIMIENTO Y DISTRIBUCIÓN</v>
      </c>
      <c r="C7706" s="36" t="s">
        <v>1389</v>
      </c>
      <c r="D7706" s="45" t="str">
        <f>+Tabla3[[#This Row],[id_detalle]]&amp;" "&amp;VLOOKUP(Tabla3[[#This Row],[id_detalle]],rubro_detalle[[Código]:[Rubro Detalle]],2,0)</f>
        <v>06.00.401 Importadoras y Representantes</v>
      </c>
      <c r="E7706" s="33">
        <f t="shared" si="1330"/>
        <v>77</v>
      </c>
      <c r="F7706" s="47" t="str">
        <f t="shared" si="1331"/>
        <v>06.00.401-77</v>
      </c>
      <c r="G7706" s="37" t="s">
        <v>6713</v>
      </c>
      <c r="H7706" s="37">
        <v>381</v>
      </c>
    </row>
    <row r="7707" spans="1:8" x14ac:dyDescent="0.3">
      <c r="A7707" s="34" t="str">
        <f>+LEFT(Tabla3[[#This Row],[id_detalle]],2)</f>
        <v>06</v>
      </c>
      <c r="B7707" s="46" t="str">
        <f>VLOOKUP((LEFT(Tabla3[[#This Row],[id_detalle]],2)),id_rubro[[id]:[Rubro]],2,0)</f>
        <v>COMERCIO, ABASTECIMIENTO Y DISTRIBUCIÓN</v>
      </c>
      <c r="C7707" s="36" t="s">
        <v>1389</v>
      </c>
      <c r="D7707" s="45" t="str">
        <f>+Tabla3[[#This Row],[id_detalle]]&amp;" "&amp;VLOOKUP(Tabla3[[#This Row],[id_detalle]],rubro_detalle[[Código]:[Rubro Detalle]],2,0)</f>
        <v>06.00.401 Importadoras y Representantes</v>
      </c>
      <c r="E7707" s="33">
        <f t="shared" si="1330"/>
        <v>78</v>
      </c>
      <c r="F7707" s="47" t="str">
        <f t="shared" si="1331"/>
        <v>06.00.401-78</v>
      </c>
      <c r="G7707" s="37" t="s">
        <v>5392</v>
      </c>
      <c r="H7707" s="37">
        <v>382</v>
      </c>
    </row>
    <row r="7708" spans="1:8" x14ac:dyDescent="0.3">
      <c r="A7708" s="34" t="str">
        <f>+LEFT(Tabla3[[#This Row],[id_detalle]],2)</f>
        <v>06</v>
      </c>
      <c r="B7708" s="46" t="str">
        <f>VLOOKUP((LEFT(Tabla3[[#This Row],[id_detalle]],2)),id_rubro[[id]:[Rubro]],2,0)</f>
        <v>COMERCIO, ABASTECIMIENTO Y DISTRIBUCIÓN</v>
      </c>
      <c r="C7708" s="36" t="s">
        <v>1389</v>
      </c>
      <c r="D7708" s="45" t="str">
        <f>+Tabla3[[#This Row],[id_detalle]]&amp;" "&amp;VLOOKUP(Tabla3[[#This Row],[id_detalle]],rubro_detalle[[Código]:[Rubro Detalle]],2,0)</f>
        <v>06.00.401 Importadoras y Representantes</v>
      </c>
      <c r="E7708" s="33">
        <f t="shared" si="1330"/>
        <v>79</v>
      </c>
      <c r="F7708" s="47" t="str">
        <f t="shared" si="1331"/>
        <v>06.00.401-79</v>
      </c>
      <c r="G7708" s="37" t="s">
        <v>6714</v>
      </c>
      <c r="H7708" s="37">
        <v>382</v>
      </c>
    </row>
    <row r="7709" spans="1:8" x14ac:dyDescent="0.3">
      <c r="A7709" s="34" t="str">
        <f>+LEFT(Tabla3[[#This Row],[id_detalle]],2)</f>
        <v>06</v>
      </c>
      <c r="B7709" s="46" t="str">
        <f>VLOOKUP((LEFT(Tabla3[[#This Row],[id_detalle]],2)),id_rubro[[id]:[Rubro]],2,0)</f>
        <v>COMERCIO, ABASTECIMIENTO Y DISTRIBUCIÓN</v>
      </c>
      <c r="C7709" s="36" t="s">
        <v>1389</v>
      </c>
      <c r="D7709" s="45" t="str">
        <f>+Tabla3[[#This Row],[id_detalle]]&amp;" "&amp;VLOOKUP(Tabla3[[#This Row],[id_detalle]],rubro_detalle[[Código]:[Rubro Detalle]],2,0)</f>
        <v>06.00.401 Importadoras y Representantes</v>
      </c>
      <c r="E7709" s="33">
        <f t="shared" si="1330"/>
        <v>80</v>
      </c>
      <c r="F7709" s="47" t="str">
        <f t="shared" si="1331"/>
        <v>06.00.401-80</v>
      </c>
      <c r="G7709" s="37" t="s">
        <v>6715</v>
      </c>
      <c r="H7709" s="37">
        <v>383</v>
      </c>
    </row>
    <row r="7710" spans="1:8" x14ac:dyDescent="0.3">
      <c r="A7710" s="34" t="str">
        <f>+LEFT(Tabla3[[#This Row],[id_detalle]],2)</f>
        <v>06</v>
      </c>
      <c r="B7710" s="46" t="str">
        <f>VLOOKUP((LEFT(Tabla3[[#This Row],[id_detalle]],2)),id_rubro[[id]:[Rubro]],2,0)</f>
        <v>COMERCIO, ABASTECIMIENTO Y DISTRIBUCIÓN</v>
      </c>
      <c r="C7710" s="36" t="s">
        <v>1389</v>
      </c>
      <c r="D7710" s="45" t="str">
        <f>+Tabla3[[#This Row],[id_detalle]]&amp;" "&amp;VLOOKUP(Tabla3[[#This Row],[id_detalle]],rubro_detalle[[Código]:[Rubro Detalle]],2,0)</f>
        <v>06.00.401 Importadoras y Representantes</v>
      </c>
      <c r="E7710" s="33">
        <f t="shared" si="1330"/>
        <v>81</v>
      </c>
      <c r="F7710" s="47" t="str">
        <f t="shared" si="1331"/>
        <v>06.00.401-81</v>
      </c>
      <c r="G7710" s="37" t="s">
        <v>6326</v>
      </c>
      <c r="H7710" s="37">
        <v>384</v>
      </c>
    </row>
    <row r="7711" spans="1:8" x14ac:dyDescent="0.3">
      <c r="A7711" s="34" t="str">
        <f>+LEFT(Tabla3[[#This Row],[id_detalle]],2)</f>
        <v>06</v>
      </c>
      <c r="B7711" s="46" t="str">
        <f>VLOOKUP((LEFT(Tabla3[[#This Row],[id_detalle]],2)),id_rubro[[id]:[Rubro]],2,0)</f>
        <v>COMERCIO, ABASTECIMIENTO Y DISTRIBUCIÓN</v>
      </c>
      <c r="C7711" s="36" t="s">
        <v>1389</v>
      </c>
      <c r="D7711" s="45" t="str">
        <f>+Tabla3[[#This Row],[id_detalle]]&amp;" "&amp;VLOOKUP(Tabla3[[#This Row],[id_detalle]],rubro_detalle[[Código]:[Rubro Detalle]],2,0)</f>
        <v>06.00.401 Importadoras y Representantes</v>
      </c>
      <c r="E7711" s="33">
        <f t="shared" si="1330"/>
        <v>82</v>
      </c>
      <c r="F7711" s="47" t="str">
        <f t="shared" si="1331"/>
        <v>06.00.401-82</v>
      </c>
      <c r="G7711" s="37" t="s">
        <v>6716</v>
      </c>
      <c r="H7711" s="37">
        <v>384</v>
      </c>
    </row>
    <row r="7712" spans="1:8" x14ac:dyDescent="0.3">
      <c r="A7712" s="34" t="str">
        <f>+LEFT(Tabla3[[#This Row],[id_detalle]],2)</f>
        <v>06</v>
      </c>
      <c r="B7712" s="46" t="str">
        <f>VLOOKUP((LEFT(Tabla3[[#This Row],[id_detalle]],2)),id_rubro[[id]:[Rubro]],2,0)</f>
        <v>COMERCIO, ABASTECIMIENTO Y DISTRIBUCIÓN</v>
      </c>
      <c r="C7712" s="36" t="s">
        <v>1389</v>
      </c>
      <c r="D7712" s="45" t="str">
        <f>+Tabla3[[#This Row],[id_detalle]]&amp;" "&amp;VLOOKUP(Tabla3[[#This Row],[id_detalle]],rubro_detalle[[Código]:[Rubro Detalle]],2,0)</f>
        <v>06.00.401 Importadoras y Representantes</v>
      </c>
      <c r="E7712" s="33">
        <f t="shared" si="1330"/>
        <v>83</v>
      </c>
      <c r="F7712" s="47" t="str">
        <f t="shared" si="1331"/>
        <v>06.00.401-83</v>
      </c>
      <c r="G7712" s="37" t="s">
        <v>6717</v>
      </c>
      <c r="H7712" s="37">
        <v>387</v>
      </c>
    </row>
    <row r="7713" spans="1:8" x14ac:dyDescent="0.3">
      <c r="A7713" s="34" t="str">
        <f>+LEFT(Tabla3[[#This Row],[id_detalle]],2)</f>
        <v>06</v>
      </c>
      <c r="B7713" s="46" t="str">
        <f>VLOOKUP((LEFT(Tabla3[[#This Row],[id_detalle]],2)),id_rubro[[id]:[Rubro]],2,0)</f>
        <v>COMERCIO, ABASTECIMIENTO Y DISTRIBUCIÓN</v>
      </c>
      <c r="C7713" s="36" t="s">
        <v>1389</v>
      </c>
      <c r="D7713" s="45" t="str">
        <f>+Tabla3[[#This Row],[id_detalle]]&amp;" "&amp;VLOOKUP(Tabla3[[#This Row],[id_detalle]],rubro_detalle[[Código]:[Rubro Detalle]],2,0)</f>
        <v>06.00.401 Importadoras y Representantes</v>
      </c>
      <c r="E7713" s="33">
        <f t="shared" si="1330"/>
        <v>84</v>
      </c>
      <c r="F7713" s="47" t="str">
        <f t="shared" si="1331"/>
        <v>06.00.401-84</v>
      </c>
      <c r="G7713" s="37" t="s">
        <v>6417</v>
      </c>
      <c r="H7713" s="37">
        <v>389</v>
      </c>
    </row>
    <row r="7714" spans="1:8" x14ac:dyDescent="0.3">
      <c r="A7714" s="34" t="str">
        <f>+LEFT(Tabla3[[#This Row],[id_detalle]],2)</f>
        <v>06</v>
      </c>
      <c r="B7714" s="46" t="str">
        <f>VLOOKUP((LEFT(Tabla3[[#This Row],[id_detalle]],2)),id_rubro[[id]:[Rubro]],2,0)</f>
        <v>COMERCIO, ABASTECIMIENTO Y DISTRIBUCIÓN</v>
      </c>
      <c r="C7714" s="36" t="s">
        <v>1389</v>
      </c>
      <c r="D7714" s="45" t="str">
        <f>+Tabla3[[#This Row],[id_detalle]]&amp;" "&amp;VLOOKUP(Tabla3[[#This Row],[id_detalle]],rubro_detalle[[Código]:[Rubro Detalle]],2,0)</f>
        <v>06.00.401 Importadoras y Representantes</v>
      </c>
      <c r="E7714" s="33">
        <f t="shared" si="1330"/>
        <v>85</v>
      </c>
      <c r="F7714" s="47" t="str">
        <f t="shared" si="1331"/>
        <v>06.00.401-85</v>
      </c>
      <c r="G7714" s="38" t="s">
        <v>5433</v>
      </c>
      <c r="H7714" s="38">
        <v>395</v>
      </c>
    </row>
    <row r="7715" spans="1:8" x14ac:dyDescent="0.3">
      <c r="A7715" s="34" t="str">
        <f>+LEFT(Tabla3[[#This Row],[id_detalle]],2)</f>
        <v>06</v>
      </c>
      <c r="B7715" s="46" t="str">
        <f>VLOOKUP((LEFT(Tabla3[[#This Row],[id_detalle]],2)),id_rubro[[id]:[Rubro]],2,0)</f>
        <v>COMERCIO, ABASTECIMIENTO Y DISTRIBUCIÓN</v>
      </c>
      <c r="C7715" s="36" t="s">
        <v>1389</v>
      </c>
      <c r="D7715" s="45" t="str">
        <f>+Tabla3[[#This Row],[id_detalle]]&amp;" "&amp;VLOOKUP(Tabla3[[#This Row],[id_detalle]],rubro_detalle[[Código]:[Rubro Detalle]],2,0)</f>
        <v>06.00.401 Importadoras y Representantes</v>
      </c>
      <c r="E7715" s="33">
        <f t="shared" si="1330"/>
        <v>86</v>
      </c>
      <c r="F7715" s="47" t="str">
        <f t="shared" si="1331"/>
        <v>06.00.401-86</v>
      </c>
      <c r="G7715" s="37" t="s">
        <v>4095</v>
      </c>
      <c r="H7715" s="37">
        <v>397</v>
      </c>
    </row>
    <row r="7716" spans="1:8" x14ac:dyDescent="0.3">
      <c r="A7716" s="34" t="str">
        <f>+LEFT(Tabla3[[#This Row],[id_detalle]],2)</f>
        <v>06</v>
      </c>
      <c r="B7716" s="46" t="str">
        <f>VLOOKUP((LEFT(Tabla3[[#This Row],[id_detalle]],2)),id_rubro[[id]:[Rubro]],2,0)</f>
        <v>COMERCIO, ABASTECIMIENTO Y DISTRIBUCIÓN</v>
      </c>
      <c r="C7716" s="36" t="s">
        <v>1389</v>
      </c>
      <c r="D7716" s="45" t="str">
        <f>+Tabla3[[#This Row],[id_detalle]]&amp;" "&amp;VLOOKUP(Tabla3[[#This Row],[id_detalle]],rubro_detalle[[Código]:[Rubro Detalle]],2,0)</f>
        <v>06.00.401 Importadoras y Representantes</v>
      </c>
      <c r="E7716" s="33">
        <f t="shared" si="1330"/>
        <v>87</v>
      </c>
      <c r="F7716" s="47" t="str">
        <f t="shared" si="1331"/>
        <v>06.00.401-87</v>
      </c>
      <c r="G7716" s="37" t="s">
        <v>6718</v>
      </c>
      <c r="H7716" s="37">
        <v>398</v>
      </c>
    </row>
    <row r="7717" spans="1:8" x14ac:dyDescent="0.3">
      <c r="A7717" s="34" t="str">
        <f>+LEFT(Tabla3[[#This Row],[id_detalle]],2)</f>
        <v>06</v>
      </c>
      <c r="B7717" s="46" t="str">
        <f>VLOOKUP((LEFT(Tabla3[[#This Row],[id_detalle]],2)),id_rubro[[id]:[Rubro]],2,0)</f>
        <v>COMERCIO, ABASTECIMIENTO Y DISTRIBUCIÓN</v>
      </c>
      <c r="C7717" s="36" t="s">
        <v>1389</v>
      </c>
      <c r="D7717" s="45" t="str">
        <f>+Tabla3[[#This Row],[id_detalle]]&amp;" "&amp;VLOOKUP(Tabla3[[#This Row],[id_detalle]],rubro_detalle[[Código]:[Rubro Detalle]],2,0)</f>
        <v>06.00.401 Importadoras y Representantes</v>
      </c>
      <c r="E7717" s="33">
        <f t="shared" si="1330"/>
        <v>88</v>
      </c>
      <c r="F7717" s="47" t="str">
        <f t="shared" si="1331"/>
        <v>06.00.401-88</v>
      </c>
      <c r="G7717" s="37" t="s">
        <v>6719</v>
      </c>
      <c r="H7717" s="37">
        <v>401</v>
      </c>
    </row>
    <row r="7718" spans="1:8" x14ac:dyDescent="0.3">
      <c r="A7718" s="34" t="str">
        <f>+LEFT(Tabla3[[#This Row],[id_detalle]],2)</f>
        <v>06</v>
      </c>
      <c r="B7718" s="46" t="str">
        <f>VLOOKUP((LEFT(Tabla3[[#This Row],[id_detalle]],2)),id_rubro[[id]:[Rubro]],2,0)</f>
        <v>COMERCIO, ABASTECIMIENTO Y DISTRIBUCIÓN</v>
      </c>
      <c r="C7718" s="36" t="s">
        <v>1389</v>
      </c>
      <c r="D7718" s="45" t="str">
        <f>+Tabla3[[#This Row],[id_detalle]]&amp;" "&amp;VLOOKUP(Tabla3[[#This Row],[id_detalle]],rubro_detalle[[Código]:[Rubro Detalle]],2,0)</f>
        <v>06.00.401 Importadoras y Representantes</v>
      </c>
      <c r="E7718" s="33">
        <f t="shared" si="1330"/>
        <v>89</v>
      </c>
      <c r="F7718" s="47" t="str">
        <f t="shared" si="1331"/>
        <v>06.00.401-89</v>
      </c>
      <c r="G7718" s="38" t="s">
        <v>6720</v>
      </c>
      <c r="H7718" s="38">
        <v>401</v>
      </c>
    </row>
    <row r="7719" spans="1:8" x14ac:dyDescent="0.3">
      <c r="A7719" s="34" t="str">
        <f>+LEFT(Tabla3[[#This Row],[id_detalle]],2)</f>
        <v>06</v>
      </c>
      <c r="B7719" s="46" t="str">
        <f>VLOOKUP((LEFT(Tabla3[[#This Row],[id_detalle]],2)),id_rubro[[id]:[Rubro]],2,0)</f>
        <v>COMERCIO, ABASTECIMIENTO Y DISTRIBUCIÓN</v>
      </c>
      <c r="C7719" s="36" t="s">
        <v>1389</v>
      </c>
      <c r="D7719" s="45" t="str">
        <f>+Tabla3[[#This Row],[id_detalle]]&amp;" "&amp;VLOOKUP(Tabla3[[#This Row],[id_detalle]],rubro_detalle[[Código]:[Rubro Detalle]],2,0)</f>
        <v>06.00.401 Importadoras y Representantes</v>
      </c>
      <c r="E7719" s="33">
        <f t="shared" si="1330"/>
        <v>90</v>
      </c>
      <c r="F7719" s="47" t="str">
        <f t="shared" si="1331"/>
        <v>06.00.401-90</v>
      </c>
      <c r="G7719" s="37" t="s">
        <v>5643</v>
      </c>
      <c r="H7719" s="37">
        <v>402</v>
      </c>
    </row>
    <row r="7720" spans="1:8" x14ac:dyDescent="0.3">
      <c r="A7720" s="34" t="str">
        <f>+LEFT(Tabla3[[#This Row],[id_detalle]],2)</f>
        <v>06</v>
      </c>
      <c r="B7720" s="46" t="str">
        <f>VLOOKUP((LEFT(Tabla3[[#This Row],[id_detalle]],2)),id_rubro[[id]:[Rubro]],2,0)</f>
        <v>COMERCIO, ABASTECIMIENTO Y DISTRIBUCIÓN</v>
      </c>
      <c r="C7720" s="36" t="s">
        <v>1389</v>
      </c>
      <c r="D7720" s="45" t="str">
        <f>+Tabla3[[#This Row],[id_detalle]]&amp;" "&amp;VLOOKUP(Tabla3[[#This Row],[id_detalle]],rubro_detalle[[Código]:[Rubro Detalle]],2,0)</f>
        <v>06.00.401 Importadoras y Representantes</v>
      </c>
      <c r="E7720" s="33">
        <f t="shared" si="1330"/>
        <v>91</v>
      </c>
      <c r="F7720" s="47" t="str">
        <f t="shared" si="1331"/>
        <v>06.00.401-91</v>
      </c>
      <c r="G7720" s="37" t="s">
        <v>4719</v>
      </c>
      <c r="H7720" s="37">
        <v>403</v>
      </c>
    </row>
    <row r="7721" spans="1:8" x14ac:dyDescent="0.3">
      <c r="A7721" s="34" t="str">
        <f>+LEFT(Tabla3[[#This Row],[id_detalle]],2)</f>
        <v>06</v>
      </c>
      <c r="B7721" s="46" t="str">
        <f>VLOOKUP((LEFT(Tabla3[[#This Row],[id_detalle]],2)),id_rubro[[id]:[Rubro]],2,0)</f>
        <v>COMERCIO, ABASTECIMIENTO Y DISTRIBUCIÓN</v>
      </c>
      <c r="C7721" s="36" t="s">
        <v>1389</v>
      </c>
      <c r="D7721" s="45" t="str">
        <f>+Tabla3[[#This Row],[id_detalle]]&amp;" "&amp;VLOOKUP(Tabla3[[#This Row],[id_detalle]],rubro_detalle[[Código]:[Rubro Detalle]],2,0)</f>
        <v>06.00.401 Importadoras y Representantes</v>
      </c>
      <c r="E7721" s="33">
        <f t="shared" si="1330"/>
        <v>92</v>
      </c>
      <c r="F7721" s="47" t="str">
        <f t="shared" si="1331"/>
        <v>06.00.401-92</v>
      </c>
      <c r="G7721" s="37" t="s">
        <v>5342</v>
      </c>
      <c r="H7721" s="37">
        <v>404</v>
      </c>
    </row>
    <row r="7722" spans="1:8" x14ac:dyDescent="0.3">
      <c r="A7722" s="34" t="str">
        <f>+LEFT(Tabla3[[#This Row],[id_detalle]],2)</f>
        <v>06</v>
      </c>
      <c r="B7722" s="46" t="str">
        <f>VLOOKUP((LEFT(Tabla3[[#This Row],[id_detalle]],2)),id_rubro[[id]:[Rubro]],2,0)</f>
        <v>COMERCIO, ABASTECIMIENTO Y DISTRIBUCIÓN</v>
      </c>
      <c r="C7722" s="36" t="s">
        <v>1389</v>
      </c>
      <c r="D7722" s="45" t="str">
        <f>+Tabla3[[#This Row],[id_detalle]]&amp;" "&amp;VLOOKUP(Tabla3[[#This Row],[id_detalle]],rubro_detalle[[Código]:[Rubro Detalle]],2,0)</f>
        <v>06.00.401 Importadoras y Representantes</v>
      </c>
      <c r="E7722" s="33">
        <f t="shared" si="1330"/>
        <v>93</v>
      </c>
      <c r="F7722" s="47" t="str">
        <f t="shared" si="1331"/>
        <v>06.00.401-93</v>
      </c>
      <c r="G7722" s="37" t="s">
        <v>6721</v>
      </c>
      <c r="H7722" s="37">
        <v>405</v>
      </c>
    </row>
    <row r="7723" spans="1:8" x14ac:dyDescent="0.3">
      <c r="A7723" s="34" t="str">
        <f>+LEFT(Tabla3[[#This Row],[id_detalle]],2)</f>
        <v>06</v>
      </c>
      <c r="B7723" s="46" t="str">
        <f>VLOOKUP((LEFT(Tabla3[[#This Row],[id_detalle]],2)),id_rubro[[id]:[Rubro]],2,0)</f>
        <v>COMERCIO, ABASTECIMIENTO Y DISTRIBUCIÓN</v>
      </c>
      <c r="C7723" s="36" t="s">
        <v>1389</v>
      </c>
      <c r="D7723" s="45" t="str">
        <f>+Tabla3[[#This Row],[id_detalle]]&amp;" "&amp;VLOOKUP(Tabla3[[#This Row],[id_detalle]],rubro_detalle[[Código]:[Rubro Detalle]],2,0)</f>
        <v>06.00.401 Importadoras y Representantes</v>
      </c>
      <c r="E7723" s="33">
        <f t="shared" si="1330"/>
        <v>94</v>
      </c>
      <c r="F7723" s="47" t="str">
        <f t="shared" si="1331"/>
        <v>06.00.401-94</v>
      </c>
      <c r="G7723" s="37" t="s">
        <v>6338</v>
      </c>
      <c r="H7723" s="37">
        <v>406</v>
      </c>
    </row>
    <row r="7724" spans="1:8" x14ac:dyDescent="0.3">
      <c r="A7724" s="34" t="str">
        <f>+LEFT(Tabla3[[#This Row],[id_detalle]],2)</f>
        <v>06</v>
      </c>
      <c r="B7724" s="46" t="str">
        <f>VLOOKUP((LEFT(Tabla3[[#This Row],[id_detalle]],2)),id_rubro[[id]:[Rubro]],2,0)</f>
        <v>COMERCIO, ABASTECIMIENTO Y DISTRIBUCIÓN</v>
      </c>
      <c r="C7724" s="36" t="s">
        <v>1389</v>
      </c>
      <c r="D7724" s="45" t="str">
        <f>+Tabla3[[#This Row],[id_detalle]]&amp;" "&amp;VLOOKUP(Tabla3[[#This Row],[id_detalle]],rubro_detalle[[Código]:[Rubro Detalle]],2,0)</f>
        <v>06.00.401 Importadoras y Representantes</v>
      </c>
      <c r="E7724" s="33">
        <f t="shared" si="1330"/>
        <v>95</v>
      </c>
      <c r="F7724" s="47" t="str">
        <f t="shared" si="1331"/>
        <v>06.00.401-95</v>
      </c>
      <c r="G7724" s="37" t="s">
        <v>6722</v>
      </c>
      <c r="H7724" s="37">
        <v>418</v>
      </c>
    </row>
    <row r="7725" spans="1:8" x14ac:dyDescent="0.3">
      <c r="A7725" s="34" t="str">
        <f>+LEFT(Tabla3[[#This Row],[id_detalle]],2)</f>
        <v>06</v>
      </c>
      <c r="B7725" s="46" t="str">
        <f>VLOOKUP((LEFT(Tabla3[[#This Row],[id_detalle]],2)),id_rubro[[id]:[Rubro]],2,0)</f>
        <v>COMERCIO, ABASTECIMIENTO Y DISTRIBUCIÓN</v>
      </c>
      <c r="C7725" s="36" t="s">
        <v>1389</v>
      </c>
      <c r="D7725" s="45" t="str">
        <f>+Tabla3[[#This Row],[id_detalle]]&amp;" "&amp;VLOOKUP(Tabla3[[#This Row],[id_detalle]],rubro_detalle[[Código]:[Rubro Detalle]],2,0)</f>
        <v>06.00.401 Importadoras y Representantes</v>
      </c>
      <c r="E7725" s="33">
        <f t="shared" si="1330"/>
        <v>96</v>
      </c>
      <c r="F7725" s="47" t="str">
        <f t="shared" si="1331"/>
        <v>06.00.401-96</v>
      </c>
      <c r="G7725" s="38" t="s">
        <v>5637</v>
      </c>
      <c r="H7725" s="38">
        <v>421</v>
      </c>
    </row>
    <row r="7726" spans="1:8" x14ac:dyDescent="0.3">
      <c r="A7726" s="34" t="str">
        <f>+LEFT(Tabla3[[#This Row],[id_detalle]],2)</f>
        <v>06</v>
      </c>
      <c r="B7726" s="46" t="str">
        <f>VLOOKUP((LEFT(Tabla3[[#This Row],[id_detalle]],2)),id_rubro[[id]:[Rubro]],2,0)</f>
        <v>COMERCIO, ABASTECIMIENTO Y DISTRIBUCIÓN</v>
      </c>
      <c r="C7726" s="36" t="s">
        <v>1389</v>
      </c>
      <c r="D7726" s="45" t="str">
        <f>+Tabla3[[#This Row],[id_detalle]]&amp;" "&amp;VLOOKUP(Tabla3[[#This Row],[id_detalle]],rubro_detalle[[Código]:[Rubro Detalle]],2,0)</f>
        <v>06.00.401 Importadoras y Representantes</v>
      </c>
      <c r="E7726" s="33">
        <f t="shared" si="1330"/>
        <v>97</v>
      </c>
      <c r="F7726" s="47" t="str">
        <f t="shared" si="1331"/>
        <v>06.00.401-97</v>
      </c>
      <c r="G7726" s="37" t="s">
        <v>5436</v>
      </c>
      <c r="H7726" s="37">
        <v>424</v>
      </c>
    </row>
    <row r="7727" spans="1:8" x14ac:dyDescent="0.3">
      <c r="A7727" s="34" t="str">
        <f>+LEFT(Tabla3[[#This Row],[id_detalle]],2)</f>
        <v>06</v>
      </c>
      <c r="B7727" s="46" t="str">
        <f>VLOOKUP((LEFT(Tabla3[[#This Row],[id_detalle]],2)),id_rubro[[id]:[Rubro]],2,0)</f>
        <v>COMERCIO, ABASTECIMIENTO Y DISTRIBUCIÓN</v>
      </c>
      <c r="C7727" s="36" t="s">
        <v>1389</v>
      </c>
      <c r="D7727" s="45" t="str">
        <f>+Tabla3[[#This Row],[id_detalle]]&amp;" "&amp;VLOOKUP(Tabla3[[#This Row],[id_detalle]],rubro_detalle[[Código]:[Rubro Detalle]],2,0)</f>
        <v>06.00.401 Importadoras y Representantes</v>
      </c>
      <c r="E7727" s="33">
        <f t="shared" si="1330"/>
        <v>98</v>
      </c>
      <c r="F7727" s="47" t="str">
        <f t="shared" si="1331"/>
        <v>06.00.401-98</v>
      </c>
      <c r="G7727" s="37" t="s">
        <v>5320</v>
      </c>
      <c r="H7727" s="37">
        <v>425</v>
      </c>
    </row>
    <row r="7728" spans="1:8" x14ac:dyDescent="0.3">
      <c r="A7728" s="34" t="str">
        <f>+LEFT(Tabla3[[#This Row],[id_detalle]],2)</f>
        <v>06</v>
      </c>
      <c r="B7728" s="46" t="str">
        <f>VLOOKUP((LEFT(Tabla3[[#This Row],[id_detalle]],2)),id_rubro[[id]:[Rubro]],2,0)</f>
        <v>COMERCIO, ABASTECIMIENTO Y DISTRIBUCIÓN</v>
      </c>
      <c r="C7728" s="36" t="s">
        <v>1389</v>
      </c>
      <c r="D7728" s="45" t="str">
        <f>+Tabla3[[#This Row],[id_detalle]]&amp;" "&amp;VLOOKUP(Tabla3[[#This Row],[id_detalle]],rubro_detalle[[Código]:[Rubro Detalle]],2,0)</f>
        <v>06.00.401 Importadoras y Representantes</v>
      </c>
      <c r="E7728" s="33">
        <f t="shared" si="1330"/>
        <v>99</v>
      </c>
      <c r="F7728" s="47" t="str">
        <f t="shared" si="1331"/>
        <v>06.00.401-99</v>
      </c>
      <c r="G7728" s="37" t="s">
        <v>6576</v>
      </c>
      <c r="H7728" s="37">
        <v>428</v>
      </c>
    </row>
    <row r="7729" spans="1:8" x14ac:dyDescent="0.3">
      <c r="A7729" s="34" t="str">
        <f>+LEFT(Tabla3[[#This Row],[id_detalle]],2)</f>
        <v>06</v>
      </c>
      <c r="B7729" s="46" t="str">
        <f>VLOOKUP((LEFT(Tabla3[[#This Row],[id_detalle]],2)),id_rubro[[id]:[Rubro]],2,0)</f>
        <v>COMERCIO, ABASTECIMIENTO Y DISTRIBUCIÓN</v>
      </c>
      <c r="C7729" s="36" t="s">
        <v>1389</v>
      </c>
      <c r="D7729" s="45" t="str">
        <f>+Tabla3[[#This Row],[id_detalle]]&amp;" "&amp;VLOOKUP(Tabla3[[#This Row],[id_detalle]],rubro_detalle[[Código]:[Rubro Detalle]],2,0)</f>
        <v>06.00.401 Importadoras y Representantes</v>
      </c>
      <c r="E7729" s="33">
        <f t="shared" si="1330"/>
        <v>100</v>
      </c>
      <c r="F7729" s="47" t="str">
        <f t="shared" si="1331"/>
        <v>06.00.401-100</v>
      </c>
      <c r="G7729" s="37" t="s">
        <v>6425</v>
      </c>
      <c r="H7729" s="37">
        <v>428</v>
      </c>
    </row>
    <row r="7730" spans="1:8" x14ac:dyDescent="0.3">
      <c r="A7730" s="34" t="str">
        <f>+LEFT(Tabla3[[#This Row],[id_detalle]],2)</f>
        <v>06</v>
      </c>
      <c r="B7730" s="46" t="str">
        <f>VLOOKUP((LEFT(Tabla3[[#This Row],[id_detalle]],2)),id_rubro[[id]:[Rubro]],2,0)</f>
        <v>COMERCIO, ABASTECIMIENTO Y DISTRIBUCIÓN</v>
      </c>
      <c r="C7730" s="36" t="s">
        <v>1389</v>
      </c>
      <c r="D7730" s="45" t="str">
        <f>+Tabla3[[#This Row],[id_detalle]]&amp;" "&amp;VLOOKUP(Tabla3[[#This Row],[id_detalle]],rubro_detalle[[Código]:[Rubro Detalle]],2,0)</f>
        <v>06.00.401 Importadoras y Representantes</v>
      </c>
      <c r="E7730" s="33">
        <f t="shared" si="1330"/>
        <v>101</v>
      </c>
      <c r="F7730" s="47" t="str">
        <f t="shared" si="1331"/>
        <v>06.00.401-101</v>
      </c>
      <c r="G7730" s="37" t="s">
        <v>6723</v>
      </c>
      <c r="H7730" s="37">
        <v>430</v>
      </c>
    </row>
    <row r="7731" spans="1:8" x14ac:dyDescent="0.3">
      <c r="A7731" s="34" t="str">
        <f>+LEFT(Tabla3[[#This Row],[id_detalle]],2)</f>
        <v>06</v>
      </c>
      <c r="B7731" s="46" t="str">
        <f>VLOOKUP((LEFT(Tabla3[[#This Row],[id_detalle]],2)),id_rubro[[id]:[Rubro]],2,0)</f>
        <v>COMERCIO, ABASTECIMIENTO Y DISTRIBUCIÓN</v>
      </c>
      <c r="C7731" s="36" t="s">
        <v>1389</v>
      </c>
      <c r="D7731" s="45" t="str">
        <f>+Tabla3[[#This Row],[id_detalle]]&amp;" "&amp;VLOOKUP(Tabla3[[#This Row],[id_detalle]],rubro_detalle[[Código]:[Rubro Detalle]],2,0)</f>
        <v>06.00.401 Importadoras y Representantes</v>
      </c>
      <c r="E7731" s="33">
        <f t="shared" si="1330"/>
        <v>102</v>
      </c>
      <c r="F7731" s="47" t="str">
        <f t="shared" si="1331"/>
        <v>06.00.401-102</v>
      </c>
      <c r="G7731" s="37" t="s">
        <v>3110</v>
      </c>
      <c r="H7731" s="37">
        <v>436</v>
      </c>
    </row>
    <row r="7732" spans="1:8" x14ac:dyDescent="0.3">
      <c r="A7732" s="34" t="str">
        <f>+LEFT(Tabla3[[#This Row],[id_detalle]],2)</f>
        <v>06</v>
      </c>
      <c r="B7732" s="46" t="str">
        <f>VLOOKUP((LEFT(Tabla3[[#This Row],[id_detalle]],2)),id_rubro[[id]:[Rubro]],2,0)</f>
        <v>COMERCIO, ABASTECIMIENTO Y DISTRIBUCIÓN</v>
      </c>
      <c r="C7732" s="36" t="s">
        <v>1389</v>
      </c>
      <c r="D7732" s="45" t="str">
        <f>+Tabla3[[#This Row],[id_detalle]]&amp;" "&amp;VLOOKUP(Tabla3[[#This Row],[id_detalle]],rubro_detalle[[Código]:[Rubro Detalle]],2,0)</f>
        <v>06.00.401 Importadoras y Representantes</v>
      </c>
      <c r="E7732" s="33">
        <f t="shared" si="1330"/>
        <v>103</v>
      </c>
      <c r="F7732" s="47" t="str">
        <f t="shared" si="1331"/>
        <v>06.00.401-103</v>
      </c>
      <c r="G7732" s="37" t="s">
        <v>3539</v>
      </c>
      <c r="H7732" s="37">
        <v>439</v>
      </c>
    </row>
    <row r="7733" spans="1:8" x14ac:dyDescent="0.3">
      <c r="A7733" s="34" t="str">
        <f>+LEFT(Tabla3[[#This Row],[id_detalle]],2)</f>
        <v>06</v>
      </c>
      <c r="B7733" s="46" t="str">
        <f>VLOOKUP((LEFT(Tabla3[[#This Row],[id_detalle]],2)),id_rubro[[id]:[Rubro]],2,0)</f>
        <v>COMERCIO, ABASTECIMIENTO Y DISTRIBUCIÓN</v>
      </c>
      <c r="C7733" s="36" t="s">
        <v>1389</v>
      </c>
      <c r="D7733" s="45" t="str">
        <f>+Tabla3[[#This Row],[id_detalle]]&amp;" "&amp;VLOOKUP(Tabla3[[#This Row],[id_detalle]],rubro_detalle[[Código]:[Rubro Detalle]],2,0)</f>
        <v>06.00.401 Importadoras y Representantes</v>
      </c>
      <c r="E7733" s="33">
        <f t="shared" si="1330"/>
        <v>104</v>
      </c>
      <c r="F7733" s="47" t="str">
        <f t="shared" si="1331"/>
        <v>06.00.401-104</v>
      </c>
      <c r="G7733" s="37" t="s">
        <v>6724</v>
      </c>
      <c r="H7733" s="37">
        <v>442</v>
      </c>
    </row>
    <row r="7734" spans="1:8" x14ac:dyDescent="0.3">
      <c r="A7734" s="34" t="str">
        <f>+LEFT(Tabla3[[#This Row],[id_detalle]],2)</f>
        <v>06</v>
      </c>
      <c r="B7734" s="46" t="str">
        <f>VLOOKUP((LEFT(Tabla3[[#This Row],[id_detalle]],2)),id_rubro[[id]:[Rubro]],2,0)</f>
        <v>COMERCIO, ABASTECIMIENTO Y DISTRIBUCIÓN</v>
      </c>
      <c r="C7734" s="36" t="s">
        <v>1389</v>
      </c>
      <c r="D7734" s="45" t="str">
        <f>+Tabla3[[#This Row],[id_detalle]]&amp;" "&amp;VLOOKUP(Tabla3[[#This Row],[id_detalle]],rubro_detalle[[Código]:[Rubro Detalle]],2,0)</f>
        <v>06.00.401 Importadoras y Representantes</v>
      </c>
      <c r="E7734" s="33">
        <f t="shared" si="1330"/>
        <v>105</v>
      </c>
      <c r="F7734" s="47" t="str">
        <f t="shared" si="1331"/>
        <v>06.00.401-105</v>
      </c>
      <c r="G7734" s="37" t="s">
        <v>6725</v>
      </c>
      <c r="H7734" s="37">
        <v>446</v>
      </c>
    </row>
    <row r="7735" spans="1:8" x14ac:dyDescent="0.3">
      <c r="A7735" s="34" t="str">
        <f>+LEFT(Tabla3[[#This Row],[id_detalle]],2)</f>
        <v>06</v>
      </c>
      <c r="B7735" s="46" t="str">
        <f>VLOOKUP((LEFT(Tabla3[[#This Row],[id_detalle]],2)),id_rubro[[id]:[Rubro]],2,0)</f>
        <v>COMERCIO, ABASTECIMIENTO Y DISTRIBUCIÓN</v>
      </c>
      <c r="C7735" s="36" t="s">
        <v>1389</v>
      </c>
      <c r="D7735" s="45" t="str">
        <f>+Tabla3[[#This Row],[id_detalle]]&amp;" "&amp;VLOOKUP(Tabla3[[#This Row],[id_detalle]],rubro_detalle[[Código]:[Rubro Detalle]],2,0)</f>
        <v>06.00.401 Importadoras y Representantes</v>
      </c>
      <c r="E7735" s="33">
        <f t="shared" si="1330"/>
        <v>106</v>
      </c>
      <c r="F7735" s="47" t="str">
        <f t="shared" si="1331"/>
        <v>06.00.401-106</v>
      </c>
      <c r="G7735" s="37" t="s">
        <v>6288</v>
      </c>
      <c r="H7735" s="37">
        <v>450</v>
      </c>
    </row>
    <row r="7736" spans="1:8" x14ac:dyDescent="0.3">
      <c r="A7736" s="34" t="str">
        <f>+LEFT(Tabla3[[#This Row],[id_detalle]],2)</f>
        <v>06</v>
      </c>
      <c r="B7736" s="46" t="str">
        <f>VLOOKUP((LEFT(Tabla3[[#This Row],[id_detalle]],2)),id_rubro[[id]:[Rubro]],2,0)</f>
        <v>COMERCIO, ABASTECIMIENTO Y DISTRIBUCIÓN</v>
      </c>
      <c r="C7736" s="36" t="s">
        <v>1389</v>
      </c>
      <c r="D7736" s="45" t="str">
        <f>+Tabla3[[#This Row],[id_detalle]]&amp;" "&amp;VLOOKUP(Tabla3[[#This Row],[id_detalle]],rubro_detalle[[Código]:[Rubro Detalle]],2,0)</f>
        <v>06.00.401 Importadoras y Representantes</v>
      </c>
      <c r="E7736" s="33">
        <f t="shared" si="1330"/>
        <v>107</v>
      </c>
      <c r="F7736" s="47" t="str">
        <f t="shared" si="1331"/>
        <v>06.00.401-107</v>
      </c>
      <c r="G7736" s="37" t="s">
        <v>6726</v>
      </c>
      <c r="H7736" s="37">
        <v>450</v>
      </c>
    </row>
    <row r="7737" spans="1:8" x14ac:dyDescent="0.3">
      <c r="A7737" s="34" t="str">
        <f>+LEFT(Tabla3[[#This Row],[id_detalle]],2)</f>
        <v>06</v>
      </c>
      <c r="B7737" s="46" t="str">
        <f>VLOOKUP((LEFT(Tabla3[[#This Row],[id_detalle]],2)),id_rubro[[id]:[Rubro]],2,0)</f>
        <v>COMERCIO, ABASTECIMIENTO Y DISTRIBUCIÓN</v>
      </c>
      <c r="C7737" s="36" t="s">
        <v>1389</v>
      </c>
      <c r="D7737" s="45" t="str">
        <f>+Tabla3[[#This Row],[id_detalle]]&amp;" "&amp;VLOOKUP(Tabla3[[#This Row],[id_detalle]],rubro_detalle[[Código]:[Rubro Detalle]],2,0)</f>
        <v>06.00.401 Importadoras y Representantes</v>
      </c>
      <c r="E7737" s="33">
        <f t="shared" si="1330"/>
        <v>108</v>
      </c>
      <c r="F7737" s="47" t="str">
        <f t="shared" si="1331"/>
        <v>06.00.401-108</v>
      </c>
      <c r="G7737" s="37" t="s">
        <v>6727</v>
      </c>
      <c r="H7737" s="37">
        <v>451</v>
      </c>
    </row>
    <row r="7738" spans="1:8" x14ac:dyDescent="0.3">
      <c r="A7738" s="34" t="str">
        <f>+LEFT(Tabla3[[#This Row],[id_detalle]],2)</f>
        <v>06</v>
      </c>
      <c r="B7738" s="46" t="str">
        <f>VLOOKUP((LEFT(Tabla3[[#This Row],[id_detalle]],2)),id_rubro[[id]:[Rubro]],2,0)</f>
        <v>COMERCIO, ABASTECIMIENTO Y DISTRIBUCIÓN</v>
      </c>
      <c r="C7738" s="36" t="s">
        <v>1389</v>
      </c>
      <c r="D7738" s="45" t="str">
        <f>+Tabla3[[#This Row],[id_detalle]]&amp;" "&amp;VLOOKUP(Tabla3[[#This Row],[id_detalle]],rubro_detalle[[Código]:[Rubro Detalle]],2,0)</f>
        <v>06.00.401 Importadoras y Representantes</v>
      </c>
      <c r="E7738" s="33">
        <f t="shared" ref="E7738:E7757" si="1332">+IF(D7738=D7737,E7737+1,1)</f>
        <v>109</v>
      </c>
      <c r="F7738" s="47" t="str">
        <f t="shared" ref="F7738:F7757" si="1333">+LEFT(D7738,9)&amp;"-"&amp;E7738</f>
        <v>06.00.401-109</v>
      </c>
      <c r="G7738" s="37" t="s">
        <v>6728</v>
      </c>
      <c r="H7738" s="37">
        <v>456</v>
      </c>
    </row>
    <row r="7739" spans="1:8" x14ac:dyDescent="0.3">
      <c r="A7739" s="34" t="str">
        <f>+LEFT(Tabla3[[#This Row],[id_detalle]],2)</f>
        <v>06</v>
      </c>
      <c r="B7739" s="46" t="str">
        <f>VLOOKUP((LEFT(Tabla3[[#This Row],[id_detalle]],2)),id_rubro[[id]:[Rubro]],2,0)</f>
        <v>COMERCIO, ABASTECIMIENTO Y DISTRIBUCIÓN</v>
      </c>
      <c r="C7739" s="36" t="s">
        <v>1389</v>
      </c>
      <c r="D7739" s="45" t="str">
        <f>+Tabla3[[#This Row],[id_detalle]]&amp;" "&amp;VLOOKUP(Tabla3[[#This Row],[id_detalle]],rubro_detalle[[Código]:[Rubro Detalle]],2,0)</f>
        <v>06.00.401 Importadoras y Representantes</v>
      </c>
      <c r="E7739" s="33">
        <f t="shared" si="1332"/>
        <v>110</v>
      </c>
      <c r="F7739" s="47" t="str">
        <f t="shared" si="1333"/>
        <v>06.00.401-110</v>
      </c>
      <c r="G7739" s="37" t="s">
        <v>3163</v>
      </c>
      <c r="H7739" s="37">
        <v>457</v>
      </c>
    </row>
    <row r="7740" spans="1:8" x14ac:dyDescent="0.3">
      <c r="A7740" s="34" t="str">
        <f>+LEFT(Tabla3[[#This Row],[id_detalle]],2)</f>
        <v>06</v>
      </c>
      <c r="B7740" s="46" t="str">
        <f>VLOOKUP((LEFT(Tabla3[[#This Row],[id_detalle]],2)),id_rubro[[id]:[Rubro]],2,0)</f>
        <v>COMERCIO, ABASTECIMIENTO Y DISTRIBUCIÓN</v>
      </c>
      <c r="C7740" s="36" t="s">
        <v>1389</v>
      </c>
      <c r="D7740" s="45" t="str">
        <f>+Tabla3[[#This Row],[id_detalle]]&amp;" "&amp;VLOOKUP(Tabla3[[#This Row],[id_detalle]],rubro_detalle[[Código]:[Rubro Detalle]],2,0)</f>
        <v>06.00.401 Importadoras y Representantes</v>
      </c>
      <c r="E7740" s="33">
        <f t="shared" si="1332"/>
        <v>111</v>
      </c>
      <c r="F7740" s="47" t="str">
        <f t="shared" si="1333"/>
        <v>06.00.401-111</v>
      </c>
      <c r="G7740" s="37" t="s">
        <v>5553</v>
      </c>
      <c r="H7740" s="37">
        <v>470</v>
      </c>
    </row>
    <row r="7741" spans="1:8" x14ac:dyDescent="0.3">
      <c r="A7741" s="34" t="str">
        <f>+LEFT(Tabla3[[#This Row],[id_detalle]],2)</f>
        <v>06</v>
      </c>
      <c r="B7741" s="46" t="str">
        <f>VLOOKUP((LEFT(Tabla3[[#This Row],[id_detalle]],2)),id_rubro[[id]:[Rubro]],2,0)</f>
        <v>COMERCIO, ABASTECIMIENTO Y DISTRIBUCIÓN</v>
      </c>
      <c r="C7741" s="36" t="s">
        <v>1389</v>
      </c>
      <c r="D7741" s="45" t="str">
        <f>+Tabla3[[#This Row],[id_detalle]]&amp;" "&amp;VLOOKUP(Tabla3[[#This Row],[id_detalle]],rubro_detalle[[Código]:[Rubro Detalle]],2,0)</f>
        <v>06.00.401 Importadoras y Representantes</v>
      </c>
      <c r="E7741" s="33">
        <f t="shared" si="1332"/>
        <v>112</v>
      </c>
      <c r="F7741" s="47" t="str">
        <f t="shared" si="1333"/>
        <v>06.00.401-112</v>
      </c>
      <c r="G7741" s="37" t="s">
        <v>3492</v>
      </c>
      <c r="H7741" s="37">
        <v>474</v>
      </c>
    </row>
    <row r="7742" spans="1:8" x14ac:dyDescent="0.3">
      <c r="A7742" s="34" t="str">
        <f>+LEFT(Tabla3[[#This Row],[id_detalle]],2)</f>
        <v>06</v>
      </c>
      <c r="B7742" s="46" t="str">
        <f>VLOOKUP((LEFT(Tabla3[[#This Row],[id_detalle]],2)),id_rubro[[id]:[Rubro]],2,0)</f>
        <v>COMERCIO, ABASTECIMIENTO Y DISTRIBUCIÓN</v>
      </c>
      <c r="C7742" s="36" t="s">
        <v>1389</v>
      </c>
      <c r="D7742" s="45" t="str">
        <f>+Tabla3[[#This Row],[id_detalle]]&amp;" "&amp;VLOOKUP(Tabla3[[#This Row],[id_detalle]],rubro_detalle[[Código]:[Rubro Detalle]],2,0)</f>
        <v>06.00.401 Importadoras y Representantes</v>
      </c>
      <c r="E7742" s="33">
        <f t="shared" si="1332"/>
        <v>113</v>
      </c>
      <c r="F7742" s="47" t="str">
        <f t="shared" si="1333"/>
        <v>06.00.401-113</v>
      </c>
      <c r="G7742" s="37" t="s">
        <v>6328</v>
      </c>
      <c r="H7742" s="37">
        <v>479</v>
      </c>
    </row>
    <row r="7743" spans="1:8" x14ac:dyDescent="0.3">
      <c r="A7743" s="34" t="str">
        <f>+LEFT(Tabla3[[#This Row],[id_detalle]],2)</f>
        <v>06</v>
      </c>
      <c r="B7743" s="46" t="str">
        <f>VLOOKUP((LEFT(Tabla3[[#This Row],[id_detalle]],2)),id_rubro[[id]:[Rubro]],2,0)</f>
        <v>COMERCIO, ABASTECIMIENTO Y DISTRIBUCIÓN</v>
      </c>
      <c r="C7743" s="36" t="s">
        <v>1389</v>
      </c>
      <c r="D7743" s="45" t="str">
        <f>+Tabla3[[#This Row],[id_detalle]]&amp;" "&amp;VLOOKUP(Tabla3[[#This Row],[id_detalle]],rubro_detalle[[Código]:[Rubro Detalle]],2,0)</f>
        <v>06.00.401 Importadoras y Representantes</v>
      </c>
      <c r="E7743" s="33">
        <f t="shared" si="1332"/>
        <v>114</v>
      </c>
      <c r="F7743" s="47" t="str">
        <f t="shared" si="1333"/>
        <v>06.00.401-114</v>
      </c>
      <c r="G7743" s="37" t="s">
        <v>6729</v>
      </c>
      <c r="H7743" s="37">
        <v>485</v>
      </c>
    </row>
    <row r="7744" spans="1:8" x14ac:dyDescent="0.3">
      <c r="A7744" s="34" t="str">
        <f>+LEFT(Tabla3[[#This Row],[id_detalle]],2)</f>
        <v>06</v>
      </c>
      <c r="B7744" s="46" t="str">
        <f>VLOOKUP((LEFT(Tabla3[[#This Row],[id_detalle]],2)),id_rubro[[id]:[Rubro]],2,0)</f>
        <v>COMERCIO, ABASTECIMIENTO Y DISTRIBUCIÓN</v>
      </c>
      <c r="C7744" s="36" t="s">
        <v>1389</v>
      </c>
      <c r="D7744" s="45" t="str">
        <f>+Tabla3[[#This Row],[id_detalle]]&amp;" "&amp;VLOOKUP(Tabla3[[#This Row],[id_detalle]],rubro_detalle[[Código]:[Rubro Detalle]],2,0)</f>
        <v>06.00.401 Importadoras y Representantes</v>
      </c>
      <c r="E7744" s="33">
        <f t="shared" si="1332"/>
        <v>115</v>
      </c>
      <c r="F7744" s="47" t="str">
        <f t="shared" si="1333"/>
        <v>06.00.401-115</v>
      </c>
      <c r="G7744" s="38" t="s">
        <v>5313</v>
      </c>
      <c r="H7744" s="38">
        <v>486</v>
      </c>
    </row>
    <row r="7745" spans="1:8" x14ac:dyDescent="0.3">
      <c r="A7745" s="34" t="str">
        <f>+LEFT(Tabla3[[#This Row],[id_detalle]],2)</f>
        <v>06</v>
      </c>
      <c r="B7745" s="46" t="str">
        <f>VLOOKUP((LEFT(Tabla3[[#This Row],[id_detalle]],2)),id_rubro[[id]:[Rubro]],2,0)</f>
        <v>COMERCIO, ABASTECIMIENTO Y DISTRIBUCIÓN</v>
      </c>
      <c r="C7745" s="36" t="s">
        <v>1389</v>
      </c>
      <c r="D7745" s="45" t="str">
        <f>+Tabla3[[#This Row],[id_detalle]]&amp;" "&amp;VLOOKUP(Tabla3[[#This Row],[id_detalle]],rubro_detalle[[Código]:[Rubro Detalle]],2,0)</f>
        <v>06.00.401 Importadoras y Representantes</v>
      </c>
      <c r="E7745" s="33">
        <f t="shared" si="1332"/>
        <v>116</v>
      </c>
      <c r="F7745" s="47" t="str">
        <f t="shared" si="1333"/>
        <v>06.00.401-116</v>
      </c>
      <c r="G7745" s="37" t="s">
        <v>4833</v>
      </c>
      <c r="H7745" s="37">
        <v>492</v>
      </c>
    </row>
    <row r="7746" spans="1:8" x14ac:dyDescent="0.3">
      <c r="A7746" s="34" t="str">
        <f>+LEFT(Tabla3[[#This Row],[id_detalle]],2)</f>
        <v>06</v>
      </c>
      <c r="B7746" s="46" t="str">
        <f>VLOOKUP((LEFT(Tabla3[[#This Row],[id_detalle]],2)),id_rubro[[id]:[Rubro]],2,0)</f>
        <v>COMERCIO, ABASTECIMIENTO Y DISTRIBUCIÓN</v>
      </c>
      <c r="C7746" s="36" t="s">
        <v>1389</v>
      </c>
      <c r="D7746" s="45" t="str">
        <f>+Tabla3[[#This Row],[id_detalle]]&amp;" "&amp;VLOOKUP(Tabla3[[#This Row],[id_detalle]],rubro_detalle[[Código]:[Rubro Detalle]],2,0)</f>
        <v>06.00.401 Importadoras y Representantes</v>
      </c>
      <c r="E7746" s="33">
        <f t="shared" si="1332"/>
        <v>117</v>
      </c>
      <c r="F7746" s="47" t="str">
        <f t="shared" si="1333"/>
        <v>06.00.401-117</v>
      </c>
      <c r="G7746" s="37" t="s">
        <v>5760</v>
      </c>
      <c r="H7746" s="37">
        <v>494</v>
      </c>
    </row>
    <row r="7747" spans="1:8" x14ac:dyDescent="0.3">
      <c r="A7747" s="34" t="str">
        <f>+LEFT(Tabla3[[#This Row],[id_detalle]],2)</f>
        <v>06</v>
      </c>
      <c r="B7747" s="46" t="str">
        <f>VLOOKUP((LEFT(Tabla3[[#This Row],[id_detalle]],2)),id_rubro[[id]:[Rubro]],2,0)</f>
        <v>COMERCIO, ABASTECIMIENTO Y DISTRIBUCIÓN</v>
      </c>
      <c r="C7747" s="36" t="s">
        <v>1389</v>
      </c>
      <c r="D7747" s="45" t="str">
        <f>+Tabla3[[#This Row],[id_detalle]]&amp;" "&amp;VLOOKUP(Tabla3[[#This Row],[id_detalle]],rubro_detalle[[Código]:[Rubro Detalle]],2,0)</f>
        <v>06.00.401 Importadoras y Representantes</v>
      </c>
      <c r="E7747" s="33">
        <f t="shared" si="1332"/>
        <v>118</v>
      </c>
      <c r="F7747" s="47" t="str">
        <f t="shared" si="1333"/>
        <v>06.00.401-118</v>
      </c>
      <c r="G7747" s="37" t="s">
        <v>6730</v>
      </c>
      <c r="H7747" s="37">
        <v>504</v>
      </c>
    </row>
    <row r="7748" spans="1:8" x14ac:dyDescent="0.3">
      <c r="A7748" s="34" t="str">
        <f>+LEFT(Tabla3[[#This Row],[id_detalle]],2)</f>
        <v>06</v>
      </c>
      <c r="B7748" s="46" t="str">
        <f>VLOOKUP((LEFT(Tabla3[[#This Row],[id_detalle]],2)),id_rubro[[id]:[Rubro]],2,0)</f>
        <v>COMERCIO, ABASTECIMIENTO Y DISTRIBUCIÓN</v>
      </c>
      <c r="C7748" s="36" t="s">
        <v>1389</v>
      </c>
      <c r="D7748" s="45" t="str">
        <f>+Tabla3[[#This Row],[id_detalle]]&amp;" "&amp;VLOOKUP(Tabla3[[#This Row],[id_detalle]],rubro_detalle[[Código]:[Rubro Detalle]],2,0)</f>
        <v>06.00.401 Importadoras y Representantes</v>
      </c>
      <c r="E7748" s="33">
        <f t="shared" si="1332"/>
        <v>119</v>
      </c>
      <c r="F7748" s="47" t="str">
        <f t="shared" si="1333"/>
        <v>06.00.401-119</v>
      </c>
      <c r="G7748" s="37" t="s">
        <v>6329</v>
      </c>
      <c r="H7748" s="37">
        <v>508</v>
      </c>
    </row>
    <row r="7749" spans="1:8" x14ac:dyDescent="0.3">
      <c r="A7749" s="34" t="str">
        <f>+LEFT(Tabla3[[#This Row],[id_detalle]],2)</f>
        <v>06</v>
      </c>
      <c r="B7749" s="46" t="str">
        <f>VLOOKUP((LEFT(Tabla3[[#This Row],[id_detalle]],2)),id_rubro[[id]:[Rubro]],2,0)</f>
        <v>COMERCIO, ABASTECIMIENTO Y DISTRIBUCIÓN</v>
      </c>
      <c r="C7749" s="36" t="s">
        <v>1389</v>
      </c>
      <c r="D7749" s="45" t="str">
        <f>+Tabla3[[#This Row],[id_detalle]]&amp;" "&amp;VLOOKUP(Tabla3[[#This Row],[id_detalle]],rubro_detalle[[Código]:[Rubro Detalle]],2,0)</f>
        <v>06.00.401 Importadoras y Representantes</v>
      </c>
      <c r="E7749" s="33">
        <f t="shared" si="1332"/>
        <v>120</v>
      </c>
      <c r="F7749" s="47" t="str">
        <f t="shared" si="1333"/>
        <v>06.00.401-120</v>
      </c>
      <c r="G7749" s="37" t="s">
        <v>3746</v>
      </c>
      <c r="H7749" s="37">
        <v>508</v>
      </c>
    </row>
    <row r="7750" spans="1:8" x14ac:dyDescent="0.3">
      <c r="A7750" s="34" t="str">
        <f>+LEFT(Tabla3[[#This Row],[id_detalle]],2)</f>
        <v>06</v>
      </c>
      <c r="B7750" s="46" t="str">
        <f>VLOOKUP((LEFT(Tabla3[[#This Row],[id_detalle]],2)),id_rubro[[id]:[Rubro]],2,0)</f>
        <v>COMERCIO, ABASTECIMIENTO Y DISTRIBUCIÓN</v>
      </c>
      <c r="C7750" s="36" t="s">
        <v>1389</v>
      </c>
      <c r="D7750" s="45" t="str">
        <f>+Tabla3[[#This Row],[id_detalle]]&amp;" "&amp;VLOOKUP(Tabla3[[#This Row],[id_detalle]],rubro_detalle[[Código]:[Rubro Detalle]],2,0)</f>
        <v>06.00.401 Importadoras y Representantes</v>
      </c>
      <c r="E7750" s="33">
        <f t="shared" si="1332"/>
        <v>121</v>
      </c>
      <c r="F7750" s="47" t="str">
        <f t="shared" si="1333"/>
        <v>06.00.401-121</v>
      </c>
      <c r="G7750" s="37" t="s">
        <v>3987</v>
      </c>
      <c r="H7750" s="37">
        <v>510</v>
      </c>
    </row>
    <row r="7751" spans="1:8" x14ac:dyDescent="0.3">
      <c r="A7751" s="34" t="str">
        <f>+LEFT(Tabla3[[#This Row],[id_detalle]],2)</f>
        <v>06</v>
      </c>
      <c r="B7751" s="46" t="str">
        <f>VLOOKUP((LEFT(Tabla3[[#This Row],[id_detalle]],2)),id_rubro[[id]:[Rubro]],2,0)</f>
        <v>COMERCIO, ABASTECIMIENTO Y DISTRIBUCIÓN</v>
      </c>
      <c r="C7751" s="36" t="s">
        <v>1389</v>
      </c>
      <c r="D7751" s="45" t="str">
        <f>+Tabla3[[#This Row],[id_detalle]]&amp;" "&amp;VLOOKUP(Tabla3[[#This Row],[id_detalle]],rubro_detalle[[Código]:[Rubro Detalle]],2,0)</f>
        <v>06.00.401 Importadoras y Representantes</v>
      </c>
      <c r="E7751" s="33">
        <f t="shared" si="1332"/>
        <v>122</v>
      </c>
      <c r="F7751" s="47" t="str">
        <f t="shared" si="1333"/>
        <v>06.00.401-122</v>
      </c>
      <c r="G7751" s="37" t="s">
        <v>5761</v>
      </c>
      <c r="H7751" s="37">
        <v>510</v>
      </c>
    </row>
    <row r="7752" spans="1:8" x14ac:dyDescent="0.3">
      <c r="A7752" s="34" t="str">
        <f>+LEFT(Tabla3[[#This Row],[id_detalle]],2)</f>
        <v>06</v>
      </c>
      <c r="B7752" s="46" t="str">
        <f>VLOOKUP((LEFT(Tabla3[[#This Row],[id_detalle]],2)),id_rubro[[id]:[Rubro]],2,0)</f>
        <v>COMERCIO, ABASTECIMIENTO Y DISTRIBUCIÓN</v>
      </c>
      <c r="C7752" s="36" t="s">
        <v>1389</v>
      </c>
      <c r="D7752" s="45" t="str">
        <f>+Tabla3[[#This Row],[id_detalle]]&amp;" "&amp;VLOOKUP(Tabla3[[#This Row],[id_detalle]],rubro_detalle[[Código]:[Rubro Detalle]],2,0)</f>
        <v>06.00.401 Importadoras y Representantes</v>
      </c>
      <c r="E7752" s="33">
        <f t="shared" si="1332"/>
        <v>123</v>
      </c>
      <c r="F7752" s="47" t="str">
        <f t="shared" si="1333"/>
        <v>06.00.401-123</v>
      </c>
      <c r="G7752" s="37" t="s">
        <v>4200</v>
      </c>
      <c r="H7752" s="37">
        <v>510</v>
      </c>
    </row>
    <row r="7753" spans="1:8" x14ac:dyDescent="0.3">
      <c r="A7753" s="34" t="str">
        <f>+LEFT(Tabla3[[#This Row],[id_detalle]],2)</f>
        <v>06</v>
      </c>
      <c r="B7753" s="46" t="str">
        <f>VLOOKUP((LEFT(Tabla3[[#This Row],[id_detalle]],2)),id_rubro[[id]:[Rubro]],2,0)</f>
        <v>COMERCIO, ABASTECIMIENTO Y DISTRIBUCIÓN</v>
      </c>
      <c r="C7753" s="36" t="s">
        <v>1389</v>
      </c>
      <c r="D7753" s="45" t="str">
        <f>+Tabla3[[#This Row],[id_detalle]]&amp;" "&amp;VLOOKUP(Tabla3[[#This Row],[id_detalle]],rubro_detalle[[Código]:[Rubro Detalle]],2,0)</f>
        <v>06.00.401 Importadoras y Representantes</v>
      </c>
      <c r="E7753" s="33">
        <f t="shared" si="1332"/>
        <v>124</v>
      </c>
      <c r="F7753" s="47" t="str">
        <f t="shared" si="1333"/>
        <v>06.00.401-124</v>
      </c>
      <c r="G7753" s="37" t="s">
        <v>5762</v>
      </c>
      <c r="H7753" s="37">
        <v>511</v>
      </c>
    </row>
    <row r="7754" spans="1:8" x14ac:dyDescent="0.3">
      <c r="A7754" s="34" t="str">
        <f>+LEFT(Tabla3[[#This Row],[id_detalle]],2)</f>
        <v>06</v>
      </c>
      <c r="B7754" s="46" t="str">
        <f>VLOOKUP((LEFT(Tabla3[[#This Row],[id_detalle]],2)),id_rubro[[id]:[Rubro]],2,0)</f>
        <v>COMERCIO, ABASTECIMIENTO Y DISTRIBUCIÓN</v>
      </c>
      <c r="C7754" s="36" t="s">
        <v>1389</v>
      </c>
      <c r="D7754" s="45" t="str">
        <f>+Tabla3[[#This Row],[id_detalle]]&amp;" "&amp;VLOOKUP(Tabla3[[#This Row],[id_detalle]],rubro_detalle[[Código]:[Rubro Detalle]],2,0)</f>
        <v>06.00.401 Importadoras y Representantes</v>
      </c>
      <c r="E7754" s="33">
        <f t="shared" si="1332"/>
        <v>125</v>
      </c>
      <c r="F7754" s="47" t="str">
        <f t="shared" si="1333"/>
        <v>06.00.401-125</v>
      </c>
      <c r="G7754" s="37" t="s">
        <v>5764</v>
      </c>
      <c r="H7754" s="37">
        <v>512</v>
      </c>
    </row>
    <row r="7755" spans="1:8" x14ac:dyDescent="0.3">
      <c r="A7755" s="34" t="str">
        <f>+LEFT(Tabla3[[#This Row],[id_detalle]],2)</f>
        <v>06</v>
      </c>
      <c r="B7755" s="46" t="str">
        <f>VLOOKUP((LEFT(Tabla3[[#This Row],[id_detalle]],2)),id_rubro[[id]:[Rubro]],2,0)</f>
        <v>COMERCIO, ABASTECIMIENTO Y DISTRIBUCIÓN</v>
      </c>
      <c r="C7755" s="36" t="s">
        <v>1389</v>
      </c>
      <c r="D7755" s="45" t="str">
        <f>+Tabla3[[#This Row],[id_detalle]]&amp;" "&amp;VLOOKUP(Tabla3[[#This Row],[id_detalle]],rubro_detalle[[Código]:[Rubro Detalle]],2,0)</f>
        <v>06.00.401 Importadoras y Representantes</v>
      </c>
      <c r="E7755" s="33">
        <f t="shared" si="1332"/>
        <v>126</v>
      </c>
      <c r="F7755" s="47" t="str">
        <f t="shared" si="1333"/>
        <v>06.00.401-126</v>
      </c>
      <c r="G7755" s="37" t="s">
        <v>6731</v>
      </c>
      <c r="H7755" s="37">
        <v>512</v>
      </c>
    </row>
    <row r="7756" spans="1:8" x14ac:dyDescent="0.3">
      <c r="A7756" s="34" t="str">
        <f>+LEFT(Tabla3[[#This Row],[id_detalle]],2)</f>
        <v>06</v>
      </c>
      <c r="B7756" s="46" t="str">
        <f>VLOOKUP((LEFT(Tabla3[[#This Row],[id_detalle]],2)),id_rubro[[id]:[Rubro]],2,0)</f>
        <v>COMERCIO, ABASTECIMIENTO Y DISTRIBUCIÓN</v>
      </c>
      <c r="C7756" s="36" t="s">
        <v>1389</v>
      </c>
      <c r="D7756" s="45" t="str">
        <f>+Tabla3[[#This Row],[id_detalle]]&amp;" "&amp;VLOOKUP(Tabla3[[#This Row],[id_detalle]],rubro_detalle[[Código]:[Rubro Detalle]],2,0)</f>
        <v>06.00.401 Importadoras y Representantes</v>
      </c>
      <c r="E7756" s="33">
        <f t="shared" si="1332"/>
        <v>127</v>
      </c>
      <c r="F7756" s="47" t="str">
        <f t="shared" si="1333"/>
        <v>06.00.401-127</v>
      </c>
      <c r="G7756" s="37" t="s">
        <v>6200</v>
      </c>
      <c r="H7756" s="37">
        <v>512</v>
      </c>
    </row>
    <row r="7757" spans="1:8" x14ac:dyDescent="0.3">
      <c r="A7757" s="34" t="str">
        <f>+LEFT(Tabla3[[#This Row],[id_detalle]],2)</f>
        <v>06</v>
      </c>
      <c r="B7757" s="46" t="str">
        <f>VLOOKUP((LEFT(Tabla3[[#This Row],[id_detalle]],2)),id_rubro[[id]:[Rubro]],2,0)</f>
        <v>COMERCIO, ABASTECIMIENTO Y DISTRIBUCIÓN</v>
      </c>
      <c r="C7757" s="36" t="s">
        <v>1389</v>
      </c>
      <c r="D7757" s="45" t="str">
        <f>+Tabla3[[#This Row],[id_detalle]]&amp;" "&amp;VLOOKUP(Tabla3[[#This Row],[id_detalle]],rubro_detalle[[Código]:[Rubro Detalle]],2,0)</f>
        <v>06.00.401 Importadoras y Representantes</v>
      </c>
      <c r="E7757" s="33">
        <f t="shared" si="1332"/>
        <v>128</v>
      </c>
      <c r="F7757" s="47" t="str">
        <f t="shared" si="1333"/>
        <v>06.00.401-128</v>
      </c>
      <c r="G7757" s="37" t="s">
        <v>6732</v>
      </c>
      <c r="H7757" s="37">
        <v>512</v>
      </c>
    </row>
    <row r="7758" spans="1:8" x14ac:dyDescent="0.3">
      <c r="A7758" s="34" t="str">
        <f>+LEFT(Tabla3[[#This Row],[id_detalle]],2)</f>
        <v>06</v>
      </c>
      <c r="B7758" s="46" t="str">
        <f>VLOOKUP((LEFT(Tabla3[[#This Row],[id_detalle]],2)),id_rubro[[id]:[Rubro]],2,0)</f>
        <v>COMERCIO, ABASTECIMIENTO Y DISTRIBUCIÓN</v>
      </c>
      <c r="C7758" s="36" t="s">
        <v>1389</v>
      </c>
      <c r="D7758" s="45" t="str">
        <f>+Tabla3[[#This Row],[id_detalle]]&amp;" "&amp;VLOOKUP(Tabla3[[#This Row],[id_detalle]],rubro_detalle[[Código]:[Rubro Detalle]],2,0)</f>
        <v>06.00.401 Importadoras y Representantes</v>
      </c>
      <c r="E7758" s="33">
        <f t="shared" ref="E7758:E7797" si="1334">+IF(D7758=D7757,E7757+1,1)</f>
        <v>129</v>
      </c>
      <c r="F7758" s="47" t="str">
        <f t="shared" ref="F7758:F7797" si="1335">+LEFT(D7758,9)&amp;"-"&amp;E7758</f>
        <v>06.00.401-129</v>
      </c>
      <c r="G7758" s="37" t="s">
        <v>3071</v>
      </c>
      <c r="H7758" s="37">
        <v>513</v>
      </c>
    </row>
    <row r="7759" spans="1:8" x14ac:dyDescent="0.3">
      <c r="A7759" s="34" t="str">
        <f>+LEFT(Tabla3[[#This Row],[id_detalle]],2)</f>
        <v>06</v>
      </c>
      <c r="B7759" s="46" t="str">
        <f>VLOOKUP((LEFT(Tabla3[[#This Row],[id_detalle]],2)),id_rubro[[id]:[Rubro]],2,0)</f>
        <v>COMERCIO, ABASTECIMIENTO Y DISTRIBUCIÓN</v>
      </c>
      <c r="C7759" s="36" t="s">
        <v>1389</v>
      </c>
      <c r="D7759" s="45" t="str">
        <f>+Tabla3[[#This Row],[id_detalle]]&amp;" "&amp;VLOOKUP(Tabla3[[#This Row],[id_detalle]],rubro_detalle[[Código]:[Rubro Detalle]],2,0)</f>
        <v>06.00.401 Importadoras y Representantes</v>
      </c>
      <c r="E7759" s="33">
        <f t="shared" si="1334"/>
        <v>130</v>
      </c>
      <c r="F7759" s="47" t="str">
        <f t="shared" si="1335"/>
        <v>06.00.401-130</v>
      </c>
      <c r="G7759" s="37" t="s">
        <v>5765</v>
      </c>
      <c r="H7759" s="37">
        <v>513</v>
      </c>
    </row>
    <row r="7760" spans="1:8" x14ac:dyDescent="0.3">
      <c r="A7760" s="34" t="str">
        <f>+LEFT(Tabla3[[#This Row],[id_detalle]],2)</f>
        <v>06</v>
      </c>
      <c r="B7760" s="46" t="str">
        <f>VLOOKUP((LEFT(Tabla3[[#This Row],[id_detalle]],2)),id_rubro[[id]:[Rubro]],2,0)</f>
        <v>COMERCIO, ABASTECIMIENTO Y DISTRIBUCIÓN</v>
      </c>
      <c r="C7760" s="36" t="s">
        <v>1389</v>
      </c>
      <c r="D7760" s="45" t="str">
        <f>+Tabla3[[#This Row],[id_detalle]]&amp;" "&amp;VLOOKUP(Tabla3[[#This Row],[id_detalle]],rubro_detalle[[Código]:[Rubro Detalle]],2,0)</f>
        <v>06.00.401 Importadoras y Representantes</v>
      </c>
      <c r="E7760" s="33">
        <f t="shared" si="1334"/>
        <v>131</v>
      </c>
      <c r="F7760" s="47" t="str">
        <f t="shared" si="1335"/>
        <v>06.00.401-131</v>
      </c>
      <c r="G7760" s="37" t="s">
        <v>6733</v>
      </c>
      <c r="H7760" s="37">
        <v>513</v>
      </c>
    </row>
    <row r="7761" spans="1:8" x14ac:dyDescent="0.3">
      <c r="A7761" s="34" t="str">
        <f>+LEFT(Tabla3[[#This Row],[id_detalle]],2)</f>
        <v>06</v>
      </c>
      <c r="B7761" s="46" t="str">
        <f>VLOOKUP((LEFT(Tabla3[[#This Row],[id_detalle]],2)),id_rubro[[id]:[Rubro]],2,0)</f>
        <v>COMERCIO, ABASTECIMIENTO Y DISTRIBUCIÓN</v>
      </c>
      <c r="C7761" s="36" t="s">
        <v>1389</v>
      </c>
      <c r="D7761" s="45" t="str">
        <f>+Tabla3[[#This Row],[id_detalle]]&amp;" "&amp;VLOOKUP(Tabla3[[#This Row],[id_detalle]],rubro_detalle[[Código]:[Rubro Detalle]],2,0)</f>
        <v>06.00.401 Importadoras y Representantes</v>
      </c>
      <c r="E7761" s="33">
        <f t="shared" si="1334"/>
        <v>132</v>
      </c>
      <c r="F7761" s="47" t="str">
        <f t="shared" si="1335"/>
        <v>06.00.401-132</v>
      </c>
      <c r="G7761" s="37" t="s">
        <v>6734</v>
      </c>
      <c r="H7761" s="37">
        <v>514</v>
      </c>
    </row>
    <row r="7762" spans="1:8" x14ac:dyDescent="0.3">
      <c r="A7762" s="34" t="str">
        <f>+LEFT(Tabla3[[#This Row],[id_detalle]],2)</f>
        <v>06</v>
      </c>
      <c r="B7762" s="46" t="str">
        <f>VLOOKUP((LEFT(Tabla3[[#This Row],[id_detalle]],2)),id_rubro[[id]:[Rubro]],2,0)</f>
        <v>COMERCIO, ABASTECIMIENTO Y DISTRIBUCIÓN</v>
      </c>
      <c r="C7762" s="36" t="s">
        <v>1389</v>
      </c>
      <c r="D7762" s="45" t="str">
        <f>+Tabla3[[#This Row],[id_detalle]]&amp;" "&amp;VLOOKUP(Tabla3[[#This Row],[id_detalle]],rubro_detalle[[Código]:[Rubro Detalle]],2,0)</f>
        <v>06.00.401 Importadoras y Representantes</v>
      </c>
      <c r="E7762" s="33">
        <f t="shared" si="1334"/>
        <v>133</v>
      </c>
      <c r="F7762" s="47" t="str">
        <f t="shared" si="1335"/>
        <v>06.00.401-133</v>
      </c>
      <c r="G7762" s="37" t="s">
        <v>5556</v>
      </c>
      <c r="H7762" s="37">
        <v>514</v>
      </c>
    </row>
    <row r="7763" spans="1:8" x14ac:dyDescent="0.3">
      <c r="A7763" s="34" t="str">
        <f>+LEFT(Tabla3[[#This Row],[id_detalle]],2)</f>
        <v>06</v>
      </c>
      <c r="B7763" s="46" t="str">
        <f>VLOOKUP((LEFT(Tabla3[[#This Row],[id_detalle]],2)),id_rubro[[id]:[Rubro]],2,0)</f>
        <v>COMERCIO, ABASTECIMIENTO Y DISTRIBUCIÓN</v>
      </c>
      <c r="C7763" s="36" t="s">
        <v>1389</v>
      </c>
      <c r="D7763" s="45" t="str">
        <f>+Tabla3[[#This Row],[id_detalle]]&amp;" "&amp;VLOOKUP(Tabla3[[#This Row],[id_detalle]],rubro_detalle[[Código]:[Rubro Detalle]],2,0)</f>
        <v>06.00.401 Importadoras y Representantes</v>
      </c>
      <c r="E7763" s="33">
        <f t="shared" si="1334"/>
        <v>134</v>
      </c>
      <c r="F7763" s="47" t="str">
        <f t="shared" si="1335"/>
        <v>06.00.401-134</v>
      </c>
      <c r="G7763" s="37" t="s">
        <v>5443</v>
      </c>
      <c r="H7763" s="37">
        <v>515</v>
      </c>
    </row>
    <row r="7764" spans="1:8" x14ac:dyDescent="0.3">
      <c r="A7764" s="34" t="str">
        <f>+LEFT(Tabla3[[#This Row],[id_detalle]],2)</f>
        <v>06</v>
      </c>
      <c r="B7764" s="46" t="str">
        <f>VLOOKUP((LEFT(Tabla3[[#This Row],[id_detalle]],2)),id_rubro[[id]:[Rubro]],2,0)</f>
        <v>COMERCIO, ABASTECIMIENTO Y DISTRIBUCIÓN</v>
      </c>
      <c r="C7764" s="36" t="s">
        <v>1389</v>
      </c>
      <c r="D7764" s="45" t="str">
        <f>+Tabla3[[#This Row],[id_detalle]]&amp;" "&amp;VLOOKUP(Tabla3[[#This Row],[id_detalle]],rubro_detalle[[Código]:[Rubro Detalle]],2,0)</f>
        <v>06.00.401 Importadoras y Representantes</v>
      </c>
      <c r="E7764" s="33">
        <f t="shared" si="1334"/>
        <v>135</v>
      </c>
      <c r="F7764" s="47" t="str">
        <f t="shared" si="1335"/>
        <v>06.00.401-135</v>
      </c>
      <c r="G7764" s="37" t="s">
        <v>4999</v>
      </c>
      <c r="H7764" s="37">
        <v>515</v>
      </c>
    </row>
    <row r="7765" spans="1:8" x14ac:dyDescent="0.3">
      <c r="A7765" s="34" t="str">
        <f>+LEFT(Tabla3[[#This Row],[id_detalle]],2)</f>
        <v>06</v>
      </c>
      <c r="B7765" s="46" t="str">
        <f>VLOOKUP((LEFT(Tabla3[[#This Row],[id_detalle]],2)),id_rubro[[id]:[Rubro]],2,0)</f>
        <v>COMERCIO, ABASTECIMIENTO Y DISTRIBUCIÓN</v>
      </c>
      <c r="C7765" s="36" t="s">
        <v>1389</v>
      </c>
      <c r="D7765" s="45" t="str">
        <f>+Tabla3[[#This Row],[id_detalle]]&amp;" "&amp;VLOOKUP(Tabla3[[#This Row],[id_detalle]],rubro_detalle[[Código]:[Rubro Detalle]],2,0)</f>
        <v>06.00.401 Importadoras y Representantes</v>
      </c>
      <c r="E7765" s="33">
        <f t="shared" si="1334"/>
        <v>136</v>
      </c>
      <c r="F7765" s="47" t="str">
        <f t="shared" si="1335"/>
        <v>06.00.401-136</v>
      </c>
      <c r="G7765" s="37" t="s">
        <v>6735</v>
      </c>
      <c r="H7765" s="37">
        <v>515</v>
      </c>
    </row>
    <row r="7766" spans="1:8" x14ac:dyDescent="0.3">
      <c r="A7766" s="34" t="str">
        <f>+LEFT(Tabla3[[#This Row],[id_detalle]],2)</f>
        <v>06</v>
      </c>
      <c r="B7766" s="46" t="str">
        <f>VLOOKUP((LEFT(Tabla3[[#This Row],[id_detalle]],2)),id_rubro[[id]:[Rubro]],2,0)</f>
        <v>COMERCIO, ABASTECIMIENTO Y DISTRIBUCIÓN</v>
      </c>
      <c r="C7766" s="36" t="s">
        <v>1389</v>
      </c>
      <c r="D7766" s="45" t="str">
        <f>+Tabla3[[#This Row],[id_detalle]]&amp;" "&amp;VLOOKUP(Tabla3[[#This Row],[id_detalle]],rubro_detalle[[Código]:[Rubro Detalle]],2,0)</f>
        <v>06.00.401 Importadoras y Representantes</v>
      </c>
      <c r="E7766" s="33">
        <f t="shared" si="1334"/>
        <v>137</v>
      </c>
      <c r="F7766" s="47" t="str">
        <f t="shared" si="1335"/>
        <v>06.00.401-137</v>
      </c>
      <c r="G7766" s="37" t="s">
        <v>6140</v>
      </c>
      <c r="H7766" s="37">
        <v>520</v>
      </c>
    </row>
    <row r="7767" spans="1:8" x14ac:dyDescent="0.3">
      <c r="A7767" s="34" t="str">
        <f>+LEFT(Tabla3[[#This Row],[id_detalle]],2)</f>
        <v>06</v>
      </c>
      <c r="B7767" s="46" t="str">
        <f>VLOOKUP((LEFT(Tabla3[[#This Row],[id_detalle]],2)),id_rubro[[id]:[Rubro]],2,0)</f>
        <v>COMERCIO, ABASTECIMIENTO Y DISTRIBUCIÓN</v>
      </c>
      <c r="C7767" s="36" t="s">
        <v>1389</v>
      </c>
      <c r="D7767" s="45" t="str">
        <f>+Tabla3[[#This Row],[id_detalle]]&amp;" "&amp;VLOOKUP(Tabla3[[#This Row],[id_detalle]],rubro_detalle[[Código]:[Rubro Detalle]],2,0)</f>
        <v>06.00.401 Importadoras y Representantes</v>
      </c>
      <c r="E7767" s="33">
        <f t="shared" si="1334"/>
        <v>138</v>
      </c>
      <c r="F7767" s="47" t="str">
        <f t="shared" si="1335"/>
        <v>06.00.401-138</v>
      </c>
      <c r="G7767" s="37" t="s">
        <v>3802</v>
      </c>
      <c r="H7767" s="37">
        <v>521</v>
      </c>
    </row>
    <row r="7768" spans="1:8" x14ac:dyDescent="0.3">
      <c r="A7768" s="34" t="str">
        <f>+LEFT(Tabla3[[#This Row],[id_detalle]],2)</f>
        <v>06</v>
      </c>
      <c r="B7768" s="46" t="str">
        <f>VLOOKUP((LEFT(Tabla3[[#This Row],[id_detalle]],2)),id_rubro[[id]:[Rubro]],2,0)</f>
        <v>COMERCIO, ABASTECIMIENTO Y DISTRIBUCIÓN</v>
      </c>
      <c r="C7768" s="36" t="s">
        <v>1389</v>
      </c>
      <c r="D7768" s="45" t="str">
        <f>+Tabla3[[#This Row],[id_detalle]]&amp;" "&amp;VLOOKUP(Tabla3[[#This Row],[id_detalle]],rubro_detalle[[Código]:[Rubro Detalle]],2,0)</f>
        <v>06.00.401 Importadoras y Representantes</v>
      </c>
      <c r="E7768" s="33">
        <f t="shared" si="1334"/>
        <v>139</v>
      </c>
      <c r="F7768" s="47" t="str">
        <f t="shared" si="1335"/>
        <v>06.00.401-139</v>
      </c>
      <c r="G7768" s="37" t="s">
        <v>3203</v>
      </c>
      <c r="H7768" s="37">
        <v>521</v>
      </c>
    </row>
    <row r="7769" spans="1:8" x14ac:dyDescent="0.3">
      <c r="A7769" s="34" t="str">
        <f>+LEFT(Tabla3[[#This Row],[id_detalle]],2)</f>
        <v>06</v>
      </c>
      <c r="B7769" s="46" t="str">
        <f>VLOOKUP((LEFT(Tabla3[[#This Row],[id_detalle]],2)),id_rubro[[id]:[Rubro]],2,0)</f>
        <v>COMERCIO, ABASTECIMIENTO Y DISTRIBUCIÓN</v>
      </c>
      <c r="C7769" s="36" t="s">
        <v>1389</v>
      </c>
      <c r="D7769" s="45" t="str">
        <f>+Tabla3[[#This Row],[id_detalle]]&amp;" "&amp;VLOOKUP(Tabla3[[#This Row],[id_detalle]],rubro_detalle[[Código]:[Rubro Detalle]],2,0)</f>
        <v>06.00.401 Importadoras y Representantes</v>
      </c>
      <c r="E7769" s="33">
        <f t="shared" si="1334"/>
        <v>140</v>
      </c>
      <c r="F7769" s="47" t="str">
        <f t="shared" si="1335"/>
        <v>06.00.401-140</v>
      </c>
      <c r="G7769" s="37" t="s">
        <v>6736</v>
      </c>
      <c r="H7769" s="37">
        <v>528</v>
      </c>
    </row>
    <row r="7770" spans="1:8" x14ac:dyDescent="0.3">
      <c r="A7770" s="34" t="str">
        <f>+LEFT(Tabla3[[#This Row],[id_detalle]],2)</f>
        <v>06</v>
      </c>
      <c r="B7770" s="46" t="str">
        <f>VLOOKUP((LEFT(Tabla3[[#This Row],[id_detalle]],2)),id_rubro[[id]:[Rubro]],2,0)</f>
        <v>COMERCIO, ABASTECIMIENTO Y DISTRIBUCIÓN</v>
      </c>
      <c r="C7770" s="36" t="s">
        <v>1389</v>
      </c>
      <c r="D7770" s="45" t="str">
        <f>+Tabla3[[#This Row],[id_detalle]]&amp;" "&amp;VLOOKUP(Tabla3[[#This Row],[id_detalle]],rubro_detalle[[Código]:[Rubro Detalle]],2,0)</f>
        <v>06.00.401 Importadoras y Representantes</v>
      </c>
      <c r="E7770" s="33">
        <f t="shared" si="1334"/>
        <v>141</v>
      </c>
      <c r="F7770" s="47" t="str">
        <f t="shared" si="1335"/>
        <v>06.00.401-141</v>
      </c>
      <c r="G7770" s="37" t="s">
        <v>3294</v>
      </c>
      <c r="H7770" s="37">
        <v>529</v>
      </c>
    </row>
    <row r="7771" spans="1:8" x14ac:dyDescent="0.3">
      <c r="A7771" s="34" t="str">
        <f>+LEFT(Tabla3[[#This Row],[id_detalle]],2)</f>
        <v>06</v>
      </c>
      <c r="B7771" s="46" t="str">
        <f>VLOOKUP((LEFT(Tabla3[[#This Row],[id_detalle]],2)),id_rubro[[id]:[Rubro]],2,0)</f>
        <v>COMERCIO, ABASTECIMIENTO Y DISTRIBUCIÓN</v>
      </c>
      <c r="C7771" s="36" t="s">
        <v>1389</v>
      </c>
      <c r="D7771" s="45" t="str">
        <f>+Tabla3[[#This Row],[id_detalle]]&amp;" "&amp;VLOOKUP(Tabla3[[#This Row],[id_detalle]],rubro_detalle[[Código]:[Rubro Detalle]],2,0)</f>
        <v>06.00.401 Importadoras y Representantes</v>
      </c>
      <c r="E7771" s="33">
        <f t="shared" si="1334"/>
        <v>142</v>
      </c>
      <c r="F7771" s="47" t="str">
        <f t="shared" si="1335"/>
        <v>06.00.401-142</v>
      </c>
      <c r="G7771" s="37" t="s">
        <v>6737</v>
      </c>
      <c r="H7771" s="37">
        <v>532</v>
      </c>
    </row>
    <row r="7772" spans="1:8" x14ac:dyDescent="0.3">
      <c r="A7772" s="34" t="str">
        <f>+LEFT(Tabla3[[#This Row],[id_detalle]],2)</f>
        <v>06</v>
      </c>
      <c r="B7772" s="46" t="str">
        <f>VLOOKUP((LEFT(Tabla3[[#This Row],[id_detalle]],2)),id_rubro[[id]:[Rubro]],2,0)</f>
        <v>COMERCIO, ABASTECIMIENTO Y DISTRIBUCIÓN</v>
      </c>
      <c r="C7772" s="36" t="s">
        <v>1389</v>
      </c>
      <c r="D7772" s="45" t="str">
        <f>+Tabla3[[#This Row],[id_detalle]]&amp;" "&amp;VLOOKUP(Tabla3[[#This Row],[id_detalle]],rubro_detalle[[Código]:[Rubro Detalle]],2,0)</f>
        <v>06.00.401 Importadoras y Representantes</v>
      </c>
      <c r="E7772" s="33">
        <f t="shared" si="1334"/>
        <v>143</v>
      </c>
      <c r="F7772" s="47" t="str">
        <f t="shared" si="1335"/>
        <v>06.00.401-143</v>
      </c>
      <c r="G7772" s="37" t="s">
        <v>6738</v>
      </c>
      <c r="H7772" s="37">
        <v>536</v>
      </c>
    </row>
    <row r="7773" spans="1:8" x14ac:dyDescent="0.3">
      <c r="A7773" s="34" t="str">
        <f>+LEFT(Tabla3[[#This Row],[id_detalle]],2)</f>
        <v>06</v>
      </c>
      <c r="B7773" s="46" t="str">
        <f>VLOOKUP((LEFT(Tabla3[[#This Row],[id_detalle]],2)),id_rubro[[id]:[Rubro]],2,0)</f>
        <v>COMERCIO, ABASTECIMIENTO Y DISTRIBUCIÓN</v>
      </c>
      <c r="C7773" s="36" t="s">
        <v>1389</v>
      </c>
      <c r="D7773" s="45" t="str">
        <f>+Tabla3[[#This Row],[id_detalle]]&amp;" "&amp;VLOOKUP(Tabla3[[#This Row],[id_detalle]],rubro_detalle[[Código]:[Rubro Detalle]],2,0)</f>
        <v>06.00.401 Importadoras y Representantes</v>
      </c>
      <c r="E7773" s="33">
        <f t="shared" si="1334"/>
        <v>144</v>
      </c>
      <c r="F7773" s="47" t="str">
        <f t="shared" si="1335"/>
        <v>06.00.401-144</v>
      </c>
      <c r="G7773" s="37" t="s">
        <v>4544</v>
      </c>
      <c r="H7773" s="37">
        <v>547</v>
      </c>
    </row>
    <row r="7774" spans="1:8" x14ac:dyDescent="0.3">
      <c r="A7774" s="34" t="str">
        <f>+LEFT(Tabla3[[#This Row],[id_detalle]],2)</f>
        <v>06</v>
      </c>
      <c r="B7774" s="46" t="str">
        <f>VLOOKUP((LEFT(Tabla3[[#This Row],[id_detalle]],2)),id_rubro[[id]:[Rubro]],2,0)</f>
        <v>COMERCIO, ABASTECIMIENTO Y DISTRIBUCIÓN</v>
      </c>
      <c r="C7774" s="36" t="s">
        <v>1389</v>
      </c>
      <c r="D7774" s="45" t="str">
        <f>+Tabla3[[#This Row],[id_detalle]]&amp;" "&amp;VLOOKUP(Tabla3[[#This Row],[id_detalle]],rubro_detalle[[Código]:[Rubro Detalle]],2,0)</f>
        <v>06.00.401 Importadoras y Representantes</v>
      </c>
      <c r="E7774" s="33">
        <f t="shared" si="1334"/>
        <v>145</v>
      </c>
      <c r="F7774" s="47" t="str">
        <f t="shared" si="1335"/>
        <v>06.00.401-145</v>
      </c>
      <c r="G7774" s="37" t="s">
        <v>6739</v>
      </c>
      <c r="H7774" s="37">
        <v>548</v>
      </c>
    </row>
    <row r="7775" spans="1:8" x14ac:dyDescent="0.3">
      <c r="A7775" s="34" t="str">
        <f>+LEFT(Tabla3[[#This Row],[id_detalle]],2)</f>
        <v>06</v>
      </c>
      <c r="B7775" s="46" t="str">
        <f>VLOOKUP((LEFT(Tabla3[[#This Row],[id_detalle]],2)),id_rubro[[id]:[Rubro]],2,0)</f>
        <v>COMERCIO, ABASTECIMIENTO Y DISTRIBUCIÓN</v>
      </c>
      <c r="C7775" s="36" t="s">
        <v>1389</v>
      </c>
      <c r="D7775" s="45" t="str">
        <f>+Tabla3[[#This Row],[id_detalle]]&amp;" "&amp;VLOOKUP(Tabla3[[#This Row],[id_detalle]],rubro_detalle[[Código]:[Rubro Detalle]],2,0)</f>
        <v>06.00.401 Importadoras y Representantes</v>
      </c>
      <c r="E7775" s="33">
        <f t="shared" si="1334"/>
        <v>146</v>
      </c>
      <c r="F7775" s="47" t="str">
        <f t="shared" si="1335"/>
        <v>06.00.401-146</v>
      </c>
      <c r="G7775" s="37" t="s">
        <v>6740</v>
      </c>
      <c r="H7775" s="37">
        <v>551</v>
      </c>
    </row>
    <row r="7776" spans="1:8" x14ac:dyDescent="0.3">
      <c r="A7776" s="34" t="str">
        <f>+LEFT(Tabla3[[#This Row],[id_detalle]],2)</f>
        <v>06</v>
      </c>
      <c r="B7776" s="46" t="str">
        <f>VLOOKUP((LEFT(Tabla3[[#This Row],[id_detalle]],2)),id_rubro[[id]:[Rubro]],2,0)</f>
        <v>COMERCIO, ABASTECIMIENTO Y DISTRIBUCIÓN</v>
      </c>
      <c r="C7776" s="36" t="s">
        <v>1389</v>
      </c>
      <c r="D7776" s="45" t="str">
        <f>+Tabla3[[#This Row],[id_detalle]]&amp;" "&amp;VLOOKUP(Tabla3[[#This Row],[id_detalle]],rubro_detalle[[Código]:[Rubro Detalle]],2,0)</f>
        <v>06.00.401 Importadoras y Representantes</v>
      </c>
      <c r="E7776" s="33">
        <f t="shared" si="1334"/>
        <v>147</v>
      </c>
      <c r="F7776" s="47" t="str">
        <f t="shared" si="1335"/>
        <v>06.00.401-147</v>
      </c>
      <c r="G7776" s="37" t="s">
        <v>3189</v>
      </c>
      <c r="H7776" s="37">
        <v>552</v>
      </c>
    </row>
    <row r="7777" spans="1:8" x14ac:dyDescent="0.3">
      <c r="A7777" s="34" t="str">
        <f>+LEFT(Tabla3[[#This Row],[id_detalle]],2)</f>
        <v>06</v>
      </c>
      <c r="B7777" s="46" t="str">
        <f>VLOOKUP((LEFT(Tabla3[[#This Row],[id_detalle]],2)),id_rubro[[id]:[Rubro]],2,0)</f>
        <v>COMERCIO, ABASTECIMIENTO Y DISTRIBUCIÓN</v>
      </c>
      <c r="C7777" s="36" t="s">
        <v>1389</v>
      </c>
      <c r="D7777" s="45" t="str">
        <f>+Tabla3[[#This Row],[id_detalle]]&amp;" "&amp;VLOOKUP(Tabla3[[#This Row],[id_detalle]],rubro_detalle[[Código]:[Rubro Detalle]],2,0)</f>
        <v>06.00.401 Importadoras y Representantes</v>
      </c>
      <c r="E7777" s="33">
        <f t="shared" si="1334"/>
        <v>148</v>
      </c>
      <c r="F7777" s="47" t="str">
        <f t="shared" si="1335"/>
        <v>06.00.401-148</v>
      </c>
      <c r="G7777" s="37" t="s">
        <v>6741</v>
      </c>
      <c r="H7777" s="37">
        <v>553</v>
      </c>
    </row>
    <row r="7778" spans="1:8" x14ac:dyDescent="0.3">
      <c r="A7778" s="34" t="str">
        <f>+LEFT(Tabla3[[#This Row],[id_detalle]],2)</f>
        <v>06</v>
      </c>
      <c r="B7778" s="46" t="str">
        <f>VLOOKUP((LEFT(Tabla3[[#This Row],[id_detalle]],2)),id_rubro[[id]:[Rubro]],2,0)</f>
        <v>COMERCIO, ABASTECIMIENTO Y DISTRIBUCIÓN</v>
      </c>
      <c r="C7778" s="36" t="s">
        <v>1389</v>
      </c>
      <c r="D7778" s="45" t="str">
        <f>+Tabla3[[#This Row],[id_detalle]]&amp;" "&amp;VLOOKUP(Tabla3[[#This Row],[id_detalle]],rubro_detalle[[Código]:[Rubro Detalle]],2,0)</f>
        <v>06.00.401 Importadoras y Representantes</v>
      </c>
      <c r="E7778" s="33">
        <f t="shared" si="1334"/>
        <v>149</v>
      </c>
      <c r="F7778" s="47" t="str">
        <f t="shared" si="1335"/>
        <v>06.00.401-149</v>
      </c>
      <c r="G7778" s="37" t="s">
        <v>6742</v>
      </c>
      <c r="H7778" s="37">
        <v>564</v>
      </c>
    </row>
    <row r="7779" spans="1:8" x14ac:dyDescent="0.3">
      <c r="A7779" s="34" t="str">
        <f>+LEFT(Tabla3[[#This Row],[id_detalle]],2)</f>
        <v>06</v>
      </c>
      <c r="B7779" s="46" t="str">
        <f>VLOOKUP((LEFT(Tabla3[[#This Row],[id_detalle]],2)),id_rubro[[id]:[Rubro]],2,0)</f>
        <v>COMERCIO, ABASTECIMIENTO Y DISTRIBUCIÓN</v>
      </c>
      <c r="C7779" s="36" t="s">
        <v>1389</v>
      </c>
      <c r="D7779" s="45" t="str">
        <f>+Tabla3[[#This Row],[id_detalle]]&amp;" "&amp;VLOOKUP(Tabla3[[#This Row],[id_detalle]],rubro_detalle[[Código]:[Rubro Detalle]],2,0)</f>
        <v>06.00.401 Importadoras y Representantes</v>
      </c>
      <c r="E7779" s="33">
        <f t="shared" si="1334"/>
        <v>150</v>
      </c>
      <c r="F7779" s="47" t="str">
        <f t="shared" si="1335"/>
        <v>06.00.401-150</v>
      </c>
      <c r="G7779" s="37" t="s">
        <v>6743</v>
      </c>
      <c r="H7779" s="37">
        <v>566</v>
      </c>
    </row>
    <row r="7780" spans="1:8" x14ac:dyDescent="0.3">
      <c r="A7780" s="34" t="str">
        <f>+LEFT(Tabla3[[#This Row],[id_detalle]],2)</f>
        <v>06</v>
      </c>
      <c r="B7780" s="46" t="str">
        <f>VLOOKUP((LEFT(Tabla3[[#This Row],[id_detalle]],2)),id_rubro[[id]:[Rubro]],2,0)</f>
        <v>COMERCIO, ABASTECIMIENTO Y DISTRIBUCIÓN</v>
      </c>
      <c r="C7780" s="36" t="s">
        <v>1389</v>
      </c>
      <c r="D7780" s="45" t="str">
        <f>+Tabla3[[#This Row],[id_detalle]]&amp;" "&amp;VLOOKUP(Tabla3[[#This Row],[id_detalle]],rubro_detalle[[Código]:[Rubro Detalle]],2,0)</f>
        <v>06.00.401 Importadoras y Representantes</v>
      </c>
      <c r="E7780" s="33">
        <f t="shared" si="1334"/>
        <v>151</v>
      </c>
      <c r="F7780" s="47" t="str">
        <f t="shared" si="1335"/>
        <v>06.00.401-151</v>
      </c>
      <c r="G7780" s="37" t="s">
        <v>5611</v>
      </c>
      <c r="H7780" s="37">
        <v>568</v>
      </c>
    </row>
    <row r="7781" spans="1:8" x14ac:dyDescent="0.3">
      <c r="A7781" s="34" t="str">
        <f>+LEFT(Tabla3[[#This Row],[id_detalle]],2)</f>
        <v>06</v>
      </c>
      <c r="B7781" s="46" t="str">
        <f>VLOOKUP((LEFT(Tabla3[[#This Row],[id_detalle]],2)),id_rubro[[id]:[Rubro]],2,0)</f>
        <v>COMERCIO, ABASTECIMIENTO Y DISTRIBUCIÓN</v>
      </c>
      <c r="C7781" s="36" t="s">
        <v>1389</v>
      </c>
      <c r="D7781" s="45" t="str">
        <f>+Tabla3[[#This Row],[id_detalle]]&amp;" "&amp;VLOOKUP(Tabla3[[#This Row],[id_detalle]],rubro_detalle[[Código]:[Rubro Detalle]],2,0)</f>
        <v>06.00.401 Importadoras y Representantes</v>
      </c>
      <c r="E7781" s="33">
        <f t="shared" si="1334"/>
        <v>152</v>
      </c>
      <c r="F7781" s="47" t="str">
        <f t="shared" si="1335"/>
        <v>06.00.401-152</v>
      </c>
      <c r="G7781" s="37" t="s">
        <v>5729</v>
      </c>
      <c r="H7781" s="37">
        <v>570</v>
      </c>
    </row>
    <row r="7782" spans="1:8" x14ac:dyDescent="0.3">
      <c r="A7782" s="34" t="str">
        <f>+LEFT(Tabla3[[#This Row],[id_detalle]],2)</f>
        <v>06</v>
      </c>
      <c r="B7782" s="46" t="str">
        <f>VLOOKUP((LEFT(Tabla3[[#This Row],[id_detalle]],2)),id_rubro[[id]:[Rubro]],2,0)</f>
        <v>COMERCIO, ABASTECIMIENTO Y DISTRIBUCIÓN</v>
      </c>
      <c r="C7782" s="36" t="s">
        <v>1389</v>
      </c>
      <c r="D7782" s="45" t="str">
        <f>+Tabla3[[#This Row],[id_detalle]]&amp;" "&amp;VLOOKUP(Tabla3[[#This Row],[id_detalle]],rubro_detalle[[Código]:[Rubro Detalle]],2,0)</f>
        <v>06.00.401 Importadoras y Representantes</v>
      </c>
      <c r="E7782" s="33">
        <f t="shared" si="1334"/>
        <v>153</v>
      </c>
      <c r="F7782" s="47" t="str">
        <f t="shared" si="1335"/>
        <v>06.00.401-153</v>
      </c>
      <c r="G7782" s="37" t="s">
        <v>6259</v>
      </c>
      <c r="H7782" s="37">
        <v>580</v>
      </c>
    </row>
    <row r="7783" spans="1:8" x14ac:dyDescent="0.3">
      <c r="A7783" s="34" t="str">
        <f>+LEFT(Tabla3[[#This Row],[id_detalle]],2)</f>
        <v>06</v>
      </c>
      <c r="B7783" s="46" t="str">
        <f>VLOOKUP((LEFT(Tabla3[[#This Row],[id_detalle]],2)),id_rubro[[id]:[Rubro]],2,0)</f>
        <v>COMERCIO, ABASTECIMIENTO Y DISTRIBUCIÓN</v>
      </c>
      <c r="C7783" s="36" t="s">
        <v>1389</v>
      </c>
      <c r="D7783" s="45" t="str">
        <f>+Tabla3[[#This Row],[id_detalle]]&amp;" "&amp;VLOOKUP(Tabla3[[#This Row],[id_detalle]],rubro_detalle[[Código]:[Rubro Detalle]],2,0)</f>
        <v>06.00.401 Importadoras y Representantes</v>
      </c>
      <c r="E7783" s="33">
        <f t="shared" si="1334"/>
        <v>154</v>
      </c>
      <c r="F7783" s="47" t="str">
        <f t="shared" si="1335"/>
        <v>06.00.401-154</v>
      </c>
      <c r="G7783" s="37" t="s">
        <v>3873</v>
      </c>
      <c r="H7783" s="37">
        <v>580</v>
      </c>
    </row>
    <row r="7784" spans="1:8" x14ac:dyDescent="0.3">
      <c r="A7784" s="34" t="str">
        <f>+LEFT(Tabla3[[#This Row],[id_detalle]],2)</f>
        <v>06</v>
      </c>
      <c r="B7784" s="46" t="str">
        <f>VLOOKUP((LEFT(Tabla3[[#This Row],[id_detalle]],2)),id_rubro[[id]:[Rubro]],2,0)</f>
        <v>COMERCIO, ABASTECIMIENTO Y DISTRIBUCIÓN</v>
      </c>
      <c r="C7784" s="36" t="s">
        <v>1389</v>
      </c>
      <c r="D7784" s="45" t="str">
        <f>+Tabla3[[#This Row],[id_detalle]]&amp;" "&amp;VLOOKUP(Tabla3[[#This Row],[id_detalle]],rubro_detalle[[Código]:[Rubro Detalle]],2,0)</f>
        <v>06.00.401 Importadoras y Representantes</v>
      </c>
      <c r="E7784" s="33">
        <f t="shared" si="1334"/>
        <v>155</v>
      </c>
      <c r="F7784" s="47" t="str">
        <f t="shared" si="1335"/>
        <v>06.00.401-155</v>
      </c>
      <c r="G7784" s="37" t="s">
        <v>3716</v>
      </c>
      <c r="H7784" s="37">
        <v>582</v>
      </c>
    </row>
    <row r="7785" spans="1:8" x14ac:dyDescent="0.3">
      <c r="A7785" s="34" t="str">
        <f>+LEFT(Tabla3[[#This Row],[id_detalle]],2)</f>
        <v>06</v>
      </c>
      <c r="B7785" s="46" t="str">
        <f>VLOOKUP((LEFT(Tabla3[[#This Row],[id_detalle]],2)),id_rubro[[id]:[Rubro]],2,0)</f>
        <v>COMERCIO, ABASTECIMIENTO Y DISTRIBUCIÓN</v>
      </c>
      <c r="C7785" s="36" t="s">
        <v>1389</v>
      </c>
      <c r="D7785" s="45" t="str">
        <f>+Tabla3[[#This Row],[id_detalle]]&amp;" "&amp;VLOOKUP(Tabla3[[#This Row],[id_detalle]],rubro_detalle[[Código]:[Rubro Detalle]],2,0)</f>
        <v>06.00.401 Importadoras y Representantes</v>
      </c>
      <c r="E7785" s="33">
        <f t="shared" si="1334"/>
        <v>156</v>
      </c>
      <c r="F7785" s="47" t="str">
        <f t="shared" si="1335"/>
        <v>06.00.401-156</v>
      </c>
      <c r="G7785" s="37" t="s">
        <v>6260</v>
      </c>
      <c r="H7785" s="37">
        <v>583</v>
      </c>
    </row>
    <row r="7786" spans="1:8" x14ac:dyDescent="0.3">
      <c r="A7786" s="34" t="str">
        <f>+LEFT(Tabla3[[#This Row],[id_detalle]],2)</f>
        <v>06</v>
      </c>
      <c r="B7786" s="46" t="str">
        <f>VLOOKUP((LEFT(Tabla3[[#This Row],[id_detalle]],2)),id_rubro[[id]:[Rubro]],2,0)</f>
        <v>COMERCIO, ABASTECIMIENTO Y DISTRIBUCIÓN</v>
      </c>
      <c r="C7786" s="36" t="s">
        <v>1389</v>
      </c>
      <c r="D7786" s="45" t="str">
        <f>+Tabla3[[#This Row],[id_detalle]]&amp;" "&amp;VLOOKUP(Tabla3[[#This Row],[id_detalle]],rubro_detalle[[Código]:[Rubro Detalle]],2,0)</f>
        <v>06.00.401 Importadoras y Representantes</v>
      </c>
      <c r="E7786" s="33">
        <f t="shared" si="1334"/>
        <v>157</v>
      </c>
      <c r="F7786" s="47" t="str">
        <f t="shared" si="1335"/>
        <v>06.00.401-157</v>
      </c>
      <c r="G7786" s="37" t="s">
        <v>4077</v>
      </c>
      <c r="H7786" s="37">
        <v>584</v>
      </c>
    </row>
    <row r="7787" spans="1:8" x14ac:dyDescent="0.3">
      <c r="A7787" s="34" t="str">
        <f>+LEFT(Tabla3[[#This Row],[id_detalle]],2)</f>
        <v>06</v>
      </c>
      <c r="B7787" s="46" t="str">
        <f>VLOOKUP((LEFT(Tabla3[[#This Row],[id_detalle]],2)),id_rubro[[id]:[Rubro]],2,0)</f>
        <v>COMERCIO, ABASTECIMIENTO Y DISTRIBUCIÓN</v>
      </c>
      <c r="C7787" s="36" t="s">
        <v>1389</v>
      </c>
      <c r="D7787" s="45" t="str">
        <f>+Tabla3[[#This Row],[id_detalle]]&amp;" "&amp;VLOOKUP(Tabla3[[#This Row],[id_detalle]],rubro_detalle[[Código]:[Rubro Detalle]],2,0)</f>
        <v>06.00.401 Importadoras y Representantes</v>
      </c>
      <c r="E7787" s="33">
        <f t="shared" si="1334"/>
        <v>158</v>
      </c>
      <c r="F7787" s="47" t="str">
        <f t="shared" si="1335"/>
        <v>06.00.401-158</v>
      </c>
      <c r="G7787" s="37" t="s">
        <v>6261</v>
      </c>
      <c r="H7787" s="37">
        <v>584</v>
      </c>
    </row>
    <row r="7788" spans="1:8" x14ac:dyDescent="0.3">
      <c r="A7788" s="34" t="str">
        <f>+LEFT(Tabla3[[#This Row],[id_detalle]],2)</f>
        <v>06</v>
      </c>
      <c r="B7788" s="46" t="str">
        <f>VLOOKUP((LEFT(Tabla3[[#This Row],[id_detalle]],2)),id_rubro[[id]:[Rubro]],2,0)</f>
        <v>COMERCIO, ABASTECIMIENTO Y DISTRIBUCIÓN</v>
      </c>
      <c r="C7788" s="36" t="s">
        <v>1389</v>
      </c>
      <c r="D7788" s="45" t="str">
        <f>+Tabla3[[#This Row],[id_detalle]]&amp;" "&amp;VLOOKUP(Tabla3[[#This Row],[id_detalle]],rubro_detalle[[Código]:[Rubro Detalle]],2,0)</f>
        <v>06.00.401 Importadoras y Representantes</v>
      </c>
      <c r="E7788" s="33">
        <f t="shared" si="1334"/>
        <v>159</v>
      </c>
      <c r="F7788" s="47" t="str">
        <f t="shared" si="1335"/>
        <v>06.00.401-159</v>
      </c>
      <c r="G7788" s="37" t="s">
        <v>3498</v>
      </c>
      <c r="H7788" s="37">
        <v>584</v>
      </c>
    </row>
    <row r="7789" spans="1:8" x14ac:dyDescent="0.3">
      <c r="A7789" s="34" t="str">
        <f>+LEFT(Tabla3[[#This Row],[id_detalle]],2)</f>
        <v>06</v>
      </c>
      <c r="B7789" s="46" t="str">
        <f>VLOOKUP((LEFT(Tabla3[[#This Row],[id_detalle]],2)),id_rubro[[id]:[Rubro]],2,0)</f>
        <v>COMERCIO, ABASTECIMIENTO Y DISTRIBUCIÓN</v>
      </c>
      <c r="C7789" s="36" t="s">
        <v>1389</v>
      </c>
      <c r="D7789" s="45" t="str">
        <f>+Tabla3[[#This Row],[id_detalle]]&amp;" "&amp;VLOOKUP(Tabla3[[#This Row],[id_detalle]],rubro_detalle[[Código]:[Rubro Detalle]],2,0)</f>
        <v>06.00.401 Importadoras y Representantes</v>
      </c>
      <c r="E7789" s="33">
        <f t="shared" si="1334"/>
        <v>160</v>
      </c>
      <c r="F7789" s="47" t="str">
        <f t="shared" si="1335"/>
        <v>06.00.401-160</v>
      </c>
      <c r="G7789" s="37" t="s">
        <v>6469</v>
      </c>
      <c r="H7789" s="37">
        <v>585</v>
      </c>
    </row>
    <row r="7790" spans="1:8" x14ac:dyDescent="0.3">
      <c r="A7790" s="34" t="str">
        <f>+LEFT(Tabla3[[#This Row],[id_detalle]],2)</f>
        <v>06</v>
      </c>
      <c r="B7790" s="46" t="str">
        <f>VLOOKUP((LEFT(Tabla3[[#This Row],[id_detalle]],2)),id_rubro[[id]:[Rubro]],2,0)</f>
        <v>COMERCIO, ABASTECIMIENTO Y DISTRIBUCIÓN</v>
      </c>
      <c r="C7790" s="36" t="s">
        <v>1389</v>
      </c>
      <c r="D7790" s="45" t="str">
        <f>+Tabla3[[#This Row],[id_detalle]]&amp;" "&amp;VLOOKUP(Tabla3[[#This Row],[id_detalle]],rubro_detalle[[Código]:[Rubro Detalle]],2,0)</f>
        <v>06.00.401 Importadoras y Representantes</v>
      </c>
      <c r="E7790" s="33">
        <f t="shared" si="1334"/>
        <v>161</v>
      </c>
      <c r="F7790" s="47" t="str">
        <f t="shared" si="1335"/>
        <v>06.00.401-161</v>
      </c>
      <c r="G7790" s="38" t="s">
        <v>4582</v>
      </c>
      <c r="H7790" s="38">
        <v>586</v>
      </c>
    </row>
    <row r="7791" spans="1:8" x14ac:dyDescent="0.3">
      <c r="A7791" s="34" t="str">
        <f>+LEFT(Tabla3[[#This Row],[id_detalle]],2)</f>
        <v>06</v>
      </c>
      <c r="B7791" s="46" t="str">
        <f>VLOOKUP((LEFT(Tabla3[[#This Row],[id_detalle]],2)),id_rubro[[id]:[Rubro]],2,0)</f>
        <v>COMERCIO, ABASTECIMIENTO Y DISTRIBUCIÓN</v>
      </c>
      <c r="C7791" s="36" t="s">
        <v>1389</v>
      </c>
      <c r="D7791" s="45" t="str">
        <f>+Tabla3[[#This Row],[id_detalle]]&amp;" "&amp;VLOOKUP(Tabla3[[#This Row],[id_detalle]],rubro_detalle[[Código]:[Rubro Detalle]],2,0)</f>
        <v>06.00.401 Importadoras y Representantes</v>
      </c>
      <c r="E7791" s="33">
        <f t="shared" si="1334"/>
        <v>162</v>
      </c>
      <c r="F7791" s="47" t="str">
        <f t="shared" si="1335"/>
        <v>06.00.401-162</v>
      </c>
      <c r="G7791" s="37" t="s">
        <v>6470</v>
      </c>
      <c r="H7791" s="37">
        <v>589</v>
      </c>
    </row>
    <row r="7792" spans="1:8" x14ac:dyDescent="0.3">
      <c r="A7792" s="34" t="str">
        <f>+LEFT(Tabla3[[#This Row],[id_detalle]],2)</f>
        <v>06</v>
      </c>
      <c r="B7792" s="46" t="str">
        <f>VLOOKUP((LEFT(Tabla3[[#This Row],[id_detalle]],2)),id_rubro[[id]:[Rubro]],2,0)</f>
        <v>COMERCIO, ABASTECIMIENTO Y DISTRIBUCIÓN</v>
      </c>
      <c r="C7792" s="36" t="s">
        <v>1389</v>
      </c>
      <c r="D7792" s="45" t="str">
        <f>+Tabla3[[#This Row],[id_detalle]]&amp;" "&amp;VLOOKUP(Tabla3[[#This Row],[id_detalle]],rubro_detalle[[Código]:[Rubro Detalle]],2,0)</f>
        <v>06.00.401 Importadoras y Representantes</v>
      </c>
      <c r="E7792" s="33">
        <f t="shared" si="1334"/>
        <v>163</v>
      </c>
      <c r="F7792" s="47" t="str">
        <f t="shared" si="1335"/>
        <v>06.00.401-163</v>
      </c>
      <c r="G7792" s="37" t="s">
        <v>4583</v>
      </c>
      <c r="H7792" s="37">
        <v>589</v>
      </c>
    </row>
    <row r="7793" spans="1:8" x14ac:dyDescent="0.3">
      <c r="A7793" s="34" t="str">
        <f>+LEFT(Tabla3[[#This Row],[id_detalle]],2)</f>
        <v>06</v>
      </c>
      <c r="B7793" s="46" t="str">
        <f>VLOOKUP((LEFT(Tabla3[[#This Row],[id_detalle]],2)),id_rubro[[id]:[Rubro]],2,0)</f>
        <v>COMERCIO, ABASTECIMIENTO Y DISTRIBUCIÓN</v>
      </c>
      <c r="C7793" s="36" t="s">
        <v>1389</v>
      </c>
      <c r="D7793" s="45" t="str">
        <f>+Tabla3[[#This Row],[id_detalle]]&amp;" "&amp;VLOOKUP(Tabla3[[#This Row],[id_detalle]],rubro_detalle[[Código]:[Rubro Detalle]],2,0)</f>
        <v>06.00.401 Importadoras y Representantes</v>
      </c>
      <c r="E7793" s="33">
        <f t="shared" si="1334"/>
        <v>164</v>
      </c>
      <c r="F7793" s="47" t="str">
        <f t="shared" si="1335"/>
        <v>06.00.401-164</v>
      </c>
      <c r="G7793" s="38" t="s">
        <v>5208</v>
      </c>
      <c r="H7793" s="38">
        <v>590</v>
      </c>
    </row>
    <row r="7794" spans="1:8" x14ac:dyDescent="0.3">
      <c r="A7794" s="34" t="str">
        <f>+LEFT(Tabla3[[#This Row],[id_detalle]],2)</f>
        <v>06</v>
      </c>
      <c r="B7794" s="46" t="str">
        <f>VLOOKUP((LEFT(Tabla3[[#This Row],[id_detalle]],2)),id_rubro[[id]:[Rubro]],2,0)</f>
        <v>COMERCIO, ABASTECIMIENTO Y DISTRIBUCIÓN</v>
      </c>
      <c r="C7794" s="36" t="s">
        <v>1389</v>
      </c>
      <c r="D7794" s="45" t="str">
        <f>+Tabla3[[#This Row],[id_detalle]]&amp;" "&amp;VLOOKUP(Tabla3[[#This Row],[id_detalle]],rubro_detalle[[Código]:[Rubro Detalle]],2,0)</f>
        <v>06.00.401 Importadoras y Representantes</v>
      </c>
      <c r="E7794" s="33">
        <f t="shared" si="1334"/>
        <v>165</v>
      </c>
      <c r="F7794" s="47" t="str">
        <f t="shared" si="1335"/>
        <v>06.00.401-165</v>
      </c>
      <c r="G7794" s="37" t="s">
        <v>6744</v>
      </c>
      <c r="H7794" s="37">
        <v>593</v>
      </c>
    </row>
    <row r="7795" spans="1:8" x14ac:dyDescent="0.3">
      <c r="A7795" s="34" t="str">
        <f>+LEFT(Tabla3[[#This Row],[id_detalle]],2)</f>
        <v>06</v>
      </c>
      <c r="B7795" s="46" t="str">
        <f>VLOOKUP((LEFT(Tabla3[[#This Row],[id_detalle]],2)),id_rubro[[id]:[Rubro]],2,0)</f>
        <v>COMERCIO, ABASTECIMIENTO Y DISTRIBUCIÓN</v>
      </c>
      <c r="C7795" s="36" t="s">
        <v>1389</v>
      </c>
      <c r="D7795" s="45" t="str">
        <f>+Tabla3[[#This Row],[id_detalle]]&amp;" "&amp;VLOOKUP(Tabla3[[#This Row],[id_detalle]],rubro_detalle[[Código]:[Rubro Detalle]],2,0)</f>
        <v>06.00.401 Importadoras y Representantes</v>
      </c>
      <c r="E7795" s="33">
        <f t="shared" si="1334"/>
        <v>166</v>
      </c>
      <c r="F7795" s="47" t="str">
        <f t="shared" si="1335"/>
        <v>06.00.401-166</v>
      </c>
      <c r="G7795" s="37" t="s">
        <v>6745</v>
      </c>
      <c r="H7795" s="37">
        <v>600</v>
      </c>
    </row>
    <row r="7796" spans="1:8" x14ac:dyDescent="0.3">
      <c r="A7796" s="34" t="str">
        <f>+LEFT(Tabla3[[#This Row],[id_detalle]],2)</f>
        <v>06</v>
      </c>
      <c r="B7796" s="46" t="str">
        <f>VLOOKUP((LEFT(Tabla3[[#This Row],[id_detalle]],2)),id_rubro[[id]:[Rubro]],2,0)</f>
        <v>COMERCIO, ABASTECIMIENTO Y DISTRIBUCIÓN</v>
      </c>
      <c r="C7796" s="36" t="s">
        <v>1389</v>
      </c>
      <c r="D7796" s="45" t="str">
        <f>+Tabla3[[#This Row],[id_detalle]]&amp;" "&amp;VLOOKUP(Tabla3[[#This Row],[id_detalle]],rubro_detalle[[Código]:[Rubro Detalle]],2,0)</f>
        <v>06.00.401 Importadoras y Representantes</v>
      </c>
      <c r="E7796" s="33">
        <f t="shared" si="1334"/>
        <v>167</v>
      </c>
      <c r="F7796" s="47" t="str">
        <f t="shared" si="1335"/>
        <v>06.00.401-167</v>
      </c>
      <c r="G7796" s="37" t="s">
        <v>5770</v>
      </c>
      <c r="H7796" s="37">
        <v>600</v>
      </c>
    </row>
    <row r="7797" spans="1:8" x14ac:dyDescent="0.3">
      <c r="A7797" s="34" t="str">
        <f>+LEFT(Tabla3[[#This Row],[id_detalle]],2)</f>
        <v>06</v>
      </c>
      <c r="B7797" s="46" t="str">
        <f>VLOOKUP((LEFT(Tabla3[[#This Row],[id_detalle]],2)),id_rubro[[id]:[Rubro]],2,0)</f>
        <v>COMERCIO, ABASTECIMIENTO Y DISTRIBUCIÓN</v>
      </c>
      <c r="C7797" s="36" t="s">
        <v>1389</v>
      </c>
      <c r="D7797" s="45" t="str">
        <f>+Tabla3[[#This Row],[id_detalle]]&amp;" "&amp;VLOOKUP(Tabla3[[#This Row],[id_detalle]],rubro_detalle[[Código]:[Rubro Detalle]],2,0)</f>
        <v>06.00.401 Importadoras y Representantes</v>
      </c>
      <c r="E7797" s="33">
        <f t="shared" si="1334"/>
        <v>168</v>
      </c>
      <c r="F7797" s="47" t="str">
        <f t="shared" si="1335"/>
        <v>06.00.401-168</v>
      </c>
      <c r="G7797" s="37" t="s">
        <v>3008</v>
      </c>
      <c r="H7797" s="37">
        <v>602</v>
      </c>
    </row>
    <row r="7798" spans="1:8" x14ac:dyDescent="0.3">
      <c r="A7798" s="34" t="str">
        <f>+LEFT(Tabla3[[#This Row],[id_detalle]],2)</f>
        <v>06</v>
      </c>
      <c r="B7798" s="46" t="str">
        <f>VLOOKUP((LEFT(Tabla3[[#This Row],[id_detalle]],2)),id_rubro[[id]:[Rubro]],2,0)</f>
        <v>COMERCIO, ABASTECIMIENTO Y DISTRIBUCIÓN</v>
      </c>
      <c r="C7798" s="36" t="s">
        <v>1389</v>
      </c>
      <c r="D7798" s="45" t="str">
        <f>+Tabla3[[#This Row],[id_detalle]]&amp;" "&amp;VLOOKUP(Tabla3[[#This Row],[id_detalle]],rubro_detalle[[Código]:[Rubro Detalle]],2,0)</f>
        <v>06.00.401 Importadoras y Representantes</v>
      </c>
      <c r="E7798" s="33">
        <f t="shared" ref="E7798:E7817" si="1336">+IF(D7798=D7797,E7797+1,1)</f>
        <v>169</v>
      </c>
      <c r="F7798" s="47" t="str">
        <f t="shared" ref="F7798:F7817" si="1337">+LEFT(D7798,9)&amp;"-"&amp;E7798</f>
        <v>06.00.401-169</v>
      </c>
      <c r="G7798" s="38" t="s">
        <v>6746</v>
      </c>
      <c r="H7798" s="38">
        <v>604</v>
      </c>
    </row>
    <row r="7799" spans="1:8" x14ac:dyDescent="0.3">
      <c r="A7799" s="34" t="str">
        <f>+LEFT(Tabla3[[#This Row],[id_detalle]],2)</f>
        <v>06</v>
      </c>
      <c r="B7799" s="46" t="str">
        <f>VLOOKUP((LEFT(Tabla3[[#This Row],[id_detalle]],2)),id_rubro[[id]:[Rubro]],2,0)</f>
        <v>COMERCIO, ABASTECIMIENTO Y DISTRIBUCIÓN</v>
      </c>
      <c r="C7799" s="36" t="s">
        <v>1389</v>
      </c>
      <c r="D7799" s="45" t="str">
        <f>+Tabla3[[#This Row],[id_detalle]]&amp;" "&amp;VLOOKUP(Tabla3[[#This Row],[id_detalle]],rubro_detalle[[Código]:[Rubro Detalle]],2,0)</f>
        <v>06.00.401 Importadoras y Representantes</v>
      </c>
      <c r="E7799" s="33">
        <f t="shared" si="1336"/>
        <v>170</v>
      </c>
      <c r="F7799" s="47" t="str">
        <f t="shared" si="1337"/>
        <v>06.00.401-170</v>
      </c>
      <c r="G7799" s="37" t="s">
        <v>3112</v>
      </c>
      <c r="H7799" s="37">
        <v>606</v>
      </c>
    </row>
    <row r="7800" spans="1:8" x14ac:dyDescent="0.3">
      <c r="A7800" s="34" t="str">
        <f>+LEFT(Tabla3[[#This Row],[id_detalle]],2)</f>
        <v>06</v>
      </c>
      <c r="B7800" s="46" t="str">
        <f>VLOOKUP((LEFT(Tabla3[[#This Row],[id_detalle]],2)),id_rubro[[id]:[Rubro]],2,0)</f>
        <v>COMERCIO, ABASTECIMIENTO Y DISTRIBUCIÓN</v>
      </c>
      <c r="C7800" s="36" t="s">
        <v>1389</v>
      </c>
      <c r="D7800" s="45" t="str">
        <f>+Tabla3[[#This Row],[id_detalle]]&amp;" "&amp;VLOOKUP(Tabla3[[#This Row],[id_detalle]],rubro_detalle[[Código]:[Rubro Detalle]],2,0)</f>
        <v>06.00.401 Importadoras y Representantes</v>
      </c>
      <c r="E7800" s="33">
        <f t="shared" si="1336"/>
        <v>171</v>
      </c>
      <c r="F7800" s="47" t="str">
        <f t="shared" si="1337"/>
        <v>06.00.401-171</v>
      </c>
      <c r="G7800" s="37" t="s">
        <v>5334</v>
      </c>
      <c r="H7800" s="37">
        <v>607</v>
      </c>
    </row>
    <row r="7801" spans="1:8" x14ac:dyDescent="0.3">
      <c r="A7801" s="34" t="str">
        <f>+LEFT(Tabla3[[#This Row],[id_detalle]],2)</f>
        <v>06</v>
      </c>
      <c r="B7801" s="46" t="str">
        <f>VLOOKUP((LEFT(Tabla3[[#This Row],[id_detalle]],2)),id_rubro[[id]:[Rubro]],2,0)</f>
        <v>COMERCIO, ABASTECIMIENTO Y DISTRIBUCIÓN</v>
      </c>
      <c r="C7801" s="36" t="s">
        <v>1389</v>
      </c>
      <c r="D7801" s="45" t="str">
        <f>+Tabla3[[#This Row],[id_detalle]]&amp;" "&amp;VLOOKUP(Tabla3[[#This Row],[id_detalle]],rubro_detalle[[Código]:[Rubro Detalle]],2,0)</f>
        <v>06.00.401 Importadoras y Representantes</v>
      </c>
      <c r="E7801" s="33">
        <f t="shared" si="1336"/>
        <v>172</v>
      </c>
      <c r="F7801" s="47" t="str">
        <f t="shared" si="1337"/>
        <v>06.00.401-172</v>
      </c>
      <c r="G7801" s="37" t="s">
        <v>6747</v>
      </c>
      <c r="H7801" s="37">
        <v>607</v>
      </c>
    </row>
    <row r="7802" spans="1:8" x14ac:dyDescent="0.3">
      <c r="A7802" s="34" t="str">
        <f>+LEFT(Tabla3[[#This Row],[id_detalle]],2)</f>
        <v>06</v>
      </c>
      <c r="B7802" s="46" t="str">
        <f>VLOOKUP((LEFT(Tabla3[[#This Row],[id_detalle]],2)),id_rubro[[id]:[Rubro]],2,0)</f>
        <v>COMERCIO, ABASTECIMIENTO Y DISTRIBUCIÓN</v>
      </c>
      <c r="C7802" s="36" t="s">
        <v>1389</v>
      </c>
      <c r="D7802" s="45" t="str">
        <f>+Tabla3[[#This Row],[id_detalle]]&amp;" "&amp;VLOOKUP(Tabla3[[#This Row],[id_detalle]],rubro_detalle[[Código]:[Rubro Detalle]],2,0)</f>
        <v>06.00.401 Importadoras y Representantes</v>
      </c>
      <c r="E7802" s="33">
        <f t="shared" si="1336"/>
        <v>173</v>
      </c>
      <c r="F7802" s="47" t="str">
        <f t="shared" si="1337"/>
        <v>06.00.401-173</v>
      </c>
      <c r="G7802" s="37" t="s">
        <v>3771</v>
      </c>
      <c r="H7802" s="37">
        <v>607</v>
      </c>
    </row>
    <row r="7803" spans="1:8" x14ac:dyDescent="0.3">
      <c r="A7803" s="34" t="str">
        <f>+LEFT(Tabla3[[#This Row],[id_detalle]],2)</f>
        <v>06</v>
      </c>
      <c r="B7803" s="46" t="str">
        <f>VLOOKUP((LEFT(Tabla3[[#This Row],[id_detalle]],2)),id_rubro[[id]:[Rubro]],2,0)</f>
        <v>COMERCIO, ABASTECIMIENTO Y DISTRIBUCIÓN</v>
      </c>
      <c r="C7803" s="36" t="s">
        <v>1389</v>
      </c>
      <c r="D7803" s="45" t="str">
        <f>+Tabla3[[#This Row],[id_detalle]]&amp;" "&amp;VLOOKUP(Tabla3[[#This Row],[id_detalle]],rubro_detalle[[Código]:[Rubro Detalle]],2,0)</f>
        <v>06.00.401 Importadoras y Representantes</v>
      </c>
      <c r="E7803" s="33">
        <f t="shared" si="1336"/>
        <v>174</v>
      </c>
      <c r="F7803" s="47" t="str">
        <f t="shared" si="1337"/>
        <v>06.00.401-174</v>
      </c>
      <c r="G7803" s="37" t="s">
        <v>5564</v>
      </c>
      <c r="H7803" s="37">
        <v>610</v>
      </c>
    </row>
    <row r="7804" spans="1:8" x14ac:dyDescent="0.3">
      <c r="A7804" s="34" t="str">
        <f>+LEFT(Tabla3[[#This Row],[id_detalle]],2)</f>
        <v>06</v>
      </c>
      <c r="B7804" s="46" t="str">
        <f>VLOOKUP((LEFT(Tabla3[[#This Row],[id_detalle]],2)),id_rubro[[id]:[Rubro]],2,0)</f>
        <v>COMERCIO, ABASTECIMIENTO Y DISTRIBUCIÓN</v>
      </c>
      <c r="C7804" s="36" t="s">
        <v>1389</v>
      </c>
      <c r="D7804" s="45" t="str">
        <f>+Tabla3[[#This Row],[id_detalle]]&amp;" "&amp;VLOOKUP(Tabla3[[#This Row],[id_detalle]],rubro_detalle[[Código]:[Rubro Detalle]],2,0)</f>
        <v>06.00.401 Importadoras y Representantes</v>
      </c>
      <c r="E7804" s="33">
        <f t="shared" si="1336"/>
        <v>175</v>
      </c>
      <c r="F7804" s="47" t="str">
        <f t="shared" si="1337"/>
        <v>06.00.401-175</v>
      </c>
      <c r="G7804" s="37" t="s">
        <v>6476</v>
      </c>
      <c r="H7804" s="37">
        <v>614</v>
      </c>
    </row>
    <row r="7805" spans="1:8" x14ac:dyDescent="0.3">
      <c r="A7805" s="34" t="str">
        <f>+LEFT(Tabla3[[#This Row],[id_detalle]],2)</f>
        <v>06</v>
      </c>
      <c r="B7805" s="46" t="str">
        <f>VLOOKUP((LEFT(Tabla3[[#This Row],[id_detalle]],2)),id_rubro[[id]:[Rubro]],2,0)</f>
        <v>COMERCIO, ABASTECIMIENTO Y DISTRIBUCIÓN</v>
      </c>
      <c r="C7805" s="36" t="s">
        <v>1389</v>
      </c>
      <c r="D7805" s="45" t="str">
        <f>+Tabla3[[#This Row],[id_detalle]]&amp;" "&amp;VLOOKUP(Tabla3[[#This Row],[id_detalle]],rubro_detalle[[Código]:[Rubro Detalle]],2,0)</f>
        <v>06.00.401 Importadoras y Representantes</v>
      </c>
      <c r="E7805" s="33">
        <f t="shared" si="1336"/>
        <v>176</v>
      </c>
      <c r="F7805" s="47" t="str">
        <f t="shared" si="1337"/>
        <v>06.00.401-176</v>
      </c>
      <c r="G7805" s="37" t="s">
        <v>4840</v>
      </c>
      <c r="H7805" s="37">
        <v>615</v>
      </c>
    </row>
    <row r="7806" spans="1:8" x14ac:dyDescent="0.3">
      <c r="A7806" s="34" t="str">
        <f>+LEFT(Tabla3[[#This Row],[id_detalle]],2)</f>
        <v>06</v>
      </c>
      <c r="B7806" s="46" t="str">
        <f>VLOOKUP((LEFT(Tabla3[[#This Row],[id_detalle]],2)),id_rubro[[id]:[Rubro]],2,0)</f>
        <v>COMERCIO, ABASTECIMIENTO Y DISTRIBUCIÓN</v>
      </c>
      <c r="C7806" s="36" t="s">
        <v>1389</v>
      </c>
      <c r="D7806" s="45" t="str">
        <f>+Tabla3[[#This Row],[id_detalle]]&amp;" "&amp;VLOOKUP(Tabla3[[#This Row],[id_detalle]],rubro_detalle[[Código]:[Rubro Detalle]],2,0)</f>
        <v>06.00.401 Importadoras y Representantes</v>
      </c>
      <c r="E7806" s="33">
        <f t="shared" si="1336"/>
        <v>177</v>
      </c>
      <c r="F7806" s="47" t="str">
        <f t="shared" si="1337"/>
        <v>06.00.401-177</v>
      </c>
      <c r="G7806" s="37" t="s">
        <v>6748</v>
      </c>
      <c r="H7806" s="37">
        <v>615</v>
      </c>
    </row>
    <row r="7807" spans="1:8" x14ac:dyDescent="0.3">
      <c r="A7807" s="34" t="str">
        <f>+LEFT(Tabla3[[#This Row],[id_detalle]],2)</f>
        <v>06</v>
      </c>
      <c r="B7807" s="46" t="str">
        <f>VLOOKUP((LEFT(Tabla3[[#This Row],[id_detalle]],2)),id_rubro[[id]:[Rubro]],2,0)</f>
        <v>COMERCIO, ABASTECIMIENTO Y DISTRIBUCIÓN</v>
      </c>
      <c r="C7807" s="36" t="s">
        <v>1389</v>
      </c>
      <c r="D7807" s="45" t="str">
        <f>+Tabla3[[#This Row],[id_detalle]]&amp;" "&amp;VLOOKUP(Tabla3[[#This Row],[id_detalle]],rubro_detalle[[Código]:[Rubro Detalle]],2,0)</f>
        <v>06.00.401 Importadoras y Representantes</v>
      </c>
      <c r="E7807" s="33">
        <f t="shared" si="1336"/>
        <v>178</v>
      </c>
      <c r="F7807" s="47" t="str">
        <f t="shared" si="1337"/>
        <v>06.00.401-178</v>
      </c>
      <c r="G7807" s="37" t="s">
        <v>6749</v>
      </c>
      <c r="H7807" s="37">
        <v>622</v>
      </c>
    </row>
    <row r="7808" spans="1:8" x14ac:dyDescent="0.3">
      <c r="A7808" s="34" t="str">
        <f>+LEFT(Tabla3[[#This Row],[id_detalle]],2)</f>
        <v>06</v>
      </c>
      <c r="B7808" s="46" t="str">
        <f>VLOOKUP((LEFT(Tabla3[[#This Row],[id_detalle]],2)),id_rubro[[id]:[Rubro]],2,0)</f>
        <v>COMERCIO, ABASTECIMIENTO Y DISTRIBUCIÓN</v>
      </c>
      <c r="C7808" s="36" t="s">
        <v>1389</v>
      </c>
      <c r="D7808" s="45" t="str">
        <f>+Tabla3[[#This Row],[id_detalle]]&amp;" "&amp;VLOOKUP(Tabla3[[#This Row],[id_detalle]],rubro_detalle[[Código]:[Rubro Detalle]],2,0)</f>
        <v>06.00.401 Importadoras y Representantes</v>
      </c>
      <c r="E7808" s="33">
        <f t="shared" si="1336"/>
        <v>179</v>
      </c>
      <c r="F7808" s="47" t="str">
        <f t="shared" si="1337"/>
        <v>06.00.401-179</v>
      </c>
      <c r="G7808" s="37" t="s">
        <v>6477</v>
      </c>
      <c r="H7808" s="37">
        <v>623</v>
      </c>
    </row>
    <row r="7809" spans="1:8" x14ac:dyDescent="0.3">
      <c r="A7809" s="34" t="str">
        <f>+LEFT(Tabla3[[#This Row],[id_detalle]],2)</f>
        <v>06</v>
      </c>
      <c r="B7809" s="46" t="str">
        <f>VLOOKUP((LEFT(Tabla3[[#This Row],[id_detalle]],2)),id_rubro[[id]:[Rubro]],2,0)</f>
        <v>COMERCIO, ABASTECIMIENTO Y DISTRIBUCIÓN</v>
      </c>
      <c r="C7809" s="36" t="s">
        <v>1389</v>
      </c>
      <c r="D7809" s="45" t="str">
        <f>+Tabla3[[#This Row],[id_detalle]]&amp;" "&amp;VLOOKUP(Tabla3[[#This Row],[id_detalle]],rubro_detalle[[Código]:[Rubro Detalle]],2,0)</f>
        <v>06.00.401 Importadoras y Representantes</v>
      </c>
      <c r="E7809" s="33">
        <f t="shared" si="1336"/>
        <v>180</v>
      </c>
      <c r="F7809" s="47" t="str">
        <f t="shared" si="1337"/>
        <v>06.00.401-180</v>
      </c>
      <c r="G7809" s="37" t="s">
        <v>6479</v>
      </c>
      <c r="H7809" s="37">
        <v>626</v>
      </c>
    </row>
    <row r="7810" spans="1:8" x14ac:dyDescent="0.3">
      <c r="A7810" s="34" t="str">
        <f>+LEFT(Tabla3[[#This Row],[id_detalle]],2)</f>
        <v>06</v>
      </c>
      <c r="B7810" s="46" t="str">
        <f>VLOOKUP((LEFT(Tabla3[[#This Row],[id_detalle]],2)),id_rubro[[id]:[Rubro]],2,0)</f>
        <v>COMERCIO, ABASTECIMIENTO Y DISTRIBUCIÓN</v>
      </c>
      <c r="C7810" s="36" t="s">
        <v>1389</v>
      </c>
      <c r="D7810" s="45" t="str">
        <f>+Tabla3[[#This Row],[id_detalle]]&amp;" "&amp;VLOOKUP(Tabla3[[#This Row],[id_detalle]],rubro_detalle[[Código]:[Rubro Detalle]],2,0)</f>
        <v>06.00.401 Importadoras y Representantes</v>
      </c>
      <c r="E7810" s="33">
        <f t="shared" si="1336"/>
        <v>181</v>
      </c>
      <c r="F7810" s="47" t="str">
        <f t="shared" si="1337"/>
        <v>06.00.401-181</v>
      </c>
      <c r="G7810" s="37" t="s">
        <v>5731</v>
      </c>
      <c r="H7810" s="37">
        <v>626</v>
      </c>
    </row>
    <row r="7811" spans="1:8" x14ac:dyDescent="0.3">
      <c r="A7811" s="34" t="str">
        <f>+LEFT(Tabla3[[#This Row],[id_detalle]],2)</f>
        <v>06</v>
      </c>
      <c r="B7811" s="46" t="str">
        <f>VLOOKUP((LEFT(Tabla3[[#This Row],[id_detalle]],2)),id_rubro[[id]:[Rubro]],2,0)</f>
        <v>COMERCIO, ABASTECIMIENTO Y DISTRIBUCIÓN</v>
      </c>
      <c r="C7811" s="36" t="s">
        <v>1389</v>
      </c>
      <c r="D7811" s="45" t="str">
        <f>+Tabla3[[#This Row],[id_detalle]]&amp;" "&amp;VLOOKUP(Tabla3[[#This Row],[id_detalle]],rubro_detalle[[Código]:[Rubro Detalle]],2,0)</f>
        <v>06.00.401 Importadoras y Representantes</v>
      </c>
      <c r="E7811" s="33">
        <f t="shared" si="1336"/>
        <v>182</v>
      </c>
      <c r="F7811" s="47" t="str">
        <f t="shared" si="1337"/>
        <v>06.00.401-182</v>
      </c>
      <c r="G7811" s="37" t="s">
        <v>6750</v>
      </c>
      <c r="H7811" s="37">
        <v>627</v>
      </c>
    </row>
    <row r="7812" spans="1:8" x14ac:dyDescent="0.3">
      <c r="A7812" s="34" t="str">
        <f>+LEFT(Tabla3[[#This Row],[id_detalle]],2)</f>
        <v>06</v>
      </c>
      <c r="B7812" s="46" t="str">
        <f>VLOOKUP((LEFT(Tabla3[[#This Row],[id_detalle]],2)),id_rubro[[id]:[Rubro]],2,0)</f>
        <v>COMERCIO, ABASTECIMIENTO Y DISTRIBUCIÓN</v>
      </c>
      <c r="C7812" s="36" t="s">
        <v>1389</v>
      </c>
      <c r="D7812" s="45" t="str">
        <f>+Tabla3[[#This Row],[id_detalle]]&amp;" "&amp;VLOOKUP(Tabla3[[#This Row],[id_detalle]],rubro_detalle[[Código]:[Rubro Detalle]],2,0)</f>
        <v>06.00.401 Importadoras y Representantes</v>
      </c>
      <c r="E7812" s="33">
        <f t="shared" si="1336"/>
        <v>183</v>
      </c>
      <c r="F7812" s="47" t="str">
        <f t="shared" si="1337"/>
        <v>06.00.401-183</v>
      </c>
      <c r="G7812" s="37" t="s">
        <v>6194</v>
      </c>
      <c r="H7812" s="37">
        <v>632</v>
      </c>
    </row>
    <row r="7813" spans="1:8" x14ac:dyDescent="0.3">
      <c r="A7813" s="34" t="str">
        <f>+LEFT(Tabla3[[#This Row],[id_detalle]],2)</f>
        <v>06</v>
      </c>
      <c r="B7813" s="46" t="str">
        <f>VLOOKUP((LEFT(Tabla3[[#This Row],[id_detalle]],2)),id_rubro[[id]:[Rubro]],2,0)</f>
        <v>COMERCIO, ABASTECIMIENTO Y DISTRIBUCIÓN</v>
      </c>
      <c r="C7813" s="36" t="s">
        <v>1389</v>
      </c>
      <c r="D7813" s="45" t="str">
        <f>+Tabla3[[#This Row],[id_detalle]]&amp;" "&amp;VLOOKUP(Tabla3[[#This Row],[id_detalle]],rubro_detalle[[Código]:[Rubro Detalle]],2,0)</f>
        <v>06.00.401 Importadoras y Representantes</v>
      </c>
      <c r="E7813" s="33">
        <f t="shared" si="1336"/>
        <v>184</v>
      </c>
      <c r="F7813" s="47" t="str">
        <f t="shared" si="1337"/>
        <v>06.00.401-184</v>
      </c>
      <c r="G7813" s="37" t="s">
        <v>6482</v>
      </c>
      <c r="H7813" s="37">
        <v>633</v>
      </c>
    </row>
    <row r="7814" spans="1:8" x14ac:dyDescent="0.3">
      <c r="A7814" s="34" t="str">
        <f>+LEFT(Tabla3[[#This Row],[id_detalle]],2)</f>
        <v>06</v>
      </c>
      <c r="B7814" s="46" t="str">
        <f>VLOOKUP((LEFT(Tabla3[[#This Row],[id_detalle]],2)),id_rubro[[id]:[Rubro]],2,0)</f>
        <v>COMERCIO, ABASTECIMIENTO Y DISTRIBUCIÓN</v>
      </c>
      <c r="C7814" s="36" t="s">
        <v>1389</v>
      </c>
      <c r="D7814" s="45" t="str">
        <f>+Tabla3[[#This Row],[id_detalle]]&amp;" "&amp;VLOOKUP(Tabla3[[#This Row],[id_detalle]],rubro_detalle[[Código]:[Rubro Detalle]],2,0)</f>
        <v>06.00.401 Importadoras y Representantes</v>
      </c>
      <c r="E7814" s="33">
        <f t="shared" si="1336"/>
        <v>185</v>
      </c>
      <c r="F7814" s="47" t="str">
        <f t="shared" si="1337"/>
        <v>06.00.401-185</v>
      </c>
      <c r="G7814" s="37" t="s">
        <v>3015</v>
      </c>
      <c r="H7814" s="37">
        <v>637</v>
      </c>
    </row>
    <row r="7815" spans="1:8" x14ac:dyDescent="0.3">
      <c r="A7815" s="34" t="str">
        <f>+LEFT(Tabla3[[#This Row],[id_detalle]],2)</f>
        <v>06</v>
      </c>
      <c r="B7815" s="46" t="str">
        <f>VLOOKUP((LEFT(Tabla3[[#This Row],[id_detalle]],2)),id_rubro[[id]:[Rubro]],2,0)</f>
        <v>COMERCIO, ABASTECIMIENTO Y DISTRIBUCIÓN</v>
      </c>
      <c r="C7815" s="36" t="s">
        <v>1389</v>
      </c>
      <c r="D7815" s="45" t="str">
        <f>+Tabla3[[#This Row],[id_detalle]]&amp;" "&amp;VLOOKUP(Tabla3[[#This Row],[id_detalle]],rubro_detalle[[Código]:[Rubro Detalle]],2,0)</f>
        <v>06.00.401 Importadoras y Representantes</v>
      </c>
      <c r="E7815" s="33">
        <f t="shared" si="1336"/>
        <v>186</v>
      </c>
      <c r="F7815" s="47" t="str">
        <f t="shared" si="1337"/>
        <v>06.00.401-186</v>
      </c>
      <c r="G7815" s="38" t="s">
        <v>5212</v>
      </c>
      <c r="H7815" s="38">
        <v>637</v>
      </c>
    </row>
    <row r="7816" spans="1:8" x14ac:dyDescent="0.3">
      <c r="A7816" s="34" t="str">
        <f>+LEFT(Tabla3[[#This Row],[id_detalle]],2)</f>
        <v>06</v>
      </c>
      <c r="B7816" s="46" t="str">
        <f>VLOOKUP((LEFT(Tabla3[[#This Row],[id_detalle]],2)),id_rubro[[id]:[Rubro]],2,0)</f>
        <v>COMERCIO, ABASTECIMIENTO Y DISTRIBUCIÓN</v>
      </c>
      <c r="C7816" s="36" t="s">
        <v>1389</v>
      </c>
      <c r="D7816" s="45" t="str">
        <f>+Tabla3[[#This Row],[id_detalle]]&amp;" "&amp;VLOOKUP(Tabla3[[#This Row],[id_detalle]],rubro_detalle[[Código]:[Rubro Detalle]],2,0)</f>
        <v>06.00.401 Importadoras y Representantes</v>
      </c>
      <c r="E7816" s="33">
        <f t="shared" si="1336"/>
        <v>187</v>
      </c>
      <c r="F7816" s="47" t="str">
        <f t="shared" si="1337"/>
        <v>06.00.401-187</v>
      </c>
      <c r="G7816" s="37" t="s">
        <v>2625</v>
      </c>
      <c r="H7816" s="37">
        <v>638</v>
      </c>
    </row>
    <row r="7817" spans="1:8" x14ac:dyDescent="0.3">
      <c r="A7817" s="34" t="str">
        <f>+LEFT(Tabla3[[#This Row],[id_detalle]],2)</f>
        <v>06</v>
      </c>
      <c r="B7817" s="46" t="str">
        <f>VLOOKUP((LEFT(Tabla3[[#This Row],[id_detalle]],2)),id_rubro[[id]:[Rubro]],2,0)</f>
        <v>COMERCIO, ABASTECIMIENTO Y DISTRIBUCIÓN</v>
      </c>
      <c r="C7817" s="36" t="s">
        <v>1389</v>
      </c>
      <c r="D7817" s="45" t="str">
        <f>+Tabla3[[#This Row],[id_detalle]]&amp;" "&amp;VLOOKUP(Tabla3[[#This Row],[id_detalle]],rubro_detalle[[Código]:[Rubro Detalle]],2,0)</f>
        <v>06.00.401 Importadoras y Representantes</v>
      </c>
      <c r="E7817" s="33">
        <f t="shared" si="1336"/>
        <v>188</v>
      </c>
      <c r="F7817" s="47" t="str">
        <f t="shared" si="1337"/>
        <v>06.00.401-188</v>
      </c>
      <c r="G7817" s="37" t="s">
        <v>5662</v>
      </c>
      <c r="H7817" s="37">
        <v>640</v>
      </c>
    </row>
    <row r="7818" spans="1:8" x14ac:dyDescent="0.3">
      <c r="A7818" s="34" t="str">
        <f>+LEFT(Tabla3[[#This Row],[id_detalle]],2)</f>
        <v>06</v>
      </c>
      <c r="B7818" s="46" t="str">
        <f>VLOOKUP((LEFT(Tabla3[[#This Row],[id_detalle]],2)),id_rubro[[id]:[Rubro]],2,0)</f>
        <v>COMERCIO, ABASTECIMIENTO Y DISTRIBUCIÓN</v>
      </c>
      <c r="C7818" s="36" t="s">
        <v>1389</v>
      </c>
      <c r="D7818" s="45" t="str">
        <f>+Tabla3[[#This Row],[id_detalle]]&amp;" "&amp;VLOOKUP(Tabla3[[#This Row],[id_detalle]],rubro_detalle[[Código]:[Rubro Detalle]],2,0)</f>
        <v>06.00.401 Importadoras y Representantes</v>
      </c>
      <c r="E7818" s="33">
        <f t="shared" ref="E7818:E7857" si="1338">+IF(D7818=D7817,E7817+1,1)</f>
        <v>189</v>
      </c>
      <c r="F7818" s="47" t="str">
        <f t="shared" ref="F7818:F7857" si="1339">+LEFT(D7818,9)&amp;"-"&amp;E7818</f>
        <v>06.00.401-189</v>
      </c>
      <c r="G7818" s="37" t="s">
        <v>5463</v>
      </c>
      <c r="H7818" s="37">
        <v>640</v>
      </c>
    </row>
    <row r="7819" spans="1:8" x14ac:dyDescent="0.3">
      <c r="A7819" s="34" t="str">
        <f>+LEFT(Tabla3[[#This Row],[id_detalle]],2)</f>
        <v>06</v>
      </c>
      <c r="B7819" s="46" t="str">
        <f>VLOOKUP((LEFT(Tabla3[[#This Row],[id_detalle]],2)),id_rubro[[id]:[Rubro]],2,0)</f>
        <v>COMERCIO, ABASTECIMIENTO Y DISTRIBUCIÓN</v>
      </c>
      <c r="C7819" s="36" t="s">
        <v>1389</v>
      </c>
      <c r="D7819" s="45" t="str">
        <f>+Tabla3[[#This Row],[id_detalle]]&amp;" "&amp;VLOOKUP(Tabla3[[#This Row],[id_detalle]],rubro_detalle[[Código]:[Rubro Detalle]],2,0)</f>
        <v>06.00.401 Importadoras y Representantes</v>
      </c>
      <c r="E7819" s="33">
        <f t="shared" si="1338"/>
        <v>190</v>
      </c>
      <c r="F7819" s="47" t="str">
        <f t="shared" si="1339"/>
        <v>06.00.401-190</v>
      </c>
      <c r="G7819" s="37" t="s">
        <v>4604</v>
      </c>
      <c r="H7819" s="37">
        <v>641</v>
      </c>
    </row>
    <row r="7820" spans="1:8" x14ac:dyDescent="0.3">
      <c r="A7820" s="34" t="str">
        <f>+LEFT(Tabla3[[#This Row],[id_detalle]],2)</f>
        <v>06</v>
      </c>
      <c r="B7820" s="46" t="str">
        <f>VLOOKUP((LEFT(Tabla3[[#This Row],[id_detalle]],2)),id_rubro[[id]:[Rubro]],2,0)</f>
        <v>COMERCIO, ABASTECIMIENTO Y DISTRIBUCIÓN</v>
      </c>
      <c r="C7820" s="36" t="s">
        <v>1389</v>
      </c>
      <c r="D7820" s="45" t="str">
        <f>+Tabla3[[#This Row],[id_detalle]]&amp;" "&amp;VLOOKUP(Tabla3[[#This Row],[id_detalle]],rubro_detalle[[Código]:[Rubro Detalle]],2,0)</f>
        <v>06.00.401 Importadoras y Representantes</v>
      </c>
      <c r="E7820" s="33">
        <f t="shared" si="1338"/>
        <v>191</v>
      </c>
      <c r="F7820" s="47" t="str">
        <f t="shared" si="1339"/>
        <v>06.00.401-191</v>
      </c>
      <c r="G7820" s="37" t="s">
        <v>5732</v>
      </c>
      <c r="H7820" s="37">
        <v>641</v>
      </c>
    </row>
    <row r="7821" spans="1:8" x14ac:dyDescent="0.3">
      <c r="A7821" s="34" t="str">
        <f>+LEFT(Tabla3[[#This Row],[id_detalle]],2)</f>
        <v>06</v>
      </c>
      <c r="B7821" s="46" t="str">
        <f>VLOOKUP((LEFT(Tabla3[[#This Row],[id_detalle]],2)),id_rubro[[id]:[Rubro]],2,0)</f>
        <v>COMERCIO, ABASTECIMIENTO Y DISTRIBUCIÓN</v>
      </c>
      <c r="C7821" s="36" t="s">
        <v>1389</v>
      </c>
      <c r="D7821" s="45" t="str">
        <f>+Tabla3[[#This Row],[id_detalle]]&amp;" "&amp;VLOOKUP(Tabla3[[#This Row],[id_detalle]],rubro_detalle[[Código]:[Rubro Detalle]],2,0)</f>
        <v>06.00.401 Importadoras y Representantes</v>
      </c>
      <c r="E7821" s="33">
        <f t="shared" si="1338"/>
        <v>192</v>
      </c>
      <c r="F7821" s="47" t="str">
        <f t="shared" si="1339"/>
        <v>06.00.401-192</v>
      </c>
      <c r="G7821" s="37" t="s">
        <v>6751</v>
      </c>
      <c r="H7821" s="37">
        <v>643</v>
      </c>
    </row>
    <row r="7822" spans="1:8" x14ac:dyDescent="0.3">
      <c r="A7822" s="34" t="str">
        <f>+LEFT(Tabla3[[#This Row],[id_detalle]],2)</f>
        <v>06</v>
      </c>
      <c r="B7822" s="46" t="str">
        <f>VLOOKUP((LEFT(Tabla3[[#This Row],[id_detalle]],2)),id_rubro[[id]:[Rubro]],2,0)</f>
        <v>COMERCIO, ABASTECIMIENTO Y DISTRIBUCIÓN</v>
      </c>
      <c r="C7822" s="36" t="s">
        <v>1389</v>
      </c>
      <c r="D7822" s="45" t="str">
        <f>+Tabla3[[#This Row],[id_detalle]]&amp;" "&amp;VLOOKUP(Tabla3[[#This Row],[id_detalle]],rubro_detalle[[Código]:[Rubro Detalle]],2,0)</f>
        <v>06.00.401 Importadoras y Representantes</v>
      </c>
      <c r="E7822" s="33">
        <f t="shared" si="1338"/>
        <v>193</v>
      </c>
      <c r="F7822" s="47" t="str">
        <f t="shared" si="1339"/>
        <v>06.00.401-193</v>
      </c>
      <c r="G7822" s="37" t="s">
        <v>6752</v>
      </c>
      <c r="H7822" s="37">
        <v>644</v>
      </c>
    </row>
    <row r="7823" spans="1:8" x14ac:dyDescent="0.3">
      <c r="A7823" s="34" t="str">
        <f>+LEFT(Tabla3[[#This Row],[id_detalle]],2)</f>
        <v>06</v>
      </c>
      <c r="B7823" s="46" t="str">
        <f>VLOOKUP((LEFT(Tabla3[[#This Row],[id_detalle]],2)),id_rubro[[id]:[Rubro]],2,0)</f>
        <v>COMERCIO, ABASTECIMIENTO Y DISTRIBUCIÓN</v>
      </c>
      <c r="C7823" s="36" t="s">
        <v>1389</v>
      </c>
      <c r="D7823" s="45" t="str">
        <f>+Tabla3[[#This Row],[id_detalle]]&amp;" "&amp;VLOOKUP(Tabla3[[#This Row],[id_detalle]],rubro_detalle[[Código]:[Rubro Detalle]],2,0)</f>
        <v>06.00.401 Importadoras y Representantes</v>
      </c>
      <c r="E7823" s="33">
        <f t="shared" si="1338"/>
        <v>194</v>
      </c>
      <c r="F7823" s="47" t="str">
        <f t="shared" si="1339"/>
        <v>06.00.401-194</v>
      </c>
      <c r="G7823" s="37" t="s">
        <v>2522</v>
      </c>
      <c r="H7823" s="37">
        <v>646</v>
      </c>
    </row>
    <row r="7824" spans="1:8" x14ac:dyDescent="0.3">
      <c r="A7824" s="34" t="str">
        <f>+LEFT(Tabla3[[#This Row],[id_detalle]],2)</f>
        <v>06</v>
      </c>
      <c r="B7824" s="46" t="str">
        <f>VLOOKUP((LEFT(Tabla3[[#This Row],[id_detalle]],2)),id_rubro[[id]:[Rubro]],2,0)</f>
        <v>COMERCIO, ABASTECIMIENTO Y DISTRIBUCIÓN</v>
      </c>
      <c r="C7824" s="36" t="s">
        <v>1389</v>
      </c>
      <c r="D7824" s="45" t="str">
        <f>+Tabla3[[#This Row],[id_detalle]]&amp;" "&amp;VLOOKUP(Tabla3[[#This Row],[id_detalle]],rubro_detalle[[Código]:[Rubro Detalle]],2,0)</f>
        <v>06.00.401 Importadoras y Representantes</v>
      </c>
      <c r="E7824" s="33">
        <f t="shared" si="1338"/>
        <v>195</v>
      </c>
      <c r="F7824" s="47" t="str">
        <f t="shared" si="1339"/>
        <v>06.00.401-195</v>
      </c>
      <c r="G7824" s="37" t="s">
        <v>6490</v>
      </c>
      <c r="H7824" s="37">
        <v>649</v>
      </c>
    </row>
    <row r="7825" spans="1:8" x14ac:dyDescent="0.3">
      <c r="A7825" s="34" t="str">
        <f>+LEFT(Tabla3[[#This Row],[id_detalle]],2)</f>
        <v>06</v>
      </c>
      <c r="B7825" s="46" t="str">
        <f>VLOOKUP((LEFT(Tabla3[[#This Row],[id_detalle]],2)),id_rubro[[id]:[Rubro]],2,0)</f>
        <v>COMERCIO, ABASTECIMIENTO Y DISTRIBUCIÓN</v>
      </c>
      <c r="C7825" s="36" t="s">
        <v>1389</v>
      </c>
      <c r="D7825" s="45" t="str">
        <f>+Tabla3[[#This Row],[id_detalle]]&amp;" "&amp;VLOOKUP(Tabla3[[#This Row],[id_detalle]],rubro_detalle[[Código]:[Rubro Detalle]],2,0)</f>
        <v>06.00.401 Importadoras y Representantes</v>
      </c>
      <c r="E7825" s="33">
        <f t="shared" si="1338"/>
        <v>196</v>
      </c>
      <c r="F7825" s="47" t="str">
        <f t="shared" si="1339"/>
        <v>06.00.401-196</v>
      </c>
      <c r="G7825" s="37" t="s">
        <v>6753</v>
      </c>
      <c r="H7825" s="37">
        <v>651</v>
      </c>
    </row>
    <row r="7826" spans="1:8" x14ac:dyDescent="0.3">
      <c r="A7826" s="34" t="str">
        <f>+LEFT(Tabla3[[#This Row],[id_detalle]],2)</f>
        <v>06</v>
      </c>
      <c r="B7826" s="46" t="str">
        <f>VLOOKUP((LEFT(Tabla3[[#This Row],[id_detalle]],2)),id_rubro[[id]:[Rubro]],2,0)</f>
        <v>COMERCIO, ABASTECIMIENTO Y DISTRIBUCIÓN</v>
      </c>
      <c r="C7826" s="36" t="s">
        <v>1389</v>
      </c>
      <c r="D7826" s="45" t="str">
        <f>+Tabla3[[#This Row],[id_detalle]]&amp;" "&amp;VLOOKUP(Tabla3[[#This Row],[id_detalle]],rubro_detalle[[Código]:[Rubro Detalle]],2,0)</f>
        <v>06.00.401 Importadoras y Representantes</v>
      </c>
      <c r="E7826" s="33">
        <f t="shared" si="1338"/>
        <v>197</v>
      </c>
      <c r="F7826" s="47" t="str">
        <f t="shared" si="1339"/>
        <v>06.00.401-197</v>
      </c>
      <c r="G7826" s="37" t="s">
        <v>2493</v>
      </c>
      <c r="H7826" s="37">
        <v>653</v>
      </c>
    </row>
    <row r="7827" spans="1:8" x14ac:dyDescent="0.3">
      <c r="A7827" s="34" t="str">
        <f>+LEFT(Tabla3[[#This Row],[id_detalle]],2)</f>
        <v>06</v>
      </c>
      <c r="B7827" s="46" t="str">
        <f>VLOOKUP((LEFT(Tabla3[[#This Row],[id_detalle]],2)),id_rubro[[id]:[Rubro]],2,0)</f>
        <v>COMERCIO, ABASTECIMIENTO Y DISTRIBUCIÓN</v>
      </c>
      <c r="C7827" s="36" t="s">
        <v>1389</v>
      </c>
      <c r="D7827" s="45" t="str">
        <f>+Tabla3[[#This Row],[id_detalle]]&amp;" "&amp;VLOOKUP(Tabla3[[#This Row],[id_detalle]],rubro_detalle[[Código]:[Rubro Detalle]],2,0)</f>
        <v>06.00.401 Importadoras y Representantes</v>
      </c>
      <c r="E7827" s="33">
        <f t="shared" si="1338"/>
        <v>198</v>
      </c>
      <c r="F7827" s="47" t="str">
        <f t="shared" si="1339"/>
        <v>06.00.401-198</v>
      </c>
      <c r="G7827" s="37" t="s">
        <v>4425</v>
      </c>
      <c r="H7827" s="37">
        <v>657</v>
      </c>
    </row>
    <row r="7828" spans="1:8" x14ac:dyDescent="0.3">
      <c r="A7828" s="34" t="str">
        <f>+LEFT(Tabla3[[#This Row],[id_detalle]],2)</f>
        <v>06</v>
      </c>
      <c r="B7828" s="46" t="str">
        <f>VLOOKUP((LEFT(Tabla3[[#This Row],[id_detalle]],2)),id_rubro[[id]:[Rubro]],2,0)</f>
        <v>COMERCIO, ABASTECIMIENTO Y DISTRIBUCIÓN</v>
      </c>
      <c r="C7828" s="36" t="s">
        <v>1389</v>
      </c>
      <c r="D7828" s="45" t="str">
        <f>+Tabla3[[#This Row],[id_detalle]]&amp;" "&amp;VLOOKUP(Tabla3[[#This Row],[id_detalle]],rubro_detalle[[Código]:[Rubro Detalle]],2,0)</f>
        <v>06.00.401 Importadoras y Representantes</v>
      </c>
      <c r="E7828" s="33">
        <f t="shared" si="1338"/>
        <v>199</v>
      </c>
      <c r="F7828" s="47" t="str">
        <f t="shared" si="1339"/>
        <v>06.00.401-199</v>
      </c>
      <c r="G7828" s="37" t="s">
        <v>6492</v>
      </c>
      <c r="H7828" s="37">
        <v>661</v>
      </c>
    </row>
    <row r="7829" spans="1:8" x14ac:dyDescent="0.3">
      <c r="A7829" s="34" t="str">
        <f>+LEFT(Tabla3[[#This Row],[id_detalle]],2)</f>
        <v>06</v>
      </c>
      <c r="B7829" s="46" t="str">
        <f>VLOOKUP((LEFT(Tabla3[[#This Row],[id_detalle]],2)),id_rubro[[id]:[Rubro]],2,0)</f>
        <v>COMERCIO, ABASTECIMIENTO Y DISTRIBUCIÓN</v>
      </c>
      <c r="C7829" s="36" t="s">
        <v>1389</v>
      </c>
      <c r="D7829" s="45" t="str">
        <f>+Tabla3[[#This Row],[id_detalle]]&amp;" "&amp;VLOOKUP(Tabla3[[#This Row],[id_detalle]],rubro_detalle[[Código]:[Rubro Detalle]],2,0)</f>
        <v>06.00.401 Importadoras y Representantes</v>
      </c>
      <c r="E7829" s="33">
        <f t="shared" si="1338"/>
        <v>200</v>
      </c>
      <c r="F7829" s="47" t="str">
        <f t="shared" si="1339"/>
        <v>06.00.401-200</v>
      </c>
      <c r="G7829" s="37" t="s">
        <v>6754</v>
      </c>
      <c r="H7829" s="37">
        <v>661</v>
      </c>
    </row>
    <row r="7830" spans="1:8" x14ac:dyDescent="0.3">
      <c r="A7830" s="34" t="str">
        <f>+LEFT(Tabla3[[#This Row],[id_detalle]],2)</f>
        <v>06</v>
      </c>
      <c r="B7830" s="46" t="str">
        <f>VLOOKUP((LEFT(Tabla3[[#This Row],[id_detalle]],2)),id_rubro[[id]:[Rubro]],2,0)</f>
        <v>COMERCIO, ABASTECIMIENTO Y DISTRIBUCIÓN</v>
      </c>
      <c r="C7830" s="36" t="s">
        <v>1389</v>
      </c>
      <c r="D7830" s="45" t="str">
        <f>+Tabla3[[#This Row],[id_detalle]]&amp;" "&amp;VLOOKUP(Tabla3[[#This Row],[id_detalle]],rubro_detalle[[Código]:[Rubro Detalle]],2,0)</f>
        <v>06.00.401 Importadoras y Representantes</v>
      </c>
      <c r="E7830" s="33">
        <f t="shared" si="1338"/>
        <v>201</v>
      </c>
      <c r="F7830" s="47" t="str">
        <f t="shared" si="1339"/>
        <v>06.00.401-201</v>
      </c>
      <c r="G7830" s="37" t="s">
        <v>4112</v>
      </c>
      <c r="H7830" s="37">
        <v>661</v>
      </c>
    </row>
    <row r="7831" spans="1:8" x14ac:dyDescent="0.3">
      <c r="A7831" s="34" t="str">
        <f>+LEFT(Tabla3[[#This Row],[id_detalle]],2)</f>
        <v>06</v>
      </c>
      <c r="B7831" s="46" t="str">
        <f>VLOOKUP((LEFT(Tabla3[[#This Row],[id_detalle]],2)),id_rubro[[id]:[Rubro]],2,0)</f>
        <v>COMERCIO, ABASTECIMIENTO Y DISTRIBUCIÓN</v>
      </c>
      <c r="C7831" s="36" t="s">
        <v>1389</v>
      </c>
      <c r="D7831" s="45" t="str">
        <f>+Tabla3[[#This Row],[id_detalle]]&amp;" "&amp;VLOOKUP(Tabla3[[#This Row],[id_detalle]],rubro_detalle[[Código]:[Rubro Detalle]],2,0)</f>
        <v>06.00.401 Importadoras y Representantes</v>
      </c>
      <c r="E7831" s="33">
        <f t="shared" si="1338"/>
        <v>202</v>
      </c>
      <c r="F7831" s="47" t="str">
        <f t="shared" si="1339"/>
        <v>06.00.401-202</v>
      </c>
      <c r="G7831" s="37" t="s">
        <v>4426</v>
      </c>
      <c r="H7831" s="37">
        <v>666</v>
      </c>
    </row>
    <row r="7832" spans="1:8" x14ac:dyDescent="0.3">
      <c r="A7832" s="34" t="str">
        <f>+LEFT(Tabla3[[#This Row],[id_detalle]],2)</f>
        <v>06</v>
      </c>
      <c r="B7832" s="46" t="str">
        <f>VLOOKUP((LEFT(Tabla3[[#This Row],[id_detalle]],2)),id_rubro[[id]:[Rubro]],2,0)</f>
        <v>COMERCIO, ABASTECIMIENTO Y DISTRIBUCIÓN</v>
      </c>
      <c r="C7832" s="36" t="s">
        <v>1389</v>
      </c>
      <c r="D7832" s="45" t="str">
        <f>+Tabla3[[#This Row],[id_detalle]]&amp;" "&amp;VLOOKUP(Tabla3[[#This Row],[id_detalle]],rubro_detalle[[Código]:[Rubro Detalle]],2,0)</f>
        <v>06.00.401 Importadoras y Representantes</v>
      </c>
      <c r="E7832" s="33">
        <f t="shared" si="1338"/>
        <v>203</v>
      </c>
      <c r="F7832" s="47" t="str">
        <f t="shared" si="1339"/>
        <v>06.00.401-203</v>
      </c>
      <c r="G7832" s="37" t="s">
        <v>3055</v>
      </c>
      <c r="H7832" s="37">
        <v>667</v>
      </c>
    </row>
    <row r="7833" spans="1:8" x14ac:dyDescent="0.3">
      <c r="A7833" s="34" t="str">
        <f>+LEFT(Tabla3[[#This Row],[id_detalle]],2)</f>
        <v>06</v>
      </c>
      <c r="B7833" s="46" t="str">
        <f>VLOOKUP((LEFT(Tabla3[[#This Row],[id_detalle]],2)),id_rubro[[id]:[Rubro]],2,0)</f>
        <v>COMERCIO, ABASTECIMIENTO Y DISTRIBUCIÓN</v>
      </c>
      <c r="C7833" s="36" t="s">
        <v>1389</v>
      </c>
      <c r="D7833" s="45" t="str">
        <f>+Tabla3[[#This Row],[id_detalle]]&amp;" "&amp;VLOOKUP(Tabla3[[#This Row],[id_detalle]],rubro_detalle[[Código]:[Rubro Detalle]],2,0)</f>
        <v>06.00.401 Importadoras y Representantes</v>
      </c>
      <c r="E7833" s="33">
        <f t="shared" si="1338"/>
        <v>204</v>
      </c>
      <c r="F7833" s="47" t="str">
        <f t="shared" si="1339"/>
        <v>06.00.401-204</v>
      </c>
      <c r="G7833" s="37" t="s">
        <v>3966</v>
      </c>
      <c r="H7833" s="37">
        <v>668</v>
      </c>
    </row>
    <row r="7834" spans="1:8" x14ac:dyDescent="0.3">
      <c r="A7834" s="34" t="str">
        <f>+LEFT(Tabla3[[#This Row],[id_detalle]],2)</f>
        <v>06</v>
      </c>
      <c r="B7834" s="46" t="str">
        <f>VLOOKUP((LEFT(Tabla3[[#This Row],[id_detalle]],2)),id_rubro[[id]:[Rubro]],2,0)</f>
        <v>COMERCIO, ABASTECIMIENTO Y DISTRIBUCIÓN</v>
      </c>
      <c r="C7834" s="36" t="s">
        <v>1389</v>
      </c>
      <c r="D7834" s="45" t="str">
        <f>+Tabla3[[#This Row],[id_detalle]]&amp;" "&amp;VLOOKUP(Tabla3[[#This Row],[id_detalle]],rubro_detalle[[Código]:[Rubro Detalle]],2,0)</f>
        <v>06.00.401 Importadoras y Representantes</v>
      </c>
      <c r="E7834" s="33">
        <f t="shared" si="1338"/>
        <v>205</v>
      </c>
      <c r="F7834" s="47" t="str">
        <f t="shared" si="1339"/>
        <v>06.00.401-205</v>
      </c>
      <c r="G7834" s="37" t="s">
        <v>6755</v>
      </c>
      <c r="H7834" s="37">
        <v>668</v>
      </c>
    </row>
    <row r="7835" spans="1:8" x14ac:dyDescent="0.3">
      <c r="A7835" s="34" t="str">
        <f>+LEFT(Tabla3[[#This Row],[id_detalle]],2)</f>
        <v>06</v>
      </c>
      <c r="B7835" s="46" t="str">
        <f>VLOOKUP((LEFT(Tabla3[[#This Row],[id_detalle]],2)),id_rubro[[id]:[Rubro]],2,0)</f>
        <v>COMERCIO, ABASTECIMIENTO Y DISTRIBUCIÓN</v>
      </c>
      <c r="C7835" s="36" t="s">
        <v>1389</v>
      </c>
      <c r="D7835" s="45" t="str">
        <f>+Tabla3[[#This Row],[id_detalle]]&amp;" "&amp;VLOOKUP(Tabla3[[#This Row],[id_detalle]],rubro_detalle[[Código]:[Rubro Detalle]],2,0)</f>
        <v>06.00.401 Importadoras y Representantes</v>
      </c>
      <c r="E7835" s="33">
        <f t="shared" si="1338"/>
        <v>206</v>
      </c>
      <c r="F7835" s="47" t="str">
        <f t="shared" si="1339"/>
        <v>06.00.401-206</v>
      </c>
      <c r="G7835" s="37" t="s">
        <v>5405</v>
      </c>
      <c r="H7835" s="37">
        <v>668</v>
      </c>
    </row>
    <row r="7836" spans="1:8" x14ac:dyDescent="0.3">
      <c r="A7836" s="34" t="str">
        <f>+LEFT(Tabla3[[#This Row],[id_detalle]],2)</f>
        <v>06</v>
      </c>
      <c r="B7836" s="46" t="str">
        <f>VLOOKUP((LEFT(Tabla3[[#This Row],[id_detalle]],2)),id_rubro[[id]:[Rubro]],2,0)</f>
        <v>COMERCIO, ABASTECIMIENTO Y DISTRIBUCIÓN</v>
      </c>
      <c r="C7836" s="36" t="s">
        <v>1389</v>
      </c>
      <c r="D7836" s="45" t="str">
        <f>+Tabla3[[#This Row],[id_detalle]]&amp;" "&amp;VLOOKUP(Tabla3[[#This Row],[id_detalle]],rubro_detalle[[Código]:[Rubro Detalle]],2,0)</f>
        <v>06.00.401 Importadoras y Representantes</v>
      </c>
      <c r="E7836" s="33">
        <f t="shared" si="1338"/>
        <v>207</v>
      </c>
      <c r="F7836" s="47" t="str">
        <f t="shared" si="1339"/>
        <v>06.00.401-207</v>
      </c>
      <c r="G7836" s="37" t="s">
        <v>3020</v>
      </c>
      <c r="H7836" s="37">
        <v>674</v>
      </c>
    </row>
    <row r="7837" spans="1:8" x14ac:dyDescent="0.3">
      <c r="A7837" s="34" t="str">
        <f>+LEFT(Tabla3[[#This Row],[id_detalle]],2)</f>
        <v>06</v>
      </c>
      <c r="B7837" s="46" t="str">
        <f>VLOOKUP((LEFT(Tabla3[[#This Row],[id_detalle]],2)),id_rubro[[id]:[Rubro]],2,0)</f>
        <v>COMERCIO, ABASTECIMIENTO Y DISTRIBUCIÓN</v>
      </c>
      <c r="C7837" s="36" t="s">
        <v>1389</v>
      </c>
      <c r="D7837" s="45" t="str">
        <f>+Tabla3[[#This Row],[id_detalle]]&amp;" "&amp;VLOOKUP(Tabla3[[#This Row],[id_detalle]],rubro_detalle[[Código]:[Rubro Detalle]],2,0)</f>
        <v>06.00.401 Importadoras y Representantes</v>
      </c>
      <c r="E7837" s="33">
        <f t="shared" si="1338"/>
        <v>208</v>
      </c>
      <c r="F7837" s="47" t="str">
        <f t="shared" si="1339"/>
        <v>06.00.401-208</v>
      </c>
      <c r="G7837" s="37" t="s">
        <v>6756</v>
      </c>
      <c r="H7837" s="37">
        <v>675</v>
      </c>
    </row>
    <row r="7838" spans="1:8" x14ac:dyDescent="0.3">
      <c r="A7838" s="34" t="str">
        <f>+LEFT(Tabla3[[#This Row],[id_detalle]],2)</f>
        <v>06</v>
      </c>
      <c r="B7838" s="46" t="str">
        <f>VLOOKUP((LEFT(Tabla3[[#This Row],[id_detalle]],2)),id_rubro[[id]:[Rubro]],2,0)</f>
        <v>COMERCIO, ABASTECIMIENTO Y DISTRIBUCIÓN</v>
      </c>
      <c r="C7838" s="36" t="s">
        <v>1389</v>
      </c>
      <c r="D7838" s="45" t="str">
        <f>+Tabla3[[#This Row],[id_detalle]]&amp;" "&amp;VLOOKUP(Tabla3[[#This Row],[id_detalle]],rubro_detalle[[Código]:[Rubro Detalle]],2,0)</f>
        <v>06.00.401 Importadoras y Representantes</v>
      </c>
      <c r="E7838" s="33">
        <f t="shared" si="1338"/>
        <v>209</v>
      </c>
      <c r="F7838" s="47" t="str">
        <f t="shared" si="1339"/>
        <v>06.00.401-209</v>
      </c>
      <c r="G7838" s="37" t="s">
        <v>4192</v>
      </c>
      <c r="H7838" s="37">
        <v>676</v>
      </c>
    </row>
    <row r="7839" spans="1:8" x14ac:dyDescent="0.3">
      <c r="A7839" s="34" t="str">
        <f>+LEFT(Tabla3[[#This Row],[id_detalle]],2)</f>
        <v>06</v>
      </c>
      <c r="B7839" s="46" t="str">
        <f>VLOOKUP((LEFT(Tabla3[[#This Row],[id_detalle]],2)),id_rubro[[id]:[Rubro]],2,0)</f>
        <v>COMERCIO, ABASTECIMIENTO Y DISTRIBUCIÓN</v>
      </c>
      <c r="C7839" s="36" t="s">
        <v>1389</v>
      </c>
      <c r="D7839" s="45" t="str">
        <f>+Tabla3[[#This Row],[id_detalle]]&amp;" "&amp;VLOOKUP(Tabla3[[#This Row],[id_detalle]],rubro_detalle[[Código]:[Rubro Detalle]],2,0)</f>
        <v>06.00.401 Importadoras y Representantes</v>
      </c>
      <c r="E7839" s="33">
        <f t="shared" si="1338"/>
        <v>210</v>
      </c>
      <c r="F7839" s="47" t="str">
        <f t="shared" si="1339"/>
        <v>06.00.401-210</v>
      </c>
      <c r="G7839" s="37" t="s">
        <v>6757</v>
      </c>
      <c r="H7839" s="37">
        <v>680</v>
      </c>
    </row>
    <row r="7840" spans="1:8" x14ac:dyDescent="0.3">
      <c r="A7840" s="34" t="str">
        <f>+LEFT(Tabla3[[#This Row],[id_detalle]],2)</f>
        <v>06</v>
      </c>
      <c r="B7840" s="46" t="str">
        <f>VLOOKUP((LEFT(Tabla3[[#This Row],[id_detalle]],2)),id_rubro[[id]:[Rubro]],2,0)</f>
        <v>COMERCIO, ABASTECIMIENTO Y DISTRIBUCIÓN</v>
      </c>
      <c r="C7840" s="36" t="s">
        <v>1389</v>
      </c>
      <c r="D7840" s="45" t="str">
        <f>+Tabla3[[#This Row],[id_detalle]]&amp;" "&amp;VLOOKUP(Tabla3[[#This Row],[id_detalle]],rubro_detalle[[Código]:[Rubro Detalle]],2,0)</f>
        <v>06.00.401 Importadoras y Representantes</v>
      </c>
      <c r="E7840" s="33">
        <f t="shared" si="1338"/>
        <v>211</v>
      </c>
      <c r="F7840" s="47" t="str">
        <f t="shared" si="1339"/>
        <v>06.00.401-211</v>
      </c>
      <c r="G7840" s="37" t="s">
        <v>5242</v>
      </c>
      <c r="H7840" s="37">
        <v>683</v>
      </c>
    </row>
    <row r="7841" spans="1:8" x14ac:dyDescent="0.3">
      <c r="A7841" s="34" t="str">
        <f>+LEFT(Tabla3[[#This Row],[id_detalle]],2)</f>
        <v>06</v>
      </c>
      <c r="B7841" s="46" t="str">
        <f>VLOOKUP((LEFT(Tabla3[[#This Row],[id_detalle]],2)),id_rubro[[id]:[Rubro]],2,0)</f>
        <v>COMERCIO, ABASTECIMIENTO Y DISTRIBUCIÓN</v>
      </c>
      <c r="C7841" s="36" t="s">
        <v>1389</v>
      </c>
      <c r="D7841" s="45" t="str">
        <f>+Tabla3[[#This Row],[id_detalle]]&amp;" "&amp;VLOOKUP(Tabla3[[#This Row],[id_detalle]],rubro_detalle[[Código]:[Rubro Detalle]],2,0)</f>
        <v>06.00.401 Importadoras y Representantes</v>
      </c>
      <c r="E7841" s="33">
        <f t="shared" si="1338"/>
        <v>212</v>
      </c>
      <c r="F7841" s="47" t="str">
        <f t="shared" si="1339"/>
        <v>06.00.401-212</v>
      </c>
      <c r="G7841" s="37" t="s">
        <v>5354</v>
      </c>
      <c r="H7841" s="37">
        <v>687</v>
      </c>
    </row>
    <row r="7842" spans="1:8" x14ac:dyDescent="0.3">
      <c r="A7842" s="34" t="str">
        <f>+LEFT(Tabla3[[#This Row],[id_detalle]],2)</f>
        <v>06</v>
      </c>
      <c r="B7842" s="46" t="str">
        <f>VLOOKUP((LEFT(Tabla3[[#This Row],[id_detalle]],2)),id_rubro[[id]:[Rubro]],2,0)</f>
        <v>COMERCIO, ABASTECIMIENTO Y DISTRIBUCIÓN</v>
      </c>
      <c r="C7842" s="36" t="s">
        <v>1389</v>
      </c>
      <c r="D7842" s="45" t="str">
        <f>+Tabla3[[#This Row],[id_detalle]]&amp;" "&amp;VLOOKUP(Tabla3[[#This Row],[id_detalle]],rubro_detalle[[Código]:[Rubro Detalle]],2,0)</f>
        <v>06.00.401 Importadoras y Representantes</v>
      </c>
      <c r="E7842" s="33">
        <f t="shared" si="1338"/>
        <v>213</v>
      </c>
      <c r="F7842" s="47" t="str">
        <f t="shared" si="1339"/>
        <v>06.00.401-213</v>
      </c>
      <c r="G7842" s="38" t="s">
        <v>3057</v>
      </c>
      <c r="H7842" s="38">
        <v>693</v>
      </c>
    </row>
    <row r="7843" spans="1:8" x14ac:dyDescent="0.3">
      <c r="A7843" s="34" t="str">
        <f>+LEFT(Tabla3[[#This Row],[id_detalle]],2)</f>
        <v>06</v>
      </c>
      <c r="B7843" s="46" t="str">
        <f>VLOOKUP((LEFT(Tabla3[[#This Row],[id_detalle]],2)),id_rubro[[id]:[Rubro]],2,0)</f>
        <v>COMERCIO, ABASTECIMIENTO Y DISTRIBUCIÓN</v>
      </c>
      <c r="C7843" s="36" t="s">
        <v>1389</v>
      </c>
      <c r="D7843" s="45" t="str">
        <f>+Tabla3[[#This Row],[id_detalle]]&amp;" "&amp;VLOOKUP(Tabla3[[#This Row],[id_detalle]],rubro_detalle[[Código]:[Rubro Detalle]],2,0)</f>
        <v>06.00.401 Importadoras y Representantes</v>
      </c>
      <c r="E7843" s="33">
        <f t="shared" si="1338"/>
        <v>214</v>
      </c>
      <c r="F7843" s="47" t="str">
        <f t="shared" si="1339"/>
        <v>06.00.401-214</v>
      </c>
      <c r="G7843" s="37" t="s">
        <v>6758</v>
      </c>
      <c r="H7843" s="37">
        <v>694</v>
      </c>
    </row>
    <row r="7844" spans="1:8" x14ac:dyDescent="0.3">
      <c r="A7844" s="34" t="str">
        <f>+LEFT(Tabla3[[#This Row],[id_detalle]],2)</f>
        <v>06</v>
      </c>
      <c r="B7844" s="46" t="str">
        <f>VLOOKUP((LEFT(Tabla3[[#This Row],[id_detalle]],2)),id_rubro[[id]:[Rubro]],2,0)</f>
        <v>COMERCIO, ABASTECIMIENTO Y DISTRIBUCIÓN</v>
      </c>
      <c r="C7844" s="36" t="s">
        <v>1389</v>
      </c>
      <c r="D7844" s="45" t="str">
        <f>+Tabla3[[#This Row],[id_detalle]]&amp;" "&amp;VLOOKUP(Tabla3[[#This Row],[id_detalle]],rubro_detalle[[Código]:[Rubro Detalle]],2,0)</f>
        <v>06.00.401 Importadoras y Representantes</v>
      </c>
      <c r="E7844" s="33">
        <f t="shared" si="1338"/>
        <v>215</v>
      </c>
      <c r="F7844" s="47" t="str">
        <f t="shared" si="1339"/>
        <v>06.00.401-215</v>
      </c>
      <c r="G7844" s="37" t="s">
        <v>5618</v>
      </c>
      <c r="H7844" s="37">
        <v>698</v>
      </c>
    </row>
    <row r="7845" spans="1:8" x14ac:dyDescent="0.3">
      <c r="A7845" s="34" t="str">
        <f>+LEFT(Tabla3[[#This Row],[id_detalle]],2)</f>
        <v>06</v>
      </c>
      <c r="B7845" s="46" t="str">
        <f>VLOOKUP((LEFT(Tabla3[[#This Row],[id_detalle]],2)),id_rubro[[id]:[Rubro]],2,0)</f>
        <v>COMERCIO, ABASTECIMIENTO Y DISTRIBUCIÓN</v>
      </c>
      <c r="C7845" s="36" t="s">
        <v>1389</v>
      </c>
      <c r="D7845" s="45" t="str">
        <f>+Tabla3[[#This Row],[id_detalle]]&amp;" "&amp;VLOOKUP(Tabla3[[#This Row],[id_detalle]],rubro_detalle[[Código]:[Rubro Detalle]],2,0)</f>
        <v>06.00.401 Importadoras y Representantes</v>
      </c>
      <c r="E7845" s="33">
        <f t="shared" si="1338"/>
        <v>216</v>
      </c>
      <c r="F7845" s="47" t="str">
        <f t="shared" si="1339"/>
        <v>06.00.401-216</v>
      </c>
      <c r="G7845" s="37" t="s">
        <v>6589</v>
      </c>
      <c r="H7845" s="37">
        <v>703</v>
      </c>
    </row>
    <row r="7846" spans="1:8" x14ac:dyDescent="0.3">
      <c r="A7846" s="34" t="str">
        <f>+LEFT(Tabla3[[#This Row],[id_detalle]],2)</f>
        <v>06</v>
      </c>
      <c r="B7846" s="46" t="str">
        <f>VLOOKUP((LEFT(Tabla3[[#This Row],[id_detalle]],2)),id_rubro[[id]:[Rubro]],2,0)</f>
        <v>COMERCIO, ABASTECIMIENTO Y DISTRIBUCIÓN</v>
      </c>
      <c r="C7846" s="36" t="s">
        <v>1389</v>
      </c>
      <c r="D7846" s="45" t="str">
        <f>+Tabla3[[#This Row],[id_detalle]]&amp;" "&amp;VLOOKUP(Tabla3[[#This Row],[id_detalle]],rubro_detalle[[Código]:[Rubro Detalle]],2,0)</f>
        <v>06.00.401 Importadoras y Representantes</v>
      </c>
      <c r="E7846" s="33">
        <f t="shared" si="1338"/>
        <v>217</v>
      </c>
      <c r="F7846" s="47" t="str">
        <f t="shared" si="1339"/>
        <v>06.00.401-217</v>
      </c>
      <c r="G7846" s="37" t="s">
        <v>4841</v>
      </c>
      <c r="H7846" s="37">
        <v>704</v>
      </c>
    </row>
    <row r="7847" spans="1:8" x14ac:dyDescent="0.3">
      <c r="A7847" s="34" t="str">
        <f>+LEFT(Tabla3[[#This Row],[id_detalle]],2)</f>
        <v>06</v>
      </c>
      <c r="B7847" s="46" t="str">
        <f>VLOOKUP((LEFT(Tabla3[[#This Row],[id_detalle]],2)),id_rubro[[id]:[Rubro]],2,0)</f>
        <v>COMERCIO, ABASTECIMIENTO Y DISTRIBUCIÓN</v>
      </c>
      <c r="C7847" s="36" t="s">
        <v>1389</v>
      </c>
      <c r="D7847" s="45" t="str">
        <f>+Tabla3[[#This Row],[id_detalle]]&amp;" "&amp;VLOOKUP(Tabla3[[#This Row],[id_detalle]],rubro_detalle[[Código]:[Rubro Detalle]],2,0)</f>
        <v>06.00.401 Importadoras y Representantes</v>
      </c>
      <c r="E7847" s="33">
        <f t="shared" si="1338"/>
        <v>218</v>
      </c>
      <c r="F7847" s="47" t="str">
        <f t="shared" si="1339"/>
        <v>06.00.401-218</v>
      </c>
      <c r="G7847" s="38" t="s">
        <v>3505</v>
      </c>
      <c r="H7847" s="38">
        <v>707</v>
      </c>
    </row>
    <row r="7848" spans="1:8" x14ac:dyDescent="0.3">
      <c r="A7848" s="34" t="str">
        <f>+LEFT(Tabla3[[#This Row],[id_detalle]],2)</f>
        <v>06</v>
      </c>
      <c r="B7848" s="46" t="str">
        <f>VLOOKUP((LEFT(Tabla3[[#This Row],[id_detalle]],2)),id_rubro[[id]:[Rubro]],2,0)</f>
        <v>COMERCIO, ABASTECIMIENTO Y DISTRIBUCIÓN</v>
      </c>
      <c r="C7848" s="36" t="s">
        <v>1389</v>
      </c>
      <c r="D7848" s="45" t="str">
        <f>+Tabla3[[#This Row],[id_detalle]]&amp;" "&amp;VLOOKUP(Tabla3[[#This Row],[id_detalle]],rubro_detalle[[Código]:[Rubro Detalle]],2,0)</f>
        <v>06.00.401 Importadoras y Representantes</v>
      </c>
      <c r="E7848" s="33">
        <f t="shared" si="1338"/>
        <v>219</v>
      </c>
      <c r="F7848" s="47" t="str">
        <f t="shared" si="1339"/>
        <v>06.00.401-219</v>
      </c>
      <c r="G7848" s="37" t="s">
        <v>3475</v>
      </c>
      <c r="H7848" s="37">
        <v>711</v>
      </c>
    </row>
    <row r="7849" spans="1:8" x14ac:dyDescent="0.3">
      <c r="A7849" s="34" t="str">
        <f>+LEFT(Tabla3[[#This Row],[id_detalle]],2)</f>
        <v>06</v>
      </c>
      <c r="B7849" s="46" t="str">
        <f>VLOOKUP((LEFT(Tabla3[[#This Row],[id_detalle]],2)),id_rubro[[id]:[Rubro]],2,0)</f>
        <v>COMERCIO, ABASTECIMIENTO Y DISTRIBUCIÓN</v>
      </c>
      <c r="C7849" s="36" t="s">
        <v>1389</v>
      </c>
      <c r="D7849" s="45" t="str">
        <f>+Tabla3[[#This Row],[id_detalle]]&amp;" "&amp;VLOOKUP(Tabla3[[#This Row],[id_detalle]],rubro_detalle[[Código]:[Rubro Detalle]],2,0)</f>
        <v>06.00.401 Importadoras y Representantes</v>
      </c>
      <c r="E7849" s="33">
        <f t="shared" si="1338"/>
        <v>220</v>
      </c>
      <c r="F7849" s="47" t="str">
        <f t="shared" si="1339"/>
        <v>06.00.401-220</v>
      </c>
      <c r="G7849" s="37" t="s">
        <v>5226</v>
      </c>
      <c r="H7849" s="37">
        <v>712</v>
      </c>
    </row>
    <row r="7850" spans="1:8" x14ac:dyDescent="0.3">
      <c r="A7850" s="34" t="str">
        <f>+LEFT(Tabla3[[#This Row],[id_detalle]],2)</f>
        <v>06</v>
      </c>
      <c r="B7850" s="46" t="str">
        <f>VLOOKUP((LEFT(Tabla3[[#This Row],[id_detalle]],2)),id_rubro[[id]:[Rubro]],2,0)</f>
        <v>COMERCIO, ABASTECIMIENTO Y DISTRIBUCIÓN</v>
      </c>
      <c r="C7850" s="36" t="s">
        <v>1389</v>
      </c>
      <c r="D7850" s="45" t="str">
        <f>+Tabla3[[#This Row],[id_detalle]]&amp;" "&amp;VLOOKUP(Tabla3[[#This Row],[id_detalle]],rubro_detalle[[Código]:[Rubro Detalle]],2,0)</f>
        <v>06.00.401 Importadoras y Representantes</v>
      </c>
      <c r="E7850" s="33">
        <f t="shared" si="1338"/>
        <v>221</v>
      </c>
      <c r="F7850" s="47" t="str">
        <f t="shared" si="1339"/>
        <v>06.00.401-221</v>
      </c>
      <c r="G7850" s="37" t="s">
        <v>3508</v>
      </c>
      <c r="H7850" s="37">
        <v>716</v>
      </c>
    </row>
    <row r="7851" spans="1:8" x14ac:dyDescent="0.3">
      <c r="A7851" s="34" t="str">
        <f>+LEFT(Tabla3[[#This Row],[id_detalle]],2)</f>
        <v>06</v>
      </c>
      <c r="B7851" s="46" t="str">
        <f>VLOOKUP((LEFT(Tabla3[[#This Row],[id_detalle]],2)),id_rubro[[id]:[Rubro]],2,0)</f>
        <v>COMERCIO, ABASTECIMIENTO Y DISTRIBUCIÓN</v>
      </c>
      <c r="C7851" s="36" t="s">
        <v>1389</v>
      </c>
      <c r="D7851" s="45" t="str">
        <f>+Tabla3[[#This Row],[id_detalle]]&amp;" "&amp;VLOOKUP(Tabla3[[#This Row],[id_detalle]],rubro_detalle[[Código]:[Rubro Detalle]],2,0)</f>
        <v>06.00.401 Importadoras y Representantes</v>
      </c>
      <c r="E7851" s="33">
        <f t="shared" si="1338"/>
        <v>222</v>
      </c>
      <c r="F7851" s="47" t="str">
        <f t="shared" si="1339"/>
        <v>06.00.401-222</v>
      </c>
      <c r="G7851" s="37" t="s">
        <v>5127</v>
      </c>
      <c r="H7851" s="37">
        <v>718</v>
      </c>
    </row>
    <row r="7852" spans="1:8" x14ac:dyDescent="0.3">
      <c r="A7852" s="34" t="str">
        <f>+LEFT(Tabla3[[#This Row],[id_detalle]],2)</f>
        <v>06</v>
      </c>
      <c r="B7852" s="46" t="str">
        <f>VLOOKUP((LEFT(Tabla3[[#This Row],[id_detalle]],2)),id_rubro[[id]:[Rubro]],2,0)</f>
        <v>COMERCIO, ABASTECIMIENTO Y DISTRIBUCIÓN</v>
      </c>
      <c r="C7852" s="36" t="s">
        <v>1389</v>
      </c>
      <c r="D7852" s="45" t="str">
        <f>+Tabla3[[#This Row],[id_detalle]]&amp;" "&amp;VLOOKUP(Tabla3[[#This Row],[id_detalle]],rubro_detalle[[Código]:[Rubro Detalle]],2,0)</f>
        <v>06.00.401 Importadoras y Representantes</v>
      </c>
      <c r="E7852" s="33">
        <f t="shared" si="1338"/>
        <v>223</v>
      </c>
      <c r="F7852" s="47" t="str">
        <f t="shared" si="1339"/>
        <v>06.00.401-223</v>
      </c>
      <c r="G7852" s="37" t="s">
        <v>6510</v>
      </c>
      <c r="H7852" s="37">
        <v>718</v>
      </c>
    </row>
    <row r="7853" spans="1:8" x14ac:dyDescent="0.3">
      <c r="A7853" s="34" t="str">
        <f>+LEFT(Tabla3[[#This Row],[id_detalle]],2)</f>
        <v>06</v>
      </c>
      <c r="B7853" s="46" t="str">
        <f>VLOOKUP((LEFT(Tabla3[[#This Row],[id_detalle]],2)),id_rubro[[id]:[Rubro]],2,0)</f>
        <v>COMERCIO, ABASTECIMIENTO Y DISTRIBUCIÓN</v>
      </c>
      <c r="C7853" s="36" t="s">
        <v>1389</v>
      </c>
      <c r="D7853" s="45" t="str">
        <f>+Tabla3[[#This Row],[id_detalle]]&amp;" "&amp;VLOOKUP(Tabla3[[#This Row],[id_detalle]],rubro_detalle[[Código]:[Rubro Detalle]],2,0)</f>
        <v>06.00.401 Importadoras y Representantes</v>
      </c>
      <c r="E7853" s="33">
        <f t="shared" si="1338"/>
        <v>224</v>
      </c>
      <c r="F7853" s="47" t="str">
        <f t="shared" si="1339"/>
        <v>06.00.401-224</v>
      </c>
      <c r="G7853" s="37" t="s">
        <v>3028</v>
      </c>
      <c r="H7853" s="37">
        <v>722</v>
      </c>
    </row>
    <row r="7854" spans="1:8" x14ac:dyDescent="0.3">
      <c r="A7854" s="34" t="str">
        <f>+LEFT(Tabla3[[#This Row],[id_detalle]],2)</f>
        <v>06</v>
      </c>
      <c r="B7854" s="46" t="str">
        <f>VLOOKUP((LEFT(Tabla3[[#This Row],[id_detalle]],2)),id_rubro[[id]:[Rubro]],2,0)</f>
        <v>COMERCIO, ABASTECIMIENTO Y DISTRIBUCIÓN</v>
      </c>
      <c r="C7854" s="36" t="s">
        <v>1389</v>
      </c>
      <c r="D7854" s="45" t="str">
        <f>+Tabla3[[#This Row],[id_detalle]]&amp;" "&amp;VLOOKUP(Tabla3[[#This Row],[id_detalle]],rubro_detalle[[Código]:[Rubro Detalle]],2,0)</f>
        <v>06.00.401 Importadoras y Representantes</v>
      </c>
      <c r="E7854" s="33">
        <f t="shared" si="1338"/>
        <v>225</v>
      </c>
      <c r="F7854" s="47" t="str">
        <f t="shared" si="1339"/>
        <v>06.00.401-225</v>
      </c>
      <c r="G7854" s="37" t="s">
        <v>6759</v>
      </c>
      <c r="H7854" s="37">
        <v>723</v>
      </c>
    </row>
    <row r="7855" spans="1:8" x14ac:dyDescent="0.3">
      <c r="A7855" s="34" t="str">
        <f>+LEFT(Tabla3[[#This Row],[id_detalle]],2)</f>
        <v>06</v>
      </c>
      <c r="B7855" s="46" t="str">
        <f>VLOOKUP((LEFT(Tabla3[[#This Row],[id_detalle]],2)),id_rubro[[id]:[Rubro]],2,0)</f>
        <v>COMERCIO, ABASTECIMIENTO Y DISTRIBUCIÓN</v>
      </c>
      <c r="C7855" s="36" t="s">
        <v>1389</v>
      </c>
      <c r="D7855" s="45" t="str">
        <f>+Tabla3[[#This Row],[id_detalle]]&amp;" "&amp;VLOOKUP(Tabla3[[#This Row],[id_detalle]],rubro_detalle[[Código]:[Rubro Detalle]],2,0)</f>
        <v>06.00.401 Importadoras y Representantes</v>
      </c>
      <c r="E7855" s="33">
        <f t="shared" si="1338"/>
        <v>226</v>
      </c>
      <c r="F7855" s="47" t="str">
        <f t="shared" si="1339"/>
        <v>06.00.401-226</v>
      </c>
      <c r="G7855" s="37" t="s">
        <v>2720</v>
      </c>
      <c r="H7855" s="37">
        <v>724</v>
      </c>
    </row>
    <row r="7856" spans="1:8" x14ac:dyDescent="0.3">
      <c r="A7856" s="34" t="str">
        <f>+LEFT(Tabla3[[#This Row],[id_detalle]],2)</f>
        <v>06</v>
      </c>
      <c r="B7856" s="46" t="str">
        <f>VLOOKUP((LEFT(Tabla3[[#This Row],[id_detalle]],2)),id_rubro[[id]:[Rubro]],2,0)</f>
        <v>COMERCIO, ABASTECIMIENTO Y DISTRIBUCIÓN</v>
      </c>
      <c r="C7856" s="36" t="s">
        <v>1389</v>
      </c>
      <c r="D7856" s="45" t="str">
        <f>+Tabla3[[#This Row],[id_detalle]]&amp;" "&amp;VLOOKUP(Tabla3[[#This Row],[id_detalle]],rubro_detalle[[Código]:[Rubro Detalle]],2,0)</f>
        <v>06.00.401 Importadoras y Representantes</v>
      </c>
      <c r="E7856" s="33">
        <f t="shared" si="1338"/>
        <v>227</v>
      </c>
      <c r="F7856" s="47" t="str">
        <f t="shared" si="1339"/>
        <v>06.00.401-227</v>
      </c>
      <c r="G7856" s="37" t="s">
        <v>5177</v>
      </c>
      <c r="H7856" s="37">
        <v>724</v>
      </c>
    </row>
    <row r="7857" spans="1:8" x14ac:dyDescent="0.3">
      <c r="A7857" s="34" t="str">
        <f>+LEFT(Tabla3[[#This Row],[id_detalle]],2)</f>
        <v>06</v>
      </c>
      <c r="B7857" s="46" t="str">
        <f>VLOOKUP((LEFT(Tabla3[[#This Row],[id_detalle]],2)),id_rubro[[id]:[Rubro]],2,0)</f>
        <v>COMERCIO, ABASTECIMIENTO Y DISTRIBUCIÓN</v>
      </c>
      <c r="C7857" s="36" t="s">
        <v>1389</v>
      </c>
      <c r="D7857" s="45" t="str">
        <f>+Tabla3[[#This Row],[id_detalle]]&amp;" "&amp;VLOOKUP(Tabla3[[#This Row],[id_detalle]],rubro_detalle[[Código]:[Rubro Detalle]],2,0)</f>
        <v>06.00.401 Importadoras y Representantes</v>
      </c>
      <c r="E7857" s="33">
        <f t="shared" si="1338"/>
        <v>228</v>
      </c>
      <c r="F7857" s="47" t="str">
        <f t="shared" si="1339"/>
        <v>06.00.401-228</v>
      </c>
      <c r="G7857" s="37" t="s">
        <v>3031</v>
      </c>
      <c r="H7857" s="37">
        <v>726</v>
      </c>
    </row>
    <row r="7858" spans="1:8" x14ac:dyDescent="0.3">
      <c r="A7858" s="34" t="str">
        <f>+LEFT(Tabla3[[#This Row],[id_detalle]],2)</f>
        <v>06</v>
      </c>
      <c r="B7858" s="46" t="str">
        <f>VLOOKUP((LEFT(Tabla3[[#This Row],[id_detalle]],2)),id_rubro[[id]:[Rubro]],2,0)</f>
        <v>COMERCIO, ABASTECIMIENTO Y DISTRIBUCIÓN</v>
      </c>
      <c r="C7858" s="36" t="s">
        <v>1389</v>
      </c>
      <c r="D7858" s="45" t="str">
        <f>+Tabla3[[#This Row],[id_detalle]]&amp;" "&amp;VLOOKUP(Tabla3[[#This Row],[id_detalle]],rubro_detalle[[Código]:[Rubro Detalle]],2,0)</f>
        <v>06.00.401 Importadoras y Representantes</v>
      </c>
      <c r="E7858" s="33">
        <f>+IF(D7858=D7857,E7857+1,1)</f>
        <v>229</v>
      </c>
      <c r="F7858" s="47" t="str">
        <f>+LEFT(D7858,9)&amp;"-"&amp;E7858</f>
        <v>06.00.401-229</v>
      </c>
      <c r="G7858" s="37" t="s">
        <v>6760</v>
      </c>
      <c r="H7858" s="37">
        <v>726</v>
      </c>
    </row>
    <row r="7859" spans="1:8" x14ac:dyDescent="0.3">
      <c r="A7859" s="34" t="str">
        <f>+LEFT(Tabla3[[#This Row],[id_detalle]],2)</f>
        <v>06</v>
      </c>
      <c r="B7859" s="46" t="str">
        <f>VLOOKUP((LEFT(Tabla3[[#This Row],[id_detalle]],2)),id_rubro[[id]:[Rubro]],2,0)</f>
        <v>COMERCIO, ABASTECIMIENTO Y DISTRIBUCIÓN</v>
      </c>
      <c r="C7859" s="36" t="s">
        <v>1389</v>
      </c>
      <c r="D7859" s="45" t="str">
        <f>+Tabla3[[#This Row],[id_detalle]]&amp;" "&amp;VLOOKUP(Tabla3[[#This Row],[id_detalle]],rubro_detalle[[Código]:[Rubro Detalle]],2,0)</f>
        <v>06.00.401 Importadoras y Representantes</v>
      </c>
      <c r="E7859" s="33">
        <f t="shared" ref="E7859:E7861" si="1340">+IF(D7859=D7858,E7858+1,1)</f>
        <v>230</v>
      </c>
      <c r="F7859" s="47" t="str">
        <f t="shared" ref="F7859:F7861" si="1341">+LEFT(D7859,9)&amp;"-"&amp;E7859</f>
        <v>06.00.401-230</v>
      </c>
      <c r="G7859" s="37" t="s">
        <v>3509</v>
      </c>
      <c r="H7859" s="37">
        <v>729</v>
      </c>
    </row>
    <row r="7860" spans="1:8" x14ac:dyDescent="0.3">
      <c r="A7860" s="34" t="str">
        <f>+LEFT(Tabla3[[#This Row],[id_detalle]],2)</f>
        <v>06</v>
      </c>
      <c r="B7860" s="46" t="str">
        <f>VLOOKUP((LEFT(Tabla3[[#This Row],[id_detalle]],2)),id_rubro[[id]:[Rubro]],2,0)</f>
        <v>COMERCIO, ABASTECIMIENTO Y DISTRIBUCIÓN</v>
      </c>
      <c r="C7860" s="36" t="s">
        <v>1389</v>
      </c>
      <c r="D7860" s="45" t="str">
        <f>+Tabla3[[#This Row],[id_detalle]]&amp;" "&amp;VLOOKUP(Tabla3[[#This Row],[id_detalle]],rubro_detalle[[Código]:[Rubro Detalle]],2,0)</f>
        <v>06.00.401 Importadoras y Representantes</v>
      </c>
      <c r="E7860" s="33">
        <f t="shared" si="1340"/>
        <v>231</v>
      </c>
      <c r="F7860" s="47" t="str">
        <f t="shared" si="1341"/>
        <v>06.00.401-231</v>
      </c>
      <c r="G7860" s="37" t="s">
        <v>5234</v>
      </c>
      <c r="H7860" s="37">
        <v>739</v>
      </c>
    </row>
    <row r="7861" spans="1:8" x14ac:dyDescent="0.3">
      <c r="A7861" s="34" t="str">
        <f>+LEFT(Tabla3[[#This Row],[id_detalle]],2)</f>
        <v>06</v>
      </c>
      <c r="B7861" s="46" t="str">
        <f>VLOOKUP((LEFT(Tabla3[[#This Row],[id_detalle]],2)),id_rubro[[id]:[Rubro]],2,0)</f>
        <v>COMERCIO, ABASTECIMIENTO Y DISTRIBUCIÓN</v>
      </c>
      <c r="C7861" s="36" t="s">
        <v>1389</v>
      </c>
      <c r="D7861" s="45" t="str">
        <f>+Tabla3[[#This Row],[id_detalle]]&amp;" "&amp;VLOOKUP(Tabla3[[#This Row],[id_detalle]],rubro_detalle[[Código]:[Rubro Detalle]],2,0)</f>
        <v>06.00.401 Importadoras y Representantes</v>
      </c>
      <c r="E7861" s="33">
        <f t="shared" si="1340"/>
        <v>232</v>
      </c>
      <c r="F7861" s="47" t="str">
        <f t="shared" si="1341"/>
        <v>06.00.401-232</v>
      </c>
      <c r="G7861" s="37" t="s">
        <v>5670</v>
      </c>
      <c r="H7861" s="37">
        <v>740</v>
      </c>
    </row>
    <row r="7862" spans="1:8" x14ac:dyDescent="0.3">
      <c r="A7862" s="34" t="str">
        <f>+LEFT(Tabla3[[#This Row],[id_detalle]],2)</f>
        <v>06</v>
      </c>
      <c r="B7862" s="46" t="str">
        <f>VLOOKUP((LEFT(Tabla3[[#This Row],[id_detalle]],2)),id_rubro[[id]:[Rubro]],2,0)</f>
        <v>COMERCIO, ABASTECIMIENTO Y DISTRIBUCIÓN</v>
      </c>
      <c r="C7862" s="36" t="s">
        <v>1389</v>
      </c>
      <c r="D7862" s="45" t="str">
        <f>+Tabla3[[#This Row],[id_detalle]]&amp;" "&amp;VLOOKUP(Tabla3[[#This Row],[id_detalle]],rubro_detalle[[Código]:[Rubro Detalle]],2,0)</f>
        <v>06.00.401 Importadoras y Representantes</v>
      </c>
      <c r="E7862" s="33">
        <f t="shared" ref="E7862:E7884" si="1342">+IF(D7862=D7861,E7861+1,1)</f>
        <v>233</v>
      </c>
      <c r="F7862" s="47" t="str">
        <f t="shared" ref="F7862:F7884" si="1343">+LEFT(D7862,9)&amp;"-"&amp;E7862</f>
        <v>06.00.401-233</v>
      </c>
      <c r="G7862" s="37" t="s">
        <v>6761</v>
      </c>
      <c r="H7862" s="37">
        <v>742</v>
      </c>
    </row>
    <row r="7863" spans="1:8" x14ac:dyDescent="0.3">
      <c r="A7863" s="34" t="str">
        <f>+LEFT(Tabla3[[#This Row],[id_detalle]],2)</f>
        <v>06</v>
      </c>
      <c r="B7863" s="46" t="str">
        <f>VLOOKUP((LEFT(Tabla3[[#This Row],[id_detalle]],2)),id_rubro[[id]:[Rubro]],2,0)</f>
        <v>COMERCIO, ABASTECIMIENTO Y DISTRIBUCIÓN</v>
      </c>
      <c r="C7863" s="36" t="s">
        <v>1389</v>
      </c>
      <c r="D7863" s="45" t="str">
        <f>+Tabla3[[#This Row],[id_detalle]]&amp;" "&amp;VLOOKUP(Tabla3[[#This Row],[id_detalle]],rubro_detalle[[Código]:[Rubro Detalle]],2,0)</f>
        <v>06.00.401 Importadoras y Representantes</v>
      </c>
      <c r="E7863" s="33">
        <f t="shared" si="1342"/>
        <v>234</v>
      </c>
      <c r="F7863" s="47" t="str">
        <f t="shared" si="1343"/>
        <v>06.00.401-234</v>
      </c>
      <c r="G7863" s="38" t="s">
        <v>5516</v>
      </c>
      <c r="H7863" s="38">
        <v>746</v>
      </c>
    </row>
    <row r="7864" spans="1:8" x14ac:dyDescent="0.3">
      <c r="A7864" s="34" t="str">
        <f>+LEFT(Tabla3[[#This Row],[id_detalle]],2)</f>
        <v>06</v>
      </c>
      <c r="B7864" s="46" t="str">
        <f>VLOOKUP((LEFT(Tabla3[[#This Row],[id_detalle]],2)),id_rubro[[id]:[Rubro]],2,0)</f>
        <v>COMERCIO, ABASTECIMIENTO Y DISTRIBUCIÓN</v>
      </c>
      <c r="C7864" s="36" t="s">
        <v>1389</v>
      </c>
      <c r="D7864" s="45" t="str">
        <f>+Tabla3[[#This Row],[id_detalle]]&amp;" "&amp;VLOOKUP(Tabla3[[#This Row],[id_detalle]],rubro_detalle[[Código]:[Rubro Detalle]],2,0)</f>
        <v>06.00.401 Importadoras y Representantes</v>
      </c>
      <c r="E7864" s="33">
        <f t="shared" si="1342"/>
        <v>235</v>
      </c>
      <c r="F7864" s="47" t="str">
        <f t="shared" si="1343"/>
        <v>06.00.401-235</v>
      </c>
      <c r="G7864" s="37" t="s">
        <v>6762</v>
      </c>
      <c r="H7864" s="37">
        <v>746</v>
      </c>
    </row>
    <row r="7865" spans="1:8" x14ac:dyDescent="0.3">
      <c r="A7865" s="34" t="str">
        <f>+LEFT(Tabla3[[#This Row],[id_detalle]],2)</f>
        <v>06</v>
      </c>
      <c r="B7865" s="46" t="str">
        <f>VLOOKUP((LEFT(Tabla3[[#This Row],[id_detalle]],2)),id_rubro[[id]:[Rubro]],2,0)</f>
        <v>COMERCIO, ABASTECIMIENTO Y DISTRIBUCIÓN</v>
      </c>
      <c r="C7865" s="36" t="s">
        <v>1389</v>
      </c>
      <c r="D7865" s="45" t="str">
        <f>+Tabla3[[#This Row],[id_detalle]]&amp;" "&amp;VLOOKUP(Tabla3[[#This Row],[id_detalle]],rubro_detalle[[Código]:[Rubro Detalle]],2,0)</f>
        <v>06.00.401 Importadoras y Representantes</v>
      </c>
      <c r="E7865" s="33">
        <f t="shared" si="1342"/>
        <v>236</v>
      </c>
      <c r="F7865" s="47" t="str">
        <f t="shared" si="1343"/>
        <v>06.00.401-236</v>
      </c>
      <c r="G7865" s="37" t="s">
        <v>6763</v>
      </c>
      <c r="H7865" s="37">
        <v>746</v>
      </c>
    </row>
    <row r="7866" spans="1:8" x14ac:dyDescent="0.3">
      <c r="A7866" s="34" t="str">
        <f>+LEFT(Tabla3[[#This Row],[id_detalle]],2)</f>
        <v>06</v>
      </c>
      <c r="B7866" s="46" t="str">
        <f>VLOOKUP((LEFT(Tabla3[[#This Row],[id_detalle]],2)),id_rubro[[id]:[Rubro]],2,0)</f>
        <v>COMERCIO, ABASTECIMIENTO Y DISTRIBUCIÓN</v>
      </c>
      <c r="C7866" s="36" t="s">
        <v>1389</v>
      </c>
      <c r="D7866" s="45" t="str">
        <f>+Tabla3[[#This Row],[id_detalle]]&amp;" "&amp;VLOOKUP(Tabla3[[#This Row],[id_detalle]],rubro_detalle[[Código]:[Rubro Detalle]],2,0)</f>
        <v>06.00.401 Importadoras y Representantes</v>
      </c>
      <c r="E7866" s="33">
        <f t="shared" si="1342"/>
        <v>237</v>
      </c>
      <c r="F7866" s="47" t="str">
        <f t="shared" si="1343"/>
        <v>06.00.401-237</v>
      </c>
      <c r="G7866" s="37" t="s">
        <v>6764</v>
      </c>
      <c r="H7866" s="37">
        <v>746</v>
      </c>
    </row>
    <row r="7867" spans="1:8" x14ac:dyDescent="0.3">
      <c r="A7867" s="34" t="str">
        <f>+LEFT(Tabla3[[#This Row],[id_detalle]],2)</f>
        <v>06</v>
      </c>
      <c r="B7867" s="46" t="str">
        <f>VLOOKUP((LEFT(Tabla3[[#This Row],[id_detalle]],2)),id_rubro[[id]:[Rubro]],2,0)</f>
        <v>COMERCIO, ABASTECIMIENTO Y DISTRIBUCIÓN</v>
      </c>
      <c r="C7867" s="36" t="s">
        <v>1389</v>
      </c>
      <c r="D7867" s="45" t="str">
        <f>+Tabla3[[#This Row],[id_detalle]]&amp;" "&amp;VLOOKUP(Tabla3[[#This Row],[id_detalle]],rubro_detalle[[Código]:[Rubro Detalle]],2,0)</f>
        <v>06.00.401 Importadoras y Representantes</v>
      </c>
      <c r="E7867" s="33">
        <f t="shared" si="1342"/>
        <v>238</v>
      </c>
      <c r="F7867" s="47" t="str">
        <f t="shared" si="1343"/>
        <v>06.00.401-238</v>
      </c>
      <c r="G7867" s="37" t="s">
        <v>4471</v>
      </c>
      <c r="H7867" s="37">
        <v>747</v>
      </c>
    </row>
    <row r="7868" spans="1:8" x14ac:dyDescent="0.3">
      <c r="A7868" s="34" t="str">
        <f>+LEFT(Tabla3[[#This Row],[id_detalle]],2)</f>
        <v>06</v>
      </c>
      <c r="B7868" s="46" t="str">
        <f>VLOOKUP((LEFT(Tabla3[[#This Row],[id_detalle]],2)),id_rubro[[id]:[Rubro]],2,0)</f>
        <v>COMERCIO, ABASTECIMIENTO Y DISTRIBUCIÓN</v>
      </c>
      <c r="C7868" s="36" t="s">
        <v>1389</v>
      </c>
      <c r="D7868" s="45" t="str">
        <f>+Tabla3[[#This Row],[id_detalle]]&amp;" "&amp;VLOOKUP(Tabla3[[#This Row],[id_detalle]],rubro_detalle[[Código]:[Rubro Detalle]],2,0)</f>
        <v>06.00.401 Importadoras y Representantes</v>
      </c>
      <c r="E7868" s="33">
        <f t="shared" si="1342"/>
        <v>239</v>
      </c>
      <c r="F7868" s="47" t="str">
        <f t="shared" si="1343"/>
        <v>06.00.401-239</v>
      </c>
      <c r="G7868" s="37" t="s">
        <v>3035</v>
      </c>
      <c r="H7868" s="37">
        <v>747</v>
      </c>
    </row>
    <row r="7869" spans="1:8" x14ac:dyDescent="0.3">
      <c r="A7869" s="34" t="str">
        <f>+LEFT(Tabla3[[#This Row],[id_detalle]],2)</f>
        <v>06</v>
      </c>
      <c r="B7869" s="46" t="str">
        <f>VLOOKUP((LEFT(Tabla3[[#This Row],[id_detalle]],2)),id_rubro[[id]:[Rubro]],2,0)</f>
        <v>COMERCIO, ABASTECIMIENTO Y DISTRIBUCIÓN</v>
      </c>
      <c r="C7869" s="36" t="s">
        <v>1389</v>
      </c>
      <c r="D7869" s="45" t="str">
        <f>+Tabla3[[#This Row],[id_detalle]]&amp;" "&amp;VLOOKUP(Tabla3[[#This Row],[id_detalle]],rubro_detalle[[Código]:[Rubro Detalle]],2,0)</f>
        <v>06.00.401 Importadoras y Representantes</v>
      </c>
      <c r="E7869" s="33">
        <f t="shared" si="1342"/>
        <v>240</v>
      </c>
      <c r="F7869" s="47" t="str">
        <f t="shared" si="1343"/>
        <v>06.00.401-240</v>
      </c>
      <c r="G7869" s="37" t="s">
        <v>6531</v>
      </c>
      <c r="H7869" s="37">
        <v>763</v>
      </c>
    </row>
    <row r="7870" spans="1:8" x14ac:dyDescent="0.3">
      <c r="A7870" s="34" t="str">
        <f>+LEFT(Tabla3[[#This Row],[id_detalle]],2)</f>
        <v>06</v>
      </c>
      <c r="B7870" s="46" t="str">
        <f>VLOOKUP((LEFT(Tabla3[[#This Row],[id_detalle]],2)),id_rubro[[id]:[Rubro]],2,0)</f>
        <v>COMERCIO, ABASTECIMIENTO Y DISTRIBUCIÓN</v>
      </c>
      <c r="C7870" s="36" t="s">
        <v>1389</v>
      </c>
      <c r="D7870" s="45" t="str">
        <f>+Tabla3[[#This Row],[id_detalle]]&amp;" "&amp;VLOOKUP(Tabla3[[#This Row],[id_detalle]],rubro_detalle[[Código]:[Rubro Detalle]],2,0)</f>
        <v>06.00.401 Importadoras y Representantes</v>
      </c>
      <c r="E7870" s="33">
        <f t="shared" si="1342"/>
        <v>241</v>
      </c>
      <c r="F7870" s="47" t="str">
        <f t="shared" si="1343"/>
        <v>06.00.401-241</v>
      </c>
      <c r="G7870" s="37" t="s">
        <v>6765</v>
      </c>
      <c r="H7870" s="37">
        <v>764</v>
      </c>
    </row>
    <row r="7871" spans="1:8" x14ac:dyDescent="0.3">
      <c r="A7871" s="34" t="str">
        <f>+LEFT(Tabla3[[#This Row],[id_detalle]],2)</f>
        <v>06</v>
      </c>
      <c r="B7871" s="46" t="str">
        <f>VLOOKUP((LEFT(Tabla3[[#This Row],[id_detalle]],2)),id_rubro[[id]:[Rubro]],2,0)</f>
        <v>COMERCIO, ABASTECIMIENTO Y DISTRIBUCIÓN</v>
      </c>
      <c r="C7871" s="36" t="s">
        <v>1389</v>
      </c>
      <c r="D7871" s="45" t="str">
        <f>+Tabla3[[#This Row],[id_detalle]]&amp;" "&amp;VLOOKUP(Tabla3[[#This Row],[id_detalle]],rubro_detalle[[Código]:[Rubro Detalle]],2,0)</f>
        <v>06.00.401 Importadoras y Representantes</v>
      </c>
      <c r="E7871" s="33">
        <f t="shared" si="1342"/>
        <v>242</v>
      </c>
      <c r="F7871" s="47" t="str">
        <f t="shared" si="1343"/>
        <v>06.00.401-242</v>
      </c>
      <c r="G7871" s="37" t="s">
        <v>3781</v>
      </c>
      <c r="H7871" s="37">
        <v>765</v>
      </c>
    </row>
    <row r="7872" spans="1:8" x14ac:dyDescent="0.3">
      <c r="A7872" s="34" t="str">
        <f>+LEFT(Tabla3[[#This Row],[id_detalle]],2)</f>
        <v>06</v>
      </c>
      <c r="B7872" s="46" t="str">
        <f>VLOOKUP((LEFT(Tabla3[[#This Row],[id_detalle]],2)),id_rubro[[id]:[Rubro]],2,0)</f>
        <v>COMERCIO, ABASTECIMIENTO Y DISTRIBUCIÓN</v>
      </c>
      <c r="C7872" s="36" t="s">
        <v>1389</v>
      </c>
      <c r="D7872" s="45" t="str">
        <f>+Tabla3[[#This Row],[id_detalle]]&amp;" "&amp;VLOOKUP(Tabla3[[#This Row],[id_detalle]],rubro_detalle[[Código]:[Rubro Detalle]],2,0)</f>
        <v>06.00.401 Importadoras y Representantes</v>
      </c>
      <c r="E7872" s="33">
        <f t="shared" si="1342"/>
        <v>243</v>
      </c>
      <c r="F7872" s="47" t="str">
        <f t="shared" si="1343"/>
        <v>06.00.401-243</v>
      </c>
      <c r="G7872" s="37" t="s">
        <v>5413</v>
      </c>
      <c r="H7872" s="37">
        <v>771</v>
      </c>
    </row>
    <row r="7873" spans="1:8" x14ac:dyDescent="0.3">
      <c r="A7873" s="34" t="str">
        <f>+LEFT(Tabla3[[#This Row],[id_detalle]],2)</f>
        <v>06</v>
      </c>
      <c r="B7873" s="46" t="str">
        <f>VLOOKUP((LEFT(Tabla3[[#This Row],[id_detalle]],2)),id_rubro[[id]:[Rubro]],2,0)</f>
        <v>COMERCIO, ABASTECIMIENTO Y DISTRIBUCIÓN</v>
      </c>
      <c r="C7873" s="36" t="s">
        <v>1389</v>
      </c>
      <c r="D7873" s="45" t="str">
        <f>+Tabla3[[#This Row],[id_detalle]]&amp;" "&amp;VLOOKUP(Tabla3[[#This Row],[id_detalle]],rubro_detalle[[Código]:[Rubro Detalle]],2,0)</f>
        <v>06.00.401 Importadoras y Representantes</v>
      </c>
      <c r="E7873" s="33">
        <f t="shared" si="1342"/>
        <v>244</v>
      </c>
      <c r="F7873" s="47" t="str">
        <f t="shared" si="1343"/>
        <v>06.00.401-244</v>
      </c>
      <c r="G7873" s="37" t="s">
        <v>5625</v>
      </c>
      <c r="H7873" s="37">
        <v>776</v>
      </c>
    </row>
    <row r="7874" spans="1:8" x14ac:dyDescent="0.3">
      <c r="A7874" s="34" t="str">
        <f>+LEFT(Tabla3[[#This Row],[id_detalle]],2)</f>
        <v>06</v>
      </c>
      <c r="B7874" s="46" t="str">
        <f>VLOOKUP((LEFT(Tabla3[[#This Row],[id_detalle]],2)),id_rubro[[id]:[Rubro]],2,0)</f>
        <v>COMERCIO, ABASTECIMIENTO Y DISTRIBUCIÓN</v>
      </c>
      <c r="C7874" s="36" t="s">
        <v>1389</v>
      </c>
      <c r="D7874" s="45" t="str">
        <f>+Tabla3[[#This Row],[id_detalle]]&amp;" "&amp;VLOOKUP(Tabla3[[#This Row],[id_detalle]],rubro_detalle[[Código]:[Rubro Detalle]],2,0)</f>
        <v>06.00.401 Importadoras y Representantes</v>
      </c>
      <c r="E7874" s="33">
        <f t="shared" si="1342"/>
        <v>245</v>
      </c>
      <c r="F7874" s="47" t="str">
        <f t="shared" si="1343"/>
        <v>06.00.401-245</v>
      </c>
      <c r="G7874" s="37" t="s">
        <v>6536</v>
      </c>
      <c r="H7874" s="37">
        <v>777</v>
      </c>
    </row>
    <row r="7875" spans="1:8" x14ac:dyDescent="0.3">
      <c r="A7875" s="34" t="str">
        <f>+LEFT(Tabla3[[#This Row],[id_detalle]],2)</f>
        <v>06</v>
      </c>
      <c r="B7875" s="46" t="str">
        <f>VLOOKUP((LEFT(Tabla3[[#This Row],[id_detalle]],2)),id_rubro[[id]:[Rubro]],2,0)</f>
        <v>COMERCIO, ABASTECIMIENTO Y DISTRIBUCIÓN</v>
      </c>
      <c r="C7875" s="36" t="s">
        <v>1389</v>
      </c>
      <c r="D7875" s="45" t="str">
        <f>+Tabla3[[#This Row],[id_detalle]]&amp;" "&amp;VLOOKUP(Tabla3[[#This Row],[id_detalle]],rubro_detalle[[Código]:[Rubro Detalle]],2,0)</f>
        <v>06.00.401 Importadoras y Representantes</v>
      </c>
      <c r="E7875" s="33">
        <f t="shared" si="1342"/>
        <v>246</v>
      </c>
      <c r="F7875" s="47" t="str">
        <f t="shared" si="1343"/>
        <v>06.00.401-246</v>
      </c>
      <c r="G7875" s="37" t="s">
        <v>5735</v>
      </c>
      <c r="H7875" s="37">
        <v>777</v>
      </c>
    </row>
    <row r="7876" spans="1:8" x14ac:dyDescent="0.3">
      <c r="A7876" s="34" t="str">
        <f>+LEFT(Tabla3[[#This Row],[id_detalle]],2)</f>
        <v>06</v>
      </c>
      <c r="B7876" s="46" t="str">
        <f>VLOOKUP((LEFT(Tabla3[[#This Row],[id_detalle]],2)),id_rubro[[id]:[Rubro]],2,0)</f>
        <v>COMERCIO, ABASTECIMIENTO Y DISTRIBUCIÓN</v>
      </c>
      <c r="C7876" s="36" t="s">
        <v>1389</v>
      </c>
      <c r="D7876" s="45" t="str">
        <f>+Tabla3[[#This Row],[id_detalle]]&amp;" "&amp;VLOOKUP(Tabla3[[#This Row],[id_detalle]],rubro_detalle[[Código]:[Rubro Detalle]],2,0)</f>
        <v>06.00.401 Importadoras y Representantes</v>
      </c>
      <c r="E7876" s="33">
        <f t="shared" si="1342"/>
        <v>247</v>
      </c>
      <c r="F7876" s="47" t="str">
        <f t="shared" si="1343"/>
        <v>06.00.401-247</v>
      </c>
      <c r="G7876" s="37" t="s">
        <v>5686</v>
      </c>
      <c r="H7876" s="37">
        <v>778</v>
      </c>
    </row>
    <row r="7877" spans="1:8" x14ac:dyDescent="0.3">
      <c r="A7877" s="34" t="str">
        <f>+LEFT(Tabla3[[#This Row],[id_detalle]],2)</f>
        <v>06</v>
      </c>
      <c r="B7877" s="46" t="str">
        <f>VLOOKUP((LEFT(Tabla3[[#This Row],[id_detalle]],2)),id_rubro[[id]:[Rubro]],2,0)</f>
        <v>COMERCIO, ABASTECIMIENTO Y DISTRIBUCIÓN</v>
      </c>
      <c r="C7877" s="36" t="s">
        <v>1389</v>
      </c>
      <c r="D7877" s="45" t="str">
        <f>+Tabla3[[#This Row],[id_detalle]]&amp;" "&amp;VLOOKUP(Tabla3[[#This Row],[id_detalle]],rubro_detalle[[Código]:[Rubro Detalle]],2,0)</f>
        <v>06.00.401 Importadoras y Representantes</v>
      </c>
      <c r="E7877" s="33">
        <f t="shared" si="1342"/>
        <v>248</v>
      </c>
      <c r="F7877" s="47" t="str">
        <f t="shared" si="1343"/>
        <v>06.00.401-248</v>
      </c>
      <c r="G7877" s="37" t="s">
        <v>5736</v>
      </c>
      <c r="H7877" s="37">
        <v>779</v>
      </c>
    </row>
    <row r="7878" spans="1:8" x14ac:dyDescent="0.3">
      <c r="A7878" s="34" t="str">
        <f>+LEFT(Tabla3[[#This Row],[id_detalle]],2)</f>
        <v>06</v>
      </c>
      <c r="B7878" s="46" t="str">
        <f>VLOOKUP((LEFT(Tabla3[[#This Row],[id_detalle]],2)),id_rubro[[id]:[Rubro]],2,0)</f>
        <v>COMERCIO, ABASTECIMIENTO Y DISTRIBUCIÓN</v>
      </c>
      <c r="C7878" s="36" t="s">
        <v>1389</v>
      </c>
      <c r="D7878" s="45" t="str">
        <f>+Tabla3[[#This Row],[id_detalle]]&amp;" "&amp;VLOOKUP(Tabla3[[#This Row],[id_detalle]],rubro_detalle[[Código]:[Rubro Detalle]],2,0)</f>
        <v>06.00.401 Importadoras y Representantes</v>
      </c>
      <c r="E7878" s="33">
        <f t="shared" si="1342"/>
        <v>249</v>
      </c>
      <c r="F7878" s="47" t="str">
        <f t="shared" si="1343"/>
        <v>06.00.401-249</v>
      </c>
      <c r="G7878" s="37" t="s">
        <v>5383</v>
      </c>
      <c r="H7878" s="37">
        <v>782</v>
      </c>
    </row>
    <row r="7879" spans="1:8" x14ac:dyDescent="0.3">
      <c r="A7879" s="34" t="str">
        <f>+LEFT(Tabla3[[#This Row],[id_detalle]],2)</f>
        <v>06</v>
      </c>
      <c r="B7879" s="46" t="str">
        <f>VLOOKUP((LEFT(Tabla3[[#This Row],[id_detalle]],2)),id_rubro[[id]:[Rubro]],2,0)</f>
        <v>COMERCIO, ABASTECIMIENTO Y DISTRIBUCIÓN</v>
      </c>
      <c r="C7879" s="36" t="s">
        <v>1389</v>
      </c>
      <c r="D7879" s="45" t="str">
        <f>+Tabla3[[#This Row],[id_detalle]]&amp;" "&amp;VLOOKUP(Tabla3[[#This Row],[id_detalle]],rubro_detalle[[Código]:[Rubro Detalle]],2,0)</f>
        <v>06.00.401 Importadoras y Representantes</v>
      </c>
      <c r="E7879" s="33">
        <f t="shared" si="1342"/>
        <v>250</v>
      </c>
      <c r="F7879" s="47" t="str">
        <f t="shared" si="1343"/>
        <v>06.00.401-250</v>
      </c>
      <c r="G7879" s="37" t="s">
        <v>6568</v>
      </c>
      <c r="H7879" s="37">
        <v>785</v>
      </c>
    </row>
    <row r="7880" spans="1:8" x14ac:dyDescent="0.3">
      <c r="A7880" s="34" t="str">
        <f>+LEFT(Tabla3[[#This Row],[id_detalle]],2)</f>
        <v>06</v>
      </c>
      <c r="B7880" s="46" t="str">
        <f>VLOOKUP((LEFT(Tabla3[[#This Row],[id_detalle]],2)),id_rubro[[id]:[Rubro]],2,0)</f>
        <v>COMERCIO, ABASTECIMIENTO Y DISTRIBUCIÓN</v>
      </c>
      <c r="C7880" s="36" t="s">
        <v>1389</v>
      </c>
      <c r="D7880" s="45" t="str">
        <f>+Tabla3[[#This Row],[id_detalle]]&amp;" "&amp;VLOOKUP(Tabla3[[#This Row],[id_detalle]],rubro_detalle[[Código]:[Rubro Detalle]],2,0)</f>
        <v>06.00.401 Importadoras y Representantes</v>
      </c>
      <c r="E7880" s="33">
        <f t="shared" si="1342"/>
        <v>251</v>
      </c>
      <c r="F7880" s="47" t="str">
        <f t="shared" si="1343"/>
        <v>06.00.401-251</v>
      </c>
      <c r="G7880" s="37" t="s">
        <v>4083</v>
      </c>
      <c r="H7880" s="37">
        <v>786</v>
      </c>
    </row>
    <row r="7881" spans="1:8" x14ac:dyDescent="0.3">
      <c r="A7881" s="34" t="str">
        <f>+LEFT(Tabla3[[#This Row],[id_detalle]],2)</f>
        <v>06</v>
      </c>
      <c r="B7881" s="46" t="str">
        <f>VLOOKUP((LEFT(Tabla3[[#This Row],[id_detalle]],2)),id_rubro[[id]:[Rubro]],2,0)</f>
        <v>COMERCIO, ABASTECIMIENTO Y DISTRIBUCIÓN</v>
      </c>
      <c r="C7881" s="36" t="s">
        <v>1389</v>
      </c>
      <c r="D7881" s="45" t="str">
        <f>+Tabla3[[#This Row],[id_detalle]]&amp;" "&amp;VLOOKUP(Tabla3[[#This Row],[id_detalle]],rubro_detalle[[Código]:[Rubro Detalle]],2,0)</f>
        <v>06.00.401 Importadoras y Representantes</v>
      </c>
      <c r="E7881" s="33">
        <f t="shared" si="1342"/>
        <v>252</v>
      </c>
      <c r="F7881" s="47" t="str">
        <f t="shared" si="1343"/>
        <v>06.00.401-252</v>
      </c>
      <c r="G7881" s="37" t="s">
        <v>5088</v>
      </c>
      <c r="H7881" s="37">
        <v>789</v>
      </c>
    </row>
    <row r="7882" spans="1:8" x14ac:dyDescent="0.3">
      <c r="A7882" s="34" t="str">
        <f>+LEFT(Tabla3[[#This Row],[id_detalle]],2)</f>
        <v>06</v>
      </c>
      <c r="B7882" s="46" t="str">
        <f>VLOOKUP((LEFT(Tabla3[[#This Row],[id_detalle]],2)),id_rubro[[id]:[Rubro]],2,0)</f>
        <v>COMERCIO, ABASTECIMIENTO Y DISTRIBUCIÓN</v>
      </c>
      <c r="C7882" s="36" t="s">
        <v>1389</v>
      </c>
      <c r="D7882" s="45" t="str">
        <f>+Tabla3[[#This Row],[id_detalle]]&amp;" "&amp;VLOOKUP(Tabla3[[#This Row],[id_detalle]],rubro_detalle[[Código]:[Rubro Detalle]],2,0)</f>
        <v>06.00.401 Importadoras y Representantes</v>
      </c>
      <c r="E7882" s="33">
        <f t="shared" si="1342"/>
        <v>253</v>
      </c>
      <c r="F7882" s="47" t="str">
        <f t="shared" si="1343"/>
        <v>06.00.401-253</v>
      </c>
      <c r="G7882" s="37" t="s">
        <v>4450</v>
      </c>
      <c r="H7882" s="37">
        <v>790</v>
      </c>
    </row>
    <row r="7883" spans="1:8" x14ac:dyDescent="0.3">
      <c r="A7883" s="34" t="str">
        <f>+LEFT(Tabla3[[#This Row],[id_detalle]],2)</f>
        <v>06</v>
      </c>
      <c r="B7883" s="46" t="str">
        <f>VLOOKUP((LEFT(Tabla3[[#This Row],[id_detalle]],2)),id_rubro[[id]:[Rubro]],2,0)</f>
        <v>COMERCIO, ABASTECIMIENTO Y DISTRIBUCIÓN</v>
      </c>
      <c r="C7883" s="36" t="s">
        <v>1389</v>
      </c>
      <c r="D7883" s="45" t="str">
        <f>+Tabla3[[#This Row],[id_detalle]]&amp;" "&amp;VLOOKUP(Tabla3[[#This Row],[id_detalle]],rubro_detalle[[Código]:[Rubro Detalle]],2,0)</f>
        <v>06.00.401 Importadoras y Representantes</v>
      </c>
      <c r="E7883" s="33">
        <f t="shared" si="1342"/>
        <v>254</v>
      </c>
      <c r="F7883" s="47" t="str">
        <f t="shared" si="1343"/>
        <v>06.00.401-254</v>
      </c>
      <c r="G7883" s="37" t="s">
        <v>6766</v>
      </c>
      <c r="H7883" s="37">
        <v>790</v>
      </c>
    </row>
    <row r="7884" spans="1:8" x14ac:dyDescent="0.3">
      <c r="A7884" s="34" t="str">
        <f>+LEFT(Tabla3[[#This Row],[id_detalle]],2)</f>
        <v>06</v>
      </c>
      <c r="B7884" s="46" t="str">
        <f>VLOOKUP((LEFT(Tabla3[[#This Row],[id_detalle]],2)),id_rubro[[id]:[Rubro]],2,0)</f>
        <v>COMERCIO, ABASTECIMIENTO Y DISTRIBUCIÓN</v>
      </c>
      <c r="C7884" s="36" t="s">
        <v>1389</v>
      </c>
      <c r="D7884" s="45" t="str">
        <f>+Tabla3[[#This Row],[id_detalle]]&amp;" "&amp;VLOOKUP(Tabla3[[#This Row],[id_detalle]],rubro_detalle[[Código]:[Rubro Detalle]],2,0)</f>
        <v>06.00.401 Importadoras y Representantes</v>
      </c>
      <c r="E7884" s="33">
        <f t="shared" si="1342"/>
        <v>255</v>
      </c>
      <c r="F7884" s="47" t="str">
        <f t="shared" si="1343"/>
        <v>06.00.401-255</v>
      </c>
      <c r="G7884" s="37" t="s">
        <v>5311</v>
      </c>
      <c r="H7884" s="37">
        <v>792</v>
      </c>
    </row>
    <row r="7885" spans="1:8" x14ac:dyDescent="0.3">
      <c r="A7885" s="34" t="str">
        <f>+LEFT(Tabla3[[#This Row],[id_detalle]],2)</f>
        <v>06</v>
      </c>
      <c r="B7885" s="46" t="str">
        <f>VLOOKUP((LEFT(Tabla3[[#This Row],[id_detalle]],2)),id_rubro[[id]:[Rubro]],2,0)</f>
        <v>COMERCIO, ABASTECIMIENTO Y DISTRIBUCIÓN</v>
      </c>
      <c r="C7885" s="36" t="s">
        <v>1389</v>
      </c>
      <c r="D7885" s="45" t="str">
        <f>+Tabla3[[#This Row],[id_detalle]]&amp;" "&amp;VLOOKUP(Tabla3[[#This Row],[id_detalle]],rubro_detalle[[Código]:[Rubro Detalle]],2,0)</f>
        <v>06.00.401 Importadoras y Representantes</v>
      </c>
      <c r="E7885" s="33">
        <f t="shared" ref="E7885:E7919" si="1344">+IF(D7885=D7884,E7884+1,1)</f>
        <v>256</v>
      </c>
      <c r="F7885" s="47" t="str">
        <f t="shared" ref="F7885:F7919" si="1345">+LEFT(D7885,9)&amp;"-"&amp;E7885</f>
        <v>06.00.401-256</v>
      </c>
      <c r="G7885" s="37" t="s">
        <v>4879</v>
      </c>
      <c r="H7885" s="37">
        <v>793</v>
      </c>
    </row>
    <row r="7886" spans="1:8" x14ac:dyDescent="0.3">
      <c r="A7886" s="34" t="str">
        <f>+LEFT(Tabla3[[#This Row],[id_detalle]],2)</f>
        <v>06</v>
      </c>
      <c r="B7886" s="46" t="str">
        <f>VLOOKUP((LEFT(Tabla3[[#This Row],[id_detalle]],2)),id_rubro[[id]:[Rubro]],2,0)</f>
        <v>COMERCIO, ABASTECIMIENTO Y DISTRIBUCIÓN</v>
      </c>
      <c r="C7886" s="36" t="s">
        <v>1389</v>
      </c>
      <c r="D7886" s="45" t="str">
        <f>+Tabla3[[#This Row],[id_detalle]]&amp;" "&amp;VLOOKUP(Tabla3[[#This Row],[id_detalle]],rubro_detalle[[Código]:[Rubro Detalle]],2,0)</f>
        <v>06.00.401 Importadoras y Representantes</v>
      </c>
      <c r="E7886" s="33">
        <f t="shared" si="1344"/>
        <v>257</v>
      </c>
      <c r="F7886" s="47" t="str">
        <f t="shared" si="1345"/>
        <v>06.00.401-257</v>
      </c>
      <c r="G7886" s="37" t="s">
        <v>4514</v>
      </c>
      <c r="H7886" s="37">
        <v>793</v>
      </c>
    </row>
    <row r="7887" spans="1:8" x14ac:dyDescent="0.3">
      <c r="A7887" s="34" t="str">
        <f>+LEFT(Tabla3[[#This Row],[id_detalle]],2)</f>
        <v>06</v>
      </c>
      <c r="B7887" s="46" t="str">
        <f>VLOOKUP((LEFT(Tabla3[[#This Row],[id_detalle]],2)),id_rubro[[id]:[Rubro]],2,0)</f>
        <v>COMERCIO, ABASTECIMIENTO Y DISTRIBUCIÓN</v>
      </c>
      <c r="C7887" s="36" t="s">
        <v>1389</v>
      </c>
      <c r="D7887" s="45" t="str">
        <f>+Tabla3[[#This Row],[id_detalle]]&amp;" "&amp;VLOOKUP(Tabla3[[#This Row],[id_detalle]],rubro_detalle[[Código]:[Rubro Detalle]],2,0)</f>
        <v>06.00.401 Importadoras y Representantes</v>
      </c>
      <c r="E7887" s="33">
        <f t="shared" si="1344"/>
        <v>258</v>
      </c>
      <c r="F7887" s="47" t="str">
        <f t="shared" si="1345"/>
        <v>06.00.401-258</v>
      </c>
      <c r="G7887" s="37" t="s">
        <v>5007</v>
      </c>
      <c r="H7887" s="37">
        <v>794</v>
      </c>
    </row>
    <row r="7888" spans="1:8" x14ac:dyDescent="0.3">
      <c r="A7888" s="34" t="str">
        <f>+LEFT(Tabla3[[#This Row],[id_detalle]],2)</f>
        <v>06</v>
      </c>
      <c r="B7888" s="46" t="str">
        <f>VLOOKUP((LEFT(Tabla3[[#This Row],[id_detalle]],2)),id_rubro[[id]:[Rubro]],2,0)</f>
        <v>COMERCIO, ABASTECIMIENTO Y DISTRIBUCIÓN</v>
      </c>
      <c r="C7888" s="36" t="s">
        <v>1389</v>
      </c>
      <c r="D7888" s="45" t="str">
        <f>+Tabla3[[#This Row],[id_detalle]]&amp;" "&amp;VLOOKUP(Tabla3[[#This Row],[id_detalle]],rubro_detalle[[Código]:[Rubro Detalle]],2,0)</f>
        <v>06.00.401 Importadoras y Representantes</v>
      </c>
      <c r="E7888" s="33">
        <f t="shared" si="1344"/>
        <v>259</v>
      </c>
      <c r="F7888" s="47" t="str">
        <f t="shared" si="1345"/>
        <v>06.00.401-259</v>
      </c>
      <c r="G7888" s="37" t="s">
        <v>4447</v>
      </c>
      <c r="H7888" s="37">
        <v>796</v>
      </c>
    </row>
    <row r="7889" spans="1:8" x14ac:dyDescent="0.3">
      <c r="A7889" s="34" t="str">
        <f>+LEFT(Tabla3[[#This Row],[id_detalle]],2)</f>
        <v>06</v>
      </c>
      <c r="B7889" s="46" t="str">
        <f>VLOOKUP((LEFT(Tabla3[[#This Row],[id_detalle]],2)),id_rubro[[id]:[Rubro]],2,0)</f>
        <v>COMERCIO, ABASTECIMIENTO Y DISTRIBUCIÓN</v>
      </c>
      <c r="C7889" s="36" t="s">
        <v>1389</v>
      </c>
      <c r="D7889" s="45" t="str">
        <f>+Tabla3[[#This Row],[id_detalle]]&amp;" "&amp;VLOOKUP(Tabla3[[#This Row],[id_detalle]],rubro_detalle[[Código]:[Rubro Detalle]],2,0)</f>
        <v>06.00.401 Importadoras y Representantes</v>
      </c>
      <c r="E7889" s="33">
        <f t="shared" si="1344"/>
        <v>260</v>
      </c>
      <c r="F7889" s="47" t="str">
        <f t="shared" si="1345"/>
        <v>06.00.401-260</v>
      </c>
      <c r="G7889" s="37" t="s">
        <v>3040</v>
      </c>
      <c r="H7889" s="37">
        <v>796</v>
      </c>
    </row>
    <row r="7890" spans="1:8" x14ac:dyDescent="0.3">
      <c r="A7890" s="34" t="str">
        <f>+LEFT(Tabla3[[#This Row],[id_detalle]],2)</f>
        <v>06</v>
      </c>
      <c r="B7890" s="46" t="str">
        <f>VLOOKUP((LEFT(Tabla3[[#This Row],[id_detalle]],2)),id_rubro[[id]:[Rubro]],2,0)</f>
        <v>COMERCIO, ABASTECIMIENTO Y DISTRIBUCIÓN</v>
      </c>
      <c r="C7890" s="36" t="s">
        <v>1389</v>
      </c>
      <c r="D7890" s="45" t="str">
        <f>+Tabla3[[#This Row],[id_detalle]]&amp;" "&amp;VLOOKUP(Tabla3[[#This Row],[id_detalle]],rubro_detalle[[Código]:[Rubro Detalle]],2,0)</f>
        <v>06.00.401 Importadoras y Representantes</v>
      </c>
      <c r="E7890" s="33">
        <f t="shared" si="1344"/>
        <v>261</v>
      </c>
      <c r="F7890" s="47" t="str">
        <f t="shared" si="1345"/>
        <v>06.00.401-261</v>
      </c>
      <c r="G7890" s="38" t="s">
        <v>5412</v>
      </c>
      <c r="H7890" s="38">
        <v>798</v>
      </c>
    </row>
    <row r="7891" spans="1:8" x14ac:dyDescent="0.3">
      <c r="A7891" s="34" t="str">
        <f>+LEFT(Tabla3[[#This Row],[id_detalle]],2)</f>
        <v>06</v>
      </c>
      <c r="B7891" s="46" t="str">
        <f>VLOOKUP((LEFT(Tabla3[[#This Row],[id_detalle]],2)),id_rubro[[id]:[Rubro]],2,0)</f>
        <v>COMERCIO, ABASTECIMIENTO Y DISTRIBUCIÓN</v>
      </c>
      <c r="C7891" s="36" t="s">
        <v>1389</v>
      </c>
      <c r="D7891" s="45" t="str">
        <f>+Tabla3[[#This Row],[id_detalle]]&amp;" "&amp;VLOOKUP(Tabla3[[#This Row],[id_detalle]],rubro_detalle[[Código]:[Rubro Detalle]],2,0)</f>
        <v>06.00.401 Importadoras y Representantes</v>
      </c>
      <c r="E7891" s="33">
        <f t="shared" si="1344"/>
        <v>262</v>
      </c>
      <c r="F7891" s="47" t="str">
        <f t="shared" si="1345"/>
        <v>06.00.401-262</v>
      </c>
      <c r="G7891" s="37" t="s">
        <v>3573</v>
      </c>
      <c r="H7891" s="37">
        <v>801</v>
      </c>
    </row>
    <row r="7892" spans="1:8" x14ac:dyDescent="0.3">
      <c r="A7892" s="34" t="str">
        <f>+LEFT(Tabla3[[#This Row],[id_detalle]],2)</f>
        <v>06</v>
      </c>
      <c r="B7892" s="46" t="str">
        <f>VLOOKUP((LEFT(Tabla3[[#This Row],[id_detalle]],2)),id_rubro[[id]:[Rubro]],2,0)</f>
        <v>COMERCIO, ABASTECIMIENTO Y DISTRIBUCIÓN</v>
      </c>
      <c r="C7892" s="36" t="s">
        <v>1389</v>
      </c>
      <c r="D7892" s="45" t="str">
        <f>+Tabla3[[#This Row],[id_detalle]]&amp;" "&amp;VLOOKUP(Tabla3[[#This Row],[id_detalle]],rubro_detalle[[Código]:[Rubro Detalle]],2,0)</f>
        <v>06.00.401 Importadoras y Representantes</v>
      </c>
      <c r="E7892" s="33">
        <f t="shared" si="1344"/>
        <v>263</v>
      </c>
      <c r="F7892" s="47" t="str">
        <f t="shared" si="1345"/>
        <v>06.00.401-263</v>
      </c>
      <c r="G7892" s="37" t="s">
        <v>6767</v>
      </c>
      <c r="H7892" s="37">
        <v>803</v>
      </c>
    </row>
    <row r="7893" spans="1:8" x14ac:dyDescent="0.3">
      <c r="A7893" s="34" t="str">
        <f>+LEFT(Tabla3[[#This Row],[id_detalle]],2)</f>
        <v>06</v>
      </c>
      <c r="B7893" s="46" t="str">
        <f>VLOOKUP((LEFT(Tabla3[[#This Row],[id_detalle]],2)),id_rubro[[id]:[Rubro]],2,0)</f>
        <v>COMERCIO, ABASTECIMIENTO Y DISTRIBUCIÓN</v>
      </c>
      <c r="C7893" s="36" t="s">
        <v>1389</v>
      </c>
      <c r="D7893" s="45" t="str">
        <f>+Tabla3[[#This Row],[id_detalle]]&amp;" "&amp;VLOOKUP(Tabla3[[#This Row],[id_detalle]],rubro_detalle[[Código]:[Rubro Detalle]],2,0)</f>
        <v>06.00.401 Importadoras y Representantes</v>
      </c>
      <c r="E7893" s="33">
        <f t="shared" si="1344"/>
        <v>264</v>
      </c>
      <c r="F7893" s="47" t="str">
        <f t="shared" si="1345"/>
        <v>06.00.401-264</v>
      </c>
      <c r="G7893" s="37" t="s">
        <v>3760</v>
      </c>
      <c r="H7893" s="37">
        <v>805</v>
      </c>
    </row>
    <row r="7894" spans="1:8" x14ac:dyDescent="0.3">
      <c r="A7894" s="34" t="str">
        <f>+LEFT(Tabla3[[#This Row],[id_detalle]],2)</f>
        <v>06</v>
      </c>
      <c r="B7894" s="46" t="str">
        <f>VLOOKUP((LEFT(Tabla3[[#This Row],[id_detalle]],2)),id_rubro[[id]:[Rubro]],2,0)</f>
        <v>COMERCIO, ABASTECIMIENTO Y DISTRIBUCIÓN</v>
      </c>
      <c r="C7894" s="36" t="s">
        <v>1389</v>
      </c>
      <c r="D7894" s="45" t="str">
        <f>+Tabla3[[#This Row],[id_detalle]]&amp;" "&amp;VLOOKUP(Tabla3[[#This Row],[id_detalle]],rubro_detalle[[Código]:[Rubro Detalle]],2,0)</f>
        <v>06.00.401 Importadoras y Representantes</v>
      </c>
      <c r="E7894" s="33">
        <f t="shared" si="1344"/>
        <v>265</v>
      </c>
      <c r="F7894" s="47" t="str">
        <f t="shared" si="1345"/>
        <v>06.00.401-265</v>
      </c>
      <c r="G7894" s="37" t="s">
        <v>6768</v>
      </c>
      <c r="H7894" s="37">
        <v>807</v>
      </c>
    </row>
    <row r="7895" spans="1:8" x14ac:dyDescent="0.3">
      <c r="A7895" s="34" t="str">
        <f>+LEFT(Tabla3[[#This Row],[id_detalle]],2)</f>
        <v>06</v>
      </c>
      <c r="B7895" s="46" t="str">
        <f>VLOOKUP((LEFT(Tabla3[[#This Row],[id_detalle]],2)),id_rubro[[id]:[Rubro]],2,0)</f>
        <v>COMERCIO, ABASTECIMIENTO Y DISTRIBUCIÓN</v>
      </c>
      <c r="C7895" s="36" t="s">
        <v>1389</v>
      </c>
      <c r="D7895" s="45" t="str">
        <f>+Tabla3[[#This Row],[id_detalle]]&amp;" "&amp;VLOOKUP(Tabla3[[#This Row],[id_detalle]],rubro_detalle[[Código]:[Rubro Detalle]],2,0)</f>
        <v>06.00.401 Importadoras y Representantes</v>
      </c>
      <c r="E7895" s="33">
        <f t="shared" si="1344"/>
        <v>266</v>
      </c>
      <c r="F7895" s="47" t="str">
        <f t="shared" si="1345"/>
        <v>06.00.401-266</v>
      </c>
      <c r="G7895" s="37" t="s">
        <v>4491</v>
      </c>
      <c r="H7895" s="37">
        <v>812</v>
      </c>
    </row>
    <row r="7896" spans="1:8" x14ac:dyDescent="0.3">
      <c r="A7896" s="34" t="str">
        <f>+LEFT(Tabla3[[#This Row],[id_detalle]],2)</f>
        <v>06</v>
      </c>
      <c r="B7896" s="46" t="str">
        <f>VLOOKUP((LEFT(Tabla3[[#This Row],[id_detalle]],2)),id_rubro[[id]:[Rubro]],2,0)</f>
        <v>COMERCIO, ABASTECIMIENTO Y DISTRIBUCIÓN</v>
      </c>
      <c r="C7896" s="36" t="s">
        <v>1389</v>
      </c>
      <c r="D7896" s="45" t="str">
        <f>+Tabla3[[#This Row],[id_detalle]]&amp;" "&amp;VLOOKUP(Tabla3[[#This Row],[id_detalle]],rubro_detalle[[Código]:[Rubro Detalle]],2,0)</f>
        <v>06.00.401 Importadoras y Representantes</v>
      </c>
      <c r="E7896" s="33">
        <f t="shared" si="1344"/>
        <v>267</v>
      </c>
      <c r="F7896" s="47" t="str">
        <f t="shared" si="1345"/>
        <v>06.00.401-267</v>
      </c>
      <c r="G7896" s="37" t="s">
        <v>6769</v>
      </c>
      <c r="H7896" s="37">
        <v>814</v>
      </c>
    </row>
    <row r="7897" spans="1:8" x14ac:dyDescent="0.3">
      <c r="A7897" s="34" t="str">
        <f>+LEFT(Tabla3[[#This Row],[id_detalle]],2)</f>
        <v>06</v>
      </c>
      <c r="B7897" s="46" t="str">
        <f>VLOOKUP((LEFT(Tabla3[[#This Row],[id_detalle]],2)),id_rubro[[id]:[Rubro]],2,0)</f>
        <v>COMERCIO, ABASTECIMIENTO Y DISTRIBUCIÓN</v>
      </c>
      <c r="C7897" s="36" t="s">
        <v>1389</v>
      </c>
      <c r="D7897" s="45" t="str">
        <f>+Tabla3[[#This Row],[id_detalle]]&amp;" "&amp;VLOOKUP(Tabla3[[#This Row],[id_detalle]],rubro_detalle[[Código]:[Rubro Detalle]],2,0)</f>
        <v>06.00.401 Importadoras y Representantes</v>
      </c>
      <c r="E7897" s="33">
        <f t="shared" si="1344"/>
        <v>268</v>
      </c>
      <c r="F7897" s="47" t="str">
        <f t="shared" si="1345"/>
        <v>06.00.401-268</v>
      </c>
      <c r="G7897" s="37" t="s">
        <v>6770</v>
      </c>
      <c r="H7897" s="37">
        <v>816</v>
      </c>
    </row>
    <row r="7898" spans="1:8" x14ac:dyDescent="0.3">
      <c r="A7898" s="34" t="str">
        <f>+LEFT(Tabla3[[#This Row],[id_detalle]],2)</f>
        <v>06</v>
      </c>
      <c r="B7898" s="46" t="str">
        <f>VLOOKUP((LEFT(Tabla3[[#This Row],[id_detalle]],2)),id_rubro[[id]:[Rubro]],2,0)</f>
        <v>COMERCIO, ABASTECIMIENTO Y DISTRIBUCIÓN</v>
      </c>
      <c r="C7898" s="36" t="s">
        <v>1389</v>
      </c>
      <c r="D7898" s="45" t="str">
        <f>+Tabla3[[#This Row],[id_detalle]]&amp;" "&amp;VLOOKUP(Tabla3[[#This Row],[id_detalle]],rubro_detalle[[Código]:[Rubro Detalle]],2,0)</f>
        <v>06.00.401 Importadoras y Representantes</v>
      </c>
      <c r="E7898" s="33">
        <f t="shared" si="1344"/>
        <v>269</v>
      </c>
      <c r="F7898" s="47" t="str">
        <f t="shared" si="1345"/>
        <v>06.00.401-269</v>
      </c>
      <c r="G7898" s="37" t="s">
        <v>6174</v>
      </c>
      <c r="H7898" s="37">
        <v>829</v>
      </c>
    </row>
    <row r="7899" spans="1:8" x14ac:dyDescent="0.3">
      <c r="A7899" s="34" t="str">
        <f>+LEFT(Tabla3[[#This Row],[id_detalle]],2)</f>
        <v>06</v>
      </c>
      <c r="B7899" s="46" t="str">
        <f>VLOOKUP((LEFT(Tabla3[[#This Row],[id_detalle]],2)),id_rubro[[id]:[Rubro]],2,0)</f>
        <v>COMERCIO, ABASTECIMIENTO Y DISTRIBUCIÓN</v>
      </c>
      <c r="C7899" s="36" t="s">
        <v>1389</v>
      </c>
      <c r="D7899" s="45" t="str">
        <f>+Tabla3[[#This Row],[id_detalle]]&amp;" "&amp;VLOOKUP(Tabla3[[#This Row],[id_detalle]],rubro_detalle[[Código]:[Rubro Detalle]],2,0)</f>
        <v>06.00.401 Importadoras y Representantes</v>
      </c>
      <c r="E7899" s="33">
        <f t="shared" si="1344"/>
        <v>270</v>
      </c>
      <c r="F7899" s="47" t="str">
        <f t="shared" si="1345"/>
        <v>06.00.401-270</v>
      </c>
      <c r="G7899" s="37" t="s">
        <v>6771</v>
      </c>
      <c r="H7899" s="37">
        <v>829</v>
      </c>
    </row>
    <row r="7900" spans="1:8" x14ac:dyDescent="0.3">
      <c r="A7900" s="34" t="str">
        <f>+LEFT(Tabla3[[#This Row],[id_detalle]],2)</f>
        <v>06</v>
      </c>
      <c r="B7900" s="46" t="str">
        <f>VLOOKUP((LEFT(Tabla3[[#This Row],[id_detalle]],2)),id_rubro[[id]:[Rubro]],2,0)</f>
        <v>COMERCIO, ABASTECIMIENTO Y DISTRIBUCIÓN</v>
      </c>
      <c r="C7900" s="36" t="s">
        <v>1389</v>
      </c>
      <c r="D7900" s="45" t="str">
        <f>+Tabla3[[#This Row],[id_detalle]]&amp;" "&amp;VLOOKUP(Tabla3[[#This Row],[id_detalle]],rubro_detalle[[Código]:[Rubro Detalle]],2,0)</f>
        <v>06.00.401 Importadoras y Representantes</v>
      </c>
      <c r="E7900" s="33">
        <f t="shared" si="1344"/>
        <v>271</v>
      </c>
      <c r="F7900" s="47" t="str">
        <f t="shared" si="1345"/>
        <v>06.00.401-271</v>
      </c>
      <c r="G7900" s="37" t="s">
        <v>6772</v>
      </c>
      <c r="H7900" s="37">
        <v>829</v>
      </c>
    </row>
    <row r="7901" spans="1:8" x14ac:dyDescent="0.3">
      <c r="A7901" s="34" t="str">
        <f>+LEFT(Tabla3[[#This Row],[id_detalle]],2)</f>
        <v>06</v>
      </c>
      <c r="B7901" s="46" t="str">
        <f>VLOOKUP((LEFT(Tabla3[[#This Row],[id_detalle]],2)),id_rubro[[id]:[Rubro]],2,0)</f>
        <v>COMERCIO, ABASTECIMIENTO Y DISTRIBUCIÓN</v>
      </c>
      <c r="C7901" s="36" t="s">
        <v>1389</v>
      </c>
      <c r="D7901" s="45" t="str">
        <f>+Tabla3[[#This Row],[id_detalle]]&amp;" "&amp;VLOOKUP(Tabla3[[#This Row],[id_detalle]],rubro_detalle[[Código]:[Rubro Detalle]],2,0)</f>
        <v>06.00.401 Importadoras y Representantes</v>
      </c>
      <c r="E7901" s="33">
        <f t="shared" si="1344"/>
        <v>272</v>
      </c>
      <c r="F7901" s="47" t="str">
        <f t="shared" si="1345"/>
        <v>06.00.401-272</v>
      </c>
      <c r="G7901" s="37" t="s">
        <v>5386</v>
      </c>
      <c r="H7901" s="37">
        <v>829</v>
      </c>
    </row>
    <row r="7902" spans="1:8" x14ac:dyDescent="0.3">
      <c r="A7902" s="34" t="str">
        <f>+LEFT(Tabla3[[#This Row],[id_detalle]],2)</f>
        <v>06</v>
      </c>
      <c r="B7902" s="46" t="str">
        <f>VLOOKUP((LEFT(Tabla3[[#This Row],[id_detalle]],2)),id_rubro[[id]:[Rubro]],2,0)</f>
        <v>COMERCIO, ABASTECIMIENTO Y DISTRIBUCIÓN</v>
      </c>
      <c r="C7902" s="36" t="s">
        <v>1389</v>
      </c>
      <c r="D7902" s="45" t="str">
        <f>+Tabla3[[#This Row],[id_detalle]]&amp;" "&amp;VLOOKUP(Tabla3[[#This Row],[id_detalle]],rubro_detalle[[Código]:[Rubro Detalle]],2,0)</f>
        <v>06.00.401 Importadoras y Representantes</v>
      </c>
      <c r="E7902" s="33">
        <f t="shared" si="1344"/>
        <v>273</v>
      </c>
      <c r="F7902" s="47" t="str">
        <f t="shared" si="1345"/>
        <v>06.00.401-273</v>
      </c>
      <c r="G7902" s="37" t="s">
        <v>4211</v>
      </c>
      <c r="H7902" s="37">
        <v>830</v>
      </c>
    </row>
    <row r="7903" spans="1:8" x14ac:dyDescent="0.3">
      <c r="A7903" s="34" t="str">
        <f>+LEFT(Tabla3[[#This Row],[id_detalle]],2)</f>
        <v>06</v>
      </c>
      <c r="B7903" s="46" t="str">
        <f>VLOOKUP((LEFT(Tabla3[[#This Row],[id_detalle]],2)),id_rubro[[id]:[Rubro]],2,0)</f>
        <v>COMERCIO, ABASTECIMIENTO Y DISTRIBUCIÓN</v>
      </c>
      <c r="C7903" s="36" t="s">
        <v>1389</v>
      </c>
      <c r="D7903" s="45" t="str">
        <f>+Tabla3[[#This Row],[id_detalle]]&amp;" "&amp;VLOOKUP(Tabla3[[#This Row],[id_detalle]],rubro_detalle[[Código]:[Rubro Detalle]],2,0)</f>
        <v>06.00.401 Importadoras y Representantes</v>
      </c>
      <c r="E7903" s="33">
        <f t="shared" si="1344"/>
        <v>274</v>
      </c>
      <c r="F7903" s="47" t="str">
        <f t="shared" si="1345"/>
        <v>06.00.401-274</v>
      </c>
      <c r="G7903" s="37" t="s">
        <v>6773</v>
      </c>
      <c r="H7903" s="37">
        <v>831</v>
      </c>
    </row>
    <row r="7904" spans="1:8" x14ac:dyDescent="0.3">
      <c r="A7904" s="34" t="str">
        <f>+LEFT(Tabla3[[#This Row],[id_detalle]],2)</f>
        <v>06</v>
      </c>
      <c r="B7904" s="46" t="str">
        <f>VLOOKUP((LEFT(Tabla3[[#This Row],[id_detalle]],2)),id_rubro[[id]:[Rubro]],2,0)</f>
        <v>COMERCIO, ABASTECIMIENTO Y DISTRIBUCIÓN</v>
      </c>
      <c r="C7904" s="36" t="s">
        <v>1389</v>
      </c>
      <c r="D7904" s="45" t="str">
        <f>+Tabla3[[#This Row],[id_detalle]]&amp;" "&amp;VLOOKUP(Tabla3[[#This Row],[id_detalle]],rubro_detalle[[Código]:[Rubro Detalle]],2,0)</f>
        <v>06.00.401 Importadoras y Representantes</v>
      </c>
      <c r="E7904" s="33">
        <f t="shared" si="1344"/>
        <v>275</v>
      </c>
      <c r="F7904" s="47" t="str">
        <f t="shared" si="1345"/>
        <v>06.00.401-275</v>
      </c>
      <c r="G7904" s="37" t="s">
        <v>6774</v>
      </c>
      <c r="H7904" s="37">
        <v>831</v>
      </c>
    </row>
    <row r="7905" spans="1:8" x14ac:dyDescent="0.3">
      <c r="A7905" s="34" t="str">
        <f>+LEFT(Tabla3[[#This Row],[id_detalle]],2)</f>
        <v>06</v>
      </c>
      <c r="B7905" s="46" t="str">
        <f>VLOOKUP((LEFT(Tabla3[[#This Row],[id_detalle]],2)),id_rubro[[id]:[Rubro]],2,0)</f>
        <v>COMERCIO, ABASTECIMIENTO Y DISTRIBUCIÓN</v>
      </c>
      <c r="C7905" s="36" t="s">
        <v>1389</v>
      </c>
      <c r="D7905" s="45" t="str">
        <f>+Tabla3[[#This Row],[id_detalle]]&amp;" "&amp;VLOOKUP(Tabla3[[#This Row],[id_detalle]],rubro_detalle[[Código]:[Rubro Detalle]],2,0)</f>
        <v>06.00.401 Importadoras y Representantes</v>
      </c>
      <c r="E7905" s="33">
        <f t="shared" si="1344"/>
        <v>276</v>
      </c>
      <c r="F7905" s="47" t="str">
        <f t="shared" si="1345"/>
        <v>06.00.401-276</v>
      </c>
      <c r="G7905" s="37" t="s">
        <v>5359</v>
      </c>
      <c r="H7905" s="37">
        <v>834</v>
      </c>
    </row>
    <row r="7906" spans="1:8" x14ac:dyDescent="0.3">
      <c r="A7906" s="34" t="str">
        <f>+LEFT(Tabla3[[#This Row],[id_detalle]],2)</f>
        <v>06</v>
      </c>
      <c r="B7906" s="46" t="str">
        <f>VLOOKUP((LEFT(Tabla3[[#This Row],[id_detalle]],2)),id_rubro[[id]:[Rubro]],2,0)</f>
        <v>COMERCIO, ABASTECIMIENTO Y DISTRIBUCIÓN</v>
      </c>
      <c r="C7906" s="36" t="s">
        <v>1389</v>
      </c>
      <c r="D7906" s="45" t="str">
        <f>+Tabla3[[#This Row],[id_detalle]]&amp;" "&amp;VLOOKUP(Tabla3[[#This Row],[id_detalle]],rubro_detalle[[Código]:[Rubro Detalle]],2,0)</f>
        <v>06.00.401 Importadoras y Representantes</v>
      </c>
      <c r="E7906" s="33">
        <f t="shared" si="1344"/>
        <v>277</v>
      </c>
      <c r="F7906" s="47" t="str">
        <f t="shared" si="1345"/>
        <v>06.00.401-277</v>
      </c>
      <c r="G7906" s="37" t="s">
        <v>6775</v>
      </c>
      <c r="H7906" s="37">
        <v>844</v>
      </c>
    </row>
    <row r="7907" spans="1:8" x14ac:dyDescent="0.3">
      <c r="A7907" s="34" t="str">
        <f>+LEFT(Tabla3[[#This Row],[id_detalle]],2)</f>
        <v>06</v>
      </c>
      <c r="B7907" s="46" t="str">
        <f>VLOOKUP((LEFT(Tabla3[[#This Row],[id_detalle]],2)),id_rubro[[id]:[Rubro]],2,0)</f>
        <v>COMERCIO, ABASTECIMIENTO Y DISTRIBUCIÓN</v>
      </c>
      <c r="C7907" s="36" t="s">
        <v>1389</v>
      </c>
      <c r="D7907" s="45" t="str">
        <f>+Tabla3[[#This Row],[id_detalle]]&amp;" "&amp;VLOOKUP(Tabla3[[#This Row],[id_detalle]],rubro_detalle[[Código]:[Rubro Detalle]],2,0)</f>
        <v>06.00.401 Importadoras y Representantes</v>
      </c>
      <c r="E7907" s="33">
        <f t="shared" si="1344"/>
        <v>278</v>
      </c>
      <c r="F7907" s="47" t="str">
        <f t="shared" si="1345"/>
        <v>06.00.401-278</v>
      </c>
      <c r="G7907" s="37" t="s">
        <v>6776</v>
      </c>
      <c r="H7907" s="37">
        <v>846</v>
      </c>
    </row>
    <row r="7908" spans="1:8" x14ac:dyDescent="0.3">
      <c r="A7908" s="34" t="str">
        <f>+LEFT(Tabla3[[#This Row],[id_detalle]],2)</f>
        <v>06</v>
      </c>
      <c r="B7908" s="46" t="str">
        <f>VLOOKUP((LEFT(Tabla3[[#This Row],[id_detalle]],2)),id_rubro[[id]:[Rubro]],2,0)</f>
        <v>COMERCIO, ABASTECIMIENTO Y DISTRIBUCIÓN</v>
      </c>
      <c r="C7908" s="36" t="s">
        <v>1389</v>
      </c>
      <c r="D7908" s="45" t="str">
        <f>+Tabla3[[#This Row],[id_detalle]]&amp;" "&amp;VLOOKUP(Tabla3[[#This Row],[id_detalle]],rubro_detalle[[Código]:[Rubro Detalle]],2,0)</f>
        <v>06.00.401 Importadoras y Representantes</v>
      </c>
      <c r="E7908" s="33">
        <f t="shared" si="1344"/>
        <v>279</v>
      </c>
      <c r="F7908" s="47" t="str">
        <f t="shared" si="1345"/>
        <v>06.00.401-279</v>
      </c>
      <c r="G7908" s="37" t="s">
        <v>5787</v>
      </c>
      <c r="H7908" s="37">
        <v>848</v>
      </c>
    </row>
    <row r="7909" spans="1:8" x14ac:dyDescent="0.3">
      <c r="A7909" s="34" t="str">
        <f>+LEFT(Tabla3[[#This Row],[id_detalle]],2)</f>
        <v>06</v>
      </c>
      <c r="B7909" s="46" t="str">
        <f>VLOOKUP((LEFT(Tabla3[[#This Row],[id_detalle]],2)),id_rubro[[id]:[Rubro]],2,0)</f>
        <v>COMERCIO, ABASTECIMIENTO Y DISTRIBUCIÓN</v>
      </c>
      <c r="C7909" s="36" t="s">
        <v>1389</v>
      </c>
      <c r="D7909" s="45" t="str">
        <f>+Tabla3[[#This Row],[id_detalle]]&amp;" "&amp;VLOOKUP(Tabla3[[#This Row],[id_detalle]],rubro_detalle[[Código]:[Rubro Detalle]],2,0)</f>
        <v>06.00.401 Importadoras y Representantes</v>
      </c>
      <c r="E7909" s="33">
        <f t="shared" si="1344"/>
        <v>280</v>
      </c>
      <c r="F7909" s="47" t="str">
        <f t="shared" si="1345"/>
        <v>06.00.401-280</v>
      </c>
      <c r="G7909" s="37" t="s">
        <v>6777</v>
      </c>
      <c r="H7909" s="37">
        <v>850</v>
      </c>
    </row>
    <row r="7910" spans="1:8" x14ac:dyDescent="0.3">
      <c r="A7910" s="34" t="str">
        <f>+LEFT(Tabla3[[#This Row],[id_detalle]],2)</f>
        <v>06</v>
      </c>
      <c r="B7910" s="46" t="str">
        <f>VLOOKUP((LEFT(Tabla3[[#This Row],[id_detalle]],2)),id_rubro[[id]:[Rubro]],2,0)</f>
        <v>COMERCIO, ABASTECIMIENTO Y DISTRIBUCIÓN</v>
      </c>
      <c r="C7910" s="36" t="s">
        <v>1389</v>
      </c>
      <c r="D7910" s="45" t="str">
        <f>+Tabla3[[#This Row],[id_detalle]]&amp;" "&amp;VLOOKUP(Tabla3[[#This Row],[id_detalle]],rubro_detalle[[Código]:[Rubro Detalle]],2,0)</f>
        <v>06.00.401 Importadoras y Representantes</v>
      </c>
      <c r="E7910" s="33">
        <f t="shared" si="1344"/>
        <v>281</v>
      </c>
      <c r="F7910" s="47" t="str">
        <f t="shared" si="1345"/>
        <v>06.00.401-281</v>
      </c>
      <c r="G7910" s="37" t="s">
        <v>5745</v>
      </c>
      <c r="H7910" s="37">
        <v>853</v>
      </c>
    </row>
    <row r="7911" spans="1:8" x14ac:dyDescent="0.3">
      <c r="A7911" s="34" t="str">
        <f>+LEFT(Tabla3[[#This Row],[id_detalle]],2)</f>
        <v>06</v>
      </c>
      <c r="B7911" s="46" t="str">
        <f>VLOOKUP((LEFT(Tabla3[[#This Row],[id_detalle]],2)),id_rubro[[id]:[Rubro]],2,0)</f>
        <v>COMERCIO, ABASTECIMIENTO Y DISTRIBUCIÓN</v>
      </c>
      <c r="C7911" s="36" t="s">
        <v>1389</v>
      </c>
      <c r="D7911" s="45" t="str">
        <f>+Tabla3[[#This Row],[id_detalle]]&amp;" "&amp;VLOOKUP(Tabla3[[#This Row],[id_detalle]],rubro_detalle[[Código]:[Rubro Detalle]],2,0)</f>
        <v>06.00.401 Importadoras y Representantes</v>
      </c>
      <c r="E7911" s="33">
        <f t="shared" si="1344"/>
        <v>282</v>
      </c>
      <c r="F7911" s="47" t="str">
        <f t="shared" si="1345"/>
        <v>06.00.401-282</v>
      </c>
      <c r="G7911" s="37" t="s">
        <v>3968</v>
      </c>
      <c r="H7911" s="37">
        <v>853</v>
      </c>
    </row>
    <row r="7912" spans="1:8" x14ac:dyDescent="0.3">
      <c r="A7912" s="34" t="str">
        <f>+LEFT(Tabla3[[#This Row],[id_detalle]],2)</f>
        <v>06</v>
      </c>
      <c r="B7912" s="46" t="str">
        <f>VLOOKUP((LEFT(Tabla3[[#This Row],[id_detalle]],2)),id_rubro[[id]:[Rubro]],2,0)</f>
        <v>COMERCIO, ABASTECIMIENTO Y DISTRIBUCIÓN</v>
      </c>
      <c r="C7912" s="36" t="s">
        <v>1389</v>
      </c>
      <c r="D7912" s="45" t="str">
        <f>+Tabla3[[#This Row],[id_detalle]]&amp;" "&amp;VLOOKUP(Tabla3[[#This Row],[id_detalle]],rubro_detalle[[Código]:[Rubro Detalle]],2,0)</f>
        <v>06.00.401 Importadoras y Representantes</v>
      </c>
      <c r="E7912" s="33">
        <f t="shared" si="1344"/>
        <v>283</v>
      </c>
      <c r="F7912" s="47" t="str">
        <f t="shared" si="1345"/>
        <v>06.00.401-283</v>
      </c>
      <c r="G7912" s="37" t="s">
        <v>5360</v>
      </c>
      <c r="H7912" s="37">
        <v>854</v>
      </c>
    </row>
    <row r="7913" spans="1:8" x14ac:dyDescent="0.3">
      <c r="A7913" s="34" t="str">
        <f>+LEFT(Tabla3[[#This Row],[id_detalle]],2)</f>
        <v>06</v>
      </c>
      <c r="B7913" s="46" t="str">
        <f>VLOOKUP((LEFT(Tabla3[[#This Row],[id_detalle]],2)),id_rubro[[id]:[Rubro]],2,0)</f>
        <v>COMERCIO, ABASTECIMIENTO Y DISTRIBUCIÓN</v>
      </c>
      <c r="C7913" s="36" t="s">
        <v>1391</v>
      </c>
      <c r="D7913" s="45" t="str">
        <f>+Tabla3[[#This Row],[id_detalle]]&amp;" "&amp;VLOOKUP(Tabla3[[#This Row],[id_detalle]],rubro_detalle[[Código]:[Rubro Detalle]],2,0)</f>
        <v>06.00.411 Instrumentos Musicales</v>
      </c>
      <c r="E7913" s="33">
        <f t="shared" si="1344"/>
        <v>1</v>
      </c>
      <c r="F7913" s="47" t="str">
        <f t="shared" si="1345"/>
        <v>06.00.411-1</v>
      </c>
      <c r="G7913" s="37" t="s">
        <v>5630</v>
      </c>
      <c r="H7913" s="37">
        <v>314</v>
      </c>
    </row>
    <row r="7914" spans="1:8" x14ac:dyDescent="0.3">
      <c r="A7914" s="34" t="str">
        <f>+LEFT(Tabla3[[#This Row],[id_detalle]],2)</f>
        <v>06</v>
      </c>
      <c r="B7914" s="46" t="str">
        <f>VLOOKUP((LEFT(Tabla3[[#This Row],[id_detalle]],2)),id_rubro[[id]:[Rubro]],2,0)</f>
        <v>COMERCIO, ABASTECIMIENTO Y DISTRIBUCIÓN</v>
      </c>
      <c r="C7914" s="36" t="s">
        <v>1391</v>
      </c>
      <c r="D7914" s="45" t="str">
        <f>+Tabla3[[#This Row],[id_detalle]]&amp;" "&amp;VLOOKUP(Tabla3[[#This Row],[id_detalle]],rubro_detalle[[Código]:[Rubro Detalle]],2,0)</f>
        <v>06.00.411 Instrumentos Musicales</v>
      </c>
      <c r="E7914" s="33">
        <f t="shared" si="1344"/>
        <v>2</v>
      </c>
      <c r="F7914" s="47" t="str">
        <f t="shared" si="1345"/>
        <v>06.00.411-2</v>
      </c>
      <c r="G7914" s="37" t="s">
        <v>5745</v>
      </c>
      <c r="H7914" s="37">
        <v>853</v>
      </c>
    </row>
    <row r="7915" spans="1:8" x14ac:dyDescent="0.3">
      <c r="A7915" s="34" t="str">
        <f>+LEFT(Tabla3[[#This Row],[id_detalle]],2)</f>
        <v>06</v>
      </c>
      <c r="B7915" s="46" t="str">
        <f>VLOOKUP((LEFT(Tabla3[[#This Row],[id_detalle]],2)),id_rubro[[id]:[Rubro]],2,0)</f>
        <v>COMERCIO, ABASTECIMIENTO Y DISTRIBUCIÓN</v>
      </c>
      <c r="C7915" s="36" t="s">
        <v>1393</v>
      </c>
      <c r="D7915" s="45" t="str">
        <f>+Tabla3[[#This Row],[id_detalle]]&amp;" "&amp;VLOOKUP(Tabla3[[#This Row],[id_detalle]],rubro_detalle[[Código]:[Rubro Detalle]],2,0)</f>
        <v>06.00.421 Juguetes y Juegos Infantiles</v>
      </c>
      <c r="E7915" s="33">
        <f t="shared" si="1344"/>
        <v>1</v>
      </c>
      <c r="F7915" s="47" t="str">
        <f t="shared" si="1345"/>
        <v>06.00.421-1</v>
      </c>
      <c r="G7915" s="37" t="s">
        <v>5091</v>
      </c>
      <c r="H7915" s="37">
        <v>188</v>
      </c>
    </row>
    <row r="7916" spans="1:8" x14ac:dyDescent="0.3">
      <c r="A7916" s="34" t="str">
        <f>+LEFT(Tabla3[[#This Row],[id_detalle]],2)</f>
        <v>06</v>
      </c>
      <c r="B7916" s="46" t="str">
        <f>VLOOKUP((LEFT(Tabla3[[#This Row],[id_detalle]],2)),id_rubro[[id]:[Rubro]],2,0)</f>
        <v>COMERCIO, ABASTECIMIENTO Y DISTRIBUCIÓN</v>
      </c>
      <c r="C7916" s="36" t="s">
        <v>1393</v>
      </c>
      <c r="D7916" s="45" t="str">
        <f>+Tabla3[[#This Row],[id_detalle]]&amp;" "&amp;VLOOKUP(Tabla3[[#This Row],[id_detalle]],rubro_detalle[[Código]:[Rubro Detalle]],2,0)</f>
        <v>06.00.421 Juguetes y Juegos Infantiles</v>
      </c>
      <c r="E7916" s="33">
        <f t="shared" si="1344"/>
        <v>2</v>
      </c>
      <c r="F7916" s="47" t="str">
        <f t="shared" si="1345"/>
        <v>06.00.421-2</v>
      </c>
      <c r="G7916" s="37" t="s">
        <v>6778</v>
      </c>
      <c r="H7916" s="37">
        <v>324</v>
      </c>
    </row>
    <row r="7917" spans="1:8" x14ac:dyDescent="0.3">
      <c r="A7917" s="34" t="str">
        <f>+LEFT(Tabla3[[#This Row],[id_detalle]],2)</f>
        <v>06</v>
      </c>
      <c r="B7917" s="46" t="str">
        <f>VLOOKUP((LEFT(Tabla3[[#This Row],[id_detalle]],2)),id_rubro[[id]:[Rubro]],2,0)</f>
        <v>COMERCIO, ABASTECIMIENTO Y DISTRIBUCIÓN</v>
      </c>
      <c r="C7917" s="36" t="s">
        <v>1393</v>
      </c>
      <c r="D7917" s="45" t="str">
        <f>+Tabla3[[#This Row],[id_detalle]]&amp;" "&amp;VLOOKUP(Tabla3[[#This Row],[id_detalle]],rubro_detalle[[Código]:[Rubro Detalle]],2,0)</f>
        <v>06.00.421 Juguetes y Juegos Infantiles</v>
      </c>
      <c r="E7917" s="33">
        <f t="shared" si="1344"/>
        <v>3</v>
      </c>
      <c r="F7917" s="47" t="str">
        <f t="shared" si="1345"/>
        <v>06.00.421-3</v>
      </c>
      <c r="G7917" s="37" t="s">
        <v>6255</v>
      </c>
      <c r="H7917" s="37">
        <v>378</v>
      </c>
    </row>
    <row r="7918" spans="1:8" x14ac:dyDescent="0.3">
      <c r="A7918" s="34" t="str">
        <f>+LEFT(Tabla3[[#This Row],[id_detalle]],2)</f>
        <v>06</v>
      </c>
      <c r="B7918" s="46" t="str">
        <f>VLOOKUP((LEFT(Tabla3[[#This Row],[id_detalle]],2)),id_rubro[[id]:[Rubro]],2,0)</f>
        <v>COMERCIO, ABASTECIMIENTO Y DISTRIBUCIÓN</v>
      </c>
      <c r="C7918" s="36" t="s">
        <v>1393</v>
      </c>
      <c r="D7918" s="45" t="str">
        <f>+Tabla3[[#This Row],[id_detalle]]&amp;" "&amp;VLOOKUP(Tabla3[[#This Row],[id_detalle]],rubro_detalle[[Código]:[Rubro Detalle]],2,0)</f>
        <v>06.00.421 Juguetes y Juegos Infantiles</v>
      </c>
      <c r="E7918" s="33">
        <f t="shared" si="1344"/>
        <v>4</v>
      </c>
      <c r="F7918" s="47" t="str">
        <f t="shared" si="1345"/>
        <v>06.00.421-4</v>
      </c>
      <c r="G7918" s="37" t="s">
        <v>6779</v>
      </c>
      <c r="H7918" s="37">
        <v>381</v>
      </c>
    </row>
    <row r="7919" spans="1:8" x14ac:dyDescent="0.3">
      <c r="A7919" s="34" t="str">
        <f>+LEFT(Tabla3[[#This Row],[id_detalle]],2)</f>
        <v>06</v>
      </c>
      <c r="B7919" s="46" t="str">
        <f>VLOOKUP((LEFT(Tabla3[[#This Row],[id_detalle]],2)),id_rubro[[id]:[Rubro]],2,0)</f>
        <v>COMERCIO, ABASTECIMIENTO Y DISTRIBUCIÓN</v>
      </c>
      <c r="C7919" s="36" t="s">
        <v>1393</v>
      </c>
      <c r="D7919" s="45" t="str">
        <f>+Tabla3[[#This Row],[id_detalle]]&amp;" "&amp;VLOOKUP(Tabla3[[#This Row],[id_detalle]],rubro_detalle[[Código]:[Rubro Detalle]],2,0)</f>
        <v>06.00.421 Juguetes y Juegos Infantiles</v>
      </c>
      <c r="E7919" s="33">
        <f t="shared" si="1344"/>
        <v>5</v>
      </c>
      <c r="F7919" s="47" t="str">
        <f t="shared" si="1345"/>
        <v>06.00.421-5</v>
      </c>
      <c r="G7919" s="37" t="s">
        <v>6417</v>
      </c>
      <c r="H7919" s="37">
        <v>389</v>
      </c>
    </row>
    <row r="7920" spans="1:8" x14ac:dyDescent="0.3">
      <c r="A7920" s="34" t="str">
        <f>+LEFT(Tabla3[[#This Row],[id_detalle]],2)</f>
        <v>06</v>
      </c>
      <c r="B7920" s="46" t="str">
        <f>VLOOKUP((LEFT(Tabla3[[#This Row],[id_detalle]],2)),id_rubro[[id]:[Rubro]],2,0)</f>
        <v>COMERCIO, ABASTECIMIENTO Y DISTRIBUCIÓN</v>
      </c>
      <c r="C7920" s="36" t="s">
        <v>1393</v>
      </c>
      <c r="D7920" s="45" t="str">
        <f>+Tabla3[[#This Row],[id_detalle]]&amp;" "&amp;VLOOKUP(Tabla3[[#This Row],[id_detalle]],rubro_detalle[[Código]:[Rubro Detalle]],2,0)</f>
        <v>06.00.421 Juguetes y Juegos Infantiles</v>
      </c>
      <c r="E7920" s="33">
        <f t="shared" ref="E7920:E7935" si="1346">+IF(D7920=D7919,E7919+1,1)</f>
        <v>6</v>
      </c>
      <c r="F7920" s="47" t="str">
        <f t="shared" ref="F7920:F7935" si="1347">+LEFT(D7920,9)&amp;"-"&amp;E7920</f>
        <v>06.00.421-6</v>
      </c>
      <c r="G7920" s="37" t="s">
        <v>6780</v>
      </c>
      <c r="H7920" s="37">
        <v>441</v>
      </c>
    </row>
    <row r="7921" spans="1:8" x14ac:dyDescent="0.3">
      <c r="A7921" s="34" t="str">
        <f>+LEFT(Tabla3[[#This Row],[id_detalle]],2)</f>
        <v>06</v>
      </c>
      <c r="B7921" s="46" t="str">
        <f>VLOOKUP((LEFT(Tabla3[[#This Row],[id_detalle]],2)),id_rubro[[id]:[Rubro]],2,0)</f>
        <v>COMERCIO, ABASTECIMIENTO Y DISTRIBUCIÓN</v>
      </c>
      <c r="C7921" s="36" t="s">
        <v>1393</v>
      </c>
      <c r="D7921" s="45" t="str">
        <f>+Tabla3[[#This Row],[id_detalle]]&amp;" "&amp;VLOOKUP(Tabla3[[#This Row],[id_detalle]],rubro_detalle[[Código]:[Rubro Detalle]],2,0)</f>
        <v>06.00.421 Juguetes y Juegos Infantiles</v>
      </c>
      <c r="E7921" s="33">
        <f t="shared" si="1346"/>
        <v>7</v>
      </c>
      <c r="F7921" s="47" t="str">
        <f t="shared" si="1347"/>
        <v>06.00.421-7</v>
      </c>
      <c r="G7921" s="37" t="s">
        <v>6728</v>
      </c>
      <c r="H7921" s="37">
        <v>456</v>
      </c>
    </row>
    <row r="7922" spans="1:8" x14ac:dyDescent="0.3">
      <c r="A7922" s="34" t="str">
        <f>+LEFT(Tabla3[[#This Row],[id_detalle]],2)</f>
        <v>06</v>
      </c>
      <c r="B7922" s="46" t="str">
        <f>VLOOKUP((LEFT(Tabla3[[#This Row],[id_detalle]],2)),id_rubro[[id]:[Rubro]],2,0)</f>
        <v>COMERCIO, ABASTECIMIENTO Y DISTRIBUCIÓN</v>
      </c>
      <c r="C7922" s="36" t="s">
        <v>1393</v>
      </c>
      <c r="D7922" s="45" t="str">
        <f>+Tabla3[[#This Row],[id_detalle]]&amp;" "&amp;VLOOKUP(Tabla3[[#This Row],[id_detalle]],rubro_detalle[[Código]:[Rubro Detalle]],2,0)</f>
        <v>06.00.421 Juguetes y Juegos Infantiles</v>
      </c>
      <c r="E7922" s="33">
        <f t="shared" si="1346"/>
        <v>8</v>
      </c>
      <c r="F7922" s="47" t="str">
        <f t="shared" si="1347"/>
        <v>06.00.421-8</v>
      </c>
      <c r="G7922" s="37" t="s">
        <v>4200</v>
      </c>
      <c r="H7922" s="37">
        <v>510</v>
      </c>
    </row>
    <row r="7923" spans="1:8" x14ac:dyDescent="0.3">
      <c r="A7923" s="34" t="str">
        <f>+LEFT(Tabla3[[#This Row],[id_detalle]],2)</f>
        <v>06</v>
      </c>
      <c r="B7923" s="46" t="str">
        <f>VLOOKUP((LEFT(Tabla3[[#This Row],[id_detalle]],2)),id_rubro[[id]:[Rubro]],2,0)</f>
        <v>COMERCIO, ABASTECIMIENTO Y DISTRIBUCIÓN</v>
      </c>
      <c r="C7923" s="36" t="s">
        <v>1393</v>
      </c>
      <c r="D7923" s="45" t="str">
        <f>+Tabla3[[#This Row],[id_detalle]]&amp;" "&amp;VLOOKUP(Tabla3[[#This Row],[id_detalle]],rubro_detalle[[Código]:[Rubro Detalle]],2,0)</f>
        <v>06.00.421 Juguetes y Juegos Infantiles</v>
      </c>
      <c r="E7923" s="33">
        <f t="shared" si="1346"/>
        <v>9</v>
      </c>
      <c r="F7923" s="47" t="str">
        <f t="shared" si="1347"/>
        <v>06.00.421-9</v>
      </c>
      <c r="G7923" s="37" t="s">
        <v>6743</v>
      </c>
      <c r="H7923" s="37">
        <v>566</v>
      </c>
    </row>
    <row r="7924" spans="1:8" x14ac:dyDescent="0.3">
      <c r="A7924" s="34" t="str">
        <f>+LEFT(Tabla3[[#This Row],[id_detalle]],2)</f>
        <v>06</v>
      </c>
      <c r="B7924" s="46" t="str">
        <f>VLOOKUP((LEFT(Tabla3[[#This Row],[id_detalle]],2)),id_rubro[[id]:[Rubro]],2,0)</f>
        <v>COMERCIO, ABASTECIMIENTO Y DISTRIBUCIÓN</v>
      </c>
      <c r="C7924" s="36" t="s">
        <v>1393</v>
      </c>
      <c r="D7924" s="45" t="str">
        <f>+Tabla3[[#This Row],[id_detalle]]&amp;" "&amp;VLOOKUP(Tabla3[[#This Row],[id_detalle]],rubro_detalle[[Código]:[Rubro Detalle]],2,0)</f>
        <v>06.00.421 Juguetes y Juegos Infantiles</v>
      </c>
      <c r="E7924" s="33">
        <f t="shared" si="1346"/>
        <v>10</v>
      </c>
      <c r="F7924" s="47" t="str">
        <f t="shared" si="1347"/>
        <v>06.00.421-10</v>
      </c>
      <c r="G7924" s="37" t="s">
        <v>6781</v>
      </c>
      <c r="H7924" s="37">
        <v>609</v>
      </c>
    </row>
    <row r="7925" spans="1:8" x14ac:dyDescent="0.3">
      <c r="A7925" s="34" t="str">
        <f>+LEFT(Tabla3[[#This Row],[id_detalle]],2)</f>
        <v>06</v>
      </c>
      <c r="B7925" s="46" t="str">
        <f>VLOOKUP((LEFT(Tabla3[[#This Row],[id_detalle]],2)),id_rubro[[id]:[Rubro]],2,0)</f>
        <v>COMERCIO, ABASTECIMIENTO Y DISTRIBUCIÓN</v>
      </c>
      <c r="C7925" s="36" t="s">
        <v>1393</v>
      </c>
      <c r="D7925" s="45" t="str">
        <f>+Tabla3[[#This Row],[id_detalle]]&amp;" "&amp;VLOOKUP(Tabla3[[#This Row],[id_detalle]],rubro_detalle[[Código]:[Rubro Detalle]],2,0)</f>
        <v>06.00.421 Juguetes y Juegos Infantiles</v>
      </c>
      <c r="E7925" s="33">
        <f t="shared" si="1346"/>
        <v>11</v>
      </c>
      <c r="F7925" s="47" t="str">
        <f t="shared" si="1347"/>
        <v>06.00.421-11</v>
      </c>
      <c r="G7925" s="37" t="s">
        <v>6263</v>
      </c>
      <c r="H7925" s="37">
        <v>685</v>
      </c>
    </row>
    <row r="7926" spans="1:8" x14ac:dyDescent="0.3">
      <c r="A7926" s="34" t="str">
        <f>+LEFT(Tabla3[[#This Row],[id_detalle]],2)</f>
        <v>06</v>
      </c>
      <c r="B7926" s="46" t="str">
        <f>VLOOKUP((LEFT(Tabla3[[#This Row],[id_detalle]],2)),id_rubro[[id]:[Rubro]],2,0)</f>
        <v>COMERCIO, ABASTECIMIENTO Y DISTRIBUCIÓN</v>
      </c>
      <c r="C7926" s="36" t="s">
        <v>1393</v>
      </c>
      <c r="D7926" s="45" t="str">
        <f>+Tabla3[[#This Row],[id_detalle]]&amp;" "&amp;VLOOKUP(Tabla3[[#This Row],[id_detalle]],rubro_detalle[[Código]:[Rubro Detalle]],2,0)</f>
        <v>06.00.421 Juguetes y Juegos Infantiles</v>
      </c>
      <c r="E7926" s="33">
        <f t="shared" si="1346"/>
        <v>12</v>
      </c>
      <c r="F7926" s="47" t="str">
        <f t="shared" si="1347"/>
        <v>06.00.421-12</v>
      </c>
      <c r="G7926" s="37" t="s">
        <v>6501</v>
      </c>
      <c r="H7926" s="37">
        <v>689</v>
      </c>
    </row>
    <row r="7927" spans="1:8" x14ac:dyDescent="0.3">
      <c r="A7927" s="34" t="str">
        <f>+LEFT(Tabla3[[#This Row],[id_detalle]],2)</f>
        <v>06</v>
      </c>
      <c r="B7927" s="46" t="str">
        <f>VLOOKUP((LEFT(Tabla3[[#This Row],[id_detalle]],2)),id_rubro[[id]:[Rubro]],2,0)</f>
        <v>COMERCIO, ABASTECIMIENTO Y DISTRIBUCIÓN</v>
      </c>
      <c r="C7927" s="36" t="s">
        <v>1393</v>
      </c>
      <c r="D7927" s="45" t="str">
        <f>+Tabla3[[#This Row],[id_detalle]]&amp;" "&amp;VLOOKUP(Tabla3[[#This Row],[id_detalle]],rubro_detalle[[Código]:[Rubro Detalle]],2,0)</f>
        <v>06.00.421 Juguetes y Juegos Infantiles</v>
      </c>
      <c r="E7927" s="33">
        <f t="shared" si="1346"/>
        <v>13</v>
      </c>
      <c r="F7927" s="47" t="str">
        <f t="shared" si="1347"/>
        <v>06.00.421-13</v>
      </c>
      <c r="G7927" s="37" t="s">
        <v>6782</v>
      </c>
      <c r="H7927" s="37">
        <v>711</v>
      </c>
    </row>
    <row r="7928" spans="1:8" x14ac:dyDescent="0.3">
      <c r="A7928" s="34" t="str">
        <f>+LEFT(Tabla3[[#This Row],[id_detalle]],2)</f>
        <v>06</v>
      </c>
      <c r="B7928" s="46" t="str">
        <f>VLOOKUP((LEFT(Tabla3[[#This Row],[id_detalle]],2)),id_rubro[[id]:[Rubro]],2,0)</f>
        <v>COMERCIO, ABASTECIMIENTO Y DISTRIBUCIÓN</v>
      </c>
      <c r="C7928" s="36" t="s">
        <v>1393</v>
      </c>
      <c r="D7928" s="45" t="str">
        <f>+Tabla3[[#This Row],[id_detalle]]&amp;" "&amp;VLOOKUP(Tabla3[[#This Row],[id_detalle]],rubro_detalle[[Código]:[Rubro Detalle]],2,0)</f>
        <v>06.00.421 Juguetes y Juegos Infantiles</v>
      </c>
      <c r="E7928" s="33">
        <f t="shared" si="1346"/>
        <v>14</v>
      </c>
      <c r="F7928" s="47" t="str">
        <f t="shared" si="1347"/>
        <v>06.00.421-14</v>
      </c>
      <c r="G7928" s="37" t="s">
        <v>6568</v>
      </c>
      <c r="H7928" s="37">
        <v>785</v>
      </c>
    </row>
    <row r="7929" spans="1:8" x14ac:dyDescent="0.3">
      <c r="A7929" s="34" t="str">
        <f>+LEFT(Tabla3[[#This Row],[id_detalle]],2)</f>
        <v>06</v>
      </c>
      <c r="B7929" s="46" t="str">
        <f>VLOOKUP((LEFT(Tabla3[[#This Row],[id_detalle]],2)),id_rubro[[id]:[Rubro]],2,0)</f>
        <v>COMERCIO, ABASTECIMIENTO Y DISTRIBUCIÓN</v>
      </c>
      <c r="C7929" s="36" t="s">
        <v>1393</v>
      </c>
      <c r="D7929" s="45" t="str">
        <f>+Tabla3[[#This Row],[id_detalle]]&amp;" "&amp;VLOOKUP(Tabla3[[#This Row],[id_detalle]],rubro_detalle[[Código]:[Rubro Detalle]],2,0)</f>
        <v>06.00.421 Juguetes y Juegos Infantiles</v>
      </c>
      <c r="E7929" s="33">
        <f t="shared" si="1346"/>
        <v>15</v>
      </c>
      <c r="F7929" s="47" t="str">
        <f t="shared" si="1347"/>
        <v>06.00.421-15</v>
      </c>
      <c r="G7929" s="37" t="s">
        <v>5403</v>
      </c>
      <c r="H7929" s="37">
        <v>851</v>
      </c>
    </row>
    <row r="7930" spans="1:8" x14ac:dyDescent="0.3">
      <c r="A7930" s="34" t="str">
        <f>+LEFT(Tabla3[[#This Row],[id_detalle]],2)</f>
        <v>06</v>
      </c>
      <c r="B7930" s="46" t="str">
        <f>VLOOKUP((LEFT(Tabla3[[#This Row],[id_detalle]],2)),id_rubro[[id]:[Rubro]],2,0)</f>
        <v>COMERCIO, ABASTECIMIENTO Y DISTRIBUCIÓN</v>
      </c>
      <c r="C7930" s="36" t="s">
        <v>1395</v>
      </c>
      <c r="D7930" s="45" t="str">
        <f>+Tabla3[[#This Row],[id_detalle]]&amp;" "&amp;VLOOKUP(Tabla3[[#This Row],[id_detalle]],rubro_detalle[[Código]:[Rubro Detalle]],2,0)</f>
        <v>06.00.431 Laboratorio Optico</v>
      </c>
      <c r="E7930" s="33">
        <f t="shared" si="1346"/>
        <v>1</v>
      </c>
      <c r="F7930" s="47" t="str">
        <f t="shared" si="1347"/>
        <v>06.00.431-1</v>
      </c>
      <c r="G7930" s="37" t="s">
        <v>6458</v>
      </c>
      <c r="H7930" s="37">
        <v>525</v>
      </c>
    </row>
    <row r="7931" spans="1:8" x14ac:dyDescent="0.3">
      <c r="A7931" s="34" t="str">
        <f>+LEFT(Tabla3[[#This Row],[id_detalle]],2)</f>
        <v>06</v>
      </c>
      <c r="B7931" s="46" t="str">
        <f>VLOOKUP((LEFT(Tabla3[[#This Row],[id_detalle]],2)),id_rubro[[id]:[Rubro]],2,0)</f>
        <v>COMERCIO, ABASTECIMIENTO Y DISTRIBUCIÓN</v>
      </c>
      <c r="C7931" s="36" t="s">
        <v>1395</v>
      </c>
      <c r="D7931" s="45" t="str">
        <f>+Tabla3[[#This Row],[id_detalle]]&amp;" "&amp;VLOOKUP(Tabla3[[#This Row],[id_detalle]],rubro_detalle[[Código]:[Rubro Detalle]],2,0)</f>
        <v>06.00.431 Laboratorio Optico</v>
      </c>
      <c r="E7931" s="33">
        <f t="shared" si="1346"/>
        <v>2</v>
      </c>
      <c r="F7931" s="47" t="str">
        <f t="shared" si="1347"/>
        <v>06.00.431-2</v>
      </c>
      <c r="G7931" s="37" t="s">
        <v>6783</v>
      </c>
      <c r="H7931" s="37">
        <v>614</v>
      </c>
    </row>
    <row r="7932" spans="1:8" x14ac:dyDescent="0.3">
      <c r="A7932" s="34" t="str">
        <f>+LEFT(Tabla3[[#This Row],[id_detalle]],2)</f>
        <v>06</v>
      </c>
      <c r="B7932" s="46" t="str">
        <f>VLOOKUP((LEFT(Tabla3[[#This Row],[id_detalle]],2)),id_rubro[[id]:[Rubro]],2,0)</f>
        <v>COMERCIO, ABASTECIMIENTO Y DISTRIBUCIÓN</v>
      </c>
      <c r="C7932" s="36" t="s">
        <v>1395</v>
      </c>
      <c r="D7932" s="45" t="str">
        <f>+Tabla3[[#This Row],[id_detalle]]&amp;" "&amp;VLOOKUP(Tabla3[[#This Row],[id_detalle]],rubro_detalle[[Código]:[Rubro Detalle]],2,0)</f>
        <v>06.00.431 Laboratorio Optico</v>
      </c>
      <c r="E7932" s="33">
        <f t="shared" si="1346"/>
        <v>3</v>
      </c>
      <c r="F7932" s="47" t="str">
        <f t="shared" si="1347"/>
        <v>06.00.431-3</v>
      </c>
      <c r="G7932" s="37" t="s">
        <v>6784</v>
      </c>
      <c r="H7932" s="37">
        <v>650</v>
      </c>
    </row>
    <row r="7933" spans="1:8" x14ac:dyDescent="0.3">
      <c r="A7933" s="34" t="str">
        <f>+LEFT(Tabla3[[#This Row],[id_detalle]],2)</f>
        <v>06</v>
      </c>
      <c r="B7933" s="46" t="str">
        <f>VLOOKUP((LEFT(Tabla3[[#This Row],[id_detalle]],2)),id_rubro[[id]:[Rubro]],2,0)</f>
        <v>COMERCIO, ABASTECIMIENTO Y DISTRIBUCIÓN</v>
      </c>
      <c r="C7933" s="36" t="s">
        <v>1397</v>
      </c>
      <c r="D7933" s="45" t="str">
        <f>+Tabla3[[#This Row],[id_detalle]]&amp;" "&amp;VLOOKUP(Tabla3[[#This Row],[id_detalle]],rubro_detalle[[Código]:[Rubro Detalle]],2,0)</f>
        <v>06.00.441 Librerías y Distribución de Libros</v>
      </c>
      <c r="E7933" s="33">
        <f t="shared" si="1346"/>
        <v>1</v>
      </c>
      <c r="F7933" s="47" t="str">
        <f t="shared" si="1347"/>
        <v>06.00.441-1</v>
      </c>
      <c r="G7933" s="37" t="s">
        <v>6785</v>
      </c>
      <c r="H7933" s="37">
        <v>355</v>
      </c>
    </row>
    <row r="7934" spans="1:8" x14ac:dyDescent="0.3">
      <c r="A7934" s="34" t="str">
        <f>+LEFT(Tabla3[[#This Row],[id_detalle]],2)</f>
        <v>06</v>
      </c>
      <c r="B7934" s="46" t="str">
        <f>VLOOKUP((LEFT(Tabla3[[#This Row],[id_detalle]],2)),id_rubro[[id]:[Rubro]],2,0)</f>
        <v>COMERCIO, ABASTECIMIENTO Y DISTRIBUCIÓN</v>
      </c>
      <c r="C7934" s="36" t="s">
        <v>1397</v>
      </c>
      <c r="D7934" s="45" t="str">
        <f>+Tabla3[[#This Row],[id_detalle]]&amp;" "&amp;VLOOKUP(Tabla3[[#This Row],[id_detalle]],rubro_detalle[[Código]:[Rubro Detalle]],2,0)</f>
        <v>06.00.441 Librerías y Distribución de Libros</v>
      </c>
      <c r="E7934" s="33">
        <f t="shared" si="1346"/>
        <v>2</v>
      </c>
      <c r="F7934" s="47" t="str">
        <f t="shared" si="1347"/>
        <v>06.00.441-2</v>
      </c>
      <c r="G7934" s="37" t="s">
        <v>4090</v>
      </c>
      <c r="H7934" s="37">
        <v>396</v>
      </c>
    </row>
    <row r="7935" spans="1:8" x14ac:dyDescent="0.3">
      <c r="A7935" s="34" t="str">
        <f>+LEFT(Tabla3[[#This Row],[id_detalle]],2)</f>
        <v>06</v>
      </c>
      <c r="B7935" s="46" t="str">
        <f>VLOOKUP((LEFT(Tabla3[[#This Row],[id_detalle]],2)),id_rubro[[id]:[Rubro]],2,0)</f>
        <v>COMERCIO, ABASTECIMIENTO Y DISTRIBUCIÓN</v>
      </c>
      <c r="C7935" s="36" t="s">
        <v>1397</v>
      </c>
      <c r="D7935" s="45" t="str">
        <f>+Tabla3[[#This Row],[id_detalle]]&amp;" "&amp;VLOOKUP(Tabla3[[#This Row],[id_detalle]],rubro_detalle[[Código]:[Rubro Detalle]],2,0)</f>
        <v>06.00.441 Librerías y Distribución de Libros</v>
      </c>
      <c r="E7935" s="33">
        <f t="shared" si="1346"/>
        <v>3</v>
      </c>
      <c r="F7935" s="47" t="str">
        <f t="shared" si="1347"/>
        <v>06.00.441-3</v>
      </c>
      <c r="G7935" s="37" t="s">
        <v>4095</v>
      </c>
      <c r="H7935" s="37">
        <v>397</v>
      </c>
    </row>
    <row r="7936" spans="1:8" x14ac:dyDescent="0.3">
      <c r="A7936" s="34" t="str">
        <f>+LEFT(Tabla3[[#This Row],[id_detalle]],2)</f>
        <v>06</v>
      </c>
      <c r="B7936" s="46" t="str">
        <f>VLOOKUP((LEFT(Tabla3[[#This Row],[id_detalle]],2)),id_rubro[[id]:[Rubro]],2,0)</f>
        <v>COMERCIO, ABASTECIMIENTO Y DISTRIBUCIÓN</v>
      </c>
      <c r="C7936" s="36" t="s">
        <v>1397</v>
      </c>
      <c r="D7936" s="45" t="str">
        <f>+Tabla3[[#This Row],[id_detalle]]&amp;" "&amp;VLOOKUP(Tabla3[[#This Row],[id_detalle]],rubro_detalle[[Código]:[Rubro Detalle]],2,0)</f>
        <v>06.00.441 Librerías y Distribución de Libros</v>
      </c>
      <c r="E7936" s="33">
        <f t="shared" ref="E7936:E7938" si="1348">+IF(D7936=D7935,E7935+1,1)</f>
        <v>4</v>
      </c>
      <c r="F7936" s="47" t="str">
        <f t="shared" ref="F7936:F7938" si="1349">+LEFT(D7936,9)&amp;"-"&amp;E7936</f>
        <v>06.00.441-4</v>
      </c>
      <c r="G7936" s="37" t="s">
        <v>6419</v>
      </c>
      <c r="H7936" s="37">
        <v>398</v>
      </c>
    </row>
    <row r="7937" spans="1:8" x14ac:dyDescent="0.3">
      <c r="A7937" s="34" t="str">
        <f>+LEFT(Tabla3[[#This Row],[id_detalle]],2)</f>
        <v>06</v>
      </c>
      <c r="B7937" s="46" t="str">
        <f>VLOOKUP((LEFT(Tabla3[[#This Row],[id_detalle]],2)),id_rubro[[id]:[Rubro]],2,0)</f>
        <v>COMERCIO, ABASTECIMIENTO Y DISTRIBUCIÓN</v>
      </c>
      <c r="C7937" s="36" t="s">
        <v>1397</v>
      </c>
      <c r="D7937" s="45" t="str">
        <f>+Tabla3[[#This Row],[id_detalle]]&amp;" "&amp;VLOOKUP(Tabla3[[#This Row],[id_detalle]],rubro_detalle[[Código]:[Rubro Detalle]],2,0)</f>
        <v>06.00.441 Librerías y Distribución de Libros</v>
      </c>
      <c r="E7937" s="33">
        <f t="shared" si="1348"/>
        <v>5</v>
      </c>
      <c r="F7937" s="47" t="str">
        <f t="shared" si="1349"/>
        <v>06.00.441-5</v>
      </c>
      <c r="G7937" s="37" t="s">
        <v>6786</v>
      </c>
      <c r="H7937" s="37">
        <v>444</v>
      </c>
    </row>
    <row r="7938" spans="1:8" x14ac:dyDescent="0.3">
      <c r="A7938" s="34" t="str">
        <f>+LEFT(Tabla3[[#This Row],[id_detalle]],2)</f>
        <v>06</v>
      </c>
      <c r="B7938" s="46" t="str">
        <f>VLOOKUP((LEFT(Tabla3[[#This Row],[id_detalle]],2)),id_rubro[[id]:[Rubro]],2,0)</f>
        <v>COMERCIO, ABASTECIMIENTO Y DISTRIBUCIÓN</v>
      </c>
      <c r="C7938" s="36" t="s">
        <v>1397</v>
      </c>
      <c r="D7938" s="45" t="str">
        <f>+Tabla3[[#This Row],[id_detalle]]&amp;" "&amp;VLOOKUP(Tabla3[[#This Row],[id_detalle]],rubro_detalle[[Código]:[Rubro Detalle]],2,0)</f>
        <v>06.00.441 Librerías y Distribución de Libros</v>
      </c>
      <c r="E7938" s="33">
        <f t="shared" si="1348"/>
        <v>6</v>
      </c>
      <c r="F7938" s="47" t="str">
        <f t="shared" si="1349"/>
        <v>06.00.441-6</v>
      </c>
      <c r="G7938" s="37" t="s">
        <v>4105</v>
      </c>
      <c r="H7938" s="37">
        <v>451</v>
      </c>
    </row>
    <row r="7939" spans="1:8" x14ac:dyDescent="0.3">
      <c r="A7939" s="34" t="str">
        <f>+LEFT(Tabla3[[#This Row],[id_detalle]],2)</f>
        <v>06</v>
      </c>
      <c r="B7939" s="46" t="str">
        <f>VLOOKUP((LEFT(Tabla3[[#This Row],[id_detalle]],2)),id_rubro[[id]:[Rubro]],2,0)</f>
        <v>COMERCIO, ABASTECIMIENTO Y DISTRIBUCIÓN</v>
      </c>
      <c r="C7939" s="36" t="s">
        <v>1397</v>
      </c>
      <c r="D7939" s="45" t="str">
        <f>+Tabla3[[#This Row],[id_detalle]]&amp;" "&amp;VLOOKUP(Tabla3[[#This Row],[id_detalle]],rubro_detalle[[Código]:[Rubro Detalle]],2,0)</f>
        <v>06.00.441 Librerías y Distribución de Libros</v>
      </c>
      <c r="E7939" s="33">
        <f t="shared" ref="E7939:E7944" si="1350">+IF(D7939=D7938,E7938+1,1)</f>
        <v>7</v>
      </c>
      <c r="F7939" s="47" t="str">
        <f t="shared" ref="F7939:F7944" si="1351">+LEFT(D7939,9)&amp;"-"&amp;E7939</f>
        <v>06.00.441-7</v>
      </c>
      <c r="G7939" s="37" t="s">
        <v>6260</v>
      </c>
      <c r="H7939" s="37">
        <v>583</v>
      </c>
    </row>
    <row r="7940" spans="1:8" x14ac:dyDescent="0.3">
      <c r="A7940" s="34" t="str">
        <f>+LEFT(Tabla3[[#This Row],[id_detalle]],2)</f>
        <v>06</v>
      </c>
      <c r="B7940" s="46" t="str">
        <f>VLOOKUP((LEFT(Tabla3[[#This Row],[id_detalle]],2)),id_rubro[[id]:[Rubro]],2,0)</f>
        <v>COMERCIO, ABASTECIMIENTO Y DISTRIBUCIÓN</v>
      </c>
      <c r="C7940" s="36" t="s">
        <v>1397</v>
      </c>
      <c r="D7940" s="45" t="str">
        <f>+Tabla3[[#This Row],[id_detalle]]&amp;" "&amp;VLOOKUP(Tabla3[[#This Row],[id_detalle]],rubro_detalle[[Código]:[Rubro Detalle]],2,0)</f>
        <v>06.00.441 Librerías y Distribución de Libros</v>
      </c>
      <c r="E7940" s="33">
        <f t="shared" si="1350"/>
        <v>8</v>
      </c>
      <c r="F7940" s="47" t="str">
        <f t="shared" si="1351"/>
        <v>06.00.441-8</v>
      </c>
      <c r="G7940" s="37" t="s">
        <v>6787</v>
      </c>
      <c r="H7940" s="37">
        <v>584</v>
      </c>
    </row>
    <row r="7941" spans="1:8" x14ac:dyDescent="0.3">
      <c r="A7941" s="34" t="str">
        <f>+LEFT(Tabla3[[#This Row],[id_detalle]],2)</f>
        <v>06</v>
      </c>
      <c r="B7941" s="46" t="str">
        <f>VLOOKUP((LEFT(Tabla3[[#This Row],[id_detalle]],2)),id_rubro[[id]:[Rubro]],2,0)</f>
        <v>COMERCIO, ABASTECIMIENTO Y DISTRIBUCIÓN</v>
      </c>
      <c r="C7941" s="36" t="s">
        <v>1397</v>
      </c>
      <c r="D7941" s="45" t="str">
        <f>+Tabla3[[#This Row],[id_detalle]]&amp;" "&amp;VLOOKUP(Tabla3[[#This Row],[id_detalle]],rubro_detalle[[Código]:[Rubro Detalle]],2,0)</f>
        <v>06.00.441 Librerías y Distribución de Libros</v>
      </c>
      <c r="E7941" s="33">
        <f t="shared" si="1350"/>
        <v>9</v>
      </c>
      <c r="F7941" s="47" t="str">
        <f t="shared" si="1351"/>
        <v>06.00.441-9</v>
      </c>
      <c r="G7941" s="37" t="s">
        <v>6788</v>
      </c>
      <c r="H7941" s="37">
        <v>584</v>
      </c>
    </row>
    <row r="7942" spans="1:8" x14ac:dyDescent="0.3">
      <c r="A7942" s="34" t="str">
        <f>+LEFT(Tabla3[[#This Row],[id_detalle]],2)</f>
        <v>06</v>
      </c>
      <c r="B7942" s="46" t="str">
        <f>VLOOKUP((LEFT(Tabla3[[#This Row],[id_detalle]],2)),id_rubro[[id]:[Rubro]],2,0)</f>
        <v>COMERCIO, ABASTECIMIENTO Y DISTRIBUCIÓN</v>
      </c>
      <c r="C7942" s="36" t="s">
        <v>1397</v>
      </c>
      <c r="D7942" s="45" t="str">
        <f>+Tabla3[[#This Row],[id_detalle]]&amp;" "&amp;VLOOKUP(Tabla3[[#This Row],[id_detalle]],rubro_detalle[[Código]:[Rubro Detalle]],2,0)</f>
        <v>06.00.441 Librerías y Distribución de Libros</v>
      </c>
      <c r="E7942" s="33">
        <f t="shared" si="1350"/>
        <v>10</v>
      </c>
      <c r="F7942" s="47" t="str">
        <f t="shared" si="1351"/>
        <v>06.00.441-10</v>
      </c>
      <c r="G7942" s="37" t="s">
        <v>6789</v>
      </c>
      <c r="H7942" s="37">
        <v>584</v>
      </c>
    </row>
    <row r="7943" spans="1:8" x14ac:dyDescent="0.3">
      <c r="A7943" s="34" t="str">
        <f>+LEFT(Tabla3[[#This Row],[id_detalle]],2)</f>
        <v>06</v>
      </c>
      <c r="B7943" s="46" t="str">
        <f>VLOOKUP((LEFT(Tabla3[[#This Row],[id_detalle]],2)),id_rubro[[id]:[Rubro]],2,0)</f>
        <v>COMERCIO, ABASTECIMIENTO Y DISTRIBUCIÓN</v>
      </c>
      <c r="C7943" s="36" t="s">
        <v>1397</v>
      </c>
      <c r="D7943" s="45" t="str">
        <f>+Tabla3[[#This Row],[id_detalle]]&amp;" "&amp;VLOOKUP(Tabla3[[#This Row],[id_detalle]],rubro_detalle[[Código]:[Rubro Detalle]],2,0)</f>
        <v>06.00.441 Librerías y Distribución de Libros</v>
      </c>
      <c r="E7943" s="33">
        <f t="shared" si="1350"/>
        <v>11</v>
      </c>
      <c r="F7943" s="47" t="str">
        <f t="shared" si="1351"/>
        <v>06.00.441-11</v>
      </c>
      <c r="G7943" s="37" t="s">
        <v>4063</v>
      </c>
      <c r="H7943" s="37">
        <v>679</v>
      </c>
    </row>
    <row r="7944" spans="1:8" x14ac:dyDescent="0.3">
      <c r="A7944" s="34" t="str">
        <f>+LEFT(Tabla3[[#This Row],[id_detalle]],2)</f>
        <v>06</v>
      </c>
      <c r="B7944" s="46" t="str">
        <f>VLOOKUP((LEFT(Tabla3[[#This Row],[id_detalle]],2)),id_rubro[[id]:[Rubro]],2,0)</f>
        <v>COMERCIO, ABASTECIMIENTO Y DISTRIBUCIÓN</v>
      </c>
      <c r="C7944" s="36" t="s">
        <v>1397</v>
      </c>
      <c r="D7944" s="45" t="str">
        <f>+Tabla3[[#This Row],[id_detalle]]&amp;" "&amp;VLOOKUP(Tabla3[[#This Row],[id_detalle]],rubro_detalle[[Código]:[Rubro Detalle]],2,0)</f>
        <v>06.00.441 Librerías y Distribución de Libros</v>
      </c>
      <c r="E7944" s="33">
        <f t="shared" si="1350"/>
        <v>12</v>
      </c>
      <c r="F7944" s="47" t="str">
        <f t="shared" si="1351"/>
        <v>06.00.441-12</v>
      </c>
      <c r="G7944" s="37" t="s">
        <v>6790</v>
      </c>
      <c r="H7944" s="37">
        <v>751</v>
      </c>
    </row>
    <row r="7945" spans="1:8" x14ac:dyDescent="0.3">
      <c r="A7945" s="34" t="str">
        <f>+LEFT(Tabla3[[#This Row],[id_detalle]],2)</f>
        <v>06</v>
      </c>
      <c r="B7945" s="46" t="str">
        <f>VLOOKUP((LEFT(Tabla3[[#This Row],[id_detalle]],2)),id_rubro[[id]:[Rubro]],2,0)</f>
        <v>COMERCIO, ABASTECIMIENTO Y DISTRIBUCIÓN</v>
      </c>
      <c r="C7945" s="36" t="s">
        <v>1397</v>
      </c>
      <c r="D7945" s="45" t="str">
        <f>+Tabla3[[#This Row],[id_detalle]]&amp;" "&amp;VLOOKUP(Tabla3[[#This Row],[id_detalle]],rubro_detalle[[Código]:[Rubro Detalle]],2,0)</f>
        <v>06.00.441 Librerías y Distribución de Libros</v>
      </c>
      <c r="E7945" s="33">
        <f t="shared" ref="E7945:E7951" si="1352">+IF(D7945=D7944,E7944+1,1)</f>
        <v>13</v>
      </c>
      <c r="F7945" s="47" t="str">
        <f t="shared" ref="F7945:F7951" si="1353">+LEFT(D7945,9)&amp;"-"&amp;E7945</f>
        <v>06.00.441-13</v>
      </c>
      <c r="G7945" s="37" t="s">
        <v>6791</v>
      </c>
      <c r="H7945" s="37">
        <v>753</v>
      </c>
    </row>
    <row r="7946" spans="1:8" x14ac:dyDescent="0.3">
      <c r="A7946" s="34" t="str">
        <f>+LEFT(Tabla3[[#This Row],[id_detalle]],2)</f>
        <v>06</v>
      </c>
      <c r="B7946" s="46" t="str">
        <f>VLOOKUP((LEFT(Tabla3[[#This Row],[id_detalle]],2)),id_rubro[[id]:[Rubro]],2,0)</f>
        <v>COMERCIO, ABASTECIMIENTO Y DISTRIBUCIÓN</v>
      </c>
      <c r="C7946" s="36" t="s">
        <v>1397</v>
      </c>
      <c r="D7946" s="45" t="str">
        <f>+Tabla3[[#This Row],[id_detalle]]&amp;" "&amp;VLOOKUP(Tabla3[[#This Row],[id_detalle]],rubro_detalle[[Código]:[Rubro Detalle]],2,0)</f>
        <v>06.00.441 Librerías y Distribución de Libros</v>
      </c>
      <c r="E7946" s="33">
        <f t="shared" si="1352"/>
        <v>14</v>
      </c>
      <c r="F7946" s="47" t="str">
        <f t="shared" si="1353"/>
        <v>06.00.441-14</v>
      </c>
      <c r="G7946" s="37" t="s">
        <v>6792</v>
      </c>
      <c r="H7946" s="37">
        <v>762</v>
      </c>
    </row>
    <row r="7947" spans="1:8" x14ac:dyDescent="0.3">
      <c r="A7947" s="34" t="str">
        <f>+LEFT(Tabla3[[#This Row],[id_detalle]],2)</f>
        <v>06</v>
      </c>
      <c r="B7947" s="46" t="str">
        <f>VLOOKUP((LEFT(Tabla3[[#This Row],[id_detalle]],2)),id_rubro[[id]:[Rubro]],2,0)</f>
        <v>COMERCIO, ABASTECIMIENTO Y DISTRIBUCIÓN</v>
      </c>
      <c r="C7947" s="36" t="s">
        <v>1397</v>
      </c>
      <c r="D7947" s="45" t="str">
        <f>+Tabla3[[#This Row],[id_detalle]]&amp;" "&amp;VLOOKUP(Tabla3[[#This Row],[id_detalle]],rubro_detalle[[Código]:[Rubro Detalle]],2,0)</f>
        <v>06.00.441 Librerías y Distribución de Libros</v>
      </c>
      <c r="E7947" s="33">
        <f t="shared" si="1352"/>
        <v>15</v>
      </c>
      <c r="F7947" s="47" t="str">
        <f t="shared" si="1353"/>
        <v>06.00.441-15</v>
      </c>
      <c r="G7947" s="37" t="s">
        <v>6568</v>
      </c>
      <c r="H7947" s="37">
        <v>785</v>
      </c>
    </row>
    <row r="7948" spans="1:8" x14ac:dyDescent="0.3">
      <c r="A7948" s="34" t="str">
        <f>+LEFT(Tabla3[[#This Row],[id_detalle]],2)</f>
        <v>06</v>
      </c>
      <c r="B7948" s="46" t="str">
        <f>VLOOKUP((LEFT(Tabla3[[#This Row],[id_detalle]],2)),id_rubro[[id]:[Rubro]],2,0)</f>
        <v>COMERCIO, ABASTECIMIENTO Y DISTRIBUCIÓN</v>
      </c>
      <c r="C7948" s="36" t="s">
        <v>1399</v>
      </c>
      <c r="D7948" s="45" t="str">
        <f>+Tabla3[[#This Row],[id_detalle]]&amp;" "&amp;VLOOKUP(Tabla3[[#This Row],[id_detalle]],rubro_detalle[[Código]:[Rubro Detalle]],2,0)</f>
        <v>06.00.451 Mamparas Acústicas Móviles</v>
      </c>
      <c r="E7948" s="33">
        <f t="shared" si="1352"/>
        <v>1</v>
      </c>
      <c r="F7948" s="47" t="str">
        <f t="shared" si="1353"/>
        <v>06.00.451-1</v>
      </c>
      <c r="G7948" s="37" t="s">
        <v>6793</v>
      </c>
      <c r="H7948" s="37">
        <v>692</v>
      </c>
    </row>
    <row r="7949" spans="1:8" x14ac:dyDescent="0.3">
      <c r="A7949" s="34" t="str">
        <f>+LEFT(Tabla3[[#This Row],[id_detalle]],2)</f>
        <v>06</v>
      </c>
      <c r="B7949" s="46" t="str">
        <f>VLOOKUP((LEFT(Tabla3[[#This Row],[id_detalle]],2)),id_rubro[[id]:[Rubro]],2,0)</f>
        <v>COMERCIO, ABASTECIMIENTO Y DISTRIBUCIÓN</v>
      </c>
      <c r="C7949" s="36" t="s">
        <v>1401</v>
      </c>
      <c r="D7949" s="45" t="str">
        <f>+Tabla3[[#This Row],[id_detalle]]&amp;" "&amp;VLOOKUP(Tabla3[[#This Row],[id_detalle]],rubro_detalle[[Código]:[Rubro Detalle]],2,0)</f>
        <v>06.00.481 Materiales para la Construcción</v>
      </c>
      <c r="E7949" s="33">
        <f t="shared" si="1352"/>
        <v>1</v>
      </c>
      <c r="F7949" s="47" t="str">
        <f t="shared" si="1353"/>
        <v>06.00.481-1</v>
      </c>
      <c r="G7949" s="37" t="s">
        <v>4818</v>
      </c>
      <c r="H7949" s="37">
        <v>161</v>
      </c>
    </row>
    <row r="7950" spans="1:8" x14ac:dyDescent="0.3">
      <c r="A7950" s="34" t="str">
        <f>+LEFT(Tabla3[[#This Row],[id_detalle]],2)</f>
        <v>06</v>
      </c>
      <c r="B7950" s="46" t="str">
        <f>VLOOKUP((LEFT(Tabla3[[#This Row],[id_detalle]],2)),id_rubro[[id]:[Rubro]],2,0)</f>
        <v>COMERCIO, ABASTECIMIENTO Y DISTRIBUCIÓN</v>
      </c>
      <c r="C7950" s="36" t="s">
        <v>1401</v>
      </c>
      <c r="D7950" s="45" t="str">
        <f>+Tabla3[[#This Row],[id_detalle]]&amp;" "&amp;VLOOKUP(Tabla3[[#This Row],[id_detalle]],rubro_detalle[[Código]:[Rubro Detalle]],2,0)</f>
        <v>06.00.481 Materiales para la Construcción</v>
      </c>
      <c r="E7950" s="33">
        <f t="shared" si="1352"/>
        <v>2</v>
      </c>
      <c r="F7950" s="47" t="str">
        <f t="shared" si="1353"/>
        <v>06.00.481-2</v>
      </c>
      <c r="G7950" s="37" t="s">
        <v>6794</v>
      </c>
      <c r="H7950" s="37">
        <v>189</v>
      </c>
    </row>
    <row r="7951" spans="1:8" x14ac:dyDescent="0.3">
      <c r="A7951" s="34" t="str">
        <f>+LEFT(Tabla3[[#This Row],[id_detalle]],2)</f>
        <v>06</v>
      </c>
      <c r="B7951" s="46" t="str">
        <f>VLOOKUP((LEFT(Tabla3[[#This Row],[id_detalle]],2)),id_rubro[[id]:[Rubro]],2,0)</f>
        <v>COMERCIO, ABASTECIMIENTO Y DISTRIBUCIÓN</v>
      </c>
      <c r="C7951" s="36" t="s">
        <v>1401</v>
      </c>
      <c r="D7951" s="45" t="str">
        <f>+Tabla3[[#This Row],[id_detalle]]&amp;" "&amp;VLOOKUP(Tabla3[[#This Row],[id_detalle]],rubro_detalle[[Código]:[Rubro Detalle]],2,0)</f>
        <v>06.00.481 Materiales para la Construcción</v>
      </c>
      <c r="E7951" s="33">
        <f t="shared" si="1352"/>
        <v>3</v>
      </c>
      <c r="F7951" s="47" t="str">
        <f t="shared" si="1353"/>
        <v>06.00.481-3</v>
      </c>
      <c r="G7951" s="37" t="s">
        <v>4217</v>
      </c>
      <c r="H7951" s="37">
        <v>189</v>
      </c>
    </row>
    <row r="7952" spans="1:8" x14ac:dyDescent="0.3">
      <c r="A7952" s="34" t="str">
        <f>+LEFT(Tabla3[[#This Row],[id_detalle]],2)</f>
        <v>06</v>
      </c>
      <c r="B7952" s="46" t="str">
        <f>VLOOKUP((LEFT(Tabla3[[#This Row],[id_detalle]],2)),id_rubro[[id]:[Rubro]],2,0)</f>
        <v>COMERCIO, ABASTECIMIENTO Y DISTRIBUCIÓN</v>
      </c>
      <c r="C7952" s="36" t="s">
        <v>1401</v>
      </c>
      <c r="D7952" s="45" t="str">
        <f>+Tabla3[[#This Row],[id_detalle]]&amp;" "&amp;VLOOKUP(Tabla3[[#This Row],[id_detalle]],rubro_detalle[[Código]:[Rubro Detalle]],2,0)</f>
        <v>06.00.481 Materiales para la Construcción</v>
      </c>
      <c r="E7952" s="33">
        <f t="shared" ref="E7952:E7954" si="1354">+IF(D7952=D7951,E7951+1,1)</f>
        <v>4</v>
      </c>
      <c r="F7952" s="47" t="str">
        <f t="shared" ref="F7952:F7954" si="1355">+LEFT(D7952,9)&amp;"-"&amp;E7952</f>
        <v>06.00.481-4</v>
      </c>
      <c r="G7952" s="37" t="s">
        <v>6795</v>
      </c>
      <c r="H7952" s="37">
        <v>211</v>
      </c>
    </row>
    <row r="7953" spans="1:8" x14ac:dyDescent="0.3">
      <c r="A7953" s="34" t="str">
        <f>+LEFT(Tabla3[[#This Row],[id_detalle]],2)</f>
        <v>06</v>
      </c>
      <c r="B7953" s="46" t="str">
        <f>VLOOKUP((LEFT(Tabla3[[#This Row],[id_detalle]],2)),id_rubro[[id]:[Rubro]],2,0)</f>
        <v>COMERCIO, ABASTECIMIENTO Y DISTRIBUCIÓN</v>
      </c>
      <c r="C7953" s="36" t="s">
        <v>1401</v>
      </c>
      <c r="D7953" s="45" t="str">
        <f>+Tabla3[[#This Row],[id_detalle]]&amp;" "&amp;VLOOKUP(Tabla3[[#This Row],[id_detalle]],rubro_detalle[[Código]:[Rubro Detalle]],2,0)</f>
        <v>06.00.481 Materiales para la Construcción</v>
      </c>
      <c r="E7953" s="33">
        <f t="shared" si="1354"/>
        <v>5</v>
      </c>
      <c r="F7953" s="47" t="str">
        <f t="shared" si="1355"/>
        <v>06.00.481-5</v>
      </c>
      <c r="G7953" s="38" t="s">
        <v>6796</v>
      </c>
      <c r="H7953" s="38">
        <v>212</v>
      </c>
    </row>
    <row r="7954" spans="1:8" x14ac:dyDescent="0.3">
      <c r="A7954" s="34" t="str">
        <f>+LEFT(Tabla3[[#This Row],[id_detalle]],2)</f>
        <v>06</v>
      </c>
      <c r="B7954" s="46" t="str">
        <f>VLOOKUP((LEFT(Tabla3[[#This Row],[id_detalle]],2)),id_rubro[[id]:[Rubro]],2,0)</f>
        <v>COMERCIO, ABASTECIMIENTO Y DISTRIBUCIÓN</v>
      </c>
      <c r="C7954" s="36" t="s">
        <v>1401</v>
      </c>
      <c r="D7954" s="45" t="str">
        <f>+Tabla3[[#This Row],[id_detalle]]&amp;" "&amp;VLOOKUP(Tabla3[[#This Row],[id_detalle]],rubro_detalle[[Código]:[Rubro Detalle]],2,0)</f>
        <v>06.00.481 Materiales para la Construcción</v>
      </c>
      <c r="E7954" s="33">
        <f t="shared" si="1354"/>
        <v>6</v>
      </c>
      <c r="F7954" s="47" t="str">
        <f t="shared" si="1355"/>
        <v>06.00.481-6</v>
      </c>
      <c r="G7954" s="37" t="s">
        <v>4220</v>
      </c>
      <c r="H7954" s="37">
        <v>242</v>
      </c>
    </row>
    <row r="7955" spans="1:8" x14ac:dyDescent="0.3">
      <c r="A7955" s="34" t="str">
        <f>+LEFT(Tabla3[[#This Row],[id_detalle]],2)</f>
        <v>06</v>
      </c>
      <c r="B7955" s="46" t="str">
        <f>VLOOKUP((LEFT(Tabla3[[#This Row],[id_detalle]],2)),id_rubro[[id]:[Rubro]],2,0)</f>
        <v>COMERCIO, ABASTECIMIENTO Y DISTRIBUCIÓN</v>
      </c>
      <c r="C7955" s="36" t="s">
        <v>1401</v>
      </c>
      <c r="D7955" s="45" t="str">
        <f>+Tabla3[[#This Row],[id_detalle]]&amp;" "&amp;VLOOKUP(Tabla3[[#This Row],[id_detalle]],rubro_detalle[[Código]:[Rubro Detalle]],2,0)</f>
        <v>06.00.481 Materiales para la Construcción</v>
      </c>
      <c r="E7955" s="33">
        <f t="shared" ref="E7955:E7960" si="1356">+IF(D7955=D7954,E7954+1,1)</f>
        <v>7</v>
      </c>
      <c r="F7955" s="47" t="str">
        <f t="shared" ref="F7955:F7960" si="1357">+LEFT(D7955,9)&amp;"-"&amp;E7955</f>
        <v>06.00.481-7</v>
      </c>
      <c r="G7955" s="37" t="s">
        <v>6571</v>
      </c>
      <c r="H7955" s="37">
        <v>274</v>
      </c>
    </row>
    <row r="7956" spans="1:8" x14ac:dyDescent="0.3">
      <c r="A7956" s="34" t="str">
        <f>+LEFT(Tabla3[[#This Row],[id_detalle]],2)</f>
        <v>06</v>
      </c>
      <c r="B7956" s="46" t="str">
        <f>VLOOKUP((LEFT(Tabla3[[#This Row],[id_detalle]],2)),id_rubro[[id]:[Rubro]],2,0)</f>
        <v>COMERCIO, ABASTECIMIENTO Y DISTRIBUCIÓN</v>
      </c>
      <c r="C7956" s="36" t="s">
        <v>1401</v>
      </c>
      <c r="D7956" s="45" t="str">
        <f>+Tabla3[[#This Row],[id_detalle]]&amp;" "&amp;VLOOKUP(Tabla3[[#This Row],[id_detalle]],rubro_detalle[[Código]:[Rubro Detalle]],2,0)</f>
        <v>06.00.481 Materiales para la Construcción</v>
      </c>
      <c r="E7956" s="33">
        <f t="shared" si="1356"/>
        <v>8</v>
      </c>
      <c r="F7956" s="47" t="str">
        <f t="shared" si="1357"/>
        <v>06.00.481-8</v>
      </c>
      <c r="G7956" s="37" t="s">
        <v>4737</v>
      </c>
      <c r="H7956" s="37">
        <v>280</v>
      </c>
    </row>
    <row r="7957" spans="1:8" x14ac:dyDescent="0.3">
      <c r="A7957" s="34" t="str">
        <f>+LEFT(Tabla3[[#This Row],[id_detalle]],2)</f>
        <v>06</v>
      </c>
      <c r="B7957" s="46" t="str">
        <f>VLOOKUP((LEFT(Tabla3[[#This Row],[id_detalle]],2)),id_rubro[[id]:[Rubro]],2,0)</f>
        <v>COMERCIO, ABASTECIMIENTO Y DISTRIBUCIÓN</v>
      </c>
      <c r="C7957" s="36" t="s">
        <v>1401</v>
      </c>
      <c r="D7957" s="45" t="str">
        <f>+Tabla3[[#This Row],[id_detalle]]&amp;" "&amp;VLOOKUP(Tabla3[[#This Row],[id_detalle]],rubro_detalle[[Código]:[Rubro Detalle]],2,0)</f>
        <v>06.00.481 Materiales para la Construcción</v>
      </c>
      <c r="E7957" s="33">
        <f t="shared" si="1356"/>
        <v>9</v>
      </c>
      <c r="F7957" s="47" t="str">
        <f t="shared" si="1357"/>
        <v>06.00.481-9</v>
      </c>
      <c r="G7957" s="37" t="s">
        <v>6572</v>
      </c>
      <c r="H7957" s="37">
        <v>289</v>
      </c>
    </row>
    <row r="7958" spans="1:8" x14ac:dyDescent="0.3">
      <c r="A7958" s="34" t="str">
        <f>+LEFT(Tabla3[[#This Row],[id_detalle]],2)</f>
        <v>06</v>
      </c>
      <c r="B7958" s="46" t="str">
        <f>VLOOKUP((LEFT(Tabla3[[#This Row],[id_detalle]],2)),id_rubro[[id]:[Rubro]],2,0)</f>
        <v>COMERCIO, ABASTECIMIENTO Y DISTRIBUCIÓN</v>
      </c>
      <c r="C7958" s="36" t="s">
        <v>1401</v>
      </c>
      <c r="D7958" s="45" t="str">
        <f>+Tabla3[[#This Row],[id_detalle]]&amp;" "&amp;VLOOKUP(Tabla3[[#This Row],[id_detalle]],rubro_detalle[[Código]:[Rubro Detalle]],2,0)</f>
        <v>06.00.481 Materiales para la Construcción</v>
      </c>
      <c r="E7958" s="33">
        <f t="shared" si="1356"/>
        <v>10</v>
      </c>
      <c r="F7958" s="47" t="str">
        <f t="shared" si="1357"/>
        <v>06.00.481-10</v>
      </c>
      <c r="G7958" s="37" t="s">
        <v>6797</v>
      </c>
      <c r="H7958" s="37">
        <v>316</v>
      </c>
    </row>
    <row r="7959" spans="1:8" x14ac:dyDescent="0.3">
      <c r="A7959" s="34" t="str">
        <f>+LEFT(Tabla3[[#This Row],[id_detalle]],2)</f>
        <v>06</v>
      </c>
      <c r="B7959" s="46" t="str">
        <f>VLOOKUP((LEFT(Tabla3[[#This Row],[id_detalle]],2)),id_rubro[[id]:[Rubro]],2,0)</f>
        <v>COMERCIO, ABASTECIMIENTO Y DISTRIBUCIÓN</v>
      </c>
      <c r="C7959" s="36" t="s">
        <v>1401</v>
      </c>
      <c r="D7959" s="45" t="str">
        <f>+Tabla3[[#This Row],[id_detalle]]&amp;" "&amp;VLOOKUP(Tabla3[[#This Row],[id_detalle]],rubro_detalle[[Código]:[Rubro Detalle]],2,0)</f>
        <v>06.00.481 Materiales para la Construcción</v>
      </c>
      <c r="E7959" s="33">
        <f t="shared" si="1356"/>
        <v>11</v>
      </c>
      <c r="F7959" s="47" t="str">
        <f t="shared" si="1357"/>
        <v>06.00.481-11</v>
      </c>
      <c r="G7959" s="37" t="s">
        <v>5291</v>
      </c>
      <c r="H7959" s="37">
        <v>317</v>
      </c>
    </row>
    <row r="7960" spans="1:8" x14ac:dyDescent="0.3">
      <c r="A7960" s="34" t="str">
        <f>+LEFT(Tabla3[[#This Row],[id_detalle]],2)</f>
        <v>06</v>
      </c>
      <c r="B7960" s="46" t="str">
        <f>VLOOKUP((LEFT(Tabla3[[#This Row],[id_detalle]],2)),id_rubro[[id]:[Rubro]],2,0)</f>
        <v>COMERCIO, ABASTECIMIENTO Y DISTRIBUCIÓN</v>
      </c>
      <c r="C7960" s="36" t="s">
        <v>1401</v>
      </c>
      <c r="D7960" s="45" t="str">
        <f>+Tabla3[[#This Row],[id_detalle]]&amp;" "&amp;VLOOKUP(Tabla3[[#This Row],[id_detalle]],rubro_detalle[[Código]:[Rubro Detalle]],2,0)</f>
        <v>06.00.481 Materiales para la Construcción</v>
      </c>
      <c r="E7960" s="33">
        <f t="shared" si="1356"/>
        <v>12</v>
      </c>
      <c r="F7960" s="47" t="str">
        <f t="shared" si="1357"/>
        <v>06.00.481-12</v>
      </c>
      <c r="G7960" s="37" t="s">
        <v>6798</v>
      </c>
      <c r="H7960" s="37">
        <v>317</v>
      </c>
    </row>
    <row r="7961" spans="1:8" x14ac:dyDescent="0.3">
      <c r="A7961" s="34" t="str">
        <f>+LEFT(Tabla3[[#This Row],[id_detalle]],2)</f>
        <v>06</v>
      </c>
      <c r="B7961" s="46" t="str">
        <f>VLOOKUP((LEFT(Tabla3[[#This Row],[id_detalle]],2)),id_rubro[[id]:[Rubro]],2,0)</f>
        <v>COMERCIO, ABASTECIMIENTO Y DISTRIBUCIÓN</v>
      </c>
      <c r="C7961" s="36" t="s">
        <v>1401</v>
      </c>
      <c r="D7961" s="45" t="str">
        <f>+Tabla3[[#This Row],[id_detalle]]&amp;" "&amp;VLOOKUP(Tabla3[[#This Row],[id_detalle]],rubro_detalle[[Código]:[Rubro Detalle]],2,0)</f>
        <v>06.00.481 Materiales para la Construcción</v>
      </c>
      <c r="E7961" s="33">
        <f t="shared" ref="E7961:E7972" si="1358">+IF(D7961=D7960,E7960+1,1)</f>
        <v>13</v>
      </c>
      <c r="F7961" s="47" t="str">
        <f t="shared" ref="F7961:F7972" si="1359">+LEFT(D7961,9)&amp;"-"&amp;E7961</f>
        <v>06.00.481-13</v>
      </c>
      <c r="G7961" s="37" t="s">
        <v>5930</v>
      </c>
      <c r="H7961" s="37">
        <v>318</v>
      </c>
    </row>
    <row r="7962" spans="1:8" x14ac:dyDescent="0.3">
      <c r="A7962" s="34" t="str">
        <f>+LEFT(Tabla3[[#This Row],[id_detalle]],2)</f>
        <v>06</v>
      </c>
      <c r="B7962" s="46" t="str">
        <f>VLOOKUP((LEFT(Tabla3[[#This Row],[id_detalle]],2)),id_rubro[[id]:[Rubro]],2,0)</f>
        <v>COMERCIO, ABASTECIMIENTO Y DISTRIBUCIÓN</v>
      </c>
      <c r="C7962" s="36" t="s">
        <v>1401</v>
      </c>
      <c r="D7962" s="45" t="str">
        <f>+Tabla3[[#This Row],[id_detalle]]&amp;" "&amp;VLOOKUP(Tabla3[[#This Row],[id_detalle]],rubro_detalle[[Código]:[Rubro Detalle]],2,0)</f>
        <v>06.00.481 Materiales para la Construcción</v>
      </c>
      <c r="E7962" s="33">
        <f t="shared" si="1358"/>
        <v>14</v>
      </c>
      <c r="F7962" s="47" t="str">
        <f t="shared" si="1359"/>
        <v>06.00.481-14</v>
      </c>
      <c r="G7962" s="37" t="s">
        <v>5060</v>
      </c>
      <c r="H7962" s="37">
        <v>320</v>
      </c>
    </row>
    <row r="7963" spans="1:8" x14ac:dyDescent="0.3">
      <c r="A7963" s="34" t="str">
        <f>+LEFT(Tabla3[[#This Row],[id_detalle]],2)</f>
        <v>06</v>
      </c>
      <c r="B7963" s="46" t="str">
        <f>VLOOKUP((LEFT(Tabla3[[#This Row],[id_detalle]],2)),id_rubro[[id]:[Rubro]],2,0)</f>
        <v>COMERCIO, ABASTECIMIENTO Y DISTRIBUCIÓN</v>
      </c>
      <c r="C7963" s="36" t="s">
        <v>1401</v>
      </c>
      <c r="D7963" s="45" t="str">
        <f>+Tabla3[[#This Row],[id_detalle]]&amp;" "&amp;VLOOKUP(Tabla3[[#This Row],[id_detalle]],rubro_detalle[[Código]:[Rubro Detalle]],2,0)</f>
        <v>06.00.481 Materiales para la Construcción</v>
      </c>
      <c r="E7963" s="33">
        <f t="shared" si="1358"/>
        <v>15</v>
      </c>
      <c r="F7963" s="47" t="str">
        <f t="shared" si="1359"/>
        <v>06.00.481-15</v>
      </c>
      <c r="G7963" s="37" t="s">
        <v>6575</v>
      </c>
      <c r="H7963" s="37">
        <v>321</v>
      </c>
    </row>
    <row r="7964" spans="1:8" x14ac:dyDescent="0.3">
      <c r="A7964" s="34" t="str">
        <f>+LEFT(Tabla3[[#This Row],[id_detalle]],2)</f>
        <v>06</v>
      </c>
      <c r="B7964" s="46" t="str">
        <f>VLOOKUP((LEFT(Tabla3[[#This Row],[id_detalle]],2)),id_rubro[[id]:[Rubro]],2,0)</f>
        <v>COMERCIO, ABASTECIMIENTO Y DISTRIBUCIÓN</v>
      </c>
      <c r="C7964" s="36" t="s">
        <v>1401</v>
      </c>
      <c r="D7964" s="45" t="str">
        <f>+Tabla3[[#This Row],[id_detalle]]&amp;" "&amp;VLOOKUP(Tabla3[[#This Row],[id_detalle]],rubro_detalle[[Código]:[Rubro Detalle]],2,0)</f>
        <v>06.00.481 Materiales para la Construcción</v>
      </c>
      <c r="E7964" s="33">
        <f t="shared" si="1358"/>
        <v>16</v>
      </c>
      <c r="F7964" s="47" t="str">
        <f t="shared" si="1359"/>
        <v>06.00.481-16</v>
      </c>
      <c r="G7964" s="37" t="s">
        <v>2710</v>
      </c>
      <c r="H7964" s="37">
        <v>332</v>
      </c>
    </row>
    <row r="7965" spans="1:8" x14ac:dyDescent="0.3">
      <c r="A7965" s="34" t="str">
        <f>+LEFT(Tabla3[[#This Row],[id_detalle]],2)</f>
        <v>06</v>
      </c>
      <c r="B7965" s="46" t="str">
        <f>VLOOKUP((LEFT(Tabla3[[#This Row],[id_detalle]],2)),id_rubro[[id]:[Rubro]],2,0)</f>
        <v>COMERCIO, ABASTECIMIENTO Y DISTRIBUCIÓN</v>
      </c>
      <c r="C7965" s="36" t="s">
        <v>1401</v>
      </c>
      <c r="D7965" s="45" t="str">
        <f>+Tabla3[[#This Row],[id_detalle]]&amp;" "&amp;VLOOKUP(Tabla3[[#This Row],[id_detalle]],rubro_detalle[[Código]:[Rubro Detalle]],2,0)</f>
        <v>06.00.481 Materiales para la Construcción</v>
      </c>
      <c r="E7965" s="33">
        <f t="shared" si="1358"/>
        <v>17</v>
      </c>
      <c r="F7965" s="47" t="str">
        <f t="shared" si="1359"/>
        <v>06.00.481-17</v>
      </c>
      <c r="G7965" s="37" t="s">
        <v>6799</v>
      </c>
      <c r="H7965" s="37">
        <v>350</v>
      </c>
    </row>
    <row r="7966" spans="1:8" x14ac:dyDescent="0.3">
      <c r="A7966" s="34" t="str">
        <f>+LEFT(Tabla3[[#This Row],[id_detalle]],2)</f>
        <v>06</v>
      </c>
      <c r="B7966" s="46" t="str">
        <f>VLOOKUP((LEFT(Tabla3[[#This Row],[id_detalle]],2)),id_rubro[[id]:[Rubro]],2,0)</f>
        <v>COMERCIO, ABASTECIMIENTO Y DISTRIBUCIÓN</v>
      </c>
      <c r="C7966" s="36" t="s">
        <v>1401</v>
      </c>
      <c r="D7966" s="45" t="str">
        <f>+Tabla3[[#This Row],[id_detalle]]&amp;" "&amp;VLOOKUP(Tabla3[[#This Row],[id_detalle]],rubro_detalle[[Código]:[Rubro Detalle]],2,0)</f>
        <v>06.00.481 Materiales para la Construcción</v>
      </c>
      <c r="E7966" s="33">
        <f t="shared" si="1358"/>
        <v>18</v>
      </c>
      <c r="F7966" s="47" t="str">
        <f t="shared" si="1359"/>
        <v>06.00.481-18</v>
      </c>
      <c r="G7966" s="37" t="s">
        <v>6800</v>
      </c>
      <c r="H7966" s="37">
        <v>360</v>
      </c>
    </row>
    <row r="7967" spans="1:8" x14ac:dyDescent="0.3">
      <c r="A7967" s="34" t="str">
        <f>+LEFT(Tabla3[[#This Row],[id_detalle]],2)</f>
        <v>06</v>
      </c>
      <c r="B7967" s="46" t="str">
        <f>VLOOKUP((LEFT(Tabla3[[#This Row],[id_detalle]],2)),id_rubro[[id]:[Rubro]],2,0)</f>
        <v>COMERCIO, ABASTECIMIENTO Y DISTRIBUCIÓN</v>
      </c>
      <c r="C7967" s="36" t="s">
        <v>1401</v>
      </c>
      <c r="D7967" s="45" t="str">
        <f>+Tabla3[[#This Row],[id_detalle]]&amp;" "&amp;VLOOKUP(Tabla3[[#This Row],[id_detalle]],rubro_detalle[[Código]:[Rubro Detalle]],2,0)</f>
        <v>06.00.481 Materiales para la Construcción</v>
      </c>
      <c r="E7967" s="33">
        <f t="shared" si="1358"/>
        <v>19</v>
      </c>
      <c r="F7967" s="47" t="str">
        <f t="shared" si="1359"/>
        <v>06.00.481-19</v>
      </c>
      <c r="G7967" s="37" t="s">
        <v>4334</v>
      </c>
      <c r="H7967" s="37">
        <v>378</v>
      </c>
    </row>
    <row r="7968" spans="1:8" x14ac:dyDescent="0.3">
      <c r="A7968" s="34" t="str">
        <f>+LEFT(Tabla3[[#This Row],[id_detalle]],2)</f>
        <v>06</v>
      </c>
      <c r="B7968" s="46" t="str">
        <f>VLOOKUP((LEFT(Tabla3[[#This Row],[id_detalle]],2)),id_rubro[[id]:[Rubro]],2,0)</f>
        <v>COMERCIO, ABASTECIMIENTO Y DISTRIBUCIÓN</v>
      </c>
      <c r="C7968" s="36" t="s">
        <v>1401</v>
      </c>
      <c r="D7968" s="45" t="str">
        <f>+Tabla3[[#This Row],[id_detalle]]&amp;" "&amp;VLOOKUP(Tabla3[[#This Row],[id_detalle]],rubro_detalle[[Código]:[Rubro Detalle]],2,0)</f>
        <v>06.00.481 Materiales para la Construcción</v>
      </c>
      <c r="E7968" s="33">
        <f t="shared" si="1358"/>
        <v>20</v>
      </c>
      <c r="F7968" s="47" t="str">
        <f t="shared" si="1359"/>
        <v>06.00.481-20</v>
      </c>
      <c r="G7968" s="37" t="s">
        <v>6801</v>
      </c>
      <c r="H7968" s="37">
        <v>378</v>
      </c>
    </row>
    <row r="7969" spans="1:8" x14ac:dyDescent="0.3">
      <c r="A7969" s="34" t="str">
        <f>+LEFT(Tabla3[[#This Row],[id_detalle]],2)</f>
        <v>06</v>
      </c>
      <c r="B7969" s="46" t="str">
        <f>VLOOKUP((LEFT(Tabla3[[#This Row],[id_detalle]],2)),id_rubro[[id]:[Rubro]],2,0)</f>
        <v>COMERCIO, ABASTECIMIENTO Y DISTRIBUCIÓN</v>
      </c>
      <c r="C7969" s="36" t="s">
        <v>1401</v>
      </c>
      <c r="D7969" s="45" t="str">
        <f>+Tabla3[[#This Row],[id_detalle]]&amp;" "&amp;VLOOKUP(Tabla3[[#This Row],[id_detalle]],rubro_detalle[[Código]:[Rubro Detalle]],2,0)</f>
        <v>06.00.481 Materiales para la Construcción</v>
      </c>
      <c r="E7969" s="33">
        <f t="shared" si="1358"/>
        <v>21</v>
      </c>
      <c r="F7969" s="47" t="str">
        <f t="shared" si="1359"/>
        <v>06.00.481-21</v>
      </c>
      <c r="G7969" s="38" t="s">
        <v>3827</v>
      </c>
      <c r="H7969" s="38">
        <v>378</v>
      </c>
    </row>
    <row r="7970" spans="1:8" x14ac:dyDescent="0.3">
      <c r="A7970" s="34" t="str">
        <f>+LEFT(Tabla3[[#This Row],[id_detalle]],2)</f>
        <v>06</v>
      </c>
      <c r="B7970" s="46" t="str">
        <f>VLOOKUP((LEFT(Tabla3[[#This Row],[id_detalle]],2)),id_rubro[[id]:[Rubro]],2,0)</f>
        <v>COMERCIO, ABASTECIMIENTO Y DISTRIBUCIÓN</v>
      </c>
      <c r="C7970" s="36" t="s">
        <v>1401</v>
      </c>
      <c r="D7970" s="45" t="str">
        <f>+Tabla3[[#This Row],[id_detalle]]&amp;" "&amp;VLOOKUP(Tabla3[[#This Row],[id_detalle]],rubro_detalle[[Código]:[Rubro Detalle]],2,0)</f>
        <v>06.00.481 Materiales para la Construcción</v>
      </c>
      <c r="E7970" s="33">
        <f t="shared" si="1358"/>
        <v>22</v>
      </c>
      <c r="F7970" s="47" t="str">
        <f t="shared" si="1359"/>
        <v>06.00.481-22</v>
      </c>
      <c r="G7970" s="37" t="s">
        <v>6418</v>
      </c>
      <c r="H7970" s="37">
        <v>390</v>
      </c>
    </row>
    <row r="7971" spans="1:8" x14ac:dyDescent="0.3">
      <c r="A7971" s="34" t="str">
        <f>+LEFT(Tabla3[[#This Row],[id_detalle]],2)</f>
        <v>06</v>
      </c>
      <c r="B7971" s="46" t="str">
        <f>VLOOKUP((LEFT(Tabla3[[#This Row],[id_detalle]],2)),id_rubro[[id]:[Rubro]],2,0)</f>
        <v>COMERCIO, ABASTECIMIENTO Y DISTRIBUCIÓN</v>
      </c>
      <c r="C7971" s="36" t="s">
        <v>1401</v>
      </c>
      <c r="D7971" s="45" t="str">
        <f>+Tabla3[[#This Row],[id_detalle]]&amp;" "&amp;VLOOKUP(Tabla3[[#This Row],[id_detalle]],rubro_detalle[[Código]:[Rubro Detalle]],2,0)</f>
        <v>06.00.481 Materiales para la Construcción</v>
      </c>
      <c r="E7971" s="33">
        <f t="shared" si="1358"/>
        <v>23</v>
      </c>
      <c r="F7971" s="47" t="str">
        <f t="shared" si="1359"/>
        <v>06.00.481-23</v>
      </c>
      <c r="G7971" s="37" t="s">
        <v>2685</v>
      </c>
      <c r="H7971" s="37">
        <v>391</v>
      </c>
    </row>
    <row r="7972" spans="1:8" x14ac:dyDescent="0.3">
      <c r="A7972" s="34" t="str">
        <f>+LEFT(Tabla3[[#This Row],[id_detalle]],2)</f>
        <v>06</v>
      </c>
      <c r="B7972" s="46" t="str">
        <f>VLOOKUP((LEFT(Tabla3[[#This Row],[id_detalle]],2)),id_rubro[[id]:[Rubro]],2,0)</f>
        <v>COMERCIO, ABASTECIMIENTO Y DISTRIBUCIÓN</v>
      </c>
      <c r="C7972" s="36" t="s">
        <v>1401</v>
      </c>
      <c r="D7972" s="45" t="str">
        <f>+Tabla3[[#This Row],[id_detalle]]&amp;" "&amp;VLOOKUP(Tabla3[[#This Row],[id_detalle]],rubro_detalle[[Código]:[Rubro Detalle]],2,0)</f>
        <v>06.00.481 Materiales para la Construcción</v>
      </c>
      <c r="E7972" s="33">
        <f t="shared" si="1358"/>
        <v>24</v>
      </c>
      <c r="F7972" s="47" t="str">
        <f t="shared" si="1359"/>
        <v>06.00.481-24</v>
      </c>
      <c r="G7972" s="37" t="s">
        <v>3791</v>
      </c>
      <c r="H7972" s="37">
        <v>394</v>
      </c>
    </row>
    <row r="7973" spans="1:8" x14ac:dyDescent="0.3">
      <c r="A7973" s="34" t="str">
        <f>+LEFT(Tabla3[[#This Row],[id_detalle]],2)</f>
        <v>06</v>
      </c>
      <c r="B7973" s="46" t="str">
        <f>VLOOKUP((LEFT(Tabla3[[#This Row],[id_detalle]],2)),id_rubro[[id]:[Rubro]],2,0)</f>
        <v>COMERCIO, ABASTECIMIENTO Y DISTRIBUCIÓN</v>
      </c>
      <c r="C7973" s="36" t="s">
        <v>1401</v>
      </c>
      <c r="D7973" s="45" t="str">
        <f>+Tabla3[[#This Row],[id_detalle]]&amp;" "&amp;VLOOKUP(Tabla3[[#This Row],[id_detalle]],rubro_detalle[[Código]:[Rubro Detalle]],2,0)</f>
        <v>06.00.481 Materiales para la Construcción</v>
      </c>
      <c r="E7973" s="33">
        <f t="shared" ref="E7973:E7996" si="1360">+IF(D7973=D7972,E7972+1,1)</f>
        <v>25</v>
      </c>
      <c r="F7973" s="47" t="str">
        <f t="shared" ref="F7973:F7996" si="1361">+LEFT(D7973,9)&amp;"-"&amp;E7973</f>
        <v>06.00.481-25</v>
      </c>
      <c r="G7973" s="37" t="s">
        <v>6802</v>
      </c>
      <c r="H7973" s="37">
        <v>402</v>
      </c>
    </row>
    <row r="7974" spans="1:8" x14ac:dyDescent="0.3">
      <c r="A7974" s="34" t="str">
        <f>+LEFT(Tabla3[[#This Row],[id_detalle]],2)</f>
        <v>06</v>
      </c>
      <c r="B7974" s="46" t="str">
        <f>VLOOKUP((LEFT(Tabla3[[#This Row],[id_detalle]],2)),id_rubro[[id]:[Rubro]],2,0)</f>
        <v>COMERCIO, ABASTECIMIENTO Y DISTRIBUCIÓN</v>
      </c>
      <c r="C7974" s="36" t="s">
        <v>1401</v>
      </c>
      <c r="D7974" s="45" t="str">
        <f>+Tabla3[[#This Row],[id_detalle]]&amp;" "&amp;VLOOKUP(Tabla3[[#This Row],[id_detalle]],rubro_detalle[[Código]:[Rubro Detalle]],2,0)</f>
        <v>06.00.481 Materiales para la Construcción</v>
      </c>
      <c r="E7974" s="33">
        <f t="shared" si="1360"/>
        <v>26</v>
      </c>
      <c r="F7974" s="47" t="str">
        <f t="shared" si="1361"/>
        <v>06.00.481-26</v>
      </c>
      <c r="G7974" s="37" t="s">
        <v>3830</v>
      </c>
      <c r="H7974" s="37">
        <v>416</v>
      </c>
    </row>
    <row r="7975" spans="1:8" x14ac:dyDescent="0.3">
      <c r="A7975" s="34" t="str">
        <f>+LEFT(Tabla3[[#This Row],[id_detalle]],2)</f>
        <v>06</v>
      </c>
      <c r="B7975" s="46" t="str">
        <f>VLOOKUP((LEFT(Tabla3[[#This Row],[id_detalle]],2)),id_rubro[[id]:[Rubro]],2,0)</f>
        <v>COMERCIO, ABASTECIMIENTO Y DISTRIBUCIÓN</v>
      </c>
      <c r="C7975" s="36" t="s">
        <v>1401</v>
      </c>
      <c r="D7975" s="45" t="str">
        <f>+Tabla3[[#This Row],[id_detalle]]&amp;" "&amp;VLOOKUP(Tabla3[[#This Row],[id_detalle]],rubro_detalle[[Código]:[Rubro Detalle]],2,0)</f>
        <v>06.00.481 Materiales para la Construcción</v>
      </c>
      <c r="E7975" s="33">
        <f t="shared" si="1360"/>
        <v>27</v>
      </c>
      <c r="F7975" s="47" t="str">
        <f t="shared" si="1361"/>
        <v>06.00.481-27</v>
      </c>
      <c r="G7975" s="37" t="s">
        <v>6803</v>
      </c>
      <c r="H7975" s="37">
        <v>423</v>
      </c>
    </row>
    <row r="7976" spans="1:8" x14ac:dyDescent="0.3">
      <c r="A7976" s="34" t="str">
        <f>+LEFT(Tabla3[[#This Row],[id_detalle]],2)</f>
        <v>06</v>
      </c>
      <c r="B7976" s="46" t="str">
        <f>VLOOKUP((LEFT(Tabla3[[#This Row],[id_detalle]],2)),id_rubro[[id]:[Rubro]],2,0)</f>
        <v>COMERCIO, ABASTECIMIENTO Y DISTRIBUCIÓN</v>
      </c>
      <c r="C7976" s="36" t="s">
        <v>1401</v>
      </c>
      <c r="D7976" s="45" t="str">
        <f>+Tabla3[[#This Row],[id_detalle]]&amp;" "&amp;VLOOKUP(Tabla3[[#This Row],[id_detalle]],rubro_detalle[[Código]:[Rubro Detalle]],2,0)</f>
        <v>06.00.481 Materiales para la Construcción</v>
      </c>
      <c r="E7976" s="33">
        <f t="shared" si="1360"/>
        <v>28</v>
      </c>
      <c r="F7976" s="47" t="str">
        <f t="shared" si="1361"/>
        <v>06.00.481-28</v>
      </c>
      <c r="G7976" s="37" t="s">
        <v>6576</v>
      </c>
      <c r="H7976" s="37">
        <v>428</v>
      </c>
    </row>
    <row r="7977" spans="1:8" x14ac:dyDescent="0.3">
      <c r="A7977" s="34" t="str">
        <f>+LEFT(Tabla3[[#This Row],[id_detalle]],2)</f>
        <v>06</v>
      </c>
      <c r="B7977" s="46" t="str">
        <f>VLOOKUP((LEFT(Tabla3[[#This Row],[id_detalle]],2)),id_rubro[[id]:[Rubro]],2,0)</f>
        <v>COMERCIO, ABASTECIMIENTO Y DISTRIBUCIÓN</v>
      </c>
      <c r="C7977" s="36" t="s">
        <v>1401</v>
      </c>
      <c r="D7977" s="45" t="str">
        <f>+Tabla3[[#This Row],[id_detalle]]&amp;" "&amp;VLOOKUP(Tabla3[[#This Row],[id_detalle]],rubro_detalle[[Código]:[Rubro Detalle]],2,0)</f>
        <v>06.00.481 Materiales para la Construcción</v>
      </c>
      <c r="E7977" s="33">
        <f t="shared" si="1360"/>
        <v>29</v>
      </c>
      <c r="F7977" s="47" t="str">
        <f t="shared" si="1361"/>
        <v>06.00.481-29</v>
      </c>
      <c r="G7977" s="37" t="s">
        <v>6804</v>
      </c>
      <c r="H7977" s="37">
        <v>429</v>
      </c>
    </row>
    <row r="7978" spans="1:8" x14ac:dyDescent="0.3">
      <c r="A7978" s="34" t="str">
        <f>+LEFT(Tabla3[[#This Row],[id_detalle]],2)</f>
        <v>06</v>
      </c>
      <c r="B7978" s="46" t="str">
        <f>VLOOKUP((LEFT(Tabla3[[#This Row],[id_detalle]],2)),id_rubro[[id]:[Rubro]],2,0)</f>
        <v>COMERCIO, ABASTECIMIENTO Y DISTRIBUCIÓN</v>
      </c>
      <c r="C7978" s="36" t="s">
        <v>1401</v>
      </c>
      <c r="D7978" s="45" t="str">
        <f>+Tabla3[[#This Row],[id_detalle]]&amp;" "&amp;VLOOKUP(Tabla3[[#This Row],[id_detalle]],rubro_detalle[[Código]:[Rubro Detalle]],2,0)</f>
        <v>06.00.481 Materiales para la Construcción</v>
      </c>
      <c r="E7978" s="33">
        <f t="shared" si="1360"/>
        <v>30</v>
      </c>
      <c r="F7978" s="47" t="str">
        <f t="shared" si="1361"/>
        <v>06.00.481-30</v>
      </c>
      <c r="G7978" s="37" t="s">
        <v>6579</v>
      </c>
      <c r="H7978" s="37">
        <v>445</v>
      </c>
    </row>
    <row r="7979" spans="1:8" x14ac:dyDescent="0.3">
      <c r="A7979" s="34" t="str">
        <f>+LEFT(Tabla3[[#This Row],[id_detalle]],2)</f>
        <v>06</v>
      </c>
      <c r="B7979" s="46" t="str">
        <f>VLOOKUP((LEFT(Tabla3[[#This Row],[id_detalle]],2)),id_rubro[[id]:[Rubro]],2,0)</f>
        <v>COMERCIO, ABASTECIMIENTO Y DISTRIBUCIÓN</v>
      </c>
      <c r="C7979" s="36" t="s">
        <v>1401</v>
      </c>
      <c r="D7979" s="45" t="str">
        <f>+Tabla3[[#This Row],[id_detalle]]&amp;" "&amp;VLOOKUP(Tabla3[[#This Row],[id_detalle]],rubro_detalle[[Código]:[Rubro Detalle]],2,0)</f>
        <v>06.00.481 Materiales para la Construcción</v>
      </c>
      <c r="E7979" s="33">
        <f t="shared" si="1360"/>
        <v>31</v>
      </c>
      <c r="F7979" s="47" t="str">
        <f t="shared" si="1361"/>
        <v>06.00.481-31</v>
      </c>
      <c r="G7979" s="38" t="s">
        <v>6580</v>
      </c>
      <c r="H7979" s="38">
        <v>446</v>
      </c>
    </row>
    <row r="7980" spans="1:8" x14ac:dyDescent="0.3">
      <c r="A7980" s="34" t="str">
        <f>+LEFT(Tabla3[[#This Row],[id_detalle]],2)</f>
        <v>06</v>
      </c>
      <c r="B7980" s="46" t="str">
        <f>VLOOKUP((LEFT(Tabla3[[#This Row],[id_detalle]],2)),id_rubro[[id]:[Rubro]],2,0)</f>
        <v>COMERCIO, ABASTECIMIENTO Y DISTRIBUCIÓN</v>
      </c>
      <c r="C7980" s="36" t="s">
        <v>1401</v>
      </c>
      <c r="D7980" s="45" t="str">
        <f>+Tabla3[[#This Row],[id_detalle]]&amp;" "&amp;VLOOKUP(Tabla3[[#This Row],[id_detalle]],rubro_detalle[[Código]:[Rubro Detalle]],2,0)</f>
        <v>06.00.481 Materiales para la Construcción</v>
      </c>
      <c r="E7980" s="33">
        <f t="shared" si="1360"/>
        <v>32</v>
      </c>
      <c r="F7980" s="47" t="str">
        <f t="shared" si="1361"/>
        <v>06.00.481-32</v>
      </c>
      <c r="G7980" s="37" t="s">
        <v>4755</v>
      </c>
      <c r="H7980" s="37">
        <v>446</v>
      </c>
    </row>
    <row r="7981" spans="1:8" x14ac:dyDescent="0.3">
      <c r="A7981" s="34" t="str">
        <f>+LEFT(Tabla3[[#This Row],[id_detalle]],2)</f>
        <v>06</v>
      </c>
      <c r="B7981" s="46" t="str">
        <f>VLOOKUP((LEFT(Tabla3[[#This Row],[id_detalle]],2)),id_rubro[[id]:[Rubro]],2,0)</f>
        <v>COMERCIO, ABASTECIMIENTO Y DISTRIBUCIÓN</v>
      </c>
      <c r="C7981" s="36" t="s">
        <v>1401</v>
      </c>
      <c r="D7981" s="45" t="str">
        <f>+Tabla3[[#This Row],[id_detalle]]&amp;" "&amp;VLOOKUP(Tabla3[[#This Row],[id_detalle]],rubro_detalle[[Código]:[Rubro Detalle]],2,0)</f>
        <v>06.00.481 Materiales para la Construcción</v>
      </c>
      <c r="E7981" s="33">
        <f t="shared" si="1360"/>
        <v>33</v>
      </c>
      <c r="F7981" s="47" t="str">
        <f t="shared" si="1361"/>
        <v>06.00.481-33</v>
      </c>
      <c r="G7981" s="37" t="s">
        <v>6805</v>
      </c>
      <c r="H7981" s="37">
        <v>448</v>
      </c>
    </row>
    <row r="7982" spans="1:8" x14ac:dyDescent="0.3">
      <c r="A7982" s="34" t="str">
        <f>+LEFT(Tabla3[[#This Row],[id_detalle]],2)</f>
        <v>06</v>
      </c>
      <c r="B7982" s="46" t="str">
        <f>VLOOKUP((LEFT(Tabla3[[#This Row],[id_detalle]],2)),id_rubro[[id]:[Rubro]],2,0)</f>
        <v>COMERCIO, ABASTECIMIENTO Y DISTRIBUCIÓN</v>
      </c>
      <c r="C7982" s="36" t="s">
        <v>1401</v>
      </c>
      <c r="D7982" s="45" t="str">
        <f>+Tabla3[[#This Row],[id_detalle]]&amp;" "&amp;VLOOKUP(Tabla3[[#This Row],[id_detalle]],rubro_detalle[[Código]:[Rubro Detalle]],2,0)</f>
        <v>06.00.481 Materiales para la Construcción</v>
      </c>
      <c r="E7982" s="33">
        <f t="shared" si="1360"/>
        <v>34</v>
      </c>
      <c r="F7982" s="47" t="str">
        <f t="shared" si="1361"/>
        <v>06.00.481-34</v>
      </c>
      <c r="G7982" s="37" t="s">
        <v>6806</v>
      </c>
      <c r="H7982" s="37">
        <v>450</v>
      </c>
    </row>
    <row r="7983" spans="1:8" x14ac:dyDescent="0.3">
      <c r="A7983" s="34" t="str">
        <f>+LEFT(Tabla3[[#This Row],[id_detalle]],2)</f>
        <v>06</v>
      </c>
      <c r="B7983" s="46" t="str">
        <f>VLOOKUP((LEFT(Tabla3[[#This Row],[id_detalle]],2)),id_rubro[[id]:[Rubro]],2,0)</f>
        <v>COMERCIO, ABASTECIMIENTO Y DISTRIBUCIÓN</v>
      </c>
      <c r="C7983" s="36" t="s">
        <v>1401</v>
      </c>
      <c r="D7983" s="45" t="str">
        <f>+Tabla3[[#This Row],[id_detalle]]&amp;" "&amp;VLOOKUP(Tabla3[[#This Row],[id_detalle]],rubro_detalle[[Código]:[Rubro Detalle]],2,0)</f>
        <v>06.00.481 Materiales para la Construcción</v>
      </c>
      <c r="E7983" s="33">
        <f t="shared" si="1360"/>
        <v>35</v>
      </c>
      <c r="F7983" s="47" t="str">
        <f t="shared" si="1361"/>
        <v>06.00.481-35</v>
      </c>
      <c r="G7983" s="37" t="s">
        <v>5296</v>
      </c>
      <c r="H7983" s="37">
        <v>457</v>
      </c>
    </row>
    <row r="7984" spans="1:8" x14ac:dyDescent="0.3">
      <c r="A7984" s="34" t="str">
        <f>+LEFT(Tabla3[[#This Row],[id_detalle]],2)</f>
        <v>06</v>
      </c>
      <c r="B7984" s="46" t="str">
        <f>VLOOKUP((LEFT(Tabla3[[#This Row],[id_detalle]],2)),id_rubro[[id]:[Rubro]],2,0)</f>
        <v>COMERCIO, ABASTECIMIENTO Y DISTRIBUCIÓN</v>
      </c>
      <c r="C7984" s="36" t="s">
        <v>1401</v>
      </c>
      <c r="D7984" s="45" t="str">
        <f>+Tabla3[[#This Row],[id_detalle]]&amp;" "&amp;VLOOKUP(Tabla3[[#This Row],[id_detalle]],rubro_detalle[[Código]:[Rubro Detalle]],2,0)</f>
        <v>06.00.481 Materiales para la Construcción</v>
      </c>
      <c r="E7984" s="33">
        <f t="shared" si="1360"/>
        <v>36</v>
      </c>
      <c r="F7984" s="47" t="str">
        <f t="shared" si="1361"/>
        <v>06.00.481-36</v>
      </c>
      <c r="G7984" s="37" t="s">
        <v>4199</v>
      </c>
      <c r="H7984" s="37">
        <v>489</v>
      </c>
    </row>
    <row r="7985" spans="1:8" x14ac:dyDescent="0.3">
      <c r="A7985" s="34" t="str">
        <f>+LEFT(Tabla3[[#This Row],[id_detalle]],2)</f>
        <v>06</v>
      </c>
      <c r="B7985" s="46" t="str">
        <f>VLOOKUP((LEFT(Tabla3[[#This Row],[id_detalle]],2)),id_rubro[[id]:[Rubro]],2,0)</f>
        <v>COMERCIO, ABASTECIMIENTO Y DISTRIBUCIÓN</v>
      </c>
      <c r="C7985" s="36" t="s">
        <v>1401</v>
      </c>
      <c r="D7985" s="45" t="str">
        <f>+Tabla3[[#This Row],[id_detalle]]&amp;" "&amp;VLOOKUP(Tabla3[[#This Row],[id_detalle]],rubro_detalle[[Código]:[Rubro Detalle]],2,0)</f>
        <v>06.00.481 Materiales para la Construcción</v>
      </c>
      <c r="E7985" s="33">
        <f t="shared" si="1360"/>
        <v>37</v>
      </c>
      <c r="F7985" s="47" t="str">
        <f t="shared" si="1361"/>
        <v>06.00.481-37</v>
      </c>
      <c r="G7985" s="37" t="s">
        <v>4833</v>
      </c>
      <c r="H7985" s="37">
        <v>492</v>
      </c>
    </row>
    <row r="7986" spans="1:8" x14ac:dyDescent="0.3">
      <c r="A7986" s="34" t="str">
        <f>+LEFT(Tabla3[[#This Row],[id_detalle]],2)</f>
        <v>06</v>
      </c>
      <c r="B7986" s="46" t="str">
        <f>VLOOKUP((LEFT(Tabla3[[#This Row],[id_detalle]],2)),id_rubro[[id]:[Rubro]],2,0)</f>
        <v>COMERCIO, ABASTECIMIENTO Y DISTRIBUCIÓN</v>
      </c>
      <c r="C7986" s="36" t="s">
        <v>1401</v>
      </c>
      <c r="D7986" s="45" t="str">
        <f>+Tabla3[[#This Row],[id_detalle]]&amp;" "&amp;VLOOKUP(Tabla3[[#This Row],[id_detalle]],rubro_detalle[[Código]:[Rubro Detalle]],2,0)</f>
        <v>06.00.481 Materiales para la Construcción</v>
      </c>
      <c r="E7986" s="33">
        <f t="shared" si="1360"/>
        <v>38</v>
      </c>
      <c r="F7986" s="47" t="str">
        <f t="shared" si="1361"/>
        <v>06.00.481-38</v>
      </c>
      <c r="G7986" s="38" t="s">
        <v>4739</v>
      </c>
      <c r="H7986" s="38">
        <v>494</v>
      </c>
    </row>
    <row r="7987" spans="1:8" x14ac:dyDescent="0.3">
      <c r="A7987" s="34" t="str">
        <f>+LEFT(Tabla3[[#This Row],[id_detalle]],2)</f>
        <v>06</v>
      </c>
      <c r="B7987" s="46" t="str">
        <f>VLOOKUP((LEFT(Tabla3[[#This Row],[id_detalle]],2)),id_rubro[[id]:[Rubro]],2,0)</f>
        <v>COMERCIO, ABASTECIMIENTO Y DISTRIBUCIÓN</v>
      </c>
      <c r="C7987" s="36" t="s">
        <v>1401</v>
      </c>
      <c r="D7987" s="45" t="str">
        <f>+Tabla3[[#This Row],[id_detalle]]&amp;" "&amp;VLOOKUP(Tabla3[[#This Row],[id_detalle]],rubro_detalle[[Código]:[Rubro Detalle]],2,0)</f>
        <v>06.00.481 Materiales para la Construcción</v>
      </c>
      <c r="E7987" s="33">
        <f t="shared" si="1360"/>
        <v>39</v>
      </c>
      <c r="F7987" s="47" t="str">
        <f t="shared" si="1361"/>
        <v>06.00.481-39</v>
      </c>
      <c r="G7987" s="37" t="s">
        <v>6807</v>
      </c>
      <c r="H7987" s="37">
        <v>505</v>
      </c>
    </row>
    <row r="7988" spans="1:8" x14ac:dyDescent="0.3">
      <c r="A7988" s="34" t="str">
        <f>+LEFT(Tabla3[[#This Row],[id_detalle]],2)</f>
        <v>06</v>
      </c>
      <c r="B7988" s="46" t="str">
        <f>VLOOKUP((LEFT(Tabla3[[#This Row],[id_detalle]],2)),id_rubro[[id]:[Rubro]],2,0)</f>
        <v>COMERCIO, ABASTECIMIENTO Y DISTRIBUCIÓN</v>
      </c>
      <c r="C7988" s="36" t="s">
        <v>1401</v>
      </c>
      <c r="D7988" s="45" t="str">
        <f>+Tabla3[[#This Row],[id_detalle]]&amp;" "&amp;VLOOKUP(Tabla3[[#This Row],[id_detalle]],rubro_detalle[[Código]:[Rubro Detalle]],2,0)</f>
        <v>06.00.481 Materiales para la Construcción</v>
      </c>
      <c r="E7988" s="33">
        <f t="shared" si="1360"/>
        <v>40</v>
      </c>
      <c r="F7988" s="47" t="str">
        <f t="shared" si="1361"/>
        <v>06.00.481-40</v>
      </c>
      <c r="G7988" s="37" t="s">
        <v>6808</v>
      </c>
      <c r="H7988" s="37">
        <v>519</v>
      </c>
    </row>
    <row r="7989" spans="1:8" x14ac:dyDescent="0.3">
      <c r="A7989" s="34" t="str">
        <f>+LEFT(Tabla3[[#This Row],[id_detalle]],2)</f>
        <v>06</v>
      </c>
      <c r="B7989" s="46" t="str">
        <f>VLOOKUP((LEFT(Tabla3[[#This Row],[id_detalle]],2)),id_rubro[[id]:[Rubro]],2,0)</f>
        <v>COMERCIO, ABASTECIMIENTO Y DISTRIBUCIÓN</v>
      </c>
      <c r="C7989" s="36" t="s">
        <v>1401</v>
      </c>
      <c r="D7989" s="45" t="str">
        <f>+Tabla3[[#This Row],[id_detalle]]&amp;" "&amp;VLOOKUP(Tabla3[[#This Row],[id_detalle]],rubro_detalle[[Código]:[Rubro Detalle]],2,0)</f>
        <v>06.00.481 Materiales para la Construcción</v>
      </c>
      <c r="E7989" s="33">
        <f t="shared" si="1360"/>
        <v>41</v>
      </c>
      <c r="F7989" s="47" t="str">
        <f t="shared" si="1361"/>
        <v>06.00.481-41</v>
      </c>
      <c r="G7989" s="37" t="s">
        <v>4872</v>
      </c>
      <c r="H7989" s="37">
        <v>524</v>
      </c>
    </row>
    <row r="7990" spans="1:8" x14ac:dyDescent="0.3">
      <c r="A7990" s="34" t="str">
        <f>+LEFT(Tabla3[[#This Row],[id_detalle]],2)</f>
        <v>06</v>
      </c>
      <c r="B7990" s="46" t="str">
        <f>VLOOKUP((LEFT(Tabla3[[#This Row],[id_detalle]],2)),id_rubro[[id]:[Rubro]],2,0)</f>
        <v>COMERCIO, ABASTECIMIENTO Y DISTRIBUCIÓN</v>
      </c>
      <c r="C7990" s="36" t="s">
        <v>1401</v>
      </c>
      <c r="D7990" s="45" t="str">
        <f>+Tabla3[[#This Row],[id_detalle]]&amp;" "&amp;VLOOKUP(Tabla3[[#This Row],[id_detalle]],rubro_detalle[[Código]:[Rubro Detalle]],2,0)</f>
        <v>06.00.481 Materiales para la Construcción</v>
      </c>
      <c r="E7990" s="33">
        <f t="shared" si="1360"/>
        <v>42</v>
      </c>
      <c r="F7990" s="47" t="str">
        <f t="shared" si="1361"/>
        <v>06.00.481-42</v>
      </c>
      <c r="G7990" s="37" t="s">
        <v>3857</v>
      </c>
      <c r="H7990" s="37">
        <v>593</v>
      </c>
    </row>
    <row r="7991" spans="1:8" x14ac:dyDescent="0.3">
      <c r="A7991" s="34" t="str">
        <f>+LEFT(Tabla3[[#This Row],[id_detalle]],2)</f>
        <v>06</v>
      </c>
      <c r="B7991" s="46" t="str">
        <f>VLOOKUP((LEFT(Tabla3[[#This Row],[id_detalle]],2)),id_rubro[[id]:[Rubro]],2,0)</f>
        <v>COMERCIO, ABASTECIMIENTO Y DISTRIBUCIÓN</v>
      </c>
      <c r="C7991" s="36" t="s">
        <v>1401</v>
      </c>
      <c r="D7991" s="45" t="str">
        <f>+Tabla3[[#This Row],[id_detalle]]&amp;" "&amp;VLOOKUP(Tabla3[[#This Row],[id_detalle]],rubro_detalle[[Código]:[Rubro Detalle]],2,0)</f>
        <v>06.00.481 Materiales para la Construcción</v>
      </c>
      <c r="E7991" s="33">
        <f t="shared" si="1360"/>
        <v>43</v>
      </c>
      <c r="F7991" s="47" t="str">
        <f t="shared" si="1361"/>
        <v>06.00.481-43</v>
      </c>
      <c r="G7991" s="37" t="s">
        <v>6809</v>
      </c>
      <c r="H7991" s="37">
        <v>609</v>
      </c>
    </row>
    <row r="7992" spans="1:8" x14ac:dyDescent="0.3">
      <c r="A7992" s="34" t="str">
        <f>+LEFT(Tabla3[[#This Row],[id_detalle]],2)</f>
        <v>06</v>
      </c>
      <c r="B7992" s="46" t="str">
        <f>VLOOKUP((LEFT(Tabla3[[#This Row],[id_detalle]],2)),id_rubro[[id]:[Rubro]],2,0)</f>
        <v>COMERCIO, ABASTECIMIENTO Y DISTRIBUCIÓN</v>
      </c>
      <c r="C7992" s="36" t="s">
        <v>1401</v>
      </c>
      <c r="D7992" s="45" t="str">
        <f>+Tabla3[[#This Row],[id_detalle]]&amp;" "&amp;VLOOKUP(Tabla3[[#This Row],[id_detalle]],rubro_detalle[[Código]:[Rubro Detalle]],2,0)</f>
        <v>06.00.481 Materiales para la Construcción</v>
      </c>
      <c r="E7992" s="33">
        <f t="shared" si="1360"/>
        <v>44</v>
      </c>
      <c r="F7992" s="47" t="str">
        <f t="shared" si="1361"/>
        <v>06.00.481-44</v>
      </c>
      <c r="G7992" s="38" t="s">
        <v>6587</v>
      </c>
      <c r="H7992" s="38">
        <v>609</v>
      </c>
    </row>
    <row r="7993" spans="1:8" x14ac:dyDescent="0.3">
      <c r="A7993" s="34" t="str">
        <f>+LEFT(Tabla3[[#This Row],[id_detalle]],2)</f>
        <v>06</v>
      </c>
      <c r="B7993" s="46" t="str">
        <f>VLOOKUP((LEFT(Tabla3[[#This Row],[id_detalle]],2)),id_rubro[[id]:[Rubro]],2,0)</f>
        <v>COMERCIO, ABASTECIMIENTO Y DISTRIBUCIÓN</v>
      </c>
      <c r="C7993" s="36" t="s">
        <v>1401</v>
      </c>
      <c r="D7993" s="45" t="str">
        <f>+Tabla3[[#This Row],[id_detalle]]&amp;" "&amp;VLOOKUP(Tabla3[[#This Row],[id_detalle]],rubro_detalle[[Código]:[Rubro Detalle]],2,0)</f>
        <v>06.00.481 Materiales para la Construcción</v>
      </c>
      <c r="E7993" s="33">
        <f t="shared" si="1360"/>
        <v>45</v>
      </c>
      <c r="F7993" s="47" t="str">
        <f t="shared" si="1361"/>
        <v>06.00.481-45</v>
      </c>
      <c r="G7993" s="37" t="s">
        <v>2694</v>
      </c>
      <c r="H7993" s="37">
        <v>609</v>
      </c>
    </row>
    <row r="7994" spans="1:8" x14ac:dyDescent="0.3">
      <c r="A7994" s="34" t="str">
        <f>+LEFT(Tabla3[[#This Row],[id_detalle]],2)</f>
        <v>06</v>
      </c>
      <c r="B7994" s="46" t="str">
        <f>VLOOKUP((LEFT(Tabla3[[#This Row],[id_detalle]],2)),id_rubro[[id]:[Rubro]],2,0)</f>
        <v>COMERCIO, ABASTECIMIENTO Y DISTRIBUCIÓN</v>
      </c>
      <c r="C7994" s="36" t="s">
        <v>1401</v>
      </c>
      <c r="D7994" s="45" t="str">
        <f>+Tabla3[[#This Row],[id_detalle]]&amp;" "&amp;VLOOKUP(Tabla3[[#This Row],[id_detalle]],rubro_detalle[[Código]:[Rubro Detalle]],2,0)</f>
        <v>06.00.481 Materiales para la Construcción</v>
      </c>
      <c r="E7994" s="33">
        <f t="shared" si="1360"/>
        <v>46</v>
      </c>
      <c r="F7994" s="47" t="str">
        <f t="shared" si="1361"/>
        <v>06.00.481-46</v>
      </c>
      <c r="G7994" s="37" t="s">
        <v>4727</v>
      </c>
      <c r="H7994" s="37">
        <v>615</v>
      </c>
    </row>
    <row r="7995" spans="1:8" x14ac:dyDescent="0.3">
      <c r="A7995" s="34" t="str">
        <f>+LEFT(Tabla3[[#This Row],[id_detalle]],2)</f>
        <v>06</v>
      </c>
      <c r="B7995" s="46" t="str">
        <f>VLOOKUP((LEFT(Tabla3[[#This Row],[id_detalle]],2)),id_rubro[[id]:[Rubro]],2,0)</f>
        <v>COMERCIO, ABASTECIMIENTO Y DISTRIBUCIÓN</v>
      </c>
      <c r="C7995" s="36" t="s">
        <v>1401</v>
      </c>
      <c r="D7995" s="45" t="str">
        <f>+Tabla3[[#This Row],[id_detalle]]&amp;" "&amp;VLOOKUP(Tabla3[[#This Row],[id_detalle]],rubro_detalle[[Código]:[Rubro Detalle]],2,0)</f>
        <v>06.00.481 Materiales para la Construcción</v>
      </c>
      <c r="E7995" s="33">
        <f t="shared" si="1360"/>
        <v>47</v>
      </c>
      <c r="F7995" s="47" t="str">
        <f t="shared" si="1361"/>
        <v>06.00.481-47</v>
      </c>
      <c r="G7995" s="37" t="s">
        <v>6810</v>
      </c>
      <c r="H7995" s="37">
        <v>616</v>
      </c>
    </row>
    <row r="7996" spans="1:8" x14ac:dyDescent="0.3">
      <c r="A7996" s="34" t="str">
        <f>+LEFT(Tabla3[[#This Row],[id_detalle]],2)</f>
        <v>06</v>
      </c>
      <c r="B7996" s="46" t="str">
        <f>VLOOKUP((LEFT(Tabla3[[#This Row],[id_detalle]],2)),id_rubro[[id]:[Rubro]],2,0)</f>
        <v>COMERCIO, ABASTECIMIENTO Y DISTRIBUCIÓN</v>
      </c>
      <c r="C7996" s="36" t="s">
        <v>1401</v>
      </c>
      <c r="D7996" s="45" t="str">
        <f>+Tabla3[[#This Row],[id_detalle]]&amp;" "&amp;VLOOKUP(Tabla3[[#This Row],[id_detalle]],rubro_detalle[[Código]:[Rubro Detalle]],2,0)</f>
        <v>06.00.481 Materiales para la Construcción</v>
      </c>
      <c r="E7996" s="33">
        <f t="shared" si="1360"/>
        <v>48</v>
      </c>
      <c r="F7996" s="47" t="str">
        <f t="shared" si="1361"/>
        <v>06.00.481-48</v>
      </c>
      <c r="G7996" s="37" t="s">
        <v>4467</v>
      </c>
      <c r="H7996" s="37">
        <v>643</v>
      </c>
    </row>
    <row r="7997" spans="1:8" x14ac:dyDescent="0.3">
      <c r="A7997" s="34" t="str">
        <f>+LEFT(Tabla3[[#This Row],[id_detalle]],2)</f>
        <v>06</v>
      </c>
      <c r="B7997" s="46" t="str">
        <f>VLOOKUP((LEFT(Tabla3[[#This Row],[id_detalle]],2)),id_rubro[[id]:[Rubro]],2,0)</f>
        <v>COMERCIO, ABASTECIMIENTO Y DISTRIBUCIÓN</v>
      </c>
      <c r="C7997" s="40" t="s">
        <v>1401</v>
      </c>
      <c r="D7997" s="45" t="str">
        <f>+Tabla3[[#This Row],[id_detalle]]&amp;" "&amp;VLOOKUP(Tabla3[[#This Row],[id_detalle]],rubro_detalle[[Código]:[Rubro Detalle]],2,0)</f>
        <v>06.00.481 Materiales para la Construcción</v>
      </c>
      <c r="E7997" s="33">
        <f>+IF(D7997=D7996,E7996+1,1)</f>
        <v>49</v>
      </c>
      <c r="F7997" s="47" t="str">
        <f>+LEFT(D7997,9)&amp;"-"&amp;E7997</f>
        <v>06.00.481-49</v>
      </c>
      <c r="G7997" s="37" t="s">
        <v>6811</v>
      </c>
      <c r="H7997" s="37">
        <v>660</v>
      </c>
    </row>
    <row r="7998" spans="1:8" x14ac:dyDescent="0.3">
      <c r="A7998" s="34" t="str">
        <f>+LEFT(Tabla3[[#This Row],[id_detalle]],2)</f>
        <v>06</v>
      </c>
      <c r="B7998" s="46" t="str">
        <f>VLOOKUP((LEFT(Tabla3[[#This Row],[id_detalle]],2)),id_rubro[[id]:[Rubro]],2,0)</f>
        <v>COMERCIO, ABASTECIMIENTO Y DISTRIBUCIÓN</v>
      </c>
      <c r="C7998" s="36" t="s">
        <v>1401</v>
      </c>
      <c r="D7998" s="45" t="str">
        <f>+Tabla3[[#This Row],[id_detalle]]&amp;" "&amp;VLOOKUP(Tabla3[[#This Row],[id_detalle]],rubro_detalle[[Código]:[Rubro Detalle]],2,0)</f>
        <v>06.00.481 Materiales para la Construcción</v>
      </c>
      <c r="E7998" s="33">
        <f t="shared" ref="E7998:E8000" si="1362">+IF(D7998=D7997,E7997+1,1)</f>
        <v>50</v>
      </c>
      <c r="F7998" s="47" t="str">
        <f t="shared" ref="F7998:F8000" si="1363">+LEFT(D7998,9)&amp;"-"&amp;E7998</f>
        <v>06.00.481-50</v>
      </c>
      <c r="G7998" s="37" t="s">
        <v>4228</v>
      </c>
      <c r="H7998" s="37">
        <v>668</v>
      </c>
    </row>
    <row r="7999" spans="1:8" x14ac:dyDescent="0.3">
      <c r="A7999" s="34" t="str">
        <f>+LEFT(Tabla3[[#This Row],[id_detalle]],2)</f>
        <v>06</v>
      </c>
      <c r="B7999" s="46" t="str">
        <f>VLOOKUP((LEFT(Tabla3[[#This Row],[id_detalle]],2)),id_rubro[[id]:[Rubro]],2,0)</f>
        <v>COMERCIO, ABASTECIMIENTO Y DISTRIBUCIÓN</v>
      </c>
      <c r="C7999" s="36" t="s">
        <v>1401</v>
      </c>
      <c r="D7999" s="45" t="str">
        <f>+Tabla3[[#This Row],[id_detalle]]&amp;" "&amp;VLOOKUP(Tabla3[[#This Row],[id_detalle]],rubro_detalle[[Código]:[Rubro Detalle]],2,0)</f>
        <v>06.00.481 Materiales para la Construcción</v>
      </c>
      <c r="E7999" s="33">
        <f t="shared" si="1362"/>
        <v>51</v>
      </c>
      <c r="F7999" s="47" t="str">
        <f t="shared" si="1363"/>
        <v>06.00.481-51</v>
      </c>
      <c r="G7999" s="37" t="s">
        <v>4733</v>
      </c>
      <c r="H7999" s="37">
        <v>677</v>
      </c>
    </row>
    <row r="8000" spans="1:8" x14ac:dyDescent="0.3">
      <c r="A8000" s="34" t="str">
        <f>+LEFT(Tabla3[[#This Row],[id_detalle]],2)</f>
        <v>06</v>
      </c>
      <c r="B8000" s="46" t="str">
        <f>VLOOKUP((LEFT(Tabla3[[#This Row],[id_detalle]],2)),id_rubro[[id]:[Rubro]],2,0)</f>
        <v>COMERCIO, ABASTECIMIENTO Y DISTRIBUCIÓN</v>
      </c>
      <c r="C8000" s="40" t="s">
        <v>1401</v>
      </c>
      <c r="D8000" s="45" t="str">
        <f>+Tabla3[[#This Row],[id_detalle]]&amp;" "&amp;VLOOKUP(Tabla3[[#This Row],[id_detalle]],rubro_detalle[[Código]:[Rubro Detalle]],2,0)</f>
        <v>06.00.481 Materiales para la Construcción</v>
      </c>
      <c r="E8000" s="33">
        <f t="shared" si="1362"/>
        <v>52</v>
      </c>
      <c r="F8000" s="47" t="str">
        <f t="shared" si="1363"/>
        <v>06.00.481-52</v>
      </c>
      <c r="G8000" s="37" t="s">
        <v>4434</v>
      </c>
      <c r="H8000" s="37">
        <v>694</v>
      </c>
    </row>
    <row r="8001" spans="1:8" x14ac:dyDescent="0.3">
      <c r="A8001" s="34" t="str">
        <f>+LEFT(Tabla3[[#This Row],[id_detalle]],2)</f>
        <v>06</v>
      </c>
      <c r="B8001" s="46" t="str">
        <f>VLOOKUP((LEFT(Tabla3[[#This Row],[id_detalle]],2)),id_rubro[[id]:[Rubro]],2,0)</f>
        <v>COMERCIO, ABASTECIMIENTO Y DISTRIBUCIÓN</v>
      </c>
      <c r="C8001" s="36" t="s">
        <v>1401</v>
      </c>
      <c r="D8001" s="45" t="str">
        <f>+Tabla3[[#This Row],[id_detalle]]&amp;" "&amp;VLOOKUP(Tabla3[[#This Row],[id_detalle]],rubro_detalle[[Código]:[Rubro Detalle]],2,0)</f>
        <v>06.00.481 Materiales para la Construcción</v>
      </c>
      <c r="E8001" s="33">
        <f t="shared" ref="E8001:E8015" si="1364">+IF(D8001=D8000,E8000+1,1)</f>
        <v>53</v>
      </c>
      <c r="F8001" s="47" t="str">
        <f t="shared" ref="F8001:F8015" si="1365">+LEFT(D8001,9)&amp;"-"&amp;E8001</f>
        <v>06.00.481-53</v>
      </c>
      <c r="G8001" s="37" t="s">
        <v>4753</v>
      </c>
      <c r="H8001" s="37">
        <v>701</v>
      </c>
    </row>
    <row r="8002" spans="1:8" x14ac:dyDescent="0.3">
      <c r="A8002" s="34" t="str">
        <f>+LEFT(Tabla3[[#This Row],[id_detalle]],2)</f>
        <v>06</v>
      </c>
      <c r="B8002" s="46" t="str">
        <f>VLOOKUP((LEFT(Tabla3[[#This Row],[id_detalle]],2)),id_rubro[[id]:[Rubro]],2,0)</f>
        <v>COMERCIO, ABASTECIMIENTO Y DISTRIBUCIÓN</v>
      </c>
      <c r="C8002" s="36" t="s">
        <v>1401</v>
      </c>
      <c r="D8002" s="45" t="str">
        <f>+Tabla3[[#This Row],[id_detalle]]&amp;" "&amp;VLOOKUP(Tabla3[[#This Row],[id_detalle]],rubro_detalle[[Código]:[Rubro Detalle]],2,0)</f>
        <v>06.00.481 Materiales para la Construcción</v>
      </c>
      <c r="E8002" s="33">
        <f t="shared" si="1364"/>
        <v>54</v>
      </c>
      <c r="F8002" s="47" t="str">
        <f t="shared" si="1365"/>
        <v>06.00.481-54</v>
      </c>
      <c r="G8002" s="37" t="s">
        <v>4778</v>
      </c>
      <c r="H8002" s="37">
        <v>719</v>
      </c>
    </row>
    <row r="8003" spans="1:8" x14ac:dyDescent="0.3">
      <c r="A8003" s="34" t="str">
        <f>+LEFT(Tabla3[[#This Row],[id_detalle]],2)</f>
        <v>06</v>
      </c>
      <c r="B8003" s="46" t="str">
        <f>VLOOKUP((LEFT(Tabla3[[#This Row],[id_detalle]],2)),id_rubro[[id]:[Rubro]],2,0)</f>
        <v>COMERCIO, ABASTECIMIENTO Y DISTRIBUCIÓN</v>
      </c>
      <c r="C8003" s="36" t="s">
        <v>1401</v>
      </c>
      <c r="D8003" s="45" t="str">
        <f>+Tabla3[[#This Row],[id_detalle]]&amp;" "&amp;VLOOKUP(Tabla3[[#This Row],[id_detalle]],rubro_detalle[[Código]:[Rubro Detalle]],2,0)</f>
        <v>06.00.481 Materiales para la Construcción</v>
      </c>
      <c r="E8003" s="33">
        <f t="shared" si="1364"/>
        <v>55</v>
      </c>
      <c r="F8003" s="47" t="str">
        <f t="shared" si="1365"/>
        <v>06.00.481-55</v>
      </c>
      <c r="G8003" s="37" t="s">
        <v>2412</v>
      </c>
      <c r="H8003" s="37">
        <v>741</v>
      </c>
    </row>
    <row r="8004" spans="1:8" x14ac:dyDescent="0.3">
      <c r="A8004" s="34" t="str">
        <f>+LEFT(Tabla3[[#This Row],[id_detalle]],2)</f>
        <v>06</v>
      </c>
      <c r="B8004" s="46" t="str">
        <f>VLOOKUP((LEFT(Tabla3[[#This Row],[id_detalle]],2)),id_rubro[[id]:[Rubro]],2,0)</f>
        <v>COMERCIO, ABASTECIMIENTO Y DISTRIBUCIÓN</v>
      </c>
      <c r="C8004" s="36" t="s">
        <v>1401</v>
      </c>
      <c r="D8004" s="45" t="str">
        <f>+Tabla3[[#This Row],[id_detalle]]&amp;" "&amp;VLOOKUP(Tabla3[[#This Row],[id_detalle]],rubro_detalle[[Código]:[Rubro Detalle]],2,0)</f>
        <v>06.00.481 Materiales para la Construcción</v>
      </c>
      <c r="E8004" s="33">
        <f t="shared" si="1364"/>
        <v>56</v>
      </c>
      <c r="F8004" s="47" t="str">
        <f t="shared" si="1365"/>
        <v>06.00.481-56</v>
      </c>
      <c r="G8004" s="37" t="s">
        <v>6812</v>
      </c>
      <c r="H8004" s="37">
        <v>742</v>
      </c>
    </row>
    <row r="8005" spans="1:8" x14ac:dyDescent="0.3">
      <c r="A8005" s="34" t="str">
        <f>+LEFT(Tabla3[[#This Row],[id_detalle]],2)</f>
        <v>06</v>
      </c>
      <c r="B8005" s="46" t="str">
        <f>VLOOKUP((LEFT(Tabla3[[#This Row],[id_detalle]],2)),id_rubro[[id]:[Rubro]],2,0)</f>
        <v>COMERCIO, ABASTECIMIENTO Y DISTRIBUCIÓN</v>
      </c>
      <c r="C8005" s="36" t="s">
        <v>1401</v>
      </c>
      <c r="D8005" s="45" t="str">
        <f>+Tabla3[[#This Row],[id_detalle]]&amp;" "&amp;VLOOKUP(Tabla3[[#This Row],[id_detalle]],rubro_detalle[[Código]:[Rubro Detalle]],2,0)</f>
        <v>06.00.481 Materiales para la Construcción</v>
      </c>
      <c r="E8005" s="33">
        <f t="shared" si="1364"/>
        <v>57</v>
      </c>
      <c r="F8005" s="47" t="str">
        <f t="shared" si="1365"/>
        <v>06.00.481-57</v>
      </c>
      <c r="G8005" s="37" t="s">
        <v>6590</v>
      </c>
      <c r="H8005" s="37">
        <v>753</v>
      </c>
    </row>
    <row r="8006" spans="1:8" x14ac:dyDescent="0.3">
      <c r="A8006" s="34" t="str">
        <f>+LEFT(Tabla3[[#This Row],[id_detalle]],2)</f>
        <v>06</v>
      </c>
      <c r="B8006" s="46" t="str">
        <f>VLOOKUP((LEFT(Tabla3[[#This Row],[id_detalle]],2)),id_rubro[[id]:[Rubro]],2,0)</f>
        <v>COMERCIO, ABASTECIMIENTO Y DISTRIBUCIÓN</v>
      </c>
      <c r="C8006" s="36" t="s">
        <v>1401</v>
      </c>
      <c r="D8006" s="45" t="str">
        <f>+Tabla3[[#This Row],[id_detalle]]&amp;" "&amp;VLOOKUP(Tabla3[[#This Row],[id_detalle]],rubro_detalle[[Código]:[Rubro Detalle]],2,0)</f>
        <v>06.00.481 Materiales para la Construcción</v>
      </c>
      <c r="E8006" s="33">
        <f t="shared" si="1364"/>
        <v>58</v>
      </c>
      <c r="F8006" s="47" t="str">
        <f t="shared" si="1365"/>
        <v>06.00.481-58</v>
      </c>
      <c r="G8006" s="37" t="s">
        <v>4345</v>
      </c>
      <c r="H8006" s="37">
        <v>754</v>
      </c>
    </row>
    <row r="8007" spans="1:8" x14ac:dyDescent="0.3">
      <c r="A8007" s="34" t="str">
        <f>+LEFT(Tabla3[[#This Row],[id_detalle]],2)</f>
        <v>06</v>
      </c>
      <c r="B8007" s="46" t="str">
        <f>VLOOKUP((LEFT(Tabla3[[#This Row],[id_detalle]],2)),id_rubro[[id]:[Rubro]],2,0)</f>
        <v>COMERCIO, ABASTECIMIENTO Y DISTRIBUCIÓN</v>
      </c>
      <c r="C8007" s="36" t="s">
        <v>1401</v>
      </c>
      <c r="D8007" s="45" t="str">
        <f>+Tabla3[[#This Row],[id_detalle]]&amp;" "&amp;VLOOKUP(Tabla3[[#This Row],[id_detalle]],rubro_detalle[[Código]:[Rubro Detalle]],2,0)</f>
        <v>06.00.481 Materiales para la Construcción</v>
      </c>
      <c r="E8007" s="33">
        <f t="shared" si="1364"/>
        <v>59</v>
      </c>
      <c r="F8007" s="47" t="str">
        <f t="shared" si="1365"/>
        <v>06.00.481-59</v>
      </c>
      <c r="G8007" s="37" t="s">
        <v>6813</v>
      </c>
      <c r="H8007" s="37">
        <v>764</v>
      </c>
    </row>
    <row r="8008" spans="1:8" x14ac:dyDescent="0.3">
      <c r="A8008" s="34" t="str">
        <f>+LEFT(Tabla3[[#This Row],[id_detalle]],2)</f>
        <v>06</v>
      </c>
      <c r="B8008" s="46" t="str">
        <f>VLOOKUP((LEFT(Tabla3[[#This Row],[id_detalle]],2)),id_rubro[[id]:[Rubro]],2,0)</f>
        <v>COMERCIO, ABASTECIMIENTO Y DISTRIBUCIÓN</v>
      </c>
      <c r="C8008" s="36" t="s">
        <v>1401</v>
      </c>
      <c r="D8008" s="45" t="str">
        <f>+Tabla3[[#This Row],[id_detalle]]&amp;" "&amp;VLOOKUP(Tabla3[[#This Row],[id_detalle]],rubro_detalle[[Código]:[Rubro Detalle]],2,0)</f>
        <v>06.00.481 Materiales para la Construcción</v>
      </c>
      <c r="E8008" s="33">
        <f t="shared" si="1364"/>
        <v>60</v>
      </c>
      <c r="F8008" s="47" t="str">
        <f t="shared" si="1365"/>
        <v>06.00.481-60</v>
      </c>
      <c r="G8008" s="37" t="s">
        <v>6814</v>
      </c>
      <c r="H8008" s="37">
        <v>767</v>
      </c>
    </row>
    <row r="8009" spans="1:8" x14ac:dyDescent="0.3">
      <c r="A8009" s="34" t="str">
        <f>+LEFT(Tabla3[[#This Row],[id_detalle]],2)</f>
        <v>06</v>
      </c>
      <c r="B8009" s="46" t="str">
        <f>VLOOKUP((LEFT(Tabla3[[#This Row],[id_detalle]],2)),id_rubro[[id]:[Rubro]],2,0)</f>
        <v>COMERCIO, ABASTECIMIENTO Y DISTRIBUCIÓN</v>
      </c>
      <c r="C8009" s="36" t="s">
        <v>1401</v>
      </c>
      <c r="D8009" s="45" t="str">
        <f>+Tabla3[[#This Row],[id_detalle]]&amp;" "&amp;VLOOKUP(Tabla3[[#This Row],[id_detalle]],rubro_detalle[[Código]:[Rubro Detalle]],2,0)</f>
        <v>06.00.481 Materiales para la Construcción</v>
      </c>
      <c r="E8009" s="33">
        <f t="shared" si="1364"/>
        <v>61</v>
      </c>
      <c r="F8009" s="47" t="str">
        <f t="shared" si="1365"/>
        <v>06.00.481-61</v>
      </c>
      <c r="G8009" s="37" t="s">
        <v>6815</v>
      </c>
      <c r="H8009" s="37">
        <v>769</v>
      </c>
    </row>
    <row r="8010" spans="1:8" x14ac:dyDescent="0.3">
      <c r="A8010" s="34" t="str">
        <f>+LEFT(Tabla3[[#This Row],[id_detalle]],2)</f>
        <v>06</v>
      </c>
      <c r="B8010" s="46" t="str">
        <f>VLOOKUP((LEFT(Tabla3[[#This Row],[id_detalle]],2)),id_rubro[[id]:[Rubro]],2,0)</f>
        <v>COMERCIO, ABASTECIMIENTO Y DISTRIBUCIÓN</v>
      </c>
      <c r="C8010" s="36" t="s">
        <v>1401</v>
      </c>
      <c r="D8010" s="45" t="str">
        <f>+Tabla3[[#This Row],[id_detalle]]&amp;" "&amp;VLOOKUP(Tabla3[[#This Row],[id_detalle]],rubro_detalle[[Código]:[Rubro Detalle]],2,0)</f>
        <v>06.00.481 Materiales para la Construcción</v>
      </c>
      <c r="E8010" s="33">
        <f t="shared" si="1364"/>
        <v>62</v>
      </c>
      <c r="F8010" s="47" t="str">
        <f t="shared" si="1365"/>
        <v>06.00.481-62</v>
      </c>
      <c r="G8010" s="37" t="s">
        <v>6816</v>
      </c>
      <c r="H8010" s="37">
        <v>772</v>
      </c>
    </row>
    <row r="8011" spans="1:8" x14ac:dyDescent="0.3">
      <c r="A8011" s="34" t="str">
        <f>+LEFT(Tabla3[[#This Row],[id_detalle]],2)</f>
        <v>06</v>
      </c>
      <c r="B8011" s="46" t="str">
        <f>VLOOKUP((LEFT(Tabla3[[#This Row],[id_detalle]],2)),id_rubro[[id]:[Rubro]],2,0)</f>
        <v>COMERCIO, ABASTECIMIENTO Y DISTRIBUCIÓN</v>
      </c>
      <c r="C8011" s="36" t="s">
        <v>1401</v>
      </c>
      <c r="D8011" s="45" t="str">
        <f>+Tabla3[[#This Row],[id_detalle]]&amp;" "&amp;VLOOKUP(Tabla3[[#This Row],[id_detalle]],rubro_detalle[[Código]:[Rubro Detalle]],2,0)</f>
        <v>06.00.481 Materiales para la Construcción</v>
      </c>
      <c r="E8011" s="33">
        <f t="shared" si="1364"/>
        <v>63</v>
      </c>
      <c r="F8011" s="47" t="str">
        <f t="shared" si="1365"/>
        <v>06.00.481-63</v>
      </c>
      <c r="G8011" s="37" t="s">
        <v>6817</v>
      </c>
      <c r="H8011" s="37">
        <v>786</v>
      </c>
    </row>
    <row r="8012" spans="1:8" x14ac:dyDescent="0.3">
      <c r="A8012" s="34" t="str">
        <f>+LEFT(Tabla3[[#This Row],[id_detalle]],2)</f>
        <v>06</v>
      </c>
      <c r="B8012" s="46" t="str">
        <f>VLOOKUP((LEFT(Tabla3[[#This Row],[id_detalle]],2)),id_rubro[[id]:[Rubro]],2,0)</f>
        <v>COMERCIO, ABASTECIMIENTO Y DISTRIBUCIÓN</v>
      </c>
      <c r="C8012" s="40" t="s">
        <v>1401</v>
      </c>
      <c r="D8012" s="45" t="str">
        <f>+Tabla3[[#This Row],[id_detalle]]&amp;" "&amp;VLOOKUP(Tabla3[[#This Row],[id_detalle]],rubro_detalle[[Código]:[Rubro Detalle]],2,0)</f>
        <v>06.00.481 Materiales para la Construcción</v>
      </c>
      <c r="E8012" s="33">
        <f t="shared" si="1364"/>
        <v>64</v>
      </c>
      <c r="F8012" s="47" t="str">
        <f t="shared" si="1365"/>
        <v>06.00.481-64</v>
      </c>
      <c r="G8012" s="37" t="s">
        <v>6768</v>
      </c>
      <c r="H8012" s="37">
        <v>807</v>
      </c>
    </row>
    <row r="8013" spans="1:8" x14ac:dyDescent="0.3">
      <c r="A8013" s="34" t="str">
        <f>+LEFT(Tabla3[[#This Row],[id_detalle]],2)</f>
        <v>06</v>
      </c>
      <c r="B8013" s="46" t="str">
        <f>VLOOKUP((LEFT(Tabla3[[#This Row],[id_detalle]],2)),id_rubro[[id]:[Rubro]],2,0)</f>
        <v>COMERCIO, ABASTECIMIENTO Y DISTRIBUCIÓN</v>
      </c>
      <c r="C8013" s="36" t="s">
        <v>1401</v>
      </c>
      <c r="D8013" s="45" t="str">
        <f>+Tabla3[[#This Row],[id_detalle]]&amp;" "&amp;VLOOKUP(Tabla3[[#This Row],[id_detalle]],rubro_detalle[[Código]:[Rubro Detalle]],2,0)</f>
        <v>06.00.481 Materiales para la Construcción</v>
      </c>
      <c r="E8013" s="33">
        <f t="shared" si="1364"/>
        <v>65</v>
      </c>
      <c r="F8013" s="47" t="str">
        <f t="shared" si="1365"/>
        <v>06.00.481-65</v>
      </c>
      <c r="G8013" s="37" t="s">
        <v>6818</v>
      </c>
      <c r="H8013" s="37">
        <v>849</v>
      </c>
    </row>
    <row r="8014" spans="1:8" x14ac:dyDescent="0.3">
      <c r="A8014" s="34" t="str">
        <f>+LEFT(Tabla3[[#This Row],[id_detalle]],2)</f>
        <v>06</v>
      </c>
      <c r="B8014" s="46" t="str">
        <f>VLOOKUP((LEFT(Tabla3[[#This Row],[id_detalle]],2)),id_rubro[[id]:[Rubro]],2,0)</f>
        <v>COMERCIO, ABASTECIMIENTO Y DISTRIBUCIÓN</v>
      </c>
      <c r="C8014" s="36" t="s">
        <v>1401</v>
      </c>
      <c r="D8014" s="45" t="str">
        <f>+Tabla3[[#This Row],[id_detalle]]&amp;" "&amp;VLOOKUP(Tabla3[[#This Row],[id_detalle]],rubro_detalle[[Código]:[Rubro Detalle]],2,0)</f>
        <v>06.00.481 Materiales para la Construcción</v>
      </c>
      <c r="E8014" s="33">
        <f t="shared" si="1364"/>
        <v>66</v>
      </c>
      <c r="F8014" s="47" t="str">
        <f t="shared" si="1365"/>
        <v>06.00.481-66</v>
      </c>
      <c r="G8014" s="37" t="s">
        <v>6593</v>
      </c>
      <c r="H8014" s="37">
        <v>853</v>
      </c>
    </row>
    <row r="8015" spans="1:8" x14ac:dyDescent="0.3">
      <c r="A8015" s="34" t="str">
        <f>+LEFT(Tabla3[[#This Row],[id_detalle]],2)</f>
        <v>06</v>
      </c>
      <c r="B8015" s="46" t="str">
        <f>VLOOKUP((LEFT(Tabla3[[#This Row],[id_detalle]],2)),id_rubro[[id]:[Rubro]],2,0)</f>
        <v>COMERCIO, ABASTECIMIENTO Y DISTRIBUCIÓN</v>
      </c>
      <c r="C8015" s="40" t="s">
        <v>1403</v>
      </c>
      <c r="D8015" s="45" t="str">
        <f>+Tabla3[[#This Row],[id_detalle]]&amp;" "&amp;VLOOKUP(Tabla3[[#This Row],[id_detalle]],rubro_detalle[[Código]:[Rubro Detalle]],2,0)</f>
        <v>06.00.501 Menaje,Línea Blanca y Electrodmésticos</v>
      </c>
      <c r="E8015" s="33">
        <f t="shared" si="1364"/>
        <v>1</v>
      </c>
      <c r="F8015" s="47" t="str">
        <f t="shared" si="1365"/>
        <v>06.00.501-1</v>
      </c>
      <c r="G8015" s="37" t="s">
        <v>6819</v>
      </c>
      <c r="H8015" s="37">
        <v>191</v>
      </c>
    </row>
    <row r="8016" spans="1:8" x14ac:dyDescent="0.3">
      <c r="A8016" s="34" t="str">
        <f>+LEFT(Tabla3[[#This Row],[id_detalle]],2)</f>
        <v>06</v>
      </c>
      <c r="B8016" s="46" t="str">
        <f>VLOOKUP((LEFT(Tabla3[[#This Row],[id_detalle]],2)),id_rubro[[id]:[Rubro]],2,0)</f>
        <v>COMERCIO, ABASTECIMIENTO Y DISTRIBUCIÓN</v>
      </c>
      <c r="C8016" s="36" t="s">
        <v>1403</v>
      </c>
      <c r="D8016" s="45" t="str">
        <f>+Tabla3[[#This Row],[id_detalle]]&amp;" "&amp;VLOOKUP(Tabla3[[#This Row],[id_detalle]],rubro_detalle[[Código]:[Rubro Detalle]],2,0)</f>
        <v>06.00.501 Menaje,Línea Blanca y Electrodmésticos</v>
      </c>
      <c r="E8016" s="33">
        <f>+IF(D8016=D8015,E8015+1,1)</f>
        <v>2</v>
      </c>
      <c r="F8016" s="47" t="str">
        <f>+LEFT(D8016,9)&amp;"-"&amp;E8016</f>
        <v>06.00.501-2</v>
      </c>
      <c r="G8016" s="37" t="s">
        <v>6820</v>
      </c>
      <c r="H8016" s="37">
        <v>313</v>
      </c>
    </row>
    <row r="8017" spans="1:8" x14ac:dyDescent="0.3">
      <c r="A8017" s="34" t="str">
        <f>+LEFT(Tabla3[[#This Row],[id_detalle]],2)</f>
        <v>06</v>
      </c>
      <c r="B8017" s="46" t="str">
        <f>VLOOKUP((LEFT(Tabla3[[#This Row],[id_detalle]],2)),id_rubro[[id]:[Rubro]],2,0)</f>
        <v>COMERCIO, ABASTECIMIENTO Y DISTRIBUCIÓN</v>
      </c>
      <c r="C8017" s="36" t="s">
        <v>1403</v>
      </c>
      <c r="D8017" s="45" t="str">
        <f>+Tabla3[[#This Row],[id_detalle]]&amp;" "&amp;VLOOKUP(Tabla3[[#This Row],[id_detalle]],rubro_detalle[[Código]:[Rubro Detalle]],2,0)</f>
        <v>06.00.501 Menaje,Línea Blanca y Electrodmésticos</v>
      </c>
      <c r="E8017" s="33">
        <f>+IF(D8017=D8016,E8016+1,1)</f>
        <v>3</v>
      </c>
      <c r="F8017" s="47" t="str">
        <f>+LEFT(D8017,9)&amp;"-"&amp;E8017</f>
        <v>06.00.501-3</v>
      </c>
      <c r="G8017" s="37" t="s">
        <v>5432</v>
      </c>
      <c r="H8017" s="37">
        <v>382</v>
      </c>
    </row>
    <row r="8018" spans="1:8" x14ac:dyDescent="0.3">
      <c r="A8018" s="34" t="str">
        <f>+LEFT(Tabla3[[#This Row],[id_detalle]],2)</f>
        <v>06</v>
      </c>
      <c r="B8018" s="46" t="str">
        <f>VLOOKUP((LEFT(Tabla3[[#This Row],[id_detalle]],2)),id_rubro[[id]:[Rubro]],2,0)</f>
        <v>COMERCIO, ABASTECIMIENTO Y DISTRIBUCIÓN</v>
      </c>
      <c r="C8018" s="40" t="s">
        <v>1403</v>
      </c>
      <c r="D8018" s="45" t="str">
        <f>+Tabla3[[#This Row],[id_detalle]]&amp;" "&amp;VLOOKUP(Tabla3[[#This Row],[id_detalle]],rubro_detalle[[Código]:[Rubro Detalle]],2,0)</f>
        <v>06.00.501 Menaje,Línea Blanca y Electrodmésticos</v>
      </c>
      <c r="E8018" s="33">
        <f t="shared" ref="E8018:E8020" si="1366">+IF(D8018=D8017,E8017+1,1)</f>
        <v>4</v>
      </c>
      <c r="F8018" s="47" t="str">
        <f t="shared" ref="F8018:F8020" si="1367">+LEFT(D8018,9)&amp;"-"&amp;E8018</f>
        <v>06.00.501-4</v>
      </c>
      <c r="G8018" s="37" t="s">
        <v>2685</v>
      </c>
      <c r="H8018" s="37">
        <v>391</v>
      </c>
    </row>
    <row r="8019" spans="1:8" x14ac:dyDescent="0.3">
      <c r="A8019" s="34" t="str">
        <f>+LEFT(Tabla3[[#This Row],[id_detalle]],2)</f>
        <v>06</v>
      </c>
      <c r="B8019" s="46" t="str">
        <f>VLOOKUP((LEFT(Tabla3[[#This Row],[id_detalle]],2)),id_rubro[[id]:[Rubro]],2,0)</f>
        <v>COMERCIO, ABASTECIMIENTO Y DISTRIBUCIÓN</v>
      </c>
      <c r="C8019" s="36" t="s">
        <v>1403</v>
      </c>
      <c r="D8019" s="45" t="str">
        <f>+Tabla3[[#This Row],[id_detalle]]&amp;" "&amp;VLOOKUP(Tabla3[[#This Row],[id_detalle]],rubro_detalle[[Código]:[Rubro Detalle]],2,0)</f>
        <v>06.00.501 Menaje,Línea Blanca y Electrodmésticos</v>
      </c>
      <c r="E8019" s="33">
        <f t="shared" si="1366"/>
        <v>5</v>
      </c>
      <c r="F8019" s="47" t="str">
        <f t="shared" si="1367"/>
        <v>06.00.501-5</v>
      </c>
      <c r="G8019" s="37" t="s">
        <v>6821</v>
      </c>
      <c r="H8019" s="37">
        <v>391</v>
      </c>
    </row>
    <row r="8020" spans="1:8" x14ac:dyDescent="0.3">
      <c r="A8020" s="34" t="str">
        <f>+LEFT(Tabla3[[#This Row],[id_detalle]],2)</f>
        <v>06</v>
      </c>
      <c r="B8020" s="46" t="str">
        <f>VLOOKUP((LEFT(Tabla3[[#This Row],[id_detalle]],2)),id_rubro[[id]:[Rubro]],2,0)</f>
        <v>COMERCIO, ABASTECIMIENTO Y DISTRIBUCIÓN</v>
      </c>
      <c r="C8020" s="36" t="s">
        <v>1403</v>
      </c>
      <c r="D8020" s="45" t="str">
        <f>+Tabla3[[#This Row],[id_detalle]]&amp;" "&amp;VLOOKUP(Tabla3[[#This Row],[id_detalle]],rubro_detalle[[Código]:[Rubro Detalle]],2,0)</f>
        <v>06.00.501 Menaje,Línea Blanca y Electrodmésticos</v>
      </c>
      <c r="E8020" s="33">
        <f t="shared" si="1366"/>
        <v>6</v>
      </c>
      <c r="F8020" s="47" t="str">
        <f t="shared" si="1367"/>
        <v>06.00.501-6</v>
      </c>
      <c r="G8020" s="37" t="s">
        <v>5330</v>
      </c>
      <c r="H8020" s="37">
        <v>400</v>
      </c>
    </row>
    <row r="8021" spans="1:8" x14ac:dyDescent="0.3">
      <c r="A8021" s="34" t="str">
        <f>+LEFT(Tabla3[[#This Row],[id_detalle]],2)</f>
        <v>06</v>
      </c>
      <c r="B8021" s="46" t="str">
        <f>VLOOKUP((LEFT(Tabla3[[#This Row],[id_detalle]],2)),id_rubro[[id]:[Rubro]],2,0)</f>
        <v>COMERCIO, ABASTECIMIENTO Y DISTRIBUCIÓN</v>
      </c>
      <c r="C8021" s="40" t="s">
        <v>1403</v>
      </c>
      <c r="D8021" s="45" t="str">
        <f>+Tabla3[[#This Row],[id_detalle]]&amp;" "&amp;VLOOKUP(Tabla3[[#This Row],[id_detalle]],rubro_detalle[[Código]:[Rubro Detalle]],2,0)</f>
        <v>06.00.501 Menaje,Línea Blanca y Electrodmésticos</v>
      </c>
      <c r="E8021" s="33">
        <f t="shared" ref="E8021:E8026" si="1368">+IF(D8021=D8020,E8020+1,1)</f>
        <v>7</v>
      </c>
      <c r="F8021" s="47" t="str">
        <f t="shared" ref="F8021:F8026" si="1369">+LEFT(D8021,9)&amp;"-"&amp;E8021</f>
        <v>06.00.501-7</v>
      </c>
      <c r="G8021" s="37" t="s">
        <v>3987</v>
      </c>
      <c r="H8021" s="37">
        <v>510</v>
      </c>
    </row>
    <row r="8022" spans="1:8" x14ac:dyDescent="0.3">
      <c r="A8022" s="34" t="str">
        <f>+LEFT(Tabla3[[#This Row],[id_detalle]],2)</f>
        <v>06</v>
      </c>
      <c r="B8022" s="46" t="str">
        <f>VLOOKUP((LEFT(Tabla3[[#This Row],[id_detalle]],2)),id_rubro[[id]:[Rubro]],2,0)</f>
        <v>COMERCIO, ABASTECIMIENTO Y DISTRIBUCIÓN</v>
      </c>
      <c r="C8022" s="36" t="s">
        <v>1403</v>
      </c>
      <c r="D8022" s="45" t="str">
        <f>+Tabla3[[#This Row],[id_detalle]]&amp;" "&amp;VLOOKUP(Tabla3[[#This Row],[id_detalle]],rubro_detalle[[Código]:[Rubro Detalle]],2,0)</f>
        <v>06.00.501 Menaje,Línea Blanca y Electrodmésticos</v>
      </c>
      <c r="E8022" s="33">
        <f t="shared" si="1368"/>
        <v>8</v>
      </c>
      <c r="F8022" s="47" t="str">
        <f t="shared" si="1369"/>
        <v>06.00.501-8</v>
      </c>
      <c r="G8022" s="37" t="s">
        <v>6733</v>
      </c>
      <c r="H8022" s="37">
        <v>513</v>
      </c>
    </row>
    <row r="8023" spans="1:8" x14ac:dyDescent="0.3">
      <c r="A8023" s="34" t="str">
        <f>+LEFT(Tabla3[[#This Row],[id_detalle]],2)</f>
        <v>06</v>
      </c>
      <c r="B8023" s="46" t="str">
        <f>VLOOKUP((LEFT(Tabla3[[#This Row],[id_detalle]],2)),id_rubro[[id]:[Rubro]],2,0)</f>
        <v>COMERCIO, ABASTECIMIENTO Y DISTRIBUCIÓN</v>
      </c>
      <c r="C8023" s="36" t="s">
        <v>1403</v>
      </c>
      <c r="D8023" s="45" t="str">
        <f>+Tabla3[[#This Row],[id_detalle]]&amp;" "&amp;VLOOKUP(Tabla3[[#This Row],[id_detalle]],rubro_detalle[[Código]:[Rubro Detalle]],2,0)</f>
        <v>06.00.501 Menaje,Línea Blanca y Electrodmésticos</v>
      </c>
      <c r="E8023" s="33">
        <f t="shared" si="1368"/>
        <v>9</v>
      </c>
      <c r="F8023" s="47" t="str">
        <f t="shared" si="1369"/>
        <v>06.00.501-9</v>
      </c>
      <c r="G8023" s="37" t="s">
        <v>5188</v>
      </c>
      <c r="H8023" s="37">
        <v>524</v>
      </c>
    </row>
    <row r="8024" spans="1:8" x14ac:dyDescent="0.3">
      <c r="A8024" s="34" t="str">
        <f>+LEFT(Tabla3[[#This Row],[id_detalle]],2)</f>
        <v>06</v>
      </c>
      <c r="B8024" s="46" t="str">
        <f>VLOOKUP((LEFT(Tabla3[[#This Row],[id_detalle]],2)),id_rubro[[id]:[Rubro]],2,0)</f>
        <v>COMERCIO, ABASTECIMIENTO Y DISTRIBUCIÓN</v>
      </c>
      <c r="C8024" s="40" t="s">
        <v>1403</v>
      </c>
      <c r="D8024" s="45" t="str">
        <f>+Tabla3[[#This Row],[id_detalle]]&amp;" "&amp;VLOOKUP(Tabla3[[#This Row],[id_detalle]],rubro_detalle[[Código]:[Rubro Detalle]],2,0)</f>
        <v>06.00.501 Menaje,Línea Blanca y Electrodmésticos</v>
      </c>
      <c r="E8024" s="33">
        <f t="shared" si="1368"/>
        <v>10</v>
      </c>
      <c r="F8024" s="47" t="str">
        <f t="shared" si="1369"/>
        <v>06.00.501-10</v>
      </c>
      <c r="G8024" s="37" t="s">
        <v>6822</v>
      </c>
      <c r="H8024" s="37">
        <v>565</v>
      </c>
    </row>
    <row r="8025" spans="1:8" x14ac:dyDescent="0.3">
      <c r="A8025" s="34" t="str">
        <f>+LEFT(Tabla3[[#This Row],[id_detalle]],2)</f>
        <v>06</v>
      </c>
      <c r="B8025" s="46" t="str">
        <f>VLOOKUP((LEFT(Tabla3[[#This Row],[id_detalle]],2)),id_rubro[[id]:[Rubro]],2,0)</f>
        <v>COMERCIO, ABASTECIMIENTO Y DISTRIBUCIÓN</v>
      </c>
      <c r="C8025" s="36" t="s">
        <v>1403</v>
      </c>
      <c r="D8025" s="45" t="str">
        <f>+Tabla3[[#This Row],[id_detalle]]&amp;" "&amp;VLOOKUP(Tabla3[[#This Row],[id_detalle]],rubro_detalle[[Código]:[Rubro Detalle]],2,0)</f>
        <v>06.00.501 Menaje,Línea Blanca y Electrodmésticos</v>
      </c>
      <c r="E8025" s="33">
        <f t="shared" si="1368"/>
        <v>11</v>
      </c>
      <c r="F8025" s="47" t="str">
        <f t="shared" si="1369"/>
        <v>06.00.501-11</v>
      </c>
      <c r="G8025" s="37" t="s">
        <v>6823</v>
      </c>
      <c r="H8025" s="37">
        <v>568</v>
      </c>
    </row>
    <row r="8026" spans="1:8" x14ac:dyDescent="0.3">
      <c r="A8026" s="34" t="str">
        <f>+LEFT(Tabla3[[#This Row],[id_detalle]],2)</f>
        <v>06</v>
      </c>
      <c r="B8026" s="46" t="str">
        <f>VLOOKUP((LEFT(Tabla3[[#This Row],[id_detalle]],2)),id_rubro[[id]:[Rubro]],2,0)</f>
        <v>COMERCIO, ABASTECIMIENTO Y DISTRIBUCIÓN</v>
      </c>
      <c r="C8026" s="36" t="s">
        <v>1403</v>
      </c>
      <c r="D8026" s="45" t="str">
        <f>+Tabla3[[#This Row],[id_detalle]]&amp;" "&amp;VLOOKUP(Tabla3[[#This Row],[id_detalle]],rubro_detalle[[Código]:[Rubro Detalle]],2,0)</f>
        <v>06.00.501 Menaje,Línea Blanca y Electrodmésticos</v>
      </c>
      <c r="E8026" s="33">
        <f t="shared" si="1368"/>
        <v>12</v>
      </c>
      <c r="F8026" s="47" t="str">
        <f t="shared" si="1369"/>
        <v>06.00.501-12</v>
      </c>
      <c r="G8026" s="37" t="s">
        <v>5951</v>
      </c>
      <c r="H8026" s="37">
        <v>720</v>
      </c>
    </row>
    <row r="8027" spans="1:8" x14ac:dyDescent="0.3">
      <c r="A8027" s="34" t="str">
        <f>+LEFT(Tabla3[[#This Row],[id_detalle]],2)</f>
        <v>06</v>
      </c>
      <c r="B8027" s="46" t="str">
        <f>VLOOKUP((LEFT(Tabla3[[#This Row],[id_detalle]],2)),id_rubro[[id]:[Rubro]],2,0)</f>
        <v>COMERCIO, ABASTECIMIENTO Y DISTRIBUCIÓN</v>
      </c>
      <c r="C8027" s="40" t="s">
        <v>1403</v>
      </c>
      <c r="D8027" s="45" t="str">
        <f>+Tabla3[[#This Row],[id_detalle]]&amp;" "&amp;VLOOKUP(Tabla3[[#This Row],[id_detalle]],rubro_detalle[[Código]:[Rubro Detalle]],2,0)</f>
        <v>06.00.501 Menaje,Línea Blanca y Electrodmésticos</v>
      </c>
      <c r="E8027" s="33">
        <f t="shared" ref="E8027:E8032" si="1370">+IF(D8027=D8026,E8026+1,1)</f>
        <v>13</v>
      </c>
      <c r="F8027" s="47" t="str">
        <f t="shared" ref="F8027:F8032" si="1371">+LEFT(D8027,9)&amp;"-"&amp;E8027</f>
        <v>06.00.501-13</v>
      </c>
      <c r="G8027" s="37" t="s">
        <v>2412</v>
      </c>
      <c r="H8027" s="37">
        <v>741</v>
      </c>
    </row>
    <row r="8028" spans="1:8" x14ac:dyDescent="0.3">
      <c r="A8028" s="34" t="str">
        <f>+LEFT(Tabla3[[#This Row],[id_detalle]],2)</f>
        <v>06</v>
      </c>
      <c r="B8028" s="46" t="str">
        <f>VLOOKUP((LEFT(Tabla3[[#This Row],[id_detalle]],2)),id_rubro[[id]:[Rubro]],2,0)</f>
        <v>COMERCIO, ABASTECIMIENTO Y DISTRIBUCIÓN</v>
      </c>
      <c r="C8028" s="36" t="s">
        <v>1403</v>
      </c>
      <c r="D8028" s="45" t="str">
        <f>+Tabla3[[#This Row],[id_detalle]]&amp;" "&amp;VLOOKUP(Tabla3[[#This Row],[id_detalle]],rubro_detalle[[Código]:[Rubro Detalle]],2,0)</f>
        <v>06.00.501 Menaje,Línea Blanca y Electrodmésticos</v>
      </c>
      <c r="E8028" s="33">
        <f t="shared" si="1370"/>
        <v>14</v>
      </c>
      <c r="F8028" s="47" t="str">
        <f t="shared" si="1371"/>
        <v>06.00.501-14</v>
      </c>
      <c r="G8028" s="37" t="s">
        <v>6824</v>
      </c>
      <c r="H8028" s="37">
        <v>743</v>
      </c>
    </row>
    <row r="8029" spans="1:8" x14ac:dyDescent="0.3">
      <c r="A8029" s="34" t="str">
        <f>+LEFT(Tabla3[[#This Row],[id_detalle]],2)</f>
        <v>06</v>
      </c>
      <c r="B8029" s="46" t="str">
        <f>VLOOKUP((LEFT(Tabla3[[#This Row],[id_detalle]],2)),id_rubro[[id]:[Rubro]],2,0)</f>
        <v>COMERCIO, ABASTECIMIENTO Y DISTRIBUCIÓN</v>
      </c>
      <c r="C8029" s="36" t="s">
        <v>1403</v>
      </c>
      <c r="D8029" s="45" t="str">
        <f>+Tabla3[[#This Row],[id_detalle]]&amp;" "&amp;VLOOKUP(Tabla3[[#This Row],[id_detalle]],rubro_detalle[[Código]:[Rubro Detalle]],2,0)</f>
        <v>06.00.501 Menaje,Línea Blanca y Electrodmésticos</v>
      </c>
      <c r="E8029" s="33">
        <f t="shared" si="1370"/>
        <v>15</v>
      </c>
      <c r="F8029" s="47" t="str">
        <f t="shared" si="1371"/>
        <v>06.00.501-15</v>
      </c>
      <c r="G8029" s="37" t="s">
        <v>5007</v>
      </c>
      <c r="H8029" s="37">
        <v>794</v>
      </c>
    </row>
    <row r="8030" spans="1:8" x14ac:dyDescent="0.3">
      <c r="A8030" s="34" t="str">
        <f>+LEFT(Tabla3[[#This Row],[id_detalle]],2)</f>
        <v>06</v>
      </c>
      <c r="B8030" s="46" t="str">
        <f>VLOOKUP((LEFT(Tabla3[[#This Row],[id_detalle]],2)),id_rubro[[id]:[Rubro]],2,0)</f>
        <v>COMERCIO, ABASTECIMIENTO Y DISTRIBUCIÓN</v>
      </c>
      <c r="C8030" s="36" t="s">
        <v>1405</v>
      </c>
      <c r="D8030" s="45" t="str">
        <f>+Tabla3[[#This Row],[id_detalle]]&amp;" "&amp;VLOOKUP(Tabla3[[#This Row],[id_detalle]],rubro_detalle[[Código]:[Rubro Detalle]],2,0)</f>
        <v>06.00.521 Opticas</v>
      </c>
      <c r="E8030" s="33">
        <f t="shared" si="1370"/>
        <v>1</v>
      </c>
      <c r="F8030" s="47" t="str">
        <f t="shared" si="1371"/>
        <v>06.00.521-1</v>
      </c>
      <c r="G8030" s="37" t="s">
        <v>6458</v>
      </c>
      <c r="H8030" s="37">
        <v>525</v>
      </c>
    </row>
    <row r="8031" spans="1:8" x14ac:dyDescent="0.3">
      <c r="A8031" s="34" t="str">
        <f>+LEFT(Tabla3[[#This Row],[id_detalle]],2)</f>
        <v>06</v>
      </c>
      <c r="B8031" s="46" t="str">
        <f>VLOOKUP((LEFT(Tabla3[[#This Row],[id_detalle]],2)),id_rubro[[id]:[Rubro]],2,0)</f>
        <v>COMERCIO, ABASTECIMIENTO Y DISTRIBUCIÓN</v>
      </c>
      <c r="C8031" s="36" t="s">
        <v>1405</v>
      </c>
      <c r="D8031" s="45" t="str">
        <f>+Tabla3[[#This Row],[id_detalle]]&amp;" "&amp;VLOOKUP(Tabla3[[#This Row],[id_detalle]],rubro_detalle[[Código]:[Rubro Detalle]],2,0)</f>
        <v>06.00.521 Opticas</v>
      </c>
      <c r="E8031" s="33">
        <f t="shared" si="1370"/>
        <v>2</v>
      </c>
      <c r="F8031" s="47" t="str">
        <f t="shared" si="1371"/>
        <v>06.00.521-2</v>
      </c>
      <c r="G8031" s="37" t="s">
        <v>6825</v>
      </c>
      <c r="H8031" s="37">
        <v>650</v>
      </c>
    </row>
    <row r="8032" spans="1:8" x14ac:dyDescent="0.3">
      <c r="A8032" s="34" t="str">
        <f>+LEFT(Tabla3[[#This Row],[id_detalle]],2)</f>
        <v>06</v>
      </c>
      <c r="B8032" s="46" t="str">
        <f>VLOOKUP((LEFT(Tabla3[[#This Row],[id_detalle]],2)),id_rubro[[id]:[Rubro]],2,0)</f>
        <v>COMERCIO, ABASTECIMIENTO Y DISTRIBUCIÓN</v>
      </c>
      <c r="C8032" s="36" t="s">
        <v>1405</v>
      </c>
      <c r="D8032" s="45" t="str">
        <f>+Tabla3[[#This Row],[id_detalle]]&amp;" "&amp;VLOOKUP(Tabla3[[#This Row],[id_detalle]],rubro_detalle[[Código]:[Rubro Detalle]],2,0)</f>
        <v>06.00.521 Opticas</v>
      </c>
      <c r="E8032" s="33">
        <f t="shared" si="1370"/>
        <v>3</v>
      </c>
      <c r="F8032" s="47" t="str">
        <f t="shared" si="1371"/>
        <v>06.00.521-3</v>
      </c>
      <c r="G8032" s="37" t="s">
        <v>6826</v>
      </c>
      <c r="H8032" s="37">
        <v>650</v>
      </c>
    </row>
    <row r="8033" spans="1:8" x14ac:dyDescent="0.3">
      <c r="A8033" s="34" t="str">
        <f>+LEFT(Tabla3[[#This Row],[id_detalle]],2)</f>
        <v>06</v>
      </c>
      <c r="B8033" s="46" t="str">
        <f>VLOOKUP((LEFT(Tabla3[[#This Row],[id_detalle]],2)),id_rubro[[id]:[Rubro]],2,0)</f>
        <v>COMERCIO, ABASTECIMIENTO Y DISTRIBUCIÓN</v>
      </c>
      <c r="C8033" s="36" t="s">
        <v>1405</v>
      </c>
      <c r="D8033" s="45" t="str">
        <f>+Tabla3[[#This Row],[id_detalle]]&amp;" "&amp;VLOOKUP(Tabla3[[#This Row],[id_detalle]],rubro_detalle[[Código]:[Rubro Detalle]],2,0)</f>
        <v>06.00.521 Opticas</v>
      </c>
      <c r="E8033" s="33">
        <f t="shared" ref="E8033:E8035" si="1372">+IF(D8033=D8032,E8032+1,1)</f>
        <v>4</v>
      </c>
      <c r="F8033" s="47" t="str">
        <f t="shared" ref="F8033:F8035" si="1373">+LEFT(D8033,9)&amp;"-"&amp;E8033</f>
        <v>06.00.521-4</v>
      </c>
      <c r="G8033" s="37" t="s">
        <v>6784</v>
      </c>
      <c r="H8033" s="37">
        <v>650</v>
      </c>
    </row>
    <row r="8034" spans="1:8" x14ac:dyDescent="0.3">
      <c r="A8034" s="34" t="str">
        <f>+LEFT(Tabla3[[#This Row],[id_detalle]],2)</f>
        <v>06</v>
      </c>
      <c r="B8034" s="46" t="str">
        <f>VLOOKUP((LEFT(Tabla3[[#This Row],[id_detalle]],2)),id_rubro[[id]:[Rubro]],2,0)</f>
        <v>COMERCIO, ABASTECIMIENTO Y DISTRIBUCIÓN</v>
      </c>
      <c r="C8034" s="36" t="s">
        <v>1405</v>
      </c>
      <c r="D8034" s="45" t="str">
        <f>+Tabla3[[#This Row],[id_detalle]]&amp;" "&amp;VLOOKUP(Tabla3[[#This Row],[id_detalle]],rubro_detalle[[Código]:[Rubro Detalle]],2,0)</f>
        <v>06.00.521 Opticas</v>
      </c>
      <c r="E8034" s="33">
        <f t="shared" si="1372"/>
        <v>5</v>
      </c>
      <c r="F8034" s="47" t="str">
        <f t="shared" si="1373"/>
        <v>06.00.521-5</v>
      </c>
      <c r="G8034" s="37" t="s">
        <v>6827</v>
      </c>
      <c r="H8034" s="37">
        <v>650</v>
      </c>
    </row>
    <row r="8035" spans="1:8" x14ac:dyDescent="0.3">
      <c r="A8035" s="34" t="str">
        <f>+LEFT(Tabla3[[#This Row],[id_detalle]],2)</f>
        <v>06</v>
      </c>
      <c r="B8035" s="46" t="str">
        <f>VLOOKUP((LEFT(Tabla3[[#This Row],[id_detalle]],2)),id_rubro[[id]:[Rubro]],2,0)</f>
        <v>COMERCIO, ABASTECIMIENTO Y DISTRIBUCIÓN</v>
      </c>
      <c r="C8035" s="36" t="s">
        <v>1405</v>
      </c>
      <c r="D8035" s="45" t="str">
        <f>+Tabla3[[#This Row],[id_detalle]]&amp;" "&amp;VLOOKUP(Tabla3[[#This Row],[id_detalle]],rubro_detalle[[Código]:[Rubro Detalle]],2,0)</f>
        <v>06.00.521 Opticas</v>
      </c>
      <c r="E8035" s="33">
        <f t="shared" si="1372"/>
        <v>6</v>
      </c>
      <c r="F8035" s="47" t="str">
        <f t="shared" si="1373"/>
        <v>06.00.521-6</v>
      </c>
      <c r="G8035" s="37" t="s">
        <v>6828</v>
      </c>
      <c r="H8035" s="37">
        <v>651</v>
      </c>
    </row>
    <row r="8036" spans="1:8" x14ac:dyDescent="0.3">
      <c r="A8036" s="34" t="str">
        <f>+LEFT(Tabla3[[#This Row],[id_detalle]],2)</f>
        <v>06</v>
      </c>
      <c r="B8036" s="46" t="str">
        <f>VLOOKUP((LEFT(Tabla3[[#This Row],[id_detalle]],2)),id_rubro[[id]:[Rubro]],2,0)</f>
        <v>COMERCIO, ABASTECIMIENTO Y DISTRIBUCIÓN</v>
      </c>
      <c r="C8036" s="36" t="s">
        <v>1405</v>
      </c>
      <c r="D8036" s="45" t="str">
        <f>+Tabla3[[#This Row],[id_detalle]]&amp;" "&amp;VLOOKUP(Tabla3[[#This Row],[id_detalle]],rubro_detalle[[Código]:[Rubro Detalle]],2,0)</f>
        <v>06.00.521 Opticas</v>
      </c>
      <c r="E8036" s="33">
        <f t="shared" ref="E8036:E8050" si="1374">+IF(D8036=D8035,E8035+1,1)</f>
        <v>7</v>
      </c>
      <c r="F8036" s="47" t="str">
        <f t="shared" ref="F8036:F8050" si="1375">+LEFT(D8036,9)&amp;"-"&amp;E8036</f>
        <v>06.00.521-7</v>
      </c>
      <c r="G8036" s="37" t="s">
        <v>6753</v>
      </c>
      <c r="H8036" s="37">
        <v>651</v>
      </c>
    </row>
    <row r="8037" spans="1:8" x14ac:dyDescent="0.3">
      <c r="A8037" s="34" t="str">
        <f>+LEFT(Tabla3[[#This Row],[id_detalle]],2)</f>
        <v>06</v>
      </c>
      <c r="B8037" s="46" t="str">
        <f>VLOOKUP((LEFT(Tabla3[[#This Row],[id_detalle]],2)),id_rubro[[id]:[Rubro]],2,0)</f>
        <v>COMERCIO, ABASTECIMIENTO Y DISTRIBUCIÓN</v>
      </c>
      <c r="C8037" s="36" t="s">
        <v>1405</v>
      </c>
      <c r="D8037" s="45" t="str">
        <f>+Tabla3[[#This Row],[id_detalle]]&amp;" "&amp;VLOOKUP(Tabla3[[#This Row],[id_detalle]],rubro_detalle[[Código]:[Rubro Detalle]],2,0)</f>
        <v>06.00.521 Opticas</v>
      </c>
      <c r="E8037" s="33">
        <f t="shared" si="1374"/>
        <v>8</v>
      </c>
      <c r="F8037" s="47" t="str">
        <f t="shared" si="1375"/>
        <v>06.00.521-8</v>
      </c>
      <c r="G8037" s="37" t="s">
        <v>6829</v>
      </c>
      <c r="H8037" s="37">
        <v>651</v>
      </c>
    </row>
    <row r="8038" spans="1:8" x14ac:dyDescent="0.3">
      <c r="A8038" s="34" t="str">
        <f>+LEFT(Tabla3[[#This Row],[id_detalle]],2)</f>
        <v>06</v>
      </c>
      <c r="B8038" s="46" t="str">
        <f>VLOOKUP((LEFT(Tabla3[[#This Row],[id_detalle]],2)),id_rubro[[id]:[Rubro]],2,0)</f>
        <v>COMERCIO, ABASTECIMIENTO Y DISTRIBUCIÓN</v>
      </c>
      <c r="C8038" s="36" t="s">
        <v>1407</v>
      </c>
      <c r="D8038" s="45" t="str">
        <f>+Tabla3[[#This Row],[id_detalle]]&amp;" "&amp;VLOOKUP(Tabla3[[#This Row],[id_detalle]],rubro_detalle[[Código]:[Rubro Detalle]],2,0)</f>
        <v>06.00.541 Pantallas y Lámparas</v>
      </c>
      <c r="E8038" s="33">
        <f t="shared" si="1374"/>
        <v>1</v>
      </c>
      <c r="F8038" s="47" t="str">
        <f t="shared" si="1375"/>
        <v>06.00.541-1</v>
      </c>
      <c r="G8038" s="37" t="s">
        <v>6830</v>
      </c>
      <c r="H8038" s="37">
        <v>269</v>
      </c>
    </row>
    <row r="8039" spans="1:8" x14ac:dyDescent="0.3">
      <c r="A8039" s="34" t="str">
        <f>+LEFT(Tabla3[[#This Row],[id_detalle]],2)</f>
        <v>06</v>
      </c>
      <c r="B8039" s="46" t="str">
        <f>VLOOKUP((LEFT(Tabla3[[#This Row],[id_detalle]],2)),id_rubro[[id]:[Rubro]],2,0)</f>
        <v>COMERCIO, ABASTECIMIENTO Y DISTRIBUCIÓN</v>
      </c>
      <c r="C8039" s="36" t="s">
        <v>1407</v>
      </c>
      <c r="D8039" s="45" t="str">
        <f>+Tabla3[[#This Row],[id_detalle]]&amp;" "&amp;VLOOKUP(Tabla3[[#This Row],[id_detalle]],rubro_detalle[[Código]:[Rubro Detalle]],2,0)</f>
        <v>06.00.541 Pantallas y Lámparas</v>
      </c>
      <c r="E8039" s="33">
        <f t="shared" si="1374"/>
        <v>2</v>
      </c>
      <c r="F8039" s="47" t="str">
        <f t="shared" si="1375"/>
        <v>06.00.541-2</v>
      </c>
      <c r="G8039" s="37" t="s">
        <v>5933</v>
      </c>
      <c r="H8039" s="37">
        <v>401</v>
      </c>
    </row>
    <row r="8040" spans="1:8" x14ac:dyDescent="0.3">
      <c r="A8040" s="34" t="str">
        <f>+LEFT(Tabla3[[#This Row],[id_detalle]],2)</f>
        <v>06</v>
      </c>
      <c r="B8040" s="46" t="str">
        <f>VLOOKUP((LEFT(Tabla3[[#This Row],[id_detalle]],2)),id_rubro[[id]:[Rubro]],2,0)</f>
        <v>COMERCIO, ABASTECIMIENTO Y DISTRIBUCIÓN</v>
      </c>
      <c r="C8040" s="36" t="s">
        <v>1407</v>
      </c>
      <c r="D8040" s="45" t="str">
        <f>+Tabla3[[#This Row],[id_detalle]]&amp;" "&amp;VLOOKUP(Tabla3[[#This Row],[id_detalle]],rubro_detalle[[Código]:[Rubro Detalle]],2,0)</f>
        <v>06.00.541 Pantallas y Lámparas</v>
      </c>
      <c r="E8040" s="33">
        <f t="shared" si="1374"/>
        <v>3</v>
      </c>
      <c r="F8040" s="47" t="str">
        <f t="shared" si="1375"/>
        <v>06.00.541-3</v>
      </c>
      <c r="G8040" s="37" t="s">
        <v>5652</v>
      </c>
      <c r="H8040" s="37">
        <v>402</v>
      </c>
    </row>
    <row r="8041" spans="1:8" x14ac:dyDescent="0.3">
      <c r="A8041" s="34" t="str">
        <f>+LEFT(Tabla3[[#This Row],[id_detalle]],2)</f>
        <v>06</v>
      </c>
      <c r="B8041" s="46" t="str">
        <f>VLOOKUP((LEFT(Tabla3[[#This Row],[id_detalle]],2)),id_rubro[[id]:[Rubro]],2,0)</f>
        <v>COMERCIO, ABASTECIMIENTO Y DISTRIBUCIÓN</v>
      </c>
      <c r="C8041" s="36" t="s">
        <v>1407</v>
      </c>
      <c r="D8041" s="45" t="str">
        <f>+Tabla3[[#This Row],[id_detalle]]&amp;" "&amp;VLOOKUP(Tabla3[[#This Row],[id_detalle]],rubro_detalle[[Código]:[Rubro Detalle]],2,0)</f>
        <v>06.00.541 Pantallas y Lámparas</v>
      </c>
      <c r="E8041" s="33">
        <f t="shared" si="1374"/>
        <v>4</v>
      </c>
      <c r="F8041" s="47" t="str">
        <f t="shared" si="1375"/>
        <v>06.00.541-4</v>
      </c>
      <c r="G8041" s="37" t="s">
        <v>5654</v>
      </c>
      <c r="H8041" s="37">
        <v>519</v>
      </c>
    </row>
    <row r="8042" spans="1:8" x14ac:dyDescent="0.3">
      <c r="A8042" s="34" t="str">
        <f>+LEFT(Tabla3[[#This Row],[id_detalle]],2)</f>
        <v>06</v>
      </c>
      <c r="B8042" s="46" t="str">
        <f>VLOOKUP((LEFT(Tabla3[[#This Row],[id_detalle]],2)),id_rubro[[id]:[Rubro]],2,0)</f>
        <v>COMERCIO, ABASTECIMIENTO Y DISTRIBUCIÓN</v>
      </c>
      <c r="C8042" s="36" t="s">
        <v>1407</v>
      </c>
      <c r="D8042" s="45" t="str">
        <f>+Tabla3[[#This Row],[id_detalle]]&amp;" "&amp;VLOOKUP(Tabla3[[#This Row],[id_detalle]],rubro_detalle[[Código]:[Rubro Detalle]],2,0)</f>
        <v>06.00.541 Pantallas y Lámparas</v>
      </c>
      <c r="E8042" s="33">
        <f t="shared" si="1374"/>
        <v>5</v>
      </c>
      <c r="F8042" s="47" t="str">
        <f t="shared" si="1375"/>
        <v>06.00.541-5</v>
      </c>
      <c r="G8042" s="37" t="s">
        <v>6831</v>
      </c>
      <c r="H8042" s="37">
        <v>590</v>
      </c>
    </row>
    <row r="8043" spans="1:8" x14ac:dyDescent="0.3">
      <c r="A8043" s="34" t="str">
        <f>+LEFT(Tabla3[[#This Row],[id_detalle]],2)</f>
        <v>06</v>
      </c>
      <c r="B8043" s="46" t="str">
        <f>VLOOKUP((LEFT(Tabla3[[#This Row],[id_detalle]],2)),id_rubro[[id]:[Rubro]],2,0)</f>
        <v>COMERCIO, ABASTECIMIENTO Y DISTRIBUCIÓN</v>
      </c>
      <c r="C8043" s="36" t="s">
        <v>1407</v>
      </c>
      <c r="D8043" s="45" t="str">
        <f>+Tabla3[[#This Row],[id_detalle]]&amp;" "&amp;VLOOKUP(Tabla3[[#This Row],[id_detalle]],rubro_detalle[[Código]:[Rubro Detalle]],2,0)</f>
        <v>06.00.541 Pantallas y Lámparas</v>
      </c>
      <c r="E8043" s="33">
        <f t="shared" si="1374"/>
        <v>6</v>
      </c>
      <c r="F8043" s="47" t="str">
        <f t="shared" si="1375"/>
        <v>06.00.541-6</v>
      </c>
      <c r="G8043" s="37" t="s">
        <v>6832</v>
      </c>
      <c r="H8043" s="37">
        <v>635</v>
      </c>
    </row>
    <row r="8044" spans="1:8" x14ac:dyDescent="0.3">
      <c r="A8044" s="34" t="str">
        <f>+LEFT(Tabla3[[#This Row],[id_detalle]],2)</f>
        <v>06</v>
      </c>
      <c r="B8044" s="46" t="str">
        <f>VLOOKUP((LEFT(Tabla3[[#This Row],[id_detalle]],2)),id_rubro[[id]:[Rubro]],2,0)</f>
        <v>COMERCIO, ABASTECIMIENTO Y DISTRIBUCIÓN</v>
      </c>
      <c r="C8044" s="36" t="s">
        <v>1407</v>
      </c>
      <c r="D8044" s="45" t="str">
        <f>+Tabla3[[#This Row],[id_detalle]]&amp;" "&amp;VLOOKUP(Tabla3[[#This Row],[id_detalle]],rubro_detalle[[Código]:[Rubro Detalle]],2,0)</f>
        <v>06.00.541 Pantallas y Lámparas</v>
      </c>
      <c r="E8044" s="33">
        <f t="shared" si="1374"/>
        <v>7</v>
      </c>
      <c r="F8044" s="47" t="str">
        <f t="shared" si="1375"/>
        <v>06.00.541-7</v>
      </c>
      <c r="G8044" s="37" t="s">
        <v>6568</v>
      </c>
      <c r="H8044" s="37">
        <v>785</v>
      </c>
    </row>
    <row r="8045" spans="1:8" x14ac:dyDescent="0.3">
      <c r="A8045" s="34" t="str">
        <f>+LEFT(Tabla3[[#This Row],[id_detalle]],2)</f>
        <v>06</v>
      </c>
      <c r="B8045" s="46" t="str">
        <f>VLOOKUP((LEFT(Tabla3[[#This Row],[id_detalle]],2)),id_rubro[[id]:[Rubro]],2,0)</f>
        <v>COMERCIO, ABASTECIMIENTO Y DISTRIBUCIÓN</v>
      </c>
      <c r="C8045" s="36" t="s">
        <v>1410</v>
      </c>
      <c r="D8045" s="45" t="str">
        <f>+Tabla3[[#This Row],[id_detalle]]&amp;" "&amp;VLOOKUP(Tabla3[[#This Row],[id_detalle]],rubro_detalle[[Código]:[Rubro Detalle]],2,0)</f>
        <v>06.00.551 Pinceles, Brochas y Escobillas de todo Tipo</v>
      </c>
      <c r="E8045" s="33">
        <f t="shared" si="1374"/>
        <v>1</v>
      </c>
      <c r="F8045" s="47" t="str">
        <f t="shared" si="1375"/>
        <v>06.00.551-1</v>
      </c>
      <c r="G8045" s="37" t="s">
        <v>5415</v>
      </c>
      <c r="H8045" s="37">
        <v>687</v>
      </c>
    </row>
    <row r="8046" spans="1:8" x14ac:dyDescent="0.3">
      <c r="A8046" s="34" t="str">
        <f>+LEFT(Tabla3[[#This Row],[id_detalle]],2)</f>
        <v>06</v>
      </c>
      <c r="B8046" s="46" t="str">
        <f>VLOOKUP((LEFT(Tabla3[[#This Row],[id_detalle]],2)),id_rubro[[id]:[Rubro]],2,0)</f>
        <v>COMERCIO, ABASTECIMIENTO Y DISTRIBUCIÓN</v>
      </c>
      <c r="C8046" s="36" t="s">
        <v>1410</v>
      </c>
      <c r="D8046" s="45" t="str">
        <f>+Tabla3[[#This Row],[id_detalle]]&amp;" "&amp;VLOOKUP(Tabla3[[#This Row],[id_detalle]],rubro_detalle[[Código]:[Rubro Detalle]],2,0)</f>
        <v>06.00.551 Pinceles, Brochas y Escobillas de todo Tipo</v>
      </c>
      <c r="E8046" s="33">
        <f t="shared" si="1374"/>
        <v>2</v>
      </c>
      <c r="F8046" s="47" t="str">
        <f t="shared" si="1375"/>
        <v>06.00.551-2</v>
      </c>
      <c r="G8046" s="37" t="s">
        <v>6568</v>
      </c>
      <c r="H8046" s="37">
        <v>785</v>
      </c>
    </row>
    <row r="8047" spans="1:8" x14ac:dyDescent="0.3">
      <c r="A8047" s="34" t="str">
        <f>+LEFT(Tabla3[[#This Row],[id_detalle]],2)</f>
        <v>06</v>
      </c>
      <c r="B8047" s="46" t="str">
        <f>VLOOKUP((LEFT(Tabla3[[#This Row],[id_detalle]],2)),id_rubro[[id]:[Rubro]],2,0)</f>
        <v>COMERCIO, ABASTECIMIENTO Y DISTRIBUCIÓN</v>
      </c>
      <c r="C8047" s="36" t="s">
        <v>1410</v>
      </c>
      <c r="D8047" s="45" t="str">
        <f>+Tabla3[[#This Row],[id_detalle]]&amp;" "&amp;VLOOKUP(Tabla3[[#This Row],[id_detalle]],rubro_detalle[[Código]:[Rubro Detalle]],2,0)</f>
        <v>06.00.551 Pinceles, Brochas y Escobillas de todo Tipo</v>
      </c>
      <c r="E8047" s="33">
        <f t="shared" si="1374"/>
        <v>3</v>
      </c>
      <c r="F8047" s="47" t="str">
        <f t="shared" si="1375"/>
        <v>06.00.551-3</v>
      </c>
      <c r="G8047" s="37" t="s">
        <v>6833</v>
      </c>
      <c r="H8047" s="37">
        <v>848</v>
      </c>
    </row>
    <row r="8048" spans="1:8" x14ac:dyDescent="0.3">
      <c r="A8048" s="34" t="str">
        <f>+LEFT(Tabla3[[#This Row],[id_detalle]],2)</f>
        <v>06</v>
      </c>
      <c r="B8048" s="46" t="str">
        <f>VLOOKUP((LEFT(Tabla3[[#This Row],[id_detalle]],2)),id_rubro[[id]:[Rubro]],2,0)</f>
        <v>COMERCIO, ABASTECIMIENTO Y DISTRIBUCIÓN</v>
      </c>
      <c r="C8048" s="36" t="s">
        <v>1411</v>
      </c>
      <c r="D8048" s="45" t="str">
        <f>+Tabla3[[#This Row],[id_detalle]]&amp;" "&amp;VLOOKUP(Tabla3[[#This Row],[id_detalle]],rubro_detalle[[Código]:[Rubro Detalle]],2,0)</f>
        <v>06.00.553 Platería, Premios, Trofeos, Restauraciones, etc</v>
      </c>
      <c r="E8048" s="33">
        <f t="shared" si="1374"/>
        <v>1</v>
      </c>
      <c r="F8048" s="47" t="str">
        <f t="shared" si="1375"/>
        <v>06.00.553-1</v>
      </c>
      <c r="G8048" s="37" t="s">
        <v>6341</v>
      </c>
      <c r="H8048" s="37">
        <v>162</v>
      </c>
    </row>
    <row r="8049" spans="1:8" x14ac:dyDescent="0.3">
      <c r="A8049" s="34" t="str">
        <f>+LEFT(Tabla3[[#This Row],[id_detalle]],2)</f>
        <v>06</v>
      </c>
      <c r="B8049" s="46" t="str">
        <f>VLOOKUP((LEFT(Tabla3[[#This Row],[id_detalle]],2)),id_rubro[[id]:[Rubro]],2,0)</f>
        <v>COMERCIO, ABASTECIMIENTO Y DISTRIBUCIÓN</v>
      </c>
      <c r="C8049" s="36" t="s">
        <v>1411</v>
      </c>
      <c r="D8049" s="45" t="str">
        <f>+Tabla3[[#This Row],[id_detalle]]&amp;" "&amp;VLOOKUP(Tabla3[[#This Row],[id_detalle]],rubro_detalle[[Código]:[Rubro Detalle]],2,0)</f>
        <v>06.00.553 Platería, Premios, Trofeos, Restauraciones, etc</v>
      </c>
      <c r="E8049" s="33">
        <f t="shared" si="1374"/>
        <v>2</v>
      </c>
      <c r="F8049" s="47" t="str">
        <f t="shared" si="1375"/>
        <v>06.00.553-2</v>
      </c>
      <c r="G8049" s="37" t="s">
        <v>6834</v>
      </c>
      <c r="H8049" s="37">
        <v>274</v>
      </c>
    </row>
    <row r="8050" spans="1:8" x14ac:dyDescent="0.3">
      <c r="A8050" s="34" t="str">
        <f>+LEFT(Tabla3[[#This Row],[id_detalle]],2)</f>
        <v>06</v>
      </c>
      <c r="B8050" s="46" t="str">
        <f>VLOOKUP((LEFT(Tabla3[[#This Row],[id_detalle]],2)),id_rubro[[id]:[Rubro]],2,0)</f>
        <v>COMERCIO, ABASTECIMIENTO Y DISTRIBUCIÓN</v>
      </c>
      <c r="C8050" s="36" t="s">
        <v>1411</v>
      </c>
      <c r="D8050" s="45" t="str">
        <f>+Tabla3[[#This Row],[id_detalle]]&amp;" "&amp;VLOOKUP(Tabla3[[#This Row],[id_detalle]],rubro_detalle[[Código]:[Rubro Detalle]],2,0)</f>
        <v>06.00.553 Platería, Premios, Trofeos, Restauraciones, etc</v>
      </c>
      <c r="E8050" s="33">
        <f t="shared" si="1374"/>
        <v>3</v>
      </c>
      <c r="F8050" s="47" t="str">
        <f t="shared" si="1375"/>
        <v>06.00.553-3</v>
      </c>
      <c r="G8050" s="37" t="s">
        <v>6835</v>
      </c>
      <c r="H8050" s="37">
        <v>488</v>
      </c>
    </row>
    <row r="8051" spans="1:8" x14ac:dyDescent="0.3">
      <c r="A8051" s="34" t="str">
        <f>+LEFT(Tabla3[[#This Row],[id_detalle]],2)</f>
        <v>06</v>
      </c>
      <c r="B8051" s="46" t="str">
        <f>VLOOKUP((LEFT(Tabla3[[#This Row],[id_detalle]],2)),id_rubro[[id]:[Rubro]],2,0)</f>
        <v>COMERCIO, ABASTECIMIENTO Y DISTRIBUCIÓN</v>
      </c>
      <c r="C8051" s="36" t="s">
        <v>1411</v>
      </c>
      <c r="D8051" s="45" t="str">
        <f>+Tabla3[[#This Row],[id_detalle]]&amp;" "&amp;VLOOKUP(Tabla3[[#This Row],[id_detalle]],rubro_detalle[[Código]:[Rubro Detalle]],2,0)</f>
        <v>06.00.553 Platería, Premios, Trofeos, Restauraciones, etc</v>
      </c>
      <c r="E8051" s="33">
        <f t="shared" ref="E8051:E8053" si="1376">+IF(D8051=D8050,E8050+1,1)</f>
        <v>4</v>
      </c>
      <c r="F8051" s="47" t="str">
        <f t="shared" ref="F8051:F8053" si="1377">+LEFT(D8051,9)&amp;"-"&amp;E8051</f>
        <v>06.00.553-4</v>
      </c>
      <c r="G8051" s="37" t="s">
        <v>5005</v>
      </c>
      <c r="H8051" s="37">
        <v>814</v>
      </c>
    </row>
    <row r="8052" spans="1:8" x14ac:dyDescent="0.3">
      <c r="A8052" s="34" t="str">
        <f>+LEFT(Tabla3[[#This Row],[id_detalle]],2)</f>
        <v>06</v>
      </c>
      <c r="B8052" s="46" t="str">
        <f>VLOOKUP((LEFT(Tabla3[[#This Row],[id_detalle]],2)),id_rubro[[id]:[Rubro]],2,0)</f>
        <v>COMERCIO, ABASTECIMIENTO Y DISTRIBUCIÓN</v>
      </c>
      <c r="C8052" s="36" t="s">
        <v>1411</v>
      </c>
      <c r="D8052" s="45" t="str">
        <f>+Tabla3[[#This Row],[id_detalle]]&amp;" "&amp;VLOOKUP(Tabla3[[#This Row],[id_detalle]],rubro_detalle[[Código]:[Rubro Detalle]],2,0)</f>
        <v>06.00.553 Platería, Premios, Trofeos, Restauraciones, etc</v>
      </c>
      <c r="E8052" s="33">
        <f t="shared" si="1376"/>
        <v>5</v>
      </c>
      <c r="F8052" s="47" t="str">
        <f t="shared" si="1377"/>
        <v>06.00.553-5</v>
      </c>
      <c r="G8052" s="37" t="s">
        <v>6836</v>
      </c>
      <c r="H8052" s="37">
        <v>849</v>
      </c>
    </row>
    <row r="8053" spans="1:8" x14ac:dyDescent="0.3">
      <c r="A8053" s="34" t="str">
        <f>+LEFT(Tabla3[[#This Row],[id_detalle]],2)</f>
        <v>06</v>
      </c>
      <c r="B8053" s="46" t="str">
        <f>VLOOKUP((LEFT(Tabla3[[#This Row],[id_detalle]],2)),id_rubro[[id]:[Rubro]],2,0)</f>
        <v>COMERCIO, ABASTECIMIENTO Y DISTRIBUCIÓN</v>
      </c>
      <c r="C8053" s="36" t="s">
        <v>1413</v>
      </c>
      <c r="D8053" s="45" t="str">
        <f>+Tabla3[[#This Row],[id_detalle]]&amp;" "&amp;VLOOKUP(Tabla3[[#This Row],[id_detalle]],rubro_detalle[[Código]:[Rubro Detalle]],2,0)</f>
        <v>06.00.555 Productos del Mar</v>
      </c>
      <c r="E8053" s="33">
        <f t="shared" si="1376"/>
        <v>1</v>
      </c>
      <c r="F8053" s="47" t="str">
        <f t="shared" si="1377"/>
        <v>06.00.555-1</v>
      </c>
      <c r="G8053" s="37" t="s">
        <v>3083</v>
      </c>
      <c r="H8053" s="37">
        <v>194</v>
      </c>
    </row>
    <row r="8054" spans="1:8" x14ac:dyDescent="0.3">
      <c r="A8054" s="34" t="str">
        <f>+LEFT(Tabla3[[#This Row],[id_detalle]],2)</f>
        <v>06</v>
      </c>
      <c r="B8054" s="46" t="str">
        <f>VLOOKUP((LEFT(Tabla3[[#This Row],[id_detalle]],2)),id_rubro[[id]:[Rubro]],2,0)</f>
        <v>COMERCIO, ABASTECIMIENTO Y DISTRIBUCIÓN</v>
      </c>
      <c r="C8054" s="36" t="s">
        <v>1413</v>
      </c>
      <c r="D8054" s="45" t="str">
        <f>+Tabla3[[#This Row],[id_detalle]]&amp;" "&amp;VLOOKUP(Tabla3[[#This Row],[id_detalle]],rubro_detalle[[Código]:[Rubro Detalle]],2,0)</f>
        <v>06.00.555 Productos del Mar</v>
      </c>
      <c r="E8054" s="33">
        <f>+IF(D8054=D8053,E8053+1,1)</f>
        <v>2</v>
      </c>
      <c r="F8054" s="47" t="str">
        <f>+LEFT(D8054,9)&amp;"-"&amp;E8054</f>
        <v>06.00.555-2</v>
      </c>
      <c r="G8054" s="37" t="s">
        <v>2564</v>
      </c>
      <c r="H8054" s="37">
        <v>202</v>
      </c>
    </row>
    <row r="8055" spans="1:8" x14ac:dyDescent="0.3">
      <c r="A8055" s="34" t="str">
        <f>+LEFT(Tabla3[[#This Row],[id_detalle]],2)</f>
        <v>06</v>
      </c>
      <c r="B8055" s="46" t="str">
        <f>VLOOKUP((LEFT(Tabla3[[#This Row],[id_detalle]],2)),id_rubro[[id]:[Rubro]],2,0)</f>
        <v>COMERCIO, ABASTECIMIENTO Y DISTRIBUCIÓN</v>
      </c>
      <c r="C8055" s="36" t="s">
        <v>1413</v>
      </c>
      <c r="D8055" s="45" t="str">
        <f>+Tabla3[[#This Row],[id_detalle]]&amp;" "&amp;VLOOKUP(Tabla3[[#This Row],[id_detalle]],rubro_detalle[[Código]:[Rubro Detalle]],2,0)</f>
        <v>06.00.555 Productos del Mar</v>
      </c>
      <c r="E8055" s="33">
        <f>+IF(D8055=D8054,E8054+1,1)</f>
        <v>3</v>
      </c>
      <c r="F8055" s="47" t="str">
        <f>+LEFT(D8055,9)&amp;"-"&amp;E8055</f>
        <v>06.00.555-3</v>
      </c>
      <c r="G8055" s="37" t="s">
        <v>6371</v>
      </c>
      <c r="H8055" s="37">
        <v>231</v>
      </c>
    </row>
    <row r="8056" spans="1:8" x14ac:dyDescent="0.3">
      <c r="A8056" s="34" t="str">
        <f>+LEFT(Tabla3[[#This Row],[id_detalle]],2)</f>
        <v>06</v>
      </c>
      <c r="B8056" s="46" t="str">
        <f>VLOOKUP((LEFT(Tabla3[[#This Row],[id_detalle]],2)),id_rubro[[id]:[Rubro]],2,0)</f>
        <v>COMERCIO, ABASTECIMIENTO Y DISTRIBUCIÓN</v>
      </c>
      <c r="C8056" s="36" t="s">
        <v>1413</v>
      </c>
      <c r="D8056" s="45" t="str">
        <f>+Tabla3[[#This Row],[id_detalle]]&amp;" "&amp;VLOOKUP(Tabla3[[#This Row],[id_detalle]],rubro_detalle[[Código]:[Rubro Detalle]],2,0)</f>
        <v>06.00.555 Productos del Mar</v>
      </c>
      <c r="E8056" s="33">
        <f t="shared" ref="E8056:E8058" si="1378">+IF(D8056=D8055,E8055+1,1)</f>
        <v>4</v>
      </c>
      <c r="F8056" s="47" t="str">
        <f t="shared" ref="F8056:F8058" si="1379">+LEFT(D8056,9)&amp;"-"&amp;E8056</f>
        <v>06.00.555-4</v>
      </c>
      <c r="G8056" s="37" t="s">
        <v>6372</v>
      </c>
      <c r="H8056" s="37">
        <v>232</v>
      </c>
    </row>
    <row r="8057" spans="1:8" x14ac:dyDescent="0.3">
      <c r="A8057" s="34" t="str">
        <f>+LEFT(Tabla3[[#This Row],[id_detalle]],2)</f>
        <v>06</v>
      </c>
      <c r="B8057" s="46" t="str">
        <f>VLOOKUP((LEFT(Tabla3[[#This Row],[id_detalle]],2)),id_rubro[[id]:[Rubro]],2,0)</f>
        <v>COMERCIO, ABASTECIMIENTO Y DISTRIBUCIÓN</v>
      </c>
      <c r="C8057" s="36" t="s">
        <v>1413</v>
      </c>
      <c r="D8057" s="45" t="str">
        <f>+Tabla3[[#This Row],[id_detalle]]&amp;" "&amp;VLOOKUP(Tabla3[[#This Row],[id_detalle]],rubro_detalle[[Código]:[Rubro Detalle]],2,0)</f>
        <v>06.00.555 Productos del Mar</v>
      </c>
      <c r="E8057" s="33">
        <f t="shared" si="1378"/>
        <v>5</v>
      </c>
      <c r="F8057" s="47" t="str">
        <f t="shared" si="1379"/>
        <v>06.00.555-5</v>
      </c>
      <c r="G8057" s="37" t="s">
        <v>6384</v>
      </c>
      <c r="H8057" s="37">
        <v>268</v>
      </c>
    </row>
    <row r="8058" spans="1:8" x14ac:dyDescent="0.3">
      <c r="A8058" s="34" t="str">
        <f>+LEFT(Tabla3[[#This Row],[id_detalle]],2)</f>
        <v>06</v>
      </c>
      <c r="B8058" s="46" t="str">
        <f>VLOOKUP((LEFT(Tabla3[[#This Row],[id_detalle]],2)),id_rubro[[id]:[Rubro]],2,0)</f>
        <v>COMERCIO, ABASTECIMIENTO Y DISTRIBUCIÓN</v>
      </c>
      <c r="C8058" s="36" t="s">
        <v>1413</v>
      </c>
      <c r="D8058" s="45" t="str">
        <f>+Tabla3[[#This Row],[id_detalle]]&amp;" "&amp;VLOOKUP(Tabla3[[#This Row],[id_detalle]],rubro_detalle[[Código]:[Rubro Detalle]],2,0)</f>
        <v>06.00.555 Productos del Mar</v>
      </c>
      <c r="E8058" s="33">
        <f t="shared" si="1378"/>
        <v>6</v>
      </c>
      <c r="F8058" s="47" t="str">
        <f t="shared" si="1379"/>
        <v>06.00.555-6</v>
      </c>
      <c r="G8058" s="37" t="s">
        <v>3084</v>
      </c>
      <c r="H8058" s="37">
        <v>288</v>
      </c>
    </row>
    <row r="8059" spans="1:8" x14ac:dyDescent="0.3">
      <c r="A8059" s="34" t="str">
        <f>+LEFT(Tabla3[[#This Row],[id_detalle]],2)</f>
        <v>06</v>
      </c>
      <c r="B8059" s="46" t="str">
        <f>VLOOKUP((LEFT(Tabla3[[#This Row],[id_detalle]],2)),id_rubro[[id]:[Rubro]],2,0)</f>
        <v>COMERCIO, ABASTECIMIENTO Y DISTRIBUCIÓN</v>
      </c>
      <c r="C8059" s="36" t="s">
        <v>1413</v>
      </c>
      <c r="D8059" s="45" t="str">
        <f>+Tabla3[[#This Row],[id_detalle]]&amp;" "&amp;VLOOKUP(Tabla3[[#This Row],[id_detalle]],rubro_detalle[[Código]:[Rubro Detalle]],2,0)</f>
        <v>06.00.555 Productos del Mar</v>
      </c>
      <c r="E8059" s="33">
        <f t="shared" ref="E8059:E8064" si="1380">+IF(D8059=D8058,E8058+1,1)</f>
        <v>7</v>
      </c>
      <c r="F8059" s="47" t="str">
        <f t="shared" ref="F8059:F8064" si="1381">+LEFT(D8059,9)&amp;"-"&amp;E8059</f>
        <v>06.00.555-7</v>
      </c>
      <c r="G8059" s="37" t="s">
        <v>2482</v>
      </c>
      <c r="H8059" s="37">
        <v>335</v>
      </c>
    </row>
    <row r="8060" spans="1:8" x14ac:dyDescent="0.3">
      <c r="A8060" s="34" t="str">
        <f>+LEFT(Tabla3[[#This Row],[id_detalle]],2)</f>
        <v>06</v>
      </c>
      <c r="B8060" s="46" t="str">
        <f>VLOOKUP((LEFT(Tabla3[[#This Row],[id_detalle]],2)),id_rubro[[id]:[Rubro]],2,0)</f>
        <v>COMERCIO, ABASTECIMIENTO Y DISTRIBUCIÓN</v>
      </c>
      <c r="C8060" s="36" t="s">
        <v>1413</v>
      </c>
      <c r="D8060" s="45" t="str">
        <f>+Tabla3[[#This Row],[id_detalle]]&amp;" "&amp;VLOOKUP(Tabla3[[#This Row],[id_detalle]],rubro_detalle[[Código]:[Rubro Detalle]],2,0)</f>
        <v>06.00.555 Productos del Mar</v>
      </c>
      <c r="E8060" s="33">
        <f t="shared" si="1380"/>
        <v>8</v>
      </c>
      <c r="F8060" s="47" t="str">
        <f t="shared" si="1381"/>
        <v>06.00.555-8</v>
      </c>
      <c r="G8060" s="37" t="s">
        <v>6405</v>
      </c>
      <c r="H8060" s="37">
        <v>343</v>
      </c>
    </row>
    <row r="8061" spans="1:8" x14ac:dyDescent="0.3">
      <c r="A8061" s="34" t="str">
        <f>+LEFT(Tabla3[[#This Row],[id_detalle]],2)</f>
        <v>06</v>
      </c>
      <c r="B8061" s="46" t="str">
        <f>VLOOKUP((LEFT(Tabla3[[#This Row],[id_detalle]],2)),id_rubro[[id]:[Rubro]],2,0)</f>
        <v>COMERCIO, ABASTECIMIENTO Y DISTRIBUCIÓN</v>
      </c>
      <c r="C8061" s="36" t="s">
        <v>1413</v>
      </c>
      <c r="D8061" s="45" t="str">
        <f>+Tabla3[[#This Row],[id_detalle]]&amp;" "&amp;VLOOKUP(Tabla3[[#This Row],[id_detalle]],rubro_detalle[[Código]:[Rubro Detalle]],2,0)</f>
        <v>06.00.555 Productos del Mar</v>
      </c>
      <c r="E8061" s="33">
        <f t="shared" si="1380"/>
        <v>9</v>
      </c>
      <c r="F8061" s="47" t="str">
        <f t="shared" si="1381"/>
        <v>06.00.555-9</v>
      </c>
      <c r="G8061" s="37" t="s">
        <v>6408</v>
      </c>
      <c r="H8061" s="37">
        <v>364</v>
      </c>
    </row>
    <row r="8062" spans="1:8" x14ac:dyDescent="0.3">
      <c r="A8062" s="34" t="str">
        <f>+LEFT(Tabla3[[#This Row],[id_detalle]],2)</f>
        <v>06</v>
      </c>
      <c r="B8062" s="46" t="str">
        <f>VLOOKUP((LEFT(Tabla3[[#This Row],[id_detalle]],2)),id_rubro[[id]:[Rubro]],2,0)</f>
        <v>COMERCIO, ABASTECIMIENTO Y DISTRIBUCIÓN</v>
      </c>
      <c r="C8062" s="36" t="s">
        <v>1413</v>
      </c>
      <c r="D8062" s="45" t="str">
        <f>+Tabla3[[#This Row],[id_detalle]]&amp;" "&amp;VLOOKUP(Tabla3[[#This Row],[id_detalle]],rubro_detalle[[Código]:[Rubro Detalle]],2,0)</f>
        <v>06.00.555 Productos del Mar</v>
      </c>
      <c r="E8062" s="33">
        <f t="shared" si="1380"/>
        <v>10</v>
      </c>
      <c r="F8062" s="47" t="str">
        <f t="shared" si="1381"/>
        <v>06.00.555-10</v>
      </c>
      <c r="G8062" s="37" t="s">
        <v>6449</v>
      </c>
      <c r="H8062" s="37">
        <v>471</v>
      </c>
    </row>
    <row r="8063" spans="1:8" x14ac:dyDescent="0.3">
      <c r="A8063" s="34" t="str">
        <f>+LEFT(Tabla3[[#This Row],[id_detalle]],2)</f>
        <v>06</v>
      </c>
      <c r="B8063" s="46" t="str">
        <f>VLOOKUP((LEFT(Tabla3[[#This Row],[id_detalle]],2)),id_rubro[[id]:[Rubro]],2,0)</f>
        <v>COMERCIO, ABASTECIMIENTO Y DISTRIBUCIÓN</v>
      </c>
      <c r="C8063" s="36" t="s">
        <v>1413</v>
      </c>
      <c r="D8063" s="45" t="str">
        <f>+Tabla3[[#This Row],[id_detalle]]&amp;" "&amp;VLOOKUP(Tabla3[[#This Row],[id_detalle]],rubro_detalle[[Código]:[Rubro Detalle]],2,0)</f>
        <v>06.00.555 Productos del Mar</v>
      </c>
      <c r="E8063" s="33">
        <f t="shared" si="1380"/>
        <v>11</v>
      </c>
      <c r="F8063" s="47" t="str">
        <f t="shared" si="1381"/>
        <v>06.00.555-11</v>
      </c>
      <c r="G8063" s="37" t="s">
        <v>6837</v>
      </c>
      <c r="H8063" s="37">
        <v>605</v>
      </c>
    </row>
    <row r="8064" spans="1:8" x14ac:dyDescent="0.3">
      <c r="A8064" s="34" t="str">
        <f>+LEFT(Tabla3[[#This Row],[id_detalle]],2)</f>
        <v>06</v>
      </c>
      <c r="B8064" s="46" t="str">
        <f>VLOOKUP((LEFT(Tabla3[[#This Row],[id_detalle]],2)),id_rubro[[id]:[Rubro]],2,0)</f>
        <v>COMERCIO, ABASTECIMIENTO Y DISTRIBUCIÓN</v>
      </c>
      <c r="C8064" s="36" t="s">
        <v>1413</v>
      </c>
      <c r="D8064" s="45" t="str">
        <f>+Tabla3[[#This Row],[id_detalle]]&amp;" "&amp;VLOOKUP(Tabla3[[#This Row],[id_detalle]],rubro_detalle[[Código]:[Rubro Detalle]],2,0)</f>
        <v>06.00.555 Productos del Mar</v>
      </c>
      <c r="E8064" s="33">
        <f t="shared" si="1380"/>
        <v>12</v>
      </c>
      <c r="F8064" s="47" t="str">
        <f t="shared" si="1381"/>
        <v>06.00.555-12</v>
      </c>
      <c r="G8064" s="37" t="s">
        <v>4840</v>
      </c>
      <c r="H8064" s="37">
        <v>615</v>
      </c>
    </row>
    <row r="8065" spans="1:8" x14ac:dyDescent="0.3">
      <c r="A8065" s="34" t="str">
        <f>+LEFT(Tabla3[[#This Row],[id_detalle]],2)</f>
        <v>06</v>
      </c>
      <c r="B8065" s="46" t="str">
        <f>VLOOKUP((LEFT(Tabla3[[#This Row],[id_detalle]],2)),id_rubro[[id]:[Rubro]],2,0)</f>
        <v>COMERCIO, ABASTECIMIENTO Y DISTRIBUCIÓN</v>
      </c>
      <c r="C8065" s="36" t="s">
        <v>1413</v>
      </c>
      <c r="D8065" s="45" t="str">
        <f>+Tabla3[[#This Row],[id_detalle]]&amp;" "&amp;VLOOKUP(Tabla3[[#This Row],[id_detalle]],rubro_detalle[[Código]:[Rubro Detalle]],2,0)</f>
        <v>06.00.555 Productos del Mar</v>
      </c>
      <c r="E8065" s="33">
        <f t="shared" ref="E8065:E8076" si="1382">+IF(D8065=D8064,E8064+1,1)</f>
        <v>13</v>
      </c>
      <c r="F8065" s="47" t="str">
        <f t="shared" ref="F8065:F8076" si="1383">+LEFT(D8065,9)&amp;"-"&amp;E8065</f>
        <v>06.00.555-13</v>
      </c>
      <c r="G8065" s="37" t="s">
        <v>2406</v>
      </c>
      <c r="H8065" s="37">
        <v>636</v>
      </c>
    </row>
    <row r="8066" spans="1:8" x14ac:dyDescent="0.3">
      <c r="A8066" s="34" t="str">
        <f>+LEFT(Tabla3[[#This Row],[id_detalle]],2)</f>
        <v>06</v>
      </c>
      <c r="B8066" s="46" t="str">
        <f>VLOOKUP((LEFT(Tabla3[[#This Row],[id_detalle]],2)),id_rubro[[id]:[Rubro]],2,0)</f>
        <v>COMERCIO, ABASTECIMIENTO Y DISTRIBUCIÓN</v>
      </c>
      <c r="C8066" s="36" t="s">
        <v>1413</v>
      </c>
      <c r="D8066" s="45" t="str">
        <f>+Tabla3[[#This Row],[id_detalle]]&amp;" "&amp;VLOOKUP(Tabla3[[#This Row],[id_detalle]],rubro_detalle[[Código]:[Rubro Detalle]],2,0)</f>
        <v>06.00.555 Productos del Mar</v>
      </c>
      <c r="E8066" s="33">
        <f t="shared" si="1382"/>
        <v>14</v>
      </c>
      <c r="F8066" s="47" t="str">
        <f t="shared" si="1383"/>
        <v>06.00.555-14</v>
      </c>
      <c r="G8066" s="37" t="s">
        <v>2493</v>
      </c>
      <c r="H8066" s="37">
        <v>653</v>
      </c>
    </row>
    <row r="8067" spans="1:8" x14ac:dyDescent="0.3">
      <c r="A8067" s="34" t="str">
        <f>+LEFT(Tabla3[[#This Row],[id_detalle]],2)</f>
        <v>06</v>
      </c>
      <c r="B8067" s="46" t="str">
        <f>VLOOKUP((LEFT(Tabla3[[#This Row],[id_detalle]],2)),id_rubro[[id]:[Rubro]],2,0)</f>
        <v>COMERCIO, ABASTECIMIENTO Y DISTRIBUCIÓN</v>
      </c>
      <c r="C8067" s="36" t="s">
        <v>1413</v>
      </c>
      <c r="D8067" s="45" t="str">
        <f>+Tabla3[[#This Row],[id_detalle]]&amp;" "&amp;VLOOKUP(Tabla3[[#This Row],[id_detalle]],rubro_detalle[[Código]:[Rubro Detalle]],2,0)</f>
        <v>06.00.555 Productos del Mar</v>
      </c>
      <c r="E8067" s="33">
        <f t="shared" si="1382"/>
        <v>15</v>
      </c>
      <c r="F8067" s="47" t="str">
        <f t="shared" si="1383"/>
        <v>06.00.555-15</v>
      </c>
      <c r="G8067" s="37" t="s">
        <v>6494</v>
      </c>
      <c r="H8067" s="37">
        <v>664</v>
      </c>
    </row>
    <row r="8068" spans="1:8" x14ac:dyDescent="0.3">
      <c r="A8068" s="34" t="str">
        <f>+LEFT(Tabla3[[#This Row],[id_detalle]],2)</f>
        <v>06</v>
      </c>
      <c r="B8068" s="46" t="str">
        <f>VLOOKUP((LEFT(Tabla3[[#This Row],[id_detalle]],2)),id_rubro[[id]:[Rubro]],2,0)</f>
        <v>COMERCIO, ABASTECIMIENTO Y DISTRIBUCIÓN</v>
      </c>
      <c r="C8068" s="36" t="s">
        <v>1413</v>
      </c>
      <c r="D8068" s="45" t="str">
        <f>+Tabla3[[#This Row],[id_detalle]]&amp;" "&amp;VLOOKUP(Tabla3[[#This Row],[id_detalle]],rubro_detalle[[Código]:[Rubro Detalle]],2,0)</f>
        <v>06.00.555 Productos del Mar</v>
      </c>
      <c r="E8068" s="33">
        <f t="shared" si="1382"/>
        <v>16</v>
      </c>
      <c r="F8068" s="47" t="str">
        <f t="shared" si="1383"/>
        <v>06.00.555-16</v>
      </c>
      <c r="G8068" s="37" t="s">
        <v>6496</v>
      </c>
      <c r="H8068" s="37">
        <v>664</v>
      </c>
    </row>
    <row r="8069" spans="1:8" x14ac:dyDescent="0.3">
      <c r="A8069" s="34" t="str">
        <f>+LEFT(Tabla3[[#This Row],[id_detalle]],2)</f>
        <v>06</v>
      </c>
      <c r="B8069" s="46" t="str">
        <f>VLOOKUP((LEFT(Tabla3[[#This Row],[id_detalle]],2)),id_rubro[[id]:[Rubro]],2,0)</f>
        <v>COMERCIO, ABASTECIMIENTO Y DISTRIBUCIÓN</v>
      </c>
      <c r="C8069" s="36" t="s">
        <v>1413</v>
      </c>
      <c r="D8069" s="45" t="str">
        <f>+Tabla3[[#This Row],[id_detalle]]&amp;" "&amp;VLOOKUP(Tabla3[[#This Row],[id_detalle]],rubro_detalle[[Código]:[Rubro Detalle]],2,0)</f>
        <v>06.00.555 Productos del Mar</v>
      </c>
      <c r="E8069" s="33">
        <f t="shared" si="1382"/>
        <v>17</v>
      </c>
      <c r="F8069" s="47" t="str">
        <f t="shared" si="1383"/>
        <v>06.00.555-17</v>
      </c>
      <c r="G8069" s="37" t="s">
        <v>6838</v>
      </c>
      <c r="H8069" s="37">
        <v>664</v>
      </c>
    </row>
    <row r="8070" spans="1:8" x14ac:dyDescent="0.3">
      <c r="A8070" s="34" t="str">
        <f>+LEFT(Tabla3[[#This Row],[id_detalle]],2)</f>
        <v>06</v>
      </c>
      <c r="B8070" s="46" t="str">
        <f>VLOOKUP((LEFT(Tabla3[[#This Row],[id_detalle]],2)),id_rubro[[id]:[Rubro]],2,0)</f>
        <v>COMERCIO, ABASTECIMIENTO Y DISTRIBUCIÓN</v>
      </c>
      <c r="C8070" s="36" t="s">
        <v>1413</v>
      </c>
      <c r="D8070" s="45" t="str">
        <f>+Tabla3[[#This Row],[id_detalle]]&amp;" "&amp;VLOOKUP(Tabla3[[#This Row],[id_detalle]],rubro_detalle[[Código]:[Rubro Detalle]],2,0)</f>
        <v>06.00.555 Productos del Mar</v>
      </c>
      <c r="E8070" s="33">
        <f t="shared" si="1382"/>
        <v>18</v>
      </c>
      <c r="F8070" s="47" t="str">
        <f t="shared" si="1383"/>
        <v>06.00.555-18</v>
      </c>
      <c r="G8070" s="37" t="s">
        <v>6497</v>
      </c>
      <c r="H8070" s="37">
        <v>664</v>
      </c>
    </row>
    <row r="8071" spans="1:8" x14ac:dyDescent="0.3">
      <c r="A8071" s="34" t="str">
        <f>+LEFT(Tabla3[[#This Row],[id_detalle]],2)</f>
        <v>06</v>
      </c>
      <c r="B8071" s="46" t="str">
        <f>VLOOKUP((LEFT(Tabla3[[#This Row],[id_detalle]],2)),id_rubro[[id]:[Rubro]],2,0)</f>
        <v>COMERCIO, ABASTECIMIENTO Y DISTRIBUCIÓN</v>
      </c>
      <c r="C8071" s="36" t="s">
        <v>1413</v>
      </c>
      <c r="D8071" s="45" t="str">
        <f>+Tabla3[[#This Row],[id_detalle]]&amp;" "&amp;VLOOKUP(Tabla3[[#This Row],[id_detalle]],rubro_detalle[[Código]:[Rubro Detalle]],2,0)</f>
        <v>06.00.555 Productos del Mar</v>
      </c>
      <c r="E8071" s="33">
        <f t="shared" si="1382"/>
        <v>19</v>
      </c>
      <c r="F8071" s="47" t="str">
        <f t="shared" si="1383"/>
        <v>06.00.555-19</v>
      </c>
      <c r="G8071" s="37" t="s">
        <v>2501</v>
      </c>
      <c r="H8071" s="37">
        <v>665</v>
      </c>
    </row>
    <row r="8072" spans="1:8" x14ac:dyDescent="0.3">
      <c r="A8072" s="34" t="str">
        <f>+LEFT(Tabla3[[#This Row],[id_detalle]],2)</f>
        <v>06</v>
      </c>
      <c r="B8072" s="46" t="str">
        <f>VLOOKUP((LEFT(Tabla3[[#This Row],[id_detalle]],2)),id_rubro[[id]:[Rubro]],2,0)</f>
        <v>COMERCIO, ABASTECIMIENTO Y DISTRIBUCIÓN</v>
      </c>
      <c r="C8072" s="36" t="s">
        <v>1413</v>
      </c>
      <c r="D8072" s="45" t="str">
        <f>+Tabla3[[#This Row],[id_detalle]]&amp;" "&amp;VLOOKUP(Tabla3[[#This Row],[id_detalle]],rubro_detalle[[Código]:[Rubro Detalle]],2,0)</f>
        <v>06.00.555 Productos del Mar</v>
      </c>
      <c r="E8072" s="33">
        <f t="shared" si="1382"/>
        <v>20</v>
      </c>
      <c r="F8072" s="47" t="str">
        <f t="shared" si="1383"/>
        <v>06.00.555-20</v>
      </c>
      <c r="G8072" s="37" t="s">
        <v>6839</v>
      </c>
      <c r="H8072" s="37">
        <v>665</v>
      </c>
    </row>
    <row r="8073" spans="1:8" x14ac:dyDescent="0.3">
      <c r="A8073" s="34" t="str">
        <f>+LEFT(Tabla3[[#This Row],[id_detalle]],2)</f>
        <v>06</v>
      </c>
      <c r="B8073" s="46" t="str">
        <f>VLOOKUP((LEFT(Tabla3[[#This Row],[id_detalle]],2)),id_rubro[[id]:[Rubro]],2,0)</f>
        <v>COMERCIO, ABASTECIMIENTO Y DISTRIBUCIÓN</v>
      </c>
      <c r="C8073" s="36" t="s">
        <v>1413</v>
      </c>
      <c r="D8073" s="45" t="str">
        <f>+Tabla3[[#This Row],[id_detalle]]&amp;" "&amp;VLOOKUP(Tabla3[[#This Row],[id_detalle]],rubro_detalle[[Código]:[Rubro Detalle]],2,0)</f>
        <v>06.00.555 Productos del Mar</v>
      </c>
      <c r="E8073" s="33">
        <f t="shared" si="1382"/>
        <v>21</v>
      </c>
      <c r="F8073" s="47" t="str">
        <f t="shared" si="1383"/>
        <v>06.00.555-21</v>
      </c>
      <c r="G8073" s="37" t="s">
        <v>6516</v>
      </c>
      <c r="H8073" s="37">
        <v>727</v>
      </c>
    </row>
    <row r="8074" spans="1:8" x14ac:dyDescent="0.3">
      <c r="A8074" s="34" t="str">
        <f>+LEFT(Tabla3[[#This Row],[id_detalle]],2)</f>
        <v>06</v>
      </c>
      <c r="B8074" s="46" t="str">
        <f>VLOOKUP((LEFT(Tabla3[[#This Row],[id_detalle]],2)),id_rubro[[id]:[Rubro]],2,0)</f>
        <v>COMERCIO, ABASTECIMIENTO Y DISTRIBUCIÓN</v>
      </c>
      <c r="C8074" s="36" t="s">
        <v>1413</v>
      </c>
      <c r="D8074" s="45" t="str">
        <f>+Tabla3[[#This Row],[id_detalle]]&amp;" "&amp;VLOOKUP(Tabla3[[#This Row],[id_detalle]],rubro_detalle[[Código]:[Rubro Detalle]],2,0)</f>
        <v>06.00.555 Productos del Mar</v>
      </c>
      <c r="E8074" s="33">
        <f t="shared" si="1382"/>
        <v>22</v>
      </c>
      <c r="F8074" s="47" t="str">
        <f t="shared" si="1383"/>
        <v>06.00.555-22</v>
      </c>
      <c r="G8074" s="37" t="s">
        <v>6840</v>
      </c>
      <c r="H8074" s="37">
        <v>763</v>
      </c>
    </row>
    <row r="8075" spans="1:8" x14ac:dyDescent="0.3">
      <c r="A8075" s="34" t="str">
        <f>+LEFT(Tabla3[[#This Row],[id_detalle]],2)</f>
        <v>06</v>
      </c>
      <c r="B8075" s="46" t="str">
        <f>VLOOKUP((LEFT(Tabla3[[#This Row],[id_detalle]],2)),id_rubro[[id]:[Rubro]],2,0)</f>
        <v>COMERCIO, ABASTECIMIENTO Y DISTRIBUCIÓN</v>
      </c>
      <c r="C8075" s="36" t="s">
        <v>1413</v>
      </c>
      <c r="D8075" s="45" t="str">
        <f>+Tabla3[[#This Row],[id_detalle]]&amp;" "&amp;VLOOKUP(Tabla3[[#This Row],[id_detalle]],rubro_detalle[[Código]:[Rubro Detalle]],2,0)</f>
        <v>06.00.555 Productos del Mar</v>
      </c>
      <c r="E8075" s="33">
        <f t="shared" si="1382"/>
        <v>23</v>
      </c>
      <c r="F8075" s="47" t="str">
        <f t="shared" si="1383"/>
        <v>06.00.555-23</v>
      </c>
      <c r="G8075" s="37" t="s">
        <v>6533</v>
      </c>
      <c r="H8075" s="37">
        <v>769</v>
      </c>
    </row>
    <row r="8076" spans="1:8" x14ac:dyDescent="0.3">
      <c r="A8076" s="34" t="str">
        <f>+LEFT(Tabla3[[#This Row],[id_detalle]],2)</f>
        <v>06</v>
      </c>
      <c r="B8076" s="46" t="str">
        <f>VLOOKUP((LEFT(Tabla3[[#This Row],[id_detalle]],2)),id_rubro[[id]:[Rubro]],2,0)</f>
        <v>COMERCIO, ABASTECIMIENTO Y DISTRIBUCIÓN</v>
      </c>
      <c r="C8076" s="36" t="s">
        <v>1413</v>
      </c>
      <c r="D8076" s="45" t="str">
        <f>+Tabla3[[#This Row],[id_detalle]]&amp;" "&amp;VLOOKUP(Tabla3[[#This Row],[id_detalle]],rubro_detalle[[Código]:[Rubro Detalle]],2,0)</f>
        <v>06.00.555 Productos del Mar</v>
      </c>
      <c r="E8076" s="33">
        <f t="shared" si="1382"/>
        <v>24</v>
      </c>
      <c r="F8076" s="47" t="str">
        <f t="shared" si="1383"/>
        <v>06.00.555-24</v>
      </c>
      <c r="G8076" s="37" t="s">
        <v>6841</v>
      </c>
      <c r="H8076" s="37">
        <v>770</v>
      </c>
    </row>
    <row r="8077" spans="1:8" x14ac:dyDescent="0.3">
      <c r="A8077" s="34" t="str">
        <f>+LEFT(Tabla3[[#This Row],[id_detalle]],2)</f>
        <v>06</v>
      </c>
      <c r="B8077" s="46" t="str">
        <f>VLOOKUP((LEFT(Tabla3[[#This Row],[id_detalle]],2)),id_rubro[[id]:[Rubro]],2,0)</f>
        <v>COMERCIO, ABASTECIMIENTO Y DISTRIBUCIÓN</v>
      </c>
      <c r="C8077" s="36" t="s">
        <v>1413</v>
      </c>
      <c r="D8077" s="45" t="str">
        <f>+Tabla3[[#This Row],[id_detalle]]&amp;" "&amp;VLOOKUP(Tabla3[[#This Row],[id_detalle]],rubro_detalle[[Código]:[Rubro Detalle]],2,0)</f>
        <v>06.00.555 Productos del Mar</v>
      </c>
      <c r="E8077" s="33">
        <f t="shared" ref="E8077:E8090" si="1384">+IF(D8077=D8076,E8076+1,1)</f>
        <v>25</v>
      </c>
      <c r="F8077" s="47" t="str">
        <f t="shared" ref="F8077:F8090" si="1385">+LEFT(D8077,9)&amp;"-"&amp;E8077</f>
        <v>06.00.555-25</v>
      </c>
      <c r="G8077" s="37" t="s">
        <v>6568</v>
      </c>
      <c r="H8077" s="37">
        <v>785</v>
      </c>
    </row>
    <row r="8078" spans="1:8" x14ac:dyDescent="0.3">
      <c r="A8078" s="34" t="str">
        <f>+LEFT(Tabla3[[#This Row],[id_detalle]],2)</f>
        <v>06</v>
      </c>
      <c r="B8078" s="46" t="str">
        <f>VLOOKUP((LEFT(Tabla3[[#This Row],[id_detalle]],2)),id_rubro[[id]:[Rubro]],2,0)</f>
        <v>COMERCIO, ABASTECIMIENTO Y DISTRIBUCIÓN</v>
      </c>
      <c r="C8078" s="36" t="s">
        <v>1413</v>
      </c>
      <c r="D8078" s="45" t="str">
        <f>+Tabla3[[#This Row],[id_detalle]]&amp;" "&amp;VLOOKUP(Tabla3[[#This Row],[id_detalle]],rubro_detalle[[Código]:[Rubro Detalle]],2,0)</f>
        <v>06.00.555 Productos del Mar</v>
      </c>
      <c r="E8078" s="33">
        <f t="shared" si="1384"/>
        <v>26</v>
      </c>
      <c r="F8078" s="47" t="str">
        <f t="shared" si="1385"/>
        <v>06.00.555-26</v>
      </c>
      <c r="G8078" s="37" t="s">
        <v>2509</v>
      </c>
      <c r="H8078" s="37">
        <v>806</v>
      </c>
    </row>
    <row r="8079" spans="1:8" x14ac:dyDescent="0.3">
      <c r="A8079" s="34" t="str">
        <f>+LEFT(Tabla3[[#This Row],[id_detalle]],2)</f>
        <v>06</v>
      </c>
      <c r="B8079" s="46" t="str">
        <f>VLOOKUP((LEFT(Tabla3[[#This Row],[id_detalle]],2)),id_rubro[[id]:[Rubro]],2,0)</f>
        <v>COMERCIO, ABASTECIMIENTO Y DISTRIBUCIÓN</v>
      </c>
      <c r="C8079" s="36" t="s">
        <v>1416</v>
      </c>
      <c r="D8079" s="45" t="str">
        <f>+Tabla3[[#This Row],[id_detalle]]&amp;" "&amp;VLOOKUP(Tabla3[[#This Row],[id_detalle]],rubro_detalle[[Código]:[Rubro Detalle]],2,0)</f>
        <v>06.00.561 Relojes y Joyas</v>
      </c>
      <c r="E8079" s="33">
        <f t="shared" si="1384"/>
        <v>1</v>
      </c>
      <c r="F8079" s="47" t="str">
        <f t="shared" si="1385"/>
        <v>06.00.561-1</v>
      </c>
      <c r="G8079" s="37" t="s">
        <v>6842</v>
      </c>
      <c r="H8079" s="37">
        <v>273</v>
      </c>
    </row>
    <row r="8080" spans="1:8" x14ac:dyDescent="0.3">
      <c r="A8080" s="34" t="str">
        <f>+LEFT(Tabla3[[#This Row],[id_detalle]],2)</f>
        <v>06</v>
      </c>
      <c r="B8080" s="46" t="str">
        <f>VLOOKUP((LEFT(Tabla3[[#This Row],[id_detalle]],2)),id_rubro[[id]:[Rubro]],2,0)</f>
        <v>COMERCIO, ABASTECIMIENTO Y DISTRIBUCIÓN</v>
      </c>
      <c r="C8080" s="36" t="s">
        <v>1416</v>
      </c>
      <c r="D8080" s="45" t="str">
        <f>+Tabla3[[#This Row],[id_detalle]]&amp;" "&amp;VLOOKUP(Tabla3[[#This Row],[id_detalle]],rubro_detalle[[Código]:[Rubro Detalle]],2,0)</f>
        <v>06.00.561 Relojes y Joyas</v>
      </c>
      <c r="E8080" s="33">
        <f t="shared" si="1384"/>
        <v>2</v>
      </c>
      <c r="F8080" s="47" t="str">
        <f t="shared" si="1385"/>
        <v>06.00.561-2</v>
      </c>
      <c r="G8080" s="37" t="s">
        <v>6843</v>
      </c>
      <c r="H8080" s="37">
        <v>367</v>
      </c>
    </row>
    <row r="8081" spans="1:8" x14ac:dyDescent="0.3">
      <c r="A8081" s="34" t="str">
        <f>+LEFT(Tabla3[[#This Row],[id_detalle]],2)</f>
        <v>06</v>
      </c>
      <c r="B8081" s="46" t="str">
        <f>VLOOKUP((LEFT(Tabla3[[#This Row],[id_detalle]],2)),id_rubro[[id]:[Rubro]],2,0)</f>
        <v>COMERCIO, ABASTECIMIENTO Y DISTRIBUCIÓN</v>
      </c>
      <c r="C8081" s="36" t="s">
        <v>1416</v>
      </c>
      <c r="D8081" s="45" t="str">
        <f>+Tabla3[[#This Row],[id_detalle]]&amp;" "&amp;VLOOKUP(Tabla3[[#This Row],[id_detalle]],rubro_detalle[[Código]:[Rubro Detalle]],2,0)</f>
        <v>06.00.561 Relojes y Joyas</v>
      </c>
      <c r="E8081" s="33">
        <f t="shared" si="1384"/>
        <v>3</v>
      </c>
      <c r="F8081" s="47" t="str">
        <f t="shared" si="1385"/>
        <v>06.00.561-3</v>
      </c>
      <c r="G8081" s="37" t="s">
        <v>6724</v>
      </c>
      <c r="H8081" s="37">
        <v>442</v>
      </c>
    </row>
    <row r="8082" spans="1:8" x14ac:dyDescent="0.3">
      <c r="A8082" s="34" t="str">
        <f>+LEFT(Tabla3[[#This Row],[id_detalle]],2)</f>
        <v>06</v>
      </c>
      <c r="B8082" s="46" t="str">
        <f>VLOOKUP((LEFT(Tabla3[[#This Row],[id_detalle]],2)),id_rubro[[id]:[Rubro]],2,0)</f>
        <v>COMERCIO, ABASTECIMIENTO Y DISTRIBUCIÓN</v>
      </c>
      <c r="C8082" s="36" t="s">
        <v>1416</v>
      </c>
      <c r="D8082" s="45" t="str">
        <f>+Tabla3[[#This Row],[id_detalle]]&amp;" "&amp;VLOOKUP(Tabla3[[#This Row],[id_detalle]],rubro_detalle[[Código]:[Rubro Detalle]],2,0)</f>
        <v>06.00.561 Relojes y Joyas</v>
      </c>
      <c r="E8082" s="33">
        <f t="shared" si="1384"/>
        <v>4</v>
      </c>
      <c r="F8082" s="47" t="str">
        <f t="shared" si="1385"/>
        <v>06.00.561-4</v>
      </c>
      <c r="G8082" s="37" t="s">
        <v>6729</v>
      </c>
      <c r="H8082" s="37">
        <v>485</v>
      </c>
    </row>
    <row r="8083" spans="1:8" x14ac:dyDescent="0.3">
      <c r="A8083" s="34" t="str">
        <f>+LEFT(Tabla3[[#This Row],[id_detalle]],2)</f>
        <v>06</v>
      </c>
      <c r="B8083" s="46" t="str">
        <f>VLOOKUP((LEFT(Tabla3[[#This Row],[id_detalle]],2)),id_rubro[[id]:[Rubro]],2,0)</f>
        <v>COMERCIO, ABASTECIMIENTO Y DISTRIBUCIÓN</v>
      </c>
      <c r="C8083" s="36" t="s">
        <v>1416</v>
      </c>
      <c r="D8083" s="45" t="str">
        <f>+Tabla3[[#This Row],[id_detalle]]&amp;" "&amp;VLOOKUP(Tabla3[[#This Row],[id_detalle]],rubro_detalle[[Código]:[Rubro Detalle]],2,0)</f>
        <v>06.00.561 Relojes y Joyas</v>
      </c>
      <c r="E8083" s="33">
        <f t="shared" si="1384"/>
        <v>5</v>
      </c>
      <c r="F8083" s="47" t="str">
        <f t="shared" si="1385"/>
        <v>06.00.561-5</v>
      </c>
      <c r="G8083" s="37" t="s">
        <v>6835</v>
      </c>
      <c r="H8083" s="37">
        <v>488</v>
      </c>
    </row>
    <row r="8084" spans="1:8" x14ac:dyDescent="0.3">
      <c r="A8084" s="34" t="str">
        <f>+LEFT(Tabla3[[#This Row],[id_detalle]],2)</f>
        <v>06</v>
      </c>
      <c r="B8084" s="46" t="str">
        <f>VLOOKUP((LEFT(Tabla3[[#This Row],[id_detalle]],2)),id_rubro[[id]:[Rubro]],2,0)</f>
        <v>COMERCIO, ABASTECIMIENTO Y DISTRIBUCIÓN</v>
      </c>
      <c r="C8084" s="36" t="s">
        <v>1416</v>
      </c>
      <c r="D8084" s="45" t="str">
        <f>+Tabla3[[#This Row],[id_detalle]]&amp;" "&amp;VLOOKUP(Tabla3[[#This Row],[id_detalle]],rubro_detalle[[Código]:[Rubro Detalle]],2,0)</f>
        <v>06.00.561 Relojes y Joyas</v>
      </c>
      <c r="E8084" s="33">
        <f t="shared" si="1384"/>
        <v>6</v>
      </c>
      <c r="F8084" s="47" t="str">
        <f t="shared" si="1385"/>
        <v>06.00.561-6</v>
      </c>
      <c r="G8084" s="37" t="s">
        <v>6734</v>
      </c>
      <c r="H8084" s="37">
        <v>514</v>
      </c>
    </row>
    <row r="8085" spans="1:8" x14ac:dyDescent="0.3">
      <c r="A8085" s="34" t="str">
        <f>+LEFT(Tabla3[[#This Row],[id_detalle]],2)</f>
        <v>06</v>
      </c>
      <c r="B8085" s="46" t="str">
        <f>VLOOKUP((LEFT(Tabla3[[#This Row],[id_detalle]],2)),id_rubro[[id]:[Rubro]],2,0)</f>
        <v>COMERCIO, ABASTECIMIENTO Y DISTRIBUCIÓN</v>
      </c>
      <c r="C8085" s="36" t="s">
        <v>1416</v>
      </c>
      <c r="D8085" s="45" t="str">
        <f>+Tabla3[[#This Row],[id_detalle]]&amp;" "&amp;VLOOKUP(Tabla3[[#This Row],[id_detalle]],rubro_detalle[[Código]:[Rubro Detalle]],2,0)</f>
        <v>06.00.561 Relojes y Joyas</v>
      </c>
      <c r="E8085" s="33">
        <f t="shared" si="1384"/>
        <v>7</v>
      </c>
      <c r="F8085" s="47" t="str">
        <f t="shared" si="1385"/>
        <v>06.00.561-7</v>
      </c>
      <c r="G8085" s="37" t="s">
        <v>6735</v>
      </c>
      <c r="H8085" s="37">
        <v>515</v>
      </c>
    </row>
    <row r="8086" spans="1:8" x14ac:dyDescent="0.3">
      <c r="A8086" s="34" t="str">
        <f>+LEFT(Tabla3[[#This Row],[id_detalle]],2)</f>
        <v>06</v>
      </c>
      <c r="B8086" s="46" t="str">
        <f>VLOOKUP((LEFT(Tabla3[[#This Row],[id_detalle]],2)),id_rubro[[id]:[Rubro]],2,0)</f>
        <v>COMERCIO, ABASTECIMIENTO Y DISTRIBUCIÓN</v>
      </c>
      <c r="C8086" s="36" t="s">
        <v>1416</v>
      </c>
      <c r="D8086" s="45" t="str">
        <f>+Tabla3[[#This Row],[id_detalle]]&amp;" "&amp;VLOOKUP(Tabla3[[#This Row],[id_detalle]],rubro_detalle[[Código]:[Rubro Detalle]],2,0)</f>
        <v>06.00.561 Relojes y Joyas</v>
      </c>
      <c r="E8086" s="33">
        <f t="shared" si="1384"/>
        <v>8</v>
      </c>
      <c r="F8086" s="47" t="str">
        <f t="shared" si="1385"/>
        <v>06.00.561-8</v>
      </c>
      <c r="G8086" s="37" t="s">
        <v>4134</v>
      </c>
      <c r="H8086" s="37">
        <v>571</v>
      </c>
    </row>
    <row r="8087" spans="1:8" x14ac:dyDescent="0.3">
      <c r="A8087" s="34" t="str">
        <f>+LEFT(Tabla3[[#This Row],[id_detalle]],2)</f>
        <v>06</v>
      </c>
      <c r="B8087" s="46" t="str">
        <f>VLOOKUP((LEFT(Tabla3[[#This Row],[id_detalle]],2)),id_rubro[[id]:[Rubro]],2,0)</f>
        <v>COMERCIO, ABASTECIMIENTO Y DISTRIBUCIÓN</v>
      </c>
      <c r="C8087" s="36" t="s">
        <v>1416</v>
      </c>
      <c r="D8087" s="45" t="str">
        <f>+Tabla3[[#This Row],[id_detalle]]&amp;" "&amp;VLOOKUP(Tabla3[[#This Row],[id_detalle]],rubro_detalle[[Código]:[Rubro Detalle]],2,0)</f>
        <v>06.00.561 Relojes y Joyas</v>
      </c>
      <c r="E8087" s="33">
        <f t="shared" si="1384"/>
        <v>9</v>
      </c>
      <c r="F8087" s="47" t="str">
        <f t="shared" si="1385"/>
        <v>06.00.561-9</v>
      </c>
      <c r="G8087" s="37" t="s">
        <v>6844</v>
      </c>
      <c r="H8087" s="37">
        <v>754</v>
      </c>
    </row>
    <row r="8088" spans="1:8" x14ac:dyDescent="0.3">
      <c r="A8088" s="34" t="str">
        <f>+LEFT(Tabla3[[#This Row],[id_detalle]],2)</f>
        <v>06</v>
      </c>
      <c r="B8088" s="46" t="str">
        <f>VLOOKUP((LEFT(Tabla3[[#This Row],[id_detalle]],2)),id_rubro[[id]:[Rubro]],2,0)</f>
        <v>COMERCIO, ABASTECIMIENTO Y DISTRIBUCIÓN</v>
      </c>
      <c r="C8088" s="36" t="s">
        <v>1418</v>
      </c>
      <c r="D8088" s="45" t="str">
        <f>+Tabla3[[#This Row],[id_detalle]]&amp;" "&amp;VLOOKUP(Tabla3[[#This Row],[id_detalle]],rubro_detalle[[Código]:[Rubro Detalle]],2,0)</f>
        <v>06.00.581 Restaurantes</v>
      </c>
      <c r="E8088" s="33">
        <f t="shared" si="1384"/>
        <v>1</v>
      </c>
      <c r="F8088" s="47" t="str">
        <f t="shared" si="1385"/>
        <v>06.00.581-1</v>
      </c>
      <c r="G8088" s="37" t="s">
        <v>2800</v>
      </c>
      <c r="H8088" s="37">
        <v>157</v>
      </c>
    </row>
    <row r="8089" spans="1:8" x14ac:dyDescent="0.3">
      <c r="A8089" s="34" t="str">
        <f>+LEFT(Tabla3[[#This Row],[id_detalle]],2)</f>
        <v>06</v>
      </c>
      <c r="B8089" s="46" t="str">
        <f>VLOOKUP((LEFT(Tabla3[[#This Row],[id_detalle]],2)),id_rubro[[id]:[Rubro]],2,0)</f>
        <v>COMERCIO, ABASTECIMIENTO Y DISTRIBUCIÓN</v>
      </c>
      <c r="C8089" s="36" t="s">
        <v>1418</v>
      </c>
      <c r="D8089" s="45" t="str">
        <f>+Tabla3[[#This Row],[id_detalle]]&amp;" "&amp;VLOOKUP(Tabla3[[#This Row],[id_detalle]],rubro_detalle[[Código]:[Rubro Detalle]],2,0)</f>
        <v>06.00.581 Restaurantes</v>
      </c>
      <c r="E8089" s="33">
        <f t="shared" si="1384"/>
        <v>2</v>
      </c>
      <c r="F8089" s="47" t="str">
        <f t="shared" si="1385"/>
        <v>06.00.581-2</v>
      </c>
      <c r="G8089" s="37" t="s">
        <v>3344</v>
      </c>
      <c r="H8089" s="37">
        <v>193</v>
      </c>
    </row>
    <row r="8090" spans="1:8" x14ac:dyDescent="0.3">
      <c r="A8090" s="34" t="str">
        <f>+LEFT(Tabla3[[#This Row],[id_detalle]],2)</f>
        <v>06</v>
      </c>
      <c r="B8090" s="46" t="str">
        <f>VLOOKUP((LEFT(Tabla3[[#This Row],[id_detalle]],2)),id_rubro[[id]:[Rubro]],2,0)</f>
        <v>COMERCIO, ABASTECIMIENTO Y DISTRIBUCIÓN</v>
      </c>
      <c r="C8090" s="36" t="s">
        <v>1418</v>
      </c>
      <c r="D8090" s="45" t="str">
        <f>+Tabla3[[#This Row],[id_detalle]]&amp;" "&amp;VLOOKUP(Tabla3[[#This Row],[id_detalle]],rubro_detalle[[Código]:[Rubro Detalle]],2,0)</f>
        <v>06.00.581 Restaurantes</v>
      </c>
      <c r="E8090" s="33">
        <f t="shared" si="1384"/>
        <v>3</v>
      </c>
      <c r="F8090" s="47" t="str">
        <f t="shared" si="1385"/>
        <v>06.00.581-3</v>
      </c>
      <c r="G8090" s="37" t="s">
        <v>6845</v>
      </c>
      <c r="H8090" s="37">
        <v>210</v>
      </c>
    </row>
    <row r="8091" spans="1:8" x14ac:dyDescent="0.3">
      <c r="A8091" s="34" t="str">
        <f>+LEFT(Tabla3[[#This Row],[id_detalle]],2)</f>
        <v>06</v>
      </c>
      <c r="B8091" s="46" t="str">
        <f>VLOOKUP((LEFT(Tabla3[[#This Row],[id_detalle]],2)),id_rubro[[id]:[Rubro]],2,0)</f>
        <v>COMERCIO, ABASTECIMIENTO Y DISTRIBUCIÓN</v>
      </c>
      <c r="C8091" s="36" t="s">
        <v>1418</v>
      </c>
      <c r="D8091" s="45" t="str">
        <f>+Tabla3[[#This Row],[id_detalle]]&amp;" "&amp;VLOOKUP(Tabla3[[#This Row],[id_detalle]],rubro_detalle[[Código]:[Rubro Detalle]],2,0)</f>
        <v>06.00.581 Restaurantes</v>
      </c>
      <c r="E8091" s="33">
        <f t="shared" ref="E8091:E8093" si="1386">+IF(D8091=D8090,E8090+1,1)</f>
        <v>4</v>
      </c>
      <c r="F8091" s="47" t="str">
        <f t="shared" ref="F8091:F8093" si="1387">+LEFT(D8091,9)&amp;"-"&amp;E8091</f>
        <v>06.00.581-4</v>
      </c>
      <c r="G8091" s="37" t="s">
        <v>6092</v>
      </c>
      <c r="H8091" s="37">
        <v>252</v>
      </c>
    </row>
    <row r="8092" spans="1:8" x14ac:dyDescent="0.3">
      <c r="A8092" s="34" t="str">
        <f>+LEFT(Tabla3[[#This Row],[id_detalle]],2)</f>
        <v>06</v>
      </c>
      <c r="B8092" s="46" t="str">
        <f>VLOOKUP((LEFT(Tabla3[[#This Row],[id_detalle]],2)),id_rubro[[id]:[Rubro]],2,0)</f>
        <v>COMERCIO, ABASTECIMIENTO Y DISTRIBUCIÓN</v>
      </c>
      <c r="C8092" s="36" t="s">
        <v>1418</v>
      </c>
      <c r="D8092" s="45" t="str">
        <f>+Tabla3[[#This Row],[id_detalle]]&amp;" "&amp;VLOOKUP(Tabla3[[#This Row],[id_detalle]],rubro_detalle[[Código]:[Rubro Detalle]],2,0)</f>
        <v>06.00.581 Restaurantes</v>
      </c>
      <c r="E8092" s="33">
        <f t="shared" si="1386"/>
        <v>5</v>
      </c>
      <c r="F8092" s="47" t="str">
        <f t="shared" si="1387"/>
        <v>06.00.581-5</v>
      </c>
      <c r="G8092" s="37" t="s">
        <v>6596</v>
      </c>
      <c r="H8092" s="37">
        <v>261</v>
      </c>
    </row>
    <row r="8093" spans="1:8" x14ac:dyDescent="0.3">
      <c r="A8093" s="34" t="str">
        <f>+LEFT(Tabla3[[#This Row],[id_detalle]],2)</f>
        <v>06</v>
      </c>
      <c r="B8093" s="46" t="str">
        <f>VLOOKUP((LEFT(Tabla3[[#This Row],[id_detalle]],2)),id_rubro[[id]:[Rubro]],2,0)</f>
        <v>COMERCIO, ABASTECIMIENTO Y DISTRIBUCIÓN</v>
      </c>
      <c r="C8093" s="36" t="s">
        <v>1418</v>
      </c>
      <c r="D8093" s="45" t="str">
        <f>+Tabla3[[#This Row],[id_detalle]]&amp;" "&amp;VLOOKUP(Tabla3[[#This Row],[id_detalle]],rubro_detalle[[Código]:[Rubro Detalle]],2,0)</f>
        <v>06.00.581 Restaurantes</v>
      </c>
      <c r="E8093" s="33">
        <f t="shared" si="1386"/>
        <v>6</v>
      </c>
      <c r="F8093" s="47" t="str">
        <f t="shared" si="1387"/>
        <v>06.00.581-6</v>
      </c>
      <c r="G8093" s="37" t="s">
        <v>6846</v>
      </c>
      <c r="H8093" s="37">
        <v>275</v>
      </c>
    </row>
    <row r="8094" spans="1:8" x14ac:dyDescent="0.3">
      <c r="A8094" s="34" t="str">
        <f>+LEFT(Tabla3[[#This Row],[id_detalle]],2)</f>
        <v>06</v>
      </c>
      <c r="B8094" s="46" t="str">
        <f>VLOOKUP((LEFT(Tabla3[[#This Row],[id_detalle]],2)),id_rubro[[id]:[Rubro]],2,0)</f>
        <v>COMERCIO, ABASTECIMIENTO Y DISTRIBUCIÓN</v>
      </c>
      <c r="C8094" s="36" t="s">
        <v>1418</v>
      </c>
      <c r="D8094" s="45" t="str">
        <f>+Tabla3[[#This Row],[id_detalle]]&amp;" "&amp;VLOOKUP(Tabla3[[#This Row],[id_detalle]],rubro_detalle[[Código]:[Rubro Detalle]],2,0)</f>
        <v>06.00.581 Restaurantes</v>
      </c>
      <c r="E8094" s="33">
        <f t="shared" ref="E8094:E8099" si="1388">+IF(D8094=D8093,E8093+1,1)</f>
        <v>7</v>
      </c>
      <c r="F8094" s="47" t="str">
        <f t="shared" ref="F8094:F8099" si="1389">+LEFT(D8094,9)&amp;"-"&amp;E8094</f>
        <v>06.00.581-7</v>
      </c>
      <c r="G8094" s="37" t="s">
        <v>6847</v>
      </c>
      <c r="H8094" s="37">
        <v>275</v>
      </c>
    </row>
    <row r="8095" spans="1:8" x14ac:dyDescent="0.3">
      <c r="A8095" s="34" t="str">
        <f>+LEFT(Tabla3[[#This Row],[id_detalle]],2)</f>
        <v>06</v>
      </c>
      <c r="B8095" s="46" t="str">
        <f>VLOOKUP((LEFT(Tabla3[[#This Row],[id_detalle]],2)),id_rubro[[id]:[Rubro]],2,0)</f>
        <v>COMERCIO, ABASTECIMIENTO Y DISTRIBUCIÓN</v>
      </c>
      <c r="C8095" s="36" t="s">
        <v>1418</v>
      </c>
      <c r="D8095" s="45" t="str">
        <f>+Tabla3[[#This Row],[id_detalle]]&amp;" "&amp;VLOOKUP(Tabla3[[#This Row],[id_detalle]],rubro_detalle[[Código]:[Rubro Detalle]],2,0)</f>
        <v>06.00.581 Restaurantes</v>
      </c>
      <c r="E8095" s="33">
        <f t="shared" si="1388"/>
        <v>8</v>
      </c>
      <c r="F8095" s="47" t="str">
        <f t="shared" si="1389"/>
        <v>06.00.581-8</v>
      </c>
      <c r="G8095" s="37" t="s">
        <v>6848</v>
      </c>
      <c r="H8095" s="37">
        <v>299</v>
      </c>
    </row>
    <row r="8096" spans="1:8" x14ac:dyDescent="0.3">
      <c r="A8096" s="34" t="str">
        <f>+LEFT(Tabla3[[#This Row],[id_detalle]],2)</f>
        <v>06</v>
      </c>
      <c r="B8096" s="46" t="str">
        <f>VLOOKUP((LEFT(Tabla3[[#This Row],[id_detalle]],2)),id_rubro[[id]:[Rubro]],2,0)</f>
        <v>COMERCIO, ABASTECIMIENTO Y DISTRIBUCIÓN</v>
      </c>
      <c r="C8096" s="36" t="s">
        <v>1418</v>
      </c>
      <c r="D8096" s="45" t="str">
        <f>+Tabla3[[#This Row],[id_detalle]]&amp;" "&amp;VLOOKUP(Tabla3[[#This Row],[id_detalle]],rubro_detalle[[Código]:[Rubro Detalle]],2,0)</f>
        <v>06.00.581 Restaurantes</v>
      </c>
      <c r="E8096" s="33">
        <f t="shared" si="1388"/>
        <v>9</v>
      </c>
      <c r="F8096" s="47" t="str">
        <f t="shared" si="1389"/>
        <v>06.00.581-9</v>
      </c>
      <c r="G8096" s="37" t="s">
        <v>6301</v>
      </c>
      <c r="H8096" s="37">
        <v>300</v>
      </c>
    </row>
    <row r="8097" spans="1:8" x14ac:dyDescent="0.3">
      <c r="A8097" s="34" t="str">
        <f>+LEFT(Tabla3[[#This Row],[id_detalle]],2)</f>
        <v>06</v>
      </c>
      <c r="B8097" s="46" t="str">
        <f>VLOOKUP((LEFT(Tabla3[[#This Row],[id_detalle]],2)),id_rubro[[id]:[Rubro]],2,0)</f>
        <v>COMERCIO, ABASTECIMIENTO Y DISTRIBUCIÓN</v>
      </c>
      <c r="C8097" s="36" t="s">
        <v>1418</v>
      </c>
      <c r="D8097" s="45" t="str">
        <f>+Tabla3[[#This Row],[id_detalle]]&amp;" "&amp;VLOOKUP(Tabla3[[#This Row],[id_detalle]],rubro_detalle[[Código]:[Rubro Detalle]],2,0)</f>
        <v>06.00.581 Restaurantes</v>
      </c>
      <c r="E8097" s="33">
        <f t="shared" si="1388"/>
        <v>10</v>
      </c>
      <c r="F8097" s="47" t="str">
        <f t="shared" si="1389"/>
        <v>06.00.581-10</v>
      </c>
      <c r="G8097" s="37" t="s">
        <v>3328</v>
      </c>
      <c r="H8097" s="37">
        <v>355</v>
      </c>
    </row>
    <row r="8098" spans="1:8" x14ac:dyDescent="0.3">
      <c r="A8098" s="34" t="str">
        <f>+LEFT(Tabla3[[#This Row],[id_detalle]],2)</f>
        <v>06</v>
      </c>
      <c r="B8098" s="46" t="str">
        <f>VLOOKUP((LEFT(Tabla3[[#This Row],[id_detalle]],2)),id_rubro[[id]:[Rubro]],2,0)</f>
        <v>COMERCIO, ABASTECIMIENTO Y DISTRIBUCIÓN</v>
      </c>
      <c r="C8098" s="36" t="s">
        <v>1418</v>
      </c>
      <c r="D8098" s="45" t="str">
        <f>+Tabla3[[#This Row],[id_detalle]]&amp;" "&amp;VLOOKUP(Tabla3[[#This Row],[id_detalle]],rubro_detalle[[Código]:[Rubro Detalle]],2,0)</f>
        <v>06.00.581 Restaurantes</v>
      </c>
      <c r="E8098" s="33">
        <f t="shared" si="1388"/>
        <v>11</v>
      </c>
      <c r="F8098" s="47" t="str">
        <f t="shared" si="1389"/>
        <v>06.00.581-11</v>
      </c>
      <c r="G8098" s="37" t="s">
        <v>6314</v>
      </c>
      <c r="H8098" s="37">
        <v>396</v>
      </c>
    </row>
    <row r="8099" spans="1:8" x14ac:dyDescent="0.3">
      <c r="A8099" s="34" t="str">
        <f>+LEFT(Tabla3[[#This Row],[id_detalle]],2)</f>
        <v>06</v>
      </c>
      <c r="B8099" s="46" t="str">
        <f>VLOOKUP((LEFT(Tabla3[[#This Row],[id_detalle]],2)),id_rubro[[id]:[Rubro]],2,0)</f>
        <v>COMERCIO, ABASTECIMIENTO Y DISTRIBUCIÓN</v>
      </c>
      <c r="C8099" s="36" t="s">
        <v>1418</v>
      </c>
      <c r="D8099" s="45" t="str">
        <f>+Tabla3[[#This Row],[id_detalle]]&amp;" "&amp;VLOOKUP(Tabla3[[#This Row],[id_detalle]],rubro_detalle[[Código]:[Rubro Detalle]],2,0)</f>
        <v>06.00.581 Restaurantes</v>
      </c>
      <c r="E8099" s="33">
        <f t="shared" si="1388"/>
        <v>12</v>
      </c>
      <c r="F8099" s="47" t="str">
        <f t="shared" si="1389"/>
        <v>06.00.581-12</v>
      </c>
      <c r="G8099" s="37" t="s">
        <v>6601</v>
      </c>
      <c r="H8099" s="37">
        <v>400</v>
      </c>
    </row>
    <row r="8100" spans="1:8" x14ac:dyDescent="0.3">
      <c r="A8100" s="34" t="str">
        <f>+LEFT(Tabla3[[#This Row],[id_detalle]],2)</f>
        <v>06</v>
      </c>
      <c r="B8100" s="46" t="str">
        <f>VLOOKUP((LEFT(Tabla3[[#This Row],[id_detalle]],2)),id_rubro[[id]:[Rubro]],2,0)</f>
        <v>COMERCIO, ABASTECIMIENTO Y DISTRIBUCIÓN</v>
      </c>
      <c r="C8100" s="36" t="s">
        <v>1418</v>
      </c>
      <c r="D8100" s="45" t="str">
        <f>+Tabla3[[#This Row],[id_detalle]]&amp;" "&amp;VLOOKUP(Tabla3[[#This Row],[id_detalle]],rubro_detalle[[Código]:[Rubro Detalle]],2,0)</f>
        <v>06.00.581 Restaurantes</v>
      </c>
      <c r="E8100" s="33">
        <f t="shared" ref="E8100:E8113" si="1390">+IF(D8100=D8099,E8099+1,1)</f>
        <v>13</v>
      </c>
      <c r="F8100" s="47" t="str">
        <f t="shared" ref="F8100:F8113" si="1391">+LEFT(D8100,9)&amp;"-"&amp;E8100</f>
        <v>06.00.581-13</v>
      </c>
      <c r="G8100" s="37" t="s">
        <v>6849</v>
      </c>
      <c r="H8100" s="37">
        <v>401</v>
      </c>
    </row>
    <row r="8101" spans="1:8" x14ac:dyDescent="0.3">
      <c r="A8101" s="34" t="str">
        <f>+LEFT(Tabla3[[#This Row],[id_detalle]],2)</f>
        <v>06</v>
      </c>
      <c r="B8101" s="46" t="str">
        <f>VLOOKUP((LEFT(Tabla3[[#This Row],[id_detalle]],2)),id_rubro[[id]:[Rubro]],2,0)</f>
        <v>COMERCIO, ABASTECIMIENTO Y DISTRIBUCIÓN</v>
      </c>
      <c r="C8101" s="36" t="s">
        <v>1418</v>
      </c>
      <c r="D8101" s="45" t="str">
        <f>+Tabla3[[#This Row],[id_detalle]]&amp;" "&amp;VLOOKUP(Tabla3[[#This Row],[id_detalle]],rubro_detalle[[Código]:[Rubro Detalle]],2,0)</f>
        <v>06.00.581 Restaurantes</v>
      </c>
      <c r="E8101" s="33">
        <f t="shared" si="1390"/>
        <v>14</v>
      </c>
      <c r="F8101" s="47" t="str">
        <f t="shared" si="1391"/>
        <v>06.00.581-14</v>
      </c>
      <c r="G8101" s="37" t="s">
        <v>6850</v>
      </c>
      <c r="H8101" s="37">
        <v>487</v>
      </c>
    </row>
    <row r="8102" spans="1:8" x14ac:dyDescent="0.3">
      <c r="A8102" s="34" t="str">
        <f>+LEFT(Tabla3[[#This Row],[id_detalle]],2)</f>
        <v>06</v>
      </c>
      <c r="B8102" s="46" t="str">
        <f>VLOOKUP((LEFT(Tabla3[[#This Row],[id_detalle]],2)),id_rubro[[id]:[Rubro]],2,0)</f>
        <v>COMERCIO, ABASTECIMIENTO Y DISTRIBUCIÓN</v>
      </c>
      <c r="C8102" s="36" t="s">
        <v>1418</v>
      </c>
      <c r="D8102" s="45" t="str">
        <f>+Tabla3[[#This Row],[id_detalle]]&amp;" "&amp;VLOOKUP(Tabla3[[#This Row],[id_detalle]],rubro_detalle[[Código]:[Rubro Detalle]],2,0)</f>
        <v>06.00.581 Restaurantes</v>
      </c>
      <c r="E8102" s="33">
        <f t="shared" si="1390"/>
        <v>15</v>
      </c>
      <c r="F8102" s="47" t="str">
        <f t="shared" si="1391"/>
        <v>06.00.581-15</v>
      </c>
      <c r="G8102" s="37" t="s">
        <v>6614</v>
      </c>
      <c r="H8102" s="37">
        <v>496</v>
      </c>
    </row>
    <row r="8103" spans="1:8" x14ac:dyDescent="0.3">
      <c r="A8103" s="34" t="str">
        <f>+LEFT(Tabla3[[#This Row],[id_detalle]],2)</f>
        <v>06</v>
      </c>
      <c r="B8103" s="46" t="str">
        <f>VLOOKUP((LEFT(Tabla3[[#This Row],[id_detalle]],2)),id_rubro[[id]:[Rubro]],2,0)</f>
        <v>COMERCIO, ABASTECIMIENTO Y DISTRIBUCIÓN</v>
      </c>
      <c r="C8103" s="36" t="s">
        <v>1418</v>
      </c>
      <c r="D8103" s="45" t="str">
        <f>+Tabla3[[#This Row],[id_detalle]]&amp;" "&amp;VLOOKUP(Tabla3[[#This Row],[id_detalle]],rubro_detalle[[Código]:[Rubro Detalle]],2,0)</f>
        <v>06.00.581 Restaurantes</v>
      </c>
      <c r="E8103" s="33">
        <f t="shared" si="1390"/>
        <v>16</v>
      </c>
      <c r="F8103" s="47" t="str">
        <f t="shared" si="1391"/>
        <v>06.00.581-16</v>
      </c>
      <c r="G8103" s="37" t="s">
        <v>6615</v>
      </c>
      <c r="H8103" s="37">
        <v>497</v>
      </c>
    </row>
    <row r="8104" spans="1:8" x14ac:dyDescent="0.3">
      <c r="A8104" s="34" t="str">
        <f>+LEFT(Tabla3[[#This Row],[id_detalle]],2)</f>
        <v>06</v>
      </c>
      <c r="B8104" s="46" t="str">
        <f>VLOOKUP((LEFT(Tabla3[[#This Row],[id_detalle]],2)),id_rubro[[id]:[Rubro]],2,0)</f>
        <v>COMERCIO, ABASTECIMIENTO Y DISTRIBUCIÓN</v>
      </c>
      <c r="C8104" s="36" t="s">
        <v>1418</v>
      </c>
      <c r="D8104" s="45" t="str">
        <f>+Tabla3[[#This Row],[id_detalle]]&amp;" "&amp;VLOOKUP(Tabla3[[#This Row],[id_detalle]],rubro_detalle[[Código]:[Rubro Detalle]],2,0)</f>
        <v>06.00.581 Restaurantes</v>
      </c>
      <c r="E8104" s="33">
        <f t="shared" si="1390"/>
        <v>17</v>
      </c>
      <c r="F8104" s="47" t="str">
        <f t="shared" si="1391"/>
        <v>06.00.581-17</v>
      </c>
      <c r="G8104" s="37" t="s">
        <v>6624</v>
      </c>
      <c r="H8104" s="37">
        <v>498</v>
      </c>
    </row>
    <row r="8105" spans="1:8" x14ac:dyDescent="0.3">
      <c r="A8105" s="34" t="str">
        <f>+LEFT(Tabla3[[#This Row],[id_detalle]],2)</f>
        <v>06</v>
      </c>
      <c r="B8105" s="46" t="str">
        <f>VLOOKUP((LEFT(Tabla3[[#This Row],[id_detalle]],2)),id_rubro[[id]:[Rubro]],2,0)</f>
        <v>COMERCIO, ABASTECIMIENTO Y DISTRIBUCIÓN</v>
      </c>
      <c r="C8105" s="36" t="s">
        <v>1418</v>
      </c>
      <c r="D8105" s="45" t="str">
        <f>+Tabla3[[#This Row],[id_detalle]]&amp;" "&amp;VLOOKUP(Tabla3[[#This Row],[id_detalle]],rubro_detalle[[Código]:[Rubro Detalle]],2,0)</f>
        <v>06.00.581 Restaurantes</v>
      </c>
      <c r="E8105" s="33">
        <f t="shared" si="1390"/>
        <v>18</v>
      </c>
      <c r="F8105" s="47" t="str">
        <f t="shared" si="1391"/>
        <v>06.00.581-18</v>
      </c>
      <c r="G8105" s="37" t="s">
        <v>6646</v>
      </c>
      <c r="H8105" s="37">
        <v>500</v>
      </c>
    </row>
    <row r="8106" spans="1:8" x14ac:dyDescent="0.3">
      <c r="A8106" s="34" t="str">
        <f>+LEFT(Tabla3[[#This Row],[id_detalle]],2)</f>
        <v>06</v>
      </c>
      <c r="B8106" s="46" t="str">
        <f>VLOOKUP((LEFT(Tabla3[[#This Row],[id_detalle]],2)),id_rubro[[id]:[Rubro]],2,0)</f>
        <v>COMERCIO, ABASTECIMIENTO Y DISTRIBUCIÓN</v>
      </c>
      <c r="C8106" s="36" t="s">
        <v>1418</v>
      </c>
      <c r="D8106" s="45" t="str">
        <f>+Tabla3[[#This Row],[id_detalle]]&amp;" "&amp;VLOOKUP(Tabla3[[#This Row],[id_detalle]],rubro_detalle[[Código]:[Rubro Detalle]],2,0)</f>
        <v>06.00.581 Restaurantes</v>
      </c>
      <c r="E8106" s="33">
        <f t="shared" si="1390"/>
        <v>19</v>
      </c>
      <c r="F8106" s="47" t="str">
        <f t="shared" si="1391"/>
        <v>06.00.581-19</v>
      </c>
      <c r="G8106" s="37" t="s">
        <v>6650</v>
      </c>
      <c r="H8106" s="37">
        <v>501</v>
      </c>
    </row>
    <row r="8107" spans="1:8" x14ac:dyDescent="0.3">
      <c r="A8107" s="34" t="str">
        <f>+LEFT(Tabla3[[#This Row],[id_detalle]],2)</f>
        <v>06</v>
      </c>
      <c r="B8107" s="46" t="str">
        <f>VLOOKUP((LEFT(Tabla3[[#This Row],[id_detalle]],2)),id_rubro[[id]:[Rubro]],2,0)</f>
        <v>COMERCIO, ABASTECIMIENTO Y DISTRIBUCIÓN</v>
      </c>
      <c r="C8107" s="36" t="s">
        <v>1418</v>
      </c>
      <c r="D8107" s="45" t="str">
        <f>+Tabla3[[#This Row],[id_detalle]]&amp;" "&amp;VLOOKUP(Tabla3[[#This Row],[id_detalle]],rubro_detalle[[Código]:[Rubro Detalle]],2,0)</f>
        <v>06.00.581 Restaurantes</v>
      </c>
      <c r="E8107" s="33">
        <f t="shared" si="1390"/>
        <v>20</v>
      </c>
      <c r="F8107" s="47" t="str">
        <f t="shared" si="1391"/>
        <v>06.00.581-20</v>
      </c>
      <c r="G8107" s="37" t="s">
        <v>5877</v>
      </c>
      <c r="H8107" s="37">
        <v>501</v>
      </c>
    </row>
    <row r="8108" spans="1:8" x14ac:dyDescent="0.3">
      <c r="A8108" s="34" t="str">
        <f>+LEFT(Tabla3[[#This Row],[id_detalle]],2)</f>
        <v>06</v>
      </c>
      <c r="B8108" s="46" t="str">
        <f>VLOOKUP((LEFT(Tabla3[[#This Row],[id_detalle]],2)),id_rubro[[id]:[Rubro]],2,0)</f>
        <v>COMERCIO, ABASTECIMIENTO Y DISTRIBUCIÓN</v>
      </c>
      <c r="C8108" s="36" t="s">
        <v>1418</v>
      </c>
      <c r="D8108" s="45" t="str">
        <f>+Tabla3[[#This Row],[id_detalle]]&amp;" "&amp;VLOOKUP(Tabla3[[#This Row],[id_detalle]],rubro_detalle[[Código]:[Rubro Detalle]],2,0)</f>
        <v>06.00.581 Restaurantes</v>
      </c>
      <c r="E8108" s="33">
        <f t="shared" si="1390"/>
        <v>21</v>
      </c>
      <c r="F8108" s="47" t="str">
        <f t="shared" si="1391"/>
        <v>06.00.581-21</v>
      </c>
      <c r="G8108" s="37" t="s">
        <v>6651</v>
      </c>
      <c r="H8108" s="37">
        <v>501</v>
      </c>
    </row>
    <row r="8109" spans="1:8" x14ac:dyDescent="0.3">
      <c r="A8109" s="34" t="str">
        <f>+LEFT(Tabla3[[#This Row],[id_detalle]],2)</f>
        <v>06</v>
      </c>
      <c r="B8109" s="46" t="str">
        <f>VLOOKUP((LEFT(Tabla3[[#This Row],[id_detalle]],2)),id_rubro[[id]:[Rubro]],2,0)</f>
        <v>COMERCIO, ABASTECIMIENTO Y DISTRIBUCIÓN</v>
      </c>
      <c r="C8109" s="36" t="s">
        <v>1418</v>
      </c>
      <c r="D8109" s="45" t="str">
        <f>+Tabla3[[#This Row],[id_detalle]]&amp;" "&amp;VLOOKUP(Tabla3[[#This Row],[id_detalle]],rubro_detalle[[Código]:[Rubro Detalle]],2,0)</f>
        <v>06.00.581 Restaurantes</v>
      </c>
      <c r="E8109" s="33">
        <f t="shared" si="1390"/>
        <v>22</v>
      </c>
      <c r="F8109" s="47" t="str">
        <f t="shared" si="1391"/>
        <v>06.00.581-22</v>
      </c>
      <c r="G8109" s="37" t="s">
        <v>6653</v>
      </c>
      <c r="H8109" s="37">
        <v>502</v>
      </c>
    </row>
    <row r="8110" spans="1:8" x14ac:dyDescent="0.3">
      <c r="A8110" s="34" t="str">
        <f>+LEFT(Tabla3[[#This Row],[id_detalle]],2)</f>
        <v>06</v>
      </c>
      <c r="B8110" s="46" t="str">
        <f>VLOOKUP((LEFT(Tabla3[[#This Row],[id_detalle]],2)),id_rubro[[id]:[Rubro]],2,0)</f>
        <v>COMERCIO, ABASTECIMIENTO Y DISTRIBUCIÓN</v>
      </c>
      <c r="C8110" s="36" t="s">
        <v>1418</v>
      </c>
      <c r="D8110" s="45" t="str">
        <f>+Tabla3[[#This Row],[id_detalle]]&amp;" "&amp;VLOOKUP(Tabla3[[#This Row],[id_detalle]],rubro_detalle[[Código]:[Rubro Detalle]],2,0)</f>
        <v>06.00.581 Restaurantes</v>
      </c>
      <c r="E8110" s="33">
        <f t="shared" si="1390"/>
        <v>23</v>
      </c>
      <c r="F8110" s="47" t="str">
        <f t="shared" si="1391"/>
        <v>06.00.581-23</v>
      </c>
      <c r="G8110" s="37" t="s">
        <v>6851</v>
      </c>
      <c r="H8110" s="37">
        <v>503</v>
      </c>
    </row>
    <row r="8111" spans="1:8" x14ac:dyDescent="0.3">
      <c r="A8111" s="34" t="str">
        <f>+LEFT(Tabla3[[#This Row],[id_detalle]],2)</f>
        <v>06</v>
      </c>
      <c r="B8111" s="46" t="str">
        <f>VLOOKUP((LEFT(Tabla3[[#This Row],[id_detalle]],2)),id_rubro[[id]:[Rubro]],2,0)</f>
        <v>COMERCIO, ABASTECIMIENTO Y DISTRIBUCIÓN</v>
      </c>
      <c r="C8111" s="36" t="s">
        <v>1418</v>
      </c>
      <c r="D8111" s="45" t="str">
        <f>+Tabla3[[#This Row],[id_detalle]]&amp;" "&amp;VLOOKUP(Tabla3[[#This Row],[id_detalle]],rubro_detalle[[Código]:[Rubro Detalle]],2,0)</f>
        <v>06.00.581 Restaurantes</v>
      </c>
      <c r="E8111" s="33">
        <f t="shared" si="1390"/>
        <v>24</v>
      </c>
      <c r="F8111" s="47" t="str">
        <f t="shared" si="1391"/>
        <v>06.00.581-24</v>
      </c>
      <c r="G8111" s="37" t="s">
        <v>6667</v>
      </c>
      <c r="H8111" s="37">
        <v>503</v>
      </c>
    </row>
    <row r="8112" spans="1:8" x14ac:dyDescent="0.3">
      <c r="A8112" s="34" t="str">
        <f>+LEFT(Tabla3[[#This Row],[id_detalle]],2)</f>
        <v>06</v>
      </c>
      <c r="B8112" s="46" t="str">
        <f>VLOOKUP((LEFT(Tabla3[[#This Row],[id_detalle]],2)),id_rubro[[id]:[Rubro]],2,0)</f>
        <v>COMERCIO, ABASTECIMIENTO Y DISTRIBUCIÓN</v>
      </c>
      <c r="C8112" s="36" t="s">
        <v>1418</v>
      </c>
      <c r="D8112" s="45" t="str">
        <f>+Tabla3[[#This Row],[id_detalle]]&amp;" "&amp;VLOOKUP(Tabla3[[#This Row],[id_detalle]],rubro_detalle[[Código]:[Rubro Detalle]],2,0)</f>
        <v>06.00.581 Restaurantes</v>
      </c>
      <c r="E8112" s="33">
        <f t="shared" si="1390"/>
        <v>25</v>
      </c>
      <c r="F8112" s="47" t="str">
        <f t="shared" si="1391"/>
        <v>06.00.581-25</v>
      </c>
      <c r="G8112" s="37" t="s">
        <v>6668</v>
      </c>
      <c r="H8112" s="37">
        <v>503</v>
      </c>
    </row>
    <row r="8113" spans="1:8" x14ac:dyDescent="0.3">
      <c r="A8113" s="34" t="str">
        <f>+LEFT(Tabla3[[#This Row],[id_detalle]],2)</f>
        <v>06</v>
      </c>
      <c r="B8113" s="46" t="str">
        <f>VLOOKUP((LEFT(Tabla3[[#This Row],[id_detalle]],2)),id_rubro[[id]:[Rubro]],2,0)</f>
        <v>COMERCIO, ABASTECIMIENTO Y DISTRIBUCIÓN</v>
      </c>
      <c r="C8113" s="36" t="s">
        <v>1418</v>
      </c>
      <c r="D8113" s="45" t="str">
        <f>+Tabla3[[#This Row],[id_detalle]]&amp;" "&amp;VLOOKUP(Tabla3[[#This Row],[id_detalle]],rubro_detalle[[Código]:[Rubro Detalle]],2,0)</f>
        <v>06.00.581 Restaurantes</v>
      </c>
      <c r="E8113" s="33">
        <f t="shared" si="1390"/>
        <v>26</v>
      </c>
      <c r="F8113" s="47" t="str">
        <f t="shared" si="1391"/>
        <v>06.00.581-26</v>
      </c>
      <c r="G8113" s="37" t="s">
        <v>6852</v>
      </c>
      <c r="H8113" s="37">
        <v>572</v>
      </c>
    </row>
    <row r="8114" spans="1:8" x14ac:dyDescent="0.3">
      <c r="A8114" s="34" t="str">
        <f>+LEFT(Tabla3[[#This Row],[id_detalle]],2)</f>
        <v>06</v>
      </c>
      <c r="B8114" s="46" t="str">
        <f>VLOOKUP((LEFT(Tabla3[[#This Row],[id_detalle]],2)),id_rubro[[id]:[Rubro]],2,0)</f>
        <v>COMERCIO, ABASTECIMIENTO Y DISTRIBUCIÓN</v>
      </c>
      <c r="C8114" s="36" t="s">
        <v>1418</v>
      </c>
      <c r="D8114" s="45" t="str">
        <f>+Tabla3[[#This Row],[id_detalle]]&amp;" "&amp;VLOOKUP(Tabla3[[#This Row],[id_detalle]],rubro_detalle[[Código]:[Rubro Detalle]],2,0)</f>
        <v>06.00.581 Restaurantes</v>
      </c>
      <c r="E8114" s="33">
        <f t="shared" ref="E8114:E8139" si="1392">+IF(D8114=D8113,E8113+1,1)</f>
        <v>27</v>
      </c>
      <c r="F8114" s="47" t="str">
        <f t="shared" ref="F8114:F8139" si="1393">+LEFT(D8114,9)&amp;"-"&amp;E8114</f>
        <v>06.00.581-27</v>
      </c>
      <c r="G8114" s="37" t="s">
        <v>6853</v>
      </c>
      <c r="H8114" s="37">
        <v>585</v>
      </c>
    </row>
    <row r="8115" spans="1:8" x14ac:dyDescent="0.3">
      <c r="A8115" s="34" t="str">
        <f>+LEFT(Tabla3[[#This Row],[id_detalle]],2)</f>
        <v>06</v>
      </c>
      <c r="B8115" s="46" t="str">
        <f>VLOOKUP((LEFT(Tabla3[[#This Row],[id_detalle]],2)),id_rubro[[id]:[Rubro]],2,0)</f>
        <v>COMERCIO, ABASTECIMIENTO Y DISTRIBUCIÓN</v>
      </c>
      <c r="C8115" s="36" t="s">
        <v>1418</v>
      </c>
      <c r="D8115" s="45" t="str">
        <f>+Tabla3[[#This Row],[id_detalle]]&amp;" "&amp;VLOOKUP(Tabla3[[#This Row],[id_detalle]],rubro_detalle[[Código]:[Rubro Detalle]],2,0)</f>
        <v>06.00.581 Restaurantes</v>
      </c>
      <c r="E8115" s="33">
        <f t="shared" si="1392"/>
        <v>28</v>
      </c>
      <c r="F8115" s="47" t="str">
        <f t="shared" si="1393"/>
        <v>06.00.581-28</v>
      </c>
      <c r="G8115" s="37" t="s">
        <v>6675</v>
      </c>
      <c r="H8115" s="37">
        <v>604</v>
      </c>
    </row>
    <row r="8116" spans="1:8" x14ac:dyDescent="0.3">
      <c r="A8116" s="34" t="str">
        <f>+LEFT(Tabla3[[#This Row],[id_detalle]],2)</f>
        <v>06</v>
      </c>
      <c r="B8116" s="46" t="str">
        <f>VLOOKUP((LEFT(Tabla3[[#This Row],[id_detalle]],2)),id_rubro[[id]:[Rubro]],2,0)</f>
        <v>COMERCIO, ABASTECIMIENTO Y DISTRIBUCIÓN</v>
      </c>
      <c r="C8116" s="36" t="s">
        <v>1418</v>
      </c>
      <c r="D8116" s="45" t="str">
        <f>+Tabla3[[#This Row],[id_detalle]]&amp;" "&amp;VLOOKUP(Tabla3[[#This Row],[id_detalle]],rubro_detalle[[Código]:[Rubro Detalle]],2,0)</f>
        <v>06.00.581 Restaurantes</v>
      </c>
      <c r="E8116" s="33">
        <f t="shared" si="1392"/>
        <v>29</v>
      </c>
      <c r="F8116" s="47" t="str">
        <f t="shared" si="1393"/>
        <v>06.00.581-29</v>
      </c>
      <c r="G8116" s="37" t="s">
        <v>6854</v>
      </c>
      <c r="H8116" s="37">
        <v>706</v>
      </c>
    </row>
    <row r="8117" spans="1:8" x14ac:dyDescent="0.3">
      <c r="A8117" s="34" t="str">
        <f>+LEFT(Tabla3[[#This Row],[id_detalle]],2)</f>
        <v>06</v>
      </c>
      <c r="B8117" s="46" t="str">
        <f>VLOOKUP((LEFT(Tabla3[[#This Row],[id_detalle]],2)),id_rubro[[id]:[Rubro]],2,0)</f>
        <v>COMERCIO, ABASTECIMIENTO Y DISTRIBUCIÓN</v>
      </c>
      <c r="C8117" s="36" t="s">
        <v>1418</v>
      </c>
      <c r="D8117" s="45" t="str">
        <f>+Tabla3[[#This Row],[id_detalle]]&amp;" "&amp;VLOOKUP(Tabla3[[#This Row],[id_detalle]],rubro_detalle[[Código]:[Rubro Detalle]],2,0)</f>
        <v>06.00.581 Restaurantes</v>
      </c>
      <c r="E8117" s="33">
        <f t="shared" si="1392"/>
        <v>30</v>
      </c>
      <c r="F8117" s="47" t="str">
        <f t="shared" si="1393"/>
        <v>06.00.581-30</v>
      </c>
      <c r="G8117" s="37" t="s">
        <v>6855</v>
      </c>
      <c r="H8117" s="37">
        <v>706</v>
      </c>
    </row>
    <row r="8118" spans="1:8" x14ac:dyDescent="0.3">
      <c r="A8118" s="34" t="str">
        <f>+LEFT(Tabla3[[#This Row],[id_detalle]],2)</f>
        <v>06</v>
      </c>
      <c r="B8118" s="46" t="str">
        <f>VLOOKUP((LEFT(Tabla3[[#This Row],[id_detalle]],2)),id_rubro[[id]:[Rubro]],2,0)</f>
        <v>COMERCIO, ABASTECIMIENTO Y DISTRIBUCIÓN</v>
      </c>
      <c r="C8118" s="36" t="s">
        <v>1418</v>
      </c>
      <c r="D8118" s="45" t="str">
        <f>+Tabla3[[#This Row],[id_detalle]]&amp;" "&amp;VLOOKUP(Tabla3[[#This Row],[id_detalle]],rubro_detalle[[Código]:[Rubro Detalle]],2,0)</f>
        <v>06.00.581 Restaurantes</v>
      </c>
      <c r="E8118" s="33">
        <f t="shared" si="1392"/>
        <v>31</v>
      </c>
      <c r="F8118" s="47" t="str">
        <f t="shared" si="1393"/>
        <v>06.00.581-31</v>
      </c>
      <c r="G8118" s="37" t="s">
        <v>6505</v>
      </c>
      <c r="H8118" s="37">
        <v>707</v>
      </c>
    </row>
    <row r="8119" spans="1:8" x14ac:dyDescent="0.3">
      <c r="A8119" s="34" t="str">
        <f>+LEFT(Tabla3[[#This Row],[id_detalle]],2)</f>
        <v>06</v>
      </c>
      <c r="B8119" s="46" t="str">
        <f>VLOOKUP((LEFT(Tabla3[[#This Row],[id_detalle]],2)),id_rubro[[id]:[Rubro]],2,0)</f>
        <v>COMERCIO, ABASTECIMIENTO Y DISTRIBUCIÓN</v>
      </c>
      <c r="C8119" s="36" t="s">
        <v>1418</v>
      </c>
      <c r="D8119" s="45" t="str">
        <f>+Tabla3[[#This Row],[id_detalle]]&amp;" "&amp;VLOOKUP(Tabla3[[#This Row],[id_detalle]],rubro_detalle[[Código]:[Rubro Detalle]],2,0)</f>
        <v>06.00.581 Restaurantes</v>
      </c>
      <c r="E8119" s="33">
        <f t="shared" si="1392"/>
        <v>32</v>
      </c>
      <c r="F8119" s="47" t="str">
        <f t="shared" si="1393"/>
        <v>06.00.581-32</v>
      </c>
      <c r="G8119" s="37" t="s">
        <v>6856</v>
      </c>
      <c r="H8119" s="37">
        <v>707</v>
      </c>
    </row>
    <row r="8120" spans="1:8" x14ac:dyDescent="0.3">
      <c r="A8120" s="34" t="str">
        <f>+LEFT(Tabla3[[#This Row],[id_detalle]],2)</f>
        <v>06</v>
      </c>
      <c r="B8120" s="46" t="str">
        <f>VLOOKUP((LEFT(Tabla3[[#This Row],[id_detalle]],2)),id_rubro[[id]:[Rubro]],2,0)</f>
        <v>COMERCIO, ABASTECIMIENTO Y DISTRIBUCIÓN</v>
      </c>
      <c r="C8120" s="36" t="s">
        <v>1418</v>
      </c>
      <c r="D8120" s="45" t="str">
        <f>+Tabla3[[#This Row],[id_detalle]]&amp;" "&amp;VLOOKUP(Tabla3[[#This Row],[id_detalle]],rubro_detalle[[Código]:[Rubro Detalle]],2,0)</f>
        <v>06.00.581 Restaurantes</v>
      </c>
      <c r="E8120" s="33">
        <f t="shared" si="1392"/>
        <v>33</v>
      </c>
      <c r="F8120" s="47" t="str">
        <f t="shared" si="1393"/>
        <v>06.00.581-33</v>
      </c>
      <c r="G8120" s="37" t="s">
        <v>6857</v>
      </c>
      <c r="H8120" s="37">
        <v>707</v>
      </c>
    </row>
    <row r="8121" spans="1:8" x14ac:dyDescent="0.3">
      <c r="A8121" s="34" t="str">
        <f>+LEFT(Tabla3[[#This Row],[id_detalle]],2)</f>
        <v>06</v>
      </c>
      <c r="B8121" s="46" t="str">
        <f>VLOOKUP((LEFT(Tabla3[[#This Row],[id_detalle]],2)),id_rubro[[id]:[Rubro]],2,0)</f>
        <v>COMERCIO, ABASTECIMIENTO Y DISTRIBUCIÓN</v>
      </c>
      <c r="C8121" s="36" t="s">
        <v>1418</v>
      </c>
      <c r="D8121" s="45" t="str">
        <f>+Tabla3[[#This Row],[id_detalle]]&amp;" "&amp;VLOOKUP(Tabla3[[#This Row],[id_detalle]],rubro_detalle[[Código]:[Rubro Detalle]],2,0)</f>
        <v>06.00.581 Restaurantes</v>
      </c>
      <c r="E8121" s="33">
        <f t="shared" si="1392"/>
        <v>34</v>
      </c>
      <c r="F8121" s="47" t="str">
        <f t="shared" si="1393"/>
        <v>06.00.581-34</v>
      </c>
      <c r="G8121" s="37" t="s">
        <v>6858</v>
      </c>
      <c r="H8121" s="37">
        <v>707</v>
      </c>
    </row>
    <row r="8122" spans="1:8" x14ac:dyDescent="0.3">
      <c r="A8122" s="34" t="str">
        <f>+LEFT(Tabla3[[#This Row],[id_detalle]],2)</f>
        <v>06</v>
      </c>
      <c r="B8122" s="46" t="str">
        <f>VLOOKUP((LEFT(Tabla3[[#This Row],[id_detalle]],2)),id_rubro[[id]:[Rubro]],2,0)</f>
        <v>COMERCIO, ABASTECIMIENTO Y DISTRIBUCIÓN</v>
      </c>
      <c r="C8122" s="36" t="s">
        <v>1418</v>
      </c>
      <c r="D8122" s="45" t="str">
        <f>+Tabla3[[#This Row],[id_detalle]]&amp;" "&amp;VLOOKUP(Tabla3[[#This Row],[id_detalle]],rubro_detalle[[Código]:[Rubro Detalle]],2,0)</f>
        <v>06.00.581 Restaurantes</v>
      </c>
      <c r="E8122" s="33">
        <f t="shared" si="1392"/>
        <v>35</v>
      </c>
      <c r="F8122" s="47" t="str">
        <f t="shared" si="1393"/>
        <v>06.00.581-35</v>
      </c>
      <c r="G8122" s="37" t="s">
        <v>6859</v>
      </c>
      <c r="H8122" s="37">
        <v>707</v>
      </c>
    </row>
    <row r="8123" spans="1:8" x14ac:dyDescent="0.3">
      <c r="A8123" s="34" t="str">
        <f>+LEFT(Tabla3[[#This Row],[id_detalle]],2)</f>
        <v>06</v>
      </c>
      <c r="B8123" s="46" t="str">
        <f>VLOOKUP((LEFT(Tabla3[[#This Row],[id_detalle]],2)),id_rubro[[id]:[Rubro]],2,0)</f>
        <v>COMERCIO, ABASTECIMIENTO Y DISTRIBUCIÓN</v>
      </c>
      <c r="C8123" s="36" t="s">
        <v>1418</v>
      </c>
      <c r="D8123" s="45" t="str">
        <f>+Tabla3[[#This Row],[id_detalle]]&amp;" "&amp;VLOOKUP(Tabla3[[#This Row],[id_detalle]],rubro_detalle[[Código]:[Rubro Detalle]],2,0)</f>
        <v>06.00.581 Restaurantes</v>
      </c>
      <c r="E8123" s="33">
        <f t="shared" si="1392"/>
        <v>36</v>
      </c>
      <c r="F8123" s="47" t="str">
        <f t="shared" si="1393"/>
        <v>06.00.581-36</v>
      </c>
      <c r="G8123" s="37" t="s">
        <v>6860</v>
      </c>
      <c r="H8123" s="37">
        <v>710</v>
      </c>
    </row>
    <row r="8124" spans="1:8" x14ac:dyDescent="0.3">
      <c r="A8124" s="34" t="str">
        <f>+LEFT(Tabla3[[#This Row],[id_detalle]],2)</f>
        <v>06</v>
      </c>
      <c r="B8124" s="46" t="str">
        <f>VLOOKUP((LEFT(Tabla3[[#This Row],[id_detalle]],2)),id_rubro[[id]:[Rubro]],2,0)</f>
        <v>COMERCIO, ABASTECIMIENTO Y DISTRIBUCIÓN</v>
      </c>
      <c r="C8124" s="36" t="s">
        <v>1418</v>
      </c>
      <c r="D8124" s="45" t="str">
        <f>+Tabla3[[#This Row],[id_detalle]]&amp;" "&amp;VLOOKUP(Tabla3[[#This Row],[id_detalle]],rubro_detalle[[Código]:[Rubro Detalle]],2,0)</f>
        <v>06.00.581 Restaurantes</v>
      </c>
      <c r="E8124" s="33">
        <f t="shared" si="1392"/>
        <v>37</v>
      </c>
      <c r="F8124" s="47" t="str">
        <f t="shared" si="1393"/>
        <v>06.00.581-37</v>
      </c>
      <c r="G8124" s="37" t="s">
        <v>6681</v>
      </c>
      <c r="H8124" s="37">
        <v>719</v>
      </c>
    </row>
    <row r="8125" spans="1:8" x14ac:dyDescent="0.3">
      <c r="A8125" s="34" t="str">
        <f>+LEFT(Tabla3[[#This Row],[id_detalle]],2)</f>
        <v>06</v>
      </c>
      <c r="B8125" s="46" t="str">
        <f>VLOOKUP((LEFT(Tabla3[[#This Row],[id_detalle]],2)),id_rubro[[id]:[Rubro]],2,0)</f>
        <v>COMERCIO, ABASTECIMIENTO Y DISTRIBUCIÓN</v>
      </c>
      <c r="C8125" s="36" t="s">
        <v>1418</v>
      </c>
      <c r="D8125" s="45" t="str">
        <f>+Tabla3[[#This Row],[id_detalle]]&amp;" "&amp;VLOOKUP(Tabla3[[#This Row],[id_detalle]],rubro_detalle[[Código]:[Rubro Detalle]],2,0)</f>
        <v>06.00.581 Restaurantes</v>
      </c>
      <c r="E8125" s="33">
        <f t="shared" si="1392"/>
        <v>38</v>
      </c>
      <c r="F8125" s="47" t="str">
        <f t="shared" si="1393"/>
        <v>06.00.581-38</v>
      </c>
      <c r="G8125" s="37" t="s">
        <v>6861</v>
      </c>
      <c r="H8125" s="37">
        <v>720</v>
      </c>
    </row>
    <row r="8126" spans="1:8" x14ac:dyDescent="0.3">
      <c r="A8126" s="34" t="str">
        <f>+LEFT(Tabla3[[#This Row],[id_detalle]],2)</f>
        <v>06</v>
      </c>
      <c r="B8126" s="46" t="str">
        <f>VLOOKUP((LEFT(Tabla3[[#This Row],[id_detalle]],2)),id_rubro[[id]:[Rubro]],2,0)</f>
        <v>COMERCIO, ABASTECIMIENTO Y DISTRIBUCIÓN</v>
      </c>
      <c r="C8126" s="36" t="s">
        <v>1418</v>
      </c>
      <c r="D8126" s="45" t="str">
        <f>+Tabla3[[#This Row],[id_detalle]]&amp;" "&amp;VLOOKUP(Tabla3[[#This Row],[id_detalle]],rubro_detalle[[Código]:[Rubro Detalle]],2,0)</f>
        <v>06.00.581 Restaurantes</v>
      </c>
      <c r="E8126" s="33">
        <f t="shared" si="1392"/>
        <v>39</v>
      </c>
      <c r="F8126" s="47" t="str">
        <f t="shared" si="1393"/>
        <v>06.00.581-39</v>
      </c>
      <c r="G8126" s="37" t="s">
        <v>6218</v>
      </c>
      <c r="H8126" s="37">
        <v>761</v>
      </c>
    </row>
    <row r="8127" spans="1:8" x14ac:dyDescent="0.3">
      <c r="A8127" s="34" t="str">
        <f>+LEFT(Tabla3[[#This Row],[id_detalle]],2)</f>
        <v>06</v>
      </c>
      <c r="B8127" s="46" t="str">
        <f>VLOOKUP((LEFT(Tabla3[[#This Row],[id_detalle]],2)),id_rubro[[id]:[Rubro]],2,0)</f>
        <v>COMERCIO, ABASTECIMIENTO Y DISTRIBUCIÓN</v>
      </c>
      <c r="C8127" s="36" t="s">
        <v>1418</v>
      </c>
      <c r="D8127" s="45" t="str">
        <f>+Tabla3[[#This Row],[id_detalle]]&amp;" "&amp;VLOOKUP(Tabla3[[#This Row],[id_detalle]],rubro_detalle[[Código]:[Rubro Detalle]],2,0)</f>
        <v>06.00.581 Restaurantes</v>
      </c>
      <c r="E8127" s="33">
        <f t="shared" si="1392"/>
        <v>40</v>
      </c>
      <c r="F8127" s="47" t="str">
        <f t="shared" si="1393"/>
        <v>06.00.581-40</v>
      </c>
      <c r="G8127" s="38" t="s">
        <v>6315</v>
      </c>
      <c r="H8127" s="38">
        <v>772</v>
      </c>
    </row>
    <row r="8128" spans="1:8" x14ac:dyDescent="0.3">
      <c r="A8128" s="34" t="str">
        <f>+LEFT(Tabla3[[#This Row],[id_detalle]],2)</f>
        <v>06</v>
      </c>
      <c r="B8128" s="46" t="str">
        <f>VLOOKUP((LEFT(Tabla3[[#This Row],[id_detalle]],2)),id_rubro[[id]:[Rubro]],2,0)</f>
        <v>COMERCIO, ABASTECIMIENTO Y DISTRIBUCIÓN</v>
      </c>
      <c r="C8128" s="36" t="s">
        <v>1418</v>
      </c>
      <c r="D8128" s="45" t="str">
        <f>+Tabla3[[#This Row],[id_detalle]]&amp;" "&amp;VLOOKUP(Tabla3[[#This Row],[id_detalle]],rubro_detalle[[Código]:[Rubro Detalle]],2,0)</f>
        <v>06.00.581 Restaurantes</v>
      </c>
      <c r="E8128" s="33">
        <f t="shared" si="1392"/>
        <v>41</v>
      </c>
      <c r="F8128" s="47" t="str">
        <f t="shared" si="1393"/>
        <v>06.00.581-41</v>
      </c>
      <c r="G8128" s="37" t="s">
        <v>6862</v>
      </c>
      <c r="H8128" s="37">
        <v>807</v>
      </c>
    </row>
    <row r="8129" spans="1:8" x14ac:dyDescent="0.3">
      <c r="A8129" s="34" t="str">
        <f>+LEFT(Tabla3[[#This Row],[id_detalle]],2)</f>
        <v>06</v>
      </c>
      <c r="B8129" s="46" t="str">
        <f>VLOOKUP((LEFT(Tabla3[[#This Row],[id_detalle]],2)),id_rubro[[id]:[Rubro]],2,0)</f>
        <v>COMERCIO, ABASTECIMIENTO Y DISTRIBUCIÓN</v>
      </c>
      <c r="C8129" s="36" t="s">
        <v>1418</v>
      </c>
      <c r="D8129" s="45" t="str">
        <f>+Tabla3[[#This Row],[id_detalle]]&amp;" "&amp;VLOOKUP(Tabla3[[#This Row],[id_detalle]],rubro_detalle[[Código]:[Rubro Detalle]],2,0)</f>
        <v>06.00.581 Restaurantes</v>
      </c>
      <c r="E8129" s="33">
        <f t="shared" si="1392"/>
        <v>42</v>
      </c>
      <c r="F8129" s="47" t="str">
        <f t="shared" si="1393"/>
        <v>06.00.581-42</v>
      </c>
      <c r="G8129" s="37" t="s">
        <v>6694</v>
      </c>
      <c r="H8129" s="37">
        <v>827</v>
      </c>
    </row>
    <row r="8130" spans="1:8" x14ac:dyDescent="0.3">
      <c r="A8130" s="34" t="str">
        <f>+LEFT(Tabla3[[#This Row],[id_detalle]],2)</f>
        <v>06</v>
      </c>
      <c r="B8130" s="46" t="str">
        <f>VLOOKUP((LEFT(Tabla3[[#This Row],[id_detalle]],2)),id_rubro[[id]:[Rubro]],2,0)</f>
        <v>COMERCIO, ABASTECIMIENTO Y DISTRIBUCIÓN</v>
      </c>
      <c r="C8130" s="36" t="s">
        <v>1418</v>
      </c>
      <c r="D8130" s="45" t="str">
        <f>+Tabla3[[#This Row],[id_detalle]]&amp;" "&amp;VLOOKUP(Tabla3[[#This Row],[id_detalle]],rubro_detalle[[Código]:[Rubro Detalle]],2,0)</f>
        <v>06.00.581 Restaurantes</v>
      </c>
      <c r="E8130" s="33">
        <f t="shared" si="1392"/>
        <v>43</v>
      </c>
      <c r="F8130" s="47" t="str">
        <f t="shared" si="1393"/>
        <v>06.00.581-43</v>
      </c>
      <c r="G8130" s="37" t="s">
        <v>6695</v>
      </c>
      <c r="H8130" s="37">
        <v>846</v>
      </c>
    </row>
    <row r="8131" spans="1:8" x14ac:dyDescent="0.3">
      <c r="A8131" s="34" t="str">
        <f>+LEFT(Tabla3[[#This Row],[id_detalle]],2)</f>
        <v>06</v>
      </c>
      <c r="B8131" s="46" t="str">
        <f>VLOOKUP((LEFT(Tabla3[[#This Row],[id_detalle]],2)),id_rubro[[id]:[Rubro]],2,0)</f>
        <v>COMERCIO, ABASTECIMIENTO Y DISTRIBUCIÓN</v>
      </c>
      <c r="C8131" s="36" t="s">
        <v>1419</v>
      </c>
      <c r="D8131" s="45" t="str">
        <f>+Tabla3[[#This Row],[id_detalle]]&amp;" "&amp;VLOOKUP(Tabla3[[#This Row],[id_detalle]],rubro_detalle[[Código]:[Rubro Detalle]],2,0)</f>
        <v>06.00.585 Salón de Té</v>
      </c>
      <c r="E8131" s="33">
        <f t="shared" si="1392"/>
        <v>1</v>
      </c>
      <c r="F8131" s="47" t="str">
        <f t="shared" si="1393"/>
        <v>06.00.585-1</v>
      </c>
      <c r="G8131" s="37" t="s">
        <v>3328</v>
      </c>
      <c r="H8131" s="37">
        <v>355</v>
      </c>
    </row>
    <row r="8132" spans="1:8" x14ac:dyDescent="0.3">
      <c r="A8132" s="34" t="str">
        <f>+LEFT(Tabla3[[#This Row],[id_detalle]],2)</f>
        <v>06</v>
      </c>
      <c r="B8132" s="46" t="str">
        <f>VLOOKUP((LEFT(Tabla3[[#This Row],[id_detalle]],2)),id_rubro[[id]:[Rubro]],2,0)</f>
        <v>COMERCIO, ABASTECIMIENTO Y DISTRIBUCIÓN</v>
      </c>
      <c r="C8132" s="36" t="s">
        <v>1419</v>
      </c>
      <c r="D8132" s="45" t="str">
        <f>+Tabla3[[#This Row],[id_detalle]]&amp;" "&amp;VLOOKUP(Tabla3[[#This Row],[id_detalle]],rubro_detalle[[Código]:[Rubro Detalle]],2,0)</f>
        <v>06.00.585 Salón de Té</v>
      </c>
      <c r="E8132" s="33">
        <f t="shared" si="1392"/>
        <v>2</v>
      </c>
      <c r="F8132" s="47" t="str">
        <f t="shared" si="1393"/>
        <v>06.00.585-2</v>
      </c>
      <c r="G8132" s="37" t="s">
        <v>6668</v>
      </c>
      <c r="H8132" s="37">
        <v>503</v>
      </c>
    </row>
    <row r="8133" spans="1:8" x14ac:dyDescent="0.3">
      <c r="A8133" s="34" t="str">
        <f>+LEFT(Tabla3[[#This Row],[id_detalle]],2)</f>
        <v>06</v>
      </c>
      <c r="B8133" s="46" t="str">
        <f>VLOOKUP((LEFT(Tabla3[[#This Row],[id_detalle]],2)),id_rubro[[id]:[Rubro]],2,0)</f>
        <v>COMERCIO, ABASTECIMIENTO Y DISTRIBUCIÓN</v>
      </c>
      <c r="C8133" s="36" t="s">
        <v>1419</v>
      </c>
      <c r="D8133" s="45" t="str">
        <f>+Tabla3[[#This Row],[id_detalle]]&amp;" "&amp;VLOOKUP(Tabla3[[#This Row],[id_detalle]],rubro_detalle[[Código]:[Rubro Detalle]],2,0)</f>
        <v>06.00.585 Salón de Té</v>
      </c>
      <c r="E8133" s="33">
        <f t="shared" si="1392"/>
        <v>3</v>
      </c>
      <c r="F8133" s="47" t="str">
        <f t="shared" si="1393"/>
        <v>06.00.585-3</v>
      </c>
      <c r="G8133" s="37" t="s">
        <v>6302</v>
      </c>
      <c r="H8133" s="37">
        <v>788</v>
      </c>
    </row>
    <row r="8134" spans="1:8" x14ac:dyDescent="0.3">
      <c r="A8134" s="34" t="str">
        <f>+LEFT(Tabla3[[#This Row],[id_detalle]],2)</f>
        <v>06</v>
      </c>
      <c r="B8134" s="46" t="str">
        <f>VLOOKUP((LEFT(Tabla3[[#This Row],[id_detalle]],2)),id_rubro[[id]:[Rubro]],2,0)</f>
        <v>COMERCIO, ABASTECIMIENTO Y DISTRIBUCIÓN</v>
      </c>
      <c r="C8134" s="36" t="s">
        <v>1424</v>
      </c>
      <c r="D8134" s="45" t="str">
        <f>+Tabla3[[#This Row],[id_detalle]]&amp;" "&amp;VLOOKUP(Tabla3[[#This Row],[id_detalle]],rubro_detalle[[Código]:[Rubro Detalle]],2,0)</f>
        <v>06.00.591 Servicios Funerarios</v>
      </c>
      <c r="E8134" s="33">
        <f t="shared" si="1392"/>
        <v>1</v>
      </c>
      <c r="F8134" s="47" t="str">
        <f t="shared" si="1393"/>
        <v>06.00.591-1</v>
      </c>
      <c r="G8134" s="37" t="s">
        <v>6863</v>
      </c>
      <c r="H8134" s="37">
        <v>636</v>
      </c>
    </row>
    <row r="8135" spans="1:8" x14ac:dyDescent="0.3">
      <c r="A8135" s="34" t="str">
        <f>+LEFT(Tabla3[[#This Row],[id_detalle]],2)</f>
        <v>06</v>
      </c>
      <c r="B8135" s="46" t="str">
        <f>VLOOKUP((LEFT(Tabla3[[#This Row],[id_detalle]],2)),id_rubro[[id]:[Rubro]],2,0)</f>
        <v>COMERCIO, ABASTECIMIENTO Y DISTRIBUCIÓN</v>
      </c>
      <c r="C8135" s="36" t="s">
        <v>1424</v>
      </c>
      <c r="D8135" s="45" t="str">
        <f>+Tabla3[[#This Row],[id_detalle]]&amp;" "&amp;VLOOKUP(Tabla3[[#This Row],[id_detalle]],rubro_detalle[[Código]:[Rubro Detalle]],2,0)</f>
        <v>06.00.591 Servicios Funerarios</v>
      </c>
      <c r="E8135" s="33">
        <f t="shared" si="1392"/>
        <v>2</v>
      </c>
      <c r="F8135" s="47" t="str">
        <f t="shared" si="1393"/>
        <v>06.00.591-2</v>
      </c>
      <c r="G8135" s="38" t="s">
        <v>5888</v>
      </c>
      <c r="H8135" s="38">
        <v>659</v>
      </c>
    </row>
    <row r="8136" spans="1:8" x14ac:dyDescent="0.3">
      <c r="A8136" s="34" t="str">
        <f>+LEFT(Tabla3[[#This Row],[id_detalle]],2)</f>
        <v>06</v>
      </c>
      <c r="B8136" s="46" t="str">
        <f>VLOOKUP((LEFT(Tabla3[[#This Row],[id_detalle]],2)),id_rubro[[id]:[Rubro]],2,0)</f>
        <v>COMERCIO, ABASTECIMIENTO Y DISTRIBUCIÓN</v>
      </c>
      <c r="C8136" s="36" t="s">
        <v>1425</v>
      </c>
      <c r="D8136" s="45" t="str">
        <f>+Tabla3[[#This Row],[id_detalle]]&amp;" "&amp;VLOOKUP(Tabla3[[#This Row],[id_detalle]],rubro_detalle[[Código]:[Rubro Detalle]],2,0)</f>
        <v>06.00.601 Supermercados</v>
      </c>
      <c r="E8136" s="33">
        <f t="shared" si="1392"/>
        <v>1</v>
      </c>
      <c r="F8136" s="47" t="str">
        <f t="shared" si="1393"/>
        <v>06.00.601-1</v>
      </c>
      <c r="G8136" s="37" t="s">
        <v>6864</v>
      </c>
      <c r="H8136" s="37">
        <v>198</v>
      </c>
    </row>
    <row r="8137" spans="1:8" x14ac:dyDescent="0.3">
      <c r="A8137" s="34" t="str">
        <f>+LEFT(Tabla3[[#This Row],[id_detalle]],2)</f>
        <v>06</v>
      </c>
      <c r="B8137" s="46" t="str">
        <f>VLOOKUP((LEFT(Tabla3[[#This Row],[id_detalle]],2)),id_rubro[[id]:[Rubro]],2,0)</f>
        <v>COMERCIO, ABASTECIMIENTO Y DISTRIBUCIÓN</v>
      </c>
      <c r="C8137" s="36" t="s">
        <v>1425</v>
      </c>
      <c r="D8137" s="45" t="str">
        <f>+Tabla3[[#This Row],[id_detalle]]&amp;" "&amp;VLOOKUP(Tabla3[[#This Row],[id_detalle]],rubro_detalle[[Código]:[Rubro Detalle]],2,0)</f>
        <v>06.00.601 Supermercados</v>
      </c>
      <c r="E8137" s="33">
        <f t="shared" si="1392"/>
        <v>2</v>
      </c>
      <c r="F8137" s="47" t="str">
        <f t="shared" si="1393"/>
        <v>06.00.601-2</v>
      </c>
      <c r="G8137" s="38" t="s">
        <v>6093</v>
      </c>
      <c r="H8137" s="38">
        <v>281</v>
      </c>
    </row>
    <row r="8138" spans="1:8" x14ac:dyDescent="0.3">
      <c r="A8138" s="34" t="str">
        <f>+LEFT(Tabla3[[#This Row],[id_detalle]],2)</f>
        <v>06</v>
      </c>
      <c r="B8138" s="46" t="str">
        <f>VLOOKUP((LEFT(Tabla3[[#This Row],[id_detalle]],2)),id_rubro[[id]:[Rubro]],2,0)</f>
        <v>COMERCIO, ABASTECIMIENTO Y DISTRIBUCIÓN</v>
      </c>
      <c r="C8138" s="36" t="s">
        <v>1425</v>
      </c>
      <c r="D8138" s="45" t="str">
        <f>+Tabla3[[#This Row],[id_detalle]]&amp;" "&amp;VLOOKUP(Tabla3[[#This Row],[id_detalle]],rubro_detalle[[Código]:[Rubro Detalle]],2,0)</f>
        <v>06.00.601 Supermercados</v>
      </c>
      <c r="E8138" s="33">
        <f t="shared" si="1392"/>
        <v>3</v>
      </c>
      <c r="F8138" s="47" t="str">
        <f t="shared" si="1393"/>
        <v>06.00.601-3</v>
      </c>
      <c r="G8138" s="37" t="s">
        <v>6865</v>
      </c>
      <c r="H8138" s="37">
        <v>312</v>
      </c>
    </row>
    <row r="8139" spans="1:8" x14ac:dyDescent="0.3">
      <c r="A8139" s="34" t="str">
        <f>+LEFT(Tabla3[[#This Row],[id_detalle]],2)</f>
        <v>06</v>
      </c>
      <c r="B8139" s="46" t="str">
        <f>VLOOKUP((LEFT(Tabla3[[#This Row],[id_detalle]],2)),id_rubro[[id]:[Rubro]],2,0)</f>
        <v>COMERCIO, ABASTECIMIENTO Y DISTRIBUCIÓN</v>
      </c>
      <c r="C8139" s="36" t="s">
        <v>1425</v>
      </c>
      <c r="D8139" s="45" t="str">
        <f>+Tabla3[[#This Row],[id_detalle]]&amp;" "&amp;VLOOKUP(Tabla3[[#This Row],[id_detalle]],rubro_detalle[[Código]:[Rubro Detalle]],2,0)</f>
        <v>06.00.601 Supermercados</v>
      </c>
      <c r="E8139" s="33">
        <f t="shared" si="1392"/>
        <v>4</v>
      </c>
      <c r="F8139" s="47" t="str">
        <f t="shared" si="1393"/>
        <v>06.00.601-4</v>
      </c>
      <c r="G8139" s="37" t="s">
        <v>6335</v>
      </c>
      <c r="H8139" s="37">
        <v>383</v>
      </c>
    </row>
    <row r="8140" spans="1:8" x14ac:dyDescent="0.3">
      <c r="A8140" s="34" t="str">
        <f>+LEFT(Tabla3[[#This Row],[id_detalle]],2)</f>
        <v>06</v>
      </c>
      <c r="B8140" s="46" t="str">
        <f>VLOOKUP((LEFT(Tabla3[[#This Row],[id_detalle]],2)),id_rubro[[id]:[Rubro]],2,0)</f>
        <v>COMERCIO, ABASTECIMIENTO Y DISTRIBUCIÓN</v>
      </c>
      <c r="C8140" s="36" t="s">
        <v>1425</v>
      </c>
      <c r="D8140" s="45" t="str">
        <f>+Tabla3[[#This Row],[id_detalle]]&amp;" "&amp;VLOOKUP(Tabla3[[#This Row],[id_detalle]],rubro_detalle[[Código]:[Rubro Detalle]],2,0)</f>
        <v>06.00.601 Supermercados</v>
      </c>
      <c r="E8140" s="33">
        <f t="shared" ref="E8140:E8143" si="1394">+IF(D8140=D8139,E8139+1,1)</f>
        <v>5</v>
      </c>
      <c r="F8140" s="47" t="str">
        <f t="shared" ref="F8140:F8143" si="1395">+LEFT(D8140,9)&amp;"-"&amp;E8140</f>
        <v>06.00.601-5</v>
      </c>
      <c r="G8140" s="37" t="s">
        <v>6866</v>
      </c>
      <c r="H8140" s="37">
        <v>784</v>
      </c>
    </row>
    <row r="8141" spans="1:8" x14ac:dyDescent="0.3">
      <c r="A8141" s="34" t="str">
        <f>+LEFT(Tabla3[[#This Row],[id_detalle]],2)</f>
        <v>06</v>
      </c>
      <c r="B8141" s="46" t="str">
        <f>VLOOKUP((LEFT(Tabla3[[#This Row],[id_detalle]],2)),id_rubro[[id]:[Rubro]],2,0)</f>
        <v>COMERCIO, ABASTECIMIENTO Y DISTRIBUCIÓN</v>
      </c>
      <c r="C8141" s="36" t="s">
        <v>1425</v>
      </c>
      <c r="D8141" s="45" t="str">
        <f>+Tabla3[[#This Row],[id_detalle]]&amp;" "&amp;VLOOKUP(Tabla3[[#This Row],[id_detalle]],rubro_detalle[[Código]:[Rubro Detalle]],2,0)</f>
        <v>06.00.601 Supermercados</v>
      </c>
      <c r="E8141" s="33">
        <f t="shared" si="1394"/>
        <v>6</v>
      </c>
      <c r="F8141" s="47" t="str">
        <f t="shared" si="1395"/>
        <v>06.00.601-6</v>
      </c>
      <c r="G8141" s="37" t="s">
        <v>6867</v>
      </c>
      <c r="H8141" s="37">
        <v>784</v>
      </c>
    </row>
    <row r="8142" spans="1:8" x14ac:dyDescent="0.3">
      <c r="A8142" s="34" t="str">
        <f>+LEFT(Tabla3[[#This Row],[id_detalle]],2)</f>
        <v>06</v>
      </c>
      <c r="B8142" s="46" t="str">
        <f>VLOOKUP((LEFT(Tabla3[[#This Row],[id_detalle]],2)),id_rubro[[id]:[Rubro]],2,0)</f>
        <v>COMERCIO, ABASTECIMIENTO Y DISTRIBUCIÓN</v>
      </c>
      <c r="C8142" s="36" t="s">
        <v>1425</v>
      </c>
      <c r="D8142" s="45" t="str">
        <f>+Tabla3[[#This Row],[id_detalle]]&amp;" "&amp;VLOOKUP(Tabla3[[#This Row],[id_detalle]],rubro_detalle[[Código]:[Rubro Detalle]],2,0)</f>
        <v>06.00.601 Supermercados</v>
      </c>
      <c r="E8142" s="33">
        <f t="shared" si="1394"/>
        <v>7</v>
      </c>
      <c r="F8142" s="47" t="str">
        <f t="shared" si="1395"/>
        <v>06.00.601-7</v>
      </c>
      <c r="G8142" s="37" t="s">
        <v>6868</v>
      </c>
      <c r="H8142" s="37">
        <v>830</v>
      </c>
    </row>
    <row r="8143" spans="1:8" x14ac:dyDescent="0.3">
      <c r="A8143" s="34" t="str">
        <f>+LEFT(Tabla3[[#This Row],[id_detalle]],2)</f>
        <v>06</v>
      </c>
      <c r="B8143" s="46" t="str">
        <f>VLOOKUP((LEFT(Tabla3[[#This Row],[id_detalle]],2)),id_rubro[[id]:[Rubro]],2,0)</f>
        <v>COMERCIO, ABASTECIMIENTO Y DISTRIBUCIÓN</v>
      </c>
      <c r="C8143" s="36" t="s">
        <v>1425</v>
      </c>
      <c r="D8143" s="45" t="str">
        <f>+Tabla3[[#This Row],[id_detalle]]&amp;" "&amp;VLOOKUP(Tabla3[[#This Row],[id_detalle]],rubro_detalle[[Código]:[Rubro Detalle]],2,0)</f>
        <v>06.00.601 Supermercados</v>
      </c>
      <c r="E8143" s="33">
        <f t="shared" si="1394"/>
        <v>8</v>
      </c>
      <c r="F8143" s="47" t="str">
        <f t="shared" si="1395"/>
        <v>06.00.601-8</v>
      </c>
      <c r="G8143" s="37" t="s">
        <v>6332</v>
      </c>
      <c r="H8143" s="37">
        <v>846</v>
      </c>
    </row>
    <row r="8144" spans="1:8" x14ac:dyDescent="0.3">
      <c r="A8144" s="34" t="str">
        <f>+LEFT(Tabla3[[#This Row],[id_detalle]],2)</f>
        <v>06</v>
      </c>
      <c r="B8144" s="46" t="str">
        <f>VLOOKUP((LEFT(Tabla3[[#This Row],[id_detalle]],2)),id_rubro[[id]:[Rubro]],2,0)</f>
        <v>COMERCIO, ABASTECIMIENTO Y DISTRIBUCIÓN</v>
      </c>
      <c r="C8144" s="36" t="s">
        <v>1426</v>
      </c>
      <c r="D8144" s="45" t="str">
        <f>+Tabla3[[#This Row],[id_detalle]]&amp;" "&amp;VLOOKUP(Tabla3[[#This Row],[id_detalle]],rubro_detalle[[Código]:[Rubro Detalle]],2,0)</f>
        <v>06.00.621 Tiendas de Departamentos</v>
      </c>
      <c r="E8144" s="33">
        <f t="shared" ref="E8144:E8149" si="1396">+IF(D8144=D8143,E8143+1,1)</f>
        <v>1</v>
      </c>
      <c r="F8144" s="47" t="str">
        <f t="shared" ref="F8144:F8149" si="1397">+LEFT(D8144,9)&amp;"-"&amp;E8144</f>
        <v>06.00.621-1</v>
      </c>
      <c r="G8144" s="37" t="s">
        <v>6869</v>
      </c>
      <c r="H8144" s="37">
        <v>383</v>
      </c>
    </row>
    <row r="8145" spans="1:8" x14ac:dyDescent="0.3">
      <c r="A8145" s="34" t="str">
        <f>+LEFT(Tabla3[[#This Row],[id_detalle]],2)</f>
        <v>06</v>
      </c>
      <c r="B8145" s="46" t="str">
        <f>VLOOKUP((LEFT(Tabla3[[#This Row],[id_detalle]],2)),id_rubro[[id]:[Rubro]],2,0)</f>
        <v>COMERCIO, ABASTECIMIENTO Y DISTRIBUCIÓN</v>
      </c>
      <c r="C8145" s="36" t="s">
        <v>1426</v>
      </c>
      <c r="D8145" s="45" t="str">
        <f>+Tabla3[[#This Row],[id_detalle]]&amp;" "&amp;VLOOKUP(Tabla3[[#This Row],[id_detalle]],rubro_detalle[[Código]:[Rubro Detalle]],2,0)</f>
        <v>06.00.621 Tiendas de Departamentos</v>
      </c>
      <c r="E8145" s="33">
        <f t="shared" si="1396"/>
        <v>2</v>
      </c>
      <c r="F8145" s="47" t="str">
        <f t="shared" si="1397"/>
        <v>06.00.621-2</v>
      </c>
      <c r="G8145" s="37" t="s">
        <v>6870</v>
      </c>
      <c r="H8145" s="37">
        <v>432</v>
      </c>
    </row>
    <row r="8146" spans="1:8" x14ac:dyDescent="0.3">
      <c r="A8146" s="34" t="str">
        <f>+LEFT(Tabla3[[#This Row],[id_detalle]],2)</f>
        <v>06</v>
      </c>
      <c r="B8146" s="46" t="str">
        <f>VLOOKUP((LEFT(Tabla3[[#This Row],[id_detalle]],2)),id_rubro[[id]:[Rubro]],2,0)</f>
        <v>COMERCIO, ABASTECIMIENTO Y DISTRIBUCIÓN</v>
      </c>
      <c r="C8146" s="36" t="s">
        <v>1426</v>
      </c>
      <c r="D8146" s="45" t="str">
        <f>+Tabla3[[#This Row],[id_detalle]]&amp;" "&amp;VLOOKUP(Tabla3[[#This Row],[id_detalle]],rubro_detalle[[Código]:[Rubro Detalle]],2,0)</f>
        <v>06.00.621 Tiendas de Departamentos</v>
      </c>
      <c r="E8146" s="33">
        <f t="shared" si="1396"/>
        <v>3</v>
      </c>
      <c r="F8146" s="47" t="str">
        <f t="shared" si="1397"/>
        <v>06.00.621-3</v>
      </c>
      <c r="G8146" s="37" t="s">
        <v>3695</v>
      </c>
      <c r="H8146" s="37">
        <v>637</v>
      </c>
    </row>
    <row r="8147" spans="1:8" x14ac:dyDescent="0.3">
      <c r="A8147" s="34" t="str">
        <f>+LEFT(Tabla3[[#This Row],[id_detalle]],2)</f>
        <v>06</v>
      </c>
      <c r="B8147" s="46" t="str">
        <f>VLOOKUP((LEFT(Tabla3[[#This Row],[id_detalle]],2)),id_rubro[[id]:[Rubro]],2,0)</f>
        <v>COMERCIO, ABASTECIMIENTO Y DISTRIBUCIÓN</v>
      </c>
      <c r="C8147" s="36" t="s">
        <v>1427</v>
      </c>
      <c r="D8147" s="45" t="str">
        <f>+Tabla3[[#This Row],[id_detalle]]&amp;" "&amp;VLOOKUP(Tabla3[[#This Row],[id_detalle]],rubro_detalle[[Código]:[Rubro Detalle]],2,0)</f>
        <v>06.00.641 Tiendas en General</v>
      </c>
      <c r="E8147" s="33">
        <f t="shared" si="1396"/>
        <v>1</v>
      </c>
      <c r="F8147" s="47" t="str">
        <f t="shared" si="1397"/>
        <v>06.00.641-1</v>
      </c>
      <c r="G8147" s="37" t="s">
        <v>6294</v>
      </c>
      <c r="H8147" s="37">
        <v>316</v>
      </c>
    </row>
    <row r="8148" spans="1:8" x14ac:dyDescent="0.3">
      <c r="A8148" s="34" t="str">
        <f>+LEFT(Tabla3[[#This Row],[id_detalle]],2)</f>
        <v>06</v>
      </c>
      <c r="B8148" s="46" t="str">
        <f>VLOOKUP((LEFT(Tabla3[[#This Row],[id_detalle]],2)),id_rubro[[id]:[Rubro]],2,0)</f>
        <v>COMERCIO, ABASTECIMIENTO Y DISTRIBUCIÓN</v>
      </c>
      <c r="C8148" s="36" t="s">
        <v>1427</v>
      </c>
      <c r="D8148" s="45" t="str">
        <f>+Tabla3[[#This Row],[id_detalle]]&amp;" "&amp;VLOOKUP(Tabla3[[#This Row],[id_detalle]],rubro_detalle[[Código]:[Rubro Detalle]],2,0)</f>
        <v>06.00.641 Tiendas en General</v>
      </c>
      <c r="E8148" s="33">
        <f t="shared" si="1396"/>
        <v>2</v>
      </c>
      <c r="F8148" s="47" t="str">
        <f t="shared" si="1397"/>
        <v>06.00.641-2</v>
      </c>
      <c r="G8148" s="37" t="s">
        <v>6871</v>
      </c>
      <c r="H8148" s="37">
        <v>319</v>
      </c>
    </row>
    <row r="8149" spans="1:8" x14ac:dyDescent="0.3">
      <c r="A8149" s="34" t="str">
        <f>+LEFT(Tabla3[[#This Row],[id_detalle]],2)</f>
        <v>06</v>
      </c>
      <c r="B8149" s="46" t="str">
        <f>VLOOKUP((LEFT(Tabla3[[#This Row],[id_detalle]],2)),id_rubro[[id]:[Rubro]],2,0)</f>
        <v>COMERCIO, ABASTECIMIENTO Y DISTRIBUCIÓN</v>
      </c>
      <c r="C8149" s="36" t="s">
        <v>1427</v>
      </c>
      <c r="D8149" s="45" t="str">
        <f>+Tabla3[[#This Row],[id_detalle]]&amp;" "&amp;VLOOKUP(Tabla3[[#This Row],[id_detalle]],rubro_detalle[[Código]:[Rubro Detalle]],2,0)</f>
        <v>06.00.641 Tiendas en General</v>
      </c>
      <c r="E8149" s="33">
        <f t="shared" si="1396"/>
        <v>3</v>
      </c>
      <c r="F8149" s="47" t="str">
        <f t="shared" si="1397"/>
        <v>06.00.641-3</v>
      </c>
      <c r="G8149" s="37" t="s">
        <v>6872</v>
      </c>
      <c r="H8149" s="37">
        <v>427</v>
      </c>
    </row>
    <row r="8150" spans="1:8" x14ac:dyDescent="0.3">
      <c r="A8150" s="34" t="str">
        <f>+LEFT(Tabla3[[#This Row],[id_detalle]],2)</f>
        <v>06</v>
      </c>
      <c r="B8150" s="46" t="str">
        <f>VLOOKUP((LEFT(Tabla3[[#This Row],[id_detalle]],2)),id_rubro[[id]:[Rubro]],2,0)</f>
        <v>COMERCIO, ABASTECIMIENTO Y DISTRIBUCIÓN</v>
      </c>
      <c r="C8150" s="36" t="s">
        <v>1427</v>
      </c>
      <c r="D8150" s="45" t="str">
        <f>+Tabla3[[#This Row],[id_detalle]]&amp;" "&amp;VLOOKUP(Tabla3[[#This Row],[id_detalle]],rubro_detalle[[Código]:[Rubro Detalle]],2,0)</f>
        <v>06.00.641 Tiendas en General</v>
      </c>
      <c r="E8150" s="33">
        <f t="shared" ref="E8150:E8152" si="1398">+IF(D8150=D8149,E8149+1,1)</f>
        <v>4</v>
      </c>
      <c r="F8150" s="47" t="str">
        <f t="shared" ref="F8150:F8152" si="1399">+LEFT(D8150,9)&amp;"-"&amp;E8150</f>
        <v>06.00.641-4</v>
      </c>
      <c r="G8150" s="37" t="s">
        <v>6297</v>
      </c>
      <c r="H8150" s="37">
        <v>492</v>
      </c>
    </row>
    <row r="8151" spans="1:8" x14ac:dyDescent="0.3">
      <c r="A8151" s="34" t="str">
        <f>+LEFT(Tabla3[[#This Row],[id_detalle]],2)</f>
        <v>06</v>
      </c>
      <c r="B8151" s="46" t="str">
        <f>VLOOKUP((LEFT(Tabla3[[#This Row],[id_detalle]],2)),id_rubro[[id]:[Rubro]],2,0)</f>
        <v>COMERCIO, ABASTECIMIENTO Y DISTRIBUCIÓN</v>
      </c>
      <c r="C8151" s="36" t="s">
        <v>1427</v>
      </c>
      <c r="D8151" s="45" t="str">
        <f>+Tabla3[[#This Row],[id_detalle]]&amp;" "&amp;VLOOKUP(Tabla3[[#This Row],[id_detalle]],rubro_detalle[[Código]:[Rubro Detalle]],2,0)</f>
        <v>06.00.641 Tiendas en General</v>
      </c>
      <c r="E8151" s="33">
        <f t="shared" si="1398"/>
        <v>5</v>
      </c>
      <c r="F8151" s="47" t="str">
        <f t="shared" si="1399"/>
        <v>06.00.641-5</v>
      </c>
      <c r="G8151" s="37" t="s">
        <v>6873</v>
      </c>
      <c r="H8151" s="37">
        <v>636</v>
      </c>
    </row>
    <row r="8152" spans="1:8" x14ac:dyDescent="0.3">
      <c r="A8152" s="34" t="str">
        <f>+LEFT(Tabla3[[#This Row],[id_detalle]],2)</f>
        <v>06</v>
      </c>
      <c r="B8152" s="46" t="str">
        <f>VLOOKUP((LEFT(Tabla3[[#This Row],[id_detalle]],2)),id_rubro[[id]:[Rubro]],2,0)</f>
        <v>COMERCIO, ABASTECIMIENTO Y DISTRIBUCIÓN</v>
      </c>
      <c r="C8152" s="36" t="s">
        <v>1427</v>
      </c>
      <c r="D8152" s="45" t="str">
        <f>+Tabla3[[#This Row],[id_detalle]]&amp;" "&amp;VLOOKUP(Tabla3[[#This Row],[id_detalle]],rubro_detalle[[Código]:[Rubro Detalle]],2,0)</f>
        <v>06.00.641 Tiendas en General</v>
      </c>
      <c r="E8152" s="33">
        <f t="shared" si="1398"/>
        <v>6</v>
      </c>
      <c r="F8152" s="47" t="str">
        <f t="shared" si="1399"/>
        <v>06.00.641-6</v>
      </c>
      <c r="G8152" s="37" t="s">
        <v>6299</v>
      </c>
      <c r="H8152" s="37">
        <v>678</v>
      </c>
    </row>
    <row r="8153" spans="1:8" x14ac:dyDescent="0.3">
      <c r="A8153" s="34" t="str">
        <f>+LEFT(Tabla3[[#This Row],[id_detalle]],2)</f>
        <v>06</v>
      </c>
      <c r="B8153" s="46" t="str">
        <f>VLOOKUP((LEFT(Tabla3[[#This Row],[id_detalle]],2)),id_rubro[[id]:[Rubro]],2,0)</f>
        <v>COMERCIO, ABASTECIMIENTO Y DISTRIBUCIÓN</v>
      </c>
      <c r="C8153" s="36" t="s">
        <v>1427</v>
      </c>
      <c r="D8153" s="45" t="str">
        <f>+Tabla3[[#This Row],[id_detalle]]&amp;" "&amp;VLOOKUP(Tabla3[[#This Row],[id_detalle]],rubro_detalle[[Código]:[Rubro Detalle]],2,0)</f>
        <v>06.00.641 Tiendas en General</v>
      </c>
      <c r="E8153" s="33">
        <f t="shared" ref="E8153:E8163" si="1400">+IF(D8153=D8152,E8152+1,1)</f>
        <v>7</v>
      </c>
      <c r="F8153" s="47" t="str">
        <f t="shared" ref="F8153:F8163" si="1401">+LEFT(D8153,9)&amp;"-"&amp;E8153</f>
        <v>06.00.641-7</v>
      </c>
      <c r="G8153" s="37" t="s">
        <v>6874</v>
      </c>
      <c r="H8153" s="37">
        <v>812</v>
      </c>
    </row>
    <row r="8154" spans="1:8" x14ac:dyDescent="0.3">
      <c r="A8154" s="34" t="str">
        <f>+LEFT(Tabla3[[#This Row],[id_detalle]],2)</f>
        <v>06</v>
      </c>
      <c r="B8154" s="46" t="str">
        <f>VLOOKUP((LEFT(Tabla3[[#This Row],[id_detalle]],2)),id_rubro[[id]:[Rubro]],2,0)</f>
        <v>COMERCIO, ABASTECIMIENTO Y DISTRIBUCIÓN</v>
      </c>
      <c r="C8154" s="36" t="s">
        <v>1427</v>
      </c>
      <c r="D8154" s="45" t="str">
        <f>+Tabla3[[#This Row],[id_detalle]]&amp;" "&amp;VLOOKUP(Tabla3[[#This Row],[id_detalle]],rubro_detalle[[Código]:[Rubro Detalle]],2,0)</f>
        <v>06.00.641 Tiendas en General</v>
      </c>
      <c r="E8154" s="33">
        <f t="shared" si="1400"/>
        <v>8</v>
      </c>
      <c r="F8154" s="47" t="str">
        <f t="shared" si="1401"/>
        <v>06.00.641-8</v>
      </c>
      <c r="G8154" s="37" t="s">
        <v>6298</v>
      </c>
      <c r="H8154" s="37">
        <v>813</v>
      </c>
    </row>
    <row r="8155" spans="1:8" x14ac:dyDescent="0.3">
      <c r="A8155" s="34" t="str">
        <f>+LEFT(Tabla3[[#This Row],[id_detalle]],2)</f>
        <v>06</v>
      </c>
      <c r="B8155" s="46" t="str">
        <f>VLOOKUP((LEFT(Tabla3[[#This Row],[id_detalle]],2)),id_rubro[[id]:[Rubro]],2,0)</f>
        <v>COMERCIO, ABASTECIMIENTO Y DISTRIBUCIÓN</v>
      </c>
      <c r="C8155" s="36" t="s">
        <v>1429</v>
      </c>
      <c r="D8155" s="45" t="str">
        <f>+Tabla3[[#This Row],[id_detalle]]&amp;" "&amp;VLOOKUP(Tabla3[[#This Row],[id_detalle]],rubro_detalle[[Código]:[Rubro Detalle]],2,0)</f>
        <v>06.00.645 Tensillios de Cocina</v>
      </c>
      <c r="E8155" s="33">
        <f t="shared" si="1400"/>
        <v>1</v>
      </c>
      <c r="F8155" s="47" t="str">
        <f t="shared" si="1401"/>
        <v>06.00.645-1</v>
      </c>
      <c r="G8155" s="37" t="s">
        <v>4839</v>
      </c>
      <c r="H8155" s="37">
        <v>559</v>
      </c>
    </row>
    <row r="8156" spans="1:8" x14ac:dyDescent="0.3">
      <c r="A8156" s="34" t="str">
        <f>+LEFT(Tabla3[[#This Row],[id_detalle]],2)</f>
        <v>06</v>
      </c>
      <c r="B8156" s="46" t="str">
        <f>VLOOKUP((LEFT(Tabla3[[#This Row],[id_detalle]],2)),id_rubro[[id]:[Rubro]],2,0)</f>
        <v>COMERCIO, ABASTECIMIENTO Y DISTRIBUCIÓN</v>
      </c>
      <c r="C8156" s="36" t="s">
        <v>1429</v>
      </c>
      <c r="D8156" s="45" t="str">
        <f>+Tabla3[[#This Row],[id_detalle]]&amp;" "&amp;VLOOKUP(Tabla3[[#This Row],[id_detalle]],rubro_detalle[[Código]:[Rubro Detalle]],2,0)</f>
        <v>06.00.645 Tensillios de Cocina</v>
      </c>
      <c r="E8156" s="33">
        <f t="shared" si="1400"/>
        <v>2</v>
      </c>
      <c r="F8156" s="47" t="str">
        <f t="shared" si="1401"/>
        <v>06.00.645-2</v>
      </c>
      <c r="G8156" s="37" t="s">
        <v>6823</v>
      </c>
      <c r="H8156" s="37">
        <v>568</v>
      </c>
    </row>
    <row r="8157" spans="1:8" x14ac:dyDescent="0.3">
      <c r="A8157" s="34" t="str">
        <f>+LEFT(Tabla3[[#This Row],[id_detalle]],2)</f>
        <v>06</v>
      </c>
      <c r="B8157" s="46" t="str">
        <f>VLOOKUP((LEFT(Tabla3[[#This Row],[id_detalle]],2)),id_rubro[[id]:[Rubro]],2,0)</f>
        <v>COMERCIO, ABASTECIMIENTO Y DISTRIBUCIÓN</v>
      </c>
      <c r="C8157" s="36" t="s">
        <v>1429</v>
      </c>
      <c r="D8157" s="45" t="str">
        <f>+Tabla3[[#This Row],[id_detalle]]&amp;" "&amp;VLOOKUP(Tabla3[[#This Row],[id_detalle]],rubro_detalle[[Código]:[Rubro Detalle]],2,0)</f>
        <v>06.00.645 Tensillios de Cocina</v>
      </c>
      <c r="E8157" s="33">
        <f t="shared" si="1400"/>
        <v>3</v>
      </c>
      <c r="F8157" s="47" t="str">
        <f t="shared" si="1401"/>
        <v>06.00.645-3</v>
      </c>
      <c r="G8157" s="37" t="s">
        <v>6875</v>
      </c>
      <c r="H8157" s="37">
        <v>675</v>
      </c>
    </row>
    <row r="8158" spans="1:8" x14ac:dyDescent="0.3">
      <c r="A8158" s="34" t="str">
        <f>+LEFT(Tabla3[[#This Row],[id_detalle]],2)</f>
        <v>06</v>
      </c>
      <c r="B8158" s="46" t="str">
        <f>VLOOKUP((LEFT(Tabla3[[#This Row],[id_detalle]],2)),id_rubro[[id]:[Rubro]],2,0)</f>
        <v>COMERCIO, ABASTECIMIENTO Y DISTRIBUCIÓN</v>
      </c>
      <c r="C8158" s="36" t="s">
        <v>1429</v>
      </c>
      <c r="D8158" s="45" t="str">
        <f>+Tabla3[[#This Row],[id_detalle]]&amp;" "&amp;VLOOKUP(Tabla3[[#This Row],[id_detalle]],rubro_detalle[[Código]:[Rubro Detalle]],2,0)</f>
        <v>06.00.645 Tensillios de Cocina</v>
      </c>
      <c r="E8158" s="33">
        <f t="shared" si="1400"/>
        <v>4</v>
      </c>
      <c r="F8158" s="47" t="str">
        <f t="shared" si="1401"/>
        <v>06.00.645-4</v>
      </c>
      <c r="G8158" s="37" t="s">
        <v>4841</v>
      </c>
      <c r="H8158" s="37">
        <v>704</v>
      </c>
    </row>
    <row r="8159" spans="1:8" x14ac:dyDescent="0.3">
      <c r="A8159" s="34" t="str">
        <f>+LEFT(Tabla3[[#This Row],[id_detalle]],2)</f>
        <v>06</v>
      </c>
      <c r="B8159" s="46" t="str">
        <f>VLOOKUP((LEFT(Tabla3[[#This Row],[id_detalle]],2)),id_rubro[[id]:[Rubro]],2,0)</f>
        <v>COMERCIO, ABASTECIMIENTO Y DISTRIBUCIÓN</v>
      </c>
      <c r="C8159" s="36" t="s">
        <v>1429</v>
      </c>
      <c r="D8159" s="45" t="str">
        <f>+Tabla3[[#This Row],[id_detalle]]&amp;" "&amp;VLOOKUP(Tabla3[[#This Row],[id_detalle]],rubro_detalle[[Código]:[Rubro Detalle]],2,0)</f>
        <v>06.00.645 Tensillios de Cocina</v>
      </c>
      <c r="E8159" s="33">
        <f t="shared" si="1400"/>
        <v>5</v>
      </c>
      <c r="F8159" s="47" t="str">
        <f t="shared" si="1401"/>
        <v>06.00.645-5</v>
      </c>
      <c r="G8159" s="37" t="s">
        <v>6876</v>
      </c>
      <c r="H8159" s="37">
        <v>752</v>
      </c>
    </row>
    <row r="8160" spans="1:8" x14ac:dyDescent="0.3">
      <c r="A8160" s="34" t="str">
        <f>+LEFT(Tabla3[[#This Row],[id_detalle]],2)</f>
        <v>06</v>
      </c>
      <c r="B8160" s="46" t="str">
        <f>VLOOKUP((LEFT(Tabla3[[#This Row],[id_detalle]],2)),id_rubro[[id]:[Rubro]],2,0)</f>
        <v>COMERCIO, ABASTECIMIENTO Y DISTRIBUCIÓN</v>
      </c>
      <c r="C8160" s="36" t="s">
        <v>1429</v>
      </c>
      <c r="D8160" s="45" t="str">
        <f>+Tabla3[[#This Row],[id_detalle]]&amp;" "&amp;VLOOKUP(Tabla3[[#This Row],[id_detalle]],rubro_detalle[[Código]:[Rubro Detalle]],2,0)</f>
        <v>06.00.645 Tensillios de Cocina</v>
      </c>
      <c r="E8160" s="33">
        <f t="shared" si="1400"/>
        <v>6</v>
      </c>
      <c r="F8160" s="47" t="str">
        <f t="shared" si="1401"/>
        <v>06.00.645-6</v>
      </c>
      <c r="G8160" s="37" t="s">
        <v>6280</v>
      </c>
      <c r="H8160" s="37">
        <v>842</v>
      </c>
    </row>
    <row r="8161" spans="1:8" x14ac:dyDescent="0.3">
      <c r="A8161" s="34" t="str">
        <f>+LEFT(Tabla3[[#This Row],[id_detalle]],2)</f>
        <v>06</v>
      </c>
      <c r="B8161" s="46" t="str">
        <f>VLOOKUP((LEFT(Tabla3[[#This Row],[id_detalle]],2)),id_rubro[[id]:[Rubro]],2,0)</f>
        <v>COMERCIO, ABASTECIMIENTO Y DISTRIBUCIÓN</v>
      </c>
      <c r="C8161" s="36" t="s">
        <v>1431</v>
      </c>
      <c r="D8161" s="45" t="str">
        <f>+Tabla3[[#This Row],[id_detalle]]&amp;" "&amp;VLOOKUP(Tabla3[[#This Row],[id_detalle]],rubro_detalle[[Código]:[Rubro Detalle]],2,0)</f>
        <v>06.00.661 Vehículos, Venta y Representación</v>
      </c>
      <c r="E8161" s="33">
        <f t="shared" si="1400"/>
        <v>1</v>
      </c>
      <c r="F8161" s="47" t="str">
        <f t="shared" si="1401"/>
        <v>06.00.661-1</v>
      </c>
      <c r="G8161" s="37" t="s">
        <v>4594</v>
      </c>
      <c r="H8161" s="37">
        <v>226</v>
      </c>
    </row>
    <row r="8162" spans="1:8" x14ac:dyDescent="0.3">
      <c r="A8162" s="34" t="str">
        <f>+LEFT(Tabla3[[#This Row],[id_detalle]],2)</f>
        <v>06</v>
      </c>
      <c r="B8162" s="46" t="str">
        <f>VLOOKUP((LEFT(Tabla3[[#This Row],[id_detalle]],2)),id_rubro[[id]:[Rubro]],2,0)</f>
        <v>COMERCIO, ABASTECIMIENTO Y DISTRIBUCIÓN</v>
      </c>
      <c r="C8162" s="36" t="s">
        <v>1431</v>
      </c>
      <c r="D8162" s="45" t="str">
        <f>+Tabla3[[#This Row],[id_detalle]]&amp;" "&amp;VLOOKUP(Tabla3[[#This Row],[id_detalle]],rubro_detalle[[Código]:[Rubro Detalle]],2,0)</f>
        <v>06.00.661 Vehículos, Venta y Representación</v>
      </c>
      <c r="E8162" s="33">
        <f t="shared" si="1400"/>
        <v>2</v>
      </c>
      <c r="F8162" s="47" t="str">
        <f t="shared" si="1401"/>
        <v>06.00.661-2</v>
      </c>
      <c r="G8162" s="37" t="s">
        <v>6877</v>
      </c>
      <c r="H8162" s="37">
        <v>226</v>
      </c>
    </row>
    <row r="8163" spans="1:8" x14ac:dyDescent="0.3">
      <c r="A8163" s="34" t="str">
        <f>+LEFT(Tabla3[[#This Row],[id_detalle]],2)</f>
        <v>06</v>
      </c>
      <c r="B8163" s="46" t="str">
        <f>VLOOKUP((LEFT(Tabla3[[#This Row],[id_detalle]],2)),id_rubro[[id]:[Rubro]],2,0)</f>
        <v>COMERCIO, ABASTECIMIENTO Y DISTRIBUCIÓN</v>
      </c>
      <c r="C8163" s="36" t="s">
        <v>1431</v>
      </c>
      <c r="D8163" s="45" t="str">
        <f>+Tabla3[[#This Row],[id_detalle]]&amp;" "&amp;VLOOKUP(Tabla3[[#This Row],[id_detalle]],rubro_detalle[[Código]:[Rubro Detalle]],2,0)</f>
        <v>06.00.661 Vehículos, Venta y Representación</v>
      </c>
      <c r="E8163" s="33">
        <f t="shared" si="1400"/>
        <v>3</v>
      </c>
      <c r="F8163" s="47" t="str">
        <f t="shared" si="1401"/>
        <v>06.00.661-3</v>
      </c>
      <c r="G8163" s="37" t="s">
        <v>6879</v>
      </c>
      <c r="H8163" s="37">
        <v>227</v>
      </c>
    </row>
    <row r="8164" spans="1:8" x14ac:dyDescent="0.3">
      <c r="A8164" s="34" t="str">
        <f>+LEFT(Tabla3[[#This Row],[id_detalle]],2)</f>
        <v>06</v>
      </c>
      <c r="B8164" s="46" t="str">
        <f>VLOOKUP((LEFT(Tabla3[[#This Row],[id_detalle]],2)),id_rubro[[id]:[Rubro]],2,0)</f>
        <v>COMERCIO, ABASTECIMIENTO Y DISTRIBUCIÓN</v>
      </c>
      <c r="C8164" s="36" t="s">
        <v>1431</v>
      </c>
      <c r="D8164" s="45" t="str">
        <f>+Tabla3[[#This Row],[id_detalle]]&amp;" "&amp;VLOOKUP(Tabla3[[#This Row],[id_detalle]],rubro_detalle[[Código]:[Rubro Detalle]],2,0)</f>
        <v>06.00.661 Vehículos, Venta y Representación</v>
      </c>
      <c r="E8164" s="33">
        <f t="shared" ref="E8164:E8166" si="1402">+IF(D8164=D8163,E8163+1,1)</f>
        <v>4</v>
      </c>
      <c r="F8164" s="47" t="str">
        <f t="shared" ref="F8164:F8166" si="1403">+LEFT(D8164,9)&amp;"-"&amp;E8164</f>
        <v>06.00.661-4</v>
      </c>
      <c r="G8164" s="37" t="s">
        <v>6878</v>
      </c>
      <c r="H8164" s="37">
        <v>227</v>
      </c>
    </row>
    <row r="8165" spans="1:8" x14ac:dyDescent="0.3">
      <c r="A8165" s="34" t="str">
        <f>+LEFT(Tabla3[[#This Row],[id_detalle]],2)</f>
        <v>06</v>
      </c>
      <c r="B8165" s="46" t="str">
        <f>VLOOKUP((LEFT(Tabla3[[#This Row],[id_detalle]],2)),id_rubro[[id]:[Rubro]],2,0)</f>
        <v>COMERCIO, ABASTECIMIENTO Y DISTRIBUCIÓN</v>
      </c>
      <c r="C8165" s="36" t="s">
        <v>1431</v>
      </c>
      <c r="D8165" s="45" t="str">
        <f>+Tabla3[[#This Row],[id_detalle]]&amp;" "&amp;VLOOKUP(Tabla3[[#This Row],[id_detalle]],rubro_detalle[[Código]:[Rubro Detalle]],2,0)</f>
        <v>06.00.661 Vehículos, Venta y Representación</v>
      </c>
      <c r="E8165" s="33">
        <f t="shared" si="1402"/>
        <v>5</v>
      </c>
      <c r="F8165" s="47" t="str">
        <f t="shared" si="1403"/>
        <v>06.00.661-5</v>
      </c>
      <c r="G8165" s="37" t="s">
        <v>5748</v>
      </c>
      <c r="H8165" s="37">
        <v>227</v>
      </c>
    </row>
    <row r="8166" spans="1:8" x14ac:dyDescent="0.3">
      <c r="A8166" s="34" t="str">
        <f>+LEFT(Tabla3[[#This Row],[id_detalle]],2)</f>
        <v>06</v>
      </c>
      <c r="B8166" s="46" t="str">
        <f>VLOOKUP((LEFT(Tabla3[[#This Row],[id_detalle]],2)),id_rubro[[id]:[Rubro]],2,0)</f>
        <v>COMERCIO, ABASTECIMIENTO Y DISTRIBUCIÓN</v>
      </c>
      <c r="C8166" s="36" t="s">
        <v>1431</v>
      </c>
      <c r="D8166" s="45" t="str">
        <f>+Tabla3[[#This Row],[id_detalle]]&amp;" "&amp;VLOOKUP(Tabla3[[#This Row],[id_detalle]],rubro_detalle[[Código]:[Rubro Detalle]],2,0)</f>
        <v>06.00.661 Vehículos, Venta y Representación</v>
      </c>
      <c r="E8166" s="33">
        <f t="shared" si="1402"/>
        <v>6</v>
      </c>
      <c r="F8166" s="47" t="str">
        <f t="shared" si="1403"/>
        <v>06.00.661-6</v>
      </c>
      <c r="G8166" s="37" t="s">
        <v>6880</v>
      </c>
      <c r="H8166" s="37">
        <v>227</v>
      </c>
    </row>
    <row r="8167" spans="1:8" x14ac:dyDescent="0.3">
      <c r="A8167" s="34" t="str">
        <f>+LEFT(Tabla3[[#This Row],[id_detalle]],2)</f>
        <v>06</v>
      </c>
      <c r="B8167" s="46" t="str">
        <f>VLOOKUP((LEFT(Tabla3[[#This Row],[id_detalle]],2)),id_rubro[[id]:[Rubro]],2,0)</f>
        <v>COMERCIO, ABASTECIMIENTO Y DISTRIBUCIÓN</v>
      </c>
      <c r="C8167" s="36" t="s">
        <v>1431</v>
      </c>
      <c r="D8167" s="45" t="str">
        <f>+Tabla3[[#This Row],[id_detalle]]&amp;" "&amp;VLOOKUP(Tabla3[[#This Row],[id_detalle]],rubro_detalle[[Código]:[Rubro Detalle]],2,0)</f>
        <v>06.00.661 Vehículos, Venta y Representación</v>
      </c>
      <c r="E8167" s="33">
        <f t="shared" ref="E8167:E8172" si="1404">+IF(D8167=D8166,E8166+1,1)</f>
        <v>7</v>
      </c>
      <c r="F8167" s="47" t="str">
        <f t="shared" ref="F8167:F8172" si="1405">+LEFT(D8167,9)&amp;"-"&amp;E8167</f>
        <v>06.00.661-7</v>
      </c>
      <c r="G8167" s="37" t="s">
        <v>6702</v>
      </c>
      <c r="H8167" s="37">
        <v>227</v>
      </c>
    </row>
    <row r="8168" spans="1:8" x14ac:dyDescent="0.3">
      <c r="A8168" s="34" t="str">
        <f>+LEFT(Tabla3[[#This Row],[id_detalle]],2)</f>
        <v>06</v>
      </c>
      <c r="B8168" s="46" t="str">
        <f>VLOOKUP((LEFT(Tabla3[[#This Row],[id_detalle]],2)),id_rubro[[id]:[Rubro]],2,0)</f>
        <v>COMERCIO, ABASTECIMIENTO Y DISTRIBUCIÓN</v>
      </c>
      <c r="C8168" s="36" t="s">
        <v>1431</v>
      </c>
      <c r="D8168" s="45" t="str">
        <f>+Tabla3[[#This Row],[id_detalle]]&amp;" "&amp;VLOOKUP(Tabla3[[#This Row],[id_detalle]],rubro_detalle[[Código]:[Rubro Detalle]],2,0)</f>
        <v>06.00.661 Vehículos, Venta y Representación</v>
      </c>
      <c r="E8168" s="33">
        <f t="shared" si="1404"/>
        <v>8</v>
      </c>
      <c r="F8168" s="47" t="str">
        <f t="shared" si="1405"/>
        <v>06.00.661-8</v>
      </c>
      <c r="G8168" s="37" t="s">
        <v>5721</v>
      </c>
      <c r="H8168" s="37">
        <v>227</v>
      </c>
    </row>
    <row r="8169" spans="1:8" x14ac:dyDescent="0.3">
      <c r="A8169" s="34" t="str">
        <f>+LEFT(Tabla3[[#This Row],[id_detalle]],2)</f>
        <v>06</v>
      </c>
      <c r="B8169" s="46" t="str">
        <f>VLOOKUP((LEFT(Tabla3[[#This Row],[id_detalle]],2)),id_rubro[[id]:[Rubro]],2,0)</f>
        <v>COMERCIO, ABASTECIMIENTO Y DISTRIBUCIÓN</v>
      </c>
      <c r="C8169" s="36" t="s">
        <v>1431</v>
      </c>
      <c r="D8169" s="45" t="str">
        <f>+Tabla3[[#This Row],[id_detalle]]&amp;" "&amp;VLOOKUP(Tabla3[[#This Row],[id_detalle]],rubro_detalle[[Código]:[Rubro Detalle]],2,0)</f>
        <v>06.00.661 Vehículos, Venta y Representación</v>
      </c>
      <c r="E8169" s="33">
        <f t="shared" si="1404"/>
        <v>9</v>
      </c>
      <c r="F8169" s="47" t="str">
        <f t="shared" si="1405"/>
        <v>06.00.661-9</v>
      </c>
      <c r="G8169" s="37" t="s">
        <v>6881</v>
      </c>
      <c r="H8169" s="37">
        <v>227</v>
      </c>
    </row>
    <row r="8170" spans="1:8" x14ac:dyDescent="0.3">
      <c r="A8170" s="34" t="str">
        <f>+LEFT(Tabla3[[#This Row],[id_detalle]],2)</f>
        <v>06</v>
      </c>
      <c r="B8170" s="46" t="str">
        <f>VLOOKUP((LEFT(Tabla3[[#This Row],[id_detalle]],2)),id_rubro[[id]:[Rubro]],2,0)</f>
        <v>COMERCIO, ABASTECIMIENTO Y DISTRIBUCIÓN</v>
      </c>
      <c r="C8170" s="36" t="s">
        <v>1431</v>
      </c>
      <c r="D8170" s="45" t="str">
        <f>+Tabla3[[#This Row],[id_detalle]]&amp;" "&amp;VLOOKUP(Tabla3[[#This Row],[id_detalle]],rubro_detalle[[Código]:[Rubro Detalle]],2,0)</f>
        <v>06.00.661 Vehículos, Venta y Representación</v>
      </c>
      <c r="E8170" s="33">
        <f t="shared" si="1404"/>
        <v>10</v>
      </c>
      <c r="F8170" s="47" t="str">
        <f t="shared" si="1405"/>
        <v>06.00.661-10</v>
      </c>
      <c r="G8170" s="37" t="s">
        <v>6882</v>
      </c>
      <c r="H8170" s="37">
        <v>228</v>
      </c>
    </row>
    <row r="8171" spans="1:8" x14ac:dyDescent="0.3">
      <c r="A8171" s="34" t="str">
        <f>+LEFT(Tabla3[[#This Row],[id_detalle]],2)</f>
        <v>06</v>
      </c>
      <c r="B8171" s="46" t="str">
        <f>VLOOKUP((LEFT(Tabla3[[#This Row],[id_detalle]],2)),id_rubro[[id]:[Rubro]],2,0)</f>
        <v>COMERCIO, ABASTECIMIENTO Y DISTRIBUCIÓN</v>
      </c>
      <c r="C8171" s="36" t="s">
        <v>1431</v>
      </c>
      <c r="D8171" s="45" t="str">
        <f>+Tabla3[[#This Row],[id_detalle]]&amp;" "&amp;VLOOKUP(Tabla3[[#This Row],[id_detalle]],rubro_detalle[[Código]:[Rubro Detalle]],2,0)</f>
        <v>06.00.661 Vehículos, Venta y Representación</v>
      </c>
      <c r="E8171" s="33">
        <f t="shared" si="1404"/>
        <v>11</v>
      </c>
      <c r="F8171" s="47" t="str">
        <f t="shared" si="1405"/>
        <v>06.00.661-11</v>
      </c>
      <c r="G8171" s="37" t="s">
        <v>5749</v>
      </c>
      <c r="H8171" s="37">
        <v>256</v>
      </c>
    </row>
    <row r="8172" spans="1:8" x14ac:dyDescent="0.3">
      <c r="A8172" s="34" t="str">
        <f>+LEFT(Tabla3[[#This Row],[id_detalle]],2)</f>
        <v>06</v>
      </c>
      <c r="B8172" s="46" t="str">
        <f>VLOOKUP((LEFT(Tabla3[[#This Row],[id_detalle]],2)),id_rubro[[id]:[Rubro]],2,0)</f>
        <v>COMERCIO, ABASTECIMIENTO Y DISTRIBUCIÓN</v>
      </c>
      <c r="C8172" s="36" t="s">
        <v>1431</v>
      </c>
      <c r="D8172" s="45" t="str">
        <f>+Tabla3[[#This Row],[id_detalle]]&amp;" "&amp;VLOOKUP(Tabla3[[#This Row],[id_detalle]],rubro_detalle[[Código]:[Rubro Detalle]],2,0)</f>
        <v>06.00.661 Vehículos, Venta y Representación</v>
      </c>
      <c r="E8172" s="33">
        <f t="shared" si="1404"/>
        <v>12</v>
      </c>
      <c r="F8172" s="47" t="str">
        <f t="shared" si="1405"/>
        <v>06.00.661-12</v>
      </c>
      <c r="G8172" s="37" t="s">
        <v>5290</v>
      </c>
      <c r="H8172" s="37">
        <v>291</v>
      </c>
    </row>
    <row r="8173" spans="1:8" x14ac:dyDescent="0.3">
      <c r="A8173" s="34" t="str">
        <f>+LEFT(Tabla3[[#This Row],[id_detalle]],2)</f>
        <v>06</v>
      </c>
      <c r="B8173" s="46" t="str">
        <f>VLOOKUP((LEFT(Tabla3[[#This Row],[id_detalle]],2)),id_rubro[[id]:[Rubro]],2,0)</f>
        <v>COMERCIO, ABASTECIMIENTO Y DISTRIBUCIÓN</v>
      </c>
      <c r="C8173" s="36" t="s">
        <v>1431</v>
      </c>
      <c r="D8173" s="45" t="str">
        <f>+Tabla3[[#This Row],[id_detalle]]&amp;" "&amp;VLOOKUP(Tabla3[[#This Row],[id_detalle]],rubro_detalle[[Código]:[Rubro Detalle]],2,0)</f>
        <v>06.00.661 Vehículos, Venta y Representación</v>
      </c>
      <c r="E8173" s="33">
        <f t="shared" ref="E8173:E8184" si="1406">+IF(D8173=D8172,E8172+1,1)</f>
        <v>13</v>
      </c>
      <c r="F8173" s="47" t="str">
        <f t="shared" ref="F8173:F8184" si="1407">+LEFT(D8173,9)&amp;"-"&amp;E8173</f>
        <v>06.00.661-13</v>
      </c>
      <c r="G8173" s="37" t="s">
        <v>6883</v>
      </c>
      <c r="H8173" s="37">
        <v>293</v>
      </c>
    </row>
    <row r="8174" spans="1:8" x14ac:dyDescent="0.3">
      <c r="A8174" s="34" t="str">
        <f>+LEFT(Tabla3[[#This Row],[id_detalle]],2)</f>
        <v>06</v>
      </c>
      <c r="B8174" s="46" t="str">
        <f>VLOOKUP((LEFT(Tabla3[[#This Row],[id_detalle]],2)),id_rubro[[id]:[Rubro]],2,0)</f>
        <v>COMERCIO, ABASTECIMIENTO Y DISTRIBUCIÓN</v>
      </c>
      <c r="C8174" s="36" t="s">
        <v>1431</v>
      </c>
      <c r="D8174" s="45" t="str">
        <f>+Tabla3[[#This Row],[id_detalle]]&amp;" "&amp;VLOOKUP(Tabla3[[#This Row],[id_detalle]],rubro_detalle[[Código]:[Rubro Detalle]],2,0)</f>
        <v>06.00.661 Vehículos, Venta y Representación</v>
      </c>
      <c r="E8174" s="33">
        <f t="shared" si="1406"/>
        <v>14</v>
      </c>
      <c r="F8174" s="47" t="str">
        <f t="shared" si="1407"/>
        <v>06.00.661-14</v>
      </c>
      <c r="G8174" s="37" t="s">
        <v>6884</v>
      </c>
      <c r="H8174" s="37">
        <v>311</v>
      </c>
    </row>
    <row r="8175" spans="1:8" x14ac:dyDescent="0.3">
      <c r="A8175" s="34" t="str">
        <f>+LEFT(Tabla3[[#This Row],[id_detalle]],2)</f>
        <v>06</v>
      </c>
      <c r="B8175" s="46" t="str">
        <f>VLOOKUP((LEFT(Tabla3[[#This Row],[id_detalle]],2)),id_rubro[[id]:[Rubro]],2,0)</f>
        <v>COMERCIO, ABASTECIMIENTO Y DISTRIBUCIÓN</v>
      </c>
      <c r="C8175" s="36" t="s">
        <v>1431</v>
      </c>
      <c r="D8175" s="45" t="str">
        <f>+Tabla3[[#This Row],[id_detalle]]&amp;" "&amp;VLOOKUP(Tabla3[[#This Row],[id_detalle]],rubro_detalle[[Código]:[Rubro Detalle]],2,0)</f>
        <v>06.00.661 Vehículos, Venta y Representación</v>
      </c>
      <c r="E8175" s="33">
        <f t="shared" si="1406"/>
        <v>15</v>
      </c>
      <c r="F8175" s="47" t="str">
        <f t="shared" si="1407"/>
        <v>06.00.661-15</v>
      </c>
      <c r="G8175" s="37" t="s">
        <v>6820</v>
      </c>
      <c r="H8175" s="37">
        <v>313</v>
      </c>
    </row>
    <row r="8176" spans="1:8" x14ac:dyDescent="0.3">
      <c r="A8176" s="34" t="str">
        <f>+LEFT(Tabla3[[#This Row],[id_detalle]],2)</f>
        <v>06</v>
      </c>
      <c r="B8176" s="46" t="str">
        <f>VLOOKUP((LEFT(Tabla3[[#This Row],[id_detalle]],2)),id_rubro[[id]:[Rubro]],2,0)</f>
        <v>COMERCIO, ABASTECIMIENTO Y DISTRIBUCIÓN</v>
      </c>
      <c r="C8176" s="36" t="s">
        <v>1431</v>
      </c>
      <c r="D8176" s="45" t="str">
        <f>+Tabla3[[#This Row],[id_detalle]]&amp;" "&amp;VLOOKUP(Tabla3[[#This Row],[id_detalle]],rubro_detalle[[Código]:[Rubro Detalle]],2,0)</f>
        <v>06.00.661 Vehículos, Venta y Representación</v>
      </c>
      <c r="E8176" s="33">
        <f t="shared" si="1406"/>
        <v>16</v>
      </c>
      <c r="F8176" s="47" t="str">
        <f t="shared" si="1407"/>
        <v>06.00.661-16</v>
      </c>
      <c r="G8176" s="37" t="s">
        <v>5753</v>
      </c>
      <c r="H8176" s="37">
        <v>317</v>
      </c>
    </row>
    <row r="8177" spans="1:8" x14ac:dyDescent="0.3">
      <c r="A8177" s="34" t="str">
        <f>+LEFT(Tabla3[[#This Row],[id_detalle]],2)</f>
        <v>06</v>
      </c>
      <c r="B8177" s="46" t="str">
        <f>VLOOKUP((LEFT(Tabla3[[#This Row],[id_detalle]],2)),id_rubro[[id]:[Rubro]],2,0)</f>
        <v>COMERCIO, ABASTECIMIENTO Y DISTRIBUCIÓN</v>
      </c>
      <c r="C8177" s="36" t="s">
        <v>1431</v>
      </c>
      <c r="D8177" s="45" t="str">
        <f>+Tabla3[[#This Row],[id_detalle]]&amp;" "&amp;VLOOKUP(Tabla3[[#This Row],[id_detalle]],rubro_detalle[[Código]:[Rubro Detalle]],2,0)</f>
        <v>06.00.661 Vehículos, Venta y Representación</v>
      </c>
      <c r="E8177" s="33">
        <f t="shared" si="1406"/>
        <v>17</v>
      </c>
      <c r="F8177" s="47" t="str">
        <f t="shared" si="1407"/>
        <v>06.00.661-17</v>
      </c>
      <c r="G8177" s="37" t="s">
        <v>5723</v>
      </c>
      <c r="H8177" s="37">
        <v>318</v>
      </c>
    </row>
    <row r="8178" spans="1:8" x14ac:dyDescent="0.3">
      <c r="A8178" s="34" t="str">
        <f>+LEFT(Tabla3[[#This Row],[id_detalle]],2)</f>
        <v>06</v>
      </c>
      <c r="B8178" s="46" t="str">
        <f>VLOOKUP((LEFT(Tabla3[[#This Row],[id_detalle]],2)),id_rubro[[id]:[Rubro]],2,0)</f>
        <v>COMERCIO, ABASTECIMIENTO Y DISTRIBUCIÓN</v>
      </c>
      <c r="C8178" s="36" t="s">
        <v>1431</v>
      </c>
      <c r="D8178" s="45" t="str">
        <f>+Tabla3[[#This Row],[id_detalle]]&amp;" "&amp;VLOOKUP(Tabla3[[#This Row],[id_detalle]],rubro_detalle[[Código]:[Rubro Detalle]],2,0)</f>
        <v>06.00.661 Vehículos, Venta y Representación</v>
      </c>
      <c r="E8178" s="33">
        <f t="shared" si="1406"/>
        <v>18</v>
      </c>
      <c r="F8178" s="47" t="str">
        <f t="shared" si="1407"/>
        <v>06.00.661-18</v>
      </c>
      <c r="G8178" s="37" t="s">
        <v>6710</v>
      </c>
      <c r="H8178" s="37">
        <v>320</v>
      </c>
    </row>
    <row r="8179" spans="1:8" x14ac:dyDescent="0.3">
      <c r="A8179" s="34" t="str">
        <f>+LEFT(Tabla3[[#This Row],[id_detalle]],2)</f>
        <v>06</v>
      </c>
      <c r="B8179" s="46" t="str">
        <f>VLOOKUP((LEFT(Tabla3[[#This Row],[id_detalle]],2)),id_rubro[[id]:[Rubro]],2,0)</f>
        <v>COMERCIO, ABASTECIMIENTO Y DISTRIBUCIÓN</v>
      </c>
      <c r="C8179" s="36" t="s">
        <v>1431</v>
      </c>
      <c r="D8179" s="45" t="str">
        <f>+Tabla3[[#This Row],[id_detalle]]&amp;" "&amp;VLOOKUP(Tabla3[[#This Row],[id_detalle]],rubro_detalle[[Código]:[Rubro Detalle]],2,0)</f>
        <v>06.00.661 Vehículos, Venta y Representación</v>
      </c>
      <c r="E8179" s="33">
        <f t="shared" si="1406"/>
        <v>19</v>
      </c>
      <c r="F8179" s="47" t="str">
        <f t="shared" si="1407"/>
        <v>06.00.661-19</v>
      </c>
      <c r="G8179" s="37" t="s">
        <v>6885</v>
      </c>
      <c r="H8179" s="37">
        <v>320</v>
      </c>
    </row>
    <row r="8180" spans="1:8" x14ac:dyDescent="0.3">
      <c r="A8180" s="34" t="str">
        <f>+LEFT(Tabla3[[#This Row],[id_detalle]],2)</f>
        <v>06</v>
      </c>
      <c r="B8180" s="46" t="str">
        <f>VLOOKUP((LEFT(Tabla3[[#This Row],[id_detalle]],2)),id_rubro[[id]:[Rubro]],2,0)</f>
        <v>COMERCIO, ABASTECIMIENTO Y DISTRIBUCIÓN</v>
      </c>
      <c r="C8180" s="36" t="s">
        <v>1431</v>
      </c>
      <c r="D8180" s="45" t="str">
        <f>+Tabla3[[#This Row],[id_detalle]]&amp;" "&amp;VLOOKUP(Tabla3[[#This Row],[id_detalle]],rubro_detalle[[Código]:[Rubro Detalle]],2,0)</f>
        <v>06.00.661 Vehículos, Venta y Representación</v>
      </c>
      <c r="E8180" s="33">
        <f t="shared" si="1406"/>
        <v>20</v>
      </c>
      <c r="F8180" s="47" t="str">
        <f t="shared" si="1407"/>
        <v>06.00.661-20</v>
      </c>
      <c r="G8180" s="37" t="s">
        <v>6886</v>
      </c>
      <c r="H8180" s="37">
        <v>324</v>
      </c>
    </row>
    <row r="8181" spans="1:8" x14ac:dyDescent="0.3">
      <c r="A8181" s="34" t="str">
        <f>+LEFT(Tabla3[[#This Row],[id_detalle]],2)</f>
        <v>06</v>
      </c>
      <c r="B8181" s="46" t="str">
        <f>VLOOKUP((LEFT(Tabla3[[#This Row],[id_detalle]],2)),id_rubro[[id]:[Rubro]],2,0)</f>
        <v>COMERCIO, ABASTECIMIENTO Y DISTRIBUCIÓN</v>
      </c>
      <c r="C8181" s="36" t="s">
        <v>1431</v>
      </c>
      <c r="D8181" s="45" t="str">
        <f>+Tabla3[[#This Row],[id_detalle]]&amp;" "&amp;VLOOKUP(Tabla3[[#This Row],[id_detalle]],rubro_detalle[[Código]:[Rubro Detalle]],2,0)</f>
        <v>06.00.661 Vehículos, Venta y Representación</v>
      </c>
      <c r="E8181" s="33">
        <f t="shared" si="1406"/>
        <v>21</v>
      </c>
      <c r="F8181" s="47" t="str">
        <f t="shared" si="1407"/>
        <v>06.00.661-21</v>
      </c>
      <c r="G8181" s="37" t="s">
        <v>6712</v>
      </c>
      <c r="H8181" s="37">
        <v>359</v>
      </c>
    </row>
    <row r="8182" spans="1:8" x14ac:dyDescent="0.3">
      <c r="A8182" s="34" t="str">
        <f>+LEFT(Tabla3[[#This Row],[id_detalle]],2)</f>
        <v>06</v>
      </c>
      <c r="B8182" s="46" t="str">
        <f>VLOOKUP((LEFT(Tabla3[[#This Row],[id_detalle]],2)),id_rubro[[id]:[Rubro]],2,0)</f>
        <v>COMERCIO, ABASTECIMIENTO Y DISTRIBUCIÓN</v>
      </c>
      <c r="C8182" s="36" t="s">
        <v>1431</v>
      </c>
      <c r="D8182" s="45" t="str">
        <f>+Tabla3[[#This Row],[id_detalle]]&amp;" "&amp;VLOOKUP(Tabla3[[#This Row],[id_detalle]],rubro_detalle[[Código]:[Rubro Detalle]],2,0)</f>
        <v>06.00.661 Vehículos, Venta y Representación</v>
      </c>
      <c r="E8182" s="33">
        <f t="shared" si="1406"/>
        <v>22</v>
      </c>
      <c r="F8182" s="47" t="str">
        <f t="shared" si="1407"/>
        <v>06.00.661-22</v>
      </c>
      <c r="G8182" s="37" t="s">
        <v>5293</v>
      </c>
      <c r="H8182" s="37">
        <v>365</v>
      </c>
    </row>
    <row r="8183" spans="1:8" x14ac:dyDescent="0.3">
      <c r="A8183" s="34" t="str">
        <f>+LEFT(Tabla3[[#This Row],[id_detalle]],2)</f>
        <v>06</v>
      </c>
      <c r="B8183" s="46" t="str">
        <f>VLOOKUP((LEFT(Tabla3[[#This Row],[id_detalle]],2)),id_rubro[[id]:[Rubro]],2,0)</f>
        <v>COMERCIO, ABASTECIMIENTO Y DISTRIBUCIÓN</v>
      </c>
      <c r="C8183" s="36" t="s">
        <v>1431</v>
      </c>
      <c r="D8183" s="45" t="str">
        <f>+Tabla3[[#This Row],[id_detalle]]&amp;" "&amp;VLOOKUP(Tabla3[[#This Row],[id_detalle]],rubro_detalle[[Código]:[Rubro Detalle]],2,0)</f>
        <v>06.00.661 Vehículos, Venta y Representación</v>
      </c>
      <c r="E8183" s="33">
        <f t="shared" si="1406"/>
        <v>23</v>
      </c>
      <c r="F8183" s="47" t="str">
        <f t="shared" si="1407"/>
        <v>06.00.661-23</v>
      </c>
      <c r="G8183" s="37" t="s">
        <v>6410</v>
      </c>
      <c r="H8183" s="37">
        <v>367</v>
      </c>
    </row>
    <row r="8184" spans="1:8" x14ac:dyDescent="0.3">
      <c r="A8184" s="34" t="str">
        <f>+LEFT(Tabla3[[#This Row],[id_detalle]],2)</f>
        <v>06</v>
      </c>
      <c r="B8184" s="46" t="str">
        <f>VLOOKUP((LEFT(Tabla3[[#This Row],[id_detalle]],2)),id_rubro[[id]:[Rubro]],2,0)</f>
        <v>COMERCIO, ABASTECIMIENTO Y DISTRIBUCIÓN</v>
      </c>
      <c r="C8184" s="36" t="s">
        <v>1431</v>
      </c>
      <c r="D8184" s="45" t="str">
        <f>+Tabla3[[#This Row],[id_detalle]]&amp;" "&amp;VLOOKUP(Tabla3[[#This Row],[id_detalle]],rubro_detalle[[Código]:[Rubro Detalle]],2,0)</f>
        <v>06.00.661 Vehículos, Venta y Representación</v>
      </c>
      <c r="E8184" s="33">
        <f t="shared" si="1406"/>
        <v>24</v>
      </c>
      <c r="F8184" s="47" t="str">
        <f t="shared" si="1407"/>
        <v>06.00.661-24</v>
      </c>
      <c r="G8184" s="37" t="s">
        <v>5294</v>
      </c>
      <c r="H8184" s="37">
        <v>372</v>
      </c>
    </row>
    <row r="8185" spans="1:8" x14ac:dyDescent="0.3">
      <c r="A8185" s="34" t="str">
        <f>+LEFT(Tabla3[[#This Row],[id_detalle]],2)</f>
        <v>06</v>
      </c>
      <c r="B8185" s="46" t="str">
        <f>VLOOKUP((LEFT(Tabla3[[#This Row],[id_detalle]],2)),id_rubro[[id]:[Rubro]],2,0)</f>
        <v>COMERCIO, ABASTECIMIENTO Y DISTRIBUCIÓN</v>
      </c>
      <c r="C8185" s="36" t="s">
        <v>1431</v>
      </c>
      <c r="D8185" s="45" t="str">
        <f>+Tabla3[[#This Row],[id_detalle]]&amp;" "&amp;VLOOKUP(Tabla3[[#This Row],[id_detalle]],rubro_detalle[[Código]:[Rubro Detalle]],2,0)</f>
        <v>06.00.661 Vehículos, Venta y Representación</v>
      </c>
      <c r="E8185" s="33">
        <f t="shared" ref="E8185:E8208" si="1408">+IF(D8185=D8184,E8184+1,1)</f>
        <v>25</v>
      </c>
      <c r="F8185" s="47" t="str">
        <f t="shared" ref="F8185:F8208" si="1409">+LEFT(D8185,9)&amp;"-"&amp;E8185</f>
        <v>06.00.661-25</v>
      </c>
      <c r="G8185" s="37" t="s">
        <v>6887</v>
      </c>
      <c r="H8185" s="37">
        <v>377</v>
      </c>
    </row>
    <row r="8186" spans="1:8" x14ac:dyDescent="0.3">
      <c r="A8186" s="34" t="str">
        <f>+LEFT(Tabla3[[#This Row],[id_detalle]],2)</f>
        <v>06</v>
      </c>
      <c r="B8186" s="46" t="str">
        <f>VLOOKUP((LEFT(Tabla3[[#This Row],[id_detalle]],2)),id_rubro[[id]:[Rubro]],2,0)</f>
        <v>COMERCIO, ABASTECIMIENTO Y DISTRIBUCIÓN</v>
      </c>
      <c r="C8186" s="36" t="s">
        <v>1431</v>
      </c>
      <c r="D8186" s="45" t="str">
        <f>+Tabla3[[#This Row],[id_detalle]]&amp;" "&amp;VLOOKUP(Tabla3[[#This Row],[id_detalle]],rubro_detalle[[Código]:[Rubro Detalle]],2,0)</f>
        <v>06.00.661 Vehículos, Venta y Representación</v>
      </c>
      <c r="E8186" s="33">
        <f t="shared" si="1408"/>
        <v>26</v>
      </c>
      <c r="F8186" s="47" t="str">
        <f t="shared" si="1409"/>
        <v>06.00.661-26</v>
      </c>
      <c r="G8186" s="37" t="s">
        <v>5726</v>
      </c>
      <c r="H8186" s="37">
        <v>382</v>
      </c>
    </row>
    <row r="8187" spans="1:8" x14ac:dyDescent="0.3">
      <c r="A8187" s="34" t="str">
        <f>+LEFT(Tabla3[[#This Row],[id_detalle]],2)</f>
        <v>06</v>
      </c>
      <c r="B8187" s="46" t="str">
        <f>VLOOKUP((LEFT(Tabla3[[#This Row],[id_detalle]],2)),id_rubro[[id]:[Rubro]],2,0)</f>
        <v>COMERCIO, ABASTECIMIENTO Y DISTRIBUCIÓN</v>
      </c>
      <c r="C8187" s="36" t="s">
        <v>1431</v>
      </c>
      <c r="D8187" s="45" t="str">
        <f>+Tabla3[[#This Row],[id_detalle]]&amp;" "&amp;VLOOKUP(Tabla3[[#This Row],[id_detalle]],rubro_detalle[[Código]:[Rubro Detalle]],2,0)</f>
        <v>06.00.661 Vehículos, Venta y Representación</v>
      </c>
      <c r="E8187" s="33">
        <f t="shared" si="1408"/>
        <v>27</v>
      </c>
      <c r="F8187" s="47" t="str">
        <f t="shared" si="1409"/>
        <v>06.00.661-27</v>
      </c>
      <c r="G8187" s="37" t="s">
        <v>5727</v>
      </c>
      <c r="H8187" s="37">
        <v>417</v>
      </c>
    </row>
    <row r="8188" spans="1:8" x14ac:dyDescent="0.3">
      <c r="A8188" s="34" t="str">
        <f>+LEFT(Tabla3[[#This Row],[id_detalle]],2)</f>
        <v>06</v>
      </c>
      <c r="B8188" s="46" t="str">
        <f>VLOOKUP((LEFT(Tabla3[[#This Row],[id_detalle]],2)),id_rubro[[id]:[Rubro]],2,0)</f>
        <v>COMERCIO, ABASTECIMIENTO Y DISTRIBUCIÓN</v>
      </c>
      <c r="C8188" s="36" t="s">
        <v>1431</v>
      </c>
      <c r="D8188" s="45" t="str">
        <f>+Tabla3[[#This Row],[id_detalle]]&amp;" "&amp;VLOOKUP(Tabla3[[#This Row],[id_detalle]],rubro_detalle[[Código]:[Rubro Detalle]],2,0)</f>
        <v>06.00.661 Vehículos, Venta y Representación</v>
      </c>
      <c r="E8188" s="33">
        <f t="shared" si="1408"/>
        <v>28</v>
      </c>
      <c r="F8188" s="47" t="str">
        <f t="shared" si="1409"/>
        <v>06.00.661-28</v>
      </c>
      <c r="G8188" s="37" t="s">
        <v>6888</v>
      </c>
      <c r="H8188" s="37">
        <v>424</v>
      </c>
    </row>
    <row r="8189" spans="1:8" x14ac:dyDescent="0.3">
      <c r="A8189" s="34" t="str">
        <f>+LEFT(Tabla3[[#This Row],[id_detalle]],2)</f>
        <v>06</v>
      </c>
      <c r="B8189" s="46" t="str">
        <f>VLOOKUP((LEFT(Tabla3[[#This Row],[id_detalle]],2)),id_rubro[[id]:[Rubro]],2,0)</f>
        <v>COMERCIO, ABASTECIMIENTO Y DISTRIBUCIÓN</v>
      </c>
      <c r="C8189" s="36" t="s">
        <v>1431</v>
      </c>
      <c r="D8189" s="45" t="str">
        <f>+Tabla3[[#This Row],[id_detalle]]&amp;" "&amp;VLOOKUP(Tabla3[[#This Row],[id_detalle]],rubro_detalle[[Código]:[Rubro Detalle]],2,0)</f>
        <v>06.00.661 Vehículos, Venta y Representación</v>
      </c>
      <c r="E8189" s="33">
        <f t="shared" si="1408"/>
        <v>29</v>
      </c>
      <c r="F8189" s="47" t="str">
        <f t="shared" si="1409"/>
        <v>06.00.661-29</v>
      </c>
      <c r="G8189" s="37" t="s">
        <v>6889</v>
      </c>
      <c r="H8189" s="37">
        <v>433</v>
      </c>
    </row>
    <row r="8190" spans="1:8" x14ac:dyDescent="0.3">
      <c r="A8190" s="34" t="str">
        <f>+LEFT(Tabla3[[#This Row],[id_detalle]],2)</f>
        <v>06</v>
      </c>
      <c r="B8190" s="46" t="str">
        <f>VLOOKUP((LEFT(Tabla3[[#This Row],[id_detalle]],2)),id_rubro[[id]:[Rubro]],2,0)</f>
        <v>COMERCIO, ABASTECIMIENTO Y DISTRIBUCIÓN</v>
      </c>
      <c r="C8190" s="36" t="s">
        <v>1431</v>
      </c>
      <c r="D8190" s="45" t="str">
        <f>+Tabla3[[#This Row],[id_detalle]]&amp;" "&amp;VLOOKUP(Tabla3[[#This Row],[id_detalle]],rubro_detalle[[Código]:[Rubro Detalle]],2,0)</f>
        <v>06.00.661 Vehículos, Venta y Representación</v>
      </c>
      <c r="E8190" s="33">
        <f t="shared" si="1408"/>
        <v>30</v>
      </c>
      <c r="F8190" s="47" t="str">
        <f t="shared" si="1409"/>
        <v>06.00.661-30</v>
      </c>
      <c r="G8190" s="37" t="s">
        <v>6890</v>
      </c>
      <c r="H8190" s="37">
        <v>452</v>
      </c>
    </row>
    <row r="8191" spans="1:8" x14ac:dyDescent="0.3">
      <c r="A8191" s="34" t="str">
        <f>+LEFT(Tabla3[[#This Row],[id_detalle]],2)</f>
        <v>06</v>
      </c>
      <c r="B8191" s="46" t="str">
        <f>VLOOKUP((LEFT(Tabla3[[#This Row],[id_detalle]],2)),id_rubro[[id]:[Rubro]],2,0)</f>
        <v>COMERCIO, ABASTECIMIENTO Y DISTRIBUCIÓN</v>
      </c>
      <c r="C8191" s="36" t="s">
        <v>1431</v>
      </c>
      <c r="D8191" s="45" t="str">
        <f>+Tabla3[[#This Row],[id_detalle]]&amp;" "&amp;VLOOKUP(Tabla3[[#This Row],[id_detalle]],rubro_detalle[[Código]:[Rubro Detalle]],2,0)</f>
        <v>06.00.661 Vehículos, Venta y Representación</v>
      </c>
      <c r="E8191" s="33">
        <f t="shared" si="1408"/>
        <v>31</v>
      </c>
      <c r="F8191" s="47" t="str">
        <f t="shared" si="1409"/>
        <v>06.00.661-31</v>
      </c>
      <c r="G8191" s="37" t="s">
        <v>6891</v>
      </c>
      <c r="H8191" s="37">
        <v>470</v>
      </c>
    </row>
    <row r="8192" spans="1:8" x14ac:dyDescent="0.3">
      <c r="A8192" s="34" t="str">
        <f>+LEFT(Tabla3[[#This Row],[id_detalle]],2)</f>
        <v>06</v>
      </c>
      <c r="B8192" s="46" t="str">
        <f>VLOOKUP((LEFT(Tabla3[[#This Row],[id_detalle]],2)),id_rubro[[id]:[Rubro]],2,0)</f>
        <v>COMERCIO, ABASTECIMIENTO Y DISTRIBUCIÓN</v>
      </c>
      <c r="C8192" s="36" t="s">
        <v>1431</v>
      </c>
      <c r="D8192" s="45" t="str">
        <f>+Tabla3[[#This Row],[id_detalle]]&amp;" "&amp;VLOOKUP(Tabla3[[#This Row],[id_detalle]],rubro_detalle[[Código]:[Rubro Detalle]],2,0)</f>
        <v>06.00.661 Vehículos, Venta y Representación</v>
      </c>
      <c r="E8192" s="33">
        <f t="shared" si="1408"/>
        <v>32</v>
      </c>
      <c r="F8192" s="47" t="str">
        <f t="shared" si="1409"/>
        <v>06.00.661-32</v>
      </c>
      <c r="G8192" s="37" t="s">
        <v>6892</v>
      </c>
      <c r="H8192" s="37">
        <v>476</v>
      </c>
    </row>
    <row r="8193" spans="1:8" x14ac:dyDescent="0.3">
      <c r="A8193" s="34" t="str">
        <f>+LEFT(Tabla3[[#This Row],[id_detalle]],2)</f>
        <v>06</v>
      </c>
      <c r="B8193" s="46" t="str">
        <f>VLOOKUP((LEFT(Tabla3[[#This Row],[id_detalle]],2)),id_rubro[[id]:[Rubro]],2,0)</f>
        <v>COMERCIO, ABASTECIMIENTO Y DISTRIBUCIÓN</v>
      </c>
      <c r="C8193" s="36" t="s">
        <v>1431</v>
      </c>
      <c r="D8193" s="45" t="str">
        <f>+Tabla3[[#This Row],[id_detalle]]&amp;" "&amp;VLOOKUP(Tabla3[[#This Row],[id_detalle]],rubro_detalle[[Código]:[Rubro Detalle]],2,0)</f>
        <v>06.00.661 Vehículos, Venta y Representación</v>
      </c>
      <c r="E8193" s="33">
        <f t="shared" si="1408"/>
        <v>33</v>
      </c>
      <c r="F8193" s="47" t="str">
        <f t="shared" si="1409"/>
        <v>06.00.661-33</v>
      </c>
      <c r="G8193" s="37" t="s">
        <v>6893</v>
      </c>
      <c r="H8193" s="37">
        <v>481</v>
      </c>
    </row>
    <row r="8194" spans="1:8" x14ac:dyDescent="0.3">
      <c r="A8194" s="34" t="str">
        <f>+LEFT(Tabla3[[#This Row],[id_detalle]],2)</f>
        <v>06</v>
      </c>
      <c r="B8194" s="46" t="str">
        <f>VLOOKUP((LEFT(Tabla3[[#This Row],[id_detalle]],2)),id_rubro[[id]:[Rubro]],2,0)</f>
        <v>COMERCIO, ABASTECIMIENTO Y DISTRIBUCIÓN</v>
      </c>
      <c r="C8194" s="36" t="s">
        <v>1431</v>
      </c>
      <c r="D8194" s="45" t="str">
        <f>+Tabla3[[#This Row],[id_detalle]]&amp;" "&amp;VLOOKUP(Tabla3[[#This Row],[id_detalle]],rubro_detalle[[Código]:[Rubro Detalle]],2,0)</f>
        <v>06.00.661 Vehículos, Venta y Representación</v>
      </c>
      <c r="E8194" s="33">
        <f t="shared" si="1408"/>
        <v>34</v>
      </c>
      <c r="F8194" s="47" t="str">
        <f t="shared" si="1409"/>
        <v>06.00.661-34</v>
      </c>
      <c r="G8194" s="37" t="s">
        <v>6894</v>
      </c>
      <c r="H8194" s="37">
        <v>484</v>
      </c>
    </row>
    <row r="8195" spans="1:8" x14ac:dyDescent="0.3">
      <c r="A8195" s="34" t="str">
        <f>+LEFT(Tabla3[[#This Row],[id_detalle]],2)</f>
        <v>06</v>
      </c>
      <c r="B8195" s="46" t="str">
        <f>VLOOKUP((LEFT(Tabla3[[#This Row],[id_detalle]],2)),id_rubro[[id]:[Rubro]],2,0)</f>
        <v>COMERCIO, ABASTECIMIENTO Y DISTRIBUCIÓN</v>
      </c>
      <c r="C8195" s="36" t="s">
        <v>1431</v>
      </c>
      <c r="D8195" s="45" t="str">
        <f>+Tabla3[[#This Row],[id_detalle]]&amp;" "&amp;VLOOKUP(Tabla3[[#This Row],[id_detalle]],rubro_detalle[[Código]:[Rubro Detalle]],2,0)</f>
        <v>06.00.661 Vehículos, Venta y Representación</v>
      </c>
      <c r="E8195" s="33">
        <f t="shared" si="1408"/>
        <v>35</v>
      </c>
      <c r="F8195" s="47" t="str">
        <f t="shared" si="1409"/>
        <v>06.00.661-35</v>
      </c>
      <c r="G8195" s="37" t="s">
        <v>6895</v>
      </c>
      <c r="H8195" s="37">
        <v>489</v>
      </c>
    </row>
    <row r="8196" spans="1:8" x14ac:dyDescent="0.3">
      <c r="A8196" s="34" t="str">
        <f>+LEFT(Tabla3[[#This Row],[id_detalle]],2)</f>
        <v>06</v>
      </c>
      <c r="B8196" s="46" t="str">
        <f>VLOOKUP((LEFT(Tabla3[[#This Row],[id_detalle]],2)),id_rubro[[id]:[Rubro]],2,0)</f>
        <v>COMERCIO, ABASTECIMIENTO Y DISTRIBUCIÓN</v>
      </c>
      <c r="C8196" s="36" t="s">
        <v>1431</v>
      </c>
      <c r="D8196" s="45" t="str">
        <f>+Tabla3[[#This Row],[id_detalle]]&amp;" "&amp;VLOOKUP(Tabla3[[#This Row],[id_detalle]],rubro_detalle[[Código]:[Rubro Detalle]],2,0)</f>
        <v>06.00.661 Vehículos, Venta y Representación</v>
      </c>
      <c r="E8196" s="33">
        <f t="shared" si="1408"/>
        <v>36</v>
      </c>
      <c r="F8196" s="47" t="str">
        <f t="shared" si="1409"/>
        <v>06.00.661-36</v>
      </c>
      <c r="G8196" s="37" t="s">
        <v>5728</v>
      </c>
      <c r="H8196" s="37">
        <v>492</v>
      </c>
    </row>
    <row r="8197" spans="1:8" x14ac:dyDescent="0.3">
      <c r="A8197" s="34" t="str">
        <f>+LEFT(Tabla3[[#This Row],[id_detalle]],2)</f>
        <v>06</v>
      </c>
      <c r="B8197" s="46" t="str">
        <f>VLOOKUP((LEFT(Tabla3[[#This Row],[id_detalle]],2)),id_rubro[[id]:[Rubro]],2,0)</f>
        <v>COMERCIO, ABASTECIMIENTO Y DISTRIBUCIÓN</v>
      </c>
      <c r="C8197" s="36" t="s">
        <v>1431</v>
      </c>
      <c r="D8197" s="45" t="str">
        <f>+Tabla3[[#This Row],[id_detalle]]&amp;" "&amp;VLOOKUP(Tabla3[[#This Row],[id_detalle]],rubro_detalle[[Código]:[Rubro Detalle]],2,0)</f>
        <v>06.00.661 Vehículos, Venta y Representación</v>
      </c>
      <c r="E8197" s="33">
        <f t="shared" si="1408"/>
        <v>37</v>
      </c>
      <c r="F8197" s="47" t="str">
        <f t="shared" si="1409"/>
        <v>06.00.661-37</v>
      </c>
      <c r="G8197" s="37" t="s">
        <v>5760</v>
      </c>
      <c r="H8197" s="37">
        <v>494</v>
      </c>
    </row>
    <row r="8198" spans="1:8" x14ac:dyDescent="0.3">
      <c r="A8198" s="34" t="str">
        <f>+LEFT(Tabla3[[#This Row],[id_detalle]],2)</f>
        <v>06</v>
      </c>
      <c r="B8198" s="46" t="str">
        <f>VLOOKUP((LEFT(Tabla3[[#This Row],[id_detalle]],2)),id_rubro[[id]:[Rubro]],2,0)</f>
        <v>COMERCIO, ABASTECIMIENTO Y DISTRIBUCIÓN</v>
      </c>
      <c r="C8198" s="36" t="s">
        <v>1431</v>
      </c>
      <c r="D8198" s="45" t="str">
        <f>+Tabla3[[#This Row],[id_detalle]]&amp;" "&amp;VLOOKUP(Tabla3[[#This Row],[id_detalle]],rubro_detalle[[Código]:[Rubro Detalle]],2,0)</f>
        <v>06.00.661 Vehículos, Venta y Representación</v>
      </c>
      <c r="E8198" s="33">
        <f t="shared" si="1408"/>
        <v>38</v>
      </c>
      <c r="F8198" s="47" t="str">
        <f t="shared" si="1409"/>
        <v>06.00.661-38</v>
      </c>
      <c r="G8198" s="37" t="s">
        <v>6896</v>
      </c>
      <c r="H8198" s="37">
        <v>513</v>
      </c>
    </row>
    <row r="8199" spans="1:8" x14ac:dyDescent="0.3">
      <c r="A8199" s="34" t="str">
        <f>+LEFT(Tabla3[[#This Row],[id_detalle]],2)</f>
        <v>06</v>
      </c>
      <c r="B8199" s="46" t="str">
        <f>VLOOKUP((LEFT(Tabla3[[#This Row],[id_detalle]],2)),id_rubro[[id]:[Rubro]],2,0)</f>
        <v>COMERCIO, ABASTECIMIENTO Y DISTRIBUCIÓN</v>
      </c>
      <c r="C8199" s="36" t="s">
        <v>1431</v>
      </c>
      <c r="D8199" s="45" t="str">
        <f>+Tabla3[[#This Row],[id_detalle]]&amp;" "&amp;VLOOKUP(Tabla3[[#This Row],[id_detalle]],rubro_detalle[[Código]:[Rubro Detalle]],2,0)</f>
        <v>06.00.661 Vehículos, Venta y Representación</v>
      </c>
      <c r="E8199" s="33">
        <f t="shared" si="1408"/>
        <v>39</v>
      </c>
      <c r="F8199" s="47" t="str">
        <f t="shared" si="1409"/>
        <v>06.00.661-39</v>
      </c>
      <c r="G8199" s="37" t="s">
        <v>6897</v>
      </c>
      <c r="H8199" s="37">
        <v>564</v>
      </c>
    </row>
    <row r="8200" spans="1:8" x14ac:dyDescent="0.3">
      <c r="A8200" s="34" t="str">
        <f>+LEFT(Tabla3[[#This Row],[id_detalle]],2)</f>
        <v>06</v>
      </c>
      <c r="B8200" s="46" t="str">
        <f>VLOOKUP((LEFT(Tabla3[[#This Row],[id_detalle]],2)),id_rubro[[id]:[Rubro]],2,0)</f>
        <v>COMERCIO, ABASTECIMIENTO Y DISTRIBUCIÓN</v>
      </c>
      <c r="C8200" s="36" t="s">
        <v>1431</v>
      </c>
      <c r="D8200" s="45" t="str">
        <f>+Tabla3[[#This Row],[id_detalle]]&amp;" "&amp;VLOOKUP(Tabla3[[#This Row],[id_detalle]],rubro_detalle[[Código]:[Rubro Detalle]],2,0)</f>
        <v>06.00.661 Vehículos, Venta y Representación</v>
      </c>
      <c r="E8200" s="33">
        <f t="shared" si="1408"/>
        <v>40</v>
      </c>
      <c r="F8200" s="47" t="str">
        <f t="shared" si="1409"/>
        <v>06.00.661-40</v>
      </c>
      <c r="G8200" s="37" t="s">
        <v>5769</v>
      </c>
      <c r="H8200" s="37">
        <v>567</v>
      </c>
    </row>
    <row r="8201" spans="1:8" x14ac:dyDescent="0.3">
      <c r="A8201" s="34" t="str">
        <f>+LEFT(Tabla3[[#This Row],[id_detalle]],2)</f>
        <v>06</v>
      </c>
      <c r="B8201" s="46" t="str">
        <f>VLOOKUP((LEFT(Tabla3[[#This Row],[id_detalle]],2)),id_rubro[[id]:[Rubro]],2,0)</f>
        <v>COMERCIO, ABASTECIMIENTO Y DISTRIBUCIÓN</v>
      </c>
      <c r="C8201" s="36" t="s">
        <v>1431</v>
      </c>
      <c r="D8201" s="45" t="str">
        <f>+Tabla3[[#This Row],[id_detalle]]&amp;" "&amp;VLOOKUP(Tabla3[[#This Row],[id_detalle]],rubro_detalle[[Código]:[Rubro Detalle]],2,0)</f>
        <v>06.00.661 Vehículos, Venta y Representación</v>
      </c>
      <c r="E8201" s="33">
        <f t="shared" si="1408"/>
        <v>41</v>
      </c>
      <c r="F8201" s="47" t="str">
        <f t="shared" si="1409"/>
        <v>06.00.661-41</v>
      </c>
      <c r="G8201" s="37" t="s">
        <v>5729</v>
      </c>
      <c r="H8201" s="37">
        <v>570</v>
      </c>
    </row>
    <row r="8202" spans="1:8" x14ac:dyDescent="0.3">
      <c r="A8202" s="34" t="str">
        <f>+LEFT(Tabla3[[#This Row],[id_detalle]],2)</f>
        <v>06</v>
      </c>
      <c r="B8202" s="46" t="str">
        <f>VLOOKUP((LEFT(Tabla3[[#This Row],[id_detalle]],2)),id_rubro[[id]:[Rubro]],2,0)</f>
        <v>COMERCIO, ABASTECIMIENTO Y DISTRIBUCIÓN</v>
      </c>
      <c r="C8202" s="36" t="s">
        <v>1431</v>
      </c>
      <c r="D8202" s="45" t="str">
        <f>+Tabla3[[#This Row],[id_detalle]]&amp;" "&amp;VLOOKUP(Tabla3[[#This Row],[id_detalle]],rubro_detalle[[Código]:[Rubro Detalle]],2,0)</f>
        <v>06.00.661 Vehículos, Venta y Representación</v>
      </c>
      <c r="E8202" s="33">
        <f t="shared" si="1408"/>
        <v>42</v>
      </c>
      <c r="F8202" s="47" t="str">
        <f t="shared" si="1409"/>
        <v>06.00.661-42</v>
      </c>
      <c r="G8202" s="37" t="s">
        <v>6898</v>
      </c>
      <c r="H8202" s="37">
        <v>605</v>
      </c>
    </row>
    <row r="8203" spans="1:8" x14ac:dyDescent="0.3">
      <c r="A8203" s="34" t="str">
        <f>+LEFT(Tabla3[[#This Row],[id_detalle]],2)</f>
        <v>06</v>
      </c>
      <c r="B8203" s="46" t="str">
        <f>VLOOKUP((LEFT(Tabla3[[#This Row],[id_detalle]],2)),id_rubro[[id]:[Rubro]],2,0)</f>
        <v>COMERCIO, ABASTECIMIENTO Y DISTRIBUCIÓN</v>
      </c>
      <c r="C8203" s="36" t="s">
        <v>1431</v>
      </c>
      <c r="D8203" s="45" t="str">
        <f>+Tabla3[[#This Row],[id_detalle]]&amp;" "&amp;VLOOKUP(Tabla3[[#This Row],[id_detalle]],rubro_detalle[[Código]:[Rubro Detalle]],2,0)</f>
        <v>06.00.661 Vehículos, Venta y Representación</v>
      </c>
      <c r="E8203" s="33">
        <f t="shared" si="1408"/>
        <v>43</v>
      </c>
      <c r="F8203" s="47" t="str">
        <f t="shared" si="1409"/>
        <v>06.00.661-43</v>
      </c>
      <c r="G8203" s="37" t="s">
        <v>5731</v>
      </c>
      <c r="H8203" s="37">
        <v>626</v>
      </c>
    </row>
    <row r="8204" spans="1:8" x14ac:dyDescent="0.3">
      <c r="A8204" s="34" t="str">
        <f>+LEFT(Tabla3[[#This Row],[id_detalle]],2)</f>
        <v>06</v>
      </c>
      <c r="B8204" s="46" t="str">
        <f>VLOOKUP((LEFT(Tabla3[[#This Row],[id_detalle]],2)),id_rubro[[id]:[Rubro]],2,0)</f>
        <v>COMERCIO, ABASTECIMIENTO Y DISTRIBUCIÓN</v>
      </c>
      <c r="C8204" s="36" t="s">
        <v>1431</v>
      </c>
      <c r="D8204" s="45" t="str">
        <f>+Tabla3[[#This Row],[id_detalle]]&amp;" "&amp;VLOOKUP(Tabla3[[#This Row],[id_detalle]],rubro_detalle[[Código]:[Rubro Detalle]],2,0)</f>
        <v>06.00.661 Vehículos, Venta y Representación</v>
      </c>
      <c r="E8204" s="33">
        <f t="shared" si="1408"/>
        <v>44</v>
      </c>
      <c r="F8204" s="47" t="str">
        <f t="shared" si="1409"/>
        <v>06.00.661-44</v>
      </c>
      <c r="G8204" s="37" t="s">
        <v>4603</v>
      </c>
      <c r="H8204" s="37">
        <v>633</v>
      </c>
    </row>
    <row r="8205" spans="1:8" x14ac:dyDescent="0.3">
      <c r="A8205" s="34" t="str">
        <f>+LEFT(Tabla3[[#This Row],[id_detalle]],2)</f>
        <v>06</v>
      </c>
      <c r="B8205" s="46" t="str">
        <f>VLOOKUP((LEFT(Tabla3[[#This Row],[id_detalle]],2)),id_rubro[[id]:[Rubro]],2,0)</f>
        <v>COMERCIO, ABASTECIMIENTO Y DISTRIBUCIÓN</v>
      </c>
      <c r="C8205" s="36" t="s">
        <v>1431</v>
      </c>
      <c r="D8205" s="45" t="str">
        <f>+Tabla3[[#This Row],[id_detalle]]&amp;" "&amp;VLOOKUP(Tabla3[[#This Row],[id_detalle]],rubro_detalle[[Código]:[Rubro Detalle]],2,0)</f>
        <v>06.00.661 Vehículos, Venta y Representación</v>
      </c>
      <c r="E8205" s="33">
        <f t="shared" si="1408"/>
        <v>45</v>
      </c>
      <c r="F8205" s="47" t="str">
        <f t="shared" si="1409"/>
        <v>06.00.661-45</v>
      </c>
      <c r="G8205" s="37" t="s">
        <v>5732</v>
      </c>
      <c r="H8205" s="37">
        <v>641</v>
      </c>
    </row>
    <row r="8206" spans="1:8" x14ac:dyDescent="0.3">
      <c r="A8206" s="34" t="str">
        <f>+LEFT(Tabla3[[#This Row],[id_detalle]],2)</f>
        <v>06</v>
      </c>
      <c r="B8206" s="46" t="str">
        <f>VLOOKUP((LEFT(Tabla3[[#This Row],[id_detalle]],2)),id_rubro[[id]:[Rubro]],2,0)</f>
        <v>COMERCIO, ABASTECIMIENTO Y DISTRIBUCIÓN</v>
      </c>
      <c r="C8206" s="36" t="s">
        <v>1431</v>
      </c>
      <c r="D8206" s="45" t="str">
        <f>+Tabla3[[#This Row],[id_detalle]]&amp;" "&amp;VLOOKUP(Tabla3[[#This Row],[id_detalle]],rubro_detalle[[Código]:[Rubro Detalle]],2,0)</f>
        <v>06.00.661 Vehículos, Venta y Representación</v>
      </c>
      <c r="E8206" s="33">
        <f t="shared" si="1408"/>
        <v>46</v>
      </c>
      <c r="F8206" s="47" t="str">
        <f t="shared" si="1409"/>
        <v>06.00.661-46</v>
      </c>
      <c r="G8206" s="37" t="s">
        <v>6899</v>
      </c>
      <c r="H8206" s="37">
        <v>654</v>
      </c>
    </row>
    <row r="8207" spans="1:8" x14ac:dyDescent="0.3">
      <c r="A8207" s="34" t="str">
        <f>+LEFT(Tabla3[[#This Row],[id_detalle]],2)</f>
        <v>06</v>
      </c>
      <c r="B8207" s="46" t="str">
        <f>VLOOKUP((LEFT(Tabla3[[#This Row],[id_detalle]],2)),id_rubro[[id]:[Rubro]],2,0)</f>
        <v>COMERCIO, ABASTECIMIENTO Y DISTRIBUCIÓN</v>
      </c>
      <c r="C8207" s="36" t="s">
        <v>1431</v>
      </c>
      <c r="D8207" s="45" t="str">
        <f>+Tabla3[[#This Row],[id_detalle]]&amp;" "&amp;VLOOKUP(Tabla3[[#This Row],[id_detalle]],rubro_detalle[[Código]:[Rubro Detalle]],2,0)</f>
        <v>06.00.661 Vehículos, Venta y Representación</v>
      </c>
      <c r="E8207" s="33">
        <f t="shared" si="1408"/>
        <v>47</v>
      </c>
      <c r="F8207" s="47" t="str">
        <f t="shared" si="1409"/>
        <v>06.00.661-47</v>
      </c>
      <c r="G8207" s="38" t="s">
        <v>6900</v>
      </c>
      <c r="H8207" s="38">
        <v>660</v>
      </c>
    </row>
    <row r="8208" spans="1:8" x14ac:dyDescent="0.3">
      <c r="A8208" s="34" t="str">
        <f>+LEFT(Tabla3[[#This Row],[id_detalle]],2)</f>
        <v>06</v>
      </c>
      <c r="B8208" s="46" t="str">
        <f>VLOOKUP((LEFT(Tabla3[[#This Row],[id_detalle]],2)),id_rubro[[id]:[Rubro]],2,0)</f>
        <v>COMERCIO, ABASTECIMIENTO Y DISTRIBUCIÓN</v>
      </c>
      <c r="C8208" s="36" t="s">
        <v>1431</v>
      </c>
      <c r="D8208" s="45" t="str">
        <f>+Tabla3[[#This Row],[id_detalle]]&amp;" "&amp;VLOOKUP(Tabla3[[#This Row],[id_detalle]],rubro_detalle[[Código]:[Rubro Detalle]],2,0)</f>
        <v>06.00.661 Vehículos, Venta y Representación</v>
      </c>
      <c r="E8208" s="33">
        <f t="shared" si="1408"/>
        <v>48</v>
      </c>
      <c r="F8208" s="47" t="str">
        <f t="shared" si="1409"/>
        <v>06.00.661-48</v>
      </c>
      <c r="G8208" s="37" t="s">
        <v>5775</v>
      </c>
      <c r="H8208" s="37">
        <v>666</v>
      </c>
    </row>
    <row r="8209" spans="1:8" x14ac:dyDescent="0.3">
      <c r="A8209" s="34" t="str">
        <f>+LEFT(Tabla3[[#This Row],[id_detalle]],2)</f>
        <v>06</v>
      </c>
      <c r="B8209" s="46" t="str">
        <f>VLOOKUP((LEFT(Tabla3[[#This Row],[id_detalle]],2)),id_rubro[[id]:[Rubro]],2,0)</f>
        <v>COMERCIO, ABASTECIMIENTO Y DISTRIBUCIÓN</v>
      </c>
      <c r="C8209" s="36" t="s">
        <v>1431</v>
      </c>
      <c r="D8209" s="45" t="str">
        <f>+Tabla3[[#This Row],[id_detalle]]&amp;" "&amp;VLOOKUP(Tabla3[[#This Row],[id_detalle]],rubro_detalle[[Código]:[Rubro Detalle]],2,0)</f>
        <v>06.00.661 Vehículos, Venta y Representación</v>
      </c>
      <c r="E8209" s="33">
        <f t="shared" ref="E8209:E8218" si="1410">+IF(D8209=D8208,E8208+1,1)</f>
        <v>49</v>
      </c>
      <c r="F8209" s="47" t="str">
        <f t="shared" ref="F8209:F8218" si="1411">+LEFT(D8209,9)&amp;"-"&amp;E8209</f>
        <v>06.00.661-49</v>
      </c>
      <c r="G8209" s="37" t="s">
        <v>5776</v>
      </c>
      <c r="H8209" s="37">
        <v>675</v>
      </c>
    </row>
    <row r="8210" spans="1:8" x14ac:dyDescent="0.3">
      <c r="A8210" s="34" t="str">
        <f>+LEFT(Tabla3[[#This Row],[id_detalle]],2)</f>
        <v>06</v>
      </c>
      <c r="B8210" s="46" t="str">
        <f>VLOOKUP((LEFT(Tabla3[[#This Row],[id_detalle]],2)),id_rubro[[id]:[Rubro]],2,0)</f>
        <v>COMERCIO, ABASTECIMIENTO Y DISTRIBUCIÓN</v>
      </c>
      <c r="C8210" s="36" t="s">
        <v>1431</v>
      </c>
      <c r="D8210" s="45" t="str">
        <f>+Tabla3[[#This Row],[id_detalle]]&amp;" "&amp;VLOOKUP(Tabla3[[#This Row],[id_detalle]],rubro_detalle[[Código]:[Rubro Detalle]],2,0)</f>
        <v>06.00.661 Vehículos, Venta y Representación</v>
      </c>
      <c r="E8210" s="33">
        <f t="shared" si="1410"/>
        <v>50</v>
      </c>
      <c r="F8210" s="47" t="str">
        <f t="shared" si="1411"/>
        <v>06.00.661-50</v>
      </c>
      <c r="G8210" s="37" t="s">
        <v>6756</v>
      </c>
      <c r="H8210" s="37">
        <v>675</v>
      </c>
    </row>
    <row r="8211" spans="1:8" x14ac:dyDescent="0.3">
      <c r="A8211" s="34" t="str">
        <f>+LEFT(Tabla3[[#This Row],[id_detalle]],2)</f>
        <v>06</v>
      </c>
      <c r="B8211" s="46" t="str">
        <f>VLOOKUP((LEFT(Tabla3[[#This Row],[id_detalle]],2)),id_rubro[[id]:[Rubro]],2,0)</f>
        <v>COMERCIO, ABASTECIMIENTO Y DISTRIBUCIÓN</v>
      </c>
      <c r="C8211" s="36" t="s">
        <v>1431</v>
      </c>
      <c r="D8211" s="45" t="str">
        <f>+Tabla3[[#This Row],[id_detalle]]&amp;" "&amp;VLOOKUP(Tabla3[[#This Row],[id_detalle]],rubro_detalle[[Código]:[Rubro Detalle]],2,0)</f>
        <v>06.00.661 Vehículos, Venta y Representación</v>
      </c>
      <c r="E8211" s="33">
        <f t="shared" si="1410"/>
        <v>51</v>
      </c>
      <c r="F8211" s="47" t="str">
        <f t="shared" si="1411"/>
        <v>06.00.661-51</v>
      </c>
      <c r="G8211" s="37" t="s">
        <v>4609</v>
      </c>
      <c r="H8211" s="37">
        <v>718</v>
      </c>
    </row>
    <row r="8212" spans="1:8" x14ac:dyDescent="0.3">
      <c r="A8212" s="34" t="str">
        <f>+LEFT(Tabla3[[#This Row],[id_detalle]],2)</f>
        <v>06</v>
      </c>
      <c r="B8212" s="46" t="str">
        <f>VLOOKUP((LEFT(Tabla3[[#This Row],[id_detalle]],2)),id_rubro[[id]:[Rubro]],2,0)</f>
        <v>COMERCIO, ABASTECIMIENTO Y DISTRIBUCIÓN</v>
      </c>
      <c r="C8212" s="36" t="s">
        <v>1431</v>
      </c>
      <c r="D8212" s="45" t="str">
        <f>+Tabla3[[#This Row],[id_detalle]]&amp;" "&amp;VLOOKUP(Tabla3[[#This Row],[id_detalle]],rubro_detalle[[Código]:[Rubro Detalle]],2,0)</f>
        <v>06.00.661 Vehículos, Venta y Representación</v>
      </c>
      <c r="E8212" s="33">
        <f t="shared" si="1410"/>
        <v>52</v>
      </c>
      <c r="F8212" s="47" t="str">
        <f t="shared" si="1411"/>
        <v>06.00.661-52</v>
      </c>
      <c r="G8212" s="37" t="s">
        <v>5779</v>
      </c>
      <c r="H8212" s="37">
        <v>725</v>
      </c>
    </row>
    <row r="8213" spans="1:8" x14ac:dyDescent="0.3">
      <c r="A8213" s="34" t="str">
        <f>+LEFT(Tabla3[[#This Row],[id_detalle]],2)</f>
        <v>06</v>
      </c>
      <c r="B8213" s="46" t="str">
        <f>VLOOKUP((LEFT(Tabla3[[#This Row],[id_detalle]],2)),id_rubro[[id]:[Rubro]],2,0)</f>
        <v>COMERCIO, ABASTECIMIENTO Y DISTRIBUCIÓN</v>
      </c>
      <c r="C8213" s="36" t="s">
        <v>1431</v>
      </c>
      <c r="D8213" s="45" t="str">
        <f>+Tabla3[[#This Row],[id_detalle]]&amp;" "&amp;VLOOKUP(Tabla3[[#This Row],[id_detalle]],rubro_detalle[[Código]:[Rubro Detalle]],2,0)</f>
        <v>06.00.661 Vehículos, Venta y Representación</v>
      </c>
      <c r="E8213" s="33">
        <f t="shared" si="1410"/>
        <v>53</v>
      </c>
      <c r="F8213" s="47" t="str">
        <f t="shared" si="1411"/>
        <v>06.00.661-53</v>
      </c>
      <c r="G8213" s="37" t="s">
        <v>5780</v>
      </c>
      <c r="H8213" s="37">
        <v>732</v>
      </c>
    </row>
    <row r="8214" spans="1:8" x14ac:dyDescent="0.3">
      <c r="A8214" s="34" t="str">
        <f>+LEFT(Tabla3[[#This Row],[id_detalle]],2)</f>
        <v>06</v>
      </c>
      <c r="B8214" s="46" t="str">
        <f>VLOOKUP((LEFT(Tabla3[[#This Row],[id_detalle]],2)),id_rubro[[id]:[Rubro]],2,0)</f>
        <v>COMERCIO, ABASTECIMIENTO Y DISTRIBUCIÓN</v>
      </c>
      <c r="C8214" s="36" t="s">
        <v>1431</v>
      </c>
      <c r="D8214" s="45" t="str">
        <f>+Tabla3[[#This Row],[id_detalle]]&amp;" "&amp;VLOOKUP(Tabla3[[#This Row],[id_detalle]],rubro_detalle[[Código]:[Rubro Detalle]],2,0)</f>
        <v>06.00.661 Vehículos, Venta y Representación</v>
      </c>
      <c r="E8214" s="33">
        <f t="shared" si="1410"/>
        <v>54</v>
      </c>
      <c r="F8214" s="47" t="str">
        <f t="shared" si="1411"/>
        <v>06.00.661-54</v>
      </c>
      <c r="G8214" s="37" t="s">
        <v>6762</v>
      </c>
      <c r="H8214" s="37">
        <v>746</v>
      </c>
    </row>
    <row r="8215" spans="1:8" x14ac:dyDescent="0.3">
      <c r="A8215" s="34" t="str">
        <f>+LEFT(Tabla3[[#This Row],[id_detalle]],2)</f>
        <v>06</v>
      </c>
      <c r="B8215" s="46" t="str">
        <f>VLOOKUP((LEFT(Tabla3[[#This Row],[id_detalle]],2)),id_rubro[[id]:[Rubro]],2,0)</f>
        <v>COMERCIO, ABASTECIMIENTO Y DISTRIBUCIÓN</v>
      </c>
      <c r="C8215" s="36" t="s">
        <v>1431</v>
      </c>
      <c r="D8215" s="45" t="str">
        <f>+Tabla3[[#This Row],[id_detalle]]&amp;" "&amp;VLOOKUP(Tabla3[[#This Row],[id_detalle]],rubro_detalle[[Código]:[Rubro Detalle]],2,0)</f>
        <v>06.00.661 Vehículos, Venta y Representación</v>
      </c>
      <c r="E8215" s="33">
        <f t="shared" si="1410"/>
        <v>55</v>
      </c>
      <c r="F8215" s="47" t="str">
        <f t="shared" si="1411"/>
        <v>06.00.661-55</v>
      </c>
      <c r="G8215" s="37" t="s">
        <v>6763</v>
      </c>
      <c r="H8215" s="37">
        <v>746</v>
      </c>
    </row>
    <row r="8216" spans="1:8" x14ac:dyDescent="0.3">
      <c r="A8216" s="34" t="str">
        <f>+LEFT(Tabla3[[#This Row],[id_detalle]],2)</f>
        <v>06</v>
      </c>
      <c r="B8216" s="46" t="str">
        <f>VLOOKUP((LEFT(Tabla3[[#This Row],[id_detalle]],2)),id_rubro[[id]:[Rubro]],2,0)</f>
        <v>COMERCIO, ABASTECIMIENTO Y DISTRIBUCIÓN</v>
      </c>
      <c r="C8216" s="36" t="s">
        <v>1431</v>
      </c>
      <c r="D8216" s="45" t="str">
        <f>+Tabla3[[#This Row],[id_detalle]]&amp;" "&amp;VLOOKUP(Tabla3[[#This Row],[id_detalle]],rubro_detalle[[Código]:[Rubro Detalle]],2,0)</f>
        <v>06.00.661 Vehículos, Venta y Representación</v>
      </c>
      <c r="E8216" s="33">
        <f t="shared" si="1410"/>
        <v>56</v>
      </c>
      <c r="F8216" s="47" t="str">
        <f t="shared" si="1411"/>
        <v>06.00.661-56</v>
      </c>
      <c r="G8216" s="37" t="s">
        <v>6901</v>
      </c>
      <c r="H8216" s="37">
        <v>751</v>
      </c>
    </row>
    <row r="8217" spans="1:8" x14ac:dyDescent="0.3">
      <c r="A8217" s="34" t="str">
        <f>+LEFT(Tabla3[[#This Row],[id_detalle]],2)</f>
        <v>06</v>
      </c>
      <c r="B8217" s="46" t="str">
        <f>VLOOKUP((LEFT(Tabla3[[#This Row],[id_detalle]],2)),id_rubro[[id]:[Rubro]],2,0)</f>
        <v>COMERCIO, ABASTECIMIENTO Y DISTRIBUCIÓN</v>
      </c>
      <c r="C8217" s="36" t="s">
        <v>1431</v>
      </c>
      <c r="D8217" s="45" t="str">
        <f>+Tabla3[[#This Row],[id_detalle]]&amp;" "&amp;VLOOKUP(Tabla3[[#This Row],[id_detalle]],rubro_detalle[[Código]:[Rubro Detalle]],2,0)</f>
        <v>06.00.661 Vehículos, Venta y Representación</v>
      </c>
      <c r="E8217" s="33">
        <f t="shared" si="1410"/>
        <v>57</v>
      </c>
      <c r="F8217" s="47" t="str">
        <f t="shared" si="1411"/>
        <v>06.00.661-57</v>
      </c>
      <c r="G8217" s="37" t="s">
        <v>5734</v>
      </c>
      <c r="H8217" s="37">
        <v>767</v>
      </c>
    </row>
    <row r="8218" spans="1:8" x14ac:dyDescent="0.3">
      <c r="A8218" s="34" t="str">
        <f>+LEFT(Tabla3[[#This Row],[id_detalle]],2)</f>
        <v>06</v>
      </c>
      <c r="B8218" s="46" t="str">
        <f>VLOOKUP((LEFT(Tabla3[[#This Row],[id_detalle]],2)),id_rubro[[id]:[Rubro]],2,0)</f>
        <v>COMERCIO, ABASTECIMIENTO Y DISTRIBUCIÓN</v>
      </c>
      <c r="C8218" s="36" t="s">
        <v>1431</v>
      </c>
      <c r="D8218" s="45" t="str">
        <f>+Tabla3[[#This Row],[id_detalle]]&amp;" "&amp;VLOOKUP(Tabla3[[#This Row],[id_detalle]],rubro_detalle[[Código]:[Rubro Detalle]],2,0)</f>
        <v>06.00.661 Vehículos, Venta y Representación</v>
      </c>
      <c r="E8218" s="33">
        <f t="shared" si="1410"/>
        <v>58</v>
      </c>
      <c r="F8218" s="47" t="str">
        <f t="shared" si="1411"/>
        <v>06.00.661-58</v>
      </c>
      <c r="G8218" s="37" t="s">
        <v>5735</v>
      </c>
      <c r="H8218" s="37">
        <v>777</v>
      </c>
    </row>
    <row r="8219" spans="1:8" x14ac:dyDescent="0.3">
      <c r="A8219" s="34" t="str">
        <f>+LEFT(Tabla3[[#This Row],[id_detalle]],2)</f>
        <v>06</v>
      </c>
      <c r="B8219" s="46" t="str">
        <f>VLOOKUP((LEFT(Tabla3[[#This Row],[id_detalle]],2)),id_rubro[[id]:[Rubro]],2,0)</f>
        <v>COMERCIO, ABASTECIMIENTO Y DISTRIBUCIÓN</v>
      </c>
      <c r="C8219" s="36" t="s">
        <v>1431</v>
      </c>
      <c r="D8219" s="45" t="str">
        <f>+Tabla3[[#This Row],[id_detalle]]&amp;" "&amp;VLOOKUP(Tabla3[[#This Row],[id_detalle]],rubro_detalle[[Código]:[Rubro Detalle]],2,0)</f>
        <v>06.00.661 Vehículos, Venta y Representación</v>
      </c>
      <c r="E8219" s="33">
        <f t="shared" ref="E8219:E8227" si="1412">+IF(D8219=D8218,E8218+1,1)</f>
        <v>59</v>
      </c>
      <c r="F8219" s="47" t="str">
        <f t="shared" ref="F8219:F8227" si="1413">+LEFT(D8219,9)&amp;"-"&amp;E8219</f>
        <v>06.00.661-59</v>
      </c>
      <c r="G8219" s="37" t="s">
        <v>5736</v>
      </c>
      <c r="H8219" s="37">
        <v>779</v>
      </c>
    </row>
    <row r="8220" spans="1:8" x14ac:dyDescent="0.3">
      <c r="A8220" s="34" t="str">
        <f>+LEFT(Tabla3[[#This Row],[id_detalle]],2)</f>
        <v>06</v>
      </c>
      <c r="B8220" s="46" t="str">
        <f>VLOOKUP((LEFT(Tabla3[[#This Row],[id_detalle]],2)),id_rubro[[id]:[Rubro]],2,0)</f>
        <v>COMERCIO, ABASTECIMIENTO Y DISTRIBUCIÓN</v>
      </c>
      <c r="C8220" s="36" t="s">
        <v>1431</v>
      </c>
      <c r="D8220" s="45" t="str">
        <f>+Tabla3[[#This Row],[id_detalle]]&amp;" "&amp;VLOOKUP(Tabla3[[#This Row],[id_detalle]],rubro_detalle[[Código]:[Rubro Detalle]],2,0)</f>
        <v>06.00.661 Vehículos, Venta y Representación</v>
      </c>
      <c r="E8220" s="33">
        <f t="shared" si="1412"/>
        <v>60</v>
      </c>
      <c r="F8220" s="47" t="str">
        <f t="shared" si="1413"/>
        <v>06.00.661-60</v>
      </c>
      <c r="G8220" s="37" t="s">
        <v>6902</v>
      </c>
      <c r="H8220" s="37">
        <v>818</v>
      </c>
    </row>
    <row r="8221" spans="1:8" x14ac:dyDescent="0.3">
      <c r="A8221" s="34" t="str">
        <f>+LEFT(Tabla3[[#This Row],[id_detalle]],2)</f>
        <v>06</v>
      </c>
      <c r="B8221" s="46" t="str">
        <f>VLOOKUP((LEFT(Tabla3[[#This Row],[id_detalle]],2)),id_rubro[[id]:[Rubro]],2,0)</f>
        <v>COMERCIO, ABASTECIMIENTO Y DISTRIBUCIÓN</v>
      </c>
      <c r="C8221" s="36" t="s">
        <v>1431</v>
      </c>
      <c r="D8221" s="45" t="str">
        <f>+Tabla3[[#This Row],[id_detalle]]&amp;" "&amp;VLOOKUP(Tabla3[[#This Row],[id_detalle]],rubro_detalle[[Código]:[Rubro Detalle]],2,0)</f>
        <v>06.00.661 Vehículos, Venta y Representación</v>
      </c>
      <c r="E8221" s="33">
        <f t="shared" si="1412"/>
        <v>61</v>
      </c>
      <c r="F8221" s="47" t="str">
        <f t="shared" si="1413"/>
        <v>06.00.661-61</v>
      </c>
      <c r="G8221" s="37" t="s">
        <v>6775</v>
      </c>
      <c r="H8221" s="37">
        <v>844</v>
      </c>
    </row>
    <row r="8222" spans="1:8" x14ac:dyDescent="0.3">
      <c r="A8222" s="34" t="str">
        <f>+LEFT(Tabla3[[#This Row],[id_detalle]],2)</f>
        <v>06</v>
      </c>
      <c r="B8222" s="46" t="str">
        <f>VLOOKUP((LEFT(Tabla3[[#This Row],[id_detalle]],2)),id_rubro[[id]:[Rubro]],2,0)</f>
        <v>COMERCIO, ABASTECIMIENTO Y DISTRIBUCIÓN</v>
      </c>
      <c r="C8222" s="36" t="s">
        <v>1431</v>
      </c>
      <c r="D8222" s="45" t="str">
        <f>+Tabla3[[#This Row],[id_detalle]]&amp;" "&amp;VLOOKUP(Tabla3[[#This Row],[id_detalle]],rubro_detalle[[Código]:[Rubro Detalle]],2,0)</f>
        <v>06.00.661 Vehículos, Venta y Representación</v>
      </c>
      <c r="E8222" s="33">
        <f t="shared" si="1412"/>
        <v>62</v>
      </c>
      <c r="F8222" s="47" t="str">
        <f t="shared" si="1413"/>
        <v>06.00.661-62</v>
      </c>
      <c r="G8222" s="37" t="s">
        <v>6903</v>
      </c>
      <c r="H8222" s="37">
        <v>851</v>
      </c>
    </row>
    <row r="8223" spans="1:8" x14ac:dyDescent="0.3">
      <c r="A8223" s="34" t="str">
        <f>+LEFT(Tabla3[[#This Row],[id_detalle]],2)</f>
        <v>07</v>
      </c>
      <c r="B8223" s="46" t="str">
        <f>VLOOKUP((LEFT(Tabla3[[#This Row],[id_detalle]],2)),id_rubro[[id]:[Rubro]],2,0)</f>
        <v>TRANSPORTES Y ALMACENAMIENTO</v>
      </c>
      <c r="C8223" s="36" t="s">
        <v>1434</v>
      </c>
      <c r="D8223" s="45" t="str">
        <f>+Tabla3[[#This Row],[id_detalle]]&amp;" "&amp;VLOOKUP(Tabla3[[#This Row],[id_detalle]],rubro_detalle[[Código]:[Rubro Detalle]],2,0)</f>
        <v>07.00.081 Aeropuertos</v>
      </c>
      <c r="E8223" s="33">
        <f t="shared" si="1412"/>
        <v>1</v>
      </c>
      <c r="F8223" s="47" t="str">
        <f t="shared" si="1413"/>
        <v>07.00.081-1</v>
      </c>
      <c r="G8223" s="37" t="s">
        <v>5890</v>
      </c>
      <c r="H8223" s="37">
        <v>166</v>
      </c>
    </row>
    <row r="8224" spans="1:8" x14ac:dyDescent="0.3">
      <c r="A8224" s="34" t="str">
        <f>+LEFT(Tabla3[[#This Row],[id_detalle]],2)</f>
        <v>07</v>
      </c>
      <c r="B8224" s="46" t="str">
        <f>VLOOKUP((LEFT(Tabla3[[#This Row],[id_detalle]],2)),id_rubro[[id]:[Rubro]],2,0)</f>
        <v>TRANSPORTES Y ALMACENAMIENTO</v>
      </c>
      <c r="C8224" s="36" t="s">
        <v>1434</v>
      </c>
      <c r="D8224" s="45" t="str">
        <f>+Tabla3[[#This Row],[id_detalle]]&amp;" "&amp;VLOOKUP(Tabla3[[#This Row],[id_detalle]],rubro_detalle[[Código]:[Rubro Detalle]],2,0)</f>
        <v>07.00.081 Aeropuertos</v>
      </c>
      <c r="E8224" s="33">
        <f t="shared" si="1412"/>
        <v>2</v>
      </c>
      <c r="F8224" s="47" t="str">
        <f t="shared" si="1413"/>
        <v>07.00.081-2</v>
      </c>
      <c r="G8224" s="37" t="s">
        <v>6904</v>
      </c>
      <c r="H8224" s="37">
        <v>379</v>
      </c>
    </row>
    <row r="8225" spans="1:8" x14ac:dyDescent="0.3">
      <c r="A8225" s="34" t="str">
        <f>+LEFT(Tabla3[[#This Row],[id_detalle]],2)</f>
        <v>07</v>
      </c>
      <c r="B8225" s="46" t="str">
        <f>VLOOKUP((LEFT(Tabla3[[#This Row],[id_detalle]],2)),id_rubro[[id]:[Rubro]],2,0)</f>
        <v>TRANSPORTES Y ALMACENAMIENTO</v>
      </c>
      <c r="C8225" s="36" t="s">
        <v>1436</v>
      </c>
      <c r="D8225" s="45" t="str">
        <f>+Tabla3[[#This Row],[id_detalle]]&amp;" "&amp;VLOOKUP(Tabla3[[#This Row],[id_detalle]],rubro_detalle[[Código]:[Rubro Detalle]],2,0)</f>
        <v>07.00.101 Agencias de Aduanas</v>
      </c>
      <c r="E8225" s="33">
        <f t="shared" si="1412"/>
        <v>1</v>
      </c>
      <c r="F8225" s="47" t="str">
        <f t="shared" si="1413"/>
        <v>07.00.101-1</v>
      </c>
      <c r="G8225" s="37" t="s">
        <v>6905</v>
      </c>
      <c r="H8225" s="37">
        <v>168</v>
      </c>
    </row>
    <row r="8226" spans="1:8" x14ac:dyDescent="0.3">
      <c r="A8226" s="34" t="str">
        <f>+LEFT(Tabla3[[#This Row],[id_detalle]],2)</f>
        <v>07</v>
      </c>
      <c r="B8226" s="46" t="str">
        <f>VLOOKUP((LEFT(Tabla3[[#This Row],[id_detalle]],2)),id_rubro[[id]:[Rubro]],2,0)</f>
        <v>TRANSPORTES Y ALMACENAMIENTO</v>
      </c>
      <c r="C8226" s="36" t="s">
        <v>1436</v>
      </c>
      <c r="D8226" s="45" t="str">
        <f>+Tabla3[[#This Row],[id_detalle]]&amp;" "&amp;VLOOKUP(Tabla3[[#This Row],[id_detalle]],rubro_detalle[[Código]:[Rubro Detalle]],2,0)</f>
        <v>07.00.101 Agencias de Aduanas</v>
      </c>
      <c r="E8226" s="33">
        <f t="shared" si="1412"/>
        <v>2</v>
      </c>
      <c r="F8226" s="47" t="str">
        <f t="shared" si="1413"/>
        <v>07.00.101-2</v>
      </c>
      <c r="G8226" s="37" t="s">
        <v>6906</v>
      </c>
      <c r="H8226" s="37">
        <v>168</v>
      </c>
    </row>
    <row r="8227" spans="1:8" x14ac:dyDescent="0.3">
      <c r="A8227" s="34" t="str">
        <f>+LEFT(Tabla3[[#This Row],[id_detalle]],2)</f>
        <v>07</v>
      </c>
      <c r="B8227" s="46" t="str">
        <f>VLOOKUP((LEFT(Tabla3[[#This Row],[id_detalle]],2)),id_rubro[[id]:[Rubro]],2,0)</f>
        <v>TRANSPORTES Y ALMACENAMIENTO</v>
      </c>
      <c r="C8227" s="36" t="s">
        <v>1436</v>
      </c>
      <c r="D8227" s="45" t="str">
        <f>+Tabla3[[#This Row],[id_detalle]]&amp;" "&amp;VLOOKUP(Tabla3[[#This Row],[id_detalle]],rubro_detalle[[Código]:[Rubro Detalle]],2,0)</f>
        <v>07.00.101 Agencias de Aduanas</v>
      </c>
      <c r="E8227" s="33">
        <f t="shared" si="1412"/>
        <v>3</v>
      </c>
      <c r="F8227" s="47" t="str">
        <f t="shared" si="1413"/>
        <v>07.00.101-3</v>
      </c>
      <c r="G8227" s="37" t="s">
        <v>6907</v>
      </c>
      <c r="H8227" s="37">
        <v>168</v>
      </c>
    </row>
    <row r="8228" spans="1:8" x14ac:dyDescent="0.3">
      <c r="A8228" s="34" t="str">
        <f>+LEFT(Tabla3[[#This Row],[id_detalle]],2)</f>
        <v>07</v>
      </c>
      <c r="B8228" s="46" t="str">
        <f>VLOOKUP((LEFT(Tabla3[[#This Row],[id_detalle]],2)),id_rubro[[id]:[Rubro]],2,0)</f>
        <v>TRANSPORTES Y ALMACENAMIENTO</v>
      </c>
      <c r="C8228" s="36" t="s">
        <v>1436</v>
      </c>
      <c r="D8228" s="45" t="str">
        <f>+Tabla3[[#This Row],[id_detalle]]&amp;" "&amp;VLOOKUP(Tabla3[[#This Row],[id_detalle]],rubro_detalle[[Código]:[Rubro Detalle]],2,0)</f>
        <v>07.00.101 Agencias de Aduanas</v>
      </c>
      <c r="E8228" s="33">
        <f t="shared" ref="E8228:E8230" si="1414">+IF(D8228=D8227,E8227+1,1)</f>
        <v>4</v>
      </c>
      <c r="F8228" s="47" t="str">
        <f t="shared" ref="F8228:F8230" si="1415">+LEFT(D8228,9)&amp;"-"&amp;E8228</f>
        <v>07.00.101-4</v>
      </c>
      <c r="G8228" s="37" t="s">
        <v>6908</v>
      </c>
      <c r="H8228" s="37">
        <v>168</v>
      </c>
    </row>
    <row r="8229" spans="1:8" x14ac:dyDescent="0.3">
      <c r="A8229" s="34" t="str">
        <f>+LEFT(Tabla3[[#This Row],[id_detalle]],2)</f>
        <v>07</v>
      </c>
      <c r="B8229" s="46" t="str">
        <f>VLOOKUP((LEFT(Tabla3[[#This Row],[id_detalle]],2)),id_rubro[[id]:[Rubro]],2,0)</f>
        <v>TRANSPORTES Y ALMACENAMIENTO</v>
      </c>
      <c r="C8229" s="36" t="s">
        <v>1436</v>
      </c>
      <c r="D8229" s="45" t="str">
        <f>+Tabla3[[#This Row],[id_detalle]]&amp;" "&amp;VLOOKUP(Tabla3[[#This Row],[id_detalle]],rubro_detalle[[Código]:[Rubro Detalle]],2,0)</f>
        <v>07.00.101 Agencias de Aduanas</v>
      </c>
      <c r="E8229" s="33">
        <f t="shared" si="1414"/>
        <v>5</v>
      </c>
      <c r="F8229" s="47" t="str">
        <f t="shared" si="1415"/>
        <v>07.00.101-5</v>
      </c>
      <c r="G8229" s="37" t="s">
        <v>6909</v>
      </c>
      <c r="H8229" s="37">
        <v>168</v>
      </c>
    </row>
    <row r="8230" spans="1:8" x14ac:dyDescent="0.3">
      <c r="A8230" s="34" t="str">
        <f>+LEFT(Tabla3[[#This Row],[id_detalle]],2)</f>
        <v>07</v>
      </c>
      <c r="B8230" s="46" t="str">
        <f>VLOOKUP((LEFT(Tabla3[[#This Row],[id_detalle]],2)),id_rubro[[id]:[Rubro]],2,0)</f>
        <v>TRANSPORTES Y ALMACENAMIENTO</v>
      </c>
      <c r="C8230" s="36" t="s">
        <v>1436</v>
      </c>
      <c r="D8230" s="45" t="str">
        <f>+Tabla3[[#This Row],[id_detalle]]&amp;" "&amp;VLOOKUP(Tabla3[[#This Row],[id_detalle]],rubro_detalle[[Código]:[Rubro Detalle]],2,0)</f>
        <v>07.00.101 Agencias de Aduanas</v>
      </c>
      <c r="E8230" s="33">
        <f t="shared" si="1414"/>
        <v>6</v>
      </c>
      <c r="F8230" s="47" t="str">
        <f t="shared" si="1415"/>
        <v>07.00.101-6</v>
      </c>
      <c r="G8230" s="37" t="s">
        <v>6910</v>
      </c>
      <c r="H8230" s="37">
        <v>168</v>
      </c>
    </row>
    <row r="8231" spans="1:8" x14ac:dyDescent="0.3">
      <c r="A8231" s="34" t="str">
        <f>+LEFT(Tabla3[[#This Row],[id_detalle]],2)</f>
        <v>07</v>
      </c>
      <c r="B8231" s="46" t="str">
        <f>VLOOKUP((LEFT(Tabla3[[#This Row],[id_detalle]],2)),id_rubro[[id]:[Rubro]],2,0)</f>
        <v>TRANSPORTES Y ALMACENAMIENTO</v>
      </c>
      <c r="C8231" s="36" t="s">
        <v>1436</v>
      </c>
      <c r="D8231" s="45" t="str">
        <f>+Tabla3[[#This Row],[id_detalle]]&amp;" "&amp;VLOOKUP(Tabla3[[#This Row],[id_detalle]],rubro_detalle[[Código]:[Rubro Detalle]],2,0)</f>
        <v>07.00.101 Agencias de Aduanas</v>
      </c>
      <c r="E8231" s="33">
        <f t="shared" ref="E8231:E8236" si="1416">+IF(D8231=D8230,E8230+1,1)</f>
        <v>7</v>
      </c>
      <c r="F8231" s="47" t="str">
        <f t="shared" ref="F8231:F8236" si="1417">+LEFT(D8231,9)&amp;"-"&amp;E8231</f>
        <v>07.00.101-7</v>
      </c>
      <c r="G8231" s="37" t="s">
        <v>6911</v>
      </c>
      <c r="H8231" s="37">
        <v>168</v>
      </c>
    </row>
    <row r="8232" spans="1:8" x14ac:dyDescent="0.3">
      <c r="A8232" s="34" t="str">
        <f>+LEFT(Tabla3[[#This Row],[id_detalle]],2)</f>
        <v>07</v>
      </c>
      <c r="B8232" s="46" t="str">
        <f>VLOOKUP((LEFT(Tabla3[[#This Row],[id_detalle]],2)),id_rubro[[id]:[Rubro]],2,0)</f>
        <v>TRANSPORTES Y ALMACENAMIENTO</v>
      </c>
      <c r="C8232" s="36" t="s">
        <v>1436</v>
      </c>
      <c r="D8232" s="45" t="str">
        <f>+Tabla3[[#This Row],[id_detalle]]&amp;" "&amp;VLOOKUP(Tabla3[[#This Row],[id_detalle]],rubro_detalle[[Código]:[Rubro Detalle]],2,0)</f>
        <v>07.00.101 Agencias de Aduanas</v>
      </c>
      <c r="E8232" s="33">
        <f t="shared" si="1416"/>
        <v>8</v>
      </c>
      <c r="F8232" s="47" t="str">
        <f t="shared" si="1417"/>
        <v>07.00.101-8</v>
      </c>
      <c r="G8232" s="37" t="s">
        <v>6912</v>
      </c>
      <c r="H8232" s="37">
        <v>168</v>
      </c>
    </row>
    <row r="8233" spans="1:8" x14ac:dyDescent="0.3">
      <c r="A8233" s="34" t="str">
        <f>+LEFT(Tabla3[[#This Row],[id_detalle]],2)</f>
        <v>07</v>
      </c>
      <c r="B8233" s="46" t="str">
        <f>VLOOKUP((LEFT(Tabla3[[#This Row],[id_detalle]],2)),id_rubro[[id]:[Rubro]],2,0)</f>
        <v>TRANSPORTES Y ALMACENAMIENTO</v>
      </c>
      <c r="C8233" s="36" t="s">
        <v>1436</v>
      </c>
      <c r="D8233" s="45" t="str">
        <f>+Tabla3[[#This Row],[id_detalle]]&amp;" "&amp;VLOOKUP(Tabla3[[#This Row],[id_detalle]],rubro_detalle[[Código]:[Rubro Detalle]],2,0)</f>
        <v>07.00.101 Agencias de Aduanas</v>
      </c>
      <c r="E8233" s="33">
        <f t="shared" si="1416"/>
        <v>9</v>
      </c>
      <c r="F8233" s="47" t="str">
        <f t="shared" si="1417"/>
        <v>07.00.101-9</v>
      </c>
      <c r="G8233" s="37" t="s">
        <v>6913</v>
      </c>
      <c r="H8233" s="37">
        <v>169</v>
      </c>
    </row>
    <row r="8234" spans="1:8" x14ac:dyDescent="0.3">
      <c r="A8234" s="34" t="str">
        <f>+LEFT(Tabla3[[#This Row],[id_detalle]],2)</f>
        <v>07</v>
      </c>
      <c r="B8234" s="46" t="str">
        <f>VLOOKUP((LEFT(Tabla3[[#This Row],[id_detalle]],2)),id_rubro[[id]:[Rubro]],2,0)</f>
        <v>TRANSPORTES Y ALMACENAMIENTO</v>
      </c>
      <c r="C8234" s="36" t="s">
        <v>1436</v>
      </c>
      <c r="D8234" s="45" t="str">
        <f>+Tabla3[[#This Row],[id_detalle]]&amp;" "&amp;VLOOKUP(Tabla3[[#This Row],[id_detalle]],rubro_detalle[[Código]:[Rubro Detalle]],2,0)</f>
        <v>07.00.101 Agencias de Aduanas</v>
      </c>
      <c r="E8234" s="33">
        <f t="shared" si="1416"/>
        <v>10</v>
      </c>
      <c r="F8234" s="47" t="str">
        <f t="shared" si="1417"/>
        <v>07.00.101-10</v>
      </c>
      <c r="G8234" s="37" t="s">
        <v>6914</v>
      </c>
      <c r="H8234" s="37">
        <v>169</v>
      </c>
    </row>
    <row r="8235" spans="1:8" x14ac:dyDescent="0.3">
      <c r="A8235" s="34" t="str">
        <f>+LEFT(Tabla3[[#This Row],[id_detalle]],2)</f>
        <v>07</v>
      </c>
      <c r="B8235" s="46" t="str">
        <f>VLOOKUP((LEFT(Tabla3[[#This Row],[id_detalle]],2)),id_rubro[[id]:[Rubro]],2,0)</f>
        <v>TRANSPORTES Y ALMACENAMIENTO</v>
      </c>
      <c r="C8235" s="36" t="s">
        <v>1436</v>
      </c>
      <c r="D8235" s="45" t="str">
        <f>+Tabla3[[#This Row],[id_detalle]]&amp;" "&amp;VLOOKUP(Tabla3[[#This Row],[id_detalle]],rubro_detalle[[Código]:[Rubro Detalle]],2,0)</f>
        <v>07.00.101 Agencias de Aduanas</v>
      </c>
      <c r="E8235" s="33">
        <f t="shared" si="1416"/>
        <v>11</v>
      </c>
      <c r="F8235" s="47" t="str">
        <f t="shared" si="1417"/>
        <v>07.00.101-11</v>
      </c>
      <c r="G8235" s="37" t="s">
        <v>6915</v>
      </c>
      <c r="H8235" s="37">
        <v>169</v>
      </c>
    </row>
    <row r="8236" spans="1:8" x14ac:dyDescent="0.3">
      <c r="A8236" s="34" t="str">
        <f>+LEFT(Tabla3[[#This Row],[id_detalle]],2)</f>
        <v>07</v>
      </c>
      <c r="B8236" s="46" t="str">
        <f>VLOOKUP((LEFT(Tabla3[[#This Row],[id_detalle]],2)),id_rubro[[id]:[Rubro]],2,0)</f>
        <v>TRANSPORTES Y ALMACENAMIENTO</v>
      </c>
      <c r="C8236" s="36" t="s">
        <v>1436</v>
      </c>
      <c r="D8236" s="45" t="str">
        <f>+Tabla3[[#This Row],[id_detalle]]&amp;" "&amp;VLOOKUP(Tabla3[[#This Row],[id_detalle]],rubro_detalle[[Código]:[Rubro Detalle]],2,0)</f>
        <v>07.00.101 Agencias de Aduanas</v>
      </c>
      <c r="E8236" s="33">
        <f t="shared" si="1416"/>
        <v>12</v>
      </c>
      <c r="F8236" s="47" t="str">
        <f t="shared" si="1417"/>
        <v>07.00.101-12</v>
      </c>
      <c r="G8236" s="37" t="s">
        <v>6916</v>
      </c>
      <c r="H8236" s="37">
        <v>169</v>
      </c>
    </row>
    <row r="8237" spans="1:8" x14ac:dyDescent="0.3">
      <c r="A8237" s="34" t="str">
        <f>+LEFT(Tabla3[[#This Row],[id_detalle]],2)</f>
        <v>07</v>
      </c>
      <c r="B8237" s="46" t="str">
        <f>VLOOKUP((LEFT(Tabla3[[#This Row],[id_detalle]],2)),id_rubro[[id]:[Rubro]],2,0)</f>
        <v>TRANSPORTES Y ALMACENAMIENTO</v>
      </c>
      <c r="C8237" s="36" t="s">
        <v>1436</v>
      </c>
      <c r="D8237" s="45" t="str">
        <f>+Tabla3[[#This Row],[id_detalle]]&amp;" "&amp;VLOOKUP(Tabla3[[#This Row],[id_detalle]],rubro_detalle[[Código]:[Rubro Detalle]],2,0)</f>
        <v>07.00.101 Agencias de Aduanas</v>
      </c>
      <c r="E8237" s="33">
        <f t="shared" ref="E8237:E8248" si="1418">+IF(D8237=D8236,E8236+1,1)</f>
        <v>13</v>
      </c>
      <c r="F8237" s="47" t="str">
        <f t="shared" ref="F8237:F8248" si="1419">+LEFT(D8237,9)&amp;"-"&amp;E8237</f>
        <v>07.00.101-13</v>
      </c>
      <c r="G8237" s="37" t="s">
        <v>6917</v>
      </c>
      <c r="H8237" s="37">
        <v>169</v>
      </c>
    </row>
    <row r="8238" spans="1:8" x14ac:dyDescent="0.3">
      <c r="A8238" s="34" t="str">
        <f>+LEFT(Tabla3[[#This Row],[id_detalle]],2)</f>
        <v>07</v>
      </c>
      <c r="B8238" s="46" t="str">
        <f>VLOOKUP((LEFT(Tabla3[[#This Row],[id_detalle]],2)),id_rubro[[id]:[Rubro]],2,0)</f>
        <v>TRANSPORTES Y ALMACENAMIENTO</v>
      </c>
      <c r="C8238" s="36" t="s">
        <v>1436</v>
      </c>
      <c r="D8238" s="45" t="str">
        <f>+Tabla3[[#This Row],[id_detalle]]&amp;" "&amp;VLOOKUP(Tabla3[[#This Row],[id_detalle]],rubro_detalle[[Código]:[Rubro Detalle]],2,0)</f>
        <v>07.00.101 Agencias de Aduanas</v>
      </c>
      <c r="E8238" s="33">
        <f t="shared" si="1418"/>
        <v>14</v>
      </c>
      <c r="F8238" s="47" t="str">
        <f t="shared" si="1419"/>
        <v>07.00.101-14</v>
      </c>
      <c r="G8238" s="37" t="s">
        <v>6918</v>
      </c>
      <c r="H8238" s="37">
        <v>169</v>
      </c>
    </row>
    <row r="8239" spans="1:8" x14ac:dyDescent="0.3">
      <c r="A8239" s="34" t="str">
        <f>+LEFT(Tabla3[[#This Row],[id_detalle]],2)</f>
        <v>07</v>
      </c>
      <c r="B8239" s="46" t="str">
        <f>VLOOKUP((LEFT(Tabla3[[#This Row],[id_detalle]],2)),id_rubro[[id]:[Rubro]],2,0)</f>
        <v>TRANSPORTES Y ALMACENAMIENTO</v>
      </c>
      <c r="C8239" s="36" t="s">
        <v>1436</v>
      </c>
      <c r="D8239" s="45" t="str">
        <f>+Tabla3[[#This Row],[id_detalle]]&amp;" "&amp;VLOOKUP(Tabla3[[#This Row],[id_detalle]],rubro_detalle[[Código]:[Rubro Detalle]],2,0)</f>
        <v>07.00.101 Agencias de Aduanas</v>
      </c>
      <c r="E8239" s="33">
        <f t="shared" si="1418"/>
        <v>15</v>
      </c>
      <c r="F8239" s="47" t="str">
        <f t="shared" si="1419"/>
        <v>07.00.101-15</v>
      </c>
      <c r="G8239" s="37" t="s">
        <v>6919</v>
      </c>
      <c r="H8239" s="37">
        <v>169</v>
      </c>
    </row>
    <row r="8240" spans="1:8" x14ac:dyDescent="0.3">
      <c r="A8240" s="34" t="str">
        <f>+LEFT(Tabla3[[#This Row],[id_detalle]],2)</f>
        <v>07</v>
      </c>
      <c r="B8240" s="46" t="str">
        <f>VLOOKUP((LEFT(Tabla3[[#This Row],[id_detalle]],2)),id_rubro[[id]:[Rubro]],2,0)</f>
        <v>TRANSPORTES Y ALMACENAMIENTO</v>
      </c>
      <c r="C8240" s="36" t="s">
        <v>1436</v>
      </c>
      <c r="D8240" s="45" t="str">
        <f>+Tabla3[[#This Row],[id_detalle]]&amp;" "&amp;VLOOKUP(Tabla3[[#This Row],[id_detalle]],rubro_detalle[[Código]:[Rubro Detalle]],2,0)</f>
        <v>07.00.101 Agencias de Aduanas</v>
      </c>
      <c r="E8240" s="33">
        <f t="shared" si="1418"/>
        <v>16</v>
      </c>
      <c r="F8240" s="47" t="str">
        <f t="shared" si="1419"/>
        <v>07.00.101-16</v>
      </c>
      <c r="G8240" s="37" t="s">
        <v>6920</v>
      </c>
      <c r="H8240" s="37">
        <v>169</v>
      </c>
    </row>
    <row r="8241" spans="1:8" x14ac:dyDescent="0.3">
      <c r="A8241" s="34" t="str">
        <f>+LEFT(Tabla3[[#This Row],[id_detalle]],2)</f>
        <v>07</v>
      </c>
      <c r="B8241" s="46" t="str">
        <f>VLOOKUP((LEFT(Tabla3[[#This Row],[id_detalle]],2)),id_rubro[[id]:[Rubro]],2,0)</f>
        <v>TRANSPORTES Y ALMACENAMIENTO</v>
      </c>
      <c r="C8241" s="36" t="s">
        <v>1436</v>
      </c>
      <c r="D8241" s="45" t="str">
        <f>+Tabla3[[#This Row],[id_detalle]]&amp;" "&amp;VLOOKUP(Tabla3[[#This Row],[id_detalle]],rubro_detalle[[Código]:[Rubro Detalle]],2,0)</f>
        <v>07.00.101 Agencias de Aduanas</v>
      </c>
      <c r="E8241" s="33">
        <f t="shared" si="1418"/>
        <v>17</v>
      </c>
      <c r="F8241" s="47" t="str">
        <f t="shared" si="1419"/>
        <v>07.00.101-17</v>
      </c>
      <c r="G8241" s="37" t="s">
        <v>6921</v>
      </c>
      <c r="H8241" s="37">
        <v>169</v>
      </c>
    </row>
    <row r="8242" spans="1:8" x14ac:dyDescent="0.3">
      <c r="A8242" s="34" t="str">
        <f>+LEFT(Tabla3[[#This Row],[id_detalle]],2)</f>
        <v>07</v>
      </c>
      <c r="B8242" s="46" t="str">
        <f>VLOOKUP((LEFT(Tabla3[[#This Row],[id_detalle]],2)),id_rubro[[id]:[Rubro]],2,0)</f>
        <v>TRANSPORTES Y ALMACENAMIENTO</v>
      </c>
      <c r="C8242" s="36" t="s">
        <v>1436</v>
      </c>
      <c r="D8242" s="45" t="str">
        <f>+Tabla3[[#This Row],[id_detalle]]&amp;" "&amp;VLOOKUP(Tabla3[[#This Row],[id_detalle]],rubro_detalle[[Código]:[Rubro Detalle]],2,0)</f>
        <v>07.00.101 Agencias de Aduanas</v>
      </c>
      <c r="E8242" s="33">
        <f t="shared" si="1418"/>
        <v>18</v>
      </c>
      <c r="F8242" s="47" t="str">
        <f t="shared" si="1419"/>
        <v>07.00.101-18</v>
      </c>
      <c r="G8242" s="37" t="s">
        <v>6922</v>
      </c>
      <c r="H8242" s="37">
        <v>170</v>
      </c>
    </row>
    <row r="8243" spans="1:8" x14ac:dyDescent="0.3">
      <c r="A8243" s="34" t="str">
        <f>+LEFT(Tabla3[[#This Row],[id_detalle]],2)</f>
        <v>07</v>
      </c>
      <c r="B8243" s="46" t="str">
        <f>VLOOKUP((LEFT(Tabla3[[#This Row],[id_detalle]],2)),id_rubro[[id]:[Rubro]],2,0)</f>
        <v>TRANSPORTES Y ALMACENAMIENTO</v>
      </c>
      <c r="C8243" s="36" t="s">
        <v>1436</v>
      </c>
      <c r="D8243" s="45" t="str">
        <f>+Tabla3[[#This Row],[id_detalle]]&amp;" "&amp;VLOOKUP(Tabla3[[#This Row],[id_detalle]],rubro_detalle[[Código]:[Rubro Detalle]],2,0)</f>
        <v>07.00.101 Agencias de Aduanas</v>
      </c>
      <c r="E8243" s="33">
        <f t="shared" si="1418"/>
        <v>19</v>
      </c>
      <c r="F8243" s="47" t="str">
        <f t="shared" si="1419"/>
        <v>07.00.101-19</v>
      </c>
      <c r="G8243" s="37" t="s">
        <v>6923</v>
      </c>
      <c r="H8243" s="37">
        <v>170</v>
      </c>
    </row>
    <row r="8244" spans="1:8" x14ac:dyDescent="0.3">
      <c r="A8244" s="34" t="str">
        <f>+LEFT(Tabla3[[#This Row],[id_detalle]],2)</f>
        <v>07</v>
      </c>
      <c r="B8244" s="46" t="str">
        <f>VLOOKUP((LEFT(Tabla3[[#This Row],[id_detalle]],2)),id_rubro[[id]:[Rubro]],2,0)</f>
        <v>TRANSPORTES Y ALMACENAMIENTO</v>
      </c>
      <c r="C8244" s="36" t="s">
        <v>1436</v>
      </c>
      <c r="D8244" s="45" t="str">
        <f>+Tabla3[[#This Row],[id_detalle]]&amp;" "&amp;VLOOKUP(Tabla3[[#This Row],[id_detalle]],rubro_detalle[[Código]:[Rubro Detalle]],2,0)</f>
        <v>07.00.101 Agencias de Aduanas</v>
      </c>
      <c r="E8244" s="33">
        <f t="shared" si="1418"/>
        <v>20</v>
      </c>
      <c r="F8244" s="47" t="str">
        <f t="shared" si="1419"/>
        <v>07.00.101-20</v>
      </c>
      <c r="G8244" s="37" t="s">
        <v>6924</v>
      </c>
      <c r="H8244" s="37">
        <v>170</v>
      </c>
    </row>
    <row r="8245" spans="1:8" x14ac:dyDescent="0.3">
      <c r="A8245" s="34" t="str">
        <f>+LEFT(Tabla3[[#This Row],[id_detalle]],2)</f>
        <v>07</v>
      </c>
      <c r="B8245" s="46" t="str">
        <f>VLOOKUP((LEFT(Tabla3[[#This Row],[id_detalle]],2)),id_rubro[[id]:[Rubro]],2,0)</f>
        <v>TRANSPORTES Y ALMACENAMIENTO</v>
      </c>
      <c r="C8245" s="36" t="s">
        <v>1436</v>
      </c>
      <c r="D8245" s="45" t="str">
        <f>+Tabla3[[#This Row],[id_detalle]]&amp;" "&amp;VLOOKUP(Tabla3[[#This Row],[id_detalle]],rubro_detalle[[Código]:[Rubro Detalle]],2,0)</f>
        <v>07.00.101 Agencias de Aduanas</v>
      </c>
      <c r="E8245" s="33">
        <f t="shared" si="1418"/>
        <v>21</v>
      </c>
      <c r="F8245" s="47" t="str">
        <f t="shared" si="1419"/>
        <v>07.00.101-21</v>
      </c>
      <c r="G8245" s="37" t="s">
        <v>6925</v>
      </c>
      <c r="H8245" s="37">
        <v>170</v>
      </c>
    </row>
    <row r="8246" spans="1:8" x14ac:dyDescent="0.3">
      <c r="A8246" s="34" t="str">
        <f>+LEFT(Tabla3[[#This Row],[id_detalle]],2)</f>
        <v>07</v>
      </c>
      <c r="B8246" s="46" t="str">
        <f>VLOOKUP((LEFT(Tabla3[[#This Row],[id_detalle]],2)),id_rubro[[id]:[Rubro]],2,0)</f>
        <v>TRANSPORTES Y ALMACENAMIENTO</v>
      </c>
      <c r="C8246" s="36" t="s">
        <v>1436</v>
      </c>
      <c r="D8246" s="45" t="str">
        <f>+Tabla3[[#This Row],[id_detalle]]&amp;" "&amp;VLOOKUP(Tabla3[[#This Row],[id_detalle]],rubro_detalle[[Código]:[Rubro Detalle]],2,0)</f>
        <v>07.00.101 Agencias de Aduanas</v>
      </c>
      <c r="E8246" s="33">
        <f t="shared" si="1418"/>
        <v>22</v>
      </c>
      <c r="F8246" s="47" t="str">
        <f t="shared" si="1419"/>
        <v>07.00.101-22</v>
      </c>
      <c r="G8246" s="37" t="s">
        <v>6926</v>
      </c>
      <c r="H8246" s="37">
        <v>170</v>
      </c>
    </row>
    <row r="8247" spans="1:8" x14ac:dyDescent="0.3">
      <c r="A8247" s="34" t="str">
        <f>+LEFT(Tabla3[[#This Row],[id_detalle]],2)</f>
        <v>07</v>
      </c>
      <c r="B8247" s="46" t="str">
        <f>VLOOKUP((LEFT(Tabla3[[#This Row],[id_detalle]],2)),id_rubro[[id]:[Rubro]],2,0)</f>
        <v>TRANSPORTES Y ALMACENAMIENTO</v>
      </c>
      <c r="C8247" s="36" t="s">
        <v>1436</v>
      </c>
      <c r="D8247" s="45" t="str">
        <f>+Tabla3[[#This Row],[id_detalle]]&amp;" "&amp;VLOOKUP(Tabla3[[#This Row],[id_detalle]],rubro_detalle[[Código]:[Rubro Detalle]],2,0)</f>
        <v>07.00.101 Agencias de Aduanas</v>
      </c>
      <c r="E8247" s="33">
        <f t="shared" si="1418"/>
        <v>23</v>
      </c>
      <c r="F8247" s="47" t="str">
        <f t="shared" si="1419"/>
        <v>07.00.101-23</v>
      </c>
      <c r="G8247" s="37" t="s">
        <v>6927</v>
      </c>
      <c r="H8247" s="37">
        <v>170</v>
      </c>
    </row>
    <row r="8248" spans="1:8" x14ac:dyDescent="0.3">
      <c r="A8248" s="34" t="str">
        <f>+LEFT(Tabla3[[#This Row],[id_detalle]],2)</f>
        <v>07</v>
      </c>
      <c r="B8248" s="46" t="str">
        <f>VLOOKUP((LEFT(Tabla3[[#This Row],[id_detalle]],2)),id_rubro[[id]:[Rubro]],2,0)</f>
        <v>TRANSPORTES Y ALMACENAMIENTO</v>
      </c>
      <c r="C8248" s="36" t="s">
        <v>1436</v>
      </c>
      <c r="D8248" s="45" t="str">
        <f>+Tabla3[[#This Row],[id_detalle]]&amp;" "&amp;VLOOKUP(Tabla3[[#This Row],[id_detalle]],rubro_detalle[[Código]:[Rubro Detalle]],2,0)</f>
        <v>07.00.101 Agencias de Aduanas</v>
      </c>
      <c r="E8248" s="33">
        <f t="shared" si="1418"/>
        <v>24</v>
      </c>
      <c r="F8248" s="47" t="str">
        <f t="shared" si="1419"/>
        <v>07.00.101-24</v>
      </c>
      <c r="G8248" s="37" t="s">
        <v>6928</v>
      </c>
      <c r="H8248" s="37">
        <v>170</v>
      </c>
    </row>
    <row r="8249" spans="1:8" x14ac:dyDescent="0.3">
      <c r="A8249" s="34" t="str">
        <f>+LEFT(Tabla3[[#This Row],[id_detalle]],2)</f>
        <v>07</v>
      </c>
      <c r="B8249" s="46" t="str">
        <f>VLOOKUP((LEFT(Tabla3[[#This Row],[id_detalle]],2)),id_rubro[[id]:[Rubro]],2,0)</f>
        <v>TRANSPORTES Y ALMACENAMIENTO</v>
      </c>
      <c r="C8249" s="36" t="s">
        <v>1436</v>
      </c>
      <c r="D8249" s="45" t="str">
        <f>+Tabla3[[#This Row],[id_detalle]]&amp;" "&amp;VLOOKUP(Tabla3[[#This Row],[id_detalle]],rubro_detalle[[Código]:[Rubro Detalle]],2,0)</f>
        <v>07.00.101 Agencias de Aduanas</v>
      </c>
      <c r="E8249" s="33">
        <f t="shared" ref="E8249:E8272" si="1420">+IF(D8249=D8248,E8248+1,1)</f>
        <v>25</v>
      </c>
      <c r="F8249" s="47" t="str">
        <f t="shared" ref="F8249:F8272" si="1421">+LEFT(D8249,9)&amp;"-"&amp;E8249</f>
        <v>07.00.101-25</v>
      </c>
      <c r="G8249" s="37" t="s">
        <v>6929</v>
      </c>
      <c r="H8249" s="37">
        <v>170</v>
      </c>
    </row>
    <row r="8250" spans="1:8" x14ac:dyDescent="0.3">
      <c r="A8250" s="34" t="str">
        <f>+LEFT(Tabla3[[#This Row],[id_detalle]],2)</f>
        <v>07</v>
      </c>
      <c r="B8250" s="46" t="str">
        <f>VLOOKUP((LEFT(Tabla3[[#This Row],[id_detalle]],2)),id_rubro[[id]:[Rubro]],2,0)</f>
        <v>TRANSPORTES Y ALMACENAMIENTO</v>
      </c>
      <c r="C8250" s="36" t="s">
        <v>1436</v>
      </c>
      <c r="D8250" s="45" t="str">
        <f>+Tabla3[[#This Row],[id_detalle]]&amp;" "&amp;VLOOKUP(Tabla3[[#This Row],[id_detalle]],rubro_detalle[[Código]:[Rubro Detalle]],2,0)</f>
        <v>07.00.101 Agencias de Aduanas</v>
      </c>
      <c r="E8250" s="33">
        <f t="shared" si="1420"/>
        <v>26</v>
      </c>
      <c r="F8250" s="47" t="str">
        <f t="shared" si="1421"/>
        <v>07.00.101-26</v>
      </c>
      <c r="G8250" s="37" t="s">
        <v>6930</v>
      </c>
      <c r="H8250" s="37">
        <v>171</v>
      </c>
    </row>
    <row r="8251" spans="1:8" x14ac:dyDescent="0.3">
      <c r="A8251" s="34" t="str">
        <f>+LEFT(Tabla3[[#This Row],[id_detalle]],2)</f>
        <v>07</v>
      </c>
      <c r="B8251" s="46" t="str">
        <f>VLOOKUP((LEFT(Tabla3[[#This Row],[id_detalle]],2)),id_rubro[[id]:[Rubro]],2,0)</f>
        <v>TRANSPORTES Y ALMACENAMIENTO</v>
      </c>
      <c r="C8251" s="36" t="s">
        <v>1436</v>
      </c>
      <c r="D8251" s="45" t="str">
        <f>+Tabla3[[#This Row],[id_detalle]]&amp;" "&amp;VLOOKUP(Tabla3[[#This Row],[id_detalle]],rubro_detalle[[Código]:[Rubro Detalle]],2,0)</f>
        <v>07.00.101 Agencias de Aduanas</v>
      </c>
      <c r="E8251" s="33">
        <f t="shared" si="1420"/>
        <v>27</v>
      </c>
      <c r="F8251" s="47" t="str">
        <f t="shared" si="1421"/>
        <v>07.00.101-27</v>
      </c>
      <c r="G8251" s="37" t="s">
        <v>6931</v>
      </c>
      <c r="H8251" s="37">
        <v>171</v>
      </c>
    </row>
    <row r="8252" spans="1:8" x14ac:dyDescent="0.3">
      <c r="A8252" s="34" t="str">
        <f>+LEFT(Tabla3[[#This Row],[id_detalle]],2)</f>
        <v>07</v>
      </c>
      <c r="B8252" s="46" t="str">
        <f>VLOOKUP((LEFT(Tabla3[[#This Row],[id_detalle]],2)),id_rubro[[id]:[Rubro]],2,0)</f>
        <v>TRANSPORTES Y ALMACENAMIENTO</v>
      </c>
      <c r="C8252" s="36" t="s">
        <v>1436</v>
      </c>
      <c r="D8252" s="45" t="str">
        <f>+Tabla3[[#This Row],[id_detalle]]&amp;" "&amp;VLOOKUP(Tabla3[[#This Row],[id_detalle]],rubro_detalle[[Código]:[Rubro Detalle]],2,0)</f>
        <v>07.00.101 Agencias de Aduanas</v>
      </c>
      <c r="E8252" s="33">
        <f t="shared" si="1420"/>
        <v>28</v>
      </c>
      <c r="F8252" s="47" t="str">
        <f t="shared" si="1421"/>
        <v>07.00.101-28</v>
      </c>
      <c r="G8252" s="37" t="s">
        <v>6932</v>
      </c>
      <c r="H8252" s="37">
        <v>171</v>
      </c>
    </row>
    <row r="8253" spans="1:8" x14ac:dyDescent="0.3">
      <c r="A8253" s="34" t="str">
        <f>+LEFT(Tabla3[[#This Row],[id_detalle]],2)</f>
        <v>07</v>
      </c>
      <c r="B8253" s="46" t="str">
        <f>VLOOKUP((LEFT(Tabla3[[#This Row],[id_detalle]],2)),id_rubro[[id]:[Rubro]],2,0)</f>
        <v>TRANSPORTES Y ALMACENAMIENTO</v>
      </c>
      <c r="C8253" s="36" t="s">
        <v>1436</v>
      </c>
      <c r="D8253" s="45" t="str">
        <f>+Tabla3[[#This Row],[id_detalle]]&amp;" "&amp;VLOOKUP(Tabla3[[#This Row],[id_detalle]],rubro_detalle[[Código]:[Rubro Detalle]],2,0)</f>
        <v>07.00.101 Agencias de Aduanas</v>
      </c>
      <c r="E8253" s="33">
        <f t="shared" si="1420"/>
        <v>29</v>
      </c>
      <c r="F8253" s="47" t="str">
        <f t="shared" si="1421"/>
        <v>07.00.101-29</v>
      </c>
      <c r="G8253" s="37" t="s">
        <v>6933</v>
      </c>
      <c r="H8253" s="37">
        <v>171</v>
      </c>
    </row>
    <row r="8254" spans="1:8" x14ac:dyDescent="0.3">
      <c r="A8254" s="34" t="str">
        <f>+LEFT(Tabla3[[#This Row],[id_detalle]],2)</f>
        <v>07</v>
      </c>
      <c r="B8254" s="46" t="str">
        <f>VLOOKUP((LEFT(Tabla3[[#This Row],[id_detalle]],2)),id_rubro[[id]:[Rubro]],2,0)</f>
        <v>TRANSPORTES Y ALMACENAMIENTO</v>
      </c>
      <c r="C8254" s="36" t="s">
        <v>1436</v>
      </c>
      <c r="D8254" s="45" t="str">
        <f>+Tabla3[[#This Row],[id_detalle]]&amp;" "&amp;VLOOKUP(Tabla3[[#This Row],[id_detalle]],rubro_detalle[[Código]:[Rubro Detalle]],2,0)</f>
        <v>07.00.101 Agencias de Aduanas</v>
      </c>
      <c r="E8254" s="33">
        <f t="shared" si="1420"/>
        <v>30</v>
      </c>
      <c r="F8254" s="47" t="str">
        <f t="shared" si="1421"/>
        <v>07.00.101-30</v>
      </c>
      <c r="G8254" s="37" t="s">
        <v>6934</v>
      </c>
      <c r="H8254" s="37">
        <v>171</v>
      </c>
    </row>
    <row r="8255" spans="1:8" x14ac:dyDescent="0.3">
      <c r="A8255" s="34" t="str">
        <f>+LEFT(Tabla3[[#This Row],[id_detalle]],2)</f>
        <v>07</v>
      </c>
      <c r="B8255" s="46" t="str">
        <f>VLOOKUP((LEFT(Tabla3[[#This Row],[id_detalle]],2)),id_rubro[[id]:[Rubro]],2,0)</f>
        <v>TRANSPORTES Y ALMACENAMIENTO</v>
      </c>
      <c r="C8255" s="36" t="s">
        <v>1436</v>
      </c>
      <c r="D8255" s="45" t="str">
        <f>+Tabla3[[#This Row],[id_detalle]]&amp;" "&amp;VLOOKUP(Tabla3[[#This Row],[id_detalle]],rubro_detalle[[Código]:[Rubro Detalle]],2,0)</f>
        <v>07.00.101 Agencias de Aduanas</v>
      </c>
      <c r="E8255" s="33">
        <f t="shared" si="1420"/>
        <v>31</v>
      </c>
      <c r="F8255" s="47" t="str">
        <f t="shared" si="1421"/>
        <v>07.00.101-31</v>
      </c>
      <c r="G8255" s="37" t="s">
        <v>6935</v>
      </c>
      <c r="H8255" s="37">
        <v>171</v>
      </c>
    </row>
    <row r="8256" spans="1:8" x14ac:dyDescent="0.3">
      <c r="A8256" s="34" t="str">
        <f>+LEFT(Tabla3[[#This Row],[id_detalle]],2)</f>
        <v>07</v>
      </c>
      <c r="B8256" s="46" t="str">
        <f>VLOOKUP((LEFT(Tabla3[[#This Row],[id_detalle]],2)),id_rubro[[id]:[Rubro]],2,0)</f>
        <v>TRANSPORTES Y ALMACENAMIENTO</v>
      </c>
      <c r="C8256" s="36" t="s">
        <v>1436</v>
      </c>
      <c r="D8256" s="45" t="str">
        <f>+Tabla3[[#This Row],[id_detalle]]&amp;" "&amp;VLOOKUP(Tabla3[[#This Row],[id_detalle]],rubro_detalle[[Código]:[Rubro Detalle]],2,0)</f>
        <v>07.00.101 Agencias de Aduanas</v>
      </c>
      <c r="E8256" s="33">
        <f t="shared" si="1420"/>
        <v>32</v>
      </c>
      <c r="F8256" s="47" t="str">
        <f t="shared" si="1421"/>
        <v>07.00.101-32</v>
      </c>
      <c r="G8256" s="37" t="s">
        <v>6936</v>
      </c>
      <c r="H8256" s="37">
        <v>171</v>
      </c>
    </row>
    <row r="8257" spans="1:8" x14ac:dyDescent="0.3">
      <c r="A8257" s="34" t="str">
        <f>+LEFT(Tabla3[[#This Row],[id_detalle]],2)</f>
        <v>07</v>
      </c>
      <c r="B8257" s="46" t="str">
        <f>VLOOKUP((LEFT(Tabla3[[#This Row],[id_detalle]],2)),id_rubro[[id]:[Rubro]],2,0)</f>
        <v>TRANSPORTES Y ALMACENAMIENTO</v>
      </c>
      <c r="C8257" s="36" t="s">
        <v>1436</v>
      </c>
      <c r="D8257" s="45" t="str">
        <f>+Tabla3[[#This Row],[id_detalle]]&amp;" "&amp;VLOOKUP(Tabla3[[#This Row],[id_detalle]],rubro_detalle[[Código]:[Rubro Detalle]],2,0)</f>
        <v>07.00.101 Agencias de Aduanas</v>
      </c>
      <c r="E8257" s="33">
        <f t="shared" si="1420"/>
        <v>33</v>
      </c>
      <c r="F8257" s="47" t="str">
        <f t="shared" si="1421"/>
        <v>07.00.101-33</v>
      </c>
      <c r="G8257" s="37" t="s">
        <v>6937</v>
      </c>
      <c r="H8257" s="37">
        <v>171</v>
      </c>
    </row>
    <row r="8258" spans="1:8" x14ac:dyDescent="0.3">
      <c r="A8258" s="34" t="str">
        <f>+LEFT(Tabla3[[#This Row],[id_detalle]],2)</f>
        <v>07</v>
      </c>
      <c r="B8258" s="46" t="str">
        <f>VLOOKUP((LEFT(Tabla3[[#This Row],[id_detalle]],2)),id_rubro[[id]:[Rubro]],2,0)</f>
        <v>TRANSPORTES Y ALMACENAMIENTO</v>
      </c>
      <c r="C8258" s="36" t="s">
        <v>1436</v>
      </c>
      <c r="D8258" s="45" t="str">
        <f>+Tabla3[[#This Row],[id_detalle]]&amp;" "&amp;VLOOKUP(Tabla3[[#This Row],[id_detalle]],rubro_detalle[[Código]:[Rubro Detalle]],2,0)</f>
        <v>07.00.101 Agencias de Aduanas</v>
      </c>
      <c r="E8258" s="33">
        <f t="shared" si="1420"/>
        <v>34</v>
      </c>
      <c r="F8258" s="47" t="str">
        <f t="shared" si="1421"/>
        <v>07.00.101-34</v>
      </c>
      <c r="G8258" s="37" t="s">
        <v>6939</v>
      </c>
      <c r="H8258" s="37">
        <v>172</v>
      </c>
    </row>
    <row r="8259" spans="1:8" x14ac:dyDescent="0.3">
      <c r="A8259" s="34" t="str">
        <f>+LEFT(Tabla3[[#This Row],[id_detalle]],2)</f>
        <v>07</v>
      </c>
      <c r="B8259" s="46" t="str">
        <f>VLOOKUP((LEFT(Tabla3[[#This Row],[id_detalle]],2)),id_rubro[[id]:[Rubro]],2,0)</f>
        <v>TRANSPORTES Y ALMACENAMIENTO</v>
      </c>
      <c r="C8259" s="36" t="s">
        <v>1436</v>
      </c>
      <c r="D8259" s="45" t="str">
        <f>+Tabla3[[#This Row],[id_detalle]]&amp;" "&amp;VLOOKUP(Tabla3[[#This Row],[id_detalle]],rubro_detalle[[Código]:[Rubro Detalle]],2,0)</f>
        <v>07.00.101 Agencias de Aduanas</v>
      </c>
      <c r="E8259" s="33">
        <f t="shared" si="1420"/>
        <v>35</v>
      </c>
      <c r="F8259" s="47" t="str">
        <f t="shared" si="1421"/>
        <v>07.00.101-35</v>
      </c>
      <c r="G8259" s="37" t="s">
        <v>6938</v>
      </c>
      <c r="H8259" s="37">
        <v>172</v>
      </c>
    </row>
    <row r="8260" spans="1:8" x14ac:dyDescent="0.3">
      <c r="A8260" s="34" t="str">
        <f>+LEFT(Tabla3[[#This Row],[id_detalle]],2)</f>
        <v>07</v>
      </c>
      <c r="B8260" s="46" t="str">
        <f>VLOOKUP((LEFT(Tabla3[[#This Row],[id_detalle]],2)),id_rubro[[id]:[Rubro]],2,0)</f>
        <v>TRANSPORTES Y ALMACENAMIENTO</v>
      </c>
      <c r="C8260" s="36" t="s">
        <v>1436</v>
      </c>
      <c r="D8260" s="45" t="str">
        <f>+Tabla3[[#This Row],[id_detalle]]&amp;" "&amp;VLOOKUP(Tabla3[[#This Row],[id_detalle]],rubro_detalle[[Código]:[Rubro Detalle]],2,0)</f>
        <v>07.00.101 Agencias de Aduanas</v>
      </c>
      <c r="E8260" s="33">
        <f t="shared" si="1420"/>
        <v>36</v>
      </c>
      <c r="F8260" s="47" t="str">
        <f t="shared" si="1421"/>
        <v>07.00.101-36</v>
      </c>
      <c r="G8260" s="37" t="s">
        <v>6940</v>
      </c>
      <c r="H8260" s="37">
        <v>172</v>
      </c>
    </row>
    <row r="8261" spans="1:8" x14ac:dyDescent="0.3">
      <c r="A8261" s="34" t="str">
        <f>+LEFT(Tabla3[[#This Row],[id_detalle]],2)</f>
        <v>07</v>
      </c>
      <c r="B8261" s="46" t="str">
        <f>VLOOKUP((LEFT(Tabla3[[#This Row],[id_detalle]],2)),id_rubro[[id]:[Rubro]],2,0)</f>
        <v>TRANSPORTES Y ALMACENAMIENTO</v>
      </c>
      <c r="C8261" s="36" t="s">
        <v>1436</v>
      </c>
      <c r="D8261" s="45" t="str">
        <f>+Tabla3[[#This Row],[id_detalle]]&amp;" "&amp;VLOOKUP(Tabla3[[#This Row],[id_detalle]],rubro_detalle[[Código]:[Rubro Detalle]],2,0)</f>
        <v>07.00.101 Agencias de Aduanas</v>
      </c>
      <c r="E8261" s="33">
        <f t="shared" si="1420"/>
        <v>37</v>
      </c>
      <c r="F8261" s="47" t="str">
        <f t="shared" si="1421"/>
        <v>07.00.101-37</v>
      </c>
      <c r="G8261" s="37" t="s">
        <v>6941</v>
      </c>
      <c r="H8261" s="37">
        <v>172</v>
      </c>
    </row>
    <row r="8262" spans="1:8" x14ac:dyDescent="0.3">
      <c r="A8262" s="34" t="str">
        <f>+LEFT(Tabla3[[#This Row],[id_detalle]],2)</f>
        <v>07</v>
      </c>
      <c r="B8262" s="46" t="str">
        <f>VLOOKUP((LEFT(Tabla3[[#This Row],[id_detalle]],2)),id_rubro[[id]:[Rubro]],2,0)</f>
        <v>TRANSPORTES Y ALMACENAMIENTO</v>
      </c>
      <c r="C8262" s="36" t="s">
        <v>1436</v>
      </c>
      <c r="D8262" s="45" t="str">
        <f>+Tabla3[[#This Row],[id_detalle]]&amp;" "&amp;VLOOKUP(Tabla3[[#This Row],[id_detalle]],rubro_detalle[[Código]:[Rubro Detalle]],2,0)</f>
        <v>07.00.101 Agencias de Aduanas</v>
      </c>
      <c r="E8262" s="33">
        <f t="shared" si="1420"/>
        <v>38</v>
      </c>
      <c r="F8262" s="47" t="str">
        <f t="shared" si="1421"/>
        <v>07.00.101-38</v>
      </c>
      <c r="G8262" s="37" t="s">
        <v>6942</v>
      </c>
      <c r="H8262" s="37">
        <v>172</v>
      </c>
    </row>
    <row r="8263" spans="1:8" x14ac:dyDescent="0.3">
      <c r="A8263" s="34" t="str">
        <f>+LEFT(Tabla3[[#This Row],[id_detalle]],2)</f>
        <v>07</v>
      </c>
      <c r="B8263" s="46" t="str">
        <f>VLOOKUP((LEFT(Tabla3[[#This Row],[id_detalle]],2)),id_rubro[[id]:[Rubro]],2,0)</f>
        <v>TRANSPORTES Y ALMACENAMIENTO</v>
      </c>
      <c r="C8263" s="36" t="s">
        <v>1436</v>
      </c>
      <c r="D8263" s="45" t="str">
        <f>+Tabla3[[#This Row],[id_detalle]]&amp;" "&amp;VLOOKUP(Tabla3[[#This Row],[id_detalle]],rubro_detalle[[Código]:[Rubro Detalle]],2,0)</f>
        <v>07.00.101 Agencias de Aduanas</v>
      </c>
      <c r="E8263" s="33">
        <f t="shared" si="1420"/>
        <v>39</v>
      </c>
      <c r="F8263" s="47" t="str">
        <f t="shared" si="1421"/>
        <v>07.00.101-39</v>
      </c>
      <c r="G8263" s="37" t="s">
        <v>6943</v>
      </c>
      <c r="H8263" s="37">
        <v>172</v>
      </c>
    </row>
    <row r="8264" spans="1:8" x14ac:dyDescent="0.3">
      <c r="A8264" s="34" t="str">
        <f>+LEFT(Tabla3[[#This Row],[id_detalle]],2)</f>
        <v>07</v>
      </c>
      <c r="B8264" s="46" t="str">
        <f>VLOOKUP((LEFT(Tabla3[[#This Row],[id_detalle]],2)),id_rubro[[id]:[Rubro]],2,0)</f>
        <v>TRANSPORTES Y ALMACENAMIENTO</v>
      </c>
      <c r="C8264" s="36" t="s">
        <v>1436</v>
      </c>
      <c r="D8264" s="45" t="str">
        <f>+Tabla3[[#This Row],[id_detalle]]&amp;" "&amp;VLOOKUP(Tabla3[[#This Row],[id_detalle]],rubro_detalle[[Código]:[Rubro Detalle]],2,0)</f>
        <v>07.00.101 Agencias de Aduanas</v>
      </c>
      <c r="E8264" s="33">
        <f t="shared" si="1420"/>
        <v>40</v>
      </c>
      <c r="F8264" s="47" t="str">
        <f t="shared" si="1421"/>
        <v>07.00.101-40</v>
      </c>
      <c r="G8264" s="37" t="s">
        <v>6944</v>
      </c>
      <c r="H8264" s="37">
        <v>172</v>
      </c>
    </row>
    <row r="8265" spans="1:8" x14ac:dyDescent="0.3">
      <c r="A8265" s="34" t="str">
        <f>+LEFT(Tabla3[[#This Row],[id_detalle]],2)</f>
        <v>07</v>
      </c>
      <c r="B8265" s="46" t="str">
        <f>VLOOKUP((LEFT(Tabla3[[#This Row],[id_detalle]],2)),id_rubro[[id]:[Rubro]],2,0)</f>
        <v>TRANSPORTES Y ALMACENAMIENTO</v>
      </c>
      <c r="C8265" s="36" t="s">
        <v>1436</v>
      </c>
      <c r="D8265" s="45" t="str">
        <f>+Tabla3[[#This Row],[id_detalle]]&amp;" "&amp;VLOOKUP(Tabla3[[#This Row],[id_detalle]],rubro_detalle[[Código]:[Rubro Detalle]],2,0)</f>
        <v>07.00.101 Agencias de Aduanas</v>
      </c>
      <c r="E8265" s="33">
        <f t="shared" si="1420"/>
        <v>41</v>
      </c>
      <c r="F8265" s="47" t="str">
        <f t="shared" si="1421"/>
        <v>07.00.101-41</v>
      </c>
      <c r="G8265" s="37" t="s">
        <v>6945</v>
      </c>
      <c r="H8265" s="37">
        <v>172</v>
      </c>
    </row>
    <row r="8266" spans="1:8" x14ac:dyDescent="0.3">
      <c r="A8266" s="34" t="str">
        <f>+LEFT(Tabla3[[#This Row],[id_detalle]],2)</f>
        <v>07</v>
      </c>
      <c r="B8266" s="46" t="str">
        <f>VLOOKUP((LEFT(Tabla3[[#This Row],[id_detalle]],2)),id_rubro[[id]:[Rubro]],2,0)</f>
        <v>TRANSPORTES Y ALMACENAMIENTO</v>
      </c>
      <c r="C8266" s="36" t="s">
        <v>1436</v>
      </c>
      <c r="D8266" s="45" t="str">
        <f>+Tabla3[[#This Row],[id_detalle]]&amp;" "&amp;VLOOKUP(Tabla3[[#This Row],[id_detalle]],rubro_detalle[[Código]:[Rubro Detalle]],2,0)</f>
        <v>07.00.101 Agencias de Aduanas</v>
      </c>
      <c r="E8266" s="33">
        <f t="shared" si="1420"/>
        <v>42</v>
      </c>
      <c r="F8266" s="47" t="str">
        <f t="shared" si="1421"/>
        <v>07.00.101-42</v>
      </c>
      <c r="G8266" s="37" t="s">
        <v>6946</v>
      </c>
      <c r="H8266" s="37">
        <v>173</v>
      </c>
    </row>
    <row r="8267" spans="1:8" x14ac:dyDescent="0.3">
      <c r="A8267" s="34" t="str">
        <f>+LEFT(Tabla3[[#This Row],[id_detalle]],2)</f>
        <v>07</v>
      </c>
      <c r="B8267" s="46" t="str">
        <f>VLOOKUP((LEFT(Tabla3[[#This Row],[id_detalle]],2)),id_rubro[[id]:[Rubro]],2,0)</f>
        <v>TRANSPORTES Y ALMACENAMIENTO</v>
      </c>
      <c r="C8267" s="36" t="s">
        <v>1436</v>
      </c>
      <c r="D8267" s="45" t="str">
        <f>+Tabla3[[#This Row],[id_detalle]]&amp;" "&amp;VLOOKUP(Tabla3[[#This Row],[id_detalle]],rubro_detalle[[Código]:[Rubro Detalle]],2,0)</f>
        <v>07.00.101 Agencias de Aduanas</v>
      </c>
      <c r="E8267" s="33">
        <f t="shared" si="1420"/>
        <v>43</v>
      </c>
      <c r="F8267" s="47" t="str">
        <f t="shared" si="1421"/>
        <v>07.00.101-43</v>
      </c>
      <c r="G8267" s="37" t="s">
        <v>6947</v>
      </c>
      <c r="H8267" s="37">
        <v>173</v>
      </c>
    </row>
    <row r="8268" spans="1:8" x14ac:dyDescent="0.3">
      <c r="A8268" s="34" t="str">
        <f>+LEFT(Tabla3[[#This Row],[id_detalle]],2)</f>
        <v>07</v>
      </c>
      <c r="B8268" s="46" t="str">
        <f>VLOOKUP((LEFT(Tabla3[[#This Row],[id_detalle]],2)),id_rubro[[id]:[Rubro]],2,0)</f>
        <v>TRANSPORTES Y ALMACENAMIENTO</v>
      </c>
      <c r="C8268" s="36" t="s">
        <v>1437</v>
      </c>
      <c r="D8268" s="45" t="str">
        <f>+Tabla3[[#This Row],[id_detalle]]&amp;" "&amp;VLOOKUP(Tabla3[[#This Row],[id_detalle]],rubro_detalle[[Código]:[Rubro Detalle]],2,0)</f>
        <v>07.00.105 Agentes de Nave</v>
      </c>
      <c r="E8268" s="33">
        <f t="shared" si="1420"/>
        <v>1</v>
      </c>
      <c r="F8268" s="47" t="str">
        <f t="shared" si="1421"/>
        <v>07.00.105-1</v>
      </c>
      <c r="G8268" s="37" t="s">
        <v>6948</v>
      </c>
      <c r="H8268" s="37">
        <v>165</v>
      </c>
    </row>
    <row r="8269" spans="1:8" x14ac:dyDescent="0.3">
      <c r="A8269" s="34" t="str">
        <f>+LEFT(Tabla3[[#This Row],[id_detalle]],2)</f>
        <v>07</v>
      </c>
      <c r="B8269" s="46" t="str">
        <f>VLOOKUP((LEFT(Tabla3[[#This Row],[id_detalle]],2)),id_rubro[[id]:[Rubro]],2,0)</f>
        <v>TRANSPORTES Y ALMACENAMIENTO</v>
      </c>
      <c r="C8269" s="36" t="s">
        <v>1437</v>
      </c>
      <c r="D8269" s="45" t="str">
        <f>+Tabla3[[#This Row],[id_detalle]]&amp;" "&amp;VLOOKUP(Tabla3[[#This Row],[id_detalle]],rubro_detalle[[Código]:[Rubro Detalle]],2,0)</f>
        <v>07.00.105 Agentes de Nave</v>
      </c>
      <c r="E8269" s="33">
        <f t="shared" si="1420"/>
        <v>2</v>
      </c>
      <c r="F8269" s="47" t="str">
        <f t="shared" si="1421"/>
        <v>07.00.105-2</v>
      </c>
      <c r="G8269" s="37" t="s">
        <v>6949</v>
      </c>
      <c r="H8269" s="37">
        <v>174</v>
      </c>
    </row>
    <row r="8270" spans="1:8" x14ac:dyDescent="0.3">
      <c r="A8270" s="34" t="str">
        <f>+LEFT(Tabla3[[#This Row],[id_detalle]],2)</f>
        <v>07</v>
      </c>
      <c r="B8270" s="46" t="str">
        <f>VLOOKUP((LEFT(Tabla3[[#This Row],[id_detalle]],2)),id_rubro[[id]:[Rubro]],2,0)</f>
        <v>TRANSPORTES Y ALMACENAMIENTO</v>
      </c>
      <c r="C8270" s="36" t="s">
        <v>1437</v>
      </c>
      <c r="D8270" s="45" t="str">
        <f>+Tabla3[[#This Row],[id_detalle]]&amp;" "&amp;VLOOKUP(Tabla3[[#This Row],[id_detalle]],rubro_detalle[[Código]:[Rubro Detalle]],2,0)</f>
        <v>07.00.105 Agentes de Nave</v>
      </c>
      <c r="E8270" s="33">
        <f t="shared" si="1420"/>
        <v>3</v>
      </c>
      <c r="F8270" s="47" t="str">
        <f t="shared" si="1421"/>
        <v>07.00.105-3</v>
      </c>
      <c r="G8270" s="37" t="s">
        <v>6950</v>
      </c>
      <c r="H8270" s="37">
        <v>174</v>
      </c>
    </row>
    <row r="8271" spans="1:8" x14ac:dyDescent="0.3">
      <c r="A8271" s="34" t="str">
        <f>+LEFT(Tabla3[[#This Row],[id_detalle]],2)</f>
        <v>07</v>
      </c>
      <c r="B8271" s="46" t="str">
        <f>VLOOKUP((LEFT(Tabla3[[#This Row],[id_detalle]],2)),id_rubro[[id]:[Rubro]],2,0)</f>
        <v>TRANSPORTES Y ALMACENAMIENTO</v>
      </c>
      <c r="C8271" s="36" t="s">
        <v>1437</v>
      </c>
      <c r="D8271" s="45" t="str">
        <f>+Tabla3[[#This Row],[id_detalle]]&amp;" "&amp;VLOOKUP(Tabla3[[#This Row],[id_detalle]],rubro_detalle[[Código]:[Rubro Detalle]],2,0)</f>
        <v>07.00.105 Agentes de Nave</v>
      </c>
      <c r="E8271" s="33">
        <f t="shared" si="1420"/>
        <v>4</v>
      </c>
      <c r="F8271" s="47" t="str">
        <f t="shared" si="1421"/>
        <v>07.00.105-4</v>
      </c>
      <c r="G8271" s="37" t="s">
        <v>6951</v>
      </c>
      <c r="H8271" s="37">
        <v>188</v>
      </c>
    </row>
    <row r="8272" spans="1:8" x14ac:dyDescent="0.3">
      <c r="A8272" s="34" t="str">
        <f>+LEFT(Tabla3[[#This Row],[id_detalle]],2)</f>
        <v>07</v>
      </c>
      <c r="B8272" s="46" t="str">
        <f>VLOOKUP((LEFT(Tabla3[[#This Row],[id_detalle]],2)),id_rubro[[id]:[Rubro]],2,0)</f>
        <v>TRANSPORTES Y ALMACENAMIENTO</v>
      </c>
      <c r="C8272" s="36" t="s">
        <v>1437</v>
      </c>
      <c r="D8272" s="45" t="str">
        <f>+Tabla3[[#This Row],[id_detalle]]&amp;" "&amp;VLOOKUP(Tabla3[[#This Row],[id_detalle]],rubro_detalle[[Código]:[Rubro Detalle]],2,0)</f>
        <v>07.00.105 Agentes de Nave</v>
      </c>
      <c r="E8272" s="33">
        <f t="shared" si="1420"/>
        <v>5</v>
      </c>
      <c r="F8272" s="47" t="str">
        <f t="shared" si="1421"/>
        <v>07.00.105-5</v>
      </c>
      <c r="G8272" s="37" t="s">
        <v>6952</v>
      </c>
      <c r="H8272" s="37">
        <v>195</v>
      </c>
    </row>
    <row r="8273" spans="1:8" x14ac:dyDescent="0.3">
      <c r="A8273" s="34" t="str">
        <f>+LEFT(Tabla3[[#This Row],[id_detalle]],2)</f>
        <v>07</v>
      </c>
      <c r="B8273" s="46" t="str">
        <f>VLOOKUP((LEFT(Tabla3[[#This Row],[id_detalle]],2)),id_rubro[[id]:[Rubro]],2,0)</f>
        <v>TRANSPORTES Y ALMACENAMIENTO</v>
      </c>
      <c r="C8273" s="36" t="s">
        <v>1437</v>
      </c>
      <c r="D8273" s="45" t="str">
        <f>+Tabla3[[#This Row],[id_detalle]]&amp;" "&amp;VLOOKUP(Tabla3[[#This Row],[id_detalle]],rubro_detalle[[Código]:[Rubro Detalle]],2,0)</f>
        <v>07.00.105 Agentes de Nave</v>
      </c>
      <c r="E8273" s="33">
        <f t="shared" ref="E8273:E8281" si="1422">+IF(D8273=D8272,E8272+1,1)</f>
        <v>6</v>
      </c>
      <c r="F8273" s="47" t="str">
        <f t="shared" ref="F8273:F8281" si="1423">+LEFT(D8273,9)&amp;"-"&amp;E8273</f>
        <v>07.00.105-6</v>
      </c>
      <c r="G8273" s="37" t="s">
        <v>6953</v>
      </c>
      <c r="H8273" s="37">
        <v>351</v>
      </c>
    </row>
    <row r="8274" spans="1:8" x14ac:dyDescent="0.3">
      <c r="A8274" s="34" t="str">
        <f>+LEFT(Tabla3[[#This Row],[id_detalle]],2)</f>
        <v>07</v>
      </c>
      <c r="B8274" s="46" t="str">
        <f>VLOOKUP((LEFT(Tabla3[[#This Row],[id_detalle]],2)),id_rubro[[id]:[Rubro]],2,0)</f>
        <v>TRANSPORTES Y ALMACENAMIENTO</v>
      </c>
      <c r="C8274" s="36" t="s">
        <v>1437</v>
      </c>
      <c r="D8274" s="45" t="str">
        <f>+Tabla3[[#This Row],[id_detalle]]&amp;" "&amp;VLOOKUP(Tabla3[[#This Row],[id_detalle]],rubro_detalle[[Código]:[Rubro Detalle]],2,0)</f>
        <v>07.00.105 Agentes de Nave</v>
      </c>
      <c r="E8274" s="33">
        <f t="shared" si="1422"/>
        <v>7</v>
      </c>
      <c r="F8274" s="47" t="str">
        <f t="shared" si="1423"/>
        <v>07.00.105-7</v>
      </c>
      <c r="G8274" s="37" t="s">
        <v>6954</v>
      </c>
      <c r="H8274" s="37">
        <v>418</v>
      </c>
    </row>
    <row r="8275" spans="1:8" x14ac:dyDescent="0.3">
      <c r="A8275" s="34" t="str">
        <f>+LEFT(Tabla3[[#This Row],[id_detalle]],2)</f>
        <v>07</v>
      </c>
      <c r="B8275" s="46" t="str">
        <f>VLOOKUP((LEFT(Tabla3[[#This Row],[id_detalle]],2)),id_rubro[[id]:[Rubro]],2,0)</f>
        <v>TRANSPORTES Y ALMACENAMIENTO</v>
      </c>
      <c r="C8275" s="36" t="s">
        <v>1437</v>
      </c>
      <c r="D8275" s="45" t="str">
        <f>+Tabla3[[#This Row],[id_detalle]]&amp;" "&amp;VLOOKUP(Tabla3[[#This Row],[id_detalle]],rubro_detalle[[Código]:[Rubro Detalle]],2,0)</f>
        <v>07.00.105 Agentes de Nave</v>
      </c>
      <c r="E8275" s="33">
        <f t="shared" si="1422"/>
        <v>8</v>
      </c>
      <c r="F8275" s="47" t="str">
        <f t="shared" si="1423"/>
        <v>07.00.105-8</v>
      </c>
      <c r="G8275" s="37" t="s">
        <v>6955</v>
      </c>
      <c r="H8275" s="37">
        <v>517</v>
      </c>
    </row>
    <row r="8276" spans="1:8" x14ac:dyDescent="0.3">
      <c r="A8276" s="34" t="str">
        <f>+LEFT(Tabla3[[#This Row],[id_detalle]],2)</f>
        <v>07</v>
      </c>
      <c r="B8276" s="46" t="str">
        <f>VLOOKUP((LEFT(Tabla3[[#This Row],[id_detalle]],2)),id_rubro[[id]:[Rubro]],2,0)</f>
        <v>TRANSPORTES Y ALMACENAMIENTO</v>
      </c>
      <c r="C8276" s="36" t="s">
        <v>1437</v>
      </c>
      <c r="D8276" s="45" t="str">
        <f>+Tabla3[[#This Row],[id_detalle]]&amp;" "&amp;VLOOKUP(Tabla3[[#This Row],[id_detalle]],rubro_detalle[[Código]:[Rubro Detalle]],2,0)</f>
        <v>07.00.105 Agentes de Nave</v>
      </c>
      <c r="E8276" s="33">
        <f t="shared" si="1422"/>
        <v>9</v>
      </c>
      <c r="F8276" s="47" t="str">
        <f t="shared" si="1423"/>
        <v>07.00.105-9</v>
      </c>
      <c r="G8276" s="37" t="s">
        <v>6956</v>
      </c>
      <c r="H8276" s="37">
        <v>606</v>
      </c>
    </row>
    <row r="8277" spans="1:8" x14ac:dyDescent="0.3">
      <c r="A8277" s="34" t="str">
        <f>+LEFT(Tabla3[[#This Row],[id_detalle]],2)</f>
        <v>07</v>
      </c>
      <c r="B8277" s="46" t="str">
        <f>VLOOKUP((LEFT(Tabla3[[#This Row],[id_detalle]],2)),id_rubro[[id]:[Rubro]],2,0)</f>
        <v>TRANSPORTES Y ALMACENAMIENTO</v>
      </c>
      <c r="C8277" s="36" t="s">
        <v>1437</v>
      </c>
      <c r="D8277" s="45" t="str">
        <f>+Tabla3[[#This Row],[id_detalle]]&amp;" "&amp;VLOOKUP(Tabla3[[#This Row],[id_detalle]],rubro_detalle[[Código]:[Rubro Detalle]],2,0)</f>
        <v>07.00.105 Agentes de Nave</v>
      </c>
      <c r="E8277" s="33">
        <f t="shared" si="1422"/>
        <v>10</v>
      </c>
      <c r="F8277" s="47" t="str">
        <f t="shared" si="1423"/>
        <v>07.00.105-10</v>
      </c>
      <c r="G8277" s="37" t="s">
        <v>6476</v>
      </c>
      <c r="H8277" s="37">
        <v>614</v>
      </c>
    </row>
    <row r="8278" spans="1:8" x14ac:dyDescent="0.3">
      <c r="A8278" s="34" t="str">
        <f>+LEFT(Tabla3[[#This Row],[id_detalle]],2)</f>
        <v>07</v>
      </c>
      <c r="B8278" s="46" t="str">
        <f>VLOOKUP((LEFT(Tabla3[[#This Row],[id_detalle]],2)),id_rubro[[id]:[Rubro]],2,0)</f>
        <v>TRANSPORTES Y ALMACENAMIENTO</v>
      </c>
      <c r="C8278" s="36" t="s">
        <v>1437</v>
      </c>
      <c r="D8278" s="45" t="str">
        <f>+Tabla3[[#This Row],[id_detalle]]&amp;" "&amp;VLOOKUP(Tabla3[[#This Row],[id_detalle]],rubro_detalle[[Código]:[Rubro Detalle]],2,0)</f>
        <v>07.00.105 Agentes de Nave</v>
      </c>
      <c r="E8278" s="33">
        <f t="shared" si="1422"/>
        <v>11</v>
      </c>
      <c r="F8278" s="47" t="str">
        <f t="shared" si="1423"/>
        <v>07.00.105-11</v>
      </c>
      <c r="G8278" s="37" t="s">
        <v>6957</v>
      </c>
      <c r="H8278" s="37">
        <v>716</v>
      </c>
    </row>
    <row r="8279" spans="1:8" x14ac:dyDescent="0.3">
      <c r="A8279" s="34" t="str">
        <f>+LEFT(Tabla3[[#This Row],[id_detalle]],2)</f>
        <v>07</v>
      </c>
      <c r="B8279" s="46" t="str">
        <f>VLOOKUP((LEFT(Tabla3[[#This Row],[id_detalle]],2)),id_rubro[[id]:[Rubro]],2,0)</f>
        <v>TRANSPORTES Y ALMACENAMIENTO</v>
      </c>
      <c r="C8279" s="36" t="s">
        <v>1438</v>
      </c>
      <c r="D8279" s="45" t="str">
        <f>+Tabla3[[#This Row],[id_detalle]]&amp;" "&amp;VLOOKUP(Tabla3[[#This Row],[id_detalle]],rubro_detalle[[Código]:[Rubro Detalle]],2,0)</f>
        <v>07.00.121 Almacenes Generales de Depósitos</v>
      </c>
      <c r="E8279" s="33">
        <f t="shared" si="1422"/>
        <v>1</v>
      </c>
      <c r="F8279" s="47" t="str">
        <f t="shared" si="1423"/>
        <v>07.00.121-1</v>
      </c>
      <c r="G8279" s="37" t="s">
        <v>6958</v>
      </c>
      <c r="H8279" s="37">
        <v>249</v>
      </c>
    </row>
    <row r="8280" spans="1:8" x14ac:dyDescent="0.3">
      <c r="A8280" s="34" t="str">
        <f>+LEFT(Tabla3[[#This Row],[id_detalle]],2)</f>
        <v>07</v>
      </c>
      <c r="B8280" s="46" t="str">
        <f>VLOOKUP((LEFT(Tabla3[[#This Row],[id_detalle]],2)),id_rubro[[id]:[Rubro]],2,0)</f>
        <v>TRANSPORTES Y ALMACENAMIENTO</v>
      </c>
      <c r="C8280" s="36" t="s">
        <v>1438</v>
      </c>
      <c r="D8280" s="45" t="str">
        <f>+Tabla3[[#This Row],[id_detalle]]&amp;" "&amp;VLOOKUP(Tabla3[[#This Row],[id_detalle]],rubro_detalle[[Código]:[Rubro Detalle]],2,0)</f>
        <v>07.00.121 Almacenes Generales de Depósitos</v>
      </c>
      <c r="E8280" s="33">
        <f t="shared" si="1422"/>
        <v>2</v>
      </c>
      <c r="F8280" s="47" t="str">
        <f t="shared" si="1423"/>
        <v>07.00.121-2</v>
      </c>
      <c r="G8280" s="37" t="s">
        <v>2409</v>
      </c>
      <c r="H8280" s="37">
        <v>249</v>
      </c>
    </row>
    <row r="8281" spans="1:8" x14ac:dyDescent="0.3">
      <c r="A8281" s="34" t="str">
        <f>+LEFT(Tabla3[[#This Row],[id_detalle]],2)</f>
        <v>07</v>
      </c>
      <c r="B8281" s="46" t="str">
        <f>VLOOKUP((LEFT(Tabla3[[#This Row],[id_detalle]],2)),id_rubro[[id]:[Rubro]],2,0)</f>
        <v>TRANSPORTES Y ALMACENAMIENTO</v>
      </c>
      <c r="C8281" s="36" t="s">
        <v>1438</v>
      </c>
      <c r="D8281" s="45" t="str">
        <f>+Tabla3[[#This Row],[id_detalle]]&amp;" "&amp;VLOOKUP(Tabla3[[#This Row],[id_detalle]],rubro_detalle[[Código]:[Rubro Detalle]],2,0)</f>
        <v>07.00.121 Almacenes Generales de Depósitos</v>
      </c>
      <c r="E8281" s="33">
        <f t="shared" si="1422"/>
        <v>3</v>
      </c>
      <c r="F8281" s="47" t="str">
        <f t="shared" si="1423"/>
        <v>07.00.121-3</v>
      </c>
      <c r="G8281" s="37" t="s">
        <v>6959</v>
      </c>
      <c r="H8281" s="37">
        <v>366</v>
      </c>
    </row>
    <row r="8282" spans="1:8" x14ac:dyDescent="0.3">
      <c r="A8282" s="34" t="str">
        <f>+LEFT(Tabla3[[#This Row],[id_detalle]],2)</f>
        <v>07</v>
      </c>
      <c r="B8282" s="46" t="str">
        <f>VLOOKUP((LEFT(Tabla3[[#This Row],[id_detalle]],2)),id_rubro[[id]:[Rubro]],2,0)</f>
        <v>TRANSPORTES Y ALMACENAMIENTO</v>
      </c>
      <c r="C8282" s="36" t="s">
        <v>1438</v>
      </c>
      <c r="D8282" s="45" t="str">
        <f>+Tabla3[[#This Row],[id_detalle]]&amp;" "&amp;VLOOKUP(Tabla3[[#This Row],[id_detalle]],rubro_detalle[[Código]:[Rubro Detalle]],2,0)</f>
        <v>07.00.121 Almacenes Generales de Depósitos</v>
      </c>
      <c r="E8282" s="33">
        <f t="shared" ref="E8282:E8284" si="1424">+IF(D8282=D8281,E8281+1,1)</f>
        <v>4</v>
      </c>
      <c r="F8282" s="47" t="str">
        <f t="shared" ref="F8282:F8284" si="1425">+LEFT(D8282,9)&amp;"-"&amp;E8282</f>
        <v>07.00.121-4</v>
      </c>
      <c r="G8282" s="37" t="s">
        <v>6960</v>
      </c>
      <c r="H8282" s="37">
        <v>636</v>
      </c>
    </row>
    <row r="8283" spans="1:8" x14ac:dyDescent="0.3">
      <c r="A8283" s="34" t="str">
        <f>+LEFT(Tabla3[[#This Row],[id_detalle]],2)</f>
        <v>07</v>
      </c>
      <c r="B8283" s="46" t="str">
        <f>VLOOKUP((LEFT(Tabla3[[#This Row],[id_detalle]],2)),id_rubro[[id]:[Rubro]],2,0)</f>
        <v>TRANSPORTES Y ALMACENAMIENTO</v>
      </c>
      <c r="C8283" s="36" t="s">
        <v>1438</v>
      </c>
      <c r="D8283" s="45" t="str">
        <f>+Tabla3[[#This Row],[id_detalle]]&amp;" "&amp;VLOOKUP(Tabla3[[#This Row],[id_detalle]],rubro_detalle[[Código]:[Rubro Detalle]],2,0)</f>
        <v>07.00.121 Almacenes Generales de Depósitos</v>
      </c>
      <c r="E8283" s="33">
        <f t="shared" si="1424"/>
        <v>5</v>
      </c>
      <c r="F8283" s="47" t="str">
        <f t="shared" si="1425"/>
        <v>07.00.121-5</v>
      </c>
      <c r="G8283" s="37" t="s">
        <v>6961</v>
      </c>
      <c r="H8283" s="37">
        <v>745</v>
      </c>
    </row>
    <row r="8284" spans="1:8" x14ac:dyDescent="0.3">
      <c r="A8284" s="34" t="str">
        <f>+LEFT(Tabla3[[#This Row],[id_detalle]],2)</f>
        <v>07</v>
      </c>
      <c r="B8284" s="46" t="str">
        <f>VLOOKUP((LEFT(Tabla3[[#This Row],[id_detalle]],2)),id_rubro[[id]:[Rubro]],2,0)</f>
        <v>TRANSPORTES Y ALMACENAMIENTO</v>
      </c>
      <c r="C8284" s="36" t="s">
        <v>1438</v>
      </c>
      <c r="D8284" s="45" t="str">
        <f>+Tabla3[[#This Row],[id_detalle]]&amp;" "&amp;VLOOKUP(Tabla3[[#This Row],[id_detalle]],rubro_detalle[[Código]:[Rubro Detalle]],2,0)</f>
        <v>07.00.121 Almacenes Generales de Depósitos</v>
      </c>
      <c r="E8284" s="33">
        <f t="shared" si="1424"/>
        <v>6</v>
      </c>
      <c r="F8284" s="47" t="str">
        <f t="shared" si="1425"/>
        <v>07.00.121-6</v>
      </c>
      <c r="G8284" s="37" t="s">
        <v>6962</v>
      </c>
      <c r="H8284" s="37">
        <v>809</v>
      </c>
    </row>
    <row r="8285" spans="1:8" x14ac:dyDescent="0.3">
      <c r="A8285" s="34" t="str">
        <f>+LEFT(Tabla3[[#This Row],[id_detalle]],2)</f>
        <v>07</v>
      </c>
      <c r="B8285" s="46" t="str">
        <f>VLOOKUP((LEFT(Tabla3[[#This Row],[id_detalle]],2)),id_rubro[[id]:[Rubro]],2,0)</f>
        <v>TRANSPORTES Y ALMACENAMIENTO</v>
      </c>
      <c r="C8285" s="36" t="s">
        <v>1438</v>
      </c>
      <c r="D8285" s="45" t="str">
        <f>+Tabla3[[#This Row],[id_detalle]]&amp;" "&amp;VLOOKUP(Tabla3[[#This Row],[id_detalle]],rubro_detalle[[Código]:[Rubro Detalle]],2,0)</f>
        <v>07.00.121 Almacenes Generales de Depósitos</v>
      </c>
      <c r="E8285" s="33">
        <f t="shared" ref="E8285:E8287" si="1426">+IF(D8285=D8284,E8284+1,1)</f>
        <v>7</v>
      </c>
      <c r="F8285" s="47" t="str">
        <f t="shared" ref="F8285:F8287" si="1427">+LEFT(D8285,9)&amp;"-"&amp;E8285</f>
        <v>07.00.121-7</v>
      </c>
      <c r="G8285" s="37" t="s">
        <v>6963</v>
      </c>
      <c r="H8285" s="37">
        <v>810</v>
      </c>
    </row>
    <row r="8286" spans="1:8" x14ac:dyDescent="0.3">
      <c r="A8286" s="34" t="str">
        <f>+LEFT(Tabla3[[#This Row],[id_detalle]],2)</f>
        <v>07</v>
      </c>
      <c r="B8286" s="46" t="str">
        <f>VLOOKUP((LEFT(Tabla3[[#This Row],[id_detalle]],2)),id_rubro[[id]:[Rubro]],2,0)</f>
        <v>TRANSPORTES Y ALMACENAMIENTO</v>
      </c>
      <c r="C8286" s="36" t="s">
        <v>1438</v>
      </c>
      <c r="D8286" s="45" t="str">
        <f>+Tabla3[[#This Row],[id_detalle]]&amp;" "&amp;VLOOKUP(Tabla3[[#This Row],[id_detalle]],rubro_detalle[[Código]:[Rubro Detalle]],2,0)</f>
        <v>07.00.121 Almacenes Generales de Depósitos</v>
      </c>
      <c r="E8286" s="33">
        <f t="shared" si="1426"/>
        <v>8</v>
      </c>
      <c r="F8286" s="47" t="str">
        <f t="shared" si="1427"/>
        <v>07.00.121-8</v>
      </c>
      <c r="G8286" s="37" t="s">
        <v>6964</v>
      </c>
      <c r="H8286" s="37">
        <v>816</v>
      </c>
    </row>
    <row r="8287" spans="1:8" x14ac:dyDescent="0.3">
      <c r="A8287" s="34" t="str">
        <f>+LEFT(Tabla3[[#This Row],[id_detalle]],2)</f>
        <v>07</v>
      </c>
      <c r="B8287" s="46" t="str">
        <f>VLOOKUP((LEFT(Tabla3[[#This Row],[id_detalle]],2)),id_rubro[[id]:[Rubro]],2,0)</f>
        <v>TRANSPORTES Y ALMACENAMIENTO</v>
      </c>
      <c r="C8287" s="36" t="s">
        <v>1438</v>
      </c>
      <c r="D8287" s="45" t="str">
        <f>+Tabla3[[#This Row],[id_detalle]]&amp;" "&amp;VLOOKUP(Tabla3[[#This Row],[id_detalle]],rubro_detalle[[Código]:[Rubro Detalle]],2,0)</f>
        <v>07.00.121 Almacenes Generales de Depósitos</v>
      </c>
      <c r="E8287" s="33">
        <f t="shared" si="1426"/>
        <v>9</v>
      </c>
      <c r="F8287" s="47" t="str">
        <f t="shared" si="1427"/>
        <v>07.00.121-9</v>
      </c>
      <c r="G8287" s="37" t="s">
        <v>6965</v>
      </c>
      <c r="H8287" s="37">
        <v>847</v>
      </c>
    </row>
    <row r="8288" spans="1:8" x14ac:dyDescent="0.3">
      <c r="A8288" s="34" t="str">
        <f>+LEFT(Tabla3[[#This Row],[id_detalle]],2)</f>
        <v>07</v>
      </c>
      <c r="B8288" s="46" t="str">
        <f>VLOOKUP((LEFT(Tabla3[[#This Row],[id_detalle]],2)),id_rubro[[id]:[Rubro]],2,0)</f>
        <v>TRANSPORTES Y ALMACENAMIENTO</v>
      </c>
      <c r="C8288" s="36" t="s">
        <v>1446</v>
      </c>
      <c r="D8288" s="45" t="str">
        <f>+Tabla3[[#This Row],[id_detalle]]&amp;" "&amp;VLOOKUP(Tabla3[[#This Row],[id_detalle]],rubro_detalle[[Código]:[Rubro Detalle]],2,0)</f>
        <v>07.00.125 Almacenamiento de Combustibles, Productos Químicos, etc</v>
      </c>
      <c r="E8288" s="33">
        <f t="shared" ref="E8288:E8298" si="1428">+IF(D8288=D8287,E8287+1,1)</f>
        <v>1</v>
      </c>
      <c r="F8288" s="47" t="str">
        <f t="shared" ref="F8288:F8298" si="1429">+LEFT(D8288,9)&amp;"-"&amp;E8288</f>
        <v>07.00.125-1</v>
      </c>
      <c r="G8288" s="37" t="s">
        <v>6966</v>
      </c>
      <c r="H8288" s="37">
        <v>467</v>
      </c>
    </row>
    <row r="8289" spans="1:8" x14ac:dyDescent="0.3">
      <c r="A8289" s="34" t="str">
        <f>+LEFT(Tabla3[[#This Row],[id_detalle]],2)</f>
        <v>07</v>
      </c>
      <c r="B8289" s="46" t="str">
        <f>VLOOKUP((LEFT(Tabla3[[#This Row],[id_detalle]],2)),id_rubro[[id]:[Rubro]],2,0)</f>
        <v>TRANSPORTES Y ALMACENAMIENTO</v>
      </c>
      <c r="C8289" s="36" t="s">
        <v>1446</v>
      </c>
      <c r="D8289" s="45" t="str">
        <f>+Tabla3[[#This Row],[id_detalle]]&amp;" "&amp;VLOOKUP(Tabla3[[#This Row],[id_detalle]],rubro_detalle[[Código]:[Rubro Detalle]],2,0)</f>
        <v>07.00.125 Almacenamiento de Combustibles, Productos Químicos, etc</v>
      </c>
      <c r="E8289" s="33">
        <f t="shared" si="1428"/>
        <v>2</v>
      </c>
      <c r="F8289" s="47" t="str">
        <f t="shared" si="1429"/>
        <v>07.00.125-2</v>
      </c>
      <c r="G8289" s="37" t="s">
        <v>6967</v>
      </c>
      <c r="H8289" s="37">
        <v>537</v>
      </c>
    </row>
    <row r="8290" spans="1:8" x14ac:dyDescent="0.3">
      <c r="A8290" s="34" t="str">
        <f>+LEFT(Tabla3[[#This Row],[id_detalle]],2)</f>
        <v>07</v>
      </c>
      <c r="B8290" s="46" t="str">
        <f>VLOOKUP((LEFT(Tabla3[[#This Row],[id_detalle]],2)),id_rubro[[id]:[Rubro]],2,0)</f>
        <v>TRANSPORTES Y ALMACENAMIENTO</v>
      </c>
      <c r="C8290" s="36" t="s">
        <v>1446</v>
      </c>
      <c r="D8290" s="45" t="str">
        <f>+Tabla3[[#This Row],[id_detalle]]&amp;" "&amp;VLOOKUP(Tabla3[[#This Row],[id_detalle]],rubro_detalle[[Código]:[Rubro Detalle]],2,0)</f>
        <v>07.00.125 Almacenamiento de Combustibles, Productos Químicos, etc</v>
      </c>
      <c r="E8290" s="33">
        <f t="shared" si="1428"/>
        <v>3</v>
      </c>
      <c r="F8290" s="47" t="str">
        <f t="shared" si="1429"/>
        <v>07.00.125-3</v>
      </c>
      <c r="G8290" s="37" t="s">
        <v>4202</v>
      </c>
      <c r="H8290" s="37">
        <v>655</v>
      </c>
    </row>
    <row r="8291" spans="1:8" x14ac:dyDescent="0.3">
      <c r="A8291" s="34" t="str">
        <f>+LEFT(Tabla3[[#This Row],[id_detalle]],2)</f>
        <v>07</v>
      </c>
      <c r="B8291" s="46" t="str">
        <f>VLOOKUP((LEFT(Tabla3[[#This Row],[id_detalle]],2)),id_rubro[[id]:[Rubro]],2,0)</f>
        <v>TRANSPORTES Y ALMACENAMIENTO</v>
      </c>
      <c r="C8291" s="36" t="s">
        <v>1446</v>
      </c>
      <c r="D8291" s="45" t="str">
        <f>+Tabla3[[#This Row],[id_detalle]]&amp;" "&amp;VLOOKUP(Tabla3[[#This Row],[id_detalle]],rubro_detalle[[Código]:[Rubro Detalle]],2,0)</f>
        <v>07.00.125 Almacenamiento de Combustibles, Productos Químicos, etc</v>
      </c>
      <c r="E8291" s="33">
        <f t="shared" si="1428"/>
        <v>4</v>
      </c>
      <c r="F8291" s="47" t="str">
        <f t="shared" si="1429"/>
        <v>07.00.125-4</v>
      </c>
      <c r="G8291" s="37" t="s">
        <v>6968</v>
      </c>
      <c r="H8291" s="37">
        <v>692</v>
      </c>
    </row>
    <row r="8292" spans="1:8" x14ac:dyDescent="0.3">
      <c r="A8292" s="34" t="str">
        <f>+LEFT(Tabla3[[#This Row],[id_detalle]],2)</f>
        <v>07</v>
      </c>
      <c r="B8292" s="46" t="str">
        <f>VLOOKUP((LEFT(Tabla3[[#This Row],[id_detalle]],2)),id_rubro[[id]:[Rubro]],2,0)</f>
        <v>TRANSPORTES Y ALMACENAMIENTO</v>
      </c>
      <c r="C8292" s="36" t="s">
        <v>1446</v>
      </c>
      <c r="D8292" s="45" t="str">
        <f>+Tabla3[[#This Row],[id_detalle]]&amp;" "&amp;VLOOKUP(Tabla3[[#This Row],[id_detalle]],rubro_detalle[[Código]:[Rubro Detalle]],2,0)</f>
        <v>07.00.125 Almacenamiento de Combustibles, Productos Químicos, etc</v>
      </c>
      <c r="E8292" s="33">
        <f t="shared" si="1428"/>
        <v>5</v>
      </c>
      <c r="F8292" s="47" t="str">
        <f t="shared" si="1429"/>
        <v>07.00.125-5</v>
      </c>
      <c r="G8292" s="37" t="s">
        <v>6969</v>
      </c>
      <c r="H8292" s="37">
        <v>798</v>
      </c>
    </row>
    <row r="8293" spans="1:8" x14ac:dyDescent="0.3">
      <c r="A8293" s="34" t="str">
        <f>+LEFT(Tabla3[[#This Row],[id_detalle]],2)</f>
        <v>07</v>
      </c>
      <c r="B8293" s="46" t="str">
        <f>VLOOKUP((LEFT(Tabla3[[#This Row],[id_detalle]],2)),id_rubro[[id]:[Rubro]],2,0)</f>
        <v>TRANSPORTES Y ALMACENAMIENTO</v>
      </c>
      <c r="C8293" s="36" t="s">
        <v>1447</v>
      </c>
      <c r="D8293" s="45" t="str">
        <f>+Tabla3[[#This Row],[id_detalle]]&amp;" "&amp;VLOOKUP(Tabla3[[#This Row],[id_detalle]],rubro_detalle[[Código]:[Rubro Detalle]],2,0)</f>
        <v>07.00.128 Alquiler, Ventas, Exportación de Pallets y otros Elementos de Carga</v>
      </c>
      <c r="E8293" s="33">
        <f t="shared" si="1428"/>
        <v>1</v>
      </c>
      <c r="F8293" s="47" t="str">
        <f t="shared" si="1429"/>
        <v>07.00.128-1</v>
      </c>
      <c r="G8293" s="37" t="s">
        <v>2409</v>
      </c>
      <c r="H8293" s="37">
        <v>249</v>
      </c>
    </row>
    <row r="8294" spans="1:8" x14ac:dyDescent="0.3">
      <c r="A8294" s="34" t="str">
        <f>+LEFT(Tabla3[[#This Row],[id_detalle]],2)</f>
        <v>07</v>
      </c>
      <c r="B8294" s="46" t="str">
        <f>VLOOKUP((LEFT(Tabla3[[#This Row],[id_detalle]],2)),id_rubro[[id]:[Rubro]],2,0)</f>
        <v>TRANSPORTES Y ALMACENAMIENTO</v>
      </c>
      <c r="C8294" s="36" t="s">
        <v>1447</v>
      </c>
      <c r="D8294" s="45" t="str">
        <f>+Tabla3[[#This Row],[id_detalle]]&amp;" "&amp;VLOOKUP(Tabla3[[#This Row],[id_detalle]],rubro_detalle[[Código]:[Rubro Detalle]],2,0)</f>
        <v>07.00.128 Alquiler, Ventas, Exportación de Pallets y otros Elementos de Carga</v>
      </c>
      <c r="E8294" s="33">
        <f t="shared" si="1428"/>
        <v>2</v>
      </c>
      <c r="F8294" s="47" t="str">
        <f t="shared" si="1429"/>
        <v>07.00.128-2</v>
      </c>
      <c r="G8294" s="37" t="s">
        <v>6970</v>
      </c>
      <c r="H8294" s="37">
        <v>287</v>
      </c>
    </row>
    <row r="8295" spans="1:8" x14ac:dyDescent="0.3">
      <c r="A8295" s="34" t="str">
        <f>+LEFT(Tabla3[[#This Row],[id_detalle]],2)</f>
        <v>07</v>
      </c>
      <c r="B8295" s="46" t="str">
        <f>VLOOKUP((LEFT(Tabla3[[#This Row],[id_detalle]],2)),id_rubro[[id]:[Rubro]],2,0)</f>
        <v>TRANSPORTES Y ALMACENAMIENTO</v>
      </c>
      <c r="C8295" s="36" t="s">
        <v>1439</v>
      </c>
      <c r="D8295" s="45" t="str">
        <f>+Tabla3[[#This Row],[id_detalle]]&amp;" "&amp;VLOOKUP(Tabla3[[#This Row],[id_detalle]],rubro_detalle[[Código]:[Rubro Detalle]],2,0)</f>
        <v>07.00.131 Apoyo Terrestre de Aeronaves</v>
      </c>
      <c r="E8295" s="33">
        <f t="shared" si="1428"/>
        <v>1</v>
      </c>
      <c r="F8295" s="47" t="str">
        <f t="shared" si="1429"/>
        <v>07.00.131-1</v>
      </c>
      <c r="G8295" s="37" t="s">
        <v>6971</v>
      </c>
      <c r="H8295" s="37">
        <v>166</v>
      </c>
    </row>
    <row r="8296" spans="1:8" x14ac:dyDescent="0.3">
      <c r="A8296" s="34" t="str">
        <f>+LEFT(Tabla3[[#This Row],[id_detalle]],2)</f>
        <v>07</v>
      </c>
      <c r="B8296" s="46" t="str">
        <f>VLOOKUP((LEFT(Tabla3[[#This Row],[id_detalle]],2)),id_rubro[[id]:[Rubro]],2,0)</f>
        <v>TRANSPORTES Y ALMACENAMIENTO</v>
      </c>
      <c r="C8296" s="36" t="s">
        <v>1440</v>
      </c>
      <c r="D8296" s="45" t="str">
        <f>+Tabla3[[#This Row],[id_detalle]]&amp;" "&amp;VLOOKUP(Tabla3[[#This Row],[id_detalle]],rubro_detalle[[Código]:[Rubro Detalle]],2,0)</f>
        <v>07.00.141 Arriendo de Automóviles y otros Vehículos</v>
      </c>
      <c r="E8296" s="33">
        <f t="shared" si="1428"/>
        <v>1</v>
      </c>
      <c r="F8296" s="47" t="str">
        <f t="shared" si="1429"/>
        <v>07.00.141-1</v>
      </c>
      <c r="G8296" s="37" t="s">
        <v>6972</v>
      </c>
      <c r="H8296" s="37">
        <v>211</v>
      </c>
    </row>
    <row r="8297" spans="1:8" x14ac:dyDescent="0.3">
      <c r="A8297" s="34" t="str">
        <f>+LEFT(Tabla3[[#This Row],[id_detalle]],2)</f>
        <v>07</v>
      </c>
      <c r="B8297" s="46" t="str">
        <f>VLOOKUP((LEFT(Tabla3[[#This Row],[id_detalle]],2)),id_rubro[[id]:[Rubro]],2,0)</f>
        <v>TRANSPORTES Y ALMACENAMIENTO</v>
      </c>
      <c r="C8297" s="36" t="s">
        <v>1440</v>
      </c>
      <c r="D8297" s="45" t="str">
        <f>+Tabla3[[#This Row],[id_detalle]]&amp;" "&amp;VLOOKUP(Tabla3[[#This Row],[id_detalle]],rubro_detalle[[Código]:[Rubro Detalle]],2,0)</f>
        <v>07.00.141 Arriendo de Automóviles y otros Vehículos</v>
      </c>
      <c r="E8297" s="33">
        <f t="shared" si="1428"/>
        <v>2</v>
      </c>
      <c r="F8297" s="47" t="str">
        <f t="shared" si="1429"/>
        <v>07.00.141-2</v>
      </c>
      <c r="G8297" s="37" t="s">
        <v>6973</v>
      </c>
      <c r="H8297" s="37">
        <v>288</v>
      </c>
    </row>
    <row r="8298" spans="1:8" x14ac:dyDescent="0.3">
      <c r="A8298" s="34" t="str">
        <f>+LEFT(Tabla3[[#This Row],[id_detalle]],2)</f>
        <v>07</v>
      </c>
      <c r="B8298" s="46" t="str">
        <f>VLOOKUP((LEFT(Tabla3[[#This Row],[id_detalle]],2)),id_rubro[[id]:[Rubro]],2,0)</f>
        <v>TRANSPORTES Y ALMACENAMIENTO</v>
      </c>
      <c r="C8298" s="36" t="s">
        <v>1440</v>
      </c>
      <c r="D8298" s="45" t="str">
        <f>+Tabla3[[#This Row],[id_detalle]]&amp;" "&amp;VLOOKUP(Tabla3[[#This Row],[id_detalle]],rubro_detalle[[Código]:[Rubro Detalle]],2,0)</f>
        <v>07.00.141 Arriendo de Automóviles y otros Vehículos</v>
      </c>
      <c r="E8298" s="33">
        <f t="shared" si="1428"/>
        <v>3</v>
      </c>
      <c r="F8298" s="47" t="str">
        <f t="shared" si="1429"/>
        <v>07.00.141-3</v>
      </c>
      <c r="G8298" s="37" t="s">
        <v>6410</v>
      </c>
      <c r="H8298" s="37">
        <v>367</v>
      </c>
    </row>
    <row r="8299" spans="1:8" x14ac:dyDescent="0.3">
      <c r="A8299" s="34" t="str">
        <f>+LEFT(Tabla3[[#This Row],[id_detalle]],2)</f>
        <v>07</v>
      </c>
      <c r="B8299" s="46" t="str">
        <f>VLOOKUP((LEFT(Tabla3[[#This Row],[id_detalle]],2)),id_rubro[[id]:[Rubro]],2,0)</f>
        <v>TRANSPORTES Y ALMACENAMIENTO</v>
      </c>
      <c r="C8299" s="36" t="s">
        <v>1440</v>
      </c>
      <c r="D8299" s="45" t="str">
        <f>+Tabla3[[#This Row],[id_detalle]]&amp;" "&amp;VLOOKUP(Tabla3[[#This Row],[id_detalle]],rubro_detalle[[Código]:[Rubro Detalle]],2,0)</f>
        <v>07.00.141 Arriendo de Automóviles y otros Vehículos</v>
      </c>
      <c r="E8299" s="33">
        <f t="shared" ref="E8299:E8301" si="1430">+IF(D8299=D8298,E8298+1,1)</f>
        <v>4</v>
      </c>
      <c r="F8299" s="47" t="str">
        <f t="shared" ref="F8299:F8301" si="1431">+LEFT(D8299,9)&amp;"-"&amp;E8299</f>
        <v>07.00.141-4</v>
      </c>
      <c r="G8299" s="37" t="s">
        <v>6974</v>
      </c>
      <c r="H8299" s="37">
        <v>381</v>
      </c>
    </row>
    <row r="8300" spans="1:8" x14ac:dyDescent="0.3">
      <c r="A8300" s="34" t="str">
        <f>+LEFT(Tabla3[[#This Row],[id_detalle]],2)</f>
        <v>07</v>
      </c>
      <c r="B8300" s="46" t="str">
        <f>VLOOKUP((LEFT(Tabla3[[#This Row],[id_detalle]],2)),id_rubro[[id]:[Rubro]],2,0)</f>
        <v>TRANSPORTES Y ALMACENAMIENTO</v>
      </c>
      <c r="C8300" s="36" t="s">
        <v>1440</v>
      </c>
      <c r="D8300" s="45" t="str">
        <f>+Tabla3[[#This Row],[id_detalle]]&amp;" "&amp;VLOOKUP(Tabla3[[#This Row],[id_detalle]],rubro_detalle[[Código]:[Rubro Detalle]],2,0)</f>
        <v>07.00.141 Arriendo de Automóviles y otros Vehículos</v>
      </c>
      <c r="E8300" s="33">
        <f t="shared" si="1430"/>
        <v>5</v>
      </c>
      <c r="F8300" s="47" t="str">
        <f t="shared" si="1431"/>
        <v>07.00.141-5</v>
      </c>
      <c r="G8300" s="37" t="s">
        <v>6975</v>
      </c>
      <c r="H8300" s="37">
        <v>394</v>
      </c>
    </row>
    <row r="8301" spans="1:8" x14ac:dyDescent="0.3">
      <c r="A8301" s="34" t="str">
        <f>+LEFT(Tabla3[[#This Row],[id_detalle]],2)</f>
        <v>07</v>
      </c>
      <c r="B8301" s="46" t="str">
        <f>VLOOKUP((LEFT(Tabla3[[#This Row],[id_detalle]],2)),id_rubro[[id]:[Rubro]],2,0)</f>
        <v>TRANSPORTES Y ALMACENAMIENTO</v>
      </c>
      <c r="C8301" s="36" t="s">
        <v>1440</v>
      </c>
      <c r="D8301" s="45" t="str">
        <f>+Tabla3[[#This Row],[id_detalle]]&amp;" "&amp;VLOOKUP(Tabla3[[#This Row],[id_detalle]],rubro_detalle[[Código]:[Rubro Detalle]],2,0)</f>
        <v>07.00.141 Arriendo de Automóviles y otros Vehículos</v>
      </c>
      <c r="E8301" s="33">
        <f t="shared" si="1430"/>
        <v>6</v>
      </c>
      <c r="F8301" s="47" t="str">
        <f t="shared" si="1431"/>
        <v>07.00.141-6</v>
      </c>
      <c r="G8301" s="37" t="s">
        <v>6976</v>
      </c>
      <c r="H8301" s="37">
        <v>431</v>
      </c>
    </row>
    <row r="8302" spans="1:8" x14ac:dyDescent="0.3">
      <c r="A8302" s="34" t="str">
        <f>+LEFT(Tabla3[[#This Row],[id_detalle]],2)</f>
        <v>07</v>
      </c>
      <c r="B8302" s="46" t="str">
        <f>VLOOKUP((LEFT(Tabla3[[#This Row],[id_detalle]],2)),id_rubro[[id]:[Rubro]],2,0)</f>
        <v>TRANSPORTES Y ALMACENAMIENTO</v>
      </c>
      <c r="C8302" s="36" t="s">
        <v>1440</v>
      </c>
      <c r="D8302" s="45" t="str">
        <f>+Tabla3[[#This Row],[id_detalle]]&amp;" "&amp;VLOOKUP(Tabla3[[#This Row],[id_detalle]],rubro_detalle[[Código]:[Rubro Detalle]],2,0)</f>
        <v>07.00.141 Arriendo de Automóviles y otros Vehículos</v>
      </c>
      <c r="E8302" s="33">
        <f t="shared" ref="E8302:E8307" si="1432">+IF(D8302=D8301,E8301+1,1)</f>
        <v>7</v>
      </c>
      <c r="F8302" s="47" t="str">
        <f t="shared" ref="F8302:F8307" si="1433">+LEFT(D8302,9)&amp;"-"&amp;E8302</f>
        <v>07.00.141-7</v>
      </c>
      <c r="G8302" s="37" t="s">
        <v>6977</v>
      </c>
      <c r="H8302" s="37">
        <v>490</v>
      </c>
    </row>
    <row r="8303" spans="1:8" x14ac:dyDescent="0.3">
      <c r="A8303" s="34" t="str">
        <f>+LEFT(Tabla3[[#This Row],[id_detalle]],2)</f>
        <v>07</v>
      </c>
      <c r="B8303" s="46" t="str">
        <f>VLOOKUP((LEFT(Tabla3[[#This Row],[id_detalle]],2)),id_rubro[[id]:[Rubro]],2,0)</f>
        <v>TRANSPORTES Y ALMACENAMIENTO</v>
      </c>
      <c r="C8303" s="36" t="s">
        <v>1440</v>
      </c>
      <c r="D8303" s="45" t="str">
        <f>+Tabla3[[#This Row],[id_detalle]]&amp;" "&amp;VLOOKUP(Tabla3[[#This Row],[id_detalle]],rubro_detalle[[Código]:[Rubro Detalle]],2,0)</f>
        <v>07.00.141 Arriendo de Automóviles y otros Vehículos</v>
      </c>
      <c r="E8303" s="33">
        <f t="shared" si="1432"/>
        <v>8</v>
      </c>
      <c r="F8303" s="47" t="str">
        <f t="shared" si="1433"/>
        <v>07.00.141-8</v>
      </c>
      <c r="G8303" s="37" t="s">
        <v>6978</v>
      </c>
      <c r="H8303" s="37">
        <v>552</v>
      </c>
    </row>
    <row r="8304" spans="1:8" x14ac:dyDescent="0.3">
      <c r="A8304" s="34" t="str">
        <f>+LEFT(Tabla3[[#This Row],[id_detalle]],2)</f>
        <v>07</v>
      </c>
      <c r="B8304" s="46" t="str">
        <f>VLOOKUP((LEFT(Tabla3[[#This Row],[id_detalle]],2)),id_rubro[[id]:[Rubro]],2,0)</f>
        <v>TRANSPORTES Y ALMACENAMIENTO</v>
      </c>
      <c r="C8304" s="36" t="s">
        <v>1440</v>
      </c>
      <c r="D8304" s="45" t="str">
        <f>+Tabla3[[#This Row],[id_detalle]]&amp;" "&amp;VLOOKUP(Tabla3[[#This Row],[id_detalle]],rubro_detalle[[Código]:[Rubro Detalle]],2,0)</f>
        <v>07.00.141 Arriendo de Automóviles y otros Vehículos</v>
      </c>
      <c r="E8304" s="33">
        <f t="shared" si="1432"/>
        <v>9</v>
      </c>
      <c r="F8304" s="47" t="str">
        <f t="shared" si="1433"/>
        <v>07.00.141-9</v>
      </c>
      <c r="G8304" s="37" t="s">
        <v>5729</v>
      </c>
      <c r="H8304" s="37">
        <v>570</v>
      </c>
    </row>
    <row r="8305" spans="1:8" x14ac:dyDescent="0.3">
      <c r="A8305" s="34" t="str">
        <f>+LEFT(Tabla3[[#This Row],[id_detalle]],2)</f>
        <v>07</v>
      </c>
      <c r="B8305" s="46" t="str">
        <f>VLOOKUP((LEFT(Tabla3[[#This Row],[id_detalle]],2)),id_rubro[[id]:[Rubro]],2,0)</f>
        <v>TRANSPORTES Y ALMACENAMIENTO</v>
      </c>
      <c r="C8305" s="36" t="s">
        <v>1440</v>
      </c>
      <c r="D8305" s="45" t="str">
        <f>+Tabla3[[#This Row],[id_detalle]]&amp;" "&amp;VLOOKUP(Tabla3[[#This Row],[id_detalle]],rubro_detalle[[Código]:[Rubro Detalle]],2,0)</f>
        <v>07.00.141 Arriendo de Automóviles y otros Vehículos</v>
      </c>
      <c r="E8305" s="33">
        <f t="shared" si="1432"/>
        <v>10</v>
      </c>
      <c r="F8305" s="47" t="str">
        <f t="shared" si="1433"/>
        <v>07.00.141-10</v>
      </c>
      <c r="G8305" s="37" t="s">
        <v>6899</v>
      </c>
      <c r="H8305" s="37">
        <v>654</v>
      </c>
    </row>
    <row r="8306" spans="1:8" x14ac:dyDescent="0.3">
      <c r="A8306" s="34" t="str">
        <f>+LEFT(Tabla3[[#This Row],[id_detalle]],2)</f>
        <v>07</v>
      </c>
      <c r="B8306" s="46" t="str">
        <f>VLOOKUP((LEFT(Tabla3[[#This Row],[id_detalle]],2)),id_rubro[[id]:[Rubro]],2,0)</f>
        <v>TRANSPORTES Y ALMACENAMIENTO</v>
      </c>
      <c r="C8306" s="36" t="s">
        <v>1440</v>
      </c>
      <c r="D8306" s="45" t="str">
        <f>+Tabla3[[#This Row],[id_detalle]]&amp;" "&amp;VLOOKUP(Tabla3[[#This Row],[id_detalle]],rubro_detalle[[Código]:[Rubro Detalle]],2,0)</f>
        <v>07.00.141 Arriendo de Automóviles y otros Vehículos</v>
      </c>
      <c r="E8306" s="33">
        <f t="shared" si="1432"/>
        <v>11</v>
      </c>
      <c r="F8306" s="47" t="str">
        <f t="shared" si="1433"/>
        <v>07.00.141-11</v>
      </c>
      <c r="G8306" s="37" t="s">
        <v>6979</v>
      </c>
      <c r="H8306" s="37">
        <v>704</v>
      </c>
    </row>
    <row r="8307" spans="1:8" x14ac:dyDescent="0.3">
      <c r="A8307" s="34" t="str">
        <f>+LEFT(Tabla3[[#This Row],[id_detalle]],2)</f>
        <v>07</v>
      </c>
      <c r="B8307" s="46" t="str">
        <f>VLOOKUP((LEFT(Tabla3[[#This Row],[id_detalle]],2)),id_rubro[[id]:[Rubro]],2,0)</f>
        <v>TRANSPORTES Y ALMACENAMIENTO</v>
      </c>
      <c r="C8307" s="36" t="s">
        <v>1440</v>
      </c>
      <c r="D8307" s="45" t="str">
        <f>+Tabla3[[#This Row],[id_detalle]]&amp;" "&amp;VLOOKUP(Tabla3[[#This Row],[id_detalle]],rubro_detalle[[Código]:[Rubro Detalle]],2,0)</f>
        <v>07.00.141 Arriendo de Automóviles y otros Vehículos</v>
      </c>
      <c r="E8307" s="33">
        <f t="shared" si="1432"/>
        <v>12</v>
      </c>
      <c r="F8307" s="47" t="str">
        <f t="shared" si="1433"/>
        <v>07.00.141-12</v>
      </c>
      <c r="G8307" s="38" t="s">
        <v>3025</v>
      </c>
      <c r="H8307" s="38">
        <v>705</v>
      </c>
    </row>
    <row r="8308" spans="1:8" x14ac:dyDescent="0.3">
      <c r="A8308" s="34" t="str">
        <f>+LEFT(Tabla3[[#This Row],[id_detalle]],2)</f>
        <v>07</v>
      </c>
      <c r="B8308" s="46" t="str">
        <f>VLOOKUP((LEFT(Tabla3[[#This Row],[id_detalle]],2)),id_rubro[[id]:[Rubro]],2,0)</f>
        <v>TRANSPORTES Y ALMACENAMIENTO</v>
      </c>
      <c r="C8308" s="36" t="s">
        <v>1440</v>
      </c>
      <c r="D8308" s="45" t="str">
        <f>+Tabla3[[#This Row],[id_detalle]]&amp;" "&amp;VLOOKUP(Tabla3[[#This Row],[id_detalle]],rubro_detalle[[Código]:[Rubro Detalle]],2,0)</f>
        <v>07.00.141 Arriendo de Automóviles y otros Vehículos</v>
      </c>
      <c r="E8308" s="33">
        <f t="shared" ref="E8308:E8317" si="1434">+IF(D8308=D8307,E8307+1,1)</f>
        <v>13</v>
      </c>
      <c r="F8308" s="47" t="str">
        <f t="shared" ref="F8308:F8317" si="1435">+LEFT(D8308,9)&amp;"-"&amp;E8308</f>
        <v>07.00.141-13</v>
      </c>
      <c r="G8308" s="37" t="s">
        <v>6980</v>
      </c>
      <c r="H8308" s="37">
        <v>705</v>
      </c>
    </row>
    <row r="8309" spans="1:8" x14ac:dyDescent="0.3">
      <c r="A8309" s="34" t="str">
        <f>+LEFT(Tabla3[[#This Row],[id_detalle]],2)</f>
        <v>07</v>
      </c>
      <c r="B8309" s="46" t="str">
        <f>VLOOKUP((LEFT(Tabla3[[#This Row],[id_detalle]],2)),id_rubro[[id]:[Rubro]],2,0)</f>
        <v>TRANSPORTES Y ALMACENAMIENTO</v>
      </c>
      <c r="C8309" s="36" t="s">
        <v>1440</v>
      </c>
      <c r="D8309" s="45" t="str">
        <f>+Tabla3[[#This Row],[id_detalle]]&amp;" "&amp;VLOOKUP(Tabla3[[#This Row],[id_detalle]],rubro_detalle[[Código]:[Rubro Detalle]],2,0)</f>
        <v>07.00.141 Arriendo de Automóviles y otros Vehículos</v>
      </c>
      <c r="E8309" s="33">
        <f t="shared" si="1434"/>
        <v>14</v>
      </c>
      <c r="F8309" s="47" t="str">
        <f t="shared" si="1435"/>
        <v>07.00.141-14</v>
      </c>
      <c r="G8309" s="37" t="s">
        <v>6981</v>
      </c>
      <c r="H8309" s="37">
        <v>712</v>
      </c>
    </row>
    <row r="8310" spans="1:8" x14ac:dyDescent="0.3">
      <c r="A8310" s="34" t="str">
        <f>+LEFT(Tabla3[[#This Row],[id_detalle]],2)</f>
        <v>07</v>
      </c>
      <c r="B8310" s="46" t="str">
        <f>VLOOKUP((LEFT(Tabla3[[#This Row],[id_detalle]],2)),id_rubro[[id]:[Rubro]],2,0)</f>
        <v>TRANSPORTES Y ALMACENAMIENTO</v>
      </c>
      <c r="C8310" s="36" t="s">
        <v>1440</v>
      </c>
      <c r="D8310" s="45" t="str">
        <f>+Tabla3[[#This Row],[id_detalle]]&amp;" "&amp;VLOOKUP(Tabla3[[#This Row],[id_detalle]],rubro_detalle[[Código]:[Rubro Detalle]],2,0)</f>
        <v>07.00.141 Arriendo de Automóviles y otros Vehículos</v>
      </c>
      <c r="E8310" s="33">
        <f t="shared" si="1434"/>
        <v>15</v>
      </c>
      <c r="F8310" s="47" t="str">
        <f t="shared" si="1435"/>
        <v>07.00.141-15</v>
      </c>
      <c r="G8310" s="37" t="s">
        <v>6982</v>
      </c>
      <c r="H8310" s="37">
        <v>761</v>
      </c>
    </row>
    <row r="8311" spans="1:8" x14ac:dyDescent="0.3">
      <c r="A8311" s="34" t="str">
        <f>+LEFT(Tabla3[[#This Row],[id_detalle]],2)</f>
        <v>07</v>
      </c>
      <c r="B8311" s="46" t="str">
        <f>VLOOKUP((LEFT(Tabla3[[#This Row],[id_detalle]],2)),id_rubro[[id]:[Rubro]],2,0)</f>
        <v>TRANSPORTES Y ALMACENAMIENTO</v>
      </c>
      <c r="C8311" s="36" t="s">
        <v>1440</v>
      </c>
      <c r="D8311" s="45" t="str">
        <f>+Tabla3[[#This Row],[id_detalle]]&amp;" "&amp;VLOOKUP(Tabla3[[#This Row],[id_detalle]],rubro_detalle[[Código]:[Rubro Detalle]],2,0)</f>
        <v>07.00.141 Arriendo de Automóviles y otros Vehículos</v>
      </c>
      <c r="E8311" s="33">
        <f t="shared" si="1434"/>
        <v>16</v>
      </c>
      <c r="F8311" s="47" t="str">
        <f t="shared" si="1435"/>
        <v>07.00.141-16</v>
      </c>
      <c r="G8311" s="37" t="s">
        <v>5734</v>
      </c>
      <c r="H8311" s="37">
        <v>767</v>
      </c>
    </row>
    <row r="8312" spans="1:8" x14ac:dyDescent="0.3">
      <c r="A8312" s="34" t="str">
        <f>+LEFT(Tabla3[[#This Row],[id_detalle]],2)</f>
        <v>07</v>
      </c>
      <c r="B8312" s="46" t="str">
        <f>VLOOKUP((LEFT(Tabla3[[#This Row],[id_detalle]],2)),id_rubro[[id]:[Rubro]],2,0)</f>
        <v>TRANSPORTES Y ALMACENAMIENTO</v>
      </c>
      <c r="C8312" s="36" t="s">
        <v>1337</v>
      </c>
      <c r="D8312" s="45" t="str">
        <f>+Tabla3[[#This Row],[id_detalle]]&amp;" "&amp;VLOOKUP(Tabla3[[#This Row],[id_detalle]],rubro_detalle[[Código]:[Rubro Detalle]],2,0)</f>
        <v>07.00.151 Arriendo de Equipos de Radiocomunicaciones</v>
      </c>
      <c r="E8312" s="33">
        <f t="shared" si="1434"/>
        <v>1</v>
      </c>
      <c r="F8312" s="47" t="str">
        <f t="shared" si="1435"/>
        <v>07.00.151-1</v>
      </c>
      <c r="G8312" s="37" t="s">
        <v>6983</v>
      </c>
      <c r="H8312" s="37">
        <v>626</v>
      </c>
    </row>
    <row r="8313" spans="1:8" x14ac:dyDescent="0.3">
      <c r="A8313" s="34" t="str">
        <f>+LEFT(Tabla3[[#This Row],[id_detalle]],2)</f>
        <v>07</v>
      </c>
      <c r="B8313" s="46" t="str">
        <f>VLOOKUP((LEFT(Tabla3[[#This Row],[id_detalle]],2)),id_rubro[[id]:[Rubro]],2,0)</f>
        <v>TRANSPORTES Y ALMACENAMIENTO</v>
      </c>
      <c r="C8313" s="36" t="s">
        <v>1337</v>
      </c>
      <c r="D8313" s="45" t="str">
        <f>+Tabla3[[#This Row],[id_detalle]]&amp;" "&amp;VLOOKUP(Tabla3[[#This Row],[id_detalle]],rubro_detalle[[Código]:[Rubro Detalle]],2,0)</f>
        <v>07.00.151 Arriendo de Equipos de Radiocomunicaciones</v>
      </c>
      <c r="E8313" s="33">
        <f t="shared" si="1434"/>
        <v>2</v>
      </c>
      <c r="F8313" s="47" t="str">
        <f t="shared" si="1435"/>
        <v>07.00.151-2</v>
      </c>
      <c r="G8313" s="37" t="s">
        <v>6984</v>
      </c>
      <c r="H8313" s="37">
        <v>650</v>
      </c>
    </row>
    <row r="8314" spans="1:8" x14ac:dyDescent="0.3">
      <c r="A8314" s="34" t="str">
        <f>+LEFT(Tabla3[[#This Row],[id_detalle]],2)</f>
        <v>07</v>
      </c>
      <c r="B8314" s="46" t="str">
        <f>VLOOKUP((LEFT(Tabla3[[#This Row],[id_detalle]],2)),id_rubro[[id]:[Rubro]],2,0)</f>
        <v>TRANSPORTES Y ALMACENAMIENTO</v>
      </c>
      <c r="C8314" s="36" t="s">
        <v>1452</v>
      </c>
      <c r="D8314" s="45" t="str">
        <f>+Tabla3[[#This Row],[id_detalle]]&amp;" "&amp;VLOOKUP(Tabla3[[#This Row],[id_detalle]],rubro_detalle[[Código]:[Rubro Detalle]],2,0)</f>
        <v>07.00.181 Arriendo y Ventas de Grúas</v>
      </c>
      <c r="E8314" s="33">
        <f t="shared" si="1434"/>
        <v>1</v>
      </c>
      <c r="F8314" s="47" t="str">
        <f t="shared" si="1435"/>
        <v>07.00.181-1</v>
      </c>
      <c r="G8314" s="37" t="s">
        <v>5316</v>
      </c>
      <c r="H8314" s="37">
        <v>213</v>
      </c>
    </row>
    <row r="8315" spans="1:8" x14ac:dyDescent="0.3">
      <c r="A8315" s="34" t="str">
        <f>+LEFT(Tabla3[[#This Row],[id_detalle]],2)</f>
        <v>07</v>
      </c>
      <c r="B8315" s="46" t="str">
        <f>VLOOKUP((LEFT(Tabla3[[#This Row],[id_detalle]],2)),id_rubro[[id]:[Rubro]],2,0)</f>
        <v>TRANSPORTES Y ALMACENAMIENTO</v>
      </c>
      <c r="C8315" s="36" t="s">
        <v>1452</v>
      </c>
      <c r="D8315" s="45" t="str">
        <f>+Tabla3[[#This Row],[id_detalle]]&amp;" "&amp;VLOOKUP(Tabla3[[#This Row],[id_detalle]],rubro_detalle[[Código]:[Rubro Detalle]],2,0)</f>
        <v>07.00.181 Arriendo y Ventas de Grúas</v>
      </c>
      <c r="E8315" s="33">
        <f t="shared" si="1434"/>
        <v>2</v>
      </c>
      <c r="F8315" s="47" t="str">
        <f t="shared" si="1435"/>
        <v>07.00.181-2</v>
      </c>
      <c r="G8315" s="37" t="s">
        <v>5113</v>
      </c>
      <c r="H8315" s="37">
        <v>315</v>
      </c>
    </row>
    <row r="8316" spans="1:8" x14ac:dyDescent="0.3">
      <c r="A8316" s="34" t="str">
        <f>+LEFT(Tabla3[[#This Row],[id_detalle]],2)</f>
        <v>07</v>
      </c>
      <c r="B8316" s="46" t="str">
        <f>VLOOKUP((LEFT(Tabla3[[#This Row],[id_detalle]],2)),id_rubro[[id]:[Rubro]],2,0)</f>
        <v>TRANSPORTES Y ALMACENAMIENTO</v>
      </c>
      <c r="C8316" s="36" t="s">
        <v>1452</v>
      </c>
      <c r="D8316" s="45" t="str">
        <f>+Tabla3[[#This Row],[id_detalle]]&amp;" "&amp;VLOOKUP(Tabla3[[#This Row],[id_detalle]],rubro_detalle[[Código]:[Rubro Detalle]],2,0)</f>
        <v>07.00.181 Arriendo y Ventas de Grúas</v>
      </c>
      <c r="E8316" s="33">
        <f t="shared" si="1434"/>
        <v>3</v>
      </c>
      <c r="F8316" s="47" t="str">
        <f t="shared" si="1435"/>
        <v>07.00.181-3</v>
      </c>
      <c r="G8316" s="37" t="s">
        <v>4597</v>
      </c>
      <c r="H8316" s="37">
        <v>382</v>
      </c>
    </row>
    <row r="8317" spans="1:8" x14ac:dyDescent="0.3">
      <c r="A8317" s="34" t="str">
        <f>+LEFT(Tabla3[[#This Row],[id_detalle]],2)</f>
        <v>07</v>
      </c>
      <c r="B8317" s="46" t="str">
        <f>VLOOKUP((LEFT(Tabla3[[#This Row],[id_detalle]],2)),id_rubro[[id]:[Rubro]],2,0)</f>
        <v>TRANSPORTES Y ALMACENAMIENTO</v>
      </c>
      <c r="C8317" s="36" t="s">
        <v>1452</v>
      </c>
      <c r="D8317" s="45" t="str">
        <f>+Tabla3[[#This Row],[id_detalle]]&amp;" "&amp;VLOOKUP(Tabla3[[#This Row],[id_detalle]],rubro_detalle[[Código]:[Rubro Detalle]],2,0)</f>
        <v>07.00.181 Arriendo y Ventas de Grúas</v>
      </c>
      <c r="E8317" s="33">
        <f t="shared" si="1434"/>
        <v>4</v>
      </c>
      <c r="F8317" s="47" t="str">
        <f t="shared" si="1435"/>
        <v>07.00.181-4</v>
      </c>
      <c r="G8317" s="37" t="s">
        <v>6985</v>
      </c>
      <c r="H8317" s="37">
        <v>480</v>
      </c>
    </row>
    <row r="8318" spans="1:8" x14ac:dyDescent="0.3">
      <c r="A8318" s="34" t="str">
        <f>+LEFT(Tabla3[[#This Row],[id_detalle]],2)</f>
        <v>07</v>
      </c>
      <c r="B8318" s="46" t="str">
        <f>VLOOKUP((LEFT(Tabla3[[#This Row],[id_detalle]],2)),id_rubro[[id]:[Rubro]],2,0)</f>
        <v>TRANSPORTES Y ALMACENAMIENTO</v>
      </c>
      <c r="C8318" s="36" t="s">
        <v>1452</v>
      </c>
      <c r="D8318" s="45" t="str">
        <f>+Tabla3[[#This Row],[id_detalle]]&amp;" "&amp;VLOOKUP(Tabla3[[#This Row],[id_detalle]],rubro_detalle[[Código]:[Rubro Detalle]],2,0)</f>
        <v>07.00.181 Arriendo y Ventas de Grúas</v>
      </c>
      <c r="E8318" s="33">
        <f t="shared" ref="E8318:E8321" si="1436">+IF(D8318=D8317,E8317+1,1)</f>
        <v>5</v>
      </c>
      <c r="F8318" s="47" t="str">
        <f t="shared" ref="F8318:F8321" si="1437">+LEFT(D8318,9)&amp;"-"&amp;E8318</f>
        <v>07.00.181-5</v>
      </c>
      <c r="G8318" s="37" t="s">
        <v>6986</v>
      </c>
      <c r="H8318" s="37">
        <v>480</v>
      </c>
    </row>
    <row r="8319" spans="1:8" x14ac:dyDescent="0.3">
      <c r="A8319" s="34" t="str">
        <f>+LEFT(Tabla3[[#This Row],[id_detalle]],2)</f>
        <v>07</v>
      </c>
      <c r="B8319" s="46" t="str">
        <f>VLOOKUP((LEFT(Tabla3[[#This Row],[id_detalle]],2)),id_rubro[[id]:[Rubro]],2,0)</f>
        <v>TRANSPORTES Y ALMACENAMIENTO</v>
      </c>
      <c r="C8319" s="36" t="s">
        <v>1452</v>
      </c>
      <c r="D8319" s="45" t="str">
        <f>+Tabla3[[#This Row],[id_detalle]]&amp;" "&amp;VLOOKUP(Tabla3[[#This Row],[id_detalle]],rubro_detalle[[Código]:[Rubro Detalle]],2,0)</f>
        <v>07.00.181 Arriendo y Ventas de Grúas</v>
      </c>
      <c r="E8319" s="33">
        <f t="shared" si="1436"/>
        <v>6</v>
      </c>
      <c r="F8319" s="47" t="str">
        <f t="shared" si="1437"/>
        <v>07.00.181-6</v>
      </c>
      <c r="G8319" s="37" t="s">
        <v>6987</v>
      </c>
      <c r="H8319" s="37">
        <v>510</v>
      </c>
    </row>
    <row r="8320" spans="1:8" x14ac:dyDescent="0.3">
      <c r="A8320" s="34" t="str">
        <f>+LEFT(Tabla3[[#This Row],[id_detalle]],2)</f>
        <v>07</v>
      </c>
      <c r="B8320" s="46" t="str">
        <f>VLOOKUP((LEFT(Tabla3[[#This Row],[id_detalle]],2)),id_rubro[[id]:[Rubro]],2,0)</f>
        <v>TRANSPORTES Y ALMACENAMIENTO</v>
      </c>
      <c r="C8320" s="36" t="s">
        <v>1452</v>
      </c>
      <c r="D8320" s="45" t="str">
        <f>+Tabla3[[#This Row],[id_detalle]]&amp;" "&amp;VLOOKUP(Tabla3[[#This Row],[id_detalle]],rubro_detalle[[Código]:[Rubro Detalle]],2,0)</f>
        <v>07.00.181 Arriendo y Ventas de Grúas</v>
      </c>
      <c r="E8320" s="33">
        <f t="shared" si="1436"/>
        <v>7</v>
      </c>
      <c r="F8320" s="47" t="str">
        <f t="shared" si="1437"/>
        <v>07.00.181-7</v>
      </c>
      <c r="G8320" s="37" t="s">
        <v>6988</v>
      </c>
      <c r="H8320" s="37">
        <v>562</v>
      </c>
    </row>
    <row r="8321" spans="1:8" x14ac:dyDescent="0.3">
      <c r="A8321" s="34" t="str">
        <f>+LEFT(Tabla3[[#This Row],[id_detalle]],2)</f>
        <v>07</v>
      </c>
      <c r="B8321" s="46" t="str">
        <f>VLOOKUP((LEFT(Tabla3[[#This Row],[id_detalle]],2)),id_rubro[[id]:[Rubro]],2,0)</f>
        <v>TRANSPORTES Y ALMACENAMIENTO</v>
      </c>
      <c r="C8321" s="36" t="s">
        <v>1452</v>
      </c>
      <c r="D8321" s="45" t="str">
        <f>+Tabla3[[#This Row],[id_detalle]]&amp;" "&amp;VLOOKUP(Tabla3[[#This Row],[id_detalle]],rubro_detalle[[Código]:[Rubro Detalle]],2,0)</f>
        <v>07.00.181 Arriendo y Ventas de Grúas</v>
      </c>
      <c r="E8321" s="33">
        <f t="shared" si="1436"/>
        <v>8</v>
      </c>
      <c r="F8321" s="47" t="str">
        <f t="shared" si="1437"/>
        <v>07.00.181-8</v>
      </c>
      <c r="G8321" s="37" t="s">
        <v>6169</v>
      </c>
      <c r="H8321" s="37">
        <v>585</v>
      </c>
    </row>
    <row r="8322" spans="1:8" x14ac:dyDescent="0.3">
      <c r="A8322" s="34" t="str">
        <f>+LEFT(Tabla3[[#This Row],[id_detalle]],2)</f>
        <v>07</v>
      </c>
      <c r="B8322" s="46" t="str">
        <f>VLOOKUP((LEFT(Tabla3[[#This Row],[id_detalle]],2)),id_rubro[[id]:[Rubro]],2,0)</f>
        <v>TRANSPORTES Y ALMACENAMIENTO</v>
      </c>
      <c r="C8322" s="36" t="s">
        <v>1452</v>
      </c>
      <c r="D8322" s="45" t="str">
        <f>+Tabla3[[#This Row],[id_detalle]]&amp;" "&amp;VLOOKUP(Tabla3[[#This Row],[id_detalle]],rubro_detalle[[Código]:[Rubro Detalle]],2,0)</f>
        <v>07.00.181 Arriendo y Ventas de Grúas</v>
      </c>
      <c r="E8322" s="33">
        <f t="shared" ref="E8322:E8329" si="1438">+IF(D8322=D8321,E8321+1,1)</f>
        <v>9</v>
      </c>
      <c r="F8322" s="47" t="str">
        <f t="shared" ref="F8322:F8329" si="1439">+LEFT(D8322,9)&amp;"-"&amp;E8322</f>
        <v>07.00.181-9</v>
      </c>
      <c r="G8322" s="37" t="s">
        <v>6469</v>
      </c>
      <c r="H8322" s="37">
        <v>585</v>
      </c>
    </row>
    <row r="8323" spans="1:8" x14ac:dyDescent="0.3">
      <c r="A8323" s="34" t="str">
        <f>+LEFT(Tabla3[[#This Row],[id_detalle]],2)</f>
        <v>07</v>
      </c>
      <c r="B8323" s="46" t="str">
        <f>VLOOKUP((LEFT(Tabla3[[#This Row],[id_detalle]],2)),id_rubro[[id]:[Rubro]],2,0)</f>
        <v>TRANSPORTES Y ALMACENAMIENTO</v>
      </c>
      <c r="C8323" s="36" t="s">
        <v>1452</v>
      </c>
      <c r="D8323" s="45" t="str">
        <f>+Tabla3[[#This Row],[id_detalle]]&amp;" "&amp;VLOOKUP(Tabla3[[#This Row],[id_detalle]],rubro_detalle[[Código]:[Rubro Detalle]],2,0)</f>
        <v>07.00.181 Arriendo y Ventas de Grúas</v>
      </c>
      <c r="E8323" s="33">
        <f t="shared" si="1438"/>
        <v>10</v>
      </c>
      <c r="F8323" s="47" t="str">
        <f t="shared" si="1439"/>
        <v>07.00.181-10</v>
      </c>
      <c r="G8323" s="37" t="s">
        <v>3893</v>
      </c>
      <c r="H8323" s="37">
        <v>587</v>
      </c>
    </row>
    <row r="8324" spans="1:8" x14ac:dyDescent="0.3">
      <c r="A8324" s="34" t="str">
        <f>+LEFT(Tabla3[[#This Row],[id_detalle]],2)</f>
        <v>07</v>
      </c>
      <c r="B8324" s="46" t="str">
        <f>VLOOKUP((LEFT(Tabla3[[#This Row],[id_detalle]],2)),id_rubro[[id]:[Rubro]],2,0)</f>
        <v>TRANSPORTES Y ALMACENAMIENTO</v>
      </c>
      <c r="C8324" s="36" t="s">
        <v>1452</v>
      </c>
      <c r="D8324" s="45" t="str">
        <f>+Tabla3[[#This Row],[id_detalle]]&amp;" "&amp;VLOOKUP(Tabla3[[#This Row],[id_detalle]],rubro_detalle[[Código]:[Rubro Detalle]],2,0)</f>
        <v>07.00.181 Arriendo y Ventas de Grúas</v>
      </c>
      <c r="E8324" s="33">
        <f t="shared" si="1438"/>
        <v>11</v>
      </c>
      <c r="F8324" s="47" t="str">
        <f t="shared" si="1439"/>
        <v>07.00.181-11</v>
      </c>
      <c r="G8324" s="37" t="s">
        <v>6745</v>
      </c>
      <c r="H8324" s="37">
        <v>600</v>
      </c>
    </row>
    <row r="8325" spans="1:8" x14ac:dyDescent="0.3">
      <c r="A8325" s="34" t="str">
        <f>+LEFT(Tabla3[[#This Row],[id_detalle]],2)</f>
        <v>07</v>
      </c>
      <c r="B8325" s="46" t="str">
        <f>VLOOKUP((LEFT(Tabla3[[#This Row],[id_detalle]],2)),id_rubro[[id]:[Rubro]],2,0)</f>
        <v>TRANSPORTES Y ALMACENAMIENTO</v>
      </c>
      <c r="C8325" s="36" t="s">
        <v>1452</v>
      </c>
      <c r="D8325" s="45" t="str">
        <f>+Tabla3[[#This Row],[id_detalle]]&amp;" "&amp;VLOOKUP(Tabla3[[#This Row],[id_detalle]],rubro_detalle[[Código]:[Rubro Detalle]],2,0)</f>
        <v>07.00.181 Arriendo y Ventas de Grúas</v>
      </c>
      <c r="E8325" s="33">
        <f t="shared" si="1438"/>
        <v>12</v>
      </c>
      <c r="F8325" s="47" t="str">
        <f t="shared" si="1439"/>
        <v>07.00.181-12</v>
      </c>
      <c r="G8325" s="37" t="s">
        <v>6989</v>
      </c>
      <c r="H8325" s="37">
        <v>729</v>
      </c>
    </row>
    <row r="8326" spans="1:8" x14ac:dyDescent="0.3">
      <c r="A8326" s="34" t="str">
        <f>+LEFT(Tabla3[[#This Row],[id_detalle]],2)</f>
        <v>07</v>
      </c>
      <c r="B8326" s="46" t="str">
        <f>VLOOKUP((LEFT(Tabla3[[#This Row],[id_detalle]],2)),id_rubro[[id]:[Rubro]],2,0)</f>
        <v>TRANSPORTES Y ALMACENAMIENTO</v>
      </c>
      <c r="C8326" s="36" t="s">
        <v>1452</v>
      </c>
      <c r="D8326" s="45" t="str">
        <f>+Tabla3[[#This Row],[id_detalle]]&amp;" "&amp;VLOOKUP(Tabla3[[#This Row],[id_detalle]],rubro_detalle[[Código]:[Rubro Detalle]],2,0)</f>
        <v>07.00.181 Arriendo y Ventas de Grúas</v>
      </c>
      <c r="E8326" s="33">
        <f t="shared" si="1438"/>
        <v>13</v>
      </c>
      <c r="F8326" s="47" t="str">
        <f t="shared" si="1439"/>
        <v>07.00.181-13</v>
      </c>
      <c r="G8326" s="37" t="s">
        <v>6990</v>
      </c>
      <c r="H8326" s="37">
        <v>735</v>
      </c>
    </row>
    <row r="8327" spans="1:8" x14ac:dyDescent="0.3">
      <c r="A8327" s="34" t="str">
        <f>+LEFT(Tabla3[[#This Row],[id_detalle]],2)</f>
        <v>07</v>
      </c>
      <c r="B8327" s="46" t="str">
        <f>VLOOKUP((LEFT(Tabla3[[#This Row],[id_detalle]],2)),id_rubro[[id]:[Rubro]],2,0)</f>
        <v>TRANSPORTES Y ALMACENAMIENTO</v>
      </c>
      <c r="C8327" s="36" t="s">
        <v>1452</v>
      </c>
      <c r="D8327" s="45" t="str">
        <f>+Tabla3[[#This Row],[id_detalle]]&amp;" "&amp;VLOOKUP(Tabla3[[#This Row],[id_detalle]],rubro_detalle[[Código]:[Rubro Detalle]],2,0)</f>
        <v>07.00.181 Arriendo y Ventas de Grúas</v>
      </c>
      <c r="E8327" s="33">
        <f t="shared" si="1438"/>
        <v>14</v>
      </c>
      <c r="F8327" s="47" t="str">
        <f t="shared" si="1439"/>
        <v>07.00.181-14</v>
      </c>
      <c r="G8327" s="37" t="s">
        <v>4814</v>
      </c>
      <c r="H8327" s="37">
        <v>743</v>
      </c>
    </row>
    <row r="8328" spans="1:8" x14ac:dyDescent="0.3">
      <c r="A8328" s="34" t="str">
        <f>+LEFT(Tabla3[[#This Row],[id_detalle]],2)</f>
        <v>07</v>
      </c>
      <c r="B8328" s="46" t="str">
        <f>VLOOKUP((LEFT(Tabla3[[#This Row],[id_detalle]],2)),id_rubro[[id]:[Rubro]],2,0)</f>
        <v>TRANSPORTES Y ALMACENAMIENTO</v>
      </c>
      <c r="C8328" s="36" t="s">
        <v>1452</v>
      </c>
      <c r="D8328" s="45" t="str">
        <f>+Tabla3[[#This Row],[id_detalle]]&amp;" "&amp;VLOOKUP(Tabla3[[#This Row],[id_detalle]],rubro_detalle[[Código]:[Rubro Detalle]],2,0)</f>
        <v>07.00.181 Arriendo y Ventas de Grúas</v>
      </c>
      <c r="E8328" s="33">
        <f t="shared" si="1438"/>
        <v>15</v>
      </c>
      <c r="F8328" s="47" t="str">
        <f t="shared" si="1439"/>
        <v>07.00.181-15</v>
      </c>
      <c r="G8328" s="37" t="s">
        <v>6162</v>
      </c>
      <c r="H8328" s="37">
        <v>760</v>
      </c>
    </row>
    <row r="8329" spans="1:8" x14ac:dyDescent="0.3">
      <c r="A8329" s="34" t="str">
        <f>+LEFT(Tabla3[[#This Row],[id_detalle]],2)</f>
        <v>07</v>
      </c>
      <c r="B8329" s="46" t="str">
        <f>VLOOKUP((LEFT(Tabla3[[#This Row],[id_detalle]],2)),id_rubro[[id]:[Rubro]],2,0)</f>
        <v>TRANSPORTES Y ALMACENAMIENTO</v>
      </c>
      <c r="C8329" s="36" t="s">
        <v>1452</v>
      </c>
      <c r="D8329" s="45" t="str">
        <f>+Tabla3[[#This Row],[id_detalle]]&amp;" "&amp;VLOOKUP(Tabla3[[#This Row],[id_detalle]],rubro_detalle[[Código]:[Rubro Detalle]],2,0)</f>
        <v>07.00.181 Arriendo y Ventas de Grúas</v>
      </c>
      <c r="E8329" s="33">
        <f t="shared" si="1438"/>
        <v>16</v>
      </c>
      <c r="F8329" s="47" t="str">
        <f t="shared" si="1439"/>
        <v>07.00.181-16</v>
      </c>
      <c r="G8329" s="37" t="s">
        <v>6991</v>
      </c>
      <c r="H8329" s="37">
        <v>791</v>
      </c>
    </row>
    <row r="8330" spans="1:8" x14ac:dyDescent="0.3">
      <c r="A8330" s="34" t="str">
        <f>+LEFT(Tabla3[[#This Row],[id_detalle]],2)</f>
        <v>07</v>
      </c>
      <c r="B8330" s="46" t="str">
        <f>VLOOKUP((LEFT(Tabla3[[#This Row],[id_detalle]],2)),id_rubro[[id]:[Rubro]],2,0)</f>
        <v>TRANSPORTES Y ALMACENAMIENTO</v>
      </c>
      <c r="C8330" s="36" t="s">
        <v>1441</v>
      </c>
      <c r="D8330" s="45" t="str">
        <f>+Tabla3[[#This Row],[id_detalle]]&amp;" "&amp;VLOOKUP(Tabla3[[#This Row],[id_detalle]],rubro_detalle[[Código]:[Rubro Detalle]],2,0)</f>
        <v>07.00.201 Arriendo y Ventas de Aeronaves</v>
      </c>
      <c r="E8330" s="33">
        <f t="shared" ref="E8330:E8336" si="1440">+IF(D8330=D8329,E8329+1,1)</f>
        <v>1</v>
      </c>
      <c r="F8330" s="47" t="str">
        <f t="shared" ref="F8330:F8336" si="1441">+LEFT(D8330,9)&amp;"-"&amp;E8330</f>
        <v>07.00.201-1</v>
      </c>
      <c r="G8330" s="37" t="s">
        <v>6992</v>
      </c>
      <c r="H8330" s="37">
        <v>166</v>
      </c>
    </row>
    <row r="8331" spans="1:8" x14ac:dyDescent="0.3">
      <c r="A8331" s="34" t="str">
        <f>+LEFT(Tabla3[[#This Row],[id_detalle]],2)</f>
        <v>07</v>
      </c>
      <c r="B8331" s="46" t="str">
        <f>VLOOKUP((LEFT(Tabla3[[#This Row],[id_detalle]],2)),id_rubro[[id]:[Rubro]],2,0)</f>
        <v>TRANSPORTES Y ALMACENAMIENTO</v>
      </c>
      <c r="C8331" s="36" t="s">
        <v>1441</v>
      </c>
      <c r="D8331" s="45" t="str">
        <f>+Tabla3[[#This Row],[id_detalle]]&amp;" "&amp;VLOOKUP(Tabla3[[#This Row],[id_detalle]],rubro_detalle[[Código]:[Rubro Detalle]],2,0)</f>
        <v>07.00.201 Arriendo y Ventas de Aeronaves</v>
      </c>
      <c r="E8331" s="33">
        <f t="shared" si="1440"/>
        <v>2</v>
      </c>
      <c r="F8331" s="47" t="str">
        <f t="shared" si="1441"/>
        <v>07.00.201-2</v>
      </c>
      <c r="G8331" s="37" t="s">
        <v>6993</v>
      </c>
      <c r="H8331" s="37">
        <v>166</v>
      </c>
    </row>
    <row r="8332" spans="1:8" x14ac:dyDescent="0.3">
      <c r="A8332" s="34" t="str">
        <f>+LEFT(Tabla3[[#This Row],[id_detalle]],2)</f>
        <v>07</v>
      </c>
      <c r="B8332" s="46" t="str">
        <f>VLOOKUP((LEFT(Tabla3[[#This Row],[id_detalle]],2)),id_rubro[[id]:[Rubro]],2,0)</f>
        <v>TRANSPORTES Y ALMACENAMIENTO</v>
      </c>
      <c r="C8332" s="36" t="s">
        <v>1441</v>
      </c>
      <c r="D8332" s="45" t="str">
        <f>+Tabla3[[#This Row],[id_detalle]]&amp;" "&amp;VLOOKUP(Tabla3[[#This Row],[id_detalle]],rubro_detalle[[Código]:[Rubro Detalle]],2,0)</f>
        <v>07.00.201 Arriendo y Ventas de Aeronaves</v>
      </c>
      <c r="E8332" s="33">
        <f t="shared" si="1440"/>
        <v>3</v>
      </c>
      <c r="F8332" s="47" t="str">
        <f t="shared" si="1441"/>
        <v>07.00.201-3</v>
      </c>
      <c r="G8332" s="37" t="s">
        <v>6994</v>
      </c>
      <c r="H8332" s="37">
        <v>391</v>
      </c>
    </row>
    <row r="8333" spans="1:8" x14ac:dyDescent="0.3">
      <c r="A8333" s="34" t="str">
        <f>+LEFT(Tabla3[[#This Row],[id_detalle]],2)</f>
        <v>07</v>
      </c>
      <c r="B8333" s="46" t="str">
        <f>VLOOKUP((LEFT(Tabla3[[#This Row],[id_detalle]],2)),id_rubro[[id]:[Rubro]],2,0)</f>
        <v>TRANSPORTES Y ALMACENAMIENTO</v>
      </c>
      <c r="C8333" s="36" t="s">
        <v>1441</v>
      </c>
      <c r="D8333" s="45" t="str">
        <f>+Tabla3[[#This Row],[id_detalle]]&amp;" "&amp;VLOOKUP(Tabla3[[#This Row],[id_detalle]],rubro_detalle[[Código]:[Rubro Detalle]],2,0)</f>
        <v>07.00.201 Arriendo y Ventas de Aeronaves</v>
      </c>
      <c r="E8333" s="33">
        <f t="shared" si="1440"/>
        <v>4</v>
      </c>
      <c r="F8333" s="47" t="str">
        <f t="shared" si="1441"/>
        <v>07.00.201-4</v>
      </c>
      <c r="G8333" s="37" t="s">
        <v>6995</v>
      </c>
      <c r="H8333" s="37">
        <v>419</v>
      </c>
    </row>
    <row r="8334" spans="1:8" x14ac:dyDescent="0.3">
      <c r="A8334" s="34" t="str">
        <f>+LEFT(Tabla3[[#This Row],[id_detalle]],2)</f>
        <v>07</v>
      </c>
      <c r="B8334" s="46" t="str">
        <f>VLOOKUP((LEFT(Tabla3[[#This Row],[id_detalle]],2)),id_rubro[[id]:[Rubro]],2,0)</f>
        <v>TRANSPORTES Y ALMACENAMIENTO</v>
      </c>
      <c r="C8334" s="36" t="s">
        <v>1455</v>
      </c>
      <c r="D8334" s="45" t="str">
        <f>+Tabla3[[#This Row],[id_detalle]]&amp;" "&amp;VLOOKUP(Tabla3[[#This Row],[id_detalle]],rubro_detalle[[Código]:[Rubro Detalle]],2,0)</f>
        <v>07.00.235 Bodegaje</v>
      </c>
      <c r="E8334" s="33">
        <f t="shared" si="1440"/>
        <v>1</v>
      </c>
      <c r="F8334" s="47" t="str">
        <f t="shared" si="1441"/>
        <v>07.00.235-1</v>
      </c>
      <c r="G8334" s="37" t="s">
        <v>6996</v>
      </c>
      <c r="H8334" s="37">
        <v>165</v>
      </c>
    </row>
    <row r="8335" spans="1:8" x14ac:dyDescent="0.3">
      <c r="A8335" s="34" t="str">
        <f>+LEFT(Tabla3[[#This Row],[id_detalle]],2)</f>
        <v>07</v>
      </c>
      <c r="B8335" s="46" t="str">
        <f>VLOOKUP((LEFT(Tabla3[[#This Row],[id_detalle]],2)),id_rubro[[id]:[Rubro]],2,0)</f>
        <v>TRANSPORTES Y ALMACENAMIENTO</v>
      </c>
      <c r="C8335" s="36" t="s">
        <v>1455</v>
      </c>
      <c r="D8335" s="45" t="str">
        <f>+Tabla3[[#This Row],[id_detalle]]&amp;" "&amp;VLOOKUP(Tabla3[[#This Row],[id_detalle]],rubro_detalle[[Código]:[Rubro Detalle]],2,0)</f>
        <v>07.00.235 Bodegaje</v>
      </c>
      <c r="E8335" s="33">
        <f t="shared" si="1440"/>
        <v>2</v>
      </c>
      <c r="F8335" s="47" t="str">
        <f t="shared" si="1441"/>
        <v>07.00.235-2</v>
      </c>
      <c r="G8335" s="37" t="s">
        <v>6997</v>
      </c>
      <c r="H8335" s="37">
        <v>179</v>
      </c>
    </row>
    <row r="8336" spans="1:8" x14ac:dyDescent="0.3">
      <c r="A8336" s="34" t="str">
        <f>+LEFT(Tabla3[[#This Row],[id_detalle]],2)</f>
        <v>07</v>
      </c>
      <c r="B8336" s="46" t="str">
        <f>VLOOKUP((LEFT(Tabla3[[#This Row],[id_detalle]],2)),id_rubro[[id]:[Rubro]],2,0)</f>
        <v>TRANSPORTES Y ALMACENAMIENTO</v>
      </c>
      <c r="C8336" s="36" t="s">
        <v>1455</v>
      </c>
      <c r="D8336" s="45" t="str">
        <f>+Tabla3[[#This Row],[id_detalle]]&amp;" "&amp;VLOOKUP(Tabla3[[#This Row],[id_detalle]],rubro_detalle[[Código]:[Rubro Detalle]],2,0)</f>
        <v>07.00.235 Bodegaje</v>
      </c>
      <c r="E8336" s="33">
        <f t="shared" si="1440"/>
        <v>3</v>
      </c>
      <c r="F8336" s="47" t="str">
        <f t="shared" si="1441"/>
        <v>07.00.235-3</v>
      </c>
      <c r="G8336" s="37" t="s">
        <v>3314</v>
      </c>
      <c r="H8336" s="37">
        <v>202</v>
      </c>
    </row>
    <row r="8337" spans="1:8" x14ac:dyDescent="0.3">
      <c r="A8337" s="34" t="str">
        <f>+LEFT(Tabla3[[#This Row],[id_detalle]],2)</f>
        <v>07</v>
      </c>
      <c r="B8337" s="46" t="str">
        <f>VLOOKUP((LEFT(Tabla3[[#This Row],[id_detalle]],2)),id_rubro[[id]:[Rubro]],2,0)</f>
        <v>TRANSPORTES Y ALMACENAMIENTO</v>
      </c>
      <c r="C8337" s="36" t="s">
        <v>1455</v>
      </c>
      <c r="D8337" s="45" t="str">
        <f>+Tabla3[[#This Row],[id_detalle]]&amp;" "&amp;VLOOKUP(Tabla3[[#This Row],[id_detalle]],rubro_detalle[[Código]:[Rubro Detalle]],2,0)</f>
        <v>07.00.235 Bodegaje</v>
      </c>
      <c r="E8337" s="33">
        <f t="shared" ref="E8337:E8339" si="1442">+IF(D8337=D8336,E8336+1,1)</f>
        <v>4</v>
      </c>
      <c r="F8337" s="47" t="str">
        <f t="shared" ref="F8337:F8339" si="1443">+LEFT(D8337,9)&amp;"-"&amp;E8337</f>
        <v>07.00.235-4</v>
      </c>
      <c r="G8337" s="37" t="s">
        <v>6998</v>
      </c>
      <c r="H8337" s="37">
        <v>248</v>
      </c>
    </row>
    <row r="8338" spans="1:8" x14ac:dyDescent="0.3">
      <c r="A8338" s="34" t="str">
        <f>+LEFT(Tabla3[[#This Row],[id_detalle]],2)</f>
        <v>07</v>
      </c>
      <c r="B8338" s="46" t="str">
        <f>VLOOKUP((LEFT(Tabla3[[#This Row],[id_detalle]],2)),id_rubro[[id]:[Rubro]],2,0)</f>
        <v>TRANSPORTES Y ALMACENAMIENTO</v>
      </c>
      <c r="C8338" s="36" t="s">
        <v>1455</v>
      </c>
      <c r="D8338" s="45" t="str">
        <f>+Tabla3[[#This Row],[id_detalle]]&amp;" "&amp;VLOOKUP(Tabla3[[#This Row],[id_detalle]],rubro_detalle[[Código]:[Rubro Detalle]],2,0)</f>
        <v>07.00.235 Bodegaje</v>
      </c>
      <c r="E8338" s="33">
        <f t="shared" si="1442"/>
        <v>5</v>
      </c>
      <c r="F8338" s="47" t="str">
        <f t="shared" si="1443"/>
        <v>07.00.235-5</v>
      </c>
      <c r="G8338" s="37" t="s">
        <v>6958</v>
      </c>
      <c r="H8338" s="37">
        <v>249</v>
      </c>
    </row>
    <row r="8339" spans="1:8" x14ac:dyDescent="0.3">
      <c r="A8339" s="34" t="str">
        <f>+LEFT(Tabla3[[#This Row],[id_detalle]],2)</f>
        <v>07</v>
      </c>
      <c r="B8339" s="46" t="str">
        <f>VLOOKUP((LEFT(Tabla3[[#This Row],[id_detalle]],2)),id_rubro[[id]:[Rubro]],2,0)</f>
        <v>TRANSPORTES Y ALMACENAMIENTO</v>
      </c>
      <c r="C8339" s="36" t="s">
        <v>1455</v>
      </c>
      <c r="D8339" s="45" t="str">
        <f>+Tabla3[[#This Row],[id_detalle]]&amp;" "&amp;VLOOKUP(Tabla3[[#This Row],[id_detalle]],rubro_detalle[[Código]:[Rubro Detalle]],2,0)</f>
        <v>07.00.235 Bodegaje</v>
      </c>
      <c r="E8339" s="33">
        <f t="shared" si="1442"/>
        <v>6</v>
      </c>
      <c r="F8339" s="47" t="str">
        <f t="shared" si="1443"/>
        <v>07.00.235-6</v>
      </c>
      <c r="G8339" s="37" t="s">
        <v>2409</v>
      </c>
      <c r="H8339" s="37">
        <v>249</v>
      </c>
    </row>
    <row r="8340" spans="1:8" x14ac:dyDescent="0.3">
      <c r="A8340" s="34" t="str">
        <f>+LEFT(Tabla3[[#This Row],[id_detalle]],2)</f>
        <v>07</v>
      </c>
      <c r="B8340" s="46" t="str">
        <f>VLOOKUP((LEFT(Tabla3[[#This Row],[id_detalle]],2)),id_rubro[[id]:[Rubro]],2,0)</f>
        <v>TRANSPORTES Y ALMACENAMIENTO</v>
      </c>
      <c r="C8340" s="36" t="s">
        <v>1455</v>
      </c>
      <c r="D8340" s="45" t="str">
        <f>+Tabla3[[#This Row],[id_detalle]]&amp;" "&amp;VLOOKUP(Tabla3[[#This Row],[id_detalle]],rubro_detalle[[Código]:[Rubro Detalle]],2,0)</f>
        <v>07.00.235 Bodegaje</v>
      </c>
      <c r="E8340" s="33">
        <f t="shared" ref="E8340:E8345" si="1444">+IF(D8340=D8339,E8339+1,1)</f>
        <v>7</v>
      </c>
      <c r="F8340" s="47" t="str">
        <f t="shared" ref="F8340:F8345" si="1445">+LEFT(D8340,9)&amp;"-"&amp;E8340</f>
        <v>07.00.235-7</v>
      </c>
      <c r="G8340" s="37" t="s">
        <v>6999</v>
      </c>
      <c r="H8340" s="37">
        <v>249</v>
      </c>
    </row>
    <row r="8341" spans="1:8" x14ac:dyDescent="0.3">
      <c r="A8341" s="34" t="str">
        <f>+LEFT(Tabla3[[#This Row],[id_detalle]],2)</f>
        <v>07</v>
      </c>
      <c r="B8341" s="46" t="str">
        <f>VLOOKUP((LEFT(Tabla3[[#This Row],[id_detalle]],2)),id_rubro[[id]:[Rubro]],2,0)</f>
        <v>TRANSPORTES Y ALMACENAMIENTO</v>
      </c>
      <c r="C8341" s="36" t="s">
        <v>1455</v>
      </c>
      <c r="D8341" s="45" t="str">
        <f>+Tabla3[[#This Row],[id_detalle]]&amp;" "&amp;VLOOKUP(Tabla3[[#This Row],[id_detalle]],rubro_detalle[[Código]:[Rubro Detalle]],2,0)</f>
        <v>07.00.235 Bodegaje</v>
      </c>
      <c r="E8341" s="33">
        <f t="shared" si="1444"/>
        <v>8</v>
      </c>
      <c r="F8341" s="47" t="str">
        <f t="shared" si="1445"/>
        <v>07.00.235-8</v>
      </c>
      <c r="G8341" s="37" t="s">
        <v>7000</v>
      </c>
      <c r="H8341" s="37">
        <v>249</v>
      </c>
    </row>
    <row r="8342" spans="1:8" x14ac:dyDescent="0.3">
      <c r="A8342" s="34" t="str">
        <f>+LEFT(Tabla3[[#This Row],[id_detalle]],2)</f>
        <v>07</v>
      </c>
      <c r="B8342" s="46" t="str">
        <f>VLOOKUP((LEFT(Tabla3[[#This Row],[id_detalle]],2)),id_rubro[[id]:[Rubro]],2,0)</f>
        <v>TRANSPORTES Y ALMACENAMIENTO</v>
      </c>
      <c r="C8342" s="36" t="s">
        <v>1455</v>
      </c>
      <c r="D8342" s="45" t="str">
        <f>+Tabla3[[#This Row],[id_detalle]]&amp;" "&amp;VLOOKUP(Tabla3[[#This Row],[id_detalle]],rubro_detalle[[Código]:[Rubro Detalle]],2,0)</f>
        <v>07.00.235 Bodegaje</v>
      </c>
      <c r="E8342" s="33">
        <f t="shared" si="1444"/>
        <v>9</v>
      </c>
      <c r="F8342" s="47" t="str">
        <f t="shared" si="1445"/>
        <v>07.00.235-9</v>
      </c>
      <c r="G8342" s="38" t="s">
        <v>7001</v>
      </c>
      <c r="H8342" s="38">
        <v>250</v>
      </c>
    </row>
    <row r="8343" spans="1:8" x14ac:dyDescent="0.3">
      <c r="A8343" s="34" t="str">
        <f>+LEFT(Tabla3[[#This Row],[id_detalle]],2)</f>
        <v>07</v>
      </c>
      <c r="B8343" s="46" t="str">
        <f>VLOOKUP((LEFT(Tabla3[[#This Row],[id_detalle]],2)),id_rubro[[id]:[Rubro]],2,0)</f>
        <v>TRANSPORTES Y ALMACENAMIENTO</v>
      </c>
      <c r="C8343" s="36" t="s">
        <v>1455</v>
      </c>
      <c r="D8343" s="45" t="str">
        <f>+Tabla3[[#This Row],[id_detalle]]&amp;" "&amp;VLOOKUP(Tabla3[[#This Row],[id_detalle]],rubro_detalle[[Código]:[Rubro Detalle]],2,0)</f>
        <v>07.00.235 Bodegaje</v>
      </c>
      <c r="E8343" s="33">
        <f t="shared" si="1444"/>
        <v>10</v>
      </c>
      <c r="F8343" s="47" t="str">
        <f t="shared" si="1445"/>
        <v>07.00.235-10</v>
      </c>
      <c r="G8343" s="37" t="s">
        <v>7002</v>
      </c>
      <c r="H8343" s="37">
        <v>250</v>
      </c>
    </row>
    <row r="8344" spans="1:8" x14ac:dyDescent="0.3">
      <c r="A8344" s="34" t="str">
        <f>+LEFT(Tabla3[[#This Row],[id_detalle]],2)</f>
        <v>07</v>
      </c>
      <c r="B8344" s="46" t="str">
        <f>VLOOKUP((LEFT(Tabla3[[#This Row],[id_detalle]],2)),id_rubro[[id]:[Rubro]],2,0)</f>
        <v>TRANSPORTES Y ALMACENAMIENTO</v>
      </c>
      <c r="C8344" s="36" t="s">
        <v>1455</v>
      </c>
      <c r="D8344" s="45" t="str">
        <f>+Tabla3[[#This Row],[id_detalle]]&amp;" "&amp;VLOOKUP(Tabla3[[#This Row],[id_detalle]],rubro_detalle[[Código]:[Rubro Detalle]],2,0)</f>
        <v>07.00.235 Bodegaje</v>
      </c>
      <c r="E8344" s="33">
        <f t="shared" si="1444"/>
        <v>11</v>
      </c>
      <c r="F8344" s="47" t="str">
        <f t="shared" si="1445"/>
        <v>07.00.235-11</v>
      </c>
      <c r="G8344" s="37" t="s">
        <v>7003</v>
      </c>
      <c r="H8344" s="37">
        <v>369</v>
      </c>
    </row>
    <row r="8345" spans="1:8" x14ac:dyDescent="0.3">
      <c r="A8345" s="34" t="str">
        <f>+LEFT(Tabla3[[#This Row],[id_detalle]],2)</f>
        <v>07</v>
      </c>
      <c r="B8345" s="46" t="str">
        <f>VLOOKUP((LEFT(Tabla3[[#This Row],[id_detalle]],2)),id_rubro[[id]:[Rubro]],2,0)</f>
        <v>TRANSPORTES Y ALMACENAMIENTO</v>
      </c>
      <c r="C8345" s="36" t="s">
        <v>1455</v>
      </c>
      <c r="D8345" s="45" t="str">
        <f>+Tabla3[[#This Row],[id_detalle]]&amp;" "&amp;VLOOKUP(Tabla3[[#This Row],[id_detalle]],rubro_detalle[[Código]:[Rubro Detalle]],2,0)</f>
        <v>07.00.235 Bodegaje</v>
      </c>
      <c r="E8345" s="33">
        <f t="shared" si="1444"/>
        <v>12</v>
      </c>
      <c r="F8345" s="47" t="str">
        <f t="shared" si="1445"/>
        <v>07.00.235-12</v>
      </c>
      <c r="G8345" s="37" t="s">
        <v>7004</v>
      </c>
      <c r="H8345" s="37">
        <v>371</v>
      </c>
    </row>
    <row r="8346" spans="1:8" x14ac:dyDescent="0.3">
      <c r="A8346" s="34" t="str">
        <f>+LEFT(Tabla3[[#This Row],[id_detalle]],2)</f>
        <v>07</v>
      </c>
      <c r="B8346" s="46" t="str">
        <f>VLOOKUP((LEFT(Tabla3[[#This Row],[id_detalle]],2)),id_rubro[[id]:[Rubro]],2,0)</f>
        <v>TRANSPORTES Y ALMACENAMIENTO</v>
      </c>
      <c r="C8346" s="36" t="s">
        <v>1455</v>
      </c>
      <c r="D8346" s="45" t="str">
        <f>+Tabla3[[#This Row],[id_detalle]]&amp;" "&amp;VLOOKUP(Tabla3[[#This Row],[id_detalle]],rubro_detalle[[Código]:[Rubro Detalle]],2,0)</f>
        <v>07.00.235 Bodegaje</v>
      </c>
      <c r="E8346" s="33">
        <f>+IF(D8346=D8345,E8345+1,1)</f>
        <v>13</v>
      </c>
      <c r="F8346" s="47" t="str">
        <f>+LEFT(D8346,9)&amp;"-"&amp;E8346</f>
        <v>07.00.235-13</v>
      </c>
      <c r="G8346" s="37" t="s">
        <v>7005</v>
      </c>
      <c r="H8346" s="37">
        <v>374</v>
      </c>
    </row>
    <row r="8347" spans="1:8" x14ac:dyDescent="0.3">
      <c r="A8347" s="34" t="str">
        <f>+LEFT(Tabla3[[#This Row],[id_detalle]],2)</f>
        <v>07</v>
      </c>
      <c r="B8347" s="46" t="str">
        <f>VLOOKUP((LEFT(Tabla3[[#This Row],[id_detalle]],2)),id_rubro[[id]:[Rubro]],2,0)</f>
        <v>TRANSPORTES Y ALMACENAMIENTO</v>
      </c>
      <c r="C8347" s="36" t="s">
        <v>1455</v>
      </c>
      <c r="D8347" s="45" t="str">
        <f>+Tabla3[[#This Row],[id_detalle]]&amp;" "&amp;VLOOKUP(Tabla3[[#This Row],[id_detalle]],rubro_detalle[[Código]:[Rubro Detalle]],2,0)</f>
        <v>07.00.235 Bodegaje</v>
      </c>
      <c r="E8347" s="33">
        <f>+IF(D8347=D8346,E8346+1,1)</f>
        <v>14</v>
      </c>
      <c r="F8347" s="47" t="str">
        <f>+LEFT(D8347,9)&amp;"-"&amp;E8347</f>
        <v>07.00.235-14</v>
      </c>
      <c r="G8347" s="37" t="s">
        <v>7006</v>
      </c>
      <c r="H8347" s="37">
        <v>384</v>
      </c>
    </row>
    <row r="8348" spans="1:8" x14ac:dyDescent="0.3">
      <c r="A8348" s="34" t="str">
        <f>+LEFT(Tabla3[[#This Row],[id_detalle]],2)</f>
        <v>07</v>
      </c>
      <c r="B8348" s="46" t="str">
        <f>VLOOKUP((LEFT(Tabla3[[#This Row],[id_detalle]],2)),id_rubro[[id]:[Rubro]],2,0)</f>
        <v>TRANSPORTES Y ALMACENAMIENTO</v>
      </c>
      <c r="C8348" s="36" t="s">
        <v>1455</v>
      </c>
      <c r="D8348" s="45" t="str">
        <f>+Tabla3[[#This Row],[id_detalle]]&amp;" "&amp;VLOOKUP(Tabla3[[#This Row],[id_detalle]],rubro_detalle[[Código]:[Rubro Detalle]],2,0)</f>
        <v>07.00.235 Bodegaje</v>
      </c>
      <c r="E8348" s="33">
        <f>+IF(D8348=D8347,E8347+1,1)</f>
        <v>15</v>
      </c>
      <c r="F8348" s="47" t="str">
        <f>+LEFT(D8348,9)&amp;"-"&amp;E8348</f>
        <v>07.00.235-15</v>
      </c>
      <c r="G8348" s="37" t="s">
        <v>4929</v>
      </c>
      <c r="H8348" s="37">
        <v>389</v>
      </c>
    </row>
    <row r="8349" spans="1:8" x14ac:dyDescent="0.3">
      <c r="A8349" s="34" t="str">
        <f>+LEFT(Tabla3[[#This Row],[id_detalle]],2)</f>
        <v>07</v>
      </c>
      <c r="B8349" s="46" t="str">
        <f>VLOOKUP((LEFT(Tabla3[[#This Row],[id_detalle]],2)),id_rubro[[id]:[Rubro]],2,0)</f>
        <v>TRANSPORTES Y ALMACENAMIENTO</v>
      </c>
      <c r="C8349" s="36" t="s">
        <v>1455</v>
      </c>
      <c r="D8349" s="45" t="str">
        <f>+Tabla3[[#This Row],[id_detalle]]&amp;" "&amp;VLOOKUP(Tabla3[[#This Row],[id_detalle]],rubro_detalle[[Código]:[Rubro Detalle]],2,0)</f>
        <v>07.00.235 Bodegaje</v>
      </c>
      <c r="E8349" s="33">
        <f t="shared" ref="E8349:E8363" si="1446">+IF(D8349=D8348,E8348+1,1)</f>
        <v>16</v>
      </c>
      <c r="F8349" s="47" t="str">
        <f t="shared" ref="F8349:F8363" si="1447">+LEFT(D8349,9)&amp;"-"&amp;E8349</f>
        <v>07.00.235-16</v>
      </c>
      <c r="G8349" s="37" t="s">
        <v>7007</v>
      </c>
      <c r="H8349" s="37">
        <v>447</v>
      </c>
    </row>
    <row r="8350" spans="1:8" x14ac:dyDescent="0.3">
      <c r="A8350" s="34" t="str">
        <f>+LEFT(Tabla3[[#This Row],[id_detalle]],2)</f>
        <v>07</v>
      </c>
      <c r="B8350" s="46" t="str">
        <f>VLOOKUP((LEFT(Tabla3[[#This Row],[id_detalle]],2)),id_rubro[[id]:[Rubro]],2,0)</f>
        <v>TRANSPORTES Y ALMACENAMIENTO</v>
      </c>
      <c r="C8350" s="36" t="s">
        <v>1455</v>
      </c>
      <c r="D8350" s="45" t="str">
        <f>+Tabla3[[#This Row],[id_detalle]]&amp;" "&amp;VLOOKUP(Tabla3[[#This Row],[id_detalle]],rubro_detalle[[Código]:[Rubro Detalle]],2,0)</f>
        <v>07.00.235 Bodegaje</v>
      </c>
      <c r="E8350" s="33">
        <f t="shared" si="1446"/>
        <v>17</v>
      </c>
      <c r="F8350" s="47" t="str">
        <f t="shared" si="1447"/>
        <v>07.00.235-17</v>
      </c>
      <c r="G8350" s="37" t="s">
        <v>7008</v>
      </c>
      <c r="H8350" s="37">
        <v>453</v>
      </c>
    </row>
    <row r="8351" spans="1:8" x14ac:dyDescent="0.3">
      <c r="A8351" s="34" t="str">
        <f>+LEFT(Tabla3[[#This Row],[id_detalle]],2)</f>
        <v>07</v>
      </c>
      <c r="B8351" s="46" t="str">
        <f>VLOOKUP((LEFT(Tabla3[[#This Row],[id_detalle]],2)),id_rubro[[id]:[Rubro]],2,0)</f>
        <v>TRANSPORTES Y ALMACENAMIENTO</v>
      </c>
      <c r="C8351" s="36" t="s">
        <v>1455</v>
      </c>
      <c r="D8351" s="45" t="str">
        <f>+Tabla3[[#This Row],[id_detalle]]&amp;" "&amp;VLOOKUP(Tabla3[[#This Row],[id_detalle]],rubro_detalle[[Código]:[Rubro Detalle]],2,0)</f>
        <v>07.00.235 Bodegaje</v>
      </c>
      <c r="E8351" s="33">
        <f t="shared" si="1446"/>
        <v>18</v>
      </c>
      <c r="F8351" s="47" t="str">
        <f t="shared" si="1447"/>
        <v>07.00.235-18</v>
      </c>
      <c r="G8351" s="37" t="s">
        <v>7009</v>
      </c>
      <c r="H8351" s="37">
        <v>477</v>
      </c>
    </row>
    <row r="8352" spans="1:8" x14ac:dyDescent="0.3">
      <c r="A8352" s="34" t="str">
        <f>+LEFT(Tabla3[[#This Row],[id_detalle]],2)</f>
        <v>07</v>
      </c>
      <c r="B8352" s="46" t="str">
        <f>VLOOKUP((LEFT(Tabla3[[#This Row],[id_detalle]],2)),id_rubro[[id]:[Rubro]],2,0)</f>
        <v>TRANSPORTES Y ALMACENAMIENTO</v>
      </c>
      <c r="C8352" s="36" t="s">
        <v>1455</v>
      </c>
      <c r="D8352" s="45" t="str">
        <f>+Tabla3[[#This Row],[id_detalle]]&amp;" "&amp;VLOOKUP(Tabla3[[#This Row],[id_detalle]],rubro_detalle[[Código]:[Rubro Detalle]],2,0)</f>
        <v>07.00.235 Bodegaje</v>
      </c>
      <c r="E8352" s="33">
        <f t="shared" si="1446"/>
        <v>19</v>
      </c>
      <c r="F8352" s="47" t="str">
        <f t="shared" si="1447"/>
        <v>07.00.235-19</v>
      </c>
      <c r="G8352" s="37" t="s">
        <v>7010</v>
      </c>
      <c r="H8352" s="37">
        <v>536</v>
      </c>
    </row>
    <row r="8353" spans="1:8" x14ac:dyDescent="0.3">
      <c r="A8353" s="34" t="str">
        <f>+LEFT(Tabla3[[#This Row],[id_detalle]],2)</f>
        <v>07</v>
      </c>
      <c r="B8353" s="46" t="str">
        <f>VLOOKUP((LEFT(Tabla3[[#This Row],[id_detalle]],2)),id_rubro[[id]:[Rubro]],2,0)</f>
        <v>TRANSPORTES Y ALMACENAMIENTO</v>
      </c>
      <c r="C8353" s="36" t="s">
        <v>1455</v>
      </c>
      <c r="D8353" s="45" t="str">
        <f>+Tabla3[[#This Row],[id_detalle]]&amp;" "&amp;VLOOKUP(Tabla3[[#This Row],[id_detalle]],rubro_detalle[[Código]:[Rubro Detalle]],2,0)</f>
        <v>07.00.235 Bodegaje</v>
      </c>
      <c r="E8353" s="33">
        <f t="shared" si="1446"/>
        <v>20</v>
      </c>
      <c r="F8353" s="47" t="str">
        <f t="shared" si="1447"/>
        <v>07.00.235-20</v>
      </c>
      <c r="G8353" s="38" t="s">
        <v>7011</v>
      </c>
      <c r="H8353" s="38">
        <v>556</v>
      </c>
    </row>
    <row r="8354" spans="1:8" x14ac:dyDescent="0.3">
      <c r="A8354" s="34" t="str">
        <f>+LEFT(Tabla3[[#This Row],[id_detalle]],2)</f>
        <v>07</v>
      </c>
      <c r="B8354" s="46" t="str">
        <f>VLOOKUP((LEFT(Tabla3[[#This Row],[id_detalle]],2)),id_rubro[[id]:[Rubro]],2,0)</f>
        <v>TRANSPORTES Y ALMACENAMIENTO</v>
      </c>
      <c r="C8354" s="36" t="s">
        <v>1455</v>
      </c>
      <c r="D8354" s="45" t="str">
        <f>+Tabla3[[#This Row],[id_detalle]]&amp;" "&amp;VLOOKUP(Tabla3[[#This Row],[id_detalle]],rubro_detalle[[Código]:[Rubro Detalle]],2,0)</f>
        <v>07.00.235 Bodegaje</v>
      </c>
      <c r="E8354" s="33">
        <f t="shared" si="1446"/>
        <v>21</v>
      </c>
      <c r="F8354" s="47" t="str">
        <f t="shared" si="1447"/>
        <v>07.00.235-21</v>
      </c>
      <c r="G8354" s="37" t="s">
        <v>7012</v>
      </c>
      <c r="H8354" s="37">
        <v>588</v>
      </c>
    </row>
    <row r="8355" spans="1:8" x14ac:dyDescent="0.3">
      <c r="A8355" s="34" t="str">
        <f>+LEFT(Tabla3[[#This Row],[id_detalle]],2)</f>
        <v>07</v>
      </c>
      <c r="B8355" s="46" t="str">
        <f>VLOOKUP((LEFT(Tabla3[[#This Row],[id_detalle]],2)),id_rubro[[id]:[Rubro]],2,0)</f>
        <v>TRANSPORTES Y ALMACENAMIENTO</v>
      </c>
      <c r="C8355" s="36" t="s">
        <v>1455</v>
      </c>
      <c r="D8355" s="45" t="str">
        <f>+Tabla3[[#This Row],[id_detalle]]&amp;" "&amp;VLOOKUP(Tabla3[[#This Row],[id_detalle]],rubro_detalle[[Código]:[Rubro Detalle]],2,0)</f>
        <v>07.00.235 Bodegaje</v>
      </c>
      <c r="E8355" s="33">
        <f t="shared" si="1446"/>
        <v>22</v>
      </c>
      <c r="F8355" s="47" t="str">
        <f t="shared" si="1447"/>
        <v>07.00.235-22</v>
      </c>
      <c r="G8355" s="37" t="s">
        <v>5498</v>
      </c>
      <c r="H8355" s="37">
        <v>622</v>
      </c>
    </row>
    <row r="8356" spans="1:8" x14ac:dyDescent="0.3">
      <c r="A8356" s="34" t="str">
        <f>+LEFT(Tabla3[[#This Row],[id_detalle]],2)</f>
        <v>07</v>
      </c>
      <c r="B8356" s="46" t="str">
        <f>VLOOKUP((LEFT(Tabla3[[#This Row],[id_detalle]],2)),id_rubro[[id]:[Rubro]],2,0)</f>
        <v>TRANSPORTES Y ALMACENAMIENTO</v>
      </c>
      <c r="C8356" s="36" t="s">
        <v>1455</v>
      </c>
      <c r="D8356" s="45" t="str">
        <f>+Tabla3[[#This Row],[id_detalle]]&amp;" "&amp;VLOOKUP(Tabla3[[#This Row],[id_detalle]],rubro_detalle[[Código]:[Rubro Detalle]],2,0)</f>
        <v>07.00.235 Bodegaje</v>
      </c>
      <c r="E8356" s="33">
        <f t="shared" si="1446"/>
        <v>23</v>
      </c>
      <c r="F8356" s="47" t="str">
        <f t="shared" si="1447"/>
        <v>07.00.235-23</v>
      </c>
      <c r="G8356" s="37" t="s">
        <v>4063</v>
      </c>
      <c r="H8356" s="37">
        <v>679</v>
      </c>
    </row>
    <row r="8357" spans="1:8" x14ac:dyDescent="0.3">
      <c r="A8357" s="34" t="str">
        <f>+LEFT(Tabla3[[#This Row],[id_detalle]],2)</f>
        <v>07</v>
      </c>
      <c r="B8357" s="46" t="str">
        <f>VLOOKUP((LEFT(Tabla3[[#This Row],[id_detalle]],2)),id_rubro[[id]:[Rubro]],2,0)</f>
        <v>TRANSPORTES Y ALMACENAMIENTO</v>
      </c>
      <c r="C8357" s="36" t="s">
        <v>1455</v>
      </c>
      <c r="D8357" s="45" t="str">
        <f>+Tabla3[[#This Row],[id_detalle]]&amp;" "&amp;VLOOKUP(Tabla3[[#This Row],[id_detalle]],rubro_detalle[[Código]:[Rubro Detalle]],2,0)</f>
        <v>07.00.235 Bodegaje</v>
      </c>
      <c r="E8357" s="33">
        <f t="shared" si="1446"/>
        <v>24</v>
      </c>
      <c r="F8357" s="47" t="str">
        <f t="shared" si="1447"/>
        <v>07.00.235-24</v>
      </c>
      <c r="G8357" s="37" t="s">
        <v>6957</v>
      </c>
      <c r="H8357" s="37">
        <v>716</v>
      </c>
    </row>
    <row r="8358" spans="1:8" x14ac:dyDescent="0.3">
      <c r="A8358" s="34" t="str">
        <f>+LEFT(Tabla3[[#This Row],[id_detalle]],2)</f>
        <v>07</v>
      </c>
      <c r="B8358" s="46" t="str">
        <f>VLOOKUP((LEFT(Tabla3[[#This Row],[id_detalle]],2)),id_rubro[[id]:[Rubro]],2,0)</f>
        <v>TRANSPORTES Y ALMACENAMIENTO</v>
      </c>
      <c r="C8358" s="36" t="s">
        <v>1455</v>
      </c>
      <c r="D8358" s="45" t="str">
        <f>+Tabla3[[#This Row],[id_detalle]]&amp;" "&amp;VLOOKUP(Tabla3[[#This Row],[id_detalle]],rubro_detalle[[Código]:[Rubro Detalle]],2,0)</f>
        <v>07.00.235 Bodegaje</v>
      </c>
      <c r="E8358" s="33">
        <f t="shared" si="1446"/>
        <v>25</v>
      </c>
      <c r="F8358" s="47" t="str">
        <f t="shared" si="1447"/>
        <v>07.00.235-25</v>
      </c>
      <c r="G8358" s="37" t="s">
        <v>7013</v>
      </c>
      <c r="H8358" s="37">
        <v>725</v>
      </c>
    </row>
    <row r="8359" spans="1:8" x14ac:dyDescent="0.3">
      <c r="A8359" s="34" t="str">
        <f>+LEFT(Tabla3[[#This Row],[id_detalle]],2)</f>
        <v>07</v>
      </c>
      <c r="B8359" s="46" t="str">
        <f>VLOOKUP((LEFT(Tabla3[[#This Row],[id_detalle]],2)),id_rubro[[id]:[Rubro]],2,0)</f>
        <v>TRANSPORTES Y ALMACENAMIENTO</v>
      </c>
      <c r="C8359" s="36" t="s">
        <v>1455</v>
      </c>
      <c r="D8359" s="45" t="str">
        <f>+Tabla3[[#This Row],[id_detalle]]&amp;" "&amp;VLOOKUP(Tabla3[[#This Row],[id_detalle]],rubro_detalle[[Código]:[Rubro Detalle]],2,0)</f>
        <v>07.00.235 Bodegaje</v>
      </c>
      <c r="E8359" s="33">
        <f t="shared" si="1446"/>
        <v>26</v>
      </c>
      <c r="F8359" s="47" t="str">
        <f t="shared" si="1447"/>
        <v>07.00.235-26</v>
      </c>
      <c r="G8359" s="37" t="s">
        <v>7014</v>
      </c>
      <c r="H8359" s="37">
        <v>727</v>
      </c>
    </row>
    <row r="8360" spans="1:8" x14ac:dyDescent="0.3">
      <c r="A8360" s="34" t="str">
        <f>+LEFT(Tabla3[[#This Row],[id_detalle]],2)</f>
        <v>07</v>
      </c>
      <c r="B8360" s="46" t="str">
        <f>VLOOKUP((LEFT(Tabla3[[#This Row],[id_detalle]],2)),id_rubro[[id]:[Rubro]],2,0)</f>
        <v>TRANSPORTES Y ALMACENAMIENTO</v>
      </c>
      <c r="C8360" s="36" t="s">
        <v>1455</v>
      </c>
      <c r="D8360" s="45" t="str">
        <f>+Tabla3[[#This Row],[id_detalle]]&amp;" "&amp;VLOOKUP(Tabla3[[#This Row],[id_detalle]],rubro_detalle[[Código]:[Rubro Detalle]],2,0)</f>
        <v>07.00.235 Bodegaje</v>
      </c>
      <c r="E8360" s="33">
        <f t="shared" si="1446"/>
        <v>27</v>
      </c>
      <c r="F8360" s="47" t="str">
        <f t="shared" si="1447"/>
        <v>07.00.235-27</v>
      </c>
      <c r="G8360" s="37" t="s">
        <v>3478</v>
      </c>
      <c r="H8360" s="37">
        <v>742</v>
      </c>
    </row>
    <row r="8361" spans="1:8" x14ac:dyDescent="0.3">
      <c r="A8361" s="34" t="str">
        <f>+LEFT(Tabla3[[#This Row],[id_detalle]],2)</f>
        <v>07</v>
      </c>
      <c r="B8361" s="46" t="str">
        <f>VLOOKUP((LEFT(Tabla3[[#This Row],[id_detalle]],2)),id_rubro[[id]:[Rubro]],2,0)</f>
        <v>TRANSPORTES Y ALMACENAMIENTO</v>
      </c>
      <c r="C8361" s="36" t="s">
        <v>1455</v>
      </c>
      <c r="D8361" s="45" t="str">
        <f>+Tabla3[[#This Row],[id_detalle]]&amp;" "&amp;VLOOKUP(Tabla3[[#This Row],[id_detalle]],rubro_detalle[[Código]:[Rubro Detalle]],2,0)</f>
        <v>07.00.235 Bodegaje</v>
      </c>
      <c r="E8361" s="33">
        <f t="shared" si="1446"/>
        <v>28</v>
      </c>
      <c r="F8361" s="47" t="str">
        <f t="shared" si="1447"/>
        <v>07.00.235-28</v>
      </c>
      <c r="G8361" s="37" t="s">
        <v>6961</v>
      </c>
      <c r="H8361" s="37">
        <v>745</v>
      </c>
    </row>
    <row r="8362" spans="1:8" x14ac:dyDescent="0.3">
      <c r="A8362" s="34" t="str">
        <f>+LEFT(Tabla3[[#This Row],[id_detalle]],2)</f>
        <v>07</v>
      </c>
      <c r="B8362" s="46" t="str">
        <f>VLOOKUP((LEFT(Tabla3[[#This Row],[id_detalle]],2)),id_rubro[[id]:[Rubro]],2,0)</f>
        <v>TRANSPORTES Y ALMACENAMIENTO</v>
      </c>
      <c r="C8362" s="36" t="s">
        <v>1455</v>
      </c>
      <c r="D8362" s="45" t="str">
        <f>+Tabla3[[#This Row],[id_detalle]]&amp;" "&amp;VLOOKUP(Tabla3[[#This Row],[id_detalle]],rubro_detalle[[Código]:[Rubro Detalle]],2,0)</f>
        <v>07.00.235 Bodegaje</v>
      </c>
      <c r="E8362" s="33">
        <f t="shared" si="1446"/>
        <v>29</v>
      </c>
      <c r="F8362" s="47" t="str">
        <f t="shared" si="1447"/>
        <v>07.00.235-29</v>
      </c>
      <c r="G8362" s="37" t="s">
        <v>7015</v>
      </c>
      <c r="H8362" s="37">
        <v>782</v>
      </c>
    </row>
    <row r="8363" spans="1:8" x14ac:dyDescent="0.3">
      <c r="A8363" s="34" t="str">
        <f>+LEFT(Tabla3[[#This Row],[id_detalle]],2)</f>
        <v>07</v>
      </c>
      <c r="B8363" s="46" t="str">
        <f>VLOOKUP((LEFT(Tabla3[[#This Row],[id_detalle]],2)),id_rubro[[id]:[Rubro]],2,0)</f>
        <v>TRANSPORTES Y ALMACENAMIENTO</v>
      </c>
      <c r="C8363" s="36" t="s">
        <v>1455</v>
      </c>
      <c r="D8363" s="45" t="str">
        <f>+Tabla3[[#This Row],[id_detalle]]&amp;" "&amp;VLOOKUP(Tabla3[[#This Row],[id_detalle]],rubro_detalle[[Código]:[Rubro Detalle]],2,0)</f>
        <v>07.00.235 Bodegaje</v>
      </c>
      <c r="E8363" s="33">
        <f t="shared" si="1446"/>
        <v>30</v>
      </c>
      <c r="F8363" s="47" t="str">
        <f t="shared" si="1447"/>
        <v>07.00.235-30</v>
      </c>
      <c r="G8363" s="37" t="s">
        <v>7016</v>
      </c>
      <c r="H8363" s="37">
        <v>809</v>
      </c>
    </row>
    <row r="8364" spans="1:8" x14ac:dyDescent="0.3">
      <c r="A8364" s="34" t="str">
        <f>+LEFT(Tabla3[[#This Row],[id_detalle]],2)</f>
        <v>07</v>
      </c>
      <c r="B8364" s="46" t="str">
        <f>VLOOKUP((LEFT(Tabla3[[#This Row],[id_detalle]],2)),id_rubro[[id]:[Rubro]],2,0)</f>
        <v>TRANSPORTES Y ALMACENAMIENTO</v>
      </c>
      <c r="C8364" s="36" t="s">
        <v>1455</v>
      </c>
      <c r="D8364" s="45" t="str">
        <f>+Tabla3[[#This Row],[id_detalle]]&amp;" "&amp;VLOOKUP(Tabla3[[#This Row],[id_detalle]],rubro_detalle[[Código]:[Rubro Detalle]],2,0)</f>
        <v>07.00.235 Bodegaje</v>
      </c>
      <c r="E8364" s="33">
        <f>+IF(D8364=D8363,E8363+1,1)</f>
        <v>31</v>
      </c>
      <c r="F8364" s="47" t="str">
        <f>+LEFT(D8364,9)&amp;"-"&amp;E8364</f>
        <v>07.00.235-31</v>
      </c>
      <c r="G8364" s="37" t="s">
        <v>6964</v>
      </c>
      <c r="H8364" s="37">
        <v>816</v>
      </c>
    </row>
    <row r="8365" spans="1:8" x14ac:dyDescent="0.3">
      <c r="A8365" s="34" t="str">
        <f>+LEFT(Tabla3[[#This Row],[id_detalle]],2)</f>
        <v>07</v>
      </c>
      <c r="B8365" s="46" t="str">
        <f>VLOOKUP((LEFT(Tabla3[[#This Row],[id_detalle]],2)),id_rubro[[id]:[Rubro]],2,0)</f>
        <v>TRANSPORTES Y ALMACENAMIENTO</v>
      </c>
      <c r="C8365" s="36" t="s">
        <v>1455</v>
      </c>
      <c r="D8365" s="45" t="str">
        <f>+Tabla3[[#This Row],[id_detalle]]&amp;" "&amp;VLOOKUP(Tabla3[[#This Row],[id_detalle]],rubro_detalle[[Código]:[Rubro Detalle]],2,0)</f>
        <v>07.00.235 Bodegaje</v>
      </c>
      <c r="E8365" s="33">
        <f>+IF(D8365=D8364,E8364+1,1)</f>
        <v>32</v>
      </c>
      <c r="F8365" s="47" t="str">
        <f>+LEFT(D8365,9)&amp;"-"&amp;E8365</f>
        <v>07.00.235-32</v>
      </c>
      <c r="G8365" s="37" t="s">
        <v>6965</v>
      </c>
      <c r="H8365" s="37">
        <v>847</v>
      </c>
    </row>
    <row r="8366" spans="1:8" x14ac:dyDescent="0.3">
      <c r="A8366" s="34" t="str">
        <f>+LEFT(Tabla3[[#This Row],[id_detalle]],2)</f>
        <v>07</v>
      </c>
      <c r="B8366" s="46" t="str">
        <f>VLOOKUP((LEFT(Tabla3[[#This Row],[id_detalle]],2)),id_rubro[[id]:[Rubro]],2,0)</f>
        <v>TRANSPORTES Y ALMACENAMIENTO</v>
      </c>
      <c r="C8366" s="36" t="s">
        <v>1457</v>
      </c>
      <c r="D8366" s="45" t="str">
        <f>+Tabla3[[#This Row],[id_detalle]]&amp;" "&amp;VLOOKUP(Tabla3[[#This Row],[id_detalle]],rubro_detalle[[Código]:[Rubro Detalle]],2,0)</f>
        <v>07.00.281 Carga Aérea, Servicios y Transportes</v>
      </c>
      <c r="E8366" s="33">
        <f>+IF(D8366=D8365,E8365+1,1)</f>
        <v>1</v>
      </c>
      <c r="F8366" s="47" t="str">
        <f>+LEFT(D8366,9)&amp;"-"&amp;E8366</f>
        <v>07.00.281-1</v>
      </c>
      <c r="G8366" s="37" t="s">
        <v>7017</v>
      </c>
      <c r="H8366" s="37">
        <v>166</v>
      </c>
    </row>
    <row r="8367" spans="1:8" x14ac:dyDescent="0.3">
      <c r="A8367" s="34" t="str">
        <f>+LEFT(Tabla3[[#This Row],[id_detalle]],2)</f>
        <v>07</v>
      </c>
      <c r="B8367" s="46" t="str">
        <f>VLOOKUP((LEFT(Tabla3[[#This Row],[id_detalle]],2)),id_rubro[[id]:[Rubro]],2,0)</f>
        <v>TRANSPORTES Y ALMACENAMIENTO</v>
      </c>
      <c r="C8367" s="36" t="s">
        <v>1457</v>
      </c>
      <c r="D8367" s="45" t="str">
        <f>+Tabla3[[#This Row],[id_detalle]]&amp;" "&amp;VLOOKUP(Tabla3[[#This Row],[id_detalle]],rubro_detalle[[Código]:[Rubro Detalle]],2,0)</f>
        <v>07.00.281 Carga Aérea, Servicios y Transportes</v>
      </c>
      <c r="E8367" s="33">
        <f>+IF(D8367=D8366,E8366+1,1)</f>
        <v>2</v>
      </c>
      <c r="F8367" s="47" t="str">
        <f>+LEFT(D8367,9)&amp;"-"&amp;E8367</f>
        <v>07.00.281-2</v>
      </c>
      <c r="G8367" s="37" t="s">
        <v>7018</v>
      </c>
      <c r="H8367" s="37">
        <v>166</v>
      </c>
    </row>
    <row r="8368" spans="1:8" x14ac:dyDescent="0.3">
      <c r="A8368" s="34" t="str">
        <f>+LEFT(Tabla3[[#This Row],[id_detalle]],2)</f>
        <v>07</v>
      </c>
      <c r="B8368" s="46" t="str">
        <f>VLOOKUP((LEFT(Tabla3[[#This Row],[id_detalle]],2)),id_rubro[[id]:[Rubro]],2,0)</f>
        <v>TRANSPORTES Y ALMACENAMIENTO</v>
      </c>
      <c r="C8368" s="36" t="s">
        <v>1457</v>
      </c>
      <c r="D8368" s="45" t="str">
        <f>+Tabla3[[#This Row],[id_detalle]]&amp;" "&amp;VLOOKUP(Tabla3[[#This Row],[id_detalle]],rubro_detalle[[Código]:[Rubro Detalle]],2,0)</f>
        <v>07.00.281 Carga Aérea, Servicios y Transportes</v>
      </c>
      <c r="E8368" s="33">
        <f>+IF(D8368=D8367,E8367+1,1)</f>
        <v>3</v>
      </c>
      <c r="F8368" s="47" t="str">
        <f>+LEFT(D8368,9)&amp;"-"&amp;E8368</f>
        <v>07.00.281-3</v>
      </c>
      <c r="G8368" s="37" t="s">
        <v>7019</v>
      </c>
      <c r="H8368" s="37">
        <v>167</v>
      </c>
    </row>
    <row r="8369" spans="1:8" x14ac:dyDescent="0.3">
      <c r="A8369" s="34" t="str">
        <f>+LEFT(Tabla3[[#This Row],[id_detalle]],2)</f>
        <v>07</v>
      </c>
      <c r="B8369" s="46" t="str">
        <f>VLOOKUP((LEFT(Tabla3[[#This Row],[id_detalle]],2)),id_rubro[[id]:[Rubro]],2,0)</f>
        <v>TRANSPORTES Y ALMACENAMIENTO</v>
      </c>
      <c r="C8369" s="36" t="s">
        <v>1457</v>
      </c>
      <c r="D8369" s="45" t="str">
        <f>+Tabla3[[#This Row],[id_detalle]]&amp;" "&amp;VLOOKUP(Tabla3[[#This Row],[id_detalle]],rubro_detalle[[Código]:[Rubro Detalle]],2,0)</f>
        <v>07.00.281 Carga Aérea, Servicios y Transportes</v>
      </c>
      <c r="E8369" s="33">
        <f t="shared" ref="E8369:E8371" si="1448">+IF(D8369=D8368,E8368+1,1)</f>
        <v>4</v>
      </c>
      <c r="F8369" s="47" t="str">
        <f t="shared" ref="F8369:F8371" si="1449">+LEFT(D8369,9)&amp;"-"&amp;E8369</f>
        <v>07.00.281-4</v>
      </c>
      <c r="G8369" s="37" t="s">
        <v>6951</v>
      </c>
      <c r="H8369" s="37">
        <v>188</v>
      </c>
    </row>
    <row r="8370" spans="1:8" x14ac:dyDescent="0.3">
      <c r="A8370" s="34" t="str">
        <f>+LEFT(Tabla3[[#This Row],[id_detalle]],2)</f>
        <v>07</v>
      </c>
      <c r="B8370" s="46" t="str">
        <f>VLOOKUP((LEFT(Tabla3[[#This Row],[id_detalle]],2)),id_rubro[[id]:[Rubro]],2,0)</f>
        <v>TRANSPORTES Y ALMACENAMIENTO</v>
      </c>
      <c r="C8370" s="36" t="s">
        <v>1457</v>
      </c>
      <c r="D8370" s="45" t="str">
        <f>+Tabla3[[#This Row],[id_detalle]]&amp;" "&amp;VLOOKUP(Tabla3[[#This Row],[id_detalle]],rubro_detalle[[Código]:[Rubro Detalle]],2,0)</f>
        <v>07.00.281 Carga Aérea, Servicios y Transportes</v>
      </c>
      <c r="E8370" s="33">
        <f t="shared" si="1448"/>
        <v>5</v>
      </c>
      <c r="F8370" s="47" t="str">
        <f t="shared" si="1449"/>
        <v>07.00.281-5</v>
      </c>
      <c r="G8370" s="37" t="s">
        <v>7020</v>
      </c>
      <c r="H8370" s="37">
        <v>188</v>
      </c>
    </row>
    <row r="8371" spans="1:8" x14ac:dyDescent="0.3">
      <c r="A8371" s="34" t="str">
        <f>+LEFT(Tabla3[[#This Row],[id_detalle]],2)</f>
        <v>07</v>
      </c>
      <c r="B8371" s="46" t="str">
        <f>VLOOKUP((LEFT(Tabla3[[#This Row],[id_detalle]],2)),id_rubro[[id]:[Rubro]],2,0)</f>
        <v>TRANSPORTES Y ALMACENAMIENTO</v>
      </c>
      <c r="C8371" s="36" t="s">
        <v>1457</v>
      </c>
      <c r="D8371" s="45" t="str">
        <f>+Tabla3[[#This Row],[id_detalle]]&amp;" "&amp;VLOOKUP(Tabla3[[#This Row],[id_detalle]],rubro_detalle[[Código]:[Rubro Detalle]],2,0)</f>
        <v>07.00.281 Carga Aérea, Servicios y Transportes</v>
      </c>
      <c r="E8371" s="33">
        <f t="shared" si="1448"/>
        <v>6</v>
      </c>
      <c r="F8371" s="47" t="str">
        <f t="shared" si="1449"/>
        <v>07.00.281-6</v>
      </c>
      <c r="G8371" s="37" t="s">
        <v>7021</v>
      </c>
      <c r="H8371" s="37">
        <v>188</v>
      </c>
    </row>
    <row r="8372" spans="1:8" x14ac:dyDescent="0.3">
      <c r="A8372" s="34" t="str">
        <f>+LEFT(Tabla3[[#This Row],[id_detalle]],2)</f>
        <v>07</v>
      </c>
      <c r="B8372" s="46" t="str">
        <f>VLOOKUP((LEFT(Tabla3[[#This Row],[id_detalle]],2)),id_rubro[[id]:[Rubro]],2,0)</f>
        <v>TRANSPORTES Y ALMACENAMIENTO</v>
      </c>
      <c r="C8372" s="36" t="s">
        <v>1457</v>
      </c>
      <c r="D8372" s="45" t="str">
        <f>+Tabla3[[#This Row],[id_detalle]]&amp;" "&amp;VLOOKUP(Tabla3[[#This Row],[id_detalle]],rubro_detalle[[Código]:[Rubro Detalle]],2,0)</f>
        <v>07.00.281 Carga Aérea, Servicios y Transportes</v>
      </c>
      <c r="E8372" s="33">
        <f t="shared" ref="E8372:E8377" si="1450">+IF(D8372=D8371,E8371+1,1)</f>
        <v>7</v>
      </c>
      <c r="F8372" s="47" t="str">
        <f t="shared" ref="F8372:F8377" si="1451">+LEFT(D8372,9)&amp;"-"&amp;E8372</f>
        <v>07.00.281-7</v>
      </c>
      <c r="G8372" s="37" t="s">
        <v>7022</v>
      </c>
      <c r="H8372" s="37">
        <v>194</v>
      </c>
    </row>
    <row r="8373" spans="1:8" x14ac:dyDescent="0.3">
      <c r="A8373" s="34" t="str">
        <f>+LEFT(Tabla3[[#This Row],[id_detalle]],2)</f>
        <v>07</v>
      </c>
      <c r="B8373" s="46" t="str">
        <f>VLOOKUP((LEFT(Tabla3[[#This Row],[id_detalle]],2)),id_rubro[[id]:[Rubro]],2,0)</f>
        <v>TRANSPORTES Y ALMACENAMIENTO</v>
      </c>
      <c r="C8373" s="36" t="s">
        <v>1457</v>
      </c>
      <c r="D8373" s="45" t="str">
        <f>+Tabla3[[#This Row],[id_detalle]]&amp;" "&amp;VLOOKUP(Tabla3[[#This Row],[id_detalle]],rubro_detalle[[Código]:[Rubro Detalle]],2,0)</f>
        <v>07.00.281 Carga Aérea, Servicios y Transportes</v>
      </c>
      <c r="E8373" s="33">
        <f t="shared" si="1450"/>
        <v>8</v>
      </c>
      <c r="F8373" s="47" t="str">
        <f t="shared" si="1451"/>
        <v>07.00.281-8</v>
      </c>
      <c r="G8373" s="37" t="s">
        <v>6998</v>
      </c>
      <c r="H8373" s="37">
        <v>248</v>
      </c>
    </row>
    <row r="8374" spans="1:8" x14ac:dyDescent="0.3">
      <c r="A8374" s="34" t="str">
        <f>+LEFT(Tabla3[[#This Row],[id_detalle]],2)</f>
        <v>07</v>
      </c>
      <c r="B8374" s="46" t="str">
        <f>VLOOKUP((LEFT(Tabla3[[#This Row],[id_detalle]],2)),id_rubro[[id]:[Rubro]],2,0)</f>
        <v>TRANSPORTES Y ALMACENAMIENTO</v>
      </c>
      <c r="C8374" s="36" t="s">
        <v>1457</v>
      </c>
      <c r="D8374" s="45" t="str">
        <f>+Tabla3[[#This Row],[id_detalle]]&amp;" "&amp;VLOOKUP(Tabla3[[#This Row],[id_detalle]],rubro_detalle[[Código]:[Rubro Detalle]],2,0)</f>
        <v>07.00.281 Carga Aérea, Servicios y Transportes</v>
      </c>
      <c r="E8374" s="33">
        <f t="shared" si="1450"/>
        <v>9</v>
      </c>
      <c r="F8374" s="47" t="str">
        <f t="shared" si="1451"/>
        <v>07.00.281-9</v>
      </c>
      <c r="G8374" s="37" t="s">
        <v>7023</v>
      </c>
      <c r="H8374" s="37">
        <v>287</v>
      </c>
    </row>
    <row r="8375" spans="1:8" x14ac:dyDescent="0.3">
      <c r="A8375" s="34" t="str">
        <f>+LEFT(Tabla3[[#This Row],[id_detalle]],2)</f>
        <v>07</v>
      </c>
      <c r="B8375" s="46" t="str">
        <f>VLOOKUP((LEFT(Tabla3[[#This Row],[id_detalle]],2)),id_rubro[[id]:[Rubro]],2,0)</f>
        <v>TRANSPORTES Y ALMACENAMIENTO</v>
      </c>
      <c r="C8375" s="36" t="s">
        <v>1457</v>
      </c>
      <c r="D8375" s="45" t="str">
        <f>+Tabla3[[#This Row],[id_detalle]]&amp;" "&amp;VLOOKUP(Tabla3[[#This Row],[id_detalle]],rubro_detalle[[Código]:[Rubro Detalle]],2,0)</f>
        <v>07.00.281 Carga Aérea, Servicios y Transportes</v>
      </c>
      <c r="E8375" s="33">
        <f t="shared" si="1450"/>
        <v>10</v>
      </c>
      <c r="F8375" s="47" t="str">
        <f t="shared" si="1451"/>
        <v>07.00.281-10</v>
      </c>
      <c r="G8375" s="37" t="s">
        <v>7024</v>
      </c>
      <c r="H8375" s="37">
        <v>290</v>
      </c>
    </row>
    <row r="8376" spans="1:8" x14ac:dyDescent="0.3">
      <c r="A8376" s="34" t="str">
        <f>+LEFT(Tabla3[[#This Row],[id_detalle]],2)</f>
        <v>07</v>
      </c>
      <c r="B8376" s="46" t="str">
        <f>VLOOKUP((LEFT(Tabla3[[#This Row],[id_detalle]],2)),id_rubro[[id]:[Rubro]],2,0)</f>
        <v>TRANSPORTES Y ALMACENAMIENTO</v>
      </c>
      <c r="C8376" s="36" t="s">
        <v>1457</v>
      </c>
      <c r="D8376" s="45" t="str">
        <f>+Tabla3[[#This Row],[id_detalle]]&amp;" "&amp;VLOOKUP(Tabla3[[#This Row],[id_detalle]],rubro_detalle[[Código]:[Rubro Detalle]],2,0)</f>
        <v>07.00.281 Carga Aérea, Servicios y Transportes</v>
      </c>
      <c r="E8376" s="33">
        <f t="shared" si="1450"/>
        <v>11</v>
      </c>
      <c r="F8376" s="47" t="str">
        <f t="shared" si="1451"/>
        <v>07.00.281-11</v>
      </c>
      <c r="G8376" s="37" t="s">
        <v>7025</v>
      </c>
      <c r="H8376" s="37">
        <v>367</v>
      </c>
    </row>
    <row r="8377" spans="1:8" x14ac:dyDescent="0.3">
      <c r="A8377" s="34" t="str">
        <f>+LEFT(Tabla3[[#This Row],[id_detalle]],2)</f>
        <v>07</v>
      </c>
      <c r="B8377" s="46" t="str">
        <f>VLOOKUP((LEFT(Tabla3[[#This Row],[id_detalle]],2)),id_rubro[[id]:[Rubro]],2,0)</f>
        <v>TRANSPORTES Y ALMACENAMIENTO</v>
      </c>
      <c r="C8377" s="36" t="s">
        <v>1457</v>
      </c>
      <c r="D8377" s="45" t="str">
        <f>+Tabla3[[#This Row],[id_detalle]]&amp;" "&amp;VLOOKUP(Tabla3[[#This Row],[id_detalle]],rubro_detalle[[Código]:[Rubro Detalle]],2,0)</f>
        <v>07.00.281 Carga Aérea, Servicios y Transportes</v>
      </c>
      <c r="E8377" s="33">
        <f t="shared" si="1450"/>
        <v>12</v>
      </c>
      <c r="F8377" s="47" t="str">
        <f t="shared" si="1451"/>
        <v>07.00.281-12</v>
      </c>
      <c r="G8377" s="37" t="s">
        <v>7026</v>
      </c>
      <c r="H8377" s="37">
        <v>369</v>
      </c>
    </row>
    <row r="8378" spans="1:8" x14ac:dyDescent="0.3">
      <c r="A8378" s="34" t="str">
        <f>+LEFT(Tabla3[[#This Row],[id_detalle]],2)</f>
        <v>07</v>
      </c>
      <c r="B8378" s="46" t="str">
        <f>VLOOKUP((LEFT(Tabla3[[#This Row],[id_detalle]],2)),id_rubro[[id]:[Rubro]],2,0)</f>
        <v>TRANSPORTES Y ALMACENAMIENTO</v>
      </c>
      <c r="C8378" s="36" t="s">
        <v>1457</v>
      </c>
      <c r="D8378" s="45" t="str">
        <f>+Tabla3[[#This Row],[id_detalle]]&amp;" "&amp;VLOOKUP(Tabla3[[#This Row],[id_detalle]],rubro_detalle[[Código]:[Rubro Detalle]],2,0)</f>
        <v>07.00.281 Carga Aérea, Servicios y Transportes</v>
      </c>
      <c r="E8378" s="33">
        <f t="shared" ref="E8378:E8389" si="1452">+IF(D8378=D8377,E8377+1,1)</f>
        <v>13</v>
      </c>
      <c r="F8378" s="47" t="str">
        <f t="shared" ref="F8378:F8389" si="1453">+LEFT(D8378,9)&amp;"-"&amp;E8378</f>
        <v>07.00.281-13</v>
      </c>
      <c r="G8378" s="37" t="s">
        <v>7003</v>
      </c>
      <c r="H8378" s="37">
        <v>369</v>
      </c>
    </row>
    <row r="8379" spans="1:8" x14ac:dyDescent="0.3">
      <c r="A8379" s="34" t="str">
        <f>+LEFT(Tabla3[[#This Row],[id_detalle]],2)</f>
        <v>07</v>
      </c>
      <c r="B8379" s="46" t="str">
        <f>VLOOKUP((LEFT(Tabla3[[#This Row],[id_detalle]],2)),id_rubro[[id]:[Rubro]],2,0)</f>
        <v>TRANSPORTES Y ALMACENAMIENTO</v>
      </c>
      <c r="C8379" s="36" t="s">
        <v>1457</v>
      </c>
      <c r="D8379" s="45" t="str">
        <f>+Tabla3[[#This Row],[id_detalle]]&amp;" "&amp;VLOOKUP(Tabla3[[#This Row],[id_detalle]],rubro_detalle[[Código]:[Rubro Detalle]],2,0)</f>
        <v>07.00.281 Carga Aérea, Servicios y Transportes</v>
      </c>
      <c r="E8379" s="33">
        <f t="shared" si="1452"/>
        <v>14</v>
      </c>
      <c r="F8379" s="47" t="str">
        <f t="shared" si="1453"/>
        <v>07.00.281-14</v>
      </c>
      <c r="G8379" s="37" t="s">
        <v>7027</v>
      </c>
      <c r="H8379" s="37">
        <v>374</v>
      </c>
    </row>
    <row r="8380" spans="1:8" x14ac:dyDescent="0.3">
      <c r="A8380" s="34" t="str">
        <f>+LEFT(Tabla3[[#This Row],[id_detalle]],2)</f>
        <v>07</v>
      </c>
      <c r="B8380" s="46" t="str">
        <f>VLOOKUP((LEFT(Tabla3[[#This Row],[id_detalle]],2)),id_rubro[[id]:[Rubro]],2,0)</f>
        <v>TRANSPORTES Y ALMACENAMIENTO</v>
      </c>
      <c r="C8380" s="36" t="s">
        <v>1457</v>
      </c>
      <c r="D8380" s="45" t="str">
        <f>+Tabla3[[#This Row],[id_detalle]]&amp;" "&amp;VLOOKUP(Tabla3[[#This Row],[id_detalle]],rubro_detalle[[Código]:[Rubro Detalle]],2,0)</f>
        <v>07.00.281 Carga Aérea, Servicios y Transportes</v>
      </c>
      <c r="E8380" s="33">
        <f t="shared" si="1452"/>
        <v>15</v>
      </c>
      <c r="F8380" s="47" t="str">
        <f t="shared" si="1453"/>
        <v>07.00.281-15</v>
      </c>
      <c r="G8380" s="37" t="s">
        <v>7007</v>
      </c>
      <c r="H8380" s="37">
        <v>374</v>
      </c>
    </row>
    <row r="8381" spans="1:8" x14ac:dyDescent="0.3">
      <c r="A8381" s="34" t="str">
        <f>+LEFT(Tabla3[[#This Row],[id_detalle]],2)</f>
        <v>07</v>
      </c>
      <c r="B8381" s="46" t="str">
        <f>VLOOKUP((LEFT(Tabla3[[#This Row],[id_detalle]],2)),id_rubro[[id]:[Rubro]],2,0)</f>
        <v>TRANSPORTES Y ALMACENAMIENTO</v>
      </c>
      <c r="C8381" s="36" t="s">
        <v>1457</v>
      </c>
      <c r="D8381" s="45" t="str">
        <f>+Tabla3[[#This Row],[id_detalle]]&amp;" "&amp;VLOOKUP(Tabla3[[#This Row],[id_detalle]],rubro_detalle[[Código]:[Rubro Detalle]],2,0)</f>
        <v>07.00.281 Carga Aérea, Servicios y Transportes</v>
      </c>
      <c r="E8381" s="33">
        <f t="shared" si="1452"/>
        <v>16</v>
      </c>
      <c r="F8381" s="47" t="str">
        <f t="shared" si="1453"/>
        <v>07.00.281-16</v>
      </c>
      <c r="G8381" s="37" t="s">
        <v>7029</v>
      </c>
      <c r="H8381" s="37">
        <v>393</v>
      </c>
    </row>
    <row r="8382" spans="1:8" x14ac:dyDescent="0.3">
      <c r="A8382" s="34" t="str">
        <f>+LEFT(Tabla3[[#This Row],[id_detalle]],2)</f>
        <v>07</v>
      </c>
      <c r="B8382" s="46" t="str">
        <f>VLOOKUP((LEFT(Tabla3[[#This Row],[id_detalle]],2)),id_rubro[[id]:[Rubro]],2,0)</f>
        <v>TRANSPORTES Y ALMACENAMIENTO</v>
      </c>
      <c r="C8382" s="36" t="s">
        <v>1457</v>
      </c>
      <c r="D8382" s="45" t="str">
        <f>+Tabla3[[#This Row],[id_detalle]]&amp;" "&amp;VLOOKUP(Tabla3[[#This Row],[id_detalle]],rubro_detalle[[Código]:[Rubro Detalle]],2,0)</f>
        <v>07.00.281 Carga Aérea, Servicios y Transportes</v>
      </c>
      <c r="E8382" s="33">
        <f t="shared" si="1452"/>
        <v>17</v>
      </c>
      <c r="F8382" s="47" t="str">
        <f t="shared" si="1453"/>
        <v>07.00.281-17</v>
      </c>
      <c r="G8382" s="37" t="s">
        <v>7030</v>
      </c>
      <c r="H8382" s="37">
        <v>435</v>
      </c>
    </row>
    <row r="8383" spans="1:8" x14ac:dyDescent="0.3">
      <c r="A8383" s="34" t="str">
        <f>+LEFT(Tabla3[[#This Row],[id_detalle]],2)</f>
        <v>07</v>
      </c>
      <c r="B8383" s="46" t="str">
        <f>VLOOKUP((LEFT(Tabla3[[#This Row],[id_detalle]],2)),id_rubro[[id]:[Rubro]],2,0)</f>
        <v>TRANSPORTES Y ALMACENAMIENTO</v>
      </c>
      <c r="C8383" s="36" t="s">
        <v>1457</v>
      </c>
      <c r="D8383" s="45" t="str">
        <f>+Tabla3[[#This Row],[id_detalle]]&amp;" "&amp;VLOOKUP(Tabla3[[#This Row],[id_detalle]],rubro_detalle[[Código]:[Rubro Detalle]],2,0)</f>
        <v>07.00.281 Carga Aérea, Servicios y Transportes</v>
      </c>
      <c r="E8383" s="33">
        <f t="shared" si="1452"/>
        <v>18</v>
      </c>
      <c r="F8383" s="47" t="str">
        <f t="shared" si="1453"/>
        <v>07.00.281-18</v>
      </c>
      <c r="G8383" s="37" t="s">
        <v>7031</v>
      </c>
      <c r="H8383" s="37">
        <v>443</v>
      </c>
    </row>
    <row r="8384" spans="1:8" x14ac:dyDescent="0.3">
      <c r="A8384" s="34" t="str">
        <f>+LEFT(Tabla3[[#This Row],[id_detalle]],2)</f>
        <v>07</v>
      </c>
      <c r="B8384" s="46" t="str">
        <f>VLOOKUP((LEFT(Tabla3[[#This Row],[id_detalle]],2)),id_rubro[[id]:[Rubro]],2,0)</f>
        <v>TRANSPORTES Y ALMACENAMIENTO</v>
      </c>
      <c r="C8384" s="36" t="s">
        <v>1457</v>
      </c>
      <c r="D8384" s="45" t="str">
        <f>+Tabla3[[#This Row],[id_detalle]]&amp;" "&amp;VLOOKUP(Tabla3[[#This Row],[id_detalle]],rubro_detalle[[Código]:[Rubro Detalle]],2,0)</f>
        <v>07.00.281 Carga Aérea, Servicios y Transportes</v>
      </c>
      <c r="E8384" s="33">
        <f t="shared" si="1452"/>
        <v>19</v>
      </c>
      <c r="F8384" s="47" t="str">
        <f t="shared" si="1453"/>
        <v>07.00.281-19</v>
      </c>
      <c r="G8384" s="37" t="s">
        <v>7032</v>
      </c>
      <c r="H8384" s="37">
        <v>448</v>
      </c>
    </row>
    <row r="8385" spans="1:8" x14ac:dyDescent="0.3">
      <c r="A8385" s="34" t="str">
        <f>+LEFT(Tabla3[[#This Row],[id_detalle]],2)</f>
        <v>07</v>
      </c>
      <c r="B8385" s="46" t="str">
        <f>VLOOKUP((LEFT(Tabla3[[#This Row],[id_detalle]],2)),id_rubro[[id]:[Rubro]],2,0)</f>
        <v>TRANSPORTES Y ALMACENAMIENTO</v>
      </c>
      <c r="C8385" s="36" t="s">
        <v>1457</v>
      </c>
      <c r="D8385" s="45" t="str">
        <f>+Tabla3[[#This Row],[id_detalle]]&amp;" "&amp;VLOOKUP(Tabla3[[#This Row],[id_detalle]],rubro_detalle[[Código]:[Rubro Detalle]],2,0)</f>
        <v>07.00.281 Carga Aérea, Servicios y Transportes</v>
      </c>
      <c r="E8385" s="33">
        <f t="shared" si="1452"/>
        <v>20</v>
      </c>
      <c r="F8385" s="47" t="str">
        <f t="shared" si="1453"/>
        <v>07.00.281-20</v>
      </c>
      <c r="G8385" s="37" t="s">
        <v>7033</v>
      </c>
      <c r="H8385" s="37">
        <v>468</v>
      </c>
    </row>
    <row r="8386" spans="1:8" x14ac:dyDescent="0.3">
      <c r="A8386" s="34" t="str">
        <f>+LEFT(Tabla3[[#This Row],[id_detalle]],2)</f>
        <v>07</v>
      </c>
      <c r="B8386" s="46" t="str">
        <f>VLOOKUP((LEFT(Tabla3[[#This Row],[id_detalle]],2)),id_rubro[[id]:[Rubro]],2,0)</f>
        <v>TRANSPORTES Y ALMACENAMIENTO</v>
      </c>
      <c r="C8386" s="36" t="s">
        <v>1457</v>
      </c>
      <c r="D8386" s="45" t="str">
        <f>+Tabla3[[#This Row],[id_detalle]]&amp;" "&amp;VLOOKUP(Tabla3[[#This Row],[id_detalle]],rubro_detalle[[Código]:[Rubro Detalle]],2,0)</f>
        <v>07.00.281 Carga Aérea, Servicios y Transportes</v>
      </c>
      <c r="E8386" s="33">
        <f t="shared" si="1452"/>
        <v>21</v>
      </c>
      <c r="F8386" s="47" t="str">
        <f t="shared" si="1453"/>
        <v>07.00.281-21</v>
      </c>
      <c r="G8386" s="37" t="s">
        <v>7034</v>
      </c>
      <c r="H8386" s="37">
        <v>481</v>
      </c>
    </row>
    <row r="8387" spans="1:8" x14ac:dyDescent="0.3">
      <c r="A8387" s="34" t="str">
        <f>+LEFT(Tabla3[[#This Row],[id_detalle]],2)</f>
        <v>07</v>
      </c>
      <c r="B8387" s="46" t="str">
        <f>VLOOKUP((LEFT(Tabla3[[#This Row],[id_detalle]],2)),id_rubro[[id]:[Rubro]],2,0)</f>
        <v>TRANSPORTES Y ALMACENAMIENTO</v>
      </c>
      <c r="C8387" s="36" t="s">
        <v>1457</v>
      </c>
      <c r="D8387" s="45" t="str">
        <f>+Tabla3[[#This Row],[id_detalle]]&amp;" "&amp;VLOOKUP(Tabla3[[#This Row],[id_detalle]],rubro_detalle[[Código]:[Rubro Detalle]],2,0)</f>
        <v>07.00.281 Carga Aérea, Servicios y Transportes</v>
      </c>
      <c r="E8387" s="33">
        <f t="shared" si="1452"/>
        <v>22</v>
      </c>
      <c r="F8387" s="47" t="str">
        <f t="shared" si="1453"/>
        <v>07.00.281-22</v>
      </c>
      <c r="G8387" s="37" t="s">
        <v>7035</v>
      </c>
      <c r="H8387" s="37">
        <v>506</v>
      </c>
    </row>
    <row r="8388" spans="1:8" x14ac:dyDescent="0.3">
      <c r="A8388" s="34" t="str">
        <f>+LEFT(Tabla3[[#This Row],[id_detalle]],2)</f>
        <v>07</v>
      </c>
      <c r="B8388" s="46" t="str">
        <f>VLOOKUP((LEFT(Tabla3[[#This Row],[id_detalle]],2)),id_rubro[[id]:[Rubro]],2,0)</f>
        <v>TRANSPORTES Y ALMACENAMIENTO</v>
      </c>
      <c r="C8388" s="36" t="s">
        <v>1457</v>
      </c>
      <c r="D8388" s="45" t="str">
        <f>+Tabla3[[#This Row],[id_detalle]]&amp;" "&amp;VLOOKUP(Tabla3[[#This Row],[id_detalle]],rubro_detalle[[Código]:[Rubro Detalle]],2,0)</f>
        <v>07.00.281 Carga Aérea, Servicios y Transportes</v>
      </c>
      <c r="E8388" s="33">
        <f t="shared" si="1452"/>
        <v>23</v>
      </c>
      <c r="F8388" s="47" t="str">
        <f t="shared" si="1453"/>
        <v>07.00.281-23</v>
      </c>
      <c r="G8388" s="37" t="s">
        <v>7036</v>
      </c>
      <c r="H8388" s="37">
        <v>571</v>
      </c>
    </row>
    <row r="8389" spans="1:8" x14ac:dyDescent="0.3">
      <c r="A8389" s="34" t="str">
        <f>+LEFT(Tabla3[[#This Row],[id_detalle]],2)</f>
        <v>07</v>
      </c>
      <c r="B8389" s="46" t="str">
        <f>VLOOKUP((LEFT(Tabla3[[#This Row],[id_detalle]],2)),id_rubro[[id]:[Rubro]],2,0)</f>
        <v>TRANSPORTES Y ALMACENAMIENTO</v>
      </c>
      <c r="C8389" s="36" t="s">
        <v>1457</v>
      </c>
      <c r="D8389" s="45" t="str">
        <f>+Tabla3[[#This Row],[id_detalle]]&amp;" "&amp;VLOOKUP(Tabla3[[#This Row],[id_detalle]],rubro_detalle[[Código]:[Rubro Detalle]],2,0)</f>
        <v>07.00.281 Carga Aérea, Servicios y Transportes</v>
      </c>
      <c r="E8389" s="33">
        <f t="shared" si="1452"/>
        <v>24</v>
      </c>
      <c r="F8389" s="47" t="str">
        <f t="shared" si="1453"/>
        <v>07.00.281-24</v>
      </c>
      <c r="G8389" s="37" t="s">
        <v>7037</v>
      </c>
      <c r="H8389" s="37">
        <v>581</v>
      </c>
    </row>
    <row r="8390" spans="1:8" x14ac:dyDescent="0.3">
      <c r="A8390" s="34" t="str">
        <f>+LEFT(Tabla3[[#This Row],[id_detalle]],2)</f>
        <v>07</v>
      </c>
      <c r="B8390" s="46" t="str">
        <f>VLOOKUP((LEFT(Tabla3[[#This Row],[id_detalle]],2)),id_rubro[[id]:[Rubro]],2,0)</f>
        <v>TRANSPORTES Y ALMACENAMIENTO</v>
      </c>
      <c r="C8390" s="36" t="s">
        <v>1457</v>
      </c>
      <c r="D8390" s="45" t="str">
        <f>+Tabla3[[#This Row],[id_detalle]]&amp;" "&amp;VLOOKUP(Tabla3[[#This Row],[id_detalle]],rubro_detalle[[Código]:[Rubro Detalle]],2,0)</f>
        <v>07.00.281 Carga Aérea, Servicios y Transportes</v>
      </c>
      <c r="E8390" s="33">
        <f t="shared" ref="E8390:E8403" si="1454">+IF(D8390=D8389,E8389+1,1)</f>
        <v>25</v>
      </c>
      <c r="F8390" s="47" t="str">
        <f t="shared" ref="F8390:F8403" si="1455">+LEFT(D8390,9)&amp;"-"&amp;E8390</f>
        <v>07.00.281-25</v>
      </c>
      <c r="G8390" s="37" t="s">
        <v>7038</v>
      </c>
      <c r="H8390" s="37">
        <v>585</v>
      </c>
    </row>
    <row r="8391" spans="1:8" x14ac:dyDescent="0.3">
      <c r="A8391" s="34" t="str">
        <f>+LEFT(Tabla3[[#This Row],[id_detalle]],2)</f>
        <v>07</v>
      </c>
      <c r="B8391" s="46" t="str">
        <f>VLOOKUP((LEFT(Tabla3[[#This Row],[id_detalle]],2)),id_rubro[[id]:[Rubro]],2,0)</f>
        <v>TRANSPORTES Y ALMACENAMIENTO</v>
      </c>
      <c r="C8391" s="36" t="s">
        <v>1457</v>
      </c>
      <c r="D8391" s="45" t="str">
        <f>+Tabla3[[#This Row],[id_detalle]]&amp;" "&amp;VLOOKUP(Tabla3[[#This Row],[id_detalle]],rubro_detalle[[Código]:[Rubro Detalle]],2,0)</f>
        <v>07.00.281 Carga Aérea, Servicios y Transportes</v>
      </c>
      <c r="E8391" s="33">
        <f t="shared" si="1454"/>
        <v>26</v>
      </c>
      <c r="F8391" s="47" t="str">
        <f t="shared" si="1455"/>
        <v>07.00.281-26</v>
      </c>
      <c r="G8391" s="37" t="s">
        <v>7039</v>
      </c>
      <c r="H8391" s="37">
        <v>588</v>
      </c>
    </row>
    <row r="8392" spans="1:8" x14ac:dyDescent="0.3">
      <c r="A8392" s="34" t="str">
        <f>+LEFT(Tabla3[[#This Row],[id_detalle]],2)</f>
        <v>07</v>
      </c>
      <c r="B8392" s="46" t="str">
        <f>VLOOKUP((LEFT(Tabla3[[#This Row],[id_detalle]],2)),id_rubro[[id]:[Rubro]],2,0)</f>
        <v>TRANSPORTES Y ALMACENAMIENTO</v>
      </c>
      <c r="C8392" s="36" t="s">
        <v>1457</v>
      </c>
      <c r="D8392" s="45" t="str">
        <f>+Tabla3[[#This Row],[id_detalle]]&amp;" "&amp;VLOOKUP(Tabla3[[#This Row],[id_detalle]],rubro_detalle[[Código]:[Rubro Detalle]],2,0)</f>
        <v>07.00.281 Carga Aérea, Servicios y Transportes</v>
      </c>
      <c r="E8392" s="33">
        <f t="shared" si="1454"/>
        <v>27</v>
      </c>
      <c r="F8392" s="47" t="str">
        <f t="shared" si="1455"/>
        <v>07.00.281-27</v>
      </c>
      <c r="G8392" s="37" t="s">
        <v>7040</v>
      </c>
      <c r="H8392" s="37">
        <v>598</v>
      </c>
    </row>
    <row r="8393" spans="1:8" x14ac:dyDescent="0.3">
      <c r="A8393" s="34" t="str">
        <f>+LEFT(Tabla3[[#This Row],[id_detalle]],2)</f>
        <v>07</v>
      </c>
      <c r="B8393" s="46" t="str">
        <f>VLOOKUP((LEFT(Tabla3[[#This Row],[id_detalle]],2)),id_rubro[[id]:[Rubro]],2,0)</f>
        <v>TRANSPORTES Y ALMACENAMIENTO</v>
      </c>
      <c r="C8393" s="36" t="s">
        <v>1457</v>
      </c>
      <c r="D8393" s="45" t="str">
        <f>+Tabla3[[#This Row],[id_detalle]]&amp;" "&amp;VLOOKUP(Tabla3[[#This Row],[id_detalle]],rubro_detalle[[Código]:[Rubro Detalle]],2,0)</f>
        <v>07.00.281 Carga Aérea, Servicios y Transportes</v>
      </c>
      <c r="E8393" s="33">
        <f t="shared" si="1454"/>
        <v>28</v>
      </c>
      <c r="F8393" s="47" t="str">
        <f t="shared" si="1455"/>
        <v>07.00.281-28</v>
      </c>
      <c r="G8393" s="37" t="s">
        <v>7041</v>
      </c>
      <c r="H8393" s="37">
        <v>636</v>
      </c>
    </row>
    <row r="8394" spans="1:8" x14ac:dyDescent="0.3">
      <c r="A8394" s="34" t="str">
        <f>+LEFT(Tabla3[[#This Row],[id_detalle]],2)</f>
        <v>07</v>
      </c>
      <c r="B8394" s="46" t="str">
        <f>VLOOKUP((LEFT(Tabla3[[#This Row],[id_detalle]],2)),id_rubro[[id]:[Rubro]],2,0)</f>
        <v>TRANSPORTES Y ALMACENAMIENTO</v>
      </c>
      <c r="C8394" s="36" t="s">
        <v>1457</v>
      </c>
      <c r="D8394" s="45" t="str">
        <f>+Tabla3[[#This Row],[id_detalle]]&amp;" "&amp;VLOOKUP(Tabla3[[#This Row],[id_detalle]],rubro_detalle[[Código]:[Rubro Detalle]],2,0)</f>
        <v>07.00.281 Carga Aérea, Servicios y Transportes</v>
      </c>
      <c r="E8394" s="33">
        <f t="shared" si="1454"/>
        <v>29</v>
      </c>
      <c r="F8394" s="47" t="str">
        <f t="shared" si="1455"/>
        <v>07.00.281-29</v>
      </c>
      <c r="G8394" s="37" t="s">
        <v>7042</v>
      </c>
      <c r="H8394" s="37">
        <v>655</v>
      </c>
    </row>
    <row r="8395" spans="1:8" x14ac:dyDescent="0.3">
      <c r="A8395" s="34" t="str">
        <f>+LEFT(Tabla3[[#This Row],[id_detalle]],2)</f>
        <v>07</v>
      </c>
      <c r="B8395" s="46" t="str">
        <f>VLOOKUP((LEFT(Tabla3[[#This Row],[id_detalle]],2)),id_rubro[[id]:[Rubro]],2,0)</f>
        <v>TRANSPORTES Y ALMACENAMIENTO</v>
      </c>
      <c r="C8395" s="36" t="s">
        <v>1457</v>
      </c>
      <c r="D8395" s="45" t="str">
        <f>+Tabla3[[#This Row],[id_detalle]]&amp;" "&amp;VLOOKUP(Tabla3[[#This Row],[id_detalle]],rubro_detalle[[Código]:[Rubro Detalle]],2,0)</f>
        <v>07.00.281 Carga Aérea, Servicios y Transportes</v>
      </c>
      <c r="E8395" s="33">
        <f t="shared" si="1454"/>
        <v>30</v>
      </c>
      <c r="F8395" s="47" t="str">
        <f t="shared" si="1455"/>
        <v>07.00.281-30</v>
      </c>
      <c r="G8395" s="37" t="s">
        <v>7043</v>
      </c>
      <c r="H8395" s="37">
        <v>656</v>
      </c>
    </row>
    <row r="8396" spans="1:8" x14ac:dyDescent="0.3">
      <c r="A8396" s="34" t="str">
        <f>+LEFT(Tabla3[[#This Row],[id_detalle]],2)</f>
        <v>07</v>
      </c>
      <c r="B8396" s="46" t="str">
        <f>VLOOKUP((LEFT(Tabla3[[#This Row],[id_detalle]],2)),id_rubro[[id]:[Rubro]],2,0)</f>
        <v>TRANSPORTES Y ALMACENAMIENTO</v>
      </c>
      <c r="C8396" s="36" t="s">
        <v>1457</v>
      </c>
      <c r="D8396" s="45" t="str">
        <f>+Tabla3[[#This Row],[id_detalle]]&amp;" "&amp;VLOOKUP(Tabla3[[#This Row],[id_detalle]],rubro_detalle[[Código]:[Rubro Detalle]],2,0)</f>
        <v>07.00.281 Carga Aérea, Servicios y Transportes</v>
      </c>
      <c r="E8396" s="33">
        <f t="shared" si="1454"/>
        <v>31</v>
      </c>
      <c r="F8396" s="47" t="str">
        <f t="shared" si="1455"/>
        <v>07.00.281-31</v>
      </c>
      <c r="G8396" s="37" t="s">
        <v>6957</v>
      </c>
      <c r="H8396" s="37">
        <v>716</v>
      </c>
    </row>
    <row r="8397" spans="1:8" x14ac:dyDescent="0.3">
      <c r="A8397" s="34" t="str">
        <f>+LEFT(Tabla3[[#This Row],[id_detalle]],2)</f>
        <v>07</v>
      </c>
      <c r="B8397" s="46" t="str">
        <f>VLOOKUP((LEFT(Tabla3[[#This Row],[id_detalle]],2)),id_rubro[[id]:[Rubro]],2,0)</f>
        <v>TRANSPORTES Y ALMACENAMIENTO</v>
      </c>
      <c r="C8397" s="36" t="s">
        <v>1457</v>
      </c>
      <c r="D8397" s="45" t="str">
        <f>+Tabla3[[#This Row],[id_detalle]]&amp;" "&amp;VLOOKUP(Tabla3[[#This Row],[id_detalle]],rubro_detalle[[Código]:[Rubro Detalle]],2,0)</f>
        <v>07.00.281 Carga Aérea, Servicios y Transportes</v>
      </c>
      <c r="E8397" s="33">
        <f t="shared" si="1454"/>
        <v>32</v>
      </c>
      <c r="F8397" s="47" t="str">
        <f t="shared" si="1455"/>
        <v>07.00.281-32</v>
      </c>
      <c r="G8397" s="37" t="s">
        <v>7013</v>
      </c>
      <c r="H8397" s="37">
        <v>725</v>
      </c>
    </row>
    <row r="8398" spans="1:8" x14ac:dyDescent="0.3">
      <c r="A8398" s="34" t="str">
        <f>+LEFT(Tabla3[[#This Row],[id_detalle]],2)</f>
        <v>07</v>
      </c>
      <c r="B8398" s="46" t="str">
        <f>VLOOKUP((LEFT(Tabla3[[#This Row],[id_detalle]],2)),id_rubro[[id]:[Rubro]],2,0)</f>
        <v>TRANSPORTES Y ALMACENAMIENTO</v>
      </c>
      <c r="C8398" s="36" t="s">
        <v>1457</v>
      </c>
      <c r="D8398" s="45" t="str">
        <f>+Tabla3[[#This Row],[id_detalle]]&amp;" "&amp;VLOOKUP(Tabla3[[#This Row],[id_detalle]],rubro_detalle[[Código]:[Rubro Detalle]],2,0)</f>
        <v>07.00.281 Carga Aérea, Servicios y Transportes</v>
      </c>
      <c r="E8398" s="33">
        <f t="shared" si="1454"/>
        <v>33</v>
      </c>
      <c r="F8398" s="47" t="str">
        <f t="shared" si="1455"/>
        <v>07.00.281-33</v>
      </c>
      <c r="G8398" s="37" t="s">
        <v>7044</v>
      </c>
      <c r="H8398" s="37">
        <v>728</v>
      </c>
    </row>
    <row r="8399" spans="1:8" x14ac:dyDescent="0.3">
      <c r="A8399" s="34" t="str">
        <f>+LEFT(Tabla3[[#This Row],[id_detalle]],2)</f>
        <v>07</v>
      </c>
      <c r="B8399" s="46" t="str">
        <f>VLOOKUP((LEFT(Tabla3[[#This Row],[id_detalle]],2)),id_rubro[[id]:[Rubro]],2,0)</f>
        <v>TRANSPORTES Y ALMACENAMIENTO</v>
      </c>
      <c r="C8399" s="36" t="s">
        <v>1457</v>
      </c>
      <c r="D8399" s="45" t="str">
        <f>+Tabla3[[#This Row],[id_detalle]]&amp;" "&amp;VLOOKUP(Tabla3[[#This Row],[id_detalle]],rubro_detalle[[Código]:[Rubro Detalle]],2,0)</f>
        <v>07.00.281 Carga Aérea, Servicios y Transportes</v>
      </c>
      <c r="E8399" s="33">
        <f t="shared" si="1454"/>
        <v>34</v>
      </c>
      <c r="F8399" s="47" t="str">
        <f t="shared" si="1455"/>
        <v>07.00.281-34</v>
      </c>
      <c r="G8399" s="37" t="s">
        <v>7045</v>
      </c>
      <c r="H8399" s="37">
        <v>731</v>
      </c>
    </row>
    <row r="8400" spans="1:8" x14ac:dyDescent="0.3">
      <c r="A8400" s="34" t="str">
        <f>+LEFT(Tabla3[[#This Row],[id_detalle]],2)</f>
        <v>07</v>
      </c>
      <c r="B8400" s="46" t="str">
        <f>VLOOKUP((LEFT(Tabla3[[#This Row],[id_detalle]],2)),id_rubro[[id]:[Rubro]],2,0)</f>
        <v>TRANSPORTES Y ALMACENAMIENTO</v>
      </c>
      <c r="C8400" s="36" t="s">
        <v>1457</v>
      </c>
      <c r="D8400" s="45" t="str">
        <f>+Tabla3[[#This Row],[id_detalle]]&amp;" "&amp;VLOOKUP(Tabla3[[#This Row],[id_detalle]],rubro_detalle[[Código]:[Rubro Detalle]],2,0)</f>
        <v>07.00.281 Carga Aérea, Servicios y Transportes</v>
      </c>
      <c r="E8400" s="33">
        <f t="shared" si="1454"/>
        <v>35</v>
      </c>
      <c r="F8400" s="47" t="str">
        <f t="shared" si="1455"/>
        <v>07.00.281-35</v>
      </c>
      <c r="G8400" s="37" t="s">
        <v>7046</v>
      </c>
      <c r="H8400" s="37">
        <v>747</v>
      </c>
    </row>
    <row r="8401" spans="1:8" x14ac:dyDescent="0.3">
      <c r="A8401" s="34" t="str">
        <f>+LEFT(Tabla3[[#This Row],[id_detalle]],2)</f>
        <v>07</v>
      </c>
      <c r="B8401" s="46" t="str">
        <f>VLOOKUP((LEFT(Tabla3[[#This Row],[id_detalle]],2)),id_rubro[[id]:[Rubro]],2,0)</f>
        <v>TRANSPORTES Y ALMACENAMIENTO</v>
      </c>
      <c r="C8401" s="36" t="s">
        <v>1457</v>
      </c>
      <c r="D8401" s="45" t="str">
        <f>+Tabla3[[#This Row],[id_detalle]]&amp;" "&amp;VLOOKUP(Tabla3[[#This Row],[id_detalle]],rubro_detalle[[Código]:[Rubro Detalle]],2,0)</f>
        <v>07.00.281 Carga Aérea, Servicios y Transportes</v>
      </c>
      <c r="E8401" s="33">
        <f t="shared" si="1454"/>
        <v>36</v>
      </c>
      <c r="F8401" s="47" t="str">
        <f t="shared" si="1455"/>
        <v>07.00.281-36</v>
      </c>
      <c r="G8401" s="38" t="s">
        <v>7047</v>
      </c>
      <c r="H8401" s="38">
        <v>817</v>
      </c>
    </row>
    <row r="8402" spans="1:8" x14ac:dyDescent="0.3">
      <c r="A8402" s="34" t="str">
        <f>+LEFT(Tabla3[[#This Row],[id_detalle]],2)</f>
        <v>07</v>
      </c>
      <c r="B8402" s="46" t="str">
        <f>VLOOKUP((LEFT(Tabla3[[#This Row],[id_detalle]],2)),id_rubro[[id]:[Rubro]],2,0)</f>
        <v>TRANSPORTES Y ALMACENAMIENTO</v>
      </c>
      <c r="C8402" s="36" t="s">
        <v>1457</v>
      </c>
      <c r="D8402" s="45" t="str">
        <f>+Tabla3[[#This Row],[id_detalle]]&amp;" "&amp;VLOOKUP(Tabla3[[#This Row],[id_detalle]],rubro_detalle[[Código]:[Rubro Detalle]],2,0)</f>
        <v>07.00.281 Carga Aérea, Servicios y Transportes</v>
      </c>
      <c r="E8402" s="33">
        <f t="shared" si="1454"/>
        <v>37</v>
      </c>
      <c r="F8402" s="47" t="str">
        <f t="shared" si="1455"/>
        <v>07.00.281-37</v>
      </c>
      <c r="G8402" s="37" t="s">
        <v>7048</v>
      </c>
      <c r="H8402" s="37">
        <v>825</v>
      </c>
    </row>
    <row r="8403" spans="1:8" x14ac:dyDescent="0.3">
      <c r="A8403" s="34" t="str">
        <f>+LEFT(Tabla3[[#This Row],[id_detalle]],2)</f>
        <v>07</v>
      </c>
      <c r="B8403" s="46" t="str">
        <f>VLOOKUP((LEFT(Tabla3[[#This Row],[id_detalle]],2)),id_rubro[[id]:[Rubro]],2,0)</f>
        <v>TRANSPORTES Y ALMACENAMIENTO</v>
      </c>
      <c r="C8403" s="36" t="s">
        <v>1457</v>
      </c>
      <c r="D8403" s="45" t="str">
        <f>+Tabla3[[#This Row],[id_detalle]]&amp;" "&amp;VLOOKUP(Tabla3[[#This Row],[id_detalle]],rubro_detalle[[Código]:[Rubro Detalle]],2,0)</f>
        <v>07.00.281 Carga Aérea, Servicios y Transportes</v>
      </c>
      <c r="E8403" s="33">
        <f t="shared" si="1454"/>
        <v>38</v>
      </c>
      <c r="F8403" s="47" t="str">
        <f t="shared" si="1455"/>
        <v>07.00.281-38</v>
      </c>
      <c r="G8403" s="37" t="s">
        <v>7049</v>
      </c>
      <c r="H8403" s="37">
        <v>847</v>
      </c>
    </row>
    <row r="8404" spans="1:8" x14ac:dyDescent="0.3">
      <c r="A8404" s="34" t="str">
        <f>+LEFT(Tabla3[[#This Row],[id_detalle]],2)</f>
        <v>07</v>
      </c>
      <c r="B8404" s="46" t="str">
        <f>VLOOKUP((LEFT(Tabla3[[#This Row],[id_detalle]],2)),id_rubro[[id]:[Rubro]],2,0)</f>
        <v>TRANSPORTES Y ALMACENAMIENTO</v>
      </c>
      <c r="C8404" s="36" t="s">
        <v>1459</v>
      </c>
      <c r="D8404" s="45" t="str">
        <f>+Tabla3[[#This Row],[id_detalle]]&amp;" "&amp;VLOOKUP(Tabla3[[#This Row],[id_detalle]],rubro_detalle[[Código]:[Rubro Detalle]],2,0)</f>
        <v>07.00.301 Carga Marítima, Servicios y Transportes</v>
      </c>
      <c r="E8404" s="33">
        <f>+IF(D8404=D8403,E8403+1,1)</f>
        <v>1</v>
      </c>
      <c r="F8404" s="47" t="str">
        <f>+LEFT(D8404,9)&amp;"-"&amp;E8404</f>
        <v>07.00.301-1</v>
      </c>
      <c r="G8404" s="37" t="s">
        <v>7050</v>
      </c>
      <c r="H8404" s="37">
        <v>153</v>
      </c>
    </row>
    <row r="8405" spans="1:8" x14ac:dyDescent="0.3">
      <c r="A8405" s="34" t="str">
        <f>+LEFT(Tabla3[[#This Row],[id_detalle]],2)</f>
        <v>07</v>
      </c>
      <c r="B8405" s="46" t="str">
        <f>VLOOKUP((LEFT(Tabla3[[#This Row],[id_detalle]],2)),id_rubro[[id]:[Rubro]],2,0)</f>
        <v>TRANSPORTES Y ALMACENAMIENTO</v>
      </c>
      <c r="C8405" s="36" t="s">
        <v>1459</v>
      </c>
      <c r="D8405" s="45" t="str">
        <f>+Tabla3[[#This Row],[id_detalle]]&amp;" "&amp;VLOOKUP(Tabla3[[#This Row],[id_detalle]],rubro_detalle[[Código]:[Rubro Detalle]],2,0)</f>
        <v>07.00.301 Carga Marítima, Servicios y Transportes</v>
      </c>
      <c r="E8405" s="33">
        <f>+IF(D8405=D8404,E8404+1,1)</f>
        <v>2</v>
      </c>
      <c r="F8405" s="47" t="str">
        <f>+LEFT(D8405,9)&amp;"-"&amp;E8405</f>
        <v>07.00.301-2</v>
      </c>
      <c r="G8405" s="37" t="s">
        <v>7051</v>
      </c>
      <c r="H8405" s="37">
        <v>153</v>
      </c>
    </row>
    <row r="8406" spans="1:8" x14ac:dyDescent="0.3">
      <c r="A8406" s="34" t="str">
        <f>+LEFT(Tabla3[[#This Row],[id_detalle]],2)</f>
        <v>07</v>
      </c>
      <c r="B8406" s="46" t="str">
        <f>VLOOKUP((LEFT(Tabla3[[#This Row],[id_detalle]],2)),id_rubro[[id]:[Rubro]],2,0)</f>
        <v>TRANSPORTES Y ALMACENAMIENTO</v>
      </c>
      <c r="C8406" s="36" t="s">
        <v>1459</v>
      </c>
      <c r="D8406" s="45" t="str">
        <f>+Tabla3[[#This Row],[id_detalle]]&amp;" "&amp;VLOOKUP(Tabla3[[#This Row],[id_detalle]],rubro_detalle[[Código]:[Rubro Detalle]],2,0)</f>
        <v>07.00.301 Carga Marítima, Servicios y Transportes</v>
      </c>
      <c r="E8406" s="33">
        <f>+IF(D8406=D8405,E8405+1,1)</f>
        <v>3</v>
      </c>
      <c r="F8406" s="47" t="str">
        <f>+LEFT(D8406,9)&amp;"-"&amp;E8406</f>
        <v>07.00.301-3</v>
      </c>
      <c r="G8406" s="37" t="s">
        <v>6949</v>
      </c>
      <c r="H8406" s="37">
        <v>174</v>
      </c>
    </row>
    <row r="8407" spans="1:8" x14ac:dyDescent="0.3">
      <c r="A8407" s="34" t="str">
        <f>+LEFT(Tabla3[[#This Row],[id_detalle]],2)</f>
        <v>07</v>
      </c>
      <c r="B8407" s="46" t="str">
        <f>VLOOKUP((LEFT(Tabla3[[#This Row],[id_detalle]],2)),id_rubro[[id]:[Rubro]],2,0)</f>
        <v>TRANSPORTES Y ALMACENAMIENTO</v>
      </c>
      <c r="C8407" s="36" t="s">
        <v>1459</v>
      </c>
      <c r="D8407" s="45" t="str">
        <f>+Tabla3[[#This Row],[id_detalle]]&amp;" "&amp;VLOOKUP(Tabla3[[#This Row],[id_detalle]],rubro_detalle[[Código]:[Rubro Detalle]],2,0)</f>
        <v>07.00.301 Carga Marítima, Servicios y Transportes</v>
      </c>
      <c r="E8407" s="33">
        <f t="shared" ref="E8407:E8409" si="1456">+IF(D8407=D8406,E8406+1,1)</f>
        <v>4</v>
      </c>
      <c r="F8407" s="47" t="str">
        <f t="shared" ref="F8407:F8409" si="1457">+LEFT(D8407,9)&amp;"-"&amp;E8407</f>
        <v>07.00.301-4</v>
      </c>
      <c r="G8407" s="37" t="s">
        <v>7052</v>
      </c>
      <c r="H8407" s="37">
        <v>175</v>
      </c>
    </row>
    <row r="8408" spans="1:8" x14ac:dyDescent="0.3">
      <c r="A8408" s="34" t="str">
        <f>+LEFT(Tabla3[[#This Row],[id_detalle]],2)</f>
        <v>07</v>
      </c>
      <c r="B8408" s="46" t="str">
        <f>VLOOKUP((LEFT(Tabla3[[#This Row],[id_detalle]],2)),id_rubro[[id]:[Rubro]],2,0)</f>
        <v>TRANSPORTES Y ALMACENAMIENTO</v>
      </c>
      <c r="C8408" s="36" t="s">
        <v>1459</v>
      </c>
      <c r="D8408" s="45" t="str">
        <f>+Tabla3[[#This Row],[id_detalle]]&amp;" "&amp;VLOOKUP(Tabla3[[#This Row],[id_detalle]],rubro_detalle[[Código]:[Rubro Detalle]],2,0)</f>
        <v>07.00.301 Carga Marítima, Servicios y Transportes</v>
      </c>
      <c r="E8408" s="33">
        <f t="shared" si="1456"/>
        <v>5</v>
      </c>
      <c r="F8408" s="47" t="str">
        <f t="shared" si="1457"/>
        <v>07.00.301-5</v>
      </c>
      <c r="G8408" s="37" t="s">
        <v>6951</v>
      </c>
      <c r="H8408" s="37">
        <v>188</v>
      </c>
    </row>
    <row r="8409" spans="1:8" x14ac:dyDescent="0.3">
      <c r="A8409" s="34" t="str">
        <f>+LEFT(Tabla3[[#This Row],[id_detalle]],2)</f>
        <v>07</v>
      </c>
      <c r="B8409" s="46" t="str">
        <f>VLOOKUP((LEFT(Tabla3[[#This Row],[id_detalle]],2)),id_rubro[[id]:[Rubro]],2,0)</f>
        <v>TRANSPORTES Y ALMACENAMIENTO</v>
      </c>
      <c r="C8409" s="36" t="s">
        <v>1459</v>
      </c>
      <c r="D8409" s="45" t="str">
        <f>+Tabla3[[#This Row],[id_detalle]]&amp;" "&amp;VLOOKUP(Tabla3[[#This Row],[id_detalle]],rubro_detalle[[Código]:[Rubro Detalle]],2,0)</f>
        <v>07.00.301 Carga Marítima, Servicios y Transportes</v>
      </c>
      <c r="E8409" s="33">
        <f t="shared" si="1456"/>
        <v>6</v>
      </c>
      <c r="F8409" s="47" t="str">
        <f t="shared" si="1457"/>
        <v>07.00.301-6</v>
      </c>
      <c r="G8409" s="37" t="s">
        <v>7053</v>
      </c>
      <c r="H8409" s="37">
        <v>243</v>
      </c>
    </row>
    <row r="8410" spans="1:8" x14ac:dyDescent="0.3">
      <c r="A8410" s="34" t="str">
        <f>+LEFT(Tabla3[[#This Row],[id_detalle]],2)</f>
        <v>07</v>
      </c>
      <c r="B8410" s="46" t="str">
        <f>VLOOKUP((LEFT(Tabla3[[#This Row],[id_detalle]],2)),id_rubro[[id]:[Rubro]],2,0)</f>
        <v>TRANSPORTES Y ALMACENAMIENTO</v>
      </c>
      <c r="C8410" s="36" t="s">
        <v>1459</v>
      </c>
      <c r="D8410" s="45" t="str">
        <f>+Tabla3[[#This Row],[id_detalle]]&amp;" "&amp;VLOOKUP(Tabla3[[#This Row],[id_detalle]],rubro_detalle[[Código]:[Rubro Detalle]],2,0)</f>
        <v>07.00.301 Carga Marítima, Servicios y Transportes</v>
      </c>
      <c r="E8410" s="33">
        <f t="shared" ref="E8410:E8415" si="1458">+IF(D8410=D8409,E8409+1,1)</f>
        <v>7</v>
      </c>
      <c r="F8410" s="47" t="str">
        <f t="shared" ref="F8410:F8415" si="1459">+LEFT(D8410,9)&amp;"-"&amp;E8410</f>
        <v>07.00.301-7</v>
      </c>
      <c r="G8410" s="37" t="s">
        <v>7023</v>
      </c>
      <c r="H8410" s="37">
        <v>287</v>
      </c>
    </row>
    <row r="8411" spans="1:8" x14ac:dyDescent="0.3">
      <c r="A8411" s="34" t="str">
        <f>+LEFT(Tabla3[[#This Row],[id_detalle]],2)</f>
        <v>07</v>
      </c>
      <c r="B8411" s="46" t="str">
        <f>VLOOKUP((LEFT(Tabla3[[#This Row],[id_detalle]],2)),id_rubro[[id]:[Rubro]],2,0)</f>
        <v>TRANSPORTES Y ALMACENAMIENTO</v>
      </c>
      <c r="C8411" s="36" t="s">
        <v>1459</v>
      </c>
      <c r="D8411" s="45" t="str">
        <f>+Tabla3[[#This Row],[id_detalle]]&amp;" "&amp;VLOOKUP(Tabla3[[#This Row],[id_detalle]],rubro_detalle[[Código]:[Rubro Detalle]],2,0)</f>
        <v>07.00.301 Carga Marítima, Servicios y Transportes</v>
      </c>
      <c r="E8411" s="33">
        <f t="shared" si="1458"/>
        <v>8</v>
      </c>
      <c r="F8411" s="47" t="str">
        <f t="shared" si="1459"/>
        <v>07.00.301-8</v>
      </c>
      <c r="G8411" s="37" t="s">
        <v>7054</v>
      </c>
      <c r="H8411" s="37">
        <v>300</v>
      </c>
    </row>
    <row r="8412" spans="1:8" x14ac:dyDescent="0.3">
      <c r="A8412" s="34" t="str">
        <f>+LEFT(Tabla3[[#This Row],[id_detalle]],2)</f>
        <v>07</v>
      </c>
      <c r="B8412" s="46" t="str">
        <f>VLOOKUP((LEFT(Tabla3[[#This Row],[id_detalle]],2)),id_rubro[[id]:[Rubro]],2,0)</f>
        <v>TRANSPORTES Y ALMACENAMIENTO</v>
      </c>
      <c r="C8412" s="36" t="s">
        <v>1459</v>
      </c>
      <c r="D8412" s="45" t="str">
        <f>+Tabla3[[#This Row],[id_detalle]]&amp;" "&amp;VLOOKUP(Tabla3[[#This Row],[id_detalle]],rubro_detalle[[Código]:[Rubro Detalle]],2,0)</f>
        <v>07.00.301 Carga Marítima, Servicios y Transportes</v>
      </c>
      <c r="E8412" s="33">
        <f t="shared" si="1458"/>
        <v>9</v>
      </c>
      <c r="F8412" s="47" t="str">
        <f t="shared" si="1459"/>
        <v>07.00.301-9</v>
      </c>
      <c r="G8412" s="37" t="s">
        <v>7055</v>
      </c>
      <c r="H8412" s="37">
        <v>335</v>
      </c>
    </row>
    <row r="8413" spans="1:8" x14ac:dyDescent="0.3">
      <c r="A8413" s="34" t="str">
        <f>+LEFT(Tabla3[[#This Row],[id_detalle]],2)</f>
        <v>07</v>
      </c>
      <c r="B8413" s="46" t="str">
        <f>VLOOKUP((LEFT(Tabla3[[#This Row],[id_detalle]],2)),id_rubro[[id]:[Rubro]],2,0)</f>
        <v>TRANSPORTES Y ALMACENAMIENTO</v>
      </c>
      <c r="C8413" s="36" t="s">
        <v>1459</v>
      </c>
      <c r="D8413" s="45" t="str">
        <f>+Tabla3[[#This Row],[id_detalle]]&amp;" "&amp;VLOOKUP(Tabla3[[#This Row],[id_detalle]],rubro_detalle[[Código]:[Rubro Detalle]],2,0)</f>
        <v>07.00.301 Carga Marítima, Servicios y Transportes</v>
      </c>
      <c r="E8413" s="33">
        <f t="shared" si="1458"/>
        <v>10</v>
      </c>
      <c r="F8413" s="47" t="str">
        <f t="shared" si="1459"/>
        <v>07.00.301-10</v>
      </c>
      <c r="G8413" s="38" t="s">
        <v>7056</v>
      </c>
      <c r="H8413" s="38">
        <v>336</v>
      </c>
    </row>
    <row r="8414" spans="1:8" x14ac:dyDescent="0.3">
      <c r="A8414" s="34" t="str">
        <f>+LEFT(Tabla3[[#This Row],[id_detalle]],2)</f>
        <v>07</v>
      </c>
      <c r="B8414" s="46" t="str">
        <f>VLOOKUP((LEFT(Tabla3[[#This Row],[id_detalle]],2)),id_rubro[[id]:[Rubro]],2,0)</f>
        <v>TRANSPORTES Y ALMACENAMIENTO</v>
      </c>
      <c r="C8414" s="36" t="s">
        <v>1459</v>
      </c>
      <c r="D8414" s="45" t="str">
        <f>+Tabla3[[#This Row],[id_detalle]]&amp;" "&amp;VLOOKUP(Tabla3[[#This Row],[id_detalle]],rubro_detalle[[Código]:[Rubro Detalle]],2,0)</f>
        <v>07.00.301 Carga Marítima, Servicios y Transportes</v>
      </c>
      <c r="E8414" s="33">
        <f t="shared" si="1458"/>
        <v>11</v>
      </c>
      <c r="F8414" s="47" t="str">
        <f t="shared" si="1459"/>
        <v>07.00.301-11</v>
      </c>
      <c r="G8414" s="37" t="s">
        <v>7025</v>
      </c>
      <c r="H8414" s="37">
        <v>367</v>
      </c>
    </row>
    <row r="8415" spans="1:8" x14ac:dyDescent="0.3">
      <c r="A8415" s="34" t="str">
        <f>+LEFT(Tabla3[[#This Row],[id_detalle]],2)</f>
        <v>07</v>
      </c>
      <c r="B8415" s="46" t="str">
        <f>VLOOKUP((LEFT(Tabla3[[#This Row],[id_detalle]],2)),id_rubro[[id]:[Rubro]],2,0)</f>
        <v>TRANSPORTES Y ALMACENAMIENTO</v>
      </c>
      <c r="C8415" s="36" t="s">
        <v>1459</v>
      </c>
      <c r="D8415" s="45" t="str">
        <f>+Tabla3[[#This Row],[id_detalle]]&amp;" "&amp;VLOOKUP(Tabla3[[#This Row],[id_detalle]],rubro_detalle[[Código]:[Rubro Detalle]],2,0)</f>
        <v>07.00.301 Carga Marítima, Servicios y Transportes</v>
      </c>
      <c r="E8415" s="33">
        <f t="shared" si="1458"/>
        <v>12</v>
      </c>
      <c r="F8415" s="47" t="str">
        <f t="shared" si="1459"/>
        <v>07.00.301-12</v>
      </c>
      <c r="G8415" s="37" t="s">
        <v>7057</v>
      </c>
      <c r="H8415" s="37">
        <v>369</v>
      </c>
    </row>
    <row r="8416" spans="1:8" x14ac:dyDescent="0.3">
      <c r="A8416" s="34" t="str">
        <f>+LEFT(Tabla3[[#This Row],[id_detalle]],2)</f>
        <v>07</v>
      </c>
      <c r="B8416" s="46" t="str">
        <f>VLOOKUP((LEFT(Tabla3[[#This Row],[id_detalle]],2)),id_rubro[[id]:[Rubro]],2,0)</f>
        <v>TRANSPORTES Y ALMACENAMIENTO</v>
      </c>
      <c r="C8416" s="36" t="s">
        <v>1459</v>
      </c>
      <c r="D8416" s="45" t="str">
        <f>+Tabla3[[#This Row],[id_detalle]]&amp;" "&amp;VLOOKUP(Tabla3[[#This Row],[id_detalle]],rubro_detalle[[Código]:[Rubro Detalle]],2,0)</f>
        <v>07.00.301 Carga Marítima, Servicios y Transportes</v>
      </c>
      <c r="E8416" s="33">
        <f t="shared" ref="E8416:E8427" si="1460">+IF(D8416=D8415,E8415+1,1)</f>
        <v>13</v>
      </c>
      <c r="F8416" s="47" t="str">
        <f t="shared" ref="F8416:F8427" si="1461">+LEFT(D8416,9)&amp;"-"&amp;E8416</f>
        <v>07.00.301-13</v>
      </c>
      <c r="G8416" s="37" t="s">
        <v>7028</v>
      </c>
      <c r="H8416" s="37">
        <v>374</v>
      </c>
    </row>
    <row r="8417" spans="1:8" x14ac:dyDescent="0.3">
      <c r="A8417" s="34" t="str">
        <f>+LEFT(Tabla3[[#This Row],[id_detalle]],2)</f>
        <v>07</v>
      </c>
      <c r="B8417" s="46" t="str">
        <f>VLOOKUP((LEFT(Tabla3[[#This Row],[id_detalle]],2)),id_rubro[[id]:[Rubro]],2,0)</f>
        <v>TRANSPORTES Y ALMACENAMIENTO</v>
      </c>
      <c r="C8417" s="36" t="s">
        <v>1459</v>
      </c>
      <c r="D8417" s="45" t="str">
        <f>+Tabla3[[#This Row],[id_detalle]]&amp;" "&amp;VLOOKUP(Tabla3[[#This Row],[id_detalle]],rubro_detalle[[Código]:[Rubro Detalle]],2,0)</f>
        <v>07.00.301 Carga Marítima, Servicios y Transportes</v>
      </c>
      <c r="E8417" s="33">
        <f t="shared" si="1460"/>
        <v>14</v>
      </c>
      <c r="F8417" s="47" t="str">
        <f t="shared" si="1461"/>
        <v>07.00.301-14</v>
      </c>
      <c r="G8417" s="37" t="s">
        <v>6954</v>
      </c>
      <c r="H8417" s="37">
        <v>418</v>
      </c>
    </row>
    <row r="8418" spans="1:8" x14ac:dyDescent="0.3">
      <c r="A8418" s="34" t="str">
        <f>+LEFT(Tabla3[[#This Row],[id_detalle]],2)</f>
        <v>07</v>
      </c>
      <c r="B8418" s="46" t="str">
        <f>VLOOKUP((LEFT(Tabla3[[#This Row],[id_detalle]],2)),id_rubro[[id]:[Rubro]],2,0)</f>
        <v>TRANSPORTES Y ALMACENAMIENTO</v>
      </c>
      <c r="C8418" s="36" t="s">
        <v>1459</v>
      </c>
      <c r="D8418" s="45" t="str">
        <f>+Tabla3[[#This Row],[id_detalle]]&amp;" "&amp;VLOOKUP(Tabla3[[#This Row],[id_detalle]],rubro_detalle[[Código]:[Rubro Detalle]],2,0)</f>
        <v>07.00.301 Carga Marítima, Servicios y Transportes</v>
      </c>
      <c r="E8418" s="33">
        <f t="shared" si="1460"/>
        <v>15</v>
      </c>
      <c r="F8418" s="47" t="str">
        <f t="shared" si="1461"/>
        <v>07.00.301-15</v>
      </c>
      <c r="G8418" s="37" t="s">
        <v>7033</v>
      </c>
      <c r="H8418" s="37">
        <v>468</v>
      </c>
    </row>
    <row r="8419" spans="1:8" x14ac:dyDescent="0.3">
      <c r="A8419" s="34" t="str">
        <f>+LEFT(Tabla3[[#This Row],[id_detalle]],2)</f>
        <v>07</v>
      </c>
      <c r="B8419" s="46" t="str">
        <f>VLOOKUP((LEFT(Tabla3[[#This Row],[id_detalle]],2)),id_rubro[[id]:[Rubro]],2,0)</f>
        <v>TRANSPORTES Y ALMACENAMIENTO</v>
      </c>
      <c r="C8419" s="36" t="s">
        <v>1459</v>
      </c>
      <c r="D8419" s="45" t="str">
        <f>+Tabla3[[#This Row],[id_detalle]]&amp;" "&amp;VLOOKUP(Tabla3[[#This Row],[id_detalle]],rubro_detalle[[Código]:[Rubro Detalle]],2,0)</f>
        <v>07.00.301 Carga Marítima, Servicios y Transportes</v>
      </c>
      <c r="E8419" s="33">
        <f t="shared" si="1460"/>
        <v>16</v>
      </c>
      <c r="F8419" s="47" t="str">
        <f t="shared" si="1461"/>
        <v>07.00.301-16</v>
      </c>
      <c r="G8419" s="37" t="s">
        <v>7058</v>
      </c>
      <c r="H8419" s="37">
        <v>468</v>
      </c>
    </row>
    <row r="8420" spans="1:8" x14ac:dyDescent="0.3">
      <c r="A8420" s="34" t="str">
        <f>+LEFT(Tabla3[[#This Row],[id_detalle]],2)</f>
        <v>07</v>
      </c>
      <c r="B8420" s="46" t="str">
        <f>VLOOKUP((LEFT(Tabla3[[#This Row],[id_detalle]],2)),id_rubro[[id]:[Rubro]],2,0)</f>
        <v>TRANSPORTES Y ALMACENAMIENTO</v>
      </c>
      <c r="C8420" s="36" t="s">
        <v>1459</v>
      </c>
      <c r="D8420" s="45" t="str">
        <f>+Tabla3[[#This Row],[id_detalle]]&amp;" "&amp;VLOOKUP(Tabla3[[#This Row],[id_detalle]],rubro_detalle[[Código]:[Rubro Detalle]],2,0)</f>
        <v>07.00.301 Carga Marítima, Servicios y Transportes</v>
      </c>
      <c r="E8420" s="33">
        <f t="shared" si="1460"/>
        <v>17</v>
      </c>
      <c r="F8420" s="47" t="str">
        <f t="shared" si="1461"/>
        <v>07.00.301-17</v>
      </c>
      <c r="G8420" s="37" t="s">
        <v>7009</v>
      </c>
      <c r="H8420" s="37">
        <v>477</v>
      </c>
    </row>
    <row r="8421" spans="1:8" x14ac:dyDescent="0.3">
      <c r="A8421" s="34" t="str">
        <f>+LEFT(Tabla3[[#This Row],[id_detalle]],2)</f>
        <v>07</v>
      </c>
      <c r="B8421" s="46" t="str">
        <f>VLOOKUP((LEFT(Tabla3[[#This Row],[id_detalle]],2)),id_rubro[[id]:[Rubro]],2,0)</f>
        <v>TRANSPORTES Y ALMACENAMIENTO</v>
      </c>
      <c r="C8421" s="36" t="s">
        <v>1459</v>
      </c>
      <c r="D8421" s="45" t="str">
        <f>+Tabla3[[#This Row],[id_detalle]]&amp;" "&amp;VLOOKUP(Tabla3[[#This Row],[id_detalle]],rubro_detalle[[Código]:[Rubro Detalle]],2,0)</f>
        <v>07.00.301 Carga Marítima, Servicios y Transportes</v>
      </c>
      <c r="E8421" s="33">
        <f t="shared" si="1460"/>
        <v>18</v>
      </c>
      <c r="F8421" s="47" t="str">
        <f t="shared" si="1461"/>
        <v>07.00.301-18</v>
      </c>
      <c r="G8421" s="37" t="s">
        <v>7034</v>
      </c>
      <c r="H8421" s="37">
        <v>481</v>
      </c>
    </row>
    <row r="8422" spans="1:8" x14ac:dyDescent="0.3">
      <c r="A8422" s="34" t="str">
        <f>+LEFT(Tabla3[[#This Row],[id_detalle]],2)</f>
        <v>07</v>
      </c>
      <c r="B8422" s="46" t="str">
        <f>VLOOKUP((LEFT(Tabla3[[#This Row],[id_detalle]],2)),id_rubro[[id]:[Rubro]],2,0)</f>
        <v>TRANSPORTES Y ALMACENAMIENTO</v>
      </c>
      <c r="C8422" s="36" t="s">
        <v>1459</v>
      </c>
      <c r="D8422" s="45" t="str">
        <f>+Tabla3[[#This Row],[id_detalle]]&amp;" "&amp;VLOOKUP(Tabla3[[#This Row],[id_detalle]],rubro_detalle[[Código]:[Rubro Detalle]],2,0)</f>
        <v>07.00.301 Carga Marítima, Servicios y Transportes</v>
      </c>
      <c r="E8422" s="33">
        <f t="shared" si="1460"/>
        <v>19</v>
      </c>
      <c r="F8422" s="47" t="str">
        <f t="shared" si="1461"/>
        <v>07.00.301-19</v>
      </c>
      <c r="G8422" s="37" t="s">
        <v>7059</v>
      </c>
      <c r="H8422" s="37">
        <v>486</v>
      </c>
    </row>
    <row r="8423" spans="1:8" x14ac:dyDescent="0.3">
      <c r="A8423" s="34" t="str">
        <f>+LEFT(Tabla3[[#This Row],[id_detalle]],2)</f>
        <v>07</v>
      </c>
      <c r="B8423" s="46" t="str">
        <f>VLOOKUP((LEFT(Tabla3[[#This Row],[id_detalle]],2)),id_rubro[[id]:[Rubro]],2,0)</f>
        <v>TRANSPORTES Y ALMACENAMIENTO</v>
      </c>
      <c r="C8423" s="36" t="s">
        <v>1459</v>
      </c>
      <c r="D8423" s="45" t="str">
        <f>+Tabla3[[#This Row],[id_detalle]]&amp;" "&amp;VLOOKUP(Tabla3[[#This Row],[id_detalle]],rubro_detalle[[Código]:[Rubro Detalle]],2,0)</f>
        <v>07.00.301 Carga Marítima, Servicios y Transportes</v>
      </c>
      <c r="E8423" s="33">
        <f t="shared" si="1460"/>
        <v>20</v>
      </c>
      <c r="F8423" s="47" t="str">
        <f t="shared" si="1461"/>
        <v>07.00.301-20</v>
      </c>
      <c r="G8423" s="37" t="s">
        <v>7060</v>
      </c>
      <c r="H8423" s="37">
        <v>566</v>
      </c>
    </row>
    <row r="8424" spans="1:8" x14ac:dyDescent="0.3">
      <c r="A8424" s="34" t="str">
        <f>+LEFT(Tabla3[[#This Row],[id_detalle]],2)</f>
        <v>07</v>
      </c>
      <c r="B8424" s="46" t="str">
        <f>VLOOKUP((LEFT(Tabla3[[#This Row],[id_detalle]],2)),id_rubro[[id]:[Rubro]],2,0)</f>
        <v>TRANSPORTES Y ALMACENAMIENTO</v>
      </c>
      <c r="C8424" s="36" t="s">
        <v>1459</v>
      </c>
      <c r="D8424" s="45" t="str">
        <f>+Tabla3[[#This Row],[id_detalle]]&amp;" "&amp;VLOOKUP(Tabla3[[#This Row],[id_detalle]],rubro_detalle[[Código]:[Rubro Detalle]],2,0)</f>
        <v>07.00.301 Carga Marítima, Servicios y Transportes</v>
      </c>
      <c r="E8424" s="33">
        <f t="shared" si="1460"/>
        <v>21</v>
      </c>
      <c r="F8424" s="47" t="str">
        <f t="shared" si="1461"/>
        <v>07.00.301-21</v>
      </c>
      <c r="G8424" s="37" t="s">
        <v>7036</v>
      </c>
      <c r="H8424" s="37">
        <v>571</v>
      </c>
    </row>
    <row r="8425" spans="1:8" x14ac:dyDescent="0.3">
      <c r="A8425" s="34" t="str">
        <f>+LEFT(Tabla3[[#This Row],[id_detalle]],2)</f>
        <v>07</v>
      </c>
      <c r="B8425" s="46" t="str">
        <f>VLOOKUP((LEFT(Tabla3[[#This Row],[id_detalle]],2)),id_rubro[[id]:[Rubro]],2,0)</f>
        <v>TRANSPORTES Y ALMACENAMIENTO</v>
      </c>
      <c r="C8425" s="36" t="s">
        <v>1459</v>
      </c>
      <c r="D8425" s="45" t="str">
        <f>+Tabla3[[#This Row],[id_detalle]]&amp;" "&amp;VLOOKUP(Tabla3[[#This Row],[id_detalle]],rubro_detalle[[Código]:[Rubro Detalle]],2,0)</f>
        <v>07.00.301 Carga Marítima, Servicios y Transportes</v>
      </c>
      <c r="E8425" s="33">
        <f t="shared" si="1460"/>
        <v>22</v>
      </c>
      <c r="F8425" s="47" t="str">
        <f t="shared" si="1461"/>
        <v>07.00.301-22</v>
      </c>
      <c r="G8425" s="37" t="s">
        <v>7061</v>
      </c>
      <c r="H8425" s="37">
        <v>594</v>
      </c>
    </row>
    <row r="8426" spans="1:8" x14ac:dyDescent="0.3">
      <c r="A8426" s="34" t="str">
        <f>+LEFT(Tabla3[[#This Row],[id_detalle]],2)</f>
        <v>07</v>
      </c>
      <c r="B8426" s="46" t="str">
        <f>VLOOKUP((LEFT(Tabla3[[#This Row],[id_detalle]],2)),id_rubro[[id]:[Rubro]],2,0)</f>
        <v>TRANSPORTES Y ALMACENAMIENTO</v>
      </c>
      <c r="C8426" s="36" t="s">
        <v>1459</v>
      </c>
      <c r="D8426" s="45" t="str">
        <f>+Tabla3[[#This Row],[id_detalle]]&amp;" "&amp;VLOOKUP(Tabla3[[#This Row],[id_detalle]],rubro_detalle[[Código]:[Rubro Detalle]],2,0)</f>
        <v>07.00.301 Carga Marítima, Servicios y Transportes</v>
      </c>
      <c r="E8426" s="33">
        <f t="shared" si="1460"/>
        <v>23</v>
      </c>
      <c r="F8426" s="47" t="str">
        <f t="shared" si="1461"/>
        <v>07.00.301-23</v>
      </c>
      <c r="G8426" s="37" t="s">
        <v>7062</v>
      </c>
      <c r="H8426" s="37">
        <v>606</v>
      </c>
    </row>
    <row r="8427" spans="1:8" x14ac:dyDescent="0.3">
      <c r="A8427" s="34" t="str">
        <f>+LEFT(Tabla3[[#This Row],[id_detalle]],2)</f>
        <v>07</v>
      </c>
      <c r="B8427" s="46" t="str">
        <f>VLOOKUP((LEFT(Tabla3[[#This Row],[id_detalle]],2)),id_rubro[[id]:[Rubro]],2,0)</f>
        <v>TRANSPORTES Y ALMACENAMIENTO</v>
      </c>
      <c r="C8427" s="36" t="s">
        <v>1459</v>
      </c>
      <c r="D8427" s="45" t="str">
        <f>+Tabla3[[#This Row],[id_detalle]]&amp;" "&amp;VLOOKUP(Tabla3[[#This Row],[id_detalle]],rubro_detalle[[Código]:[Rubro Detalle]],2,0)</f>
        <v>07.00.301 Carga Marítima, Servicios y Transportes</v>
      </c>
      <c r="E8427" s="33">
        <f t="shared" si="1460"/>
        <v>24</v>
      </c>
      <c r="F8427" s="47" t="str">
        <f t="shared" si="1461"/>
        <v>07.00.301-24</v>
      </c>
      <c r="G8427" s="37" t="s">
        <v>7063</v>
      </c>
      <c r="H8427" s="37">
        <v>635</v>
      </c>
    </row>
    <row r="8428" spans="1:8" x14ac:dyDescent="0.3">
      <c r="A8428" s="34" t="str">
        <f>+LEFT(Tabla3[[#This Row],[id_detalle]],2)</f>
        <v>07</v>
      </c>
      <c r="B8428" s="46" t="str">
        <f>VLOOKUP((LEFT(Tabla3[[#This Row],[id_detalle]],2)),id_rubro[[id]:[Rubro]],2,0)</f>
        <v>TRANSPORTES Y ALMACENAMIENTO</v>
      </c>
      <c r="C8428" s="36" t="s">
        <v>1459</v>
      </c>
      <c r="D8428" s="45" t="str">
        <f>+Tabla3[[#This Row],[id_detalle]]&amp;" "&amp;VLOOKUP(Tabla3[[#This Row],[id_detalle]],rubro_detalle[[Código]:[Rubro Detalle]],2,0)</f>
        <v>07.00.301 Carga Marítima, Servicios y Transportes</v>
      </c>
      <c r="E8428" s="33">
        <f t="shared" ref="E8428:E8451" si="1462">+IF(D8428=D8427,E8427+1,1)</f>
        <v>25</v>
      </c>
      <c r="F8428" s="47" t="str">
        <f t="shared" ref="F8428:F8451" si="1463">+LEFT(D8428,9)&amp;"-"&amp;E8428</f>
        <v>07.00.301-25</v>
      </c>
      <c r="G8428" s="37" t="s">
        <v>7064</v>
      </c>
      <c r="H8428" s="37">
        <v>638</v>
      </c>
    </row>
    <row r="8429" spans="1:8" x14ac:dyDescent="0.3">
      <c r="A8429" s="34" t="str">
        <f>+LEFT(Tabla3[[#This Row],[id_detalle]],2)</f>
        <v>07</v>
      </c>
      <c r="B8429" s="46" t="str">
        <f>VLOOKUP((LEFT(Tabla3[[#This Row],[id_detalle]],2)),id_rubro[[id]:[Rubro]],2,0)</f>
        <v>TRANSPORTES Y ALMACENAMIENTO</v>
      </c>
      <c r="C8429" s="36" t="s">
        <v>1459</v>
      </c>
      <c r="D8429" s="45" t="str">
        <f>+Tabla3[[#This Row],[id_detalle]]&amp;" "&amp;VLOOKUP(Tabla3[[#This Row],[id_detalle]],rubro_detalle[[Código]:[Rubro Detalle]],2,0)</f>
        <v>07.00.301 Carga Marítima, Servicios y Transportes</v>
      </c>
      <c r="E8429" s="33">
        <f t="shared" si="1462"/>
        <v>26</v>
      </c>
      <c r="F8429" s="47" t="str">
        <f t="shared" si="1463"/>
        <v>07.00.301-26</v>
      </c>
      <c r="G8429" s="37" t="s">
        <v>7065</v>
      </c>
      <c r="H8429" s="37">
        <v>639</v>
      </c>
    </row>
    <row r="8430" spans="1:8" x14ac:dyDescent="0.3">
      <c r="A8430" s="34" t="str">
        <f>+LEFT(Tabla3[[#This Row],[id_detalle]],2)</f>
        <v>07</v>
      </c>
      <c r="B8430" s="46" t="str">
        <f>VLOOKUP((LEFT(Tabla3[[#This Row],[id_detalle]],2)),id_rubro[[id]:[Rubro]],2,0)</f>
        <v>TRANSPORTES Y ALMACENAMIENTO</v>
      </c>
      <c r="C8430" s="36" t="s">
        <v>1459</v>
      </c>
      <c r="D8430" s="45" t="str">
        <f>+Tabla3[[#This Row],[id_detalle]]&amp;" "&amp;VLOOKUP(Tabla3[[#This Row],[id_detalle]],rubro_detalle[[Código]:[Rubro Detalle]],2,0)</f>
        <v>07.00.301 Carga Marítima, Servicios y Transportes</v>
      </c>
      <c r="E8430" s="33">
        <f t="shared" si="1462"/>
        <v>27</v>
      </c>
      <c r="F8430" s="47" t="str">
        <f t="shared" si="1463"/>
        <v>07.00.301-27</v>
      </c>
      <c r="G8430" s="37" t="s">
        <v>7066</v>
      </c>
      <c r="H8430" s="37">
        <v>639</v>
      </c>
    </row>
    <row r="8431" spans="1:8" x14ac:dyDescent="0.3">
      <c r="A8431" s="34" t="str">
        <f>+LEFT(Tabla3[[#This Row],[id_detalle]],2)</f>
        <v>07</v>
      </c>
      <c r="B8431" s="46" t="str">
        <f>VLOOKUP((LEFT(Tabla3[[#This Row],[id_detalle]],2)),id_rubro[[id]:[Rubro]],2,0)</f>
        <v>TRANSPORTES Y ALMACENAMIENTO</v>
      </c>
      <c r="C8431" s="36" t="s">
        <v>1459</v>
      </c>
      <c r="D8431" s="45" t="str">
        <f>+Tabla3[[#This Row],[id_detalle]]&amp;" "&amp;VLOOKUP(Tabla3[[#This Row],[id_detalle]],rubro_detalle[[Código]:[Rubro Detalle]],2,0)</f>
        <v>07.00.301 Carga Marítima, Servicios y Transportes</v>
      </c>
      <c r="E8431" s="33">
        <f t="shared" si="1462"/>
        <v>28</v>
      </c>
      <c r="F8431" s="47" t="str">
        <f t="shared" si="1463"/>
        <v>07.00.301-28</v>
      </c>
      <c r="G8431" s="37" t="s">
        <v>7067</v>
      </c>
      <c r="H8431" s="37">
        <v>639</v>
      </c>
    </row>
    <row r="8432" spans="1:8" x14ac:dyDescent="0.3">
      <c r="A8432" s="34" t="str">
        <f>+LEFT(Tabla3[[#This Row],[id_detalle]],2)</f>
        <v>07</v>
      </c>
      <c r="B8432" s="46" t="str">
        <f>VLOOKUP((LEFT(Tabla3[[#This Row],[id_detalle]],2)),id_rubro[[id]:[Rubro]],2,0)</f>
        <v>TRANSPORTES Y ALMACENAMIENTO</v>
      </c>
      <c r="C8432" s="36" t="s">
        <v>1459</v>
      </c>
      <c r="D8432" s="45" t="str">
        <f>+Tabla3[[#This Row],[id_detalle]]&amp;" "&amp;VLOOKUP(Tabla3[[#This Row],[id_detalle]],rubro_detalle[[Código]:[Rubro Detalle]],2,0)</f>
        <v>07.00.301 Carga Marítima, Servicios y Transportes</v>
      </c>
      <c r="E8432" s="33">
        <f t="shared" si="1462"/>
        <v>29</v>
      </c>
      <c r="F8432" s="47" t="str">
        <f t="shared" si="1463"/>
        <v>07.00.301-29</v>
      </c>
      <c r="G8432" s="37" t="s">
        <v>7068</v>
      </c>
      <c r="H8432" s="37">
        <v>640</v>
      </c>
    </row>
    <row r="8433" spans="1:8" x14ac:dyDescent="0.3">
      <c r="A8433" s="34" t="str">
        <f>+LEFT(Tabla3[[#This Row],[id_detalle]],2)</f>
        <v>07</v>
      </c>
      <c r="B8433" s="46" t="str">
        <f>VLOOKUP((LEFT(Tabla3[[#This Row],[id_detalle]],2)),id_rubro[[id]:[Rubro]],2,0)</f>
        <v>TRANSPORTES Y ALMACENAMIENTO</v>
      </c>
      <c r="C8433" s="36" t="s">
        <v>1459</v>
      </c>
      <c r="D8433" s="45" t="str">
        <f>+Tabla3[[#This Row],[id_detalle]]&amp;" "&amp;VLOOKUP(Tabla3[[#This Row],[id_detalle]],rubro_detalle[[Código]:[Rubro Detalle]],2,0)</f>
        <v>07.00.301 Carga Marítima, Servicios y Transportes</v>
      </c>
      <c r="E8433" s="33">
        <f t="shared" si="1462"/>
        <v>30</v>
      </c>
      <c r="F8433" s="47" t="str">
        <f t="shared" si="1463"/>
        <v>07.00.301-30</v>
      </c>
      <c r="G8433" s="37" t="s">
        <v>7069</v>
      </c>
      <c r="H8433" s="37">
        <v>640</v>
      </c>
    </row>
    <row r="8434" spans="1:8" x14ac:dyDescent="0.3">
      <c r="A8434" s="34" t="str">
        <f>+LEFT(Tabla3[[#This Row],[id_detalle]],2)</f>
        <v>07</v>
      </c>
      <c r="B8434" s="46" t="str">
        <f>VLOOKUP((LEFT(Tabla3[[#This Row],[id_detalle]],2)),id_rubro[[id]:[Rubro]],2,0)</f>
        <v>TRANSPORTES Y ALMACENAMIENTO</v>
      </c>
      <c r="C8434" s="36" t="s">
        <v>1459</v>
      </c>
      <c r="D8434" s="45" t="str">
        <f>+Tabla3[[#This Row],[id_detalle]]&amp;" "&amp;VLOOKUP(Tabla3[[#This Row],[id_detalle]],rubro_detalle[[Código]:[Rubro Detalle]],2,0)</f>
        <v>07.00.301 Carga Marítima, Servicios y Transportes</v>
      </c>
      <c r="E8434" s="33">
        <f t="shared" si="1462"/>
        <v>31</v>
      </c>
      <c r="F8434" s="47" t="str">
        <f t="shared" si="1463"/>
        <v>07.00.301-31</v>
      </c>
      <c r="G8434" s="37" t="s">
        <v>7043</v>
      </c>
      <c r="H8434" s="37">
        <v>656</v>
      </c>
    </row>
    <row r="8435" spans="1:8" x14ac:dyDescent="0.3">
      <c r="A8435" s="34" t="str">
        <f>+LEFT(Tabla3[[#This Row],[id_detalle]],2)</f>
        <v>07</v>
      </c>
      <c r="B8435" s="46" t="str">
        <f>VLOOKUP((LEFT(Tabla3[[#This Row],[id_detalle]],2)),id_rubro[[id]:[Rubro]],2,0)</f>
        <v>TRANSPORTES Y ALMACENAMIENTO</v>
      </c>
      <c r="C8435" s="36" t="s">
        <v>1459</v>
      </c>
      <c r="D8435" s="45" t="str">
        <f>+Tabla3[[#This Row],[id_detalle]]&amp;" "&amp;VLOOKUP(Tabla3[[#This Row],[id_detalle]],rubro_detalle[[Código]:[Rubro Detalle]],2,0)</f>
        <v>07.00.301 Carga Marítima, Servicios y Transportes</v>
      </c>
      <c r="E8435" s="33">
        <f t="shared" si="1462"/>
        <v>32</v>
      </c>
      <c r="F8435" s="47" t="str">
        <f t="shared" si="1463"/>
        <v>07.00.301-32</v>
      </c>
      <c r="G8435" s="37" t="s">
        <v>7070</v>
      </c>
      <c r="H8435" s="37">
        <v>690</v>
      </c>
    </row>
    <row r="8436" spans="1:8" x14ac:dyDescent="0.3">
      <c r="A8436" s="34" t="str">
        <f>+LEFT(Tabla3[[#This Row],[id_detalle]],2)</f>
        <v>07</v>
      </c>
      <c r="B8436" s="46" t="str">
        <f>VLOOKUP((LEFT(Tabla3[[#This Row],[id_detalle]],2)),id_rubro[[id]:[Rubro]],2,0)</f>
        <v>TRANSPORTES Y ALMACENAMIENTO</v>
      </c>
      <c r="C8436" s="36" t="s">
        <v>1459</v>
      </c>
      <c r="D8436" s="45" t="str">
        <f>+Tabla3[[#This Row],[id_detalle]]&amp;" "&amp;VLOOKUP(Tabla3[[#This Row],[id_detalle]],rubro_detalle[[Código]:[Rubro Detalle]],2,0)</f>
        <v>07.00.301 Carga Marítima, Servicios y Transportes</v>
      </c>
      <c r="E8436" s="33">
        <f t="shared" si="1462"/>
        <v>33</v>
      </c>
      <c r="F8436" s="47" t="str">
        <f t="shared" si="1463"/>
        <v>07.00.301-33</v>
      </c>
      <c r="G8436" s="37" t="s">
        <v>7071</v>
      </c>
      <c r="H8436" s="37">
        <v>690</v>
      </c>
    </row>
    <row r="8437" spans="1:8" x14ac:dyDescent="0.3">
      <c r="A8437" s="34" t="str">
        <f>+LEFT(Tabla3[[#This Row],[id_detalle]],2)</f>
        <v>07</v>
      </c>
      <c r="B8437" s="46" t="str">
        <f>VLOOKUP((LEFT(Tabla3[[#This Row],[id_detalle]],2)),id_rubro[[id]:[Rubro]],2,0)</f>
        <v>TRANSPORTES Y ALMACENAMIENTO</v>
      </c>
      <c r="C8437" s="36" t="s">
        <v>1459</v>
      </c>
      <c r="D8437" s="45" t="str">
        <f>+Tabla3[[#This Row],[id_detalle]]&amp;" "&amp;VLOOKUP(Tabla3[[#This Row],[id_detalle]],rubro_detalle[[Código]:[Rubro Detalle]],2,0)</f>
        <v>07.00.301 Carga Marítima, Servicios y Transportes</v>
      </c>
      <c r="E8437" s="33">
        <f t="shared" si="1462"/>
        <v>34</v>
      </c>
      <c r="F8437" s="47" t="str">
        <f t="shared" si="1463"/>
        <v>07.00.301-34</v>
      </c>
      <c r="G8437" s="37" t="s">
        <v>7072</v>
      </c>
      <c r="H8437" s="37">
        <v>700</v>
      </c>
    </row>
    <row r="8438" spans="1:8" x14ac:dyDescent="0.3">
      <c r="A8438" s="34" t="str">
        <f>+LEFT(Tabla3[[#This Row],[id_detalle]],2)</f>
        <v>07</v>
      </c>
      <c r="B8438" s="46" t="str">
        <f>VLOOKUP((LEFT(Tabla3[[#This Row],[id_detalle]],2)),id_rubro[[id]:[Rubro]],2,0)</f>
        <v>TRANSPORTES Y ALMACENAMIENTO</v>
      </c>
      <c r="C8438" s="36" t="s">
        <v>1459</v>
      </c>
      <c r="D8438" s="45" t="str">
        <f>+Tabla3[[#This Row],[id_detalle]]&amp;" "&amp;VLOOKUP(Tabla3[[#This Row],[id_detalle]],rubro_detalle[[Código]:[Rubro Detalle]],2,0)</f>
        <v>07.00.301 Carga Marítima, Servicios y Transportes</v>
      </c>
      <c r="E8438" s="33">
        <f t="shared" si="1462"/>
        <v>35</v>
      </c>
      <c r="F8438" s="47" t="str">
        <f t="shared" si="1463"/>
        <v>07.00.301-35</v>
      </c>
      <c r="G8438" s="37" t="s">
        <v>6957</v>
      </c>
      <c r="H8438" s="37">
        <v>716</v>
      </c>
    </row>
    <row r="8439" spans="1:8" x14ac:dyDescent="0.3">
      <c r="A8439" s="34" t="str">
        <f>+LEFT(Tabla3[[#This Row],[id_detalle]],2)</f>
        <v>07</v>
      </c>
      <c r="B8439" s="46" t="str">
        <f>VLOOKUP((LEFT(Tabla3[[#This Row],[id_detalle]],2)),id_rubro[[id]:[Rubro]],2,0)</f>
        <v>TRANSPORTES Y ALMACENAMIENTO</v>
      </c>
      <c r="C8439" s="36" t="s">
        <v>1459</v>
      </c>
      <c r="D8439" s="45" t="str">
        <f>+Tabla3[[#This Row],[id_detalle]]&amp;" "&amp;VLOOKUP(Tabla3[[#This Row],[id_detalle]],rubro_detalle[[Código]:[Rubro Detalle]],2,0)</f>
        <v>07.00.301 Carga Marítima, Servicios y Transportes</v>
      </c>
      <c r="E8439" s="33">
        <f t="shared" si="1462"/>
        <v>36</v>
      </c>
      <c r="F8439" s="47" t="str">
        <f t="shared" si="1463"/>
        <v>07.00.301-36</v>
      </c>
      <c r="G8439" s="37" t="s">
        <v>7013</v>
      </c>
      <c r="H8439" s="37">
        <v>725</v>
      </c>
    </row>
    <row r="8440" spans="1:8" x14ac:dyDescent="0.3">
      <c r="A8440" s="34" t="str">
        <f>+LEFT(Tabla3[[#This Row],[id_detalle]],2)</f>
        <v>07</v>
      </c>
      <c r="B8440" s="46" t="str">
        <f>VLOOKUP((LEFT(Tabla3[[#This Row],[id_detalle]],2)),id_rubro[[id]:[Rubro]],2,0)</f>
        <v>TRANSPORTES Y ALMACENAMIENTO</v>
      </c>
      <c r="C8440" s="36" t="s">
        <v>1459</v>
      </c>
      <c r="D8440" s="45" t="str">
        <f>+Tabla3[[#This Row],[id_detalle]]&amp;" "&amp;VLOOKUP(Tabla3[[#This Row],[id_detalle]],rubro_detalle[[Código]:[Rubro Detalle]],2,0)</f>
        <v>07.00.301 Carga Marítima, Servicios y Transportes</v>
      </c>
      <c r="E8440" s="33">
        <f t="shared" si="1462"/>
        <v>37</v>
      </c>
      <c r="F8440" s="47" t="str">
        <f t="shared" si="1463"/>
        <v>07.00.301-37</v>
      </c>
      <c r="G8440" s="37" t="s">
        <v>7014</v>
      </c>
      <c r="H8440" s="37">
        <v>727</v>
      </c>
    </row>
    <row r="8441" spans="1:8" x14ac:dyDescent="0.3">
      <c r="A8441" s="34" t="str">
        <f>+LEFT(Tabla3[[#This Row],[id_detalle]],2)</f>
        <v>07</v>
      </c>
      <c r="B8441" s="46" t="str">
        <f>VLOOKUP((LEFT(Tabla3[[#This Row],[id_detalle]],2)),id_rubro[[id]:[Rubro]],2,0)</f>
        <v>TRANSPORTES Y ALMACENAMIENTO</v>
      </c>
      <c r="C8441" s="36" t="s">
        <v>1459</v>
      </c>
      <c r="D8441" s="45" t="str">
        <f>+Tabla3[[#This Row],[id_detalle]]&amp;" "&amp;VLOOKUP(Tabla3[[#This Row],[id_detalle]],rubro_detalle[[Código]:[Rubro Detalle]],2,0)</f>
        <v>07.00.301 Carga Marítima, Servicios y Transportes</v>
      </c>
      <c r="E8441" s="33">
        <f t="shared" si="1462"/>
        <v>38</v>
      </c>
      <c r="F8441" s="47" t="str">
        <f t="shared" si="1463"/>
        <v>07.00.301-38</v>
      </c>
      <c r="G8441" s="37" t="s">
        <v>7073</v>
      </c>
      <c r="H8441" s="37">
        <v>731</v>
      </c>
    </row>
    <row r="8442" spans="1:8" x14ac:dyDescent="0.3">
      <c r="A8442" s="34" t="str">
        <f>+LEFT(Tabla3[[#This Row],[id_detalle]],2)</f>
        <v>07</v>
      </c>
      <c r="B8442" s="46" t="str">
        <f>VLOOKUP((LEFT(Tabla3[[#This Row],[id_detalle]],2)),id_rubro[[id]:[Rubro]],2,0)</f>
        <v>TRANSPORTES Y ALMACENAMIENTO</v>
      </c>
      <c r="C8442" s="36" t="s">
        <v>1459</v>
      </c>
      <c r="D8442" s="45" t="str">
        <f>+Tabla3[[#This Row],[id_detalle]]&amp;" "&amp;VLOOKUP(Tabla3[[#This Row],[id_detalle]],rubro_detalle[[Código]:[Rubro Detalle]],2,0)</f>
        <v>07.00.301 Carga Marítima, Servicios y Transportes</v>
      </c>
      <c r="E8442" s="33">
        <f t="shared" si="1462"/>
        <v>39</v>
      </c>
      <c r="F8442" s="47" t="str">
        <f t="shared" si="1463"/>
        <v>07.00.301-39</v>
      </c>
      <c r="G8442" s="37" t="s">
        <v>6961</v>
      </c>
      <c r="H8442" s="37">
        <v>745</v>
      </c>
    </row>
    <row r="8443" spans="1:8" x14ac:dyDescent="0.3">
      <c r="A8443" s="34" t="str">
        <f>+LEFT(Tabla3[[#This Row],[id_detalle]],2)</f>
        <v>07</v>
      </c>
      <c r="B8443" s="46" t="str">
        <f>VLOOKUP((LEFT(Tabla3[[#This Row],[id_detalle]],2)),id_rubro[[id]:[Rubro]],2,0)</f>
        <v>TRANSPORTES Y ALMACENAMIENTO</v>
      </c>
      <c r="C8443" s="36" t="s">
        <v>1459</v>
      </c>
      <c r="D8443" s="45" t="str">
        <f>+Tabla3[[#This Row],[id_detalle]]&amp;" "&amp;VLOOKUP(Tabla3[[#This Row],[id_detalle]],rubro_detalle[[Código]:[Rubro Detalle]],2,0)</f>
        <v>07.00.301 Carga Marítima, Servicios y Transportes</v>
      </c>
      <c r="E8443" s="33">
        <f t="shared" si="1462"/>
        <v>40</v>
      </c>
      <c r="F8443" s="47" t="str">
        <f t="shared" si="1463"/>
        <v>07.00.301-40</v>
      </c>
      <c r="G8443" s="37" t="s">
        <v>7074</v>
      </c>
      <c r="H8443" s="37">
        <v>767</v>
      </c>
    </row>
    <row r="8444" spans="1:8" x14ac:dyDescent="0.3">
      <c r="A8444" s="34" t="str">
        <f>+LEFT(Tabla3[[#This Row],[id_detalle]],2)</f>
        <v>07</v>
      </c>
      <c r="B8444" s="46" t="str">
        <f>VLOOKUP((LEFT(Tabla3[[#This Row],[id_detalle]],2)),id_rubro[[id]:[Rubro]],2,0)</f>
        <v>TRANSPORTES Y ALMACENAMIENTO</v>
      </c>
      <c r="C8444" s="36" t="s">
        <v>1459</v>
      </c>
      <c r="D8444" s="45" t="str">
        <f>+Tabla3[[#This Row],[id_detalle]]&amp;" "&amp;VLOOKUP(Tabla3[[#This Row],[id_detalle]],rubro_detalle[[Código]:[Rubro Detalle]],2,0)</f>
        <v>07.00.301 Carga Marítima, Servicios y Transportes</v>
      </c>
      <c r="E8444" s="33">
        <f t="shared" si="1462"/>
        <v>41</v>
      </c>
      <c r="F8444" s="47" t="str">
        <f t="shared" si="1463"/>
        <v>07.00.301-41</v>
      </c>
      <c r="G8444" s="37" t="s">
        <v>7075</v>
      </c>
      <c r="H8444" s="37">
        <v>808</v>
      </c>
    </row>
    <row r="8445" spans="1:8" x14ac:dyDescent="0.3">
      <c r="A8445" s="34" t="str">
        <f>+LEFT(Tabla3[[#This Row],[id_detalle]],2)</f>
        <v>07</v>
      </c>
      <c r="B8445" s="46" t="str">
        <f>VLOOKUP((LEFT(Tabla3[[#This Row],[id_detalle]],2)),id_rubro[[id]:[Rubro]],2,0)</f>
        <v>TRANSPORTES Y ALMACENAMIENTO</v>
      </c>
      <c r="C8445" s="36" t="s">
        <v>1459</v>
      </c>
      <c r="D8445" s="45" t="str">
        <f>+Tabla3[[#This Row],[id_detalle]]&amp;" "&amp;VLOOKUP(Tabla3[[#This Row],[id_detalle]],rubro_detalle[[Código]:[Rubro Detalle]],2,0)</f>
        <v>07.00.301 Carga Marítima, Servicios y Transportes</v>
      </c>
      <c r="E8445" s="33">
        <f t="shared" si="1462"/>
        <v>42</v>
      </c>
      <c r="F8445" s="47" t="str">
        <f t="shared" si="1463"/>
        <v>07.00.301-42</v>
      </c>
      <c r="G8445" s="37" t="s">
        <v>7076</v>
      </c>
      <c r="H8445" s="37">
        <v>817</v>
      </c>
    </row>
    <row r="8446" spans="1:8" x14ac:dyDescent="0.3">
      <c r="A8446" s="34" t="str">
        <f>+LEFT(Tabla3[[#This Row],[id_detalle]],2)</f>
        <v>07</v>
      </c>
      <c r="B8446" s="46" t="str">
        <f>VLOOKUP((LEFT(Tabla3[[#This Row],[id_detalle]],2)),id_rubro[[id]:[Rubro]],2,0)</f>
        <v>TRANSPORTES Y ALMACENAMIENTO</v>
      </c>
      <c r="C8446" s="36" t="s">
        <v>1459</v>
      </c>
      <c r="D8446" s="45" t="str">
        <f>+Tabla3[[#This Row],[id_detalle]]&amp;" "&amp;VLOOKUP(Tabla3[[#This Row],[id_detalle]],rubro_detalle[[Código]:[Rubro Detalle]],2,0)</f>
        <v>07.00.301 Carga Marítima, Servicios y Transportes</v>
      </c>
      <c r="E8446" s="33">
        <f t="shared" si="1462"/>
        <v>43</v>
      </c>
      <c r="F8446" s="47" t="str">
        <f t="shared" si="1463"/>
        <v>07.00.301-43</v>
      </c>
      <c r="G8446" s="38" t="s">
        <v>7047</v>
      </c>
      <c r="H8446" s="38">
        <v>817</v>
      </c>
    </row>
    <row r="8447" spans="1:8" x14ac:dyDescent="0.3">
      <c r="A8447" s="34" t="str">
        <f>+LEFT(Tabla3[[#This Row],[id_detalle]],2)</f>
        <v>07</v>
      </c>
      <c r="B8447" s="46" t="str">
        <f>VLOOKUP((LEFT(Tabla3[[#This Row],[id_detalle]],2)),id_rubro[[id]:[Rubro]],2,0)</f>
        <v>TRANSPORTES Y ALMACENAMIENTO</v>
      </c>
      <c r="C8447" s="36" t="s">
        <v>1461</v>
      </c>
      <c r="D8447" s="45" t="str">
        <f>+Tabla3[[#This Row],[id_detalle]]&amp;" "&amp;VLOOKUP(Tabla3[[#This Row],[id_detalle]],rubro_detalle[[Código]:[Rubro Detalle]],2,0)</f>
        <v>07.00.321 Carga Terrestre Frigorífica, Servicios y Transportes</v>
      </c>
      <c r="E8447" s="33">
        <f t="shared" si="1462"/>
        <v>1</v>
      </c>
      <c r="F8447" s="47" t="str">
        <f t="shared" si="1463"/>
        <v>07.00.321-1</v>
      </c>
      <c r="G8447" s="37" t="s">
        <v>7077</v>
      </c>
      <c r="H8447" s="37">
        <v>153</v>
      </c>
    </row>
    <row r="8448" spans="1:8" x14ac:dyDescent="0.3">
      <c r="A8448" s="34" t="str">
        <f>+LEFT(Tabla3[[#This Row],[id_detalle]],2)</f>
        <v>07</v>
      </c>
      <c r="B8448" s="46" t="str">
        <f>VLOOKUP((LEFT(Tabla3[[#This Row],[id_detalle]],2)),id_rubro[[id]:[Rubro]],2,0)</f>
        <v>TRANSPORTES Y ALMACENAMIENTO</v>
      </c>
      <c r="C8448" s="36" t="s">
        <v>1461</v>
      </c>
      <c r="D8448" s="45" t="str">
        <f>+Tabla3[[#This Row],[id_detalle]]&amp;" "&amp;VLOOKUP(Tabla3[[#This Row],[id_detalle]],rubro_detalle[[Código]:[Rubro Detalle]],2,0)</f>
        <v>07.00.321 Carga Terrestre Frigorífica, Servicios y Transportes</v>
      </c>
      <c r="E8448" s="33">
        <f t="shared" si="1462"/>
        <v>2</v>
      </c>
      <c r="F8448" s="47" t="str">
        <f t="shared" si="1463"/>
        <v>07.00.321-2</v>
      </c>
      <c r="G8448" s="37" t="s">
        <v>7078</v>
      </c>
      <c r="H8448" s="37">
        <v>171</v>
      </c>
    </row>
    <row r="8449" spans="1:8" x14ac:dyDescent="0.3">
      <c r="A8449" s="34" t="str">
        <f>+LEFT(Tabla3[[#This Row],[id_detalle]],2)</f>
        <v>07</v>
      </c>
      <c r="B8449" s="46" t="str">
        <f>VLOOKUP((LEFT(Tabla3[[#This Row],[id_detalle]],2)),id_rubro[[id]:[Rubro]],2,0)</f>
        <v>TRANSPORTES Y ALMACENAMIENTO</v>
      </c>
      <c r="C8449" s="36" t="s">
        <v>1461</v>
      </c>
      <c r="D8449" s="45" t="str">
        <f>+Tabla3[[#This Row],[id_detalle]]&amp;" "&amp;VLOOKUP(Tabla3[[#This Row],[id_detalle]],rubro_detalle[[Código]:[Rubro Detalle]],2,0)</f>
        <v>07.00.321 Carga Terrestre Frigorífica, Servicios y Transportes</v>
      </c>
      <c r="E8449" s="33">
        <f t="shared" si="1462"/>
        <v>3</v>
      </c>
      <c r="F8449" s="47" t="str">
        <f t="shared" si="1463"/>
        <v>07.00.321-3</v>
      </c>
      <c r="G8449" s="37" t="s">
        <v>6951</v>
      </c>
      <c r="H8449" s="37">
        <v>188</v>
      </c>
    </row>
    <row r="8450" spans="1:8" x14ac:dyDescent="0.3">
      <c r="A8450" s="34" t="str">
        <f>+LEFT(Tabla3[[#This Row],[id_detalle]],2)</f>
        <v>07</v>
      </c>
      <c r="B8450" s="46" t="str">
        <f>VLOOKUP((LEFT(Tabla3[[#This Row],[id_detalle]],2)),id_rubro[[id]:[Rubro]],2,0)</f>
        <v>TRANSPORTES Y ALMACENAMIENTO</v>
      </c>
      <c r="C8450" s="36" t="s">
        <v>1461</v>
      </c>
      <c r="D8450" s="45" t="str">
        <f>+Tabla3[[#This Row],[id_detalle]]&amp;" "&amp;VLOOKUP(Tabla3[[#This Row],[id_detalle]],rubro_detalle[[Código]:[Rubro Detalle]],2,0)</f>
        <v>07.00.321 Carga Terrestre Frigorífica, Servicios y Transportes</v>
      </c>
      <c r="E8450" s="33">
        <f t="shared" si="1462"/>
        <v>4</v>
      </c>
      <c r="F8450" s="47" t="str">
        <f t="shared" si="1463"/>
        <v>07.00.321-4</v>
      </c>
      <c r="G8450" s="37" t="s">
        <v>7079</v>
      </c>
      <c r="H8450" s="37">
        <v>205</v>
      </c>
    </row>
    <row r="8451" spans="1:8" x14ac:dyDescent="0.3">
      <c r="A8451" s="34" t="str">
        <f>+LEFT(Tabla3[[#This Row],[id_detalle]],2)</f>
        <v>07</v>
      </c>
      <c r="B8451" s="46" t="str">
        <f>VLOOKUP((LEFT(Tabla3[[#This Row],[id_detalle]],2)),id_rubro[[id]:[Rubro]],2,0)</f>
        <v>TRANSPORTES Y ALMACENAMIENTO</v>
      </c>
      <c r="C8451" s="36" t="s">
        <v>1461</v>
      </c>
      <c r="D8451" s="45" t="str">
        <f>+Tabla3[[#This Row],[id_detalle]]&amp;" "&amp;VLOOKUP(Tabla3[[#This Row],[id_detalle]],rubro_detalle[[Código]:[Rubro Detalle]],2,0)</f>
        <v>07.00.321 Carga Terrestre Frigorífica, Servicios y Transportes</v>
      </c>
      <c r="E8451" s="33">
        <f t="shared" si="1462"/>
        <v>5</v>
      </c>
      <c r="F8451" s="47" t="str">
        <f t="shared" si="1463"/>
        <v>07.00.321-5</v>
      </c>
      <c r="G8451" s="37" t="s">
        <v>7080</v>
      </c>
      <c r="H8451" s="37">
        <v>227</v>
      </c>
    </row>
    <row r="8452" spans="1:8" x14ac:dyDescent="0.3">
      <c r="A8452" s="34" t="str">
        <f>+LEFT(Tabla3[[#This Row],[id_detalle]],2)</f>
        <v>07</v>
      </c>
      <c r="B8452" s="46" t="str">
        <f>VLOOKUP((LEFT(Tabla3[[#This Row],[id_detalle]],2)),id_rubro[[id]:[Rubro]],2,0)</f>
        <v>TRANSPORTES Y ALMACENAMIENTO</v>
      </c>
      <c r="C8452" s="36" t="s">
        <v>1461</v>
      </c>
      <c r="D8452" s="45" t="str">
        <f>+Tabla3[[#This Row],[id_detalle]]&amp;" "&amp;VLOOKUP(Tabla3[[#This Row],[id_detalle]],rubro_detalle[[Código]:[Rubro Detalle]],2,0)</f>
        <v>07.00.321 Carga Terrestre Frigorífica, Servicios y Transportes</v>
      </c>
      <c r="E8452" s="33">
        <f t="shared" ref="E8452:E8456" si="1464">+IF(D8452=D8451,E8451+1,1)</f>
        <v>6</v>
      </c>
      <c r="F8452" s="47" t="str">
        <f t="shared" ref="F8452:F8456" si="1465">+LEFT(D8452,9)&amp;"-"&amp;E8452</f>
        <v>07.00.321-6</v>
      </c>
      <c r="G8452" s="37" t="s">
        <v>6998</v>
      </c>
      <c r="H8452" s="37">
        <v>248</v>
      </c>
    </row>
    <row r="8453" spans="1:8" x14ac:dyDescent="0.3">
      <c r="A8453" s="34" t="str">
        <f>+LEFT(Tabla3[[#This Row],[id_detalle]],2)</f>
        <v>07</v>
      </c>
      <c r="B8453" s="46" t="str">
        <f>VLOOKUP((LEFT(Tabla3[[#This Row],[id_detalle]],2)),id_rubro[[id]:[Rubro]],2,0)</f>
        <v>TRANSPORTES Y ALMACENAMIENTO</v>
      </c>
      <c r="C8453" s="36" t="s">
        <v>1461</v>
      </c>
      <c r="D8453" s="45" t="str">
        <f>+Tabla3[[#This Row],[id_detalle]]&amp;" "&amp;VLOOKUP(Tabla3[[#This Row],[id_detalle]],rubro_detalle[[Código]:[Rubro Detalle]],2,0)</f>
        <v>07.00.321 Carga Terrestre Frigorífica, Servicios y Transportes</v>
      </c>
      <c r="E8453" s="33">
        <f t="shared" si="1464"/>
        <v>7</v>
      </c>
      <c r="F8453" s="47" t="str">
        <f t="shared" si="1465"/>
        <v>07.00.321-7</v>
      </c>
      <c r="G8453" s="37" t="s">
        <v>5964</v>
      </c>
      <c r="H8453" s="37">
        <v>333</v>
      </c>
    </row>
    <row r="8454" spans="1:8" x14ac:dyDescent="0.3">
      <c r="A8454" s="34" t="str">
        <f>+LEFT(Tabla3[[#This Row],[id_detalle]],2)</f>
        <v>07</v>
      </c>
      <c r="B8454" s="46" t="str">
        <f>VLOOKUP((LEFT(Tabla3[[#This Row],[id_detalle]],2)),id_rubro[[id]:[Rubro]],2,0)</f>
        <v>TRANSPORTES Y ALMACENAMIENTO</v>
      </c>
      <c r="C8454" s="36" t="s">
        <v>1461</v>
      </c>
      <c r="D8454" s="45" t="str">
        <f>+Tabla3[[#This Row],[id_detalle]]&amp;" "&amp;VLOOKUP(Tabla3[[#This Row],[id_detalle]],rubro_detalle[[Código]:[Rubro Detalle]],2,0)</f>
        <v>07.00.321 Carga Terrestre Frigorífica, Servicios y Transportes</v>
      </c>
      <c r="E8454" s="33">
        <f t="shared" si="1464"/>
        <v>8</v>
      </c>
      <c r="F8454" s="47" t="str">
        <f t="shared" si="1465"/>
        <v>07.00.321-8</v>
      </c>
      <c r="G8454" s="37" t="s">
        <v>7025</v>
      </c>
      <c r="H8454" s="37">
        <v>367</v>
      </c>
    </row>
    <row r="8455" spans="1:8" x14ac:dyDescent="0.3">
      <c r="A8455" s="34" t="str">
        <f>+LEFT(Tabla3[[#This Row],[id_detalle]],2)</f>
        <v>07</v>
      </c>
      <c r="B8455" s="46" t="str">
        <f>VLOOKUP((LEFT(Tabla3[[#This Row],[id_detalle]],2)),id_rubro[[id]:[Rubro]],2,0)</f>
        <v>TRANSPORTES Y ALMACENAMIENTO</v>
      </c>
      <c r="C8455" s="36" t="s">
        <v>1461</v>
      </c>
      <c r="D8455" s="45" t="str">
        <f>+Tabla3[[#This Row],[id_detalle]]&amp;" "&amp;VLOOKUP(Tabla3[[#This Row],[id_detalle]],rubro_detalle[[Código]:[Rubro Detalle]],2,0)</f>
        <v>07.00.321 Carga Terrestre Frigorífica, Servicios y Transportes</v>
      </c>
      <c r="E8455" s="33">
        <f t="shared" si="1464"/>
        <v>9</v>
      </c>
      <c r="F8455" s="47" t="str">
        <f t="shared" si="1465"/>
        <v>07.00.321-9</v>
      </c>
      <c r="G8455" s="37" t="s">
        <v>6335</v>
      </c>
      <c r="H8455" s="37">
        <v>383</v>
      </c>
    </row>
    <row r="8456" spans="1:8" x14ac:dyDescent="0.3">
      <c r="A8456" s="34" t="str">
        <f>+LEFT(Tabla3[[#This Row],[id_detalle]],2)</f>
        <v>07</v>
      </c>
      <c r="B8456" s="46" t="str">
        <f>VLOOKUP((LEFT(Tabla3[[#This Row],[id_detalle]],2)),id_rubro[[id]:[Rubro]],2,0)</f>
        <v>TRANSPORTES Y ALMACENAMIENTO</v>
      </c>
      <c r="C8456" s="36" t="s">
        <v>1461</v>
      </c>
      <c r="D8456" s="45" t="str">
        <f>+Tabla3[[#This Row],[id_detalle]]&amp;" "&amp;VLOOKUP(Tabla3[[#This Row],[id_detalle]],rubro_detalle[[Código]:[Rubro Detalle]],2,0)</f>
        <v>07.00.321 Carga Terrestre Frigorífica, Servicios y Transportes</v>
      </c>
      <c r="E8456" s="33">
        <f t="shared" si="1464"/>
        <v>10</v>
      </c>
      <c r="F8456" s="47" t="str">
        <f t="shared" si="1465"/>
        <v>07.00.321-10</v>
      </c>
      <c r="G8456" s="37" t="s">
        <v>7081</v>
      </c>
      <c r="H8456" s="37">
        <v>399</v>
      </c>
    </row>
    <row r="8457" spans="1:8" x14ac:dyDescent="0.3">
      <c r="A8457" s="34" t="str">
        <f>+LEFT(Tabla3[[#This Row],[id_detalle]],2)</f>
        <v>07</v>
      </c>
      <c r="B8457" s="46" t="str">
        <f>VLOOKUP((LEFT(Tabla3[[#This Row],[id_detalle]],2)),id_rubro[[id]:[Rubro]],2,0)</f>
        <v>TRANSPORTES Y ALMACENAMIENTO</v>
      </c>
      <c r="C8457" s="36" t="s">
        <v>1461</v>
      </c>
      <c r="D8457" s="45" t="str">
        <f>+Tabla3[[#This Row],[id_detalle]]&amp;" "&amp;VLOOKUP(Tabla3[[#This Row],[id_detalle]],rubro_detalle[[Código]:[Rubro Detalle]],2,0)</f>
        <v>07.00.321 Carga Terrestre Frigorífica, Servicios y Transportes</v>
      </c>
      <c r="E8457" s="33">
        <f t="shared" ref="E8457:E8466" si="1466">+IF(D8457=D8456,E8456+1,1)</f>
        <v>11</v>
      </c>
      <c r="F8457" s="47" t="str">
        <f t="shared" ref="F8457:F8466" si="1467">+LEFT(D8457,9)&amp;"-"&amp;E8457</f>
        <v>07.00.321-11</v>
      </c>
      <c r="G8457" s="37" t="s">
        <v>7082</v>
      </c>
      <c r="H8457" s="37" t="s">
        <v>7083</v>
      </c>
    </row>
    <row r="8458" spans="1:8" x14ac:dyDescent="0.3">
      <c r="A8458" s="34" t="str">
        <f>+LEFT(Tabla3[[#This Row],[id_detalle]],2)</f>
        <v>07</v>
      </c>
      <c r="B8458" s="46" t="str">
        <f>VLOOKUP((LEFT(Tabla3[[#This Row],[id_detalle]],2)),id_rubro[[id]:[Rubro]],2,0)</f>
        <v>TRANSPORTES Y ALMACENAMIENTO</v>
      </c>
      <c r="C8458" s="36" t="s">
        <v>1461</v>
      </c>
      <c r="D8458" s="45" t="str">
        <f>+Tabla3[[#This Row],[id_detalle]]&amp;" "&amp;VLOOKUP(Tabla3[[#This Row],[id_detalle]],rubro_detalle[[Código]:[Rubro Detalle]],2,0)</f>
        <v>07.00.321 Carga Terrestre Frigorífica, Servicios y Transportes</v>
      </c>
      <c r="E8458" s="33">
        <f t="shared" si="1466"/>
        <v>12</v>
      </c>
      <c r="F8458" s="47" t="str">
        <f t="shared" si="1467"/>
        <v>07.00.321-12</v>
      </c>
      <c r="G8458" s="37" t="s">
        <v>7084</v>
      </c>
      <c r="H8458" s="37">
        <v>410</v>
      </c>
    </row>
    <row r="8459" spans="1:8" x14ac:dyDescent="0.3">
      <c r="A8459" s="34" t="str">
        <f>+LEFT(Tabla3[[#This Row],[id_detalle]],2)</f>
        <v>07</v>
      </c>
      <c r="B8459" s="46" t="str">
        <f>VLOOKUP((LEFT(Tabla3[[#This Row],[id_detalle]],2)),id_rubro[[id]:[Rubro]],2,0)</f>
        <v>TRANSPORTES Y ALMACENAMIENTO</v>
      </c>
      <c r="C8459" s="36" t="s">
        <v>1461</v>
      </c>
      <c r="D8459" s="45" t="str">
        <f>+Tabla3[[#This Row],[id_detalle]]&amp;" "&amp;VLOOKUP(Tabla3[[#This Row],[id_detalle]],rubro_detalle[[Código]:[Rubro Detalle]],2,0)</f>
        <v>07.00.321 Carga Terrestre Frigorífica, Servicios y Transportes</v>
      </c>
      <c r="E8459" s="33">
        <f t="shared" si="1466"/>
        <v>13</v>
      </c>
      <c r="F8459" s="47" t="str">
        <f t="shared" si="1467"/>
        <v>07.00.321-13</v>
      </c>
      <c r="G8459" s="37" t="s">
        <v>7085</v>
      </c>
      <c r="H8459" s="37">
        <v>410</v>
      </c>
    </row>
    <row r="8460" spans="1:8" x14ac:dyDescent="0.3">
      <c r="A8460" s="34" t="str">
        <f>+LEFT(Tabla3[[#This Row],[id_detalle]],2)</f>
        <v>07</v>
      </c>
      <c r="B8460" s="46" t="str">
        <f>VLOOKUP((LEFT(Tabla3[[#This Row],[id_detalle]],2)),id_rubro[[id]:[Rubro]],2,0)</f>
        <v>TRANSPORTES Y ALMACENAMIENTO</v>
      </c>
      <c r="C8460" s="36" t="s">
        <v>1461</v>
      </c>
      <c r="D8460" s="45" t="str">
        <f>+Tabla3[[#This Row],[id_detalle]]&amp;" "&amp;VLOOKUP(Tabla3[[#This Row],[id_detalle]],rubro_detalle[[Código]:[Rubro Detalle]],2,0)</f>
        <v>07.00.321 Carga Terrestre Frigorífica, Servicios y Transportes</v>
      </c>
      <c r="E8460" s="33">
        <f t="shared" si="1466"/>
        <v>14</v>
      </c>
      <c r="F8460" s="47" t="str">
        <f t="shared" si="1467"/>
        <v>07.00.321-14</v>
      </c>
      <c r="G8460" s="37" t="s">
        <v>7086</v>
      </c>
      <c r="H8460" s="37">
        <v>410</v>
      </c>
    </row>
    <row r="8461" spans="1:8" x14ac:dyDescent="0.3">
      <c r="A8461" s="34" t="str">
        <f>+LEFT(Tabla3[[#This Row],[id_detalle]],2)</f>
        <v>07</v>
      </c>
      <c r="B8461" s="46" t="str">
        <f>VLOOKUP((LEFT(Tabla3[[#This Row],[id_detalle]],2)),id_rubro[[id]:[Rubro]],2,0)</f>
        <v>TRANSPORTES Y ALMACENAMIENTO</v>
      </c>
      <c r="C8461" s="36" t="s">
        <v>1461</v>
      </c>
      <c r="D8461" s="45" t="str">
        <f>+Tabla3[[#This Row],[id_detalle]]&amp;" "&amp;VLOOKUP(Tabla3[[#This Row],[id_detalle]],rubro_detalle[[Código]:[Rubro Detalle]],2,0)</f>
        <v>07.00.321 Carga Terrestre Frigorífica, Servicios y Transportes</v>
      </c>
      <c r="E8461" s="33">
        <f t="shared" si="1466"/>
        <v>15</v>
      </c>
      <c r="F8461" s="47" t="str">
        <f t="shared" si="1467"/>
        <v>07.00.321-15</v>
      </c>
      <c r="G8461" s="37" t="s">
        <v>7087</v>
      </c>
      <c r="H8461" s="37">
        <v>435</v>
      </c>
    </row>
    <row r="8462" spans="1:8" x14ac:dyDescent="0.3">
      <c r="A8462" s="34" t="str">
        <f>+LEFT(Tabla3[[#This Row],[id_detalle]],2)</f>
        <v>07</v>
      </c>
      <c r="B8462" s="46" t="str">
        <f>VLOOKUP((LEFT(Tabla3[[#This Row],[id_detalle]],2)),id_rubro[[id]:[Rubro]],2,0)</f>
        <v>TRANSPORTES Y ALMACENAMIENTO</v>
      </c>
      <c r="C8462" s="36" t="s">
        <v>1461</v>
      </c>
      <c r="D8462" s="45" t="str">
        <f>+Tabla3[[#This Row],[id_detalle]]&amp;" "&amp;VLOOKUP(Tabla3[[#This Row],[id_detalle]],rubro_detalle[[Código]:[Rubro Detalle]],2,0)</f>
        <v>07.00.321 Carga Terrestre Frigorífica, Servicios y Transportes</v>
      </c>
      <c r="E8462" s="33">
        <f t="shared" si="1466"/>
        <v>16</v>
      </c>
      <c r="F8462" s="47" t="str">
        <f t="shared" si="1467"/>
        <v>07.00.321-16</v>
      </c>
      <c r="G8462" s="37" t="s">
        <v>7088</v>
      </c>
      <c r="H8462" s="37">
        <v>446</v>
      </c>
    </row>
    <row r="8463" spans="1:8" x14ac:dyDescent="0.3">
      <c r="A8463" s="34" t="str">
        <f>+LEFT(Tabla3[[#This Row],[id_detalle]],2)</f>
        <v>07</v>
      </c>
      <c r="B8463" s="46" t="str">
        <f>VLOOKUP((LEFT(Tabla3[[#This Row],[id_detalle]],2)),id_rubro[[id]:[Rubro]],2,0)</f>
        <v>TRANSPORTES Y ALMACENAMIENTO</v>
      </c>
      <c r="C8463" s="36" t="s">
        <v>1461</v>
      </c>
      <c r="D8463" s="45" t="str">
        <f>+Tabla3[[#This Row],[id_detalle]]&amp;" "&amp;VLOOKUP(Tabla3[[#This Row],[id_detalle]],rubro_detalle[[Código]:[Rubro Detalle]],2,0)</f>
        <v>07.00.321 Carga Terrestre Frigorífica, Servicios y Transportes</v>
      </c>
      <c r="E8463" s="33">
        <f t="shared" si="1466"/>
        <v>17</v>
      </c>
      <c r="F8463" s="47" t="str">
        <f t="shared" si="1467"/>
        <v>07.00.321-17</v>
      </c>
      <c r="G8463" s="37" t="s">
        <v>7009</v>
      </c>
      <c r="H8463" s="37">
        <v>477</v>
      </c>
    </row>
    <row r="8464" spans="1:8" x14ac:dyDescent="0.3">
      <c r="A8464" s="34" t="str">
        <f>+LEFT(Tabla3[[#This Row],[id_detalle]],2)</f>
        <v>07</v>
      </c>
      <c r="B8464" s="46" t="str">
        <f>VLOOKUP((LEFT(Tabla3[[#This Row],[id_detalle]],2)),id_rubro[[id]:[Rubro]],2,0)</f>
        <v>TRANSPORTES Y ALMACENAMIENTO</v>
      </c>
      <c r="C8464" s="36" t="s">
        <v>1461</v>
      </c>
      <c r="D8464" s="45" t="str">
        <f>+Tabla3[[#This Row],[id_detalle]]&amp;" "&amp;VLOOKUP(Tabla3[[#This Row],[id_detalle]],rubro_detalle[[Código]:[Rubro Detalle]],2,0)</f>
        <v>07.00.321 Carga Terrestre Frigorífica, Servicios y Transportes</v>
      </c>
      <c r="E8464" s="33">
        <f t="shared" si="1466"/>
        <v>18</v>
      </c>
      <c r="F8464" s="47" t="str">
        <f t="shared" si="1467"/>
        <v>07.00.321-18</v>
      </c>
      <c r="G8464" s="37" t="s">
        <v>7036</v>
      </c>
      <c r="H8464" s="37">
        <v>571</v>
      </c>
    </row>
    <row r="8465" spans="1:8" x14ac:dyDescent="0.3">
      <c r="A8465" s="34" t="str">
        <f>+LEFT(Tabla3[[#This Row],[id_detalle]],2)</f>
        <v>07</v>
      </c>
      <c r="B8465" s="46" t="str">
        <f>VLOOKUP((LEFT(Tabla3[[#This Row],[id_detalle]],2)),id_rubro[[id]:[Rubro]],2,0)</f>
        <v>TRANSPORTES Y ALMACENAMIENTO</v>
      </c>
      <c r="C8465" s="36" t="s">
        <v>1461</v>
      </c>
      <c r="D8465" s="45" t="str">
        <f>+Tabla3[[#This Row],[id_detalle]]&amp;" "&amp;VLOOKUP(Tabla3[[#This Row],[id_detalle]],rubro_detalle[[Código]:[Rubro Detalle]],2,0)</f>
        <v>07.00.321 Carga Terrestre Frigorífica, Servicios y Transportes</v>
      </c>
      <c r="E8465" s="33">
        <f t="shared" si="1466"/>
        <v>19</v>
      </c>
      <c r="F8465" s="47" t="str">
        <f t="shared" si="1467"/>
        <v>07.00.321-19</v>
      </c>
      <c r="G8465" s="37" t="s">
        <v>7012</v>
      </c>
      <c r="H8465" s="37">
        <v>588</v>
      </c>
    </row>
    <row r="8466" spans="1:8" x14ac:dyDescent="0.3">
      <c r="A8466" s="34" t="str">
        <f>+LEFT(Tabla3[[#This Row],[id_detalle]],2)</f>
        <v>07</v>
      </c>
      <c r="B8466" s="46" t="str">
        <f>VLOOKUP((LEFT(Tabla3[[#This Row],[id_detalle]],2)),id_rubro[[id]:[Rubro]],2,0)</f>
        <v>TRANSPORTES Y ALMACENAMIENTO</v>
      </c>
      <c r="C8466" s="36" t="s">
        <v>1461</v>
      </c>
      <c r="D8466" s="45" t="str">
        <f>+Tabla3[[#This Row],[id_detalle]]&amp;" "&amp;VLOOKUP(Tabla3[[#This Row],[id_detalle]],rubro_detalle[[Código]:[Rubro Detalle]],2,0)</f>
        <v>07.00.321 Carga Terrestre Frigorífica, Servicios y Transportes</v>
      </c>
      <c r="E8466" s="33">
        <f t="shared" si="1466"/>
        <v>20</v>
      </c>
      <c r="F8466" s="47" t="str">
        <f t="shared" si="1467"/>
        <v>07.00.321-20</v>
      </c>
      <c r="G8466" s="37" t="s">
        <v>7089</v>
      </c>
      <c r="H8466" s="37">
        <v>588</v>
      </c>
    </row>
    <row r="8467" spans="1:8" x14ac:dyDescent="0.3">
      <c r="A8467" s="34" t="str">
        <f>+LEFT(Tabla3[[#This Row],[id_detalle]],2)</f>
        <v>07</v>
      </c>
      <c r="B8467" s="46" t="str">
        <f>VLOOKUP((LEFT(Tabla3[[#This Row],[id_detalle]],2)),id_rubro[[id]:[Rubro]],2,0)</f>
        <v>TRANSPORTES Y ALMACENAMIENTO</v>
      </c>
      <c r="C8467" s="36" t="s">
        <v>1461</v>
      </c>
      <c r="D8467" s="45" t="str">
        <f>+Tabla3[[#This Row],[id_detalle]]&amp;" "&amp;VLOOKUP(Tabla3[[#This Row],[id_detalle]],rubro_detalle[[Código]:[Rubro Detalle]],2,0)</f>
        <v>07.00.321 Carga Terrestre Frigorífica, Servicios y Transportes</v>
      </c>
      <c r="E8467" s="33">
        <f t="shared" ref="E8467:E8486" si="1468">+IF(D8467=D8466,E8466+1,1)</f>
        <v>21</v>
      </c>
      <c r="F8467" s="47" t="str">
        <f t="shared" ref="F8467:F8486" si="1469">+LEFT(D8467,9)&amp;"-"&amp;E8467</f>
        <v>07.00.321-21</v>
      </c>
      <c r="G8467" s="37" t="s">
        <v>6957</v>
      </c>
      <c r="H8467" s="37">
        <v>716</v>
      </c>
    </row>
    <row r="8468" spans="1:8" x14ac:dyDescent="0.3">
      <c r="A8468" s="34" t="str">
        <f>+LEFT(Tabla3[[#This Row],[id_detalle]],2)</f>
        <v>07</v>
      </c>
      <c r="B8468" s="46" t="str">
        <f>VLOOKUP((LEFT(Tabla3[[#This Row],[id_detalle]],2)),id_rubro[[id]:[Rubro]],2,0)</f>
        <v>TRANSPORTES Y ALMACENAMIENTO</v>
      </c>
      <c r="C8468" s="36" t="s">
        <v>1461</v>
      </c>
      <c r="D8468" s="45" t="str">
        <f>+Tabla3[[#This Row],[id_detalle]]&amp;" "&amp;VLOOKUP(Tabla3[[#This Row],[id_detalle]],rubro_detalle[[Código]:[Rubro Detalle]],2,0)</f>
        <v>07.00.321 Carga Terrestre Frigorífica, Servicios y Transportes</v>
      </c>
      <c r="E8468" s="33">
        <f t="shared" si="1468"/>
        <v>22</v>
      </c>
      <c r="F8468" s="47" t="str">
        <f t="shared" si="1469"/>
        <v>07.00.321-22</v>
      </c>
      <c r="G8468" s="37" t="s">
        <v>7013</v>
      </c>
      <c r="H8468" s="37">
        <v>725</v>
      </c>
    </row>
    <row r="8469" spans="1:8" x14ac:dyDescent="0.3">
      <c r="A8469" s="34" t="str">
        <f>+LEFT(Tabla3[[#This Row],[id_detalle]],2)</f>
        <v>07</v>
      </c>
      <c r="B8469" s="46" t="str">
        <f>VLOOKUP((LEFT(Tabla3[[#This Row],[id_detalle]],2)),id_rubro[[id]:[Rubro]],2,0)</f>
        <v>TRANSPORTES Y ALMACENAMIENTO</v>
      </c>
      <c r="C8469" s="36" t="s">
        <v>1461</v>
      </c>
      <c r="D8469" s="45" t="str">
        <f>+Tabla3[[#This Row],[id_detalle]]&amp;" "&amp;VLOOKUP(Tabla3[[#This Row],[id_detalle]],rubro_detalle[[Código]:[Rubro Detalle]],2,0)</f>
        <v>07.00.321 Carga Terrestre Frigorífica, Servicios y Transportes</v>
      </c>
      <c r="E8469" s="33">
        <f t="shared" si="1468"/>
        <v>23</v>
      </c>
      <c r="F8469" s="47" t="str">
        <f t="shared" si="1469"/>
        <v>07.00.321-23</v>
      </c>
      <c r="G8469" s="37" t="s">
        <v>7014</v>
      </c>
      <c r="H8469" s="37">
        <v>727</v>
      </c>
    </row>
    <row r="8470" spans="1:8" x14ac:dyDescent="0.3">
      <c r="A8470" s="34" t="str">
        <f>+LEFT(Tabla3[[#This Row],[id_detalle]],2)</f>
        <v>07</v>
      </c>
      <c r="B8470" s="46" t="str">
        <f>VLOOKUP((LEFT(Tabla3[[#This Row],[id_detalle]],2)),id_rubro[[id]:[Rubro]],2,0)</f>
        <v>TRANSPORTES Y ALMACENAMIENTO</v>
      </c>
      <c r="C8470" s="36" t="s">
        <v>1461</v>
      </c>
      <c r="D8470" s="45" t="str">
        <f>+Tabla3[[#This Row],[id_detalle]]&amp;" "&amp;VLOOKUP(Tabla3[[#This Row],[id_detalle]],rubro_detalle[[Código]:[Rubro Detalle]],2,0)</f>
        <v>07.00.321 Carga Terrestre Frigorífica, Servicios y Transportes</v>
      </c>
      <c r="E8470" s="33">
        <f t="shared" si="1468"/>
        <v>24</v>
      </c>
      <c r="F8470" s="47" t="str">
        <f t="shared" si="1469"/>
        <v>07.00.321-24</v>
      </c>
      <c r="G8470" s="37" t="s">
        <v>7090</v>
      </c>
      <c r="H8470" s="37">
        <v>737</v>
      </c>
    </row>
    <row r="8471" spans="1:8" x14ac:dyDescent="0.3">
      <c r="A8471" s="34" t="str">
        <f>+LEFT(Tabla3[[#This Row],[id_detalle]],2)</f>
        <v>07</v>
      </c>
      <c r="B8471" s="46" t="str">
        <f>VLOOKUP((LEFT(Tabla3[[#This Row],[id_detalle]],2)),id_rubro[[id]:[Rubro]],2,0)</f>
        <v>TRANSPORTES Y ALMACENAMIENTO</v>
      </c>
      <c r="C8471" s="36" t="s">
        <v>1461</v>
      </c>
      <c r="D8471" s="45" t="str">
        <f>+Tabla3[[#This Row],[id_detalle]]&amp;" "&amp;VLOOKUP(Tabla3[[#This Row],[id_detalle]],rubro_detalle[[Código]:[Rubro Detalle]],2,0)</f>
        <v>07.00.321 Carga Terrestre Frigorífica, Servicios y Transportes</v>
      </c>
      <c r="E8471" s="33">
        <f t="shared" si="1468"/>
        <v>25</v>
      </c>
      <c r="F8471" s="47" t="str">
        <f t="shared" si="1469"/>
        <v>07.00.321-25</v>
      </c>
      <c r="G8471" s="37" t="s">
        <v>6961</v>
      </c>
      <c r="H8471" s="37">
        <v>745</v>
      </c>
    </row>
    <row r="8472" spans="1:8" x14ac:dyDescent="0.3">
      <c r="A8472" s="34" t="str">
        <f>+LEFT(Tabla3[[#This Row],[id_detalle]],2)</f>
        <v>07</v>
      </c>
      <c r="B8472" s="46" t="str">
        <f>VLOOKUP((LEFT(Tabla3[[#This Row],[id_detalle]],2)),id_rubro[[id]:[Rubro]],2,0)</f>
        <v>TRANSPORTES Y ALMACENAMIENTO</v>
      </c>
      <c r="C8472" s="36" t="s">
        <v>1461</v>
      </c>
      <c r="D8472" s="45" t="str">
        <f>+Tabla3[[#This Row],[id_detalle]]&amp;" "&amp;VLOOKUP(Tabla3[[#This Row],[id_detalle]],rubro_detalle[[Código]:[Rubro Detalle]],2,0)</f>
        <v>07.00.321 Carga Terrestre Frigorífica, Servicios y Transportes</v>
      </c>
      <c r="E8472" s="33">
        <f t="shared" si="1468"/>
        <v>26</v>
      </c>
      <c r="F8472" s="47" t="str">
        <f t="shared" si="1469"/>
        <v>07.00.321-26</v>
      </c>
      <c r="G8472" s="37" t="s">
        <v>7091</v>
      </c>
      <c r="H8472" s="37">
        <v>753</v>
      </c>
    </row>
    <row r="8473" spans="1:8" x14ac:dyDescent="0.3">
      <c r="A8473" s="34" t="str">
        <f>+LEFT(Tabla3[[#This Row],[id_detalle]],2)</f>
        <v>07</v>
      </c>
      <c r="B8473" s="46" t="str">
        <f>VLOOKUP((LEFT(Tabla3[[#This Row],[id_detalle]],2)),id_rubro[[id]:[Rubro]],2,0)</f>
        <v>TRANSPORTES Y ALMACENAMIENTO</v>
      </c>
      <c r="C8473" s="36" t="s">
        <v>1461</v>
      </c>
      <c r="D8473" s="45" t="str">
        <f>+Tabla3[[#This Row],[id_detalle]]&amp;" "&amp;VLOOKUP(Tabla3[[#This Row],[id_detalle]],rubro_detalle[[Código]:[Rubro Detalle]],2,0)</f>
        <v>07.00.321 Carga Terrestre Frigorífica, Servicios y Transportes</v>
      </c>
      <c r="E8473" s="33">
        <f t="shared" si="1468"/>
        <v>27</v>
      </c>
      <c r="F8473" s="47" t="str">
        <f t="shared" si="1469"/>
        <v>07.00.321-27</v>
      </c>
      <c r="G8473" s="37" t="s">
        <v>5784</v>
      </c>
      <c r="H8473" s="37">
        <v>761</v>
      </c>
    </row>
    <row r="8474" spans="1:8" x14ac:dyDescent="0.3">
      <c r="A8474" s="34" t="str">
        <f>+LEFT(Tabla3[[#This Row],[id_detalle]],2)</f>
        <v>07</v>
      </c>
      <c r="B8474" s="46" t="str">
        <f>VLOOKUP((LEFT(Tabla3[[#This Row],[id_detalle]],2)),id_rubro[[id]:[Rubro]],2,0)</f>
        <v>TRANSPORTES Y ALMACENAMIENTO</v>
      </c>
      <c r="C8474" s="36" t="s">
        <v>1461</v>
      </c>
      <c r="D8474" s="45" t="str">
        <f>+Tabla3[[#This Row],[id_detalle]]&amp;" "&amp;VLOOKUP(Tabla3[[#This Row],[id_detalle]],rubro_detalle[[Código]:[Rubro Detalle]],2,0)</f>
        <v>07.00.321 Carga Terrestre Frigorífica, Servicios y Transportes</v>
      </c>
      <c r="E8474" s="33">
        <f t="shared" si="1468"/>
        <v>28</v>
      </c>
      <c r="F8474" s="47" t="str">
        <f t="shared" si="1469"/>
        <v>07.00.321-28</v>
      </c>
      <c r="G8474" s="37" t="s">
        <v>7092</v>
      </c>
      <c r="H8474" s="37">
        <v>768</v>
      </c>
    </row>
    <row r="8475" spans="1:8" x14ac:dyDescent="0.3">
      <c r="A8475" s="34" t="str">
        <f>+LEFT(Tabla3[[#This Row],[id_detalle]],2)</f>
        <v>07</v>
      </c>
      <c r="B8475" s="46" t="str">
        <f>VLOOKUP((LEFT(Tabla3[[#This Row],[id_detalle]],2)),id_rubro[[id]:[Rubro]],2,0)</f>
        <v>TRANSPORTES Y ALMACENAMIENTO</v>
      </c>
      <c r="C8475" s="36" t="s">
        <v>1461</v>
      </c>
      <c r="D8475" s="45" t="str">
        <f>+Tabla3[[#This Row],[id_detalle]]&amp;" "&amp;VLOOKUP(Tabla3[[#This Row],[id_detalle]],rubro_detalle[[Código]:[Rubro Detalle]],2,0)</f>
        <v>07.00.321 Carga Terrestre Frigorífica, Servicios y Transportes</v>
      </c>
      <c r="E8475" s="33">
        <f t="shared" si="1468"/>
        <v>29</v>
      </c>
      <c r="F8475" s="47" t="str">
        <f t="shared" si="1469"/>
        <v>07.00.321-29</v>
      </c>
      <c r="G8475" s="37" t="s">
        <v>7093</v>
      </c>
      <c r="H8475" s="37">
        <v>777</v>
      </c>
    </row>
    <row r="8476" spans="1:8" x14ac:dyDescent="0.3">
      <c r="A8476" s="34" t="str">
        <f>+LEFT(Tabla3[[#This Row],[id_detalle]],2)</f>
        <v>07</v>
      </c>
      <c r="B8476" s="46" t="str">
        <f>VLOOKUP((LEFT(Tabla3[[#This Row],[id_detalle]],2)),id_rubro[[id]:[Rubro]],2,0)</f>
        <v>TRANSPORTES Y ALMACENAMIENTO</v>
      </c>
      <c r="C8476" s="36" t="s">
        <v>1461</v>
      </c>
      <c r="D8476" s="45" t="str">
        <f>+Tabla3[[#This Row],[id_detalle]]&amp;" "&amp;VLOOKUP(Tabla3[[#This Row],[id_detalle]],rubro_detalle[[Código]:[Rubro Detalle]],2,0)</f>
        <v>07.00.321 Carga Terrestre Frigorífica, Servicios y Transportes</v>
      </c>
      <c r="E8476" s="33">
        <f t="shared" si="1468"/>
        <v>30</v>
      </c>
      <c r="F8476" s="47" t="str">
        <f t="shared" si="1469"/>
        <v>07.00.321-30</v>
      </c>
      <c r="G8476" s="37" t="s">
        <v>6767</v>
      </c>
      <c r="H8476" s="37">
        <v>803</v>
      </c>
    </row>
    <row r="8477" spans="1:8" x14ac:dyDescent="0.3">
      <c r="A8477" s="34" t="str">
        <f>+LEFT(Tabla3[[#This Row],[id_detalle]],2)</f>
        <v>07</v>
      </c>
      <c r="B8477" s="46" t="str">
        <f>VLOOKUP((LEFT(Tabla3[[#This Row],[id_detalle]],2)),id_rubro[[id]:[Rubro]],2,0)</f>
        <v>TRANSPORTES Y ALMACENAMIENTO</v>
      </c>
      <c r="C8477" s="36" t="s">
        <v>1461</v>
      </c>
      <c r="D8477" s="45" t="str">
        <f>+Tabla3[[#This Row],[id_detalle]]&amp;" "&amp;VLOOKUP(Tabla3[[#This Row],[id_detalle]],rubro_detalle[[Código]:[Rubro Detalle]],2,0)</f>
        <v>07.00.321 Carga Terrestre Frigorífica, Servicios y Transportes</v>
      </c>
      <c r="E8477" s="33">
        <f t="shared" si="1468"/>
        <v>31</v>
      </c>
      <c r="F8477" s="47" t="str">
        <f t="shared" si="1469"/>
        <v>07.00.321-31</v>
      </c>
      <c r="G8477" s="37" t="s">
        <v>7094</v>
      </c>
      <c r="H8477" s="37">
        <v>805</v>
      </c>
    </row>
    <row r="8478" spans="1:8" x14ac:dyDescent="0.3">
      <c r="A8478" s="34" t="str">
        <f>+LEFT(Tabla3[[#This Row],[id_detalle]],2)</f>
        <v>07</v>
      </c>
      <c r="B8478" s="46" t="str">
        <f>VLOOKUP((LEFT(Tabla3[[#This Row],[id_detalle]],2)),id_rubro[[id]:[Rubro]],2,0)</f>
        <v>TRANSPORTES Y ALMACENAMIENTO</v>
      </c>
      <c r="C8478" s="36" t="s">
        <v>1461</v>
      </c>
      <c r="D8478" s="45" t="str">
        <f>+Tabla3[[#This Row],[id_detalle]]&amp;" "&amp;VLOOKUP(Tabla3[[#This Row],[id_detalle]],rubro_detalle[[Código]:[Rubro Detalle]],2,0)</f>
        <v>07.00.321 Carga Terrestre Frigorífica, Servicios y Transportes</v>
      </c>
      <c r="E8478" s="33">
        <f t="shared" si="1468"/>
        <v>32</v>
      </c>
      <c r="F8478" s="47" t="str">
        <f t="shared" si="1469"/>
        <v>07.00.321-32</v>
      </c>
      <c r="G8478" s="37" t="s">
        <v>6197</v>
      </c>
      <c r="H8478" s="37">
        <v>809</v>
      </c>
    </row>
    <row r="8479" spans="1:8" x14ac:dyDescent="0.3">
      <c r="A8479" s="34" t="str">
        <f>+LEFT(Tabla3[[#This Row],[id_detalle]],2)</f>
        <v>07</v>
      </c>
      <c r="B8479" s="46" t="str">
        <f>VLOOKUP((LEFT(Tabla3[[#This Row],[id_detalle]],2)),id_rubro[[id]:[Rubro]],2,0)</f>
        <v>TRANSPORTES Y ALMACENAMIENTO</v>
      </c>
      <c r="C8479" s="36" t="s">
        <v>1461</v>
      </c>
      <c r="D8479" s="45" t="str">
        <f>+Tabla3[[#This Row],[id_detalle]]&amp;" "&amp;VLOOKUP(Tabla3[[#This Row],[id_detalle]],rubro_detalle[[Código]:[Rubro Detalle]],2,0)</f>
        <v>07.00.321 Carga Terrestre Frigorífica, Servicios y Transportes</v>
      </c>
      <c r="E8479" s="33">
        <f t="shared" si="1468"/>
        <v>33</v>
      </c>
      <c r="F8479" s="47" t="str">
        <f t="shared" si="1469"/>
        <v>07.00.321-33</v>
      </c>
      <c r="G8479" s="37" t="s">
        <v>7095</v>
      </c>
      <c r="H8479" s="37">
        <v>809</v>
      </c>
    </row>
    <row r="8480" spans="1:8" x14ac:dyDescent="0.3">
      <c r="A8480" s="34" t="str">
        <f>+LEFT(Tabla3[[#This Row],[id_detalle]],2)</f>
        <v>07</v>
      </c>
      <c r="B8480" s="46" t="str">
        <f>VLOOKUP((LEFT(Tabla3[[#This Row],[id_detalle]],2)),id_rubro[[id]:[Rubro]],2,0)</f>
        <v>TRANSPORTES Y ALMACENAMIENTO</v>
      </c>
      <c r="C8480" s="36" t="s">
        <v>1461</v>
      </c>
      <c r="D8480" s="45" t="str">
        <f>+Tabla3[[#This Row],[id_detalle]]&amp;" "&amp;VLOOKUP(Tabla3[[#This Row],[id_detalle]],rubro_detalle[[Código]:[Rubro Detalle]],2,0)</f>
        <v>07.00.321 Carga Terrestre Frigorífica, Servicios y Transportes</v>
      </c>
      <c r="E8480" s="33">
        <f t="shared" si="1468"/>
        <v>34</v>
      </c>
      <c r="F8480" s="47" t="str">
        <f t="shared" si="1469"/>
        <v>07.00.321-34</v>
      </c>
      <c r="G8480" s="37" t="s">
        <v>7096</v>
      </c>
      <c r="H8480" s="37">
        <v>809</v>
      </c>
    </row>
    <row r="8481" spans="1:8" x14ac:dyDescent="0.3">
      <c r="A8481" s="34" t="str">
        <f>+LEFT(Tabla3[[#This Row],[id_detalle]],2)</f>
        <v>07</v>
      </c>
      <c r="B8481" s="46" t="str">
        <f>VLOOKUP((LEFT(Tabla3[[#This Row],[id_detalle]],2)),id_rubro[[id]:[Rubro]],2,0)</f>
        <v>TRANSPORTES Y ALMACENAMIENTO</v>
      </c>
      <c r="C8481" s="36" t="s">
        <v>1461</v>
      </c>
      <c r="D8481" s="45" t="str">
        <f>+Tabla3[[#This Row],[id_detalle]]&amp;" "&amp;VLOOKUP(Tabla3[[#This Row],[id_detalle]],rubro_detalle[[Código]:[Rubro Detalle]],2,0)</f>
        <v>07.00.321 Carga Terrestre Frigorífica, Servicios y Transportes</v>
      </c>
      <c r="E8481" s="33">
        <f t="shared" si="1468"/>
        <v>35</v>
      </c>
      <c r="F8481" s="47" t="str">
        <f t="shared" si="1469"/>
        <v>07.00.321-35</v>
      </c>
      <c r="G8481" s="37" t="s">
        <v>7097</v>
      </c>
      <c r="H8481" s="37">
        <v>809</v>
      </c>
    </row>
    <row r="8482" spans="1:8" x14ac:dyDescent="0.3">
      <c r="A8482" s="34" t="str">
        <f>+LEFT(Tabla3[[#This Row],[id_detalle]],2)</f>
        <v>07</v>
      </c>
      <c r="B8482" s="46" t="str">
        <f>VLOOKUP((LEFT(Tabla3[[#This Row],[id_detalle]],2)),id_rubro[[id]:[Rubro]],2,0)</f>
        <v>TRANSPORTES Y ALMACENAMIENTO</v>
      </c>
      <c r="C8482" s="36" t="s">
        <v>1461</v>
      </c>
      <c r="D8482" s="45" t="str">
        <f>+Tabla3[[#This Row],[id_detalle]]&amp;" "&amp;VLOOKUP(Tabla3[[#This Row],[id_detalle]],rubro_detalle[[Código]:[Rubro Detalle]],2,0)</f>
        <v>07.00.321 Carga Terrestre Frigorífica, Servicios y Transportes</v>
      </c>
      <c r="E8482" s="33">
        <f t="shared" si="1468"/>
        <v>36</v>
      </c>
      <c r="F8482" s="47" t="str">
        <f t="shared" si="1469"/>
        <v>07.00.321-36</v>
      </c>
      <c r="G8482" s="37" t="s">
        <v>7098</v>
      </c>
      <c r="H8482" s="37">
        <v>809</v>
      </c>
    </row>
    <row r="8483" spans="1:8" x14ac:dyDescent="0.3">
      <c r="A8483" s="34" t="str">
        <f>+LEFT(Tabla3[[#This Row],[id_detalle]],2)</f>
        <v>07</v>
      </c>
      <c r="B8483" s="46" t="str">
        <f>VLOOKUP((LEFT(Tabla3[[#This Row],[id_detalle]],2)),id_rubro[[id]:[Rubro]],2,0)</f>
        <v>TRANSPORTES Y ALMACENAMIENTO</v>
      </c>
      <c r="C8483" s="36" t="s">
        <v>1461</v>
      </c>
      <c r="D8483" s="45" t="str">
        <f>+Tabla3[[#This Row],[id_detalle]]&amp;" "&amp;VLOOKUP(Tabla3[[#This Row],[id_detalle]],rubro_detalle[[Código]:[Rubro Detalle]],2,0)</f>
        <v>07.00.321 Carga Terrestre Frigorífica, Servicios y Transportes</v>
      </c>
      <c r="E8483" s="33">
        <f t="shared" si="1468"/>
        <v>37</v>
      </c>
      <c r="F8483" s="47" t="str">
        <f t="shared" si="1469"/>
        <v>07.00.321-37</v>
      </c>
      <c r="G8483" s="37" t="s">
        <v>7099</v>
      </c>
      <c r="H8483" s="37">
        <v>809</v>
      </c>
    </row>
    <row r="8484" spans="1:8" x14ac:dyDescent="0.3">
      <c r="A8484" s="34" t="str">
        <f>+LEFT(Tabla3[[#This Row],[id_detalle]],2)</f>
        <v>07</v>
      </c>
      <c r="B8484" s="46" t="str">
        <f>VLOOKUP((LEFT(Tabla3[[#This Row],[id_detalle]],2)),id_rubro[[id]:[Rubro]],2,0)</f>
        <v>TRANSPORTES Y ALMACENAMIENTO</v>
      </c>
      <c r="C8484" s="36" t="s">
        <v>1461</v>
      </c>
      <c r="D8484" s="45" t="str">
        <f>+Tabla3[[#This Row],[id_detalle]]&amp;" "&amp;VLOOKUP(Tabla3[[#This Row],[id_detalle]],rubro_detalle[[Código]:[Rubro Detalle]],2,0)</f>
        <v>07.00.321 Carga Terrestre Frigorífica, Servicios y Transportes</v>
      </c>
      <c r="E8484" s="33">
        <f t="shared" si="1468"/>
        <v>38</v>
      </c>
      <c r="F8484" s="47" t="str">
        <f t="shared" si="1469"/>
        <v>07.00.321-38</v>
      </c>
      <c r="G8484" s="37" t="s">
        <v>7100</v>
      </c>
      <c r="H8484" s="37">
        <v>809</v>
      </c>
    </row>
    <row r="8485" spans="1:8" x14ac:dyDescent="0.3">
      <c r="A8485" s="34" t="str">
        <f>+LEFT(Tabla3[[#This Row],[id_detalle]],2)</f>
        <v>07</v>
      </c>
      <c r="B8485" s="46" t="str">
        <f>VLOOKUP((LEFT(Tabla3[[#This Row],[id_detalle]],2)),id_rubro[[id]:[Rubro]],2,0)</f>
        <v>TRANSPORTES Y ALMACENAMIENTO</v>
      </c>
      <c r="C8485" s="36" t="s">
        <v>1461</v>
      </c>
      <c r="D8485" s="45" t="str">
        <f>+Tabla3[[#This Row],[id_detalle]]&amp;" "&amp;VLOOKUP(Tabla3[[#This Row],[id_detalle]],rubro_detalle[[Código]:[Rubro Detalle]],2,0)</f>
        <v>07.00.321 Carga Terrestre Frigorífica, Servicios y Transportes</v>
      </c>
      <c r="E8485" s="33">
        <f t="shared" si="1468"/>
        <v>39</v>
      </c>
      <c r="F8485" s="47" t="str">
        <f t="shared" si="1469"/>
        <v>07.00.321-39</v>
      </c>
      <c r="G8485" s="37" t="s">
        <v>7101</v>
      </c>
      <c r="H8485" s="37">
        <v>810</v>
      </c>
    </row>
    <row r="8486" spans="1:8" x14ac:dyDescent="0.3">
      <c r="A8486" s="34" t="str">
        <f>+LEFT(Tabla3[[#This Row],[id_detalle]],2)</f>
        <v>07</v>
      </c>
      <c r="B8486" s="46" t="str">
        <f>VLOOKUP((LEFT(Tabla3[[#This Row],[id_detalle]],2)),id_rubro[[id]:[Rubro]],2,0)</f>
        <v>TRANSPORTES Y ALMACENAMIENTO</v>
      </c>
      <c r="C8486" s="36" t="s">
        <v>1461</v>
      </c>
      <c r="D8486" s="45" t="str">
        <f>+Tabla3[[#This Row],[id_detalle]]&amp;" "&amp;VLOOKUP(Tabla3[[#This Row],[id_detalle]],rubro_detalle[[Código]:[Rubro Detalle]],2,0)</f>
        <v>07.00.321 Carga Terrestre Frigorífica, Servicios y Transportes</v>
      </c>
      <c r="E8486" s="33">
        <f t="shared" si="1468"/>
        <v>40</v>
      </c>
      <c r="F8486" s="47" t="str">
        <f t="shared" si="1469"/>
        <v>07.00.321-40</v>
      </c>
      <c r="G8486" s="37" t="s">
        <v>7102</v>
      </c>
      <c r="H8486" s="37">
        <v>810</v>
      </c>
    </row>
    <row r="8487" spans="1:8" x14ac:dyDescent="0.3">
      <c r="A8487" s="34" t="str">
        <f>+LEFT(Tabla3[[#This Row],[id_detalle]],2)</f>
        <v>07</v>
      </c>
      <c r="B8487" s="46" t="str">
        <f>VLOOKUP((LEFT(Tabla3[[#This Row],[id_detalle]],2)),id_rubro[[id]:[Rubro]],2,0)</f>
        <v>TRANSPORTES Y ALMACENAMIENTO</v>
      </c>
      <c r="C8487" s="36" t="s">
        <v>1461</v>
      </c>
      <c r="D8487" s="45" t="str">
        <f>+Tabla3[[#This Row],[id_detalle]]&amp;" "&amp;VLOOKUP(Tabla3[[#This Row],[id_detalle]],rubro_detalle[[Código]:[Rubro Detalle]],2,0)</f>
        <v>07.00.321 Carga Terrestre Frigorífica, Servicios y Transportes</v>
      </c>
      <c r="E8487" s="33">
        <f t="shared" ref="E8487:E8511" si="1470">+IF(D8487=D8486,E8486+1,1)</f>
        <v>41</v>
      </c>
      <c r="F8487" s="47" t="str">
        <f t="shared" ref="F8487:F8511" si="1471">+LEFT(D8487,9)&amp;"-"&amp;E8487</f>
        <v>07.00.321-41</v>
      </c>
      <c r="G8487" s="37" t="s">
        <v>7103</v>
      </c>
      <c r="H8487" s="37">
        <v>810</v>
      </c>
    </row>
    <row r="8488" spans="1:8" x14ac:dyDescent="0.3">
      <c r="A8488" s="34" t="str">
        <f>+LEFT(Tabla3[[#This Row],[id_detalle]],2)</f>
        <v>07</v>
      </c>
      <c r="B8488" s="46" t="str">
        <f>VLOOKUP((LEFT(Tabla3[[#This Row],[id_detalle]],2)),id_rubro[[id]:[Rubro]],2,0)</f>
        <v>TRANSPORTES Y ALMACENAMIENTO</v>
      </c>
      <c r="C8488" s="36" t="s">
        <v>1461</v>
      </c>
      <c r="D8488" s="45" t="str">
        <f>+Tabla3[[#This Row],[id_detalle]]&amp;" "&amp;VLOOKUP(Tabla3[[#This Row],[id_detalle]],rubro_detalle[[Código]:[Rubro Detalle]],2,0)</f>
        <v>07.00.321 Carga Terrestre Frigorífica, Servicios y Transportes</v>
      </c>
      <c r="E8488" s="33">
        <f t="shared" si="1470"/>
        <v>42</v>
      </c>
      <c r="F8488" s="47" t="str">
        <f t="shared" si="1471"/>
        <v>07.00.321-42</v>
      </c>
      <c r="G8488" s="37" t="s">
        <v>6963</v>
      </c>
      <c r="H8488" s="37">
        <v>810</v>
      </c>
    </row>
    <row r="8489" spans="1:8" x14ac:dyDescent="0.3">
      <c r="A8489" s="34" t="str">
        <f>+LEFT(Tabla3[[#This Row],[id_detalle]],2)</f>
        <v>07</v>
      </c>
      <c r="B8489" s="46" t="str">
        <f>VLOOKUP((LEFT(Tabla3[[#This Row],[id_detalle]],2)),id_rubro[[id]:[Rubro]],2,0)</f>
        <v>TRANSPORTES Y ALMACENAMIENTO</v>
      </c>
      <c r="C8489" s="36" t="s">
        <v>1461</v>
      </c>
      <c r="D8489" s="45" t="str">
        <f>+Tabla3[[#This Row],[id_detalle]]&amp;" "&amp;VLOOKUP(Tabla3[[#This Row],[id_detalle]],rubro_detalle[[Código]:[Rubro Detalle]],2,0)</f>
        <v>07.00.321 Carga Terrestre Frigorífica, Servicios y Transportes</v>
      </c>
      <c r="E8489" s="33">
        <f t="shared" si="1470"/>
        <v>43</v>
      </c>
      <c r="F8489" s="47" t="str">
        <f t="shared" si="1471"/>
        <v>07.00.321-43</v>
      </c>
      <c r="G8489" s="37" t="s">
        <v>7104</v>
      </c>
      <c r="H8489" s="37">
        <v>810</v>
      </c>
    </row>
    <row r="8490" spans="1:8" x14ac:dyDescent="0.3">
      <c r="A8490" s="34" t="str">
        <f>+LEFT(Tabla3[[#This Row],[id_detalle]],2)</f>
        <v>07</v>
      </c>
      <c r="B8490" s="46" t="str">
        <f>VLOOKUP((LEFT(Tabla3[[#This Row],[id_detalle]],2)),id_rubro[[id]:[Rubro]],2,0)</f>
        <v>TRANSPORTES Y ALMACENAMIENTO</v>
      </c>
      <c r="C8490" s="36" t="s">
        <v>1461</v>
      </c>
      <c r="D8490" s="45" t="str">
        <f>+Tabla3[[#This Row],[id_detalle]]&amp;" "&amp;VLOOKUP(Tabla3[[#This Row],[id_detalle]],rubro_detalle[[Código]:[Rubro Detalle]],2,0)</f>
        <v>07.00.321 Carga Terrestre Frigorífica, Servicios y Transportes</v>
      </c>
      <c r="E8490" s="33">
        <f t="shared" si="1470"/>
        <v>44</v>
      </c>
      <c r="F8490" s="47" t="str">
        <f t="shared" si="1471"/>
        <v>07.00.321-44</v>
      </c>
      <c r="G8490" s="37" t="s">
        <v>7105</v>
      </c>
      <c r="H8490" s="37">
        <v>810</v>
      </c>
    </row>
    <row r="8491" spans="1:8" x14ac:dyDescent="0.3">
      <c r="A8491" s="34" t="str">
        <f>+LEFT(Tabla3[[#This Row],[id_detalle]],2)</f>
        <v>07</v>
      </c>
      <c r="B8491" s="46" t="str">
        <f>VLOOKUP((LEFT(Tabla3[[#This Row],[id_detalle]],2)),id_rubro[[id]:[Rubro]],2,0)</f>
        <v>TRANSPORTES Y ALMACENAMIENTO</v>
      </c>
      <c r="C8491" s="36" t="s">
        <v>1461</v>
      </c>
      <c r="D8491" s="45" t="str">
        <f>+Tabla3[[#This Row],[id_detalle]]&amp;" "&amp;VLOOKUP(Tabla3[[#This Row],[id_detalle]],rubro_detalle[[Código]:[Rubro Detalle]],2,0)</f>
        <v>07.00.321 Carga Terrestre Frigorífica, Servicios y Transportes</v>
      </c>
      <c r="E8491" s="33">
        <f t="shared" si="1470"/>
        <v>45</v>
      </c>
      <c r="F8491" s="47" t="str">
        <f t="shared" si="1471"/>
        <v>07.00.321-45</v>
      </c>
      <c r="G8491" s="37" t="s">
        <v>7106</v>
      </c>
      <c r="H8491" s="37">
        <v>811</v>
      </c>
    </row>
    <row r="8492" spans="1:8" x14ac:dyDescent="0.3">
      <c r="A8492" s="34" t="str">
        <f>+LEFT(Tabla3[[#This Row],[id_detalle]],2)</f>
        <v>07</v>
      </c>
      <c r="B8492" s="46" t="str">
        <f>VLOOKUP((LEFT(Tabla3[[#This Row],[id_detalle]],2)),id_rubro[[id]:[Rubro]],2,0)</f>
        <v>TRANSPORTES Y ALMACENAMIENTO</v>
      </c>
      <c r="C8492" s="36" t="s">
        <v>1461</v>
      </c>
      <c r="D8492" s="45" t="str">
        <f>+Tabla3[[#This Row],[id_detalle]]&amp;" "&amp;VLOOKUP(Tabla3[[#This Row],[id_detalle]],rubro_detalle[[Código]:[Rubro Detalle]],2,0)</f>
        <v>07.00.321 Carga Terrestre Frigorífica, Servicios y Transportes</v>
      </c>
      <c r="E8492" s="33">
        <f t="shared" si="1470"/>
        <v>46</v>
      </c>
      <c r="F8492" s="47" t="str">
        <f t="shared" si="1471"/>
        <v>07.00.321-46</v>
      </c>
      <c r="G8492" s="37" t="s">
        <v>7107</v>
      </c>
      <c r="H8492" s="37">
        <v>811</v>
      </c>
    </row>
    <row r="8493" spans="1:8" x14ac:dyDescent="0.3">
      <c r="A8493" s="34" t="str">
        <f>+LEFT(Tabla3[[#This Row],[id_detalle]],2)</f>
        <v>07</v>
      </c>
      <c r="B8493" s="46" t="str">
        <f>VLOOKUP((LEFT(Tabla3[[#This Row],[id_detalle]],2)),id_rubro[[id]:[Rubro]],2,0)</f>
        <v>TRANSPORTES Y ALMACENAMIENTO</v>
      </c>
      <c r="C8493" s="36" t="s">
        <v>1461</v>
      </c>
      <c r="D8493" s="45" t="str">
        <f>+Tabla3[[#This Row],[id_detalle]]&amp;" "&amp;VLOOKUP(Tabla3[[#This Row],[id_detalle]],rubro_detalle[[Código]:[Rubro Detalle]],2,0)</f>
        <v>07.00.321 Carga Terrestre Frigorífica, Servicios y Transportes</v>
      </c>
      <c r="E8493" s="33">
        <f t="shared" si="1470"/>
        <v>47</v>
      </c>
      <c r="F8493" s="47" t="str">
        <f t="shared" si="1471"/>
        <v>07.00.321-47</v>
      </c>
      <c r="G8493" s="37" t="s">
        <v>7108</v>
      </c>
      <c r="H8493" s="37">
        <v>811</v>
      </c>
    </row>
    <row r="8494" spans="1:8" x14ac:dyDescent="0.3">
      <c r="A8494" s="34" t="str">
        <f>+LEFT(Tabla3[[#This Row],[id_detalle]],2)</f>
        <v>07</v>
      </c>
      <c r="B8494" s="46" t="str">
        <f>VLOOKUP((LEFT(Tabla3[[#This Row],[id_detalle]],2)),id_rubro[[id]:[Rubro]],2,0)</f>
        <v>TRANSPORTES Y ALMACENAMIENTO</v>
      </c>
      <c r="C8494" s="36" t="s">
        <v>1461</v>
      </c>
      <c r="D8494" s="45" t="str">
        <f>+Tabla3[[#This Row],[id_detalle]]&amp;" "&amp;VLOOKUP(Tabla3[[#This Row],[id_detalle]],rubro_detalle[[Código]:[Rubro Detalle]],2,0)</f>
        <v>07.00.321 Carga Terrestre Frigorífica, Servicios y Transportes</v>
      </c>
      <c r="E8494" s="33">
        <f t="shared" si="1470"/>
        <v>48</v>
      </c>
      <c r="F8494" s="47" t="str">
        <f t="shared" si="1471"/>
        <v>07.00.321-48</v>
      </c>
      <c r="G8494" s="37" t="s">
        <v>6184</v>
      </c>
      <c r="H8494" s="37">
        <v>830</v>
      </c>
    </row>
    <row r="8495" spans="1:8" x14ac:dyDescent="0.3">
      <c r="A8495" s="34" t="str">
        <f>+LEFT(Tabla3[[#This Row],[id_detalle]],2)</f>
        <v>07</v>
      </c>
      <c r="B8495" s="46" t="str">
        <f>VLOOKUP((LEFT(Tabla3[[#This Row],[id_detalle]],2)),id_rubro[[id]:[Rubro]],2,0)</f>
        <v>TRANSPORTES Y ALMACENAMIENTO</v>
      </c>
      <c r="C8495" s="36" t="s">
        <v>1461</v>
      </c>
      <c r="D8495" s="45" t="str">
        <f>+Tabla3[[#This Row],[id_detalle]]&amp;" "&amp;VLOOKUP(Tabla3[[#This Row],[id_detalle]],rubro_detalle[[Código]:[Rubro Detalle]],2,0)</f>
        <v>07.00.321 Carga Terrestre Frigorífica, Servicios y Transportes</v>
      </c>
      <c r="E8495" s="33">
        <f t="shared" si="1470"/>
        <v>49</v>
      </c>
      <c r="F8495" s="47" t="str">
        <f t="shared" si="1471"/>
        <v>07.00.321-49</v>
      </c>
      <c r="G8495" s="37" t="s">
        <v>7109</v>
      </c>
      <c r="H8495" s="37">
        <v>845</v>
      </c>
    </row>
    <row r="8496" spans="1:8" x14ac:dyDescent="0.3">
      <c r="A8496" s="34" t="str">
        <f>+LEFT(Tabla3[[#This Row],[id_detalle]],2)</f>
        <v>07</v>
      </c>
      <c r="B8496" s="46" t="str">
        <f>VLOOKUP((LEFT(Tabla3[[#This Row],[id_detalle]],2)),id_rubro[[id]:[Rubro]],2,0)</f>
        <v>TRANSPORTES Y ALMACENAMIENTO</v>
      </c>
      <c r="C8496" s="36" t="s">
        <v>1463</v>
      </c>
      <c r="D8496" s="45" t="str">
        <f>+Tabla3[[#This Row],[id_detalle]]&amp;" "&amp;VLOOKUP(Tabla3[[#This Row],[id_detalle]],rubro_detalle[[Código]:[Rubro Detalle]],2,0)</f>
        <v>07.00.331 Comisarios de Averías</v>
      </c>
      <c r="E8496" s="33">
        <f t="shared" si="1470"/>
        <v>1</v>
      </c>
      <c r="F8496" s="47" t="str">
        <f t="shared" si="1471"/>
        <v>07.00.331-1</v>
      </c>
      <c r="G8496" s="37" t="s">
        <v>2674</v>
      </c>
      <c r="H8496" s="37">
        <v>286</v>
      </c>
    </row>
    <row r="8497" spans="1:8" x14ac:dyDescent="0.3">
      <c r="A8497" s="34" t="str">
        <f>+LEFT(Tabla3[[#This Row],[id_detalle]],2)</f>
        <v>07</v>
      </c>
      <c r="B8497" s="46" t="str">
        <f>VLOOKUP((LEFT(Tabla3[[#This Row],[id_detalle]],2)),id_rubro[[id]:[Rubro]],2,0)</f>
        <v>TRANSPORTES Y ALMACENAMIENTO</v>
      </c>
      <c r="C8497" s="36" t="s">
        <v>1463</v>
      </c>
      <c r="D8497" s="45" t="str">
        <f>+Tabla3[[#This Row],[id_detalle]]&amp;" "&amp;VLOOKUP(Tabla3[[#This Row],[id_detalle]],rubro_detalle[[Código]:[Rubro Detalle]],2,0)</f>
        <v>07.00.331 Comisarios de Averías</v>
      </c>
      <c r="E8497" s="33">
        <f t="shared" si="1470"/>
        <v>2</v>
      </c>
      <c r="F8497" s="47" t="str">
        <f t="shared" si="1471"/>
        <v>07.00.331-2</v>
      </c>
      <c r="G8497" s="37" t="s">
        <v>7110</v>
      </c>
      <c r="H8497" s="37">
        <v>474</v>
      </c>
    </row>
    <row r="8498" spans="1:8" x14ac:dyDescent="0.3">
      <c r="A8498" s="34" t="str">
        <f>+LEFT(Tabla3[[#This Row],[id_detalle]],2)</f>
        <v>07</v>
      </c>
      <c r="B8498" s="46" t="str">
        <f>VLOOKUP((LEFT(Tabla3[[#This Row],[id_detalle]],2)),id_rubro[[id]:[Rubro]],2,0)</f>
        <v>TRANSPORTES Y ALMACENAMIENTO</v>
      </c>
      <c r="C8498" s="36" t="s">
        <v>1463</v>
      </c>
      <c r="D8498" s="45" t="str">
        <f>+Tabla3[[#This Row],[id_detalle]]&amp;" "&amp;VLOOKUP(Tabla3[[#This Row],[id_detalle]],rubro_detalle[[Código]:[Rubro Detalle]],2,0)</f>
        <v>07.00.331 Comisarios de Averías</v>
      </c>
      <c r="E8498" s="33">
        <f t="shared" si="1470"/>
        <v>3</v>
      </c>
      <c r="F8498" s="47" t="str">
        <f t="shared" si="1471"/>
        <v>07.00.331-3</v>
      </c>
      <c r="G8498" s="37" t="s">
        <v>7111</v>
      </c>
      <c r="H8498" s="37">
        <v>652</v>
      </c>
    </row>
    <row r="8499" spans="1:8" x14ac:dyDescent="0.3">
      <c r="A8499" s="34" t="str">
        <f>+LEFT(Tabla3[[#This Row],[id_detalle]],2)</f>
        <v>07</v>
      </c>
      <c r="B8499" s="46" t="str">
        <f>VLOOKUP((LEFT(Tabla3[[#This Row],[id_detalle]],2)),id_rubro[[id]:[Rubro]],2,0)</f>
        <v>TRANSPORTES Y ALMACENAMIENTO</v>
      </c>
      <c r="C8499" s="36" t="s">
        <v>1465</v>
      </c>
      <c r="D8499" s="45" t="str">
        <f>+Tabla3[[#This Row],[id_detalle]]&amp;" "&amp;VLOOKUP(Tabla3[[#This Row],[id_detalle]],rubro_detalle[[Código]:[Rubro Detalle]],2,0)</f>
        <v>07.00.341 Compañías de Navegación</v>
      </c>
      <c r="E8499" s="33">
        <f t="shared" si="1470"/>
        <v>1</v>
      </c>
      <c r="F8499" s="47" t="str">
        <f t="shared" si="1471"/>
        <v>07.00.341-1</v>
      </c>
      <c r="G8499" s="37" t="s">
        <v>7051</v>
      </c>
      <c r="H8499" s="37">
        <v>153</v>
      </c>
    </row>
    <row r="8500" spans="1:8" x14ac:dyDescent="0.3">
      <c r="A8500" s="34" t="str">
        <f>+LEFT(Tabla3[[#This Row],[id_detalle]],2)</f>
        <v>07</v>
      </c>
      <c r="B8500" s="46" t="str">
        <f>VLOOKUP((LEFT(Tabla3[[#This Row],[id_detalle]],2)),id_rubro[[id]:[Rubro]],2,0)</f>
        <v>TRANSPORTES Y ALMACENAMIENTO</v>
      </c>
      <c r="C8500" s="36" t="s">
        <v>1465</v>
      </c>
      <c r="D8500" s="45" t="str">
        <f>+Tabla3[[#This Row],[id_detalle]]&amp;" "&amp;VLOOKUP(Tabla3[[#This Row],[id_detalle]],rubro_detalle[[Código]:[Rubro Detalle]],2,0)</f>
        <v>07.00.341 Compañías de Navegación</v>
      </c>
      <c r="E8500" s="33">
        <f t="shared" si="1470"/>
        <v>2</v>
      </c>
      <c r="F8500" s="47" t="str">
        <f t="shared" si="1471"/>
        <v>07.00.341-2</v>
      </c>
      <c r="G8500" s="37" t="s">
        <v>7059</v>
      </c>
      <c r="H8500" s="37">
        <v>486</v>
      </c>
    </row>
    <row r="8501" spans="1:8" x14ac:dyDescent="0.3">
      <c r="A8501" s="34" t="str">
        <f>+LEFT(Tabla3[[#This Row],[id_detalle]],2)</f>
        <v>07</v>
      </c>
      <c r="B8501" s="46" t="str">
        <f>VLOOKUP((LEFT(Tabla3[[#This Row],[id_detalle]],2)),id_rubro[[id]:[Rubro]],2,0)</f>
        <v>TRANSPORTES Y ALMACENAMIENTO</v>
      </c>
      <c r="C8501" s="36" t="s">
        <v>1465</v>
      </c>
      <c r="D8501" s="45" t="str">
        <f>+Tabla3[[#This Row],[id_detalle]]&amp;" "&amp;VLOOKUP(Tabla3[[#This Row],[id_detalle]],rubro_detalle[[Código]:[Rubro Detalle]],2,0)</f>
        <v>07.00.341 Compañías de Navegación</v>
      </c>
      <c r="E8501" s="33">
        <f t="shared" si="1470"/>
        <v>3</v>
      </c>
      <c r="F8501" s="47" t="str">
        <f t="shared" si="1471"/>
        <v>07.00.341-3</v>
      </c>
      <c r="G8501" s="37" t="s">
        <v>7076</v>
      </c>
      <c r="H8501" s="37">
        <v>817</v>
      </c>
    </row>
    <row r="8502" spans="1:8" x14ac:dyDescent="0.3">
      <c r="A8502" s="34" t="str">
        <f>+LEFT(Tabla3[[#This Row],[id_detalle]],2)</f>
        <v>07</v>
      </c>
      <c r="B8502" s="46" t="str">
        <f>VLOOKUP((LEFT(Tabla3[[#This Row],[id_detalle]],2)),id_rubro[[id]:[Rubro]],2,0)</f>
        <v>TRANSPORTES Y ALMACENAMIENTO</v>
      </c>
      <c r="C8502" s="36" t="s">
        <v>1467</v>
      </c>
      <c r="D8502" s="45" t="str">
        <f>+Tabla3[[#This Row],[id_detalle]]&amp;" "&amp;VLOOKUP(Tabla3[[#This Row],[id_detalle]],rubro_detalle[[Código]:[Rubro Detalle]],2,0)</f>
        <v>07.00.351 Consolidaciones de Conectores</v>
      </c>
      <c r="E8502" s="33">
        <f t="shared" si="1470"/>
        <v>1</v>
      </c>
      <c r="F8502" s="47" t="str">
        <f t="shared" si="1471"/>
        <v>07.00.351-1</v>
      </c>
      <c r="G8502" s="37" t="s">
        <v>6951</v>
      </c>
      <c r="H8502" s="37">
        <v>188</v>
      </c>
    </row>
    <row r="8503" spans="1:8" x14ac:dyDescent="0.3">
      <c r="A8503" s="34" t="str">
        <f>+LEFT(Tabla3[[#This Row],[id_detalle]],2)</f>
        <v>07</v>
      </c>
      <c r="B8503" s="46" t="str">
        <f>VLOOKUP((LEFT(Tabla3[[#This Row],[id_detalle]],2)),id_rubro[[id]:[Rubro]],2,0)</f>
        <v>TRANSPORTES Y ALMACENAMIENTO</v>
      </c>
      <c r="C8503" s="36" t="s">
        <v>1467</v>
      </c>
      <c r="D8503" s="45" t="str">
        <f>+Tabla3[[#This Row],[id_detalle]]&amp;" "&amp;VLOOKUP(Tabla3[[#This Row],[id_detalle]],rubro_detalle[[Código]:[Rubro Detalle]],2,0)</f>
        <v>07.00.351 Consolidaciones de Conectores</v>
      </c>
      <c r="E8503" s="33">
        <f t="shared" si="1470"/>
        <v>2</v>
      </c>
      <c r="F8503" s="47" t="str">
        <f t="shared" si="1471"/>
        <v>07.00.351-2</v>
      </c>
      <c r="G8503" s="37" t="s">
        <v>2674</v>
      </c>
      <c r="H8503" s="37">
        <v>286</v>
      </c>
    </row>
    <row r="8504" spans="1:8" x14ac:dyDescent="0.3">
      <c r="A8504" s="34" t="str">
        <f>+LEFT(Tabla3[[#This Row],[id_detalle]],2)</f>
        <v>07</v>
      </c>
      <c r="B8504" s="46" t="str">
        <f>VLOOKUP((LEFT(Tabla3[[#This Row],[id_detalle]],2)),id_rubro[[id]:[Rubro]],2,0)</f>
        <v>TRANSPORTES Y ALMACENAMIENTO</v>
      </c>
      <c r="C8504" s="36" t="s">
        <v>1467</v>
      </c>
      <c r="D8504" s="45" t="str">
        <f>+Tabla3[[#This Row],[id_detalle]]&amp;" "&amp;VLOOKUP(Tabla3[[#This Row],[id_detalle]],rubro_detalle[[Código]:[Rubro Detalle]],2,0)</f>
        <v>07.00.351 Consolidaciones de Conectores</v>
      </c>
      <c r="E8504" s="33">
        <f t="shared" si="1470"/>
        <v>3</v>
      </c>
      <c r="F8504" s="47" t="str">
        <f t="shared" si="1471"/>
        <v>07.00.351-3</v>
      </c>
      <c r="G8504" s="37" t="s">
        <v>7009</v>
      </c>
      <c r="H8504" s="37">
        <v>477</v>
      </c>
    </row>
    <row r="8505" spans="1:8" x14ac:dyDescent="0.3">
      <c r="A8505" s="34" t="str">
        <f>+LEFT(Tabla3[[#This Row],[id_detalle]],2)</f>
        <v>07</v>
      </c>
      <c r="B8505" s="46" t="str">
        <f>VLOOKUP((LEFT(Tabla3[[#This Row],[id_detalle]],2)),id_rubro[[id]:[Rubro]],2,0)</f>
        <v>TRANSPORTES Y ALMACENAMIENTO</v>
      </c>
      <c r="C8505" s="36" t="s">
        <v>1467</v>
      </c>
      <c r="D8505" s="45" t="str">
        <f>+Tabla3[[#This Row],[id_detalle]]&amp;" "&amp;VLOOKUP(Tabla3[[#This Row],[id_detalle]],rubro_detalle[[Código]:[Rubro Detalle]],2,0)</f>
        <v>07.00.351 Consolidaciones de Conectores</v>
      </c>
      <c r="E8505" s="33">
        <f t="shared" si="1470"/>
        <v>4</v>
      </c>
      <c r="F8505" s="47" t="str">
        <f t="shared" si="1471"/>
        <v>07.00.351-4</v>
      </c>
      <c r="G8505" s="37" t="s">
        <v>6957</v>
      </c>
      <c r="H8505" s="37">
        <v>716</v>
      </c>
    </row>
    <row r="8506" spans="1:8" x14ac:dyDescent="0.3">
      <c r="A8506" s="34" t="str">
        <f>+LEFT(Tabla3[[#This Row],[id_detalle]],2)</f>
        <v>07</v>
      </c>
      <c r="B8506" s="46" t="str">
        <f>VLOOKUP((LEFT(Tabla3[[#This Row],[id_detalle]],2)),id_rubro[[id]:[Rubro]],2,0)</f>
        <v>TRANSPORTES Y ALMACENAMIENTO</v>
      </c>
      <c r="C8506" s="36" t="s">
        <v>1467</v>
      </c>
      <c r="D8506" s="45" t="str">
        <f>+Tabla3[[#This Row],[id_detalle]]&amp;" "&amp;VLOOKUP(Tabla3[[#This Row],[id_detalle]],rubro_detalle[[Código]:[Rubro Detalle]],2,0)</f>
        <v>07.00.351 Consolidaciones de Conectores</v>
      </c>
      <c r="E8506" s="33">
        <f t="shared" si="1470"/>
        <v>5</v>
      </c>
      <c r="F8506" s="47" t="str">
        <f t="shared" si="1471"/>
        <v>07.00.351-5</v>
      </c>
      <c r="G8506" s="37" t="s">
        <v>7014</v>
      </c>
      <c r="H8506" s="37">
        <v>727</v>
      </c>
    </row>
    <row r="8507" spans="1:8" x14ac:dyDescent="0.3">
      <c r="A8507" s="34" t="str">
        <f>+LEFT(Tabla3[[#This Row],[id_detalle]],2)</f>
        <v>07</v>
      </c>
      <c r="B8507" s="46" t="str">
        <f>VLOOKUP((LEFT(Tabla3[[#This Row],[id_detalle]],2)),id_rubro[[id]:[Rubro]],2,0)</f>
        <v>TRANSPORTES Y ALMACENAMIENTO</v>
      </c>
      <c r="C8507" s="36" t="s">
        <v>1467</v>
      </c>
      <c r="D8507" s="45" t="str">
        <f>+Tabla3[[#This Row],[id_detalle]]&amp;" "&amp;VLOOKUP(Tabla3[[#This Row],[id_detalle]],rubro_detalle[[Código]:[Rubro Detalle]],2,0)</f>
        <v>07.00.351 Consolidaciones de Conectores</v>
      </c>
      <c r="E8507" s="33">
        <f t="shared" si="1470"/>
        <v>6</v>
      </c>
      <c r="F8507" s="47" t="str">
        <f t="shared" si="1471"/>
        <v>07.00.351-6</v>
      </c>
      <c r="G8507" s="37" t="s">
        <v>6961</v>
      </c>
      <c r="H8507" s="37">
        <v>745</v>
      </c>
    </row>
    <row r="8508" spans="1:8" x14ac:dyDescent="0.3">
      <c r="A8508" s="34" t="str">
        <f>+LEFT(Tabla3[[#This Row],[id_detalle]],2)</f>
        <v>07</v>
      </c>
      <c r="B8508" s="46" t="str">
        <f>VLOOKUP((LEFT(Tabla3[[#This Row],[id_detalle]],2)),id_rubro[[id]:[Rubro]],2,0)</f>
        <v>TRANSPORTES Y ALMACENAMIENTO</v>
      </c>
      <c r="C8508" s="36" t="s">
        <v>1469</v>
      </c>
      <c r="D8508" s="45" t="str">
        <f>+Tabla3[[#This Row],[id_detalle]]&amp;" "&amp;VLOOKUP(Tabla3[[#This Row],[id_detalle]],rubro_detalle[[Código]:[Rubro Detalle]],2,0)</f>
        <v>07.00.361 Cruceros Turísticos</v>
      </c>
      <c r="E8508" s="33">
        <f t="shared" si="1470"/>
        <v>1</v>
      </c>
      <c r="F8508" s="47" t="str">
        <f t="shared" si="1471"/>
        <v>07.00.361-1</v>
      </c>
      <c r="G8508" s="37" t="s">
        <v>6205</v>
      </c>
      <c r="H8508" s="37">
        <v>173</v>
      </c>
    </row>
    <row r="8509" spans="1:8" x14ac:dyDescent="0.3">
      <c r="A8509" s="34" t="str">
        <f>+LEFT(Tabla3[[#This Row],[id_detalle]],2)</f>
        <v>07</v>
      </c>
      <c r="B8509" s="46" t="str">
        <f>VLOOKUP((LEFT(Tabla3[[#This Row],[id_detalle]],2)),id_rubro[[id]:[Rubro]],2,0)</f>
        <v>TRANSPORTES Y ALMACENAMIENTO</v>
      </c>
      <c r="C8509" s="36" t="s">
        <v>1469</v>
      </c>
      <c r="D8509" s="45" t="str">
        <f>+Tabla3[[#This Row],[id_detalle]]&amp;" "&amp;VLOOKUP(Tabla3[[#This Row],[id_detalle]],rubro_detalle[[Código]:[Rubro Detalle]],2,0)</f>
        <v>07.00.361 Cruceros Turísticos</v>
      </c>
      <c r="E8509" s="33">
        <f t="shared" si="1470"/>
        <v>2</v>
      </c>
      <c r="F8509" s="47" t="str">
        <f t="shared" si="1471"/>
        <v>07.00.361-2</v>
      </c>
      <c r="G8509" s="37" t="s">
        <v>7112</v>
      </c>
      <c r="H8509" s="37">
        <v>363</v>
      </c>
    </row>
    <row r="8510" spans="1:8" x14ac:dyDescent="0.3">
      <c r="A8510" s="34" t="str">
        <f>+LEFT(Tabla3[[#This Row],[id_detalle]],2)</f>
        <v>07</v>
      </c>
      <c r="B8510" s="46" t="str">
        <f>VLOOKUP((LEFT(Tabla3[[#This Row],[id_detalle]],2)),id_rubro[[id]:[Rubro]],2,0)</f>
        <v>TRANSPORTES Y ALMACENAMIENTO</v>
      </c>
      <c r="C8510" s="36" t="s">
        <v>1471</v>
      </c>
      <c r="D8510" s="45" t="str">
        <f>+Tabla3[[#This Row],[id_detalle]]&amp;" "&amp;VLOOKUP(Tabla3[[#This Row],[id_detalle]],rubro_detalle[[Código]:[Rubro Detalle]],2,0)</f>
        <v>07.00.381 Embalajes</v>
      </c>
      <c r="E8510" s="33">
        <f t="shared" si="1470"/>
        <v>1</v>
      </c>
      <c r="F8510" s="47" t="str">
        <f t="shared" si="1471"/>
        <v>07.00.381-1</v>
      </c>
      <c r="G8510" s="37" t="s">
        <v>6997</v>
      </c>
      <c r="H8510" s="37">
        <v>179</v>
      </c>
    </row>
    <row r="8511" spans="1:8" x14ac:dyDescent="0.3">
      <c r="A8511" s="34" t="str">
        <f>+LEFT(Tabla3[[#This Row],[id_detalle]],2)</f>
        <v>07</v>
      </c>
      <c r="B8511" s="46" t="str">
        <f>VLOOKUP((LEFT(Tabla3[[#This Row],[id_detalle]],2)),id_rubro[[id]:[Rubro]],2,0)</f>
        <v>TRANSPORTES Y ALMACENAMIENTO</v>
      </c>
      <c r="C8511" s="36" t="s">
        <v>1471</v>
      </c>
      <c r="D8511" s="45" t="str">
        <f>+Tabla3[[#This Row],[id_detalle]]&amp;" "&amp;VLOOKUP(Tabla3[[#This Row],[id_detalle]],rubro_detalle[[Código]:[Rubro Detalle]],2,0)</f>
        <v>07.00.381 Embalajes</v>
      </c>
      <c r="E8511" s="33">
        <f t="shared" si="1470"/>
        <v>2</v>
      </c>
      <c r="F8511" s="47" t="str">
        <f t="shared" si="1471"/>
        <v>07.00.381-2</v>
      </c>
      <c r="G8511" s="37" t="s">
        <v>4217</v>
      </c>
      <c r="H8511" s="37">
        <v>189</v>
      </c>
    </row>
    <row r="8512" spans="1:8" x14ac:dyDescent="0.3">
      <c r="A8512" s="34" t="str">
        <f>+LEFT(Tabla3[[#This Row],[id_detalle]],2)</f>
        <v>07</v>
      </c>
      <c r="B8512" s="46" t="str">
        <f>VLOOKUP((LEFT(Tabla3[[#This Row],[id_detalle]],2)),id_rubro[[id]:[Rubro]],2,0)</f>
        <v>TRANSPORTES Y ALMACENAMIENTO</v>
      </c>
      <c r="C8512" s="36" t="s">
        <v>1471</v>
      </c>
      <c r="D8512" s="45" t="str">
        <f>+Tabla3[[#This Row],[id_detalle]]&amp;" "&amp;VLOOKUP(Tabla3[[#This Row],[id_detalle]],rubro_detalle[[Código]:[Rubro Detalle]],2,0)</f>
        <v>07.00.381 Embalajes</v>
      </c>
      <c r="E8512" s="33">
        <f>+IF(D8512=D8511,E8511+1,1)</f>
        <v>3</v>
      </c>
      <c r="F8512" s="47" t="str">
        <f>+LEFT(D8512,9)&amp;"-"&amp;E8512</f>
        <v>07.00.381-3</v>
      </c>
      <c r="G8512" s="37" t="s">
        <v>4031</v>
      </c>
      <c r="H8512" s="37">
        <v>204</v>
      </c>
    </row>
    <row r="8513" spans="1:8" x14ac:dyDescent="0.3">
      <c r="A8513" s="34" t="str">
        <f>+LEFT(Tabla3[[#This Row],[id_detalle]],2)</f>
        <v>07</v>
      </c>
      <c r="B8513" s="46" t="str">
        <f>VLOOKUP((LEFT(Tabla3[[#This Row],[id_detalle]],2)),id_rubro[[id]:[Rubro]],2,0)</f>
        <v>TRANSPORTES Y ALMACENAMIENTO</v>
      </c>
      <c r="C8513" s="36" t="s">
        <v>1471</v>
      </c>
      <c r="D8513" s="45" t="str">
        <f>+Tabla3[[#This Row],[id_detalle]]&amp;" "&amp;VLOOKUP(Tabla3[[#This Row],[id_detalle]],rubro_detalle[[Código]:[Rubro Detalle]],2,0)</f>
        <v>07.00.381 Embalajes</v>
      </c>
      <c r="E8513" s="33">
        <f t="shared" ref="E8513:E8515" si="1472">+IF(D8513=D8512,E8512+1,1)</f>
        <v>4</v>
      </c>
      <c r="F8513" s="47" t="str">
        <f t="shared" ref="F8513:F8515" si="1473">+LEFT(D8513,9)&amp;"-"&amp;E8513</f>
        <v>07.00.381-4</v>
      </c>
      <c r="G8513" s="37" t="s">
        <v>5584</v>
      </c>
      <c r="H8513" s="37">
        <v>214</v>
      </c>
    </row>
    <row r="8514" spans="1:8" x14ac:dyDescent="0.3">
      <c r="A8514" s="34" t="str">
        <f>+LEFT(Tabla3[[#This Row],[id_detalle]],2)</f>
        <v>07</v>
      </c>
      <c r="B8514" s="46" t="str">
        <f>VLOOKUP((LEFT(Tabla3[[#This Row],[id_detalle]],2)),id_rubro[[id]:[Rubro]],2,0)</f>
        <v>TRANSPORTES Y ALMACENAMIENTO</v>
      </c>
      <c r="C8514" s="36" t="s">
        <v>1471</v>
      </c>
      <c r="D8514" s="45" t="str">
        <f>+Tabla3[[#This Row],[id_detalle]]&amp;" "&amp;VLOOKUP(Tabla3[[#This Row],[id_detalle]],rubro_detalle[[Código]:[Rubro Detalle]],2,0)</f>
        <v>07.00.381 Embalajes</v>
      </c>
      <c r="E8514" s="33">
        <f t="shared" si="1472"/>
        <v>5</v>
      </c>
      <c r="F8514" s="47" t="str">
        <f t="shared" si="1473"/>
        <v>07.00.381-5</v>
      </c>
      <c r="G8514" s="37" t="s">
        <v>7113</v>
      </c>
      <c r="H8514" s="37">
        <v>303</v>
      </c>
    </row>
    <row r="8515" spans="1:8" x14ac:dyDescent="0.3">
      <c r="A8515" s="34" t="str">
        <f>+LEFT(Tabla3[[#This Row],[id_detalle]],2)</f>
        <v>07</v>
      </c>
      <c r="B8515" s="46" t="str">
        <f>VLOOKUP((LEFT(Tabla3[[#This Row],[id_detalle]],2)),id_rubro[[id]:[Rubro]],2,0)</f>
        <v>TRANSPORTES Y ALMACENAMIENTO</v>
      </c>
      <c r="C8515" s="36" t="s">
        <v>1471</v>
      </c>
      <c r="D8515" s="45" t="str">
        <f>+Tabla3[[#This Row],[id_detalle]]&amp;" "&amp;VLOOKUP(Tabla3[[#This Row],[id_detalle]],rubro_detalle[[Código]:[Rubro Detalle]],2,0)</f>
        <v>07.00.381 Embalajes</v>
      </c>
      <c r="E8515" s="33">
        <f t="shared" si="1472"/>
        <v>6</v>
      </c>
      <c r="F8515" s="47" t="str">
        <f t="shared" si="1473"/>
        <v>07.00.381-6</v>
      </c>
      <c r="G8515" s="37" t="s">
        <v>4015</v>
      </c>
      <c r="H8515" s="37">
        <v>359</v>
      </c>
    </row>
    <row r="8516" spans="1:8" x14ac:dyDescent="0.3">
      <c r="A8516" s="34" t="str">
        <f>+LEFT(Tabla3[[#This Row],[id_detalle]],2)</f>
        <v>07</v>
      </c>
      <c r="B8516" s="46" t="str">
        <f>VLOOKUP((LEFT(Tabla3[[#This Row],[id_detalle]],2)),id_rubro[[id]:[Rubro]],2,0)</f>
        <v>TRANSPORTES Y ALMACENAMIENTO</v>
      </c>
      <c r="C8516" s="36" t="s">
        <v>1471</v>
      </c>
      <c r="D8516" s="45" t="str">
        <f>+Tabla3[[#This Row],[id_detalle]]&amp;" "&amp;VLOOKUP(Tabla3[[#This Row],[id_detalle]],rubro_detalle[[Código]:[Rubro Detalle]],2,0)</f>
        <v>07.00.381 Embalajes</v>
      </c>
      <c r="E8516" s="33">
        <f t="shared" ref="E8516:E8521" si="1474">+IF(D8516=D8515,E8515+1,1)</f>
        <v>7</v>
      </c>
      <c r="F8516" s="47" t="str">
        <f t="shared" ref="F8516:F8521" si="1475">+LEFT(D8516,9)&amp;"-"&amp;E8516</f>
        <v>07.00.381-7</v>
      </c>
      <c r="G8516" s="37" t="s">
        <v>7114</v>
      </c>
      <c r="H8516" s="37">
        <v>360</v>
      </c>
    </row>
    <row r="8517" spans="1:8" x14ac:dyDescent="0.3">
      <c r="A8517" s="34" t="str">
        <f>+LEFT(Tabla3[[#This Row],[id_detalle]],2)</f>
        <v>07</v>
      </c>
      <c r="B8517" s="46" t="str">
        <f>VLOOKUP((LEFT(Tabla3[[#This Row],[id_detalle]],2)),id_rubro[[id]:[Rubro]],2,0)</f>
        <v>TRANSPORTES Y ALMACENAMIENTO</v>
      </c>
      <c r="C8517" s="36" t="s">
        <v>1471</v>
      </c>
      <c r="D8517" s="45" t="str">
        <f>+Tabla3[[#This Row],[id_detalle]]&amp;" "&amp;VLOOKUP(Tabla3[[#This Row],[id_detalle]],rubro_detalle[[Código]:[Rubro Detalle]],2,0)</f>
        <v>07.00.381 Embalajes</v>
      </c>
      <c r="E8517" s="33">
        <f t="shared" si="1474"/>
        <v>8</v>
      </c>
      <c r="F8517" s="47" t="str">
        <f t="shared" si="1475"/>
        <v>07.00.381-8</v>
      </c>
      <c r="G8517" s="37" t="s">
        <v>7003</v>
      </c>
      <c r="H8517" s="37">
        <v>369</v>
      </c>
    </row>
    <row r="8518" spans="1:8" x14ac:dyDescent="0.3">
      <c r="A8518" s="34" t="str">
        <f>+LEFT(Tabla3[[#This Row],[id_detalle]],2)</f>
        <v>07</v>
      </c>
      <c r="B8518" s="46" t="str">
        <f>VLOOKUP((LEFT(Tabla3[[#This Row],[id_detalle]],2)),id_rubro[[id]:[Rubro]],2,0)</f>
        <v>TRANSPORTES Y ALMACENAMIENTO</v>
      </c>
      <c r="C8518" s="36" t="s">
        <v>1471</v>
      </c>
      <c r="D8518" s="45" t="str">
        <f>+Tabla3[[#This Row],[id_detalle]]&amp;" "&amp;VLOOKUP(Tabla3[[#This Row],[id_detalle]],rubro_detalle[[Código]:[Rubro Detalle]],2,0)</f>
        <v>07.00.381 Embalajes</v>
      </c>
      <c r="E8518" s="33">
        <f t="shared" si="1474"/>
        <v>9</v>
      </c>
      <c r="F8518" s="47" t="str">
        <f t="shared" si="1475"/>
        <v>07.00.381-9</v>
      </c>
      <c r="G8518" s="37" t="s">
        <v>7115</v>
      </c>
      <c r="H8518" s="37">
        <v>404</v>
      </c>
    </row>
    <row r="8519" spans="1:8" x14ac:dyDescent="0.3">
      <c r="A8519" s="34" t="str">
        <f>+LEFT(Tabla3[[#This Row],[id_detalle]],2)</f>
        <v>07</v>
      </c>
      <c r="B8519" s="46" t="str">
        <f>VLOOKUP((LEFT(Tabla3[[#This Row],[id_detalle]],2)),id_rubro[[id]:[Rubro]],2,0)</f>
        <v>TRANSPORTES Y ALMACENAMIENTO</v>
      </c>
      <c r="C8519" s="36" t="s">
        <v>1471</v>
      </c>
      <c r="D8519" s="45" t="str">
        <f>+Tabla3[[#This Row],[id_detalle]]&amp;" "&amp;VLOOKUP(Tabla3[[#This Row],[id_detalle]],rubro_detalle[[Código]:[Rubro Detalle]],2,0)</f>
        <v>07.00.381 Embalajes</v>
      </c>
      <c r="E8519" s="33">
        <f t="shared" si="1474"/>
        <v>10</v>
      </c>
      <c r="F8519" s="47" t="str">
        <f t="shared" si="1475"/>
        <v>07.00.381-10</v>
      </c>
      <c r="G8519" s="37" t="s">
        <v>6421</v>
      </c>
      <c r="H8519" s="37">
        <v>404</v>
      </c>
    </row>
    <row r="8520" spans="1:8" x14ac:dyDescent="0.3">
      <c r="A8520" s="34" t="str">
        <f>+LEFT(Tabla3[[#This Row],[id_detalle]],2)</f>
        <v>07</v>
      </c>
      <c r="B8520" s="46" t="str">
        <f>VLOOKUP((LEFT(Tabla3[[#This Row],[id_detalle]],2)),id_rubro[[id]:[Rubro]],2,0)</f>
        <v>TRANSPORTES Y ALMACENAMIENTO</v>
      </c>
      <c r="C8520" s="36" t="s">
        <v>1471</v>
      </c>
      <c r="D8520" s="45" t="str">
        <f>+Tabla3[[#This Row],[id_detalle]]&amp;" "&amp;VLOOKUP(Tabla3[[#This Row],[id_detalle]],rubro_detalle[[Código]:[Rubro Detalle]],2,0)</f>
        <v>07.00.381 Embalajes</v>
      </c>
      <c r="E8520" s="33">
        <f t="shared" si="1474"/>
        <v>11</v>
      </c>
      <c r="F8520" s="47" t="str">
        <f t="shared" si="1475"/>
        <v>07.00.381-11</v>
      </c>
      <c r="G8520" s="37" t="s">
        <v>7116</v>
      </c>
      <c r="H8520" s="37">
        <v>404</v>
      </c>
    </row>
    <row r="8521" spans="1:8" x14ac:dyDescent="0.3">
      <c r="A8521" s="34" t="str">
        <f>+LEFT(Tabla3[[#This Row],[id_detalle]],2)</f>
        <v>07</v>
      </c>
      <c r="B8521" s="46" t="str">
        <f>VLOOKUP((LEFT(Tabla3[[#This Row],[id_detalle]],2)),id_rubro[[id]:[Rubro]],2,0)</f>
        <v>TRANSPORTES Y ALMACENAMIENTO</v>
      </c>
      <c r="C8521" s="36" t="s">
        <v>1471</v>
      </c>
      <c r="D8521" s="45" t="str">
        <f>+Tabla3[[#This Row],[id_detalle]]&amp;" "&amp;VLOOKUP(Tabla3[[#This Row],[id_detalle]],rubro_detalle[[Código]:[Rubro Detalle]],2,0)</f>
        <v>07.00.381 Embalajes</v>
      </c>
      <c r="E8521" s="33">
        <f t="shared" si="1474"/>
        <v>12</v>
      </c>
      <c r="F8521" s="47" t="str">
        <f t="shared" si="1475"/>
        <v>07.00.381-12</v>
      </c>
      <c r="G8521" s="37" t="s">
        <v>6338</v>
      </c>
      <c r="H8521" s="37">
        <v>406</v>
      </c>
    </row>
    <row r="8522" spans="1:8" x14ac:dyDescent="0.3">
      <c r="A8522" s="34" t="str">
        <f>+LEFT(Tabla3[[#This Row],[id_detalle]],2)</f>
        <v>07</v>
      </c>
      <c r="B8522" s="46" t="str">
        <f>VLOOKUP((LEFT(Tabla3[[#This Row],[id_detalle]],2)),id_rubro[[id]:[Rubro]],2,0)</f>
        <v>TRANSPORTES Y ALMACENAMIENTO</v>
      </c>
      <c r="C8522" s="36" t="s">
        <v>1471</v>
      </c>
      <c r="D8522" s="45" t="str">
        <f>+Tabla3[[#This Row],[id_detalle]]&amp;" "&amp;VLOOKUP(Tabla3[[#This Row],[id_detalle]],rubro_detalle[[Código]:[Rubro Detalle]],2,0)</f>
        <v>07.00.381 Embalajes</v>
      </c>
      <c r="E8522" s="33">
        <f t="shared" ref="E8522:E8533" si="1476">+IF(D8522=D8521,E8521+1,1)</f>
        <v>13</v>
      </c>
      <c r="F8522" s="47" t="str">
        <f t="shared" ref="F8522:F8533" si="1477">+LEFT(D8522,9)&amp;"-"&amp;E8522</f>
        <v>07.00.381-13</v>
      </c>
      <c r="G8522" s="37" t="s">
        <v>6803</v>
      </c>
      <c r="H8522" s="37">
        <v>423</v>
      </c>
    </row>
    <row r="8523" spans="1:8" x14ac:dyDescent="0.3">
      <c r="A8523" s="34" t="str">
        <f>+LEFT(Tabla3[[#This Row],[id_detalle]],2)</f>
        <v>07</v>
      </c>
      <c r="B8523" s="46" t="str">
        <f>VLOOKUP((LEFT(Tabla3[[#This Row],[id_detalle]],2)),id_rubro[[id]:[Rubro]],2,0)</f>
        <v>TRANSPORTES Y ALMACENAMIENTO</v>
      </c>
      <c r="C8523" s="36" t="s">
        <v>1471</v>
      </c>
      <c r="D8523" s="45" t="str">
        <f>+Tabla3[[#This Row],[id_detalle]]&amp;" "&amp;VLOOKUP(Tabla3[[#This Row],[id_detalle]],rubro_detalle[[Código]:[Rubro Detalle]],2,0)</f>
        <v>07.00.381 Embalajes</v>
      </c>
      <c r="E8523" s="33">
        <f t="shared" si="1476"/>
        <v>14</v>
      </c>
      <c r="F8523" s="47" t="str">
        <f t="shared" si="1477"/>
        <v>07.00.381-14</v>
      </c>
      <c r="G8523" s="37" t="s">
        <v>4539</v>
      </c>
      <c r="H8523" s="37">
        <v>508</v>
      </c>
    </row>
    <row r="8524" spans="1:8" x14ac:dyDescent="0.3">
      <c r="A8524" s="34" t="str">
        <f>+LEFT(Tabla3[[#This Row],[id_detalle]],2)</f>
        <v>07</v>
      </c>
      <c r="B8524" s="46" t="str">
        <f>VLOOKUP((LEFT(Tabla3[[#This Row],[id_detalle]],2)),id_rubro[[id]:[Rubro]],2,0)</f>
        <v>TRANSPORTES Y ALMACENAMIENTO</v>
      </c>
      <c r="C8524" s="36" t="s">
        <v>1471</v>
      </c>
      <c r="D8524" s="45" t="str">
        <f>+Tabla3[[#This Row],[id_detalle]]&amp;" "&amp;VLOOKUP(Tabla3[[#This Row],[id_detalle]],rubro_detalle[[Código]:[Rubro Detalle]],2,0)</f>
        <v>07.00.381 Embalajes</v>
      </c>
      <c r="E8524" s="33">
        <f t="shared" si="1476"/>
        <v>15</v>
      </c>
      <c r="F8524" s="47" t="str">
        <f t="shared" si="1477"/>
        <v>07.00.381-15</v>
      </c>
      <c r="G8524" s="37" t="s">
        <v>4046</v>
      </c>
      <c r="H8524" s="37">
        <v>515</v>
      </c>
    </row>
    <row r="8525" spans="1:8" x14ac:dyDescent="0.3">
      <c r="A8525" s="34" t="str">
        <f>+LEFT(Tabla3[[#This Row],[id_detalle]],2)</f>
        <v>07</v>
      </c>
      <c r="B8525" s="46" t="str">
        <f>VLOOKUP((LEFT(Tabla3[[#This Row],[id_detalle]],2)),id_rubro[[id]:[Rubro]],2,0)</f>
        <v>TRANSPORTES Y ALMACENAMIENTO</v>
      </c>
      <c r="C8525" s="36" t="s">
        <v>1471</v>
      </c>
      <c r="D8525" s="45" t="str">
        <f>+Tabla3[[#This Row],[id_detalle]]&amp;" "&amp;VLOOKUP(Tabla3[[#This Row],[id_detalle]],rubro_detalle[[Código]:[Rubro Detalle]],2,0)</f>
        <v>07.00.381 Embalajes</v>
      </c>
      <c r="E8525" s="33">
        <f t="shared" si="1476"/>
        <v>16</v>
      </c>
      <c r="F8525" s="47" t="str">
        <f t="shared" si="1477"/>
        <v>07.00.381-16</v>
      </c>
      <c r="G8525" s="37" t="s">
        <v>7010</v>
      </c>
      <c r="H8525" s="37">
        <v>536</v>
      </c>
    </row>
    <row r="8526" spans="1:8" x14ac:dyDescent="0.3">
      <c r="A8526" s="34" t="str">
        <f>+LEFT(Tabla3[[#This Row],[id_detalle]],2)</f>
        <v>07</v>
      </c>
      <c r="B8526" s="46" t="str">
        <f>VLOOKUP((LEFT(Tabla3[[#This Row],[id_detalle]],2)),id_rubro[[id]:[Rubro]],2,0)</f>
        <v>TRANSPORTES Y ALMACENAMIENTO</v>
      </c>
      <c r="C8526" s="36" t="s">
        <v>1471</v>
      </c>
      <c r="D8526" s="45" t="str">
        <f>+Tabla3[[#This Row],[id_detalle]]&amp;" "&amp;VLOOKUP(Tabla3[[#This Row],[id_detalle]],rubro_detalle[[Código]:[Rubro Detalle]],2,0)</f>
        <v>07.00.381 Embalajes</v>
      </c>
      <c r="E8526" s="33">
        <f t="shared" si="1476"/>
        <v>17</v>
      </c>
      <c r="F8526" s="47" t="str">
        <f t="shared" si="1477"/>
        <v>07.00.381-17</v>
      </c>
      <c r="G8526" s="37" t="s">
        <v>4025</v>
      </c>
      <c r="H8526" s="37">
        <v>549</v>
      </c>
    </row>
    <row r="8527" spans="1:8" x14ac:dyDescent="0.3">
      <c r="A8527" s="34" t="str">
        <f>+LEFT(Tabla3[[#This Row],[id_detalle]],2)</f>
        <v>07</v>
      </c>
      <c r="B8527" s="46" t="str">
        <f>VLOOKUP((LEFT(Tabla3[[#This Row],[id_detalle]],2)),id_rubro[[id]:[Rubro]],2,0)</f>
        <v>TRANSPORTES Y ALMACENAMIENTO</v>
      </c>
      <c r="C8527" s="36" t="s">
        <v>1471</v>
      </c>
      <c r="D8527" s="45" t="str">
        <f>+Tabla3[[#This Row],[id_detalle]]&amp;" "&amp;VLOOKUP(Tabla3[[#This Row],[id_detalle]],rubro_detalle[[Código]:[Rubro Detalle]],2,0)</f>
        <v>07.00.381 Embalajes</v>
      </c>
      <c r="E8527" s="33">
        <f t="shared" si="1476"/>
        <v>18</v>
      </c>
      <c r="F8527" s="47" t="str">
        <f t="shared" si="1477"/>
        <v>07.00.381-18</v>
      </c>
      <c r="G8527" s="37" t="s">
        <v>7117</v>
      </c>
      <c r="H8527" s="37">
        <v>713</v>
      </c>
    </row>
    <row r="8528" spans="1:8" x14ac:dyDescent="0.3">
      <c r="A8528" s="34" t="str">
        <f>+LEFT(Tabla3[[#This Row],[id_detalle]],2)</f>
        <v>07</v>
      </c>
      <c r="B8528" s="46" t="str">
        <f>VLOOKUP((LEFT(Tabla3[[#This Row],[id_detalle]],2)),id_rubro[[id]:[Rubro]],2,0)</f>
        <v>TRANSPORTES Y ALMACENAMIENTO</v>
      </c>
      <c r="C8528" s="36" t="s">
        <v>1471</v>
      </c>
      <c r="D8528" s="45" t="str">
        <f>+Tabla3[[#This Row],[id_detalle]]&amp;" "&amp;VLOOKUP(Tabla3[[#This Row],[id_detalle]],rubro_detalle[[Código]:[Rubro Detalle]],2,0)</f>
        <v>07.00.381 Embalajes</v>
      </c>
      <c r="E8528" s="33">
        <f t="shared" si="1476"/>
        <v>19</v>
      </c>
      <c r="F8528" s="47" t="str">
        <f t="shared" si="1477"/>
        <v>07.00.381-19</v>
      </c>
      <c r="G8528" s="37" t="s">
        <v>7105</v>
      </c>
      <c r="H8528" s="37">
        <v>810</v>
      </c>
    </row>
    <row r="8529" spans="1:8" x14ac:dyDescent="0.3">
      <c r="A8529" s="34" t="str">
        <f>+LEFT(Tabla3[[#This Row],[id_detalle]],2)</f>
        <v>07</v>
      </c>
      <c r="B8529" s="46" t="str">
        <f>VLOOKUP((LEFT(Tabla3[[#This Row],[id_detalle]],2)),id_rubro[[id]:[Rubro]],2,0)</f>
        <v>TRANSPORTES Y ALMACENAMIENTO</v>
      </c>
      <c r="C8529" s="36" t="s">
        <v>1471</v>
      </c>
      <c r="D8529" s="45" t="str">
        <f>+Tabla3[[#This Row],[id_detalle]]&amp;" "&amp;VLOOKUP(Tabla3[[#This Row],[id_detalle]],rubro_detalle[[Código]:[Rubro Detalle]],2,0)</f>
        <v>07.00.381 Embalajes</v>
      </c>
      <c r="E8529" s="33">
        <f t="shared" si="1476"/>
        <v>20</v>
      </c>
      <c r="F8529" s="47" t="str">
        <f t="shared" si="1477"/>
        <v>07.00.381-20</v>
      </c>
      <c r="G8529" s="37" t="s">
        <v>7049</v>
      </c>
      <c r="H8529" s="37">
        <v>847</v>
      </c>
    </row>
    <row r="8530" spans="1:8" x14ac:dyDescent="0.3">
      <c r="A8530" s="34" t="str">
        <f>+LEFT(Tabla3[[#This Row],[id_detalle]],2)</f>
        <v>07</v>
      </c>
      <c r="B8530" s="46" t="str">
        <f>VLOOKUP((LEFT(Tabla3[[#This Row],[id_detalle]],2)),id_rubro[[id]:[Rubro]],2,0)</f>
        <v>TRANSPORTES Y ALMACENAMIENTO</v>
      </c>
      <c r="C8530" s="36" t="s">
        <v>1471</v>
      </c>
      <c r="D8530" s="45" t="str">
        <f>+Tabla3[[#This Row],[id_detalle]]&amp;" "&amp;VLOOKUP(Tabla3[[#This Row],[id_detalle]],rubro_detalle[[Código]:[Rubro Detalle]],2,0)</f>
        <v>07.00.381 Embalajes</v>
      </c>
      <c r="E8530" s="33">
        <f t="shared" si="1476"/>
        <v>21</v>
      </c>
      <c r="F8530" s="47" t="str">
        <f t="shared" si="1477"/>
        <v>07.00.381-21</v>
      </c>
      <c r="G8530" s="37" t="s">
        <v>7118</v>
      </c>
      <c r="H8530" s="37">
        <v>849</v>
      </c>
    </row>
    <row r="8531" spans="1:8" x14ac:dyDescent="0.3">
      <c r="A8531" s="34" t="str">
        <f>+LEFT(Tabla3[[#This Row],[id_detalle]],2)</f>
        <v>07</v>
      </c>
      <c r="B8531" s="46" t="str">
        <f>VLOOKUP((LEFT(Tabla3[[#This Row],[id_detalle]],2)),id_rubro[[id]:[Rubro]],2,0)</f>
        <v>TRANSPORTES Y ALMACENAMIENTO</v>
      </c>
      <c r="C8531" s="36" t="s">
        <v>1473</v>
      </c>
      <c r="D8531" s="45" t="str">
        <f>+Tabla3[[#This Row],[id_detalle]]&amp;" "&amp;VLOOKUP(Tabla3[[#This Row],[id_detalle]],rubro_detalle[[Código]:[Rubro Detalle]],2,0)</f>
        <v>07.00.385 Embarcadores</v>
      </c>
      <c r="E8531" s="33">
        <f t="shared" si="1476"/>
        <v>1</v>
      </c>
      <c r="F8531" s="47" t="str">
        <f t="shared" si="1477"/>
        <v>07.00.385-1</v>
      </c>
      <c r="G8531" s="37" t="s">
        <v>7050</v>
      </c>
      <c r="H8531" s="37">
        <v>153</v>
      </c>
    </row>
    <row r="8532" spans="1:8" x14ac:dyDescent="0.3">
      <c r="A8532" s="34" t="str">
        <f>+LEFT(Tabla3[[#This Row],[id_detalle]],2)</f>
        <v>07</v>
      </c>
      <c r="B8532" s="46" t="str">
        <f>VLOOKUP((LEFT(Tabla3[[#This Row],[id_detalle]],2)),id_rubro[[id]:[Rubro]],2,0)</f>
        <v>TRANSPORTES Y ALMACENAMIENTO</v>
      </c>
      <c r="C8532" s="36" t="s">
        <v>1473</v>
      </c>
      <c r="D8532" s="45" t="str">
        <f>+Tabla3[[#This Row],[id_detalle]]&amp;" "&amp;VLOOKUP(Tabla3[[#This Row],[id_detalle]],rubro_detalle[[Código]:[Rubro Detalle]],2,0)</f>
        <v>07.00.385 Embarcadores</v>
      </c>
      <c r="E8532" s="33">
        <f t="shared" si="1476"/>
        <v>2</v>
      </c>
      <c r="F8532" s="47" t="str">
        <f t="shared" si="1477"/>
        <v>07.00.385-2</v>
      </c>
      <c r="G8532" s="37" t="s">
        <v>7119</v>
      </c>
      <c r="H8532" s="37">
        <v>243</v>
      </c>
    </row>
    <row r="8533" spans="1:8" x14ac:dyDescent="0.3">
      <c r="A8533" s="34" t="str">
        <f>+LEFT(Tabla3[[#This Row],[id_detalle]],2)</f>
        <v>07</v>
      </c>
      <c r="B8533" s="46" t="str">
        <f>VLOOKUP((LEFT(Tabla3[[#This Row],[id_detalle]],2)),id_rubro[[id]:[Rubro]],2,0)</f>
        <v>TRANSPORTES Y ALMACENAMIENTO</v>
      </c>
      <c r="C8533" s="36" t="s">
        <v>1473</v>
      </c>
      <c r="D8533" s="45" t="str">
        <f>+Tabla3[[#This Row],[id_detalle]]&amp;" "&amp;VLOOKUP(Tabla3[[#This Row],[id_detalle]],rubro_detalle[[Código]:[Rubro Detalle]],2,0)</f>
        <v>07.00.385 Embarcadores</v>
      </c>
      <c r="E8533" s="33">
        <f t="shared" si="1476"/>
        <v>3</v>
      </c>
      <c r="F8533" s="47" t="str">
        <f t="shared" si="1477"/>
        <v>07.00.385-3</v>
      </c>
      <c r="G8533" s="37" t="s">
        <v>7057</v>
      </c>
      <c r="H8533" s="37">
        <v>369</v>
      </c>
    </row>
    <row r="8534" spans="1:8" x14ac:dyDescent="0.3">
      <c r="A8534" s="34" t="str">
        <f>+LEFT(Tabla3[[#This Row],[id_detalle]],2)</f>
        <v>07</v>
      </c>
      <c r="B8534" s="46" t="str">
        <f>VLOOKUP((LEFT(Tabla3[[#This Row],[id_detalle]],2)),id_rubro[[id]:[Rubro]],2,0)</f>
        <v>TRANSPORTES Y ALMACENAMIENTO</v>
      </c>
      <c r="C8534" s="36" t="s">
        <v>1473</v>
      </c>
      <c r="D8534" s="45" t="str">
        <f>+Tabla3[[#This Row],[id_detalle]]&amp;" "&amp;VLOOKUP(Tabla3[[#This Row],[id_detalle]],rubro_detalle[[Código]:[Rubro Detalle]],2,0)</f>
        <v>07.00.385 Embarcadores</v>
      </c>
      <c r="E8534" s="33">
        <f t="shared" ref="E8534:E8555" si="1478">+IF(D8534=D8533,E8533+1,1)</f>
        <v>4</v>
      </c>
      <c r="F8534" s="47" t="str">
        <f t="shared" ref="F8534:F8555" si="1479">+LEFT(D8534,9)&amp;"-"&amp;E8534</f>
        <v>07.00.385-4</v>
      </c>
      <c r="G8534" s="37" t="s">
        <v>7028</v>
      </c>
      <c r="H8534" s="37">
        <v>374</v>
      </c>
    </row>
    <row r="8535" spans="1:8" x14ac:dyDescent="0.3">
      <c r="A8535" s="34" t="str">
        <f>+LEFT(Tabla3[[#This Row],[id_detalle]],2)</f>
        <v>07</v>
      </c>
      <c r="B8535" s="46" t="str">
        <f>VLOOKUP((LEFT(Tabla3[[#This Row],[id_detalle]],2)),id_rubro[[id]:[Rubro]],2,0)</f>
        <v>TRANSPORTES Y ALMACENAMIENTO</v>
      </c>
      <c r="C8535" s="36" t="s">
        <v>1473</v>
      </c>
      <c r="D8535" s="45" t="str">
        <f>+Tabla3[[#This Row],[id_detalle]]&amp;" "&amp;VLOOKUP(Tabla3[[#This Row],[id_detalle]],rubro_detalle[[Código]:[Rubro Detalle]],2,0)</f>
        <v>07.00.385 Embarcadores</v>
      </c>
      <c r="E8535" s="33">
        <f t="shared" si="1478"/>
        <v>5</v>
      </c>
      <c r="F8535" s="47" t="str">
        <f t="shared" si="1479"/>
        <v>07.00.385-5</v>
      </c>
      <c r="G8535" s="37" t="s">
        <v>7120</v>
      </c>
      <c r="H8535" s="37">
        <v>387</v>
      </c>
    </row>
    <row r="8536" spans="1:8" x14ac:dyDescent="0.3">
      <c r="A8536" s="34" t="str">
        <f>+LEFT(Tabla3[[#This Row],[id_detalle]],2)</f>
        <v>07</v>
      </c>
      <c r="B8536" s="46" t="str">
        <f>VLOOKUP((LEFT(Tabla3[[#This Row],[id_detalle]],2)),id_rubro[[id]:[Rubro]],2,0)</f>
        <v>TRANSPORTES Y ALMACENAMIENTO</v>
      </c>
      <c r="C8536" s="36" t="s">
        <v>1473</v>
      </c>
      <c r="D8536" s="45" t="str">
        <f>+Tabla3[[#This Row],[id_detalle]]&amp;" "&amp;VLOOKUP(Tabla3[[#This Row],[id_detalle]],rubro_detalle[[Código]:[Rubro Detalle]],2,0)</f>
        <v>07.00.385 Embarcadores</v>
      </c>
      <c r="E8536" s="33">
        <f t="shared" si="1478"/>
        <v>6</v>
      </c>
      <c r="F8536" s="47" t="str">
        <f t="shared" si="1479"/>
        <v>07.00.385-6</v>
      </c>
      <c r="G8536" s="37" t="s">
        <v>7121</v>
      </c>
      <c r="H8536" s="37">
        <v>395</v>
      </c>
    </row>
    <row r="8537" spans="1:8" x14ac:dyDescent="0.3">
      <c r="A8537" s="34" t="str">
        <f>+LEFT(Tabla3[[#This Row],[id_detalle]],2)</f>
        <v>07</v>
      </c>
      <c r="B8537" s="46" t="str">
        <f>VLOOKUP((LEFT(Tabla3[[#This Row],[id_detalle]],2)),id_rubro[[id]:[Rubro]],2,0)</f>
        <v>TRANSPORTES Y ALMACENAMIENTO</v>
      </c>
      <c r="C8537" s="36" t="s">
        <v>1473</v>
      </c>
      <c r="D8537" s="45" t="str">
        <f>+Tabla3[[#This Row],[id_detalle]]&amp;" "&amp;VLOOKUP(Tabla3[[#This Row],[id_detalle]],rubro_detalle[[Código]:[Rubro Detalle]],2,0)</f>
        <v>07.00.385 Embarcadores</v>
      </c>
      <c r="E8537" s="33">
        <f t="shared" si="1478"/>
        <v>7</v>
      </c>
      <c r="F8537" s="47" t="str">
        <f t="shared" si="1479"/>
        <v>07.00.385-7</v>
      </c>
      <c r="G8537" s="37" t="s">
        <v>7122</v>
      </c>
      <c r="H8537" s="37">
        <v>547</v>
      </c>
    </row>
    <row r="8538" spans="1:8" x14ac:dyDescent="0.3">
      <c r="A8538" s="34" t="str">
        <f>+LEFT(Tabla3[[#This Row],[id_detalle]],2)</f>
        <v>07</v>
      </c>
      <c r="B8538" s="46" t="str">
        <f>VLOOKUP((LEFT(Tabla3[[#This Row],[id_detalle]],2)),id_rubro[[id]:[Rubro]],2,0)</f>
        <v>TRANSPORTES Y ALMACENAMIENTO</v>
      </c>
      <c r="C8538" s="36" t="s">
        <v>1473</v>
      </c>
      <c r="D8538" s="45" t="str">
        <f>+Tabla3[[#This Row],[id_detalle]]&amp;" "&amp;VLOOKUP(Tabla3[[#This Row],[id_detalle]],rubro_detalle[[Código]:[Rubro Detalle]],2,0)</f>
        <v>07.00.385 Embarcadores</v>
      </c>
      <c r="E8538" s="33">
        <f t="shared" si="1478"/>
        <v>8</v>
      </c>
      <c r="F8538" s="47" t="str">
        <f t="shared" si="1479"/>
        <v>07.00.385-8</v>
      </c>
      <c r="G8538" s="37" t="s">
        <v>7036</v>
      </c>
      <c r="H8538" s="37">
        <v>571</v>
      </c>
    </row>
    <row r="8539" spans="1:8" x14ac:dyDescent="0.3">
      <c r="A8539" s="34" t="str">
        <f>+LEFT(Tabla3[[#This Row],[id_detalle]],2)</f>
        <v>07</v>
      </c>
      <c r="B8539" s="46" t="str">
        <f>VLOOKUP((LEFT(Tabla3[[#This Row],[id_detalle]],2)),id_rubro[[id]:[Rubro]],2,0)</f>
        <v>TRANSPORTES Y ALMACENAMIENTO</v>
      </c>
      <c r="C8539" s="36" t="s">
        <v>1473</v>
      </c>
      <c r="D8539" s="45" t="str">
        <f>+Tabla3[[#This Row],[id_detalle]]&amp;" "&amp;VLOOKUP(Tabla3[[#This Row],[id_detalle]],rubro_detalle[[Código]:[Rubro Detalle]],2,0)</f>
        <v>07.00.385 Embarcadores</v>
      </c>
      <c r="E8539" s="33">
        <f t="shared" si="1478"/>
        <v>9</v>
      </c>
      <c r="F8539" s="47" t="str">
        <f t="shared" si="1479"/>
        <v>07.00.385-9</v>
      </c>
      <c r="G8539" s="37" t="s">
        <v>7043</v>
      </c>
      <c r="H8539" s="37">
        <v>656</v>
      </c>
    </row>
    <row r="8540" spans="1:8" x14ac:dyDescent="0.3">
      <c r="A8540" s="34" t="str">
        <f>+LEFT(Tabla3[[#This Row],[id_detalle]],2)</f>
        <v>07</v>
      </c>
      <c r="B8540" s="46" t="str">
        <f>VLOOKUP((LEFT(Tabla3[[#This Row],[id_detalle]],2)),id_rubro[[id]:[Rubro]],2,0)</f>
        <v>TRANSPORTES Y ALMACENAMIENTO</v>
      </c>
      <c r="C8540" s="36" t="s">
        <v>1473</v>
      </c>
      <c r="D8540" s="45" t="str">
        <f>+Tabla3[[#This Row],[id_detalle]]&amp;" "&amp;VLOOKUP(Tabla3[[#This Row],[id_detalle]],rubro_detalle[[Código]:[Rubro Detalle]],2,0)</f>
        <v>07.00.385 Embarcadores</v>
      </c>
      <c r="E8540" s="33">
        <f t="shared" si="1478"/>
        <v>10</v>
      </c>
      <c r="F8540" s="47" t="str">
        <f t="shared" si="1479"/>
        <v>07.00.385-10</v>
      </c>
      <c r="G8540" s="37" t="s">
        <v>7013</v>
      </c>
      <c r="H8540" s="37">
        <v>725</v>
      </c>
    </row>
    <row r="8541" spans="1:8" x14ac:dyDescent="0.3">
      <c r="A8541" s="34" t="str">
        <f>+LEFT(Tabla3[[#This Row],[id_detalle]],2)</f>
        <v>07</v>
      </c>
      <c r="B8541" s="46" t="str">
        <f>VLOOKUP((LEFT(Tabla3[[#This Row],[id_detalle]],2)),id_rubro[[id]:[Rubro]],2,0)</f>
        <v>TRANSPORTES Y ALMACENAMIENTO</v>
      </c>
      <c r="C8541" s="36" t="s">
        <v>1473</v>
      </c>
      <c r="D8541" s="45" t="str">
        <f>+Tabla3[[#This Row],[id_detalle]]&amp;" "&amp;VLOOKUP(Tabla3[[#This Row],[id_detalle]],rubro_detalle[[Código]:[Rubro Detalle]],2,0)</f>
        <v>07.00.385 Embarcadores</v>
      </c>
      <c r="E8541" s="33">
        <f t="shared" si="1478"/>
        <v>11</v>
      </c>
      <c r="F8541" s="47" t="str">
        <f t="shared" si="1479"/>
        <v>07.00.385-11</v>
      </c>
      <c r="G8541" s="37" t="s">
        <v>7044</v>
      </c>
      <c r="H8541" s="37">
        <v>728</v>
      </c>
    </row>
    <row r="8542" spans="1:8" x14ac:dyDescent="0.3">
      <c r="A8542" s="34" t="str">
        <f>+LEFT(Tabla3[[#This Row],[id_detalle]],2)</f>
        <v>07</v>
      </c>
      <c r="B8542" s="46" t="str">
        <f>VLOOKUP((LEFT(Tabla3[[#This Row],[id_detalle]],2)),id_rubro[[id]:[Rubro]],2,0)</f>
        <v>TRANSPORTES Y ALMACENAMIENTO</v>
      </c>
      <c r="C8542" s="36" t="s">
        <v>1473</v>
      </c>
      <c r="D8542" s="45" t="str">
        <f>+Tabla3[[#This Row],[id_detalle]]&amp;" "&amp;VLOOKUP(Tabla3[[#This Row],[id_detalle]],rubro_detalle[[Código]:[Rubro Detalle]],2,0)</f>
        <v>07.00.385 Embarcadores</v>
      </c>
      <c r="E8542" s="33">
        <f t="shared" si="1478"/>
        <v>12</v>
      </c>
      <c r="F8542" s="47" t="str">
        <f t="shared" si="1479"/>
        <v>07.00.385-12</v>
      </c>
      <c r="G8542" s="37" t="s">
        <v>7048</v>
      </c>
      <c r="H8542" s="37">
        <v>825</v>
      </c>
    </row>
    <row r="8543" spans="1:8" x14ac:dyDescent="0.3">
      <c r="A8543" s="34" t="str">
        <f>+LEFT(Tabla3[[#This Row],[id_detalle]],2)</f>
        <v>07</v>
      </c>
      <c r="B8543" s="46" t="str">
        <f>VLOOKUP((LEFT(Tabla3[[#This Row],[id_detalle]],2)),id_rubro[[id]:[Rubro]],2,0)</f>
        <v>TRANSPORTES Y ALMACENAMIENTO</v>
      </c>
      <c r="C8543" s="36" t="s">
        <v>1475</v>
      </c>
      <c r="D8543" s="45" t="str">
        <f>+Tabla3[[#This Row],[id_detalle]]&amp;" "&amp;VLOOKUP(Tabla3[[#This Row],[id_detalle]],rubro_detalle[[Código]:[Rubro Detalle]],2,0)</f>
        <v>07.00.386 Explotación de Terminal de Buses</v>
      </c>
      <c r="E8543" s="33">
        <f t="shared" si="1478"/>
        <v>1</v>
      </c>
      <c r="F8543" s="47" t="str">
        <f t="shared" si="1479"/>
        <v>07.00.386-1</v>
      </c>
      <c r="G8543" s="37" t="s">
        <v>7123</v>
      </c>
      <c r="H8543" s="37">
        <v>311</v>
      </c>
    </row>
    <row r="8544" spans="1:8" x14ac:dyDescent="0.3">
      <c r="A8544" s="34" t="str">
        <f>+LEFT(Tabla3[[#This Row],[id_detalle]],2)</f>
        <v>07</v>
      </c>
      <c r="B8544" s="46" t="str">
        <f>VLOOKUP((LEFT(Tabla3[[#This Row],[id_detalle]],2)),id_rubro[[id]:[Rubro]],2,0)</f>
        <v>TRANSPORTES Y ALMACENAMIENTO</v>
      </c>
      <c r="C8544" s="36" t="s">
        <v>1477</v>
      </c>
      <c r="D8544" s="45" t="str">
        <f>+Tabla3[[#This Row],[id_detalle]]&amp;" "&amp;VLOOKUP(Tabla3[[#This Row],[id_detalle]],rubro_detalle[[Código]:[Rubro Detalle]],2,0)</f>
        <v>07.00.391 Ferrocarriles</v>
      </c>
      <c r="E8544" s="33">
        <f t="shared" si="1478"/>
        <v>1</v>
      </c>
      <c r="F8544" s="47" t="str">
        <f t="shared" si="1479"/>
        <v>07.00.391-1</v>
      </c>
      <c r="G8544" s="37" t="s">
        <v>7082</v>
      </c>
      <c r="H8544" s="37" t="s">
        <v>7083</v>
      </c>
    </row>
    <row r="8545" spans="1:8" x14ac:dyDescent="0.3">
      <c r="A8545" s="34" t="str">
        <f>+LEFT(Tabla3[[#This Row],[id_detalle]],2)</f>
        <v>07</v>
      </c>
      <c r="B8545" s="46" t="str">
        <f>VLOOKUP((LEFT(Tabla3[[#This Row],[id_detalle]],2)),id_rubro[[id]:[Rubro]],2,0)</f>
        <v>TRANSPORTES Y ALMACENAMIENTO</v>
      </c>
      <c r="C8545" s="36" t="s">
        <v>1477</v>
      </c>
      <c r="D8545" s="45" t="str">
        <f>+Tabla3[[#This Row],[id_detalle]]&amp;" "&amp;VLOOKUP(Tabla3[[#This Row],[id_detalle]],rubro_detalle[[Código]:[Rubro Detalle]],2,0)</f>
        <v>07.00.391 Ferrocarriles</v>
      </c>
      <c r="E8545" s="33">
        <f t="shared" si="1478"/>
        <v>2</v>
      </c>
      <c r="F8545" s="47" t="str">
        <f t="shared" si="1479"/>
        <v>07.00.391-2</v>
      </c>
      <c r="G8545" s="37" t="s">
        <v>7085</v>
      </c>
      <c r="H8545" s="37">
        <v>410</v>
      </c>
    </row>
    <row r="8546" spans="1:8" x14ac:dyDescent="0.3">
      <c r="A8546" s="34" t="str">
        <f>+LEFT(Tabla3[[#This Row],[id_detalle]],2)</f>
        <v>07</v>
      </c>
      <c r="B8546" s="46" t="str">
        <f>VLOOKUP((LEFT(Tabla3[[#This Row],[id_detalle]],2)),id_rubro[[id]:[Rubro]],2,0)</f>
        <v>TRANSPORTES Y ALMACENAMIENTO</v>
      </c>
      <c r="C8546" s="36" t="s">
        <v>1479</v>
      </c>
      <c r="D8546" s="45" t="str">
        <f>+Tabla3[[#This Row],[id_detalle]]&amp;" "&amp;VLOOKUP(Tabla3[[#This Row],[id_detalle]],rubro_detalle[[Código]:[Rubro Detalle]],2,0)</f>
        <v>07.00.401 Lesing Operativo</v>
      </c>
      <c r="E8546" s="33">
        <f t="shared" si="1478"/>
        <v>1</v>
      </c>
      <c r="F8546" s="47" t="str">
        <f t="shared" si="1479"/>
        <v>07.00.401-1</v>
      </c>
      <c r="G8546" s="37" t="s">
        <v>6975</v>
      </c>
      <c r="H8546" s="37">
        <v>394</v>
      </c>
    </row>
    <row r="8547" spans="1:8" x14ac:dyDescent="0.3">
      <c r="A8547" s="34" t="str">
        <f>+LEFT(Tabla3[[#This Row],[id_detalle]],2)</f>
        <v>07</v>
      </c>
      <c r="B8547" s="46" t="str">
        <f>VLOOKUP((LEFT(Tabla3[[#This Row],[id_detalle]],2)),id_rubro[[id]:[Rubro]],2,0)</f>
        <v>TRANSPORTES Y ALMACENAMIENTO</v>
      </c>
      <c r="C8547" s="36" t="s">
        <v>1479</v>
      </c>
      <c r="D8547" s="45" t="str">
        <f>+Tabla3[[#This Row],[id_detalle]]&amp;" "&amp;VLOOKUP(Tabla3[[#This Row],[id_detalle]],rubro_detalle[[Código]:[Rubro Detalle]],2,0)</f>
        <v>07.00.401 Lesing Operativo</v>
      </c>
      <c r="E8547" s="33">
        <f t="shared" si="1478"/>
        <v>2</v>
      </c>
      <c r="F8547" s="47" t="str">
        <f t="shared" si="1479"/>
        <v>07.00.401-2</v>
      </c>
      <c r="G8547" s="37" t="s">
        <v>6976</v>
      </c>
      <c r="H8547" s="37">
        <v>431</v>
      </c>
    </row>
    <row r="8548" spans="1:8" x14ac:dyDescent="0.3">
      <c r="A8548" s="34" t="str">
        <f>+LEFT(Tabla3[[#This Row],[id_detalle]],2)</f>
        <v>07</v>
      </c>
      <c r="B8548" s="46" t="str">
        <f>VLOOKUP((LEFT(Tabla3[[#This Row],[id_detalle]],2)),id_rubro[[id]:[Rubro]],2,0)</f>
        <v>TRANSPORTES Y ALMACENAMIENTO</v>
      </c>
      <c r="C8548" s="36" t="s">
        <v>1479</v>
      </c>
      <c r="D8548" s="45" t="str">
        <f>+Tabla3[[#This Row],[id_detalle]]&amp;" "&amp;VLOOKUP(Tabla3[[#This Row],[id_detalle]],rubro_detalle[[Código]:[Rubro Detalle]],2,0)</f>
        <v>07.00.401 Lesing Operativo</v>
      </c>
      <c r="E8548" s="33">
        <f t="shared" si="1478"/>
        <v>3</v>
      </c>
      <c r="F8548" s="47" t="str">
        <f t="shared" si="1479"/>
        <v>07.00.401-3</v>
      </c>
      <c r="G8548" s="38" t="s">
        <v>7124</v>
      </c>
      <c r="H8548" s="38">
        <v>449</v>
      </c>
    </row>
    <row r="8549" spans="1:8" x14ac:dyDescent="0.3">
      <c r="A8549" s="34" t="str">
        <f>+LEFT(Tabla3[[#This Row],[id_detalle]],2)</f>
        <v>07</v>
      </c>
      <c r="B8549" s="46" t="str">
        <f>VLOOKUP((LEFT(Tabla3[[#This Row],[id_detalle]],2)),id_rubro[[id]:[Rubro]],2,0)</f>
        <v>TRANSPORTES Y ALMACENAMIENTO</v>
      </c>
      <c r="C8549" s="36" t="s">
        <v>1479</v>
      </c>
      <c r="D8549" s="45" t="str">
        <f>+Tabla3[[#This Row],[id_detalle]]&amp;" "&amp;VLOOKUP(Tabla3[[#This Row],[id_detalle]],rubro_detalle[[Código]:[Rubro Detalle]],2,0)</f>
        <v>07.00.401 Lesing Operativo</v>
      </c>
      <c r="E8549" s="33">
        <f t="shared" si="1478"/>
        <v>4</v>
      </c>
      <c r="F8549" s="47" t="str">
        <f t="shared" si="1479"/>
        <v>07.00.401-4</v>
      </c>
      <c r="G8549" s="37" t="s">
        <v>6977</v>
      </c>
      <c r="H8549" s="37">
        <v>490</v>
      </c>
    </row>
    <row r="8550" spans="1:8" x14ac:dyDescent="0.3">
      <c r="A8550" s="34" t="str">
        <f>+LEFT(Tabla3[[#This Row],[id_detalle]],2)</f>
        <v>07</v>
      </c>
      <c r="B8550" s="46" t="str">
        <f>VLOOKUP((LEFT(Tabla3[[#This Row],[id_detalle]],2)),id_rubro[[id]:[Rubro]],2,0)</f>
        <v>TRANSPORTES Y ALMACENAMIENTO</v>
      </c>
      <c r="C8550" s="36" t="s">
        <v>1479</v>
      </c>
      <c r="D8550" s="45" t="str">
        <f>+Tabla3[[#This Row],[id_detalle]]&amp;" "&amp;VLOOKUP(Tabla3[[#This Row],[id_detalle]],rubro_detalle[[Código]:[Rubro Detalle]],2,0)</f>
        <v>07.00.401 Lesing Operativo</v>
      </c>
      <c r="E8550" s="33">
        <f t="shared" si="1478"/>
        <v>5</v>
      </c>
      <c r="F8550" s="47" t="str">
        <f t="shared" si="1479"/>
        <v>07.00.401-5</v>
      </c>
      <c r="G8550" s="38" t="s">
        <v>3025</v>
      </c>
      <c r="H8550" s="38">
        <v>705</v>
      </c>
    </row>
    <row r="8551" spans="1:8" x14ac:dyDescent="0.3">
      <c r="A8551" s="34" t="str">
        <f>+LEFT(Tabla3[[#This Row],[id_detalle]],2)</f>
        <v>07</v>
      </c>
      <c r="B8551" s="46" t="str">
        <f>VLOOKUP((LEFT(Tabla3[[#This Row],[id_detalle]],2)),id_rubro[[id]:[Rubro]],2,0)</f>
        <v>TRANSPORTES Y ALMACENAMIENTO</v>
      </c>
      <c r="C8551" s="36" t="s">
        <v>1479</v>
      </c>
      <c r="D8551" s="45" t="str">
        <f>+Tabla3[[#This Row],[id_detalle]]&amp;" "&amp;VLOOKUP(Tabla3[[#This Row],[id_detalle]],rubro_detalle[[Código]:[Rubro Detalle]],2,0)</f>
        <v>07.00.401 Lesing Operativo</v>
      </c>
      <c r="E8551" s="33">
        <f t="shared" si="1478"/>
        <v>6</v>
      </c>
      <c r="F8551" s="47" t="str">
        <f t="shared" si="1479"/>
        <v>07.00.401-6</v>
      </c>
      <c r="G8551" s="37" t="s">
        <v>6980</v>
      </c>
      <c r="H8551" s="37">
        <v>705</v>
      </c>
    </row>
    <row r="8552" spans="1:8" x14ac:dyDescent="0.3">
      <c r="A8552" s="34" t="str">
        <f>+LEFT(Tabla3[[#This Row],[id_detalle]],2)</f>
        <v>07</v>
      </c>
      <c r="B8552" s="46" t="str">
        <f>VLOOKUP((LEFT(Tabla3[[#This Row],[id_detalle]],2)),id_rubro[[id]:[Rubro]],2,0)</f>
        <v>TRANSPORTES Y ALMACENAMIENTO</v>
      </c>
      <c r="C8552" s="36" t="s">
        <v>1483</v>
      </c>
      <c r="D8552" s="45" t="str">
        <f>+Tabla3[[#This Row],[id_detalle]]&amp;" "&amp;VLOOKUP(Tabla3[[#This Row],[id_detalle]],rubro_detalle[[Código]:[Rubro Detalle]],2,0)</f>
        <v>07.00.421 Líneas Aéreas</v>
      </c>
      <c r="E8552" s="33">
        <f t="shared" si="1478"/>
        <v>1</v>
      </c>
      <c r="F8552" s="47" t="str">
        <f t="shared" si="1479"/>
        <v>07.00.421-1</v>
      </c>
      <c r="G8552" s="37" t="s">
        <v>6992</v>
      </c>
      <c r="H8552" s="37">
        <v>166</v>
      </c>
    </row>
    <row r="8553" spans="1:8" x14ac:dyDescent="0.3">
      <c r="A8553" s="34" t="str">
        <f>+LEFT(Tabla3[[#This Row],[id_detalle]],2)</f>
        <v>07</v>
      </c>
      <c r="B8553" s="46" t="str">
        <f>VLOOKUP((LEFT(Tabla3[[#This Row],[id_detalle]],2)),id_rubro[[id]:[Rubro]],2,0)</f>
        <v>TRANSPORTES Y ALMACENAMIENTO</v>
      </c>
      <c r="C8553" s="36" t="s">
        <v>1483</v>
      </c>
      <c r="D8553" s="45" t="str">
        <f>+Tabla3[[#This Row],[id_detalle]]&amp;" "&amp;VLOOKUP(Tabla3[[#This Row],[id_detalle]],rubro_detalle[[Código]:[Rubro Detalle]],2,0)</f>
        <v>07.00.421 Líneas Aéreas</v>
      </c>
      <c r="E8553" s="33">
        <f t="shared" si="1478"/>
        <v>2</v>
      </c>
      <c r="F8553" s="47" t="str">
        <f t="shared" si="1479"/>
        <v>07.00.421-2</v>
      </c>
      <c r="G8553" s="37" t="s">
        <v>7017</v>
      </c>
      <c r="H8553" s="37">
        <v>166</v>
      </c>
    </row>
    <row r="8554" spans="1:8" x14ac:dyDescent="0.3">
      <c r="A8554" s="34" t="str">
        <f>+LEFT(Tabla3[[#This Row],[id_detalle]],2)</f>
        <v>07</v>
      </c>
      <c r="B8554" s="46" t="str">
        <f>VLOOKUP((LEFT(Tabla3[[#This Row],[id_detalle]],2)),id_rubro[[id]:[Rubro]],2,0)</f>
        <v>TRANSPORTES Y ALMACENAMIENTO</v>
      </c>
      <c r="C8554" s="36" t="s">
        <v>1483</v>
      </c>
      <c r="D8554" s="45" t="str">
        <f>+Tabla3[[#This Row],[id_detalle]]&amp;" "&amp;VLOOKUP(Tabla3[[#This Row],[id_detalle]],rubro_detalle[[Código]:[Rubro Detalle]],2,0)</f>
        <v>07.00.421 Líneas Aéreas</v>
      </c>
      <c r="E8554" s="33">
        <f t="shared" si="1478"/>
        <v>3</v>
      </c>
      <c r="F8554" s="47" t="str">
        <f t="shared" si="1479"/>
        <v>07.00.421-3</v>
      </c>
      <c r="G8554" s="37" t="s">
        <v>7018</v>
      </c>
      <c r="H8554" s="37">
        <v>166</v>
      </c>
    </row>
    <row r="8555" spans="1:8" x14ac:dyDescent="0.3">
      <c r="A8555" s="34" t="str">
        <f>+LEFT(Tabla3[[#This Row],[id_detalle]],2)</f>
        <v>07</v>
      </c>
      <c r="B8555" s="46" t="str">
        <f>VLOOKUP((LEFT(Tabla3[[#This Row],[id_detalle]],2)),id_rubro[[id]:[Rubro]],2,0)</f>
        <v>TRANSPORTES Y ALMACENAMIENTO</v>
      </c>
      <c r="C8555" s="36" t="s">
        <v>1483</v>
      </c>
      <c r="D8555" s="45" t="str">
        <f>+Tabla3[[#This Row],[id_detalle]]&amp;" "&amp;VLOOKUP(Tabla3[[#This Row],[id_detalle]],rubro_detalle[[Código]:[Rubro Detalle]],2,0)</f>
        <v>07.00.421 Líneas Aéreas</v>
      </c>
      <c r="E8555" s="33">
        <f t="shared" si="1478"/>
        <v>4</v>
      </c>
      <c r="F8555" s="47" t="str">
        <f t="shared" si="1479"/>
        <v>07.00.421-4</v>
      </c>
      <c r="G8555" s="37" t="s">
        <v>7021</v>
      </c>
      <c r="H8555" s="37">
        <v>188</v>
      </c>
    </row>
    <row r="8556" spans="1:8" x14ac:dyDescent="0.3">
      <c r="A8556" s="34" t="str">
        <f>+LEFT(Tabla3[[#This Row],[id_detalle]],2)</f>
        <v>07</v>
      </c>
      <c r="B8556" s="46" t="str">
        <f>VLOOKUP((LEFT(Tabla3[[#This Row],[id_detalle]],2)),id_rubro[[id]:[Rubro]],2,0)</f>
        <v>TRANSPORTES Y ALMACENAMIENTO</v>
      </c>
      <c r="C8556" s="36" t="s">
        <v>1483</v>
      </c>
      <c r="D8556" s="45" t="str">
        <f>+Tabla3[[#This Row],[id_detalle]]&amp;" "&amp;VLOOKUP(Tabla3[[#This Row],[id_detalle]],rubro_detalle[[Código]:[Rubro Detalle]],2,0)</f>
        <v>07.00.421 Líneas Aéreas</v>
      </c>
      <c r="E8556" s="33">
        <f t="shared" ref="E8556:E8591" si="1480">+IF(D8556=D8555,E8555+1,1)</f>
        <v>5</v>
      </c>
      <c r="F8556" s="47" t="str">
        <f t="shared" ref="F8556:F8591" si="1481">+LEFT(D8556,9)&amp;"-"&amp;E8556</f>
        <v>07.00.421-5</v>
      </c>
      <c r="G8556" s="37" t="s">
        <v>7125</v>
      </c>
      <c r="H8556" s="37">
        <v>199</v>
      </c>
    </row>
    <row r="8557" spans="1:8" x14ac:dyDescent="0.3">
      <c r="A8557" s="34" t="str">
        <f>+LEFT(Tabla3[[#This Row],[id_detalle]],2)</f>
        <v>07</v>
      </c>
      <c r="B8557" s="46" t="str">
        <f>VLOOKUP((LEFT(Tabla3[[#This Row],[id_detalle]],2)),id_rubro[[id]:[Rubro]],2,0)</f>
        <v>TRANSPORTES Y ALMACENAMIENTO</v>
      </c>
      <c r="C8557" s="36" t="s">
        <v>1483</v>
      </c>
      <c r="D8557" s="45" t="str">
        <f>+Tabla3[[#This Row],[id_detalle]]&amp;" "&amp;VLOOKUP(Tabla3[[#This Row],[id_detalle]],rubro_detalle[[Código]:[Rubro Detalle]],2,0)</f>
        <v>07.00.421 Líneas Aéreas</v>
      </c>
      <c r="E8557" s="33">
        <f t="shared" si="1480"/>
        <v>6</v>
      </c>
      <c r="F8557" s="47" t="str">
        <f t="shared" si="1481"/>
        <v>07.00.421-6</v>
      </c>
      <c r="G8557" s="37" t="s">
        <v>7126</v>
      </c>
      <c r="H8557" s="37">
        <v>335</v>
      </c>
    </row>
    <row r="8558" spans="1:8" x14ac:dyDescent="0.3">
      <c r="A8558" s="34" t="str">
        <f>+LEFT(Tabla3[[#This Row],[id_detalle]],2)</f>
        <v>07</v>
      </c>
      <c r="B8558" s="46" t="str">
        <f>VLOOKUP((LEFT(Tabla3[[#This Row],[id_detalle]],2)),id_rubro[[id]:[Rubro]],2,0)</f>
        <v>TRANSPORTES Y ALMACENAMIENTO</v>
      </c>
      <c r="C8558" s="36" t="s">
        <v>1483</v>
      </c>
      <c r="D8558" s="45" t="str">
        <f>+Tabla3[[#This Row],[id_detalle]]&amp;" "&amp;VLOOKUP(Tabla3[[#This Row],[id_detalle]],rubro_detalle[[Código]:[Rubro Detalle]],2,0)</f>
        <v>07.00.421 Líneas Aéreas</v>
      </c>
      <c r="E8558" s="33">
        <f t="shared" si="1480"/>
        <v>7</v>
      </c>
      <c r="F8558" s="47" t="str">
        <f t="shared" si="1481"/>
        <v>07.00.421-7</v>
      </c>
      <c r="G8558" s="37" t="s">
        <v>7035</v>
      </c>
      <c r="H8558" s="37">
        <v>506</v>
      </c>
    </row>
    <row r="8559" spans="1:8" x14ac:dyDescent="0.3">
      <c r="A8559" s="34" t="str">
        <f>+LEFT(Tabla3[[#This Row],[id_detalle]],2)</f>
        <v>07</v>
      </c>
      <c r="B8559" s="46" t="str">
        <f>VLOOKUP((LEFT(Tabla3[[#This Row],[id_detalle]],2)),id_rubro[[id]:[Rubro]],2,0)</f>
        <v>TRANSPORTES Y ALMACENAMIENTO</v>
      </c>
      <c r="C8559" s="36" t="s">
        <v>1483</v>
      </c>
      <c r="D8559" s="45" t="str">
        <f>+Tabla3[[#This Row],[id_detalle]]&amp;" "&amp;VLOOKUP(Tabla3[[#This Row],[id_detalle]],rubro_detalle[[Código]:[Rubro Detalle]],2,0)</f>
        <v>07.00.421 Líneas Aéreas</v>
      </c>
      <c r="E8559" s="33">
        <f t="shared" si="1480"/>
        <v>8</v>
      </c>
      <c r="F8559" s="47" t="str">
        <f t="shared" si="1481"/>
        <v>07.00.421-8</v>
      </c>
      <c r="G8559" s="37" t="s">
        <v>7037</v>
      </c>
      <c r="H8559" s="37">
        <v>581</v>
      </c>
    </row>
    <row r="8560" spans="1:8" x14ac:dyDescent="0.3">
      <c r="A8560" s="34" t="str">
        <f>+LEFT(Tabla3[[#This Row],[id_detalle]],2)</f>
        <v>07</v>
      </c>
      <c r="B8560" s="46" t="str">
        <f>VLOOKUP((LEFT(Tabla3[[#This Row],[id_detalle]],2)),id_rubro[[id]:[Rubro]],2,0)</f>
        <v>TRANSPORTES Y ALMACENAMIENTO</v>
      </c>
      <c r="C8560" s="36" t="s">
        <v>1481</v>
      </c>
      <c r="D8560" s="45" t="str">
        <f>+Tabla3[[#This Row],[id_detalle]]&amp;" "&amp;VLOOKUP(Tabla3[[#This Row],[id_detalle]],rubro_detalle[[Código]:[Rubro Detalle]],2,0)</f>
        <v>07.00.441 Mudanzas</v>
      </c>
      <c r="E8560" s="33">
        <f t="shared" si="1480"/>
        <v>1</v>
      </c>
      <c r="F8560" s="47" t="str">
        <f t="shared" si="1481"/>
        <v>07.00.441-1</v>
      </c>
      <c r="G8560" s="37" t="s">
        <v>7003</v>
      </c>
      <c r="H8560" s="37">
        <v>369</v>
      </c>
    </row>
    <row r="8561" spans="1:8" x14ac:dyDescent="0.3">
      <c r="A8561" s="34" t="str">
        <f>+LEFT(Tabla3[[#This Row],[id_detalle]],2)</f>
        <v>07</v>
      </c>
      <c r="B8561" s="46" t="str">
        <f>VLOOKUP((LEFT(Tabla3[[#This Row],[id_detalle]],2)),id_rubro[[id]:[Rubro]],2,0)</f>
        <v>TRANSPORTES Y ALMACENAMIENTO</v>
      </c>
      <c r="C8561" s="36" t="s">
        <v>1481</v>
      </c>
      <c r="D8561" s="45" t="str">
        <f>+Tabla3[[#This Row],[id_detalle]]&amp;" "&amp;VLOOKUP(Tabla3[[#This Row],[id_detalle]],rubro_detalle[[Código]:[Rubro Detalle]],2,0)</f>
        <v>07.00.441 Mudanzas</v>
      </c>
      <c r="E8561" s="33">
        <f t="shared" si="1480"/>
        <v>2</v>
      </c>
      <c r="F8561" s="47" t="str">
        <f t="shared" si="1481"/>
        <v>07.00.441-2</v>
      </c>
      <c r="G8561" s="37" t="s">
        <v>6962</v>
      </c>
      <c r="H8561" s="37">
        <v>809</v>
      </c>
    </row>
    <row r="8562" spans="1:8" x14ac:dyDescent="0.3">
      <c r="A8562" s="34" t="str">
        <f>+LEFT(Tabla3[[#This Row],[id_detalle]],2)</f>
        <v>07</v>
      </c>
      <c r="B8562" s="46" t="str">
        <f>VLOOKUP((LEFT(Tabla3[[#This Row],[id_detalle]],2)),id_rubro[[id]:[Rubro]],2,0)</f>
        <v>TRANSPORTES Y ALMACENAMIENTO</v>
      </c>
      <c r="C8562" s="36" t="s">
        <v>1481</v>
      </c>
      <c r="D8562" s="45" t="str">
        <f>+Tabla3[[#This Row],[id_detalle]]&amp;" "&amp;VLOOKUP(Tabla3[[#This Row],[id_detalle]],rubro_detalle[[Código]:[Rubro Detalle]],2,0)</f>
        <v>07.00.441 Mudanzas</v>
      </c>
      <c r="E8562" s="33">
        <f t="shared" si="1480"/>
        <v>3</v>
      </c>
      <c r="F8562" s="47" t="str">
        <f t="shared" si="1481"/>
        <v>07.00.441-3</v>
      </c>
      <c r="G8562" s="37" t="s">
        <v>7105</v>
      </c>
      <c r="H8562" s="37">
        <v>810</v>
      </c>
    </row>
    <row r="8563" spans="1:8" x14ac:dyDescent="0.3">
      <c r="A8563" s="34" t="str">
        <f>+LEFT(Tabla3[[#This Row],[id_detalle]],2)</f>
        <v>07</v>
      </c>
      <c r="B8563" s="46" t="str">
        <f>VLOOKUP((LEFT(Tabla3[[#This Row],[id_detalle]],2)),id_rubro[[id]:[Rubro]],2,0)</f>
        <v>TRANSPORTES Y ALMACENAMIENTO</v>
      </c>
      <c r="C8563" s="36" t="s">
        <v>1481</v>
      </c>
      <c r="D8563" s="45" t="str">
        <f>+Tabla3[[#This Row],[id_detalle]]&amp;" "&amp;VLOOKUP(Tabla3[[#This Row],[id_detalle]],rubro_detalle[[Código]:[Rubro Detalle]],2,0)</f>
        <v>07.00.441 Mudanzas</v>
      </c>
      <c r="E8563" s="33">
        <f t="shared" si="1480"/>
        <v>4</v>
      </c>
      <c r="F8563" s="47" t="str">
        <f t="shared" si="1481"/>
        <v>07.00.441-4</v>
      </c>
      <c r="G8563" s="37" t="s">
        <v>7049</v>
      </c>
      <c r="H8563" s="37">
        <v>847</v>
      </c>
    </row>
    <row r="8564" spans="1:8" x14ac:dyDescent="0.3">
      <c r="A8564" s="34" t="str">
        <f>+LEFT(Tabla3[[#This Row],[id_detalle]],2)</f>
        <v>07</v>
      </c>
      <c r="B8564" s="46" t="str">
        <f>VLOOKUP((LEFT(Tabla3[[#This Row],[id_detalle]],2)),id_rubro[[id]:[Rubro]],2,0)</f>
        <v>TRANSPORTES Y ALMACENAMIENTO</v>
      </c>
      <c r="C8564" s="36" t="s">
        <v>1485</v>
      </c>
      <c r="D8564" s="45" t="str">
        <f>+Tabla3[[#This Row],[id_detalle]]&amp;" "&amp;VLOOKUP(Tabla3[[#This Row],[id_detalle]],rubro_detalle[[Código]:[Rubro Detalle]],2,0)</f>
        <v>07.00.451 Puertos</v>
      </c>
      <c r="E8564" s="33">
        <f t="shared" si="1480"/>
        <v>1</v>
      </c>
      <c r="F8564" s="47" t="str">
        <f t="shared" si="1481"/>
        <v>07.00.451-1</v>
      </c>
      <c r="G8564" s="37" t="s">
        <v>7127</v>
      </c>
      <c r="H8564" s="37">
        <v>206</v>
      </c>
    </row>
    <row r="8565" spans="1:8" x14ac:dyDescent="0.3">
      <c r="A8565" s="34" t="str">
        <f>+LEFT(Tabla3[[#This Row],[id_detalle]],2)</f>
        <v>07</v>
      </c>
      <c r="B8565" s="46" t="str">
        <f>VLOOKUP((LEFT(Tabla3[[#This Row],[id_detalle]],2)),id_rubro[[id]:[Rubro]],2,0)</f>
        <v>TRANSPORTES Y ALMACENAMIENTO</v>
      </c>
      <c r="C8565" s="36" t="s">
        <v>1485</v>
      </c>
      <c r="D8565" s="45" t="str">
        <f>+Tabla3[[#This Row],[id_detalle]]&amp;" "&amp;VLOOKUP(Tabla3[[#This Row],[id_detalle]],rubro_detalle[[Código]:[Rubro Detalle]],2,0)</f>
        <v>07.00.451 Puertos</v>
      </c>
      <c r="E8565" s="33">
        <f t="shared" si="1480"/>
        <v>2</v>
      </c>
      <c r="F8565" s="47" t="str">
        <f t="shared" si="1481"/>
        <v>07.00.451-2</v>
      </c>
      <c r="G8565" s="37" t="s">
        <v>7055</v>
      </c>
      <c r="H8565" s="37">
        <v>335</v>
      </c>
    </row>
    <row r="8566" spans="1:8" x14ac:dyDescent="0.3">
      <c r="A8566" s="34" t="str">
        <f>+LEFT(Tabla3[[#This Row],[id_detalle]],2)</f>
        <v>07</v>
      </c>
      <c r="B8566" s="46" t="str">
        <f>VLOOKUP((LEFT(Tabla3[[#This Row],[id_detalle]],2)),id_rubro[[id]:[Rubro]],2,0)</f>
        <v>TRANSPORTES Y ALMACENAMIENTO</v>
      </c>
      <c r="C8566" s="36" t="s">
        <v>1485</v>
      </c>
      <c r="D8566" s="45" t="str">
        <f>+Tabla3[[#This Row],[id_detalle]]&amp;" "&amp;VLOOKUP(Tabla3[[#This Row],[id_detalle]],rubro_detalle[[Código]:[Rubro Detalle]],2,0)</f>
        <v>07.00.451 Puertos</v>
      </c>
      <c r="E8566" s="33">
        <f t="shared" si="1480"/>
        <v>3</v>
      </c>
      <c r="F8566" s="47" t="str">
        <f t="shared" si="1481"/>
        <v>07.00.451-3</v>
      </c>
      <c r="G8566" s="37" t="s">
        <v>7128</v>
      </c>
      <c r="H8566" s="37">
        <v>336</v>
      </c>
    </row>
    <row r="8567" spans="1:8" x14ac:dyDescent="0.3">
      <c r="A8567" s="34" t="str">
        <f>+LEFT(Tabla3[[#This Row],[id_detalle]],2)</f>
        <v>07</v>
      </c>
      <c r="B8567" s="46" t="str">
        <f>VLOOKUP((LEFT(Tabla3[[#This Row],[id_detalle]],2)),id_rubro[[id]:[Rubro]],2,0)</f>
        <v>TRANSPORTES Y ALMACENAMIENTO</v>
      </c>
      <c r="C8567" s="36" t="s">
        <v>1485</v>
      </c>
      <c r="D8567" s="45" t="str">
        <f>+Tabla3[[#This Row],[id_detalle]]&amp;" "&amp;VLOOKUP(Tabla3[[#This Row],[id_detalle]],rubro_detalle[[Código]:[Rubro Detalle]],2,0)</f>
        <v>07.00.451 Puertos</v>
      </c>
      <c r="E8567" s="33">
        <f t="shared" si="1480"/>
        <v>4</v>
      </c>
      <c r="F8567" s="47" t="str">
        <f t="shared" si="1481"/>
        <v>07.00.451-4</v>
      </c>
      <c r="G8567" s="37" t="s">
        <v>7129</v>
      </c>
      <c r="H8567" s="37">
        <v>413</v>
      </c>
    </row>
    <row r="8568" spans="1:8" x14ac:dyDescent="0.3">
      <c r="A8568" s="34" t="str">
        <f>+LEFT(Tabla3[[#This Row],[id_detalle]],2)</f>
        <v>07</v>
      </c>
      <c r="B8568" s="46" t="str">
        <f>VLOOKUP((LEFT(Tabla3[[#This Row],[id_detalle]],2)),id_rubro[[id]:[Rubro]],2,0)</f>
        <v>TRANSPORTES Y ALMACENAMIENTO</v>
      </c>
      <c r="C8568" s="36" t="s">
        <v>1485</v>
      </c>
      <c r="D8568" s="45" t="str">
        <f>+Tabla3[[#This Row],[id_detalle]]&amp;" "&amp;VLOOKUP(Tabla3[[#This Row],[id_detalle]],rubro_detalle[[Código]:[Rubro Detalle]],2,0)</f>
        <v>07.00.451 Puertos</v>
      </c>
      <c r="E8568" s="33">
        <f t="shared" si="1480"/>
        <v>5</v>
      </c>
      <c r="F8568" s="47" t="str">
        <f t="shared" si="1481"/>
        <v>07.00.451-5</v>
      </c>
      <c r="G8568" s="37" t="s">
        <v>7130</v>
      </c>
      <c r="H8568" s="37">
        <v>413</v>
      </c>
    </row>
    <row r="8569" spans="1:8" x14ac:dyDescent="0.3">
      <c r="A8569" s="34" t="str">
        <f>+LEFT(Tabla3[[#This Row],[id_detalle]],2)</f>
        <v>07</v>
      </c>
      <c r="B8569" s="46" t="str">
        <f>VLOOKUP((LEFT(Tabla3[[#This Row],[id_detalle]],2)),id_rubro[[id]:[Rubro]],2,0)</f>
        <v>TRANSPORTES Y ALMACENAMIENTO</v>
      </c>
      <c r="C8569" s="36" t="s">
        <v>1485</v>
      </c>
      <c r="D8569" s="45" t="str">
        <f>+Tabla3[[#This Row],[id_detalle]]&amp;" "&amp;VLOOKUP(Tabla3[[#This Row],[id_detalle]],rubro_detalle[[Código]:[Rubro Detalle]],2,0)</f>
        <v>07.00.451 Puertos</v>
      </c>
      <c r="E8569" s="33">
        <f t="shared" si="1480"/>
        <v>6</v>
      </c>
      <c r="F8569" s="47" t="str">
        <f t="shared" si="1481"/>
        <v>07.00.451-6</v>
      </c>
      <c r="G8569" s="37" t="s">
        <v>7131</v>
      </c>
      <c r="H8569" s="37">
        <v>414</v>
      </c>
    </row>
    <row r="8570" spans="1:8" x14ac:dyDescent="0.3">
      <c r="A8570" s="34" t="str">
        <f>+LEFT(Tabla3[[#This Row],[id_detalle]],2)</f>
        <v>07</v>
      </c>
      <c r="B8570" s="46" t="str">
        <f>VLOOKUP((LEFT(Tabla3[[#This Row],[id_detalle]],2)),id_rubro[[id]:[Rubro]],2,0)</f>
        <v>TRANSPORTES Y ALMACENAMIENTO</v>
      </c>
      <c r="C8570" s="36" t="s">
        <v>1485</v>
      </c>
      <c r="D8570" s="45" t="str">
        <f>+Tabla3[[#This Row],[id_detalle]]&amp;" "&amp;VLOOKUP(Tabla3[[#This Row],[id_detalle]],rubro_detalle[[Código]:[Rubro Detalle]],2,0)</f>
        <v>07.00.451 Puertos</v>
      </c>
      <c r="E8570" s="33">
        <f t="shared" si="1480"/>
        <v>7</v>
      </c>
      <c r="F8570" s="47" t="str">
        <f t="shared" si="1481"/>
        <v>07.00.451-7</v>
      </c>
      <c r="G8570" s="37" t="s">
        <v>7132</v>
      </c>
      <c r="H8570" s="37">
        <v>414</v>
      </c>
    </row>
    <row r="8571" spans="1:8" x14ac:dyDescent="0.3">
      <c r="A8571" s="34" t="str">
        <f>+LEFT(Tabla3[[#This Row],[id_detalle]],2)</f>
        <v>07</v>
      </c>
      <c r="B8571" s="46" t="str">
        <f>VLOOKUP((LEFT(Tabla3[[#This Row],[id_detalle]],2)),id_rubro[[id]:[Rubro]],2,0)</f>
        <v>TRANSPORTES Y ALMACENAMIENTO</v>
      </c>
      <c r="C8571" s="36" t="s">
        <v>1485</v>
      </c>
      <c r="D8571" s="45" t="str">
        <f>+Tabla3[[#This Row],[id_detalle]]&amp;" "&amp;VLOOKUP(Tabla3[[#This Row],[id_detalle]],rubro_detalle[[Código]:[Rubro Detalle]],2,0)</f>
        <v>07.00.451 Puertos</v>
      </c>
      <c r="E8571" s="33">
        <f t="shared" si="1480"/>
        <v>8</v>
      </c>
      <c r="F8571" s="47" t="str">
        <f t="shared" si="1481"/>
        <v>07.00.451-8</v>
      </c>
      <c r="G8571" s="37" t="s">
        <v>7133</v>
      </c>
      <c r="H8571" s="37">
        <v>414</v>
      </c>
    </row>
    <row r="8572" spans="1:8" x14ac:dyDescent="0.3">
      <c r="A8572" s="34" t="str">
        <f>+LEFT(Tabla3[[#This Row],[id_detalle]],2)</f>
        <v>07</v>
      </c>
      <c r="B8572" s="46" t="str">
        <f>VLOOKUP((LEFT(Tabla3[[#This Row],[id_detalle]],2)),id_rubro[[id]:[Rubro]],2,0)</f>
        <v>TRANSPORTES Y ALMACENAMIENTO</v>
      </c>
      <c r="C8572" s="36" t="s">
        <v>1485</v>
      </c>
      <c r="D8572" s="45" t="str">
        <f>+Tabla3[[#This Row],[id_detalle]]&amp;" "&amp;VLOOKUP(Tabla3[[#This Row],[id_detalle]],rubro_detalle[[Código]:[Rubro Detalle]],2,0)</f>
        <v>07.00.451 Puertos</v>
      </c>
      <c r="E8572" s="33">
        <f t="shared" si="1480"/>
        <v>9</v>
      </c>
      <c r="F8572" s="47" t="str">
        <f t="shared" si="1481"/>
        <v>07.00.451-9</v>
      </c>
      <c r="G8572" s="37" t="s">
        <v>7134</v>
      </c>
      <c r="H8572" s="37">
        <v>414</v>
      </c>
    </row>
    <row r="8573" spans="1:8" x14ac:dyDescent="0.3">
      <c r="A8573" s="34" t="str">
        <f>+LEFT(Tabla3[[#This Row],[id_detalle]],2)</f>
        <v>07</v>
      </c>
      <c r="B8573" s="46" t="str">
        <f>VLOOKUP((LEFT(Tabla3[[#This Row],[id_detalle]],2)),id_rubro[[id]:[Rubro]],2,0)</f>
        <v>TRANSPORTES Y ALMACENAMIENTO</v>
      </c>
      <c r="C8573" s="36" t="s">
        <v>1485</v>
      </c>
      <c r="D8573" s="45" t="str">
        <f>+Tabla3[[#This Row],[id_detalle]]&amp;" "&amp;VLOOKUP(Tabla3[[#This Row],[id_detalle]],rubro_detalle[[Código]:[Rubro Detalle]],2,0)</f>
        <v>07.00.451 Puertos</v>
      </c>
      <c r="E8573" s="33">
        <f t="shared" si="1480"/>
        <v>10</v>
      </c>
      <c r="F8573" s="47" t="str">
        <f t="shared" si="1481"/>
        <v>07.00.451-10</v>
      </c>
      <c r="G8573" s="37" t="s">
        <v>7135</v>
      </c>
      <c r="H8573" s="37">
        <v>414</v>
      </c>
    </row>
    <row r="8574" spans="1:8" x14ac:dyDescent="0.3">
      <c r="A8574" s="34" t="str">
        <f>+LEFT(Tabla3[[#This Row],[id_detalle]],2)</f>
        <v>07</v>
      </c>
      <c r="B8574" s="46" t="str">
        <f>VLOOKUP((LEFT(Tabla3[[#This Row],[id_detalle]],2)),id_rubro[[id]:[Rubro]],2,0)</f>
        <v>TRANSPORTES Y ALMACENAMIENTO</v>
      </c>
      <c r="C8574" s="36" t="s">
        <v>1485</v>
      </c>
      <c r="D8574" s="45" t="str">
        <f>+Tabla3[[#This Row],[id_detalle]]&amp;" "&amp;VLOOKUP(Tabla3[[#This Row],[id_detalle]],rubro_detalle[[Código]:[Rubro Detalle]],2,0)</f>
        <v>07.00.451 Puertos</v>
      </c>
      <c r="E8574" s="33">
        <f t="shared" si="1480"/>
        <v>11</v>
      </c>
      <c r="F8574" s="47" t="str">
        <f t="shared" si="1481"/>
        <v>07.00.451-11</v>
      </c>
      <c r="G8574" s="37" t="s">
        <v>7136</v>
      </c>
      <c r="H8574" s="37">
        <v>414</v>
      </c>
    </row>
    <row r="8575" spans="1:8" x14ac:dyDescent="0.3">
      <c r="A8575" s="34" t="str">
        <f>+LEFT(Tabla3[[#This Row],[id_detalle]],2)</f>
        <v>07</v>
      </c>
      <c r="B8575" s="46" t="str">
        <f>VLOOKUP((LEFT(Tabla3[[#This Row],[id_detalle]],2)),id_rubro[[id]:[Rubro]],2,0)</f>
        <v>TRANSPORTES Y ALMACENAMIENTO</v>
      </c>
      <c r="C8575" s="36" t="s">
        <v>1485</v>
      </c>
      <c r="D8575" s="45" t="str">
        <f>+Tabla3[[#This Row],[id_detalle]]&amp;" "&amp;VLOOKUP(Tabla3[[#This Row],[id_detalle]],rubro_detalle[[Código]:[Rubro Detalle]],2,0)</f>
        <v>07.00.451 Puertos</v>
      </c>
      <c r="E8575" s="33">
        <f t="shared" si="1480"/>
        <v>12</v>
      </c>
      <c r="F8575" s="47" t="str">
        <f t="shared" si="1481"/>
        <v>07.00.451-12</v>
      </c>
      <c r="G8575" s="38" t="s">
        <v>7137</v>
      </c>
      <c r="H8575" s="38">
        <v>415</v>
      </c>
    </row>
    <row r="8576" spans="1:8" x14ac:dyDescent="0.3">
      <c r="A8576" s="34" t="str">
        <f>+LEFT(Tabla3[[#This Row],[id_detalle]],2)</f>
        <v>07</v>
      </c>
      <c r="B8576" s="46" t="str">
        <f>VLOOKUP((LEFT(Tabla3[[#This Row],[id_detalle]],2)),id_rubro[[id]:[Rubro]],2,0)</f>
        <v>TRANSPORTES Y ALMACENAMIENTO</v>
      </c>
      <c r="C8576" s="36" t="s">
        <v>1485</v>
      </c>
      <c r="D8576" s="45" t="str">
        <f>+Tabla3[[#This Row],[id_detalle]]&amp;" "&amp;VLOOKUP(Tabla3[[#This Row],[id_detalle]],rubro_detalle[[Código]:[Rubro Detalle]],2,0)</f>
        <v>07.00.451 Puertos</v>
      </c>
      <c r="E8576" s="33">
        <f t="shared" si="1480"/>
        <v>13</v>
      </c>
      <c r="F8576" s="47" t="str">
        <f t="shared" si="1481"/>
        <v>07.00.451-13</v>
      </c>
      <c r="G8576" s="37" t="s">
        <v>7063</v>
      </c>
      <c r="H8576" s="37">
        <v>635</v>
      </c>
    </row>
    <row r="8577" spans="1:8" x14ac:dyDescent="0.3">
      <c r="A8577" s="34" t="str">
        <f>+LEFT(Tabla3[[#This Row],[id_detalle]],2)</f>
        <v>07</v>
      </c>
      <c r="B8577" s="46" t="str">
        <f>VLOOKUP((LEFT(Tabla3[[#This Row],[id_detalle]],2)),id_rubro[[id]:[Rubro]],2,0)</f>
        <v>TRANSPORTES Y ALMACENAMIENTO</v>
      </c>
      <c r="C8577" s="36" t="s">
        <v>1485</v>
      </c>
      <c r="D8577" s="45" t="str">
        <f>+Tabla3[[#This Row],[id_detalle]]&amp;" "&amp;VLOOKUP(Tabla3[[#This Row],[id_detalle]],rubro_detalle[[Código]:[Rubro Detalle]],2,0)</f>
        <v>07.00.451 Puertos</v>
      </c>
      <c r="E8577" s="33">
        <f t="shared" si="1480"/>
        <v>14</v>
      </c>
      <c r="F8577" s="47" t="str">
        <f t="shared" si="1481"/>
        <v>07.00.451-14</v>
      </c>
      <c r="G8577" s="37" t="s">
        <v>7138</v>
      </c>
      <c r="H8577" s="37">
        <v>676</v>
      </c>
    </row>
    <row r="8578" spans="1:8" x14ac:dyDescent="0.3">
      <c r="A8578" s="34" t="str">
        <f>+LEFT(Tabla3[[#This Row],[id_detalle]],2)</f>
        <v>07</v>
      </c>
      <c r="B8578" s="46" t="str">
        <f>VLOOKUP((LEFT(Tabla3[[#This Row],[id_detalle]],2)),id_rubro[[id]:[Rubro]],2,0)</f>
        <v>TRANSPORTES Y ALMACENAMIENTO</v>
      </c>
      <c r="C8578" s="36" t="s">
        <v>1485</v>
      </c>
      <c r="D8578" s="45" t="str">
        <f>+Tabla3[[#This Row],[id_detalle]]&amp;" "&amp;VLOOKUP(Tabla3[[#This Row],[id_detalle]],rubro_detalle[[Código]:[Rubro Detalle]],2,0)</f>
        <v>07.00.451 Puertos</v>
      </c>
      <c r="E8578" s="33">
        <f t="shared" si="1480"/>
        <v>15</v>
      </c>
      <c r="F8578" s="47" t="str">
        <f t="shared" si="1481"/>
        <v>07.00.451-15</v>
      </c>
      <c r="G8578" s="37" t="s">
        <v>7139</v>
      </c>
      <c r="H8578" s="37">
        <v>689</v>
      </c>
    </row>
    <row r="8579" spans="1:8" x14ac:dyDescent="0.3">
      <c r="A8579" s="34" t="str">
        <f>+LEFT(Tabla3[[#This Row],[id_detalle]],2)</f>
        <v>07</v>
      </c>
      <c r="B8579" s="46" t="str">
        <f>VLOOKUP((LEFT(Tabla3[[#This Row],[id_detalle]],2)),id_rubro[[id]:[Rubro]],2,0)</f>
        <v>TRANSPORTES Y ALMACENAMIENTO</v>
      </c>
      <c r="C8579" s="36" t="s">
        <v>1485</v>
      </c>
      <c r="D8579" s="45" t="str">
        <f>+Tabla3[[#This Row],[id_detalle]]&amp;" "&amp;VLOOKUP(Tabla3[[#This Row],[id_detalle]],rubro_detalle[[Código]:[Rubro Detalle]],2,0)</f>
        <v>07.00.451 Puertos</v>
      </c>
      <c r="E8579" s="33">
        <f t="shared" si="1480"/>
        <v>16</v>
      </c>
      <c r="F8579" s="47" t="str">
        <f t="shared" si="1481"/>
        <v>07.00.451-16</v>
      </c>
      <c r="G8579" s="37" t="s">
        <v>7070</v>
      </c>
      <c r="H8579" s="37">
        <v>690</v>
      </c>
    </row>
    <row r="8580" spans="1:8" x14ac:dyDescent="0.3">
      <c r="A8580" s="34" t="str">
        <f>+LEFT(Tabla3[[#This Row],[id_detalle]],2)</f>
        <v>07</v>
      </c>
      <c r="B8580" s="46" t="str">
        <f>VLOOKUP((LEFT(Tabla3[[#This Row],[id_detalle]],2)),id_rubro[[id]:[Rubro]],2,0)</f>
        <v>TRANSPORTES Y ALMACENAMIENTO</v>
      </c>
      <c r="C8580" s="36" t="s">
        <v>1485</v>
      </c>
      <c r="D8580" s="45" t="str">
        <f>+Tabla3[[#This Row],[id_detalle]]&amp;" "&amp;VLOOKUP(Tabla3[[#This Row],[id_detalle]],rubro_detalle[[Código]:[Rubro Detalle]],2,0)</f>
        <v>07.00.451 Puertos</v>
      </c>
      <c r="E8580" s="33">
        <f t="shared" si="1480"/>
        <v>17</v>
      </c>
      <c r="F8580" s="47" t="str">
        <f t="shared" si="1481"/>
        <v>07.00.451-17</v>
      </c>
      <c r="G8580" s="37" t="s">
        <v>7140</v>
      </c>
      <c r="H8580" s="37">
        <v>690</v>
      </c>
    </row>
    <row r="8581" spans="1:8" x14ac:dyDescent="0.3">
      <c r="A8581" s="34" t="str">
        <f>+LEFT(Tabla3[[#This Row],[id_detalle]],2)</f>
        <v>07</v>
      </c>
      <c r="B8581" s="46" t="str">
        <f>VLOOKUP((LEFT(Tabla3[[#This Row],[id_detalle]],2)),id_rubro[[id]:[Rubro]],2,0)</f>
        <v>TRANSPORTES Y ALMACENAMIENTO</v>
      </c>
      <c r="C8581" s="36" t="s">
        <v>1485</v>
      </c>
      <c r="D8581" s="45" t="str">
        <f>+Tabla3[[#This Row],[id_detalle]]&amp;" "&amp;VLOOKUP(Tabla3[[#This Row],[id_detalle]],rubro_detalle[[Código]:[Rubro Detalle]],2,0)</f>
        <v>07.00.451 Puertos</v>
      </c>
      <c r="E8581" s="33">
        <f t="shared" si="1480"/>
        <v>18</v>
      </c>
      <c r="F8581" s="47" t="str">
        <f t="shared" si="1481"/>
        <v>07.00.451-18</v>
      </c>
      <c r="G8581" s="37" t="s">
        <v>7158</v>
      </c>
      <c r="H8581" s="37">
        <v>690</v>
      </c>
    </row>
    <row r="8582" spans="1:8" x14ac:dyDescent="0.3">
      <c r="A8582" s="34" t="str">
        <f>+LEFT(Tabla3[[#This Row],[id_detalle]],2)</f>
        <v>07</v>
      </c>
      <c r="B8582" s="46" t="str">
        <f>VLOOKUP((LEFT(Tabla3[[#This Row],[id_detalle]],2)),id_rubro[[id]:[Rubro]],2,0)</f>
        <v>TRANSPORTES Y ALMACENAMIENTO</v>
      </c>
      <c r="C8582" s="36" t="s">
        <v>1485</v>
      </c>
      <c r="D8582" s="45" t="str">
        <f>+Tabla3[[#This Row],[id_detalle]]&amp;" "&amp;VLOOKUP(Tabla3[[#This Row],[id_detalle]],rubro_detalle[[Código]:[Rubro Detalle]],2,0)</f>
        <v>07.00.451 Puertos</v>
      </c>
      <c r="E8582" s="33">
        <f t="shared" si="1480"/>
        <v>19</v>
      </c>
      <c r="F8582" s="47" t="str">
        <f t="shared" si="1481"/>
        <v>07.00.451-19</v>
      </c>
      <c r="G8582" s="37" t="s">
        <v>7071</v>
      </c>
      <c r="H8582" s="37">
        <v>690</v>
      </c>
    </row>
    <row r="8583" spans="1:8" x14ac:dyDescent="0.3">
      <c r="A8583" s="34" t="str">
        <f>+LEFT(Tabla3[[#This Row],[id_detalle]],2)</f>
        <v>07</v>
      </c>
      <c r="B8583" s="46" t="str">
        <f>VLOOKUP((LEFT(Tabla3[[#This Row],[id_detalle]],2)),id_rubro[[id]:[Rubro]],2,0)</f>
        <v>TRANSPORTES Y ALMACENAMIENTO</v>
      </c>
      <c r="C8583" s="36" t="s">
        <v>1485</v>
      </c>
      <c r="D8583" s="45" t="str">
        <f>+Tabla3[[#This Row],[id_detalle]]&amp;" "&amp;VLOOKUP(Tabla3[[#This Row],[id_detalle]],rubro_detalle[[Código]:[Rubro Detalle]],2,0)</f>
        <v>07.00.451 Puertos</v>
      </c>
      <c r="E8583" s="33">
        <f t="shared" si="1480"/>
        <v>20</v>
      </c>
      <c r="F8583" s="47" t="str">
        <f t="shared" si="1481"/>
        <v>07.00.451-20</v>
      </c>
      <c r="G8583" s="37" t="s">
        <v>7141</v>
      </c>
      <c r="H8583" s="37">
        <v>720</v>
      </c>
    </row>
    <row r="8584" spans="1:8" x14ac:dyDescent="0.3">
      <c r="A8584" s="34" t="str">
        <f>+LEFT(Tabla3[[#This Row],[id_detalle]],2)</f>
        <v>07</v>
      </c>
      <c r="B8584" s="46" t="str">
        <f>VLOOKUP((LEFT(Tabla3[[#This Row],[id_detalle]],2)),id_rubro[[id]:[Rubro]],2,0)</f>
        <v>TRANSPORTES Y ALMACENAMIENTO</v>
      </c>
      <c r="C8584" s="36" t="s">
        <v>1485</v>
      </c>
      <c r="D8584" s="45" t="str">
        <f>+Tabla3[[#This Row],[id_detalle]]&amp;" "&amp;VLOOKUP(Tabla3[[#This Row],[id_detalle]],rubro_detalle[[Código]:[Rubro Detalle]],2,0)</f>
        <v>07.00.451 Puertos</v>
      </c>
      <c r="E8584" s="33">
        <f t="shared" si="1480"/>
        <v>21</v>
      </c>
      <c r="F8584" s="47" t="str">
        <f t="shared" si="1481"/>
        <v>07.00.451-21</v>
      </c>
      <c r="G8584" s="37" t="s">
        <v>7142</v>
      </c>
      <c r="H8584" s="37">
        <v>721</v>
      </c>
    </row>
    <row r="8585" spans="1:8" x14ac:dyDescent="0.3">
      <c r="A8585" s="34" t="str">
        <f>+LEFT(Tabla3[[#This Row],[id_detalle]],2)</f>
        <v>07</v>
      </c>
      <c r="B8585" s="46" t="str">
        <f>VLOOKUP((LEFT(Tabla3[[#This Row],[id_detalle]],2)),id_rubro[[id]:[Rubro]],2,0)</f>
        <v>TRANSPORTES Y ALMACENAMIENTO</v>
      </c>
      <c r="C8585" s="36" t="s">
        <v>1485</v>
      </c>
      <c r="D8585" s="45" t="str">
        <f>+Tabla3[[#This Row],[id_detalle]]&amp;" "&amp;VLOOKUP(Tabla3[[#This Row],[id_detalle]],rubro_detalle[[Código]:[Rubro Detalle]],2,0)</f>
        <v>07.00.451 Puertos</v>
      </c>
      <c r="E8585" s="33">
        <f t="shared" si="1480"/>
        <v>22</v>
      </c>
      <c r="F8585" s="47" t="str">
        <f t="shared" si="1481"/>
        <v>07.00.451-22</v>
      </c>
      <c r="G8585" s="37" t="s">
        <v>7143</v>
      </c>
      <c r="H8585" s="37">
        <v>797</v>
      </c>
    </row>
    <row r="8586" spans="1:8" x14ac:dyDescent="0.3">
      <c r="A8586" s="34" t="str">
        <f>+LEFT(Tabla3[[#This Row],[id_detalle]],2)</f>
        <v>07</v>
      </c>
      <c r="B8586" s="46" t="str">
        <f>VLOOKUP((LEFT(Tabla3[[#This Row],[id_detalle]],2)),id_rubro[[id]:[Rubro]],2,0)</f>
        <v>TRANSPORTES Y ALMACENAMIENTO</v>
      </c>
      <c r="C8586" s="36" t="s">
        <v>1485</v>
      </c>
      <c r="D8586" s="45" t="str">
        <f>+Tabla3[[#This Row],[id_detalle]]&amp;" "&amp;VLOOKUP(Tabla3[[#This Row],[id_detalle]],rubro_detalle[[Código]:[Rubro Detalle]],2,0)</f>
        <v>07.00.451 Puertos</v>
      </c>
      <c r="E8586" s="33">
        <f t="shared" si="1480"/>
        <v>23</v>
      </c>
      <c r="F8586" s="47" t="str">
        <f t="shared" si="1481"/>
        <v>07.00.451-23</v>
      </c>
      <c r="G8586" s="37" t="s">
        <v>7144</v>
      </c>
      <c r="H8586" s="37">
        <v>797</v>
      </c>
    </row>
    <row r="8587" spans="1:8" x14ac:dyDescent="0.3">
      <c r="A8587" s="34" t="str">
        <f>+LEFT(Tabla3[[#This Row],[id_detalle]],2)</f>
        <v>07</v>
      </c>
      <c r="B8587" s="46" t="str">
        <f>VLOOKUP((LEFT(Tabla3[[#This Row],[id_detalle]],2)),id_rubro[[id]:[Rubro]],2,0)</f>
        <v>TRANSPORTES Y ALMACENAMIENTO</v>
      </c>
      <c r="C8587" s="36" t="s">
        <v>1487</v>
      </c>
      <c r="D8587" s="45" t="str">
        <f>+Tabla3[[#This Row],[id_detalle]]&amp;" "&amp;VLOOKUP(Tabla3[[#This Row],[id_detalle]],rubro_detalle[[Código]:[Rubro Detalle]],2,0)</f>
        <v>07.00.461 Servicios de Emergencia Automotriz</v>
      </c>
      <c r="E8587" s="33">
        <f t="shared" si="1480"/>
        <v>1</v>
      </c>
      <c r="F8587" s="47" t="str">
        <f t="shared" si="1481"/>
        <v>07.00.461-1</v>
      </c>
      <c r="G8587" s="37" t="s">
        <v>6863</v>
      </c>
      <c r="H8587" s="37">
        <v>636</v>
      </c>
    </row>
    <row r="8588" spans="1:8" x14ac:dyDescent="0.3">
      <c r="A8588" s="34" t="str">
        <f>+LEFT(Tabla3[[#This Row],[id_detalle]],2)</f>
        <v>07</v>
      </c>
      <c r="B8588" s="46" t="str">
        <f>VLOOKUP((LEFT(Tabla3[[#This Row],[id_detalle]],2)),id_rubro[[id]:[Rubro]],2,0)</f>
        <v>TRANSPORTES Y ALMACENAMIENTO</v>
      </c>
      <c r="C8588" s="36" t="s">
        <v>1487</v>
      </c>
      <c r="D8588" s="45" t="str">
        <f>+Tabla3[[#This Row],[id_detalle]]&amp;" "&amp;VLOOKUP(Tabla3[[#This Row],[id_detalle]],rubro_detalle[[Código]:[Rubro Detalle]],2,0)</f>
        <v>07.00.461 Servicios de Emergencia Automotriz</v>
      </c>
      <c r="E8588" s="33">
        <f t="shared" si="1480"/>
        <v>2</v>
      </c>
      <c r="F8588" s="47" t="str">
        <f t="shared" si="1481"/>
        <v>07.00.461-2</v>
      </c>
      <c r="G8588" s="37" t="s">
        <v>7145</v>
      </c>
      <c r="H8588" s="37">
        <v>784</v>
      </c>
    </row>
    <row r="8589" spans="1:8" x14ac:dyDescent="0.3">
      <c r="A8589" s="34" t="str">
        <f>+LEFT(Tabla3[[#This Row],[id_detalle]],2)</f>
        <v>07</v>
      </c>
      <c r="B8589" s="46" t="str">
        <f>VLOOKUP((LEFT(Tabla3[[#This Row],[id_detalle]],2)),id_rubro[[id]:[Rubro]],2,0)</f>
        <v>TRANSPORTES Y ALMACENAMIENTO</v>
      </c>
      <c r="C8589" s="36" t="s">
        <v>1489</v>
      </c>
      <c r="D8589" s="45" t="str">
        <f>+Tabla3[[#This Row],[id_detalle]]&amp;" "&amp;VLOOKUP(Tabla3[[#This Row],[id_detalle]],rubro_detalle[[Código]:[Rubro Detalle]],2,0)</f>
        <v>07.00.471 Servicio de Contenedores y Compactadores</v>
      </c>
      <c r="E8589" s="33">
        <f t="shared" si="1480"/>
        <v>1</v>
      </c>
      <c r="F8589" s="47" t="str">
        <f t="shared" si="1481"/>
        <v>07.00.471-1</v>
      </c>
      <c r="G8589" s="37" t="s">
        <v>7146</v>
      </c>
      <c r="H8589" s="37">
        <v>324</v>
      </c>
    </row>
    <row r="8590" spans="1:8" x14ac:dyDescent="0.3">
      <c r="A8590" s="34" t="str">
        <f>+LEFT(Tabla3[[#This Row],[id_detalle]],2)</f>
        <v>07</v>
      </c>
      <c r="B8590" s="46" t="str">
        <f>VLOOKUP((LEFT(Tabla3[[#This Row],[id_detalle]],2)),id_rubro[[id]:[Rubro]],2,0)</f>
        <v>TRANSPORTES Y ALMACENAMIENTO</v>
      </c>
      <c r="C8590" s="36" t="s">
        <v>1489</v>
      </c>
      <c r="D8590" s="45" t="str">
        <f>+Tabla3[[#This Row],[id_detalle]]&amp;" "&amp;VLOOKUP(Tabla3[[#This Row],[id_detalle]],rubro_detalle[[Código]:[Rubro Detalle]],2,0)</f>
        <v>07.00.471 Servicio de Contenedores y Compactadores</v>
      </c>
      <c r="E8590" s="33">
        <f t="shared" si="1480"/>
        <v>2</v>
      </c>
      <c r="F8590" s="47" t="str">
        <f t="shared" si="1481"/>
        <v>07.00.471-2</v>
      </c>
      <c r="G8590" s="37" t="s">
        <v>5916</v>
      </c>
      <c r="H8590" s="37">
        <v>345</v>
      </c>
    </row>
    <row r="8591" spans="1:8" x14ac:dyDescent="0.3">
      <c r="A8591" s="34" t="str">
        <f>+LEFT(Tabla3[[#This Row],[id_detalle]],2)</f>
        <v>07</v>
      </c>
      <c r="B8591" s="46" t="str">
        <f>VLOOKUP((LEFT(Tabla3[[#This Row],[id_detalle]],2)),id_rubro[[id]:[Rubro]],2,0)</f>
        <v>TRANSPORTES Y ALMACENAMIENTO</v>
      </c>
      <c r="C8591" s="36" t="s">
        <v>1489</v>
      </c>
      <c r="D8591" s="45" t="str">
        <f>+Tabla3[[#This Row],[id_detalle]]&amp;" "&amp;VLOOKUP(Tabla3[[#This Row],[id_detalle]],rubro_detalle[[Código]:[Rubro Detalle]],2,0)</f>
        <v>07.00.471 Servicio de Contenedores y Compactadores</v>
      </c>
      <c r="E8591" s="33">
        <f t="shared" si="1480"/>
        <v>3</v>
      </c>
      <c r="F8591" s="47" t="str">
        <f t="shared" si="1481"/>
        <v>07.00.471-3</v>
      </c>
      <c r="G8591" s="37" t="s">
        <v>7147</v>
      </c>
      <c r="H8591" s="37">
        <v>372</v>
      </c>
    </row>
    <row r="8592" spans="1:8" x14ac:dyDescent="0.3">
      <c r="A8592" s="34" t="str">
        <f>+LEFT(Tabla3[[#This Row],[id_detalle]],2)</f>
        <v>07</v>
      </c>
      <c r="B8592" s="46" t="str">
        <f>VLOOKUP((LEFT(Tabla3[[#This Row],[id_detalle]],2)),id_rubro[[id]:[Rubro]],2,0)</f>
        <v>TRANSPORTES Y ALMACENAMIENTO</v>
      </c>
      <c r="C8592" s="36" t="s">
        <v>1489</v>
      </c>
      <c r="D8592" s="45" t="str">
        <f>+Tabla3[[#This Row],[id_detalle]]&amp;" "&amp;VLOOKUP(Tabla3[[#This Row],[id_detalle]],rubro_detalle[[Código]:[Rubro Detalle]],2,0)</f>
        <v>07.00.471 Servicio de Contenedores y Compactadores</v>
      </c>
      <c r="E8592" s="33">
        <f t="shared" ref="E8592:E8594" si="1482">+IF(D8592=D8591,E8591+1,1)</f>
        <v>4</v>
      </c>
      <c r="F8592" s="47" t="str">
        <f t="shared" ref="F8592:F8594" si="1483">+LEFT(D8592,9)&amp;"-"&amp;E8592</f>
        <v>07.00.471-4</v>
      </c>
      <c r="G8592" s="37" t="s">
        <v>7059</v>
      </c>
      <c r="H8592" s="37">
        <v>486</v>
      </c>
    </row>
    <row r="8593" spans="1:8" x14ac:dyDescent="0.3">
      <c r="A8593" s="34" t="str">
        <f>+LEFT(Tabla3[[#This Row],[id_detalle]],2)</f>
        <v>07</v>
      </c>
      <c r="B8593" s="46" t="str">
        <f>VLOOKUP((LEFT(Tabla3[[#This Row],[id_detalle]],2)),id_rubro[[id]:[Rubro]],2,0)</f>
        <v>TRANSPORTES Y ALMACENAMIENTO</v>
      </c>
      <c r="C8593" s="36" t="s">
        <v>1489</v>
      </c>
      <c r="D8593" s="45" t="str">
        <f>+Tabla3[[#This Row],[id_detalle]]&amp;" "&amp;VLOOKUP(Tabla3[[#This Row],[id_detalle]],rubro_detalle[[Código]:[Rubro Detalle]],2,0)</f>
        <v>07.00.471 Servicio de Contenedores y Compactadores</v>
      </c>
      <c r="E8593" s="33">
        <f t="shared" si="1482"/>
        <v>5</v>
      </c>
      <c r="F8593" s="47" t="str">
        <f t="shared" si="1483"/>
        <v>07.00.471-5</v>
      </c>
      <c r="G8593" s="37" t="s">
        <v>7148</v>
      </c>
      <c r="H8593" s="37">
        <v>774</v>
      </c>
    </row>
    <row r="8594" spans="1:8" x14ac:dyDescent="0.3">
      <c r="A8594" s="34" t="str">
        <f>+LEFT(Tabla3[[#This Row],[id_detalle]],2)</f>
        <v>07</v>
      </c>
      <c r="B8594" s="46" t="str">
        <f>VLOOKUP((LEFT(Tabla3[[#This Row],[id_detalle]],2)),id_rubro[[id]:[Rubro]],2,0)</f>
        <v>TRANSPORTES Y ALMACENAMIENTO</v>
      </c>
      <c r="C8594" s="36" t="s">
        <v>1489</v>
      </c>
      <c r="D8594" s="45" t="str">
        <f>+Tabla3[[#This Row],[id_detalle]]&amp;" "&amp;VLOOKUP(Tabla3[[#This Row],[id_detalle]],rubro_detalle[[Código]:[Rubro Detalle]],2,0)</f>
        <v>07.00.471 Servicio de Contenedores y Compactadores</v>
      </c>
      <c r="E8594" s="33">
        <f t="shared" si="1482"/>
        <v>6</v>
      </c>
      <c r="F8594" s="47" t="str">
        <f t="shared" si="1483"/>
        <v>07.00.471-6</v>
      </c>
      <c r="G8594" s="37" t="s">
        <v>7149</v>
      </c>
      <c r="H8594" s="37">
        <v>810</v>
      </c>
    </row>
    <row r="8595" spans="1:8" x14ac:dyDescent="0.3">
      <c r="A8595" s="34" t="str">
        <f>+LEFT(Tabla3[[#This Row],[id_detalle]],2)</f>
        <v>07</v>
      </c>
      <c r="B8595" s="46" t="str">
        <f>VLOOKUP((LEFT(Tabla3[[#This Row],[id_detalle]],2)),id_rubro[[id]:[Rubro]],2,0)</f>
        <v>TRANSPORTES Y ALMACENAMIENTO</v>
      </c>
      <c r="C8595" s="36" t="s">
        <v>1491</v>
      </c>
      <c r="D8595" s="45" t="str">
        <f>+Tabla3[[#This Row],[id_detalle]]&amp;" "&amp;VLOOKUP(Tabla3[[#This Row],[id_detalle]],rubro_detalle[[Código]:[Rubro Detalle]],2,0)</f>
        <v>07.00.475 Servicios Aeroportuarios</v>
      </c>
      <c r="E8595" s="33">
        <f>+IF(D8595=D8594,E8594+1,1)</f>
        <v>1</v>
      </c>
      <c r="F8595" s="47" t="str">
        <f>+LEFT(D8595,9)&amp;"-"&amp;E8595</f>
        <v>07.00.475-1</v>
      </c>
      <c r="G8595" s="37" t="s">
        <v>6992</v>
      </c>
      <c r="H8595" s="37">
        <v>166</v>
      </c>
    </row>
    <row r="8596" spans="1:8" x14ac:dyDescent="0.3">
      <c r="A8596" s="34" t="str">
        <f>+LEFT(Tabla3[[#This Row],[id_detalle]],2)</f>
        <v>07</v>
      </c>
      <c r="B8596" s="46" t="str">
        <f>VLOOKUP((LEFT(Tabla3[[#This Row],[id_detalle]],2)),id_rubro[[id]:[Rubro]],2,0)</f>
        <v>TRANSPORTES Y ALMACENAMIENTO</v>
      </c>
      <c r="C8596" s="36" t="s">
        <v>1491</v>
      </c>
      <c r="D8596" s="45" t="str">
        <f>+Tabla3[[#This Row],[id_detalle]]&amp;" "&amp;VLOOKUP(Tabla3[[#This Row],[id_detalle]],rubro_detalle[[Código]:[Rubro Detalle]],2,0)</f>
        <v>07.00.475 Servicios Aeroportuarios</v>
      </c>
      <c r="E8596" s="33">
        <f>+IF(D8596=D8595,E8595+1,1)</f>
        <v>2</v>
      </c>
      <c r="F8596" s="47" t="str">
        <f>+LEFT(D8596,9)&amp;"-"&amp;E8596</f>
        <v>07.00.475-2</v>
      </c>
      <c r="G8596" s="37" t="s">
        <v>6951</v>
      </c>
      <c r="H8596" s="37">
        <v>188</v>
      </c>
    </row>
    <row r="8597" spans="1:8" x14ac:dyDescent="0.3">
      <c r="A8597" s="34" t="str">
        <f>+LEFT(Tabla3[[#This Row],[id_detalle]],2)</f>
        <v>07</v>
      </c>
      <c r="B8597" s="46" t="str">
        <f>VLOOKUP((LEFT(Tabla3[[#This Row],[id_detalle]],2)),id_rubro[[id]:[Rubro]],2,0)</f>
        <v>TRANSPORTES Y ALMACENAMIENTO</v>
      </c>
      <c r="C8597" s="36" t="s">
        <v>1491</v>
      </c>
      <c r="D8597" s="45" t="str">
        <f>+Tabla3[[#This Row],[id_detalle]]&amp;" "&amp;VLOOKUP(Tabla3[[#This Row],[id_detalle]],rubro_detalle[[Código]:[Rubro Detalle]],2,0)</f>
        <v>07.00.475 Servicios Aeroportuarios</v>
      </c>
      <c r="E8597" s="33">
        <f>+IF(D8597=D8596,E8596+1,1)</f>
        <v>3</v>
      </c>
      <c r="F8597" s="47" t="str">
        <f>+LEFT(D8597,9)&amp;"-"&amp;E8597</f>
        <v>07.00.475-3</v>
      </c>
      <c r="G8597" s="37" t="s">
        <v>7150</v>
      </c>
      <c r="H8597" s="37">
        <v>344</v>
      </c>
    </row>
    <row r="8598" spans="1:8" x14ac:dyDescent="0.3">
      <c r="A8598" s="34" t="str">
        <f>+LEFT(Tabla3[[#This Row],[id_detalle]],2)</f>
        <v>07</v>
      </c>
      <c r="B8598" s="46" t="str">
        <f>VLOOKUP((LEFT(Tabla3[[#This Row],[id_detalle]],2)),id_rubro[[id]:[Rubro]],2,0)</f>
        <v>TRANSPORTES Y ALMACENAMIENTO</v>
      </c>
      <c r="C8598" s="36" t="s">
        <v>1491</v>
      </c>
      <c r="D8598" s="45" t="str">
        <f>+Tabla3[[#This Row],[id_detalle]]&amp;" "&amp;VLOOKUP(Tabla3[[#This Row],[id_detalle]],rubro_detalle[[Código]:[Rubro Detalle]],2,0)</f>
        <v>07.00.475 Servicios Aeroportuarios</v>
      </c>
      <c r="E8598" s="33">
        <f t="shared" ref="E8598:E8600" si="1484">+IF(D8598=D8597,E8597+1,1)</f>
        <v>4</v>
      </c>
      <c r="F8598" s="47" t="str">
        <f t="shared" ref="F8598:F8600" si="1485">+LEFT(D8598,9)&amp;"-"&amp;E8598</f>
        <v>07.00.475-4</v>
      </c>
      <c r="G8598" s="37" t="s">
        <v>7151</v>
      </c>
      <c r="H8598" s="37">
        <v>735</v>
      </c>
    </row>
    <row r="8599" spans="1:8" x14ac:dyDescent="0.3">
      <c r="A8599" s="34" t="str">
        <f>+LEFT(Tabla3[[#This Row],[id_detalle]],2)</f>
        <v>07</v>
      </c>
      <c r="B8599" s="46" t="str">
        <f>VLOOKUP((LEFT(Tabla3[[#This Row],[id_detalle]],2)),id_rubro[[id]:[Rubro]],2,0)</f>
        <v>TRANSPORTES Y ALMACENAMIENTO</v>
      </c>
      <c r="C8599" s="36" t="s">
        <v>1493</v>
      </c>
      <c r="D8599" s="45" t="str">
        <f>+Tabla3[[#This Row],[id_detalle]]&amp;" "&amp;VLOOKUP(Tabla3[[#This Row],[id_detalle]],rubro_detalle[[Código]:[Rubro Detalle]],2,0)</f>
        <v>07.00.501 Servicios Portuarios: Administración, Explotación, Estibe y Desestibe</v>
      </c>
      <c r="E8599" s="33">
        <f t="shared" si="1484"/>
        <v>1</v>
      </c>
      <c r="F8599" s="47" t="str">
        <f t="shared" si="1485"/>
        <v>07.00.501-1</v>
      </c>
      <c r="G8599" s="37" t="s">
        <v>6951</v>
      </c>
      <c r="H8599" s="37">
        <v>188</v>
      </c>
    </row>
    <row r="8600" spans="1:8" x14ac:dyDescent="0.3">
      <c r="A8600" s="34" t="str">
        <f>+LEFT(Tabla3[[#This Row],[id_detalle]],2)</f>
        <v>07</v>
      </c>
      <c r="B8600" s="46" t="str">
        <f>VLOOKUP((LEFT(Tabla3[[#This Row],[id_detalle]],2)),id_rubro[[id]:[Rubro]],2,0)</f>
        <v>TRANSPORTES Y ALMACENAMIENTO</v>
      </c>
      <c r="C8600" s="36" t="s">
        <v>1493</v>
      </c>
      <c r="D8600" s="45" t="str">
        <f>+Tabla3[[#This Row],[id_detalle]]&amp;" "&amp;VLOOKUP(Tabla3[[#This Row],[id_detalle]],rubro_detalle[[Código]:[Rubro Detalle]],2,0)</f>
        <v>07.00.501 Servicios Portuarios: Administración, Explotación, Estibe y Desestibe</v>
      </c>
      <c r="E8600" s="33">
        <f t="shared" si="1484"/>
        <v>2</v>
      </c>
      <c r="F8600" s="47" t="str">
        <f t="shared" si="1485"/>
        <v>07.00.501-2</v>
      </c>
      <c r="G8600" s="37" t="s">
        <v>7152</v>
      </c>
      <c r="H8600" s="37">
        <v>195</v>
      </c>
    </row>
    <row r="8601" spans="1:8" x14ac:dyDescent="0.3">
      <c r="A8601" s="34" t="str">
        <f>+LEFT(Tabla3[[#This Row],[id_detalle]],2)</f>
        <v>07</v>
      </c>
      <c r="B8601" s="46" t="str">
        <f>VLOOKUP((LEFT(Tabla3[[#This Row],[id_detalle]],2)),id_rubro[[id]:[Rubro]],2,0)</f>
        <v>TRANSPORTES Y ALMACENAMIENTO</v>
      </c>
      <c r="C8601" s="36" t="s">
        <v>1493</v>
      </c>
      <c r="D8601" s="45" t="str">
        <f>+Tabla3[[#This Row],[id_detalle]]&amp;" "&amp;VLOOKUP(Tabla3[[#This Row],[id_detalle]],rubro_detalle[[Código]:[Rubro Detalle]],2,0)</f>
        <v>07.00.501 Servicios Portuarios: Administración, Explotación, Estibe y Desestibe</v>
      </c>
      <c r="E8601" s="33">
        <f>+IF(D8601=D8600,E8600+1,1)</f>
        <v>3</v>
      </c>
      <c r="F8601" s="47" t="str">
        <f>+LEFT(D8601,9)&amp;"-"&amp;E8601</f>
        <v>07.00.501-3</v>
      </c>
      <c r="G8601" s="37" t="s">
        <v>2674</v>
      </c>
      <c r="H8601" s="37">
        <v>286</v>
      </c>
    </row>
    <row r="8602" spans="1:8" x14ac:dyDescent="0.3">
      <c r="A8602" s="34" t="str">
        <f>+LEFT(Tabla3[[#This Row],[id_detalle]],2)</f>
        <v>07</v>
      </c>
      <c r="B8602" s="46" t="str">
        <f>VLOOKUP((LEFT(Tabla3[[#This Row],[id_detalle]],2)),id_rubro[[id]:[Rubro]],2,0)</f>
        <v>TRANSPORTES Y ALMACENAMIENTO</v>
      </c>
      <c r="C8602" s="36" t="s">
        <v>1493</v>
      </c>
      <c r="D8602" s="45" t="str">
        <f>+Tabla3[[#This Row],[id_detalle]]&amp;" "&amp;VLOOKUP(Tabla3[[#This Row],[id_detalle]],rubro_detalle[[Código]:[Rubro Detalle]],2,0)</f>
        <v>07.00.501 Servicios Portuarios: Administración, Explotación, Estibe y Desestibe</v>
      </c>
      <c r="E8602" s="33">
        <f t="shared" ref="E8602:E8604" si="1486">+IF(D8602=D8601,E8601+1,1)</f>
        <v>4</v>
      </c>
      <c r="F8602" s="47" t="str">
        <f t="shared" ref="F8602:F8604" si="1487">+LEFT(D8602,9)&amp;"-"&amp;E8602</f>
        <v>07.00.501-4</v>
      </c>
      <c r="G8602" s="37" t="s">
        <v>7055</v>
      </c>
      <c r="H8602" s="37">
        <v>335</v>
      </c>
    </row>
    <row r="8603" spans="1:8" x14ac:dyDescent="0.3">
      <c r="A8603" s="34" t="str">
        <f>+LEFT(Tabla3[[#This Row],[id_detalle]],2)</f>
        <v>07</v>
      </c>
      <c r="B8603" s="46" t="str">
        <f>VLOOKUP((LEFT(Tabla3[[#This Row],[id_detalle]],2)),id_rubro[[id]:[Rubro]],2,0)</f>
        <v>TRANSPORTES Y ALMACENAMIENTO</v>
      </c>
      <c r="C8603" s="36" t="s">
        <v>1493</v>
      </c>
      <c r="D8603" s="45" t="str">
        <f>+Tabla3[[#This Row],[id_detalle]]&amp;" "&amp;VLOOKUP(Tabla3[[#This Row],[id_detalle]],rubro_detalle[[Código]:[Rubro Detalle]],2,0)</f>
        <v>07.00.501 Servicios Portuarios: Administración, Explotación, Estibe y Desestibe</v>
      </c>
      <c r="E8603" s="33">
        <f t="shared" si="1486"/>
        <v>5</v>
      </c>
      <c r="F8603" s="47" t="str">
        <f t="shared" si="1487"/>
        <v>07.00.501-5</v>
      </c>
      <c r="G8603" s="37" t="s">
        <v>6953</v>
      </c>
      <c r="H8603" s="37">
        <v>351</v>
      </c>
    </row>
    <row r="8604" spans="1:8" x14ac:dyDescent="0.3">
      <c r="A8604" s="34" t="str">
        <f>+LEFT(Tabla3[[#This Row],[id_detalle]],2)</f>
        <v>07</v>
      </c>
      <c r="B8604" s="46" t="str">
        <f>VLOOKUP((LEFT(Tabla3[[#This Row],[id_detalle]],2)),id_rubro[[id]:[Rubro]],2,0)</f>
        <v>TRANSPORTES Y ALMACENAMIENTO</v>
      </c>
      <c r="C8604" s="36" t="s">
        <v>1493</v>
      </c>
      <c r="D8604" s="45" t="str">
        <f>+Tabla3[[#This Row],[id_detalle]]&amp;" "&amp;VLOOKUP(Tabla3[[#This Row],[id_detalle]],rubro_detalle[[Código]:[Rubro Detalle]],2,0)</f>
        <v>07.00.501 Servicios Portuarios: Administración, Explotación, Estibe y Desestibe</v>
      </c>
      <c r="E8604" s="33">
        <f t="shared" si="1486"/>
        <v>6</v>
      </c>
      <c r="F8604" s="47" t="str">
        <f t="shared" si="1487"/>
        <v>07.00.501-6</v>
      </c>
      <c r="G8604" s="37" t="s">
        <v>7153</v>
      </c>
      <c r="H8604" s="37">
        <v>361</v>
      </c>
    </row>
    <row r="8605" spans="1:8" x14ac:dyDescent="0.3">
      <c r="A8605" s="34" t="str">
        <f>+LEFT(Tabla3[[#This Row],[id_detalle]],2)</f>
        <v>07</v>
      </c>
      <c r="B8605" s="46" t="str">
        <f>VLOOKUP((LEFT(Tabla3[[#This Row],[id_detalle]],2)),id_rubro[[id]:[Rubro]],2,0)</f>
        <v>TRANSPORTES Y ALMACENAMIENTO</v>
      </c>
      <c r="C8605" s="36" t="s">
        <v>1493</v>
      </c>
      <c r="D8605" s="45" t="str">
        <f>+Tabla3[[#This Row],[id_detalle]]&amp;" "&amp;VLOOKUP(Tabla3[[#This Row],[id_detalle]],rubro_detalle[[Código]:[Rubro Detalle]],2,0)</f>
        <v>07.00.501 Servicios Portuarios: Administración, Explotación, Estibe y Desestibe</v>
      </c>
      <c r="E8605" s="33">
        <f t="shared" ref="E8605:E8610" si="1488">+IF(D8605=D8604,E8604+1,1)</f>
        <v>7</v>
      </c>
      <c r="F8605" s="47" t="str">
        <f t="shared" ref="F8605:F8610" si="1489">+LEFT(D8605,9)&amp;"-"&amp;E8605</f>
        <v>07.00.501-7</v>
      </c>
      <c r="G8605" s="37" t="s">
        <v>7129</v>
      </c>
      <c r="H8605" s="37">
        <v>413</v>
      </c>
    </row>
    <row r="8606" spans="1:8" x14ac:dyDescent="0.3">
      <c r="A8606" s="34" t="str">
        <f>+LEFT(Tabla3[[#This Row],[id_detalle]],2)</f>
        <v>07</v>
      </c>
      <c r="B8606" s="46" t="str">
        <f>VLOOKUP((LEFT(Tabla3[[#This Row],[id_detalle]],2)),id_rubro[[id]:[Rubro]],2,0)</f>
        <v>TRANSPORTES Y ALMACENAMIENTO</v>
      </c>
      <c r="C8606" s="36" t="s">
        <v>1493</v>
      </c>
      <c r="D8606" s="45" t="str">
        <f>+Tabla3[[#This Row],[id_detalle]]&amp;" "&amp;VLOOKUP(Tabla3[[#This Row],[id_detalle]],rubro_detalle[[Código]:[Rubro Detalle]],2,0)</f>
        <v>07.00.501 Servicios Portuarios: Administración, Explotación, Estibe y Desestibe</v>
      </c>
      <c r="E8606" s="33">
        <f t="shared" si="1488"/>
        <v>8</v>
      </c>
      <c r="F8606" s="47" t="str">
        <f t="shared" si="1489"/>
        <v>07.00.501-8</v>
      </c>
      <c r="G8606" s="37" t="s">
        <v>7130</v>
      </c>
      <c r="H8606" s="37">
        <v>413</v>
      </c>
    </row>
    <row r="8607" spans="1:8" x14ac:dyDescent="0.3">
      <c r="A8607" s="34" t="str">
        <f>+LEFT(Tabla3[[#This Row],[id_detalle]],2)</f>
        <v>07</v>
      </c>
      <c r="B8607" s="46" t="str">
        <f>VLOOKUP((LEFT(Tabla3[[#This Row],[id_detalle]],2)),id_rubro[[id]:[Rubro]],2,0)</f>
        <v>TRANSPORTES Y ALMACENAMIENTO</v>
      </c>
      <c r="C8607" s="36" t="s">
        <v>1493</v>
      </c>
      <c r="D8607" s="45" t="str">
        <f>+Tabla3[[#This Row],[id_detalle]]&amp;" "&amp;VLOOKUP(Tabla3[[#This Row],[id_detalle]],rubro_detalle[[Código]:[Rubro Detalle]],2,0)</f>
        <v>07.00.501 Servicios Portuarios: Administración, Explotación, Estibe y Desestibe</v>
      </c>
      <c r="E8607" s="33">
        <f t="shared" si="1488"/>
        <v>9</v>
      </c>
      <c r="F8607" s="47" t="str">
        <f t="shared" si="1489"/>
        <v>07.00.501-9</v>
      </c>
      <c r="G8607" s="37" t="s">
        <v>7131</v>
      </c>
      <c r="H8607" s="37">
        <v>414</v>
      </c>
    </row>
    <row r="8608" spans="1:8" x14ac:dyDescent="0.3">
      <c r="A8608" s="34" t="str">
        <f>+LEFT(Tabla3[[#This Row],[id_detalle]],2)</f>
        <v>07</v>
      </c>
      <c r="B8608" s="46" t="str">
        <f>VLOOKUP((LEFT(Tabla3[[#This Row],[id_detalle]],2)),id_rubro[[id]:[Rubro]],2,0)</f>
        <v>TRANSPORTES Y ALMACENAMIENTO</v>
      </c>
      <c r="C8608" s="36" t="s">
        <v>1493</v>
      </c>
      <c r="D8608" s="45" t="str">
        <f>+Tabla3[[#This Row],[id_detalle]]&amp;" "&amp;VLOOKUP(Tabla3[[#This Row],[id_detalle]],rubro_detalle[[Código]:[Rubro Detalle]],2,0)</f>
        <v>07.00.501 Servicios Portuarios: Administración, Explotación, Estibe y Desestibe</v>
      </c>
      <c r="E8608" s="33">
        <f t="shared" si="1488"/>
        <v>10</v>
      </c>
      <c r="F8608" s="47" t="str">
        <f t="shared" si="1489"/>
        <v>07.00.501-10</v>
      </c>
      <c r="G8608" s="37" t="s">
        <v>7132</v>
      </c>
      <c r="H8608" s="37">
        <v>414</v>
      </c>
    </row>
    <row r="8609" spans="1:8" x14ac:dyDescent="0.3">
      <c r="A8609" s="34" t="str">
        <f>+LEFT(Tabla3[[#This Row],[id_detalle]],2)</f>
        <v>07</v>
      </c>
      <c r="B8609" s="46" t="str">
        <f>VLOOKUP((LEFT(Tabla3[[#This Row],[id_detalle]],2)),id_rubro[[id]:[Rubro]],2,0)</f>
        <v>TRANSPORTES Y ALMACENAMIENTO</v>
      </c>
      <c r="C8609" s="36" t="s">
        <v>1493</v>
      </c>
      <c r="D8609" s="45" t="str">
        <f>+Tabla3[[#This Row],[id_detalle]]&amp;" "&amp;VLOOKUP(Tabla3[[#This Row],[id_detalle]],rubro_detalle[[Código]:[Rubro Detalle]],2,0)</f>
        <v>07.00.501 Servicios Portuarios: Administración, Explotación, Estibe y Desestibe</v>
      </c>
      <c r="E8609" s="33">
        <f t="shared" si="1488"/>
        <v>11</v>
      </c>
      <c r="F8609" s="47" t="str">
        <f t="shared" si="1489"/>
        <v>07.00.501-11</v>
      </c>
      <c r="G8609" s="37" t="s">
        <v>7133</v>
      </c>
      <c r="H8609" s="37">
        <v>414</v>
      </c>
    </row>
    <row r="8610" spans="1:8" x14ac:dyDescent="0.3">
      <c r="A8610" s="34" t="str">
        <f>+LEFT(Tabla3[[#This Row],[id_detalle]],2)</f>
        <v>07</v>
      </c>
      <c r="B8610" s="46" t="str">
        <f>VLOOKUP((LEFT(Tabla3[[#This Row],[id_detalle]],2)),id_rubro[[id]:[Rubro]],2,0)</f>
        <v>TRANSPORTES Y ALMACENAMIENTO</v>
      </c>
      <c r="C8610" s="36" t="s">
        <v>1493</v>
      </c>
      <c r="D8610" s="45" t="str">
        <f>+Tabla3[[#This Row],[id_detalle]]&amp;" "&amp;VLOOKUP(Tabla3[[#This Row],[id_detalle]],rubro_detalle[[Código]:[Rubro Detalle]],2,0)</f>
        <v>07.00.501 Servicios Portuarios: Administración, Explotación, Estibe y Desestibe</v>
      </c>
      <c r="E8610" s="33">
        <f t="shared" si="1488"/>
        <v>12</v>
      </c>
      <c r="F8610" s="47" t="str">
        <f t="shared" si="1489"/>
        <v>07.00.501-12</v>
      </c>
      <c r="G8610" s="37" t="s">
        <v>7134</v>
      </c>
      <c r="H8610" s="37">
        <v>414</v>
      </c>
    </row>
    <row r="8611" spans="1:8" x14ac:dyDescent="0.3">
      <c r="A8611" s="34" t="str">
        <f>+LEFT(Tabla3[[#This Row],[id_detalle]],2)</f>
        <v>07</v>
      </c>
      <c r="B8611" s="46" t="str">
        <f>VLOOKUP((LEFT(Tabla3[[#This Row],[id_detalle]],2)),id_rubro[[id]:[Rubro]],2,0)</f>
        <v>TRANSPORTES Y ALMACENAMIENTO</v>
      </c>
      <c r="C8611" s="36" t="s">
        <v>1493</v>
      </c>
      <c r="D8611" s="45" t="str">
        <f>+Tabla3[[#This Row],[id_detalle]]&amp;" "&amp;VLOOKUP(Tabla3[[#This Row],[id_detalle]],rubro_detalle[[Código]:[Rubro Detalle]],2,0)</f>
        <v>07.00.501 Servicios Portuarios: Administración, Explotación, Estibe y Desestibe</v>
      </c>
      <c r="E8611" s="33">
        <f t="shared" ref="E8611:E8622" si="1490">+IF(D8611=D8610,E8610+1,1)</f>
        <v>13</v>
      </c>
      <c r="F8611" s="47" t="str">
        <f t="shared" ref="F8611:F8622" si="1491">+LEFT(D8611,9)&amp;"-"&amp;E8611</f>
        <v>07.00.501-13</v>
      </c>
      <c r="G8611" s="37" t="s">
        <v>7154</v>
      </c>
      <c r="H8611" s="37">
        <v>414</v>
      </c>
    </row>
    <row r="8612" spans="1:8" x14ac:dyDescent="0.3">
      <c r="A8612" s="34" t="str">
        <f>+LEFT(Tabla3[[#This Row],[id_detalle]],2)</f>
        <v>07</v>
      </c>
      <c r="B8612" s="46" t="str">
        <f>VLOOKUP((LEFT(Tabla3[[#This Row],[id_detalle]],2)),id_rubro[[id]:[Rubro]],2,0)</f>
        <v>TRANSPORTES Y ALMACENAMIENTO</v>
      </c>
      <c r="C8612" s="36" t="s">
        <v>1493</v>
      </c>
      <c r="D8612" s="45" t="str">
        <f>+Tabla3[[#This Row],[id_detalle]]&amp;" "&amp;VLOOKUP(Tabla3[[#This Row],[id_detalle]],rubro_detalle[[Código]:[Rubro Detalle]],2,0)</f>
        <v>07.00.501 Servicios Portuarios: Administración, Explotación, Estibe y Desestibe</v>
      </c>
      <c r="E8612" s="33">
        <f t="shared" si="1490"/>
        <v>14</v>
      </c>
      <c r="F8612" s="47" t="str">
        <f t="shared" si="1491"/>
        <v>07.00.501-14</v>
      </c>
      <c r="G8612" s="37" t="s">
        <v>7136</v>
      </c>
      <c r="H8612" s="37">
        <v>414</v>
      </c>
    </row>
    <row r="8613" spans="1:8" x14ac:dyDescent="0.3">
      <c r="A8613" s="34" t="str">
        <f>+LEFT(Tabla3[[#This Row],[id_detalle]],2)</f>
        <v>07</v>
      </c>
      <c r="B8613" s="46" t="str">
        <f>VLOOKUP((LEFT(Tabla3[[#This Row],[id_detalle]],2)),id_rubro[[id]:[Rubro]],2,0)</f>
        <v>TRANSPORTES Y ALMACENAMIENTO</v>
      </c>
      <c r="C8613" s="36" t="s">
        <v>1493</v>
      </c>
      <c r="D8613" s="45" t="str">
        <f>+Tabla3[[#This Row],[id_detalle]]&amp;" "&amp;VLOOKUP(Tabla3[[#This Row],[id_detalle]],rubro_detalle[[Código]:[Rubro Detalle]],2,0)</f>
        <v>07.00.501 Servicios Portuarios: Administración, Explotación, Estibe y Desestibe</v>
      </c>
      <c r="E8613" s="33">
        <f t="shared" si="1490"/>
        <v>15</v>
      </c>
      <c r="F8613" s="47" t="str">
        <f t="shared" si="1491"/>
        <v>07.00.501-15</v>
      </c>
      <c r="G8613" s="38" t="s">
        <v>7137</v>
      </c>
      <c r="H8613" s="38">
        <v>415</v>
      </c>
    </row>
    <row r="8614" spans="1:8" x14ac:dyDescent="0.3">
      <c r="A8614" s="34" t="str">
        <f>+LEFT(Tabla3[[#This Row],[id_detalle]],2)</f>
        <v>07</v>
      </c>
      <c r="B8614" s="46" t="str">
        <f>VLOOKUP((LEFT(Tabla3[[#This Row],[id_detalle]],2)),id_rubro[[id]:[Rubro]],2,0)</f>
        <v>TRANSPORTES Y ALMACENAMIENTO</v>
      </c>
      <c r="C8614" s="36" t="s">
        <v>1493</v>
      </c>
      <c r="D8614" s="45" t="str">
        <f>+Tabla3[[#This Row],[id_detalle]]&amp;" "&amp;VLOOKUP(Tabla3[[#This Row],[id_detalle]],rubro_detalle[[Código]:[Rubro Detalle]],2,0)</f>
        <v>07.00.501 Servicios Portuarios: Administración, Explotación, Estibe y Desestibe</v>
      </c>
      <c r="E8614" s="33">
        <f t="shared" si="1490"/>
        <v>16</v>
      </c>
      <c r="F8614" s="47" t="str">
        <f t="shared" si="1491"/>
        <v>07.00.501-16</v>
      </c>
      <c r="G8614" s="37" t="s">
        <v>6954</v>
      </c>
      <c r="H8614" s="37">
        <v>418</v>
      </c>
    </row>
    <row r="8615" spans="1:8" x14ac:dyDescent="0.3">
      <c r="A8615" s="34" t="str">
        <f>+LEFT(Tabla3[[#This Row],[id_detalle]],2)</f>
        <v>07</v>
      </c>
      <c r="B8615" s="46" t="str">
        <f>VLOOKUP((LEFT(Tabla3[[#This Row],[id_detalle]],2)),id_rubro[[id]:[Rubro]],2,0)</f>
        <v>TRANSPORTES Y ALMACENAMIENTO</v>
      </c>
      <c r="C8615" s="36" t="s">
        <v>1493</v>
      </c>
      <c r="D8615" s="45" t="str">
        <f>+Tabla3[[#This Row],[id_detalle]]&amp;" "&amp;VLOOKUP(Tabla3[[#This Row],[id_detalle]],rubro_detalle[[Código]:[Rubro Detalle]],2,0)</f>
        <v>07.00.501 Servicios Portuarios: Administración, Explotación, Estibe y Desestibe</v>
      </c>
      <c r="E8615" s="33">
        <f t="shared" si="1490"/>
        <v>17</v>
      </c>
      <c r="F8615" s="47" t="str">
        <f t="shared" si="1491"/>
        <v>07.00.501-17</v>
      </c>
      <c r="G8615" s="37" t="s">
        <v>7155</v>
      </c>
      <c r="H8615" s="37">
        <v>556</v>
      </c>
    </row>
    <row r="8616" spans="1:8" x14ac:dyDescent="0.3">
      <c r="A8616" s="34" t="str">
        <f>+LEFT(Tabla3[[#This Row],[id_detalle]],2)</f>
        <v>07</v>
      </c>
      <c r="B8616" s="46" t="str">
        <f>VLOOKUP((LEFT(Tabla3[[#This Row],[id_detalle]],2)),id_rubro[[id]:[Rubro]],2,0)</f>
        <v>TRANSPORTES Y ALMACENAMIENTO</v>
      </c>
      <c r="C8616" s="36" t="s">
        <v>1493</v>
      </c>
      <c r="D8616" s="45" t="str">
        <f>+Tabla3[[#This Row],[id_detalle]]&amp;" "&amp;VLOOKUP(Tabla3[[#This Row],[id_detalle]],rubro_detalle[[Código]:[Rubro Detalle]],2,0)</f>
        <v>07.00.501 Servicios Portuarios: Administración, Explotación, Estibe y Desestibe</v>
      </c>
      <c r="E8616" s="33">
        <f t="shared" si="1490"/>
        <v>18</v>
      </c>
      <c r="F8616" s="47" t="str">
        <f t="shared" si="1491"/>
        <v>07.00.501-18</v>
      </c>
      <c r="G8616" s="37" t="s">
        <v>7063</v>
      </c>
      <c r="H8616" s="37">
        <v>635</v>
      </c>
    </row>
    <row r="8617" spans="1:8" x14ac:dyDescent="0.3">
      <c r="A8617" s="34" t="str">
        <f>+LEFT(Tabla3[[#This Row],[id_detalle]],2)</f>
        <v>07</v>
      </c>
      <c r="B8617" s="46" t="str">
        <f>VLOOKUP((LEFT(Tabla3[[#This Row],[id_detalle]],2)),id_rubro[[id]:[Rubro]],2,0)</f>
        <v>TRANSPORTES Y ALMACENAMIENTO</v>
      </c>
      <c r="C8617" s="36" t="s">
        <v>1493</v>
      </c>
      <c r="D8617" s="45" t="str">
        <f>+Tabla3[[#This Row],[id_detalle]]&amp;" "&amp;VLOOKUP(Tabla3[[#This Row],[id_detalle]],rubro_detalle[[Código]:[Rubro Detalle]],2,0)</f>
        <v>07.00.501 Servicios Portuarios: Administración, Explotación, Estibe y Desestibe</v>
      </c>
      <c r="E8617" s="33">
        <f t="shared" si="1490"/>
        <v>19</v>
      </c>
      <c r="F8617" s="47" t="str">
        <f t="shared" si="1491"/>
        <v>07.00.501-19</v>
      </c>
      <c r="G8617" s="37" t="s">
        <v>7138</v>
      </c>
      <c r="H8617" s="37">
        <v>676</v>
      </c>
    </row>
    <row r="8618" spans="1:8" x14ac:dyDescent="0.3">
      <c r="A8618" s="34" t="str">
        <f>+LEFT(Tabla3[[#This Row],[id_detalle]],2)</f>
        <v>07</v>
      </c>
      <c r="B8618" s="46" t="str">
        <f>VLOOKUP((LEFT(Tabla3[[#This Row],[id_detalle]],2)),id_rubro[[id]:[Rubro]],2,0)</f>
        <v>TRANSPORTES Y ALMACENAMIENTO</v>
      </c>
      <c r="C8618" s="36" t="s">
        <v>1493</v>
      </c>
      <c r="D8618" s="45" t="str">
        <f>+Tabla3[[#This Row],[id_detalle]]&amp;" "&amp;VLOOKUP(Tabla3[[#This Row],[id_detalle]],rubro_detalle[[Código]:[Rubro Detalle]],2,0)</f>
        <v>07.00.501 Servicios Portuarios: Administración, Explotación, Estibe y Desestibe</v>
      </c>
      <c r="E8618" s="33">
        <f t="shared" si="1490"/>
        <v>20</v>
      </c>
      <c r="F8618" s="47" t="str">
        <f t="shared" si="1491"/>
        <v>07.00.501-20</v>
      </c>
      <c r="G8618" s="37" t="s">
        <v>7156</v>
      </c>
      <c r="H8618" s="37">
        <v>690</v>
      </c>
    </row>
    <row r="8619" spans="1:8" x14ac:dyDescent="0.3">
      <c r="A8619" s="34" t="str">
        <f>+LEFT(Tabla3[[#This Row],[id_detalle]],2)</f>
        <v>07</v>
      </c>
      <c r="B8619" s="46" t="str">
        <f>VLOOKUP((LEFT(Tabla3[[#This Row],[id_detalle]],2)),id_rubro[[id]:[Rubro]],2,0)</f>
        <v>TRANSPORTES Y ALMACENAMIENTO</v>
      </c>
      <c r="C8619" s="36" t="s">
        <v>1493</v>
      </c>
      <c r="D8619" s="45" t="str">
        <f>+Tabla3[[#This Row],[id_detalle]]&amp;" "&amp;VLOOKUP(Tabla3[[#This Row],[id_detalle]],rubro_detalle[[Código]:[Rubro Detalle]],2,0)</f>
        <v>07.00.501 Servicios Portuarios: Administración, Explotación, Estibe y Desestibe</v>
      </c>
      <c r="E8619" s="33">
        <f t="shared" si="1490"/>
        <v>21</v>
      </c>
      <c r="F8619" s="47" t="str">
        <f t="shared" si="1491"/>
        <v>07.00.501-21</v>
      </c>
      <c r="G8619" s="37" t="s">
        <v>7070</v>
      </c>
      <c r="H8619" s="37">
        <v>690</v>
      </c>
    </row>
    <row r="8620" spans="1:8" x14ac:dyDescent="0.3">
      <c r="A8620" s="34" t="str">
        <f>+LEFT(Tabla3[[#This Row],[id_detalle]],2)</f>
        <v>07</v>
      </c>
      <c r="B8620" s="46" t="str">
        <f>VLOOKUP((LEFT(Tabla3[[#This Row],[id_detalle]],2)),id_rubro[[id]:[Rubro]],2,0)</f>
        <v>TRANSPORTES Y ALMACENAMIENTO</v>
      </c>
      <c r="C8620" s="36" t="s">
        <v>1493</v>
      </c>
      <c r="D8620" s="45" t="str">
        <f>+Tabla3[[#This Row],[id_detalle]]&amp;" "&amp;VLOOKUP(Tabla3[[#This Row],[id_detalle]],rubro_detalle[[Código]:[Rubro Detalle]],2,0)</f>
        <v>07.00.501 Servicios Portuarios: Administración, Explotación, Estibe y Desestibe</v>
      </c>
      <c r="E8620" s="33">
        <f t="shared" si="1490"/>
        <v>22</v>
      </c>
      <c r="F8620" s="47" t="str">
        <f t="shared" si="1491"/>
        <v>07.00.501-22</v>
      </c>
      <c r="G8620" s="37" t="s">
        <v>7157</v>
      </c>
      <c r="H8620" s="37">
        <v>690</v>
      </c>
    </row>
    <row r="8621" spans="1:8" x14ac:dyDescent="0.3">
      <c r="A8621" s="34" t="str">
        <f>+LEFT(Tabla3[[#This Row],[id_detalle]],2)</f>
        <v>07</v>
      </c>
      <c r="B8621" s="46" t="str">
        <f>VLOOKUP((LEFT(Tabla3[[#This Row],[id_detalle]],2)),id_rubro[[id]:[Rubro]],2,0)</f>
        <v>TRANSPORTES Y ALMACENAMIENTO</v>
      </c>
      <c r="C8621" s="36" t="s">
        <v>1493</v>
      </c>
      <c r="D8621" s="45" t="str">
        <f>+Tabla3[[#This Row],[id_detalle]]&amp;" "&amp;VLOOKUP(Tabla3[[#This Row],[id_detalle]],rubro_detalle[[Código]:[Rubro Detalle]],2,0)</f>
        <v>07.00.501 Servicios Portuarios: Administración, Explotación, Estibe y Desestibe</v>
      </c>
      <c r="E8621" s="33">
        <f t="shared" si="1490"/>
        <v>23</v>
      </c>
      <c r="F8621" s="47" t="str">
        <f t="shared" si="1491"/>
        <v>07.00.501-23</v>
      </c>
      <c r="G8621" s="37" t="s">
        <v>7071</v>
      </c>
      <c r="H8621" s="37">
        <v>690</v>
      </c>
    </row>
    <row r="8622" spans="1:8" x14ac:dyDescent="0.3">
      <c r="A8622" s="34" t="str">
        <f>+LEFT(Tabla3[[#This Row],[id_detalle]],2)</f>
        <v>07</v>
      </c>
      <c r="B8622" s="46" t="str">
        <f>VLOOKUP((LEFT(Tabla3[[#This Row],[id_detalle]],2)),id_rubro[[id]:[Rubro]],2,0)</f>
        <v>TRANSPORTES Y ALMACENAMIENTO</v>
      </c>
      <c r="C8622" s="36" t="s">
        <v>1493</v>
      </c>
      <c r="D8622" s="45" t="str">
        <f>+Tabla3[[#This Row],[id_detalle]]&amp;" "&amp;VLOOKUP(Tabla3[[#This Row],[id_detalle]],rubro_detalle[[Código]:[Rubro Detalle]],2,0)</f>
        <v>07.00.501 Servicios Portuarios: Administración, Explotación, Estibe y Desestibe</v>
      </c>
      <c r="E8622" s="33">
        <f t="shared" si="1490"/>
        <v>24</v>
      </c>
      <c r="F8622" s="47" t="str">
        <f t="shared" si="1491"/>
        <v>07.00.501-24</v>
      </c>
      <c r="G8622" s="37" t="s">
        <v>7072</v>
      </c>
      <c r="H8622" s="37">
        <v>700</v>
      </c>
    </row>
    <row r="8623" spans="1:8" x14ac:dyDescent="0.3">
      <c r="A8623" s="34" t="str">
        <f>+LEFT(Tabla3[[#This Row],[id_detalle]],2)</f>
        <v>07</v>
      </c>
      <c r="B8623" s="46" t="str">
        <f>VLOOKUP((LEFT(Tabla3[[#This Row],[id_detalle]],2)),id_rubro[[id]:[Rubro]],2,0)</f>
        <v>TRANSPORTES Y ALMACENAMIENTO</v>
      </c>
      <c r="C8623" s="36" t="s">
        <v>1493</v>
      </c>
      <c r="D8623" s="45" t="str">
        <f>+Tabla3[[#This Row],[id_detalle]]&amp;" "&amp;VLOOKUP(Tabla3[[#This Row],[id_detalle]],rubro_detalle[[Código]:[Rubro Detalle]],2,0)</f>
        <v>07.00.501 Servicios Portuarios: Administración, Explotación, Estibe y Desestibe</v>
      </c>
      <c r="E8623" s="33">
        <f t="shared" ref="E8623:E8638" si="1492">+IF(D8623=D8622,E8622+1,1)</f>
        <v>25</v>
      </c>
      <c r="F8623" s="47" t="str">
        <f t="shared" ref="F8623:F8638" si="1493">+LEFT(D8623,9)&amp;"-"&amp;E8623</f>
        <v>07.00.501-25</v>
      </c>
      <c r="G8623" s="37" t="s">
        <v>6957</v>
      </c>
      <c r="H8623" s="37">
        <v>716</v>
      </c>
    </row>
    <row r="8624" spans="1:8" x14ac:dyDescent="0.3">
      <c r="A8624" s="34" t="str">
        <f>+LEFT(Tabla3[[#This Row],[id_detalle]],2)</f>
        <v>07</v>
      </c>
      <c r="B8624" s="46" t="str">
        <f>VLOOKUP((LEFT(Tabla3[[#This Row],[id_detalle]],2)),id_rubro[[id]:[Rubro]],2,0)</f>
        <v>TRANSPORTES Y ALMACENAMIENTO</v>
      </c>
      <c r="C8624" s="36" t="s">
        <v>1493</v>
      </c>
      <c r="D8624" s="45" t="str">
        <f>+Tabla3[[#This Row],[id_detalle]]&amp;" "&amp;VLOOKUP(Tabla3[[#This Row],[id_detalle]],rubro_detalle[[Código]:[Rubro Detalle]],2,0)</f>
        <v>07.00.501 Servicios Portuarios: Administración, Explotación, Estibe y Desestibe</v>
      </c>
      <c r="E8624" s="33">
        <f t="shared" si="1492"/>
        <v>26</v>
      </c>
      <c r="F8624" s="47" t="str">
        <f t="shared" si="1493"/>
        <v>07.00.501-26</v>
      </c>
      <c r="G8624" s="37" t="s">
        <v>7014</v>
      </c>
      <c r="H8624" s="37">
        <v>727</v>
      </c>
    </row>
    <row r="8625" spans="1:8" x14ac:dyDescent="0.3">
      <c r="A8625" s="34" t="str">
        <f>+LEFT(Tabla3[[#This Row],[id_detalle]],2)</f>
        <v>07</v>
      </c>
      <c r="B8625" s="46" t="str">
        <f>VLOOKUP((LEFT(Tabla3[[#This Row],[id_detalle]],2)),id_rubro[[id]:[Rubro]],2,0)</f>
        <v>TRANSPORTES Y ALMACENAMIENTO</v>
      </c>
      <c r="C8625" s="36" t="s">
        <v>1493</v>
      </c>
      <c r="D8625" s="45" t="str">
        <f>+Tabla3[[#This Row],[id_detalle]]&amp;" "&amp;VLOOKUP(Tabla3[[#This Row],[id_detalle]],rubro_detalle[[Código]:[Rubro Detalle]],2,0)</f>
        <v>07.00.501 Servicios Portuarios: Administración, Explotación, Estibe y Desestibe</v>
      </c>
      <c r="E8625" s="33">
        <f t="shared" si="1492"/>
        <v>27</v>
      </c>
      <c r="F8625" s="47" t="str">
        <f t="shared" si="1493"/>
        <v>07.00.501-27</v>
      </c>
      <c r="G8625" s="37" t="s">
        <v>7159</v>
      </c>
      <c r="H8625" s="37">
        <v>737</v>
      </c>
    </row>
    <row r="8626" spans="1:8" x14ac:dyDescent="0.3">
      <c r="A8626" s="34" t="str">
        <f>+LEFT(Tabla3[[#This Row],[id_detalle]],2)</f>
        <v>07</v>
      </c>
      <c r="B8626" s="46" t="str">
        <f>VLOOKUP((LEFT(Tabla3[[#This Row],[id_detalle]],2)),id_rubro[[id]:[Rubro]],2,0)</f>
        <v>TRANSPORTES Y ALMACENAMIENTO</v>
      </c>
      <c r="C8626" s="36" t="s">
        <v>1493</v>
      </c>
      <c r="D8626" s="45" t="str">
        <f>+Tabla3[[#This Row],[id_detalle]]&amp;" "&amp;VLOOKUP(Tabla3[[#This Row],[id_detalle]],rubro_detalle[[Código]:[Rubro Detalle]],2,0)</f>
        <v>07.00.501 Servicios Portuarios: Administración, Explotación, Estibe y Desestibe</v>
      </c>
      <c r="E8626" s="33">
        <f t="shared" si="1492"/>
        <v>28</v>
      </c>
      <c r="F8626" s="47" t="str">
        <f t="shared" si="1493"/>
        <v>07.00.501-28</v>
      </c>
      <c r="G8626" s="37" t="s">
        <v>7160</v>
      </c>
      <c r="H8626" s="37">
        <v>737</v>
      </c>
    </row>
    <row r="8627" spans="1:8" x14ac:dyDescent="0.3">
      <c r="A8627" s="34" t="str">
        <f>+LEFT(Tabla3[[#This Row],[id_detalle]],2)</f>
        <v>07</v>
      </c>
      <c r="B8627" s="46" t="str">
        <f>VLOOKUP((LEFT(Tabla3[[#This Row],[id_detalle]],2)),id_rubro[[id]:[Rubro]],2,0)</f>
        <v>TRANSPORTES Y ALMACENAMIENTO</v>
      </c>
      <c r="C8627" s="36" t="s">
        <v>1493</v>
      </c>
      <c r="D8627" s="45" t="str">
        <f>+Tabla3[[#This Row],[id_detalle]]&amp;" "&amp;VLOOKUP(Tabla3[[#This Row],[id_detalle]],rubro_detalle[[Código]:[Rubro Detalle]],2,0)</f>
        <v>07.00.501 Servicios Portuarios: Administración, Explotación, Estibe y Desestibe</v>
      </c>
      <c r="E8627" s="33">
        <f t="shared" si="1492"/>
        <v>29</v>
      </c>
      <c r="F8627" s="47" t="str">
        <f t="shared" si="1493"/>
        <v>07.00.501-29</v>
      </c>
      <c r="G8627" s="37" t="s">
        <v>7161</v>
      </c>
      <c r="H8627" s="37">
        <v>788</v>
      </c>
    </row>
    <row r="8628" spans="1:8" x14ac:dyDescent="0.3">
      <c r="A8628" s="34" t="str">
        <f>+LEFT(Tabla3[[#This Row],[id_detalle]],2)</f>
        <v>07</v>
      </c>
      <c r="B8628" s="46" t="str">
        <f>VLOOKUP((LEFT(Tabla3[[#This Row],[id_detalle]],2)),id_rubro[[id]:[Rubro]],2,0)</f>
        <v>TRANSPORTES Y ALMACENAMIENTO</v>
      </c>
      <c r="C8628" s="36" t="s">
        <v>1493</v>
      </c>
      <c r="D8628" s="45" t="str">
        <f>+Tabla3[[#This Row],[id_detalle]]&amp;" "&amp;VLOOKUP(Tabla3[[#This Row],[id_detalle]],rubro_detalle[[Código]:[Rubro Detalle]],2,0)</f>
        <v>07.00.501 Servicios Portuarios: Administración, Explotación, Estibe y Desestibe</v>
      </c>
      <c r="E8628" s="33">
        <f t="shared" si="1492"/>
        <v>30</v>
      </c>
      <c r="F8628" s="47" t="str">
        <f t="shared" si="1493"/>
        <v>07.00.501-30</v>
      </c>
      <c r="G8628" s="37" t="s">
        <v>7162</v>
      </c>
      <c r="H8628" s="37">
        <v>797</v>
      </c>
    </row>
    <row r="8629" spans="1:8" x14ac:dyDescent="0.3">
      <c r="A8629" s="34" t="str">
        <f>+LEFT(Tabla3[[#This Row],[id_detalle]],2)</f>
        <v>07</v>
      </c>
      <c r="B8629" s="46" t="str">
        <f>VLOOKUP((LEFT(Tabla3[[#This Row],[id_detalle]],2)),id_rubro[[id]:[Rubro]],2,0)</f>
        <v>TRANSPORTES Y ALMACENAMIENTO</v>
      </c>
      <c r="C8629" s="36" t="s">
        <v>1493</v>
      </c>
      <c r="D8629" s="45" t="str">
        <f>+Tabla3[[#This Row],[id_detalle]]&amp;" "&amp;VLOOKUP(Tabla3[[#This Row],[id_detalle]],rubro_detalle[[Código]:[Rubro Detalle]],2,0)</f>
        <v>07.00.501 Servicios Portuarios: Administración, Explotación, Estibe y Desestibe</v>
      </c>
      <c r="E8629" s="33">
        <f t="shared" si="1492"/>
        <v>31</v>
      </c>
      <c r="F8629" s="47" t="str">
        <f t="shared" si="1493"/>
        <v>07.00.501-31</v>
      </c>
      <c r="G8629" s="37" t="s">
        <v>7076</v>
      </c>
      <c r="H8629" s="37">
        <v>817</v>
      </c>
    </row>
    <row r="8630" spans="1:8" x14ac:dyDescent="0.3">
      <c r="A8630" s="34" t="str">
        <f>+LEFT(Tabla3[[#This Row],[id_detalle]],2)</f>
        <v>07</v>
      </c>
      <c r="B8630" s="46" t="str">
        <f>VLOOKUP((LEFT(Tabla3[[#This Row],[id_detalle]],2)),id_rubro[[id]:[Rubro]],2,0)</f>
        <v>TRANSPORTES Y ALMACENAMIENTO</v>
      </c>
      <c r="C8630" s="36" t="s">
        <v>1495</v>
      </c>
      <c r="D8630" s="45" t="str">
        <f>+Tabla3[[#This Row],[id_detalle]]&amp;" "&amp;VLOOKUP(Tabla3[[#This Row],[id_detalle]],rubro_detalle[[Código]:[Rubro Detalle]],2,0)</f>
        <v>07.00.511 Supervisión de Embarques</v>
      </c>
      <c r="E8630" s="33">
        <f t="shared" si="1492"/>
        <v>1</v>
      </c>
      <c r="F8630" s="47" t="str">
        <f t="shared" si="1493"/>
        <v>07.00.511-1</v>
      </c>
      <c r="G8630" s="37" t="s">
        <v>2674</v>
      </c>
      <c r="H8630" s="37">
        <v>286</v>
      </c>
    </row>
    <row r="8631" spans="1:8" x14ac:dyDescent="0.3">
      <c r="A8631" s="34" t="str">
        <f>+LEFT(Tabla3[[#This Row],[id_detalle]],2)</f>
        <v>07</v>
      </c>
      <c r="B8631" s="46" t="str">
        <f>VLOOKUP((LEFT(Tabla3[[#This Row],[id_detalle]],2)),id_rubro[[id]:[Rubro]],2,0)</f>
        <v>TRANSPORTES Y ALMACENAMIENTO</v>
      </c>
      <c r="C8631" s="36" t="s">
        <v>1495</v>
      </c>
      <c r="D8631" s="45" t="str">
        <f>+Tabla3[[#This Row],[id_detalle]]&amp;" "&amp;VLOOKUP(Tabla3[[#This Row],[id_detalle]],rubro_detalle[[Código]:[Rubro Detalle]],2,0)</f>
        <v>07.00.511 Supervisión de Embarques</v>
      </c>
      <c r="E8631" s="33">
        <f t="shared" si="1492"/>
        <v>2</v>
      </c>
      <c r="F8631" s="47" t="str">
        <f t="shared" si="1493"/>
        <v>07.00.511-2</v>
      </c>
      <c r="G8631" s="37" t="s">
        <v>7163</v>
      </c>
      <c r="H8631" s="37">
        <v>359</v>
      </c>
    </row>
    <row r="8632" spans="1:8" x14ac:dyDescent="0.3">
      <c r="A8632" s="34" t="str">
        <f>+LEFT(Tabla3[[#This Row],[id_detalle]],2)</f>
        <v>07</v>
      </c>
      <c r="B8632" s="46" t="str">
        <f>VLOOKUP((LEFT(Tabla3[[#This Row],[id_detalle]],2)),id_rubro[[id]:[Rubro]],2,0)</f>
        <v>TRANSPORTES Y ALMACENAMIENTO</v>
      </c>
      <c r="C8632" s="36" t="s">
        <v>1495</v>
      </c>
      <c r="D8632" s="45" t="str">
        <f>+Tabla3[[#This Row],[id_detalle]]&amp;" "&amp;VLOOKUP(Tabla3[[#This Row],[id_detalle]],rubro_detalle[[Código]:[Rubro Detalle]],2,0)</f>
        <v>07.00.511 Supervisión de Embarques</v>
      </c>
      <c r="E8632" s="33">
        <f t="shared" si="1492"/>
        <v>3</v>
      </c>
      <c r="F8632" s="47" t="str">
        <f t="shared" si="1493"/>
        <v>07.00.511-3</v>
      </c>
      <c r="G8632" s="37" t="s">
        <v>4320</v>
      </c>
      <c r="H8632" s="37">
        <v>550</v>
      </c>
    </row>
    <row r="8633" spans="1:8" x14ac:dyDescent="0.3">
      <c r="A8633" s="34" t="str">
        <f>+LEFT(Tabla3[[#This Row],[id_detalle]],2)</f>
        <v>07</v>
      </c>
      <c r="B8633" s="46" t="str">
        <f>VLOOKUP((LEFT(Tabla3[[#This Row],[id_detalle]],2)),id_rubro[[id]:[Rubro]],2,0)</f>
        <v>TRANSPORTES Y ALMACENAMIENTO</v>
      </c>
      <c r="C8633" s="36" t="s">
        <v>1495</v>
      </c>
      <c r="D8633" s="45" t="str">
        <f>+Tabla3[[#This Row],[id_detalle]]&amp;" "&amp;VLOOKUP(Tabla3[[#This Row],[id_detalle]],rubro_detalle[[Código]:[Rubro Detalle]],2,0)</f>
        <v>07.00.511 Supervisión de Embarques</v>
      </c>
      <c r="E8633" s="33">
        <f t="shared" si="1492"/>
        <v>4</v>
      </c>
      <c r="F8633" s="47" t="str">
        <f t="shared" si="1493"/>
        <v>07.00.511-4</v>
      </c>
      <c r="G8633" s="37" t="s">
        <v>7164</v>
      </c>
      <c r="H8633" s="37">
        <v>563</v>
      </c>
    </row>
    <row r="8634" spans="1:8" x14ac:dyDescent="0.3">
      <c r="A8634" s="34" t="str">
        <f>+LEFT(Tabla3[[#This Row],[id_detalle]],2)</f>
        <v>07</v>
      </c>
      <c r="B8634" s="46" t="str">
        <f>VLOOKUP((LEFT(Tabla3[[#This Row],[id_detalle]],2)),id_rubro[[id]:[Rubro]],2,0)</f>
        <v>TRANSPORTES Y ALMACENAMIENTO</v>
      </c>
      <c r="C8634" s="36" t="s">
        <v>1497</v>
      </c>
      <c r="D8634" s="45" t="str">
        <f>+Tabla3[[#This Row],[id_detalle]]&amp;" "&amp;VLOOKUP(Tabla3[[#This Row],[id_detalle]],rubro_detalle[[Código]:[Rubro Detalle]],2,0)</f>
        <v>07.00.521 Taxis Urbanos y Suburbanos</v>
      </c>
      <c r="E8634" s="33">
        <f t="shared" si="1492"/>
        <v>1</v>
      </c>
      <c r="F8634" s="47" t="str">
        <f t="shared" si="1493"/>
        <v>07.00.521-1</v>
      </c>
      <c r="G8634" s="37" t="s">
        <v>7165</v>
      </c>
      <c r="H8634" s="37">
        <v>810</v>
      </c>
    </row>
    <row r="8635" spans="1:8" x14ac:dyDescent="0.3">
      <c r="A8635" s="34" t="str">
        <f>+LEFT(Tabla3[[#This Row],[id_detalle]],2)</f>
        <v>07</v>
      </c>
      <c r="B8635" s="46" t="str">
        <f>VLOOKUP((LEFT(Tabla3[[#This Row],[id_detalle]],2)),id_rubro[[id]:[Rubro]],2,0)</f>
        <v>TRANSPORTES Y ALMACENAMIENTO</v>
      </c>
      <c r="C8635" s="36" t="s">
        <v>1499</v>
      </c>
      <c r="D8635" s="45" t="str">
        <f>+Tabla3[[#This Row],[id_detalle]]&amp;" "&amp;VLOOKUP(Tabla3[[#This Row],[id_detalle]],rubro_detalle[[Código]:[Rubro Detalle]],2,0)</f>
        <v>07.00.525 Transporte de Líquidos y Graneles</v>
      </c>
      <c r="E8635" s="33">
        <f t="shared" si="1492"/>
        <v>1</v>
      </c>
      <c r="F8635" s="47" t="str">
        <f t="shared" si="1493"/>
        <v>07.00.525-1</v>
      </c>
      <c r="G8635" s="37" t="s">
        <v>7166</v>
      </c>
      <c r="H8635" s="37">
        <v>202</v>
      </c>
    </row>
    <row r="8636" spans="1:8" x14ac:dyDescent="0.3">
      <c r="A8636" s="34" t="str">
        <f>+LEFT(Tabla3[[#This Row],[id_detalle]],2)</f>
        <v>07</v>
      </c>
      <c r="B8636" s="46" t="str">
        <f>VLOOKUP((LEFT(Tabla3[[#This Row],[id_detalle]],2)),id_rubro[[id]:[Rubro]],2,0)</f>
        <v>TRANSPORTES Y ALMACENAMIENTO</v>
      </c>
      <c r="C8636" s="36" t="s">
        <v>1499</v>
      </c>
      <c r="D8636" s="45" t="str">
        <f>+Tabla3[[#This Row],[id_detalle]]&amp;" "&amp;VLOOKUP(Tabla3[[#This Row],[id_detalle]],rubro_detalle[[Código]:[Rubro Detalle]],2,0)</f>
        <v>07.00.525 Transporte de Líquidos y Graneles</v>
      </c>
      <c r="E8636" s="33">
        <f t="shared" si="1492"/>
        <v>2</v>
      </c>
      <c r="F8636" s="47" t="str">
        <f t="shared" si="1493"/>
        <v>07.00.525-2</v>
      </c>
      <c r="G8636" s="37" t="s">
        <v>7085</v>
      </c>
      <c r="H8636" s="37">
        <v>410</v>
      </c>
    </row>
    <row r="8637" spans="1:8" x14ac:dyDescent="0.3">
      <c r="A8637" s="34" t="str">
        <f>+LEFT(Tabla3[[#This Row],[id_detalle]],2)</f>
        <v>07</v>
      </c>
      <c r="B8637" s="46" t="str">
        <f>VLOOKUP((LEFT(Tabla3[[#This Row],[id_detalle]],2)),id_rubro[[id]:[Rubro]],2,0)</f>
        <v>TRANSPORTES Y ALMACENAMIENTO</v>
      </c>
      <c r="C8637" s="36" t="s">
        <v>1499</v>
      </c>
      <c r="D8637" s="45" t="str">
        <f>+Tabla3[[#This Row],[id_detalle]]&amp;" "&amp;VLOOKUP(Tabla3[[#This Row],[id_detalle]],rubro_detalle[[Código]:[Rubro Detalle]],2,0)</f>
        <v>07.00.525 Transporte de Líquidos y Graneles</v>
      </c>
      <c r="E8637" s="33">
        <f t="shared" si="1492"/>
        <v>3</v>
      </c>
      <c r="F8637" s="47" t="str">
        <f t="shared" si="1493"/>
        <v>07.00.525-3</v>
      </c>
      <c r="G8637" s="37" t="s">
        <v>7167</v>
      </c>
      <c r="H8637" s="37">
        <v>810</v>
      </c>
    </row>
    <row r="8638" spans="1:8" x14ac:dyDescent="0.3">
      <c r="A8638" s="34" t="str">
        <f>+LEFT(Tabla3[[#This Row],[id_detalle]],2)</f>
        <v>07</v>
      </c>
      <c r="B8638" s="46" t="str">
        <f>VLOOKUP((LEFT(Tabla3[[#This Row],[id_detalle]],2)),id_rubro[[id]:[Rubro]],2,0)</f>
        <v>TRANSPORTES Y ALMACENAMIENTO</v>
      </c>
      <c r="C8638" s="36" t="s">
        <v>1501</v>
      </c>
      <c r="D8638" s="45" t="str">
        <f>+Tabla3[[#This Row],[id_detalle]]&amp;" "&amp;VLOOKUP(Tabla3[[#This Row],[id_detalle]],rubro_detalle[[Código]:[Rubro Detalle]],2,0)</f>
        <v>07.00.531 Transportes Internacionales</v>
      </c>
      <c r="E8638" s="33">
        <f t="shared" si="1492"/>
        <v>1</v>
      </c>
      <c r="F8638" s="47" t="str">
        <f t="shared" si="1493"/>
        <v>07.00.531-1</v>
      </c>
      <c r="G8638" s="37" t="s">
        <v>7168</v>
      </c>
      <c r="H8638" s="37">
        <v>153</v>
      </c>
    </row>
    <row r="8639" spans="1:8" x14ac:dyDescent="0.3">
      <c r="A8639" s="34" t="str">
        <f>+LEFT(Tabla3[[#This Row],[id_detalle]],2)</f>
        <v>07</v>
      </c>
      <c r="B8639" s="46" t="str">
        <f>VLOOKUP((LEFT(Tabla3[[#This Row],[id_detalle]],2)),id_rubro[[id]:[Rubro]],2,0)</f>
        <v>TRANSPORTES Y ALMACENAMIENTO</v>
      </c>
      <c r="C8639" s="36" t="s">
        <v>1501</v>
      </c>
      <c r="D8639" s="45" t="str">
        <f>+Tabla3[[#This Row],[id_detalle]]&amp;" "&amp;VLOOKUP(Tabla3[[#This Row],[id_detalle]],rubro_detalle[[Código]:[Rubro Detalle]],2,0)</f>
        <v>07.00.531 Transportes Internacionales</v>
      </c>
      <c r="E8639" s="33">
        <f>+IF(D8639=D8638,E8638+1,1)</f>
        <v>2</v>
      </c>
      <c r="F8639" s="47" t="str">
        <f>+LEFT(D8639,9)&amp;"-"&amp;E8639</f>
        <v>07.00.531-2</v>
      </c>
      <c r="G8639" s="37" t="s">
        <v>6910</v>
      </c>
      <c r="H8639" s="37">
        <v>168</v>
      </c>
    </row>
    <row r="8640" spans="1:8" x14ac:dyDescent="0.3">
      <c r="A8640" s="34" t="str">
        <f>+LEFT(Tabla3[[#This Row],[id_detalle]],2)</f>
        <v>07</v>
      </c>
      <c r="B8640" s="46" t="str">
        <f>VLOOKUP((LEFT(Tabla3[[#This Row],[id_detalle]],2)),id_rubro[[id]:[Rubro]],2,0)</f>
        <v>TRANSPORTES Y ALMACENAMIENTO</v>
      </c>
      <c r="C8640" s="36" t="s">
        <v>1501</v>
      </c>
      <c r="D8640" s="45" t="str">
        <f>+Tabla3[[#This Row],[id_detalle]]&amp;" "&amp;VLOOKUP(Tabla3[[#This Row],[id_detalle]],rubro_detalle[[Código]:[Rubro Detalle]],2,0)</f>
        <v>07.00.531 Transportes Internacionales</v>
      </c>
      <c r="E8640" s="33">
        <f>+IF(D8640=D8639,E8639+1,1)</f>
        <v>3</v>
      </c>
      <c r="F8640" s="47" t="str">
        <f>+LEFT(D8640,9)&amp;"-"&amp;E8640</f>
        <v>07.00.531-3</v>
      </c>
      <c r="G8640" s="37" t="s">
        <v>6998</v>
      </c>
      <c r="H8640" s="37">
        <v>248</v>
      </c>
    </row>
    <row r="8641" spans="1:8" x14ac:dyDescent="0.3">
      <c r="A8641" s="34" t="str">
        <f>+LEFT(Tabla3[[#This Row],[id_detalle]],2)</f>
        <v>07</v>
      </c>
      <c r="B8641" s="46" t="str">
        <f>VLOOKUP((LEFT(Tabla3[[#This Row],[id_detalle]],2)),id_rubro[[id]:[Rubro]],2,0)</f>
        <v>TRANSPORTES Y ALMACENAMIENTO</v>
      </c>
      <c r="C8641" s="36" t="s">
        <v>1501</v>
      </c>
      <c r="D8641" s="45" t="str">
        <f>+Tabla3[[#This Row],[id_detalle]]&amp;" "&amp;VLOOKUP(Tabla3[[#This Row],[id_detalle]],rubro_detalle[[Código]:[Rubro Detalle]],2,0)</f>
        <v>07.00.531 Transportes Internacionales</v>
      </c>
      <c r="E8641" s="33">
        <f t="shared" ref="E8641:E8643" si="1494">+IF(D8641=D8640,E8640+1,1)</f>
        <v>4</v>
      </c>
      <c r="F8641" s="47" t="str">
        <f t="shared" ref="F8641:F8643" si="1495">+LEFT(D8641,9)&amp;"-"&amp;E8641</f>
        <v>07.00.531-4</v>
      </c>
      <c r="G8641" s="37" t="s">
        <v>6959</v>
      </c>
      <c r="H8641" s="37">
        <v>366</v>
      </c>
    </row>
    <row r="8642" spans="1:8" x14ac:dyDescent="0.3">
      <c r="A8642" s="34" t="str">
        <f>+LEFT(Tabla3[[#This Row],[id_detalle]],2)</f>
        <v>07</v>
      </c>
      <c r="B8642" s="46" t="str">
        <f>VLOOKUP((LEFT(Tabla3[[#This Row],[id_detalle]],2)),id_rubro[[id]:[Rubro]],2,0)</f>
        <v>TRANSPORTES Y ALMACENAMIENTO</v>
      </c>
      <c r="C8642" s="36" t="s">
        <v>1501</v>
      </c>
      <c r="D8642" s="45" t="str">
        <f>+Tabla3[[#This Row],[id_detalle]]&amp;" "&amp;VLOOKUP(Tabla3[[#This Row],[id_detalle]],rubro_detalle[[Código]:[Rubro Detalle]],2,0)</f>
        <v>07.00.531 Transportes Internacionales</v>
      </c>
      <c r="E8642" s="33">
        <f t="shared" si="1494"/>
        <v>5</v>
      </c>
      <c r="F8642" s="47" t="str">
        <f t="shared" si="1495"/>
        <v>07.00.531-5</v>
      </c>
      <c r="G8642" s="37" t="s">
        <v>7057</v>
      </c>
      <c r="H8642" s="37">
        <v>369</v>
      </c>
    </row>
    <row r="8643" spans="1:8" x14ac:dyDescent="0.3">
      <c r="A8643" s="34" t="str">
        <f>+LEFT(Tabla3[[#This Row],[id_detalle]],2)</f>
        <v>07</v>
      </c>
      <c r="B8643" s="46" t="str">
        <f>VLOOKUP((LEFT(Tabla3[[#This Row],[id_detalle]],2)),id_rubro[[id]:[Rubro]],2,0)</f>
        <v>TRANSPORTES Y ALMACENAMIENTO</v>
      </c>
      <c r="C8643" s="36" t="s">
        <v>1501</v>
      </c>
      <c r="D8643" s="45" t="str">
        <f>+Tabla3[[#This Row],[id_detalle]]&amp;" "&amp;VLOOKUP(Tabla3[[#This Row],[id_detalle]],rubro_detalle[[Código]:[Rubro Detalle]],2,0)</f>
        <v>07.00.531 Transportes Internacionales</v>
      </c>
      <c r="E8643" s="33">
        <f t="shared" si="1494"/>
        <v>6</v>
      </c>
      <c r="F8643" s="47" t="str">
        <f t="shared" si="1495"/>
        <v>07.00.531-6</v>
      </c>
      <c r="G8643" s="37" t="s">
        <v>7003</v>
      </c>
      <c r="H8643" s="37">
        <v>369</v>
      </c>
    </row>
    <row r="8644" spans="1:8" x14ac:dyDescent="0.3">
      <c r="A8644" s="34" t="str">
        <f>+LEFT(Tabla3[[#This Row],[id_detalle]],2)</f>
        <v>07</v>
      </c>
      <c r="B8644" s="46" t="str">
        <f>VLOOKUP((LEFT(Tabla3[[#This Row],[id_detalle]],2)),id_rubro[[id]:[Rubro]],2,0)</f>
        <v>TRANSPORTES Y ALMACENAMIENTO</v>
      </c>
      <c r="C8644" s="36" t="s">
        <v>1501</v>
      </c>
      <c r="D8644" s="45" t="str">
        <f>+Tabla3[[#This Row],[id_detalle]]&amp;" "&amp;VLOOKUP(Tabla3[[#This Row],[id_detalle]],rubro_detalle[[Código]:[Rubro Detalle]],2,0)</f>
        <v>07.00.531 Transportes Internacionales</v>
      </c>
      <c r="E8644" s="33">
        <f t="shared" ref="E8644:E8648" si="1496">+IF(D8644=D8643,E8643+1,1)</f>
        <v>7</v>
      </c>
      <c r="F8644" s="47" t="str">
        <f t="shared" ref="F8644:F8648" si="1497">+LEFT(D8644,9)&amp;"-"&amp;E8644</f>
        <v>07.00.531-7</v>
      </c>
      <c r="G8644" s="37" t="s">
        <v>7028</v>
      </c>
      <c r="H8644" s="37">
        <v>374</v>
      </c>
    </row>
    <row r="8645" spans="1:8" x14ac:dyDescent="0.3">
      <c r="A8645" s="34" t="str">
        <f>+LEFT(Tabla3[[#This Row],[id_detalle]],2)</f>
        <v>07</v>
      </c>
      <c r="B8645" s="46" t="str">
        <f>VLOOKUP((LEFT(Tabla3[[#This Row],[id_detalle]],2)),id_rubro[[id]:[Rubro]],2,0)</f>
        <v>TRANSPORTES Y ALMACENAMIENTO</v>
      </c>
      <c r="C8645" s="36" t="s">
        <v>1501</v>
      </c>
      <c r="D8645" s="45" t="str">
        <f>+Tabla3[[#This Row],[id_detalle]]&amp;" "&amp;VLOOKUP(Tabla3[[#This Row],[id_detalle]],rubro_detalle[[Código]:[Rubro Detalle]],2,0)</f>
        <v>07.00.531 Transportes Internacionales</v>
      </c>
      <c r="E8645" s="33">
        <f t="shared" si="1496"/>
        <v>8</v>
      </c>
      <c r="F8645" s="47" t="str">
        <f t="shared" si="1497"/>
        <v>07.00.531-8</v>
      </c>
      <c r="G8645" s="37" t="s">
        <v>7085</v>
      </c>
      <c r="H8645" s="37">
        <v>410</v>
      </c>
    </row>
    <row r="8646" spans="1:8" x14ac:dyDescent="0.3">
      <c r="A8646" s="34" t="str">
        <f>+LEFT(Tabla3[[#This Row],[id_detalle]],2)</f>
        <v>07</v>
      </c>
      <c r="B8646" s="46" t="str">
        <f>VLOOKUP((LEFT(Tabla3[[#This Row],[id_detalle]],2)),id_rubro[[id]:[Rubro]],2,0)</f>
        <v>TRANSPORTES Y ALMACENAMIENTO</v>
      </c>
      <c r="C8646" s="36" t="s">
        <v>1501</v>
      </c>
      <c r="D8646" s="45" t="str">
        <f>+Tabla3[[#This Row],[id_detalle]]&amp;" "&amp;VLOOKUP(Tabla3[[#This Row],[id_detalle]],rubro_detalle[[Código]:[Rubro Detalle]],2,0)</f>
        <v>07.00.531 Transportes Internacionales</v>
      </c>
      <c r="E8646" s="33">
        <f t="shared" si="1496"/>
        <v>9</v>
      </c>
      <c r="F8646" s="47" t="str">
        <f t="shared" si="1497"/>
        <v>07.00.531-9</v>
      </c>
      <c r="G8646" s="37" t="s">
        <v>7169</v>
      </c>
      <c r="H8646" s="37">
        <v>470</v>
      </c>
    </row>
    <row r="8647" spans="1:8" x14ac:dyDescent="0.3">
      <c r="A8647" s="34" t="str">
        <f>+LEFT(Tabla3[[#This Row],[id_detalle]],2)</f>
        <v>07</v>
      </c>
      <c r="B8647" s="46" t="str">
        <f>VLOOKUP((LEFT(Tabla3[[#This Row],[id_detalle]],2)),id_rubro[[id]:[Rubro]],2,0)</f>
        <v>TRANSPORTES Y ALMACENAMIENTO</v>
      </c>
      <c r="C8647" s="36" t="s">
        <v>1501</v>
      </c>
      <c r="D8647" s="45" t="str">
        <f>+Tabla3[[#This Row],[id_detalle]]&amp;" "&amp;VLOOKUP(Tabla3[[#This Row],[id_detalle]],rubro_detalle[[Código]:[Rubro Detalle]],2,0)</f>
        <v>07.00.531 Transportes Internacionales</v>
      </c>
      <c r="E8647" s="33">
        <f t="shared" si="1496"/>
        <v>10</v>
      </c>
      <c r="F8647" s="47" t="str">
        <f t="shared" si="1497"/>
        <v>07.00.531-10</v>
      </c>
      <c r="G8647" s="37" t="s">
        <v>7170</v>
      </c>
      <c r="H8647" s="37">
        <v>488</v>
      </c>
    </row>
    <row r="8648" spans="1:8" x14ac:dyDescent="0.3">
      <c r="A8648" s="34" t="str">
        <f>+LEFT(Tabla3[[#This Row],[id_detalle]],2)</f>
        <v>07</v>
      </c>
      <c r="B8648" s="46" t="str">
        <f>VLOOKUP((LEFT(Tabla3[[#This Row],[id_detalle]],2)),id_rubro[[id]:[Rubro]],2,0)</f>
        <v>TRANSPORTES Y ALMACENAMIENTO</v>
      </c>
      <c r="C8648" s="36" t="s">
        <v>1501</v>
      </c>
      <c r="D8648" s="45" t="str">
        <f>+Tabla3[[#This Row],[id_detalle]]&amp;" "&amp;VLOOKUP(Tabla3[[#This Row],[id_detalle]],rubro_detalle[[Código]:[Rubro Detalle]],2,0)</f>
        <v>07.00.531 Transportes Internacionales</v>
      </c>
      <c r="E8648" s="33">
        <f t="shared" si="1496"/>
        <v>11</v>
      </c>
      <c r="F8648" s="47" t="str">
        <f t="shared" si="1497"/>
        <v>07.00.531-11</v>
      </c>
      <c r="G8648" s="37" t="s">
        <v>7122</v>
      </c>
      <c r="H8648" s="37">
        <v>547</v>
      </c>
    </row>
    <row r="8649" spans="1:8" x14ac:dyDescent="0.3">
      <c r="A8649" s="34" t="str">
        <f>+LEFT(Tabla3[[#This Row],[id_detalle]],2)</f>
        <v>07</v>
      </c>
      <c r="B8649" s="46" t="str">
        <f>VLOOKUP((LEFT(Tabla3[[#This Row],[id_detalle]],2)),id_rubro[[id]:[Rubro]],2,0)</f>
        <v>TRANSPORTES Y ALMACENAMIENTO</v>
      </c>
      <c r="C8649" s="36" t="s">
        <v>1501</v>
      </c>
      <c r="D8649" s="45" t="str">
        <f>+Tabla3[[#This Row],[id_detalle]]&amp;" "&amp;VLOOKUP(Tabla3[[#This Row],[id_detalle]],rubro_detalle[[Código]:[Rubro Detalle]],2,0)</f>
        <v>07.00.531 Transportes Internacionales</v>
      </c>
      <c r="E8649" s="33">
        <f t="shared" ref="E8649:E8657" si="1498">+IF(D8649=D8648,E8648+1,1)</f>
        <v>12</v>
      </c>
      <c r="F8649" s="47" t="str">
        <f t="shared" ref="F8649:F8657" si="1499">+LEFT(D8649,9)&amp;"-"&amp;E8649</f>
        <v>07.00.531-12</v>
      </c>
      <c r="G8649" s="37" t="s">
        <v>7171</v>
      </c>
      <c r="H8649" s="37">
        <v>561</v>
      </c>
    </row>
    <row r="8650" spans="1:8" x14ac:dyDescent="0.3">
      <c r="A8650" s="34" t="str">
        <f>+LEFT(Tabla3[[#This Row],[id_detalle]],2)</f>
        <v>07</v>
      </c>
      <c r="B8650" s="46" t="str">
        <f>VLOOKUP((LEFT(Tabla3[[#This Row],[id_detalle]],2)),id_rubro[[id]:[Rubro]],2,0)</f>
        <v>TRANSPORTES Y ALMACENAMIENTO</v>
      </c>
      <c r="C8650" s="36" t="s">
        <v>1501</v>
      </c>
      <c r="D8650" s="45" t="str">
        <f>+Tabla3[[#This Row],[id_detalle]]&amp;" "&amp;VLOOKUP(Tabla3[[#This Row],[id_detalle]],rubro_detalle[[Código]:[Rubro Detalle]],2,0)</f>
        <v>07.00.531 Transportes Internacionales</v>
      </c>
      <c r="E8650" s="33">
        <f t="shared" si="1498"/>
        <v>13</v>
      </c>
      <c r="F8650" s="47" t="str">
        <f t="shared" si="1499"/>
        <v>07.00.531-13</v>
      </c>
      <c r="G8650" s="37" t="s">
        <v>7036</v>
      </c>
      <c r="H8650" s="37">
        <v>571</v>
      </c>
    </row>
    <row r="8651" spans="1:8" x14ac:dyDescent="0.3">
      <c r="A8651" s="34" t="str">
        <f>+LEFT(Tabla3[[#This Row],[id_detalle]],2)</f>
        <v>07</v>
      </c>
      <c r="B8651" s="46" t="str">
        <f>VLOOKUP((LEFT(Tabla3[[#This Row],[id_detalle]],2)),id_rubro[[id]:[Rubro]],2,0)</f>
        <v>TRANSPORTES Y ALMACENAMIENTO</v>
      </c>
      <c r="C8651" s="36" t="s">
        <v>1501</v>
      </c>
      <c r="D8651" s="45" t="str">
        <f>+Tabla3[[#This Row],[id_detalle]]&amp;" "&amp;VLOOKUP(Tabla3[[#This Row],[id_detalle]],rubro_detalle[[Código]:[Rubro Detalle]],2,0)</f>
        <v>07.00.531 Transportes Internacionales</v>
      </c>
      <c r="E8651" s="33">
        <f t="shared" si="1498"/>
        <v>14</v>
      </c>
      <c r="F8651" s="47" t="str">
        <f t="shared" si="1499"/>
        <v>07.00.531-14</v>
      </c>
      <c r="G8651" s="37" t="s">
        <v>7044</v>
      </c>
      <c r="H8651" s="37">
        <v>728</v>
      </c>
    </row>
    <row r="8652" spans="1:8" x14ac:dyDescent="0.3">
      <c r="A8652" s="34" t="str">
        <f>+LEFT(Tabla3[[#This Row],[id_detalle]],2)</f>
        <v>07</v>
      </c>
      <c r="B8652" s="46" t="str">
        <f>VLOOKUP((LEFT(Tabla3[[#This Row],[id_detalle]],2)),id_rubro[[id]:[Rubro]],2,0)</f>
        <v>TRANSPORTES Y ALMACENAMIENTO</v>
      </c>
      <c r="C8652" s="36" t="s">
        <v>1501</v>
      </c>
      <c r="D8652" s="45" t="str">
        <f>+Tabla3[[#This Row],[id_detalle]]&amp;" "&amp;VLOOKUP(Tabla3[[#This Row],[id_detalle]],rubro_detalle[[Código]:[Rubro Detalle]],2,0)</f>
        <v>07.00.531 Transportes Internacionales</v>
      </c>
      <c r="E8652" s="33">
        <f t="shared" si="1498"/>
        <v>15</v>
      </c>
      <c r="F8652" s="47" t="str">
        <f t="shared" si="1499"/>
        <v>07.00.531-15</v>
      </c>
      <c r="G8652" s="37" t="s">
        <v>7149</v>
      </c>
      <c r="H8652" s="37">
        <v>810</v>
      </c>
    </row>
    <row r="8653" spans="1:8" x14ac:dyDescent="0.3">
      <c r="A8653" s="34" t="str">
        <f>+LEFT(Tabla3[[#This Row],[id_detalle]],2)</f>
        <v>07</v>
      </c>
      <c r="B8653" s="46" t="str">
        <f>VLOOKUP((LEFT(Tabla3[[#This Row],[id_detalle]],2)),id_rubro[[id]:[Rubro]],2,0)</f>
        <v>TRANSPORTES Y ALMACENAMIENTO</v>
      </c>
      <c r="C8653" s="36" t="s">
        <v>1501</v>
      </c>
      <c r="D8653" s="45" t="str">
        <f>+Tabla3[[#This Row],[id_detalle]]&amp;" "&amp;VLOOKUP(Tabla3[[#This Row],[id_detalle]],rubro_detalle[[Código]:[Rubro Detalle]],2,0)</f>
        <v>07.00.531 Transportes Internacionales</v>
      </c>
      <c r="E8653" s="33">
        <f t="shared" si="1498"/>
        <v>16</v>
      </c>
      <c r="F8653" s="47" t="str">
        <f t="shared" si="1499"/>
        <v>07.00.531-16</v>
      </c>
      <c r="G8653" s="37" t="s">
        <v>7048</v>
      </c>
      <c r="H8653" s="37">
        <v>825</v>
      </c>
    </row>
    <row r="8654" spans="1:8" x14ac:dyDescent="0.3">
      <c r="A8654" s="34" t="str">
        <f>+LEFT(Tabla3[[#This Row],[id_detalle]],2)</f>
        <v>07</v>
      </c>
      <c r="B8654" s="46" t="str">
        <f>VLOOKUP((LEFT(Tabla3[[#This Row],[id_detalle]],2)),id_rubro[[id]:[Rubro]],2,0)</f>
        <v>TRANSPORTES Y ALMACENAMIENTO</v>
      </c>
      <c r="C8654" s="36" t="s">
        <v>1501</v>
      </c>
      <c r="D8654" s="45" t="str">
        <f>+Tabla3[[#This Row],[id_detalle]]&amp;" "&amp;VLOOKUP(Tabla3[[#This Row],[id_detalle]],rubro_detalle[[Código]:[Rubro Detalle]],2,0)</f>
        <v>07.00.531 Transportes Internacionales</v>
      </c>
      <c r="E8654" s="33">
        <f t="shared" si="1498"/>
        <v>17</v>
      </c>
      <c r="F8654" s="47" t="str">
        <f t="shared" si="1499"/>
        <v>07.00.531-17</v>
      </c>
      <c r="G8654" s="37" t="s">
        <v>7049</v>
      </c>
      <c r="H8654" s="37">
        <v>847</v>
      </c>
    </row>
    <row r="8655" spans="1:8" x14ac:dyDescent="0.3">
      <c r="A8655" s="34" t="str">
        <f>+LEFT(Tabla3[[#This Row],[id_detalle]],2)</f>
        <v>07</v>
      </c>
      <c r="B8655" s="46" t="str">
        <f>VLOOKUP((LEFT(Tabla3[[#This Row],[id_detalle]],2)),id_rubro[[id]:[Rubro]],2,0)</f>
        <v>TRANSPORTES Y ALMACENAMIENTO</v>
      </c>
      <c r="C8655" s="36" t="s">
        <v>1503</v>
      </c>
      <c r="D8655" s="45" t="str">
        <f>+Tabla3[[#This Row],[id_detalle]]&amp;" "&amp;VLOOKUP(Tabla3[[#This Row],[id_detalle]],rubro_detalle[[Código]:[Rubro Detalle]],2,0)</f>
        <v>07.00.535 Transportes Terrestres Especiales</v>
      </c>
      <c r="E8655" s="33">
        <f t="shared" si="1498"/>
        <v>1</v>
      </c>
      <c r="F8655" s="47" t="str">
        <f t="shared" si="1499"/>
        <v>07.00.535-1</v>
      </c>
      <c r="G8655" s="37" t="s">
        <v>6910</v>
      </c>
      <c r="H8655" s="37">
        <v>168</v>
      </c>
    </row>
    <row r="8656" spans="1:8" x14ac:dyDescent="0.3">
      <c r="A8656" s="34" t="str">
        <f>+LEFT(Tabla3[[#This Row],[id_detalle]],2)</f>
        <v>07</v>
      </c>
      <c r="B8656" s="46" t="str">
        <f>VLOOKUP((LEFT(Tabla3[[#This Row],[id_detalle]],2)),id_rubro[[id]:[Rubro]],2,0)</f>
        <v>TRANSPORTES Y ALMACENAMIENTO</v>
      </c>
      <c r="C8656" s="36" t="s">
        <v>1503</v>
      </c>
      <c r="D8656" s="45" t="str">
        <f>+Tabla3[[#This Row],[id_detalle]]&amp;" "&amp;VLOOKUP(Tabla3[[#This Row],[id_detalle]],rubro_detalle[[Código]:[Rubro Detalle]],2,0)</f>
        <v>07.00.535 Transportes Terrestres Especiales</v>
      </c>
      <c r="E8656" s="33">
        <f t="shared" si="1498"/>
        <v>2</v>
      </c>
      <c r="F8656" s="47" t="str">
        <f t="shared" si="1499"/>
        <v>07.00.535-2</v>
      </c>
      <c r="G8656" s="37" t="s">
        <v>7084</v>
      </c>
      <c r="H8656" s="37">
        <v>410</v>
      </c>
    </row>
    <row r="8657" spans="1:8" x14ac:dyDescent="0.3">
      <c r="A8657" s="34" t="str">
        <f>+LEFT(Tabla3[[#This Row],[id_detalle]],2)</f>
        <v>07</v>
      </c>
      <c r="B8657" s="46" t="str">
        <f>VLOOKUP((LEFT(Tabla3[[#This Row],[id_detalle]],2)),id_rubro[[id]:[Rubro]],2,0)</f>
        <v>TRANSPORTES Y ALMACENAMIENTO</v>
      </c>
      <c r="C8657" s="36" t="s">
        <v>1503</v>
      </c>
      <c r="D8657" s="45" t="str">
        <f>+Tabla3[[#This Row],[id_detalle]]&amp;" "&amp;VLOOKUP(Tabla3[[#This Row],[id_detalle]],rubro_detalle[[Código]:[Rubro Detalle]],2,0)</f>
        <v>07.00.535 Transportes Terrestres Especiales</v>
      </c>
      <c r="E8657" s="33">
        <f t="shared" si="1498"/>
        <v>3</v>
      </c>
      <c r="F8657" s="47" t="str">
        <f t="shared" si="1499"/>
        <v>07.00.535-3</v>
      </c>
      <c r="G8657" s="37" t="s">
        <v>7172</v>
      </c>
      <c r="H8657" s="37">
        <v>532</v>
      </c>
    </row>
    <row r="8658" spans="1:8" x14ac:dyDescent="0.3">
      <c r="A8658" s="34" t="str">
        <f>+LEFT(Tabla3[[#This Row],[id_detalle]],2)</f>
        <v>07</v>
      </c>
      <c r="B8658" s="46" t="str">
        <f>VLOOKUP((LEFT(Tabla3[[#This Row],[id_detalle]],2)),id_rubro[[id]:[Rubro]],2,0)</f>
        <v>TRANSPORTES Y ALMACENAMIENTO</v>
      </c>
      <c r="C8658" s="36" t="s">
        <v>1503</v>
      </c>
      <c r="D8658" s="45" t="str">
        <f>+Tabla3[[#This Row],[id_detalle]]&amp;" "&amp;VLOOKUP(Tabla3[[#This Row],[id_detalle]],rubro_detalle[[Código]:[Rubro Detalle]],2,0)</f>
        <v>07.00.535 Transportes Terrestres Especiales</v>
      </c>
      <c r="E8658" s="33">
        <f t="shared" ref="E8658:E8660" si="1500">+IF(D8658=D8657,E8657+1,1)</f>
        <v>4</v>
      </c>
      <c r="F8658" s="47" t="str">
        <f t="shared" ref="F8658:F8660" si="1501">+LEFT(D8658,9)&amp;"-"&amp;E8658</f>
        <v>07.00.535-4</v>
      </c>
      <c r="G8658" s="37" t="s">
        <v>7173</v>
      </c>
      <c r="H8658" s="37">
        <v>534</v>
      </c>
    </row>
    <row r="8659" spans="1:8" x14ac:dyDescent="0.3">
      <c r="A8659" s="34" t="str">
        <f>+LEFT(Tabla3[[#This Row],[id_detalle]],2)</f>
        <v>07</v>
      </c>
      <c r="B8659" s="46" t="str">
        <f>VLOOKUP((LEFT(Tabla3[[#This Row],[id_detalle]],2)),id_rubro[[id]:[Rubro]],2,0)</f>
        <v>TRANSPORTES Y ALMACENAMIENTO</v>
      </c>
      <c r="C8659" s="36" t="s">
        <v>1503</v>
      </c>
      <c r="D8659" s="45" t="str">
        <f>+Tabla3[[#This Row],[id_detalle]]&amp;" "&amp;VLOOKUP(Tabla3[[#This Row],[id_detalle]],rubro_detalle[[Código]:[Rubro Detalle]],2,0)</f>
        <v>07.00.535 Transportes Terrestres Especiales</v>
      </c>
      <c r="E8659" s="33">
        <f t="shared" si="1500"/>
        <v>5</v>
      </c>
      <c r="F8659" s="47" t="str">
        <f t="shared" si="1501"/>
        <v>07.00.535-5</v>
      </c>
      <c r="G8659" s="37" t="s">
        <v>6967</v>
      </c>
      <c r="H8659" s="37">
        <v>537</v>
      </c>
    </row>
    <row r="8660" spans="1:8" x14ac:dyDescent="0.3">
      <c r="A8660" s="34" t="str">
        <f>+LEFT(Tabla3[[#This Row],[id_detalle]],2)</f>
        <v>07</v>
      </c>
      <c r="B8660" s="46" t="str">
        <f>VLOOKUP((LEFT(Tabla3[[#This Row],[id_detalle]],2)),id_rubro[[id]:[Rubro]],2,0)</f>
        <v>TRANSPORTES Y ALMACENAMIENTO</v>
      </c>
      <c r="C8660" s="36" t="s">
        <v>1503</v>
      </c>
      <c r="D8660" s="45" t="str">
        <f>+Tabla3[[#This Row],[id_detalle]]&amp;" "&amp;VLOOKUP(Tabla3[[#This Row],[id_detalle]],rubro_detalle[[Código]:[Rubro Detalle]],2,0)</f>
        <v>07.00.535 Transportes Terrestres Especiales</v>
      </c>
      <c r="E8660" s="33">
        <f t="shared" si="1500"/>
        <v>6</v>
      </c>
      <c r="F8660" s="47" t="str">
        <f t="shared" si="1501"/>
        <v>07.00.535-6</v>
      </c>
      <c r="G8660" s="37" t="s">
        <v>7174</v>
      </c>
      <c r="H8660" s="37">
        <v>621</v>
      </c>
    </row>
    <row r="8661" spans="1:8" x14ac:dyDescent="0.3">
      <c r="A8661" s="34" t="str">
        <f>+LEFT(Tabla3[[#This Row],[id_detalle]],2)</f>
        <v>07</v>
      </c>
      <c r="B8661" s="46" t="str">
        <f>VLOOKUP((LEFT(Tabla3[[#This Row],[id_detalle]],2)),id_rubro[[id]:[Rubro]],2,0)</f>
        <v>TRANSPORTES Y ALMACENAMIENTO</v>
      </c>
      <c r="C8661" s="36" t="s">
        <v>1503</v>
      </c>
      <c r="D8661" s="45" t="str">
        <f>+Tabla3[[#This Row],[id_detalle]]&amp;" "&amp;VLOOKUP(Tabla3[[#This Row],[id_detalle]],rubro_detalle[[Código]:[Rubro Detalle]],2,0)</f>
        <v>07.00.535 Transportes Terrestres Especiales</v>
      </c>
      <c r="E8661" s="33">
        <f t="shared" ref="E8661:E8666" si="1502">+IF(D8661=D8660,E8660+1,1)</f>
        <v>7</v>
      </c>
      <c r="F8661" s="47" t="str">
        <f t="shared" ref="F8661:F8666" si="1503">+LEFT(D8661,9)&amp;"-"&amp;E8661</f>
        <v>07.00.535-7</v>
      </c>
      <c r="G8661" s="37" t="s">
        <v>7175</v>
      </c>
      <c r="H8661" s="37">
        <v>621</v>
      </c>
    </row>
    <row r="8662" spans="1:8" x14ac:dyDescent="0.3">
      <c r="A8662" s="34" t="str">
        <f>+LEFT(Tabla3[[#This Row],[id_detalle]],2)</f>
        <v>07</v>
      </c>
      <c r="B8662" s="46" t="str">
        <f>VLOOKUP((LEFT(Tabla3[[#This Row],[id_detalle]],2)),id_rubro[[id]:[Rubro]],2,0)</f>
        <v>TRANSPORTES Y ALMACENAMIENTO</v>
      </c>
      <c r="C8662" s="36" t="s">
        <v>1503</v>
      </c>
      <c r="D8662" s="45" t="str">
        <f>+Tabla3[[#This Row],[id_detalle]]&amp;" "&amp;VLOOKUP(Tabla3[[#This Row],[id_detalle]],rubro_detalle[[Código]:[Rubro Detalle]],2,0)</f>
        <v>07.00.535 Transportes Terrestres Especiales</v>
      </c>
      <c r="E8662" s="33">
        <f t="shared" si="1502"/>
        <v>8</v>
      </c>
      <c r="F8662" s="47" t="str">
        <f t="shared" si="1503"/>
        <v>07.00.535-8</v>
      </c>
      <c r="G8662" s="37" t="s">
        <v>7176</v>
      </c>
      <c r="H8662" s="37">
        <v>648</v>
      </c>
    </row>
    <row r="8663" spans="1:8" x14ac:dyDescent="0.3">
      <c r="A8663" s="34" t="str">
        <f>+LEFT(Tabla3[[#This Row],[id_detalle]],2)</f>
        <v>07</v>
      </c>
      <c r="B8663" s="46" t="str">
        <f>VLOOKUP((LEFT(Tabla3[[#This Row],[id_detalle]],2)),id_rubro[[id]:[Rubro]],2,0)</f>
        <v>TRANSPORTES Y ALMACENAMIENTO</v>
      </c>
      <c r="C8663" s="36" t="s">
        <v>1503</v>
      </c>
      <c r="D8663" s="45" t="str">
        <f>+Tabla3[[#This Row],[id_detalle]]&amp;" "&amp;VLOOKUP(Tabla3[[#This Row],[id_detalle]],rubro_detalle[[Código]:[Rubro Detalle]],2,0)</f>
        <v>07.00.535 Transportes Terrestres Especiales</v>
      </c>
      <c r="E8663" s="33">
        <f t="shared" si="1502"/>
        <v>9</v>
      </c>
      <c r="F8663" s="47" t="str">
        <f t="shared" si="1503"/>
        <v>07.00.535-9</v>
      </c>
      <c r="G8663" s="37" t="s">
        <v>7177</v>
      </c>
      <c r="H8663" s="37">
        <v>756</v>
      </c>
    </row>
    <row r="8664" spans="1:8" x14ac:dyDescent="0.3">
      <c r="A8664" s="34" t="str">
        <f>+LEFT(Tabla3[[#This Row],[id_detalle]],2)</f>
        <v>07</v>
      </c>
      <c r="B8664" s="46" t="str">
        <f>VLOOKUP((LEFT(Tabla3[[#This Row],[id_detalle]],2)),id_rubro[[id]:[Rubro]],2,0)</f>
        <v>TRANSPORTES Y ALMACENAMIENTO</v>
      </c>
      <c r="C8664" s="36" t="s">
        <v>1503</v>
      </c>
      <c r="D8664" s="45" t="str">
        <f>+Tabla3[[#This Row],[id_detalle]]&amp;" "&amp;VLOOKUP(Tabla3[[#This Row],[id_detalle]],rubro_detalle[[Código]:[Rubro Detalle]],2,0)</f>
        <v>07.00.535 Transportes Terrestres Especiales</v>
      </c>
      <c r="E8664" s="33">
        <f t="shared" si="1502"/>
        <v>10</v>
      </c>
      <c r="F8664" s="47" t="str">
        <f t="shared" si="1503"/>
        <v>07.00.535-10</v>
      </c>
      <c r="G8664" s="37" t="s">
        <v>7178</v>
      </c>
      <c r="H8664" s="37">
        <v>770</v>
      </c>
    </row>
    <row r="8665" spans="1:8" x14ac:dyDescent="0.3">
      <c r="A8665" s="34" t="str">
        <f>+LEFT(Tabla3[[#This Row],[id_detalle]],2)</f>
        <v>07</v>
      </c>
      <c r="B8665" s="46" t="str">
        <f>VLOOKUP((LEFT(Tabla3[[#This Row],[id_detalle]],2)),id_rubro[[id]:[Rubro]],2,0)</f>
        <v>TRANSPORTES Y ALMACENAMIENTO</v>
      </c>
      <c r="C8665" s="36" t="s">
        <v>1503</v>
      </c>
      <c r="D8665" s="45" t="str">
        <f>+Tabla3[[#This Row],[id_detalle]]&amp;" "&amp;VLOOKUP(Tabla3[[#This Row],[id_detalle]],rubro_detalle[[Código]:[Rubro Detalle]],2,0)</f>
        <v>07.00.535 Transportes Terrestres Especiales</v>
      </c>
      <c r="E8665" s="33">
        <f t="shared" si="1502"/>
        <v>11</v>
      </c>
      <c r="F8665" s="47" t="str">
        <f t="shared" si="1503"/>
        <v>07.00.535-11</v>
      </c>
      <c r="G8665" s="37" t="s">
        <v>7179</v>
      </c>
      <c r="H8665" s="37">
        <v>777</v>
      </c>
    </row>
    <row r="8666" spans="1:8" x14ac:dyDescent="0.3">
      <c r="A8666" s="34" t="str">
        <f>+LEFT(Tabla3[[#This Row],[id_detalle]],2)</f>
        <v>07</v>
      </c>
      <c r="B8666" s="46" t="str">
        <f>VLOOKUP((LEFT(Tabla3[[#This Row],[id_detalle]],2)),id_rubro[[id]:[Rubro]],2,0)</f>
        <v>TRANSPORTES Y ALMACENAMIENTO</v>
      </c>
      <c r="C8666" s="36" t="s">
        <v>1503</v>
      </c>
      <c r="D8666" s="45" t="str">
        <f>+Tabla3[[#This Row],[id_detalle]]&amp;" "&amp;VLOOKUP(Tabla3[[#This Row],[id_detalle]],rubro_detalle[[Código]:[Rubro Detalle]],2,0)</f>
        <v>07.00.535 Transportes Terrestres Especiales</v>
      </c>
      <c r="E8666" s="33">
        <f t="shared" si="1502"/>
        <v>12</v>
      </c>
      <c r="F8666" s="47" t="str">
        <f t="shared" si="1503"/>
        <v>07.00.535-12</v>
      </c>
      <c r="G8666" s="37" t="s">
        <v>7180</v>
      </c>
      <c r="H8666" s="37">
        <v>781</v>
      </c>
    </row>
    <row r="8667" spans="1:8" x14ac:dyDescent="0.3">
      <c r="A8667" s="34" t="str">
        <f>+LEFT(Tabla3[[#This Row],[id_detalle]],2)</f>
        <v>07</v>
      </c>
      <c r="B8667" s="46" t="str">
        <f>VLOOKUP((LEFT(Tabla3[[#This Row],[id_detalle]],2)),id_rubro[[id]:[Rubro]],2,0)</f>
        <v>TRANSPORTES Y ALMACENAMIENTO</v>
      </c>
      <c r="C8667" s="36" t="s">
        <v>1503</v>
      </c>
      <c r="D8667" s="45" t="str">
        <f>+Tabla3[[#This Row],[id_detalle]]&amp;" "&amp;VLOOKUP(Tabla3[[#This Row],[id_detalle]],rubro_detalle[[Código]:[Rubro Detalle]],2,0)</f>
        <v>07.00.535 Transportes Terrestres Especiales</v>
      </c>
      <c r="E8667" s="33">
        <f t="shared" ref="E8667:E8683" si="1504">+IF(D8667=D8666,E8666+1,1)</f>
        <v>13</v>
      </c>
      <c r="F8667" s="47" t="str">
        <f t="shared" ref="F8667:F8675" si="1505">+LEFT(D8667,9)&amp;"-"&amp;E8667</f>
        <v>07.00.535-13</v>
      </c>
      <c r="G8667" s="37" t="s">
        <v>7161</v>
      </c>
      <c r="H8667" s="37">
        <v>788</v>
      </c>
    </row>
    <row r="8668" spans="1:8" x14ac:dyDescent="0.3">
      <c r="A8668" s="34" t="str">
        <f>+LEFT(Tabla3[[#This Row],[id_detalle]],2)</f>
        <v>07</v>
      </c>
      <c r="B8668" s="46" t="str">
        <f>VLOOKUP((LEFT(Tabla3[[#This Row],[id_detalle]],2)),id_rubro[[id]:[Rubro]],2,0)</f>
        <v>TRANSPORTES Y ALMACENAMIENTO</v>
      </c>
      <c r="C8668" s="36" t="s">
        <v>1503</v>
      </c>
      <c r="D8668" s="45" t="str">
        <f>+Tabla3[[#This Row],[id_detalle]]&amp;" "&amp;VLOOKUP(Tabla3[[#This Row],[id_detalle]],rubro_detalle[[Código]:[Rubro Detalle]],2,0)</f>
        <v>07.00.535 Transportes Terrestres Especiales</v>
      </c>
      <c r="E8668" s="33">
        <f t="shared" si="1504"/>
        <v>14</v>
      </c>
      <c r="F8668" s="47" t="str">
        <f t="shared" si="1505"/>
        <v>07.00.535-14</v>
      </c>
      <c r="G8668" s="37" t="s">
        <v>7181</v>
      </c>
      <c r="H8668" s="37">
        <v>799</v>
      </c>
    </row>
    <row r="8669" spans="1:8" x14ac:dyDescent="0.3">
      <c r="A8669" s="34" t="str">
        <f>+LEFT(Tabla3[[#This Row],[id_detalle]],2)</f>
        <v>07</v>
      </c>
      <c r="B8669" s="46" t="str">
        <f>VLOOKUP((LEFT(Tabla3[[#This Row],[id_detalle]],2)),id_rubro[[id]:[Rubro]],2,0)</f>
        <v>TRANSPORTES Y ALMACENAMIENTO</v>
      </c>
      <c r="C8669" s="36" t="s">
        <v>1503</v>
      </c>
      <c r="D8669" s="45" t="str">
        <f>+Tabla3[[#This Row],[id_detalle]]&amp;" "&amp;VLOOKUP(Tabla3[[#This Row],[id_detalle]],rubro_detalle[[Código]:[Rubro Detalle]],2,0)</f>
        <v>07.00.535 Transportes Terrestres Especiales</v>
      </c>
      <c r="E8669" s="33">
        <f t="shared" si="1504"/>
        <v>15</v>
      </c>
      <c r="F8669" s="47" t="str">
        <f t="shared" si="1505"/>
        <v>07.00.535-15</v>
      </c>
      <c r="G8669" s="37" t="s">
        <v>6197</v>
      </c>
      <c r="H8669" s="37">
        <v>809</v>
      </c>
    </row>
    <row r="8670" spans="1:8" x14ac:dyDescent="0.3">
      <c r="A8670" s="34" t="str">
        <f>+LEFT(Tabla3[[#This Row],[id_detalle]],2)</f>
        <v>07</v>
      </c>
      <c r="B8670" s="46" t="str">
        <f>VLOOKUP((LEFT(Tabla3[[#This Row],[id_detalle]],2)),id_rubro[[id]:[Rubro]],2,0)</f>
        <v>TRANSPORTES Y ALMACENAMIENTO</v>
      </c>
      <c r="C8670" s="36" t="s">
        <v>1503</v>
      </c>
      <c r="D8670" s="45" t="str">
        <f>+Tabla3[[#This Row],[id_detalle]]&amp;" "&amp;VLOOKUP(Tabla3[[#This Row],[id_detalle]],rubro_detalle[[Código]:[Rubro Detalle]],2,0)</f>
        <v>07.00.535 Transportes Terrestres Especiales</v>
      </c>
      <c r="E8670" s="33">
        <f t="shared" si="1504"/>
        <v>16</v>
      </c>
      <c r="F8670" s="47" t="str">
        <f t="shared" si="1505"/>
        <v>07.00.535-16</v>
      </c>
      <c r="G8670" s="37" t="s">
        <v>7016</v>
      </c>
      <c r="H8670" s="37">
        <v>809</v>
      </c>
    </row>
    <row r="8671" spans="1:8" x14ac:dyDescent="0.3">
      <c r="A8671" s="34" t="str">
        <f>+LEFT(Tabla3[[#This Row],[id_detalle]],2)</f>
        <v>07</v>
      </c>
      <c r="B8671" s="46" t="str">
        <f>VLOOKUP((LEFT(Tabla3[[#This Row],[id_detalle]],2)),id_rubro[[id]:[Rubro]],2,0)</f>
        <v>TRANSPORTES Y ALMACENAMIENTO</v>
      </c>
      <c r="C8671" s="36" t="s">
        <v>1503</v>
      </c>
      <c r="D8671" s="45" t="str">
        <f>+Tabla3[[#This Row],[id_detalle]]&amp;" "&amp;VLOOKUP(Tabla3[[#This Row],[id_detalle]],rubro_detalle[[Código]:[Rubro Detalle]],2,0)</f>
        <v>07.00.535 Transportes Terrestres Especiales</v>
      </c>
      <c r="E8671" s="33">
        <f t="shared" si="1504"/>
        <v>17</v>
      </c>
      <c r="F8671" s="47" t="str">
        <f t="shared" si="1505"/>
        <v>07.00.535-17</v>
      </c>
      <c r="G8671" s="37" t="s">
        <v>7167</v>
      </c>
      <c r="H8671" s="37">
        <v>810</v>
      </c>
    </row>
    <row r="8672" spans="1:8" x14ac:dyDescent="0.3">
      <c r="A8672" s="34" t="str">
        <f>+LEFT(Tabla3[[#This Row],[id_detalle]],2)</f>
        <v>07</v>
      </c>
      <c r="B8672" s="46" t="str">
        <f>VLOOKUP((LEFT(Tabla3[[#This Row],[id_detalle]],2)),id_rubro[[id]:[Rubro]],2,0)</f>
        <v>TRANSPORTES Y ALMACENAMIENTO</v>
      </c>
      <c r="C8672" s="36" t="s">
        <v>1503</v>
      </c>
      <c r="D8672" s="45" t="str">
        <f>+Tabla3[[#This Row],[id_detalle]]&amp;" "&amp;VLOOKUP(Tabla3[[#This Row],[id_detalle]],rubro_detalle[[Código]:[Rubro Detalle]],2,0)</f>
        <v>07.00.535 Transportes Terrestres Especiales</v>
      </c>
      <c r="E8672" s="33">
        <f t="shared" si="1504"/>
        <v>18</v>
      </c>
      <c r="F8672" s="47" t="str">
        <f t="shared" si="1505"/>
        <v>07.00.535-18</v>
      </c>
      <c r="G8672" s="37" t="s">
        <v>7182</v>
      </c>
      <c r="H8672" s="37">
        <v>811</v>
      </c>
    </row>
    <row r="8673" spans="1:8" x14ac:dyDescent="0.3">
      <c r="A8673" s="34" t="str">
        <f>+LEFT(Tabla3[[#This Row],[id_detalle]],2)</f>
        <v>07</v>
      </c>
      <c r="B8673" s="46" t="str">
        <f>VLOOKUP((LEFT(Tabla3[[#This Row],[id_detalle]],2)),id_rubro[[id]:[Rubro]],2,0)</f>
        <v>TRANSPORTES Y ALMACENAMIENTO</v>
      </c>
      <c r="C8673" s="36" t="s">
        <v>1503</v>
      </c>
      <c r="D8673" s="45" t="str">
        <f>+Tabla3[[#This Row],[id_detalle]]&amp;" "&amp;VLOOKUP(Tabla3[[#This Row],[id_detalle]],rubro_detalle[[Código]:[Rubro Detalle]],2,0)</f>
        <v>07.00.535 Transportes Terrestres Especiales</v>
      </c>
      <c r="E8673" s="33">
        <f t="shared" si="1504"/>
        <v>19</v>
      </c>
      <c r="F8673" s="47" t="str">
        <f t="shared" si="1505"/>
        <v>07.00.535-19</v>
      </c>
      <c r="G8673" s="37" t="s">
        <v>7183</v>
      </c>
      <c r="H8673" s="37">
        <v>816</v>
      </c>
    </row>
    <row r="8674" spans="1:8" x14ac:dyDescent="0.3">
      <c r="A8674" s="34" t="str">
        <f>+LEFT(Tabla3[[#This Row],[id_detalle]],2)</f>
        <v>07</v>
      </c>
      <c r="B8674" s="46" t="str">
        <f>VLOOKUP((LEFT(Tabla3[[#This Row],[id_detalle]],2)),id_rubro[[id]:[Rubro]],2,0)</f>
        <v>TRANSPORTES Y ALMACENAMIENTO</v>
      </c>
      <c r="C8674" s="36" t="s">
        <v>1503</v>
      </c>
      <c r="D8674" s="45" t="str">
        <f>+Tabla3[[#This Row],[id_detalle]]&amp;" "&amp;VLOOKUP(Tabla3[[#This Row],[id_detalle]],rubro_detalle[[Código]:[Rubro Detalle]],2,0)</f>
        <v>07.00.535 Transportes Terrestres Especiales</v>
      </c>
      <c r="E8674" s="33">
        <f t="shared" si="1504"/>
        <v>20</v>
      </c>
      <c r="F8674" s="47" t="str">
        <f t="shared" si="1505"/>
        <v>07.00.535-20</v>
      </c>
      <c r="G8674" s="37" t="s">
        <v>7184</v>
      </c>
      <c r="H8674" s="37">
        <v>818</v>
      </c>
    </row>
    <row r="8675" spans="1:8" x14ac:dyDescent="0.3">
      <c r="A8675" s="34" t="str">
        <f>+LEFT(Tabla3[[#This Row],[id_detalle]],2)</f>
        <v>07</v>
      </c>
      <c r="B8675" s="46" t="str">
        <f>VLOOKUP((LEFT(Tabla3[[#This Row],[id_detalle]],2)),id_rubro[[id]:[Rubro]],2,0)</f>
        <v>TRANSPORTES Y ALMACENAMIENTO</v>
      </c>
      <c r="C8675" s="36" t="s">
        <v>1505</v>
      </c>
      <c r="D8675" s="45" t="str">
        <f>+Tabla3[[#This Row],[id_detalle]]&amp;" "&amp;VLOOKUP(Tabla3[[#This Row],[id_detalle]],rubro_detalle[[Código]:[Rubro Detalle]],2,0)</f>
        <v>07.00.551 Vuelos Ambulancia</v>
      </c>
      <c r="E8675" s="33">
        <f t="shared" si="1504"/>
        <v>1</v>
      </c>
      <c r="F8675" s="47" t="str">
        <f t="shared" si="1505"/>
        <v>07.00.551-1</v>
      </c>
      <c r="G8675" s="37" t="s">
        <v>6992</v>
      </c>
      <c r="H8675" s="37">
        <v>166</v>
      </c>
    </row>
    <row r="8676" spans="1:8" x14ac:dyDescent="0.3">
      <c r="A8676" s="34" t="str">
        <f>+LEFT(Tabla3[[#This Row],[id_detalle]],2)</f>
        <v>08</v>
      </c>
      <c r="B8676" s="46" t="str">
        <f>VLOOKUP((LEFT(Tabla3[[#This Row],[id_detalle]],2)),id_rubro[[id]:[Rubro]],2,0)</f>
        <v>COMUNICACIONES Y SERVICIOS CONEXOS</v>
      </c>
      <c r="C8676" s="36" t="s">
        <v>2098</v>
      </c>
      <c r="D8676" s="45" t="str">
        <f>+Tabla3[[#This Row],[id_detalle]]&amp;" "&amp;VLOOKUP(Tabla3[[#This Row],[id_detalle]],rubro_detalle[[Código]:[Rubro Detalle]],2,0)</f>
        <v>08.00.051 Comercio Electrónico</v>
      </c>
      <c r="E8676" s="33">
        <f t="shared" si="1504"/>
        <v>1</v>
      </c>
      <c r="F8676" s="47" t="str">
        <f>+LEFT(D8676,9)&amp;"-"&amp;E8676</f>
        <v>08.00.051-1</v>
      </c>
      <c r="G8676" s="37" t="s">
        <v>7185</v>
      </c>
      <c r="H8676" s="37">
        <v>164</v>
      </c>
    </row>
    <row r="8677" spans="1:8" x14ac:dyDescent="0.3">
      <c r="A8677" s="34" t="str">
        <f>+LEFT(Tabla3[[#This Row],[id_detalle]],2)</f>
        <v>08</v>
      </c>
      <c r="B8677" s="46" t="str">
        <f>VLOOKUP((LEFT(Tabla3[[#This Row],[id_detalle]],2)),id_rubro[[id]:[Rubro]],2,0)</f>
        <v>COMUNICACIONES Y SERVICIOS CONEXOS</v>
      </c>
      <c r="C8677" s="36" t="s">
        <v>2098</v>
      </c>
      <c r="D8677" s="45" t="str">
        <f>+Tabla3[[#This Row],[id_detalle]]&amp;" "&amp;VLOOKUP(Tabla3[[#This Row],[id_detalle]],rubro_detalle[[Código]:[Rubro Detalle]],2,0)</f>
        <v>08.00.051 Comercio Electrónico</v>
      </c>
      <c r="E8677" s="33">
        <f t="shared" si="1504"/>
        <v>2</v>
      </c>
      <c r="F8677" s="47" t="str">
        <f>+LEFT(D8677,9)&amp;"-"&amp;E8677</f>
        <v>08.00.051-2</v>
      </c>
      <c r="G8677" s="37" t="s">
        <v>7186</v>
      </c>
      <c r="H8677" s="37">
        <v>216</v>
      </c>
    </row>
    <row r="8678" spans="1:8" x14ac:dyDescent="0.3">
      <c r="A8678" s="34" t="str">
        <f>+LEFT(Tabla3[[#This Row],[id_detalle]],2)</f>
        <v>08</v>
      </c>
      <c r="B8678" s="46" t="str">
        <f>VLOOKUP((LEFT(Tabla3[[#This Row],[id_detalle]],2)),id_rubro[[id]:[Rubro]],2,0)</f>
        <v>COMUNICACIONES Y SERVICIOS CONEXOS</v>
      </c>
      <c r="C8678" s="36" t="s">
        <v>2098</v>
      </c>
      <c r="D8678" s="45" t="str">
        <f>+Tabla3[[#This Row],[id_detalle]]&amp;" "&amp;VLOOKUP(Tabla3[[#This Row],[id_detalle]],rubro_detalle[[Código]:[Rubro Detalle]],2,0)</f>
        <v>08.00.051 Comercio Electrónico</v>
      </c>
      <c r="E8678" s="33">
        <f t="shared" si="1504"/>
        <v>3</v>
      </c>
      <c r="F8678" s="47" t="str">
        <f>+LEFT(D8678,9)&amp;"-"&amp;E8678</f>
        <v>08.00.051-3</v>
      </c>
      <c r="G8678" s="37" t="s">
        <v>7187</v>
      </c>
      <c r="H8678" s="37">
        <v>282</v>
      </c>
    </row>
    <row r="8679" spans="1:8" x14ac:dyDescent="0.3">
      <c r="A8679" s="34" t="str">
        <f>+LEFT(Tabla3[[#This Row],[id_detalle]],2)</f>
        <v>08</v>
      </c>
      <c r="B8679" s="46" t="str">
        <f>VLOOKUP((LEFT(Tabla3[[#This Row],[id_detalle]],2)),id_rubro[[id]:[Rubro]],2,0)</f>
        <v>COMUNICACIONES Y SERVICIOS CONEXOS</v>
      </c>
      <c r="C8679" s="36" t="s">
        <v>2098</v>
      </c>
      <c r="D8679" s="45" t="str">
        <f>+Tabla3[[#This Row],[id_detalle]]&amp;" "&amp;VLOOKUP(Tabla3[[#This Row],[id_detalle]],rubro_detalle[[Código]:[Rubro Detalle]],2,0)</f>
        <v>08.00.051 Comercio Electrónico</v>
      </c>
      <c r="E8679" s="33">
        <f t="shared" si="1504"/>
        <v>4</v>
      </c>
      <c r="F8679" s="47" t="str">
        <f t="shared" ref="F8679:F8681" si="1506">+LEFT(D8679,9)&amp;"-"&amp;E8679</f>
        <v>08.00.051-4</v>
      </c>
      <c r="G8679" s="37" t="s">
        <v>7188</v>
      </c>
      <c r="H8679" s="37">
        <v>507</v>
      </c>
    </row>
    <row r="8680" spans="1:8" x14ac:dyDescent="0.3">
      <c r="A8680" s="34" t="str">
        <f>+LEFT(Tabla3[[#This Row],[id_detalle]],2)</f>
        <v>08</v>
      </c>
      <c r="B8680" s="46" t="str">
        <f>VLOOKUP((LEFT(Tabla3[[#This Row],[id_detalle]],2)),id_rubro[[id]:[Rubro]],2,0)</f>
        <v>COMUNICACIONES Y SERVICIOS CONEXOS</v>
      </c>
      <c r="C8680" s="36" t="s">
        <v>2098</v>
      </c>
      <c r="D8680" s="45" t="str">
        <f>+Tabla3[[#This Row],[id_detalle]]&amp;" "&amp;VLOOKUP(Tabla3[[#This Row],[id_detalle]],rubro_detalle[[Código]:[Rubro Detalle]],2,0)</f>
        <v>08.00.051 Comercio Electrónico</v>
      </c>
      <c r="E8680" s="33">
        <f t="shared" si="1504"/>
        <v>5</v>
      </c>
      <c r="F8680" s="47" t="str">
        <f t="shared" si="1506"/>
        <v>08.00.051-5</v>
      </c>
      <c r="G8680" s="37" t="s">
        <v>5444</v>
      </c>
      <c r="H8680" s="37">
        <v>519</v>
      </c>
    </row>
    <row r="8681" spans="1:8" x14ac:dyDescent="0.3">
      <c r="A8681" s="34" t="str">
        <f>+LEFT(Tabla3[[#This Row],[id_detalle]],2)</f>
        <v>08</v>
      </c>
      <c r="B8681" s="46" t="str">
        <f>VLOOKUP((LEFT(Tabla3[[#This Row],[id_detalle]],2)),id_rubro[[id]:[Rubro]],2,0)</f>
        <v>COMUNICACIONES Y SERVICIOS CONEXOS</v>
      </c>
      <c r="C8681" s="36" t="s">
        <v>2098</v>
      </c>
      <c r="D8681" s="45" t="str">
        <f>+Tabla3[[#This Row],[id_detalle]]&amp;" "&amp;VLOOKUP(Tabla3[[#This Row],[id_detalle]],rubro_detalle[[Código]:[Rubro Detalle]],2,0)</f>
        <v>08.00.051 Comercio Electrónico</v>
      </c>
      <c r="E8681" s="33">
        <f t="shared" si="1504"/>
        <v>6</v>
      </c>
      <c r="F8681" s="47" t="str">
        <f t="shared" si="1506"/>
        <v>08.00.051-6</v>
      </c>
      <c r="G8681" s="37" t="s">
        <v>5260</v>
      </c>
      <c r="H8681" s="37">
        <v>535</v>
      </c>
    </row>
    <row r="8682" spans="1:8" x14ac:dyDescent="0.3">
      <c r="A8682" s="34" t="str">
        <f>+LEFT(Tabla3[[#This Row],[id_detalle]],2)</f>
        <v>08</v>
      </c>
      <c r="B8682" s="46" t="str">
        <f>VLOOKUP((LEFT(Tabla3[[#This Row],[id_detalle]],2)),id_rubro[[id]:[Rubro]],2,0)</f>
        <v>COMUNICACIONES Y SERVICIOS CONEXOS</v>
      </c>
      <c r="C8682" s="36" t="s">
        <v>2098</v>
      </c>
      <c r="D8682" s="45" t="str">
        <f>+Tabla3[[#This Row],[id_detalle]]&amp;" "&amp;VLOOKUP(Tabla3[[#This Row],[id_detalle]],rubro_detalle[[Código]:[Rubro Detalle]],2,0)</f>
        <v>08.00.051 Comercio Electrónico</v>
      </c>
      <c r="E8682" s="33">
        <f t="shared" si="1504"/>
        <v>7</v>
      </c>
      <c r="F8682" s="47" t="str">
        <f>+LEFT(D8682,9)&amp;"-"&amp;E8682</f>
        <v>08.00.051-7</v>
      </c>
      <c r="G8682" s="37" t="s">
        <v>7189</v>
      </c>
      <c r="H8682" s="37">
        <v>735</v>
      </c>
    </row>
    <row r="8683" spans="1:8" x14ac:dyDescent="0.3">
      <c r="A8683" s="34" t="str">
        <f>+LEFT(Tabla3[[#This Row],[id_detalle]],2)</f>
        <v>08</v>
      </c>
      <c r="B8683" s="46" t="str">
        <f>VLOOKUP((LEFT(Tabla3[[#This Row],[id_detalle]],2)),id_rubro[[id]:[Rubro]],2,0)</f>
        <v>COMUNICACIONES Y SERVICIOS CONEXOS</v>
      </c>
      <c r="C8683" s="36" t="s">
        <v>2098</v>
      </c>
      <c r="D8683" s="45" t="str">
        <f>+Tabla3[[#This Row],[id_detalle]]&amp;" "&amp;VLOOKUP(Tabla3[[#This Row],[id_detalle]],rubro_detalle[[Código]:[Rubro Detalle]],2,0)</f>
        <v>08.00.051 Comercio Electrónico</v>
      </c>
      <c r="E8683" s="33">
        <f t="shared" si="1504"/>
        <v>8</v>
      </c>
      <c r="F8683" s="47" t="str">
        <f>+LEFT(D8683,9)&amp;"-"&amp;E8683</f>
        <v>08.00.051-8</v>
      </c>
      <c r="G8683" s="37" t="s">
        <v>7190</v>
      </c>
      <c r="H8683" s="37">
        <v>813</v>
      </c>
    </row>
    <row r="8684" spans="1:8" x14ac:dyDescent="0.3">
      <c r="A8684" s="34" t="str">
        <f>+LEFT(Tabla3[[#This Row],[id_detalle]],2)</f>
        <v>08</v>
      </c>
      <c r="B8684" s="46" t="str">
        <f>VLOOKUP((LEFT(Tabla3[[#This Row],[id_detalle]],2)),id_rubro[[id]:[Rubro]],2,0)</f>
        <v>COMUNICACIONES Y SERVICIOS CONEXOS</v>
      </c>
      <c r="C8684" s="36" t="s">
        <v>1509</v>
      </c>
      <c r="D8684" s="45" t="str">
        <f>+Tabla3[[#This Row],[id_detalle]]&amp;" "&amp;VLOOKUP(Tabla3[[#This Row],[id_detalle]],rubro_detalle[[Código]:[Rubro Detalle]],2,0)</f>
        <v>08.00.115 Call Center ( Centro de llamados)</v>
      </c>
      <c r="E8684" s="33">
        <f>+IF(D8684=D8683,E8683+1,1)</f>
        <v>1</v>
      </c>
      <c r="F8684" s="47" t="str">
        <f>+LEFT(D8684,9)&amp;"-"&amp;E8684</f>
        <v>08.00.115-1</v>
      </c>
      <c r="G8684" s="37" t="s">
        <v>7185</v>
      </c>
      <c r="H8684" s="37">
        <v>164</v>
      </c>
    </row>
    <row r="8685" spans="1:8" x14ac:dyDescent="0.3">
      <c r="A8685" s="34" t="str">
        <f>+LEFT(Tabla3[[#This Row],[id_detalle]],2)</f>
        <v>08</v>
      </c>
      <c r="B8685" s="46" t="str">
        <f>VLOOKUP((LEFT(Tabla3[[#This Row],[id_detalle]],2)),id_rubro[[id]:[Rubro]],2,0)</f>
        <v>COMUNICACIONES Y SERVICIOS CONEXOS</v>
      </c>
      <c r="C8685" s="36" t="s">
        <v>1509</v>
      </c>
      <c r="D8685" s="45" t="str">
        <f>+Tabla3[[#This Row],[id_detalle]]&amp;" "&amp;VLOOKUP(Tabla3[[#This Row],[id_detalle]],rubro_detalle[[Código]:[Rubro Detalle]],2,0)</f>
        <v>08.00.115 Call Center ( Centro de llamados)</v>
      </c>
      <c r="E8685" s="33">
        <f>+IF(D8685=D8684,E8684+1,1)</f>
        <v>2</v>
      </c>
      <c r="F8685" s="47" t="str">
        <f>+LEFT(D8685,9)&amp;"-"&amp;E8685</f>
        <v>08.00.115-2</v>
      </c>
      <c r="G8685" s="37" t="s">
        <v>7191</v>
      </c>
      <c r="H8685" s="37">
        <v>224</v>
      </c>
    </row>
    <row r="8686" spans="1:8" x14ac:dyDescent="0.3">
      <c r="A8686" s="34" t="str">
        <f>+LEFT(Tabla3[[#This Row],[id_detalle]],2)</f>
        <v>08</v>
      </c>
      <c r="B8686" s="46" t="str">
        <f>VLOOKUP((LEFT(Tabla3[[#This Row],[id_detalle]],2)),id_rubro[[id]:[Rubro]],2,0)</f>
        <v>COMUNICACIONES Y SERVICIOS CONEXOS</v>
      </c>
      <c r="C8686" s="36" t="s">
        <v>1509</v>
      </c>
      <c r="D8686" s="45" t="str">
        <f>+Tabla3[[#This Row],[id_detalle]]&amp;" "&amp;VLOOKUP(Tabla3[[#This Row],[id_detalle]],rubro_detalle[[Código]:[Rubro Detalle]],2,0)</f>
        <v>08.00.115 Call Center ( Centro de llamados)</v>
      </c>
      <c r="E8686" s="33">
        <f>+IF(D8686=D8685,E8685+1,1)</f>
        <v>3</v>
      </c>
      <c r="F8686" s="47" t="str">
        <f>+LEFT(D8686,9)&amp;"-"&amp;E8686</f>
        <v>08.00.115-3</v>
      </c>
      <c r="G8686" s="37" t="s">
        <v>5513</v>
      </c>
      <c r="H8686" s="37">
        <v>242</v>
      </c>
    </row>
    <row r="8687" spans="1:8" x14ac:dyDescent="0.3">
      <c r="A8687" s="34" t="str">
        <f>+LEFT(Tabla3[[#This Row],[id_detalle]],2)</f>
        <v>08</v>
      </c>
      <c r="B8687" s="46" t="str">
        <f>VLOOKUP((LEFT(Tabla3[[#This Row],[id_detalle]],2)),id_rubro[[id]:[Rubro]],2,0)</f>
        <v>COMUNICACIONES Y SERVICIOS CONEXOS</v>
      </c>
      <c r="C8687" s="36" t="s">
        <v>1509</v>
      </c>
      <c r="D8687" s="45" t="str">
        <f>+Tabla3[[#This Row],[id_detalle]]&amp;" "&amp;VLOOKUP(Tabla3[[#This Row],[id_detalle]],rubro_detalle[[Código]:[Rubro Detalle]],2,0)</f>
        <v>08.00.115 Call Center ( Centro de llamados)</v>
      </c>
      <c r="E8687" s="33">
        <f t="shared" ref="E8687:E8689" si="1507">+IF(D8687=D8686,E8686+1,1)</f>
        <v>4</v>
      </c>
      <c r="F8687" s="47" t="str">
        <f t="shared" ref="F8687:F8689" si="1508">+LEFT(D8687,9)&amp;"-"&amp;E8687</f>
        <v>08.00.115-4</v>
      </c>
      <c r="G8687" s="37" t="s">
        <v>7192</v>
      </c>
      <c r="H8687" s="37">
        <v>262</v>
      </c>
    </row>
    <row r="8688" spans="1:8" x14ac:dyDescent="0.3">
      <c r="A8688" s="34" t="str">
        <f>+LEFT(Tabla3[[#This Row],[id_detalle]],2)</f>
        <v>08</v>
      </c>
      <c r="B8688" s="46" t="str">
        <f>VLOOKUP((LEFT(Tabla3[[#This Row],[id_detalle]],2)),id_rubro[[id]:[Rubro]],2,0)</f>
        <v>COMUNICACIONES Y SERVICIOS CONEXOS</v>
      </c>
      <c r="C8688" s="36" t="s">
        <v>1509</v>
      </c>
      <c r="D8688" s="45" t="str">
        <f>+Tabla3[[#This Row],[id_detalle]]&amp;" "&amp;VLOOKUP(Tabla3[[#This Row],[id_detalle]],rubro_detalle[[Código]:[Rubro Detalle]],2,0)</f>
        <v>08.00.115 Call Center ( Centro de llamados)</v>
      </c>
      <c r="E8688" s="33">
        <f t="shared" si="1507"/>
        <v>5</v>
      </c>
      <c r="F8688" s="47" t="str">
        <f t="shared" si="1508"/>
        <v>08.00.115-5</v>
      </c>
      <c r="G8688" s="37" t="s">
        <v>5509</v>
      </c>
      <c r="H8688" s="37">
        <v>390</v>
      </c>
    </row>
    <row r="8689" spans="1:8" x14ac:dyDescent="0.3">
      <c r="A8689" s="34" t="str">
        <f>+LEFT(Tabla3[[#This Row],[id_detalle]],2)</f>
        <v>08</v>
      </c>
      <c r="B8689" s="46" t="str">
        <f>VLOOKUP((LEFT(Tabla3[[#This Row],[id_detalle]],2)),id_rubro[[id]:[Rubro]],2,0)</f>
        <v>COMUNICACIONES Y SERVICIOS CONEXOS</v>
      </c>
      <c r="C8689" s="36" t="s">
        <v>1509</v>
      </c>
      <c r="D8689" s="45" t="str">
        <f>+Tabla3[[#This Row],[id_detalle]]&amp;" "&amp;VLOOKUP(Tabla3[[#This Row],[id_detalle]],rubro_detalle[[Código]:[Rubro Detalle]],2,0)</f>
        <v>08.00.115 Call Center ( Centro de llamados)</v>
      </c>
      <c r="E8689" s="33">
        <f t="shared" si="1507"/>
        <v>6</v>
      </c>
      <c r="F8689" s="47" t="str">
        <f t="shared" si="1508"/>
        <v>08.00.115-6</v>
      </c>
      <c r="G8689" s="37" t="s">
        <v>5536</v>
      </c>
      <c r="H8689" s="37">
        <v>391</v>
      </c>
    </row>
    <row r="8690" spans="1:8" x14ac:dyDescent="0.3">
      <c r="A8690" s="34" t="str">
        <f>+LEFT(Tabla3[[#This Row],[id_detalle]],2)</f>
        <v>08</v>
      </c>
      <c r="B8690" s="46" t="str">
        <f>VLOOKUP((LEFT(Tabla3[[#This Row],[id_detalle]],2)),id_rubro[[id]:[Rubro]],2,0)</f>
        <v>COMUNICACIONES Y SERVICIOS CONEXOS</v>
      </c>
      <c r="C8690" s="36" t="s">
        <v>1509</v>
      </c>
      <c r="D8690" s="45" t="str">
        <f>+Tabla3[[#This Row],[id_detalle]]&amp;" "&amp;VLOOKUP(Tabla3[[#This Row],[id_detalle]],rubro_detalle[[Código]:[Rubro Detalle]],2,0)</f>
        <v>08.00.115 Call Center ( Centro de llamados)</v>
      </c>
      <c r="E8690" s="33">
        <f t="shared" ref="E8690:E8692" si="1509">+IF(D8690=D8689,E8689+1,1)</f>
        <v>7</v>
      </c>
      <c r="F8690" s="47" t="str">
        <f t="shared" ref="F8690:F8692" si="1510">+LEFT(D8690,9)&amp;"-"&amp;E8690</f>
        <v>08.00.115-7</v>
      </c>
      <c r="G8690" s="37" t="s">
        <v>7193</v>
      </c>
      <c r="H8690" s="37">
        <v>413</v>
      </c>
    </row>
    <row r="8691" spans="1:8" x14ac:dyDescent="0.3">
      <c r="A8691" s="34" t="str">
        <f>+LEFT(Tabla3[[#This Row],[id_detalle]],2)</f>
        <v>08</v>
      </c>
      <c r="B8691" s="46" t="str">
        <f>VLOOKUP((LEFT(Tabla3[[#This Row],[id_detalle]],2)),id_rubro[[id]:[Rubro]],2,0)</f>
        <v>COMUNICACIONES Y SERVICIOS CONEXOS</v>
      </c>
      <c r="C8691" s="36" t="s">
        <v>1509</v>
      </c>
      <c r="D8691" s="45" t="str">
        <f>+Tabla3[[#This Row],[id_detalle]]&amp;" "&amp;VLOOKUP(Tabla3[[#This Row],[id_detalle]],rubro_detalle[[Código]:[Rubro Detalle]],2,0)</f>
        <v>08.00.115 Call Center ( Centro de llamados)</v>
      </c>
      <c r="E8691" s="33">
        <f t="shared" si="1509"/>
        <v>8</v>
      </c>
      <c r="F8691" s="47" t="str">
        <f t="shared" si="1510"/>
        <v>08.00.115-8</v>
      </c>
      <c r="G8691" s="37" t="s">
        <v>7194</v>
      </c>
      <c r="H8691" s="37">
        <v>448</v>
      </c>
    </row>
    <row r="8692" spans="1:8" x14ac:dyDescent="0.3">
      <c r="A8692" s="34" t="str">
        <f>+LEFT(Tabla3[[#This Row],[id_detalle]],2)</f>
        <v>08</v>
      </c>
      <c r="B8692" s="46" t="str">
        <f>VLOOKUP((LEFT(Tabla3[[#This Row],[id_detalle]],2)),id_rubro[[id]:[Rubro]],2,0)</f>
        <v>COMUNICACIONES Y SERVICIOS CONEXOS</v>
      </c>
      <c r="C8692" s="36" t="s">
        <v>1509</v>
      </c>
      <c r="D8692" s="45" t="str">
        <f>+Tabla3[[#This Row],[id_detalle]]&amp;" "&amp;VLOOKUP(Tabla3[[#This Row],[id_detalle]],rubro_detalle[[Código]:[Rubro Detalle]],2,0)</f>
        <v>08.00.115 Call Center ( Centro de llamados)</v>
      </c>
      <c r="E8692" s="33">
        <f t="shared" si="1509"/>
        <v>9</v>
      </c>
      <c r="F8692" s="47" t="str">
        <f t="shared" si="1510"/>
        <v>08.00.115-9</v>
      </c>
      <c r="G8692" s="37" t="s">
        <v>7195</v>
      </c>
      <c r="H8692" s="37">
        <v>473</v>
      </c>
    </row>
    <row r="8693" spans="1:8" x14ac:dyDescent="0.3">
      <c r="A8693" s="34" t="str">
        <f>+LEFT(Tabla3[[#This Row],[id_detalle]],2)</f>
        <v>08</v>
      </c>
      <c r="B8693" s="46" t="str">
        <f>VLOOKUP((LEFT(Tabla3[[#This Row],[id_detalle]],2)),id_rubro[[id]:[Rubro]],2,0)</f>
        <v>COMUNICACIONES Y SERVICIOS CONEXOS</v>
      </c>
      <c r="C8693" s="36" t="s">
        <v>1509</v>
      </c>
      <c r="D8693" s="45" t="str">
        <f>+Tabla3[[#This Row],[id_detalle]]&amp;" "&amp;VLOOKUP(Tabla3[[#This Row],[id_detalle]],rubro_detalle[[Código]:[Rubro Detalle]],2,0)</f>
        <v>08.00.115 Call Center ( Centro de llamados)</v>
      </c>
      <c r="E8693" s="33">
        <f t="shared" ref="E8693:E8706" si="1511">+IF(D8693=D8692,E8692+1,1)</f>
        <v>10</v>
      </c>
      <c r="F8693" s="47" t="str">
        <f t="shared" ref="F8693:F8706" si="1512">+LEFT(D8693,9)&amp;"-"&amp;E8693</f>
        <v>08.00.115-10</v>
      </c>
      <c r="G8693" s="37" t="s">
        <v>2667</v>
      </c>
      <c r="H8693" s="37">
        <v>558</v>
      </c>
    </row>
    <row r="8694" spans="1:8" x14ac:dyDescent="0.3">
      <c r="A8694" s="34" t="str">
        <f>+LEFT(Tabla3[[#This Row],[id_detalle]],2)</f>
        <v>08</v>
      </c>
      <c r="B8694" s="46" t="str">
        <f>VLOOKUP((LEFT(Tabla3[[#This Row],[id_detalle]],2)),id_rubro[[id]:[Rubro]],2,0)</f>
        <v>COMUNICACIONES Y SERVICIOS CONEXOS</v>
      </c>
      <c r="C8694" s="36" t="s">
        <v>1509</v>
      </c>
      <c r="D8694" s="45" t="str">
        <f>+Tabla3[[#This Row],[id_detalle]]&amp;" "&amp;VLOOKUP(Tabla3[[#This Row],[id_detalle]],rubro_detalle[[Código]:[Rubro Detalle]],2,0)</f>
        <v>08.00.115 Call Center ( Centro de llamados)</v>
      </c>
      <c r="E8694" s="33">
        <f t="shared" si="1511"/>
        <v>11</v>
      </c>
      <c r="F8694" s="47" t="str">
        <f t="shared" si="1512"/>
        <v>08.00.115-11</v>
      </c>
      <c r="G8694" s="37" t="s">
        <v>6863</v>
      </c>
      <c r="H8694" s="37">
        <v>636</v>
      </c>
    </row>
    <row r="8695" spans="1:8" x14ac:dyDescent="0.3">
      <c r="A8695" s="34" t="str">
        <f>+LEFT(Tabla3[[#This Row],[id_detalle]],2)</f>
        <v>08</v>
      </c>
      <c r="B8695" s="46" t="str">
        <f>VLOOKUP((LEFT(Tabla3[[#This Row],[id_detalle]],2)),id_rubro[[id]:[Rubro]],2,0)</f>
        <v>COMUNICACIONES Y SERVICIOS CONEXOS</v>
      </c>
      <c r="C8695" s="36" t="s">
        <v>1509</v>
      </c>
      <c r="D8695" s="45" t="str">
        <f>+Tabla3[[#This Row],[id_detalle]]&amp;" "&amp;VLOOKUP(Tabla3[[#This Row],[id_detalle]],rubro_detalle[[Código]:[Rubro Detalle]],2,0)</f>
        <v>08.00.115 Call Center ( Centro de llamados)</v>
      </c>
      <c r="E8695" s="33">
        <f t="shared" si="1511"/>
        <v>12</v>
      </c>
      <c r="F8695" s="47" t="str">
        <f t="shared" si="1512"/>
        <v>08.00.115-12</v>
      </c>
      <c r="G8695" s="37" t="s">
        <v>5262</v>
      </c>
      <c r="H8695" s="37">
        <v>640</v>
      </c>
    </row>
    <row r="8696" spans="1:8" x14ac:dyDescent="0.3">
      <c r="A8696" s="34" t="str">
        <f>+LEFT(Tabla3[[#This Row],[id_detalle]],2)</f>
        <v>08</v>
      </c>
      <c r="B8696" s="46" t="str">
        <f>VLOOKUP((LEFT(Tabla3[[#This Row],[id_detalle]],2)),id_rubro[[id]:[Rubro]],2,0)</f>
        <v>COMUNICACIONES Y SERVICIOS CONEXOS</v>
      </c>
      <c r="C8696" s="36" t="s">
        <v>1509</v>
      </c>
      <c r="D8696" s="45" t="str">
        <f>+Tabla3[[#This Row],[id_detalle]]&amp;" "&amp;VLOOKUP(Tabla3[[#This Row],[id_detalle]],rubro_detalle[[Código]:[Rubro Detalle]],2,0)</f>
        <v>08.00.115 Call Center ( Centro de llamados)</v>
      </c>
      <c r="E8696" s="33">
        <f t="shared" si="1511"/>
        <v>13</v>
      </c>
      <c r="F8696" s="47" t="str">
        <f t="shared" si="1512"/>
        <v>08.00.115-13</v>
      </c>
      <c r="G8696" s="37" t="s">
        <v>7196</v>
      </c>
      <c r="H8696" s="37">
        <v>774</v>
      </c>
    </row>
    <row r="8697" spans="1:8" x14ac:dyDescent="0.3">
      <c r="A8697" s="34" t="str">
        <f>+LEFT(Tabla3[[#This Row],[id_detalle]],2)</f>
        <v>08</v>
      </c>
      <c r="B8697" s="46" t="str">
        <f>VLOOKUP((LEFT(Tabla3[[#This Row],[id_detalle]],2)),id_rubro[[id]:[Rubro]],2,0)</f>
        <v>COMUNICACIONES Y SERVICIOS CONEXOS</v>
      </c>
      <c r="C8697" s="36" t="s">
        <v>1509</v>
      </c>
      <c r="D8697" s="45" t="str">
        <f>+Tabla3[[#This Row],[id_detalle]]&amp;" "&amp;VLOOKUP(Tabla3[[#This Row],[id_detalle]],rubro_detalle[[Código]:[Rubro Detalle]],2,0)</f>
        <v>08.00.115 Call Center ( Centro de llamados)</v>
      </c>
      <c r="E8697" s="33">
        <f t="shared" si="1511"/>
        <v>14</v>
      </c>
      <c r="F8697" s="47" t="str">
        <f t="shared" si="1512"/>
        <v>08.00.115-14</v>
      </c>
      <c r="G8697" s="37" t="s">
        <v>7145</v>
      </c>
      <c r="H8697" s="37">
        <v>784</v>
      </c>
    </row>
    <row r="8698" spans="1:8" x14ac:dyDescent="0.3">
      <c r="A8698" s="34" t="str">
        <f>+LEFT(Tabla3[[#This Row],[id_detalle]],2)</f>
        <v>08</v>
      </c>
      <c r="B8698" s="46" t="str">
        <f>VLOOKUP((LEFT(Tabla3[[#This Row],[id_detalle]],2)),id_rubro[[id]:[Rubro]],2,0)</f>
        <v>COMUNICACIONES Y SERVICIOS CONEXOS</v>
      </c>
      <c r="C8698" s="36" t="s">
        <v>1509</v>
      </c>
      <c r="D8698" s="45" t="str">
        <f>+Tabla3[[#This Row],[id_detalle]]&amp;" "&amp;VLOOKUP(Tabla3[[#This Row],[id_detalle]],rubro_detalle[[Código]:[Rubro Detalle]],2,0)</f>
        <v>08.00.115 Call Center ( Centro de llamados)</v>
      </c>
      <c r="E8698" s="33">
        <f t="shared" si="1511"/>
        <v>15</v>
      </c>
      <c r="F8698" s="47" t="str">
        <f t="shared" si="1512"/>
        <v>08.00.115-15</v>
      </c>
      <c r="G8698" s="38" t="s">
        <v>5490</v>
      </c>
      <c r="H8698" s="38">
        <v>785</v>
      </c>
    </row>
    <row r="8699" spans="1:8" x14ac:dyDescent="0.3">
      <c r="A8699" s="34" t="str">
        <f>+LEFT(Tabla3[[#This Row],[id_detalle]],2)</f>
        <v>08</v>
      </c>
      <c r="B8699" s="46" t="str">
        <f>VLOOKUP((LEFT(Tabla3[[#This Row],[id_detalle]],2)),id_rubro[[id]:[Rubro]],2,0)</f>
        <v>COMUNICACIONES Y SERVICIOS CONEXOS</v>
      </c>
      <c r="C8699" s="36" t="s">
        <v>1509</v>
      </c>
      <c r="D8699" s="45" t="str">
        <f>+Tabla3[[#This Row],[id_detalle]]&amp;" "&amp;VLOOKUP(Tabla3[[#This Row],[id_detalle]],rubro_detalle[[Código]:[Rubro Detalle]],2,0)</f>
        <v>08.00.115 Call Center ( Centro de llamados)</v>
      </c>
      <c r="E8699" s="33">
        <f t="shared" si="1511"/>
        <v>16</v>
      </c>
      <c r="F8699" s="47" t="str">
        <f t="shared" si="1512"/>
        <v>08.00.115-16</v>
      </c>
      <c r="G8699" s="37" t="s">
        <v>5512</v>
      </c>
      <c r="H8699" s="37">
        <v>795</v>
      </c>
    </row>
    <row r="8700" spans="1:8" x14ac:dyDescent="0.3">
      <c r="A8700" s="34" t="str">
        <f>+LEFT(Tabla3[[#This Row],[id_detalle]],2)</f>
        <v>08</v>
      </c>
      <c r="B8700" s="46" t="str">
        <f>VLOOKUP((LEFT(Tabla3[[#This Row],[id_detalle]],2)),id_rubro[[id]:[Rubro]],2,0)</f>
        <v>COMUNICACIONES Y SERVICIOS CONEXOS</v>
      </c>
      <c r="C8700" s="36" t="s">
        <v>1512</v>
      </c>
      <c r="D8700" s="45" t="str">
        <f>+Tabla3[[#This Row],[id_detalle]]&amp;" "&amp;VLOOKUP(Tabla3[[#This Row],[id_detalle]],rubro_detalle[[Código]:[Rubro Detalle]],2,0)</f>
        <v>08.00.117 Ciberseguridad</v>
      </c>
      <c r="E8700" s="33">
        <f t="shared" si="1511"/>
        <v>1</v>
      </c>
      <c r="F8700" s="47" t="str">
        <f t="shared" si="1512"/>
        <v>08.00.117-1</v>
      </c>
      <c r="G8700" s="37" t="s">
        <v>7197</v>
      </c>
      <c r="H8700" s="37">
        <v>293</v>
      </c>
    </row>
    <row r="8701" spans="1:8" x14ac:dyDescent="0.3">
      <c r="A8701" s="34" t="str">
        <f>+LEFT(Tabla3[[#This Row],[id_detalle]],2)</f>
        <v>08</v>
      </c>
      <c r="B8701" s="46" t="str">
        <f>VLOOKUP((LEFT(Tabla3[[#This Row],[id_detalle]],2)),id_rubro[[id]:[Rubro]],2,0)</f>
        <v>COMUNICACIONES Y SERVICIOS CONEXOS</v>
      </c>
      <c r="C8701" s="36" t="s">
        <v>1512</v>
      </c>
      <c r="D8701" s="45" t="str">
        <f>+Tabla3[[#This Row],[id_detalle]]&amp;" "&amp;VLOOKUP(Tabla3[[#This Row],[id_detalle]],rubro_detalle[[Código]:[Rubro Detalle]],2,0)</f>
        <v>08.00.117 Ciberseguridad</v>
      </c>
      <c r="E8701" s="33">
        <f t="shared" si="1511"/>
        <v>2</v>
      </c>
      <c r="F8701" s="47" t="str">
        <f t="shared" si="1512"/>
        <v>08.00.117-2</v>
      </c>
      <c r="G8701" s="37" t="s">
        <v>7198</v>
      </c>
      <c r="H8701" s="37">
        <v>294</v>
      </c>
    </row>
    <row r="8702" spans="1:8" x14ac:dyDescent="0.3">
      <c r="A8702" s="34" t="str">
        <f>+LEFT(Tabla3[[#This Row],[id_detalle]],2)</f>
        <v>08</v>
      </c>
      <c r="B8702" s="46" t="str">
        <f>VLOOKUP((LEFT(Tabla3[[#This Row],[id_detalle]],2)),id_rubro[[id]:[Rubro]],2,0)</f>
        <v>COMUNICACIONES Y SERVICIOS CONEXOS</v>
      </c>
      <c r="C8702" s="36" t="s">
        <v>1512</v>
      </c>
      <c r="D8702" s="45" t="str">
        <f>+Tabla3[[#This Row],[id_detalle]]&amp;" "&amp;VLOOKUP(Tabla3[[#This Row],[id_detalle]],rubro_detalle[[Código]:[Rubro Detalle]],2,0)</f>
        <v>08.00.117 Ciberseguridad</v>
      </c>
      <c r="E8702" s="33">
        <f t="shared" si="1511"/>
        <v>3</v>
      </c>
      <c r="F8702" s="47" t="str">
        <f t="shared" si="1512"/>
        <v>08.00.117-3</v>
      </c>
      <c r="G8702" s="37" t="s">
        <v>5464</v>
      </c>
      <c r="H8702" s="37">
        <v>645</v>
      </c>
    </row>
    <row r="8703" spans="1:8" x14ac:dyDescent="0.3">
      <c r="A8703" s="34" t="str">
        <f>+LEFT(Tabla3[[#This Row],[id_detalle]],2)</f>
        <v>08</v>
      </c>
      <c r="B8703" s="46" t="str">
        <f>VLOOKUP((LEFT(Tabla3[[#This Row],[id_detalle]],2)),id_rubro[[id]:[Rubro]],2,0)</f>
        <v>COMUNICACIONES Y SERVICIOS CONEXOS</v>
      </c>
      <c r="C8703" s="36" t="s">
        <v>1514</v>
      </c>
      <c r="D8703" s="45" t="str">
        <f>+Tabla3[[#This Row],[id_detalle]]&amp;" "&amp;VLOOKUP(Tabla3[[#This Row],[id_detalle]],rubro_detalle[[Código]:[Rubro Detalle]],2,0)</f>
        <v>08.00.121 Comunicaciones Telegráficas</v>
      </c>
      <c r="E8703" s="33">
        <f t="shared" si="1511"/>
        <v>1</v>
      </c>
      <c r="F8703" s="47" t="str">
        <f t="shared" si="1512"/>
        <v>08.00.121-1</v>
      </c>
      <c r="G8703" s="37" t="s">
        <v>7193</v>
      </c>
      <c r="H8703" s="37">
        <v>413</v>
      </c>
    </row>
    <row r="8704" spans="1:8" x14ac:dyDescent="0.3">
      <c r="A8704" s="34" t="str">
        <f>+LEFT(Tabla3[[#This Row],[id_detalle]],2)</f>
        <v>08</v>
      </c>
      <c r="B8704" s="46" t="str">
        <f>VLOOKUP((LEFT(Tabla3[[#This Row],[id_detalle]],2)),id_rubro[[id]:[Rubro]],2,0)</f>
        <v>COMUNICACIONES Y SERVICIOS CONEXOS</v>
      </c>
      <c r="C8704" s="36" t="s">
        <v>1516</v>
      </c>
      <c r="D8704" s="45" t="str">
        <f>+Tabla3[[#This Row],[id_detalle]]&amp;" "&amp;VLOOKUP(Tabla3[[#This Row],[id_detalle]],rubro_detalle[[Código]:[Rubro Detalle]],2,0)</f>
        <v>08.00.141 Comunicaciones Telefónicas</v>
      </c>
      <c r="E8704" s="33">
        <f t="shared" si="1511"/>
        <v>1</v>
      </c>
      <c r="F8704" s="47" t="str">
        <f t="shared" si="1512"/>
        <v>08.00.141-1</v>
      </c>
      <c r="G8704" s="37" t="s">
        <v>5256</v>
      </c>
      <c r="H8704" s="37">
        <v>158</v>
      </c>
    </row>
    <row r="8705" spans="1:8" x14ac:dyDescent="0.3">
      <c r="A8705" s="34" t="str">
        <f>+LEFT(Tabla3[[#This Row],[id_detalle]],2)</f>
        <v>08</v>
      </c>
      <c r="B8705" s="46" t="str">
        <f>VLOOKUP((LEFT(Tabla3[[#This Row],[id_detalle]],2)),id_rubro[[id]:[Rubro]],2,0)</f>
        <v>COMUNICACIONES Y SERVICIOS CONEXOS</v>
      </c>
      <c r="C8705" s="36" t="s">
        <v>1516</v>
      </c>
      <c r="D8705" s="45" t="str">
        <f>+Tabla3[[#This Row],[id_detalle]]&amp;" "&amp;VLOOKUP(Tabla3[[#This Row],[id_detalle]],rubro_detalle[[Código]:[Rubro Detalle]],2,0)</f>
        <v>08.00.141 Comunicaciones Telefónicas</v>
      </c>
      <c r="E8705" s="33">
        <f t="shared" si="1511"/>
        <v>2</v>
      </c>
      <c r="F8705" s="47" t="str">
        <f t="shared" si="1512"/>
        <v>08.00.141-2</v>
      </c>
      <c r="G8705" s="37" t="s">
        <v>7185</v>
      </c>
      <c r="H8705" s="37">
        <v>164</v>
      </c>
    </row>
    <row r="8706" spans="1:8" x14ac:dyDescent="0.3">
      <c r="A8706" s="34" t="str">
        <f>+LEFT(Tabla3[[#This Row],[id_detalle]],2)</f>
        <v>08</v>
      </c>
      <c r="B8706" s="46" t="str">
        <f>VLOOKUP((LEFT(Tabla3[[#This Row],[id_detalle]],2)),id_rubro[[id]:[Rubro]],2,0)</f>
        <v>COMUNICACIONES Y SERVICIOS CONEXOS</v>
      </c>
      <c r="C8706" s="36" t="s">
        <v>1516</v>
      </c>
      <c r="D8706" s="45" t="str">
        <f>+Tabla3[[#This Row],[id_detalle]]&amp;" "&amp;VLOOKUP(Tabla3[[#This Row],[id_detalle]],rubro_detalle[[Código]:[Rubro Detalle]],2,0)</f>
        <v>08.00.141 Comunicaciones Telefónicas</v>
      </c>
      <c r="E8706" s="33">
        <f t="shared" si="1511"/>
        <v>3</v>
      </c>
      <c r="F8706" s="47" t="str">
        <f t="shared" si="1512"/>
        <v>08.00.141-3</v>
      </c>
      <c r="G8706" s="37" t="s">
        <v>5513</v>
      </c>
      <c r="H8706" s="37">
        <v>242</v>
      </c>
    </row>
    <row r="8707" spans="1:8" x14ac:dyDescent="0.3">
      <c r="A8707" s="34" t="str">
        <f>+LEFT(Tabla3[[#This Row],[id_detalle]],2)</f>
        <v>08</v>
      </c>
      <c r="B8707" s="46" t="str">
        <f>VLOOKUP((LEFT(Tabla3[[#This Row],[id_detalle]],2)),id_rubro[[id]:[Rubro]],2,0)</f>
        <v>COMUNICACIONES Y SERVICIOS CONEXOS</v>
      </c>
      <c r="C8707" s="36" t="s">
        <v>1516</v>
      </c>
      <c r="D8707" s="45" t="str">
        <f>+Tabla3[[#This Row],[id_detalle]]&amp;" "&amp;VLOOKUP(Tabla3[[#This Row],[id_detalle]],rubro_detalle[[Código]:[Rubro Detalle]],2,0)</f>
        <v>08.00.141 Comunicaciones Telefónicas</v>
      </c>
      <c r="E8707" s="33">
        <f t="shared" ref="E8707:E8709" si="1513">+IF(D8707=D8706,E8706+1,1)</f>
        <v>4</v>
      </c>
      <c r="F8707" s="47" t="str">
        <f t="shared" ref="F8707:F8709" si="1514">+LEFT(D8707,9)&amp;"-"&amp;E8707</f>
        <v>08.00.141-4</v>
      </c>
      <c r="G8707" s="37" t="s">
        <v>5508</v>
      </c>
      <c r="H8707" s="37">
        <v>358</v>
      </c>
    </row>
    <row r="8708" spans="1:8" x14ac:dyDescent="0.3">
      <c r="A8708" s="34" t="str">
        <f>+LEFT(Tabla3[[#This Row],[id_detalle]],2)</f>
        <v>08</v>
      </c>
      <c r="B8708" s="46" t="str">
        <f>VLOOKUP((LEFT(Tabla3[[#This Row],[id_detalle]],2)),id_rubro[[id]:[Rubro]],2,0)</f>
        <v>COMUNICACIONES Y SERVICIOS CONEXOS</v>
      </c>
      <c r="C8708" s="36" t="s">
        <v>1516</v>
      </c>
      <c r="D8708" s="45" t="str">
        <f>+Tabla3[[#This Row],[id_detalle]]&amp;" "&amp;VLOOKUP(Tabla3[[#This Row],[id_detalle]],rubro_detalle[[Código]:[Rubro Detalle]],2,0)</f>
        <v>08.00.141 Comunicaciones Telefónicas</v>
      </c>
      <c r="E8708" s="33">
        <f t="shared" si="1513"/>
        <v>5</v>
      </c>
      <c r="F8708" s="47" t="str">
        <f t="shared" si="1514"/>
        <v>08.00.141-5</v>
      </c>
      <c r="G8708" s="37" t="s">
        <v>5431</v>
      </c>
      <c r="H8708" s="37">
        <v>378</v>
      </c>
    </row>
    <row r="8709" spans="1:8" x14ac:dyDescent="0.3">
      <c r="A8709" s="34" t="str">
        <f>+LEFT(Tabla3[[#This Row],[id_detalle]],2)</f>
        <v>08</v>
      </c>
      <c r="B8709" s="46" t="str">
        <f>VLOOKUP((LEFT(Tabla3[[#This Row],[id_detalle]],2)),id_rubro[[id]:[Rubro]],2,0)</f>
        <v>COMUNICACIONES Y SERVICIOS CONEXOS</v>
      </c>
      <c r="C8709" s="36" t="s">
        <v>1516</v>
      </c>
      <c r="D8709" s="45" t="str">
        <f>+Tabla3[[#This Row],[id_detalle]]&amp;" "&amp;VLOOKUP(Tabla3[[#This Row],[id_detalle]],rubro_detalle[[Código]:[Rubro Detalle]],2,0)</f>
        <v>08.00.141 Comunicaciones Telefónicas</v>
      </c>
      <c r="E8709" s="33">
        <f t="shared" si="1513"/>
        <v>6</v>
      </c>
      <c r="F8709" s="47" t="str">
        <f t="shared" si="1514"/>
        <v>08.00.141-6</v>
      </c>
      <c r="G8709" s="37" t="s">
        <v>5509</v>
      </c>
      <c r="H8709" s="37">
        <v>390</v>
      </c>
    </row>
    <row r="8710" spans="1:8" x14ac:dyDescent="0.3">
      <c r="A8710" s="34" t="str">
        <f>+LEFT(Tabla3[[#This Row],[id_detalle]],2)</f>
        <v>08</v>
      </c>
      <c r="B8710" s="46" t="str">
        <f>VLOOKUP((LEFT(Tabla3[[#This Row],[id_detalle]],2)),id_rubro[[id]:[Rubro]],2,0)</f>
        <v>COMUNICACIONES Y SERVICIOS CONEXOS</v>
      </c>
      <c r="C8710" s="36" t="s">
        <v>1516</v>
      </c>
      <c r="D8710" s="45" t="str">
        <f>+Tabla3[[#This Row],[id_detalle]]&amp;" "&amp;VLOOKUP(Tabla3[[#This Row],[id_detalle]],rubro_detalle[[Código]:[Rubro Detalle]],2,0)</f>
        <v>08.00.141 Comunicaciones Telefónicas</v>
      </c>
      <c r="E8710" s="33">
        <f t="shared" ref="E8710:E8715" si="1515">+IF(D8710=D8709,E8709+1,1)</f>
        <v>7</v>
      </c>
      <c r="F8710" s="47" t="str">
        <f t="shared" ref="F8710:F8715" si="1516">+LEFT(D8710,9)&amp;"-"&amp;E8710</f>
        <v>08.00.141-7</v>
      </c>
      <c r="G8710" s="37" t="s">
        <v>5437</v>
      </c>
      <c r="H8710" s="37">
        <v>426</v>
      </c>
    </row>
    <row r="8711" spans="1:8" x14ac:dyDescent="0.3">
      <c r="A8711" s="34" t="str">
        <f>+LEFT(Tabla3[[#This Row],[id_detalle]],2)</f>
        <v>08</v>
      </c>
      <c r="B8711" s="46" t="str">
        <f>VLOOKUP((LEFT(Tabla3[[#This Row],[id_detalle]],2)),id_rubro[[id]:[Rubro]],2,0)</f>
        <v>COMUNICACIONES Y SERVICIOS CONEXOS</v>
      </c>
      <c r="C8711" s="36" t="s">
        <v>1516</v>
      </c>
      <c r="D8711" s="45" t="str">
        <f>+Tabla3[[#This Row],[id_detalle]]&amp;" "&amp;VLOOKUP(Tabla3[[#This Row],[id_detalle]],rubro_detalle[[Código]:[Rubro Detalle]],2,0)</f>
        <v>08.00.141 Comunicaciones Telefónicas</v>
      </c>
      <c r="E8711" s="33">
        <f t="shared" si="1515"/>
        <v>8</v>
      </c>
      <c r="F8711" s="47" t="str">
        <f t="shared" si="1516"/>
        <v>08.00.141-8</v>
      </c>
      <c r="G8711" s="37" t="s">
        <v>5262</v>
      </c>
      <c r="H8711" s="37">
        <v>640</v>
      </c>
    </row>
    <row r="8712" spans="1:8" x14ac:dyDescent="0.3">
      <c r="A8712" s="34" t="str">
        <f>+LEFT(Tabla3[[#This Row],[id_detalle]],2)</f>
        <v>08</v>
      </c>
      <c r="B8712" s="46" t="str">
        <f>VLOOKUP((LEFT(Tabla3[[#This Row],[id_detalle]],2)),id_rubro[[id]:[Rubro]],2,0)</f>
        <v>COMUNICACIONES Y SERVICIOS CONEXOS</v>
      </c>
      <c r="C8712" s="36" t="s">
        <v>1516</v>
      </c>
      <c r="D8712" s="45" t="str">
        <f>+Tabla3[[#This Row],[id_detalle]]&amp;" "&amp;VLOOKUP(Tabla3[[#This Row],[id_detalle]],rubro_detalle[[Código]:[Rubro Detalle]],2,0)</f>
        <v>08.00.141 Comunicaciones Telefónicas</v>
      </c>
      <c r="E8712" s="33">
        <f t="shared" si="1515"/>
        <v>9</v>
      </c>
      <c r="F8712" s="47" t="str">
        <f t="shared" si="1516"/>
        <v>08.00.141-9</v>
      </c>
      <c r="G8712" s="38" t="s">
        <v>5490</v>
      </c>
      <c r="H8712" s="38">
        <v>785</v>
      </c>
    </row>
    <row r="8713" spans="1:8" x14ac:dyDescent="0.3">
      <c r="A8713" s="34" t="str">
        <f>+LEFT(Tabla3[[#This Row],[id_detalle]],2)</f>
        <v>08</v>
      </c>
      <c r="B8713" s="46" t="str">
        <f>VLOOKUP((LEFT(Tabla3[[#This Row],[id_detalle]],2)),id_rubro[[id]:[Rubro]],2,0)</f>
        <v>COMUNICACIONES Y SERVICIOS CONEXOS</v>
      </c>
      <c r="C8713" s="36" t="s">
        <v>1516</v>
      </c>
      <c r="D8713" s="45" t="str">
        <f>+Tabla3[[#This Row],[id_detalle]]&amp;" "&amp;VLOOKUP(Tabla3[[#This Row],[id_detalle]],rubro_detalle[[Código]:[Rubro Detalle]],2,0)</f>
        <v>08.00.141 Comunicaciones Telefónicas</v>
      </c>
      <c r="E8713" s="33">
        <f t="shared" si="1515"/>
        <v>10</v>
      </c>
      <c r="F8713" s="47" t="str">
        <f t="shared" si="1516"/>
        <v>08.00.141-10</v>
      </c>
      <c r="G8713" s="37" t="s">
        <v>5265</v>
      </c>
      <c r="H8713" s="37">
        <v>794</v>
      </c>
    </row>
    <row r="8714" spans="1:8" x14ac:dyDescent="0.3">
      <c r="A8714" s="34" t="str">
        <f>+LEFT(Tabla3[[#This Row],[id_detalle]],2)</f>
        <v>08</v>
      </c>
      <c r="B8714" s="46" t="str">
        <f>VLOOKUP((LEFT(Tabla3[[#This Row],[id_detalle]],2)),id_rubro[[id]:[Rubro]],2,0)</f>
        <v>COMUNICACIONES Y SERVICIOS CONEXOS</v>
      </c>
      <c r="C8714" s="36" t="s">
        <v>1516</v>
      </c>
      <c r="D8714" s="45" t="str">
        <f>+Tabla3[[#This Row],[id_detalle]]&amp;" "&amp;VLOOKUP(Tabla3[[#This Row],[id_detalle]],rubro_detalle[[Código]:[Rubro Detalle]],2,0)</f>
        <v>08.00.141 Comunicaciones Telefónicas</v>
      </c>
      <c r="E8714" s="33">
        <f t="shared" si="1515"/>
        <v>11</v>
      </c>
      <c r="F8714" s="47" t="str">
        <f t="shared" si="1516"/>
        <v>08.00.141-11</v>
      </c>
      <c r="G8714" s="37" t="s">
        <v>5512</v>
      </c>
      <c r="H8714" s="37">
        <v>795</v>
      </c>
    </row>
    <row r="8715" spans="1:8" x14ac:dyDescent="0.3">
      <c r="A8715" s="34" t="str">
        <f>+LEFT(Tabla3[[#This Row],[id_detalle]],2)</f>
        <v>08</v>
      </c>
      <c r="B8715" s="46" t="str">
        <f>VLOOKUP((LEFT(Tabla3[[#This Row],[id_detalle]],2)),id_rubro[[id]:[Rubro]],2,0)</f>
        <v>COMUNICACIONES Y SERVICIOS CONEXOS</v>
      </c>
      <c r="C8715" s="36" t="s">
        <v>1516</v>
      </c>
      <c r="D8715" s="45" t="str">
        <f>+Tabla3[[#This Row],[id_detalle]]&amp;" "&amp;VLOOKUP(Tabla3[[#This Row],[id_detalle]],rubro_detalle[[Código]:[Rubro Detalle]],2,0)</f>
        <v>08.00.141 Comunicaciones Telefónicas</v>
      </c>
      <c r="E8715" s="33">
        <f t="shared" si="1515"/>
        <v>12</v>
      </c>
      <c r="F8715" s="47" t="str">
        <f t="shared" si="1516"/>
        <v>08.00.141-12</v>
      </c>
      <c r="G8715" s="37" t="s">
        <v>7199</v>
      </c>
      <c r="H8715" s="37">
        <v>845</v>
      </c>
    </row>
    <row r="8716" spans="1:8" x14ac:dyDescent="0.3">
      <c r="A8716" s="34" t="str">
        <f>+LEFT(Tabla3[[#This Row],[id_detalle]],2)</f>
        <v>08</v>
      </c>
      <c r="B8716" s="46" t="str">
        <f>VLOOKUP((LEFT(Tabla3[[#This Row],[id_detalle]],2)),id_rubro[[id]:[Rubro]],2,0)</f>
        <v>COMUNICACIONES Y SERVICIOS CONEXOS</v>
      </c>
      <c r="C8716" s="36" t="s">
        <v>1516</v>
      </c>
      <c r="D8716" s="45" t="str">
        <f>+Tabla3[[#This Row],[id_detalle]]&amp;" "&amp;VLOOKUP(Tabla3[[#This Row],[id_detalle]],rubro_detalle[[Código]:[Rubro Detalle]],2,0)</f>
        <v>08.00.141 Comunicaciones Telefónicas</v>
      </c>
      <c r="E8716" s="33">
        <f>+IF(D8716=D8715,E8715+1,1)</f>
        <v>13</v>
      </c>
      <c r="F8716" s="47" t="str">
        <f>+LEFT(D8716,9)&amp;"-"&amp;E8716</f>
        <v>08.00.141-13</v>
      </c>
      <c r="G8716" s="37" t="s">
        <v>5639</v>
      </c>
      <c r="H8716" s="37">
        <v>851</v>
      </c>
    </row>
    <row r="8717" spans="1:8" x14ac:dyDescent="0.3">
      <c r="A8717" s="34" t="str">
        <f>+LEFT(Tabla3[[#This Row],[id_detalle]],2)</f>
        <v>08</v>
      </c>
      <c r="B8717" s="46" t="str">
        <f>VLOOKUP((LEFT(Tabla3[[#This Row],[id_detalle]],2)),id_rubro[[id]:[Rubro]],2,0)</f>
        <v>COMUNICACIONES Y SERVICIOS CONEXOS</v>
      </c>
      <c r="C8717" s="36" t="s">
        <v>1518</v>
      </c>
      <c r="D8717" s="45" t="str">
        <f>+Tabla3[[#This Row],[id_detalle]]&amp;" "&amp;VLOOKUP(Tabla3[[#This Row],[id_detalle]],rubro_detalle[[Código]:[Rubro Detalle]],2,0)</f>
        <v>08.00.161 Correos y Distribución Postal</v>
      </c>
      <c r="E8717" s="33">
        <f>+IF(D8717=D8716,E8716+1,1)</f>
        <v>1</v>
      </c>
      <c r="F8717" s="47" t="str">
        <f>+LEFT(D8717,9)&amp;"-"&amp;E8717</f>
        <v>08.00.161-1</v>
      </c>
      <c r="G8717" s="37" t="s">
        <v>7022</v>
      </c>
      <c r="H8717" s="37">
        <v>194</v>
      </c>
    </row>
    <row r="8718" spans="1:8" x14ac:dyDescent="0.3">
      <c r="A8718" s="34" t="str">
        <f>+LEFT(Tabla3[[#This Row],[id_detalle]],2)</f>
        <v>08</v>
      </c>
      <c r="B8718" s="46" t="str">
        <f>VLOOKUP((LEFT(Tabla3[[#This Row],[id_detalle]],2)),id_rubro[[id]:[Rubro]],2,0)</f>
        <v>COMUNICACIONES Y SERVICIOS CONEXOS</v>
      </c>
      <c r="C8718" s="36" t="s">
        <v>1518</v>
      </c>
      <c r="D8718" s="45" t="str">
        <f>+Tabla3[[#This Row],[id_detalle]]&amp;" "&amp;VLOOKUP(Tabla3[[#This Row],[id_detalle]],rubro_detalle[[Código]:[Rubro Detalle]],2,0)</f>
        <v>08.00.161 Correos y Distribución Postal</v>
      </c>
      <c r="E8718" s="33">
        <f>+IF(D8718=D8717,E8717+1,1)</f>
        <v>2</v>
      </c>
      <c r="F8718" s="47" t="str">
        <f>+LEFT(D8718,9)&amp;"-"&amp;E8718</f>
        <v>08.00.161-2</v>
      </c>
      <c r="G8718" s="37" t="s">
        <v>7200</v>
      </c>
      <c r="H8718" s="37">
        <v>289</v>
      </c>
    </row>
    <row r="8719" spans="1:8" x14ac:dyDescent="0.3">
      <c r="A8719" s="34" t="str">
        <f>+LEFT(Tabla3[[#This Row],[id_detalle]],2)</f>
        <v>08</v>
      </c>
      <c r="B8719" s="46" t="str">
        <f>VLOOKUP((LEFT(Tabla3[[#This Row],[id_detalle]],2)),id_rubro[[id]:[Rubro]],2,0)</f>
        <v>COMUNICACIONES Y SERVICIOS CONEXOS</v>
      </c>
      <c r="C8719" s="36" t="s">
        <v>1518</v>
      </c>
      <c r="D8719" s="45" t="str">
        <f>+Tabla3[[#This Row],[id_detalle]]&amp;" "&amp;VLOOKUP(Tabla3[[#This Row],[id_detalle]],rubro_detalle[[Código]:[Rubro Detalle]],2,0)</f>
        <v>08.00.161 Correos y Distribución Postal</v>
      </c>
      <c r="E8719" s="33">
        <f>+IF(D8719=D8718,E8718+1,1)</f>
        <v>3</v>
      </c>
      <c r="F8719" s="47" t="str">
        <f>+LEFT(D8719,9)&amp;"-"&amp;E8719</f>
        <v>08.00.161-3</v>
      </c>
      <c r="G8719" s="37" t="s">
        <v>7024</v>
      </c>
      <c r="H8719" s="37">
        <v>290</v>
      </c>
    </row>
    <row r="8720" spans="1:8" x14ac:dyDescent="0.3">
      <c r="A8720" s="34" t="str">
        <f>+LEFT(Tabla3[[#This Row],[id_detalle]],2)</f>
        <v>08</v>
      </c>
      <c r="B8720" s="46" t="str">
        <f>VLOOKUP((LEFT(Tabla3[[#This Row],[id_detalle]],2)),id_rubro[[id]:[Rubro]],2,0)</f>
        <v>COMUNICACIONES Y SERVICIOS CONEXOS</v>
      </c>
      <c r="C8720" s="36" t="s">
        <v>1518</v>
      </c>
      <c r="D8720" s="45" t="str">
        <f>+Tabla3[[#This Row],[id_detalle]]&amp;" "&amp;VLOOKUP(Tabla3[[#This Row],[id_detalle]],rubro_detalle[[Código]:[Rubro Detalle]],2,0)</f>
        <v>08.00.161 Correos y Distribución Postal</v>
      </c>
      <c r="E8720" s="33">
        <f t="shared" ref="E8720:E8722" si="1517">+IF(D8720=D8719,E8719+1,1)</f>
        <v>4</v>
      </c>
      <c r="F8720" s="47" t="str">
        <f t="shared" ref="F8720:F8722" si="1518">+LEFT(D8720,9)&amp;"-"&amp;E8720</f>
        <v>08.00.161-4</v>
      </c>
      <c r="G8720" s="38" t="s">
        <v>7028</v>
      </c>
      <c r="H8720" s="38">
        <v>374</v>
      </c>
    </row>
    <row r="8721" spans="1:8" x14ac:dyDescent="0.3">
      <c r="A8721" s="34" t="str">
        <f>+LEFT(Tabla3[[#This Row],[id_detalle]],2)</f>
        <v>08</v>
      </c>
      <c r="B8721" s="46" t="str">
        <f>VLOOKUP((LEFT(Tabla3[[#This Row],[id_detalle]],2)),id_rubro[[id]:[Rubro]],2,0)</f>
        <v>COMUNICACIONES Y SERVICIOS CONEXOS</v>
      </c>
      <c r="C8721" s="36" t="s">
        <v>1518</v>
      </c>
      <c r="D8721" s="45" t="str">
        <f>+Tabla3[[#This Row],[id_detalle]]&amp;" "&amp;VLOOKUP(Tabla3[[#This Row],[id_detalle]],rubro_detalle[[Código]:[Rubro Detalle]],2,0)</f>
        <v>08.00.161 Correos y Distribución Postal</v>
      </c>
      <c r="E8721" s="33">
        <f t="shared" si="1517"/>
        <v>5</v>
      </c>
      <c r="F8721" s="47" t="str">
        <f t="shared" si="1518"/>
        <v>08.00.161-5</v>
      </c>
      <c r="G8721" s="37" t="s">
        <v>7201</v>
      </c>
      <c r="H8721" s="37">
        <v>409</v>
      </c>
    </row>
    <row r="8722" spans="1:8" x14ac:dyDescent="0.3">
      <c r="A8722" s="34" t="str">
        <f>+LEFT(Tabla3[[#This Row],[id_detalle]],2)</f>
        <v>08</v>
      </c>
      <c r="B8722" s="46" t="str">
        <f>VLOOKUP((LEFT(Tabla3[[#This Row],[id_detalle]],2)),id_rubro[[id]:[Rubro]],2,0)</f>
        <v>COMUNICACIONES Y SERVICIOS CONEXOS</v>
      </c>
      <c r="C8722" s="36" t="s">
        <v>1518</v>
      </c>
      <c r="D8722" s="45" t="str">
        <f>+Tabla3[[#This Row],[id_detalle]]&amp;" "&amp;VLOOKUP(Tabla3[[#This Row],[id_detalle]],rubro_detalle[[Código]:[Rubro Detalle]],2,0)</f>
        <v>08.00.161 Correos y Distribución Postal</v>
      </c>
      <c r="E8722" s="33">
        <f t="shared" si="1517"/>
        <v>6</v>
      </c>
      <c r="F8722" s="47" t="str">
        <f t="shared" si="1518"/>
        <v>08.00.161-6</v>
      </c>
      <c r="G8722" s="37" t="s">
        <v>7031</v>
      </c>
      <c r="H8722" s="37">
        <v>443</v>
      </c>
    </row>
    <row r="8723" spans="1:8" x14ac:dyDescent="0.3">
      <c r="A8723" s="34" t="str">
        <f>+LEFT(Tabla3[[#This Row],[id_detalle]],2)</f>
        <v>08</v>
      </c>
      <c r="B8723" s="46" t="str">
        <f>VLOOKUP((LEFT(Tabla3[[#This Row],[id_detalle]],2)),id_rubro[[id]:[Rubro]],2,0)</f>
        <v>COMUNICACIONES Y SERVICIOS CONEXOS</v>
      </c>
      <c r="C8723" s="36" t="s">
        <v>1518</v>
      </c>
      <c r="D8723" s="45" t="str">
        <f>+Tabla3[[#This Row],[id_detalle]]&amp;" "&amp;VLOOKUP(Tabla3[[#This Row],[id_detalle]],rubro_detalle[[Código]:[Rubro Detalle]],2,0)</f>
        <v>08.00.161 Correos y Distribución Postal</v>
      </c>
      <c r="E8723" s="33">
        <f t="shared" ref="E8723:E8725" si="1519">+IF(D8723=D8722,E8722+1,1)</f>
        <v>7</v>
      </c>
      <c r="F8723" s="47" t="str">
        <f t="shared" ref="F8723:F8725" si="1520">+LEFT(D8723,9)&amp;"-"&amp;E8723</f>
        <v>08.00.161-7</v>
      </c>
      <c r="G8723" s="37" t="s">
        <v>7202</v>
      </c>
      <c r="H8723" s="37">
        <v>647</v>
      </c>
    </row>
    <row r="8724" spans="1:8" x14ac:dyDescent="0.3">
      <c r="A8724" s="34" t="str">
        <f>+LEFT(Tabla3[[#This Row],[id_detalle]],2)</f>
        <v>08</v>
      </c>
      <c r="B8724" s="46" t="str">
        <f>VLOOKUP((LEFT(Tabla3[[#This Row],[id_detalle]],2)),id_rubro[[id]:[Rubro]],2,0)</f>
        <v>COMUNICACIONES Y SERVICIOS CONEXOS</v>
      </c>
      <c r="C8724" s="36" t="s">
        <v>1518</v>
      </c>
      <c r="D8724" s="45" t="str">
        <f>+Tabla3[[#This Row],[id_detalle]]&amp;" "&amp;VLOOKUP(Tabla3[[#This Row],[id_detalle]],rubro_detalle[[Código]:[Rubro Detalle]],2,0)</f>
        <v>08.00.161 Correos y Distribución Postal</v>
      </c>
      <c r="E8724" s="33">
        <f t="shared" si="1519"/>
        <v>8</v>
      </c>
      <c r="F8724" s="47" t="str">
        <f t="shared" si="1520"/>
        <v>08.00.161-8</v>
      </c>
      <c r="G8724" s="37" t="s">
        <v>7044</v>
      </c>
      <c r="H8724" s="37">
        <v>728</v>
      </c>
    </row>
    <row r="8725" spans="1:8" x14ac:dyDescent="0.3">
      <c r="A8725" s="34" t="str">
        <f>+LEFT(Tabla3[[#This Row],[id_detalle]],2)</f>
        <v>08</v>
      </c>
      <c r="B8725" s="46" t="str">
        <f>VLOOKUP((LEFT(Tabla3[[#This Row],[id_detalle]],2)),id_rubro[[id]:[Rubro]],2,0)</f>
        <v>COMUNICACIONES Y SERVICIOS CONEXOS</v>
      </c>
      <c r="C8725" s="36" t="s">
        <v>1518</v>
      </c>
      <c r="D8725" s="45" t="str">
        <f>+Tabla3[[#This Row],[id_detalle]]&amp;" "&amp;VLOOKUP(Tabla3[[#This Row],[id_detalle]],rubro_detalle[[Código]:[Rubro Detalle]],2,0)</f>
        <v>08.00.161 Correos y Distribución Postal</v>
      </c>
      <c r="E8725" s="33">
        <f t="shared" si="1519"/>
        <v>9</v>
      </c>
      <c r="F8725" s="47" t="str">
        <f t="shared" si="1520"/>
        <v>08.00.161-9</v>
      </c>
      <c r="G8725" s="37" t="s">
        <v>7203</v>
      </c>
      <c r="H8725" s="37">
        <v>805</v>
      </c>
    </row>
    <row r="8726" spans="1:8" x14ac:dyDescent="0.3">
      <c r="A8726" s="34" t="str">
        <f>+LEFT(Tabla3[[#This Row],[id_detalle]],2)</f>
        <v>08</v>
      </c>
      <c r="B8726" s="46" t="str">
        <f>VLOOKUP((LEFT(Tabla3[[#This Row],[id_detalle]],2)),id_rubro[[id]:[Rubro]],2,0)</f>
        <v>COMUNICACIONES Y SERVICIOS CONEXOS</v>
      </c>
      <c r="C8726" s="36" t="s">
        <v>1518</v>
      </c>
      <c r="D8726" s="45" t="str">
        <f>+Tabla3[[#This Row],[id_detalle]]&amp;" "&amp;VLOOKUP(Tabla3[[#This Row],[id_detalle]],rubro_detalle[[Código]:[Rubro Detalle]],2,0)</f>
        <v>08.00.161 Correos y Distribución Postal</v>
      </c>
      <c r="E8726" s="33">
        <f t="shared" ref="E8726:E8731" si="1521">+IF(D8726=D8725,E8725+1,1)</f>
        <v>10</v>
      </c>
      <c r="F8726" s="47" t="str">
        <f t="shared" ref="F8726:F8731" si="1522">+LEFT(D8726,9)&amp;"-"&amp;E8726</f>
        <v>08.00.161-10</v>
      </c>
      <c r="G8726" s="37" t="s">
        <v>7048</v>
      </c>
      <c r="H8726" s="37">
        <v>825</v>
      </c>
    </row>
    <row r="8727" spans="1:8" x14ac:dyDescent="0.3">
      <c r="A8727" s="34" t="str">
        <f>+LEFT(Tabla3[[#This Row],[id_detalle]],2)</f>
        <v>08</v>
      </c>
      <c r="B8727" s="46" t="str">
        <f>VLOOKUP((LEFT(Tabla3[[#This Row],[id_detalle]],2)),id_rubro[[id]:[Rubro]],2,0)</f>
        <v>COMUNICACIONES Y SERVICIOS CONEXOS</v>
      </c>
      <c r="C8727" s="36" t="s">
        <v>1518</v>
      </c>
      <c r="D8727" s="45" t="str">
        <f>+Tabla3[[#This Row],[id_detalle]]&amp;" "&amp;VLOOKUP(Tabla3[[#This Row],[id_detalle]],rubro_detalle[[Código]:[Rubro Detalle]],2,0)</f>
        <v>08.00.161 Correos y Distribución Postal</v>
      </c>
      <c r="E8727" s="33">
        <f t="shared" si="1521"/>
        <v>11</v>
      </c>
      <c r="F8727" s="47" t="str">
        <f t="shared" si="1522"/>
        <v>08.00.161-11</v>
      </c>
      <c r="G8727" s="37" t="s">
        <v>7204</v>
      </c>
      <c r="H8727" s="37">
        <v>850</v>
      </c>
    </row>
    <row r="8728" spans="1:8" x14ac:dyDescent="0.3">
      <c r="A8728" s="34" t="str">
        <f>+LEFT(Tabla3[[#This Row],[id_detalle]],2)</f>
        <v>08</v>
      </c>
      <c r="B8728" s="46" t="str">
        <f>VLOOKUP((LEFT(Tabla3[[#This Row],[id_detalle]],2)),id_rubro[[id]:[Rubro]],2,0)</f>
        <v>COMUNICACIONES Y SERVICIOS CONEXOS</v>
      </c>
      <c r="C8728" s="36" t="s">
        <v>1518</v>
      </c>
      <c r="D8728" s="45" t="str">
        <f>+Tabla3[[#This Row],[id_detalle]]&amp;" "&amp;VLOOKUP(Tabla3[[#This Row],[id_detalle]],rubro_detalle[[Código]:[Rubro Detalle]],2,0)</f>
        <v>08.00.161 Correos y Distribución Postal</v>
      </c>
      <c r="E8728" s="33">
        <f t="shared" si="1521"/>
        <v>12</v>
      </c>
      <c r="F8728" s="47" t="str">
        <f t="shared" si="1522"/>
        <v>08.00.161-12</v>
      </c>
      <c r="G8728" s="37" t="s">
        <v>7205</v>
      </c>
      <c r="H8728" s="37">
        <v>851</v>
      </c>
    </row>
    <row r="8729" spans="1:8" x14ac:dyDescent="0.3">
      <c r="A8729" s="34" t="str">
        <f>+LEFT(Tabla3[[#This Row],[id_detalle]],2)</f>
        <v>08</v>
      </c>
      <c r="B8729" s="46" t="str">
        <f>VLOOKUP((LEFT(Tabla3[[#This Row],[id_detalle]],2)),id_rubro[[id]:[Rubro]],2,0)</f>
        <v>COMUNICACIONES Y SERVICIOS CONEXOS</v>
      </c>
      <c r="C8729" s="36" t="s">
        <v>1520</v>
      </c>
      <c r="D8729" s="45" t="str">
        <f>+Tabla3[[#This Row],[id_detalle]]&amp;" "&amp;VLOOKUP(Tabla3[[#This Row],[id_detalle]],rubro_detalle[[Código]:[Rubro Detalle]],2,0)</f>
        <v>08.00.181 Correos y Distribución Postal</v>
      </c>
      <c r="E8729" s="33">
        <f t="shared" si="1521"/>
        <v>1</v>
      </c>
      <c r="F8729" s="47" t="str">
        <f t="shared" si="1522"/>
        <v>08.00.181-1</v>
      </c>
      <c r="G8729" s="37" t="s">
        <v>6998</v>
      </c>
      <c r="H8729" s="37">
        <v>248</v>
      </c>
    </row>
    <row r="8730" spans="1:8" x14ac:dyDescent="0.3">
      <c r="A8730" s="34" t="str">
        <f>+LEFT(Tabla3[[#This Row],[id_detalle]],2)</f>
        <v>08</v>
      </c>
      <c r="B8730" s="46" t="str">
        <f>VLOOKUP((LEFT(Tabla3[[#This Row],[id_detalle]],2)),id_rubro[[id]:[Rubro]],2,0)</f>
        <v>COMUNICACIONES Y SERVICIOS CONEXOS</v>
      </c>
      <c r="C8730" s="36" t="s">
        <v>1520</v>
      </c>
      <c r="D8730" s="45" t="str">
        <f>+Tabla3[[#This Row],[id_detalle]]&amp;" "&amp;VLOOKUP(Tabla3[[#This Row],[id_detalle]],rubro_detalle[[Código]:[Rubro Detalle]],2,0)</f>
        <v>08.00.181 Correos y Distribución Postal</v>
      </c>
      <c r="E8730" s="33">
        <f t="shared" si="1521"/>
        <v>2</v>
      </c>
      <c r="F8730" s="47" t="str">
        <f t="shared" si="1522"/>
        <v>08.00.181-2</v>
      </c>
      <c r="G8730" s="37" t="s">
        <v>7206</v>
      </c>
      <c r="H8730" s="37">
        <v>289</v>
      </c>
    </row>
    <row r="8731" spans="1:8" x14ac:dyDescent="0.3">
      <c r="A8731" s="34" t="str">
        <f>+LEFT(Tabla3[[#This Row],[id_detalle]],2)</f>
        <v>08</v>
      </c>
      <c r="B8731" s="46" t="str">
        <f>VLOOKUP((LEFT(Tabla3[[#This Row],[id_detalle]],2)),id_rubro[[id]:[Rubro]],2,0)</f>
        <v>COMUNICACIONES Y SERVICIOS CONEXOS</v>
      </c>
      <c r="C8731" s="36" t="s">
        <v>1520</v>
      </c>
      <c r="D8731" s="45" t="str">
        <f>+Tabla3[[#This Row],[id_detalle]]&amp;" "&amp;VLOOKUP(Tabla3[[#This Row],[id_detalle]],rubro_detalle[[Código]:[Rubro Detalle]],2,0)</f>
        <v>08.00.181 Correos y Distribución Postal</v>
      </c>
      <c r="E8731" s="33">
        <f t="shared" si="1521"/>
        <v>3</v>
      </c>
      <c r="F8731" s="47" t="str">
        <f t="shared" si="1522"/>
        <v>08.00.181-3</v>
      </c>
      <c r="G8731" s="37" t="s">
        <v>7201</v>
      </c>
      <c r="H8731" s="37">
        <v>409</v>
      </c>
    </row>
    <row r="8732" spans="1:8" x14ac:dyDescent="0.3">
      <c r="A8732" s="34" t="str">
        <f>+LEFT(Tabla3[[#This Row],[id_detalle]],2)</f>
        <v>08</v>
      </c>
      <c r="B8732" s="46" t="str">
        <f>VLOOKUP((LEFT(Tabla3[[#This Row],[id_detalle]],2)),id_rubro[[id]:[Rubro]],2,0)</f>
        <v>COMUNICACIONES Y SERVICIOS CONEXOS</v>
      </c>
      <c r="C8732" s="36" t="s">
        <v>1520</v>
      </c>
      <c r="D8732" s="45" t="str">
        <f>+Tabla3[[#This Row],[id_detalle]]&amp;" "&amp;VLOOKUP(Tabla3[[#This Row],[id_detalle]],rubro_detalle[[Código]:[Rubro Detalle]],2,0)</f>
        <v>08.00.181 Correos y Distribución Postal</v>
      </c>
      <c r="E8732" s="33">
        <f t="shared" ref="E8732:E8734" si="1523">+IF(D8732=D8731,E8731+1,1)</f>
        <v>4</v>
      </c>
      <c r="F8732" s="47" t="str">
        <f t="shared" ref="F8732:F8734" si="1524">+LEFT(D8732,9)&amp;"-"&amp;E8732</f>
        <v>08.00.181-4</v>
      </c>
      <c r="G8732" s="37" t="s">
        <v>7207</v>
      </c>
      <c r="H8732" s="37">
        <v>475</v>
      </c>
    </row>
    <row r="8733" spans="1:8" x14ac:dyDescent="0.3">
      <c r="A8733" s="34" t="str">
        <f>+LEFT(Tabla3[[#This Row],[id_detalle]],2)</f>
        <v>08</v>
      </c>
      <c r="B8733" s="46" t="str">
        <f>VLOOKUP((LEFT(Tabla3[[#This Row],[id_detalle]],2)),id_rubro[[id]:[Rubro]],2,0)</f>
        <v>COMUNICACIONES Y SERVICIOS CONEXOS</v>
      </c>
      <c r="C8733" s="36" t="s">
        <v>1520</v>
      </c>
      <c r="D8733" s="45" t="str">
        <f>+Tabla3[[#This Row],[id_detalle]]&amp;" "&amp;VLOOKUP(Tabla3[[#This Row],[id_detalle]],rubro_detalle[[Código]:[Rubro Detalle]],2,0)</f>
        <v>08.00.181 Correos y Distribución Postal</v>
      </c>
      <c r="E8733" s="33">
        <f t="shared" si="1523"/>
        <v>5</v>
      </c>
      <c r="F8733" s="47" t="str">
        <f t="shared" si="1524"/>
        <v>08.00.181-5</v>
      </c>
      <c r="G8733" s="37" t="s">
        <v>7208</v>
      </c>
      <c r="H8733" s="37">
        <v>689</v>
      </c>
    </row>
    <row r="8734" spans="1:8" x14ac:dyDescent="0.3">
      <c r="A8734" s="34" t="str">
        <f>+LEFT(Tabla3[[#This Row],[id_detalle]],2)</f>
        <v>08</v>
      </c>
      <c r="B8734" s="46" t="str">
        <f>VLOOKUP((LEFT(Tabla3[[#This Row],[id_detalle]],2)),id_rubro[[id]:[Rubro]],2,0)</f>
        <v>COMUNICACIONES Y SERVICIOS CONEXOS</v>
      </c>
      <c r="C8734" s="36" t="s">
        <v>1520</v>
      </c>
      <c r="D8734" s="45" t="str">
        <f>+Tabla3[[#This Row],[id_detalle]]&amp;" "&amp;VLOOKUP(Tabla3[[#This Row],[id_detalle]],rubro_detalle[[Código]:[Rubro Detalle]],2,0)</f>
        <v>08.00.181 Correos y Distribución Postal</v>
      </c>
      <c r="E8734" s="33">
        <f t="shared" si="1523"/>
        <v>6</v>
      </c>
      <c r="F8734" s="47" t="str">
        <f t="shared" si="1524"/>
        <v>08.00.181-6</v>
      </c>
      <c r="G8734" s="37" t="s">
        <v>7205</v>
      </c>
      <c r="H8734" s="37">
        <v>851</v>
      </c>
    </row>
    <row r="8735" spans="1:8" x14ac:dyDescent="0.3">
      <c r="A8735" s="34" t="str">
        <f>+LEFT(Tabla3[[#This Row],[id_detalle]],2)</f>
        <v>08</v>
      </c>
      <c r="B8735" s="46" t="str">
        <f>VLOOKUP((LEFT(Tabla3[[#This Row],[id_detalle]],2)),id_rubro[[id]:[Rubro]],2,0)</f>
        <v>COMUNICACIONES Y SERVICIOS CONEXOS</v>
      </c>
      <c r="C8735" s="36" t="s">
        <v>1520</v>
      </c>
      <c r="D8735" s="45" t="str">
        <f>+Tabla3[[#This Row],[id_detalle]]&amp;" "&amp;VLOOKUP(Tabla3[[#This Row],[id_detalle]],rubro_detalle[[Código]:[Rubro Detalle]],2,0)</f>
        <v>08.00.181 Correos y Distribución Postal</v>
      </c>
      <c r="E8735" s="33">
        <f>+IF(D8735=D8734,E8734+1,1)</f>
        <v>7</v>
      </c>
      <c r="F8735" s="47" t="str">
        <f>+LEFT(D8735,9)&amp;"-"&amp;E8735</f>
        <v>08.00.181-7</v>
      </c>
      <c r="G8735" s="37" t="s">
        <v>7209</v>
      </c>
      <c r="H8735" s="37">
        <v>852</v>
      </c>
    </row>
    <row r="8736" spans="1:8" x14ac:dyDescent="0.3">
      <c r="A8736" s="34" t="str">
        <f>+LEFT(Tabla3[[#This Row],[id_detalle]],2)</f>
        <v>08</v>
      </c>
      <c r="B8736" s="46" t="str">
        <f>VLOOKUP((LEFT(Tabla3[[#This Row],[id_detalle]],2)),id_rubro[[id]:[Rubro]],2,0)</f>
        <v>COMUNICACIONES Y SERVICIOS CONEXOS</v>
      </c>
      <c r="C8736" s="36" t="s">
        <v>1522</v>
      </c>
      <c r="D8736" s="45" t="str">
        <f>+Tabla3[[#This Row],[id_detalle]]&amp;" "&amp;VLOOKUP(Tabla3[[#This Row],[id_detalle]],rubro_detalle[[Código]:[Rubro Detalle]],2,0)</f>
        <v>08.00.191 Internet: Proveedores,Páginas Web (Creación, Gestión, Mantención) y Servicios</v>
      </c>
      <c r="E8736" s="33">
        <f>+IF(D8736=D8735,E8735+1,1)</f>
        <v>1</v>
      </c>
      <c r="F8736" s="47" t="str">
        <f>+LEFT(D8736,9)&amp;"-"&amp;E8736</f>
        <v>08.00.191-1</v>
      </c>
      <c r="G8736" s="37" t="s">
        <v>7210</v>
      </c>
      <c r="H8736" s="37">
        <v>196</v>
      </c>
    </row>
    <row r="8737" spans="1:8" x14ac:dyDescent="0.3">
      <c r="A8737" s="34" t="str">
        <f>+LEFT(Tabla3[[#This Row],[id_detalle]],2)</f>
        <v>08</v>
      </c>
      <c r="B8737" s="46" t="str">
        <f>VLOOKUP((LEFT(Tabla3[[#This Row],[id_detalle]],2)),id_rubro[[id]:[Rubro]],2,0)</f>
        <v>COMUNICACIONES Y SERVICIOS CONEXOS</v>
      </c>
      <c r="C8737" s="36" t="s">
        <v>1522</v>
      </c>
      <c r="D8737" s="45" t="str">
        <f>+Tabla3[[#This Row],[id_detalle]]&amp;" "&amp;VLOOKUP(Tabla3[[#This Row],[id_detalle]],rubro_detalle[[Código]:[Rubro Detalle]],2,0)</f>
        <v>08.00.191 Internet: Proveedores,Páginas Web (Creación, Gestión, Mantención) y Servicios</v>
      </c>
      <c r="E8737" s="33">
        <f>+IF(D8737=D8736,E8736+1,1)</f>
        <v>2</v>
      </c>
      <c r="F8737" s="47" t="str">
        <f>+LEFT(D8737,9)&amp;"-"&amp;E8737</f>
        <v>08.00.191-2</v>
      </c>
      <c r="G8737" s="37" t="s">
        <v>7211</v>
      </c>
      <c r="H8737" s="37">
        <v>213</v>
      </c>
    </row>
    <row r="8738" spans="1:8" x14ac:dyDescent="0.3">
      <c r="A8738" s="34" t="str">
        <f>+LEFT(Tabla3[[#This Row],[id_detalle]],2)</f>
        <v>08</v>
      </c>
      <c r="B8738" s="46" t="str">
        <f>VLOOKUP((LEFT(Tabla3[[#This Row],[id_detalle]],2)),id_rubro[[id]:[Rubro]],2,0)</f>
        <v>COMUNICACIONES Y SERVICIOS CONEXOS</v>
      </c>
      <c r="C8738" s="36" t="s">
        <v>1522</v>
      </c>
      <c r="D8738" s="45" t="str">
        <f>+Tabla3[[#This Row],[id_detalle]]&amp;" "&amp;VLOOKUP(Tabla3[[#This Row],[id_detalle]],rubro_detalle[[Código]:[Rubro Detalle]],2,0)</f>
        <v>08.00.191 Internet: Proveedores,Páginas Web (Creación, Gestión, Mantención) y Servicios</v>
      </c>
      <c r="E8738" s="33">
        <f>+IF(D8738=D8737,E8737+1,1)</f>
        <v>3</v>
      </c>
      <c r="F8738" s="47" t="str">
        <f>+LEFT(D8738,9)&amp;"-"&amp;E8738</f>
        <v>08.00.191-3</v>
      </c>
      <c r="G8738" s="37" t="s">
        <v>5543</v>
      </c>
      <c r="H8738" s="37">
        <v>230</v>
      </c>
    </row>
    <row r="8739" spans="1:8" x14ac:dyDescent="0.3">
      <c r="A8739" s="34" t="str">
        <f>+LEFT(Tabla3[[#This Row],[id_detalle]],2)</f>
        <v>08</v>
      </c>
      <c r="B8739" s="46" t="str">
        <f>VLOOKUP((LEFT(Tabla3[[#This Row],[id_detalle]],2)),id_rubro[[id]:[Rubro]],2,0)</f>
        <v>COMUNICACIONES Y SERVICIOS CONEXOS</v>
      </c>
      <c r="C8739" s="36" t="s">
        <v>1522</v>
      </c>
      <c r="D8739" s="45" t="str">
        <f>+Tabla3[[#This Row],[id_detalle]]&amp;" "&amp;VLOOKUP(Tabla3[[#This Row],[id_detalle]],rubro_detalle[[Código]:[Rubro Detalle]],2,0)</f>
        <v>08.00.191 Internet: Proveedores,Páginas Web (Creación, Gestión, Mantención) y Servicios</v>
      </c>
      <c r="E8739" s="33">
        <f t="shared" ref="E8739:E8741" si="1525">+IF(D8739=D8738,E8738+1,1)</f>
        <v>4</v>
      </c>
      <c r="F8739" s="47" t="str">
        <f t="shared" ref="F8739:F8741" si="1526">+LEFT(D8739,9)&amp;"-"&amp;E8739</f>
        <v>08.00.191-4</v>
      </c>
      <c r="G8739" s="37" t="s">
        <v>7212</v>
      </c>
      <c r="H8739" s="37">
        <v>285</v>
      </c>
    </row>
    <row r="8740" spans="1:8" x14ac:dyDescent="0.3">
      <c r="A8740" s="34" t="str">
        <f>+LEFT(Tabla3[[#This Row],[id_detalle]],2)</f>
        <v>08</v>
      </c>
      <c r="B8740" s="46" t="str">
        <f>VLOOKUP((LEFT(Tabla3[[#This Row],[id_detalle]],2)),id_rubro[[id]:[Rubro]],2,0)</f>
        <v>COMUNICACIONES Y SERVICIOS CONEXOS</v>
      </c>
      <c r="C8740" s="36" t="s">
        <v>1522</v>
      </c>
      <c r="D8740" s="45" t="str">
        <f>+Tabla3[[#This Row],[id_detalle]]&amp;" "&amp;VLOOKUP(Tabla3[[#This Row],[id_detalle]],rubro_detalle[[Código]:[Rubro Detalle]],2,0)</f>
        <v>08.00.191 Internet: Proveedores,Páginas Web (Creación, Gestión, Mantención) y Servicios</v>
      </c>
      <c r="E8740" s="33">
        <f t="shared" si="1525"/>
        <v>5</v>
      </c>
      <c r="F8740" s="47" t="str">
        <f t="shared" si="1526"/>
        <v>08.00.191-5</v>
      </c>
      <c r="G8740" s="37" t="s">
        <v>7198</v>
      </c>
      <c r="H8740" s="37">
        <v>194</v>
      </c>
    </row>
    <row r="8741" spans="1:8" x14ac:dyDescent="0.3">
      <c r="A8741" s="34" t="str">
        <f>+LEFT(Tabla3[[#This Row],[id_detalle]],2)</f>
        <v>08</v>
      </c>
      <c r="B8741" s="46" t="str">
        <f>VLOOKUP((LEFT(Tabla3[[#This Row],[id_detalle]],2)),id_rubro[[id]:[Rubro]],2,0)</f>
        <v>COMUNICACIONES Y SERVICIOS CONEXOS</v>
      </c>
      <c r="C8741" s="36" t="s">
        <v>1522</v>
      </c>
      <c r="D8741" s="45" t="str">
        <f>+Tabla3[[#This Row],[id_detalle]]&amp;" "&amp;VLOOKUP(Tabla3[[#This Row],[id_detalle]],rubro_detalle[[Código]:[Rubro Detalle]],2,0)</f>
        <v>08.00.191 Internet: Proveedores,Páginas Web (Creación, Gestión, Mantención) y Servicios</v>
      </c>
      <c r="E8741" s="33">
        <f t="shared" si="1525"/>
        <v>6</v>
      </c>
      <c r="F8741" s="47" t="str">
        <f t="shared" si="1526"/>
        <v>08.00.191-6</v>
      </c>
      <c r="G8741" s="37" t="s">
        <v>7213</v>
      </c>
      <c r="H8741" s="37">
        <v>331</v>
      </c>
    </row>
    <row r="8742" spans="1:8" x14ac:dyDescent="0.3">
      <c r="A8742" s="34" t="str">
        <f>+LEFT(Tabla3[[#This Row],[id_detalle]],2)</f>
        <v>08</v>
      </c>
      <c r="B8742" s="46" t="str">
        <f>VLOOKUP((LEFT(Tabla3[[#This Row],[id_detalle]],2)),id_rubro[[id]:[Rubro]],2,0)</f>
        <v>COMUNICACIONES Y SERVICIOS CONEXOS</v>
      </c>
      <c r="C8742" s="36" t="s">
        <v>1522</v>
      </c>
      <c r="D8742" s="45" t="str">
        <f>+Tabla3[[#This Row],[id_detalle]]&amp;" "&amp;VLOOKUP(Tabla3[[#This Row],[id_detalle]],rubro_detalle[[Código]:[Rubro Detalle]],2,0)</f>
        <v>08.00.191 Internet: Proveedores,Páginas Web (Creación, Gestión, Mantención) y Servicios</v>
      </c>
      <c r="E8742" s="33">
        <f t="shared" ref="E8742:E8747" si="1527">+IF(D8742=D8741,E8741+1,1)</f>
        <v>7</v>
      </c>
      <c r="F8742" s="47" t="str">
        <f t="shared" ref="F8742:F8747" si="1528">+LEFT(D8742,9)&amp;"-"&amp;E8742</f>
        <v>08.00.191-7</v>
      </c>
      <c r="G8742" s="37" t="s">
        <v>5529</v>
      </c>
      <c r="H8742" s="37">
        <v>358</v>
      </c>
    </row>
    <row r="8743" spans="1:8" x14ac:dyDescent="0.3">
      <c r="A8743" s="34" t="str">
        <f>+LEFT(Tabla3[[#This Row],[id_detalle]],2)</f>
        <v>08</v>
      </c>
      <c r="B8743" s="46" t="str">
        <f>VLOOKUP((LEFT(Tabla3[[#This Row],[id_detalle]],2)),id_rubro[[id]:[Rubro]],2,0)</f>
        <v>COMUNICACIONES Y SERVICIOS CONEXOS</v>
      </c>
      <c r="C8743" s="36" t="s">
        <v>1522</v>
      </c>
      <c r="D8743" s="45" t="str">
        <f>+Tabla3[[#This Row],[id_detalle]]&amp;" "&amp;VLOOKUP(Tabla3[[#This Row],[id_detalle]],rubro_detalle[[Código]:[Rubro Detalle]],2,0)</f>
        <v>08.00.191 Internet: Proveedores,Páginas Web (Creación, Gestión, Mantención) y Servicios</v>
      </c>
      <c r="E8743" s="33">
        <f t="shared" si="1527"/>
        <v>8</v>
      </c>
      <c r="F8743" s="47" t="str">
        <f t="shared" si="1528"/>
        <v>08.00.191-8</v>
      </c>
      <c r="G8743" s="37" t="s">
        <v>7214</v>
      </c>
      <c r="H8743" s="37">
        <v>365</v>
      </c>
    </row>
    <row r="8744" spans="1:8" x14ac:dyDescent="0.3">
      <c r="A8744" s="34" t="str">
        <f>+LEFT(Tabla3[[#This Row],[id_detalle]],2)</f>
        <v>08</v>
      </c>
      <c r="B8744" s="46" t="str">
        <f>VLOOKUP((LEFT(Tabla3[[#This Row],[id_detalle]],2)),id_rubro[[id]:[Rubro]],2,0)</f>
        <v>COMUNICACIONES Y SERVICIOS CONEXOS</v>
      </c>
      <c r="C8744" s="36" t="s">
        <v>1522</v>
      </c>
      <c r="D8744" s="45" t="str">
        <f>+Tabla3[[#This Row],[id_detalle]]&amp;" "&amp;VLOOKUP(Tabla3[[#This Row],[id_detalle]],rubro_detalle[[Código]:[Rubro Detalle]],2,0)</f>
        <v>08.00.191 Internet: Proveedores,Páginas Web (Creación, Gestión, Mantención) y Servicios</v>
      </c>
      <c r="E8744" s="33">
        <f t="shared" si="1527"/>
        <v>9</v>
      </c>
      <c r="F8744" s="47" t="str">
        <f t="shared" si="1528"/>
        <v>08.00.191-9</v>
      </c>
      <c r="G8744" s="37" t="s">
        <v>7215</v>
      </c>
      <c r="H8744" s="37">
        <v>390</v>
      </c>
    </row>
    <row r="8745" spans="1:8" x14ac:dyDescent="0.3">
      <c r="A8745" s="34" t="str">
        <f>+LEFT(Tabla3[[#This Row],[id_detalle]],2)</f>
        <v>08</v>
      </c>
      <c r="B8745" s="46" t="str">
        <f>VLOOKUP((LEFT(Tabla3[[#This Row],[id_detalle]],2)),id_rubro[[id]:[Rubro]],2,0)</f>
        <v>COMUNICACIONES Y SERVICIOS CONEXOS</v>
      </c>
      <c r="C8745" s="36" t="s">
        <v>1522</v>
      </c>
      <c r="D8745" s="45" t="str">
        <f>+Tabla3[[#This Row],[id_detalle]]&amp;" "&amp;VLOOKUP(Tabla3[[#This Row],[id_detalle]],rubro_detalle[[Código]:[Rubro Detalle]],2,0)</f>
        <v>08.00.191 Internet: Proveedores,Páginas Web (Creación, Gestión, Mantención) y Servicios</v>
      </c>
      <c r="E8745" s="33">
        <f t="shared" si="1527"/>
        <v>10</v>
      </c>
      <c r="F8745" s="47" t="str">
        <f t="shared" si="1528"/>
        <v>08.00.191-10</v>
      </c>
      <c r="G8745" s="37" t="s">
        <v>5536</v>
      </c>
      <c r="H8745" s="37">
        <v>391</v>
      </c>
    </row>
    <row r="8746" spans="1:8" x14ac:dyDescent="0.3">
      <c r="A8746" s="34" t="str">
        <f>+LEFT(Tabla3[[#This Row],[id_detalle]],2)</f>
        <v>08</v>
      </c>
      <c r="B8746" s="46" t="str">
        <f>VLOOKUP((LEFT(Tabla3[[#This Row],[id_detalle]],2)),id_rubro[[id]:[Rubro]],2,0)</f>
        <v>COMUNICACIONES Y SERVICIOS CONEXOS</v>
      </c>
      <c r="C8746" s="36" t="s">
        <v>1522</v>
      </c>
      <c r="D8746" s="45" t="str">
        <f>+Tabla3[[#This Row],[id_detalle]]&amp;" "&amp;VLOOKUP(Tabla3[[#This Row],[id_detalle]],rubro_detalle[[Código]:[Rubro Detalle]],2,0)</f>
        <v>08.00.191 Internet: Proveedores,Páginas Web (Creación, Gestión, Mantención) y Servicios</v>
      </c>
      <c r="E8746" s="33">
        <f t="shared" si="1527"/>
        <v>11</v>
      </c>
      <c r="F8746" s="47" t="str">
        <f t="shared" si="1528"/>
        <v>08.00.191-11</v>
      </c>
      <c r="G8746" s="37" t="s">
        <v>7193</v>
      </c>
      <c r="H8746" s="37">
        <v>413</v>
      </c>
    </row>
    <row r="8747" spans="1:8" x14ac:dyDescent="0.3">
      <c r="A8747" s="34" t="str">
        <f>+LEFT(Tabla3[[#This Row],[id_detalle]],2)</f>
        <v>08</v>
      </c>
      <c r="B8747" s="46" t="str">
        <f>VLOOKUP((LEFT(Tabla3[[#This Row],[id_detalle]],2)),id_rubro[[id]:[Rubro]],2,0)</f>
        <v>COMUNICACIONES Y SERVICIOS CONEXOS</v>
      </c>
      <c r="C8747" s="36" t="s">
        <v>1522</v>
      </c>
      <c r="D8747" s="45" t="str">
        <f>+Tabla3[[#This Row],[id_detalle]]&amp;" "&amp;VLOOKUP(Tabla3[[#This Row],[id_detalle]],rubro_detalle[[Código]:[Rubro Detalle]],2,0)</f>
        <v>08.00.191 Internet: Proveedores,Páginas Web (Creación, Gestión, Mantención) y Servicios</v>
      </c>
      <c r="E8747" s="33">
        <f t="shared" si="1527"/>
        <v>12</v>
      </c>
      <c r="F8747" s="47" t="str">
        <f t="shared" si="1528"/>
        <v>08.00.191-12</v>
      </c>
      <c r="G8747" s="37" t="s">
        <v>7216</v>
      </c>
      <c r="H8747" s="37">
        <v>464</v>
      </c>
    </row>
    <row r="8748" spans="1:8" x14ac:dyDescent="0.3">
      <c r="A8748" s="34" t="str">
        <f>+LEFT(Tabla3[[#This Row],[id_detalle]],2)</f>
        <v>08</v>
      </c>
      <c r="B8748" s="46" t="str">
        <f>VLOOKUP((LEFT(Tabla3[[#This Row],[id_detalle]],2)),id_rubro[[id]:[Rubro]],2,0)</f>
        <v>COMUNICACIONES Y SERVICIOS CONEXOS</v>
      </c>
      <c r="C8748" s="36" t="s">
        <v>1522</v>
      </c>
      <c r="D8748" s="45" t="str">
        <f>+Tabla3[[#This Row],[id_detalle]]&amp;" "&amp;VLOOKUP(Tabla3[[#This Row],[id_detalle]],rubro_detalle[[Código]:[Rubro Detalle]],2,0)</f>
        <v>08.00.191 Internet: Proveedores,Páginas Web (Creación, Gestión, Mantención) y Servicios</v>
      </c>
      <c r="E8748" s="33">
        <f t="shared" ref="E8748:E8759" si="1529">+IF(D8748=D8747,E8747+1,1)</f>
        <v>13</v>
      </c>
      <c r="F8748" s="47" t="str">
        <f t="shared" ref="F8748:F8759" si="1530">+LEFT(D8748,9)&amp;"-"&amp;E8748</f>
        <v>08.00.191-13</v>
      </c>
      <c r="G8748" s="37" t="s">
        <v>7217</v>
      </c>
      <c r="H8748" s="37">
        <v>481</v>
      </c>
    </row>
    <row r="8749" spans="1:8" x14ac:dyDescent="0.3">
      <c r="A8749" s="34" t="str">
        <f>+LEFT(Tabla3[[#This Row],[id_detalle]],2)</f>
        <v>08</v>
      </c>
      <c r="B8749" s="46" t="str">
        <f>VLOOKUP((LEFT(Tabla3[[#This Row],[id_detalle]],2)),id_rubro[[id]:[Rubro]],2,0)</f>
        <v>COMUNICACIONES Y SERVICIOS CONEXOS</v>
      </c>
      <c r="C8749" s="36" t="s">
        <v>1522</v>
      </c>
      <c r="D8749" s="45" t="str">
        <f>+Tabla3[[#This Row],[id_detalle]]&amp;" "&amp;VLOOKUP(Tabla3[[#This Row],[id_detalle]],rubro_detalle[[Código]:[Rubro Detalle]],2,0)</f>
        <v>08.00.191 Internet: Proveedores,Páginas Web (Creación, Gestión, Mantención) y Servicios</v>
      </c>
      <c r="E8749" s="33">
        <f t="shared" si="1529"/>
        <v>14</v>
      </c>
      <c r="F8749" s="47" t="str">
        <f t="shared" si="1530"/>
        <v>08.00.191-14</v>
      </c>
      <c r="G8749" s="37" t="s">
        <v>5439</v>
      </c>
      <c r="H8749" s="37">
        <v>490</v>
      </c>
    </row>
    <row r="8750" spans="1:8" x14ac:dyDescent="0.3">
      <c r="A8750" s="34" t="str">
        <f>+LEFT(Tabla3[[#This Row],[id_detalle]],2)</f>
        <v>08</v>
      </c>
      <c r="B8750" s="46" t="str">
        <f>VLOOKUP((LEFT(Tabla3[[#This Row],[id_detalle]],2)),id_rubro[[id]:[Rubro]],2,0)</f>
        <v>COMUNICACIONES Y SERVICIOS CONEXOS</v>
      </c>
      <c r="C8750" s="36" t="s">
        <v>1522</v>
      </c>
      <c r="D8750" s="45" t="str">
        <f>+Tabla3[[#This Row],[id_detalle]]&amp;" "&amp;VLOOKUP(Tabla3[[#This Row],[id_detalle]],rubro_detalle[[Código]:[Rubro Detalle]],2,0)</f>
        <v>08.00.191 Internet: Proveedores,Páginas Web (Creación, Gestión, Mantención) y Servicios</v>
      </c>
      <c r="E8750" s="33">
        <f t="shared" si="1529"/>
        <v>15</v>
      </c>
      <c r="F8750" s="47" t="str">
        <f t="shared" si="1530"/>
        <v>08.00.191-15</v>
      </c>
      <c r="G8750" s="37" t="s">
        <v>5442</v>
      </c>
      <c r="H8750" s="37">
        <v>507</v>
      </c>
    </row>
    <row r="8751" spans="1:8" x14ac:dyDescent="0.3">
      <c r="A8751" s="34" t="str">
        <f>+LEFT(Tabla3[[#This Row],[id_detalle]],2)</f>
        <v>08</v>
      </c>
      <c r="B8751" s="46" t="str">
        <f>VLOOKUP((LEFT(Tabla3[[#This Row],[id_detalle]],2)),id_rubro[[id]:[Rubro]],2,0)</f>
        <v>COMUNICACIONES Y SERVICIOS CONEXOS</v>
      </c>
      <c r="C8751" s="36" t="s">
        <v>1522</v>
      </c>
      <c r="D8751" s="45" t="str">
        <f>+Tabla3[[#This Row],[id_detalle]]&amp;" "&amp;VLOOKUP(Tabla3[[#This Row],[id_detalle]],rubro_detalle[[Código]:[Rubro Detalle]],2,0)</f>
        <v>08.00.191 Internet: Proveedores,Páginas Web (Creación, Gestión, Mantención) y Servicios</v>
      </c>
      <c r="E8751" s="33">
        <f t="shared" si="1529"/>
        <v>16</v>
      </c>
      <c r="F8751" s="47" t="str">
        <f t="shared" si="1530"/>
        <v>08.00.191-16</v>
      </c>
      <c r="G8751" s="37" t="s">
        <v>7218</v>
      </c>
      <c r="H8751" s="37">
        <v>508</v>
      </c>
    </row>
    <row r="8752" spans="1:8" x14ac:dyDescent="0.3">
      <c r="A8752" s="34" t="str">
        <f>+LEFT(Tabla3[[#This Row],[id_detalle]],2)</f>
        <v>08</v>
      </c>
      <c r="B8752" s="46" t="str">
        <f>VLOOKUP((LEFT(Tabla3[[#This Row],[id_detalle]],2)),id_rubro[[id]:[Rubro]],2,0)</f>
        <v>COMUNICACIONES Y SERVICIOS CONEXOS</v>
      </c>
      <c r="C8752" s="36" t="s">
        <v>1522</v>
      </c>
      <c r="D8752" s="45" t="str">
        <f>+Tabla3[[#This Row],[id_detalle]]&amp;" "&amp;VLOOKUP(Tabla3[[#This Row],[id_detalle]],rubro_detalle[[Código]:[Rubro Detalle]],2,0)</f>
        <v>08.00.191 Internet: Proveedores,Páginas Web (Creación, Gestión, Mantención) y Servicios</v>
      </c>
      <c r="E8752" s="33">
        <f t="shared" si="1529"/>
        <v>17</v>
      </c>
      <c r="F8752" s="47" t="str">
        <f t="shared" si="1530"/>
        <v>08.00.191-17</v>
      </c>
      <c r="G8752" s="37" t="s">
        <v>5444</v>
      </c>
      <c r="H8752" s="37">
        <v>519</v>
      </c>
    </row>
    <row r="8753" spans="1:8" x14ac:dyDescent="0.3">
      <c r="A8753" s="34" t="str">
        <f>+LEFT(Tabla3[[#This Row],[id_detalle]],2)</f>
        <v>08</v>
      </c>
      <c r="B8753" s="46" t="str">
        <f>VLOOKUP((LEFT(Tabla3[[#This Row],[id_detalle]],2)),id_rubro[[id]:[Rubro]],2,0)</f>
        <v>COMUNICACIONES Y SERVICIOS CONEXOS</v>
      </c>
      <c r="C8753" s="36" t="s">
        <v>1522</v>
      </c>
      <c r="D8753" s="45" t="str">
        <f>+Tabla3[[#This Row],[id_detalle]]&amp;" "&amp;VLOOKUP(Tabla3[[#This Row],[id_detalle]],rubro_detalle[[Código]:[Rubro Detalle]],2,0)</f>
        <v>08.00.191 Internet: Proveedores,Páginas Web (Creación, Gestión, Mantención) y Servicios</v>
      </c>
      <c r="E8753" s="33">
        <f t="shared" si="1529"/>
        <v>18</v>
      </c>
      <c r="F8753" s="47" t="str">
        <f t="shared" si="1530"/>
        <v>08.00.191-18</v>
      </c>
      <c r="G8753" s="37" t="s">
        <v>6737</v>
      </c>
      <c r="H8753" s="37">
        <v>532</v>
      </c>
    </row>
    <row r="8754" spans="1:8" x14ac:dyDescent="0.3">
      <c r="A8754" s="34" t="str">
        <f>+LEFT(Tabla3[[#This Row],[id_detalle]],2)</f>
        <v>08</v>
      </c>
      <c r="B8754" s="46" t="str">
        <f>VLOOKUP((LEFT(Tabla3[[#This Row],[id_detalle]],2)),id_rubro[[id]:[Rubro]],2,0)</f>
        <v>COMUNICACIONES Y SERVICIOS CONEXOS</v>
      </c>
      <c r="C8754" s="36" t="s">
        <v>1522</v>
      </c>
      <c r="D8754" s="45" t="str">
        <f>+Tabla3[[#This Row],[id_detalle]]&amp;" "&amp;VLOOKUP(Tabla3[[#This Row],[id_detalle]],rubro_detalle[[Código]:[Rubro Detalle]],2,0)</f>
        <v>08.00.191 Internet: Proveedores,Páginas Web (Creación, Gestión, Mantención) y Servicios</v>
      </c>
      <c r="E8754" s="33">
        <f t="shared" si="1529"/>
        <v>19</v>
      </c>
      <c r="F8754" s="47" t="str">
        <f t="shared" si="1530"/>
        <v>08.00.191-19</v>
      </c>
      <c r="G8754" s="37" t="s">
        <v>5260</v>
      </c>
      <c r="H8754" s="37">
        <v>535</v>
      </c>
    </row>
    <row r="8755" spans="1:8" x14ac:dyDescent="0.3">
      <c r="A8755" s="34" t="str">
        <f>+LEFT(Tabla3[[#This Row],[id_detalle]],2)</f>
        <v>08</v>
      </c>
      <c r="B8755" s="46" t="str">
        <f>VLOOKUP((LEFT(Tabla3[[#This Row],[id_detalle]],2)),id_rubro[[id]:[Rubro]],2,0)</f>
        <v>COMUNICACIONES Y SERVICIOS CONEXOS</v>
      </c>
      <c r="C8755" s="36" t="s">
        <v>1522</v>
      </c>
      <c r="D8755" s="45" t="str">
        <f>+Tabla3[[#This Row],[id_detalle]]&amp;" "&amp;VLOOKUP(Tabla3[[#This Row],[id_detalle]],rubro_detalle[[Código]:[Rubro Detalle]],2,0)</f>
        <v>08.00.191 Internet: Proveedores,Páginas Web (Creación, Gestión, Mantención) y Servicios</v>
      </c>
      <c r="E8755" s="33">
        <f t="shared" si="1529"/>
        <v>20</v>
      </c>
      <c r="F8755" s="47" t="str">
        <f t="shared" si="1530"/>
        <v>08.00.191-20</v>
      </c>
      <c r="G8755" s="37" t="s">
        <v>7219</v>
      </c>
      <c r="H8755" s="37">
        <v>547</v>
      </c>
    </row>
    <row r="8756" spans="1:8" x14ac:dyDescent="0.3">
      <c r="A8756" s="34" t="str">
        <f>+LEFT(Tabla3[[#This Row],[id_detalle]],2)</f>
        <v>08</v>
      </c>
      <c r="B8756" s="46" t="str">
        <f>VLOOKUP((LEFT(Tabla3[[#This Row],[id_detalle]],2)),id_rubro[[id]:[Rubro]],2,0)</f>
        <v>COMUNICACIONES Y SERVICIOS CONEXOS</v>
      </c>
      <c r="C8756" s="36" t="s">
        <v>1522</v>
      </c>
      <c r="D8756" s="45" t="str">
        <f>+Tabla3[[#This Row],[id_detalle]]&amp;" "&amp;VLOOKUP(Tabla3[[#This Row],[id_detalle]],rubro_detalle[[Código]:[Rubro Detalle]],2,0)</f>
        <v>08.00.191 Internet: Proveedores,Páginas Web (Creación, Gestión, Mantención) y Servicios</v>
      </c>
      <c r="E8756" s="33">
        <f t="shared" si="1529"/>
        <v>21</v>
      </c>
      <c r="F8756" s="47" t="str">
        <f t="shared" si="1530"/>
        <v>08.00.191-21</v>
      </c>
      <c r="G8756" s="37" t="s">
        <v>7220</v>
      </c>
      <c r="H8756" s="37">
        <v>557</v>
      </c>
    </row>
    <row r="8757" spans="1:8" x14ac:dyDescent="0.3">
      <c r="A8757" s="34" t="str">
        <f>+LEFT(Tabla3[[#This Row],[id_detalle]],2)</f>
        <v>08</v>
      </c>
      <c r="B8757" s="46" t="str">
        <f>VLOOKUP((LEFT(Tabla3[[#This Row],[id_detalle]],2)),id_rubro[[id]:[Rubro]],2,0)</f>
        <v>COMUNICACIONES Y SERVICIOS CONEXOS</v>
      </c>
      <c r="C8757" s="36" t="s">
        <v>1522</v>
      </c>
      <c r="D8757" s="45" t="str">
        <f>+Tabla3[[#This Row],[id_detalle]]&amp;" "&amp;VLOOKUP(Tabla3[[#This Row],[id_detalle]],rubro_detalle[[Código]:[Rubro Detalle]],2,0)</f>
        <v>08.00.191 Internet: Proveedores,Páginas Web (Creación, Gestión, Mantención) y Servicios</v>
      </c>
      <c r="E8757" s="33">
        <f t="shared" si="1529"/>
        <v>22</v>
      </c>
      <c r="F8757" s="47" t="str">
        <f t="shared" si="1530"/>
        <v>08.00.191-22</v>
      </c>
      <c r="G8757" s="37" t="s">
        <v>7221</v>
      </c>
      <c r="H8757" s="37">
        <v>568</v>
      </c>
    </row>
    <row r="8758" spans="1:8" x14ac:dyDescent="0.3">
      <c r="A8758" s="34" t="str">
        <f>+LEFT(Tabla3[[#This Row],[id_detalle]],2)</f>
        <v>08</v>
      </c>
      <c r="B8758" s="46" t="str">
        <f>VLOOKUP((LEFT(Tabla3[[#This Row],[id_detalle]],2)),id_rubro[[id]:[Rubro]],2,0)</f>
        <v>COMUNICACIONES Y SERVICIOS CONEXOS</v>
      </c>
      <c r="C8758" s="36" t="s">
        <v>1522</v>
      </c>
      <c r="D8758" s="45" t="str">
        <f>+Tabla3[[#This Row],[id_detalle]]&amp;" "&amp;VLOOKUP(Tabla3[[#This Row],[id_detalle]],rubro_detalle[[Código]:[Rubro Detalle]],2,0)</f>
        <v>08.00.191 Internet: Proveedores,Páginas Web (Creación, Gestión, Mantención) y Servicios</v>
      </c>
      <c r="E8758" s="33">
        <f t="shared" si="1529"/>
        <v>23</v>
      </c>
      <c r="F8758" s="47" t="str">
        <f t="shared" si="1530"/>
        <v>08.00.191-23</v>
      </c>
      <c r="G8758" s="37" t="s">
        <v>7222</v>
      </c>
      <c r="H8758" s="37">
        <v>578</v>
      </c>
    </row>
    <row r="8759" spans="1:8" x14ac:dyDescent="0.3">
      <c r="A8759" s="34" t="str">
        <f>+LEFT(Tabla3[[#This Row],[id_detalle]],2)</f>
        <v>08</v>
      </c>
      <c r="B8759" s="46" t="str">
        <f>VLOOKUP((LEFT(Tabla3[[#This Row],[id_detalle]],2)),id_rubro[[id]:[Rubro]],2,0)</f>
        <v>COMUNICACIONES Y SERVICIOS CONEXOS</v>
      </c>
      <c r="C8759" s="36" t="s">
        <v>1522</v>
      </c>
      <c r="D8759" s="45" t="str">
        <f>+Tabla3[[#This Row],[id_detalle]]&amp;" "&amp;VLOOKUP(Tabla3[[#This Row],[id_detalle]],rubro_detalle[[Código]:[Rubro Detalle]],2,0)</f>
        <v>08.00.191 Internet: Proveedores,Páginas Web (Creación, Gestión, Mantención) y Servicios</v>
      </c>
      <c r="E8759" s="33">
        <f t="shared" si="1529"/>
        <v>24</v>
      </c>
      <c r="F8759" s="47" t="str">
        <f t="shared" si="1530"/>
        <v>08.00.191-24</v>
      </c>
      <c r="G8759" s="37" t="s">
        <v>7223</v>
      </c>
      <c r="H8759" s="37">
        <v>589</v>
      </c>
    </row>
    <row r="8760" spans="1:8" x14ac:dyDescent="0.3">
      <c r="A8760" s="34" t="str">
        <f>+LEFT(Tabla3[[#This Row],[id_detalle]],2)</f>
        <v>08</v>
      </c>
      <c r="B8760" s="46" t="str">
        <f>VLOOKUP((LEFT(Tabla3[[#This Row],[id_detalle]],2)),id_rubro[[id]:[Rubro]],2,0)</f>
        <v>COMUNICACIONES Y SERVICIOS CONEXOS</v>
      </c>
      <c r="C8760" s="36" t="s">
        <v>1522</v>
      </c>
      <c r="D8760" s="45" t="str">
        <f>+Tabla3[[#This Row],[id_detalle]]&amp;" "&amp;VLOOKUP(Tabla3[[#This Row],[id_detalle]],rubro_detalle[[Código]:[Rubro Detalle]],2,0)</f>
        <v>08.00.191 Internet: Proveedores,Páginas Web (Creación, Gestión, Mantención) y Servicios</v>
      </c>
      <c r="E8760" s="33">
        <f t="shared" ref="E8760:E8775" si="1531">+IF(D8760=D8759,E8759+1,1)</f>
        <v>25</v>
      </c>
      <c r="F8760" s="47" t="str">
        <f t="shared" ref="F8760:F8775" si="1532">+LEFT(D8760,9)&amp;"-"&amp;E8760</f>
        <v>08.00.191-25</v>
      </c>
      <c r="G8760" s="37" t="s">
        <v>5563</v>
      </c>
      <c r="H8760" s="37">
        <v>600</v>
      </c>
    </row>
    <row r="8761" spans="1:8" x14ac:dyDescent="0.3">
      <c r="A8761" s="34" t="str">
        <f>+LEFT(Tabla3[[#This Row],[id_detalle]],2)</f>
        <v>08</v>
      </c>
      <c r="B8761" s="46" t="str">
        <f>VLOOKUP((LEFT(Tabla3[[#This Row],[id_detalle]],2)),id_rubro[[id]:[Rubro]],2,0)</f>
        <v>COMUNICACIONES Y SERVICIOS CONEXOS</v>
      </c>
      <c r="C8761" s="36" t="s">
        <v>1522</v>
      </c>
      <c r="D8761" s="45" t="str">
        <f>+Tabla3[[#This Row],[id_detalle]]&amp;" "&amp;VLOOKUP(Tabla3[[#This Row],[id_detalle]],rubro_detalle[[Código]:[Rubro Detalle]],2,0)</f>
        <v>08.00.191 Internet: Proveedores,Páginas Web (Creación, Gestión, Mantención) y Servicios</v>
      </c>
      <c r="E8761" s="33">
        <f t="shared" si="1531"/>
        <v>26</v>
      </c>
      <c r="F8761" s="47" t="str">
        <f t="shared" si="1532"/>
        <v>08.00.191-26</v>
      </c>
      <c r="G8761" s="37" t="s">
        <v>5565</v>
      </c>
      <c r="H8761" s="37">
        <v>616</v>
      </c>
    </row>
    <row r="8762" spans="1:8" x14ac:dyDescent="0.3">
      <c r="A8762" s="34" t="str">
        <f>+LEFT(Tabla3[[#This Row],[id_detalle]],2)</f>
        <v>08</v>
      </c>
      <c r="B8762" s="46" t="str">
        <f>VLOOKUP((LEFT(Tabla3[[#This Row],[id_detalle]],2)),id_rubro[[id]:[Rubro]],2,0)</f>
        <v>COMUNICACIONES Y SERVICIOS CONEXOS</v>
      </c>
      <c r="C8762" s="36" t="s">
        <v>1522</v>
      </c>
      <c r="D8762" s="45" t="str">
        <f>+Tabla3[[#This Row],[id_detalle]]&amp;" "&amp;VLOOKUP(Tabla3[[#This Row],[id_detalle]],rubro_detalle[[Código]:[Rubro Detalle]],2,0)</f>
        <v>08.00.191 Internet: Proveedores,Páginas Web (Creación, Gestión, Mantención) y Servicios</v>
      </c>
      <c r="E8762" s="33">
        <f t="shared" si="1531"/>
        <v>27</v>
      </c>
      <c r="F8762" s="47" t="str">
        <f t="shared" si="1532"/>
        <v>08.00.191-27</v>
      </c>
      <c r="G8762" s="37" t="s">
        <v>7224</v>
      </c>
      <c r="H8762" s="37">
        <v>630</v>
      </c>
    </row>
    <row r="8763" spans="1:8" x14ac:dyDescent="0.3">
      <c r="A8763" s="34" t="str">
        <f>+LEFT(Tabla3[[#This Row],[id_detalle]],2)</f>
        <v>08</v>
      </c>
      <c r="B8763" s="46" t="str">
        <f>VLOOKUP((LEFT(Tabla3[[#This Row],[id_detalle]],2)),id_rubro[[id]:[Rubro]],2,0)</f>
        <v>COMUNICACIONES Y SERVICIOS CONEXOS</v>
      </c>
      <c r="C8763" s="36" t="s">
        <v>1522</v>
      </c>
      <c r="D8763" s="45" t="str">
        <f>+Tabla3[[#This Row],[id_detalle]]&amp;" "&amp;VLOOKUP(Tabla3[[#This Row],[id_detalle]],rubro_detalle[[Código]:[Rubro Detalle]],2,0)</f>
        <v>08.00.191 Internet: Proveedores,Páginas Web (Creación, Gestión, Mantención) y Servicios</v>
      </c>
      <c r="E8763" s="33">
        <f t="shared" si="1531"/>
        <v>28</v>
      </c>
      <c r="F8763" s="47" t="str">
        <f t="shared" si="1532"/>
        <v>08.00.191-28</v>
      </c>
      <c r="G8763" s="37" t="s">
        <v>7225</v>
      </c>
      <c r="H8763" s="37">
        <v>636</v>
      </c>
    </row>
    <row r="8764" spans="1:8" x14ac:dyDescent="0.3">
      <c r="A8764" s="34" t="str">
        <f>+LEFT(Tabla3[[#This Row],[id_detalle]],2)</f>
        <v>08</v>
      </c>
      <c r="B8764" s="46" t="str">
        <f>VLOOKUP((LEFT(Tabla3[[#This Row],[id_detalle]],2)),id_rubro[[id]:[Rubro]],2,0)</f>
        <v>COMUNICACIONES Y SERVICIOS CONEXOS</v>
      </c>
      <c r="C8764" s="36" t="s">
        <v>1522</v>
      </c>
      <c r="D8764" s="45" t="str">
        <f>+Tabla3[[#This Row],[id_detalle]]&amp;" "&amp;VLOOKUP(Tabla3[[#This Row],[id_detalle]],rubro_detalle[[Código]:[Rubro Detalle]],2,0)</f>
        <v>08.00.191 Internet: Proveedores,Páginas Web (Creación, Gestión, Mantención) y Servicios</v>
      </c>
      <c r="E8764" s="33">
        <f t="shared" si="1531"/>
        <v>29</v>
      </c>
      <c r="F8764" s="47" t="str">
        <f t="shared" si="1532"/>
        <v>08.00.191-29</v>
      </c>
      <c r="G8764" s="37" t="s">
        <v>7226</v>
      </c>
      <c r="H8764" s="37">
        <v>641</v>
      </c>
    </row>
    <row r="8765" spans="1:8" x14ac:dyDescent="0.3">
      <c r="A8765" s="34" t="str">
        <f>+LEFT(Tabla3[[#This Row],[id_detalle]],2)</f>
        <v>08</v>
      </c>
      <c r="B8765" s="46" t="str">
        <f>VLOOKUP((LEFT(Tabla3[[#This Row],[id_detalle]],2)),id_rubro[[id]:[Rubro]],2,0)</f>
        <v>COMUNICACIONES Y SERVICIOS CONEXOS</v>
      </c>
      <c r="C8765" s="36" t="s">
        <v>1522</v>
      </c>
      <c r="D8765" s="45" t="str">
        <f>+Tabla3[[#This Row],[id_detalle]]&amp;" "&amp;VLOOKUP(Tabla3[[#This Row],[id_detalle]],rubro_detalle[[Código]:[Rubro Detalle]],2,0)</f>
        <v>08.00.191 Internet: Proveedores,Páginas Web (Creación, Gestión, Mantención) y Servicios</v>
      </c>
      <c r="E8765" s="33">
        <f t="shared" si="1531"/>
        <v>30</v>
      </c>
      <c r="F8765" s="47" t="str">
        <f t="shared" si="1532"/>
        <v>08.00.191-30</v>
      </c>
      <c r="G8765" s="37" t="s">
        <v>7227</v>
      </c>
      <c r="H8765" s="37">
        <v>641</v>
      </c>
    </row>
    <row r="8766" spans="1:8" x14ac:dyDescent="0.3">
      <c r="A8766" s="34" t="str">
        <f>+LEFT(Tabla3[[#This Row],[id_detalle]],2)</f>
        <v>08</v>
      </c>
      <c r="B8766" s="46" t="str">
        <f>VLOOKUP((LEFT(Tabla3[[#This Row],[id_detalle]],2)),id_rubro[[id]:[Rubro]],2,0)</f>
        <v>COMUNICACIONES Y SERVICIOS CONEXOS</v>
      </c>
      <c r="C8766" s="36" t="s">
        <v>1522</v>
      </c>
      <c r="D8766" s="45" t="str">
        <f>+Tabla3[[#This Row],[id_detalle]]&amp;" "&amp;VLOOKUP(Tabla3[[#This Row],[id_detalle]],rubro_detalle[[Código]:[Rubro Detalle]],2,0)</f>
        <v>08.00.191 Internet: Proveedores,Páginas Web (Creación, Gestión, Mantención) y Servicios</v>
      </c>
      <c r="E8766" s="33">
        <f t="shared" si="1531"/>
        <v>31</v>
      </c>
      <c r="F8766" s="47" t="str">
        <f t="shared" si="1532"/>
        <v>08.00.191-31</v>
      </c>
      <c r="G8766" s="37" t="s">
        <v>7228</v>
      </c>
      <c r="H8766" s="37">
        <v>662</v>
      </c>
    </row>
    <row r="8767" spans="1:8" x14ac:dyDescent="0.3">
      <c r="A8767" s="34" t="str">
        <f>+LEFT(Tabla3[[#This Row],[id_detalle]],2)</f>
        <v>08</v>
      </c>
      <c r="B8767" s="46" t="str">
        <f>VLOOKUP((LEFT(Tabla3[[#This Row],[id_detalle]],2)),id_rubro[[id]:[Rubro]],2,0)</f>
        <v>COMUNICACIONES Y SERVICIOS CONEXOS</v>
      </c>
      <c r="C8767" s="36" t="s">
        <v>1522</v>
      </c>
      <c r="D8767" s="45" t="str">
        <f>+Tabla3[[#This Row],[id_detalle]]&amp;" "&amp;VLOOKUP(Tabla3[[#This Row],[id_detalle]],rubro_detalle[[Código]:[Rubro Detalle]],2,0)</f>
        <v>08.00.191 Internet: Proveedores,Páginas Web (Creación, Gestión, Mantención) y Servicios</v>
      </c>
      <c r="E8767" s="33">
        <f t="shared" si="1531"/>
        <v>32</v>
      </c>
      <c r="F8767" s="47" t="str">
        <f t="shared" si="1532"/>
        <v>08.00.191-32</v>
      </c>
      <c r="G8767" s="37" t="s">
        <v>7229</v>
      </c>
      <c r="H8767" s="37">
        <v>675</v>
      </c>
    </row>
    <row r="8768" spans="1:8" x14ac:dyDescent="0.3">
      <c r="A8768" s="34" t="str">
        <f>+LEFT(Tabla3[[#This Row],[id_detalle]],2)</f>
        <v>08</v>
      </c>
      <c r="B8768" s="46" t="str">
        <f>VLOOKUP((LEFT(Tabla3[[#This Row],[id_detalle]],2)),id_rubro[[id]:[Rubro]],2,0)</f>
        <v>COMUNICACIONES Y SERVICIOS CONEXOS</v>
      </c>
      <c r="C8768" s="36" t="s">
        <v>1522</v>
      </c>
      <c r="D8768" s="45" t="str">
        <f>+Tabla3[[#This Row],[id_detalle]]&amp;" "&amp;VLOOKUP(Tabla3[[#This Row],[id_detalle]],rubro_detalle[[Código]:[Rubro Detalle]],2,0)</f>
        <v>08.00.191 Internet: Proveedores,Páginas Web (Creación, Gestión, Mantención) y Servicios</v>
      </c>
      <c r="E8768" s="33">
        <f t="shared" si="1531"/>
        <v>33</v>
      </c>
      <c r="F8768" s="47" t="str">
        <f t="shared" si="1532"/>
        <v>08.00.191-33</v>
      </c>
      <c r="G8768" s="37" t="s">
        <v>7230</v>
      </c>
      <c r="H8768" s="37">
        <v>688</v>
      </c>
    </row>
    <row r="8769" spans="1:8" x14ac:dyDescent="0.3">
      <c r="A8769" s="34" t="str">
        <f>+LEFT(Tabla3[[#This Row],[id_detalle]],2)</f>
        <v>08</v>
      </c>
      <c r="B8769" s="46" t="str">
        <f>VLOOKUP((LEFT(Tabla3[[#This Row],[id_detalle]],2)),id_rubro[[id]:[Rubro]],2,0)</f>
        <v>COMUNICACIONES Y SERVICIOS CONEXOS</v>
      </c>
      <c r="C8769" s="36" t="s">
        <v>1522</v>
      </c>
      <c r="D8769" s="45" t="str">
        <f>+Tabla3[[#This Row],[id_detalle]]&amp;" "&amp;VLOOKUP(Tabla3[[#This Row],[id_detalle]],rubro_detalle[[Código]:[Rubro Detalle]],2,0)</f>
        <v>08.00.191 Internet: Proveedores,Páginas Web (Creación, Gestión, Mantención) y Servicios</v>
      </c>
      <c r="E8769" s="33">
        <f t="shared" si="1531"/>
        <v>34</v>
      </c>
      <c r="F8769" s="47" t="str">
        <f t="shared" si="1532"/>
        <v>08.00.191-34</v>
      </c>
      <c r="G8769" s="37" t="s">
        <v>7231</v>
      </c>
      <c r="H8769" s="37">
        <v>731</v>
      </c>
    </row>
    <row r="8770" spans="1:8" x14ac:dyDescent="0.3">
      <c r="A8770" s="34" t="str">
        <f>+LEFT(Tabla3[[#This Row],[id_detalle]],2)</f>
        <v>08</v>
      </c>
      <c r="B8770" s="46" t="str">
        <f>VLOOKUP((LEFT(Tabla3[[#This Row],[id_detalle]],2)),id_rubro[[id]:[Rubro]],2,0)</f>
        <v>COMUNICACIONES Y SERVICIOS CONEXOS</v>
      </c>
      <c r="C8770" s="36" t="s">
        <v>1522</v>
      </c>
      <c r="D8770" s="45" t="str">
        <f>+Tabla3[[#This Row],[id_detalle]]&amp;" "&amp;VLOOKUP(Tabla3[[#This Row],[id_detalle]],rubro_detalle[[Código]:[Rubro Detalle]],2,0)</f>
        <v>08.00.191 Internet: Proveedores,Páginas Web (Creación, Gestión, Mantención) y Servicios</v>
      </c>
      <c r="E8770" s="33">
        <f t="shared" si="1531"/>
        <v>35</v>
      </c>
      <c r="F8770" s="47" t="str">
        <f t="shared" si="1532"/>
        <v>08.00.191-35</v>
      </c>
      <c r="G8770" s="37" t="s">
        <v>7189</v>
      </c>
      <c r="H8770" s="37">
        <v>735</v>
      </c>
    </row>
    <row r="8771" spans="1:8" x14ac:dyDescent="0.3">
      <c r="A8771" s="34" t="str">
        <f>+LEFT(Tabla3[[#This Row],[id_detalle]],2)</f>
        <v>08</v>
      </c>
      <c r="B8771" s="46" t="str">
        <f>VLOOKUP((LEFT(Tabla3[[#This Row],[id_detalle]],2)),id_rubro[[id]:[Rubro]],2,0)</f>
        <v>COMUNICACIONES Y SERVICIOS CONEXOS</v>
      </c>
      <c r="C8771" s="36" t="s">
        <v>1522</v>
      </c>
      <c r="D8771" s="45" t="str">
        <f>+Tabla3[[#This Row],[id_detalle]]&amp;" "&amp;VLOOKUP(Tabla3[[#This Row],[id_detalle]],rubro_detalle[[Código]:[Rubro Detalle]],2,0)</f>
        <v>08.00.191 Internet: Proveedores,Páginas Web (Creación, Gestión, Mantención) y Servicios</v>
      </c>
      <c r="E8771" s="33">
        <f t="shared" si="1531"/>
        <v>36</v>
      </c>
      <c r="F8771" s="47" t="str">
        <f t="shared" si="1532"/>
        <v>08.00.191-36</v>
      </c>
      <c r="G8771" s="37" t="s">
        <v>7232</v>
      </c>
      <c r="H8771" s="37">
        <v>736</v>
      </c>
    </row>
    <row r="8772" spans="1:8" x14ac:dyDescent="0.3">
      <c r="A8772" s="34" t="str">
        <f>+LEFT(Tabla3[[#This Row],[id_detalle]],2)</f>
        <v>08</v>
      </c>
      <c r="B8772" s="46" t="str">
        <f>VLOOKUP((LEFT(Tabla3[[#This Row],[id_detalle]],2)),id_rubro[[id]:[Rubro]],2,0)</f>
        <v>COMUNICACIONES Y SERVICIOS CONEXOS</v>
      </c>
      <c r="C8772" s="36" t="s">
        <v>1522</v>
      </c>
      <c r="D8772" s="45" t="str">
        <f>+Tabla3[[#This Row],[id_detalle]]&amp;" "&amp;VLOOKUP(Tabla3[[#This Row],[id_detalle]],rubro_detalle[[Código]:[Rubro Detalle]],2,0)</f>
        <v>08.00.191 Internet: Proveedores,Páginas Web (Creación, Gestión, Mantención) y Servicios</v>
      </c>
      <c r="E8772" s="33">
        <f t="shared" si="1531"/>
        <v>37</v>
      </c>
      <c r="F8772" s="47" t="str">
        <f t="shared" si="1532"/>
        <v>08.00.191-37</v>
      </c>
      <c r="G8772" s="37" t="s">
        <v>7233</v>
      </c>
      <c r="H8772" s="37">
        <v>738</v>
      </c>
    </row>
    <row r="8773" spans="1:8" x14ac:dyDescent="0.3">
      <c r="A8773" s="34" t="str">
        <f>+LEFT(Tabla3[[#This Row],[id_detalle]],2)</f>
        <v>08</v>
      </c>
      <c r="B8773" s="46" t="str">
        <f>VLOOKUP((LEFT(Tabla3[[#This Row],[id_detalle]],2)),id_rubro[[id]:[Rubro]],2,0)</f>
        <v>COMUNICACIONES Y SERVICIOS CONEXOS</v>
      </c>
      <c r="C8773" s="36" t="s">
        <v>1522</v>
      </c>
      <c r="D8773" s="45" t="str">
        <f>+Tabla3[[#This Row],[id_detalle]]&amp;" "&amp;VLOOKUP(Tabla3[[#This Row],[id_detalle]],rubro_detalle[[Código]:[Rubro Detalle]],2,0)</f>
        <v>08.00.191 Internet: Proveedores,Páginas Web (Creación, Gestión, Mantención) y Servicios</v>
      </c>
      <c r="E8773" s="33">
        <f t="shared" si="1531"/>
        <v>38</v>
      </c>
      <c r="F8773" s="47" t="str">
        <f t="shared" si="1532"/>
        <v>08.00.191-38</v>
      </c>
      <c r="G8773" s="37" t="s">
        <v>7234</v>
      </c>
      <c r="H8773" s="37">
        <v>741</v>
      </c>
    </row>
    <row r="8774" spans="1:8" x14ac:dyDescent="0.3">
      <c r="A8774" s="34" t="str">
        <f>+LEFT(Tabla3[[#This Row],[id_detalle]],2)</f>
        <v>08</v>
      </c>
      <c r="B8774" s="46" t="str">
        <f>VLOOKUP((LEFT(Tabla3[[#This Row],[id_detalle]],2)),id_rubro[[id]:[Rubro]],2,0)</f>
        <v>COMUNICACIONES Y SERVICIOS CONEXOS</v>
      </c>
      <c r="C8774" s="36" t="s">
        <v>1522</v>
      </c>
      <c r="D8774" s="45" t="str">
        <f>+Tabla3[[#This Row],[id_detalle]]&amp;" "&amp;VLOOKUP(Tabla3[[#This Row],[id_detalle]],rubro_detalle[[Código]:[Rubro Detalle]],2,0)</f>
        <v>08.00.191 Internet: Proveedores,Páginas Web (Creación, Gestión, Mantención) y Servicios</v>
      </c>
      <c r="E8774" s="33">
        <f t="shared" si="1531"/>
        <v>39</v>
      </c>
      <c r="F8774" s="47" t="str">
        <f t="shared" si="1532"/>
        <v>08.00.191-39</v>
      </c>
      <c r="G8774" s="37" t="s">
        <v>5572</v>
      </c>
      <c r="H8774" s="37">
        <v>759</v>
      </c>
    </row>
    <row r="8775" spans="1:8" x14ac:dyDescent="0.3">
      <c r="A8775" s="34" t="str">
        <f>+LEFT(Tabla3[[#This Row],[id_detalle]],2)</f>
        <v>08</v>
      </c>
      <c r="B8775" s="46" t="str">
        <f>VLOOKUP((LEFT(Tabla3[[#This Row],[id_detalle]],2)),id_rubro[[id]:[Rubro]],2,0)</f>
        <v>COMUNICACIONES Y SERVICIOS CONEXOS</v>
      </c>
      <c r="C8775" s="36" t="s">
        <v>1522</v>
      </c>
      <c r="D8775" s="45" t="str">
        <f>+Tabla3[[#This Row],[id_detalle]]&amp;" "&amp;VLOOKUP(Tabla3[[#This Row],[id_detalle]],rubro_detalle[[Código]:[Rubro Detalle]],2,0)</f>
        <v>08.00.191 Internet: Proveedores,Páginas Web (Creación, Gestión, Mantención) y Servicios</v>
      </c>
      <c r="E8775" s="33">
        <f t="shared" si="1531"/>
        <v>40</v>
      </c>
      <c r="F8775" s="47" t="str">
        <f t="shared" si="1532"/>
        <v>08.00.191-40</v>
      </c>
      <c r="G8775" s="38" t="s">
        <v>5490</v>
      </c>
      <c r="H8775" s="38">
        <v>785</v>
      </c>
    </row>
    <row r="8776" spans="1:8" x14ac:dyDescent="0.3">
      <c r="A8776" s="34" t="str">
        <f>+LEFT(Tabla3[[#This Row],[id_detalle]],2)</f>
        <v>08</v>
      </c>
      <c r="B8776" s="46" t="str">
        <f>VLOOKUP((LEFT(Tabla3[[#This Row],[id_detalle]],2)),id_rubro[[id]:[Rubro]],2,0)</f>
        <v>COMUNICACIONES Y SERVICIOS CONEXOS</v>
      </c>
      <c r="C8776" s="36" t="s">
        <v>1522</v>
      </c>
      <c r="D8776" s="45" t="str">
        <f>+Tabla3[[#This Row],[id_detalle]]&amp;" "&amp;VLOOKUP(Tabla3[[#This Row],[id_detalle]],rubro_detalle[[Código]:[Rubro Detalle]],2,0)</f>
        <v>08.00.191 Internet: Proveedores,Páginas Web (Creación, Gestión, Mantención) y Servicios</v>
      </c>
      <c r="E8776" s="33">
        <f t="shared" ref="E8776:E8789" si="1533">+IF(D8776=D8775,E8775+1,1)</f>
        <v>41</v>
      </c>
      <c r="F8776" s="47" t="str">
        <f t="shared" ref="F8776:F8789" si="1534">+LEFT(D8776,9)&amp;"-"&amp;E8776</f>
        <v>08.00.191-41</v>
      </c>
      <c r="G8776" s="38" t="s">
        <v>5526</v>
      </c>
      <c r="H8776" s="38">
        <v>794</v>
      </c>
    </row>
    <row r="8777" spans="1:8" x14ac:dyDescent="0.3">
      <c r="A8777" s="34" t="str">
        <f>+LEFT(Tabla3[[#This Row],[id_detalle]],2)</f>
        <v>08</v>
      </c>
      <c r="B8777" s="46" t="str">
        <f>VLOOKUP((LEFT(Tabla3[[#This Row],[id_detalle]],2)),id_rubro[[id]:[Rubro]],2,0)</f>
        <v>COMUNICACIONES Y SERVICIOS CONEXOS</v>
      </c>
      <c r="C8777" s="36" t="s">
        <v>1522</v>
      </c>
      <c r="D8777" s="45" t="str">
        <f>+Tabla3[[#This Row],[id_detalle]]&amp;" "&amp;VLOOKUP(Tabla3[[#This Row],[id_detalle]],rubro_detalle[[Código]:[Rubro Detalle]],2,0)</f>
        <v>08.00.191 Internet: Proveedores,Páginas Web (Creación, Gestión, Mantención) y Servicios</v>
      </c>
      <c r="E8777" s="33">
        <f t="shared" si="1533"/>
        <v>42</v>
      </c>
      <c r="F8777" s="47" t="str">
        <f t="shared" si="1534"/>
        <v>08.00.191-42</v>
      </c>
      <c r="G8777" s="37" t="s">
        <v>5495</v>
      </c>
      <c r="H8777" s="37">
        <v>805</v>
      </c>
    </row>
    <row r="8778" spans="1:8" x14ac:dyDescent="0.3">
      <c r="A8778" s="34" t="str">
        <f>+LEFT(Tabla3[[#This Row],[id_detalle]],2)</f>
        <v>08</v>
      </c>
      <c r="B8778" s="46" t="str">
        <f>VLOOKUP((LEFT(Tabla3[[#This Row],[id_detalle]],2)),id_rubro[[id]:[Rubro]],2,0)</f>
        <v>COMUNICACIONES Y SERVICIOS CONEXOS</v>
      </c>
      <c r="C8778" s="36" t="s">
        <v>1522</v>
      </c>
      <c r="D8778" s="45" t="str">
        <f>+Tabla3[[#This Row],[id_detalle]]&amp;" "&amp;VLOOKUP(Tabla3[[#This Row],[id_detalle]],rubro_detalle[[Código]:[Rubro Detalle]],2,0)</f>
        <v>08.00.191 Internet: Proveedores,Páginas Web (Creación, Gestión, Mantención) y Servicios</v>
      </c>
      <c r="E8778" s="33">
        <f t="shared" si="1533"/>
        <v>43</v>
      </c>
      <c r="F8778" s="47" t="str">
        <f t="shared" si="1534"/>
        <v>08.00.191-43</v>
      </c>
      <c r="G8778" s="37" t="s">
        <v>7235</v>
      </c>
      <c r="H8778" s="37">
        <v>830</v>
      </c>
    </row>
    <row r="8779" spans="1:8" x14ac:dyDescent="0.3">
      <c r="A8779" s="34" t="str">
        <f>+LEFT(Tabla3[[#This Row],[id_detalle]],2)</f>
        <v>08</v>
      </c>
      <c r="B8779" s="46" t="str">
        <f>VLOOKUP((LEFT(Tabla3[[#This Row],[id_detalle]],2)),id_rubro[[id]:[Rubro]],2,0)</f>
        <v>COMUNICACIONES Y SERVICIOS CONEXOS</v>
      </c>
      <c r="C8779" s="36" t="s">
        <v>1522</v>
      </c>
      <c r="D8779" s="45" t="str">
        <f>+Tabla3[[#This Row],[id_detalle]]&amp;" "&amp;VLOOKUP(Tabla3[[#This Row],[id_detalle]],rubro_detalle[[Código]:[Rubro Detalle]],2,0)</f>
        <v>08.00.191 Internet: Proveedores,Páginas Web (Creación, Gestión, Mantención) y Servicios</v>
      </c>
      <c r="E8779" s="33">
        <f t="shared" si="1533"/>
        <v>44</v>
      </c>
      <c r="F8779" s="47" t="str">
        <f t="shared" si="1534"/>
        <v>08.00.191-44</v>
      </c>
      <c r="G8779" s="37" t="s">
        <v>7236</v>
      </c>
      <c r="H8779" s="37">
        <v>831</v>
      </c>
    </row>
    <row r="8780" spans="1:8" x14ac:dyDescent="0.3">
      <c r="A8780" s="34" t="str">
        <f>+LEFT(Tabla3[[#This Row],[id_detalle]],2)</f>
        <v>08</v>
      </c>
      <c r="B8780" s="46" t="str">
        <f>VLOOKUP((LEFT(Tabla3[[#This Row],[id_detalle]],2)),id_rubro[[id]:[Rubro]],2,0)</f>
        <v>COMUNICACIONES Y SERVICIOS CONEXOS</v>
      </c>
      <c r="C8780" s="36" t="s">
        <v>1522</v>
      </c>
      <c r="D8780" s="45" t="str">
        <f>+Tabla3[[#This Row],[id_detalle]]&amp;" "&amp;VLOOKUP(Tabla3[[#This Row],[id_detalle]],rubro_detalle[[Código]:[Rubro Detalle]],2,0)</f>
        <v>08.00.191 Internet: Proveedores,Páginas Web (Creación, Gestión, Mantención) y Servicios</v>
      </c>
      <c r="E8780" s="33">
        <f t="shared" si="1533"/>
        <v>45</v>
      </c>
      <c r="F8780" s="47" t="str">
        <f t="shared" si="1534"/>
        <v>08.00.191-45</v>
      </c>
      <c r="G8780" s="37" t="s">
        <v>7199</v>
      </c>
      <c r="H8780" s="37">
        <v>845</v>
      </c>
    </row>
    <row r="8781" spans="1:8" x14ac:dyDescent="0.3">
      <c r="A8781" s="34" t="str">
        <f>+LEFT(Tabla3[[#This Row],[id_detalle]],2)</f>
        <v>08</v>
      </c>
      <c r="B8781" s="46" t="str">
        <f>VLOOKUP((LEFT(Tabla3[[#This Row],[id_detalle]],2)),id_rubro[[id]:[Rubro]],2,0)</f>
        <v>COMUNICACIONES Y SERVICIOS CONEXOS</v>
      </c>
      <c r="C8781" s="36" t="s">
        <v>1522</v>
      </c>
      <c r="D8781" s="45" t="str">
        <f>+Tabla3[[#This Row],[id_detalle]]&amp;" "&amp;VLOOKUP(Tabla3[[#This Row],[id_detalle]],rubro_detalle[[Código]:[Rubro Detalle]],2,0)</f>
        <v>08.00.191 Internet: Proveedores,Páginas Web (Creación, Gestión, Mantención) y Servicios</v>
      </c>
      <c r="E8781" s="33">
        <f t="shared" si="1533"/>
        <v>46</v>
      </c>
      <c r="F8781" s="47" t="str">
        <f t="shared" si="1534"/>
        <v>08.00.191-46</v>
      </c>
      <c r="G8781" s="37" t="s">
        <v>7237</v>
      </c>
      <c r="H8781" s="37">
        <v>851</v>
      </c>
    </row>
    <row r="8782" spans="1:8" x14ac:dyDescent="0.3">
      <c r="A8782" s="34" t="str">
        <f>+LEFT(Tabla3[[#This Row],[id_detalle]],2)</f>
        <v>08</v>
      </c>
      <c r="B8782" s="46" t="str">
        <f>VLOOKUP((LEFT(Tabla3[[#This Row],[id_detalle]],2)),id_rubro[[id]:[Rubro]],2,0)</f>
        <v>COMUNICACIONES Y SERVICIOS CONEXOS</v>
      </c>
      <c r="C8782" s="36" t="s">
        <v>1524</v>
      </c>
      <c r="D8782" s="45" t="str">
        <f>+Tabla3[[#This Row],[id_detalle]]&amp;" "&amp;VLOOKUP(Tabla3[[#This Row],[id_detalle]],rubro_detalle[[Código]:[Rubro Detalle]],2,0)</f>
        <v>08.00.201 Mailing</v>
      </c>
      <c r="E8782" s="33">
        <f t="shared" si="1533"/>
        <v>1</v>
      </c>
      <c r="F8782" s="47" t="str">
        <f t="shared" si="1534"/>
        <v>08.00.201-1</v>
      </c>
      <c r="G8782" s="37" t="s">
        <v>7238</v>
      </c>
      <c r="H8782" s="37">
        <v>485</v>
      </c>
    </row>
    <row r="8783" spans="1:8" x14ac:dyDescent="0.3">
      <c r="A8783" s="34" t="str">
        <f>+LEFT(Tabla3[[#This Row],[id_detalle]],2)</f>
        <v>08</v>
      </c>
      <c r="B8783" s="46" t="str">
        <f>VLOOKUP((LEFT(Tabla3[[#This Row],[id_detalle]],2)),id_rubro[[id]:[Rubro]],2,0)</f>
        <v>COMUNICACIONES Y SERVICIOS CONEXOS</v>
      </c>
      <c r="C8783" s="36" t="s">
        <v>1524</v>
      </c>
      <c r="D8783" s="45" t="str">
        <f>+Tabla3[[#This Row],[id_detalle]]&amp;" "&amp;VLOOKUP(Tabla3[[#This Row],[id_detalle]],rubro_detalle[[Código]:[Rubro Detalle]],2,0)</f>
        <v>08.00.201 Mailing</v>
      </c>
      <c r="E8783" s="33">
        <f t="shared" si="1533"/>
        <v>2</v>
      </c>
      <c r="F8783" s="47" t="str">
        <f t="shared" si="1534"/>
        <v>08.00.201-2</v>
      </c>
      <c r="G8783" s="37" t="s">
        <v>5442</v>
      </c>
      <c r="H8783" s="37">
        <v>507</v>
      </c>
    </row>
    <row r="8784" spans="1:8" x14ac:dyDescent="0.3">
      <c r="A8784" s="34" t="str">
        <f>+LEFT(Tabla3[[#This Row],[id_detalle]],2)</f>
        <v>08</v>
      </c>
      <c r="B8784" s="46" t="str">
        <f>VLOOKUP((LEFT(Tabla3[[#This Row],[id_detalle]],2)),id_rubro[[id]:[Rubro]],2,0)</f>
        <v>COMUNICACIONES Y SERVICIOS CONEXOS</v>
      </c>
      <c r="C8784" s="36" t="s">
        <v>1524</v>
      </c>
      <c r="D8784" s="45" t="str">
        <f>+Tabla3[[#This Row],[id_detalle]]&amp;" "&amp;VLOOKUP(Tabla3[[#This Row],[id_detalle]],rubro_detalle[[Código]:[Rubro Detalle]],2,0)</f>
        <v>08.00.201 Mailing</v>
      </c>
      <c r="E8784" s="33">
        <f t="shared" si="1533"/>
        <v>3</v>
      </c>
      <c r="F8784" s="47" t="str">
        <f t="shared" si="1534"/>
        <v>08.00.201-3</v>
      </c>
      <c r="G8784" s="37" t="s">
        <v>4108</v>
      </c>
      <c r="H8784" s="37">
        <v>560</v>
      </c>
    </row>
    <row r="8785" spans="1:8" x14ac:dyDescent="0.3">
      <c r="A8785" s="34" t="str">
        <f>+LEFT(Tabla3[[#This Row],[id_detalle]],2)</f>
        <v>08</v>
      </c>
      <c r="B8785" s="46" t="str">
        <f>VLOOKUP((LEFT(Tabla3[[#This Row],[id_detalle]],2)),id_rubro[[id]:[Rubro]],2,0)</f>
        <v>COMUNICACIONES Y SERVICIOS CONEXOS</v>
      </c>
      <c r="C8785" s="36" t="s">
        <v>1524</v>
      </c>
      <c r="D8785" s="45" t="str">
        <f>+Tabla3[[#This Row],[id_detalle]]&amp;" "&amp;VLOOKUP(Tabla3[[#This Row],[id_detalle]],rubro_detalle[[Código]:[Rubro Detalle]],2,0)</f>
        <v>08.00.201 Mailing</v>
      </c>
      <c r="E8785" s="33">
        <f t="shared" si="1533"/>
        <v>4</v>
      </c>
      <c r="F8785" s="47" t="str">
        <f t="shared" si="1534"/>
        <v>08.00.201-4</v>
      </c>
      <c r="G8785" s="37" t="s">
        <v>7222</v>
      </c>
      <c r="H8785" s="37">
        <v>578</v>
      </c>
    </row>
    <row r="8786" spans="1:8" x14ac:dyDescent="0.3">
      <c r="A8786" s="34" t="str">
        <f>+LEFT(Tabla3[[#This Row],[id_detalle]],2)</f>
        <v>08</v>
      </c>
      <c r="B8786" s="46" t="str">
        <f>VLOOKUP((LEFT(Tabla3[[#This Row],[id_detalle]],2)),id_rubro[[id]:[Rubro]],2,0)</f>
        <v>COMUNICACIONES Y SERVICIOS CONEXOS</v>
      </c>
      <c r="C8786" s="36" t="s">
        <v>1528</v>
      </c>
      <c r="D8786" s="45" t="str">
        <f>+Tabla3[[#This Row],[id_detalle]]&amp;" "&amp;VLOOKUP(Tabla3[[#This Row],[id_detalle]],rubro_detalle[[Código]:[Rubro Detalle]],2,0)</f>
        <v>08.00.235 Sitios y Portales</v>
      </c>
      <c r="E8786" s="33">
        <f t="shared" si="1533"/>
        <v>1</v>
      </c>
      <c r="F8786" s="47" t="str">
        <f t="shared" si="1534"/>
        <v>08.00.235-1</v>
      </c>
      <c r="G8786" s="37" t="s">
        <v>7186</v>
      </c>
      <c r="H8786" s="37">
        <v>216</v>
      </c>
    </row>
    <row r="8787" spans="1:8" x14ac:dyDescent="0.3">
      <c r="A8787" s="34" t="str">
        <f>+LEFT(Tabla3[[#This Row],[id_detalle]],2)</f>
        <v>08</v>
      </c>
      <c r="B8787" s="46" t="str">
        <f>VLOOKUP((LEFT(Tabla3[[#This Row],[id_detalle]],2)),id_rubro[[id]:[Rubro]],2,0)</f>
        <v>COMUNICACIONES Y SERVICIOS CONEXOS</v>
      </c>
      <c r="C8787" s="36" t="s">
        <v>1528</v>
      </c>
      <c r="D8787" s="45" t="str">
        <f>+Tabla3[[#This Row],[id_detalle]]&amp;" "&amp;VLOOKUP(Tabla3[[#This Row],[id_detalle]],rubro_detalle[[Código]:[Rubro Detalle]],2,0)</f>
        <v>08.00.235 Sitios y Portales</v>
      </c>
      <c r="E8787" s="33">
        <f t="shared" si="1533"/>
        <v>2</v>
      </c>
      <c r="F8787" s="47" t="str">
        <f t="shared" si="1534"/>
        <v>08.00.235-2</v>
      </c>
      <c r="G8787" s="37" t="s">
        <v>5444</v>
      </c>
      <c r="H8787" s="37">
        <v>519</v>
      </c>
    </row>
    <row r="8788" spans="1:8" x14ac:dyDescent="0.3">
      <c r="A8788" s="34" t="str">
        <f>+LEFT(Tabla3[[#This Row],[id_detalle]],2)</f>
        <v>08</v>
      </c>
      <c r="B8788" s="46" t="str">
        <f>VLOOKUP((LEFT(Tabla3[[#This Row],[id_detalle]],2)),id_rubro[[id]:[Rubro]],2,0)</f>
        <v>COMUNICACIONES Y SERVICIOS CONEXOS</v>
      </c>
      <c r="C8788" s="36" t="s">
        <v>1528</v>
      </c>
      <c r="D8788" s="45" t="str">
        <f>+Tabla3[[#This Row],[id_detalle]]&amp;" "&amp;VLOOKUP(Tabla3[[#This Row],[id_detalle]],rubro_detalle[[Código]:[Rubro Detalle]],2,0)</f>
        <v>08.00.235 Sitios y Portales</v>
      </c>
      <c r="E8788" s="33">
        <f t="shared" si="1533"/>
        <v>3</v>
      </c>
      <c r="F8788" s="47" t="str">
        <f t="shared" si="1534"/>
        <v>08.00.235-3</v>
      </c>
      <c r="G8788" s="37" t="s">
        <v>7230</v>
      </c>
      <c r="H8788" s="37">
        <v>688</v>
      </c>
    </row>
    <row r="8789" spans="1:8" x14ac:dyDescent="0.3">
      <c r="A8789" s="34" t="str">
        <f>+LEFT(Tabla3[[#This Row],[id_detalle]],2)</f>
        <v>08</v>
      </c>
      <c r="B8789" s="46" t="str">
        <f>VLOOKUP((LEFT(Tabla3[[#This Row],[id_detalle]],2)),id_rubro[[id]:[Rubro]],2,0)</f>
        <v>COMUNICACIONES Y SERVICIOS CONEXOS</v>
      </c>
      <c r="C8789" s="36" t="s">
        <v>1528</v>
      </c>
      <c r="D8789" s="45" t="str">
        <f>+Tabla3[[#This Row],[id_detalle]]&amp;" "&amp;VLOOKUP(Tabla3[[#This Row],[id_detalle]],rubro_detalle[[Código]:[Rubro Detalle]],2,0)</f>
        <v>08.00.235 Sitios y Portales</v>
      </c>
      <c r="E8789" s="33">
        <f t="shared" si="1533"/>
        <v>4</v>
      </c>
      <c r="F8789" s="47" t="str">
        <f t="shared" si="1534"/>
        <v>08.00.235-4</v>
      </c>
      <c r="G8789" s="37" t="s">
        <v>7189</v>
      </c>
      <c r="H8789" s="37">
        <v>735</v>
      </c>
    </row>
    <row r="8790" spans="1:8" x14ac:dyDescent="0.3">
      <c r="A8790" s="34" t="str">
        <f>+LEFT(Tabla3[[#This Row],[id_detalle]],2)</f>
        <v>08</v>
      </c>
      <c r="B8790" s="46" t="str">
        <f>VLOOKUP((LEFT(Tabla3[[#This Row],[id_detalle]],2)),id_rubro[[id]:[Rubro]],2,0)</f>
        <v>COMUNICACIONES Y SERVICIOS CONEXOS</v>
      </c>
      <c r="C8790" s="36" t="s">
        <v>1530</v>
      </c>
      <c r="D8790" s="45" t="str">
        <f>+Tabla3[[#This Row],[id_detalle]]&amp;" "&amp;VLOOKUP(Tabla3[[#This Row],[id_detalle]],rubro_detalle[[Código]:[Rubro Detalle]],2,0)</f>
        <v>08.00.241 Telecomunicaciones y Radiocomunicaciones</v>
      </c>
      <c r="E8790" s="33">
        <f>+IF(D8790=D8789,E8789+1,1)</f>
        <v>1</v>
      </c>
      <c r="F8790" s="47" t="str">
        <f>+LEFT(D8790,9)&amp;"-"&amp;E8790</f>
        <v>08.00.241-1</v>
      </c>
      <c r="G8790" s="37" t="s">
        <v>5256</v>
      </c>
      <c r="H8790" s="37">
        <v>158</v>
      </c>
    </row>
    <row r="8791" spans="1:8" x14ac:dyDescent="0.3">
      <c r="A8791" s="34" t="str">
        <f>+LEFT(Tabla3[[#This Row],[id_detalle]],2)</f>
        <v>08</v>
      </c>
      <c r="B8791" s="46" t="str">
        <f>VLOOKUP((LEFT(Tabla3[[#This Row],[id_detalle]],2)),id_rubro[[id]:[Rubro]],2,0)</f>
        <v>COMUNICACIONES Y SERVICIOS CONEXOS</v>
      </c>
      <c r="C8791" s="36" t="s">
        <v>1530</v>
      </c>
      <c r="D8791" s="45" t="str">
        <f>+Tabla3[[#This Row],[id_detalle]]&amp;" "&amp;VLOOKUP(Tabla3[[#This Row],[id_detalle]],rubro_detalle[[Código]:[Rubro Detalle]],2,0)</f>
        <v>08.00.241 Telecomunicaciones y Radiocomunicaciones</v>
      </c>
      <c r="E8791" s="33">
        <f>+IF(D8791=D8790,E8790+1,1)</f>
        <v>2</v>
      </c>
      <c r="F8791" s="47" t="str">
        <f>+LEFT(D8791,9)&amp;"-"&amp;E8791</f>
        <v>08.00.241-2</v>
      </c>
      <c r="G8791" s="37" t="s">
        <v>7185</v>
      </c>
      <c r="H8791" s="37">
        <v>164</v>
      </c>
    </row>
    <row r="8792" spans="1:8" x14ac:dyDescent="0.3">
      <c r="A8792" s="34" t="str">
        <f>+LEFT(Tabla3[[#This Row],[id_detalle]],2)</f>
        <v>08</v>
      </c>
      <c r="B8792" s="46" t="str">
        <f>VLOOKUP((LEFT(Tabla3[[#This Row],[id_detalle]],2)),id_rubro[[id]:[Rubro]],2,0)</f>
        <v>COMUNICACIONES Y SERVICIOS CONEXOS</v>
      </c>
      <c r="C8792" s="36" t="s">
        <v>1530</v>
      </c>
      <c r="D8792" s="45" t="str">
        <f>+Tabla3[[#This Row],[id_detalle]]&amp;" "&amp;VLOOKUP(Tabla3[[#This Row],[id_detalle]],rubro_detalle[[Código]:[Rubro Detalle]],2,0)</f>
        <v>08.00.241 Telecomunicaciones y Radiocomunicaciones</v>
      </c>
      <c r="E8792" s="33">
        <f>+IF(D8792=D8791,E8791+1,1)</f>
        <v>3</v>
      </c>
      <c r="F8792" s="47" t="str">
        <f>+LEFT(D8792,9)&amp;"-"&amp;E8792</f>
        <v>08.00.241-3</v>
      </c>
      <c r="G8792" s="37" t="s">
        <v>7239</v>
      </c>
      <c r="H8792" s="37">
        <v>246</v>
      </c>
    </row>
    <row r="8793" spans="1:8" x14ac:dyDescent="0.3">
      <c r="A8793" s="34" t="str">
        <f>+LEFT(Tabla3[[#This Row],[id_detalle]],2)</f>
        <v>08</v>
      </c>
      <c r="B8793" s="46" t="str">
        <f>VLOOKUP((LEFT(Tabla3[[#This Row],[id_detalle]],2)),id_rubro[[id]:[Rubro]],2,0)</f>
        <v>COMUNICACIONES Y SERVICIOS CONEXOS</v>
      </c>
      <c r="C8793" s="36" t="s">
        <v>1530</v>
      </c>
      <c r="D8793" s="45" t="str">
        <f>+Tabla3[[#This Row],[id_detalle]]&amp;" "&amp;VLOOKUP(Tabla3[[#This Row],[id_detalle]],rubro_detalle[[Código]:[Rubro Detalle]],2,0)</f>
        <v>08.00.241 Telecomunicaciones y Radiocomunicaciones</v>
      </c>
      <c r="E8793" s="33">
        <f t="shared" ref="E8793:E8795" si="1535">+IF(D8793=D8792,E8792+1,1)</f>
        <v>4</v>
      </c>
      <c r="F8793" s="47" t="str">
        <f t="shared" ref="F8793:F8795" si="1536">+LEFT(D8793,9)&amp;"-"&amp;E8793</f>
        <v>08.00.241-4</v>
      </c>
      <c r="G8793" s="37" t="s">
        <v>5535</v>
      </c>
      <c r="H8793" s="37">
        <v>247</v>
      </c>
    </row>
    <row r="8794" spans="1:8" x14ac:dyDescent="0.3">
      <c r="A8794" s="34" t="str">
        <f>+LEFT(Tabla3[[#This Row],[id_detalle]],2)</f>
        <v>08</v>
      </c>
      <c r="B8794" s="46" t="str">
        <f>VLOOKUP((LEFT(Tabla3[[#This Row],[id_detalle]],2)),id_rubro[[id]:[Rubro]],2,0)</f>
        <v>COMUNICACIONES Y SERVICIOS CONEXOS</v>
      </c>
      <c r="C8794" s="36" t="s">
        <v>1530</v>
      </c>
      <c r="D8794" s="45" t="str">
        <f>+Tabla3[[#This Row],[id_detalle]]&amp;" "&amp;VLOOKUP(Tabla3[[#This Row],[id_detalle]],rubro_detalle[[Código]:[Rubro Detalle]],2,0)</f>
        <v>08.00.241 Telecomunicaciones y Radiocomunicaciones</v>
      </c>
      <c r="E8794" s="33">
        <f t="shared" si="1535"/>
        <v>5</v>
      </c>
      <c r="F8794" s="47" t="str">
        <f t="shared" si="1536"/>
        <v>08.00.241-5</v>
      </c>
      <c r="G8794" s="37" t="s">
        <v>7240</v>
      </c>
      <c r="H8794" s="37">
        <v>258</v>
      </c>
    </row>
    <row r="8795" spans="1:8" x14ac:dyDescent="0.3">
      <c r="A8795" s="34" t="str">
        <f>+LEFT(Tabla3[[#This Row],[id_detalle]],2)</f>
        <v>08</v>
      </c>
      <c r="B8795" s="46" t="str">
        <f>VLOOKUP((LEFT(Tabla3[[#This Row],[id_detalle]],2)),id_rubro[[id]:[Rubro]],2,0)</f>
        <v>COMUNICACIONES Y SERVICIOS CONEXOS</v>
      </c>
      <c r="C8795" s="36" t="s">
        <v>1530</v>
      </c>
      <c r="D8795" s="45" t="str">
        <f>+Tabla3[[#This Row],[id_detalle]]&amp;" "&amp;VLOOKUP(Tabla3[[#This Row],[id_detalle]],rubro_detalle[[Código]:[Rubro Detalle]],2,0)</f>
        <v>08.00.241 Telecomunicaciones y Radiocomunicaciones</v>
      </c>
      <c r="E8795" s="33">
        <f t="shared" si="1535"/>
        <v>6</v>
      </c>
      <c r="F8795" s="47" t="str">
        <f t="shared" si="1536"/>
        <v>08.00.241-6</v>
      </c>
      <c r="G8795" s="37" t="s">
        <v>7241</v>
      </c>
      <c r="H8795" s="37">
        <v>279</v>
      </c>
    </row>
    <row r="8796" spans="1:8" x14ac:dyDescent="0.3">
      <c r="A8796" s="34" t="str">
        <f>+LEFT(Tabla3[[#This Row],[id_detalle]],2)</f>
        <v>08</v>
      </c>
      <c r="B8796" s="46" t="str">
        <f>VLOOKUP((LEFT(Tabla3[[#This Row],[id_detalle]],2)),id_rubro[[id]:[Rubro]],2,0)</f>
        <v>COMUNICACIONES Y SERVICIOS CONEXOS</v>
      </c>
      <c r="C8796" s="36" t="s">
        <v>1530</v>
      </c>
      <c r="D8796" s="45" t="str">
        <f>+Tabla3[[#This Row],[id_detalle]]&amp;" "&amp;VLOOKUP(Tabla3[[#This Row],[id_detalle]],rubro_detalle[[Código]:[Rubro Detalle]],2,0)</f>
        <v>08.00.241 Telecomunicaciones y Radiocomunicaciones</v>
      </c>
      <c r="E8796" s="33">
        <f t="shared" ref="E8796:E8801" si="1537">+IF(D8796=D8795,E8795+1,1)</f>
        <v>7</v>
      </c>
      <c r="F8796" s="47" t="str">
        <f t="shared" ref="F8796:F8801" si="1538">+LEFT(D8796,9)&amp;"-"&amp;E8796</f>
        <v>08.00.241-7</v>
      </c>
      <c r="G8796" s="37" t="s">
        <v>7212</v>
      </c>
      <c r="H8796" s="37">
        <v>285</v>
      </c>
    </row>
    <row r="8797" spans="1:8" x14ac:dyDescent="0.3">
      <c r="A8797" s="34" t="str">
        <f>+LEFT(Tabla3[[#This Row],[id_detalle]],2)</f>
        <v>08</v>
      </c>
      <c r="B8797" s="46" t="str">
        <f>VLOOKUP((LEFT(Tabla3[[#This Row],[id_detalle]],2)),id_rubro[[id]:[Rubro]],2,0)</f>
        <v>COMUNICACIONES Y SERVICIOS CONEXOS</v>
      </c>
      <c r="C8797" s="36" t="s">
        <v>1530</v>
      </c>
      <c r="D8797" s="45" t="str">
        <f>+Tabla3[[#This Row],[id_detalle]]&amp;" "&amp;VLOOKUP(Tabla3[[#This Row],[id_detalle]],rubro_detalle[[Código]:[Rubro Detalle]],2,0)</f>
        <v>08.00.241 Telecomunicaciones y Radiocomunicaciones</v>
      </c>
      <c r="E8797" s="33">
        <f t="shared" si="1537"/>
        <v>8</v>
      </c>
      <c r="F8797" s="47" t="str">
        <f t="shared" si="1538"/>
        <v>08.00.241-8</v>
      </c>
      <c r="G8797" s="37" t="s">
        <v>7242</v>
      </c>
      <c r="H8797" s="37">
        <v>291</v>
      </c>
    </row>
    <row r="8798" spans="1:8" x14ac:dyDescent="0.3">
      <c r="A8798" s="34" t="str">
        <f>+LEFT(Tabla3[[#This Row],[id_detalle]],2)</f>
        <v>08</v>
      </c>
      <c r="B8798" s="46" t="str">
        <f>VLOOKUP((LEFT(Tabla3[[#This Row],[id_detalle]],2)),id_rubro[[id]:[Rubro]],2,0)</f>
        <v>COMUNICACIONES Y SERVICIOS CONEXOS</v>
      </c>
      <c r="C8798" s="36" t="s">
        <v>1530</v>
      </c>
      <c r="D8798" s="45" t="str">
        <f>+Tabla3[[#This Row],[id_detalle]]&amp;" "&amp;VLOOKUP(Tabla3[[#This Row],[id_detalle]],rubro_detalle[[Código]:[Rubro Detalle]],2,0)</f>
        <v>08.00.241 Telecomunicaciones y Radiocomunicaciones</v>
      </c>
      <c r="E8798" s="33">
        <f t="shared" si="1537"/>
        <v>9</v>
      </c>
      <c r="F8798" s="47" t="str">
        <f t="shared" si="1538"/>
        <v>08.00.241-9</v>
      </c>
      <c r="G8798" s="37" t="s">
        <v>7243</v>
      </c>
      <c r="H8798" s="37">
        <v>291</v>
      </c>
    </row>
    <row r="8799" spans="1:8" x14ac:dyDescent="0.3">
      <c r="A8799" s="34" t="str">
        <f>+LEFT(Tabla3[[#This Row],[id_detalle]],2)</f>
        <v>08</v>
      </c>
      <c r="B8799" s="46" t="str">
        <f>VLOOKUP((LEFT(Tabla3[[#This Row],[id_detalle]],2)),id_rubro[[id]:[Rubro]],2,0)</f>
        <v>COMUNICACIONES Y SERVICIOS CONEXOS</v>
      </c>
      <c r="C8799" s="36" t="s">
        <v>1530</v>
      </c>
      <c r="D8799" s="45" t="str">
        <f>+Tabla3[[#This Row],[id_detalle]]&amp;" "&amp;VLOOKUP(Tabla3[[#This Row],[id_detalle]],rubro_detalle[[Código]:[Rubro Detalle]],2,0)</f>
        <v>08.00.241 Telecomunicaciones y Radiocomunicaciones</v>
      </c>
      <c r="E8799" s="33">
        <f t="shared" si="1537"/>
        <v>10</v>
      </c>
      <c r="F8799" s="47" t="str">
        <f t="shared" si="1538"/>
        <v>08.00.241-10</v>
      </c>
      <c r="G8799" s="37" t="s">
        <v>7244</v>
      </c>
      <c r="H8799" s="37">
        <v>292</v>
      </c>
    </row>
    <row r="8800" spans="1:8" x14ac:dyDescent="0.3">
      <c r="A8800" s="34" t="str">
        <f>+LEFT(Tabla3[[#This Row],[id_detalle]],2)</f>
        <v>08</v>
      </c>
      <c r="B8800" s="46" t="str">
        <f>VLOOKUP((LEFT(Tabla3[[#This Row],[id_detalle]],2)),id_rubro[[id]:[Rubro]],2,0)</f>
        <v>COMUNICACIONES Y SERVICIOS CONEXOS</v>
      </c>
      <c r="C8800" s="36" t="s">
        <v>1530</v>
      </c>
      <c r="D8800" s="45" t="str">
        <f>+Tabla3[[#This Row],[id_detalle]]&amp;" "&amp;VLOOKUP(Tabla3[[#This Row],[id_detalle]],rubro_detalle[[Código]:[Rubro Detalle]],2,0)</f>
        <v>08.00.241 Telecomunicaciones y Radiocomunicaciones</v>
      </c>
      <c r="E8800" s="33">
        <f t="shared" si="1537"/>
        <v>11</v>
      </c>
      <c r="F8800" s="47" t="str">
        <f t="shared" si="1538"/>
        <v>08.00.241-11</v>
      </c>
      <c r="G8800" s="37" t="s">
        <v>7213</v>
      </c>
      <c r="H8800" s="37">
        <v>331</v>
      </c>
    </row>
    <row r="8801" spans="1:8" x14ac:dyDescent="0.3">
      <c r="A8801" s="34" t="str">
        <f>+LEFT(Tabla3[[#This Row],[id_detalle]],2)</f>
        <v>08</v>
      </c>
      <c r="B8801" s="46" t="str">
        <f>VLOOKUP((LEFT(Tabla3[[#This Row],[id_detalle]],2)),id_rubro[[id]:[Rubro]],2,0)</f>
        <v>COMUNICACIONES Y SERVICIOS CONEXOS</v>
      </c>
      <c r="C8801" s="36" t="s">
        <v>1530</v>
      </c>
      <c r="D8801" s="45" t="str">
        <f>+Tabla3[[#This Row],[id_detalle]]&amp;" "&amp;VLOOKUP(Tabla3[[#This Row],[id_detalle]],rubro_detalle[[Código]:[Rubro Detalle]],2,0)</f>
        <v>08.00.241 Telecomunicaciones y Radiocomunicaciones</v>
      </c>
      <c r="E8801" s="33">
        <f t="shared" si="1537"/>
        <v>12</v>
      </c>
      <c r="F8801" s="47" t="str">
        <f t="shared" si="1538"/>
        <v>08.00.241-12</v>
      </c>
      <c r="G8801" s="37" t="s">
        <v>7245</v>
      </c>
      <c r="H8801" s="37">
        <v>337</v>
      </c>
    </row>
    <row r="8802" spans="1:8" x14ac:dyDescent="0.3">
      <c r="A8802" s="34" t="str">
        <f>+LEFT(Tabla3[[#This Row],[id_detalle]],2)</f>
        <v>08</v>
      </c>
      <c r="B8802" s="46" t="str">
        <f>VLOOKUP((LEFT(Tabla3[[#This Row],[id_detalle]],2)),id_rubro[[id]:[Rubro]],2,0)</f>
        <v>COMUNICACIONES Y SERVICIOS CONEXOS</v>
      </c>
      <c r="C8802" s="36" t="s">
        <v>1530</v>
      </c>
      <c r="D8802" s="45" t="str">
        <f>+Tabla3[[#This Row],[id_detalle]]&amp;" "&amp;VLOOKUP(Tabla3[[#This Row],[id_detalle]],rubro_detalle[[Código]:[Rubro Detalle]],2,0)</f>
        <v>08.00.241 Telecomunicaciones y Radiocomunicaciones</v>
      </c>
      <c r="E8802" s="33">
        <f t="shared" ref="E8802:E8813" si="1539">+IF(D8802=D8801,E8801+1,1)</f>
        <v>13</v>
      </c>
      <c r="F8802" s="47" t="str">
        <f t="shared" ref="F8802:F8813" si="1540">+LEFT(D8802,9)&amp;"-"&amp;E8802</f>
        <v>08.00.241-13</v>
      </c>
      <c r="G8802" s="37" t="s">
        <v>7246</v>
      </c>
      <c r="H8802" s="37">
        <v>338</v>
      </c>
    </row>
    <row r="8803" spans="1:8" x14ac:dyDescent="0.3">
      <c r="A8803" s="34" t="str">
        <f>+LEFT(Tabla3[[#This Row],[id_detalle]],2)</f>
        <v>08</v>
      </c>
      <c r="B8803" s="46" t="str">
        <f>VLOOKUP((LEFT(Tabla3[[#This Row],[id_detalle]],2)),id_rubro[[id]:[Rubro]],2,0)</f>
        <v>COMUNICACIONES Y SERVICIOS CONEXOS</v>
      </c>
      <c r="C8803" s="36" t="s">
        <v>1530</v>
      </c>
      <c r="D8803" s="45" t="str">
        <f>+Tabla3[[#This Row],[id_detalle]]&amp;" "&amp;VLOOKUP(Tabla3[[#This Row],[id_detalle]],rubro_detalle[[Código]:[Rubro Detalle]],2,0)</f>
        <v>08.00.241 Telecomunicaciones y Radiocomunicaciones</v>
      </c>
      <c r="E8803" s="33">
        <f t="shared" si="1539"/>
        <v>14</v>
      </c>
      <c r="F8803" s="47" t="str">
        <f t="shared" si="1540"/>
        <v>08.00.241-14</v>
      </c>
      <c r="G8803" s="37" t="s">
        <v>7247</v>
      </c>
      <c r="H8803" s="37">
        <v>352</v>
      </c>
    </row>
    <row r="8804" spans="1:8" x14ac:dyDescent="0.3">
      <c r="A8804" s="34" t="str">
        <f>+LEFT(Tabla3[[#This Row],[id_detalle]],2)</f>
        <v>08</v>
      </c>
      <c r="B8804" s="46" t="str">
        <f>VLOOKUP((LEFT(Tabla3[[#This Row],[id_detalle]],2)),id_rubro[[id]:[Rubro]],2,0)</f>
        <v>COMUNICACIONES Y SERVICIOS CONEXOS</v>
      </c>
      <c r="C8804" s="36" t="s">
        <v>1530</v>
      </c>
      <c r="D8804" s="45" t="str">
        <f>+Tabla3[[#This Row],[id_detalle]]&amp;" "&amp;VLOOKUP(Tabla3[[#This Row],[id_detalle]],rubro_detalle[[Código]:[Rubro Detalle]],2,0)</f>
        <v>08.00.241 Telecomunicaciones y Radiocomunicaciones</v>
      </c>
      <c r="E8804" s="33">
        <f t="shared" si="1539"/>
        <v>15</v>
      </c>
      <c r="F8804" s="47" t="str">
        <f t="shared" si="1540"/>
        <v>08.00.241-15</v>
      </c>
      <c r="G8804" s="37" t="s">
        <v>7248</v>
      </c>
      <c r="H8804" s="37">
        <v>372</v>
      </c>
    </row>
    <row r="8805" spans="1:8" x14ac:dyDescent="0.3">
      <c r="A8805" s="34" t="str">
        <f>+LEFT(Tabla3[[#This Row],[id_detalle]],2)</f>
        <v>08</v>
      </c>
      <c r="B8805" s="46" t="str">
        <f>VLOOKUP((LEFT(Tabla3[[#This Row],[id_detalle]],2)),id_rubro[[id]:[Rubro]],2,0)</f>
        <v>COMUNICACIONES Y SERVICIOS CONEXOS</v>
      </c>
      <c r="C8805" s="36" t="s">
        <v>1530</v>
      </c>
      <c r="D8805" s="45" t="str">
        <f>+Tabla3[[#This Row],[id_detalle]]&amp;" "&amp;VLOOKUP(Tabla3[[#This Row],[id_detalle]],rubro_detalle[[Código]:[Rubro Detalle]],2,0)</f>
        <v>08.00.241 Telecomunicaciones y Radiocomunicaciones</v>
      </c>
      <c r="E8805" s="33">
        <f t="shared" si="1539"/>
        <v>16</v>
      </c>
      <c r="F8805" s="47" t="str">
        <f t="shared" si="1540"/>
        <v>08.00.241-16</v>
      </c>
      <c r="G8805" s="37" t="s">
        <v>5431</v>
      </c>
      <c r="H8805" s="37">
        <v>578</v>
      </c>
    </row>
    <row r="8806" spans="1:8" x14ac:dyDescent="0.3">
      <c r="A8806" s="34" t="str">
        <f>+LEFT(Tabla3[[#This Row],[id_detalle]],2)</f>
        <v>08</v>
      </c>
      <c r="B8806" s="46" t="str">
        <f>VLOOKUP((LEFT(Tabla3[[#This Row],[id_detalle]],2)),id_rubro[[id]:[Rubro]],2,0)</f>
        <v>COMUNICACIONES Y SERVICIOS CONEXOS</v>
      </c>
      <c r="C8806" s="36" t="s">
        <v>1530</v>
      </c>
      <c r="D8806" s="45" t="str">
        <f>+Tabla3[[#This Row],[id_detalle]]&amp;" "&amp;VLOOKUP(Tabla3[[#This Row],[id_detalle]],rubro_detalle[[Código]:[Rubro Detalle]],2,0)</f>
        <v>08.00.241 Telecomunicaciones y Radiocomunicaciones</v>
      </c>
      <c r="E8806" s="33">
        <f t="shared" si="1539"/>
        <v>17</v>
      </c>
      <c r="F8806" s="47" t="str">
        <f t="shared" si="1540"/>
        <v>08.00.241-17</v>
      </c>
      <c r="G8806" s="37" t="s">
        <v>7249</v>
      </c>
      <c r="H8806" s="37">
        <v>390</v>
      </c>
    </row>
    <row r="8807" spans="1:8" x14ac:dyDescent="0.3">
      <c r="A8807" s="34" t="str">
        <f>+LEFT(Tabla3[[#This Row],[id_detalle]],2)</f>
        <v>08</v>
      </c>
      <c r="B8807" s="46" t="str">
        <f>VLOOKUP((LEFT(Tabla3[[#This Row],[id_detalle]],2)),id_rubro[[id]:[Rubro]],2,0)</f>
        <v>COMUNICACIONES Y SERVICIOS CONEXOS</v>
      </c>
      <c r="C8807" s="36" t="s">
        <v>1530</v>
      </c>
      <c r="D8807" s="45" t="str">
        <f>+Tabla3[[#This Row],[id_detalle]]&amp;" "&amp;VLOOKUP(Tabla3[[#This Row],[id_detalle]],rubro_detalle[[Código]:[Rubro Detalle]],2,0)</f>
        <v>08.00.241 Telecomunicaciones y Radiocomunicaciones</v>
      </c>
      <c r="E8807" s="33">
        <f t="shared" si="1539"/>
        <v>18</v>
      </c>
      <c r="F8807" s="47" t="str">
        <f t="shared" si="1540"/>
        <v>08.00.241-18</v>
      </c>
      <c r="G8807" s="37" t="s">
        <v>7250</v>
      </c>
      <c r="H8807" s="37">
        <v>390</v>
      </c>
    </row>
    <row r="8808" spans="1:8" x14ac:dyDescent="0.3">
      <c r="A8808" s="34" t="str">
        <f>+LEFT(Tabla3[[#This Row],[id_detalle]],2)</f>
        <v>08</v>
      </c>
      <c r="B8808" s="46" t="str">
        <f>VLOOKUP((LEFT(Tabla3[[#This Row],[id_detalle]],2)),id_rubro[[id]:[Rubro]],2,0)</f>
        <v>COMUNICACIONES Y SERVICIOS CONEXOS</v>
      </c>
      <c r="C8808" s="36" t="s">
        <v>1530</v>
      </c>
      <c r="D8808" s="45" t="str">
        <f>+Tabla3[[#This Row],[id_detalle]]&amp;" "&amp;VLOOKUP(Tabla3[[#This Row],[id_detalle]],rubro_detalle[[Código]:[Rubro Detalle]],2,0)</f>
        <v>08.00.241 Telecomunicaciones y Radiocomunicaciones</v>
      </c>
      <c r="E8808" s="33">
        <f t="shared" si="1539"/>
        <v>19</v>
      </c>
      <c r="F8808" s="47" t="str">
        <f t="shared" si="1540"/>
        <v>08.00.241-19</v>
      </c>
      <c r="G8808" s="37" t="s">
        <v>5435</v>
      </c>
      <c r="H8808" s="37">
        <v>409</v>
      </c>
    </row>
    <row r="8809" spans="1:8" x14ac:dyDescent="0.3">
      <c r="A8809" s="34" t="str">
        <f>+LEFT(Tabla3[[#This Row],[id_detalle]],2)</f>
        <v>08</v>
      </c>
      <c r="B8809" s="46" t="str">
        <f>VLOOKUP((LEFT(Tabla3[[#This Row],[id_detalle]],2)),id_rubro[[id]:[Rubro]],2,0)</f>
        <v>COMUNICACIONES Y SERVICIOS CONEXOS</v>
      </c>
      <c r="C8809" s="36" t="s">
        <v>1530</v>
      </c>
      <c r="D8809" s="45" t="str">
        <f>+Tabla3[[#This Row],[id_detalle]]&amp;" "&amp;VLOOKUP(Tabla3[[#This Row],[id_detalle]],rubro_detalle[[Código]:[Rubro Detalle]],2,0)</f>
        <v>08.00.241 Telecomunicaciones y Radiocomunicaciones</v>
      </c>
      <c r="E8809" s="33">
        <f t="shared" si="1539"/>
        <v>20</v>
      </c>
      <c r="F8809" s="47" t="str">
        <f t="shared" si="1540"/>
        <v>08.00.241-20</v>
      </c>
      <c r="G8809" s="37" t="s">
        <v>7193</v>
      </c>
      <c r="H8809" s="37">
        <v>413</v>
      </c>
    </row>
    <row r="8810" spans="1:8" x14ac:dyDescent="0.3">
      <c r="A8810" s="34" t="str">
        <f>+LEFT(Tabla3[[#This Row],[id_detalle]],2)</f>
        <v>08</v>
      </c>
      <c r="B8810" s="46" t="str">
        <f>VLOOKUP((LEFT(Tabla3[[#This Row],[id_detalle]],2)),id_rubro[[id]:[Rubro]],2,0)</f>
        <v>COMUNICACIONES Y SERVICIOS CONEXOS</v>
      </c>
      <c r="C8810" s="36" t="s">
        <v>1530</v>
      </c>
      <c r="D8810" s="45" t="str">
        <f>+Tabla3[[#This Row],[id_detalle]]&amp;" "&amp;VLOOKUP(Tabla3[[#This Row],[id_detalle]],rubro_detalle[[Código]:[Rubro Detalle]],2,0)</f>
        <v>08.00.241 Telecomunicaciones y Radiocomunicaciones</v>
      </c>
      <c r="E8810" s="33">
        <f t="shared" si="1539"/>
        <v>21</v>
      </c>
      <c r="F8810" s="47" t="str">
        <f t="shared" si="1540"/>
        <v>08.00.241-21</v>
      </c>
      <c r="G8810" s="37" t="s">
        <v>7251</v>
      </c>
      <c r="H8810" s="37">
        <v>426</v>
      </c>
    </row>
    <row r="8811" spans="1:8" x14ac:dyDescent="0.3">
      <c r="A8811" s="34" t="str">
        <f>+LEFT(Tabla3[[#This Row],[id_detalle]],2)</f>
        <v>08</v>
      </c>
      <c r="B8811" s="46" t="str">
        <f>VLOOKUP((LEFT(Tabla3[[#This Row],[id_detalle]],2)),id_rubro[[id]:[Rubro]],2,0)</f>
        <v>COMUNICACIONES Y SERVICIOS CONEXOS</v>
      </c>
      <c r="C8811" s="36" t="s">
        <v>1530</v>
      </c>
      <c r="D8811" s="45" t="str">
        <f>+Tabla3[[#This Row],[id_detalle]]&amp;" "&amp;VLOOKUP(Tabla3[[#This Row],[id_detalle]],rubro_detalle[[Código]:[Rubro Detalle]],2,0)</f>
        <v>08.00.241 Telecomunicaciones y Radiocomunicaciones</v>
      </c>
      <c r="E8811" s="33">
        <f t="shared" si="1539"/>
        <v>22</v>
      </c>
      <c r="F8811" s="47" t="str">
        <f t="shared" si="1540"/>
        <v>08.00.241-22</v>
      </c>
      <c r="G8811" s="37" t="s">
        <v>5437</v>
      </c>
      <c r="H8811" s="37">
        <v>426</v>
      </c>
    </row>
    <row r="8812" spans="1:8" x14ac:dyDescent="0.3">
      <c r="A8812" s="34" t="str">
        <f>+LEFT(Tabla3[[#This Row],[id_detalle]],2)</f>
        <v>08</v>
      </c>
      <c r="B8812" s="46" t="str">
        <f>VLOOKUP((LEFT(Tabla3[[#This Row],[id_detalle]],2)),id_rubro[[id]:[Rubro]],2,0)</f>
        <v>COMUNICACIONES Y SERVICIOS CONEXOS</v>
      </c>
      <c r="C8812" s="36" t="s">
        <v>1530</v>
      </c>
      <c r="D8812" s="45" t="str">
        <f>+Tabla3[[#This Row],[id_detalle]]&amp;" "&amp;VLOOKUP(Tabla3[[#This Row],[id_detalle]],rubro_detalle[[Código]:[Rubro Detalle]],2,0)</f>
        <v>08.00.241 Telecomunicaciones y Radiocomunicaciones</v>
      </c>
      <c r="E8812" s="33">
        <f t="shared" si="1539"/>
        <v>23</v>
      </c>
      <c r="F8812" s="47" t="str">
        <f t="shared" si="1540"/>
        <v>08.00.241-23</v>
      </c>
      <c r="G8812" s="37" t="s">
        <v>7252</v>
      </c>
      <c r="H8812" s="37">
        <v>430</v>
      </c>
    </row>
    <row r="8813" spans="1:8" x14ac:dyDescent="0.3">
      <c r="A8813" s="34" t="str">
        <f>+LEFT(Tabla3[[#This Row],[id_detalle]],2)</f>
        <v>08</v>
      </c>
      <c r="B8813" s="46" t="str">
        <f>VLOOKUP((LEFT(Tabla3[[#This Row],[id_detalle]],2)),id_rubro[[id]:[Rubro]],2,0)</f>
        <v>COMUNICACIONES Y SERVICIOS CONEXOS</v>
      </c>
      <c r="C8813" s="36" t="s">
        <v>1530</v>
      </c>
      <c r="D8813" s="45" t="str">
        <f>+Tabla3[[#This Row],[id_detalle]]&amp;" "&amp;VLOOKUP(Tabla3[[#This Row],[id_detalle]],rubro_detalle[[Código]:[Rubro Detalle]],2,0)</f>
        <v>08.00.241 Telecomunicaciones y Radiocomunicaciones</v>
      </c>
      <c r="E8813" s="33">
        <f t="shared" si="1539"/>
        <v>24</v>
      </c>
      <c r="F8813" s="47" t="str">
        <f t="shared" si="1540"/>
        <v>08.00.241-24</v>
      </c>
      <c r="G8813" s="37" t="s">
        <v>7253</v>
      </c>
      <c r="H8813" s="37">
        <v>475</v>
      </c>
    </row>
    <row r="8814" spans="1:8" x14ac:dyDescent="0.3">
      <c r="A8814" s="34" t="str">
        <f>+LEFT(Tabla3[[#This Row],[id_detalle]],2)</f>
        <v>08</v>
      </c>
      <c r="B8814" s="46" t="str">
        <f>VLOOKUP((LEFT(Tabla3[[#This Row],[id_detalle]],2)),id_rubro[[id]:[Rubro]],2,0)</f>
        <v>COMUNICACIONES Y SERVICIOS CONEXOS</v>
      </c>
      <c r="C8814" s="36" t="s">
        <v>1530</v>
      </c>
      <c r="D8814" s="45" t="str">
        <f>+Tabla3[[#This Row],[id_detalle]]&amp;" "&amp;VLOOKUP(Tabla3[[#This Row],[id_detalle]],rubro_detalle[[Código]:[Rubro Detalle]],2,0)</f>
        <v>08.00.241 Telecomunicaciones y Radiocomunicaciones</v>
      </c>
      <c r="E8814" s="33">
        <f t="shared" ref="E8814:E8837" si="1541">+IF(D8814=D8813,E8813+1,1)</f>
        <v>25</v>
      </c>
      <c r="F8814" s="47" t="str">
        <f t="shared" ref="F8814:F8837" si="1542">+LEFT(D8814,9)&amp;"-"&amp;E8814</f>
        <v>08.00.241-25</v>
      </c>
      <c r="G8814" s="38" t="s">
        <v>7254</v>
      </c>
      <c r="H8814" s="38">
        <v>482</v>
      </c>
    </row>
    <row r="8815" spans="1:8" x14ac:dyDescent="0.3">
      <c r="A8815" s="34" t="str">
        <f>+LEFT(Tabla3[[#This Row],[id_detalle]],2)</f>
        <v>08</v>
      </c>
      <c r="B8815" s="46" t="str">
        <f>VLOOKUP((LEFT(Tabla3[[#This Row],[id_detalle]],2)),id_rubro[[id]:[Rubro]],2,0)</f>
        <v>COMUNICACIONES Y SERVICIOS CONEXOS</v>
      </c>
      <c r="C8815" s="36" t="s">
        <v>1530</v>
      </c>
      <c r="D8815" s="45" t="str">
        <f>+Tabla3[[#This Row],[id_detalle]]&amp;" "&amp;VLOOKUP(Tabla3[[#This Row],[id_detalle]],rubro_detalle[[Código]:[Rubro Detalle]],2,0)</f>
        <v>08.00.241 Telecomunicaciones y Radiocomunicaciones</v>
      </c>
      <c r="E8815" s="33">
        <f t="shared" si="1541"/>
        <v>26</v>
      </c>
      <c r="F8815" s="47" t="str">
        <f t="shared" si="1542"/>
        <v>08.00.241-26</v>
      </c>
      <c r="G8815" s="37" t="s">
        <v>7218</v>
      </c>
      <c r="H8815" s="37">
        <v>508</v>
      </c>
    </row>
    <row r="8816" spans="1:8" x14ac:dyDescent="0.3">
      <c r="A8816" s="34" t="str">
        <f>+LEFT(Tabla3[[#This Row],[id_detalle]],2)</f>
        <v>08</v>
      </c>
      <c r="B8816" s="46" t="str">
        <f>VLOOKUP((LEFT(Tabla3[[#This Row],[id_detalle]],2)),id_rubro[[id]:[Rubro]],2,0)</f>
        <v>COMUNICACIONES Y SERVICIOS CONEXOS</v>
      </c>
      <c r="C8816" s="36" t="s">
        <v>1530</v>
      </c>
      <c r="D8816" s="45" t="str">
        <f>+Tabla3[[#This Row],[id_detalle]]&amp;" "&amp;VLOOKUP(Tabla3[[#This Row],[id_detalle]],rubro_detalle[[Código]:[Rubro Detalle]],2,0)</f>
        <v>08.00.241 Telecomunicaciones y Radiocomunicaciones</v>
      </c>
      <c r="E8816" s="33">
        <f t="shared" si="1541"/>
        <v>27</v>
      </c>
      <c r="F8816" s="47" t="str">
        <f t="shared" si="1542"/>
        <v>08.00.241-27</v>
      </c>
      <c r="G8816" s="37" t="s">
        <v>5530</v>
      </c>
      <c r="H8816" s="37">
        <v>541</v>
      </c>
    </row>
    <row r="8817" spans="1:8" x14ac:dyDescent="0.3">
      <c r="A8817" s="34" t="str">
        <f>+LEFT(Tabla3[[#This Row],[id_detalle]],2)</f>
        <v>08</v>
      </c>
      <c r="B8817" s="46" t="str">
        <f>VLOOKUP((LEFT(Tabla3[[#This Row],[id_detalle]],2)),id_rubro[[id]:[Rubro]],2,0)</f>
        <v>COMUNICACIONES Y SERVICIOS CONEXOS</v>
      </c>
      <c r="C8817" s="36" t="s">
        <v>1530</v>
      </c>
      <c r="D8817" s="45" t="str">
        <f>+Tabla3[[#This Row],[id_detalle]]&amp;" "&amp;VLOOKUP(Tabla3[[#This Row],[id_detalle]],rubro_detalle[[Código]:[Rubro Detalle]],2,0)</f>
        <v>08.00.241 Telecomunicaciones y Radiocomunicaciones</v>
      </c>
      <c r="E8817" s="33">
        <f t="shared" si="1541"/>
        <v>28</v>
      </c>
      <c r="F8817" s="47" t="str">
        <f t="shared" si="1542"/>
        <v>08.00.241-28</v>
      </c>
      <c r="G8817" s="37" t="s">
        <v>7255</v>
      </c>
      <c r="H8817" s="37">
        <v>548</v>
      </c>
    </row>
    <row r="8818" spans="1:8" x14ac:dyDescent="0.3">
      <c r="A8818" s="34" t="str">
        <f>+LEFT(Tabla3[[#This Row],[id_detalle]],2)</f>
        <v>08</v>
      </c>
      <c r="B8818" s="46" t="str">
        <f>VLOOKUP((LEFT(Tabla3[[#This Row],[id_detalle]],2)),id_rubro[[id]:[Rubro]],2,0)</f>
        <v>COMUNICACIONES Y SERVICIOS CONEXOS</v>
      </c>
      <c r="C8818" s="36" t="s">
        <v>1530</v>
      </c>
      <c r="D8818" s="45" t="str">
        <f>+Tabla3[[#This Row],[id_detalle]]&amp;" "&amp;VLOOKUP(Tabla3[[#This Row],[id_detalle]],rubro_detalle[[Código]:[Rubro Detalle]],2,0)</f>
        <v>08.00.241 Telecomunicaciones y Radiocomunicaciones</v>
      </c>
      <c r="E8818" s="33">
        <f t="shared" si="1541"/>
        <v>29</v>
      </c>
      <c r="F8818" s="47" t="str">
        <f t="shared" si="1542"/>
        <v>08.00.241-29</v>
      </c>
      <c r="G8818" s="37" t="s">
        <v>7256</v>
      </c>
      <c r="H8818" s="37">
        <v>548</v>
      </c>
    </row>
    <row r="8819" spans="1:8" x14ac:dyDescent="0.3">
      <c r="A8819" s="34" t="str">
        <f>+LEFT(Tabla3[[#This Row],[id_detalle]],2)</f>
        <v>08</v>
      </c>
      <c r="B8819" s="46" t="str">
        <f>VLOOKUP((LEFT(Tabla3[[#This Row],[id_detalle]],2)),id_rubro[[id]:[Rubro]],2,0)</f>
        <v>COMUNICACIONES Y SERVICIOS CONEXOS</v>
      </c>
      <c r="C8819" s="36" t="s">
        <v>1530</v>
      </c>
      <c r="D8819" s="45" t="str">
        <f>+Tabla3[[#This Row],[id_detalle]]&amp;" "&amp;VLOOKUP(Tabla3[[#This Row],[id_detalle]],rubro_detalle[[Código]:[Rubro Detalle]],2,0)</f>
        <v>08.00.241 Telecomunicaciones y Radiocomunicaciones</v>
      </c>
      <c r="E8819" s="33">
        <f t="shared" si="1541"/>
        <v>30</v>
      </c>
      <c r="F8819" s="47" t="str">
        <f t="shared" si="1542"/>
        <v>08.00.241-30</v>
      </c>
      <c r="G8819" s="37" t="s">
        <v>5631</v>
      </c>
      <c r="H8819" s="37">
        <v>571</v>
      </c>
    </row>
    <row r="8820" spans="1:8" x14ac:dyDescent="0.3">
      <c r="A8820" s="34" t="str">
        <f>+LEFT(Tabla3[[#This Row],[id_detalle]],2)</f>
        <v>08</v>
      </c>
      <c r="B8820" s="46" t="str">
        <f>VLOOKUP((LEFT(Tabla3[[#This Row],[id_detalle]],2)),id_rubro[[id]:[Rubro]],2,0)</f>
        <v>COMUNICACIONES Y SERVICIOS CONEXOS</v>
      </c>
      <c r="C8820" s="36" t="s">
        <v>1530</v>
      </c>
      <c r="D8820" s="45" t="str">
        <f>+Tabla3[[#This Row],[id_detalle]]&amp;" "&amp;VLOOKUP(Tabla3[[#This Row],[id_detalle]],rubro_detalle[[Código]:[Rubro Detalle]],2,0)</f>
        <v>08.00.241 Telecomunicaciones y Radiocomunicaciones</v>
      </c>
      <c r="E8820" s="33">
        <f t="shared" si="1541"/>
        <v>31</v>
      </c>
      <c r="F8820" s="47" t="str">
        <f t="shared" si="1542"/>
        <v>08.00.241-31</v>
      </c>
      <c r="G8820" s="37" t="s">
        <v>5461</v>
      </c>
      <c r="H8820" s="37">
        <v>617</v>
      </c>
    </row>
    <row r="8821" spans="1:8" x14ac:dyDescent="0.3">
      <c r="A8821" s="34" t="str">
        <f>+LEFT(Tabla3[[#This Row],[id_detalle]],2)</f>
        <v>08</v>
      </c>
      <c r="B8821" s="46" t="str">
        <f>VLOOKUP((LEFT(Tabla3[[#This Row],[id_detalle]],2)),id_rubro[[id]:[Rubro]],2,0)</f>
        <v>COMUNICACIONES Y SERVICIOS CONEXOS</v>
      </c>
      <c r="C8821" s="36" t="s">
        <v>1530</v>
      </c>
      <c r="D8821" s="45" t="str">
        <f>+Tabla3[[#This Row],[id_detalle]]&amp;" "&amp;VLOOKUP(Tabla3[[#This Row],[id_detalle]],rubro_detalle[[Código]:[Rubro Detalle]],2,0)</f>
        <v>08.00.241 Telecomunicaciones y Radiocomunicaciones</v>
      </c>
      <c r="E8821" s="33">
        <f t="shared" si="1541"/>
        <v>32</v>
      </c>
      <c r="F8821" s="47" t="str">
        <f t="shared" si="1542"/>
        <v>08.00.241-32</v>
      </c>
      <c r="G8821" s="37" t="s">
        <v>5510</v>
      </c>
      <c r="H8821" s="37">
        <v>622</v>
      </c>
    </row>
    <row r="8822" spans="1:8" x14ac:dyDescent="0.3">
      <c r="A8822" s="34" t="str">
        <f>+LEFT(Tabla3[[#This Row],[id_detalle]],2)</f>
        <v>08</v>
      </c>
      <c r="B8822" s="46" t="str">
        <f>VLOOKUP((LEFT(Tabla3[[#This Row],[id_detalle]],2)),id_rubro[[id]:[Rubro]],2,0)</f>
        <v>COMUNICACIONES Y SERVICIOS CONEXOS</v>
      </c>
      <c r="C8822" s="36" t="s">
        <v>1530</v>
      </c>
      <c r="D8822" s="45" t="str">
        <f>+Tabla3[[#This Row],[id_detalle]]&amp;" "&amp;VLOOKUP(Tabla3[[#This Row],[id_detalle]],rubro_detalle[[Código]:[Rubro Detalle]],2,0)</f>
        <v>08.00.241 Telecomunicaciones y Radiocomunicaciones</v>
      </c>
      <c r="E8822" s="33">
        <f t="shared" si="1541"/>
        <v>33</v>
      </c>
      <c r="F8822" s="47" t="str">
        <f t="shared" si="1542"/>
        <v>08.00.241-33</v>
      </c>
      <c r="G8822" s="37" t="s">
        <v>7257</v>
      </c>
      <c r="H8822" s="37">
        <v>626</v>
      </c>
    </row>
    <row r="8823" spans="1:8" x14ac:dyDescent="0.3">
      <c r="A8823" s="34" t="str">
        <f>+LEFT(Tabla3[[#This Row],[id_detalle]],2)</f>
        <v>08</v>
      </c>
      <c r="B8823" s="46" t="str">
        <f>VLOOKUP((LEFT(Tabla3[[#This Row],[id_detalle]],2)),id_rubro[[id]:[Rubro]],2,0)</f>
        <v>COMUNICACIONES Y SERVICIOS CONEXOS</v>
      </c>
      <c r="C8823" s="36" t="s">
        <v>1530</v>
      </c>
      <c r="D8823" s="45" t="str">
        <f>+Tabla3[[#This Row],[id_detalle]]&amp;" "&amp;VLOOKUP(Tabla3[[#This Row],[id_detalle]],rubro_detalle[[Código]:[Rubro Detalle]],2,0)</f>
        <v>08.00.241 Telecomunicaciones y Radiocomunicaciones</v>
      </c>
      <c r="E8823" s="33">
        <f t="shared" si="1541"/>
        <v>34</v>
      </c>
      <c r="F8823" s="47" t="str">
        <f t="shared" si="1542"/>
        <v>08.00.241-34</v>
      </c>
      <c r="G8823" s="37" t="s">
        <v>7258</v>
      </c>
      <c r="H8823" s="37">
        <v>633</v>
      </c>
    </row>
    <row r="8824" spans="1:8" x14ac:dyDescent="0.3">
      <c r="A8824" s="34" t="str">
        <f>+LEFT(Tabla3[[#This Row],[id_detalle]],2)</f>
        <v>08</v>
      </c>
      <c r="B8824" s="46" t="str">
        <f>VLOOKUP((LEFT(Tabla3[[#This Row],[id_detalle]],2)),id_rubro[[id]:[Rubro]],2,0)</f>
        <v>COMUNICACIONES Y SERVICIOS CONEXOS</v>
      </c>
      <c r="C8824" s="36" t="s">
        <v>1530</v>
      </c>
      <c r="D8824" s="45" t="str">
        <f>+Tabla3[[#This Row],[id_detalle]]&amp;" "&amp;VLOOKUP(Tabla3[[#This Row],[id_detalle]],rubro_detalle[[Código]:[Rubro Detalle]],2,0)</f>
        <v>08.00.241 Telecomunicaciones y Radiocomunicaciones</v>
      </c>
      <c r="E8824" s="33">
        <f t="shared" si="1541"/>
        <v>35</v>
      </c>
      <c r="F8824" s="47" t="str">
        <f t="shared" si="1542"/>
        <v>08.00.241-35</v>
      </c>
      <c r="G8824" s="37" t="s">
        <v>5262</v>
      </c>
      <c r="H8824" s="37">
        <v>640</v>
      </c>
    </row>
    <row r="8825" spans="1:8" x14ac:dyDescent="0.3">
      <c r="A8825" s="34" t="str">
        <f>+LEFT(Tabla3[[#This Row],[id_detalle]],2)</f>
        <v>08</v>
      </c>
      <c r="B8825" s="46" t="str">
        <f>VLOOKUP((LEFT(Tabla3[[#This Row],[id_detalle]],2)),id_rubro[[id]:[Rubro]],2,0)</f>
        <v>COMUNICACIONES Y SERVICIOS CONEXOS</v>
      </c>
      <c r="C8825" s="36" t="s">
        <v>1530</v>
      </c>
      <c r="D8825" s="45" t="str">
        <f>+Tabla3[[#This Row],[id_detalle]]&amp;" "&amp;VLOOKUP(Tabla3[[#This Row],[id_detalle]],rubro_detalle[[Código]:[Rubro Detalle]],2,0)</f>
        <v>08.00.241 Telecomunicaciones y Radiocomunicaciones</v>
      </c>
      <c r="E8825" s="33">
        <f t="shared" si="1541"/>
        <v>36</v>
      </c>
      <c r="F8825" s="47" t="str">
        <f t="shared" si="1542"/>
        <v>08.00.241-36</v>
      </c>
      <c r="G8825" s="37" t="s">
        <v>7259</v>
      </c>
      <c r="H8825" s="37">
        <v>641</v>
      </c>
    </row>
    <row r="8826" spans="1:8" x14ac:dyDescent="0.3">
      <c r="A8826" s="34" t="str">
        <f>+LEFT(Tabla3[[#This Row],[id_detalle]],2)</f>
        <v>08</v>
      </c>
      <c r="B8826" s="46" t="str">
        <f>VLOOKUP((LEFT(Tabla3[[#This Row],[id_detalle]],2)),id_rubro[[id]:[Rubro]],2,0)</f>
        <v>COMUNICACIONES Y SERVICIOS CONEXOS</v>
      </c>
      <c r="C8826" s="36" t="s">
        <v>1530</v>
      </c>
      <c r="D8826" s="45" t="str">
        <f>+Tabla3[[#This Row],[id_detalle]]&amp;" "&amp;VLOOKUP(Tabla3[[#This Row],[id_detalle]],rubro_detalle[[Código]:[Rubro Detalle]],2,0)</f>
        <v>08.00.241 Telecomunicaciones y Radiocomunicaciones</v>
      </c>
      <c r="E8826" s="33">
        <f t="shared" si="1541"/>
        <v>37</v>
      </c>
      <c r="F8826" s="47" t="str">
        <f t="shared" si="1542"/>
        <v>08.00.241-37</v>
      </c>
      <c r="G8826" s="37" t="s">
        <v>7226</v>
      </c>
      <c r="H8826" s="37">
        <v>641</v>
      </c>
    </row>
    <row r="8827" spans="1:8" x14ac:dyDescent="0.3">
      <c r="A8827" s="34" t="str">
        <f>+LEFT(Tabla3[[#This Row],[id_detalle]],2)</f>
        <v>08</v>
      </c>
      <c r="B8827" s="46" t="str">
        <f>VLOOKUP((LEFT(Tabla3[[#This Row],[id_detalle]],2)),id_rubro[[id]:[Rubro]],2,0)</f>
        <v>COMUNICACIONES Y SERVICIOS CONEXOS</v>
      </c>
      <c r="C8827" s="36" t="s">
        <v>1530</v>
      </c>
      <c r="D8827" s="45" t="str">
        <f>+Tabla3[[#This Row],[id_detalle]]&amp;" "&amp;VLOOKUP(Tabla3[[#This Row],[id_detalle]],rubro_detalle[[Código]:[Rubro Detalle]],2,0)</f>
        <v>08.00.241 Telecomunicaciones y Radiocomunicaciones</v>
      </c>
      <c r="E8827" s="33">
        <f t="shared" si="1541"/>
        <v>38</v>
      </c>
      <c r="F8827" s="47" t="str">
        <f t="shared" si="1542"/>
        <v>08.00.241-38</v>
      </c>
      <c r="G8827" s="37" t="s">
        <v>7260</v>
      </c>
      <c r="H8827" s="37">
        <v>644</v>
      </c>
    </row>
    <row r="8828" spans="1:8" x14ac:dyDescent="0.3">
      <c r="A8828" s="34" t="str">
        <f>+LEFT(Tabla3[[#This Row],[id_detalle]],2)</f>
        <v>08</v>
      </c>
      <c r="B8828" s="46" t="str">
        <f>VLOOKUP((LEFT(Tabla3[[#This Row],[id_detalle]],2)),id_rubro[[id]:[Rubro]],2,0)</f>
        <v>COMUNICACIONES Y SERVICIOS CONEXOS</v>
      </c>
      <c r="C8828" s="36" t="s">
        <v>1530</v>
      </c>
      <c r="D8828" s="45" t="str">
        <f>+Tabla3[[#This Row],[id_detalle]]&amp;" "&amp;VLOOKUP(Tabla3[[#This Row],[id_detalle]],rubro_detalle[[Código]:[Rubro Detalle]],2,0)</f>
        <v>08.00.241 Telecomunicaciones y Radiocomunicaciones</v>
      </c>
      <c r="E8828" s="33">
        <f t="shared" si="1541"/>
        <v>39</v>
      </c>
      <c r="F8828" s="47" t="str">
        <f t="shared" si="1542"/>
        <v>08.00.241-39</v>
      </c>
      <c r="G8828" s="37" t="s">
        <v>7261</v>
      </c>
      <c r="H8828" s="37">
        <v>651</v>
      </c>
    </row>
    <row r="8829" spans="1:8" x14ac:dyDescent="0.3">
      <c r="A8829" s="34" t="str">
        <f>+LEFT(Tabla3[[#This Row],[id_detalle]],2)</f>
        <v>08</v>
      </c>
      <c r="B8829" s="46" t="str">
        <f>VLOOKUP((LEFT(Tabla3[[#This Row],[id_detalle]],2)),id_rubro[[id]:[Rubro]],2,0)</f>
        <v>COMUNICACIONES Y SERVICIOS CONEXOS</v>
      </c>
      <c r="C8829" s="36" t="s">
        <v>1530</v>
      </c>
      <c r="D8829" s="45" t="str">
        <f>+Tabla3[[#This Row],[id_detalle]]&amp;" "&amp;VLOOKUP(Tabla3[[#This Row],[id_detalle]],rubro_detalle[[Código]:[Rubro Detalle]],2,0)</f>
        <v>08.00.241 Telecomunicaciones y Radiocomunicaciones</v>
      </c>
      <c r="E8829" s="33">
        <f t="shared" si="1541"/>
        <v>40</v>
      </c>
      <c r="F8829" s="47" t="str">
        <f t="shared" si="1542"/>
        <v>08.00.241-40</v>
      </c>
      <c r="G8829" s="37" t="s">
        <v>5236</v>
      </c>
      <c r="H8829" s="37">
        <v>658</v>
      </c>
    </row>
    <row r="8830" spans="1:8" x14ac:dyDescent="0.3">
      <c r="A8830" s="34" t="str">
        <f>+LEFT(Tabla3[[#This Row],[id_detalle]],2)</f>
        <v>08</v>
      </c>
      <c r="B8830" s="46" t="str">
        <f>VLOOKUP((LEFT(Tabla3[[#This Row],[id_detalle]],2)),id_rubro[[id]:[Rubro]],2,0)</f>
        <v>COMUNICACIONES Y SERVICIOS CONEXOS</v>
      </c>
      <c r="C8830" s="36" t="s">
        <v>1530</v>
      </c>
      <c r="D8830" s="45" t="str">
        <f>+Tabla3[[#This Row],[id_detalle]]&amp;" "&amp;VLOOKUP(Tabla3[[#This Row],[id_detalle]],rubro_detalle[[Código]:[Rubro Detalle]],2,0)</f>
        <v>08.00.241 Telecomunicaciones y Radiocomunicaciones</v>
      </c>
      <c r="E8830" s="33">
        <f t="shared" si="1541"/>
        <v>41</v>
      </c>
      <c r="F8830" s="47" t="str">
        <f t="shared" si="1542"/>
        <v>08.00.241-41</v>
      </c>
      <c r="G8830" s="37" t="s">
        <v>5378</v>
      </c>
      <c r="H8830" s="37">
        <v>677</v>
      </c>
    </row>
    <row r="8831" spans="1:8" x14ac:dyDescent="0.3">
      <c r="A8831" s="34" t="str">
        <f>+LEFT(Tabla3[[#This Row],[id_detalle]],2)</f>
        <v>08</v>
      </c>
      <c r="B8831" s="46" t="str">
        <f>VLOOKUP((LEFT(Tabla3[[#This Row],[id_detalle]],2)),id_rubro[[id]:[Rubro]],2,0)</f>
        <v>COMUNICACIONES Y SERVICIOS CONEXOS</v>
      </c>
      <c r="C8831" s="36" t="s">
        <v>1530</v>
      </c>
      <c r="D8831" s="45" t="str">
        <f>+Tabla3[[#This Row],[id_detalle]]&amp;" "&amp;VLOOKUP(Tabla3[[#This Row],[id_detalle]],rubro_detalle[[Código]:[Rubro Detalle]],2,0)</f>
        <v>08.00.241 Telecomunicaciones y Radiocomunicaciones</v>
      </c>
      <c r="E8831" s="33">
        <f t="shared" si="1541"/>
        <v>42</v>
      </c>
      <c r="F8831" s="47" t="str">
        <f t="shared" si="1542"/>
        <v>08.00.241-42</v>
      </c>
      <c r="G8831" s="37" t="s">
        <v>7262</v>
      </c>
      <c r="H8831" s="37">
        <v>707</v>
      </c>
    </row>
    <row r="8832" spans="1:8" x14ac:dyDescent="0.3">
      <c r="A8832" s="34" t="str">
        <f>+LEFT(Tabla3[[#This Row],[id_detalle]],2)</f>
        <v>08</v>
      </c>
      <c r="B8832" s="46" t="str">
        <f>VLOOKUP((LEFT(Tabla3[[#This Row],[id_detalle]],2)),id_rubro[[id]:[Rubro]],2,0)</f>
        <v>COMUNICACIONES Y SERVICIOS CONEXOS</v>
      </c>
      <c r="C8832" s="36" t="s">
        <v>1530</v>
      </c>
      <c r="D8832" s="45" t="str">
        <f>+Tabla3[[#This Row],[id_detalle]]&amp;" "&amp;VLOOKUP(Tabla3[[#This Row],[id_detalle]],rubro_detalle[[Código]:[Rubro Detalle]],2,0)</f>
        <v>08.00.241 Telecomunicaciones y Radiocomunicaciones</v>
      </c>
      <c r="E8832" s="33">
        <f t="shared" si="1541"/>
        <v>43</v>
      </c>
      <c r="F8832" s="47" t="str">
        <f t="shared" si="1542"/>
        <v>08.00.241-43</v>
      </c>
      <c r="G8832" s="37" t="s">
        <v>7232</v>
      </c>
      <c r="H8832" s="37">
        <v>736</v>
      </c>
    </row>
    <row r="8833" spans="1:8" x14ac:dyDescent="0.3">
      <c r="A8833" s="34" t="str">
        <f>+LEFT(Tabla3[[#This Row],[id_detalle]],2)</f>
        <v>08</v>
      </c>
      <c r="B8833" s="46" t="str">
        <f>VLOOKUP((LEFT(Tabla3[[#This Row],[id_detalle]],2)),id_rubro[[id]:[Rubro]],2,0)</f>
        <v>COMUNICACIONES Y SERVICIOS CONEXOS</v>
      </c>
      <c r="C8833" s="36" t="s">
        <v>1530</v>
      </c>
      <c r="D8833" s="45" t="str">
        <f>+Tabla3[[#This Row],[id_detalle]]&amp;" "&amp;VLOOKUP(Tabla3[[#This Row],[id_detalle]],rubro_detalle[[Código]:[Rubro Detalle]],2,0)</f>
        <v>08.00.241 Telecomunicaciones y Radiocomunicaciones</v>
      </c>
      <c r="E8833" s="33">
        <f t="shared" si="1541"/>
        <v>44</v>
      </c>
      <c r="F8833" s="47" t="str">
        <f t="shared" si="1542"/>
        <v>08.00.241-44</v>
      </c>
      <c r="G8833" s="37" t="s">
        <v>7263</v>
      </c>
      <c r="H8833" s="37">
        <v>745</v>
      </c>
    </row>
    <row r="8834" spans="1:8" x14ac:dyDescent="0.3">
      <c r="A8834" s="34" t="str">
        <f>+LEFT(Tabla3[[#This Row],[id_detalle]],2)</f>
        <v>08</v>
      </c>
      <c r="B8834" s="46" t="str">
        <f>VLOOKUP((LEFT(Tabla3[[#This Row],[id_detalle]],2)),id_rubro[[id]:[Rubro]],2,0)</f>
        <v>COMUNICACIONES Y SERVICIOS CONEXOS</v>
      </c>
      <c r="C8834" s="36" t="s">
        <v>1530</v>
      </c>
      <c r="D8834" s="45" t="str">
        <f>+Tabla3[[#This Row],[id_detalle]]&amp;" "&amp;VLOOKUP(Tabla3[[#This Row],[id_detalle]],rubro_detalle[[Código]:[Rubro Detalle]],2,0)</f>
        <v>08.00.241 Telecomunicaciones y Radiocomunicaciones</v>
      </c>
      <c r="E8834" s="33">
        <f t="shared" si="1541"/>
        <v>45</v>
      </c>
      <c r="F8834" s="47" t="str">
        <f t="shared" si="1542"/>
        <v>08.00.241-45</v>
      </c>
      <c r="G8834" s="38" t="s">
        <v>5516</v>
      </c>
      <c r="H8834" s="38">
        <v>746</v>
      </c>
    </row>
    <row r="8835" spans="1:8" x14ac:dyDescent="0.3">
      <c r="A8835" s="34" t="str">
        <f>+LEFT(Tabla3[[#This Row],[id_detalle]],2)</f>
        <v>08</v>
      </c>
      <c r="B8835" s="46" t="str">
        <f>VLOOKUP((LEFT(Tabla3[[#This Row],[id_detalle]],2)),id_rubro[[id]:[Rubro]],2,0)</f>
        <v>COMUNICACIONES Y SERVICIOS CONEXOS</v>
      </c>
      <c r="C8835" s="36" t="s">
        <v>1530</v>
      </c>
      <c r="D8835" s="45" t="str">
        <f>+Tabla3[[#This Row],[id_detalle]]&amp;" "&amp;VLOOKUP(Tabla3[[#This Row],[id_detalle]],rubro_detalle[[Código]:[Rubro Detalle]],2,0)</f>
        <v>08.00.241 Telecomunicaciones y Radiocomunicaciones</v>
      </c>
      <c r="E8835" s="33">
        <f t="shared" si="1541"/>
        <v>46</v>
      </c>
      <c r="F8835" s="47" t="str">
        <f t="shared" si="1542"/>
        <v>08.00.241-46</v>
      </c>
      <c r="G8835" s="37" t="s">
        <v>7264</v>
      </c>
      <c r="H8835" s="37">
        <v>762</v>
      </c>
    </row>
    <row r="8836" spans="1:8" x14ac:dyDescent="0.3">
      <c r="A8836" s="34" t="str">
        <f>+LEFT(Tabla3[[#This Row],[id_detalle]],2)</f>
        <v>08</v>
      </c>
      <c r="B8836" s="46" t="str">
        <f>VLOOKUP((LEFT(Tabla3[[#This Row],[id_detalle]],2)),id_rubro[[id]:[Rubro]],2,0)</f>
        <v>COMUNICACIONES Y SERVICIOS CONEXOS</v>
      </c>
      <c r="C8836" s="36" t="s">
        <v>1530</v>
      </c>
      <c r="D8836" s="45" t="str">
        <f>+Tabla3[[#This Row],[id_detalle]]&amp;" "&amp;VLOOKUP(Tabla3[[#This Row],[id_detalle]],rubro_detalle[[Código]:[Rubro Detalle]],2,0)</f>
        <v>08.00.241 Telecomunicaciones y Radiocomunicaciones</v>
      </c>
      <c r="E8836" s="33">
        <f t="shared" si="1541"/>
        <v>47</v>
      </c>
      <c r="F8836" s="47" t="str">
        <f t="shared" si="1542"/>
        <v>08.00.241-47</v>
      </c>
      <c r="G8836" s="37" t="s">
        <v>7265</v>
      </c>
      <c r="H8836" s="37">
        <v>774</v>
      </c>
    </row>
    <row r="8837" spans="1:8" x14ac:dyDescent="0.3">
      <c r="A8837" s="34" t="str">
        <f>+LEFT(Tabla3[[#This Row],[id_detalle]],2)</f>
        <v>08</v>
      </c>
      <c r="B8837" s="46" t="str">
        <f>VLOOKUP((LEFT(Tabla3[[#This Row],[id_detalle]],2)),id_rubro[[id]:[Rubro]],2,0)</f>
        <v>COMUNICACIONES Y SERVICIOS CONEXOS</v>
      </c>
      <c r="C8837" s="36" t="s">
        <v>1530</v>
      </c>
      <c r="D8837" s="45" t="str">
        <f>+Tabla3[[#This Row],[id_detalle]]&amp;" "&amp;VLOOKUP(Tabla3[[#This Row],[id_detalle]],rubro_detalle[[Código]:[Rubro Detalle]],2,0)</f>
        <v>08.00.241 Telecomunicaciones y Radiocomunicaciones</v>
      </c>
      <c r="E8837" s="33">
        <f t="shared" si="1541"/>
        <v>48</v>
      </c>
      <c r="F8837" s="47" t="str">
        <f t="shared" si="1542"/>
        <v>08.00.241-48</v>
      </c>
      <c r="G8837" s="37" t="s">
        <v>7266</v>
      </c>
      <c r="H8837" s="37">
        <v>778</v>
      </c>
    </row>
    <row r="8838" spans="1:8" x14ac:dyDescent="0.3">
      <c r="A8838" s="34" t="str">
        <f>+LEFT(Tabla3[[#This Row],[id_detalle]],2)</f>
        <v>08</v>
      </c>
      <c r="B8838" s="46" t="str">
        <f>VLOOKUP((LEFT(Tabla3[[#This Row],[id_detalle]],2)),id_rubro[[id]:[Rubro]],2,0)</f>
        <v>COMUNICACIONES Y SERVICIOS CONEXOS</v>
      </c>
      <c r="C8838" s="36" t="s">
        <v>1530</v>
      </c>
      <c r="D8838" s="45" t="str">
        <f>+Tabla3[[#This Row],[id_detalle]]&amp;" "&amp;VLOOKUP(Tabla3[[#This Row],[id_detalle]],rubro_detalle[[Código]:[Rubro Detalle]],2,0)</f>
        <v>08.00.241 Telecomunicaciones y Radiocomunicaciones</v>
      </c>
      <c r="E8838" s="33">
        <f t="shared" ref="E8838:E8872" si="1543">+IF(D8838=D8837,E8837+1,1)</f>
        <v>49</v>
      </c>
      <c r="F8838" s="47" t="str">
        <f t="shared" ref="F8838:F8872" si="1544">+LEFT(D8838,9)&amp;"-"&amp;E8838</f>
        <v>08.00.241-49</v>
      </c>
      <c r="G8838" s="38" t="s">
        <v>5490</v>
      </c>
      <c r="H8838" s="38">
        <v>785</v>
      </c>
    </row>
    <row r="8839" spans="1:8" x14ac:dyDescent="0.3">
      <c r="A8839" s="34" t="str">
        <f>+LEFT(Tabla3[[#This Row],[id_detalle]],2)</f>
        <v>08</v>
      </c>
      <c r="B8839" s="46" t="str">
        <f>VLOOKUP((LEFT(Tabla3[[#This Row],[id_detalle]],2)),id_rubro[[id]:[Rubro]],2,0)</f>
        <v>COMUNICACIONES Y SERVICIOS CONEXOS</v>
      </c>
      <c r="C8839" s="36" t="s">
        <v>1530</v>
      </c>
      <c r="D8839" s="45" t="str">
        <f>+Tabla3[[#This Row],[id_detalle]]&amp;" "&amp;VLOOKUP(Tabla3[[#This Row],[id_detalle]],rubro_detalle[[Código]:[Rubro Detalle]],2,0)</f>
        <v>08.00.241 Telecomunicaciones y Radiocomunicaciones</v>
      </c>
      <c r="E8839" s="33">
        <f t="shared" si="1543"/>
        <v>50</v>
      </c>
      <c r="F8839" s="47" t="str">
        <f t="shared" si="1544"/>
        <v>08.00.241-50</v>
      </c>
      <c r="G8839" s="37" t="s">
        <v>5491</v>
      </c>
      <c r="H8839" s="37">
        <v>788</v>
      </c>
    </row>
    <row r="8840" spans="1:8" x14ac:dyDescent="0.3">
      <c r="A8840" s="34" t="str">
        <f>+LEFT(Tabla3[[#This Row],[id_detalle]],2)</f>
        <v>08</v>
      </c>
      <c r="B8840" s="46" t="str">
        <f>VLOOKUP((LEFT(Tabla3[[#This Row],[id_detalle]],2)),id_rubro[[id]:[Rubro]],2,0)</f>
        <v>COMUNICACIONES Y SERVICIOS CONEXOS</v>
      </c>
      <c r="C8840" s="36" t="s">
        <v>1530</v>
      </c>
      <c r="D8840" s="45" t="str">
        <f>+Tabla3[[#This Row],[id_detalle]]&amp;" "&amp;VLOOKUP(Tabla3[[#This Row],[id_detalle]],rubro_detalle[[Código]:[Rubro Detalle]],2,0)</f>
        <v>08.00.241 Telecomunicaciones y Radiocomunicaciones</v>
      </c>
      <c r="E8840" s="33">
        <f t="shared" si="1543"/>
        <v>51</v>
      </c>
      <c r="F8840" s="47" t="str">
        <f t="shared" si="1544"/>
        <v>08.00.241-51</v>
      </c>
      <c r="G8840" s="37" t="s">
        <v>5265</v>
      </c>
      <c r="H8840" s="37">
        <v>794</v>
      </c>
    </row>
    <row r="8841" spans="1:8" x14ac:dyDescent="0.3">
      <c r="A8841" s="34" t="str">
        <f>+LEFT(Tabla3[[#This Row],[id_detalle]],2)</f>
        <v>08</v>
      </c>
      <c r="B8841" s="46" t="str">
        <f>VLOOKUP((LEFT(Tabla3[[#This Row],[id_detalle]],2)),id_rubro[[id]:[Rubro]],2,0)</f>
        <v>COMUNICACIONES Y SERVICIOS CONEXOS</v>
      </c>
      <c r="C8841" s="36" t="s">
        <v>1530</v>
      </c>
      <c r="D8841" s="45" t="str">
        <f>+Tabla3[[#This Row],[id_detalle]]&amp;" "&amp;VLOOKUP(Tabla3[[#This Row],[id_detalle]],rubro_detalle[[Código]:[Rubro Detalle]],2,0)</f>
        <v>08.00.241 Telecomunicaciones y Radiocomunicaciones</v>
      </c>
      <c r="E8841" s="33">
        <f t="shared" si="1543"/>
        <v>52</v>
      </c>
      <c r="F8841" s="47" t="str">
        <f t="shared" si="1544"/>
        <v>08.00.241-52</v>
      </c>
      <c r="G8841" s="37" t="s">
        <v>7267</v>
      </c>
      <c r="H8841" s="37">
        <v>794</v>
      </c>
    </row>
    <row r="8842" spans="1:8" x14ac:dyDescent="0.3">
      <c r="A8842" s="34" t="str">
        <f>+LEFT(Tabla3[[#This Row],[id_detalle]],2)</f>
        <v>08</v>
      </c>
      <c r="B8842" s="46" t="str">
        <f>VLOOKUP((LEFT(Tabla3[[#This Row],[id_detalle]],2)),id_rubro[[id]:[Rubro]],2,0)</f>
        <v>COMUNICACIONES Y SERVICIOS CONEXOS</v>
      </c>
      <c r="C8842" s="36" t="s">
        <v>1530</v>
      </c>
      <c r="D8842" s="45" t="str">
        <f>+Tabla3[[#This Row],[id_detalle]]&amp;" "&amp;VLOOKUP(Tabla3[[#This Row],[id_detalle]],rubro_detalle[[Código]:[Rubro Detalle]],2,0)</f>
        <v>08.00.241 Telecomunicaciones y Radiocomunicaciones</v>
      </c>
      <c r="E8842" s="33">
        <f t="shared" si="1543"/>
        <v>53</v>
      </c>
      <c r="F8842" s="47" t="str">
        <f t="shared" si="1544"/>
        <v>08.00.241-53</v>
      </c>
      <c r="G8842" s="37" t="s">
        <v>7268</v>
      </c>
      <c r="H8842" s="37">
        <v>795</v>
      </c>
    </row>
    <row r="8843" spans="1:8" x14ac:dyDescent="0.3">
      <c r="A8843" s="34" t="str">
        <f>+LEFT(Tabla3[[#This Row],[id_detalle]],2)</f>
        <v>08</v>
      </c>
      <c r="B8843" s="46" t="str">
        <f>VLOOKUP((LEFT(Tabla3[[#This Row],[id_detalle]],2)),id_rubro[[id]:[Rubro]],2,0)</f>
        <v>COMUNICACIONES Y SERVICIOS CONEXOS</v>
      </c>
      <c r="C8843" s="36" t="s">
        <v>1530</v>
      </c>
      <c r="D8843" s="45" t="str">
        <f>+Tabla3[[#This Row],[id_detalle]]&amp;" "&amp;VLOOKUP(Tabla3[[#This Row],[id_detalle]],rubro_detalle[[Código]:[Rubro Detalle]],2,0)</f>
        <v>08.00.241 Telecomunicaciones y Radiocomunicaciones</v>
      </c>
      <c r="E8843" s="33">
        <f t="shared" si="1543"/>
        <v>54</v>
      </c>
      <c r="F8843" s="47" t="str">
        <f t="shared" si="1544"/>
        <v>08.00.241-54</v>
      </c>
      <c r="G8843" s="37" t="s">
        <v>5512</v>
      </c>
      <c r="H8843" s="37">
        <v>795</v>
      </c>
    </row>
    <row r="8844" spans="1:8" x14ac:dyDescent="0.3">
      <c r="A8844" s="34" t="str">
        <f>+LEFT(Tabla3[[#This Row],[id_detalle]],2)</f>
        <v>08</v>
      </c>
      <c r="B8844" s="46" t="str">
        <f>VLOOKUP((LEFT(Tabla3[[#This Row],[id_detalle]],2)),id_rubro[[id]:[Rubro]],2,0)</f>
        <v>COMUNICACIONES Y SERVICIOS CONEXOS</v>
      </c>
      <c r="C8844" s="36" t="s">
        <v>1530</v>
      </c>
      <c r="D8844" s="45" t="str">
        <f>+Tabla3[[#This Row],[id_detalle]]&amp;" "&amp;VLOOKUP(Tabla3[[#This Row],[id_detalle]],rubro_detalle[[Código]:[Rubro Detalle]],2,0)</f>
        <v>08.00.241 Telecomunicaciones y Radiocomunicaciones</v>
      </c>
      <c r="E8844" s="33">
        <f t="shared" si="1543"/>
        <v>55</v>
      </c>
      <c r="F8844" s="47" t="str">
        <f t="shared" si="1544"/>
        <v>08.00.241-55</v>
      </c>
      <c r="G8844" s="37" t="s">
        <v>7269</v>
      </c>
      <c r="H8844" s="37">
        <v>795</v>
      </c>
    </row>
    <row r="8845" spans="1:8" x14ac:dyDescent="0.3">
      <c r="A8845" s="34" t="str">
        <f>+LEFT(Tabla3[[#This Row],[id_detalle]],2)</f>
        <v>08</v>
      </c>
      <c r="B8845" s="46" t="str">
        <f>VLOOKUP((LEFT(Tabla3[[#This Row],[id_detalle]],2)),id_rubro[[id]:[Rubro]],2,0)</f>
        <v>COMUNICACIONES Y SERVICIOS CONEXOS</v>
      </c>
      <c r="C8845" s="36" t="s">
        <v>1530</v>
      </c>
      <c r="D8845" s="45" t="str">
        <f>+Tabla3[[#This Row],[id_detalle]]&amp;" "&amp;VLOOKUP(Tabla3[[#This Row],[id_detalle]],rubro_detalle[[Código]:[Rubro Detalle]],2,0)</f>
        <v>08.00.241 Telecomunicaciones y Radiocomunicaciones</v>
      </c>
      <c r="E8845" s="33">
        <f t="shared" si="1543"/>
        <v>56</v>
      </c>
      <c r="F8845" s="47" t="str">
        <f t="shared" si="1544"/>
        <v>08.00.241-56</v>
      </c>
      <c r="G8845" s="37" t="s">
        <v>7270</v>
      </c>
      <c r="H8845" s="37">
        <v>795</v>
      </c>
    </row>
    <row r="8846" spans="1:8" x14ac:dyDescent="0.3">
      <c r="A8846" s="34" t="str">
        <f>+LEFT(Tabla3[[#This Row],[id_detalle]],2)</f>
        <v>08</v>
      </c>
      <c r="B8846" s="46" t="str">
        <f>VLOOKUP((LEFT(Tabla3[[#This Row],[id_detalle]],2)),id_rubro[[id]:[Rubro]],2,0)</f>
        <v>COMUNICACIONES Y SERVICIOS CONEXOS</v>
      </c>
      <c r="C8846" s="36" t="s">
        <v>1530</v>
      </c>
      <c r="D8846" s="45" t="str">
        <f>+Tabla3[[#This Row],[id_detalle]]&amp;" "&amp;VLOOKUP(Tabla3[[#This Row],[id_detalle]],rubro_detalle[[Código]:[Rubro Detalle]],2,0)</f>
        <v>08.00.241 Telecomunicaciones y Radiocomunicaciones</v>
      </c>
      <c r="E8846" s="33">
        <f t="shared" si="1543"/>
        <v>57</v>
      </c>
      <c r="F8846" s="47" t="str">
        <f t="shared" si="1544"/>
        <v>08.00.241-57</v>
      </c>
      <c r="G8846" s="37" t="s">
        <v>7271</v>
      </c>
      <c r="H8846" s="37">
        <v>799</v>
      </c>
    </row>
    <row r="8847" spans="1:8" x14ac:dyDescent="0.3">
      <c r="A8847" s="34" t="str">
        <f>+LEFT(Tabla3[[#This Row],[id_detalle]],2)</f>
        <v>08</v>
      </c>
      <c r="B8847" s="46" t="str">
        <f>VLOOKUP((LEFT(Tabla3[[#This Row],[id_detalle]],2)),id_rubro[[id]:[Rubro]],2,0)</f>
        <v>COMUNICACIONES Y SERVICIOS CONEXOS</v>
      </c>
      <c r="C8847" s="36" t="s">
        <v>1530</v>
      </c>
      <c r="D8847" s="45" t="str">
        <f>+Tabla3[[#This Row],[id_detalle]]&amp;" "&amp;VLOOKUP(Tabla3[[#This Row],[id_detalle]],rubro_detalle[[Código]:[Rubro Detalle]],2,0)</f>
        <v>08.00.241 Telecomunicaciones y Radiocomunicaciones</v>
      </c>
      <c r="E8847" s="33">
        <f t="shared" si="1543"/>
        <v>58</v>
      </c>
      <c r="F8847" s="47" t="str">
        <f t="shared" si="1544"/>
        <v>08.00.241-58</v>
      </c>
      <c r="G8847" s="37" t="s">
        <v>5495</v>
      </c>
      <c r="H8847" s="37">
        <v>805</v>
      </c>
    </row>
    <row r="8848" spans="1:8" x14ac:dyDescent="0.3">
      <c r="A8848" s="34" t="str">
        <f>+LEFT(Tabla3[[#This Row],[id_detalle]],2)</f>
        <v>08</v>
      </c>
      <c r="B8848" s="46" t="str">
        <f>VLOOKUP((LEFT(Tabla3[[#This Row],[id_detalle]],2)),id_rubro[[id]:[Rubro]],2,0)</f>
        <v>COMUNICACIONES Y SERVICIOS CONEXOS</v>
      </c>
      <c r="C8848" s="36" t="s">
        <v>1530</v>
      </c>
      <c r="D8848" s="45" t="str">
        <f>+Tabla3[[#This Row],[id_detalle]]&amp;" "&amp;VLOOKUP(Tabla3[[#This Row],[id_detalle]],rubro_detalle[[Código]:[Rubro Detalle]],2,0)</f>
        <v>08.00.241 Telecomunicaciones y Radiocomunicaciones</v>
      </c>
      <c r="E8848" s="33">
        <f t="shared" si="1543"/>
        <v>59</v>
      </c>
      <c r="F8848" s="47" t="str">
        <f t="shared" si="1544"/>
        <v>08.00.241-59</v>
      </c>
      <c r="G8848" s="37" t="s">
        <v>7272</v>
      </c>
      <c r="H8848" s="37">
        <v>830</v>
      </c>
    </row>
    <row r="8849" spans="1:8" x14ac:dyDescent="0.3">
      <c r="A8849" s="34" t="str">
        <f>+LEFT(Tabla3[[#This Row],[id_detalle]],2)</f>
        <v>08</v>
      </c>
      <c r="B8849" s="46" t="str">
        <f>VLOOKUP((LEFT(Tabla3[[#This Row],[id_detalle]],2)),id_rubro[[id]:[Rubro]],2,0)</f>
        <v>COMUNICACIONES Y SERVICIOS CONEXOS</v>
      </c>
      <c r="C8849" s="36" t="s">
        <v>1530</v>
      </c>
      <c r="D8849" s="45" t="str">
        <f>+Tabla3[[#This Row],[id_detalle]]&amp;" "&amp;VLOOKUP(Tabla3[[#This Row],[id_detalle]],rubro_detalle[[Código]:[Rubro Detalle]],2,0)</f>
        <v>08.00.241 Telecomunicaciones y Radiocomunicaciones</v>
      </c>
      <c r="E8849" s="33">
        <f t="shared" si="1543"/>
        <v>60</v>
      </c>
      <c r="F8849" s="47" t="str">
        <f t="shared" si="1544"/>
        <v>08.00.241-60</v>
      </c>
      <c r="G8849" s="37" t="s">
        <v>5540</v>
      </c>
      <c r="H8849" s="37">
        <v>833</v>
      </c>
    </row>
    <row r="8850" spans="1:8" x14ac:dyDescent="0.3">
      <c r="A8850" s="34" t="str">
        <f>+LEFT(Tabla3[[#This Row],[id_detalle]],2)</f>
        <v>08</v>
      </c>
      <c r="B8850" s="46" t="str">
        <f>VLOOKUP((LEFT(Tabla3[[#This Row],[id_detalle]],2)),id_rubro[[id]:[Rubro]],2,0)</f>
        <v>COMUNICACIONES Y SERVICIOS CONEXOS</v>
      </c>
      <c r="C8850" s="36" t="s">
        <v>1530</v>
      </c>
      <c r="D8850" s="45" t="str">
        <f>+Tabla3[[#This Row],[id_detalle]]&amp;" "&amp;VLOOKUP(Tabla3[[#This Row],[id_detalle]],rubro_detalle[[Código]:[Rubro Detalle]],2,0)</f>
        <v>08.00.241 Telecomunicaciones y Radiocomunicaciones</v>
      </c>
      <c r="E8850" s="33">
        <f t="shared" si="1543"/>
        <v>61</v>
      </c>
      <c r="F8850" s="47" t="str">
        <f t="shared" si="1544"/>
        <v>08.00.241-61</v>
      </c>
      <c r="G8850" s="37" t="s">
        <v>7199</v>
      </c>
      <c r="H8850" s="37">
        <v>845</v>
      </c>
    </row>
    <row r="8851" spans="1:8" x14ac:dyDescent="0.3">
      <c r="A8851" s="34" t="str">
        <f>+LEFT(Tabla3[[#This Row],[id_detalle]],2)</f>
        <v>08</v>
      </c>
      <c r="B8851" s="46" t="str">
        <f>VLOOKUP((LEFT(Tabla3[[#This Row],[id_detalle]],2)),id_rubro[[id]:[Rubro]],2,0)</f>
        <v>COMUNICACIONES Y SERVICIOS CONEXOS</v>
      </c>
      <c r="C8851" s="36" t="s">
        <v>1530</v>
      </c>
      <c r="D8851" s="45" t="str">
        <f>+Tabla3[[#This Row],[id_detalle]]&amp;" "&amp;VLOOKUP(Tabla3[[#This Row],[id_detalle]],rubro_detalle[[Código]:[Rubro Detalle]],2,0)</f>
        <v>08.00.241 Telecomunicaciones y Radiocomunicaciones</v>
      </c>
      <c r="E8851" s="33">
        <f t="shared" si="1543"/>
        <v>62</v>
      </c>
      <c r="F8851" s="47" t="str">
        <f t="shared" si="1544"/>
        <v>08.00.241-62</v>
      </c>
      <c r="G8851" s="37" t="s">
        <v>7273</v>
      </c>
      <c r="H8851" s="37">
        <v>845</v>
      </c>
    </row>
    <row r="8852" spans="1:8" x14ac:dyDescent="0.3">
      <c r="A8852" s="34" t="str">
        <f>+LEFT(Tabla3[[#This Row],[id_detalle]],2)</f>
        <v>08</v>
      </c>
      <c r="B8852" s="46" t="str">
        <f>VLOOKUP((LEFT(Tabla3[[#This Row],[id_detalle]],2)),id_rubro[[id]:[Rubro]],2,0)</f>
        <v>COMUNICACIONES Y SERVICIOS CONEXOS</v>
      </c>
      <c r="C8852" s="36" t="s">
        <v>1530</v>
      </c>
      <c r="D8852" s="45" t="str">
        <f>+Tabla3[[#This Row],[id_detalle]]&amp;" "&amp;VLOOKUP(Tabla3[[#This Row],[id_detalle]],rubro_detalle[[Código]:[Rubro Detalle]],2,0)</f>
        <v>08.00.241 Telecomunicaciones y Radiocomunicaciones</v>
      </c>
      <c r="E8852" s="33">
        <f t="shared" si="1543"/>
        <v>63</v>
      </c>
      <c r="F8852" s="47" t="str">
        <f t="shared" si="1544"/>
        <v>08.00.241-63</v>
      </c>
      <c r="G8852" s="37" t="s">
        <v>7274</v>
      </c>
      <c r="H8852" s="37">
        <v>850</v>
      </c>
    </row>
    <row r="8853" spans="1:8" x14ac:dyDescent="0.3">
      <c r="A8853" s="34" t="str">
        <f>+LEFT(Tabla3[[#This Row],[id_detalle]],2)</f>
        <v>08</v>
      </c>
      <c r="B8853" s="46" t="str">
        <f>VLOOKUP((LEFT(Tabla3[[#This Row],[id_detalle]],2)),id_rubro[[id]:[Rubro]],2,0)</f>
        <v>COMUNICACIONES Y SERVICIOS CONEXOS</v>
      </c>
      <c r="C8853" s="36" t="s">
        <v>1532</v>
      </c>
      <c r="D8853" s="45" t="str">
        <f>+Tabla3[[#This Row],[id_detalle]]&amp;" "&amp;VLOOKUP(Tabla3[[#This Row],[id_detalle]],rubro_detalle[[Código]:[Rubro Detalle]],2,0)</f>
        <v>08.00.245 Telecomunicaciones ( Servicios y Capacitación)</v>
      </c>
      <c r="E8853" s="33">
        <f t="shared" si="1543"/>
        <v>1</v>
      </c>
      <c r="F8853" s="47" t="str">
        <f t="shared" si="1544"/>
        <v>08.00.245-1</v>
      </c>
      <c r="G8853" s="37" t="s">
        <v>7185</v>
      </c>
      <c r="H8853" s="37">
        <v>164</v>
      </c>
    </row>
    <row r="8854" spans="1:8" x14ac:dyDescent="0.3">
      <c r="A8854" s="34" t="str">
        <f>+LEFT(Tabla3[[#This Row],[id_detalle]],2)</f>
        <v>08</v>
      </c>
      <c r="B8854" s="46" t="str">
        <f>VLOOKUP((LEFT(Tabla3[[#This Row],[id_detalle]],2)),id_rubro[[id]:[Rubro]],2,0)</f>
        <v>COMUNICACIONES Y SERVICIOS CONEXOS</v>
      </c>
      <c r="C8854" s="36" t="s">
        <v>1532</v>
      </c>
      <c r="D8854" s="45" t="str">
        <f>+Tabla3[[#This Row],[id_detalle]]&amp;" "&amp;VLOOKUP(Tabla3[[#This Row],[id_detalle]],rubro_detalle[[Código]:[Rubro Detalle]],2,0)</f>
        <v>08.00.245 Telecomunicaciones ( Servicios y Capacitación)</v>
      </c>
      <c r="E8854" s="33">
        <f t="shared" si="1543"/>
        <v>2</v>
      </c>
      <c r="F8854" s="47" t="str">
        <f t="shared" si="1544"/>
        <v>08.00.245-2</v>
      </c>
      <c r="G8854" s="37" t="s">
        <v>5513</v>
      </c>
      <c r="H8854" s="37">
        <v>242</v>
      </c>
    </row>
    <row r="8855" spans="1:8" x14ac:dyDescent="0.3">
      <c r="A8855" s="34" t="str">
        <f>+LEFT(Tabla3[[#This Row],[id_detalle]],2)</f>
        <v>08</v>
      </c>
      <c r="B8855" s="46" t="str">
        <f>VLOOKUP((LEFT(Tabla3[[#This Row],[id_detalle]],2)),id_rubro[[id]:[Rubro]],2,0)</f>
        <v>COMUNICACIONES Y SERVICIOS CONEXOS</v>
      </c>
      <c r="C8855" s="36" t="s">
        <v>1532</v>
      </c>
      <c r="D8855" s="45" t="str">
        <f>+Tabla3[[#This Row],[id_detalle]]&amp;" "&amp;VLOOKUP(Tabla3[[#This Row],[id_detalle]],rubro_detalle[[Código]:[Rubro Detalle]],2,0)</f>
        <v>08.00.245 Telecomunicaciones ( Servicios y Capacitación)</v>
      </c>
      <c r="E8855" s="33">
        <f t="shared" si="1543"/>
        <v>3</v>
      </c>
      <c r="F8855" s="47" t="str">
        <f t="shared" si="1544"/>
        <v>08.00.245-3</v>
      </c>
      <c r="G8855" s="37" t="s">
        <v>7242</v>
      </c>
      <c r="H8855" s="37">
        <v>291</v>
      </c>
    </row>
    <row r="8856" spans="1:8" x14ac:dyDescent="0.3">
      <c r="A8856" s="34" t="str">
        <f>+LEFT(Tabla3[[#This Row],[id_detalle]],2)</f>
        <v>08</v>
      </c>
      <c r="B8856" s="46" t="str">
        <f>VLOOKUP((LEFT(Tabla3[[#This Row],[id_detalle]],2)),id_rubro[[id]:[Rubro]],2,0)</f>
        <v>COMUNICACIONES Y SERVICIOS CONEXOS</v>
      </c>
      <c r="C8856" s="36" t="s">
        <v>1532</v>
      </c>
      <c r="D8856" s="45" t="str">
        <f>+Tabla3[[#This Row],[id_detalle]]&amp;" "&amp;VLOOKUP(Tabla3[[#This Row],[id_detalle]],rubro_detalle[[Código]:[Rubro Detalle]],2,0)</f>
        <v>08.00.245 Telecomunicaciones ( Servicios y Capacitación)</v>
      </c>
      <c r="E8856" s="33">
        <f t="shared" si="1543"/>
        <v>4</v>
      </c>
      <c r="F8856" s="47" t="str">
        <f t="shared" si="1544"/>
        <v>08.00.245-4</v>
      </c>
      <c r="G8856" s="37" t="s">
        <v>7275</v>
      </c>
      <c r="H8856" s="37">
        <v>331</v>
      </c>
    </row>
    <row r="8857" spans="1:8" x14ac:dyDescent="0.3">
      <c r="A8857" s="34" t="str">
        <f>+LEFT(Tabla3[[#This Row],[id_detalle]],2)</f>
        <v>08</v>
      </c>
      <c r="B8857" s="46" t="str">
        <f>VLOOKUP((LEFT(Tabla3[[#This Row],[id_detalle]],2)),id_rubro[[id]:[Rubro]],2,0)</f>
        <v>COMUNICACIONES Y SERVICIOS CONEXOS</v>
      </c>
      <c r="C8857" s="36" t="s">
        <v>1532</v>
      </c>
      <c r="D8857" s="45" t="str">
        <f>+Tabla3[[#This Row],[id_detalle]]&amp;" "&amp;VLOOKUP(Tabla3[[#This Row],[id_detalle]],rubro_detalle[[Código]:[Rubro Detalle]],2,0)</f>
        <v>08.00.245 Telecomunicaciones ( Servicios y Capacitación)</v>
      </c>
      <c r="E8857" s="33">
        <f t="shared" si="1543"/>
        <v>5</v>
      </c>
      <c r="F8857" s="47" t="str">
        <f t="shared" si="1544"/>
        <v>08.00.245-5</v>
      </c>
      <c r="G8857" s="37" t="s">
        <v>5509</v>
      </c>
      <c r="H8857" s="37">
        <v>390</v>
      </c>
    </row>
    <row r="8858" spans="1:8" x14ac:dyDescent="0.3">
      <c r="A8858" s="34" t="str">
        <f>+LEFT(Tabla3[[#This Row],[id_detalle]],2)</f>
        <v>08</v>
      </c>
      <c r="B8858" s="46" t="str">
        <f>VLOOKUP((LEFT(Tabla3[[#This Row],[id_detalle]],2)),id_rubro[[id]:[Rubro]],2,0)</f>
        <v>COMUNICACIONES Y SERVICIOS CONEXOS</v>
      </c>
      <c r="C8858" s="36" t="s">
        <v>1532</v>
      </c>
      <c r="D8858" s="45" t="str">
        <f>+Tabla3[[#This Row],[id_detalle]]&amp;" "&amp;VLOOKUP(Tabla3[[#This Row],[id_detalle]],rubro_detalle[[Código]:[Rubro Detalle]],2,0)</f>
        <v>08.00.245 Telecomunicaciones ( Servicios y Capacitación)</v>
      </c>
      <c r="E8858" s="33">
        <f t="shared" si="1543"/>
        <v>6</v>
      </c>
      <c r="F8858" s="47" t="str">
        <f t="shared" si="1544"/>
        <v>08.00.245-6</v>
      </c>
      <c r="G8858" s="37" t="s">
        <v>5536</v>
      </c>
      <c r="H8858" s="37">
        <v>391</v>
      </c>
    </row>
    <row r="8859" spans="1:8" x14ac:dyDescent="0.3">
      <c r="A8859" s="34" t="str">
        <f>+LEFT(Tabla3[[#This Row],[id_detalle]],2)</f>
        <v>08</v>
      </c>
      <c r="B8859" s="46" t="str">
        <f>VLOOKUP((LEFT(Tabla3[[#This Row],[id_detalle]],2)),id_rubro[[id]:[Rubro]],2,0)</f>
        <v>COMUNICACIONES Y SERVICIOS CONEXOS</v>
      </c>
      <c r="C8859" s="36" t="s">
        <v>1532</v>
      </c>
      <c r="D8859" s="45" t="str">
        <f>+Tabla3[[#This Row],[id_detalle]]&amp;" "&amp;VLOOKUP(Tabla3[[#This Row],[id_detalle]],rubro_detalle[[Código]:[Rubro Detalle]],2,0)</f>
        <v>08.00.245 Telecomunicaciones ( Servicios y Capacitación)</v>
      </c>
      <c r="E8859" s="33">
        <f t="shared" si="1543"/>
        <v>7</v>
      </c>
      <c r="F8859" s="47" t="str">
        <f t="shared" si="1544"/>
        <v>08.00.245-7</v>
      </c>
      <c r="G8859" s="37" t="s">
        <v>7218</v>
      </c>
      <c r="H8859" s="37">
        <v>508</v>
      </c>
    </row>
    <row r="8860" spans="1:8" x14ac:dyDescent="0.3">
      <c r="A8860" s="34" t="str">
        <f>+LEFT(Tabla3[[#This Row],[id_detalle]],2)</f>
        <v>08</v>
      </c>
      <c r="B8860" s="46" t="str">
        <f>VLOOKUP((LEFT(Tabla3[[#This Row],[id_detalle]],2)),id_rubro[[id]:[Rubro]],2,0)</f>
        <v>COMUNICACIONES Y SERVICIOS CONEXOS</v>
      </c>
      <c r="C8860" s="36" t="s">
        <v>1532</v>
      </c>
      <c r="D8860" s="45" t="str">
        <f>+Tabla3[[#This Row],[id_detalle]]&amp;" "&amp;VLOOKUP(Tabla3[[#This Row],[id_detalle]],rubro_detalle[[Código]:[Rubro Detalle]],2,0)</f>
        <v>08.00.245 Telecomunicaciones ( Servicios y Capacitación)</v>
      </c>
      <c r="E8860" s="33">
        <f t="shared" si="1543"/>
        <v>8</v>
      </c>
      <c r="F8860" s="47" t="str">
        <f t="shared" si="1544"/>
        <v>08.00.245-8</v>
      </c>
      <c r="G8860" s="37" t="s">
        <v>5444</v>
      </c>
      <c r="H8860" s="37">
        <v>519</v>
      </c>
    </row>
    <row r="8861" spans="1:8" x14ac:dyDescent="0.3">
      <c r="A8861" s="34" t="str">
        <f>+LEFT(Tabla3[[#This Row],[id_detalle]],2)</f>
        <v>08</v>
      </c>
      <c r="B8861" s="46" t="str">
        <f>VLOOKUP((LEFT(Tabla3[[#This Row],[id_detalle]],2)),id_rubro[[id]:[Rubro]],2,0)</f>
        <v>COMUNICACIONES Y SERVICIOS CONEXOS</v>
      </c>
      <c r="C8861" s="36" t="s">
        <v>1532</v>
      </c>
      <c r="D8861" s="45" t="str">
        <f>+Tabla3[[#This Row],[id_detalle]]&amp;" "&amp;VLOOKUP(Tabla3[[#This Row],[id_detalle]],rubro_detalle[[Código]:[Rubro Detalle]],2,0)</f>
        <v>08.00.245 Telecomunicaciones ( Servicios y Capacitación)</v>
      </c>
      <c r="E8861" s="33">
        <f t="shared" si="1543"/>
        <v>9</v>
      </c>
      <c r="F8861" s="47" t="str">
        <f t="shared" si="1544"/>
        <v>08.00.245-9</v>
      </c>
      <c r="G8861" s="37" t="s">
        <v>7276</v>
      </c>
      <c r="H8861" s="37">
        <v>540</v>
      </c>
    </row>
    <row r="8862" spans="1:8" x14ac:dyDescent="0.3">
      <c r="A8862" s="34" t="str">
        <f>+LEFT(Tabla3[[#This Row],[id_detalle]],2)</f>
        <v>08</v>
      </c>
      <c r="B8862" s="46" t="str">
        <f>VLOOKUP((LEFT(Tabla3[[#This Row],[id_detalle]],2)),id_rubro[[id]:[Rubro]],2,0)</f>
        <v>COMUNICACIONES Y SERVICIOS CONEXOS</v>
      </c>
      <c r="C8862" s="36" t="s">
        <v>1532</v>
      </c>
      <c r="D8862" s="45" t="str">
        <f>+Tabla3[[#This Row],[id_detalle]]&amp;" "&amp;VLOOKUP(Tabla3[[#This Row],[id_detalle]],rubro_detalle[[Código]:[Rubro Detalle]],2,0)</f>
        <v>08.00.245 Telecomunicaciones ( Servicios y Capacitación)</v>
      </c>
      <c r="E8862" s="33">
        <f t="shared" si="1543"/>
        <v>10</v>
      </c>
      <c r="F8862" s="47" t="str">
        <f t="shared" si="1544"/>
        <v>08.00.245-10</v>
      </c>
      <c r="G8862" s="37" t="s">
        <v>5262</v>
      </c>
      <c r="H8862" s="37">
        <v>640</v>
      </c>
    </row>
    <row r="8863" spans="1:8" x14ac:dyDescent="0.3">
      <c r="A8863" s="34" t="str">
        <f>+LEFT(Tabla3[[#This Row],[id_detalle]],2)</f>
        <v>08</v>
      </c>
      <c r="B8863" s="46" t="str">
        <f>VLOOKUP((LEFT(Tabla3[[#This Row],[id_detalle]],2)),id_rubro[[id]:[Rubro]],2,0)</f>
        <v>COMUNICACIONES Y SERVICIOS CONEXOS</v>
      </c>
      <c r="C8863" s="36" t="s">
        <v>1532</v>
      </c>
      <c r="D8863" s="45" t="str">
        <f>+Tabla3[[#This Row],[id_detalle]]&amp;" "&amp;VLOOKUP(Tabla3[[#This Row],[id_detalle]],rubro_detalle[[Código]:[Rubro Detalle]],2,0)</f>
        <v>08.00.245 Telecomunicaciones ( Servicios y Capacitación)</v>
      </c>
      <c r="E8863" s="33">
        <f t="shared" si="1543"/>
        <v>11</v>
      </c>
      <c r="F8863" s="47" t="str">
        <f t="shared" si="1544"/>
        <v>08.00.245-11</v>
      </c>
      <c r="G8863" s="37" t="s">
        <v>7232</v>
      </c>
      <c r="H8863" s="37">
        <v>736</v>
      </c>
    </row>
    <row r="8864" spans="1:8" x14ac:dyDescent="0.3">
      <c r="A8864" s="34" t="str">
        <f>+LEFT(Tabla3[[#This Row],[id_detalle]],2)</f>
        <v>08</v>
      </c>
      <c r="B8864" s="46" t="str">
        <f>VLOOKUP((LEFT(Tabla3[[#This Row],[id_detalle]],2)),id_rubro[[id]:[Rubro]],2,0)</f>
        <v>COMUNICACIONES Y SERVICIOS CONEXOS</v>
      </c>
      <c r="C8864" s="36" t="s">
        <v>1532</v>
      </c>
      <c r="D8864" s="45" t="str">
        <f>+Tabla3[[#This Row],[id_detalle]]&amp;" "&amp;VLOOKUP(Tabla3[[#This Row],[id_detalle]],rubro_detalle[[Código]:[Rubro Detalle]],2,0)</f>
        <v>08.00.245 Telecomunicaciones ( Servicios y Capacitación)</v>
      </c>
      <c r="E8864" s="33">
        <f t="shared" si="1543"/>
        <v>12</v>
      </c>
      <c r="F8864" s="47" t="str">
        <f t="shared" si="1544"/>
        <v>08.00.245-12</v>
      </c>
      <c r="G8864" s="38" t="s">
        <v>7277</v>
      </c>
      <c r="H8864" s="38">
        <v>778</v>
      </c>
    </row>
    <row r="8865" spans="1:8" x14ac:dyDescent="0.3">
      <c r="A8865" s="34" t="str">
        <f>+LEFT(Tabla3[[#This Row],[id_detalle]],2)</f>
        <v>08</v>
      </c>
      <c r="B8865" s="46" t="str">
        <f>VLOOKUP((LEFT(Tabla3[[#This Row],[id_detalle]],2)),id_rubro[[id]:[Rubro]],2,0)</f>
        <v>COMUNICACIONES Y SERVICIOS CONEXOS</v>
      </c>
      <c r="C8865" s="36" t="s">
        <v>1532</v>
      </c>
      <c r="D8865" s="45" t="str">
        <f>+Tabla3[[#This Row],[id_detalle]]&amp;" "&amp;VLOOKUP(Tabla3[[#This Row],[id_detalle]],rubro_detalle[[Código]:[Rubro Detalle]],2,0)</f>
        <v>08.00.245 Telecomunicaciones ( Servicios y Capacitación)</v>
      </c>
      <c r="E8865" s="33">
        <f t="shared" si="1543"/>
        <v>13</v>
      </c>
      <c r="F8865" s="47" t="str">
        <f t="shared" si="1544"/>
        <v>08.00.245-13</v>
      </c>
      <c r="G8865" s="38" t="s">
        <v>5490</v>
      </c>
      <c r="H8865" s="38">
        <v>785</v>
      </c>
    </row>
    <row r="8866" spans="1:8" x14ac:dyDescent="0.3">
      <c r="A8866" s="34" t="str">
        <f>+LEFT(Tabla3[[#This Row],[id_detalle]],2)</f>
        <v>08</v>
      </c>
      <c r="B8866" s="46" t="str">
        <f>VLOOKUP((LEFT(Tabla3[[#This Row],[id_detalle]],2)),id_rubro[[id]:[Rubro]],2,0)</f>
        <v>COMUNICACIONES Y SERVICIOS CONEXOS</v>
      </c>
      <c r="C8866" s="36" t="s">
        <v>1532</v>
      </c>
      <c r="D8866" s="45" t="str">
        <f>+Tabla3[[#This Row],[id_detalle]]&amp;" "&amp;VLOOKUP(Tabla3[[#This Row],[id_detalle]],rubro_detalle[[Código]:[Rubro Detalle]],2,0)</f>
        <v>08.00.245 Telecomunicaciones ( Servicios y Capacitación)</v>
      </c>
      <c r="E8866" s="33">
        <f t="shared" si="1543"/>
        <v>14</v>
      </c>
      <c r="F8866" s="47" t="str">
        <f t="shared" si="1544"/>
        <v>08.00.245-14</v>
      </c>
      <c r="G8866" s="37" t="s">
        <v>5512</v>
      </c>
      <c r="H8866" s="37">
        <v>795</v>
      </c>
    </row>
    <row r="8867" spans="1:8" x14ac:dyDescent="0.3">
      <c r="A8867" s="34" t="str">
        <f>+LEFT(Tabla3[[#This Row],[id_detalle]],2)</f>
        <v>08</v>
      </c>
      <c r="B8867" s="46" t="str">
        <f>VLOOKUP((LEFT(Tabla3[[#This Row],[id_detalle]],2)),id_rubro[[id]:[Rubro]],2,0)</f>
        <v>COMUNICACIONES Y SERVICIOS CONEXOS</v>
      </c>
      <c r="C8867" s="36" t="s">
        <v>1532</v>
      </c>
      <c r="D8867" s="45" t="str">
        <f>+Tabla3[[#This Row],[id_detalle]]&amp;" "&amp;VLOOKUP(Tabla3[[#This Row],[id_detalle]],rubro_detalle[[Código]:[Rubro Detalle]],2,0)</f>
        <v>08.00.245 Telecomunicaciones ( Servicios y Capacitación)</v>
      </c>
      <c r="E8867" s="33">
        <f t="shared" si="1543"/>
        <v>15</v>
      </c>
      <c r="F8867" s="47" t="str">
        <f t="shared" si="1544"/>
        <v>08.00.245-15</v>
      </c>
      <c r="G8867" s="37" t="s">
        <v>5495</v>
      </c>
      <c r="H8867" s="37">
        <v>805</v>
      </c>
    </row>
    <row r="8868" spans="1:8" x14ac:dyDescent="0.3">
      <c r="A8868" s="34" t="str">
        <f>+LEFT(Tabla3[[#This Row],[id_detalle]],2)</f>
        <v>08</v>
      </c>
      <c r="B8868" s="46" t="str">
        <f>VLOOKUP((LEFT(Tabla3[[#This Row],[id_detalle]],2)),id_rubro[[id]:[Rubro]],2,0)</f>
        <v>COMUNICACIONES Y SERVICIOS CONEXOS</v>
      </c>
      <c r="C8868" s="36" t="s">
        <v>1534</v>
      </c>
      <c r="D8868" s="45" t="str">
        <f>+Tabla3[[#This Row],[id_detalle]]&amp;" "&amp;VLOOKUP(Tabla3[[#This Row],[id_detalle]],rubro_detalle[[Código]:[Rubro Detalle]],2,0)</f>
        <v>08.00.247 Telecomunicaciones (Servicios y Suministro)</v>
      </c>
      <c r="E8868" s="33">
        <f t="shared" si="1543"/>
        <v>1</v>
      </c>
      <c r="F8868" s="47" t="str">
        <f t="shared" si="1544"/>
        <v>08.00.247-1</v>
      </c>
      <c r="G8868" s="37" t="s">
        <v>7185</v>
      </c>
      <c r="H8868" s="37">
        <v>164</v>
      </c>
    </row>
    <row r="8869" spans="1:8" x14ac:dyDescent="0.3">
      <c r="A8869" s="34" t="str">
        <f>+LEFT(Tabla3[[#This Row],[id_detalle]],2)</f>
        <v>08</v>
      </c>
      <c r="B8869" s="46" t="str">
        <f>VLOOKUP((LEFT(Tabla3[[#This Row],[id_detalle]],2)),id_rubro[[id]:[Rubro]],2,0)</f>
        <v>COMUNICACIONES Y SERVICIOS CONEXOS</v>
      </c>
      <c r="C8869" s="36" t="s">
        <v>1534</v>
      </c>
      <c r="D8869" s="45" t="str">
        <f>+Tabla3[[#This Row],[id_detalle]]&amp;" "&amp;VLOOKUP(Tabla3[[#This Row],[id_detalle]],rubro_detalle[[Código]:[Rubro Detalle]],2,0)</f>
        <v>08.00.247 Telecomunicaciones (Servicios y Suministro)</v>
      </c>
      <c r="E8869" s="33">
        <f t="shared" si="1543"/>
        <v>2</v>
      </c>
      <c r="F8869" s="47" t="str">
        <f t="shared" si="1544"/>
        <v>08.00.247-2</v>
      </c>
      <c r="G8869" s="37" t="s">
        <v>5536</v>
      </c>
      <c r="H8869" s="37">
        <v>391</v>
      </c>
    </row>
    <row r="8870" spans="1:8" x14ac:dyDescent="0.3">
      <c r="A8870" s="34" t="str">
        <f>+LEFT(Tabla3[[#This Row],[id_detalle]],2)</f>
        <v>08</v>
      </c>
      <c r="B8870" s="46" t="str">
        <f>VLOOKUP((LEFT(Tabla3[[#This Row],[id_detalle]],2)),id_rubro[[id]:[Rubro]],2,0)</f>
        <v>COMUNICACIONES Y SERVICIOS CONEXOS</v>
      </c>
      <c r="C8870" s="36" t="s">
        <v>1534</v>
      </c>
      <c r="D8870" s="45" t="str">
        <f>+Tabla3[[#This Row],[id_detalle]]&amp;" "&amp;VLOOKUP(Tabla3[[#This Row],[id_detalle]],rubro_detalle[[Código]:[Rubro Detalle]],2,0)</f>
        <v>08.00.247 Telecomunicaciones (Servicios y Suministro)</v>
      </c>
      <c r="E8870" s="33">
        <f t="shared" si="1543"/>
        <v>3</v>
      </c>
      <c r="F8870" s="47" t="str">
        <f t="shared" si="1544"/>
        <v>08.00.247-3</v>
      </c>
      <c r="G8870" s="37" t="s">
        <v>7218</v>
      </c>
      <c r="H8870" s="37">
        <v>508</v>
      </c>
    </row>
    <row r="8871" spans="1:8" x14ac:dyDescent="0.3">
      <c r="A8871" s="34" t="str">
        <f>+LEFT(Tabla3[[#This Row],[id_detalle]],2)</f>
        <v>08</v>
      </c>
      <c r="B8871" s="46" t="str">
        <f>VLOOKUP((LEFT(Tabla3[[#This Row],[id_detalle]],2)),id_rubro[[id]:[Rubro]],2,0)</f>
        <v>COMUNICACIONES Y SERVICIOS CONEXOS</v>
      </c>
      <c r="C8871" s="36" t="s">
        <v>1534</v>
      </c>
      <c r="D8871" s="45" t="str">
        <f>+Tabla3[[#This Row],[id_detalle]]&amp;" "&amp;VLOOKUP(Tabla3[[#This Row],[id_detalle]],rubro_detalle[[Código]:[Rubro Detalle]],2,0)</f>
        <v>08.00.247 Telecomunicaciones (Servicios y Suministro)</v>
      </c>
      <c r="E8871" s="33">
        <f t="shared" si="1543"/>
        <v>4</v>
      </c>
      <c r="F8871" s="47" t="str">
        <f t="shared" si="1544"/>
        <v>08.00.247-4</v>
      </c>
      <c r="G8871" s="37" t="s">
        <v>7278</v>
      </c>
      <c r="H8871" s="37">
        <v>636</v>
      </c>
    </row>
    <row r="8872" spans="1:8" x14ac:dyDescent="0.3">
      <c r="A8872" s="34" t="str">
        <f>+LEFT(Tabla3[[#This Row],[id_detalle]],2)</f>
        <v>08</v>
      </c>
      <c r="B8872" s="46" t="str">
        <f>VLOOKUP((LEFT(Tabla3[[#This Row],[id_detalle]],2)),id_rubro[[id]:[Rubro]],2,0)</f>
        <v>COMUNICACIONES Y SERVICIOS CONEXOS</v>
      </c>
      <c r="C8872" s="36" t="s">
        <v>1534</v>
      </c>
      <c r="D8872" s="45" t="str">
        <f>+Tabla3[[#This Row],[id_detalle]]&amp;" "&amp;VLOOKUP(Tabla3[[#This Row],[id_detalle]],rubro_detalle[[Código]:[Rubro Detalle]],2,0)</f>
        <v>08.00.247 Telecomunicaciones (Servicios y Suministro)</v>
      </c>
      <c r="E8872" s="33">
        <f t="shared" si="1543"/>
        <v>5</v>
      </c>
      <c r="F8872" s="47" t="str">
        <f t="shared" si="1544"/>
        <v>08.00.247-5</v>
      </c>
      <c r="G8872" s="37" t="s">
        <v>5821</v>
      </c>
      <c r="H8872" s="37">
        <v>740</v>
      </c>
    </row>
    <row r="8873" spans="1:8" x14ac:dyDescent="0.3">
      <c r="A8873" s="34" t="str">
        <f>+LEFT(Tabla3[[#This Row],[id_detalle]],2)</f>
        <v>08</v>
      </c>
      <c r="B8873" s="46" t="str">
        <f>VLOOKUP((LEFT(Tabla3[[#This Row],[id_detalle]],2)),id_rubro[[id]:[Rubro]],2,0)</f>
        <v>COMUNICACIONES Y SERVICIOS CONEXOS</v>
      </c>
      <c r="C8873" s="36" t="s">
        <v>1534</v>
      </c>
      <c r="D8873" s="45" t="str">
        <f>+Tabla3[[#This Row],[id_detalle]]&amp;" "&amp;VLOOKUP(Tabla3[[#This Row],[id_detalle]],rubro_detalle[[Código]:[Rubro Detalle]],2,0)</f>
        <v>08.00.247 Telecomunicaciones (Servicios y Suministro)</v>
      </c>
      <c r="E8873" s="33">
        <f>+IF(D8873=D8872,E8872+1,1)</f>
        <v>6</v>
      </c>
      <c r="F8873" s="47" t="str">
        <f>+LEFT(D8873,9)&amp;"-"&amp;E8873</f>
        <v>08.00.247-6</v>
      </c>
      <c r="G8873" s="37" t="s">
        <v>7279</v>
      </c>
      <c r="H8873" s="37">
        <v>795</v>
      </c>
    </row>
    <row r="8874" spans="1:8" x14ac:dyDescent="0.3">
      <c r="A8874" s="34" t="str">
        <f>+LEFT(Tabla3[[#This Row],[id_detalle]],2)</f>
        <v>08</v>
      </c>
      <c r="B8874" s="46" t="str">
        <f>VLOOKUP((LEFT(Tabla3[[#This Row],[id_detalle]],2)),id_rubro[[id]:[Rubro]],2,0)</f>
        <v>COMUNICACIONES Y SERVICIOS CONEXOS</v>
      </c>
      <c r="C8874" s="36" t="s">
        <v>1536</v>
      </c>
      <c r="D8874" s="45" t="str">
        <f>+Tabla3[[#This Row],[id_detalle]]&amp;" "&amp;VLOOKUP(Tabla3[[#This Row],[id_detalle]],rubro_detalle[[Código]:[Rubro Detalle]],2,0)</f>
        <v>08.00.251 Telefonía Celular, Satelital y Sistema GPS</v>
      </c>
      <c r="E8874" s="33">
        <f>+IF(D8874=D8873,E8873+1,1)</f>
        <v>1</v>
      </c>
      <c r="F8874" s="47" t="str">
        <f>+LEFT(D8874,9)&amp;"-"&amp;E8874</f>
        <v>08.00.251-1</v>
      </c>
      <c r="G8874" s="37" t="s">
        <v>7185</v>
      </c>
      <c r="H8874" s="37">
        <v>164</v>
      </c>
    </row>
    <row r="8875" spans="1:8" x14ac:dyDescent="0.3">
      <c r="A8875" s="34" t="str">
        <f>+LEFT(Tabla3[[#This Row],[id_detalle]],2)</f>
        <v>08</v>
      </c>
      <c r="B8875" s="46" t="str">
        <f>VLOOKUP((LEFT(Tabla3[[#This Row],[id_detalle]],2)),id_rubro[[id]:[Rubro]],2,0)</f>
        <v>COMUNICACIONES Y SERVICIOS CONEXOS</v>
      </c>
      <c r="C8875" s="36" t="s">
        <v>1536</v>
      </c>
      <c r="D8875" s="45" t="str">
        <f>+Tabla3[[#This Row],[id_detalle]]&amp;" "&amp;VLOOKUP(Tabla3[[#This Row],[id_detalle]],rubro_detalle[[Código]:[Rubro Detalle]],2,0)</f>
        <v>08.00.251 Telefonía Celular, Satelital y Sistema GPS</v>
      </c>
      <c r="E8875" s="33">
        <f>+IF(D8875=D8874,E8874+1,1)</f>
        <v>2</v>
      </c>
      <c r="F8875" s="47" t="str">
        <f>+LEFT(D8875,9)&amp;"-"&amp;E8875</f>
        <v>08.00.251-2</v>
      </c>
      <c r="G8875" s="37" t="s">
        <v>7280</v>
      </c>
      <c r="H8875" s="37">
        <v>248</v>
      </c>
    </row>
    <row r="8876" spans="1:8" x14ac:dyDescent="0.3">
      <c r="A8876" s="34" t="str">
        <f>+LEFT(Tabla3[[#This Row],[id_detalle]],2)</f>
        <v>08</v>
      </c>
      <c r="B8876" s="46" t="str">
        <f>VLOOKUP((LEFT(Tabla3[[#This Row],[id_detalle]],2)),id_rubro[[id]:[Rubro]],2,0)</f>
        <v>COMUNICACIONES Y SERVICIOS CONEXOS</v>
      </c>
      <c r="C8876" s="36" t="s">
        <v>1536</v>
      </c>
      <c r="D8876" s="45" t="str">
        <f>+Tabla3[[#This Row],[id_detalle]]&amp;" "&amp;VLOOKUP(Tabla3[[#This Row],[id_detalle]],rubro_detalle[[Código]:[Rubro Detalle]],2,0)</f>
        <v>08.00.251 Telefonía Celular, Satelital y Sistema GPS</v>
      </c>
      <c r="E8876" s="33">
        <f>+IF(D8876=D8875,E8875+1,1)</f>
        <v>3</v>
      </c>
      <c r="F8876" s="47" t="str">
        <f>+LEFT(D8876,9)&amp;"-"&amp;E8876</f>
        <v>08.00.251-3</v>
      </c>
      <c r="G8876" s="37" t="s">
        <v>7198</v>
      </c>
      <c r="H8876" s="37">
        <v>294</v>
      </c>
    </row>
    <row r="8877" spans="1:8" x14ac:dyDescent="0.3">
      <c r="A8877" s="34" t="str">
        <f>+LEFT(Tabla3[[#This Row],[id_detalle]],2)</f>
        <v>08</v>
      </c>
      <c r="B8877" s="46" t="str">
        <f>VLOOKUP((LEFT(Tabla3[[#This Row],[id_detalle]],2)),id_rubro[[id]:[Rubro]],2,0)</f>
        <v>COMUNICACIONES Y SERVICIOS CONEXOS</v>
      </c>
      <c r="C8877" s="36" t="s">
        <v>1536</v>
      </c>
      <c r="D8877" s="45" t="str">
        <f>+Tabla3[[#This Row],[id_detalle]]&amp;" "&amp;VLOOKUP(Tabla3[[#This Row],[id_detalle]],rubro_detalle[[Código]:[Rubro Detalle]],2,0)</f>
        <v>08.00.251 Telefonía Celular, Satelital y Sistema GPS</v>
      </c>
      <c r="E8877" s="33">
        <f t="shared" ref="E8877:E8879" si="1545">+IF(D8877=D8876,E8876+1,1)</f>
        <v>4</v>
      </c>
      <c r="F8877" s="47" t="str">
        <f t="shared" ref="F8877:F8879" si="1546">+LEFT(D8877,9)&amp;"-"&amp;E8877</f>
        <v>08.00.251-4</v>
      </c>
      <c r="G8877" s="37" t="s">
        <v>7281</v>
      </c>
      <c r="H8877" s="37">
        <v>337</v>
      </c>
    </row>
    <row r="8878" spans="1:8" x14ac:dyDescent="0.3">
      <c r="A8878" s="34" t="str">
        <f>+LEFT(Tabla3[[#This Row],[id_detalle]],2)</f>
        <v>08</v>
      </c>
      <c r="B8878" s="46" t="str">
        <f>VLOOKUP((LEFT(Tabla3[[#This Row],[id_detalle]],2)),id_rubro[[id]:[Rubro]],2,0)</f>
        <v>COMUNICACIONES Y SERVICIOS CONEXOS</v>
      </c>
      <c r="C8878" s="36" t="s">
        <v>1536</v>
      </c>
      <c r="D8878" s="45" t="str">
        <f>+Tabla3[[#This Row],[id_detalle]]&amp;" "&amp;VLOOKUP(Tabla3[[#This Row],[id_detalle]],rubro_detalle[[Código]:[Rubro Detalle]],2,0)</f>
        <v>08.00.251 Telefonía Celular, Satelital y Sistema GPS</v>
      </c>
      <c r="E8878" s="33">
        <f t="shared" si="1545"/>
        <v>5</v>
      </c>
      <c r="F8878" s="47" t="str">
        <f t="shared" si="1546"/>
        <v>08.00.251-5</v>
      </c>
      <c r="G8878" s="37" t="s">
        <v>7246</v>
      </c>
      <c r="H8878" s="37">
        <v>338</v>
      </c>
    </row>
    <row r="8879" spans="1:8" x14ac:dyDescent="0.3">
      <c r="A8879" s="34" t="str">
        <f>+LEFT(Tabla3[[#This Row],[id_detalle]],2)</f>
        <v>08</v>
      </c>
      <c r="B8879" s="46" t="str">
        <f>VLOOKUP((LEFT(Tabla3[[#This Row],[id_detalle]],2)),id_rubro[[id]:[Rubro]],2,0)</f>
        <v>COMUNICACIONES Y SERVICIOS CONEXOS</v>
      </c>
      <c r="C8879" s="36" t="s">
        <v>1536</v>
      </c>
      <c r="D8879" s="45" t="str">
        <f>+Tabla3[[#This Row],[id_detalle]]&amp;" "&amp;VLOOKUP(Tabla3[[#This Row],[id_detalle]],rubro_detalle[[Código]:[Rubro Detalle]],2,0)</f>
        <v>08.00.251 Telefonía Celular, Satelital y Sistema GPS</v>
      </c>
      <c r="E8879" s="33">
        <f t="shared" si="1545"/>
        <v>6</v>
      </c>
      <c r="F8879" s="47" t="str">
        <f t="shared" si="1546"/>
        <v>08.00.251-6</v>
      </c>
      <c r="G8879" s="37" t="s">
        <v>7193</v>
      </c>
      <c r="H8879" s="37">
        <v>413</v>
      </c>
    </row>
    <row r="8880" spans="1:8" x14ac:dyDescent="0.3">
      <c r="A8880" s="34" t="str">
        <f>+LEFT(Tabla3[[#This Row],[id_detalle]],2)</f>
        <v>08</v>
      </c>
      <c r="B8880" s="46" t="str">
        <f>VLOOKUP((LEFT(Tabla3[[#This Row],[id_detalle]],2)),id_rubro[[id]:[Rubro]],2,0)</f>
        <v>COMUNICACIONES Y SERVICIOS CONEXOS</v>
      </c>
      <c r="C8880" s="36" t="s">
        <v>1536</v>
      </c>
      <c r="D8880" s="45" t="str">
        <f>+Tabla3[[#This Row],[id_detalle]]&amp;" "&amp;VLOOKUP(Tabla3[[#This Row],[id_detalle]],rubro_detalle[[Código]:[Rubro Detalle]],2,0)</f>
        <v>08.00.251 Telefonía Celular, Satelital y Sistema GPS</v>
      </c>
      <c r="E8880" s="33">
        <f t="shared" ref="E8880:E8885" si="1547">+IF(D8880=D8879,E8879+1,1)</f>
        <v>7</v>
      </c>
      <c r="F8880" s="47" t="str">
        <f t="shared" ref="F8880:F8885" si="1548">+LEFT(D8880,9)&amp;"-"&amp;E8880</f>
        <v>08.00.251-7</v>
      </c>
      <c r="G8880" s="37" t="s">
        <v>7282</v>
      </c>
      <c r="H8880" s="37">
        <v>643</v>
      </c>
    </row>
    <row r="8881" spans="1:8" x14ac:dyDescent="0.3">
      <c r="A8881" s="34" t="str">
        <f>+LEFT(Tabla3[[#This Row],[id_detalle]],2)</f>
        <v>08</v>
      </c>
      <c r="B8881" s="46" t="str">
        <f>VLOOKUP((LEFT(Tabla3[[#This Row],[id_detalle]],2)),id_rubro[[id]:[Rubro]],2,0)</f>
        <v>COMUNICACIONES Y SERVICIOS CONEXOS</v>
      </c>
      <c r="C8881" s="36" t="s">
        <v>1536</v>
      </c>
      <c r="D8881" s="45" t="str">
        <f>+Tabla3[[#This Row],[id_detalle]]&amp;" "&amp;VLOOKUP(Tabla3[[#This Row],[id_detalle]],rubro_detalle[[Código]:[Rubro Detalle]],2,0)</f>
        <v>08.00.251 Telefonía Celular, Satelital y Sistema GPS</v>
      </c>
      <c r="E8881" s="33">
        <f t="shared" si="1547"/>
        <v>8</v>
      </c>
      <c r="F8881" s="47" t="str">
        <f t="shared" si="1548"/>
        <v>08.00.251-8</v>
      </c>
      <c r="G8881" s="37" t="s">
        <v>7283</v>
      </c>
      <c r="H8881" s="37">
        <v>701</v>
      </c>
    </row>
    <row r="8882" spans="1:8" x14ac:dyDescent="0.3">
      <c r="A8882" s="34" t="str">
        <f>+LEFT(Tabla3[[#This Row],[id_detalle]],2)</f>
        <v>08</v>
      </c>
      <c r="B8882" s="46" t="str">
        <f>VLOOKUP((LEFT(Tabla3[[#This Row],[id_detalle]],2)),id_rubro[[id]:[Rubro]],2,0)</f>
        <v>COMUNICACIONES Y SERVICIOS CONEXOS</v>
      </c>
      <c r="C8882" s="36" t="s">
        <v>1536</v>
      </c>
      <c r="D8882" s="45" t="str">
        <f>+Tabla3[[#This Row],[id_detalle]]&amp;" "&amp;VLOOKUP(Tabla3[[#This Row],[id_detalle]],rubro_detalle[[Código]:[Rubro Detalle]],2,0)</f>
        <v>08.00.251 Telefonía Celular, Satelital y Sistema GPS</v>
      </c>
      <c r="E8882" s="33">
        <f t="shared" si="1547"/>
        <v>9</v>
      </c>
      <c r="F8882" s="47" t="str">
        <f t="shared" si="1548"/>
        <v>08.00.251-9</v>
      </c>
      <c r="G8882" s="37" t="s">
        <v>7264</v>
      </c>
      <c r="H8882" s="37">
        <v>762</v>
      </c>
    </row>
    <row r="8883" spans="1:8" x14ac:dyDescent="0.3">
      <c r="A8883" s="34" t="str">
        <f>+LEFT(Tabla3[[#This Row],[id_detalle]],2)</f>
        <v>08</v>
      </c>
      <c r="B8883" s="46" t="str">
        <f>VLOOKUP((LEFT(Tabla3[[#This Row],[id_detalle]],2)),id_rubro[[id]:[Rubro]],2,0)</f>
        <v>COMUNICACIONES Y SERVICIOS CONEXOS</v>
      </c>
      <c r="C8883" s="36" t="s">
        <v>1536</v>
      </c>
      <c r="D8883" s="45" t="str">
        <f>+Tabla3[[#This Row],[id_detalle]]&amp;" "&amp;VLOOKUP(Tabla3[[#This Row],[id_detalle]],rubro_detalle[[Código]:[Rubro Detalle]],2,0)</f>
        <v>08.00.251 Telefonía Celular, Satelital y Sistema GPS</v>
      </c>
      <c r="E8883" s="33">
        <f t="shared" si="1547"/>
        <v>10</v>
      </c>
      <c r="F8883" s="47" t="str">
        <f t="shared" si="1548"/>
        <v>08.00.251-10</v>
      </c>
      <c r="G8883" s="37" t="s">
        <v>7271</v>
      </c>
      <c r="H8883" s="37">
        <v>799</v>
      </c>
    </row>
    <row r="8884" spans="1:8" x14ac:dyDescent="0.3">
      <c r="A8884" s="34" t="str">
        <f>+LEFT(Tabla3[[#This Row],[id_detalle]],2)</f>
        <v>08</v>
      </c>
      <c r="B8884" s="46" t="str">
        <f>VLOOKUP((LEFT(Tabla3[[#This Row],[id_detalle]],2)),id_rubro[[id]:[Rubro]],2,0)</f>
        <v>COMUNICACIONES Y SERVICIOS CONEXOS</v>
      </c>
      <c r="C8884" s="36" t="s">
        <v>1536</v>
      </c>
      <c r="D8884" s="45" t="str">
        <f>+Tabla3[[#This Row],[id_detalle]]&amp;" "&amp;VLOOKUP(Tabla3[[#This Row],[id_detalle]],rubro_detalle[[Código]:[Rubro Detalle]],2,0)</f>
        <v>08.00.251 Telefonía Celular, Satelital y Sistema GPS</v>
      </c>
      <c r="E8884" s="33">
        <f t="shared" si="1547"/>
        <v>11</v>
      </c>
      <c r="F8884" s="47" t="str">
        <f t="shared" si="1548"/>
        <v>08.00.251-11</v>
      </c>
      <c r="G8884" s="37" t="s">
        <v>7199</v>
      </c>
      <c r="H8884" s="37">
        <v>845</v>
      </c>
    </row>
    <row r="8885" spans="1:8" x14ac:dyDescent="0.3">
      <c r="A8885" s="34" t="str">
        <f>+LEFT(Tabla3[[#This Row],[id_detalle]],2)</f>
        <v>08</v>
      </c>
      <c r="B8885" s="46" t="str">
        <f>VLOOKUP((LEFT(Tabla3[[#This Row],[id_detalle]],2)),id_rubro[[id]:[Rubro]],2,0)</f>
        <v>COMUNICACIONES Y SERVICIOS CONEXOS</v>
      </c>
      <c r="C8885" s="36" t="s">
        <v>1536</v>
      </c>
      <c r="D8885" s="45" t="str">
        <f>+Tabla3[[#This Row],[id_detalle]]&amp;" "&amp;VLOOKUP(Tabla3[[#This Row],[id_detalle]],rubro_detalle[[Código]:[Rubro Detalle]],2,0)</f>
        <v>08.00.251 Telefonía Celular, Satelital y Sistema GPS</v>
      </c>
      <c r="E8885" s="33">
        <f t="shared" si="1547"/>
        <v>12</v>
      </c>
      <c r="F8885" s="47" t="str">
        <f t="shared" si="1548"/>
        <v>08.00.251-12</v>
      </c>
      <c r="G8885" s="37" t="s">
        <v>7274</v>
      </c>
      <c r="H8885" s="37">
        <v>850</v>
      </c>
    </row>
    <row r="8886" spans="1:8" x14ac:dyDescent="0.3">
      <c r="A8886" s="34" t="str">
        <f>+LEFT(Tabla3[[#This Row],[id_detalle]],2)</f>
        <v>08</v>
      </c>
      <c r="B8886" s="46" t="str">
        <f>VLOOKUP((LEFT(Tabla3[[#This Row],[id_detalle]],2)),id_rubro[[id]:[Rubro]],2,0)</f>
        <v>COMUNICACIONES Y SERVICIOS CONEXOS</v>
      </c>
      <c r="C8886" s="36" t="s">
        <v>1538</v>
      </c>
      <c r="D8886" s="45" t="str">
        <f>+Tabla3[[#This Row],[id_detalle]]&amp;" "&amp;VLOOKUP(Tabla3[[#This Row],[id_detalle]],rubro_detalle[[Código]:[Rubro Detalle]],2,0)</f>
        <v>08.00.255 Telefonía IP</v>
      </c>
      <c r="E8886" s="33">
        <f>+IF(D8886=D8885,E8885+1,1)</f>
        <v>1</v>
      </c>
      <c r="F8886" s="47" t="str">
        <f>+LEFT(D8886,9)&amp;"-"&amp;E8886</f>
        <v>08.00.255-1</v>
      </c>
      <c r="G8886" s="37" t="s">
        <v>7185</v>
      </c>
      <c r="H8886" s="37">
        <v>164</v>
      </c>
    </row>
    <row r="8887" spans="1:8" x14ac:dyDescent="0.3">
      <c r="A8887" s="34" t="str">
        <f>+LEFT(Tabla3[[#This Row],[id_detalle]],2)</f>
        <v>08</v>
      </c>
      <c r="B8887" s="46" t="str">
        <f>VLOOKUP((LEFT(Tabla3[[#This Row],[id_detalle]],2)),id_rubro[[id]:[Rubro]],2,0)</f>
        <v>COMUNICACIONES Y SERVICIOS CONEXOS</v>
      </c>
      <c r="C8887" s="36" t="s">
        <v>1538</v>
      </c>
      <c r="D8887" s="45" t="str">
        <f>+Tabla3[[#This Row],[id_detalle]]&amp;" "&amp;VLOOKUP(Tabla3[[#This Row],[id_detalle]],rubro_detalle[[Código]:[Rubro Detalle]],2,0)</f>
        <v>08.00.255 Telefonía IP</v>
      </c>
      <c r="E8887" s="33">
        <f>+IF(D8887=D8886,E8886+1,1)</f>
        <v>2</v>
      </c>
      <c r="F8887" s="47" t="str">
        <f>+LEFT(D8887,9)&amp;"-"&amp;E8887</f>
        <v>08.00.255-2</v>
      </c>
      <c r="G8887" s="37" t="s">
        <v>7212</v>
      </c>
      <c r="H8887" s="37">
        <v>285</v>
      </c>
    </row>
    <row r="8888" spans="1:8" x14ac:dyDescent="0.3">
      <c r="A8888" s="34" t="str">
        <f>+LEFT(Tabla3[[#This Row],[id_detalle]],2)</f>
        <v>08</v>
      </c>
      <c r="B8888" s="46" t="str">
        <f>VLOOKUP((LEFT(Tabla3[[#This Row],[id_detalle]],2)),id_rubro[[id]:[Rubro]],2,0)</f>
        <v>COMUNICACIONES Y SERVICIOS CONEXOS</v>
      </c>
      <c r="C8888" s="36" t="s">
        <v>1538</v>
      </c>
      <c r="D8888" s="45" t="str">
        <f>+Tabla3[[#This Row],[id_detalle]]&amp;" "&amp;VLOOKUP(Tabla3[[#This Row],[id_detalle]],rubro_detalle[[Código]:[Rubro Detalle]],2,0)</f>
        <v>08.00.255 Telefonía IP</v>
      </c>
      <c r="E8888" s="33">
        <f>+IF(D8888=D8887,E8887+1,1)</f>
        <v>3</v>
      </c>
      <c r="F8888" s="47" t="str">
        <f>+LEFT(D8888,9)&amp;"-"&amp;E8888</f>
        <v>08.00.255-3</v>
      </c>
      <c r="G8888" s="37" t="s">
        <v>7249</v>
      </c>
      <c r="H8888" s="37">
        <v>390</v>
      </c>
    </row>
    <row r="8889" spans="1:8" x14ac:dyDescent="0.3">
      <c r="A8889" s="34" t="str">
        <f>+LEFT(Tabla3[[#This Row],[id_detalle]],2)</f>
        <v>08</v>
      </c>
      <c r="B8889" s="46" t="str">
        <f>VLOOKUP((LEFT(Tabla3[[#This Row],[id_detalle]],2)),id_rubro[[id]:[Rubro]],2,0)</f>
        <v>COMUNICACIONES Y SERVICIOS CONEXOS</v>
      </c>
      <c r="C8889" s="36" t="s">
        <v>1538</v>
      </c>
      <c r="D8889" s="45" t="str">
        <f>+Tabla3[[#This Row],[id_detalle]]&amp;" "&amp;VLOOKUP(Tabla3[[#This Row],[id_detalle]],rubro_detalle[[Código]:[Rubro Detalle]],2,0)</f>
        <v>08.00.255 Telefonía IP</v>
      </c>
      <c r="E8889" s="33">
        <f t="shared" ref="E8889:E8891" si="1549">+IF(D8889=D8888,E8888+1,1)</f>
        <v>4</v>
      </c>
      <c r="F8889" s="47" t="str">
        <f t="shared" ref="F8889:F8891" si="1550">+LEFT(D8889,9)&amp;"-"&amp;E8889</f>
        <v>08.00.255-4</v>
      </c>
      <c r="G8889" s="37" t="s">
        <v>5536</v>
      </c>
      <c r="H8889" s="37">
        <v>391</v>
      </c>
    </row>
    <row r="8890" spans="1:8" x14ac:dyDescent="0.3">
      <c r="A8890" s="34" t="str">
        <f>+LEFT(Tabla3[[#This Row],[id_detalle]],2)</f>
        <v>08</v>
      </c>
      <c r="B8890" s="46" t="str">
        <f>VLOOKUP((LEFT(Tabla3[[#This Row],[id_detalle]],2)),id_rubro[[id]:[Rubro]],2,0)</f>
        <v>COMUNICACIONES Y SERVICIOS CONEXOS</v>
      </c>
      <c r="C8890" s="36" t="s">
        <v>1538</v>
      </c>
      <c r="D8890" s="45" t="str">
        <f>+Tabla3[[#This Row],[id_detalle]]&amp;" "&amp;VLOOKUP(Tabla3[[#This Row],[id_detalle]],rubro_detalle[[Código]:[Rubro Detalle]],2,0)</f>
        <v>08.00.255 Telefonía IP</v>
      </c>
      <c r="E8890" s="33">
        <f t="shared" si="1549"/>
        <v>5</v>
      </c>
      <c r="F8890" s="47" t="str">
        <f t="shared" si="1550"/>
        <v>08.00.255-5</v>
      </c>
      <c r="G8890" s="37" t="s">
        <v>7284</v>
      </c>
      <c r="H8890" s="37">
        <v>521</v>
      </c>
    </row>
    <row r="8891" spans="1:8" x14ac:dyDescent="0.3">
      <c r="A8891" s="34" t="str">
        <f>+LEFT(Tabla3[[#This Row],[id_detalle]],2)</f>
        <v>08</v>
      </c>
      <c r="B8891" s="46" t="str">
        <f>VLOOKUP((LEFT(Tabla3[[#This Row],[id_detalle]],2)),id_rubro[[id]:[Rubro]],2,0)</f>
        <v>COMUNICACIONES Y SERVICIOS CONEXOS</v>
      </c>
      <c r="C8891" s="36" t="s">
        <v>1538</v>
      </c>
      <c r="D8891" s="45" t="str">
        <f>+Tabla3[[#This Row],[id_detalle]]&amp;" "&amp;VLOOKUP(Tabla3[[#This Row],[id_detalle]],rubro_detalle[[Código]:[Rubro Detalle]],2,0)</f>
        <v>08.00.255 Telefonía IP</v>
      </c>
      <c r="E8891" s="33">
        <f t="shared" si="1549"/>
        <v>6</v>
      </c>
      <c r="F8891" s="47" t="str">
        <f t="shared" si="1550"/>
        <v>08.00.255-6</v>
      </c>
      <c r="G8891" s="37" t="s">
        <v>5262</v>
      </c>
      <c r="H8891" s="37">
        <v>640</v>
      </c>
    </row>
    <row r="8892" spans="1:8" x14ac:dyDescent="0.3">
      <c r="A8892" s="34" t="str">
        <f>+LEFT(Tabla3[[#This Row],[id_detalle]],2)</f>
        <v>08</v>
      </c>
      <c r="B8892" s="46" t="str">
        <f>VLOOKUP((LEFT(Tabla3[[#This Row],[id_detalle]],2)),id_rubro[[id]:[Rubro]],2,0)</f>
        <v>COMUNICACIONES Y SERVICIOS CONEXOS</v>
      </c>
      <c r="C8892" s="36" t="s">
        <v>1538</v>
      </c>
      <c r="D8892" s="45" t="str">
        <f>+Tabla3[[#This Row],[id_detalle]]&amp;" "&amp;VLOOKUP(Tabla3[[#This Row],[id_detalle]],rubro_detalle[[Código]:[Rubro Detalle]],2,0)</f>
        <v>08.00.255 Telefonía IP</v>
      </c>
      <c r="E8892" s="33">
        <f t="shared" ref="E8892:E8899" si="1551">+IF(D8892=D8891,E8891+1,1)</f>
        <v>7</v>
      </c>
      <c r="F8892" s="47" t="str">
        <f t="shared" ref="F8892:F8899" si="1552">+LEFT(D8892,9)&amp;"-"&amp;E8892</f>
        <v>08.00.255-7</v>
      </c>
      <c r="G8892" s="37" t="s">
        <v>7226</v>
      </c>
      <c r="H8892" s="37">
        <v>641</v>
      </c>
    </row>
    <row r="8893" spans="1:8" x14ac:dyDescent="0.3">
      <c r="A8893" s="34" t="str">
        <f>+LEFT(Tabla3[[#This Row],[id_detalle]],2)</f>
        <v>08</v>
      </c>
      <c r="B8893" s="46" t="str">
        <f>VLOOKUP((LEFT(Tabla3[[#This Row],[id_detalle]],2)),id_rubro[[id]:[Rubro]],2,0)</f>
        <v>COMUNICACIONES Y SERVICIOS CONEXOS</v>
      </c>
      <c r="C8893" s="36" t="s">
        <v>1538</v>
      </c>
      <c r="D8893" s="45" t="str">
        <f>+Tabla3[[#This Row],[id_detalle]]&amp;" "&amp;VLOOKUP(Tabla3[[#This Row],[id_detalle]],rubro_detalle[[Código]:[Rubro Detalle]],2,0)</f>
        <v>08.00.255 Telefonía IP</v>
      </c>
      <c r="E8893" s="33">
        <f t="shared" si="1551"/>
        <v>8</v>
      </c>
      <c r="F8893" s="47" t="str">
        <f t="shared" si="1552"/>
        <v>08.00.255-8</v>
      </c>
      <c r="G8893" s="37" t="s">
        <v>5490</v>
      </c>
      <c r="H8893" s="37">
        <v>785</v>
      </c>
    </row>
    <row r="8894" spans="1:8" x14ac:dyDescent="0.3">
      <c r="A8894" s="34" t="str">
        <f>+LEFT(Tabla3[[#This Row],[id_detalle]],2)</f>
        <v>08</v>
      </c>
      <c r="B8894" s="46" t="str">
        <f>VLOOKUP((LEFT(Tabla3[[#This Row],[id_detalle]],2)),id_rubro[[id]:[Rubro]],2,0)</f>
        <v>COMUNICACIONES Y SERVICIOS CONEXOS</v>
      </c>
      <c r="C8894" s="36" t="s">
        <v>1540</v>
      </c>
      <c r="D8894" s="45" t="str">
        <f>+Tabla3[[#This Row],[id_detalle]]&amp;" "&amp;VLOOKUP(Tabla3[[#This Row],[id_detalle]],rubro_detalle[[Código]:[Rubro Detalle]],2,0)</f>
        <v>08.00.261 Telefonía Personal</v>
      </c>
      <c r="E8894" s="33">
        <f t="shared" si="1551"/>
        <v>1</v>
      </c>
      <c r="F8894" s="47" t="str">
        <f t="shared" si="1552"/>
        <v>08.00.261-1</v>
      </c>
      <c r="G8894" s="37" t="s">
        <v>7185</v>
      </c>
      <c r="H8894" s="37">
        <v>164</v>
      </c>
    </row>
    <row r="8895" spans="1:8" x14ac:dyDescent="0.3">
      <c r="A8895" s="34" t="str">
        <f>+LEFT(Tabla3[[#This Row],[id_detalle]],2)</f>
        <v>08</v>
      </c>
      <c r="B8895" s="46" t="str">
        <f>VLOOKUP((LEFT(Tabla3[[#This Row],[id_detalle]],2)),id_rubro[[id]:[Rubro]],2,0)</f>
        <v>COMUNICACIONES Y SERVICIOS CONEXOS</v>
      </c>
      <c r="C8895" s="36" t="s">
        <v>1542</v>
      </c>
      <c r="D8895" s="45" t="str">
        <f>+Tabla3[[#This Row],[id_detalle]]&amp;" "&amp;VLOOKUP(Tabla3[[#This Row],[id_detalle]],rubro_detalle[[Código]:[Rubro Detalle]],2,0)</f>
        <v>08.00.281 Transferencia Tecnológica</v>
      </c>
      <c r="E8895" s="33">
        <f t="shared" si="1551"/>
        <v>1</v>
      </c>
      <c r="F8895" s="47" t="str">
        <f t="shared" si="1552"/>
        <v>08.00.281-1</v>
      </c>
      <c r="G8895" s="37" t="s">
        <v>7285</v>
      </c>
      <c r="H8895" s="37">
        <v>460</v>
      </c>
    </row>
    <row r="8896" spans="1:8" x14ac:dyDescent="0.3">
      <c r="A8896" s="34" t="str">
        <f>+LEFT(Tabla3[[#This Row],[id_detalle]],2)</f>
        <v>09</v>
      </c>
      <c r="B8896" s="46" t="str">
        <f>VLOOKUP((LEFT(Tabla3[[#This Row],[id_detalle]],2)),id_rubro[[id]:[Rubro]],2,0)</f>
        <v>SEGUROS Y SERVICIOS CONEXOS</v>
      </c>
      <c r="C8896" s="36" t="s">
        <v>1546</v>
      </c>
      <c r="D8896" s="45" t="str">
        <f>+Tabla3[[#This Row],[id_detalle]]&amp;" "&amp;VLOOKUP(Tabla3[[#This Row],[id_detalle]],rubro_detalle[[Código]:[Rubro Detalle]],2,0)</f>
        <v>09.00.101 Compañía de Seguros</v>
      </c>
      <c r="E8896" s="33">
        <f t="shared" si="1551"/>
        <v>1</v>
      </c>
      <c r="F8896" s="47" t="str">
        <f t="shared" si="1552"/>
        <v>09.00.101-1</v>
      </c>
      <c r="G8896" s="37" t="s">
        <v>7286</v>
      </c>
      <c r="H8896" s="37">
        <v>214</v>
      </c>
    </row>
    <row r="8897" spans="1:8" x14ac:dyDescent="0.3">
      <c r="A8897" s="34" t="str">
        <f>+LEFT(Tabla3[[#This Row],[id_detalle]],2)</f>
        <v>09</v>
      </c>
      <c r="B8897" s="46" t="str">
        <f>VLOOKUP((LEFT(Tabla3[[#This Row],[id_detalle]],2)),id_rubro[[id]:[Rubro]],2,0)</f>
        <v>SEGUROS Y SERVICIOS CONEXOS</v>
      </c>
      <c r="C8897" s="40" t="s">
        <v>1546</v>
      </c>
      <c r="D8897" s="45" t="str">
        <f>+Tabla3[[#This Row],[id_detalle]]&amp;" "&amp;VLOOKUP(Tabla3[[#This Row],[id_detalle]],rubro_detalle[[Código]:[Rubro Detalle]],2,0)</f>
        <v>09.00.101 Compañía de Seguros</v>
      </c>
      <c r="E8897" s="33">
        <f t="shared" si="1551"/>
        <v>2</v>
      </c>
      <c r="F8897" s="47" t="str">
        <f t="shared" si="1552"/>
        <v>09.00.101-2</v>
      </c>
      <c r="G8897" s="37" t="s">
        <v>7287</v>
      </c>
      <c r="H8897" s="37">
        <v>241</v>
      </c>
    </row>
    <row r="8898" spans="1:8" x14ac:dyDescent="0.3">
      <c r="A8898" s="34" t="str">
        <f>+LEFT(Tabla3[[#This Row],[id_detalle]],2)</f>
        <v>09</v>
      </c>
      <c r="B8898" s="46" t="str">
        <f>VLOOKUP((LEFT(Tabla3[[#This Row],[id_detalle]],2)),id_rubro[[id]:[Rubro]],2,0)</f>
        <v>SEGUROS Y SERVICIOS CONEXOS</v>
      </c>
      <c r="C8898" s="36" t="s">
        <v>1546</v>
      </c>
      <c r="D8898" s="45" t="str">
        <f>+Tabla3[[#This Row],[id_detalle]]&amp;" "&amp;VLOOKUP(Tabla3[[#This Row],[id_detalle]],rubro_detalle[[Código]:[Rubro Detalle]],2,0)</f>
        <v>09.00.101 Compañía de Seguros</v>
      </c>
      <c r="E8898" s="33">
        <f t="shared" si="1551"/>
        <v>3</v>
      </c>
      <c r="F8898" s="47" t="str">
        <f t="shared" si="1552"/>
        <v>09.00.101-3</v>
      </c>
      <c r="G8898" s="37" t="s">
        <v>7288</v>
      </c>
      <c r="H8898" s="37">
        <v>241</v>
      </c>
    </row>
    <row r="8899" spans="1:8" x14ac:dyDescent="0.3">
      <c r="A8899" s="34" t="str">
        <f>+LEFT(Tabla3[[#This Row],[id_detalle]],2)</f>
        <v>09</v>
      </c>
      <c r="B8899" s="46" t="str">
        <f>VLOOKUP((LEFT(Tabla3[[#This Row],[id_detalle]],2)),id_rubro[[id]:[Rubro]],2,0)</f>
        <v>SEGUROS Y SERVICIOS CONEXOS</v>
      </c>
      <c r="C8899" s="36" t="s">
        <v>1546</v>
      </c>
      <c r="D8899" s="45" t="str">
        <f>+Tabla3[[#This Row],[id_detalle]]&amp;" "&amp;VLOOKUP(Tabla3[[#This Row],[id_detalle]],rubro_detalle[[Código]:[Rubro Detalle]],2,0)</f>
        <v>09.00.101 Compañía de Seguros</v>
      </c>
      <c r="E8899" s="33">
        <f t="shared" si="1551"/>
        <v>4</v>
      </c>
      <c r="F8899" s="47" t="str">
        <f t="shared" si="1552"/>
        <v>09.00.101-4</v>
      </c>
      <c r="G8899" s="37" t="s">
        <v>7289</v>
      </c>
      <c r="H8899" s="37">
        <v>245</v>
      </c>
    </row>
    <row r="8900" spans="1:8" x14ac:dyDescent="0.3">
      <c r="A8900" s="34" t="str">
        <f>+LEFT(Tabla3[[#This Row],[id_detalle]],2)</f>
        <v>09</v>
      </c>
      <c r="B8900" s="46" t="str">
        <f>VLOOKUP((LEFT(Tabla3[[#This Row],[id_detalle]],2)),id_rubro[[id]:[Rubro]],2,0)</f>
        <v>SEGUROS Y SERVICIOS CONEXOS</v>
      </c>
      <c r="C8900" s="36" t="s">
        <v>1546</v>
      </c>
      <c r="D8900" s="45" t="str">
        <f>+Tabla3[[#This Row],[id_detalle]]&amp;" "&amp;VLOOKUP(Tabla3[[#This Row],[id_detalle]],rubro_detalle[[Código]:[Rubro Detalle]],2,0)</f>
        <v>09.00.101 Compañía de Seguros</v>
      </c>
      <c r="E8900" s="33">
        <f t="shared" ref="E8900:E8903" si="1553">+IF(D8900=D8899,E8899+1,1)</f>
        <v>5</v>
      </c>
      <c r="F8900" s="47" t="str">
        <f t="shared" ref="F8900:F8903" si="1554">+LEFT(D8900,9)&amp;"-"&amp;E8900</f>
        <v>09.00.101-5</v>
      </c>
      <c r="G8900" s="38" t="s">
        <v>7290</v>
      </c>
      <c r="H8900" s="38">
        <v>246</v>
      </c>
    </row>
    <row r="8901" spans="1:8" x14ac:dyDescent="0.3">
      <c r="A8901" s="34" t="str">
        <f>+LEFT(Tabla3[[#This Row],[id_detalle]],2)</f>
        <v>09</v>
      </c>
      <c r="B8901" s="46" t="str">
        <f>VLOOKUP((LEFT(Tabla3[[#This Row],[id_detalle]],2)),id_rubro[[id]:[Rubro]],2,0)</f>
        <v>SEGUROS Y SERVICIOS CONEXOS</v>
      </c>
      <c r="C8901" s="40" t="s">
        <v>1546</v>
      </c>
      <c r="D8901" s="45" t="str">
        <f>+Tabla3[[#This Row],[id_detalle]]&amp;" "&amp;VLOOKUP(Tabla3[[#This Row],[id_detalle]],rubro_detalle[[Código]:[Rubro Detalle]],2,0)</f>
        <v>09.00.101 Compañía de Seguros</v>
      </c>
      <c r="E8901" s="33">
        <f t="shared" si="1553"/>
        <v>6</v>
      </c>
      <c r="F8901" s="47" t="str">
        <f t="shared" si="1554"/>
        <v>09.00.101-6</v>
      </c>
      <c r="G8901" s="37" t="s">
        <v>7291</v>
      </c>
      <c r="H8901" s="37">
        <v>249</v>
      </c>
    </row>
    <row r="8902" spans="1:8" x14ac:dyDescent="0.3">
      <c r="A8902" s="34" t="str">
        <f>+LEFT(Tabla3[[#This Row],[id_detalle]],2)</f>
        <v>09</v>
      </c>
      <c r="B8902" s="46" t="str">
        <f>VLOOKUP((LEFT(Tabla3[[#This Row],[id_detalle]],2)),id_rubro[[id]:[Rubro]],2,0)</f>
        <v>SEGUROS Y SERVICIOS CONEXOS</v>
      </c>
      <c r="C8902" s="36" t="s">
        <v>1546</v>
      </c>
      <c r="D8902" s="45" t="str">
        <f>+Tabla3[[#This Row],[id_detalle]]&amp;" "&amp;VLOOKUP(Tabla3[[#This Row],[id_detalle]],rubro_detalle[[Código]:[Rubro Detalle]],2,0)</f>
        <v>09.00.101 Compañía de Seguros</v>
      </c>
      <c r="E8902" s="33">
        <f t="shared" si="1553"/>
        <v>7</v>
      </c>
      <c r="F8902" s="47" t="str">
        <f t="shared" si="1554"/>
        <v>09.00.101-7</v>
      </c>
      <c r="G8902" s="37" t="s">
        <v>7292</v>
      </c>
      <c r="H8902" s="37">
        <v>290</v>
      </c>
    </row>
    <row r="8903" spans="1:8" x14ac:dyDescent="0.3">
      <c r="A8903" s="34" t="str">
        <f>+LEFT(Tabla3[[#This Row],[id_detalle]],2)</f>
        <v>09</v>
      </c>
      <c r="B8903" s="46" t="str">
        <f>VLOOKUP((LEFT(Tabla3[[#This Row],[id_detalle]],2)),id_rubro[[id]:[Rubro]],2,0)</f>
        <v>SEGUROS Y SERVICIOS CONEXOS</v>
      </c>
      <c r="C8903" s="36" t="s">
        <v>1546</v>
      </c>
      <c r="D8903" s="45" t="str">
        <f>+Tabla3[[#This Row],[id_detalle]]&amp;" "&amp;VLOOKUP(Tabla3[[#This Row],[id_detalle]],rubro_detalle[[Código]:[Rubro Detalle]],2,0)</f>
        <v>09.00.101 Compañía de Seguros</v>
      </c>
      <c r="E8903" s="33">
        <f t="shared" si="1553"/>
        <v>8</v>
      </c>
      <c r="F8903" s="47" t="str">
        <f t="shared" si="1554"/>
        <v>09.00.101-8</v>
      </c>
      <c r="G8903" s="37" t="s">
        <v>7293</v>
      </c>
      <c r="H8903" s="37">
        <v>328</v>
      </c>
    </row>
    <row r="8904" spans="1:8" x14ac:dyDescent="0.3">
      <c r="A8904" s="34" t="str">
        <f>+LEFT(Tabla3[[#This Row],[id_detalle]],2)</f>
        <v>09</v>
      </c>
      <c r="B8904" s="46" t="str">
        <f>VLOOKUP((LEFT(Tabla3[[#This Row],[id_detalle]],2)),id_rubro[[id]:[Rubro]],2,0)</f>
        <v>SEGUROS Y SERVICIOS CONEXOS</v>
      </c>
      <c r="C8904" s="36" t="s">
        <v>1546</v>
      </c>
      <c r="D8904" s="45" t="str">
        <f>+Tabla3[[#This Row],[id_detalle]]&amp;" "&amp;VLOOKUP(Tabla3[[#This Row],[id_detalle]],rubro_detalle[[Código]:[Rubro Detalle]],2,0)</f>
        <v>09.00.101 Compañía de Seguros</v>
      </c>
      <c r="E8904" s="33">
        <f t="shared" ref="E8904:E8911" si="1555">+IF(D8904=D8903,E8903+1,1)</f>
        <v>9</v>
      </c>
      <c r="F8904" s="47" t="str">
        <f t="shared" ref="F8904:F8911" si="1556">+LEFT(D8904,9)&amp;"-"&amp;E8904</f>
        <v>09.00.101-9</v>
      </c>
      <c r="G8904" s="37" t="s">
        <v>7294</v>
      </c>
      <c r="H8904" s="37">
        <v>329</v>
      </c>
    </row>
    <row r="8905" spans="1:8" x14ac:dyDescent="0.3">
      <c r="A8905" s="34" t="str">
        <f>+LEFT(Tabla3[[#This Row],[id_detalle]],2)</f>
        <v>09</v>
      </c>
      <c r="B8905" s="46" t="str">
        <f>VLOOKUP((LEFT(Tabla3[[#This Row],[id_detalle]],2)),id_rubro[[id]:[Rubro]],2,0)</f>
        <v>SEGUROS Y SERVICIOS CONEXOS</v>
      </c>
      <c r="C8905" s="40" t="s">
        <v>1546</v>
      </c>
      <c r="D8905" s="45" t="str">
        <f>+Tabla3[[#This Row],[id_detalle]]&amp;" "&amp;VLOOKUP(Tabla3[[#This Row],[id_detalle]],rubro_detalle[[Código]:[Rubro Detalle]],2,0)</f>
        <v>09.00.101 Compañía de Seguros</v>
      </c>
      <c r="E8905" s="33">
        <f t="shared" si="1555"/>
        <v>10</v>
      </c>
      <c r="F8905" s="47" t="str">
        <f t="shared" si="1556"/>
        <v>09.00.101-10</v>
      </c>
      <c r="G8905" s="38" t="s">
        <v>7295</v>
      </c>
      <c r="H8905" s="38">
        <v>329</v>
      </c>
    </row>
    <row r="8906" spans="1:8" x14ac:dyDescent="0.3">
      <c r="A8906" s="34" t="str">
        <f>+LEFT(Tabla3[[#This Row],[id_detalle]],2)</f>
        <v>09</v>
      </c>
      <c r="B8906" s="46" t="str">
        <f>VLOOKUP((LEFT(Tabla3[[#This Row],[id_detalle]],2)),id_rubro[[id]:[Rubro]],2,0)</f>
        <v>SEGUROS Y SERVICIOS CONEXOS</v>
      </c>
      <c r="C8906" s="36" t="s">
        <v>1546</v>
      </c>
      <c r="D8906" s="45" t="str">
        <f>+Tabla3[[#This Row],[id_detalle]]&amp;" "&amp;VLOOKUP(Tabla3[[#This Row],[id_detalle]],rubro_detalle[[Código]:[Rubro Detalle]],2,0)</f>
        <v>09.00.101 Compañía de Seguros</v>
      </c>
      <c r="E8906" s="33">
        <f t="shared" si="1555"/>
        <v>11</v>
      </c>
      <c r="F8906" s="47" t="str">
        <f t="shared" si="1556"/>
        <v>09.00.101-11</v>
      </c>
      <c r="G8906" s="37" t="s">
        <v>7296</v>
      </c>
      <c r="H8906" s="37">
        <v>330</v>
      </c>
    </row>
    <row r="8907" spans="1:8" x14ac:dyDescent="0.3">
      <c r="A8907" s="34" t="str">
        <f>+LEFT(Tabla3[[#This Row],[id_detalle]],2)</f>
        <v>09</v>
      </c>
      <c r="B8907" s="46" t="str">
        <f>VLOOKUP((LEFT(Tabla3[[#This Row],[id_detalle]],2)),id_rubro[[id]:[Rubro]],2,0)</f>
        <v>SEGUROS Y SERVICIOS CONEXOS</v>
      </c>
      <c r="C8907" s="36" t="s">
        <v>1546</v>
      </c>
      <c r="D8907" s="45" t="str">
        <f>+Tabla3[[#This Row],[id_detalle]]&amp;" "&amp;VLOOKUP(Tabla3[[#This Row],[id_detalle]],rubro_detalle[[Código]:[Rubro Detalle]],2,0)</f>
        <v>09.00.101 Compañía de Seguros</v>
      </c>
      <c r="E8907" s="33">
        <f t="shared" si="1555"/>
        <v>12</v>
      </c>
      <c r="F8907" s="47" t="str">
        <f t="shared" si="1556"/>
        <v>09.00.101-12</v>
      </c>
      <c r="G8907" s="37" t="s">
        <v>7297</v>
      </c>
      <c r="H8907" s="37">
        <v>330</v>
      </c>
    </row>
    <row r="8908" spans="1:8" x14ac:dyDescent="0.3">
      <c r="A8908" s="34" t="str">
        <f>+LEFT(Tabla3[[#This Row],[id_detalle]],2)</f>
        <v>09</v>
      </c>
      <c r="B8908" s="46" t="str">
        <f>VLOOKUP((LEFT(Tabla3[[#This Row],[id_detalle]],2)),id_rubro[[id]:[Rubro]],2,0)</f>
        <v>SEGUROS Y SERVICIOS CONEXOS</v>
      </c>
      <c r="C8908" s="36" t="s">
        <v>1546</v>
      </c>
      <c r="D8908" s="45" t="str">
        <f>+Tabla3[[#This Row],[id_detalle]]&amp;" "&amp;VLOOKUP(Tabla3[[#This Row],[id_detalle]],rubro_detalle[[Código]:[Rubro Detalle]],2,0)</f>
        <v>09.00.101 Compañía de Seguros</v>
      </c>
      <c r="E8908" s="33">
        <f t="shared" si="1555"/>
        <v>13</v>
      </c>
      <c r="F8908" s="47" t="str">
        <f t="shared" si="1556"/>
        <v>09.00.101-13</v>
      </c>
      <c r="G8908" s="38" t="s">
        <v>7298</v>
      </c>
      <c r="H8908" s="38">
        <v>330</v>
      </c>
    </row>
    <row r="8909" spans="1:8" x14ac:dyDescent="0.3">
      <c r="A8909" s="34" t="str">
        <f>+LEFT(Tabla3[[#This Row],[id_detalle]],2)</f>
        <v>09</v>
      </c>
      <c r="B8909" s="46" t="str">
        <f>VLOOKUP((LEFT(Tabla3[[#This Row],[id_detalle]],2)),id_rubro[[id]:[Rubro]],2,0)</f>
        <v>SEGUROS Y SERVICIOS CONEXOS</v>
      </c>
      <c r="C8909" s="40" t="s">
        <v>1546</v>
      </c>
      <c r="D8909" s="45" t="str">
        <f>+Tabla3[[#This Row],[id_detalle]]&amp;" "&amp;VLOOKUP(Tabla3[[#This Row],[id_detalle]],rubro_detalle[[Código]:[Rubro Detalle]],2,0)</f>
        <v>09.00.101 Compañía de Seguros</v>
      </c>
      <c r="E8909" s="33">
        <f t="shared" si="1555"/>
        <v>14</v>
      </c>
      <c r="F8909" s="47" t="str">
        <f t="shared" si="1556"/>
        <v>09.00.101-14</v>
      </c>
      <c r="G8909" s="37" t="s">
        <v>7299</v>
      </c>
      <c r="H8909" s="37">
        <v>330</v>
      </c>
    </row>
    <row r="8910" spans="1:8" x14ac:dyDescent="0.3">
      <c r="A8910" s="34" t="str">
        <f>+LEFT(Tabla3[[#This Row],[id_detalle]],2)</f>
        <v>09</v>
      </c>
      <c r="B8910" s="46" t="str">
        <f>VLOOKUP((LEFT(Tabla3[[#This Row],[id_detalle]],2)),id_rubro[[id]:[Rubro]],2,0)</f>
        <v>SEGUROS Y SERVICIOS CONEXOS</v>
      </c>
      <c r="C8910" s="36" t="s">
        <v>1546</v>
      </c>
      <c r="D8910" s="45" t="str">
        <f>+Tabla3[[#This Row],[id_detalle]]&amp;" "&amp;VLOOKUP(Tabla3[[#This Row],[id_detalle]],rubro_detalle[[Código]:[Rubro Detalle]],2,0)</f>
        <v>09.00.101 Compañía de Seguros</v>
      </c>
      <c r="E8910" s="33">
        <f t="shared" si="1555"/>
        <v>15</v>
      </c>
      <c r="F8910" s="47" t="str">
        <f t="shared" si="1556"/>
        <v>09.00.101-15</v>
      </c>
      <c r="G8910" s="37" t="s">
        <v>7300</v>
      </c>
      <c r="H8910" s="37">
        <v>330</v>
      </c>
    </row>
    <row r="8911" spans="1:8" x14ac:dyDescent="0.3">
      <c r="A8911" s="34" t="str">
        <f>+LEFT(Tabla3[[#This Row],[id_detalle]],2)</f>
        <v>09</v>
      </c>
      <c r="B8911" s="46" t="str">
        <f>VLOOKUP((LEFT(Tabla3[[#This Row],[id_detalle]],2)),id_rubro[[id]:[Rubro]],2,0)</f>
        <v>SEGUROS Y SERVICIOS CONEXOS</v>
      </c>
      <c r="C8911" s="36" t="s">
        <v>1546</v>
      </c>
      <c r="D8911" s="45" t="str">
        <f>+Tabla3[[#This Row],[id_detalle]]&amp;" "&amp;VLOOKUP(Tabla3[[#This Row],[id_detalle]],rubro_detalle[[Código]:[Rubro Detalle]],2,0)</f>
        <v>09.00.101 Compañía de Seguros</v>
      </c>
      <c r="E8911" s="33">
        <f t="shared" si="1555"/>
        <v>16</v>
      </c>
      <c r="F8911" s="47" t="str">
        <f t="shared" si="1556"/>
        <v>09.00.101-16</v>
      </c>
      <c r="G8911" s="37" t="s">
        <v>7301</v>
      </c>
      <c r="H8911" s="37">
        <v>487</v>
      </c>
    </row>
    <row r="8912" spans="1:8" x14ac:dyDescent="0.3">
      <c r="A8912" s="34" t="str">
        <f>+LEFT(Tabla3[[#This Row],[id_detalle]],2)</f>
        <v>09</v>
      </c>
      <c r="B8912" s="46" t="str">
        <f>VLOOKUP((LEFT(Tabla3[[#This Row],[id_detalle]],2)),id_rubro[[id]:[Rubro]],2,0)</f>
        <v>SEGUROS Y SERVICIOS CONEXOS</v>
      </c>
      <c r="C8912" s="36" t="s">
        <v>1546</v>
      </c>
      <c r="D8912" s="45" t="str">
        <f>+Tabla3[[#This Row],[id_detalle]]&amp;" "&amp;VLOOKUP(Tabla3[[#This Row],[id_detalle]],rubro_detalle[[Código]:[Rubro Detalle]],2,0)</f>
        <v>09.00.101 Compañía de Seguros</v>
      </c>
      <c r="E8912" s="33">
        <f t="shared" ref="E8912:E8927" si="1557">+IF(D8912=D8911,E8911+1,1)</f>
        <v>17</v>
      </c>
      <c r="F8912" s="47" t="str">
        <f t="shared" ref="F8912:F8927" si="1558">+LEFT(D8912,9)&amp;"-"&amp;E8912</f>
        <v>09.00.101-17</v>
      </c>
      <c r="G8912" s="37" t="s">
        <v>7302</v>
      </c>
      <c r="H8912" s="37">
        <v>584</v>
      </c>
    </row>
    <row r="8913" spans="1:8" x14ac:dyDescent="0.3">
      <c r="A8913" s="34" t="str">
        <f>+LEFT(Tabla3[[#This Row],[id_detalle]],2)</f>
        <v>09</v>
      </c>
      <c r="B8913" s="46" t="str">
        <f>VLOOKUP((LEFT(Tabla3[[#This Row],[id_detalle]],2)),id_rubro[[id]:[Rubro]],2,0)</f>
        <v>SEGUROS Y SERVICIOS CONEXOS</v>
      </c>
      <c r="C8913" s="40" t="s">
        <v>1546</v>
      </c>
      <c r="D8913" s="45" t="str">
        <f>+Tabla3[[#This Row],[id_detalle]]&amp;" "&amp;VLOOKUP(Tabla3[[#This Row],[id_detalle]],rubro_detalle[[Código]:[Rubro Detalle]],2,0)</f>
        <v>09.00.101 Compañía de Seguros</v>
      </c>
      <c r="E8913" s="33">
        <f t="shared" si="1557"/>
        <v>18</v>
      </c>
      <c r="F8913" s="47" t="str">
        <f t="shared" si="1558"/>
        <v>09.00.101-18</v>
      </c>
      <c r="G8913" s="37" t="s">
        <v>7303</v>
      </c>
      <c r="H8913" s="37">
        <v>585</v>
      </c>
    </row>
    <row r="8914" spans="1:8" x14ac:dyDescent="0.3">
      <c r="A8914" s="34" t="str">
        <f>+LEFT(Tabla3[[#This Row],[id_detalle]],2)</f>
        <v>09</v>
      </c>
      <c r="B8914" s="46" t="str">
        <f>VLOOKUP((LEFT(Tabla3[[#This Row],[id_detalle]],2)),id_rubro[[id]:[Rubro]],2,0)</f>
        <v>SEGUROS Y SERVICIOS CONEXOS</v>
      </c>
      <c r="C8914" s="36" t="s">
        <v>1546</v>
      </c>
      <c r="D8914" s="45" t="str">
        <f>+Tabla3[[#This Row],[id_detalle]]&amp;" "&amp;VLOOKUP(Tabla3[[#This Row],[id_detalle]],rubro_detalle[[Código]:[Rubro Detalle]],2,0)</f>
        <v>09.00.101 Compañía de Seguros</v>
      </c>
      <c r="E8914" s="33">
        <f t="shared" si="1557"/>
        <v>19</v>
      </c>
      <c r="F8914" s="47" t="str">
        <f t="shared" si="1558"/>
        <v>09.00.101-19</v>
      </c>
      <c r="G8914" s="37" t="s">
        <v>7304</v>
      </c>
      <c r="H8914" s="37">
        <v>603</v>
      </c>
    </row>
    <row r="8915" spans="1:8" x14ac:dyDescent="0.3">
      <c r="A8915" s="34" t="str">
        <f>+LEFT(Tabla3[[#This Row],[id_detalle]],2)</f>
        <v>09</v>
      </c>
      <c r="B8915" s="46" t="str">
        <f>VLOOKUP((LEFT(Tabla3[[#This Row],[id_detalle]],2)),id_rubro[[id]:[Rubro]],2,0)</f>
        <v>SEGUROS Y SERVICIOS CONEXOS</v>
      </c>
      <c r="C8915" s="36" t="s">
        <v>1546</v>
      </c>
      <c r="D8915" s="45" t="str">
        <f>+Tabla3[[#This Row],[id_detalle]]&amp;" "&amp;VLOOKUP(Tabla3[[#This Row],[id_detalle]],rubro_detalle[[Código]:[Rubro Detalle]],2,0)</f>
        <v>09.00.101 Compañía de Seguros</v>
      </c>
      <c r="E8915" s="33">
        <f t="shared" si="1557"/>
        <v>20</v>
      </c>
      <c r="F8915" s="47" t="str">
        <f t="shared" si="1558"/>
        <v>09.00.101-20</v>
      </c>
      <c r="G8915" s="37" t="s">
        <v>7305</v>
      </c>
      <c r="H8915" s="37">
        <v>605</v>
      </c>
    </row>
    <row r="8916" spans="1:8" x14ac:dyDescent="0.3">
      <c r="A8916" s="34" t="str">
        <f>+LEFT(Tabla3[[#This Row],[id_detalle]],2)</f>
        <v>09</v>
      </c>
      <c r="B8916" s="46" t="str">
        <f>VLOOKUP((LEFT(Tabla3[[#This Row],[id_detalle]],2)),id_rubro[[id]:[Rubro]],2,0)</f>
        <v>SEGUROS Y SERVICIOS CONEXOS</v>
      </c>
      <c r="C8916" s="36" t="s">
        <v>1546</v>
      </c>
      <c r="D8916" s="45" t="str">
        <f>+Tabla3[[#This Row],[id_detalle]]&amp;" "&amp;VLOOKUP(Tabla3[[#This Row],[id_detalle]],rubro_detalle[[Código]:[Rubro Detalle]],2,0)</f>
        <v>09.00.101 Compañía de Seguros</v>
      </c>
      <c r="E8916" s="33">
        <f t="shared" si="1557"/>
        <v>21</v>
      </c>
      <c r="F8916" s="47" t="str">
        <f t="shared" si="1558"/>
        <v>09.00.101-21</v>
      </c>
      <c r="G8916" s="37" t="s">
        <v>7306</v>
      </c>
      <c r="H8916" s="37">
        <v>620</v>
      </c>
    </row>
    <row r="8917" spans="1:8" x14ac:dyDescent="0.3">
      <c r="A8917" s="34" t="str">
        <f>+LEFT(Tabla3[[#This Row],[id_detalle]],2)</f>
        <v>09</v>
      </c>
      <c r="B8917" s="46" t="str">
        <f>VLOOKUP((LEFT(Tabla3[[#This Row],[id_detalle]],2)),id_rubro[[id]:[Rubro]],2,0)</f>
        <v>SEGUROS Y SERVICIOS CONEXOS</v>
      </c>
      <c r="C8917" s="40" t="s">
        <v>1546</v>
      </c>
      <c r="D8917" s="45" t="str">
        <f>+Tabla3[[#This Row],[id_detalle]]&amp;" "&amp;VLOOKUP(Tabla3[[#This Row],[id_detalle]],rubro_detalle[[Código]:[Rubro Detalle]],2,0)</f>
        <v>09.00.101 Compañía de Seguros</v>
      </c>
      <c r="E8917" s="33">
        <f t="shared" si="1557"/>
        <v>22</v>
      </c>
      <c r="F8917" s="47" t="str">
        <f t="shared" si="1558"/>
        <v>09.00.101-22</v>
      </c>
      <c r="G8917" s="37" t="s">
        <v>7307</v>
      </c>
      <c r="H8917" s="37">
        <v>638</v>
      </c>
    </row>
    <row r="8918" spans="1:8" x14ac:dyDescent="0.3">
      <c r="A8918" s="34" t="str">
        <f>+LEFT(Tabla3[[#This Row],[id_detalle]],2)</f>
        <v>09</v>
      </c>
      <c r="B8918" s="46" t="str">
        <f>VLOOKUP((LEFT(Tabla3[[#This Row],[id_detalle]],2)),id_rubro[[id]:[Rubro]],2,0)</f>
        <v>SEGUROS Y SERVICIOS CONEXOS</v>
      </c>
      <c r="C8918" s="36" t="s">
        <v>1546</v>
      </c>
      <c r="D8918" s="45" t="str">
        <f>+Tabla3[[#This Row],[id_detalle]]&amp;" "&amp;VLOOKUP(Tabla3[[#This Row],[id_detalle]],rubro_detalle[[Código]:[Rubro Detalle]],2,0)</f>
        <v>09.00.101 Compañía de Seguros</v>
      </c>
      <c r="E8918" s="33">
        <f t="shared" si="1557"/>
        <v>23</v>
      </c>
      <c r="F8918" s="47" t="str">
        <f t="shared" si="1558"/>
        <v>09.00.101-23</v>
      </c>
      <c r="G8918" s="37" t="s">
        <v>7308</v>
      </c>
      <c r="H8918" s="37">
        <v>648</v>
      </c>
    </row>
    <row r="8919" spans="1:8" x14ac:dyDescent="0.3">
      <c r="A8919" s="34" t="str">
        <f>+LEFT(Tabla3[[#This Row],[id_detalle]],2)</f>
        <v>09</v>
      </c>
      <c r="B8919" s="46" t="str">
        <f>VLOOKUP((LEFT(Tabla3[[#This Row],[id_detalle]],2)),id_rubro[[id]:[Rubro]],2,0)</f>
        <v>SEGUROS Y SERVICIOS CONEXOS</v>
      </c>
      <c r="C8919" s="36" t="s">
        <v>1546</v>
      </c>
      <c r="D8919" s="45" t="str">
        <f>+Tabla3[[#This Row],[id_detalle]]&amp;" "&amp;VLOOKUP(Tabla3[[#This Row],[id_detalle]],rubro_detalle[[Código]:[Rubro Detalle]],2,0)</f>
        <v>09.00.101 Compañía de Seguros</v>
      </c>
      <c r="E8919" s="33">
        <f t="shared" si="1557"/>
        <v>24</v>
      </c>
      <c r="F8919" s="47" t="str">
        <f t="shared" si="1558"/>
        <v>09.00.101-24</v>
      </c>
      <c r="G8919" s="37" t="s">
        <v>7309</v>
      </c>
      <c r="H8919" s="37">
        <v>679</v>
      </c>
    </row>
    <row r="8920" spans="1:8" x14ac:dyDescent="0.3">
      <c r="A8920" s="34" t="str">
        <f>+LEFT(Tabla3[[#This Row],[id_detalle]],2)</f>
        <v>09</v>
      </c>
      <c r="B8920" s="46" t="str">
        <f>VLOOKUP((LEFT(Tabla3[[#This Row],[id_detalle]],2)),id_rubro[[id]:[Rubro]],2,0)</f>
        <v>SEGUROS Y SERVICIOS CONEXOS</v>
      </c>
      <c r="C8920" s="36" t="s">
        <v>1546</v>
      </c>
      <c r="D8920" s="45" t="str">
        <f>+Tabla3[[#This Row],[id_detalle]]&amp;" "&amp;VLOOKUP(Tabla3[[#This Row],[id_detalle]],rubro_detalle[[Código]:[Rubro Detalle]],2,0)</f>
        <v>09.00.101 Compañía de Seguros</v>
      </c>
      <c r="E8920" s="33">
        <f t="shared" si="1557"/>
        <v>25</v>
      </c>
      <c r="F8920" s="47" t="str">
        <f t="shared" si="1558"/>
        <v>09.00.101-25</v>
      </c>
      <c r="G8920" s="37" t="s">
        <v>7310</v>
      </c>
      <c r="H8920" s="37">
        <v>704</v>
      </c>
    </row>
    <row r="8921" spans="1:8" x14ac:dyDescent="0.3">
      <c r="A8921" s="34" t="str">
        <f>+LEFT(Tabla3[[#This Row],[id_detalle]],2)</f>
        <v>09</v>
      </c>
      <c r="B8921" s="46" t="str">
        <f>VLOOKUP((LEFT(Tabla3[[#This Row],[id_detalle]],2)),id_rubro[[id]:[Rubro]],2,0)</f>
        <v>SEGUROS Y SERVICIOS CONEXOS</v>
      </c>
      <c r="C8921" s="40" t="s">
        <v>1546</v>
      </c>
      <c r="D8921" s="45" t="str">
        <f>+Tabla3[[#This Row],[id_detalle]]&amp;" "&amp;VLOOKUP(Tabla3[[#This Row],[id_detalle]],rubro_detalle[[Código]:[Rubro Detalle]],2,0)</f>
        <v>09.00.101 Compañía de Seguros</v>
      </c>
      <c r="E8921" s="33">
        <f t="shared" si="1557"/>
        <v>26</v>
      </c>
      <c r="F8921" s="47" t="str">
        <f t="shared" si="1558"/>
        <v>09.00.101-26</v>
      </c>
      <c r="G8921" s="37" t="s">
        <v>7311</v>
      </c>
      <c r="H8921" s="37">
        <v>704</v>
      </c>
    </row>
    <row r="8922" spans="1:8" x14ac:dyDescent="0.3">
      <c r="A8922" s="34" t="str">
        <f>+LEFT(Tabla3[[#This Row],[id_detalle]],2)</f>
        <v>09</v>
      </c>
      <c r="B8922" s="46" t="str">
        <f>VLOOKUP((LEFT(Tabla3[[#This Row],[id_detalle]],2)),id_rubro[[id]:[Rubro]],2,0)</f>
        <v>SEGUROS Y SERVICIOS CONEXOS</v>
      </c>
      <c r="C8922" s="36" t="s">
        <v>1546</v>
      </c>
      <c r="D8922" s="45" t="str">
        <f>+Tabla3[[#This Row],[id_detalle]]&amp;" "&amp;VLOOKUP(Tabla3[[#This Row],[id_detalle]],rubro_detalle[[Código]:[Rubro Detalle]],2,0)</f>
        <v>09.00.101 Compañía de Seguros</v>
      </c>
      <c r="E8922" s="33">
        <f t="shared" si="1557"/>
        <v>27</v>
      </c>
      <c r="F8922" s="47" t="str">
        <f t="shared" si="1558"/>
        <v>09.00.101-27</v>
      </c>
      <c r="G8922" s="37" t="s">
        <v>7312</v>
      </c>
      <c r="H8922" s="37">
        <v>729</v>
      </c>
    </row>
    <row r="8923" spans="1:8" x14ac:dyDescent="0.3">
      <c r="A8923" s="34" t="str">
        <f>+LEFT(Tabla3[[#This Row],[id_detalle]],2)</f>
        <v>09</v>
      </c>
      <c r="B8923" s="46" t="str">
        <f>VLOOKUP((LEFT(Tabla3[[#This Row],[id_detalle]],2)),id_rubro[[id]:[Rubro]],2,0)</f>
        <v>SEGUROS Y SERVICIOS CONEXOS</v>
      </c>
      <c r="C8923" s="36" t="s">
        <v>1546</v>
      </c>
      <c r="D8923" s="45" t="str">
        <f>+Tabla3[[#This Row],[id_detalle]]&amp;" "&amp;VLOOKUP(Tabla3[[#This Row],[id_detalle]],rubro_detalle[[Código]:[Rubro Detalle]],2,0)</f>
        <v>09.00.101 Compañía de Seguros</v>
      </c>
      <c r="E8923" s="33">
        <f t="shared" si="1557"/>
        <v>28</v>
      </c>
      <c r="F8923" s="47" t="str">
        <f t="shared" si="1558"/>
        <v>09.00.101-28</v>
      </c>
      <c r="G8923" s="37" t="s">
        <v>7313</v>
      </c>
      <c r="H8923" s="37">
        <v>729</v>
      </c>
    </row>
    <row r="8924" spans="1:8" x14ac:dyDescent="0.3">
      <c r="A8924" s="34" t="str">
        <f>+LEFT(Tabla3[[#This Row],[id_detalle]],2)</f>
        <v>09</v>
      </c>
      <c r="B8924" s="46" t="str">
        <f>VLOOKUP((LEFT(Tabla3[[#This Row],[id_detalle]],2)),id_rubro[[id]:[Rubro]],2,0)</f>
        <v>SEGUROS Y SERVICIOS CONEXOS</v>
      </c>
      <c r="C8924" s="36" t="s">
        <v>1546</v>
      </c>
      <c r="D8924" s="45" t="str">
        <f>+Tabla3[[#This Row],[id_detalle]]&amp;" "&amp;VLOOKUP(Tabla3[[#This Row],[id_detalle]],rubro_detalle[[Código]:[Rubro Detalle]],2,0)</f>
        <v>09.00.101 Compañía de Seguros</v>
      </c>
      <c r="E8924" s="33">
        <f t="shared" si="1557"/>
        <v>29</v>
      </c>
      <c r="F8924" s="47" t="str">
        <f t="shared" si="1558"/>
        <v>09.00.101-29</v>
      </c>
      <c r="G8924" s="37" t="s">
        <v>7314</v>
      </c>
      <c r="H8924" s="37">
        <v>777</v>
      </c>
    </row>
    <row r="8925" spans="1:8" x14ac:dyDescent="0.3">
      <c r="A8925" s="34" t="str">
        <f>+LEFT(Tabla3[[#This Row],[id_detalle]],2)</f>
        <v>09</v>
      </c>
      <c r="B8925" s="46" t="str">
        <f>VLOOKUP((LEFT(Tabla3[[#This Row],[id_detalle]],2)),id_rubro[[id]:[Rubro]],2,0)</f>
        <v>SEGUROS Y SERVICIOS CONEXOS</v>
      </c>
      <c r="C8925" s="40" t="s">
        <v>1546</v>
      </c>
      <c r="D8925" s="45" t="str">
        <f>+Tabla3[[#This Row],[id_detalle]]&amp;" "&amp;VLOOKUP(Tabla3[[#This Row],[id_detalle]],rubro_detalle[[Código]:[Rubro Detalle]],2,0)</f>
        <v>09.00.101 Compañía de Seguros</v>
      </c>
      <c r="E8925" s="33">
        <f t="shared" si="1557"/>
        <v>30</v>
      </c>
      <c r="F8925" s="47" t="str">
        <f t="shared" si="1558"/>
        <v>09.00.101-30</v>
      </c>
      <c r="G8925" s="37" t="s">
        <v>7315</v>
      </c>
      <c r="H8925" s="37">
        <v>784</v>
      </c>
    </row>
    <row r="8926" spans="1:8" x14ac:dyDescent="0.3">
      <c r="A8926" s="34" t="str">
        <f>+LEFT(Tabla3[[#This Row],[id_detalle]],2)</f>
        <v>09</v>
      </c>
      <c r="B8926" s="46" t="str">
        <f>VLOOKUP((LEFT(Tabla3[[#This Row],[id_detalle]],2)),id_rubro[[id]:[Rubro]],2,0)</f>
        <v>SEGUROS Y SERVICIOS CONEXOS</v>
      </c>
      <c r="C8926" s="36" t="s">
        <v>1546</v>
      </c>
      <c r="D8926" s="45" t="str">
        <f>+Tabla3[[#This Row],[id_detalle]]&amp;" "&amp;VLOOKUP(Tabla3[[#This Row],[id_detalle]],rubro_detalle[[Código]:[Rubro Detalle]],2,0)</f>
        <v>09.00.101 Compañía de Seguros</v>
      </c>
      <c r="E8926" s="33">
        <f t="shared" si="1557"/>
        <v>31</v>
      </c>
      <c r="F8926" s="47" t="str">
        <f t="shared" si="1558"/>
        <v>09.00.101-31</v>
      </c>
      <c r="G8926" s="37" t="s">
        <v>7316</v>
      </c>
      <c r="H8926" s="37">
        <v>854</v>
      </c>
    </row>
    <row r="8927" spans="1:8" x14ac:dyDescent="0.3">
      <c r="A8927" s="34" t="str">
        <f>+LEFT(Tabla3[[#This Row],[id_detalle]],2)</f>
        <v>09</v>
      </c>
      <c r="B8927" s="46" t="str">
        <f>VLOOKUP((LEFT(Tabla3[[#This Row],[id_detalle]],2)),id_rubro[[id]:[Rubro]],2,0)</f>
        <v>SEGUROS Y SERVICIOS CONEXOS</v>
      </c>
      <c r="C8927" s="36" t="s">
        <v>1547</v>
      </c>
      <c r="D8927" s="45" t="str">
        <f>+Tabla3[[#This Row],[id_detalle]]&amp;" "&amp;VLOOKUP(Tabla3[[#This Row],[id_detalle]],rubro_detalle[[Código]:[Rubro Detalle]],2,0)</f>
        <v>09.00.121 Liquidadores de Siniestros</v>
      </c>
      <c r="E8927" s="33">
        <f t="shared" si="1557"/>
        <v>1</v>
      </c>
      <c r="F8927" s="47" t="str">
        <f t="shared" si="1558"/>
        <v>09.00.121-1</v>
      </c>
      <c r="G8927" s="37" t="s">
        <v>6863</v>
      </c>
      <c r="H8927" s="37">
        <v>636</v>
      </c>
    </row>
    <row r="8928" spans="1:8" x14ac:dyDescent="0.3">
      <c r="A8928" s="34" t="str">
        <f>+LEFT(Tabla3[[#This Row],[id_detalle]],2)</f>
        <v>09</v>
      </c>
      <c r="B8928" s="46" t="str">
        <f>VLOOKUP((LEFT(Tabla3[[#This Row],[id_detalle]],2)),id_rubro[[id]:[Rubro]],2,0)</f>
        <v>SEGUROS Y SERVICIOS CONEXOS</v>
      </c>
      <c r="C8928" s="36" t="s">
        <v>1553</v>
      </c>
      <c r="D8928" s="45" t="str">
        <f>+Tabla3[[#This Row],[id_detalle]]&amp;" "&amp;VLOOKUP(Tabla3[[#This Row],[id_detalle]],rubro_detalle[[Código]:[Rubro Detalle]],2,0)</f>
        <v>09.00.131 Liquidadores y Ajustadores de Seguros</v>
      </c>
      <c r="E8928" s="33">
        <f t="shared" ref="E8928:E8934" si="1559">+IF(D8928=D8927,E8927+1,1)</f>
        <v>1</v>
      </c>
      <c r="F8928" s="47" t="str">
        <f t="shared" ref="F8928:F8934" si="1560">+LEFT(D8928,9)&amp;"-"&amp;E8928</f>
        <v>09.00.131-1</v>
      </c>
      <c r="G8928" s="37" t="s">
        <v>7317</v>
      </c>
      <c r="H8928" s="37">
        <v>447</v>
      </c>
    </row>
    <row r="8929" spans="1:8" x14ac:dyDescent="0.3">
      <c r="A8929" s="34" t="str">
        <f>+LEFT(Tabla3[[#This Row],[id_detalle]],2)</f>
        <v>09</v>
      </c>
      <c r="B8929" s="46" t="str">
        <f>VLOOKUP((LEFT(Tabla3[[#This Row],[id_detalle]],2)),id_rubro[[id]:[Rubro]],2,0)</f>
        <v>SEGUROS Y SERVICIOS CONEXOS</v>
      </c>
      <c r="C8929" s="36" t="s">
        <v>1553</v>
      </c>
      <c r="D8929" s="45" t="str">
        <f>+Tabla3[[#This Row],[id_detalle]]&amp;" "&amp;VLOOKUP(Tabla3[[#This Row],[id_detalle]],rubro_detalle[[Código]:[Rubro Detalle]],2,0)</f>
        <v>09.00.131 Liquidadores y Ajustadores de Seguros</v>
      </c>
      <c r="E8929" s="33">
        <f t="shared" si="1559"/>
        <v>2</v>
      </c>
      <c r="F8929" s="47" t="str">
        <f t="shared" si="1560"/>
        <v>09.00.131-2</v>
      </c>
      <c r="G8929" s="37" t="s">
        <v>7110</v>
      </c>
      <c r="H8929" s="37">
        <v>474</v>
      </c>
    </row>
    <row r="8930" spans="1:8" x14ac:dyDescent="0.3">
      <c r="A8930" s="34" t="str">
        <f>+LEFT(Tabla3[[#This Row],[id_detalle]],2)</f>
        <v>09</v>
      </c>
      <c r="B8930" s="46" t="str">
        <f>VLOOKUP((LEFT(Tabla3[[#This Row],[id_detalle]],2)),id_rubro[[id]:[Rubro]],2,0)</f>
        <v>SEGUROS Y SERVICIOS CONEXOS</v>
      </c>
      <c r="C8930" s="36" t="s">
        <v>1553</v>
      </c>
      <c r="D8930" s="45" t="str">
        <f>+Tabla3[[#This Row],[id_detalle]]&amp;" "&amp;VLOOKUP(Tabla3[[#This Row],[id_detalle]],rubro_detalle[[Código]:[Rubro Detalle]],2,0)</f>
        <v>09.00.131 Liquidadores y Ajustadores de Seguros</v>
      </c>
      <c r="E8930" s="33">
        <f t="shared" si="1559"/>
        <v>3</v>
      </c>
      <c r="F8930" s="47" t="str">
        <f t="shared" si="1560"/>
        <v>09.00.131-3</v>
      </c>
      <c r="G8930" s="37" t="s">
        <v>7318</v>
      </c>
      <c r="H8930" s="37">
        <v>612</v>
      </c>
    </row>
    <row r="8931" spans="1:8" x14ac:dyDescent="0.3">
      <c r="A8931" s="34" t="str">
        <f>+LEFT(Tabla3[[#This Row],[id_detalle]],2)</f>
        <v>09</v>
      </c>
      <c r="B8931" s="46" t="str">
        <f>VLOOKUP((LEFT(Tabla3[[#This Row],[id_detalle]],2)),id_rubro[[id]:[Rubro]],2,0)</f>
        <v>SEGUROS Y SERVICIOS CONEXOS</v>
      </c>
      <c r="C8931" s="36" t="s">
        <v>1553</v>
      </c>
      <c r="D8931" s="45" t="str">
        <f>+Tabla3[[#This Row],[id_detalle]]&amp;" "&amp;VLOOKUP(Tabla3[[#This Row],[id_detalle]],rubro_detalle[[Código]:[Rubro Detalle]],2,0)</f>
        <v>09.00.131 Liquidadores y Ajustadores de Seguros</v>
      </c>
      <c r="E8931" s="33">
        <f t="shared" si="1559"/>
        <v>4</v>
      </c>
      <c r="F8931" s="47" t="str">
        <f t="shared" si="1560"/>
        <v>09.00.131-4</v>
      </c>
      <c r="G8931" s="37" t="s">
        <v>7111</v>
      </c>
      <c r="H8931" s="37">
        <v>652</v>
      </c>
    </row>
    <row r="8932" spans="1:8" x14ac:dyDescent="0.3">
      <c r="A8932" s="34" t="str">
        <f>+LEFT(Tabla3[[#This Row],[id_detalle]],2)</f>
        <v>09</v>
      </c>
      <c r="B8932" s="46" t="str">
        <f>VLOOKUP((LEFT(Tabla3[[#This Row],[id_detalle]],2)),id_rubro[[id]:[Rubro]],2,0)</f>
        <v>SEGUROS Y SERVICIOS CONEXOS</v>
      </c>
      <c r="C8932" s="36" t="s">
        <v>1551</v>
      </c>
      <c r="D8932" s="45" t="str">
        <f>+Tabla3[[#This Row],[id_detalle]]&amp;" "&amp;VLOOKUP(Tabla3[[#This Row],[id_detalle]],rubro_detalle[[Código]:[Rubro Detalle]],2,0)</f>
        <v>09.00.141 Productores y Agentes de Seguros</v>
      </c>
      <c r="E8932" s="33">
        <f t="shared" si="1559"/>
        <v>1</v>
      </c>
      <c r="F8932" s="47" t="str">
        <f t="shared" si="1560"/>
        <v>09.00.141-1</v>
      </c>
      <c r="G8932" s="37" t="s">
        <v>7319</v>
      </c>
      <c r="H8932" s="37">
        <v>206</v>
      </c>
    </row>
    <row r="8933" spans="1:8" x14ac:dyDescent="0.3">
      <c r="A8933" s="34" t="str">
        <f>+LEFT(Tabla3[[#This Row],[id_detalle]],2)</f>
        <v>09</v>
      </c>
      <c r="B8933" s="46" t="str">
        <f>VLOOKUP((LEFT(Tabla3[[#This Row],[id_detalle]],2)),id_rubro[[id]:[Rubro]],2,0)</f>
        <v>SEGUROS Y SERVICIOS CONEXOS</v>
      </c>
      <c r="C8933" s="36" t="s">
        <v>1551</v>
      </c>
      <c r="D8933" s="45" t="str">
        <f>+Tabla3[[#This Row],[id_detalle]]&amp;" "&amp;VLOOKUP(Tabla3[[#This Row],[id_detalle]],rubro_detalle[[Código]:[Rubro Detalle]],2,0)</f>
        <v>09.00.141 Productores y Agentes de Seguros</v>
      </c>
      <c r="E8933" s="33">
        <f t="shared" si="1559"/>
        <v>2</v>
      </c>
      <c r="F8933" s="47" t="str">
        <f t="shared" si="1560"/>
        <v>09.00.141-2</v>
      </c>
      <c r="G8933" s="37" t="s">
        <v>7320</v>
      </c>
      <c r="H8933" s="37">
        <v>233</v>
      </c>
    </row>
    <row r="8934" spans="1:8" x14ac:dyDescent="0.3">
      <c r="A8934" s="34" t="str">
        <f>+LEFT(Tabla3[[#This Row],[id_detalle]],2)</f>
        <v>09</v>
      </c>
      <c r="B8934" s="46" t="str">
        <f>VLOOKUP((LEFT(Tabla3[[#This Row],[id_detalle]],2)),id_rubro[[id]:[Rubro]],2,0)</f>
        <v>SEGUROS Y SERVICIOS CONEXOS</v>
      </c>
      <c r="C8934" s="36" t="s">
        <v>1551</v>
      </c>
      <c r="D8934" s="45" t="str">
        <f>+Tabla3[[#This Row],[id_detalle]]&amp;" "&amp;VLOOKUP(Tabla3[[#This Row],[id_detalle]],rubro_detalle[[Código]:[Rubro Detalle]],2,0)</f>
        <v>09.00.141 Productores y Agentes de Seguros</v>
      </c>
      <c r="E8934" s="33">
        <f t="shared" si="1559"/>
        <v>3</v>
      </c>
      <c r="F8934" s="47" t="str">
        <f t="shared" si="1560"/>
        <v>09.00.141-3</v>
      </c>
      <c r="G8934" s="37" t="s">
        <v>7321</v>
      </c>
      <c r="H8934" s="37">
        <v>240</v>
      </c>
    </row>
    <row r="8935" spans="1:8" x14ac:dyDescent="0.3">
      <c r="A8935" s="34" t="str">
        <f>+LEFT(Tabla3[[#This Row],[id_detalle]],2)</f>
        <v>09</v>
      </c>
      <c r="B8935" s="46" t="str">
        <f>VLOOKUP((LEFT(Tabla3[[#This Row],[id_detalle]],2)),id_rubro[[id]:[Rubro]],2,0)</f>
        <v>SEGUROS Y SERVICIOS CONEXOS</v>
      </c>
      <c r="C8935" s="36" t="s">
        <v>1551</v>
      </c>
      <c r="D8935" s="45" t="str">
        <f>+Tabla3[[#This Row],[id_detalle]]&amp;" "&amp;VLOOKUP(Tabla3[[#This Row],[id_detalle]],rubro_detalle[[Código]:[Rubro Detalle]],2,0)</f>
        <v>09.00.141 Productores y Agentes de Seguros</v>
      </c>
      <c r="E8935" s="33">
        <f t="shared" ref="E8935:E8937" si="1561">+IF(D8935=D8934,E8934+1,1)</f>
        <v>4</v>
      </c>
      <c r="F8935" s="47" t="str">
        <f t="shared" ref="F8935:F8937" si="1562">+LEFT(D8935,9)&amp;"-"&amp;E8935</f>
        <v>09.00.141-4</v>
      </c>
      <c r="G8935" s="37" t="s">
        <v>7322</v>
      </c>
      <c r="H8935" s="37">
        <v>256</v>
      </c>
    </row>
    <row r="8936" spans="1:8" x14ac:dyDescent="0.3">
      <c r="A8936" s="34" t="str">
        <f>+LEFT(Tabla3[[#This Row],[id_detalle]],2)</f>
        <v>09</v>
      </c>
      <c r="B8936" s="46" t="str">
        <f>VLOOKUP((LEFT(Tabla3[[#This Row],[id_detalle]],2)),id_rubro[[id]:[Rubro]],2,0)</f>
        <v>SEGUROS Y SERVICIOS CONEXOS</v>
      </c>
      <c r="C8936" s="36" t="s">
        <v>1551</v>
      </c>
      <c r="D8936" s="45" t="str">
        <f>+Tabla3[[#This Row],[id_detalle]]&amp;" "&amp;VLOOKUP(Tabla3[[#This Row],[id_detalle]],rubro_detalle[[Código]:[Rubro Detalle]],2,0)</f>
        <v>09.00.141 Productores y Agentes de Seguros</v>
      </c>
      <c r="E8936" s="33">
        <f t="shared" si="1561"/>
        <v>5</v>
      </c>
      <c r="F8936" s="47" t="str">
        <f t="shared" si="1562"/>
        <v>09.00.141-5</v>
      </c>
      <c r="G8936" s="37" t="s">
        <v>7323</v>
      </c>
      <c r="H8936" s="37">
        <v>591</v>
      </c>
    </row>
    <row r="8937" spans="1:8" x14ac:dyDescent="0.3">
      <c r="A8937" s="34" t="str">
        <f>+LEFT(Tabla3[[#This Row],[id_detalle]],2)</f>
        <v>09</v>
      </c>
      <c r="B8937" s="46" t="str">
        <f>VLOOKUP((LEFT(Tabla3[[#This Row],[id_detalle]],2)),id_rubro[[id]:[Rubro]],2,0)</f>
        <v>SEGUROS Y SERVICIOS CONEXOS</v>
      </c>
      <c r="C8937" s="36" t="s">
        <v>1551</v>
      </c>
      <c r="D8937" s="45" t="str">
        <f>+Tabla3[[#This Row],[id_detalle]]&amp;" "&amp;VLOOKUP(Tabla3[[#This Row],[id_detalle]],rubro_detalle[[Código]:[Rubro Detalle]],2,0)</f>
        <v>09.00.141 Productores y Agentes de Seguros</v>
      </c>
      <c r="E8937" s="33">
        <f t="shared" si="1561"/>
        <v>6</v>
      </c>
      <c r="F8937" s="47" t="str">
        <f t="shared" si="1562"/>
        <v>09.00.141-6</v>
      </c>
      <c r="G8937" s="37" t="s">
        <v>7324</v>
      </c>
      <c r="H8937" s="37">
        <v>607</v>
      </c>
    </row>
    <row r="8938" spans="1:8" x14ac:dyDescent="0.3">
      <c r="A8938" s="34" t="str">
        <f>+LEFT(Tabla3[[#This Row],[id_detalle]],2)</f>
        <v>09</v>
      </c>
      <c r="B8938" s="46" t="str">
        <f>VLOOKUP((LEFT(Tabla3[[#This Row],[id_detalle]],2)),id_rubro[[id]:[Rubro]],2,0)</f>
        <v>SEGUROS Y SERVICIOS CONEXOS</v>
      </c>
      <c r="C8938" s="36" t="s">
        <v>1551</v>
      </c>
      <c r="D8938" s="45" t="str">
        <f>+Tabla3[[#This Row],[id_detalle]]&amp;" "&amp;VLOOKUP(Tabla3[[#This Row],[id_detalle]],rubro_detalle[[Código]:[Rubro Detalle]],2,0)</f>
        <v>09.00.141 Productores y Agentes de Seguros</v>
      </c>
      <c r="E8938" s="33">
        <f t="shared" ref="E8938:E8943" si="1563">+IF(D8938=D8937,E8937+1,1)</f>
        <v>7</v>
      </c>
      <c r="F8938" s="47" t="str">
        <f t="shared" ref="F8938:F8943" si="1564">+LEFT(D8938,9)&amp;"-"&amp;E8938</f>
        <v>09.00.141-7</v>
      </c>
      <c r="G8938" s="37" t="s">
        <v>7325</v>
      </c>
      <c r="H8938" s="37">
        <v>616</v>
      </c>
    </row>
    <row r="8939" spans="1:8" x14ac:dyDescent="0.3">
      <c r="A8939" s="34" t="str">
        <f>+LEFT(Tabla3[[#This Row],[id_detalle]],2)</f>
        <v>09</v>
      </c>
      <c r="B8939" s="46" t="str">
        <f>VLOOKUP((LEFT(Tabla3[[#This Row],[id_detalle]],2)),id_rubro[[id]:[Rubro]],2,0)</f>
        <v>SEGUROS Y SERVICIOS CONEXOS</v>
      </c>
      <c r="C8939" s="36" t="s">
        <v>1551</v>
      </c>
      <c r="D8939" s="45" t="str">
        <f>+Tabla3[[#This Row],[id_detalle]]&amp;" "&amp;VLOOKUP(Tabla3[[#This Row],[id_detalle]],rubro_detalle[[Código]:[Rubro Detalle]],2,0)</f>
        <v>09.00.141 Productores y Agentes de Seguros</v>
      </c>
      <c r="E8939" s="33">
        <f t="shared" si="1563"/>
        <v>8</v>
      </c>
      <c r="F8939" s="47" t="str">
        <f t="shared" si="1564"/>
        <v>09.00.141-8</v>
      </c>
      <c r="G8939" s="37" t="s">
        <v>6863</v>
      </c>
      <c r="H8939" s="37">
        <v>636</v>
      </c>
    </row>
    <row r="8940" spans="1:8" x14ac:dyDescent="0.3">
      <c r="A8940" s="34" t="str">
        <f>+LEFT(Tabla3[[#This Row],[id_detalle]],2)</f>
        <v>09</v>
      </c>
      <c r="B8940" s="46" t="str">
        <f>VLOOKUP((LEFT(Tabla3[[#This Row],[id_detalle]],2)),id_rubro[[id]:[Rubro]],2,0)</f>
        <v>SEGUROS Y SERVICIOS CONEXOS</v>
      </c>
      <c r="C8940" s="36" t="s">
        <v>1551</v>
      </c>
      <c r="D8940" s="45" t="str">
        <f>+Tabla3[[#This Row],[id_detalle]]&amp;" "&amp;VLOOKUP(Tabla3[[#This Row],[id_detalle]],rubro_detalle[[Código]:[Rubro Detalle]],2,0)</f>
        <v>09.00.141 Productores y Agentes de Seguros</v>
      </c>
      <c r="E8940" s="33">
        <f t="shared" si="1563"/>
        <v>9</v>
      </c>
      <c r="F8940" s="47" t="str">
        <f t="shared" si="1564"/>
        <v>09.00.141-9</v>
      </c>
      <c r="G8940" s="37" t="s">
        <v>7326</v>
      </c>
      <c r="H8940" s="37">
        <v>681</v>
      </c>
    </row>
    <row r="8941" spans="1:8" x14ac:dyDescent="0.3">
      <c r="A8941" s="34" t="str">
        <f>+LEFT(Tabla3[[#This Row],[id_detalle]],2)</f>
        <v>09</v>
      </c>
      <c r="B8941" s="46" t="str">
        <f>VLOOKUP((LEFT(Tabla3[[#This Row],[id_detalle]],2)),id_rubro[[id]:[Rubro]],2,0)</f>
        <v>SEGUROS Y SERVICIOS CONEXOS</v>
      </c>
      <c r="C8941" s="36" t="s">
        <v>1551</v>
      </c>
      <c r="D8941" s="45" t="str">
        <f>+Tabla3[[#This Row],[id_detalle]]&amp;" "&amp;VLOOKUP(Tabla3[[#This Row],[id_detalle]],rubro_detalle[[Código]:[Rubro Detalle]],2,0)</f>
        <v>09.00.141 Productores y Agentes de Seguros</v>
      </c>
      <c r="E8941" s="33">
        <f t="shared" si="1563"/>
        <v>10</v>
      </c>
      <c r="F8941" s="47" t="str">
        <f t="shared" si="1564"/>
        <v>09.00.141-10</v>
      </c>
      <c r="G8941" s="37" t="s">
        <v>7327</v>
      </c>
      <c r="H8941" s="37">
        <v>697</v>
      </c>
    </row>
    <row r="8942" spans="1:8" x14ac:dyDescent="0.3">
      <c r="A8942" s="34" t="str">
        <f>+LEFT(Tabla3[[#This Row],[id_detalle]],2)</f>
        <v>09</v>
      </c>
      <c r="B8942" s="46" t="str">
        <f>VLOOKUP((LEFT(Tabla3[[#This Row],[id_detalle]],2)),id_rubro[[id]:[Rubro]],2,0)</f>
        <v>SEGUROS Y SERVICIOS CONEXOS</v>
      </c>
      <c r="C8942" s="36" t="s">
        <v>1551</v>
      </c>
      <c r="D8942" s="45" t="str">
        <f>+Tabla3[[#This Row],[id_detalle]]&amp;" "&amp;VLOOKUP(Tabla3[[#This Row],[id_detalle]],rubro_detalle[[Código]:[Rubro Detalle]],2,0)</f>
        <v>09.00.141 Productores y Agentes de Seguros</v>
      </c>
      <c r="E8942" s="33">
        <f t="shared" si="1563"/>
        <v>11</v>
      </c>
      <c r="F8942" s="47" t="str">
        <f t="shared" si="1564"/>
        <v>09.00.141-11</v>
      </c>
      <c r="G8942" s="37" t="s">
        <v>7328</v>
      </c>
      <c r="H8942" s="37">
        <v>699</v>
      </c>
    </row>
    <row r="8943" spans="1:8" x14ac:dyDescent="0.3">
      <c r="A8943" s="34" t="str">
        <f>+LEFT(Tabla3[[#This Row],[id_detalle]],2)</f>
        <v>09</v>
      </c>
      <c r="B8943" s="46" t="str">
        <f>VLOOKUP((LEFT(Tabla3[[#This Row],[id_detalle]],2)),id_rubro[[id]:[Rubro]],2,0)</f>
        <v>SEGUROS Y SERVICIOS CONEXOS</v>
      </c>
      <c r="C8943" s="36" t="s">
        <v>1551</v>
      </c>
      <c r="D8943" s="45" t="str">
        <f>+Tabla3[[#This Row],[id_detalle]]&amp;" "&amp;VLOOKUP(Tabla3[[#This Row],[id_detalle]],rubro_detalle[[Código]:[Rubro Detalle]],2,0)</f>
        <v>09.00.141 Productores y Agentes de Seguros</v>
      </c>
      <c r="E8943" s="33">
        <f t="shared" si="1563"/>
        <v>12</v>
      </c>
      <c r="F8943" s="47" t="str">
        <f t="shared" si="1564"/>
        <v>09.00.141-12</v>
      </c>
      <c r="G8943" s="37" t="s">
        <v>7329</v>
      </c>
      <c r="H8943" s="37">
        <v>713</v>
      </c>
    </row>
    <row r="8944" spans="1:8" x14ac:dyDescent="0.3">
      <c r="A8944" s="34" t="str">
        <f>+LEFT(Tabla3[[#This Row],[id_detalle]],2)</f>
        <v>09</v>
      </c>
      <c r="B8944" s="46" t="str">
        <f>VLOOKUP((LEFT(Tabla3[[#This Row],[id_detalle]],2)),id_rubro[[id]:[Rubro]],2,0)</f>
        <v>SEGUROS Y SERVICIOS CONEXOS</v>
      </c>
      <c r="C8944" s="36" t="s">
        <v>1551</v>
      </c>
      <c r="D8944" s="45" t="str">
        <f>+Tabla3[[#This Row],[id_detalle]]&amp;" "&amp;VLOOKUP(Tabla3[[#This Row],[id_detalle]],rubro_detalle[[Código]:[Rubro Detalle]],2,0)</f>
        <v>09.00.141 Productores y Agentes de Seguros</v>
      </c>
      <c r="E8944" s="33">
        <f t="shared" ref="E8944:E8955" si="1565">+IF(D8944=D8943,E8943+1,1)</f>
        <v>13</v>
      </c>
      <c r="F8944" s="47" t="str">
        <f t="shared" ref="F8944:F8955" si="1566">+LEFT(D8944,9)&amp;"-"&amp;E8944</f>
        <v>09.00.141-13</v>
      </c>
      <c r="G8944" s="37" t="s">
        <v>7330</v>
      </c>
      <c r="H8944" s="37">
        <v>727</v>
      </c>
    </row>
    <row r="8945" spans="1:8" x14ac:dyDescent="0.3">
      <c r="A8945" s="34" t="str">
        <f>+LEFT(Tabla3[[#This Row],[id_detalle]],2)</f>
        <v>09</v>
      </c>
      <c r="B8945" s="46" t="str">
        <f>VLOOKUP((LEFT(Tabla3[[#This Row],[id_detalle]],2)),id_rubro[[id]:[Rubro]],2,0)</f>
        <v>SEGUROS Y SERVICIOS CONEXOS</v>
      </c>
      <c r="C8945" s="36" t="s">
        <v>1551</v>
      </c>
      <c r="D8945" s="45" t="str">
        <f>+Tabla3[[#This Row],[id_detalle]]&amp;" "&amp;VLOOKUP(Tabla3[[#This Row],[id_detalle]],rubro_detalle[[Código]:[Rubro Detalle]],2,0)</f>
        <v>09.00.141 Productores y Agentes de Seguros</v>
      </c>
      <c r="E8945" s="33">
        <f t="shared" si="1565"/>
        <v>14</v>
      </c>
      <c r="F8945" s="47" t="str">
        <f t="shared" si="1566"/>
        <v>09.00.141-14</v>
      </c>
      <c r="G8945" s="37" t="s">
        <v>7331</v>
      </c>
      <c r="H8945" s="37">
        <v>736</v>
      </c>
    </row>
    <row r="8946" spans="1:8" x14ac:dyDescent="0.3">
      <c r="A8946" s="34" t="str">
        <f>+LEFT(Tabla3[[#This Row],[id_detalle]],2)</f>
        <v>09</v>
      </c>
      <c r="B8946" s="46" t="str">
        <f>VLOOKUP((LEFT(Tabla3[[#This Row],[id_detalle]],2)),id_rubro[[id]:[Rubro]],2,0)</f>
        <v>SEGUROS Y SERVICIOS CONEXOS</v>
      </c>
      <c r="C8946" s="36" t="s">
        <v>1551</v>
      </c>
      <c r="D8946" s="45" t="str">
        <f>+Tabla3[[#This Row],[id_detalle]]&amp;" "&amp;VLOOKUP(Tabla3[[#This Row],[id_detalle]],rubro_detalle[[Código]:[Rubro Detalle]],2,0)</f>
        <v>09.00.141 Productores y Agentes de Seguros</v>
      </c>
      <c r="E8946" s="33">
        <f t="shared" si="1565"/>
        <v>15</v>
      </c>
      <c r="F8946" s="47" t="str">
        <f t="shared" si="1566"/>
        <v>09.00.141-15</v>
      </c>
      <c r="G8946" s="37" t="s">
        <v>7332</v>
      </c>
      <c r="H8946" s="37">
        <v>758</v>
      </c>
    </row>
    <row r="8947" spans="1:8" x14ac:dyDescent="0.3">
      <c r="A8947" s="34" t="str">
        <f>+LEFT(Tabla3[[#This Row],[id_detalle]],2)</f>
        <v>09</v>
      </c>
      <c r="B8947" s="46" t="str">
        <f>VLOOKUP((LEFT(Tabla3[[#This Row],[id_detalle]],2)),id_rubro[[id]:[Rubro]],2,0)</f>
        <v>SEGUROS Y SERVICIOS CONEXOS</v>
      </c>
      <c r="C8947" s="36" t="s">
        <v>1551</v>
      </c>
      <c r="D8947" s="45" t="str">
        <f>+Tabla3[[#This Row],[id_detalle]]&amp;" "&amp;VLOOKUP(Tabla3[[#This Row],[id_detalle]],rubro_detalle[[Código]:[Rubro Detalle]],2,0)</f>
        <v>09.00.141 Productores y Agentes de Seguros</v>
      </c>
      <c r="E8947" s="33">
        <f t="shared" si="1565"/>
        <v>16</v>
      </c>
      <c r="F8947" s="47" t="str">
        <f t="shared" si="1566"/>
        <v>09.00.141-16</v>
      </c>
      <c r="G8947" s="37" t="s">
        <v>7333</v>
      </c>
      <c r="H8947" s="37">
        <v>788</v>
      </c>
    </row>
    <row r="8948" spans="1:8" x14ac:dyDescent="0.3">
      <c r="A8948" s="34" t="str">
        <f>+LEFT(Tabla3[[#This Row],[id_detalle]],2)</f>
        <v>09</v>
      </c>
      <c r="B8948" s="46" t="str">
        <f>VLOOKUP((LEFT(Tabla3[[#This Row],[id_detalle]],2)),id_rubro[[id]:[Rubro]],2,0)</f>
        <v>SEGUROS Y SERVICIOS CONEXOS</v>
      </c>
      <c r="C8948" s="36" t="s">
        <v>1551</v>
      </c>
      <c r="D8948" s="45" t="str">
        <f>+Tabla3[[#This Row],[id_detalle]]&amp;" "&amp;VLOOKUP(Tabla3[[#This Row],[id_detalle]],rubro_detalle[[Código]:[Rubro Detalle]],2,0)</f>
        <v>09.00.141 Productores y Agentes de Seguros</v>
      </c>
      <c r="E8948" s="33">
        <f t="shared" si="1565"/>
        <v>17</v>
      </c>
      <c r="F8948" s="47" t="str">
        <f t="shared" si="1566"/>
        <v>09.00.141-17</v>
      </c>
      <c r="G8948" s="37" t="s">
        <v>7334</v>
      </c>
      <c r="H8948" s="37">
        <v>801</v>
      </c>
    </row>
    <row r="8949" spans="1:8" x14ac:dyDescent="0.3">
      <c r="A8949" s="34" t="str">
        <f>+LEFT(Tabla3[[#This Row],[id_detalle]],2)</f>
        <v>09</v>
      </c>
      <c r="B8949" s="46" t="str">
        <f>VLOOKUP((LEFT(Tabla3[[#This Row],[id_detalle]],2)),id_rubro[[id]:[Rubro]],2,0)</f>
        <v>SEGUROS Y SERVICIOS CONEXOS</v>
      </c>
      <c r="C8949" s="36" t="s">
        <v>1551</v>
      </c>
      <c r="D8949" s="45" t="str">
        <f>+Tabla3[[#This Row],[id_detalle]]&amp;" "&amp;VLOOKUP(Tabla3[[#This Row],[id_detalle]],rubro_detalle[[Código]:[Rubro Detalle]],2,0)</f>
        <v>09.00.141 Productores y Agentes de Seguros</v>
      </c>
      <c r="E8949" s="33">
        <f t="shared" si="1565"/>
        <v>18</v>
      </c>
      <c r="F8949" s="47" t="str">
        <f t="shared" si="1566"/>
        <v>09.00.141-18</v>
      </c>
      <c r="G8949" s="37" t="s">
        <v>7335</v>
      </c>
      <c r="H8949" s="37">
        <v>849</v>
      </c>
    </row>
    <row r="8950" spans="1:8" x14ac:dyDescent="0.3">
      <c r="A8950" s="34" t="str">
        <f>+LEFT(Tabla3[[#This Row],[id_detalle]],2)</f>
        <v>09</v>
      </c>
      <c r="B8950" s="46" t="str">
        <f>VLOOKUP((LEFT(Tabla3[[#This Row],[id_detalle]],2)),id_rubro[[id]:[Rubro]],2,0)</f>
        <v>SEGUROS Y SERVICIOS CONEXOS</v>
      </c>
      <c r="C8950" s="36" t="s">
        <v>1548</v>
      </c>
      <c r="D8950" s="45" t="str">
        <f>+Tabla3[[#This Row],[id_detalle]]&amp;" "&amp;VLOOKUP(Tabla3[[#This Row],[id_detalle]],rubro_detalle[[Código]:[Rubro Detalle]],2,0)</f>
        <v>09.00.161 Reaseguradores</v>
      </c>
      <c r="E8950" s="33">
        <f t="shared" si="1565"/>
        <v>1</v>
      </c>
      <c r="F8950" s="47" t="str">
        <f t="shared" si="1566"/>
        <v>09.00.161-1</v>
      </c>
      <c r="G8950" s="37" t="s">
        <v>7336</v>
      </c>
      <c r="H8950" s="37">
        <v>637</v>
      </c>
    </row>
    <row r="8951" spans="1:8" x14ac:dyDescent="0.3">
      <c r="A8951" s="34" t="str">
        <f>+LEFT(Tabla3[[#This Row],[id_detalle]],2)</f>
        <v>09</v>
      </c>
      <c r="B8951" s="46" t="str">
        <f>VLOOKUP((LEFT(Tabla3[[#This Row],[id_detalle]],2)),id_rubro[[id]:[Rubro]],2,0)</f>
        <v>SEGUROS Y SERVICIOS CONEXOS</v>
      </c>
      <c r="C8951" s="36" t="s">
        <v>1548</v>
      </c>
      <c r="D8951" s="45" t="str">
        <f>+Tabla3[[#This Row],[id_detalle]]&amp;" "&amp;VLOOKUP(Tabla3[[#This Row],[id_detalle]],rubro_detalle[[Código]:[Rubro Detalle]],2,0)</f>
        <v>09.00.161 Reaseguradores</v>
      </c>
      <c r="E8951" s="33">
        <f t="shared" si="1565"/>
        <v>2</v>
      </c>
      <c r="F8951" s="47" t="str">
        <f t="shared" si="1566"/>
        <v>09.00.161-2</v>
      </c>
      <c r="G8951" s="37" t="s">
        <v>7337</v>
      </c>
      <c r="H8951" s="37">
        <v>801</v>
      </c>
    </row>
    <row r="8952" spans="1:8" x14ac:dyDescent="0.3">
      <c r="A8952" s="34" t="str">
        <f>+LEFT(Tabla3[[#This Row],[id_detalle]],2)</f>
        <v>09</v>
      </c>
      <c r="B8952" s="46" t="str">
        <f>VLOOKUP((LEFT(Tabla3[[#This Row],[id_detalle]],2)),id_rubro[[id]:[Rubro]],2,0)</f>
        <v>SEGUROS Y SERVICIOS CONEXOS</v>
      </c>
      <c r="C8952" s="36" t="s">
        <v>1548</v>
      </c>
      <c r="D8952" s="45" t="str">
        <f>+Tabla3[[#This Row],[id_detalle]]&amp;" "&amp;VLOOKUP(Tabla3[[#This Row],[id_detalle]],rubro_detalle[[Código]:[Rubro Detalle]],2,0)</f>
        <v>09.00.161 Reaseguradores</v>
      </c>
      <c r="E8952" s="33">
        <f t="shared" si="1565"/>
        <v>3</v>
      </c>
      <c r="F8952" s="47" t="str">
        <f t="shared" si="1566"/>
        <v>09.00.161-3</v>
      </c>
      <c r="G8952" s="37" t="s">
        <v>7338</v>
      </c>
      <c r="H8952" s="37">
        <v>849</v>
      </c>
    </row>
    <row r="8953" spans="1:8" x14ac:dyDescent="0.3">
      <c r="A8953" s="34" t="str">
        <f>+LEFT(Tabla3[[#This Row],[id_detalle]],2)</f>
        <v>09</v>
      </c>
      <c r="B8953" s="46" t="str">
        <f>VLOOKUP((LEFT(Tabla3[[#This Row],[id_detalle]],2)),id_rubro[[id]:[Rubro]],2,0)</f>
        <v>SEGUROS Y SERVICIOS CONEXOS</v>
      </c>
      <c r="C8953" s="36" t="s">
        <v>1549</v>
      </c>
      <c r="D8953" s="45" t="str">
        <f>+Tabla3[[#This Row],[id_detalle]]&amp;" "&amp;VLOOKUP(Tabla3[[#This Row],[id_detalle]],rubro_detalle[[Código]:[Rubro Detalle]],2,0)</f>
        <v>09.00.171 Seguros de Crédito</v>
      </c>
      <c r="E8953" s="33">
        <f t="shared" si="1565"/>
        <v>1</v>
      </c>
      <c r="F8953" s="47" t="str">
        <f t="shared" si="1566"/>
        <v>09.00.171-1</v>
      </c>
      <c r="G8953" s="37" t="s">
        <v>7339</v>
      </c>
      <c r="H8953" s="37">
        <v>286</v>
      </c>
    </row>
    <row r="8954" spans="1:8" x14ac:dyDescent="0.3">
      <c r="A8954" s="34" t="str">
        <f>+LEFT(Tabla3[[#This Row],[id_detalle]],2)</f>
        <v>09</v>
      </c>
      <c r="B8954" s="46" t="str">
        <f>VLOOKUP((LEFT(Tabla3[[#This Row],[id_detalle]],2)),id_rubro[[id]:[Rubro]],2,0)</f>
        <v>SEGUROS Y SERVICIOS CONEXOS</v>
      </c>
      <c r="C8954" s="36" t="s">
        <v>1549</v>
      </c>
      <c r="D8954" s="45" t="str">
        <f>+Tabla3[[#This Row],[id_detalle]]&amp;" "&amp;VLOOKUP(Tabla3[[#This Row],[id_detalle]],rubro_detalle[[Código]:[Rubro Detalle]],2,0)</f>
        <v>09.00.171 Seguros de Crédito</v>
      </c>
      <c r="E8954" s="33">
        <f t="shared" si="1565"/>
        <v>2</v>
      </c>
      <c r="F8954" s="47" t="str">
        <f t="shared" si="1566"/>
        <v>09.00.171-2</v>
      </c>
      <c r="G8954" s="38" t="s">
        <v>7295</v>
      </c>
      <c r="H8954" s="38">
        <v>329</v>
      </c>
    </row>
    <row r="8955" spans="1:8" x14ac:dyDescent="0.3">
      <c r="A8955" s="34" t="str">
        <f>+LEFT(Tabla3[[#This Row],[id_detalle]],2)</f>
        <v>09</v>
      </c>
      <c r="B8955" s="46" t="str">
        <f>VLOOKUP((LEFT(Tabla3[[#This Row],[id_detalle]],2)),id_rubro[[id]:[Rubro]],2,0)</f>
        <v>SEGUROS Y SERVICIOS CONEXOS</v>
      </c>
      <c r="C8955" s="36" t="s">
        <v>1550</v>
      </c>
      <c r="D8955" s="45" t="str">
        <f>+Tabla3[[#This Row],[id_detalle]]&amp;" "&amp;VLOOKUP(Tabla3[[#This Row],[id_detalle]],rubro_detalle[[Código]:[Rubro Detalle]],2,0)</f>
        <v>09.00.181 Seguros de Garantías</v>
      </c>
      <c r="E8955" s="33">
        <f t="shared" si="1565"/>
        <v>1</v>
      </c>
      <c r="F8955" s="47" t="str">
        <f t="shared" si="1566"/>
        <v>09.00.181-1</v>
      </c>
      <c r="G8955" s="37" t="s">
        <v>7339</v>
      </c>
      <c r="H8955" s="37">
        <v>286</v>
      </c>
    </row>
    <row r="8956" spans="1:8" x14ac:dyDescent="0.3">
      <c r="A8956" s="34" t="str">
        <f>+LEFT(Tabla3[[#This Row],[id_detalle]],2)</f>
        <v>09</v>
      </c>
      <c r="B8956" s="46" t="str">
        <f>VLOOKUP((LEFT(Tabla3[[#This Row],[id_detalle]],2)),id_rubro[[id]:[Rubro]],2,0)</f>
        <v>SEGUROS Y SERVICIOS CONEXOS</v>
      </c>
      <c r="C8956" s="36" t="s">
        <v>1550</v>
      </c>
      <c r="D8956" s="45" t="str">
        <f>+Tabla3[[#This Row],[id_detalle]]&amp;" "&amp;VLOOKUP(Tabla3[[#This Row],[id_detalle]],rubro_detalle[[Código]:[Rubro Detalle]],2,0)</f>
        <v>09.00.181 Seguros de Garantías</v>
      </c>
      <c r="E8956" s="33">
        <f t="shared" ref="E8956:E8962" si="1567">+IF(D8956=D8955,E8955+1,1)</f>
        <v>2</v>
      </c>
      <c r="F8956" s="47" t="str">
        <f t="shared" ref="F8956:F8962" si="1568">+LEFT(D8956,9)&amp;"-"&amp;E8956</f>
        <v>09.00.181-2</v>
      </c>
      <c r="G8956" s="38" t="s">
        <v>7340</v>
      </c>
      <c r="H8956" s="38">
        <v>329</v>
      </c>
    </row>
    <row r="8957" spans="1:8" x14ac:dyDescent="0.3">
      <c r="A8957" s="34" t="str">
        <f>+LEFT(Tabla3[[#This Row],[id_detalle]],2)</f>
        <v>09</v>
      </c>
      <c r="B8957" s="46" t="str">
        <f>VLOOKUP((LEFT(Tabla3[[#This Row],[id_detalle]],2)),id_rubro[[id]:[Rubro]],2,0)</f>
        <v>SEGUROS Y SERVICIOS CONEXOS</v>
      </c>
      <c r="C8957" s="36" t="s">
        <v>1550</v>
      </c>
      <c r="D8957" s="45" t="str">
        <f>+Tabla3[[#This Row],[id_detalle]]&amp;" "&amp;VLOOKUP(Tabla3[[#This Row],[id_detalle]],rubro_detalle[[Código]:[Rubro Detalle]],2,0)</f>
        <v>09.00.181 Seguros de Garantías</v>
      </c>
      <c r="E8957" s="33">
        <f t="shared" si="1567"/>
        <v>3</v>
      </c>
      <c r="F8957" s="47" t="str">
        <f t="shared" si="1568"/>
        <v>09.00.181-3</v>
      </c>
      <c r="G8957" s="37" t="s">
        <v>7304</v>
      </c>
      <c r="H8957" s="37">
        <v>603</v>
      </c>
    </row>
    <row r="8958" spans="1:8" x14ac:dyDescent="0.3">
      <c r="A8958" s="34" t="str">
        <f>+LEFT(Tabla3[[#This Row],[id_detalle]],2)</f>
        <v>09</v>
      </c>
      <c r="B8958" s="46" t="str">
        <f>VLOOKUP((LEFT(Tabla3[[#This Row],[id_detalle]],2)),id_rubro[[id]:[Rubro]],2,0)</f>
        <v>SEGUROS Y SERVICIOS CONEXOS</v>
      </c>
      <c r="C8958" s="36" t="s">
        <v>1550</v>
      </c>
      <c r="D8958" s="45" t="str">
        <f>+Tabla3[[#This Row],[id_detalle]]&amp;" "&amp;VLOOKUP(Tabla3[[#This Row],[id_detalle]],rubro_detalle[[Código]:[Rubro Detalle]],2,0)</f>
        <v>09.00.181 Seguros de Garantías</v>
      </c>
      <c r="E8958" s="33">
        <f t="shared" si="1567"/>
        <v>4</v>
      </c>
      <c r="F8958" s="47" t="str">
        <f t="shared" si="1568"/>
        <v>09.00.181-4</v>
      </c>
      <c r="G8958" s="37" t="s">
        <v>6863</v>
      </c>
      <c r="H8958" s="37">
        <v>636</v>
      </c>
    </row>
    <row r="8959" spans="1:8" x14ac:dyDescent="0.3">
      <c r="A8959" s="34" t="str">
        <f>+LEFT(Tabla3[[#This Row],[id_detalle]],2)</f>
        <v>10</v>
      </c>
      <c r="B8959" s="46" t="str">
        <f>VLOOKUP((LEFT(Tabla3[[#This Row],[id_detalle]],2)),id_rubro[[id]:[Rubro]],2,0)</f>
        <v>SERVICIOS FINANCIEROS Y CONEXOS</v>
      </c>
      <c r="C8959" s="36" t="s">
        <v>1956</v>
      </c>
      <c r="D8959" s="45" t="str">
        <f>+Tabla3[[#This Row],[id_detalle]]&amp;" "&amp;VLOOKUP(Tabla3[[#This Row],[id_detalle]],rubro_detalle[[Código]:[Rubro Detalle]],2,0)</f>
        <v>10.00.021 Administradora de Fondos de Terceros</v>
      </c>
      <c r="E8959" s="33">
        <f t="shared" si="1567"/>
        <v>1</v>
      </c>
      <c r="F8959" s="47" t="str">
        <f t="shared" si="1568"/>
        <v>10.00.021-1</v>
      </c>
      <c r="G8959" s="37" t="s">
        <v>7341</v>
      </c>
      <c r="H8959" s="37">
        <v>225</v>
      </c>
    </row>
    <row r="8960" spans="1:8" x14ac:dyDescent="0.3">
      <c r="A8960" s="34" t="str">
        <f>+LEFT(Tabla3[[#This Row],[id_detalle]],2)</f>
        <v>10</v>
      </c>
      <c r="B8960" s="46" t="str">
        <f>VLOOKUP((LEFT(Tabla3[[#This Row],[id_detalle]],2)),id_rubro[[id]:[Rubro]],2,0)</f>
        <v>SERVICIOS FINANCIEROS Y CONEXOS</v>
      </c>
      <c r="C8960" s="36" t="s">
        <v>1956</v>
      </c>
      <c r="D8960" s="45" t="str">
        <f>+Tabla3[[#This Row],[id_detalle]]&amp;" "&amp;VLOOKUP(Tabla3[[#This Row],[id_detalle]],rubro_detalle[[Código]:[Rubro Detalle]],2,0)</f>
        <v>10.00.021 Administradora de Fondos de Terceros</v>
      </c>
      <c r="E8960" s="33">
        <f t="shared" si="1567"/>
        <v>2</v>
      </c>
      <c r="F8960" s="47" t="str">
        <f t="shared" si="1568"/>
        <v>10.00.021-2</v>
      </c>
      <c r="G8960" s="37" t="s">
        <v>7342</v>
      </c>
      <c r="H8960" s="37">
        <v>237</v>
      </c>
    </row>
    <row r="8961" spans="1:8" x14ac:dyDescent="0.3">
      <c r="A8961" s="34" t="str">
        <f>+LEFT(Tabla3[[#This Row],[id_detalle]],2)</f>
        <v>10</v>
      </c>
      <c r="B8961" s="46" t="str">
        <f>VLOOKUP((LEFT(Tabla3[[#This Row],[id_detalle]],2)),id_rubro[[id]:[Rubro]],2,0)</f>
        <v>SERVICIOS FINANCIEROS Y CONEXOS</v>
      </c>
      <c r="C8961" s="36" t="s">
        <v>1956</v>
      </c>
      <c r="D8961" s="45" t="str">
        <f>+Tabla3[[#This Row],[id_detalle]]&amp;" "&amp;VLOOKUP(Tabla3[[#This Row],[id_detalle]],rubro_detalle[[Código]:[Rubro Detalle]],2,0)</f>
        <v>10.00.021 Administradora de Fondos de Terceros</v>
      </c>
      <c r="E8961" s="33">
        <f t="shared" si="1567"/>
        <v>3</v>
      </c>
      <c r="F8961" s="47" t="str">
        <f t="shared" si="1568"/>
        <v>10.00.021-3</v>
      </c>
      <c r="G8961" s="37" t="s">
        <v>7343</v>
      </c>
      <c r="H8961" s="37">
        <v>538</v>
      </c>
    </row>
    <row r="8962" spans="1:8" x14ac:dyDescent="0.3">
      <c r="A8962" s="34" t="str">
        <f>+LEFT(Tabla3[[#This Row],[id_detalle]],2)</f>
        <v>10</v>
      </c>
      <c r="B8962" s="46" t="str">
        <f>VLOOKUP((LEFT(Tabla3[[#This Row],[id_detalle]],2)),id_rubro[[id]:[Rubro]],2,0)</f>
        <v>SERVICIOS FINANCIEROS Y CONEXOS</v>
      </c>
      <c r="C8962" s="36" t="s">
        <v>1956</v>
      </c>
      <c r="D8962" s="45" t="str">
        <f>+Tabla3[[#This Row],[id_detalle]]&amp;" "&amp;VLOOKUP(Tabla3[[#This Row],[id_detalle]],rubro_detalle[[Código]:[Rubro Detalle]],2,0)</f>
        <v>10.00.021 Administradora de Fondos de Terceros</v>
      </c>
      <c r="E8962" s="33">
        <f t="shared" si="1567"/>
        <v>4</v>
      </c>
      <c r="F8962" s="47" t="str">
        <f t="shared" si="1568"/>
        <v>10.00.021-4</v>
      </c>
      <c r="G8962" s="37" t="s">
        <v>7344</v>
      </c>
      <c r="H8962" s="37">
        <v>580</v>
      </c>
    </row>
    <row r="8963" spans="1:8" x14ac:dyDescent="0.3">
      <c r="A8963" s="34" t="str">
        <f>+LEFT(Tabla3[[#This Row],[id_detalle]],2)</f>
        <v>10</v>
      </c>
      <c r="B8963" s="46" t="str">
        <f>VLOOKUP((LEFT(Tabla3[[#This Row],[id_detalle]],2)),id_rubro[[id]:[Rubro]],2,0)</f>
        <v>SERVICIOS FINANCIEROS Y CONEXOS</v>
      </c>
      <c r="C8963" s="36" t="s">
        <v>1957</v>
      </c>
      <c r="D8963" s="45" t="str">
        <f>+Tabla3[[#This Row],[id_detalle]]&amp;" "&amp;VLOOKUP(Tabla3[[#This Row],[id_detalle]],rubro_detalle[[Código]:[Rubro Detalle]],2,0)</f>
        <v>10.00.051 Administradora de Mutuos Hipotecarios</v>
      </c>
      <c r="E8963" s="33">
        <f>+IF(D8963=D8962,E8962+1,1)</f>
        <v>1</v>
      </c>
      <c r="F8963" s="47" t="str">
        <f>+LEFT(D8963,9)&amp;"-"&amp;E8963</f>
        <v>10.00.051-1</v>
      </c>
      <c r="G8963" s="37" t="s">
        <v>7345</v>
      </c>
      <c r="H8963" s="37">
        <v>492</v>
      </c>
    </row>
    <row r="8964" spans="1:8" x14ac:dyDescent="0.3">
      <c r="A8964" s="34" t="str">
        <f>+LEFT(Tabla3[[#This Row],[id_detalle]],2)</f>
        <v>10</v>
      </c>
      <c r="B8964" s="46" t="str">
        <f>VLOOKUP((LEFT(Tabla3[[#This Row],[id_detalle]],2)),id_rubro[[id]:[Rubro]],2,0)</f>
        <v>SERVICIOS FINANCIEROS Y CONEXOS</v>
      </c>
      <c r="C8964" s="36" t="s">
        <v>1958</v>
      </c>
      <c r="D8964" s="45" t="str">
        <f>+Tabla3[[#This Row],[id_detalle]]&amp;" "&amp;VLOOKUP(Tabla3[[#This Row],[id_detalle]],rubro_detalle[[Código]:[Rubro Detalle]],2,0)</f>
        <v>10.00.101 Agentes de Valores</v>
      </c>
      <c r="E8964" s="33">
        <f>+IF(D8964=D8963,E8963+1,1)</f>
        <v>1</v>
      </c>
      <c r="F8964" s="47" t="str">
        <f>+LEFT(D8964,9)&amp;"-"&amp;E8964</f>
        <v>10.00.101-1</v>
      </c>
      <c r="G8964" s="37" t="s">
        <v>7346</v>
      </c>
      <c r="H8964" s="37">
        <v>808</v>
      </c>
    </row>
    <row r="8965" spans="1:8" x14ac:dyDescent="0.3">
      <c r="A8965" s="34" t="str">
        <f>+LEFT(Tabla3[[#This Row],[id_detalle]],2)</f>
        <v>10</v>
      </c>
      <c r="B8965" s="46" t="str">
        <f>VLOOKUP((LEFT(Tabla3[[#This Row],[id_detalle]],2)),id_rubro[[id]:[Rubro]],2,0)</f>
        <v>SERVICIOS FINANCIEROS Y CONEXOS</v>
      </c>
      <c r="C8965" s="36" t="s">
        <v>1959</v>
      </c>
      <c r="D8965" s="45" t="str">
        <f>+Tabla3[[#This Row],[id_detalle]]&amp;" "&amp;VLOOKUP(Tabla3[[#This Row],[id_detalle]],rubro_detalle[[Código]:[Rubro Detalle]],2,0)</f>
        <v>10.00.121 Bancos</v>
      </c>
      <c r="E8965" s="33">
        <f>+IF(D8965=D8964,E8964+1,1)</f>
        <v>1</v>
      </c>
      <c r="F8965" s="47" t="str">
        <f>+LEFT(D8965,9)&amp;"-"&amp;E8965</f>
        <v>10.00.121-1</v>
      </c>
      <c r="G8965" s="37" t="s">
        <v>7347</v>
      </c>
      <c r="H8965" s="37">
        <v>233</v>
      </c>
    </row>
    <row r="8966" spans="1:8" x14ac:dyDescent="0.3">
      <c r="A8966" s="34" t="str">
        <f>+LEFT(Tabla3[[#This Row],[id_detalle]],2)</f>
        <v>10</v>
      </c>
      <c r="B8966" s="46" t="str">
        <f>VLOOKUP((LEFT(Tabla3[[#This Row],[id_detalle]],2)),id_rubro[[id]:[Rubro]],2,0)</f>
        <v>SERVICIOS FINANCIEROS Y CONEXOS</v>
      </c>
      <c r="C8966" s="36" t="s">
        <v>1959</v>
      </c>
      <c r="D8966" s="45" t="str">
        <f>+Tabla3[[#This Row],[id_detalle]]&amp;" "&amp;VLOOKUP(Tabla3[[#This Row],[id_detalle]],rubro_detalle[[Código]:[Rubro Detalle]],2,0)</f>
        <v>10.00.121 Bancos</v>
      </c>
      <c r="E8966" s="33">
        <f>+IF(D8966=D8965,E8965+1,1)</f>
        <v>2</v>
      </c>
      <c r="F8966" s="47" t="str">
        <f>+LEFT(D8966,9)&amp;"-"&amp;E8966</f>
        <v>10.00.121-2</v>
      </c>
      <c r="G8966" s="37" t="s">
        <v>7348</v>
      </c>
      <c r="H8966" s="37">
        <v>233</v>
      </c>
    </row>
    <row r="8967" spans="1:8" x14ac:dyDescent="0.3">
      <c r="A8967" s="34" t="str">
        <f>+LEFT(Tabla3[[#This Row],[id_detalle]],2)</f>
        <v>10</v>
      </c>
      <c r="B8967" s="46" t="str">
        <f>VLOOKUP((LEFT(Tabla3[[#This Row],[id_detalle]],2)),id_rubro[[id]:[Rubro]],2,0)</f>
        <v>SERVICIOS FINANCIEROS Y CONEXOS</v>
      </c>
      <c r="C8967" s="36" t="s">
        <v>1959</v>
      </c>
      <c r="D8967" s="45" t="str">
        <f>+Tabla3[[#This Row],[id_detalle]]&amp;" "&amp;VLOOKUP(Tabla3[[#This Row],[id_detalle]],rubro_detalle[[Código]:[Rubro Detalle]],2,0)</f>
        <v>10.00.121 Bancos</v>
      </c>
      <c r="E8967" s="33">
        <f>+IF(D8967=D8966,E8966+1,1)</f>
        <v>3</v>
      </c>
      <c r="F8967" s="47" t="str">
        <f>+LEFT(D8967,9)&amp;"-"&amp;E8967</f>
        <v>10.00.121-3</v>
      </c>
      <c r="G8967" s="37" t="s">
        <v>7349</v>
      </c>
      <c r="H8967" s="37" t="s">
        <v>7350</v>
      </c>
    </row>
    <row r="8968" spans="1:8" x14ac:dyDescent="0.3">
      <c r="A8968" s="34" t="str">
        <f>+LEFT(Tabla3[[#This Row],[id_detalle]],2)</f>
        <v>10</v>
      </c>
      <c r="B8968" s="46" t="str">
        <f>VLOOKUP((LEFT(Tabla3[[#This Row],[id_detalle]],2)),id_rubro[[id]:[Rubro]],2,0)</f>
        <v>SERVICIOS FINANCIEROS Y CONEXOS</v>
      </c>
      <c r="C8968" s="36" t="s">
        <v>1959</v>
      </c>
      <c r="D8968" s="45" t="str">
        <f>+Tabla3[[#This Row],[id_detalle]]&amp;" "&amp;VLOOKUP(Tabla3[[#This Row],[id_detalle]],rubro_detalle[[Código]:[Rubro Detalle]],2,0)</f>
        <v>10.00.121 Bancos</v>
      </c>
      <c r="E8968" s="33">
        <f t="shared" ref="E8968:E8970" si="1569">+IF(D8968=D8967,E8967+1,1)</f>
        <v>4</v>
      </c>
      <c r="F8968" s="47" t="str">
        <f t="shared" ref="F8968:F8970" si="1570">+LEFT(D8968,9)&amp;"-"&amp;E8968</f>
        <v>10.00.121-4</v>
      </c>
      <c r="G8968" s="37" t="s">
        <v>7351</v>
      </c>
      <c r="H8968" s="37">
        <v>234</v>
      </c>
    </row>
    <row r="8969" spans="1:8" x14ac:dyDescent="0.3">
      <c r="A8969" s="34" t="str">
        <f>+LEFT(Tabla3[[#This Row],[id_detalle]],2)</f>
        <v>10</v>
      </c>
      <c r="B8969" s="46" t="str">
        <f>VLOOKUP((LEFT(Tabla3[[#This Row],[id_detalle]],2)),id_rubro[[id]:[Rubro]],2,0)</f>
        <v>SERVICIOS FINANCIEROS Y CONEXOS</v>
      </c>
      <c r="C8969" s="36" t="s">
        <v>1959</v>
      </c>
      <c r="D8969" s="45" t="str">
        <f>+Tabla3[[#This Row],[id_detalle]]&amp;" "&amp;VLOOKUP(Tabla3[[#This Row],[id_detalle]],rubro_detalle[[Código]:[Rubro Detalle]],2,0)</f>
        <v>10.00.121 Bancos</v>
      </c>
      <c r="E8969" s="33">
        <f t="shared" si="1569"/>
        <v>5</v>
      </c>
      <c r="F8969" s="47" t="str">
        <f t="shared" si="1570"/>
        <v>10.00.121-5</v>
      </c>
      <c r="G8969" s="37" t="s">
        <v>7352</v>
      </c>
      <c r="H8969" s="37">
        <v>234</v>
      </c>
    </row>
    <row r="8970" spans="1:8" x14ac:dyDescent="0.3">
      <c r="A8970" s="34" t="str">
        <f>+LEFT(Tabla3[[#This Row],[id_detalle]],2)</f>
        <v>10</v>
      </c>
      <c r="B8970" s="46" t="str">
        <f>VLOOKUP((LEFT(Tabla3[[#This Row],[id_detalle]],2)),id_rubro[[id]:[Rubro]],2,0)</f>
        <v>SERVICIOS FINANCIEROS Y CONEXOS</v>
      </c>
      <c r="C8970" s="36" t="s">
        <v>1959</v>
      </c>
      <c r="D8970" s="45" t="str">
        <f>+Tabla3[[#This Row],[id_detalle]]&amp;" "&amp;VLOOKUP(Tabla3[[#This Row],[id_detalle]],rubro_detalle[[Código]:[Rubro Detalle]],2,0)</f>
        <v>10.00.121 Bancos</v>
      </c>
      <c r="E8970" s="33">
        <f t="shared" si="1569"/>
        <v>6</v>
      </c>
      <c r="F8970" s="47" t="str">
        <f t="shared" si="1570"/>
        <v>10.00.121-6</v>
      </c>
      <c r="G8970" s="37" t="s">
        <v>7353</v>
      </c>
      <c r="H8970" s="37">
        <v>234</v>
      </c>
    </row>
    <row r="8971" spans="1:8" x14ac:dyDescent="0.3">
      <c r="A8971" s="34" t="str">
        <f>+LEFT(Tabla3[[#This Row],[id_detalle]],2)</f>
        <v>10</v>
      </c>
      <c r="B8971" s="46" t="str">
        <f>VLOOKUP((LEFT(Tabla3[[#This Row],[id_detalle]],2)),id_rubro[[id]:[Rubro]],2,0)</f>
        <v>SERVICIOS FINANCIEROS Y CONEXOS</v>
      </c>
      <c r="C8971" s="36" t="s">
        <v>1959</v>
      </c>
      <c r="D8971" s="45" t="str">
        <f>+Tabla3[[#This Row],[id_detalle]]&amp;" "&amp;VLOOKUP(Tabla3[[#This Row],[id_detalle]],rubro_detalle[[Código]:[Rubro Detalle]],2,0)</f>
        <v>10.00.121 Bancos</v>
      </c>
      <c r="E8971" s="33">
        <f t="shared" ref="E8971:E8976" si="1571">+IF(D8971=D8970,E8970+1,1)</f>
        <v>7</v>
      </c>
      <c r="F8971" s="47" t="str">
        <f t="shared" ref="F8971:F8976" si="1572">+LEFT(D8971,9)&amp;"-"&amp;E8971</f>
        <v>10.00.121-7</v>
      </c>
      <c r="G8971" s="37" t="s">
        <v>7354</v>
      </c>
      <c r="H8971" s="37">
        <v>234</v>
      </c>
    </row>
    <row r="8972" spans="1:8" x14ac:dyDescent="0.3">
      <c r="A8972" s="34" t="str">
        <f>+LEFT(Tabla3[[#This Row],[id_detalle]],2)</f>
        <v>10</v>
      </c>
      <c r="B8972" s="46" t="str">
        <f>VLOOKUP((LEFT(Tabla3[[#This Row],[id_detalle]],2)),id_rubro[[id]:[Rubro]],2,0)</f>
        <v>SERVICIOS FINANCIEROS Y CONEXOS</v>
      </c>
      <c r="C8972" s="36" t="s">
        <v>1959</v>
      </c>
      <c r="D8972" s="45" t="str">
        <f>+Tabla3[[#This Row],[id_detalle]]&amp;" "&amp;VLOOKUP(Tabla3[[#This Row],[id_detalle]],rubro_detalle[[Código]:[Rubro Detalle]],2,0)</f>
        <v>10.00.121 Bancos</v>
      </c>
      <c r="E8972" s="33">
        <f t="shared" si="1571"/>
        <v>8</v>
      </c>
      <c r="F8972" s="47" t="str">
        <f t="shared" si="1572"/>
        <v>10.00.121-8</v>
      </c>
      <c r="G8972" s="37" t="s">
        <v>7355</v>
      </c>
      <c r="H8972" s="37">
        <v>235</v>
      </c>
    </row>
    <row r="8973" spans="1:8" x14ac:dyDescent="0.3">
      <c r="A8973" s="34" t="str">
        <f>+LEFT(Tabla3[[#This Row],[id_detalle]],2)</f>
        <v>10</v>
      </c>
      <c r="B8973" s="46" t="str">
        <f>VLOOKUP((LEFT(Tabla3[[#This Row],[id_detalle]],2)),id_rubro[[id]:[Rubro]],2,0)</f>
        <v>SERVICIOS FINANCIEROS Y CONEXOS</v>
      </c>
      <c r="C8973" s="36" t="s">
        <v>1959</v>
      </c>
      <c r="D8973" s="45" t="str">
        <f>+Tabla3[[#This Row],[id_detalle]]&amp;" "&amp;VLOOKUP(Tabla3[[#This Row],[id_detalle]],rubro_detalle[[Código]:[Rubro Detalle]],2,0)</f>
        <v>10.00.121 Bancos</v>
      </c>
      <c r="E8973" s="33">
        <f t="shared" si="1571"/>
        <v>9</v>
      </c>
      <c r="F8973" s="47" t="str">
        <f t="shared" si="1572"/>
        <v>10.00.121-9</v>
      </c>
      <c r="G8973" s="37" t="s">
        <v>7356</v>
      </c>
      <c r="H8973" s="37">
        <v>235</v>
      </c>
    </row>
    <row r="8974" spans="1:8" x14ac:dyDescent="0.3">
      <c r="A8974" s="34" t="str">
        <f>+LEFT(Tabla3[[#This Row],[id_detalle]],2)</f>
        <v>10</v>
      </c>
      <c r="B8974" s="46" t="str">
        <f>VLOOKUP((LEFT(Tabla3[[#This Row],[id_detalle]],2)),id_rubro[[id]:[Rubro]],2,0)</f>
        <v>SERVICIOS FINANCIEROS Y CONEXOS</v>
      </c>
      <c r="C8974" s="36" t="s">
        <v>1959</v>
      </c>
      <c r="D8974" s="45" t="str">
        <f>+Tabla3[[#This Row],[id_detalle]]&amp;" "&amp;VLOOKUP(Tabla3[[#This Row],[id_detalle]],rubro_detalle[[Código]:[Rubro Detalle]],2,0)</f>
        <v>10.00.121 Bancos</v>
      </c>
      <c r="E8974" s="33">
        <f t="shared" si="1571"/>
        <v>10</v>
      </c>
      <c r="F8974" s="47" t="str">
        <f t="shared" si="1572"/>
        <v>10.00.121-10</v>
      </c>
      <c r="G8974" s="37" t="s">
        <v>7357</v>
      </c>
      <c r="H8974" s="37">
        <v>235</v>
      </c>
    </row>
    <row r="8975" spans="1:8" x14ac:dyDescent="0.3">
      <c r="A8975" s="34" t="str">
        <f>+LEFT(Tabla3[[#This Row],[id_detalle]],2)</f>
        <v>10</v>
      </c>
      <c r="B8975" s="46" t="str">
        <f>VLOOKUP((LEFT(Tabla3[[#This Row],[id_detalle]],2)),id_rubro[[id]:[Rubro]],2,0)</f>
        <v>SERVICIOS FINANCIEROS Y CONEXOS</v>
      </c>
      <c r="C8975" s="36" t="s">
        <v>1959</v>
      </c>
      <c r="D8975" s="45" t="str">
        <f>+Tabla3[[#This Row],[id_detalle]]&amp;" "&amp;VLOOKUP(Tabla3[[#This Row],[id_detalle]],rubro_detalle[[Código]:[Rubro Detalle]],2,0)</f>
        <v>10.00.121 Bancos</v>
      </c>
      <c r="E8975" s="33">
        <f t="shared" si="1571"/>
        <v>11</v>
      </c>
      <c r="F8975" s="47" t="str">
        <f t="shared" si="1572"/>
        <v>10.00.121-11</v>
      </c>
      <c r="G8975" s="37" t="s">
        <v>7358</v>
      </c>
      <c r="H8975" s="37">
        <v>235</v>
      </c>
    </row>
    <row r="8976" spans="1:8" x14ac:dyDescent="0.3">
      <c r="A8976" s="34" t="str">
        <f>+LEFT(Tabla3[[#This Row],[id_detalle]],2)</f>
        <v>10</v>
      </c>
      <c r="B8976" s="46" t="str">
        <f>VLOOKUP((LEFT(Tabla3[[#This Row],[id_detalle]],2)),id_rubro[[id]:[Rubro]],2,0)</f>
        <v>SERVICIOS FINANCIEROS Y CONEXOS</v>
      </c>
      <c r="C8976" s="36" t="s">
        <v>1959</v>
      </c>
      <c r="D8976" s="45" t="str">
        <f>+Tabla3[[#This Row],[id_detalle]]&amp;" "&amp;VLOOKUP(Tabla3[[#This Row],[id_detalle]],rubro_detalle[[Código]:[Rubro Detalle]],2,0)</f>
        <v>10.00.121 Bancos</v>
      </c>
      <c r="E8976" s="33">
        <f t="shared" si="1571"/>
        <v>12</v>
      </c>
      <c r="F8976" s="47" t="str">
        <f t="shared" si="1572"/>
        <v>10.00.121-12</v>
      </c>
      <c r="G8976" s="37" t="s">
        <v>7359</v>
      </c>
      <c r="H8976" s="37">
        <v>236</v>
      </c>
    </row>
    <row r="8977" spans="1:8" x14ac:dyDescent="0.3">
      <c r="A8977" s="34" t="str">
        <f>+LEFT(Tabla3[[#This Row],[id_detalle]],2)</f>
        <v>10</v>
      </c>
      <c r="B8977" s="46" t="str">
        <f>VLOOKUP((LEFT(Tabla3[[#This Row],[id_detalle]],2)),id_rubro[[id]:[Rubro]],2,0)</f>
        <v>SERVICIOS FINANCIEROS Y CONEXOS</v>
      </c>
      <c r="C8977" s="36" t="s">
        <v>1959</v>
      </c>
      <c r="D8977" s="45" t="str">
        <f>+Tabla3[[#This Row],[id_detalle]]&amp;" "&amp;VLOOKUP(Tabla3[[#This Row],[id_detalle]],rubro_detalle[[Código]:[Rubro Detalle]],2,0)</f>
        <v>10.00.121 Bancos</v>
      </c>
      <c r="E8977" s="33">
        <f t="shared" ref="E8977:E8982" si="1573">+IF(D8977=D8976,E8976+1,1)</f>
        <v>13</v>
      </c>
      <c r="F8977" s="47" t="str">
        <f t="shared" ref="F8977:F8982" si="1574">+LEFT(D8977,9)&amp;"-"&amp;E8977</f>
        <v>10.00.121-13</v>
      </c>
      <c r="G8977" s="37" t="s">
        <v>7360</v>
      </c>
      <c r="H8977" s="37">
        <v>236</v>
      </c>
    </row>
    <row r="8978" spans="1:8" x14ac:dyDescent="0.3">
      <c r="A8978" s="34" t="str">
        <f>+LEFT(Tabla3[[#This Row],[id_detalle]],2)</f>
        <v>10</v>
      </c>
      <c r="B8978" s="46" t="str">
        <f>VLOOKUP((LEFT(Tabla3[[#This Row],[id_detalle]],2)),id_rubro[[id]:[Rubro]],2,0)</f>
        <v>SERVICIOS FINANCIEROS Y CONEXOS</v>
      </c>
      <c r="C8978" s="36" t="s">
        <v>1959</v>
      </c>
      <c r="D8978" s="45" t="str">
        <f>+Tabla3[[#This Row],[id_detalle]]&amp;" "&amp;VLOOKUP(Tabla3[[#This Row],[id_detalle]],rubro_detalle[[Código]:[Rubro Detalle]],2,0)</f>
        <v>10.00.121 Bancos</v>
      </c>
      <c r="E8978" s="33">
        <f t="shared" si="1573"/>
        <v>14</v>
      </c>
      <c r="F8978" s="47" t="str">
        <f t="shared" si="1574"/>
        <v>10.00.121-14</v>
      </c>
      <c r="G8978" s="37" t="s">
        <v>7361</v>
      </c>
      <c r="H8978" s="37">
        <v>236</v>
      </c>
    </row>
    <row r="8979" spans="1:8" x14ac:dyDescent="0.3">
      <c r="A8979" s="34" t="str">
        <f>+LEFT(Tabla3[[#This Row],[id_detalle]],2)</f>
        <v>10</v>
      </c>
      <c r="B8979" s="46" t="str">
        <f>VLOOKUP((LEFT(Tabla3[[#This Row],[id_detalle]],2)),id_rubro[[id]:[Rubro]],2,0)</f>
        <v>SERVICIOS FINANCIEROS Y CONEXOS</v>
      </c>
      <c r="C8979" s="36" t="s">
        <v>1959</v>
      </c>
      <c r="D8979" s="45" t="str">
        <f>+Tabla3[[#This Row],[id_detalle]]&amp;" "&amp;VLOOKUP(Tabla3[[#This Row],[id_detalle]],rubro_detalle[[Código]:[Rubro Detalle]],2,0)</f>
        <v>10.00.121 Bancos</v>
      </c>
      <c r="E8979" s="33">
        <f t="shared" si="1573"/>
        <v>15</v>
      </c>
      <c r="F8979" s="47" t="str">
        <f t="shared" si="1574"/>
        <v>10.00.121-15</v>
      </c>
      <c r="G8979" s="37" t="s">
        <v>7362</v>
      </c>
      <c r="H8979" s="37">
        <v>236</v>
      </c>
    </row>
    <row r="8980" spans="1:8" x14ac:dyDescent="0.3">
      <c r="A8980" s="34" t="str">
        <f>+LEFT(Tabla3[[#This Row],[id_detalle]],2)</f>
        <v>10</v>
      </c>
      <c r="B8980" s="46" t="str">
        <f>VLOOKUP((LEFT(Tabla3[[#This Row],[id_detalle]],2)),id_rubro[[id]:[Rubro]],2,0)</f>
        <v>SERVICIOS FINANCIEROS Y CONEXOS</v>
      </c>
      <c r="C8980" s="36" t="s">
        <v>1959</v>
      </c>
      <c r="D8980" s="45" t="str">
        <f>+Tabla3[[#This Row],[id_detalle]]&amp;" "&amp;VLOOKUP(Tabla3[[#This Row],[id_detalle]],rubro_detalle[[Código]:[Rubro Detalle]],2,0)</f>
        <v>10.00.121 Bancos</v>
      </c>
      <c r="E8980" s="33">
        <f t="shared" si="1573"/>
        <v>16</v>
      </c>
      <c r="F8980" s="47" t="str">
        <f t="shared" si="1574"/>
        <v>10.00.121-16</v>
      </c>
      <c r="G8980" s="37" t="s">
        <v>7363</v>
      </c>
      <c r="H8980" s="37">
        <v>240</v>
      </c>
    </row>
    <row r="8981" spans="1:8" x14ac:dyDescent="0.3">
      <c r="A8981" s="34" t="str">
        <f>+LEFT(Tabla3[[#This Row],[id_detalle]],2)</f>
        <v>10</v>
      </c>
      <c r="B8981" s="46" t="str">
        <f>VLOOKUP((LEFT(Tabla3[[#This Row],[id_detalle]],2)),id_rubro[[id]:[Rubro]],2,0)</f>
        <v>SERVICIOS FINANCIEROS Y CONEXOS</v>
      </c>
      <c r="C8981" s="36" t="s">
        <v>1959</v>
      </c>
      <c r="D8981" s="45" t="str">
        <f>+Tabla3[[#This Row],[id_detalle]]&amp;" "&amp;VLOOKUP(Tabla3[[#This Row],[id_detalle]],rubro_detalle[[Código]:[Rubro Detalle]],2,0)</f>
        <v>10.00.121 Bancos</v>
      </c>
      <c r="E8981" s="33">
        <f t="shared" si="1573"/>
        <v>17</v>
      </c>
      <c r="F8981" s="47" t="str">
        <f t="shared" si="1574"/>
        <v>10.00.121-17</v>
      </c>
      <c r="G8981" s="37" t="s">
        <v>7290</v>
      </c>
      <c r="H8981" s="37">
        <v>246</v>
      </c>
    </row>
    <row r="8982" spans="1:8" x14ac:dyDescent="0.3">
      <c r="A8982" s="34" t="str">
        <f>+LEFT(Tabla3[[#This Row],[id_detalle]],2)</f>
        <v>10</v>
      </c>
      <c r="B8982" s="46" t="str">
        <f>VLOOKUP((LEFT(Tabla3[[#This Row],[id_detalle]],2)),id_rubro[[id]:[Rubro]],2,0)</f>
        <v>SERVICIOS FINANCIEROS Y CONEXOS</v>
      </c>
      <c r="C8982" s="36" t="s">
        <v>1959</v>
      </c>
      <c r="D8982" s="45" t="str">
        <f>+Tabla3[[#This Row],[id_detalle]]&amp;" "&amp;VLOOKUP(Tabla3[[#This Row],[id_detalle]],rubro_detalle[[Código]:[Rubro Detalle]],2,0)</f>
        <v>10.00.121 Bancos</v>
      </c>
      <c r="E8982" s="33">
        <f t="shared" si="1573"/>
        <v>18</v>
      </c>
      <c r="F8982" s="47" t="str">
        <f t="shared" si="1574"/>
        <v>10.00.121-18</v>
      </c>
      <c r="G8982" s="37" t="s">
        <v>7364</v>
      </c>
      <c r="H8982" s="37">
        <v>248</v>
      </c>
    </row>
    <row r="8983" spans="1:8" x14ac:dyDescent="0.3">
      <c r="A8983" s="34" t="str">
        <f>+LEFT(Tabla3[[#This Row],[id_detalle]],2)</f>
        <v>10</v>
      </c>
      <c r="B8983" s="46" t="str">
        <f>VLOOKUP((LEFT(Tabla3[[#This Row],[id_detalle]],2)),id_rubro[[id]:[Rubro]],2,0)</f>
        <v>SERVICIOS FINANCIEROS Y CONEXOS</v>
      </c>
      <c r="C8983" s="36" t="s">
        <v>1959</v>
      </c>
      <c r="D8983" s="45" t="str">
        <f>+Tabla3[[#This Row],[id_detalle]]&amp;" "&amp;VLOOKUP(Tabla3[[#This Row],[id_detalle]],rubro_detalle[[Código]:[Rubro Detalle]],2,0)</f>
        <v>10.00.121 Bancos</v>
      </c>
      <c r="E8983" s="33">
        <f t="shared" ref="E8983:E8987" si="1575">+IF(D8983=D8982,E8982+1,1)</f>
        <v>19</v>
      </c>
      <c r="F8983" s="47" t="str">
        <f t="shared" ref="F8983:F8987" si="1576">+LEFT(D8983,9)&amp;"-"&amp;E8983</f>
        <v>10.00.121-19</v>
      </c>
      <c r="G8983" s="37" t="s">
        <v>7365</v>
      </c>
      <c r="H8983" s="37">
        <v>235</v>
      </c>
    </row>
    <row r="8984" spans="1:8" x14ac:dyDescent="0.3">
      <c r="A8984" s="34" t="str">
        <f>+LEFT(Tabla3[[#This Row],[id_detalle]],2)</f>
        <v>10</v>
      </c>
      <c r="B8984" s="46" t="str">
        <f>VLOOKUP((LEFT(Tabla3[[#This Row],[id_detalle]],2)),id_rubro[[id]:[Rubro]],2,0)</f>
        <v>SERVICIOS FINANCIEROS Y CONEXOS</v>
      </c>
      <c r="C8984" s="36" t="s">
        <v>1959</v>
      </c>
      <c r="D8984" s="45" t="str">
        <f>+Tabla3[[#This Row],[id_detalle]]&amp;" "&amp;VLOOKUP(Tabla3[[#This Row],[id_detalle]],rubro_detalle[[Código]:[Rubro Detalle]],2,0)</f>
        <v>10.00.121 Bancos</v>
      </c>
      <c r="E8984" s="33">
        <f t="shared" si="1575"/>
        <v>20</v>
      </c>
      <c r="F8984" s="47" t="str">
        <f t="shared" si="1576"/>
        <v>10.00.121-20</v>
      </c>
      <c r="G8984" s="37" t="s">
        <v>7366</v>
      </c>
      <c r="H8984" s="37">
        <v>557</v>
      </c>
    </row>
    <row r="8985" spans="1:8" x14ac:dyDescent="0.3">
      <c r="A8985" s="34" t="str">
        <f>+LEFT(Tabla3[[#This Row],[id_detalle]],2)</f>
        <v>10</v>
      </c>
      <c r="B8985" s="46" t="str">
        <f>VLOOKUP((LEFT(Tabla3[[#This Row],[id_detalle]],2)),id_rubro[[id]:[Rubro]],2,0)</f>
        <v>SERVICIOS FINANCIEROS Y CONEXOS</v>
      </c>
      <c r="C8985" s="36" t="s">
        <v>1959</v>
      </c>
      <c r="D8985" s="45" t="str">
        <f>+Tabla3[[#This Row],[id_detalle]]&amp;" "&amp;VLOOKUP(Tabla3[[#This Row],[id_detalle]],rubro_detalle[[Código]:[Rubro Detalle]],2,0)</f>
        <v>10.00.121 Bancos</v>
      </c>
      <c r="E8985" s="33">
        <f t="shared" si="1575"/>
        <v>21</v>
      </c>
      <c r="F8985" s="47" t="str">
        <f t="shared" si="1576"/>
        <v>10.00.121-21</v>
      </c>
      <c r="G8985" s="37" t="s">
        <v>7367</v>
      </c>
      <c r="H8985" s="37">
        <v>559</v>
      </c>
    </row>
    <row r="8986" spans="1:8" x14ac:dyDescent="0.3">
      <c r="A8986" s="34" t="str">
        <f>+LEFT(Tabla3[[#This Row],[id_detalle]],2)</f>
        <v>10</v>
      </c>
      <c r="B8986" s="46" t="str">
        <f>VLOOKUP((LEFT(Tabla3[[#This Row],[id_detalle]],2)),id_rubro[[id]:[Rubro]],2,0)</f>
        <v>SERVICIOS FINANCIEROS Y CONEXOS</v>
      </c>
      <c r="C8986" s="36" t="s">
        <v>1959</v>
      </c>
      <c r="D8986" s="45" t="str">
        <f>+Tabla3[[#This Row],[id_detalle]]&amp;" "&amp;VLOOKUP(Tabla3[[#This Row],[id_detalle]],rubro_detalle[[Código]:[Rubro Detalle]],2,0)</f>
        <v>10.00.121 Bancos</v>
      </c>
      <c r="E8986" s="33">
        <f t="shared" si="1575"/>
        <v>22</v>
      </c>
      <c r="F8986" s="47" t="str">
        <f t="shared" si="1576"/>
        <v>10.00.121-22</v>
      </c>
      <c r="G8986" s="37" t="s">
        <v>7368</v>
      </c>
      <c r="H8986" s="37">
        <v>561</v>
      </c>
    </row>
    <row r="8987" spans="1:8" x14ac:dyDescent="0.3">
      <c r="A8987" s="34" t="str">
        <f>+LEFT(Tabla3[[#This Row],[id_detalle]],2)</f>
        <v>10</v>
      </c>
      <c r="B8987" s="46" t="str">
        <f>VLOOKUP((LEFT(Tabla3[[#This Row],[id_detalle]],2)),id_rubro[[id]:[Rubro]],2,0)</f>
        <v>SERVICIOS FINANCIEROS Y CONEXOS</v>
      </c>
      <c r="C8987" s="36" t="s">
        <v>1959</v>
      </c>
      <c r="D8987" s="45" t="str">
        <f>+Tabla3[[#This Row],[id_detalle]]&amp;" "&amp;VLOOKUP(Tabla3[[#This Row],[id_detalle]],rubro_detalle[[Código]:[Rubro Detalle]],2,0)</f>
        <v>10.00.121 Bancos</v>
      </c>
      <c r="E8987" s="33">
        <f t="shared" si="1575"/>
        <v>23</v>
      </c>
      <c r="F8987" s="47" t="str">
        <f t="shared" si="1576"/>
        <v>10.00.121-23</v>
      </c>
      <c r="G8987" s="37" t="s">
        <v>7369</v>
      </c>
      <c r="H8987" s="37">
        <v>236</v>
      </c>
    </row>
    <row r="8988" spans="1:8" x14ac:dyDescent="0.3">
      <c r="A8988" s="34" t="str">
        <f>+LEFT(Tabla3[[#This Row],[id_detalle]],2)</f>
        <v>10</v>
      </c>
      <c r="B8988" s="46" t="str">
        <f>VLOOKUP((LEFT(Tabla3[[#This Row],[id_detalle]],2)),id_rubro[[id]:[Rubro]],2,0)</f>
        <v>SERVICIOS FINANCIEROS Y CONEXOS</v>
      </c>
      <c r="C8988" s="36" t="s">
        <v>1959</v>
      </c>
      <c r="D8988" s="45" t="str">
        <f>+Tabla3[[#This Row],[id_detalle]]&amp;" "&amp;VLOOKUP(Tabla3[[#This Row],[id_detalle]],rubro_detalle[[Código]:[Rubro Detalle]],2,0)</f>
        <v>10.00.121 Bancos</v>
      </c>
      <c r="E8988" s="33">
        <f t="shared" ref="E8988:E9003" si="1577">+IF(D8988=D8987,E8987+1,1)</f>
        <v>24</v>
      </c>
      <c r="F8988" s="47" t="str">
        <f t="shared" ref="F8988:F9003" si="1578">+LEFT(D8988,9)&amp;"-"&amp;E8988</f>
        <v>10.00.121-24</v>
      </c>
      <c r="G8988" s="37" t="s">
        <v>7370</v>
      </c>
      <c r="H8988" s="37">
        <v>802</v>
      </c>
    </row>
    <row r="8989" spans="1:8" x14ac:dyDescent="0.3">
      <c r="A8989" s="34" t="str">
        <f>+LEFT(Tabla3[[#This Row],[id_detalle]],2)</f>
        <v>10</v>
      </c>
      <c r="B8989" s="46" t="str">
        <f>VLOOKUP((LEFT(Tabla3[[#This Row],[id_detalle]],2)),id_rubro[[id]:[Rubro]],2,0)</f>
        <v>SERVICIOS FINANCIEROS Y CONEXOS</v>
      </c>
      <c r="C8989" s="36" t="s">
        <v>1960</v>
      </c>
      <c r="D8989" s="45" t="str">
        <f>+Tabla3[[#This Row],[id_detalle]]&amp;" "&amp;VLOOKUP(Tabla3[[#This Row],[id_detalle]],rubro_detalle[[Código]:[Rubro Detalle]],2,0)</f>
        <v>10.00.125 Cajeros Automáticos</v>
      </c>
      <c r="E8989" s="33">
        <f t="shared" si="1577"/>
        <v>1</v>
      </c>
      <c r="F8989" s="47" t="str">
        <f t="shared" si="1578"/>
        <v>10.00.125-1</v>
      </c>
      <c r="G8989" s="37" t="s">
        <v>7185</v>
      </c>
      <c r="H8989" s="37">
        <v>164</v>
      </c>
    </row>
    <row r="8990" spans="1:8" x14ac:dyDescent="0.3">
      <c r="A8990" s="34" t="str">
        <f>+LEFT(Tabla3[[#This Row],[id_detalle]],2)</f>
        <v>10</v>
      </c>
      <c r="B8990" s="46" t="str">
        <f>VLOOKUP((LEFT(Tabla3[[#This Row],[id_detalle]],2)),id_rubro[[id]:[Rubro]],2,0)</f>
        <v>SERVICIOS FINANCIEROS Y CONEXOS</v>
      </c>
      <c r="C8990" s="36" t="s">
        <v>1960</v>
      </c>
      <c r="D8990" s="45" t="str">
        <f>+Tabla3[[#This Row],[id_detalle]]&amp;" "&amp;VLOOKUP(Tabla3[[#This Row],[id_detalle]],rubro_detalle[[Código]:[Rubro Detalle]],2,0)</f>
        <v>10.00.125 Cajeros Automáticos</v>
      </c>
      <c r="E8990" s="33">
        <f t="shared" si="1577"/>
        <v>2</v>
      </c>
      <c r="F8990" s="47" t="str">
        <f t="shared" si="1578"/>
        <v>10.00.125-2</v>
      </c>
      <c r="G8990" s="37" t="s">
        <v>3919</v>
      </c>
      <c r="H8990" s="37">
        <v>804</v>
      </c>
    </row>
    <row r="8991" spans="1:8" x14ac:dyDescent="0.3">
      <c r="A8991" s="34" t="str">
        <f>+LEFT(Tabla3[[#This Row],[id_detalle]],2)</f>
        <v>10</v>
      </c>
      <c r="B8991" s="46" t="str">
        <f>VLOOKUP((LEFT(Tabla3[[#This Row],[id_detalle]],2)),id_rubro[[id]:[Rubro]],2,0)</f>
        <v>SERVICIOS FINANCIEROS Y CONEXOS</v>
      </c>
      <c r="C8991" s="36" t="s">
        <v>1960</v>
      </c>
      <c r="D8991" s="45" t="str">
        <f>+Tabla3[[#This Row],[id_detalle]]&amp;" "&amp;VLOOKUP(Tabla3[[#This Row],[id_detalle]],rubro_detalle[[Código]:[Rubro Detalle]],2,0)</f>
        <v>10.00.125 Cajeros Automáticos</v>
      </c>
      <c r="E8991" s="33">
        <f t="shared" si="1577"/>
        <v>3</v>
      </c>
      <c r="F8991" s="47" t="str">
        <f t="shared" si="1578"/>
        <v>10.00.125-3</v>
      </c>
      <c r="G8991" s="37" t="s">
        <v>4073</v>
      </c>
      <c r="H8991" s="37">
        <v>833</v>
      </c>
    </row>
    <row r="8992" spans="1:8" x14ac:dyDescent="0.3">
      <c r="A8992" s="34" t="str">
        <f>+LEFT(Tabla3[[#This Row],[id_detalle]],2)</f>
        <v>10</v>
      </c>
      <c r="B8992" s="46" t="str">
        <f>VLOOKUP((LEFT(Tabla3[[#This Row],[id_detalle]],2)),id_rubro[[id]:[Rubro]],2,0)</f>
        <v>SERVICIOS FINANCIEROS Y CONEXOS</v>
      </c>
      <c r="C8992" s="36" t="s">
        <v>1961</v>
      </c>
      <c r="D8992" s="45" t="str">
        <f>+Tabla3[[#This Row],[id_detalle]]&amp;" "&amp;VLOOKUP(Tabla3[[#This Row],[id_detalle]],rubro_detalle[[Código]:[Rubro Detalle]],2,0)</f>
        <v>10.00.131 Clasificación de Riesgo</v>
      </c>
      <c r="E8992" s="33">
        <f t="shared" si="1577"/>
        <v>1</v>
      </c>
      <c r="F8992" s="47" t="str">
        <f t="shared" si="1578"/>
        <v>10.00.131-1</v>
      </c>
      <c r="G8992" s="37" t="s">
        <v>7371</v>
      </c>
      <c r="H8992" s="37">
        <v>449</v>
      </c>
    </row>
    <row r="8993" spans="1:8" x14ac:dyDescent="0.3">
      <c r="A8993" s="34" t="str">
        <f>+LEFT(Tabla3[[#This Row],[id_detalle]],2)</f>
        <v>10</v>
      </c>
      <c r="B8993" s="46" t="str">
        <f>VLOOKUP((LEFT(Tabla3[[#This Row],[id_detalle]],2)),id_rubro[[id]:[Rubro]],2,0)</f>
        <v>SERVICIOS FINANCIEROS Y CONEXOS</v>
      </c>
      <c r="C8993" s="36" t="s">
        <v>1961</v>
      </c>
      <c r="D8993" s="45" t="str">
        <f>+Tabla3[[#This Row],[id_detalle]]&amp;" "&amp;VLOOKUP(Tabla3[[#This Row],[id_detalle]],rubro_detalle[[Código]:[Rubro Detalle]],2,0)</f>
        <v>10.00.131 Clasificación de Riesgo</v>
      </c>
      <c r="E8993" s="33">
        <f t="shared" si="1577"/>
        <v>2</v>
      </c>
      <c r="F8993" s="47" t="str">
        <f t="shared" si="1578"/>
        <v>10.00.131-2</v>
      </c>
      <c r="G8993" s="37" t="s">
        <v>7111</v>
      </c>
      <c r="H8993" s="37">
        <v>652</v>
      </c>
    </row>
    <row r="8994" spans="1:8" x14ac:dyDescent="0.3">
      <c r="A8994" s="34" t="str">
        <f>+LEFT(Tabla3[[#This Row],[id_detalle]],2)</f>
        <v>10</v>
      </c>
      <c r="B8994" s="46" t="str">
        <f>VLOOKUP((LEFT(Tabla3[[#This Row],[id_detalle]],2)),id_rubro[[id]:[Rubro]],2,0)</f>
        <v>SERVICIOS FINANCIEROS Y CONEXOS</v>
      </c>
      <c r="C8994" s="36" t="s">
        <v>1962</v>
      </c>
      <c r="D8994" s="45" t="str">
        <f>+Tabla3[[#This Row],[id_detalle]]&amp;" "&amp;VLOOKUP(Tabla3[[#This Row],[id_detalle]],rubro_detalle[[Código]:[Rubro Detalle]],2,0)</f>
        <v>10.00.141 Bolsa de Valores</v>
      </c>
      <c r="E8994" s="33">
        <f t="shared" si="1577"/>
        <v>1</v>
      </c>
      <c r="F8994" s="47" t="str">
        <f t="shared" si="1578"/>
        <v>10.00.141-1</v>
      </c>
      <c r="G8994" s="37" t="s">
        <v>7372</v>
      </c>
      <c r="H8994" s="37">
        <v>251</v>
      </c>
    </row>
    <row r="8995" spans="1:8" x14ac:dyDescent="0.3">
      <c r="A8995" s="34" t="str">
        <f>+LEFT(Tabla3[[#This Row],[id_detalle]],2)</f>
        <v>10</v>
      </c>
      <c r="B8995" s="46" t="str">
        <f>VLOOKUP((LEFT(Tabla3[[#This Row],[id_detalle]],2)),id_rubro[[id]:[Rubro]],2,0)</f>
        <v>SERVICIOS FINANCIEROS Y CONEXOS</v>
      </c>
      <c r="C8995" s="36" t="s">
        <v>1962</v>
      </c>
      <c r="D8995" s="45" t="str">
        <f>+Tabla3[[#This Row],[id_detalle]]&amp;" "&amp;VLOOKUP(Tabla3[[#This Row],[id_detalle]],rubro_detalle[[Código]:[Rubro Detalle]],2,0)</f>
        <v>10.00.141 Bolsa de Valores</v>
      </c>
      <c r="E8995" s="33">
        <f t="shared" si="1577"/>
        <v>2</v>
      </c>
      <c r="F8995" s="47" t="str">
        <f t="shared" si="1578"/>
        <v>10.00.141-2</v>
      </c>
      <c r="G8995" s="37" t="s">
        <v>7373</v>
      </c>
      <c r="H8995" s="37">
        <v>251</v>
      </c>
    </row>
    <row r="8996" spans="1:8" x14ac:dyDescent="0.3">
      <c r="A8996" s="34" t="str">
        <f>+LEFT(Tabla3[[#This Row],[id_detalle]],2)</f>
        <v>10</v>
      </c>
      <c r="B8996" s="46" t="str">
        <f>VLOOKUP((LEFT(Tabla3[[#This Row],[id_detalle]],2)),id_rubro[[id]:[Rubro]],2,0)</f>
        <v>SERVICIOS FINANCIEROS Y CONEXOS</v>
      </c>
      <c r="C8996" s="36" t="s">
        <v>1962</v>
      </c>
      <c r="D8996" s="45" t="str">
        <f>+Tabla3[[#This Row],[id_detalle]]&amp;" "&amp;VLOOKUP(Tabla3[[#This Row],[id_detalle]],rubro_detalle[[Código]:[Rubro Detalle]],2,0)</f>
        <v>10.00.141 Bolsa de Valores</v>
      </c>
      <c r="E8996" s="33">
        <f t="shared" si="1577"/>
        <v>3</v>
      </c>
      <c r="F8996" s="47" t="str">
        <f t="shared" si="1578"/>
        <v>10.00.141-3</v>
      </c>
      <c r="G8996" s="37" t="s">
        <v>7374</v>
      </c>
      <c r="H8996" s="37">
        <v>251</v>
      </c>
    </row>
    <row r="8997" spans="1:8" x14ac:dyDescent="0.3">
      <c r="A8997" s="34" t="str">
        <f>+LEFT(Tabla3[[#This Row],[id_detalle]],2)</f>
        <v>10</v>
      </c>
      <c r="B8997" s="46" t="str">
        <f>VLOOKUP((LEFT(Tabla3[[#This Row],[id_detalle]],2)),id_rubro[[id]:[Rubro]],2,0)</f>
        <v>SERVICIOS FINANCIEROS Y CONEXOS</v>
      </c>
      <c r="C8997" s="36" t="s">
        <v>1963</v>
      </c>
      <c r="D8997" s="45" t="str">
        <f>+Tabla3[[#This Row],[id_detalle]]&amp;" "&amp;VLOOKUP(Tabla3[[#This Row],[id_detalle]],rubro_detalle[[Código]:[Rubro Detalle]],2,0)</f>
        <v>10.00.161 Casas de Cambio</v>
      </c>
      <c r="E8997" s="33">
        <f t="shared" si="1577"/>
        <v>1</v>
      </c>
      <c r="F8997" s="47" t="str">
        <f t="shared" si="1578"/>
        <v>10.00.161-1</v>
      </c>
      <c r="G8997" s="37" t="s">
        <v>7375</v>
      </c>
      <c r="H8997" s="37">
        <v>418</v>
      </c>
    </row>
    <row r="8998" spans="1:8" x14ac:dyDescent="0.3">
      <c r="A8998" s="34" t="str">
        <f>+LEFT(Tabla3[[#This Row],[id_detalle]],2)</f>
        <v>10</v>
      </c>
      <c r="B8998" s="46" t="str">
        <f>VLOOKUP((LEFT(Tabla3[[#This Row],[id_detalle]],2)),id_rubro[[id]:[Rubro]],2,0)</f>
        <v>SERVICIOS FINANCIEROS Y CONEXOS</v>
      </c>
      <c r="C8998" s="36" t="s">
        <v>1963</v>
      </c>
      <c r="D8998" s="45" t="str">
        <f>+Tabla3[[#This Row],[id_detalle]]&amp;" "&amp;VLOOKUP(Tabla3[[#This Row],[id_detalle]],rubro_detalle[[Código]:[Rubro Detalle]],2,0)</f>
        <v>10.00.161 Casas de Cambio</v>
      </c>
      <c r="E8998" s="33">
        <f t="shared" si="1577"/>
        <v>2</v>
      </c>
      <c r="F8998" s="47" t="str">
        <f t="shared" si="1578"/>
        <v>10.00.161-2</v>
      </c>
      <c r="G8998" s="37" t="s">
        <v>7376</v>
      </c>
      <c r="H8998" s="37">
        <v>484</v>
      </c>
    </row>
    <row r="8999" spans="1:8" x14ac:dyDescent="0.3">
      <c r="A8999" s="34" t="str">
        <f>+LEFT(Tabla3[[#This Row],[id_detalle]],2)</f>
        <v>10</v>
      </c>
      <c r="B8999" s="46" t="str">
        <f>VLOOKUP((LEFT(Tabla3[[#This Row],[id_detalle]],2)),id_rubro[[id]:[Rubro]],2,0)</f>
        <v>SERVICIOS FINANCIEROS Y CONEXOS</v>
      </c>
      <c r="C8999" s="36" t="s">
        <v>1963</v>
      </c>
      <c r="D8999" s="45" t="str">
        <f>+Tabla3[[#This Row],[id_detalle]]&amp;" "&amp;VLOOKUP(Tabla3[[#This Row],[id_detalle]],rubro_detalle[[Código]:[Rubro Detalle]],2,0)</f>
        <v>10.00.161 Casas de Cambio</v>
      </c>
      <c r="E8999" s="33">
        <f t="shared" si="1577"/>
        <v>3</v>
      </c>
      <c r="F8999" s="47" t="str">
        <f t="shared" si="1578"/>
        <v>10.00.161-3</v>
      </c>
      <c r="G8999" s="37" t="s">
        <v>7377</v>
      </c>
      <c r="H8999" s="37">
        <v>581</v>
      </c>
    </row>
    <row r="9000" spans="1:8" x14ac:dyDescent="0.3">
      <c r="A9000" s="34" t="str">
        <f>+LEFT(Tabla3[[#This Row],[id_detalle]],2)</f>
        <v>10</v>
      </c>
      <c r="B9000" s="46" t="str">
        <f>VLOOKUP((LEFT(Tabla3[[#This Row],[id_detalle]],2)),id_rubro[[id]:[Rubro]],2,0)</f>
        <v>SERVICIOS FINANCIEROS Y CONEXOS</v>
      </c>
      <c r="C9000" s="36" t="s">
        <v>1964</v>
      </c>
      <c r="D9000" s="45" t="str">
        <f>+Tabla3[[#This Row],[id_detalle]]&amp;" "&amp;VLOOKUP(Tabla3[[#This Row],[id_detalle]],rubro_detalle[[Código]:[Rubro Detalle]],2,0)</f>
        <v xml:space="preserve">10.00.181 Cobranzas, Recaudaciones, Servicios de </v>
      </c>
      <c r="E9000" s="33">
        <f t="shared" si="1577"/>
        <v>1</v>
      </c>
      <c r="F9000" s="47" t="str">
        <f t="shared" si="1578"/>
        <v>10.00.181-1</v>
      </c>
      <c r="G9000" s="37" t="s">
        <v>7378</v>
      </c>
      <c r="H9000" s="37">
        <v>216</v>
      </c>
    </row>
    <row r="9001" spans="1:8" x14ac:dyDescent="0.3">
      <c r="A9001" s="34" t="str">
        <f>+LEFT(Tabla3[[#This Row],[id_detalle]],2)</f>
        <v>10</v>
      </c>
      <c r="B9001" s="46" t="str">
        <f>VLOOKUP((LEFT(Tabla3[[#This Row],[id_detalle]],2)),id_rubro[[id]:[Rubro]],2,0)</f>
        <v>SERVICIOS FINANCIEROS Y CONEXOS</v>
      </c>
      <c r="C9001" s="36" t="s">
        <v>1964</v>
      </c>
      <c r="D9001" s="45" t="str">
        <f>+Tabla3[[#This Row],[id_detalle]]&amp;" "&amp;VLOOKUP(Tabla3[[#This Row],[id_detalle]],rubro_detalle[[Código]:[Rubro Detalle]],2,0)</f>
        <v xml:space="preserve">10.00.181 Cobranzas, Recaudaciones, Servicios de </v>
      </c>
      <c r="E9001" s="33">
        <f t="shared" si="1577"/>
        <v>2</v>
      </c>
      <c r="F9001" s="47" t="str">
        <f t="shared" si="1578"/>
        <v>10.00.181-2</v>
      </c>
      <c r="G9001" s="37" t="s">
        <v>7191</v>
      </c>
      <c r="H9001" s="37">
        <v>224</v>
      </c>
    </row>
    <row r="9002" spans="1:8" x14ac:dyDescent="0.3">
      <c r="A9002" s="34" t="str">
        <f>+LEFT(Tabla3[[#This Row],[id_detalle]],2)</f>
        <v>10</v>
      </c>
      <c r="B9002" s="46" t="str">
        <f>VLOOKUP((LEFT(Tabla3[[#This Row],[id_detalle]],2)),id_rubro[[id]:[Rubro]],2,0)</f>
        <v>SERVICIOS FINANCIEROS Y CONEXOS</v>
      </c>
      <c r="C9002" s="36" t="s">
        <v>1964</v>
      </c>
      <c r="D9002" s="45" t="str">
        <f>+Tabla3[[#This Row],[id_detalle]]&amp;" "&amp;VLOOKUP(Tabla3[[#This Row],[id_detalle]],rubro_detalle[[Código]:[Rubro Detalle]],2,0)</f>
        <v xml:space="preserve">10.00.181 Cobranzas, Recaudaciones, Servicios de </v>
      </c>
      <c r="E9002" s="33">
        <f t="shared" si="1577"/>
        <v>3</v>
      </c>
      <c r="F9002" s="47" t="str">
        <f t="shared" si="1578"/>
        <v>10.00.181-3</v>
      </c>
      <c r="G9002" s="37" t="s">
        <v>5739</v>
      </c>
      <c r="H9002" s="37">
        <v>245</v>
      </c>
    </row>
    <row r="9003" spans="1:8" x14ac:dyDescent="0.3">
      <c r="A9003" s="34" t="str">
        <f>+LEFT(Tabla3[[#This Row],[id_detalle]],2)</f>
        <v>10</v>
      </c>
      <c r="B9003" s="46" t="str">
        <f>VLOOKUP((LEFT(Tabla3[[#This Row],[id_detalle]],2)),id_rubro[[id]:[Rubro]],2,0)</f>
        <v>SERVICIOS FINANCIEROS Y CONEXOS</v>
      </c>
      <c r="C9003" s="36" t="s">
        <v>1964</v>
      </c>
      <c r="D9003" s="45" t="str">
        <f>+Tabla3[[#This Row],[id_detalle]]&amp;" "&amp;VLOOKUP(Tabla3[[#This Row],[id_detalle]],rubro_detalle[[Código]:[Rubro Detalle]],2,0)</f>
        <v xml:space="preserve">10.00.181 Cobranzas, Recaudaciones, Servicios de </v>
      </c>
      <c r="E9003" s="33">
        <f t="shared" si="1577"/>
        <v>4</v>
      </c>
      <c r="F9003" s="47" t="str">
        <f t="shared" si="1578"/>
        <v>10.00.181-4</v>
      </c>
      <c r="G9003" s="37" t="s">
        <v>7322</v>
      </c>
      <c r="H9003" s="37">
        <v>256</v>
      </c>
    </row>
    <row r="9004" spans="1:8" x14ac:dyDescent="0.3">
      <c r="A9004" s="34" t="str">
        <f>+LEFT(Tabla3[[#This Row],[id_detalle]],2)</f>
        <v>10</v>
      </c>
      <c r="B9004" s="46" t="str">
        <f>VLOOKUP((LEFT(Tabla3[[#This Row],[id_detalle]],2)),id_rubro[[id]:[Rubro]],2,0)</f>
        <v>SERVICIOS FINANCIEROS Y CONEXOS</v>
      </c>
      <c r="C9004" s="36" t="s">
        <v>1964</v>
      </c>
      <c r="D9004" s="45" t="str">
        <f>+Tabla3[[#This Row],[id_detalle]]&amp;" "&amp;VLOOKUP(Tabla3[[#This Row],[id_detalle]],rubro_detalle[[Código]:[Rubro Detalle]],2,0)</f>
        <v xml:space="preserve">10.00.181 Cobranzas, Recaudaciones, Servicios de </v>
      </c>
      <c r="E9004" s="33">
        <f t="shared" ref="E9004:E9007" si="1579">+IF(D9004=D9003,E9003+1,1)</f>
        <v>5</v>
      </c>
      <c r="F9004" s="47" t="str">
        <f t="shared" ref="F9004:F9007" si="1580">+LEFT(D9004,9)&amp;"-"&amp;E9004</f>
        <v>10.00.181-5</v>
      </c>
      <c r="G9004" s="37" t="s">
        <v>7379</v>
      </c>
      <c r="H9004" s="37">
        <v>331</v>
      </c>
    </row>
    <row r="9005" spans="1:8" x14ac:dyDescent="0.3">
      <c r="A9005" s="34" t="str">
        <f>+LEFT(Tabla3[[#This Row],[id_detalle]],2)</f>
        <v>10</v>
      </c>
      <c r="B9005" s="46" t="str">
        <f>VLOOKUP((LEFT(Tabla3[[#This Row],[id_detalle]],2)),id_rubro[[id]:[Rubro]],2,0)</f>
        <v>SERVICIOS FINANCIEROS Y CONEXOS</v>
      </c>
      <c r="C9005" s="36" t="s">
        <v>1964</v>
      </c>
      <c r="D9005" s="45" t="str">
        <f>+Tabla3[[#This Row],[id_detalle]]&amp;" "&amp;VLOOKUP(Tabla3[[#This Row],[id_detalle]],rubro_detalle[[Código]:[Rubro Detalle]],2,0)</f>
        <v xml:space="preserve">10.00.181 Cobranzas, Recaudaciones, Servicios de </v>
      </c>
      <c r="E9005" s="33">
        <f t="shared" si="1579"/>
        <v>6</v>
      </c>
      <c r="F9005" s="47" t="str">
        <f t="shared" si="1580"/>
        <v>10.00.181-6</v>
      </c>
      <c r="G9005" s="38" t="s">
        <v>7380</v>
      </c>
      <c r="H9005" s="38">
        <v>425</v>
      </c>
    </row>
    <row r="9006" spans="1:8" x14ac:dyDescent="0.3">
      <c r="A9006" s="34" t="str">
        <f>+LEFT(Tabla3[[#This Row],[id_detalle]],2)</f>
        <v>10</v>
      </c>
      <c r="B9006" s="46" t="str">
        <f>VLOOKUP((LEFT(Tabla3[[#This Row],[id_detalle]],2)),id_rubro[[id]:[Rubro]],2,0)</f>
        <v>SERVICIOS FINANCIEROS Y CONEXOS</v>
      </c>
      <c r="C9006" s="36" t="s">
        <v>1964</v>
      </c>
      <c r="D9006" s="45" t="str">
        <f>+Tabla3[[#This Row],[id_detalle]]&amp;" "&amp;VLOOKUP(Tabla3[[#This Row],[id_detalle]],rubro_detalle[[Código]:[Rubro Detalle]],2,0)</f>
        <v xml:space="preserve">10.00.181 Cobranzas, Recaudaciones, Servicios de </v>
      </c>
      <c r="E9006" s="33">
        <f t="shared" si="1579"/>
        <v>7</v>
      </c>
      <c r="F9006" s="47" t="str">
        <f t="shared" si="1580"/>
        <v>10.00.181-7</v>
      </c>
      <c r="G9006" s="37" t="s">
        <v>7381</v>
      </c>
      <c r="H9006" s="37">
        <v>560</v>
      </c>
    </row>
    <row r="9007" spans="1:8" x14ac:dyDescent="0.3">
      <c r="A9007" s="34" t="str">
        <f>+LEFT(Tabla3[[#This Row],[id_detalle]],2)</f>
        <v>10</v>
      </c>
      <c r="B9007" s="46" t="str">
        <f>VLOOKUP((LEFT(Tabla3[[#This Row],[id_detalle]],2)),id_rubro[[id]:[Rubro]],2,0)</f>
        <v>SERVICIOS FINANCIEROS Y CONEXOS</v>
      </c>
      <c r="C9007" s="36" t="s">
        <v>1964</v>
      </c>
      <c r="D9007" s="45" t="str">
        <f>+Tabla3[[#This Row],[id_detalle]]&amp;" "&amp;VLOOKUP(Tabla3[[#This Row],[id_detalle]],rubro_detalle[[Código]:[Rubro Detalle]],2,0)</f>
        <v xml:space="preserve">10.00.181 Cobranzas, Recaudaciones, Servicios de </v>
      </c>
      <c r="E9007" s="33">
        <f t="shared" si="1579"/>
        <v>8</v>
      </c>
      <c r="F9007" s="47" t="str">
        <f t="shared" si="1580"/>
        <v>10.00.181-8</v>
      </c>
      <c r="G9007" s="37" t="s">
        <v>7382</v>
      </c>
      <c r="H9007" s="37">
        <v>652</v>
      </c>
    </row>
    <row r="9008" spans="1:8" x14ac:dyDescent="0.3">
      <c r="A9008" s="34" t="str">
        <f>+LEFT(Tabla3[[#This Row],[id_detalle]],2)</f>
        <v>10</v>
      </c>
      <c r="B9008" s="46" t="str">
        <f>VLOOKUP((LEFT(Tabla3[[#This Row],[id_detalle]],2)),id_rubro[[id]:[Rubro]],2,0)</f>
        <v>SERVICIOS FINANCIEROS Y CONEXOS</v>
      </c>
      <c r="C9008" s="36" t="s">
        <v>1964</v>
      </c>
      <c r="D9008" s="45" t="str">
        <f>+Tabla3[[#This Row],[id_detalle]]&amp;" "&amp;VLOOKUP(Tabla3[[#This Row],[id_detalle]],rubro_detalle[[Código]:[Rubro Detalle]],2,0)</f>
        <v xml:space="preserve">10.00.181 Cobranzas, Recaudaciones, Servicios de </v>
      </c>
      <c r="E9008" s="33">
        <f t="shared" ref="E9008:E9012" si="1581">+IF(D9008=D9007,E9007+1,1)</f>
        <v>9</v>
      </c>
      <c r="F9008" s="47" t="str">
        <f t="shared" ref="F9008:F9012" si="1582">+LEFT(D9008,9)&amp;"-"&amp;E9008</f>
        <v>10.00.181-9</v>
      </c>
      <c r="G9008" s="37" t="s">
        <v>7383</v>
      </c>
      <c r="H9008" s="37">
        <v>699</v>
      </c>
    </row>
    <row r="9009" spans="1:8" x14ac:dyDescent="0.3">
      <c r="A9009" s="34" t="str">
        <f>+LEFT(Tabla3[[#This Row],[id_detalle]],2)</f>
        <v>10</v>
      </c>
      <c r="B9009" s="46" t="str">
        <f>VLOOKUP((LEFT(Tabla3[[#This Row],[id_detalle]],2)),id_rubro[[id]:[Rubro]],2,0)</f>
        <v>SERVICIOS FINANCIEROS Y CONEXOS</v>
      </c>
      <c r="C9009" s="36" t="s">
        <v>1964</v>
      </c>
      <c r="D9009" s="45" t="str">
        <f>+Tabla3[[#This Row],[id_detalle]]&amp;" "&amp;VLOOKUP(Tabla3[[#This Row],[id_detalle]],rubro_detalle[[Código]:[Rubro Detalle]],2,0)</f>
        <v xml:space="preserve">10.00.181 Cobranzas, Recaudaciones, Servicios de </v>
      </c>
      <c r="E9009" s="33">
        <f t="shared" si="1581"/>
        <v>10</v>
      </c>
      <c r="F9009" s="47" t="str">
        <f t="shared" si="1582"/>
        <v>10.00.181-10</v>
      </c>
      <c r="G9009" s="37" t="s">
        <v>7384</v>
      </c>
      <c r="H9009" s="37">
        <v>732</v>
      </c>
    </row>
    <row r="9010" spans="1:8" x14ac:dyDescent="0.3">
      <c r="A9010" s="34" t="str">
        <f>+LEFT(Tabla3[[#This Row],[id_detalle]],2)</f>
        <v>10</v>
      </c>
      <c r="B9010" s="46" t="str">
        <f>VLOOKUP((LEFT(Tabla3[[#This Row],[id_detalle]],2)),id_rubro[[id]:[Rubro]],2,0)</f>
        <v>SERVICIOS FINANCIEROS Y CONEXOS</v>
      </c>
      <c r="C9010" s="36" t="s">
        <v>1964</v>
      </c>
      <c r="D9010" s="45" t="str">
        <f>+Tabla3[[#This Row],[id_detalle]]&amp;" "&amp;VLOOKUP(Tabla3[[#This Row],[id_detalle]],rubro_detalle[[Código]:[Rubro Detalle]],2,0)</f>
        <v xml:space="preserve">10.00.181 Cobranzas, Recaudaciones, Servicios de </v>
      </c>
      <c r="E9010" s="33">
        <f t="shared" si="1581"/>
        <v>11</v>
      </c>
      <c r="F9010" s="47" t="str">
        <f t="shared" si="1582"/>
        <v>10.00.181-11</v>
      </c>
      <c r="G9010" s="37" t="s">
        <v>7385</v>
      </c>
      <c r="H9010" s="37">
        <v>748</v>
      </c>
    </row>
    <row r="9011" spans="1:8" x14ac:dyDescent="0.3">
      <c r="A9011" s="34" t="str">
        <f>+LEFT(Tabla3[[#This Row],[id_detalle]],2)</f>
        <v>10</v>
      </c>
      <c r="B9011" s="46" t="str">
        <f>VLOOKUP((LEFT(Tabla3[[#This Row],[id_detalle]],2)),id_rubro[[id]:[Rubro]],2,0)</f>
        <v>SERVICIOS FINANCIEROS Y CONEXOS</v>
      </c>
      <c r="C9011" s="36" t="s">
        <v>1964</v>
      </c>
      <c r="D9011" s="45" t="str">
        <f>+Tabla3[[#This Row],[id_detalle]]&amp;" "&amp;VLOOKUP(Tabla3[[#This Row],[id_detalle]],rubro_detalle[[Código]:[Rubro Detalle]],2,0)</f>
        <v xml:space="preserve">10.00.181 Cobranzas, Recaudaciones, Servicios de </v>
      </c>
      <c r="E9011" s="33">
        <f t="shared" si="1581"/>
        <v>12</v>
      </c>
      <c r="F9011" s="47" t="str">
        <f t="shared" si="1582"/>
        <v>10.00.181-12</v>
      </c>
      <c r="G9011" s="38" t="s">
        <v>5526</v>
      </c>
      <c r="H9011" s="38">
        <v>794</v>
      </c>
    </row>
    <row r="9012" spans="1:8" x14ac:dyDescent="0.3">
      <c r="A9012" s="34" t="str">
        <f>+LEFT(Tabla3[[#This Row],[id_detalle]],2)</f>
        <v>10</v>
      </c>
      <c r="B9012" s="46" t="str">
        <f>VLOOKUP((LEFT(Tabla3[[#This Row],[id_detalle]],2)),id_rubro[[id]:[Rubro]],2,0)</f>
        <v>SERVICIOS FINANCIEROS Y CONEXOS</v>
      </c>
      <c r="C9012" s="36" t="s">
        <v>1964</v>
      </c>
      <c r="D9012" s="45" t="str">
        <f>+Tabla3[[#This Row],[id_detalle]]&amp;" "&amp;VLOOKUP(Tabla3[[#This Row],[id_detalle]],rubro_detalle[[Código]:[Rubro Detalle]],2,0)</f>
        <v xml:space="preserve">10.00.181 Cobranzas, Recaudaciones, Servicios de </v>
      </c>
      <c r="E9012" s="33">
        <f t="shared" si="1581"/>
        <v>13</v>
      </c>
      <c r="F9012" s="47" t="str">
        <f t="shared" si="1582"/>
        <v>10.00.181-13</v>
      </c>
      <c r="G9012" s="37" t="s">
        <v>7386</v>
      </c>
      <c r="H9012" s="37">
        <v>811</v>
      </c>
    </row>
    <row r="9013" spans="1:8" x14ac:dyDescent="0.3">
      <c r="A9013" s="34" t="str">
        <f>+LEFT(Tabla3[[#This Row],[id_detalle]],2)</f>
        <v>10</v>
      </c>
      <c r="B9013" s="46" t="str">
        <f>VLOOKUP((LEFT(Tabla3[[#This Row],[id_detalle]],2)),id_rubro[[id]:[Rubro]],2,0)</f>
        <v>SERVICIOS FINANCIEROS Y CONEXOS</v>
      </c>
      <c r="C9013" s="36" t="s">
        <v>1965</v>
      </c>
      <c r="D9013" s="45" t="str">
        <f>+Tabla3[[#This Row],[id_detalle]]&amp;" "&amp;VLOOKUP(Tabla3[[#This Row],[id_detalle]],rubro_detalle[[Código]:[Rubro Detalle]],2,0)</f>
        <v>10.00.201 Compañías de Leasing</v>
      </c>
      <c r="E9013" s="33">
        <f t="shared" ref="E9013:E9021" si="1583">+IF(D9013=D9012,E9012+1,1)</f>
        <v>1</v>
      </c>
      <c r="F9013" s="47" t="str">
        <f t="shared" ref="F9013:F9021" si="1584">+LEFT(D9013,9)&amp;"-"&amp;E9013</f>
        <v>10.00.201-1</v>
      </c>
      <c r="G9013" s="37" t="s">
        <v>7387</v>
      </c>
      <c r="H9013" s="37">
        <v>338</v>
      </c>
    </row>
    <row r="9014" spans="1:8" x14ac:dyDescent="0.3">
      <c r="A9014" s="34" t="str">
        <f>+LEFT(Tabla3[[#This Row],[id_detalle]],2)</f>
        <v>10</v>
      </c>
      <c r="B9014" s="46" t="str">
        <f>VLOOKUP((LEFT(Tabla3[[#This Row],[id_detalle]],2)),id_rubro[[id]:[Rubro]],2,0)</f>
        <v>SERVICIOS FINANCIEROS Y CONEXOS</v>
      </c>
      <c r="C9014" s="36" t="s">
        <v>1965</v>
      </c>
      <c r="D9014" s="45" t="str">
        <f>+Tabla3[[#This Row],[id_detalle]]&amp;" "&amp;VLOOKUP(Tabla3[[#This Row],[id_detalle]],rubro_detalle[[Código]:[Rubro Detalle]],2,0)</f>
        <v>10.00.201 Compañías de Leasing</v>
      </c>
      <c r="E9014" s="33">
        <f t="shared" si="1583"/>
        <v>2</v>
      </c>
      <c r="F9014" s="47" t="str">
        <f t="shared" si="1584"/>
        <v>10.00.201-2</v>
      </c>
      <c r="G9014" s="37" t="s">
        <v>7388</v>
      </c>
      <c r="H9014" s="37">
        <v>440</v>
      </c>
    </row>
    <row r="9015" spans="1:8" x14ac:dyDescent="0.3">
      <c r="A9015" s="34" t="str">
        <f>+LEFT(Tabla3[[#This Row],[id_detalle]],2)</f>
        <v>10</v>
      </c>
      <c r="B9015" s="46" t="str">
        <f>VLOOKUP((LEFT(Tabla3[[#This Row],[id_detalle]],2)),id_rubro[[id]:[Rubro]],2,0)</f>
        <v>SERVICIOS FINANCIEROS Y CONEXOS</v>
      </c>
      <c r="C9015" s="36" t="s">
        <v>1965</v>
      </c>
      <c r="D9015" s="45" t="str">
        <f>+Tabla3[[#This Row],[id_detalle]]&amp;" "&amp;VLOOKUP(Tabla3[[#This Row],[id_detalle]],rubro_detalle[[Código]:[Rubro Detalle]],2,0)</f>
        <v>10.00.201 Compañías de Leasing</v>
      </c>
      <c r="E9015" s="33">
        <f t="shared" si="1583"/>
        <v>3</v>
      </c>
      <c r="F9015" s="47" t="str">
        <f t="shared" si="1584"/>
        <v>10.00.201-3</v>
      </c>
      <c r="G9015" s="37" t="s">
        <v>7389</v>
      </c>
      <c r="H9015" s="37">
        <v>455</v>
      </c>
    </row>
    <row r="9016" spans="1:8" x14ac:dyDescent="0.3">
      <c r="A9016" s="34" t="str">
        <f>+LEFT(Tabla3[[#This Row],[id_detalle]],2)</f>
        <v>10</v>
      </c>
      <c r="B9016" s="46" t="str">
        <f>VLOOKUP((LEFT(Tabla3[[#This Row],[id_detalle]],2)),id_rubro[[id]:[Rubro]],2,0)</f>
        <v>SERVICIOS FINANCIEROS Y CONEXOS</v>
      </c>
      <c r="C9016" s="36" t="s">
        <v>1965</v>
      </c>
      <c r="D9016" s="45" t="str">
        <f>+Tabla3[[#This Row],[id_detalle]]&amp;" "&amp;VLOOKUP(Tabla3[[#This Row],[id_detalle]],rubro_detalle[[Código]:[Rubro Detalle]],2,0)</f>
        <v>10.00.201 Compañías de Leasing</v>
      </c>
      <c r="E9016" s="33">
        <f t="shared" si="1583"/>
        <v>4</v>
      </c>
      <c r="F9016" s="47" t="str">
        <f t="shared" si="1584"/>
        <v>10.00.201-4</v>
      </c>
      <c r="G9016" s="37" t="s">
        <v>6892</v>
      </c>
      <c r="H9016" s="37">
        <v>476</v>
      </c>
    </row>
    <row r="9017" spans="1:8" x14ac:dyDescent="0.3">
      <c r="A9017" s="34" t="str">
        <f>+LEFT(Tabla3[[#This Row],[id_detalle]],2)</f>
        <v>10</v>
      </c>
      <c r="B9017" s="46" t="str">
        <f>VLOOKUP((LEFT(Tabla3[[#This Row],[id_detalle]],2)),id_rubro[[id]:[Rubro]],2,0)</f>
        <v>SERVICIOS FINANCIEROS Y CONEXOS</v>
      </c>
      <c r="C9017" s="36" t="s">
        <v>1965</v>
      </c>
      <c r="D9017" s="45" t="str">
        <f>+Tabla3[[#This Row],[id_detalle]]&amp;" "&amp;VLOOKUP(Tabla3[[#This Row],[id_detalle]],rubro_detalle[[Código]:[Rubro Detalle]],2,0)</f>
        <v>10.00.201 Compañías de Leasing</v>
      </c>
      <c r="E9017" s="33">
        <f t="shared" si="1583"/>
        <v>5</v>
      </c>
      <c r="F9017" s="47" t="str">
        <f t="shared" si="1584"/>
        <v>10.00.201-5</v>
      </c>
      <c r="G9017" s="37" t="s">
        <v>7390</v>
      </c>
      <c r="H9017" s="37">
        <v>680</v>
      </c>
    </row>
    <row r="9018" spans="1:8" x14ac:dyDescent="0.3">
      <c r="A9018" s="34" t="str">
        <f>+LEFT(Tabla3[[#This Row],[id_detalle]],2)</f>
        <v>10</v>
      </c>
      <c r="B9018" s="46" t="str">
        <f>VLOOKUP((LEFT(Tabla3[[#This Row],[id_detalle]],2)),id_rubro[[id]:[Rubro]],2,0)</f>
        <v>SERVICIOS FINANCIEROS Y CONEXOS</v>
      </c>
      <c r="C9018" s="36" t="s">
        <v>1965</v>
      </c>
      <c r="D9018" s="45" t="str">
        <f>+Tabla3[[#This Row],[id_detalle]]&amp;" "&amp;VLOOKUP(Tabla3[[#This Row],[id_detalle]],rubro_detalle[[Código]:[Rubro Detalle]],2,0)</f>
        <v>10.00.201 Compañías de Leasing</v>
      </c>
      <c r="E9018" s="33">
        <f t="shared" si="1583"/>
        <v>6</v>
      </c>
      <c r="F9018" s="47" t="str">
        <f t="shared" si="1584"/>
        <v>10.00.201-6</v>
      </c>
      <c r="G9018" s="37" t="s">
        <v>7391</v>
      </c>
      <c r="H9018" s="37">
        <v>723</v>
      </c>
    </row>
    <row r="9019" spans="1:8" x14ac:dyDescent="0.3">
      <c r="A9019" s="34" t="str">
        <f>+LEFT(Tabla3[[#This Row],[id_detalle]],2)</f>
        <v>10</v>
      </c>
      <c r="B9019" s="46" t="str">
        <f>VLOOKUP((LEFT(Tabla3[[#This Row],[id_detalle]],2)),id_rubro[[id]:[Rubro]],2,0)</f>
        <v>SERVICIOS FINANCIEROS Y CONEXOS</v>
      </c>
      <c r="C9019" s="36" t="s">
        <v>1966</v>
      </c>
      <c r="D9019" s="45" t="str">
        <f>+Tabla3[[#This Row],[id_detalle]]&amp;" "&amp;VLOOKUP(Tabla3[[#This Row],[id_detalle]],rubro_detalle[[Código]:[Rubro Detalle]],2,0)</f>
        <v>10.00.211 Consultores y Asesores Financieros</v>
      </c>
      <c r="E9019" s="33">
        <f t="shared" si="1583"/>
        <v>1</v>
      </c>
      <c r="F9019" s="47" t="str">
        <f t="shared" si="1584"/>
        <v>10.00.211-1</v>
      </c>
      <c r="G9019" s="37" t="s">
        <v>7392</v>
      </c>
      <c r="H9019" s="37">
        <v>194</v>
      </c>
    </row>
    <row r="9020" spans="1:8" x14ac:dyDescent="0.3">
      <c r="A9020" s="34" t="str">
        <f>+LEFT(Tabla3[[#This Row],[id_detalle]],2)</f>
        <v>10</v>
      </c>
      <c r="B9020" s="46" t="str">
        <f>VLOOKUP((LEFT(Tabla3[[#This Row],[id_detalle]],2)),id_rubro[[id]:[Rubro]],2,0)</f>
        <v>SERVICIOS FINANCIEROS Y CONEXOS</v>
      </c>
      <c r="C9020" s="36" t="s">
        <v>1966</v>
      </c>
      <c r="D9020" s="45" t="str">
        <f>+Tabla3[[#This Row],[id_detalle]]&amp;" "&amp;VLOOKUP(Tabla3[[#This Row],[id_detalle]],rubro_detalle[[Código]:[Rubro Detalle]],2,0)</f>
        <v>10.00.211 Consultores y Asesores Financieros</v>
      </c>
      <c r="E9020" s="33">
        <f t="shared" si="1583"/>
        <v>2</v>
      </c>
      <c r="F9020" s="47" t="str">
        <f t="shared" si="1584"/>
        <v>10.00.211-2</v>
      </c>
      <c r="G9020" s="37" t="s">
        <v>7393</v>
      </c>
      <c r="H9020" s="37">
        <v>200</v>
      </c>
    </row>
    <row r="9021" spans="1:8" x14ac:dyDescent="0.3">
      <c r="A9021" s="34" t="str">
        <f>+LEFT(Tabla3[[#This Row],[id_detalle]],2)</f>
        <v>10</v>
      </c>
      <c r="B9021" s="46" t="str">
        <f>VLOOKUP((LEFT(Tabla3[[#This Row],[id_detalle]],2)),id_rubro[[id]:[Rubro]],2,0)</f>
        <v>SERVICIOS FINANCIEROS Y CONEXOS</v>
      </c>
      <c r="C9021" s="36" t="s">
        <v>1966</v>
      </c>
      <c r="D9021" s="45" t="str">
        <f>+Tabla3[[#This Row],[id_detalle]]&amp;" "&amp;VLOOKUP(Tabla3[[#This Row],[id_detalle]],rubro_detalle[[Código]:[Rubro Detalle]],2,0)</f>
        <v>10.00.211 Consultores y Asesores Financieros</v>
      </c>
      <c r="E9021" s="33">
        <f t="shared" si="1583"/>
        <v>3</v>
      </c>
      <c r="F9021" s="47" t="str">
        <f t="shared" si="1584"/>
        <v>10.00.211-3</v>
      </c>
      <c r="G9021" s="37" t="s">
        <v>7394</v>
      </c>
      <c r="H9021" s="37">
        <v>209</v>
      </c>
    </row>
    <row r="9022" spans="1:8" x14ac:dyDescent="0.3">
      <c r="A9022" s="34" t="str">
        <f>+LEFT(Tabla3[[#This Row],[id_detalle]],2)</f>
        <v>10</v>
      </c>
      <c r="B9022" s="46" t="str">
        <f>VLOOKUP((LEFT(Tabla3[[#This Row],[id_detalle]],2)),id_rubro[[id]:[Rubro]],2,0)</f>
        <v>SERVICIOS FINANCIEROS Y CONEXOS</v>
      </c>
      <c r="C9022" s="36" t="s">
        <v>1966</v>
      </c>
      <c r="D9022" s="45" t="str">
        <f>+Tabla3[[#This Row],[id_detalle]]&amp;" "&amp;VLOOKUP(Tabla3[[#This Row],[id_detalle]],rubro_detalle[[Código]:[Rubro Detalle]],2,0)</f>
        <v>10.00.211 Consultores y Asesores Financieros</v>
      </c>
      <c r="E9022" s="33">
        <f t="shared" ref="E9022:E9024" si="1585">+IF(D9022=D9021,E9021+1,1)</f>
        <v>4</v>
      </c>
      <c r="F9022" s="47" t="str">
        <f t="shared" ref="F9022:F9024" si="1586">+LEFT(D9022,9)&amp;"-"&amp;E9022</f>
        <v>10.00.211-4</v>
      </c>
      <c r="G9022" s="37" t="s">
        <v>7395</v>
      </c>
      <c r="H9022" s="37">
        <v>223</v>
      </c>
    </row>
    <row r="9023" spans="1:8" x14ac:dyDescent="0.3">
      <c r="A9023" s="34" t="str">
        <f>+LEFT(Tabla3[[#This Row],[id_detalle]],2)</f>
        <v>10</v>
      </c>
      <c r="B9023" s="46" t="str">
        <f>VLOOKUP((LEFT(Tabla3[[#This Row],[id_detalle]],2)),id_rubro[[id]:[Rubro]],2,0)</f>
        <v>SERVICIOS FINANCIEROS Y CONEXOS</v>
      </c>
      <c r="C9023" s="36" t="s">
        <v>1966</v>
      </c>
      <c r="D9023" s="45" t="str">
        <f>+Tabla3[[#This Row],[id_detalle]]&amp;" "&amp;VLOOKUP(Tabla3[[#This Row],[id_detalle]],rubro_detalle[[Código]:[Rubro Detalle]],2,0)</f>
        <v>10.00.211 Consultores y Asesores Financieros</v>
      </c>
      <c r="E9023" s="33">
        <f t="shared" si="1585"/>
        <v>5</v>
      </c>
      <c r="F9023" s="47" t="str">
        <f t="shared" si="1586"/>
        <v>10.00.211-5</v>
      </c>
      <c r="G9023" s="37" t="s">
        <v>7396</v>
      </c>
      <c r="H9023" s="37">
        <v>228</v>
      </c>
    </row>
    <row r="9024" spans="1:8" x14ac:dyDescent="0.3">
      <c r="A9024" s="34" t="str">
        <f>+LEFT(Tabla3[[#This Row],[id_detalle]],2)</f>
        <v>10</v>
      </c>
      <c r="B9024" s="46" t="str">
        <f>VLOOKUP((LEFT(Tabla3[[#This Row],[id_detalle]],2)),id_rubro[[id]:[Rubro]],2,0)</f>
        <v>SERVICIOS FINANCIEROS Y CONEXOS</v>
      </c>
      <c r="C9024" s="36" t="s">
        <v>1966</v>
      </c>
      <c r="D9024" s="45" t="str">
        <f>+Tabla3[[#This Row],[id_detalle]]&amp;" "&amp;VLOOKUP(Tabla3[[#This Row],[id_detalle]],rubro_detalle[[Código]:[Rubro Detalle]],2,0)</f>
        <v>10.00.211 Consultores y Asesores Financieros</v>
      </c>
      <c r="E9024" s="33">
        <f t="shared" si="1585"/>
        <v>6</v>
      </c>
      <c r="F9024" s="47" t="str">
        <f t="shared" si="1586"/>
        <v>10.00.211-6</v>
      </c>
      <c r="G9024" s="37" t="s">
        <v>7397</v>
      </c>
      <c r="H9024" s="37">
        <v>230</v>
      </c>
    </row>
    <row r="9025" spans="1:8" x14ac:dyDescent="0.3">
      <c r="A9025" s="34" t="str">
        <f>+LEFT(Tabla3[[#This Row],[id_detalle]],2)</f>
        <v>10</v>
      </c>
      <c r="B9025" s="46" t="str">
        <f>VLOOKUP((LEFT(Tabla3[[#This Row],[id_detalle]],2)),id_rubro[[id]:[Rubro]],2,0)</f>
        <v>SERVICIOS FINANCIEROS Y CONEXOS</v>
      </c>
      <c r="C9025" s="36" t="s">
        <v>1966</v>
      </c>
      <c r="D9025" s="45" t="str">
        <f>+Tabla3[[#This Row],[id_detalle]]&amp;" "&amp;VLOOKUP(Tabla3[[#This Row],[id_detalle]],rubro_detalle[[Código]:[Rubro Detalle]],2,0)</f>
        <v>10.00.211 Consultores y Asesores Financieros</v>
      </c>
      <c r="E9025" s="33">
        <f t="shared" ref="E9025:E9030" si="1587">+IF(D9025=D9024,E9024+1,1)</f>
        <v>7</v>
      </c>
      <c r="F9025" s="47" t="str">
        <f t="shared" ref="F9025:F9030" si="1588">+LEFT(D9025,9)&amp;"-"&amp;E9025</f>
        <v>10.00.211-7</v>
      </c>
      <c r="G9025" s="37" t="s">
        <v>7398</v>
      </c>
      <c r="H9025" s="37">
        <v>232</v>
      </c>
    </row>
    <row r="9026" spans="1:8" x14ac:dyDescent="0.3">
      <c r="A9026" s="34" t="str">
        <f>+LEFT(Tabla3[[#This Row],[id_detalle]],2)</f>
        <v>10</v>
      </c>
      <c r="B9026" s="46" t="str">
        <f>VLOOKUP((LEFT(Tabla3[[#This Row],[id_detalle]],2)),id_rubro[[id]:[Rubro]],2,0)</f>
        <v>SERVICIOS FINANCIEROS Y CONEXOS</v>
      </c>
      <c r="C9026" s="36" t="s">
        <v>1966</v>
      </c>
      <c r="D9026" s="45" t="str">
        <f>+Tabla3[[#This Row],[id_detalle]]&amp;" "&amp;VLOOKUP(Tabla3[[#This Row],[id_detalle]],rubro_detalle[[Código]:[Rubro Detalle]],2,0)</f>
        <v>10.00.211 Consultores y Asesores Financieros</v>
      </c>
      <c r="E9026" s="33">
        <f t="shared" si="1587"/>
        <v>8</v>
      </c>
      <c r="F9026" s="47" t="str">
        <f t="shared" si="1588"/>
        <v>10.00.211-8</v>
      </c>
      <c r="G9026" s="37" t="s">
        <v>7399</v>
      </c>
      <c r="H9026" s="37">
        <v>237</v>
      </c>
    </row>
    <row r="9027" spans="1:8" x14ac:dyDescent="0.3">
      <c r="A9027" s="34" t="str">
        <f>+LEFT(Tabla3[[#This Row],[id_detalle]],2)</f>
        <v>10</v>
      </c>
      <c r="B9027" s="46" t="str">
        <f>VLOOKUP((LEFT(Tabla3[[#This Row],[id_detalle]],2)),id_rubro[[id]:[Rubro]],2,0)</f>
        <v>SERVICIOS FINANCIEROS Y CONEXOS</v>
      </c>
      <c r="C9027" s="36" t="s">
        <v>1966</v>
      </c>
      <c r="D9027" s="45" t="str">
        <f>+Tabla3[[#This Row],[id_detalle]]&amp;" "&amp;VLOOKUP(Tabla3[[#This Row],[id_detalle]],rubro_detalle[[Código]:[Rubro Detalle]],2,0)</f>
        <v>10.00.211 Consultores y Asesores Financieros</v>
      </c>
      <c r="E9027" s="33">
        <f t="shared" si="1587"/>
        <v>9</v>
      </c>
      <c r="F9027" s="47" t="str">
        <f t="shared" si="1588"/>
        <v>10.00.211-9</v>
      </c>
      <c r="G9027" s="37" t="s">
        <v>7400</v>
      </c>
      <c r="H9027" s="37">
        <v>244</v>
      </c>
    </row>
    <row r="9028" spans="1:8" x14ac:dyDescent="0.3">
      <c r="A9028" s="34" t="str">
        <f>+LEFT(Tabla3[[#This Row],[id_detalle]],2)</f>
        <v>10</v>
      </c>
      <c r="B9028" s="46" t="str">
        <f>VLOOKUP((LEFT(Tabla3[[#This Row],[id_detalle]],2)),id_rubro[[id]:[Rubro]],2,0)</f>
        <v>SERVICIOS FINANCIEROS Y CONEXOS</v>
      </c>
      <c r="C9028" s="36" t="s">
        <v>1966</v>
      </c>
      <c r="D9028" s="45" t="str">
        <f>+Tabla3[[#This Row],[id_detalle]]&amp;" "&amp;VLOOKUP(Tabla3[[#This Row],[id_detalle]],rubro_detalle[[Código]:[Rubro Detalle]],2,0)</f>
        <v>10.00.211 Consultores y Asesores Financieros</v>
      </c>
      <c r="E9028" s="33">
        <f t="shared" si="1587"/>
        <v>10</v>
      </c>
      <c r="F9028" s="47" t="str">
        <f t="shared" si="1588"/>
        <v>10.00.211-10</v>
      </c>
      <c r="G9028" s="37" t="s">
        <v>7401</v>
      </c>
      <c r="H9028" s="37">
        <v>245</v>
      </c>
    </row>
    <row r="9029" spans="1:8" x14ac:dyDescent="0.3">
      <c r="A9029" s="34" t="str">
        <f>+LEFT(Tabla3[[#This Row],[id_detalle]],2)</f>
        <v>10</v>
      </c>
      <c r="B9029" s="46" t="str">
        <f>VLOOKUP((LEFT(Tabla3[[#This Row],[id_detalle]],2)),id_rubro[[id]:[Rubro]],2,0)</f>
        <v>SERVICIOS FINANCIEROS Y CONEXOS</v>
      </c>
      <c r="C9029" s="36" t="s">
        <v>1966</v>
      </c>
      <c r="D9029" s="45" t="str">
        <f>+Tabla3[[#This Row],[id_detalle]]&amp;" "&amp;VLOOKUP(Tabla3[[#This Row],[id_detalle]],rubro_detalle[[Código]:[Rubro Detalle]],2,0)</f>
        <v>10.00.211 Consultores y Asesores Financieros</v>
      </c>
      <c r="E9029" s="33">
        <f t="shared" si="1587"/>
        <v>11</v>
      </c>
      <c r="F9029" s="47" t="str">
        <f t="shared" si="1588"/>
        <v>10.00.211-11</v>
      </c>
      <c r="G9029" s="37" t="s">
        <v>7402</v>
      </c>
      <c r="H9029" s="37">
        <v>257</v>
      </c>
    </row>
    <row r="9030" spans="1:8" x14ac:dyDescent="0.3">
      <c r="A9030" s="34" t="str">
        <f>+LEFT(Tabla3[[#This Row],[id_detalle]],2)</f>
        <v>10</v>
      </c>
      <c r="B9030" s="46" t="str">
        <f>VLOOKUP((LEFT(Tabla3[[#This Row],[id_detalle]],2)),id_rubro[[id]:[Rubro]],2,0)</f>
        <v>SERVICIOS FINANCIEROS Y CONEXOS</v>
      </c>
      <c r="C9030" s="36" t="s">
        <v>1966</v>
      </c>
      <c r="D9030" s="45" t="str">
        <f>+Tabla3[[#This Row],[id_detalle]]&amp;" "&amp;VLOOKUP(Tabla3[[#This Row],[id_detalle]],rubro_detalle[[Código]:[Rubro Detalle]],2,0)</f>
        <v>10.00.211 Consultores y Asesores Financieros</v>
      </c>
      <c r="E9030" s="33">
        <f t="shared" si="1587"/>
        <v>12</v>
      </c>
      <c r="F9030" s="47" t="str">
        <f t="shared" si="1588"/>
        <v>10.00.211-12</v>
      </c>
      <c r="G9030" s="37" t="s">
        <v>7187</v>
      </c>
      <c r="H9030" s="37">
        <v>282</v>
      </c>
    </row>
    <row r="9031" spans="1:8" x14ac:dyDescent="0.3">
      <c r="A9031" s="34" t="str">
        <f>+LEFT(Tabla3[[#This Row],[id_detalle]],2)</f>
        <v>10</v>
      </c>
      <c r="B9031" s="46" t="str">
        <f>VLOOKUP((LEFT(Tabla3[[#This Row],[id_detalle]],2)),id_rubro[[id]:[Rubro]],2,0)</f>
        <v>SERVICIOS FINANCIEROS Y CONEXOS</v>
      </c>
      <c r="C9031" s="36" t="s">
        <v>1966</v>
      </c>
      <c r="D9031" s="45" t="str">
        <f>+Tabla3[[#This Row],[id_detalle]]&amp;" "&amp;VLOOKUP(Tabla3[[#This Row],[id_detalle]],rubro_detalle[[Código]:[Rubro Detalle]],2,0)</f>
        <v>10.00.211 Consultores y Asesores Financieros</v>
      </c>
      <c r="E9031" s="33">
        <f t="shared" ref="E9031:E9042" si="1589">+IF(D9031=D9030,E9030+1,1)</f>
        <v>13</v>
      </c>
      <c r="F9031" s="47" t="str">
        <f t="shared" ref="F9031:F9042" si="1590">+LEFT(D9031,9)&amp;"-"&amp;E9031</f>
        <v>10.00.211-13</v>
      </c>
      <c r="G9031" s="37" t="s">
        <v>7403</v>
      </c>
      <c r="H9031" s="37">
        <v>292</v>
      </c>
    </row>
    <row r="9032" spans="1:8" x14ac:dyDescent="0.3">
      <c r="A9032" s="34" t="str">
        <f>+LEFT(Tabla3[[#This Row],[id_detalle]],2)</f>
        <v>10</v>
      </c>
      <c r="B9032" s="46" t="str">
        <f>VLOOKUP((LEFT(Tabla3[[#This Row],[id_detalle]],2)),id_rubro[[id]:[Rubro]],2,0)</f>
        <v>SERVICIOS FINANCIEROS Y CONEXOS</v>
      </c>
      <c r="C9032" s="36" t="s">
        <v>1966</v>
      </c>
      <c r="D9032" s="45" t="str">
        <f>+Tabla3[[#This Row],[id_detalle]]&amp;" "&amp;VLOOKUP(Tabla3[[#This Row],[id_detalle]],rubro_detalle[[Código]:[Rubro Detalle]],2,0)</f>
        <v>10.00.211 Consultores y Asesores Financieros</v>
      </c>
      <c r="E9032" s="33">
        <f t="shared" si="1589"/>
        <v>14</v>
      </c>
      <c r="F9032" s="47" t="str">
        <f t="shared" si="1590"/>
        <v>10.00.211-14</v>
      </c>
      <c r="G9032" s="37" t="s">
        <v>2785</v>
      </c>
      <c r="H9032" s="37">
        <v>303</v>
      </c>
    </row>
    <row r="9033" spans="1:8" x14ac:dyDescent="0.3">
      <c r="A9033" s="34" t="str">
        <f>+LEFT(Tabla3[[#This Row],[id_detalle]],2)</f>
        <v>10</v>
      </c>
      <c r="B9033" s="46" t="str">
        <f>VLOOKUP((LEFT(Tabla3[[#This Row],[id_detalle]],2)),id_rubro[[id]:[Rubro]],2,0)</f>
        <v>SERVICIOS FINANCIEROS Y CONEXOS</v>
      </c>
      <c r="C9033" s="36" t="s">
        <v>1966</v>
      </c>
      <c r="D9033" s="45" t="str">
        <f>+Tabla3[[#This Row],[id_detalle]]&amp;" "&amp;VLOOKUP(Tabla3[[#This Row],[id_detalle]],rubro_detalle[[Código]:[Rubro Detalle]],2,0)</f>
        <v>10.00.211 Consultores y Asesores Financieros</v>
      </c>
      <c r="E9033" s="33">
        <f t="shared" si="1589"/>
        <v>15</v>
      </c>
      <c r="F9033" s="47" t="str">
        <f t="shared" si="1590"/>
        <v>10.00.211-15</v>
      </c>
      <c r="G9033" s="37" t="s">
        <v>7404</v>
      </c>
      <c r="H9033" s="37">
        <v>419</v>
      </c>
    </row>
    <row r="9034" spans="1:8" x14ac:dyDescent="0.3">
      <c r="A9034" s="34" t="str">
        <f>+LEFT(Tabla3[[#This Row],[id_detalle]],2)</f>
        <v>10</v>
      </c>
      <c r="B9034" s="46" t="str">
        <f>VLOOKUP((LEFT(Tabla3[[#This Row],[id_detalle]],2)),id_rubro[[id]:[Rubro]],2,0)</f>
        <v>SERVICIOS FINANCIEROS Y CONEXOS</v>
      </c>
      <c r="C9034" s="36" t="s">
        <v>1966</v>
      </c>
      <c r="D9034" s="45" t="str">
        <f>+Tabla3[[#This Row],[id_detalle]]&amp;" "&amp;VLOOKUP(Tabla3[[#This Row],[id_detalle]],rubro_detalle[[Código]:[Rubro Detalle]],2,0)</f>
        <v>10.00.211 Consultores y Asesores Financieros</v>
      </c>
      <c r="E9034" s="33">
        <f t="shared" si="1589"/>
        <v>16</v>
      </c>
      <c r="F9034" s="47" t="str">
        <f t="shared" si="1590"/>
        <v>10.00.211-16</v>
      </c>
      <c r="G9034" s="38" t="s">
        <v>7405</v>
      </c>
      <c r="H9034" s="38">
        <v>436</v>
      </c>
    </row>
    <row r="9035" spans="1:8" x14ac:dyDescent="0.3">
      <c r="A9035" s="34" t="str">
        <f>+LEFT(Tabla3[[#This Row],[id_detalle]],2)</f>
        <v>10</v>
      </c>
      <c r="B9035" s="46" t="str">
        <f>VLOOKUP((LEFT(Tabla3[[#This Row],[id_detalle]],2)),id_rubro[[id]:[Rubro]],2,0)</f>
        <v>SERVICIOS FINANCIEROS Y CONEXOS</v>
      </c>
      <c r="C9035" s="36" t="s">
        <v>1966</v>
      </c>
      <c r="D9035" s="45" t="str">
        <f>+Tabla3[[#This Row],[id_detalle]]&amp;" "&amp;VLOOKUP(Tabla3[[#This Row],[id_detalle]],rubro_detalle[[Código]:[Rubro Detalle]],2,0)</f>
        <v>10.00.211 Consultores y Asesores Financieros</v>
      </c>
      <c r="E9035" s="33">
        <f t="shared" si="1589"/>
        <v>17</v>
      </c>
      <c r="F9035" s="47" t="str">
        <f t="shared" si="1590"/>
        <v>10.00.211-17</v>
      </c>
      <c r="G9035" s="37" t="s">
        <v>7406</v>
      </c>
      <c r="H9035" s="37">
        <v>449</v>
      </c>
    </row>
    <row r="9036" spans="1:8" x14ac:dyDescent="0.3">
      <c r="A9036" s="34" t="str">
        <f>+LEFT(Tabla3[[#This Row],[id_detalle]],2)</f>
        <v>10</v>
      </c>
      <c r="B9036" s="46" t="str">
        <f>VLOOKUP((LEFT(Tabla3[[#This Row],[id_detalle]],2)),id_rubro[[id]:[Rubro]],2,0)</f>
        <v>SERVICIOS FINANCIEROS Y CONEXOS</v>
      </c>
      <c r="C9036" s="36" t="s">
        <v>1966</v>
      </c>
      <c r="D9036" s="45" t="str">
        <f>+Tabla3[[#This Row],[id_detalle]]&amp;" "&amp;VLOOKUP(Tabla3[[#This Row],[id_detalle]],rubro_detalle[[Código]:[Rubro Detalle]],2,0)</f>
        <v>10.00.211 Consultores y Asesores Financieros</v>
      </c>
      <c r="E9036" s="33">
        <f t="shared" si="1589"/>
        <v>18</v>
      </c>
      <c r="F9036" s="47" t="str">
        <f t="shared" si="1590"/>
        <v>10.00.211-18</v>
      </c>
      <c r="G9036" s="37" t="s">
        <v>7407</v>
      </c>
      <c r="H9036" s="37">
        <v>492</v>
      </c>
    </row>
    <row r="9037" spans="1:8" x14ac:dyDescent="0.3">
      <c r="A9037" s="34" t="str">
        <f>+LEFT(Tabla3[[#This Row],[id_detalle]],2)</f>
        <v>10</v>
      </c>
      <c r="B9037" s="46" t="str">
        <f>VLOOKUP((LEFT(Tabla3[[#This Row],[id_detalle]],2)),id_rubro[[id]:[Rubro]],2,0)</f>
        <v>SERVICIOS FINANCIEROS Y CONEXOS</v>
      </c>
      <c r="C9037" s="36" t="s">
        <v>1966</v>
      </c>
      <c r="D9037" s="45" t="str">
        <f>+Tabla3[[#This Row],[id_detalle]]&amp;" "&amp;VLOOKUP(Tabla3[[#This Row],[id_detalle]],rubro_detalle[[Código]:[Rubro Detalle]],2,0)</f>
        <v>10.00.211 Consultores y Asesores Financieros</v>
      </c>
      <c r="E9037" s="33">
        <f t="shared" si="1589"/>
        <v>19</v>
      </c>
      <c r="F9037" s="47" t="str">
        <f t="shared" si="1590"/>
        <v>10.00.211-19</v>
      </c>
      <c r="G9037" s="37" t="s">
        <v>7408</v>
      </c>
      <c r="H9037" s="37">
        <v>547</v>
      </c>
    </row>
    <row r="9038" spans="1:8" x14ac:dyDescent="0.3">
      <c r="A9038" s="34" t="str">
        <f>+LEFT(Tabla3[[#This Row],[id_detalle]],2)</f>
        <v>10</v>
      </c>
      <c r="B9038" s="46" t="str">
        <f>VLOOKUP((LEFT(Tabla3[[#This Row],[id_detalle]],2)),id_rubro[[id]:[Rubro]],2,0)</f>
        <v>SERVICIOS FINANCIEROS Y CONEXOS</v>
      </c>
      <c r="C9038" s="36" t="s">
        <v>1966</v>
      </c>
      <c r="D9038" s="45" t="str">
        <f>+Tabla3[[#This Row],[id_detalle]]&amp;" "&amp;VLOOKUP(Tabla3[[#This Row],[id_detalle]],rubro_detalle[[Código]:[Rubro Detalle]],2,0)</f>
        <v>10.00.211 Consultores y Asesores Financieros</v>
      </c>
      <c r="E9038" s="33">
        <f t="shared" si="1589"/>
        <v>20</v>
      </c>
      <c r="F9038" s="47" t="str">
        <f t="shared" si="1590"/>
        <v>10.00.211-20</v>
      </c>
      <c r="G9038" s="37" t="s">
        <v>7409</v>
      </c>
      <c r="H9038" s="37">
        <v>549</v>
      </c>
    </row>
    <row r="9039" spans="1:8" x14ac:dyDescent="0.3">
      <c r="A9039" s="34" t="str">
        <f>+LEFT(Tabla3[[#This Row],[id_detalle]],2)</f>
        <v>10</v>
      </c>
      <c r="B9039" s="46" t="str">
        <f>VLOOKUP((LEFT(Tabla3[[#This Row],[id_detalle]],2)),id_rubro[[id]:[Rubro]],2,0)</f>
        <v>SERVICIOS FINANCIEROS Y CONEXOS</v>
      </c>
      <c r="C9039" s="36" t="s">
        <v>1966</v>
      </c>
      <c r="D9039" s="45" t="str">
        <f>+Tabla3[[#This Row],[id_detalle]]&amp;" "&amp;VLOOKUP(Tabla3[[#This Row],[id_detalle]],rubro_detalle[[Código]:[Rubro Detalle]],2,0)</f>
        <v>10.00.211 Consultores y Asesores Financieros</v>
      </c>
      <c r="E9039" s="33">
        <f t="shared" si="1589"/>
        <v>21</v>
      </c>
      <c r="F9039" s="47" t="str">
        <f t="shared" si="1590"/>
        <v>10.00.211-21</v>
      </c>
      <c r="G9039" s="37" t="s">
        <v>7410</v>
      </c>
      <c r="H9039" s="37">
        <v>559</v>
      </c>
    </row>
    <row r="9040" spans="1:8" x14ac:dyDescent="0.3">
      <c r="A9040" s="34" t="str">
        <f>+LEFT(Tabla3[[#This Row],[id_detalle]],2)</f>
        <v>10</v>
      </c>
      <c r="B9040" s="46" t="str">
        <f>VLOOKUP((LEFT(Tabla3[[#This Row],[id_detalle]],2)),id_rubro[[id]:[Rubro]],2,0)</f>
        <v>SERVICIOS FINANCIEROS Y CONEXOS</v>
      </c>
      <c r="C9040" s="36" t="s">
        <v>1966</v>
      </c>
      <c r="D9040" s="45" t="str">
        <f>+Tabla3[[#This Row],[id_detalle]]&amp;" "&amp;VLOOKUP(Tabla3[[#This Row],[id_detalle]],rubro_detalle[[Código]:[Rubro Detalle]],2,0)</f>
        <v>10.00.211 Consultores y Asesores Financieros</v>
      </c>
      <c r="E9040" s="33">
        <f t="shared" si="1589"/>
        <v>22</v>
      </c>
      <c r="F9040" s="47" t="str">
        <f t="shared" si="1590"/>
        <v>10.00.211-22</v>
      </c>
      <c r="G9040" s="37" t="s">
        <v>7411</v>
      </c>
      <c r="H9040" s="37">
        <v>566</v>
      </c>
    </row>
    <row r="9041" spans="1:8" x14ac:dyDescent="0.3">
      <c r="A9041" s="34" t="str">
        <f>+LEFT(Tabla3[[#This Row],[id_detalle]],2)</f>
        <v>10</v>
      </c>
      <c r="B9041" s="46" t="str">
        <f>VLOOKUP((LEFT(Tabla3[[#This Row],[id_detalle]],2)),id_rubro[[id]:[Rubro]],2,0)</f>
        <v>SERVICIOS FINANCIEROS Y CONEXOS</v>
      </c>
      <c r="C9041" s="36" t="s">
        <v>1966</v>
      </c>
      <c r="D9041" s="45" t="str">
        <f>+Tabla3[[#This Row],[id_detalle]]&amp;" "&amp;VLOOKUP(Tabla3[[#This Row],[id_detalle]],rubro_detalle[[Código]:[Rubro Detalle]],2,0)</f>
        <v>10.00.211 Consultores y Asesores Financieros</v>
      </c>
      <c r="E9041" s="33">
        <f t="shared" si="1589"/>
        <v>23</v>
      </c>
      <c r="F9041" s="47" t="str">
        <f t="shared" si="1590"/>
        <v>10.00.211-23</v>
      </c>
      <c r="G9041" s="37" t="s">
        <v>7412</v>
      </c>
      <c r="H9041" s="37">
        <v>579</v>
      </c>
    </row>
    <row r="9042" spans="1:8" x14ac:dyDescent="0.3">
      <c r="A9042" s="34" t="str">
        <f>+LEFT(Tabla3[[#This Row],[id_detalle]],2)</f>
        <v>10</v>
      </c>
      <c r="B9042" s="46" t="str">
        <f>VLOOKUP((LEFT(Tabla3[[#This Row],[id_detalle]],2)),id_rubro[[id]:[Rubro]],2,0)</f>
        <v>SERVICIOS FINANCIEROS Y CONEXOS</v>
      </c>
      <c r="C9042" s="36" t="s">
        <v>1966</v>
      </c>
      <c r="D9042" s="45" t="str">
        <f>+Tabla3[[#This Row],[id_detalle]]&amp;" "&amp;VLOOKUP(Tabla3[[#This Row],[id_detalle]],rubro_detalle[[Código]:[Rubro Detalle]],2,0)</f>
        <v>10.00.211 Consultores y Asesores Financieros</v>
      </c>
      <c r="E9042" s="33">
        <f t="shared" si="1589"/>
        <v>24</v>
      </c>
      <c r="F9042" s="47" t="str">
        <f t="shared" si="1590"/>
        <v>10.00.211-24</v>
      </c>
      <c r="G9042" s="37" t="s">
        <v>7413</v>
      </c>
      <c r="H9042" s="37">
        <v>586</v>
      </c>
    </row>
    <row r="9043" spans="1:8" x14ac:dyDescent="0.3">
      <c r="A9043" s="34" t="str">
        <f>+LEFT(Tabla3[[#This Row],[id_detalle]],2)</f>
        <v>10</v>
      </c>
      <c r="B9043" s="46" t="str">
        <f>VLOOKUP((LEFT(Tabla3[[#This Row],[id_detalle]],2)),id_rubro[[id]:[Rubro]],2,0)</f>
        <v>SERVICIOS FINANCIEROS Y CONEXOS</v>
      </c>
      <c r="C9043" s="36" t="s">
        <v>1966</v>
      </c>
      <c r="D9043" s="45" t="str">
        <f>+Tabla3[[#This Row],[id_detalle]]&amp;" "&amp;VLOOKUP(Tabla3[[#This Row],[id_detalle]],rubro_detalle[[Código]:[Rubro Detalle]],2,0)</f>
        <v>10.00.211 Consultores y Asesores Financieros</v>
      </c>
      <c r="E9043" s="33">
        <f t="shared" ref="E9043:E9061" si="1591">+IF(D9043=D9042,E9042+1,1)</f>
        <v>25</v>
      </c>
      <c r="F9043" s="47" t="str">
        <f t="shared" ref="F9043:F9061" si="1592">+LEFT(D9043,9)&amp;"-"&amp;E9043</f>
        <v>10.00.211-25</v>
      </c>
      <c r="G9043" s="37" t="s">
        <v>7414</v>
      </c>
      <c r="H9043" s="37">
        <v>611</v>
      </c>
    </row>
    <row r="9044" spans="1:8" x14ac:dyDescent="0.3">
      <c r="A9044" s="34" t="str">
        <f>+LEFT(Tabla3[[#This Row],[id_detalle]],2)</f>
        <v>10</v>
      </c>
      <c r="B9044" s="46" t="str">
        <f>VLOOKUP((LEFT(Tabla3[[#This Row],[id_detalle]],2)),id_rubro[[id]:[Rubro]],2,0)</f>
        <v>SERVICIOS FINANCIEROS Y CONEXOS</v>
      </c>
      <c r="C9044" s="36" t="s">
        <v>1966</v>
      </c>
      <c r="D9044" s="45" t="str">
        <f>+Tabla3[[#This Row],[id_detalle]]&amp;" "&amp;VLOOKUP(Tabla3[[#This Row],[id_detalle]],rubro_detalle[[Código]:[Rubro Detalle]],2,0)</f>
        <v>10.00.211 Consultores y Asesores Financieros</v>
      </c>
      <c r="E9044" s="33">
        <f t="shared" si="1591"/>
        <v>26</v>
      </c>
      <c r="F9044" s="47" t="str">
        <f t="shared" si="1592"/>
        <v>10.00.211-26</v>
      </c>
      <c r="G9044" s="37" t="s">
        <v>7415</v>
      </c>
      <c r="H9044" s="37">
        <v>611</v>
      </c>
    </row>
    <row r="9045" spans="1:8" x14ac:dyDescent="0.3">
      <c r="A9045" s="34" t="str">
        <f>+LEFT(Tabla3[[#This Row],[id_detalle]],2)</f>
        <v>10</v>
      </c>
      <c r="B9045" s="46" t="str">
        <f>VLOOKUP((LEFT(Tabla3[[#This Row],[id_detalle]],2)),id_rubro[[id]:[Rubro]],2,0)</f>
        <v>SERVICIOS FINANCIEROS Y CONEXOS</v>
      </c>
      <c r="C9045" s="36" t="s">
        <v>1966</v>
      </c>
      <c r="D9045" s="45" t="str">
        <f>+Tabla3[[#This Row],[id_detalle]]&amp;" "&amp;VLOOKUP(Tabla3[[#This Row],[id_detalle]],rubro_detalle[[Código]:[Rubro Detalle]],2,0)</f>
        <v>10.00.211 Consultores y Asesores Financieros</v>
      </c>
      <c r="E9045" s="33">
        <f t="shared" si="1591"/>
        <v>27</v>
      </c>
      <c r="F9045" s="47" t="str">
        <f t="shared" si="1592"/>
        <v>10.00.211-27</v>
      </c>
      <c r="G9045" s="37" t="s">
        <v>7336</v>
      </c>
      <c r="H9045" s="37">
        <v>637</v>
      </c>
    </row>
    <row r="9046" spans="1:8" x14ac:dyDescent="0.3">
      <c r="A9046" s="34" t="str">
        <f>+LEFT(Tabla3[[#This Row],[id_detalle]],2)</f>
        <v>10</v>
      </c>
      <c r="B9046" s="46" t="str">
        <f>VLOOKUP((LEFT(Tabla3[[#This Row],[id_detalle]],2)),id_rubro[[id]:[Rubro]],2,0)</f>
        <v>SERVICIOS FINANCIEROS Y CONEXOS</v>
      </c>
      <c r="C9046" s="36" t="s">
        <v>1966</v>
      </c>
      <c r="D9046" s="45" t="str">
        <f>+Tabla3[[#This Row],[id_detalle]]&amp;" "&amp;VLOOKUP(Tabla3[[#This Row],[id_detalle]],rubro_detalle[[Código]:[Rubro Detalle]],2,0)</f>
        <v>10.00.211 Consultores y Asesores Financieros</v>
      </c>
      <c r="E9046" s="33">
        <f t="shared" si="1591"/>
        <v>28</v>
      </c>
      <c r="F9046" s="47" t="str">
        <f t="shared" si="1592"/>
        <v>10.00.211-28</v>
      </c>
      <c r="G9046" s="37" t="s">
        <v>7416</v>
      </c>
      <c r="H9046" s="37">
        <v>678</v>
      </c>
    </row>
    <row r="9047" spans="1:8" x14ac:dyDescent="0.3">
      <c r="A9047" s="34" t="str">
        <f>+LEFT(Tabla3[[#This Row],[id_detalle]],2)</f>
        <v>10</v>
      </c>
      <c r="B9047" s="46" t="str">
        <f>VLOOKUP((LEFT(Tabla3[[#This Row],[id_detalle]],2)),id_rubro[[id]:[Rubro]],2,0)</f>
        <v>SERVICIOS FINANCIEROS Y CONEXOS</v>
      </c>
      <c r="C9047" s="36" t="s">
        <v>1966</v>
      </c>
      <c r="D9047" s="45" t="str">
        <f>+Tabla3[[#This Row],[id_detalle]]&amp;" "&amp;VLOOKUP(Tabla3[[#This Row],[id_detalle]],rubro_detalle[[Código]:[Rubro Detalle]],2,0)</f>
        <v>10.00.211 Consultores y Asesores Financieros</v>
      </c>
      <c r="E9047" s="33">
        <f t="shared" si="1591"/>
        <v>29</v>
      </c>
      <c r="F9047" s="47" t="str">
        <f t="shared" si="1592"/>
        <v>10.00.211-29</v>
      </c>
      <c r="G9047" s="37" t="s">
        <v>7309</v>
      </c>
      <c r="H9047" s="37">
        <v>679</v>
      </c>
    </row>
    <row r="9048" spans="1:8" x14ac:dyDescent="0.3">
      <c r="A9048" s="34" t="str">
        <f>+LEFT(Tabla3[[#This Row],[id_detalle]],2)</f>
        <v>10</v>
      </c>
      <c r="B9048" s="46" t="str">
        <f>VLOOKUP((LEFT(Tabla3[[#This Row],[id_detalle]],2)),id_rubro[[id]:[Rubro]],2,0)</f>
        <v>SERVICIOS FINANCIEROS Y CONEXOS</v>
      </c>
      <c r="C9048" s="36" t="s">
        <v>1966</v>
      </c>
      <c r="D9048" s="45" t="str">
        <f>+Tabla3[[#This Row],[id_detalle]]&amp;" "&amp;VLOOKUP(Tabla3[[#This Row],[id_detalle]],rubro_detalle[[Código]:[Rubro Detalle]],2,0)</f>
        <v>10.00.211 Consultores y Asesores Financieros</v>
      </c>
      <c r="E9048" s="33">
        <f t="shared" si="1591"/>
        <v>30</v>
      </c>
      <c r="F9048" s="47" t="str">
        <f t="shared" si="1592"/>
        <v>10.00.211-30</v>
      </c>
      <c r="G9048" s="37" t="s">
        <v>7417</v>
      </c>
      <c r="H9048" s="37">
        <v>746</v>
      </c>
    </row>
    <row r="9049" spans="1:8" x14ac:dyDescent="0.3">
      <c r="A9049" s="34" t="str">
        <f>+LEFT(Tabla3[[#This Row],[id_detalle]],2)</f>
        <v>10</v>
      </c>
      <c r="B9049" s="46" t="str">
        <f>VLOOKUP((LEFT(Tabla3[[#This Row],[id_detalle]],2)),id_rubro[[id]:[Rubro]],2,0)</f>
        <v>SERVICIOS FINANCIEROS Y CONEXOS</v>
      </c>
      <c r="C9049" s="36" t="s">
        <v>1966</v>
      </c>
      <c r="D9049" s="45" t="str">
        <f>+Tabla3[[#This Row],[id_detalle]]&amp;" "&amp;VLOOKUP(Tabla3[[#This Row],[id_detalle]],rubro_detalle[[Código]:[Rubro Detalle]],2,0)</f>
        <v>10.00.211 Consultores y Asesores Financieros</v>
      </c>
      <c r="E9049" s="33">
        <f t="shared" si="1591"/>
        <v>31</v>
      </c>
      <c r="F9049" s="47" t="str">
        <f t="shared" si="1592"/>
        <v>10.00.211-31</v>
      </c>
      <c r="G9049" s="37" t="s">
        <v>7418</v>
      </c>
      <c r="H9049" s="37">
        <v>777</v>
      </c>
    </row>
    <row r="9050" spans="1:8" x14ac:dyDescent="0.3">
      <c r="A9050" s="34" t="str">
        <f>+LEFT(Tabla3[[#This Row],[id_detalle]],2)</f>
        <v>10</v>
      </c>
      <c r="B9050" s="46" t="str">
        <f>VLOOKUP((LEFT(Tabla3[[#This Row],[id_detalle]],2)),id_rubro[[id]:[Rubro]],2,0)</f>
        <v>SERVICIOS FINANCIEROS Y CONEXOS</v>
      </c>
      <c r="C9050" s="36" t="s">
        <v>1966</v>
      </c>
      <c r="D9050" s="45" t="str">
        <f>+Tabla3[[#This Row],[id_detalle]]&amp;" "&amp;VLOOKUP(Tabla3[[#This Row],[id_detalle]],rubro_detalle[[Código]:[Rubro Detalle]],2,0)</f>
        <v>10.00.211 Consultores y Asesores Financieros</v>
      </c>
      <c r="E9050" s="33">
        <f t="shared" si="1591"/>
        <v>32</v>
      </c>
      <c r="F9050" s="47" t="str">
        <f t="shared" si="1592"/>
        <v>10.00.211-32</v>
      </c>
      <c r="G9050" s="37" t="s">
        <v>7419</v>
      </c>
      <c r="H9050" s="37">
        <v>811</v>
      </c>
    </row>
    <row r="9051" spans="1:8" x14ac:dyDescent="0.3">
      <c r="A9051" s="34" t="str">
        <f>+LEFT(Tabla3[[#This Row],[id_detalle]],2)</f>
        <v>10</v>
      </c>
      <c r="B9051" s="46" t="str">
        <f>VLOOKUP((LEFT(Tabla3[[#This Row],[id_detalle]],2)),id_rubro[[id]:[Rubro]],2,0)</f>
        <v>SERVICIOS FINANCIEROS Y CONEXOS</v>
      </c>
      <c r="C9051" s="36" t="s">
        <v>1966</v>
      </c>
      <c r="D9051" s="45" t="str">
        <f>+Tabla3[[#This Row],[id_detalle]]&amp;" "&amp;VLOOKUP(Tabla3[[#This Row],[id_detalle]],rubro_detalle[[Código]:[Rubro Detalle]],2,0)</f>
        <v>10.00.211 Consultores y Asesores Financieros</v>
      </c>
      <c r="E9051" s="33">
        <f t="shared" si="1591"/>
        <v>33</v>
      </c>
      <c r="F9051" s="47" t="str">
        <f t="shared" si="1592"/>
        <v>10.00.211-33</v>
      </c>
      <c r="G9051" s="37" t="s">
        <v>7420</v>
      </c>
      <c r="H9051" s="37">
        <v>843</v>
      </c>
    </row>
    <row r="9052" spans="1:8" x14ac:dyDescent="0.3">
      <c r="A9052" s="34" t="str">
        <f>+LEFT(Tabla3[[#This Row],[id_detalle]],2)</f>
        <v>10</v>
      </c>
      <c r="B9052" s="46" t="str">
        <f>VLOOKUP((LEFT(Tabla3[[#This Row],[id_detalle]],2)),id_rubro[[id]:[Rubro]],2,0)</f>
        <v>SERVICIOS FINANCIEROS Y CONEXOS</v>
      </c>
      <c r="C9052" s="36" t="s">
        <v>1967</v>
      </c>
      <c r="D9052" s="45" t="str">
        <f>+Tabla3[[#This Row],[id_detalle]]&amp;" "&amp;VLOOKUP(Tabla3[[#This Row],[id_detalle]],rubro_detalle[[Código]:[Rubro Detalle]],2,0)</f>
        <v>10.00.221 Cooperativas y Cajas de Ahorro y Crédito</v>
      </c>
      <c r="E9052" s="33">
        <f t="shared" si="1591"/>
        <v>1</v>
      </c>
      <c r="F9052" s="47" t="str">
        <f t="shared" si="1592"/>
        <v>10.00.221-1</v>
      </c>
      <c r="G9052" s="37" t="s">
        <v>7421</v>
      </c>
      <c r="H9052" s="37">
        <v>353</v>
      </c>
    </row>
    <row r="9053" spans="1:8" x14ac:dyDescent="0.3">
      <c r="A9053" s="34" t="str">
        <f>+LEFT(Tabla3[[#This Row],[id_detalle]],2)</f>
        <v>10</v>
      </c>
      <c r="B9053" s="46" t="str">
        <f>VLOOKUP((LEFT(Tabla3[[#This Row],[id_detalle]],2)),id_rubro[[id]:[Rubro]],2,0)</f>
        <v>SERVICIOS FINANCIEROS Y CONEXOS</v>
      </c>
      <c r="C9053" s="36" t="s">
        <v>1968</v>
      </c>
      <c r="D9053" s="45" t="str">
        <f>+Tabla3[[#This Row],[id_detalle]]&amp;" "&amp;VLOOKUP(Tabla3[[#This Row],[id_detalle]],rubro_detalle[[Código]:[Rubro Detalle]],2,0)</f>
        <v>10.00.241 Corredores de Bolsa</v>
      </c>
      <c r="E9053" s="33">
        <f t="shared" si="1591"/>
        <v>1</v>
      </c>
      <c r="F9053" s="47" t="str">
        <f t="shared" si="1592"/>
        <v>10.00.241-1</v>
      </c>
      <c r="G9053" s="37" t="s">
        <v>7422</v>
      </c>
      <c r="H9053" s="37">
        <v>233</v>
      </c>
    </row>
    <row r="9054" spans="1:8" x14ac:dyDescent="0.3">
      <c r="A9054" s="34" t="str">
        <f>+LEFT(Tabla3[[#This Row],[id_detalle]],2)</f>
        <v>10</v>
      </c>
      <c r="B9054" s="46" t="str">
        <f>VLOOKUP((LEFT(Tabla3[[#This Row],[id_detalle]],2)),id_rubro[[id]:[Rubro]],2,0)</f>
        <v>SERVICIOS FINANCIEROS Y CONEXOS</v>
      </c>
      <c r="C9054" s="36" t="s">
        <v>1968</v>
      </c>
      <c r="D9054" s="45" t="str">
        <f>+Tabla3[[#This Row],[id_detalle]]&amp;" "&amp;VLOOKUP(Tabla3[[#This Row],[id_detalle]],rubro_detalle[[Código]:[Rubro Detalle]],2,0)</f>
        <v>10.00.241 Corredores de Bolsa</v>
      </c>
      <c r="E9054" s="33">
        <f t="shared" si="1591"/>
        <v>2</v>
      </c>
      <c r="F9054" s="47" t="str">
        <f t="shared" si="1592"/>
        <v>10.00.241-2</v>
      </c>
      <c r="G9054" s="37" t="s">
        <v>7423</v>
      </c>
      <c r="H9054" s="37">
        <v>237</v>
      </c>
    </row>
    <row r="9055" spans="1:8" x14ac:dyDescent="0.3">
      <c r="A9055" s="34" t="str">
        <f>+LEFT(Tabla3[[#This Row],[id_detalle]],2)</f>
        <v>10</v>
      </c>
      <c r="B9055" s="46" t="str">
        <f>VLOOKUP((LEFT(Tabla3[[#This Row],[id_detalle]],2)),id_rubro[[id]:[Rubro]],2,0)</f>
        <v>SERVICIOS FINANCIEROS Y CONEXOS</v>
      </c>
      <c r="C9055" s="36" t="s">
        <v>1968</v>
      </c>
      <c r="D9055" s="45" t="str">
        <f>+Tabla3[[#This Row],[id_detalle]]&amp;" "&amp;VLOOKUP(Tabla3[[#This Row],[id_detalle]],rubro_detalle[[Código]:[Rubro Detalle]],2,0)</f>
        <v>10.00.241 Corredores de Bolsa</v>
      </c>
      <c r="E9055" s="33">
        <f t="shared" si="1591"/>
        <v>3</v>
      </c>
      <c r="F9055" s="47" t="str">
        <f t="shared" si="1592"/>
        <v>10.00.241-3</v>
      </c>
      <c r="G9055" s="37" t="s">
        <v>7424</v>
      </c>
      <c r="H9055" s="37">
        <v>239</v>
      </c>
    </row>
    <row r="9056" spans="1:8" x14ac:dyDescent="0.3">
      <c r="A9056" s="34" t="str">
        <f>+LEFT(Tabla3[[#This Row],[id_detalle]],2)</f>
        <v>10</v>
      </c>
      <c r="B9056" s="46" t="str">
        <f>VLOOKUP((LEFT(Tabla3[[#This Row],[id_detalle]],2)),id_rubro[[id]:[Rubro]],2,0)</f>
        <v>SERVICIOS FINANCIEROS Y CONEXOS</v>
      </c>
      <c r="C9056" s="36" t="s">
        <v>1968</v>
      </c>
      <c r="D9056" s="45" t="str">
        <f>+Tabla3[[#This Row],[id_detalle]]&amp;" "&amp;VLOOKUP(Tabla3[[#This Row],[id_detalle]],rubro_detalle[[Código]:[Rubro Detalle]],2,0)</f>
        <v>10.00.241 Corredores de Bolsa</v>
      </c>
      <c r="E9056" s="33">
        <f t="shared" si="1591"/>
        <v>4</v>
      </c>
      <c r="F9056" s="47" t="str">
        <f t="shared" si="1592"/>
        <v>10.00.241-4</v>
      </c>
      <c r="G9056" s="38" t="s">
        <v>7425</v>
      </c>
      <c r="H9056" s="38">
        <v>240</v>
      </c>
    </row>
    <row r="9057" spans="1:8" x14ac:dyDescent="0.3">
      <c r="A9057" s="34" t="str">
        <f>+LEFT(Tabla3[[#This Row],[id_detalle]],2)</f>
        <v>10</v>
      </c>
      <c r="B9057" s="46" t="str">
        <f>VLOOKUP((LEFT(Tabla3[[#This Row],[id_detalle]],2)),id_rubro[[id]:[Rubro]],2,0)</f>
        <v>SERVICIOS FINANCIEROS Y CONEXOS</v>
      </c>
      <c r="C9057" s="36" t="s">
        <v>1968</v>
      </c>
      <c r="D9057" s="45" t="str">
        <f>+Tabla3[[#This Row],[id_detalle]]&amp;" "&amp;VLOOKUP(Tabla3[[#This Row],[id_detalle]],rubro_detalle[[Código]:[Rubro Detalle]],2,0)</f>
        <v>10.00.241 Corredores de Bolsa</v>
      </c>
      <c r="E9057" s="33">
        <f t="shared" si="1591"/>
        <v>5</v>
      </c>
      <c r="F9057" s="47" t="str">
        <f t="shared" si="1592"/>
        <v>10.00.241-5</v>
      </c>
      <c r="G9057" s="37" t="s">
        <v>7426</v>
      </c>
      <c r="H9057" s="37">
        <v>245</v>
      </c>
    </row>
    <row r="9058" spans="1:8" x14ac:dyDescent="0.3">
      <c r="A9058" s="34" t="str">
        <f>+LEFT(Tabla3[[#This Row],[id_detalle]],2)</f>
        <v>10</v>
      </c>
      <c r="B9058" s="46" t="str">
        <f>VLOOKUP((LEFT(Tabla3[[#This Row],[id_detalle]],2)),id_rubro[[id]:[Rubro]],2,0)</f>
        <v>SERVICIOS FINANCIEROS Y CONEXOS</v>
      </c>
      <c r="C9058" s="36" t="s">
        <v>1968</v>
      </c>
      <c r="D9058" s="45" t="str">
        <f>+Tabla3[[#This Row],[id_detalle]]&amp;" "&amp;VLOOKUP(Tabla3[[#This Row],[id_detalle]],rubro_detalle[[Código]:[Rubro Detalle]],2,0)</f>
        <v>10.00.241 Corredores de Bolsa</v>
      </c>
      <c r="E9058" s="33">
        <f t="shared" si="1591"/>
        <v>6</v>
      </c>
      <c r="F9058" s="47" t="str">
        <f t="shared" si="1592"/>
        <v>10.00.241-6</v>
      </c>
      <c r="G9058" s="37" t="s">
        <v>7427</v>
      </c>
      <c r="H9058" s="37">
        <v>288</v>
      </c>
    </row>
    <row r="9059" spans="1:8" x14ac:dyDescent="0.3">
      <c r="A9059" s="34" t="str">
        <f>+LEFT(Tabla3[[#This Row],[id_detalle]],2)</f>
        <v>10</v>
      </c>
      <c r="B9059" s="46" t="str">
        <f>VLOOKUP((LEFT(Tabla3[[#This Row],[id_detalle]],2)),id_rubro[[id]:[Rubro]],2,0)</f>
        <v>SERVICIOS FINANCIEROS Y CONEXOS</v>
      </c>
      <c r="C9059" s="36" t="s">
        <v>1968</v>
      </c>
      <c r="D9059" s="45" t="str">
        <f>+Tabla3[[#This Row],[id_detalle]]&amp;" "&amp;VLOOKUP(Tabla3[[#This Row],[id_detalle]],rubro_detalle[[Código]:[Rubro Detalle]],2,0)</f>
        <v>10.00.241 Corredores de Bolsa</v>
      </c>
      <c r="E9059" s="33">
        <f t="shared" si="1591"/>
        <v>7</v>
      </c>
      <c r="F9059" s="47" t="str">
        <f t="shared" si="1592"/>
        <v>10.00.241-7</v>
      </c>
      <c r="G9059" s="37" t="s">
        <v>7428</v>
      </c>
      <c r="H9059" s="37">
        <v>344</v>
      </c>
    </row>
    <row r="9060" spans="1:8" x14ac:dyDescent="0.3">
      <c r="A9060" s="34" t="str">
        <f>+LEFT(Tabla3[[#This Row],[id_detalle]],2)</f>
        <v>10</v>
      </c>
      <c r="B9060" s="46" t="str">
        <f>VLOOKUP((LEFT(Tabla3[[#This Row],[id_detalle]],2)),id_rubro[[id]:[Rubro]],2,0)</f>
        <v>SERVICIOS FINANCIEROS Y CONEXOS</v>
      </c>
      <c r="C9060" s="36" t="s">
        <v>1968</v>
      </c>
      <c r="D9060" s="45" t="str">
        <f>+Tabla3[[#This Row],[id_detalle]]&amp;" "&amp;VLOOKUP(Tabla3[[#This Row],[id_detalle]],rubro_detalle[[Código]:[Rubro Detalle]],2,0)</f>
        <v>10.00.241 Corredores de Bolsa</v>
      </c>
      <c r="E9060" s="33">
        <f t="shared" si="1591"/>
        <v>8</v>
      </c>
      <c r="F9060" s="47" t="str">
        <f t="shared" si="1592"/>
        <v>10.00.241-8</v>
      </c>
      <c r="G9060" s="37" t="s">
        <v>7429</v>
      </c>
      <c r="H9060" s="37">
        <v>362</v>
      </c>
    </row>
    <row r="9061" spans="1:8" x14ac:dyDescent="0.3">
      <c r="A9061" s="34" t="str">
        <f>+LEFT(Tabla3[[#This Row],[id_detalle]],2)</f>
        <v>10</v>
      </c>
      <c r="B9061" s="46" t="str">
        <f>VLOOKUP((LEFT(Tabla3[[#This Row],[id_detalle]],2)),id_rubro[[id]:[Rubro]],2,0)</f>
        <v>SERVICIOS FINANCIEROS Y CONEXOS</v>
      </c>
      <c r="C9061" s="36" t="s">
        <v>1968</v>
      </c>
      <c r="D9061" s="45" t="str">
        <f>+Tabla3[[#This Row],[id_detalle]]&amp;" "&amp;VLOOKUP(Tabla3[[#This Row],[id_detalle]],rubro_detalle[[Código]:[Rubro Detalle]],2,0)</f>
        <v>10.00.241 Corredores de Bolsa</v>
      </c>
      <c r="E9061" s="33">
        <f t="shared" si="1591"/>
        <v>9</v>
      </c>
      <c r="F9061" s="47" t="str">
        <f t="shared" si="1592"/>
        <v>10.00.241-9</v>
      </c>
      <c r="G9061" s="37" t="s">
        <v>7430</v>
      </c>
      <c r="H9061" s="37">
        <v>389</v>
      </c>
    </row>
    <row r="9062" spans="1:8" x14ac:dyDescent="0.3">
      <c r="A9062" s="34" t="str">
        <f>+LEFT(Tabla3[[#This Row],[id_detalle]],2)</f>
        <v>10</v>
      </c>
      <c r="B9062" s="46" t="str">
        <f>VLOOKUP((LEFT(Tabla3[[#This Row],[id_detalle]],2)),id_rubro[[id]:[Rubro]],2,0)</f>
        <v>SERVICIOS FINANCIEROS Y CONEXOS</v>
      </c>
      <c r="C9062" s="36" t="s">
        <v>1968</v>
      </c>
      <c r="D9062" s="45" t="str">
        <f>+Tabla3[[#This Row],[id_detalle]]&amp;" "&amp;VLOOKUP(Tabla3[[#This Row],[id_detalle]],rubro_detalle[[Código]:[Rubro Detalle]],2,0)</f>
        <v>10.00.241 Corredores de Bolsa</v>
      </c>
      <c r="E9062" s="33">
        <f t="shared" ref="E9062:E9066" si="1593">+IF(D9062=D9061,E9061+1,1)</f>
        <v>10</v>
      </c>
      <c r="F9062" s="47" t="str">
        <f t="shared" ref="F9062:F9066" si="1594">+LEFT(D9062,9)&amp;"-"&amp;E9062</f>
        <v>10.00.241-10</v>
      </c>
      <c r="G9062" s="37" t="s">
        <v>7431</v>
      </c>
      <c r="H9062" s="37">
        <v>431</v>
      </c>
    </row>
    <row r="9063" spans="1:8" x14ac:dyDescent="0.3">
      <c r="A9063" s="34" t="str">
        <f>+LEFT(Tabla3[[#This Row],[id_detalle]],2)</f>
        <v>10</v>
      </c>
      <c r="B9063" s="46" t="str">
        <f>VLOOKUP((LEFT(Tabla3[[#This Row],[id_detalle]],2)),id_rubro[[id]:[Rubro]],2,0)</f>
        <v>SERVICIOS FINANCIEROS Y CONEXOS</v>
      </c>
      <c r="C9063" s="36" t="s">
        <v>1968</v>
      </c>
      <c r="D9063" s="45" t="str">
        <f>+Tabla3[[#This Row],[id_detalle]]&amp;" "&amp;VLOOKUP(Tabla3[[#This Row],[id_detalle]],rubro_detalle[[Código]:[Rubro Detalle]],2,0)</f>
        <v>10.00.241 Corredores de Bolsa</v>
      </c>
      <c r="E9063" s="33">
        <f t="shared" si="1593"/>
        <v>11</v>
      </c>
      <c r="F9063" s="47" t="str">
        <f t="shared" si="1594"/>
        <v>10.00.241-11</v>
      </c>
      <c r="G9063" s="37" t="s">
        <v>7432</v>
      </c>
      <c r="H9063" s="37">
        <v>449</v>
      </c>
    </row>
    <row r="9064" spans="1:8" x14ac:dyDescent="0.3">
      <c r="A9064" s="34" t="str">
        <f>+LEFT(Tabla3[[#This Row],[id_detalle]],2)</f>
        <v>10</v>
      </c>
      <c r="B9064" s="46" t="str">
        <f>VLOOKUP((LEFT(Tabla3[[#This Row],[id_detalle]],2)),id_rubro[[id]:[Rubro]],2,0)</f>
        <v>SERVICIOS FINANCIEROS Y CONEXOS</v>
      </c>
      <c r="C9064" s="36" t="s">
        <v>1968</v>
      </c>
      <c r="D9064" s="45" t="str">
        <f>+Tabla3[[#This Row],[id_detalle]]&amp;" "&amp;VLOOKUP(Tabla3[[#This Row],[id_detalle]],rubro_detalle[[Código]:[Rubro Detalle]],2,0)</f>
        <v>10.00.241 Corredores de Bolsa</v>
      </c>
      <c r="E9064" s="33">
        <f t="shared" si="1593"/>
        <v>12</v>
      </c>
      <c r="F9064" s="47" t="str">
        <f t="shared" si="1594"/>
        <v>10.00.241-12</v>
      </c>
      <c r="G9064" s="37" t="s">
        <v>7433</v>
      </c>
      <c r="H9064" s="37">
        <v>554</v>
      </c>
    </row>
    <row r="9065" spans="1:8" x14ac:dyDescent="0.3">
      <c r="A9065" s="34" t="str">
        <f>+LEFT(Tabla3[[#This Row],[id_detalle]],2)</f>
        <v>10</v>
      </c>
      <c r="B9065" s="46" t="str">
        <f>VLOOKUP((LEFT(Tabla3[[#This Row],[id_detalle]],2)),id_rubro[[id]:[Rubro]],2,0)</f>
        <v>SERVICIOS FINANCIEROS Y CONEXOS</v>
      </c>
      <c r="C9065" s="36" t="s">
        <v>1968</v>
      </c>
      <c r="D9065" s="45" t="str">
        <f>+Tabla3[[#This Row],[id_detalle]]&amp;" "&amp;VLOOKUP(Tabla3[[#This Row],[id_detalle]],rubro_detalle[[Código]:[Rubro Detalle]],2,0)</f>
        <v>10.00.241 Corredores de Bolsa</v>
      </c>
      <c r="E9065" s="33">
        <f t="shared" si="1593"/>
        <v>13</v>
      </c>
      <c r="F9065" s="47" t="str">
        <f t="shared" si="1594"/>
        <v>10.00.241-13</v>
      </c>
      <c r="G9065" s="37" t="s">
        <v>7434</v>
      </c>
      <c r="H9065" s="37">
        <v>559</v>
      </c>
    </row>
    <row r="9066" spans="1:8" x14ac:dyDescent="0.3">
      <c r="A9066" s="34" t="str">
        <f>+LEFT(Tabla3[[#This Row],[id_detalle]],2)</f>
        <v>10</v>
      </c>
      <c r="B9066" s="46" t="str">
        <f>VLOOKUP((LEFT(Tabla3[[#This Row],[id_detalle]],2)),id_rubro[[id]:[Rubro]],2,0)</f>
        <v>SERVICIOS FINANCIEROS Y CONEXOS</v>
      </c>
      <c r="C9066" s="36" t="s">
        <v>1968</v>
      </c>
      <c r="D9066" s="45" t="str">
        <f>+Tabla3[[#This Row],[id_detalle]]&amp;" "&amp;VLOOKUP(Tabla3[[#This Row],[id_detalle]],rubro_detalle[[Código]:[Rubro Detalle]],2,0)</f>
        <v>10.00.241 Corredores de Bolsa</v>
      </c>
      <c r="E9066" s="33">
        <f t="shared" si="1593"/>
        <v>14</v>
      </c>
      <c r="F9066" s="47" t="str">
        <f t="shared" si="1594"/>
        <v>10.00.241-14</v>
      </c>
      <c r="G9066" s="37" t="s">
        <v>7435</v>
      </c>
      <c r="H9066" s="37">
        <v>580</v>
      </c>
    </row>
    <row r="9067" spans="1:8" x14ac:dyDescent="0.3">
      <c r="A9067" s="34" t="str">
        <f>+LEFT(Tabla3[[#This Row],[id_detalle]],2)</f>
        <v>10</v>
      </c>
      <c r="B9067" s="46" t="str">
        <f>VLOOKUP((LEFT(Tabla3[[#This Row],[id_detalle]],2)),id_rubro[[id]:[Rubro]],2,0)</f>
        <v>SERVICIOS FINANCIEROS Y CONEXOS</v>
      </c>
      <c r="C9067" s="36" t="s">
        <v>1968</v>
      </c>
      <c r="D9067" s="45" t="str">
        <f>+Tabla3[[#This Row],[id_detalle]]&amp;" "&amp;VLOOKUP(Tabla3[[#This Row],[id_detalle]],rubro_detalle[[Código]:[Rubro Detalle]],2,0)</f>
        <v>10.00.241 Corredores de Bolsa</v>
      </c>
      <c r="E9067" s="33">
        <f t="shared" ref="E9067:E9076" si="1595">+IF(D9067=D9066,E9066+1,1)</f>
        <v>15</v>
      </c>
      <c r="F9067" s="47" t="str">
        <f t="shared" ref="F9067:F9076" si="1596">+LEFT(D9067,9)&amp;"-"&amp;E9067</f>
        <v>10.00.241-15</v>
      </c>
      <c r="G9067" s="37" t="s">
        <v>7436</v>
      </c>
      <c r="H9067" s="37">
        <v>611</v>
      </c>
    </row>
    <row r="9068" spans="1:8" x14ac:dyDescent="0.3">
      <c r="A9068" s="34" t="str">
        <f>+LEFT(Tabla3[[#This Row],[id_detalle]],2)</f>
        <v>10</v>
      </c>
      <c r="B9068" s="46" t="str">
        <f>VLOOKUP((LEFT(Tabla3[[#This Row],[id_detalle]],2)),id_rubro[[id]:[Rubro]],2,0)</f>
        <v>SERVICIOS FINANCIEROS Y CONEXOS</v>
      </c>
      <c r="C9068" s="36" t="s">
        <v>1968</v>
      </c>
      <c r="D9068" s="45" t="str">
        <f>+Tabla3[[#This Row],[id_detalle]]&amp;" "&amp;VLOOKUP(Tabla3[[#This Row],[id_detalle]],rubro_detalle[[Código]:[Rubro Detalle]],2,0)</f>
        <v>10.00.241 Corredores de Bolsa</v>
      </c>
      <c r="E9068" s="33">
        <f t="shared" si="1595"/>
        <v>16</v>
      </c>
      <c r="F9068" s="47" t="str">
        <f t="shared" si="1596"/>
        <v>10.00.241-16</v>
      </c>
      <c r="G9068" s="37" t="s">
        <v>7437</v>
      </c>
      <c r="H9068" s="37">
        <v>611</v>
      </c>
    </row>
    <row r="9069" spans="1:8" x14ac:dyDescent="0.3">
      <c r="A9069" s="34" t="str">
        <f>+LEFT(Tabla3[[#This Row],[id_detalle]],2)</f>
        <v>10</v>
      </c>
      <c r="B9069" s="46" t="str">
        <f>VLOOKUP((LEFT(Tabla3[[#This Row],[id_detalle]],2)),id_rubro[[id]:[Rubro]],2,0)</f>
        <v>SERVICIOS FINANCIEROS Y CONEXOS</v>
      </c>
      <c r="C9069" s="36" t="s">
        <v>1968</v>
      </c>
      <c r="D9069" s="45" t="str">
        <f>+Tabla3[[#This Row],[id_detalle]]&amp;" "&amp;VLOOKUP(Tabla3[[#This Row],[id_detalle]],rubro_detalle[[Código]:[Rubro Detalle]],2,0)</f>
        <v>10.00.241 Corredores de Bolsa</v>
      </c>
      <c r="E9069" s="33">
        <f t="shared" si="1595"/>
        <v>17</v>
      </c>
      <c r="F9069" s="47" t="str">
        <f t="shared" si="1596"/>
        <v>10.00.241-17</v>
      </c>
      <c r="G9069" s="37" t="s">
        <v>7438</v>
      </c>
      <c r="H9069" s="37">
        <v>617</v>
      </c>
    </row>
    <row r="9070" spans="1:8" x14ac:dyDescent="0.3">
      <c r="A9070" s="34" t="str">
        <f>+LEFT(Tabla3[[#This Row],[id_detalle]],2)</f>
        <v>10</v>
      </c>
      <c r="B9070" s="46" t="str">
        <f>VLOOKUP((LEFT(Tabla3[[#This Row],[id_detalle]],2)),id_rubro[[id]:[Rubro]],2,0)</f>
        <v>SERVICIOS FINANCIEROS Y CONEXOS</v>
      </c>
      <c r="C9070" s="36" t="s">
        <v>1968</v>
      </c>
      <c r="D9070" s="45" t="str">
        <f>+Tabla3[[#This Row],[id_detalle]]&amp;" "&amp;VLOOKUP(Tabla3[[#This Row],[id_detalle]],rubro_detalle[[Código]:[Rubro Detalle]],2,0)</f>
        <v>10.00.241 Corredores de Bolsa</v>
      </c>
      <c r="E9070" s="33">
        <f t="shared" si="1595"/>
        <v>18</v>
      </c>
      <c r="F9070" s="47" t="str">
        <f t="shared" si="1596"/>
        <v>10.00.241-18</v>
      </c>
      <c r="G9070" s="37" t="s">
        <v>7439</v>
      </c>
      <c r="H9070" s="37">
        <v>641</v>
      </c>
    </row>
    <row r="9071" spans="1:8" x14ac:dyDescent="0.3">
      <c r="A9071" s="34" t="str">
        <f>+LEFT(Tabla3[[#This Row],[id_detalle]],2)</f>
        <v>10</v>
      </c>
      <c r="B9071" s="46" t="str">
        <f>VLOOKUP((LEFT(Tabla3[[#This Row],[id_detalle]],2)),id_rubro[[id]:[Rubro]],2,0)</f>
        <v>SERVICIOS FINANCIEROS Y CONEXOS</v>
      </c>
      <c r="C9071" s="36" t="s">
        <v>1968</v>
      </c>
      <c r="D9071" s="45" t="str">
        <f>+Tabla3[[#This Row],[id_detalle]]&amp;" "&amp;VLOOKUP(Tabla3[[#This Row],[id_detalle]],rubro_detalle[[Código]:[Rubro Detalle]],2,0)</f>
        <v>10.00.241 Corredores de Bolsa</v>
      </c>
      <c r="E9071" s="33">
        <f t="shared" si="1595"/>
        <v>19</v>
      </c>
      <c r="F9071" s="47" t="str">
        <f t="shared" si="1596"/>
        <v>10.00.241-19</v>
      </c>
      <c r="G9071" s="37" t="s">
        <v>7440</v>
      </c>
      <c r="H9071" s="37">
        <v>723</v>
      </c>
    </row>
    <row r="9072" spans="1:8" x14ac:dyDescent="0.3">
      <c r="A9072" s="34" t="str">
        <f>+LEFT(Tabla3[[#This Row],[id_detalle]],2)</f>
        <v>10</v>
      </c>
      <c r="B9072" s="46" t="str">
        <f>VLOOKUP((LEFT(Tabla3[[#This Row],[id_detalle]],2)),id_rubro[[id]:[Rubro]],2,0)</f>
        <v>SERVICIOS FINANCIEROS Y CONEXOS</v>
      </c>
      <c r="C9072" s="36" t="s">
        <v>1968</v>
      </c>
      <c r="D9072" s="45" t="str">
        <f>+Tabla3[[#This Row],[id_detalle]]&amp;" "&amp;VLOOKUP(Tabla3[[#This Row],[id_detalle]],rubro_detalle[[Código]:[Rubro Detalle]],2,0)</f>
        <v>10.00.241 Corredores de Bolsa</v>
      </c>
      <c r="E9072" s="33">
        <f t="shared" si="1595"/>
        <v>20</v>
      </c>
      <c r="F9072" s="47" t="str">
        <f t="shared" si="1596"/>
        <v>10.00.241-20</v>
      </c>
      <c r="G9072" s="37" t="s">
        <v>7441</v>
      </c>
      <c r="H9072" s="37">
        <v>727</v>
      </c>
    </row>
    <row r="9073" spans="1:8" x14ac:dyDescent="0.3">
      <c r="A9073" s="34" t="str">
        <f>+LEFT(Tabla3[[#This Row],[id_detalle]],2)</f>
        <v>10</v>
      </c>
      <c r="B9073" s="46" t="str">
        <f>VLOOKUP((LEFT(Tabla3[[#This Row],[id_detalle]],2)),id_rubro[[id]:[Rubro]],2,0)</f>
        <v>SERVICIOS FINANCIEROS Y CONEXOS</v>
      </c>
      <c r="C9073" s="36" t="s">
        <v>1969</v>
      </c>
      <c r="D9073" s="45" t="str">
        <f>+Tabla3[[#This Row],[id_detalle]]&amp;" "&amp;VLOOKUP(Tabla3[[#This Row],[id_detalle]],rubro_detalle[[Código]:[Rubro Detalle]],2,0)</f>
        <v>10.00.245 Corredores de la Bolsa de Productos</v>
      </c>
      <c r="E9073" s="33">
        <f t="shared" si="1595"/>
        <v>1</v>
      </c>
      <c r="F9073" s="47" t="str">
        <f t="shared" si="1596"/>
        <v>10.00.245-1</v>
      </c>
      <c r="G9073" s="37" t="s">
        <v>7442</v>
      </c>
      <c r="H9073" s="37">
        <v>431</v>
      </c>
    </row>
    <row r="9074" spans="1:8" x14ac:dyDescent="0.3">
      <c r="A9074" s="34" t="str">
        <f>+LEFT(Tabla3[[#This Row],[id_detalle]],2)</f>
        <v>10</v>
      </c>
      <c r="B9074" s="46" t="str">
        <f>VLOOKUP((LEFT(Tabla3[[#This Row],[id_detalle]],2)),id_rubro[[id]:[Rubro]],2,0)</f>
        <v>SERVICIOS FINANCIEROS Y CONEXOS</v>
      </c>
      <c r="C9074" s="36" t="s">
        <v>1970</v>
      </c>
      <c r="D9074" s="45" t="str">
        <f>+Tabla3[[#This Row],[id_detalle]]&amp;" "&amp;VLOOKUP(Tabla3[[#This Row],[id_detalle]],rubro_detalle[[Código]:[Rubro Detalle]],2,0)</f>
        <v>10.00.251 Factoring ( Financiamiento, Administración y Cobranza)</v>
      </c>
      <c r="E9074" s="33">
        <f t="shared" si="1595"/>
        <v>1</v>
      </c>
      <c r="F9074" s="47" t="str">
        <f t="shared" si="1596"/>
        <v>10.00.251-1</v>
      </c>
      <c r="G9074" s="37" t="s">
        <v>7443</v>
      </c>
      <c r="H9074" s="37">
        <v>232</v>
      </c>
    </row>
    <row r="9075" spans="1:8" x14ac:dyDescent="0.3">
      <c r="A9075" s="34" t="str">
        <f>+LEFT(Tabla3[[#This Row],[id_detalle]],2)</f>
        <v>10</v>
      </c>
      <c r="B9075" s="46" t="str">
        <f>VLOOKUP((LEFT(Tabla3[[#This Row],[id_detalle]],2)),id_rubro[[id]:[Rubro]],2,0)</f>
        <v>SERVICIOS FINANCIEROS Y CONEXOS</v>
      </c>
      <c r="C9075" s="36" t="s">
        <v>1970</v>
      </c>
      <c r="D9075" s="45" t="str">
        <f>+Tabla3[[#This Row],[id_detalle]]&amp;" "&amp;VLOOKUP(Tabla3[[#This Row],[id_detalle]],rubro_detalle[[Código]:[Rubro Detalle]],2,0)</f>
        <v>10.00.251 Factoring ( Financiamiento, Administración y Cobranza)</v>
      </c>
      <c r="E9075" s="33">
        <f t="shared" si="1595"/>
        <v>2</v>
      </c>
      <c r="F9075" s="47" t="str">
        <f t="shared" si="1596"/>
        <v>10.00.251-2</v>
      </c>
      <c r="G9075" s="37" t="s">
        <v>7444</v>
      </c>
      <c r="H9075" s="37">
        <v>240</v>
      </c>
    </row>
    <row r="9076" spans="1:8" x14ac:dyDescent="0.3">
      <c r="A9076" s="34" t="str">
        <f>+LEFT(Tabla3[[#This Row],[id_detalle]],2)</f>
        <v>10</v>
      </c>
      <c r="B9076" s="46" t="str">
        <f>VLOOKUP((LEFT(Tabla3[[#This Row],[id_detalle]],2)),id_rubro[[id]:[Rubro]],2,0)</f>
        <v>SERVICIOS FINANCIEROS Y CONEXOS</v>
      </c>
      <c r="C9076" s="36" t="s">
        <v>1970</v>
      </c>
      <c r="D9076" s="45" t="str">
        <f>+Tabla3[[#This Row],[id_detalle]]&amp;" "&amp;VLOOKUP(Tabla3[[#This Row],[id_detalle]],rubro_detalle[[Código]:[Rubro Detalle]],2,0)</f>
        <v>10.00.251 Factoring ( Financiamiento, Administración y Cobranza)</v>
      </c>
      <c r="E9076" s="33">
        <f t="shared" si="1595"/>
        <v>3</v>
      </c>
      <c r="F9076" s="47" t="str">
        <f t="shared" si="1596"/>
        <v>10.00.251-3</v>
      </c>
      <c r="G9076" s="37" t="s">
        <v>5739</v>
      </c>
      <c r="H9076" s="37">
        <v>245</v>
      </c>
    </row>
    <row r="9077" spans="1:8" x14ac:dyDescent="0.3">
      <c r="A9077" s="34" t="str">
        <f>+LEFT(Tabla3[[#This Row],[id_detalle]],2)</f>
        <v>10</v>
      </c>
      <c r="B9077" s="46" t="str">
        <f>VLOOKUP((LEFT(Tabla3[[#This Row],[id_detalle]],2)),id_rubro[[id]:[Rubro]],2,0)</f>
        <v>SERVICIOS FINANCIEROS Y CONEXOS</v>
      </c>
      <c r="C9077" s="36" t="s">
        <v>1970</v>
      </c>
      <c r="D9077" s="45" t="str">
        <f>+Tabla3[[#This Row],[id_detalle]]&amp;" "&amp;VLOOKUP(Tabla3[[#This Row],[id_detalle]],rubro_detalle[[Código]:[Rubro Detalle]],2,0)</f>
        <v>10.00.251 Factoring ( Financiamiento, Administración y Cobranza)</v>
      </c>
      <c r="E9077" s="33">
        <f t="shared" ref="E9077:E9079" si="1597">+IF(D9077=D9076,E9076+1,1)</f>
        <v>4</v>
      </c>
      <c r="F9077" s="47" t="str">
        <f t="shared" ref="F9077:F9079" si="1598">+LEFT(D9077,9)&amp;"-"&amp;E9077</f>
        <v>10.00.251-4</v>
      </c>
      <c r="G9077" s="37" t="s">
        <v>7445</v>
      </c>
      <c r="H9077" s="37">
        <v>245</v>
      </c>
    </row>
    <row r="9078" spans="1:8" x14ac:dyDescent="0.3">
      <c r="A9078" s="34" t="str">
        <f>+LEFT(Tabla3[[#This Row],[id_detalle]],2)</f>
        <v>10</v>
      </c>
      <c r="B9078" s="46" t="str">
        <f>VLOOKUP((LEFT(Tabla3[[#This Row],[id_detalle]],2)),id_rubro[[id]:[Rubro]],2,0)</f>
        <v>SERVICIOS FINANCIEROS Y CONEXOS</v>
      </c>
      <c r="C9078" s="36" t="s">
        <v>1970</v>
      </c>
      <c r="D9078" s="45" t="str">
        <f>+Tabla3[[#This Row],[id_detalle]]&amp;" "&amp;VLOOKUP(Tabla3[[#This Row],[id_detalle]],rubro_detalle[[Código]:[Rubro Detalle]],2,0)</f>
        <v>10.00.251 Factoring ( Financiamiento, Administración y Cobranza)</v>
      </c>
      <c r="E9078" s="33">
        <f t="shared" si="1597"/>
        <v>5</v>
      </c>
      <c r="F9078" s="47" t="str">
        <f t="shared" si="1598"/>
        <v>10.00.251-5</v>
      </c>
      <c r="G9078" s="37" t="s">
        <v>7446</v>
      </c>
      <c r="H9078" s="37">
        <v>362</v>
      </c>
    </row>
    <row r="9079" spans="1:8" x14ac:dyDescent="0.3">
      <c r="A9079" s="34" t="str">
        <f>+LEFT(Tabla3[[#This Row],[id_detalle]],2)</f>
        <v>10</v>
      </c>
      <c r="B9079" s="46" t="str">
        <f>VLOOKUP((LEFT(Tabla3[[#This Row],[id_detalle]],2)),id_rubro[[id]:[Rubro]],2,0)</f>
        <v>SERVICIOS FINANCIEROS Y CONEXOS</v>
      </c>
      <c r="C9079" s="36" t="s">
        <v>1970</v>
      </c>
      <c r="D9079" s="45" t="str">
        <f>+Tabla3[[#This Row],[id_detalle]]&amp;" "&amp;VLOOKUP(Tabla3[[#This Row],[id_detalle]],rubro_detalle[[Código]:[Rubro Detalle]],2,0)</f>
        <v>10.00.251 Factoring ( Financiamiento, Administración y Cobranza)</v>
      </c>
      <c r="E9079" s="33">
        <f t="shared" si="1597"/>
        <v>6</v>
      </c>
      <c r="F9079" s="47" t="str">
        <f t="shared" si="1598"/>
        <v>10.00.251-6</v>
      </c>
      <c r="G9079" s="37" t="s">
        <v>7447</v>
      </c>
      <c r="H9079" s="37">
        <v>431</v>
      </c>
    </row>
    <row r="9080" spans="1:8" x14ac:dyDescent="0.3">
      <c r="A9080" s="34" t="str">
        <f>+LEFT(Tabla3[[#This Row],[id_detalle]],2)</f>
        <v>10</v>
      </c>
      <c r="B9080" s="46" t="str">
        <f>VLOOKUP((LEFT(Tabla3[[#This Row],[id_detalle]],2)),id_rubro[[id]:[Rubro]],2,0)</f>
        <v>SERVICIOS FINANCIEROS Y CONEXOS</v>
      </c>
      <c r="C9080" s="36" t="s">
        <v>1970</v>
      </c>
      <c r="D9080" s="45" t="str">
        <f>+Tabla3[[#This Row],[id_detalle]]&amp;" "&amp;VLOOKUP(Tabla3[[#This Row],[id_detalle]],rubro_detalle[[Código]:[Rubro Detalle]],2,0)</f>
        <v>10.00.251 Factoring ( Financiamiento, Administración y Cobranza)</v>
      </c>
      <c r="E9080" s="33">
        <f t="shared" ref="E9080:E9099" si="1599">+IF(D9080=D9079,E9079+1,1)</f>
        <v>7</v>
      </c>
      <c r="F9080" s="47" t="str">
        <f t="shared" ref="F9080:F9099" si="1600">+LEFT(D9080,9)&amp;"-"&amp;E9080</f>
        <v>10.00.251-7</v>
      </c>
      <c r="G9080" s="37" t="s">
        <v>7448</v>
      </c>
      <c r="H9080" s="37">
        <v>440</v>
      </c>
    </row>
    <row r="9081" spans="1:8" x14ac:dyDescent="0.3">
      <c r="A9081" s="34" t="str">
        <f>+LEFT(Tabla3[[#This Row],[id_detalle]],2)</f>
        <v>10</v>
      </c>
      <c r="B9081" s="46" t="str">
        <f>VLOOKUP((LEFT(Tabla3[[#This Row],[id_detalle]],2)),id_rubro[[id]:[Rubro]],2,0)</f>
        <v>SERVICIOS FINANCIEROS Y CONEXOS</v>
      </c>
      <c r="C9081" s="36" t="s">
        <v>1970</v>
      </c>
      <c r="D9081" s="45" t="str">
        <f>+Tabla3[[#This Row],[id_detalle]]&amp;" "&amp;VLOOKUP(Tabla3[[#This Row],[id_detalle]],rubro_detalle[[Código]:[Rubro Detalle]],2,0)</f>
        <v>10.00.251 Factoring ( Financiamiento, Administración y Cobranza)</v>
      </c>
      <c r="E9081" s="33">
        <f t="shared" si="1599"/>
        <v>8</v>
      </c>
      <c r="F9081" s="47" t="str">
        <f t="shared" si="1600"/>
        <v>10.00.251-8</v>
      </c>
      <c r="G9081" s="37" t="s">
        <v>7449</v>
      </c>
      <c r="H9081" s="37">
        <v>440</v>
      </c>
    </row>
    <row r="9082" spans="1:8" x14ac:dyDescent="0.3">
      <c r="A9082" s="34" t="str">
        <f>+LEFT(Tabla3[[#This Row],[id_detalle]],2)</f>
        <v>10</v>
      </c>
      <c r="B9082" s="46" t="str">
        <f>VLOOKUP((LEFT(Tabla3[[#This Row],[id_detalle]],2)),id_rubro[[id]:[Rubro]],2,0)</f>
        <v>SERVICIOS FINANCIEROS Y CONEXOS</v>
      </c>
      <c r="C9082" s="36" t="s">
        <v>1970</v>
      </c>
      <c r="D9082" s="45" t="str">
        <f>+Tabla3[[#This Row],[id_detalle]]&amp;" "&amp;VLOOKUP(Tabla3[[#This Row],[id_detalle]],rubro_detalle[[Código]:[Rubro Detalle]],2,0)</f>
        <v>10.00.251 Factoring ( Financiamiento, Administración y Cobranza)</v>
      </c>
      <c r="E9082" s="33">
        <f t="shared" si="1599"/>
        <v>9</v>
      </c>
      <c r="F9082" s="47" t="str">
        <f t="shared" si="1600"/>
        <v>10.00.251-9</v>
      </c>
      <c r="G9082" s="37" t="s">
        <v>7389</v>
      </c>
      <c r="H9082" s="37">
        <v>455</v>
      </c>
    </row>
    <row r="9083" spans="1:8" x14ac:dyDescent="0.3">
      <c r="A9083" s="34" t="str">
        <f>+LEFT(Tabla3[[#This Row],[id_detalle]],2)</f>
        <v>10</v>
      </c>
      <c r="B9083" s="46" t="str">
        <f>VLOOKUP((LEFT(Tabla3[[#This Row],[id_detalle]],2)),id_rubro[[id]:[Rubro]],2,0)</f>
        <v>SERVICIOS FINANCIEROS Y CONEXOS</v>
      </c>
      <c r="C9083" s="36" t="s">
        <v>1970</v>
      </c>
      <c r="D9083" s="45" t="str">
        <f>+Tabla3[[#This Row],[id_detalle]]&amp;" "&amp;VLOOKUP(Tabla3[[#This Row],[id_detalle]],rubro_detalle[[Código]:[Rubro Detalle]],2,0)</f>
        <v>10.00.251 Factoring ( Financiamiento, Administración y Cobranza)</v>
      </c>
      <c r="E9083" s="33">
        <f t="shared" si="1599"/>
        <v>10</v>
      </c>
      <c r="F9083" s="47" t="str">
        <f t="shared" si="1600"/>
        <v>10.00.251-10</v>
      </c>
      <c r="G9083" s="37" t="s">
        <v>7450</v>
      </c>
      <c r="H9083" s="37">
        <v>548</v>
      </c>
    </row>
    <row r="9084" spans="1:8" x14ac:dyDescent="0.3">
      <c r="A9084" s="34" t="str">
        <f>+LEFT(Tabla3[[#This Row],[id_detalle]],2)</f>
        <v>10</v>
      </c>
      <c r="B9084" s="46" t="str">
        <f>VLOOKUP((LEFT(Tabla3[[#This Row],[id_detalle]],2)),id_rubro[[id]:[Rubro]],2,0)</f>
        <v>SERVICIOS FINANCIEROS Y CONEXOS</v>
      </c>
      <c r="C9084" s="36" t="s">
        <v>1970</v>
      </c>
      <c r="D9084" s="45" t="str">
        <f>+Tabla3[[#This Row],[id_detalle]]&amp;" "&amp;VLOOKUP(Tabla3[[#This Row],[id_detalle]],rubro_detalle[[Código]:[Rubro Detalle]],2,0)</f>
        <v>10.00.251 Factoring ( Financiamiento, Administración y Cobranza)</v>
      </c>
      <c r="E9084" s="33">
        <f t="shared" si="1599"/>
        <v>11</v>
      </c>
      <c r="F9084" s="47" t="str">
        <f t="shared" si="1600"/>
        <v>10.00.251-11</v>
      </c>
      <c r="G9084" s="37" t="s">
        <v>7391</v>
      </c>
      <c r="H9084" s="37">
        <v>723</v>
      </c>
    </row>
    <row r="9085" spans="1:8" x14ac:dyDescent="0.3">
      <c r="A9085" s="34" t="str">
        <f>+LEFT(Tabla3[[#This Row],[id_detalle]],2)</f>
        <v>10</v>
      </c>
      <c r="B9085" s="46" t="str">
        <f>VLOOKUP((LEFT(Tabla3[[#This Row],[id_detalle]],2)),id_rubro[[id]:[Rubro]],2,0)</f>
        <v>SERVICIOS FINANCIEROS Y CONEXOS</v>
      </c>
      <c r="C9085" s="36" t="s">
        <v>1970</v>
      </c>
      <c r="D9085" s="45" t="str">
        <f>+Tabla3[[#This Row],[id_detalle]]&amp;" "&amp;VLOOKUP(Tabla3[[#This Row],[id_detalle]],rubro_detalle[[Código]:[Rubro Detalle]],2,0)</f>
        <v>10.00.251 Factoring ( Financiamiento, Administración y Cobranza)</v>
      </c>
      <c r="E9085" s="33">
        <f t="shared" si="1599"/>
        <v>12</v>
      </c>
      <c r="F9085" s="47" t="str">
        <f t="shared" si="1600"/>
        <v>10.00.251-12</v>
      </c>
      <c r="G9085" s="37" t="s">
        <v>7451</v>
      </c>
      <c r="H9085" s="37">
        <v>747</v>
      </c>
    </row>
    <row r="9086" spans="1:8" x14ac:dyDescent="0.3">
      <c r="A9086" s="34" t="str">
        <f>+LEFT(Tabla3[[#This Row],[id_detalle]],2)</f>
        <v>10</v>
      </c>
      <c r="B9086" s="46" t="str">
        <f>VLOOKUP((LEFT(Tabla3[[#This Row],[id_detalle]],2)),id_rubro[[id]:[Rubro]],2,0)</f>
        <v>SERVICIOS FINANCIEROS Y CONEXOS</v>
      </c>
      <c r="C9086" s="36" t="s">
        <v>1971</v>
      </c>
      <c r="D9086" s="45" t="str">
        <f>+Tabla3[[#This Row],[id_detalle]]&amp;" "&amp;VLOOKUP(Tabla3[[#This Row],[id_detalle]],rubro_detalle[[Código]:[Rubro Detalle]],2,0)</f>
        <v>10.00.261 Financiamiento Automotriz</v>
      </c>
      <c r="E9086" s="33">
        <f t="shared" si="1599"/>
        <v>1</v>
      </c>
      <c r="F9086" s="47" t="str">
        <f t="shared" si="1600"/>
        <v>10.00.261-1</v>
      </c>
      <c r="G9086" s="37" t="s">
        <v>7369</v>
      </c>
      <c r="H9086" s="37">
        <v>236</v>
      </c>
    </row>
    <row r="9087" spans="1:8" x14ac:dyDescent="0.3">
      <c r="A9087" s="34" t="str">
        <f>+LEFT(Tabla3[[#This Row],[id_detalle]],2)</f>
        <v>10</v>
      </c>
      <c r="B9087" s="46" t="str">
        <f>VLOOKUP((LEFT(Tabla3[[#This Row],[id_detalle]],2)),id_rubro[[id]:[Rubro]],2,0)</f>
        <v>SERVICIOS FINANCIEROS Y CONEXOS</v>
      </c>
      <c r="C9087" s="36" t="s">
        <v>1972</v>
      </c>
      <c r="D9087" s="45" t="str">
        <f>+Tabla3[[#This Row],[id_detalle]]&amp;" "&amp;VLOOKUP(Tabla3[[#This Row],[id_detalle]],rubro_detalle[[Código]:[Rubro Detalle]],2,0)</f>
        <v>10.00.281 Financieras</v>
      </c>
      <c r="E9087" s="33">
        <f t="shared" si="1599"/>
        <v>1</v>
      </c>
      <c r="F9087" s="47" t="str">
        <f t="shared" si="1600"/>
        <v>10.00.281-1</v>
      </c>
      <c r="G9087" s="37" t="s">
        <v>7389</v>
      </c>
      <c r="H9087" s="37">
        <v>455</v>
      </c>
    </row>
    <row r="9088" spans="1:8" x14ac:dyDescent="0.3">
      <c r="A9088" s="34" t="str">
        <f>+LEFT(Tabla3[[#This Row],[id_detalle]],2)</f>
        <v>10</v>
      </c>
      <c r="B9088" s="46" t="str">
        <f>VLOOKUP((LEFT(Tabla3[[#This Row],[id_detalle]],2)),id_rubro[[id]:[Rubro]],2,0)</f>
        <v>SERVICIOS FINANCIEROS Y CONEXOS</v>
      </c>
      <c r="C9088" s="36" t="s">
        <v>1972</v>
      </c>
      <c r="D9088" s="45" t="str">
        <f>+Tabla3[[#This Row],[id_detalle]]&amp;" "&amp;VLOOKUP(Tabla3[[#This Row],[id_detalle]],rubro_detalle[[Código]:[Rubro Detalle]],2,0)</f>
        <v>10.00.281 Financieras</v>
      </c>
      <c r="E9088" s="33">
        <f t="shared" si="1599"/>
        <v>2</v>
      </c>
      <c r="F9088" s="47" t="str">
        <f t="shared" si="1600"/>
        <v>10.00.281-2</v>
      </c>
      <c r="G9088" s="37" t="s">
        <v>7452</v>
      </c>
      <c r="H9088" s="37">
        <v>518</v>
      </c>
    </row>
    <row r="9089" spans="1:8" x14ac:dyDescent="0.3">
      <c r="A9089" s="34" t="str">
        <f>+LEFT(Tabla3[[#This Row],[id_detalle]],2)</f>
        <v>10</v>
      </c>
      <c r="B9089" s="46" t="str">
        <f>VLOOKUP((LEFT(Tabla3[[#This Row],[id_detalle]],2)),id_rubro[[id]:[Rubro]],2,0)</f>
        <v>SERVICIOS FINANCIEROS Y CONEXOS</v>
      </c>
      <c r="C9089" s="36" t="s">
        <v>1973</v>
      </c>
      <c r="D9089" s="45" t="str">
        <f>+Tabla3[[#This Row],[id_detalle]]&amp;" "&amp;VLOOKUP(Tabla3[[#This Row],[id_detalle]],rubro_detalle[[Código]:[Rubro Detalle]],2,0)</f>
        <v>10.00.301 Fondos Mutuos</v>
      </c>
      <c r="E9089" s="33">
        <f t="shared" si="1599"/>
        <v>1</v>
      </c>
      <c r="F9089" s="47" t="str">
        <f t="shared" si="1600"/>
        <v>10.00.301-1</v>
      </c>
      <c r="G9089" s="37" t="s">
        <v>7453</v>
      </c>
      <c r="H9089" s="37">
        <v>165</v>
      </c>
    </row>
    <row r="9090" spans="1:8" x14ac:dyDescent="0.3">
      <c r="A9090" s="34" t="str">
        <f>+LEFT(Tabla3[[#This Row],[id_detalle]],2)</f>
        <v>10</v>
      </c>
      <c r="B9090" s="46" t="str">
        <f>VLOOKUP((LEFT(Tabla3[[#This Row],[id_detalle]],2)),id_rubro[[id]:[Rubro]],2,0)</f>
        <v>SERVICIOS FINANCIEROS Y CONEXOS</v>
      </c>
      <c r="C9090" s="36" t="s">
        <v>1973</v>
      </c>
      <c r="D9090" s="45" t="str">
        <f>+Tabla3[[#This Row],[id_detalle]]&amp;" "&amp;VLOOKUP(Tabla3[[#This Row],[id_detalle]],rubro_detalle[[Código]:[Rubro Detalle]],2,0)</f>
        <v>10.00.301 Fondos Mutuos</v>
      </c>
      <c r="E9090" s="33">
        <f t="shared" si="1599"/>
        <v>2</v>
      </c>
      <c r="F9090" s="47" t="str">
        <f t="shared" si="1600"/>
        <v>10.00.301-2</v>
      </c>
      <c r="G9090" s="37" t="s">
        <v>7454</v>
      </c>
      <c r="H9090" s="37">
        <v>232</v>
      </c>
    </row>
    <row r="9091" spans="1:8" x14ac:dyDescent="0.3">
      <c r="A9091" s="34" t="str">
        <f>+LEFT(Tabla3[[#This Row],[id_detalle]],2)</f>
        <v>10</v>
      </c>
      <c r="B9091" s="46" t="str">
        <f>VLOOKUP((LEFT(Tabla3[[#This Row],[id_detalle]],2)),id_rubro[[id]:[Rubro]],2,0)</f>
        <v>SERVICIOS FINANCIEROS Y CONEXOS</v>
      </c>
      <c r="C9091" s="36" t="s">
        <v>1973</v>
      </c>
      <c r="D9091" s="45" t="str">
        <f>+Tabla3[[#This Row],[id_detalle]]&amp;" "&amp;VLOOKUP(Tabla3[[#This Row],[id_detalle]],rubro_detalle[[Código]:[Rubro Detalle]],2,0)</f>
        <v>10.00.301 Fondos Mutuos</v>
      </c>
      <c r="E9091" s="33">
        <f t="shared" si="1599"/>
        <v>3</v>
      </c>
      <c r="F9091" s="47" t="str">
        <f t="shared" si="1600"/>
        <v>10.00.301-3</v>
      </c>
      <c r="G9091" s="37" t="s">
        <v>7342</v>
      </c>
      <c r="H9091" s="37">
        <v>237</v>
      </c>
    </row>
    <row r="9092" spans="1:8" x14ac:dyDescent="0.3">
      <c r="A9092" s="34" t="str">
        <f>+LEFT(Tabla3[[#This Row],[id_detalle]],2)</f>
        <v>10</v>
      </c>
      <c r="B9092" s="46" t="str">
        <f>VLOOKUP((LEFT(Tabla3[[#This Row],[id_detalle]],2)),id_rubro[[id]:[Rubro]],2,0)</f>
        <v>SERVICIOS FINANCIEROS Y CONEXOS</v>
      </c>
      <c r="C9092" s="36" t="s">
        <v>1973</v>
      </c>
      <c r="D9092" s="45" t="str">
        <f>+Tabla3[[#This Row],[id_detalle]]&amp;" "&amp;VLOOKUP(Tabla3[[#This Row],[id_detalle]],rubro_detalle[[Código]:[Rubro Detalle]],2,0)</f>
        <v>10.00.301 Fondos Mutuos</v>
      </c>
      <c r="E9092" s="33">
        <f t="shared" si="1599"/>
        <v>4</v>
      </c>
      <c r="F9092" s="47" t="str">
        <f t="shared" si="1600"/>
        <v>10.00.301-4</v>
      </c>
      <c r="G9092" s="38" t="s">
        <v>7455</v>
      </c>
      <c r="H9092" s="38">
        <v>240</v>
      </c>
    </row>
    <row r="9093" spans="1:8" x14ac:dyDescent="0.3">
      <c r="A9093" s="34" t="str">
        <f>+LEFT(Tabla3[[#This Row],[id_detalle]],2)</f>
        <v>10</v>
      </c>
      <c r="B9093" s="46" t="str">
        <f>VLOOKUP((LEFT(Tabla3[[#This Row],[id_detalle]],2)),id_rubro[[id]:[Rubro]],2,0)</f>
        <v>SERVICIOS FINANCIEROS Y CONEXOS</v>
      </c>
      <c r="C9093" s="36" t="s">
        <v>1973</v>
      </c>
      <c r="D9093" s="45" t="str">
        <f>+Tabla3[[#This Row],[id_detalle]]&amp;" "&amp;VLOOKUP(Tabla3[[#This Row],[id_detalle]],rubro_detalle[[Código]:[Rubro Detalle]],2,0)</f>
        <v>10.00.301 Fondos Mutuos</v>
      </c>
      <c r="E9093" s="33">
        <f t="shared" si="1599"/>
        <v>5</v>
      </c>
      <c r="F9093" s="47" t="str">
        <f t="shared" si="1600"/>
        <v>10.00.301-5</v>
      </c>
      <c r="G9093" s="37" t="s">
        <v>7456</v>
      </c>
      <c r="H9093" s="37">
        <v>559</v>
      </c>
    </row>
    <row r="9094" spans="1:8" x14ac:dyDescent="0.3">
      <c r="A9094" s="34" t="str">
        <f>+LEFT(Tabla3[[#This Row],[id_detalle]],2)</f>
        <v>10</v>
      </c>
      <c r="B9094" s="46" t="str">
        <f>VLOOKUP((LEFT(Tabla3[[#This Row],[id_detalle]],2)),id_rubro[[id]:[Rubro]],2,0)</f>
        <v>SERVICIOS FINANCIEROS Y CONEXOS</v>
      </c>
      <c r="C9094" s="36" t="s">
        <v>1973</v>
      </c>
      <c r="D9094" s="45" t="str">
        <f>+Tabla3[[#This Row],[id_detalle]]&amp;" "&amp;VLOOKUP(Tabla3[[#This Row],[id_detalle]],rubro_detalle[[Código]:[Rubro Detalle]],2,0)</f>
        <v>10.00.301 Fondos Mutuos</v>
      </c>
      <c r="E9094" s="33">
        <f t="shared" si="1599"/>
        <v>6</v>
      </c>
      <c r="F9094" s="47" t="str">
        <f t="shared" si="1600"/>
        <v>10.00.301-6</v>
      </c>
      <c r="G9094" s="37" t="s">
        <v>7457</v>
      </c>
      <c r="H9094" s="37">
        <v>580</v>
      </c>
    </row>
    <row r="9095" spans="1:8" x14ac:dyDescent="0.3">
      <c r="A9095" s="34" t="str">
        <f>+LEFT(Tabla3[[#This Row],[id_detalle]],2)</f>
        <v>10</v>
      </c>
      <c r="B9095" s="46" t="str">
        <f>VLOOKUP((LEFT(Tabla3[[#This Row],[id_detalle]],2)),id_rubro[[id]:[Rubro]],2,0)</f>
        <v>SERVICIOS FINANCIEROS Y CONEXOS</v>
      </c>
      <c r="C9095" s="36" t="s">
        <v>1973</v>
      </c>
      <c r="D9095" s="45" t="str">
        <f>+Tabla3[[#This Row],[id_detalle]]&amp;" "&amp;VLOOKUP(Tabla3[[#This Row],[id_detalle]],rubro_detalle[[Código]:[Rubro Detalle]],2,0)</f>
        <v>10.00.301 Fondos Mutuos</v>
      </c>
      <c r="E9095" s="33">
        <f t="shared" si="1599"/>
        <v>7</v>
      </c>
      <c r="F9095" s="47" t="str">
        <f t="shared" si="1600"/>
        <v>10.00.301-7</v>
      </c>
      <c r="G9095" s="37" t="s">
        <v>7309</v>
      </c>
      <c r="H9095" s="37">
        <v>679</v>
      </c>
    </row>
    <row r="9096" spans="1:8" x14ac:dyDescent="0.3">
      <c r="A9096" s="34" t="str">
        <f>+LEFT(Tabla3[[#This Row],[id_detalle]],2)</f>
        <v>10</v>
      </c>
      <c r="B9096" s="46" t="str">
        <f>VLOOKUP((LEFT(Tabla3[[#This Row],[id_detalle]],2)),id_rubro[[id]:[Rubro]],2,0)</f>
        <v>SERVICIOS FINANCIEROS Y CONEXOS</v>
      </c>
      <c r="C9096" s="36" t="s">
        <v>1974</v>
      </c>
      <c r="D9096" s="45" t="str">
        <f>+Tabla3[[#This Row],[id_detalle]]&amp;" "&amp;VLOOKUP(Tabla3[[#This Row],[id_detalle]],rubro_detalle[[Código]:[Rubro Detalle]],2,0)</f>
        <v>10.00.321 Giros de Dinero</v>
      </c>
      <c r="E9096" s="33">
        <f t="shared" si="1599"/>
        <v>1</v>
      </c>
      <c r="F9096" s="47" t="str">
        <f t="shared" si="1600"/>
        <v>10.00.321-1</v>
      </c>
      <c r="G9096" s="37" t="s">
        <v>7201</v>
      </c>
      <c r="H9096" s="37">
        <v>409</v>
      </c>
    </row>
    <row r="9097" spans="1:8" x14ac:dyDescent="0.3">
      <c r="A9097" s="34" t="str">
        <f>+LEFT(Tabla3[[#This Row],[id_detalle]],2)</f>
        <v>10</v>
      </c>
      <c r="B9097" s="46" t="str">
        <f>VLOOKUP((LEFT(Tabla3[[#This Row],[id_detalle]],2)),id_rubro[[id]:[Rubro]],2,0)</f>
        <v>SERVICIOS FINANCIEROS Y CONEXOS</v>
      </c>
      <c r="C9097" s="36" t="s">
        <v>1975</v>
      </c>
      <c r="D9097" s="45" t="str">
        <f>+Tabla3[[#This Row],[id_detalle]]&amp;" "&amp;VLOOKUP(Tabla3[[#This Row],[id_detalle]],rubro_detalle[[Código]:[Rubro Detalle]],2,0)</f>
        <v>10.00.325 Holding</v>
      </c>
      <c r="E9097" s="33">
        <f t="shared" si="1599"/>
        <v>1</v>
      </c>
      <c r="F9097" s="47" t="str">
        <f t="shared" si="1600"/>
        <v>10.00.325-1</v>
      </c>
      <c r="G9097" s="37" t="s">
        <v>7458</v>
      </c>
      <c r="H9097" s="37">
        <v>237</v>
      </c>
    </row>
    <row r="9098" spans="1:8" x14ac:dyDescent="0.3">
      <c r="A9098" s="34" t="str">
        <f>+LEFT(Tabla3[[#This Row],[id_detalle]],2)</f>
        <v>10</v>
      </c>
      <c r="B9098" s="46" t="str">
        <f>VLOOKUP((LEFT(Tabla3[[#This Row],[id_detalle]],2)),id_rubro[[id]:[Rubro]],2,0)</f>
        <v>SERVICIOS FINANCIEROS Y CONEXOS</v>
      </c>
      <c r="C9098" s="36" t="s">
        <v>1975</v>
      </c>
      <c r="D9098" s="45" t="str">
        <f>+Tabla3[[#This Row],[id_detalle]]&amp;" "&amp;VLOOKUP(Tabla3[[#This Row],[id_detalle]],rubro_detalle[[Código]:[Rubro Detalle]],2,0)</f>
        <v>10.00.325 Holding</v>
      </c>
      <c r="E9098" s="33">
        <f t="shared" si="1599"/>
        <v>2</v>
      </c>
      <c r="F9098" s="47" t="str">
        <f t="shared" si="1600"/>
        <v>10.00.325-2</v>
      </c>
      <c r="G9098" s="38" t="s">
        <v>6093</v>
      </c>
      <c r="H9098" s="38">
        <v>281</v>
      </c>
    </row>
    <row r="9099" spans="1:8" x14ac:dyDescent="0.3">
      <c r="A9099" s="34" t="str">
        <f>+LEFT(Tabla3[[#This Row],[id_detalle]],2)</f>
        <v>10</v>
      </c>
      <c r="B9099" s="46" t="str">
        <f>VLOOKUP((LEFT(Tabla3[[#This Row],[id_detalle]],2)),id_rubro[[id]:[Rubro]],2,0)</f>
        <v>SERVICIOS FINANCIEROS Y CONEXOS</v>
      </c>
      <c r="C9099" s="36" t="s">
        <v>1975</v>
      </c>
      <c r="D9099" s="45" t="str">
        <f>+Tabla3[[#This Row],[id_detalle]]&amp;" "&amp;VLOOKUP(Tabla3[[#This Row],[id_detalle]],rubro_detalle[[Código]:[Rubro Detalle]],2,0)</f>
        <v>10.00.325 Holding</v>
      </c>
      <c r="E9099" s="33">
        <f t="shared" si="1599"/>
        <v>3</v>
      </c>
      <c r="F9099" s="47" t="str">
        <f t="shared" si="1600"/>
        <v>10.00.325-3</v>
      </c>
      <c r="G9099" s="37" t="s">
        <v>3623</v>
      </c>
      <c r="H9099" s="37">
        <v>316</v>
      </c>
    </row>
    <row r="9100" spans="1:8" x14ac:dyDescent="0.3">
      <c r="A9100" s="34" t="str">
        <f>+LEFT(Tabla3[[#This Row],[id_detalle]],2)</f>
        <v>10</v>
      </c>
      <c r="B9100" s="46" t="str">
        <f>VLOOKUP((LEFT(Tabla3[[#This Row],[id_detalle]],2)),id_rubro[[id]:[Rubro]],2,0)</f>
        <v>SERVICIOS FINANCIEROS Y CONEXOS</v>
      </c>
      <c r="C9100" s="36" t="s">
        <v>1975</v>
      </c>
      <c r="D9100" s="45" t="str">
        <f>+Tabla3[[#This Row],[id_detalle]]&amp;" "&amp;VLOOKUP(Tabla3[[#This Row],[id_detalle]],rubro_detalle[[Código]:[Rubro Detalle]],2,0)</f>
        <v>10.00.325 Holding</v>
      </c>
      <c r="E9100" s="33">
        <f t="shared" ref="E9100:E9102" si="1601">+IF(D9100=D9099,E9099+1,1)</f>
        <v>4</v>
      </c>
      <c r="F9100" s="47" t="str">
        <f t="shared" ref="F9100:F9102" si="1602">+LEFT(D9100,9)&amp;"-"&amp;E9100</f>
        <v>10.00.325-4</v>
      </c>
      <c r="G9100" s="37" t="s">
        <v>7459</v>
      </c>
      <c r="H9100" s="37">
        <v>344</v>
      </c>
    </row>
    <row r="9101" spans="1:8" x14ac:dyDescent="0.3">
      <c r="A9101" s="34" t="str">
        <f>+LEFT(Tabla3[[#This Row],[id_detalle]],2)</f>
        <v>10</v>
      </c>
      <c r="B9101" s="46" t="str">
        <f>VLOOKUP((LEFT(Tabla3[[#This Row],[id_detalle]],2)),id_rubro[[id]:[Rubro]],2,0)</f>
        <v>SERVICIOS FINANCIEROS Y CONEXOS</v>
      </c>
      <c r="C9101" s="36" t="s">
        <v>1975</v>
      </c>
      <c r="D9101" s="45" t="str">
        <f>+Tabla3[[#This Row],[id_detalle]]&amp;" "&amp;VLOOKUP(Tabla3[[#This Row],[id_detalle]],rubro_detalle[[Código]:[Rubro Detalle]],2,0)</f>
        <v>10.00.325 Holding</v>
      </c>
      <c r="E9101" s="33">
        <f t="shared" si="1601"/>
        <v>5</v>
      </c>
      <c r="F9101" s="47" t="str">
        <f t="shared" si="1602"/>
        <v>10.00.325-5</v>
      </c>
      <c r="G9101" s="37" t="s">
        <v>7460</v>
      </c>
      <c r="H9101" s="37">
        <v>356</v>
      </c>
    </row>
    <row r="9102" spans="1:8" x14ac:dyDescent="0.3">
      <c r="A9102" s="34" t="str">
        <f>+LEFT(Tabla3[[#This Row],[id_detalle]],2)</f>
        <v>10</v>
      </c>
      <c r="B9102" s="46" t="str">
        <f>VLOOKUP((LEFT(Tabla3[[#This Row],[id_detalle]],2)),id_rubro[[id]:[Rubro]],2,0)</f>
        <v>SERVICIOS FINANCIEROS Y CONEXOS</v>
      </c>
      <c r="C9102" s="36" t="s">
        <v>1975</v>
      </c>
      <c r="D9102" s="45" t="str">
        <f>+Tabla3[[#This Row],[id_detalle]]&amp;" "&amp;VLOOKUP(Tabla3[[#This Row],[id_detalle]],rubro_detalle[[Código]:[Rubro Detalle]],2,0)</f>
        <v>10.00.325 Holding</v>
      </c>
      <c r="E9102" s="33">
        <f t="shared" si="1601"/>
        <v>6</v>
      </c>
      <c r="F9102" s="47" t="str">
        <f t="shared" si="1602"/>
        <v>10.00.325-6</v>
      </c>
      <c r="G9102" s="37" t="s">
        <v>7461</v>
      </c>
      <c r="H9102" s="37">
        <v>466</v>
      </c>
    </row>
    <row r="9103" spans="1:8" x14ac:dyDescent="0.3">
      <c r="A9103" s="34" t="str">
        <f>+LEFT(Tabla3[[#This Row],[id_detalle]],2)</f>
        <v>10</v>
      </c>
      <c r="B9103" s="46" t="str">
        <f>VLOOKUP((LEFT(Tabla3[[#This Row],[id_detalle]],2)),id_rubro[[id]:[Rubro]],2,0)</f>
        <v>SERVICIOS FINANCIEROS Y CONEXOS</v>
      </c>
      <c r="C9103" s="36" t="s">
        <v>1975</v>
      </c>
      <c r="D9103" s="45" t="str">
        <f>+Tabla3[[#This Row],[id_detalle]]&amp;" "&amp;VLOOKUP(Tabla3[[#This Row],[id_detalle]],rubro_detalle[[Código]:[Rubro Detalle]],2,0)</f>
        <v>10.00.325 Holding</v>
      </c>
      <c r="E9103" s="33">
        <f t="shared" ref="E9103:E9105" si="1603">+IF(D9103=D9102,E9102+1,1)</f>
        <v>7</v>
      </c>
      <c r="F9103" s="47" t="str">
        <f t="shared" ref="F9103:F9105" si="1604">+LEFT(D9103,9)&amp;"-"&amp;E9103</f>
        <v>10.00.325-7</v>
      </c>
      <c r="G9103" s="37" t="s">
        <v>7462</v>
      </c>
      <c r="H9103" s="37">
        <v>577</v>
      </c>
    </row>
    <row r="9104" spans="1:8" x14ac:dyDescent="0.3">
      <c r="A9104" s="34" t="str">
        <f>+LEFT(Tabla3[[#This Row],[id_detalle]],2)</f>
        <v>10</v>
      </c>
      <c r="B9104" s="46" t="str">
        <f>VLOOKUP((LEFT(Tabla3[[#This Row],[id_detalle]],2)),id_rubro[[id]:[Rubro]],2,0)</f>
        <v>SERVICIOS FINANCIEROS Y CONEXOS</v>
      </c>
      <c r="C9104" s="36" t="s">
        <v>1975</v>
      </c>
      <c r="D9104" s="45" t="str">
        <f>+Tabla3[[#This Row],[id_detalle]]&amp;" "&amp;VLOOKUP(Tabla3[[#This Row],[id_detalle]],rubro_detalle[[Código]:[Rubro Detalle]],2,0)</f>
        <v>10.00.325 Holding</v>
      </c>
      <c r="E9104" s="33">
        <f t="shared" si="1603"/>
        <v>8</v>
      </c>
      <c r="F9104" s="47" t="str">
        <f t="shared" si="1604"/>
        <v>10.00.325-8</v>
      </c>
      <c r="G9104" s="37" t="s">
        <v>7309</v>
      </c>
      <c r="H9104" s="37">
        <v>679</v>
      </c>
    </row>
    <row r="9105" spans="1:8" x14ac:dyDescent="0.3">
      <c r="A9105" s="34" t="str">
        <f>+LEFT(Tabla3[[#This Row],[id_detalle]],2)</f>
        <v>10</v>
      </c>
      <c r="B9105" s="46" t="str">
        <f>VLOOKUP((LEFT(Tabla3[[#This Row],[id_detalle]],2)),id_rubro[[id]:[Rubro]],2,0)</f>
        <v>SERVICIOS FINANCIEROS Y CONEXOS</v>
      </c>
      <c r="C9105" s="36" t="s">
        <v>1975</v>
      </c>
      <c r="D9105" s="45" t="str">
        <f>+Tabla3[[#This Row],[id_detalle]]&amp;" "&amp;VLOOKUP(Tabla3[[#This Row],[id_detalle]],rubro_detalle[[Código]:[Rubro Detalle]],2,0)</f>
        <v>10.00.325 Holding</v>
      </c>
      <c r="E9105" s="33">
        <f t="shared" si="1603"/>
        <v>9</v>
      </c>
      <c r="F9105" s="47" t="str">
        <f t="shared" si="1604"/>
        <v>10.00.325-9</v>
      </c>
      <c r="G9105" s="37" t="s">
        <v>7463</v>
      </c>
      <c r="H9105" s="37">
        <v>723</v>
      </c>
    </row>
    <row r="9106" spans="1:8" x14ac:dyDescent="0.3">
      <c r="A9106" s="34" t="str">
        <f>+LEFT(Tabla3[[#This Row],[id_detalle]],2)</f>
        <v>10</v>
      </c>
      <c r="B9106" s="46" t="str">
        <f>VLOOKUP((LEFT(Tabla3[[#This Row],[id_detalle]],2)),id_rubro[[id]:[Rubro]],2,0)</f>
        <v>SERVICIOS FINANCIEROS Y CONEXOS</v>
      </c>
      <c r="C9106" s="36" t="s">
        <v>1975</v>
      </c>
      <c r="D9106" s="45" t="str">
        <f>+Tabla3[[#This Row],[id_detalle]]&amp;" "&amp;VLOOKUP(Tabla3[[#This Row],[id_detalle]],rubro_detalle[[Código]:[Rubro Detalle]],2,0)</f>
        <v>10.00.325 Holding</v>
      </c>
      <c r="E9106" s="33">
        <f>+IF(D9106=D9105,E9105+1,1)</f>
        <v>10</v>
      </c>
      <c r="F9106" s="47" t="str">
        <f>+LEFT(D9106,9)&amp;"-"&amp;E9106</f>
        <v>10.00.325-10</v>
      </c>
      <c r="G9106" s="37" t="s">
        <v>7315</v>
      </c>
      <c r="H9106" s="37">
        <v>784</v>
      </c>
    </row>
    <row r="9107" spans="1:8" x14ac:dyDescent="0.3">
      <c r="A9107" s="34" t="str">
        <f>+LEFT(Tabla3[[#This Row],[id_detalle]],2)</f>
        <v>10</v>
      </c>
      <c r="B9107" s="46" t="str">
        <f>VLOOKUP((LEFT(Tabla3[[#This Row],[id_detalle]],2)),id_rubro[[id]:[Rubro]],2,0)</f>
        <v>SERVICIOS FINANCIEROS Y CONEXOS</v>
      </c>
      <c r="C9107" s="36" t="s">
        <v>1983</v>
      </c>
      <c r="D9107" s="45" t="str">
        <f>+Tabla3[[#This Row],[id_detalle]]&amp;" "&amp;VLOOKUP(Tabla3[[#This Row],[id_detalle]],rubro_detalle[[Código]:[Rubro Detalle]],2,0)</f>
        <v>10.00.331 Inversiones</v>
      </c>
      <c r="E9107" s="33">
        <f>+IF(D9107=D9106,E9106+1,1)</f>
        <v>1</v>
      </c>
      <c r="F9107" s="47" t="str">
        <f>+LEFT(D9107,9)&amp;"-"&amp;E9107</f>
        <v>10.00.331-1</v>
      </c>
      <c r="G9107" s="37" t="s">
        <v>7464</v>
      </c>
      <c r="H9107" s="37" t="s">
        <v>7465</v>
      </c>
    </row>
    <row r="9108" spans="1:8" x14ac:dyDescent="0.3">
      <c r="A9108" s="34" t="str">
        <f>+LEFT(Tabla3[[#This Row],[id_detalle]],2)</f>
        <v>10</v>
      </c>
      <c r="B9108" s="46" t="str">
        <f>VLOOKUP((LEFT(Tabla3[[#This Row],[id_detalle]],2)),id_rubro[[id]:[Rubro]],2,0)</f>
        <v>SERVICIOS FINANCIEROS Y CONEXOS</v>
      </c>
      <c r="C9108" s="36" t="s">
        <v>1983</v>
      </c>
      <c r="D9108" s="45" t="str">
        <f>+Tabla3[[#This Row],[id_detalle]]&amp;" "&amp;VLOOKUP(Tabla3[[#This Row],[id_detalle]],rubro_detalle[[Código]:[Rubro Detalle]],2,0)</f>
        <v>10.00.331 Inversiones</v>
      </c>
      <c r="E9108" s="33">
        <f>+IF(D9108=D9107,E9107+1,1)</f>
        <v>2</v>
      </c>
      <c r="F9108" s="47" t="str">
        <f>+LEFT(D9108,9)&amp;"-"&amp;E9108</f>
        <v>10.00.331-2</v>
      </c>
      <c r="G9108" s="37" t="s">
        <v>7466</v>
      </c>
      <c r="H9108" s="37">
        <v>195</v>
      </c>
    </row>
    <row r="9109" spans="1:8" x14ac:dyDescent="0.3">
      <c r="A9109" s="34" t="str">
        <f>+LEFT(Tabla3[[#This Row],[id_detalle]],2)</f>
        <v>10</v>
      </c>
      <c r="B9109" s="46" t="str">
        <f>VLOOKUP((LEFT(Tabla3[[#This Row],[id_detalle]],2)),id_rubro[[id]:[Rubro]],2,0)</f>
        <v>SERVICIOS FINANCIEROS Y CONEXOS</v>
      </c>
      <c r="C9109" s="36" t="s">
        <v>1983</v>
      </c>
      <c r="D9109" s="45" t="str">
        <f>+Tabla3[[#This Row],[id_detalle]]&amp;" "&amp;VLOOKUP(Tabla3[[#This Row],[id_detalle]],rubro_detalle[[Código]:[Rubro Detalle]],2,0)</f>
        <v>10.00.331 Inversiones</v>
      </c>
      <c r="E9109" s="33">
        <f>+IF(D9109=D9108,E9108+1,1)</f>
        <v>3</v>
      </c>
      <c r="F9109" s="47" t="str">
        <f>+LEFT(D9109,9)&amp;"-"&amp;E9109</f>
        <v>10.00.331-3</v>
      </c>
      <c r="G9109" s="37" t="s">
        <v>7467</v>
      </c>
      <c r="H9109" s="37">
        <v>205</v>
      </c>
    </row>
    <row r="9110" spans="1:8" x14ac:dyDescent="0.3">
      <c r="A9110" s="34" t="str">
        <f>+LEFT(Tabla3[[#This Row],[id_detalle]],2)</f>
        <v>10</v>
      </c>
      <c r="B9110" s="46" t="str">
        <f>VLOOKUP((LEFT(Tabla3[[#This Row],[id_detalle]],2)),id_rubro[[id]:[Rubro]],2,0)</f>
        <v>SERVICIOS FINANCIEROS Y CONEXOS</v>
      </c>
      <c r="C9110" s="36" t="s">
        <v>1983</v>
      </c>
      <c r="D9110" s="45" t="str">
        <f>+Tabla3[[#This Row],[id_detalle]]&amp;" "&amp;VLOOKUP(Tabla3[[#This Row],[id_detalle]],rubro_detalle[[Código]:[Rubro Detalle]],2,0)</f>
        <v>10.00.331 Inversiones</v>
      </c>
      <c r="E9110" s="33">
        <f t="shared" ref="E9110:E9112" si="1605">+IF(D9110=D9109,E9109+1,1)</f>
        <v>4</v>
      </c>
      <c r="F9110" s="47" t="str">
        <f t="shared" ref="F9110:F9112" si="1606">+LEFT(D9110,9)&amp;"-"&amp;E9110</f>
        <v>10.00.331-4</v>
      </c>
      <c r="G9110" s="37" t="s">
        <v>7468</v>
      </c>
      <c r="H9110" s="37">
        <v>216</v>
      </c>
    </row>
    <row r="9111" spans="1:8" x14ac:dyDescent="0.3">
      <c r="A9111" s="34" t="str">
        <f>+LEFT(Tabla3[[#This Row],[id_detalle]],2)</f>
        <v>10</v>
      </c>
      <c r="B9111" s="46" t="str">
        <f>VLOOKUP((LEFT(Tabla3[[#This Row],[id_detalle]],2)),id_rubro[[id]:[Rubro]],2,0)</f>
        <v>SERVICIOS FINANCIEROS Y CONEXOS</v>
      </c>
      <c r="C9111" s="36" t="s">
        <v>1983</v>
      </c>
      <c r="D9111" s="45" t="str">
        <f>+Tabla3[[#This Row],[id_detalle]]&amp;" "&amp;VLOOKUP(Tabla3[[#This Row],[id_detalle]],rubro_detalle[[Código]:[Rubro Detalle]],2,0)</f>
        <v>10.00.331 Inversiones</v>
      </c>
      <c r="E9111" s="33">
        <f t="shared" si="1605"/>
        <v>5</v>
      </c>
      <c r="F9111" s="47" t="str">
        <f t="shared" si="1606"/>
        <v>10.00.331-5</v>
      </c>
      <c r="G9111" s="37" t="s">
        <v>7469</v>
      </c>
      <c r="H9111" s="37">
        <v>233</v>
      </c>
    </row>
    <row r="9112" spans="1:8" x14ac:dyDescent="0.3">
      <c r="A9112" s="34" t="str">
        <f>+LEFT(Tabla3[[#This Row],[id_detalle]],2)</f>
        <v>10</v>
      </c>
      <c r="B9112" s="46" t="str">
        <f>VLOOKUP((LEFT(Tabla3[[#This Row],[id_detalle]],2)),id_rubro[[id]:[Rubro]],2,0)</f>
        <v>SERVICIOS FINANCIEROS Y CONEXOS</v>
      </c>
      <c r="C9112" s="36" t="s">
        <v>1983</v>
      </c>
      <c r="D9112" s="45" t="str">
        <f>+Tabla3[[#This Row],[id_detalle]]&amp;" "&amp;VLOOKUP(Tabla3[[#This Row],[id_detalle]],rubro_detalle[[Código]:[Rubro Detalle]],2,0)</f>
        <v>10.00.331 Inversiones</v>
      </c>
      <c r="E9112" s="33">
        <f t="shared" si="1605"/>
        <v>6</v>
      </c>
      <c r="F9112" s="47" t="str">
        <f t="shared" si="1606"/>
        <v>10.00.331-6</v>
      </c>
      <c r="G9112" s="37" t="s">
        <v>7458</v>
      </c>
      <c r="H9112" s="37">
        <v>237</v>
      </c>
    </row>
    <row r="9113" spans="1:8" x14ac:dyDescent="0.3">
      <c r="A9113" s="34" t="str">
        <f>+LEFT(Tabla3[[#This Row],[id_detalle]],2)</f>
        <v>10</v>
      </c>
      <c r="B9113" s="46" t="str">
        <f>VLOOKUP((LEFT(Tabla3[[#This Row],[id_detalle]],2)),id_rubro[[id]:[Rubro]],2,0)</f>
        <v>SERVICIOS FINANCIEROS Y CONEXOS</v>
      </c>
      <c r="C9113" s="36" t="s">
        <v>1983</v>
      </c>
      <c r="D9113" s="45" t="str">
        <f>+Tabla3[[#This Row],[id_detalle]]&amp;" "&amp;VLOOKUP(Tabla3[[#This Row],[id_detalle]],rubro_detalle[[Código]:[Rubro Detalle]],2,0)</f>
        <v>10.00.331 Inversiones</v>
      </c>
      <c r="E9113" s="33">
        <f t="shared" ref="E9113:E9118" si="1607">+IF(D9113=D9112,E9112+1,1)</f>
        <v>7</v>
      </c>
      <c r="F9113" s="47" t="str">
        <f t="shared" ref="F9113:F9118" si="1608">+LEFT(D9113,9)&amp;"-"&amp;E9113</f>
        <v>10.00.331-7</v>
      </c>
      <c r="G9113" s="37" t="s">
        <v>7470</v>
      </c>
      <c r="H9113" s="37">
        <v>237</v>
      </c>
    </row>
    <row r="9114" spans="1:8" x14ac:dyDescent="0.3">
      <c r="A9114" s="34" t="str">
        <f>+LEFT(Tabla3[[#This Row],[id_detalle]],2)</f>
        <v>10</v>
      </c>
      <c r="B9114" s="46" t="str">
        <f>VLOOKUP((LEFT(Tabla3[[#This Row],[id_detalle]],2)),id_rubro[[id]:[Rubro]],2,0)</f>
        <v>SERVICIOS FINANCIEROS Y CONEXOS</v>
      </c>
      <c r="C9114" s="36" t="s">
        <v>1983</v>
      </c>
      <c r="D9114" s="45" t="str">
        <f>+Tabla3[[#This Row],[id_detalle]]&amp;" "&amp;VLOOKUP(Tabla3[[#This Row],[id_detalle]],rubro_detalle[[Código]:[Rubro Detalle]],2,0)</f>
        <v>10.00.331 Inversiones</v>
      </c>
      <c r="E9114" s="33">
        <f t="shared" si="1607"/>
        <v>8</v>
      </c>
      <c r="F9114" s="47" t="str">
        <f t="shared" si="1608"/>
        <v>10.00.331-8</v>
      </c>
      <c r="G9114" s="37" t="s">
        <v>7471</v>
      </c>
      <c r="H9114" s="37">
        <v>244</v>
      </c>
    </row>
    <row r="9115" spans="1:8" x14ac:dyDescent="0.3">
      <c r="A9115" s="34" t="str">
        <f>+LEFT(Tabla3[[#This Row],[id_detalle]],2)</f>
        <v>10</v>
      </c>
      <c r="B9115" s="46" t="str">
        <f>VLOOKUP((LEFT(Tabla3[[#This Row],[id_detalle]],2)),id_rubro[[id]:[Rubro]],2,0)</f>
        <v>SERVICIOS FINANCIEROS Y CONEXOS</v>
      </c>
      <c r="C9115" s="36" t="s">
        <v>1983</v>
      </c>
      <c r="D9115" s="45" t="str">
        <f>+Tabla3[[#This Row],[id_detalle]]&amp;" "&amp;VLOOKUP(Tabla3[[#This Row],[id_detalle]],rubro_detalle[[Código]:[Rubro Detalle]],2,0)</f>
        <v>10.00.331 Inversiones</v>
      </c>
      <c r="E9115" s="33">
        <f t="shared" si="1607"/>
        <v>9</v>
      </c>
      <c r="F9115" s="47" t="str">
        <f t="shared" si="1608"/>
        <v>10.00.331-9</v>
      </c>
      <c r="G9115" s="37" t="s">
        <v>5739</v>
      </c>
      <c r="H9115" s="37">
        <v>245</v>
      </c>
    </row>
    <row r="9116" spans="1:8" x14ac:dyDescent="0.3">
      <c r="A9116" s="34" t="str">
        <f>+LEFT(Tabla3[[#This Row],[id_detalle]],2)</f>
        <v>10</v>
      </c>
      <c r="B9116" s="46" t="str">
        <f>VLOOKUP((LEFT(Tabla3[[#This Row],[id_detalle]],2)),id_rubro[[id]:[Rubro]],2,0)</f>
        <v>SERVICIOS FINANCIEROS Y CONEXOS</v>
      </c>
      <c r="C9116" s="36" t="s">
        <v>1983</v>
      </c>
      <c r="D9116" s="45" t="str">
        <f>+Tabla3[[#This Row],[id_detalle]]&amp;" "&amp;VLOOKUP(Tabla3[[#This Row],[id_detalle]],rubro_detalle[[Código]:[Rubro Detalle]],2,0)</f>
        <v>10.00.331 Inversiones</v>
      </c>
      <c r="E9116" s="33">
        <f t="shared" si="1607"/>
        <v>10</v>
      </c>
      <c r="F9116" s="47" t="str">
        <f t="shared" si="1608"/>
        <v>10.00.331-10</v>
      </c>
      <c r="G9116" s="38" t="s">
        <v>7290</v>
      </c>
      <c r="H9116" s="38">
        <v>246</v>
      </c>
    </row>
    <row r="9117" spans="1:8" x14ac:dyDescent="0.3">
      <c r="A9117" s="34" t="str">
        <f>+LEFT(Tabla3[[#This Row],[id_detalle]],2)</f>
        <v>10</v>
      </c>
      <c r="B9117" s="46" t="str">
        <f>VLOOKUP((LEFT(Tabla3[[#This Row],[id_detalle]],2)),id_rubro[[id]:[Rubro]],2,0)</f>
        <v>SERVICIOS FINANCIEROS Y CONEXOS</v>
      </c>
      <c r="C9117" s="36" t="s">
        <v>1983</v>
      </c>
      <c r="D9117" s="45" t="str">
        <f>+Tabla3[[#This Row],[id_detalle]]&amp;" "&amp;VLOOKUP(Tabla3[[#This Row],[id_detalle]],rubro_detalle[[Código]:[Rubro Detalle]],2,0)</f>
        <v>10.00.331 Inversiones</v>
      </c>
      <c r="E9117" s="33">
        <f t="shared" si="1607"/>
        <v>11</v>
      </c>
      <c r="F9117" s="47" t="str">
        <f t="shared" si="1608"/>
        <v>10.00.331-11</v>
      </c>
      <c r="G9117" s="37" t="s">
        <v>7472</v>
      </c>
      <c r="H9117" s="37">
        <v>269</v>
      </c>
    </row>
    <row r="9118" spans="1:8" x14ac:dyDescent="0.3">
      <c r="A9118" s="34" t="str">
        <f>+LEFT(Tabla3[[#This Row],[id_detalle]],2)</f>
        <v>10</v>
      </c>
      <c r="B9118" s="46" t="str">
        <f>VLOOKUP((LEFT(Tabla3[[#This Row],[id_detalle]],2)),id_rubro[[id]:[Rubro]],2,0)</f>
        <v>SERVICIOS FINANCIEROS Y CONEXOS</v>
      </c>
      <c r="C9118" s="36" t="s">
        <v>1983</v>
      </c>
      <c r="D9118" s="45" t="str">
        <f>+Tabla3[[#This Row],[id_detalle]]&amp;" "&amp;VLOOKUP(Tabla3[[#This Row],[id_detalle]],rubro_detalle[[Código]:[Rubro Detalle]],2,0)</f>
        <v>10.00.331 Inversiones</v>
      </c>
      <c r="E9118" s="33">
        <f t="shared" si="1607"/>
        <v>12</v>
      </c>
      <c r="F9118" s="47" t="str">
        <f t="shared" si="1608"/>
        <v>10.00.331-12</v>
      </c>
      <c r="G9118" s="37" t="s">
        <v>5586</v>
      </c>
      <c r="H9118" s="37">
        <v>289</v>
      </c>
    </row>
    <row r="9119" spans="1:8" x14ac:dyDescent="0.3">
      <c r="A9119" s="34" t="str">
        <f>+LEFT(Tabla3[[#This Row],[id_detalle]],2)</f>
        <v>10</v>
      </c>
      <c r="B9119" s="46" t="str">
        <f>VLOOKUP((LEFT(Tabla3[[#This Row],[id_detalle]],2)),id_rubro[[id]:[Rubro]],2,0)</f>
        <v>SERVICIOS FINANCIEROS Y CONEXOS</v>
      </c>
      <c r="C9119" s="36" t="s">
        <v>1983</v>
      </c>
      <c r="D9119" s="45" t="str">
        <f>+Tabla3[[#This Row],[id_detalle]]&amp;" "&amp;VLOOKUP(Tabla3[[#This Row],[id_detalle]],rubro_detalle[[Código]:[Rubro Detalle]],2,0)</f>
        <v>10.00.331 Inversiones</v>
      </c>
      <c r="E9119" s="33">
        <f t="shared" ref="E9119:E9130" si="1609">+IF(D9119=D9118,E9118+1,1)</f>
        <v>13</v>
      </c>
      <c r="F9119" s="47" t="str">
        <f t="shared" ref="F9119:F9130" si="1610">+LEFT(D9119,9)&amp;"-"&amp;E9119</f>
        <v>10.00.331-13</v>
      </c>
      <c r="G9119" s="37" t="s">
        <v>7473</v>
      </c>
      <c r="H9119" s="37">
        <v>292</v>
      </c>
    </row>
    <row r="9120" spans="1:8" x14ac:dyDescent="0.3">
      <c r="A9120" s="34" t="str">
        <f>+LEFT(Tabla3[[#This Row],[id_detalle]],2)</f>
        <v>10</v>
      </c>
      <c r="B9120" s="46" t="str">
        <f>VLOOKUP((LEFT(Tabla3[[#This Row],[id_detalle]],2)),id_rubro[[id]:[Rubro]],2,0)</f>
        <v>SERVICIOS FINANCIEROS Y CONEXOS</v>
      </c>
      <c r="C9120" s="36" t="s">
        <v>1983</v>
      </c>
      <c r="D9120" s="45" t="str">
        <f>+Tabla3[[#This Row],[id_detalle]]&amp;" "&amp;VLOOKUP(Tabla3[[#This Row],[id_detalle]],rubro_detalle[[Código]:[Rubro Detalle]],2,0)</f>
        <v>10.00.331 Inversiones</v>
      </c>
      <c r="E9120" s="33">
        <f t="shared" si="1609"/>
        <v>14</v>
      </c>
      <c r="F9120" s="47" t="str">
        <f t="shared" si="1610"/>
        <v>10.00.331-14</v>
      </c>
      <c r="G9120" s="37" t="s">
        <v>7474</v>
      </c>
      <c r="H9120" s="37">
        <v>331</v>
      </c>
    </row>
    <row r="9121" spans="1:8" x14ac:dyDescent="0.3">
      <c r="A9121" s="34" t="str">
        <f>+LEFT(Tabla3[[#This Row],[id_detalle]],2)</f>
        <v>10</v>
      </c>
      <c r="B9121" s="46" t="str">
        <f>VLOOKUP((LEFT(Tabla3[[#This Row],[id_detalle]],2)),id_rubro[[id]:[Rubro]],2,0)</f>
        <v>SERVICIOS FINANCIEROS Y CONEXOS</v>
      </c>
      <c r="C9121" s="36" t="s">
        <v>1983</v>
      </c>
      <c r="D9121" s="45" t="str">
        <f>+Tabla3[[#This Row],[id_detalle]]&amp;" "&amp;VLOOKUP(Tabla3[[#This Row],[id_detalle]],rubro_detalle[[Código]:[Rubro Detalle]],2,0)</f>
        <v>10.00.331 Inversiones</v>
      </c>
      <c r="E9121" s="33">
        <f t="shared" si="1609"/>
        <v>15</v>
      </c>
      <c r="F9121" s="47" t="str">
        <f t="shared" si="1610"/>
        <v>10.00.331-15</v>
      </c>
      <c r="G9121" s="37" t="s">
        <v>7475</v>
      </c>
      <c r="H9121" s="37">
        <v>388</v>
      </c>
    </row>
    <row r="9122" spans="1:8" x14ac:dyDescent="0.3">
      <c r="A9122" s="34" t="str">
        <f>+LEFT(Tabla3[[#This Row],[id_detalle]],2)</f>
        <v>10</v>
      </c>
      <c r="B9122" s="46" t="str">
        <f>VLOOKUP((LEFT(Tabla3[[#This Row],[id_detalle]],2)),id_rubro[[id]:[Rubro]],2,0)</f>
        <v>SERVICIOS FINANCIEROS Y CONEXOS</v>
      </c>
      <c r="C9122" s="36" t="s">
        <v>1983</v>
      </c>
      <c r="D9122" s="45" t="str">
        <f>+Tabla3[[#This Row],[id_detalle]]&amp;" "&amp;VLOOKUP(Tabla3[[#This Row],[id_detalle]],rubro_detalle[[Código]:[Rubro Detalle]],2,0)</f>
        <v>10.00.331 Inversiones</v>
      </c>
      <c r="E9122" s="33">
        <f t="shared" si="1609"/>
        <v>16</v>
      </c>
      <c r="F9122" s="47" t="str">
        <f t="shared" si="1610"/>
        <v>10.00.331-16</v>
      </c>
      <c r="G9122" s="37" t="s">
        <v>7476</v>
      </c>
      <c r="H9122" s="37">
        <v>415</v>
      </c>
    </row>
    <row r="9123" spans="1:8" x14ac:dyDescent="0.3">
      <c r="A9123" s="34" t="str">
        <f>+LEFT(Tabla3[[#This Row],[id_detalle]],2)</f>
        <v>10</v>
      </c>
      <c r="B9123" s="46" t="str">
        <f>VLOOKUP((LEFT(Tabla3[[#This Row],[id_detalle]],2)),id_rubro[[id]:[Rubro]],2,0)</f>
        <v>SERVICIOS FINANCIEROS Y CONEXOS</v>
      </c>
      <c r="C9123" s="36" t="s">
        <v>1983</v>
      </c>
      <c r="D9123" s="45" t="str">
        <f>+Tabla3[[#This Row],[id_detalle]]&amp;" "&amp;VLOOKUP(Tabla3[[#This Row],[id_detalle]],rubro_detalle[[Código]:[Rubro Detalle]],2,0)</f>
        <v>10.00.331 Inversiones</v>
      </c>
      <c r="E9123" s="33">
        <f t="shared" si="1609"/>
        <v>17</v>
      </c>
      <c r="F9123" s="47" t="str">
        <f t="shared" si="1610"/>
        <v>10.00.331-17</v>
      </c>
      <c r="G9123" s="37" t="s">
        <v>7477</v>
      </c>
      <c r="H9123" s="37">
        <v>416</v>
      </c>
    </row>
    <row r="9124" spans="1:8" x14ac:dyDescent="0.3">
      <c r="A9124" s="34" t="str">
        <f>+LEFT(Tabla3[[#This Row],[id_detalle]],2)</f>
        <v>10</v>
      </c>
      <c r="B9124" s="46" t="str">
        <f>VLOOKUP((LEFT(Tabla3[[#This Row],[id_detalle]],2)),id_rubro[[id]:[Rubro]],2,0)</f>
        <v>SERVICIOS FINANCIEROS Y CONEXOS</v>
      </c>
      <c r="C9124" s="36" t="s">
        <v>1983</v>
      </c>
      <c r="D9124" s="45" t="str">
        <f>+Tabla3[[#This Row],[id_detalle]]&amp;" "&amp;VLOOKUP(Tabla3[[#This Row],[id_detalle]],rubro_detalle[[Código]:[Rubro Detalle]],2,0)</f>
        <v>10.00.331 Inversiones</v>
      </c>
      <c r="E9124" s="33">
        <f t="shared" si="1609"/>
        <v>18</v>
      </c>
      <c r="F9124" s="47" t="str">
        <f t="shared" si="1610"/>
        <v>10.00.331-18</v>
      </c>
      <c r="G9124" s="37" t="s">
        <v>7478</v>
      </c>
      <c r="H9124" s="37">
        <v>416</v>
      </c>
    </row>
    <row r="9125" spans="1:8" x14ac:dyDescent="0.3">
      <c r="A9125" s="34" t="str">
        <f>+LEFT(Tabla3[[#This Row],[id_detalle]],2)</f>
        <v>10</v>
      </c>
      <c r="B9125" s="46" t="str">
        <f>VLOOKUP((LEFT(Tabla3[[#This Row],[id_detalle]],2)),id_rubro[[id]:[Rubro]],2,0)</f>
        <v>SERVICIOS FINANCIEROS Y CONEXOS</v>
      </c>
      <c r="C9125" s="36" t="s">
        <v>1983</v>
      </c>
      <c r="D9125" s="45" t="str">
        <f>+Tabla3[[#This Row],[id_detalle]]&amp;" "&amp;VLOOKUP(Tabla3[[#This Row],[id_detalle]],rubro_detalle[[Código]:[Rubro Detalle]],2,0)</f>
        <v>10.00.331 Inversiones</v>
      </c>
      <c r="E9125" s="33">
        <f t="shared" si="1609"/>
        <v>19</v>
      </c>
      <c r="F9125" s="47" t="str">
        <f t="shared" si="1610"/>
        <v>10.00.331-19</v>
      </c>
      <c r="G9125" s="37" t="s">
        <v>7479</v>
      </c>
      <c r="H9125" s="37">
        <v>417</v>
      </c>
    </row>
    <row r="9126" spans="1:8" x14ac:dyDescent="0.3">
      <c r="A9126" s="34" t="str">
        <f>+LEFT(Tabla3[[#This Row],[id_detalle]],2)</f>
        <v>10</v>
      </c>
      <c r="B9126" s="46" t="str">
        <f>VLOOKUP((LEFT(Tabla3[[#This Row],[id_detalle]],2)),id_rubro[[id]:[Rubro]],2,0)</f>
        <v>SERVICIOS FINANCIEROS Y CONEXOS</v>
      </c>
      <c r="C9126" s="36" t="s">
        <v>1983</v>
      </c>
      <c r="D9126" s="45" t="str">
        <f>+Tabla3[[#This Row],[id_detalle]]&amp;" "&amp;VLOOKUP(Tabla3[[#This Row],[id_detalle]],rubro_detalle[[Código]:[Rubro Detalle]],2,0)</f>
        <v>10.00.331 Inversiones</v>
      </c>
      <c r="E9126" s="33">
        <f t="shared" si="1609"/>
        <v>20</v>
      </c>
      <c r="F9126" s="47" t="str">
        <f t="shared" si="1610"/>
        <v>10.00.331-20</v>
      </c>
      <c r="G9126" s="37" t="s">
        <v>5717</v>
      </c>
      <c r="H9126" s="37">
        <v>418</v>
      </c>
    </row>
    <row r="9127" spans="1:8" x14ac:dyDescent="0.3">
      <c r="A9127" s="34" t="str">
        <f>+LEFT(Tabla3[[#This Row],[id_detalle]],2)</f>
        <v>10</v>
      </c>
      <c r="B9127" s="46" t="str">
        <f>VLOOKUP((LEFT(Tabla3[[#This Row],[id_detalle]],2)),id_rubro[[id]:[Rubro]],2,0)</f>
        <v>SERVICIOS FINANCIEROS Y CONEXOS</v>
      </c>
      <c r="C9127" s="36" t="s">
        <v>1983</v>
      </c>
      <c r="D9127" s="45" t="str">
        <f>+Tabla3[[#This Row],[id_detalle]]&amp;" "&amp;VLOOKUP(Tabla3[[#This Row],[id_detalle]],rubro_detalle[[Código]:[Rubro Detalle]],2,0)</f>
        <v>10.00.331 Inversiones</v>
      </c>
      <c r="E9127" s="33">
        <f t="shared" si="1609"/>
        <v>21</v>
      </c>
      <c r="F9127" s="47" t="str">
        <f t="shared" si="1610"/>
        <v>10.00.331-21</v>
      </c>
      <c r="G9127" s="37" t="s">
        <v>7375</v>
      </c>
      <c r="H9127" s="37">
        <v>418</v>
      </c>
    </row>
    <row r="9128" spans="1:8" x14ac:dyDescent="0.3">
      <c r="A9128" s="34" t="str">
        <f>+LEFT(Tabla3[[#This Row],[id_detalle]],2)</f>
        <v>10</v>
      </c>
      <c r="B9128" s="46" t="str">
        <f>VLOOKUP((LEFT(Tabla3[[#This Row],[id_detalle]],2)),id_rubro[[id]:[Rubro]],2,0)</f>
        <v>SERVICIOS FINANCIEROS Y CONEXOS</v>
      </c>
      <c r="C9128" s="36" t="s">
        <v>1983</v>
      </c>
      <c r="D9128" s="45" t="str">
        <f>+Tabla3[[#This Row],[id_detalle]]&amp;" "&amp;VLOOKUP(Tabla3[[#This Row],[id_detalle]],rubro_detalle[[Código]:[Rubro Detalle]],2,0)</f>
        <v>10.00.331 Inversiones</v>
      </c>
      <c r="E9128" s="33">
        <f t="shared" si="1609"/>
        <v>22</v>
      </c>
      <c r="F9128" s="47" t="str">
        <f t="shared" si="1610"/>
        <v>10.00.331-22</v>
      </c>
      <c r="G9128" s="37" t="s">
        <v>7480</v>
      </c>
      <c r="H9128" s="37">
        <v>420</v>
      </c>
    </row>
    <row r="9129" spans="1:8" x14ac:dyDescent="0.3">
      <c r="A9129" s="34" t="str">
        <f>+LEFT(Tabla3[[#This Row],[id_detalle]],2)</f>
        <v>10</v>
      </c>
      <c r="B9129" s="46" t="str">
        <f>VLOOKUP((LEFT(Tabla3[[#This Row],[id_detalle]],2)),id_rubro[[id]:[Rubro]],2,0)</f>
        <v>SERVICIOS FINANCIEROS Y CONEXOS</v>
      </c>
      <c r="C9129" s="36" t="s">
        <v>1983</v>
      </c>
      <c r="D9129" s="45" t="str">
        <f>+Tabla3[[#This Row],[id_detalle]]&amp;" "&amp;VLOOKUP(Tabla3[[#This Row],[id_detalle]],rubro_detalle[[Código]:[Rubro Detalle]],2,0)</f>
        <v>10.00.331 Inversiones</v>
      </c>
      <c r="E9129" s="33">
        <f t="shared" si="1609"/>
        <v>23</v>
      </c>
      <c r="F9129" s="47" t="str">
        <f t="shared" si="1610"/>
        <v>10.00.331-23</v>
      </c>
      <c r="G9129" s="37" t="s">
        <v>7481</v>
      </c>
      <c r="H9129" s="37">
        <v>420</v>
      </c>
    </row>
    <row r="9130" spans="1:8" x14ac:dyDescent="0.3">
      <c r="A9130" s="34" t="str">
        <f>+LEFT(Tabla3[[#This Row],[id_detalle]],2)</f>
        <v>10</v>
      </c>
      <c r="B9130" s="46" t="str">
        <f>VLOOKUP((LEFT(Tabla3[[#This Row],[id_detalle]],2)),id_rubro[[id]:[Rubro]],2,0)</f>
        <v>SERVICIOS FINANCIEROS Y CONEXOS</v>
      </c>
      <c r="C9130" s="36" t="s">
        <v>1983</v>
      </c>
      <c r="D9130" s="45" t="str">
        <f>+Tabla3[[#This Row],[id_detalle]]&amp;" "&amp;VLOOKUP(Tabla3[[#This Row],[id_detalle]],rubro_detalle[[Código]:[Rubro Detalle]],2,0)</f>
        <v>10.00.331 Inversiones</v>
      </c>
      <c r="E9130" s="33">
        <f t="shared" si="1609"/>
        <v>24</v>
      </c>
      <c r="F9130" s="47" t="str">
        <f t="shared" si="1610"/>
        <v>10.00.331-24</v>
      </c>
      <c r="G9130" s="37" t="s">
        <v>7482</v>
      </c>
      <c r="H9130" s="37">
        <v>421</v>
      </c>
    </row>
    <row r="9131" spans="1:8" x14ac:dyDescent="0.3">
      <c r="A9131" s="34" t="str">
        <f>+LEFT(Tabla3[[#This Row],[id_detalle]],2)</f>
        <v>10</v>
      </c>
      <c r="B9131" s="46" t="str">
        <f>VLOOKUP((LEFT(Tabla3[[#This Row],[id_detalle]],2)),id_rubro[[id]:[Rubro]],2,0)</f>
        <v>SERVICIOS FINANCIEROS Y CONEXOS</v>
      </c>
      <c r="C9131" s="36" t="s">
        <v>1983</v>
      </c>
      <c r="D9131" s="45" t="str">
        <f>+Tabla3[[#This Row],[id_detalle]]&amp;" "&amp;VLOOKUP(Tabla3[[#This Row],[id_detalle]],rubro_detalle[[Código]:[Rubro Detalle]],2,0)</f>
        <v>10.00.331 Inversiones</v>
      </c>
      <c r="E9131" s="33">
        <f t="shared" ref="E9131:E9143" si="1611">+IF(D9131=D9130,E9130+1,1)</f>
        <v>25</v>
      </c>
      <c r="F9131" s="47" t="str">
        <f t="shared" ref="F9131:F9143" si="1612">+LEFT(D9131,9)&amp;"-"&amp;E9131</f>
        <v>10.00.331-25</v>
      </c>
      <c r="G9131" s="37" t="s">
        <v>7449</v>
      </c>
      <c r="H9131" s="37">
        <v>440</v>
      </c>
    </row>
    <row r="9132" spans="1:8" x14ac:dyDescent="0.3">
      <c r="A9132" s="34" t="str">
        <f>+LEFT(Tabla3[[#This Row],[id_detalle]],2)</f>
        <v>10</v>
      </c>
      <c r="B9132" s="46" t="str">
        <f>VLOOKUP((LEFT(Tabla3[[#This Row],[id_detalle]],2)),id_rubro[[id]:[Rubro]],2,0)</f>
        <v>SERVICIOS FINANCIEROS Y CONEXOS</v>
      </c>
      <c r="C9132" s="36" t="s">
        <v>1983</v>
      </c>
      <c r="D9132" s="45" t="str">
        <f>+Tabla3[[#This Row],[id_detalle]]&amp;" "&amp;VLOOKUP(Tabla3[[#This Row],[id_detalle]],rubro_detalle[[Código]:[Rubro Detalle]],2,0)</f>
        <v>10.00.331 Inversiones</v>
      </c>
      <c r="E9132" s="33">
        <f t="shared" si="1611"/>
        <v>26</v>
      </c>
      <c r="F9132" s="47" t="str">
        <f t="shared" si="1612"/>
        <v>10.00.331-26</v>
      </c>
      <c r="G9132" s="37" t="s">
        <v>7483</v>
      </c>
      <c r="H9132" s="37">
        <v>454</v>
      </c>
    </row>
    <row r="9133" spans="1:8" x14ac:dyDescent="0.3">
      <c r="A9133" s="34" t="str">
        <f>+LEFT(Tabla3[[#This Row],[id_detalle]],2)</f>
        <v>10</v>
      </c>
      <c r="B9133" s="46" t="str">
        <f>VLOOKUP((LEFT(Tabla3[[#This Row],[id_detalle]],2)),id_rubro[[id]:[Rubro]],2,0)</f>
        <v>SERVICIOS FINANCIEROS Y CONEXOS</v>
      </c>
      <c r="C9133" s="36" t="s">
        <v>1983</v>
      </c>
      <c r="D9133" s="45" t="str">
        <f>+Tabla3[[#This Row],[id_detalle]]&amp;" "&amp;VLOOKUP(Tabla3[[#This Row],[id_detalle]],rubro_detalle[[Código]:[Rubro Detalle]],2,0)</f>
        <v>10.00.331 Inversiones</v>
      </c>
      <c r="E9133" s="33">
        <f t="shared" si="1611"/>
        <v>27</v>
      </c>
      <c r="F9133" s="47" t="str">
        <f t="shared" si="1612"/>
        <v>10.00.331-27</v>
      </c>
      <c r="G9133" s="37" t="s">
        <v>3679</v>
      </c>
      <c r="H9133" s="37">
        <v>455</v>
      </c>
    </row>
    <row r="9134" spans="1:8" x14ac:dyDescent="0.3">
      <c r="A9134" s="34" t="str">
        <f>+LEFT(Tabla3[[#This Row],[id_detalle]],2)</f>
        <v>10</v>
      </c>
      <c r="B9134" s="46" t="str">
        <f>VLOOKUP((LEFT(Tabla3[[#This Row],[id_detalle]],2)),id_rubro[[id]:[Rubro]],2,0)</f>
        <v>SERVICIOS FINANCIEROS Y CONEXOS</v>
      </c>
      <c r="C9134" s="36" t="s">
        <v>1983</v>
      </c>
      <c r="D9134" s="45" t="str">
        <f>+Tabla3[[#This Row],[id_detalle]]&amp;" "&amp;VLOOKUP(Tabla3[[#This Row],[id_detalle]],rubro_detalle[[Código]:[Rubro Detalle]],2,0)</f>
        <v>10.00.331 Inversiones</v>
      </c>
      <c r="E9134" s="33">
        <f t="shared" si="1611"/>
        <v>28</v>
      </c>
      <c r="F9134" s="47" t="str">
        <f t="shared" si="1612"/>
        <v>10.00.331-28</v>
      </c>
      <c r="G9134" s="37" t="s">
        <v>3898</v>
      </c>
      <c r="H9134" s="37">
        <v>465</v>
      </c>
    </row>
    <row r="9135" spans="1:8" x14ac:dyDescent="0.3">
      <c r="A9135" s="34" t="str">
        <f>+LEFT(Tabla3[[#This Row],[id_detalle]],2)</f>
        <v>10</v>
      </c>
      <c r="B9135" s="46" t="str">
        <f>VLOOKUP((LEFT(Tabla3[[#This Row],[id_detalle]],2)),id_rubro[[id]:[Rubro]],2,0)</f>
        <v>SERVICIOS FINANCIEROS Y CONEXOS</v>
      </c>
      <c r="C9135" s="36" t="s">
        <v>1983</v>
      </c>
      <c r="D9135" s="45" t="str">
        <f>+Tabla3[[#This Row],[id_detalle]]&amp;" "&amp;VLOOKUP(Tabla3[[#This Row],[id_detalle]],rubro_detalle[[Código]:[Rubro Detalle]],2,0)</f>
        <v>10.00.331 Inversiones</v>
      </c>
      <c r="E9135" s="33">
        <f t="shared" si="1611"/>
        <v>29</v>
      </c>
      <c r="F9135" s="47" t="str">
        <f t="shared" si="1612"/>
        <v>10.00.331-29</v>
      </c>
      <c r="G9135" s="37" t="s">
        <v>7484</v>
      </c>
      <c r="H9135" s="37">
        <v>469</v>
      </c>
    </row>
    <row r="9136" spans="1:8" x14ac:dyDescent="0.3">
      <c r="A9136" s="34" t="str">
        <f>+LEFT(Tabla3[[#This Row],[id_detalle]],2)</f>
        <v>10</v>
      </c>
      <c r="B9136" s="46" t="str">
        <f>VLOOKUP((LEFT(Tabla3[[#This Row],[id_detalle]],2)),id_rubro[[id]:[Rubro]],2,0)</f>
        <v>SERVICIOS FINANCIEROS Y CONEXOS</v>
      </c>
      <c r="C9136" s="36" t="s">
        <v>1983</v>
      </c>
      <c r="D9136" s="45" t="str">
        <f>+Tabla3[[#This Row],[id_detalle]]&amp;" "&amp;VLOOKUP(Tabla3[[#This Row],[id_detalle]],rubro_detalle[[Código]:[Rubro Detalle]],2,0)</f>
        <v>10.00.331 Inversiones</v>
      </c>
      <c r="E9136" s="33">
        <f t="shared" si="1611"/>
        <v>30</v>
      </c>
      <c r="F9136" s="47" t="str">
        <f t="shared" si="1612"/>
        <v>10.00.331-30</v>
      </c>
      <c r="G9136" s="37" t="s">
        <v>7485</v>
      </c>
      <c r="H9136" s="37">
        <v>481</v>
      </c>
    </row>
    <row r="9137" spans="1:8" x14ac:dyDescent="0.3">
      <c r="A9137" s="34" t="str">
        <f>+LEFT(Tabla3[[#This Row],[id_detalle]],2)</f>
        <v>10</v>
      </c>
      <c r="B9137" s="46" t="str">
        <f>VLOOKUP((LEFT(Tabla3[[#This Row],[id_detalle]],2)),id_rubro[[id]:[Rubro]],2,0)</f>
        <v>SERVICIOS FINANCIEROS Y CONEXOS</v>
      </c>
      <c r="C9137" s="36" t="s">
        <v>1983</v>
      </c>
      <c r="D9137" s="45" t="str">
        <f>+Tabla3[[#This Row],[id_detalle]]&amp;" "&amp;VLOOKUP(Tabla3[[#This Row],[id_detalle]],rubro_detalle[[Código]:[Rubro Detalle]],2,0)</f>
        <v>10.00.331 Inversiones</v>
      </c>
      <c r="E9137" s="33">
        <f t="shared" si="1611"/>
        <v>31</v>
      </c>
      <c r="F9137" s="47" t="str">
        <f t="shared" si="1612"/>
        <v>10.00.331-31</v>
      </c>
      <c r="G9137" s="37" t="s">
        <v>7486</v>
      </c>
      <c r="H9137" s="37">
        <v>483</v>
      </c>
    </row>
    <row r="9138" spans="1:8" x14ac:dyDescent="0.3">
      <c r="A9138" s="34" t="str">
        <f>+LEFT(Tabla3[[#This Row],[id_detalle]],2)</f>
        <v>10</v>
      </c>
      <c r="B9138" s="46" t="str">
        <f>VLOOKUP((LEFT(Tabla3[[#This Row],[id_detalle]],2)),id_rubro[[id]:[Rubro]],2,0)</f>
        <v>SERVICIOS FINANCIEROS Y CONEXOS</v>
      </c>
      <c r="C9138" s="36" t="s">
        <v>1983</v>
      </c>
      <c r="D9138" s="45" t="str">
        <f>+Tabla3[[#This Row],[id_detalle]]&amp;" "&amp;VLOOKUP(Tabla3[[#This Row],[id_detalle]],rubro_detalle[[Código]:[Rubro Detalle]],2,0)</f>
        <v>10.00.331 Inversiones</v>
      </c>
      <c r="E9138" s="33">
        <f t="shared" si="1611"/>
        <v>32</v>
      </c>
      <c r="F9138" s="47" t="str">
        <f t="shared" si="1612"/>
        <v>10.00.331-32</v>
      </c>
      <c r="G9138" s="37" t="s">
        <v>7487</v>
      </c>
      <c r="H9138" s="37">
        <v>483</v>
      </c>
    </row>
    <row r="9139" spans="1:8" x14ac:dyDescent="0.3">
      <c r="A9139" s="34" t="str">
        <f>+LEFT(Tabla3[[#This Row],[id_detalle]],2)</f>
        <v>10</v>
      </c>
      <c r="B9139" s="46" t="str">
        <f>VLOOKUP((LEFT(Tabla3[[#This Row],[id_detalle]],2)),id_rubro[[id]:[Rubro]],2,0)</f>
        <v>SERVICIOS FINANCIEROS Y CONEXOS</v>
      </c>
      <c r="C9139" s="36" t="s">
        <v>1983</v>
      </c>
      <c r="D9139" s="45" t="str">
        <f>+Tabla3[[#This Row],[id_detalle]]&amp;" "&amp;VLOOKUP(Tabla3[[#This Row],[id_detalle]],rubro_detalle[[Código]:[Rubro Detalle]],2,0)</f>
        <v>10.00.331 Inversiones</v>
      </c>
      <c r="E9139" s="33">
        <f t="shared" si="1611"/>
        <v>33</v>
      </c>
      <c r="F9139" s="47" t="str">
        <f t="shared" si="1612"/>
        <v>10.00.331-33</v>
      </c>
      <c r="G9139" s="37" t="s">
        <v>5647</v>
      </c>
      <c r="H9139" s="37">
        <v>485</v>
      </c>
    </row>
    <row r="9140" spans="1:8" x14ac:dyDescent="0.3">
      <c r="A9140" s="34" t="str">
        <f>+LEFT(Tabla3[[#This Row],[id_detalle]],2)</f>
        <v>10</v>
      </c>
      <c r="B9140" s="46" t="str">
        <f>VLOOKUP((LEFT(Tabla3[[#This Row],[id_detalle]],2)),id_rubro[[id]:[Rubro]],2,0)</f>
        <v>SERVICIOS FINANCIEROS Y CONEXOS</v>
      </c>
      <c r="C9140" s="36" t="s">
        <v>1983</v>
      </c>
      <c r="D9140" s="45" t="str">
        <f>+Tabla3[[#This Row],[id_detalle]]&amp;" "&amp;VLOOKUP(Tabla3[[#This Row],[id_detalle]],rubro_detalle[[Código]:[Rubro Detalle]],2,0)</f>
        <v>10.00.331 Inversiones</v>
      </c>
      <c r="E9140" s="33">
        <f t="shared" si="1611"/>
        <v>34</v>
      </c>
      <c r="F9140" s="47" t="str">
        <f t="shared" si="1612"/>
        <v>10.00.331-34</v>
      </c>
      <c r="G9140" s="37" t="s">
        <v>7488</v>
      </c>
      <c r="H9140" s="37">
        <v>518</v>
      </c>
    </row>
    <row r="9141" spans="1:8" x14ac:dyDescent="0.3">
      <c r="A9141" s="34" t="str">
        <f>+LEFT(Tabla3[[#This Row],[id_detalle]],2)</f>
        <v>10</v>
      </c>
      <c r="B9141" s="46" t="str">
        <f>VLOOKUP((LEFT(Tabla3[[#This Row],[id_detalle]],2)),id_rubro[[id]:[Rubro]],2,0)</f>
        <v>SERVICIOS FINANCIEROS Y CONEXOS</v>
      </c>
      <c r="C9141" s="36" t="s">
        <v>1983</v>
      </c>
      <c r="D9141" s="45" t="str">
        <f>+Tabla3[[#This Row],[id_detalle]]&amp;" "&amp;VLOOKUP(Tabla3[[#This Row],[id_detalle]],rubro_detalle[[Código]:[Rubro Detalle]],2,0)</f>
        <v>10.00.331 Inversiones</v>
      </c>
      <c r="E9141" s="33">
        <f t="shared" si="1611"/>
        <v>35</v>
      </c>
      <c r="F9141" s="47" t="str">
        <f t="shared" si="1612"/>
        <v>10.00.331-35</v>
      </c>
      <c r="G9141" s="37" t="s">
        <v>7489</v>
      </c>
      <c r="H9141" s="37">
        <v>537</v>
      </c>
    </row>
    <row r="9142" spans="1:8" x14ac:dyDescent="0.3">
      <c r="A9142" s="34" t="str">
        <f>+LEFT(Tabla3[[#This Row],[id_detalle]],2)</f>
        <v>10</v>
      </c>
      <c r="B9142" s="46" t="str">
        <f>VLOOKUP((LEFT(Tabla3[[#This Row],[id_detalle]],2)),id_rubro[[id]:[Rubro]],2,0)</f>
        <v>SERVICIOS FINANCIEROS Y CONEXOS</v>
      </c>
      <c r="C9142" s="36" t="s">
        <v>1983</v>
      </c>
      <c r="D9142" s="45" t="str">
        <f>+Tabla3[[#This Row],[id_detalle]]&amp;" "&amp;VLOOKUP(Tabla3[[#This Row],[id_detalle]],rubro_detalle[[Código]:[Rubro Detalle]],2,0)</f>
        <v>10.00.331 Inversiones</v>
      </c>
      <c r="E9142" s="33">
        <f t="shared" si="1611"/>
        <v>36</v>
      </c>
      <c r="F9142" s="47" t="str">
        <f t="shared" si="1612"/>
        <v>10.00.331-36</v>
      </c>
      <c r="G9142" s="37" t="s">
        <v>6120</v>
      </c>
      <c r="H9142" s="37">
        <v>540</v>
      </c>
    </row>
    <row r="9143" spans="1:8" x14ac:dyDescent="0.3">
      <c r="A9143" s="34" t="str">
        <f>+LEFT(Tabla3[[#This Row],[id_detalle]],2)</f>
        <v>10</v>
      </c>
      <c r="B9143" s="46" t="str">
        <f>VLOOKUP((LEFT(Tabla3[[#This Row],[id_detalle]],2)),id_rubro[[id]:[Rubro]],2,0)</f>
        <v>SERVICIOS FINANCIEROS Y CONEXOS</v>
      </c>
      <c r="C9143" s="36" t="s">
        <v>1983</v>
      </c>
      <c r="D9143" s="45" t="str">
        <f>+Tabla3[[#This Row],[id_detalle]]&amp;" "&amp;VLOOKUP(Tabla3[[#This Row],[id_detalle]],rubro_detalle[[Código]:[Rubro Detalle]],2,0)</f>
        <v>10.00.331 Inversiones</v>
      </c>
      <c r="E9143" s="33">
        <f t="shared" si="1611"/>
        <v>37</v>
      </c>
      <c r="F9143" s="47" t="str">
        <f t="shared" si="1612"/>
        <v>10.00.331-37</v>
      </c>
      <c r="G9143" s="37" t="s">
        <v>7490</v>
      </c>
      <c r="H9143" s="37">
        <v>550</v>
      </c>
    </row>
    <row r="9144" spans="1:8" x14ac:dyDescent="0.3">
      <c r="A9144" s="34" t="str">
        <f>+LEFT(Tabla3[[#This Row],[id_detalle]],2)</f>
        <v>10</v>
      </c>
      <c r="B9144" s="46" t="str">
        <f>VLOOKUP((LEFT(Tabla3[[#This Row],[id_detalle]],2)),id_rubro[[id]:[Rubro]],2,0)</f>
        <v>SERVICIOS FINANCIEROS Y CONEXOS</v>
      </c>
      <c r="C9144" s="36" t="s">
        <v>1983</v>
      </c>
      <c r="D9144" s="45" t="str">
        <f>+Tabla3[[#This Row],[id_detalle]]&amp;" "&amp;VLOOKUP(Tabla3[[#This Row],[id_detalle]],rubro_detalle[[Código]:[Rubro Detalle]],2,0)</f>
        <v>10.00.331 Inversiones</v>
      </c>
      <c r="E9144" s="33">
        <f t="shared" ref="E9144:E9160" si="1613">+IF(D9144=D9143,E9143+1,1)</f>
        <v>38</v>
      </c>
      <c r="F9144" s="47" t="str">
        <f t="shared" ref="F9144:F9160" si="1614">+LEFT(D9144,9)&amp;"-"&amp;E9144</f>
        <v>10.00.331-38</v>
      </c>
      <c r="G9144" s="37" t="s">
        <v>7491</v>
      </c>
      <c r="H9144" s="37">
        <v>551</v>
      </c>
    </row>
    <row r="9145" spans="1:8" x14ac:dyDescent="0.3">
      <c r="A9145" s="34" t="str">
        <f>+LEFT(Tabla3[[#This Row],[id_detalle]],2)</f>
        <v>10</v>
      </c>
      <c r="B9145" s="46" t="str">
        <f>VLOOKUP((LEFT(Tabla3[[#This Row],[id_detalle]],2)),id_rubro[[id]:[Rubro]],2,0)</f>
        <v>SERVICIOS FINANCIEROS Y CONEXOS</v>
      </c>
      <c r="C9145" s="36" t="s">
        <v>1983</v>
      </c>
      <c r="D9145" s="45" t="str">
        <f>+Tabla3[[#This Row],[id_detalle]]&amp;" "&amp;VLOOKUP(Tabla3[[#This Row],[id_detalle]],rubro_detalle[[Código]:[Rubro Detalle]],2,0)</f>
        <v>10.00.331 Inversiones</v>
      </c>
      <c r="E9145" s="33">
        <f t="shared" si="1613"/>
        <v>39</v>
      </c>
      <c r="F9145" s="47" t="str">
        <f t="shared" si="1614"/>
        <v>10.00.331-39</v>
      </c>
      <c r="G9145" s="37" t="s">
        <v>7492</v>
      </c>
      <c r="H9145" s="37">
        <v>551</v>
      </c>
    </row>
    <row r="9146" spans="1:8" x14ac:dyDescent="0.3">
      <c r="A9146" s="34" t="str">
        <f>+LEFT(Tabla3[[#This Row],[id_detalle]],2)</f>
        <v>10</v>
      </c>
      <c r="B9146" s="46" t="str">
        <f>VLOOKUP((LEFT(Tabla3[[#This Row],[id_detalle]],2)),id_rubro[[id]:[Rubro]],2,0)</f>
        <v>SERVICIOS FINANCIEROS Y CONEXOS</v>
      </c>
      <c r="C9146" s="36" t="s">
        <v>1983</v>
      </c>
      <c r="D9146" s="45" t="str">
        <f>+Tabla3[[#This Row],[id_detalle]]&amp;" "&amp;VLOOKUP(Tabla3[[#This Row],[id_detalle]],rubro_detalle[[Código]:[Rubro Detalle]],2,0)</f>
        <v>10.00.331 Inversiones</v>
      </c>
      <c r="E9146" s="33">
        <f t="shared" si="1613"/>
        <v>40</v>
      </c>
      <c r="F9146" s="47" t="str">
        <f t="shared" si="1614"/>
        <v>10.00.331-40</v>
      </c>
      <c r="G9146" s="37" t="s">
        <v>7493</v>
      </c>
      <c r="H9146" s="37">
        <v>551</v>
      </c>
    </row>
    <row r="9147" spans="1:8" x14ac:dyDescent="0.3">
      <c r="A9147" s="34" t="str">
        <f>+LEFT(Tabla3[[#This Row],[id_detalle]],2)</f>
        <v>10</v>
      </c>
      <c r="B9147" s="46" t="str">
        <f>VLOOKUP((LEFT(Tabla3[[#This Row],[id_detalle]],2)),id_rubro[[id]:[Rubro]],2,0)</f>
        <v>SERVICIOS FINANCIEROS Y CONEXOS</v>
      </c>
      <c r="C9147" s="36" t="s">
        <v>1983</v>
      </c>
      <c r="D9147" s="45" t="str">
        <f>+Tabla3[[#This Row],[id_detalle]]&amp;" "&amp;VLOOKUP(Tabla3[[#This Row],[id_detalle]],rubro_detalle[[Código]:[Rubro Detalle]],2,0)</f>
        <v>10.00.331 Inversiones</v>
      </c>
      <c r="E9147" s="33">
        <f t="shared" si="1613"/>
        <v>41</v>
      </c>
      <c r="F9147" s="47" t="str">
        <f t="shared" si="1614"/>
        <v>10.00.331-41</v>
      </c>
      <c r="G9147" s="37" t="s">
        <v>7494</v>
      </c>
      <c r="H9147" s="37">
        <v>551</v>
      </c>
    </row>
    <row r="9148" spans="1:8" x14ac:dyDescent="0.3">
      <c r="A9148" s="34" t="str">
        <f>+LEFT(Tabla3[[#This Row],[id_detalle]],2)</f>
        <v>10</v>
      </c>
      <c r="B9148" s="46" t="str">
        <f>VLOOKUP((LEFT(Tabla3[[#This Row],[id_detalle]],2)),id_rubro[[id]:[Rubro]],2,0)</f>
        <v>SERVICIOS FINANCIEROS Y CONEXOS</v>
      </c>
      <c r="C9148" s="36" t="s">
        <v>1983</v>
      </c>
      <c r="D9148" s="45" t="str">
        <f>+Tabla3[[#This Row],[id_detalle]]&amp;" "&amp;VLOOKUP(Tabla3[[#This Row],[id_detalle]],rubro_detalle[[Código]:[Rubro Detalle]],2,0)</f>
        <v>10.00.331 Inversiones</v>
      </c>
      <c r="E9148" s="33">
        <f t="shared" si="1613"/>
        <v>42</v>
      </c>
      <c r="F9148" s="47" t="str">
        <f t="shared" si="1614"/>
        <v>10.00.331-42</v>
      </c>
      <c r="G9148" s="37" t="s">
        <v>7495</v>
      </c>
      <c r="H9148" s="37">
        <v>552</v>
      </c>
    </row>
    <row r="9149" spans="1:8" x14ac:dyDescent="0.3">
      <c r="A9149" s="34" t="str">
        <f>+LEFT(Tabla3[[#This Row],[id_detalle]],2)</f>
        <v>10</v>
      </c>
      <c r="B9149" s="46" t="str">
        <f>VLOOKUP((LEFT(Tabla3[[#This Row],[id_detalle]],2)),id_rubro[[id]:[Rubro]],2,0)</f>
        <v>SERVICIOS FINANCIEROS Y CONEXOS</v>
      </c>
      <c r="C9149" s="36" t="s">
        <v>1983</v>
      </c>
      <c r="D9149" s="45" t="str">
        <f>+Tabla3[[#This Row],[id_detalle]]&amp;" "&amp;VLOOKUP(Tabla3[[#This Row],[id_detalle]],rubro_detalle[[Código]:[Rubro Detalle]],2,0)</f>
        <v>10.00.331 Inversiones</v>
      </c>
      <c r="E9149" s="33">
        <f t="shared" si="1613"/>
        <v>43</v>
      </c>
      <c r="F9149" s="47" t="str">
        <f t="shared" si="1614"/>
        <v>10.00.331-43</v>
      </c>
      <c r="G9149" s="37" t="s">
        <v>7496</v>
      </c>
      <c r="H9149" s="37">
        <v>552</v>
      </c>
    </row>
    <row r="9150" spans="1:8" x14ac:dyDescent="0.3">
      <c r="A9150" s="34" t="str">
        <f>+LEFT(Tabla3[[#This Row],[id_detalle]],2)</f>
        <v>10</v>
      </c>
      <c r="B9150" s="46" t="str">
        <f>VLOOKUP((LEFT(Tabla3[[#This Row],[id_detalle]],2)),id_rubro[[id]:[Rubro]],2,0)</f>
        <v>SERVICIOS FINANCIEROS Y CONEXOS</v>
      </c>
      <c r="C9150" s="36" t="s">
        <v>1983</v>
      </c>
      <c r="D9150" s="45" t="str">
        <f>+Tabla3[[#This Row],[id_detalle]]&amp;" "&amp;VLOOKUP(Tabla3[[#This Row],[id_detalle]],rubro_detalle[[Código]:[Rubro Detalle]],2,0)</f>
        <v>10.00.331 Inversiones</v>
      </c>
      <c r="E9150" s="33">
        <f t="shared" si="1613"/>
        <v>44</v>
      </c>
      <c r="F9150" s="47" t="str">
        <f t="shared" si="1614"/>
        <v>10.00.331-44</v>
      </c>
      <c r="G9150" s="37" t="s">
        <v>6122</v>
      </c>
      <c r="H9150" s="37">
        <v>552</v>
      </c>
    </row>
    <row r="9151" spans="1:8" x14ac:dyDescent="0.3">
      <c r="A9151" s="34" t="str">
        <f>+LEFT(Tabla3[[#This Row],[id_detalle]],2)</f>
        <v>10</v>
      </c>
      <c r="B9151" s="46" t="str">
        <f>VLOOKUP((LEFT(Tabla3[[#This Row],[id_detalle]],2)),id_rubro[[id]:[Rubro]],2,0)</f>
        <v>SERVICIOS FINANCIEROS Y CONEXOS</v>
      </c>
      <c r="C9151" s="36" t="s">
        <v>1983</v>
      </c>
      <c r="D9151" s="45" t="str">
        <f>+Tabla3[[#This Row],[id_detalle]]&amp;" "&amp;VLOOKUP(Tabla3[[#This Row],[id_detalle]],rubro_detalle[[Código]:[Rubro Detalle]],2,0)</f>
        <v>10.00.331 Inversiones</v>
      </c>
      <c r="E9151" s="33">
        <f t="shared" si="1613"/>
        <v>45</v>
      </c>
      <c r="F9151" s="47" t="str">
        <f t="shared" si="1614"/>
        <v>10.00.331-45</v>
      </c>
      <c r="G9151" s="37" t="s">
        <v>7497</v>
      </c>
      <c r="H9151" s="37">
        <v>552</v>
      </c>
    </row>
    <row r="9152" spans="1:8" x14ac:dyDescent="0.3">
      <c r="A9152" s="34" t="str">
        <f>+LEFT(Tabla3[[#This Row],[id_detalle]],2)</f>
        <v>10</v>
      </c>
      <c r="B9152" s="46" t="str">
        <f>VLOOKUP((LEFT(Tabla3[[#This Row],[id_detalle]],2)),id_rubro[[id]:[Rubro]],2,0)</f>
        <v>SERVICIOS FINANCIEROS Y CONEXOS</v>
      </c>
      <c r="C9152" s="36" t="s">
        <v>1983</v>
      </c>
      <c r="D9152" s="45" t="str">
        <f>+Tabla3[[#This Row],[id_detalle]]&amp;" "&amp;VLOOKUP(Tabla3[[#This Row],[id_detalle]],rubro_detalle[[Código]:[Rubro Detalle]],2,0)</f>
        <v>10.00.331 Inversiones</v>
      </c>
      <c r="E9152" s="33">
        <f t="shared" si="1613"/>
        <v>46</v>
      </c>
      <c r="F9152" s="47" t="str">
        <f t="shared" si="1614"/>
        <v>10.00.331-46</v>
      </c>
      <c r="G9152" s="37" t="s">
        <v>7498</v>
      </c>
      <c r="H9152" s="37">
        <v>553</v>
      </c>
    </row>
    <row r="9153" spans="1:8" x14ac:dyDescent="0.3">
      <c r="A9153" s="34" t="str">
        <f>+LEFT(Tabla3[[#This Row],[id_detalle]],2)</f>
        <v>10</v>
      </c>
      <c r="B9153" s="46" t="str">
        <f>VLOOKUP((LEFT(Tabla3[[#This Row],[id_detalle]],2)),id_rubro[[id]:[Rubro]],2,0)</f>
        <v>SERVICIOS FINANCIEROS Y CONEXOS</v>
      </c>
      <c r="C9153" s="36" t="s">
        <v>1983</v>
      </c>
      <c r="D9153" s="45" t="str">
        <f>+Tabla3[[#This Row],[id_detalle]]&amp;" "&amp;VLOOKUP(Tabla3[[#This Row],[id_detalle]],rubro_detalle[[Código]:[Rubro Detalle]],2,0)</f>
        <v>10.00.331 Inversiones</v>
      </c>
      <c r="E9153" s="33">
        <f t="shared" si="1613"/>
        <v>47</v>
      </c>
      <c r="F9153" s="47" t="str">
        <f t="shared" si="1614"/>
        <v>10.00.331-47</v>
      </c>
      <c r="G9153" s="38" t="s">
        <v>7499</v>
      </c>
      <c r="H9153" s="38">
        <v>553</v>
      </c>
    </row>
    <row r="9154" spans="1:8" x14ac:dyDescent="0.3">
      <c r="A9154" s="34" t="str">
        <f>+LEFT(Tabla3[[#This Row],[id_detalle]],2)</f>
        <v>10</v>
      </c>
      <c r="B9154" s="46" t="str">
        <f>VLOOKUP((LEFT(Tabla3[[#This Row],[id_detalle]],2)),id_rubro[[id]:[Rubro]],2,0)</f>
        <v>SERVICIOS FINANCIEROS Y CONEXOS</v>
      </c>
      <c r="C9154" s="36" t="s">
        <v>1983</v>
      </c>
      <c r="D9154" s="45" t="str">
        <f>+Tabla3[[#This Row],[id_detalle]]&amp;" "&amp;VLOOKUP(Tabla3[[#This Row],[id_detalle]],rubro_detalle[[Código]:[Rubro Detalle]],2,0)</f>
        <v>10.00.331 Inversiones</v>
      </c>
      <c r="E9154" s="33">
        <f t="shared" si="1613"/>
        <v>48</v>
      </c>
      <c r="F9154" s="47" t="str">
        <f t="shared" si="1614"/>
        <v>10.00.331-48</v>
      </c>
      <c r="G9154" s="37" t="s">
        <v>7500</v>
      </c>
      <c r="H9154" s="37">
        <v>553</v>
      </c>
    </row>
    <row r="9155" spans="1:8" x14ac:dyDescent="0.3">
      <c r="A9155" s="34" t="str">
        <f>+LEFT(Tabla3[[#This Row],[id_detalle]],2)</f>
        <v>10</v>
      </c>
      <c r="B9155" s="46" t="str">
        <f>VLOOKUP((LEFT(Tabla3[[#This Row],[id_detalle]],2)),id_rubro[[id]:[Rubro]],2,0)</f>
        <v>SERVICIOS FINANCIEROS Y CONEXOS</v>
      </c>
      <c r="C9155" s="36" t="s">
        <v>1983</v>
      </c>
      <c r="D9155" s="45" t="str">
        <f>+Tabla3[[#This Row],[id_detalle]]&amp;" "&amp;VLOOKUP(Tabla3[[#This Row],[id_detalle]],rubro_detalle[[Código]:[Rubro Detalle]],2,0)</f>
        <v>10.00.331 Inversiones</v>
      </c>
      <c r="E9155" s="33">
        <f t="shared" si="1613"/>
        <v>49</v>
      </c>
      <c r="F9155" s="47" t="str">
        <f t="shared" si="1614"/>
        <v>10.00.331-49</v>
      </c>
      <c r="G9155" s="37" t="s">
        <v>7501</v>
      </c>
      <c r="H9155" s="37">
        <v>553</v>
      </c>
    </row>
    <row r="9156" spans="1:8" x14ac:dyDescent="0.3">
      <c r="A9156" s="34" t="str">
        <f>+LEFT(Tabla3[[#This Row],[id_detalle]],2)</f>
        <v>10</v>
      </c>
      <c r="B9156" s="46" t="str">
        <f>VLOOKUP((LEFT(Tabla3[[#This Row],[id_detalle]],2)),id_rubro[[id]:[Rubro]],2,0)</f>
        <v>SERVICIOS FINANCIEROS Y CONEXOS</v>
      </c>
      <c r="C9156" s="36" t="s">
        <v>1983</v>
      </c>
      <c r="D9156" s="45" t="str">
        <f>+Tabla3[[#This Row],[id_detalle]]&amp;" "&amp;VLOOKUP(Tabla3[[#This Row],[id_detalle]],rubro_detalle[[Código]:[Rubro Detalle]],2,0)</f>
        <v>10.00.331 Inversiones</v>
      </c>
      <c r="E9156" s="33">
        <f t="shared" si="1613"/>
        <v>50</v>
      </c>
      <c r="F9156" s="47" t="str">
        <f t="shared" si="1614"/>
        <v>10.00.331-50</v>
      </c>
      <c r="G9156" s="37" t="s">
        <v>2456</v>
      </c>
      <c r="H9156" s="37">
        <v>553</v>
      </c>
    </row>
    <row r="9157" spans="1:8" x14ac:dyDescent="0.3">
      <c r="A9157" s="34" t="str">
        <f>+LEFT(Tabla3[[#This Row],[id_detalle]],2)</f>
        <v>10</v>
      </c>
      <c r="B9157" s="46" t="str">
        <f>VLOOKUP((LEFT(Tabla3[[#This Row],[id_detalle]],2)),id_rubro[[id]:[Rubro]],2,0)</f>
        <v>SERVICIOS FINANCIEROS Y CONEXOS</v>
      </c>
      <c r="C9157" s="36" t="s">
        <v>1983</v>
      </c>
      <c r="D9157" s="45" t="str">
        <f>+Tabla3[[#This Row],[id_detalle]]&amp;" "&amp;VLOOKUP(Tabla3[[#This Row],[id_detalle]],rubro_detalle[[Código]:[Rubro Detalle]],2,0)</f>
        <v>10.00.331 Inversiones</v>
      </c>
      <c r="E9157" s="33">
        <f t="shared" si="1613"/>
        <v>51</v>
      </c>
      <c r="F9157" s="47" t="str">
        <f t="shared" si="1614"/>
        <v>10.00.331-51</v>
      </c>
      <c r="G9157" s="37" t="s">
        <v>7502</v>
      </c>
      <c r="H9157" s="37">
        <v>554</v>
      </c>
    </row>
    <row r="9158" spans="1:8" x14ac:dyDescent="0.3">
      <c r="A9158" s="34" t="str">
        <f>+LEFT(Tabla3[[#This Row],[id_detalle]],2)</f>
        <v>10</v>
      </c>
      <c r="B9158" s="46" t="str">
        <f>VLOOKUP((LEFT(Tabla3[[#This Row],[id_detalle]],2)),id_rubro[[id]:[Rubro]],2,0)</f>
        <v>SERVICIOS FINANCIEROS Y CONEXOS</v>
      </c>
      <c r="C9158" s="36" t="s">
        <v>1983</v>
      </c>
      <c r="D9158" s="45" t="str">
        <f>+Tabla3[[#This Row],[id_detalle]]&amp;" "&amp;VLOOKUP(Tabla3[[#This Row],[id_detalle]],rubro_detalle[[Código]:[Rubro Detalle]],2,0)</f>
        <v>10.00.331 Inversiones</v>
      </c>
      <c r="E9158" s="33">
        <f t="shared" si="1613"/>
        <v>52</v>
      </c>
      <c r="F9158" s="47" t="str">
        <f t="shared" si="1614"/>
        <v>10.00.331-52</v>
      </c>
      <c r="G9158" s="37" t="s">
        <v>7503</v>
      </c>
      <c r="H9158" s="37">
        <v>554</v>
      </c>
    </row>
    <row r="9159" spans="1:8" x14ac:dyDescent="0.3">
      <c r="A9159" s="34" t="str">
        <f>+LEFT(Tabla3[[#This Row],[id_detalle]],2)</f>
        <v>10</v>
      </c>
      <c r="B9159" s="46" t="str">
        <f>VLOOKUP((LEFT(Tabla3[[#This Row],[id_detalle]],2)),id_rubro[[id]:[Rubro]],2,0)</f>
        <v>SERVICIOS FINANCIEROS Y CONEXOS</v>
      </c>
      <c r="C9159" s="36" t="s">
        <v>1983</v>
      </c>
      <c r="D9159" s="45" t="str">
        <f>+Tabla3[[#This Row],[id_detalle]]&amp;" "&amp;VLOOKUP(Tabla3[[#This Row],[id_detalle]],rubro_detalle[[Código]:[Rubro Detalle]],2,0)</f>
        <v>10.00.331 Inversiones</v>
      </c>
      <c r="E9159" s="33">
        <f t="shared" si="1613"/>
        <v>53</v>
      </c>
      <c r="F9159" s="47" t="str">
        <f t="shared" si="1614"/>
        <v>10.00.331-53</v>
      </c>
      <c r="G9159" s="37" t="s">
        <v>7504</v>
      </c>
      <c r="H9159" s="37">
        <v>554</v>
      </c>
    </row>
    <row r="9160" spans="1:8" x14ac:dyDescent="0.3">
      <c r="A9160" s="34" t="str">
        <f>+LEFT(Tabla3[[#This Row],[id_detalle]],2)</f>
        <v>10</v>
      </c>
      <c r="B9160" s="46" t="str">
        <f>VLOOKUP((LEFT(Tabla3[[#This Row],[id_detalle]],2)),id_rubro[[id]:[Rubro]],2,0)</f>
        <v>SERVICIOS FINANCIEROS Y CONEXOS</v>
      </c>
      <c r="C9160" s="36" t="s">
        <v>1983</v>
      </c>
      <c r="D9160" s="45" t="str">
        <f>+Tabla3[[#This Row],[id_detalle]]&amp;" "&amp;VLOOKUP(Tabla3[[#This Row],[id_detalle]],rubro_detalle[[Código]:[Rubro Detalle]],2,0)</f>
        <v>10.00.331 Inversiones</v>
      </c>
      <c r="E9160" s="33">
        <f t="shared" si="1613"/>
        <v>54</v>
      </c>
      <c r="F9160" s="47" t="str">
        <f t="shared" si="1614"/>
        <v>10.00.331-54</v>
      </c>
      <c r="G9160" s="37" t="s">
        <v>7505</v>
      </c>
      <c r="H9160" s="37">
        <v>554</v>
      </c>
    </row>
    <row r="9161" spans="1:8" x14ac:dyDescent="0.3">
      <c r="A9161" s="34" t="str">
        <f>+LEFT(Tabla3[[#This Row],[id_detalle]],2)</f>
        <v>10</v>
      </c>
      <c r="B9161" s="46" t="str">
        <f>VLOOKUP((LEFT(Tabla3[[#This Row],[id_detalle]],2)),id_rubro[[id]:[Rubro]],2,0)</f>
        <v>SERVICIOS FINANCIEROS Y CONEXOS</v>
      </c>
      <c r="C9161" s="36" t="s">
        <v>1983</v>
      </c>
      <c r="D9161" s="45" t="str">
        <f>+Tabla3[[#This Row],[id_detalle]]&amp;" "&amp;VLOOKUP(Tabla3[[#This Row],[id_detalle]],rubro_detalle[[Código]:[Rubro Detalle]],2,0)</f>
        <v>10.00.331 Inversiones</v>
      </c>
      <c r="E9161" s="33">
        <f t="shared" ref="E9161:E9180" si="1615">+IF(D9161=D9160,E9160+1,1)</f>
        <v>55</v>
      </c>
      <c r="F9161" s="47" t="str">
        <f t="shared" ref="F9161:F9180" si="1616">+LEFT(D9161,9)&amp;"-"&amp;E9161</f>
        <v>10.00.331-55</v>
      </c>
      <c r="G9161" s="37" t="s">
        <v>7506</v>
      </c>
      <c r="H9161" s="37">
        <v>554</v>
      </c>
    </row>
    <row r="9162" spans="1:8" x14ac:dyDescent="0.3">
      <c r="A9162" s="34" t="str">
        <f>+LEFT(Tabla3[[#This Row],[id_detalle]],2)</f>
        <v>10</v>
      </c>
      <c r="B9162" s="46" t="str">
        <f>VLOOKUP((LEFT(Tabla3[[#This Row],[id_detalle]],2)),id_rubro[[id]:[Rubro]],2,0)</f>
        <v>SERVICIOS FINANCIEROS Y CONEXOS</v>
      </c>
      <c r="C9162" s="36" t="s">
        <v>1983</v>
      </c>
      <c r="D9162" s="45" t="str">
        <f>+Tabla3[[#This Row],[id_detalle]]&amp;" "&amp;VLOOKUP(Tabla3[[#This Row],[id_detalle]],rubro_detalle[[Código]:[Rubro Detalle]],2,0)</f>
        <v>10.00.331 Inversiones</v>
      </c>
      <c r="E9162" s="33">
        <f t="shared" si="1615"/>
        <v>56</v>
      </c>
      <c r="F9162" s="47" t="str">
        <f t="shared" si="1616"/>
        <v>10.00.331-56</v>
      </c>
      <c r="G9162" s="37" t="s">
        <v>7507</v>
      </c>
      <c r="H9162" s="37">
        <v>554</v>
      </c>
    </row>
    <row r="9163" spans="1:8" x14ac:dyDescent="0.3">
      <c r="A9163" s="34" t="str">
        <f>+LEFT(Tabla3[[#This Row],[id_detalle]],2)</f>
        <v>10</v>
      </c>
      <c r="B9163" s="46" t="str">
        <f>VLOOKUP((LEFT(Tabla3[[#This Row],[id_detalle]],2)),id_rubro[[id]:[Rubro]],2,0)</f>
        <v>SERVICIOS FINANCIEROS Y CONEXOS</v>
      </c>
      <c r="C9163" s="36" t="s">
        <v>1983</v>
      </c>
      <c r="D9163" s="45" t="str">
        <f>+Tabla3[[#This Row],[id_detalle]]&amp;" "&amp;VLOOKUP(Tabla3[[#This Row],[id_detalle]],rubro_detalle[[Código]:[Rubro Detalle]],2,0)</f>
        <v>10.00.331 Inversiones</v>
      </c>
      <c r="E9163" s="33">
        <f t="shared" si="1615"/>
        <v>57</v>
      </c>
      <c r="F9163" s="47" t="str">
        <f t="shared" si="1616"/>
        <v>10.00.331-57</v>
      </c>
      <c r="G9163" s="37" t="s">
        <v>7508</v>
      </c>
      <c r="H9163" s="37">
        <v>555</v>
      </c>
    </row>
    <row r="9164" spans="1:8" x14ac:dyDescent="0.3">
      <c r="A9164" s="34" t="str">
        <f>+LEFT(Tabla3[[#This Row],[id_detalle]],2)</f>
        <v>10</v>
      </c>
      <c r="B9164" s="46" t="str">
        <f>VLOOKUP((LEFT(Tabla3[[#This Row],[id_detalle]],2)),id_rubro[[id]:[Rubro]],2,0)</f>
        <v>SERVICIOS FINANCIEROS Y CONEXOS</v>
      </c>
      <c r="C9164" s="36" t="s">
        <v>1983</v>
      </c>
      <c r="D9164" s="45" t="str">
        <f>+Tabla3[[#This Row],[id_detalle]]&amp;" "&amp;VLOOKUP(Tabla3[[#This Row],[id_detalle]],rubro_detalle[[Código]:[Rubro Detalle]],2,0)</f>
        <v>10.00.331 Inversiones</v>
      </c>
      <c r="E9164" s="33">
        <f t="shared" si="1615"/>
        <v>58</v>
      </c>
      <c r="F9164" s="47" t="str">
        <f t="shared" si="1616"/>
        <v>10.00.331-58</v>
      </c>
      <c r="G9164" s="37" t="s">
        <v>7509</v>
      </c>
      <c r="H9164" s="37">
        <v>555</v>
      </c>
    </row>
    <row r="9165" spans="1:8" x14ac:dyDescent="0.3">
      <c r="A9165" s="34" t="str">
        <f>+LEFT(Tabla3[[#This Row],[id_detalle]],2)</f>
        <v>10</v>
      </c>
      <c r="B9165" s="46" t="str">
        <f>VLOOKUP((LEFT(Tabla3[[#This Row],[id_detalle]],2)),id_rubro[[id]:[Rubro]],2,0)</f>
        <v>SERVICIOS FINANCIEROS Y CONEXOS</v>
      </c>
      <c r="C9165" s="36" t="s">
        <v>1983</v>
      </c>
      <c r="D9165" s="45" t="str">
        <f>+Tabla3[[#This Row],[id_detalle]]&amp;" "&amp;VLOOKUP(Tabla3[[#This Row],[id_detalle]],rubro_detalle[[Código]:[Rubro Detalle]],2,0)</f>
        <v>10.00.331 Inversiones</v>
      </c>
      <c r="E9165" s="33">
        <f t="shared" si="1615"/>
        <v>59</v>
      </c>
      <c r="F9165" s="47" t="str">
        <f t="shared" si="1616"/>
        <v>10.00.331-59</v>
      </c>
      <c r="G9165" s="37" t="s">
        <v>7510</v>
      </c>
      <c r="H9165" s="37">
        <v>566</v>
      </c>
    </row>
    <row r="9166" spans="1:8" x14ac:dyDescent="0.3">
      <c r="A9166" s="34" t="str">
        <f>+LEFT(Tabla3[[#This Row],[id_detalle]],2)</f>
        <v>10</v>
      </c>
      <c r="B9166" s="46" t="str">
        <f>VLOOKUP((LEFT(Tabla3[[#This Row],[id_detalle]],2)),id_rubro[[id]:[Rubro]],2,0)</f>
        <v>SERVICIOS FINANCIEROS Y CONEXOS</v>
      </c>
      <c r="C9166" s="36" t="s">
        <v>1983</v>
      </c>
      <c r="D9166" s="45" t="str">
        <f>+Tabla3[[#This Row],[id_detalle]]&amp;" "&amp;VLOOKUP(Tabla3[[#This Row],[id_detalle]],rubro_detalle[[Código]:[Rubro Detalle]],2,0)</f>
        <v>10.00.331 Inversiones</v>
      </c>
      <c r="E9166" s="33">
        <f t="shared" si="1615"/>
        <v>60</v>
      </c>
      <c r="F9166" s="47" t="str">
        <f t="shared" si="1616"/>
        <v>10.00.331-60</v>
      </c>
      <c r="G9166" s="37" t="s">
        <v>7511</v>
      </c>
      <c r="H9166" s="37">
        <v>567</v>
      </c>
    </row>
    <row r="9167" spans="1:8" x14ac:dyDescent="0.3">
      <c r="A9167" s="34" t="str">
        <f>+LEFT(Tabla3[[#This Row],[id_detalle]],2)</f>
        <v>10</v>
      </c>
      <c r="B9167" s="46" t="str">
        <f>VLOOKUP((LEFT(Tabla3[[#This Row],[id_detalle]],2)),id_rubro[[id]:[Rubro]],2,0)</f>
        <v>SERVICIOS FINANCIEROS Y CONEXOS</v>
      </c>
      <c r="C9167" s="36" t="s">
        <v>1983</v>
      </c>
      <c r="D9167" s="45" t="str">
        <f>+Tabla3[[#This Row],[id_detalle]]&amp;" "&amp;VLOOKUP(Tabla3[[#This Row],[id_detalle]],rubro_detalle[[Código]:[Rubro Detalle]],2,0)</f>
        <v>10.00.331 Inversiones</v>
      </c>
      <c r="E9167" s="33">
        <f t="shared" si="1615"/>
        <v>61</v>
      </c>
      <c r="F9167" s="47" t="str">
        <f t="shared" si="1616"/>
        <v>10.00.331-61</v>
      </c>
      <c r="G9167" s="37" t="s">
        <v>7512</v>
      </c>
      <c r="H9167" s="37">
        <v>605</v>
      </c>
    </row>
    <row r="9168" spans="1:8" x14ac:dyDescent="0.3">
      <c r="A9168" s="34" t="str">
        <f>+LEFT(Tabla3[[#This Row],[id_detalle]],2)</f>
        <v>10</v>
      </c>
      <c r="B9168" s="46" t="str">
        <f>VLOOKUP((LEFT(Tabla3[[#This Row],[id_detalle]],2)),id_rubro[[id]:[Rubro]],2,0)</f>
        <v>SERVICIOS FINANCIEROS Y CONEXOS</v>
      </c>
      <c r="C9168" s="36" t="s">
        <v>1983</v>
      </c>
      <c r="D9168" s="45" t="str">
        <f>+Tabla3[[#This Row],[id_detalle]]&amp;" "&amp;VLOOKUP(Tabla3[[#This Row],[id_detalle]],rubro_detalle[[Código]:[Rubro Detalle]],2,0)</f>
        <v>10.00.331 Inversiones</v>
      </c>
      <c r="E9168" s="33">
        <f t="shared" si="1615"/>
        <v>62</v>
      </c>
      <c r="F9168" s="47" t="str">
        <f t="shared" si="1616"/>
        <v>10.00.331-62</v>
      </c>
      <c r="G9168" s="37" t="s">
        <v>7414</v>
      </c>
      <c r="H9168" s="37">
        <v>611</v>
      </c>
    </row>
    <row r="9169" spans="1:8" x14ac:dyDescent="0.3">
      <c r="A9169" s="34" t="str">
        <f>+LEFT(Tabla3[[#This Row],[id_detalle]],2)</f>
        <v>10</v>
      </c>
      <c r="B9169" s="46" t="str">
        <f>VLOOKUP((LEFT(Tabla3[[#This Row],[id_detalle]],2)),id_rubro[[id]:[Rubro]],2,0)</f>
        <v>SERVICIOS FINANCIEROS Y CONEXOS</v>
      </c>
      <c r="C9169" s="36" t="s">
        <v>1983</v>
      </c>
      <c r="D9169" s="45" t="str">
        <f>+Tabla3[[#This Row],[id_detalle]]&amp;" "&amp;VLOOKUP(Tabla3[[#This Row],[id_detalle]],rubro_detalle[[Código]:[Rubro Detalle]],2,0)</f>
        <v>10.00.331 Inversiones</v>
      </c>
      <c r="E9169" s="33">
        <f t="shared" si="1615"/>
        <v>63</v>
      </c>
      <c r="F9169" s="47" t="str">
        <f t="shared" si="1616"/>
        <v>10.00.331-63</v>
      </c>
      <c r="G9169" s="37" t="s">
        <v>7513</v>
      </c>
      <c r="H9169" s="37">
        <v>615</v>
      </c>
    </row>
    <row r="9170" spans="1:8" x14ac:dyDescent="0.3">
      <c r="A9170" s="34" t="str">
        <f>+LEFT(Tabla3[[#This Row],[id_detalle]],2)</f>
        <v>10</v>
      </c>
      <c r="B9170" s="46" t="str">
        <f>VLOOKUP((LEFT(Tabla3[[#This Row],[id_detalle]],2)),id_rubro[[id]:[Rubro]],2,0)</f>
        <v>SERVICIOS FINANCIEROS Y CONEXOS</v>
      </c>
      <c r="C9170" s="36" t="s">
        <v>1983</v>
      </c>
      <c r="D9170" s="45" t="str">
        <f>+Tabla3[[#This Row],[id_detalle]]&amp;" "&amp;VLOOKUP(Tabla3[[#This Row],[id_detalle]],rubro_detalle[[Código]:[Rubro Detalle]],2,0)</f>
        <v>10.00.331 Inversiones</v>
      </c>
      <c r="E9170" s="33">
        <f t="shared" si="1615"/>
        <v>64</v>
      </c>
      <c r="F9170" s="47" t="str">
        <f t="shared" si="1616"/>
        <v>10.00.331-64</v>
      </c>
      <c r="G9170" s="37" t="s">
        <v>7514</v>
      </c>
      <c r="H9170" s="37">
        <v>620</v>
      </c>
    </row>
    <row r="9171" spans="1:8" x14ac:dyDescent="0.3">
      <c r="A9171" s="34" t="str">
        <f>+LEFT(Tabla3[[#This Row],[id_detalle]],2)</f>
        <v>10</v>
      </c>
      <c r="B9171" s="46" t="str">
        <f>VLOOKUP((LEFT(Tabla3[[#This Row],[id_detalle]],2)),id_rubro[[id]:[Rubro]],2,0)</f>
        <v>SERVICIOS FINANCIEROS Y CONEXOS</v>
      </c>
      <c r="C9171" s="36" t="s">
        <v>1983</v>
      </c>
      <c r="D9171" s="45" t="str">
        <f>+Tabla3[[#This Row],[id_detalle]]&amp;" "&amp;VLOOKUP(Tabla3[[#This Row],[id_detalle]],rubro_detalle[[Código]:[Rubro Detalle]],2,0)</f>
        <v>10.00.331 Inversiones</v>
      </c>
      <c r="E9171" s="33">
        <f t="shared" si="1615"/>
        <v>65</v>
      </c>
      <c r="F9171" s="47" t="str">
        <f t="shared" si="1616"/>
        <v>10.00.331-65</v>
      </c>
      <c r="G9171" s="37" t="s">
        <v>6479</v>
      </c>
      <c r="H9171" s="37">
        <v>626</v>
      </c>
    </row>
    <row r="9172" spans="1:8" x14ac:dyDescent="0.3">
      <c r="A9172" s="34" t="str">
        <f>+LEFT(Tabla3[[#This Row],[id_detalle]],2)</f>
        <v>10</v>
      </c>
      <c r="B9172" s="46" t="str">
        <f>VLOOKUP((LEFT(Tabla3[[#This Row],[id_detalle]],2)),id_rubro[[id]:[Rubro]],2,0)</f>
        <v>SERVICIOS FINANCIEROS Y CONEXOS</v>
      </c>
      <c r="C9172" s="36" t="s">
        <v>1983</v>
      </c>
      <c r="D9172" s="45" t="str">
        <f>+Tabla3[[#This Row],[id_detalle]]&amp;" "&amp;VLOOKUP(Tabla3[[#This Row],[id_detalle]],rubro_detalle[[Código]:[Rubro Detalle]],2,0)</f>
        <v>10.00.331 Inversiones</v>
      </c>
      <c r="E9172" s="33">
        <f t="shared" si="1615"/>
        <v>66</v>
      </c>
      <c r="F9172" s="47" t="str">
        <f t="shared" si="1616"/>
        <v>10.00.331-66</v>
      </c>
      <c r="G9172" s="37" t="s">
        <v>2406</v>
      </c>
      <c r="H9172" s="37">
        <v>636</v>
      </c>
    </row>
    <row r="9173" spans="1:8" x14ac:dyDescent="0.3">
      <c r="A9173" s="34" t="str">
        <f>+LEFT(Tabla3[[#This Row],[id_detalle]],2)</f>
        <v>10</v>
      </c>
      <c r="B9173" s="46" t="str">
        <f>VLOOKUP((LEFT(Tabla3[[#This Row],[id_detalle]],2)),id_rubro[[id]:[Rubro]],2,0)</f>
        <v>SERVICIOS FINANCIEROS Y CONEXOS</v>
      </c>
      <c r="C9173" s="36" t="s">
        <v>1983</v>
      </c>
      <c r="D9173" s="45" t="str">
        <f>+Tabla3[[#This Row],[id_detalle]]&amp;" "&amp;VLOOKUP(Tabla3[[#This Row],[id_detalle]],rubro_detalle[[Código]:[Rubro Detalle]],2,0)</f>
        <v>10.00.331 Inversiones</v>
      </c>
      <c r="E9173" s="33">
        <f t="shared" si="1615"/>
        <v>67</v>
      </c>
      <c r="F9173" s="47" t="str">
        <f t="shared" si="1616"/>
        <v>10.00.331-67</v>
      </c>
      <c r="G9173" s="37" t="s">
        <v>7515</v>
      </c>
      <c r="H9173" s="37">
        <v>639</v>
      </c>
    </row>
    <row r="9174" spans="1:8" x14ac:dyDescent="0.3">
      <c r="A9174" s="34" t="str">
        <f>+LEFT(Tabla3[[#This Row],[id_detalle]],2)</f>
        <v>10</v>
      </c>
      <c r="B9174" s="46" t="str">
        <f>VLOOKUP((LEFT(Tabla3[[#This Row],[id_detalle]],2)),id_rubro[[id]:[Rubro]],2,0)</f>
        <v>SERVICIOS FINANCIEROS Y CONEXOS</v>
      </c>
      <c r="C9174" s="36" t="s">
        <v>1983</v>
      </c>
      <c r="D9174" s="45" t="str">
        <f>+Tabla3[[#This Row],[id_detalle]]&amp;" "&amp;VLOOKUP(Tabla3[[#This Row],[id_detalle]],rubro_detalle[[Código]:[Rubro Detalle]],2,0)</f>
        <v>10.00.331 Inversiones</v>
      </c>
      <c r="E9174" s="33">
        <f t="shared" si="1615"/>
        <v>68</v>
      </c>
      <c r="F9174" s="47" t="str">
        <f t="shared" si="1616"/>
        <v>10.00.331-68</v>
      </c>
      <c r="G9174" s="37" t="s">
        <v>7516</v>
      </c>
      <c r="H9174" s="37">
        <v>644</v>
      </c>
    </row>
    <row r="9175" spans="1:8" x14ac:dyDescent="0.3">
      <c r="A9175" s="34" t="str">
        <f>+LEFT(Tabla3[[#This Row],[id_detalle]],2)</f>
        <v>10</v>
      </c>
      <c r="B9175" s="46" t="str">
        <f>VLOOKUP((LEFT(Tabla3[[#This Row],[id_detalle]],2)),id_rubro[[id]:[Rubro]],2,0)</f>
        <v>SERVICIOS FINANCIEROS Y CONEXOS</v>
      </c>
      <c r="C9175" s="36" t="s">
        <v>1983</v>
      </c>
      <c r="D9175" s="45" t="str">
        <f>+Tabla3[[#This Row],[id_detalle]]&amp;" "&amp;VLOOKUP(Tabla3[[#This Row],[id_detalle]],rubro_detalle[[Código]:[Rubro Detalle]],2,0)</f>
        <v>10.00.331 Inversiones</v>
      </c>
      <c r="E9175" s="33">
        <f t="shared" si="1615"/>
        <v>69</v>
      </c>
      <c r="F9175" s="47" t="str">
        <f t="shared" si="1616"/>
        <v>10.00.331-69</v>
      </c>
      <c r="G9175" s="37" t="s">
        <v>7517</v>
      </c>
      <c r="H9175" s="37">
        <v>644</v>
      </c>
    </row>
    <row r="9176" spans="1:8" x14ac:dyDescent="0.3">
      <c r="A9176" s="34" t="str">
        <f>+LEFT(Tabla3[[#This Row],[id_detalle]],2)</f>
        <v>10</v>
      </c>
      <c r="B9176" s="46" t="str">
        <f>VLOOKUP((LEFT(Tabla3[[#This Row],[id_detalle]],2)),id_rubro[[id]:[Rubro]],2,0)</f>
        <v>SERVICIOS FINANCIEROS Y CONEXOS</v>
      </c>
      <c r="C9176" s="36" t="s">
        <v>1983</v>
      </c>
      <c r="D9176" s="45" t="str">
        <f>+Tabla3[[#This Row],[id_detalle]]&amp;" "&amp;VLOOKUP(Tabla3[[#This Row],[id_detalle]],rubro_detalle[[Código]:[Rubro Detalle]],2,0)</f>
        <v>10.00.331 Inversiones</v>
      </c>
      <c r="E9176" s="33">
        <f t="shared" si="1615"/>
        <v>70</v>
      </c>
      <c r="F9176" s="47" t="str">
        <f t="shared" si="1616"/>
        <v>10.00.331-70</v>
      </c>
      <c r="G9176" s="37" t="s">
        <v>7518</v>
      </c>
      <c r="H9176" s="37">
        <v>644</v>
      </c>
    </row>
    <row r="9177" spans="1:8" x14ac:dyDescent="0.3">
      <c r="A9177" s="34" t="str">
        <f>+LEFT(Tabla3[[#This Row],[id_detalle]],2)</f>
        <v>10</v>
      </c>
      <c r="B9177" s="46" t="str">
        <f>VLOOKUP((LEFT(Tabla3[[#This Row],[id_detalle]],2)),id_rubro[[id]:[Rubro]],2,0)</f>
        <v>SERVICIOS FINANCIEROS Y CONEXOS</v>
      </c>
      <c r="C9177" s="36" t="s">
        <v>1983</v>
      </c>
      <c r="D9177" s="45" t="str">
        <f>+Tabla3[[#This Row],[id_detalle]]&amp;" "&amp;VLOOKUP(Tabla3[[#This Row],[id_detalle]],rubro_detalle[[Código]:[Rubro Detalle]],2,0)</f>
        <v>10.00.331 Inversiones</v>
      </c>
      <c r="E9177" s="33">
        <f t="shared" si="1615"/>
        <v>71</v>
      </c>
      <c r="F9177" s="47" t="str">
        <f t="shared" si="1616"/>
        <v>10.00.331-71</v>
      </c>
      <c r="G9177" s="37" t="s">
        <v>7519</v>
      </c>
      <c r="H9177" s="37">
        <v>656</v>
      </c>
    </row>
    <row r="9178" spans="1:8" x14ac:dyDescent="0.3">
      <c r="A9178" s="34" t="str">
        <f>+LEFT(Tabla3[[#This Row],[id_detalle]],2)</f>
        <v>10</v>
      </c>
      <c r="B9178" s="46" t="str">
        <f>VLOOKUP((LEFT(Tabla3[[#This Row],[id_detalle]],2)),id_rubro[[id]:[Rubro]],2,0)</f>
        <v>SERVICIOS FINANCIEROS Y CONEXOS</v>
      </c>
      <c r="C9178" s="36" t="s">
        <v>1983</v>
      </c>
      <c r="D9178" s="45" t="str">
        <f>+Tabla3[[#This Row],[id_detalle]]&amp;" "&amp;VLOOKUP(Tabla3[[#This Row],[id_detalle]],rubro_detalle[[Código]:[Rubro Detalle]],2,0)</f>
        <v>10.00.331 Inversiones</v>
      </c>
      <c r="E9178" s="33">
        <f t="shared" si="1615"/>
        <v>72</v>
      </c>
      <c r="F9178" s="47" t="str">
        <f t="shared" si="1616"/>
        <v>10.00.331-72</v>
      </c>
      <c r="G9178" s="37" t="s">
        <v>7520</v>
      </c>
      <c r="H9178" s="37">
        <v>661</v>
      </c>
    </row>
    <row r="9179" spans="1:8" x14ac:dyDescent="0.3">
      <c r="A9179" s="34" t="str">
        <f>+LEFT(Tabla3[[#This Row],[id_detalle]],2)</f>
        <v>10</v>
      </c>
      <c r="B9179" s="46" t="str">
        <f>VLOOKUP((LEFT(Tabla3[[#This Row],[id_detalle]],2)),id_rubro[[id]:[Rubro]],2,0)</f>
        <v>SERVICIOS FINANCIEROS Y CONEXOS</v>
      </c>
      <c r="C9179" s="36" t="s">
        <v>1983</v>
      </c>
      <c r="D9179" s="45" t="str">
        <f>+Tabla3[[#This Row],[id_detalle]]&amp;" "&amp;VLOOKUP(Tabla3[[#This Row],[id_detalle]],rubro_detalle[[Código]:[Rubro Detalle]],2,0)</f>
        <v>10.00.331 Inversiones</v>
      </c>
      <c r="E9179" s="33">
        <f t="shared" si="1615"/>
        <v>73</v>
      </c>
      <c r="F9179" s="47" t="str">
        <f t="shared" si="1616"/>
        <v>10.00.331-73</v>
      </c>
      <c r="G9179" s="37" t="s">
        <v>7309</v>
      </c>
      <c r="H9179" s="37">
        <v>679</v>
      </c>
    </row>
    <row r="9180" spans="1:8" x14ac:dyDescent="0.3">
      <c r="A9180" s="34" t="str">
        <f>+LEFT(Tabla3[[#This Row],[id_detalle]],2)</f>
        <v>10</v>
      </c>
      <c r="B9180" s="46" t="str">
        <f>VLOOKUP((LEFT(Tabla3[[#This Row],[id_detalle]],2)),id_rubro[[id]:[Rubro]],2,0)</f>
        <v>SERVICIOS FINANCIEROS Y CONEXOS</v>
      </c>
      <c r="C9180" s="36" t="s">
        <v>1983</v>
      </c>
      <c r="D9180" s="45" t="str">
        <f>+Tabla3[[#This Row],[id_detalle]]&amp;" "&amp;VLOOKUP(Tabla3[[#This Row],[id_detalle]],rubro_detalle[[Código]:[Rubro Detalle]],2,0)</f>
        <v>10.00.331 Inversiones</v>
      </c>
      <c r="E9180" s="33">
        <f t="shared" si="1615"/>
        <v>74</v>
      </c>
      <c r="F9180" s="47" t="str">
        <f t="shared" si="1616"/>
        <v>10.00.331-74</v>
      </c>
      <c r="G9180" s="37" t="s">
        <v>7521</v>
      </c>
      <c r="H9180" s="37">
        <v>683</v>
      </c>
    </row>
    <row r="9181" spans="1:8" x14ac:dyDescent="0.3">
      <c r="A9181" s="34" t="str">
        <f>+LEFT(Tabla3[[#This Row],[id_detalle]],2)</f>
        <v>10</v>
      </c>
      <c r="B9181" s="46" t="str">
        <f>VLOOKUP((LEFT(Tabla3[[#This Row],[id_detalle]],2)),id_rubro[[id]:[Rubro]],2,0)</f>
        <v>SERVICIOS FINANCIEROS Y CONEXOS</v>
      </c>
      <c r="C9181" s="36" t="s">
        <v>1983</v>
      </c>
      <c r="D9181" s="45" t="str">
        <f>+Tabla3[[#This Row],[id_detalle]]&amp;" "&amp;VLOOKUP(Tabla3[[#This Row],[id_detalle]],rubro_detalle[[Código]:[Rubro Detalle]],2,0)</f>
        <v>10.00.331 Inversiones</v>
      </c>
      <c r="E9181" s="33">
        <f t="shared" ref="E9181:E9191" si="1617">+IF(D9181=D9180,E9180+1,1)</f>
        <v>75</v>
      </c>
      <c r="F9181" s="47" t="str">
        <f t="shared" ref="F9181:F9191" si="1618">+LEFT(D9181,9)&amp;"-"&amp;E9181</f>
        <v>10.00.331-75</v>
      </c>
      <c r="G9181" s="37" t="s">
        <v>7522</v>
      </c>
      <c r="H9181" s="37">
        <v>692</v>
      </c>
    </row>
    <row r="9182" spans="1:8" x14ac:dyDescent="0.3">
      <c r="A9182" s="34" t="str">
        <f>+LEFT(Tabla3[[#This Row],[id_detalle]],2)</f>
        <v>10</v>
      </c>
      <c r="B9182" s="46" t="str">
        <f>VLOOKUP((LEFT(Tabla3[[#This Row],[id_detalle]],2)),id_rubro[[id]:[Rubro]],2,0)</f>
        <v>SERVICIOS FINANCIEROS Y CONEXOS</v>
      </c>
      <c r="C9182" s="36" t="s">
        <v>1983</v>
      </c>
      <c r="D9182" s="45" t="str">
        <f>+Tabla3[[#This Row],[id_detalle]]&amp;" "&amp;VLOOKUP(Tabla3[[#This Row],[id_detalle]],rubro_detalle[[Código]:[Rubro Detalle]],2,0)</f>
        <v>10.00.331 Inversiones</v>
      </c>
      <c r="E9182" s="33">
        <f t="shared" si="1617"/>
        <v>76</v>
      </c>
      <c r="F9182" s="47" t="str">
        <f t="shared" si="1618"/>
        <v>10.00.331-76</v>
      </c>
      <c r="G9182" s="37" t="s">
        <v>7523</v>
      </c>
      <c r="H9182" s="37">
        <v>692</v>
      </c>
    </row>
    <row r="9183" spans="1:8" x14ac:dyDescent="0.3">
      <c r="A9183" s="34" t="str">
        <f>+LEFT(Tabla3[[#This Row],[id_detalle]],2)</f>
        <v>10</v>
      </c>
      <c r="B9183" s="46" t="str">
        <f>VLOOKUP((LEFT(Tabla3[[#This Row],[id_detalle]],2)),id_rubro[[id]:[Rubro]],2,0)</f>
        <v>SERVICIOS FINANCIEROS Y CONEXOS</v>
      </c>
      <c r="C9183" s="36" t="s">
        <v>1983</v>
      </c>
      <c r="D9183" s="45" t="str">
        <f>+Tabla3[[#This Row],[id_detalle]]&amp;" "&amp;VLOOKUP(Tabla3[[#This Row],[id_detalle]],rubro_detalle[[Código]:[Rubro Detalle]],2,0)</f>
        <v>10.00.331 Inversiones</v>
      </c>
      <c r="E9183" s="33">
        <f t="shared" si="1617"/>
        <v>77</v>
      </c>
      <c r="F9183" s="47" t="str">
        <f t="shared" si="1618"/>
        <v>10.00.331-77</v>
      </c>
      <c r="G9183" s="37" t="s">
        <v>7524</v>
      </c>
      <c r="H9183" s="37">
        <v>695</v>
      </c>
    </row>
    <row r="9184" spans="1:8" x14ac:dyDescent="0.3">
      <c r="A9184" s="34" t="str">
        <f>+LEFT(Tabla3[[#This Row],[id_detalle]],2)</f>
        <v>10</v>
      </c>
      <c r="B9184" s="46" t="str">
        <f>VLOOKUP((LEFT(Tabla3[[#This Row],[id_detalle]],2)),id_rubro[[id]:[Rubro]],2,0)</f>
        <v>SERVICIOS FINANCIEROS Y CONEXOS</v>
      </c>
      <c r="C9184" s="36" t="s">
        <v>1983</v>
      </c>
      <c r="D9184" s="45" t="str">
        <f>+Tabla3[[#This Row],[id_detalle]]&amp;" "&amp;VLOOKUP(Tabla3[[#This Row],[id_detalle]],rubro_detalle[[Código]:[Rubro Detalle]],2,0)</f>
        <v>10.00.331 Inversiones</v>
      </c>
      <c r="E9184" s="33">
        <f t="shared" si="1617"/>
        <v>78</v>
      </c>
      <c r="F9184" s="47" t="str">
        <f t="shared" si="1618"/>
        <v>10.00.331-78</v>
      </c>
      <c r="G9184" s="37" t="s">
        <v>7525</v>
      </c>
      <c r="H9184" s="37">
        <v>698</v>
      </c>
    </row>
    <row r="9185" spans="1:8" x14ac:dyDescent="0.3">
      <c r="A9185" s="34" t="str">
        <f>+LEFT(Tabla3[[#This Row],[id_detalle]],2)</f>
        <v>10</v>
      </c>
      <c r="B9185" s="46" t="str">
        <f>VLOOKUP((LEFT(Tabla3[[#This Row],[id_detalle]],2)),id_rubro[[id]:[Rubro]],2,0)</f>
        <v>SERVICIOS FINANCIEROS Y CONEXOS</v>
      </c>
      <c r="C9185" s="36" t="s">
        <v>1983</v>
      </c>
      <c r="D9185" s="45" t="str">
        <f>+Tabla3[[#This Row],[id_detalle]]&amp;" "&amp;VLOOKUP(Tabla3[[#This Row],[id_detalle]],rubro_detalle[[Código]:[Rubro Detalle]],2,0)</f>
        <v>10.00.331 Inversiones</v>
      </c>
      <c r="E9185" s="33">
        <f t="shared" si="1617"/>
        <v>79</v>
      </c>
      <c r="F9185" s="47" t="str">
        <f t="shared" si="1618"/>
        <v>10.00.331-79</v>
      </c>
      <c r="G9185" s="37" t="s">
        <v>7526</v>
      </c>
      <c r="H9185" s="37">
        <v>699</v>
      </c>
    </row>
    <row r="9186" spans="1:8" x14ac:dyDescent="0.3">
      <c r="A9186" s="34" t="str">
        <f>+LEFT(Tabla3[[#This Row],[id_detalle]],2)</f>
        <v>10</v>
      </c>
      <c r="B9186" s="46" t="str">
        <f>VLOOKUP((LEFT(Tabla3[[#This Row],[id_detalle]],2)),id_rubro[[id]:[Rubro]],2,0)</f>
        <v>SERVICIOS FINANCIEROS Y CONEXOS</v>
      </c>
      <c r="C9186" s="36" t="s">
        <v>1983</v>
      </c>
      <c r="D9186" s="45" t="str">
        <f>+Tabla3[[#This Row],[id_detalle]]&amp;" "&amp;VLOOKUP(Tabla3[[#This Row],[id_detalle]],rubro_detalle[[Código]:[Rubro Detalle]],2,0)</f>
        <v>10.00.331 Inversiones</v>
      </c>
      <c r="E9186" s="33">
        <f t="shared" si="1617"/>
        <v>80</v>
      </c>
      <c r="F9186" s="47" t="str">
        <f t="shared" si="1618"/>
        <v>10.00.331-80</v>
      </c>
      <c r="G9186" s="37" t="s">
        <v>7527</v>
      </c>
      <c r="H9186" s="37">
        <v>723</v>
      </c>
    </row>
    <row r="9187" spans="1:8" x14ac:dyDescent="0.3">
      <c r="A9187" s="34" t="str">
        <f>+LEFT(Tabla3[[#This Row],[id_detalle]],2)</f>
        <v>10</v>
      </c>
      <c r="B9187" s="46" t="str">
        <f>VLOOKUP((LEFT(Tabla3[[#This Row],[id_detalle]],2)),id_rubro[[id]:[Rubro]],2,0)</f>
        <v>SERVICIOS FINANCIEROS Y CONEXOS</v>
      </c>
      <c r="C9187" s="36" t="s">
        <v>1983</v>
      </c>
      <c r="D9187" s="45" t="str">
        <f>+Tabla3[[#This Row],[id_detalle]]&amp;" "&amp;VLOOKUP(Tabla3[[#This Row],[id_detalle]],rubro_detalle[[Código]:[Rubro Detalle]],2,0)</f>
        <v>10.00.331 Inversiones</v>
      </c>
      <c r="E9187" s="33">
        <f t="shared" si="1617"/>
        <v>81</v>
      </c>
      <c r="F9187" s="47" t="str">
        <f t="shared" si="1618"/>
        <v>10.00.331-81</v>
      </c>
      <c r="G9187" s="37" t="s">
        <v>7528</v>
      </c>
      <c r="H9187" s="37">
        <v>723</v>
      </c>
    </row>
    <row r="9188" spans="1:8" x14ac:dyDescent="0.3">
      <c r="A9188" s="34" t="str">
        <f>+LEFT(Tabla3[[#This Row],[id_detalle]],2)</f>
        <v>10</v>
      </c>
      <c r="B9188" s="46" t="str">
        <f>VLOOKUP((LEFT(Tabla3[[#This Row],[id_detalle]],2)),id_rubro[[id]:[Rubro]],2,0)</f>
        <v>SERVICIOS FINANCIEROS Y CONEXOS</v>
      </c>
      <c r="C9188" s="36" t="s">
        <v>1983</v>
      </c>
      <c r="D9188" s="45" t="str">
        <f>+Tabla3[[#This Row],[id_detalle]]&amp;" "&amp;VLOOKUP(Tabla3[[#This Row],[id_detalle]],rubro_detalle[[Código]:[Rubro Detalle]],2,0)</f>
        <v>10.00.331 Inversiones</v>
      </c>
      <c r="E9188" s="33">
        <f t="shared" si="1617"/>
        <v>82</v>
      </c>
      <c r="F9188" s="47" t="str">
        <f t="shared" si="1618"/>
        <v>10.00.331-82</v>
      </c>
      <c r="G9188" s="37" t="s">
        <v>7529</v>
      </c>
      <c r="H9188" s="37">
        <v>741</v>
      </c>
    </row>
    <row r="9189" spans="1:8" x14ac:dyDescent="0.3">
      <c r="A9189" s="34" t="str">
        <f>+LEFT(Tabla3[[#This Row],[id_detalle]],2)</f>
        <v>10</v>
      </c>
      <c r="B9189" s="46" t="str">
        <f>VLOOKUP((LEFT(Tabla3[[#This Row],[id_detalle]],2)),id_rubro[[id]:[Rubro]],2,0)</f>
        <v>SERVICIOS FINANCIEROS Y CONEXOS</v>
      </c>
      <c r="C9189" s="36" t="s">
        <v>1983</v>
      </c>
      <c r="D9189" s="45" t="str">
        <f>+Tabla3[[#This Row],[id_detalle]]&amp;" "&amp;VLOOKUP(Tabla3[[#This Row],[id_detalle]],rubro_detalle[[Código]:[Rubro Detalle]],2,0)</f>
        <v>10.00.331 Inversiones</v>
      </c>
      <c r="E9189" s="33">
        <f t="shared" si="1617"/>
        <v>83</v>
      </c>
      <c r="F9189" s="47" t="str">
        <f t="shared" si="1618"/>
        <v>10.00.331-83</v>
      </c>
      <c r="G9189" s="37" t="s">
        <v>7530</v>
      </c>
      <c r="H9189" s="37">
        <v>744</v>
      </c>
    </row>
    <row r="9190" spans="1:8" x14ac:dyDescent="0.3">
      <c r="A9190" s="34" t="str">
        <f>+LEFT(Tabla3[[#This Row],[id_detalle]],2)</f>
        <v>10</v>
      </c>
      <c r="B9190" s="46" t="str">
        <f>VLOOKUP((LEFT(Tabla3[[#This Row],[id_detalle]],2)),id_rubro[[id]:[Rubro]],2,0)</f>
        <v>SERVICIOS FINANCIEROS Y CONEXOS</v>
      </c>
      <c r="C9190" s="36" t="s">
        <v>1983</v>
      </c>
      <c r="D9190" s="45" t="str">
        <f>+Tabla3[[#This Row],[id_detalle]]&amp;" "&amp;VLOOKUP(Tabla3[[#This Row],[id_detalle]],rubro_detalle[[Código]:[Rubro Detalle]],2,0)</f>
        <v>10.00.331 Inversiones</v>
      </c>
      <c r="E9190" s="33">
        <f t="shared" si="1617"/>
        <v>84</v>
      </c>
      <c r="F9190" s="47" t="str">
        <f t="shared" si="1618"/>
        <v>10.00.331-84</v>
      </c>
      <c r="G9190" s="37" t="s">
        <v>7531</v>
      </c>
      <c r="H9190" s="37">
        <v>759</v>
      </c>
    </row>
    <row r="9191" spans="1:8" x14ac:dyDescent="0.3">
      <c r="A9191" s="34" t="str">
        <f>+LEFT(Tabla3[[#This Row],[id_detalle]],2)</f>
        <v>10</v>
      </c>
      <c r="B9191" s="46" t="str">
        <f>VLOOKUP((LEFT(Tabla3[[#This Row],[id_detalle]],2)),id_rubro[[id]:[Rubro]],2,0)</f>
        <v>SERVICIOS FINANCIEROS Y CONEXOS</v>
      </c>
      <c r="C9191" s="36" t="s">
        <v>1983</v>
      </c>
      <c r="D9191" s="45" t="str">
        <f>+Tabla3[[#This Row],[id_detalle]]&amp;" "&amp;VLOOKUP(Tabla3[[#This Row],[id_detalle]],rubro_detalle[[Código]:[Rubro Detalle]],2,0)</f>
        <v>10.00.331 Inversiones</v>
      </c>
      <c r="E9191" s="33">
        <f t="shared" si="1617"/>
        <v>85</v>
      </c>
      <c r="F9191" s="47" t="str">
        <f t="shared" si="1618"/>
        <v>10.00.331-85</v>
      </c>
      <c r="G9191" s="37" t="s">
        <v>7532</v>
      </c>
      <c r="H9191" s="37">
        <v>759</v>
      </c>
    </row>
    <row r="9192" spans="1:8" x14ac:dyDescent="0.3">
      <c r="A9192" s="34" t="str">
        <f>+LEFT(Tabla3[[#This Row],[id_detalle]],2)</f>
        <v>10</v>
      </c>
      <c r="B9192" s="46" t="str">
        <f>VLOOKUP((LEFT(Tabla3[[#This Row],[id_detalle]],2)),id_rubro[[id]:[Rubro]],2,0)</f>
        <v>SERVICIOS FINANCIEROS Y CONEXOS</v>
      </c>
      <c r="C9192" s="36" t="s">
        <v>1983</v>
      </c>
      <c r="D9192" s="45" t="str">
        <f>+Tabla3[[#This Row],[id_detalle]]&amp;" "&amp;VLOOKUP(Tabla3[[#This Row],[id_detalle]],rubro_detalle[[Código]:[Rubro Detalle]],2,0)</f>
        <v>10.00.331 Inversiones</v>
      </c>
      <c r="E9192" s="33">
        <f t="shared" ref="E9192:E9231" si="1619">+IF(D9192=D9191,E9191+1,1)</f>
        <v>86</v>
      </c>
      <c r="F9192" s="47" t="str">
        <f t="shared" ref="F9192:F9231" si="1620">+LEFT(D9192,9)&amp;"-"&amp;E9192</f>
        <v>10.00.331-86</v>
      </c>
      <c r="G9192" s="37" t="s">
        <v>7533</v>
      </c>
      <c r="H9192" s="37">
        <v>760</v>
      </c>
    </row>
    <row r="9193" spans="1:8" x14ac:dyDescent="0.3">
      <c r="A9193" s="34" t="str">
        <f>+LEFT(Tabla3[[#This Row],[id_detalle]],2)</f>
        <v>10</v>
      </c>
      <c r="B9193" s="46" t="str">
        <f>VLOOKUP((LEFT(Tabla3[[#This Row],[id_detalle]],2)),id_rubro[[id]:[Rubro]],2,0)</f>
        <v>SERVICIOS FINANCIEROS Y CONEXOS</v>
      </c>
      <c r="C9193" s="36" t="s">
        <v>1983</v>
      </c>
      <c r="D9193" s="45" t="str">
        <f>+Tabla3[[#This Row],[id_detalle]]&amp;" "&amp;VLOOKUP(Tabla3[[#This Row],[id_detalle]],rubro_detalle[[Código]:[Rubro Detalle]],2,0)</f>
        <v>10.00.331 Inversiones</v>
      </c>
      <c r="E9193" s="33">
        <f t="shared" si="1619"/>
        <v>87</v>
      </c>
      <c r="F9193" s="47" t="str">
        <f t="shared" si="1620"/>
        <v>10.00.331-87</v>
      </c>
      <c r="G9193" s="37" t="s">
        <v>7534</v>
      </c>
      <c r="H9193" s="37">
        <v>766</v>
      </c>
    </row>
    <row r="9194" spans="1:8" x14ac:dyDescent="0.3">
      <c r="A9194" s="34" t="str">
        <f>+LEFT(Tabla3[[#This Row],[id_detalle]],2)</f>
        <v>10</v>
      </c>
      <c r="B9194" s="46" t="str">
        <f>VLOOKUP((LEFT(Tabla3[[#This Row],[id_detalle]],2)),id_rubro[[id]:[Rubro]],2,0)</f>
        <v>SERVICIOS FINANCIEROS Y CONEXOS</v>
      </c>
      <c r="C9194" s="36" t="s">
        <v>1983</v>
      </c>
      <c r="D9194" s="45" t="str">
        <f>+Tabla3[[#This Row],[id_detalle]]&amp;" "&amp;VLOOKUP(Tabla3[[#This Row],[id_detalle]],rubro_detalle[[Código]:[Rubro Detalle]],2,0)</f>
        <v>10.00.331 Inversiones</v>
      </c>
      <c r="E9194" s="33">
        <f t="shared" si="1619"/>
        <v>88</v>
      </c>
      <c r="F9194" s="47" t="str">
        <f t="shared" si="1620"/>
        <v>10.00.331-88</v>
      </c>
      <c r="G9194" s="37" t="s">
        <v>7535</v>
      </c>
      <c r="H9194" s="37">
        <v>767</v>
      </c>
    </row>
    <row r="9195" spans="1:8" x14ac:dyDescent="0.3">
      <c r="A9195" s="34" t="str">
        <f>+LEFT(Tabla3[[#This Row],[id_detalle]],2)</f>
        <v>10</v>
      </c>
      <c r="B9195" s="46" t="str">
        <f>VLOOKUP((LEFT(Tabla3[[#This Row],[id_detalle]],2)),id_rubro[[id]:[Rubro]],2,0)</f>
        <v>SERVICIOS FINANCIEROS Y CONEXOS</v>
      </c>
      <c r="C9195" s="36" t="s">
        <v>1983</v>
      </c>
      <c r="D9195" s="45" t="str">
        <f>+Tabla3[[#This Row],[id_detalle]]&amp;" "&amp;VLOOKUP(Tabla3[[#This Row],[id_detalle]],rubro_detalle[[Código]:[Rubro Detalle]],2,0)</f>
        <v>10.00.331 Inversiones</v>
      </c>
      <c r="E9195" s="33">
        <f t="shared" si="1619"/>
        <v>89</v>
      </c>
      <c r="F9195" s="47" t="str">
        <f t="shared" si="1620"/>
        <v>10.00.331-89</v>
      </c>
      <c r="G9195" s="37" t="s">
        <v>7536</v>
      </c>
      <c r="H9195" s="37">
        <v>769</v>
      </c>
    </row>
    <row r="9196" spans="1:8" x14ac:dyDescent="0.3">
      <c r="A9196" s="34" t="str">
        <f>+LEFT(Tabla3[[#This Row],[id_detalle]],2)</f>
        <v>10</v>
      </c>
      <c r="B9196" s="46" t="str">
        <f>VLOOKUP((LEFT(Tabla3[[#This Row],[id_detalle]],2)),id_rubro[[id]:[Rubro]],2,0)</f>
        <v>SERVICIOS FINANCIEROS Y CONEXOS</v>
      </c>
      <c r="C9196" s="36" t="s">
        <v>1983</v>
      </c>
      <c r="D9196" s="45" t="str">
        <f>+Tabla3[[#This Row],[id_detalle]]&amp;" "&amp;VLOOKUP(Tabla3[[#This Row],[id_detalle]],rubro_detalle[[Código]:[Rubro Detalle]],2,0)</f>
        <v>10.00.331 Inversiones</v>
      </c>
      <c r="E9196" s="33">
        <f t="shared" si="1619"/>
        <v>90</v>
      </c>
      <c r="F9196" s="47" t="str">
        <f t="shared" si="1620"/>
        <v>10.00.331-90</v>
      </c>
      <c r="G9196" s="37" t="s">
        <v>7190</v>
      </c>
      <c r="H9196" s="37">
        <v>813</v>
      </c>
    </row>
    <row r="9197" spans="1:8" x14ac:dyDescent="0.3">
      <c r="A9197" s="34" t="str">
        <f>+LEFT(Tabla3[[#This Row],[id_detalle]],2)</f>
        <v>10</v>
      </c>
      <c r="B9197" s="46" t="str">
        <f>VLOOKUP((LEFT(Tabla3[[#This Row],[id_detalle]],2)),id_rubro[[id]:[Rubro]],2,0)</f>
        <v>SERVICIOS FINANCIEROS Y CONEXOS</v>
      </c>
      <c r="C9197" s="36" t="s">
        <v>1976</v>
      </c>
      <c r="D9197" s="45" t="str">
        <f>+Tabla3[[#This Row],[id_detalle]]&amp;" "&amp;VLOOKUP(Tabla3[[#This Row],[id_detalle]],rubro_detalle[[Código]:[Rubro Detalle]],2,0)</f>
        <v>10.00.341 Oficinas de Rpresentaciones</v>
      </c>
      <c r="E9197" s="33">
        <f t="shared" si="1619"/>
        <v>1</v>
      </c>
      <c r="F9197" s="47" t="str">
        <f t="shared" si="1620"/>
        <v>10.00.341-1</v>
      </c>
      <c r="G9197" s="37" t="s">
        <v>6951</v>
      </c>
      <c r="H9197" s="37">
        <v>188</v>
      </c>
    </row>
    <row r="9198" spans="1:8" x14ac:dyDescent="0.3">
      <c r="A9198" s="34" t="str">
        <f>+LEFT(Tabla3[[#This Row],[id_detalle]],2)</f>
        <v>10</v>
      </c>
      <c r="B9198" s="46" t="str">
        <f>VLOOKUP((LEFT(Tabla3[[#This Row],[id_detalle]],2)),id_rubro[[id]:[Rubro]],2,0)</f>
        <v>SERVICIOS FINANCIEROS Y CONEXOS</v>
      </c>
      <c r="C9198" s="36" t="s">
        <v>1976</v>
      </c>
      <c r="D9198" s="45" t="str">
        <f>+Tabla3[[#This Row],[id_detalle]]&amp;" "&amp;VLOOKUP(Tabla3[[#This Row],[id_detalle]],rubro_detalle[[Código]:[Rubro Detalle]],2,0)</f>
        <v>10.00.341 Oficinas de Rpresentaciones</v>
      </c>
      <c r="E9198" s="33">
        <f t="shared" si="1619"/>
        <v>2</v>
      </c>
      <c r="F9198" s="47" t="str">
        <f t="shared" si="1620"/>
        <v>10.00.341-2</v>
      </c>
      <c r="G9198" s="37" t="s">
        <v>7537</v>
      </c>
      <c r="H9198" s="37">
        <v>288</v>
      </c>
    </row>
    <row r="9199" spans="1:8" x14ac:dyDescent="0.3">
      <c r="A9199" s="34" t="str">
        <f>+LEFT(Tabla3[[#This Row],[id_detalle]],2)</f>
        <v>10</v>
      </c>
      <c r="B9199" s="46" t="str">
        <f>VLOOKUP((LEFT(Tabla3[[#This Row],[id_detalle]],2)),id_rubro[[id]:[Rubro]],2,0)</f>
        <v>SERVICIOS FINANCIEROS Y CONEXOS</v>
      </c>
      <c r="C9199" s="36" t="s">
        <v>1976</v>
      </c>
      <c r="D9199" s="45" t="str">
        <f>+Tabla3[[#This Row],[id_detalle]]&amp;" "&amp;VLOOKUP(Tabla3[[#This Row],[id_detalle]],rubro_detalle[[Código]:[Rubro Detalle]],2,0)</f>
        <v>10.00.341 Oficinas de Rpresentaciones</v>
      </c>
      <c r="E9199" s="33">
        <f t="shared" si="1619"/>
        <v>3</v>
      </c>
      <c r="F9199" s="47" t="str">
        <f t="shared" si="1620"/>
        <v>10.00.341-3</v>
      </c>
      <c r="G9199" s="37" t="s">
        <v>6216</v>
      </c>
      <c r="H9199" s="37">
        <v>548</v>
      </c>
    </row>
    <row r="9200" spans="1:8" x14ac:dyDescent="0.3">
      <c r="A9200" s="34" t="str">
        <f>+LEFT(Tabla3[[#This Row],[id_detalle]],2)</f>
        <v>10</v>
      </c>
      <c r="B9200" s="46" t="str">
        <f>VLOOKUP((LEFT(Tabla3[[#This Row],[id_detalle]],2)),id_rubro[[id]:[Rubro]],2,0)</f>
        <v>SERVICIOS FINANCIEROS Y CONEXOS</v>
      </c>
      <c r="C9200" s="36" t="s">
        <v>1976</v>
      </c>
      <c r="D9200" s="45" t="str">
        <f>+Tabla3[[#This Row],[id_detalle]]&amp;" "&amp;VLOOKUP(Tabla3[[#This Row],[id_detalle]],rubro_detalle[[Código]:[Rubro Detalle]],2,0)</f>
        <v>10.00.341 Oficinas de Rpresentaciones</v>
      </c>
      <c r="E9200" s="33">
        <f t="shared" si="1619"/>
        <v>4</v>
      </c>
      <c r="F9200" s="47" t="str">
        <f t="shared" si="1620"/>
        <v>10.00.341-4</v>
      </c>
      <c r="G9200" s="37" t="s">
        <v>7538</v>
      </c>
      <c r="H9200" s="37">
        <v>644</v>
      </c>
    </row>
    <row r="9201" spans="1:8" x14ac:dyDescent="0.3">
      <c r="A9201" s="34" t="str">
        <f>+LEFT(Tabla3[[#This Row],[id_detalle]],2)</f>
        <v>10</v>
      </c>
      <c r="B9201" s="46" t="str">
        <f>VLOOKUP((LEFT(Tabla3[[#This Row],[id_detalle]],2)),id_rubro[[id]:[Rubro]],2,0)</f>
        <v>SERVICIOS FINANCIEROS Y CONEXOS</v>
      </c>
      <c r="C9201" s="36" t="s">
        <v>1984</v>
      </c>
      <c r="D9201" s="45" t="str">
        <f>+Tabla3[[#This Row],[id_detalle]]&amp;" "&amp;VLOOKUP(Tabla3[[#This Row],[id_detalle]],rubro_detalle[[Código]:[Rubro Detalle]],2,0)</f>
        <v>10.00.345 Recaudaciones y Pagos de Servicios</v>
      </c>
      <c r="E9201" s="33">
        <f t="shared" si="1619"/>
        <v>1</v>
      </c>
      <c r="F9201" s="47" t="str">
        <f t="shared" si="1620"/>
        <v>10.00.345-1</v>
      </c>
      <c r="G9201" s="37" t="s">
        <v>7195</v>
      </c>
      <c r="H9201" s="37">
        <v>473</v>
      </c>
    </row>
    <row r="9202" spans="1:8" x14ac:dyDescent="0.3">
      <c r="A9202" s="34" t="str">
        <f>+LEFT(Tabla3[[#This Row],[id_detalle]],2)</f>
        <v>10</v>
      </c>
      <c r="B9202" s="46" t="str">
        <f>VLOOKUP((LEFT(Tabla3[[#This Row],[id_detalle]],2)),id_rubro[[id]:[Rubro]],2,0)</f>
        <v>SERVICIOS FINANCIEROS Y CONEXOS</v>
      </c>
      <c r="C9202" s="36" t="s">
        <v>1984</v>
      </c>
      <c r="D9202" s="45" t="str">
        <f>+Tabla3[[#This Row],[id_detalle]]&amp;" "&amp;VLOOKUP(Tabla3[[#This Row],[id_detalle]],rubro_detalle[[Código]:[Rubro Detalle]],2,0)</f>
        <v>10.00.345 Recaudaciones y Pagos de Servicios</v>
      </c>
      <c r="E9202" s="33">
        <f t="shared" si="1619"/>
        <v>2</v>
      </c>
      <c r="F9202" s="47" t="str">
        <f t="shared" si="1620"/>
        <v>10.00.345-2</v>
      </c>
      <c r="G9202" s="37" t="s">
        <v>7539</v>
      </c>
      <c r="H9202" s="37">
        <v>509</v>
      </c>
    </row>
    <row r="9203" spans="1:8" x14ac:dyDescent="0.3">
      <c r="A9203" s="34" t="str">
        <f>+LEFT(Tabla3[[#This Row],[id_detalle]],2)</f>
        <v>10</v>
      </c>
      <c r="B9203" s="46" t="str">
        <f>VLOOKUP((LEFT(Tabla3[[#This Row],[id_detalle]],2)),id_rubro[[id]:[Rubro]],2,0)</f>
        <v>SERVICIOS FINANCIEROS Y CONEXOS</v>
      </c>
      <c r="C9203" s="36" t="s">
        <v>1984</v>
      </c>
      <c r="D9203" s="45" t="str">
        <f>+Tabla3[[#This Row],[id_detalle]]&amp;" "&amp;VLOOKUP(Tabla3[[#This Row],[id_detalle]],rubro_detalle[[Código]:[Rubro Detalle]],2,0)</f>
        <v>10.00.345 Recaudaciones y Pagos de Servicios</v>
      </c>
      <c r="E9203" s="33">
        <f t="shared" si="1619"/>
        <v>3</v>
      </c>
      <c r="F9203" s="47" t="str">
        <f t="shared" si="1620"/>
        <v>10.00.345-3</v>
      </c>
      <c r="G9203" s="37" t="s">
        <v>7540</v>
      </c>
      <c r="H9203" s="37">
        <v>678</v>
      </c>
    </row>
    <row r="9204" spans="1:8" x14ac:dyDescent="0.3">
      <c r="A9204" s="34" t="str">
        <f>+LEFT(Tabla3[[#This Row],[id_detalle]],2)</f>
        <v>10</v>
      </c>
      <c r="B9204" s="46" t="str">
        <f>VLOOKUP((LEFT(Tabla3[[#This Row],[id_detalle]],2)),id_rubro[[id]:[Rubro]],2,0)</f>
        <v>SERVICIOS FINANCIEROS Y CONEXOS</v>
      </c>
      <c r="C9204" s="36" t="s">
        <v>1984</v>
      </c>
      <c r="D9204" s="45" t="str">
        <f>+Tabla3[[#This Row],[id_detalle]]&amp;" "&amp;VLOOKUP(Tabla3[[#This Row],[id_detalle]],rubro_detalle[[Código]:[Rubro Detalle]],2,0)</f>
        <v>10.00.345 Recaudaciones y Pagos de Servicios</v>
      </c>
      <c r="E9204" s="33">
        <f t="shared" si="1619"/>
        <v>4</v>
      </c>
      <c r="F9204" s="47" t="str">
        <f t="shared" si="1620"/>
        <v>10.00.345-4</v>
      </c>
      <c r="G9204" s="37" t="s">
        <v>7541</v>
      </c>
      <c r="H9204" s="37">
        <v>738</v>
      </c>
    </row>
    <row r="9205" spans="1:8" x14ac:dyDescent="0.3">
      <c r="A9205" s="34" t="str">
        <f>+LEFT(Tabla3[[#This Row],[id_detalle]],2)</f>
        <v>10</v>
      </c>
      <c r="B9205" s="46" t="str">
        <f>VLOOKUP((LEFT(Tabla3[[#This Row],[id_detalle]],2)),id_rubro[[id]:[Rubro]],2,0)</f>
        <v>SERVICIOS FINANCIEROS Y CONEXOS</v>
      </c>
      <c r="C9205" s="36" t="s">
        <v>2335</v>
      </c>
      <c r="D9205" s="45" t="str">
        <f>+Tabla3[[#This Row],[id_detalle]]&amp;" "&amp;VLOOKUP(Tabla3[[#This Row],[id_detalle]],rubro_detalle[[Código]:[Rubro Detalle]],2,0)</f>
        <v>10.00.351 Securitizadoras</v>
      </c>
      <c r="E9205" s="33">
        <f t="shared" si="1619"/>
        <v>1</v>
      </c>
      <c r="F9205" s="47" t="str">
        <f t="shared" si="1620"/>
        <v>10.00.351-1</v>
      </c>
      <c r="G9205" s="37" t="s">
        <v>7542</v>
      </c>
      <c r="H9205" s="37">
        <v>233</v>
      </c>
    </row>
    <row r="9206" spans="1:8" x14ac:dyDescent="0.3">
      <c r="A9206" s="34" t="str">
        <f>+LEFT(Tabla3[[#This Row],[id_detalle]],2)</f>
        <v>10</v>
      </c>
      <c r="B9206" s="46" t="str">
        <f>VLOOKUP((LEFT(Tabla3[[#This Row],[id_detalle]],2)),id_rubro[[id]:[Rubro]],2,0)</f>
        <v>SERVICIOS FINANCIEROS Y CONEXOS</v>
      </c>
      <c r="C9206" s="36" t="s">
        <v>2335</v>
      </c>
      <c r="D9206" s="45" t="str">
        <f>+Tabla3[[#This Row],[id_detalle]]&amp;" "&amp;VLOOKUP(Tabla3[[#This Row],[id_detalle]],rubro_detalle[[Código]:[Rubro Detalle]],2,0)</f>
        <v>10.00.351 Securitizadoras</v>
      </c>
      <c r="E9206" s="33">
        <f t="shared" si="1619"/>
        <v>2</v>
      </c>
      <c r="F9206" s="47" t="str">
        <f t="shared" si="1620"/>
        <v>10.00.351-2</v>
      </c>
      <c r="G9206" s="37" t="s">
        <v>7543</v>
      </c>
      <c r="H9206" s="37">
        <v>241</v>
      </c>
    </row>
    <row r="9207" spans="1:8" x14ac:dyDescent="0.3">
      <c r="A9207" s="34" t="str">
        <f>+LEFT(Tabla3[[#This Row],[id_detalle]],2)</f>
        <v>10</v>
      </c>
      <c r="B9207" s="46" t="str">
        <f>VLOOKUP((LEFT(Tabla3[[#This Row],[id_detalle]],2)),id_rubro[[id]:[Rubro]],2,0)</f>
        <v>SERVICIOS FINANCIEROS Y CONEXOS</v>
      </c>
      <c r="C9207" s="36" t="s">
        <v>2335</v>
      </c>
      <c r="D9207" s="45" t="str">
        <f>+Tabla3[[#This Row],[id_detalle]]&amp;" "&amp;VLOOKUP(Tabla3[[#This Row],[id_detalle]],rubro_detalle[[Código]:[Rubro Detalle]],2,0)</f>
        <v>10.00.351 Securitizadoras</v>
      </c>
      <c r="E9207" s="33">
        <f t="shared" si="1619"/>
        <v>3</v>
      </c>
      <c r="F9207" s="47" t="str">
        <f t="shared" si="1620"/>
        <v>10.00.351-3</v>
      </c>
      <c r="G9207" s="37" t="s">
        <v>7544</v>
      </c>
      <c r="H9207" s="37">
        <v>723</v>
      </c>
    </row>
    <row r="9208" spans="1:8" x14ac:dyDescent="0.3">
      <c r="A9208" s="34" t="str">
        <f>+LEFT(Tabla3[[#This Row],[id_detalle]],2)</f>
        <v>10</v>
      </c>
      <c r="B9208" s="46" t="str">
        <f>VLOOKUP((LEFT(Tabla3[[#This Row],[id_detalle]],2)),id_rubro[[id]:[Rubro]],2,0)</f>
        <v>SERVICIOS FINANCIEROS Y CONEXOS</v>
      </c>
      <c r="C9208" s="36" t="s">
        <v>2335</v>
      </c>
      <c r="D9208" s="45" t="str">
        <f>+Tabla3[[#This Row],[id_detalle]]&amp;" "&amp;VLOOKUP(Tabla3[[#This Row],[id_detalle]],rubro_detalle[[Código]:[Rubro Detalle]],2,0)</f>
        <v>10.00.351 Securitizadoras</v>
      </c>
      <c r="E9208" s="33">
        <f t="shared" si="1619"/>
        <v>4</v>
      </c>
      <c r="F9208" s="47" t="str">
        <f t="shared" si="1620"/>
        <v>10.00.351-4</v>
      </c>
      <c r="G9208" s="37" t="s">
        <v>7545</v>
      </c>
      <c r="H9208" s="37">
        <v>728</v>
      </c>
    </row>
    <row r="9209" spans="1:8" x14ac:dyDescent="0.3">
      <c r="A9209" s="34" t="str">
        <f>+LEFT(Tabla3[[#This Row],[id_detalle]],2)</f>
        <v>10</v>
      </c>
      <c r="B9209" s="46" t="str">
        <f>VLOOKUP((LEFT(Tabla3[[#This Row],[id_detalle]],2)),id_rubro[[id]:[Rubro]],2,0)</f>
        <v>SERVICIOS FINANCIEROS Y CONEXOS</v>
      </c>
      <c r="C9209" s="36" t="s">
        <v>2335</v>
      </c>
      <c r="D9209" s="45" t="str">
        <f>+Tabla3[[#This Row],[id_detalle]]&amp;" "&amp;VLOOKUP(Tabla3[[#This Row],[id_detalle]],rubro_detalle[[Código]:[Rubro Detalle]],2,0)</f>
        <v>10.00.351 Securitizadoras</v>
      </c>
      <c r="E9209" s="33">
        <f t="shared" si="1619"/>
        <v>5</v>
      </c>
      <c r="F9209" s="47" t="str">
        <f t="shared" si="1620"/>
        <v>10.00.351-5</v>
      </c>
      <c r="G9209" s="37" t="s">
        <v>7546</v>
      </c>
      <c r="H9209" s="37">
        <v>728</v>
      </c>
    </row>
    <row r="9210" spans="1:8" x14ac:dyDescent="0.3">
      <c r="A9210" s="34" t="str">
        <f>+LEFT(Tabla3[[#This Row],[id_detalle]],2)</f>
        <v>10</v>
      </c>
      <c r="B9210" s="46" t="str">
        <f>VLOOKUP((LEFT(Tabla3[[#This Row],[id_detalle]],2)),id_rubro[[id]:[Rubro]],2,0)</f>
        <v>SERVICIOS FINANCIEROS Y CONEXOS</v>
      </c>
      <c r="C9210" s="36" t="s">
        <v>2335</v>
      </c>
      <c r="D9210" s="45" t="str">
        <f>+Tabla3[[#This Row],[id_detalle]]&amp;" "&amp;VLOOKUP(Tabla3[[#This Row],[id_detalle]],rubro_detalle[[Código]:[Rubro Detalle]],2,0)</f>
        <v>10.00.351 Securitizadoras</v>
      </c>
      <c r="E9210" s="33">
        <f t="shared" si="1619"/>
        <v>6</v>
      </c>
      <c r="F9210" s="47" t="str">
        <f t="shared" si="1620"/>
        <v>10.00.351-6</v>
      </c>
      <c r="G9210" s="37" t="s">
        <v>7547</v>
      </c>
      <c r="H9210" s="37">
        <v>807</v>
      </c>
    </row>
    <row r="9211" spans="1:8" x14ac:dyDescent="0.3">
      <c r="A9211" s="34" t="str">
        <f>+LEFT(Tabla3[[#This Row],[id_detalle]],2)</f>
        <v>10</v>
      </c>
      <c r="B9211" s="46" t="str">
        <f>VLOOKUP((LEFT(Tabla3[[#This Row],[id_detalle]],2)),id_rubro[[id]:[Rubro]],2,0)</f>
        <v>SERVICIOS FINANCIEROS Y CONEXOS</v>
      </c>
      <c r="C9211" s="36" t="s">
        <v>1978</v>
      </c>
      <c r="D9211" s="45" t="str">
        <f>+Tabla3[[#This Row],[id_detalle]]&amp;" "&amp;VLOOKUP(Tabla3[[#This Row],[id_detalle]],rubro_detalle[[Código]:[Rubro Detalle]],2,0)</f>
        <v xml:space="preserve">10.00.361 Tarjetas de Crédito, Administración y Procesamiento de </v>
      </c>
      <c r="E9211" s="33">
        <f t="shared" si="1619"/>
        <v>1</v>
      </c>
      <c r="F9211" s="47" t="str">
        <f t="shared" si="1620"/>
        <v>10.00.361-1</v>
      </c>
      <c r="G9211" s="37" t="s">
        <v>4145</v>
      </c>
      <c r="H9211" s="37">
        <v>200</v>
      </c>
    </row>
    <row r="9212" spans="1:8" x14ac:dyDescent="0.3">
      <c r="A9212" s="34" t="str">
        <f>+LEFT(Tabla3[[#This Row],[id_detalle]],2)</f>
        <v>10</v>
      </c>
      <c r="B9212" s="46" t="str">
        <f>VLOOKUP((LEFT(Tabla3[[#This Row],[id_detalle]],2)),id_rubro[[id]:[Rubro]],2,0)</f>
        <v>SERVICIOS FINANCIEROS Y CONEXOS</v>
      </c>
      <c r="C9212" s="36" t="s">
        <v>1978</v>
      </c>
      <c r="D9212" s="45" t="str">
        <f>+Tabla3[[#This Row],[id_detalle]]&amp;" "&amp;VLOOKUP(Tabla3[[#This Row],[id_detalle]],rubro_detalle[[Código]:[Rubro Detalle]],2,0)</f>
        <v xml:space="preserve">10.00.361 Tarjetas de Crédito, Administración y Procesamiento de </v>
      </c>
      <c r="E9212" s="33">
        <f t="shared" si="1619"/>
        <v>2</v>
      </c>
      <c r="F9212" s="47" t="str">
        <f t="shared" si="1620"/>
        <v>10.00.361-2</v>
      </c>
      <c r="G9212" s="37" t="s">
        <v>7548</v>
      </c>
      <c r="H9212" s="37">
        <v>608</v>
      </c>
    </row>
    <row r="9213" spans="1:8" x14ac:dyDescent="0.3">
      <c r="A9213" s="34" t="str">
        <f>+LEFT(Tabla3[[#This Row],[id_detalle]],2)</f>
        <v>10</v>
      </c>
      <c r="B9213" s="46" t="str">
        <f>VLOOKUP((LEFT(Tabla3[[#This Row],[id_detalle]],2)),id_rubro[[id]:[Rubro]],2,0)</f>
        <v>SERVICIOS FINANCIEROS Y CONEXOS</v>
      </c>
      <c r="C9213" s="36" t="s">
        <v>1978</v>
      </c>
      <c r="D9213" s="45" t="str">
        <f>+Tabla3[[#This Row],[id_detalle]]&amp;" "&amp;VLOOKUP(Tabla3[[#This Row],[id_detalle]],rubro_detalle[[Código]:[Rubro Detalle]],2,0)</f>
        <v xml:space="preserve">10.00.361 Tarjetas de Crédito, Administración y Procesamiento de </v>
      </c>
      <c r="E9213" s="33">
        <f t="shared" si="1619"/>
        <v>3</v>
      </c>
      <c r="F9213" s="47" t="str">
        <f t="shared" si="1620"/>
        <v>10.00.361-3</v>
      </c>
      <c r="G9213" s="37" t="s">
        <v>7549</v>
      </c>
      <c r="H9213" s="37">
        <v>642</v>
      </c>
    </row>
    <row r="9214" spans="1:8" x14ac:dyDescent="0.3">
      <c r="A9214" s="34" t="str">
        <f>+LEFT(Tabla3[[#This Row],[id_detalle]],2)</f>
        <v>10</v>
      </c>
      <c r="B9214" s="46" t="str">
        <f>VLOOKUP((LEFT(Tabla3[[#This Row],[id_detalle]],2)),id_rubro[[id]:[Rubro]],2,0)</f>
        <v>SERVICIOS FINANCIEROS Y CONEXOS</v>
      </c>
      <c r="C9214" s="36" t="s">
        <v>1978</v>
      </c>
      <c r="D9214" s="45" t="str">
        <f>+Tabla3[[#This Row],[id_detalle]]&amp;" "&amp;VLOOKUP(Tabla3[[#This Row],[id_detalle]],rubro_detalle[[Código]:[Rubro Detalle]],2,0)</f>
        <v xml:space="preserve">10.00.361 Tarjetas de Crédito, Administración y Procesamiento de </v>
      </c>
      <c r="E9214" s="33">
        <f t="shared" si="1619"/>
        <v>4</v>
      </c>
      <c r="F9214" s="47" t="str">
        <f t="shared" si="1620"/>
        <v>10.00.361-4</v>
      </c>
      <c r="G9214" s="37" t="s">
        <v>7550</v>
      </c>
      <c r="H9214" s="37">
        <v>685</v>
      </c>
    </row>
    <row r="9215" spans="1:8" x14ac:dyDescent="0.3">
      <c r="A9215" s="34" t="str">
        <f>+LEFT(Tabla3[[#This Row],[id_detalle]],2)</f>
        <v>10</v>
      </c>
      <c r="B9215" s="46" t="str">
        <f>VLOOKUP((LEFT(Tabla3[[#This Row],[id_detalle]],2)),id_rubro[[id]:[Rubro]],2,0)</f>
        <v>SERVICIOS FINANCIEROS Y CONEXOS</v>
      </c>
      <c r="C9215" s="36" t="s">
        <v>1978</v>
      </c>
      <c r="D9215" s="45" t="str">
        <f>+Tabla3[[#This Row],[id_detalle]]&amp;" "&amp;VLOOKUP(Tabla3[[#This Row],[id_detalle]],rubro_detalle[[Código]:[Rubro Detalle]],2,0)</f>
        <v xml:space="preserve">10.00.361 Tarjetas de Crédito, Administración y Procesamiento de </v>
      </c>
      <c r="E9215" s="33">
        <f t="shared" si="1619"/>
        <v>5</v>
      </c>
      <c r="F9215" s="47" t="str">
        <f t="shared" si="1620"/>
        <v>10.00.361-5</v>
      </c>
      <c r="G9215" s="37" t="s">
        <v>7551</v>
      </c>
      <c r="H9215" s="37">
        <v>774</v>
      </c>
    </row>
    <row r="9216" spans="1:8" x14ac:dyDescent="0.3">
      <c r="A9216" s="34" t="str">
        <f>+LEFT(Tabla3[[#This Row],[id_detalle]],2)</f>
        <v>10</v>
      </c>
      <c r="B9216" s="46" t="str">
        <f>VLOOKUP((LEFT(Tabla3[[#This Row],[id_detalle]],2)),id_rubro[[id]:[Rubro]],2,0)</f>
        <v>SERVICIOS FINANCIEROS Y CONEXOS</v>
      </c>
      <c r="C9216" s="36" t="s">
        <v>1978</v>
      </c>
      <c r="D9216" s="45" t="str">
        <f>+Tabla3[[#This Row],[id_detalle]]&amp;" "&amp;VLOOKUP(Tabla3[[#This Row],[id_detalle]],rubro_detalle[[Código]:[Rubro Detalle]],2,0)</f>
        <v xml:space="preserve">10.00.361 Tarjetas de Crédito, Administración y Procesamiento de </v>
      </c>
      <c r="E9216" s="33">
        <f t="shared" si="1619"/>
        <v>6</v>
      </c>
      <c r="F9216" s="47" t="str">
        <f t="shared" si="1620"/>
        <v>10.00.361-6</v>
      </c>
      <c r="G9216" s="37" t="s">
        <v>7552</v>
      </c>
      <c r="H9216" s="37">
        <v>807</v>
      </c>
    </row>
    <row r="9217" spans="1:8" x14ac:dyDescent="0.3">
      <c r="A9217" s="34" t="str">
        <f>+LEFT(Tabla3[[#This Row],[id_detalle]],2)</f>
        <v>10</v>
      </c>
      <c r="B9217" s="46" t="str">
        <f>VLOOKUP((LEFT(Tabla3[[#This Row],[id_detalle]],2)),id_rubro[[id]:[Rubro]],2,0)</f>
        <v>SERVICIOS FINANCIEROS Y CONEXOS</v>
      </c>
      <c r="C9217" s="36" t="s">
        <v>1978</v>
      </c>
      <c r="D9217" s="45" t="str">
        <f>+Tabla3[[#This Row],[id_detalle]]&amp;" "&amp;VLOOKUP(Tabla3[[#This Row],[id_detalle]],rubro_detalle[[Código]:[Rubro Detalle]],2,0)</f>
        <v xml:space="preserve">10.00.361 Tarjetas de Crédito, Administración y Procesamiento de </v>
      </c>
      <c r="E9217" s="33">
        <f t="shared" si="1619"/>
        <v>7</v>
      </c>
      <c r="F9217" s="47" t="str">
        <f t="shared" si="1620"/>
        <v>10.00.361-7</v>
      </c>
      <c r="G9217" s="37" t="s">
        <v>4073</v>
      </c>
      <c r="H9217" s="37">
        <v>833</v>
      </c>
    </row>
    <row r="9218" spans="1:8" x14ac:dyDescent="0.3">
      <c r="A9218" s="34" t="str">
        <f>+LEFT(Tabla3[[#This Row],[id_detalle]],2)</f>
        <v>10</v>
      </c>
      <c r="B9218" s="46" t="str">
        <f>VLOOKUP((LEFT(Tabla3[[#This Row],[id_detalle]],2)),id_rubro[[id]:[Rubro]],2,0)</f>
        <v>SERVICIOS FINANCIEROS Y CONEXOS</v>
      </c>
      <c r="C9218" s="36" t="s">
        <v>1979</v>
      </c>
      <c r="D9218" s="45" t="str">
        <f>+Tabla3[[#This Row],[id_detalle]]&amp;" "&amp;VLOOKUP(Tabla3[[#This Row],[id_detalle]],rubro_detalle[[Código]:[Rubro Detalle]],2,0)</f>
        <v>10.00.365 Terminales de Punto de Venta</v>
      </c>
      <c r="E9218" s="33">
        <f t="shared" si="1619"/>
        <v>1</v>
      </c>
      <c r="F9218" s="47" t="str">
        <f t="shared" si="1620"/>
        <v>10.00.365-1</v>
      </c>
      <c r="G9218" s="37" t="s">
        <v>7185</v>
      </c>
      <c r="H9218" s="37">
        <v>164</v>
      </c>
    </row>
    <row r="9219" spans="1:8" x14ac:dyDescent="0.3">
      <c r="A9219" s="34" t="str">
        <f>+LEFT(Tabla3[[#This Row],[id_detalle]],2)</f>
        <v>10</v>
      </c>
      <c r="B9219" s="46" t="str">
        <f>VLOOKUP((LEFT(Tabla3[[#This Row],[id_detalle]],2)),id_rubro[[id]:[Rubro]],2,0)</f>
        <v>SERVICIOS FINANCIEROS Y CONEXOS</v>
      </c>
      <c r="C9219" s="36" t="s">
        <v>1979</v>
      </c>
      <c r="D9219" s="45" t="str">
        <f>+Tabla3[[#This Row],[id_detalle]]&amp;" "&amp;VLOOKUP(Tabla3[[#This Row],[id_detalle]],rubro_detalle[[Código]:[Rubro Detalle]],2,0)</f>
        <v>10.00.365 Terminales de Punto de Venta</v>
      </c>
      <c r="E9219" s="33">
        <f t="shared" si="1619"/>
        <v>2</v>
      </c>
      <c r="F9219" s="47" t="str">
        <f t="shared" si="1620"/>
        <v>10.00.365-2</v>
      </c>
      <c r="G9219" s="37" t="s">
        <v>4073</v>
      </c>
      <c r="H9219" s="37">
        <v>833</v>
      </c>
    </row>
    <row r="9220" spans="1:8" x14ac:dyDescent="0.3">
      <c r="A9220" s="34" t="str">
        <f>+LEFT(Tabla3[[#This Row],[id_detalle]],2)</f>
        <v>10</v>
      </c>
      <c r="B9220" s="46" t="str">
        <f>VLOOKUP((LEFT(Tabla3[[#This Row],[id_detalle]],2)),id_rubro[[id]:[Rubro]],2,0)</f>
        <v>SERVICIOS FINANCIEROS Y CONEXOS</v>
      </c>
      <c r="C9220" s="36" t="s">
        <v>1980</v>
      </c>
      <c r="D9220" s="45" t="str">
        <f>+Tabla3[[#This Row],[id_detalle]]&amp;" "&amp;VLOOKUP(Tabla3[[#This Row],[id_detalle]],rubro_detalle[[Código]:[Rubro Detalle]],2,0)</f>
        <v>10.00.371 Transferencia Electrónica de Datos</v>
      </c>
      <c r="E9220" s="33">
        <f t="shared" si="1619"/>
        <v>1</v>
      </c>
      <c r="F9220" s="47" t="str">
        <f t="shared" si="1620"/>
        <v>10.00.371-1</v>
      </c>
      <c r="G9220" s="37" t="s">
        <v>7185</v>
      </c>
      <c r="H9220" s="37">
        <v>164</v>
      </c>
    </row>
    <row r="9221" spans="1:8" x14ac:dyDescent="0.3">
      <c r="A9221" s="34" t="str">
        <f>+LEFT(Tabla3[[#This Row],[id_detalle]],2)</f>
        <v>10</v>
      </c>
      <c r="B9221" s="46" t="str">
        <f>VLOOKUP((LEFT(Tabla3[[#This Row],[id_detalle]],2)),id_rubro[[id]:[Rubro]],2,0)</f>
        <v>SERVICIOS FINANCIEROS Y CONEXOS</v>
      </c>
      <c r="C9221" s="36" t="s">
        <v>1980</v>
      </c>
      <c r="D9221" s="45" t="str">
        <f>+Tabla3[[#This Row],[id_detalle]]&amp;" "&amp;VLOOKUP(Tabla3[[#This Row],[id_detalle]],rubro_detalle[[Código]:[Rubro Detalle]],2,0)</f>
        <v>10.00.371 Transferencia Electrónica de Datos</v>
      </c>
      <c r="E9221" s="33">
        <f t="shared" si="1619"/>
        <v>2</v>
      </c>
      <c r="F9221" s="47" t="str">
        <f t="shared" si="1620"/>
        <v>10.00.371-2</v>
      </c>
      <c r="G9221" s="37" t="s">
        <v>5444</v>
      </c>
      <c r="H9221" s="37">
        <v>519</v>
      </c>
    </row>
    <row r="9222" spans="1:8" x14ac:dyDescent="0.3">
      <c r="A9222" s="34" t="str">
        <f>+LEFT(Tabla3[[#This Row],[id_detalle]],2)</f>
        <v>10</v>
      </c>
      <c r="B9222" s="46" t="str">
        <f>VLOOKUP((LEFT(Tabla3[[#This Row],[id_detalle]],2)),id_rubro[[id]:[Rubro]],2,0)</f>
        <v>SERVICIOS FINANCIEROS Y CONEXOS</v>
      </c>
      <c r="C9222" s="36" t="s">
        <v>1980</v>
      </c>
      <c r="D9222" s="45" t="str">
        <f>+Tabla3[[#This Row],[id_detalle]]&amp;" "&amp;VLOOKUP(Tabla3[[#This Row],[id_detalle]],rubro_detalle[[Código]:[Rubro Detalle]],2,0)</f>
        <v>10.00.371 Transferencia Electrónica de Datos</v>
      </c>
      <c r="E9222" s="33">
        <f t="shared" si="1619"/>
        <v>3</v>
      </c>
      <c r="F9222" s="47" t="str">
        <f t="shared" si="1620"/>
        <v>10.00.371-3</v>
      </c>
      <c r="G9222" s="37" t="s">
        <v>5498</v>
      </c>
      <c r="H9222" s="37">
        <v>622</v>
      </c>
    </row>
    <row r="9223" spans="1:8" x14ac:dyDescent="0.3">
      <c r="A9223" s="34" t="str">
        <f>+LEFT(Tabla3[[#This Row],[id_detalle]],2)</f>
        <v>10</v>
      </c>
      <c r="B9223" s="46" t="str">
        <f>VLOOKUP((LEFT(Tabla3[[#This Row],[id_detalle]],2)),id_rubro[[id]:[Rubro]],2,0)</f>
        <v>SERVICIOS FINANCIEROS Y CONEXOS</v>
      </c>
      <c r="C9223" s="36" t="s">
        <v>1980</v>
      </c>
      <c r="D9223" s="45" t="str">
        <f>+Tabla3[[#This Row],[id_detalle]]&amp;" "&amp;VLOOKUP(Tabla3[[#This Row],[id_detalle]],rubro_detalle[[Código]:[Rubro Detalle]],2,0)</f>
        <v>10.00.371 Transferencia Electrónica de Datos</v>
      </c>
      <c r="E9223" s="33">
        <f t="shared" si="1619"/>
        <v>4</v>
      </c>
      <c r="F9223" s="47" t="str">
        <f t="shared" si="1620"/>
        <v>10.00.371-4</v>
      </c>
      <c r="G9223" s="37" t="s">
        <v>7553</v>
      </c>
      <c r="H9223" s="37">
        <v>676</v>
      </c>
    </row>
    <row r="9224" spans="1:8" x14ac:dyDescent="0.3">
      <c r="A9224" s="34" t="str">
        <f>+LEFT(Tabla3[[#This Row],[id_detalle]],2)</f>
        <v>10</v>
      </c>
      <c r="B9224" s="46" t="str">
        <f>VLOOKUP((LEFT(Tabla3[[#This Row],[id_detalle]],2)),id_rubro[[id]:[Rubro]],2,0)</f>
        <v>SERVICIOS FINANCIEROS Y CONEXOS</v>
      </c>
      <c r="C9224" s="36" t="s">
        <v>1980</v>
      </c>
      <c r="D9224" s="45" t="str">
        <f>+Tabla3[[#This Row],[id_detalle]]&amp;" "&amp;VLOOKUP(Tabla3[[#This Row],[id_detalle]],rubro_detalle[[Código]:[Rubro Detalle]],2,0)</f>
        <v>10.00.371 Transferencia Electrónica de Datos</v>
      </c>
      <c r="E9224" s="33">
        <f t="shared" si="1619"/>
        <v>5</v>
      </c>
      <c r="F9224" s="47" t="str">
        <f t="shared" si="1620"/>
        <v>10.00.371-5</v>
      </c>
      <c r="G9224" s="37" t="s">
        <v>7262</v>
      </c>
      <c r="H9224" s="37">
        <v>707</v>
      </c>
    </row>
    <row r="9225" spans="1:8" x14ac:dyDescent="0.3">
      <c r="A9225" s="34" t="str">
        <f>+LEFT(Tabla3[[#This Row],[id_detalle]],2)</f>
        <v>10</v>
      </c>
      <c r="B9225" s="46" t="str">
        <f>VLOOKUP((LEFT(Tabla3[[#This Row],[id_detalle]],2)),id_rubro[[id]:[Rubro]],2,0)</f>
        <v>SERVICIOS FINANCIEROS Y CONEXOS</v>
      </c>
      <c r="C9225" s="36" t="s">
        <v>1981</v>
      </c>
      <c r="D9225" s="45" t="str">
        <f>+Tabla3[[#This Row],[id_detalle]]&amp;" "&amp;VLOOKUP(Tabla3[[#This Row],[id_detalle]],rubro_detalle[[Código]:[Rubro Detalle]],2,0)</f>
        <v>10.00.381 Transporte de Valores</v>
      </c>
      <c r="E9225" s="33">
        <f t="shared" si="1619"/>
        <v>1</v>
      </c>
      <c r="F9225" s="47" t="str">
        <f t="shared" si="1620"/>
        <v>10.00.381-1</v>
      </c>
      <c r="G9225" s="37" t="s">
        <v>7554</v>
      </c>
      <c r="H9225" s="37">
        <v>254</v>
      </c>
    </row>
    <row r="9226" spans="1:8" x14ac:dyDescent="0.3">
      <c r="A9226" s="34" t="str">
        <f>+LEFT(Tabla3[[#This Row],[id_detalle]],2)</f>
        <v>10</v>
      </c>
      <c r="B9226" s="46" t="str">
        <f>VLOOKUP((LEFT(Tabla3[[#This Row],[id_detalle]],2)),id_rubro[[id]:[Rubro]],2,0)</f>
        <v>SERVICIOS FINANCIEROS Y CONEXOS</v>
      </c>
      <c r="C9226" s="36" t="s">
        <v>1981</v>
      </c>
      <c r="D9226" s="45" t="str">
        <f>+Tabla3[[#This Row],[id_detalle]]&amp;" "&amp;VLOOKUP(Tabla3[[#This Row],[id_detalle]],rubro_detalle[[Código]:[Rubro Detalle]],2,0)</f>
        <v>10.00.381 Transporte de Valores</v>
      </c>
      <c r="E9226" s="33">
        <f t="shared" si="1619"/>
        <v>2</v>
      </c>
      <c r="F9226" s="47" t="str">
        <f t="shared" si="1620"/>
        <v>10.00.381-2</v>
      </c>
      <c r="G9226" s="37" t="s">
        <v>7555</v>
      </c>
      <c r="H9226" s="37">
        <v>846</v>
      </c>
    </row>
    <row r="9227" spans="1:8" x14ac:dyDescent="0.3">
      <c r="A9227" s="34" t="str">
        <f>+LEFT(Tabla3[[#This Row],[id_detalle]],2)</f>
        <v>10</v>
      </c>
      <c r="B9227" s="46" t="str">
        <f>VLOOKUP((LEFT(Tabla3[[#This Row],[id_detalle]],2)),id_rubro[[id]:[Rubro]],2,0)</f>
        <v>SERVICIOS FINANCIEROS Y CONEXOS</v>
      </c>
      <c r="C9227" s="36" t="s">
        <v>1982</v>
      </c>
      <c r="D9227" s="45" t="str">
        <f>+Tabla3[[#This Row],[id_detalle]]&amp;" "&amp;VLOOKUP(Tabla3[[#This Row],[id_detalle]],rubro_detalle[[Código]:[Rubro Detalle]],2,0)</f>
        <v>10.00.401 Warrants</v>
      </c>
      <c r="E9227" s="33">
        <f t="shared" si="1619"/>
        <v>1</v>
      </c>
      <c r="F9227" s="47" t="str">
        <f t="shared" si="1620"/>
        <v>10.00.401-1</v>
      </c>
      <c r="G9227" s="37" t="s">
        <v>6964</v>
      </c>
      <c r="H9227" s="37">
        <v>816</v>
      </c>
    </row>
    <row r="9228" spans="1:8" x14ac:dyDescent="0.3">
      <c r="A9228" s="34" t="str">
        <f>+LEFT(Tabla3[[#This Row],[id_detalle]],2)</f>
        <v>10</v>
      </c>
      <c r="B9228" s="46" t="str">
        <f>VLOOKUP((LEFT(Tabla3[[#This Row],[id_detalle]],2)),id_rubro[[id]:[Rubro]],2,0)</f>
        <v>SERVICIOS FINANCIEROS Y CONEXOS</v>
      </c>
      <c r="C9228" s="36" t="s">
        <v>1982</v>
      </c>
      <c r="D9228" s="45" t="str">
        <f>+Tabla3[[#This Row],[id_detalle]]&amp;" "&amp;VLOOKUP(Tabla3[[#This Row],[id_detalle]],rubro_detalle[[Código]:[Rubro Detalle]],2,0)</f>
        <v>10.00.401 Warrants</v>
      </c>
      <c r="E9228" s="33">
        <f t="shared" si="1619"/>
        <v>2</v>
      </c>
      <c r="F9228" s="47" t="str">
        <f t="shared" si="1620"/>
        <v>10.00.401-2</v>
      </c>
      <c r="G9228" s="37" t="s">
        <v>6965</v>
      </c>
      <c r="H9228" s="37">
        <v>847</v>
      </c>
    </row>
    <row r="9229" spans="1:8" x14ac:dyDescent="0.3">
      <c r="A9229" s="34" t="str">
        <f>+LEFT(Tabla3[[#This Row],[id_detalle]],2)</f>
        <v>11</v>
      </c>
      <c r="B9229" s="46" t="str">
        <f>VLOOKUP((LEFT(Tabla3[[#This Row],[id_detalle]],2)),id_rubro[[id]:[Rubro]],2,0)</f>
        <v>MEDIOS DE COMUNICACIÓN PERIODÍSTICA E INFORMATIVA</v>
      </c>
      <c r="C9229" s="36" t="s">
        <v>1949</v>
      </c>
      <c r="D9229" s="45" t="str">
        <f>+Tabla3[[#This Row],[id_detalle]]&amp;" "&amp;VLOOKUP(Tabla3[[#This Row],[id_detalle]],rubro_detalle[[Código]:[Rubro Detalle]],2,0)</f>
        <v>11.00.101 Agencias Informativas y Corresponsales Extranjeros</v>
      </c>
      <c r="E9229" s="33">
        <f t="shared" si="1619"/>
        <v>1</v>
      </c>
      <c r="F9229" s="47" t="str">
        <f t="shared" si="1620"/>
        <v>11.00.101-1</v>
      </c>
      <c r="G9229" s="37" t="s">
        <v>7556</v>
      </c>
      <c r="H9229" s="37">
        <v>168</v>
      </c>
    </row>
    <row r="9230" spans="1:8" x14ac:dyDescent="0.3">
      <c r="A9230" s="34" t="str">
        <f>+LEFT(Tabla3[[#This Row],[id_detalle]],2)</f>
        <v>11</v>
      </c>
      <c r="B9230" s="46" t="str">
        <f>VLOOKUP((LEFT(Tabla3[[#This Row],[id_detalle]],2)),id_rubro[[id]:[Rubro]],2,0)</f>
        <v>MEDIOS DE COMUNICACIÓN PERIODÍSTICA E INFORMATIVA</v>
      </c>
      <c r="C9230" s="36" t="s">
        <v>1949</v>
      </c>
      <c r="D9230" s="45" t="str">
        <f>+Tabla3[[#This Row],[id_detalle]]&amp;" "&amp;VLOOKUP(Tabla3[[#This Row],[id_detalle]],rubro_detalle[[Código]:[Rubro Detalle]],2,0)</f>
        <v>11.00.101 Agencias Informativas y Corresponsales Extranjeros</v>
      </c>
      <c r="E9230" s="33">
        <f t="shared" si="1619"/>
        <v>2</v>
      </c>
      <c r="F9230" s="47" t="str">
        <f t="shared" si="1620"/>
        <v>11.00.101-2</v>
      </c>
      <c r="G9230" s="37" t="s">
        <v>7557</v>
      </c>
      <c r="H9230" s="37">
        <v>174</v>
      </c>
    </row>
    <row r="9231" spans="1:8" x14ac:dyDescent="0.3">
      <c r="A9231" s="34" t="str">
        <f>+LEFT(Tabla3[[#This Row],[id_detalle]],2)</f>
        <v>11</v>
      </c>
      <c r="B9231" s="46" t="str">
        <f>VLOOKUP((LEFT(Tabla3[[#This Row],[id_detalle]],2)),id_rubro[[id]:[Rubro]],2,0)</f>
        <v>MEDIOS DE COMUNICACIÓN PERIODÍSTICA E INFORMATIVA</v>
      </c>
      <c r="C9231" s="36" t="s">
        <v>1949</v>
      </c>
      <c r="D9231" s="45" t="str">
        <f>+Tabla3[[#This Row],[id_detalle]]&amp;" "&amp;VLOOKUP(Tabla3[[#This Row],[id_detalle]],rubro_detalle[[Código]:[Rubro Detalle]],2,0)</f>
        <v>11.00.101 Agencias Informativas y Corresponsales Extranjeros</v>
      </c>
      <c r="E9231" s="33">
        <f t="shared" si="1619"/>
        <v>3</v>
      </c>
      <c r="F9231" s="47" t="str">
        <f t="shared" si="1620"/>
        <v>11.00.101-3</v>
      </c>
      <c r="G9231" s="37" t="s">
        <v>7558</v>
      </c>
      <c r="H9231" s="37">
        <v>174</v>
      </c>
    </row>
    <row r="9232" spans="1:8" x14ac:dyDescent="0.3">
      <c r="A9232" s="34" t="str">
        <f>+LEFT(Tabla3[[#This Row],[id_detalle]],2)</f>
        <v>11</v>
      </c>
      <c r="B9232" s="46" t="str">
        <f>VLOOKUP((LEFT(Tabla3[[#This Row],[id_detalle]],2)),id_rubro[[id]:[Rubro]],2,0)</f>
        <v>MEDIOS DE COMUNICACIÓN PERIODÍSTICA E INFORMATIVA</v>
      </c>
      <c r="C9232" s="36" t="s">
        <v>1949</v>
      </c>
      <c r="D9232" s="45" t="str">
        <f>+Tabla3[[#This Row],[id_detalle]]&amp;" "&amp;VLOOKUP(Tabla3[[#This Row],[id_detalle]],rubro_detalle[[Código]:[Rubro Detalle]],2,0)</f>
        <v>11.00.101 Agencias Informativas y Corresponsales Extranjeros</v>
      </c>
      <c r="E9232" s="33">
        <f t="shared" ref="E9232:E9234" si="1621">+IF(D9232=D9231,E9231+1,1)</f>
        <v>4</v>
      </c>
      <c r="F9232" s="47" t="str">
        <f t="shared" ref="F9232:F9234" si="1622">+LEFT(D9232,9)&amp;"-"&amp;E9232</f>
        <v>11.00.101-4</v>
      </c>
      <c r="G9232" s="37" t="s">
        <v>7559</v>
      </c>
      <c r="H9232" s="37">
        <v>338</v>
      </c>
    </row>
    <row r="9233" spans="1:8" x14ac:dyDescent="0.3">
      <c r="A9233" s="34" t="str">
        <f>+LEFT(Tabla3[[#This Row],[id_detalle]],2)</f>
        <v>11</v>
      </c>
      <c r="B9233" s="46" t="str">
        <f>VLOOKUP((LEFT(Tabla3[[#This Row],[id_detalle]],2)),id_rubro[[id]:[Rubro]],2,0)</f>
        <v>MEDIOS DE COMUNICACIÓN PERIODÍSTICA E INFORMATIVA</v>
      </c>
      <c r="C9233" s="36" t="s">
        <v>1949</v>
      </c>
      <c r="D9233" s="45" t="str">
        <f>+Tabla3[[#This Row],[id_detalle]]&amp;" "&amp;VLOOKUP(Tabla3[[#This Row],[id_detalle]],rubro_detalle[[Código]:[Rubro Detalle]],2,0)</f>
        <v>11.00.101 Agencias Informativas y Corresponsales Extranjeros</v>
      </c>
      <c r="E9233" s="33">
        <f t="shared" si="1621"/>
        <v>5</v>
      </c>
      <c r="F9233" s="47" t="str">
        <f t="shared" si="1622"/>
        <v>11.00.101-5</v>
      </c>
      <c r="G9233" s="37" t="s">
        <v>7560</v>
      </c>
      <c r="H9233" s="37">
        <v>432</v>
      </c>
    </row>
    <row r="9234" spans="1:8" x14ac:dyDescent="0.3">
      <c r="A9234" s="34" t="str">
        <f>+LEFT(Tabla3[[#This Row],[id_detalle]],2)</f>
        <v>11</v>
      </c>
      <c r="B9234" s="46" t="str">
        <f>VLOOKUP((LEFT(Tabla3[[#This Row],[id_detalle]],2)),id_rubro[[id]:[Rubro]],2,0)</f>
        <v>MEDIOS DE COMUNICACIÓN PERIODÍSTICA E INFORMATIVA</v>
      </c>
      <c r="C9234" s="36" t="s">
        <v>1949</v>
      </c>
      <c r="D9234" s="45" t="str">
        <f>+Tabla3[[#This Row],[id_detalle]]&amp;" "&amp;VLOOKUP(Tabla3[[#This Row],[id_detalle]],rubro_detalle[[Código]:[Rubro Detalle]],2,0)</f>
        <v>11.00.101 Agencias Informativas y Corresponsales Extranjeros</v>
      </c>
      <c r="E9234" s="33">
        <f t="shared" si="1621"/>
        <v>6</v>
      </c>
      <c r="F9234" s="47" t="str">
        <f t="shared" si="1622"/>
        <v>11.00.101-6</v>
      </c>
      <c r="G9234" s="37" t="s">
        <v>7262</v>
      </c>
      <c r="H9234" s="37">
        <v>707</v>
      </c>
    </row>
    <row r="9235" spans="1:8" x14ac:dyDescent="0.3">
      <c r="A9235" s="34" t="str">
        <f>+LEFT(Tabla3[[#This Row],[id_detalle]],2)</f>
        <v>11</v>
      </c>
      <c r="B9235" s="46" t="str">
        <f>VLOOKUP((LEFT(Tabla3[[#This Row],[id_detalle]],2)),id_rubro[[id]:[Rubro]],2,0)</f>
        <v>MEDIOS DE COMUNICACIÓN PERIODÍSTICA E INFORMATIVA</v>
      </c>
      <c r="C9235" s="36" t="s">
        <v>1952</v>
      </c>
      <c r="D9235" s="45" t="str">
        <f>+Tabla3[[#This Row],[id_detalle]]&amp;" "&amp;VLOOKUP(Tabla3[[#This Row],[id_detalle]],rubro_detalle[[Código]:[Rubro Detalle]],2,0)</f>
        <v>11.00.121 Canales de Televisión, TV por cable, Medios Digitales</v>
      </c>
      <c r="E9235" s="33">
        <f>+IF(D9235=D9234,E9234+1,1)</f>
        <v>1</v>
      </c>
      <c r="F9235" s="47" t="str">
        <f>+LEFT(D9235,9)&amp;"-"&amp;E9235</f>
        <v>11.00.121-1</v>
      </c>
      <c r="G9235" s="37" t="s">
        <v>7561</v>
      </c>
      <c r="H9235" s="37">
        <v>268</v>
      </c>
    </row>
    <row r="9236" spans="1:8" x14ac:dyDescent="0.3">
      <c r="A9236" s="34" t="str">
        <f>+LEFT(Tabla3[[#This Row],[id_detalle]],2)</f>
        <v>11</v>
      </c>
      <c r="B9236" s="46" t="str">
        <f>VLOOKUP((LEFT(Tabla3[[#This Row],[id_detalle]],2)),id_rubro[[id]:[Rubro]],2,0)</f>
        <v>MEDIOS DE COMUNICACIÓN PERIODÍSTICA E INFORMATIVA</v>
      </c>
      <c r="C9236" s="36" t="s">
        <v>1952</v>
      </c>
      <c r="D9236" s="45" t="str">
        <f>+Tabla3[[#This Row],[id_detalle]]&amp;" "&amp;VLOOKUP(Tabla3[[#This Row],[id_detalle]],rubro_detalle[[Código]:[Rubro Detalle]],2,0)</f>
        <v>11.00.121 Canales de Televisión, TV por cable, Medios Digitales</v>
      </c>
      <c r="E9236" s="33">
        <f>+IF(D9236=D9235,E9235+1,1)</f>
        <v>2</v>
      </c>
      <c r="F9236" s="47" t="str">
        <f>+LEFT(D9236,9)&amp;"-"&amp;E9236</f>
        <v>11.00.121-2</v>
      </c>
      <c r="G9236" s="37" t="s">
        <v>7198</v>
      </c>
      <c r="H9236" s="37">
        <v>294</v>
      </c>
    </row>
    <row r="9237" spans="1:8" x14ac:dyDescent="0.3">
      <c r="A9237" s="34" t="str">
        <f>+LEFT(Tabla3[[#This Row],[id_detalle]],2)</f>
        <v>11</v>
      </c>
      <c r="B9237" s="46" t="str">
        <f>VLOOKUP((LEFT(Tabla3[[#This Row],[id_detalle]],2)),id_rubro[[id]:[Rubro]],2,0)</f>
        <v>MEDIOS DE COMUNICACIÓN PERIODÍSTICA E INFORMATIVA</v>
      </c>
      <c r="C9237" s="36" t="s">
        <v>1952</v>
      </c>
      <c r="D9237" s="45" t="str">
        <f>+Tabla3[[#This Row],[id_detalle]]&amp;" "&amp;VLOOKUP(Tabla3[[#This Row],[id_detalle]],rubro_detalle[[Código]:[Rubro Detalle]],2,0)</f>
        <v>11.00.121 Canales de Televisión, TV por cable, Medios Digitales</v>
      </c>
      <c r="E9237" s="33">
        <f>+IF(D9237=D9236,E9236+1,1)</f>
        <v>3</v>
      </c>
      <c r="F9237" s="47" t="str">
        <f>+LEFT(D9237,9)&amp;"-"&amp;E9237</f>
        <v>11.00.121-3</v>
      </c>
      <c r="G9237" s="37" t="s">
        <v>7562</v>
      </c>
      <c r="H9237" s="37">
        <v>344</v>
      </c>
    </row>
    <row r="9238" spans="1:8" x14ac:dyDescent="0.3">
      <c r="A9238" s="34" t="str">
        <f>+LEFT(Tabla3[[#This Row],[id_detalle]],2)</f>
        <v>11</v>
      </c>
      <c r="B9238" s="46" t="str">
        <f>VLOOKUP((LEFT(Tabla3[[#This Row],[id_detalle]],2)),id_rubro[[id]:[Rubro]],2,0)</f>
        <v>MEDIOS DE COMUNICACIÓN PERIODÍSTICA E INFORMATIVA</v>
      </c>
      <c r="C9238" s="36" t="s">
        <v>1952</v>
      </c>
      <c r="D9238" s="45" t="str">
        <f>+Tabla3[[#This Row],[id_detalle]]&amp;" "&amp;VLOOKUP(Tabla3[[#This Row],[id_detalle]],rubro_detalle[[Código]:[Rubro Detalle]],2,0)</f>
        <v>11.00.121 Canales de Televisión, TV por cable, Medios Digitales</v>
      </c>
      <c r="E9238" s="33">
        <f t="shared" ref="E9238:E9240" si="1623">+IF(D9238=D9237,E9237+1,1)</f>
        <v>4</v>
      </c>
      <c r="F9238" s="47" t="str">
        <f t="shared" ref="F9238:F9240" si="1624">+LEFT(D9238,9)&amp;"-"&amp;E9238</f>
        <v>11.00.121-4</v>
      </c>
      <c r="G9238" s="37" t="s">
        <v>7563</v>
      </c>
      <c r="H9238" s="37">
        <v>380</v>
      </c>
    </row>
    <row r="9239" spans="1:8" x14ac:dyDescent="0.3">
      <c r="A9239" s="34" t="str">
        <f>+LEFT(Tabla3[[#This Row],[id_detalle]],2)</f>
        <v>11</v>
      </c>
      <c r="B9239" s="46" t="str">
        <f>VLOOKUP((LEFT(Tabla3[[#This Row],[id_detalle]],2)),id_rubro[[id]:[Rubro]],2,0)</f>
        <v>MEDIOS DE COMUNICACIÓN PERIODÍSTICA E INFORMATIVA</v>
      </c>
      <c r="C9239" s="36" t="s">
        <v>1952</v>
      </c>
      <c r="D9239" s="45" t="str">
        <f>+Tabla3[[#This Row],[id_detalle]]&amp;" "&amp;VLOOKUP(Tabla3[[#This Row],[id_detalle]],rubro_detalle[[Código]:[Rubro Detalle]],2,0)</f>
        <v>11.00.121 Canales de Televisión, TV por cable, Medios Digitales</v>
      </c>
      <c r="E9239" s="33">
        <f t="shared" si="1623"/>
        <v>5</v>
      </c>
      <c r="F9239" s="47" t="str">
        <f t="shared" si="1624"/>
        <v>11.00.121-5</v>
      </c>
      <c r="G9239" s="37" t="s">
        <v>7564</v>
      </c>
      <c r="H9239" s="37">
        <v>572</v>
      </c>
    </row>
    <row r="9240" spans="1:8" x14ac:dyDescent="0.3">
      <c r="A9240" s="34" t="str">
        <f>+LEFT(Tabla3[[#This Row],[id_detalle]],2)</f>
        <v>11</v>
      </c>
      <c r="B9240" s="46" t="str">
        <f>VLOOKUP((LEFT(Tabla3[[#This Row],[id_detalle]],2)),id_rubro[[id]:[Rubro]],2,0)</f>
        <v>MEDIOS DE COMUNICACIÓN PERIODÍSTICA E INFORMATIVA</v>
      </c>
      <c r="C9240" s="36" t="s">
        <v>1952</v>
      </c>
      <c r="D9240" s="45" t="str">
        <f>+Tabla3[[#This Row],[id_detalle]]&amp;" "&amp;VLOOKUP(Tabla3[[#This Row],[id_detalle]],rubro_detalle[[Código]:[Rubro Detalle]],2,0)</f>
        <v>11.00.121 Canales de Televisión, TV por cable, Medios Digitales</v>
      </c>
      <c r="E9240" s="33">
        <f t="shared" si="1623"/>
        <v>6</v>
      </c>
      <c r="F9240" s="47" t="str">
        <f t="shared" si="1624"/>
        <v>11.00.121-6</v>
      </c>
      <c r="G9240" s="37" t="s">
        <v>7565</v>
      </c>
      <c r="H9240" s="37">
        <v>700</v>
      </c>
    </row>
    <row r="9241" spans="1:8" x14ac:dyDescent="0.3">
      <c r="A9241" s="34" t="str">
        <f>+LEFT(Tabla3[[#This Row],[id_detalle]],2)</f>
        <v>11</v>
      </c>
      <c r="B9241" s="46" t="str">
        <f>VLOOKUP((LEFT(Tabla3[[#This Row],[id_detalle]],2)),id_rubro[[id]:[Rubro]],2,0)</f>
        <v>MEDIOS DE COMUNICACIÓN PERIODÍSTICA E INFORMATIVA</v>
      </c>
      <c r="C9241" s="36" t="s">
        <v>1952</v>
      </c>
      <c r="D9241" s="45" t="str">
        <f>+Tabla3[[#This Row],[id_detalle]]&amp;" "&amp;VLOOKUP(Tabla3[[#This Row],[id_detalle]],rubro_detalle[[Código]:[Rubro Detalle]],2,0)</f>
        <v>11.00.121 Canales de Televisión, TV por cable, Medios Digitales</v>
      </c>
      <c r="E9241" s="33">
        <f t="shared" ref="E9241:E9243" si="1625">+IF(D9241=D9240,E9240+1,1)</f>
        <v>7</v>
      </c>
      <c r="F9241" s="47" t="str">
        <f t="shared" ref="F9241:F9243" si="1626">+LEFT(D9241,9)&amp;"-"&amp;E9241</f>
        <v>11.00.121-7</v>
      </c>
      <c r="G9241" s="37" t="s">
        <v>7566</v>
      </c>
      <c r="H9241" s="37">
        <v>701</v>
      </c>
    </row>
    <row r="9242" spans="1:8" x14ac:dyDescent="0.3">
      <c r="A9242" s="34" t="str">
        <f>+LEFT(Tabla3[[#This Row],[id_detalle]],2)</f>
        <v>11</v>
      </c>
      <c r="B9242" s="46" t="str">
        <f>VLOOKUP((LEFT(Tabla3[[#This Row],[id_detalle]],2)),id_rubro[[id]:[Rubro]],2,0)</f>
        <v>MEDIOS DE COMUNICACIÓN PERIODÍSTICA E INFORMATIVA</v>
      </c>
      <c r="C9242" s="36" t="s">
        <v>1952</v>
      </c>
      <c r="D9242" s="45" t="str">
        <f>+Tabla3[[#This Row],[id_detalle]]&amp;" "&amp;VLOOKUP(Tabla3[[#This Row],[id_detalle]],rubro_detalle[[Código]:[Rubro Detalle]],2,0)</f>
        <v>11.00.121 Canales de Televisión, TV por cable, Medios Digitales</v>
      </c>
      <c r="E9242" s="33">
        <f t="shared" si="1625"/>
        <v>8</v>
      </c>
      <c r="F9242" s="47" t="str">
        <f t="shared" si="1626"/>
        <v>11.00.121-8</v>
      </c>
      <c r="G9242" s="37" t="s">
        <v>7567</v>
      </c>
      <c r="H9242" s="37">
        <v>795</v>
      </c>
    </row>
    <row r="9243" spans="1:8" x14ac:dyDescent="0.3">
      <c r="A9243" s="34" t="str">
        <f>+LEFT(Tabla3[[#This Row],[id_detalle]],2)</f>
        <v>11</v>
      </c>
      <c r="B9243" s="46" t="str">
        <f>VLOOKUP((LEFT(Tabla3[[#This Row],[id_detalle]],2)),id_rubro[[id]:[Rubro]],2,0)</f>
        <v>MEDIOS DE COMUNICACIÓN PERIODÍSTICA E INFORMATIVA</v>
      </c>
      <c r="C9243" s="36" t="s">
        <v>1952</v>
      </c>
      <c r="D9243" s="45" t="str">
        <f>+Tabla3[[#This Row],[id_detalle]]&amp;" "&amp;VLOOKUP(Tabla3[[#This Row],[id_detalle]],rubro_detalle[[Código]:[Rubro Detalle]],2,0)</f>
        <v>11.00.121 Canales de Televisión, TV por cable, Medios Digitales</v>
      </c>
      <c r="E9243" s="33">
        <f t="shared" si="1625"/>
        <v>9</v>
      </c>
      <c r="F9243" s="47" t="str">
        <f t="shared" si="1626"/>
        <v>11.00.121-9</v>
      </c>
      <c r="G9243" s="37" t="s">
        <v>7199</v>
      </c>
      <c r="H9243" s="37">
        <v>845</v>
      </c>
    </row>
    <row r="9244" spans="1:8" x14ac:dyDescent="0.3">
      <c r="A9244" s="34" t="str">
        <f>+LEFT(Tabla3[[#This Row],[id_detalle]],2)</f>
        <v>11</v>
      </c>
      <c r="B9244" s="46" t="str">
        <f>VLOOKUP((LEFT(Tabla3[[#This Row],[id_detalle]],2)),id_rubro[[id]:[Rubro]],2,0)</f>
        <v>MEDIOS DE COMUNICACIÓN PERIODÍSTICA E INFORMATIVA</v>
      </c>
      <c r="C9244" s="36" t="s">
        <v>1953</v>
      </c>
      <c r="D9244" s="45" t="str">
        <f>+Tabla3[[#This Row],[id_detalle]]&amp;" "&amp;VLOOKUP(Tabla3[[#This Row],[id_detalle]],rubro_detalle[[Código]:[Rubro Detalle]],2,0)</f>
        <v>11.00.141 Diarios</v>
      </c>
      <c r="E9244" s="33">
        <f>+IF(D9244=D9243,E9243+1,1)</f>
        <v>1</v>
      </c>
      <c r="F9244" s="47" t="str">
        <f>+LEFT(D9244,9)&amp;"-"&amp;E9244</f>
        <v>11.00.141-1</v>
      </c>
      <c r="G9244" s="37" t="s">
        <v>7568</v>
      </c>
      <c r="H9244" s="37">
        <v>354</v>
      </c>
    </row>
    <row r="9245" spans="1:8" x14ac:dyDescent="0.3">
      <c r="A9245" s="34" t="str">
        <f>+LEFT(Tabla3[[#This Row],[id_detalle]],2)</f>
        <v>11</v>
      </c>
      <c r="B9245" s="46" t="str">
        <f>VLOOKUP((LEFT(Tabla3[[#This Row],[id_detalle]],2)),id_rubro[[id]:[Rubro]],2,0)</f>
        <v>MEDIOS DE COMUNICACIÓN PERIODÍSTICA E INFORMATIVA</v>
      </c>
      <c r="C9245" s="36" t="s">
        <v>1953</v>
      </c>
      <c r="D9245" s="45" t="str">
        <f>+Tabla3[[#This Row],[id_detalle]]&amp;" "&amp;VLOOKUP(Tabla3[[#This Row],[id_detalle]],rubro_detalle[[Código]:[Rubro Detalle]],2,0)</f>
        <v>11.00.141 Diarios</v>
      </c>
      <c r="E9245" s="33">
        <f>+IF(D9245=D9244,E9244+1,1)</f>
        <v>2</v>
      </c>
      <c r="F9245" s="47" t="str">
        <f>+LEFT(D9245,9)&amp;"-"&amp;E9245</f>
        <v>11.00.141-2</v>
      </c>
      <c r="G9245" s="37" t="s">
        <v>7569</v>
      </c>
      <c r="H9245" s="37">
        <v>375</v>
      </c>
    </row>
    <row r="9246" spans="1:8" x14ac:dyDescent="0.3">
      <c r="A9246" s="34" t="str">
        <f>+LEFT(Tabla3[[#This Row],[id_detalle]],2)</f>
        <v>11</v>
      </c>
      <c r="B9246" s="46" t="str">
        <f>VLOOKUP((LEFT(Tabla3[[#This Row],[id_detalle]],2)),id_rubro[[id]:[Rubro]],2,0)</f>
        <v>MEDIOS DE COMUNICACIÓN PERIODÍSTICA E INFORMATIVA</v>
      </c>
      <c r="C9246" s="36" t="s">
        <v>1953</v>
      </c>
      <c r="D9246" s="45" t="str">
        <f>+Tabla3[[#This Row],[id_detalle]]&amp;" "&amp;VLOOKUP(Tabla3[[#This Row],[id_detalle]],rubro_detalle[[Código]:[Rubro Detalle]],2,0)</f>
        <v>11.00.141 Diarios</v>
      </c>
      <c r="E9246" s="33">
        <f>+IF(D9246=D9245,E9245+1,1)</f>
        <v>3</v>
      </c>
      <c r="F9246" s="47" t="str">
        <f>+LEFT(D9246,9)&amp;"-"&amp;E9246</f>
        <v>11.00.141-3</v>
      </c>
      <c r="G9246" s="37" t="s">
        <v>7570</v>
      </c>
      <c r="H9246" s="37">
        <v>375</v>
      </c>
    </row>
    <row r="9247" spans="1:8" x14ac:dyDescent="0.3">
      <c r="A9247" s="34" t="str">
        <f>+LEFT(Tabla3[[#This Row],[id_detalle]],2)</f>
        <v>11</v>
      </c>
      <c r="B9247" s="46" t="str">
        <f>VLOOKUP((LEFT(Tabla3[[#This Row],[id_detalle]],2)),id_rubro[[id]:[Rubro]],2,0)</f>
        <v>MEDIOS DE COMUNICACIÓN PERIODÍSTICA E INFORMATIVA</v>
      </c>
      <c r="C9247" s="36" t="s">
        <v>1953</v>
      </c>
      <c r="D9247" s="45" t="str">
        <f>+Tabla3[[#This Row],[id_detalle]]&amp;" "&amp;VLOOKUP(Tabla3[[#This Row],[id_detalle]],rubro_detalle[[Código]:[Rubro Detalle]],2,0)</f>
        <v>11.00.141 Diarios</v>
      </c>
      <c r="E9247" s="33">
        <f t="shared" ref="E9247:E9249" si="1627">+IF(D9247=D9246,E9246+1,1)</f>
        <v>4</v>
      </c>
      <c r="F9247" s="47" t="str">
        <f t="shared" ref="F9247:F9249" si="1628">+LEFT(D9247,9)&amp;"-"&amp;E9247</f>
        <v>11.00.141-4</v>
      </c>
      <c r="G9247" s="37" t="s">
        <v>7571</v>
      </c>
      <c r="H9247" s="37">
        <v>375</v>
      </c>
    </row>
    <row r="9248" spans="1:8" x14ac:dyDescent="0.3">
      <c r="A9248" s="34" t="str">
        <f>+LEFT(Tabla3[[#This Row],[id_detalle]],2)</f>
        <v>11</v>
      </c>
      <c r="B9248" s="46" t="str">
        <f>VLOOKUP((LEFT(Tabla3[[#This Row],[id_detalle]],2)),id_rubro[[id]:[Rubro]],2,0)</f>
        <v>MEDIOS DE COMUNICACIÓN PERIODÍSTICA E INFORMATIVA</v>
      </c>
      <c r="C9248" s="36" t="s">
        <v>1953</v>
      </c>
      <c r="D9248" s="45" t="str">
        <f>+Tabla3[[#This Row],[id_detalle]]&amp;" "&amp;VLOOKUP(Tabla3[[#This Row],[id_detalle]],rubro_detalle[[Código]:[Rubro Detalle]],2,0)</f>
        <v>11.00.141 Diarios</v>
      </c>
      <c r="E9248" s="33">
        <f t="shared" si="1627"/>
        <v>5</v>
      </c>
      <c r="F9248" s="47" t="str">
        <f t="shared" si="1628"/>
        <v>11.00.141-5</v>
      </c>
      <c r="G9248" s="37" t="s">
        <v>7572</v>
      </c>
      <c r="H9248" s="37">
        <v>375</v>
      </c>
    </row>
    <row r="9249" spans="1:8" x14ac:dyDescent="0.3">
      <c r="A9249" s="34" t="str">
        <f>+LEFT(Tabla3[[#This Row],[id_detalle]],2)</f>
        <v>11</v>
      </c>
      <c r="B9249" s="46" t="str">
        <f>VLOOKUP((LEFT(Tabla3[[#This Row],[id_detalle]],2)),id_rubro[[id]:[Rubro]],2,0)</f>
        <v>MEDIOS DE COMUNICACIÓN PERIODÍSTICA E INFORMATIVA</v>
      </c>
      <c r="C9249" s="36" t="s">
        <v>1953</v>
      </c>
      <c r="D9249" s="45" t="str">
        <f>+Tabla3[[#This Row],[id_detalle]]&amp;" "&amp;VLOOKUP(Tabla3[[#This Row],[id_detalle]],rubro_detalle[[Código]:[Rubro Detalle]],2,0)</f>
        <v>11.00.141 Diarios</v>
      </c>
      <c r="E9249" s="33">
        <f t="shared" si="1627"/>
        <v>6</v>
      </c>
      <c r="F9249" s="47" t="str">
        <f t="shared" si="1628"/>
        <v>11.00.141-6</v>
      </c>
      <c r="G9249" s="37" t="s">
        <v>7573</v>
      </c>
      <c r="H9249" s="37">
        <v>375</v>
      </c>
    </row>
    <row r="9250" spans="1:8" x14ac:dyDescent="0.3">
      <c r="A9250" s="34" t="str">
        <f>+LEFT(Tabla3[[#This Row],[id_detalle]],2)</f>
        <v>11</v>
      </c>
      <c r="B9250" s="46" t="str">
        <f>VLOOKUP((LEFT(Tabla3[[#This Row],[id_detalle]],2)),id_rubro[[id]:[Rubro]],2,0)</f>
        <v>MEDIOS DE COMUNICACIÓN PERIODÍSTICA E INFORMATIVA</v>
      </c>
      <c r="C9250" s="36" t="s">
        <v>1953</v>
      </c>
      <c r="D9250" s="45" t="str">
        <f>+Tabla3[[#This Row],[id_detalle]]&amp;" "&amp;VLOOKUP(Tabla3[[#This Row],[id_detalle]],rubro_detalle[[Código]:[Rubro Detalle]],2,0)</f>
        <v>11.00.141 Diarios</v>
      </c>
      <c r="E9250" s="33">
        <f t="shared" ref="E9250:E9255" si="1629">+IF(D9250=D9249,E9249+1,1)</f>
        <v>7</v>
      </c>
      <c r="F9250" s="47" t="str">
        <f t="shared" ref="F9250:F9255" si="1630">+LEFT(D9250,9)&amp;"-"&amp;E9250</f>
        <v>11.00.141-7</v>
      </c>
      <c r="G9250" s="37" t="s">
        <v>7574</v>
      </c>
      <c r="H9250" s="37">
        <v>375</v>
      </c>
    </row>
    <row r="9251" spans="1:8" x14ac:dyDescent="0.3">
      <c r="A9251" s="34" t="str">
        <f>+LEFT(Tabla3[[#This Row],[id_detalle]],2)</f>
        <v>11</v>
      </c>
      <c r="B9251" s="46" t="str">
        <f>VLOOKUP((LEFT(Tabla3[[#This Row],[id_detalle]],2)),id_rubro[[id]:[Rubro]],2,0)</f>
        <v>MEDIOS DE COMUNICACIÓN PERIODÍSTICA E INFORMATIVA</v>
      </c>
      <c r="C9251" s="36" t="s">
        <v>1953</v>
      </c>
      <c r="D9251" s="45" t="str">
        <f>+Tabla3[[#This Row],[id_detalle]]&amp;" "&amp;VLOOKUP(Tabla3[[#This Row],[id_detalle]],rubro_detalle[[Código]:[Rubro Detalle]],2,0)</f>
        <v>11.00.141 Diarios</v>
      </c>
      <c r="E9251" s="33">
        <f t="shared" si="1629"/>
        <v>8</v>
      </c>
      <c r="F9251" s="47" t="str">
        <f t="shared" si="1630"/>
        <v>11.00.141-8</v>
      </c>
      <c r="G9251" s="37" t="s">
        <v>4089</v>
      </c>
      <c r="H9251" s="37">
        <v>375</v>
      </c>
    </row>
    <row r="9252" spans="1:8" x14ac:dyDescent="0.3">
      <c r="A9252" s="34" t="str">
        <f>+LEFT(Tabla3[[#This Row],[id_detalle]],2)</f>
        <v>11</v>
      </c>
      <c r="B9252" s="46" t="str">
        <f>VLOOKUP((LEFT(Tabla3[[#This Row],[id_detalle]],2)),id_rubro[[id]:[Rubro]],2,0)</f>
        <v>MEDIOS DE COMUNICACIÓN PERIODÍSTICA E INFORMATIVA</v>
      </c>
      <c r="C9252" s="36" t="s">
        <v>1953</v>
      </c>
      <c r="D9252" s="45" t="str">
        <f>+Tabla3[[#This Row],[id_detalle]]&amp;" "&amp;VLOOKUP(Tabla3[[#This Row],[id_detalle]],rubro_detalle[[Código]:[Rubro Detalle]],2,0)</f>
        <v>11.00.141 Diarios</v>
      </c>
      <c r="E9252" s="33">
        <f t="shared" si="1629"/>
        <v>9</v>
      </c>
      <c r="F9252" s="47" t="str">
        <f t="shared" si="1630"/>
        <v>11.00.141-9</v>
      </c>
      <c r="G9252" s="37" t="s">
        <v>7575</v>
      </c>
      <c r="H9252" s="37">
        <v>375</v>
      </c>
    </row>
    <row r="9253" spans="1:8" x14ac:dyDescent="0.3">
      <c r="A9253" s="34" t="str">
        <f>+LEFT(Tabla3[[#This Row],[id_detalle]],2)</f>
        <v>11</v>
      </c>
      <c r="B9253" s="46" t="str">
        <f>VLOOKUP((LEFT(Tabla3[[#This Row],[id_detalle]],2)),id_rubro[[id]:[Rubro]],2,0)</f>
        <v>MEDIOS DE COMUNICACIÓN PERIODÍSTICA E INFORMATIVA</v>
      </c>
      <c r="C9253" s="36" t="s">
        <v>1953</v>
      </c>
      <c r="D9253" s="45" t="str">
        <f>+Tabla3[[#This Row],[id_detalle]]&amp;" "&amp;VLOOKUP(Tabla3[[#This Row],[id_detalle]],rubro_detalle[[Código]:[Rubro Detalle]],2,0)</f>
        <v>11.00.141 Diarios</v>
      </c>
      <c r="E9253" s="33">
        <f t="shared" si="1629"/>
        <v>10</v>
      </c>
      <c r="F9253" s="47" t="str">
        <f t="shared" si="1630"/>
        <v>11.00.141-10</v>
      </c>
      <c r="G9253" s="37" t="s">
        <v>7576</v>
      </c>
      <c r="H9253" s="37">
        <v>376</v>
      </c>
    </row>
    <row r="9254" spans="1:8" x14ac:dyDescent="0.3">
      <c r="A9254" s="34" t="str">
        <f>+LEFT(Tabla3[[#This Row],[id_detalle]],2)</f>
        <v>11</v>
      </c>
      <c r="B9254" s="46" t="str">
        <f>VLOOKUP((LEFT(Tabla3[[#This Row],[id_detalle]],2)),id_rubro[[id]:[Rubro]],2,0)</f>
        <v>MEDIOS DE COMUNICACIÓN PERIODÍSTICA E INFORMATIVA</v>
      </c>
      <c r="C9254" s="36" t="s">
        <v>1953</v>
      </c>
      <c r="D9254" s="45" t="str">
        <f>+Tabla3[[#This Row],[id_detalle]]&amp;" "&amp;VLOOKUP(Tabla3[[#This Row],[id_detalle]],rubro_detalle[[Código]:[Rubro Detalle]],2,0)</f>
        <v>11.00.141 Diarios</v>
      </c>
      <c r="E9254" s="33">
        <f t="shared" si="1629"/>
        <v>11</v>
      </c>
      <c r="F9254" s="47" t="str">
        <f t="shared" si="1630"/>
        <v>11.00.141-11</v>
      </c>
      <c r="G9254" s="37" t="s">
        <v>7577</v>
      </c>
      <c r="H9254" s="37">
        <v>376</v>
      </c>
    </row>
    <row r="9255" spans="1:8" x14ac:dyDescent="0.3">
      <c r="A9255" s="34" t="str">
        <f>+LEFT(Tabla3[[#This Row],[id_detalle]],2)</f>
        <v>11</v>
      </c>
      <c r="B9255" s="46" t="str">
        <f>VLOOKUP((LEFT(Tabla3[[#This Row],[id_detalle]],2)),id_rubro[[id]:[Rubro]],2,0)</f>
        <v>MEDIOS DE COMUNICACIÓN PERIODÍSTICA E INFORMATIVA</v>
      </c>
      <c r="C9255" s="36" t="s">
        <v>1953</v>
      </c>
      <c r="D9255" s="45" t="str">
        <f>+Tabla3[[#This Row],[id_detalle]]&amp;" "&amp;VLOOKUP(Tabla3[[#This Row],[id_detalle]],rubro_detalle[[Código]:[Rubro Detalle]],2,0)</f>
        <v>11.00.141 Diarios</v>
      </c>
      <c r="E9255" s="33">
        <f t="shared" si="1629"/>
        <v>12</v>
      </c>
      <c r="F9255" s="47" t="str">
        <f t="shared" si="1630"/>
        <v>11.00.141-12</v>
      </c>
      <c r="G9255" s="37" t="s">
        <v>7578</v>
      </c>
      <c r="H9255" s="37">
        <v>376</v>
      </c>
    </row>
    <row r="9256" spans="1:8" x14ac:dyDescent="0.3">
      <c r="A9256" s="34" t="str">
        <f>+LEFT(Tabla3[[#This Row],[id_detalle]],2)</f>
        <v>11</v>
      </c>
      <c r="B9256" s="46" t="str">
        <f>VLOOKUP((LEFT(Tabla3[[#This Row],[id_detalle]],2)),id_rubro[[id]:[Rubro]],2,0)</f>
        <v>MEDIOS DE COMUNICACIÓN PERIODÍSTICA E INFORMATIVA</v>
      </c>
      <c r="C9256" s="36" t="s">
        <v>1953</v>
      </c>
      <c r="D9256" s="45" t="str">
        <f>+Tabla3[[#This Row],[id_detalle]]&amp;" "&amp;VLOOKUP(Tabla3[[#This Row],[id_detalle]],rubro_detalle[[Código]:[Rubro Detalle]],2,0)</f>
        <v>11.00.141 Diarios</v>
      </c>
      <c r="E9256" s="33">
        <f t="shared" ref="E9256:E9265" si="1631">+IF(D9256=D9255,E9255+1,1)</f>
        <v>13</v>
      </c>
      <c r="F9256" s="47" t="str">
        <f t="shared" ref="F9256:F9265" si="1632">+LEFT(D9256,9)&amp;"-"&amp;E9256</f>
        <v>11.00.141-13</v>
      </c>
      <c r="G9256" s="37" t="s">
        <v>7579</v>
      </c>
      <c r="H9256" s="37">
        <v>376</v>
      </c>
    </row>
    <row r="9257" spans="1:8" x14ac:dyDescent="0.3">
      <c r="A9257" s="34" t="str">
        <f>+LEFT(Tabla3[[#This Row],[id_detalle]],2)</f>
        <v>11</v>
      </c>
      <c r="B9257" s="46" t="str">
        <f>VLOOKUP((LEFT(Tabla3[[#This Row],[id_detalle]],2)),id_rubro[[id]:[Rubro]],2,0)</f>
        <v>MEDIOS DE COMUNICACIÓN PERIODÍSTICA E INFORMATIVA</v>
      </c>
      <c r="C9257" s="36" t="s">
        <v>1953</v>
      </c>
      <c r="D9257" s="45" t="str">
        <f>+Tabla3[[#This Row],[id_detalle]]&amp;" "&amp;VLOOKUP(Tabla3[[#This Row],[id_detalle]],rubro_detalle[[Código]:[Rubro Detalle]],2,0)</f>
        <v>11.00.141 Diarios</v>
      </c>
      <c r="E9257" s="33">
        <f t="shared" si="1631"/>
        <v>14</v>
      </c>
      <c r="F9257" s="47" t="str">
        <f t="shared" si="1632"/>
        <v>11.00.141-14</v>
      </c>
      <c r="G9257" s="37" t="s">
        <v>4092</v>
      </c>
      <c r="H9257" s="37">
        <v>397</v>
      </c>
    </row>
    <row r="9258" spans="1:8" x14ac:dyDescent="0.3">
      <c r="A9258" s="34" t="str">
        <f>+LEFT(Tabla3[[#This Row],[id_detalle]],2)</f>
        <v>11</v>
      </c>
      <c r="B9258" s="46" t="str">
        <f>VLOOKUP((LEFT(Tabla3[[#This Row],[id_detalle]],2)),id_rubro[[id]:[Rubro]],2,0)</f>
        <v>MEDIOS DE COMUNICACIÓN PERIODÍSTICA E INFORMATIVA</v>
      </c>
      <c r="C9258" s="36" t="s">
        <v>1953</v>
      </c>
      <c r="D9258" s="45" t="str">
        <f>+Tabla3[[#This Row],[id_detalle]]&amp;" "&amp;VLOOKUP(Tabla3[[#This Row],[id_detalle]],rubro_detalle[[Código]:[Rubro Detalle]],2,0)</f>
        <v>11.00.141 Diarios</v>
      </c>
      <c r="E9258" s="33">
        <f t="shared" si="1631"/>
        <v>15</v>
      </c>
      <c r="F9258" s="47" t="str">
        <f t="shared" si="1632"/>
        <v>11.00.141-15</v>
      </c>
      <c r="G9258" s="37" t="s">
        <v>7580</v>
      </c>
      <c r="H9258" s="37">
        <v>400</v>
      </c>
    </row>
    <row r="9259" spans="1:8" x14ac:dyDescent="0.3">
      <c r="A9259" s="34" t="str">
        <f>+LEFT(Tabla3[[#This Row],[id_detalle]],2)</f>
        <v>11</v>
      </c>
      <c r="B9259" s="46" t="str">
        <f>VLOOKUP((LEFT(Tabla3[[#This Row],[id_detalle]],2)),id_rubro[[id]:[Rubro]],2,0)</f>
        <v>MEDIOS DE COMUNICACIÓN PERIODÍSTICA E INFORMATIVA</v>
      </c>
      <c r="C9259" s="36" t="s">
        <v>1953</v>
      </c>
      <c r="D9259" s="45" t="str">
        <f>+Tabla3[[#This Row],[id_detalle]]&amp;" "&amp;VLOOKUP(Tabla3[[#This Row],[id_detalle]],rubro_detalle[[Código]:[Rubro Detalle]],2,0)</f>
        <v>11.00.141 Diarios</v>
      </c>
      <c r="E9259" s="33">
        <f t="shared" si="1631"/>
        <v>16</v>
      </c>
      <c r="F9259" s="47" t="str">
        <f t="shared" si="1632"/>
        <v>11.00.141-16</v>
      </c>
      <c r="G9259" s="37" t="s">
        <v>7581</v>
      </c>
      <c r="H9259" s="37">
        <v>411</v>
      </c>
    </row>
    <row r="9260" spans="1:8" x14ac:dyDescent="0.3">
      <c r="A9260" s="34" t="str">
        <f>+LEFT(Tabla3[[#This Row],[id_detalle]],2)</f>
        <v>11</v>
      </c>
      <c r="B9260" s="46" t="str">
        <f>VLOOKUP((LEFT(Tabla3[[#This Row],[id_detalle]],2)),id_rubro[[id]:[Rubro]],2,0)</f>
        <v>MEDIOS DE COMUNICACIÓN PERIODÍSTICA E INFORMATIVA</v>
      </c>
      <c r="C9260" s="36" t="s">
        <v>1953</v>
      </c>
      <c r="D9260" s="45" t="str">
        <f>+Tabla3[[#This Row],[id_detalle]]&amp;" "&amp;VLOOKUP(Tabla3[[#This Row],[id_detalle]],rubro_detalle[[Código]:[Rubro Detalle]],2,0)</f>
        <v>11.00.141 Diarios</v>
      </c>
      <c r="E9260" s="33">
        <f t="shared" si="1631"/>
        <v>17</v>
      </c>
      <c r="F9260" s="47" t="str">
        <f t="shared" si="1632"/>
        <v>11.00.141-17</v>
      </c>
      <c r="G9260" s="37" t="s">
        <v>7582</v>
      </c>
      <c r="H9260" s="37">
        <v>411</v>
      </c>
    </row>
    <row r="9261" spans="1:8" x14ac:dyDescent="0.3">
      <c r="A9261" s="34" t="str">
        <f>+LEFT(Tabla3[[#This Row],[id_detalle]],2)</f>
        <v>11</v>
      </c>
      <c r="B9261" s="46" t="str">
        <f>VLOOKUP((LEFT(Tabla3[[#This Row],[id_detalle]],2)),id_rubro[[id]:[Rubro]],2,0)</f>
        <v>MEDIOS DE COMUNICACIÓN PERIODÍSTICA E INFORMATIVA</v>
      </c>
      <c r="C9261" s="36" t="s">
        <v>1953</v>
      </c>
      <c r="D9261" s="45" t="str">
        <f>+Tabla3[[#This Row],[id_detalle]]&amp;" "&amp;VLOOKUP(Tabla3[[#This Row],[id_detalle]],rubro_detalle[[Código]:[Rubro Detalle]],2,0)</f>
        <v>11.00.141 Diarios</v>
      </c>
      <c r="E9261" s="33">
        <f t="shared" si="1631"/>
        <v>18</v>
      </c>
      <c r="F9261" s="47" t="str">
        <f t="shared" si="1632"/>
        <v>11.00.141-18</v>
      </c>
      <c r="G9261" s="37" t="s">
        <v>7583</v>
      </c>
      <c r="H9261" s="37">
        <v>689</v>
      </c>
    </row>
    <row r="9262" spans="1:8" x14ac:dyDescent="0.3">
      <c r="A9262" s="34" t="str">
        <f>+LEFT(Tabla3[[#This Row],[id_detalle]],2)</f>
        <v>11</v>
      </c>
      <c r="B9262" s="46" t="str">
        <f>VLOOKUP((LEFT(Tabla3[[#This Row],[id_detalle]],2)),id_rubro[[id]:[Rubro]],2,0)</f>
        <v>MEDIOS DE COMUNICACIÓN PERIODÍSTICA E INFORMATIVA</v>
      </c>
      <c r="C9262" s="36" t="s">
        <v>1953</v>
      </c>
      <c r="D9262" s="45" t="str">
        <f>+Tabla3[[#This Row],[id_detalle]]&amp;" "&amp;VLOOKUP(Tabla3[[#This Row],[id_detalle]],rubro_detalle[[Código]:[Rubro Detalle]],2,0)</f>
        <v>11.00.141 Diarios</v>
      </c>
      <c r="E9262" s="33">
        <f t="shared" si="1631"/>
        <v>19</v>
      </c>
      <c r="F9262" s="47" t="str">
        <f t="shared" si="1632"/>
        <v>11.00.141-19</v>
      </c>
      <c r="G9262" s="37" t="s">
        <v>7584</v>
      </c>
      <c r="H9262" s="37">
        <v>769</v>
      </c>
    </row>
    <row r="9263" spans="1:8" x14ac:dyDescent="0.3">
      <c r="A9263" s="34" t="str">
        <f>+LEFT(Tabla3[[#This Row],[id_detalle]],2)</f>
        <v>11</v>
      </c>
      <c r="B9263" s="46" t="str">
        <f>VLOOKUP((LEFT(Tabla3[[#This Row],[id_detalle]],2)),id_rubro[[id]:[Rubro]],2,0)</f>
        <v>MEDIOS DE COMUNICACIÓN PERIODÍSTICA E INFORMATIVA</v>
      </c>
      <c r="C9263" s="36" t="s">
        <v>1953</v>
      </c>
      <c r="D9263" s="45" t="str">
        <f>+Tabla3[[#This Row],[id_detalle]]&amp;" "&amp;VLOOKUP(Tabla3[[#This Row],[id_detalle]],rubro_detalle[[Código]:[Rubro Detalle]],2,0)</f>
        <v>11.00.141 Diarios</v>
      </c>
      <c r="E9263" s="33">
        <f t="shared" si="1631"/>
        <v>20</v>
      </c>
      <c r="F9263" s="47" t="str">
        <f t="shared" si="1632"/>
        <v>11.00.141-20</v>
      </c>
      <c r="G9263" s="37" t="s">
        <v>7585</v>
      </c>
      <c r="H9263" s="37" t="s">
        <v>7586</v>
      </c>
    </row>
    <row r="9264" spans="1:8" x14ac:dyDescent="0.3">
      <c r="A9264" s="34" t="str">
        <f>+LEFT(Tabla3[[#This Row],[id_detalle]],2)</f>
        <v>11</v>
      </c>
      <c r="B9264" s="46" t="str">
        <f>VLOOKUP((LEFT(Tabla3[[#This Row],[id_detalle]],2)),id_rubro[[id]:[Rubro]],2,0)</f>
        <v>MEDIOS DE COMUNICACIÓN PERIODÍSTICA E INFORMATIVA</v>
      </c>
      <c r="C9264" s="36" t="s">
        <v>1954</v>
      </c>
      <c r="D9264" s="45" t="str">
        <f>+Tabla3[[#This Row],[id_detalle]]&amp;" "&amp;VLOOKUP(Tabla3[[#This Row],[id_detalle]],rubro_detalle[[Código]:[Rubro Detalle]],2,0)</f>
        <v>11.00.161 Radioemisoras</v>
      </c>
      <c r="E9264" s="33">
        <f t="shared" si="1631"/>
        <v>1</v>
      </c>
      <c r="F9264" s="47" t="str">
        <f t="shared" si="1632"/>
        <v>11.00.161-1</v>
      </c>
      <c r="G9264" s="37" t="s">
        <v>7561</v>
      </c>
      <c r="H9264" s="37">
        <v>268</v>
      </c>
    </row>
    <row r="9265" spans="1:8" x14ac:dyDescent="0.3">
      <c r="A9265" s="34" t="str">
        <f>+LEFT(Tabla3[[#This Row],[id_detalle]],2)</f>
        <v>11</v>
      </c>
      <c r="B9265" s="46" t="str">
        <f>VLOOKUP((LEFT(Tabla3[[#This Row],[id_detalle]],2)),id_rubro[[id]:[Rubro]],2,0)</f>
        <v>MEDIOS DE COMUNICACIÓN PERIODÍSTICA E INFORMATIVA</v>
      </c>
      <c r="C9265" s="36" t="s">
        <v>1954</v>
      </c>
      <c r="D9265" s="45" t="str">
        <f>+Tabla3[[#This Row],[id_detalle]]&amp;" "&amp;VLOOKUP(Tabla3[[#This Row],[id_detalle]],rubro_detalle[[Código]:[Rubro Detalle]],2,0)</f>
        <v>11.00.161 Radioemisoras</v>
      </c>
      <c r="E9265" s="33">
        <f t="shared" si="1631"/>
        <v>2</v>
      </c>
      <c r="F9265" s="47" t="str">
        <f t="shared" si="1632"/>
        <v>11.00.161-2</v>
      </c>
      <c r="G9265" s="37" t="s">
        <v>7587</v>
      </c>
      <c r="H9265" s="37">
        <v>327</v>
      </c>
    </row>
    <row r="9266" spans="1:8" x14ac:dyDescent="0.3">
      <c r="A9266" s="34" t="str">
        <f>+LEFT(Tabla3[[#This Row],[id_detalle]],2)</f>
        <v>11</v>
      </c>
      <c r="B9266" s="46" t="str">
        <f>VLOOKUP((LEFT(Tabla3[[#This Row],[id_detalle]],2)),id_rubro[[id]:[Rubro]],2,0)</f>
        <v>MEDIOS DE COMUNICACIÓN PERIODÍSTICA E INFORMATIVA</v>
      </c>
      <c r="C9266" s="36" t="s">
        <v>1954</v>
      </c>
      <c r="D9266" s="45" t="str">
        <f>+Tabla3[[#This Row],[id_detalle]]&amp;" "&amp;VLOOKUP(Tabla3[[#This Row],[id_detalle]],rubro_detalle[[Código]:[Rubro Detalle]],2,0)</f>
        <v>11.00.161 Radioemisoras</v>
      </c>
      <c r="E9266" s="33">
        <f>+IF(D9266=D9265,E9265+1,1)</f>
        <v>3</v>
      </c>
      <c r="F9266" s="47" t="str">
        <f>+LEFT(D9266,9)&amp;"-"&amp;E9266</f>
        <v>11.00.161-3</v>
      </c>
      <c r="G9266" s="37" t="s">
        <v>7562</v>
      </c>
      <c r="H9266" s="37">
        <v>344</v>
      </c>
    </row>
    <row r="9267" spans="1:8" x14ac:dyDescent="0.3">
      <c r="A9267" s="34" t="str">
        <f>+LEFT(Tabla3[[#This Row],[id_detalle]],2)</f>
        <v>11</v>
      </c>
      <c r="B9267" s="46" t="str">
        <f>VLOOKUP((LEFT(Tabla3[[#This Row],[id_detalle]],2)),id_rubro[[id]:[Rubro]],2,0)</f>
        <v>MEDIOS DE COMUNICACIÓN PERIODÍSTICA E INFORMATIVA</v>
      </c>
      <c r="C9267" s="36" t="s">
        <v>1954</v>
      </c>
      <c r="D9267" s="45" t="str">
        <f>+Tabla3[[#This Row],[id_detalle]]&amp;" "&amp;VLOOKUP(Tabla3[[#This Row],[id_detalle]],rubro_detalle[[Código]:[Rubro Detalle]],2,0)</f>
        <v>11.00.161 Radioemisoras</v>
      </c>
      <c r="E9267" s="33">
        <f t="shared" ref="E9267:E9269" si="1633">+IF(D9267=D9266,E9266+1,1)</f>
        <v>4</v>
      </c>
      <c r="F9267" s="47" t="str">
        <f t="shared" ref="F9267:F9269" si="1634">+LEFT(D9267,9)&amp;"-"&amp;E9267</f>
        <v>11.00.161-4</v>
      </c>
      <c r="G9267" s="37" t="s">
        <v>7588</v>
      </c>
      <c r="H9267" s="37">
        <v>506</v>
      </c>
    </row>
    <row r="9268" spans="1:8" x14ac:dyDescent="0.3">
      <c r="A9268" s="34" t="str">
        <f>+LEFT(Tabla3[[#This Row],[id_detalle]],2)</f>
        <v>11</v>
      </c>
      <c r="B9268" s="46" t="str">
        <f>VLOOKUP((LEFT(Tabla3[[#This Row],[id_detalle]],2)),id_rubro[[id]:[Rubro]],2,0)</f>
        <v>MEDIOS DE COMUNICACIÓN PERIODÍSTICA E INFORMATIVA</v>
      </c>
      <c r="C9268" s="36" t="s">
        <v>1954</v>
      </c>
      <c r="D9268" s="45" t="str">
        <f>+Tabla3[[#This Row],[id_detalle]]&amp;" "&amp;VLOOKUP(Tabla3[[#This Row],[id_detalle]],rubro_detalle[[Código]:[Rubro Detalle]],2,0)</f>
        <v>11.00.161 Radioemisoras</v>
      </c>
      <c r="E9268" s="33">
        <f t="shared" si="1633"/>
        <v>5</v>
      </c>
      <c r="F9268" s="47" t="str">
        <f t="shared" si="1634"/>
        <v>11.00.161-5</v>
      </c>
      <c r="G9268" s="37" t="s">
        <v>7589</v>
      </c>
      <c r="H9268" s="37">
        <v>696</v>
      </c>
    </row>
    <row r="9269" spans="1:8" x14ac:dyDescent="0.3">
      <c r="A9269" s="34" t="str">
        <f>+LEFT(Tabla3[[#This Row],[id_detalle]],2)</f>
        <v>11</v>
      </c>
      <c r="B9269" s="46" t="str">
        <f>VLOOKUP((LEFT(Tabla3[[#This Row],[id_detalle]],2)),id_rubro[[id]:[Rubro]],2,0)</f>
        <v>MEDIOS DE COMUNICACIÓN PERIODÍSTICA E INFORMATIVA</v>
      </c>
      <c r="C9269" s="36" t="s">
        <v>1954</v>
      </c>
      <c r="D9269" s="45" t="str">
        <f>+Tabla3[[#This Row],[id_detalle]]&amp;" "&amp;VLOOKUP(Tabla3[[#This Row],[id_detalle]],rubro_detalle[[Código]:[Rubro Detalle]],2,0)</f>
        <v>11.00.161 Radioemisoras</v>
      </c>
      <c r="E9269" s="33">
        <f t="shared" si="1633"/>
        <v>6</v>
      </c>
      <c r="F9269" s="47" t="str">
        <f t="shared" si="1634"/>
        <v>11.00.161-6</v>
      </c>
      <c r="G9269" s="37" t="s">
        <v>7590</v>
      </c>
      <c r="H9269" s="37">
        <v>696</v>
      </c>
    </row>
    <row r="9270" spans="1:8" x14ac:dyDescent="0.3">
      <c r="A9270" s="34" t="str">
        <f>+LEFT(Tabla3[[#This Row],[id_detalle]],2)</f>
        <v>11</v>
      </c>
      <c r="B9270" s="46" t="str">
        <f>VLOOKUP((LEFT(Tabla3[[#This Row],[id_detalle]],2)),id_rubro[[id]:[Rubro]],2,0)</f>
        <v>MEDIOS DE COMUNICACIÓN PERIODÍSTICA E INFORMATIVA</v>
      </c>
      <c r="C9270" s="36" t="s">
        <v>1954</v>
      </c>
      <c r="D9270" s="45" t="str">
        <f>+Tabla3[[#This Row],[id_detalle]]&amp;" "&amp;VLOOKUP(Tabla3[[#This Row],[id_detalle]],rubro_detalle[[Código]:[Rubro Detalle]],2,0)</f>
        <v>11.00.161 Radioemisoras</v>
      </c>
      <c r="E9270" s="33">
        <f t="shared" ref="E9270:E9278" si="1635">+IF(D9270=D9269,E9269+1,1)</f>
        <v>7</v>
      </c>
      <c r="F9270" s="47" t="str">
        <f t="shared" ref="F9270:F9278" si="1636">+LEFT(D9270,9)&amp;"-"&amp;E9270</f>
        <v>11.00.161-7</v>
      </c>
      <c r="G9270" s="37" t="s">
        <v>7591</v>
      </c>
      <c r="H9270" s="37">
        <v>697</v>
      </c>
    </row>
    <row r="9271" spans="1:8" x14ac:dyDescent="0.3">
      <c r="A9271" s="34" t="str">
        <f>+LEFT(Tabla3[[#This Row],[id_detalle]],2)</f>
        <v>11</v>
      </c>
      <c r="B9271" s="46" t="str">
        <f>VLOOKUP((LEFT(Tabla3[[#This Row],[id_detalle]],2)),id_rubro[[id]:[Rubro]],2,0)</f>
        <v>MEDIOS DE COMUNICACIÓN PERIODÍSTICA E INFORMATIVA</v>
      </c>
      <c r="C9271" s="36" t="s">
        <v>1954</v>
      </c>
      <c r="D9271" s="45" t="str">
        <f>+Tabla3[[#This Row],[id_detalle]]&amp;" "&amp;VLOOKUP(Tabla3[[#This Row],[id_detalle]],rubro_detalle[[Código]:[Rubro Detalle]],2,0)</f>
        <v>11.00.161 Radioemisoras</v>
      </c>
      <c r="E9271" s="33">
        <f t="shared" si="1635"/>
        <v>8</v>
      </c>
      <c r="F9271" s="47" t="str">
        <f t="shared" si="1636"/>
        <v>11.00.161-8</v>
      </c>
      <c r="G9271" s="37" t="s">
        <v>7592</v>
      </c>
      <c r="H9271" s="37">
        <v>697</v>
      </c>
    </row>
    <row r="9272" spans="1:8" x14ac:dyDescent="0.3">
      <c r="A9272" s="34" t="str">
        <f>+LEFT(Tabla3[[#This Row],[id_detalle]],2)</f>
        <v>11</v>
      </c>
      <c r="B9272" s="46" t="str">
        <f>VLOOKUP((LEFT(Tabla3[[#This Row],[id_detalle]],2)),id_rubro[[id]:[Rubro]],2,0)</f>
        <v>MEDIOS DE COMUNICACIÓN PERIODÍSTICA E INFORMATIVA</v>
      </c>
      <c r="C9272" s="36" t="s">
        <v>1954</v>
      </c>
      <c r="D9272" s="45" t="str">
        <f>+Tabla3[[#This Row],[id_detalle]]&amp;" "&amp;VLOOKUP(Tabla3[[#This Row],[id_detalle]],rubro_detalle[[Código]:[Rubro Detalle]],2,0)</f>
        <v>11.00.161 Radioemisoras</v>
      </c>
      <c r="E9272" s="33">
        <f t="shared" si="1635"/>
        <v>9</v>
      </c>
      <c r="F9272" s="47" t="str">
        <f t="shared" si="1636"/>
        <v>11.00.161-9</v>
      </c>
      <c r="G9272" s="37" t="s">
        <v>7593</v>
      </c>
      <c r="H9272" s="37">
        <v>697</v>
      </c>
    </row>
    <row r="9273" spans="1:8" x14ac:dyDescent="0.3">
      <c r="A9273" s="34" t="str">
        <f>+LEFT(Tabla3[[#This Row],[id_detalle]],2)</f>
        <v>11</v>
      </c>
      <c r="B9273" s="46" t="str">
        <f>VLOOKUP((LEFT(Tabla3[[#This Row],[id_detalle]],2)),id_rubro[[id]:[Rubro]],2,0)</f>
        <v>MEDIOS DE COMUNICACIÓN PERIODÍSTICA E INFORMATIVA</v>
      </c>
      <c r="C9273" s="36" t="s">
        <v>1954</v>
      </c>
      <c r="D9273" s="45" t="str">
        <f>+Tabla3[[#This Row],[id_detalle]]&amp;" "&amp;VLOOKUP(Tabla3[[#This Row],[id_detalle]],rubro_detalle[[Código]:[Rubro Detalle]],2,0)</f>
        <v>11.00.161 Radioemisoras</v>
      </c>
      <c r="E9273" s="33">
        <f t="shared" si="1635"/>
        <v>10</v>
      </c>
      <c r="F9273" s="47" t="str">
        <f t="shared" si="1636"/>
        <v>11.00.161-10</v>
      </c>
      <c r="G9273" s="37" t="s">
        <v>7594</v>
      </c>
      <c r="H9273" s="37">
        <v>697</v>
      </c>
    </row>
    <row r="9274" spans="1:8" x14ac:dyDescent="0.3">
      <c r="A9274" s="34" t="str">
        <f>+LEFT(Tabla3[[#This Row],[id_detalle]],2)</f>
        <v>11</v>
      </c>
      <c r="B9274" s="46" t="str">
        <f>VLOOKUP((LEFT(Tabla3[[#This Row],[id_detalle]],2)),id_rubro[[id]:[Rubro]],2,0)</f>
        <v>MEDIOS DE COMUNICACIÓN PERIODÍSTICA E INFORMATIVA</v>
      </c>
      <c r="C9274" s="36" t="s">
        <v>1954</v>
      </c>
      <c r="D9274" s="45" t="str">
        <f>+Tabla3[[#This Row],[id_detalle]]&amp;" "&amp;VLOOKUP(Tabla3[[#This Row],[id_detalle]],rubro_detalle[[Código]:[Rubro Detalle]],2,0)</f>
        <v>11.00.161 Radioemisoras</v>
      </c>
      <c r="E9274" s="33">
        <f t="shared" si="1635"/>
        <v>11</v>
      </c>
      <c r="F9274" s="47" t="str">
        <f t="shared" si="1636"/>
        <v>11.00.161-11</v>
      </c>
      <c r="G9274" s="37" t="s">
        <v>7595</v>
      </c>
      <c r="H9274" s="37">
        <v>697</v>
      </c>
    </row>
    <row r="9275" spans="1:8" x14ac:dyDescent="0.3">
      <c r="A9275" s="34" t="str">
        <f>+LEFT(Tabla3[[#This Row],[id_detalle]],2)</f>
        <v>11</v>
      </c>
      <c r="B9275" s="46" t="str">
        <f>VLOOKUP((LEFT(Tabla3[[#This Row],[id_detalle]],2)),id_rubro[[id]:[Rubro]],2,0)</f>
        <v>MEDIOS DE COMUNICACIÓN PERIODÍSTICA E INFORMATIVA</v>
      </c>
      <c r="C9275" s="36" t="s">
        <v>1954</v>
      </c>
      <c r="D9275" s="45" t="str">
        <f>+Tabla3[[#This Row],[id_detalle]]&amp;" "&amp;VLOOKUP(Tabla3[[#This Row],[id_detalle]],rubro_detalle[[Código]:[Rubro Detalle]],2,0)</f>
        <v>11.00.161 Radioemisoras</v>
      </c>
      <c r="E9275" s="33">
        <f t="shared" si="1635"/>
        <v>12</v>
      </c>
      <c r="F9275" s="47" t="str">
        <f t="shared" si="1636"/>
        <v>11.00.161-12</v>
      </c>
      <c r="G9275" s="37" t="s">
        <v>7596</v>
      </c>
      <c r="H9275" s="37">
        <v>770</v>
      </c>
    </row>
    <row r="9276" spans="1:8" x14ac:dyDescent="0.3">
      <c r="A9276" s="34" t="str">
        <f>+LEFT(Tabla3[[#This Row],[id_detalle]],2)</f>
        <v>11</v>
      </c>
      <c r="B9276" s="46" t="str">
        <f>VLOOKUP((LEFT(Tabla3[[#This Row],[id_detalle]],2)),id_rubro[[id]:[Rubro]],2,0)</f>
        <v>MEDIOS DE COMUNICACIÓN PERIODÍSTICA E INFORMATIVA</v>
      </c>
      <c r="C9276" s="36" t="s">
        <v>1950</v>
      </c>
      <c r="D9276" s="45" t="str">
        <f>+Tabla3[[#This Row],[id_detalle]]&amp;" "&amp;VLOOKUP(Tabla3[[#This Row],[id_detalle]],rubro_detalle[[Código]:[Rubro Detalle]],2,0)</f>
        <v>11.00.181 Revistas y Semanales</v>
      </c>
      <c r="E9276" s="33">
        <f t="shared" si="1635"/>
        <v>1</v>
      </c>
      <c r="F9276" s="47" t="str">
        <f t="shared" si="1636"/>
        <v>11.00.181-1</v>
      </c>
      <c r="G9276" s="37" t="s">
        <v>7568</v>
      </c>
      <c r="H9276" s="37">
        <v>354</v>
      </c>
    </row>
    <row r="9277" spans="1:8" x14ac:dyDescent="0.3">
      <c r="A9277" s="34" t="str">
        <f>+LEFT(Tabla3[[#This Row],[id_detalle]],2)</f>
        <v>11</v>
      </c>
      <c r="B9277" s="46" t="str">
        <f>VLOOKUP((LEFT(Tabla3[[#This Row],[id_detalle]],2)),id_rubro[[id]:[Rubro]],2,0)</f>
        <v>MEDIOS DE COMUNICACIÓN PERIODÍSTICA E INFORMATIVA</v>
      </c>
      <c r="C9277" s="36" t="s">
        <v>1950</v>
      </c>
      <c r="D9277" s="45" t="str">
        <f>+Tabla3[[#This Row],[id_detalle]]&amp;" "&amp;VLOOKUP(Tabla3[[#This Row],[id_detalle]],rubro_detalle[[Código]:[Rubro Detalle]],2,0)</f>
        <v>11.00.181 Revistas y Semanales</v>
      </c>
      <c r="E9277" s="33">
        <f t="shared" si="1635"/>
        <v>2</v>
      </c>
      <c r="F9277" s="47" t="str">
        <f t="shared" si="1636"/>
        <v>11.00.181-2</v>
      </c>
      <c r="G9277" s="37" t="s">
        <v>7570</v>
      </c>
      <c r="H9277" s="37">
        <v>375</v>
      </c>
    </row>
    <row r="9278" spans="1:8" x14ac:dyDescent="0.3">
      <c r="A9278" s="34" t="str">
        <f>+LEFT(Tabla3[[#This Row],[id_detalle]],2)</f>
        <v>11</v>
      </c>
      <c r="B9278" s="46" t="str">
        <f>VLOOKUP((LEFT(Tabla3[[#This Row],[id_detalle]],2)),id_rubro[[id]:[Rubro]],2,0)</f>
        <v>MEDIOS DE COMUNICACIÓN PERIODÍSTICA E INFORMATIVA</v>
      </c>
      <c r="C9278" s="36" t="s">
        <v>1950</v>
      </c>
      <c r="D9278" s="45" t="str">
        <f>+Tabla3[[#This Row],[id_detalle]]&amp;" "&amp;VLOOKUP(Tabla3[[#This Row],[id_detalle]],rubro_detalle[[Código]:[Rubro Detalle]],2,0)</f>
        <v>11.00.181 Revistas y Semanales</v>
      </c>
      <c r="E9278" s="33">
        <f t="shared" si="1635"/>
        <v>3</v>
      </c>
      <c r="F9278" s="47" t="str">
        <f t="shared" si="1636"/>
        <v>11.00.181-3</v>
      </c>
      <c r="G9278" s="37" t="s">
        <v>7597</v>
      </c>
      <c r="H9278" s="37">
        <v>396</v>
      </c>
    </row>
    <row r="9279" spans="1:8" x14ac:dyDescent="0.3">
      <c r="A9279" s="34" t="str">
        <f>+LEFT(Tabla3[[#This Row],[id_detalle]],2)</f>
        <v>11</v>
      </c>
      <c r="B9279" s="46" t="str">
        <f>VLOOKUP((LEFT(Tabla3[[#This Row],[id_detalle]],2)),id_rubro[[id]:[Rubro]],2,0)</f>
        <v>MEDIOS DE COMUNICACIÓN PERIODÍSTICA E INFORMATIVA</v>
      </c>
      <c r="C9279" s="36" t="s">
        <v>1950</v>
      </c>
      <c r="D9279" s="45" t="str">
        <f>+Tabla3[[#This Row],[id_detalle]]&amp;" "&amp;VLOOKUP(Tabla3[[#This Row],[id_detalle]],rubro_detalle[[Código]:[Rubro Detalle]],2,0)</f>
        <v>11.00.181 Revistas y Semanales</v>
      </c>
      <c r="E9279" s="33">
        <f t="shared" ref="E9279:E9281" si="1637">+IF(D9279=D9278,E9278+1,1)</f>
        <v>4</v>
      </c>
      <c r="F9279" s="47" t="str">
        <f t="shared" ref="F9279:F9281" si="1638">+LEFT(D9279,9)&amp;"-"&amp;E9279</f>
        <v>11.00.181-4</v>
      </c>
      <c r="G9279" s="37" t="s">
        <v>4092</v>
      </c>
      <c r="H9279" s="37">
        <v>397</v>
      </c>
    </row>
    <row r="9280" spans="1:8" x14ac:dyDescent="0.3">
      <c r="A9280" s="34" t="str">
        <f>+LEFT(Tabla3[[#This Row],[id_detalle]],2)</f>
        <v>11</v>
      </c>
      <c r="B9280" s="46" t="str">
        <f>VLOOKUP((LEFT(Tabla3[[#This Row],[id_detalle]],2)),id_rubro[[id]:[Rubro]],2,0)</f>
        <v>MEDIOS DE COMUNICACIÓN PERIODÍSTICA E INFORMATIVA</v>
      </c>
      <c r="C9280" s="36" t="s">
        <v>1950</v>
      </c>
      <c r="D9280" s="45" t="str">
        <f>+Tabla3[[#This Row],[id_detalle]]&amp;" "&amp;VLOOKUP(Tabla3[[#This Row],[id_detalle]],rubro_detalle[[Código]:[Rubro Detalle]],2,0)</f>
        <v>11.00.181 Revistas y Semanales</v>
      </c>
      <c r="E9280" s="33">
        <f t="shared" si="1637"/>
        <v>5</v>
      </c>
      <c r="F9280" s="47" t="str">
        <f t="shared" si="1638"/>
        <v>11.00.181-5</v>
      </c>
      <c r="G9280" s="37" t="s">
        <v>4095</v>
      </c>
      <c r="H9280" s="37">
        <v>397</v>
      </c>
    </row>
    <row r="9281" spans="1:8" x14ac:dyDescent="0.3">
      <c r="A9281" s="34" t="str">
        <f>+LEFT(Tabla3[[#This Row],[id_detalle]],2)</f>
        <v>11</v>
      </c>
      <c r="B9281" s="46" t="str">
        <f>VLOOKUP((LEFT(Tabla3[[#This Row],[id_detalle]],2)),id_rubro[[id]:[Rubro]],2,0)</f>
        <v>MEDIOS DE COMUNICACIÓN PERIODÍSTICA E INFORMATIVA</v>
      </c>
      <c r="C9281" s="36" t="s">
        <v>1950</v>
      </c>
      <c r="D9281" s="45" t="str">
        <f>+Tabla3[[#This Row],[id_detalle]]&amp;" "&amp;VLOOKUP(Tabla3[[#This Row],[id_detalle]],rubro_detalle[[Código]:[Rubro Detalle]],2,0)</f>
        <v>11.00.181 Revistas y Semanales</v>
      </c>
      <c r="E9281" s="33">
        <f t="shared" si="1637"/>
        <v>6</v>
      </c>
      <c r="F9281" s="47" t="str">
        <f t="shared" si="1638"/>
        <v>11.00.181-6</v>
      </c>
      <c r="G9281" s="37" t="s">
        <v>7598</v>
      </c>
      <c r="H9281" s="37">
        <v>398</v>
      </c>
    </row>
    <row r="9282" spans="1:8" x14ac:dyDescent="0.3">
      <c r="A9282" s="34" t="str">
        <f>+LEFT(Tabla3[[#This Row],[id_detalle]],2)</f>
        <v>11</v>
      </c>
      <c r="B9282" s="46" t="str">
        <f>VLOOKUP((LEFT(Tabla3[[#This Row],[id_detalle]],2)),id_rubro[[id]:[Rubro]],2,0)</f>
        <v>MEDIOS DE COMUNICACIÓN PERIODÍSTICA E INFORMATIVA</v>
      </c>
      <c r="C9282" s="36" t="s">
        <v>1950</v>
      </c>
      <c r="D9282" s="45" t="str">
        <f>+Tabla3[[#This Row],[id_detalle]]&amp;" "&amp;VLOOKUP(Tabla3[[#This Row],[id_detalle]],rubro_detalle[[Código]:[Rubro Detalle]],2,0)</f>
        <v>11.00.181 Revistas y Semanales</v>
      </c>
      <c r="E9282" s="33">
        <f t="shared" ref="E9282:E9289" si="1639">+IF(D9282=D9281,E9281+1,1)</f>
        <v>7</v>
      </c>
      <c r="F9282" s="47" t="str">
        <f t="shared" ref="F9282:F9289" si="1640">+LEFT(D9282,9)&amp;"-"&amp;E9282</f>
        <v>11.00.181-7</v>
      </c>
      <c r="G9282" s="37" t="s">
        <v>7582</v>
      </c>
      <c r="H9282" s="37">
        <v>411</v>
      </c>
    </row>
    <row r="9283" spans="1:8" x14ac:dyDescent="0.3">
      <c r="A9283" s="34" t="str">
        <f>+LEFT(Tabla3[[#This Row],[id_detalle]],2)</f>
        <v>11</v>
      </c>
      <c r="B9283" s="46" t="str">
        <f>VLOOKUP((LEFT(Tabla3[[#This Row],[id_detalle]],2)),id_rubro[[id]:[Rubro]],2,0)</f>
        <v>MEDIOS DE COMUNICACIÓN PERIODÍSTICA E INFORMATIVA</v>
      </c>
      <c r="C9283" s="36" t="s">
        <v>1950</v>
      </c>
      <c r="D9283" s="45" t="str">
        <f>+Tabla3[[#This Row],[id_detalle]]&amp;" "&amp;VLOOKUP(Tabla3[[#This Row],[id_detalle]],rubro_detalle[[Código]:[Rubro Detalle]],2,0)</f>
        <v>11.00.181 Revistas y Semanales</v>
      </c>
      <c r="E9283" s="33">
        <f t="shared" si="1639"/>
        <v>8</v>
      </c>
      <c r="F9283" s="47" t="str">
        <f t="shared" si="1640"/>
        <v>11.00.181-8</v>
      </c>
      <c r="G9283" s="37" t="s">
        <v>4113</v>
      </c>
      <c r="H9283" s="37">
        <v>708</v>
      </c>
    </row>
    <row r="9284" spans="1:8" x14ac:dyDescent="0.3">
      <c r="A9284" s="34" t="str">
        <f>+LEFT(Tabla3[[#This Row],[id_detalle]],2)</f>
        <v>11</v>
      </c>
      <c r="B9284" s="46" t="str">
        <f>VLOOKUP((LEFT(Tabla3[[#This Row],[id_detalle]],2)),id_rubro[[id]:[Rubro]],2,0)</f>
        <v>MEDIOS DE COMUNICACIÓN PERIODÍSTICA E INFORMATIVA</v>
      </c>
      <c r="C9284" s="36" t="s">
        <v>1950</v>
      </c>
      <c r="D9284" s="45" t="str">
        <f>+Tabla3[[#This Row],[id_detalle]]&amp;" "&amp;VLOOKUP(Tabla3[[#This Row],[id_detalle]],rubro_detalle[[Código]:[Rubro Detalle]],2,0)</f>
        <v>11.00.181 Revistas y Semanales</v>
      </c>
      <c r="E9284" s="33">
        <f t="shared" si="1639"/>
        <v>9</v>
      </c>
      <c r="F9284" s="47" t="str">
        <f t="shared" si="1640"/>
        <v>11.00.181-9</v>
      </c>
      <c r="G9284" s="37" t="s">
        <v>7599</v>
      </c>
      <c r="H9284" s="37">
        <v>708</v>
      </c>
    </row>
    <row r="9285" spans="1:8" x14ac:dyDescent="0.3">
      <c r="A9285" s="34" t="str">
        <f>+LEFT(Tabla3[[#This Row],[id_detalle]],2)</f>
        <v>11</v>
      </c>
      <c r="B9285" s="46" t="str">
        <f>VLOOKUP((LEFT(Tabla3[[#This Row],[id_detalle]],2)),id_rubro[[id]:[Rubro]],2,0)</f>
        <v>MEDIOS DE COMUNICACIÓN PERIODÍSTICA E INFORMATIVA</v>
      </c>
      <c r="C9285" s="36" t="s">
        <v>1951</v>
      </c>
      <c r="D9285" s="45" t="str">
        <f>+Tabla3[[#This Row],[id_detalle]]&amp;" "&amp;VLOOKUP(Tabla3[[#This Row],[id_detalle]],rubro_detalle[[Código]:[Rubro Detalle]],2,0)</f>
        <v>11.00.201 Servicios Periodísticos</v>
      </c>
      <c r="E9285" s="33">
        <f t="shared" si="1639"/>
        <v>1</v>
      </c>
      <c r="F9285" s="47" t="str">
        <f t="shared" si="1640"/>
        <v>11.00.201-1</v>
      </c>
      <c r="G9285" s="37" t="s">
        <v>4092</v>
      </c>
      <c r="H9285" s="37">
        <v>397</v>
      </c>
    </row>
    <row r="9286" spans="1:8" x14ac:dyDescent="0.3">
      <c r="A9286" s="34" t="str">
        <f>+LEFT(Tabla3[[#This Row],[id_detalle]],2)</f>
        <v>11</v>
      </c>
      <c r="B9286" s="46" t="str">
        <f>VLOOKUP((LEFT(Tabla3[[#This Row],[id_detalle]],2)),id_rubro[[id]:[Rubro]],2,0)</f>
        <v>MEDIOS DE COMUNICACIÓN PERIODÍSTICA E INFORMATIVA</v>
      </c>
      <c r="C9286" s="36" t="s">
        <v>1951</v>
      </c>
      <c r="D9286" s="45" t="str">
        <f>+Tabla3[[#This Row],[id_detalle]]&amp;" "&amp;VLOOKUP(Tabla3[[#This Row],[id_detalle]],rubro_detalle[[Código]:[Rubro Detalle]],2,0)</f>
        <v>11.00.201 Servicios Periodísticos</v>
      </c>
      <c r="E9286" s="33">
        <f t="shared" si="1639"/>
        <v>2</v>
      </c>
      <c r="F9286" s="47" t="str">
        <f t="shared" si="1640"/>
        <v>11.00.201-2</v>
      </c>
      <c r="G9286" s="37" t="s">
        <v>7600</v>
      </c>
      <c r="H9286" s="37">
        <v>586</v>
      </c>
    </row>
    <row r="9287" spans="1:8" x14ac:dyDescent="0.3">
      <c r="A9287" s="34" t="str">
        <f>+LEFT(Tabla3[[#This Row],[id_detalle]],2)</f>
        <v>12</v>
      </c>
      <c r="B9287" s="46" t="str">
        <f>VLOOKUP((LEFT(Tabla3[[#This Row],[id_detalle]],2)),id_rubro[[id]:[Rubro]],2,0)</f>
        <v>PUBLICIDAD,MARKETING Y SERVICIOS RELACIONADOS</v>
      </c>
      <c r="C9287" s="36" t="s">
        <v>1943</v>
      </c>
      <c r="D9287" s="45" t="str">
        <f>+Tabla3[[#This Row],[id_detalle]]&amp;" "&amp;VLOOKUP(Tabla3[[#This Row],[id_detalle]],rubro_detalle[[Código]:[Rubro Detalle]],2,0)</f>
        <v>12.00.101 Agencias de Publicidad</v>
      </c>
      <c r="E9287" s="33">
        <f t="shared" si="1639"/>
        <v>1</v>
      </c>
      <c r="F9287" s="47" t="str">
        <f t="shared" si="1640"/>
        <v>12.00.101-1</v>
      </c>
      <c r="G9287" s="37" t="s">
        <v>7601</v>
      </c>
      <c r="H9287" s="37">
        <v>174</v>
      </c>
    </row>
    <row r="9288" spans="1:8" x14ac:dyDescent="0.3">
      <c r="A9288" s="34" t="str">
        <f>+LEFT(Tabla3[[#This Row],[id_detalle]],2)</f>
        <v>12</v>
      </c>
      <c r="B9288" s="46" t="str">
        <f>VLOOKUP((LEFT(Tabla3[[#This Row],[id_detalle]],2)),id_rubro[[id]:[Rubro]],2,0)</f>
        <v>PUBLICIDAD,MARKETING Y SERVICIOS RELACIONADOS</v>
      </c>
      <c r="C9288" s="36" t="s">
        <v>1943</v>
      </c>
      <c r="D9288" s="45" t="str">
        <f>+Tabla3[[#This Row],[id_detalle]]&amp;" "&amp;VLOOKUP(Tabla3[[#This Row],[id_detalle]],rubro_detalle[[Código]:[Rubro Detalle]],2,0)</f>
        <v>12.00.101 Agencias de Publicidad</v>
      </c>
      <c r="E9288" s="33">
        <f t="shared" si="1639"/>
        <v>2</v>
      </c>
      <c r="F9288" s="47" t="str">
        <f t="shared" si="1640"/>
        <v>12.00.101-2</v>
      </c>
      <c r="G9288" s="37" t="s">
        <v>7602</v>
      </c>
      <c r="H9288" s="37">
        <v>174</v>
      </c>
    </row>
    <row r="9289" spans="1:8" x14ac:dyDescent="0.3">
      <c r="A9289" s="34" t="str">
        <f>+LEFT(Tabla3[[#This Row],[id_detalle]],2)</f>
        <v>12</v>
      </c>
      <c r="B9289" s="46" t="str">
        <f>VLOOKUP((LEFT(Tabla3[[#This Row],[id_detalle]],2)),id_rubro[[id]:[Rubro]],2,0)</f>
        <v>PUBLICIDAD,MARKETING Y SERVICIOS RELACIONADOS</v>
      </c>
      <c r="C9289" s="36" t="s">
        <v>1943</v>
      </c>
      <c r="D9289" s="45" t="str">
        <f>+Tabla3[[#This Row],[id_detalle]]&amp;" "&amp;VLOOKUP(Tabla3[[#This Row],[id_detalle]],rubro_detalle[[Código]:[Rubro Detalle]],2,0)</f>
        <v>12.00.101 Agencias de Publicidad</v>
      </c>
      <c r="E9289" s="33">
        <f t="shared" si="1639"/>
        <v>3</v>
      </c>
      <c r="F9289" s="47" t="str">
        <f t="shared" si="1640"/>
        <v>12.00.101-3</v>
      </c>
      <c r="G9289" s="37" t="s">
        <v>4076</v>
      </c>
      <c r="H9289" s="37">
        <v>209</v>
      </c>
    </row>
    <row r="9290" spans="1:8" x14ac:dyDescent="0.3">
      <c r="A9290" s="34" t="str">
        <f>+LEFT(Tabla3[[#This Row],[id_detalle]],2)</f>
        <v>12</v>
      </c>
      <c r="B9290" s="46" t="str">
        <f>VLOOKUP((LEFT(Tabla3[[#This Row],[id_detalle]],2)),id_rubro[[id]:[Rubro]],2,0)</f>
        <v>PUBLICIDAD,MARKETING Y SERVICIOS RELACIONADOS</v>
      </c>
      <c r="C9290" s="36" t="s">
        <v>1943</v>
      </c>
      <c r="D9290" s="45" t="str">
        <f>+Tabla3[[#This Row],[id_detalle]]&amp;" "&amp;VLOOKUP(Tabla3[[#This Row],[id_detalle]],rubro_detalle[[Código]:[Rubro Detalle]],2,0)</f>
        <v>12.00.101 Agencias de Publicidad</v>
      </c>
      <c r="E9290" s="33">
        <f t="shared" ref="E9290:E9292" si="1641">+IF(D9290=D9289,E9289+1,1)</f>
        <v>4</v>
      </c>
      <c r="F9290" s="47" t="str">
        <f t="shared" ref="F9290:F9292" si="1642">+LEFT(D9290,9)&amp;"-"&amp;E9290</f>
        <v>12.00.101-4</v>
      </c>
      <c r="G9290" s="37" t="s">
        <v>7603</v>
      </c>
      <c r="H9290" s="37">
        <v>212</v>
      </c>
    </row>
    <row r="9291" spans="1:8" x14ac:dyDescent="0.3">
      <c r="A9291" s="34" t="str">
        <f>+LEFT(Tabla3[[#This Row],[id_detalle]],2)</f>
        <v>12</v>
      </c>
      <c r="B9291" s="46" t="str">
        <f>VLOOKUP((LEFT(Tabla3[[#This Row],[id_detalle]],2)),id_rubro[[id]:[Rubro]],2,0)</f>
        <v>PUBLICIDAD,MARKETING Y SERVICIOS RELACIONADOS</v>
      </c>
      <c r="C9291" s="36" t="s">
        <v>1943</v>
      </c>
      <c r="D9291" s="45" t="str">
        <f>+Tabla3[[#This Row],[id_detalle]]&amp;" "&amp;VLOOKUP(Tabla3[[#This Row],[id_detalle]],rubro_detalle[[Código]:[Rubro Detalle]],2,0)</f>
        <v>12.00.101 Agencias de Publicidad</v>
      </c>
      <c r="E9291" s="33">
        <f t="shared" si="1641"/>
        <v>5</v>
      </c>
      <c r="F9291" s="47" t="str">
        <f t="shared" si="1642"/>
        <v>12.00.101-5</v>
      </c>
      <c r="G9291" s="37" t="s">
        <v>7604</v>
      </c>
      <c r="H9291" s="37">
        <v>229</v>
      </c>
    </row>
    <row r="9292" spans="1:8" x14ac:dyDescent="0.3">
      <c r="A9292" s="34" t="str">
        <f>+LEFT(Tabla3[[#This Row],[id_detalle]],2)</f>
        <v>12</v>
      </c>
      <c r="B9292" s="46" t="str">
        <f>VLOOKUP((LEFT(Tabla3[[#This Row],[id_detalle]],2)),id_rubro[[id]:[Rubro]],2,0)</f>
        <v>PUBLICIDAD,MARKETING Y SERVICIOS RELACIONADOS</v>
      </c>
      <c r="C9292" s="36" t="s">
        <v>1943</v>
      </c>
      <c r="D9292" s="45" t="str">
        <f>+Tabla3[[#This Row],[id_detalle]]&amp;" "&amp;VLOOKUP(Tabla3[[#This Row],[id_detalle]],rubro_detalle[[Código]:[Rubro Detalle]],2,0)</f>
        <v>12.00.101 Agencias de Publicidad</v>
      </c>
      <c r="E9292" s="33">
        <f t="shared" si="1641"/>
        <v>6</v>
      </c>
      <c r="F9292" s="47" t="str">
        <f t="shared" si="1642"/>
        <v>12.00.101-6</v>
      </c>
      <c r="G9292" s="37" t="s">
        <v>7605</v>
      </c>
      <c r="H9292" s="37">
        <v>239</v>
      </c>
    </row>
    <row r="9293" spans="1:8" x14ac:dyDescent="0.3">
      <c r="A9293" s="34" t="str">
        <f>+LEFT(Tabla3[[#This Row],[id_detalle]],2)</f>
        <v>12</v>
      </c>
      <c r="B9293" s="46" t="str">
        <f>VLOOKUP((LEFT(Tabla3[[#This Row],[id_detalle]],2)),id_rubro[[id]:[Rubro]],2,0)</f>
        <v>PUBLICIDAD,MARKETING Y SERVICIOS RELACIONADOS</v>
      </c>
      <c r="C9293" s="36" t="s">
        <v>1943</v>
      </c>
      <c r="D9293" s="45" t="str">
        <f>+Tabla3[[#This Row],[id_detalle]]&amp;" "&amp;VLOOKUP(Tabla3[[#This Row],[id_detalle]],rubro_detalle[[Código]:[Rubro Detalle]],2,0)</f>
        <v>12.00.101 Agencias de Publicidad</v>
      </c>
      <c r="E9293" s="33">
        <f t="shared" ref="E9293:E9298" si="1643">+IF(D9293=D9292,E9292+1,1)</f>
        <v>7</v>
      </c>
      <c r="F9293" s="47" t="str">
        <f t="shared" ref="F9293:F9298" si="1644">+LEFT(D9293,9)&amp;"-"&amp;E9293</f>
        <v>12.00.101-7</v>
      </c>
      <c r="G9293" s="37" t="s">
        <v>7606</v>
      </c>
      <c r="H9293" s="37">
        <v>253</v>
      </c>
    </row>
    <row r="9294" spans="1:8" x14ac:dyDescent="0.3">
      <c r="A9294" s="34" t="str">
        <f>+LEFT(Tabla3[[#This Row],[id_detalle]],2)</f>
        <v>12</v>
      </c>
      <c r="B9294" s="46" t="str">
        <f>VLOOKUP((LEFT(Tabla3[[#This Row],[id_detalle]],2)),id_rubro[[id]:[Rubro]],2,0)</f>
        <v>PUBLICIDAD,MARKETING Y SERVICIOS RELACIONADOS</v>
      </c>
      <c r="C9294" s="36" t="s">
        <v>1943</v>
      </c>
      <c r="D9294" s="45" t="str">
        <f>+Tabla3[[#This Row],[id_detalle]]&amp;" "&amp;VLOOKUP(Tabla3[[#This Row],[id_detalle]],rubro_detalle[[Código]:[Rubro Detalle]],2,0)</f>
        <v>12.00.101 Agencias de Publicidad</v>
      </c>
      <c r="E9294" s="33">
        <f t="shared" si="1643"/>
        <v>8</v>
      </c>
      <c r="F9294" s="47" t="str">
        <f t="shared" si="1644"/>
        <v>12.00.101-8</v>
      </c>
      <c r="G9294" s="37" t="s">
        <v>7607</v>
      </c>
      <c r="H9294" s="37">
        <v>291</v>
      </c>
    </row>
    <row r="9295" spans="1:8" x14ac:dyDescent="0.3">
      <c r="A9295" s="34" t="str">
        <f>+LEFT(Tabla3[[#This Row],[id_detalle]],2)</f>
        <v>12</v>
      </c>
      <c r="B9295" s="46" t="str">
        <f>VLOOKUP((LEFT(Tabla3[[#This Row],[id_detalle]],2)),id_rubro[[id]:[Rubro]],2,0)</f>
        <v>PUBLICIDAD,MARKETING Y SERVICIOS RELACIONADOS</v>
      </c>
      <c r="C9295" s="36" t="s">
        <v>1943</v>
      </c>
      <c r="D9295" s="45" t="str">
        <f>+Tabla3[[#This Row],[id_detalle]]&amp;" "&amp;VLOOKUP(Tabla3[[#This Row],[id_detalle]],rubro_detalle[[Código]:[Rubro Detalle]],2,0)</f>
        <v>12.00.101 Agencias de Publicidad</v>
      </c>
      <c r="E9295" s="33">
        <f t="shared" si="1643"/>
        <v>9</v>
      </c>
      <c r="F9295" s="47" t="str">
        <f t="shared" si="1644"/>
        <v>12.00.101-9</v>
      </c>
      <c r="G9295" s="37" t="s">
        <v>7608</v>
      </c>
      <c r="H9295" s="37">
        <v>295</v>
      </c>
    </row>
    <row r="9296" spans="1:8" x14ac:dyDescent="0.3">
      <c r="A9296" s="34" t="str">
        <f>+LEFT(Tabla3[[#This Row],[id_detalle]],2)</f>
        <v>12</v>
      </c>
      <c r="B9296" s="46" t="str">
        <f>VLOOKUP((LEFT(Tabla3[[#This Row],[id_detalle]],2)),id_rubro[[id]:[Rubro]],2,0)</f>
        <v>PUBLICIDAD,MARKETING Y SERVICIOS RELACIONADOS</v>
      </c>
      <c r="C9296" s="36" t="s">
        <v>1943</v>
      </c>
      <c r="D9296" s="45" t="str">
        <f>+Tabla3[[#This Row],[id_detalle]]&amp;" "&amp;VLOOKUP(Tabla3[[#This Row],[id_detalle]],rubro_detalle[[Código]:[Rubro Detalle]],2,0)</f>
        <v>12.00.101 Agencias de Publicidad</v>
      </c>
      <c r="E9296" s="33">
        <f t="shared" si="1643"/>
        <v>10</v>
      </c>
      <c r="F9296" s="47" t="str">
        <f t="shared" si="1644"/>
        <v>12.00.101-10</v>
      </c>
      <c r="G9296" s="37" t="s">
        <v>7214</v>
      </c>
      <c r="H9296" s="37">
        <v>365</v>
      </c>
    </row>
    <row r="9297" spans="1:8" x14ac:dyDescent="0.3">
      <c r="A9297" s="34" t="str">
        <f>+LEFT(Tabla3[[#This Row],[id_detalle]],2)</f>
        <v>12</v>
      </c>
      <c r="B9297" s="46" t="str">
        <f>VLOOKUP((LEFT(Tabla3[[#This Row],[id_detalle]],2)),id_rubro[[id]:[Rubro]],2,0)</f>
        <v>PUBLICIDAD,MARKETING Y SERVICIOS RELACIONADOS</v>
      </c>
      <c r="C9297" s="36" t="s">
        <v>1943</v>
      </c>
      <c r="D9297" s="45" t="str">
        <f>+Tabla3[[#This Row],[id_detalle]]&amp;" "&amp;VLOOKUP(Tabla3[[#This Row],[id_detalle]],rubro_detalle[[Código]:[Rubro Detalle]],2,0)</f>
        <v>12.00.101 Agencias de Publicidad</v>
      </c>
      <c r="E9297" s="33">
        <f t="shared" si="1643"/>
        <v>11</v>
      </c>
      <c r="F9297" s="47" t="str">
        <f t="shared" si="1644"/>
        <v>12.00.101-11</v>
      </c>
      <c r="G9297" s="37" t="s">
        <v>7609</v>
      </c>
      <c r="H9297" s="37">
        <v>369</v>
      </c>
    </row>
    <row r="9298" spans="1:8" x14ac:dyDescent="0.3">
      <c r="A9298" s="34" t="str">
        <f>+LEFT(Tabla3[[#This Row],[id_detalle]],2)</f>
        <v>12</v>
      </c>
      <c r="B9298" s="46" t="str">
        <f>VLOOKUP((LEFT(Tabla3[[#This Row],[id_detalle]],2)),id_rubro[[id]:[Rubro]],2,0)</f>
        <v>PUBLICIDAD,MARKETING Y SERVICIOS RELACIONADOS</v>
      </c>
      <c r="C9298" s="36" t="s">
        <v>1943</v>
      </c>
      <c r="D9298" s="45" t="str">
        <f>+Tabla3[[#This Row],[id_detalle]]&amp;" "&amp;VLOOKUP(Tabla3[[#This Row],[id_detalle]],rubro_detalle[[Código]:[Rubro Detalle]],2,0)</f>
        <v>12.00.101 Agencias de Publicidad</v>
      </c>
      <c r="E9298" s="33">
        <f t="shared" si="1643"/>
        <v>12</v>
      </c>
      <c r="F9298" s="47" t="str">
        <f t="shared" si="1644"/>
        <v>12.00.101-12</v>
      </c>
      <c r="G9298" s="37" t="s">
        <v>7610</v>
      </c>
      <c r="H9298" s="37">
        <v>384</v>
      </c>
    </row>
    <row r="9299" spans="1:8" x14ac:dyDescent="0.3">
      <c r="A9299" s="34" t="str">
        <f>+LEFT(Tabla3[[#This Row],[id_detalle]],2)</f>
        <v>12</v>
      </c>
      <c r="B9299" s="46" t="str">
        <f>VLOOKUP((LEFT(Tabla3[[#This Row],[id_detalle]],2)),id_rubro[[id]:[Rubro]],2,0)</f>
        <v>PUBLICIDAD,MARKETING Y SERVICIOS RELACIONADOS</v>
      </c>
      <c r="C9299" s="36" t="s">
        <v>1943</v>
      </c>
      <c r="D9299" s="45" t="str">
        <f>+Tabla3[[#This Row],[id_detalle]]&amp;" "&amp;VLOOKUP(Tabla3[[#This Row],[id_detalle]],rubro_detalle[[Código]:[Rubro Detalle]],2,0)</f>
        <v>12.00.101 Agencias de Publicidad</v>
      </c>
      <c r="E9299" s="33">
        <f t="shared" ref="E9299:E9310" si="1645">+IF(D9299=D9298,E9298+1,1)</f>
        <v>13</v>
      </c>
      <c r="F9299" s="47" t="str">
        <f t="shared" ref="F9299:F9310" si="1646">+LEFT(D9299,9)&amp;"-"&amp;E9299</f>
        <v>12.00.101-13</v>
      </c>
      <c r="G9299" s="37" t="s">
        <v>7611</v>
      </c>
      <c r="H9299" s="37">
        <v>460</v>
      </c>
    </row>
    <row r="9300" spans="1:8" x14ac:dyDescent="0.3">
      <c r="A9300" s="34" t="str">
        <f>+LEFT(Tabla3[[#This Row],[id_detalle]],2)</f>
        <v>12</v>
      </c>
      <c r="B9300" s="46" t="str">
        <f>VLOOKUP((LEFT(Tabla3[[#This Row],[id_detalle]],2)),id_rubro[[id]:[Rubro]],2,0)</f>
        <v>PUBLICIDAD,MARKETING Y SERVICIOS RELACIONADOS</v>
      </c>
      <c r="C9300" s="36" t="s">
        <v>1943</v>
      </c>
      <c r="D9300" s="45" t="str">
        <f>+Tabla3[[#This Row],[id_detalle]]&amp;" "&amp;VLOOKUP(Tabla3[[#This Row],[id_detalle]],rubro_detalle[[Código]:[Rubro Detalle]],2,0)</f>
        <v>12.00.101 Agencias de Publicidad</v>
      </c>
      <c r="E9300" s="33">
        <f t="shared" si="1645"/>
        <v>14</v>
      </c>
      <c r="F9300" s="47" t="str">
        <f t="shared" si="1646"/>
        <v>12.00.101-14</v>
      </c>
      <c r="G9300" s="37" t="s">
        <v>7612</v>
      </c>
      <c r="H9300" s="37">
        <v>478</v>
      </c>
    </row>
    <row r="9301" spans="1:8" x14ac:dyDescent="0.3">
      <c r="A9301" s="34" t="str">
        <f>+LEFT(Tabla3[[#This Row],[id_detalle]],2)</f>
        <v>12</v>
      </c>
      <c r="B9301" s="46" t="str">
        <f>VLOOKUP((LEFT(Tabla3[[#This Row],[id_detalle]],2)),id_rubro[[id]:[Rubro]],2,0)</f>
        <v>PUBLICIDAD,MARKETING Y SERVICIOS RELACIONADOS</v>
      </c>
      <c r="C9301" s="36" t="s">
        <v>1943</v>
      </c>
      <c r="D9301" s="45" t="str">
        <f>+Tabla3[[#This Row],[id_detalle]]&amp;" "&amp;VLOOKUP(Tabla3[[#This Row],[id_detalle]],rubro_detalle[[Código]:[Rubro Detalle]],2,0)</f>
        <v>12.00.101 Agencias de Publicidad</v>
      </c>
      <c r="E9301" s="33">
        <f t="shared" si="1645"/>
        <v>15</v>
      </c>
      <c r="F9301" s="47" t="str">
        <f t="shared" si="1646"/>
        <v>12.00.101-15</v>
      </c>
      <c r="G9301" s="37" t="s">
        <v>7613</v>
      </c>
      <c r="H9301" s="37">
        <v>480</v>
      </c>
    </row>
    <row r="9302" spans="1:8" x14ac:dyDescent="0.3">
      <c r="A9302" s="34" t="str">
        <f>+LEFT(Tabla3[[#This Row],[id_detalle]],2)</f>
        <v>12</v>
      </c>
      <c r="B9302" s="46" t="str">
        <f>VLOOKUP((LEFT(Tabla3[[#This Row],[id_detalle]],2)),id_rubro[[id]:[Rubro]],2,0)</f>
        <v>PUBLICIDAD,MARKETING Y SERVICIOS RELACIONADOS</v>
      </c>
      <c r="C9302" s="36" t="s">
        <v>1943</v>
      </c>
      <c r="D9302" s="45" t="str">
        <f>+Tabla3[[#This Row],[id_detalle]]&amp;" "&amp;VLOOKUP(Tabla3[[#This Row],[id_detalle]],rubro_detalle[[Código]:[Rubro Detalle]],2,0)</f>
        <v>12.00.101 Agencias de Publicidad</v>
      </c>
      <c r="E9302" s="33">
        <f t="shared" si="1645"/>
        <v>16</v>
      </c>
      <c r="F9302" s="47" t="str">
        <f t="shared" si="1646"/>
        <v>12.00.101-16</v>
      </c>
      <c r="G9302" s="37" t="s">
        <v>7614</v>
      </c>
      <c r="H9302" s="37">
        <v>482</v>
      </c>
    </row>
    <row r="9303" spans="1:8" x14ac:dyDescent="0.3">
      <c r="A9303" s="34" t="str">
        <f>+LEFT(Tabla3[[#This Row],[id_detalle]],2)</f>
        <v>12</v>
      </c>
      <c r="B9303" s="46" t="str">
        <f>VLOOKUP((LEFT(Tabla3[[#This Row],[id_detalle]],2)),id_rubro[[id]:[Rubro]],2,0)</f>
        <v>PUBLICIDAD,MARKETING Y SERVICIOS RELACIONADOS</v>
      </c>
      <c r="C9303" s="36" t="s">
        <v>1943</v>
      </c>
      <c r="D9303" s="45" t="str">
        <f>+Tabla3[[#This Row],[id_detalle]]&amp;" "&amp;VLOOKUP(Tabla3[[#This Row],[id_detalle]],rubro_detalle[[Código]:[Rubro Detalle]],2,0)</f>
        <v>12.00.101 Agencias de Publicidad</v>
      </c>
      <c r="E9303" s="33">
        <f t="shared" si="1645"/>
        <v>17</v>
      </c>
      <c r="F9303" s="47" t="str">
        <f t="shared" si="1646"/>
        <v>12.00.101-17</v>
      </c>
      <c r="G9303" s="37" t="s">
        <v>4037</v>
      </c>
      <c r="H9303" s="37">
        <v>504</v>
      </c>
    </row>
    <row r="9304" spans="1:8" x14ac:dyDescent="0.3">
      <c r="A9304" s="34" t="str">
        <f>+LEFT(Tabla3[[#This Row],[id_detalle]],2)</f>
        <v>12</v>
      </c>
      <c r="B9304" s="46" t="str">
        <f>VLOOKUP((LEFT(Tabla3[[#This Row],[id_detalle]],2)),id_rubro[[id]:[Rubro]],2,0)</f>
        <v>PUBLICIDAD,MARKETING Y SERVICIOS RELACIONADOS</v>
      </c>
      <c r="C9304" s="36" t="s">
        <v>1943</v>
      </c>
      <c r="D9304" s="45" t="str">
        <f>+Tabla3[[#This Row],[id_detalle]]&amp;" "&amp;VLOOKUP(Tabla3[[#This Row],[id_detalle]],rubro_detalle[[Código]:[Rubro Detalle]],2,0)</f>
        <v>12.00.101 Agencias de Publicidad</v>
      </c>
      <c r="E9304" s="33">
        <f t="shared" si="1645"/>
        <v>18</v>
      </c>
      <c r="F9304" s="47" t="str">
        <f t="shared" si="1646"/>
        <v>12.00.101-18</v>
      </c>
      <c r="G9304" s="37" t="s">
        <v>4163</v>
      </c>
      <c r="H9304" s="37">
        <v>515</v>
      </c>
    </row>
    <row r="9305" spans="1:8" x14ac:dyDescent="0.3">
      <c r="A9305" s="34" t="str">
        <f>+LEFT(Tabla3[[#This Row],[id_detalle]],2)</f>
        <v>12</v>
      </c>
      <c r="B9305" s="46" t="str">
        <f>VLOOKUP((LEFT(Tabla3[[#This Row],[id_detalle]],2)),id_rubro[[id]:[Rubro]],2,0)</f>
        <v>PUBLICIDAD,MARKETING Y SERVICIOS RELACIONADOS</v>
      </c>
      <c r="C9305" s="36" t="s">
        <v>1943</v>
      </c>
      <c r="D9305" s="45" t="str">
        <f>+Tabla3[[#This Row],[id_detalle]]&amp;" "&amp;VLOOKUP(Tabla3[[#This Row],[id_detalle]],rubro_detalle[[Código]:[Rubro Detalle]],2,0)</f>
        <v>12.00.101 Agencias de Publicidad</v>
      </c>
      <c r="E9305" s="33">
        <f t="shared" si="1645"/>
        <v>19</v>
      </c>
      <c r="F9305" s="47" t="str">
        <f t="shared" si="1646"/>
        <v>12.00.101-19</v>
      </c>
      <c r="G9305" s="37" t="s">
        <v>7615</v>
      </c>
      <c r="H9305" s="37">
        <v>561</v>
      </c>
    </row>
    <row r="9306" spans="1:8" x14ac:dyDescent="0.3">
      <c r="A9306" s="34" t="str">
        <f>+LEFT(Tabla3[[#This Row],[id_detalle]],2)</f>
        <v>12</v>
      </c>
      <c r="B9306" s="46" t="str">
        <f>VLOOKUP((LEFT(Tabla3[[#This Row],[id_detalle]],2)),id_rubro[[id]:[Rubro]],2,0)</f>
        <v>PUBLICIDAD,MARKETING Y SERVICIOS RELACIONADOS</v>
      </c>
      <c r="C9306" s="36" t="s">
        <v>1943</v>
      </c>
      <c r="D9306" s="45" t="str">
        <f>+Tabla3[[#This Row],[id_detalle]]&amp;" "&amp;VLOOKUP(Tabla3[[#This Row],[id_detalle]],rubro_detalle[[Código]:[Rubro Detalle]],2,0)</f>
        <v>12.00.101 Agencias de Publicidad</v>
      </c>
      <c r="E9306" s="33">
        <f t="shared" si="1645"/>
        <v>20</v>
      </c>
      <c r="F9306" s="47" t="str">
        <f t="shared" si="1646"/>
        <v>12.00.101-20</v>
      </c>
      <c r="G9306" s="37" t="s">
        <v>7616</v>
      </c>
      <c r="H9306" s="37">
        <v>572</v>
      </c>
    </row>
    <row r="9307" spans="1:8" x14ac:dyDescent="0.3">
      <c r="A9307" s="34" t="str">
        <f>+LEFT(Tabla3[[#This Row],[id_detalle]],2)</f>
        <v>12</v>
      </c>
      <c r="B9307" s="46" t="str">
        <f>VLOOKUP((LEFT(Tabla3[[#This Row],[id_detalle]],2)),id_rubro[[id]:[Rubro]],2,0)</f>
        <v>PUBLICIDAD,MARKETING Y SERVICIOS RELACIONADOS</v>
      </c>
      <c r="C9307" s="36" t="s">
        <v>1943</v>
      </c>
      <c r="D9307" s="45" t="str">
        <f>+Tabla3[[#This Row],[id_detalle]]&amp;" "&amp;VLOOKUP(Tabla3[[#This Row],[id_detalle]],rubro_detalle[[Código]:[Rubro Detalle]],2,0)</f>
        <v>12.00.101 Agencias de Publicidad</v>
      </c>
      <c r="E9307" s="33">
        <f t="shared" si="1645"/>
        <v>21</v>
      </c>
      <c r="F9307" s="47" t="str">
        <f t="shared" si="1646"/>
        <v>12.00.101-21</v>
      </c>
      <c r="G9307" s="37" t="s">
        <v>7617</v>
      </c>
      <c r="H9307" s="37">
        <v>580</v>
      </c>
    </row>
    <row r="9308" spans="1:8" x14ac:dyDescent="0.3">
      <c r="A9308" s="34" t="str">
        <f>+LEFT(Tabla3[[#This Row],[id_detalle]],2)</f>
        <v>12</v>
      </c>
      <c r="B9308" s="46" t="str">
        <f>VLOOKUP((LEFT(Tabla3[[#This Row],[id_detalle]],2)),id_rubro[[id]:[Rubro]],2,0)</f>
        <v>PUBLICIDAD,MARKETING Y SERVICIOS RELACIONADOS</v>
      </c>
      <c r="C9308" s="36" t="s">
        <v>1943</v>
      </c>
      <c r="D9308" s="45" t="str">
        <f>+Tabla3[[#This Row],[id_detalle]]&amp;" "&amp;VLOOKUP(Tabla3[[#This Row],[id_detalle]],rubro_detalle[[Código]:[Rubro Detalle]],2,0)</f>
        <v>12.00.101 Agencias de Publicidad</v>
      </c>
      <c r="E9308" s="33">
        <f t="shared" si="1645"/>
        <v>22</v>
      </c>
      <c r="F9308" s="47" t="str">
        <f t="shared" si="1646"/>
        <v>12.00.101-22</v>
      </c>
      <c r="G9308" s="37" t="s">
        <v>7618</v>
      </c>
      <c r="H9308" s="37">
        <v>611</v>
      </c>
    </row>
    <row r="9309" spans="1:8" x14ac:dyDescent="0.3">
      <c r="A9309" s="34" t="str">
        <f>+LEFT(Tabla3[[#This Row],[id_detalle]],2)</f>
        <v>12</v>
      </c>
      <c r="B9309" s="46" t="str">
        <f>VLOOKUP((LEFT(Tabla3[[#This Row],[id_detalle]],2)),id_rubro[[id]:[Rubro]],2,0)</f>
        <v>PUBLICIDAD,MARKETING Y SERVICIOS RELACIONADOS</v>
      </c>
      <c r="C9309" s="36" t="s">
        <v>1943</v>
      </c>
      <c r="D9309" s="45" t="str">
        <f>+Tabla3[[#This Row],[id_detalle]]&amp;" "&amp;VLOOKUP(Tabla3[[#This Row],[id_detalle]],rubro_detalle[[Código]:[Rubro Detalle]],2,0)</f>
        <v>12.00.101 Agencias de Publicidad</v>
      </c>
      <c r="E9309" s="33">
        <f t="shared" si="1645"/>
        <v>23</v>
      </c>
      <c r="F9309" s="47" t="str">
        <f t="shared" si="1646"/>
        <v>12.00.101-23</v>
      </c>
      <c r="G9309" s="37" t="s">
        <v>7619</v>
      </c>
      <c r="H9309" s="37">
        <v>624</v>
      </c>
    </row>
    <row r="9310" spans="1:8" x14ac:dyDescent="0.3">
      <c r="A9310" s="34" t="str">
        <f>+LEFT(Tabla3[[#This Row],[id_detalle]],2)</f>
        <v>12</v>
      </c>
      <c r="B9310" s="46" t="str">
        <f>VLOOKUP((LEFT(Tabla3[[#This Row],[id_detalle]],2)),id_rubro[[id]:[Rubro]],2,0)</f>
        <v>PUBLICIDAD,MARKETING Y SERVICIOS RELACIONADOS</v>
      </c>
      <c r="C9310" s="36" t="s">
        <v>1943</v>
      </c>
      <c r="D9310" s="45" t="str">
        <f>+Tabla3[[#This Row],[id_detalle]]&amp;" "&amp;VLOOKUP(Tabla3[[#This Row],[id_detalle]],rubro_detalle[[Código]:[Rubro Detalle]],2,0)</f>
        <v>12.00.101 Agencias de Publicidad</v>
      </c>
      <c r="E9310" s="33">
        <f t="shared" si="1645"/>
        <v>24</v>
      </c>
      <c r="F9310" s="47" t="str">
        <f t="shared" si="1646"/>
        <v>12.00.101-24</v>
      </c>
      <c r="G9310" s="37" t="s">
        <v>7620</v>
      </c>
      <c r="H9310" s="37">
        <v>630</v>
      </c>
    </row>
    <row r="9311" spans="1:8" x14ac:dyDescent="0.3">
      <c r="A9311" s="34" t="str">
        <f>+LEFT(Tabla3[[#This Row],[id_detalle]],2)</f>
        <v>12</v>
      </c>
      <c r="B9311" s="46" t="str">
        <f>VLOOKUP((LEFT(Tabla3[[#This Row],[id_detalle]],2)),id_rubro[[id]:[Rubro]],2,0)</f>
        <v>PUBLICIDAD,MARKETING Y SERVICIOS RELACIONADOS</v>
      </c>
      <c r="C9311" s="36" t="s">
        <v>1943</v>
      </c>
      <c r="D9311" s="45" t="str">
        <f>+Tabla3[[#This Row],[id_detalle]]&amp;" "&amp;VLOOKUP(Tabla3[[#This Row],[id_detalle]],rubro_detalle[[Código]:[Rubro Detalle]],2,0)</f>
        <v>12.00.101 Agencias de Publicidad</v>
      </c>
      <c r="E9311" s="33">
        <f>+IF(D9311=D9310,E9310+1,1)</f>
        <v>25</v>
      </c>
      <c r="F9311" s="47" t="str">
        <f>+LEFT(D9311,9)&amp;"-"&amp;E9311</f>
        <v>12.00.101-25</v>
      </c>
      <c r="G9311" s="37" t="s">
        <v>7621</v>
      </c>
      <c r="H9311" s="37">
        <v>648</v>
      </c>
    </row>
    <row r="9312" spans="1:8" x14ac:dyDescent="0.3">
      <c r="A9312" s="34" t="str">
        <f>+LEFT(Tabla3[[#This Row],[id_detalle]],2)</f>
        <v>12</v>
      </c>
      <c r="B9312" s="46" t="str">
        <f>VLOOKUP((LEFT(Tabla3[[#This Row],[id_detalle]],2)),id_rubro[[id]:[Rubro]],2,0)</f>
        <v>PUBLICIDAD,MARKETING Y SERVICIOS RELACIONADOS</v>
      </c>
      <c r="C9312" s="36" t="s">
        <v>1943</v>
      </c>
      <c r="D9312" s="45" t="str">
        <f>+Tabla3[[#This Row],[id_detalle]]&amp;" "&amp;VLOOKUP(Tabla3[[#This Row],[id_detalle]],rubro_detalle[[Código]:[Rubro Detalle]],2,0)</f>
        <v>12.00.101 Agencias de Publicidad</v>
      </c>
      <c r="E9312" s="33">
        <f t="shared" ref="E9312:E9314" si="1647">+IF(D9312=D9311,E9311+1,1)</f>
        <v>26</v>
      </c>
      <c r="F9312" s="47" t="str">
        <f t="shared" ref="F9312:F9314" si="1648">+LEFT(D9312,9)&amp;"-"&amp;E9312</f>
        <v>12.00.101-26</v>
      </c>
      <c r="G9312" s="37" t="s">
        <v>7622</v>
      </c>
      <c r="H9312" s="37">
        <v>662</v>
      </c>
    </row>
    <row r="9313" spans="1:8" x14ac:dyDescent="0.3">
      <c r="A9313" s="34" t="str">
        <f>+LEFT(Tabla3[[#This Row],[id_detalle]],2)</f>
        <v>12</v>
      </c>
      <c r="B9313" s="46" t="str">
        <f>VLOOKUP((LEFT(Tabla3[[#This Row],[id_detalle]],2)),id_rubro[[id]:[Rubro]],2,0)</f>
        <v>PUBLICIDAD,MARKETING Y SERVICIOS RELACIONADOS</v>
      </c>
      <c r="C9313" s="36" t="s">
        <v>1943</v>
      </c>
      <c r="D9313" s="45" t="str">
        <f>+Tabla3[[#This Row],[id_detalle]]&amp;" "&amp;VLOOKUP(Tabla3[[#This Row],[id_detalle]],rubro_detalle[[Código]:[Rubro Detalle]],2,0)</f>
        <v>12.00.101 Agencias de Publicidad</v>
      </c>
      <c r="E9313" s="33">
        <f t="shared" si="1647"/>
        <v>27</v>
      </c>
      <c r="F9313" s="47" t="str">
        <f t="shared" si="1648"/>
        <v>12.00.101-27</v>
      </c>
      <c r="G9313" s="37" t="s">
        <v>7228</v>
      </c>
      <c r="H9313" s="37">
        <v>662</v>
      </c>
    </row>
    <row r="9314" spans="1:8" x14ac:dyDescent="0.3">
      <c r="A9314" s="34" t="str">
        <f>+LEFT(Tabla3[[#This Row],[id_detalle]],2)</f>
        <v>12</v>
      </c>
      <c r="B9314" s="46" t="str">
        <f>VLOOKUP((LEFT(Tabla3[[#This Row],[id_detalle]],2)),id_rubro[[id]:[Rubro]],2,0)</f>
        <v>PUBLICIDAD,MARKETING Y SERVICIOS RELACIONADOS</v>
      </c>
      <c r="C9314" s="36" t="s">
        <v>1943</v>
      </c>
      <c r="D9314" s="45" t="str">
        <f>+Tabla3[[#This Row],[id_detalle]]&amp;" "&amp;VLOOKUP(Tabla3[[#This Row],[id_detalle]],rubro_detalle[[Código]:[Rubro Detalle]],2,0)</f>
        <v>12.00.101 Agencias de Publicidad</v>
      </c>
      <c r="E9314" s="33">
        <f t="shared" si="1647"/>
        <v>28</v>
      </c>
      <c r="F9314" s="47" t="str">
        <f t="shared" si="1648"/>
        <v>12.00.101-28</v>
      </c>
      <c r="G9314" s="37" t="s">
        <v>7623</v>
      </c>
      <c r="H9314" s="37">
        <v>667</v>
      </c>
    </row>
    <row r="9315" spans="1:8" x14ac:dyDescent="0.3">
      <c r="A9315" s="34" t="str">
        <f>+LEFT(Tabla3[[#This Row],[id_detalle]],2)</f>
        <v>12</v>
      </c>
      <c r="B9315" s="46" t="str">
        <f>VLOOKUP((LEFT(Tabla3[[#This Row],[id_detalle]],2)),id_rubro[[id]:[Rubro]],2,0)</f>
        <v>PUBLICIDAD,MARKETING Y SERVICIOS RELACIONADOS</v>
      </c>
      <c r="C9315" s="36" t="s">
        <v>1943</v>
      </c>
      <c r="D9315" s="45" t="str">
        <f>+Tabla3[[#This Row],[id_detalle]]&amp;" "&amp;VLOOKUP(Tabla3[[#This Row],[id_detalle]],rubro_detalle[[Código]:[Rubro Detalle]],2,0)</f>
        <v>12.00.101 Agencias de Publicidad</v>
      </c>
      <c r="E9315" s="33">
        <f t="shared" ref="E9315:E9321" si="1649">+IF(D9315=D9314,E9314+1,1)</f>
        <v>29</v>
      </c>
      <c r="F9315" s="47" t="str">
        <f t="shared" ref="F9315:F9321" si="1650">+LEFT(D9315,9)&amp;"-"&amp;E9315</f>
        <v>12.00.101-29</v>
      </c>
      <c r="G9315" s="37" t="s">
        <v>7624</v>
      </c>
      <c r="H9315" s="37">
        <v>675</v>
      </c>
    </row>
    <row r="9316" spans="1:8" x14ac:dyDescent="0.3">
      <c r="A9316" s="34" t="str">
        <f>+LEFT(Tabla3[[#This Row],[id_detalle]],2)</f>
        <v>12</v>
      </c>
      <c r="B9316" s="46" t="str">
        <f>VLOOKUP((LEFT(Tabla3[[#This Row],[id_detalle]],2)),id_rubro[[id]:[Rubro]],2,0)</f>
        <v>PUBLICIDAD,MARKETING Y SERVICIOS RELACIONADOS</v>
      </c>
      <c r="C9316" s="36" t="s">
        <v>1943</v>
      </c>
      <c r="D9316" s="45" t="str">
        <f>+Tabla3[[#This Row],[id_detalle]]&amp;" "&amp;VLOOKUP(Tabla3[[#This Row],[id_detalle]],rubro_detalle[[Código]:[Rubro Detalle]],2,0)</f>
        <v>12.00.101 Agencias de Publicidad</v>
      </c>
      <c r="E9316" s="33">
        <f t="shared" si="1649"/>
        <v>30</v>
      </c>
      <c r="F9316" s="47" t="str">
        <f t="shared" si="1650"/>
        <v>12.00.101-30</v>
      </c>
      <c r="G9316" s="37" t="s">
        <v>7625</v>
      </c>
      <c r="H9316" s="37">
        <v>684</v>
      </c>
    </row>
    <row r="9317" spans="1:8" x14ac:dyDescent="0.3">
      <c r="A9317" s="34" t="str">
        <f>+LEFT(Tabla3[[#This Row],[id_detalle]],2)</f>
        <v>12</v>
      </c>
      <c r="B9317" s="46" t="str">
        <f>VLOOKUP((LEFT(Tabla3[[#This Row],[id_detalle]],2)),id_rubro[[id]:[Rubro]],2,0)</f>
        <v>PUBLICIDAD,MARKETING Y SERVICIOS RELACIONADOS</v>
      </c>
      <c r="C9317" s="36" t="s">
        <v>1943</v>
      </c>
      <c r="D9317" s="45" t="str">
        <f>+Tabla3[[#This Row],[id_detalle]]&amp;" "&amp;VLOOKUP(Tabla3[[#This Row],[id_detalle]],rubro_detalle[[Código]:[Rubro Detalle]],2,0)</f>
        <v>12.00.101 Agencias de Publicidad</v>
      </c>
      <c r="E9317" s="33">
        <f t="shared" si="1649"/>
        <v>31</v>
      </c>
      <c r="F9317" s="47" t="str">
        <f t="shared" si="1650"/>
        <v>12.00.101-31</v>
      </c>
      <c r="G9317" s="37" t="s">
        <v>7626</v>
      </c>
      <c r="H9317" s="37">
        <v>688</v>
      </c>
    </row>
    <row r="9318" spans="1:8" x14ac:dyDescent="0.3">
      <c r="A9318" s="34" t="str">
        <f>+LEFT(Tabla3[[#This Row],[id_detalle]],2)</f>
        <v>12</v>
      </c>
      <c r="B9318" s="46" t="str">
        <f>VLOOKUP((LEFT(Tabla3[[#This Row],[id_detalle]],2)),id_rubro[[id]:[Rubro]],2,0)</f>
        <v>PUBLICIDAD,MARKETING Y SERVICIOS RELACIONADOS</v>
      </c>
      <c r="C9318" s="36" t="s">
        <v>1943</v>
      </c>
      <c r="D9318" s="45" t="str">
        <f>+Tabla3[[#This Row],[id_detalle]]&amp;" "&amp;VLOOKUP(Tabla3[[#This Row],[id_detalle]],rubro_detalle[[Código]:[Rubro Detalle]],2,0)</f>
        <v>12.00.101 Agencias de Publicidad</v>
      </c>
      <c r="E9318" s="33">
        <f t="shared" si="1649"/>
        <v>32</v>
      </c>
      <c r="F9318" s="47" t="str">
        <f t="shared" si="1650"/>
        <v>12.00.101-32</v>
      </c>
      <c r="G9318" s="37" t="s">
        <v>7627</v>
      </c>
      <c r="H9318" s="37">
        <v>688</v>
      </c>
    </row>
    <row r="9319" spans="1:8" x14ac:dyDescent="0.3">
      <c r="A9319" s="34" t="str">
        <f>+LEFT(Tabla3[[#This Row],[id_detalle]],2)</f>
        <v>12</v>
      </c>
      <c r="B9319" s="46" t="str">
        <f>VLOOKUP((LEFT(Tabla3[[#This Row],[id_detalle]],2)),id_rubro[[id]:[Rubro]],2,0)</f>
        <v>PUBLICIDAD,MARKETING Y SERVICIOS RELACIONADOS</v>
      </c>
      <c r="C9319" s="36" t="s">
        <v>1943</v>
      </c>
      <c r="D9319" s="45" t="str">
        <f>+Tabla3[[#This Row],[id_detalle]]&amp;" "&amp;VLOOKUP(Tabla3[[#This Row],[id_detalle]],rubro_detalle[[Código]:[Rubro Detalle]],2,0)</f>
        <v>12.00.101 Agencias de Publicidad</v>
      </c>
      <c r="E9319" s="33">
        <f t="shared" si="1649"/>
        <v>33</v>
      </c>
      <c r="F9319" s="47" t="str">
        <f t="shared" si="1650"/>
        <v>12.00.101-33</v>
      </c>
      <c r="G9319" s="37" t="s">
        <v>7628</v>
      </c>
      <c r="H9319" s="37">
        <v>688</v>
      </c>
    </row>
    <row r="9320" spans="1:8" x14ac:dyDescent="0.3">
      <c r="A9320" s="34" t="str">
        <f>+LEFT(Tabla3[[#This Row],[id_detalle]],2)</f>
        <v>12</v>
      </c>
      <c r="B9320" s="46" t="str">
        <f>VLOOKUP((LEFT(Tabla3[[#This Row],[id_detalle]],2)),id_rubro[[id]:[Rubro]],2,0)</f>
        <v>PUBLICIDAD,MARKETING Y SERVICIOS RELACIONADOS</v>
      </c>
      <c r="C9320" s="36" t="s">
        <v>1943</v>
      </c>
      <c r="D9320" s="45" t="str">
        <f>+Tabla3[[#This Row],[id_detalle]]&amp;" "&amp;VLOOKUP(Tabla3[[#This Row],[id_detalle]],rubro_detalle[[Código]:[Rubro Detalle]],2,0)</f>
        <v>12.00.101 Agencias de Publicidad</v>
      </c>
      <c r="E9320" s="33">
        <f t="shared" si="1649"/>
        <v>34</v>
      </c>
      <c r="F9320" s="47" t="str">
        <f t="shared" si="1650"/>
        <v>12.00.101-34</v>
      </c>
      <c r="G9320" s="37" t="s">
        <v>7208</v>
      </c>
      <c r="H9320" s="37">
        <v>689</v>
      </c>
    </row>
    <row r="9321" spans="1:8" x14ac:dyDescent="0.3">
      <c r="A9321" s="34" t="str">
        <f>+LEFT(Tabla3[[#This Row],[id_detalle]],2)</f>
        <v>12</v>
      </c>
      <c r="B9321" s="46" t="str">
        <f>VLOOKUP((LEFT(Tabla3[[#This Row],[id_detalle]],2)),id_rubro[[id]:[Rubro]],2,0)</f>
        <v>PUBLICIDAD,MARKETING Y SERVICIOS RELACIONADOS</v>
      </c>
      <c r="C9321" s="36" t="s">
        <v>1943</v>
      </c>
      <c r="D9321" s="45" t="str">
        <f>+Tabla3[[#This Row],[id_detalle]]&amp;" "&amp;VLOOKUP(Tabla3[[#This Row],[id_detalle]],rubro_detalle[[Código]:[Rubro Detalle]],2,0)</f>
        <v>12.00.101 Agencias de Publicidad</v>
      </c>
      <c r="E9321" s="33">
        <f t="shared" si="1649"/>
        <v>35</v>
      </c>
      <c r="F9321" s="47" t="str">
        <f t="shared" si="1650"/>
        <v>12.00.101-35</v>
      </c>
      <c r="G9321" s="37" t="s">
        <v>7629</v>
      </c>
      <c r="H9321" s="37">
        <v>746</v>
      </c>
    </row>
    <row r="9322" spans="1:8" x14ac:dyDescent="0.3">
      <c r="A9322" s="34" t="str">
        <f>+LEFT(Tabla3[[#This Row],[id_detalle]],2)</f>
        <v>12</v>
      </c>
      <c r="B9322" s="46" t="str">
        <f>VLOOKUP((LEFT(Tabla3[[#This Row],[id_detalle]],2)),id_rubro[[id]:[Rubro]],2,0)</f>
        <v>PUBLICIDAD,MARKETING Y SERVICIOS RELACIONADOS</v>
      </c>
      <c r="C9322" s="36" t="s">
        <v>1943</v>
      </c>
      <c r="D9322" s="45" t="str">
        <f>+Tabla3[[#This Row],[id_detalle]]&amp;" "&amp;VLOOKUP(Tabla3[[#This Row],[id_detalle]],rubro_detalle[[Código]:[Rubro Detalle]],2,0)</f>
        <v>12.00.101 Agencias de Publicidad</v>
      </c>
      <c r="E9322" s="33">
        <f>+IF(D9322=D9321,E9321+1,1)</f>
        <v>36</v>
      </c>
      <c r="F9322" s="47" t="str">
        <f>+LEFT(D9322,9)&amp;"-"&amp;E9322</f>
        <v>12.00.101-36</v>
      </c>
      <c r="G9322" s="37" t="s">
        <v>7630</v>
      </c>
      <c r="H9322" s="37">
        <v>760</v>
      </c>
    </row>
    <row r="9323" spans="1:8" x14ac:dyDescent="0.3">
      <c r="A9323" s="34" t="str">
        <f>+LEFT(Tabla3[[#This Row],[id_detalle]],2)</f>
        <v>12</v>
      </c>
      <c r="B9323" s="46" t="str">
        <f>VLOOKUP((LEFT(Tabla3[[#This Row],[id_detalle]],2)),id_rubro[[id]:[Rubro]],2,0)</f>
        <v>PUBLICIDAD,MARKETING Y SERVICIOS RELACIONADOS</v>
      </c>
      <c r="C9323" s="36" t="s">
        <v>1943</v>
      </c>
      <c r="D9323" s="45" t="str">
        <f>+Tabla3[[#This Row],[id_detalle]]&amp;" "&amp;VLOOKUP(Tabla3[[#This Row],[id_detalle]],rubro_detalle[[Código]:[Rubro Detalle]],2,0)</f>
        <v>12.00.101 Agencias de Publicidad</v>
      </c>
      <c r="E9323" s="33">
        <f>+IF(D9323=D9322,E9322+1,1)</f>
        <v>37</v>
      </c>
      <c r="F9323" s="47" t="str">
        <f>+LEFT(D9323,9)&amp;"-"&amp;E9323</f>
        <v>12.00.101-37</v>
      </c>
      <c r="G9323" s="37" t="s">
        <v>7631</v>
      </c>
      <c r="H9323" s="37">
        <v>788</v>
      </c>
    </row>
    <row r="9324" spans="1:8" x14ac:dyDescent="0.3">
      <c r="A9324" s="34" t="str">
        <f>+LEFT(Tabla3[[#This Row],[id_detalle]],2)</f>
        <v>12</v>
      </c>
      <c r="B9324" s="46" t="str">
        <f>VLOOKUP((LEFT(Tabla3[[#This Row],[id_detalle]],2)),id_rubro[[id]:[Rubro]],2,0)</f>
        <v>PUBLICIDAD,MARKETING Y SERVICIOS RELACIONADOS</v>
      </c>
      <c r="C9324" s="36" t="s">
        <v>1943</v>
      </c>
      <c r="D9324" s="45" t="str">
        <f>+Tabla3[[#This Row],[id_detalle]]&amp;" "&amp;VLOOKUP(Tabla3[[#This Row],[id_detalle]],rubro_detalle[[Código]:[Rubro Detalle]],2,0)</f>
        <v>12.00.101 Agencias de Publicidad</v>
      </c>
      <c r="E9324" s="33">
        <f>+IF(D9324=D9323,E9323+1,1)</f>
        <v>38</v>
      </c>
      <c r="F9324" s="47" t="str">
        <f>+LEFT(D9324,9)&amp;"-"&amp;E9324</f>
        <v>12.00.101-38</v>
      </c>
      <c r="G9324" s="37" t="s">
        <v>7632</v>
      </c>
      <c r="H9324" s="37">
        <v>830</v>
      </c>
    </row>
    <row r="9325" spans="1:8" x14ac:dyDescent="0.3">
      <c r="A9325" s="34" t="str">
        <f>+LEFT(Tabla3[[#This Row],[id_detalle]],2)</f>
        <v>12</v>
      </c>
      <c r="B9325" s="46" t="str">
        <f>VLOOKUP((LEFT(Tabla3[[#This Row],[id_detalle]],2)),id_rubro[[id]:[Rubro]],2,0)</f>
        <v>PUBLICIDAD,MARKETING Y SERVICIOS RELACIONADOS</v>
      </c>
      <c r="C9325" s="36" t="s">
        <v>1943</v>
      </c>
      <c r="D9325" s="45" t="str">
        <f>+Tabla3[[#This Row],[id_detalle]]&amp;" "&amp;VLOOKUP(Tabla3[[#This Row],[id_detalle]],rubro_detalle[[Código]:[Rubro Detalle]],2,0)</f>
        <v>12.00.101 Agencias de Publicidad</v>
      </c>
      <c r="E9325" s="33">
        <f>+IF(D9325=D9324,E9324+1,1)</f>
        <v>39</v>
      </c>
      <c r="F9325" s="47" t="str">
        <f>+LEFT(D9325,9)&amp;"-"&amp;E9325</f>
        <v>12.00.101-39</v>
      </c>
      <c r="G9325" s="37" t="s">
        <v>7633</v>
      </c>
      <c r="H9325" s="37">
        <v>847</v>
      </c>
    </row>
    <row r="9326" spans="1:8" x14ac:dyDescent="0.3">
      <c r="A9326" s="34" t="str">
        <f>+LEFT(Tabla3[[#This Row],[id_detalle]],2)</f>
        <v>12</v>
      </c>
      <c r="B9326" s="46" t="str">
        <f>VLOOKUP((LEFT(Tabla3[[#This Row],[id_detalle]],2)),id_rubro[[id]:[Rubro]],2,0)</f>
        <v>PUBLICIDAD,MARKETING Y SERVICIOS RELACIONADOS</v>
      </c>
      <c r="C9326" s="36" t="s">
        <v>1943</v>
      </c>
      <c r="D9326" s="45" t="str">
        <f>+Tabla3[[#This Row],[id_detalle]]&amp;" "&amp;VLOOKUP(Tabla3[[#This Row],[id_detalle]],rubro_detalle[[Código]:[Rubro Detalle]],2,0)</f>
        <v>12.00.101 Agencias de Publicidad</v>
      </c>
      <c r="E9326" s="33">
        <f t="shared" ref="E9326:E9332" si="1651">+IF(D9326=D9325,E9325+1,1)</f>
        <v>40</v>
      </c>
      <c r="F9326" s="47" t="str">
        <f t="shared" ref="F9326:F9332" si="1652">+LEFT(D9326,9)&amp;"-"&amp;E9326</f>
        <v>12.00.101-40</v>
      </c>
      <c r="G9326" s="37" t="s">
        <v>3920</v>
      </c>
      <c r="H9326" s="37">
        <v>850</v>
      </c>
    </row>
    <row r="9327" spans="1:8" x14ac:dyDescent="0.3">
      <c r="A9327" s="34" t="str">
        <f>+LEFT(Tabla3[[#This Row],[id_detalle]],2)</f>
        <v>12</v>
      </c>
      <c r="B9327" s="46" t="str">
        <f>VLOOKUP((LEFT(Tabla3[[#This Row],[id_detalle]],2)),id_rubro[[id]:[Rubro]],2,0)</f>
        <v>PUBLICIDAD,MARKETING Y SERVICIOS RELACIONADOS</v>
      </c>
      <c r="C9327" s="36" t="s">
        <v>1943</v>
      </c>
      <c r="D9327" s="45" t="str">
        <f>+Tabla3[[#This Row],[id_detalle]]&amp;" "&amp;VLOOKUP(Tabla3[[#This Row],[id_detalle]],rubro_detalle[[Código]:[Rubro Detalle]],2,0)</f>
        <v>12.00.101 Agencias de Publicidad</v>
      </c>
      <c r="E9327" s="33">
        <f t="shared" si="1651"/>
        <v>41</v>
      </c>
      <c r="F9327" s="47" t="str">
        <f t="shared" si="1652"/>
        <v>12.00.101-41</v>
      </c>
      <c r="G9327" s="37" t="s">
        <v>7634</v>
      </c>
      <c r="H9327" s="37">
        <v>851</v>
      </c>
    </row>
    <row r="9328" spans="1:8" x14ac:dyDescent="0.3">
      <c r="A9328" s="34" t="str">
        <f>+LEFT(Tabla3[[#This Row],[id_detalle]],2)</f>
        <v>12</v>
      </c>
      <c r="B9328" s="46" t="str">
        <f>VLOOKUP((LEFT(Tabla3[[#This Row],[id_detalle]],2)),id_rubro[[id]:[Rubro]],2,0)</f>
        <v>PUBLICIDAD,MARKETING Y SERVICIOS RELACIONADOS</v>
      </c>
      <c r="C9328" s="36" t="s">
        <v>1943</v>
      </c>
      <c r="D9328" s="45" t="str">
        <f>+Tabla3[[#This Row],[id_detalle]]&amp;" "&amp;VLOOKUP(Tabla3[[#This Row],[id_detalle]],rubro_detalle[[Código]:[Rubro Detalle]],2,0)</f>
        <v>12.00.101 Agencias de Publicidad</v>
      </c>
      <c r="E9328" s="33">
        <f t="shared" si="1651"/>
        <v>42</v>
      </c>
      <c r="F9328" s="47" t="str">
        <f t="shared" si="1652"/>
        <v>12.00.101-42</v>
      </c>
      <c r="G9328" s="37" t="s">
        <v>7635</v>
      </c>
      <c r="H9328" s="37">
        <v>851</v>
      </c>
    </row>
    <row r="9329" spans="1:8" x14ac:dyDescent="0.3">
      <c r="A9329" s="34" t="str">
        <f>+LEFT(Tabla3[[#This Row],[id_detalle]],2)</f>
        <v>12</v>
      </c>
      <c r="B9329" s="46" t="str">
        <f>VLOOKUP((LEFT(Tabla3[[#This Row],[id_detalle]],2)),id_rubro[[id]:[Rubro]],2,0)</f>
        <v>PUBLICIDAD,MARKETING Y SERVICIOS RELACIONADOS</v>
      </c>
      <c r="C9329" s="36" t="s">
        <v>1943</v>
      </c>
      <c r="D9329" s="45" t="str">
        <f>+Tabla3[[#This Row],[id_detalle]]&amp;" "&amp;VLOOKUP(Tabla3[[#This Row],[id_detalle]],rubro_detalle[[Código]:[Rubro Detalle]],2,0)</f>
        <v>12.00.101 Agencias de Publicidad</v>
      </c>
      <c r="E9329" s="33">
        <f t="shared" si="1651"/>
        <v>43</v>
      </c>
      <c r="F9329" s="47" t="str">
        <f t="shared" si="1652"/>
        <v>12.00.101-43</v>
      </c>
      <c r="G9329" s="37" t="s">
        <v>7636</v>
      </c>
      <c r="H9329" s="37">
        <v>851</v>
      </c>
    </row>
    <row r="9330" spans="1:8" x14ac:dyDescent="0.3">
      <c r="A9330" s="34" t="str">
        <f>+LEFT(Tabla3[[#This Row],[id_detalle]],2)</f>
        <v>12</v>
      </c>
      <c r="B9330" s="46" t="str">
        <f>VLOOKUP((LEFT(Tabla3[[#This Row],[id_detalle]],2)),id_rubro[[id]:[Rubro]],2,0)</f>
        <v>PUBLICIDAD,MARKETING Y SERVICIOS RELACIONADOS</v>
      </c>
      <c r="C9330" s="36" t="s">
        <v>1944</v>
      </c>
      <c r="D9330" s="45" t="str">
        <f>+Tabla3[[#This Row],[id_detalle]]&amp;" "&amp;VLOOKUP(Tabla3[[#This Row],[id_detalle]],rubro_detalle[[Código]:[Rubro Detalle]],2,0)</f>
        <v>12.00.121 Consultores y Asesores en Marketing y Ventas</v>
      </c>
      <c r="E9330" s="33">
        <f t="shared" si="1651"/>
        <v>1</v>
      </c>
      <c r="F9330" s="47" t="str">
        <f t="shared" si="1652"/>
        <v>12.00.121-1</v>
      </c>
      <c r="G9330" s="37" t="s">
        <v>7637</v>
      </c>
      <c r="H9330" s="37">
        <v>206</v>
      </c>
    </row>
    <row r="9331" spans="1:8" x14ac:dyDescent="0.3">
      <c r="A9331" s="34" t="str">
        <f>+LEFT(Tabla3[[#This Row],[id_detalle]],2)</f>
        <v>12</v>
      </c>
      <c r="B9331" s="46" t="str">
        <f>VLOOKUP((LEFT(Tabla3[[#This Row],[id_detalle]],2)),id_rubro[[id]:[Rubro]],2,0)</f>
        <v>PUBLICIDAD,MARKETING Y SERVICIOS RELACIONADOS</v>
      </c>
      <c r="C9331" s="36" t="s">
        <v>1944</v>
      </c>
      <c r="D9331" s="45" t="str">
        <f>+Tabla3[[#This Row],[id_detalle]]&amp;" "&amp;VLOOKUP(Tabla3[[#This Row],[id_detalle]],rubro_detalle[[Código]:[Rubro Detalle]],2,0)</f>
        <v>12.00.121 Consultores y Asesores en Marketing y Ventas</v>
      </c>
      <c r="E9331" s="33">
        <f t="shared" si="1651"/>
        <v>2</v>
      </c>
      <c r="F9331" s="47" t="str">
        <f t="shared" si="1652"/>
        <v>12.00.121-2</v>
      </c>
      <c r="G9331" s="37" t="s">
        <v>4076</v>
      </c>
      <c r="H9331" s="37">
        <v>209</v>
      </c>
    </row>
    <row r="9332" spans="1:8" x14ac:dyDescent="0.3">
      <c r="A9332" s="34" t="str">
        <f>+LEFT(Tabla3[[#This Row],[id_detalle]],2)</f>
        <v>12</v>
      </c>
      <c r="B9332" s="46" t="str">
        <f>VLOOKUP((LEFT(Tabla3[[#This Row],[id_detalle]],2)),id_rubro[[id]:[Rubro]],2,0)</f>
        <v>PUBLICIDAD,MARKETING Y SERVICIOS RELACIONADOS</v>
      </c>
      <c r="C9332" s="36" t="s">
        <v>1944</v>
      </c>
      <c r="D9332" s="45" t="str">
        <f>+Tabla3[[#This Row],[id_detalle]]&amp;" "&amp;VLOOKUP(Tabla3[[#This Row],[id_detalle]],rubro_detalle[[Código]:[Rubro Detalle]],2,0)</f>
        <v>12.00.121 Consultores y Asesores en Marketing y Ventas</v>
      </c>
      <c r="E9332" s="33">
        <f t="shared" si="1651"/>
        <v>3</v>
      </c>
      <c r="F9332" s="47" t="str">
        <f t="shared" si="1652"/>
        <v>12.00.121-3</v>
      </c>
      <c r="G9332" s="37" t="s">
        <v>7638</v>
      </c>
      <c r="H9332" s="37">
        <v>216</v>
      </c>
    </row>
    <row r="9333" spans="1:8" x14ac:dyDescent="0.3">
      <c r="A9333" s="34" t="str">
        <f>+LEFT(Tabla3[[#This Row],[id_detalle]],2)</f>
        <v>12</v>
      </c>
      <c r="B9333" s="46" t="str">
        <f>VLOOKUP((LEFT(Tabla3[[#This Row],[id_detalle]],2)),id_rubro[[id]:[Rubro]],2,0)</f>
        <v>PUBLICIDAD,MARKETING Y SERVICIOS RELACIONADOS</v>
      </c>
      <c r="C9333" s="36" t="s">
        <v>1944</v>
      </c>
      <c r="D9333" s="45" t="str">
        <f>+Tabla3[[#This Row],[id_detalle]]&amp;" "&amp;VLOOKUP(Tabla3[[#This Row],[id_detalle]],rubro_detalle[[Código]:[Rubro Detalle]],2,0)</f>
        <v>12.00.121 Consultores y Asesores en Marketing y Ventas</v>
      </c>
      <c r="E9333" s="33">
        <f>+IF(D9333=D9332,E9332+1,1)</f>
        <v>4</v>
      </c>
      <c r="F9333" s="47" t="str">
        <f>+LEFT(D9333,9)&amp;"-"&amp;E9333</f>
        <v>12.00.121-4</v>
      </c>
      <c r="G9333" s="37" t="s">
        <v>7378</v>
      </c>
      <c r="H9333" s="37">
        <v>216</v>
      </c>
    </row>
    <row r="9334" spans="1:8" x14ac:dyDescent="0.3">
      <c r="A9334" s="34" t="str">
        <f>+LEFT(Tabla3[[#This Row],[id_detalle]],2)</f>
        <v>12</v>
      </c>
      <c r="B9334" s="46" t="str">
        <f>VLOOKUP((LEFT(Tabla3[[#This Row],[id_detalle]],2)),id_rubro[[id]:[Rubro]],2,0)</f>
        <v>PUBLICIDAD,MARKETING Y SERVICIOS RELACIONADOS</v>
      </c>
      <c r="C9334" s="36" t="s">
        <v>1944</v>
      </c>
      <c r="D9334" s="45" t="str">
        <f>+Tabla3[[#This Row],[id_detalle]]&amp;" "&amp;VLOOKUP(Tabla3[[#This Row],[id_detalle]],rubro_detalle[[Código]:[Rubro Detalle]],2,0)</f>
        <v>12.00.121 Consultores y Asesores en Marketing y Ventas</v>
      </c>
      <c r="E9334" s="33">
        <f t="shared" ref="E9334:E9337" si="1653">+IF(D9334=D9333,E9333+1,1)</f>
        <v>5</v>
      </c>
      <c r="F9334" s="47" t="str">
        <f t="shared" ref="F9334:F9337" si="1654">+LEFT(D9334,9)&amp;"-"&amp;E9334</f>
        <v>12.00.121-5</v>
      </c>
      <c r="G9334" s="37" t="s">
        <v>7639</v>
      </c>
      <c r="H9334" s="37">
        <v>259</v>
      </c>
    </row>
    <row r="9335" spans="1:8" x14ac:dyDescent="0.3">
      <c r="A9335" s="34" t="str">
        <f>+LEFT(Tabla3[[#This Row],[id_detalle]],2)</f>
        <v>12</v>
      </c>
      <c r="B9335" s="46" t="str">
        <f>VLOOKUP((LEFT(Tabla3[[#This Row],[id_detalle]],2)),id_rubro[[id]:[Rubro]],2,0)</f>
        <v>PUBLICIDAD,MARKETING Y SERVICIOS RELACIONADOS</v>
      </c>
      <c r="C9335" s="36" t="s">
        <v>1944</v>
      </c>
      <c r="D9335" s="45" t="str">
        <f>+Tabla3[[#This Row],[id_detalle]]&amp;" "&amp;VLOOKUP(Tabla3[[#This Row],[id_detalle]],rubro_detalle[[Código]:[Rubro Detalle]],2,0)</f>
        <v>12.00.121 Consultores y Asesores en Marketing y Ventas</v>
      </c>
      <c r="E9335" s="33">
        <f t="shared" si="1653"/>
        <v>6</v>
      </c>
      <c r="F9335" s="47" t="str">
        <f t="shared" si="1654"/>
        <v>12.00.121-6</v>
      </c>
      <c r="G9335" s="37" t="s">
        <v>7640</v>
      </c>
      <c r="H9335" s="37">
        <v>288</v>
      </c>
    </row>
    <row r="9336" spans="1:8" x14ac:dyDescent="0.3">
      <c r="A9336" s="34" t="str">
        <f>+LEFT(Tabla3[[#This Row],[id_detalle]],2)</f>
        <v>12</v>
      </c>
      <c r="B9336" s="46" t="str">
        <f>VLOOKUP((LEFT(Tabla3[[#This Row],[id_detalle]],2)),id_rubro[[id]:[Rubro]],2,0)</f>
        <v>PUBLICIDAD,MARKETING Y SERVICIOS RELACIONADOS</v>
      </c>
      <c r="C9336" s="36" t="s">
        <v>1944</v>
      </c>
      <c r="D9336" s="45" t="str">
        <f>+Tabla3[[#This Row],[id_detalle]]&amp;" "&amp;VLOOKUP(Tabla3[[#This Row],[id_detalle]],rubro_detalle[[Código]:[Rubro Detalle]],2,0)</f>
        <v>12.00.121 Consultores y Asesores en Marketing y Ventas</v>
      </c>
      <c r="E9336" s="33">
        <f t="shared" si="1653"/>
        <v>7</v>
      </c>
      <c r="F9336" s="47" t="str">
        <f t="shared" si="1654"/>
        <v>12.00.121-7</v>
      </c>
      <c r="G9336" s="37" t="s">
        <v>7607</v>
      </c>
      <c r="H9336" s="37">
        <v>291</v>
      </c>
    </row>
    <row r="9337" spans="1:8" x14ac:dyDescent="0.3">
      <c r="A9337" s="34" t="str">
        <f>+LEFT(Tabla3[[#This Row],[id_detalle]],2)</f>
        <v>12</v>
      </c>
      <c r="B9337" s="46" t="str">
        <f>VLOOKUP((LEFT(Tabla3[[#This Row],[id_detalle]],2)),id_rubro[[id]:[Rubro]],2,0)</f>
        <v>PUBLICIDAD,MARKETING Y SERVICIOS RELACIONADOS</v>
      </c>
      <c r="C9337" s="36" t="s">
        <v>1944</v>
      </c>
      <c r="D9337" s="45" t="str">
        <f>+Tabla3[[#This Row],[id_detalle]]&amp;" "&amp;VLOOKUP(Tabla3[[#This Row],[id_detalle]],rubro_detalle[[Código]:[Rubro Detalle]],2,0)</f>
        <v>12.00.121 Consultores y Asesores en Marketing y Ventas</v>
      </c>
      <c r="E9337" s="33">
        <f t="shared" si="1653"/>
        <v>8</v>
      </c>
      <c r="F9337" s="47" t="str">
        <f t="shared" si="1654"/>
        <v>12.00.121-8</v>
      </c>
      <c r="G9337" s="37" t="s">
        <v>7610</v>
      </c>
      <c r="H9337" s="37">
        <v>384</v>
      </c>
    </row>
    <row r="9338" spans="1:8" x14ac:dyDescent="0.3">
      <c r="A9338" s="34" t="str">
        <f>+LEFT(Tabla3[[#This Row],[id_detalle]],2)</f>
        <v>12</v>
      </c>
      <c r="B9338" s="46" t="str">
        <f>VLOOKUP((LEFT(Tabla3[[#This Row],[id_detalle]],2)),id_rubro[[id]:[Rubro]],2,0)</f>
        <v>PUBLICIDAD,MARKETING Y SERVICIOS RELACIONADOS</v>
      </c>
      <c r="C9338" s="36" t="s">
        <v>1944</v>
      </c>
      <c r="D9338" s="45" t="str">
        <f>+Tabla3[[#This Row],[id_detalle]]&amp;" "&amp;VLOOKUP(Tabla3[[#This Row],[id_detalle]],rubro_detalle[[Código]:[Rubro Detalle]],2,0)</f>
        <v>12.00.121 Consultores y Asesores en Marketing y Ventas</v>
      </c>
      <c r="E9338" s="33">
        <f>+IF(D9338=D9337,E9337+1,1)</f>
        <v>9</v>
      </c>
      <c r="F9338" s="47" t="str">
        <f>+LEFT(D9338,9)&amp;"-"&amp;E9338</f>
        <v>12.00.121-9</v>
      </c>
      <c r="G9338" s="37" t="s">
        <v>7194</v>
      </c>
      <c r="H9338" s="37">
        <v>448</v>
      </c>
    </row>
    <row r="9339" spans="1:8" x14ac:dyDescent="0.3">
      <c r="A9339" s="34" t="str">
        <f>+LEFT(Tabla3[[#This Row],[id_detalle]],2)</f>
        <v>12</v>
      </c>
      <c r="B9339" s="46" t="str">
        <f>VLOOKUP((LEFT(Tabla3[[#This Row],[id_detalle]],2)),id_rubro[[id]:[Rubro]],2,0)</f>
        <v>PUBLICIDAD,MARKETING Y SERVICIOS RELACIONADOS</v>
      </c>
      <c r="C9339" s="36" t="s">
        <v>1944</v>
      </c>
      <c r="D9339" s="45" t="str">
        <f>+Tabla3[[#This Row],[id_detalle]]&amp;" "&amp;VLOOKUP(Tabla3[[#This Row],[id_detalle]],rubro_detalle[[Código]:[Rubro Detalle]],2,0)</f>
        <v>12.00.121 Consultores y Asesores en Marketing y Ventas</v>
      </c>
      <c r="E9339" s="33">
        <f t="shared" ref="E9339:E9341" si="1655">+IF(D9339=D9338,E9338+1,1)</f>
        <v>10</v>
      </c>
      <c r="F9339" s="47" t="str">
        <f t="shared" ref="F9339:F9341" si="1656">+LEFT(D9339,9)&amp;"-"&amp;E9339</f>
        <v>12.00.121-10</v>
      </c>
      <c r="G9339" s="37" t="s">
        <v>7641</v>
      </c>
      <c r="H9339" s="37">
        <v>556</v>
      </c>
    </row>
    <row r="9340" spans="1:8" x14ac:dyDescent="0.3">
      <c r="A9340" s="34" t="str">
        <f>+LEFT(Tabla3[[#This Row],[id_detalle]],2)</f>
        <v>12</v>
      </c>
      <c r="B9340" s="46" t="str">
        <f>VLOOKUP((LEFT(Tabla3[[#This Row],[id_detalle]],2)),id_rubro[[id]:[Rubro]],2,0)</f>
        <v>PUBLICIDAD,MARKETING Y SERVICIOS RELACIONADOS</v>
      </c>
      <c r="C9340" s="36" t="s">
        <v>1944</v>
      </c>
      <c r="D9340" s="45" t="str">
        <f>+Tabla3[[#This Row],[id_detalle]]&amp;" "&amp;VLOOKUP(Tabla3[[#This Row],[id_detalle]],rubro_detalle[[Código]:[Rubro Detalle]],2,0)</f>
        <v>12.00.121 Consultores y Asesores en Marketing y Ventas</v>
      </c>
      <c r="E9340" s="33">
        <f t="shared" si="1655"/>
        <v>11</v>
      </c>
      <c r="F9340" s="47" t="str">
        <f t="shared" si="1656"/>
        <v>12.00.121-11</v>
      </c>
      <c r="G9340" s="37" t="s">
        <v>7642</v>
      </c>
      <c r="H9340" s="37">
        <v>643</v>
      </c>
    </row>
    <row r="9341" spans="1:8" x14ac:dyDescent="0.3">
      <c r="A9341" s="34" t="str">
        <f>+LEFT(Tabla3[[#This Row],[id_detalle]],2)</f>
        <v>12</v>
      </c>
      <c r="B9341" s="46" t="str">
        <f>VLOOKUP((LEFT(Tabla3[[#This Row],[id_detalle]],2)),id_rubro[[id]:[Rubro]],2,0)</f>
        <v>PUBLICIDAD,MARKETING Y SERVICIOS RELACIONADOS</v>
      </c>
      <c r="C9341" s="36" t="s">
        <v>1944</v>
      </c>
      <c r="D9341" s="45" t="str">
        <f>+Tabla3[[#This Row],[id_detalle]]&amp;" "&amp;VLOOKUP(Tabla3[[#This Row],[id_detalle]],rubro_detalle[[Código]:[Rubro Detalle]],2,0)</f>
        <v>12.00.121 Consultores y Asesores en Marketing y Ventas</v>
      </c>
      <c r="E9341" s="33">
        <f t="shared" si="1655"/>
        <v>12</v>
      </c>
      <c r="F9341" s="47" t="str">
        <f t="shared" si="1656"/>
        <v>12.00.121-12</v>
      </c>
      <c r="G9341" s="37" t="s">
        <v>7643</v>
      </c>
      <c r="H9341" s="37">
        <v>644</v>
      </c>
    </row>
    <row r="9342" spans="1:8" x14ac:dyDescent="0.3">
      <c r="A9342" s="34" t="str">
        <f>+LEFT(Tabla3[[#This Row],[id_detalle]],2)</f>
        <v>12</v>
      </c>
      <c r="B9342" s="46" t="str">
        <f>VLOOKUP((LEFT(Tabla3[[#This Row],[id_detalle]],2)),id_rubro[[id]:[Rubro]],2,0)</f>
        <v>PUBLICIDAD,MARKETING Y SERVICIOS RELACIONADOS</v>
      </c>
      <c r="C9342" s="36" t="s">
        <v>1944</v>
      </c>
      <c r="D9342" s="45" t="str">
        <f>+Tabla3[[#This Row],[id_detalle]]&amp;" "&amp;VLOOKUP(Tabla3[[#This Row],[id_detalle]],rubro_detalle[[Código]:[Rubro Detalle]],2,0)</f>
        <v>12.00.121 Consultores y Asesores en Marketing y Ventas</v>
      </c>
      <c r="E9342" s="33">
        <f t="shared" ref="E9342:E9344" si="1657">+IF(D9342=D9341,E9341+1,1)</f>
        <v>13</v>
      </c>
      <c r="F9342" s="47" t="str">
        <f t="shared" ref="F9342:F9344" si="1658">+LEFT(D9342,9)&amp;"-"&amp;E9342</f>
        <v>12.00.121-13</v>
      </c>
      <c r="G9342" s="37" t="s">
        <v>7229</v>
      </c>
      <c r="H9342" s="37">
        <v>675</v>
      </c>
    </row>
    <row r="9343" spans="1:8" x14ac:dyDescent="0.3">
      <c r="A9343" s="34" t="str">
        <f>+LEFT(Tabla3[[#This Row],[id_detalle]],2)</f>
        <v>12</v>
      </c>
      <c r="B9343" s="46" t="str">
        <f>VLOOKUP((LEFT(Tabla3[[#This Row],[id_detalle]],2)),id_rubro[[id]:[Rubro]],2,0)</f>
        <v>PUBLICIDAD,MARKETING Y SERVICIOS RELACIONADOS</v>
      </c>
      <c r="C9343" s="36" t="s">
        <v>1944</v>
      </c>
      <c r="D9343" s="45" t="str">
        <f>+Tabla3[[#This Row],[id_detalle]]&amp;" "&amp;VLOOKUP(Tabla3[[#This Row],[id_detalle]],rubro_detalle[[Código]:[Rubro Detalle]],2,0)</f>
        <v>12.00.121 Consultores y Asesores en Marketing y Ventas</v>
      </c>
      <c r="E9343" s="33">
        <f t="shared" si="1657"/>
        <v>14</v>
      </c>
      <c r="F9343" s="47" t="str">
        <f t="shared" si="1658"/>
        <v>12.00.121-14</v>
      </c>
      <c r="G9343" s="37" t="s">
        <v>7644</v>
      </c>
      <c r="H9343" s="37">
        <v>705</v>
      </c>
    </row>
    <row r="9344" spans="1:8" x14ac:dyDescent="0.3">
      <c r="A9344" s="34" t="str">
        <f>+LEFT(Tabla3[[#This Row],[id_detalle]],2)</f>
        <v>12</v>
      </c>
      <c r="B9344" s="46" t="str">
        <f>VLOOKUP((LEFT(Tabla3[[#This Row],[id_detalle]],2)),id_rubro[[id]:[Rubro]],2,0)</f>
        <v>PUBLICIDAD,MARKETING Y SERVICIOS RELACIONADOS</v>
      </c>
      <c r="C9344" s="36" t="s">
        <v>1944</v>
      </c>
      <c r="D9344" s="45" t="str">
        <f>+Tabla3[[#This Row],[id_detalle]]&amp;" "&amp;VLOOKUP(Tabla3[[#This Row],[id_detalle]],rubro_detalle[[Código]:[Rubro Detalle]],2,0)</f>
        <v>12.00.121 Consultores y Asesores en Marketing y Ventas</v>
      </c>
      <c r="E9344" s="33">
        <f t="shared" si="1657"/>
        <v>15</v>
      </c>
      <c r="F9344" s="47" t="str">
        <f t="shared" si="1658"/>
        <v>12.00.121-15</v>
      </c>
      <c r="G9344" s="37" t="s">
        <v>7645</v>
      </c>
      <c r="H9344" s="37">
        <v>727</v>
      </c>
    </row>
    <row r="9345" spans="1:8" x14ac:dyDescent="0.3">
      <c r="A9345" s="34" t="str">
        <f>+LEFT(Tabla3[[#This Row],[id_detalle]],2)</f>
        <v>12</v>
      </c>
      <c r="B9345" s="46" t="str">
        <f>VLOOKUP((LEFT(Tabla3[[#This Row],[id_detalle]],2)),id_rubro[[id]:[Rubro]],2,0)</f>
        <v>PUBLICIDAD,MARKETING Y SERVICIOS RELACIONADOS</v>
      </c>
      <c r="C9345" s="36" t="s">
        <v>1944</v>
      </c>
      <c r="D9345" s="45" t="str">
        <f>+Tabla3[[#This Row],[id_detalle]]&amp;" "&amp;VLOOKUP(Tabla3[[#This Row],[id_detalle]],rubro_detalle[[Código]:[Rubro Detalle]],2,0)</f>
        <v>12.00.121 Consultores y Asesores en Marketing y Ventas</v>
      </c>
      <c r="E9345" s="33">
        <f>+IF(D9345=D9344,E9344+1,1)</f>
        <v>16</v>
      </c>
      <c r="F9345" s="47" t="str">
        <f>+LEFT(D9345,9)&amp;"-"&amp;E9345</f>
        <v>12.00.121-16</v>
      </c>
      <c r="G9345" s="37" t="s">
        <v>7646</v>
      </c>
      <c r="H9345" s="37">
        <v>827</v>
      </c>
    </row>
    <row r="9346" spans="1:8" x14ac:dyDescent="0.3">
      <c r="A9346" s="34" t="str">
        <f>+LEFT(Tabla3[[#This Row],[id_detalle]],2)</f>
        <v>12</v>
      </c>
      <c r="B9346" s="46" t="str">
        <f>VLOOKUP((LEFT(Tabla3[[#This Row],[id_detalle]],2)),id_rubro[[id]:[Rubro]],2,0)</f>
        <v>PUBLICIDAD,MARKETING Y SERVICIOS RELACIONADOS</v>
      </c>
      <c r="C9346" s="36" t="s">
        <v>1944</v>
      </c>
      <c r="D9346" s="45" t="str">
        <f>+Tabla3[[#This Row],[id_detalle]]&amp;" "&amp;VLOOKUP(Tabla3[[#This Row],[id_detalle]],rubro_detalle[[Código]:[Rubro Detalle]],2,0)</f>
        <v>12.00.121 Consultores y Asesores en Marketing y Ventas</v>
      </c>
      <c r="E9346" s="33">
        <f>+IF(D9346=D9345,E9345+1,1)</f>
        <v>17</v>
      </c>
      <c r="F9346" s="47" t="str">
        <f>+LEFT(D9346,9)&amp;"-"&amp;E9346</f>
        <v>12.00.121-17</v>
      </c>
      <c r="G9346" s="37" t="s">
        <v>7635</v>
      </c>
      <c r="H9346" s="37">
        <v>851</v>
      </c>
    </row>
    <row r="9347" spans="1:8" x14ac:dyDescent="0.3">
      <c r="A9347" s="34" t="str">
        <f>+LEFT(Tabla3[[#This Row],[id_detalle]],2)</f>
        <v>12</v>
      </c>
      <c r="B9347" s="46" t="str">
        <f>VLOOKUP((LEFT(Tabla3[[#This Row],[id_detalle]],2)),id_rubro[[id]:[Rubro]],2,0)</f>
        <v>PUBLICIDAD,MARKETING Y SERVICIOS RELACIONADOS</v>
      </c>
      <c r="C9347" s="36" t="s">
        <v>1945</v>
      </c>
      <c r="D9347" s="45" t="str">
        <f>+Tabla3[[#This Row],[id_detalle]]&amp;" "&amp;VLOOKUP(Tabla3[[#This Row],[id_detalle]],rubro_detalle[[Código]:[Rubro Detalle]],2,0)</f>
        <v>12.00.141 Diseño Gráfico y Publicitario</v>
      </c>
      <c r="E9347" s="33">
        <f>+IF(D9347=D9346,E9346+1,1)</f>
        <v>1</v>
      </c>
      <c r="F9347" s="47" t="str">
        <f>+LEFT(D9347,9)&amp;"-"&amp;E9347</f>
        <v>12.00.141-1</v>
      </c>
      <c r="G9347" s="37" t="s">
        <v>7647</v>
      </c>
      <c r="H9347" s="37">
        <v>157</v>
      </c>
    </row>
    <row r="9348" spans="1:8" x14ac:dyDescent="0.3">
      <c r="A9348" s="34" t="str">
        <f>+LEFT(Tabla3[[#This Row],[id_detalle]],2)</f>
        <v>12</v>
      </c>
      <c r="B9348" s="46" t="str">
        <f>VLOOKUP((LEFT(Tabla3[[#This Row],[id_detalle]],2)),id_rubro[[id]:[Rubro]],2,0)</f>
        <v>PUBLICIDAD,MARKETING Y SERVICIOS RELACIONADOS</v>
      </c>
      <c r="C9348" s="36" t="s">
        <v>1945</v>
      </c>
      <c r="D9348" s="45" t="str">
        <f>+Tabla3[[#This Row],[id_detalle]]&amp;" "&amp;VLOOKUP(Tabla3[[#This Row],[id_detalle]],rubro_detalle[[Código]:[Rubro Detalle]],2,0)</f>
        <v>12.00.141 Diseño Gráfico y Publicitario</v>
      </c>
      <c r="E9348" s="33">
        <f>+IF(D9348=D9347,E9347+1,1)</f>
        <v>2</v>
      </c>
      <c r="F9348" s="47" t="str">
        <f>+LEFT(D9348,9)&amp;"-"&amp;E9348</f>
        <v>12.00.141-2</v>
      </c>
      <c r="G9348" s="37" t="s">
        <v>7648</v>
      </c>
      <c r="H9348" s="37">
        <v>209</v>
      </c>
    </row>
    <row r="9349" spans="1:8" x14ac:dyDescent="0.3">
      <c r="A9349" s="34" t="str">
        <f>+LEFT(Tabla3[[#This Row],[id_detalle]],2)</f>
        <v>12</v>
      </c>
      <c r="B9349" s="46" t="str">
        <f>VLOOKUP((LEFT(Tabla3[[#This Row],[id_detalle]],2)),id_rubro[[id]:[Rubro]],2,0)</f>
        <v>PUBLICIDAD,MARKETING Y SERVICIOS RELACIONADOS</v>
      </c>
      <c r="C9349" s="36" t="s">
        <v>1945</v>
      </c>
      <c r="D9349" s="45" t="str">
        <f>+Tabla3[[#This Row],[id_detalle]]&amp;" "&amp;VLOOKUP(Tabla3[[#This Row],[id_detalle]],rubro_detalle[[Código]:[Rubro Detalle]],2,0)</f>
        <v>12.00.141 Diseño Gráfico y Publicitario</v>
      </c>
      <c r="E9349" s="33">
        <f>+IF(D9349=D9348,E9348+1,1)</f>
        <v>3</v>
      </c>
      <c r="F9349" s="47" t="str">
        <f>+LEFT(D9349,9)&amp;"-"&amp;E9349</f>
        <v>12.00.141-3</v>
      </c>
      <c r="G9349" s="37" t="s">
        <v>4076</v>
      </c>
      <c r="H9349" s="37">
        <v>209</v>
      </c>
    </row>
    <row r="9350" spans="1:8" x14ac:dyDescent="0.3">
      <c r="A9350" s="34" t="str">
        <f>+LEFT(Tabla3[[#This Row],[id_detalle]],2)</f>
        <v>12</v>
      </c>
      <c r="B9350" s="46" t="str">
        <f>VLOOKUP((LEFT(Tabla3[[#This Row],[id_detalle]],2)),id_rubro[[id]:[Rubro]],2,0)</f>
        <v>PUBLICIDAD,MARKETING Y SERVICIOS RELACIONADOS</v>
      </c>
      <c r="C9350" s="36" t="s">
        <v>1945</v>
      </c>
      <c r="D9350" s="45" t="str">
        <f>+Tabla3[[#This Row],[id_detalle]]&amp;" "&amp;VLOOKUP(Tabla3[[#This Row],[id_detalle]],rubro_detalle[[Código]:[Rubro Detalle]],2,0)</f>
        <v>12.00.141 Diseño Gráfico y Publicitario</v>
      </c>
      <c r="E9350" s="33">
        <f t="shared" ref="E9350:E9352" si="1659">+IF(D9350=D9349,E9349+1,1)</f>
        <v>4</v>
      </c>
      <c r="F9350" s="47" t="str">
        <f t="shared" ref="F9350:F9352" si="1660">+LEFT(D9350,9)&amp;"-"&amp;E9350</f>
        <v>12.00.141-4</v>
      </c>
      <c r="G9350" s="37" t="s">
        <v>7603</v>
      </c>
      <c r="H9350" s="37">
        <v>212</v>
      </c>
    </row>
    <row r="9351" spans="1:8" x14ac:dyDescent="0.3">
      <c r="A9351" s="34" t="str">
        <f>+LEFT(Tabla3[[#This Row],[id_detalle]],2)</f>
        <v>12</v>
      </c>
      <c r="B9351" s="46" t="str">
        <f>VLOOKUP((LEFT(Tabla3[[#This Row],[id_detalle]],2)),id_rubro[[id]:[Rubro]],2,0)</f>
        <v>PUBLICIDAD,MARKETING Y SERVICIOS RELACIONADOS</v>
      </c>
      <c r="C9351" s="36" t="s">
        <v>1945</v>
      </c>
      <c r="D9351" s="45" t="str">
        <f>+Tabla3[[#This Row],[id_detalle]]&amp;" "&amp;VLOOKUP(Tabla3[[#This Row],[id_detalle]],rubro_detalle[[Código]:[Rubro Detalle]],2,0)</f>
        <v>12.00.141 Diseño Gráfico y Publicitario</v>
      </c>
      <c r="E9351" s="33">
        <f t="shared" si="1659"/>
        <v>5</v>
      </c>
      <c r="F9351" s="47" t="str">
        <f t="shared" si="1660"/>
        <v>12.00.141-5</v>
      </c>
      <c r="G9351" s="37" t="s">
        <v>7607</v>
      </c>
      <c r="H9351" s="37">
        <v>291</v>
      </c>
    </row>
    <row r="9352" spans="1:8" x14ac:dyDescent="0.3">
      <c r="A9352" s="34" t="str">
        <f>+LEFT(Tabla3[[#This Row],[id_detalle]],2)</f>
        <v>12</v>
      </c>
      <c r="B9352" s="46" t="str">
        <f>VLOOKUP((LEFT(Tabla3[[#This Row],[id_detalle]],2)),id_rubro[[id]:[Rubro]],2,0)</f>
        <v>PUBLICIDAD,MARKETING Y SERVICIOS RELACIONADOS</v>
      </c>
      <c r="C9352" s="36" t="s">
        <v>1945</v>
      </c>
      <c r="D9352" s="45" t="str">
        <f>+Tabla3[[#This Row],[id_detalle]]&amp;" "&amp;VLOOKUP(Tabla3[[#This Row],[id_detalle]],rubro_detalle[[Código]:[Rubro Detalle]],2,0)</f>
        <v>12.00.141 Diseño Gráfico y Publicitario</v>
      </c>
      <c r="E9352" s="33">
        <f t="shared" si="1659"/>
        <v>6</v>
      </c>
      <c r="F9352" s="47" t="str">
        <f t="shared" si="1660"/>
        <v>12.00.141-6</v>
      </c>
      <c r="G9352" s="37" t="s">
        <v>7649</v>
      </c>
      <c r="H9352" s="37">
        <v>309</v>
      </c>
    </row>
    <row r="9353" spans="1:8" x14ac:dyDescent="0.3">
      <c r="A9353" s="34" t="str">
        <f>+LEFT(Tabla3[[#This Row],[id_detalle]],2)</f>
        <v>12</v>
      </c>
      <c r="B9353" s="46" t="str">
        <f>VLOOKUP((LEFT(Tabla3[[#This Row],[id_detalle]],2)),id_rubro[[id]:[Rubro]],2,0)</f>
        <v>PUBLICIDAD,MARKETING Y SERVICIOS RELACIONADOS</v>
      </c>
      <c r="C9353" s="36" t="s">
        <v>1945</v>
      </c>
      <c r="D9353" s="45" t="str">
        <f>+Tabla3[[#This Row],[id_detalle]]&amp;" "&amp;VLOOKUP(Tabla3[[#This Row],[id_detalle]],rubro_detalle[[Código]:[Rubro Detalle]],2,0)</f>
        <v>12.00.141 Diseño Gráfico y Publicitario</v>
      </c>
      <c r="E9353" s="33">
        <f t="shared" ref="E9353:E9358" si="1661">+IF(D9353=D9352,E9352+1,1)</f>
        <v>7</v>
      </c>
      <c r="F9353" s="47" t="str">
        <f t="shared" ref="F9353:F9358" si="1662">+LEFT(D9353,9)&amp;"-"&amp;E9353</f>
        <v>12.00.141-7</v>
      </c>
      <c r="G9353" s="37" t="s">
        <v>7650</v>
      </c>
      <c r="H9353" s="37">
        <v>366</v>
      </c>
    </row>
    <row r="9354" spans="1:8" x14ac:dyDescent="0.3">
      <c r="A9354" s="34" t="str">
        <f>+LEFT(Tabla3[[#This Row],[id_detalle]],2)</f>
        <v>12</v>
      </c>
      <c r="B9354" s="46" t="str">
        <f>VLOOKUP((LEFT(Tabla3[[#This Row],[id_detalle]],2)),id_rubro[[id]:[Rubro]],2,0)</f>
        <v>PUBLICIDAD,MARKETING Y SERVICIOS RELACIONADOS</v>
      </c>
      <c r="C9354" s="36" t="s">
        <v>1945</v>
      </c>
      <c r="D9354" s="45" t="str">
        <f>+Tabla3[[#This Row],[id_detalle]]&amp;" "&amp;VLOOKUP(Tabla3[[#This Row],[id_detalle]],rubro_detalle[[Código]:[Rubro Detalle]],2,0)</f>
        <v>12.00.141 Diseño Gráfico y Publicitario</v>
      </c>
      <c r="E9354" s="33">
        <f t="shared" si="1661"/>
        <v>8</v>
      </c>
      <c r="F9354" s="47" t="str">
        <f t="shared" si="1662"/>
        <v>12.00.141-8</v>
      </c>
      <c r="G9354" s="37" t="s">
        <v>7651</v>
      </c>
      <c r="H9354" s="37">
        <v>473</v>
      </c>
    </row>
    <row r="9355" spans="1:8" x14ac:dyDescent="0.3">
      <c r="A9355" s="34" t="str">
        <f>+LEFT(Tabla3[[#This Row],[id_detalle]],2)</f>
        <v>12</v>
      </c>
      <c r="B9355" s="46" t="str">
        <f>VLOOKUP((LEFT(Tabla3[[#This Row],[id_detalle]],2)),id_rubro[[id]:[Rubro]],2,0)</f>
        <v>PUBLICIDAD,MARKETING Y SERVICIOS RELACIONADOS</v>
      </c>
      <c r="C9355" s="36" t="s">
        <v>1945</v>
      </c>
      <c r="D9355" s="45" t="str">
        <f>+Tabla3[[#This Row],[id_detalle]]&amp;" "&amp;VLOOKUP(Tabla3[[#This Row],[id_detalle]],rubro_detalle[[Código]:[Rubro Detalle]],2,0)</f>
        <v>12.00.141 Diseño Gráfico y Publicitario</v>
      </c>
      <c r="E9355" s="33">
        <f t="shared" si="1661"/>
        <v>9</v>
      </c>
      <c r="F9355" s="47" t="str">
        <f t="shared" si="1662"/>
        <v>12.00.141-9</v>
      </c>
      <c r="G9355" s="37" t="s">
        <v>7612</v>
      </c>
      <c r="H9355" s="37">
        <v>478</v>
      </c>
    </row>
    <row r="9356" spans="1:8" x14ac:dyDescent="0.3">
      <c r="A9356" s="34" t="str">
        <f>+LEFT(Tabla3[[#This Row],[id_detalle]],2)</f>
        <v>12</v>
      </c>
      <c r="B9356" s="46" t="str">
        <f>VLOOKUP((LEFT(Tabla3[[#This Row],[id_detalle]],2)),id_rubro[[id]:[Rubro]],2,0)</f>
        <v>PUBLICIDAD,MARKETING Y SERVICIOS RELACIONADOS</v>
      </c>
      <c r="C9356" s="36" t="s">
        <v>1945</v>
      </c>
      <c r="D9356" s="45" t="str">
        <f>+Tabla3[[#This Row],[id_detalle]]&amp;" "&amp;VLOOKUP(Tabla3[[#This Row],[id_detalle]],rubro_detalle[[Código]:[Rubro Detalle]],2,0)</f>
        <v>12.00.141 Diseño Gráfico y Publicitario</v>
      </c>
      <c r="E9356" s="33">
        <f t="shared" si="1661"/>
        <v>10</v>
      </c>
      <c r="F9356" s="47" t="str">
        <f t="shared" si="1662"/>
        <v>12.00.141-10</v>
      </c>
      <c r="G9356" s="38" t="s">
        <v>4108</v>
      </c>
      <c r="H9356" s="38">
        <v>560</v>
      </c>
    </row>
    <row r="9357" spans="1:8" x14ac:dyDescent="0.3">
      <c r="A9357" s="34" t="str">
        <f>+LEFT(Tabla3[[#This Row],[id_detalle]],2)</f>
        <v>12</v>
      </c>
      <c r="B9357" s="46" t="str">
        <f>VLOOKUP((LEFT(Tabla3[[#This Row],[id_detalle]],2)),id_rubro[[id]:[Rubro]],2,0)</f>
        <v>PUBLICIDAD,MARKETING Y SERVICIOS RELACIONADOS</v>
      </c>
      <c r="C9357" s="36" t="s">
        <v>1945</v>
      </c>
      <c r="D9357" s="45" t="str">
        <f>+Tabla3[[#This Row],[id_detalle]]&amp;" "&amp;VLOOKUP(Tabla3[[#This Row],[id_detalle]],rubro_detalle[[Código]:[Rubro Detalle]],2,0)</f>
        <v>12.00.141 Diseño Gráfico y Publicitario</v>
      </c>
      <c r="E9357" s="33">
        <f t="shared" si="1661"/>
        <v>11</v>
      </c>
      <c r="F9357" s="47" t="str">
        <f t="shared" si="1662"/>
        <v>12.00.141-11</v>
      </c>
      <c r="G9357" s="37" t="s">
        <v>7643</v>
      </c>
      <c r="H9357" s="37">
        <v>644</v>
      </c>
    </row>
    <row r="9358" spans="1:8" x14ac:dyDescent="0.3">
      <c r="A9358" s="34" t="str">
        <f>+LEFT(Tabla3[[#This Row],[id_detalle]],2)</f>
        <v>12</v>
      </c>
      <c r="B9358" s="46" t="str">
        <f>VLOOKUP((LEFT(Tabla3[[#This Row],[id_detalle]],2)),id_rubro[[id]:[Rubro]],2,0)</f>
        <v>PUBLICIDAD,MARKETING Y SERVICIOS RELACIONADOS</v>
      </c>
      <c r="C9358" s="36" t="s">
        <v>1945</v>
      </c>
      <c r="D9358" s="45" t="str">
        <f>+Tabla3[[#This Row],[id_detalle]]&amp;" "&amp;VLOOKUP(Tabla3[[#This Row],[id_detalle]],rubro_detalle[[Código]:[Rubro Detalle]],2,0)</f>
        <v>12.00.141 Diseño Gráfico y Publicitario</v>
      </c>
      <c r="E9358" s="33">
        <f t="shared" si="1661"/>
        <v>12</v>
      </c>
      <c r="F9358" s="47" t="str">
        <f t="shared" si="1662"/>
        <v>12.00.141-12</v>
      </c>
      <c r="G9358" s="37" t="s">
        <v>7652</v>
      </c>
      <c r="H9358" s="37">
        <v>646</v>
      </c>
    </row>
    <row r="9359" spans="1:8" x14ac:dyDescent="0.3">
      <c r="A9359" s="34" t="str">
        <f>+LEFT(Tabla3[[#This Row],[id_detalle]],2)</f>
        <v>12</v>
      </c>
      <c r="B9359" s="46" t="str">
        <f>VLOOKUP((LEFT(Tabla3[[#This Row],[id_detalle]],2)),id_rubro[[id]:[Rubro]],2,0)</f>
        <v>PUBLICIDAD,MARKETING Y SERVICIOS RELACIONADOS</v>
      </c>
      <c r="C9359" s="36" t="s">
        <v>1945</v>
      </c>
      <c r="D9359" s="45" t="str">
        <f>+Tabla3[[#This Row],[id_detalle]]&amp;" "&amp;VLOOKUP(Tabla3[[#This Row],[id_detalle]],rubro_detalle[[Código]:[Rubro Detalle]],2,0)</f>
        <v>12.00.141 Diseño Gráfico y Publicitario</v>
      </c>
      <c r="E9359" s="33">
        <f t="shared" ref="E9359:E9370" si="1663">+IF(D9359=D9358,E9358+1,1)</f>
        <v>13</v>
      </c>
      <c r="F9359" s="47" t="str">
        <f t="shared" ref="F9359:F9370" si="1664">+LEFT(D9359,9)&amp;"-"&amp;E9359</f>
        <v>12.00.141-13</v>
      </c>
      <c r="G9359" s="37" t="s">
        <v>7653</v>
      </c>
      <c r="H9359" s="37">
        <v>650</v>
      </c>
    </row>
    <row r="9360" spans="1:8" x14ac:dyDescent="0.3">
      <c r="A9360" s="34" t="str">
        <f>+LEFT(Tabla3[[#This Row],[id_detalle]],2)</f>
        <v>12</v>
      </c>
      <c r="B9360" s="46" t="str">
        <f>VLOOKUP((LEFT(Tabla3[[#This Row],[id_detalle]],2)),id_rubro[[id]:[Rubro]],2,0)</f>
        <v>PUBLICIDAD,MARKETING Y SERVICIOS RELACIONADOS</v>
      </c>
      <c r="C9360" s="36" t="s">
        <v>1945</v>
      </c>
      <c r="D9360" s="45" t="str">
        <f>+Tabla3[[#This Row],[id_detalle]]&amp;" "&amp;VLOOKUP(Tabla3[[#This Row],[id_detalle]],rubro_detalle[[Código]:[Rubro Detalle]],2,0)</f>
        <v>12.00.141 Diseño Gráfico y Publicitario</v>
      </c>
      <c r="E9360" s="33">
        <f t="shared" si="1663"/>
        <v>14</v>
      </c>
      <c r="F9360" s="47" t="str">
        <f t="shared" si="1664"/>
        <v>12.00.141-14</v>
      </c>
      <c r="G9360" s="37" t="s">
        <v>7654</v>
      </c>
      <c r="H9360" s="37">
        <v>652</v>
      </c>
    </row>
    <row r="9361" spans="1:8" x14ac:dyDescent="0.3">
      <c r="A9361" s="34" t="str">
        <f>+LEFT(Tabla3[[#This Row],[id_detalle]],2)</f>
        <v>12</v>
      </c>
      <c r="B9361" s="46" t="str">
        <f>VLOOKUP((LEFT(Tabla3[[#This Row],[id_detalle]],2)),id_rubro[[id]:[Rubro]],2,0)</f>
        <v>PUBLICIDAD,MARKETING Y SERVICIOS RELACIONADOS</v>
      </c>
      <c r="C9361" s="36" t="s">
        <v>1945</v>
      </c>
      <c r="D9361" s="45" t="str">
        <f>+Tabla3[[#This Row],[id_detalle]]&amp;" "&amp;VLOOKUP(Tabla3[[#This Row],[id_detalle]],rubro_detalle[[Código]:[Rubro Detalle]],2,0)</f>
        <v>12.00.141 Diseño Gráfico y Publicitario</v>
      </c>
      <c r="E9361" s="33">
        <f t="shared" si="1663"/>
        <v>15</v>
      </c>
      <c r="F9361" s="47" t="str">
        <f t="shared" si="1664"/>
        <v>12.00.141-15</v>
      </c>
      <c r="G9361" s="37" t="s">
        <v>5872</v>
      </c>
      <c r="H9361" s="37">
        <v>680</v>
      </c>
    </row>
    <row r="9362" spans="1:8" x14ac:dyDescent="0.3">
      <c r="A9362" s="34" t="str">
        <f>+LEFT(Tabla3[[#This Row],[id_detalle]],2)</f>
        <v>12</v>
      </c>
      <c r="B9362" s="46" t="str">
        <f>VLOOKUP((LEFT(Tabla3[[#This Row],[id_detalle]],2)),id_rubro[[id]:[Rubro]],2,0)</f>
        <v>PUBLICIDAD,MARKETING Y SERVICIOS RELACIONADOS</v>
      </c>
      <c r="C9362" s="36" t="s">
        <v>1945</v>
      </c>
      <c r="D9362" s="45" t="str">
        <f>+Tabla3[[#This Row],[id_detalle]]&amp;" "&amp;VLOOKUP(Tabla3[[#This Row],[id_detalle]],rubro_detalle[[Código]:[Rubro Detalle]],2,0)</f>
        <v>12.00.141 Diseño Gráfico y Publicitario</v>
      </c>
      <c r="E9362" s="33">
        <f t="shared" si="1663"/>
        <v>16</v>
      </c>
      <c r="F9362" s="47" t="str">
        <f t="shared" si="1664"/>
        <v>12.00.141-16</v>
      </c>
      <c r="G9362" s="37" t="s">
        <v>7625</v>
      </c>
      <c r="H9362" s="37">
        <v>684</v>
      </c>
    </row>
    <row r="9363" spans="1:8" x14ac:dyDescent="0.3">
      <c r="A9363" s="34" t="str">
        <f>+LEFT(Tabla3[[#This Row],[id_detalle]],2)</f>
        <v>12</v>
      </c>
      <c r="B9363" s="46" t="str">
        <f>VLOOKUP((LEFT(Tabla3[[#This Row],[id_detalle]],2)),id_rubro[[id]:[Rubro]],2,0)</f>
        <v>PUBLICIDAD,MARKETING Y SERVICIOS RELACIONADOS</v>
      </c>
      <c r="C9363" s="36" t="s">
        <v>1945</v>
      </c>
      <c r="D9363" s="45" t="str">
        <f>+Tabla3[[#This Row],[id_detalle]]&amp;" "&amp;VLOOKUP(Tabla3[[#This Row],[id_detalle]],rubro_detalle[[Código]:[Rubro Detalle]],2,0)</f>
        <v>12.00.141 Diseño Gráfico y Publicitario</v>
      </c>
      <c r="E9363" s="33">
        <f t="shared" si="1663"/>
        <v>17</v>
      </c>
      <c r="F9363" s="47" t="str">
        <f t="shared" si="1664"/>
        <v>12.00.141-17</v>
      </c>
      <c r="G9363" s="37" t="s">
        <v>7627</v>
      </c>
      <c r="H9363" s="37">
        <v>688</v>
      </c>
    </row>
    <row r="9364" spans="1:8" x14ac:dyDescent="0.3">
      <c r="A9364" s="34" t="str">
        <f>+LEFT(Tabla3[[#This Row],[id_detalle]],2)</f>
        <v>12</v>
      </c>
      <c r="B9364" s="46" t="str">
        <f>VLOOKUP((LEFT(Tabla3[[#This Row],[id_detalle]],2)),id_rubro[[id]:[Rubro]],2,0)</f>
        <v>PUBLICIDAD,MARKETING Y SERVICIOS RELACIONADOS</v>
      </c>
      <c r="C9364" s="36" t="s">
        <v>1945</v>
      </c>
      <c r="D9364" s="45" t="str">
        <f>+Tabla3[[#This Row],[id_detalle]]&amp;" "&amp;VLOOKUP(Tabla3[[#This Row],[id_detalle]],rubro_detalle[[Código]:[Rubro Detalle]],2,0)</f>
        <v>12.00.141 Diseño Gráfico y Publicitario</v>
      </c>
      <c r="E9364" s="33">
        <f t="shared" si="1663"/>
        <v>18</v>
      </c>
      <c r="F9364" s="47" t="str">
        <f t="shared" si="1664"/>
        <v>12.00.141-18</v>
      </c>
      <c r="G9364" s="37" t="s">
        <v>4042</v>
      </c>
      <c r="H9364" s="37">
        <v>794</v>
      </c>
    </row>
    <row r="9365" spans="1:8" x14ac:dyDescent="0.3">
      <c r="A9365" s="34" t="str">
        <f>+LEFT(Tabla3[[#This Row],[id_detalle]],2)</f>
        <v>12</v>
      </c>
      <c r="B9365" s="46" t="str">
        <f>VLOOKUP((LEFT(Tabla3[[#This Row],[id_detalle]],2)),id_rubro[[id]:[Rubro]],2,0)</f>
        <v>PUBLICIDAD,MARKETING Y SERVICIOS RELACIONADOS</v>
      </c>
      <c r="C9365" s="36" t="s">
        <v>1945</v>
      </c>
      <c r="D9365" s="45" t="str">
        <f>+Tabla3[[#This Row],[id_detalle]]&amp;" "&amp;VLOOKUP(Tabla3[[#This Row],[id_detalle]],rubro_detalle[[Código]:[Rubro Detalle]],2,0)</f>
        <v>12.00.141 Diseño Gráfico y Publicitario</v>
      </c>
      <c r="E9365" s="33">
        <f t="shared" si="1663"/>
        <v>19</v>
      </c>
      <c r="F9365" s="47" t="str">
        <f t="shared" si="1664"/>
        <v>12.00.141-19</v>
      </c>
      <c r="G9365" s="37" t="s">
        <v>7634</v>
      </c>
      <c r="H9365" s="37">
        <v>851</v>
      </c>
    </row>
    <row r="9366" spans="1:8" x14ac:dyDescent="0.3">
      <c r="A9366" s="34" t="str">
        <f>+LEFT(Tabla3[[#This Row],[id_detalle]],2)</f>
        <v>12</v>
      </c>
      <c r="B9366" s="46" t="str">
        <f>VLOOKUP((LEFT(Tabla3[[#This Row],[id_detalle]],2)),id_rubro[[id]:[Rubro]],2,0)</f>
        <v>PUBLICIDAD,MARKETING Y SERVICIOS RELACIONADOS</v>
      </c>
      <c r="C9366" s="36" t="s">
        <v>1946</v>
      </c>
      <c r="D9366" s="45" t="str">
        <f>+Tabla3[[#This Row],[id_detalle]]&amp;" "&amp;VLOOKUP(Tabla3[[#This Row],[id_detalle]],rubro_detalle[[Código]:[Rubro Detalle]],2,0)</f>
        <v>12.00.151 Ferias y Exposiciones</v>
      </c>
      <c r="E9366" s="33">
        <f t="shared" si="1663"/>
        <v>1</v>
      </c>
      <c r="F9366" s="47" t="str">
        <f t="shared" si="1664"/>
        <v>12.00.151-1</v>
      </c>
      <c r="G9366" s="38" t="s">
        <v>7655</v>
      </c>
      <c r="H9366" s="38">
        <v>274</v>
      </c>
    </row>
    <row r="9367" spans="1:8" x14ac:dyDescent="0.3">
      <c r="A9367" s="34" t="str">
        <f>+LEFT(Tabla3[[#This Row],[id_detalle]],2)</f>
        <v>12</v>
      </c>
      <c r="B9367" s="46" t="str">
        <f>VLOOKUP((LEFT(Tabla3[[#This Row],[id_detalle]],2)),id_rubro[[id]:[Rubro]],2,0)</f>
        <v>PUBLICIDAD,MARKETING Y SERVICIOS RELACIONADOS</v>
      </c>
      <c r="C9367" s="36" t="s">
        <v>1946</v>
      </c>
      <c r="D9367" s="45" t="str">
        <f>+Tabla3[[#This Row],[id_detalle]]&amp;" "&amp;VLOOKUP(Tabla3[[#This Row],[id_detalle]],rubro_detalle[[Código]:[Rubro Detalle]],2,0)</f>
        <v>12.00.151 Ferias y Exposiciones</v>
      </c>
      <c r="E9367" s="33">
        <f t="shared" si="1663"/>
        <v>2</v>
      </c>
      <c r="F9367" s="47" t="str">
        <f t="shared" si="1664"/>
        <v>12.00.151-2</v>
      </c>
      <c r="G9367" s="37" t="s">
        <v>7656</v>
      </c>
      <c r="H9367" s="37">
        <v>284</v>
      </c>
    </row>
    <row r="9368" spans="1:8" x14ac:dyDescent="0.3">
      <c r="A9368" s="34" t="str">
        <f>+LEFT(Tabla3[[#This Row],[id_detalle]],2)</f>
        <v>12</v>
      </c>
      <c r="B9368" s="46" t="str">
        <f>VLOOKUP((LEFT(Tabla3[[#This Row],[id_detalle]],2)),id_rubro[[id]:[Rubro]],2,0)</f>
        <v>PUBLICIDAD,MARKETING Y SERVICIOS RELACIONADOS</v>
      </c>
      <c r="C9368" s="36" t="s">
        <v>1946</v>
      </c>
      <c r="D9368" s="45" t="str">
        <f>+Tabla3[[#This Row],[id_detalle]]&amp;" "&amp;VLOOKUP(Tabla3[[#This Row],[id_detalle]],rubro_detalle[[Código]:[Rubro Detalle]],2,0)</f>
        <v>12.00.151 Ferias y Exposiciones</v>
      </c>
      <c r="E9368" s="33">
        <f t="shared" si="1663"/>
        <v>3</v>
      </c>
      <c r="F9368" s="47" t="str">
        <f t="shared" si="1664"/>
        <v>12.00.151-3</v>
      </c>
      <c r="G9368" s="37" t="s">
        <v>7650</v>
      </c>
      <c r="H9368" s="37">
        <v>366</v>
      </c>
    </row>
    <row r="9369" spans="1:8" x14ac:dyDescent="0.3">
      <c r="A9369" s="34" t="str">
        <f>+LEFT(Tabla3[[#This Row],[id_detalle]],2)</f>
        <v>12</v>
      </c>
      <c r="B9369" s="46" t="str">
        <f>VLOOKUP((LEFT(Tabla3[[#This Row],[id_detalle]],2)),id_rubro[[id]:[Rubro]],2,0)</f>
        <v>PUBLICIDAD,MARKETING Y SERVICIOS RELACIONADOS</v>
      </c>
      <c r="C9369" s="36" t="s">
        <v>1946</v>
      </c>
      <c r="D9369" s="45" t="str">
        <f>+Tabla3[[#This Row],[id_detalle]]&amp;" "&amp;VLOOKUP(Tabla3[[#This Row],[id_detalle]],rubro_detalle[[Código]:[Rubro Detalle]],2,0)</f>
        <v>12.00.151 Ferias y Exposiciones</v>
      </c>
      <c r="E9369" s="33">
        <f t="shared" si="1663"/>
        <v>4</v>
      </c>
      <c r="F9369" s="47" t="str">
        <f t="shared" si="1664"/>
        <v>12.00.151-4</v>
      </c>
      <c r="G9369" s="37" t="s">
        <v>7057</v>
      </c>
      <c r="H9369" s="37">
        <v>369</v>
      </c>
    </row>
    <row r="9370" spans="1:8" x14ac:dyDescent="0.3">
      <c r="A9370" s="34" t="str">
        <f>+LEFT(Tabla3[[#This Row],[id_detalle]],2)</f>
        <v>12</v>
      </c>
      <c r="B9370" s="46" t="str">
        <f>VLOOKUP((LEFT(Tabla3[[#This Row],[id_detalle]],2)),id_rubro[[id]:[Rubro]],2,0)</f>
        <v>PUBLICIDAD,MARKETING Y SERVICIOS RELACIONADOS</v>
      </c>
      <c r="C9370" s="36" t="s">
        <v>1946</v>
      </c>
      <c r="D9370" s="45" t="str">
        <f>+Tabla3[[#This Row],[id_detalle]]&amp;" "&amp;VLOOKUP(Tabla3[[#This Row],[id_detalle]],rubro_detalle[[Código]:[Rubro Detalle]],2,0)</f>
        <v>12.00.151 Ferias y Exposiciones</v>
      </c>
      <c r="E9370" s="33">
        <f t="shared" si="1663"/>
        <v>5</v>
      </c>
      <c r="F9370" s="47" t="str">
        <f t="shared" si="1664"/>
        <v>12.00.151-5</v>
      </c>
      <c r="G9370" s="37" t="s">
        <v>7657</v>
      </c>
      <c r="H9370" s="37">
        <v>427</v>
      </c>
    </row>
    <row r="9371" spans="1:8" x14ac:dyDescent="0.3">
      <c r="A9371" s="34" t="str">
        <f>+LEFT(Tabla3[[#This Row],[id_detalle]],2)</f>
        <v>12</v>
      </c>
      <c r="B9371" s="46" t="str">
        <f>VLOOKUP((LEFT(Tabla3[[#This Row],[id_detalle]],2)),id_rubro[[id]:[Rubro]],2,0)</f>
        <v>PUBLICIDAD,MARKETING Y SERVICIOS RELACIONADOS</v>
      </c>
      <c r="C9371" s="36" t="s">
        <v>1946</v>
      </c>
      <c r="D9371" s="45" t="str">
        <f>+Tabla3[[#This Row],[id_detalle]]&amp;" "&amp;VLOOKUP(Tabla3[[#This Row],[id_detalle]],rubro_detalle[[Código]:[Rubro Detalle]],2,0)</f>
        <v>12.00.151 Ferias y Exposiciones</v>
      </c>
      <c r="E9371" s="33">
        <f t="shared" ref="E9371:E9381" si="1665">+IF(D9371=D9370,E9370+1,1)</f>
        <v>6</v>
      </c>
      <c r="F9371" s="47" t="str">
        <f t="shared" ref="F9371:F9381" si="1666">+LEFT(D9371,9)&amp;"-"&amp;E9371</f>
        <v>12.00.151-6</v>
      </c>
      <c r="G9371" s="37" t="s">
        <v>5925</v>
      </c>
      <c r="H9371" s="37">
        <v>455</v>
      </c>
    </row>
    <row r="9372" spans="1:8" x14ac:dyDescent="0.3">
      <c r="A9372" s="34" t="str">
        <f>+LEFT(Tabla3[[#This Row],[id_detalle]],2)</f>
        <v>12</v>
      </c>
      <c r="B9372" s="46" t="str">
        <f>VLOOKUP((LEFT(Tabla3[[#This Row],[id_detalle]],2)),id_rubro[[id]:[Rubro]],2,0)</f>
        <v>PUBLICIDAD,MARKETING Y SERVICIOS RELACIONADOS</v>
      </c>
      <c r="C9372" s="36" t="s">
        <v>1946</v>
      </c>
      <c r="D9372" s="45" t="str">
        <f>+Tabla3[[#This Row],[id_detalle]]&amp;" "&amp;VLOOKUP(Tabla3[[#This Row],[id_detalle]],rubro_detalle[[Código]:[Rubro Detalle]],2,0)</f>
        <v>12.00.151 Ferias y Exposiciones</v>
      </c>
      <c r="E9372" s="33">
        <f t="shared" si="1665"/>
        <v>7</v>
      </c>
      <c r="F9372" s="47" t="str">
        <f t="shared" si="1666"/>
        <v>12.00.151-7</v>
      </c>
      <c r="G9372" s="37" t="s">
        <v>7643</v>
      </c>
      <c r="H9372" s="37">
        <v>644</v>
      </c>
    </row>
    <row r="9373" spans="1:8" x14ac:dyDescent="0.3">
      <c r="A9373" s="34" t="str">
        <f>+LEFT(Tabla3[[#This Row],[id_detalle]],2)</f>
        <v>12</v>
      </c>
      <c r="B9373" s="46" t="str">
        <f>VLOOKUP((LEFT(Tabla3[[#This Row],[id_detalle]],2)),id_rubro[[id]:[Rubro]],2,0)</f>
        <v>PUBLICIDAD,MARKETING Y SERVICIOS RELACIONADOS</v>
      </c>
      <c r="C9373" s="36" t="s">
        <v>1946</v>
      </c>
      <c r="D9373" s="45" t="str">
        <f>+Tabla3[[#This Row],[id_detalle]]&amp;" "&amp;VLOOKUP(Tabla3[[#This Row],[id_detalle]],rubro_detalle[[Código]:[Rubro Detalle]],2,0)</f>
        <v>12.00.151 Ferias y Exposiciones</v>
      </c>
      <c r="E9373" s="33">
        <f t="shared" si="1665"/>
        <v>8</v>
      </c>
      <c r="F9373" s="47" t="str">
        <f t="shared" si="1666"/>
        <v>12.00.151-8</v>
      </c>
      <c r="G9373" s="37" t="s">
        <v>7658</v>
      </c>
      <c r="H9373" s="37">
        <v>703</v>
      </c>
    </row>
    <row r="9374" spans="1:8" x14ac:dyDescent="0.3">
      <c r="A9374" s="34" t="str">
        <f>+LEFT(Tabla3[[#This Row],[id_detalle]],2)</f>
        <v>12</v>
      </c>
      <c r="B9374" s="46" t="str">
        <f>VLOOKUP((LEFT(Tabla3[[#This Row],[id_detalle]],2)),id_rubro[[id]:[Rubro]],2,0)</f>
        <v>PUBLICIDAD,MARKETING Y SERVICIOS RELACIONADOS</v>
      </c>
      <c r="C9374" s="36" t="s">
        <v>1946</v>
      </c>
      <c r="D9374" s="45" t="str">
        <f>+Tabla3[[#This Row],[id_detalle]]&amp;" "&amp;VLOOKUP(Tabla3[[#This Row],[id_detalle]],rubro_detalle[[Código]:[Rubro Detalle]],2,0)</f>
        <v>12.00.151 Ferias y Exposiciones</v>
      </c>
      <c r="E9374" s="33">
        <f t="shared" si="1665"/>
        <v>9</v>
      </c>
      <c r="F9374" s="47" t="str">
        <f t="shared" si="1666"/>
        <v>12.00.151-9</v>
      </c>
      <c r="G9374" s="37" t="s">
        <v>7659</v>
      </c>
      <c r="H9374" s="37">
        <v>784</v>
      </c>
    </row>
    <row r="9375" spans="1:8" x14ac:dyDescent="0.3">
      <c r="A9375" s="34" t="str">
        <f>+LEFT(Tabla3[[#This Row],[id_detalle]],2)</f>
        <v>12</v>
      </c>
      <c r="B9375" s="46" t="str">
        <f>VLOOKUP((LEFT(Tabla3[[#This Row],[id_detalle]],2)),id_rubro[[id]:[Rubro]],2,0)</f>
        <v>PUBLICIDAD,MARKETING Y SERVICIOS RELACIONADOS</v>
      </c>
      <c r="C9375" s="36" t="s">
        <v>1947</v>
      </c>
      <c r="D9375" s="45" t="str">
        <f>+Tabla3[[#This Row],[id_detalle]]&amp;" "&amp;VLOOKUP(Tabla3[[#This Row],[id_detalle]],rubro_detalle[[Código]:[Rubro Detalle]],2,0)</f>
        <v>12.00.161 Fotografía Publicitaria</v>
      </c>
      <c r="E9375" s="33">
        <f t="shared" si="1665"/>
        <v>1</v>
      </c>
      <c r="F9375" s="47" t="str">
        <f t="shared" si="1666"/>
        <v>12.00.161-1</v>
      </c>
      <c r="G9375" s="37" t="s">
        <v>4042</v>
      </c>
      <c r="H9375" s="37">
        <v>794</v>
      </c>
    </row>
    <row r="9376" spans="1:8" x14ac:dyDescent="0.3">
      <c r="A9376" s="34" t="str">
        <f>+LEFT(Tabla3[[#This Row],[id_detalle]],2)</f>
        <v>12</v>
      </c>
      <c r="B9376" s="46" t="str">
        <f>VLOOKUP((LEFT(Tabla3[[#This Row],[id_detalle]],2)),id_rubro[[id]:[Rubro]],2,0)</f>
        <v>PUBLICIDAD,MARKETING Y SERVICIOS RELACIONADOS</v>
      </c>
      <c r="C9376" s="36" t="s">
        <v>1602</v>
      </c>
      <c r="D9376" s="45" t="str">
        <f>+Tabla3[[#This Row],[id_detalle]]&amp;" "&amp;VLOOKUP(Tabla3[[#This Row],[id_detalle]],rubro_detalle[[Código]:[Rubro Detalle]],2,0)</f>
        <v>12.00.171 Gigantografías</v>
      </c>
      <c r="E9376" s="33">
        <f t="shared" si="1665"/>
        <v>1</v>
      </c>
      <c r="F9376" s="47" t="str">
        <f t="shared" si="1666"/>
        <v>12.00.171-1</v>
      </c>
      <c r="G9376" s="37" t="s">
        <v>5517</v>
      </c>
      <c r="H9376" s="37">
        <v>378</v>
      </c>
    </row>
    <row r="9377" spans="1:8" x14ac:dyDescent="0.3">
      <c r="A9377" s="34" t="str">
        <f>+LEFT(Tabla3[[#This Row],[id_detalle]],2)</f>
        <v>12</v>
      </c>
      <c r="B9377" s="46" t="str">
        <f>VLOOKUP((LEFT(Tabla3[[#This Row],[id_detalle]],2)),id_rubro[[id]:[Rubro]],2,0)</f>
        <v>PUBLICIDAD,MARKETING Y SERVICIOS RELACIONADOS</v>
      </c>
      <c r="C9377" s="36" t="s">
        <v>1602</v>
      </c>
      <c r="D9377" s="45" t="str">
        <f>+Tabla3[[#This Row],[id_detalle]]&amp;" "&amp;VLOOKUP(Tabla3[[#This Row],[id_detalle]],rubro_detalle[[Código]:[Rubro Detalle]],2,0)</f>
        <v>12.00.171 Gigantografías</v>
      </c>
      <c r="E9377" s="33">
        <f t="shared" si="1665"/>
        <v>2</v>
      </c>
      <c r="F9377" s="47" t="str">
        <f t="shared" si="1666"/>
        <v>12.00.171-2</v>
      </c>
      <c r="G9377" s="37" t="s">
        <v>4125</v>
      </c>
      <c r="H9377" s="37">
        <v>610</v>
      </c>
    </row>
    <row r="9378" spans="1:8" x14ac:dyDescent="0.3">
      <c r="A9378" s="34" t="str">
        <f>+LEFT(Tabla3[[#This Row],[id_detalle]],2)</f>
        <v>12</v>
      </c>
      <c r="B9378" s="46" t="str">
        <f>VLOOKUP((LEFT(Tabla3[[#This Row],[id_detalle]],2)),id_rubro[[id]:[Rubro]],2,0)</f>
        <v>PUBLICIDAD,MARKETING Y SERVICIOS RELACIONADOS</v>
      </c>
      <c r="C9378" s="36" t="s">
        <v>1602</v>
      </c>
      <c r="D9378" s="45" t="str">
        <f>+Tabla3[[#This Row],[id_detalle]]&amp;" "&amp;VLOOKUP(Tabla3[[#This Row],[id_detalle]],rubro_detalle[[Código]:[Rubro Detalle]],2,0)</f>
        <v>12.00.171 Gigantografías</v>
      </c>
      <c r="E9378" s="33">
        <f t="shared" si="1665"/>
        <v>3</v>
      </c>
      <c r="F9378" s="47" t="str">
        <f t="shared" si="1666"/>
        <v>12.00.171-3</v>
      </c>
      <c r="G9378" s="37" t="s">
        <v>4042</v>
      </c>
      <c r="H9378" s="37">
        <v>794</v>
      </c>
    </row>
    <row r="9379" spans="1:8" x14ac:dyDescent="0.3">
      <c r="A9379" s="34" t="str">
        <f>+LEFT(Tabla3[[#This Row],[id_detalle]],2)</f>
        <v>12</v>
      </c>
      <c r="B9379" s="46" t="str">
        <f>VLOOKUP((LEFT(Tabla3[[#This Row],[id_detalle]],2)),id_rubro[[id]:[Rubro]],2,0)</f>
        <v>PUBLICIDAD,MARKETING Y SERVICIOS RELACIONADOS</v>
      </c>
      <c r="C9379" s="36" t="s">
        <v>1604</v>
      </c>
      <c r="D9379" s="45" t="str">
        <f>+Tabla3[[#This Row],[id_detalle]]&amp;" "&amp;VLOOKUP(Tabla3[[#This Row],[id_detalle]],rubro_detalle[[Código]:[Rubro Detalle]],2,0)</f>
        <v>12.00.181 Institutos de Investigación de Mercado y Opinión</v>
      </c>
      <c r="E9379" s="33">
        <f t="shared" si="1665"/>
        <v>1</v>
      </c>
      <c r="F9379" s="47" t="str">
        <f t="shared" si="1666"/>
        <v>12.00.181-1</v>
      </c>
      <c r="G9379" s="37" t="s">
        <v>7660</v>
      </c>
      <c r="H9379" s="37">
        <v>205</v>
      </c>
    </row>
    <row r="9380" spans="1:8" x14ac:dyDescent="0.3">
      <c r="A9380" s="34" t="str">
        <f>+LEFT(Tabla3[[#This Row],[id_detalle]],2)</f>
        <v>12</v>
      </c>
      <c r="B9380" s="46" t="str">
        <f>VLOOKUP((LEFT(Tabla3[[#This Row],[id_detalle]],2)),id_rubro[[id]:[Rubro]],2,0)</f>
        <v>PUBLICIDAD,MARKETING Y SERVICIOS RELACIONADOS</v>
      </c>
      <c r="C9380" s="36" t="s">
        <v>1604</v>
      </c>
      <c r="D9380" s="45" t="str">
        <f>+Tabla3[[#This Row],[id_detalle]]&amp;" "&amp;VLOOKUP(Tabla3[[#This Row],[id_detalle]],rubro_detalle[[Código]:[Rubro Detalle]],2,0)</f>
        <v>12.00.181 Institutos de Investigación de Mercado y Opinión</v>
      </c>
      <c r="E9380" s="33">
        <f t="shared" si="1665"/>
        <v>2</v>
      </c>
      <c r="F9380" s="47" t="str">
        <f t="shared" si="1666"/>
        <v>12.00.181-2</v>
      </c>
      <c r="G9380" s="37" t="s">
        <v>7638</v>
      </c>
      <c r="H9380" s="37">
        <v>216</v>
      </c>
    </row>
    <row r="9381" spans="1:8" x14ac:dyDescent="0.3">
      <c r="A9381" s="34" t="str">
        <f>+LEFT(Tabla3[[#This Row],[id_detalle]],2)</f>
        <v>12</v>
      </c>
      <c r="B9381" s="46" t="str">
        <f>VLOOKUP((LEFT(Tabla3[[#This Row],[id_detalle]],2)),id_rubro[[id]:[Rubro]],2,0)</f>
        <v>PUBLICIDAD,MARKETING Y SERVICIOS RELACIONADOS</v>
      </c>
      <c r="C9381" s="36" t="s">
        <v>1604</v>
      </c>
      <c r="D9381" s="45" t="str">
        <f>+Tabla3[[#This Row],[id_detalle]]&amp;" "&amp;VLOOKUP(Tabla3[[#This Row],[id_detalle]],rubro_detalle[[Código]:[Rubro Detalle]],2,0)</f>
        <v>12.00.181 Institutos de Investigación de Mercado y Opinión</v>
      </c>
      <c r="E9381" s="33">
        <f t="shared" si="1665"/>
        <v>3</v>
      </c>
      <c r="F9381" s="47" t="str">
        <f t="shared" si="1666"/>
        <v>12.00.181-3</v>
      </c>
      <c r="G9381" s="37" t="s">
        <v>7191</v>
      </c>
      <c r="H9381" s="37">
        <v>224</v>
      </c>
    </row>
    <row r="9382" spans="1:8" x14ac:dyDescent="0.3">
      <c r="A9382" s="34" t="str">
        <f>+LEFT(Tabla3[[#This Row],[id_detalle]],2)</f>
        <v>12</v>
      </c>
      <c r="B9382" s="46" t="str">
        <f>VLOOKUP((LEFT(Tabla3[[#This Row],[id_detalle]],2)),id_rubro[[id]:[Rubro]],2,0)</f>
        <v>PUBLICIDAD,MARKETING Y SERVICIOS RELACIONADOS</v>
      </c>
      <c r="C9382" s="36" t="s">
        <v>1604</v>
      </c>
      <c r="D9382" s="45" t="str">
        <f>+Tabla3[[#This Row],[id_detalle]]&amp;" "&amp;VLOOKUP(Tabla3[[#This Row],[id_detalle]],rubro_detalle[[Código]:[Rubro Detalle]],2,0)</f>
        <v>12.00.181 Institutos de Investigación de Mercado y Opinión</v>
      </c>
      <c r="E9382" s="33">
        <f t="shared" ref="E9382:E9384" si="1667">+IF(D9382=D9381,E9381+1,1)</f>
        <v>4</v>
      </c>
      <c r="F9382" s="47" t="str">
        <f t="shared" ref="F9382:F9384" si="1668">+LEFT(D9382,9)&amp;"-"&amp;E9382</f>
        <v>12.00.181-4</v>
      </c>
      <c r="G9382" s="37" t="s">
        <v>7639</v>
      </c>
      <c r="H9382" s="37">
        <v>259</v>
      </c>
    </row>
    <row r="9383" spans="1:8" x14ac:dyDescent="0.3">
      <c r="A9383" s="34" t="str">
        <f>+LEFT(Tabla3[[#This Row],[id_detalle]],2)</f>
        <v>12</v>
      </c>
      <c r="B9383" s="46" t="str">
        <f>VLOOKUP((LEFT(Tabla3[[#This Row],[id_detalle]],2)),id_rubro[[id]:[Rubro]],2,0)</f>
        <v>PUBLICIDAD,MARKETING Y SERVICIOS RELACIONADOS</v>
      </c>
      <c r="C9383" s="36" t="s">
        <v>1604</v>
      </c>
      <c r="D9383" s="45" t="str">
        <f>+Tabla3[[#This Row],[id_detalle]]&amp;" "&amp;VLOOKUP(Tabla3[[#This Row],[id_detalle]],rubro_detalle[[Código]:[Rubro Detalle]],2,0)</f>
        <v>12.00.181 Institutos de Investigación de Mercado y Opinión</v>
      </c>
      <c r="E9383" s="33">
        <f t="shared" si="1667"/>
        <v>5</v>
      </c>
      <c r="F9383" s="47" t="str">
        <f t="shared" si="1668"/>
        <v>12.00.181-5</v>
      </c>
      <c r="G9383" s="37" t="s">
        <v>7607</v>
      </c>
      <c r="H9383" s="37">
        <v>291</v>
      </c>
    </row>
    <row r="9384" spans="1:8" x14ac:dyDescent="0.3">
      <c r="A9384" s="34" t="str">
        <f>+LEFT(Tabla3[[#This Row],[id_detalle]],2)</f>
        <v>12</v>
      </c>
      <c r="B9384" s="46" t="str">
        <f>VLOOKUP((LEFT(Tabla3[[#This Row],[id_detalle]],2)),id_rubro[[id]:[Rubro]],2,0)</f>
        <v>PUBLICIDAD,MARKETING Y SERVICIOS RELACIONADOS</v>
      </c>
      <c r="C9384" s="36" t="s">
        <v>1604</v>
      </c>
      <c r="D9384" s="45" t="str">
        <f>+Tabla3[[#This Row],[id_detalle]]&amp;" "&amp;VLOOKUP(Tabla3[[#This Row],[id_detalle]],rubro_detalle[[Código]:[Rubro Detalle]],2,0)</f>
        <v>12.00.181 Institutos de Investigación de Mercado y Opinión</v>
      </c>
      <c r="E9384" s="33">
        <f t="shared" si="1667"/>
        <v>6</v>
      </c>
      <c r="F9384" s="47" t="str">
        <f t="shared" si="1668"/>
        <v>12.00.181-6</v>
      </c>
      <c r="G9384" s="37" t="s">
        <v>7661</v>
      </c>
      <c r="H9384" s="37">
        <v>351</v>
      </c>
    </row>
    <row r="9385" spans="1:8" x14ac:dyDescent="0.3">
      <c r="A9385" s="34" t="str">
        <f>+LEFT(Tabla3[[#This Row],[id_detalle]],2)</f>
        <v>12</v>
      </c>
      <c r="B9385" s="46" t="str">
        <f>VLOOKUP((LEFT(Tabla3[[#This Row],[id_detalle]],2)),id_rubro[[id]:[Rubro]],2,0)</f>
        <v>PUBLICIDAD,MARKETING Y SERVICIOS RELACIONADOS</v>
      </c>
      <c r="C9385" s="36" t="s">
        <v>1604</v>
      </c>
      <c r="D9385" s="45" t="str">
        <f>+Tabla3[[#This Row],[id_detalle]]&amp;" "&amp;VLOOKUP(Tabla3[[#This Row],[id_detalle]],rubro_detalle[[Código]:[Rubro Detalle]],2,0)</f>
        <v>12.00.181 Institutos de Investigación de Mercado y Opinión</v>
      </c>
      <c r="E9385" s="33">
        <f t="shared" ref="E9385:E9387" si="1669">+IF(D9385=D9384,E9384+1,1)</f>
        <v>7</v>
      </c>
      <c r="F9385" s="47" t="str">
        <f t="shared" ref="F9385:F9387" si="1670">+LEFT(D9385,9)&amp;"-"&amp;E9385</f>
        <v>12.00.181-7</v>
      </c>
      <c r="G9385" s="37" t="s">
        <v>7662</v>
      </c>
      <c r="H9385" s="37">
        <v>432</v>
      </c>
    </row>
    <row r="9386" spans="1:8" x14ac:dyDescent="0.3">
      <c r="A9386" s="34" t="str">
        <f>+LEFT(Tabla3[[#This Row],[id_detalle]],2)</f>
        <v>12</v>
      </c>
      <c r="B9386" s="46" t="str">
        <f>VLOOKUP((LEFT(Tabla3[[#This Row],[id_detalle]],2)),id_rubro[[id]:[Rubro]],2,0)</f>
        <v>PUBLICIDAD,MARKETING Y SERVICIOS RELACIONADOS</v>
      </c>
      <c r="C9386" s="36" t="s">
        <v>1604</v>
      </c>
      <c r="D9386" s="45" t="str">
        <f>+Tabla3[[#This Row],[id_detalle]]&amp;" "&amp;VLOOKUP(Tabla3[[#This Row],[id_detalle]],rubro_detalle[[Código]:[Rubro Detalle]],2,0)</f>
        <v>12.00.181 Institutos de Investigación de Mercado y Opinión</v>
      </c>
      <c r="E9386" s="33">
        <f t="shared" si="1669"/>
        <v>8</v>
      </c>
      <c r="F9386" s="47" t="str">
        <f t="shared" si="1670"/>
        <v>12.00.181-8</v>
      </c>
      <c r="G9386" s="37" t="s">
        <v>7663</v>
      </c>
      <c r="H9386" s="37">
        <v>473</v>
      </c>
    </row>
    <row r="9387" spans="1:8" x14ac:dyDescent="0.3">
      <c r="A9387" s="34" t="str">
        <f>+LEFT(Tabla3[[#This Row],[id_detalle]],2)</f>
        <v>12</v>
      </c>
      <c r="B9387" s="46" t="str">
        <f>VLOOKUP((LEFT(Tabla3[[#This Row],[id_detalle]],2)),id_rubro[[id]:[Rubro]],2,0)</f>
        <v>PUBLICIDAD,MARKETING Y SERVICIOS RELACIONADOS</v>
      </c>
      <c r="C9387" s="36" t="s">
        <v>1604</v>
      </c>
      <c r="D9387" s="45" t="str">
        <f>+Tabla3[[#This Row],[id_detalle]]&amp;" "&amp;VLOOKUP(Tabla3[[#This Row],[id_detalle]],rubro_detalle[[Código]:[Rubro Detalle]],2,0)</f>
        <v>12.00.181 Institutos de Investigación de Mercado y Opinión</v>
      </c>
      <c r="E9387" s="33">
        <f t="shared" si="1669"/>
        <v>9</v>
      </c>
      <c r="F9387" s="47" t="str">
        <f t="shared" si="1670"/>
        <v>12.00.181-9</v>
      </c>
      <c r="G9387" s="37" t="s">
        <v>7641</v>
      </c>
      <c r="H9387" s="37">
        <v>566</v>
      </c>
    </row>
    <row r="9388" spans="1:8" x14ac:dyDescent="0.3">
      <c r="A9388" s="34" t="str">
        <f>+LEFT(Tabla3[[#This Row],[id_detalle]],2)</f>
        <v>12</v>
      </c>
      <c r="B9388" s="46" t="str">
        <f>VLOOKUP((LEFT(Tabla3[[#This Row],[id_detalle]],2)),id_rubro[[id]:[Rubro]],2,0)</f>
        <v>PUBLICIDAD,MARKETING Y SERVICIOS RELACIONADOS</v>
      </c>
      <c r="C9388" s="36" t="s">
        <v>1604</v>
      </c>
      <c r="D9388" s="45" t="str">
        <f>+Tabla3[[#This Row],[id_detalle]]&amp;" "&amp;VLOOKUP(Tabla3[[#This Row],[id_detalle]],rubro_detalle[[Código]:[Rubro Detalle]],2,0)</f>
        <v>12.00.181 Institutos de Investigación de Mercado y Opinión</v>
      </c>
      <c r="E9388" s="33">
        <f>+IF(D9388=D9387,E9387+1,1)</f>
        <v>10</v>
      </c>
      <c r="F9388" s="47" t="str">
        <f>+LEFT(D9388,9)&amp;"-"&amp;E9388</f>
        <v>12.00.181-10</v>
      </c>
      <c r="G9388" s="37" t="s">
        <v>7664</v>
      </c>
      <c r="H9388" s="37">
        <v>643</v>
      </c>
    </row>
    <row r="9389" spans="1:8" x14ac:dyDescent="0.3">
      <c r="A9389" s="34" t="str">
        <f>+LEFT(Tabla3[[#This Row],[id_detalle]],2)</f>
        <v>12</v>
      </c>
      <c r="B9389" s="46" t="str">
        <f>VLOOKUP((LEFT(Tabla3[[#This Row],[id_detalle]],2)),id_rubro[[id]:[Rubro]],2,0)</f>
        <v>PUBLICIDAD,MARKETING Y SERVICIOS RELACIONADOS</v>
      </c>
      <c r="C9389" s="36" t="s">
        <v>1604</v>
      </c>
      <c r="D9389" s="45" t="str">
        <f>+Tabla3[[#This Row],[id_detalle]]&amp;" "&amp;VLOOKUP(Tabla3[[#This Row],[id_detalle]],rubro_detalle[[Código]:[Rubro Detalle]],2,0)</f>
        <v>12.00.181 Institutos de Investigación de Mercado y Opinión</v>
      </c>
      <c r="E9389" s="33">
        <f>+IF(D9389=D9388,E9388+1,1)</f>
        <v>11</v>
      </c>
      <c r="F9389" s="47" t="str">
        <f>+LEFT(D9389,9)&amp;"-"&amp;E9389</f>
        <v>12.00.181-11</v>
      </c>
      <c r="G9389" s="37" t="s">
        <v>7645</v>
      </c>
      <c r="H9389" s="37">
        <v>727</v>
      </c>
    </row>
    <row r="9390" spans="1:8" x14ac:dyDescent="0.3">
      <c r="A9390" s="34" t="str">
        <f>+LEFT(Tabla3[[#This Row],[id_detalle]],2)</f>
        <v>12</v>
      </c>
      <c r="B9390" s="46" t="str">
        <f>VLOOKUP((LEFT(Tabla3[[#This Row],[id_detalle]],2)),id_rubro[[id]:[Rubro]],2,0)</f>
        <v>PUBLICIDAD,MARKETING Y SERVICIOS RELACIONADOS</v>
      </c>
      <c r="C9390" s="36" t="s">
        <v>1605</v>
      </c>
      <c r="D9390" s="45" t="str">
        <f>+Tabla3[[#This Row],[id_detalle]]&amp;" "&amp;VLOOKUP(Tabla3[[#This Row],[id_detalle]],rubro_detalle[[Código]:[Rubro Detalle]],2,0)</f>
        <v>12.00.201 Letreros Luminosos, Acrílicos y Similares</v>
      </c>
      <c r="E9390" s="33">
        <f>+IF(D9390=D9389,E9389+1,1)</f>
        <v>1</v>
      </c>
      <c r="F9390" s="47" t="str">
        <f>+LEFT(D9390,9)&amp;"-"&amp;E9390</f>
        <v>12.00.201-1</v>
      </c>
      <c r="G9390" s="37" t="s">
        <v>7665</v>
      </c>
      <c r="H9390" s="37">
        <v>162</v>
      </c>
    </row>
    <row r="9391" spans="1:8" x14ac:dyDescent="0.3">
      <c r="A9391" s="34" t="str">
        <f>+LEFT(Tabla3[[#This Row],[id_detalle]],2)</f>
        <v>12</v>
      </c>
      <c r="B9391" s="46" t="str">
        <f>VLOOKUP((LEFT(Tabla3[[#This Row],[id_detalle]],2)),id_rubro[[id]:[Rubro]],2,0)</f>
        <v>PUBLICIDAD,MARKETING Y SERVICIOS RELACIONADOS</v>
      </c>
      <c r="C9391" s="36" t="s">
        <v>1605</v>
      </c>
      <c r="D9391" s="45" t="str">
        <f>+Tabla3[[#This Row],[id_detalle]]&amp;" "&amp;VLOOKUP(Tabla3[[#This Row],[id_detalle]],rubro_detalle[[Código]:[Rubro Detalle]],2,0)</f>
        <v>12.00.201 Letreros Luminosos, Acrílicos y Similares</v>
      </c>
      <c r="E9391" s="33">
        <f>+IF(D9391=D9390,E9390+1,1)</f>
        <v>2</v>
      </c>
      <c r="F9391" s="47" t="str">
        <f>+LEFT(D9391,9)&amp;"-"&amp;E9391</f>
        <v>12.00.201-2</v>
      </c>
      <c r="G9391" s="37" t="s">
        <v>6341</v>
      </c>
      <c r="H9391" s="37">
        <v>162</v>
      </c>
    </row>
    <row r="9392" spans="1:8" x14ac:dyDescent="0.3">
      <c r="A9392" s="34" t="str">
        <f>+LEFT(Tabla3[[#This Row],[id_detalle]],2)</f>
        <v>12</v>
      </c>
      <c r="B9392" s="46" t="str">
        <f>VLOOKUP((LEFT(Tabla3[[#This Row],[id_detalle]],2)),id_rubro[[id]:[Rubro]],2,0)</f>
        <v>PUBLICIDAD,MARKETING Y SERVICIOS RELACIONADOS</v>
      </c>
      <c r="C9392" s="36" t="s">
        <v>1605</v>
      </c>
      <c r="D9392" s="45" t="str">
        <f>+Tabla3[[#This Row],[id_detalle]]&amp;" "&amp;VLOOKUP(Tabla3[[#This Row],[id_detalle]],rubro_detalle[[Código]:[Rubro Detalle]],2,0)</f>
        <v>12.00.201 Letreros Luminosos, Acrílicos y Similares</v>
      </c>
      <c r="E9392" s="33">
        <f>+IF(D9392=D9391,E9391+1,1)</f>
        <v>3</v>
      </c>
      <c r="F9392" s="47" t="str">
        <f>+LEFT(D9392,9)&amp;"-"&amp;E9392</f>
        <v>12.00.201-3</v>
      </c>
      <c r="G9392" s="37" t="s">
        <v>7666</v>
      </c>
      <c r="H9392" s="37">
        <v>162</v>
      </c>
    </row>
    <row r="9393" spans="1:8" x14ac:dyDescent="0.3">
      <c r="A9393" s="34" t="str">
        <f>+LEFT(Tabla3[[#This Row],[id_detalle]],2)</f>
        <v>12</v>
      </c>
      <c r="B9393" s="46" t="str">
        <f>VLOOKUP((LEFT(Tabla3[[#This Row],[id_detalle]],2)),id_rubro[[id]:[Rubro]],2,0)</f>
        <v>PUBLICIDAD,MARKETING Y SERVICIOS RELACIONADOS</v>
      </c>
      <c r="C9393" s="36" t="s">
        <v>1605</v>
      </c>
      <c r="D9393" s="45" t="str">
        <f>+Tabla3[[#This Row],[id_detalle]]&amp;" "&amp;VLOOKUP(Tabla3[[#This Row],[id_detalle]],rubro_detalle[[Código]:[Rubro Detalle]],2,0)</f>
        <v>12.00.201 Letreros Luminosos, Acrílicos y Similares</v>
      </c>
      <c r="E9393" s="33">
        <f t="shared" ref="E9393:E9395" si="1671">+IF(D9393=D9392,E9392+1,1)</f>
        <v>4</v>
      </c>
      <c r="F9393" s="47" t="str">
        <f t="shared" ref="F9393:F9395" si="1672">+LEFT(D9393,9)&amp;"-"&amp;E9393</f>
        <v>12.00.201-4</v>
      </c>
      <c r="G9393" s="37" t="s">
        <v>3912</v>
      </c>
      <c r="H9393" s="37">
        <v>162</v>
      </c>
    </row>
    <row r="9394" spans="1:8" x14ac:dyDescent="0.3">
      <c r="A9394" s="34" t="str">
        <f>+LEFT(Tabla3[[#This Row],[id_detalle]],2)</f>
        <v>12</v>
      </c>
      <c r="B9394" s="46" t="str">
        <f>VLOOKUP((LEFT(Tabla3[[#This Row],[id_detalle]],2)),id_rubro[[id]:[Rubro]],2,0)</f>
        <v>PUBLICIDAD,MARKETING Y SERVICIOS RELACIONADOS</v>
      </c>
      <c r="C9394" s="36" t="s">
        <v>1605</v>
      </c>
      <c r="D9394" s="45" t="str">
        <f>+Tabla3[[#This Row],[id_detalle]]&amp;" "&amp;VLOOKUP(Tabla3[[#This Row],[id_detalle]],rubro_detalle[[Código]:[Rubro Detalle]],2,0)</f>
        <v>12.00.201 Letreros Luminosos, Acrílicos y Similares</v>
      </c>
      <c r="E9394" s="33">
        <f t="shared" si="1671"/>
        <v>5</v>
      </c>
      <c r="F9394" s="47" t="str">
        <f t="shared" si="1672"/>
        <v>12.00.201-5</v>
      </c>
      <c r="G9394" s="37" t="s">
        <v>7637</v>
      </c>
      <c r="H9394" s="37">
        <v>206</v>
      </c>
    </row>
    <row r="9395" spans="1:8" x14ac:dyDescent="0.3">
      <c r="A9395" s="34" t="str">
        <f>+LEFT(Tabla3[[#This Row],[id_detalle]],2)</f>
        <v>12</v>
      </c>
      <c r="B9395" s="46" t="str">
        <f>VLOOKUP((LEFT(Tabla3[[#This Row],[id_detalle]],2)),id_rubro[[id]:[Rubro]],2,0)</f>
        <v>PUBLICIDAD,MARKETING Y SERVICIOS RELACIONADOS</v>
      </c>
      <c r="C9395" s="36" t="s">
        <v>1605</v>
      </c>
      <c r="D9395" s="45" t="str">
        <f>+Tabla3[[#This Row],[id_detalle]]&amp;" "&amp;VLOOKUP(Tabla3[[#This Row],[id_detalle]],rubro_detalle[[Código]:[Rubro Detalle]],2,0)</f>
        <v>12.00.201 Letreros Luminosos, Acrílicos y Similares</v>
      </c>
      <c r="E9395" s="33">
        <f t="shared" si="1671"/>
        <v>6</v>
      </c>
      <c r="F9395" s="47" t="str">
        <f t="shared" si="1672"/>
        <v>12.00.201-6</v>
      </c>
      <c r="G9395" s="37" t="s">
        <v>7649</v>
      </c>
      <c r="H9395" s="37">
        <v>309</v>
      </c>
    </row>
    <row r="9396" spans="1:8" x14ac:dyDescent="0.3">
      <c r="A9396" s="34" t="str">
        <f>+LEFT(Tabla3[[#This Row],[id_detalle]],2)</f>
        <v>12</v>
      </c>
      <c r="B9396" s="46" t="str">
        <f>VLOOKUP((LEFT(Tabla3[[#This Row],[id_detalle]],2)),id_rubro[[id]:[Rubro]],2,0)</f>
        <v>PUBLICIDAD,MARKETING Y SERVICIOS RELACIONADOS</v>
      </c>
      <c r="C9396" s="36" t="s">
        <v>1605</v>
      </c>
      <c r="D9396" s="45" t="str">
        <f>+Tabla3[[#This Row],[id_detalle]]&amp;" "&amp;VLOOKUP(Tabla3[[#This Row],[id_detalle]],rubro_detalle[[Código]:[Rubro Detalle]],2,0)</f>
        <v>12.00.201 Letreros Luminosos, Acrílicos y Similares</v>
      </c>
      <c r="E9396" s="33">
        <f t="shared" ref="E9396:E9401" si="1673">+IF(D9396=D9395,E9395+1,1)</f>
        <v>7</v>
      </c>
      <c r="F9396" s="47" t="str">
        <f t="shared" ref="F9396:F9401" si="1674">+LEFT(D9396,9)&amp;"-"&amp;E9396</f>
        <v>12.00.201-7</v>
      </c>
      <c r="G9396" s="37" t="s">
        <v>7667</v>
      </c>
      <c r="H9396" s="37">
        <v>316</v>
      </c>
    </row>
    <row r="9397" spans="1:8" x14ac:dyDescent="0.3">
      <c r="A9397" s="34" t="str">
        <f>+LEFT(Tabla3[[#This Row],[id_detalle]],2)</f>
        <v>12</v>
      </c>
      <c r="B9397" s="46" t="str">
        <f>VLOOKUP((LEFT(Tabla3[[#This Row],[id_detalle]],2)),id_rubro[[id]:[Rubro]],2,0)</f>
        <v>PUBLICIDAD,MARKETING Y SERVICIOS RELACIONADOS</v>
      </c>
      <c r="C9397" s="36" t="s">
        <v>1605</v>
      </c>
      <c r="D9397" s="45" t="str">
        <f>+Tabla3[[#This Row],[id_detalle]]&amp;" "&amp;VLOOKUP(Tabla3[[#This Row],[id_detalle]],rubro_detalle[[Código]:[Rubro Detalle]],2,0)</f>
        <v>12.00.201 Letreros Luminosos, Acrílicos y Similares</v>
      </c>
      <c r="E9397" s="33">
        <f t="shared" si="1673"/>
        <v>8</v>
      </c>
      <c r="F9397" s="47" t="str">
        <f t="shared" si="1674"/>
        <v>12.00.201-8</v>
      </c>
      <c r="G9397" s="37" t="s">
        <v>7668</v>
      </c>
      <c r="H9397" s="37">
        <v>355</v>
      </c>
    </row>
    <row r="9398" spans="1:8" x14ac:dyDescent="0.3">
      <c r="A9398" s="34" t="str">
        <f>+LEFT(Tabla3[[#This Row],[id_detalle]],2)</f>
        <v>12</v>
      </c>
      <c r="B9398" s="46" t="str">
        <f>VLOOKUP((LEFT(Tabla3[[#This Row],[id_detalle]],2)),id_rubro[[id]:[Rubro]],2,0)</f>
        <v>PUBLICIDAD,MARKETING Y SERVICIOS RELACIONADOS</v>
      </c>
      <c r="C9398" s="36" t="s">
        <v>1605</v>
      </c>
      <c r="D9398" s="45" t="str">
        <f>+Tabla3[[#This Row],[id_detalle]]&amp;" "&amp;VLOOKUP(Tabla3[[#This Row],[id_detalle]],rubro_detalle[[Código]:[Rubro Detalle]],2,0)</f>
        <v>12.00.201 Letreros Luminosos, Acrílicos y Similares</v>
      </c>
      <c r="E9398" s="33">
        <f t="shared" si="1673"/>
        <v>9</v>
      </c>
      <c r="F9398" s="47" t="str">
        <f t="shared" si="1674"/>
        <v>12.00.201-9</v>
      </c>
      <c r="G9398" s="37" t="s">
        <v>7669</v>
      </c>
      <c r="H9398" s="37">
        <v>468</v>
      </c>
    </row>
    <row r="9399" spans="1:8" x14ac:dyDescent="0.3">
      <c r="A9399" s="34" t="str">
        <f>+LEFT(Tabla3[[#This Row],[id_detalle]],2)</f>
        <v>12</v>
      </c>
      <c r="B9399" s="46" t="str">
        <f>VLOOKUP((LEFT(Tabla3[[#This Row],[id_detalle]],2)),id_rubro[[id]:[Rubro]],2,0)</f>
        <v>PUBLICIDAD,MARKETING Y SERVICIOS RELACIONADOS</v>
      </c>
      <c r="C9399" s="36" t="s">
        <v>1605</v>
      </c>
      <c r="D9399" s="45" t="str">
        <f>+Tabla3[[#This Row],[id_detalle]]&amp;" "&amp;VLOOKUP(Tabla3[[#This Row],[id_detalle]],rubro_detalle[[Código]:[Rubro Detalle]],2,0)</f>
        <v>12.00.201 Letreros Luminosos, Acrílicos y Similares</v>
      </c>
      <c r="E9399" s="33">
        <f t="shared" si="1673"/>
        <v>10</v>
      </c>
      <c r="F9399" s="47" t="str">
        <f t="shared" si="1674"/>
        <v>12.00.201-10</v>
      </c>
      <c r="G9399" s="37" t="s">
        <v>4037</v>
      </c>
      <c r="H9399" s="37">
        <v>504</v>
      </c>
    </row>
    <row r="9400" spans="1:8" x14ac:dyDescent="0.3">
      <c r="A9400" s="34" t="str">
        <f>+LEFT(Tabla3[[#This Row],[id_detalle]],2)</f>
        <v>12</v>
      </c>
      <c r="B9400" s="46" t="str">
        <f>VLOOKUP((LEFT(Tabla3[[#This Row],[id_detalle]],2)),id_rubro[[id]:[Rubro]],2,0)</f>
        <v>PUBLICIDAD,MARKETING Y SERVICIOS RELACIONADOS</v>
      </c>
      <c r="C9400" s="36" t="s">
        <v>1605</v>
      </c>
      <c r="D9400" s="45" t="str">
        <f>+Tabla3[[#This Row],[id_detalle]]&amp;" "&amp;VLOOKUP(Tabla3[[#This Row],[id_detalle]],rubro_detalle[[Código]:[Rubro Detalle]],2,0)</f>
        <v>12.00.201 Letreros Luminosos, Acrílicos y Similares</v>
      </c>
      <c r="E9400" s="33">
        <f t="shared" si="1673"/>
        <v>11</v>
      </c>
      <c r="F9400" s="47" t="str">
        <f t="shared" si="1674"/>
        <v>12.00.201-11</v>
      </c>
      <c r="G9400" s="37" t="s">
        <v>7670</v>
      </c>
      <c r="H9400" s="37">
        <v>582</v>
      </c>
    </row>
    <row r="9401" spans="1:8" x14ac:dyDescent="0.3">
      <c r="A9401" s="34" t="str">
        <f>+LEFT(Tabla3[[#This Row],[id_detalle]],2)</f>
        <v>12</v>
      </c>
      <c r="B9401" s="46" t="str">
        <f>VLOOKUP((LEFT(Tabla3[[#This Row],[id_detalle]],2)),id_rubro[[id]:[Rubro]],2,0)</f>
        <v>PUBLICIDAD,MARKETING Y SERVICIOS RELACIONADOS</v>
      </c>
      <c r="C9401" s="36" t="s">
        <v>1605</v>
      </c>
      <c r="D9401" s="45" t="str">
        <f>+Tabla3[[#This Row],[id_detalle]]&amp;" "&amp;VLOOKUP(Tabla3[[#This Row],[id_detalle]],rubro_detalle[[Código]:[Rubro Detalle]],2,0)</f>
        <v>12.00.201 Letreros Luminosos, Acrílicos y Similares</v>
      </c>
      <c r="E9401" s="33">
        <f t="shared" si="1673"/>
        <v>12</v>
      </c>
      <c r="F9401" s="47" t="str">
        <f t="shared" si="1674"/>
        <v>12.00.201-12</v>
      </c>
      <c r="G9401" s="37" t="s">
        <v>7671</v>
      </c>
      <c r="H9401" s="37">
        <v>614</v>
      </c>
    </row>
    <row r="9402" spans="1:8" x14ac:dyDescent="0.3">
      <c r="A9402" s="34" t="str">
        <f>+LEFT(Tabla3[[#This Row],[id_detalle]],2)</f>
        <v>12</v>
      </c>
      <c r="B9402" s="46" t="str">
        <f>VLOOKUP((LEFT(Tabla3[[#This Row],[id_detalle]],2)),id_rubro[[id]:[Rubro]],2,0)</f>
        <v>PUBLICIDAD,MARKETING Y SERVICIOS RELACIONADOS</v>
      </c>
      <c r="C9402" s="36" t="s">
        <v>1605</v>
      </c>
      <c r="D9402" s="45" t="str">
        <f>+Tabla3[[#This Row],[id_detalle]]&amp;" "&amp;VLOOKUP(Tabla3[[#This Row],[id_detalle]],rubro_detalle[[Código]:[Rubro Detalle]],2,0)</f>
        <v>12.00.201 Letreros Luminosos, Acrílicos y Similares</v>
      </c>
      <c r="E9402" s="33">
        <f t="shared" ref="E9402:E9409" si="1675">+IF(D9402=D9401,E9401+1,1)</f>
        <v>13</v>
      </c>
      <c r="F9402" s="47" t="str">
        <f t="shared" ref="F9402:F9409" si="1676">+LEFT(D9402,9)&amp;"-"&amp;E9402</f>
        <v>12.00.201-13</v>
      </c>
      <c r="G9402" s="37" t="s">
        <v>7672</v>
      </c>
      <c r="H9402" s="37">
        <v>655</v>
      </c>
    </row>
    <row r="9403" spans="1:8" x14ac:dyDescent="0.3">
      <c r="A9403" s="34" t="str">
        <f>+LEFT(Tabla3[[#This Row],[id_detalle]],2)</f>
        <v>12</v>
      </c>
      <c r="B9403" s="46" t="str">
        <f>VLOOKUP((LEFT(Tabla3[[#This Row],[id_detalle]],2)),id_rubro[[id]:[Rubro]],2,0)</f>
        <v>PUBLICIDAD,MARKETING Y SERVICIOS RELACIONADOS</v>
      </c>
      <c r="C9403" s="36" t="s">
        <v>1605</v>
      </c>
      <c r="D9403" s="45" t="str">
        <f>+Tabla3[[#This Row],[id_detalle]]&amp;" "&amp;VLOOKUP(Tabla3[[#This Row],[id_detalle]],rubro_detalle[[Código]:[Rubro Detalle]],2,0)</f>
        <v>12.00.201 Letreros Luminosos, Acrílicos y Similares</v>
      </c>
      <c r="E9403" s="33">
        <f t="shared" si="1675"/>
        <v>14</v>
      </c>
      <c r="F9403" s="47" t="str">
        <f t="shared" si="1676"/>
        <v>12.00.201-14</v>
      </c>
      <c r="G9403" s="37" t="s">
        <v>3560</v>
      </c>
      <c r="H9403" s="37">
        <v>663</v>
      </c>
    </row>
    <row r="9404" spans="1:8" x14ac:dyDescent="0.3">
      <c r="A9404" s="34" t="str">
        <f>+LEFT(Tabla3[[#This Row],[id_detalle]],2)</f>
        <v>12</v>
      </c>
      <c r="B9404" s="46" t="str">
        <f>VLOOKUP((LEFT(Tabla3[[#This Row],[id_detalle]],2)),id_rubro[[id]:[Rubro]],2,0)</f>
        <v>PUBLICIDAD,MARKETING Y SERVICIOS RELACIONADOS</v>
      </c>
      <c r="C9404" s="36" t="s">
        <v>1605</v>
      </c>
      <c r="D9404" s="45" t="str">
        <f>+Tabla3[[#This Row],[id_detalle]]&amp;" "&amp;VLOOKUP(Tabla3[[#This Row],[id_detalle]],rubro_detalle[[Código]:[Rubro Detalle]],2,0)</f>
        <v>12.00.201 Letreros Luminosos, Acrílicos y Similares</v>
      </c>
      <c r="E9404" s="33">
        <f t="shared" si="1675"/>
        <v>15</v>
      </c>
      <c r="F9404" s="47" t="str">
        <f t="shared" si="1676"/>
        <v>12.00.201-15</v>
      </c>
      <c r="G9404" s="37" t="s">
        <v>7673</v>
      </c>
      <c r="H9404" s="37">
        <v>733</v>
      </c>
    </row>
    <row r="9405" spans="1:8" x14ac:dyDescent="0.3">
      <c r="A9405" s="34" t="str">
        <f>+LEFT(Tabla3[[#This Row],[id_detalle]],2)</f>
        <v>12</v>
      </c>
      <c r="B9405" s="46" t="str">
        <f>VLOOKUP((LEFT(Tabla3[[#This Row],[id_detalle]],2)),id_rubro[[id]:[Rubro]],2,0)</f>
        <v>PUBLICIDAD,MARKETING Y SERVICIOS RELACIONADOS</v>
      </c>
      <c r="C9405" s="36" t="s">
        <v>1605</v>
      </c>
      <c r="D9405" s="45" t="str">
        <f>+Tabla3[[#This Row],[id_detalle]]&amp;" "&amp;VLOOKUP(Tabla3[[#This Row],[id_detalle]],rubro_detalle[[Código]:[Rubro Detalle]],2,0)</f>
        <v>12.00.201 Letreros Luminosos, Acrílicos y Similares</v>
      </c>
      <c r="E9405" s="33">
        <f t="shared" si="1675"/>
        <v>16</v>
      </c>
      <c r="F9405" s="47" t="str">
        <f t="shared" si="1676"/>
        <v>12.00.201-16</v>
      </c>
      <c r="G9405" s="37" t="s">
        <v>4083</v>
      </c>
      <c r="H9405" s="37">
        <v>786</v>
      </c>
    </row>
    <row r="9406" spans="1:8" x14ac:dyDescent="0.3">
      <c r="A9406" s="34" t="str">
        <f>+LEFT(Tabla3[[#This Row],[id_detalle]],2)</f>
        <v>12</v>
      </c>
      <c r="B9406" s="46" t="str">
        <f>VLOOKUP((LEFT(Tabla3[[#This Row],[id_detalle]],2)),id_rubro[[id]:[Rubro]],2,0)</f>
        <v>PUBLICIDAD,MARKETING Y SERVICIOS RELACIONADOS</v>
      </c>
      <c r="C9406" s="36" t="s">
        <v>1605</v>
      </c>
      <c r="D9406" s="45" t="str">
        <f>+Tabla3[[#This Row],[id_detalle]]&amp;" "&amp;VLOOKUP(Tabla3[[#This Row],[id_detalle]],rubro_detalle[[Código]:[Rubro Detalle]],2,0)</f>
        <v>12.00.201 Letreros Luminosos, Acrílicos y Similares</v>
      </c>
      <c r="E9406" s="33">
        <f t="shared" si="1675"/>
        <v>17</v>
      </c>
      <c r="F9406" s="47" t="str">
        <f t="shared" si="1676"/>
        <v>12.00.201-17</v>
      </c>
      <c r="G9406" s="37" t="s">
        <v>3920</v>
      </c>
      <c r="H9406" s="37">
        <v>850</v>
      </c>
    </row>
    <row r="9407" spans="1:8" x14ac:dyDescent="0.3">
      <c r="A9407" s="34" t="str">
        <f>+LEFT(Tabla3[[#This Row],[id_detalle]],2)</f>
        <v>12</v>
      </c>
      <c r="B9407" s="46" t="str">
        <f>VLOOKUP((LEFT(Tabla3[[#This Row],[id_detalle]],2)),id_rubro[[id]:[Rubro]],2,0)</f>
        <v>PUBLICIDAD,MARKETING Y SERVICIOS RELACIONADOS</v>
      </c>
      <c r="C9407" s="36" t="s">
        <v>1608</v>
      </c>
      <c r="D9407" s="45" t="str">
        <f>+Tabla3[[#This Row],[id_detalle]]&amp;" "&amp;VLOOKUP(Tabla3[[#This Row],[id_detalle]],rubro_detalle[[Código]:[Rubro Detalle]],2,0)</f>
        <v>12.00.221 Marketing Directo</v>
      </c>
      <c r="E9407" s="33">
        <f t="shared" si="1675"/>
        <v>1</v>
      </c>
      <c r="F9407" s="47" t="str">
        <f t="shared" si="1676"/>
        <v>12.00.221-1</v>
      </c>
      <c r="G9407" s="37" t="s">
        <v>7610</v>
      </c>
      <c r="H9407" s="37">
        <v>384</v>
      </c>
    </row>
    <row r="9408" spans="1:8" x14ac:dyDescent="0.3">
      <c r="A9408" s="34" t="str">
        <f>+LEFT(Tabla3[[#This Row],[id_detalle]],2)</f>
        <v>12</v>
      </c>
      <c r="B9408" s="46" t="str">
        <f>VLOOKUP((LEFT(Tabla3[[#This Row],[id_detalle]],2)),id_rubro[[id]:[Rubro]],2,0)</f>
        <v>PUBLICIDAD,MARKETING Y SERVICIOS RELACIONADOS</v>
      </c>
      <c r="C9408" s="36" t="s">
        <v>1608</v>
      </c>
      <c r="D9408" s="45" t="str">
        <f>+Tabla3[[#This Row],[id_detalle]]&amp;" "&amp;VLOOKUP(Tabla3[[#This Row],[id_detalle]],rubro_detalle[[Código]:[Rubro Detalle]],2,0)</f>
        <v>12.00.221 Marketing Directo</v>
      </c>
      <c r="E9408" s="33">
        <f t="shared" si="1675"/>
        <v>2</v>
      </c>
      <c r="F9408" s="47" t="str">
        <f t="shared" si="1676"/>
        <v>12.00.221-2</v>
      </c>
      <c r="G9408" s="37" t="s">
        <v>7674</v>
      </c>
      <c r="H9408" s="37">
        <v>405</v>
      </c>
    </row>
    <row r="9409" spans="1:8" x14ac:dyDescent="0.3">
      <c r="A9409" s="34" t="str">
        <f>+LEFT(Tabla3[[#This Row],[id_detalle]],2)</f>
        <v>12</v>
      </c>
      <c r="B9409" s="46" t="str">
        <f>VLOOKUP((LEFT(Tabla3[[#This Row],[id_detalle]],2)),id_rubro[[id]:[Rubro]],2,0)</f>
        <v>PUBLICIDAD,MARKETING Y SERVICIOS RELACIONADOS</v>
      </c>
      <c r="C9409" s="36" t="s">
        <v>1608</v>
      </c>
      <c r="D9409" s="45" t="str">
        <f>+Tabla3[[#This Row],[id_detalle]]&amp;" "&amp;VLOOKUP(Tabla3[[#This Row],[id_detalle]],rubro_detalle[[Código]:[Rubro Detalle]],2,0)</f>
        <v>12.00.221 Marketing Directo</v>
      </c>
      <c r="E9409" s="33">
        <f t="shared" si="1675"/>
        <v>3</v>
      </c>
      <c r="F9409" s="47" t="str">
        <f t="shared" si="1676"/>
        <v>12.00.221-3</v>
      </c>
      <c r="G9409" s="37" t="s">
        <v>7194</v>
      </c>
      <c r="H9409" s="37">
        <v>448</v>
      </c>
    </row>
    <row r="9410" spans="1:8" x14ac:dyDescent="0.3">
      <c r="A9410" s="34" t="str">
        <f>+LEFT(Tabla3[[#This Row],[id_detalle]],2)</f>
        <v>12</v>
      </c>
      <c r="B9410" s="46" t="str">
        <f>VLOOKUP((LEFT(Tabla3[[#This Row],[id_detalle]],2)),id_rubro[[id]:[Rubro]],2,0)</f>
        <v>PUBLICIDAD,MARKETING Y SERVICIOS RELACIONADOS</v>
      </c>
      <c r="C9410" s="36" t="s">
        <v>1608</v>
      </c>
      <c r="D9410" s="45" t="str">
        <f>+Tabla3[[#This Row],[id_detalle]]&amp;" "&amp;VLOOKUP(Tabla3[[#This Row],[id_detalle]],rubro_detalle[[Código]:[Rubro Detalle]],2,0)</f>
        <v>12.00.221 Marketing Directo</v>
      </c>
      <c r="E9410" s="33">
        <f t="shared" ref="E9410:E9412" si="1677">+IF(D9410=D9409,E9409+1,1)</f>
        <v>4</v>
      </c>
      <c r="F9410" s="47" t="str">
        <f t="shared" ref="F9410:F9412" si="1678">+LEFT(D9410,9)&amp;"-"&amp;E9410</f>
        <v>12.00.221-4</v>
      </c>
      <c r="G9410" s="37" t="s">
        <v>7675</v>
      </c>
      <c r="H9410" s="37">
        <v>606</v>
      </c>
    </row>
    <row r="9411" spans="1:8" x14ac:dyDescent="0.3">
      <c r="A9411" s="34" t="str">
        <f>+LEFT(Tabla3[[#This Row],[id_detalle]],2)</f>
        <v>12</v>
      </c>
      <c r="B9411" s="46" t="str">
        <f>VLOOKUP((LEFT(Tabla3[[#This Row],[id_detalle]],2)),id_rubro[[id]:[Rubro]],2,0)</f>
        <v>PUBLICIDAD,MARKETING Y SERVICIOS RELACIONADOS</v>
      </c>
      <c r="C9411" s="36" t="s">
        <v>1608</v>
      </c>
      <c r="D9411" s="45" t="str">
        <f>+Tabla3[[#This Row],[id_detalle]]&amp;" "&amp;VLOOKUP(Tabla3[[#This Row],[id_detalle]],rubro_detalle[[Código]:[Rubro Detalle]],2,0)</f>
        <v>12.00.221 Marketing Directo</v>
      </c>
      <c r="E9411" s="33">
        <f t="shared" si="1677"/>
        <v>5</v>
      </c>
      <c r="F9411" s="47" t="str">
        <f t="shared" si="1678"/>
        <v>12.00.221-5</v>
      </c>
      <c r="G9411" s="37" t="s">
        <v>7676</v>
      </c>
      <c r="H9411" s="37">
        <v>642</v>
      </c>
    </row>
    <row r="9412" spans="1:8" x14ac:dyDescent="0.3">
      <c r="A9412" s="34" t="str">
        <f>+LEFT(Tabla3[[#This Row],[id_detalle]],2)</f>
        <v>12</v>
      </c>
      <c r="B9412" s="46" t="str">
        <f>VLOOKUP((LEFT(Tabla3[[#This Row],[id_detalle]],2)),id_rubro[[id]:[Rubro]],2,0)</f>
        <v>PUBLICIDAD,MARKETING Y SERVICIOS RELACIONADOS</v>
      </c>
      <c r="C9412" s="36" t="s">
        <v>1608</v>
      </c>
      <c r="D9412" s="45" t="str">
        <f>+Tabla3[[#This Row],[id_detalle]]&amp;" "&amp;VLOOKUP(Tabla3[[#This Row],[id_detalle]],rubro_detalle[[Código]:[Rubro Detalle]],2,0)</f>
        <v>12.00.221 Marketing Directo</v>
      </c>
      <c r="E9412" s="33">
        <f t="shared" si="1677"/>
        <v>6</v>
      </c>
      <c r="F9412" s="47" t="str">
        <f t="shared" si="1678"/>
        <v>12.00.221-6</v>
      </c>
      <c r="G9412" s="37" t="s">
        <v>7627</v>
      </c>
      <c r="H9412" s="37">
        <v>688</v>
      </c>
    </row>
    <row r="9413" spans="1:8" x14ac:dyDescent="0.3">
      <c r="A9413" s="34" t="str">
        <f>+LEFT(Tabla3[[#This Row],[id_detalle]],2)</f>
        <v>12</v>
      </c>
      <c r="B9413" s="46" t="str">
        <f>VLOOKUP((LEFT(Tabla3[[#This Row],[id_detalle]],2)),id_rubro[[id]:[Rubro]],2,0)</f>
        <v>PUBLICIDAD,MARKETING Y SERVICIOS RELACIONADOS</v>
      </c>
      <c r="C9413" s="36" t="s">
        <v>1608</v>
      </c>
      <c r="D9413" s="45" t="str">
        <f>+Tabla3[[#This Row],[id_detalle]]&amp;" "&amp;VLOOKUP(Tabla3[[#This Row],[id_detalle]],rubro_detalle[[Código]:[Rubro Detalle]],2,0)</f>
        <v>12.00.221 Marketing Directo</v>
      </c>
      <c r="E9413" s="33">
        <f t="shared" ref="E9413:E9418" si="1679">+IF(D9413=D9412,E9412+1,1)</f>
        <v>7</v>
      </c>
      <c r="F9413" s="47" t="str">
        <f t="shared" ref="F9413:F9418" si="1680">+LEFT(D9413,9)&amp;"-"&amp;E9413</f>
        <v>12.00.221-7</v>
      </c>
      <c r="G9413" s="37" t="s">
        <v>7677</v>
      </c>
      <c r="H9413" s="37">
        <v>689</v>
      </c>
    </row>
    <row r="9414" spans="1:8" x14ac:dyDescent="0.3">
      <c r="A9414" s="34" t="str">
        <f>+LEFT(Tabla3[[#This Row],[id_detalle]],2)</f>
        <v>12</v>
      </c>
      <c r="B9414" s="46" t="str">
        <f>VLOOKUP((LEFT(Tabla3[[#This Row],[id_detalle]],2)),id_rubro[[id]:[Rubro]],2,0)</f>
        <v>PUBLICIDAD,MARKETING Y SERVICIOS RELACIONADOS</v>
      </c>
      <c r="C9414" s="36" t="s">
        <v>1608</v>
      </c>
      <c r="D9414" s="45" t="str">
        <f>+Tabla3[[#This Row],[id_detalle]]&amp;" "&amp;VLOOKUP(Tabla3[[#This Row],[id_detalle]],rubro_detalle[[Código]:[Rubro Detalle]],2,0)</f>
        <v>12.00.221 Marketing Directo</v>
      </c>
      <c r="E9414" s="33">
        <f t="shared" si="1679"/>
        <v>8</v>
      </c>
      <c r="F9414" s="47" t="str">
        <f t="shared" si="1680"/>
        <v>12.00.221-8</v>
      </c>
      <c r="G9414" s="37" t="s">
        <v>7583</v>
      </c>
      <c r="H9414" s="37">
        <v>689</v>
      </c>
    </row>
    <row r="9415" spans="1:8" x14ac:dyDescent="0.3">
      <c r="A9415" s="34" t="str">
        <f>+LEFT(Tabla3[[#This Row],[id_detalle]],2)</f>
        <v>12</v>
      </c>
      <c r="B9415" s="46" t="str">
        <f>VLOOKUP((LEFT(Tabla3[[#This Row],[id_detalle]],2)),id_rubro[[id]:[Rubro]],2,0)</f>
        <v>PUBLICIDAD,MARKETING Y SERVICIOS RELACIONADOS</v>
      </c>
      <c r="C9415" s="36" t="s">
        <v>1608</v>
      </c>
      <c r="D9415" s="45" t="str">
        <f>+Tabla3[[#This Row],[id_detalle]]&amp;" "&amp;VLOOKUP(Tabla3[[#This Row],[id_detalle]],rubro_detalle[[Código]:[Rubro Detalle]],2,0)</f>
        <v>12.00.221 Marketing Directo</v>
      </c>
      <c r="E9415" s="33">
        <f t="shared" si="1679"/>
        <v>9</v>
      </c>
      <c r="F9415" s="47" t="str">
        <f t="shared" si="1680"/>
        <v>12.00.221-9</v>
      </c>
      <c r="G9415" s="37" t="s">
        <v>7208</v>
      </c>
      <c r="H9415" s="37">
        <v>689</v>
      </c>
    </row>
    <row r="9416" spans="1:8" x14ac:dyDescent="0.3">
      <c r="A9416" s="34" t="str">
        <f>+LEFT(Tabla3[[#This Row],[id_detalle]],2)</f>
        <v>12</v>
      </c>
      <c r="B9416" s="46" t="str">
        <f>VLOOKUP((LEFT(Tabla3[[#This Row],[id_detalle]],2)),id_rubro[[id]:[Rubro]],2,0)</f>
        <v>PUBLICIDAD,MARKETING Y SERVICIOS RELACIONADOS</v>
      </c>
      <c r="C9416" s="36" t="s">
        <v>1608</v>
      </c>
      <c r="D9416" s="45" t="str">
        <f>+Tabla3[[#This Row],[id_detalle]]&amp;" "&amp;VLOOKUP(Tabla3[[#This Row],[id_detalle]],rubro_detalle[[Código]:[Rubro Detalle]],2,0)</f>
        <v>12.00.221 Marketing Directo</v>
      </c>
      <c r="E9416" s="33">
        <f t="shared" si="1679"/>
        <v>10</v>
      </c>
      <c r="F9416" s="47" t="str">
        <f t="shared" si="1680"/>
        <v>12.00.221-10</v>
      </c>
      <c r="G9416" s="37" t="s">
        <v>7629</v>
      </c>
      <c r="H9416" s="37">
        <v>746</v>
      </c>
    </row>
    <row r="9417" spans="1:8" x14ac:dyDescent="0.3">
      <c r="A9417" s="34" t="str">
        <f>+LEFT(Tabla3[[#This Row],[id_detalle]],2)</f>
        <v>12</v>
      </c>
      <c r="B9417" s="46" t="str">
        <f>VLOOKUP((LEFT(Tabla3[[#This Row],[id_detalle]],2)),id_rubro[[id]:[Rubro]],2,0)</f>
        <v>PUBLICIDAD,MARKETING Y SERVICIOS RELACIONADOS</v>
      </c>
      <c r="C9417" s="36" t="s">
        <v>1608</v>
      </c>
      <c r="D9417" s="45" t="str">
        <f>+Tabla3[[#This Row],[id_detalle]]&amp;" "&amp;VLOOKUP(Tabla3[[#This Row],[id_detalle]],rubro_detalle[[Código]:[Rubro Detalle]],2,0)</f>
        <v>12.00.221 Marketing Directo</v>
      </c>
      <c r="E9417" s="33">
        <f t="shared" si="1679"/>
        <v>11</v>
      </c>
      <c r="F9417" s="47" t="str">
        <f t="shared" si="1680"/>
        <v>12.00.221-11</v>
      </c>
      <c r="G9417" s="37" t="s">
        <v>7419</v>
      </c>
      <c r="H9417" s="37">
        <v>811</v>
      </c>
    </row>
    <row r="9418" spans="1:8" x14ac:dyDescent="0.3">
      <c r="A9418" s="34" t="str">
        <f>+LEFT(Tabla3[[#This Row],[id_detalle]],2)</f>
        <v>12</v>
      </c>
      <c r="B9418" s="46" t="str">
        <f>VLOOKUP((LEFT(Tabla3[[#This Row],[id_detalle]],2)),id_rubro[[id]:[Rubro]],2,0)</f>
        <v>PUBLICIDAD,MARKETING Y SERVICIOS RELACIONADOS</v>
      </c>
      <c r="C9418" s="36" t="s">
        <v>1608</v>
      </c>
      <c r="D9418" s="45" t="str">
        <f>+Tabla3[[#This Row],[id_detalle]]&amp;" "&amp;VLOOKUP(Tabla3[[#This Row],[id_detalle]],rubro_detalle[[Código]:[Rubro Detalle]],2,0)</f>
        <v>12.00.221 Marketing Directo</v>
      </c>
      <c r="E9418" s="33">
        <f t="shared" si="1679"/>
        <v>12</v>
      </c>
      <c r="F9418" s="47" t="str">
        <f t="shared" si="1680"/>
        <v>12.00.221-12</v>
      </c>
      <c r="G9418" s="37" t="s">
        <v>4073</v>
      </c>
      <c r="H9418" s="37">
        <v>833</v>
      </c>
    </row>
    <row r="9419" spans="1:8" x14ac:dyDescent="0.3">
      <c r="A9419" s="34" t="str">
        <f>+LEFT(Tabla3[[#This Row],[id_detalle]],2)</f>
        <v>12</v>
      </c>
      <c r="B9419" s="46" t="str">
        <f>VLOOKUP((LEFT(Tabla3[[#This Row],[id_detalle]],2)),id_rubro[[id]:[Rubro]],2,0)</f>
        <v>PUBLICIDAD,MARKETING Y SERVICIOS RELACIONADOS</v>
      </c>
      <c r="C9419" s="36" t="s">
        <v>1614</v>
      </c>
      <c r="D9419" s="45" t="str">
        <f>+Tabla3[[#This Row],[id_detalle]]&amp;" "&amp;VLOOKUP(Tabla3[[#This Row],[id_detalle]],rubro_detalle[[Código]:[Rubro Detalle]],2,0)</f>
        <v xml:space="preserve">12.00.241 Organización de Eventos, Promociones y  Lanzamientos </v>
      </c>
      <c r="E9419" s="33">
        <f>+IF(D9419=D9418,E9418+1,1)</f>
        <v>1</v>
      </c>
      <c r="F9419" s="47" t="str">
        <f>+LEFT(D9419,9)&amp;"-"&amp;E9419</f>
        <v>12.00.241-1</v>
      </c>
      <c r="G9419" s="37" t="s">
        <v>7678</v>
      </c>
      <c r="H9419" s="37">
        <v>196</v>
      </c>
    </row>
    <row r="9420" spans="1:8" x14ac:dyDescent="0.3">
      <c r="A9420" s="34" t="str">
        <f>+LEFT(Tabla3[[#This Row],[id_detalle]],2)</f>
        <v>12</v>
      </c>
      <c r="B9420" s="46" t="str">
        <f>VLOOKUP((LEFT(Tabla3[[#This Row],[id_detalle]],2)),id_rubro[[id]:[Rubro]],2,0)</f>
        <v>PUBLICIDAD,MARKETING Y SERVICIOS RELACIONADOS</v>
      </c>
      <c r="C9420" s="36" t="s">
        <v>1614</v>
      </c>
      <c r="D9420" s="45" t="str">
        <f>+Tabla3[[#This Row],[id_detalle]]&amp;" "&amp;VLOOKUP(Tabla3[[#This Row],[id_detalle]],rubro_detalle[[Código]:[Rubro Detalle]],2,0)</f>
        <v xml:space="preserve">12.00.241 Organización de Eventos, Promociones y  Lanzamientos </v>
      </c>
      <c r="E9420" s="33">
        <f>+IF(D9420=D9419,E9419+1,1)</f>
        <v>2</v>
      </c>
      <c r="F9420" s="47" t="str">
        <f>+LEFT(D9420,9)&amp;"-"&amp;E9420</f>
        <v>12.00.241-2</v>
      </c>
      <c r="G9420" s="37" t="s">
        <v>7637</v>
      </c>
      <c r="H9420" s="37">
        <v>206</v>
      </c>
    </row>
    <row r="9421" spans="1:8" x14ac:dyDescent="0.3">
      <c r="A9421" s="34" t="str">
        <f>+LEFT(Tabla3[[#This Row],[id_detalle]],2)</f>
        <v>12</v>
      </c>
      <c r="B9421" s="46" t="str">
        <f>VLOOKUP((LEFT(Tabla3[[#This Row],[id_detalle]],2)),id_rubro[[id]:[Rubro]],2,0)</f>
        <v>PUBLICIDAD,MARKETING Y SERVICIOS RELACIONADOS</v>
      </c>
      <c r="C9421" s="36" t="s">
        <v>1614</v>
      </c>
      <c r="D9421" s="45" t="str">
        <f>+Tabla3[[#This Row],[id_detalle]]&amp;" "&amp;VLOOKUP(Tabla3[[#This Row],[id_detalle]],rubro_detalle[[Código]:[Rubro Detalle]],2,0)</f>
        <v xml:space="preserve">12.00.241 Organización de Eventos, Promociones y  Lanzamientos </v>
      </c>
      <c r="E9421" s="33">
        <f>+IF(D9421=D9420,E9420+1,1)</f>
        <v>3</v>
      </c>
      <c r="F9421" s="47" t="str">
        <f>+LEFT(D9421,9)&amp;"-"&amp;E9421</f>
        <v>12.00.241-3</v>
      </c>
      <c r="G9421" s="37" t="s">
        <v>6092</v>
      </c>
      <c r="H9421" s="37">
        <v>252</v>
      </c>
    </row>
    <row r="9422" spans="1:8" x14ac:dyDescent="0.3">
      <c r="A9422" s="34" t="str">
        <f>+LEFT(Tabla3[[#This Row],[id_detalle]],2)</f>
        <v>12</v>
      </c>
      <c r="B9422" s="46" t="str">
        <f>VLOOKUP((LEFT(Tabla3[[#This Row],[id_detalle]],2)),id_rubro[[id]:[Rubro]],2,0)</f>
        <v>PUBLICIDAD,MARKETING Y SERVICIOS RELACIONADOS</v>
      </c>
      <c r="C9422" s="36" t="s">
        <v>1614</v>
      </c>
      <c r="D9422" s="45" t="str">
        <f>+Tabla3[[#This Row],[id_detalle]]&amp;" "&amp;VLOOKUP(Tabla3[[#This Row],[id_detalle]],rubro_detalle[[Código]:[Rubro Detalle]],2,0)</f>
        <v xml:space="preserve">12.00.241 Organización de Eventos, Promociones y  Lanzamientos </v>
      </c>
      <c r="E9422" s="33">
        <f t="shared" ref="E9422:E9424" si="1681">+IF(D9422=D9421,E9421+1,1)</f>
        <v>4</v>
      </c>
      <c r="F9422" s="47" t="str">
        <f t="shared" ref="F9422:F9424" si="1682">+LEFT(D9422,9)&amp;"-"&amp;E9422</f>
        <v>12.00.241-4</v>
      </c>
      <c r="G9422" s="37" t="s">
        <v>7679</v>
      </c>
      <c r="H9422" s="37">
        <v>253</v>
      </c>
    </row>
    <row r="9423" spans="1:8" x14ac:dyDescent="0.3">
      <c r="A9423" s="34" t="str">
        <f>+LEFT(Tabla3[[#This Row],[id_detalle]],2)</f>
        <v>12</v>
      </c>
      <c r="B9423" s="46" t="str">
        <f>VLOOKUP((LEFT(Tabla3[[#This Row],[id_detalle]],2)),id_rubro[[id]:[Rubro]],2,0)</f>
        <v>PUBLICIDAD,MARKETING Y SERVICIOS RELACIONADOS</v>
      </c>
      <c r="C9423" s="36" t="s">
        <v>1614</v>
      </c>
      <c r="D9423" s="45" t="str">
        <f>+Tabla3[[#This Row],[id_detalle]]&amp;" "&amp;VLOOKUP(Tabla3[[#This Row],[id_detalle]],rubro_detalle[[Código]:[Rubro Detalle]],2,0)</f>
        <v xml:space="preserve">12.00.241 Organización de Eventos, Promociones y  Lanzamientos </v>
      </c>
      <c r="E9423" s="33">
        <f t="shared" si="1681"/>
        <v>5</v>
      </c>
      <c r="F9423" s="47" t="str">
        <f t="shared" si="1682"/>
        <v>12.00.241-5</v>
      </c>
      <c r="G9423" s="38" t="s">
        <v>7655</v>
      </c>
      <c r="H9423" s="38">
        <v>274</v>
      </c>
    </row>
    <row r="9424" spans="1:8" x14ac:dyDescent="0.3">
      <c r="A9424" s="34" t="str">
        <f>+LEFT(Tabla3[[#This Row],[id_detalle]],2)</f>
        <v>12</v>
      </c>
      <c r="B9424" s="46" t="str">
        <f>VLOOKUP((LEFT(Tabla3[[#This Row],[id_detalle]],2)),id_rubro[[id]:[Rubro]],2,0)</f>
        <v>PUBLICIDAD,MARKETING Y SERVICIOS RELACIONADOS</v>
      </c>
      <c r="C9424" s="36" t="s">
        <v>1614</v>
      </c>
      <c r="D9424" s="45" t="str">
        <f>+Tabla3[[#This Row],[id_detalle]]&amp;" "&amp;VLOOKUP(Tabla3[[#This Row],[id_detalle]],rubro_detalle[[Código]:[Rubro Detalle]],2,0)</f>
        <v xml:space="preserve">12.00.241 Organización de Eventos, Promociones y  Lanzamientos </v>
      </c>
      <c r="E9424" s="33">
        <f t="shared" si="1681"/>
        <v>6</v>
      </c>
      <c r="F9424" s="47" t="str">
        <f t="shared" si="1682"/>
        <v>12.00.241-6</v>
      </c>
      <c r="G9424" s="37" t="s">
        <v>7656</v>
      </c>
      <c r="H9424" s="37">
        <v>284</v>
      </c>
    </row>
    <row r="9425" spans="1:8" x14ac:dyDescent="0.3">
      <c r="A9425" s="34" t="str">
        <f>+LEFT(Tabla3[[#This Row],[id_detalle]],2)</f>
        <v>12</v>
      </c>
      <c r="B9425" s="46" t="str">
        <f>VLOOKUP((LEFT(Tabla3[[#This Row],[id_detalle]],2)),id_rubro[[id]:[Rubro]],2,0)</f>
        <v>PUBLICIDAD,MARKETING Y SERVICIOS RELACIONADOS</v>
      </c>
      <c r="C9425" s="36" t="s">
        <v>1614</v>
      </c>
      <c r="D9425" s="45" t="str">
        <f>+Tabla3[[#This Row],[id_detalle]]&amp;" "&amp;VLOOKUP(Tabla3[[#This Row],[id_detalle]],rubro_detalle[[Código]:[Rubro Detalle]],2,0)</f>
        <v xml:space="preserve">12.00.241 Organización de Eventos, Promociones y  Lanzamientos </v>
      </c>
      <c r="E9425" s="33">
        <f t="shared" ref="E9425:E9430" si="1683">+IF(D9425=D9424,E9424+1,1)</f>
        <v>7</v>
      </c>
      <c r="F9425" s="47" t="str">
        <f t="shared" ref="F9425:F9430" si="1684">+LEFT(D9425,9)&amp;"-"&amp;E9425</f>
        <v>12.00.241-7</v>
      </c>
      <c r="G9425" s="37" t="s">
        <v>7680</v>
      </c>
      <c r="H9425" s="37">
        <v>292</v>
      </c>
    </row>
    <row r="9426" spans="1:8" x14ac:dyDescent="0.3">
      <c r="A9426" s="34" t="str">
        <f>+LEFT(Tabla3[[#This Row],[id_detalle]],2)</f>
        <v>12</v>
      </c>
      <c r="B9426" s="46" t="str">
        <f>VLOOKUP((LEFT(Tabla3[[#This Row],[id_detalle]],2)),id_rubro[[id]:[Rubro]],2,0)</f>
        <v>PUBLICIDAD,MARKETING Y SERVICIOS RELACIONADOS</v>
      </c>
      <c r="C9426" s="36" t="s">
        <v>1614</v>
      </c>
      <c r="D9426" s="45" t="str">
        <f>+Tabla3[[#This Row],[id_detalle]]&amp;" "&amp;VLOOKUP(Tabla3[[#This Row],[id_detalle]],rubro_detalle[[Código]:[Rubro Detalle]],2,0)</f>
        <v xml:space="preserve">12.00.241 Organización de Eventos, Promociones y  Lanzamientos </v>
      </c>
      <c r="E9426" s="33">
        <f t="shared" si="1683"/>
        <v>8</v>
      </c>
      <c r="F9426" s="47" t="str">
        <f t="shared" si="1684"/>
        <v>12.00.241-8</v>
      </c>
      <c r="G9426" s="37" t="s">
        <v>6301</v>
      </c>
      <c r="H9426" s="37">
        <v>300</v>
      </c>
    </row>
    <row r="9427" spans="1:8" x14ac:dyDescent="0.3">
      <c r="A9427" s="34" t="str">
        <f>+LEFT(Tabla3[[#This Row],[id_detalle]],2)</f>
        <v>12</v>
      </c>
      <c r="B9427" s="46" t="str">
        <f>VLOOKUP((LEFT(Tabla3[[#This Row],[id_detalle]],2)),id_rubro[[id]:[Rubro]],2,0)</f>
        <v>PUBLICIDAD,MARKETING Y SERVICIOS RELACIONADOS</v>
      </c>
      <c r="C9427" s="36" t="s">
        <v>1614</v>
      </c>
      <c r="D9427" s="45" t="str">
        <f>+Tabla3[[#This Row],[id_detalle]]&amp;" "&amp;VLOOKUP(Tabla3[[#This Row],[id_detalle]],rubro_detalle[[Código]:[Rubro Detalle]],2,0)</f>
        <v xml:space="preserve">12.00.241 Organización de Eventos, Promociones y  Lanzamientos </v>
      </c>
      <c r="E9427" s="33">
        <f t="shared" si="1683"/>
        <v>9</v>
      </c>
      <c r="F9427" s="47" t="str">
        <f t="shared" si="1684"/>
        <v>12.00.241-9</v>
      </c>
      <c r="G9427" s="37" t="s">
        <v>7681</v>
      </c>
      <c r="H9427" s="37">
        <v>320</v>
      </c>
    </row>
    <row r="9428" spans="1:8" x14ac:dyDescent="0.3">
      <c r="A9428" s="34" t="str">
        <f>+LEFT(Tabla3[[#This Row],[id_detalle]],2)</f>
        <v>12</v>
      </c>
      <c r="B9428" s="46" t="str">
        <f>VLOOKUP((LEFT(Tabla3[[#This Row],[id_detalle]],2)),id_rubro[[id]:[Rubro]],2,0)</f>
        <v>PUBLICIDAD,MARKETING Y SERVICIOS RELACIONADOS</v>
      </c>
      <c r="C9428" s="36" t="s">
        <v>1614</v>
      </c>
      <c r="D9428" s="45" t="str">
        <f>+Tabla3[[#This Row],[id_detalle]]&amp;" "&amp;VLOOKUP(Tabla3[[#This Row],[id_detalle]],rubro_detalle[[Código]:[Rubro Detalle]],2,0)</f>
        <v xml:space="preserve">12.00.241 Organización de Eventos, Promociones y  Lanzamientos </v>
      </c>
      <c r="E9428" s="33">
        <f t="shared" si="1683"/>
        <v>10</v>
      </c>
      <c r="F9428" s="47" t="str">
        <f t="shared" si="1684"/>
        <v>12.00.241-10</v>
      </c>
      <c r="G9428" s="37" t="s">
        <v>7682</v>
      </c>
      <c r="H9428" s="37">
        <v>362</v>
      </c>
    </row>
    <row r="9429" spans="1:8" x14ac:dyDescent="0.3">
      <c r="A9429" s="34" t="str">
        <f>+LEFT(Tabla3[[#This Row],[id_detalle]],2)</f>
        <v>12</v>
      </c>
      <c r="B9429" s="46" t="str">
        <f>VLOOKUP((LEFT(Tabla3[[#This Row],[id_detalle]],2)),id_rubro[[id]:[Rubro]],2,0)</f>
        <v>PUBLICIDAD,MARKETING Y SERVICIOS RELACIONADOS</v>
      </c>
      <c r="C9429" s="36" t="s">
        <v>1614</v>
      </c>
      <c r="D9429" s="45" t="str">
        <f>+Tabla3[[#This Row],[id_detalle]]&amp;" "&amp;VLOOKUP(Tabla3[[#This Row],[id_detalle]],rubro_detalle[[Código]:[Rubro Detalle]],2,0)</f>
        <v xml:space="preserve">12.00.241 Organización de Eventos, Promociones y  Lanzamientos </v>
      </c>
      <c r="E9429" s="33">
        <f t="shared" si="1683"/>
        <v>11</v>
      </c>
      <c r="F9429" s="47" t="str">
        <f t="shared" si="1684"/>
        <v>12.00.241-11</v>
      </c>
      <c r="G9429" s="37" t="s">
        <v>7650</v>
      </c>
      <c r="H9429" s="37">
        <v>366</v>
      </c>
    </row>
    <row r="9430" spans="1:8" x14ac:dyDescent="0.3">
      <c r="A9430" s="34" t="str">
        <f>+LEFT(Tabla3[[#This Row],[id_detalle]],2)</f>
        <v>12</v>
      </c>
      <c r="B9430" s="46" t="str">
        <f>VLOOKUP((LEFT(Tabla3[[#This Row],[id_detalle]],2)),id_rubro[[id]:[Rubro]],2,0)</f>
        <v>PUBLICIDAD,MARKETING Y SERVICIOS RELACIONADOS</v>
      </c>
      <c r="C9430" s="36" t="s">
        <v>1614</v>
      </c>
      <c r="D9430" s="45" t="str">
        <f>+Tabla3[[#This Row],[id_detalle]]&amp;" "&amp;VLOOKUP(Tabla3[[#This Row],[id_detalle]],rubro_detalle[[Código]:[Rubro Detalle]],2,0)</f>
        <v xml:space="preserve">12.00.241 Organización de Eventos, Promociones y  Lanzamientos </v>
      </c>
      <c r="E9430" s="33">
        <f t="shared" si="1683"/>
        <v>12</v>
      </c>
      <c r="F9430" s="47" t="str">
        <f t="shared" si="1684"/>
        <v>12.00.241-12</v>
      </c>
      <c r="G9430" s="37" t="s">
        <v>6601</v>
      </c>
      <c r="H9430" s="37">
        <v>400</v>
      </c>
    </row>
    <row r="9431" spans="1:8" x14ac:dyDescent="0.3">
      <c r="A9431" s="34" t="str">
        <f>+LEFT(Tabla3[[#This Row],[id_detalle]],2)</f>
        <v>12</v>
      </c>
      <c r="B9431" s="46" t="str">
        <f>VLOOKUP((LEFT(Tabla3[[#This Row],[id_detalle]],2)),id_rubro[[id]:[Rubro]],2,0)</f>
        <v>PUBLICIDAD,MARKETING Y SERVICIOS RELACIONADOS</v>
      </c>
      <c r="C9431" s="36" t="s">
        <v>1614</v>
      </c>
      <c r="D9431" s="45" t="str">
        <f>+Tabla3[[#This Row],[id_detalle]]&amp;" "&amp;VLOOKUP(Tabla3[[#This Row],[id_detalle]],rubro_detalle[[Código]:[Rubro Detalle]],2,0)</f>
        <v xml:space="preserve">12.00.241 Organización de Eventos, Promociones y  Lanzamientos </v>
      </c>
      <c r="E9431" s="33">
        <f t="shared" ref="E9431:E9436" si="1685">+IF(D9431=D9430,E9430+1,1)</f>
        <v>13</v>
      </c>
      <c r="F9431" s="47" t="str">
        <f t="shared" ref="F9431:F9436" si="1686">+LEFT(D9431,9)&amp;"-"&amp;E9431</f>
        <v>12.00.241-13</v>
      </c>
      <c r="G9431" s="37" t="s">
        <v>7657</v>
      </c>
      <c r="H9431" s="37">
        <v>427</v>
      </c>
    </row>
    <row r="9432" spans="1:8" x14ac:dyDescent="0.3">
      <c r="A9432" s="34" t="str">
        <f>+LEFT(Tabla3[[#This Row],[id_detalle]],2)</f>
        <v>12</v>
      </c>
      <c r="B9432" s="46" t="str">
        <f>VLOOKUP((LEFT(Tabla3[[#This Row],[id_detalle]],2)),id_rubro[[id]:[Rubro]],2,0)</f>
        <v>PUBLICIDAD,MARKETING Y SERVICIOS RELACIONADOS</v>
      </c>
      <c r="C9432" s="36" t="s">
        <v>1614</v>
      </c>
      <c r="D9432" s="45" t="str">
        <f>+Tabla3[[#This Row],[id_detalle]]&amp;" "&amp;VLOOKUP(Tabla3[[#This Row],[id_detalle]],rubro_detalle[[Código]:[Rubro Detalle]],2,0)</f>
        <v xml:space="preserve">12.00.241 Organización de Eventos, Promociones y  Lanzamientos </v>
      </c>
      <c r="E9432" s="33">
        <f t="shared" si="1685"/>
        <v>14</v>
      </c>
      <c r="F9432" s="47" t="str">
        <f t="shared" si="1686"/>
        <v>12.00.241-14</v>
      </c>
      <c r="G9432" s="37" t="s">
        <v>7683</v>
      </c>
      <c r="H9432" s="37">
        <v>449</v>
      </c>
    </row>
    <row r="9433" spans="1:8" x14ac:dyDescent="0.3">
      <c r="A9433" s="34" t="str">
        <f>+LEFT(Tabla3[[#This Row],[id_detalle]],2)</f>
        <v>12</v>
      </c>
      <c r="B9433" s="46" t="str">
        <f>VLOOKUP((LEFT(Tabla3[[#This Row],[id_detalle]],2)),id_rubro[[id]:[Rubro]],2,0)</f>
        <v>PUBLICIDAD,MARKETING Y SERVICIOS RELACIONADOS</v>
      </c>
      <c r="C9433" s="36" t="s">
        <v>1614</v>
      </c>
      <c r="D9433" s="45" t="str">
        <f>+Tabla3[[#This Row],[id_detalle]]&amp;" "&amp;VLOOKUP(Tabla3[[#This Row],[id_detalle]],rubro_detalle[[Código]:[Rubro Detalle]],2,0)</f>
        <v xml:space="preserve">12.00.241 Organización de Eventos, Promociones y  Lanzamientos </v>
      </c>
      <c r="E9433" s="33">
        <f t="shared" si="1685"/>
        <v>15</v>
      </c>
      <c r="F9433" s="47" t="str">
        <f t="shared" si="1686"/>
        <v>12.00.241-15</v>
      </c>
      <c r="G9433" s="37" t="s">
        <v>5925</v>
      </c>
      <c r="H9433" s="37">
        <v>455</v>
      </c>
    </row>
    <row r="9434" spans="1:8" x14ac:dyDescent="0.3">
      <c r="A9434" s="34" t="str">
        <f>+LEFT(Tabla3[[#This Row],[id_detalle]],2)</f>
        <v>12</v>
      </c>
      <c r="B9434" s="46" t="str">
        <f>VLOOKUP((LEFT(Tabla3[[#This Row],[id_detalle]],2)),id_rubro[[id]:[Rubro]],2,0)</f>
        <v>PUBLICIDAD,MARKETING Y SERVICIOS RELACIONADOS</v>
      </c>
      <c r="C9434" s="36" t="s">
        <v>1614</v>
      </c>
      <c r="D9434" s="45" t="str">
        <f>+Tabla3[[#This Row],[id_detalle]]&amp;" "&amp;VLOOKUP(Tabla3[[#This Row],[id_detalle]],rubro_detalle[[Código]:[Rubro Detalle]],2,0)</f>
        <v xml:space="preserve">12.00.241 Organización de Eventos, Promociones y  Lanzamientos </v>
      </c>
      <c r="E9434" s="33">
        <f t="shared" si="1685"/>
        <v>16</v>
      </c>
      <c r="F9434" s="47" t="str">
        <f t="shared" si="1686"/>
        <v>12.00.241-16</v>
      </c>
      <c r="G9434" s="37" t="s">
        <v>7651</v>
      </c>
      <c r="H9434" s="37">
        <v>473</v>
      </c>
    </row>
    <row r="9435" spans="1:8" x14ac:dyDescent="0.3">
      <c r="A9435" s="34" t="str">
        <f>+LEFT(Tabla3[[#This Row],[id_detalle]],2)</f>
        <v>12</v>
      </c>
      <c r="B9435" s="46" t="str">
        <f>VLOOKUP((LEFT(Tabla3[[#This Row],[id_detalle]],2)),id_rubro[[id]:[Rubro]],2,0)</f>
        <v>PUBLICIDAD,MARKETING Y SERVICIOS RELACIONADOS</v>
      </c>
      <c r="C9435" s="36" t="s">
        <v>1614</v>
      </c>
      <c r="D9435" s="45" t="str">
        <f>+Tabla3[[#This Row],[id_detalle]]&amp;" "&amp;VLOOKUP(Tabla3[[#This Row],[id_detalle]],rubro_detalle[[Código]:[Rubro Detalle]],2,0)</f>
        <v xml:space="preserve">12.00.241 Organización de Eventos, Promociones y  Lanzamientos </v>
      </c>
      <c r="E9435" s="33">
        <f t="shared" si="1685"/>
        <v>17</v>
      </c>
      <c r="F9435" s="47" t="str">
        <f t="shared" si="1686"/>
        <v>12.00.241-17</v>
      </c>
      <c r="G9435" s="37" t="s">
        <v>6609</v>
      </c>
      <c r="H9435" s="37">
        <v>496</v>
      </c>
    </row>
    <row r="9436" spans="1:8" x14ac:dyDescent="0.3">
      <c r="A9436" s="34" t="str">
        <f>+LEFT(Tabla3[[#This Row],[id_detalle]],2)</f>
        <v>12</v>
      </c>
      <c r="B9436" s="46" t="str">
        <f>VLOOKUP((LEFT(Tabla3[[#This Row],[id_detalle]],2)),id_rubro[[id]:[Rubro]],2,0)</f>
        <v>PUBLICIDAD,MARKETING Y SERVICIOS RELACIONADOS</v>
      </c>
      <c r="C9436" s="36" t="s">
        <v>1614</v>
      </c>
      <c r="D9436" s="45" t="str">
        <f>+Tabla3[[#This Row],[id_detalle]]&amp;" "&amp;VLOOKUP(Tabla3[[#This Row],[id_detalle]],rubro_detalle[[Código]:[Rubro Detalle]],2,0)</f>
        <v xml:space="preserve">12.00.241 Organización de Eventos, Promociones y  Lanzamientos </v>
      </c>
      <c r="E9436" s="33">
        <f t="shared" si="1685"/>
        <v>18</v>
      </c>
      <c r="F9436" s="47" t="str">
        <f t="shared" si="1686"/>
        <v>12.00.241-18</v>
      </c>
      <c r="G9436" s="37" t="s">
        <v>7675</v>
      </c>
      <c r="H9436" s="37">
        <v>606</v>
      </c>
    </row>
    <row r="9437" spans="1:8" x14ac:dyDescent="0.3">
      <c r="A9437" s="34" t="str">
        <f>+LEFT(Tabla3[[#This Row],[id_detalle]],2)</f>
        <v>12</v>
      </c>
      <c r="B9437" s="46" t="str">
        <f>VLOOKUP((LEFT(Tabla3[[#This Row],[id_detalle]],2)),id_rubro[[id]:[Rubro]],2,0)</f>
        <v>PUBLICIDAD,MARKETING Y SERVICIOS RELACIONADOS</v>
      </c>
      <c r="C9437" s="36" t="s">
        <v>1614</v>
      </c>
      <c r="D9437" s="45" t="str">
        <f>+Tabla3[[#This Row],[id_detalle]]&amp;" "&amp;VLOOKUP(Tabla3[[#This Row],[id_detalle]],rubro_detalle[[Código]:[Rubro Detalle]],2,0)</f>
        <v xml:space="preserve">12.00.241 Organización de Eventos, Promociones y  Lanzamientos </v>
      </c>
      <c r="E9437" s="33">
        <f t="shared" ref="E9437:E9449" si="1687">+IF(D9437=D9436,E9436+1,1)</f>
        <v>19</v>
      </c>
      <c r="F9437" s="47" t="str">
        <f t="shared" ref="F9437:F9449" si="1688">+LEFT(D9437,9)&amp;"-"&amp;E9437</f>
        <v>12.00.241-19</v>
      </c>
      <c r="G9437" s="37" t="s">
        <v>7684</v>
      </c>
      <c r="H9437" s="37">
        <v>617</v>
      </c>
    </row>
    <row r="9438" spans="1:8" x14ac:dyDescent="0.3">
      <c r="A9438" s="34" t="str">
        <f>+LEFT(Tabla3[[#This Row],[id_detalle]],2)</f>
        <v>12</v>
      </c>
      <c r="B9438" s="46" t="str">
        <f>VLOOKUP((LEFT(Tabla3[[#This Row],[id_detalle]],2)),id_rubro[[id]:[Rubro]],2,0)</f>
        <v>PUBLICIDAD,MARKETING Y SERVICIOS RELACIONADOS</v>
      </c>
      <c r="C9438" s="36" t="s">
        <v>1614</v>
      </c>
      <c r="D9438" s="45" t="str">
        <f>+Tabla3[[#This Row],[id_detalle]]&amp;" "&amp;VLOOKUP(Tabla3[[#This Row],[id_detalle]],rubro_detalle[[Código]:[Rubro Detalle]],2,0)</f>
        <v xml:space="preserve">12.00.241 Organización de Eventos, Promociones y  Lanzamientos </v>
      </c>
      <c r="E9438" s="33">
        <f t="shared" si="1687"/>
        <v>20</v>
      </c>
      <c r="F9438" s="47" t="str">
        <f t="shared" si="1688"/>
        <v>12.00.241-20</v>
      </c>
      <c r="G9438" s="37" t="s">
        <v>3962</v>
      </c>
      <c r="H9438" s="37">
        <v>634</v>
      </c>
    </row>
    <row r="9439" spans="1:8" x14ac:dyDescent="0.3">
      <c r="A9439" s="34" t="str">
        <f>+LEFT(Tabla3[[#This Row],[id_detalle]],2)</f>
        <v>12</v>
      </c>
      <c r="B9439" s="46" t="str">
        <f>VLOOKUP((LEFT(Tabla3[[#This Row],[id_detalle]],2)),id_rubro[[id]:[Rubro]],2,0)</f>
        <v>PUBLICIDAD,MARKETING Y SERVICIOS RELACIONADOS</v>
      </c>
      <c r="C9439" s="36" t="s">
        <v>1614</v>
      </c>
      <c r="D9439" s="45" t="str">
        <f>+Tabla3[[#This Row],[id_detalle]]&amp;" "&amp;VLOOKUP(Tabla3[[#This Row],[id_detalle]],rubro_detalle[[Código]:[Rubro Detalle]],2,0)</f>
        <v xml:space="preserve">12.00.241 Organización de Eventos, Promociones y  Lanzamientos </v>
      </c>
      <c r="E9439" s="33">
        <f t="shared" si="1687"/>
        <v>21</v>
      </c>
      <c r="F9439" s="47" t="str">
        <f t="shared" si="1688"/>
        <v>12.00.241-21</v>
      </c>
      <c r="G9439" s="37" t="s">
        <v>7685</v>
      </c>
      <c r="H9439" s="37">
        <v>720</v>
      </c>
    </row>
    <row r="9440" spans="1:8" x14ac:dyDescent="0.3">
      <c r="A9440" s="34" t="str">
        <f>+LEFT(Tabla3[[#This Row],[id_detalle]],2)</f>
        <v>12</v>
      </c>
      <c r="B9440" s="46" t="str">
        <f>VLOOKUP((LEFT(Tabla3[[#This Row],[id_detalle]],2)),id_rubro[[id]:[Rubro]],2,0)</f>
        <v>PUBLICIDAD,MARKETING Y SERVICIOS RELACIONADOS</v>
      </c>
      <c r="C9440" s="36" t="s">
        <v>1614</v>
      </c>
      <c r="D9440" s="45" t="str">
        <f>+Tabla3[[#This Row],[id_detalle]]&amp;" "&amp;VLOOKUP(Tabla3[[#This Row],[id_detalle]],rubro_detalle[[Código]:[Rubro Detalle]],2,0)</f>
        <v xml:space="preserve">12.00.241 Organización de Eventos, Promociones y  Lanzamientos </v>
      </c>
      <c r="E9440" s="33">
        <f t="shared" si="1687"/>
        <v>22</v>
      </c>
      <c r="F9440" s="47" t="str">
        <f t="shared" si="1688"/>
        <v>12.00.241-22</v>
      </c>
      <c r="G9440" s="37" t="s">
        <v>7686</v>
      </c>
      <c r="H9440" s="37">
        <v>731</v>
      </c>
    </row>
    <row r="9441" spans="1:8" x14ac:dyDescent="0.3">
      <c r="A9441" s="34" t="str">
        <f>+LEFT(Tabla3[[#This Row],[id_detalle]],2)</f>
        <v>12</v>
      </c>
      <c r="B9441" s="46" t="str">
        <f>VLOOKUP((LEFT(Tabla3[[#This Row],[id_detalle]],2)),id_rubro[[id]:[Rubro]],2,0)</f>
        <v>PUBLICIDAD,MARKETING Y SERVICIOS RELACIONADOS</v>
      </c>
      <c r="C9441" s="36" t="s">
        <v>1614</v>
      </c>
      <c r="D9441" s="45" t="str">
        <f>+Tabla3[[#This Row],[id_detalle]]&amp;" "&amp;VLOOKUP(Tabla3[[#This Row],[id_detalle]],rubro_detalle[[Código]:[Rubro Detalle]],2,0)</f>
        <v xml:space="preserve">12.00.241 Organización de Eventos, Promociones y  Lanzamientos </v>
      </c>
      <c r="E9441" s="33">
        <f t="shared" si="1687"/>
        <v>23</v>
      </c>
      <c r="F9441" s="47" t="str">
        <f t="shared" si="1688"/>
        <v>12.00.241-23</v>
      </c>
      <c r="G9441" s="37" t="s">
        <v>7687</v>
      </c>
      <c r="H9441" s="37">
        <v>781</v>
      </c>
    </row>
    <row r="9442" spans="1:8" x14ac:dyDescent="0.3">
      <c r="A9442" s="34" t="str">
        <f>+LEFT(Tabla3[[#This Row],[id_detalle]],2)</f>
        <v>12</v>
      </c>
      <c r="B9442" s="46" t="str">
        <f>VLOOKUP((LEFT(Tabla3[[#This Row],[id_detalle]],2)),id_rubro[[id]:[Rubro]],2,0)</f>
        <v>PUBLICIDAD,MARKETING Y SERVICIOS RELACIONADOS</v>
      </c>
      <c r="C9442" s="36" t="s">
        <v>1614</v>
      </c>
      <c r="D9442" s="45" t="str">
        <f>+Tabla3[[#This Row],[id_detalle]]&amp;" "&amp;VLOOKUP(Tabla3[[#This Row],[id_detalle]],rubro_detalle[[Código]:[Rubro Detalle]],2,0)</f>
        <v xml:space="preserve">12.00.241 Organización de Eventos, Promociones y  Lanzamientos </v>
      </c>
      <c r="E9442" s="33">
        <f t="shared" si="1687"/>
        <v>24</v>
      </c>
      <c r="F9442" s="47" t="str">
        <f t="shared" si="1688"/>
        <v>12.00.241-24</v>
      </c>
      <c r="G9442" s="37" t="s">
        <v>7659</v>
      </c>
      <c r="H9442" s="37">
        <v>784</v>
      </c>
    </row>
    <row r="9443" spans="1:8" x14ac:dyDescent="0.3">
      <c r="A9443" s="34" t="str">
        <f>+LEFT(Tabla3[[#This Row],[id_detalle]],2)</f>
        <v>12</v>
      </c>
      <c r="B9443" s="46" t="str">
        <f>VLOOKUP((LEFT(Tabla3[[#This Row],[id_detalle]],2)),id_rubro[[id]:[Rubro]],2,0)</f>
        <v>PUBLICIDAD,MARKETING Y SERVICIOS RELACIONADOS</v>
      </c>
      <c r="C9443" s="36" t="s">
        <v>1614</v>
      </c>
      <c r="D9443" s="45" t="str">
        <f>+Tabla3[[#This Row],[id_detalle]]&amp;" "&amp;VLOOKUP(Tabla3[[#This Row],[id_detalle]],rubro_detalle[[Código]:[Rubro Detalle]],2,0)</f>
        <v xml:space="preserve">12.00.241 Organización de Eventos, Promociones y  Lanzamientos </v>
      </c>
      <c r="E9443" s="33">
        <f t="shared" si="1687"/>
        <v>25</v>
      </c>
      <c r="F9443" s="47" t="str">
        <f t="shared" si="1688"/>
        <v>12.00.241-25</v>
      </c>
      <c r="G9443" s="37" t="s">
        <v>7688</v>
      </c>
      <c r="H9443" s="37">
        <v>806</v>
      </c>
    </row>
    <row r="9444" spans="1:8" x14ac:dyDescent="0.3">
      <c r="A9444" s="34" t="str">
        <f>+LEFT(Tabla3[[#This Row],[id_detalle]],2)</f>
        <v>12</v>
      </c>
      <c r="B9444" s="46" t="str">
        <f>VLOOKUP((LEFT(Tabla3[[#This Row],[id_detalle]],2)),id_rubro[[id]:[Rubro]],2,0)</f>
        <v>PUBLICIDAD,MARKETING Y SERVICIOS RELACIONADOS</v>
      </c>
      <c r="C9444" s="36" t="s">
        <v>1614</v>
      </c>
      <c r="D9444" s="45" t="str">
        <f>+Tabla3[[#This Row],[id_detalle]]&amp;" "&amp;VLOOKUP(Tabla3[[#This Row],[id_detalle]],rubro_detalle[[Código]:[Rubro Detalle]],2,0)</f>
        <v xml:space="preserve">12.00.241 Organización de Eventos, Promociones y  Lanzamientos </v>
      </c>
      <c r="E9444" s="33">
        <f t="shared" si="1687"/>
        <v>26</v>
      </c>
      <c r="F9444" s="47" t="str">
        <f t="shared" si="1688"/>
        <v>12.00.241-26</v>
      </c>
      <c r="G9444" s="37" t="s">
        <v>7689</v>
      </c>
      <c r="H9444" s="37">
        <v>828</v>
      </c>
    </row>
    <row r="9445" spans="1:8" x14ac:dyDescent="0.3">
      <c r="A9445" s="34" t="str">
        <f>+LEFT(Tabla3[[#This Row],[id_detalle]],2)</f>
        <v>12</v>
      </c>
      <c r="B9445" s="46" t="str">
        <f>VLOOKUP((LEFT(Tabla3[[#This Row],[id_detalle]],2)),id_rubro[[id]:[Rubro]],2,0)</f>
        <v>PUBLICIDAD,MARKETING Y SERVICIOS RELACIONADOS</v>
      </c>
      <c r="C9445" s="36" t="s">
        <v>1615</v>
      </c>
      <c r="D9445" s="45" t="str">
        <f>+Tabla3[[#This Row],[id_detalle]]&amp;" "&amp;VLOOKUP(Tabla3[[#This Row],[id_detalle]],rubro_detalle[[Código]:[Rubro Detalle]],2,0)</f>
        <v>12.00.261 Producción de Audovisuales y Cine Publicitario</v>
      </c>
      <c r="E9445" s="33">
        <f t="shared" si="1687"/>
        <v>1</v>
      </c>
      <c r="F9445" s="47" t="str">
        <f t="shared" si="1688"/>
        <v>12.00.261-1</v>
      </c>
      <c r="G9445" s="37" t="s">
        <v>7567</v>
      </c>
      <c r="H9445" s="37">
        <v>795</v>
      </c>
    </row>
    <row r="9446" spans="1:8" x14ac:dyDescent="0.3">
      <c r="A9446" s="34" t="str">
        <f>+LEFT(Tabla3[[#This Row],[id_detalle]],2)</f>
        <v>12</v>
      </c>
      <c r="B9446" s="46" t="str">
        <f>VLOOKUP((LEFT(Tabla3[[#This Row],[id_detalle]],2)),id_rubro[[id]:[Rubro]],2,0)</f>
        <v>PUBLICIDAD,MARKETING Y SERVICIOS RELACIONADOS</v>
      </c>
      <c r="C9446" s="36" t="s">
        <v>1616</v>
      </c>
      <c r="D9446" s="45" t="str">
        <f>+Tabla3[[#This Row],[id_detalle]]&amp;" "&amp;VLOOKUP(Tabla3[[#This Row],[id_detalle]],rubro_detalle[[Código]:[Rubro Detalle]],2,0)</f>
        <v>12.00.271 Producción y Creación de Espectáculos</v>
      </c>
      <c r="E9446" s="33">
        <f t="shared" si="1687"/>
        <v>1</v>
      </c>
      <c r="F9446" s="47" t="str">
        <f t="shared" si="1688"/>
        <v>12.00.271-1</v>
      </c>
      <c r="G9446" s="37" t="s">
        <v>7684</v>
      </c>
      <c r="H9446" s="37">
        <v>617</v>
      </c>
    </row>
    <row r="9447" spans="1:8" x14ac:dyDescent="0.3">
      <c r="A9447" s="34" t="str">
        <f>+LEFT(Tabla3[[#This Row],[id_detalle]],2)</f>
        <v>12</v>
      </c>
      <c r="B9447" s="46" t="str">
        <f>VLOOKUP((LEFT(Tabla3[[#This Row],[id_detalle]],2)),id_rubro[[id]:[Rubro]],2,0)</f>
        <v>PUBLICIDAD,MARKETING Y SERVICIOS RELACIONADOS</v>
      </c>
      <c r="C9447" s="36" t="s">
        <v>1617</v>
      </c>
      <c r="D9447" s="45" t="str">
        <f>+Tabla3[[#This Row],[id_detalle]]&amp;" "&amp;VLOOKUP(Tabla3[[#This Row],[id_detalle]],rubro_detalle[[Código]:[Rubro Detalle]],2,0)</f>
        <v>12.00.275 Publicidad Exterior</v>
      </c>
      <c r="E9447" s="33">
        <f t="shared" si="1687"/>
        <v>1</v>
      </c>
      <c r="F9447" s="47" t="str">
        <f t="shared" si="1688"/>
        <v>12.00.275-1</v>
      </c>
      <c r="G9447" s="37" t="s">
        <v>3912</v>
      </c>
      <c r="H9447" s="37">
        <v>162</v>
      </c>
    </row>
    <row r="9448" spans="1:8" x14ac:dyDescent="0.3">
      <c r="A9448" s="34" t="str">
        <f>+LEFT(Tabla3[[#This Row],[id_detalle]],2)</f>
        <v>12</v>
      </c>
      <c r="B9448" s="46" t="str">
        <f>VLOOKUP((LEFT(Tabla3[[#This Row],[id_detalle]],2)),id_rubro[[id]:[Rubro]],2,0)</f>
        <v>PUBLICIDAD,MARKETING Y SERVICIOS RELACIONADOS</v>
      </c>
      <c r="C9448" s="36" t="s">
        <v>1617</v>
      </c>
      <c r="D9448" s="45" t="str">
        <f>+Tabla3[[#This Row],[id_detalle]]&amp;" "&amp;VLOOKUP(Tabla3[[#This Row],[id_detalle]],rubro_detalle[[Código]:[Rubro Detalle]],2,0)</f>
        <v>12.00.275 Publicidad Exterior</v>
      </c>
      <c r="E9448" s="33">
        <f t="shared" si="1687"/>
        <v>2</v>
      </c>
      <c r="F9448" s="47" t="str">
        <f t="shared" si="1688"/>
        <v>12.00.275-2</v>
      </c>
      <c r="G9448" s="37" t="s">
        <v>7690</v>
      </c>
      <c r="H9448" s="37">
        <v>365</v>
      </c>
    </row>
    <row r="9449" spans="1:8" x14ac:dyDescent="0.3">
      <c r="A9449" s="34" t="str">
        <f>+LEFT(Tabla3[[#This Row],[id_detalle]],2)</f>
        <v>12</v>
      </c>
      <c r="B9449" s="46" t="str">
        <f>VLOOKUP((LEFT(Tabla3[[#This Row],[id_detalle]],2)),id_rubro[[id]:[Rubro]],2,0)</f>
        <v>PUBLICIDAD,MARKETING Y SERVICIOS RELACIONADOS</v>
      </c>
      <c r="C9449" s="36" t="s">
        <v>1617</v>
      </c>
      <c r="D9449" s="45" t="str">
        <f>+Tabla3[[#This Row],[id_detalle]]&amp;" "&amp;VLOOKUP(Tabla3[[#This Row],[id_detalle]],rubro_detalle[[Código]:[Rubro Detalle]],2,0)</f>
        <v>12.00.275 Publicidad Exterior</v>
      </c>
      <c r="E9449" s="33">
        <f t="shared" si="1687"/>
        <v>3</v>
      </c>
      <c r="F9449" s="47" t="str">
        <f t="shared" si="1688"/>
        <v>12.00.275-3</v>
      </c>
      <c r="G9449" s="37" t="s">
        <v>7691</v>
      </c>
      <c r="H9449" s="37">
        <v>385</v>
      </c>
    </row>
    <row r="9450" spans="1:8" x14ac:dyDescent="0.3">
      <c r="A9450" s="34" t="str">
        <f>+LEFT(Tabla3[[#This Row],[id_detalle]],2)</f>
        <v>12</v>
      </c>
      <c r="B9450" s="46" t="str">
        <f>VLOOKUP((LEFT(Tabla3[[#This Row],[id_detalle]],2)),id_rubro[[id]:[Rubro]],2,0)</f>
        <v>PUBLICIDAD,MARKETING Y SERVICIOS RELACIONADOS</v>
      </c>
      <c r="C9450" s="36" t="s">
        <v>1617</v>
      </c>
      <c r="D9450" s="45" t="str">
        <f>+Tabla3[[#This Row],[id_detalle]]&amp;" "&amp;VLOOKUP(Tabla3[[#This Row],[id_detalle]],rubro_detalle[[Código]:[Rubro Detalle]],2,0)</f>
        <v>12.00.275 Publicidad Exterior</v>
      </c>
      <c r="E9450" s="33">
        <f t="shared" ref="E9450:E9452" si="1689">+IF(D9450=D9449,E9449+1,1)</f>
        <v>4</v>
      </c>
      <c r="F9450" s="47" t="str">
        <f t="shared" ref="F9450:F9452" si="1690">+LEFT(D9450,9)&amp;"-"&amp;E9450</f>
        <v>12.00.275-4</v>
      </c>
      <c r="G9450" s="37" t="s">
        <v>7692</v>
      </c>
      <c r="H9450" s="37">
        <v>415</v>
      </c>
    </row>
    <row r="9451" spans="1:8" x14ac:dyDescent="0.3">
      <c r="A9451" s="34" t="str">
        <f>+LEFT(Tabla3[[#This Row],[id_detalle]],2)</f>
        <v>12</v>
      </c>
      <c r="B9451" s="46" t="str">
        <f>VLOOKUP((LEFT(Tabla3[[#This Row],[id_detalle]],2)),id_rubro[[id]:[Rubro]],2,0)</f>
        <v>PUBLICIDAD,MARKETING Y SERVICIOS RELACIONADOS</v>
      </c>
      <c r="C9451" s="36" t="s">
        <v>1617</v>
      </c>
      <c r="D9451" s="45" t="str">
        <f>+Tabla3[[#This Row],[id_detalle]]&amp;" "&amp;VLOOKUP(Tabla3[[#This Row],[id_detalle]],rubro_detalle[[Código]:[Rubro Detalle]],2,0)</f>
        <v>12.00.275 Publicidad Exterior</v>
      </c>
      <c r="E9451" s="33">
        <f t="shared" si="1689"/>
        <v>5</v>
      </c>
      <c r="F9451" s="47" t="str">
        <f t="shared" si="1690"/>
        <v>12.00.275-5</v>
      </c>
      <c r="G9451" s="37" t="s">
        <v>7671</v>
      </c>
      <c r="H9451" s="37">
        <v>614</v>
      </c>
    </row>
    <row r="9452" spans="1:8" x14ac:dyDescent="0.3">
      <c r="A9452" s="34" t="str">
        <f>+LEFT(Tabla3[[#This Row],[id_detalle]],2)</f>
        <v>12</v>
      </c>
      <c r="B9452" s="46" t="str">
        <f>VLOOKUP((LEFT(Tabla3[[#This Row],[id_detalle]],2)),id_rubro[[id]:[Rubro]],2,0)</f>
        <v>PUBLICIDAD,MARKETING Y SERVICIOS RELACIONADOS</v>
      </c>
      <c r="C9452" s="36" t="s">
        <v>1617</v>
      </c>
      <c r="D9452" s="45" t="str">
        <f>+Tabla3[[#This Row],[id_detalle]]&amp;" "&amp;VLOOKUP(Tabla3[[#This Row],[id_detalle]],rubro_detalle[[Código]:[Rubro Detalle]],2,0)</f>
        <v>12.00.275 Publicidad Exterior</v>
      </c>
      <c r="E9452" s="33">
        <f t="shared" si="1689"/>
        <v>6</v>
      </c>
      <c r="F9452" s="47" t="str">
        <f t="shared" si="1690"/>
        <v>12.00.275-6</v>
      </c>
      <c r="G9452" s="37" t="s">
        <v>7672</v>
      </c>
      <c r="H9452" s="37">
        <v>655</v>
      </c>
    </row>
    <row r="9453" spans="1:8" x14ac:dyDescent="0.3">
      <c r="A9453" s="34" t="str">
        <f>+LEFT(Tabla3[[#This Row],[id_detalle]],2)</f>
        <v>12</v>
      </c>
      <c r="B9453" s="46" t="str">
        <f>VLOOKUP((LEFT(Tabla3[[#This Row],[id_detalle]],2)),id_rubro[[id]:[Rubro]],2,0)</f>
        <v>PUBLICIDAD,MARKETING Y SERVICIOS RELACIONADOS</v>
      </c>
      <c r="C9453" s="36" t="s">
        <v>1617</v>
      </c>
      <c r="D9453" s="45" t="str">
        <f>+Tabla3[[#This Row],[id_detalle]]&amp;" "&amp;VLOOKUP(Tabla3[[#This Row],[id_detalle]],rubro_detalle[[Código]:[Rubro Detalle]],2,0)</f>
        <v>12.00.275 Publicidad Exterior</v>
      </c>
      <c r="E9453" s="33">
        <f t="shared" ref="E9453:E9454" si="1691">+IF(D9453=D9452,E9452+1,1)</f>
        <v>7</v>
      </c>
      <c r="F9453" s="47" t="str">
        <f t="shared" ref="F9453:F9454" si="1692">+LEFT(D9453,9)&amp;"-"&amp;E9453</f>
        <v>12.00.275-7</v>
      </c>
      <c r="G9453" s="37" t="s">
        <v>3560</v>
      </c>
      <c r="H9453" s="37">
        <v>663</v>
      </c>
    </row>
    <row r="9454" spans="1:8" x14ac:dyDescent="0.3">
      <c r="A9454" s="34" t="str">
        <f>+LEFT(Tabla3[[#This Row],[id_detalle]],2)</f>
        <v>12</v>
      </c>
      <c r="B9454" s="46" t="str">
        <f>VLOOKUP((LEFT(Tabla3[[#This Row],[id_detalle]],2)),id_rubro[[id]:[Rubro]],2,0)</f>
        <v>PUBLICIDAD,MARKETING Y SERVICIOS RELACIONADOS</v>
      </c>
      <c r="C9454" s="36" t="s">
        <v>1617</v>
      </c>
      <c r="D9454" s="45" t="str">
        <f>+Tabla3[[#This Row],[id_detalle]]&amp;" "&amp;VLOOKUP(Tabla3[[#This Row],[id_detalle]],rubro_detalle[[Código]:[Rubro Detalle]],2,0)</f>
        <v>12.00.275 Publicidad Exterior</v>
      </c>
      <c r="E9454" s="33">
        <f t="shared" si="1691"/>
        <v>8</v>
      </c>
      <c r="F9454" s="47" t="str">
        <f t="shared" si="1692"/>
        <v>12.00.275-8</v>
      </c>
      <c r="G9454" s="37" t="s">
        <v>7628</v>
      </c>
      <c r="H9454" s="37">
        <v>688</v>
      </c>
    </row>
    <row r="9455" spans="1:8" x14ac:dyDescent="0.3">
      <c r="A9455" s="34" t="str">
        <f>+LEFT(Tabla3[[#This Row],[id_detalle]],2)</f>
        <v>12</v>
      </c>
      <c r="B9455" s="46" t="str">
        <f>VLOOKUP((LEFT(Tabla3[[#This Row],[id_detalle]],2)),id_rubro[[id]:[Rubro]],2,0)</f>
        <v>PUBLICIDAD,MARKETING Y SERVICIOS RELACIONADOS</v>
      </c>
      <c r="C9455" s="36" t="s">
        <v>1618</v>
      </c>
      <c r="D9455" s="45" t="str">
        <f>+Tabla3[[#This Row],[id_detalle]]&amp;" "&amp;VLOOKUP(Tabla3[[#This Row],[id_detalle]],rubro_detalle[[Código]:[Rubro Detalle]],2,0)</f>
        <v>12.00.281 Regalos Publicitarios</v>
      </c>
      <c r="E9455" s="33">
        <f>+IF(D9455=D9454,E9454+1,1)</f>
        <v>1</v>
      </c>
      <c r="F9455" s="47" t="str">
        <f>+LEFT(D9455,9)&amp;"-"&amp;E9455</f>
        <v>12.00.281-1</v>
      </c>
      <c r="G9455" s="37" t="s">
        <v>7647</v>
      </c>
      <c r="H9455" s="37">
        <v>157</v>
      </c>
    </row>
    <row r="9456" spans="1:8" x14ac:dyDescent="0.3">
      <c r="A9456" s="34" t="str">
        <f>+LEFT(Tabla3[[#This Row],[id_detalle]],2)</f>
        <v>12</v>
      </c>
      <c r="B9456" s="46" t="str">
        <f>VLOOKUP((LEFT(Tabla3[[#This Row],[id_detalle]],2)),id_rubro[[id]:[Rubro]],2,0)</f>
        <v>PUBLICIDAD,MARKETING Y SERVICIOS RELACIONADOS</v>
      </c>
      <c r="C9456" s="36" t="s">
        <v>1618</v>
      </c>
      <c r="D9456" s="45" t="str">
        <f>+Tabla3[[#This Row],[id_detalle]]&amp;" "&amp;VLOOKUP(Tabla3[[#This Row],[id_detalle]],rubro_detalle[[Código]:[Rubro Detalle]],2,0)</f>
        <v>12.00.281 Regalos Publicitarios</v>
      </c>
      <c r="E9456" s="33">
        <f>+IF(D9456=D9455,E9455+1,1)</f>
        <v>2</v>
      </c>
      <c r="F9456" s="47" t="str">
        <f>+LEFT(D9456,9)&amp;"-"&amp;E9456</f>
        <v>12.00.281-2</v>
      </c>
      <c r="G9456" s="37" t="s">
        <v>4076</v>
      </c>
      <c r="H9456" s="37">
        <v>209</v>
      </c>
    </row>
    <row r="9457" spans="1:8" x14ac:dyDescent="0.3">
      <c r="A9457" s="34" t="str">
        <f>+LEFT(Tabla3[[#This Row],[id_detalle]],2)</f>
        <v>12</v>
      </c>
      <c r="B9457" s="46" t="str">
        <f>VLOOKUP((LEFT(Tabla3[[#This Row],[id_detalle]],2)),id_rubro[[id]:[Rubro]],2,0)</f>
        <v>PUBLICIDAD,MARKETING Y SERVICIOS RELACIONADOS</v>
      </c>
      <c r="C9457" s="36" t="s">
        <v>1618</v>
      </c>
      <c r="D9457" s="45" t="str">
        <f>+Tabla3[[#This Row],[id_detalle]]&amp;" "&amp;VLOOKUP(Tabla3[[#This Row],[id_detalle]],rubro_detalle[[Código]:[Rubro Detalle]],2,0)</f>
        <v>12.00.281 Regalos Publicitarios</v>
      </c>
      <c r="E9457" s="33">
        <f>+IF(D9457=D9456,E9456+1,1)</f>
        <v>3</v>
      </c>
      <c r="F9457" s="47" t="str">
        <f>+LEFT(D9457,9)&amp;"-"&amp;E9457</f>
        <v>12.00.281-3</v>
      </c>
      <c r="G9457" s="37" t="s">
        <v>6253</v>
      </c>
      <c r="H9457" s="37">
        <v>245</v>
      </c>
    </row>
    <row r="9458" spans="1:8" x14ac:dyDescent="0.3">
      <c r="A9458" s="34" t="str">
        <f>+LEFT(Tabla3[[#This Row],[id_detalle]],2)</f>
        <v>12</v>
      </c>
      <c r="B9458" s="46" t="str">
        <f>VLOOKUP((LEFT(Tabla3[[#This Row],[id_detalle]],2)),id_rubro[[id]:[Rubro]],2,0)</f>
        <v>PUBLICIDAD,MARKETING Y SERVICIOS RELACIONADOS</v>
      </c>
      <c r="C9458" s="36" t="s">
        <v>1618</v>
      </c>
      <c r="D9458" s="45" t="str">
        <f>+Tabla3[[#This Row],[id_detalle]]&amp;" "&amp;VLOOKUP(Tabla3[[#This Row],[id_detalle]],rubro_detalle[[Código]:[Rubro Detalle]],2,0)</f>
        <v>12.00.281 Regalos Publicitarios</v>
      </c>
      <c r="E9458" s="33">
        <f t="shared" ref="E9458:E9460" si="1693">+IF(D9458=D9457,E9457+1,1)</f>
        <v>4</v>
      </c>
      <c r="F9458" s="47" t="str">
        <f t="shared" ref="F9458:F9460" si="1694">+LEFT(D9458,9)&amp;"-"&amp;E9458</f>
        <v>12.00.281-4</v>
      </c>
      <c r="G9458" s="37" t="s">
        <v>4640</v>
      </c>
      <c r="H9458" s="37">
        <v>288</v>
      </c>
    </row>
    <row r="9459" spans="1:8" x14ac:dyDescent="0.3">
      <c r="A9459" s="34" t="str">
        <f>+LEFT(Tabla3[[#This Row],[id_detalle]],2)</f>
        <v>12</v>
      </c>
      <c r="B9459" s="46" t="str">
        <f>VLOOKUP((LEFT(Tabla3[[#This Row],[id_detalle]],2)),id_rubro[[id]:[Rubro]],2,0)</f>
        <v>PUBLICIDAD,MARKETING Y SERVICIOS RELACIONADOS</v>
      </c>
      <c r="C9459" s="36" t="s">
        <v>1618</v>
      </c>
      <c r="D9459" s="45" t="str">
        <f>+Tabla3[[#This Row],[id_detalle]]&amp;" "&amp;VLOOKUP(Tabla3[[#This Row],[id_detalle]],rubro_detalle[[Código]:[Rubro Detalle]],2,0)</f>
        <v>12.00.281 Regalos Publicitarios</v>
      </c>
      <c r="E9459" s="33">
        <f t="shared" si="1693"/>
        <v>5</v>
      </c>
      <c r="F9459" s="47" t="str">
        <f t="shared" si="1694"/>
        <v>12.00.281-5</v>
      </c>
      <c r="G9459" s="37" t="s">
        <v>7693</v>
      </c>
      <c r="H9459" s="37">
        <v>295</v>
      </c>
    </row>
    <row r="9460" spans="1:8" x14ac:dyDescent="0.3">
      <c r="A9460" s="34" t="str">
        <f>+LEFT(Tabla3[[#This Row],[id_detalle]],2)</f>
        <v>12</v>
      </c>
      <c r="B9460" s="46" t="str">
        <f>VLOOKUP((LEFT(Tabla3[[#This Row],[id_detalle]],2)),id_rubro[[id]:[Rubro]],2,0)</f>
        <v>PUBLICIDAD,MARKETING Y SERVICIOS RELACIONADOS</v>
      </c>
      <c r="C9460" s="36" t="s">
        <v>1618</v>
      </c>
      <c r="D9460" s="45" t="str">
        <f>+Tabla3[[#This Row],[id_detalle]]&amp;" "&amp;VLOOKUP(Tabla3[[#This Row],[id_detalle]],rubro_detalle[[Código]:[Rubro Detalle]],2,0)</f>
        <v>12.00.281 Regalos Publicitarios</v>
      </c>
      <c r="E9460" s="33">
        <f t="shared" si="1693"/>
        <v>6</v>
      </c>
      <c r="F9460" s="47" t="str">
        <f t="shared" si="1694"/>
        <v>12.00.281-6</v>
      </c>
      <c r="G9460" s="37" t="s">
        <v>3440</v>
      </c>
      <c r="H9460" s="37">
        <v>430</v>
      </c>
    </row>
    <row r="9461" spans="1:8" x14ac:dyDescent="0.3">
      <c r="A9461" s="34" t="str">
        <f>+LEFT(Tabla3[[#This Row],[id_detalle]],2)</f>
        <v>12</v>
      </c>
      <c r="B9461" s="46" t="str">
        <f>VLOOKUP((LEFT(Tabla3[[#This Row],[id_detalle]],2)),id_rubro[[id]:[Rubro]],2,0)</f>
        <v>PUBLICIDAD,MARKETING Y SERVICIOS RELACIONADOS</v>
      </c>
      <c r="C9461" s="36" t="s">
        <v>1618</v>
      </c>
      <c r="D9461" s="45" t="str">
        <f>+Tabla3[[#This Row],[id_detalle]]&amp;" "&amp;VLOOKUP(Tabla3[[#This Row],[id_detalle]],rubro_detalle[[Código]:[Rubro Detalle]],2,0)</f>
        <v>12.00.281 Regalos Publicitarios</v>
      </c>
      <c r="E9461" s="33">
        <f t="shared" ref="E9461:E9466" si="1695">+IF(D9461=D9460,E9460+1,1)</f>
        <v>7</v>
      </c>
      <c r="F9461" s="47" t="str">
        <f t="shared" ref="F9461:F9466" si="1696">+LEFT(D9461,9)&amp;"-"&amp;E9461</f>
        <v>12.00.281-7</v>
      </c>
      <c r="G9461" s="37" t="s">
        <v>4132</v>
      </c>
      <c r="H9461" s="37">
        <v>541</v>
      </c>
    </row>
    <row r="9462" spans="1:8" x14ac:dyDescent="0.3">
      <c r="A9462" s="34" t="str">
        <f>+LEFT(Tabla3[[#This Row],[id_detalle]],2)</f>
        <v>12</v>
      </c>
      <c r="B9462" s="46" t="str">
        <f>VLOOKUP((LEFT(Tabla3[[#This Row],[id_detalle]],2)),id_rubro[[id]:[Rubro]],2,0)</f>
        <v>PUBLICIDAD,MARKETING Y SERVICIOS RELACIONADOS</v>
      </c>
      <c r="C9462" s="36" t="s">
        <v>1618</v>
      </c>
      <c r="D9462" s="45" t="str">
        <f>+Tabla3[[#This Row],[id_detalle]]&amp;" "&amp;VLOOKUP(Tabla3[[#This Row],[id_detalle]],rubro_detalle[[Código]:[Rubro Detalle]],2,0)</f>
        <v>12.00.281 Regalos Publicitarios</v>
      </c>
      <c r="E9462" s="33">
        <f t="shared" si="1695"/>
        <v>8</v>
      </c>
      <c r="F9462" s="47" t="str">
        <f t="shared" si="1696"/>
        <v>12.00.281-8</v>
      </c>
      <c r="G9462" s="37" t="s">
        <v>7694</v>
      </c>
      <c r="H9462" s="37">
        <v>569</v>
      </c>
    </row>
    <row r="9463" spans="1:8" x14ac:dyDescent="0.3">
      <c r="A9463" s="34" t="str">
        <f>+LEFT(Tabla3[[#This Row],[id_detalle]],2)</f>
        <v>12</v>
      </c>
      <c r="B9463" s="46" t="str">
        <f>VLOOKUP((LEFT(Tabla3[[#This Row],[id_detalle]],2)),id_rubro[[id]:[Rubro]],2,0)</f>
        <v>PUBLICIDAD,MARKETING Y SERVICIOS RELACIONADOS</v>
      </c>
      <c r="C9463" s="36" t="s">
        <v>1618</v>
      </c>
      <c r="D9463" s="45" t="str">
        <f>+Tabla3[[#This Row],[id_detalle]]&amp;" "&amp;VLOOKUP(Tabla3[[#This Row],[id_detalle]],rubro_detalle[[Código]:[Rubro Detalle]],2,0)</f>
        <v>12.00.281 Regalos Publicitarios</v>
      </c>
      <c r="E9463" s="33">
        <f t="shared" si="1695"/>
        <v>9</v>
      </c>
      <c r="F9463" s="47" t="str">
        <f t="shared" si="1696"/>
        <v>12.00.281-9</v>
      </c>
      <c r="G9463" s="37" t="s">
        <v>4134</v>
      </c>
      <c r="H9463" s="37">
        <v>571</v>
      </c>
    </row>
    <row r="9464" spans="1:8" x14ac:dyDescent="0.3">
      <c r="A9464" s="34" t="str">
        <f>+LEFT(Tabla3[[#This Row],[id_detalle]],2)</f>
        <v>12</v>
      </c>
      <c r="B9464" s="46" t="str">
        <f>VLOOKUP((LEFT(Tabla3[[#This Row],[id_detalle]],2)),id_rubro[[id]:[Rubro]],2,0)</f>
        <v>PUBLICIDAD,MARKETING Y SERVICIOS RELACIONADOS</v>
      </c>
      <c r="C9464" s="36" t="s">
        <v>1618</v>
      </c>
      <c r="D9464" s="45" t="str">
        <f>+Tabla3[[#This Row],[id_detalle]]&amp;" "&amp;VLOOKUP(Tabla3[[#This Row],[id_detalle]],rubro_detalle[[Código]:[Rubro Detalle]],2,0)</f>
        <v>12.00.281 Regalos Publicitarios</v>
      </c>
      <c r="E9464" s="33">
        <f t="shared" si="1695"/>
        <v>10</v>
      </c>
      <c r="F9464" s="47" t="str">
        <f t="shared" si="1696"/>
        <v>12.00.281-10</v>
      </c>
      <c r="G9464" s="37" t="s">
        <v>7695</v>
      </c>
      <c r="H9464" s="37">
        <v>580</v>
      </c>
    </row>
    <row r="9465" spans="1:8" x14ac:dyDescent="0.3">
      <c r="A9465" s="34" t="str">
        <f>+LEFT(Tabla3[[#This Row],[id_detalle]],2)</f>
        <v>12</v>
      </c>
      <c r="B9465" s="46" t="str">
        <f>VLOOKUP((LEFT(Tabla3[[#This Row],[id_detalle]],2)),id_rubro[[id]:[Rubro]],2,0)</f>
        <v>PUBLICIDAD,MARKETING Y SERVICIOS RELACIONADOS</v>
      </c>
      <c r="C9465" s="36" t="s">
        <v>1618</v>
      </c>
      <c r="D9465" s="45" t="str">
        <f>+Tabla3[[#This Row],[id_detalle]]&amp;" "&amp;VLOOKUP(Tabla3[[#This Row],[id_detalle]],rubro_detalle[[Código]:[Rubro Detalle]],2,0)</f>
        <v>12.00.281 Regalos Publicitarios</v>
      </c>
      <c r="E9465" s="33">
        <f t="shared" si="1695"/>
        <v>11</v>
      </c>
      <c r="F9465" s="47" t="str">
        <f t="shared" si="1696"/>
        <v>12.00.281-11</v>
      </c>
      <c r="G9465" s="37" t="s">
        <v>4077</v>
      </c>
      <c r="H9465" s="37">
        <v>584</v>
      </c>
    </row>
    <row r="9466" spans="1:8" x14ac:dyDescent="0.3">
      <c r="A9466" s="34" t="str">
        <f>+LEFT(Tabla3[[#This Row],[id_detalle]],2)</f>
        <v>12</v>
      </c>
      <c r="B9466" s="46" t="str">
        <f>VLOOKUP((LEFT(Tabla3[[#This Row],[id_detalle]],2)),id_rubro[[id]:[Rubro]],2,0)</f>
        <v>PUBLICIDAD,MARKETING Y SERVICIOS RELACIONADOS</v>
      </c>
      <c r="C9466" s="36" t="s">
        <v>1618</v>
      </c>
      <c r="D9466" s="45" t="str">
        <f>+Tabla3[[#This Row],[id_detalle]]&amp;" "&amp;VLOOKUP(Tabla3[[#This Row],[id_detalle]],rubro_detalle[[Código]:[Rubro Detalle]],2,0)</f>
        <v>12.00.281 Regalos Publicitarios</v>
      </c>
      <c r="E9466" s="33">
        <f t="shared" si="1695"/>
        <v>12</v>
      </c>
      <c r="F9466" s="47" t="str">
        <f t="shared" si="1696"/>
        <v>12.00.281-12</v>
      </c>
      <c r="G9466" s="37" t="s">
        <v>3564</v>
      </c>
      <c r="H9466" s="37">
        <v>661</v>
      </c>
    </row>
    <row r="9467" spans="1:8" x14ac:dyDescent="0.3">
      <c r="A9467" s="34" t="str">
        <f>+LEFT(Tabla3[[#This Row],[id_detalle]],2)</f>
        <v>12</v>
      </c>
      <c r="B9467" s="46" t="str">
        <f>VLOOKUP((LEFT(Tabla3[[#This Row],[id_detalle]],2)),id_rubro[[id]:[Rubro]],2,0)</f>
        <v>PUBLICIDAD,MARKETING Y SERVICIOS RELACIONADOS</v>
      </c>
      <c r="C9467" s="36" t="s">
        <v>1618</v>
      </c>
      <c r="D9467" s="45" t="str">
        <f>+Tabla3[[#This Row],[id_detalle]]&amp;" "&amp;VLOOKUP(Tabla3[[#This Row],[id_detalle]],rubro_detalle[[Código]:[Rubro Detalle]],2,0)</f>
        <v>12.00.281 Regalos Publicitarios</v>
      </c>
      <c r="E9467" s="33">
        <f t="shared" ref="E9467:E9478" si="1697">+IF(D9467=D9466,E9466+1,1)</f>
        <v>13</v>
      </c>
      <c r="F9467" s="47" t="str">
        <f t="shared" ref="F9467:F9478" si="1698">+LEFT(D9467,9)&amp;"-"&amp;E9467</f>
        <v>12.00.281-13</v>
      </c>
      <c r="G9467" s="37" t="s">
        <v>7208</v>
      </c>
      <c r="H9467" s="37">
        <v>689</v>
      </c>
    </row>
    <row r="9468" spans="1:8" x14ac:dyDescent="0.3">
      <c r="A9468" s="34" t="str">
        <f>+LEFT(Tabla3[[#This Row],[id_detalle]],2)</f>
        <v>12</v>
      </c>
      <c r="B9468" s="46" t="str">
        <f>VLOOKUP((LEFT(Tabla3[[#This Row],[id_detalle]],2)),id_rubro[[id]:[Rubro]],2,0)</f>
        <v>PUBLICIDAD,MARKETING Y SERVICIOS RELACIONADOS</v>
      </c>
      <c r="C9468" s="36" t="s">
        <v>1618</v>
      </c>
      <c r="D9468" s="45" t="str">
        <f>+Tabla3[[#This Row],[id_detalle]]&amp;" "&amp;VLOOKUP(Tabla3[[#This Row],[id_detalle]],rubro_detalle[[Código]:[Rubro Detalle]],2,0)</f>
        <v>12.00.281 Regalos Publicitarios</v>
      </c>
      <c r="E9468" s="33">
        <f t="shared" si="1697"/>
        <v>14</v>
      </c>
      <c r="F9468" s="47" t="str">
        <f t="shared" si="1698"/>
        <v>12.00.281-14</v>
      </c>
      <c r="G9468" s="37" t="s">
        <v>7696</v>
      </c>
      <c r="H9468" s="37">
        <v>714</v>
      </c>
    </row>
    <row r="9469" spans="1:8" x14ac:dyDescent="0.3">
      <c r="A9469" s="34" t="str">
        <f>+LEFT(Tabla3[[#This Row],[id_detalle]],2)</f>
        <v>12</v>
      </c>
      <c r="B9469" s="46" t="str">
        <f>VLOOKUP((LEFT(Tabla3[[#This Row],[id_detalle]],2)),id_rubro[[id]:[Rubro]],2,0)</f>
        <v>PUBLICIDAD,MARKETING Y SERVICIOS RELACIONADOS</v>
      </c>
      <c r="C9469" s="36" t="s">
        <v>1620</v>
      </c>
      <c r="D9469" s="45" t="str">
        <f>+Tabla3[[#This Row],[id_detalle]]&amp;" "&amp;VLOOKUP(Tabla3[[#This Row],[id_detalle]],rubro_detalle[[Código]:[Rubro Detalle]],2,0)</f>
        <v>12.00.283 Señalética</v>
      </c>
      <c r="E9469" s="33">
        <f t="shared" si="1697"/>
        <v>1</v>
      </c>
      <c r="F9469" s="47" t="str">
        <f t="shared" si="1698"/>
        <v>12.00.283-1</v>
      </c>
      <c r="G9469" s="37" t="s">
        <v>7637</v>
      </c>
      <c r="H9469" s="37">
        <v>206</v>
      </c>
    </row>
    <row r="9470" spans="1:8" x14ac:dyDescent="0.3">
      <c r="A9470" s="34" t="str">
        <f>+LEFT(Tabla3[[#This Row],[id_detalle]],2)</f>
        <v>12</v>
      </c>
      <c r="B9470" s="46" t="str">
        <f>VLOOKUP((LEFT(Tabla3[[#This Row],[id_detalle]],2)),id_rubro[[id]:[Rubro]],2,0)</f>
        <v>PUBLICIDAD,MARKETING Y SERVICIOS RELACIONADOS</v>
      </c>
      <c r="C9470" s="36" t="s">
        <v>1620</v>
      </c>
      <c r="D9470" s="45" t="str">
        <f>+Tabla3[[#This Row],[id_detalle]]&amp;" "&amp;VLOOKUP(Tabla3[[#This Row],[id_detalle]],rubro_detalle[[Código]:[Rubro Detalle]],2,0)</f>
        <v>12.00.283 Señalética</v>
      </c>
      <c r="E9470" s="33">
        <f t="shared" si="1697"/>
        <v>2</v>
      </c>
      <c r="F9470" s="47" t="str">
        <f t="shared" si="1698"/>
        <v>12.00.283-2</v>
      </c>
      <c r="G9470" s="37" t="s">
        <v>7649</v>
      </c>
      <c r="H9470" s="37">
        <v>309</v>
      </c>
    </row>
    <row r="9471" spans="1:8" x14ac:dyDescent="0.3">
      <c r="A9471" s="34" t="str">
        <f>+LEFT(Tabla3[[#This Row],[id_detalle]],2)</f>
        <v>12</v>
      </c>
      <c r="B9471" s="46" t="str">
        <f>VLOOKUP((LEFT(Tabla3[[#This Row],[id_detalle]],2)),id_rubro[[id]:[Rubro]],2,0)</f>
        <v>PUBLICIDAD,MARKETING Y SERVICIOS RELACIONADOS</v>
      </c>
      <c r="C9471" s="36" t="s">
        <v>1620</v>
      </c>
      <c r="D9471" s="45" t="str">
        <f>+Tabla3[[#This Row],[id_detalle]]&amp;" "&amp;VLOOKUP(Tabla3[[#This Row],[id_detalle]],rubro_detalle[[Código]:[Rubro Detalle]],2,0)</f>
        <v>12.00.283 Señalética</v>
      </c>
      <c r="E9471" s="33">
        <f t="shared" si="1697"/>
        <v>3</v>
      </c>
      <c r="F9471" s="47" t="str">
        <f t="shared" si="1698"/>
        <v>12.00.283-3</v>
      </c>
      <c r="G9471" s="37" t="s">
        <v>4335</v>
      </c>
      <c r="H9471" s="37">
        <v>381</v>
      </c>
    </row>
    <row r="9472" spans="1:8" x14ac:dyDescent="0.3">
      <c r="A9472" s="34" t="str">
        <f>+LEFT(Tabla3[[#This Row],[id_detalle]],2)</f>
        <v>12</v>
      </c>
      <c r="B9472" s="46" t="str">
        <f>VLOOKUP((LEFT(Tabla3[[#This Row],[id_detalle]],2)),id_rubro[[id]:[Rubro]],2,0)</f>
        <v>PUBLICIDAD,MARKETING Y SERVICIOS RELACIONADOS</v>
      </c>
      <c r="C9472" s="36" t="s">
        <v>1620</v>
      </c>
      <c r="D9472" s="45" t="str">
        <f>+Tabla3[[#This Row],[id_detalle]]&amp;" "&amp;VLOOKUP(Tabla3[[#This Row],[id_detalle]],rubro_detalle[[Código]:[Rubro Detalle]],2,0)</f>
        <v>12.00.283 Señalética</v>
      </c>
      <c r="E9472" s="33">
        <f t="shared" si="1697"/>
        <v>4</v>
      </c>
      <c r="F9472" s="47" t="str">
        <f t="shared" si="1698"/>
        <v>12.00.283-4</v>
      </c>
      <c r="G9472" s="38" t="s">
        <v>6580</v>
      </c>
      <c r="H9472" s="38">
        <v>446</v>
      </c>
    </row>
    <row r="9473" spans="1:8" x14ac:dyDescent="0.3">
      <c r="A9473" s="34" t="str">
        <f>+LEFT(Tabla3[[#This Row],[id_detalle]],2)</f>
        <v>12</v>
      </c>
      <c r="B9473" s="46" t="str">
        <f>VLOOKUP((LEFT(Tabla3[[#This Row],[id_detalle]],2)),id_rubro[[id]:[Rubro]],2,0)</f>
        <v>PUBLICIDAD,MARKETING Y SERVICIOS RELACIONADOS</v>
      </c>
      <c r="C9473" s="36" t="s">
        <v>1620</v>
      </c>
      <c r="D9473" s="45" t="str">
        <f>+Tabla3[[#This Row],[id_detalle]]&amp;" "&amp;VLOOKUP(Tabla3[[#This Row],[id_detalle]],rubro_detalle[[Código]:[Rubro Detalle]],2,0)</f>
        <v>12.00.283 Señalética</v>
      </c>
      <c r="E9473" s="33">
        <f t="shared" si="1697"/>
        <v>5</v>
      </c>
      <c r="F9473" s="47" t="str">
        <f t="shared" si="1698"/>
        <v>12.00.283-5</v>
      </c>
      <c r="G9473" s="37" t="s">
        <v>4653</v>
      </c>
      <c r="H9473" s="37">
        <v>546</v>
      </c>
    </row>
    <row r="9474" spans="1:8" x14ac:dyDescent="0.3">
      <c r="A9474" s="34" t="str">
        <f>+LEFT(Tabla3[[#This Row],[id_detalle]],2)</f>
        <v>12</v>
      </c>
      <c r="B9474" s="46" t="str">
        <f>VLOOKUP((LEFT(Tabla3[[#This Row],[id_detalle]],2)),id_rubro[[id]:[Rubro]],2,0)</f>
        <v>PUBLICIDAD,MARKETING Y SERVICIOS RELACIONADOS</v>
      </c>
      <c r="C9474" s="36" t="s">
        <v>1620</v>
      </c>
      <c r="D9474" s="45" t="str">
        <f>+Tabla3[[#This Row],[id_detalle]]&amp;" "&amp;VLOOKUP(Tabla3[[#This Row],[id_detalle]],rubro_detalle[[Código]:[Rubro Detalle]],2,0)</f>
        <v>12.00.283 Señalética</v>
      </c>
      <c r="E9474" s="33">
        <f t="shared" si="1697"/>
        <v>6</v>
      </c>
      <c r="F9474" s="47" t="str">
        <f t="shared" si="1698"/>
        <v>12.00.283-6</v>
      </c>
      <c r="G9474" s="37" t="s">
        <v>2412</v>
      </c>
      <c r="H9474" s="37">
        <v>741</v>
      </c>
    </row>
    <row r="9475" spans="1:8" x14ac:dyDescent="0.3">
      <c r="A9475" s="34" t="str">
        <f>+LEFT(Tabla3[[#This Row],[id_detalle]],2)</f>
        <v>12</v>
      </c>
      <c r="B9475" s="46" t="str">
        <f>VLOOKUP((LEFT(Tabla3[[#This Row],[id_detalle]],2)),id_rubro[[id]:[Rubro]],2,0)</f>
        <v>PUBLICIDAD,MARKETING Y SERVICIOS RELACIONADOS</v>
      </c>
      <c r="C9475" s="36" t="s">
        <v>1620</v>
      </c>
      <c r="D9475" s="45" t="str">
        <f>+Tabla3[[#This Row],[id_detalle]]&amp;" "&amp;VLOOKUP(Tabla3[[#This Row],[id_detalle]],rubro_detalle[[Código]:[Rubro Detalle]],2,0)</f>
        <v>12.00.283 Señalética</v>
      </c>
      <c r="E9475" s="33">
        <f t="shared" si="1697"/>
        <v>7</v>
      </c>
      <c r="F9475" s="47" t="str">
        <f t="shared" si="1698"/>
        <v>12.00.283-7</v>
      </c>
      <c r="G9475" s="37" t="s">
        <v>3919</v>
      </c>
      <c r="H9475" s="37">
        <v>804</v>
      </c>
    </row>
    <row r="9476" spans="1:8" x14ac:dyDescent="0.3">
      <c r="A9476" s="34" t="str">
        <f>+LEFT(Tabla3[[#This Row],[id_detalle]],2)</f>
        <v>12</v>
      </c>
      <c r="B9476" s="46" t="str">
        <f>VLOOKUP((LEFT(Tabla3[[#This Row],[id_detalle]],2)),id_rubro[[id]:[Rubro]],2,0)</f>
        <v>PUBLICIDAD,MARKETING Y SERVICIOS RELACIONADOS</v>
      </c>
      <c r="C9476" s="36" t="s">
        <v>1620</v>
      </c>
      <c r="D9476" s="45" t="str">
        <f>+Tabla3[[#This Row],[id_detalle]]&amp;" "&amp;VLOOKUP(Tabla3[[#This Row],[id_detalle]],rubro_detalle[[Código]:[Rubro Detalle]],2,0)</f>
        <v>12.00.283 Señalética</v>
      </c>
      <c r="E9476" s="33">
        <f t="shared" si="1697"/>
        <v>8</v>
      </c>
      <c r="F9476" s="47" t="str">
        <f t="shared" si="1698"/>
        <v>12.00.283-8</v>
      </c>
      <c r="G9476" s="37" t="s">
        <v>3920</v>
      </c>
      <c r="H9476" s="37">
        <v>850</v>
      </c>
    </row>
    <row r="9477" spans="1:8" x14ac:dyDescent="0.3">
      <c r="A9477" s="34" t="str">
        <f>+LEFT(Tabla3[[#This Row],[id_detalle]],2)</f>
        <v>12</v>
      </c>
      <c r="B9477" s="46" t="str">
        <f>VLOOKUP((LEFT(Tabla3[[#This Row],[id_detalle]],2)),id_rubro[[id]:[Rubro]],2,0)</f>
        <v>PUBLICIDAD,MARKETING Y SERVICIOS RELACIONADOS</v>
      </c>
      <c r="C9477" s="36" t="s">
        <v>1622</v>
      </c>
      <c r="D9477" s="45" t="str">
        <f>+Tabla3[[#This Row],[id_detalle]]&amp;" "&amp;VLOOKUP(Tabla3[[#This Row],[id_detalle]],rubro_detalle[[Código]:[Rubro Detalle]],2,0)</f>
        <v>12.00.285 Servicios Publicitarios</v>
      </c>
      <c r="E9477" s="33">
        <f t="shared" si="1697"/>
        <v>1</v>
      </c>
      <c r="F9477" s="47" t="str">
        <f t="shared" si="1698"/>
        <v>12.00.285-1</v>
      </c>
      <c r="G9477" s="37" t="s">
        <v>7601</v>
      </c>
      <c r="H9477" s="37">
        <v>174</v>
      </c>
    </row>
    <row r="9478" spans="1:8" x14ac:dyDescent="0.3">
      <c r="A9478" s="34" t="str">
        <f>+LEFT(Tabla3[[#This Row],[id_detalle]],2)</f>
        <v>12</v>
      </c>
      <c r="B9478" s="46" t="str">
        <f>VLOOKUP((LEFT(Tabla3[[#This Row],[id_detalle]],2)),id_rubro[[id]:[Rubro]],2,0)</f>
        <v>PUBLICIDAD,MARKETING Y SERVICIOS RELACIONADOS</v>
      </c>
      <c r="C9478" s="36" t="s">
        <v>1622</v>
      </c>
      <c r="D9478" s="45" t="str">
        <f>+Tabla3[[#This Row],[id_detalle]]&amp;" "&amp;VLOOKUP(Tabla3[[#This Row],[id_detalle]],rubro_detalle[[Código]:[Rubro Detalle]],2,0)</f>
        <v>12.00.285 Servicios Publicitarios</v>
      </c>
      <c r="E9478" s="33">
        <f t="shared" si="1697"/>
        <v>2</v>
      </c>
      <c r="F9478" s="47" t="str">
        <f t="shared" si="1698"/>
        <v>12.00.285-2</v>
      </c>
      <c r="G9478" s="37" t="s">
        <v>7637</v>
      </c>
      <c r="H9478" s="37">
        <v>206</v>
      </c>
    </row>
    <row r="9479" spans="1:8" x14ac:dyDescent="0.3">
      <c r="A9479" s="34" t="str">
        <f>+LEFT(Tabla3[[#This Row],[id_detalle]],2)</f>
        <v>12</v>
      </c>
      <c r="B9479" s="46" t="str">
        <f>VLOOKUP((LEFT(Tabla3[[#This Row],[id_detalle]],2)),id_rubro[[id]:[Rubro]],2,0)</f>
        <v>PUBLICIDAD,MARKETING Y SERVICIOS RELACIONADOS</v>
      </c>
      <c r="C9479" s="36" t="s">
        <v>1622</v>
      </c>
      <c r="D9479" s="45" t="str">
        <f>+Tabla3[[#This Row],[id_detalle]]&amp;" "&amp;VLOOKUP(Tabla3[[#This Row],[id_detalle]],rubro_detalle[[Código]:[Rubro Detalle]],2,0)</f>
        <v>12.00.285 Servicios Publicitarios</v>
      </c>
      <c r="E9479" s="33">
        <f>+IF(D9479=D9478,E9478+1,1)</f>
        <v>3</v>
      </c>
      <c r="F9479" s="47" t="str">
        <f>+LEFT(D9479,9)&amp;"-"&amp;E9479</f>
        <v>12.00.285-3</v>
      </c>
      <c r="G9479" s="37" t="s">
        <v>4076</v>
      </c>
      <c r="H9479" s="37">
        <v>209</v>
      </c>
    </row>
    <row r="9480" spans="1:8" x14ac:dyDescent="0.3">
      <c r="A9480" s="34" t="str">
        <f>+LEFT(Tabla3[[#This Row],[id_detalle]],2)</f>
        <v>12</v>
      </c>
      <c r="B9480" s="46" t="str">
        <f>VLOOKUP((LEFT(Tabla3[[#This Row],[id_detalle]],2)),id_rubro[[id]:[Rubro]],2,0)</f>
        <v>PUBLICIDAD,MARKETING Y SERVICIOS RELACIONADOS</v>
      </c>
      <c r="C9480" s="36" t="s">
        <v>1622</v>
      </c>
      <c r="D9480" s="45" t="str">
        <f>+Tabla3[[#This Row],[id_detalle]]&amp;" "&amp;VLOOKUP(Tabla3[[#This Row],[id_detalle]],rubro_detalle[[Código]:[Rubro Detalle]],2,0)</f>
        <v>12.00.285 Servicios Publicitarios</v>
      </c>
      <c r="E9480" s="33">
        <f t="shared" ref="E9480:E9482" si="1699">+IF(D9480=D9479,E9479+1,1)</f>
        <v>4</v>
      </c>
      <c r="F9480" s="47" t="str">
        <f t="shared" ref="F9480:F9482" si="1700">+LEFT(D9480,9)&amp;"-"&amp;E9480</f>
        <v>12.00.285-4</v>
      </c>
      <c r="G9480" s="37" t="s">
        <v>7240</v>
      </c>
      <c r="H9480" s="37">
        <v>258</v>
      </c>
    </row>
    <row r="9481" spans="1:8" x14ac:dyDescent="0.3">
      <c r="A9481" s="34" t="str">
        <f>+LEFT(Tabla3[[#This Row],[id_detalle]],2)</f>
        <v>12</v>
      </c>
      <c r="B9481" s="46" t="str">
        <f>VLOOKUP((LEFT(Tabla3[[#This Row],[id_detalle]],2)),id_rubro[[id]:[Rubro]],2,0)</f>
        <v>PUBLICIDAD,MARKETING Y SERVICIOS RELACIONADOS</v>
      </c>
      <c r="C9481" s="36" t="s">
        <v>1622</v>
      </c>
      <c r="D9481" s="45" t="str">
        <f>+Tabla3[[#This Row],[id_detalle]]&amp;" "&amp;VLOOKUP(Tabla3[[#This Row],[id_detalle]],rubro_detalle[[Código]:[Rubro Detalle]],2,0)</f>
        <v>12.00.285 Servicios Publicitarios</v>
      </c>
      <c r="E9481" s="33">
        <f t="shared" si="1699"/>
        <v>5</v>
      </c>
      <c r="F9481" s="47" t="str">
        <f t="shared" si="1700"/>
        <v>12.00.285-5</v>
      </c>
      <c r="G9481" s="37" t="s">
        <v>7697</v>
      </c>
      <c r="H9481" s="37">
        <v>342</v>
      </c>
    </row>
    <row r="9482" spans="1:8" x14ac:dyDescent="0.3">
      <c r="A9482" s="34" t="str">
        <f>+LEFT(Tabla3[[#This Row],[id_detalle]],2)</f>
        <v>12</v>
      </c>
      <c r="B9482" s="46" t="str">
        <f>VLOOKUP((LEFT(Tabla3[[#This Row],[id_detalle]],2)),id_rubro[[id]:[Rubro]],2,0)</f>
        <v>PUBLICIDAD,MARKETING Y SERVICIOS RELACIONADOS</v>
      </c>
      <c r="C9482" s="36" t="s">
        <v>1622</v>
      </c>
      <c r="D9482" s="45" t="str">
        <f>+Tabla3[[#This Row],[id_detalle]]&amp;" "&amp;VLOOKUP(Tabla3[[#This Row],[id_detalle]],rubro_detalle[[Código]:[Rubro Detalle]],2,0)</f>
        <v>12.00.285 Servicios Publicitarios</v>
      </c>
      <c r="E9482" s="33">
        <f t="shared" si="1699"/>
        <v>6</v>
      </c>
      <c r="F9482" s="47" t="str">
        <f t="shared" si="1700"/>
        <v>12.00.285-6</v>
      </c>
      <c r="G9482" s="37" t="s">
        <v>7668</v>
      </c>
      <c r="H9482" s="37">
        <v>355</v>
      </c>
    </row>
    <row r="9483" spans="1:8" x14ac:dyDescent="0.3">
      <c r="A9483" s="34" t="str">
        <f>+LEFT(Tabla3[[#This Row],[id_detalle]],2)</f>
        <v>12</v>
      </c>
      <c r="B9483" s="46" t="str">
        <f>VLOOKUP((LEFT(Tabla3[[#This Row],[id_detalle]],2)),id_rubro[[id]:[Rubro]],2,0)</f>
        <v>PUBLICIDAD,MARKETING Y SERVICIOS RELACIONADOS</v>
      </c>
      <c r="C9483" s="36" t="s">
        <v>1622</v>
      </c>
      <c r="D9483" s="45" t="str">
        <f>+Tabla3[[#This Row],[id_detalle]]&amp;" "&amp;VLOOKUP(Tabla3[[#This Row],[id_detalle]],rubro_detalle[[Código]:[Rubro Detalle]],2,0)</f>
        <v>12.00.285 Servicios Publicitarios</v>
      </c>
      <c r="E9483" s="33">
        <f t="shared" ref="E9483:E9488" si="1701">+IF(D9483=D9482,E9482+1,1)</f>
        <v>7</v>
      </c>
      <c r="F9483" s="47" t="str">
        <f t="shared" ref="F9483:F9488" si="1702">+LEFT(D9483,9)&amp;"-"&amp;E9483</f>
        <v>12.00.285-7</v>
      </c>
      <c r="G9483" s="37" t="s">
        <v>7698</v>
      </c>
      <c r="H9483" s="37">
        <v>364</v>
      </c>
    </row>
    <row r="9484" spans="1:8" x14ac:dyDescent="0.3">
      <c r="A9484" s="34" t="str">
        <f>+LEFT(Tabla3[[#This Row],[id_detalle]],2)</f>
        <v>12</v>
      </c>
      <c r="B9484" s="46" t="str">
        <f>VLOOKUP((LEFT(Tabla3[[#This Row],[id_detalle]],2)),id_rubro[[id]:[Rubro]],2,0)</f>
        <v>PUBLICIDAD,MARKETING Y SERVICIOS RELACIONADOS</v>
      </c>
      <c r="C9484" s="36" t="s">
        <v>1622</v>
      </c>
      <c r="D9484" s="45" t="str">
        <f>+Tabla3[[#This Row],[id_detalle]]&amp;" "&amp;VLOOKUP(Tabla3[[#This Row],[id_detalle]],rubro_detalle[[Código]:[Rubro Detalle]],2,0)</f>
        <v>12.00.285 Servicios Publicitarios</v>
      </c>
      <c r="E9484" s="33">
        <f t="shared" si="1701"/>
        <v>8</v>
      </c>
      <c r="F9484" s="47" t="str">
        <f t="shared" si="1702"/>
        <v>12.00.285-8</v>
      </c>
      <c r="G9484" s="37" t="s">
        <v>7582</v>
      </c>
      <c r="H9484" s="37">
        <v>411</v>
      </c>
    </row>
    <row r="9485" spans="1:8" x14ac:dyDescent="0.3">
      <c r="A9485" s="34" t="str">
        <f>+LEFT(Tabla3[[#This Row],[id_detalle]],2)</f>
        <v>12</v>
      </c>
      <c r="B9485" s="46" t="str">
        <f>VLOOKUP((LEFT(Tabla3[[#This Row],[id_detalle]],2)),id_rubro[[id]:[Rubro]],2,0)</f>
        <v>PUBLICIDAD,MARKETING Y SERVICIOS RELACIONADOS</v>
      </c>
      <c r="C9485" s="36" t="s">
        <v>1622</v>
      </c>
      <c r="D9485" s="45" t="str">
        <f>+Tabla3[[#This Row],[id_detalle]]&amp;" "&amp;VLOOKUP(Tabla3[[#This Row],[id_detalle]],rubro_detalle[[Código]:[Rubro Detalle]],2,0)</f>
        <v>12.00.285 Servicios Publicitarios</v>
      </c>
      <c r="E9485" s="33">
        <f t="shared" si="1701"/>
        <v>9</v>
      </c>
      <c r="F9485" s="47" t="str">
        <f t="shared" si="1702"/>
        <v>12.00.285-9</v>
      </c>
      <c r="G9485" s="37" t="s">
        <v>7699</v>
      </c>
      <c r="H9485" s="37">
        <v>450</v>
      </c>
    </row>
    <row r="9486" spans="1:8" x14ac:dyDescent="0.3">
      <c r="A9486" s="34" t="str">
        <f>+LEFT(Tabla3[[#This Row],[id_detalle]],2)</f>
        <v>12</v>
      </c>
      <c r="B9486" s="46" t="str">
        <f>VLOOKUP((LEFT(Tabla3[[#This Row],[id_detalle]],2)),id_rubro[[id]:[Rubro]],2,0)</f>
        <v>PUBLICIDAD,MARKETING Y SERVICIOS RELACIONADOS</v>
      </c>
      <c r="C9486" s="36" t="s">
        <v>1622</v>
      </c>
      <c r="D9486" s="45" t="str">
        <f>+Tabla3[[#This Row],[id_detalle]]&amp;" "&amp;VLOOKUP(Tabla3[[#This Row],[id_detalle]],rubro_detalle[[Código]:[Rubro Detalle]],2,0)</f>
        <v>12.00.285 Servicios Publicitarios</v>
      </c>
      <c r="E9486" s="33">
        <f t="shared" si="1701"/>
        <v>10</v>
      </c>
      <c r="F9486" s="47" t="str">
        <f t="shared" si="1702"/>
        <v>12.00.285-10</v>
      </c>
      <c r="G9486" s="37" t="s">
        <v>7612</v>
      </c>
      <c r="H9486" s="37">
        <v>478</v>
      </c>
    </row>
    <row r="9487" spans="1:8" x14ac:dyDescent="0.3">
      <c r="A9487" s="34" t="str">
        <f>+LEFT(Tabla3[[#This Row],[id_detalle]],2)</f>
        <v>12</v>
      </c>
      <c r="B9487" s="46" t="str">
        <f>VLOOKUP((LEFT(Tabla3[[#This Row],[id_detalle]],2)),id_rubro[[id]:[Rubro]],2,0)</f>
        <v>PUBLICIDAD,MARKETING Y SERVICIOS RELACIONADOS</v>
      </c>
      <c r="C9487" s="36" t="s">
        <v>1622</v>
      </c>
      <c r="D9487" s="45" t="str">
        <f>+Tabla3[[#This Row],[id_detalle]]&amp;" "&amp;VLOOKUP(Tabla3[[#This Row],[id_detalle]],rubro_detalle[[Código]:[Rubro Detalle]],2,0)</f>
        <v>12.00.285 Servicios Publicitarios</v>
      </c>
      <c r="E9487" s="33">
        <f t="shared" si="1701"/>
        <v>11</v>
      </c>
      <c r="F9487" s="47" t="str">
        <f t="shared" si="1702"/>
        <v>12.00.285-11</v>
      </c>
      <c r="G9487" s="37" t="s">
        <v>7217</v>
      </c>
      <c r="H9487" s="37">
        <v>481</v>
      </c>
    </row>
    <row r="9488" spans="1:8" x14ac:dyDescent="0.3">
      <c r="A9488" s="34" t="str">
        <f>+LEFT(Tabla3[[#This Row],[id_detalle]],2)</f>
        <v>12</v>
      </c>
      <c r="B9488" s="46" t="str">
        <f>VLOOKUP((LEFT(Tabla3[[#This Row],[id_detalle]],2)),id_rubro[[id]:[Rubro]],2,0)</f>
        <v>PUBLICIDAD,MARKETING Y SERVICIOS RELACIONADOS</v>
      </c>
      <c r="C9488" s="36" t="s">
        <v>1622</v>
      </c>
      <c r="D9488" s="45" t="str">
        <f>+Tabla3[[#This Row],[id_detalle]]&amp;" "&amp;VLOOKUP(Tabla3[[#This Row],[id_detalle]],rubro_detalle[[Código]:[Rubro Detalle]],2,0)</f>
        <v>12.00.285 Servicios Publicitarios</v>
      </c>
      <c r="E9488" s="33">
        <f t="shared" si="1701"/>
        <v>12</v>
      </c>
      <c r="F9488" s="47" t="str">
        <f t="shared" si="1702"/>
        <v>12.00.285-12</v>
      </c>
      <c r="G9488" s="37" t="s">
        <v>7700</v>
      </c>
      <c r="H9488" s="37">
        <v>487</v>
      </c>
    </row>
    <row r="9489" spans="1:8" x14ac:dyDescent="0.3">
      <c r="A9489" s="34" t="str">
        <f>+LEFT(Tabla3[[#This Row],[id_detalle]],2)</f>
        <v>12</v>
      </c>
      <c r="B9489" s="46" t="str">
        <f>VLOOKUP((LEFT(Tabla3[[#This Row],[id_detalle]],2)),id_rubro[[id]:[Rubro]],2,0)</f>
        <v>PUBLICIDAD,MARKETING Y SERVICIOS RELACIONADOS</v>
      </c>
      <c r="C9489" s="36" t="s">
        <v>1622</v>
      </c>
      <c r="D9489" s="45" t="str">
        <f>+Tabla3[[#This Row],[id_detalle]]&amp;" "&amp;VLOOKUP(Tabla3[[#This Row],[id_detalle]],rubro_detalle[[Código]:[Rubro Detalle]],2,0)</f>
        <v>12.00.285 Servicios Publicitarios</v>
      </c>
      <c r="E9489" s="33">
        <f t="shared" ref="E9489:E9500" si="1703">+IF(D9489=D9488,E9488+1,1)</f>
        <v>13</v>
      </c>
      <c r="F9489" s="47" t="str">
        <f t="shared" ref="F9489:F9500" si="1704">+LEFT(D9489,9)&amp;"-"&amp;E9489</f>
        <v>12.00.285-13</v>
      </c>
      <c r="G9489" s="37" t="s">
        <v>7701</v>
      </c>
      <c r="H9489" s="37">
        <v>509</v>
      </c>
    </row>
    <row r="9490" spans="1:8" x14ac:dyDescent="0.3">
      <c r="A9490" s="34" t="str">
        <f>+LEFT(Tabla3[[#This Row],[id_detalle]],2)</f>
        <v>12</v>
      </c>
      <c r="B9490" s="46" t="str">
        <f>VLOOKUP((LEFT(Tabla3[[#This Row],[id_detalle]],2)),id_rubro[[id]:[Rubro]],2,0)</f>
        <v>PUBLICIDAD,MARKETING Y SERVICIOS RELACIONADOS</v>
      </c>
      <c r="C9490" s="36" t="s">
        <v>1622</v>
      </c>
      <c r="D9490" s="45" t="str">
        <f>+Tabla3[[#This Row],[id_detalle]]&amp;" "&amp;VLOOKUP(Tabla3[[#This Row],[id_detalle]],rubro_detalle[[Código]:[Rubro Detalle]],2,0)</f>
        <v>12.00.285 Servicios Publicitarios</v>
      </c>
      <c r="E9490" s="33">
        <f t="shared" si="1703"/>
        <v>14</v>
      </c>
      <c r="F9490" s="47" t="str">
        <f t="shared" si="1704"/>
        <v>12.00.285-14</v>
      </c>
      <c r="G9490" s="37" t="s">
        <v>7702</v>
      </c>
      <c r="H9490" s="37">
        <v>563</v>
      </c>
    </row>
    <row r="9491" spans="1:8" x14ac:dyDescent="0.3">
      <c r="A9491" s="34" t="str">
        <f>+LEFT(Tabla3[[#This Row],[id_detalle]],2)</f>
        <v>12</v>
      </c>
      <c r="B9491" s="46" t="str">
        <f>VLOOKUP((LEFT(Tabla3[[#This Row],[id_detalle]],2)),id_rubro[[id]:[Rubro]],2,0)</f>
        <v>PUBLICIDAD,MARKETING Y SERVICIOS RELACIONADOS</v>
      </c>
      <c r="C9491" s="36" t="s">
        <v>1622</v>
      </c>
      <c r="D9491" s="45" t="str">
        <f>+Tabla3[[#This Row],[id_detalle]]&amp;" "&amp;VLOOKUP(Tabla3[[#This Row],[id_detalle]],rubro_detalle[[Código]:[Rubro Detalle]],2,0)</f>
        <v>12.00.285 Servicios Publicitarios</v>
      </c>
      <c r="E9491" s="33">
        <f t="shared" si="1703"/>
        <v>15</v>
      </c>
      <c r="F9491" s="47" t="str">
        <f t="shared" si="1704"/>
        <v>12.00.285-15</v>
      </c>
      <c r="G9491" s="37" t="s">
        <v>7670</v>
      </c>
      <c r="H9491" s="37">
        <v>582</v>
      </c>
    </row>
    <row r="9492" spans="1:8" x14ac:dyDescent="0.3">
      <c r="A9492" s="34" t="str">
        <f>+LEFT(Tabla3[[#This Row],[id_detalle]],2)</f>
        <v>12</v>
      </c>
      <c r="B9492" s="46" t="str">
        <f>VLOOKUP((LEFT(Tabla3[[#This Row],[id_detalle]],2)),id_rubro[[id]:[Rubro]],2,0)</f>
        <v>PUBLICIDAD,MARKETING Y SERVICIOS RELACIONADOS</v>
      </c>
      <c r="C9492" s="36" t="s">
        <v>1622</v>
      </c>
      <c r="D9492" s="45" t="str">
        <f>+Tabla3[[#This Row],[id_detalle]]&amp;" "&amp;VLOOKUP(Tabla3[[#This Row],[id_detalle]],rubro_detalle[[Código]:[Rubro Detalle]],2,0)</f>
        <v>12.00.285 Servicios Publicitarios</v>
      </c>
      <c r="E9492" s="33">
        <f t="shared" si="1703"/>
        <v>16</v>
      </c>
      <c r="F9492" s="47" t="str">
        <f t="shared" si="1704"/>
        <v>12.00.285-16</v>
      </c>
      <c r="G9492" s="37" t="s">
        <v>7229</v>
      </c>
      <c r="H9492" s="37">
        <v>675</v>
      </c>
    </row>
    <row r="9493" spans="1:8" x14ac:dyDescent="0.3">
      <c r="A9493" s="34" t="str">
        <f>+LEFT(Tabla3[[#This Row],[id_detalle]],2)</f>
        <v>12</v>
      </c>
      <c r="B9493" s="46" t="str">
        <f>VLOOKUP((LEFT(Tabla3[[#This Row],[id_detalle]],2)),id_rubro[[id]:[Rubro]],2,0)</f>
        <v>PUBLICIDAD,MARKETING Y SERVICIOS RELACIONADOS</v>
      </c>
      <c r="C9493" s="36" t="s">
        <v>1622</v>
      </c>
      <c r="D9493" s="45" t="str">
        <f>+Tabla3[[#This Row],[id_detalle]]&amp;" "&amp;VLOOKUP(Tabla3[[#This Row],[id_detalle]],rubro_detalle[[Código]:[Rubro Detalle]],2,0)</f>
        <v>12.00.285 Servicios Publicitarios</v>
      </c>
      <c r="E9493" s="33">
        <f t="shared" si="1703"/>
        <v>17</v>
      </c>
      <c r="F9493" s="47" t="str">
        <f t="shared" si="1704"/>
        <v>12.00.285-17</v>
      </c>
      <c r="G9493" s="37" t="s">
        <v>7703</v>
      </c>
      <c r="H9493" s="37">
        <v>685</v>
      </c>
    </row>
    <row r="9494" spans="1:8" x14ac:dyDescent="0.3">
      <c r="A9494" s="34" t="str">
        <f>+LEFT(Tabla3[[#This Row],[id_detalle]],2)</f>
        <v>12</v>
      </c>
      <c r="B9494" s="46" t="str">
        <f>VLOOKUP((LEFT(Tabla3[[#This Row],[id_detalle]],2)),id_rubro[[id]:[Rubro]],2,0)</f>
        <v>PUBLICIDAD,MARKETING Y SERVICIOS RELACIONADOS</v>
      </c>
      <c r="C9494" s="36" t="s">
        <v>1622</v>
      </c>
      <c r="D9494" s="45" t="str">
        <f>+Tabla3[[#This Row],[id_detalle]]&amp;" "&amp;VLOOKUP(Tabla3[[#This Row],[id_detalle]],rubro_detalle[[Código]:[Rubro Detalle]],2,0)</f>
        <v>12.00.285 Servicios Publicitarios</v>
      </c>
      <c r="E9494" s="33">
        <f t="shared" si="1703"/>
        <v>18</v>
      </c>
      <c r="F9494" s="47" t="str">
        <f t="shared" si="1704"/>
        <v>12.00.285-18</v>
      </c>
      <c r="G9494" s="37" t="s">
        <v>7704</v>
      </c>
      <c r="H9494" s="37">
        <v>688</v>
      </c>
    </row>
    <row r="9495" spans="1:8" x14ac:dyDescent="0.3">
      <c r="A9495" s="34" t="str">
        <f>+LEFT(Tabla3[[#This Row],[id_detalle]],2)</f>
        <v>12</v>
      </c>
      <c r="B9495" s="46" t="str">
        <f>VLOOKUP((LEFT(Tabla3[[#This Row],[id_detalle]],2)),id_rubro[[id]:[Rubro]],2,0)</f>
        <v>PUBLICIDAD,MARKETING Y SERVICIOS RELACIONADOS</v>
      </c>
      <c r="C9495" s="36" t="s">
        <v>1622</v>
      </c>
      <c r="D9495" s="45" t="str">
        <f>+Tabla3[[#This Row],[id_detalle]]&amp;" "&amp;VLOOKUP(Tabla3[[#This Row],[id_detalle]],rubro_detalle[[Código]:[Rubro Detalle]],2,0)</f>
        <v>12.00.285 Servicios Publicitarios</v>
      </c>
      <c r="E9495" s="33">
        <f t="shared" si="1703"/>
        <v>19</v>
      </c>
      <c r="F9495" s="47" t="str">
        <f t="shared" si="1704"/>
        <v>12.00.285-19</v>
      </c>
      <c r="G9495" s="37" t="s">
        <v>7705</v>
      </c>
      <c r="H9495" s="37">
        <v>738</v>
      </c>
    </row>
    <row r="9496" spans="1:8" x14ac:dyDescent="0.3">
      <c r="A9496" s="34" t="str">
        <f>+LEFT(Tabla3[[#This Row],[id_detalle]],2)</f>
        <v>12</v>
      </c>
      <c r="B9496" s="46" t="str">
        <f>VLOOKUP((LEFT(Tabla3[[#This Row],[id_detalle]],2)),id_rubro[[id]:[Rubro]],2,0)</f>
        <v>PUBLICIDAD,MARKETING Y SERVICIOS RELACIONADOS</v>
      </c>
      <c r="C9496" s="36" t="s">
        <v>1622</v>
      </c>
      <c r="D9496" s="45" t="str">
        <f>+Tabla3[[#This Row],[id_detalle]]&amp;" "&amp;VLOOKUP(Tabla3[[#This Row],[id_detalle]],rubro_detalle[[Código]:[Rubro Detalle]],2,0)</f>
        <v>12.00.285 Servicios Publicitarios</v>
      </c>
      <c r="E9496" s="33">
        <f t="shared" si="1703"/>
        <v>20</v>
      </c>
      <c r="F9496" s="47" t="str">
        <f t="shared" si="1704"/>
        <v>12.00.285-20</v>
      </c>
      <c r="G9496" s="37" t="s">
        <v>7706</v>
      </c>
      <c r="H9496" s="37">
        <v>738</v>
      </c>
    </row>
    <row r="9497" spans="1:8" x14ac:dyDescent="0.3">
      <c r="A9497" s="34" t="str">
        <f>+LEFT(Tabla3[[#This Row],[id_detalle]],2)</f>
        <v>12</v>
      </c>
      <c r="B9497" s="46" t="str">
        <f>VLOOKUP((LEFT(Tabla3[[#This Row],[id_detalle]],2)),id_rubro[[id]:[Rubro]],2,0)</f>
        <v>PUBLICIDAD,MARKETING Y SERVICIOS RELACIONADOS</v>
      </c>
      <c r="C9497" s="36" t="s">
        <v>1622</v>
      </c>
      <c r="D9497" s="45" t="str">
        <f>+Tabla3[[#This Row],[id_detalle]]&amp;" "&amp;VLOOKUP(Tabla3[[#This Row],[id_detalle]],rubro_detalle[[Código]:[Rubro Detalle]],2,0)</f>
        <v>12.00.285 Servicios Publicitarios</v>
      </c>
      <c r="E9497" s="33">
        <f t="shared" si="1703"/>
        <v>21</v>
      </c>
      <c r="F9497" s="47" t="str">
        <f t="shared" si="1704"/>
        <v>12.00.285-21</v>
      </c>
      <c r="G9497" s="37" t="s">
        <v>7629</v>
      </c>
      <c r="H9497" s="37">
        <v>746</v>
      </c>
    </row>
    <row r="9498" spans="1:8" x14ac:dyDescent="0.3">
      <c r="A9498" s="34" t="str">
        <f>+LEFT(Tabla3[[#This Row],[id_detalle]],2)</f>
        <v>12</v>
      </c>
      <c r="B9498" s="46" t="str">
        <f>VLOOKUP((LEFT(Tabla3[[#This Row],[id_detalle]],2)),id_rubro[[id]:[Rubro]],2,0)</f>
        <v>PUBLICIDAD,MARKETING Y SERVICIOS RELACIONADOS</v>
      </c>
      <c r="C9498" s="36" t="s">
        <v>1622</v>
      </c>
      <c r="D9498" s="45" t="str">
        <f>+Tabla3[[#This Row],[id_detalle]]&amp;" "&amp;VLOOKUP(Tabla3[[#This Row],[id_detalle]],rubro_detalle[[Código]:[Rubro Detalle]],2,0)</f>
        <v>12.00.285 Servicios Publicitarios</v>
      </c>
      <c r="E9498" s="33">
        <f t="shared" si="1703"/>
        <v>22</v>
      </c>
      <c r="F9498" s="47" t="str">
        <f t="shared" si="1704"/>
        <v>12.00.285-22</v>
      </c>
      <c r="G9498" s="37" t="s">
        <v>7646</v>
      </c>
      <c r="H9498" s="37">
        <v>827</v>
      </c>
    </row>
    <row r="9499" spans="1:8" x14ac:dyDescent="0.3">
      <c r="A9499" s="34" t="str">
        <f>+LEFT(Tabla3[[#This Row],[id_detalle]],2)</f>
        <v>12</v>
      </c>
      <c r="B9499" s="46" t="str">
        <f>VLOOKUP((LEFT(Tabla3[[#This Row],[id_detalle]],2)),id_rubro[[id]:[Rubro]],2,0)</f>
        <v>PUBLICIDAD,MARKETING Y SERVICIOS RELACIONADOS</v>
      </c>
      <c r="C9499" s="36" t="s">
        <v>1624</v>
      </c>
      <c r="D9499" s="45" t="str">
        <f>+Tabla3[[#This Row],[id_detalle]]&amp;" "&amp;VLOOKUP(Tabla3[[#This Row],[id_detalle]],rubro_detalle[[Código]:[Rubro Detalle]],2,0)</f>
        <v>12.00.291 Telemarketing</v>
      </c>
      <c r="E9499" s="33">
        <f t="shared" si="1703"/>
        <v>1</v>
      </c>
      <c r="F9499" s="47" t="str">
        <f t="shared" si="1704"/>
        <v>12.00.291-1</v>
      </c>
      <c r="G9499" s="37" t="s">
        <v>7191</v>
      </c>
      <c r="H9499" s="37">
        <v>224</v>
      </c>
    </row>
    <row r="9500" spans="1:8" x14ac:dyDescent="0.3">
      <c r="A9500" s="34" t="str">
        <f>+LEFT(Tabla3[[#This Row],[id_detalle]],2)</f>
        <v>12</v>
      </c>
      <c r="B9500" s="46" t="str">
        <f>VLOOKUP((LEFT(Tabla3[[#This Row],[id_detalle]],2)),id_rubro[[id]:[Rubro]],2,0)</f>
        <v>PUBLICIDAD,MARKETING Y SERVICIOS RELACIONADOS</v>
      </c>
      <c r="C9500" s="36" t="s">
        <v>1624</v>
      </c>
      <c r="D9500" s="45" t="str">
        <f>+Tabla3[[#This Row],[id_detalle]]&amp;" "&amp;VLOOKUP(Tabla3[[#This Row],[id_detalle]],rubro_detalle[[Código]:[Rubro Detalle]],2,0)</f>
        <v>12.00.291 Telemarketing</v>
      </c>
      <c r="E9500" s="33">
        <f t="shared" si="1703"/>
        <v>2</v>
      </c>
      <c r="F9500" s="47" t="str">
        <f t="shared" si="1704"/>
        <v>12.00.291-2</v>
      </c>
      <c r="G9500" s="37" t="s">
        <v>7192</v>
      </c>
      <c r="H9500" s="37">
        <v>262</v>
      </c>
    </row>
    <row r="9501" spans="1:8" x14ac:dyDescent="0.3">
      <c r="A9501" s="34" t="str">
        <f>+LEFT(Tabla3[[#This Row],[id_detalle]],2)</f>
        <v>12</v>
      </c>
      <c r="B9501" s="46" t="str">
        <f>VLOOKUP((LEFT(Tabla3[[#This Row],[id_detalle]],2)),id_rubro[[id]:[Rubro]],2,0)</f>
        <v>PUBLICIDAD,MARKETING Y SERVICIOS RELACIONADOS</v>
      </c>
      <c r="C9501" s="36" t="s">
        <v>1624</v>
      </c>
      <c r="D9501" s="45" t="str">
        <f>+Tabla3[[#This Row],[id_detalle]]&amp;" "&amp;VLOOKUP(Tabla3[[#This Row],[id_detalle]],rubro_detalle[[Código]:[Rubro Detalle]],2,0)</f>
        <v>12.00.291 Telemarketing</v>
      </c>
      <c r="E9501" s="33">
        <f>+IF(D9501=D9500,E9500+1,1)</f>
        <v>3</v>
      </c>
      <c r="F9501" s="47" t="str">
        <f>+LEFT(D9501,9)&amp;"-"&amp;E9501</f>
        <v>12.00.291-3</v>
      </c>
      <c r="G9501" s="37" t="s">
        <v>7674</v>
      </c>
      <c r="H9501" s="37">
        <v>405</v>
      </c>
    </row>
    <row r="9502" spans="1:8" x14ac:dyDescent="0.3">
      <c r="A9502" s="34" t="str">
        <f>+LEFT(Tabla3[[#This Row],[id_detalle]],2)</f>
        <v>12</v>
      </c>
      <c r="B9502" s="46" t="str">
        <f>VLOOKUP((LEFT(Tabla3[[#This Row],[id_detalle]],2)),id_rubro[[id]:[Rubro]],2,0)</f>
        <v>PUBLICIDAD,MARKETING Y SERVICIOS RELACIONADOS</v>
      </c>
      <c r="C9502" s="36" t="s">
        <v>1624</v>
      </c>
      <c r="D9502" s="45" t="str">
        <f>+Tabla3[[#This Row],[id_detalle]]&amp;" "&amp;VLOOKUP(Tabla3[[#This Row],[id_detalle]],rubro_detalle[[Código]:[Rubro Detalle]],2,0)</f>
        <v>12.00.291 Telemarketing</v>
      </c>
      <c r="E9502" s="33">
        <f t="shared" ref="E9502:E9504" si="1705">+IF(D9502=D9501,E9501+1,1)</f>
        <v>4</v>
      </c>
      <c r="F9502" s="47" t="str">
        <f t="shared" ref="F9502:F9504" si="1706">+LEFT(D9502,9)&amp;"-"&amp;E9502</f>
        <v>12.00.291-4</v>
      </c>
      <c r="G9502" s="37" t="s">
        <v>7238</v>
      </c>
      <c r="H9502" s="37">
        <v>485</v>
      </c>
    </row>
    <row r="9503" spans="1:8" x14ac:dyDescent="0.3">
      <c r="A9503" s="34" t="str">
        <f>+LEFT(Tabla3[[#This Row],[id_detalle]],2)</f>
        <v>12</v>
      </c>
      <c r="B9503" s="46" t="str">
        <f>VLOOKUP((LEFT(Tabla3[[#This Row],[id_detalle]],2)),id_rubro[[id]:[Rubro]],2,0)</f>
        <v>PUBLICIDAD,MARKETING Y SERVICIOS RELACIONADOS</v>
      </c>
      <c r="C9503" s="36" t="s">
        <v>1624</v>
      </c>
      <c r="D9503" s="45" t="str">
        <f>+Tabla3[[#This Row],[id_detalle]]&amp;" "&amp;VLOOKUP(Tabla3[[#This Row],[id_detalle]],rubro_detalle[[Código]:[Rubro Detalle]],2,0)</f>
        <v>12.00.291 Telemarketing</v>
      </c>
      <c r="E9503" s="33">
        <f t="shared" si="1705"/>
        <v>5</v>
      </c>
      <c r="F9503" s="47" t="str">
        <f t="shared" si="1706"/>
        <v>12.00.291-5</v>
      </c>
      <c r="G9503" s="37" t="s">
        <v>7707</v>
      </c>
      <c r="H9503" s="37">
        <v>689</v>
      </c>
    </row>
    <row r="9504" spans="1:8" x14ac:dyDescent="0.3">
      <c r="A9504" s="34" t="str">
        <f>+LEFT(Tabla3[[#This Row],[id_detalle]],2)</f>
        <v>12</v>
      </c>
      <c r="B9504" s="46" t="str">
        <f>VLOOKUP((LEFT(Tabla3[[#This Row],[id_detalle]],2)),id_rubro[[id]:[Rubro]],2,0)</f>
        <v>PUBLICIDAD,MARKETING Y SERVICIOS RELACIONADOS</v>
      </c>
      <c r="C9504" s="36" t="s">
        <v>1624</v>
      </c>
      <c r="D9504" s="45" t="str">
        <f>+Tabla3[[#This Row],[id_detalle]]&amp;" "&amp;VLOOKUP(Tabla3[[#This Row],[id_detalle]],rubro_detalle[[Código]:[Rubro Detalle]],2,0)</f>
        <v>12.00.291 Telemarketing</v>
      </c>
      <c r="E9504" s="33">
        <f t="shared" si="1705"/>
        <v>6</v>
      </c>
      <c r="F9504" s="47" t="str">
        <f t="shared" si="1706"/>
        <v>12.00.291-6</v>
      </c>
      <c r="G9504" s="37" t="s">
        <v>7583</v>
      </c>
      <c r="H9504" s="37">
        <v>689</v>
      </c>
    </row>
    <row r="9505" spans="1:8" x14ac:dyDescent="0.3">
      <c r="A9505" s="34" t="str">
        <f>+LEFT(Tabla3[[#This Row],[id_detalle]],2)</f>
        <v>12</v>
      </c>
      <c r="B9505" s="46" t="str">
        <f>VLOOKUP((LEFT(Tabla3[[#This Row],[id_detalle]],2)),id_rubro[[id]:[Rubro]],2,0)</f>
        <v>PUBLICIDAD,MARKETING Y SERVICIOS RELACIONADOS</v>
      </c>
      <c r="C9505" s="36" t="s">
        <v>1624</v>
      </c>
      <c r="D9505" s="45" t="str">
        <f>+Tabla3[[#This Row],[id_detalle]]&amp;" "&amp;VLOOKUP(Tabla3[[#This Row],[id_detalle]],rubro_detalle[[Código]:[Rubro Detalle]],2,0)</f>
        <v>12.00.291 Telemarketing</v>
      </c>
      <c r="E9505" s="33">
        <f t="shared" ref="E9505:E9511" si="1707">+IF(D9505=D9504,E9504+1,1)</f>
        <v>7</v>
      </c>
      <c r="F9505" s="47" t="str">
        <f t="shared" ref="F9505:F9511" si="1708">+LEFT(D9505,9)&amp;"-"&amp;E9505</f>
        <v>12.00.291-7</v>
      </c>
      <c r="G9505" s="37" t="s">
        <v>7708</v>
      </c>
      <c r="H9505" s="37">
        <v>795</v>
      </c>
    </row>
    <row r="9506" spans="1:8" x14ac:dyDescent="0.3">
      <c r="A9506" s="34" t="str">
        <f>+LEFT(Tabla3[[#This Row],[id_detalle]],2)</f>
        <v>13</v>
      </c>
      <c r="B9506" s="46" t="str">
        <f>VLOOKUP((LEFT(Tabla3[[#This Row],[id_detalle]],2)),id_rubro[[id]:[Rubro]],2,0)</f>
        <v>INSTITUCIONES DE EDUCACIONES Y CAPACITACIÓN, ACADÉMICAS,CIENTÍFICAS Y DE ESTUDIOS SOCIALES</v>
      </c>
      <c r="C9506" s="36" t="s">
        <v>1930</v>
      </c>
      <c r="D9506" s="45" t="str">
        <f>+Tabla3[[#This Row],[id_detalle]]&amp;" "&amp;VLOOKUP(Tabla3[[#This Row],[id_detalle]],rubro_detalle[[Código]:[Rubro Detalle]],2,0)</f>
        <v>13.00.121 Centros de Estudios Sociales</v>
      </c>
      <c r="E9506" s="33">
        <f t="shared" si="1707"/>
        <v>1</v>
      </c>
      <c r="F9506" s="47" t="str">
        <f t="shared" si="1708"/>
        <v>13.00.121-1</v>
      </c>
      <c r="G9506" s="37" t="s">
        <v>7709</v>
      </c>
      <c r="H9506" s="37">
        <v>282</v>
      </c>
    </row>
    <row r="9507" spans="1:8" x14ac:dyDescent="0.3">
      <c r="A9507" s="34" t="str">
        <f>+LEFT(Tabla3[[#This Row],[id_detalle]],2)</f>
        <v>13</v>
      </c>
      <c r="B9507" s="46" t="str">
        <f>VLOOKUP((LEFT(Tabla3[[#This Row],[id_detalle]],2)),id_rubro[[id]:[Rubro]],2,0)</f>
        <v>INSTITUCIONES DE EDUCACIONES Y CAPACITACIÓN, ACADÉMICAS,CIENTÍFICAS Y DE ESTUDIOS SOCIALES</v>
      </c>
      <c r="C9507" s="36" t="s">
        <v>1930</v>
      </c>
      <c r="D9507" s="45" t="str">
        <f>+Tabla3[[#This Row],[id_detalle]]&amp;" "&amp;VLOOKUP(Tabla3[[#This Row],[id_detalle]],rubro_detalle[[Código]:[Rubro Detalle]],2,0)</f>
        <v>13.00.121 Centros de Estudios Sociales</v>
      </c>
      <c r="E9507" s="33">
        <f t="shared" si="1707"/>
        <v>2</v>
      </c>
      <c r="F9507" s="47" t="str">
        <f t="shared" si="1708"/>
        <v>13.00.121-2</v>
      </c>
      <c r="G9507" s="37" t="s">
        <v>7710</v>
      </c>
      <c r="H9507" s="37">
        <v>291</v>
      </c>
    </row>
    <row r="9508" spans="1:8" x14ac:dyDescent="0.3">
      <c r="A9508" s="34" t="str">
        <f>+LEFT(Tabla3[[#This Row],[id_detalle]],2)</f>
        <v>13</v>
      </c>
      <c r="B9508" s="46" t="str">
        <f>VLOOKUP((LEFT(Tabla3[[#This Row],[id_detalle]],2)),id_rubro[[id]:[Rubro]],2,0)</f>
        <v>INSTITUCIONES DE EDUCACIONES Y CAPACITACIÓN, ACADÉMICAS,CIENTÍFICAS Y DE ESTUDIOS SOCIALES</v>
      </c>
      <c r="C9508" s="36" t="s">
        <v>1930</v>
      </c>
      <c r="D9508" s="45" t="str">
        <f>+Tabla3[[#This Row],[id_detalle]]&amp;" "&amp;VLOOKUP(Tabla3[[#This Row],[id_detalle]],rubro_detalle[[Código]:[Rubro Detalle]],2,0)</f>
        <v>13.00.121 Centros de Estudios Sociales</v>
      </c>
      <c r="E9508" s="33">
        <f t="shared" si="1707"/>
        <v>3</v>
      </c>
      <c r="F9508" s="47" t="str">
        <f t="shared" si="1708"/>
        <v>13.00.121-3</v>
      </c>
      <c r="G9508" s="37" t="s">
        <v>7711</v>
      </c>
      <c r="H9508" s="37">
        <v>542</v>
      </c>
    </row>
    <row r="9509" spans="1:8" x14ac:dyDescent="0.3">
      <c r="A9509" s="34" t="str">
        <f>+LEFT(Tabla3[[#This Row],[id_detalle]],2)</f>
        <v>13</v>
      </c>
      <c r="B9509" s="46" t="str">
        <f>VLOOKUP((LEFT(Tabla3[[#This Row],[id_detalle]],2)),id_rubro[[id]:[Rubro]],2,0)</f>
        <v>INSTITUCIONES DE EDUCACIONES Y CAPACITACIÓN, ACADÉMICAS,CIENTÍFICAS Y DE ESTUDIOS SOCIALES</v>
      </c>
      <c r="C9509" s="36" t="s">
        <v>1931</v>
      </c>
      <c r="D9509" s="45" t="str">
        <f>+Tabla3[[#This Row],[id_detalle]]&amp;" "&amp;VLOOKUP(Tabla3[[#This Row],[id_detalle]],rubro_detalle[[Código]:[Rubro Detalle]],2,0)</f>
        <v>13.00.141 Centros de Formación Técnica</v>
      </c>
      <c r="E9509" s="33">
        <f t="shared" si="1707"/>
        <v>1</v>
      </c>
      <c r="F9509" s="47" t="str">
        <f t="shared" si="1708"/>
        <v>13.00.141-1</v>
      </c>
      <c r="G9509" s="37" t="s">
        <v>7712</v>
      </c>
      <c r="H9509" s="37">
        <v>283</v>
      </c>
    </row>
    <row r="9510" spans="1:8" x14ac:dyDescent="0.3">
      <c r="A9510" s="34" t="str">
        <f>+LEFT(Tabla3[[#This Row],[id_detalle]],2)</f>
        <v>13</v>
      </c>
      <c r="B9510" s="46" t="str">
        <f>VLOOKUP((LEFT(Tabla3[[#This Row],[id_detalle]],2)),id_rubro[[id]:[Rubro]],2,0)</f>
        <v>INSTITUCIONES DE EDUCACIONES Y CAPACITACIÓN, ACADÉMICAS,CIENTÍFICAS Y DE ESTUDIOS SOCIALES</v>
      </c>
      <c r="C9510" s="36" t="s">
        <v>1931</v>
      </c>
      <c r="D9510" s="45" t="str">
        <f>+Tabla3[[#This Row],[id_detalle]]&amp;" "&amp;VLOOKUP(Tabla3[[#This Row],[id_detalle]],rubro_detalle[[Código]:[Rubro Detalle]],2,0)</f>
        <v>13.00.141 Centros de Formación Técnica</v>
      </c>
      <c r="E9510" s="33">
        <f t="shared" si="1707"/>
        <v>2</v>
      </c>
      <c r="F9510" s="47" t="str">
        <f t="shared" si="1708"/>
        <v>13.00.141-2</v>
      </c>
      <c r="G9510" s="37" t="s">
        <v>7713</v>
      </c>
      <c r="H9510" s="37">
        <v>283</v>
      </c>
    </row>
    <row r="9511" spans="1:8" x14ac:dyDescent="0.3">
      <c r="A9511" s="34" t="str">
        <f>+LEFT(Tabla3[[#This Row],[id_detalle]],2)</f>
        <v>13</v>
      </c>
      <c r="B9511" s="46" t="str">
        <f>VLOOKUP((LEFT(Tabla3[[#This Row],[id_detalle]],2)),id_rubro[[id]:[Rubro]],2,0)</f>
        <v>INSTITUCIONES DE EDUCACIONES Y CAPACITACIÓN, ACADÉMICAS,CIENTÍFICAS Y DE ESTUDIOS SOCIALES</v>
      </c>
      <c r="C9511" s="36" t="s">
        <v>1931</v>
      </c>
      <c r="D9511" s="45" t="str">
        <f>+Tabla3[[#This Row],[id_detalle]]&amp;" "&amp;VLOOKUP(Tabla3[[#This Row],[id_detalle]],rubro_detalle[[Código]:[Rubro Detalle]],2,0)</f>
        <v>13.00.141 Centros de Formación Técnica</v>
      </c>
      <c r="E9511" s="33">
        <f t="shared" si="1707"/>
        <v>3</v>
      </c>
      <c r="F9511" s="47" t="str">
        <f t="shared" si="1708"/>
        <v>13.00.141-3</v>
      </c>
      <c r="G9511" s="37" t="s">
        <v>7714</v>
      </c>
      <c r="H9511" s="37">
        <v>283</v>
      </c>
    </row>
    <row r="9512" spans="1:8" x14ac:dyDescent="0.3">
      <c r="A9512" s="34" t="str">
        <f>+LEFT(Tabla3[[#This Row],[id_detalle]],2)</f>
        <v>13</v>
      </c>
      <c r="B9512" s="46" t="str">
        <f>VLOOKUP((LEFT(Tabla3[[#This Row],[id_detalle]],2)),id_rubro[[id]:[Rubro]],2,0)</f>
        <v>INSTITUCIONES DE EDUCACIONES Y CAPACITACIÓN, ACADÉMICAS,CIENTÍFICAS Y DE ESTUDIOS SOCIALES</v>
      </c>
      <c r="C9512" s="36" t="s">
        <v>1931</v>
      </c>
      <c r="D9512" s="45" t="str">
        <f>+Tabla3[[#This Row],[id_detalle]]&amp;" "&amp;VLOOKUP(Tabla3[[#This Row],[id_detalle]],rubro_detalle[[Código]:[Rubro Detalle]],2,0)</f>
        <v>13.00.141 Centros de Formación Técnica</v>
      </c>
      <c r="E9512" s="33">
        <f t="shared" ref="E9512:E9514" si="1709">+IF(D9512=D9511,E9511+1,1)</f>
        <v>4</v>
      </c>
      <c r="F9512" s="47" t="str">
        <f t="shared" ref="F9512:F9514" si="1710">+LEFT(D9512,9)&amp;"-"&amp;E9512</f>
        <v>13.00.141-4</v>
      </c>
      <c r="G9512" s="37" t="s">
        <v>7715</v>
      </c>
      <c r="H9512" s="37">
        <v>283</v>
      </c>
    </row>
    <row r="9513" spans="1:8" x14ac:dyDescent="0.3">
      <c r="A9513" s="34" t="str">
        <f>+LEFT(Tabla3[[#This Row],[id_detalle]],2)</f>
        <v>13</v>
      </c>
      <c r="B9513" s="46" t="str">
        <f>VLOOKUP((LEFT(Tabla3[[#This Row],[id_detalle]],2)),id_rubro[[id]:[Rubro]],2,0)</f>
        <v>INSTITUCIONES DE EDUCACIONES Y CAPACITACIÓN, ACADÉMICAS,CIENTÍFICAS Y DE ESTUDIOS SOCIALES</v>
      </c>
      <c r="C9513" s="36" t="s">
        <v>1931</v>
      </c>
      <c r="D9513" s="45" t="str">
        <f>+Tabla3[[#This Row],[id_detalle]]&amp;" "&amp;VLOOKUP(Tabla3[[#This Row],[id_detalle]],rubro_detalle[[Código]:[Rubro Detalle]],2,0)</f>
        <v>13.00.141 Centros de Formación Técnica</v>
      </c>
      <c r="E9513" s="33">
        <f t="shared" si="1709"/>
        <v>5</v>
      </c>
      <c r="F9513" s="47" t="str">
        <f t="shared" si="1710"/>
        <v>13.00.141-5</v>
      </c>
      <c r="G9513" s="37" t="s">
        <v>7716</v>
      </c>
      <c r="H9513" s="37">
        <v>283</v>
      </c>
    </row>
    <row r="9514" spans="1:8" x14ac:dyDescent="0.3">
      <c r="A9514" s="34" t="str">
        <f>+LEFT(Tabla3[[#This Row],[id_detalle]],2)</f>
        <v>13</v>
      </c>
      <c r="B9514" s="46" t="str">
        <f>VLOOKUP((LEFT(Tabla3[[#This Row],[id_detalle]],2)),id_rubro[[id]:[Rubro]],2,0)</f>
        <v>INSTITUCIONES DE EDUCACIONES Y CAPACITACIÓN, ACADÉMICAS,CIENTÍFICAS Y DE ESTUDIOS SOCIALES</v>
      </c>
      <c r="C9514" s="36" t="s">
        <v>1931</v>
      </c>
      <c r="D9514" s="45" t="str">
        <f>+Tabla3[[#This Row],[id_detalle]]&amp;" "&amp;VLOOKUP(Tabla3[[#This Row],[id_detalle]],rubro_detalle[[Código]:[Rubro Detalle]],2,0)</f>
        <v>13.00.141 Centros de Formación Técnica</v>
      </c>
      <c r="E9514" s="33">
        <f t="shared" si="1709"/>
        <v>6</v>
      </c>
      <c r="F9514" s="47" t="str">
        <f t="shared" si="1710"/>
        <v>13.00.141-6</v>
      </c>
      <c r="G9514" s="37" t="s">
        <v>2965</v>
      </c>
      <c r="H9514" s="37">
        <v>284</v>
      </c>
    </row>
    <row r="9515" spans="1:8" x14ac:dyDescent="0.3">
      <c r="A9515" s="34" t="str">
        <f>+LEFT(Tabla3[[#This Row],[id_detalle]],2)</f>
        <v>13</v>
      </c>
      <c r="B9515" s="46" t="str">
        <f>VLOOKUP((LEFT(Tabla3[[#This Row],[id_detalle]],2)),id_rubro[[id]:[Rubro]],2,0)</f>
        <v>INSTITUCIONES DE EDUCACIONES Y CAPACITACIÓN, ACADÉMICAS,CIENTÍFICAS Y DE ESTUDIOS SOCIALES</v>
      </c>
      <c r="C9515" s="36" t="s">
        <v>1931</v>
      </c>
      <c r="D9515" s="45" t="str">
        <f>+Tabla3[[#This Row],[id_detalle]]&amp;" "&amp;VLOOKUP(Tabla3[[#This Row],[id_detalle]],rubro_detalle[[Código]:[Rubro Detalle]],2,0)</f>
        <v>13.00.141 Centros de Formación Técnica</v>
      </c>
      <c r="E9515" s="33">
        <f t="shared" ref="E9515:E9520" si="1711">+IF(D9515=D9514,E9514+1,1)</f>
        <v>7</v>
      </c>
      <c r="F9515" s="47" t="str">
        <f t="shared" ref="F9515:F9520" si="1712">+LEFT(D9515,9)&amp;"-"&amp;E9515</f>
        <v>13.00.141-7</v>
      </c>
      <c r="G9515" s="37" t="s">
        <v>2674</v>
      </c>
      <c r="H9515" s="37">
        <v>286</v>
      </c>
    </row>
    <row r="9516" spans="1:8" x14ac:dyDescent="0.3">
      <c r="A9516" s="34" t="str">
        <f>+LEFT(Tabla3[[#This Row],[id_detalle]],2)</f>
        <v>13</v>
      </c>
      <c r="B9516" s="46" t="str">
        <f>VLOOKUP((LEFT(Tabla3[[#This Row],[id_detalle]],2)),id_rubro[[id]:[Rubro]],2,0)</f>
        <v>INSTITUCIONES DE EDUCACIONES Y CAPACITACIÓN, ACADÉMICAS,CIENTÍFICAS Y DE ESTUDIOS SOCIALES</v>
      </c>
      <c r="C9516" s="36" t="s">
        <v>1931</v>
      </c>
      <c r="D9516" s="45" t="str">
        <f>+Tabla3[[#This Row],[id_detalle]]&amp;" "&amp;VLOOKUP(Tabla3[[#This Row],[id_detalle]],rubro_detalle[[Código]:[Rubro Detalle]],2,0)</f>
        <v>13.00.141 Centros de Formación Técnica</v>
      </c>
      <c r="E9516" s="33">
        <f t="shared" si="1711"/>
        <v>8</v>
      </c>
      <c r="F9516" s="47" t="str">
        <f t="shared" si="1712"/>
        <v>13.00.141-8</v>
      </c>
      <c r="G9516" s="37" t="s">
        <v>7717</v>
      </c>
      <c r="H9516" s="37">
        <v>287</v>
      </c>
    </row>
    <row r="9517" spans="1:8" x14ac:dyDescent="0.3">
      <c r="A9517" s="34" t="str">
        <f>+LEFT(Tabla3[[#This Row],[id_detalle]],2)</f>
        <v>13</v>
      </c>
      <c r="B9517" s="46" t="str">
        <f>VLOOKUP((LEFT(Tabla3[[#This Row],[id_detalle]],2)),id_rubro[[id]:[Rubro]],2,0)</f>
        <v>INSTITUCIONES DE EDUCACIONES Y CAPACITACIÓN, ACADÉMICAS,CIENTÍFICAS Y DE ESTUDIOS SOCIALES</v>
      </c>
      <c r="C9517" s="36" t="s">
        <v>1931</v>
      </c>
      <c r="D9517" s="45" t="str">
        <f>+Tabla3[[#This Row],[id_detalle]]&amp;" "&amp;VLOOKUP(Tabla3[[#This Row],[id_detalle]],rubro_detalle[[Código]:[Rubro Detalle]],2,0)</f>
        <v>13.00.141 Centros de Formación Técnica</v>
      </c>
      <c r="E9517" s="33">
        <f t="shared" si="1711"/>
        <v>9</v>
      </c>
      <c r="F9517" s="47" t="str">
        <f t="shared" si="1712"/>
        <v>13.00.141-9</v>
      </c>
      <c r="G9517" s="38" t="s">
        <v>7718</v>
      </c>
      <c r="H9517" s="38">
        <v>462</v>
      </c>
    </row>
    <row r="9518" spans="1:8" x14ac:dyDescent="0.3">
      <c r="A9518" s="34" t="str">
        <f>+LEFT(Tabla3[[#This Row],[id_detalle]],2)</f>
        <v>13</v>
      </c>
      <c r="B9518" s="46" t="str">
        <f>VLOOKUP((LEFT(Tabla3[[#This Row],[id_detalle]],2)),id_rubro[[id]:[Rubro]],2,0)</f>
        <v>INSTITUCIONES DE EDUCACIONES Y CAPACITACIÓN, ACADÉMICAS,CIENTÍFICAS Y DE ESTUDIOS SOCIALES</v>
      </c>
      <c r="C9518" s="36" t="s">
        <v>1931</v>
      </c>
      <c r="D9518" s="45" t="str">
        <f>+Tabla3[[#This Row],[id_detalle]]&amp;" "&amp;VLOOKUP(Tabla3[[#This Row],[id_detalle]],rubro_detalle[[Código]:[Rubro Detalle]],2,0)</f>
        <v>13.00.141 Centros de Formación Técnica</v>
      </c>
      <c r="E9518" s="33">
        <f t="shared" si="1711"/>
        <v>10</v>
      </c>
      <c r="F9518" s="47" t="str">
        <f t="shared" si="1712"/>
        <v>13.00.141-10</v>
      </c>
      <c r="G9518" s="37" t="s">
        <v>7719</v>
      </c>
      <c r="H9518" s="37">
        <v>545</v>
      </c>
    </row>
    <row r="9519" spans="1:8" x14ac:dyDescent="0.3">
      <c r="A9519" s="34" t="str">
        <f>+LEFT(Tabla3[[#This Row],[id_detalle]],2)</f>
        <v>13</v>
      </c>
      <c r="B9519" s="46" t="str">
        <f>VLOOKUP((LEFT(Tabla3[[#This Row],[id_detalle]],2)),id_rubro[[id]:[Rubro]],2,0)</f>
        <v>INSTITUCIONES DE EDUCACIONES Y CAPACITACIÓN, ACADÉMICAS,CIENTÍFICAS Y DE ESTUDIOS SOCIALES</v>
      </c>
      <c r="C9519" s="36" t="s">
        <v>1931</v>
      </c>
      <c r="D9519" s="45" t="str">
        <f>+Tabla3[[#This Row],[id_detalle]]&amp;" "&amp;VLOOKUP(Tabla3[[#This Row],[id_detalle]],rubro_detalle[[Código]:[Rubro Detalle]],2,0)</f>
        <v>13.00.141 Centros de Formación Técnica</v>
      </c>
      <c r="E9519" s="33">
        <f t="shared" si="1711"/>
        <v>11</v>
      </c>
      <c r="F9519" s="47" t="str">
        <f t="shared" si="1712"/>
        <v>13.00.141-11</v>
      </c>
      <c r="G9519" s="37" t="s">
        <v>7720</v>
      </c>
      <c r="H9519" s="37">
        <v>768</v>
      </c>
    </row>
    <row r="9520" spans="1:8" x14ac:dyDescent="0.3">
      <c r="A9520" s="34" t="str">
        <f>+LEFT(Tabla3[[#This Row],[id_detalle]],2)</f>
        <v>13</v>
      </c>
      <c r="B9520" s="46" t="str">
        <f>VLOOKUP((LEFT(Tabla3[[#This Row],[id_detalle]],2)),id_rubro[[id]:[Rubro]],2,0)</f>
        <v>INSTITUCIONES DE EDUCACIONES Y CAPACITACIÓN, ACADÉMICAS,CIENTÍFICAS Y DE ESTUDIOS SOCIALES</v>
      </c>
      <c r="C9520" s="36" t="s">
        <v>1932</v>
      </c>
      <c r="D9520" s="45" t="str">
        <f>+Tabla3[[#This Row],[id_detalle]]&amp;" "&amp;VLOOKUP(Tabla3[[#This Row],[id_detalle]],rubro_detalle[[Código]:[Rubro Detalle]],2,0)</f>
        <v>13.00.151 Colegios</v>
      </c>
      <c r="E9520" s="33">
        <f t="shared" si="1711"/>
        <v>1</v>
      </c>
      <c r="F9520" s="47" t="str">
        <f t="shared" si="1712"/>
        <v>13.00.151-1</v>
      </c>
      <c r="G9520" s="37" t="s">
        <v>7721</v>
      </c>
      <c r="H9520" s="37">
        <v>305</v>
      </c>
    </row>
    <row r="9521" spans="1:8" x14ac:dyDescent="0.3">
      <c r="A9521" s="34" t="str">
        <f>+LEFT(Tabla3[[#This Row],[id_detalle]],2)</f>
        <v>13</v>
      </c>
      <c r="B9521" s="46" t="str">
        <f>VLOOKUP((LEFT(Tabla3[[#This Row],[id_detalle]],2)),id_rubro[[id]:[Rubro]],2,0)</f>
        <v>INSTITUCIONES DE EDUCACIONES Y CAPACITACIÓN, ACADÉMICAS,CIENTÍFICAS Y DE ESTUDIOS SOCIALES</v>
      </c>
      <c r="C9521" s="36" t="s">
        <v>1932</v>
      </c>
      <c r="D9521" s="45" t="str">
        <f>+Tabla3[[#This Row],[id_detalle]]&amp;" "&amp;VLOOKUP(Tabla3[[#This Row],[id_detalle]],rubro_detalle[[Código]:[Rubro Detalle]],2,0)</f>
        <v>13.00.151 Colegios</v>
      </c>
      <c r="E9521" s="33">
        <f>+IF(D9521=D9520,E9520+1,1)</f>
        <v>2</v>
      </c>
      <c r="F9521" s="47" t="str">
        <f>+LEFT(D9521,9)&amp;"-"&amp;E9521</f>
        <v>13.00.151-2</v>
      </c>
      <c r="G9521" s="37" t="s">
        <v>7722</v>
      </c>
      <c r="H9521" s="37">
        <v>305</v>
      </c>
    </row>
    <row r="9522" spans="1:8" x14ac:dyDescent="0.3">
      <c r="A9522" s="34" t="str">
        <f>+LEFT(Tabla3[[#This Row],[id_detalle]],2)</f>
        <v>13</v>
      </c>
      <c r="B9522" s="46" t="str">
        <f>VLOOKUP((LEFT(Tabla3[[#This Row],[id_detalle]],2)),id_rubro[[id]:[Rubro]],2,0)</f>
        <v>INSTITUCIONES DE EDUCACIONES Y CAPACITACIÓN, ACADÉMICAS,CIENTÍFICAS Y DE ESTUDIOS SOCIALES</v>
      </c>
      <c r="C9522" s="36" t="s">
        <v>1932</v>
      </c>
      <c r="D9522" s="45" t="str">
        <f>+Tabla3[[#This Row],[id_detalle]]&amp;" "&amp;VLOOKUP(Tabla3[[#This Row],[id_detalle]],rubro_detalle[[Código]:[Rubro Detalle]],2,0)</f>
        <v>13.00.151 Colegios</v>
      </c>
      <c r="E9522" s="33">
        <f>+IF(D9522=D9521,E9521+1,1)</f>
        <v>3</v>
      </c>
      <c r="F9522" s="47" t="str">
        <f>+LEFT(D9522,9)&amp;"-"&amp;E9522</f>
        <v>13.00.151-3</v>
      </c>
      <c r="G9522" s="37" t="s">
        <v>7723</v>
      </c>
      <c r="H9522" s="37">
        <v>305</v>
      </c>
    </row>
    <row r="9523" spans="1:8" x14ac:dyDescent="0.3">
      <c r="A9523" s="34" t="str">
        <f>+LEFT(Tabla3[[#This Row],[id_detalle]],2)</f>
        <v>13</v>
      </c>
      <c r="B9523" s="46" t="str">
        <f>VLOOKUP((LEFT(Tabla3[[#This Row],[id_detalle]],2)),id_rubro[[id]:[Rubro]],2,0)</f>
        <v>INSTITUCIONES DE EDUCACIONES Y CAPACITACIÓN, ACADÉMICAS,CIENTÍFICAS Y DE ESTUDIOS SOCIALES</v>
      </c>
      <c r="C9523" s="36" t="s">
        <v>1932</v>
      </c>
      <c r="D9523" s="45" t="str">
        <f>+Tabla3[[#This Row],[id_detalle]]&amp;" "&amp;VLOOKUP(Tabla3[[#This Row],[id_detalle]],rubro_detalle[[Código]:[Rubro Detalle]],2,0)</f>
        <v>13.00.151 Colegios</v>
      </c>
      <c r="E9523" s="33">
        <f t="shared" ref="E9523:E9525" si="1713">+IF(D9523=D9522,E9522+1,1)</f>
        <v>4</v>
      </c>
      <c r="F9523" s="47" t="str">
        <f t="shared" ref="F9523:F9525" si="1714">+LEFT(D9523,9)&amp;"-"&amp;E9523</f>
        <v>13.00.151-4</v>
      </c>
      <c r="G9523" s="37" t="s">
        <v>7724</v>
      </c>
      <c r="H9523" s="37">
        <v>306</v>
      </c>
    </row>
    <row r="9524" spans="1:8" x14ac:dyDescent="0.3">
      <c r="A9524" s="34" t="str">
        <f>+LEFT(Tabla3[[#This Row],[id_detalle]],2)</f>
        <v>13</v>
      </c>
      <c r="B9524" s="46" t="str">
        <f>VLOOKUP((LEFT(Tabla3[[#This Row],[id_detalle]],2)),id_rubro[[id]:[Rubro]],2,0)</f>
        <v>INSTITUCIONES DE EDUCACIONES Y CAPACITACIÓN, ACADÉMICAS,CIENTÍFICAS Y DE ESTUDIOS SOCIALES</v>
      </c>
      <c r="C9524" s="36" t="s">
        <v>1932</v>
      </c>
      <c r="D9524" s="45" t="str">
        <f>+Tabla3[[#This Row],[id_detalle]]&amp;" "&amp;VLOOKUP(Tabla3[[#This Row],[id_detalle]],rubro_detalle[[Código]:[Rubro Detalle]],2,0)</f>
        <v>13.00.151 Colegios</v>
      </c>
      <c r="E9524" s="33">
        <f t="shared" si="1713"/>
        <v>5</v>
      </c>
      <c r="F9524" s="47" t="str">
        <f t="shared" si="1714"/>
        <v>13.00.151-5</v>
      </c>
      <c r="G9524" s="37" t="s">
        <v>7725</v>
      </c>
      <c r="H9524" s="37">
        <v>307</v>
      </c>
    </row>
    <row r="9525" spans="1:8" x14ac:dyDescent="0.3">
      <c r="A9525" s="34" t="str">
        <f>+LEFT(Tabla3[[#This Row],[id_detalle]],2)</f>
        <v>13</v>
      </c>
      <c r="B9525" s="46" t="str">
        <f>VLOOKUP((LEFT(Tabla3[[#This Row],[id_detalle]],2)),id_rubro[[id]:[Rubro]],2,0)</f>
        <v>INSTITUCIONES DE EDUCACIONES Y CAPACITACIÓN, ACADÉMICAS,CIENTÍFICAS Y DE ESTUDIOS SOCIALES</v>
      </c>
      <c r="C9525" s="36" t="s">
        <v>1932</v>
      </c>
      <c r="D9525" s="45" t="str">
        <f>+Tabla3[[#This Row],[id_detalle]]&amp;" "&amp;VLOOKUP(Tabla3[[#This Row],[id_detalle]],rubro_detalle[[Código]:[Rubro Detalle]],2,0)</f>
        <v>13.00.151 Colegios</v>
      </c>
      <c r="E9525" s="33">
        <f t="shared" si="1713"/>
        <v>6</v>
      </c>
      <c r="F9525" s="47" t="str">
        <f t="shared" si="1714"/>
        <v>13.00.151-6</v>
      </c>
      <c r="G9525" s="37" t="s">
        <v>7726</v>
      </c>
      <c r="H9525" s="37">
        <v>308</v>
      </c>
    </row>
    <row r="9526" spans="1:8" x14ac:dyDescent="0.3">
      <c r="A9526" s="34" t="str">
        <f>+LEFT(Tabla3[[#This Row],[id_detalle]],2)</f>
        <v>13</v>
      </c>
      <c r="B9526" s="46" t="str">
        <f>VLOOKUP((LEFT(Tabla3[[#This Row],[id_detalle]],2)),id_rubro[[id]:[Rubro]],2,0)</f>
        <v>INSTITUCIONES DE EDUCACIONES Y CAPACITACIÓN, ACADÉMICAS,CIENTÍFICAS Y DE ESTUDIOS SOCIALES</v>
      </c>
      <c r="C9526" s="36" t="s">
        <v>1932</v>
      </c>
      <c r="D9526" s="45" t="str">
        <f>+Tabla3[[#This Row],[id_detalle]]&amp;" "&amp;VLOOKUP(Tabla3[[#This Row],[id_detalle]],rubro_detalle[[Código]:[Rubro Detalle]],2,0)</f>
        <v>13.00.151 Colegios</v>
      </c>
      <c r="E9526" s="33">
        <f t="shared" ref="E9526:E9531" si="1715">+IF(D9526=D9525,E9525+1,1)</f>
        <v>7</v>
      </c>
      <c r="F9526" s="47" t="str">
        <f t="shared" ref="F9526:F9531" si="1716">+LEFT(D9526,9)&amp;"-"&amp;E9526</f>
        <v>13.00.151-7</v>
      </c>
      <c r="G9526" s="37" t="s">
        <v>7727</v>
      </c>
      <c r="H9526" s="37">
        <v>308</v>
      </c>
    </row>
    <row r="9527" spans="1:8" x14ac:dyDescent="0.3">
      <c r="A9527" s="34" t="str">
        <f>+LEFT(Tabla3[[#This Row],[id_detalle]],2)</f>
        <v>13</v>
      </c>
      <c r="B9527" s="46" t="str">
        <f>VLOOKUP((LEFT(Tabla3[[#This Row],[id_detalle]],2)),id_rubro[[id]:[Rubro]],2,0)</f>
        <v>INSTITUCIONES DE EDUCACIONES Y CAPACITACIÓN, ACADÉMICAS,CIENTÍFICAS Y DE ESTUDIOS SOCIALES</v>
      </c>
      <c r="C9527" s="36" t="s">
        <v>1932</v>
      </c>
      <c r="D9527" s="45" t="str">
        <f>+Tabla3[[#This Row],[id_detalle]]&amp;" "&amp;VLOOKUP(Tabla3[[#This Row],[id_detalle]],rubro_detalle[[Código]:[Rubro Detalle]],2,0)</f>
        <v>13.00.151 Colegios</v>
      </c>
      <c r="E9527" s="33">
        <f t="shared" si="1715"/>
        <v>8</v>
      </c>
      <c r="F9527" s="47" t="str">
        <f t="shared" si="1716"/>
        <v>13.00.151-8</v>
      </c>
      <c r="G9527" s="37" t="s">
        <v>7728</v>
      </c>
      <c r="H9527" s="37">
        <v>308</v>
      </c>
    </row>
    <row r="9528" spans="1:8" x14ac:dyDescent="0.3">
      <c r="A9528" s="34" t="str">
        <f>+LEFT(Tabla3[[#This Row],[id_detalle]],2)</f>
        <v>13</v>
      </c>
      <c r="B9528" s="46" t="str">
        <f>VLOOKUP((LEFT(Tabla3[[#This Row],[id_detalle]],2)),id_rubro[[id]:[Rubro]],2,0)</f>
        <v>INSTITUCIONES DE EDUCACIONES Y CAPACITACIÓN, ACADÉMICAS,CIENTÍFICAS Y DE ESTUDIOS SOCIALES</v>
      </c>
      <c r="C9528" s="36" t="s">
        <v>1932</v>
      </c>
      <c r="D9528" s="45" t="str">
        <f>+Tabla3[[#This Row],[id_detalle]]&amp;" "&amp;VLOOKUP(Tabla3[[#This Row],[id_detalle]],rubro_detalle[[Código]:[Rubro Detalle]],2,0)</f>
        <v>13.00.151 Colegios</v>
      </c>
      <c r="E9528" s="33">
        <f t="shared" si="1715"/>
        <v>9</v>
      </c>
      <c r="F9528" s="47" t="str">
        <f t="shared" si="1716"/>
        <v>13.00.151-9</v>
      </c>
      <c r="G9528" s="37" t="s">
        <v>7729</v>
      </c>
      <c r="H9528" s="37">
        <v>308</v>
      </c>
    </row>
    <row r="9529" spans="1:8" x14ac:dyDescent="0.3">
      <c r="A9529" s="34" t="str">
        <f>+LEFT(Tabla3[[#This Row],[id_detalle]],2)</f>
        <v>13</v>
      </c>
      <c r="B9529" s="46" t="str">
        <f>VLOOKUP((LEFT(Tabla3[[#This Row],[id_detalle]],2)),id_rubro[[id]:[Rubro]],2,0)</f>
        <v>INSTITUCIONES DE EDUCACIONES Y CAPACITACIÓN, ACADÉMICAS,CIENTÍFICAS Y DE ESTUDIOS SOCIALES</v>
      </c>
      <c r="C9529" s="36" t="s">
        <v>1932</v>
      </c>
      <c r="D9529" s="45" t="str">
        <f>+Tabla3[[#This Row],[id_detalle]]&amp;" "&amp;VLOOKUP(Tabla3[[#This Row],[id_detalle]],rubro_detalle[[Código]:[Rubro Detalle]],2,0)</f>
        <v>13.00.151 Colegios</v>
      </c>
      <c r="E9529" s="33">
        <f t="shared" si="1715"/>
        <v>10</v>
      </c>
      <c r="F9529" s="47" t="str">
        <f t="shared" si="1716"/>
        <v>13.00.151-10</v>
      </c>
      <c r="G9529" s="37" t="s">
        <v>7730</v>
      </c>
      <c r="H9529" s="37">
        <v>308</v>
      </c>
    </row>
    <row r="9530" spans="1:8" x14ac:dyDescent="0.3">
      <c r="A9530" s="34" t="str">
        <f>+LEFT(Tabla3[[#This Row],[id_detalle]],2)</f>
        <v>13</v>
      </c>
      <c r="B9530" s="46" t="str">
        <f>VLOOKUP((LEFT(Tabla3[[#This Row],[id_detalle]],2)),id_rubro[[id]:[Rubro]],2,0)</f>
        <v>INSTITUCIONES DE EDUCACIONES Y CAPACITACIÓN, ACADÉMICAS,CIENTÍFICAS Y DE ESTUDIOS SOCIALES</v>
      </c>
      <c r="C9530" s="36" t="s">
        <v>1932</v>
      </c>
      <c r="D9530" s="45" t="str">
        <f>+Tabla3[[#This Row],[id_detalle]]&amp;" "&amp;VLOOKUP(Tabla3[[#This Row],[id_detalle]],rubro_detalle[[Código]:[Rubro Detalle]],2,0)</f>
        <v>13.00.151 Colegios</v>
      </c>
      <c r="E9530" s="33">
        <f t="shared" si="1715"/>
        <v>11</v>
      </c>
      <c r="F9530" s="47" t="str">
        <f t="shared" si="1716"/>
        <v>13.00.151-11</v>
      </c>
      <c r="G9530" s="37" t="s">
        <v>7731</v>
      </c>
      <c r="H9530" s="37">
        <v>358</v>
      </c>
    </row>
    <row r="9531" spans="1:8" x14ac:dyDescent="0.3">
      <c r="A9531" s="34" t="str">
        <f>+LEFT(Tabla3[[#This Row],[id_detalle]],2)</f>
        <v>13</v>
      </c>
      <c r="B9531" s="46" t="str">
        <f>VLOOKUP((LEFT(Tabla3[[#This Row],[id_detalle]],2)),id_rubro[[id]:[Rubro]],2,0)</f>
        <v>INSTITUCIONES DE EDUCACIONES Y CAPACITACIÓN, ACADÉMICAS,CIENTÍFICAS Y DE ESTUDIOS SOCIALES</v>
      </c>
      <c r="C9531" s="36" t="s">
        <v>1932</v>
      </c>
      <c r="D9531" s="45" t="str">
        <f>+Tabla3[[#This Row],[id_detalle]]&amp;" "&amp;VLOOKUP(Tabla3[[#This Row],[id_detalle]],rubro_detalle[[Código]:[Rubro Detalle]],2,0)</f>
        <v>13.00.151 Colegios</v>
      </c>
      <c r="E9531" s="33">
        <f t="shared" si="1715"/>
        <v>12</v>
      </c>
      <c r="F9531" s="47" t="str">
        <f t="shared" si="1716"/>
        <v>13.00.151-12</v>
      </c>
      <c r="G9531" s="37" t="s">
        <v>7732</v>
      </c>
      <c r="H9531" s="37">
        <v>460</v>
      </c>
    </row>
    <row r="9532" spans="1:8" x14ac:dyDescent="0.3">
      <c r="A9532" s="34" t="str">
        <f>+LEFT(Tabla3[[#This Row],[id_detalle]],2)</f>
        <v>13</v>
      </c>
      <c r="B9532" s="46" t="str">
        <f>VLOOKUP((LEFT(Tabla3[[#This Row],[id_detalle]],2)),id_rubro[[id]:[Rubro]],2,0)</f>
        <v>INSTITUCIONES DE EDUCACIONES Y CAPACITACIÓN, ACADÉMICAS,CIENTÍFICAS Y DE ESTUDIOS SOCIALES</v>
      </c>
      <c r="C9532" s="36" t="s">
        <v>1932</v>
      </c>
      <c r="D9532" s="45" t="str">
        <f>+Tabla3[[#This Row],[id_detalle]]&amp;" "&amp;VLOOKUP(Tabla3[[#This Row],[id_detalle]],rubro_detalle[[Código]:[Rubro Detalle]],2,0)</f>
        <v>13.00.151 Colegios</v>
      </c>
      <c r="E9532" s="33">
        <f t="shared" ref="E9532:E9543" si="1717">+IF(D9532=D9531,E9531+1,1)</f>
        <v>13</v>
      </c>
      <c r="F9532" s="47" t="str">
        <f t="shared" ref="F9532:F9543" si="1718">+LEFT(D9532,9)&amp;"-"&amp;E9532</f>
        <v>13.00.151-13</v>
      </c>
      <c r="G9532" s="37" t="s">
        <v>7733</v>
      </c>
      <c r="H9532" s="37">
        <v>461</v>
      </c>
    </row>
    <row r="9533" spans="1:8" x14ac:dyDescent="0.3">
      <c r="A9533" s="34" t="str">
        <f>+LEFT(Tabla3[[#This Row],[id_detalle]],2)</f>
        <v>13</v>
      </c>
      <c r="B9533" s="46" t="str">
        <f>VLOOKUP((LEFT(Tabla3[[#This Row],[id_detalle]],2)),id_rubro[[id]:[Rubro]],2,0)</f>
        <v>INSTITUCIONES DE EDUCACIONES Y CAPACITACIÓN, ACADÉMICAS,CIENTÍFICAS Y DE ESTUDIOS SOCIALES</v>
      </c>
      <c r="C9533" s="36" t="s">
        <v>1932</v>
      </c>
      <c r="D9533" s="45" t="str">
        <f>+Tabla3[[#This Row],[id_detalle]]&amp;" "&amp;VLOOKUP(Tabla3[[#This Row],[id_detalle]],rubro_detalle[[Código]:[Rubro Detalle]],2,0)</f>
        <v>13.00.151 Colegios</v>
      </c>
      <c r="E9533" s="33">
        <f t="shared" si="1717"/>
        <v>14</v>
      </c>
      <c r="F9533" s="47" t="str">
        <f t="shared" si="1718"/>
        <v>13.00.151-14</v>
      </c>
      <c r="G9533" s="37" t="s">
        <v>7734</v>
      </c>
      <c r="H9533" s="37">
        <v>461</v>
      </c>
    </row>
    <row r="9534" spans="1:8" x14ac:dyDescent="0.3">
      <c r="A9534" s="34" t="str">
        <f>+LEFT(Tabla3[[#This Row],[id_detalle]],2)</f>
        <v>13</v>
      </c>
      <c r="B9534" s="46" t="str">
        <f>VLOOKUP((LEFT(Tabla3[[#This Row],[id_detalle]],2)),id_rubro[[id]:[Rubro]],2,0)</f>
        <v>INSTITUCIONES DE EDUCACIONES Y CAPACITACIÓN, ACADÉMICAS,CIENTÍFICAS Y DE ESTUDIOS SOCIALES</v>
      </c>
      <c r="C9534" s="36" t="s">
        <v>1932</v>
      </c>
      <c r="D9534" s="45" t="str">
        <f>+Tabla3[[#This Row],[id_detalle]]&amp;" "&amp;VLOOKUP(Tabla3[[#This Row],[id_detalle]],rubro_detalle[[Código]:[Rubro Detalle]],2,0)</f>
        <v>13.00.151 Colegios</v>
      </c>
      <c r="E9534" s="33">
        <f t="shared" si="1717"/>
        <v>15</v>
      </c>
      <c r="F9534" s="47" t="str">
        <f t="shared" si="1718"/>
        <v>13.00.151-15</v>
      </c>
      <c r="G9534" s="37" t="s">
        <v>7735</v>
      </c>
      <c r="H9534" s="37">
        <v>461</v>
      </c>
    </row>
    <row r="9535" spans="1:8" x14ac:dyDescent="0.3">
      <c r="A9535" s="34" t="str">
        <f>+LEFT(Tabla3[[#This Row],[id_detalle]],2)</f>
        <v>13</v>
      </c>
      <c r="B9535" s="46" t="str">
        <f>VLOOKUP((LEFT(Tabla3[[#This Row],[id_detalle]],2)),id_rubro[[id]:[Rubro]],2,0)</f>
        <v>INSTITUCIONES DE EDUCACIONES Y CAPACITACIÓN, ACADÉMICAS,CIENTÍFICAS Y DE ESTUDIOS SOCIALES</v>
      </c>
      <c r="C9535" s="36" t="s">
        <v>1932</v>
      </c>
      <c r="D9535" s="45" t="str">
        <f>+Tabla3[[#This Row],[id_detalle]]&amp;" "&amp;VLOOKUP(Tabla3[[#This Row],[id_detalle]],rubro_detalle[[Código]:[Rubro Detalle]],2,0)</f>
        <v>13.00.151 Colegios</v>
      </c>
      <c r="E9535" s="33">
        <f t="shared" si="1717"/>
        <v>16</v>
      </c>
      <c r="F9535" s="47" t="str">
        <f t="shared" si="1718"/>
        <v>13.00.151-16</v>
      </c>
      <c r="G9535" s="37" t="s">
        <v>7736</v>
      </c>
      <c r="H9535" s="37">
        <v>461</v>
      </c>
    </row>
    <row r="9536" spans="1:8" x14ac:dyDescent="0.3">
      <c r="A9536" s="34" t="str">
        <f>+LEFT(Tabla3[[#This Row],[id_detalle]],2)</f>
        <v>13</v>
      </c>
      <c r="B9536" s="46" t="str">
        <f>VLOOKUP((LEFT(Tabla3[[#This Row],[id_detalle]],2)),id_rubro[[id]:[Rubro]],2,0)</f>
        <v>INSTITUCIONES DE EDUCACIONES Y CAPACITACIÓN, ACADÉMICAS,CIENTÍFICAS Y DE ESTUDIOS SOCIALES</v>
      </c>
      <c r="C9536" s="36" t="s">
        <v>1932</v>
      </c>
      <c r="D9536" s="45" t="str">
        <f>+Tabla3[[#This Row],[id_detalle]]&amp;" "&amp;VLOOKUP(Tabla3[[#This Row],[id_detalle]],rubro_detalle[[Código]:[Rubro Detalle]],2,0)</f>
        <v>13.00.151 Colegios</v>
      </c>
      <c r="E9536" s="33">
        <f t="shared" si="1717"/>
        <v>17</v>
      </c>
      <c r="F9536" s="47" t="str">
        <f t="shared" si="1718"/>
        <v>13.00.151-17</v>
      </c>
      <c r="G9536" s="37" t="s">
        <v>7737</v>
      </c>
      <c r="H9536" s="37">
        <v>461</v>
      </c>
    </row>
    <row r="9537" spans="1:8" x14ac:dyDescent="0.3">
      <c r="A9537" s="34" t="str">
        <f>+LEFT(Tabla3[[#This Row],[id_detalle]],2)</f>
        <v>13</v>
      </c>
      <c r="B9537" s="46" t="str">
        <f>VLOOKUP((LEFT(Tabla3[[#This Row],[id_detalle]],2)),id_rubro[[id]:[Rubro]],2,0)</f>
        <v>INSTITUCIONES DE EDUCACIONES Y CAPACITACIÓN, ACADÉMICAS,CIENTÍFICAS Y DE ESTUDIOS SOCIALES</v>
      </c>
      <c r="C9537" s="36" t="s">
        <v>1932</v>
      </c>
      <c r="D9537" s="45" t="str">
        <f>+Tabla3[[#This Row],[id_detalle]]&amp;" "&amp;VLOOKUP(Tabla3[[#This Row],[id_detalle]],rubro_detalle[[Código]:[Rubro Detalle]],2,0)</f>
        <v>13.00.151 Colegios</v>
      </c>
      <c r="E9537" s="33">
        <f t="shared" si="1717"/>
        <v>18</v>
      </c>
      <c r="F9537" s="47" t="str">
        <f t="shared" si="1718"/>
        <v>13.00.151-18</v>
      </c>
      <c r="G9537" s="37" t="s">
        <v>7738</v>
      </c>
      <c r="H9537" s="37">
        <v>461</v>
      </c>
    </row>
    <row r="9538" spans="1:8" x14ac:dyDescent="0.3">
      <c r="A9538" s="34" t="str">
        <f>+LEFT(Tabla3[[#This Row],[id_detalle]],2)</f>
        <v>13</v>
      </c>
      <c r="B9538" s="46" t="str">
        <f>VLOOKUP((LEFT(Tabla3[[#This Row],[id_detalle]],2)),id_rubro[[id]:[Rubro]],2,0)</f>
        <v>INSTITUCIONES DE EDUCACIONES Y CAPACITACIÓN, ACADÉMICAS,CIENTÍFICAS Y DE ESTUDIOS SOCIALES</v>
      </c>
      <c r="C9538" s="36" t="s">
        <v>1932</v>
      </c>
      <c r="D9538" s="45" t="str">
        <f>+Tabla3[[#This Row],[id_detalle]]&amp;" "&amp;VLOOKUP(Tabla3[[#This Row],[id_detalle]],rubro_detalle[[Código]:[Rubro Detalle]],2,0)</f>
        <v>13.00.151 Colegios</v>
      </c>
      <c r="E9538" s="33">
        <f t="shared" si="1717"/>
        <v>19</v>
      </c>
      <c r="F9538" s="47" t="str">
        <f t="shared" si="1718"/>
        <v>13.00.151-19</v>
      </c>
      <c r="G9538" s="37" t="s">
        <v>7739</v>
      </c>
      <c r="H9538" s="37">
        <v>461</v>
      </c>
    </row>
    <row r="9539" spans="1:8" x14ac:dyDescent="0.3">
      <c r="A9539" s="34" t="str">
        <f>+LEFT(Tabla3[[#This Row],[id_detalle]],2)</f>
        <v>13</v>
      </c>
      <c r="B9539" s="46" t="str">
        <f>VLOOKUP((LEFT(Tabla3[[#This Row],[id_detalle]],2)),id_rubro[[id]:[Rubro]],2,0)</f>
        <v>INSTITUCIONES DE EDUCACIONES Y CAPACITACIÓN, ACADÉMICAS,CIENTÍFICAS Y DE ESTUDIOS SOCIALES</v>
      </c>
      <c r="C9539" s="36" t="s">
        <v>1932</v>
      </c>
      <c r="D9539" s="45" t="str">
        <f>+Tabla3[[#This Row],[id_detalle]]&amp;" "&amp;VLOOKUP(Tabla3[[#This Row],[id_detalle]],rubro_detalle[[Código]:[Rubro Detalle]],2,0)</f>
        <v>13.00.151 Colegios</v>
      </c>
      <c r="E9539" s="33">
        <f t="shared" si="1717"/>
        <v>20</v>
      </c>
      <c r="F9539" s="47" t="str">
        <f t="shared" si="1718"/>
        <v>13.00.151-20</v>
      </c>
      <c r="G9539" s="37" t="s">
        <v>7740</v>
      </c>
      <c r="H9539" s="37">
        <v>462</v>
      </c>
    </row>
    <row r="9540" spans="1:8" x14ac:dyDescent="0.3">
      <c r="A9540" s="34" t="str">
        <f>+LEFT(Tabla3[[#This Row],[id_detalle]],2)</f>
        <v>13</v>
      </c>
      <c r="B9540" s="46" t="str">
        <f>VLOOKUP((LEFT(Tabla3[[#This Row],[id_detalle]],2)),id_rubro[[id]:[Rubro]],2,0)</f>
        <v>INSTITUCIONES DE EDUCACIONES Y CAPACITACIÓN, ACADÉMICAS,CIENTÍFICAS Y DE ESTUDIOS SOCIALES</v>
      </c>
      <c r="C9540" s="36" t="s">
        <v>1932</v>
      </c>
      <c r="D9540" s="45" t="str">
        <f>+Tabla3[[#This Row],[id_detalle]]&amp;" "&amp;VLOOKUP(Tabla3[[#This Row],[id_detalle]],rubro_detalle[[Código]:[Rubro Detalle]],2,0)</f>
        <v>13.00.151 Colegios</v>
      </c>
      <c r="E9540" s="33">
        <f t="shared" si="1717"/>
        <v>21</v>
      </c>
      <c r="F9540" s="47" t="str">
        <f t="shared" si="1718"/>
        <v>13.00.151-21</v>
      </c>
      <c r="G9540" s="37" t="s">
        <v>7741</v>
      </c>
      <c r="H9540" s="37">
        <v>463</v>
      </c>
    </row>
    <row r="9541" spans="1:8" x14ac:dyDescent="0.3">
      <c r="A9541" s="34" t="str">
        <f>+LEFT(Tabla3[[#This Row],[id_detalle]],2)</f>
        <v>13</v>
      </c>
      <c r="B9541" s="46" t="str">
        <f>VLOOKUP((LEFT(Tabla3[[#This Row],[id_detalle]],2)),id_rubro[[id]:[Rubro]],2,0)</f>
        <v>INSTITUCIONES DE EDUCACIONES Y CAPACITACIÓN, ACADÉMICAS,CIENTÍFICAS Y DE ESTUDIOS SOCIALES</v>
      </c>
      <c r="C9541" s="36" t="s">
        <v>1932</v>
      </c>
      <c r="D9541" s="45" t="str">
        <f>+Tabla3[[#This Row],[id_detalle]]&amp;" "&amp;VLOOKUP(Tabla3[[#This Row],[id_detalle]],rubro_detalle[[Código]:[Rubro Detalle]],2,0)</f>
        <v>13.00.151 Colegios</v>
      </c>
      <c r="E9541" s="33">
        <f t="shared" si="1717"/>
        <v>22</v>
      </c>
      <c r="F9541" s="47" t="str">
        <f t="shared" si="1718"/>
        <v>13.00.151-22</v>
      </c>
      <c r="G9541" s="37" t="s">
        <v>7742</v>
      </c>
      <c r="H9541" s="37">
        <v>545</v>
      </c>
    </row>
    <row r="9542" spans="1:8" x14ac:dyDescent="0.3">
      <c r="A9542" s="34" t="str">
        <f>+LEFT(Tabla3[[#This Row],[id_detalle]],2)</f>
        <v>13</v>
      </c>
      <c r="B9542" s="46" t="str">
        <f>VLOOKUP((LEFT(Tabla3[[#This Row],[id_detalle]],2)),id_rubro[[id]:[Rubro]],2,0)</f>
        <v>INSTITUCIONES DE EDUCACIONES Y CAPACITACIÓN, ACADÉMICAS,CIENTÍFICAS Y DE ESTUDIOS SOCIALES</v>
      </c>
      <c r="C9542" s="36" t="s">
        <v>1932</v>
      </c>
      <c r="D9542" s="45" t="str">
        <f>+Tabla3[[#This Row],[id_detalle]]&amp;" "&amp;VLOOKUP(Tabla3[[#This Row],[id_detalle]],rubro_detalle[[Código]:[Rubro Detalle]],2,0)</f>
        <v>13.00.151 Colegios</v>
      </c>
      <c r="E9542" s="33">
        <f t="shared" si="1717"/>
        <v>23</v>
      </c>
      <c r="F9542" s="47" t="str">
        <f t="shared" si="1718"/>
        <v>13.00.151-23</v>
      </c>
      <c r="G9542" s="37" t="s">
        <v>7743</v>
      </c>
      <c r="H9542" s="37">
        <v>549</v>
      </c>
    </row>
    <row r="9543" spans="1:8" x14ac:dyDescent="0.3">
      <c r="A9543" s="34" t="str">
        <f>+LEFT(Tabla3[[#This Row],[id_detalle]],2)</f>
        <v>13</v>
      </c>
      <c r="B9543" s="46" t="str">
        <f>VLOOKUP((LEFT(Tabla3[[#This Row],[id_detalle]],2)),id_rubro[[id]:[Rubro]],2,0)</f>
        <v>INSTITUCIONES DE EDUCACIONES Y CAPACITACIÓN, ACADÉMICAS,CIENTÍFICAS Y DE ESTUDIOS SOCIALES</v>
      </c>
      <c r="C9543" s="36" t="s">
        <v>1932</v>
      </c>
      <c r="D9543" s="45" t="str">
        <f>+Tabla3[[#This Row],[id_detalle]]&amp;" "&amp;VLOOKUP(Tabla3[[#This Row],[id_detalle]],rubro_detalle[[Código]:[Rubro Detalle]],2,0)</f>
        <v>13.00.151 Colegios</v>
      </c>
      <c r="E9543" s="33">
        <f t="shared" si="1717"/>
        <v>24</v>
      </c>
      <c r="F9543" s="47" t="str">
        <f t="shared" si="1718"/>
        <v>13.00.151-24</v>
      </c>
      <c r="G9543" s="37" t="s">
        <v>7744</v>
      </c>
      <c r="H9543" s="37">
        <v>727</v>
      </c>
    </row>
    <row r="9544" spans="1:8" x14ac:dyDescent="0.3">
      <c r="A9544" s="34" t="str">
        <f>+LEFT(Tabla3[[#This Row],[id_detalle]],2)</f>
        <v>13</v>
      </c>
      <c r="B9544" s="46" t="str">
        <f>VLOOKUP((LEFT(Tabla3[[#This Row],[id_detalle]],2)),id_rubro[[id]:[Rubro]],2,0)</f>
        <v>INSTITUCIONES DE EDUCACIONES Y CAPACITACIÓN, ACADÉMICAS,CIENTÍFICAS Y DE ESTUDIOS SOCIALES</v>
      </c>
      <c r="C9544" s="36" t="s">
        <v>1932</v>
      </c>
      <c r="D9544" s="45" t="str">
        <f>+Tabla3[[#This Row],[id_detalle]]&amp;" "&amp;VLOOKUP(Tabla3[[#This Row],[id_detalle]],rubro_detalle[[Código]:[Rubro Detalle]],2,0)</f>
        <v>13.00.151 Colegios</v>
      </c>
      <c r="E9544" s="33">
        <f t="shared" ref="E9544:E9555" si="1719">+IF(D9544=D9543,E9543+1,1)</f>
        <v>25</v>
      </c>
      <c r="F9544" s="47" t="str">
        <f t="shared" ref="F9544:F9555" si="1720">+LEFT(D9544,9)&amp;"-"&amp;E9544</f>
        <v>13.00.151-25</v>
      </c>
      <c r="G9544" s="37" t="s">
        <v>7745</v>
      </c>
      <c r="H9544" s="37">
        <v>728</v>
      </c>
    </row>
    <row r="9545" spans="1:8" x14ac:dyDescent="0.3">
      <c r="A9545" s="34" t="str">
        <f>+LEFT(Tabla3[[#This Row],[id_detalle]],2)</f>
        <v>13</v>
      </c>
      <c r="B9545" s="46" t="str">
        <f>VLOOKUP((LEFT(Tabla3[[#This Row],[id_detalle]],2)),id_rubro[[id]:[Rubro]],2,0)</f>
        <v>INSTITUCIONES DE EDUCACIONES Y CAPACITACIÓN, ACADÉMICAS,CIENTÍFICAS Y DE ESTUDIOS SOCIALES</v>
      </c>
      <c r="C9545" s="36" t="s">
        <v>1932</v>
      </c>
      <c r="D9545" s="45" t="str">
        <f>+Tabla3[[#This Row],[id_detalle]]&amp;" "&amp;VLOOKUP(Tabla3[[#This Row],[id_detalle]],rubro_detalle[[Código]:[Rubro Detalle]],2,0)</f>
        <v>13.00.151 Colegios</v>
      </c>
      <c r="E9545" s="33">
        <f t="shared" si="1719"/>
        <v>26</v>
      </c>
      <c r="F9545" s="47" t="str">
        <f t="shared" si="1720"/>
        <v>13.00.151-26</v>
      </c>
      <c r="G9545" s="37" t="s">
        <v>7746</v>
      </c>
      <c r="H9545" s="37">
        <v>728</v>
      </c>
    </row>
    <row r="9546" spans="1:8" x14ac:dyDescent="0.3">
      <c r="A9546" s="34" t="str">
        <f>+LEFT(Tabla3[[#This Row],[id_detalle]],2)</f>
        <v>13</v>
      </c>
      <c r="B9546" s="46" t="str">
        <f>VLOOKUP((LEFT(Tabla3[[#This Row],[id_detalle]],2)),id_rubro[[id]:[Rubro]],2,0)</f>
        <v>INSTITUCIONES DE EDUCACIONES Y CAPACITACIÓN, ACADÉMICAS,CIENTÍFICAS Y DE ESTUDIOS SOCIALES</v>
      </c>
      <c r="C9546" s="36" t="s">
        <v>1932</v>
      </c>
      <c r="D9546" s="45" t="str">
        <f>+Tabla3[[#This Row],[id_detalle]]&amp;" "&amp;VLOOKUP(Tabla3[[#This Row],[id_detalle]],rubro_detalle[[Código]:[Rubro Detalle]],2,0)</f>
        <v>13.00.151 Colegios</v>
      </c>
      <c r="E9546" s="33">
        <f t="shared" si="1719"/>
        <v>27</v>
      </c>
      <c r="F9546" s="47" t="str">
        <f t="shared" si="1720"/>
        <v>13.00.151-27</v>
      </c>
      <c r="G9546" s="37" t="s">
        <v>7747</v>
      </c>
      <c r="H9546" s="37">
        <v>758</v>
      </c>
    </row>
    <row r="9547" spans="1:8" x14ac:dyDescent="0.3">
      <c r="A9547" s="34" t="str">
        <f>+LEFT(Tabla3[[#This Row],[id_detalle]],2)</f>
        <v>13</v>
      </c>
      <c r="B9547" s="46" t="str">
        <f>VLOOKUP((LEFT(Tabla3[[#This Row],[id_detalle]],2)),id_rubro[[id]:[Rubro]],2,0)</f>
        <v>INSTITUCIONES DE EDUCACIONES Y CAPACITACIÓN, ACADÉMICAS,CIENTÍFICAS Y DE ESTUDIOS SOCIALES</v>
      </c>
      <c r="C9547" s="36" t="s">
        <v>1932</v>
      </c>
      <c r="D9547" s="45" t="str">
        <f>+Tabla3[[#This Row],[id_detalle]]&amp;" "&amp;VLOOKUP(Tabla3[[#This Row],[id_detalle]],rubro_detalle[[Código]:[Rubro Detalle]],2,0)</f>
        <v>13.00.151 Colegios</v>
      </c>
      <c r="E9547" s="33">
        <f t="shared" si="1719"/>
        <v>28</v>
      </c>
      <c r="F9547" s="47" t="str">
        <f t="shared" si="1720"/>
        <v>13.00.151-28</v>
      </c>
      <c r="G9547" s="37" t="s">
        <v>7748</v>
      </c>
      <c r="H9547" s="37">
        <v>762</v>
      </c>
    </row>
    <row r="9548" spans="1:8" x14ac:dyDescent="0.3">
      <c r="A9548" s="34" t="str">
        <f>+LEFT(Tabla3[[#This Row],[id_detalle]],2)</f>
        <v>13</v>
      </c>
      <c r="B9548" s="46" t="str">
        <f>VLOOKUP((LEFT(Tabla3[[#This Row],[id_detalle]],2)),id_rubro[[id]:[Rubro]],2,0)</f>
        <v>INSTITUCIONES DE EDUCACIONES Y CAPACITACIÓN, ACADÉMICAS,CIENTÍFICAS Y DE ESTUDIOS SOCIALES</v>
      </c>
      <c r="C9548" s="36" t="s">
        <v>1932</v>
      </c>
      <c r="D9548" s="45" t="str">
        <f>+Tabla3[[#This Row],[id_detalle]]&amp;" "&amp;VLOOKUP(Tabla3[[#This Row],[id_detalle]],rubro_detalle[[Código]:[Rubro Detalle]],2,0)</f>
        <v>13.00.151 Colegios</v>
      </c>
      <c r="E9548" s="33">
        <f t="shared" si="1719"/>
        <v>29</v>
      </c>
      <c r="F9548" s="47" t="str">
        <f t="shared" si="1720"/>
        <v>13.00.151-29</v>
      </c>
      <c r="G9548" s="37" t="s">
        <v>7749</v>
      </c>
      <c r="H9548" s="37">
        <v>762</v>
      </c>
    </row>
    <row r="9549" spans="1:8" x14ac:dyDescent="0.3">
      <c r="A9549" s="34" t="str">
        <f>+LEFT(Tabla3[[#This Row],[id_detalle]],2)</f>
        <v>13</v>
      </c>
      <c r="B9549" s="46" t="str">
        <f>VLOOKUP((LEFT(Tabla3[[#This Row],[id_detalle]],2)),id_rubro[[id]:[Rubro]],2,0)</f>
        <v>INSTITUCIONES DE EDUCACIONES Y CAPACITACIÓN, ACADÉMICAS,CIENTÍFICAS Y DE ESTUDIOS SOCIALES</v>
      </c>
      <c r="C9549" s="36" t="s">
        <v>1932</v>
      </c>
      <c r="D9549" s="45" t="str">
        <f>+Tabla3[[#This Row],[id_detalle]]&amp;" "&amp;VLOOKUP(Tabla3[[#This Row],[id_detalle]],rubro_detalle[[Código]:[Rubro Detalle]],2,0)</f>
        <v>13.00.151 Colegios</v>
      </c>
      <c r="E9549" s="33">
        <f t="shared" si="1719"/>
        <v>30</v>
      </c>
      <c r="F9549" s="47" t="str">
        <f t="shared" si="1720"/>
        <v>13.00.151-30</v>
      </c>
      <c r="G9549" s="37" t="s">
        <v>7750</v>
      </c>
      <c r="H9549" s="37">
        <v>762</v>
      </c>
    </row>
    <row r="9550" spans="1:8" x14ac:dyDescent="0.3">
      <c r="A9550" s="34" t="str">
        <f>+LEFT(Tabla3[[#This Row],[id_detalle]],2)</f>
        <v>13</v>
      </c>
      <c r="B9550" s="46" t="str">
        <f>VLOOKUP((LEFT(Tabla3[[#This Row],[id_detalle]],2)),id_rubro[[id]:[Rubro]],2,0)</f>
        <v>INSTITUCIONES DE EDUCACIONES Y CAPACITACIÓN, ACADÉMICAS,CIENTÍFICAS Y DE ESTUDIOS SOCIALES</v>
      </c>
      <c r="C9550" s="36" t="s">
        <v>1932</v>
      </c>
      <c r="D9550" s="45" t="str">
        <f>+Tabla3[[#This Row],[id_detalle]]&amp;" "&amp;VLOOKUP(Tabla3[[#This Row],[id_detalle]],rubro_detalle[[Código]:[Rubro Detalle]],2,0)</f>
        <v>13.00.151 Colegios</v>
      </c>
      <c r="E9550" s="33">
        <f t="shared" si="1719"/>
        <v>31</v>
      </c>
      <c r="F9550" s="47" t="str">
        <f t="shared" si="1720"/>
        <v>13.00.151-31</v>
      </c>
      <c r="G9550" s="37" t="s">
        <v>7751</v>
      </c>
      <c r="H9550" s="37">
        <v>762</v>
      </c>
    </row>
    <row r="9551" spans="1:8" x14ac:dyDescent="0.3">
      <c r="A9551" s="34" t="str">
        <f>+LEFT(Tabla3[[#This Row],[id_detalle]],2)</f>
        <v>13</v>
      </c>
      <c r="B9551" s="46" t="str">
        <f>VLOOKUP((LEFT(Tabla3[[#This Row],[id_detalle]],2)),id_rubro[[id]:[Rubro]],2,0)</f>
        <v>INSTITUCIONES DE EDUCACIONES Y CAPACITACIÓN, ACADÉMICAS,CIENTÍFICAS Y DE ESTUDIOS SOCIALES</v>
      </c>
      <c r="C9551" s="36" t="s">
        <v>1932</v>
      </c>
      <c r="D9551" s="45" t="str">
        <f>+Tabla3[[#This Row],[id_detalle]]&amp;" "&amp;VLOOKUP(Tabla3[[#This Row],[id_detalle]],rubro_detalle[[Código]:[Rubro Detalle]],2,0)</f>
        <v>13.00.151 Colegios</v>
      </c>
      <c r="E9551" s="33">
        <f t="shared" si="1719"/>
        <v>32</v>
      </c>
      <c r="F9551" s="47" t="str">
        <f t="shared" si="1720"/>
        <v>13.00.151-32</v>
      </c>
      <c r="G9551" s="37" t="s">
        <v>7752</v>
      </c>
      <c r="H9551" s="37">
        <v>802</v>
      </c>
    </row>
    <row r="9552" spans="1:8" x14ac:dyDescent="0.3">
      <c r="A9552" s="34" t="str">
        <f>+LEFT(Tabla3[[#This Row],[id_detalle]],2)</f>
        <v>13</v>
      </c>
      <c r="B9552" s="46" t="str">
        <f>VLOOKUP((LEFT(Tabla3[[#This Row],[id_detalle]],2)),id_rubro[[id]:[Rubro]],2,0)</f>
        <v>INSTITUCIONES DE EDUCACIONES Y CAPACITACIÓN, ACADÉMICAS,CIENTÍFICAS Y DE ESTUDIOS SOCIALES</v>
      </c>
      <c r="C9552" s="36" t="s">
        <v>1933</v>
      </c>
      <c r="D9552" s="45" t="str">
        <f>+Tabla3[[#This Row],[id_detalle]]&amp;" "&amp;VLOOKUP(Tabla3[[#This Row],[id_detalle]],rubro_detalle[[Código]:[Rubro Detalle]],2,0)</f>
        <v>13.00.161 Enseñanza de Idiomas</v>
      </c>
      <c r="E9552" s="33">
        <f t="shared" si="1719"/>
        <v>1</v>
      </c>
      <c r="F9552" s="47" t="str">
        <f t="shared" si="1720"/>
        <v>13.00.161-1</v>
      </c>
      <c r="G9552" s="37" t="s">
        <v>7753</v>
      </c>
      <c r="H9552" s="37">
        <v>243</v>
      </c>
    </row>
    <row r="9553" spans="1:8" x14ac:dyDescent="0.3">
      <c r="A9553" s="34" t="str">
        <f>+LEFT(Tabla3[[#This Row],[id_detalle]],2)</f>
        <v>13</v>
      </c>
      <c r="B9553" s="46" t="str">
        <f>VLOOKUP((LEFT(Tabla3[[#This Row],[id_detalle]],2)),id_rubro[[id]:[Rubro]],2,0)</f>
        <v>INSTITUCIONES DE EDUCACIONES Y CAPACITACIÓN, ACADÉMICAS,CIENTÍFICAS Y DE ESTUDIOS SOCIALES</v>
      </c>
      <c r="C9553" s="36" t="s">
        <v>1933</v>
      </c>
      <c r="D9553" s="45" t="str">
        <f>+Tabla3[[#This Row],[id_detalle]]&amp;" "&amp;VLOOKUP(Tabla3[[#This Row],[id_detalle]],rubro_detalle[[Código]:[Rubro Detalle]],2,0)</f>
        <v>13.00.161 Enseñanza de Idiomas</v>
      </c>
      <c r="E9553" s="33">
        <f t="shared" si="1719"/>
        <v>2</v>
      </c>
      <c r="F9553" s="47" t="str">
        <f t="shared" si="1720"/>
        <v>13.00.161-2</v>
      </c>
      <c r="G9553" s="37" t="s">
        <v>7754</v>
      </c>
      <c r="H9553" s="37">
        <v>336</v>
      </c>
    </row>
    <row r="9554" spans="1:8" x14ac:dyDescent="0.3">
      <c r="A9554" s="34" t="str">
        <f>+LEFT(Tabla3[[#This Row],[id_detalle]],2)</f>
        <v>13</v>
      </c>
      <c r="B9554" s="46" t="str">
        <f>VLOOKUP((LEFT(Tabla3[[#This Row],[id_detalle]],2)),id_rubro[[id]:[Rubro]],2,0)</f>
        <v>INSTITUCIONES DE EDUCACIONES Y CAPACITACIÓN, ACADÉMICAS,CIENTÍFICAS Y DE ESTUDIOS SOCIALES</v>
      </c>
      <c r="C9554" s="36" t="s">
        <v>1933</v>
      </c>
      <c r="D9554" s="45" t="str">
        <f>+Tabla3[[#This Row],[id_detalle]]&amp;" "&amp;VLOOKUP(Tabla3[[#This Row],[id_detalle]],rubro_detalle[[Código]:[Rubro Detalle]],2,0)</f>
        <v>13.00.161 Enseñanza de Idiomas</v>
      </c>
      <c r="E9554" s="33">
        <f t="shared" si="1719"/>
        <v>3</v>
      </c>
      <c r="F9554" s="47" t="str">
        <f t="shared" si="1720"/>
        <v>13.00.161-3</v>
      </c>
      <c r="G9554" s="37" t="s">
        <v>7755</v>
      </c>
      <c r="H9554" s="37">
        <v>542</v>
      </c>
    </row>
    <row r="9555" spans="1:8" x14ac:dyDescent="0.3">
      <c r="A9555" s="34" t="str">
        <f>+LEFT(Tabla3[[#This Row],[id_detalle]],2)</f>
        <v>13</v>
      </c>
      <c r="B9555" s="46" t="str">
        <f>VLOOKUP((LEFT(Tabla3[[#This Row],[id_detalle]],2)),id_rubro[[id]:[Rubro]],2,0)</f>
        <v>INSTITUCIONES DE EDUCACIONES Y CAPACITACIÓN, ACADÉMICAS,CIENTÍFICAS Y DE ESTUDIOS SOCIALES</v>
      </c>
      <c r="C9555" s="36" t="s">
        <v>1933</v>
      </c>
      <c r="D9555" s="45" t="str">
        <f>+Tabla3[[#This Row],[id_detalle]]&amp;" "&amp;VLOOKUP(Tabla3[[#This Row],[id_detalle]],rubro_detalle[[Código]:[Rubro Detalle]],2,0)</f>
        <v>13.00.161 Enseñanza de Idiomas</v>
      </c>
      <c r="E9555" s="33">
        <f t="shared" si="1719"/>
        <v>4</v>
      </c>
      <c r="F9555" s="47" t="str">
        <f t="shared" si="1720"/>
        <v>13.00.161-4</v>
      </c>
      <c r="G9555" s="37" t="s">
        <v>7756</v>
      </c>
      <c r="H9555" s="37">
        <v>542</v>
      </c>
    </row>
    <row r="9556" spans="1:8" x14ac:dyDescent="0.3">
      <c r="A9556" s="34" t="str">
        <f>+LEFT(Tabla3[[#This Row],[id_detalle]],2)</f>
        <v>13</v>
      </c>
      <c r="B9556" s="46" t="str">
        <f>VLOOKUP((LEFT(Tabla3[[#This Row],[id_detalle]],2)),id_rubro[[id]:[Rubro]],2,0)</f>
        <v>INSTITUCIONES DE EDUCACIONES Y CAPACITACIÓN, ACADÉMICAS,CIENTÍFICAS Y DE ESTUDIOS SOCIALES</v>
      </c>
      <c r="C9556" s="36" t="s">
        <v>1933</v>
      </c>
      <c r="D9556" s="45" t="str">
        <f>+Tabla3[[#This Row],[id_detalle]]&amp;" "&amp;VLOOKUP(Tabla3[[#This Row],[id_detalle]],rubro_detalle[[Código]:[Rubro Detalle]],2,0)</f>
        <v>13.00.161 Enseñanza de Idiomas</v>
      </c>
      <c r="E9556" s="33">
        <f t="shared" ref="E9556:E9561" si="1721">+IF(D9556=D9555,E9555+1,1)</f>
        <v>5</v>
      </c>
      <c r="F9556" s="47" t="str">
        <f t="shared" ref="F9556:F9561" si="1722">+LEFT(D9556,9)&amp;"-"&amp;E9556</f>
        <v>13.00.161-5</v>
      </c>
      <c r="G9556" s="37" t="s">
        <v>7757</v>
      </c>
      <c r="H9556" s="37">
        <v>544</v>
      </c>
    </row>
    <row r="9557" spans="1:8" x14ac:dyDescent="0.3">
      <c r="A9557" s="34" t="str">
        <f>+LEFT(Tabla3[[#This Row],[id_detalle]],2)</f>
        <v>13</v>
      </c>
      <c r="B9557" s="46" t="str">
        <f>VLOOKUP((LEFT(Tabla3[[#This Row],[id_detalle]],2)),id_rubro[[id]:[Rubro]],2,0)</f>
        <v>INSTITUCIONES DE EDUCACIONES Y CAPACITACIÓN, ACADÉMICAS,CIENTÍFICAS Y DE ESTUDIOS SOCIALES</v>
      </c>
      <c r="C9557" s="36" t="s">
        <v>1933</v>
      </c>
      <c r="D9557" s="45" t="str">
        <f>+Tabla3[[#This Row],[id_detalle]]&amp;" "&amp;VLOOKUP(Tabla3[[#This Row],[id_detalle]],rubro_detalle[[Código]:[Rubro Detalle]],2,0)</f>
        <v>13.00.161 Enseñanza de Idiomas</v>
      </c>
      <c r="E9557" s="33">
        <f t="shared" si="1721"/>
        <v>6</v>
      </c>
      <c r="F9557" s="47" t="str">
        <f t="shared" si="1722"/>
        <v>13.00.161-6</v>
      </c>
      <c r="G9557" s="37" t="s">
        <v>7758</v>
      </c>
      <c r="H9557" s="37">
        <v>720</v>
      </c>
    </row>
    <row r="9558" spans="1:8" x14ac:dyDescent="0.3">
      <c r="A9558" s="34" t="str">
        <f>+LEFT(Tabla3[[#This Row],[id_detalle]],2)</f>
        <v>13</v>
      </c>
      <c r="B9558" s="46" t="str">
        <f>VLOOKUP((LEFT(Tabla3[[#This Row],[id_detalle]],2)),id_rubro[[id]:[Rubro]],2,0)</f>
        <v>INSTITUCIONES DE EDUCACIONES Y CAPACITACIÓN, ACADÉMICAS,CIENTÍFICAS Y DE ESTUDIOS SOCIALES</v>
      </c>
      <c r="C9558" s="36" t="s">
        <v>1933</v>
      </c>
      <c r="D9558" s="45" t="str">
        <f>+Tabla3[[#This Row],[id_detalle]]&amp;" "&amp;VLOOKUP(Tabla3[[#This Row],[id_detalle]],rubro_detalle[[Código]:[Rubro Detalle]],2,0)</f>
        <v>13.00.161 Enseñanza de Idiomas</v>
      </c>
      <c r="E9558" s="33">
        <f t="shared" si="1721"/>
        <v>7</v>
      </c>
      <c r="F9558" s="47" t="str">
        <f t="shared" si="1722"/>
        <v>13.00.161-7</v>
      </c>
      <c r="G9558" s="37" t="s">
        <v>7759</v>
      </c>
      <c r="H9558" s="37">
        <v>814</v>
      </c>
    </row>
    <row r="9559" spans="1:8" x14ac:dyDescent="0.3">
      <c r="A9559" s="34" t="str">
        <f>+LEFT(Tabla3[[#This Row],[id_detalle]],2)</f>
        <v>13</v>
      </c>
      <c r="B9559" s="46" t="str">
        <f>VLOOKUP((LEFT(Tabla3[[#This Row],[id_detalle]],2)),id_rubro[[id]:[Rubro]],2,0)</f>
        <v>INSTITUCIONES DE EDUCACIONES Y CAPACITACIÓN, ACADÉMICAS,CIENTÍFICAS Y DE ESTUDIOS SOCIALES</v>
      </c>
      <c r="C9559" s="36" t="s">
        <v>1934</v>
      </c>
      <c r="D9559" s="45" t="str">
        <f>+Tabla3[[#This Row],[id_detalle]]&amp;" "&amp;VLOOKUP(Tabla3[[#This Row],[id_detalle]],rubro_detalle[[Código]:[Rubro Detalle]],2,0)</f>
        <v>13.00.181 Institutos de Capacitación</v>
      </c>
      <c r="E9559" s="33">
        <f t="shared" si="1721"/>
        <v>1</v>
      </c>
      <c r="F9559" s="47" t="str">
        <f t="shared" si="1722"/>
        <v>13.00.181-1</v>
      </c>
      <c r="G9559" s="37" t="s">
        <v>7760</v>
      </c>
      <c r="H9559" s="37">
        <v>158</v>
      </c>
    </row>
    <row r="9560" spans="1:8" x14ac:dyDescent="0.3">
      <c r="A9560" s="34" t="str">
        <f>+LEFT(Tabla3[[#This Row],[id_detalle]],2)</f>
        <v>13</v>
      </c>
      <c r="B9560" s="46" t="str">
        <f>VLOOKUP((LEFT(Tabla3[[#This Row],[id_detalle]],2)),id_rubro[[id]:[Rubro]],2,0)</f>
        <v>INSTITUCIONES DE EDUCACIONES Y CAPACITACIÓN, ACADÉMICAS,CIENTÍFICAS Y DE ESTUDIOS SOCIALES</v>
      </c>
      <c r="C9560" s="36" t="s">
        <v>1934</v>
      </c>
      <c r="D9560" s="45" t="str">
        <f>+Tabla3[[#This Row],[id_detalle]]&amp;" "&amp;VLOOKUP(Tabla3[[#This Row],[id_detalle]],rubro_detalle[[Código]:[Rubro Detalle]],2,0)</f>
        <v>13.00.181 Institutos de Capacitación</v>
      </c>
      <c r="E9560" s="33">
        <f t="shared" si="1721"/>
        <v>2</v>
      </c>
      <c r="F9560" s="47" t="str">
        <f t="shared" si="1722"/>
        <v>13.00.181-2</v>
      </c>
      <c r="G9560" s="37" t="s">
        <v>7761</v>
      </c>
      <c r="H9560" s="37">
        <v>216</v>
      </c>
    </row>
    <row r="9561" spans="1:8" x14ac:dyDescent="0.3">
      <c r="A9561" s="34" t="str">
        <f>+LEFT(Tabla3[[#This Row],[id_detalle]],2)</f>
        <v>13</v>
      </c>
      <c r="B9561" s="46" t="str">
        <f>VLOOKUP((LEFT(Tabla3[[#This Row],[id_detalle]],2)),id_rubro[[id]:[Rubro]],2,0)</f>
        <v>INSTITUCIONES DE EDUCACIONES Y CAPACITACIÓN, ACADÉMICAS,CIENTÍFICAS Y DE ESTUDIOS SOCIALES</v>
      </c>
      <c r="C9561" s="36" t="s">
        <v>1934</v>
      </c>
      <c r="D9561" s="45" t="str">
        <f>+Tabla3[[#This Row],[id_detalle]]&amp;" "&amp;VLOOKUP(Tabla3[[#This Row],[id_detalle]],rubro_detalle[[Código]:[Rubro Detalle]],2,0)</f>
        <v>13.00.181 Institutos de Capacitación</v>
      </c>
      <c r="E9561" s="33">
        <f t="shared" si="1721"/>
        <v>3</v>
      </c>
      <c r="F9561" s="47" t="str">
        <f t="shared" si="1722"/>
        <v>13.00.181-3</v>
      </c>
      <c r="G9561" s="37" t="s">
        <v>7762</v>
      </c>
      <c r="H9561" s="37">
        <v>281</v>
      </c>
    </row>
    <row r="9562" spans="1:8" x14ac:dyDescent="0.3">
      <c r="A9562" s="34" t="str">
        <f>+LEFT(Tabla3[[#This Row],[id_detalle]],2)</f>
        <v>13</v>
      </c>
      <c r="B9562" s="46" t="str">
        <f>VLOOKUP((LEFT(Tabla3[[#This Row],[id_detalle]],2)),id_rubro[[id]:[Rubro]],2,0)</f>
        <v>INSTITUCIONES DE EDUCACIONES Y CAPACITACIÓN, ACADÉMICAS,CIENTÍFICAS Y DE ESTUDIOS SOCIALES</v>
      </c>
      <c r="C9562" s="36" t="s">
        <v>1934</v>
      </c>
      <c r="D9562" s="45" t="str">
        <f>+Tabla3[[#This Row],[id_detalle]]&amp;" "&amp;VLOOKUP(Tabla3[[#This Row],[id_detalle]],rubro_detalle[[Código]:[Rubro Detalle]],2,0)</f>
        <v>13.00.181 Institutos de Capacitación</v>
      </c>
      <c r="E9562" s="33">
        <f t="shared" ref="E9562:E9564" si="1723">+IF(D9562=D9561,E9561+1,1)</f>
        <v>4</v>
      </c>
      <c r="F9562" s="47" t="str">
        <f t="shared" ref="F9562:F9564" si="1724">+LEFT(D9562,9)&amp;"-"&amp;E9562</f>
        <v>13.00.181-4</v>
      </c>
      <c r="G9562" s="37" t="s">
        <v>2965</v>
      </c>
      <c r="H9562" s="37">
        <v>284</v>
      </c>
    </row>
    <row r="9563" spans="1:8" x14ac:dyDescent="0.3">
      <c r="A9563" s="34" t="str">
        <f>+LEFT(Tabla3[[#This Row],[id_detalle]],2)</f>
        <v>13</v>
      </c>
      <c r="B9563" s="46" t="str">
        <f>VLOOKUP((LEFT(Tabla3[[#This Row],[id_detalle]],2)),id_rubro[[id]:[Rubro]],2,0)</f>
        <v>INSTITUCIONES DE EDUCACIONES Y CAPACITACIÓN, ACADÉMICAS,CIENTÍFICAS Y DE ESTUDIOS SOCIALES</v>
      </c>
      <c r="C9563" s="36" t="s">
        <v>1934</v>
      </c>
      <c r="D9563" s="45" t="str">
        <f>+Tabla3[[#This Row],[id_detalle]]&amp;" "&amp;VLOOKUP(Tabla3[[#This Row],[id_detalle]],rubro_detalle[[Código]:[Rubro Detalle]],2,0)</f>
        <v>13.00.181 Institutos de Capacitación</v>
      </c>
      <c r="E9563" s="33">
        <f t="shared" si="1723"/>
        <v>5</v>
      </c>
      <c r="F9563" s="47" t="str">
        <f t="shared" si="1724"/>
        <v>13.00.181-5</v>
      </c>
      <c r="G9563" s="37" t="s">
        <v>7763</v>
      </c>
      <c r="H9563" s="37">
        <v>291</v>
      </c>
    </row>
    <row r="9564" spans="1:8" x14ac:dyDescent="0.3">
      <c r="A9564" s="34" t="str">
        <f>+LEFT(Tabla3[[#This Row],[id_detalle]],2)</f>
        <v>13</v>
      </c>
      <c r="B9564" s="46" t="str">
        <f>VLOOKUP((LEFT(Tabla3[[#This Row],[id_detalle]],2)),id_rubro[[id]:[Rubro]],2,0)</f>
        <v>INSTITUCIONES DE EDUCACIONES Y CAPACITACIÓN, ACADÉMICAS,CIENTÍFICAS Y DE ESTUDIOS SOCIALES</v>
      </c>
      <c r="C9564" s="36" t="s">
        <v>1934</v>
      </c>
      <c r="D9564" s="45" t="str">
        <f>+Tabla3[[#This Row],[id_detalle]]&amp;" "&amp;VLOOKUP(Tabla3[[#This Row],[id_detalle]],rubro_detalle[[Código]:[Rubro Detalle]],2,0)</f>
        <v>13.00.181 Institutos de Capacitación</v>
      </c>
      <c r="E9564" s="33">
        <f t="shared" si="1723"/>
        <v>6</v>
      </c>
      <c r="F9564" s="47" t="str">
        <f t="shared" si="1724"/>
        <v>13.00.181-6</v>
      </c>
      <c r="G9564" s="37" t="s">
        <v>7764</v>
      </c>
      <c r="H9564" s="37">
        <v>351</v>
      </c>
    </row>
    <row r="9565" spans="1:8" x14ac:dyDescent="0.3">
      <c r="A9565" s="34" t="str">
        <f>+LEFT(Tabla3[[#This Row],[id_detalle]],2)</f>
        <v>13</v>
      </c>
      <c r="B9565" s="46" t="str">
        <f>VLOOKUP((LEFT(Tabla3[[#This Row],[id_detalle]],2)),id_rubro[[id]:[Rubro]],2,0)</f>
        <v>INSTITUCIONES DE EDUCACIONES Y CAPACITACIÓN, ACADÉMICAS,CIENTÍFICAS Y DE ESTUDIOS SOCIALES</v>
      </c>
      <c r="C9565" s="36" t="s">
        <v>1934</v>
      </c>
      <c r="D9565" s="45" t="str">
        <f>+Tabla3[[#This Row],[id_detalle]]&amp;" "&amp;VLOOKUP(Tabla3[[#This Row],[id_detalle]],rubro_detalle[[Código]:[Rubro Detalle]],2,0)</f>
        <v>13.00.181 Institutos de Capacitación</v>
      </c>
      <c r="E9565" s="33">
        <f t="shared" ref="E9565:E9570" si="1725">+IF(D9565=D9564,E9564+1,1)</f>
        <v>7</v>
      </c>
      <c r="F9565" s="47" t="str">
        <f t="shared" ref="F9565:F9570" si="1726">+LEFT(D9565,9)&amp;"-"&amp;E9565</f>
        <v>13.00.181-7</v>
      </c>
      <c r="G9565" s="37" t="s">
        <v>7765</v>
      </c>
      <c r="H9565" s="37">
        <v>357</v>
      </c>
    </row>
    <row r="9566" spans="1:8" x14ac:dyDescent="0.3">
      <c r="A9566" s="34" t="str">
        <f>+LEFT(Tabla3[[#This Row],[id_detalle]],2)</f>
        <v>13</v>
      </c>
      <c r="B9566" s="46" t="str">
        <f>VLOOKUP((LEFT(Tabla3[[#This Row],[id_detalle]],2)),id_rubro[[id]:[Rubro]],2,0)</f>
        <v>INSTITUCIONES DE EDUCACIONES Y CAPACITACIÓN, ACADÉMICAS,CIENTÍFICAS Y DE ESTUDIOS SOCIALES</v>
      </c>
      <c r="C9566" s="36" t="s">
        <v>1934</v>
      </c>
      <c r="D9566" s="45" t="str">
        <f>+Tabla3[[#This Row],[id_detalle]]&amp;" "&amp;VLOOKUP(Tabla3[[#This Row],[id_detalle]],rubro_detalle[[Código]:[Rubro Detalle]],2,0)</f>
        <v>13.00.181 Institutos de Capacitación</v>
      </c>
      <c r="E9566" s="33">
        <f t="shared" si="1725"/>
        <v>8</v>
      </c>
      <c r="F9566" s="47" t="str">
        <f t="shared" si="1726"/>
        <v>13.00.181-8</v>
      </c>
      <c r="G9566" s="37" t="s">
        <v>7766</v>
      </c>
      <c r="H9566" s="37">
        <v>392</v>
      </c>
    </row>
    <row r="9567" spans="1:8" x14ac:dyDescent="0.3">
      <c r="A9567" s="34" t="str">
        <f>+LEFT(Tabla3[[#This Row],[id_detalle]],2)</f>
        <v>13</v>
      </c>
      <c r="B9567" s="46" t="str">
        <f>VLOOKUP((LEFT(Tabla3[[#This Row],[id_detalle]],2)),id_rubro[[id]:[Rubro]],2,0)</f>
        <v>INSTITUCIONES DE EDUCACIONES Y CAPACITACIÓN, ACADÉMICAS,CIENTÍFICAS Y DE ESTUDIOS SOCIALES</v>
      </c>
      <c r="C9567" s="36" t="s">
        <v>1934</v>
      </c>
      <c r="D9567" s="45" t="str">
        <f>+Tabla3[[#This Row],[id_detalle]]&amp;" "&amp;VLOOKUP(Tabla3[[#This Row],[id_detalle]],rubro_detalle[[Código]:[Rubro Detalle]],2,0)</f>
        <v>13.00.181 Institutos de Capacitación</v>
      </c>
      <c r="E9567" s="33">
        <f t="shared" si="1725"/>
        <v>9</v>
      </c>
      <c r="F9567" s="47" t="str">
        <f t="shared" si="1726"/>
        <v>13.00.181-9</v>
      </c>
      <c r="G9567" s="38" t="s">
        <v>7718</v>
      </c>
      <c r="H9567" s="38">
        <v>462</v>
      </c>
    </row>
    <row r="9568" spans="1:8" x14ac:dyDescent="0.3">
      <c r="A9568" s="34" t="str">
        <f>+LEFT(Tabla3[[#This Row],[id_detalle]],2)</f>
        <v>13</v>
      </c>
      <c r="B9568" s="46" t="str">
        <f>VLOOKUP((LEFT(Tabla3[[#This Row],[id_detalle]],2)),id_rubro[[id]:[Rubro]],2,0)</f>
        <v>INSTITUCIONES DE EDUCACIONES Y CAPACITACIÓN, ACADÉMICAS,CIENTÍFICAS Y DE ESTUDIOS SOCIALES</v>
      </c>
      <c r="C9568" s="36" t="s">
        <v>1934</v>
      </c>
      <c r="D9568" s="45" t="str">
        <f>+Tabla3[[#This Row],[id_detalle]]&amp;" "&amp;VLOOKUP(Tabla3[[#This Row],[id_detalle]],rubro_detalle[[Código]:[Rubro Detalle]],2,0)</f>
        <v>13.00.181 Institutos de Capacitación</v>
      </c>
      <c r="E9568" s="33">
        <f t="shared" si="1725"/>
        <v>10</v>
      </c>
      <c r="F9568" s="47" t="str">
        <f t="shared" si="1726"/>
        <v>13.00.181-10</v>
      </c>
      <c r="G9568" s="38" t="s">
        <v>7767</v>
      </c>
      <c r="H9568" s="38">
        <v>506</v>
      </c>
    </row>
    <row r="9569" spans="1:8" x14ac:dyDescent="0.3">
      <c r="A9569" s="34" t="str">
        <f>+LEFT(Tabla3[[#This Row],[id_detalle]],2)</f>
        <v>13</v>
      </c>
      <c r="B9569" s="46" t="str">
        <f>VLOOKUP((LEFT(Tabla3[[#This Row],[id_detalle]],2)),id_rubro[[id]:[Rubro]],2,0)</f>
        <v>INSTITUCIONES DE EDUCACIONES Y CAPACITACIÓN, ACADÉMICAS,CIENTÍFICAS Y DE ESTUDIOS SOCIALES</v>
      </c>
      <c r="C9569" s="36" t="s">
        <v>1934</v>
      </c>
      <c r="D9569" s="45" t="str">
        <f>+Tabla3[[#This Row],[id_detalle]]&amp;" "&amp;VLOOKUP(Tabla3[[#This Row],[id_detalle]],rubro_detalle[[Código]:[Rubro Detalle]],2,0)</f>
        <v>13.00.181 Institutos de Capacitación</v>
      </c>
      <c r="E9569" s="33">
        <f t="shared" si="1725"/>
        <v>11</v>
      </c>
      <c r="F9569" s="47" t="str">
        <f t="shared" si="1726"/>
        <v>13.00.181-11</v>
      </c>
      <c r="G9569" s="37" t="s">
        <v>7755</v>
      </c>
      <c r="H9569" s="37">
        <v>542</v>
      </c>
    </row>
    <row r="9570" spans="1:8" x14ac:dyDescent="0.3">
      <c r="A9570" s="34" t="str">
        <f>+LEFT(Tabla3[[#This Row],[id_detalle]],2)</f>
        <v>13</v>
      </c>
      <c r="B9570" s="46" t="str">
        <f>VLOOKUP((LEFT(Tabla3[[#This Row],[id_detalle]],2)),id_rubro[[id]:[Rubro]],2,0)</f>
        <v>INSTITUCIONES DE EDUCACIONES Y CAPACITACIÓN, ACADÉMICAS,CIENTÍFICAS Y DE ESTUDIOS SOCIALES</v>
      </c>
      <c r="C9570" s="36" t="s">
        <v>1934</v>
      </c>
      <c r="D9570" s="45" t="str">
        <f>+Tabla3[[#This Row],[id_detalle]]&amp;" "&amp;VLOOKUP(Tabla3[[#This Row],[id_detalle]],rubro_detalle[[Código]:[Rubro Detalle]],2,0)</f>
        <v>13.00.181 Institutos de Capacitación</v>
      </c>
      <c r="E9570" s="33">
        <f t="shared" si="1725"/>
        <v>12</v>
      </c>
      <c r="F9570" s="47" t="str">
        <f t="shared" si="1726"/>
        <v>13.00.181-12</v>
      </c>
      <c r="G9570" s="37" t="s">
        <v>7768</v>
      </c>
      <c r="H9570" s="37">
        <v>543</v>
      </c>
    </row>
    <row r="9571" spans="1:8" x14ac:dyDescent="0.3">
      <c r="A9571" s="34" t="str">
        <f>+LEFT(Tabla3[[#This Row],[id_detalle]],2)</f>
        <v>13</v>
      </c>
      <c r="B9571" s="46" t="str">
        <f>VLOOKUP((LEFT(Tabla3[[#This Row],[id_detalle]],2)),id_rubro[[id]:[Rubro]],2,0)</f>
        <v>INSTITUCIONES DE EDUCACIONES Y CAPACITACIÓN, ACADÉMICAS,CIENTÍFICAS Y DE ESTUDIOS SOCIALES</v>
      </c>
      <c r="C9571" s="36" t="s">
        <v>1934</v>
      </c>
      <c r="D9571" s="45" t="str">
        <f>+Tabla3[[#This Row],[id_detalle]]&amp;" "&amp;VLOOKUP(Tabla3[[#This Row],[id_detalle]],rubro_detalle[[Código]:[Rubro Detalle]],2,0)</f>
        <v>13.00.181 Institutos de Capacitación</v>
      </c>
      <c r="E9571" s="33">
        <f t="shared" ref="E9571:E9576" si="1727">+IF(D9571=D9570,E9570+1,1)</f>
        <v>13</v>
      </c>
      <c r="F9571" s="47" t="str">
        <f t="shared" ref="F9571:F9576" si="1728">+LEFT(D9571,9)&amp;"-"&amp;E9571</f>
        <v>13.00.181-13</v>
      </c>
      <c r="G9571" s="37" t="s">
        <v>7686</v>
      </c>
      <c r="H9571" s="37">
        <v>731</v>
      </c>
    </row>
    <row r="9572" spans="1:8" x14ac:dyDescent="0.3">
      <c r="A9572" s="34" t="str">
        <f>+LEFT(Tabla3[[#This Row],[id_detalle]],2)</f>
        <v>13</v>
      </c>
      <c r="B9572" s="46" t="str">
        <f>VLOOKUP((LEFT(Tabla3[[#This Row],[id_detalle]],2)),id_rubro[[id]:[Rubro]],2,0)</f>
        <v>INSTITUCIONES DE EDUCACIONES Y CAPACITACIÓN, ACADÉMICAS,CIENTÍFICAS Y DE ESTUDIOS SOCIALES</v>
      </c>
      <c r="C9572" s="36" t="s">
        <v>1934</v>
      </c>
      <c r="D9572" s="45" t="str">
        <f>+Tabla3[[#This Row],[id_detalle]]&amp;" "&amp;VLOOKUP(Tabla3[[#This Row],[id_detalle]],rubro_detalle[[Código]:[Rubro Detalle]],2,0)</f>
        <v>13.00.181 Institutos de Capacitación</v>
      </c>
      <c r="E9572" s="33">
        <f t="shared" si="1727"/>
        <v>14</v>
      </c>
      <c r="F9572" s="47" t="str">
        <f t="shared" si="1728"/>
        <v>13.00.181-14</v>
      </c>
      <c r="G9572" s="37" t="s">
        <v>3035</v>
      </c>
      <c r="H9572" s="37">
        <v>747</v>
      </c>
    </row>
    <row r="9573" spans="1:8" x14ac:dyDescent="0.3">
      <c r="A9573" s="34" t="str">
        <f>+LEFT(Tabla3[[#This Row],[id_detalle]],2)</f>
        <v>13</v>
      </c>
      <c r="B9573" s="46" t="str">
        <f>VLOOKUP((LEFT(Tabla3[[#This Row],[id_detalle]],2)),id_rubro[[id]:[Rubro]],2,0)</f>
        <v>INSTITUCIONES DE EDUCACIONES Y CAPACITACIÓN, ACADÉMICAS,CIENTÍFICAS Y DE ESTUDIOS SOCIALES</v>
      </c>
      <c r="C9573" s="36" t="s">
        <v>1934</v>
      </c>
      <c r="D9573" s="45" t="str">
        <f>+Tabla3[[#This Row],[id_detalle]]&amp;" "&amp;VLOOKUP(Tabla3[[#This Row],[id_detalle]],rubro_detalle[[Código]:[Rubro Detalle]],2,0)</f>
        <v>13.00.181 Institutos de Capacitación</v>
      </c>
      <c r="E9573" s="33">
        <f t="shared" si="1727"/>
        <v>15</v>
      </c>
      <c r="F9573" s="47" t="str">
        <f t="shared" si="1728"/>
        <v>13.00.181-15</v>
      </c>
      <c r="G9573" s="37" t="s">
        <v>7769</v>
      </c>
      <c r="H9573" s="37">
        <v>782</v>
      </c>
    </row>
    <row r="9574" spans="1:8" x14ac:dyDescent="0.3">
      <c r="A9574" s="34" t="str">
        <f>+LEFT(Tabla3[[#This Row],[id_detalle]],2)</f>
        <v>13</v>
      </c>
      <c r="B9574" s="46" t="str">
        <f>VLOOKUP((LEFT(Tabla3[[#This Row],[id_detalle]],2)),id_rubro[[id]:[Rubro]],2,0)</f>
        <v>INSTITUCIONES DE EDUCACIONES Y CAPACITACIÓN, ACADÉMICAS,CIENTÍFICAS Y DE ESTUDIOS SOCIALES</v>
      </c>
      <c r="C9574" s="36" t="s">
        <v>1934</v>
      </c>
      <c r="D9574" s="45" t="str">
        <f>+Tabla3[[#This Row],[id_detalle]]&amp;" "&amp;VLOOKUP(Tabla3[[#This Row],[id_detalle]],rubro_detalle[[Código]:[Rubro Detalle]],2,0)</f>
        <v>13.00.181 Institutos de Capacitación</v>
      </c>
      <c r="E9574" s="33">
        <f t="shared" si="1727"/>
        <v>16</v>
      </c>
      <c r="F9574" s="47" t="str">
        <f t="shared" si="1728"/>
        <v>13.00.181-16</v>
      </c>
      <c r="G9574" s="37" t="s">
        <v>7759</v>
      </c>
      <c r="H9574" s="37">
        <v>814</v>
      </c>
    </row>
    <row r="9575" spans="1:8" x14ac:dyDescent="0.3">
      <c r="A9575" s="34" t="str">
        <f>+LEFT(Tabla3[[#This Row],[id_detalle]],2)</f>
        <v>13</v>
      </c>
      <c r="B9575" s="46" t="str">
        <f>VLOOKUP((LEFT(Tabla3[[#This Row],[id_detalle]],2)),id_rubro[[id]:[Rubro]],2,0)</f>
        <v>INSTITUCIONES DE EDUCACIONES Y CAPACITACIÓN, ACADÉMICAS,CIENTÍFICAS Y DE ESTUDIOS SOCIALES</v>
      </c>
      <c r="C9575" s="36" t="s">
        <v>1935</v>
      </c>
      <c r="D9575" s="45" t="str">
        <f>+Tabla3[[#This Row],[id_detalle]]&amp;" "&amp;VLOOKUP(Tabla3[[#This Row],[id_detalle]],rubro_detalle[[Código]:[Rubro Detalle]],2,0)</f>
        <v>13.00.221 Institutos y Organismos de Formación Profesional</v>
      </c>
      <c r="E9575" s="33">
        <f t="shared" si="1727"/>
        <v>1</v>
      </c>
      <c r="F9575" s="47" t="str">
        <f t="shared" si="1728"/>
        <v>13.00.221-1</v>
      </c>
      <c r="G9575" s="37" t="s">
        <v>7770</v>
      </c>
      <c r="H9575" s="37">
        <v>164</v>
      </c>
    </row>
    <row r="9576" spans="1:8" x14ac:dyDescent="0.3">
      <c r="A9576" s="34" t="str">
        <f>+LEFT(Tabla3[[#This Row],[id_detalle]],2)</f>
        <v>13</v>
      </c>
      <c r="B9576" s="46" t="str">
        <f>VLOOKUP((LEFT(Tabla3[[#This Row],[id_detalle]],2)),id_rubro[[id]:[Rubro]],2,0)</f>
        <v>INSTITUCIONES DE EDUCACIONES Y CAPACITACIÓN, ACADÉMICAS,CIENTÍFICAS Y DE ESTUDIOS SOCIALES</v>
      </c>
      <c r="C9576" s="36" t="s">
        <v>1935</v>
      </c>
      <c r="D9576" s="45" t="str">
        <f>+Tabla3[[#This Row],[id_detalle]]&amp;" "&amp;VLOOKUP(Tabla3[[#This Row],[id_detalle]],rubro_detalle[[Código]:[Rubro Detalle]],2,0)</f>
        <v>13.00.221 Institutos y Organismos de Formación Profesional</v>
      </c>
      <c r="E9576" s="33">
        <f t="shared" si="1727"/>
        <v>2</v>
      </c>
      <c r="F9576" s="47" t="str">
        <f t="shared" si="1728"/>
        <v>13.00.221-2</v>
      </c>
      <c r="G9576" s="37" t="s">
        <v>7714</v>
      </c>
      <c r="H9576" s="37">
        <v>283</v>
      </c>
    </row>
    <row r="9577" spans="1:8" x14ac:dyDescent="0.3">
      <c r="A9577" s="34" t="str">
        <f>+LEFT(Tabla3[[#This Row],[id_detalle]],2)</f>
        <v>13</v>
      </c>
      <c r="B9577" s="46" t="str">
        <f>VLOOKUP((LEFT(Tabla3[[#This Row],[id_detalle]],2)),id_rubro[[id]:[Rubro]],2,0)</f>
        <v>INSTITUCIONES DE EDUCACIONES Y CAPACITACIÓN, ACADÉMICAS,CIENTÍFICAS Y DE ESTUDIOS SOCIALES</v>
      </c>
      <c r="C9577" s="36" t="s">
        <v>1935</v>
      </c>
      <c r="D9577" s="45" t="str">
        <f>+Tabla3[[#This Row],[id_detalle]]&amp;" "&amp;VLOOKUP(Tabla3[[#This Row],[id_detalle]],rubro_detalle[[Código]:[Rubro Detalle]],2,0)</f>
        <v>13.00.221 Institutos y Organismos de Formación Profesional</v>
      </c>
      <c r="E9577" s="33">
        <f>+IF(D9577=D9576,E9576+1,1)</f>
        <v>3</v>
      </c>
      <c r="F9577" s="47" t="str">
        <f>+LEFT(D9577,9)&amp;"-"&amp;E9577</f>
        <v>13.00.221-3</v>
      </c>
      <c r="G9577" s="37" t="s">
        <v>2965</v>
      </c>
      <c r="H9577" s="37">
        <v>284</v>
      </c>
    </row>
    <row r="9578" spans="1:8" x14ac:dyDescent="0.3">
      <c r="A9578" s="34" t="str">
        <f>+LEFT(Tabla3[[#This Row],[id_detalle]],2)</f>
        <v>13</v>
      </c>
      <c r="B9578" s="46" t="str">
        <f>VLOOKUP((LEFT(Tabla3[[#This Row],[id_detalle]],2)),id_rubro[[id]:[Rubro]],2,0)</f>
        <v>INSTITUCIONES DE EDUCACIONES Y CAPACITACIÓN, ACADÉMICAS,CIENTÍFICAS Y DE ESTUDIOS SOCIALES</v>
      </c>
      <c r="C9578" s="36" t="s">
        <v>1935</v>
      </c>
      <c r="D9578" s="45" t="str">
        <f>+Tabla3[[#This Row],[id_detalle]]&amp;" "&amp;VLOOKUP(Tabla3[[#This Row],[id_detalle]],rubro_detalle[[Código]:[Rubro Detalle]],2,0)</f>
        <v>13.00.221 Institutos y Organismos de Formación Profesional</v>
      </c>
      <c r="E9578" s="33">
        <f t="shared" ref="E9578:E9580" si="1729">+IF(D9578=D9577,E9577+1,1)</f>
        <v>4</v>
      </c>
      <c r="F9578" s="47" t="str">
        <f t="shared" ref="F9578:F9580" si="1730">+LEFT(D9578,9)&amp;"-"&amp;E9578</f>
        <v>13.00.221-4</v>
      </c>
      <c r="G9578" s="37" t="s">
        <v>7771</v>
      </c>
      <c r="H9578" s="37">
        <v>426</v>
      </c>
    </row>
    <row r="9579" spans="1:8" x14ac:dyDescent="0.3">
      <c r="A9579" s="34" t="str">
        <f>+LEFT(Tabla3[[#This Row],[id_detalle]],2)</f>
        <v>13</v>
      </c>
      <c r="B9579" s="46" t="str">
        <f>VLOOKUP((LEFT(Tabla3[[#This Row],[id_detalle]],2)),id_rubro[[id]:[Rubro]],2,0)</f>
        <v>INSTITUCIONES DE EDUCACIONES Y CAPACITACIÓN, ACADÉMICAS,CIENTÍFICAS Y DE ESTUDIOS SOCIALES</v>
      </c>
      <c r="C9579" s="36" t="s">
        <v>1935</v>
      </c>
      <c r="D9579" s="45" t="str">
        <f>+Tabla3[[#This Row],[id_detalle]]&amp;" "&amp;VLOOKUP(Tabla3[[#This Row],[id_detalle]],rubro_detalle[[Código]:[Rubro Detalle]],2,0)</f>
        <v>13.00.221 Institutos y Organismos de Formación Profesional</v>
      </c>
      <c r="E9579" s="33">
        <f t="shared" si="1729"/>
        <v>5</v>
      </c>
      <c r="F9579" s="47" t="str">
        <f t="shared" si="1730"/>
        <v>13.00.221-5</v>
      </c>
      <c r="G9579" s="37" t="s">
        <v>7718</v>
      </c>
      <c r="H9579" s="37">
        <v>462</v>
      </c>
    </row>
    <row r="9580" spans="1:8" x14ac:dyDescent="0.3">
      <c r="A9580" s="34" t="str">
        <f>+LEFT(Tabla3[[#This Row],[id_detalle]],2)</f>
        <v>13</v>
      </c>
      <c r="B9580" s="46" t="str">
        <f>VLOOKUP((LEFT(Tabla3[[#This Row],[id_detalle]],2)),id_rubro[[id]:[Rubro]],2,0)</f>
        <v>INSTITUCIONES DE EDUCACIONES Y CAPACITACIÓN, ACADÉMICAS,CIENTÍFICAS Y DE ESTUDIOS SOCIALES</v>
      </c>
      <c r="C9580" s="36" t="s">
        <v>1935</v>
      </c>
      <c r="D9580" s="45" t="str">
        <f>+Tabla3[[#This Row],[id_detalle]]&amp;" "&amp;VLOOKUP(Tabla3[[#This Row],[id_detalle]],rubro_detalle[[Código]:[Rubro Detalle]],2,0)</f>
        <v>13.00.221 Institutos y Organismos de Formación Profesional</v>
      </c>
      <c r="E9580" s="33">
        <f t="shared" si="1729"/>
        <v>6</v>
      </c>
      <c r="F9580" s="47" t="str">
        <f t="shared" si="1730"/>
        <v>13.00.221-6</v>
      </c>
      <c r="G9580" s="37" t="s">
        <v>7755</v>
      </c>
      <c r="H9580" s="37">
        <v>542</v>
      </c>
    </row>
    <row r="9581" spans="1:8" x14ac:dyDescent="0.3">
      <c r="A9581" s="34" t="str">
        <f>+LEFT(Tabla3[[#This Row],[id_detalle]],2)</f>
        <v>13</v>
      </c>
      <c r="B9581" s="46" t="str">
        <f>VLOOKUP((LEFT(Tabla3[[#This Row],[id_detalle]],2)),id_rubro[[id]:[Rubro]],2,0)</f>
        <v>INSTITUCIONES DE EDUCACIONES Y CAPACITACIÓN, ACADÉMICAS,CIENTÍFICAS Y DE ESTUDIOS SOCIALES</v>
      </c>
      <c r="C9581" s="36" t="s">
        <v>1935</v>
      </c>
      <c r="D9581" s="45" t="str">
        <f>+Tabla3[[#This Row],[id_detalle]]&amp;" "&amp;VLOOKUP(Tabla3[[#This Row],[id_detalle]],rubro_detalle[[Código]:[Rubro Detalle]],2,0)</f>
        <v>13.00.221 Institutos y Organismos de Formación Profesional</v>
      </c>
      <c r="E9581" s="33">
        <f t="shared" ref="E9581:E9586" si="1731">+IF(D9581=D9580,E9580+1,1)</f>
        <v>7</v>
      </c>
      <c r="F9581" s="47" t="str">
        <f t="shared" ref="F9581:F9586" si="1732">+LEFT(D9581,9)&amp;"-"&amp;E9581</f>
        <v>13.00.221-7</v>
      </c>
      <c r="G9581" s="37" t="s">
        <v>7772</v>
      </c>
      <c r="H9581" s="37">
        <v>545</v>
      </c>
    </row>
    <row r="9582" spans="1:8" x14ac:dyDescent="0.3">
      <c r="A9582" s="34" t="str">
        <f>+LEFT(Tabla3[[#This Row],[id_detalle]],2)</f>
        <v>13</v>
      </c>
      <c r="B9582" s="46" t="str">
        <f>VLOOKUP((LEFT(Tabla3[[#This Row],[id_detalle]],2)),id_rubro[[id]:[Rubro]],2,0)</f>
        <v>INSTITUCIONES DE EDUCACIONES Y CAPACITACIÓN, ACADÉMICAS,CIENTÍFICAS Y DE ESTUDIOS SOCIALES</v>
      </c>
      <c r="C9582" s="36" t="s">
        <v>1935</v>
      </c>
      <c r="D9582" s="45" t="str">
        <f>+Tabla3[[#This Row],[id_detalle]]&amp;" "&amp;VLOOKUP(Tabla3[[#This Row],[id_detalle]],rubro_detalle[[Código]:[Rubro Detalle]],2,0)</f>
        <v>13.00.221 Institutos y Organismos de Formación Profesional</v>
      </c>
      <c r="E9582" s="33">
        <f t="shared" si="1731"/>
        <v>8</v>
      </c>
      <c r="F9582" s="47" t="str">
        <f t="shared" si="1732"/>
        <v>13.00.221-8</v>
      </c>
      <c r="G9582" s="37" t="s">
        <v>7773</v>
      </c>
      <c r="H9582" s="37">
        <v>545</v>
      </c>
    </row>
    <row r="9583" spans="1:8" x14ac:dyDescent="0.3">
      <c r="A9583" s="34" t="str">
        <f>+LEFT(Tabla3[[#This Row],[id_detalle]],2)</f>
        <v>13</v>
      </c>
      <c r="B9583" s="46" t="str">
        <f>VLOOKUP((LEFT(Tabla3[[#This Row],[id_detalle]],2)),id_rubro[[id]:[Rubro]],2,0)</f>
        <v>INSTITUCIONES DE EDUCACIONES Y CAPACITACIÓN, ACADÉMICAS,CIENTÍFICAS Y DE ESTUDIOS SOCIALES</v>
      </c>
      <c r="C9583" s="36" t="s">
        <v>1935</v>
      </c>
      <c r="D9583" s="45" t="str">
        <f>+Tabla3[[#This Row],[id_detalle]]&amp;" "&amp;VLOOKUP(Tabla3[[#This Row],[id_detalle]],rubro_detalle[[Código]:[Rubro Detalle]],2,0)</f>
        <v>13.00.221 Institutos y Organismos de Formación Profesional</v>
      </c>
      <c r="E9583" s="33">
        <f t="shared" si="1731"/>
        <v>9</v>
      </c>
      <c r="F9583" s="47" t="str">
        <f t="shared" si="1732"/>
        <v>13.00.221-9</v>
      </c>
      <c r="G9583" s="37" t="s">
        <v>7774</v>
      </c>
      <c r="H9583" s="37">
        <v>545</v>
      </c>
    </row>
    <row r="9584" spans="1:8" x14ac:dyDescent="0.3">
      <c r="A9584" s="34" t="str">
        <f>+LEFT(Tabla3[[#This Row],[id_detalle]],2)</f>
        <v>13</v>
      </c>
      <c r="B9584" s="46" t="str">
        <f>VLOOKUP((LEFT(Tabla3[[#This Row],[id_detalle]],2)),id_rubro[[id]:[Rubro]],2,0)</f>
        <v>INSTITUCIONES DE EDUCACIONES Y CAPACITACIÓN, ACADÉMICAS,CIENTÍFICAS Y DE ESTUDIOS SOCIALES</v>
      </c>
      <c r="C9584" s="36" t="s">
        <v>1935</v>
      </c>
      <c r="D9584" s="45" t="str">
        <f>+Tabla3[[#This Row],[id_detalle]]&amp;" "&amp;VLOOKUP(Tabla3[[#This Row],[id_detalle]],rubro_detalle[[Código]:[Rubro Detalle]],2,0)</f>
        <v>13.00.221 Institutos y Organismos de Formación Profesional</v>
      </c>
      <c r="E9584" s="33">
        <f t="shared" si="1731"/>
        <v>10</v>
      </c>
      <c r="F9584" s="47" t="str">
        <f t="shared" si="1732"/>
        <v>13.00.221-10</v>
      </c>
      <c r="G9584" s="37" t="s">
        <v>7775</v>
      </c>
      <c r="H9584" s="37">
        <v>545</v>
      </c>
    </row>
    <row r="9585" spans="1:8" x14ac:dyDescent="0.3">
      <c r="A9585" s="34" t="str">
        <f>+LEFT(Tabla3[[#This Row],[id_detalle]],2)</f>
        <v>13</v>
      </c>
      <c r="B9585" s="46" t="str">
        <f>VLOOKUP((LEFT(Tabla3[[#This Row],[id_detalle]],2)),id_rubro[[id]:[Rubro]],2,0)</f>
        <v>INSTITUCIONES DE EDUCACIONES Y CAPACITACIÓN, ACADÉMICAS,CIENTÍFICAS Y DE ESTUDIOS SOCIALES</v>
      </c>
      <c r="C9585" s="36" t="s">
        <v>1935</v>
      </c>
      <c r="D9585" s="45" t="str">
        <f>+Tabla3[[#This Row],[id_detalle]]&amp;" "&amp;VLOOKUP(Tabla3[[#This Row],[id_detalle]],rubro_detalle[[Código]:[Rubro Detalle]],2,0)</f>
        <v>13.00.221 Institutos y Organismos de Formación Profesional</v>
      </c>
      <c r="E9585" s="33">
        <f t="shared" si="1731"/>
        <v>11</v>
      </c>
      <c r="F9585" s="47" t="str">
        <f t="shared" si="1732"/>
        <v>13.00.221-11</v>
      </c>
      <c r="G9585" s="37" t="s">
        <v>7776</v>
      </c>
      <c r="H9585" s="37">
        <v>545</v>
      </c>
    </row>
    <row r="9586" spans="1:8" x14ac:dyDescent="0.3">
      <c r="A9586" s="34" t="str">
        <f>+LEFT(Tabla3[[#This Row],[id_detalle]],2)</f>
        <v>13</v>
      </c>
      <c r="B9586" s="46" t="str">
        <f>VLOOKUP((LEFT(Tabla3[[#This Row],[id_detalle]],2)),id_rubro[[id]:[Rubro]],2,0)</f>
        <v>INSTITUCIONES DE EDUCACIONES Y CAPACITACIÓN, ACADÉMICAS,CIENTÍFICAS Y DE ESTUDIOS SOCIALES</v>
      </c>
      <c r="C9586" s="36" t="s">
        <v>1935</v>
      </c>
      <c r="D9586" s="45" t="str">
        <f>+Tabla3[[#This Row],[id_detalle]]&amp;" "&amp;VLOOKUP(Tabla3[[#This Row],[id_detalle]],rubro_detalle[[Código]:[Rubro Detalle]],2,0)</f>
        <v>13.00.221 Institutos y Organismos de Formación Profesional</v>
      </c>
      <c r="E9586" s="33">
        <f t="shared" si="1731"/>
        <v>12</v>
      </c>
      <c r="F9586" s="47" t="str">
        <f t="shared" si="1732"/>
        <v>13.00.221-12</v>
      </c>
      <c r="G9586" s="37" t="s">
        <v>7777</v>
      </c>
      <c r="H9586" s="37">
        <v>545</v>
      </c>
    </row>
    <row r="9587" spans="1:8" x14ac:dyDescent="0.3">
      <c r="A9587" s="34" t="str">
        <f>+LEFT(Tabla3[[#This Row],[id_detalle]],2)</f>
        <v>13</v>
      </c>
      <c r="B9587" s="46" t="str">
        <f>VLOOKUP((LEFT(Tabla3[[#This Row],[id_detalle]],2)),id_rubro[[id]:[Rubro]],2,0)</f>
        <v>INSTITUCIONES DE EDUCACIONES Y CAPACITACIÓN, ACADÉMICAS,CIENTÍFICAS Y DE ESTUDIOS SOCIALES</v>
      </c>
      <c r="C9587" s="36" t="s">
        <v>1935</v>
      </c>
      <c r="D9587" s="45" t="str">
        <f>+Tabla3[[#This Row],[id_detalle]]&amp;" "&amp;VLOOKUP(Tabla3[[#This Row],[id_detalle]],rubro_detalle[[Código]:[Rubro Detalle]],2,0)</f>
        <v>13.00.221 Institutos y Organismos de Formación Profesional</v>
      </c>
      <c r="E9587" s="33">
        <f t="shared" ref="E9587:E9589" si="1733">+IF(D9587=D9586,E9586+1,1)</f>
        <v>13</v>
      </c>
      <c r="F9587" s="47" t="str">
        <f t="shared" ref="F9587:F9589" si="1734">+LEFT(D9587,9)&amp;"-"&amp;E9587</f>
        <v>13.00.221-13</v>
      </c>
      <c r="G9587" s="37" t="s">
        <v>7778</v>
      </c>
      <c r="H9587" s="37">
        <v>545</v>
      </c>
    </row>
    <row r="9588" spans="1:8" x14ac:dyDescent="0.3">
      <c r="A9588" s="34" t="str">
        <f>+LEFT(Tabla3[[#This Row],[id_detalle]],2)</f>
        <v>13</v>
      </c>
      <c r="B9588" s="46" t="str">
        <f>VLOOKUP((LEFT(Tabla3[[#This Row],[id_detalle]],2)),id_rubro[[id]:[Rubro]],2,0)</f>
        <v>INSTITUCIONES DE EDUCACIONES Y CAPACITACIÓN, ACADÉMICAS,CIENTÍFICAS Y DE ESTUDIOS SOCIALES</v>
      </c>
      <c r="C9588" s="36" t="s">
        <v>1935</v>
      </c>
      <c r="D9588" s="45" t="str">
        <f>+Tabla3[[#This Row],[id_detalle]]&amp;" "&amp;VLOOKUP(Tabla3[[#This Row],[id_detalle]],rubro_detalle[[Código]:[Rubro Detalle]],2,0)</f>
        <v>13.00.221 Institutos y Organismos de Formación Profesional</v>
      </c>
      <c r="E9588" s="33">
        <f t="shared" si="1733"/>
        <v>14</v>
      </c>
      <c r="F9588" s="47" t="str">
        <f t="shared" si="1734"/>
        <v>13.00.221-14</v>
      </c>
      <c r="G9588" s="37" t="s">
        <v>7779</v>
      </c>
      <c r="H9588" s="37">
        <v>652</v>
      </c>
    </row>
    <row r="9589" spans="1:8" x14ac:dyDescent="0.3">
      <c r="A9589" s="34" t="str">
        <f>+LEFT(Tabla3[[#This Row],[id_detalle]],2)</f>
        <v>13</v>
      </c>
      <c r="B9589" s="46" t="str">
        <f>VLOOKUP((LEFT(Tabla3[[#This Row],[id_detalle]],2)),id_rubro[[id]:[Rubro]],2,0)</f>
        <v>INSTITUCIONES DE EDUCACIONES Y CAPACITACIÓN, ACADÉMICAS,CIENTÍFICAS Y DE ESTUDIOS SOCIALES</v>
      </c>
      <c r="C9589" s="36" t="s">
        <v>1935</v>
      </c>
      <c r="D9589" s="45" t="str">
        <f>+Tabla3[[#This Row],[id_detalle]]&amp;" "&amp;VLOOKUP(Tabla3[[#This Row],[id_detalle]],rubro_detalle[[Código]:[Rubro Detalle]],2,0)</f>
        <v>13.00.221 Institutos y Organismos de Formación Profesional</v>
      </c>
      <c r="E9589" s="33">
        <f t="shared" si="1733"/>
        <v>15</v>
      </c>
      <c r="F9589" s="47" t="str">
        <f t="shared" si="1734"/>
        <v>13.00.221-15</v>
      </c>
      <c r="G9589" s="37" t="s">
        <v>7769</v>
      </c>
      <c r="H9589" s="37">
        <v>782</v>
      </c>
    </row>
    <row r="9590" spans="1:8" x14ac:dyDescent="0.3">
      <c r="A9590" s="34" t="str">
        <f>+LEFT(Tabla3[[#This Row],[id_detalle]],2)</f>
        <v>13</v>
      </c>
      <c r="B9590" s="46" t="str">
        <f>VLOOKUP((LEFT(Tabla3[[#This Row],[id_detalle]],2)),id_rubro[[id]:[Rubro]],2,0)</f>
        <v>INSTITUCIONES DE EDUCACIONES Y CAPACITACIÓN, ACADÉMICAS,CIENTÍFICAS Y DE ESTUDIOS SOCIALES</v>
      </c>
      <c r="C9590" s="36" t="s">
        <v>1936</v>
      </c>
      <c r="D9590" s="45" t="str">
        <f>+Tabla3[[#This Row],[id_detalle]]&amp;" "&amp;VLOOKUP(Tabla3[[#This Row],[id_detalle]],rubro_detalle[[Código]:[Rubro Detalle]],2,0)</f>
        <v>13.00.241 Institutos y Centros Científicos y Tecnológicos</v>
      </c>
      <c r="E9590" s="33">
        <f>+IF(D9590=D9589,E9589+1,1)</f>
        <v>1</v>
      </c>
      <c r="F9590" s="47" t="str">
        <f>+LEFT(D9590,9)&amp;"-"&amp;E9590</f>
        <v>13.00.241-1</v>
      </c>
      <c r="G9590" s="37" t="s">
        <v>7780</v>
      </c>
      <c r="H9590" s="37" t="s">
        <v>7781</v>
      </c>
    </row>
    <row r="9591" spans="1:8" x14ac:dyDescent="0.3">
      <c r="A9591" s="34" t="str">
        <f>+LEFT(Tabla3[[#This Row],[id_detalle]],2)</f>
        <v>13</v>
      </c>
      <c r="B9591" s="46" t="str">
        <f>VLOOKUP((LEFT(Tabla3[[#This Row],[id_detalle]],2)),id_rubro[[id]:[Rubro]],2,0)</f>
        <v>INSTITUCIONES DE EDUCACIONES Y CAPACITACIÓN, ACADÉMICAS,CIENTÍFICAS Y DE ESTUDIOS SOCIALES</v>
      </c>
      <c r="C9591" s="36" t="s">
        <v>1936</v>
      </c>
      <c r="D9591" s="45" t="str">
        <f>+Tabla3[[#This Row],[id_detalle]]&amp;" "&amp;VLOOKUP(Tabla3[[#This Row],[id_detalle]],rubro_detalle[[Código]:[Rubro Detalle]],2,0)</f>
        <v>13.00.241 Institutos y Centros Científicos y Tecnológicos</v>
      </c>
      <c r="E9591" s="33">
        <f>+IF(D9591=D9590,E9590+1,1)</f>
        <v>2</v>
      </c>
      <c r="F9591" s="47" t="str">
        <f>+LEFT(D9591,9)&amp;"-"&amp;E9591</f>
        <v>13.00.241-2</v>
      </c>
      <c r="G9591" s="37" t="s">
        <v>7782</v>
      </c>
      <c r="H9591" s="37">
        <v>282</v>
      </c>
    </row>
    <row r="9592" spans="1:8" x14ac:dyDescent="0.3">
      <c r="A9592" s="34" t="str">
        <f>+LEFT(Tabla3[[#This Row],[id_detalle]],2)</f>
        <v>13</v>
      </c>
      <c r="B9592" s="46" t="str">
        <f>VLOOKUP((LEFT(Tabla3[[#This Row],[id_detalle]],2)),id_rubro[[id]:[Rubro]],2,0)</f>
        <v>INSTITUCIONES DE EDUCACIONES Y CAPACITACIÓN, ACADÉMICAS,CIENTÍFICAS Y DE ESTUDIOS SOCIALES</v>
      </c>
      <c r="C9592" s="36" t="s">
        <v>1936</v>
      </c>
      <c r="D9592" s="45" t="str">
        <f>+Tabla3[[#This Row],[id_detalle]]&amp;" "&amp;VLOOKUP(Tabla3[[#This Row],[id_detalle]],rubro_detalle[[Código]:[Rubro Detalle]],2,0)</f>
        <v>13.00.241 Institutos y Centros Científicos y Tecnológicos</v>
      </c>
      <c r="E9592" s="33">
        <f>+IF(D9592=D9591,E9591+1,1)</f>
        <v>3</v>
      </c>
      <c r="F9592" s="47" t="str">
        <f>+LEFT(D9592,9)&amp;"-"&amp;E9592</f>
        <v>13.00.241-3</v>
      </c>
      <c r="G9592" s="37" t="s">
        <v>7783</v>
      </c>
      <c r="H9592" s="37">
        <v>282</v>
      </c>
    </row>
    <row r="9593" spans="1:8" x14ac:dyDescent="0.3">
      <c r="A9593" s="34" t="str">
        <f>+LEFT(Tabla3[[#This Row],[id_detalle]],2)</f>
        <v>13</v>
      </c>
      <c r="B9593" s="46" t="str">
        <f>VLOOKUP((LEFT(Tabla3[[#This Row],[id_detalle]],2)),id_rubro[[id]:[Rubro]],2,0)</f>
        <v>INSTITUCIONES DE EDUCACIONES Y CAPACITACIÓN, ACADÉMICAS,CIENTÍFICAS Y DE ESTUDIOS SOCIALES</v>
      </c>
      <c r="C9593" s="36" t="s">
        <v>1936</v>
      </c>
      <c r="D9593" s="45" t="str">
        <f>+Tabla3[[#This Row],[id_detalle]]&amp;" "&amp;VLOOKUP(Tabla3[[#This Row],[id_detalle]],rubro_detalle[[Código]:[Rubro Detalle]],2,0)</f>
        <v>13.00.241 Institutos y Centros Científicos y Tecnológicos</v>
      </c>
      <c r="E9593" s="33">
        <f>+IF(D9593=D9592,E9592+1,1)</f>
        <v>4</v>
      </c>
      <c r="F9593" s="47" t="str">
        <f>+LEFT(D9593,9)&amp;"-"&amp;E9593</f>
        <v>13.00.241-4</v>
      </c>
      <c r="G9593" s="37" t="s">
        <v>2965</v>
      </c>
      <c r="H9593" s="37">
        <v>284</v>
      </c>
    </row>
    <row r="9594" spans="1:8" x14ac:dyDescent="0.3">
      <c r="A9594" s="34" t="str">
        <f>+LEFT(Tabla3[[#This Row],[id_detalle]],2)</f>
        <v>13</v>
      </c>
      <c r="B9594" s="46" t="str">
        <f>VLOOKUP((LEFT(Tabla3[[#This Row],[id_detalle]],2)),id_rubro[[id]:[Rubro]],2,0)</f>
        <v>INSTITUCIONES DE EDUCACIONES Y CAPACITACIÓN, ACADÉMICAS,CIENTÍFICAS Y DE ESTUDIOS SOCIALES</v>
      </c>
      <c r="C9594" s="36" t="s">
        <v>1936</v>
      </c>
      <c r="D9594" s="45" t="str">
        <f>+Tabla3[[#This Row],[id_detalle]]&amp;" "&amp;VLOOKUP(Tabla3[[#This Row],[id_detalle]],rubro_detalle[[Código]:[Rubro Detalle]],2,0)</f>
        <v>13.00.241 Institutos y Centros Científicos y Tecnológicos</v>
      </c>
      <c r="E9594" s="33">
        <f t="shared" ref="E9594:E9597" si="1735">+IF(D9594=D9593,E9593+1,1)</f>
        <v>5</v>
      </c>
      <c r="F9594" s="47" t="str">
        <f t="shared" ref="F9594:F9597" si="1736">+LEFT(D9594,9)&amp;"-"&amp;E9594</f>
        <v>13.00.241-5</v>
      </c>
      <c r="G9594" s="37" t="s">
        <v>2674</v>
      </c>
      <c r="H9594" s="37">
        <v>286</v>
      </c>
    </row>
    <row r="9595" spans="1:8" x14ac:dyDescent="0.3">
      <c r="A9595" s="34" t="str">
        <f>+LEFT(Tabla3[[#This Row],[id_detalle]],2)</f>
        <v>13</v>
      </c>
      <c r="B9595" s="46" t="str">
        <f>VLOOKUP((LEFT(Tabla3[[#This Row],[id_detalle]],2)),id_rubro[[id]:[Rubro]],2,0)</f>
        <v>INSTITUCIONES DE EDUCACIONES Y CAPACITACIÓN, ACADÉMICAS,CIENTÍFICAS Y DE ESTUDIOS SOCIALES</v>
      </c>
      <c r="C9595" s="36" t="s">
        <v>1936</v>
      </c>
      <c r="D9595" s="45" t="str">
        <f>+Tabla3[[#This Row],[id_detalle]]&amp;" "&amp;VLOOKUP(Tabla3[[#This Row],[id_detalle]],rubro_detalle[[Código]:[Rubro Detalle]],2,0)</f>
        <v>13.00.241 Institutos y Centros Científicos y Tecnológicos</v>
      </c>
      <c r="E9595" s="33">
        <f t="shared" si="1735"/>
        <v>6</v>
      </c>
      <c r="F9595" s="47" t="str">
        <f t="shared" si="1736"/>
        <v>13.00.241-6</v>
      </c>
      <c r="G9595" s="37" t="s">
        <v>2762</v>
      </c>
      <c r="H9595" s="37" t="s">
        <v>2763</v>
      </c>
    </row>
    <row r="9596" spans="1:8" x14ac:dyDescent="0.3">
      <c r="A9596" s="34" t="str">
        <f>+LEFT(Tabla3[[#This Row],[id_detalle]],2)</f>
        <v>13</v>
      </c>
      <c r="B9596" s="46" t="str">
        <f>VLOOKUP((LEFT(Tabla3[[#This Row],[id_detalle]],2)),id_rubro[[id]:[Rubro]],2,0)</f>
        <v>INSTITUCIONES DE EDUCACIONES Y CAPACITACIÓN, ACADÉMICAS,CIENTÍFICAS Y DE ESTUDIOS SOCIALES</v>
      </c>
      <c r="C9596" s="36" t="s">
        <v>1936</v>
      </c>
      <c r="D9596" s="45" t="str">
        <f>+Tabla3[[#This Row],[id_detalle]]&amp;" "&amp;VLOOKUP(Tabla3[[#This Row],[id_detalle]],rubro_detalle[[Código]:[Rubro Detalle]],2,0)</f>
        <v>13.00.241 Institutos y Centros Científicos y Tecnológicos</v>
      </c>
      <c r="E9596" s="33">
        <f t="shared" si="1735"/>
        <v>7</v>
      </c>
      <c r="F9596" s="47" t="str">
        <f t="shared" si="1736"/>
        <v>13.00.241-7</v>
      </c>
      <c r="G9596" s="37" t="s">
        <v>7784</v>
      </c>
      <c r="H9596" s="37" t="s">
        <v>4449</v>
      </c>
    </row>
    <row r="9597" spans="1:8" x14ac:dyDescent="0.3">
      <c r="A9597" s="34" t="str">
        <f>+LEFT(Tabla3[[#This Row],[id_detalle]],2)</f>
        <v>13</v>
      </c>
      <c r="B9597" s="46" t="str">
        <f>VLOOKUP((LEFT(Tabla3[[#This Row],[id_detalle]],2)),id_rubro[[id]:[Rubro]],2,0)</f>
        <v>INSTITUCIONES DE EDUCACIONES Y CAPACITACIÓN, ACADÉMICAS,CIENTÍFICAS Y DE ESTUDIOS SOCIALES</v>
      </c>
      <c r="C9597" s="36" t="s">
        <v>1936</v>
      </c>
      <c r="D9597" s="45" t="str">
        <f>+Tabla3[[#This Row],[id_detalle]]&amp;" "&amp;VLOOKUP(Tabla3[[#This Row],[id_detalle]],rubro_detalle[[Código]:[Rubro Detalle]],2,0)</f>
        <v>13.00.241 Institutos y Centros Científicos y Tecnológicos</v>
      </c>
      <c r="E9597" s="33">
        <f t="shared" si="1735"/>
        <v>8</v>
      </c>
      <c r="F9597" s="47" t="str">
        <f t="shared" si="1736"/>
        <v>13.00.241-8</v>
      </c>
      <c r="G9597" s="37" t="s">
        <v>7785</v>
      </c>
      <c r="H9597" s="37" t="s">
        <v>7786</v>
      </c>
    </row>
    <row r="9598" spans="1:8" x14ac:dyDescent="0.3">
      <c r="A9598" s="34" t="str">
        <f>+LEFT(Tabla3[[#This Row],[id_detalle]],2)</f>
        <v>13</v>
      </c>
      <c r="B9598" s="46" t="str">
        <f>VLOOKUP((LEFT(Tabla3[[#This Row],[id_detalle]],2)),id_rubro[[id]:[Rubro]],2,0)</f>
        <v>INSTITUCIONES DE EDUCACIONES Y CAPACITACIÓN, ACADÉMICAS,CIENTÍFICAS Y DE ESTUDIOS SOCIALES</v>
      </c>
      <c r="C9598" s="36" t="s">
        <v>1936</v>
      </c>
      <c r="D9598" s="45" t="str">
        <f>+Tabla3[[#This Row],[id_detalle]]&amp;" "&amp;VLOOKUP(Tabla3[[#This Row],[id_detalle]],rubro_detalle[[Código]:[Rubro Detalle]],2,0)</f>
        <v>13.00.241 Institutos y Centros Científicos y Tecnológicos</v>
      </c>
      <c r="E9598" s="33">
        <f t="shared" ref="E9598:E9605" si="1737">+IF(D9598=D9597,E9597+1,1)</f>
        <v>9</v>
      </c>
      <c r="F9598" s="47" t="str">
        <f t="shared" ref="F9598:F9605" si="1738">+LEFT(D9598,9)&amp;"-"&amp;E9598</f>
        <v>13.00.241-9</v>
      </c>
      <c r="G9598" s="37" t="s">
        <v>7787</v>
      </c>
      <c r="H9598" s="37">
        <v>358</v>
      </c>
    </row>
    <row r="9599" spans="1:8" x14ac:dyDescent="0.3">
      <c r="A9599" s="34" t="str">
        <f>+LEFT(Tabla3[[#This Row],[id_detalle]],2)</f>
        <v>13</v>
      </c>
      <c r="B9599" s="46" t="str">
        <f>VLOOKUP((LEFT(Tabla3[[#This Row],[id_detalle]],2)),id_rubro[[id]:[Rubro]],2,0)</f>
        <v>INSTITUCIONES DE EDUCACIONES Y CAPACITACIÓN, ACADÉMICAS,CIENTÍFICAS Y DE ESTUDIOS SOCIALES</v>
      </c>
      <c r="C9599" s="36" t="s">
        <v>1936</v>
      </c>
      <c r="D9599" s="45" t="str">
        <f>+Tabla3[[#This Row],[id_detalle]]&amp;" "&amp;VLOOKUP(Tabla3[[#This Row],[id_detalle]],rubro_detalle[[Código]:[Rubro Detalle]],2,0)</f>
        <v>13.00.241 Institutos y Centros Científicos y Tecnológicos</v>
      </c>
      <c r="E9599" s="33">
        <f t="shared" si="1737"/>
        <v>10</v>
      </c>
      <c r="F9599" s="47" t="str">
        <f t="shared" si="1738"/>
        <v>13.00.241-10</v>
      </c>
      <c r="G9599" s="37" t="s">
        <v>7788</v>
      </c>
      <c r="H9599" s="37">
        <v>463</v>
      </c>
    </row>
    <row r="9600" spans="1:8" x14ac:dyDescent="0.3">
      <c r="A9600" s="34" t="str">
        <f>+LEFT(Tabla3[[#This Row],[id_detalle]],2)</f>
        <v>13</v>
      </c>
      <c r="B9600" s="46" t="str">
        <f>VLOOKUP((LEFT(Tabla3[[#This Row],[id_detalle]],2)),id_rubro[[id]:[Rubro]],2,0)</f>
        <v>INSTITUCIONES DE EDUCACIONES Y CAPACITACIÓN, ACADÉMICAS,CIENTÍFICAS Y DE ESTUDIOS SOCIALES</v>
      </c>
      <c r="C9600" s="36" t="s">
        <v>1936</v>
      </c>
      <c r="D9600" s="45" t="str">
        <f>+Tabla3[[#This Row],[id_detalle]]&amp;" "&amp;VLOOKUP(Tabla3[[#This Row],[id_detalle]],rubro_detalle[[Código]:[Rubro Detalle]],2,0)</f>
        <v>13.00.241 Institutos y Centros Científicos y Tecnológicos</v>
      </c>
      <c r="E9600" s="33">
        <f t="shared" si="1737"/>
        <v>11</v>
      </c>
      <c r="F9600" s="47" t="str">
        <f t="shared" si="1738"/>
        <v>13.00.241-11</v>
      </c>
      <c r="G9600" s="37" t="s">
        <v>7789</v>
      </c>
      <c r="H9600" s="37" t="s">
        <v>7790</v>
      </c>
    </row>
    <row r="9601" spans="1:8" x14ac:dyDescent="0.3">
      <c r="A9601" s="34" t="str">
        <f>+LEFT(Tabla3[[#This Row],[id_detalle]],2)</f>
        <v>13</v>
      </c>
      <c r="B9601" s="46" t="str">
        <f>VLOOKUP((LEFT(Tabla3[[#This Row],[id_detalle]],2)),id_rubro[[id]:[Rubro]],2,0)</f>
        <v>INSTITUCIONES DE EDUCACIONES Y CAPACITACIÓN, ACADÉMICAS,CIENTÍFICAS Y DE ESTUDIOS SOCIALES</v>
      </c>
      <c r="C9601" s="36" t="s">
        <v>1936</v>
      </c>
      <c r="D9601" s="45" t="str">
        <f>+Tabla3[[#This Row],[id_detalle]]&amp;" "&amp;VLOOKUP(Tabla3[[#This Row],[id_detalle]],rubro_detalle[[Código]:[Rubro Detalle]],2,0)</f>
        <v>13.00.241 Institutos y Centros Científicos y Tecnológicos</v>
      </c>
      <c r="E9601" s="33">
        <f t="shared" si="1737"/>
        <v>12</v>
      </c>
      <c r="F9601" s="47" t="str">
        <f t="shared" si="1738"/>
        <v>13.00.241-12</v>
      </c>
      <c r="G9601" s="37" t="s">
        <v>7791</v>
      </c>
      <c r="H9601" s="37">
        <v>543</v>
      </c>
    </row>
    <row r="9602" spans="1:8" x14ac:dyDescent="0.3">
      <c r="A9602" s="34" t="str">
        <f>+LEFT(Tabla3[[#This Row],[id_detalle]],2)</f>
        <v>13</v>
      </c>
      <c r="B9602" s="46" t="str">
        <f>VLOOKUP((LEFT(Tabla3[[#This Row],[id_detalle]],2)),id_rubro[[id]:[Rubro]],2,0)</f>
        <v>INSTITUCIONES DE EDUCACIONES Y CAPACITACIÓN, ACADÉMICAS,CIENTÍFICAS Y DE ESTUDIOS SOCIALES</v>
      </c>
      <c r="C9602" s="36" t="s">
        <v>1936</v>
      </c>
      <c r="D9602" s="45" t="str">
        <f>+Tabla3[[#This Row],[id_detalle]]&amp;" "&amp;VLOOKUP(Tabla3[[#This Row],[id_detalle]],rubro_detalle[[Código]:[Rubro Detalle]],2,0)</f>
        <v>13.00.241 Institutos y Centros Científicos y Tecnológicos</v>
      </c>
      <c r="E9602" s="33">
        <f t="shared" si="1737"/>
        <v>13</v>
      </c>
      <c r="F9602" s="47" t="str">
        <f t="shared" si="1738"/>
        <v>13.00.241-13</v>
      </c>
      <c r="G9602" s="37" t="s">
        <v>7792</v>
      </c>
      <c r="H9602" s="37">
        <v>543</v>
      </c>
    </row>
    <row r="9603" spans="1:8" x14ac:dyDescent="0.3">
      <c r="A9603" s="34" t="str">
        <f>+LEFT(Tabla3[[#This Row],[id_detalle]],2)</f>
        <v>13</v>
      </c>
      <c r="B9603" s="46" t="str">
        <f>VLOOKUP((LEFT(Tabla3[[#This Row],[id_detalle]],2)),id_rubro[[id]:[Rubro]],2,0)</f>
        <v>INSTITUCIONES DE EDUCACIONES Y CAPACITACIÓN, ACADÉMICAS,CIENTÍFICAS Y DE ESTUDIOS SOCIALES</v>
      </c>
      <c r="C9603" s="36" t="s">
        <v>1936</v>
      </c>
      <c r="D9603" s="45" t="str">
        <f>+Tabla3[[#This Row],[id_detalle]]&amp;" "&amp;VLOOKUP(Tabla3[[#This Row],[id_detalle]],rubro_detalle[[Código]:[Rubro Detalle]],2,0)</f>
        <v>13.00.241 Institutos y Centros Científicos y Tecnológicos</v>
      </c>
      <c r="E9603" s="33">
        <f t="shared" si="1737"/>
        <v>14</v>
      </c>
      <c r="F9603" s="47" t="str">
        <f t="shared" si="1738"/>
        <v>13.00.241-14</v>
      </c>
      <c r="G9603" s="37" t="s">
        <v>7793</v>
      </c>
      <c r="H9603" s="37" t="s">
        <v>7794</v>
      </c>
    </row>
    <row r="9604" spans="1:8" x14ac:dyDescent="0.3">
      <c r="A9604" s="34" t="str">
        <f>+LEFT(Tabla3[[#This Row],[id_detalle]],2)</f>
        <v>13</v>
      </c>
      <c r="B9604" s="46" t="str">
        <f>VLOOKUP((LEFT(Tabla3[[#This Row],[id_detalle]],2)),id_rubro[[id]:[Rubro]],2,0)</f>
        <v>INSTITUCIONES DE EDUCACIONES Y CAPACITACIÓN, ACADÉMICAS,CIENTÍFICAS Y DE ESTUDIOS SOCIALES</v>
      </c>
      <c r="C9604" s="36" t="s">
        <v>1936</v>
      </c>
      <c r="D9604" s="45" t="str">
        <f>+Tabla3[[#This Row],[id_detalle]]&amp;" "&amp;VLOOKUP(Tabla3[[#This Row],[id_detalle]],rubro_detalle[[Código]:[Rubro Detalle]],2,0)</f>
        <v>13.00.241 Institutos y Centros Científicos y Tecnológicos</v>
      </c>
      <c r="E9604" s="33">
        <f t="shared" si="1737"/>
        <v>15</v>
      </c>
      <c r="F9604" s="47" t="str">
        <f t="shared" si="1738"/>
        <v>13.00.241-15</v>
      </c>
      <c r="G9604" s="37" t="s">
        <v>7795</v>
      </c>
      <c r="H9604" s="37">
        <v>543</v>
      </c>
    </row>
    <row r="9605" spans="1:8" x14ac:dyDescent="0.3">
      <c r="A9605" s="34" t="str">
        <f>+LEFT(Tabla3[[#This Row],[id_detalle]],2)</f>
        <v>13</v>
      </c>
      <c r="B9605" s="46" t="str">
        <f>VLOOKUP((LEFT(Tabla3[[#This Row],[id_detalle]],2)),id_rubro[[id]:[Rubro]],2,0)</f>
        <v>INSTITUCIONES DE EDUCACIONES Y CAPACITACIÓN, ACADÉMICAS,CIENTÍFICAS Y DE ESTUDIOS SOCIALES</v>
      </c>
      <c r="C9605" s="36" t="s">
        <v>1936</v>
      </c>
      <c r="D9605" s="45" t="str">
        <f>+Tabla3[[#This Row],[id_detalle]]&amp;" "&amp;VLOOKUP(Tabla3[[#This Row],[id_detalle]],rubro_detalle[[Código]:[Rubro Detalle]],2,0)</f>
        <v>13.00.241 Institutos y Centros Científicos y Tecnológicos</v>
      </c>
      <c r="E9605" s="33">
        <f t="shared" si="1737"/>
        <v>16</v>
      </c>
      <c r="F9605" s="47" t="str">
        <f t="shared" si="1738"/>
        <v>13.00.241-16</v>
      </c>
      <c r="G9605" s="37" t="s">
        <v>4740</v>
      </c>
      <c r="H9605" s="37">
        <v>544</v>
      </c>
    </row>
    <row r="9606" spans="1:8" x14ac:dyDescent="0.3">
      <c r="A9606" s="34" t="str">
        <f>+LEFT(Tabla3[[#This Row],[id_detalle]],2)</f>
        <v>13</v>
      </c>
      <c r="B9606" s="46" t="str">
        <f>VLOOKUP((LEFT(Tabla3[[#This Row],[id_detalle]],2)),id_rubro[[id]:[Rubro]],2,0)</f>
        <v>INSTITUCIONES DE EDUCACIONES Y CAPACITACIÓN, ACADÉMICAS,CIENTÍFICAS Y DE ESTUDIOS SOCIALES</v>
      </c>
      <c r="C9606" s="36" t="s">
        <v>1936</v>
      </c>
      <c r="D9606" s="45" t="str">
        <f>+Tabla3[[#This Row],[id_detalle]]&amp;" "&amp;VLOOKUP(Tabla3[[#This Row],[id_detalle]],rubro_detalle[[Código]:[Rubro Detalle]],2,0)</f>
        <v>13.00.241 Institutos y Centros Científicos y Tecnológicos</v>
      </c>
      <c r="E9606" s="33">
        <f t="shared" ref="E9606:E9621" si="1739">+IF(D9606=D9605,E9605+1,1)</f>
        <v>17</v>
      </c>
      <c r="F9606" s="47" t="str">
        <f t="shared" ref="F9606:F9621" si="1740">+LEFT(D9606,9)&amp;"-"&amp;E9606</f>
        <v>13.00.241-17</v>
      </c>
      <c r="G9606" s="37" t="s">
        <v>7796</v>
      </c>
      <c r="H9606" s="37" t="s">
        <v>7797</v>
      </c>
    </row>
    <row r="9607" spans="1:8" x14ac:dyDescent="0.3">
      <c r="A9607" s="34" t="str">
        <f>+LEFT(Tabla3[[#This Row],[id_detalle]],2)</f>
        <v>13</v>
      </c>
      <c r="B9607" s="46" t="str">
        <f>VLOOKUP((LEFT(Tabla3[[#This Row],[id_detalle]],2)),id_rubro[[id]:[Rubro]],2,0)</f>
        <v>INSTITUCIONES DE EDUCACIONES Y CAPACITACIÓN, ACADÉMICAS,CIENTÍFICAS Y DE ESTUDIOS SOCIALES</v>
      </c>
      <c r="C9607" s="36" t="s">
        <v>1936</v>
      </c>
      <c r="D9607" s="45" t="str">
        <f>+Tabla3[[#This Row],[id_detalle]]&amp;" "&amp;VLOOKUP(Tabla3[[#This Row],[id_detalle]],rubro_detalle[[Código]:[Rubro Detalle]],2,0)</f>
        <v>13.00.241 Institutos y Centros Científicos y Tecnológicos</v>
      </c>
      <c r="E9607" s="33">
        <f t="shared" si="1739"/>
        <v>18</v>
      </c>
      <c r="F9607" s="47" t="str">
        <f t="shared" si="1740"/>
        <v>13.00.241-18</v>
      </c>
      <c r="G9607" s="37" t="s">
        <v>7798</v>
      </c>
      <c r="H9607" s="37">
        <v>544</v>
      </c>
    </row>
    <row r="9608" spans="1:8" x14ac:dyDescent="0.3">
      <c r="A9608" s="34" t="str">
        <f>+LEFT(Tabla3[[#This Row],[id_detalle]],2)</f>
        <v>13</v>
      </c>
      <c r="B9608" s="46" t="str">
        <f>VLOOKUP((LEFT(Tabla3[[#This Row],[id_detalle]],2)),id_rubro[[id]:[Rubro]],2,0)</f>
        <v>INSTITUCIONES DE EDUCACIONES Y CAPACITACIÓN, ACADÉMICAS,CIENTÍFICAS Y DE ESTUDIOS SOCIALES</v>
      </c>
      <c r="C9608" s="36" t="s">
        <v>1936</v>
      </c>
      <c r="D9608" s="45" t="str">
        <f>+Tabla3[[#This Row],[id_detalle]]&amp;" "&amp;VLOOKUP(Tabla3[[#This Row],[id_detalle]],rubro_detalle[[Código]:[Rubro Detalle]],2,0)</f>
        <v>13.00.241 Institutos y Centros Científicos y Tecnológicos</v>
      </c>
      <c r="E9608" s="33">
        <f t="shared" si="1739"/>
        <v>19</v>
      </c>
      <c r="F9608" s="47" t="str">
        <f t="shared" si="1740"/>
        <v>13.00.241-19</v>
      </c>
      <c r="G9608" s="37" t="s">
        <v>7799</v>
      </c>
      <c r="H9608" s="37">
        <v>544</v>
      </c>
    </row>
    <row r="9609" spans="1:8" x14ac:dyDescent="0.3">
      <c r="A9609" s="34" t="str">
        <f>+LEFT(Tabla3[[#This Row],[id_detalle]],2)</f>
        <v>13</v>
      </c>
      <c r="B9609" s="46" t="str">
        <f>VLOOKUP((LEFT(Tabla3[[#This Row],[id_detalle]],2)),id_rubro[[id]:[Rubro]],2,0)</f>
        <v>INSTITUCIONES DE EDUCACIONES Y CAPACITACIÓN, ACADÉMICAS,CIENTÍFICAS Y DE ESTUDIOS SOCIALES</v>
      </c>
      <c r="C9609" s="36" t="s">
        <v>1936</v>
      </c>
      <c r="D9609" s="45" t="str">
        <f>+Tabla3[[#This Row],[id_detalle]]&amp;" "&amp;VLOOKUP(Tabla3[[#This Row],[id_detalle]],rubro_detalle[[Código]:[Rubro Detalle]],2,0)</f>
        <v>13.00.241 Institutos y Centros Científicos y Tecnológicos</v>
      </c>
      <c r="E9609" s="33">
        <f t="shared" si="1739"/>
        <v>20</v>
      </c>
      <c r="F9609" s="47" t="str">
        <f t="shared" si="1740"/>
        <v>13.00.241-20</v>
      </c>
      <c r="G9609" s="37" t="s">
        <v>7800</v>
      </c>
      <c r="H9609" s="37" t="s">
        <v>7801</v>
      </c>
    </row>
    <row r="9610" spans="1:8" x14ac:dyDescent="0.3">
      <c r="A9610" s="34" t="str">
        <f>+LEFT(Tabla3[[#This Row],[id_detalle]],2)</f>
        <v>13</v>
      </c>
      <c r="B9610" s="46" t="str">
        <f>VLOOKUP((LEFT(Tabla3[[#This Row],[id_detalle]],2)),id_rubro[[id]:[Rubro]],2,0)</f>
        <v>INSTITUCIONES DE EDUCACIONES Y CAPACITACIÓN, ACADÉMICAS,CIENTÍFICAS Y DE ESTUDIOS SOCIALES</v>
      </c>
      <c r="C9610" s="36" t="s">
        <v>1937</v>
      </c>
      <c r="D9610" s="45" t="str">
        <f>+Tabla3[[#This Row],[id_detalle]]&amp;" "&amp;VLOOKUP(Tabla3[[#This Row],[id_detalle]],rubro_detalle[[Código]:[Rubro Detalle]],2,0)</f>
        <v>13.00.251 Liceo Politécnico</v>
      </c>
      <c r="E9610" s="33">
        <f t="shared" si="1739"/>
        <v>1</v>
      </c>
      <c r="F9610" s="47" t="str">
        <f t="shared" si="1740"/>
        <v>13.00.251-1</v>
      </c>
      <c r="G9610" s="38" t="s">
        <v>7718</v>
      </c>
      <c r="H9610" s="38">
        <v>562</v>
      </c>
    </row>
    <row r="9611" spans="1:8" x14ac:dyDescent="0.3">
      <c r="A9611" s="34" t="str">
        <f>+LEFT(Tabla3[[#This Row],[id_detalle]],2)</f>
        <v>13</v>
      </c>
      <c r="B9611" s="46" t="str">
        <f>VLOOKUP((LEFT(Tabla3[[#This Row],[id_detalle]],2)),id_rubro[[id]:[Rubro]],2,0)</f>
        <v>INSTITUCIONES DE EDUCACIONES Y CAPACITACIÓN, ACADÉMICAS,CIENTÍFICAS Y DE ESTUDIOS SOCIALES</v>
      </c>
      <c r="C9611" s="36" t="s">
        <v>1938</v>
      </c>
      <c r="D9611" s="45" t="str">
        <f>+Tabla3[[#This Row],[id_detalle]]&amp;" "&amp;VLOOKUP(Tabla3[[#This Row],[id_detalle]],rubro_detalle[[Código]:[Rubro Detalle]],2,0)</f>
        <v>13.00.253 Organismos Técnicos de Capacitación (OTEC)</v>
      </c>
      <c r="E9611" s="33">
        <f t="shared" si="1739"/>
        <v>1</v>
      </c>
      <c r="F9611" s="47" t="str">
        <f t="shared" si="1740"/>
        <v>13.00.253-1</v>
      </c>
      <c r="G9611" s="37" t="s">
        <v>7802</v>
      </c>
      <c r="H9611" s="37">
        <v>530</v>
      </c>
    </row>
    <row r="9612" spans="1:8" x14ac:dyDescent="0.3">
      <c r="A9612" s="34" t="str">
        <f>+LEFT(Tabla3[[#This Row],[id_detalle]],2)</f>
        <v>13</v>
      </c>
      <c r="B9612" s="46" t="str">
        <f>VLOOKUP((LEFT(Tabla3[[#This Row],[id_detalle]],2)),id_rubro[[id]:[Rubro]],2,0)</f>
        <v>INSTITUCIONES DE EDUCACIONES Y CAPACITACIÓN, ACADÉMICAS,CIENTÍFICAS Y DE ESTUDIOS SOCIALES</v>
      </c>
      <c r="C9612" s="36" t="s">
        <v>1938</v>
      </c>
      <c r="D9612" s="45" t="str">
        <f>+Tabla3[[#This Row],[id_detalle]]&amp;" "&amp;VLOOKUP(Tabla3[[#This Row],[id_detalle]],rubro_detalle[[Código]:[Rubro Detalle]],2,0)</f>
        <v>13.00.253 Organismos Técnicos de Capacitación (OTEC)</v>
      </c>
      <c r="E9612" s="33">
        <f t="shared" si="1739"/>
        <v>2</v>
      </c>
      <c r="F9612" s="47" t="str">
        <f t="shared" si="1740"/>
        <v>13.00.253-2</v>
      </c>
      <c r="G9612" s="37" t="s">
        <v>7768</v>
      </c>
      <c r="H9612" s="37">
        <v>543</v>
      </c>
    </row>
    <row r="9613" spans="1:8" x14ac:dyDescent="0.3">
      <c r="A9613" s="34" t="str">
        <f>+LEFT(Tabla3[[#This Row],[id_detalle]],2)</f>
        <v>13</v>
      </c>
      <c r="B9613" s="46" t="str">
        <f>VLOOKUP((LEFT(Tabla3[[#This Row],[id_detalle]],2)),id_rubro[[id]:[Rubro]],2,0)</f>
        <v>INSTITUCIONES DE EDUCACIONES Y CAPACITACIÓN, ACADÉMICAS,CIENTÍFICAS Y DE ESTUDIOS SOCIALES</v>
      </c>
      <c r="C9613" s="36" t="s">
        <v>1938</v>
      </c>
      <c r="D9613" s="45" t="str">
        <f>+Tabla3[[#This Row],[id_detalle]]&amp;" "&amp;VLOOKUP(Tabla3[[#This Row],[id_detalle]],rubro_detalle[[Código]:[Rubro Detalle]],2,0)</f>
        <v>13.00.253 Organismos Técnicos de Capacitación (OTEC)</v>
      </c>
      <c r="E9613" s="33">
        <f t="shared" si="1739"/>
        <v>3</v>
      </c>
      <c r="F9613" s="47" t="str">
        <f t="shared" si="1740"/>
        <v>13.00.253-3</v>
      </c>
      <c r="G9613" s="37" t="s">
        <v>5562</v>
      </c>
      <c r="H9613" s="37">
        <v>599</v>
      </c>
    </row>
    <row r="9614" spans="1:8" x14ac:dyDescent="0.3">
      <c r="A9614" s="34" t="str">
        <f>+LEFT(Tabla3[[#This Row],[id_detalle]],2)</f>
        <v>13</v>
      </c>
      <c r="B9614" s="46" t="str">
        <f>VLOOKUP((LEFT(Tabla3[[#This Row],[id_detalle]],2)),id_rubro[[id]:[Rubro]],2,0)</f>
        <v>INSTITUCIONES DE EDUCACIONES Y CAPACITACIÓN, ACADÉMICAS,CIENTÍFICAS Y DE ESTUDIOS SOCIALES</v>
      </c>
      <c r="C9614" s="36" t="s">
        <v>1939</v>
      </c>
      <c r="D9614" s="45" t="str">
        <f>+Tabla3[[#This Row],[id_detalle]]&amp;" "&amp;VLOOKUP(Tabla3[[#This Row],[id_detalle]],rubro_detalle[[Código]:[Rubro Detalle]],2,0)</f>
        <v>13.00.255 Organismo Tecnico Intermedio de Capacitación ( OTIC)</v>
      </c>
      <c r="E9614" s="33">
        <f t="shared" si="1739"/>
        <v>1</v>
      </c>
      <c r="F9614" s="47" t="str">
        <f t="shared" si="1740"/>
        <v>13.00.255-1</v>
      </c>
      <c r="G9614" s="37" t="s">
        <v>7804</v>
      </c>
      <c r="H9614" s="37">
        <v>284</v>
      </c>
    </row>
    <row r="9615" spans="1:8" x14ac:dyDescent="0.3">
      <c r="A9615" s="34" t="str">
        <f>+LEFT(Tabla3[[#This Row],[id_detalle]],2)</f>
        <v>13</v>
      </c>
      <c r="B9615" s="46" t="str">
        <f>VLOOKUP((LEFT(Tabla3[[#This Row],[id_detalle]],2)),id_rubro[[id]:[Rubro]],2,0)</f>
        <v>INSTITUCIONES DE EDUCACIONES Y CAPACITACIÓN, ACADÉMICAS,CIENTÍFICAS Y DE ESTUDIOS SOCIALES</v>
      </c>
      <c r="C9615" s="36" t="s">
        <v>1939</v>
      </c>
      <c r="D9615" s="45" t="str">
        <f>+Tabla3[[#This Row],[id_detalle]]&amp;" "&amp;VLOOKUP(Tabla3[[#This Row],[id_detalle]],rubro_detalle[[Código]:[Rubro Detalle]],2,0)</f>
        <v>13.00.255 Organismo Tecnico Intermedio de Capacitación ( OTIC)</v>
      </c>
      <c r="E9615" s="33">
        <f t="shared" si="1739"/>
        <v>2</v>
      </c>
      <c r="F9615" s="47" t="str">
        <f t="shared" si="1740"/>
        <v>13.00.255-2</v>
      </c>
      <c r="G9615" s="37" t="s">
        <v>7805</v>
      </c>
      <c r="H9615" s="37">
        <v>357</v>
      </c>
    </row>
    <row r="9616" spans="1:8" x14ac:dyDescent="0.3">
      <c r="A9616" s="34" t="str">
        <f>+LEFT(Tabla3[[#This Row],[id_detalle]],2)</f>
        <v>13</v>
      </c>
      <c r="B9616" s="46" t="str">
        <f>VLOOKUP((LEFT(Tabla3[[#This Row],[id_detalle]],2)),id_rubro[[id]:[Rubro]],2,0)</f>
        <v>INSTITUCIONES DE EDUCACIONES Y CAPACITACIÓN, ACADÉMICAS,CIENTÍFICAS Y DE ESTUDIOS SOCIALES</v>
      </c>
      <c r="C9616" s="36" t="s">
        <v>1939</v>
      </c>
      <c r="D9616" s="45" t="str">
        <f>+Tabla3[[#This Row],[id_detalle]]&amp;" "&amp;VLOOKUP(Tabla3[[#This Row],[id_detalle]],rubro_detalle[[Código]:[Rubro Detalle]],2,0)</f>
        <v>13.00.255 Organismo Tecnico Intermedio de Capacitación ( OTIC)</v>
      </c>
      <c r="E9616" s="33">
        <f t="shared" si="1739"/>
        <v>3</v>
      </c>
      <c r="F9616" s="47" t="str">
        <f t="shared" si="1740"/>
        <v>13.00.255-3</v>
      </c>
      <c r="G9616" s="37" t="s">
        <v>7806</v>
      </c>
      <c r="H9616" s="37">
        <v>654</v>
      </c>
    </row>
    <row r="9617" spans="1:8" x14ac:dyDescent="0.3">
      <c r="A9617" s="34" t="str">
        <f>+LEFT(Tabla3[[#This Row],[id_detalle]],2)</f>
        <v>13</v>
      </c>
      <c r="B9617" s="46" t="str">
        <f>VLOOKUP((LEFT(Tabla3[[#This Row],[id_detalle]],2)),id_rubro[[id]:[Rubro]],2,0)</f>
        <v>INSTITUCIONES DE EDUCACIONES Y CAPACITACIÓN, ACADÉMICAS,CIENTÍFICAS Y DE ESTUDIOS SOCIALES</v>
      </c>
      <c r="C9617" s="36" t="s">
        <v>1940</v>
      </c>
      <c r="D9617" s="45" t="str">
        <f>+Tabla3[[#This Row],[id_detalle]]&amp;" "&amp;VLOOKUP(Tabla3[[#This Row],[id_detalle]],rubro_detalle[[Código]:[Rubro Detalle]],2,0)</f>
        <v>13.00.261 Preuniversitarios</v>
      </c>
      <c r="E9617" s="33">
        <f t="shared" si="1739"/>
        <v>1</v>
      </c>
      <c r="F9617" s="47" t="str">
        <f t="shared" si="1740"/>
        <v>13.00.261-1</v>
      </c>
      <c r="G9617" s="37" t="s">
        <v>7807</v>
      </c>
      <c r="H9617" s="37">
        <v>678</v>
      </c>
    </row>
    <row r="9618" spans="1:8" x14ac:dyDescent="0.3">
      <c r="A9618" s="34" t="str">
        <f>+LEFT(Tabla3[[#This Row],[id_detalle]],2)</f>
        <v>13</v>
      </c>
      <c r="B9618" s="46" t="str">
        <f>VLOOKUP((LEFT(Tabla3[[#This Row],[id_detalle]],2)),id_rubro[[id]:[Rubro]],2,0)</f>
        <v>INSTITUCIONES DE EDUCACIONES Y CAPACITACIÓN, ACADÉMICAS,CIENTÍFICAS Y DE ESTUDIOS SOCIALES</v>
      </c>
      <c r="C9618" s="36" t="s">
        <v>1941</v>
      </c>
      <c r="D9618" s="45" t="str">
        <f>+Tabla3[[#This Row],[id_detalle]]&amp;" "&amp;VLOOKUP(Tabla3[[#This Row],[id_detalle]],rubro_detalle[[Código]:[Rubro Detalle]],2,0)</f>
        <v>13.00.281 Universidades</v>
      </c>
      <c r="E9618" s="33">
        <f t="shared" si="1739"/>
        <v>1</v>
      </c>
      <c r="F9618" s="47" t="str">
        <f t="shared" si="1740"/>
        <v>13.00.281-1</v>
      </c>
      <c r="G9618" s="37" t="s">
        <v>7795</v>
      </c>
      <c r="H9618" s="37">
        <v>543</v>
      </c>
    </row>
    <row r="9619" spans="1:8" x14ac:dyDescent="0.3">
      <c r="A9619" s="34" t="str">
        <f>+LEFT(Tabla3[[#This Row],[id_detalle]],2)</f>
        <v>13</v>
      </c>
      <c r="B9619" s="46" t="str">
        <f>VLOOKUP((LEFT(Tabla3[[#This Row],[id_detalle]],2)),id_rubro[[id]:[Rubro]],2,0)</f>
        <v>INSTITUCIONES DE EDUCACIONES Y CAPACITACIÓN, ACADÉMICAS,CIENTÍFICAS Y DE ESTUDIOS SOCIALES</v>
      </c>
      <c r="C9619" s="36" t="s">
        <v>1941</v>
      </c>
      <c r="D9619" s="45" t="str">
        <f>+Tabla3[[#This Row],[id_detalle]]&amp;" "&amp;VLOOKUP(Tabla3[[#This Row],[id_detalle]],rubro_detalle[[Código]:[Rubro Detalle]],2,0)</f>
        <v>13.00.281 Universidades</v>
      </c>
      <c r="E9619" s="33">
        <f t="shared" si="1739"/>
        <v>2</v>
      </c>
      <c r="F9619" s="47" t="str">
        <f t="shared" si="1740"/>
        <v>13.00.281-2</v>
      </c>
      <c r="G9619" s="37" t="s">
        <v>7808</v>
      </c>
      <c r="H9619" s="37">
        <v>675</v>
      </c>
    </row>
    <row r="9620" spans="1:8" x14ac:dyDescent="0.3">
      <c r="A9620" s="34" t="str">
        <f>+LEFT(Tabla3[[#This Row],[id_detalle]],2)</f>
        <v>13</v>
      </c>
      <c r="B9620" s="46" t="str">
        <f>VLOOKUP((LEFT(Tabla3[[#This Row],[id_detalle]],2)),id_rubro[[id]:[Rubro]],2,0)</f>
        <v>INSTITUCIONES DE EDUCACIONES Y CAPACITACIÓN, ACADÉMICAS,CIENTÍFICAS Y DE ESTUDIOS SOCIALES</v>
      </c>
      <c r="C9620" s="36" t="s">
        <v>1941</v>
      </c>
      <c r="D9620" s="45" t="str">
        <f>+Tabla3[[#This Row],[id_detalle]]&amp;" "&amp;VLOOKUP(Tabla3[[#This Row],[id_detalle]],rubro_detalle[[Código]:[Rubro Detalle]],2,0)</f>
        <v>13.00.281 Universidades</v>
      </c>
      <c r="E9620" s="33">
        <f t="shared" si="1739"/>
        <v>3</v>
      </c>
      <c r="F9620" s="47" t="str">
        <f t="shared" si="1740"/>
        <v>13.00.281-3</v>
      </c>
      <c r="G9620" s="38" t="s">
        <v>7809</v>
      </c>
      <c r="H9620" s="38">
        <v>675</v>
      </c>
    </row>
    <row r="9621" spans="1:8" x14ac:dyDescent="0.3">
      <c r="A9621" s="34" t="str">
        <f>+LEFT(Tabla3[[#This Row],[id_detalle]],2)</f>
        <v>13</v>
      </c>
      <c r="B9621" s="46" t="str">
        <f>VLOOKUP((LEFT(Tabla3[[#This Row],[id_detalle]],2)),id_rubro[[id]:[Rubro]],2,0)</f>
        <v>INSTITUCIONES DE EDUCACIONES Y CAPACITACIÓN, ACADÉMICAS,CIENTÍFICAS Y DE ESTUDIOS SOCIALES</v>
      </c>
      <c r="C9621" s="36" t="s">
        <v>1941</v>
      </c>
      <c r="D9621" s="45" t="str">
        <f>+Tabla3[[#This Row],[id_detalle]]&amp;" "&amp;VLOOKUP(Tabla3[[#This Row],[id_detalle]],rubro_detalle[[Código]:[Rubro Detalle]],2,0)</f>
        <v>13.00.281 Universidades</v>
      </c>
      <c r="E9621" s="33">
        <f t="shared" si="1739"/>
        <v>4</v>
      </c>
      <c r="F9621" s="47" t="str">
        <f t="shared" si="1740"/>
        <v>13.00.281-4</v>
      </c>
      <c r="G9621" s="37" t="s">
        <v>7811</v>
      </c>
      <c r="H9621" s="37">
        <v>819</v>
      </c>
    </row>
    <row r="9622" spans="1:8" x14ac:dyDescent="0.3">
      <c r="A9622" s="34" t="str">
        <f>+LEFT(Tabla3[[#This Row],[id_detalle]],2)</f>
        <v>13</v>
      </c>
      <c r="B9622" s="46" t="str">
        <f>VLOOKUP((LEFT(Tabla3[[#This Row],[id_detalle]],2)),id_rubro[[id]:[Rubro]],2,0)</f>
        <v>INSTITUCIONES DE EDUCACIONES Y CAPACITACIÓN, ACADÉMICAS,CIENTÍFICAS Y DE ESTUDIOS SOCIALES</v>
      </c>
      <c r="C9622" s="36" t="s">
        <v>1941</v>
      </c>
      <c r="D9622" s="45" t="str">
        <f>+Tabla3[[#This Row],[id_detalle]]&amp;" "&amp;VLOOKUP(Tabla3[[#This Row],[id_detalle]],rubro_detalle[[Código]:[Rubro Detalle]],2,0)</f>
        <v>13.00.281 Universidades</v>
      </c>
      <c r="E9622" s="33">
        <f t="shared" ref="E9622:E9625" si="1741">+IF(D9622=D9621,E9621+1,1)</f>
        <v>5</v>
      </c>
      <c r="F9622" s="47" t="str">
        <f t="shared" ref="F9622:F9625" si="1742">+LEFT(D9622,9)&amp;"-"&amp;E9622</f>
        <v>13.00.281-5</v>
      </c>
      <c r="G9622" s="37" t="s">
        <v>7810</v>
      </c>
      <c r="H9622" s="37">
        <v>819</v>
      </c>
    </row>
    <row r="9623" spans="1:8" x14ac:dyDescent="0.3">
      <c r="A9623" s="34" t="str">
        <f>+LEFT(Tabla3[[#This Row],[id_detalle]],2)</f>
        <v>13</v>
      </c>
      <c r="B9623" s="46" t="str">
        <f>VLOOKUP((LEFT(Tabla3[[#This Row],[id_detalle]],2)),id_rubro[[id]:[Rubro]],2,0)</f>
        <v>INSTITUCIONES DE EDUCACIONES Y CAPACITACIÓN, ACADÉMICAS,CIENTÍFICAS Y DE ESTUDIOS SOCIALES</v>
      </c>
      <c r="C9623" s="36" t="s">
        <v>1941</v>
      </c>
      <c r="D9623" s="45" t="str">
        <f>+Tabla3[[#This Row],[id_detalle]]&amp;" "&amp;VLOOKUP(Tabla3[[#This Row],[id_detalle]],rubro_detalle[[Código]:[Rubro Detalle]],2,0)</f>
        <v>13.00.281 Universidades</v>
      </c>
      <c r="E9623" s="33">
        <f t="shared" si="1741"/>
        <v>6</v>
      </c>
      <c r="F9623" s="47" t="str">
        <f t="shared" si="1742"/>
        <v>13.00.281-6</v>
      </c>
      <c r="G9623" s="37" t="s">
        <v>7812</v>
      </c>
      <c r="H9623" s="37">
        <v>819</v>
      </c>
    </row>
    <row r="9624" spans="1:8" x14ac:dyDescent="0.3">
      <c r="A9624" s="34" t="str">
        <f>+LEFT(Tabla3[[#This Row],[id_detalle]],2)</f>
        <v>13</v>
      </c>
      <c r="B9624" s="46" t="str">
        <f>VLOOKUP((LEFT(Tabla3[[#This Row],[id_detalle]],2)),id_rubro[[id]:[Rubro]],2,0)</f>
        <v>INSTITUCIONES DE EDUCACIONES Y CAPACITACIÓN, ACADÉMICAS,CIENTÍFICAS Y DE ESTUDIOS SOCIALES</v>
      </c>
      <c r="C9624" s="36" t="s">
        <v>1941</v>
      </c>
      <c r="D9624" s="45" t="str">
        <f>+Tabla3[[#This Row],[id_detalle]]&amp;" "&amp;VLOOKUP(Tabla3[[#This Row],[id_detalle]],rubro_detalle[[Código]:[Rubro Detalle]],2,0)</f>
        <v>13.00.281 Universidades</v>
      </c>
      <c r="E9624" s="33">
        <f t="shared" si="1741"/>
        <v>7</v>
      </c>
      <c r="F9624" s="47" t="str">
        <f t="shared" si="1742"/>
        <v>13.00.281-7</v>
      </c>
      <c r="G9624" s="37" t="s">
        <v>7813</v>
      </c>
      <c r="H9624" s="37">
        <v>819</v>
      </c>
    </row>
    <row r="9625" spans="1:8" x14ac:dyDescent="0.3">
      <c r="A9625" s="34" t="str">
        <f>+LEFT(Tabla3[[#This Row],[id_detalle]],2)</f>
        <v>13</v>
      </c>
      <c r="B9625" s="46" t="str">
        <f>VLOOKUP((LEFT(Tabla3[[#This Row],[id_detalle]],2)),id_rubro[[id]:[Rubro]],2,0)</f>
        <v>INSTITUCIONES DE EDUCACIONES Y CAPACITACIÓN, ACADÉMICAS,CIENTÍFICAS Y DE ESTUDIOS SOCIALES</v>
      </c>
      <c r="C9625" s="36" t="s">
        <v>1941</v>
      </c>
      <c r="D9625" s="45" t="str">
        <f>+Tabla3[[#This Row],[id_detalle]]&amp;" "&amp;VLOOKUP(Tabla3[[#This Row],[id_detalle]],rubro_detalle[[Código]:[Rubro Detalle]],2,0)</f>
        <v>13.00.281 Universidades</v>
      </c>
      <c r="E9625" s="33">
        <f t="shared" si="1741"/>
        <v>8</v>
      </c>
      <c r="F9625" s="47" t="str">
        <f t="shared" si="1742"/>
        <v>13.00.281-8</v>
      </c>
      <c r="G9625" s="37" t="s">
        <v>7814</v>
      </c>
      <c r="H9625" s="37">
        <v>819</v>
      </c>
    </row>
    <row r="9626" spans="1:8" x14ac:dyDescent="0.3">
      <c r="A9626" s="34" t="str">
        <f>+LEFT(Tabla3[[#This Row],[id_detalle]],2)</f>
        <v>13</v>
      </c>
      <c r="B9626" s="46" t="str">
        <f>VLOOKUP((LEFT(Tabla3[[#This Row],[id_detalle]],2)),id_rubro[[id]:[Rubro]],2,0)</f>
        <v>INSTITUCIONES DE EDUCACIONES Y CAPACITACIÓN, ACADÉMICAS,CIENTÍFICAS Y DE ESTUDIOS SOCIALES</v>
      </c>
      <c r="C9626" s="36" t="s">
        <v>1941</v>
      </c>
      <c r="D9626" s="45" t="str">
        <f>+Tabla3[[#This Row],[id_detalle]]&amp;" "&amp;VLOOKUP(Tabla3[[#This Row],[id_detalle]],rubro_detalle[[Código]:[Rubro Detalle]],2,0)</f>
        <v>13.00.281 Universidades</v>
      </c>
      <c r="E9626" s="33">
        <f t="shared" ref="E9626:E9633" si="1743">+IF(D9626=D9625,E9625+1,1)</f>
        <v>9</v>
      </c>
      <c r="F9626" s="47" t="str">
        <f t="shared" ref="F9626:F9633" si="1744">+LEFT(D9626,9)&amp;"-"&amp;E9626</f>
        <v>13.00.281-9</v>
      </c>
      <c r="G9626" s="37" t="s">
        <v>7815</v>
      </c>
      <c r="H9626" s="37">
        <v>819</v>
      </c>
    </row>
    <row r="9627" spans="1:8" x14ac:dyDescent="0.3">
      <c r="A9627" s="34" t="str">
        <f>+LEFT(Tabla3[[#This Row],[id_detalle]],2)</f>
        <v>13</v>
      </c>
      <c r="B9627" s="46" t="str">
        <f>VLOOKUP((LEFT(Tabla3[[#This Row],[id_detalle]],2)),id_rubro[[id]:[Rubro]],2,0)</f>
        <v>INSTITUCIONES DE EDUCACIONES Y CAPACITACIÓN, ACADÉMICAS,CIENTÍFICAS Y DE ESTUDIOS SOCIALES</v>
      </c>
      <c r="C9627" s="36" t="s">
        <v>1941</v>
      </c>
      <c r="D9627" s="45" t="str">
        <f>+Tabla3[[#This Row],[id_detalle]]&amp;" "&amp;VLOOKUP(Tabla3[[#This Row],[id_detalle]],rubro_detalle[[Código]:[Rubro Detalle]],2,0)</f>
        <v>13.00.281 Universidades</v>
      </c>
      <c r="E9627" s="33">
        <f t="shared" si="1743"/>
        <v>10</v>
      </c>
      <c r="F9627" s="47" t="str">
        <f t="shared" si="1744"/>
        <v>13.00.281-10</v>
      </c>
      <c r="G9627" s="37" t="s">
        <v>7816</v>
      </c>
      <c r="H9627" s="37">
        <v>819</v>
      </c>
    </row>
    <row r="9628" spans="1:8" x14ac:dyDescent="0.3">
      <c r="A9628" s="34" t="str">
        <f>+LEFT(Tabla3[[#This Row],[id_detalle]],2)</f>
        <v>13</v>
      </c>
      <c r="B9628" s="46" t="str">
        <f>VLOOKUP((LEFT(Tabla3[[#This Row],[id_detalle]],2)),id_rubro[[id]:[Rubro]],2,0)</f>
        <v>INSTITUCIONES DE EDUCACIONES Y CAPACITACIÓN, ACADÉMICAS,CIENTÍFICAS Y DE ESTUDIOS SOCIALES</v>
      </c>
      <c r="C9628" s="36" t="s">
        <v>1941</v>
      </c>
      <c r="D9628" s="45" t="str">
        <f>+Tabla3[[#This Row],[id_detalle]]&amp;" "&amp;VLOOKUP(Tabla3[[#This Row],[id_detalle]],rubro_detalle[[Código]:[Rubro Detalle]],2,0)</f>
        <v>13.00.281 Universidades</v>
      </c>
      <c r="E9628" s="33">
        <f t="shared" si="1743"/>
        <v>11</v>
      </c>
      <c r="F9628" s="47" t="str">
        <f t="shared" si="1744"/>
        <v>13.00.281-11</v>
      </c>
      <c r="G9628" s="37" t="s">
        <v>7817</v>
      </c>
      <c r="H9628" s="37">
        <v>820</v>
      </c>
    </row>
    <row r="9629" spans="1:8" x14ac:dyDescent="0.3">
      <c r="A9629" s="34" t="str">
        <f>+LEFT(Tabla3[[#This Row],[id_detalle]],2)</f>
        <v>13</v>
      </c>
      <c r="B9629" s="46" t="str">
        <f>VLOOKUP((LEFT(Tabla3[[#This Row],[id_detalle]],2)),id_rubro[[id]:[Rubro]],2,0)</f>
        <v>INSTITUCIONES DE EDUCACIONES Y CAPACITACIÓN, ACADÉMICAS,CIENTÍFICAS Y DE ESTUDIOS SOCIALES</v>
      </c>
      <c r="C9629" s="36" t="s">
        <v>1941</v>
      </c>
      <c r="D9629" s="45" t="str">
        <f>+Tabla3[[#This Row],[id_detalle]]&amp;" "&amp;VLOOKUP(Tabla3[[#This Row],[id_detalle]],rubro_detalle[[Código]:[Rubro Detalle]],2,0)</f>
        <v>13.00.281 Universidades</v>
      </c>
      <c r="E9629" s="33">
        <f t="shared" si="1743"/>
        <v>12</v>
      </c>
      <c r="F9629" s="47" t="str">
        <f t="shared" si="1744"/>
        <v>13.00.281-12</v>
      </c>
      <c r="G9629" s="37" t="s">
        <v>7818</v>
      </c>
      <c r="H9629" s="37">
        <v>820</v>
      </c>
    </row>
    <row r="9630" spans="1:8" x14ac:dyDescent="0.3">
      <c r="A9630" s="34" t="str">
        <f>+LEFT(Tabla3[[#This Row],[id_detalle]],2)</f>
        <v>13</v>
      </c>
      <c r="B9630" s="46" t="str">
        <f>VLOOKUP((LEFT(Tabla3[[#This Row],[id_detalle]],2)),id_rubro[[id]:[Rubro]],2,0)</f>
        <v>INSTITUCIONES DE EDUCACIONES Y CAPACITACIÓN, ACADÉMICAS,CIENTÍFICAS Y DE ESTUDIOS SOCIALES</v>
      </c>
      <c r="C9630" s="36" t="s">
        <v>1941</v>
      </c>
      <c r="D9630" s="45" t="str">
        <f>+Tabla3[[#This Row],[id_detalle]]&amp;" "&amp;VLOOKUP(Tabla3[[#This Row],[id_detalle]],rubro_detalle[[Código]:[Rubro Detalle]],2,0)</f>
        <v>13.00.281 Universidades</v>
      </c>
      <c r="E9630" s="33">
        <f t="shared" si="1743"/>
        <v>13</v>
      </c>
      <c r="F9630" s="47" t="str">
        <f t="shared" si="1744"/>
        <v>13.00.281-13</v>
      </c>
      <c r="G9630" s="37" t="s">
        <v>7819</v>
      </c>
      <c r="H9630" s="37">
        <v>820</v>
      </c>
    </row>
    <row r="9631" spans="1:8" x14ac:dyDescent="0.3">
      <c r="A9631" s="34" t="str">
        <f>+LEFT(Tabla3[[#This Row],[id_detalle]],2)</f>
        <v>13</v>
      </c>
      <c r="B9631" s="46" t="str">
        <f>VLOOKUP((LEFT(Tabla3[[#This Row],[id_detalle]],2)),id_rubro[[id]:[Rubro]],2,0)</f>
        <v>INSTITUCIONES DE EDUCACIONES Y CAPACITACIÓN, ACADÉMICAS,CIENTÍFICAS Y DE ESTUDIOS SOCIALES</v>
      </c>
      <c r="C9631" s="36" t="s">
        <v>1941</v>
      </c>
      <c r="D9631" s="45" t="str">
        <f>+Tabla3[[#This Row],[id_detalle]]&amp;" "&amp;VLOOKUP(Tabla3[[#This Row],[id_detalle]],rubro_detalle[[Código]:[Rubro Detalle]],2,0)</f>
        <v>13.00.281 Universidades</v>
      </c>
      <c r="E9631" s="33">
        <f t="shared" si="1743"/>
        <v>14</v>
      </c>
      <c r="F9631" s="47" t="str">
        <f t="shared" si="1744"/>
        <v>13.00.281-14</v>
      </c>
      <c r="G9631" s="37" t="s">
        <v>7820</v>
      </c>
      <c r="H9631" s="37">
        <v>820</v>
      </c>
    </row>
    <row r="9632" spans="1:8" x14ac:dyDescent="0.3">
      <c r="A9632" s="34" t="str">
        <f>+LEFT(Tabla3[[#This Row],[id_detalle]],2)</f>
        <v>13</v>
      </c>
      <c r="B9632" s="46" t="str">
        <f>VLOOKUP((LEFT(Tabla3[[#This Row],[id_detalle]],2)),id_rubro[[id]:[Rubro]],2,0)</f>
        <v>INSTITUCIONES DE EDUCACIONES Y CAPACITACIÓN, ACADÉMICAS,CIENTÍFICAS Y DE ESTUDIOS SOCIALES</v>
      </c>
      <c r="C9632" s="36" t="s">
        <v>1941</v>
      </c>
      <c r="D9632" s="45" t="str">
        <f>+Tabla3[[#This Row],[id_detalle]]&amp;" "&amp;VLOOKUP(Tabla3[[#This Row],[id_detalle]],rubro_detalle[[Código]:[Rubro Detalle]],2,0)</f>
        <v>13.00.281 Universidades</v>
      </c>
      <c r="E9632" s="33">
        <f t="shared" si="1743"/>
        <v>15</v>
      </c>
      <c r="F9632" s="47" t="str">
        <f t="shared" si="1744"/>
        <v>13.00.281-15</v>
      </c>
      <c r="G9632" s="37" t="s">
        <v>7821</v>
      </c>
      <c r="H9632" s="37">
        <v>820</v>
      </c>
    </row>
    <row r="9633" spans="1:8" x14ac:dyDescent="0.3">
      <c r="A9633" s="34" t="str">
        <f>+LEFT(Tabla3[[#This Row],[id_detalle]],2)</f>
        <v>13</v>
      </c>
      <c r="B9633" s="46" t="str">
        <f>VLOOKUP((LEFT(Tabla3[[#This Row],[id_detalle]],2)),id_rubro[[id]:[Rubro]],2,0)</f>
        <v>INSTITUCIONES DE EDUCACIONES Y CAPACITACIÓN, ACADÉMICAS,CIENTÍFICAS Y DE ESTUDIOS SOCIALES</v>
      </c>
      <c r="C9633" s="36" t="s">
        <v>1941</v>
      </c>
      <c r="D9633" s="45" t="str">
        <f>+Tabla3[[#This Row],[id_detalle]]&amp;" "&amp;VLOOKUP(Tabla3[[#This Row],[id_detalle]],rubro_detalle[[Código]:[Rubro Detalle]],2,0)</f>
        <v>13.00.281 Universidades</v>
      </c>
      <c r="E9633" s="33">
        <f t="shared" si="1743"/>
        <v>16</v>
      </c>
      <c r="F9633" s="47" t="str">
        <f t="shared" si="1744"/>
        <v>13.00.281-16</v>
      </c>
      <c r="G9633" s="37" t="s">
        <v>7822</v>
      </c>
      <c r="H9633" s="37">
        <v>820</v>
      </c>
    </row>
    <row r="9634" spans="1:8" x14ac:dyDescent="0.3">
      <c r="A9634" s="34" t="str">
        <f>+LEFT(Tabla3[[#This Row],[id_detalle]],2)</f>
        <v>13</v>
      </c>
      <c r="B9634" s="46" t="str">
        <f>VLOOKUP((LEFT(Tabla3[[#This Row],[id_detalle]],2)),id_rubro[[id]:[Rubro]],2,0)</f>
        <v>INSTITUCIONES DE EDUCACIONES Y CAPACITACIÓN, ACADÉMICAS,CIENTÍFICAS Y DE ESTUDIOS SOCIALES</v>
      </c>
      <c r="C9634" s="36" t="s">
        <v>1941</v>
      </c>
      <c r="D9634" s="45" t="str">
        <f>+Tabla3[[#This Row],[id_detalle]]&amp;" "&amp;VLOOKUP(Tabla3[[#This Row],[id_detalle]],rubro_detalle[[Código]:[Rubro Detalle]],2,0)</f>
        <v>13.00.281 Universidades</v>
      </c>
      <c r="E9634" s="33">
        <f t="shared" ref="E9634:E9649" si="1745">+IF(D9634=D9633,E9633+1,1)</f>
        <v>17</v>
      </c>
      <c r="F9634" s="47" t="str">
        <f t="shared" ref="F9634:F9649" si="1746">+LEFT(D9634,9)&amp;"-"&amp;E9634</f>
        <v>13.00.281-17</v>
      </c>
      <c r="G9634" s="37" t="s">
        <v>7823</v>
      </c>
      <c r="H9634" s="37">
        <v>820</v>
      </c>
    </row>
    <row r="9635" spans="1:8" x14ac:dyDescent="0.3">
      <c r="A9635" s="34" t="str">
        <f>+LEFT(Tabla3[[#This Row],[id_detalle]],2)</f>
        <v>13</v>
      </c>
      <c r="B9635" s="46" t="str">
        <f>VLOOKUP((LEFT(Tabla3[[#This Row],[id_detalle]],2)),id_rubro[[id]:[Rubro]],2,0)</f>
        <v>INSTITUCIONES DE EDUCACIONES Y CAPACITACIÓN, ACADÉMICAS,CIENTÍFICAS Y DE ESTUDIOS SOCIALES</v>
      </c>
      <c r="C9635" s="36" t="s">
        <v>1941</v>
      </c>
      <c r="D9635" s="45" t="str">
        <f>+Tabla3[[#This Row],[id_detalle]]&amp;" "&amp;VLOOKUP(Tabla3[[#This Row],[id_detalle]],rubro_detalle[[Código]:[Rubro Detalle]],2,0)</f>
        <v>13.00.281 Universidades</v>
      </c>
      <c r="E9635" s="33">
        <f t="shared" si="1745"/>
        <v>18</v>
      </c>
      <c r="F9635" s="47" t="str">
        <f t="shared" si="1746"/>
        <v>13.00.281-18</v>
      </c>
      <c r="G9635" s="37" t="s">
        <v>7824</v>
      </c>
      <c r="H9635" s="37">
        <v>821</v>
      </c>
    </row>
    <row r="9636" spans="1:8" x14ac:dyDescent="0.3">
      <c r="A9636" s="34" t="str">
        <f>+LEFT(Tabla3[[#This Row],[id_detalle]],2)</f>
        <v>13</v>
      </c>
      <c r="B9636" s="46" t="str">
        <f>VLOOKUP((LEFT(Tabla3[[#This Row],[id_detalle]],2)),id_rubro[[id]:[Rubro]],2,0)</f>
        <v>INSTITUCIONES DE EDUCACIONES Y CAPACITACIÓN, ACADÉMICAS,CIENTÍFICAS Y DE ESTUDIOS SOCIALES</v>
      </c>
      <c r="C9636" s="36" t="s">
        <v>1941</v>
      </c>
      <c r="D9636" s="45" t="str">
        <f>+Tabla3[[#This Row],[id_detalle]]&amp;" "&amp;VLOOKUP(Tabla3[[#This Row],[id_detalle]],rubro_detalle[[Código]:[Rubro Detalle]],2,0)</f>
        <v>13.00.281 Universidades</v>
      </c>
      <c r="E9636" s="33">
        <f t="shared" si="1745"/>
        <v>19</v>
      </c>
      <c r="F9636" s="47" t="str">
        <f t="shared" si="1746"/>
        <v>13.00.281-19</v>
      </c>
      <c r="G9636" s="37" t="s">
        <v>7825</v>
      </c>
      <c r="H9636" s="37">
        <v>821</v>
      </c>
    </row>
    <row r="9637" spans="1:8" x14ac:dyDescent="0.3">
      <c r="A9637" s="34" t="str">
        <f>+LEFT(Tabla3[[#This Row],[id_detalle]],2)</f>
        <v>13</v>
      </c>
      <c r="B9637" s="46" t="str">
        <f>VLOOKUP((LEFT(Tabla3[[#This Row],[id_detalle]],2)),id_rubro[[id]:[Rubro]],2,0)</f>
        <v>INSTITUCIONES DE EDUCACIONES Y CAPACITACIÓN, ACADÉMICAS,CIENTÍFICAS Y DE ESTUDIOS SOCIALES</v>
      </c>
      <c r="C9637" s="36" t="s">
        <v>1941</v>
      </c>
      <c r="D9637" s="45" t="str">
        <f>+Tabla3[[#This Row],[id_detalle]]&amp;" "&amp;VLOOKUP(Tabla3[[#This Row],[id_detalle]],rubro_detalle[[Código]:[Rubro Detalle]],2,0)</f>
        <v>13.00.281 Universidades</v>
      </c>
      <c r="E9637" s="33">
        <f t="shared" si="1745"/>
        <v>20</v>
      </c>
      <c r="F9637" s="47" t="str">
        <f t="shared" si="1746"/>
        <v>13.00.281-20</v>
      </c>
      <c r="G9637" s="37" t="s">
        <v>7826</v>
      </c>
      <c r="H9637" s="37">
        <v>821</v>
      </c>
    </row>
    <row r="9638" spans="1:8" x14ac:dyDescent="0.3">
      <c r="A9638" s="34" t="str">
        <f>+LEFT(Tabla3[[#This Row],[id_detalle]],2)</f>
        <v>13</v>
      </c>
      <c r="B9638" s="46" t="str">
        <f>VLOOKUP((LEFT(Tabla3[[#This Row],[id_detalle]],2)),id_rubro[[id]:[Rubro]],2,0)</f>
        <v>INSTITUCIONES DE EDUCACIONES Y CAPACITACIÓN, ACADÉMICAS,CIENTÍFICAS Y DE ESTUDIOS SOCIALES</v>
      </c>
      <c r="C9638" s="36" t="s">
        <v>1941</v>
      </c>
      <c r="D9638" s="45" t="str">
        <f>+Tabla3[[#This Row],[id_detalle]]&amp;" "&amp;VLOOKUP(Tabla3[[#This Row],[id_detalle]],rubro_detalle[[Código]:[Rubro Detalle]],2,0)</f>
        <v>13.00.281 Universidades</v>
      </c>
      <c r="E9638" s="33">
        <f t="shared" si="1745"/>
        <v>21</v>
      </c>
      <c r="F9638" s="47" t="str">
        <f t="shared" si="1746"/>
        <v>13.00.281-21</v>
      </c>
      <c r="G9638" s="37" t="s">
        <v>7827</v>
      </c>
      <c r="H9638" s="37">
        <v>821</v>
      </c>
    </row>
    <row r="9639" spans="1:8" x14ac:dyDescent="0.3">
      <c r="A9639" s="34" t="str">
        <f>+LEFT(Tabla3[[#This Row],[id_detalle]],2)</f>
        <v>13</v>
      </c>
      <c r="B9639" s="46" t="str">
        <f>VLOOKUP((LEFT(Tabla3[[#This Row],[id_detalle]],2)),id_rubro[[id]:[Rubro]],2,0)</f>
        <v>INSTITUCIONES DE EDUCACIONES Y CAPACITACIÓN, ACADÉMICAS,CIENTÍFICAS Y DE ESTUDIOS SOCIALES</v>
      </c>
      <c r="C9639" s="36" t="s">
        <v>1941</v>
      </c>
      <c r="D9639" s="45" t="str">
        <f>+Tabla3[[#This Row],[id_detalle]]&amp;" "&amp;VLOOKUP(Tabla3[[#This Row],[id_detalle]],rubro_detalle[[Código]:[Rubro Detalle]],2,0)</f>
        <v>13.00.281 Universidades</v>
      </c>
      <c r="E9639" s="33">
        <f t="shared" si="1745"/>
        <v>22</v>
      </c>
      <c r="F9639" s="47" t="str">
        <f t="shared" si="1746"/>
        <v>13.00.281-22</v>
      </c>
      <c r="G9639" s="37" t="s">
        <v>7828</v>
      </c>
      <c r="H9639" s="37">
        <v>821</v>
      </c>
    </row>
    <row r="9640" spans="1:8" x14ac:dyDescent="0.3">
      <c r="A9640" s="34" t="str">
        <f>+LEFT(Tabla3[[#This Row],[id_detalle]],2)</f>
        <v>13</v>
      </c>
      <c r="B9640" s="46" t="str">
        <f>VLOOKUP((LEFT(Tabla3[[#This Row],[id_detalle]],2)),id_rubro[[id]:[Rubro]],2,0)</f>
        <v>INSTITUCIONES DE EDUCACIONES Y CAPACITACIÓN, ACADÉMICAS,CIENTÍFICAS Y DE ESTUDIOS SOCIALES</v>
      </c>
      <c r="C9640" s="36" t="s">
        <v>1941</v>
      </c>
      <c r="D9640" s="45" t="str">
        <f>+Tabla3[[#This Row],[id_detalle]]&amp;" "&amp;VLOOKUP(Tabla3[[#This Row],[id_detalle]],rubro_detalle[[Código]:[Rubro Detalle]],2,0)</f>
        <v>13.00.281 Universidades</v>
      </c>
      <c r="E9640" s="33">
        <f t="shared" si="1745"/>
        <v>23</v>
      </c>
      <c r="F9640" s="47" t="str">
        <f t="shared" si="1746"/>
        <v>13.00.281-23</v>
      </c>
      <c r="G9640" s="37" t="s">
        <v>7829</v>
      </c>
      <c r="H9640" s="37">
        <v>821</v>
      </c>
    </row>
    <row r="9641" spans="1:8" x14ac:dyDescent="0.3">
      <c r="A9641" s="34" t="str">
        <f>+LEFT(Tabla3[[#This Row],[id_detalle]],2)</f>
        <v>13</v>
      </c>
      <c r="B9641" s="46" t="str">
        <f>VLOOKUP((LEFT(Tabla3[[#This Row],[id_detalle]],2)),id_rubro[[id]:[Rubro]],2,0)</f>
        <v>INSTITUCIONES DE EDUCACIONES Y CAPACITACIÓN, ACADÉMICAS,CIENTÍFICAS Y DE ESTUDIOS SOCIALES</v>
      </c>
      <c r="C9641" s="36" t="s">
        <v>1941</v>
      </c>
      <c r="D9641" s="45" t="str">
        <f>+Tabla3[[#This Row],[id_detalle]]&amp;" "&amp;VLOOKUP(Tabla3[[#This Row],[id_detalle]],rubro_detalle[[Código]:[Rubro Detalle]],2,0)</f>
        <v>13.00.281 Universidades</v>
      </c>
      <c r="E9641" s="33">
        <f t="shared" si="1745"/>
        <v>24</v>
      </c>
      <c r="F9641" s="47" t="str">
        <f t="shared" si="1746"/>
        <v>13.00.281-24</v>
      </c>
      <c r="G9641" s="37" t="s">
        <v>7830</v>
      </c>
      <c r="H9641" s="37">
        <v>821</v>
      </c>
    </row>
    <row r="9642" spans="1:8" x14ac:dyDescent="0.3">
      <c r="A9642" s="34" t="str">
        <f>+LEFT(Tabla3[[#This Row],[id_detalle]],2)</f>
        <v>13</v>
      </c>
      <c r="B9642" s="46" t="str">
        <f>VLOOKUP((LEFT(Tabla3[[#This Row],[id_detalle]],2)),id_rubro[[id]:[Rubro]],2,0)</f>
        <v>INSTITUCIONES DE EDUCACIONES Y CAPACITACIÓN, ACADÉMICAS,CIENTÍFICAS Y DE ESTUDIOS SOCIALES</v>
      </c>
      <c r="C9642" s="36" t="s">
        <v>1941</v>
      </c>
      <c r="D9642" s="45" t="str">
        <f>+Tabla3[[#This Row],[id_detalle]]&amp;" "&amp;VLOOKUP(Tabla3[[#This Row],[id_detalle]],rubro_detalle[[Código]:[Rubro Detalle]],2,0)</f>
        <v>13.00.281 Universidades</v>
      </c>
      <c r="E9642" s="33">
        <f t="shared" si="1745"/>
        <v>25</v>
      </c>
      <c r="F9642" s="47" t="str">
        <f t="shared" si="1746"/>
        <v>13.00.281-25</v>
      </c>
      <c r="G9642" s="37" t="s">
        <v>7831</v>
      </c>
      <c r="H9642" s="37">
        <v>821</v>
      </c>
    </row>
    <row r="9643" spans="1:8" x14ac:dyDescent="0.3">
      <c r="A9643" s="34" t="str">
        <f>+LEFT(Tabla3[[#This Row],[id_detalle]],2)</f>
        <v>13</v>
      </c>
      <c r="B9643" s="46" t="str">
        <f>VLOOKUP((LEFT(Tabla3[[#This Row],[id_detalle]],2)),id_rubro[[id]:[Rubro]],2,0)</f>
        <v>INSTITUCIONES DE EDUCACIONES Y CAPACITACIÓN, ACADÉMICAS,CIENTÍFICAS Y DE ESTUDIOS SOCIALES</v>
      </c>
      <c r="C9643" s="36" t="s">
        <v>1941</v>
      </c>
      <c r="D9643" s="45" t="str">
        <f>+Tabla3[[#This Row],[id_detalle]]&amp;" "&amp;VLOOKUP(Tabla3[[#This Row],[id_detalle]],rubro_detalle[[Código]:[Rubro Detalle]],2,0)</f>
        <v>13.00.281 Universidades</v>
      </c>
      <c r="E9643" s="33">
        <f t="shared" si="1745"/>
        <v>26</v>
      </c>
      <c r="F9643" s="47" t="str">
        <f t="shared" si="1746"/>
        <v>13.00.281-26</v>
      </c>
      <c r="G9643" s="37" t="s">
        <v>7832</v>
      </c>
      <c r="H9643" s="37">
        <v>822</v>
      </c>
    </row>
    <row r="9644" spans="1:8" x14ac:dyDescent="0.3">
      <c r="A9644" s="34" t="str">
        <f>+LEFT(Tabla3[[#This Row],[id_detalle]],2)</f>
        <v>13</v>
      </c>
      <c r="B9644" s="46" t="str">
        <f>VLOOKUP((LEFT(Tabla3[[#This Row],[id_detalle]],2)),id_rubro[[id]:[Rubro]],2,0)</f>
        <v>INSTITUCIONES DE EDUCACIONES Y CAPACITACIÓN, ACADÉMICAS,CIENTÍFICAS Y DE ESTUDIOS SOCIALES</v>
      </c>
      <c r="C9644" s="36" t="s">
        <v>1941</v>
      </c>
      <c r="D9644" s="45" t="str">
        <f>+Tabla3[[#This Row],[id_detalle]]&amp;" "&amp;VLOOKUP(Tabla3[[#This Row],[id_detalle]],rubro_detalle[[Código]:[Rubro Detalle]],2,0)</f>
        <v>13.00.281 Universidades</v>
      </c>
      <c r="E9644" s="33">
        <f t="shared" si="1745"/>
        <v>27</v>
      </c>
      <c r="F9644" s="47" t="str">
        <f t="shared" si="1746"/>
        <v>13.00.281-27</v>
      </c>
      <c r="G9644" s="37" t="s">
        <v>7833</v>
      </c>
      <c r="H9644" s="37">
        <v>822</v>
      </c>
    </row>
    <row r="9645" spans="1:8" x14ac:dyDescent="0.3">
      <c r="A9645" s="34" t="str">
        <f>+LEFT(Tabla3[[#This Row],[id_detalle]],2)</f>
        <v>13</v>
      </c>
      <c r="B9645" s="46" t="str">
        <f>VLOOKUP((LEFT(Tabla3[[#This Row],[id_detalle]],2)),id_rubro[[id]:[Rubro]],2,0)</f>
        <v>INSTITUCIONES DE EDUCACIONES Y CAPACITACIÓN, ACADÉMICAS,CIENTÍFICAS Y DE ESTUDIOS SOCIALES</v>
      </c>
      <c r="C9645" s="36" t="s">
        <v>1941</v>
      </c>
      <c r="D9645" s="45" t="str">
        <f>+Tabla3[[#This Row],[id_detalle]]&amp;" "&amp;VLOOKUP(Tabla3[[#This Row],[id_detalle]],rubro_detalle[[Código]:[Rubro Detalle]],2,0)</f>
        <v>13.00.281 Universidades</v>
      </c>
      <c r="E9645" s="33">
        <f t="shared" si="1745"/>
        <v>28</v>
      </c>
      <c r="F9645" s="47" t="str">
        <f t="shared" si="1746"/>
        <v>13.00.281-28</v>
      </c>
      <c r="G9645" s="37" t="s">
        <v>7834</v>
      </c>
      <c r="H9645" s="37">
        <v>822</v>
      </c>
    </row>
    <row r="9646" spans="1:8" x14ac:dyDescent="0.3">
      <c r="A9646" s="34" t="str">
        <f>+LEFT(Tabla3[[#This Row],[id_detalle]],2)</f>
        <v>13</v>
      </c>
      <c r="B9646" s="46" t="str">
        <f>VLOOKUP((LEFT(Tabla3[[#This Row],[id_detalle]],2)),id_rubro[[id]:[Rubro]],2,0)</f>
        <v>INSTITUCIONES DE EDUCACIONES Y CAPACITACIÓN, ACADÉMICAS,CIENTÍFICAS Y DE ESTUDIOS SOCIALES</v>
      </c>
      <c r="C9646" s="36" t="s">
        <v>1941</v>
      </c>
      <c r="D9646" s="45" t="str">
        <f>+Tabla3[[#This Row],[id_detalle]]&amp;" "&amp;VLOOKUP(Tabla3[[#This Row],[id_detalle]],rubro_detalle[[Código]:[Rubro Detalle]],2,0)</f>
        <v>13.00.281 Universidades</v>
      </c>
      <c r="E9646" s="33">
        <f t="shared" si="1745"/>
        <v>29</v>
      </c>
      <c r="F9646" s="47" t="str">
        <f t="shared" si="1746"/>
        <v>13.00.281-29</v>
      </c>
      <c r="G9646" s="37" t="s">
        <v>7835</v>
      </c>
      <c r="H9646" s="37">
        <v>822</v>
      </c>
    </row>
    <row r="9647" spans="1:8" x14ac:dyDescent="0.3">
      <c r="A9647" s="34" t="str">
        <f>+LEFT(Tabla3[[#This Row],[id_detalle]],2)</f>
        <v>13</v>
      </c>
      <c r="B9647" s="46" t="str">
        <f>VLOOKUP((LEFT(Tabla3[[#This Row],[id_detalle]],2)),id_rubro[[id]:[Rubro]],2,0)</f>
        <v>INSTITUCIONES DE EDUCACIONES Y CAPACITACIÓN, ACADÉMICAS,CIENTÍFICAS Y DE ESTUDIOS SOCIALES</v>
      </c>
      <c r="C9647" s="36" t="s">
        <v>1941</v>
      </c>
      <c r="D9647" s="45" t="str">
        <f>+Tabla3[[#This Row],[id_detalle]]&amp;" "&amp;VLOOKUP(Tabla3[[#This Row],[id_detalle]],rubro_detalle[[Código]:[Rubro Detalle]],2,0)</f>
        <v>13.00.281 Universidades</v>
      </c>
      <c r="E9647" s="33">
        <f t="shared" si="1745"/>
        <v>30</v>
      </c>
      <c r="F9647" s="47" t="str">
        <f t="shared" si="1746"/>
        <v>13.00.281-30</v>
      </c>
      <c r="G9647" s="37" t="s">
        <v>7836</v>
      </c>
      <c r="H9647" s="37">
        <v>822</v>
      </c>
    </row>
    <row r="9648" spans="1:8" x14ac:dyDescent="0.3">
      <c r="A9648" s="34" t="str">
        <f>+LEFT(Tabla3[[#This Row],[id_detalle]],2)</f>
        <v>13</v>
      </c>
      <c r="B9648" s="46" t="str">
        <f>VLOOKUP((LEFT(Tabla3[[#This Row],[id_detalle]],2)),id_rubro[[id]:[Rubro]],2,0)</f>
        <v>INSTITUCIONES DE EDUCACIONES Y CAPACITACIÓN, ACADÉMICAS,CIENTÍFICAS Y DE ESTUDIOS SOCIALES</v>
      </c>
      <c r="C9648" s="36" t="s">
        <v>1941</v>
      </c>
      <c r="D9648" s="45" t="str">
        <f>+Tabla3[[#This Row],[id_detalle]]&amp;" "&amp;VLOOKUP(Tabla3[[#This Row],[id_detalle]],rubro_detalle[[Código]:[Rubro Detalle]],2,0)</f>
        <v>13.00.281 Universidades</v>
      </c>
      <c r="E9648" s="33">
        <f t="shared" si="1745"/>
        <v>31</v>
      </c>
      <c r="F9648" s="47" t="str">
        <f t="shared" si="1746"/>
        <v>13.00.281-31</v>
      </c>
      <c r="G9648" s="37" t="s">
        <v>7837</v>
      </c>
      <c r="H9648" s="37">
        <v>822</v>
      </c>
    </row>
    <row r="9649" spans="1:8" x14ac:dyDescent="0.3">
      <c r="A9649" s="34" t="str">
        <f>+LEFT(Tabla3[[#This Row],[id_detalle]],2)</f>
        <v>13</v>
      </c>
      <c r="B9649" s="46" t="str">
        <f>VLOOKUP((LEFT(Tabla3[[#This Row],[id_detalle]],2)),id_rubro[[id]:[Rubro]],2,0)</f>
        <v>INSTITUCIONES DE EDUCACIONES Y CAPACITACIÓN, ACADÉMICAS,CIENTÍFICAS Y DE ESTUDIOS SOCIALES</v>
      </c>
      <c r="C9649" s="36" t="s">
        <v>1941</v>
      </c>
      <c r="D9649" s="45" t="str">
        <f>+Tabla3[[#This Row],[id_detalle]]&amp;" "&amp;VLOOKUP(Tabla3[[#This Row],[id_detalle]],rubro_detalle[[Código]:[Rubro Detalle]],2,0)</f>
        <v>13.00.281 Universidades</v>
      </c>
      <c r="E9649" s="33">
        <f t="shared" si="1745"/>
        <v>32</v>
      </c>
      <c r="F9649" s="47" t="str">
        <f t="shared" si="1746"/>
        <v>13.00.281-32</v>
      </c>
      <c r="G9649" s="37" t="s">
        <v>7838</v>
      </c>
      <c r="H9649" s="37">
        <v>822</v>
      </c>
    </row>
    <row r="9650" spans="1:8" x14ac:dyDescent="0.3">
      <c r="A9650" s="34" t="str">
        <f>+LEFT(Tabla3[[#This Row],[id_detalle]],2)</f>
        <v>13</v>
      </c>
      <c r="B9650" s="46" t="str">
        <f>VLOOKUP((LEFT(Tabla3[[#This Row],[id_detalle]],2)),id_rubro[[id]:[Rubro]],2,0)</f>
        <v>INSTITUCIONES DE EDUCACIONES Y CAPACITACIÓN, ACADÉMICAS,CIENTÍFICAS Y DE ESTUDIOS SOCIALES</v>
      </c>
      <c r="C9650" s="36" t="s">
        <v>1941</v>
      </c>
      <c r="D9650" s="45" t="str">
        <f>+Tabla3[[#This Row],[id_detalle]]&amp;" "&amp;VLOOKUP(Tabla3[[#This Row],[id_detalle]],rubro_detalle[[Código]:[Rubro Detalle]],2,0)</f>
        <v>13.00.281 Universidades</v>
      </c>
      <c r="E9650" s="33">
        <f t="shared" ref="E9650:E9667" si="1747">+IF(D9650=D9649,E9649+1,1)</f>
        <v>33</v>
      </c>
      <c r="F9650" s="47" t="str">
        <f t="shared" ref="F9650:F9667" si="1748">+LEFT(D9650,9)&amp;"-"&amp;E9650</f>
        <v>13.00.281-33</v>
      </c>
      <c r="G9650" s="37" t="s">
        <v>7839</v>
      </c>
      <c r="H9650" s="37">
        <v>822</v>
      </c>
    </row>
    <row r="9651" spans="1:8" x14ac:dyDescent="0.3">
      <c r="A9651" s="34" t="str">
        <f>+LEFT(Tabla3[[#This Row],[id_detalle]],2)</f>
        <v>13</v>
      </c>
      <c r="B9651" s="46" t="str">
        <f>VLOOKUP((LEFT(Tabla3[[#This Row],[id_detalle]],2)),id_rubro[[id]:[Rubro]],2,0)</f>
        <v>INSTITUCIONES DE EDUCACIONES Y CAPACITACIÓN, ACADÉMICAS,CIENTÍFICAS Y DE ESTUDIOS SOCIALES</v>
      </c>
      <c r="C9651" s="36" t="s">
        <v>1941</v>
      </c>
      <c r="D9651" s="45" t="str">
        <f>+Tabla3[[#This Row],[id_detalle]]&amp;" "&amp;VLOOKUP(Tabla3[[#This Row],[id_detalle]],rubro_detalle[[Código]:[Rubro Detalle]],2,0)</f>
        <v>13.00.281 Universidades</v>
      </c>
      <c r="E9651" s="33">
        <f t="shared" si="1747"/>
        <v>34</v>
      </c>
      <c r="F9651" s="47" t="str">
        <f t="shared" si="1748"/>
        <v>13.00.281-34</v>
      </c>
      <c r="G9651" s="37" t="s">
        <v>7840</v>
      </c>
      <c r="H9651" s="37">
        <v>823</v>
      </c>
    </row>
    <row r="9652" spans="1:8" x14ac:dyDescent="0.3">
      <c r="A9652" s="34" t="str">
        <f>+LEFT(Tabla3[[#This Row],[id_detalle]],2)</f>
        <v>13</v>
      </c>
      <c r="B9652" s="46" t="str">
        <f>VLOOKUP((LEFT(Tabla3[[#This Row],[id_detalle]],2)),id_rubro[[id]:[Rubro]],2,0)</f>
        <v>INSTITUCIONES DE EDUCACIONES Y CAPACITACIÓN, ACADÉMICAS,CIENTÍFICAS Y DE ESTUDIOS SOCIALES</v>
      </c>
      <c r="C9652" s="36" t="s">
        <v>1941</v>
      </c>
      <c r="D9652" s="45" t="str">
        <f>+Tabla3[[#This Row],[id_detalle]]&amp;" "&amp;VLOOKUP(Tabla3[[#This Row],[id_detalle]],rubro_detalle[[Código]:[Rubro Detalle]],2,0)</f>
        <v>13.00.281 Universidades</v>
      </c>
      <c r="E9652" s="33">
        <f t="shared" si="1747"/>
        <v>35</v>
      </c>
      <c r="F9652" s="47" t="str">
        <f t="shared" si="1748"/>
        <v>13.00.281-35</v>
      </c>
      <c r="G9652" s="37" t="s">
        <v>7841</v>
      </c>
      <c r="H9652" s="37">
        <v>823</v>
      </c>
    </row>
    <row r="9653" spans="1:8" x14ac:dyDescent="0.3">
      <c r="A9653" s="34" t="str">
        <f>+LEFT(Tabla3[[#This Row],[id_detalle]],2)</f>
        <v>13</v>
      </c>
      <c r="B9653" s="46" t="str">
        <f>VLOOKUP((LEFT(Tabla3[[#This Row],[id_detalle]],2)),id_rubro[[id]:[Rubro]],2,0)</f>
        <v>INSTITUCIONES DE EDUCACIONES Y CAPACITACIÓN, ACADÉMICAS,CIENTÍFICAS Y DE ESTUDIOS SOCIALES</v>
      </c>
      <c r="C9653" s="36" t="s">
        <v>1941</v>
      </c>
      <c r="D9653" s="45" t="str">
        <f>+Tabla3[[#This Row],[id_detalle]]&amp;" "&amp;VLOOKUP(Tabla3[[#This Row],[id_detalle]],rubro_detalle[[Código]:[Rubro Detalle]],2,0)</f>
        <v>13.00.281 Universidades</v>
      </c>
      <c r="E9653" s="33">
        <f t="shared" si="1747"/>
        <v>36</v>
      </c>
      <c r="F9653" s="47" t="str">
        <f t="shared" si="1748"/>
        <v>13.00.281-36</v>
      </c>
      <c r="G9653" s="37" t="s">
        <v>7842</v>
      </c>
      <c r="H9653" s="37">
        <v>823</v>
      </c>
    </row>
    <row r="9654" spans="1:8" x14ac:dyDescent="0.3">
      <c r="A9654" s="34" t="str">
        <f>+LEFT(Tabla3[[#This Row],[id_detalle]],2)</f>
        <v>13</v>
      </c>
      <c r="B9654" s="46" t="str">
        <f>VLOOKUP((LEFT(Tabla3[[#This Row],[id_detalle]],2)),id_rubro[[id]:[Rubro]],2,0)</f>
        <v>INSTITUCIONES DE EDUCACIONES Y CAPACITACIÓN, ACADÉMICAS,CIENTÍFICAS Y DE ESTUDIOS SOCIALES</v>
      </c>
      <c r="C9654" s="36" t="s">
        <v>1941</v>
      </c>
      <c r="D9654" s="45" t="str">
        <f>+Tabla3[[#This Row],[id_detalle]]&amp;" "&amp;VLOOKUP(Tabla3[[#This Row],[id_detalle]],rubro_detalle[[Código]:[Rubro Detalle]],2,0)</f>
        <v>13.00.281 Universidades</v>
      </c>
      <c r="E9654" s="33">
        <f t="shared" si="1747"/>
        <v>37</v>
      </c>
      <c r="F9654" s="47" t="str">
        <f t="shared" si="1748"/>
        <v>13.00.281-37</v>
      </c>
      <c r="G9654" s="37" t="s">
        <v>7843</v>
      </c>
      <c r="H9654" s="37">
        <v>823</v>
      </c>
    </row>
    <row r="9655" spans="1:8" x14ac:dyDescent="0.3">
      <c r="A9655" s="34" t="str">
        <f>+LEFT(Tabla3[[#This Row],[id_detalle]],2)</f>
        <v>13</v>
      </c>
      <c r="B9655" s="46" t="str">
        <f>VLOOKUP((LEFT(Tabla3[[#This Row],[id_detalle]],2)),id_rubro[[id]:[Rubro]],2,0)</f>
        <v>INSTITUCIONES DE EDUCACIONES Y CAPACITACIÓN, ACADÉMICAS,CIENTÍFICAS Y DE ESTUDIOS SOCIALES</v>
      </c>
      <c r="C9655" s="36" t="s">
        <v>1941</v>
      </c>
      <c r="D9655" s="45" t="str">
        <f>+Tabla3[[#This Row],[id_detalle]]&amp;" "&amp;VLOOKUP(Tabla3[[#This Row],[id_detalle]],rubro_detalle[[Código]:[Rubro Detalle]],2,0)</f>
        <v>13.00.281 Universidades</v>
      </c>
      <c r="E9655" s="33">
        <f t="shared" si="1747"/>
        <v>38</v>
      </c>
      <c r="F9655" s="47" t="str">
        <f t="shared" si="1748"/>
        <v>13.00.281-38</v>
      </c>
      <c r="G9655" s="37" t="s">
        <v>7844</v>
      </c>
      <c r="H9655" s="37">
        <v>823</v>
      </c>
    </row>
    <row r="9656" spans="1:8" x14ac:dyDescent="0.3">
      <c r="A9656" s="34" t="str">
        <f>+LEFT(Tabla3[[#This Row],[id_detalle]],2)</f>
        <v>13</v>
      </c>
      <c r="B9656" s="46" t="str">
        <f>VLOOKUP((LEFT(Tabla3[[#This Row],[id_detalle]],2)),id_rubro[[id]:[Rubro]],2,0)</f>
        <v>INSTITUCIONES DE EDUCACIONES Y CAPACITACIÓN, ACADÉMICAS,CIENTÍFICAS Y DE ESTUDIOS SOCIALES</v>
      </c>
      <c r="C9656" s="36" t="s">
        <v>1941</v>
      </c>
      <c r="D9656" s="45" t="str">
        <f>+Tabla3[[#This Row],[id_detalle]]&amp;" "&amp;VLOOKUP(Tabla3[[#This Row],[id_detalle]],rubro_detalle[[Código]:[Rubro Detalle]],2,0)</f>
        <v>13.00.281 Universidades</v>
      </c>
      <c r="E9656" s="33">
        <f t="shared" si="1747"/>
        <v>39</v>
      </c>
      <c r="F9656" s="47" t="str">
        <f t="shared" si="1748"/>
        <v>13.00.281-39</v>
      </c>
      <c r="G9656" s="37" t="s">
        <v>7845</v>
      </c>
      <c r="H9656" s="37">
        <v>823</v>
      </c>
    </row>
    <row r="9657" spans="1:8" x14ac:dyDescent="0.3">
      <c r="A9657" s="34" t="str">
        <f>+LEFT(Tabla3[[#This Row],[id_detalle]],2)</f>
        <v>13</v>
      </c>
      <c r="B9657" s="46" t="str">
        <f>VLOOKUP((LEFT(Tabla3[[#This Row],[id_detalle]],2)),id_rubro[[id]:[Rubro]],2,0)</f>
        <v>INSTITUCIONES DE EDUCACIONES Y CAPACITACIÓN, ACADÉMICAS,CIENTÍFICAS Y DE ESTUDIOS SOCIALES</v>
      </c>
      <c r="C9657" s="36" t="s">
        <v>1941</v>
      </c>
      <c r="D9657" s="45" t="str">
        <f>+Tabla3[[#This Row],[id_detalle]]&amp;" "&amp;VLOOKUP(Tabla3[[#This Row],[id_detalle]],rubro_detalle[[Código]:[Rubro Detalle]],2,0)</f>
        <v>13.00.281 Universidades</v>
      </c>
      <c r="E9657" s="33">
        <f t="shared" si="1747"/>
        <v>40</v>
      </c>
      <c r="F9657" s="47" t="str">
        <f t="shared" si="1748"/>
        <v>13.00.281-40</v>
      </c>
      <c r="G9657" s="37" t="s">
        <v>7846</v>
      </c>
      <c r="H9657" s="37">
        <v>823</v>
      </c>
    </row>
    <row r="9658" spans="1:8" x14ac:dyDescent="0.3">
      <c r="A9658" s="34" t="str">
        <f>+LEFT(Tabla3[[#This Row],[id_detalle]],2)</f>
        <v>13</v>
      </c>
      <c r="B9658" s="46" t="str">
        <f>VLOOKUP((LEFT(Tabla3[[#This Row],[id_detalle]],2)),id_rubro[[id]:[Rubro]],2,0)</f>
        <v>INSTITUCIONES DE EDUCACIONES Y CAPACITACIÓN, ACADÉMICAS,CIENTÍFICAS Y DE ESTUDIOS SOCIALES</v>
      </c>
      <c r="C9658" s="36" t="s">
        <v>1941</v>
      </c>
      <c r="D9658" s="45" t="str">
        <f>+Tabla3[[#This Row],[id_detalle]]&amp;" "&amp;VLOOKUP(Tabla3[[#This Row],[id_detalle]],rubro_detalle[[Código]:[Rubro Detalle]],2,0)</f>
        <v>13.00.281 Universidades</v>
      </c>
      <c r="E9658" s="33">
        <f t="shared" si="1747"/>
        <v>41</v>
      </c>
      <c r="F9658" s="47" t="str">
        <f t="shared" si="1748"/>
        <v>13.00.281-41</v>
      </c>
      <c r="G9658" s="37" t="s">
        <v>7847</v>
      </c>
      <c r="H9658" s="37">
        <v>823</v>
      </c>
    </row>
    <row r="9659" spans="1:8" x14ac:dyDescent="0.3">
      <c r="A9659" s="34" t="str">
        <f>+LEFT(Tabla3[[#This Row],[id_detalle]],2)</f>
        <v>13</v>
      </c>
      <c r="B9659" s="46" t="str">
        <f>VLOOKUP((LEFT(Tabla3[[#This Row],[id_detalle]],2)),id_rubro[[id]:[Rubro]],2,0)</f>
        <v>INSTITUCIONES DE EDUCACIONES Y CAPACITACIÓN, ACADÉMICAS,CIENTÍFICAS Y DE ESTUDIOS SOCIALES</v>
      </c>
      <c r="C9659" s="36" t="s">
        <v>1941</v>
      </c>
      <c r="D9659" s="45" t="str">
        <f>+Tabla3[[#This Row],[id_detalle]]&amp;" "&amp;VLOOKUP(Tabla3[[#This Row],[id_detalle]],rubro_detalle[[Código]:[Rubro Detalle]],2,0)</f>
        <v>13.00.281 Universidades</v>
      </c>
      <c r="E9659" s="33">
        <f t="shared" si="1747"/>
        <v>42</v>
      </c>
      <c r="F9659" s="47" t="str">
        <f t="shared" si="1748"/>
        <v>13.00.281-42</v>
      </c>
      <c r="G9659" s="37" t="s">
        <v>7848</v>
      </c>
      <c r="H9659" s="37">
        <v>824</v>
      </c>
    </row>
    <row r="9660" spans="1:8" x14ac:dyDescent="0.3">
      <c r="A9660" s="34" t="str">
        <f>+LEFT(Tabla3[[#This Row],[id_detalle]],2)</f>
        <v>13</v>
      </c>
      <c r="B9660" s="46" t="str">
        <f>VLOOKUP((LEFT(Tabla3[[#This Row],[id_detalle]],2)),id_rubro[[id]:[Rubro]],2,0)</f>
        <v>INSTITUCIONES DE EDUCACIONES Y CAPACITACIÓN, ACADÉMICAS,CIENTÍFICAS Y DE ESTUDIOS SOCIALES</v>
      </c>
      <c r="C9660" s="36" t="s">
        <v>1941</v>
      </c>
      <c r="D9660" s="45" t="str">
        <f>+Tabla3[[#This Row],[id_detalle]]&amp;" "&amp;VLOOKUP(Tabla3[[#This Row],[id_detalle]],rubro_detalle[[Código]:[Rubro Detalle]],2,0)</f>
        <v>13.00.281 Universidades</v>
      </c>
      <c r="E9660" s="33">
        <f t="shared" si="1747"/>
        <v>43</v>
      </c>
      <c r="F9660" s="47" t="str">
        <f t="shared" si="1748"/>
        <v>13.00.281-43</v>
      </c>
      <c r="G9660" s="37" t="s">
        <v>7849</v>
      </c>
      <c r="H9660" s="37">
        <v>824</v>
      </c>
    </row>
    <row r="9661" spans="1:8" x14ac:dyDescent="0.3">
      <c r="A9661" s="34" t="str">
        <f>+LEFT(Tabla3[[#This Row],[id_detalle]],2)</f>
        <v>13</v>
      </c>
      <c r="B9661" s="46" t="str">
        <f>VLOOKUP((LEFT(Tabla3[[#This Row],[id_detalle]],2)),id_rubro[[id]:[Rubro]],2,0)</f>
        <v>INSTITUCIONES DE EDUCACIONES Y CAPACITACIÓN, ACADÉMICAS,CIENTÍFICAS Y DE ESTUDIOS SOCIALES</v>
      </c>
      <c r="C9661" s="36" t="s">
        <v>1941</v>
      </c>
      <c r="D9661" s="45" t="str">
        <f>+Tabla3[[#This Row],[id_detalle]]&amp;" "&amp;VLOOKUP(Tabla3[[#This Row],[id_detalle]],rubro_detalle[[Código]:[Rubro Detalle]],2,0)</f>
        <v>13.00.281 Universidades</v>
      </c>
      <c r="E9661" s="33">
        <f t="shared" si="1747"/>
        <v>44</v>
      </c>
      <c r="F9661" s="47" t="str">
        <f t="shared" si="1748"/>
        <v>13.00.281-44</v>
      </c>
      <c r="G9661" s="37" t="s">
        <v>7850</v>
      </c>
      <c r="H9661" s="37">
        <v>824</v>
      </c>
    </row>
    <row r="9662" spans="1:8" x14ac:dyDescent="0.3">
      <c r="A9662" s="34" t="str">
        <f>+LEFT(Tabla3[[#This Row],[id_detalle]],2)</f>
        <v>13</v>
      </c>
      <c r="B9662" s="46" t="str">
        <f>VLOOKUP((LEFT(Tabla3[[#This Row],[id_detalle]],2)),id_rubro[[id]:[Rubro]],2,0)</f>
        <v>INSTITUCIONES DE EDUCACIONES Y CAPACITACIÓN, ACADÉMICAS,CIENTÍFICAS Y DE ESTUDIOS SOCIALES</v>
      </c>
      <c r="C9662" s="36" t="s">
        <v>1941</v>
      </c>
      <c r="D9662" s="45" t="str">
        <f>+Tabla3[[#This Row],[id_detalle]]&amp;" "&amp;VLOOKUP(Tabla3[[#This Row],[id_detalle]],rubro_detalle[[Código]:[Rubro Detalle]],2,0)</f>
        <v>13.00.281 Universidades</v>
      </c>
      <c r="E9662" s="33">
        <f t="shared" si="1747"/>
        <v>45</v>
      </c>
      <c r="F9662" s="47" t="str">
        <f t="shared" si="1748"/>
        <v>13.00.281-45</v>
      </c>
      <c r="G9662" s="37" t="s">
        <v>7851</v>
      </c>
      <c r="H9662" s="37">
        <v>824</v>
      </c>
    </row>
    <row r="9663" spans="1:8" x14ac:dyDescent="0.3">
      <c r="A9663" s="34" t="str">
        <f>+LEFT(Tabla3[[#This Row],[id_detalle]],2)</f>
        <v>13</v>
      </c>
      <c r="B9663" s="46" t="str">
        <f>VLOOKUP((LEFT(Tabla3[[#This Row],[id_detalle]],2)),id_rubro[[id]:[Rubro]],2,0)</f>
        <v>INSTITUCIONES DE EDUCACIONES Y CAPACITACIÓN, ACADÉMICAS,CIENTÍFICAS Y DE ESTUDIOS SOCIALES</v>
      </c>
      <c r="C9663" s="36" t="s">
        <v>1941</v>
      </c>
      <c r="D9663" s="45" t="str">
        <f>+Tabla3[[#This Row],[id_detalle]]&amp;" "&amp;VLOOKUP(Tabla3[[#This Row],[id_detalle]],rubro_detalle[[Código]:[Rubro Detalle]],2,0)</f>
        <v>13.00.281 Universidades</v>
      </c>
      <c r="E9663" s="33">
        <f t="shared" si="1747"/>
        <v>46</v>
      </c>
      <c r="F9663" s="47" t="str">
        <f t="shared" si="1748"/>
        <v>13.00.281-46</v>
      </c>
      <c r="G9663" s="37" t="s">
        <v>7852</v>
      </c>
      <c r="H9663" s="37">
        <v>824</v>
      </c>
    </row>
    <row r="9664" spans="1:8" x14ac:dyDescent="0.3">
      <c r="A9664" s="34" t="str">
        <f>+LEFT(Tabla3[[#This Row],[id_detalle]],2)</f>
        <v>13</v>
      </c>
      <c r="B9664" s="46" t="str">
        <f>VLOOKUP((LEFT(Tabla3[[#This Row],[id_detalle]],2)),id_rubro[[id]:[Rubro]],2,0)</f>
        <v>INSTITUCIONES DE EDUCACIONES Y CAPACITACIÓN, ACADÉMICAS,CIENTÍFICAS Y DE ESTUDIOS SOCIALES</v>
      </c>
      <c r="C9664" s="36" t="s">
        <v>1941</v>
      </c>
      <c r="D9664" s="45" t="str">
        <f>+Tabla3[[#This Row],[id_detalle]]&amp;" "&amp;VLOOKUP(Tabla3[[#This Row],[id_detalle]],rubro_detalle[[Código]:[Rubro Detalle]],2,0)</f>
        <v>13.00.281 Universidades</v>
      </c>
      <c r="E9664" s="33">
        <f t="shared" si="1747"/>
        <v>47</v>
      </c>
      <c r="F9664" s="47" t="str">
        <f t="shared" si="1748"/>
        <v>13.00.281-47</v>
      </c>
      <c r="G9664" s="37" t="s">
        <v>7853</v>
      </c>
      <c r="H9664" s="37">
        <v>824</v>
      </c>
    </row>
    <row r="9665" spans="1:8" x14ac:dyDescent="0.3">
      <c r="A9665" s="34" t="str">
        <f>+LEFT(Tabla3[[#This Row],[id_detalle]],2)</f>
        <v>13</v>
      </c>
      <c r="B9665" s="46" t="str">
        <f>VLOOKUP((LEFT(Tabla3[[#This Row],[id_detalle]],2)),id_rubro[[id]:[Rubro]],2,0)</f>
        <v>INSTITUCIONES DE EDUCACIONES Y CAPACITACIÓN, ACADÉMICAS,CIENTÍFICAS Y DE ESTUDIOS SOCIALES</v>
      </c>
      <c r="C9665" s="36" t="s">
        <v>1941</v>
      </c>
      <c r="D9665" s="45" t="str">
        <f>+Tabla3[[#This Row],[id_detalle]]&amp;" "&amp;VLOOKUP(Tabla3[[#This Row],[id_detalle]],rubro_detalle[[Código]:[Rubro Detalle]],2,0)</f>
        <v>13.00.281 Universidades</v>
      </c>
      <c r="E9665" s="33">
        <f t="shared" si="1747"/>
        <v>48</v>
      </c>
      <c r="F9665" s="47" t="str">
        <f t="shared" si="1748"/>
        <v>13.00.281-48</v>
      </c>
      <c r="G9665" s="37" t="s">
        <v>7854</v>
      </c>
      <c r="H9665" s="37">
        <v>824</v>
      </c>
    </row>
    <row r="9666" spans="1:8" x14ac:dyDescent="0.3">
      <c r="A9666" s="34" t="str">
        <f>+LEFT(Tabla3[[#This Row],[id_detalle]],2)</f>
        <v>13</v>
      </c>
      <c r="B9666" s="46" t="str">
        <f>VLOOKUP((LEFT(Tabla3[[#This Row],[id_detalle]],2)),id_rubro[[id]:[Rubro]],2,0)</f>
        <v>INSTITUCIONES DE EDUCACIONES Y CAPACITACIÓN, ACADÉMICAS,CIENTÍFICAS Y DE ESTUDIOS SOCIALES</v>
      </c>
      <c r="C9666" s="36" t="s">
        <v>1941</v>
      </c>
      <c r="D9666" s="45" t="str">
        <f>+Tabla3[[#This Row],[id_detalle]]&amp;" "&amp;VLOOKUP(Tabla3[[#This Row],[id_detalle]],rubro_detalle[[Código]:[Rubro Detalle]],2,0)</f>
        <v>13.00.281 Universidades</v>
      </c>
      <c r="E9666" s="33">
        <f t="shared" si="1747"/>
        <v>49</v>
      </c>
      <c r="F9666" s="47" t="str">
        <f t="shared" si="1748"/>
        <v>13.00.281-49</v>
      </c>
      <c r="G9666" s="37" t="s">
        <v>7855</v>
      </c>
      <c r="H9666" s="37">
        <v>825</v>
      </c>
    </row>
    <row r="9667" spans="1:8" x14ac:dyDescent="0.3">
      <c r="A9667" s="34" t="str">
        <f>+LEFT(Tabla3[[#This Row],[id_detalle]],2)</f>
        <v>13</v>
      </c>
      <c r="B9667" s="46" t="str">
        <f>VLOOKUP((LEFT(Tabla3[[#This Row],[id_detalle]],2)),id_rubro[[id]:[Rubro]],2,0)</f>
        <v>INSTITUCIONES DE EDUCACIONES Y CAPACITACIÓN, ACADÉMICAS,CIENTÍFICAS Y DE ESTUDIOS SOCIALES</v>
      </c>
      <c r="C9667" s="36" t="s">
        <v>1941</v>
      </c>
      <c r="D9667" s="45" t="str">
        <f>+Tabla3[[#This Row],[id_detalle]]&amp;" "&amp;VLOOKUP(Tabla3[[#This Row],[id_detalle]],rubro_detalle[[Código]:[Rubro Detalle]],2,0)</f>
        <v>13.00.281 Universidades</v>
      </c>
      <c r="E9667" s="33">
        <f t="shared" si="1747"/>
        <v>50</v>
      </c>
      <c r="F9667" s="47" t="str">
        <f t="shared" si="1748"/>
        <v>13.00.281-50</v>
      </c>
      <c r="G9667" s="37" t="s">
        <v>7856</v>
      </c>
      <c r="H9667" s="37">
        <v>825</v>
      </c>
    </row>
    <row r="9668" spans="1:8" x14ac:dyDescent="0.3">
      <c r="A9668" s="34" t="str">
        <f>+LEFT(Tabla3[[#This Row],[id_detalle]],2)</f>
        <v>13</v>
      </c>
      <c r="B9668" s="46" t="str">
        <f>VLOOKUP((LEFT(Tabla3[[#This Row],[id_detalle]],2)),id_rubro[[id]:[Rubro]],2,0)</f>
        <v>INSTITUCIONES DE EDUCACIONES Y CAPACITACIÓN, ACADÉMICAS,CIENTÍFICAS Y DE ESTUDIOS SOCIALES</v>
      </c>
      <c r="C9668" s="36" t="s">
        <v>1941</v>
      </c>
      <c r="D9668" s="45" t="str">
        <f>+Tabla3[[#This Row],[id_detalle]]&amp;" "&amp;VLOOKUP(Tabla3[[#This Row],[id_detalle]],rubro_detalle[[Código]:[Rubro Detalle]],2,0)</f>
        <v>13.00.281 Universidades</v>
      </c>
      <c r="E9668" s="33">
        <f>+IF(D9668=D9667,E9667+1,1)</f>
        <v>51</v>
      </c>
      <c r="F9668" s="47" t="str">
        <f>+LEFT(D9668,9)&amp;"-"&amp;E9668</f>
        <v>13.00.281-51</v>
      </c>
      <c r="G9668" s="37" t="s">
        <v>7857</v>
      </c>
      <c r="H9668" s="37">
        <v>825</v>
      </c>
    </row>
    <row r="9669" spans="1:8" x14ac:dyDescent="0.3">
      <c r="A9669" s="34" t="str">
        <f>+LEFT(Tabla3[[#This Row],[id_detalle]],2)</f>
        <v>14</v>
      </c>
      <c r="B9669" s="46" t="str">
        <f>VLOOKUP((LEFT(Tabla3[[#This Row],[id_detalle]],2)),id_rubro[[id]:[Rubro]],2,0)</f>
        <v>SEGURIDAD SOCIAL: PREVISIÓN, SALUD Y ACCIDENTES LABORALES</v>
      </c>
      <c r="C9669" s="36" t="s">
        <v>1927</v>
      </c>
      <c r="D9669" s="45" t="str">
        <f>+Tabla3[[#This Row],[id_detalle]]&amp;" "&amp;VLOOKUP(Tabla3[[#This Row],[id_detalle]],rubro_detalle[[Código]:[Rubro Detalle]],2,0)</f>
        <v>14.00.101 Administradora de Fondos y Pensiones (AFP)</v>
      </c>
      <c r="E9669" s="33">
        <f>+IF(D9669=D9668,E9668+1,1)</f>
        <v>1</v>
      </c>
      <c r="F9669" s="47" t="str">
        <f>+LEFT(D9669,9)&amp;"-"&amp;E9669</f>
        <v>14.00.101-1</v>
      </c>
      <c r="G9669" s="37" t="s">
        <v>7859</v>
      </c>
      <c r="H9669" s="37">
        <v>154</v>
      </c>
    </row>
    <row r="9670" spans="1:8" x14ac:dyDescent="0.3">
      <c r="A9670" s="34" t="str">
        <f>+LEFT(Tabla3[[#This Row],[id_detalle]],2)</f>
        <v>14</v>
      </c>
      <c r="B9670" s="46" t="str">
        <f>VLOOKUP((LEFT(Tabla3[[#This Row],[id_detalle]],2)),id_rubro[[id]:[Rubro]],2,0)</f>
        <v>SEGURIDAD SOCIAL: PREVISIÓN, SALUD Y ACCIDENTES LABORALES</v>
      </c>
      <c r="C9670" s="36" t="s">
        <v>1927</v>
      </c>
      <c r="D9670" s="45" t="str">
        <f>+Tabla3[[#This Row],[id_detalle]]&amp;" "&amp;VLOOKUP(Tabla3[[#This Row],[id_detalle]],rubro_detalle[[Código]:[Rubro Detalle]],2,0)</f>
        <v>14.00.101 Administradora de Fondos y Pensiones (AFP)</v>
      </c>
      <c r="E9670" s="33">
        <f>+IF(D9670=D9669,E9669+1,1)</f>
        <v>2</v>
      </c>
      <c r="F9670" s="47" t="str">
        <f>+LEFT(D9670,9)&amp;"-"&amp;E9670</f>
        <v>14.00.101-2</v>
      </c>
      <c r="G9670" s="37" t="s">
        <v>7858</v>
      </c>
      <c r="H9670" s="37">
        <v>154</v>
      </c>
    </row>
    <row r="9671" spans="1:8" x14ac:dyDescent="0.3">
      <c r="A9671" s="34" t="str">
        <f>+LEFT(Tabla3[[#This Row],[id_detalle]],2)</f>
        <v>14</v>
      </c>
      <c r="B9671" s="46" t="str">
        <f>VLOOKUP((LEFT(Tabla3[[#This Row],[id_detalle]],2)),id_rubro[[id]:[Rubro]],2,0)</f>
        <v>SEGURIDAD SOCIAL: PREVISIÓN, SALUD Y ACCIDENTES LABORALES</v>
      </c>
      <c r="C9671" s="36" t="s">
        <v>1927</v>
      </c>
      <c r="D9671" s="45" t="str">
        <f>+Tabla3[[#This Row],[id_detalle]]&amp;" "&amp;VLOOKUP(Tabla3[[#This Row],[id_detalle]],rubro_detalle[[Código]:[Rubro Detalle]],2,0)</f>
        <v>14.00.101 Administradora de Fondos y Pensiones (AFP)</v>
      </c>
      <c r="E9671" s="33">
        <f>+IF(D9671=D9670,E9670+1,1)</f>
        <v>3</v>
      </c>
      <c r="F9671" s="47" t="str">
        <f>+LEFT(D9671,9)&amp;"-"&amp;E9671</f>
        <v>14.00.101-3</v>
      </c>
      <c r="G9671" s="37" t="s">
        <v>7860</v>
      </c>
      <c r="H9671" s="37">
        <v>154</v>
      </c>
    </row>
    <row r="9672" spans="1:8" x14ac:dyDescent="0.3">
      <c r="A9672" s="34" t="str">
        <f>+LEFT(Tabla3[[#This Row],[id_detalle]],2)</f>
        <v>14</v>
      </c>
      <c r="B9672" s="46" t="str">
        <f>VLOOKUP((LEFT(Tabla3[[#This Row],[id_detalle]],2)),id_rubro[[id]:[Rubro]],2,0)</f>
        <v>SEGURIDAD SOCIAL: PREVISIÓN, SALUD Y ACCIDENTES LABORALES</v>
      </c>
      <c r="C9672" s="36" t="s">
        <v>1927</v>
      </c>
      <c r="D9672" s="45" t="str">
        <f>+Tabla3[[#This Row],[id_detalle]]&amp;" "&amp;VLOOKUP(Tabla3[[#This Row],[id_detalle]],rubro_detalle[[Código]:[Rubro Detalle]],2,0)</f>
        <v>14.00.101 Administradora de Fondos y Pensiones (AFP)</v>
      </c>
      <c r="E9672" s="33">
        <f>+IF(D9672=D9671,E9671+1,1)</f>
        <v>4</v>
      </c>
      <c r="F9672" s="47" t="str">
        <f>+LEFT(D9672,9)&amp;"-"&amp;E9672</f>
        <v>14.00.101-4</v>
      </c>
      <c r="G9672" s="37" t="s">
        <v>7861</v>
      </c>
      <c r="H9672" s="37">
        <v>154</v>
      </c>
    </row>
    <row r="9673" spans="1:8" x14ac:dyDescent="0.3">
      <c r="A9673" s="34" t="str">
        <f>+LEFT(Tabla3[[#This Row],[id_detalle]],2)</f>
        <v>14</v>
      </c>
      <c r="B9673" s="46" t="str">
        <f>VLOOKUP((LEFT(Tabla3[[#This Row],[id_detalle]],2)),id_rubro[[id]:[Rubro]],2,0)</f>
        <v>SEGURIDAD SOCIAL: PREVISIÓN, SALUD Y ACCIDENTES LABORALES</v>
      </c>
      <c r="C9673" s="36" t="s">
        <v>1927</v>
      </c>
      <c r="D9673" s="45" t="str">
        <f>+Tabla3[[#This Row],[id_detalle]]&amp;" "&amp;VLOOKUP(Tabla3[[#This Row],[id_detalle]],rubro_detalle[[Código]:[Rubro Detalle]],2,0)</f>
        <v>14.00.101 Administradora de Fondos y Pensiones (AFP)</v>
      </c>
      <c r="E9673" s="33">
        <f t="shared" ref="E9673:E9675" si="1749">+IF(D9673=D9672,E9672+1,1)</f>
        <v>5</v>
      </c>
      <c r="F9673" s="47" t="str">
        <f t="shared" ref="F9673:F9675" si="1750">+LEFT(D9673,9)&amp;"-"&amp;E9673</f>
        <v>14.00.101-5</v>
      </c>
      <c r="G9673" s="37" t="s">
        <v>7862</v>
      </c>
      <c r="H9673" s="37">
        <v>154</v>
      </c>
    </row>
    <row r="9674" spans="1:8" x14ac:dyDescent="0.3">
      <c r="A9674" s="34" t="str">
        <f>+LEFT(Tabla3[[#This Row],[id_detalle]],2)</f>
        <v>14</v>
      </c>
      <c r="B9674" s="46" t="str">
        <f>VLOOKUP((LEFT(Tabla3[[#This Row],[id_detalle]],2)),id_rubro[[id]:[Rubro]],2,0)</f>
        <v>SEGURIDAD SOCIAL: PREVISIÓN, SALUD Y ACCIDENTES LABORALES</v>
      </c>
      <c r="C9674" s="36" t="s">
        <v>1927</v>
      </c>
      <c r="D9674" s="45" t="str">
        <f>+Tabla3[[#This Row],[id_detalle]]&amp;" "&amp;VLOOKUP(Tabla3[[#This Row],[id_detalle]],rubro_detalle[[Código]:[Rubro Detalle]],2,0)</f>
        <v>14.00.101 Administradora de Fondos y Pensiones (AFP)</v>
      </c>
      <c r="E9674" s="33">
        <f t="shared" si="1749"/>
        <v>6</v>
      </c>
      <c r="F9674" s="47" t="str">
        <f t="shared" si="1750"/>
        <v>14.00.101-6</v>
      </c>
      <c r="G9674" s="37" t="s">
        <v>7315</v>
      </c>
      <c r="H9674" s="37">
        <v>784</v>
      </c>
    </row>
    <row r="9675" spans="1:8" x14ac:dyDescent="0.3">
      <c r="A9675" s="34" t="str">
        <f>+LEFT(Tabla3[[#This Row],[id_detalle]],2)</f>
        <v>14</v>
      </c>
      <c r="B9675" s="46" t="str">
        <f>VLOOKUP((LEFT(Tabla3[[#This Row],[id_detalle]],2)),id_rubro[[id]:[Rubro]],2,0)</f>
        <v>SEGURIDAD SOCIAL: PREVISIÓN, SALUD Y ACCIDENTES LABORALES</v>
      </c>
      <c r="C9675" s="36" t="s">
        <v>1926</v>
      </c>
      <c r="D9675" s="45" t="str">
        <f>+Tabla3[[#This Row],[id_detalle]]&amp;" "&amp;VLOOKUP(Tabla3[[#This Row],[id_detalle]],rubro_detalle[[Código]:[Rubro Detalle]],2,0)</f>
        <v>14.00.105 Administradora de Fondos de Inversiones</v>
      </c>
      <c r="E9675" s="33">
        <f t="shared" si="1749"/>
        <v>1</v>
      </c>
      <c r="F9675" s="47" t="str">
        <f t="shared" si="1750"/>
        <v>14.00.105-1</v>
      </c>
      <c r="G9675" s="37" t="s">
        <v>7863</v>
      </c>
      <c r="H9675" s="37">
        <v>226</v>
      </c>
    </row>
    <row r="9676" spans="1:8" x14ac:dyDescent="0.3">
      <c r="A9676" s="34" t="str">
        <f>+LEFT(Tabla3[[#This Row],[id_detalle]],2)</f>
        <v>14</v>
      </c>
      <c r="B9676" s="46" t="str">
        <f>VLOOKUP((LEFT(Tabla3[[#This Row],[id_detalle]],2)),id_rubro[[id]:[Rubro]],2,0)</f>
        <v>SEGURIDAD SOCIAL: PREVISIÓN, SALUD Y ACCIDENTES LABORALES</v>
      </c>
      <c r="C9676" s="36" t="s">
        <v>1926</v>
      </c>
      <c r="D9676" s="45" t="str">
        <f>+Tabla3[[#This Row],[id_detalle]]&amp;" "&amp;VLOOKUP(Tabla3[[#This Row],[id_detalle]],rubro_detalle[[Código]:[Rubro Detalle]],2,0)</f>
        <v>14.00.105 Administradora de Fondos de Inversiones</v>
      </c>
      <c r="E9676" s="33">
        <f>+IF(D9676=D9675,E9675+1,1)</f>
        <v>2</v>
      </c>
      <c r="F9676" s="47" t="str">
        <f>+LEFT(D9676,9)&amp;"-"&amp;E9676</f>
        <v>14.00.105-2</v>
      </c>
      <c r="G9676" s="37" t="s">
        <v>7342</v>
      </c>
      <c r="H9676" s="37">
        <v>237</v>
      </c>
    </row>
    <row r="9677" spans="1:8" x14ac:dyDescent="0.3">
      <c r="A9677" s="34" t="str">
        <f>+LEFT(Tabla3[[#This Row],[id_detalle]],2)</f>
        <v>14</v>
      </c>
      <c r="B9677" s="46" t="str">
        <f>VLOOKUP((LEFT(Tabla3[[#This Row],[id_detalle]],2)),id_rubro[[id]:[Rubro]],2,0)</f>
        <v>SEGURIDAD SOCIAL: PREVISIÓN, SALUD Y ACCIDENTES LABORALES</v>
      </c>
      <c r="C9677" s="36" t="s">
        <v>1926</v>
      </c>
      <c r="D9677" s="45" t="str">
        <f>+Tabla3[[#This Row],[id_detalle]]&amp;" "&amp;VLOOKUP(Tabla3[[#This Row],[id_detalle]],rubro_detalle[[Código]:[Rubro Detalle]],2,0)</f>
        <v>14.00.105 Administradora de Fondos de Inversiones</v>
      </c>
      <c r="E9677" s="33">
        <f>+IF(D9677=D9676,E9676+1,1)</f>
        <v>3</v>
      </c>
      <c r="F9677" s="47" t="str">
        <f>+LEFT(D9677,9)&amp;"-"&amp;E9677</f>
        <v>14.00.105-3</v>
      </c>
      <c r="G9677" s="37" t="s">
        <v>7864</v>
      </c>
      <c r="H9677" s="37">
        <v>394</v>
      </c>
    </row>
    <row r="9678" spans="1:8" x14ac:dyDescent="0.3">
      <c r="A9678" s="34" t="str">
        <f>+LEFT(Tabla3[[#This Row],[id_detalle]],2)</f>
        <v>14</v>
      </c>
      <c r="B9678" s="46" t="str">
        <f>VLOOKUP((LEFT(Tabla3[[#This Row],[id_detalle]],2)),id_rubro[[id]:[Rubro]],2,0)</f>
        <v>SEGURIDAD SOCIAL: PREVISIÓN, SALUD Y ACCIDENTES LABORALES</v>
      </c>
      <c r="C9678" s="36" t="s">
        <v>1926</v>
      </c>
      <c r="D9678" s="45" t="str">
        <f>+Tabla3[[#This Row],[id_detalle]]&amp;" "&amp;VLOOKUP(Tabla3[[#This Row],[id_detalle]],rubro_detalle[[Código]:[Rubro Detalle]],2,0)</f>
        <v>14.00.105 Administradora de Fondos de Inversiones</v>
      </c>
      <c r="E9678" s="33">
        <f t="shared" ref="E9678:E9680" si="1751">+IF(D9678=D9677,E9677+1,1)</f>
        <v>4</v>
      </c>
      <c r="F9678" s="47" t="str">
        <f t="shared" ref="F9678:F9680" si="1752">+LEFT(D9678,9)&amp;"-"&amp;E9678</f>
        <v>14.00.105-4</v>
      </c>
      <c r="G9678" s="37" t="s">
        <v>7865</v>
      </c>
      <c r="H9678" s="37">
        <v>395</v>
      </c>
    </row>
    <row r="9679" spans="1:8" x14ac:dyDescent="0.3">
      <c r="A9679" s="34" t="str">
        <f>+LEFT(Tabla3[[#This Row],[id_detalle]],2)</f>
        <v>14</v>
      </c>
      <c r="B9679" s="46" t="str">
        <f>VLOOKUP((LEFT(Tabla3[[#This Row],[id_detalle]],2)),id_rubro[[id]:[Rubro]],2,0)</f>
        <v>SEGURIDAD SOCIAL: PREVISIÓN, SALUD Y ACCIDENTES LABORALES</v>
      </c>
      <c r="C9679" s="36" t="s">
        <v>1926</v>
      </c>
      <c r="D9679" s="45" t="str">
        <f>+Tabla3[[#This Row],[id_detalle]]&amp;" "&amp;VLOOKUP(Tabla3[[#This Row],[id_detalle]],rubro_detalle[[Código]:[Rubro Detalle]],2,0)</f>
        <v>14.00.105 Administradora de Fondos de Inversiones</v>
      </c>
      <c r="E9679" s="33">
        <f t="shared" si="1751"/>
        <v>5</v>
      </c>
      <c r="F9679" s="47" t="str">
        <f t="shared" si="1752"/>
        <v>14.00.105-5</v>
      </c>
      <c r="G9679" s="37" t="s">
        <v>7866</v>
      </c>
      <c r="H9679" s="37">
        <v>458</v>
      </c>
    </row>
    <row r="9680" spans="1:8" x14ac:dyDescent="0.3">
      <c r="A9680" s="34" t="str">
        <f>+LEFT(Tabla3[[#This Row],[id_detalle]],2)</f>
        <v>14</v>
      </c>
      <c r="B9680" s="46" t="str">
        <f>VLOOKUP((LEFT(Tabla3[[#This Row],[id_detalle]],2)),id_rubro[[id]:[Rubro]],2,0)</f>
        <v>SEGURIDAD SOCIAL: PREVISIÓN, SALUD Y ACCIDENTES LABORALES</v>
      </c>
      <c r="C9680" s="36" t="s">
        <v>1926</v>
      </c>
      <c r="D9680" s="45" t="str">
        <f>+Tabla3[[#This Row],[id_detalle]]&amp;" "&amp;VLOOKUP(Tabla3[[#This Row],[id_detalle]],rubro_detalle[[Código]:[Rubro Detalle]],2,0)</f>
        <v>14.00.105 Administradora de Fondos de Inversiones</v>
      </c>
      <c r="E9680" s="33">
        <f t="shared" si="1751"/>
        <v>6</v>
      </c>
      <c r="F9680" s="47" t="str">
        <f t="shared" si="1752"/>
        <v>14.00.105-6</v>
      </c>
      <c r="G9680" s="37" t="s">
        <v>7867</v>
      </c>
      <c r="H9680" s="37">
        <v>473</v>
      </c>
    </row>
    <row r="9681" spans="1:8" x14ac:dyDescent="0.3">
      <c r="A9681" s="34" t="str">
        <f>+LEFT(Tabla3[[#This Row],[id_detalle]],2)</f>
        <v>14</v>
      </c>
      <c r="B9681" s="46" t="str">
        <f>VLOOKUP((LEFT(Tabla3[[#This Row],[id_detalle]],2)),id_rubro[[id]:[Rubro]],2,0)</f>
        <v>SEGURIDAD SOCIAL: PREVISIÓN, SALUD Y ACCIDENTES LABORALES</v>
      </c>
      <c r="C9681" s="36" t="s">
        <v>1926</v>
      </c>
      <c r="D9681" s="45" t="str">
        <f>+Tabla3[[#This Row],[id_detalle]]&amp;" "&amp;VLOOKUP(Tabla3[[#This Row],[id_detalle]],rubro_detalle[[Código]:[Rubro Detalle]],2,0)</f>
        <v>14.00.105 Administradora de Fondos de Inversiones</v>
      </c>
      <c r="E9681" s="33">
        <f t="shared" ref="E9681:E9686" si="1753">+IF(D9681=D9680,E9680+1,1)</f>
        <v>7</v>
      </c>
      <c r="F9681" s="47" t="str">
        <f t="shared" ref="F9681:F9686" si="1754">+LEFT(D9681,9)&amp;"-"&amp;E9681</f>
        <v>14.00.105-7</v>
      </c>
      <c r="G9681" s="37" t="s">
        <v>7868</v>
      </c>
      <c r="H9681" s="37">
        <v>518</v>
      </c>
    </row>
    <row r="9682" spans="1:8" x14ac:dyDescent="0.3">
      <c r="A9682" s="34" t="str">
        <f>+LEFT(Tabla3[[#This Row],[id_detalle]],2)</f>
        <v>14</v>
      </c>
      <c r="B9682" s="46" t="str">
        <f>VLOOKUP((LEFT(Tabla3[[#This Row],[id_detalle]],2)),id_rubro[[id]:[Rubro]],2,0)</f>
        <v>SEGURIDAD SOCIAL: PREVISIÓN, SALUD Y ACCIDENTES LABORALES</v>
      </c>
      <c r="C9682" s="36" t="s">
        <v>1926</v>
      </c>
      <c r="D9682" s="45" t="str">
        <f>+Tabla3[[#This Row],[id_detalle]]&amp;" "&amp;VLOOKUP(Tabla3[[#This Row],[id_detalle]],rubro_detalle[[Código]:[Rubro Detalle]],2,0)</f>
        <v>14.00.105 Administradora de Fondos de Inversiones</v>
      </c>
      <c r="E9682" s="33">
        <f t="shared" si="1753"/>
        <v>8</v>
      </c>
      <c r="F9682" s="47" t="str">
        <f t="shared" si="1754"/>
        <v>14.00.105-8</v>
      </c>
      <c r="G9682" s="37" t="s">
        <v>7457</v>
      </c>
      <c r="H9682" s="37">
        <v>580</v>
      </c>
    </row>
    <row r="9683" spans="1:8" x14ac:dyDescent="0.3">
      <c r="A9683" s="34" t="str">
        <f>+LEFT(Tabla3[[#This Row],[id_detalle]],2)</f>
        <v>14</v>
      </c>
      <c r="B9683" s="46" t="str">
        <f>VLOOKUP((LEFT(Tabla3[[#This Row],[id_detalle]],2)),id_rubro[[id]:[Rubro]],2,0)</f>
        <v>SEGURIDAD SOCIAL: PREVISIÓN, SALUD Y ACCIDENTES LABORALES</v>
      </c>
      <c r="C9683" s="36" t="s">
        <v>1926</v>
      </c>
      <c r="D9683" s="45" t="str">
        <f>+Tabla3[[#This Row],[id_detalle]]&amp;" "&amp;VLOOKUP(Tabla3[[#This Row],[id_detalle]],rubro_detalle[[Código]:[Rubro Detalle]],2,0)</f>
        <v>14.00.105 Administradora de Fondos de Inversiones</v>
      </c>
      <c r="E9683" s="33">
        <f t="shared" si="1753"/>
        <v>9</v>
      </c>
      <c r="F9683" s="47" t="str">
        <f t="shared" si="1754"/>
        <v>14.00.105-9</v>
      </c>
      <c r="G9683" s="37" t="s">
        <v>7869</v>
      </c>
      <c r="H9683" s="37">
        <v>661</v>
      </c>
    </row>
    <row r="9684" spans="1:8" x14ac:dyDescent="0.3">
      <c r="A9684" s="34" t="str">
        <f>+LEFT(Tabla3[[#This Row],[id_detalle]],2)</f>
        <v>14</v>
      </c>
      <c r="B9684" s="46" t="str">
        <f>VLOOKUP((LEFT(Tabla3[[#This Row],[id_detalle]],2)),id_rubro[[id]:[Rubro]],2,0)</f>
        <v>SEGURIDAD SOCIAL: PREVISIÓN, SALUD Y ACCIDENTES LABORALES</v>
      </c>
      <c r="C9684" s="36" t="s">
        <v>1926</v>
      </c>
      <c r="D9684" s="45" t="str">
        <f>+Tabla3[[#This Row],[id_detalle]]&amp;" "&amp;VLOOKUP(Tabla3[[#This Row],[id_detalle]],rubro_detalle[[Código]:[Rubro Detalle]],2,0)</f>
        <v>14.00.105 Administradora de Fondos de Inversiones</v>
      </c>
      <c r="E9684" s="33">
        <f t="shared" si="1753"/>
        <v>10</v>
      </c>
      <c r="F9684" s="47" t="str">
        <f t="shared" si="1754"/>
        <v>14.00.105-10</v>
      </c>
      <c r="G9684" s="37" t="s">
        <v>7309</v>
      </c>
      <c r="H9684" s="37">
        <v>679</v>
      </c>
    </row>
    <row r="9685" spans="1:8" x14ac:dyDescent="0.3">
      <c r="A9685" s="34" t="str">
        <f>+LEFT(Tabla3[[#This Row],[id_detalle]],2)</f>
        <v>14</v>
      </c>
      <c r="B9685" s="46" t="str">
        <f>VLOOKUP((LEFT(Tabla3[[#This Row],[id_detalle]],2)),id_rubro[[id]:[Rubro]],2,0)</f>
        <v>SEGURIDAD SOCIAL: PREVISIÓN, SALUD Y ACCIDENTES LABORALES</v>
      </c>
      <c r="C9685" s="36" t="s">
        <v>1926</v>
      </c>
      <c r="D9685" s="45" t="str">
        <f>+Tabla3[[#This Row],[id_detalle]]&amp;" "&amp;VLOOKUP(Tabla3[[#This Row],[id_detalle]],rubro_detalle[[Código]:[Rubro Detalle]],2,0)</f>
        <v>14.00.105 Administradora de Fondos de Inversiones</v>
      </c>
      <c r="E9685" s="33">
        <f t="shared" si="1753"/>
        <v>11</v>
      </c>
      <c r="F9685" s="47" t="str">
        <f t="shared" si="1754"/>
        <v>14.00.105-11</v>
      </c>
      <c r="G9685" s="37" t="s">
        <v>7870</v>
      </c>
      <c r="H9685" s="37">
        <v>748</v>
      </c>
    </row>
    <row r="9686" spans="1:8" x14ac:dyDescent="0.3">
      <c r="A9686" s="34" t="str">
        <f>+LEFT(Tabla3[[#This Row],[id_detalle]],2)</f>
        <v>14</v>
      </c>
      <c r="B9686" s="46" t="str">
        <f>VLOOKUP((LEFT(Tabla3[[#This Row],[id_detalle]],2)),id_rubro[[id]:[Rubro]],2,0)</f>
        <v>SEGURIDAD SOCIAL: PREVISIÓN, SALUD Y ACCIDENTES LABORALES</v>
      </c>
      <c r="C9686" s="36" t="s">
        <v>1925</v>
      </c>
      <c r="D9686" s="45" t="str">
        <f>+Tabla3[[#This Row],[id_detalle]]&amp;" "&amp;VLOOKUP(Tabla3[[#This Row],[id_detalle]],rubro_detalle[[Código]:[Rubro Detalle]],2,0)</f>
        <v>14.00.121 Cajas de Compensación</v>
      </c>
      <c r="E9686" s="33">
        <f t="shared" si="1753"/>
        <v>1</v>
      </c>
      <c r="F9686" s="47" t="str">
        <f t="shared" si="1754"/>
        <v>14.00.121-1</v>
      </c>
      <c r="G9686" s="37" t="s">
        <v>7871</v>
      </c>
      <c r="H9686" s="37">
        <v>260</v>
      </c>
    </row>
    <row r="9687" spans="1:8" x14ac:dyDescent="0.3">
      <c r="A9687" s="34" t="str">
        <f>+LEFT(Tabla3[[#This Row],[id_detalle]],2)</f>
        <v>14</v>
      </c>
      <c r="B9687" s="46" t="str">
        <f>VLOOKUP((LEFT(Tabla3[[#This Row],[id_detalle]],2)),id_rubro[[id]:[Rubro]],2,0)</f>
        <v>SEGURIDAD SOCIAL: PREVISIÓN, SALUD Y ACCIDENTES LABORALES</v>
      </c>
      <c r="C9687" s="36" t="s">
        <v>1925</v>
      </c>
      <c r="D9687" s="45" t="str">
        <f>+Tabla3[[#This Row],[id_detalle]]&amp;" "&amp;VLOOKUP(Tabla3[[#This Row],[id_detalle]],rubro_detalle[[Código]:[Rubro Detalle]],2,0)</f>
        <v>14.00.121 Cajas de Compensación</v>
      </c>
      <c r="E9687" s="33">
        <f>+IF(D9687=D9686,E9686+1,1)</f>
        <v>2</v>
      </c>
      <c r="F9687" s="47" t="str">
        <f>+LEFT(D9687,9)&amp;"-"&amp;E9687</f>
        <v>14.00.121-2</v>
      </c>
      <c r="G9687" s="37" t="s">
        <v>7872</v>
      </c>
      <c r="H9687" s="37">
        <v>260</v>
      </c>
    </row>
    <row r="9688" spans="1:8" x14ac:dyDescent="0.3">
      <c r="A9688" s="34" t="str">
        <f>+LEFT(Tabla3[[#This Row],[id_detalle]],2)</f>
        <v>14</v>
      </c>
      <c r="B9688" s="46" t="str">
        <f>VLOOKUP((LEFT(Tabla3[[#This Row],[id_detalle]],2)),id_rubro[[id]:[Rubro]],2,0)</f>
        <v>SEGURIDAD SOCIAL: PREVISIÓN, SALUD Y ACCIDENTES LABORALES</v>
      </c>
      <c r="C9688" s="36" t="s">
        <v>1925</v>
      </c>
      <c r="D9688" s="45" t="str">
        <f>+Tabla3[[#This Row],[id_detalle]]&amp;" "&amp;VLOOKUP(Tabla3[[#This Row],[id_detalle]],rubro_detalle[[Código]:[Rubro Detalle]],2,0)</f>
        <v>14.00.121 Cajas de Compensación</v>
      </c>
      <c r="E9688" s="33">
        <f>+IF(D9688=D9687,E9687+1,1)</f>
        <v>3</v>
      </c>
      <c r="F9688" s="47" t="str">
        <f>+LEFT(D9688,9)&amp;"-"&amp;E9688</f>
        <v>14.00.121-3</v>
      </c>
      <c r="G9688" s="37" t="s">
        <v>7873</v>
      </c>
      <c r="H9688" s="37">
        <v>260</v>
      </c>
    </row>
    <row r="9689" spans="1:8" x14ac:dyDescent="0.3">
      <c r="A9689" s="34" t="str">
        <f>+LEFT(Tabla3[[#This Row],[id_detalle]],2)</f>
        <v>14</v>
      </c>
      <c r="B9689" s="46" t="str">
        <f>VLOOKUP((LEFT(Tabla3[[#This Row],[id_detalle]],2)),id_rubro[[id]:[Rubro]],2,0)</f>
        <v>SEGURIDAD SOCIAL: PREVISIÓN, SALUD Y ACCIDENTES LABORALES</v>
      </c>
      <c r="C9689" s="36" t="s">
        <v>1925</v>
      </c>
      <c r="D9689" s="45" t="str">
        <f>+Tabla3[[#This Row],[id_detalle]]&amp;" "&amp;VLOOKUP(Tabla3[[#This Row],[id_detalle]],rubro_detalle[[Código]:[Rubro Detalle]],2,0)</f>
        <v>14.00.121 Cajas de Compensación</v>
      </c>
      <c r="E9689" s="33">
        <f t="shared" ref="E9689:E9691" si="1755">+IF(D9689=D9688,E9688+1,1)</f>
        <v>4</v>
      </c>
      <c r="F9689" s="47" t="str">
        <f t="shared" ref="F9689:F9691" si="1756">+LEFT(D9689,9)&amp;"-"&amp;E9689</f>
        <v>14.00.121-4</v>
      </c>
      <c r="G9689" s="37" t="s">
        <v>7874</v>
      </c>
      <c r="H9689" s="37">
        <v>261</v>
      </c>
    </row>
    <row r="9690" spans="1:8" x14ac:dyDescent="0.3">
      <c r="A9690" s="34" t="str">
        <f>+LEFT(Tabla3[[#This Row],[id_detalle]],2)</f>
        <v>14</v>
      </c>
      <c r="B9690" s="46" t="str">
        <f>VLOOKUP((LEFT(Tabla3[[#This Row],[id_detalle]],2)),id_rubro[[id]:[Rubro]],2,0)</f>
        <v>SEGURIDAD SOCIAL: PREVISIÓN, SALUD Y ACCIDENTES LABORALES</v>
      </c>
      <c r="C9690" s="36" t="s">
        <v>1924</v>
      </c>
      <c r="D9690" s="45" t="str">
        <f>+Tabla3[[#This Row],[id_detalle]]&amp;" "&amp;VLOOKUP(Tabla3[[#This Row],[id_detalle]],rubro_detalle[[Código]:[Rubro Detalle]],2,0)</f>
        <v>14.00.141 Cajas de Previsión</v>
      </c>
      <c r="E9690" s="33">
        <f t="shared" si="1755"/>
        <v>1</v>
      </c>
      <c r="F9690" s="47" t="str">
        <f t="shared" si="1756"/>
        <v>14.00.141-1</v>
      </c>
      <c r="G9690" s="38" t="s">
        <v>7875</v>
      </c>
      <c r="H9690" s="38">
        <v>261</v>
      </c>
    </row>
    <row r="9691" spans="1:8" x14ac:dyDescent="0.3">
      <c r="A9691" s="34" t="str">
        <f>+LEFT(Tabla3[[#This Row],[id_detalle]],2)</f>
        <v>14</v>
      </c>
      <c r="B9691" s="46" t="str">
        <f>VLOOKUP((LEFT(Tabla3[[#This Row],[id_detalle]],2)),id_rubro[[id]:[Rubro]],2,0)</f>
        <v>SEGURIDAD SOCIAL: PREVISIÓN, SALUD Y ACCIDENTES LABORALES</v>
      </c>
      <c r="C9691" s="36" t="s">
        <v>1924</v>
      </c>
      <c r="D9691" s="45" t="str">
        <f>+Tabla3[[#This Row],[id_detalle]]&amp;" "&amp;VLOOKUP(Tabla3[[#This Row],[id_detalle]],rubro_detalle[[Código]:[Rubro Detalle]],2,0)</f>
        <v>14.00.141 Cajas de Previsión</v>
      </c>
      <c r="E9691" s="33">
        <f t="shared" si="1755"/>
        <v>2</v>
      </c>
      <c r="F9691" s="47" t="str">
        <f t="shared" si="1756"/>
        <v>14.00.141-2</v>
      </c>
      <c r="G9691" s="37" t="s">
        <v>7876</v>
      </c>
      <c r="H9691" s="37">
        <v>543</v>
      </c>
    </row>
    <row r="9692" spans="1:8" x14ac:dyDescent="0.3">
      <c r="A9692" s="34" t="str">
        <f>+LEFT(Tabla3[[#This Row],[id_detalle]],2)</f>
        <v>14</v>
      </c>
      <c r="B9692" s="46" t="str">
        <f>VLOOKUP((LEFT(Tabla3[[#This Row],[id_detalle]],2)),id_rubro[[id]:[Rubro]],2,0)</f>
        <v>SEGURIDAD SOCIAL: PREVISIÓN, SALUD Y ACCIDENTES LABORALES</v>
      </c>
      <c r="C9692" s="36" t="s">
        <v>1643</v>
      </c>
      <c r="D9692" s="45" t="str">
        <f>+Tabla3[[#This Row],[id_detalle]]&amp;" "&amp;VLOOKUP(Tabla3[[#This Row],[id_detalle]],rubro_detalle[[Código]:[Rubro Detalle]],2,0)</f>
        <v>14.00.181 Instituciones de Salud, Previsional e Isapres</v>
      </c>
      <c r="E9692" s="33">
        <f t="shared" ref="E9692:E9707" si="1757">+IF(D9692=D9691,E9691+1,1)</f>
        <v>1</v>
      </c>
      <c r="F9692" s="47" t="str">
        <f t="shared" ref="F9692:F9707" si="1758">+LEFT(D9692,9)&amp;"-"&amp;E9692</f>
        <v>14.00.181-1</v>
      </c>
      <c r="G9692" s="38" t="s">
        <v>7877</v>
      </c>
      <c r="H9692" s="38">
        <v>308</v>
      </c>
    </row>
    <row r="9693" spans="1:8" x14ac:dyDescent="0.3">
      <c r="A9693" s="34" t="str">
        <f>+LEFT(Tabla3[[#This Row],[id_detalle]],2)</f>
        <v>14</v>
      </c>
      <c r="B9693" s="46" t="str">
        <f>VLOOKUP((LEFT(Tabla3[[#This Row],[id_detalle]],2)),id_rubro[[id]:[Rubro]],2,0)</f>
        <v>SEGURIDAD SOCIAL: PREVISIÓN, SALUD Y ACCIDENTES LABORALES</v>
      </c>
      <c r="C9693" s="36" t="s">
        <v>1643</v>
      </c>
      <c r="D9693" s="45" t="str">
        <f>+Tabla3[[#This Row],[id_detalle]]&amp;" "&amp;VLOOKUP(Tabla3[[#This Row],[id_detalle]],rubro_detalle[[Código]:[Rubro Detalle]],2,0)</f>
        <v>14.00.181 Instituciones de Salud, Previsional e Isapres</v>
      </c>
      <c r="E9693" s="33">
        <f t="shared" si="1757"/>
        <v>2</v>
      </c>
      <c r="F9693" s="47" t="str">
        <f t="shared" si="1758"/>
        <v>14.00.181-2</v>
      </c>
      <c r="G9693" s="37" t="s">
        <v>7878</v>
      </c>
      <c r="H9693" s="37">
        <v>460</v>
      </c>
    </row>
    <row r="9694" spans="1:8" x14ac:dyDescent="0.3">
      <c r="A9694" s="34" t="str">
        <f>+LEFT(Tabla3[[#This Row],[id_detalle]],2)</f>
        <v>14</v>
      </c>
      <c r="B9694" s="46" t="str">
        <f>VLOOKUP((LEFT(Tabla3[[#This Row],[id_detalle]],2)),id_rubro[[id]:[Rubro]],2,0)</f>
        <v>SEGURIDAD SOCIAL: PREVISIÓN, SALUD Y ACCIDENTES LABORALES</v>
      </c>
      <c r="C9694" s="36" t="s">
        <v>1643</v>
      </c>
      <c r="D9694" s="45" t="str">
        <f>+Tabla3[[#This Row],[id_detalle]]&amp;" "&amp;VLOOKUP(Tabla3[[#This Row],[id_detalle]],rubro_detalle[[Código]:[Rubro Detalle]],2,0)</f>
        <v>14.00.181 Instituciones de Salud, Previsional e Isapres</v>
      </c>
      <c r="E9694" s="33">
        <f t="shared" si="1757"/>
        <v>3</v>
      </c>
      <c r="F9694" s="47" t="str">
        <f t="shared" si="1758"/>
        <v>14.00.181-3</v>
      </c>
      <c r="G9694" s="37" t="s">
        <v>7879</v>
      </c>
      <c r="H9694" s="37">
        <v>557</v>
      </c>
    </row>
    <row r="9695" spans="1:8" x14ac:dyDescent="0.3">
      <c r="A9695" s="34" t="str">
        <f>+LEFT(Tabla3[[#This Row],[id_detalle]],2)</f>
        <v>14</v>
      </c>
      <c r="B9695" s="46" t="str">
        <f>VLOOKUP((LEFT(Tabla3[[#This Row],[id_detalle]],2)),id_rubro[[id]:[Rubro]],2,0)</f>
        <v>SEGURIDAD SOCIAL: PREVISIÓN, SALUD Y ACCIDENTES LABORALES</v>
      </c>
      <c r="C9695" s="36" t="s">
        <v>1643</v>
      </c>
      <c r="D9695" s="45" t="str">
        <f>+Tabla3[[#This Row],[id_detalle]]&amp;" "&amp;VLOOKUP(Tabla3[[#This Row],[id_detalle]],rubro_detalle[[Código]:[Rubro Detalle]],2,0)</f>
        <v>14.00.181 Instituciones de Salud, Previsional e Isapres</v>
      </c>
      <c r="E9695" s="33">
        <f t="shared" si="1757"/>
        <v>4</v>
      </c>
      <c r="F9695" s="47" t="str">
        <f t="shared" si="1758"/>
        <v>14.00.181-4</v>
      </c>
      <c r="G9695" s="37" t="s">
        <v>7880</v>
      </c>
      <c r="H9695" s="37">
        <v>557</v>
      </c>
    </row>
    <row r="9696" spans="1:8" x14ac:dyDescent="0.3">
      <c r="A9696" s="34" t="str">
        <f>+LEFT(Tabla3[[#This Row],[id_detalle]],2)</f>
        <v>14</v>
      </c>
      <c r="B9696" s="46" t="str">
        <f>VLOOKUP((LEFT(Tabla3[[#This Row],[id_detalle]],2)),id_rubro[[id]:[Rubro]],2,0)</f>
        <v>SEGURIDAD SOCIAL: PREVISIÓN, SALUD Y ACCIDENTES LABORALES</v>
      </c>
      <c r="C9696" s="36" t="s">
        <v>1643</v>
      </c>
      <c r="D9696" s="45" t="str">
        <f>+Tabla3[[#This Row],[id_detalle]]&amp;" "&amp;VLOOKUP(Tabla3[[#This Row],[id_detalle]],rubro_detalle[[Código]:[Rubro Detalle]],2,0)</f>
        <v>14.00.181 Instituciones de Salud, Previsional e Isapres</v>
      </c>
      <c r="E9696" s="33">
        <f t="shared" si="1757"/>
        <v>5</v>
      </c>
      <c r="F9696" s="47" t="str">
        <f t="shared" si="1758"/>
        <v>14.00.181-5</v>
      </c>
      <c r="G9696" s="37" t="s">
        <v>7881</v>
      </c>
      <c r="H9696" s="37">
        <v>557</v>
      </c>
    </row>
    <row r="9697" spans="1:8" x14ac:dyDescent="0.3">
      <c r="A9697" s="34" t="str">
        <f>+LEFT(Tabla3[[#This Row],[id_detalle]],2)</f>
        <v>14</v>
      </c>
      <c r="B9697" s="46" t="str">
        <f>VLOOKUP((LEFT(Tabla3[[#This Row],[id_detalle]],2)),id_rubro[[id]:[Rubro]],2,0)</f>
        <v>SEGURIDAD SOCIAL: PREVISIÓN, SALUD Y ACCIDENTES LABORALES</v>
      </c>
      <c r="C9697" s="36" t="s">
        <v>1643</v>
      </c>
      <c r="D9697" s="45" t="str">
        <f>+Tabla3[[#This Row],[id_detalle]]&amp;" "&amp;VLOOKUP(Tabla3[[#This Row],[id_detalle]],rubro_detalle[[Código]:[Rubro Detalle]],2,0)</f>
        <v>14.00.181 Instituciones de Salud, Previsional e Isapres</v>
      </c>
      <c r="E9697" s="33">
        <f t="shared" si="1757"/>
        <v>6</v>
      </c>
      <c r="F9697" s="47" t="str">
        <f t="shared" si="1758"/>
        <v>14.00.181-6</v>
      </c>
      <c r="G9697" s="37" t="s">
        <v>7882</v>
      </c>
      <c r="H9697" s="37">
        <v>557</v>
      </c>
    </row>
    <row r="9698" spans="1:8" x14ac:dyDescent="0.3">
      <c r="A9698" s="34" t="str">
        <f>+LEFT(Tabla3[[#This Row],[id_detalle]],2)</f>
        <v>14</v>
      </c>
      <c r="B9698" s="46" t="str">
        <f>VLOOKUP((LEFT(Tabla3[[#This Row],[id_detalle]],2)),id_rubro[[id]:[Rubro]],2,0)</f>
        <v>SEGURIDAD SOCIAL: PREVISIÓN, SALUD Y ACCIDENTES LABORALES</v>
      </c>
      <c r="C9698" s="36" t="s">
        <v>1646</v>
      </c>
      <c r="D9698" s="45" t="str">
        <f>+Tabla3[[#This Row],[id_detalle]]&amp;" "&amp;VLOOKUP(Tabla3[[#This Row],[id_detalle]],rubro_detalle[[Código]:[Rubro Detalle]],2,0)</f>
        <v>14.00.201 Mutuales</v>
      </c>
      <c r="E9698" s="33">
        <f t="shared" si="1757"/>
        <v>1</v>
      </c>
      <c r="F9698" s="47" t="str">
        <f t="shared" si="1758"/>
        <v>14.00.201-1</v>
      </c>
      <c r="G9698" s="37" t="s">
        <v>7883</v>
      </c>
      <c r="H9698" s="37">
        <v>218</v>
      </c>
    </row>
    <row r="9699" spans="1:8" x14ac:dyDescent="0.3">
      <c r="A9699" s="34" t="str">
        <f>+LEFT(Tabla3[[#This Row],[id_detalle]],2)</f>
        <v>14</v>
      </c>
      <c r="B9699" s="46" t="str">
        <f>VLOOKUP((LEFT(Tabla3[[#This Row],[id_detalle]],2)),id_rubro[[id]:[Rubro]],2,0)</f>
        <v>SEGURIDAD SOCIAL: PREVISIÓN, SALUD Y ACCIDENTES LABORALES</v>
      </c>
      <c r="C9699" s="36" t="s">
        <v>1646</v>
      </c>
      <c r="D9699" s="45" t="str">
        <f>+Tabla3[[#This Row],[id_detalle]]&amp;" "&amp;VLOOKUP(Tabla3[[#This Row],[id_detalle]],rubro_detalle[[Código]:[Rubro Detalle]],2,0)</f>
        <v>14.00.201 Mutuales</v>
      </c>
      <c r="E9699" s="33">
        <f t="shared" si="1757"/>
        <v>2</v>
      </c>
      <c r="F9699" s="47" t="str">
        <f t="shared" si="1758"/>
        <v>14.00.201-2</v>
      </c>
      <c r="G9699" s="37" t="s">
        <v>7884</v>
      </c>
      <c r="H9699" s="37">
        <v>544</v>
      </c>
    </row>
    <row r="9700" spans="1:8" x14ac:dyDescent="0.3">
      <c r="A9700" s="34" t="str">
        <f>+LEFT(Tabla3[[#This Row],[id_detalle]],2)</f>
        <v>14</v>
      </c>
      <c r="B9700" s="46" t="str">
        <f>VLOOKUP((LEFT(Tabla3[[#This Row],[id_detalle]],2)),id_rubro[[id]:[Rubro]],2,0)</f>
        <v>SEGURIDAD SOCIAL: PREVISIÓN, SALUD Y ACCIDENTES LABORALES</v>
      </c>
      <c r="C9700" s="36" t="s">
        <v>1646</v>
      </c>
      <c r="D9700" s="45" t="str">
        <f>+Tabla3[[#This Row],[id_detalle]]&amp;" "&amp;VLOOKUP(Tabla3[[#This Row],[id_detalle]],rubro_detalle[[Código]:[Rubro Detalle]],2,0)</f>
        <v>14.00.201 Mutuales</v>
      </c>
      <c r="E9700" s="33">
        <f t="shared" si="1757"/>
        <v>3</v>
      </c>
      <c r="F9700" s="47" t="str">
        <f t="shared" si="1758"/>
        <v>14.00.201-3</v>
      </c>
      <c r="G9700" s="37" t="s">
        <v>7885</v>
      </c>
      <c r="H9700" s="37">
        <v>638</v>
      </c>
    </row>
    <row r="9701" spans="1:8" x14ac:dyDescent="0.3">
      <c r="A9701" s="34" t="str">
        <f>+LEFT(Tabla3[[#This Row],[id_detalle]],2)</f>
        <v>15</v>
      </c>
      <c r="B9701" s="46" t="str">
        <f>VLOOKUP((LEFT(Tabla3[[#This Row],[id_detalle]],2)),id_rubro[[id]:[Rubro]],2,0)</f>
        <v>SERVICIOS MÉDICOS, ODONTOLÓGICOS,ACTIVIDADES CONEXAS Y OTROS DE SANIDAD Y VETERIANRIA</v>
      </c>
      <c r="C9701" s="36" t="s">
        <v>1913</v>
      </c>
      <c r="D9701" s="45" t="str">
        <f>+Tabla3[[#This Row],[id_detalle]]&amp;" "&amp;VLOOKUP(Tabla3[[#This Row],[id_detalle]],rubro_detalle[[Código]:[Rubro Detalle]],2,0)</f>
        <v>15.00.101 Artículos Ortopédicos</v>
      </c>
      <c r="E9701" s="33">
        <f t="shared" si="1757"/>
        <v>1</v>
      </c>
      <c r="F9701" s="47" t="str">
        <f t="shared" si="1758"/>
        <v>15.00.101-1</v>
      </c>
      <c r="G9701" s="37" t="s">
        <v>6375</v>
      </c>
      <c r="H9701" s="37">
        <v>248</v>
      </c>
    </row>
    <row r="9702" spans="1:8" x14ac:dyDescent="0.3">
      <c r="A9702" s="34" t="str">
        <f>+LEFT(Tabla3[[#This Row],[id_detalle]],2)</f>
        <v>15</v>
      </c>
      <c r="B9702" s="46" t="str">
        <f>VLOOKUP((LEFT(Tabla3[[#This Row],[id_detalle]],2)),id_rubro[[id]:[Rubro]],2,0)</f>
        <v>SERVICIOS MÉDICOS, ODONTOLÓGICOS,ACTIVIDADES CONEXAS Y OTROS DE SANIDAD Y VETERIANRIA</v>
      </c>
      <c r="C9702" s="36" t="s">
        <v>1913</v>
      </c>
      <c r="D9702" s="45" t="str">
        <f>+Tabla3[[#This Row],[id_detalle]]&amp;" "&amp;VLOOKUP(Tabla3[[#This Row],[id_detalle]],rubro_detalle[[Código]:[Rubro Detalle]],2,0)</f>
        <v>15.00.101 Artículos Ortopédicos</v>
      </c>
      <c r="E9702" s="33">
        <f t="shared" si="1757"/>
        <v>2</v>
      </c>
      <c r="F9702" s="47" t="str">
        <f t="shared" si="1758"/>
        <v>15.00.101-2</v>
      </c>
      <c r="G9702" s="37" t="s">
        <v>6291</v>
      </c>
      <c r="H9702" s="37">
        <v>514</v>
      </c>
    </row>
    <row r="9703" spans="1:8" x14ac:dyDescent="0.3">
      <c r="A9703" s="34" t="str">
        <f>+LEFT(Tabla3[[#This Row],[id_detalle]],2)</f>
        <v>15</v>
      </c>
      <c r="B9703" s="46" t="str">
        <f>VLOOKUP((LEFT(Tabla3[[#This Row],[id_detalle]],2)),id_rubro[[id]:[Rubro]],2,0)</f>
        <v>SERVICIOS MÉDICOS, ODONTOLÓGICOS,ACTIVIDADES CONEXAS Y OTROS DE SANIDAD Y VETERIANRIA</v>
      </c>
      <c r="C9703" s="36" t="s">
        <v>1913</v>
      </c>
      <c r="D9703" s="45" t="str">
        <f>+Tabla3[[#This Row],[id_detalle]]&amp;" "&amp;VLOOKUP(Tabla3[[#This Row],[id_detalle]],rubro_detalle[[Código]:[Rubro Detalle]],2,0)</f>
        <v>15.00.101 Artículos Ortopédicos</v>
      </c>
      <c r="E9703" s="33">
        <f t="shared" si="1757"/>
        <v>3</v>
      </c>
      <c r="F9703" s="47" t="str">
        <f t="shared" si="1758"/>
        <v>15.00.101-3</v>
      </c>
      <c r="G9703" s="37" t="s">
        <v>4367</v>
      </c>
      <c r="H9703" s="37">
        <v>563</v>
      </c>
    </row>
    <row r="9704" spans="1:8" x14ac:dyDescent="0.3">
      <c r="A9704" s="34" t="str">
        <f>+LEFT(Tabla3[[#This Row],[id_detalle]],2)</f>
        <v>15</v>
      </c>
      <c r="B9704" s="46" t="str">
        <f>VLOOKUP((LEFT(Tabla3[[#This Row],[id_detalle]],2)),id_rubro[[id]:[Rubro]],2,0)</f>
        <v>SERVICIOS MÉDICOS, ODONTOLÓGICOS,ACTIVIDADES CONEXAS Y OTROS DE SANIDAD Y VETERIANRIA</v>
      </c>
      <c r="C9704" s="36" t="s">
        <v>1913</v>
      </c>
      <c r="D9704" s="45" t="str">
        <f>+Tabla3[[#This Row],[id_detalle]]&amp;" "&amp;VLOOKUP(Tabla3[[#This Row],[id_detalle]],rubro_detalle[[Código]:[Rubro Detalle]],2,0)</f>
        <v>15.00.101 Artículos Ortopédicos</v>
      </c>
      <c r="E9704" s="33">
        <f t="shared" si="1757"/>
        <v>4</v>
      </c>
      <c r="F9704" s="47" t="str">
        <f t="shared" si="1758"/>
        <v>15.00.101-4</v>
      </c>
      <c r="G9704" s="37" t="s">
        <v>7886</v>
      </c>
      <c r="H9704" s="37">
        <v>803</v>
      </c>
    </row>
    <row r="9705" spans="1:8" x14ac:dyDescent="0.3">
      <c r="A9705" s="34" t="str">
        <f>+LEFT(Tabla3[[#This Row],[id_detalle]],2)</f>
        <v>15</v>
      </c>
      <c r="B9705" s="46" t="str">
        <f>VLOOKUP((LEFT(Tabla3[[#This Row],[id_detalle]],2)),id_rubro[[id]:[Rubro]],2,0)</f>
        <v>SERVICIOS MÉDICOS, ODONTOLÓGICOS,ACTIVIDADES CONEXAS Y OTROS DE SANIDAD Y VETERIANRIA</v>
      </c>
      <c r="C9705" s="36" t="s">
        <v>1915</v>
      </c>
      <c r="D9705" s="45" t="str">
        <f>+Tabla3[[#This Row],[id_detalle]]&amp;" "&amp;VLOOKUP(Tabla3[[#This Row],[id_detalle]],rubro_detalle[[Código]:[Rubro Detalle]],2,0)</f>
        <v>15.00.115 Bañeras de Hidroterapia, Hidromasajes</v>
      </c>
      <c r="E9705" s="33">
        <f t="shared" si="1757"/>
        <v>1</v>
      </c>
      <c r="F9705" s="47" t="str">
        <f t="shared" si="1758"/>
        <v>15.00.115-1</v>
      </c>
      <c r="G9705" s="37" t="s">
        <v>6341</v>
      </c>
      <c r="H9705" s="37">
        <v>162</v>
      </c>
    </row>
    <row r="9706" spans="1:8" x14ac:dyDescent="0.3">
      <c r="A9706" s="34" t="str">
        <f>+LEFT(Tabla3[[#This Row],[id_detalle]],2)</f>
        <v>15</v>
      </c>
      <c r="B9706" s="46" t="str">
        <f>VLOOKUP((LEFT(Tabla3[[#This Row],[id_detalle]],2)),id_rubro[[id]:[Rubro]],2,0)</f>
        <v>SERVICIOS MÉDICOS, ODONTOLÓGICOS,ACTIVIDADES CONEXAS Y OTROS DE SANIDAD Y VETERIANRIA</v>
      </c>
      <c r="C9706" s="36" t="s">
        <v>1915</v>
      </c>
      <c r="D9706" s="45" t="str">
        <f>+Tabla3[[#This Row],[id_detalle]]&amp;" "&amp;VLOOKUP(Tabla3[[#This Row],[id_detalle]],rubro_detalle[[Código]:[Rubro Detalle]],2,0)</f>
        <v>15.00.115 Bañeras de Hidroterapia, Hidromasajes</v>
      </c>
      <c r="E9706" s="33">
        <f t="shared" si="1757"/>
        <v>2</v>
      </c>
      <c r="F9706" s="47" t="str">
        <f t="shared" si="1758"/>
        <v>15.00.115-2</v>
      </c>
      <c r="G9706" s="37" t="s">
        <v>3871</v>
      </c>
      <c r="H9706" s="37">
        <v>225</v>
      </c>
    </row>
    <row r="9707" spans="1:8" x14ac:dyDescent="0.3">
      <c r="A9707" s="34" t="str">
        <f>+LEFT(Tabla3[[#This Row],[id_detalle]],2)</f>
        <v>15</v>
      </c>
      <c r="B9707" s="46" t="str">
        <f>VLOOKUP((LEFT(Tabla3[[#This Row],[id_detalle]],2)),id_rubro[[id]:[Rubro]],2,0)</f>
        <v>SERVICIOS MÉDICOS, ODONTOLÓGICOS,ACTIVIDADES CONEXAS Y OTROS DE SANIDAD Y VETERIANRIA</v>
      </c>
      <c r="C9707" s="36" t="s">
        <v>1915</v>
      </c>
      <c r="D9707" s="45" t="str">
        <f>+Tabla3[[#This Row],[id_detalle]]&amp;" "&amp;VLOOKUP(Tabla3[[#This Row],[id_detalle]],rubro_detalle[[Código]:[Rubro Detalle]],2,0)</f>
        <v>15.00.115 Bañeras de Hidroterapia, Hidromasajes</v>
      </c>
      <c r="E9707" s="33">
        <f t="shared" si="1757"/>
        <v>3</v>
      </c>
      <c r="F9707" s="47" t="str">
        <f t="shared" si="1758"/>
        <v>15.00.115-3</v>
      </c>
      <c r="G9707" s="37" t="s">
        <v>4475</v>
      </c>
      <c r="H9707" s="37">
        <v>519</v>
      </c>
    </row>
    <row r="9708" spans="1:8" x14ac:dyDescent="0.3">
      <c r="A9708" s="34" t="str">
        <f>+LEFT(Tabla3[[#This Row],[id_detalle]],2)</f>
        <v>15</v>
      </c>
      <c r="B9708" s="46" t="str">
        <f>VLOOKUP((LEFT(Tabla3[[#This Row],[id_detalle]],2)),id_rubro[[id]:[Rubro]],2,0)</f>
        <v>SERVICIOS MÉDICOS, ODONTOLÓGICOS,ACTIVIDADES CONEXAS Y OTROS DE SANIDAD Y VETERIANRIA</v>
      </c>
      <c r="C9708" s="36" t="s">
        <v>1915</v>
      </c>
      <c r="D9708" s="45" t="str">
        <f>+Tabla3[[#This Row],[id_detalle]]&amp;" "&amp;VLOOKUP(Tabla3[[#This Row],[id_detalle]],rubro_detalle[[Código]:[Rubro Detalle]],2,0)</f>
        <v>15.00.115 Bañeras de Hidroterapia, Hidromasajes</v>
      </c>
      <c r="E9708" s="33">
        <f t="shared" ref="E9708:E9710" si="1759">+IF(D9708=D9707,E9707+1,1)</f>
        <v>4</v>
      </c>
      <c r="F9708" s="47" t="str">
        <f t="shared" ref="F9708:F9710" si="1760">+LEFT(D9708,9)&amp;"-"&amp;E9708</f>
        <v>15.00.115-4</v>
      </c>
      <c r="G9708" s="37" t="s">
        <v>7887</v>
      </c>
      <c r="H9708" s="37">
        <v>562</v>
      </c>
    </row>
    <row r="9709" spans="1:8" x14ac:dyDescent="0.3">
      <c r="A9709" s="34" t="str">
        <f>+LEFT(Tabla3[[#This Row],[id_detalle]],2)</f>
        <v>15</v>
      </c>
      <c r="B9709" s="46" t="str">
        <f>VLOOKUP((LEFT(Tabla3[[#This Row],[id_detalle]],2)),id_rubro[[id]:[Rubro]],2,0)</f>
        <v>SERVICIOS MÉDICOS, ODONTOLÓGICOS,ACTIVIDADES CONEXAS Y OTROS DE SANIDAD Y VETERIANRIA</v>
      </c>
      <c r="C9709" s="36" t="s">
        <v>1915</v>
      </c>
      <c r="D9709" s="45" t="str">
        <f>+Tabla3[[#This Row],[id_detalle]]&amp;" "&amp;VLOOKUP(Tabla3[[#This Row],[id_detalle]],rubro_detalle[[Código]:[Rubro Detalle]],2,0)</f>
        <v>15.00.115 Bañeras de Hidroterapia, Hidromasajes</v>
      </c>
      <c r="E9709" s="33">
        <f t="shared" si="1759"/>
        <v>5</v>
      </c>
      <c r="F9709" s="47" t="str">
        <f t="shared" si="1760"/>
        <v>15.00.115-5</v>
      </c>
      <c r="G9709" s="37" t="s">
        <v>4840</v>
      </c>
      <c r="H9709" s="37">
        <v>615</v>
      </c>
    </row>
    <row r="9710" spans="1:8" x14ac:dyDescent="0.3">
      <c r="A9710" s="34" t="str">
        <f>+LEFT(Tabla3[[#This Row],[id_detalle]],2)</f>
        <v>15</v>
      </c>
      <c r="B9710" s="46" t="str">
        <f>VLOOKUP((LEFT(Tabla3[[#This Row],[id_detalle]],2)),id_rubro[[id]:[Rubro]],2,0)</f>
        <v>SERVICIOS MÉDICOS, ODONTOLÓGICOS,ACTIVIDADES CONEXAS Y OTROS DE SANIDAD Y VETERIANRIA</v>
      </c>
      <c r="C9710" s="36" t="s">
        <v>1915</v>
      </c>
      <c r="D9710" s="45" t="str">
        <f>+Tabla3[[#This Row],[id_detalle]]&amp;" "&amp;VLOOKUP(Tabla3[[#This Row],[id_detalle]],rubro_detalle[[Código]:[Rubro Detalle]],2,0)</f>
        <v>15.00.115 Bañeras de Hidroterapia, Hidromasajes</v>
      </c>
      <c r="E9710" s="33">
        <f t="shared" si="1759"/>
        <v>6</v>
      </c>
      <c r="F9710" s="47" t="str">
        <f t="shared" si="1760"/>
        <v>15.00.115-6</v>
      </c>
      <c r="G9710" s="37" t="s">
        <v>7888</v>
      </c>
      <c r="H9710" s="37">
        <v>617</v>
      </c>
    </row>
    <row r="9711" spans="1:8" x14ac:dyDescent="0.3">
      <c r="A9711" s="34" t="str">
        <f>+LEFT(Tabla3[[#This Row],[id_detalle]],2)</f>
        <v>15</v>
      </c>
      <c r="B9711" s="46" t="str">
        <f>VLOOKUP((LEFT(Tabla3[[#This Row],[id_detalle]],2)),id_rubro[[id]:[Rubro]],2,0)</f>
        <v>SERVICIOS MÉDICOS, ODONTOLÓGICOS,ACTIVIDADES CONEXAS Y OTROS DE SANIDAD Y VETERIANRIA</v>
      </c>
      <c r="C9711" s="36" t="s">
        <v>1917</v>
      </c>
      <c r="D9711" s="45" t="str">
        <f>+Tabla3[[#This Row],[id_detalle]]&amp;" "&amp;VLOOKUP(Tabla3[[#This Row],[id_detalle]],rubro_detalle[[Código]:[Rubro Detalle]],2,0)</f>
        <v>15.00.121 Centros Médicos y Dentales</v>
      </c>
      <c r="E9711" s="33">
        <f>+IF(D9711=D9710,E9710+1,1)</f>
        <v>1</v>
      </c>
      <c r="F9711" s="47" t="str">
        <f>+LEFT(D9711,9)&amp;"-"&amp;E9711</f>
        <v>15.00.121-1</v>
      </c>
      <c r="G9711" s="37" t="s">
        <v>7889</v>
      </c>
      <c r="H9711" s="37">
        <v>280</v>
      </c>
    </row>
    <row r="9712" spans="1:8" x14ac:dyDescent="0.3">
      <c r="A9712" s="34" t="str">
        <f>+LEFT(Tabla3[[#This Row],[id_detalle]],2)</f>
        <v>15</v>
      </c>
      <c r="B9712" s="46" t="str">
        <f>VLOOKUP((LEFT(Tabla3[[#This Row],[id_detalle]],2)),id_rubro[[id]:[Rubro]],2,0)</f>
        <v>SERVICIOS MÉDICOS, ODONTOLÓGICOS,ACTIVIDADES CONEXAS Y OTROS DE SANIDAD Y VETERIANRIA</v>
      </c>
      <c r="C9712" s="36" t="s">
        <v>1917</v>
      </c>
      <c r="D9712" s="45" t="str">
        <f>+Tabla3[[#This Row],[id_detalle]]&amp;" "&amp;VLOOKUP(Tabla3[[#This Row],[id_detalle]],rubro_detalle[[Código]:[Rubro Detalle]],2,0)</f>
        <v>15.00.121 Centros Médicos y Dentales</v>
      </c>
      <c r="E9712" s="33">
        <f>+IF(D9712=D9711,E9711+1,1)</f>
        <v>2</v>
      </c>
      <c r="F9712" s="47" t="str">
        <f>+LEFT(D9712,9)&amp;"-"&amp;E9712</f>
        <v>15.00.121-2</v>
      </c>
      <c r="G9712" s="37" t="s">
        <v>7890</v>
      </c>
      <c r="H9712" s="37">
        <v>284</v>
      </c>
    </row>
    <row r="9713" spans="1:8" x14ac:dyDescent="0.3">
      <c r="A9713" s="34" t="str">
        <f>+LEFT(Tabla3[[#This Row],[id_detalle]],2)</f>
        <v>15</v>
      </c>
      <c r="B9713" s="46" t="str">
        <f>VLOOKUP((LEFT(Tabla3[[#This Row],[id_detalle]],2)),id_rubro[[id]:[Rubro]],2,0)</f>
        <v>SERVICIOS MÉDICOS, ODONTOLÓGICOS,ACTIVIDADES CONEXAS Y OTROS DE SANIDAD Y VETERIANRIA</v>
      </c>
      <c r="C9713" s="36" t="s">
        <v>1917</v>
      </c>
      <c r="D9713" s="45" t="str">
        <f>+Tabla3[[#This Row],[id_detalle]]&amp;" "&amp;VLOOKUP(Tabla3[[#This Row],[id_detalle]],rubro_detalle[[Código]:[Rubro Detalle]],2,0)</f>
        <v>15.00.121 Centros Médicos y Dentales</v>
      </c>
      <c r="E9713" s="33">
        <f>+IF(D9713=D9712,E9712+1,1)</f>
        <v>3</v>
      </c>
      <c r="F9713" s="47" t="str">
        <f>+LEFT(D9713,9)&amp;"-"&amp;E9713</f>
        <v>15.00.121-3</v>
      </c>
      <c r="G9713" s="37" t="s">
        <v>7891</v>
      </c>
      <c r="H9713" s="37">
        <v>284</v>
      </c>
    </row>
    <row r="9714" spans="1:8" x14ac:dyDescent="0.3">
      <c r="A9714" s="34" t="str">
        <f>+LEFT(Tabla3[[#This Row],[id_detalle]],2)</f>
        <v>15</v>
      </c>
      <c r="B9714" s="46" t="str">
        <f>VLOOKUP((LEFT(Tabla3[[#This Row],[id_detalle]],2)),id_rubro[[id]:[Rubro]],2,0)</f>
        <v>SERVICIOS MÉDICOS, ODONTOLÓGICOS,ACTIVIDADES CONEXAS Y OTROS DE SANIDAD Y VETERIANRIA</v>
      </c>
      <c r="C9714" s="36" t="s">
        <v>1917</v>
      </c>
      <c r="D9714" s="45" t="str">
        <f>+Tabla3[[#This Row],[id_detalle]]&amp;" "&amp;VLOOKUP(Tabla3[[#This Row],[id_detalle]],rubro_detalle[[Código]:[Rubro Detalle]],2,0)</f>
        <v>15.00.121 Centros Médicos y Dentales</v>
      </c>
      <c r="E9714" s="33">
        <f t="shared" ref="E9714:E9716" si="1761">+IF(D9714=D9713,E9713+1,1)</f>
        <v>4</v>
      </c>
      <c r="F9714" s="47" t="str">
        <f t="shared" ref="F9714:F9716" si="1762">+LEFT(D9714,9)&amp;"-"&amp;E9714</f>
        <v>15.00.121-4</v>
      </c>
      <c r="G9714" s="37" t="s">
        <v>7892</v>
      </c>
      <c r="H9714" s="37">
        <v>284</v>
      </c>
    </row>
    <row r="9715" spans="1:8" x14ac:dyDescent="0.3">
      <c r="A9715" s="34" t="str">
        <f>+LEFT(Tabla3[[#This Row],[id_detalle]],2)</f>
        <v>15</v>
      </c>
      <c r="B9715" s="46" t="str">
        <f>VLOOKUP((LEFT(Tabla3[[#This Row],[id_detalle]],2)),id_rubro[[id]:[Rubro]],2,0)</f>
        <v>SERVICIOS MÉDICOS, ODONTOLÓGICOS,ACTIVIDADES CONEXAS Y OTROS DE SANIDAD Y VETERIANRIA</v>
      </c>
      <c r="C9715" s="36" t="s">
        <v>1917</v>
      </c>
      <c r="D9715" s="45" t="str">
        <f>+Tabla3[[#This Row],[id_detalle]]&amp;" "&amp;VLOOKUP(Tabla3[[#This Row],[id_detalle]],rubro_detalle[[Código]:[Rubro Detalle]],2,0)</f>
        <v>15.00.121 Centros Médicos y Dentales</v>
      </c>
      <c r="E9715" s="33">
        <f t="shared" si="1761"/>
        <v>5</v>
      </c>
      <c r="F9715" s="47" t="str">
        <f t="shared" si="1762"/>
        <v>15.00.121-5</v>
      </c>
      <c r="G9715" s="37" t="s">
        <v>7893</v>
      </c>
      <c r="H9715" s="37">
        <v>295</v>
      </c>
    </row>
    <row r="9716" spans="1:8" x14ac:dyDescent="0.3">
      <c r="A9716" s="34" t="str">
        <f>+LEFT(Tabla3[[#This Row],[id_detalle]],2)</f>
        <v>15</v>
      </c>
      <c r="B9716" s="46" t="str">
        <f>VLOOKUP((LEFT(Tabla3[[#This Row],[id_detalle]],2)),id_rubro[[id]:[Rubro]],2,0)</f>
        <v>SERVICIOS MÉDICOS, ODONTOLÓGICOS,ACTIVIDADES CONEXAS Y OTROS DE SANIDAD Y VETERIANRIA</v>
      </c>
      <c r="C9716" s="36" t="s">
        <v>1917</v>
      </c>
      <c r="D9716" s="45" t="str">
        <f>+Tabla3[[#This Row],[id_detalle]]&amp;" "&amp;VLOOKUP(Tabla3[[#This Row],[id_detalle]],rubro_detalle[[Código]:[Rubro Detalle]],2,0)</f>
        <v>15.00.121 Centros Médicos y Dentales</v>
      </c>
      <c r="E9716" s="33">
        <f t="shared" si="1761"/>
        <v>6</v>
      </c>
      <c r="F9716" s="47" t="str">
        <f t="shared" si="1762"/>
        <v>15.00.121-6</v>
      </c>
      <c r="G9716" s="37" t="s">
        <v>7894</v>
      </c>
      <c r="H9716" s="37">
        <v>296</v>
      </c>
    </row>
    <row r="9717" spans="1:8" x14ac:dyDescent="0.3">
      <c r="A9717" s="34" t="str">
        <f>+LEFT(Tabla3[[#This Row],[id_detalle]],2)</f>
        <v>15</v>
      </c>
      <c r="B9717" s="46" t="str">
        <f>VLOOKUP((LEFT(Tabla3[[#This Row],[id_detalle]],2)),id_rubro[[id]:[Rubro]],2,0)</f>
        <v>SERVICIOS MÉDICOS, ODONTOLÓGICOS,ACTIVIDADES CONEXAS Y OTROS DE SANIDAD Y VETERIANRIA</v>
      </c>
      <c r="C9717" s="36" t="s">
        <v>1917</v>
      </c>
      <c r="D9717" s="45" t="str">
        <f>+Tabla3[[#This Row],[id_detalle]]&amp;" "&amp;VLOOKUP(Tabla3[[#This Row],[id_detalle]],rubro_detalle[[Código]:[Rubro Detalle]],2,0)</f>
        <v>15.00.121 Centros Médicos y Dentales</v>
      </c>
      <c r="E9717" s="33">
        <f t="shared" ref="E9717:E9722" si="1763">+IF(D9717=D9716,E9716+1,1)</f>
        <v>7</v>
      </c>
      <c r="F9717" s="47" t="str">
        <f t="shared" ref="F9717:F9722" si="1764">+LEFT(D9717,9)&amp;"-"&amp;E9717</f>
        <v>15.00.121-7</v>
      </c>
      <c r="G9717" s="37" t="s">
        <v>7895</v>
      </c>
      <c r="H9717" s="37">
        <v>296</v>
      </c>
    </row>
    <row r="9718" spans="1:8" x14ac:dyDescent="0.3">
      <c r="A9718" s="34" t="str">
        <f>+LEFT(Tabla3[[#This Row],[id_detalle]],2)</f>
        <v>15</v>
      </c>
      <c r="B9718" s="46" t="str">
        <f>VLOOKUP((LEFT(Tabla3[[#This Row],[id_detalle]],2)),id_rubro[[id]:[Rubro]],2,0)</f>
        <v>SERVICIOS MÉDICOS, ODONTOLÓGICOS,ACTIVIDADES CONEXAS Y OTROS DE SANIDAD Y VETERIANRIA</v>
      </c>
      <c r="C9718" s="36" t="s">
        <v>1917</v>
      </c>
      <c r="D9718" s="45" t="str">
        <f>+Tabla3[[#This Row],[id_detalle]]&amp;" "&amp;VLOOKUP(Tabla3[[#This Row],[id_detalle]],rubro_detalle[[Código]:[Rubro Detalle]],2,0)</f>
        <v>15.00.121 Centros Médicos y Dentales</v>
      </c>
      <c r="E9718" s="33">
        <f t="shared" si="1763"/>
        <v>8</v>
      </c>
      <c r="F9718" s="47" t="str">
        <f t="shared" si="1764"/>
        <v>15.00.121-8</v>
      </c>
      <c r="G9718" s="37" t="s">
        <v>7896</v>
      </c>
      <c r="H9718" s="37">
        <v>297</v>
      </c>
    </row>
    <row r="9719" spans="1:8" x14ac:dyDescent="0.3">
      <c r="A9719" s="34" t="str">
        <f>+LEFT(Tabla3[[#This Row],[id_detalle]],2)</f>
        <v>15</v>
      </c>
      <c r="B9719" s="46" t="str">
        <f>VLOOKUP((LEFT(Tabla3[[#This Row],[id_detalle]],2)),id_rubro[[id]:[Rubro]],2,0)</f>
        <v>SERVICIOS MÉDICOS, ODONTOLÓGICOS,ACTIVIDADES CONEXAS Y OTROS DE SANIDAD Y VETERIANRIA</v>
      </c>
      <c r="C9719" s="36" t="s">
        <v>1917</v>
      </c>
      <c r="D9719" s="45" t="str">
        <f>+Tabla3[[#This Row],[id_detalle]]&amp;" "&amp;VLOOKUP(Tabla3[[#This Row],[id_detalle]],rubro_detalle[[Código]:[Rubro Detalle]],2,0)</f>
        <v>15.00.121 Centros Médicos y Dentales</v>
      </c>
      <c r="E9719" s="33">
        <f t="shared" si="1763"/>
        <v>9</v>
      </c>
      <c r="F9719" s="47" t="str">
        <f t="shared" si="1764"/>
        <v>15.00.121-9</v>
      </c>
      <c r="G9719" s="37" t="s">
        <v>7897</v>
      </c>
      <c r="H9719" s="37">
        <v>374</v>
      </c>
    </row>
    <row r="9720" spans="1:8" x14ac:dyDescent="0.3">
      <c r="A9720" s="34" t="str">
        <f>+LEFT(Tabla3[[#This Row],[id_detalle]],2)</f>
        <v>15</v>
      </c>
      <c r="B9720" s="46" t="str">
        <f>VLOOKUP((LEFT(Tabla3[[#This Row],[id_detalle]],2)),id_rubro[[id]:[Rubro]],2,0)</f>
        <v>SERVICIOS MÉDICOS, ODONTOLÓGICOS,ACTIVIDADES CONEXAS Y OTROS DE SANIDAD Y VETERIANRIA</v>
      </c>
      <c r="C9720" s="36" t="s">
        <v>1917</v>
      </c>
      <c r="D9720" s="45" t="str">
        <f>+Tabla3[[#This Row],[id_detalle]]&amp;" "&amp;VLOOKUP(Tabla3[[#This Row],[id_detalle]],rubro_detalle[[Código]:[Rubro Detalle]],2,0)</f>
        <v>15.00.121 Centros Médicos y Dentales</v>
      </c>
      <c r="E9720" s="33">
        <f t="shared" si="1763"/>
        <v>10</v>
      </c>
      <c r="F9720" s="47" t="str">
        <f t="shared" si="1764"/>
        <v>15.00.121-10</v>
      </c>
      <c r="G9720" s="37" t="s">
        <v>7898</v>
      </c>
      <c r="H9720" s="37">
        <v>495</v>
      </c>
    </row>
    <row r="9721" spans="1:8" x14ac:dyDescent="0.3">
      <c r="A9721" s="34" t="str">
        <f>+LEFT(Tabla3[[#This Row],[id_detalle]],2)</f>
        <v>15</v>
      </c>
      <c r="B9721" s="46" t="str">
        <f>VLOOKUP((LEFT(Tabla3[[#This Row],[id_detalle]],2)),id_rubro[[id]:[Rubro]],2,0)</f>
        <v>SERVICIOS MÉDICOS, ODONTOLÓGICOS,ACTIVIDADES CONEXAS Y OTROS DE SANIDAD Y VETERIANRIA</v>
      </c>
      <c r="C9721" s="36" t="s">
        <v>1917</v>
      </c>
      <c r="D9721" s="45" t="str">
        <f>+Tabla3[[#This Row],[id_detalle]]&amp;" "&amp;VLOOKUP(Tabla3[[#This Row],[id_detalle]],rubro_detalle[[Código]:[Rubro Detalle]],2,0)</f>
        <v>15.00.121 Centros Médicos y Dentales</v>
      </c>
      <c r="E9721" s="33">
        <f t="shared" si="1763"/>
        <v>11</v>
      </c>
      <c r="F9721" s="47" t="str">
        <f t="shared" si="1764"/>
        <v>15.00.121-11</v>
      </c>
      <c r="G9721" s="38" t="s">
        <v>7899</v>
      </c>
      <c r="H9721" s="38">
        <v>547</v>
      </c>
    </row>
    <row r="9722" spans="1:8" x14ac:dyDescent="0.3">
      <c r="A9722" s="34" t="str">
        <f>+LEFT(Tabla3[[#This Row],[id_detalle]],2)</f>
        <v>15</v>
      </c>
      <c r="B9722" s="46" t="str">
        <f>VLOOKUP((LEFT(Tabla3[[#This Row],[id_detalle]],2)),id_rubro[[id]:[Rubro]],2,0)</f>
        <v>SERVICIOS MÉDICOS, ODONTOLÓGICOS,ACTIVIDADES CONEXAS Y OTROS DE SANIDAD Y VETERIANRIA</v>
      </c>
      <c r="C9722" s="36" t="s">
        <v>1917</v>
      </c>
      <c r="D9722" s="45" t="str">
        <f>+Tabla3[[#This Row],[id_detalle]]&amp;" "&amp;VLOOKUP(Tabla3[[#This Row],[id_detalle]],rubro_detalle[[Código]:[Rubro Detalle]],2,0)</f>
        <v>15.00.121 Centros Médicos y Dentales</v>
      </c>
      <c r="E9722" s="33">
        <f t="shared" si="1763"/>
        <v>12</v>
      </c>
      <c r="F9722" s="47" t="str">
        <f t="shared" si="1764"/>
        <v>15.00.121-12</v>
      </c>
      <c r="G9722" s="37" t="s">
        <v>7900</v>
      </c>
      <c r="H9722" s="37">
        <v>614</v>
      </c>
    </row>
    <row r="9723" spans="1:8" x14ac:dyDescent="0.3">
      <c r="A9723" s="34" t="str">
        <f>+LEFT(Tabla3[[#This Row],[id_detalle]],2)</f>
        <v>15</v>
      </c>
      <c r="B9723" s="46" t="str">
        <f>VLOOKUP((LEFT(Tabla3[[#This Row],[id_detalle]],2)),id_rubro[[id]:[Rubro]],2,0)</f>
        <v>SERVICIOS MÉDICOS, ODONTOLÓGICOS,ACTIVIDADES CONEXAS Y OTROS DE SANIDAD Y VETERIANRIA</v>
      </c>
      <c r="C9723" s="36" t="s">
        <v>1917</v>
      </c>
      <c r="D9723" s="45" t="str">
        <f>+Tabla3[[#This Row],[id_detalle]]&amp;" "&amp;VLOOKUP(Tabla3[[#This Row],[id_detalle]],rubro_detalle[[Código]:[Rubro Detalle]],2,0)</f>
        <v>15.00.121 Centros Médicos y Dentales</v>
      </c>
      <c r="E9723" s="33">
        <f t="shared" ref="E9723:E9730" si="1765">+IF(D9723=D9722,E9722+1,1)</f>
        <v>13</v>
      </c>
      <c r="F9723" s="47" t="str">
        <f t="shared" ref="F9723:F9730" si="1766">+LEFT(D9723,9)&amp;"-"&amp;E9723</f>
        <v>15.00.121-13</v>
      </c>
      <c r="G9723" s="37" t="s">
        <v>7901</v>
      </c>
      <c r="H9723" s="37">
        <v>615</v>
      </c>
    </row>
    <row r="9724" spans="1:8" x14ac:dyDescent="0.3">
      <c r="A9724" s="34" t="str">
        <f>+LEFT(Tabla3[[#This Row],[id_detalle]],2)</f>
        <v>15</v>
      </c>
      <c r="B9724" s="46" t="str">
        <f>VLOOKUP((LEFT(Tabla3[[#This Row],[id_detalle]],2)),id_rubro[[id]:[Rubro]],2,0)</f>
        <v>SERVICIOS MÉDICOS, ODONTOLÓGICOS,ACTIVIDADES CONEXAS Y OTROS DE SANIDAD Y VETERIANRIA</v>
      </c>
      <c r="C9724" s="36" t="s">
        <v>1917</v>
      </c>
      <c r="D9724" s="45" t="str">
        <f>+Tabla3[[#This Row],[id_detalle]]&amp;" "&amp;VLOOKUP(Tabla3[[#This Row],[id_detalle]],rubro_detalle[[Código]:[Rubro Detalle]],2,0)</f>
        <v>15.00.121 Centros Médicos y Dentales</v>
      </c>
      <c r="E9724" s="33">
        <f t="shared" si="1765"/>
        <v>14</v>
      </c>
      <c r="F9724" s="47" t="str">
        <f t="shared" si="1766"/>
        <v>15.00.121-14</v>
      </c>
      <c r="G9724" s="37" t="s">
        <v>7902</v>
      </c>
      <c r="H9724" s="37">
        <v>648</v>
      </c>
    </row>
    <row r="9725" spans="1:8" x14ac:dyDescent="0.3">
      <c r="A9725" s="34" t="str">
        <f>+LEFT(Tabla3[[#This Row],[id_detalle]],2)</f>
        <v>15</v>
      </c>
      <c r="B9725" s="46" t="str">
        <f>VLOOKUP((LEFT(Tabla3[[#This Row],[id_detalle]],2)),id_rubro[[id]:[Rubro]],2,0)</f>
        <v>SERVICIOS MÉDICOS, ODONTOLÓGICOS,ACTIVIDADES CONEXAS Y OTROS DE SANIDAD Y VETERIANRIA</v>
      </c>
      <c r="C9725" s="36" t="s">
        <v>1917</v>
      </c>
      <c r="D9725" s="45" t="str">
        <f>+Tabla3[[#This Row],[id_detalle]]&amp;" "&amp;VLOOKUP(Tabla3[[#This Row],[id_detalle]],rubro_detalle[[Código]:[Rubro Detalle]],2,0)</f>
        <v>15.00.121 Centros Médicos y Dentales</v>
      </c>
      <c r="E9725" s="33">
        <f t="shared" si="1765"/>
        <v>15</v>
      </c>
      <c r="F9725" s="47" t="str">
        <f t="shared" si="1766"/>
        <v>15.00.121-15</v>
      </c>
      <c r="G9725" s="38" t="s">
        <v>7903</v>
      </c>
      <c r="H9725" s="38">
        <v>649</v>
      </c>
    </row>
    <row r="9726" spans="1:8" x14ac:dyDescent="0.3">
      <c r="A9726" s="34" t="str">
        <f>+LEFT(Tabla3[[#This Row],[id_detalle]],2)</f>
        <v>15</v>
      </c>
      <c r="B9726" s="46" t="str">
        <f>VLOOKUP((LEFT(Tabla3[[#This Row],[id_detalle]],2)),id_rubro[[id]:[Rubro]],2,0)</f>
        <v>SERVICIOS MÉDICOS, ODONTOLÓGICOS,ACTIVIDADES CONEXAS Y OTROS DE SANIDAD Y VETERIANRIA</v>
      </c>
      <c r="C9726" s="36" t="s">
        <v>1917</v>
      </c>
      <c r="D9726" s="45" t="str">
        <f>+Tabla3[[#This Row],[id_detalle]]&amp;" "&amp;VLOOKUP(Tabla3[[#This Row],[id_detalle]],rubro_detalle[[Código]:[Rubro Detalle]],2,0)</f>
        <v>15.00.121 Centros Médicos y Dentales</v>
      </c>
      <c r="E9726" s="33">
        <f t="shared" si="1765"/>
        <v>16</v>
      </c>
      <c r="F9726" s="47" t="str">
        <f t="shared" si="1766"/>
        <v>15.00.121-16</v>
      </c>
      <c r="G9726" s="37" t="s">
        <v>7904</v>
      </c>
      <c r="H9726" s="37">
        <v>737</v>
      </c>
    </row>
    <row r="9727" spans="1:8" x14ac:dyDescent="0.3">
      <c r="A9727" s="34" t="str">
        <f>+LEFT(Tabla3[[#This Row],[id_detalle]],2)</f>
        <v>15</v>
      </c>
      <c r="B9727" s="46" t="str">
        <f>VLOOKUP((LEFT(Tabla3[[#This Row],[id_detalle]],2)),id_rubro[[id]:[Rubro]],2,0)</f>
        <v>SERVICIOS MÉDICOS, ODONTOLÓGICOS,ACTIVIDADES CONEXAS Y OTROS DE SANIDAD Y VETERIANRIA</v>
      </c>
      <c r="C9727" s="36" t="s">
        <v>1917</v>
      </c>
      <c r="D9727" s="45" t="str">
        <f>+Tabla3[[#This Row],[id_detalle]]&amp;" "&amp;VLOOKUP(Tabla3[[#This Row],[id_detalle]],rubro_detalle[[Código]:[Rubro Detalle]],2,0)</f>
        <v>15.00.121 Centros Médicos y Dentales</v>
      </c>
      <c r="E9727" s="33">
        <f t="shared" si="1765"/>
        <v>17</v>
      </c>
      <c r="F9727" s="47" t="str">
        <f t="shared" si="1766"/>
        <v>15.00.121-17</v>
      </c>
      <c r="G9727" s="37" t="s">
        <v>7905</v>
      </c>
      <c r="H9727" s="37">
        <v>737</v>
      </c>
    </row>
    <row r="9728" spans="1:8" x14ac:dyDescent="0.3">
      <c r="A9728" s="34" t="str">
        <f>+LEFT(Tabla3[[#This Row],[id_detalle]],2)</f>
        <v>15</v>
      </c>
      <c r="B9728" s="46" t="str">
        <f>VLOOKUP((LEFT(Tabla3[[#This Row],[id_detalle]],2)),id_rubro[[id]:[Rubro]],2,0)</f>
        <v>SERVICIOS MÉDICOS, ODONTOLÓGICOS,ACTIVIDADES CONEXAS Y OTROS DE SANIDAD Y VETERIANRIA</v>
      </c>
      <c r="C9728" s="36" t="s">
        <v>1916</v>
      </c>
      <c r="D9728" s="45" t="str">
        <f>+Tabla3[[#This Row],[id_detalle]]&amp;" "&amp;VLOOKUP(Tabla3[[#This Row],[id_detalle]],rubro_detalle[[Código]:[Rubro Detalle]],2,0)</f>
        <v>15.00.141 Clínicas</v>
      </c>
      <c r="E9728" s="33">
        <f t="shared" si="1765"/>
        <v>1</v>
      </c>
      <c r="F9728" s="47" t="str">
        <f t="shared" si="1766"/>
        <v>15.00.141-1</v>
      </c>
      <c r="G9728" s="37" t="s">
        <v>7889</v>
      </c>
      <c r="H9728" s="37">
        <v>280</v>
      </c>
    </row>
    <row r="9729" spans="1:8" x14ac:dyDescent="0.3">
      <c r="A9729" s="34" t="str">
        <f>+LEFT(Tabla3[[#This Row],[id_detalle]],2)</f>
        <v>15</v>
      </c>
      <c r="B9729" s="46" t="str">
        <f>VLOOKUP((LEFT(Tabla3[[#This Row],[id_detalle]],2)),id_rubro[[id]:[Rubro]],2,0)</f>
        <v>SERVICIOS MÉDICOS, ODONTOLÓGICOS,ACTIVIDADES CONEXAS Y OTROS DE SANIDAD Y VETERIANRIA</v>
      </c>
      <c r="C9729" s="36" t="s">
        <v>1916</v>
      </c>
      <c r="D9729" s="45" t="str">
        <f>+Tabla3[[#This Row],[id_detalle]]&amp;" "&amp;VLOOKUP(Tabla3[[#This Row],[id_detalle]],rubro_detalle[[Código]:[Rubro Detalle]],2,0)</f>
        <v>15.00.141 Clínicas</v>
      </c>
      <c r="E9729" s="33">
        <f t="shared" si="1765"/>
        <v>2</v>
      </c>
      <c r="F9729" s="47" t="str">
        <f t="shared" si="1766"/>
        <v>15.00.141-2</v>
      </c>
      <c r="G9729" s="37" t="s">
        <v>7906</v>
      </c>
      <c r="H9729" s="37">
        <v>284</v>
      </c>
    </row>
    <row r="9730" spans="1:8" x14ac:dyDescent="0.3">
      <c r="A9730" s="34" t="str">
        <f>+LEFT(Tabla3[[#This Row],[id_detalle]],2)</f>
        <v>15</v>
      </c>
      <c r="B9730" s="46" t="str">
        <f>VLOOKUP((LEFT(Tabla3[[#This Row],[id_detalle]],2)),id_rubro[[id]:[Rubro]],2,0)</f>
        <v>SERVICIOS MÉDICOS, ODONTOLÓGICOS,ACTIVIDADES CONEXAS Y OTROS DE SANIDAD Y VETERIANRIA</v>
      </c>
      <c r="C9730" s="36" t="s">
        <v>1916</v>
      </c>
      <c r="D9730" s="45" t="str">
        <f>+Tabla3[[#This Row],[id_detalle]]&amp;" "&amp;VLOOKUP(Tabla3[[#This Row],[id_detalle]],rubro_detalle[[Código]:[Rubro Detalle]],2,0)</f>
        <v>15.00.141 Clínicas</v>
      </c>
      <c r="E9730" s="33">
        <f t="shared" si="1765"/>
        <v>3</v>
      </c>
      <c r="F9730" s="47" t="str">
        <f t="shared" si="1766"/>
        <v>15.00.141-3</v>
      </c>
      <c r="G9730" s="37" t="s">
        <v>7907</v>
      </c>
      <c r="H9730" s="37">
        <v>295</v>
      </c>
    </row>
    <row r="9731" spans="1:8" x14ac:dyDescent="0.3">
      <c r="A9731" s="34" t="str">
        <f>+LEFT(Tabla3[[#This Row],[id_detalle]],2)</f>
        <v>15</v>
      </c>
      <c r="B9731" s="46" t="str">
        <f>VLOOKUP((LEFT(Tabla3[[#This Row],[id_detalle]],2)),id_rubro[[id]:[Rubro]],2,0)</f>
        <v>SERVICIOS MÉDICOS, ODONTOLÓGICOS,ACTIVIDADES CONEXAS Y OTROS DE SANIDAD Y VETERIANRIA</v>
      </c>
      <c r="C9731" s="36" t="s">
        <v>1916</v>
      </c>
      <c r="D9731" s="45" t="str">
        <f>+Tabla3[[#This Row],[id_detalle]]&amp;" "&amp;VLOOKUP(Tabla3[[#This Row],[id_detalle]],rubro_detalle[[Código]:[Rubro Detalle]],2,0)</f>
        <v>15.00.141 Clínicas</v>
      </c>
      <c r="E9731" s="33">
        <f t="shared" ref="E9731:E9733" si="1767">+IF(D9731=D9730,E9730+1,1)</f>
        <v>4</v>
      </c>
      <c r="F9731" s="47" t="str">
        <f t="shared" ref="F9731:F9733" si="1768">+LEFT(D9731,9)&amp;"-"&amp;E9731</f>
        <v>15.00.141-4</v>
      </c>
      <c r="G9731" s="37" t="s">
        <v>7908</v>
      </c>
      <c r="H9731" s="37">
        <v>295</v>
      </c>
    </row>
    <row r="9732" spans="1:8" x14ac:dyDescent="0.3">
      <c r="A9732" s="34" t="str">
        <f>+LEFT(Tabla3[[#This Row],[id_detalle]],2)</f>
        <v>15</v>
      </c>
      <c r="B9732" s="46" t="str">
        <f>VLOOKUP((LEFT(Tabla3[[#This Row],[id_detalle]],2)),id_rubro[[id]:[Rubro]],2,0)</f>
        <v>SERVICIOS MÉDICOS, ODONTOLÓGICOS,ACTIVIDADES CONEXAS Y OTROS DE SANIDAD Y VETERIANRIA</v>
      </c>
      <c r="C9732" s="36" t="s">
        <v>1916</v>
      </c>
      <c r="D9732" s="45" t="str">
        <f>+Tabla3[[#This Row],[id_detalle]]&amp;" "&amp;VLOOKUP(Tabla3[[#This Row],[id_detalle]],rubro_detalle[[Código]:[Rubro Detalle]],2,0)</f>
        <v>15.00.141 Clínicas</v>
      </c>
      <c r="E9732" s="33">
        <f t="shared" si="1767"/>
        <v>5</v>
      </c>
      <c r="F9732" s="47" t="str">
        <f t="shared" si="1768"/>
        <v>15.00.141-5</v>
      </c>
      <c r="G9732" s="37" t="s">
        <v>7893</v>
      </c>
      <c r="H9732" s="37">
        <v>295</v>
      </c>
    </row>
    <row r="9733" spans="1:8" x14ac:dyDescent="0.3">
      <c r="A9733" s="34" t="str">
        <f>+LEFT(Tabla3[[#This Row],[id_detalle]],2)</f>
        <v>15</v>
      </c>
      <c r="B9733" s="46" t="str">
        <f>VLOOKUP((LEFT(Tabla3[[#This Row],[id_detalle]],2)),id_rubro[[id]:[Rubro]],2,0)</f>
        <v>SERVICIOS MÉDICOS, ODONTOLÓGICOS,ACTIVIDADES CONEXAS Y OTROS DE SANIDAD Y VETERIANRIA</v>
      </c>
      <c r="C9733" s="36" t="s">
        <v>1916</v>
      </c>
      <c r="D9733" s="45" t="str">
        <f>+Tabla3[[#This Row],[id_detalle]]&amp;" "&amp;VLOOKUP(Tabla3[[#This Row],[id_detalle]],rubro_detalle[[Código]:[Rubro Detalle]],2,0)</f>
        <v>15.00.141 Clínicas</v>
      </c>
      <c r="E9733" s="33">
        <f t="shared" si="1767"/>
        <v>6</v>
      </c>
      <c r="F9733" s="47" t="str">
        <f t="shared" si="1768"/>
        <v>15.00.141-6</v>
      </c>
      <c r="G9733" s="37" t="s">
        <v>7909</v>
      </c>
      <c r="H9733" s="37">
        <v>296</v>
      </c>
    </row>
    <row r="9734" spans="1:8" x14ac:dyDescent="0.3">
      <c r="A9734" s="34" t="str">
        <f>+LEFT(Tabla3[[#This Row],[id_detalle]],2)</f>
        <v>15</v>
      </c>
      <c r="B9734" s="46" t="str">
        <f>VLOOKUP((LEFT(Tabla3[[#This Row],[id_detalle]],2)),id_rubro[[id]:[Rubro]],2,0)</f>
        <v>SERVICIOS MÉDICOS, ODONTOLÓGICOS,ACTIVIDADES CONEXAS Y OTROS DE SANIDAD Y VETERIANRIA</v>
      </c>
      <c r="C9734" s="36" t="s">
        <v>1916</v>
      </c>
      <c r="D9734" s="45" t="str">
        <f>+Tabla3[[#This Row],[id_detalle]]&amp;" "&amp;VLOOKUP(Tabla3[[#This Row],[id_detalle]],rubro_detalle[[Código]:[Rubro Detalle]],2,0)</f>
        <v>15.00.141 Clínicas</v>
      </c>
      <c r="E9734" s="33">
        <f t="shared" ref="E9734:E9739" si="1769">+IF(D9734=D9733,E9733+1,1)</f>
        <v>7</v>
      </c>
      <c r="F9734" s="47" t="str">
        <f t="shared" ref="F9734:F9739" si="1770">+LEFT(D9734,9)&amp;"-"&amp;E9734</f>
        <v>15.00.141-7</v>
      </c>
      <c r="G9734" s="37" t="s">
        <v>7910</v>
      </c>
      <c r="H9734" s="37">
        <v>296</v>
      </c>
    </row>
    <row r="9735" spans="1:8" x14ac:dyDescent="0.3">
      <c r="A9735" s="34" t="str">
        <f>+LEFT(Tabla3[[#This Row],[id_detalle]],2)</f>
        <v>15</v>
      </c>
      <c r="B9735" s="46" t="str">
        <f>VLOOKUP((LEFT(Tabla3[[#This Row],[id_detalle]],2)),id_rubro[[id]:[Rubro]],2,0)</f>
        <v>SERVICIOS MÉDICOS, ODONTOLÓGICOS,ACTIVIDADES CONEXAS Y OTROS DE SANIDAD Y VETERIANRIA</v>
      </c>
      <c r="C9735" s="36" t="s">
        <v>1916</v>
      </c>
      <c r="D9735" s="45" t="str">
        <f>+Tabla3[[#This Row],[id_detalle]]&amp;" "&amp;VLOOKUP(Tabla3[[#This Row],[id_detalle]],rubro_detalle[[Código]:[Rubro Detalle]],2,0)</f>
        <v>15.00.141 Clínicas</v>
      </c>
      <c r="E9735" s="33">
        <f t="shared" si="1769"/>
        <v>8</v>
      </c>
      <c r="F9735" s="47" t="str">
        <f t="shared" si="1770"/>
        <v>15.00.141-8</v>
      </c>
      <c r="G9735" s="37" t="s">
        <v>7894</v>
      </c>
      <c r="H9735" s="37">
        <v>296</v>
      </c>
    </row>
    <row r="9736" spans="1:8" x14ac:dyDescent="0.3">
      <c r="A9736" s="34" t="str">
        <f>+LEFT(Tabla3[[#This Row],[id_detalle]],2)</f>
        <v>15</v>
      </c>
      <c r="B9736" s="46" t="str">
        <f>VLOOKUP((LEFT(Tabla3[[#This Row],[id_detalle]],2)),id_rubro[[id]:[Rubro]],2,0)</f>
        <v>SERVICIOS MÉDICOS, ODONTOLÓGICOS,ACTIVIDADES CONEXAS Y OTROS DE SANIDAD Y VETERIANRIA</v>
      </c>
      <c r="C9736" s="36" t="s">
        <v>1916</v>
      </c>
      <c r="D9736" s="45" t="str">
        <f>+Tabla3[[#This Row],[id_detalle]]&amp;" "&amp;VLOOKUP(Tabla3[[#This Row],[id_detalle]],rubro_detalle[[Código]:[Rubro Detalle]],2,0)</f>
        <v>15.00.141 Clínicas</v>
      </c>
      <c r="E9736" s="33">
        <f t="shared" si="1769"/>
        <v>9</v>
      </c>
      <c r="F9736" s="47" t="str">
        <f t="shared" si="1770"/>
        <v>15.00.141-9</v>
      </c>
      <c r="G9736" s="37" t="s">
        <v>7911</v>
      </c>
      <c r="H9736" s="37">
        <v>296</v>
      </c>
    </row>
    <row r="9737" spans="1:8" x14ac:dyDescent="0.3">
      <c r="A9737" s="34" t="str">
        <f>+LEFT(Tabla3[[#This Row],[id_detalle]],2)</f>
        <v>15</v>
      </c>
      <c r="B9737" s="46" t="str">
        <f>VLOOKUP((LEFT(Tabla3[[#This Row],[id_detalle]],2)),id_rubro[[id]:[Rubro]],2,0)</f>
        <v>SERVICIOS MÉDICOS, ODONTOLÓGICOS,ACTIVIDADES CONEXAS Y OTROS DE SANIDAD Y VETERIANRIA</v>
      </c>
      <c r="C9737" s="36" t="s">
        <v>1916</v>
      </c>
      <c r="D9737" s="45" t="str">
        <f>+Tabla3[[#This Row],[id_detalle]]&amp;" "&amp;VLOOKUP(Tabla3[[#This Row],[id_detalle]],rubro_detalle[[Código]:[Rubro Detalle]],2,0)</f>
        <v>15.00.141 Clínicas</v>
      </c>
      <c r="E9737" s="33">
        <f t="shared" si="1769"/>
        <v>10</v>
      </c>
      <c r="F9737" s="47" t="str">
        <f t="shared" si="1770"/>
        <v>15.00.141-10</v>
      </c>
      <c r="G9737" s="37" t="s">
        <v>7912</v>
      </c>
      <c r="H9737" s="37">
        <v>296</v>
      </c>
    </row>
    <row r="9738" spans="1:8" x14ac:dyDescent="0.3">
      <c r="A9738" s="34" t="str">
        <f>+LEFT(Tabla3[[#This Row],[id_detalle]],2)</f>
        <v>15</v>
      </c>
      <c r="B9738" s="46" t="str">
        <f>VLOOKUP((LEFT(Tabla3[[#This Row],[id_detalle]],2)),id_rubro[[id]:[Rubro]],2,0)</f>
        <v>SERVICIOS MÉDICOS, ODONTOLÓGICOS,ACTIVIDADES CONEXAS Y OTROS DE SANIDAD Y VETERIANRIA</v>
      </c>
      <c r="C9738" s="36" t="s">
        <v>1916</v>
      </c>
      <c r="D9738" s="45" t="str">
        <f>+Tabla3[[#This Row],[id_detalle]]&amp;" "&amp;VLOOKUP(Tabla3[[#This Row],[id_detalle]],rubro_detalle[[Código]:[Rubro Detalle]],2,0)</f>
        <v>15.00.141 Clínicas</v>
      </c>
      <c r="E9738" s="33">
        <f t="shared" si="1769"/>
        <v>11</v>
      </c>
      <c r="F9738" s="47" t="str">
        <f t="shared" si="1770"/>
        <v>15.00.141-11</v>
      </c>
      <c r="G9738" s="37" t="s">
        <v>7913</v>
      </c>
      <c r="H9738" s="37">
        <v>296</v>
      </c>
    </row>
    <row r="9739" spans="1:8" x14ac:dyDescent="0.3">
      <c r="A9739" s="34" t="str">
        <f>+LEFT(Tabla3[[#This Row],[id_detalle]],2)</f>
        <v>15</v>
      </c>
      <c r="B9739" s="46" t="str">
        <f>VLOOKUP((LEFT(Tabla3[[#This Row],[id_detalle]],2)),id_rubro[[id]:[Rubro]],2,0)</f>
        <v>SERVICIOS MÉDICOS, ODONTOLÓGICOS,ACTIVIDADES CONEXAS Y OTROS DE SANIDAD Y VETERIANRIA</v>
      </c>
      <c r="C9739" s="36" t="s">
        <v>1916</v>
      </c>
      <c r="D9739" s="45" t="str">
        <f>+Tabla3[[#This Row],[id_detalle]]&amp;" "&amp;VLOOKUP(Tabla3[[#This Row],[id_detalle]],rubro_detalle[[Código]:[Rubro Detalle]],2,0)</f>
        <v>15.00.141 Clínicas</v>
      </c>
      <c r="E9739" s="33">
        <f t="shared" si="1769"/>
        <v>12</v>
      </c>
      <c r="F9739" s="47" t="str">
        <f t="shared" si="1770"/>
        <v>15.00.141-12</v>
      </c>
      <c r="G9739" s="37" t="s">
        <v>7895</v>
      </c>
      <c r="H9739" s="37">
        <v>296</v>
      </c>
    </row>
    <row r="9740" spans="1:8" x14ac:dyDescent="0.3">
      <c r="A9740" s="34" t="str">
        <f>+LEFT(Tabla3[[#This Row],[id_detalle]],2)</f>
        <v>15</v>
      </c>
      <c r="B9740" s="46" t="str">
        <f>VLOOKUP((LEFT(Tabla3[[#This Row],[id_detalle]],2)),id_rubro[[id]:[Rubro]],2,0)</f>
        <v>SERVICIOS MÉDICOS, ODONTOLÓGICOS,ACTIVIDADES CONEXAS Y OTROS DE SANIDAD Y VETERIANRIA</v>
      </c>
      <c r="C9740" s="36" t="s">
        <v>1916</v>
      </c>
      <c r="D9740" s="45" t="str">
        <f>+Tabla3[[#This Row],[id_detalle]]&amp;" "&amp;VLOOKUP(Tabla3[[#This Row],[id_detalle]],rubro_detalle[[Código]:[Rubro Detalle]],2,0)</f>
        <v>15.00.141 Clínicas</v>
      </c>
      <c r="E9740" s="33">
        <f t="shared" ref="E9740:E9745" si="1771">+IF(D9740=D9739,E9739+1,1)</f>
        <v>13</v>
      </c>
      <c r="F9740" s="47" t="str">
        <f t="shared" ref="F9740:F9745" si="1772">+LEFT(D9740,9)&amp;"-"&amp;E9740</f>
        <v>15.00.141-13</v>
      </c>
      <c r="G9740" s="37" t="s">
        <v>7914</v>
      </c>
      <c r="H9740" s="37">
        <v>297</v>
      </c>
    </row>
    <row r="9741" spans="1:8" x14ac:dyDescent="0.3">
      <c r="A9741" s="34" t="str">
        <f>+LEFT(Tabla3[[#This Row],[id_detalle]],2)</f>
        <v>15</v>
      </c>
      <c r="B9741" s="46" t="str">
        <f>VLOOKUP((LEFT(Tabla3[[#This Row],[id_detalle]],2)),id_rubro[[id]:[Rubro]],2,0)</f>
        <v>SERVICIOS MÉDICOS, ODONTOLÓGICOS,ACTIVIDADES CONEXAS Y OTROS DE SANIDAD Y VETERIANRIA</v>
      </c>
      <c r="C9741" s="36" t="s">
        <v>1916</v>
      </c>
      <c r="D9741" s="45" t="str">
        <f>+Tabla3[[#This Row],[id_detalle]]&amp;" "&amp;VLOOKUP(Tabla3[[#This Row],[id_detalle]],rubro_detalle[[Código]:[Rubro Detalle]],2,0)</f>
        <v>15.00.141 Clínicas</v>
      </c>
      <c r="E9741" s="33">
        <f t="shared" si="1771"/>
        <v>14</v>
      </c>
      <c r="F9741" s="47" t="str">
        <f t="shared" si="1772"/>
        <v>15.00.141-14</v>
      </c>
      <c r="G9741" s="37" t="s">
        <v>7915</v>
      </c>
      <c r="H9741" s="37">
        <v>297</v>
      </c>
    </row>
    <row r="9742" spans="1:8" x14ac:dyDescent="0.3">
      <c r="A9742" s="34" t="str">
        <f>+LEFT(Tabla3[[#This Row],[id_detalle]],2)</f>
        <v>15</v>
      </c>
      <c r="B9742" s="46" t="str">
        <f>VLOOKUP((LEFT(Tabla3[[#This Row],[id_detalle]],2)),id_rubro[[id]:[Rubro]],2,0)</f>
        <v>SERVICIOS MÉDICOS, ODONTOLÓGICOS,ACTIVIDADES CONEXAS Y OTROS DE SANIDAD Y VETERIANRIA</v>
      </c>
      <c r="C9742" s="36" t="s">
        <v>1916</v>
      </c>
      <c r="D9742" s="45" t="str">
        <f>+Tabla3[[#This Row],[id_detalle]]&amp;" "&amp;VLOOKUP(Tabla3[[#This Row],[id_detalle]],rubro_detalle[[Código]:[Rubro Detalle]],2,0)</f>
        <v>15.00.141 Clínicas</v>
      </c>
      <c r="E9742" s="33">
        <f t="shared" si="1771"/>
        <v>15</v>
      </c>
      <c r="F9742" s="47" t="str">
        <f t="shared" si="1772"/>
        <v>15.00.141-15</v>
      </c>
      <c r="G9742" s="37" t="s">
        <v>7916</v>
      </c>
      <c r="H9742" s="37">
        <v>297</v>
      </c>
    </row>
    <row r="9743" spans="1:8" x14ac:dyDescent="0.3">
      <c r="A9743" s="34" t="str">
        <f>+LEFT(Tabla3[[#This Row],[id_detalle]],2)</f>
        <v>15</v>
      </c>
      <c r="B9743" s="46" t="str">
        <f>VLOOKUP((LEFT(Tabla3[[#This Row],[id_detalle]],2)),id_rubro[[id]:[Rubro]],2,0)</f>
        <v>SERVICIOS MÉDICOS, ODONTOLÓGICOS,ACTIVIDADES CONEXAS Y OTROS DE SANIDAD Y VETERIANRIA</v>
      </c>
      <c r="C9743" s="36" t="s">
        <v>1916</v>
      </c>
      <c r="D9743" s="45" t="str">
        <f>+Tabla3[[#This Row],[id_detalle]]&amp;" "&amp;VLOOKUP(Tabla3[[#This Row],[id_detalle]],rubro_detalle[[Código]:[Rubro Detalle]],2,0)</f>
        <v>15.00.141 Clínicas</v>
      </c>
      <c r="E9743" s="33">
        <f t="shared" si="1771"/>
        <v>16</v>
      </c>
      <c r="F9743" s="47" t="str">
        <f t="shared" si="1772"/>
        <v>15.00.141-16</v>
      </c>
      <c r="G9743" s="37" t="s">
        <v>7896</v>
      </c>
      <c r="H9743" s="37">
        <v>297</v>
      </c>
    </row>
    <row r="9744" spans="1:8" x14ac:dyDescent="0.3">
      <c r="A9744" s="34" t="str">
        <f>+LEFT(Tabla3[[#This Row],[id_detalle]],2)</f>
        <v>15</v>
      </c>
      <c r="B9744" s="46" t="str">
        <f>VLOOKUP((LEFT(Tabla3[[#This Row],[id_detalle]],2)),id_rubro[[id]:[Rubro]],2,0)</f>
        <v>SERVICIOS MÉDICOS, ODONTOLÓGICOS,ACTIVIDADES CONEXAS Y OTROS DE SANIDAD Y VETERIANRIA</v>
      </c>
      <c r="C9744" s="36" t="s">
        <v>1916</v>
      </c>
      <c r="D9744" s="45" t="str">
        <f>+Tabla3[[#This Row],[id_detalle]]&amp;" "&amp;VLOOKUP(Tabla3[[#This Row],[id_detalle]],rubro_detalle[[Código]:[Rubro Detalle]],2,0)</f>
        <v>15.00.141 Clínicas</v>
      </c>
      <c r="E9744" s="33">
        <f t="shared" si="1771"/>
        <v>17</v>
      </c>
      <c r="F9744" s="47" t="str">
        <f t="shared" si="1772"/>
        <v>15.00.141-17</v>
      </c>
      <c r="G9744" s="37" t="s">
        <v>7917</v>
      </c>
      <c r="H9744" s="37">
        <v>297</v>
      </c>
    </row>
    <row r="9745" spans="1:8" x14ac:dyDescent="0.3">
      <c r="A9745" s="34" t="str">
        <f>+LEFT(Tabla3[[#This Row],[id_detalle]],2)</f>
        <v>15</v>
      </c>
      <c r="B9745" s="46" t="str">
        <f>VLOOKUP((LEFT(Tabla3[[#This Row],[id_detalle]],2)),id_rubro[[id]:[Rubro]],2,0)</f>
        <v>SERVICIOS MÉDICOS, ODONTOLÓGICOS,ACTIVIDADES CONEXAS Y OTROS DE SANIDAD Y VETERIANRIA</v>
      </c>
      <c r="C9745" s="36" t="s">
        <v>1916</v>
      </c>
      <c r="D9745" s="45" t="str">
        <f>+Tabla3[[#This Row],[id_detalle]]&amp;" "&amp;VLOOKUP(Tabla3[[#This Row],[id_detalle]],rubro_detalle[[Código]:[Rubro Detalle]],2,0)</f>
        <v>15.00.141 Clínicas</v>
      </c>
      <c r="E9745" s="33">
        <f t="shared" si="1771"/>
        <v>18</v>
      </c>
      <c r="F9745" s="47" t="str">
        <f t="shared" si="1772"/>
        <v>15.00.141-18</v>
      </c>
      <c r="G9745" s="37" t="s">
        <v>7918</v>
      </c>
      <c r="H9745" s="37">
        <v>297</v>
      </c>
    </row>
    <row r="9746" spans="1:8" x14ac:dyDescent="0.3">
      <c r="A9746" s="34" t="str">
        <f>+LEFT(Tabla3[[#This Row],[id_detalle]],2)</f>
        <v>15</v>
      </c>
      <c r="B9746" s="46" t="str">
        <f>VLOOKUP((LEFT(Tabla3[[#This Row],[id_detalle]],2)),id_rubro[[id]:[Rubro]],2,0)</f>
        <v>SERVICIOS MÉDICOS, ODONTOLÓGICOS,ACTIVIDADES CONEXAS Y OTROS DE SANIDAD Y VETERIANRIA</v>
      </c>
      <c r="C9746" s="36" t="s">
        <v>1916</v>
      </c>
      <c r="D9746" s="45" t="str">
        <f>+Tabla3[[#This Row],[id_detalle]]&amp;" "&amp;VLOOKUP(Tabla3[[#This Row],[id_detalle]],rubro_detalle[[Código]:[Rubro Detalle]],2,0)</f>
        <v>15.00.141 Clínicas</v>
      </c>
      <c r="E9746" s="33">
        <f t="shared" ref="E9746:E9755" si="1773">+IF(D9746=D9745,E9745+1,1)</f>
        <v>19</v>
      </c>
      <c r="F9746" s="47" t="str">
        <f t="shared" ref="F9746:F9755" si="1774">+LEFT(D9746,9)&amp;"-"&amp;E9746</f>
        <v>15.00.141-19</v>
      </c>
      <c r="G9746" s="37" t="s">
        <v>7919</v>
      </c>
      <c r="H9746" s="37">
        <v>460</v>
      </c>
    </row>
    <row r="9747" spans="1:8" x14ac:dyDescent="0.3">
      <c r="A9747" s="34" t="str">
        <f>+LEFT(Tabla3[[#This Row],[id_detalle]],2)</f>
        <v>15</v>
      </c>
      <c r="B9747" s="46" t="str">
        <f>VLOOKUP((LEFT(Tabla3[[#This Row],[id_detalle]],2)),id_rubro[[id]:[Rubro]],2,0)</f>
        <v>SERVICIOS MÉDICOS, ODONTOLÓGICOS,ACTIVIDADES CONEXAS Y OTROS DE SANIDAD Y VETERIANRIA</v>
      </c>
      <c r="C9747" s="36" t="s">
        <v>1916</v>
      </c>
      <c r="D9747" s="45" t="str">
        <f>+Tabla3[[#This Row],[id_detalle]]&amp;" "&amp;VLOOKUP(Tabla3[[#This Row],[id_detalle]],rubro_detalle[[Código]:[Rubro Detalle]],2,0)</f>
        <v>15.00.141 Clínicas</v>
      </c>
      <c r="E9747" s="33">
        <f t="shared" si="1773"/>
        <v>20</v>
      </c>
      <c r="F9747" s="47" t="str">
        <f t="shared" si="1774"/>
        <v>15.00.141-20</v>
      </c>
      <c r="G9747" s="37" t="s">
        <v>7920</v>
      </c>
      <c r="H9747" s="37">
        <v>493</v>
      </c>
    </row>
    <row r="9748" spans="1:8" x14ac:dyDescent="0.3">
      <c r="A9748" s="34" t="str">
        <f>+LEFT(Tabla3[[#This Row],[id_detalle]],2)</f>
        <v>15</v>
      </c>
      <c r="B9748" s="46" t="str">
        <f>VLOOKUP((LEFT(Tabla3[[#This Row],[id_detalle]],2)),id_rubro[[id]:[Rubro]],2,0)</f>
        <v>SERVICIOS MÉDICOS, ODONTOLÓGICOS,ACTIVIDADES CONEXAS Y OTROS DE SANIDAD Y VETERIANRIA</v>
      </c>
      <c r="C9748" s="36" t="s">
        <v>1916</v>
      </c>
      <c r="D9748" s="45" t="str">
        <f>+Tabla3[[#This Row],[id_detalle]]&amp;" "&amp;VLOOKUP(Tabla3[[#This Row],[id_detalle]],rubro_detalle[[Código]:[Rubro Detalle]],2,0)</f>
        <v>15.00.141 Clínicas</v>
      </c>
      <c r="E9748" s="33">
        <f t="shared" si="1773"/>
        <v>21</v>
      </c>
      <c r="F9748" s="47" t="str">
        <f t="shared" si="1774"/>
        <v>15.00.141-21</v>
      </c>
      <c r="G9748" s="37" t="s">
        <v>7898</v>
      </c>
      <c r="H9748" s="37">
        <v>495</v>
      </c>
    </row>
    <row r="9749" spans="1:8" x14ac:dyDescent="0.3">
      <c r="A9749" s="34" t="str">
        <f>+LEFT(Tabla3[[#This Row],[id_detalle]],2)</f>
        <v>15</v>
      </c>
      <c r="B9749" s="46" t="str">
        <f>VLOOKUP((LEFT(Tabla3[[#This Row],[id_detalle]],2)),id_rubro[[id]:[Rubro]],2,0)</f>
        <v>SERVICIOS MÉDICOS, ODONTOLÓGICOS,ACTIVIDADES CONEXAS Y OTROS DE SANIDAD Y VETERIANRIA</v>
      </c>
      <c r="C9749" s="36" t="s">
        <v>1916</v>
      </c>
      <c r="D9749" s="45" t="str">
        <f>+Tabla3[[#This Row],[id_detalle]]&amp;" "&amp;VLOOKUP(Tabla3[[#This Row],[id_detalle]],rubro_detalle[[Código]:[Rubro Detalle]],2,0)</f>
        <v>15.00.141 Clínicas</v>
      </c>
      <c r="E9749" s="33">
        <f t="shared" si="1773"/>
        <v>22</v>
      </c>
      <c r="F9749" s="47" t="str">
        <f t="shared" si="1774"/>
        <v>15.00.141-22</v>
      </c>
      <c r="G9749" s="37" t="s">
        <v>7921</v>
      </c>
      <c r="H9749" s="37">
        <v>700</v>
      </c>
    </row>
    <row r="9750" spans="1:8" x14ac:dyDescent="0.3">
      <c r="A9750" s="34" t="str">
        <f>+LEFT(Tabla3[[#This Row],[id_detalle]],2)</f>
        <v>15</v>
      </c>
      <c r="B9750" s="46" t="str">
        <f>VLOOKUP((LEFT(Tabla3[[#This Row],[id_detalle]],2)),id_rubro[[id]:[Rubro]],2,0)</f>
        <v>SERVICIOS MÉDICOS, ODONTOLÓGICOS,ACTIVIDADES CONEXAS Y OTROS DE SANIDAD Y VETERIANRIA</v>
      </c>
      <c r="C9750" s="36" t="s">
        <v>1916</v>
      </c>
      <c r="D9750" s="45" t="str">
        <f>+Tabla3[[#This Row],[id_detalle]]&amp;" "&amp;VLOOKUP(Tabla3[[#This Row],[id_detalle]],rubro_detalle[[Código]:[Rubro Detalle]],2,0)</f>
        <v>15.00.141 Clínicas</v>
      </c>
      <c r="E9750" s="33">
        <f t="shared" si="1773"/>
        <v>23</v>
      </c>
      <c r="F9750" s="47" t="str">
        <f t="shared" si="1774"/>
        <v>15.00.141-23</v>
      </c>
      <c r="G9750" s="37" t="s">
        <v>7922</v>
      </c>
      <c r="H9750" s="37">
        <v>738</v>
      </c>
    </row>
    <row r="9751" spans="1:8" x14ac:dyDescent="0.3">
      <c r="A9751" s="34" t="str">
        <f>+LEFT(Tabla3[[#This Row],[id_detalle]],2)</f>
        <v>15</v>
      </c>
      <c r="B9751" s="46" t="str">
        <f>VLOOKUP((LEFT(Tabla3[[#This Row],[id_detalle]],2)),id_rubro[[id]:[Rubro]],2,0)</f>
        <v>SERVICIOS MÉDICOS, ODONTOLÓGICOS,ACTIVIDADES CONEXAS Y OTROS DE SANIDAD Y VETERIANRIA</v>
      </c>
      <c r="C9751" s="36" t="s">
        <v>1916</v>
      </c>
      <c r="D9751" s="45" t="str">
        <f>+Tabla3[[#This Row],[id_detalle]]&amp;" "&amp;VLOOKUP(Tabla3[[#This Row],[id_detalle]],rubro_detalle[[Código]:[Rubro Detalle]],2,0)</f>
        <v>15.00.141 Clínicas</v>
      </c>
      <c r="E9751" s="33">
        <f t="shared" si="1773"/>
        <v>24</v>
      </c>
      <c r="F9751" s="47" t="str">
        <f t="shared" si="1774"/>
        <v>15.00.141-24</v>
      </c>
      <c r="G9751" s="37" t="s">
        <v>7923</v>
      </c>
      <c r="H9751" s="37">
        <v>752</v>
      </c>
    </row>
    <row r="9752" spans="1:8" x14ac:dyDescent="0.3">
      <c r="A9752" s="34" t="str">
        <f>+LEFT(Tabla3[[#This Row],[id_detalle]],2)</f>
        <v>15</v>
      </c>
      <c r="B9752" s="46" t="str">
        <f>VLOOKUP((LEFT(Tabla3[[#This Row],[id_detalle]],2)),id_rubro[[id]:[Rubro]],2,0)</f>
        <v>SERVICIOS MÉDICOS, ODONTOLÓGICOS,ACTIVIDADES CONEXAS Y OTROS DE SANIDAD Y VETERIANRIA</v>
      </c>
      <c r="C9752" s="36" t="s">
        <v>1916</v>
      </c>
      <c r="D9752" s="45" t="str">
        <f>+Tabla3[[#This Row],[id_detalle]]&amp;" "&amp;VLOOKUP(Tabla3[[#This Row],[id_detalle]],rubro_detalle[[Código]:[Rubro Detalle]],2,0)</f>
        <v>15.00.141 Clínicas</v>
      </c>
      <c r="E9752" s="33">
        <f t="shared" si="1773"/>
        <v>25</v>
      </c>
      <c r="F9752" s="47" t="str">
        <f t="shared" si="1774"/>
        <v>15.00.141-25</v>
      </c>
      <c r="G9752" s="37" t="s">
        <v>7924</v>
      </c>
      <c r="H9752" s="37">
        <v>758</v>
      </c>
    </row>
    <row r="9753" spans="1:8" x14ac:dyDescent="0.3">
      <c r="A9753" s="34" t="str">
        <f>+LEFT(Tabla3[[#This Row],[id_detalle]],2)</f>
        <v>15</v>
      </c>
      <c r="B9753" s="46" t="str">
        <f>VLOOKUP((LEFT(Tabla3[[#This Row],[id_detalle]],2)),id_rubro[[id]:[Rubro]],2,0)</f>
        <v>SERVICIOS MÉDICOS, ODONTOLÓGICOS,ACTIVIDADES CONEXAS Y OTROS DE SANIDAD Y VETERIANRIA</v>
      </c>
      <c r="C9753" s="36" t="s">
        <v>1918</v>
      </c>
      <c r="D9753" s="45" t="str">
        <f>+Tabla3[[#This Row],[id_detalle]]&amp;" "&amp;VLOOKUP(Tabla3[[#This Row],[id_detalle]],rubro_detalle[[Código]:[Rubro Detalle]],2,0)</f>
        <v>15.00.161 Hospitales</v>
      </c>
      <c r="E9753" s="33">
        <f t="shared" si="1773"/>
        <v>1</v>
      </c>
      <c r="F9753" s="47" t="str">
        <f t="shared" si="1774"/>
        <v>15.00.161-1</v>
      </c>
      <c r="G9753" s="37" t="s">
        <v>7883</v>
      </c>
      <c r="H9753" s="37">
        <v>218</v>
      </c>
    </row>
    <row r="9754" spans="1:8" x14ac:dyDescent="0.3">
      <c r="A9754" s="34" t="str">
        <f>+LEFT(Tabla3[[#This Row],[id_detalle]],2)</f>
        <v>15</v>
      </c>
      <c r="B9754" s="46" t="str">
        <f>VLOOKUP((LEFT(Tabla3[[#This Row],[id_detalle]],2)),id_rubro[[id]:[Rubro]],2,0)</f>
        <v>SERVICIOS MÉDICOS, ODONTOLÓGICOS,ACTIVIDADES CONEXAS Y OTROS DE SANIDAD Y VETERIANRIA</v>
      </c>
      <c r="C9754" s="36" t="s">
        <v>1918</v>
      </c>
      <c r="D9754" s="45" t="str">
        <f>+Tabla3[[#This Row],[id_detalle]]&amp;" "&amp;VLOOKUP(Tabla3[[#This Row],[id_detalle]],rubro_detalle[[Código]:[Rubro Detalle]],2,0)</f>
        <v>15.00.161 Hospitales</v>
      </c>
      <c r="E9754" s="33">
        <f t="shared" si="1773"/>
        <v>2</v>
      </c>
      <c r="F9754" s="47" t="str">
        <f t="shared" si="1774"/>
        <v>15.00.161-2</v>
      </c>
      <c r="G9754" s="37" t="s">
        <v>7894</v>
      </c>
      <c r="H9754" s="37">
        <v>296</v>
      </c>
    </row>
    <row r="9755" spans="1:8" x14ac:dyDescent="0.3">
      <c r="A9755" s="34" t="str">
        <f>+LEFT(Tabla3[[#This Row],[id_detalle]],2)</f>
        <v>15</v>
      </c>
      <c r="B9755" s="46" t="str">
        <f>VLOOKUP((LEFT(Tabla3[[#This Row],[id_detalle]],2)),id_rubro[[id]:[Rubro]],2,0)</f>
        <v>SERVICIOS MÉDICOS, ODONTOLÓGICOS,ACTIVIDADES CONEXAS Y OTROS DE SANIDAD Y VETERIANRIA</v>
      </c>
      <c r="C9755" s="36" t="s">
        <v>1918</v>
      </c>
      <c r="D9755" s="45" t="str">
        <f>+Tabla3[[#This Row],[id_detalle]]&amp;" "&amp;VLOOKUP(Tabla3[[#This Row],[id_detalle]],rubro_detalle[[Código]:[Rubro Detalle]],2,0)</f>
        <v>15.00.161 Hospitales</v>
      </c>
      <c r="E9755" s="33">
        <f t="shared" si="1773"/>
        <v>3</v>
      </c>
      <c r="F9755" s="47" t="str">
        <f t="shared" si="1774"/>
        <v>15.00.161-3</v>
      </c>
      <c r="G9755" s="37" t="s">
        <v>7925</v>
      </c>
      <c r="H9755" s="37">
        <v>356</v>
      </c>
    </row>
    <row r="9756" spans="1:8" x14ac:dyDescent="0.3">
      <c r="A9756" s="34" t="str">
        <f>+LEFT(Tabla3[[#This Row],[id_detalle]],2)</f>
        <v>15</v>
      </c>
      <c r="B9756" s="46" t="str">
        <f>VLOOKUP((LEFT(Tabla3[[#This Row],[id_detalle]],2)),id_rubro[[id]:[Rubro]],2,0)</f>
        <v>SERVICIOS MÉDICOS, ODONTOLÓGICOS,ACTIVIDADES CONEXAS Y OTROS DE SANIDAD Y VETERIANRIA</v>
      </c>
      <c r="C9756" s="36" t="s">
        <v>1918</v>
      </c>
      <c r="D9756" s="45" t="str">
        <f>+Tabla3[[#This Row],[id_detalle]]&amp;" "&amp;VLOOKUP(Tabla3[[#This Row],[id_detalle]],rubro_detalle[[Código]:[Rubro Detalle]],2,0)</f>
        <v>15.00.161 Hospitales</v>
      </c>
      <c r="E9756" s="33">
        <f t="shared" ref="E9756:E9758" si="1775">+IF(D9756=D9755,E9755+1,1)</f>
        <v>4</v>
      </c>
      <c r="F9756" s="47" t="str">
        <f t="shared" ref="F9756:F9758" si="1776">+LEFT(D9756,9)&amp;"-"&amp;E9756</f>
        <v>15.00.161-4</v>
      </c>
      <c r="G9756" s="37" t="s">
        <v>7926</v>
      </c>
      <c r="H9756" s="37">
        <v>495</v>
      </c>
    </row>
    <row r="9757" spans="1:8" x14ac:dyDescent="0.3">
      <c r="A9757" s="34" t="str">
        <f>+LEFT(Tabla3[[#This Row],[id_detalle]],2)</f>
        <v>15</v>
      </c>
      <c r="B9757" s="46" t="str">
        <f>VLOOKUP((LEFT(Tabla3[[#This Row],[id_detalle]],2)),id_rubro[[id]:[Rubro]],2,0)</f>
        <v>SERVICIOS MÉDICOS, ODONTOLÓGICOS,ACTIVIDADES CONEXAS Y OTROS DE SANIDAD Y VETERIANRIA</v>
      </c>
      <c r="C9757" s="36" t="s">
        <v>1918</v>
      </c>
      <c r="D9757" s="45" t="str">
        <f>+Tabla3[[#This Row],[id_detalle]]&amp;" "&amp;VLOOKUP(Tabla3[[#This Row],[id_detalle]],rubro_detalle[[Código]:[Rubro Detalle]],2,0)</f>
        <v>15.00.161 Hospitales</v>
      </c>
      <c r="E9757" s="33">
        <f t="shared" si="1775"/>
        <v>5</v>
      </c>
      <c r="F9757" s="47" t="str">
        <f t="shared" si="1776"/>
        <v>15.00.161-5</v>
      </c>
      <c r="G9757" s="37" t="s">
        <v>7898</v>
      </c>
      <c r="H9757" s="37">
        <v>495</v>
      </c>
    </row>
    <row r="9758" spans="1:8" x14ac:dyDescent="0.3">
      <c r="A9758" s="34" t="str">
        <f>+LEFT(Tabla3[[#This Row],[id_detalle]],2)</f>
        <v>15</v>
      </c>
      <c r="B9758" s="46" t="str">
        <f>VLOOKUP((LEFT(Tabla3[[#This Row],[id_detalle]],2)),id_rubro[[id]:[Rubro]],2,0)</f>
        <v>SERVICIOS MÉDICOS, ODONTOLÓGICOS,ACTIVIDADES CONEXAS Y OTROS DE SANIDAD Y VETERIANRIA</v>
      </c>
      <c r="C9758" s="36" t="s">
        <v>1918</v>
      </c>
      <c r="D9758" s="45" t="str">
        <f>+Tabla3[[#This Row],[id_detalle]]&amp;" "&amp;VLOOKUP(Tabla3[[#This Row],[id_detalle]],rubro_detalle[[Código]:[Rubro Detalle]],2,0)</f>
        <v>15.00.161 Hospitales</v>
      </c>
      <c r="E9758" s="33">
        <f t="shared" si="1775"/>
        <v>6</v>
      </c>
      <c r="F9758" s="47" t="str">
        <f t="shared" si="1776"/>
        <v>15.00.161-6</v>
      </c>
      <c r="G9758" s="37" t="s">
        <v>7927</v>
      </c>
      <c r="H9758" s="37">
        <v>495</v>
      </c>
    </row>
    <row r="9759" spans="1:8" x14ac:dyDescent="0.3">
      <c r="A9759" s="34" t="str">
        <f>+LEFT(Tabla3[[#This Row],[id_detalle]],2)</f>
        <v>15</v>
      </c>
      <c r="B9759" s="46" t="str">
        <f>VLOOKUP((LEFT(Tabla3[[#This Row],[id_detalle]],2)),id_rubro[[id]:[Rubro]],2,0)</f>
        <v>SERVICIOS MÉDICOS, ODONTOLÓGICOS,ACTIVIDADES CONEXAS Y OTROS DE SANIDAD Y VETERIANRIA</v>
      </c>
      <c r="C9759" s="36" t="s">
        <v>1918</v>
      </c>
      <c r="D9759" s="45" t="str">
        <f>+Tabla3[[#This Row],[id_detalle]]&amp;" "&amp;VLOOKUP(Tabla3[[#This Row],[id_detalle]],rubro_detalle[[Código]:[Rubro Detalle]],2,0)</f>
        <v>15.00.161 Hospitales</v>
      </c>
      <c r="E9759" s="33">
        <f t="shared" ref="E9759:E9764" si="1777">+IF(D9759=D9758,E9758+1,1)</f>
        <v>7</v>
      </c>
      <c r="F9759" s="47" t="str">
        <f t="shared" ref="F9759:F9764" si="1778">+LEFT(D9759,9)&amp;"-"&amp;E9759</f>
        <v>15.00.161-7</v>
      </c>
      <c r="G9759" s="37" t="s">
        <v>7928</v>
      </c>
      <c r="H9759" s="37">
        <v>495</v>
      </c>
    </row>
    <row r="9760" spans="1:8" x14ac:dyDescent="0.3">
      <c r="A9760" s="34" t="str">
        <f>+LEFT(Tabla3[[#This Row],[id_detalle]],2)</f>
        <v>15</v>
      </c>
      <c r="B9760" s="46" t="str">
        <f>VLOOKUP((LEFT(Tabla3[[#This Row],[id_detalle]],2)),id_rubro[[id]:[Rubro]],2,0)</f>
        <v>SERVICIOS MÉDICOS, ODONTOLÓGICOS,ACTIVIDADES CONEXAS Y OTROS DE SANIDAD Y VETERIANRIA</v>
      </c>
      <c r="C9760" s="36" t="s">
        <v>1918</v>
      </c>
      <c r="D9760" s="45" t="str">
        <f>+Tabla3[[#This Row],[id_detalle]]&amp;" "&amp;VLOOKUP(Tabla3[[#This Row],[id_detalle]],rubro_detalle[[Código]:[Rubro Detalle]],2,0)</f>
        <v>15.00.161 Hospitales</v>
      </c>
      <c r="E9760" s="33">
        <f t="shared" si="1777"/>
        <v>8</v>
      </c>
      <c r="F9760" s="47" t="str">
        <f t="shared" si="1778"/>
        <v>15.00.161-8</v>
      </c>
      <c r="G9760" s="37" t="s">
        <v>7929</v>
      </c>
      <c r="H9760" s="37">
        <v>495</v>
      </c>
    </row>
    <row r="9761" spans="1:8" x14ac:dyDescent="0.3">
      <c r="A9761" s="34" t="str">
        <f>+LEFT(Tabla3[[#This Row],[id_detalle]],2)</f>
        <v>15</v>
      </c>
      <c r="B9761" s="46" t="str">
        <f>VLOOKUP((LEFT(Tabla3[[#This Row],[id_detalle]],2)),id_rubro[[id]:[Rubro]],2,0)</f>
        <v>SERVICIOS MÉDICOS, ODONTOLÓGICOS,ACTIVIDADES CONEXAS Y OTROS DE SANIDAD Y VETERIANRIA</v>
      </c>
      <c r="C9761" s="36" t="s">
        <v>1918</v>
      </c>
      <c r="D9761" s="45" t="str">
        <f>+Tabla3[[#This Row],[id_detalle]]&amp;" "&amp;VLOOKUP(Tabla3[[#This Row],[id_detalle]],rubro_detalle[[Código]:[Rubro Detalle]],2,0)</f>
        <v>15.00.161 Hospitales</v>
      </c>
      <c r="E9761" s="33">
        <f t="shared" si="1777"/>
        <v>9</v>
      </c>
      <c r="F9761" s="47" t="str">
        <f t="shared" si="1778"/>
        <v>15.00.161-9</v>
      </c>
      <c r="G9761" s="37" t="s">
        <v>7930</v>
      </c>
      <c r="H9761" s="37">
        <v>495</v>
      </c>
    </row>
    <row r="9762" spans="1:8" x14ac:dyDescent="0.3">
      <c r="A9762" s="34" t="str">
        <f>+LEFT(Tabla3[[#This Row],[id_detalle]],2)</f>
        <v>15</v>
      </c>
      <c r="B9762" s="46" t="str">
        <f>VLOOKUP((LEFT(Tabla3[[#This Row],[id_detalle]],2)),id_rubro[[id]:[Rubro]],2,0)</f>
        <v>SERVICIOS MÉDICOS, ODONTOLÓGICOS,ACTIVIDADES CONEXAS Y OTROS DE SANIDAD Y VETERIANRIA</v>
      </c>
      <c r="C9762" s="36" t="s">
        <v>1918</v>
      </c>
      <c r="D9762" s="45" t="str">
        <f>+Tabla3[[#This Row],[id_detalle]]&amp;" "&amp;VLOOKUP(Tabla3[[#This Row],[id_detalle]],rubro_detalle[[Código]:[Rubro Detalle]],2,0)</f>
        <v>15.00.161 Hospitales</v>
      </c>
      <c r="E9762" s="33">
        <f t="shared" si="1777"/>
        <v>10</v>
      </c>
      <c r="F9762" s="47" t="str">
        <f t="shared" si="1778"/>
        <v>15.00.161-10</v>
      </c>
      <c r="G9762" s="37" t="s">
        <v>7931</v>
      </c>
      <c r="H9762" s="37">
        <v>496</v>
      </c>
    </row>
    <row r="9763" spans="1:8" x14ac:dyDescent="0.3">
      <c r="A9763" s="34" t="str">
        <f>+LEFT(Tabla3[[#This Row],[id_detalle]],2)</f>
        <v>15</v>
      </c>
      <c r="B9763" s="46" t="str">
        <f>VLOOKUP((LEFT(Tabla3[[#This Row],[id_detalle]],2)),id_rubro[[id]:[Rubro]],2,0)</f>
        <v>SERVICIOS MÉDICOS, ODONTOLÓGICOS,ACTIVIDADES CONEXAS Y OTROS DE SANIDAD Y VETERIANRIA</v>
      </c>
      <c r="C9763" s="36" t="s">
        <v>1918</v>
      </c>
      <c r="D9763" s="45" t="str">
        <f>+Tabla3[[#This Row],[id_detalle]]&amp;" "&amp;VLOOKUP(Tabla3[[#This Row],[id_detalle]],rubro_detalle[[Código]:[Rubro Detalle]],2,0)</f>
        <v>15.00.161 Hospitales</v>
      </c>
      <c r="E9763" s="33">
        <f t="shared" si="1777"/>
        <v>11</v>
      </c>
      <c r="F9763" s="47" t="str">
        <f t="shared" si="1778"/>
        <v>15.00.161-11</v>
      </c>
      <c r="G9763" s="37" t="s">
        <v>7932</v>
      </c>
      <c r="H9763" s="37">
        <v>496</v>
      </c>
    </row>
    <row r="9764" spans="1:8" x14ac:dyDescent="0.3">
      <c r="A9764" s="34" t="str">
        <f>+LEFT(Tabla3[[#This Row],[id_detalle]],2)</f>
        <v>15</v>
      </c>
      <c r="B9764" s="46" t="str">
        <f>VLOOKUP((LEFT(Tabla3[[#This Row],[id_detalle]],2)),id_rubro[[id]:[Rubro]],2,0)</f>
        <v>SERVICIOS MÉDICOS, ODONTOLÓGICOS,ACTIVIDADES CONEXAS Y OTROS DE SANIDAD Y VETERIANRIA</v>
      </c>
      <c r="C9764" s="36" t="s">
        <v>1918</v>
      </c>
      <c r="D9764" s="45" t="str">
        <f>+Tabla3[[#This Row],[id_detalle]]&amp;" "&amp;VLOOKUP(Tabla3[[#This Row],[id_detalle]],rubro_detalle[[Código]:[Rubro Detalle]],2,0)</f>
        <v>15.00.161 Hospitales</v>
      </c>
      <c r="E9764" s="33">
        <f t="shared" si="1777"/>
        <v>12</v>
      </c>
      <c r="F9764" s="47" t="str">
        <f t="shared" si="1778"/>
        <v>15.00.161-12</v>
      </c>
      <c r="G9764" s="37" t="s">
        <v>7884</v>
      </c>
      <c r="H9764" s="37">
        <v>544</v>
      </c>
    </row>
    <row r="9765" spans="1:8" x14ac:dyDescent="0.3">
      <c r="A9765" s="34" t="str">
        <f>+LEFT(Tabla3[[#This Row],[id_detalle]],2)</f>
        <v>15</v>
      </c>
      <c r="B9765" s="46" t="str">
        <f>VLOOKUP((LEFT(Tabla3[[#This Row],[id_detalle]],2)),id_rubro[[id]:[Rubro]],2,0)</f>
        <v>SERVICIOS MÉDICOS, ODONTOLÓGICOS,ACTIVIDADES CONEXAS Y OTROS DE SANIDAD Y VETERIANRIA</v>
      </c>
      <c r="C9765" s="36" t="s">
        <v>1918</v>
      </c>
      <c r="D9765" s="45" t="str">
        <f>+Tabla3[[#This Row],[id_detalle]]&amp;" "&amp;VLOOKUP(Tabla3[[#This Row],[id_detalle]],rubro_detalle[[Código]:[Rubro Detalle]],2,0)</f>
        <v>15.00.161 Hospitales</v>
      </c>
      <c r="E9765" s="33">
        <f t="shared" ref="E9765:E9767" si="1779">+IF(D9765=D9764,E9764+1,1)</f>
        <v>13</v>
      </c>
      <c r="F9765" s="47" t="str">
        <f t="shared" ref="F9765:F9767" si="1780">+LEFT(D9765,9)&amp;"-"&amp;E9765</f>
        <v>15.00.161-13</v>
      </c>
      <c r="G9765" s="37" t="s">
        <v>7885</v>
      </c>
      <c r="H9765" s="37">
        <v>638</v>
      </c>
    </row>
    <row r="9766" spans="1:8" x14ac:dyDescent="0.3">
      <c r="A9766" s="34" t="str">
        <f>+LEFT(Tabla3[[#This Row],[id_detalle]],2)</f>
        <v>15</v>
      </c>
      <c r="B9766" s="46" t="str">
        <f>VLOOKUP((LEFT(Tabla3[[#This Row],[id_detalle]],2)),id_rubro[[id]:[Rubro]],2,0)</f>
        <v>SERVICIOS MÉDICOS, ODONTOLÓGICOS,ACTIVIDADES CONEXAS Y OTROS DE SANIDAD Y VETERIANRIA</v>
      </c>
      <c r="C9766" s="36" t="s">
        <v>1918</v>
      </c>
      <c r="D9766" s="45" t="str">
        <f>+Tabla3[[#This Row],[id_detalle]]&amp;" "&amp;VLOOKUP(Tabla3[[#This Row],[id_detalle]],rubro_detalle[[Código]:[Rubro Detalle]],2,0)</f>
        <v>15.00.161 Hospitales</v>
      </c>
      <c r="E9766" s="33">
        <f t="shared" si="1779"/>
        <v>14</v>
      </c>
      <c r="F9766" s="47" t="str">
        <f t="shared" si="1780"/>
        <v>15.00.161-14</v>
      </c>
      <c r="G9766" s="37" t="s">
        <v>7933</v>
      </c>
      <c r="H9766" s="37">
        <v>721</v>
      </c>
    </row>
    <row r="9767" spans="1:8" x14ac:dyDescent="0.3">
      <c r="A9767" s="34" t="str">
        <f>+LEFT(Tabla3[[#This Row],[id_detalle]],2)</f>
        <v>15</v>
      </c>
      <c r="B9767" s="46" t="str">
        <f>VLOOKUP((LEFT(Tabla3[[#This Row],[id_detalle]],2)),id_rubro[[id]:[Rubro]],2,0)</f>
        <v>SERVICIOS MÉDICOS, ODONTOLÓGICOS,ACTIVIDADES CONEXAS Y OTROS DE SANIDAD Y VETERIANRIA</v>
      </c>
      <c r="C9767" s="36" t="s">
        <v>1919</v>
      </c>
      <c r="D9767" s="45" t="str">
        <f>+Tabla3[[#This Row],[id_detalle]]&amp;" "&amp;VLOOKUP(Tabla3[[#This Row],[id_detalle]],rubro_detalle[[Código]:[Rubro Detalle]],2,0)</f>
        <v>15.00.181 Institutos de Diagnósticos Médicos</v>
      </c>
      <c r="E9767" s="33">
        <f t="shared" si="1779"/>
        <v>1</v>
      </c>
      <c r="F9767" s="47" t="str">
        <f t="shared" si="1780"/>
        <v>15.00.181-1</v>
      </c>
      <c r="G9767" s="37" t="s">
        <v>7889</v>
      </c>
      <c r="H9767" s="37">
        <v>280</v>
      </c>
    </row>
    <row r="9768" spans="1:8" x14ac:dyDescent="0.3">
      <c r="A9768" s="34" t="str">
        <f>+LEFT(Tabla3[[#This Row],[id_detalle]],2)</f>
        <v>15</v>
      </c>
      <c r="B9768" s="46" t="str">
        <f>VLOOKUP((LEFT(Tabla3[[#This Row],[id_detalle]],2)),id_rubro[[id]:[Rubro]],2,0)</f>
        <v>SERVICIOS MÉDICOS, ODONTOLÓGICOS,ACTIVIDADES CONEXAS Y OTROS DE SANIDAD Y VETERIANRIA</v>
      </c>
      <c r="C9768" s="36" t="s">
        <v>1919</v>
      </c>
      <c r="D9768" s="45" t="str">
        <f>+Tabla3[[#This Row],[id_detalle]]&amp;" "&amp;VLOOKUP(Tabla3[[#This Row],[id_detalle]],rubro_detalle[[Código]:[Rubro Detalle]],2,0)</f>
        <v>15.00.181 Institutos de Diagnósticos Médicos</v>
      </c>
      <c r="E9768" s="33">
        <f t="shared" ref="E9768:E9775" si="1781">+IF(D9768=D9767,E9767+1,1)</f>
        <v>2</v>
      </c>
      <c r="F9768" s="47" t="str">
        <f t="shared" ref="F9768:F9775" si="1782">+LEFT(D9768,9)&amp;"-"&amp;E9768</f>
        <v>15.00.181-2</v>
      </c>
      <c r="G9768" s="37" t="s">
        <v>7909</v>
      </c>
      <c r="H9768" s="37">
        <v>296</v>
      </c>
    </row>
    <row r="9769" spans="1:8" x14ac:dyDescent="0.3">
      <c r="A9769" s="34" t="str">
        <f>+LEFT(Tabla3[[#This Row],[id_detalle]],2)</f>
        <v>15</v>
      </c>
      <c r="B9769" s="46" t="str">
        <f>VLOOKUP((LEFT(Tabla3[[#This Row],[id_detalle]],2)),id_rubro[[id]:[Rubro]],2,0)</f>
        <v>SERVICIOS MÉDICOS, ODONTOLÓGICOS,ACTIVIDADES CONEXAS Y OTROS DE SANIDAD Y VETERIANRIA</v>
      </c>
      <c r="C9769" s="36" t="s">
        <v>1919</v>
      </c>
      <c r="D9769" s="45" t="str">
        <f>+Tabla3[[#This Row],[id_detalle]]&amp;" "&amp;VLOOKUP(Tabla3[[#This Row],[id_detalle]],rubro_detalle[[Código]:[Rubro Detalle]],2,0)</f>
        <v>15.00.181 Institutos de Diagnósticos Médicos</v>
      </c>
      <c r="E9769" s="33">
        <f t="shared" si="1781"/>
        <v>3</v>
      </c>
      <c r="F9769" s="47" t="str">
        <f t="shared" si="1782"/>
        <v>15.00.181-3</v>
      </c>
      <c r="G9769" s="37" t="s">
        <v>7894</v>
      </c>
      <c r="H9769" s="37">
        <v>296</v>
      </c>
    </row>
    <row r="9770" spans="1:8" x14ac:dyDescent="0.3">
      <c r="A9770" s="34" t="str">
        <f>+LEFT(Tabla3[[#This Row],[id_detalle]],2)</f>
        <v>15</v>
      </c>
      <c r="B9770" s="46" t="str">
        <f>VLOOKUP((LEFT(Tabla3[[#This Row],[id_detalle]],2)),id_rubro[[id]:[Rubro]],2,0)</f>
        <v>SERVICIOS MÉDICOS, ODONTOLÓGICOS,ACTIVIDADES CONEXAS Y OTROS DE SANIDAD Y VETERIANRIA</v>
      </c>
      <c r="C9770" s="36" t="s">
        <v>1919</v>
      </c>
      <c r="D9770" s="45" t="str">
        <f>+Tabla3[[#This Row],[id_detalle]]&amp;" "&amp;VLOOKUP(Tabla3[[#This Row],[id_detalle]],rubro_detalle[[Código]:[Rubro Detalle]],2,0)</f>
        <v>15.00.181 Institutos de Diagnósticos Médicos</v>
      </c>
      <c r="E9770" s="33">
        <f t="shared" si="1781"/>
        <v>4</v>
      </c>
      <c r="F9770" s="47" t="str">
        <f t="shared" si="1782"/>
        <v>15.00.181-4</v>
      </c>
      <c r="G9770" s="37" t="s">
        <v>7896</v>
      </c>
      <c r="H9770" s="37">
        <v>297</v>
      </c>
    </row>
    <row r="9771" spans="1:8" x14ac:dyDescent="0.3">
      <c r="A9771" s="34" t="str">
        <f>+LEFT(Tabla3[[#This Row],[id_detalle]],2)</f>
        <v>15</v>
      </c>
      <c r="B9771" s="46" t="str">
        <f>VLOOKUP((LEFT(Tabla3[[#This Row],[id_detalle]],2)),id_rubro[[id]:[Rubro]],2,0)</f>
        <v>SERVICIOS MÉDICOS, ODONTOLÓGICOS,ACTIVIDADES CONEXAS Y OTROS DE SANIDAD Y VETERIANRIA</v>
      </c>
      <c r="C9771" s="36" t="s">
        <v>1919</v>
      </c>
      <c r="D9771" s="45" t="str">
        <f>+Tabla3[[#This Row],[id_detalle]]&amp;" "&amp;VLOOKUP(Tabla3[[#This Row],[id_detalle]],rubro_detalle[[Código]:[Rubro Detalle]],2,0)</f>
        <v>15.00.181 Institutos de Diagnósticos Médicos</v>
      </c>
      <c r="E9771" s="33">
        <f t="shared" si="1781"/>
        <v>5</v>
      </c>
      <c r="F9771" s="47" t="str">
        <f t="shared" si="1782"/>
        <v>15.00.181-5</v>
      </c>
      <c r="G9771" s="37" t="s">
        <v>7902</v>
      </c>
      <c r="H9771" s="37">
        <v>648</v>
      </c>
    </row>
    <row r="9772" spans="1:8" x14ac:dyDescent="0.3">
      <c r="A9772" s="34" t="str">
        <f>+LEFT(Tabla3[[#This Row],[id_detalle]],2)</f>
        <v>15</v>
      </c>
      <c r="B9772" s="46" t="str">
        <f>VLOOKUP((LEFT(Tabla3[[#This Row],[id_detalle]],2)),id_rubro[[id]:[Rubro]],2,0)</f>
        <v>SERVICIOS MÉDICOS, ODONTOLÓGICOS,ACTIVIDADES CONEXAS Y OTROS DE SANIDAD Y VETERIANRIA</v>
      </c>
      <c r="C9772" s="36" t="s">
        <v>1920</v>
      </c>
      <c r="D9772" s="45" t="str">
        <f>+Tabla3[[#This Row],[id_detalle]]&amp;" "&amp;VLOOKUP(Tabla3[[#This Row],[id_detalle]],rubro_detalle[[Código]:[Rubro Detalle]],2,0)</f>
        <v>15.00.191 Laboratorio Veterinario</v>
      </c>
      <c r="E9772" s="33">
        <f t="shared" si="1781"/>
        <v>1</v>
      </c>
      <c r="F9772" s="47" t="str">
        <f t="shared" si="1782"/>
        <v>15.00.191-1</v>
      </c>
      <c r="G9772" s="37" t="s">
        <v>4443</v>
      </c>
      <c r="H9772" s="37">
        <v>831</v>
      </c>
    </row>
    <row r="9773" spans="1:8" x14ac:dyDescent="0.3">
      <c r="A9773" s="34" t="str">
        <f>+LEFT(Tabla3[[#This Row],[id_detalle]],2)</f>
        <v>15</v>
      </c>
      <c r="B9773" s="46" t="str">
        <f>VLOOKUP((LEFT(Tabla3[[#This Row],[id_detalle]],2)),id_rubro[[id]:[Rubro]],2,0)</f>
        <v>SERVICIOS MÉDICOS, ODONTOLÓGICOS,ACTIVIDADES CONEXAS Y OTROS DE SANIDAD Y VETERIANRIA</v>
      </c>
      <c r="C9773" s="36" t="s">
        <v>1921</v>
      </c>
      <c r="D9773" s="45" t="str">
        <f>+Tabla3[[#This Row],[id_detalle]]&amp;" "&amp;VLOOKUP(Tabla3[[#This Row],[id_detalle]],rubro_detalle[[Código]:[Rubro Detalle]],2,0)</f>
        <v>15.00.201 Laboratorios Médicos y Odontológicos</v>
      </c>
      <c r="E9773" s="33">
        <f t="shared" si="1781"/>
        <v>1</v>
      </c>
      <c r="F9773" s="47" t="str">
        <f t="shared" si="1782"/>
        <v>15.00.201-1</v>
      </c>
      <c r="G9773" s="37" t="s">
        <v>7934</v>
      </c>
      <c r="H9773" s="37">
        <v>284</v>
      </c>
    </row>
    <row r="9774" spans="1:8" x14ac:dyDescent="0.3">
      <c r="A9774" s="34" t="str">
        <f>+LEFT(Tabla3[[#This Row],[id_detalle]],2)</f>
        <v>15</v>
      </c>
      <c r="B9774" s="46" t="str">
        <f>VLOOKUP((LEFT(Tabla3[[#This Row],[id_detalle]],2)),id_rubro[[id]:[Rubro]],2,0)</f>
        <v>SERVICIOS MÉDICOS, ODONTOLÓGICOS,ACTIVIDADES CONEXAS Y OTROS DE SANIDAD Y VETERIANRIA</v>
      </c>
      <c r="C9774" s="36" t="s">
        <v>1921</v>
      </c>
      <c r="D9774" s="45" t="str">
        <f>+Tabla3[[#This Row],[id_detalle]]&amp;" "&amp;VLOOKUP(Tabla3[[#This Row],[id_detalle]],rubro_detalle[[Código]:[Rubro Detalle]],2,0)</f>
        <v>15.00.201 Laboratorios Médicos y Odontológicos</v>
      </c>
      <c r="E9774" s="33">
        <f t="shared" si="1781"/>
        <v>2</v>
      </c>
      <c r="F9774" s="47" t="str">
        <f t="shared" si="1782"/>
        <v>15.00.201-2</v>
      </c>
      <c r="G9774" s="37" t="s">
        <v>7893</v>
      </c>
      <c r="H9774" s="37">
        <v>295</v>
      </c>
    </row>
    <row r="9775" spans="1:8" x14ac:dyDescent="0.3">
      <c r="A9775" s="34" t="str">
        <f>+LEFT(Tabla3[[#This Row],[id_detalle]],2)</f>
        <v>15</v>
      </c>
      <c r="B9775" s="46" t="str">
        <f>VLOOKUP((LEFT(Tabla3[[#This Row],[id_detalle]],2)),id_rubro[[id]:[Rubro]],2,0)</f>
        <v>SERVICIOS MÉDICOS, ODONTOLÓGICOS,ACTIVIDADES CONEXAS Y OTROS DE SANIDAD Y VETERIANRIA</v>
      </c>
      <c r="C9775" s="36" t="s">
        <v>1921</v>
      </c>
      <c r="D9775" s="45" t="str">
        <f>+Tabla3[[#This Row],[id_detalle]]&amp;" "&amp;VLOOKUP(Tabla3[[#This Row],[id_detalle]],rubro_detalle[[Código]:[Rubro Detalle]],2,0)</f>
        <v>15.00.201 Laboratorios Médicos y Odontológicos</v>
      </c>
      <c r="E9775" s="33">
        <f t="shared" si="1781"/>
        <v>3</v>
      </c>
      <c r="F9775" s="47" t="str">
        <f t="shared" si="1782"/>
        <v>15.00.201-3</v>
      </c>
      <c r="G9775" s="37" t="s">
        <v>7894</v>
      </c>
      <c r="H9775" s="37">
        <v>296</v>
      </c>
    </row>
    <row r="9776" spans="1:8" x14ac:dyDescent="0.3">
      <c r="A9776" s="34" t="str">
        <f>+LEFT(Tabla3[[#This Row],[id_detalle]],2)</f>
        <v>15</v>
      </c>
      <c r="B9776" s="46" t="str">
        <f>VLOOKUP((LEFT(Tabla3[[#This Row],[id_detalle]],2)),id_rubro[[id]:[Rubro]],2,0)</f>
        <v>SERVICIOS MÉDICOS, ODONTOLÓGICOS,ACTIVIDADES CONEXAS Y OTROS DE SANIDAD Y VETERIANRIA</v>
      </c>
      <c r="C9776" s="36" t="s">
        <v>1921</v>
      </c>
      <c r="D9776" s="45" t="str">
        <f>+Tabla3[[#This Row],[id_detalle]]&amp;" "&amp;VLOOKUP(Tabla3[[#This Row],[id_detalle]],rubro_detalle[[Código]:[Rubro Detalle]],2,0)</f>
        <v>15.00.201 Laboratorios Médicos y Odontológicos</v>
      </c>
      <c r="E9776" s="33">
        <f t="shared" ref="E9776:E9778" si="1783">+IF(D9776=D9775,E9775+1,1)</f>
        <v>4</v>
      </c>
      <c r="F9776" s="47" t="str">
        <f t="shared" ref="F9776:F9778" si="1784">+LEFT(D9776,9)&amp;"-"&amp;E9776</f>
        <v>15.00.201-4</v>
      </c>
      <c r="G9776" s="37" t="s">
        <v>7896</v>
      </c>
      <c r="H9776" s="37">
        <v>297</v>
      </c>
    </row>
    <row r="9777" spans="1:8" x14ac:dyDescent="0.3">
      <c r="A9777" s="34" t="str">
        <f>+LEFT(Tabla3[[#This Row],[id_detalle]],2)</f>
        <v>15</v>
      </c>
      <c r="B9777" s="46" t="str">
        <f>VLOOKUP((LEFT(Tabla3[[#This Row],[id_detalle]],2)),id_rubro[[id]:[Rubro]],2,0)</f>
        <v>SERVICIOS MÉDICOS, ODONTOLÓGICOS,ACTIVIDADES CONEXAS Y OTROS DE SANIDAD Y VETERIANRIA</v>
      </c>
      <c r="C9777" s="36" t="s">
        <v>1921</v>
      </c>
      <c r="D9777" s="45" t="str">
        <f>+Tabla3[[#This Row],[id_detalle]]&amp;" "&amp;VLOOKUP(Tabla3[[#This Row],[id_detalle]],rubro_detalle[[Código]:[Rubro Detalle]],2,0)</f>
        <v>15.00.201 Laboratorios Médicos y Odontológicos</v>
      </c>
      <c r="E9777" s="33">
        <f t="shared" si="1783"/>
        <v>5</v>
      </c>
      <c r="F9777" s="47" t="str">
        <f t="shared" si="1784"/>
        <v>15.00.201-5</v>
      </c>
      <c r="G9777" s="37" t="s">
        <v>7898</v>
      </c>
      <c r="H9777" s="37">
        <v>495</v>
      </c>
    </row>
    <row r="9778" spans="1:8" x14ac:dyDescent="0.3">
      <c r="A9778" s="34" t="str">
        <f>+LEFT(Tabla3[[#This Row],[id_detalle]],2)</f>
        <v>15</v>
      </c>
      <c r="B9778" s="46" t="str">
        <f>VLOOKUP((LEFT(Tabla3[[#This Row],[id_detalle]],2)),id_rubro[[id]:[Rubro]],2,0)</f>
        <v>SERVICIOS MÉDICOS, ODONTOLÓGICOS,ACTIVIDADES CONEXAS Y OTROS DE SANIDAD Y VETERIANRIA</v>
      </c>
      <c r="C9778" s="36" t="s">
        <v>1921</v>
      </c>
      <c r="D9778" s="45" t="str">
        <f>+Tabla3[[#This Row],[id_detalle]]&amp;" "&amp;VLOOKUP(Tabla3[[#This Row],[id_detalle]],rubro_detalle[[Código]:[Rubro Detalle]],2,0)</f>
        <v>15.00.201 Laboratorios Médicos y Odontológicos</v>
      </c>
      <c r="E9778" s="33">
        <f t="shared" si="1783"/>
        <v>6</v>
      </c>
      <c r="F9778" s="47" t="str">
        <f t="shared" si="1784"/>
        <v>15.00.201-6</v>
      </c>
      <c r="G9778" s="37" t="s">
        <v>7932</v>
      </c>
      <c r="H9778" s="37">
        <v>496</v>
      </c>
    </row>
    <row r="9779" spans="1:8" x14ac:dyDescent="0.3">
      <c r="A9779" s="34" t="str">
        <f>+LEFT(Tabla3[[#This Row],[id_detalle]],2)</f>
        <v>15</v>
      </c>
      <c r="B9779" s="46" t="str">
        <f>VLOOKUP((LEFT(Tabla3[[#This Row],[id_detalle]],2)),id_rubro[[id]:[Rubro]],2,0)</f>
        <v>SERVICIOS MÉDICOS, ODONTOLÓGICOS,ACTIVIDADES CONEXAS Y OTROS DE SANIDAD Y VETERIANRIA</v>
      </c>
      <c r="C9779" s="36" t="s">
        <v>1921</v>
      </c>
      <c r="D9779" s="45" t="str">
        <f>+Tabla3[[#This Row],[id_detalle]]&amp;" "&amp;VLOOKUP(Tabla3[[#This Row],[id_detalle]],rubro_detalle[[Código]:[Rubro Detalle]],2,0)</f>
        <v>15.00.201 Laboratorios Médicos y Odontológicos</v>
      </c>
      <c r="E9779" s="33">
        <f t="shared" ref="E9779:E9792" si="1785">+IF(D9779=D9778,E9778+1,1)</f>
        <v>7</v>
      </c>
      <c r="F9779" s="47" t="str">
        <f t="shared" ref="F9779:F9792" si="1786">+LEFT(D9779,9)&amp;"-"&amp;E9779</f>
        <v>15.00.201-7</v>
      </c>
      <c r="G9779" s="37" t="s">
        <v>7935</v>
      </c>
      <c r="H9779" s="37">
        <v>574</v>
      </c>
    </row>
    <row r="9780" spans="1:8" x14ac:dyDescent="0.3">
      <c r="A9780" s="34" t="str">
        <f>+LEFT(Tabla3[[#This Row],[id_detalle]],2)</f>
        <v>15</v>
      </c>
      <c r="B9780" s="46" t="str">
        <f>VLOOKUP((LEFT(Tabla3[[#This Row],[id_detalle]],2)),id_rubro[[id]:[Rubro]],2,0)</f>
        <v>SERVICIOS MÉDICOS, ODONTOLÓGICOS,ACTIVIDADES CONEXAS Y OTROS DE SANIDAD Y VETERIANRIA</v>
      </c>
      <c r="C9780" s="36" t="s">
        <v>1921</v>
      </c>
      <c r="D9780" s="45" t="str">
        <f>+Tabla3[[#This Row],[id_detalle]]&amp;" "&amp;VLOOKUP(Tabla3[[#This Row],[id_detalle]],rubro_detalle[[Código]:[Rubro Detalle]],2,0)</f>
        <v>15.00.201 Laboratorios Médicos y Odontológicos</v>
      </c>
      <c r="E9780" s="33">
        <f t="shared" si="1785"/>
        <v>8</v>
      </c>
      <c r="F9780" s="47" t="str">
        <f t="shared" si="1786"/>
        <v>15.00.201-8</v>
      </c>
      <c r="G9780" s="37" t="s">
        <v>7936</v>
      </c>
      <c r="H9780" s="37">
        <v>575</v>
      </c>
    </row>
    <row r="9781" spans="1:8" x14ac:dyDescent="0.3">
      <c r="A9781" s="34" t="str">
        <f>+LEFT(Tabla3[[#This Row],[id_detalle]],2)</f>
        <v>15</v>
      </c>
      <c r="B9781" s="46" t="str">
        <f>VLOOKUP((LEFT(Tabla3[[#This Row],[id_detalle]],2)),id_rubro[[id]:[Rubro]],2,0)</f>
        <v>SERVICIOS MÉDICOS, ODONTOLÓGICOS,ACTIVIDADES CONEXAS Y OTROS DE SANIDAD Y VETERIANRIA</v>
      </c>
      <c r="C9781" s="36" t="s">
        <v>1922</v>
      </c>
      <c r="D9781" s="45" t="str">
        <f>+Tabla3[[#This Row],[id_detalle]]&amp;" "&amp;VLOOKUP(Tabla3[[#This Row],[id_detalle]],rubro_detalle[[Código]:[Rubro Detalle]],2,0)</f>
        <v>15.00.211 Prevencion de Riesgos</v>
      </c>
      <c r="E9781" s="33">
        <f t="shared" si="1785"/>
        <v>1</v>
      </c>
      <c r="F9781" s="47" t="str">
        <f t="shared" si="1786"/>
        <v>15.00.211-1</v>
      </c>
      <c r="G9781" s="37" t="s">
        <v>7937</v>
      </c>
      <c r="H9781" s="37">
        <v>395</v>
      </c>
    </row>
    <row r="9782" spans="1:8" x14ac:dyDescent="0.3">
      <c r="A9782" s="34" t="str">
        <f>+LEFT(Tabla3[[#This Row],[id_detalle]],2)</f>
        <v>15</v>
      </c>
      <c r="B9782" s="46" t="str">
        <f>VLOOKUP((LEFT(Tabla3[[#This Row],[id_detalle]],2)),id_rubro[[id]:[Rubro]],2,0)</f>
        <v>SERVICIOS MÉDICOS, ODONTOLÓGICOS,ACTIVIDADES CONEXAS Y OTROS DE SANIDAD Y VETERIANRIA</v>
      </c>
      <c r="C9782" s="36" t="s">
        <v>1922</v>
      </c>
      <c r="D9782" s="45" t="str">
        <f>+Tabla3[[#This Row],[id_detalle]]&amp;" "&amp;VLOOKUP(Tabla3[[#This Row],[id_detalle]],rubro_detalle[[Código]:[Rubro Detalle]],2,0)</f>
        <v>15.00.211 Prevencion de Riesgos</v>
      </c>
      <c r="E9782" s="33">
        <f t="shared" si="1785"/>
        <v>2</v>
      </c>
      <c r="F9782" s="47" t="str">
        <f t="shared" si="1786"/>
        <v>15.00.211-2</v>
      </c>
      <c r="G9782" s="37" t="s">
        <v>7938</v>
      </c>
      <c r="H9782" s="37">
        <v>544</v>
      </c>
    </row>
    <row r="9783" spans="1:8" x14ac:dyDescent="0.3">
      <c r="A9783" s="34" t="str">
        <f>+LEFT(Tabla3[[#This Row],[id_detalle]],2)</f>
        <v>15</v>
      </c>
      <c r="B9783" s="46" t="str">
        <f>VLOOKUP((LEFT(Tabla3[[#This Row],[id_detalle]],2)),id_rubro[[id]:[Rubro]],2,0)</f>
        <v>SERVICIOS MÉDICOS, ODONTOLÓGICOS,ACTIVIDADES CONEXAS Y OTROS DE SANIDAD Y VETERIANRIA</v>
      </c>
      <c r="C9783" s="36" t="s">
        <v>1922</v>
      </c>
      <c r="D9783" s="45" t="str">
        <f>+Tabla3[[#This Row],[id_detalle]]&amp;" "&amp;VLOOKUP(Tabla3[[#This Row],[id_detalle]],rubro_detalle[[Código]:[Rubro Detalle]],2,0)</f>
        <v>15.00.211 Prevencion de Riesgos</v>
      </c>
      <c r="E9783" s="33">
        <f t="shared" si="1785"/>
        <v>3</v>
      </c>
      <c r="F9783" s="47" t="str">
        <f t="shared" si="1786"/>
        <v>15.00.211-3</v>
      </c>
      <c r="G9783" s="37" t="s">
        <v>7939</v>
      </c>
      <c r="H9783" s="37">
        <v>556</v>
      </c>
    </row>
    <row r="9784" spans="1:8" x14ac:dyDescent="0.3">
      <c r="A9784" s="34" t="str">
        <f>+LEFT(Tabla3[[#This Row],[id_detalle]],2)</f>
        <v>15</v>
      </c>
      <c r="B9784" s="46" t="str">
        <f>VLOOKUP((LEFT(Tabla3[[#This Row],[id_detalle]],2)),id_rubro[[id]:[Rubro]],2,0)</f>
        <v>SERVICIOS MÉDICOS, ODONTOLÓGICOS,ACTIVIDADES CONEXAS Y OTROS DE SANIDAD Y VETERIANRIA</v>
      </c>
      <c r="C9784" s="36" t="s">
        <v>1922</v>
      </c>
      <c r="D9784" s="45" t="str">
        <f>+Tabla3[[#This Row],[id_detalle]]&amp;" "&amp;VLOOKUP(Tabla3[[#This Row],[id_detalle]],rubro_detalle[[Código]:[Rubro Detalle]],2,0)</f>
        <v>15.00.211 Prevencion de Riesgos</v>
      </c>
      <c r="E9784" s="33">
        <f t="shared" si="1785"/>
        <v>4</v>
      </c>
      <c r="F9784" s="47" t="str">
        <f t="shared" si="1786"/>
        <v>15.00.211-4</v>
      </c>
      <c r="G9784" s="37" t="s">
        <v>7885</v>
      </c>
      <c r="H9784" s="37">
        <v>638</v>
      </c>
    </row>
    <row r="9785" spans="1:8" x14ac:dyDescent="0.3">
      <c r="A9785" s="34" t="str">
        <f>+LEFT(Tabla3[[#This Row],[id_detalle]],2)</f>
        <v>15</v>
      </c>
      <c r="B9785" s="46" t="str">
        <f>VLOOKUP((LEFT(Tabla3[[#This Row],[id_detalle]],2)),id_rubro[[id]:[Rubro]],2,0)</f>
        <v>SERVICIOS MÉDICOS, ODONTOLÓGICOS,ACTIVIDADES CONEXAS Y OTROS DE SANIDAD Y VETERIANRIA</v>
      </c>
      <c r="C9785" s="36" t="s">
        <v>1923</v>
      </c>
      <c r="D9785" s="45" t="str">
        <f>+Tabla3[[#This Row],[id_detalle]]&amp;" "&amp;VLOOKUP(Tabla3[[#This Row],[id_detalle]],rubro_detalle[[Código]:[Rubro Detalle]],2,0)</f>
        <v>15.00.221 Radiografías</v>
      </c>
      <c r="E9785" s="33">
        <f t="shared" si="1785"/>
        <v>1</v>
      </c>
      <c r="F9785" s="47" t="str">
        <f t="shared" si="1786"/>
        <v>15.00.221-1</v>
      </c>
      <c r="G9785" s="37" t="s">
        <v>7891</v>
      </c>
      <c r="H9785" s="37">
        <v>284</v>
      </c>
    </row>
    <row r="9786" spans="1:8" x14ac:dyDescent="0.3">
      <c r="A9786" s="34" t="str">
        <f>+LEFT(Tabla3[[#This Row],[id_detalle]],2)</f>
        <v>15</v>
      </c>
      <c r="B9786" s="46" t="str">
        <f>VLOOKUP((LEFT(Tabla3[[#This Row],[id_detalle]],2)),id_rubro[[id]:[Rubro]],2,0)</f>
        <v>SERVICIOS MÉDICOS, ODONTOLÓGICOS,ACTIVIDADES CONEXAS Y OTROS DE SANIDAD Y VETERIANRIA</v>
      </c>
      <c r="C9786" s="36" t="s">
        <v>1923</v>
      </c>
      <c r="D9786" s="45" t="str">
        <f>+Tabla3[[#This Row],[id_detalle]]&amp;" "&amp;VLOOKUP(Tabla3[[#This Row],[id_detalle]],rubro_detalle[[Código]:[Rubro Detalle]],2,0)</f>
        <v>15.00.221 Radiografías</v>
      </c>
      <c r="E9786" s="33">
        <f t="shared" si="1785"/>
        <v>2</v>
      </c>
      <c r="F9786" s="47" t="str">
        <f t="shared" si="1786"/>
        <v>15.00.221-2</v>
      </c>
      <c r="G9786" s="37" t="s">
        <v>7893</v>
      </c>
      <c r="H9786" s="37">
        <v>295</v>
      </c>
    </row>
    <row r="9787" spans="1:8" x14ac:dyDescent="0.3">
      <c r="A9787" s="34" t="str">
        <f>+LEFT(Tabla3[[#This Row],[id_detalle]],2)</f>
        <v>15</v>
      </c>
      <c r="B9787" s="46" t="str">
        <f>VLOOKUP((LEFT(Tabla3[[#This Row],[id_detalle]],2)),id_rubro[[id]:[Rubro]],2,0)</f>
        <v>SERVICIOS MÉDICOS, ODONTOLÓGICOS,ACTIVIDADES CONEXAS Y OTROS DE SANIDAD Y VETERIANRIA</v>
      </c>
      <c r="C9787" s="36" t="s">
        <v>1923</v>
      </c>
      <c r="D9787" s="45" t="str">
        <f>+Tabla3[[#This Row],[id_detalle]]&amp;" "&amp;VLOOKUP(Tabla3[[#This Row],[id_detalle]],rubro_detalle[[Código]:[Rubro Detalle]],2,0)</f>
        <v>15.00.221 Radiografías</v>
      </c>
      <c r="E9787" s="33">
        <f t="shared" si="1785"/>
        <v>3</v>
      </c>
      <c r="F9787" s="47" t="str">
        <f t="shared" si="1786"/>
        <v>15.00.221-3</v>
      </c>
      <c r="G9787" s="37" t="s">
        <v>7896</v>
      </c>
      <c r="H9787" s="37">
        <v>297</v>
      </c>
    </row>
    <row r="9788" spans="1:8" x14ac:dyDescent="0.3">
      <c r="A9788" s="34" t="str">
        <f>+LEFT(Tabla3[[#This Row],[id_detalle]],2)</f>
        <v>15</v>
      </c>
      <c r="B9788" s="46" t="str">
        <f>VLOOKUP((LEFT(Tabla3[[#This Row],[id_detalle]],2)),id_rubro[[id]:[Rubro]],2,0)</f>
        <v>SERVICIOS MÉDICOS, ODONTOLÓGICOS,ACTIVIDADES CONEXAS Y OTROS DE SANIDAD Y VETERIANRIA</v>
      </c>
      <c r="C9788" s="36" t="s">
        <v>1923</v>
      </c>
      <c r="D9788" s="45" t="str">
        <f>+Tabla3[[#This Row],[id_detalle]]&amp;" "&amp;VLOOKUP(Tabla3[[#This Row],[id_detalle]],rubro_detalle[[Código]:[Rubro Detalle]],2,0)</f>
        <v>15.00.221 Radiografías</v>
      </c>
      <c r="E9788" s="33">
        <f t="shared" si="1785"/>
        <v>4</v>
      </c>
      <c r="F9788" s="47" t="str">
        <f t="shared" si="1786"/>
        <v>15.00.221-4</v>
      </c>
      <c r="G9788" s="37" t="s">
        <v>7932</v>
      </c>
      <c r="H9788" s="37">
        <v>496</v>
      </c>
    </row>
    <row r="9789" spans="1:8" x14ac:dyDescent="0.3">
      <c r="A9789" s="34" t="str">
        <f>+LEFT(Tabla3[[#This Row],[id_detalle]],2)</f>
        <v>15</v>
      </c>
      <c r="B9789" s="46" t="str">
        <f>VLOOKUP((LEFT(Tabla3[[#This Row],[id_detalle]],2)),id_rubro[[id]:[Rubro]],2,0)</f>
        <v>SERVICIOS MÉDICOS, ODONTOLÓGICOS,ACTIVIDADES CONEXAS Y OTROS DE SANIDAD Y VETERIANRIA</v>
      </c>
      <c r="C9789" s="36" t="s">
        <v>1923</v>
      </c>
      <c r="D9789" s="45" t="str">
        <f>+Tabla3[[#This Row],[id_detalle]]&amp;" "&amp;VLOOKUP(Tabla3[[#This Row],[id_detalle]],rubro_detalle[[Código]:[Rubro Detalle]],2,0)</f>
        <v>15.00.221 Radiografías</v>
      </c>
      <c r="E9789" s="33">
        <f t="shared" si="1785"/>
        <v>5</v>
      </c>
      <c r="F9789" s="47" t="str">
        <f t="shared" si="1786"/>
        <v>15.00.221-5</v>
      </c>
      <c r="G9789" s="38" t="s">
        <v>7903</v>
      </c>
      <c r="H9789" s="38">
        <v>649</v>
      </c>
    </row>
    <row r="9790" spans="1:8" x14ac:dyDescent="0.3">
      <c r="A9790" s="34" t="str">
        <f>+LEFT(Tabla3[[#This Row],[id_detalle]],2)</f>
        <v>15</v>
      </c>
      <c r="B9790" s="46" t="str">
        <f>VLOOKUP((LEFT(Tabla3[[#This Row],[id_detalle]],2)),id_rubro[[id]:[Rubro]],2,0)</f>
        <v>SERVICIOS MÉDICOS, ODONTOLÓGICOS,ACTIVIDADES CONEXAS Y OTROS DE SANIDAD Y VETERIANRIA</v>
      </c>
      <c r="C9790" s="36" t="s">
        <v>1914</v>
      </c>
      <c r="D9790" s="45" t="str">
        <f>+Tabla3[[#This Row],[id_detalle]]&amp;" "&amp;VLOOKUP(Tabla3[[#This Row],[id_detalle]],rubro_detalle[[Código]:[Rubro Detalle]],2,0)</f>
        <v>15.00.281 Urgencias Médicas</v>
      </c>
      <c r="E9790" s="33">
        <f t="shared" si="1785"/>
        <v>1</v>
      </c>
      <c r="F9790" s="47" t="str">
        <f t="shared" si="1786"/>
        <v>15.00.281-1</v>
      </c>
      <c r="G9790" s="37" t="s">
        <v>6992</v>
      </c>
      <c r="H9790" s="37">
        <v>166</v>
      </c>
    </row>
    <row r="9791" spans="1:8" x14ac:dyDescent="0.3">
      <c r="A9791" s="34" t="str">
        <f>+LEFT(Tabla3[[#This Row],[id_detalle]],2)</f>
        <v>15</v>
      </c>
      <c r="B9791" s="46" t="str">
        <f>VLOOKUP((LEFT(Tabla3[[#This Row],[id_detalle]],2)),id_rubro[[id]:[Rubro]],2,0)</f>
        <v>SERVICIOS MÉDICOS, ODONTOLÓGICOS,ACTIVIDADES CONEXAS Y OTROS DE SANIDAD Y VETERIANRIA</v>
      </c>
      <c r="C9791" s="36" t="s">
        <v>1914</v>
      </c>
      <c r="D9791" s="45" t="str">
        <f>+Tabla3[[#This Row],[id_detalle]]&amp;" "&amp;VLOOKUP(Tabla3[[#This Row],[id_detalle]],rubro_detalle[[Código]:[Rubro Detalle]],2,0)</f>
        <v>15.00.281 Urgencias Médicas</v>
      </c>
      <c r="E9791" s="33">
        <f t="shared" si="1785"/>
        <v>2</v>
      </c>
      <c r="F9791" s="47" t="str">
        <f t="shared" si="1786"/>
        <v>15.00.281-2</v>
      </c>
      <c r="G9791" s="37" t="s">
        <v>7893</v>
      </c>
      <c r="H9791" s="37">
        <v>295</v>
      </c>
    </row>
    <row r="9792" spans="1:8" x14ac:dyDescent="0.3">
      <c r="A9792" s="34" t="str">
        <f>+LEFT(Tabla3[[#This Row],[id_detalle]],2)</f>
        <v>15</v>
      </c>
      <c r="B9792" s="46" t="str">
        <f>VLOOKUP((LEFT(Tabla3[[#This Row],[id_detalle]],2)),id_rubro[[id]:[Rubro]],2,0)</f>
        <v>SERVICIOS MÉDICOS, ODONTOLÓGICOS,ACTIVIDADES CONEXAS Y OTROS DE SANIDAD Y VETERIANRIA</v>
      </c>
      <c r="C9792" s="36" t="s">
        <v>1914</v>
      </c>
      <c r="D9792" s="45" t="str">
        <f>+Tabla3[[#This Row],[id_detalle]]&amp;" "&amp;VLOOKUP(Tabla3[[#This Row],[id_detalle]],rubro_detalle[[Código]:[Rubro Detalle]],2,0)</f>
        <v>15.00.281 Urgencias Médicas</v>
      </c>
      <c r="E9792" s="33">
        <f t="shared" si="1785"/>
        <v>3</v>
      </c>
      <c r="F9792" s="47" t="str">
        <f t="shared" si="1786"/>
        <v>15.00.281-3</v>
      </c>
      <c r="G9792" s="37" t="s">
        <v>7894</v>
      </c>
      <c r="H9792" s="37">
        <v>296</v>
      </c>
    </row>
    <row r="9793" spans="1:8" x14ac:dyDescent="0.3">
      <c r="A9793" s="34" t="str">
        <f>+LEFT(Tabla3[[#This Row],[id_detalle]],2)</f>
        <v>15</v>
      </c>
      <c r="B9793" s="46" t="str">
        <f>VLOOKUP((LEFT(Tabla3[[#This Row],[id_detalle]],2)),id_rubro[[id]:[Rubro]],2,0)</f>
        <v>SERVICIOS MÉDICOS, ODONTOLÓGICOS,ACTIVIDADES CONEXAS Y OTROS DE SANIDAD Y VETERIANRIA</v>
      </c>
      <c r="C9793" s="36" t="s">
        <v>1914</v>
      </c>
      <c r="D9793" s="45" t="str">
        <f>+Tabla3[[#This Row],[id_detalle]]&amp;" "&amp;VLOOKUP(Tabla3[[#This Row],[id_detalle]],rubro_detalle[[Código]:[Rubro Detalle]],2,0)</f>
        <v>15.00.281 Urgencias Médicas</v>
      </c>
      <c r="E9793" s="33">
        <f t="shared" ref="E9793:E9795" si="1787">+IF(D9793=D9792,E9792+1,1)</f>
        <v>4</v>
      </c>
      <c r="F9793" s="47" t="str">
        <f t="shared" ref="F9793:F9795" si="1788">+LEFT(D9793,9)&amp;"-"&amp;E9793</f>
        <v>15.00.281-4</v>
      </c>
      <c r="G9793" s="37" t="s">
        <v>7896</v>
      </c>
      <c r="H9793" s="37">
        <v>297</v>
      </c>
    </row>
    <row r="9794" spans="1:8" x14ac:dyDescent="0.3">
      <c r="A9794" s="34" t="str">
        <f>+LEFT(Tabla3[[#This Row],[id_detalle]],2)</f>
        <v>15</v>
      </c>
      <c r="B9794" s="46" t="str">
        <f>VLOOKUP((LEFT(Tabla3[[#This Row],[id_detalle]],2)),id_rubro[[id]:[Rubro]],2,0)</f>
        <v>SERVICIOS MÉDICOS, ODONTOLÓGICOS,ACTIVIDADES CONEXAS Y OTROS DE SANIDAD Y VETERIANRIA</v>
      </c>
      <c r="C9794" s="36" t="s">
        <v>1914</v>
      </c>
      <c r="D9794" s="45" t="str">
        <f>+Tabla3[[#This Row],[id_detalle]]&amp;" "&amp;VLOOKUP(Tabla3[[#This Row],[id_detalle]],rubro_detalle[[Código]:[Rubro Detalle]],2,0)</f>
        <v>15.00.281 Urgencias Médicas</v>
      </c>
      <c r="E9794" s="33">
        <f t="shared" si="1787"/>
        <v>5</v>
      </c>
      <c r="F9794" s="47" t="str">
        <f t="shared" si="1788"/>
        <v>15.00.281-5</v>
      </c>
      <c r="G9794" s="37" t="s">
        <v>7940</v>
      </c>
      <c r="H9794" s="37">
        <v>488</v>
      </c>
    </row>
    <row r="9795" spans="1:8" x14ac:dyDescent="0.3">
      <c r="A9795" s="34" t="str">
        <f>+LEFT(Tabla3[[#This Row],[id_detalle]],2)</f>
        <v>15</v>
      </c>
      <c r="B9795" s="46" t="str">
        <f>VLOOKUP((LEFT(Tabla3[[#This Row],[id_detalle]],2)),id_rubro[[id]:[Rubro]],2,0)</f>
        <v>SERVICIOS MÉDICOS, ODONTOLÓGICOS,ACTIVIDADES CONEXAS Y OTROS DE SANIDAD Y VETERIANRIA</v>
      </c>
      <c r="C9795" s="36" t="s">
        <v>1914</v>
      </c>
      <c r="D9795" s="45" t="str">
        <f>+Tabla3[[#This Row],[id_detalle]]&amp;" "&amp;VLOOKUP(Tabla3[[#This Row],[id_detalle]],rubro_detalle[[Código]:[Rubro Detalle]],2,0)</f>
        <v>15.00.281 Urgencias Médicas</v>
      </c>
      <c r="E9795" s="33">
        <f t="shared" si="1787"/>
        <v>6</v>
      </c>
      <c r="F9795" s="47" t="str">
        <f t="shared" si="1788"/>
        <v>15.00.281-6</v>
      </c>
      <c r="G9795" s="37" t="s">
        <v>7898</v>
      </c>
      <c r="H9795" s="37">
        <v>495</v>
      </c>
    </row>
    <row r="9796" spans="1:8" x14ac:dyDescent="0.3">
      <c r="A9796" s="34" t="str">
        <f>+LEFT(Tabla3[[#This Row],[id_detalle]],2)</f>
        <v>15</v>
      </c>
      <c r="B9796" s="46" t="str">
        <f>VLOOKUP((LEFT(Tabla3[[#This Row],[id_detalle]],2)),id_rubro[[id]:[Rubro]],2,0)</f>
        <v>SERVICIOS MÉDICOS, ODONTOLÓGICOS,ACTIVIDADES CONEXAS Y OTROS DE SANIDAD Y VETERIANRIA</v>
      </c>
      <c r="C9796" s="36" t="s">
        <v>1914</v>
      </c>
      <c r="D9796" s="45" t="str">
        <f>+Tabla3[[#This Row],[id_detalle]]&amp;" "&amp;VLOOKUP(Tabla3[[#This Row],[id_detalle]],rubro_detalle[[Código]:[Rubro Detalle]],2,0)</f>
        <v>15.00.281 Urgencias Médicas</v>
      </c>
      <c r="E9796" s="33">
        <f t="shared" ref="E9796:E9801" si="1789">+IF(D9796=D9795,E9795+1,1)</f>
        <v>7</v>
      </c>
      <c r="F9796" s="47" t="str">
        <f t="shared" ref="F9796:F9801" si="1790">+LEFT(D9796,9)&amp;"-"&amp;E9796</f>
        <v>15.00.281-7</v>
      </c>
      <c r="G9796" s="37" t="s">
        <v>7932</v>
      </c>
      <c r="H9796" s="37">
        <v>496</v>
      </c>
    </row>
    <row r="9797" spans="1:8" x14ac:dyDescent="0.3">
      <c r="A9797" s="34" t="str">
        <f>+LEFT(Tabla3[[#This Row],[id_detalle]],2)</f>
        <v>15</v>
      </c>
      <c r="B9797" s="46" t="str">
        <f>VLOOKUP((LEFT(Tabla3[[#This Row],[id_detalle]],2)),id_rubro[[id]:[Rubro]],2,0)</f>
        <v>SERVICIOS MÉDICOS, ODONTOLÓGICOS,ACTIVIDADES CONEXAS Y OTROS DE SANIDAD Y VETERIANRIA</v>
      </c>
      <c r="C9797" s="36" t="s">
        <v>1914</v>
      </c>
      <c r="D9797" s="45" t="str">
        <f>+Tabla3[[#This Row],[id_detalle]]&amp;" "&amp;VLOOKUP(Tabla3[[#This Row],[id_detalle]],rubro_detalle[[Código]:[Rubro Detalle]],2,0)</f>
        <v>15.00.281 Urgencias Médicas</v>
      </c>
      <c r="E9797" s="33">
        <f t="shared" si="1789"/>
        <v>8</v>
      </c>
      <c r="F9797" s="47" t="str">
        <f t="shared" si="1790"/>
        <v>15.00.281-8</v>
      </c>
      <c r="G9797" s="37" t="s">
        <v>6863</v>
      </c>
      <c r="H9797" s="37">
        <v>636</v>
      </c>
    </row>
    <row r="9798" spans="1:8" x14ac:dyDescent="0.3">
      <c r="A9798" s="34" t="str">
        <f>+LEFT(Tabla3[[#This Row],[id_detalle]],2)</f>
        <v>15</v>
      </c>
      <c r="B9798" s="46" t="str">
        <f>VLOOKUP((LEFT(Tabla3[[#This Row],[id_detalle]],2)),id_rubro[[id]:[Rubro]],2,0)</f>
        <v>SERVICIOS MÉDICOS, ODONTOLÓGICOS,ACTIVIDADES CONEXAS Y OTROS DE SANIDAD Y VETERIANRIA</v>
      </c>
      <c r="C9798" s="36" t="s">
        <v>1914</v>
      </c>
      <c r="D9798" s="45" t="str">
        <f>+Tabla3[[#This Row],[id_detalle]]&amp;" "&amp;VLOOKUP(Tabla3[[#This Row],[id_detalle]],rubro_detalle[[Código]:[Rubro Detalle]],2,0)</f>
        <v>15.00.281 Urgencias Médicas</v>
      </c>
      <c r="E9798" s="33">
        <f t="shared" si="1789"/>
        <v>9</v>
      </c>
      <c r="F9798" s="47" t="str">
        <f t="shared" si="1790"/>
        <v>15.00.281-9</v>
      </c>
      <c r="G9798" s="37" t="s">
        <v>7941</v>
      </c>
      <c r="H9798" s="37">
        <v>817</v>
      </c>
    </row>
    <row r="9799" spans="1:8" x14ac:dyDescent="0.3">
      <c r="A9799" s="34" t="str">
        <f>+LEFT(Tabla3[[#This Row],[id_detalle]],2)</f>
        <v>16</v>
      </c>
      <c r="B9799" s="46" t="str">
        <f>VLOOKUP((LEFT(Tabla3[[#This Row],[id_detalle]],2)),id_rubro[[id]:[Rubro]],2,0)</f>
        <v>SERVICIOS TÉCNICOS Y ROFESIONALES PARA EMPRESAS</v>
      </c>
      <c r="C9799" s="36" t="s">
        <v>1806</v>
      </c>
      <c r="D9799" s="45" t="str">
        <f>+Tabla3[[#This Row],[id_detalle]]&amp;" "&amp;VLOOKUP(Tabla3[[#This Row],[id_detalle]],rubro_detalle[[Código]:[Rubro Detalle]],2,0)</f>
        <v>16.00.101 Abgados y Estudios Jurídicos</v>
      </c>
      <c r="E9799" s="33">
        <f t="shared" si="1789"/>
        <v>1</v>
      </c>
      <c r="F9799" s="47" t="str">
        <f t="shared" si="1790"/>
        <v>16.00.101-1</v>
      </c>
      <c r="G9799" s="37" t="s">
        <v>7942</v>
      </c>
      <c r="H9799" s="37">
        <v>190</v>
      </c>
    </row>
    <row r="9800" spans="1:8" x14ac:dyDescent="0.3">
      <c r="A9800" s="34" t="str">
        <f>+LEFT(Tabla3[[#This Row],[id_detalle]],2)</f>
        <v>16</v>
      </c>
      <c r="B9800" s="46" t="str">
        <f>VLOOKUP((LEFT(Tabla3[[#This Row],[id_detalle]],2)),id_rubro[[id]:[Rubro]],2,0)</f>
        <v>SERVICIOS TÉCNICOS Y ROFESIONALES PARA EMPRESAS</v>
      </c>
      <c r="C9800" s="36" t="s">
        <v>1806</v>
      </c>
      <c r="D9800" s="45" t="str">
        <f>+Tabla3[[#This Row],[id_detalle]]&amp;" "&amp;VLOOKUP(Tabla3[[#This Row],[id_detalle]],rubro_detalle[[Código]:[Rubro Detalle]],2,0)</f>
        <v>16.00.101 Abgados y Estudios Jurídicos</v>
      </c>
      <c r="E9800" s="33">
        <f t="shared" si="1789"/>
        <v>2</v>
      </c>
      <c r="F9800" s="47" t="str">
        <f t="shared" si="1790"/>
        <v>16.00.101-2</v>
      </c>
      <c r="G9800" s="37" t="s">
        <v>7943</v>
      </c>
      <c r="H9800" s="37">
        <v>191</v>
      </c>
    </row>
    <row r="9801" spans="1:8" x14ac:dyDescent="0.3">
      <c r="A9801" s="34" t="str">
        <f>+LEFT(Tabla3[[#This Row],[id_detalle]],2)</f>
        <v>16</v>
      </c>
      <c r="B9801" s="46" t="str">
        <f>VLOOKUP((LEFT(Tabla3[[#This Row],[id_detalle]],2)),id_rubro[[id]:[Rubro]],2,0)</f>
        <v>SERVICIOS TÉCNICOS Y ROFESIONALES PARA EMPRESAS</v>
      </c>
      <c r="C9801" s="36" t="s">
        <v>1806</v>
      </c>
      <c r="D9801" s="45" t="str">
        <f>+Tabla3[[#This Row],[id_detalle]]&amp;" "&amp;VLOOKUP(Tabla3[[#This Row],[id_detalle]],rubro_detalle[[Código]:[Rubro Detalle]],2,0)</f>
        <v>16.00.101 Abgados y Estudios Jurídicos</v>
      </c>
      <c r="E9801" s="33">
        <f t="shared" si="1789"/>
        <v>3</v>
      </c>
      <c r="F9801" s="47" t="str">
        <f t="shared" si="1790"/>
        <v>16.00.101-3</v>
      </c>
      <c r="G9801" s="37" t="s">
        <v>7944</v>
      </c>
      <c r="H9801" s="37">
        <v>194</v>
      </c>
    </row>
    <row r="9802" spans="1:8" x14ac:dyDescent="0.3">
      <c r="A9802" s="34" t="str">
        <f>+LEFT(Tabla3[[#This Row],[id_detalle]],2)</f>
        <v>16</v>
      </c>
      <c r="B9802" s="46" t="str">
        <f>VLOOKUP((LEFT(Tabla3[[#This Row],[id_detalle]],2)),id_rubro[[id]:[Rubro]],2,0)</f>
        <v>SERVICIOS TÉCNICOS Y ROFESIONALES PARA EMPRESAS</v>
      </c>
      <c r="C9802" s="36" t="s">
        <v>1806</v>
      </c>
      <c r="D9802" s="45" t="str">
        <f>+Tabla3[[#This Row],[id_detalle]]&amp;" "&amp;VLOOKUP(Tabla3[[#This Row],[id_detalle]],rubro_detalle[[Código]:[Rubro Detalle]],2,0)</f>
        <v>16.00.101 Abgados y Estudios Jurídicos</v>
      </c>
      <c r="E9802" s="33">
        <f t="shared" ref="E9802:E9804" si="1791">+IF(D9802=D9801,E9801+1,1)</f>
        <v>4</v>
      </c>
      <c r="F9802" s="47" t="str">
        <f t="shared" ref="F9802:F9804" si="1792">+LEFT(D9802,9)&amp;"-"&amp;E9802</f>
        <v>16.00.101-4</v>
      </c>
      <c r="G9802" s="37" t="s">
        <v>7945</v>
      </c>
      <c r="H9802" s="37">
        <v>196</v>
      </c>
    </row>
    <row r="9803" spans="1:8" x14ac:dyDescent="0.3">
      <c r="A9803" s="34" t="str">
        <f>+LEFT(Tabla3[[#This Row],[id_detalle]],2)</f>
        <v>16</v>
      </c>
      <c r="B9803" s="46" t="str">
        <f>VLOOKUP((LEFT(Tabla3[[#This Row],[id_detalle]],2)),id_rubro[[id]:[Rubro]],2,0)</f>
        <v>SERVICIOS TÉCNICOS Y ROFESIONALES PARA EMPRESAS</v>
      </c>
      <c r="C9803" s="36" t="s">
        <v>1806</v>
      </c>
      <c r="D9803" s="45" t="str">
        <f>+Tabla3[[#This Row],[id_detalle]]&amp;" "&amp;VLOOKUP(Tabla3[[#This Row],[id_detalle]],rubro_detalle[[Código]:[Rubro Detalle]],2,0)</f>
        <v>16.00.101 Abgados y Estudios Jurídicos</v>
      </c>
      <c r="E9803" s="33">
        <f t="shared" si="1791"/>
        <v>5</v>
      </c>
      <c r="F9803" s="47" t="str">
        <f t="shared" si="1792"/>
        <v>16.00.101-5</v>
      </c>
      <c r="G9803" s="37" t="s">
        <v>7946</v>
      </c>
      <c r="H9803" s="37">
        <v>204</v>
      </c>
    </row>
    <row r="9804" spans="1:8" x14ac:dyDescent="0.3">
      <c r="A9804" s="34" t="str">
        <f>+LEFT(Tabla3[[#This Row],[id_detalle]],2)</f>
        <v>16</v>
      </c>
      <c r="B9804" s="46" t="str">
        <f>VLOOKUP((LEFT(Tabla3[[#This Row],[id_detalle]],2)),id_rubro[[id]:[Rubro]],2,0)</f>
        <v>SERVICIOS TÉCNICOS Y ROFESIONALES PARA EMPRESAS</v>
      </c>
      <c r="C9804" s="36" t="s">
        <v>1806</v>
      </c>
      <c r="D9804" s="45" t="str">
        <f>+Tabla3[[#This Row],[id_detalle]]&amp;" "&amp;VLOOKUP(Tabla3[[#This Row],[id_detalle]],rubro_detalle[[Código]:[Rubro Detalle]],2,0)</f>
        <v>16.00.101 Abgados y Estudios Jurídicos</v>
      </c>
      <c r="E9804" s="33">
        <f t="shared" si="1791"/>
        <v>6</v>
      </c>
      <c r="F9804" s="47" t="str">
        <f t="shared" si="1792"/>
        <v>16.00.101-6</v>
      </c>
      <c r="G9804" s="37" t="s">
        <v>7947</v>
      </c>
      <c r="H9804" s="37">
        <v>209</v>
      </c>
    </row>
    <row r="9805" spans="1:8" x14ac:dyDescent="0.3">
      <c r="A9805" s="34" t="str">
        <f>+LEFT(Tabla3[[#This Row],[id_detalle]],2)</f>
        <v>16</v>
      </c>
      <c r="B9805" s="46" t="str">
        <f>VLOOKUP((LEFT(Tabla3[[#This Row],[id_detalle]],2)),id_rubro[[id]:[Rubro]],2,0)</f>
        <v>SERVICIOS TÉCNICOS Y ROFESIONALES PARA EMPRESAS</v>
      </c>
      <c r="C9805" s="36" t="s">
        <v>1806</v>
      </c>
      <c r="D9805" s="45" t="str">
        <f>+Tabla3[[#This Row],[id_detalle]]&amp;" "&amp;VLOOKUP(Tabla3[[#This Row],[id_detalle]],rubro_detalle[[Código]:[Rubro Detalle]],2,0)</f>
        <v>16.00.101 Abgados y Estudios Jurídicos</v>
      </c>
      <c r="E9805" s="33">
        <f t="shared" ref="E9805:E9810" si="1793">+IF(D9805=D9804,E9804+1,1)</f>
        <v>7</v>
      </c>
      <c r="F9805" s="47" t="str">
        <f t="shared" ref="F9805:F9810" si="1794">+LEFT(D9805,9)&amp;"-"&amp;E9805</f>
        <v>16.00.101-7</v>
      </c>
      <c r="G9805" s="37" t="s">
        <v>7948</v>
      </c>
      <c r="H9805" s="37">
        <v>216</v>
      </c>
    </row>
    <row r="9806" spans="1:8" x14ac:dyDescent="0.3">
      <c r="A9806" s="34" t="str">
        <f>+LEFT(Tabla3[[#This Row],[id_detalle]],2)</f>
        <v>16</v>
      </c>
      <c r="B9806" s="46" t="str">
        <f>VLOOKUP((LEFT(Tabla3[[#This Row],[id_detalle]],2)),id_rubro[[id]:[Rubro]],2,0)</f>
        <v>SERVICIOS TÉCNICOS Y ROFESIONALES PARA EMPRESAS</v>
      </c>
      <c r="C9806" s="36" t="s">
        <v>1806</v>
      </c>
      <c r="D9806" s="45" t="str">
        <f>+Tabla3[[#This Row],[id_detalle]]&amp;" "&amp;VLOOKUP(Tabla3[[#This Row],[id_detalle]],rubro_detalle[[Código]:[Rubro Detalle]],2,0)</f>
        <v>16.00.101 Abgados y Estudios Jurídicos</v>
      </c>
      <c r="E9806" s="33">
        <f t="shared" si="1793"/>
        <v>8</v>
      </c>
      <c r="F9806" s="47" t="str">
        <f t="shared" si="1794"/>
        <v>16.00.101-8</v>
      </c>
      <c r="G9806" s="37" t="s">
        <v>7949</v>
      </c>
      <c r="H9806" s="37">
        <v>231</v>
      </c>
    </row>
    <row r="9807" spans="1:8" x14ac:dyDescent="0.3">
      <c r="A9807" s="34" t="str">
        <f>+LEFT(Tabla3[[#This Row],[id_detalle]],2)</f>
        <v>16</v>
      </c>
      <c r="B9807" s="46" t="str">
        <f>VLOOKUP((LEFT(Tabla3[[#This Row],[id_detalle]],2)),id_rubro[[id]:[Rubro]],2,0)</f>
        <v>SERVICIOS TÉCNICOS Y ROFESIONALES PARA EMPRESAS</v>
      </c>
      <c r="C9807" s="36" t="s">
        <v>1806</v>
      </c>
      <c r="D9807" s="45" t="str">
        <f>+Tabla3[[#This Row],[id_detalle]]&amp;" "&amp;VLOOKUP(Tabla3[[#This Row],[id_detalle]],rubro_detalle[[Código]:[Rubro Detalle]],2,0)</f>
        <v>16.00.101 Abgados y Estudios Jurídicos</v>
      </c>
      <c r="E9807" s="33">
        <f t="shared" si="1793"/>
        <v>9</v>
      </c>
      <c r="F9807" s="47" t="str">
        <f t="shared" si="1794"/>
        <v>16.00.101-9</v>
      </c>
      <c r="G9807" s="37" t="s">
        <v>7950</v>
      </c>
      <c r="H9807" s="37">
        <v>231</v>
      </c>
    </row>
    <row r="9808" spans="1:8" x14ac:dyDescent="0.3">
      <c r="A9808" s="34" t="str">
        <f>+LEFT(Tabla3[[#This Row],[id_detalle]],2)</f>
        <v>16</v>
      </c>
      <c r="B9808" s="46" t="str">
        <f>VLOOKUP((LEFT(Tabla3[[#This Row],[id_detalle]],2)),id_rubro[[id]:[Rubro]],2,0)</f>
        <v>SERVICIOS TÉCNICOS Y ROFESIONALES PARA EMPRESAS</v>
      </c>
      <c r="C9808" s="36" t="s">
        <v>1806</v>
      </c>
      <c r="D9808" s="45" t="str">
        <f>+Tabla3[[#This Row],[id_detalle]]&amp;" "&amp;VLOOKUP(Tabla3[[#This Row],[id_detalle]],rubro_detalle[[Código]:[Rubro Detalle]],2,0)</f>
        <v>16.00.101 Abgados y Estudios Jurídicos</v>
      </c>
      <c r="E9808" s="33">
        <f t="shared" si="1793"/>
        <v>10</v>
      </c>
      <c r="F9808" s="47" t="str">
        <f t="shared" si="1794"/>
        <v>16.00.101-10</v>
      </c>
      <c r="G9808" s="37" t="s">
        <v>7951</v>
      </c>
      <c r="H9808" s="37">
        <v>232</v>
      </c>
    </row>
    <row r="9809" spans="1:8" x14ac:dyDescent="0.3">
      <c r="A9809" s="34" t="str">
        <f>+LEFT(Tabla3[[#This Row],[id_detalle]],2)</f>
        <v>16</v>
      </c>
      <c r="B9809" s="46" t="str">
        <f>VLOOKUP((LEFT(Tabla3[[#This Row],[id_detalle]],2)),id_rubro[[id]:[Rubro]],2,0)</f>
        <v>SERVICIOS TÉCNICOS Y ROFESIONALES PARA EMPRESAS</v>
      </c>
      <c r="C9809" s="36" t="s">
        <v>1806</v>
      </c>
      <c r="D9809" s="45" t="str">
        <f>+Tabla3[[#This Row],[id_detalle]]&amp;" "&amp;VLOOKUP(Tabla3[[#This Row],[id_detalle]],rubro_detalle[[Código]:[Rubro Detalle]],2,0)</f>
        <v>16.00.101 Abgados y Estudios Jurídicos</v>
      </c>
      <c r="E9809" s="33">
        <f t="shared" si="1793"/>
        <v>11</v>
      </c>
      <c r="F9809" s="47" t="str">
        <f t="shared" si="1794"/>
        <v>16.00.101-11</v>
      </c>
      <c r="G9809" s="37" t="s">
        <v>7952</v>
      </c>
      <c r="H9809" s="37">
        <v>238</v>
      </c>
    </row>
    <row r="9810" spans="1:8" x14ac:dyDescent="0.3">
      <c r="A9810" s="34" t="str">
        <f>+LEFT(Tabla3[[#This Row],[id_detalle]],2)</f>
        <v>16</v>
      </c>
      <c r="B9810" s="46" t="str">
        <f>VLOOKUP((LEFT(Tabla3[[#This Row],[id_detalle]],2)),id_rubro[[id]:[Rubro]],2,0)</f>
        <v>SERVICIOS TÉCNICOS Y ROFESIONALES PARA EMPRESAS</v>
      </c>
      <c r="C9810" s="36" t="s">
        <v>1806</v>
      </c>
      <c r="D9810" s="45" t="str">
        <f>+Tabla3[[#This Row],[id_detalle]]&amp;" "&amp;VLOOKUP(Tabla3[[#This Row],[id_detalle]],rubro_detalle[[Código]:[Rubro Detalle]],2,0)</f>
        <v>16.00.101 Abgados y Estudios Jurídicos</v>
      </c>
      <c r="E9810" s="33">
        <f t="shared" si="1793"/>
        <v>12</v>
      </c>
      <c r="F9810" s="47" t="str">
        <f t="shared" si="1794"/>
        <v>16.00.101-12</v>
      </c>
      <c r="G9810" s="37" t="s">
        <v>7953</v>
      </c>
      <c r="H9810" s="37">
        <v>251</v>
      </c>
    </row>
    <row r="9811" spans="1:8" x14ac:dyDescent="0.3">
      <c r="A9811" s="34" t="str">
        <f>+LEFT(Tabla3[[#This Row],[id_detalle]],2)</f>
        <v>16</v>
      </c>
      <c r="B9811" s="46" t="str">
        <f>VLOOKUP((LEFT(Tabla3[[#This Row],[id_detalle]],2)),id_rubro[[id]:[Rubro]],2,0)</f>
        <v>SERVICIOS TÉCNICOS Y ROFESIONALES PARA EMPRESAS</v>
      </c>
      <c r="C9811" s="36" t="s">
        <v>1806</v>
      </c>
      <c r="D9811" s="45" t="str">
        <f>+Tabla3[[#This Row],[id_detalle]]&amp;" "&amp;VLOOKUP(Tabla3[[#This Row],[id_detalle]],rubro_detalle[[Código]:[Rubro Detalle]],2,0)</f>
        <v>16.00.101 Abgados y Estudios Jurídicos</v>
      </c>
      <c r="E9811" s="33">
        <f t="shared" ref="E9811:E9822" si="1795">+IF(D9811=D9810,E9810+1,1)</f>
        <v>13</v>
      </c>
      <c r="F9811" s="47" t="str">
        <f t="shared" ref="F9811:F9822" si="1796">+LEFT(D9811,9)&amp;"-"&amp;E9811</f>
        <v>16.00.101-13</v>
      </c>
      <c r="G9811" s="37" t="s">
        <v>7954</v>
      </c>
      <c r="H9811" s="37">
        <v>270</v>
      </c>
    </row>
    <row r="9812" spans="1:8" x14ac:dyDescent="0.3">
      <c r="A9812" s="34" t="str">
        <f>+LEFT(Tabla3[[#This Row],[id_detalle]],2)</f>
        <v>16</v>
      </c>
      <c r="B9812" s="46" t="str">
        <f>VLOOKUP((LEFT(Tabla3[[#This Row],[id_detalle]],2)),id_rubro[[id]:[Rubro]],2,0)</f>
        <v>SERVICIOS TÉCNICOS Y ROFESIONALES PARA EMPRESAS</v>
      </c>
      <c r="C9812" s="36" t="s">
        <v>1806</v>
      </c>
      <c r="D9812" s="45" t="str">
        <f>+Tabla3[[#This Row],[id_detalle]]&amp;" "&amp;VLOOKUP(Tabla3[[#This Row],[id_detalle]],rubro_detalle[[Código]:[Rubro Detalle]],2,0)</f>
        <v>16.00.101 Abgados y Estudios Jurídicos</v>
      </c>
      <c r="E9812" s="33">
        <f t="shared" si="1795"/>
        <v>14</v>
      </c>
      <c r="F9812" s="47" t="str">
        <f t="shared" si="1796"/>
        <v>16.00.101-14</v>
      </c>
      <c r="G9812" s="37" t="s">
        <v>7955</v>
      </c>
      <c r="H9812" s="37">
        <v>294</v>
      </c>
    </row>
    <row r="9813" spans="1:8" x14ac:dyDescent="0.3">
      <c r="A9813" s="34" t="str">
        <f>+LEFT(Tabla3[[#This Row],[id_detalle]],2)</f>
        <v>16</v>
      </c>
      <c r="B9813" s="46" t="str">
        <f>VLOOKUP((LEFT(Tabla3[[#This Row],[id_detalle]],2)),id_rubro[[id]:[Rubro]],2,0)</f>
        <v>SERVICIOS TÉCNICOS Y ROFESIONALES PARA EMPRESAS</v>
      </c>
      <c r="C9813" s="36" t="s">
        <v>1806</v>
      </c>
      <c r="D9813" s="45" t="str">
        <f>+Tabla3[[#This Row],[id_detalle]]&amp;" "&amp;VLOOKUP(Tabla3[[#This Row],[id_detalle]],rubro_detalle[[Código]:[Rubro Detalle]],2,0)</f>
        <v>16.00.101 Abgados y Estudios Jurídicos</v>
      </c>
      <c r="E9813" s="33">
        <f t="shared" si="1795"/>
        <v>15</v>
      </c>
      <c r="F9813" s="47" t="str">
        <f t="shared" si="1796"/>
        <v>16.00.101-15</v>
      </c>
      <c r="G9813" s="37" t="s">
        <v>7956</v>
      </c>
      <c r="H9813" s="37">
        <v>301</v>
      </c>
    </row>
    <row r="9814" spans="1:8" x14ac:dyDescent="0.3">
      <c r="A9814" s="34" t="str">
        <f>+LEFT(Tabla3[[#This Row],[id_detalle]],2)</f>
        <v>16</v>
      </c>
      <c r="B9814" s="46" t="str">
        <f>VLOOKUP((LEFT(Tabla3[[#This Row],[id_detalle]],2)),id_rubro[[id]:[Rubro]],2,0)</f>
        <v>SERVICIOS TÉCNICOS Y ROFESIONALES PARA EMPRESAS</v>
      </c>
      <c r="C9814" s="36" t="s">
        <v>1806</v>
      </c>
      <c r="D9814" s="45" t="str">
        <f>+Tabla3[[#This Row],[id_detalle]]&amp;" "&amp;VLOOKUP(Tabla3[[#This Row],[id_detalle]],rubro_detalle[[Código]:[Rubro Detalle]],2,0)</f>
        <v>16.00.101 Abgados y Estudios Jurídicos</v>
      </c>
      <c r="E9814" s="33">
        <f t="shared" si="1795"/>
        <v>16</v>
      </c>
      <c r="F9814" s="47" t="str">
        <f t="shared" si="1796"/>
        <v>16.00.101-16</v>
      </c>
      <c r="G9814" s="37" t="s">
        <v>7957</v>
      </c>
      <c r="H9814" s="37">
        <v>338</v>
      </c>
    </row>
    <row r="9815" spans="1:8" x14ac:dyDescent="0.3">
      <c r="A9815" s="34" t="str">
        <f>+LEFT(Tabla3[[#This Row],[id_detalle]],2)</f>
        <v>16</v>
      </c>
      <c r="B9815" s="46" t="str">
        <f>VLOOKUP((LEFT(Tabla3[[#This Row],[id_detalle]],2)),id_rubro[[id]:[Rubro]],2,0)</f>
        <v>SERVICIOS TÉCNICOS Y ROFESIONALES PARA EMPRESAS</v>
      </c>
      <c r="C9815" s="36" t="s">
        <v>1806</v>
      </c>
      <c r="D9815" s="45" t="str">
        <f>+Tabla3[[#This Row],[id_detalle]]&amp;" "&amp;VLOOKUP(Tabla3[[#This Row],[id_detalle]],rubro_detalle[[Código]:[Rubro Detalle]],2,0)</f>
        <v>16.00.101 Abgados y Estudios Jurídicos</v>
      </c>
      <c r="E9815" s="33">
        <f t="shared" si="1795"/>
        <v>17</v>
      </c>
      <c r="F9815" s="47" t="str">
        <f t="shared" si="1796"/>
        <v>16.00.101-17</v>
      </c>
      <c r="G9815" s="37" t="s">
        <v>7958</v>
      </c>
      <c r="H9815" s="37">
        <v>352</v>
      </c>
    </row>
    <row r="9816" spans="1:8" x14ac:dyDescent="0.3">
      <c r="A9816" s="34" t="str">
        <f>+LEFT(Tabla3[[#This Row],[id_detalle]],2)</f>
        <v>16</v>
      </c>
      <c r="B9816" s="46" t="str">
        <f>VLOOKUP((LEFT(Tabla3[[#This Row],[id_detalle]],2)),id_rubro[[id]:[Rubro]],2,0)</f>
        <v>SERVICIOS TÉCNICOS Y ROFESIONALES PARA EMPRESAS</v>
      </c>
      <c r="C9816" s="36" t="s">
        <v>1806</v>
      </c>
      <c r="D9816" s="45" t="str">
        <f>+Tabla3[[#This Row],[id_detalle]]&amp;" "&amp;VLOOKUP(Tabla3[[#This Row],[id_detalle]],rubro_detalle[[Código]:[Rubro Detalle]],2,0)</f>
        <v>16.00.101 Abgados y Estudios Jurídicos</v>
      </c>
      <c r="E9816" s="33">
        <f t="shared" si="1795"/>
        <v>18</v>
      </c>
      <c r="F9816" s="47" t="str">
        <f t="shared" si="1796"/>
        <v>16.00.101-18</v>
      </c>
      <c r="G9816" s="37" t="s">
        <v>7959</v>
      </c>
      <c r="H9816" s="37">
        <v>356</v>
      </c>
    </row>
    <row r="9817" spans="1:8" x14ac:dyDescent="0.3">
      <c r="A9817" s="34" t="str">
        <f>+LEFT(Tabla3[[#This Row],[id_detalle]],2)</f>
        <v>16</v>
      </c>
      <c r="B9817" s="46" t="str">
        <f>VLOOKUP((LEFT(Tabla3[[#This Row],[id_detalle]],2)),id_rubro[[id]:[Rubro]],2,0)</f>
        <v>SERVICIOS TÉCNICOS Y ROFESIONALES PARA EMPRESAS</v>
      </c>
      <c r="C9817" s="36" t="s">
        <v>1806</v>
      </c>
      <c r="D9817" s="45" t="str">
        <f>+Tabla3[[#This Row],[id_detalle]]&amp;" "&amp;VLOOKUP(Tabla3[[#This Row],[id_detalle]],rubro_detalle[[Código]:[Rubro Detalle]],2,0)</f>
        <v>16.00.101 Abgados y Estudios Jurídicos</v>
      </c>
      <c r="E9817" s="33">
        <f t="shared" si="1795"/>
        <v>19</v>
      </c>
      <c r="F9817" s="47" t="str">
        <f t="shared" si="1796"/>
        <v>16.00.101-19</v>
      </c>
      <c r="G9817" s="37" t="s">
        <v>7960</v>
      </c>
      <c r="H9817" s="37">
        <v>363</v>
      </c>
    </row>
    <row r="9818" spans="1:8" x14ac:dyDescent="0.3">
      <c r="A9818" s="34" t="str">
        <f>+LEFT(Tabla3[[#This Row],[id_detalle]],2)</f>
        <v>16</v>
      </c>
      <c r="B9818" s="46" t="str">
        <f>VLOOKUP((LEFT(Tabla3[[#This Row],[id_detalle]],2)),id_rubro[[id]:[Rubro]],2,0)</f>
        <v>SERVICIOS TÉCNICOS Y ROFESIONALES PARA EMPRESAS</v>
      </c>
      <c r="C9818" s="36" t="s">
        <v>1806</v>
      </c>
      <c r="D9818" s="45" t="str">
        <f>+Tabla3[[#This Row],[id_detalle]]&amp;" "&amp;VLOOKUP(Tabla3[[#This Row],[id_detalle]],rubro_detalle[[Código]:[Rubro Detalle]],2,0)</f>
        <v>16.00.101 Abgados y Estudios Jurídicos</v>
      </c>
      <c r="E9818" s="33">
        <f t="shared" si="1795"/>
        <v>20</v>
      </c>
      <c r="F9818" s="47" t="str">
        <f t="shared" si="1796"/>
        <v>16.00.101-20</v>
      </c>
      <c r="G9818" s="37" t="s">
        <v>7961</v>
      </c>
      <c r="H9818" s="37">
        <v>370</v>
      </c>
    </row>
    <row r="9819" spans="1:8" x14ac:dyDescent="0.3">
      <c r="A9819" s="34" t="str">
        <f>+LEFT(Tabla3[[#This Row],[id_detalle]],2)</f>
        <v>16</v>
      </c>
      <c r="B9819" s="46" t="str">
        <f>VLOOKUP((LEFT(Tabla3[[#This Row],[id_detalle]],2)),id_rubro[[id]:[Rubro]],2,0)</f>
        <v>SERVICIOS TÉCNICOS Y ROFESIONALES PARA EMPRESAS</v>
      </c>
      <c r="C9819" s="36" t="s">
        <v>1806</v>
      </c>
      <c r="D9819" s="45" t="str">
        <f>+Tabla3[[#This Row],[id_detalle]]&amp;" "&amp;VLOOKUP(Tabla3[[#This Row],[id_detalle]],rubro_detalle[[Código]:[Rubro Detalle]],2,0)</f>
        <v>16.00.101 Abgados y Estudios Jurídicos</v>
      </c>
      <c r="E9819" s="33">
        <f t="shared" si="1795"/>
        <v>21</v>
      </c>
      <c r="F9819" s="47" t="str">
        <f t="shared" si="1796"/>
        <v>16.00.101-21</v>
      </c>
      <c r="G9819" s="37" t="s">
        <v>7962</v>
      </c>
      <c r="H9819" s="37">
        <v>371</v>
      </c>
    </row>
    <row r="9820" spans="1:8" x14ac:dyDescent="0.3">
      <c r="A9820" s="34" t="str">
        <f>+LEFT(Tabla3[[#This Row],[id_detalle]],2)</f>
        <v>16</v>
      </c>
      <c r="B9820" s="46" t="str">
        <f>VLOOKUP((LEFT(Tabla3[[#This Row],[id_detalle]],2)),id_rubro[[id]:[Rubro]],2,0)</f>
        <v>SERVICIOS TÉCNICOS Y ROFESIONALES PARA EMPRESAS</v>
      </c>
      <c r="C9820" s="36" t="s">
        <v>1806</v>
      </c>
      <c r="D9820" s="45" t="str">
        <f>+Tabla3[[#This Row],[id_detalle]]&amp;" "&amp;VLOOKUP(Tabla3[[#This Row],[id_detalle]],rubro_detalle[[Código]:[Rubro Detalle]],2,0)</f>
        <v>16.00.101 Abgados y Estudios Jurídicos</v>
      </c>
      <c r="E9820" s="33">
        <f t="shared" si="1795"/>
        <v>22</v>
      </c>
      <c r="F9820" s="47" t="str">
        <f t="shared" si="1796"/>
        <v>16.00.101-22</v>
      </c>
      <c r="G9820" s="37" t="s">
        <v>7963</v>
      </c>
      <c r="H9820" s="37">
        <v>398</v>
      </c>
    </row>
    <row r="9821" spans="1:8" x14ac:dyDescent="0.3">
      <c r="A9821" s="34" t="str">
        <f>+LEFT(Tabla3[[#This Row],[id_detalle]],2)</f>
        <v>16</v>
      </c>
      <c r="B9821" s="46" t="str">
        <f>VLOOKUP((LEFT(Tabla3[[#This Row],[id_detalle]],2)),id_rubro[[id]:[Rubro]],2,0)</f>
        <v>SERVICIOS TÉCNICOS Y ROFESIONALES PARA EMPRESAS</v>
      </c>
      <c r="C9821" s="36" t="s">
        <v>1806</v>
      </c>
      <c r="D9821" s="45" t="str">
        <f>+Tabla3[[#This Row],[id_detalle]]&amp;" "&amp;VLOOKUP(Tabla3[[#This Row],[id_detalle]],rubro_detalle[[Código]:[Rubro Detalle]],2,0)</f>
        <v>16.00.101 Abgados y Estudios Jurídicos</v>
      </c>
      <c r="E9821" s="33">
        <f t="shared" si="1795"/>
        <v>23</v>
      </c>
      <c r="F9821" s="47" t="str">
        <f t="shared" si="1796"/>
        <v>16.00.101-23</v>
      </c>
      <c r="G9821" s="37" t="s">
        <v>7964</v>
      </c>
      <c r="H9821" s="37">
        <v>429</v>
      </c>
    </row>
    <row r="9822" spans="1:8" x14ac:dyDescent="0.3">
      <c r="A9822" s="34" t="str">
        <f>+LEFT(Tabla3[[#This Row],[id_detalle]],2)</f>
        <v>16</v>
      </c>
      <c r="B9822" s="46" t="str">
        <f>VLOOKUP((LEFT(Tabla3[[#This Row],[id_detalle]],2)),id_rubro[[id]:[Rubro]],2,0)</f>
        <v>SERVICIOS TÉCNICOS Y ROFESIONALES PARA EMPRESAS</v>
      </c>
      <c r="C9822" s="36" t="s">
        <v>1806</v>
      </c>
      <c r="D9822" s="45" t="str">
        <f>+Tabla3[[#This Row],[id_detalle]]&amp;" "&amp;VLOOKUP(Tabla3[[#This Row],[id_detalle]],rubro_detalle[[Código]:[Rubro Detalle]],2,0)</f>
        <v>16.00.101 Abgados y Estudios Jurídicos</v>
      </c>
      <c r="E9822" s="33">
        <f t="shared" si="1795"/>
        <v>24</v>
      </c>
      <c r="F9822" s="47" t="str">
        <f t="shared" si="1796"/>
        <v>16.00.101-24</v>
      </c>
      <c r="G9822" s="37" t="s">
        <v>7965</v>
      </c>
      <c r="H9822" s="37">
        <v>429</v>
      </c>
    </row>
    <row r="9823" spans="1:8" x14ac:dyDescent="0.3">
      <c r="A9823" s="34" t="str">
        <f>+LEFT(Tabla3[[#This Row],[id_detalle]],2)</f>
        <v>16</v>
      </c>
      <c r="B9823" s="46" t="str">
        <f>VLOOKUP((LEFT(Tabla3[[#This Row],[id_detalle]],2)),id_rubro[[id]:[Rubro]],2,0)</f>
        <v>SERVICIOS TÉCNICOS Y ROFESIONALES PARA EMPRESAS</v>
      </c>
      <c r="C9823" s="36" t="s">
        <v>1806</v>
      </c>
      <c r="D9823" s="45" t="str">
        <f>+Tabla3[[#This Row],[id_detalle]]&amp;" "&amp;VLOOKUP(Tabla3[[#This Row],[id_detalle]],rubro_detalle[[Código]:[Rubro Detalle]],2,0)</f>
        <v>16.00.101 Abgados y Estudios Jurídicos</v>
      </c>
      <c r="E9823" s="33">
        <f t="shared" ref="E9823:E9846" si="1797">+IF(D9823=D9822,E9822+1,1)</f>
        <v>25</v>
      </c>
      <c r="F9823" s="47" t="str">
        <f t="shared" ref="F9823:F9846" si="1798">+LEFT(D9823,9)&amp;"-"&amp;E9823</f>
        <v>16.00.101-25</v>
      </c>
      <c r="G9823" s="37" t="s">
        <v>7966</v>
      </c>
      <c r="H9823" s="37">
        <v>429</v>
      </c>
    </row>
    <row r="9824" spans="1:8" x14ac:dyDescent="0.3">
      <c r="A9824" s="34" t="str">
        <f>+LEFT(Tabla3[[#This Row],[id_detalle]],2)</f>
        <v>16</v>
      </c>
      <c r="B9824" s="46" t="str">
        <f>VLOOKUP((LEFT(Tabla3[[#This Row],[id_detalle]],2)),id_rubro[[id]:[Rubro]],2,0)</f>
        <v>SERVICIOS TÉCNICOS Y ROFESIONALES PARA EMPRESAS</v>
      </c>
      <c r="C9824" s="36" t="s">
        <v>1806</v>
      </c>
      <c r="D9824" s="45" t="str">
        <f>+Tabla3[[#This Row],[id_detalle]]&amp;" "&amp;VLOOKUP(Tabla3[[#This Row],[id_detalle]],rubro_detalle[[Código]:[Rubro Detalle]],2,0)</f>
        <v>16.00.101 Abgados y Estudios Jurídicos</v>
      </c>
      <c r="E9824" s="33">
        <f t="shared" si="1797"/>
        <v>26</v>
      </c>
      <c r="F9824" s="47" t="str">
        <f t="shared" si="1798"/>
        <v>16.00.101-26</v>
      </c>
      <c r="G9824" s="37" t="s">
        <v>7967</v>
      </c>
      <c r="H9824" s="37">
        <v>429</v>
      </c>
    </row>
    <row r="9825" spans="1:8" x14ac:dyDescent="0.3">
      <c r="A9825" s="34" t="str">
        <f>+LEFT(Tabla3[[#This Row],[id_detalle]],2)</f>
        <v>16</v>
      </c>
      <c r="B9825" s="46" t="str">
        <f>VLOOKUP((LEFT(Tabla3[[#This Row],[id_detalle]],2)),id_rubro[[id]:[Rubro]],2,0)</f>
        <v>SERVICIOS TÉCNICOS Y ROFESIONALES PARA EMPRESAS</v>
      </c>
      <c r="C9825" s="36" t="s">
        <v>1806</v>
      </c>
      <c r="D9825" s="45" t="str">
        <f>+Tabla3[[#This Row],[id_detalle]]&amp;" "&amp;VLOOKUP(Tabla3[[#This Row],[id_detalle]],rubro_detalle[[Código]:[Rubro Detalle]],2,0)</f>
        <v>16.00.101 Abgados y Estudios Jurídicos</v>
      </c>
      <c r="E9825" s="33">
        <f t="shared" si="1797"/>
        <v>27</v>
      </c>
      <c r="F9825" s="47" t="str">
        <f t="shared" si="1798"/>
        <v>16.00.101-27</v>
      </c>
      <c r="G9825" s="37" t="s">
        <v>7968</v>
      </c>
      <c r="H9825" s="37">
        <v>430</v>
      </c>
    </row>
    <row r="9826" spans="1:8" x14ac:dyDescent="0.3">
      <c r="A9826" s="34" t="str">
        <f>+LEFT(Tabla3[[#This Row],[id_detalle]],2)</f>
        <v>16</v>
      </c>
      <c r="B9826" s="46" t="str">
        <f>VLOOKUP((LEFT(Tabla3[[#This Row],[id_detalle]],2)),id_rubro[[id]:[Rubro]],2,0)</f>
        <v>SERVICIOS TÉCNICOS Y ROFESIONALES PARA EMPRESAS</v>
      </c>
      <c r="C9826" s="36" t="s">
        <v>1806</v>
      </c>
      <c r="D9826" s="45" t="str">
        <f>+Tabla3[[#This Row],[id_detalle]]&amp;" "&amp;VLOOKUP(Tabla3[[#This Row],[id_detalle]],rubro_detalle[[Código]:[Rubro Detalle]],2,0)</f>
        <v>16.00.101 Abgados y Estudios Jurídicos</v>
      </c>
      <c r="E9826" s="33">
        <f t="shared" si="1797"/>
        <v>28</v>
      </c>
      <c r="F9826" s="47" t="str">
        <f t="shared" si="1798"/>
        <v>16.00.101-28</v>
      </c>
      <c r="G9826" s="38" t="s">
        <v>7969</v>
      </c>
      <c r="H9826" s="38">
        <v>436</v>
      </c>
    </row>
    <row r="9827" spans="1:8" x14ac:dyDescent="0.3">
      <c r="A9827" s="34" t="str">
        <f>+LEFT(Tabla3[[#This Row],[id_detalle]],2)</f>
        <v>16</v>
      </c>
      <c r="B9827" s="46" t="str">
        <f>VLOOKUP((LEFT(Tabla3[[#This Row],[id_detalle]],2)),id_rubro[[id]:[Rubro]],2,0)</f>
        <v>SERVICIOS TÉCNICOS Y ROFESIONALES PARA EMPRESAS</v>
      </c>
      <c r="C9827" s="36" t="s">
        <v>1806</v>
      </c>
      <c r="D9827" s="45" t="str">
        <f>+Tabla3[[#This Row],[id_detalle]]&amp;" "&amp;VLOOKUP(Tabla3[[#This Row],[id_detalle]],rubro_detalle[[Código]:[Rubro Detalle]],2,0)</f>
        <v>16.00.101 Abgados y Estudios Jurídicos</v>
      </c>
      <c r="E9827" s="33">
        <f t="shared" si="1797"/>
        <v>29</v>
      </c>
      <c r="F9827" s="47" t="str">
        <f t="shared" si="1798"/>
        <v>16.00.101-29</v>
      </c>
      <c r="G9827" s="37" t="s">
        <v>7970</v>
      </c>
      <c r="H9827" s="37">
        <v>445</v>
      </c>
    </row>
    <row r="9828" spans="1:8" x14ac:dyDescent="0.3">
      <c r="A9828" s="34" t="str">
        <f>+LEFT(Tabla3[[#This Row],[id_detalle]],2)</f>
        <v>16</v>
      </c>
      <c r="B9828" s="46" t="str">
        <f>VLOOKUP((LEFT(Tabla3[[#This Row],[id_detalle]],2)),id_rubro[[id]:[Rubro]],2,0)</f>
        <v>SERVICIOS TÉCNICOS Y ROFESIONALES PARA EMPRESAS</v>
      </c>
      <c r="C9828" s="36" t="s">
        <v>1806</v>
      </c>
      <c r="D9828" s="45" t="str">
        <f>+Tabla3[[#This Row],[id_detalle]]&amp;" "&amp;VLOOKUP(Tabla3[[#This Row],[id_detalle]],rubro_detalle[[Código]:[Rubro Detalle]],2,0)</f>
        <v>16.00.101 Abgados y Estudios Jurídicos</v>
      </c>
      <c r="E9828" s="33">
        <f t="shared" si="1797"/>
        <v>30</v>
      </c>
      <c r="F9828" s="47" t="str">
        <f t="shared" si="1798"/>
        <v>16.00.101-30</v>
      </c>
      <c r="G9828" s="37" t="s">
        <v>7971</v>
      </c>
      <c r="H9828" s="37">
        <v>476</v>
      </c>
    </row>
    <row r="9829" spans="1:8" x14ac:dyDescent="0.3">
      <c r="A9829" s="34" t="str">
        <f>+LEFT(Tabla3[[#This Row],[id_detalle]],2)</f>
        <v>16</v>
      </c>
      <c r="B9829" s="46" t="str">
        <f>VLOOKUP((LEFT(Tabla3[[#This Row],[id_detalle]],2)),id_rubro[[id]:[Rubro]],2,0)</f>
        <v>SERVICIOS TÉCNICOS Y ROFESIONALES PARA EMPRESAS</v>
      </c>
      <c r="C9829" s="36" t="s">
        <v>1806</v>
      </c>
      <c r="D9829" s="45" t="str">
        <f>+Tabla3[[#This Row],[id_detalle]]&amp;" "&amp;VLOOKUP(Tabla3[[#This Row],[id_detalle]],rubro_detalle[[Código]:[Rubro Detalle]],2,0)</f>
        <v>16.00.101 Abgados y Estudios Jurídicos</v>
      </c>
      <c r="E9829" s="33">
        <f t="shared" si="1797"/>
        <v>31</v>
      </c>
      <c r="F9829" s="47" t="str">
        <f t="shared" si="1798"/>
        <v>16.00.101-31</v>
      </c>
      <c r="G9829" s="37" t="s">
        <v>7972</v>
      </c>
      <c r="H9829" s="37">
        <v>479</v>
      </c>
    </row>
    <row r="9830" spans="1:8" x14ac:dyDescent="0.3">
      <c r="A9830" s="34" t="str">
        <f>+LEFT(Tabla3[[#This Row],[id_detalle]],2)</f>
        <v>16</v>
      </c>
      <c r="B9830" s="46" t="str">
        <f>VLOOKUP((LEFT(Tabla3[[#This Row],[id_detalle]],2)),id_rubro[[id]:[Rubro]],2,0)</f>
        <v>SERVICIOS TÉCNICOS Y ROFESIONALES PARA EMPRESAS</v>
      </c>
      <c r="C9830" s="36" t="s">
        <v>1806</v>
      </c>
      <c r="D9830" s="45" t="str">
        <f>+Tabla3[[#This Row],[id_detalle]]&amp;" "&amp;VLOOKUP(Tabla3[[#This Row],[id_detalle]],rubro_detalle[[Código]:[Rubro Detalle]],2,0)</f>
        <v>16.00.101 Abgados y Estudios Jurídicos</v>
      </c>
      <c r="E9830" s="33">
        <f t="shared" si="1797"/>
        <v>32</v>
      </c>
      <c r="F9830" s="47" t="str">
        <f t="shared" si="1798"/>
        <v>16.00.101-32</v>
      </c>
      <c r="G9830" s="37" t="s">
        <v>7974</v>
      </c>
      <c r="H9830" s="37">
        <v>484</v>
      </c>
    </row>
    <row r="9831" spans="1:8" x14ac:dyDescent="0.3">
      <c r="A9831" s="34" t="str">
        <f>+LEFT(Tabla3[[#This Row],[id_detalle]],2)</f>
        <v>16</v>
      </c>
      <c r="B9831" s="46" t="str">
        <f>VLOOKUP((LEFT(Tabla3[[#This Row],[id_detalle]],2)),id_rubro[[id]:[Rubro]],2,0)</f>
        <v>SERVICIOS TÉCNICOS Y ROFESIONALES PARA EMPRESAS</v>
      </c>
      <c r="C9831" s="36" t="s">
        <v>1806</v>
      </c>
      <c r="D9831" s="45" t="str">
        <f>+Tabla3[[#This Row],[id_detalle]]&amp;" "&amp;VLOOKUP(Tabla3[[#This Row],[id_detalle]],rubro_detalle[[Código]:[Rubro Detalle]],2,0)</f>
        <v>16.00.101 Abgados y Estudios Jurídicos</v>
      </c>
      <c r="E9831" s="33">
        <f t="shared" si="1797"/>
        <v>33</v>
      </c>
      <c r="F9831" s="47" t="str">
        <f t="shared" si="1798"/>
        <v>16.00.101-33</v>
      </c>
      <c r="G9831" s="37" t="s">
        <v>7973</v>
      </c>
      <c r="H9831" s="37">
        <v>509</v>
      </c>
    </row>
    <row r="9832" spans="1:8" x14ac:dyDescent="0.3">
      <c r="A9832" s="34" t="str">
        <f>+LEFT(Tabla3[[#This Row],[id_detalle]],2)</f>
        <v>16</v>
      </c>
      <c r="B9832" s="46" t="str">
        <f>VLOOKUP((LEFT(Tabla3[[#This Row],[id_detalle]],2)),id_rubro[[id]:[Rubro]],2,0)</f>
        <v>SERVICIOS TÉCNICOS Y ROFESIONALES PARA EMPRESAS</v>
      </c>
      <c r="C9832" s="36" t="s">
        <v>1806</v>
      </c>
      <c r="D9832" s="45" t="str">
        <f>+Tabla3[[#This Row],[id_detalle]]&amp;" "&amp;VLOOKUP(Tabla3[[#This Row],[id_detalle]],rubro_detalle[[Código]:[Rubro Detalle]],2,0)</f>
        <v>16.00.101 Abgados y Estudios Jurídicos</v>
      </c>
      <c r="E9832" s="33">
        <f t="shared" si="1797"/>
        <v>34</v>
      </c>
      <c r="F9832" s="47" t="str">
        <f t="shared" si="1798"/>
        <v>16.00.101-34</v>
      </c>
      <c r="G9832" s="37" t="s">
        <v>7975</v>
      </c>
      <c r="H9832" s="37">
        <v>562</v>
      </c>
    </row>
    <row r="9833" spans="1:8" x14ac:dyDescent="0.3">
      <c r="A9833" s="34" t="str">
        <f>+LEFT(Tabla3[[#This Row],[id_detalle]],2)</f>
        <v>16</v>
      </c>
      <c r="B9833" s="46" t="str">
        <f>VLOOKUP((LEFT(Tabla3[[#This Row],[id_detalle]],2)),id_rubro[[id]:[Rubro]],2,0)</f>
        <v>SERVICIOS TÉCNICOS Y ROFESIONALES PARA EMPRESAS</v>
      </c>
      <c r="C9833" s="36" t="s">
        <v>1806</v>
      </c>
      <c r="D9833" s="45" t="str">
        <f>+Tabla3[[#This Row],[id_detalle]]&amp;" "&amp;VLOOKUP(Tabla3[[#This Row],[id_detalle]],rubro_detalle[[Código]:[Rubro Detalle]],2,0)</f>
        <v>16.00.101 Abgados y Estudios Jurídicos</v>
      </c>
      <c r="E9833" s="33">
        <f t="shared" si="1797"/>
        <v>35</v>
      </c>
      <c r="F9833" s="47" t="str">
        <f t="shared" si="1798"/>
        <v>16.00.101-35</v>
      </c>
      <c r="G9833" s="37" t="s">
        <v>7976</v>
      </c>
      <c r="H9833" s="37">
        <v>563</v>
      </c>
    </row>
    <row r="9834" spans="1:8" x14ac:dyDescent="0.3">
      <c r="A9834" s="34" t="str">
        <f>+LEFT(Tabla3[[#This Row],[id_detalle]],2)</f>
        <v>16</v>
      </c>
      <c r="B9834" s="46" t="str">
        <f>VLOOKUP((LEFT(Tabla3[[#This Row],[id_detalle]],2)),id_rubro[[id]:[Rubro]],2,0)</f>
        <v>SERVICIOS TÉCNICOS Y ROFESIONALES PARA EMPRESAS</v>
      </c>
      <c r="C9834" s="36" t="s">
        <v>1806</v>
      </c>
      <c r="D9834" s="45" t="str">
        <f>+Tabla3[[#This Row],[id_detalle]]&amp;" "&amp;VLOOKUP(Tabla3[[#This Row],[id_detalle]],rubro_detalle[[Código]:[Rubro Detalle]],2,0)</f>
        <v>16.00.101 Abgados y Estudios Jurídicos</v>
      </c>
      <c r="E9834" s="33">
        <f t="shared" si="1797"/>
        <v>36</v>
      </c>
      <c r="F9834" s="47" t="str">
        <f t="shared" si="1798"/>
        <v>16.00.101-36</v>
      </c>
      <c r="G9834" s="37" t="s">
        <v>7977</v>
      </c>
      <c r="H9834" s="37">
        <v>568</v>
      </c>
    </row>
    <row r="9835" spans="1:8" x14ac:dyDescent="0.3">
      <c r="A9835" s="34" t="str">
        <f>+LEFT(Tabla3[[#This Row],[id_detalle]],2)</f>
        <v>16</v>
      </c>
      <c r="B9835" s="46" t="str">
        <f>VLOOKUP((LEFT(Tabla3[[#This Row],[id_detalle]],2)),id_rubro[[id]:[Rubro]],2,0)</f>
        <v>SERVICIOS TÉCNICOS Y ROFESIONALES PARA EMPRESAS</v>
      </c>
      <c r="C9835" s="36" t="s">
        <v>1806</v>
      </c>
      <c r="D9835" s="45" t="str">
        <f>+Tabla3[[#This Row],[id_detalle]]&amp;" "&amp;VLOOKUP(Tabla3[[#This Row],[id_detalle]],rubro_detalle[[Código]:[Rubro Detalle]],2,0)</f>
        <v>16.00.101 Abgados y Estudios Jurídicos</v>
      </c>
      <c r="E9835" s="33">
        <f t="shared" si="1797"/>
        <v>37</v>
      </c>
      <c r="F9835" s="47" t="str">
        <f t="shared" si="1798"/>
        <v>16.00.101-37</v>
      </c>
      <c r="G9835" s="37" t="s">
        <v>7978</v>
      </c>
      <c r="H9835" s="37">
        <v>580</v>
      </c>
    </row>
    <row r="9836" spans="1:8" x14ac:dyDescent="0.3">
      <c r="A9836" s="34" t="str">
        <f>+LEFT(Tabla3[[#This Row],[id_detalle]],2)</f>
        <v>16</v>
      </c>
      <c r="B9836" s="46" t="str">
        <f>VLOOKUP((LEFT(Tabla3[[#This Row],[id_detalle]],2)),id_rubro[[id]:[Rubro]],2,0)</f>
        <v>SERVICIOS TÉCNICOS Y ROFESIONALES PARA EMPRESAS</v>
      </c>
      <c r="C9836" s="36" t="s">
        <v>1806</v>
      </c>
      <c r="D9836" s="45" t="str">
        <f>+Tabla3[[#This Row],[id_detalle]]&amp;" "&amp;VLOOKUP(Tabla3[[#This Row],[id_detalle]],rubro_detalle[[Código]:[Rubro Detalle]],2,0)</f>
        <v>16.00.101 Abgados y Estudios Jurídicos</v>
      </c>
      <c r="E9836" s="33">
        <f t="shared" si="1797"/>
        <v>38</v>
      </c>
      <c r="F9836" s="47" t="str">
        <f t="shared" si="1798"/>
        <v>16.00.101-38</v>
      </c>
      <c r="G9836" s="37" t="s">
        <v>7979</v>
      </c>
      <c r="H9836" s="37">
        <v>582</v>
      </c>
    </row>
    <row r="9837" spans="1:8" x14ac:dyDescent="0.3">
      <c r="A9837" s="34" t="str">
        <f>+LEFT(Tabla3[[#This Row],[id_detalle]],2)</f>
        <v>16</v>
      </c>
      <c r="B9837" s="46" t="str">
        <f>VLOOKUP((LEFT(Tabla3[[#This Row],[id_detalle]],2)),id_rubro[[id]:[Rubro]],2,0)</f>
        <v>SERVICIOS TÉCNICOS Y ROFESIONALES PARA EMPRESAS</v>
      </c>
      <c r="C9837" s="36" t="s">
        <v>1806</v>
      </c>
      <c r="D9837" s="45" t="str">
        <f>+Tabla3[[#This Row],[id_detalle]]&amp;" "&amp;VLOOKUP(Tabla3[[#This Row],[id_detalle]],rubro_detalle[[Código]:[Rubro Detalle]],2,0)</f>
        <v>16.00.101 Abgados y Estudios Jurídicos</v>
      </c>
      <c r="E9837" s="33">
        <f t="shared" si="1797"/>
        <v>39</v>
      </c>
      <c r="F9837" s="47" t="str">
        <f t="shared" si="1798"/>
        <v>16.00.101-39</v>
      </c>
      <c r="G9837" s="37" t="s">
        <v>7980</v>
      </c>
      <c r="H9837" s="37">
        <v>591</v>
      </c>
    </row>
    <row r="9838" spans="1:8" x14ac:dyDescent="0.3">
      <c r="A9838" s="34" t="str">
        <f>+LEFT(Tabla3[[#This Row],[id_detalle]],2)</f>
        <v>16</v>
      </c>
      <c r="B9838" s="46" t="str">
        <f>VLOOKUP((LEFT(Tabla3[[#This Row],[id_detalle]],2)),id_rubro[[id]:[Rubro]],2,0)</f>
        <v>SERVICIOS TÉCNICOS Y ROFESIONALES PARA EMPRESAS</v>
      </c>
      <c r="C9838" s="36" t="s">
        <v>1806</v>
      </c>
      <c r="D9838" s="45" t="str">
        <f>+Tabla3[[#This Row],[id_detalle]]&amp;" "&amp;VLOOKUP(Tabla3[[#This Row],[id_detalle]],rubro_detalle[[Código]:[Rubro Detalle]],2,0)</f>
        <v>16.00.101 Abgados y Estudios Jurídicos</v>
      </c>
      <c r="E9838" s="33">
        <f t="shared" si="1797"/>
        <v>40</v>
      </c>
      <c r="F9838" s="47" t="str">
        <f t="shared" si="1798"/>
        <v>16.00.101-40</v>
      </c>
      <c r="G9838" s="38" t="s">
        <v>7981</v>
      </c>
      <c r="H9838" s="38">
        <v>612</v>
      </c>
    </row>
    <row r="9839" spans="1:8" x14ac:dyDescent="0.3">
      <c r="A9839" s="34" t="str">
        <f>+LEFT(Tabla3[[#This Row],[id_detalle]],2)</f>
        <v>16</v>
      </c>
      <c r="B9839" s="46" t="str">
        <f>VLOOKUP((LEFT(Tabla3[[#This Row],[id_detalle]],2)),id_rubro[[id]:[Rubro]],2,0)</f>
        <v>SERVICIOS TÉCNICOS Y ROFESIONALES PARA EMPRESAS</v>
      </c>
      <c r="C9839" s="36" t="s">
        <v>1806</v>
      </c>
      <c r="D9839" s="45" t="str">
        <f>+Tabla3[[#This Row],[id_detalle]]&amp;" "&amp;VLOOKUP(Tabla3[[#This Row],[id_detalle]],rubro_detalle[[Código]:[Rubro Detalle]],2,0)</f>
        <v>16.00.101 Abgados y Estudios Jurídicos</v>
      </c>
      <c r="E9839" s="33">
        <f t="shared" si="1797"/>
        <v>41</v>
      </c>
      <c r="F9839" s="47" t="str">
        <f t="shared" si="1798"/>
        <v>16.00.101-41</v>
      </c>
      <c r="G9839" s="37" t="s">
        <v>7982</v>
      </c>
      <c r="H9839" s="37">
        <v>632</v>
      </c>
    </row>
    <row r="9840" spans="1:8" x14ac:dyDescent="0.3">
      <c r="A9840" s="34" t="str">
        <f>+LEFT(Tabla3[[#This Row],[id_detalle]],2)</f>
        <v>16</v>
      </c>
      <c r="B9840" s="46" t="str">
        <f>VLOOKUP((LEFT(Tabla3[[#This Row],[id_detalle]],2)),id_rubro[[id]:[Rubro]],2,0)</f>
        <v>SERVICIOS TÉCNICOS Y ROFESIONALES PARA EMPRESAS</v>
      </c>
      <c r="C9840" s="36" t="s">
        <v>1806</v>
      </c>
      <c r="D9840" s="45" t="str">
        <f>+Tabla3[[#This Row],[id_detalle]]&amp;" "&amp;VLOOKUP(Tabla3[[#This Row],[id_detalle]],rubro_detalle[[Código]:[Rubro Detalle]],2,0)</f>
        <v>16.00.101 Abgados y Estudios Jurídicos</v>
      </c>
      <c r="E9840" s="33">
        <f t="shared" si="1797"/>
        <v>42</v>
      </c>
      <c r="F9840" s="47" t="str">
        <f t="shared" si="1798"/>
        <v>16.00.101-42</v>
      </c>
      <c r="G9840" s="37" t="s">
        <v>6863</v>
      </c>
      <c r="H9840" s="37">
        <v>636</v>
      </c>
    </row>
    <row r="9841" spans="1:8" x14ac:dyDescent="0.3">
      <c r="A9841" s="34" t="str">
        <f>+LEFT(Tabla3[[#This Row],[id_detalle]],2)</f>
        <v>16</v>
      </c>
      <c r="B9841" s="46" t="str">
        <f>VLOOKUP((LEFT(Tabla3[[#This Row],[id_detalle]],2)),id_rubro[[id]:[Rubro]],2,0)</f>
        <v>SERVICIOS TÉCNICOS Y ROFESIONALES PARA EMPRESAS</v>
      </c>
      <c r="C9841" s="36" t="s">
        <v>1806</v>
      </c>
      <c r="D9841" s="45" t="str">
        <f>+Tabla3[[#This Row],[id_detalle]]&amp;" "&amp;VLOOKUP(Tabla3[[#This Row],[id_detalle]],rubro_detalle[[Código]:[Rubro Detalle]],2,0)</f>
        <v>16.00.101 Abgados y Estudios Jurídicos</v>
      </c>
      <c r="E9841" s="33">
        <f t="shared" si="1797"/>
        <v>43</v>
      </c>
      <c r="F9841" s="47" t="str">
        <f t="shared" si="1798"/>
        <v>16.00.101-43</v>
      </c>
      <c r="G9841" s="37" t="s">
        <v>7983</v>
      </c>
      <c r="H9841" s="37">
        <v>653</v>
      </c>
    </row>
    <row r="9842" spans="1:8" x14ac:dyDescent="0.3">
      <c r="A9842" s="34" t="str">
        <f>+LEFT(Tabla3[[#This Row],[id_detalle]],2)</f>
        <v>16</v>
      </c>
      <c r="B9842" s="46" t="str">
        <f>VLOOKUP((LEFT(Tabla3[[#This Row],[id_detalle]],2)),id_rubro[[id]:[Rubro]],2,0)</f>
        <v>SERVICIOS TÉCNICOS Y ROFESIONALES PARA EMPRESAS</v>
      </c>
      <c r="C9842" s="36" t="s">
        <v>1806</v>
      </c>
      <c r="D9842" s="45" t="str">
        <f>+Tabla3[[#This Row],[id_detalle]]&amp;" "&amp;VLOOKUP(Tabla3[[#This Row],[id_detalle]],rubro_detalle[[Código]:[Rubro Detalle]],2,0)</f>
        <v>16.00.101 Abgados y Estudios Jurídicos</v>
      </c>
      <c r="E9842" s="33">
        <f t="shared" si="1797"/>
        <v>44</v>
      </c>
      <c r="F9842" s="47" t="str">
        <f t="shared" si="1798"/>
        <v>16.00.101-44</v>
      </c>
      <c r="G9842" s="37" t="s">
        <v>7984</v>
      </c>
      <c r="H9842" s="37">
        <v>667</v>
      </c>
    </row>
    <row r="9843" spans="1:8" x14ac:dyDescent="0.3">
      <c r="A9843" s="34" t="str">
        <f>+LEFT(Tabla3[[#This Row],[id_detalle]],2)</f>
        <v>16</v>
      </c>
      <c r="B9843" s="46" t="str">
        <f>VLOOKUP((LEFT(Tabla3[[#This Row],[id_detalle]],2)),id_rubro[[id]:[Rubro]],2,0)</f>
        <v>SERVICIOS TÉCNICOS Y ROFESIONALES PARA EMPRESAS</v>
      </c>
      <c r="C9843" s="36" t="s">
        <v>1806</v>
      </c>
      <c r="D9843" s="45" t="str">
        <f>+Tabla3[[#This Row],[id_detalle]]&amp;" "&amp;VLOOKUP(Tabla3[[#This Row],[id_detalle]],rubro_detalle[[Código]:[Rubro Detalle]],2,0)</f>
        <v>16.00.101 Abgados y Estudios Jurídicos</v>
      </c>
      <c r="E9843" s="33">
        <f t="shared" si="1797"/>
        <v>45</v>
      </c>
      <c r="F9843" s="47" t="str">
        <f t="shared" si="1798"/>
        <v>16.00.101-45</v>
      </c>
      <c r="G9843" s="37" t="s">
        <v>7985</v>
      </c>
      <c r="H9843" s="37">
        <v>678</v>
      </c>
    </row>
    <row r="9844" spans="1:8" x14ac:dyDescent="0.3">
      <c r="A9844" s="34" t="str">
        <f>+LEFT(Tabla3[[#This Row],[id_detalle]],2)</f>
        <v>16</v>
      </c>
      <c r="B9844" s="46" t="str">
        <f>VLOOKUP((LEFT(Tabla3[[#This Row],[id_detalle]],2)),id_rubro[[id]:[Rubro]],2,0)</f>
        <v>SERVICIOS TÉCNICOS Y ROFESIONALES PARA EMPRESAS</v>
      </c>
      <c r="C9844" s="36" t="s">
        <v>1806</v>
      </c>
      <c r="D9844" s="45" t="str">
        <f>+Tabla3[[#This Row],[id_detalle]]&amp;" "&amp;VLOOKUP(Tabla3[[#This Row],[id_detalle]],rubro_detalle[[Código]:[Rubro Detalle]],2,0)</f>
        <v>16.00.101 Abgados y Estudios Jurídicos</v>
      </c>
      <c r="E9844" s="33">
        <f t="shared" si="1797"/>
        <v>46</v>
      </c>
      <c r="F9844" s="47" t="str">
        <f t="shared" si="1798"/>
        <v>16.00.101-46</v>
      </c>
      <c r="G9844" s="37" t="s">
        <v>7986</v>
      </c>
      <c r="H9844" s="37">
        <v>690</v>
      </c>
    </row>
    <row r="9845" spans="1:8" x14ac:dyDescent="0.3">
      <c r="A9845" s="34" t="str">
        <f>+LEFT(Tabla3[[#This Row],[id_detalle]],2)</f>
        <v>16</v>
      </c>
      <c r="B9845" s="46" t="str">
        <f>VLOOKUP((LEFT(Tabla3[[#This Row],[id_detalle]],2)),id_rubro[[id]:[Rubro]],2,0)</f>
        <v>SERVICIOS TÉCNICOS Y ROFESIONALES PARA EMPRESAS</v>
      </c>
      <c r="C9845" s="36" t="s">
        <v>1806</v>
      </c>
      <c r="D9845" s="45" t="str">
        <f>+Tabla3[[#This Row],[id_detalle]]&amp;" "&amp;VLOOKUP(Tabla3[[#This Row],[id_detalle]],rubro_detalle[[Código]:[Rubro Detalle]],2,0)</f>
        <v>16.00.101 Abgados y Estudios Jurídicos</v>
      </c>
      <c r="E9845" s="33">
        <f t="shared" si="1797"/>
        <v>47</v>
      </c>
      <c r="F9845" s="47" t="str">
        <f t="shared" si="1798"/>
        <v>16.00.101-47</v>
      </c>
      <c r="G9845" s="37" t="s">
        <v>7987</v>
      </c>
      <c r="H9845" s="37">
        <v>712</v>
      </c>
    </row>
    <row r="9846" spans="1:8" x14ac:dyDescent="0.3">
      <c r="A9846" s="34" t="str">
        <f>+LEFT(Tabla3[[#This Row],[id_detalle]],2)</f>
        <v>16</v>
      </c>
      <c r="B9846" s="46" t="str">
        <f>VLOOKUP((LEFT(Tabla3[[#This Row],[id_detalle]],2)),id_rubro[[id]:[Rubro]],2,0)</f>
        <v>SERVICIOS TÉCNICOS Y ROFESIONALES PARA EMPRESAS</v>
      </c>
      <c r="C9846" s="36" t="s">
        <v>1806</v>
      </c>
      <c r="D9846" s="45" t="str">
        <f>+Tabla3[[#This Row],[id_detalle]]&amp;" "&amp;VLOOKUP(Tabla3[[#This Row],[id_detalle]],rubro_detalle[[Código]:[Rubro Detalle]],2,0)</f>
        <v>16.00.101 Abgados y Estudios Jurídicos</v>
      </c>
      <c r="E9846" s="33">
        <f t="shared" si="1797"/>
        <v>48</v>
      </c>
      <c r="F9846" s="47" t="str">
        <f t="shared" si="1798"/>
        <v>16.00.101-48</v>
      </c>
      <c r="G9846" s="37" t="s">
        <v>7988</v>
      </c>
      <c r="H9846" s="37">
        <v>717</v>
      </c>
    </row>
    <row r="9847" spans="1:8" x14ac:dyDescent="0.3">
      <c r="A9847" s="34" t="str">
        <f>+LEFT(Tabla3[[#This Row],[id_detalle]],2)</f>
        <v>16</v>
      </c>
      <c r="B9847" s="46" t="str">
        <f>VLOOKUP((LEFT(Tabla3[[#This Row],[id_detalle]],2)),id_rubro[[id]:[Rubro]],2,0)</f>
        <v>SERVICIOS TÉCNICOS Y ROFESIONALES PARA EMPRESAS</v>
      </c>
      <c r="C9847" s="36" t="s">
        <v>1806</v>
      </c>
      <c r="D9847" s="45" t="str">
        <f>+Tabla3[[#This Row],[id_detalle]]&amp;" "&amp;VLOOKUP(Tabla3[[#This Row],[id_detalle]],rubro_detalle[[Código]:[Rubro Detalle]],2,0)</f>
        <v>16.00.101 Abgados y Estudios Jurídicos</v>
      </c>
      <c r="E9847" s="33">
        <f t="shared" ref="E9847:E9865" si="1799">+IF(D9847=D9846,E9846+1,1)</f>
        <v>49</v>
      </c>
      <c r="F9847" s="47" t="str">
        <f t="shared" ref="F9847:F9865" si="1800">+LEFT(D9847,9)&amp;"-"&amp;E9847</f>
        <v>16.00.101-49</v>
      </c>
      <c r="G9847" s="37" t="s">
        <v>7989</v>
      </c>
      <c r="H9847" s="37">
        <v>724</v>
      </c>
    </row>
    <row r="9848" spans="1:8" x14ac:dyDescent="0.3">
      <c r="A9848" s="34" t="str">
        <f>+LEFT(Tabla3[[#This Row],[id_detalle]],2)</f>
        <v>16</v>
      </c>
      <c r="B9848" s="46" t="str">
        <f>VLOOKUP((LEFT(Tabla3[[#This Row],[id_detalle]],2)),id_rubro[[id]:[Rubro]],2,0)</f>
        <v>SERVICIOS TÉCNICOS Y ROFESIONALES PARA EMPRESAS</v>
      </c>
      <c r="C9848" s="36" t="s">
        <v>1806</v>
      </c>
      <c r="D9848" s="45" t="str">
        <f>+Tabla3[[#This Row],[id_detalle]]&amp;" "&amp;VLOOKUP(Tabla3[[#This Row],[id_detalle]],rubro_detalle[[Código]:[Rubro Detalle]],2,0)</f>
        <v>16.00.101 Abgados y Estudios Jurídicos</v>
      </c>
      <c r="E9848" s="33">
        <f t="shared" si="1799"/>
        <v>50</v>
      </c>
      <c r="F9848" s="47" t="str">
        <f t="shared" si="1800"/>
        <v>16.00.101-50</v>
      </c>
      <c r="G9848" s="37" t="s">
        <v>7990</v>
      </c>
      <c r="H9848" s="37">
        <v>742</v>
      </c>
    </row>
    <row r="9849" spans="1:8" x14ac:dyDescent="0.3">
      <c r="A9849" s="34" t="str">
        <f>+LEFT(Tabla3[[#This Row],[id_detalle]],2)</f>
        <v>16</v>
      </c>
      <c r="B9849" s="46" t="str">
        <f>VLOOKUP((LEFT(Tabla3[[#This Row],[id_detalle]],2)),id_rubro[[id]:[Rubro]],2,0)</f>
        <v>SERVICIOS TÉCNICOS Y ROFESIONALES PARA EMPRESAS</v>
      </c>
      <c r="C9849" s="36" t="s">
        <v>1806</v>
      </c>
      <c r="D9849" s="45" t="str">
        <f>+Tabla3[[#This Row],[id_detalle]]&amp;" "&amp;VLOOKUP(Tabla3[[#This Row],[id_detalle]],rubro_detalle[[Código]:[Rubro Detalle]],2,0)</f>
        <v>16.00.101 Abgados y Estudios Jurídicos</v>
      </c>
      <c r="E9849" s="33">
        <f t="shared" si="1799"/>
        <v>51</v>
      </c>
      <c r="F9849" s="47" t="str">
        <f t="shared" si="1800"/>
        <v>16.00.101-51</v>
      </c>
      <c r="G9849" s="37" t="s">
        <v>7991</v>
      </c>
      <c r="H9849" s="37">
        <v>817</v>
      </c>
    </row>
    <row r="9850" spans="1:8" x14ac:dyDescent="0.3">
      <c r="A9850" s="34" t="str">
        <f>+LEFT(Tabla3[[#This Row],[id_detalle]],2)</f>
        <v>16</v>
      </c>
      <c r="B9850" s="46" t="str">
        <f>VLOOKUP((LEFT(Tabla3[[#This Row],[id_detalle]],2)),id_rubro[[id]:[Rubro]],2,0)</f>
        <v>SERVICIOS TÉCNICOS Y ROFESIONALES PARA EMPRESAS</v>
      </c>
      <c r="C9850" s="36" t="s">
        <v>1806</v>
      </c>
      <c r="D9850" s="45" t="str">
        <f>+Tabla3[[#This Row],[id_detalle]]&amp;" "&amp;VLOOKUP(Tabla3[[#This Row],[id_detalle]],rubro_detalle[[Código]:[Rubro Detalle]],2,0)</f>
        <v>16.00.101 Abgados y Estudios Jurídicos</v>
      </c>
      <c r="E9850" s="33">
        <f t="shared" si="1799"/>
        <v>52</v>
      </c>
      <c r="F9850" s="47" t="str">
        <f t="shared" si="1800"/>
        <v>16.00.101-52</v>
      </c>
      <c r="G9850" s="37" t="s">
        <v>7992</v>
      </c>
      <c r="H9850" s="37">
        <v>825</v>
      </c>
    </row>
    <row r="9851" spans="1:8" x14ac:dyDescent="0.3">
      <c r="A9851" s="34" t="str">
        <f>+LEFT(Tabla3[[#This Row],[id_detalle]],2)</f>
        <v>16</v>
      </c>
      <c r="B9851" s="46" t="str">
        <f>VLOOKUP((LEFT(Tabla3[[#This Row],[id_detalle]],2)),id_rubro[[id]:[Rubro]],2,0)</f>
        <v>SERVICIOS TÉCNICOS Y ROFESIONALES PARA EMPRESAS</v>
      </c>
      <c r="C9851" s="36" t="s">
        <v>1806</v>
      </c>
      <c r="D9851" s="45" t="str">
        <f>+Tabla3[[#This Row],[id_detalle]]&amp;" "&amp;VLOOKUP(Tabla3[[#This Row],[id_detalle]],rubro_detalle[[Código]:[Rubro Detalle]],2,0)</f>
        <v>16.00.101 Abgados y Estudios Jurídicos</v>
      </c>
      <c r="E9851" s="33">
        <f t="shared" si="1799"/>
        <v>53</v>
      </c>
      <c r="F9851" s="47" t="str">
        <f t="shared" si="1800"/>
        <v>16.00.101-53</v>
      </c>
      <c r="G9851" s="37" t="s">
        <v>7993</v>
      </c>
      <c r="H9851" s="37">
        <v>825</v>
      </c>
    </row>
    <row r="9852" spans="1:8" x14ac:dyDescent="0.3">
      <c r="A9852" s="34" t="str">
        <f>+LEFT(Tabla3[[#This Row],[id_detalle]],2)</f>
        <v>16</v>
      </c>
      <c r="B9852" s="46" t="str">
        <f>VLOOKUP((LEFT(Tabla3[[#This Row],[id_detalle]],2)),id_rubro[[id]:[Rubro]],2,0)</f>
        <v>SERVICIOS TÉCNICOS Y ROFESIONALES PARA EMPRESAS</v>
      </c>
      <c r="C9852" s="36" t="s">
        <v>1806</v>
      </c>
      <c r="D9852" s="45" t="str">
        <f>+Tabla3[[#This Row],[id_detalle]]&amp;" "&amp;VLOOKUP(Tabla3[[#This Row],[id_detalle]],rubro_detalle[[Código]:[Rubro Detalle]],2,0)</f>
        <v>16.00.101 Abgados y Estudios Jurídicos</v>
      </c>
      <c r="E9852" s="33">
        <f t="shared" si="1799"/>
        <v>54</v>
      </c>
      <c r="F9852" s="47" t="str">
        <f t="shared" si="1800"/>
        <v>16.00.101-54</v>
      </c>
      <c r="G9852" s="37" t="s">
        <v>7994</v>
      </c>
      <c r="H9852" s="37">
        <v>831</v>
      </c>
    </row>
    <row r="9853" spans="1:8" x14ac:dyDescent="0.3">
      <c r="A9853" s="34" t="str">
        <f>+LEFT(Tabla3[[#This Row],[id_detalle]],2)</f>
        <v>16</v>
      </c>
      <c r="B9853" s="46" t="str">
        <f>VLOOKUP((LEFT(Tabla3[[#This Row],[id_detalle]],2)),id_rubro[[id]:[Rubro]],2,0)</f>
        <v>SERVICIOS TÉCNICOS Y ROFESIONALES PARA EMPRESAS</v>
      </c>
      <c r="C9853" s="36" t="s">
        <v>1806</v>
      </c>
      <c r="D9853" s="45" t="str">
        <f>+Tabla3[[#This Row],[id_detalle]]&amp;" "&amp;VLOOKUP(Tabla3[[#This Row],[id_detalle]],rubro_detalle[[Código]:[Rubro Detalle]],2,0)</f>
        <v>16.00.101 Abgados y Estudios Jurídicos</v>
      </c>
      <c r="E9853" s="33">
        <f t="shared" si="1799"/>
        <v>55</v>
      </c>
      <c r="F9853" s="47" t="str">
        <f t="shared" si="1800"/>
        <v>16.00.101-55</v>
      </c>
      <c r="G9853" s="37" t="s">
        <v>7995</v>
      </c>
      <c r="H9853" s="37">
        <v>853</v>
      </c>
    </row>
    <row r="9854" spans="1:8" x14ac:dyDescent="0.3">
      <c r="A9854" s="34" t="str">
        <f>+LEFT(Tabla3[[#This Row],[id_detalle]],2)</f>
        <v>16</v>
      </c>
      <c r="B9854" s="46" t="str">
        <f>VLOOKUP((LEFT(Tabla3[[#This Row],[id_detalle]],2)),id_rubro[[id]:[Rubro]],2,0)</f>
        <v>SERVICIOS TÉCNICOS Y ROFESIONALES PARA EMPRESAS</v>
      </c>
      <c r="C9854" s="36" t="s">
        <v>1807</v>
      </c>
      <c r="D9854" s="45" t="str">
        <f>+Tabla3[[#This Row],[id_detalle]]&amp;" "&amp;VLOOKUP(Tabla3[[#This Row],[id_detalle]],rubro_detalle[[Código]:[Rubro Detalle]],2,0)</f>
        <v>16.00.105 Administradores de Campamentos de Faena</v>
      </c>
      <c r="E9854" s="33">
        <f t="shared" si="1799"/>
        <v>1</v>
      </c>
      <c r="F9854" s="47" t="str">
        <f t="shared" si="1800"/>
        <v>16.00.105-1</v>
      </c>
      <c r="G9854" s="37" t="s">
        <v>6229</v>
      </c>
      <c r="H9854" s="37">
        <v>208</v>
      </c>
    </row>
    <row r="9855" spans="1:8" x14ac:dyDescent="0.3">
      <c r="A9855" s="34" t="str">
        <f>+LEFT(Tabla3[[#This Row],[id_detalle]],2)</f>
        <v>16</v>
      </c>
      <c r="B9855" s="46" t="str">
        <f>VLOOKUP((LEFT(Tabla3[[#This Row],[id_detalle]],2)),id_rubro[[id]:[Rubro]],2,0)</f>
        <v>SERVICIOS TÉCNICOS Y ROFESIONALES PARA EMPRESAS</v>
      </c>
      <c r="C9855" s="36" t="s">
        <v>1807</v>
      </c>
      <c r="D9855" s="45" t="str">
        <f>+Tabla3[[#This Row],[id_detalle]]&amp;" "&amp;VLOOKUP(Tabla3[[#This Row],[id_detalle]],rubro_detalle[[Código]:[Rubro Detalle]],2,0)</f>
        <v>16.00.105 Administradores de Campamentos de Faena</v>
      </c>
      <c r="E9855" s="33">
        <f t="shared" si="1799"/>
        <v>2</v>
      </c>
      <c r="F9855" s="47" t="str">
        <f t="shared" si="1800"/>
        <v>16.00.105-2</v>
      </c>
      <c r="G9855" s="37" t="s">
        <v>2971</v>
      </c>
      <c r="H9855" s="37">
        <v>336</v>
      </c>
    </row>
    <row r="9856" spans="1:8" x14ac:dyDescent="0.3">
      <c r="A9856" s="34" t="str">
        <f>+LEFT(Tabla3[[#This Row],[id_detalle]],2)</f>
        <v>16</v>
      </c>
      <c r="B9856" s="46" t="str">
        <f>VLOOKUP((LEFT(Tabla3[[#This Row],[id_detalle]],2)),id_rubro[[id]:[Rubro]],2,0)</f>
        <v>SERVICIOS TÉCNICOS Y ROFESIONALES PARA EMPRESAS</v>
      </c>
      <c r="C9856" s="36" t="s">
        <v>1807</v>
      </c>
      <c r="D9856" s="45" t="str">
        <f>+Tabla3[[#This Row],[id_detalle]]&amp;" "&amp;VLOOKUP(Tabla3[[#This Row],[id_detalle]],rubro_detalle[[Código]:[Rubro Detalle]],2,0)</f>
        <v>16.00.105 Administradores de Campamentos de Faena</v>
      </c>
      <c r="E9856" s="33">
        <f t="shared" si="1799"/>
        <v>3</v>
      </c>
      <c r="F9856" s="47" t="str">
        <f t="shared" si="1800"/>
        <v>16.00.105-3</v>
      </c>
      <c r="G9856" s="37" t="s">
        <v>7996</v>
      </c>
      <c r="H9856" s="37">
        <v>760</v>
      </c>
    </row>
    <row r="9857" spans="1:8" x14ac:dyDescent="0.3">
      <c r="A9857" s="34" t="str">
        <f>+LEFT(Tabla3[[#This Row],[id_detalle]],2)</f>
        <v>16</v>
      </c>
      <c r="B9857" s="46" t="str">
        <f>VLOOKUP((LEFT(Tabla3[[#This Row],[id_detalle]],2)),id_rubro[[id]:[Rubro]],2,0)</f>
        <v>SERVICIOS TÉCNICOS Y ROFESIONALES PARA EMPRESAS</v>
      </c>
      <c r="C9857" s="36" t="s">
        <v>1808</v>
      </c>
      <c r="D9857" s="45" t="str">
        <f>+Tabla3[[#This Row],[id_detalle]]&amp;" "&amp;VLOOKUP(Tabla3[[#This Row],[id_detalle]],rubro_detalle[[Código]:[Rubro Detalle]],2,0)</f>
        <v>16.00.121 Administración de Csinos,Restaurantes y Similares</v>
      </c>
      <c r="E9857" s="33">
        <f t="shared" si="1799"/>
        <v>1</v>
      </c>
      <c r="F9857" s="47" t="str">
        <f t="shared" si="1800"/>
        <v>16.00.121-1</v>
      </c>
      <c r="G9857" s="37" t="s">
        <v>6229</v>
      </c>
      <c r="H9857" s="37">
        <v>208</v>
      </c>
    </row>
    <row r="9858" spans="1:8" x14ac:dyDescent="0.3">
      <c r="A9858" s="34" t="str">
        <f>+LEFT(Tabla3[[#This Row],[id_detalle]],2)</f>
        <v>16</v>
      </c>
      <c r="B9858" s="46" t="str">
        <f>VLOOKUP((LEFT(Tabla3[[#This Row],[id_detalle]],2)),id_rubro[[id]:[Rubro]],2,0)</f>
        <v>SERVICIOS TÉCNICOS Y ROFESIONALES PARA EMPRESAS</v>
      </c>
      <c r="C9858" s="36" t="s">
        <v>1808</v>
      </c>
      <c r="D9858" s="45" t="str">
        <f>+Tabla3[[#This Row],[id_detalle]]&amp;" "&amp;VLOOKUP(Tabla3[[#This Row],[id_detalle]],rubro_detalle[[Código]:[Rubro Detalle]],2,0)</f>
        <v>16.00.121 Administración de Csinos,Restaurantes y Similares</v>
      </c>
      <c r="E9858" s="33">
        <f t="shared" si="1799"/>
        <v>2</v>
      </c>
      <c r="F9858" s="47" t="str">
        <f t="shared" si="1800"/>
        <v>16.00.121-2</v>
      </c>
      <c r="G9858" s="37" t="s">
        <v>2971</v>
      </c>
      <c r="H9858" s="37">
        <v>336</v>
      </c>
    </row>
    <row r="9859" spans="1:8" x14ac:dyDescent="0.3">
      <c r="A9859" s="34" t="str">
        <f>+LEFT(Tabla3[[#This Row],[id_detalle]],2)</f>
        <v>16</v>
      </c>
      <c r="B9859" s="46" t="str">
        <f>VLOOKUP((LEFT(Tabla3[[#This Row],[id_detalle]],2)),id_rubro[[id]:[Rubro]],2,0)</f>
        <v>SERVICIOS TÉCNICOS Y ROFESIONALES PARA EMPRESAS</v>
      </c>
      <c r="C9859" s="36" t="s">
        <v>1808</v>
      </c>
      <c r="D9859" s="45" t="str">
        <f>+Tabla3[[#This Row],[id_detalle]]&amp;" "&amp;VLOOKUP(Tabla3[[#This Row],[id_detalle]],rubro_detalle[[Código]:[Rubro Detalle]],2,0)</f>
        <v>16.00.121 Administración de Csinos,Restaurantes y Similares</v>
      </c>
      <c r="E9859" s="33">
        <f t="shared" si="1799"/>
        <v>3</v>
      </c>
      <c r="F9859" s="47" t="str">
        <f t="shared" si="1800"/>
        <v>16.00.121-3</v>
      </c>
      <c r="G9859" s="37" t="s">
        <v>7997</v>
      </c>
      <c r="H9859" s="37">
        <v>568</v>
      </c>
    </row>
    <row r="9860" spans="1:8" x14ac:dyDescent="0.3">
      <c r="A9860" s="34" t="str">
        <f>+LEFT(Tabla3[[#This Row],[id_detalle]],2)</f>
        <v>16</v>
      </c>
      <c r="B9860" s="46" t="str">
        <f>VLOOKUP((LEFT(Tabla3[[#This Row],[id_detalle]],2)),id_rubro[[id]:[Rubro]],2,0)</f>
        <v>SERVICIOS TÉCNICOS Y ROFESIONALES PARA EMPRESAS</v>
      </c>
      <c r="C9860" s="36" t="s">
        <v>1808</v>
      </c>
      <c r="D9860" s="45" t="str">
        <f>+Tabla3[[#This Row],[id_detalle]]&amp;" "&amp;VLOOKUP(Tabla3[[#This Row],[id_detalle]],rubro_detalle[[Código]:[Rubro Detalle]],2,0)</f>
        <v>16.00.121 Administración de Csinos,Restaurantes y Similares</v>
      </c>
      <c r="E9860" s="33">
        <f t="shared" si="1799"/>
        <v>4</v>
      </c>
      <c r="F9860" s="47" t="str">
        <f t="shared" si="1800"/>
        <v>16.00.121-4</v>
      </c>
      <c r="G9860" s="37" t="s">
        <v>6239</v>
      </c>
      <c r="H9860" s="37">
        <v>642</v>
      </c>
    </row>
    <row r="9861" spans="1:8" x14ac:dyDescent="0.3">
      <c r="A9861" s="34" t="str">
        <f>+LEFT(Tabla3[[#This Row],[id_detalle]],2)</f>
        <v>16</v>
      </c>
      <c r="B9861" s="46" t="str">
        <f>VLOOKUP((LEFT(Tabla3[[#This Row],[id_detalle]],2)),id_rubro[[id]:[Rubro]],2,0)</f>
        <v>SERVICIOS TÉCNICOS Y ROFESIONALES PARA EMPRESAS</v>
      </c>
      <c r="C9861" s="36" t="s">
        <v>1809</v>
      </c>
      <c r="D9861" s="45" t="str">
        <f>+Tabla3[[#This Row],[id_detalle]]&amp;" "&amp;VLOOKUP(Tabla3[[#This Row],[id_detalle]],rubro_detalle[[Código]:[Rubro Detalle]],2,0)</f>
        <v>16.00.122 Administración y Mantención de Edificios e Instalaciones Industriales</v>
      </c>
      <c r="E9861" s="33">
        <f t="shared" si="1799"/>
        <v>1</v>
      </c>
      <c r="F9861" s="47" t="str">
        <f t="shared" si="1800"/>
        <v>16.00.122-1</v>
      </c>
      <c r="G9861" s="37" t="s">
        <v>2667</v>
      </c>
      <c r="H9861" s="37">
        <v>558</v>
      </c>
    </row>
    <row r="9862" spans="1:8" x14ac:dyDescent="0.3">
      <c r="A9862" s="34" t="str">
        <f>+LEFT(Tabla3[[#This Row],[id_detalle]],2)</f>
        <v>16</v>
      </c>
      <c r="B9862" s="46" t="str">
        <f>VLOOKUP((LEFT(Tabla3[[#This Row],[id_detalle]],2)),id_rubro[[id]:[Rubro]],2,0)</f>
        <v>SERVICIOS TÉCNICOS Y ROFESIONALES PARA EMPRESAS</v>
      </c>
      <c r="C9862" s="36" t="s">
        <v>1809</v>
      </c>
      <c r="D9862" s="45" t="str">
        <f>+Tabla3[[#This Row],[id_detalle]]&amp;" "&amp;VLOOKUP(Tabla3[[#This Row],[id_detalle]],rubro_detalle[[Código]:[Rubro Detalle]],2,0)</f>
        <v>16.00.122 Administración y Mantención de Edificios e Instalaciones Industriales</v>
      </c>
      <c r="E9862" s="33">
        <f t="shared" si="1799"/>
        <v>2</v>
      </c>
      <c r="F9862" s="47" t="str">
        <f t="shared" si="1800"/>
        <v>16.00.122-2</v>
      </c>
      <c r="G9862" s="38" t="s">
        <v>5815</v>
      </c>
      <c r="H9862" s="38">
        <v>586</v>
      </c>
    </row>
    <row r="9863" spans="1:8" x14ac:dyDescent="0.3">
      <c r="A9863" s="34" t="str">
        <f>+LEFT(Tabla3[[#This Row],[id_detalle]],2)</f>
        <v>16</v>
      </c>
      <c r="B9863" s="46" t="str">
        <f>VLOOKUP((LEFT(Tabla3[[#This Row],[id_detalle]],2)),id_rubro[[id]:[Rubro]],2,0)</f>
        <v>SERVICIOS TÉCNICOS Y ROFESIONALES PARA EMPRESAS</v>
      </c>
      <c r="C9863" s="36" t="s">
        <v>1810</v>
      </c>
      <c r="D9863" s="45" t="str">
        <f>+Tabla3[[#This Row],[id_detalle]]&amp;" "&amp;VLOOKUP(Tabla3[[#This Row],[id_detalle]],rubro_detalle[[Código]:[Rubro Detalle]],2,0)</f>
        <v>16.00.123 Adminitsración de Estacionamientos</v>
      </c>
      <c r="E9863" s="33">
        <f t="shared" si="1799"/>
        <v>1</v>
      </c>
      <c r="F9863" s="47" t="str">
        <f t="shared" si="1800"/>
        <v>16.00.123-1</v>
      </c>
      <c r="G9863" s="37" t="s">
        <v>7998</v>
      </c>
      <c r="H9863" s="37">
        <v>190</v>
      </c>
    </row>
    <row r="9864" spans="1:8" x14ac:dyDescent="0.3">
      <c r="A9864" s="34" t="str">
        <f>+LEFT(Tabla3[[#This Row],[id_detalle]],2)</f>
        <v>16</v>
      </c>
      <c r="B9864" s="46" t="str">
        <f>VLOOKUP((LEFT(Tabla3[[#This Row],[id_detalle]],2)),id_rubro[[id]:[Rubro]],2,0)</f>
        <v>SERVICIOS TÉCNICOS Y ROFESIONALES PARA EMPRESAS</v>
      </c>
      <c r="C9864" s="36" t="s">
        <v>1810</v>
      </c>
      <c r="D9864" s="45" t="str">
        <f>+Tabla3[[#This Row],[id_detalle]]&amp;" "&amp;VLOOKUP(Tabla3[[#This Row],[id_detalle]],rubro_detalle[[Código]:[Rubro Detalle]],2,0)</f>
        <v>16.00.123 Adminitsración de Estacionamientos</v>
      </c>
      <c r="E9864" s="33">
        <f t="shared" si="1799"/>
        <v>2</v>
      </c>
      <c r="F9864" s="47" t="str">
        <f t="shared" si="1800"/>
        <v>16.00.123-2</v>
      </c>
      <c r="G9864" s="37" t="s">
        <v>5693</v>
      </c>
      <c r="H9864" s="37">
        <v>393</v>
      </c>
    </row>
    <row r="9865" spans="1:8" x14ac:dyDescent="0.3">
      <c r="A9865" s="34" t="str">
        <f>+LEFT(Tabla3[[#This Row],[id_detalle]],2)</f>
        <v>16</v>
      </c>
      <c r="B9865" s="46" t="str">
        <f>VLOOKUP((LEFT(Tabla3[[#This Row],[id_detalle]],2)),id_rubro[[id]:[Rubro]],2,0)</f>
        <v>SERVICIOS TÉCNICOS Y ROFESIONALES PARA EMPRESAS</v>
      </c>
      <c r="C9865" s="36" t="s">
        <v>1810</v>
      </c>
      <c r="D9865" s="45" t="str">
        <f>+Tabla3[[#This Row],[id_detalle]]&amp;" "&amp;VLOOKUP(Tabla3[[#This Row],[id_detalle]],rubro_detalle[[Código]:[Rubro Detalle]],2,0)</f>
        <v>16.00.123 Adminitsración de Estacionamientos</v>
      </c>
      <c r="E9865" s="33">
        <f t="shared" si="1799"/>
        <v>3</v>
      </c>
      <c r="F9865" s="47" t="str">
        <f t="shared" si="1800"/>
        <v>16.00.123-3</v>
      </c>
      <c r="G9865" s="37" t="s">
        <v>7999</v>
      </c>
      <c r="H9865" s="37">
        <v>428</v>
      </c>
    </row>
    <row r="9866" spans="1:8" x14ac:dyDescent="0.3">
      <c r="A9866" s="34" t="str">
        <f>+LEFT(Tabla3[[#This Row],[id_detalle]],2)</f>
        <v>16</v>
      </c>
      <c r="B9866" s="46" t="str">
        <f>VLOOKUP((LEFT(Tabla3[[#This Row],[id_detalle]],2)),id_rubro[[id]:[Rubro]],2,0)</f>
        <v>SERVICIOS TÉCNICOS Y ROFESIONALES PARA EMPRESAS</v>
      </c>
      <c r="C9866" s="36" t="s">
        <v>1810</v>
      </c>
      <c r="D9866" s="45" t="str">
        <f>+Tabla3[[#This Row],[id_detalle]]&amp;" "&amp;VLOOKUP(Tabla3[[#This Row],[id_detalle]],rubro_detalle[[Código]:[Rubro Detalle]],2,0)</f>
        <v>16.00.123 Adminitsración de Estacionamientos</v>
      </c>
      <c r="E9866" s="33">
        <f t="shared" ref="E9866:E9868" si="1801">+IF(D9866=D9865,E9865+1,1)</f>
        <v>4</v>
      </c>
      <c r="F9866" s="47" t="str">
        <f t="shared" ref="F9866:F9868" si="1802">+LEFT(D9866,9)&amp;"-"&amp;E9866</f>
        <v>16.00.123-4</v>
      </c>
      <c r="G9866" s="37" t="s">
        <v>8000</v>
      </c>
      <c r="H9866" s="37">
        <v>537</v>
      </c>
    </row>
    <row r="9867" spans="1:8" x14ac:dyDescent="0.3">
      <c r="A9867" s="34" t="str">
        <f>+LEFT(Tabla3[[#This Row],[id_detalle]],2)</f>
        <v>16</v>
      </c>
      <c r="B9867" s="46" t="str">
        <f>VLOOKUP((LEFT(Tabla3[[#This Row],[id_detalle]],2)),id_rubro[[id]:[Rubro]],2,0)</f>
        <v>SERVICIOS TÉCNICOS Y ROFESIONALES PARA EMPRESAS</v>
      </c>
      <c r="C9867" s="36" t="s">
        <v>1810</v>
      </c>
      <c r="D9867" s="45" t="str">
        <f>+Tabla3[[#This Row],[id_detalle]]&amp;" "&amp;VLOOKUP(Tabla3[[#This Row],[id_detalle]],rubro_detalle[[Código]:[Rubro Detalle]],2,0)</f>
        <v>16.00.123 Adminitsración de Estacionamientos</v>
      </c>
      <c r="E9867" s="33">
        <f t="shared" si="1801"/>
        <v>5</v>
      </c>
      <c r="F9867" s="47" t="str">
        <f t="shared" si="1802"/>
        <v>16.00.123-5</v>
      </c>
      <c r="G9867" s="37" t="s">
        <v>8001</v>
      </c>
      <c r="H9867" s="37">
        <v>659</v>
      </c>
    </row>
    <row r="9868" spans="1:8" x14ac:dyDescent="0.3">
      <c r="A9868" s="34" t="str">
        <f>+LEFT(Tabla3[[#This Row],[id_detalle]],2)</f>
        <v>16</v>
      </c>
      <c r="B9868" s="46" t="str">
        <f>VLOOKUP((LEFT(Tabla3[[#This Row],[id_detalle]],2)),id_rubro[[id]:[Rubro]],2,0)</f>
        <v>SERVICIOS TÉCNICOS Y ROFESIONALES PARA EMPRESAS</v>
      </c>
      <c r="C9868" s="36" t="s">
        <v>1810</v>
      </c>
      <c r="D9868" s="45" t="str">
        <f>+Tabla3[[#This Row],[id_detalle]]&amp;" "&amp;VLOOKUP(Tabla3[[#This Row],[id_detalle]],rubro_detalle[[Código]:[Rubro Detalle]],2,0)</f>
        <v>16.00.123 Adminitsración de Estacionamientos</v>
      </c>
      <c r="E9868" s="33">
        <f t="shared" si="1801"/>
        <v>6</v>
      </c>
      <c r="F9868" s="47" t="str">
        <f t="shared" si="1802"/>
        <v>16.00.123-6</v>
      </c>
      <c r="G9868" s="37" t="s">
        <v>8002</v>
      </c>
      <c r="H9868" s="37">
        <v>706</v>
      </c>
    </row>
    <row r="9869" spans="1:8" x14ac:dyDescent="0.3">
      <c r="A9869" s="34" t="str">
        <f>+LEFT(Tabla3[[#This Row],[id_detalle]],2)</f>
        <v>16</v>
      </c>
      <c r="B9869" s="46" t="str">
        <f>VLOOKUP((LEFT(Tabla3[[#This Row],[id_detalle]],2)),id_rubro[[id]:[Rubro]],2,0)</f>
        <v>SERVICIOS TÉCNICOS Y ROFESIONALES PARA EMPRESAS</v>
      </c>
      <c r="C9869" s="36" t="s">
        <v>1810</v>
      </c>
      <c r="D9869" s="45" t="str">
        <f>+Tabla3[[#This Row],[id_detalle]]&amp;" "&amp;VLOOKUP(Tabla3[[#This Row],[id_detalle]],rubro_detalle[[Código]:[Rubro Detalle]],2,0)</f>
        <v>16.00.123 Adminitsración de Estacionamientos</v>
      </c>
      <c r="E9869" s="33">
        <f>+IF(D9869=D9868,E9868+1,1)</f>
        <v>7</v>
      </c>
      <c r="F9869" s="47" t="str">
        <f>+LEFT(D9869,9)&amp;"-"&amp;E9869</f>
        <v>16.00.123-7</v>
      </c>
      <c r="G9869" s="37" t="s">
        <v>8003</v>
      </c>
      <c r="H9869" s="37">
        <v>716</v>
      </c>
    </row>
    <row r="9870" spans="1:8" x14ac:dyDescent="0.3">
      <c r="A9870" s="34" t="str">
        <f>+LEFT(Tabla3[[#This Row],[id_detalle]],2)</f>
        <v>16</v>
      </c>
      <c r="B9870" s="46" t="str">
        <f>VLOOKUP((LEFT(Tabla3[[#This Row],[id_detalle]],2)),id_rubro[[id]:[Rubro]],2,0)</f>
        <v>SERVICIOS TÉCNICOS Y ROFESIONALES PARA EMPRESAS</v>
      </c>
      <c r="C9870" s="36" t="s">
        <v>1810</v>
      </c>
      <c r="D9870" s="45" t="str">
        <f>+Tabla3[[#This Row],[id_detalle]]&amp;" "&amp;VLOOKUP(Tabla3[[#This Row],[id_detalle]],rubro_detalle[[Código]:[Rubro Detalle]],2,0)</f>
        <v>16.00.123 Adminitsración de Estacionamientos</v>
      </c>
      <c r="E9870" s="33">
        <f>+IF(D9870=D9869,E9869+1,1)</f>
        <v>8</v>
      </c>
      <c r="F9870" s="47" t="str">
        <f>+LEFT(D9870,9)&amp;"-"&amp;E9870</f>
        <v>16.00.123-8</v>
      </c>
      <c r="G9870" s="37" t="s">
        <v>5912</v>
      </c>
      <c r="H9870" s="37">
        <v>756</v>
      </c>
    </row>
    <row r="9871" spans="1:8" x14ac:dyDescent="0.3">
      <c r="A9871" s="34" t="str">
        <f>+LEFT(Tabla3[[#This Row],[id_detalle]],2)</f>
        <v>16</v>
      </c>
      <c r="B9871" s="46" t="str">
        <f>VLOOKUP((LEFT(Tabla3[[#This Row],[id_detalle]],2)),id_rubro[[id]:[Rubro]],2,0)</f>
        <v>SERVICIOS TÉCNICOS Y ROFESIONALES PARA EMPRESAS</v>
      </c>
      <c r="C9871" s="36" t="s">
        <v>1811</v>
      </c>
      <c r="D9871" s="45" t="str">
        <f>+Tabla3[[#This Row],[id_detalle]]&amp;" "&amp;VLOOKUP(Tabla3[[#This Row],[id_detalle]],rubro_detalle[[Código]:[Rubro Detalle]],2,0)</f>
        <v>16.00.125 Administración de Sistemas  Alternativos de Pago de Beneficios del Personal</v>
      </c>
      <c r="E9871" s="33">
        <f>+IF(D9871=D9870,E9870+1,1)</f>
        <v>1</v>
      </c>
      <c r="F9871" s="47" t="str">
        <f>+LEFT(D9871,9)&amp;"-"&amp;E9871</f>
        <v>16.00.125-1</v>
      </c>
      <c r="G9871" s="37" t="s">
        <v>7962</v>
      </c>
      <c r="H9871" s="37">
        <v>371</v>
      </c>
    </row>
    <row r="9872" spans="1:8" x14ac:dyDescent="0.3">
      <c r="A9872" s="34" t="str">
        <f>+LEFT(Tabla3[[#This Row],[id_detalle]],2)</f>
        <v>16</v>
      </c>
      <c r="B9872" s="46" t="str">
        <f>VLOOKUP((LEFT(Tabla3[[#This Row],[id_detalle]],2)),id_rubro[[id]:[Rubro]],2,0)</f>
        <v>SERVICIOS TÉCNICOS Y ROFESIONALES PARA EMPRESAS</v>
      </c>
      <c r="C9872" s="36" t="s">
        <v>1811</v>
      </c>
      <c r="D9872" s="45" t="str">
        <f>+Tabla3[[#This Row],[id_detalle]]&amp;" "&amp;VLOOKUP(Tabla3[[#This Row],[id_detalle]],rubro_detalle[[Código]:[Rubro Detalle]],2,0)</f>
        <v>16.00.125 Administración de Sistemas  Alternativos de Pago de Beneficios del Personal</v>
      </c>
      <c r="E9872" s="33">
        <f>+IF(D9872=D9871,E9871+1,1)</f>
        <v>2</v>
      </c>
      <c r="F9872" s="47" t="str">
        <f>+LEFT(D9872,9)&amp;"-"&amp;E9872</f>
        <v>16.00.125-2</v>
      </c>
      <c r="G9872" s="37" t="s">
        <v>8004</v>
      </c>
      <c r="H9872" s="37">
        <v>396</v>
      </c>
    </row>
    <row r="9873" spans="1:8" x14ac:dyDescent="0.3">
      <c r="A9873" s="34" t="str">
        <f>+LEFT(Tabla3[[#This Row],[id_detalle]],2)</f>
        <v>16</v>
      </c>
      <c r="B9873" s="46" t="str">
        <f>VLOOKUP((LEFT(Tabla3[[#This Row],[id_detalle]],2)),id_rubro[[id]:[Rubro]],2,0)</f>
        <v>SERVICIOS TÉCNICOS Y ROFESIONALES PARA EMPRESAS</v>
      </c>
      <c r="C9873" s="36" t="s">
        <v>1811</v>
      </c>
      <c r="D9873" s="45" t="str">
        <f>+Tabla3[[#This Row],[id_detalle]]&amp;" "&amp;VLOOKUP(Tabla3[[#This Row],[id_detalle]],rubro_detalle[[Código]:[Rubro Detalle]],2,0)</f>
        <v>16.00.125 Administración de Sistemas  Alternativos de Pago de Beneficios del Personal</v>
      </c>
      <c r="E9873" s="33">
        <f>+IF(D9873=D9872,E9872+1,1)</f>
        <v>3</v>
      </c>
      <c r="F9873" s="47" t="str">
        <f>+LEFT(D9873,9)&amp;"-"&amp;E9873</f>
        <v>16.00.125-3</v>
      </c>
      <c r="G9873" s="38" t="s">
        <v>8005</v>
      </c>
      <c r="H9873" s="38">
        <v>772</v>
      </c>
    </row>
    <row r="9874" spans="1:8" x14ac:dyDescent="0.3">
      <c r="A9874" s="34" t="str">
        <f>+LEFT(Tabla3[[#This Row],[id_detalle]],2)</f>
        <v>16</v>
      </c>
      <c r="B9874" s="46" t="str">
        <f>VLOOKUP((LEFT(Tabla3[[#This Row],[id_detalle]],2)),id_rubro[[id]:[Rubro]],2,0)</f>
        <v>SERVICIOS TÉCNICOS Y ROFESIONALES PARA EMPRESAS</v>
      </c>
      <c r="C9874" s="36" t="s">
        <v>1811</v>
      </c>
      <c r="D9874" s="45" t="str">
        <f>+Tabla3[[#This Row],[id_detalle]]&amp;" "&amp;VLOOKUP(Tabla3[[#This Row],[id_detalle]],rubro_detalle[[Código]:[Rubro Detalle]],2,0)</f>
        <v>16.00.125 Administración de Sistemas  Alternativos de Pago de Beneficios del Personal</v>
      </c>
      <c r="E9874" s="33">
        <f t="shared" ref="E9874:E9876" si="1803">+IF(D9874=D9873,E9873+1,1)</f>
        <v>4</v>
      </c>
      <c r="F9874" s="47" t="str">
        <f t="shared" ref="F9874:F9876" si="1804">+LEFT(D9874,9)&amp;"-"&amp;E9874</f>
        <v>16.00.125-4</v>
      </c>
      <c r="G9874" s="38" t="s">
        <v>8006</v>
      </c>
      <c r="H9874" s="38">
        <v>805</v>
      </c>
    </row>
    <row r="9875" spans="1:8" x14ac:dyDescent="0.3">
      <c r="A9875" s="34" t="str">
        <f>+LEFT(Tabla3[[#This Row],[id_detalle]],2)</f>
        <v>16</v>
      </c>
      <c r="B9875" s="46" t="str">
        <f>VLOOKUP((LEFT(Tabla3[[#This Row],[id_detalle]],2)),id_rubro[[id]:[Rubro]],2,0)</f>
        <v>SERVICIOS TÉCNICOS Y ROFESIONALES PARA EMPRESAS</v>
      </c>
      <c r="C9875" s="36" t="s">
        <v>1812</v>
      </c>
      <c r="D9875" s="45" t="str">
        <f>+Tabla3[[#This Row],[id_detalle]]&amp;" "&amp;VLOOKUP(Tabla3[[#This Row],[id_detalle]],rubro_detalle[[Código]:[Rubro Detalle]],2,0)</f>
        <v>16.00.126 Administrador Financiero</v>
      </c>
      <c r="E9875" s="33">
        <f t="shared" si="1803"/>
        <v>1</v>
      </c>
      <c r="F9875" s="47" t="str">
        <f t="shared" si="1804"/>
        <v>16.00.126-1</v>
      </c>
      <c r="G9875" s="37" t="s">
        <v>8007</v>
      </c>
      <c r="H9875" s="37">
        <v>164</v>
      </c>
    </row>
    <row r="9876" spans="1:8" x14ac:dyDescent="0.3">
      <c r="A9876" s="34" t="str">
        <f>+LEFT(Tabla3[[#This Row],[id_detalle]],2)</f>
        <v>16</v>
      </c>
      <c r="B9876" s="46" t="str">
        <f>VLOOKUP((LEFT(Tabla3[[#This Row],[id_detalle]],2)),id_rubro[[id]:[Rubro]],2,0)</f>
        <v>SERVICIOS TÉCNICOS Y ROFESIONALES PARA EMPRESAS</v>
      </c>
      <c r="C9876" s="36" t="s">
        <v>1813</v>
      </c>
      <c r="D9876" s="45" t="str">
        <f>+Tabla3[[#This Row],[id_detalle]]&amp;" "&amp;VLOOKUP(Tabla3[[#This Row],[id_detalle]],rubro_detalle[[Código]:[Rubro Detalle]],2,0)</f>
        <v>16.00.131 Administradores de Hoteles</v>
      </c>
      <c r="E9876" s="33">
        <f t="shared" si="1803"/>
        <v>1</v>
      </c>
      <c r="F9876" s="47" t="str">
        <f t="shared" si="1804"/>
        <v>16.00.131-1</v>
      </c>
      <c r="G9876" s="37" t="s">
        <v>6622</v>
      </c>
      <c r="H9876" s="37">
        <v>497</v>
      </c>
    </row>
    <row r="9877" spans="1:8" x14ac:dyDescent="0.3">
      <c r="A9877" s="34" t="str">
        <f>+LEFT(Tabla3[[#This Row],[id_detalle]],2)</f>
        <v>16</v>
      </c>
      <c r="B9877" s="46" t="str">
        <f>VLOOKUP((LEFT(Tabla3[[#This Row],[id_detalle]],2)),id_rubro[[id]:[Rubro]],2,0)</f>
        <v>SERVICIOS TÉCNICOS Y ROFESIONALES PARA EMPRESAS</v>
      </c>
      <c r="C9877" s="36" t="s">
        <v>1813</v>
      </c>
      <c r="D9877" s="45" t="str">
        <f>+Tabla3[[#This Row],[id_detalle]]&amp;" "&amp;VLOOKUP(Tabla3[[#This Row],[id_detalle]],rubro_detalle[[Código]:[Rubro Detalle]],2,0)</f>
        <v>16.00.131 Administradores de Hoteles</v>
      </c>
      <c r="E9877" s="33">
        <f>+IF(D9877=D9876,E9876+1,1)</f>
        <v>2</v>
      </c>
      <c r="F9877" s="47" t="str">
        <f>+LEFT(D9877,9)&amp;"-"&amp;E9877</f>
        <v>16.00.131-2</v>
      </c>
      <c r="G9877" s="37" t="s">
        <v>7996</v>
      </c>
      <c r="H9877" s="37">
        <v>760</v>
      </c>
    </row>
    <row r="9878" spans="1:8" x14ac:dyDescent="0.3">
      <c r="A9878" s="34" t="str">
        <f>+LEFT(Tabla3[[#This Row],[id_detalle]],2)</f>
        <v>16</v>
      </c>
      <c r="B9878" s="46" t="str">
        <f>VLOOKUP((LEFT(Tabla3[[#This Row],[id_detalle]],2)),id_rubro[[id]:[Rubro]],2,0)</f>
        <v>SERVICIOS TÉCNICOS Y ROFESIONALES PARA EMPRESAS</v>
      </c>
      <c r="C9878" s="36" t="s">
        <v>1814</v>
      </c>
      <c r="D9878" s="45" t="str">
        <f>+Tabla3[[#This Row],[id_detalle]]&amp;" "&amp;VLOOKUP(Tabla3[[#This Row],[id_detalle]],rubro_detalle[[Código]:[Rubro Detalle]],2,0)</f>
        <v>16.00.151 Almacenadores</v>
      </c>
      <c r="E9878" s="33">
        <f>+IF(D9878=D9877,E9877+1,1)</f>
        <v>1</v>
      </c>
      <c r="F9878" s="47" t="str">
        <f>+LEFT(D9878,9)&amp;"-"&amp;E9878</f>
        <v>16.00.151-1</v>
      </c>
      <c r="G9878" s="37" t="s">
        <v>6953</v>
      </c>
      <c r="H9878" s="37">
        <v>351</v>
      </c>
    </row>
    <row r="9879" spans="1:8" x14ac:dyDescent="0.3">
      <c r="A9879" s="34" t="str">
        <f>+LEFT(Tabla3[[#This Row],[id_detalle]],2)</f>
        <v>16</v>
      </c>
      <c r="B9879" s="46" t="str">
        <f>VLOOKUP((LEFT(Tabla3[[#This Row],[id_detalle]],2)),id_rubro[[id]:[Rubro]],2,0)</f>
        <v>SERVICIOS TÉCNICOS Y ROFESIONALES PARA EMPRESAS</v>
      </c>
      <c r="C9879" s="36" t="s">
        <v>1814</v>
      </c>
      <c r="D9879" s="45" t="str">
        <f>+Tabla3[[#This Row],[id_detalle]]&amp;" "&amp;VLOOKUP(Tabla3[[#This Row],[id_detalle]],rubro_detalle[[Código]:[Rubro Detalle]],2,0)</f>
        <v>16.00.151 Almacenadores</v>
      </c>
      <c r="E9879" s="33">
        <f>+IF(D9879=D9878,E9878+1,1)</f>
        <v>2</v>
      </c>
      <c r="F9879" s="47" t="str">
        <f>+LEFT(D9879,9)&amp;"-"&amp;E9879</f>
        <v>16.00.151-2</v>
      </c>
      <c r="G9879" s="37" t="s">
        <v>6959</v>
      </c>
      <c r="H9879" s="37">
        <v>366</v>
      </c>
    </row>
    <row r="9880" spans="1:8" x14ac:dyDescent="0.3">
      <c r="A9880" s="34" t="str">
        <f>+LEFT(Tabla3[[#This Row],[id_detalle]],2)</f>
        <v>16</v>
      </c>
      <c r="B9880" s="46" t="str">
        <f>VLOOKUP((LEFT(Tabla3[[#This Row],[id_detalle]],2)),id_rubro[[id]:[Rubro]],2,0)</f>
        <v>SERVICIOS TÉCNICOS Y ROFESIONALES PARA EMPRESAS</v>
      </c>
      <c r="C9880" s="36" t="s">
        <v>1814</v>
      </c>
      <c r="D9880" s="45" t="str">
        <f>+Tabla3[[#This Row],[id_detalle]]&amp;" "&amp;VLOOKUP(Tabla3[[#This Row],[id_detalle]],rubro_detalle[[Código]:[Rubro Detalle]],2,0)</f>
        <v>16.00.151 Almacenadores</v>
      </c>
      <c r="E9880" s="33">
        <f>+IF(D9880=D9879,E9879+1,1)</f>
        <v>3</v>
      </c>
      <c r="F9880" s="47" t="str">
        <f>+LEFT(D9880,9)&amp;"-"&amp;E9880</f>
        <v>16.00.151-3</v>
      </c>
      <c r="G9880" s="37" t="s">
        <v>7081</v>
      </c>
      <c r="H9880" s="37">
        <v>399</v>
      </c>
    </row>
    <row r="9881" spans="1:8" x14ac:dyDescent="0.3">
      <c r="A9881" s="34" t="str">
        <f>+LEFT(Tabla3[[#This Row],[id_detalle]],2)</f>
        <v>16</v>
      </c>
      <c r="B9881" s="46" t="str">
        <f>VLOOKUP((LEFT(Tabla3[[#This Row],[id_detalle]],2)),id_rubro[[id]:[Rubro]],2,0)</f>
        <v>SERVICIOS TÉCNICOS Y ROFESIONALES PARA EMPRESAS</v>
      </c>
      <c r="C9881" s="36" t="s">
        <v>1814</v>
      </c>
      <c r="D9881" s="45" t="str">
        <f>+Tabla3[[#This Row],[id_detalle]]&amp;" "&amp;VLOOKUP(Tabla3[[#This Row],[id_detalle]],rubro_detalle[[Código]:[Rubro Detalle]],2,0)</f>
        <v>16.00.151 Almacenadores</v>
      </c>
      <c r="E9881" s="33">
        <f t="shared" ref="E9881:E9883" si="1805">+IF(D9881=D9880,E9880+1,1)</f>
        <v>4</v>
      </c>
      <c r="F9881" s="47" t="str">
        <f t="shared" ref="F9881:F9883" si="1806">+LEFT(D9881,9)&amp;"-"&amp;E9881</f>
        <v>16.00.151-4</v>
      </c>
      <c r="G9881" s="37" t="s">
        <v>7122</v>
      </c>
      <c r="H9881" s="37">
        <v>547</v>
      </c>
    </row>
    <row r="9882" spans="1:8" x14ac:dyDescent="0.3">
      <c r="A9882" s="34" t="str">
        <f>+LEFT(Tabla3[[#This Row],[id_detalle]],2)</f>
        <v>16</v>
      </c>
      <c r="B9882" s="46" t="str">
        <f>VLOOKUP((LEFT(Tabla3[[#This Row],[id_detalle]],2)),id_rubro[[id]:[Rubro]],2,0)</f>
        <v>SERVICIOS TÉCNICOS Y ROFESIONALES PARA EMPRESAS</v>
      </c>
      <c r="C9882" s="36" t="s">
        <v>1814</v>
      </c>
      <c r="D9882" s="45" t="str">
        <f>+Tabla3[[#This Row],[id_detalle]]&amp;" "&amp;VLOOKUP(Tabla3[[#This Row],[id_detalle]],rubro_detalle[[Código]:[Rubro Detalle]],2,0)</f>
        <v>16.00.151 Almacenadores</v>
      </c>
      <c r="E9882" s="33">
        <f t="shared" si="1805"/>
        <v>5</v>
      </c>
      <c r="F9882" s="47" t="str">
        <f t="shared" si="1806"/>
        <v>16.00.151-5</v>
      </c>
      <c r="G9882" s="37" t="s">
        <v>7012</v>
      </c>
      <c r="H9882" s="37">
        <v>588</v>
      </c>
    </row>
    <row r="9883" spans="1:8" x14ac:dyDescent="0.3">
      <c r="A9883" s="34" t="str">
        <f>+LEFT(Tabla3[[#This Row],[id_detalle]],2)</f>
        <v>16</v>
      </c>
      <c r="B9883" s="46" t="str">
        <f>VLOOKUP((LEFT(Tabla3[[#This Row],[id_detalle]],2)),id_rubro[[id]:[Rubro]],2,0)</f>
        <v>SERVICIOS TÉCNICOS Y ROFESIONALES PARA EMPRESAS</v>
      </c>
      <c r="C9883" s="36" t="s">
        <v>1814</v>
      </c>
      <c r="D9883" s="45" t="str">
        <f>+Tabla3[[#This Row],[id_detalle]]&amp;" "&amp;VLOOKUP(Tabla3[[#This Row],[id_detalle]],rubro_detalle[[Código]:[Rubro Detalle]],2,0)</f>
        <v>16.00.151 Almacenadores</v>
      </c>
      <c r="E9883" s="33">
        <f t="shared" si="1805"/>
        <v>6</v>
      </c>
      <c r="F9883" s="47" t="str">
        <f t="shared" si="1806"/>
        <v>16.00.151-6</v>
      </c>
      <c r="G9883" s="37" t="s">
        <v>4063</v>
      </c>
      <c r="H9883" s="37">
        <v>679</v>
      </c>
    </row>
    <row r="9884" spans="1:8" x14ac:dyDescent="0.3">
      <c r="A9884" s="34" t="str">
        <f>+LEFT(Tabla3[[#This Row],[id_detalle]],2)</f>
        <v>16</v>
      </c>
      <c r="B9884" s="46" t="str">
        <f>VLOOKUP((LEFT(Tabla3[[#This Row],[id_detalle]],2)),id_rubro[[id]:[Rubro]],2,0)</f>
        <v>SERVICIOS TÉCNICOS Y ROFESIONALES PARA EMPRESAS</v>
      </c>
      <c r="C9884" s="36" t="s">
        <v>1814</v>
      </c>
      <c r="D9884" s="45" t="str">
        <f>+Tabla3[[#This Row],[id_detalle]]&amp;" "&amp;VLOOKUP(Tabla3[[#This Row],[id_detalle]],rubro_detalle[[Código]:[Rubro Detalle]],2,0)</f>
        <v>16.00.151 Almacenadores</v>
      </c>
      <c r="E9884" s="33">
        <f t="shared" ref="E9884:E9886" si="1807">+IF(D9884=D9883,E9883+1,1)</f>
        <v>7</v>
      </c>
      <c r="F9884" s="47" t="str">
        <f t="shared" ref="F9884:F9886" si="1808">+LEFT(D9884,9)&amp;"-"&amp;E9884</f>
        <v>16.00.151-7</v>
      </c>
      <c r="G9884" s="37" t="s">
        <v>7141</v>
      </c>
      <c r="H9884" s="37">
        <v>720</v>
      </c>
    </row>
    <row r="9885" spans="1:8" x14ac:dyDescent="0.3">
      <c r="A9885" s="34" t="str">
        <f>+LEFT(Tabla3[[#This Row],[id_detalle]],2)</f>
        <v>16</v>
      </c>
      <c r="B9885" s="46" t="str">
        <f>VLOOKUP((LEFT(Tabla3[[#This Row],[id_detalle]],2)),id_rubro[[id]:[Rubro]],2,0)</f>
        <v>SERVICIOS TÉCNICOS Y ROFESIONALES PARA EMPRESAS</v>
      </c>
      <c r="C9885" s="36" t="s">
        <v>1814</v>
      </c>
      <c r="D9885" s="45" t="str">
        <f>+Tabla3[[#This Row],[id_detalle]]&amp;" "&amp;VLOOKUP(Tabla3[[#This Row],[id_detalle]],rubro_detalle[[Código]:[Rubro Detalle]],2,0)</f>
        <v>16.00.151 Almacenadores</v>
      </c>
      <c r="E9885" s="33">
        <f t="shared" si="1807"/>
        <v>8</v>
      </c>
      <c r="F9885" s="47" t="str">
        <f t="shared" si="1808"/>
        <v>16.00.151-8</v>
      </c>
      <c r="G9885" s="37" t="s">
        <v>8008</v>
      </c>
      <c r="H9885" s="37">
        <v>847</v>
      </c>
    </row>
    <row r="9886" spans="1:8" x14ac:dyDescent="0.3">
      <c r="A9886" s="34" t="str">
        <f>+LEFT(Tabla3[[#This Row],[id_detalle]],2)</f>
        <v>16</v>
      </c>
      <c r="B9886" s="46" t="str">
        <f>VLOOKUP((LEFT(Tabla3[[#This Row],[id_detalle]],2)),id_rubro[[id]:[Rubro]],2,0)</f>
        <v>SERVICIOS TÉCNICOS Y ROFESIONALES PARA EMPRESAS</v>
      </c>
      <c r="C9886" s="36" t="s">
        <v>1814</v>
      </c>
      <c r="D9886" s="45" t="str">
        <f>+Tabla3[[#This Row],[id_detalle]]&amp;" "&amp;VLOOKUP(Tabla3[[#This Row],[id_detalle]],rubro_detalle[[Código]:[Rubro Detalle]],2,0)</f>
        <v>16.00.151 Almacenadores</v>
      </c>
      <c r="E9886" s="33">
        <f t="shared" si="1807"/>
        <v>9</v>
      </c>
      <c r="F9886" s="47" t="str">
        <f t="shared" si="1808"/>
        <v>16.00.151-9</v>
      </c>
      <c r="G9886" s="37" t="s">
        <v>7204</v>
      </c>
      <c r="H9886" s="37">
        <v>850</v>
      </c>
    </row>
    <row r="9887" spans="1:8" x14ac:dyDescent="0.3">
      <c r="A9887" s="34" t="str">
        <f>+LEFT(Tabla3[[#This Row],[id_detalle]],2)</f>
        <v>16</v>
      </c>
      <c r="B9887" s="46" t="str">
        <f>VLOOKUP((LEFT(Tabla3[[#This Row],[id_detalle]],2)),id_rubro[[id]:[Rubro]],2,0)</f>
        <v>SERVICIOS TÉCNICOS Y ROFESIONALES PARA EMPRESAS</v>
      </c>
      <c r="C9887" s="36" t="s">
        <v>1815</v>
      </c>
      <c r="D9887" s="45" t="str">
        <f>+Tabla3[[#This Row],[id_detalle]]&amp;" "&amp;VLOOKUP(Tabla3[[#This Row],[id_detalle]],rubro_detalle[[Código]:[Rubro Detalle]],2,0)</f>
        <v>16.00.152 Almacenaje de Productos Enfriados y Congelados</v>
      </c>
      <c r="E9887" s="33">
        <f t="shared" ref="E9887:E9901" si="1809">+IF(D9887=D9886,E9886+1,1)</f>
        <v>1</v>
      </c>
      <c r="F9887" s="47" t="str">
        <f t="shared" ref="F9887:F9901" si="1810">+LEFT(D9887,9)&amp;"-"&amp;E9887</f>
        <v>16.00.152-1</v>
      </c>
      <c r="G9887" s="37" t="s">
        <v>6414</v>
      </c>
      <c r="H9887" s="37">
        <v>385</v>
      </c>
    </row>
    <row r="9888" spans="1:8" x14ac:dyDescent="0.3">
      <c r="A9888" s="34" t="str">
        <f>+LEFT(Tabla3[[#This Row],[id_detalle]],2)</f>
        <v>16</v>
      </c>
      <c r="B9888" s="46" t="str">
        <f>VLOOKUP((LEFT(Tabla3[[#This Row],[id_detalle]],2)),id_rubro[[id]:[Rubro]],2,0)</f>
        <v>SERVICIOS TÉCNICOS Y ROFESIONALES PARA EMPRESAS</v>
      </c>
      <c r="C9888" s="36" t="s">
        <v>1815</v>
      </c>
      <c r="D9888" s="45" t="str">
        <f>+Tabla3[[#This Row],[id_detalle]]&amp;" "&amp;VLOOKUP(Tabla3[[#This Row],[id_detalle]],rubro_detalle[[Código]:[Rubro Detalle]],2,0)</f>
        <v>16.00.152 Almacenaje de Productos Enfriados y Congelados</v>
      </c>
      <c r="E9888" s="33">
        <f t="shared" si="1809"/>
        <v>2</v>
      </c>
      <c r="F9888" s="47" t="str">
        <f t="shared" si="1810"/>
        <v>16.00.152-2</v>
      </c>
      <c r="G9888" s="37" t="s">
        <v>8009</v>
      </c>
      <c r="H9888" s="37">
        <v>456</v>
      </c>
    </row>
    <row r="9889" spans="1:8" x14ac:dyDescent="0.3">
      <c r="A9889" s="34" t="str">
        <f>+LEFT(Tabla3[[#This Row],[id_detalle]],2)</f>
        <v>16</v>
      </c>
      <c r="B9889" s="46" t="str">
        <f>VLOOKUP((LEFT(Tabla3[[#This Row],[id_detalle]],2)),id_rubro[[id]:[Rubro]],2,0)</f>
        <v>SERVICIOS TÉCNICOS Y ROFESIONALES PARA EMPRESAS</v>
      </c>
      <c r="C9889" s="36" t="s">
        <v>1815</v>
      </c>
      <c r="D9889" s="45" t="str">
        <f>+Tabla3[[#This Row],[id_detalle]]&amp;" "&amp;VLOOKUP(Tabla3[[#This Row],[id_detalle]],rubro_detalle[[Código]:[Rubro Detalle]],2,0)</f>
        <v>16.00.152 Almacenaje de Productos Enfriados y Congelados</v>
      </c>
      <c r="E9889" s="33">
        <f t="shared" si="1809"/>
        <v>3</v>
      </c>
      <c r="F9889" s="47" t="str">
        <f t="shared" si="1810"/>
        <v>16.00.152-3</v>
      </c>
      <c r="G9889" s="37" t="s">
        <v>8010</v>
      </c>
      <c r="H9889" s="37">
        <v>457</v>
      </c>
    </row>
    <row r="9890" spans="1:8" x14ac:dyDescent="0.3">
      <c r="A9890" s="34" t="str">
        <f>+LEFT(Tabla3[[#This Row],[id_detalle]],2)</f>
        <v>16</v>
      </c>
      <c r="B9890" s="46" t="str">
        <f>VLOOKUP((LEFT(Tabla3[[#This Row],[id_detalle]],2)),id_rubro[[id]:[Rubro]],2,0)</f>
        <v>SERVICIOS TÉCNICOS Y ROFESIONALES PARA EMPRESAS</v>
      </c>
      <c r="C9890" s="36" t="s">
        <v>1815</v>
      </c>
      <c r="D9890" s="45" t="str">
        <f>+Tabla3[[#This Row],[id_detalle]]&amp;" "&amp;VLOOKUP(Tabla3[[#This Row],[id_detalle]],rubro_detalle[[Código]:[Rubro Detalle]],2,0)</f>
        <v>16.00.152 Almacenaje de Productos Enfriados y Congelados</v>
      </c>
      <c r="E9890" s="33">
        <f t="shared" si="1809"/>
        <v>4</v>
      </c>
      <c r="F9890" s="47" t="str">
        <f t="shared" si="1810"/>
        <v>16.00.152-4</v>
      </c>
      <c r="G9890" s="37" t="s">
        <v>8011</v>
      </c>
      <c r="H9890" s="37">
        <v>507</v>
      </c>
    </row>
    <row r="9891" spans="1:8" x14ac:dyDescent="0.3">
      <c r="A9891" s="34" t="str">
        <f>+LEFT(Tabla3[[#This Row],[id_detalle]],2)</f>
        <v>16</v>
      </c>
      <c r="B9891" s="46" t="str">
        <f>VLOOKUP((LEFT(Tabla3[[#This Row],[id_detalle]],2)),id_rubro[[id]:[Rubro]],2,0)</f>
        <v>SERVICIOS TÉCNICOS Y ROFESIONALES PARA EMPRESAS</v>
      </c>
      <c r="C9891" s="36" t="s">
        <v>1815</v>
      </c>
      <c r="D9891" s="45" t="str">
        <f>+Tabla3[[#This Row],[id_detalle]]&amp;" "&amp;VLOOKUP(Tabla3[[#This Row],[id_detalle]],rubro_detalle[[Código]:[Rubro Detalle]],2,0)</f>
        <v>16.00.152 Almacenaje de Productos Enfriados y Congelados</v>
      </c>
      <c r="E9891" s="33">
        <f t="shared" si="1809"/>
        <v>5</v>
      </c>
      <c r="F9891" s="47" t="str">
        <f t="shared" si="1810"/>
        <v>16.00.152-5</v>
      </c>
      <c r="G9891" s="37" t="s">
        <v>3254</v>
      </c>
      <c r="H9891" s="37">
        <v>763</v>
      </c>
    </row>
    <row r="9892" spans="1:8" x14ac:dyDescent="0.3">
      <c r="A9892" s="34" t="str">
        <f>+LEFT(Tabla3[[#This Row],[id_detalle]],2)</f>
        <v>16</v>
      </c>
      <c r="B9892" s="46" t="str">
        <f>VLOOKUP((LEFT(Tabla3[[#This Row],[id_detalle]],2)),id_rubro[[id]:[Rubro]],2,0)</f>
        <v>SERVICIOS TÉCNICOS Y ROFESIONALES PARA EMPRESAS</v>
      </c>
      <c r="C9892" s="36" t="s">
        <v>1816</v>
      </c>
      <c r="D9892" s="45" t="str">
        <f>+Tabla3[[#This Row],[id_detalle]]&amp;" "&amp;VLOOKUP(Tabla3[[#This Row],[id_detalle]],rubro_detalle[[Código]:[Rubro Detalle]],2,0)</f>
        <v>16.00.155 Arriendo, Vetas y Confección de Carpas</v>
      </c>
      <c r="E9892" s="33">
        <f t="shared" si="1809"/>
        <v>1</v>
      </c>
      <c r="F9892" s="47" t="str">
        <f t="shared" si="1810"/>
        <v>16.00.155-1</v>
      </c>
      <c r="G9892" s="37" t="s">
        <v>8012</v>
      </c>
      <c r="H9892" s="37">
        <v>271</v>
      </c>
    </row>
    <row r="9893" spans="1:8" x14ac:dyDescent="0.3">
      <c r="A9893" s="34" t="str">
        <f>+LEFT(Tabla3[[#This Row],[id_detalle]],2)</f>
        <v>16</v>
      </c>
      <c r="B9893" s="46" t="str">
        <f>VLOOKUP((LEFT(Tabla3[[#This Row],[id_detalle]],2)),id_rubro[[id]:[Rubro]],2,0)</f>
        <v>SERVICIOS TÉCNICOS Y ROFESIONALES PARA EMPRESAS</v>
      </c>
      <c r="C9893" s="36" t="s">
        <v>1816</v>
      </c>
      <c r="D9893" s="45" t="str">
        <f>+Tabla3[[#This Row],[id_detalle]]&amp;" "&amp;VLOOKUP(Tabla3[[#This Row],[id_detalle]],rubro_detalle[[Código]:[Rubro Detalle]],2,0)</f>
        <v>16.00.155 Arriendo, Vetas y Confección de Carpas</v>
      </c>
      <c r="E9893" s="33">
        <f t="shared" si="1809"/>
        <v>2</v>
      </c>
      <c r="F9893" s="47" t="str">
        <f t="shared" si="1810"/>
        <v>16.00.155-2</v>
      </c>
      <c r="G9893" s="37" t="s">
        <v>8013</v>
      </c>
      <c r="H9893" s="37">
        <v>271</v>
      </c>
    </row>
    <row r="9894" spans="1:8" x14ac:dyDescent="0.3">
      <c r="A9894" s="34" t="str">
        <f>+LEFT(Tabla3[[#This Row],[id_detalle]],2)</f>
        <v>16</v>
      </c>
      <c r="B9894" s="46" t="str">
        <f>VLOOKUP((LEFT(Tabla3[[#This Row],[id_detalle]],2)),id_rubro[[id]:[Rubro]],2,0)</f>
        <v>SERVICIOS TÉCNICOS Y ROFESIONALES PARA EMPRESAS</v>
      </c>
      <c r="C9894" s="36" t="s">
        <v>1816</v>
      </c>
      <c r="D9894" s="45" t="str">
        <f>+Tabla3[[#This Row],[id_detalle]]&amp;" "&amp;VLOOKUP(Tabla3[[#This Row],[id_detalle]],rubro_detalle[[Código]:[Rubro Detalle]],2,0)</f>
        <v>16.00.155 Arriendo, Vetas y Confección de Carpas</v>
      </c>
      <c r="E9894" s="33">
        <f t="shared" si="1809"/>
        <v>3</v>
      </c>
      <c r="F9894" s="47" t="str">
        <f t="shared" si="1810"/>
        <v>16.00.155-3</v>
      </c>
      <c r="G9894" s="37" t="s">
        <v>8014</v>
      </c>
      <c r="H9894" s="37">
        <v>271</v>
      </c>
    </row>
    <row r="9895" spans="1:8" x14ac:dyDescent="0.3">
      <c r="A9895" s="34" t="str">
        <f>+LEFT(Tabla3[[#This Row],[id_detalle]],2)</f>
        <v>16</v>
      </c>
      <c r="B9895" s="46" t="str">
        <f>VLOOKUP((LEFT(Tabla3[[#This Row],[id_detalle]],2)),id_rubro[[id]:[Rubro]],2,0)</f>
        <v>SERVICIOS TÉCNICOS Y ROFESIONALES PARA EMPRESAS</v>
      </c>
      <c r="C9895" s="36" t="s">
        <v>1816</v>
      </c>
      <c r="D9895" s="45" t="str">
        <f>+Tabla3[[#This Row],[id_detalle]]&amp;" "&amp;VLOOKUP(Tabla3[[#This Row],[id_detalle]],rubro_detalle[[Código]:[Rubro Detalle]],2,0)</f>
        <v>16.00.155 Arriendo, Vetas y Confección de Carpas</v>
      </c>
      <c r="E9895" s="33">
        <f t="shared" si="1809"/>
        <v>4</v>
      </c>
      <c r="F9895" s="47" t="str">
        <f t="shared" si="1810"/>
        <v>16.00.155-4</v>
      </c>
      <c r="G9895" s="37" t="s">
        <v>6286</v>
      </c>
      <c r="H9895" s="37">
        <v>437</v>
      </c>
    </row>
    <row r="9896" spans="1:8" x14ac:dyDescent="0.3">
      <c r="A9896" s="34" t="str">
        <f>+LEFT(Tabla3[[#This Row],[id_detalle]],2)</f>
        <v>16</v>
      </c>
      <c r="B9896" s="46" t="str">
        <f>VLOOKUP((LEFT(Tabla3[[#This Row],[id_detalle]],2)),id_rubro[[id]:[Rubro]],2,0)</f>
        <v>SERVICIOS TÉCNICOS Y ROFESIONALES PARA EMPRESAS</v>
      </c>
      <c r="C9896" s="36" t="s">
        <v>1816</v>
      </c>
      <c r="D9896" s="45" t="str">
        <f>+Tabla3[[#This Row],[id_detalle]]&amp;" "&amp;VLOOKUP(Tabla3[[#This Row],[id_detalle]],rubro_detalle[[Código]:[Rubro Detalle]],2,0)</f>
        <v>16.00.155 Arriendo, Vetas y Confección de Carpas</v>
      </c>
      <c r="E9896" s="33">
        <f t="shared" si="1809"/>
        <v>5</v>
      </c>
      <c r="F9896" s="47" t="str">
        <f t="shared" si="1810"/>
        <v>16.00.155-5</v>
      </c>
      <c r="G9896" s="37" t="s">
        <v>3707</v>
      </c>
      <c r="H9896" s="37">
        <v>532</v>
      </c>
    </row>
    <row r="9897" spans="1:8" x14ac:dyDescent="0.3">
      <c r="A9897" s="34" t="str">
        <f>+LEFT(Tabla3[[#This Row],[id_detalle]],2)</f>
        <v>16</v>
      </c>
      <c r="B9897" s="46" t="str">
        <f>VLOOKUP((LEFT(Tabla3[[#This Row],[id_detalle]],2)),id_rubro[[id]:[Rubro]],2,0)</f>
        <v>SERVICIOS TÉCNICOS Y ROFESIONALES PARA EMPRESAS</v>
      </c>
      <c r="C9897" s="36" t="s">
        <v>1816</v>
      </c>
      <c r="D9897" s="45" t="str">
        <f>+Tabla3[[#This Row],[id_detalle]]&amp;" "&amp;VLOOKUP(Tabla3[[#This Row],[id_detalle]],rubro_detalle[[Código]:[Rubro Detalle]],2,0)</f>
        <v>16.00.155 Arriendo, Vetas y Confección de Carpas</v>
      </c>
      <c r="E9897" s="33">
        <f t="shared" si="1809"/>
        <v>6</v>
      </c>
      <c r="F9897" s="47" t="str">
        <f t="shared" si="1810"/>
        <v>16.00.155-6</v>
      </c>
      <c r="G9897" s="37" t="s">
        <v>8015</v>
      </c>
      <c r="H9897" s="37">
        <v>767</v>
      </c>
    </row>
    <row r="9898" spans="1:8" x14ac:dyDescent="0.3">
      <c r="A9898" s="34" t="str">
        <f>+LEFT(Tabla3[[#This Row],[id_detalle]],2)</f>
        <v>16</v>
      </c>
      <c r="B9898" s="46" t="str">
        <f>VLOOKUP((LEFT(Tabla3[[#This Row],[id_detalle]],2)),id_rubro[[id]:[Rubro]],2,0)</f>
        <v>SERVICIOS TÉCNICOS Y ROFESIONALES PARA EMPRESAS</v>
      </c>
      <c r="C9898" s="36" t="s">
        <v>1816</v>
      </c>
      <c r="D9898" s="45" t="str">
        <f>+Tabla3[[#This Row],[id_detalle]]&amp;" "&amp;VLOOKUP(Tabla3[[#This Row],[id_detalle]],rubro_detalle[[Código]:[Rubro Detalle]],2,0)</f>
        <v>16.00.155 Arriendo, Vetas y Confección de Carpas</v>
      </c>
      <c r="E9898" s="33">
        <f t="shared" si="1809"/>
        <v>7</v>
      </c>
      <c r="F9898" s="47" t="str">
        <f t="shared" si="1810"/>
        <v>16.00.155-7</v>
      </c>
      <c r="G9898" s="37" t="s">
        <v>8016</v>
      </c>
      <c r="H9898" s="37">
        <v>781</v>
      </c>
    </row>
    <row r="9899" spans="1:8" x14ac:dyDescent="0.3">
      <c r="A9899" s="34" t="str">
        <f>+LEFT(Tabla3[[#This Row],[id_detalle]],2)</f>
        <v>16</v>
      </c>
      <c r="B9899" s="46" t="str">
        <f>VLOOKUP((LEFT(Tabla3[[#This Row],[id_detalle]],2)),id_rubro[[id]:[Rubro]],2,0)</f>
        <v>SERVICIOS TÉCNICOS Y ROFESIONALES PARA EMPRESAS</v>
      </c>
      <c r="C9899" s="36" t="s">
        <v>1817</v>
      </c>
      <c r="D9899" s="45" t="str">
        <f>+Tabla3[[#This Row],[id_detalle]]&amp;" "&amp;VLOOKUP(Tabla3[[#This Row],[id_detalle]],rubro_detalle[[Código]:[Rubro Detalle]],2,0)</f>
        <v>16.00.161 Arriendo de Maquinarias y Equipos</v>
      </c>
      <c r="E9899" s="33">
        <f t="shared" si="1809"/>
        <v>1</v>
      </c>
      <c r="F9899" s="47" t="str">
        <f t="shared" si="1810"/>
        <v>16.00.161-1</v>
      </c>
      <c r="G9899" s="37" t="s">
        <v>5138</v>
      </c>
      <c r="H9899" s="37">
        <v>195</v>
      </c>
    </row>
    <row r="9900" spans="1:8" x14ac:dyDescent="0.3">
      <c r="A9900" s="34" t="str">
        <f>+LEFT(Tabla3[[#This Row],[id_detalle]],2)</f>
        <v>16</v>
      </c>
      <c r="B9900" s="46" t="str">
        <f>VLOOKUP((LEFT(Tabla3[[#This Row],[id_detalle]],2)),id_rubro[[id]:[Rubro]],2,0)</f>
        <v>SERVICIOS TÉCNICOS Y ROFESIONALES PARA EMPRESAS</v>
      </c>
      <c r="C9900" s="36" t="s">
        <v>1817</v>
      </c>
      <c r="D9900" s="45" t="str">
        <f>+Tabla3[[#This Row],[id_detalle]]&amp;" "&amp;VLOOKUP(Tabla3[[#This Row],[id_detalle]],rubro_detalle[[Código]:[Rubro Detalle]],2,0)</f>
        <v>16.00.161 Arriendo de Maquinarias y Equipos</v>
      </c>
      <c r="E9900" s="33">
        <f t="shared" si="1809"/>
        <v>2</v>
      </c>
      <c r="F9900" s="47" t="str">
        <f t="shared" si="1810"/>
        <v>16.00.161-2</v>
      </c>
      <c r="G9900" s="37" t="s">
        <v>8017</v>
      </c>
      <c r="H9900" s="37">
        <v>199</v>
      </c>
    </row>
    <row r="9901" spans="1:8" x14ac:dyDescent="0.3">
      <c r="A9901" s="34" t="str">
        <f>+LEFT(Tabla3[[#This Row],[id_detalle]],2)</f>
        <v>16</v>
      </c>
      <c r="B9901" s="46" t="str">
        <f>VLOOKUP((LEFT(Tabla3[[#This Row],[id_detalle]],2)),id_rubro[[id]:[Rubro]],2,0)</f>
        <v>SERVICIOS TÉCNICOS Y ROFESIONALES PARA EMPRESAS</v>
      </c>
      <c r="C9901" s="36" t="s">
        <v>1817</v>
      </c>
      <c r="D9901" s="45" t="str">
        <f>+Tabla3[[#This Row],[id_detalle]]&amp;" "&amp;VLOOKUP(Tabla3[[#This Row],[id_detalle]],rubro_detalle[[Código]:[Rubro Detalle]],2,0)</f>
        <v>16.00.161 Arriendo de Maquinarias y Equipos</v>
      </c>
      <c r="E9901" s="33">
        <f t="shared" si="1809"/>
        <v>3</v>
      </c>
      <c r="F9901" s="47" t="str">
        <f t="shared" si="1810"/>
        <v>16.00.161-3</v>
      </c>
      <c r="G9901" s="37" t="s">
        <v>8018</v>
      </c>
      <c r="H9901" s="37">
        <v>211</v>
      </c>
    </row>
    <row r="9902" spans="1:8" x14ac:dyDescent="0.3">
      <c r="A9902" s="34" t="str">
        <f>+LEFT(Tabla3[[#This Row],[id_detalle]],2)</f>
        <v>16</v>
      </c>
      <c r="B9902" s="46" t="str">
        <f>VLOOKUP((LEFT(Tabla3[[#This Row],[id_detalle]],2)),id_rubro[[id]:[Rubro]],2,0)</f>
        <v>SERVICIOS TÉCNICOS Y ROFESIONALES PARA EMPRESAS</v>
      </c>
      <c r="C9902" s="36" t="s">
        <v>1817</v>
      </c>
      <c r="D9902" s="45" t="str">
        <f>+Tabla3[[#This Row],[id_detalle]]&amp;" "&amp;VLOOKUP(Tabla3[[#This Row],[id_detalle]],rubro_detalle[[Código]:[Rubro Detalle]],2,0)</f>
        <v>16.00.161 Arriendo de Maquinarias y Equipos</v>
      </c>
      <c r="E9902" s="33">
        <f t="shared" ref="E9902:E9904" si="1811">+IF(D9902=D9901,E9901+1,1)</f>
        <v>4</v>
      </c>
      <c r="F9902" s="47" t="str">
        <f t="shared" ref="F9902:F9904" si="1812">+LEFT(D9902,9)&amp;"-"&amp;E9902</f>
        <v>16.00.161-4</v>
      </c>
      <c r="G9902" s="37" t="s">
        <v>5315</v>
      </c>
      <c r="H9902" s="37">
        <v>212</v>
      </c>
    </row>
    <row r="9903" spans="1:8" x14ac:dyDescent="0.3">
      <c r="A9903" s="34" t="str">
        <f>+LEFT(Tabla3[[#This Row],[id_detalle]],2)</f>
        <v>16</v>
      </c>
      <c r="B9903" s="46" t="str">
        <f>VLOOKUP((LEFT(Tabla3[[#This Row],[id_detalle]],2)),id_rubro[[id]:[Rubro]],2,0)</f>
        <v>SERVICIOS TÉCNICOS Y ROFESIONALES PARA EMPRESAS</v>
      </c>
      <c r="C9903" s="36" t="s">
        <v>1817</v>
      </c>
      <c r="D9903" s="45" t="str">
        <f>+Tabla3[[#This Row],[id_detalle]]&amp;" "&amp;VLOOKUP(Tabla3[[#This Row],[id_detalle]],rubro_detalle[[Código]:[Rubro Detalle]],2,0)</f>
        <v>16.00.161 Arriendo de Maquinarias y Equipos</v>
      </c>
      <c r="E9903" s="33">
        <f t="shared" si="1811"/>
        <v>5</v>
      </c>
      <c r="F9903" s="47" t="str">
        <f t="shared" si="1812"/>
        <v>16.00.161-5</v>
      </c>
      <c r="G9903" s="37" t="s">
        <v>8019</v>
      </c>
      <c r="H9903" s="37">
        <v>212</v>
      </c>
    </row>
    <row r="9904" spans="1:8" x14ac:dyDescent="0.3">
      <c r="A9904" s="34" t="str">
        <f>+LEFT(Tabla3[[#This Row],[id_detalle]],2)</f>
        <v>16</v>
      </c>
      <c r="B9904" s="46" t="str">
        <f>VLOOKUP((LEFT(Tabla3[[#This Row],[id_detalle]],2)),id_rubro[[id]:[Rubro]],2,0)</f>
        <v>SERVICIOS TÉCNICOS Y ROFESIONALES PARA EMPRESAS</v>
      </c>
      <c r="C9904" s="36" t="s">
        <v>1817</v>
      </c>
      <c r="D9904" s="45" t="str">
        <f>+Tabla3[[#This Row],[id_detalle]]&amp;" "&amp;VLOOKUP(Tabla3[[#This Row],[id_detalle]],rubro_detalle[[Código]:[Rubro Detalle]],2,0)</f>
        <v>16.00.161 Arriendo de Maquinarias y Equipos</v>
      </c>
      <c r="E9904" s="33">
        <f t="shared" si="1811"/>
        <v>6</v>
      </c>
      <c r="F9904" s="47" t="str">
        <f t="shared" si="1812"/>
        <v>16.00.161-6</v>
      </c>
      <c r="G9904" s="37" t="s">
        <v>5316</v>
      </c>
      <c r="H9904" s="37">
        <v>213</v>
      </c>
    </row>
    <row r="9905" spans="1:8" x14ac:dyDescent="0.3">
      <c r="A9905" s="34" t="str">
        <f>+LEFT(Tabla3[[#This Row],[id_detalle]],2)</f>
        <v>16</v>
      </c>
      <c r="B9905" s="46" t="str">
        <f>VLOOKUP((LEFT(Tabla3[[#This Row],[id_detalle]],2)),id_rubro[[id]:[Rubro]],2,0)</f>
        <v>SERVICIOS TÉCNICOS Y ROFESIONALES PARA EMPRESAS</v>
      </c>
      <c r="C9905" s="36" t="s">
        <v>1817</v>
      </c>
      <c r="D9905" s="45" t="str">
        <f>+Tabla3[[#This Row],[id_detalle]]&amp;" "&amp;VLOOKUP(Tabla3[[#This Row],[id_detalle]],rubro_detalle[[Código]:[Rubro Detalle]],2,0)</f>
        <v>16.00.161 Arriendo de Maquinarias y Equipos</v>
      </c>
      <c r="E9905" s="33">
        <f t="shared" ref="E9905:E9910" si="1813">+IF(D9905=D9904,E9904+1,1)</f>
        <v>7</v>
      </c>
      <c r="F9905" s="47" t="str">
        <f t="shared" ref="F9905:F9910" si="1814">+LEFT(D9905,9)&amp;"-"&amp;E9905</f>
        <v>16.00.161-7</v>
      </c>
      <c r="G9905" s="37" t="s">
        <v>2962</v>
      </c>
      <c r="H9905" s="37">
        <v>225</v>
      </c>
    </row>
    <row r="9906" spans="1:8" x14ac:dyDescent="0.3">
      <c r="A9906" s="34" t="str">
        <f>+LEFT(Tabla3[[#This Row],[id_detalle]],2)</f>
        <v>16</v>
      </c>
      <c r="B9906" s="46" t="str">
        <f>VLOOKUP((LEFT(Tabla3[[#This Row],[id_detalle]],2)),id_rubro[[id]:[Rubro]],2,0)</f>
        <v>SERVICIOS TÉCNICOS Y ROFESIONALES PARA EMPRESAS</v>
      </c>
      <c r="C9906" s="36" t="s">
        <v>1817</v>
      </c>
      <c r="D9906" s="45" t="str">
        <f>+Tabla3[[#This Row],[id_detalle]]&amp;" "&amp;VLOOKUP(Tabla3[[#This Row],[id_detalle]],rubro_detalle[[Código]:[Rubro Detalle]],2,0)</f>
        <v>16.00.161 Arriendo de Maquinarias y Equipos</v>
      </c>
      <c r="E9906" s="33">
        <f t="shared" si="1813"/>
        <v>8</v>
      </c>
      <c r="F9906" s="47" t="str">
        <f t="shared" si="1814"/>
        <v>16.00.161-8</v>
      </c>
      <c r="G9906" s="37" t="s">
        <v>7080</v>
      </c>
      <c r="H9906" s="37">
        <v>227</v>
      </c>
    </row>
    <row r="9907" spans="1:8" x14ac:dyDescent="0.3">
      <c r="A9907" s="34" t="str">
        <f>+LEFT(Tabla3[[#This Row],[id_detalle]],2)</f>
        <v>16</v>
      </c>
      <c r="B9907" s="46" t="str">
        <f>VLOOKUP((LEFT(Tabla3[[#This Row],[id_detalle]],2)),id_rubro[[id]:[Rubro]],2,0)</f>
        <v>SERVICIOS TÉCNICOS Y ROFESIONALES PARA EMPRESAS</v>
      </c>
      <c r="C9907" s="36" t="s">
        <v>1817</v>
      </c>
      <c r="D9907" s="45" t="str">
        <f>+Tabla3[[#This Row],[id_detalle]]&amp;" "&amp;VLOOKUP(Tabla3[[#This Row],[id_detalle]],rubro_detalle[[Código]:[Rubro Detalle]],2,0)</f>
        <v>16.00.161 Arriendo de Maquinarias y Equipos</v>
      </c>
      <c r="E9907" s="33">
        <f t="shared" si="1813"/>
        <v>9</v>
      </c>
      <c r="F9907" s="47" t="str">
        <f t="shared" si="1814"/>
        <v>16.00.161-9</v>
      </c>
      <c r="G9907" s="37" t="s">
        <v>5964</v>
      </c>
      <c r="H9907" s="37">
        <v>333</v>
      </c>
    </row>
    <row r="9908" spans="1:8" x14ac:dyDescent="0.3">
      <c r="A9908" s="34" t="str">
        <f>+LEFT(Tabla3[[#This Row],[id_detalle]],2)</f>
        <v>16</v>
      </c>
      <c r="B9908" s="46" t="str">
        <f>VLOOKUP((LEFT(Tabla3[[#This Row],[id_detalle]],2)),id_rubro[[id]:[Rubro]],2,0)</f>
        <v>SERVICIOS TÉCNICOS Y ROFESIONALES PARA EMPRESAS</v>
      </c>
      <c r="C9908" s="36" t="s">
        <v>1817</v>
      </c>
      <c r="D9908" s="45" t="str">
        <f>+Tabla3[[#This Row],[id_detalle]]&amp;" "&amp;VLOOKUP(Tabla3[[#This Row],[id_detalle]],rubro_detalle[[Código]:[Rubro Detalle]],2,0)</f>
        <v>16.00.161 Arriendo de Maquinarias y Equipos</v>
      </c>
      <c r="E9908" s="33">
        <f t="shared" si="1813"/>
        <v>10</v>
      </c>
      <c r="F9908" s="47" t="str">
        <f t="shared" si="1814"/>
        <v>16.00.161-10</v>
      </c>
      <c r="G9908" s="37" t="s">
        <v>4743</v>
      </c>
      <c r="H9908" s="37">
        <v>345</v>
      </c>
    </row>
    <row r="9909" spans="1:8" x14ac:dyDescent="0.3">
      <c r="A9909" s="34" t="str">
        <f>+LEFT(Tabla3[[#This Row],[id_detalle]],2)</f>
        <v>16</v>
      </c>
      <c r="B9909" s="46" t="str">
        <f>VLOOKUP((LEFT(Tabla3[[#This Row],[id_detalle]],2)),id_rubro[[id]:[Rubro]],2,0)</f>
        <v>SERVICIOS TÉCNICOS Y ROFESIONALES PARA EMPRESAS</v>
      </c>
      <c r="C9909" s="36" t="s">
        <v>1817</v>
      </c>
      <c r="D9909" s="45" t="str">
        <f>+Tabla3[[#This Row],[id_detalle]]&amp;" "&amp;VLOOKUP(Tabla3[[#This Row],[id_detalle]],rubro_detalle[[Código]:[Rubro Detalle]],2,0)</f>
        <v>16.00.161 Arriendo de Maquinarias y Equipos</v>
      </c>
      <c r="E9909" s="33">
        <f t="shared" si="1813"/>
        <v>11</v>
      </c>
      <c r="F9909" s="47" t="str">
        <f t="shared" si="1814"/>
        <v>16.00.161-11</v>
      </c>
      <c r="G9909" s="37" t="s">
        <v>8020</v>
      </c>
      <c r="H9909" s="37">
        <v>346</v>
      </c>
    </row>
    <row r="9910" spans="1:8" x14ac:dyDescent="0.3">
      <c r="A9910" s="34" t="str">
        <f>+LEFT(Tabla3[[#This Row],[id_detalle]],2)</f>
        <v>16</v>
      </c>
      <c r="B9910" s="46" t="str">
        <f>VLOOKUP((LEFT(Tabla3[[#This Row],[id_detalle]],2)),id_rubro[[id]:[Rubro]],2,0)</f>
        <v>SERVICIOS TÉCNICOS Y ROFESIONALES PARA EMPRESAS</v>
      </c>
      <c r="C9910" s="36" t="s">
        <v>1817</v>
      </c>
      <c r="D9910" s="45" t="str">
        <f>+Tabla3[[#This Row],[id_detalle]]&amp;" "&amp;VLOOKUP(Tabla3[[#This Row],[id_detalle]],rubro_detalle[[Código]:[Rubro Detalle]],2,0)</f>
        <v>16.00.161 Arriendo de Maquinarias y Equipos</v>
      </c>
      <c r="E9910" s="33">
        <f t="shared" si="1813"/>
        <v>12</v>
      </c>
      <c r="F9910" s="47" t="str">
        <f t="shared" si="1814"/>
        <v>16.00.161-12</v>
      </c>
      <c r="G9910" s="37" t="s">
        <v>8021</v>
      </c>
      <c r="H9910" s="37">
        <v>348</v>
      </c>
    </row>
    <row r="9911" spans="1:8" x14ac:dyDescent="0.3">
      <c r="A9911" s="34" t="str">
        <f>+LEFT(Tabla3[[#This Row],[id_detalle]],2)</f>
        <v>16</v>
      </c>
      <c r="B9911" s="46" t="str">
        <f>VLOOKUP((LEFT(Tabla3[[#This Row],[id_detalle]],2)),id_rubro[[id]:[Rubro]],2,0)</f>
        <v>SERVICIOS TÉCNICOS Y ROFESIONALES PARA EMPRESAS</v>
      </c>
      <c r="C9911" s="36" t="s">
        <v>1817</v>
      </c>
      <c r="D9911" s="45" t="str">
        <f>+Tabla3[[#This Row],[id_detalle]]&amp;" "&amp;VLOOKUP(Tabla3[[#This Row],[id_detalle]],rubro_detalle[[Código]:[Rubro Detalle]],2,0)</f>
        <v>16.00.161 Arriendo de Maquinarias y Equipos</v>
      </c>
      <c r="E9911" s="33">
        <f t="shared" ref="E9911:E9922" si="1815">+IF(D9911=D9910,E9910+1,1)</f>
        <v>13</v>
      </c>
      <c r="F9911" s="47" t="str">
        <f t="shared" ref="F9911:F9922" si="1816">+LEFT(D9911,9)&amp;"-"&amp;E9911</f>
        <v>16.00.161-13</v>
      </c>
      <c r="G9911" s="37" t="s">
        <v>5146</v>
      </c>
      <c r="H9911" s="37">
        <v>376</v>
      </c>
    </row>
    <row r="9912" spans="1:8" x14ac:dyDescent="0.3">
      <c r="A9912" s="34" t="str">
        <f>+LEFT(Tabla3[[#This Row],[id_detalle]],2)</f>
        <v>16</v>
      </c>
      <c r="B9912" s="46" t="str">
        <f>VLOOKUP((LEFT(Tabla3[[#This Row],[id_detalle]],2)),id_rubro[[id]:[Rubro]],2,0)</f>
        <v>SERVICIOS TÉCNICOS Y ROFESIONALES PARA EMPRESAS</v>
      </c>
      <c r="C9912" s="36" t="s">
        <v>1817</v>
      </c>
      <c r="D9912" s="45" t="str">
        <f>+Tabla3[[#This Row],[id_detalle]]&amp;" "&amp;VLOOKUP(Tabla3[[#This Row],[id_detalle]],rubro_detalle[[Código]:[Rubro Detalle]],2,0)</f>
        <v>16.00.161 Arriendo de Maquinarias y Equipos</v>
      </c>
      <c r="E9912" s="33">
        <f t="shared" si="1815"/>
        <v>14</v>
      </c>
      <c r="F9912" s="47" t="str">
        <f t="shared" si="1816"/>
        <v>16.00.161-14</v>
      </c>
      <c r="G9912" s="37" t="s">
        <v>8022</v>
      </c>
      <c r="H9912" s="37">
        <v>401</v>
      </c>
    </row>
    <row r="9913" spans="1:8" x14ac:dyDescent="0.3">
      <c r="A9913" s="34" t="str">
        <f>+LEFT(Tabla3[[#This Row],[id_detalle]],2)</f>
        <v>16</v>
      </c>
      <c r="B9913" s="46" t="str">
        <f>VLOOKUP((LEFT(Tabla3[[#This Row],[id_detalle]],2)),id_rubro[[id]:[Rubro]],2,0)</f>
        <v>SERVICIOS TÉCNICOS Y ROFESIONALES PARA EMPRESAS</v>
      </c>
      <c r="C9913" s="36" t="s">
        <v>1817</v>
      </c>
      <c r="D9913" s="45" t="str">
        <f>+Tabla3[[#This Row],[id_detalle]]&amp;" "&amp;VLOOKUP(Tabla3[[#This Row],[id_detalle]],rubro_detalle[[Código]:[Rubro Detalle]],2,0)</f>
        <v>16.00.161 Arriendo de Maquinarias y Equipos</v>
      </c>
      <c r="E9913" s="33">
        <f t="shared" si="1815"/>
        <v>15</v>
      </c>
      <c r="F9913" s="47" t="str">
        <f t="shared" si="1816"/>
        <v>16.00.161-15</v>
      </c>
      <c r="G9913" s="37" t="s">
        <v>4719</v>
      </c>
      <c r="H9913" s="37">
        <v>403</v>
      </c>
    </row>
    <row r="9914" spans="1:8" x14ac:dyDescent="0.3">
      <c r="A9914" s="34" t="str">
        <f>+LEFT(Tabla3[[#This Row],[id_detalle]],2)</f>
        <v>16</v>
      </c>
      <c r="B9914" s="46" t="str">
        <f>VLOOKUP((LEFT(Tabla3[[#This Row],[id_detalle]],2)),id_rubro[[id]:[Rubro]],2,0)</f>
        <v>SERVICIOS TÉCNICOS Y ROFESIONALES PARA EMPRESAS</v>
      </c>
      <c r="C9914" s="36" t="s">
        <v>1817</v>
      </c>
      <c r="D9914" s="45" t="str">
        <f>+Tabla3[[#This Row],[id_detalle]]&amp;" "&amp;VLOOKUP(Tabla3[[#This Row],[id_detalle]],rubro_detalle[[Código]:[Rubro Detalle]],2,0)</f>
        <v>16.00.161 Arriendo de Maquinarias y Equipos</v>
      </c>
      <c r="E9914" s="33">
        <f t="shared" si="1815"/>
        <v>16</v>
      </c>
      <c r="F9914" s="47" t="str">
        <f t="shared" si="1816"/>
        <v>16.00.161-16</v>
      </c>
      <c r="G9914" s="37" t="s">
        <v>5322</v>
      </c>
      <c r="H9914" s="37">
        <v>467</v>
      </c>
    </row>
    <row r="9915" spans="1:8" x14ac:dyDescent="0.3">
      <c r="A9915" s="34" t="str">
        <f>+LEFT(Tabla3[[#This Row],[id_detalle]],2)</f>
        <v>16</v>
      </c>
      <c r="B9915" s="46" t="str">
        <f>VLOOKUP((LEFT(Tabla3[[#This Row],[id_detalle]],2)),id_rubro[[id]:[Rubro]],2,0)</f>
        <v>SERVICIOS TÉCNICOS Y ROFESIONALES PARA EMPRESAS</v>
      </c>
      <c r="C9915" s="36" t="s">
        <v>1817</v>
      </c>
      <c r="D9915" s="45" t="str">
        <f>+Tabla3[[#This Row],[id_detalle]]&amp;" "&amp;VLOOKUP(Tabla3[[#This Row],[id_detalle]],rubro_detalle[[Código]:[Rubro Detalle]],2,0)</f>
        <v>16.00.161 Arriendo de Maquinarias y Equipos</v>
      </c>
      <c r="E9915" s="33">
        <f t="shared" si="1815"/>
        <v>17</v>
      </c>
      <c r="F9915" s="47" t="str">
        <f t="shared" si="1816"/>
        <v>16.00.161-17</v>
      </c>
      <c r="G9915" s="37" t="s">
        <v>8023</v>
      </c>
      <c r="H9915" s="37">
        <v>490</v>
      </c>
    </row>
    <row r="9916" spans="1:8" x14ac:dyDescent="0.3">
      <c r="A9916" s="34" t="str">
        <f>+LEFT(Tabla3[[#This Row],[id_detalle]],2)</f>
        <v>16</v>
      </c>
      <c r="B9916" s="46" t="str">
        <f>VLOOKUP((LEFT(Tabla3[[#This Row],[id_detalle]],2)),id_rubro[[id]:[Rubro]],2,0)</f>
        <v>SERVICIOS TÉCNICOS Y ROFESIONALES PARA EMPRESAS</v>
      </c>
      <c r="C9916" s="36" t="s">
        <v>1817</v>
      </c>
      <c r="D9916" s="45" t="str">
        <f>+Tabla3[[#This Row],[id_detalle]]&amp;" "&amp;VLOOKUP(Tabla3[[#This Row],[id_detalle]],rubro_detalle[[Código]:[Rubro Detalle]],2,0)</f>
        <v>16.00.161 Arriendo de Maquinarias y Equipos</v>
      </c>
      <c r="E9916" s="33">
        <f t="shared" si="1815"/>
        <v>18</v>
      </c>
      <c r="F9916" s="47" t="str">
        <f t="shared" si="1816"/>
        <v>16.00.161-18</v>
      </c>
      <c r="G9916" s="37" t="s">
        <v>6987</v>
      </c>
      <c r="H9916" s="37">
        <v>510</v>
      </c>
    </row>
    <row r="9917" spans="1:8" x14ac:dyDescent="0.3">
      <c r="A9917" s="34" t="str">
        <f>+LEFT(Tabla3[[#This Row],[id_detalle]],2)</f>
        <v>16</v>
      </c>
      <c r="B9917" s="46" t="str">
        <f>VLOOKUP((LEFT(Tabla3[[#This Row],[id_detalle]],2)),id_rubro[[id]:[Rubro]],2,0)</f>
        <v>SERVICIOS TÉCNICOS Y ROFESIONALES PARA EMPRESAS</v>
      </c>
      <c r="C9917" s="36" t="s">
        <v>1817</v>
      </c>
      <c r="D9917" s="45" t="str">
        <f>+Tabla3[[#This Row],[id_detalle]]&amp;" "&amp;VLOOKUP(Tabla3[[#This Row],[id_detalle]],rubro_detalle[[Código]:[Rubro Detalle]],2,0)</f>
        <v>16.00.161 Arriendo de Maquinarias y Equipos</v>
      </c>
      <c r="E9917" s="33">
        <f t="shared" si="1815"/>
        <v>19</v>
      </c>
      <c r="F9917" s="47" t="str">
        <f t="shared" si="1816"/>
        <v>16.00.161-19</v>
      </c>
      <c r="G9917" s="37" t="s">
        <v>6168</v>
      </c>
      <c r="H9917" s="37">
        <v>534</v>
      </c>
    </row>
    <row r="9918" spans="1:8" x14ac:dyDescent="0.3">
      <c r="A9918" s="34" t="str">
        <f>+LEFT(Tabla3[[#This Row],[id_detalle]],2)</f>
        <v>16</v>
      </c>
      <c r="B9918" s="46" t="str">
        <f>VLOOKUP((LEFT(Tabla3[[#This Row],[id_detalle]],2)),id_rubro[[id]:[Rubro]],2,0)</f>
        <v>SERVICIOS TÉCNICOS Y ROFESIONALES PARA EMPRESAS</v>
      </c>
      <c r="C9918" s="36" t="s">
        <v>1817</v>
      </c>
      <c r="D9918" s="45" t="str">
        <f>+Tabla3[[#This Row],[id_detalle]]&amp;" "&amp;VLOOKUP(Tabla3[[#This Row],[id_detalle]],rubro_detalle[[Código]:[Rubro Detalle]],2,0)</f>
        <v>16.00.161 Arriendo de Maquinarias y Equipos</v>
      </c>
      <c r="E9918" s="33">
        <f t="shared" si="1815"/>
        <v>20</v>
      </c>
      <c r="F9918" s="47" t="str">
        <f t="shared" si="1816"/>
        <v>16.00.161-20</v>
      </c>
      <c r="G9918" s="37" t="s">
        <v>5351</v>
      </c>
      <c r="H9918" s="37">
        <v>569</v>
      </c>
    </row>
    <row r="9919" spans="1:8" x14ac:dyDescent="0.3">
      <c r="A9919" s="34" t="str">
        <f>+LEFT(Tabla3[[#This Row],[id_detalle]],2)</f>
        <v>16</v>
      </c>
      <c r="B9919" s="46" t="str">
        <f>VLOOKUP((LEFT(Tabla3[[#This Row],[id_detalle]],2)),id_rubro[[id]:[Rubro]],2,0)</f>
        <v>SERVICIOS TÉCNICOS Y ROFESIONALES PARA EMPRESAS</v>
      </c>
      <c r="C9919" s="36" t="s">
        <v>1817</v>
      </c>
      <c r="D9919" s="45" t="str">
        <f>+Tabla3[[#This Row],[id_detalle]]&amp;" "&amp;VLOOKUP(Tabla3[[#This Row],[id_detalle]],rubro_detalle[[Código]:[Rubro Detalle]],2,0)</f>
        <v>16.00.161 Arriendo de Maquinarias y Equipos</v>
      </c>
      <c r="E9919" s="33">
        <f t="shared" si="1815"/>
        <v>21</v>
      </c>
      <c r="F9919" s="47" t="str">
        <f t="shared" si="1816"/>
        <v>16.00.161-21</v>
      </c>
      <c r="G9919" s="37" t="s">
        <v>6469</v>
      </c>
      <c r="H9919" s="37">
        <v>585</v>
      </c>
    </row>
    <row r="9920" spans="1:8" x14ac:dyDescent="0.3">
      <c r="A9920" s="34" t="str">
        <f>+LEFT(Tabla3[[#This Row],[id_detalle]],2)</f>
        <v>16</v>
      </c>
      <c r="B9920" s="46" t="str">
        <f>VLOOKUP((LEFT(Tabla3[[#This Row],[id_detalle]],2)),id_rubro[[id]:[Rubro]],2,0)</f>
        <v>SERVICIOS TÉCNICOS Y ROFESIONALES PARA EMPRESAS</v>
      </c>
      <c r="C9920" s="36" t="s">
        <v>1817</v>
      </c>
      <c r="D9920" s="45" t="str">
        <f>+Tabla3[[#This Row],[id_detalle]]&amp;" "&amp;VLOOKUP(Tabla3[[#This Row],[id_detalle]],rubro_detalle[[Código]:[Rubro Detalle]],2,0)</f>
        <v>16.00.161 Arriendo de Maquinarias y Equipos</v>
      </c>
      <c r="E9920" s="33">
        <f t="shared" si="1815"/>
        <v>22</v>
      </c>
      <c r="F9920" s="47" t="str">
        <f t="shared" si="1816"/>
        <v>16.00.161-22</v>
      </c>
      <c r="G9920" s="37" t="s">
        <v>6036</v>
      </c>
      <c r="H9920" s="37">
        <v>603</v>
      </c>
    </row>
    <row r="9921" spans="1:8" x14ac:dyDescent="0.3">
      <c r="A9921" s="34" t="str">
        <f>+LEFT(Tabla3[[#This Row],[id_detalle]],2)</f>
        <v>16</v>
      </c>
      <c r="B9921" s="46" t="str">
        <f>VLOOKUP((LEFT(Tabla3[[#This Row],[id_detalle]],2)),id_rubro[[id]:[Rubro]],2,0)</f>
        <v>SERVICIOS TÉCNICOS Y ROFESIONALES PARA EMPRESAS</v>
      </c>
      <c r="C9921" s="36" t="s">
        <v>1817</v>
      </c>
      <c r="D9921" s="45" t="str">
        <f>+Tabla3[[#This Row],[id_detalle]]&amp;" "&amp;VLOOKUP(Tabla3[[#This Row],[id_detalle]],rubro_detalle[[Código]:[Rubro Detalle]],2,0)</f>
        <v>16.00.161 Arriendo de Maquinarias y Equipos</v>
      </c>
      <c r="E9921" s="33">
        <f t="shared" si="1815"/>
        <v>23</v>
      </c>
      <c r="F9921" s="47" t="str">
        <f t="shared" si="1816"/>
        <v>16.00.161-23</v>
      </c>
      <c r="G9921" s="37" t="s">
        <v>5149</v>
      </c>
      <c r="H9921" s="37">
        <v>613</v>
      </c>
    </row>
    <row r="9922" spans="1:8" x14ac:dyDescent="0.3">
      <c r="A9922" s="34" t="str">
        <f>+LEFT(Tabla3[[#This Row],[id_detalle]],2)</f>
        <v>16</v>
      </c>
      <c r="B9922" s="46" t="str">
        <f>VLOOKUP((LEFT(Tabla3[[#This Row],[id_detalle]],2)),id_rubro[[id]:[Rubro]],2,0)</f>
        <v>SERVICIOS TÉCNICOS Y ROFESIONALES PARA EMPRESAS</v>
      </c>
      <c r="C9922" s="36" t="s">
        <v>1817</v>
      </c>
      <c r="D9922" s="45" t="str">
        <f>+Tabla3[[#This Row],[id_detalle]]&amp;" "&amp;VLOOKUP(Tabla3[[#This Row],[id_detalle]],rubro_detalle[[Código]:[Rubro Detalle]],2,0)</f>
        <v>16.00.161 Arriendo de Maquinarias y Equipos</v>
      </c>
      <c r="E9922" s="33">
        <f t="shared" si="1815"/>
        <v>24</v>
      </c>
      <c r="F9922" s="47" t="str">
        <f t="shared" si="1816"/>
        <v>16.00.161-24</v>
      </c>
      <c r="G9922" s="37" t="s">
        <v>8024</v>
      </c>
      <c r="H9922" s="37">
        <v>644</v>
      </c>
    </row>
    <row r="9923" spans="1:8" x14ac:dyDescent="0.3">
      <c r="A9923" s="34" t="str">
        <f>+LEFT(Tabla3[[#This Row],[id_detalle]],2)</f>
        <v>16</v>
      </c>
      <c r="B9923" s="46" t="str">
        <f>VLOOKUP((LEFT(Tabla3[[#This Row],[id_detalle]],2)),id_rubro[[id]:[Rubro]],2,0)</f>
        <v>SERVICIOS TÉCNICOS Y ROFESIONALES PARA EMPRESAS</v>
      </c>
      <c r="C9923" s="36" t="s">
        <v>1817</v>
      </c>
      <c r="D9923" s="45" t="str">
        <f>+Tabla3[[#This Row],[id_detalle]]&amp;" "&amp;VLOOKUP(Tabla3[[#This Row],[id_detalle]],rubro_detalle[[Código]:[Rubro Detalle]],2,0)</f>
        <v>16.00.161 Arriendo de Maquinarias y Equipos</v>
      </c>
      <c r="E9923" s="33">
        <f t="shared" ref="E9923:E9934" si="1817">+IF(D9923=D9922,E9922+1,1)</f>
        <v>25</v>
      </c>
      <c r="F9923" s="47" t="str">
        <f t="shared" ref="F9923:F9934" si="1818">+LEFT(D9923,9)&amp;"-"&amp;E9923</f>
        <v>16.00.161-25</v>
      </c>
      <c r="G9923" s="38" t="s">
        <v>3025</v>
      </c>
      <c r="H9923" s="38">
        <v>705</v>
      </c>
    </row>
    <row r="9924" spans="1:8" x14ac:dyDescent="0.3">
      <c r="A9924" s="34" t="str">
        <f>+LEFT(Tabla3[[#This Row],[id_detalle]],2)</f>
        <v>16</v>
      </c>
      <c r="B9924" s="46" t="str">
        <f>VLOOKUP((LEFT(Tabla3[[#This Row],[id_detalle]],2)),id_rubro[[id]:[Rubro]],2,0)</f>
        <v>SERVICIOS TÉCNICOS Y ROFESIONALES PARA EMPRESAS</v>
      </c>
      <c r="C9924" s="36" t="s">
        <v>1817</v>
      </c>
      <c r="D9924" s="45" t="str">
        <f>+Tabla3[[#This Row],[id_detalle]]&amp;" "&amp;VLOOKUP(Tabla3[[#This Row],[id_detalle]],rubro_detalle[[Código]:[Rubro Detalle]],2,0)</f>
        <v>16.00.161 Arriendo de Maquinarias y Equipos</v>
      </c>
      <c r="E9924" s="33">
        <f t="shared" si="1817"/>
        <v>26</v>
      </c>
      <c r="F9924" s="47" t="str">
        <f t="shared" si="1818"/>
        <v>16.00.161-26</v>
      </c>
      <c r="G9924" s="37" t="s">
        <v>5143</v>
      </c>
      <c r="H9924" s="37">
        <v>746</v>
      </c>
    </row>
    <row r="9925" spans="1:8" x14ac:dyDescent="0.3">
      <c r="A9925" s="34" t="str">
        <f>+LEFT(Tabla3[[#This Row],[id_detalle]],2)</f>
        <v>16</v>
      </c>
      <c r="B9925" s="46" t="str">
        <f>VLOOKUP((LEFT(Tabla3[[#This Row],[id_detalle]],2)),id_rubro[[id]:[Rubro]],2,0)</f>
        <v>SERVICIOS TÉCNICOS Y ROFESIONALES PARA EMPRESAS</v>
      </c>
      <c r="C9925" s="36" t="s">
        <v>1817</v>
      </c>
      <c r="D9925" s="45" t="str">
        <f>+Tabla3[[#This Row],[id_detalle]]&amp;" "&amp;VLOOKUP(Tabla3[[#This Row],[id_detalle]],rubro_detalle[[Código]:[Rubro Detalle]],2,0)</f>
        <v>16.00.161 Arriendo de Maquinarias y Equipos</v>
      </c>
      <c r="E9925" s="33">
        <f t="shared" si="1817"/>
        <v>27</v>
      </c>
      <c r="F9925" s="47" t="str">
        <f t="shared" si="1818"/>
        <v>16.00.161-27</v>
      </c>
      <c r="G9925" s="37" t="s">
        <v>8025</v>
      </c>
      <c r="H9925" s="37">
        <v>747</v>
      </c>
    </row>
    <row r="9926" spans="1:8" x14ac:dyDescent="0.3">
      <c r="A9926" s="34" t="str">
        <f>+LEFT(Tabla3[[#This Row],[id_detalle]],2)</f>
        <v>16</v>
      </c>
      <c r="B9926" s="46" t="str">
        <f>VLOOKUP((LEFT(Tabla3[[#This Row],[id_detalle]],2)),id_rubro[[id]:[Rubro]],2,0)</f>
        <v>SERVICIOS TÉCNICOS Y ROFESIONALES PARA EMPRESAS</v>
      </c>
      <c r="C9926" s="36" t="s">
        <v>1817</v>
      </c>
      <c r="D9926" s="45" t="str">
        <f>+Tabla3[[#This Row],[id_detalle]]&amp;" "&amp;VLOOKUP(Tabla3[[#This Row],[id_detalle]],rubro_detalle[[Código]:[Rubro Detalle]],2,0)</f>
        <v>16.00.161 Arriendo de Maquinarias y Equipos</v>
      </c>
      <c r="E9926" s="33">
        <f t="shared" si="1817"/>
        <v>28</v>
      </c>
      <c r="F9926" s="47" t="str">
        <f t="shared" si="1818"/>
        <v>16.00.161-28</v>
      </c>
      <c r="G9926" s="38" t="s">
        <v>7277</v>
      </c>
      <c r="H9926" s="38">
        <v>778</v>
      </c>
    </row>
    <row r="9927" spans="1:8" x14ac:dyDescent="0.3">
      <c r="A9927" s="34" t="str">
        <f>+LEFT(Tabla3[[#This Row],[id_detalle]],2)</f>
        <v>16</v>
      </c>
      <c r="B9927" s="46" t="str">
        <f>VLOOKUP((LEFT(Tabla3[[#This Row],[id_detalle]],2)),id_rubro[[id]:[Rubro]],2,0)</f>
        <v>SERVICIOS TÉCNICOS Y ROFESIONALES PARA EMPRESAS</v>
      </c>
      <c r="C9927" s="36" t="s">
        <v>1817</v>
      </c>
      <c r="D9927" s="45" t="str">
        <f>+Tabla3[[#This Row],[id_detalle]]&amp;" "&amp;VLOOKUP(Tabla3[[#This Row],[id_detalle]],rubro_detalle[[Código]:[Rubro Detalle]],2,0)</f>
        <v>16.00.161 Arriendo de Maquinarias y Equipos</v>
      </c>
      <c r="E9927" s="33">
        <f t="shared" si="1817"/>
        <v>29</v>
      </c>
      <c r="F9927" s="47" t="str">
        <f t="shared" si="1818"/>
        <v>16.00.161-29</v>
      </c>
      <c r="G9927" s="37" t="s">
        <v>5151</v>
      </c>
      <c r="H9927" s="37">
        <v>780</v>
      </c>
    </row>
    <row r="9928" spans="1:8" x14ac:dyDescent="0.3">
      <c r="A9928" s="34" t="str">
        <f>+LEFT(Tabla3[[#This Row],[id_detalle]],2)</f>
        <v>16</v>
      </c>
      <c r="B9928" s="46" t="str">
        <f>VLOOKUP((LEFT(Tabla3[[#This Row],[id_detalle]],2)),id_rubro[[id]:[Rubro]],2,0)</f>
        <v>SERVICIOS TÉCNICOS Y ROFESIONALES PARA EMPRESAS</v>
      </c>
      <c r="C9928" s="36" t="s">
        <v>1817</v>
      </c>
      <c r="D9928" s="45" t="str">
        <f>+Tabla3[[#This Row],[id_detalle]]&amp;" "&amp;VLOOKUP(Tabla3[[#This Row],[id_detalle]],rubro_detalle[[Código]:[Rubro Detalle]],2,0)</f>
        <v>16.00.161 Arriendo de Maquinarias y Equipos</v>
      </c>
      <c r="E9928" s="33">
        <f t="shared" si="1817"/>
        <v>30</v>
      </c>
      <c r="F9928" s="47" t="str">
        <f t="shared" si="1818"/>
        <v>16.00.161-30</v>
      </c>
      <c r="G9928" s="37" t="s">
        <v>6174</v>
      </c>
      <c r="H9928" s="37">
        <v>829</v>
      </c>
    </row>
    <row r="9929" spans="1:8" x14ac:dyDescent="0.3">
      <c r="A9929" s="34" t="str">
        <f>+LEFT(Tabla3[[#This Row],[id_detalle]],2)</f>
        <v>16</v>
      </c>
      <c r="B9929" s="46" t="str">
        <f>VLOOKUP((LEFT(Tabla3[[#This Row],[id_detalle]],2)),id_rubro[[id]:[Rubro]],2,0)</f>
        <v>SERVICIOS TÉCNICOS Y ROFESIONALES PARA EMPRESAS</v>
      </c>
      <c r="C9929" s="36" t="s">
        <v>1817</v>
      </c>
      <c r="D9929" s="45" t="str">
        <f>+Tabla3[[#This Row],[id_detalle]]&amp;" "&amp;VLOOKUP(Tabla3[[#This Row],[id_detalle]],rubro_detalle[[Código]:[Rubro Detalle]],2,0)</f>
        <v>16.00.161 Arriendo de Maquinarias y Equipos</v>
      </c>
      <c r="E9929" s="33">
        <f t="shared" si="1817"/>
        <v>31</v>
      </c>
      <c r="F9929" s="47" t="str">
        <f t="shared" si="1818"/>
        <v>16.00.161-31</v>
      </c>
      <c r="G9929" s="37" t="s">
        <v>4073</v>
      </c>
      <c r="H9929" s="37">
        <v>833</v>
      </c>
    </row>
    <row r="9930" spans="1:8" x14ac:dyDescent="0.3">
      <c r="A9930" s="34" t="str">
        <f>+LEFT(Tabla3[[#This Row],[id_detalle]],2)</f>
        <v>16</v>
      </c>
      <c r="B9930" s="46" t="str">
        <f>VLOOKUP((LEFT(Tabla3[[#This Row],[id_detalle]],2)),id_rubro[[id]:[Rubro]],2,0)</f>
        <v>SERVICIOS TÉCNICOS Y ROFESIONALES PARA EMPRESAS</v>
      </c>
      <c r="C9930" s="36" t="s">
        <v>1818</v>
      </c>
      <c r="D9930" s="45" t="str">
        <f>+Tabla3[[#This Row],[id_detalle]]&amp;" "&amp;VLOOKUP(Tabla3[[#This Row],[id_detalle]],rubro_detalle[[Código]:[Rubro Detalle]],2,0)</f>
        <v>16.00.181 Arriendo de Muebles y Sillas</v>
      </c>
      <c r="E9930" s="33">
        <f t="shared" si="1817"/>
        <v>1</v>
      </c>
      <c r="F9930" s="47" t="str">
        <f t="shared" si="1818"/>
        <v>16.00.181-1</v>
      </c>
      <c r="G9930" s="37" t="s">
        <v>8016</v>
      </c>
      <c r="H9930" s="37">
        <v>781</v>
      </c>
    </row>
    <row r="9931" spans="1:8" x14ac:dyDescent="0.3">
      <c r="A9931" s="34" t="str">
        <f>+LEFT(Tabla3[[#This Row],[id_detalle]],2)</f>
        <v>16</v>
      </c>
      <c r="B9931" s="46" t="str">
        <f>VLOOKUP((LEFT(Tabla3[[#This Row],[id_detalle]],2)),id_rubro[[id]:[Rubro]],2,0)</f>
        <v>SERVICIOS TÉCNICOS Y ROFESIONALES PARA EMPRESAS</v>
      </c>
      <c r="C9931" s="36" t="s">
        <v>1818</v>
      </c>
      <c r="D9931" s="45" t="str">
        <f>+Tabla3[[#This Row],[id_detalle]]&amp;" "&amp;VLOOKUP(Tabla3[[#This Row],[id_detalle]],rubro_detalle[[Código]:[Rubro Detalle]],2,0)</f>
        <v>16.00.181 Arriendo de Muebles y Sillas</v>
      </c>
      <c r="E9931" s="33">
        <f t="shared" si="1817"/>
        <v>2</v>
      </c>
      <c r="F9931" s="47" t="str">
        <f t="shared" si="1818"/>
        <v>16.00.181-2</v>
      </c>
      <c r="G9931" s="37" t="s">
        <v>8026</v>
      </c>
      <c r="H9931" s="37">
        <v>850</v>
      </c>
    </row>
    <row r="9932" spans="1:8" x14ac:dyDescent="0.3">
      <c r="A9932" s="34" t="str">
        <f>+LEFT(Tabla3[[#This Row],[id_detalle]],2)</f>
        <v>16</v>
      </c>
      <c r="B9932" s="46" t="str">
        <f>VLOOKUP((LEFT(Tabla3[[#This Row],[id_detalle]],2)),id_rubro[[id]:[Rubro]],2,0)</f>
        <v>SERVICIOS TÉCNICOS Y ROFESIONALES PARA EMPRESAS</v>
      </c>
      <c r="C9932" s="36" t="s">
        <v>1819</v>
      </c>
      <c r="D9932" s="45" t="str">
        <f>+Tabla3[[#This Row],[id_detalle]]&amp;" "&amp;VLOOKUP(Tabla3[[#This Row],[id_detalle]],rubro_detalle[[Código]:[Rubro Detalle]],2,0)</f>
        <v>16.00.201 Asesorias y Servicios en Compuración e Informática</v>
      </c>
      <c r="E9932" s="33">
        <f t="shared" si="1817"/>
        <v>1</v>
      </c>
      <c r="F9932" s="47" t="str">
        <f t="shared" si="1818"/>
        <v>16.00.201-1</v>
      </c>
      <c r="G9932" s="37" t="s">
        <v>8027</v>
      </c>
      <c r="H9932" s="37">
        <v>159</v>
      </c>
    </row>
    <row r="9933" spans="1:8" x14ac:dyDescent="0.3">
      <c r="A9933" s="34" t="str">
        <f>+LEFT(Tabla3[[#This Row],[id_detalle]],2)</f>
        <v>16</v>
      </c>
      <c r="B9933" s="46" t="str">
        <f>VLOOKUP((LEFT(Tabla3[[#This Row],[id_detalle]],2)),id_rubro[[id]:[Rubro]],2,0)</f>
        <v>SERVICIOS TÉCNICOS Y ROFESIONALES PARA EMPRESAS</v>
      </c>
      <c r="C9933" s="36" t="s">
        <v>1819</v>
      </c>
      <c r="D9933" s="45" t="str">
        <f>+Tabla3[[#This Row],[id_detalle]]&amp;" "&amp;VLOOKUP(Tabla3[[#This Row],[id_detalle]],rubro_detalle[[Código]:[Rubro Detalle]],2,0)</f>
        <v>16.00.201 Asesorias y Servicios en Compuración e Informática</v>
      </c>
      <c r="E9933" s="33">
        <f t="shared" si="1817"/>
        <v>2</v>
      </c>
      <c r="F9933" s="47" t="str">
        <f t="shared" si="1818"/>
        <v>16.00.201-2</v>
      </c>
      <c r="G9933" s="37" t="s">
        <v>8028</v>
      </c>
      <c r="H9933" s="37">
        <v>163</v>
      </c>
    </row>
    <row r="9934" spans="1:8" x14ac:dyDescent="0.3">
      <c r="A9934" s="34" t="str">
        <f>+LEFT(Tabla3[[#This Row],[id_detalle]],2)</f>
        <v>16</v>
      </c>
      <c r="B9934" s="46" t="str">
        <f>VLOOKUP((LEFT(Tabla3[[#This Row],[id_detalle]],2)),id_rubro[[id]:[Rubro]],2,0)</f>
        <v>SERVICIOS TÉCNICOS Y ROFESIONALES PARA EMPRESAS</v>
      </c>
      <c r="C9934" s="36" t="s">
        <v>1819</v>
      </c>
      <c r="D9934" s="45" t="str">
        <f>+Tabla3[[#This Row],[id_detalle]]&amp;" "&amp;VLOOKUP(Tabla3[[#This Row],[id_detalle]],rubro_detalle[[Código]:[Rubro Detalle]],2,0)</f>
        <v>16.00.201 Asesorias y Servicios en Compuración e Informática</v>
      </c>
      <c r="E9934" s="33">
        <f t="shared" si="1817"/>
        <v>3</v>
      </c>
      <c r="F9934" s="47" t="str">
        <f t="shared" si="1818"/>
        <v>16.00.201-3</v>
      </c>
      <c r="G9934" s="37" t="s">
        <v>7185</v>
      </c>
      <c r="H9934" s="37">
        <v>164</v>
      </c>
    </row>
    <row r="9935" spans="1:8" x14ac:dyDescent="0.3">
      <c r="A9935" s="34" t="str">
        <f>+LEFT(Tabla3[[#This Row],[id_detalle]],2)</f>
        <v>16</v>
      </c>
      <c r="B9935" s="46" t="str">
        <f>VLOOKUP((LEFT(Tabla3[[#This Row],[id_detalle]],2)),id_rubro[[id]:[Rubro]],2,0)</f>
        <v>SERVICIOS TÉCNICOS Y ROFESIONALES PARA EMPRESAS</v>
      </c>
      <c r="C9935" s="36" t="s">
        <v>1819</v>
      </c>
      <c r="D9935" s="45" t="str">
        <f>+Tabla3[[#This Row],[id_detalle]]&amp;" "&amp;VLOOKUP(Tabla3[[#This Row],[id_detalle]],rubro_detalle[[Código]:[Rubro Detalle]],2,0)</f>
        <v>16.00.201 Asesorias y Servicios en Compuración e Informática</v>
      </c>
      <c r="E9935" s="33">
        <f t="shared" ref="E9935:E9937" si="1819">+IF(D9935=D9934,E9934+1,1)</f>
        <v>4</v>
      </c>
      <c r="F9935" s="47" t="str">
        <f t="shared" ref="F9935:F9937" si="1820">+LEFT(D9935,9)&amp;"-"&amp;E9935</f>
        <v>16.00.201-4</v>
      </c>
      <c r="G9935" s="37" t="s">
        <v>8029</v>
      </c>
      <c r="H9935" s="37">
        <v>205</v>
      </c>
    </row>
    <row r="9936" spans="1:8" x14ac:dyDescent="0.3">
      <c r="A9936" s="34" t="str">
        <f>+LEFT(Tabla3[[#This Row],[id_detalle]],2)</f>
        <v>16</v>
      </c>
      <c r="B9936" s="46" t="str">
        <f>VLOOKUP((LEFT(Tabla3[[#This Row],[id_detalle]],2)),id_rubro[[id]:[Rubro]],2,0)</f>
        <v>SERVICIOS TÉCNICOS Y ROFESIONALES PARA EMPRESAS</v>
      </c>
      <c r="C9936" s="36" t="s">
        <v>1819</v>
      </c>
      <c r="D9936" s="45" t="str">
        <f>+Tabla3[[#This Row],[id_detalle]]&amp;" "&amp;VLOOKUP(Tabla3[[#This Row],[id_detalle]],rubro_detalle[[Código]:[Rubro Detalle]],2,0)</f>
        <v>16.00.201 Asesorias y Servicios en Compuración e Informática</v>
      </c>
      <c r="E9936" s="33">
        <f t="shared" si="1819"/>
        <v>5</v>
      </c>
      <c r="F9936" s="47" t="str">
        <f t="shared" si="1820"/>
        <v>16.00.201-5</v>
      </c>
      <c r="G9936" s="37" t="s">
        <v>7186</v>
      </c>
      <c r="H9936" s="37">
        <v>216</v>
      </c>
    </row>
    <row r="9937" spans="1:8" x14ac:dyDescent="0.3">
      <c r="A9937" s="34" t="str">
        <f>+LEFT(Tabla3[[#This Row],[id_detalle]],2)</f>
        <v>16</v>
      </c>
      <c r="B9937" s="46" t="str">
        <f>VLOOKUP((LEFT(Tabla3[[#This Row],[id_detalle]],2)),id_rubro[[id]:[Rubro]],2,0)</f>
        <v>SERVICIOS TÉCNICOS Y ROFESIONALES PARA EMPRESAS</v>
      </c>
      <c r="C9937" s="36" t="s">
        <v>1819</v>
      </c>
      <c r="D9937" s="45" t="str">
        <f>+Tabla3[[#This Row],[id_detalle]]&amp;" "&amp;VLOOKUP(Tabla3[[#This Row],[id_detalle]],rubro_detalle[[Código]:[Rubro Detalle]],2,0)</f>
        <v>16.00.201 Asesorias y Servicios en Compuración e Informática</v>
      </c>
      <c r="E9937" s="33">
        <f t="shared" si="1819"/>
        <v>6</v>
      </c>
      <c r="F9937" s="47" t="str">
        <f t="shared" si="1820"/>
        <v>16.00.201-6</v>
      </c>
      <c r="G9937" s="37" t="s">
        <v>5417</v>
      </c>
      <c r="H9937" s="37">
        <v>223</v>
      </c>
    </row>
    <row r="9938" spans="1:8" x14ac:dyDescent="0.3">
      <c r="A9938" s="34" t="str">
        <f>+LEFT(Tabla3[[#This Row],[id_detalle]],2)</f>
        <v>16</v>
      </c>
      <c r="B9938" s="46" t="str">
        <f>VLOOKUP((LEFT(Tabla3[[#This Row],[id_detalle]],2)),id_rubro[[id]:[Rubro]],2,0)</f>
        <v>SERVICIOS TÉCNICOS Y ROFESIONALES PARA EMPRESAS</v>
      </c>
      <c r="C9938" s="36" t="s">
        <v>1819</v>
      </c>
      <c r="D9938" s="45" t="str">
        <f>+Tabla3[[#This Row],[id_detalle]]&amp;" "&amp;VLOOKUP(Tabla3[[#This Row],[id_detalle]],rubro_detalle[[Código]:[Rubro Detalle]],2,0)</f>
        <v>16.00.201 Asesorias y Servicios en Compuración e Informática</v>
      </c>
      <c r="E9938" s="33">
        <f t="shared" ref="E9938:E9943" si="1821">+IF(D9938=D9937,E9937+1,1)</f>
        <v>7</v>
      </c>
      <c r="F9938" s="47" t="str">
        <f t="shared" ref="F9938:F9943" si="1822">+LEFT(D9938,9)&amp;"-"&amp;E9938</f>
        <v>16.00.201-7</v>
      </c>
      <c r="G9938" s="37" t="s">
        <v>8030</v>
      </c>
      <c r="H9938" s="37">
        <v>224</v>
      </c>
    </row>
    <row r="9939" spans="1:8" x14ac:dyDescent="0.3">
      <c r="A9939" s="34" t="str">
        <f>+LEFT(Tabla3[[#This Row],[id_detalle]],2)</f>
        <v>16</v>
      </c>
      <c r="B9939" s="46" t="str">
        <f>VLOOKUP((LEFT(Tabla3[[#This Row],[id_detalle]],2)),id_rubro[[id]:[Rubro]],2,0)</f>
        <v>SERVICIOS TÉCNICOS Y ROFESIONALES PARA EMPRESAS</v>
      </c>
      <c r="C9939" s="36" t="s">
        <v>1819</v>
      </c>
      <c r="D9939" s="45" t="str">
        <f>+Tabla3[[#This Row],[id_detalle]]&amp;" "&amp;VLOOKUP(Tabla3[[#This Row],[id_detalle]],rubro_detalle[[Código]:[Rubro Detalle]],2,0)</f>
        <v>16.00.201 Asesorias y Servicios en Compuración e Informática</v>
      </c>
      <c r="E9939" s="33">
        <f t="shared" si="1821"/>
        <v>8</v>
      </c>
      <c r="F9939" s="47" t="str">
        <f t="shared" si="1822"/>
        <v>16.00.201-8</v>
      </c>
      <c r="G9939" s="37" t="s">
        <v>5543</v>
      </c>
      <c r="H9939" s="37">
        <v>230</v>
      </c>
    </row>
    <row r="9940" spans="1:8" x14ac:dyDescent="0.3">
      <c r="A9940" s="34" t="str">
        <f>+LEFT(Tabla3[[#This Row],[id_detalle]],2)</f>
        <v>16</v>
      </c>
      <c r="B9940" s="46" t="str">
        <f>VLOOKUP((LEFT(Tabla3[[#This Row],[id_detalle]],2)),id_rubro[[id]:[Rubro]],2,0)</f>
        <v>SERVICIOS TÉCNICOS Y ROFESIONALES PARA EMPRESAS</v>
      </c>
      <c r="C9940" s="36" t="s">
        <v>1819</v>
      </c>
      <c r="D9940" s="45" t="str">
        <f>+Tabla3[[#This Row],[id_detalle]]&amp;" "&amp;VLOOKUP(Tabla3[[#This Row],[id_detalle]],rubro_detalle[[Código]:[Rubro Detalle]],2,0)</f>
        <v>16.00.201 Asesorias y Servicios en Compuración e Informática</v>
      </c>
      <c r="E9940" s="33">
        <f t="shared" si="1821"/>
        <v>9</v>
      </c>
      <c r="F9940" s="47" t="str">
        <f t="shared" si="1822"/>
        <v>16.00.201-9</v>
      </c>
      <c r="G9940" s="37" t="s">
        <v>7322</v>
      </c>
      <c r="H9940" s="37">
        <v>256</v>
      </c>
    </row>
    <row r="9941" spans="1:8" x14ac:dyDescent="0.3">
      <c r="A9941" s="34" t="str">
        <f>+LEFT(Tabla3[[#This Row],[id_detalle]],2)</f>
        <v>16</v>
      </c>
      <c r="B9941" s="46" t="str">
        <f>VLOOKUP((LEFT(Tabla3[[#This Row],[id_detalle]],2)),id_rubro[[id]:[Rubro]],2,0)</f>
        <v>SERVICIOS TÉCNICOS Y ROFESIONALES PARA EMPRESAS</v>
      </c>
      <c r="C9941" s="36" t="s">
        <v>1819</v>
      </c>
      <c r="D9941" s="45" t="str">
        <f>+Tabla3[[#This Row],[id_detalle]]&amp;" "&amp;VLOOKUP(Tabla3[[#This Row],[id_detalle]],rubro_detalle[[Código]:[Rubro Detalle]],2,0)</f>
        <v>16.00.201 Asesorias y Servicios en Compuración e Informática</v>
      </c>
      <c r="E9941" s="33">
        <f t="shared" si="1821"/>
        <v>10</v>
      </c>
      <c r="F9941" s="47" t="str">
        <f t="shared" si="1822"/>
        <v>16.00.201-10</v>
      </c>
      <c r="G9941" s="37" t="s">
        <v>7212</v>
      </c>
      <c r="H9941" s="37">
        <v>285</v>
      </c>
    </row>
    <row r="9942" spans="1:8" x14ac:dyDescent="0.3">
      <c r="A9942" s="34" t="str">
        <f>+LEFT(Tabla3[[#This Row],[id_detalle]],2)</f>
        <v>16</v>
      </c>
      <c r="B9942" s="46" t="str">
        <f>VLOOKUP((LEFT(Tabla3[[#This Row],[id_detalle]],2)),id_rubro[[id]:[Rubro]],2,0)</f>
        <v>SERVICIOS TÉCNICOS Y ROFESIONALES PARA EMPRESAS</v>
      </c>
      <c r="C9942" s="36" t="s">
        <v>1819</v>
      </c>
      <c r="D9942" s="45" t="str">
        <f>+Tabla3[[#This Row],[id_detalle]]&amp;" "&amp;VLOOKUP(Tabla3[[#This Row],[id_detalle]],rubro_detalle[[Código]:[Rubro Detalle]],2,0)</f>
        <v>16.00.201 Asesorias y Servicios en Compuración e Informática</v>
      </c>
      <c r="E9942" s="33">
        <f t="shared" si="1821"/>
        <v>11</v>
      </c>
      <c r="F9942" s="47" t="str">
        <f t="shared" si="1822"/>
        <v>16.00.201-11</v>
      </c>
      <c r="G9942" s="37" t="s">
        <v>2762</v>
      </c>
      <c r="H9942" s="37" t="s">
        <v>2763</v>
      </c>
    </row>
    <row r="9943" spans="1:8" x14ac:dyDescent="0.3">
      <c r="A9943" s="34" t="str">
        <f>+LEFT(Tabla3[[#This Row],[id_detalle]],2)</f>
        <v>16</v>
      </c>
      <c r="B9943" s="46" t="str">
        <f>VLOOKUP((LEFT(Tabla3[[#This Row],[id_detalle]],2)),id_rubro[[id]:[Rubro]],2,0)</f>
        <v>SERVICIOS TÉCNICOS Y ROFESIONALES PARA EMPRESAS</v>
      </c>
      <c r="C9943" s="36" t="s">
        <v>1819</v>
      </c>
      <c r="D9943" s="45" t="str">
        <f>+Tabla3[[#This Row],[id_detalle]]&amp;" "&amp;VLOOKUP(Tabla3[[#This Row],[id_detalle]],rubro_detalle[[Código]:[Rubro Detalle]],2,0)</f>
        <v>16.00.201 Asesorias y Servicios en Compuración e Informática</v>
      </c>
      <c r="E9943" s="33">
        <f t="shared" si="1821"/>
        <v>12</v>
      </c>
      <c r="F9943" s="47" t="str">
        <f t="shared" si="1822"/>
        <v>16.00.201-12</v>
      </c>
      <c r="G9943" s="37" t="s">
        <v>5528</v>
      </c>
      <c r="H9943" s="37">
        <v>293</v>
      </c>
    </row>
    <row r="9944" spans="1:8" x14ac:dyDescent="0.3">
      <c r="A9944" s="34" t="str">
        <f>+LEFT(Tabla3[[#This Row],[id_detalle]],2)</f>
        <v>16</v>
      </c>
      <c r="B9944" s="46" t="str">
        <f>VLOOKUP((LEFT(Tabla3[[#This Row],[id_detalle]],2)),id_rubro[[id]:[Rubro]],2,0)</f>
        <v>SERVICIOS TÉCNICOS Y ROFESIONALES PARA EMPRESAS</v>
      </c>
      <c r="C9944" s="36" t="s">
        <v>1819</v>
      </c>
      <c r="D9944" s="45" t="str">
        <f>+Tabla3[[#This Row],[id_detalle]]&amp;" "&amp;VLOOKUP(Tabla3[[#This Row],[id_detalle]],rubro_detalle[[Código]:[Rubro Detalle]],2,0)</f>
        <v>16.00.201 Asesorias y Servicios en Compuración e Informática</v>
      </c>
      <c r="E9944" s="33">
        <f t="shared" ref="E9944:E9955" si="1823">+IF(D9944=D9943,E9943+1,1)</f>
        <v>13</v>
      </c>
      <c r="F9944" s="47" t="str">
        <f t="shared" ref="F9944:F9955" si="1824">+LEFT(D9944,9)&amp;"-"&amp;E9944</f>
        <v>16.00.201-13</v>
      </c>
      <c r="G9944" s="37" t="s">
        <v>8031</v>
      </c>
      <c r="H9944" s="37">
        <v>337</v>
      </c>
    </row>
    <row r="9945" spans="1:8" x14ac:dyDescent="0.3">
      <c r="A9945" s="34" t="str">
        <f>+LEFT(Tabla3[[#This Row],[id_detalle]],2)</f>
        <v>16</v>
      </c>
      <c r="B9945" s="46" t="str">
        <f>VLOOKUP((LEFT(Tabla3[[#This Row],[id_detalle]],2)),id_rubro[[id]:[Rubro]],2,0)</f>
        <v>SERVICIOS TÉCNICOS Y ROFESIONALES PARA EMPRESAS</v>
      </c>
      <c r="C9945" s="36" t="s">
        <v>1819</v>
      </c>
      <c r="D9945" s="45" t="str">
        <f>+Tabla3[[#This Row],[id_detalle]]&amp;" "&amp;VLOOKUP(Tabla3[[#This Row],[id_detalle]],rubro_detalle[[Código]:[Rubro Detalle]],2,0)</f>
        <v>16.00.201 Asesorias y Servicios en Compuración e Informática</v>
      </c>
      <c r="E9945" s="33">
        <f t="shared" si="1823"/>
        <v>14</v>
      </c>
      <c r="F9945" s="47" t="str">
        <f t="shared" si="1824"/>
        <v>16.00.201-14</v>
      </c>
      <c r="G9945" s="37" t="s">
        <v>8032</v>
      </c>
      <c r="H9945" s="37">
        <v>343</v>
      </c>
    </row>
    <row r="9946" spans="1:8" x14ac:dyDescent="0.3">
      <c r="A9946" s="34" t="str">
        <f>+LEFT(Tabla3[[#This Row],[id_detalle]],2)</f>
        <v>16</v>
      </c>
      <c r="B9946" s="46" t="str">
        <f>VLOOKUP((LEFT(Tabla3[[#This Row],[id_detalle]],2)),id_rubro[[id]:[Rubro]],2,0)</f>
        <v>SERVICIOS TÉCNICOS Y ROFESIONALES PARA EMPRESAS</v>
      </c>
      <c r="C9946" s="36" t="s">
        <v>1819</v>
      </c>
      <c r="D9946" s="45" t="str">
        <f>+Tabla3[[#This Row],[id_detalle]]&amp;" "&amp;VLOOKUP(Tabla3[[#This Row],[id_detalle]],rubro_detalle[[Código]:[Rubro Detalle]],2,0)</f>
        <v>16.00.201 Asesorias y Servicios en Compuración e Informática</v>
      </c>
      <c r="E9946" s="33">
        <f t="shared" si="1823"/>
        <v>15</v>
      </c>
      <c r="F9946" s="47" t="str">
        <f t="shared" si="1824"/>
        <v>16.00.201-15</v>
      </c>
      <c r="G9946" s="37" t="s">
        <v>8033</v>
      </c>
      <c r="H9946" s="37">
        <v>351</v>
      </c>
    </row>
    <row r="9947" spans="1:8" x14ac:dyDescent="0.3">
      <c r="A9947" s="34" t="str">
        <f>+LEFT(Tabla3[[#This Row],[id_detalle]],2)</f>
        <v>16</v>
      </c>
      <c r="B9947" s="46" t="str">
        <f>VLOOKUP((LEFT(Tabla3[[#This Row],[id_detalle]],2)),id_rubro[[id]:[Rubro]],2,0)</f>
        <v>SERVICIOS TÉCNICOS Y ROFESIONALES PARA EMPRESAS</v>
      </c>
      <c r="C9947" s="36" t="s">
        <v>1819</v>
      </c>
      <c r="D9947" s="45" t="str">
        <f>+Tabla3[[#This Row],[id_detalle]]&amp;" "&amp;VLOOKUP(Tabla3[[#This Row],[id_detalle]],rubro_detalle[[Código]:[Rubro Detalle]],2,0)</f>
        <v>16.00.201 Asesorias y Servicios en Compuración e Informática</v>
      </c>
      <c r="E9947" s="33">
        <f t="shared" si="1823"/>
        <v>16</v>
      </c>
      <c r="F9947" s="47" t="str">
        <f t="shared" si="1824"/>
        <v>16.00.201-16</v>
      </c>
      <c r="G9947" s="37" t="s">
        <v>8034</v>
      </c>
      <c r="H9947" s="37">
        <v>352</v>
      </c>
    </row>
    <row r="9948" spans="1:8" x14ac:dyDescent="0.3">
      <c r="A9948" s="34" t="str">
        <f>+LEFT(Tabla3[[#This Row],[id_detalle]],2)</f>
        <v>16</v>
      </c>
      <c r="B9948" s="46" t="str">
        <f>VLOOKUP((LEFT(Tabla3[[#This Row],[id_detalle]],2)),id_rubro[[id]:[Rubro]],2,0)</f>
        <v>SERVICIOS TÉCNICOS Y ROFESIONALES PARA EMPRESAS</v>
      </c>
      <c r="C9948" s="36" t="s">
        <v>1819</v>
      </c>
      <c r="D9948" s="45" t="str">
        <f>+Tabla3[[#This Row],[id_detalle]]&amp;" "&amp;VLOOKUP(Tabla3[[#This Row],[id_detalle]],rubro_detalle[[Código]:[Rubro Detalle]],2,0)</f>
        <v>16.00.201 Asesorias y Servicios en Compuración e Informática</v>
      </c>
      <c r="E9948" s="33">
        <f t="shared" si="1823"/>
        <v>17</v>
      </c>
      <c r="F9948" s="47" t="str">
        <f t="shared" si="1824"/>
        <v>16.00.201-17</v>
      </c>
      <c r="G9948" s="37" t="s">
        <v>7962</v>
      </c>
      <c r="H9948" s="37">
        <v>371</v>
      </c>
    </row>
    <row r="9949" spans="1:8" x14ac:dyDescent="0.3">
      <c r="A9949" s="34" t="str">
        <f>+LEFT(Tabla3[[#This Row],[id_detalle]],2)</f>
        <v>16</v>
      </c>
      <c r="B9949" s="46" t="str">
        <f>VLOOKUP((LEFT(Tabla3[[#This Row],[id_detalle]],2)),id_rubro[[id]:[Rubro]],2,0)</f>
        <v>SERVICIOS TÉCNICOS Y ROFESIONALES PARA EMPRESAS</v>
      </c>
      <c r="C9949" s="36" t="s">
        <v>1819</v>
      </c>
      <c r="D9949" s="45" t="str">
        <f>+Tabla3[[#This Row],[id_detalle]]&amp;" "&amp;VLOOKUP(Tabla3[[#This Row],[id_detalle]],rubro_detalle[[Código]:[Rubro Detalle]],2,0)</f>
        <v>16.00.201 Asesorias y Servicios en Compuración e Informática</v>
      </c>
      <c r="E9949" s="33">
        <f t="shared" si="1823"/>
        <v>18</v>
      </c>
      <c r="F9949" s="47" t="str">
        <f t="shared" si="1824"/>
        <v>16.00.201-18</v>
      </c>
      <c r="G9949" s="37" t="s">
        <v>5431</v>
      </c>
      <c r="H9949" s="37">
        <v>378</v>
      </c>
    </row>
    <row r="9950" spans="1:8" x14ac:dyDescent="0.3">
      <c r="A9950" s="34" t="str">
        <f>+LEFT(Tabla3[[#This Row],[id_detalle]],2)</f>
        <v>16</v>
      </c>
      <c r="B9950" s="46" t="str">
        <f>VLOOKUP((LEFT(Tabla3[[#This Row],[id_detalle]],2)),id_rubro[[id]:[Rubro]],2,0)</f>
        <v>SERVICIOS TÉCNICOS Y ROFESIONALES PARA EMPRESAS</v>
      </c>
      <c r="C9950" s="36" t="s">
        <v>1819</v>
      </c>
      <c r="D9950" s="45" t="str">
        <f>+Tabla3[[#This Row],[id_detalle]]&amp;" "&amp;VLOOKUP(Tabla3[[#This Row],[id_detalle]],rubro_detalle[[Código]:[Rubro Detalle]],2,0)</f>
        <v>16.00.201 Asesorias y Servicios en Compuración e Informática</v>
      </c>
      <c r="E9950" s="33">
        <f t="shared" si="1823"/>
        <v>19</v>
      </c>
      <c r="F9950" s="47" t="str">
        <f t="shared" si="1824"/>
        <v>16.00.201-19</v>
      </c>
      <c r="G9950" s="37" t="s">
        <v>5550</v>
      </c>
      <c r="H9950" s="37">
        <v>390</v>
      </c>
    </row>
    <row r="9951" spans="1:8" x14ac:dyDescent="0.3">
      <c r="A9951" s="34" t="str">
        <f>+LEFT(Tabla3[[#This Row],[id_detalle]],2)</f>
        <v>16</v>
      </c>
      <c r="B9951" s="46" t="str">
        <f>VLOOKUP((LEFT(Tabla3[[#This Row],[id_detalle]],2)),id_rubro[[id]:[Rubro]],2,0)</f>
        <v>SERVICIOS TÉCNICOS Y ROFESIONALES PARA EMPRESAS</v>
      </c>
      <c r="C9951" s="36" t="s">
        <v>1819</v>
      </c>
      <c r="D9951" s="45" t="str">
        <f>+Tabla3[[#This Row],[id_detalle]]&amp;" "&amp;VLOOKUP(Tabla3[[#This Row],[id_detalle]],rubro_detalle[[Código]:[Rubro Detalle]],2,0)</f>
        <v>16.00.201 Asesorias y Servicios en Compuración e Informática</v>
      </c>
      <c r="E9951" s="33">
        <f t="shared" si="1823"/>
        <v>20</v>
      </c>
      <c r="F9951" s="47" t="str">
        <f t="shared" si="1824"/>
        <v>16.00.201-20</v>
      </c>
      <c r="G9951" s="37" t="s">
        <v>5536</v>
      </c>
      <c r="H9951" s="37">
        <v>391</v>
      </c>
    </row>
    <row r="9952" spans="1:8" x14ac:dyDescent="0.3">
      <c r="A9952" s="34" t="str">
        <f>+LEFT(Tabla3[[#This Row],[id_detalle]],2)</f>
        <v>16</v>
      </c>
      <c r="B9952" s="46" t="str">
        <f>VLOOKUP((LEFT(Tabla3[[#This Row],[id_detalle]],2)),id_rubro[[id]:[Rubro]],2,0)</f>
        <v>SERVICIOS TÉCNICOS Y ROFESIONALES PARA EMPRESAS</v>
      </c>
      <c r="C9952" s="36" t="s">
        <v>1819</v>
      </c>
      <c r="D9952" s="45" t="str">
        <f>+Tabla3[[#This Row],[id_detalle]]&amp;" "&amp;VLOOKUP(Tabla3[[#This Row],[id_detalle]],rubro_detalle[[Código]:[Rubro Detalle]],2,0)</f>
        <v>16.00.201 Asesorias y Servicios en Compuración e Informática</v>
      </c>
      <c r="E9952" s="33">
        <f t="shared" si="1823"/>
        <v>21</v>
      </c>
      <c r="F9952" s="47" t="str">
        <f t="shared" si="1824"/>
        <v>16.00.201-21</v>
      </c>
      <c r="G9952" s="38" t="s">
        <v>5433</v>
      </c>
      <c r="H9952" s="38">
        <v>395</v>
      </c>
    </row>
    <row r="9953" spans="1:8" x14ac:dyDescent="0.3">
      <c r="A9953" s="34" t="str">
        <f>+LEFT(Tabla3[[#This Row],[id_detalle]],2)</f>
        <v>16</v>
      </c>
      <c r="B9953" s="46" t="str">
        <f>VLOOKUP((LEFT(Tabla3[[#This Row],[id_detalle]],2)),id_rubro[[id]:[Rubro]],2,0)</f>
        <v>SERVICIOS TÉCNICOS Y ROFESIONALES PARA EMPRESAS</v>
      </c>
      <c r="C9953" s="36" t="s">
        <v>1819</v>
      </c>
      <c r="D9953" s="45" t="str">
        <f>+Tabla3[[#This Row],[id_detalle]]&amp;" "&amp;VLOOKUP(Tabla3[[#This Row],[id_detalle]],rubro_detalle[[Código]:[Rubro Detalle]],2,0)</f>
        <v>16.00.201 Asesorias y Servicios en Compuración e Informática</v>
      </c>
      <c r="E9953" s="33">
        <f t="shared" si="1823"/>
        <v>22</v>
      </c>
      <c r="F9953" s="47" t="str">
        <f t="shared" si="1824"/>
        <v>16.00.201-22</v>
      </c>
      <c r="G9953" s="37" t="s">
        <v>7478</v>
      </c>
      <c r="H9953" s="37">
        <v>416</v>
      </c>
    </row>
    <row r="9954" spans="1:8" x14ac:dyDescent="0.3">
      <c r="A9954" s="34" t="str">
        <f>+LEFT(Tabla3[[#This Row],[id_detalle]],2)</f>
        <v>16</v>
      </c>
      <c r="B9954" s="46" t="str">
        <f>VLOOKUP((LEFT(Tabla3[[#This Row],[id_detalle]],2)),id_rubro[[id]:[Rubro]],2,0)</f>
        <v>SERVICIOS TÉCNICOS Y ROFESIONALES PARA EMPRESAS</v>
      </c>
      <c r="C9954" s="36" t="s">
        <v>1819</v>
      </c>
      <c r="D9954" s="45" t="str">
        <f>+Tabla3[[#This Row],[id_detalle]]&amp;" "&amp;VLOOKUP(Tabla3[[#This Row],[id_detalle]],rubro_detalle[[Código]:[Rubro Detalle]],2,0)</f>
        <v>16.00.201 Asesorias y Servicios en Compuración e Informática</v>
      </c>
      <c r="E9954" s="33">
        <f t="shared" si="1823"/>
        <v>23</v>
      </c>
      <c r="F9954" s="47" t="str">
        <f t="shared" si="1824"/>
        <v>16.00.201-23</v>
      </c>
      <c r="G9954" s="37" t="s">
        <v>26087</v>
      </c>
      <c r="H9954" s="37">
        <v>426</v>
      </c>
    </row>
    <row r="9955" spans="1:8" x14ac:dyDescent="0.3">
      <c r="A9955" s="34" t="str">
        <f>+LEFT(Tabla3[[#This Row],[id_detalle]],2)</f>
        <v>16</v>
      </c>
      <c r="B9955" s="46" t="str">
        <f>VLOOKUP((LEFT(Tabla3[[#This Row],[id_detalle]],2)),id_rubro[[id]:[Rubro]],2,0)</f>
        <v>SERVICIOS TÉCNICOS Y ROFESIONALES PARA EMPRESAS</v>
      </c>
      <c r="C9955" s="36" t="s">
        <v>1819</v>
      </c>
      <c r="D9955" s="45" t="str">
        <f>+Tabla3[[#This Row],[id_detalle]]&amp;" "&amp;VLOOKUP(Tabla3[[#This Row],[id_detalle]],rubro_detalle[[Código]:[Rubro Detalle]],2,0)</f>
        <v>16.00.201 Asesorias y Servicios en Compuración e Informática</v>
      </c>
      <c r="E9955" s="33">
        <f t="shared" si="1823"/>
        <v>24</v>
      </c>
      <c r="F9955" s="47" t="str">
        <f t="shared" si="1824"/>
        <v>16.00.201-24</v>
      </c>
      <c r="G9955" s="37" t="s">
        <v>5438</v>
      </c>
      <c r="H9955" s="37">
        <v>427</v>
      </c>
    </row>
    <row r="9956" spans="1:8" x14ac:dyDescent="0.3">
      <c r="A9956" s="34" t="str">
        <f>+LEFT(Tabla3[[#This Row],[id_detalle]],2)</f>
        <v>16</v>
      </c>
      <c r="B9956" s="46" t="str">
        <f>VLOOKUP((LEFT(Tabla3[[#This Row],[id_detalle]],2)),id_rubro[[id]:[Rubro]],2,0)</f>
        <v>SERVICIOS TÉCNICOS Y ROFESIONALES PARA EMPRESAS</v>
      </c>
      <c r="C9956" s="36" t="s">
        <v>1819</v>
      </c>
      <c r="D9956" s="45" t="str">
        <f>+Tabla3[[#This Row],[id_detalle]]&amp;" "&amp;VLOOKUP(Tabla3[[#This Row],[id_detalle]],rubro_detalle[[Código]:[Rubro Detalle]],2,0)</f>
        <v>16.00.201 Asesorias y Servicios en Compuración e Informática</v>
      </c>
      <c r="E9956" s="33">
        <f t="shared" ref="E9956:E9979" si="1825">+IF(D9956=D9955,E9955+1,1)</f>
        <v>25</v>
      </c>
      <c r="F9956" s="47" t="str">
        <f t="shared" ref="F9956:F9979" si="1826">+LEFT(D9956,9)&amp;"-"&amp;E9956</f>
        <v>16.00.201-25</v>
      </c>
      <c r="G9956" s="37" t="s">
        <v>8035</v>
      </c>
      <c r="H9956" s="37">
        <v>427</v>
      </c>
    </row>
    <row r="9957" spans="1:8" x14ac:dyDescent="0.3">
      <c r="A9957" s="34" t="str">
        <f>+LEFT(Tabla3[[#This Row],[id_detalle]],2)</f>
        <v>16</v>
      </c>
      <c r="B9957" s="46" t="str">
        <f>VLOOKUP((LEFT(Tabla3[[#This Row],[id_detalle]],2)),id_rubro[[id]:[Rubro]],2,0)</f>
        <v>SERVICIOS TÉCNICOS Y ROFESIONALES PARA EMPRESAS</v>
      </c>
      <c r="C9957" s="36" t="s">
        <v>1819</v>
      </c>
      <c r="D9957" s="45" t="str">
        <f>+Tabla3[[#This Row],[id_detalle]]&amp;" "&amp;VLOOKUP(Tabla3[[#This Row],[id_detalle]],rubro_detalle[[Código]:[Rubro Detalle]],2,0)</f>
        <v>16.00.201 Asesorias y Servicios en Compuración e Informática</v>
      </c>
      <c r="E9957" s="33">
        <f t="shared" si="1825"/>
        <v>26</v>
      </c>
      <c r="F9957" s="47" t="str">
        <f t="shared" si="1826"/>
        <v>16.00.201-26</v>
      </c>
      <c r="G9957" s="37" t="s">
        <v>8036</v>
      </c>
      <c r="H9957" s="37">
        <v>432</v>
      </c>
    </row>
    <row r="9958" spans="1:8" x14ac:dyDescent="0.3">
      <c r="A9958" s="34" t="str">
        <f>+LEFT(Tabla3[[#This Row],[id_detalle]],2)</f>
        <v>16</v>
      </c>
      <c r="B9958" s="46" t="str">
        <f>VLOOKUP((LEFT(Tabla3[[#This Row],[id_detalle]],2)),id_rubro[[id]:[Rubro]],2,0)</f>
        <v>SERVICIOS TÉCNICOS Y ROFESIONALES PARA EMPRESAS</v>
      </c>
      <c r="C9958" s="36" t="s">
        <v>1819</v>
      </c>
      <c r="D9958" s="45" t="str">
        <f>+Tabla3[[#This Row],[id_detalle]]&amp;" "&amp;VLOOKUP(Tabla3[[#This Row],[id_detalle]],rubro_detalle[[Código]:[Rubro Detalle]],2,0)</f>
        <v>16.00.201 Asesorias y Servicios en Compuración e Informática</v>
      </c>
      <c r="E9958" s="33">
        <f t="shared" si="1825"/>
        <v>27</v>
      </c>
      <c r="F9958" s="47" t="str">
        <f t="shared" si="1826"/>
        <v>16.00.201-27</v>
      </c>
      <c r="G9958" s="38" t="s">
        <v>5534</v>
      </c>
      <c r="H9958" s="38">
        <v>469</v>
      </c>
    </row>
    <row r="9959" spans="1:8" x14ac:dyDescent="0.3">
      <c r="A9959" s="34" t="str">
        <f>+LEFT(Tabla3[[#This Row],[id_detalle]],2)</f>
        <v>16</v>
      </c>
      <c r="B9959" s="46" t="str">
        <f>VLOOKUP((LEFT(Tabla3[[#This Row],[id_detalle]],2)),id_rubro[[id]:[Rubro]],2,0)</f>
        <v>SERVICIOS TÉCNICOS Y ROFESIONALES PARA EMPRESAS</v>
      </c>
      <c r="C9959" s="36" t="s">
        <v>1819</v>
      </c>
      <c r="D9959" s="45" t="str">
        <f>+Tabla3[[#This Row],[id_detalle]]&amp;" "&amp;VLOOKUP(Tabla3[[#This Row],[id_detalle]],rubro_detalle[[Código]:[Rubro Detalle]],2,0)</f>
        <v>16.00.201 Asesorias y Servicios en Compuración e Informática</v>
      </c>
      <c r="E9959" s="33">
        <f t="shared" si="1825"/>
        <v>28</v>
      </c>
      <c r="F9959" s="47" t="str">
        <f t="shared" si="1826"/>
        <v>16.00.201-28</v>
      </c>
      <c r="G9959" s="37" t="s">
        <v>5554</v>
      </c>
      <c r="H9959" s="37">
        <v>473</v>
      </c>
    </row>
    <row r="9960" spans="1:8" x14ac:dyDescent="0.3">
      <c r="A9960" s="34" t="str">
        <f>+LEFT(Tabla3[[#This Row],[id_detalle]],2)</f>
        <v>16</v>
      </c>
      <c r="B9960" s="46" t="str">
        <f>VLOOKUP((LEFT(Tabla3[[#This Row],[id_detalle]],2)),id_rubro[[id]:[Rubro]],2,0)</f>
        <v>SERVICIOS TÉCNICOS Y ROFESIONALES PARA EMPRESAS</v>
      </c>
      <c r="C9960" s="36" t="s">
        <v>1819</v>
      </c>
      <c r="D9960" s="45" t="str">
        <f>+Tabla3[[#This Row],[id_detalle]]&amp;" "&amp;VLOOKUP(Tabla3[[#This Row],[id_detalle]],rubro_detalle[[Código]:[Rubro Detalle]],2,0)</f>
        <v>16.00.201 Asesorias y Servicios en Compuración e Informática</v>
      </c>
      <c r="E9960" s="33">
        <f t="shared" si="1825"/>
        <v>29</v>
      </c>
      <c r="F9960" s="47" t="str">
        <f t="shared" si="1826"/>
        <v>16.00.201-29</v>
      </c>
      <c r="G9960" s="37" t="s">
        <v>6452</v>
      </c>
      <c r="H9960" s="37">
        <v>483</v>
      </c>
    </row>
    <row r="9961" spans="1:8" x14ac:dyDescent="0.3">
      <c r="A9961" s="34" t="str">
        <f>+LEFT(Tabla3[[#This Row],[id_detalle]],2)</f>
        <v>16</v>
      </c>
      <c r="B9961" s="46" t="str">
        <f>VLOOKUP((LEFT(Tabla3[[#This Row],[id_detalle]],2)),id_rubro[[id]:[Rubro]],2,0)</f>
        <v>SERVICIOS TÉCNICOS Y ROFESIONALES PARA EMPRESAS</v>
      </c>
      <c r="C9961" s="36" t="s">
        <v>1819</v>
      </c>
      <c r="D9961" s="45" t="str">
        <f>+Tabla3[[#This Row],[id_detalle]]&amp;" "&amp;VLOOKUP(Tabla3[[#This Row],[id_detalle]],rubro_detalle[[Código]:[Rubro Detalle]],2,0)</f>
        <v>16.00.201 Asesorias y Servicios en Compuración e Informática</v>
      </c>
      <c r="E9961" s="33">
        <f t="shared" si="1825"/>
        <v>30</v>
      </c>
      <c r="F9961" s="47" t="str">
        <f t="shared" si="1826"/>
        <v>16.00.201-30</v>
      </c>
      <c r="G9961" s="37" t="s">
        <v>5439</v>
      </c>
      <c r="H9961" s="37">
        <v>490</v>
      </c>
    </row>
    <row r="9962" spans="1:8" x14ac:dyDescent="0.3">
      <c r="A9962" s="34" t="str">
        <f>+LEFT(Tabla3[[#This Row],[id_detalle]],2)</f>
        <v>16</v>
      </c>
      <c r="B9962" s="46" t="str">
        <f>VLOOKUP((LEFT(Tabla3[[#This Row],[id_detalle]],2)),id_rubro[[id]:[Rubro]],2,0)</f>
        <v>SERVICIOS TÉCNICOS Y ROFESIONALES PARA EMPRESAS</v>
      </c>
      <c r="C9962" s="36" t="s">
        <v>1819</v>
      </c>
      <c r="D9962" s="45" t="str">
        <f>+Tabla3[[#This Row],[id_detalle]]&amp;" "&amp;VLOOKUP(Tabla3[[#This Row],[id_detalle]],rubro_detalle[[Código]:[Rubro Detalle]],2,0)</f>
        <v>16.00.201 Asesorias y Servicios en Compuración e Informática</v>
      </c>
      <c r="E9962" s="33">
        <f t="shared" si="1825"/>
        <v>31</v>
      </c>
      <c r="F9962" s="47" t="str">
        <f t="shared" si="1826"/>
        <v>16.00.201-31</v>
      </c>
      <c r="G9962" s="37" t="s">
        <v>8039</v>
      </c>
      <c r="H9962" s="37">
        <v>506</v>
      </c>
    </row>
    <row r="9963" spans="1:8" x14ac:dyDescent="0.3">
      <c r="A9963" s="34" t="str">
        <f>+LEFT(Tabla3[[#This Row],[id_detalle]],2)</f>
        <v>16</v>
      </c>
      <c r="B9963" s="46" t="str">
        <f>VLOOKUP((LEFT(Tabla3[[#This Row],[id_detalle]],2)),id_rubro[[id]:[Rubro]],2,0)</f>
        <v>SERVICIOS TÉCNICOS Y ROFESIONALES PARA EMPRESAS</v>
      </c>
      <c r="C9963" s="36" t="s">
        <v>1819</v>
      </c>
      <c r="D9963" s="45" t="str">
        <f>+Tabla3[[#This Row],[id_detalle]]&amp;" "&amp;VLOOKUP(Tabla3[[#This Row],[id_detalle]],rubro_detalle[[Código]:[Rubro Detalle]],2,0)</f>
        <v>16.00.201 Asesorias y Servicios en Compuración e Informática</v>
      </c>
      <c r="E9963" s="33">
        <f t="shared" si="1825"/>
        <v>32</v>
      </c>
      <c r="F9963" s="47" t="str">
        <f t="shared" si="1826"/>
        <v>16.00.201-32</v>
      </c>
      <c r="G9963" s="37" t="s">
        <v>8037</v>
      </c>
      <c r="H9963" s="37">
        <v>508</v>
      </c>
    </row>
    <row r="9964" spans="1:8" x14ac:dyDescent="0.3">
      <c r="A9964" s="34" t="str">
        <f>+LEFT(Tabla3[[#This Row],[id_detalle]],2)</f>
        <v>16</v>
      </c>
      <c r="B9964" s="46" t="str">
        <f>VLOOKUP((LEFT(Tabla3[[#This Row],[id_detalle]],2)),id_rubro[[id]:[Rubro]],2,0)</f>
        <v>SERVICIOS TÉCNICOS Y ROFESIONALES PARA EMPRESAS</v>
      </c>
      <c r="C9964" s="36" t="s">
        <v>1819</v>
      </c>
      <c r="D9964" s="45" t="str">
        <f>+Tabla3[[#This Row],[id_detalle]]&amp;" "&amp;VLOOKUP(Tabla3[[#This Row],[id_detalle]],rubro_detalle[[Código]:[Rubro Detalle]],2,0)</f>
        <v>16.00.201 Asesorias y Servicios en Compuración e Informática</v>
      </c>
      <c r="E9964" s="33">
        <f t="shared" si="1825"/>
        <v>33</v>
      </c>
      <c r="F9964" s="47" t="str">
        <f t="shared" si="1826"/>
        <v>16.00.201-33</v>
      </c>
      <c r="G9964" s="37" t="s">
        <v>8038</v>
      </c>
      <c r="H9964" s="37">
        <v>530</v>
      </c>
    </row>
    <row r="9965" spans="1:8" x14ac:dyDescent="0.3">
      <c r="A9965" s="34" t="str">
        <f>+LEFT(Tabla3[[#This Row],[id_detalle]],2)</f>
        <v>16</v>
      </c>
      <c r="B9965" s="46" t="str">
        <f>VLOOKUP((LEFT(Tabla3[[#This Row],[id_detalle]],2)),id_rubro[[id]:[Rubro]],2,0)</f>
        <v>SERVICIOS TÉCNICOS Y ROFESIONALES PARA EMPRESAS</v>
      </c>
      <c r="C9965" s="36" t="s">
        <v>1819</v>
      </c>
      <c r="D9965" s="45" t="str">
        <f>+Tabla3[[#This Row],[id_detalle]]&amp;" "&amp;VLOOKUP(Tabla3[[#This Row],[id_detalle]],rubro_detalle[[Código]:[Rubro Detalle]],2,0)</f>
        <v>16.00.201 Asesorias y Servicios en Compuración e Informática</v>
      </c>
      <c r="E9965" s="33">
        <f t="shared" si="1825"/>
        <v>34</v>
      </c>
      <c r="F9965" s="47" t="str">
        <f t="shared" si="1826"/>
        <v>16.00.201-34</v>
      </c>
      <c r="G9965" s="37" t="s">
        <v>8040</v>
      </c>
      <c r="H9965" s="37">
        <v>530</v>
      </c>
    </row>
    <row r="9966" spans="1:8" x14ac:dyDescent="0.3">
      <c r="A9966" s="34" t="str">
        <f>+LEFT(Tabla3[[#This Row],[id_detalle]],2)</f>
        <v>16</v>
      </c>
      <c r="B9966" s="46" t="str">
        <f>VLOOKUP((LEFT(Tabla3[[#This Row],[id_detalle]],2)),id_rubro[[id]:[Rubro]],2,0)</f>
        <v>SERVICIOS TÉCNICOS Y ROFESIONALES PARA EMPRESAS</v>
      </c>
      <c r="C9966" s="36" t="s">
        <v>1819</v>
      </c>
      <c r="D9966" s="45" t="str">
        <f>+Tabla3[[#This Row],[id_detalle]]&amp;" "&amp;VLOOKUP(Tabla3[[#This Row],[id_detalle]],rubro_detalle[[Código]:[Rubro Detalle]],2,0)</f>
        <v>16.00.201 Asesorias y Servicios en Compuración e Informática</v>
      </c>
      <c r="E9966" s="33">
        <f t="shared" si="1825"/>
        <v>35</v>
      </c>
      <c r="F9966" s="47" t="str">
        <f t="shared" si="1826"/>
        <v>16.00.201-35</v>
      </c>
      <c r="G9966" s="37" t="s">
        <v>8041</v>
      </c>
      <c r="H9966" s="37">
        <v>531</v>
      </c>
    </row>
    <row r="9967" spans="1:8" x14ac:dyDescent="0.3">
      <c r="A9967" s="34" t="str">
        <f>+LEFT(Tabla3[[#This Row],[id_detalle]],2)</f>
        <v>16</v>
      </c>
      <c r="B9967" s="46" t="str">
        <f>VLOOKUP((LEFT(Tabla3[[#This Row],[id_detalle]],2)),id_rubro[[id]:[Rubro]],2,0)</f>
        <v>SERVICIOS TÉCNICOS Y ROFESIONALES PARA EMPRESAS</v>
      </c>
      <c r="C9967" s="36" t="s">
        <v>1819</v>
      </c>
      <c r="D9967" s="45" t="str">
        <f>+Tabla3[[#This Row],[id_detalle]]&amp;" "&amp;VLOOKUP(Tabla3[[#This Row],[id_detalle]],rubro_detalle[[Código]:[Rubro Detalle]],2,0)</f>
        <v>16.00.201 Asesorias y Servicios en Compuración e Informática</v>
      </c>
      <c r="E9967" s="33">
        <f t="shared" si="1825"/>
        <v>36</v>
      </c>
      <c r="F9967" s="47" t="str">
        <f t="shared" si="1826"/>
        <v>16.00.201-36</v>
      </c>
      <c r="G9967" s="37" t="s">
        <v>8042</v>
      </c>
      <c r="H9967" s="37">
        <v>533</v>
      </c>
    </row>
    <row r="9968" spans="1:8" x14ac:dyDescent="0.3">
      <c r="A9968" s="34" t="str">
        <f>+LEFT(Tabla3[[#This Row],[id_detalle]],2)</f>
        <v>16</v>
      </c>
      <c r="B9968" s="46" t="str">
        <f>VLOOKUP((LEFT(Tabla3[[#This Row],[id_detalle]],2)),id_rubro[[id]:[Rubro]],2,0)</f>
        <v>SERVICIOS TÉCNICOS Y ROFESIONALES PARA EMPRESAS</v>
      </c>
      <c r="C9968" s="36" t="s">
        <v>1819</v>
      </c>
      <c r="D9968" s="45" t="str">
        <f>+Tabla3[[#This Row],[id_detalle]]&amp;" "&amp;VLOOKUP(Tabla3[[#This Row],[id_detalle]],rubro_detalle[[Código]:[Rubro Detalle]],2,0)</f>
        <v>16.00.201 Asesorias y Servicios en Compuración e Informática</v>
      </c>
      <c r="E9968" s="33">
        <f t="shared" si="1825"/>
        <v>37</v>
      </c>
      <c r="F9968" s="47" t="str">
        <f t="shared" si="1826"/>
        <v>16.00.201-37</v>
      </c>
      <c r="G9968" s="37" t="s">
        <v>5450</v>
      </c>
      <c r="H9968" s="37">
        <v>533</v>
      </c>
    </row>
    <row r="9969" spans="1:8" x14ac:dyDescent="0.3">
      <c r="A9969" s="34" t="str">
        <f>+LEFT(Tabla3[[#This Row],[id_detalle]],2)</f>
        <v>16</v>
      </c>
      <c r="B9969" s="46" t="str">
        <f>VLOOKUP((LEFT(Tabla3[[#This Row],[id_detalle]],2)),id_rubro[[id]:[Rubro]],2,0)</f>
        <v>SERVICIOS TÉCNICOS Y ROFESIONALES PARA EMPRESAS</v>
      </c>
      <c r="C9969" s="36" t="s">
        <v>1819</v>
      </c>
      <c r="D9969" s="45" t="str">
        <f>+Tabla3[[#This Row],[id_detalle]]&amp;" "&amp;VLOOKUP(Tabla3[[#This Row],[id_detalle]],rubro_detalle[[Código]:[Rubro Detalle]],2,0)</f>
        <v>16.00.201 Asesorias y Servicios en Compuración e Informática</v>
      </c>
      <c r="E9969" s="33">
        <f t="shared" si="1825"/>
        <v>38</v>
      </c>
      <c r="F9969" s="47" t="str">
        <f t="shared" si="1826"/>
        <v>16.00.201-38</v>
      </c>
      <c r="G9969" s="37" t="s">
        <v>5260</v>
      </c>
      <c r="H9969" s="37">
        <v>535</v>
      </c>
    </row>
    <row r="9970" spans="1:8" x14ac:dyDescent="0.3">
      <c r="A9970" s="34" t="str">
        <f>+LEFT(Tabla3[[#This Row],[id_detalle]],2)</f>
        <v>16</v>
      </c>
      <c r="B9970" s="46" t="str">
        <f>VLOOKUP((LEFT(Tabla3[[#This Row],[id_detalle]],2)),id_rubro[[id]:[Rubro]],2,0)</f>
        <v>SERVICIOS TÉCNICOS Y ROFESIONALES PARA EMPRESAS</v>
      </c>
      <c r="C9970" s="36" t="s">
        <v>1819</v>
      </c>
      <c r="D9970" s="45" t="str">
        <f>+Tabla3[[#This Row],[id_detalle]]&amp;" "&amp;VLOOKUP(Tabla3[[#This Row],[id_detalle]],rubro_detalle[[Código]:[Rubro Detalle]],2,0)</f>
        <v>16.00.201 Asesorias y Servicios en Compuración e Informática</v>
      </c>
      <c r="E9970" s="33">
        <f t="shared" si="1825"/>
        <v>39</v>
      </c>
      <c r="F9970" s="47" t="str">
        <f t="shared" si="1826"/>
        <v>16.00.201-39</v>
      </c>
      <c r="G9970" s="37" t="s">
        <v>7219</v>
      </c>
      <c r="H9970" s="37">
        <v>547</v>
      </c>
    </row>
    <row r="9971" spans="1:8" x14ac:dyDescent="0.3">
      <c r="A9971" s="34" t="str">
        <f>+LEFT(Tabla3[[#This Row],[id_detalle]],2)</f>
        <v>16</v>
      </c>
      <c r="B9971" s="46" t="str">
        <f>VLOOKUP((LEFT(Tabla3[[#This Row],[id_detalle]],2)),id_rubro[[id]:[Rubro]],2,0)</f>
        <v>SERVICIOS TÉCNICOS Y ROFESIONALES PARA EMPRESAS</v>
      </c>
      <c r="C9971" s="36" t="s">
        <v>1819</v>
      </c>
      <c r="D9971" s="45" t="str">
        <f>+Tabla3[[#This Row],[id_detalle]]&amp;" "&amp;VLOOKUP(Tabla3[[#This Row],[id_detalle]],rubro_detalle[[Código]:[Rubro Detalle]],2,0)</f>
        <v>16.00.201 Asesorias y Servicios en Compuración e Informática</v>
      </c>
      <c r="E9971" s="33">
        <f t="shared" si="1825"/>
        <v>40</v>
      </c>
      <c r="F9971" s="47" t="str">
        <f t="shared" si="1826"/>
        <v>16.00.201-40</v>
      </c>
      <c r="G9971" s="37" t="s">
        <v>3569</v>
      </c>
      <c r="H9971" s="37">
        <v>549</v>
      </c>
    </row>
    <row r="9972" spans="1:8" x14ac:dyDescent="0.3">
      <c r="A9972" s="34" t="str">
        <f>+LEFT(Tabla3[[#This Row],[id_detalle]],2)</f>
        <v>16</v>
      </c>
      <c r="B9972" s="46" t="str">
        <f>VLOOKUP((LEFT(Tabla3[[#This Row],[id_detalle]],2)),id_rubro[[id]:[Rubro]],2,0)</f>
        <v>SERVICIOS TÉCNICOS Y ROFESIONALES PARA EMPRESAS</v>
      </c>
      <c r="C9972" s="36" t="s">
        <v>1819</v>
      </c>
      <c r="D9972" s="45" t="str">
        <f>+Tabla3[[#This Row],[id_detalle]]&amp;" "&amp;VLOOKUP(Tabla3[[#This Row],[id_detalle]],rubro_detalle[[Código]:[Rubro Detalle]],2,0)</f>
        <v>16.00.201 Asesorias y Servicios en Compuración e Informática</v>
      </c>
      <c r="E9972" s="33">
        <f t="shared" si="1825"/>
        <v>41</v>
      </c>
      <c r="F9972" s="47" t="str">
        <f t="shared" si="1826"/>
        <v>16.00.201-41</v>
      </c>
      <c r="G9972" s="37" t="s">
        <v>8044</v>
      </c>
      <c r="H9972" s="37">
        <v>549</v>
      </c>
    </row>
    <row r="9973" spans="1:8" x14ac:dyDescent="0.3">
      <c r="A9973" s="34" t="str">
        <f>+LEFT(Tabla3[[#This Row],[id_detalle]],2)</f>
        <v>16</v>
      </c>
      <c r="B9973" s="46" t="str">
        <f>VLOOKUP((LEFT(Tabla3[[#This Row],[id_detalle]],2)),id_rubro[[id]:[Rubro]],2,0)</f>
        <v>SERVICIOS TÉCNICOS Y ROFESIONALES PARA EMPRESAS</v>
      </c>
      <c r="C9973" s="36" t="s">
        <v>1819</v>
      </c>
      <c r="D9973" s="45" t="str">
        <f>+Tabla3[[#This Row],[id_detalle]]&amp;" "&amp;VLOOKUP(Tabla3[[#This Row],[id_detalle]],rubro_detalle[[Código]:[Rubro Detalle]],2,0)</f>
        <v>16.00.201 Asesorias y Servicios en Compuración e Informática</v>
      </c>
      <c r="E9973" s="33">
        <f t="shared" si="1825"/>
        <v>42</v>
      </c>
      <c r="F9973" s="47" t="str">
        <f t="shared" si="1826"/>
        <v>16.00.201-42</v>
      </c>
      <c r="G9973" s="37" t="s">
        <v>5560</v>
      </c>
      <c r="H9973" s="37">
        <v>557</v>
      </c>
    </row>
    <row r="9974" spans="1:8" x14ac:dyDescent="0.3">
      <c r="A9974" s="34" t="str">
        <f>+LEFT(Tabla3[[#This Row],[id_detalle]],2)</f>
        <v>16</v>
      </c>
      <c r="B9974" s="46" t="str">
        <f>VLOOKUP((LEFT(Tabla3[[#This Row],[id_detalle]],2)),id_rubro[[id]:[Rubro]],2,0)</f>
        <v>SERVICIOS TÉCNICOS Y ROFESIONALES PARA EMPRESAS</v>
      </c>
      <c r="C9974" s="36" t="s">
        <v>1819</v>
      </c>
      <c r="D9974" s="45" t="str">
        <f>+Tabla3[[#This Row],[id_detalle]]&amp;" "&amp;VLOOKUP(Tabla3[[#This Row],[id_detalle]],rubro_detalle[[Código]:[Rubro Detalle]],2,0)</f>
        <v>16.00.201 Asesorias y Servicios en Compuración e Informática</v>
      </c>
      <c r="E9974" s="33">
        <f t="shared" si="1825"/>
        <v>43</v>
      </c>
      <c r="F9974" s="47" t="str">
        <f t="shared" si="1826"/>
        <v>16.00.201-43</v>
      </c>
      <c r="G9974" s="37" t="s">
        <v>8043</v>
      </c>
      <c r="H9974" s="37">
        <v>581</v>
      </c>
    </row>
    <row r="9975" spans="1:8" x14ac:dyDescent="0.3">
      <c r="A9975" s="34" t="str">
        <f>+LEFT(Tabla3[[#This Row],[id_detalle]],2)</f>
        <v>16</v>
      </c>
      <c r="B9975" s="46" t="str">
        <f>VLOOKUP((LEFT(Tabla3[[#This Row],[id_detalle]],2)),id_rubro[[id]:[Rubro]],2,0)</f>
        <v>SERVICIOS TÉCNICOS Y ROFESIONALES PARA EMPRESAS</v>
      </c>
      <c r="C9975" s="36" t="s">
        <v>1819</v>
      </c>
      <c r="D9975" s="45" t="str">
        <f>+Tabla3[[#This Row],[id_detalle]]&amp;" "&amp;VLOOKUP(Tabla3[[#This Row],[id_detalle]],rubro_detalle[[Código]:[Rubro Detalle]],2,0)</f>
        <v>16.00.201 Asesorias y Servicios en Compuración e Informática</v>
      </c>
      <c r="E9975" s="33">
        <f t="shared" si="1825"/>
        <v>44</v>
      </c>
      <c r="F9975" s="47" t="str">
        <f t="shared" si="1826"/>
        <v>16.00.201-44</v>
      </c>
      <c r="G9975" s="37" t="s">
        <v>5459</v>
      </c>
      <c r="H9975" s="37">
        <v>587</v>
      </c>
    </row>
    <row r="9976" spans="1:8" x14ac:dyDescent="0.3">
      <c r="A9976" s="34" t="str">
        <f>+LEFT(Tabla3[[#This Row],[id_detalle]],2)</f>
        <v>16</v>
      </c>
      <c r="B9976" s="46" t="str">
        <f>VLOOKUP((LEFT(Tabla3[[#This Row],[id_detalle]],2)),id_rubro[[id]:[Rubro]],2,0)</f>
        <v>SERVICIOS TÉCNICOS Y ROFESIONALES PARA EMPRESAS</v>
      </c>
      <c r="C9976" s="36" t="s">
        <v>1819</v>
      </c>
      <c r="D9976" s="45" t="str">
        <f>+Tabla3[[#This Row],[id_detalle]]&amp;" "&amp;VLOOKUP(Tabla3[[#This Row],[id_detalle]],rubro_detalle[[Código]:[Rubro Detalle]],2,0)</f>
        <v>16.00.201 Asesorias y Servicios en Compuración e Informática</v>
      </c>
      <c r="E9976" s="33">
        <f t="shared" si="1825"/>
        <v>45</v>
      </c>
      <c r="F9976" s="47" t="str">
        <f t="shared" si="1826"/>
        <v>16.00.201-45</v>
      </c>
      <c r="G9976" s="37" t="s">
        <v>8045</v>
      </c>
      <c r="H9976" s="37">
        <v>598</v>
      </c>
    </row>
    <row r="9977" spans="1:8" x14ac:dyDescent="0.3">
      <c r="A9977" s="34" t="str">
        <f>+LEFT(Tabla3[[#This Row],[id_detalle]],2)</f>
        <v>16</v>
      </c>
      <c r="B9977" s="46" t="str">
        <f>VLOOKUP((LEFT(Tabla3[[#This Row],[id_detalle]],2)),id_rubro[[id]:[Rubro]],2,0)</f>
        <v>SERVICIOS TÉCNICOS Y ROFESIONALES PARA EMPRESAS</v>
      </c>
      <c r="C9977" s="36" t="s">
        <v>1819</v>
      </c>
      <c r="D9977" s="45" t="str">
        <f>+Tabla3[[#This Row],[id_detalle]]&amp;" "&amp;VLOOKUP(Tabla3[[#This Row],[id_detalle]],rubro_detalle[[Código]:[Rubro Detalle]],2,0)</f>
        <v>16.00.201 Asesorias y Servicios en Compuración e Informática</v>
      </c>
      <c r="E9977" s="33">
        <f t="shared" si="1825"/>
        <v>46</v>
      </c>
      <c r="F9977" s="47" t="str">
        <f t="shared" si="1826"/>
        <v>16.00.201-46</v>
      </c>
      <c r="G9977" s="37" t="s">
        <v>8046</v>
      </c>
      <c r="H9977" s="37">
        <v>615</v>
      </c>
    </row>
    <row r="9978" spans="1:8" x14ac:dyDescent="0.3">
      <c r="A9978" s="34" t="str">
        <f>+LEFT(Tabla3[[#This Row],[id_detalle]],2)</f>
        <v>16</v>
      </c>
      <c r="B9978" s="46" t="str">
        <f>VLOOKUP((LEFT(Tabla3[[#This Row],[id_detalle]],2)),id_rubro[[id]:[Rubro]],2,0)</f>
        <v>SERVICIOS TÉCNICOS Y ROFESIONALES PARA EMPRESAS</v>
      </c>
      <c r="C9978" s="36" t="s">
        <v>1819</v>
      </c>
      <c r="D9978" s="45" t="str">
        <f>+Tabla3[[#This Row],[id_detalle]]&amp;" "&amp;VLOOKUP(Tabla3[[#This Row],[id_detalle]],rubro_detalle[[Código]:[Rubro Detalle]],2,0)</f>
        <v>16.00.201 Asesorias y Servicios en Compuración e Informática</v>
      </c>
      <c r="E9978" s="33">
        <f t="shared" si="1825"/>
        <v>47</v>
      </c>
      <c r="F9978" s="47" t="str">
        <f t="shared" si="1826"/>
        <v>16.00.201-47</v>
      </c>
      <c r="G9978" s="37" t="s">
        <v>8047</v>
      </c>
      <c r="H9978" s="37">
        <v>615</v>
      </c>
    </row>
    <row r="9979" spans="1:8" x14ac:dyDescent="0.3">
      <c r="A9979" s="34" t="str">
        <f>+LEFT(Tabla3[[#This Row],[id_detalle]],2)</f>
        <v>16</v>
      </c>
      <c r="B9979" s="46" t="str">
        <f>VLOOKUP((LEFT(Tabla3[[#This Row],[id_detalle]],2)),id_rubro[[id]:[Rubro]],2,0)</f>
        <v>SERVICIOS TÉCNICOS Y ROFESIONALES PARA EMPRESAS</v>
      </c>
      <c r="C9979" s="36" t="s">
        <v>1819</v>
      </c>
      <c r="D9979" s="45" t="str">
        <f>+Tabla3[[#This Row],[id_detalle]]&amp;" "&amp;VLOOKUP(Tabla3[[#This Row],[id_detalle]],rubro_detalle[[Código]:[Rubro Detalle]],2,0)</f>
        <v>16.00.201 Asesorias y Servicios en Compuración e Informática</v>
      </c>
      <c r="E9979" s="33">
        <f t="shared" si="1825"/>
        <v>48</v>
      </c>
      <c r="F9979" s="47" t="str">
        <f t="shared" si="1826"/>
        <v>16.00.201-48</v>
      </c>
      <c r="G9979" s="37" t="s">
        <v>5467</v>
      </c>
      <c r="H9979" s="37">
        <v>651</v>
      </c>
    </row>
    <row r="9980" spans="1:8" x14ac:dyDescent="0.3">
      <c r="A9980" s="34" t="str">
        <f>+LEFT(Tabla3[[#This Row],[id_detalle]],2)</f>
        <v>16</v>
      </c>
      <c r="B9980" s="46" t="str">
        <f>VLOOKUP((LEFT(Tabla3[[#This Row],[id_detalle]],2)),id_rubro[[id]:[Rubro]],2,0)</f>
        <v>SERVICIOS TÉCNICOS Y ROFESIONALES PARA EMPRESAS</v>
      </c>
      <c r="C9980" s="36" t="s">
        <v>1819</v>
      </c>
      <c r="D9980" s="45" t="str">
        <f>+Tabla3[[#This Row],[id_detalle]]&amp;" "&amp;VLOOKUP(Tabla3[[#This Row],[id_detalle]],rubro_detalle[[Código]:[Rubro Detalle]],2,0)</f>
        <v>16.00.201 Asesorias y Servicios en Compuración e Informática</v>
      </c>
      <c r="E9980" s="33">
        <f t="shared" ref="E9980:E10004" si="1827">+IF(D9980=D9979,E9979+1,1)</f>
        <v>49</v>
      </c>
      <c r="F9980" s="47" t="str">
        <f t="shared" ref="F9980:F10004" si="1828">+LEFT(D9980,9)&amp;"-"&amp;E9980</f>
        <v>16.00.201-49</v>
      </c>
      <c r="G9980" s="37" t="s">
        <v>8048</v>
      </c>
      <c r="H9980" s="37">
        <v>653</v>
      </c>
    </row>
    <row r="9981" spans="1:8" x14ac:dyDescent="0.3">
      <c r="A9981" s="34" t="str">
        <f>+LEFT(Tabla3[[#This Row],[id_detalle]],2)</f>
        <v>16</v>
      </c>
      <c r="B9981" s="46" t="str">
        <f>VLOOKUP((LEFT(Tabla3[[#This Row],[id_detalle]],2)),id_rubro[[id]:[Rubro]],2,0)</f>
        <v>SERVICIOS TÉCNICOS Y ROFESIONALES PARA EMPRESAS</v>
      </c>
      <c r="C9981" s="36" t="s">
        <v>1819</v>
      </c>
      <c r="D9981" s="45" t="str">
        <f>+Tabla3[[#This Row],[id_detalle]]&amp;" "&amp;VLOOKUP(Tabla3[[#This Row],[id_detalle]],rubro_detalle[[Código]:[Rubro Detalle]],2,0)</f>
        <v>16.00.201 Asesorias y Servicios en Compuración e Informática</v>
      </c>
      <c r="E9981" s="33">
        <f t="shared" si="1827"/>
        <v>50</v>
      </c>
      <c r="F9981" s="47" t="str">
        <f t="shared" si="1828"/>
        <v>16.00.201-50</v>
      </c>
      <c r="G9981" s="37" t="s">
        <v>8049</v>
      </c>
      <c r="H9981" s="37">
        <v>672</v>
      </c>
    </row>
    <row r="9982" spans="1:8" x14ac:dyDescent="0.3">
      <c r="A9982" s="34" t="str">
        <f>+LEFT(Tabla3[[#This Row],[id_detalle]],2)</f>
        <v>16</v>
      </c>
      <c r="B9982" s="46" t="str">
        <f>VLOOKUP((LEFT(Tabla3[[#This Row],[id_detalle]],2)),id_rubro[[id]:[Rubro]],2,0)</f>
        <v>SERVICIOS TÉCNICOS Y ROFESIONALES PARA EMPRESAS</v>
      </c>
      <c r="C9982" s="36" t="s">
        <v>1819</v>
      </c>
      <c r="D9982" s="45" t="str">
        <f>+Tabla3[[#This Row],[id_detalle]]&amp;" "&amp;VLOOKUP(Tabla3[[#This Row],[id_detalle]],rubro_detalle[[Código]:[Rubro Detalle]],2,0)</f>
        <v>16.00.201 Asesorias y Servicios en Compuración e Informática</v>
      </c>
      <c r="E9982" s="33">
        <f t="shared" si="1827"/>
        <v>51</v>
      </c>
      <c r="F9982" s="47" t="str">
        <f t="shared" si="1828"/>
        <v>16.00.201-51</v>
      </c>
      <c r="G9982" s="37" t="s">
        <v>5471</v>
      </c>
      <c r="H9982" s="37">
        <v>687</v>
      </c>
    </row>
    <row r="9983" spans="1:8" x14ac:dyDescent="0.3">
      <c r="A9983" s="34" t="str">
        <f>+LEFT(Tabla3[[#This Row],[id_detalle]],2)</f>
        <v>16</v>
      </c>
      <c r="B9983" s="46" t="str">
        <f>VLOOKUP((LEFT(Tabla3[[#This Row],[id_detalle]],2)),id_rubro[[id]:[Rubro]],2,0)</f>
        <v>SERVICIOS TÉCNICOS Y ROFESIONALES PARA EMPRESAS</v>
      </c>
      <c r="C9983" s="36" t="s">
        <v>1819</v>
      </c>
      <c r="D9983" s="45" t="str">
        <f>+Tabla3[[#This Row],[id_detalle]]&amp;" "&amp;VLOOKUP(Tabla3[[#This Row],[id_detalle]],rubro_detalle[[Código]:[Rubro Detalle]],2,0)</f>
        <v>16.00.201 Asesorias y Servicios en Compuración e Informática</v>
      </c>
      <c r="E9983" s="33">
        <f t="shared" si="1827"/>
        <v>52</v>
      </c>
      <c r="F9983" s="47" t="str">
        <f t="shared" si="1828"/>
        <v>16.00.201-52</v>
      </c>
      <c r="G9983" s="37" t="s">
        <v>5568</v>
      </c>
      <c r="H9983" s="37">
        <v>692</v>
      </c>
    </row>
    <row r="9984" spans="1:8" x14ac:dyDescent="0.3">
      <c r="A9984" s="34" t="str">
        <f>+LEFT(Tabla3[[#This Row],[id_detalle]],2)</f>
        <v>16</v>
      </c>
      <c r="B9984" s="46" t="str">
        <f>VLOOKUP((LEFT(Tabla3[[#This Row],[id_detalle]],2)),id_rubro[[id]:[Rubro]],2,0)</f>
        <v>SERVICIOS TÉCNICOS Y ROFESIONALES PARA EMPRESAS</v>
      </c>
      <c r="C9984" s="36" t="s">
        <v>1819</v>
      </c>
      <c r="D9984" s="45" t="str">
        <f>+Tabla3[[#This Row],[id_detalle]]&amp;" "&amp;VLOOKUP(Tabla3[[#This Row],[id_detalle]],rubro_detalle[[Código]:[Rubro Detalle]],2,0)</f>
        <v>16.00.201 Asesorias y Servicios en Compuración e Informática</v>
      </c>
      <c r="E9984" s="33">
        <f t="shared" si="1827"/>
        <v>53</v>
      </c>
      <c r="F9984" s="47" t="str">
        <f t="shared" si="1828"/>
        <v>16.00.201-53</v>
      </c>
      <c r="G9984" s="38" t="s">
        <v>6067</v>
      </c>
      <c r="H9984" s="38">
        <v>709</v>
      </c>
    </row>
    <row r="9985" spans="1:8" x14ac:dyDescent="0.3">
      <c r="A9985" s="34" t="str">
        <f>+LEFT(Tabla3[[#This Row],[id_detalle]],2)</f>
        <v>16</v>
      </c>
      <c r="B9985" s="46" t="str">
        <f>VLOOKUP((LEFT(Tabla3[[#This Row],[id_detalle]],2)),id_rubro[[id]:[Rubro]],2,0)</f>
        <v>SERVICIOS TÉCNICOS Y ROFESIONALES PARA EMPRESAS</v>
      </c>
      <c r="C9985" s="36" t="s">
        <v>1819</v>
      </c>
      <c r="D9985" s="45" t="str">
        <f>+Tabla3[[#This Row],[id_detalle]]&amp;" "&amp;VLOOKUP(Tabla3[[#This Row],[id_detalle]],rubro_detalle[[Código]:[Rubro Detalle]],2,0)</f>
        <v>16.00.201 Asesorias y Servicios en Compuración e Informática</v>
      </c>
      <c r="E9985" s="33">
        <f t="shared" si="1827"/>
        <v>54</v>
      </c>
      <c r="F9985" s="47" t="str">
        <f t="shared" si="1828"/>
        <v>16.00.201-54</v>
      </c>
      <c r="G9985" s="37" t="s">
        <v>5478</v>
      </c>
      <c r="H9985" s="37">
        <v>715</v>
      </c>
    </row>
    <row r="9986" spans="1:8" x14ac:dyDescent="0.3">
      <c r="A9986" s="34" t="str">
        <f>+LEFT(Tabla3[[#This Row],[id_detalle]],2)</f>
        <v>16</v>
      </c>
      <c r="B9986" s="46" t="str">
        <f>VLOOKUP((LEFT(Tabla3[[#This Row],[id_detalle]],2)),id_rubro[[id]:[Rubro]],2,0)</f>
        <v>SERVICIOS TÉCNICOS Y ROFESIONALES PARA EMPRESAS</v>
      </c>
      <c r="C9986" s="36" t="s">
        <v>1819</v>
      </c>
      <c r="D9986" s="45" t="str">
        <f>+Tabla3[[#This Row],[id_detalle]]&amp;" "&amp;VLOOKUP(Tabla3[[#This Row],[id_detalle]],rubro_detalle[[Código]:[Rubro Detalle]],2,0)</f>
        <v>16.00.201 Asesorias y Servicios en Compuración e Informática</v>
      </c>
      <c r="E9986" s="33">
        <f>+IF(D9986=D9985,E9985+1,1)</f>
        <v>55</v>
      </c>
      <c r="F9986" s="47" t="str">
        <f>+LEFT(D9986,9)&amp;"-"&amp;E9986</f>
        <v>16.00.201-55</v>
      </c>
      <c r="G9986" s="37" t="s">
        <v>38197</v>
      </c>
      <c r="H9986" s="37">
        <v>738</v>
      </c>
    </row>
    <row r="9987" spans="1:8" x14ac:dyDescent="0.3">
      <c r="A9987" s="34" t="str">
        <f>+LEFT(Tabla3[[#This Row],[id_detalle]],2)</f>
        <v>16</v>
      </c>
      <c r="B9987" s="46" t="str">
        <f>VLOOKUP((LEFT(Tabla3[[#This Row],[id_detalle]],2)),id_rubro[[id]:[Rubro]],2,0)</f>
        <v>SERVICIOS TÉCNICOS Y ROFESIONALES PARA EMPRESAS</v>
      </c>
      <c r="C9987" s="36" t="s">
        <v>1819</v>
      </c>
      <c r="D9987" s="45" t="str">
        <f>+Tabla3[[#This Row],[id_detalle]]&amp;" "&amp;VLOOKUP(Tabla3[[#This Row],[id_detalle]],rubro_detalle[[Código]:[Rubro Detalle]],2,0)</f>
        <v>16.00.201 Asesorias y Servicios en Compuración e Informática</v>
      </c>
      <c r="E9987" s="33">
        <v>56</v>
      </c>
      <c r="F9987" s="47" t="str">
        <f t="shared" si="1828"/>
        <v>16.00.201-56</v>
      </c>
      <c r="G9987" s="37" t="s">
        <v>7234</v>
      </c>
      <c r="H9987" s="37">
        <v>741</v>
      </c>
    </row>
    <row r="9988" spans="1:8" x14ac:dyDescent="0.3">
      <c r="A9988" s="34" t="str">
        <f>+LEFT(Tabla3[[#This Row],[id_detalle]],2)</f>
        <v>16</v>
      </c>
      <c r="B9988" s="46" t="str">
        <f>VLOOKUP((LEFT(Tabla3[[#This Row],[id_detalle]],2)),id_rubro[[id]:[Rubro]],2,0)</f>
        <v>SERVICIOS TÉCNICOS Y ROFESIONALES PARA EMPRESAS</v>
      </c>
      <c r="C9988" s="36" t="s">
        <v>1819</v>
      </c>
      <c r="D9988" s="45" t="str">
        <f>+Tabla3[[#This Row],[id_detalle]]&amp;" "&amp;VLOOKUP(Tabla3[[#This Row],[id_detalle]],rubro_detalle[[Código]:[Rubro Detalle]],2,0)</f>
        <v>16.00.201 Asesorias y Servicios en Compuración e Informática</v>
      </c>
      <c r="E9988" s="33">
        <f t="shared" si="1827"/>
        <v>57</v>
      </c>
      <c r="F9988" s="47" t="str">
        <f t="shared" si="1828"/>
        <v>16.00.201-57</v>
      </c>
      <c r="G9988" s="37" t="s">
        <v>8050</v>
      </c>
      <c r="H9988" s="37">
        <v>744</v>
      </c>
    </row>
    <row r="9989" spans="1:8" x14ac:dyDescent="0.3">
      <c r="A9989" s="34" t="str">
        <f>+LEFT(Tabla3[[#This Row],[id_detalle]],2)</f>
        <v>16</v>
      </c>
      <c r="B9989" s="46" t="str">
        <f>VLOOKUP((LEFT(Tabla3[[#This Row],[id_detalle]],2)),id_rubro[[id]:[Rubro]],2,0)</f>
        <v>SERVICIOS TÉCNICOS Y ROFESIONALES PARA EMPRESAS</v>
      </c>
      <c r="C9989" s="36" t="s">
        <v>1819</v>
      </c>
      <c r="D9989" s="45" t="str">
        <f>+Tabla3[[#This Row],[id_detalle]]&amp;" "&amp;VLOOKUP(Tabla3[[#This Row],[id_detalle]],rubro_detalle[[Código]:[Rubro Detalle]],2,0)</f>
        <v>16.00.201 Asesorias y Servicios en Compuración e Informática</v>
      </c>
      <c r="E9989" s="33">
        <f t="shared" si="1827"/>
        <v>58</v>
      </c>
      <c r="F9989" s="47" t="str">
        <f t="shared" si="1828"/>
        <v>16.00.201-58</v>
      </c>
      <c r="G9989" s="37" t="s">
        <v>5481</v>
      </c>
      <c r="H9989" s="37">
        <v>745</v>
      </c>
    </row>
    <row r="9990" spans="1:8" x14ac:dyDescent="0.3">
      <c r="A9990" s="34" t="str">
        <f>+LEFT(Tabla3[[#This Row],[id_detalle]],2)</f>
        <v>16</v>
      </c>
      <c r="B9990" s="46" t="str">
        <f>VLOOKUP((LEFT(Tabla3[[#This Row],[id_detalle]],2)),id_rubro[[id]:[Rubro]],2,0)</f>
        <v>SERVICIOS TÉCNICOS Y ROFESIONALES PARA EMPRESAS</v>
      </c>
      <c r="C9990" s="36" t="s">
        <v>1819</v>
      </c>
      <c r="D9990" s="45" t="str">
        <f>+Tabla3[[#This Row],[id_detalle]]&amp;" "&amp;VLOOKUP(Tabla3[[#This Row],[id_detalle]],rubro_detalle[[Código]:[Rubro Detalle]],2,0)</f>
        <v>16.00.201 Asesorias y Servicios en Compuración e Informática</v>
      </c>
      <c r="E9990" s="33">
        <f t="shared" si="1827"/>
        <v>59</v>
      </c>
      <c r="F9990" s="47" t="str">
        <f t="shared" si="1828"/>
        <v>16.00.201-59</v>
      </c>
      <c r="G9990" s="37" t="s">
        <v>5482</v>
      </c>
      <c r="H9990" s="37">
        <v>745</v>
      </c>
    </row>
    <row r="9991" spans="1:8" x14ac:dyDescent="0.3">
      <c r="A9991" s="34" t="str">
        <f>+LEFT(Tabla3[[#This Row],[id_detalle]],2)</f>
        <v>16</v>
      </c>
      <c r="B9991" s="46" t="str">
        <f>VLOOKUP((LEFT(Tabla3[[#This Row],[id_detalle]],2)),id_rubro[[id]:[Rubro]],2,0)</f>
        <v>SERVICIOS TÉCNICOS Y ROFESIONALES PARA EMPRESAS</v>
      </c>
      <c r="C9991" s="36" t="s">
        <v>1819</v>
      </c>
      <c r="D9991" s="45" t="str">
        <f>+Tabla3[[#This Row],[id_detalle]]&amp;" "&amp;VLOOKUP(Tabla3[[#This Row],[id_detalle]],rubro_detalle[[Código]:[Rubro Detalle]],2,0)</f>
        <v>16.00.201 Asesorias y Servicios en Compuración e Informática</v>
      </c>
      <c r="E9991" s="33">
        <f t="shared" si="1827"/>
        <v>60</v>
      </c>
      <c r="F9991" s="47" t="str">
        <f t="shared" si="1828"/>
        <v>16.00.201-60</v>
      </c>
      <c r="G9991" s="37" t="s">
        <v>5572</v>
      </c>
      <c r="H9991" s="37">
        <v>759</v>
      </c>
    </row>
    <row r="9992" spans="1:8" x14ac:dyDescent="0.3">
      <c r="A9992" s="34" t="str">
        <f>+LEFT(Tabla3[[#This Row],[id_detalle]],2)</f>
        <v>16</v>
      </c>
      <c r="B9992" s="46" t="str">
        <f>VLOOKUP((LEFT(Tabla3[[#This Row],[id_detalle]],2)),id_rubro[[id]:[Rubro]],2,0)</f>
        <v>SERVICIOS TÉCNICOS Y ROFESIONALES PARA EMPRESAS</v>
      </c>
      <c r="C9992" s="36" t="s">
        <v>1819</v>
      </c>
      <c r="D9992" s="45" t="str">
        <f>+Tabla3[[#This Row],[id_detalle]]&amp;" "&amp;VLOOKUP(Tabla3[[#This Row],[id_detalle]],rubro_detalle[[Código]:[Rubro Detalle]],2,0)</f>
        <v>16.00.201 Asesorias y Servicios en Compuración e Informática</v>
      </c>
      <c r="E9992" s="33">
        <f t="shared" si="1827"/>
        <v>61</v>
      </c>
      <c r="F9992" s="47" t="str">
        <f t="shared" si="1828"/>
        <v>16.00.201-61</v>
      </c>
      <c r="G9992" s="37" t="s">
        <v>5573</v>
      </c>
      <c r="H9992" s="37">
        <v>773</v>
      </c>
    </row>
    <row r="9993" spans="1:8" x14ac:dyDescent="0.3">
      <c r="A9993" s="34" t="str">
        <f>+LEFT(Tabla3[[#This Row],[id_detalle]],2)</f>
        <v>16</v>
      </c>
      <c r="B9993" s="46" t="str">
        <f>VLOOKUP((LEFT(Tabla3[[#This Row],[id_detalle]],2)),id_rubro[[id]:[Rubro]],2,0)</f>
        <v>SERVICIOS TÉCNICOS Y ROFESIONALES PARA EMPRESAS</v>
      </c>
      <c r="C9993" s="36" t="s">
        <v>1819</v>
      </c>
      <c r="D9993" s="45" t="str">
        <f>+Tabla3[[#This Row],[id_detalle]]&amp;" "&amp;VLOOKUP(Tabla3[[#This Row],[id_detalle]],rubro_detalle[[Código]:[Rubro Detalle]],2,0)</f>
        <v>16.00.201 Asesorias y Servicios en Compuración e Informática</v>
      </c>
      <c r="E9993" s="33">
        <f t="shared" si="1827"/>
        <v>62</v>
      </c>
      <c r="F9993" s="47" t="str">
        <f t="shared" si="1828"/>
        <v>16.00.201-62</v>
      </c>
      <c r="G9993" s="37" t="s">
        <v>5574</v>
      </c>
      <c r="H9993" s="37">
        <v>773</v>
      </c>
    </row>
    <row r="9994" spans="1:8" x14ac:dyDescent="0.3">
      <c r="A9994" s="34" t="str">
        <f>+LEFT(Tabla3[[#This Row],[id_detalle]],2)</f>
        <v>16</v>
      </c>
      <c r="B9994" s="46" t="str">
        <f>VLOOKUP((LEFT(Tabla3[[#This Row],[id_detalle]],2)),id_rubro[[id]:[Rubro]],2,0)</f>
        <v>SERVICIOS TÉCNICOS Y ROFESIONALES PARA EMPRESAS</v>
      </c>
      <c r="C9994" s="36" t="s">
        <v>1819</v>
      </c>
      <c r="D9994" s="45" t="str">
        <f>+Tabla3[[#This Row],[id_detalle]]&amp;" "&amp;VLOOKUP(Tabla3[[#This Row],[id_detalle]],rubro_detalle[[Código]:[Rubro Detalle]],2,0)</f>
        <v>16.00.201 Asesorias y Servicios en Compuración e Informática</v>
      </c>
      <c r="E9994" s="33">
        <f t="shared" si="1827"/>
        <v>63</v>
      </c>
      <c r="F9994" s="47" t="str">
        <f t="shared" si="1828"/>
        <v>16.00.201-63</v>
      </c>
      <c r="G9994" s="37" t="s">
        <v>8051</v>
      </c>
      <c r="H9994" s="37">
        <v>780</v>
      </c>
    </row>
    <row r="9995" spans="1:8" x14ac:dyDescent="0.3">
      <c r="A9995" s="34" t="str">
        <f>+LEFT(Tabla3[[#This Row],[id_detalle]],2)</f>
        <v>16</v>
      </c>
      <c r="B9995" s="46" t="str">
        <f>VLOOKUP((LEFT(Tabla3[[#This Row],[id_detalle]],2)),id_rubro[[id]:[Rubro]],2,0)</f>
        <v>SERVICIOS TÉCNICOS Y ROFESIONALES PARA EMPRESAS</v>
      </c>
      <c r="C9995" s="36" t="s">
        <v>1819</v>
      </c>
      <c r="D9995" s="45" t="str">
        <f>+Tabla3[[#This Row],[id_detalle]]&amp;" "&amp;VLOOKUP(Tabla3[[#This Row],[id_detalle]],rubro_detalle[[Código]:[Rubro Detalle]],2,0)</f>
        <v>16.00.201 Asesorias y Servicios en Compuración e Informática</v>
      </c>
      <c r="E9995" s="33">
        <f t="shared" si="1827"/>
        <v>64</v>
      </c>
      <c r="F9995" s="47" t="str">
        <f t="shared" si="1828"/>
        <v>16.00.201-64</v>
      </c>
      <c r="G9995" s="38" t="s">
        <v>5490</v>
      </c>
      <c r="H9995" s="38">
        <v>785</v>
      </c>
    </row>
    <row r="9996" spans="1:8" x14ac:dyDescent="0.3">
      <c r="A9996" s="34" t="str">
        <f>+LEFT(Tabla3[[#This Row],[id_detalle]],2)</f>
        <v>16</v>
      </c>
      <c r="B9996" s="46" t="str">
        <f>VLOOKUP((LEFT(Tabla3[[#This Row],[id_detalle]],2)),id_rubro[[id]:[Rubro]],2,0)</f>
        <v>SERVICIOS TÉCNICOS Y ROFESIONALES PARA EMPRESAS</v>
      </c>
      <c r="C9996" s="36" t="s">
        <v>1819</v>
      </c>
      <c r="D9996" s="45" t="str">
        <f>+Tabla3[[#This Row],[id_detalle]]&amp;" "&amp;VLOOKUP(Tabla3[[#This Row],[id_detalle]],rubro_detalle[[Código]:[Rubro Detalle]],2,0)</f>
        <v>16.00.201 Asesorias y Servicios en Compuración e Informática</v>
      </c>
      <c r="E9996" s="33">
        <f t="shared" si="1827"/>
        <v>65</v>
      </c>
      <c r="F9996" s="47" t="str">
        <f t="shared" si="1828"/>
        <v>16.00.201-65</v>
      </c>
      <c r="G9996" s="37" t="s">
        <v>5493</v>
      </c>
      <c r="H9996" s="37">
        <v>792</v>
      </c>
    </row>
    <row r="9997" spans="1:8" x14ac:dyDescent="0.3">
      <c r="A9997" s="34" t="str">
        <f>+LEFT(Tabla3[[#This Row],[id_detalle]],2)</f>
        <v>16</v>
      </c>
      <c r="B9997" s="46" t="str">
        <f>VLOOKUP((LEFT(Tabla3[[#This Row],[id_detalle]],2)),id_rubro[[id]:[Rubro]],2,0)</f>
        <v>SERVICIOS TÉCNICOS Y ROFESIONALES PARA EMPRESAS</v>
      </c>
      <c r="C9997" s="36" t="s">
        <v>1819</v>
      </c>
      <c r="D9997" s="45" t="str">
        <f>+Tabla3[[#This Row],[id_detalle]]&amp;" "&amp;VLOOKUP(Tabla3[[#This Row],[id_detalle]],rubro_detalle[[Código]:[Rubro Detalle]],2,0)</f>
        <v>16.00.201 Asesorias y Servicios en Compuración e Informática</v>
      </c>
      <c r="E9997" s="33">
        <f t="shared" si="1827"/>
        <v>66</v>
      </c>
      <c r="F9997" s="47" t="str">
        <f t="shared" si="1828"/>
        <v>16.00.201-66</v>
      </c>
      <c r="G9997" s="37" t="s">
        <v>5494</v>
      </c>
      <c r="H9997" s="37">
        <v>796</v>
      </c>
    </row>
    <row r="9998" spans="1:8" x14ac:dyDescent="0.3">
      <c r="A9998" s="34" t="str">
        <f>+LEFT(Tabla3[[#This Row],[id_detalle]],2)</f>
        <v>16</v>
      </c>
      <c r="B9998" s="46" t="str">
        <f>VLOOKUP((LEFT(Tabla3[[#This Row],[id_detalle]],2)),id_rubro[[id]:[Rubro]],2,0)</f>
        <v>SERVICIOS TÉCNICOS Y ROFESIONALES PARA EMPRESAS</v>
      </c>
      <c r="C9998" s="36" t="s">
        <v>1819</v>
      </c>
      <c r="D9998" s="45" t="str">
        <f>+Tabla3[[#This Row],[id_detalle]]&amp;" "&amp;VLOOKUP(Tabla3[[#This Row],[id_detalle]],rubro_detalle[[Código]:[Rubro Detalle]],2,0)</f>
        <v>16.00.201 Asesorias y Servicios en Compuración e Informática</v>
      </c>
      <c r="E9998" s="33">
        <f t="shared" si="1827"/>
        <v>67</v>
      </c>
      <c r="F9998" s="47" t="str">
        <f t="shared" si="1828"/>
        <v>16.00.201-67</v>
      </c>
      <c r="G9998" s="37" t="s">
        <v>5575</v>
      </c>
      <c r="H9998" s="37">
        <v>802</v>
      </c>
    </row>
    <row r="9999" spans="1:8" x14ac:dyDescent="0.3">
      <c r="A9999" s="34" t="str">
        <f>+LEFT(Tabla3[[#This Row],[id_detalle]],2)</f>
        <v>16</v>
      </c>
      <c r="B9999" s="46" t="str">
        <f>VLOOKUP((LEFT(Tabla3[[#This Row],[id_detalle]],2)),id_rubro[[id]:[Rubro]],2,0)</f>
        <v>SERVICIOS TÉCNICOS Y ROFESIONALES PARA EMPRESAS</v>
      </c>
      <c r="C9999" s="36" t="s">
        <v>1819</v>
      </c>
      <c r="D9999" s="45" t="str">
        <f>+Tabla3[[#This Row],[id_detalle]]&amp;" "&amp;VLOOKUP(Tabla3[[#This Row],[id_detalle]],rubro_detalle[[Código]:[Rubro Detalle]],2,0)</f>
        <v>16.00.201 Asesorias y Servicios en Compuración e Informática</v>
      </c>
      <c r="E9999" s="33">
        <f t="shared" si="1827"/>
        <v>68</v>
      </c>
      <c r="F9999" s="47" t="str">
        <f t="shared" si="1828"/>
        <v>16.00.201-68</v>
      </c>
      <c r="G9999" s="37" t="s">
        <v>5495</v>
      </c>
      <c r="H9999" s="37">
        <v>805</v>
      </c>
    </row>
    <row r="10000" spans="1:8" x14ac:dyDescent="0.3">
      <c r="A10000" s="34" t="str">
        <f>+LEFT(Tabla3[[#This Row],[id_detalle]],2)</f>
        <v>16</v>
      </c>
      <c r="B10000" s="46" t="str">
        <f>VLOOKUP((LEFT(Tabla3[[#This Row],[id_detalle]],2)),id_rubro[[id]:[Rubro]],2,0)</f>
        <v>SERVICIOS TÉCNICOS Y ROFESIONALES PARA EMPRESAS</v>
      </c>
      <c r="C10000" s="36" t="s">
        <v>1819</v>
      </c>
      <c r="D10000" s="45" t="str">
        <f>+Tabla3[[#This Row],[id_detalle]]&amp;" "&amp;VLOOKUP(Tabla3[[#This Row],[id_detalle]],rubro_detalle[[Código]:[Rubro Detalle]],2,0)</f>
        <v>16.00.201 Asesorias y Servicios en Compuración e Informática</v>
      </c>
      <c r="E10000" s="33">
        <f t="shared" si="1827"/>
        <v>69</v>
      </c>
      <c r="F10000" s="47" t="str">
        <f t="shared" si="1828"/>
        <v>16.00.201-69</v>
      </c>
      <c r="G10000" s="37" t="s">
        <v>8052</v>
      </c>
      <c r="H10000" s="37">
        <v>807</v>
      </c>
    </row>
    <row r="10001" spans="1:8" x14ac:dyDescent="0.3">
      <c r="A10001" s="34" t="str">
        <f>+LEFT(Tabla3[[#This Row],[id_detalle]],2)</f>
        <v>16</v>
      </c>
      <c r="B10001" s="46" t="str">
        <f>VLOOKUP((LEFT(Tabla3[[#This Row],[id_detalle]],2)),id_rubro[[id]:[Rubro]],2,0)</f>
        <v>SERVICIOS TÉCNICOS Y ROFESIONALES PARA EMPRESAS</v>
      </c>
      <c r="C10001" s="36" t="s">
        <v>1819</v>
      </c>
      <c r="D10001" s="45" t="str">
        <f>+Tabla3[[#This Row],[id_detalle]]&amp;" "&amp;VLOOKUP(Tabla3[[#This Row],[id_detalle]],rubro_detalle[[Código]:[Rubro Detalle]],2,0)</f>
        <v>16.00.201 Asesorias y Servicios en Compuración e Informática</v>
      </c>
      <c r="E10001" s="33">
        <f t="shared" si="1827"/>
        <v>70</v>
      </c>
      <c r="F10001" s="47" t="str">
        <f t="shared" si="1828"/>
        <v>16.00.201-70</v>
      </c>
      <c r="G10001" s="37" t="s">
        <v>8053</v>
      </c>
      <c r="H10001" s="37">
        <v>829</v>
      </c>
    </row>
    <row r="10002" spans="1:8" x14ac:dyDescent="0.3">
      <c r="A10002" s="34" t="str">
        <f>+LEFT(Tabla3[[#This Row],[id_detalle]],2)</f>
        <v>16</v>
      </c>
      <c r="B10002" s="46" t="str">
        <f>VLOOKUP((LEFT(Tabla3[[#This Row],[id_detalle]],2)),id_rubro[[id]:[Rubro]],2,0)</f>
        <v>SERVICIOS TÉCNICOS Y ROFESIONALES PARA EMPRESAS</v>
      </c>
      <c r="C10002" s="36" t="s">
        <v>1819</v>
      </c>
      <c r="D10002" s="45" t="str">
        <f>+Tabla3[[#This Row],[id_detalle]]&amp;" "&amp;VLOOKUP(Tabla3[[#This Row],[id_detalle]],rubro_detalle[[Código]:[Rubro Detalle]],2,0)</f>
        <v>16.00.201 Asesorias y Servicios en Compuración e Informática</v>
      </c>
      <c r="E10002" s="33">
        <f t="shared" si="1827"/>
        <v>71</v>
      </c>
      <c r="F10002" s="47" t="str">
        <f t="shared" si="1828"/>
        <v>16.00.201-71</v>
      </c>
      <c r="G10002" s="37" t="s">
        <v>8054</v>
      </c>
      <c r="H10002" s="37">
        <v>848</v>
      </c>
    </row>
    <row r="10003" spans="1:8" x14ac:dyDescent="0.3">
      <c r="A10003" s="34" t="str">
        <f>+LEFT(Tabla3[[#This Row],[id_detalle]],2)</f>
        <v>16</v>
      </c>
      <c r="B10003" s="46" t="str">
        <f>VLOOKUP((LEFT(Tabla3[[#This Row],[id_detalle]],2)),id_rubro[[id]:[Rubro]],2,0)</f>
        <v>SERVICIOS TÉCNICOS Y ROFESIONALES PARA EMPRESAS</v>
      </c>
      <c r="C10003" s="36" t="s">
        <v>1820</v>
      </c>
      <c r="D10003" s="45" t="str">
        <f>+Tabla3[[#This Row],[id_detalle]]&amp;" "&amp;VLOOKUP(Tabla3[[#This Row],[id_detalle]],rubro_detalle[[Código]:[Rubro Detalle]],2,0)</f>
        <v>16.00.211 Asesores Previsionales</v>
      </c>
      <c r="E10003" s="33">
        <f t="shared" si="1827"/>
        <v>1</v>
      </c>
      <c r="F10003" s="47" t="str">
        <f t="shared" si="1828"/>
        <v>16.00.211-1</v>
      </c>
      <c r="G10003" s="37" t="s">
        <v>7416</v>
      </c>
      <c r="H10003" s="37">
        <v>678</v>
      </c>
    </row>
    <row r="10004" spans="1:8" x14ac:dyDescent="0.3">
      <c r="A10004" s="34" t="str">
        <f>+LEFT(Tabla3[[#This Row],[id_detalle]],2)</f>
        <v>16</v>
      </c>
      <c r="B10004" s="46" t="str">
        <f>VLOOKUP((LEFT(Tabla3[[#This Row],[id_detalle]],2)),id_rubro[[id]:[Rubro]],2,0)</f>
        <v>SERVICIOS TÉCNICOS Y ROFESIONALES PARA EMPRESAS</v>
      </c>
      <c r="C10004" s="36" t="s">
        <v>1821</v>
      </c>
      <c r="D10004" s="45" t="str">
        <f>+Tabla3[[#This Row],[id_detalle]]&amp;" "&amp;VLOOKUP(Tabla3[[#This Row],[id_detalle]],rubro_detalle[[Código]:[Rubro Detalle]],2,0)</f>
        <v>16.00.221 Asesorías Técnicas</v>
      </c>
      <c r="E10004" s="33">
        <f t="shared" si="1827"/>
        <v>1</v>
      </c>
      <c r="F10004" s="47" t="str">
        <f t="shared" si="1828"/>
        <v>16.00.221-1</v>
      </c>
      <c r="G10004" s="37" t="s">
        <v>8055</v>
      </c>
      <c r="H10004" s="37">
        <v>199</v>
      </c>
    </row>
    <row r="10005" spans="1:8" x14ac:dyDescent="0.3">
      <c r="A10005" s="34" t="str">
        <f>+LEFT(Tabla3[[#This Row],[id_detalle]],2)</f>
        <v>16</v>
      </c>
      <c r="B10005" s="46" t="str">
        <f>VLOOKUP((LEFT(Tabla3[[#This Row],[id_detalle]],2)),id_rubro[[id]:[Rubro]],2,0)</f>
        <v>SERVICIOS TÉCNICOS Y ROFESIONALES PARA EMPRESAS</v>
      </c>
      <c r="C10005" s="36" t="s">
        <v>1821</v>
      </c>
      <c r="D10005" s="45" t="str">
        <f>+Tabla3[[#This Row],[id_detalle]]&amp;" "&amp;VLOOKUP(Tabla3[[#This Row],[id_detalle]],rubro_detalle[[Código]:[Rubro Detalle]],2,0)</f>
        <v>16.00.221 Asesorías Técnicas</v>
      </c>
      <c r="E10005" s="33">
        <f>+IF(D10005=D10004,E10004+1,1)</f>
        <v>2</v>
      </c>
      <c r="F10005" s="47" t="str">
        <f>+LEFT(D10005,9)&amp;"-"&amp;E10005</f>
        <v>16.00.221-2</v>
      </c>
      <c r="G10005" s="37" t="s">
        <v>8056</v>
      </c>
      <c r="H10005" s="37">
        <v>199</v>
      </c>
    </row>
    <row r="10006" spans="1:8" x14ac:dyDescent="0.3">
      <c r="A10006" s="34" t="str">
        <f>+LEFT(Tabla3[[#This Row],[id_detalle]],2)</f>
        <v>16</v>
      </c>
      <c r="B10006" s="46" t="str">
        <f>VLOOKUP((LEFT(Tabla3[[#This Row],[id_detalle]],2)),id_rubro[[id]:[Rubro]],2,0)</f>
        <v>SERVICIOS TÉCNICOS Y ROFESIONALES PARA EMPRESAS</v>
      </c>
      <c r="C10006" s="36" t="s">
        <v>1821</v>
      </c>
      <c r="D10006" s="45" t="str">
        <f>+Tabla3[[#This Row],[id_detalle]]&amp;" "&amp;VLOOKUP(Tabla3[[#This Row],[id_detalle]],rubro_detalle[[Código]:[Rubro Detalle]],2,0)</f>
        <v>16.00.221 Asesorías Técnicas</v>
      </c>
      <c r="E10006" s="33">
        <f>+IF(D10006=D10005,E10005+1,1)</f>
        <v>3</v>
      </c>
      <c r="F10006" s="47" t="str">
        <f>+LEFT(D10006,9)&amp;"-"&amp;E10006</f>
        <v>16.00.221-3</v>
      </c>
      <c r="G10006" s="37" t="s">
        <v>8057</v>
      </c>
      <c r="H10006" s="37">
        <v>203</v>
      </c>
    </row>
    <row r="10007" spans="1:8" x14ac:dyDescent="0.3">
      <c r="A10007" s="34" t="str">
        <f>+LEFT(Tabla3[[#This Row],[id_detalle]],2)</f>
        <v>16</v>
      </c>
      <c r="B10007" s="46" t="str">
        <f>VLOOKUP((LEFT(Tabla3[[#This Row],[id_detalle]],2)),id_rubro[[id]:[Rubro]],2,0)</f>
        <v>SERVICIOS TÉCNICOS Y ROFESIONALES PARA EMPRESAS</v>
      </c>
      <c r="C10007" s="36" t="s">
        <v>1821</v>
      </c>
      <c r="D10007" s="45" t="str">
        <f>+Tabla3[[#This Row],[id_detalle]]&amp;" "&amp;VLOOKUP(Tabla3[[#This Row],[id_detalle]],rubro_detalle[[Código]:[Rubro Detalle]],2,0)</f>
        <v>16.00.221 Asesorías Técnicas</v>
      </c>
      <c r="E10007" s="33">
        <f t="shared" ref="E10007:E10009" si="1829">+IF(D10007=D10006,E10006+1,1)</f>
        <v>4</v>
      </c>
      <c r="F10007" s="47" t="str">
        <f t="shared" ref="F10007:F10009" si="1830">+LEFT(D10007,9)&amp;"-"&amp;E10007</f>
        <v>16.00.221-4</v>
      </c>
      <c r="G10007" s="37" t="s">
        <v>2961</v>
      </c>
      <c r="H10007" s="37">
        <v>209</v>
      </c>
    </row>
    <row r="10008" spans="1:8" x14ac:dyDescent="0.3">
      <c r="A10008" s="34" t="str">
        <f>+LEFT(Tabla3[[#This Row],[id_detalle]],2)</f>
        <v>16</v>
      </c>
      <c r="B10008" s="46" t="str">
        <f>VLOOKUP((LEFT(Tabla3[[#This Row],[id_detalle]],2)),id_rubro[[id]:[Rubro]],2,0)</f>
        <v>SERVICIOS TÉCNICOS Y ROFESIONALES PARA EMPRESAS</v>
      </c>
      <c r="C10008" s="36" t="s">
        <v>1821</v>
      </c>
      <c r="D10008" s="45" t="str">
        <f>+Tabla3[[#This Row],[id_detalle]]&amp;" "&amp;VLOOKUP(Tabla3[[#This Row],[id_detalle]],rubro_detalle[[Código]:[Rubro Detalle]],2,0)</f>
        <v>16.00.221 Asesorías Técnicas</v>
      </c>
      <c r="E10008" s="33">
        <f t="shared" si="1829"/>
        <v>5</v>
      </c>
      <c r="F10008" s="47" t="str">
        <f t="shared" si="1830"/>
        <v>16.00.221-5</v>
      </c>
      <c r="G10008" s="37" t="s">
        <v>4188</v>
      </c>
      <c r="H10008" s="37">
        <v>214</v>
      </c>
    </row>
    <row r="10009" spans="1:8" x14ac:dyDescent="0.3">
      <c r="A10009" s="34" t="str">
        <f>+LEFT(Tabla3[[#This Row],[id_detalle]],2)</f>
        <v>16</v>
      </c>
      <c r="B10009" s="46" t="str">
        <f>VLOOKUP((LEFT(Tabla3[[#This Row],[id_detalle]],2)),id_rubro[[id]:[Rubro]],2,0)</f>
        <v>SERVICIOS TÉCNICOS Y ROFESIONALES PARA EMPRESAS</v>
      </c>
      <c r="C10009" s="36" t="s">
        <v>1821</v>
      </c>
      <c r="D10009" s="45" t="str">
        <f>+Tabla3[[#This Row],[id_detalle]]&amp;" "&amp;VLOOKUP(Tabla3[[#This Row],[id_detalle]],rubro_detalle[[Código]:[Rubro Detalle]],2,0)</f>
        <v>16.00.221 Asesorías Técnicas</v>
      </c>
      <c r="E10009" s="33">
        <f t="shared" si="1829"/>
        <v>6</v>
      </c>
      <c r="F10009" s="47" t="str">
        <f t="shared" si="1830"/>
        <v>16.00.221-6</v>
      </c>
      <c r="G10009" s="37" t="s">
        <v>5417</v>
      </c>
      <c r="H10009" s="37">
        <v>223</v>
      </c>
    </row>
    <row r="10010" spans="1:8" x14ac:dyDescent="0.3">
      <c r="A10010" s="34" t="str">
        <f>+LEFT(Tabla3[[#This Row],[id_detalle]],2)</f>
        <v>16</v>
      </c>
      <c r="B10010" s="46" t="str">
        <f>VLOOKUP((LEFT(Tabla3[[#This Row],[id_detalle]],2)),id_rubro[[id]:[Rubro]],2,0)</f>
        <v>SERVICIOS TÉCNICOS Y ROFESIONALES PARA EMPRESAS</v>
      </c>
      <c r="C10010" s="36" t="s">
        <v>1821</v>
      </c>
      <c r="D10010" s="45" t="str">
        <f>+Tabla3[[#This Row],[id_detalle]]&amp;" "&amp;VLOOKUP(Tabla3[[#This Row],[id_detalle]],rubro_detalle[[Código]:[Rubro Detalle]],2,0)</f>
        <v>16.00.221 Asesorías Técnicas</v>
      </c>
      <c r="E10010" s="33">
        <f t="shared" ref="E10010:E10015" si="1831">+IF(D10010=D10009,E10009+1,1)</f>
        <v>7</v>
      </c>
      <c r="F10010" s="47" t="str">
        <f t="shared" ref="F10010:F10015" si="1832">+LEFT(D10010,9)&amp;"-"&amp;E10010</f>
        <v>16.00.221-7</v>
      </c>
      <c r="G10010" s="37" t="s">
        <v>5157</v>
      </c>
      <c r="H10010" s="37">
        <v>239</v>
      </c>
    </row>
    <row r="10011" spans="1:8" x14ac:dyDescent="0.3">
      <c r="A10011" s="34" t="str">
        <f>+LEFT(Tabla3[[#This Row],[id_detalle]],2)</f>
        <v>16</v>
      </c>
      <c r="B10011" s="46" t="str">
        <f>VLOOKUP((LEFT(Tabla3[[#This Row],[id_detalle]],2)),id_rubro[[id]:[Rubro]],2,0)</f>
        <v>SERVICIOS TÉCNICOS Y ROFESIONALES PARA EMPRESAS</v>
      </c>
      <c r="C10011" s="36" t="s">
        <v>1821</v>
      </c>
      <c r="D10011" s="45" t="str">
        <f>+Tabla3[[#This Row],[id_detalle]]&amp;" "&amp;VLOOKUP(Tabla3[[#This Row],[id_detalle]],rubro_detalle[[Código]:[Rubro Detalle]],2,0)</f>
        <v>16.00.221 Asesorías Técnicas</v>
      </c>
      <c r="E10011" s="33">
        <f t="shared" si="1831"/>
        <v>8</v>
      </c>
      <c r="F10011" s="47" t="str">
        <f t="shared" si="1832"/>
        <v>16.00.221-8</v>
      </c>
      <c r="G10011" s="37" t="s">
        <v>7782</v>
      </c>
      <c r="H10011" s="37">
        <v>282</v>
      </c>
    </row>
    <row r="10012" spans="1:8" x14ac:dyDescent="0.3">
      <c r="A10012" s="34" t="str">
        <f>+LEFT(Tabla3[[#This Row],[id_detalle]],2)</f>
        <v>16</v>
      </c>
      <c r="B10012" s="46" t="str">
        <f>VLOOKUP((LEFT(Tabla3[[#This Row],[id_detalle]],2)),id_rubro[[id]:[Rubro]],2,0)</f>
        <v>SERVICIOS TÉCNICOS Y ROFESIONALES PARA EMPRESAS</v>
      </c>
      <c r="C10012" s="36" t="s">
        <v>1821</v>
      </c>
      <c r="D10012" s="45" t="str">
        <f>+Tabla3[[#This Row],[id_detalle]]&amp;" "&amp;VLOOKUP(Tabla3[[#This Row],[id_detalle]],rubro_detalle[[Código]:[Rubro Detalle]],2,0)</f>
        <v>16.00.221 Asesorías Técnicas</v>
      </c>
      <c r="E10012" s="33">
        <f t="shared" si="1831"/>
        <v>9</v>
      </c>
      <c r="F10012" s="47" t="str">
        <f t="shared" si="1832"/>
        <v>16.00.221-9</v>
      </c>
      <c r="G10012" s="37" t="s">
        <v>8058</v>
      </c>
      <c r="H10012" s="37">
        <v>283</v>
      </c>
    </row>
    <row r="10013" spans="1:8" x14ac:dyDescent="0.3">
      <c r="A10013" s="34" t="str">
        <f>+LEFT(Tabla3[[#This Row],[id_detalle]],2)</f>
        <v>16</v>
      </c>
      <c r="B10013" s="46" t="str">
        <f>VLOOKUP((LEFT(Tabla3[[#This Row],[id_detalle]],2)),id_rubro[[id]:[Rubro]],2,0)</f>
        <v>SERVICIOS TÉCNICOS Y ROFESIONALES PARA EMPRESAS</v>
      </c>
      <c r="C10013" s="36" t="s">
        <v>1821</v>
      </c>
      <c r="D10013" s="45" t="str">
        <f>+Tabla3[[#This Row],[id_detalle]]&amp;" "&amp;VLOOKUP(Tabla3[[#This Row],[id_detalle]],rubro_detalle[[Código]:[Rubro Detalle]],2,0)</f>
        <v>16.00.221 Asesorías Técnicas</v>
      </c>
      <c r="E10013" s="33">
        <f t="shared" si="1831"/>
        <v>10</v>
      </c>
      <c r="F10013" s="47" t="str">
        <f t="shared" si="1832"/>
        <v>16.00.221-10</v>
      </c>
      <c r="G10013" s="37" t="s">
        <v>2965</v>
      </c>
      <c r="H10013" s="37">
        <v>284</v>
      </c>
    </row>
    <row r="10014" spans="1:8" x14ac:dyDescent="0.3">
      <c r="A10014" s="34" t="str">
        <f>+LEFT(Tabla3[[#This Row],[id_detalle]],2)</f>
        <v>16</v>
      </c>
      <c r="B10014" s="46" t="str">
        <f>VLOOKUP((LEFT(Tabla3[[#This Row],[id_detalle]],2)),id_rubro[[id]:[Rubro]],2,0)</f>
        <v>SERVICIOS TÉCNICOS Y ROFESIONALES PARA EMPRESAS</v>
      </c>
      <c r="C10014" s="36" t="s">
        <v>1821</v>
      </c>
      <c r="D10014" s="45" t="str">
        <f>+Tabla3[[#This Row],[id_detalle]]&amp;" "&amp;VLOOKUP(Tabla3[[#This Row],[id_detalle]],rubro_detalle[[Código]:[Rubro Detalle]],2,0)</f>
        <v>16.00.221 Asesorías Técnicas</v>
      </c>
      <c r="E10014" s="33">
        <f t="shared" si="1831"/>
        <v>11</v>
      </c>
      <c r="F10014" s="47" t="str">
        <f t="shared" si="1832"/>
        <v>16.00.221-11</v>
      </c>
      <c r="G10014" s="37" t="s">
        <v>2674</v>
      </c>
      <c r="H10014" s="37">
        <v>286</v>
      </c>
    </row>
    <row r="10015" spans="1:8" x14ac:dyDescent="0.3">
      <c r="A10015" s="34" t="str">
        <f>+LEFT(Tabla3[[#This Row],[id_detalle]],2)</f>
        <v>16</v>
      </c>
      <c r="B10015" s="46" t="str">
        <f>VLOOKUP((LEFT(Tabla3[[#This Row],[id_detalle]],2)),id_rubro[[id]:[Rubro]],2,0)</f>
        <v>SERVICIOS TÉCNICOS Y ROFESIONALES PARA EMPRESAS</v>
      </c>
      <c r="C10015" s="36" t="s">
        <v>1821</v>
      </c>
      <c r="D10015" s="45" t="str">
        <f>+Tabla3[[#This Row],[id_detalle]]&amp;" "&amp;VLOOKUP(Tabla3[[#This Row],[id_detalle]],rubro_detalle[[Código]:[Rubro Detalle]],2,0)</f>
        <v>16.00.221 Asesorías Técnicas</v>
      </c>
      <c r="E10015" s="33">
        <f t="shared" si="1831"/>
        <v>12</v>
      </c>
      <c r="F10015" s="47" t="str">
        <f t="shared" si="1832"/>
        <v>16.00.221-12</v>
      </c>
      <c r="G10015" s="37" t="s">
        <v>2762</v>
      </c>
      <c r="H10015" s="37" t="s">
        <v>2763</v>
      </c>
    </row>
    <row r="10016" spans="1:8" x14ac:dyDescent="0.3">
      <c r="A10016" s="34" t="str">
        <f>+LEFT(Tabla3[[#This Row],[id_detalle]],2)</f>
        <v>16</v>
      </c>
      <c r="B10016" s="46" t="str">
        <f>VLOOKUP((LEFT(Tabla3[[#This Row],[id_detalle]],2)),id_rubro[[id]:[Rubro]],2,0)</f>
        <v>SERVICIOS TÉCNICOS Y ROFESIONALES PARA EMPRESAS</v>
      </c>
      <c r="C10016" s="36" t="s">
        <v>1821</v>
      </c>
      <c r="D10016" s="45" t="str">
        <f>+Tabla3[[#This Row],[id_detalle]]&amp;" "&amp;VLOOKUP(Tabla3[[#This Row],[id_detalle]],rubro_detalle[[Código]:[Rubro Detalle]],2,0)</f>
        <v>16.00.221 Asesorías Técnicas</v>
      </c>
      <c r="E10016" s="33">
        <f t="shared" ref="E10016:E10027" si="1833">+IF(D10016=D10015,E10015+1,1)</f>
        <v>13</v>
      </c>
      <c r="F10016" s="47" t="str">
        <f t="shared" ref="F10016:F10027" si="1834">+LEFT(D10016,9)&amp;"-"&amp;E10016</f>
        <v>16.00.221-13</v>
      </c>
      <c r="G10016" s="37" t="s">
        <v>2518</v>
      </c>
      <c r="H10016" s="37">
        <v>323</v>
      </c>
    </row>
    <row r="10017" spans="1:8" x14ac:dyDescent="0.3">
      <c r="A10017" s="34" t="str">
        <f>+LEFT(Tabla3[[#This Row],[id_detalle]],2)</f>
        <v>16</v>
      </c>
      <c r="B10017" s="46" t="str">
        <f>VLOOKUP((LEFT(Tabla3[[#This Row],[id_detalle]],2)),id_rubro[[id]:[Rubro]],2,0)</f>
        <v>SERVICIOS TÉCNICOS Y ROFESIONALES PARA EMPRESAS</v>
      </c>
      <c r="C10017" s="36" t="s">
        <v>1821</v>
      </c>
      <c r="D10017" s="45" t="str">
        <f>+Tabla3[[#This Row],[id_detalle]]&amp;" "&amp;VLOOKUP(Tabla3[[#This Row],[id_detalle]],rubro_detalle[[Código]:[Rubro Detalle]],2,0)</f>
        <v>16.00.221 Asesorías Técnicas</v>
      </c>
      <c r="E10017" s="33">
        <f t="shared" si="1833"/>
        <v>14</v>
      </c>
      <c r="F10017" s="47" t="str">
        <f t="shared" si="1834"/>
        <v>16.00.221-14</v>
      </c>
      <c r="G10017" s="37" t="s">
        <v>8059</v>
      </c>
      <c r="H10017" s="37">
        <v>358</v>
      </c>
    </row>
    <row r="10018" spans="1:8" x14ac:dyDescent="0.3">
      <c r="A10018" s="34" t="str">
        <f>+LEFT(Tabla3[[#This Row],[id_detalle]],2)</f>
        <v>16</v>
      </c>
      <c r="B10018" s="46" t="str">
        <f>VLOOKUP((LEFT(Tabla3[[#This Row],[id_detalle]],2)),id_rubro[[id]:[Rubro]],2,0)</f>
        <v>SERVICIOS TÉCNICOS Y ROFESIONALES PARA EMPRESAS</v>
      </c>
      <c r="C10018" s="36" t="s">
        <v>1821</v>
      </c>
      <c r="D10018" s="45" t="str">
        <f>+Tabla3[[#This Row],[id_detalle]]&amp;" "&amp;VLOOKUP(Tabla3[[#This Row],[id_detalle]],rubro_detalle[[Código]:[Rubro Detalle]],2,0)</f>
        <v>16.00.221 Asesorías Técnicas</v>
      </c>
      <c r="E10018" s="33">
        <f t="shared" si="1833"/>
        <v>15</v>
      </c>
      <c r="F10018" s="47" t="str">
        <f t="shared" si="1834"/>
        <v>16.00.221-15</v>
      </c>
      <c r="G10018" s="37" t="s">
        <v>8060</v>
      </c>
      <c r="H10018" s="37">
        <v>366</v>
      </c>
    </row>
    <row r="10019" spans="1:8" x14ac:dyDescent="0.3">
      <c r="A10019" s="34" t="str">
        <f>+LEFT(Tabla3[[#This Row],[id_detalle]],2)</f>
        <v>16</v>
      </c>
      <c r="B10019" s="46" t="str">
        <f>VLOOKUP((LEFT(Tabla3[[#This Row],[id_detalle]],2)),id_rubro[[id]:[Rubro]],2,0)</f>
        <v>SERVICIOS TÉCNICOS Y ROFESIONALES PARA EMPRESAS</v>
      </c>
      <c r="C10019" s="36" t="s">
        <v>1821</v>
      </c>
      <c r="D10019" s="45" t="str">
        <f>+Tabla3[[#This Row],[id_detalle]]&amp;" "&amp;VLOOKUP(Tabla3[[#This Row],[id_detalle]],rubro_detalle[[Código]:[Rubro Detalle]],2,0)</f>
        <v>16.00.221 Asesorías Técnicas</v>
      </c>
      <c r="E10019" s="33">
        <f t="shared" si="1833"/>
        <v>16</v>
      </c>
      <c r="F10019" s="47" t="str">
        <f t="shared" si="1834"/>
        <v>16.00.221-16</v>
      </c>
      <c r="G10019" s="37" t="s">
        <v>2980</v>
      </c>
      <c r="H10019" s="37">
        <v>377</v>
      </c>
    </row>
    <row r="10020" spans="1:8" x14ac:dyDescent="0.3">
      <c r="A10020" s="34" t="str">
        <f>+LEFT(Tabla3[[#This Row],[id_detalle]],2)</f>
        <v>16</v>
      </c>
      <c r="B10020" s="46" t="str">
        <f>VLOOKUP((LEFT(Tabla3[[#This Row],[id_detalle]],2)),id_rubro[[id]:[Rubro]],2,0)</f>
        <v>SERVICIOS TÉCNICOS Y ROFESIONALES PARA EMPRESAS</v>
      </c>
      <c r="C10020" s="36" t="s">
        <v>1821</v>
      </c>
      <c r="D10020" s="45" t="str">
        <f>+Tabla3[[#This Row],[id_detalle]]&amp;" "&amp;VLOOKUP(Tabla3[[#This Row],[id_detalle]],rubro_detalle[[Código]:[Rubro Detalle]],2,0)</f>
        <v>16.00.221 Asesorías Técnicas</v>
      </c>
      <c r="E10020" s="33">
        <f t="shared" si="1833"/>
        <v>17</v>
      </c>
      <c r="F10020" s="47" t="str">
        <f t="shared" si="1834"/>
        <v>16.00.221-17</v>
      </c>
      <c r="G10020" s="37" t="s">
        <v>8061</v>
      </c>
      <c r="H10020" s="37">
        <v>410</v>
      </c>
    </row>
    <row r="10021" spans="1:8" x14ac:dyDescent="0.3">
      <c r="A10021" s="34" t="str">
        <f>+LEFT(Tabla3[[#This Row],[id_detalle]],2)</f>
        <v>16</v>
      </c>
      <c r="B10021" s="46" t="str">
        <f>VLOOKUP((LEFT(Tabla3[[#This Row],[id_detalle]],2)),id_rubro[[id]:[Rubro]],2,0)</f>
        <v>SERVICIOS TÉCNICOS Y ROFESIONALES PARA EMPRESAS</v>
      </c>
      <c r="C10021" s="36" t="s">
        <v>1821</v>
      </c>
      <c r="D10021" s="45" t="str">
        <f>+Tabla3[[#This Row],[id_detalle]]&amp;" "&amp;VLOOKUP(Tabla3[[#This Row],[id_detalle]],rubro_detalle[[Código]:[Rubro Detalle]],2,0)</f>
        <v>16.00.221 Asesorías Técnicas</v>
      </c>
      <c r="E10021" s="33">
        <f t="shared" si="1833"/>
        <v>18</v>
      </c>
      <c r="F10021" s="47" t="str">
        <f t="shared" si="1834"/>
        <v>16.00.221-18</v>
      </c>
      <c r="G10021" s="37" t="s">
        <v>8062</v>
      </c>
      <c r="H10021" s="37">
        <v>432</v>
      </c>
    </row>
    <row r="10022" spans="1:8" x14ac:dyDescent="0.3">
      <c r="A10022" s="34" t="str">
        <f>+LEFT(Tabla3[[#This Row],[id_detalle]],2)</f>
        <v>16</v>
      </c>
      <c r="B10022" s="46" t="str">
        <f>VLOOKUP((LEFT(Tabla3[[#This Row],[id_detalle]],2)),id_rubro[[id]:[Rubro]],2,0)</f>
        <v>SERVICIOS TÉCNICOS Y ROFESIONALES PARA EMPRESAS</v>
      </c>
      <c r="C10022" s="36" t="s">
        <v>1821</v>
      </c>
      <c r="D10022" s="45" t="str">
        <f>+Tabla3[[#This Row],[id_detalle]]&amp;" "&amp;VLOOKUP(Tabla3[[#This Row],[id_detalle]],rubro_detalle[[Código]:[Rubro Detalle]],2,0)</f>
        <v>16.00.221 Asesorías Técnicas</v>
      </c>
      <c r="E10022" s="33">
        <f t="shared" si="1833"/>
        <v>19</v>
      </c>
      <c r="F10022" s="47" t="str">
        <f t="shared" si="1834"/>
        <v>16.00.221-19</v>
      </c>
      <c r="G10022" s="37" t="s">
        <v>8063</v>
      </c>
      <c r="H10022" s="37">
        <v>465</v>
      </c>
    </row>
    <row r="10023" spans="1:8" x14ac:dyDescent="0.3">
      <c r="A10023" s="34" t="str">
        <f>+LEFT(Tabla3[[#This Row],[id_detalle]],2)</f>
        <v>16</v>
      </c>
      <c r="B10023" s="46" t="str">
        <f>VLOOKUP((LEFT(Tabla3[[#This Row],[id_detalle]],2)),id_rubro[[id]:[Rubro]],2,0)</f>
        <v>SERVICIOS TÉCNICOS Y ROFESIONALES PARA EMPRESAS</v>
      </c>
      <c r="C10023" s="36" t="s">
        <v>1821</v>
      </c>
      <c r="D10023" s="45" t="str">
        <f>+Tabla3[[#This Row],[id_detalle]]&amp;" "&amp;VLOOKUP(Tabla3[[#This Row],[id_detalle]],rubro_detalle[[Código]:[Rubro Detalle]],2,0)</f>
        <v>16.00.221 Asesorías Técnicas</v>
      </c>
      <c r="E10023" s="33">
        <f t="shared" si="1833"/>
        <v>20</v>
      </c>
      <c r="F10023" s="47" t="str">
        <f t="shared" si="1834"/>
        <v>16.00.221-20</v>
      </c>
      <c r="G10023" s="37" t="s">
        <v>3557</v>
      </c>
      <c r="H10023" s="37">
        <v>531</v>
      </c>
    </row>
    <row r="10024" spans="1:8" x14ac:dyDescent="0.3">
      <c r="A10024" s="34" t="str">
        <f>+LEFT(Tabla3[[#This Row],[id_detalle]],2)</f>
        <v>16</v>
      </c>
      <c r="B10024" s="46" t="str">
        <f>VLOOKUP((LEFT(Tabla3[[#This Row],[id_detalle]],2)),id_rubro[[id]:[Rubro]],2,0)</f>
        <v>SERVICIOS TÉCNICOS Y ROFESIONALES PARA EMPRESAS</v>
      </c>
      <c r="C10024" s="36" t="s">
        <v>1821</v>
      </c>
      <c r="D10024" s="45" t="str">
        <f>+Tabla3[[#This Row],[id_detalle]]&amp;" "&amp;VLOOKUP(Tabla3[[#This Row],[id_detalle]],rubro_detalle[[Código]:[Rubro Detalle]],2,0)</f>
        <v>16.00.221 Asesorías Técnicas</v>
      </c>
      <c r="E10024" s="33">
        <f t="shared" si="1833"/>
        <v>21</v>
      </c>
      <c r="F10024" s="47" t="str">
        <f t="shared" si="1834"/>
        <v>16.00.221-21</v>
      </c>
      <c r="G10024" s="37" t="s">
        <v>5530</v>
      </c>
      <c r="H10024" s="37">
        <v>541</v>
      </c>
    </row>
    <row r="10025" spans="1:8" x14ac:dyDescent="0.3">
      <c r="A10025" s="34" t="str">
        <f>+LEFT(Tabla3[[#This Row],[id_detalle]],2)</f>
        <v>16</v>
      </c>
      <c r="B10025" s="46" t="str">
        <f>VLOOKUP((LEFT(Tabla3[[#This Row],[id_detalle]],2)),id_rubro[[id]:[Rubro]],2,0)</f>
        <v>SERVICIOS TÉCNICOS Y ROFESIONALES PARA EMPRESAS</v>
      </c>
      <c r="C10025" s="36" t="s">
        <v>1821</v>
      </c>
      <c r="D10025" s="45" t="str">
        <f>+Tabla3[[#This Row],[id_detalle]]&amp;" "&amp;VLOOKUP(Tabla3[[#This Row],[id_detalle]],rubro_detalle[[Código]:[Rubro Detalle]],2,0)</f>
        <v>16.00.221 Asesorías Técnicas</v>
      </c>
      <c r="E10025" s="33">
        <f t="shared" si="1833"/>
        <v>22</v>
      </c>
      <c r="F10025" s="47" t="str">
        <f t="shared" si="1834"/>
        <v>16.00.221-22</v>
      </c>
      <c r="G10025" s="37" t="s">
        <v>4740</v>
      </c>
      <c r="H10025" s="37">
        <v>544</v>
      </c>
    </row>
    <row r="10026" spans="1:8" x14ac:dyDescent="0.3">
      <c r="A10026" s="34" t="str">
        <f>+LEFT(Tabla3[[#This Row],[id_detalle]],2)</f>
        <v>16</v>
      </c>
      <c r="B10026" s="46" t="str">
        <f>VLOOKUP((LEFT(Tabla3[[#This Row],[id_detalle]],2)),id_rubro[[id]:[Rubro]],2,0)</f>
        <v>SERVICIOS TÉCNICOS Y ROFESIONALES PARA EMPRESAS</v>
      </c>
      <c r="C10026" s="36" t="s">
        <v>1821</v>
      </c>
      <c r="D10026" s="45" t="str">
        <f>+Tabla3[[#This Row],[id_detalle]]&amp;" "&amp;VLOOKUP(Tabla3[[#This Row],[id_detalle]],rubro_detalle[[Código]:[Rubro Detalle]],2,0)</f>
        <v>16.00.221 Asesorías Técnicas</v>
      </c>
      <c r="E10026" s="33">
        <f t="shared" si="1833"/>
        <v>23</v>
      </c>
      <c r="F10026" s="47" t="str">
        <f t="shared" si="1834"/>
        <v>16.00.221-23</v>
      </c>
      <c r="G10026" s="37" t="s">
        <v>8064</v>
      </c>
      <c r="H10026" s="37">
        <v>544</v>
      </c>
    </row>
    <row r="10027" spans="1:8" x14ac:dyDescent="0.3">
      <c r="A10027" s="34" t="str">
        <f>+LEFT(Tabla3[[#This Row],[id_detalle]],2)</f>
        <v>16</v>
      </c>
      <c r="B10027" s="46" t="str">
        <f>VLOOKUP((LEFT(Tabla3[[#This Row],[id_detalle]],2)),id_rubro[[id]:[Rubro]],2,0)</f>
        <v>SERVICIOS TÉCNICOS Y ROFESIONALES PARA EMPRESAS</v>
      </c>
      <c r="C10027" s="36" t="s">
        <v>1821</v>
      </c>
      <c r="D10027" s="45" t="str">
        <f>+Tabla3[[#This Row],[id_detalle]]&amp;" "&amp;VLOOKUP(Tabla3[[#This Row],[id_detalle]],rubro_detalle[[Código]:[Rubro Detalle]],2,0)</f>
        <v>16.00.221 Asesorías Técnicas</v>
      </c>
      <c r="E10027" s="33">
        <f t="shared" si="1833"/>
        <v>24</v>
      </c>
      <c r="F10027" s="47" t="str">
        <f t="shared" si="1834"/>
        <v>16.00.221-24</v>
      </c>
      <c r="G10027" s="37" t="s">
        <v>4320</v>
      </c>
      <c r="H10027" s="37">
        <v>550</v>
      </c>
    </row>
    <row r="10028" spans="1:8" x14ac:dyDescent="0.3">
      <c r="A10028" s="34" t="str">
        <f>+LEFT(Tabla3[[#This Row],[id_detalle]],2)</f>
        <v>16</v>
      </c>
      <c r="B10028" s="46" t="str">
        <f>VLOOKUP((LEFT(Tabla3[[#This Row],[id_detalle]],2)),id_rubro[[id]:[Rubro]],2,0)</f>
        <v>SERVICIOS TÉCNICOS Y ROFESIONALES PARA EMPRESAS</v>
      </c>
      <c r="C10028" s="36" t="s">
        <v>1821</v>
      </c>
      <c r="D10028" s="45" t="str">
        <f>+Tabla3[[#This Row],[id_detalle]]&amp;" "&amp;VLOOKUP(Tabla3[[#This Row],[id_detalle]],rubro_detalle[[Código]:[Rubro Detalle]],2,0)</f>
        <v>16.00.221 Asesorías Técnicas</v>
      </c>
      <c r="E10028" s="33">
        <f t="shared" ref="E10028:E10051" si="1835">+IF(D10028=D10027,E10027+1,1)</f>
        <v>25</v>
      </c>
      <c r="F10028" s="47" t="str">
        <f t="shared" ref="F10028:F10051" si="1836">+LEFT(D10028,9)&amp;"-"&amp;E10028</f>
        <v>16.00.221-25</v>
      </c>
      <c r="G10028" s="37" t="s">
        <v>8065</v>
      </c>
      <c r="H10028" s="37">
        <v>562</v>
      </c>
    </row>
    <row r="10029" spans="1:8" x14ac:dyDescent="0.3">
      <c r="A10029" s="34" t="str">
        <f>+LEFT(Tabla3[[#This Row],[id_detalle]],2)</f>
        <v>16</v>
      </c>
      <c r="B10029" s="46" t="str">
        <f>VLOOKUP((LEFT(Tabla3[[#This Row],[id_detalle]],2)),id_rubro[[id]:[Rubro]],2,0)</f>
        <v>SERVICIOS TÉCNICOS Y ROFESIONALES PARA EMPRESAS</v>
      </c>
      <c r="C10029" s="36" t="s">
        <v>1821</v>
      </c>
      <c r="D10029" s="45" t="str">
        <f>+Tabla3[[#This Row],[id_detalle]]&amp;" "&amp;VLOOKUP(Tabla3[[#This Row],[id_detalle]],rubro_detalle[[Código]:[Rubro Detalle]],2,0)</f>
        <v>16.00.221 Asesorías Técnicas</v>
      </c>
      <c r="E10029" s="33">
        <f t="shared" si="1835"/>
        <v>26</v>
      </c>
      <c r="F10029" s="47" t="str">
        <f t="shared" si="1836"/>
        <v>16.00.221-26</v>
      </c>
      <c r="G10029" s="37" t="s">
        <v>8066</v>
      </c>
      <c r="H10029" s="37">
        <v>587</v>
      </c>
    </row>
    <row r="10030" spans="1:8" x14ac:dyDescent="0.3">
      <c r="A10030" s="34" t="str">
        <f>+LEFT(Tabla3[[#This Row],[id_detalle]],2)</f>
        <v>16</v>
      </c>
      <c r="B10030" s="46" t="str">
        <f>VLOOKUP((LEFT(Tabla3[[#This Row],[id_detalle]],2)),id_rubro[[id]:[Rubro]],2,0)</f>
        <v>SERVICIOS TÉCNICOS Y ROFESIONALES PARA EMPRESAS</v>
      </c>
      <c r="C10030" s="36" t="s">
        <v>1821</v>
      </c>
      <c r="D10030" s="45" t="str">
        <f>+Tabla3[[#This Row],[id_detalle]]&amp;" "&amp;VLOOKUP(Tabla3[[#This Row],[id_detalle]],rubro_detalle[[Código]:[Rubro Detalle]],2,0)</f>
        <v>16.00.221 Asesorías Técnicas</v>
      </c>
      <c r="E10030" s="33">
        <f t="shared" si="1835"/>
        <v>27</v>
      </c>
      <c r="F10030" s="47" t="str">
        <f t="shared" si="1836"/>
        <v>16.00.221-27</v>
      </c>
      <c r="G10030" s="37" t="s">
        <v>7324</v>
      </c>
      <c r="H10030" s="37">
        <v>607</v>
      </c>
    </row>
    <row r="10031" spans="1:8" x14ac:dyDescent="0.3">
      <c r="A10031" s="34" t="str">
        <f>+LEFT(Tabla3[[#This Row],[id_detalle]],2)</f>
        <v>16</v>
      </c>
      <c r="B10031" s="46" t="str">
        <f>VLOOKUP((LEFT(Tabla3[[#This Row],[id_detalle]],2)),id_rubro[[id]:[Rubro]],2,0)</f>
        <v>SERVICIOS TÉCNICOS Y ROFESIONALES PARA EMPRESAS</v>
      </c>
      <c r="C10031" s="36" t="s">
        <v>1821</v>
      </c>
      <c r="D10031" s="45" t="str">
        <f>+Tabla3[[#This Row],[id_detalle]]&amp;" "&amp;VLOOKUP(Tabla3[[#This Row],[id_detalle]],rubro_detalle[[Código]:[Rubro Detalle]],2,0)</f>
        <v>16.00.221 Asesorías Técnicas</v>
      </c>
      <c r="E10031" s="33">
        <f t="shared" si="1835"/>
        <v>28</v>
      </c>
      <c r="F10031" s="47" t="str">
        <f t="shared" si="1836"/>
        <v>16.00.221-28</v>
      </c>
      <c r="G10031" s="37" t="s">
        <v>8067</v>
      </c>
      <c r="H10031" s="37">
        <v>649</v>
      </c>
    </row>
    <row r="10032" spans="1:8" x14ac:dyDescent="0.3">
      <c r="A10032" s="34" t="str">
        <f>+LEFT(Tabla3[[#This Row],[id_detalle]],2)</f>
        <v>16</v>
      </c>
      <c r="B10032" s="46" t="str">
        <f>VLOOKUP((LEFT(Tabla3[[#This Row],[id_detalle]],2)),id_rubro[[id]:[Rubro]],2,0)</f>
        <v>SERVICIOS TÉCNICOS Y ROFESIONALES PARA EMPRESAS</v>
      </c>
      <c r="C10032" s="36" t="s">
        <v>1821</v>
      </c>
      <c r="D10032" s="45" t="str">
        <f>+Tabla3[[#This Row],[id_detalle]]&amp;" "&amp;VLOOKUP(Tabla3[[#This Row],[id_detalle]],rubro_detalle[[Código]:[Rubro Detalle]],2,0)</f>
        <v>16.00.221 Asesorías Técnicas</v>
      </c>
      <c r="E10032" s="33">
        <f t="shared" si="1835"/>
        <v>29</v>
      </c>
      <c r="F10032" s="47" t="str">
        <f t="shared" si="1836"/>
        <v>16.00.221-29</v>
      </c>
      <c r="G10032" s="37" t="s">
        <v>3016</v>
      </c>
      <c r="H10032" s="37">
        <v>654</v>
      </c>
    </row>
    <row r="10033" spans="1:8" x14ac:dyDescent="0.3">
      <c r="A10033" s="34" t="str">
        <f>+LEFT(Tabla3[[#This Row],[id_detalle]],2)</f>
        <v>16</v>
      </c>
      <c r="B10033" s="46" t="str">
        <f>VLOOKUP((LEFT(Tabla3[[#This Row],[id_detalle]],2)),id_rubro[[id]:[Rubro]],2,0)</f>
        <v>SERVICIOS TÉCNICOS Y ROFESIONALES PARA EMPRESAS</v>
      </c>
      <c r="C10033" s="36" t="s">
        <v>1821</v>
      </c>
      <c r="D10033" s="45" t="str">
        <f>+Tabla3[[#This Row],[id_detalle]]&amp;" "&amp;VLOOKUP(Tabla3[[#This Row],[id_detalle]],rubro_detalle[[Código]:[Rubro Detalle]],2,0)</f>
        <v>16.00.221 Asesorías Técnicas</v>
      </c>
      <c r="E10033" s="33">
        <f t="shared" si="1835"/>
        <v>30</v>
      </c>
      <c r="F10033" s="47" t="str">
        <f t="shared" si="1836"/>
        <v>16.00.221-30</v>
      </c>
      <c r="G10033" s="37" t="s">
        <v>5867</v>
      </c>
      <c r="H10033" s="37">
        <v>673</v>
      </c>
    </row>
    <row r="10034" spans="1:8" x14ac:dyDescent="0.3">
      <c r="A10034" s="34" t="str">
        <f>+LEFT(Tabla3[[#This Row],[id_detalle]],2)</f>
        <v>16</v>
      </c>
      <c r="B10034" s="46" t="str">
        <f>VLOOKUP((LEFT(Tabla3[[#This Row],[id_detalle]],2)),id_rubro[[id]:[Rubro]],2,0)</f>
        <v>SERVICIOS TÉCNICOS Y ROFESIONALES PARA EMPRESAS</v>
      </c>
      <c r="C10034" s="36" t="s">
        <v>1821</v>
      </c>
      <c r="D10034" s="45" t="str">
        <f>+Tabla3[[#This Row],[id_detalle]]&amp;" "&amp;VLOOKUP(Tabla3[[#This Row],[id_detalle]],rubro_detalle[[Código]:[Rubro Detalle]],2,0)</f>
        <v>16.00.221 Asesorías Técnicas</v>
      </c>
      <c r="E10034" s="33">
        <f t="shared" si="1835"/>
        <v>31</v>
      </c>
      <c r="F10034" s="47" t="str">
        <f t="shared" si="1836"/>
        <v>16.00.221-31</v>
      </c>
      <c r="G10034" s="37" t="s">
        <v>3319</v>
      </c>
      <c r="H10034" s="37">
        <v>695</v>
      </c>
    </row>
    <row r="10035" spans="1:8" x14ac:dyDescent="0.3">
      <c r="A10035" s="34" t="str">
        <f>+LEFT(Tabla3[[#This Row],[id_detalle]],2)</f>
        <v>16</v>
      </c>
      <c r="B10035" s="46" t="str">
        <f>VLOOKUP((LEFT(Tabla3[[#This Row],[id_detalle]],2)),id_rubro[[id]:[Rubro]],2,0)</f>
        <v>SERVICIOS TÉCNICOS Y ROFESIONALES PARA EMPRESAS</v>
      </c>
      <c r="C10035" s="36" t="s">
        <v>1821</v>
      </c>
      <c r="D10035" s="45" t="str">
        <f>+Tabla3[[#This Row],[id_detalle]]&amp;" "&amp;VLOOKUP(Tabla3[[#This Row],[id_detalle]],rubro_detalle[[Código]:[Rubro Detalle]],2,0)</f>
        <v>16.00.221 Asesorías Técnicas</v>
      </c>
      <c r="E10035" s="33">
        <f t="shared" si="1835"/>
        <v>32</v>
      </c>
      <c r="F10035" s="47" t="str">
        <f t="shared" si="1836"/>
        <v>16.00.221-32</v>
      </c>
      <c r="G10035" s="37" t="s">
        <v>7327</v>
      </c>
      <c r="H10035" s="37">
        <v>697</v>
      </c>
    </row>
    <row r="10036" spans="1:8" x14ac:dyDescent="0.3">
      <c r="A10036" s="34" t="str">
        <f>+LEFT(Tabla3[[#This Row],[id_detalle]],2)</f>
        <v>16</v>
      </c>
      <c r="B10036" s="46" t="str">
        <f>VLOOKUP((LEFT(Tabla3[[#This Row],[id_detalle]],2)),id_rubro[[id]:[Rubro]],2,0)</f>
        <v>SERVICIOS TÉCNICOS Y ROFESIONALES PARA EMPRESAS</v>
      </c>
      <c r="C10036" s="36" t="s">
        <v>1821</v>
      </c>
      <c r="D10036" s="45" t="str">
        <f>+Tabla3[[#This Row],[id_detalle]]&amp;" "&amp;VLOOKUP(Tabla3[[#This Row],[id_detalle]],rubro_detalle[[Código]:[Rubro Detalle]],2,0)</f>
        <v>16.00.221 Asesorías Técnicas</v>
      </c>
      <c r="E10036" s="33">
        <f t="shared" si="1835"/>
        <v>33</v>
      </c>
      <c r="F10036" s="47" t="str">
        <f t="shared" si="1836"/>
        <v>16.00.221-33</v>
      </c>
      <c r="G10036" s="37" t="s">
        <v>8068</v>
      </c>
      <c r="H10036" s="37">
        <v>724</v>
      </c>
    </row>
    <row r="10037" spans="1:8" x14ac:dyDescent="0.3">
      <c r="A10037" s="34" t="str">
        <f>+LEFT(Tabla3[[#This Row],[id_detalle]],2)</f>
        <v>16</v>
      </c>
      <c r="B10037" s="46" t="str">
        <f>VLOOKUP((LEFT(Tabla3[[#This Row],[id_detalle]],2)),id_rubro[[id]:[Rubro]],2,0)</f>
        <v>SERVICIOS TÉCNICOS Y ROFESIONALES PARA EMPRESAS</v>
      </c>
      <c r="C10037" s="36" t="s">
        <v>1821</v>
      </c>
      <c r="D10037" s="45" t="str">
        <f>+Tabla3[[#This Row],[id_detalle]]&amp;" "&amp;VLOOKUP(Tabla3[[#This Row],[id_detalle]],rubro_detalle[[Código]:[Rubro Detalle]],2,0)</f>
        <v>16.00.221 Asesorías Técnicas</v>
      </c>
      <c r="E10037" s="33">
        <f t="shared" si="1835"/>
        <v>34</v>
      </c>
      <c r="F10037" s="47" t="str">
        <f t="shared" si="1836"/>
        <v>16.00.221-34</v>
      </c>
      <c r="G10037" s="37" t="s">
        <v>8069</v>
      </c>
      <c r="H10037" s="37">
        <v>733</v>
      </c>
    </row>
    <row r="10038" spans="1:8" x14ac:dyDescent="0.3">
      <c r="A10038" s="34" t="str">
        <f>+LEFT(Tabla3[[#This Row],[id_detalle]],2)</f>
        <v>16</v>
      </c>
      <c r="B10038" s="46" t="str">
        <f>VLOOKUP((LEFT(Tabla3[[#This Row],[id_detalle]],2)),id_rubro[[id]:[Rubro]],2,0)</f>
        <v>SERVICIOS TÉCNICOS Y ROFESIONALES PARA EMPRESAS</v>
      </c>
      <c r="C10038" s="36" t="s">
        <v>1821</v>
      </c>
      <c r="D10038" s="45" t="str">
        <f>+Tabla3[[#This Row],[id_detalle]]&amp;" "&amp;VLOOKUP(Tabla3[[#This Row],[id_detalle]],rubro_detalle[[Código]:[Rubro Detalle]],2,0)</f>
        <v>16.00.221 Asesorías Técnicas</v>
      </c>
      <c r="E10038" s="33">
        <f t="shared" si="1835"/>
        <v>35</v>
      </c>
      <c r="F10038" s="47" t="str">
        <f t="shared" si="1836"/>
        <v>16.00.221-35</v>
      </c>
      <c r="G10038" s="37" t="s">
        <v>3035</v>
      </c>
      <c r="H10038" s="37">
        <v>747</v>
      </c>
    </row>
    <row r="10039" spans="1:8" x14ac:dyDescent="0.3">
      <c r="A10039" s="34" t="str">
        <f>+LEFT(Tabla3[[#This Row],[id_detalle]],2)</f>
        <v>16</v>
      </c>
      <c r="B10039" s="46" t="str">
        <f>VLOOKUP((LEFT(Tabla3[[#This Row],[id_detalle]],2)),id_rubro[[id]:[Rubro]],2,0)</f>
        <v>SERVICIOS TÉCNICOS Y ROFESIONALES PARA EMPRESAS</v>
      </c>
      <c r="C10039" s="36" t="s">
        <v>1821</v>
      </c>
      <c r="D10039" s="45" t="str">
        <f>+Tabla3[[#This Row],[id_detalle]]&amp;" "&amp;VLOOKUP(Tabla3[[#This Row],[id_detalle]],rubro_detalle[[Código]:[Rubro Detalle]],2,0)</f>
        <v>16.00.221 Asesorías Técnicas</v>
      </c>
      <c r="E10039" s="33">
        <f t="shared" si="1835"/>
        <v>36</v>
      </c>
      <c r="F10039" s="47" t="str">
        <f t="shared" si="1836"/>
        <v>16.00.221-36</v>
      </c>
      <c r="G10039" s="37" t="s">
        <v>7720</v>
      </c>
      <c r="H10039" s="37">
        <v>768</v>
      </c>
    </row>
    <row r="10040" spans="1:8" x14ac:dyDescent="0.3">
      <c r="A10040" s="34" t="str">
        <f>+LEFT(Tabla3[[#This Row],[id_detalle]],2)</f>
        <v>16</v>
      </c>
      <c r="B10040" s="46" t="str">
        <f>VLOOKUP((LEFT(Tabla3[[#This Row],[id_detalle]],2)),id_rubro[[id]:[Rubro]],2,0)</f>
        <v>SERVICIOS TÉCNICOS Y ROFESIONALES PARA EMPRESAS</v>
      </c>
      <c r="C10040" s="36" t="s">
        <v>1821</v>
      </c>
      <c r="D10040" s="45" t="str">
        <f>+Tabla3[[#This Row],[id_detalle]]&amp;" "&amp;VLOOKUP(Tabla3[[#This Row],[id_detalle]],rubro_detalle[[Código]:[Rubro Detalle]],2,0)</f>
        <v>16.00.221 Asesorías Técnicas</v>
      </c>
      <c r="E10040" s="33">
        <f t="shared" si="1835"/>
        <v>37</v>
      </c>
      <c r="F10040" s="47" t="str">
        <f t="shared" si="1836"/>
        <v>16.00.221-37</v>
      </c>
      <c r="G10040" s="37" t="s">
        <v>8070</v>
      </c>
      <c r="H10040" s="37">
        <v>791</v>
      </c>
    </row>
    <row r="10041" spans="1:8" x14ac:dyDescent="0.3">
      <c r="A10041" s="34" t="str">
        <f>+LEFT(Tabla3[[#This Row],[id_detalle]],2)</f>
        <v>16</v>
      </c>
      <c r="B10041" s="46" t="str">
        <f>VLOOKUP((LEFT(Tabla3[[#This Row],[id_detalle]],2)),id_rubro[[id]:[Rubro]],2,0)</f>
        <v>SERVICIOS TÉCNICOS Y ROFESIONALES PARA EMPRESAS</v>
      </c>
      <c r="C10041" s="36" t="s">
        <v>1821</v>
      </c>
      <c r="D10041" s="45" t="str">
        <f>+Tabla3[[#This Row],[id_detalle]]&amp;" "&amp;VLOOKUP(Tabla3[[#This Row],[id_detalle]],rubro_detalle[[Código]:[Rubro Detalle]],2,0)</f>
        <v>16.00.221 Asesorías Técnicas</v>
      </c>
      <c r="E10041" s="33">
        <f t="shared" si="1835"/>
        <v>38</v>
      </c>
      <c r="F10041" s="47" t="str">
        <f t="shared" si="1836"/>
        <v>16.00.221-38</v>
      </c>
      <c r="G10041" s="37" t="s">
        <v>5196</v>
      </c>
      <c r="H10041" s="37">
        <v>796</v>
      </c>
    </row>
    <row r="10042" spans="1:8" x14ac:dyDescent="0.3">
      <c r="A10042" s="34" t="str">
        <f>+LEFT(Tabla3[[#This Row],[id_detalle]],2)</f>
        <v>16</v>
      </c>
      <c r="B10042" s="46" t="str">
        <f>VLOOKUP((LEFT(Tabla3[[#This Row],[id_detalle]],2)),id_rubro[[id]:[Rubro]],2,0)</f>
        <v>SERVICIOS TÉCNICOS Y ROFESIONALES PARA EMPRESAS</v>
      </c>
      <c r="C10042" s="36" t="s">
        <v>1821</v>
      </c>
      <c r="D10042" s="45" t="str">
        <f>+Tabla3[[#This Row],[id_detalle]]&amp;" "&amp;VLOOKUP(Tabla3[[#This Row],[id_detalle]],rubro_detalle[[Código]:[Rubro Detalle]],2,0)</f>
        <v>16.00.221 Asesorías Técnicas</v>
      </c>
      <c r="E10042" s="33">
        <f t="shared" si="1835"/>
        <v>39</v>
      </c>
      <c r="F10042" s="47" t="str">
        <f t="shared" si="1836"/>
        <v>16.00.221-39</v>
      </c>
      <c r="G10042" s="37" t="s">
        <v>5047</v>
      </c>
      <c r="H10042" s="37">
        <v>815</v>
      </c>
    </row>
    <row r="10043" spans="1:8" x14ac:dyDescent="0.3">
      <c r="A10043" s="34" t="str">
        <f>+LEFT(Tabla3[[#This Row],[id_detalle]],2)</f>
        <v>16</v>
      </c>
      <c r="B10043" s="46" t="str">
        <f>VLOOKUP((LEFT(Tabla3[[#This Row],[id_detalle]],2)),id_rubro[[id]:[Rubro]],2,0)</f>
        <v>SERVICIOS TÉCNICOS Y ROFESIONALES PARA EMPRESAS</v>
      </c>
      <c r="C10043" s="36" t="s">
        <v>1821</v>
      </c>
      <c r="D10043" s="45" t="str">
        <f>+Tabla3[[#This Row],[id_detalle]]&amp;" "&amp;VLOOKUP(Tabla3[[#This Row],[id_detalle]],rubro_detalle[[Código]:[Rubro Detalle]],2,0)</f>
        <v>16.00.221 Asesorías Técnicas</v>
      </c>
      <c r="E10043" s="33">
        <f t="shared" si="1835"/>
        <v>40</v>
      </c>
      <c r="F10043" s="47" t="str">
        <f t="shared" si="1836"/>
        <v>16.00.221-40</v>
      </c>
      <c r="G10043" s="37" t="s">
        <v>5868</v>
      </c>
      <c r="H10043" s="37">
        <v>850</v>
      </c>
    </row>
    <row r="10044" spans="1:8" x14ac:dyDescent="0.3">
      <c r="A10044" s="34" t="str">
        <f>+LEFT(Tabla3[[#This Row],[id_detalle]],2)</f>
        <v>16</v>
      </c>
      <c r="B10044" s="46" t="str">
        <f>VLOOKUP((LEFT(Tabla3[[#This Row],[id_detalle]],2)),id_rubro[[id]:[Rubro]],2,0)</f>
        <v>SERVICIOS TÉCNICOS Y ROFESIONALES PARA EMPRESAS</v>
      </c>
      <c r="C10044" s="36" t="s">
        <v>1822</v>
      </c>
      <c r="D10044" s="45" t="str">
        <f>+Tabla3[[#This Row],[id_detalle]]&amp;" "&amp;VLOOKUP(Tabla3[[#This Row],[id_detalle]],rubro_detalle[[Código]:[Rubro Detalle]],2,0)</f>
        <v>16.00.231 Asesorías Tributarias</v>
      </c>
      <c r="E10044" s="33">
        <f t="shared" si="1835"/>
        <v>1</v>
      </c>
      <c r="F10044" s="47" t="str">
        <f t="shared" si="1836"/>
        <v>16.00.231-1</v>
      </c>
      <c r="G10044" s="37" t="s">
        <v>8071</v>
      </c>
      <c r="H10044" s="37">
        <v>161</v>
      </c>
    </row>
    <row r="10045" spans="1:8" x14ac:dyDescent="0.3">
      <c r="A10045" s="34" t="str">
        <f>+LEFT(Tabla3[[#This Row],[id_detalle]],2)</f>
        <v>16</v>
      </c>
      <c r="B10045" s="46" t="str">
        <f>VLOOKUP((LEFT(Tabla3[[#This Row],[id_detalle]],2)),id_rubro[[id]:[Rubro]],2,0)</f>
        <v>SERVICIOS TÉCNICOS Y ROFESIONALES PARA EMPRESAS</v>
      </c>
      <c r="C10045" s="36" t="s">
        <v>1822</v>
      </c>
      <c r="D10045" s="45" t="str">
        <f>+Tabla3[[#This Row],[id_detalle]]&amp;" "&amp;VLOOKUP(Tabla3[[#This Row],[id_detalle]],rubro_detalle[[Código]:[Rubro Detalle]],2,0)</f>
        <v>16.00.231 Asesorías Tributarias</v>
      </c>
      <c r="E10045" s="33">
        <f t="shared" si="1835"/>
        <v>2</v>
      </c>
      <c r="F10045" s="47" t="str">
        <f t="shared" si="1836"/>
        <v>16.00.231-2</v>
      </c>
      <c r="G10045" s="37" t="s">
        <v>7947</v>
      </c>
      <c r="H10045" s="37">
        <v>209</v>
      </c>
    </row>
    <row r="10046" spans="1:8" x14ac:dyDescent="0.3">
      <c r="A10046" s="34" t="str">
        <f>+LEFT(Tabla3[[#This Row],[id_detalle]],2)</f>
        <v>16</v>
      </c>
      <c r="B10046" s="46" t="str">
        <f>VLOOKUP((LEFT(Tabla3[[#This Row],[id_detalle]],2)),id_rubro[[id]:[Rubro]],2,0)</f>
        <v>SERVICIOS TÉCNICOS Y ROFESIONALES PARA EMPRESAS</v>
      </c>
      <c r="C10046" s="36" t="s">
        <v>1822</v>
      </c>
      <c r="D10046" s="45" t="str">
        <f>+Tabla3[[#This Row],[id_detalle]]&amp;" "&amp;VLOOKUP(Tabla3[[#This Row],[id_detalle]],rubro_detalle[[Código]:[Rubro Detalle]],2,0)</f>
        <v>16.00.231 Asesorías Tributarias</v>
      </c>
      <c r="E10046" s="33">
        <f t="shared" si="1835"/>
        <v>3</v>
      </c>
      <c r="F10046" s="47" t="str">
        <f t="shared" si="1836"/>
        <v>16.00.231-3</v>
      </c>
      <c r="G10046" s="37" t="s">
        <v>8072</v>
      </c>
      <c r="H10046" s="37">
        <v>216</v>
      </c>
    </row>
    <row r="10047" spans="1:8" x14ac:dyDescent="0.3">
      <c r="A10047" s="34" t="str">
        <f>+LEFT(Tabla3[[#This Row],[id_detalle]],2)</f>
        <v>16</v>
      </c>
      <c r="B10047" s="46" t="str">
        <f>VLOOKUP((LEFT(Tabla3[[#This Row],[id_detalle]],2)),id_rubro[[id]:[Rubro]],2,0)</f>
        <v>SERVICIOS TÉCNICOS Y ROFESIONALES PARA EMPRESAS</v>
      </c>
      <c r="C10047" s="36" t="s">
        <v>1822</v>
      </c>
      <c r="D10047" s="45" t="str">
        <f>+Tabla3[[#This Row],[id_detalle]]&amp;" "&amp;VLOOKUP(Tabla3[[#This Row],[id_detalle]],rubro_detalle[[Código]:[Rubro Detalle]],2,0)</f>
        <v>16.00.231 Asesorías Tributarias</v>
      </c>
      <c r="E10047" s="33">
        <f t="shared" si="1835"/>
        <v>4</v>
      </c>
      <c r="F10047" s="47" t="str">
        <f t="shared" si="1836"/>
        <v>16.00.231-4</v>
      </c>
      <c r="G10047" s="37" t="s">
        <v>8073</v>
      </c>
      <c r="H10047" s="37">
        <v>241</v>
      </c>
    </row>
    <row r="10048" spans="1:8" x14ac:dyDescent="0.3">
      <c r="A10048" s="34" t="str">
        <f>+LEFT(Tabla3[[#This Row],[id_detalle]],2)</f>
        <v>16</v>
      </c>
      <c r="B10048" s="46" t="str">
        <f>VLOOKUP((LEFT(Tabla3[[#This Row],[id_detalle]],2)),id_rubro[[id]:[Rubro]],2,0)</f>
        <v>SERVICIOS TÉCNICOS Y ROFESIONALES PARA EMPRESAS</v>
      </c>
      <c r="C10048" s="36" t="s">
        <v>1822</v>
      </c>
      <c r="D10048" s="45" t="str">
        <f>+Tabla3[[#This Row],[id_detalle]]&amp;" "&amp;VLOOKUP(Tabla3[[#This Row],[id_detalle]],rubro_detalle[[Código]:[Rubro Detalle]],2,0)</f>
        <v>16.00.231 Asesorías Tributarias</v>
      </c>
      <c r="E10048" s="33">
        <f t="shared" si="1835"/>
        <v>5</v>
      </c>
      <c r="F10048" s="47" t="str">
        <f t="shared" si="1836"/>
        <v>16.00.231-5</v>
      </c>
      <c r="G10048" s="37" t="s">
        <v>7402</v>
      </c>
      <c r="H10048" s="37">
        <v>257</v>
      </c>
    </row>
    <row r="10049" spans="1:8" x14ac:dyDescent="0.3">
      <c r="A10049" s="34" t="str">
        <f>+LEFT(Tabla3[[#This Row],[id_detalle]],2)</f>
        <v>16</v>
      </c>
      <c r="B10049" s="46" t="str">
        <f>VLOOKUP((LEFT(Tabla3[[#This Row],[id_detalle]],2)),id_rubro[[id]:[Rubro]],2,0)</f>
        <v>SERVICIOS TÉCNICOS Y ROFESIONALES PARA EMPRESAS</v>
      </c>
      <c r="C10049" s="36" t="s">
        <v>1822</v>
      </c>
      <c r="D10049" s="45" t="str">
        <f>+Tabla3[[#This Row],[id_detalle]]&amp;" "&amp;VLOOKUP(Tabla3[[#This Row],[id_detalle]],rubro_detalle[[Código]:[Rubro Detalle]],2,0)</f>
        <v>16.00.231 Asesorías Tributarias</v>
      </c>
      <c r="E10049" s="33">
        <f t="shared" si="1835"/>
        <v>6</v>
      </c>
      <c r="F10049" s="47" t="str">
        <f t="shared" si="1836"/>
        <v>16.00.231-6</v>
      </c>
      <c r="G10049" s="37" t="s">
        <v>8034</v>
      </c>
      <c r="H10049" s="37">
        <v>352</v>
      </c>
    </row>
    <row r="10050" spans="1:8" x14ac:dyDescent="0.3">
      <c r="A10050" s="34" t="str">
        <f>+LEFT(Tabla3[[#This Row],[id_detalle]],2)</f>
        <v>16</v>
      </c>
      <c r="B10050" s="46" t="str">
        <f>VLOOKUP((LEFT(Tabla3[[#This Row],[id_detalle]],2)),id_rubro[[id]:[Rubro]],2,0)</f>
        <v>SERVICIOS TÉCNICOS Y ROFESIONALES PARA EMPRESAS</v>
      </c>
      <c r="C10050" s="36" t="s">
        <v>1822</v>
      </c>
      <c r="D10050" s="45" t="str">
        <f>+Tabla3[[#This Row],[id_detalle]]&amp;" "&amp;VLOOKUP(Tabla3[[#This Row],[id_detalle]],rubro_detalle[[Código]:[Rubro Detalle]],2,0)</f>
        <v>16.00.231 Asesorías Tributarias</v>
      </c>
      <c r="E10050" s="33">
        <f t="shared" si="1835"/>
        <v>7</v>
      </c>
      <c r="F10050" s="47" t="str">
        <f t="shared" si="1836"/>
        <v>16.00.231-7</v>
      </c>
      <c r="G10050" s="37" t="s">
        <v>7962</v>
      </c>
      <c r="H10050" s="37">
        <v>371</v>
      </c>
    </row>
    <row r="10051" spans="1:8" x14ac:dyDescent="0.3">
      <c r="A10051" s="34" t="str">
        <f>+LEFT(Tabla3[[#This Row],[id_detalle]],2)</f>
        <v>16</v>
      </c>
      <c r="B10051" s="46" t="str">
        <f>VLOOKUP((LEFT(Tabla3[[#This Row],[id_detalle]],2)),id_rubro[[id]:[Rubro]],2,0)</f>
        <v>SERVICIOS TÉCNICOS Y ROFESIONALES PARA EMPRESAS</v>
      </c>
      <c r="C10051" s="36" t="s">
        <v>1822</v>
      </c>
      <c r="D10051" s="45" t="str">
        <f>+Tabla3[[#This Row],[id_detalle]]&amp;" "&amp;VLOOKUP(Tabla3[[#This Row],[id_detalle]],rubro_detalle[[Código]:[Rubro Detalle]],2,0)</f>
        <v>16.00.231 Asesorías Tributarias</v>
      </c>
      <c r="E10051" s="33">
        <f t="shared" si="1835"/>
        <v>8</v>
      </c>
      <c r="F10051" s="47" t="str">
        <f t="shared" si="1836"/>
        <v>16.00.231-8</v>
      </c>
      <c r="G10051" s="38" t="s">
        <v>7969</v>
      </c>
      <c r="H10051" s="38">
        <v>436</v>
      </c>
    </row>
    <row r="10052" spans="1:8" x14ac:dyDescent="0.3">
      <c r="A10052" s="34" t="str">
        <f>+LEFT(Tabla3[[#This Row],[id_detalle]],2)</f>
        <v>16</v>
      </c>
      <c r="B10052" s="46" t="str">
        <f>VLOOKUP((LEFT(Tabla3[[#This Row],[id_detalle]],2)),id_rubro[[id]:[Rubro]],2,0)</f>
        <v>SERVICIOS TÉCNICOS Y ROFESIONALES PARA EMPRESAS</v>
      </c>
      <c r="C10052" s="36" t="s">
        <v>1822</v>
      </c>
      <c r="D10052" s="45" t="str">
        <f>+Tabla3[[#This Row],[id_detalle]]&amp;" "&amp;VLOOKUP(Tabla3[[#This Row],[id_detalle]],rubro_detalle[[Código]:[Rubro Detalle]],2,0)</f>
        <v>16.00.231 Asesorías Tributarias</v>
      </c>
      <c r="E10052" s="33">
        <f t="shared" ref="E10052:E10056" si="1837">+IF(D10052=D10051,E10051+1,1)</f>
        <v>9</v>
      </c>
      <c r="F10052" s="47" t="str">
        <f t="shared" ref="F10052:F10056" si="1838">+LEFT(D10052,9)&amp;"-"&amp;E10052</f>
        <v>16.00.231-9</v>
      </c>
      <c r="G10052" s="37" t="s">
        <v>8074</v>
      </c>
      <c r="H10052" s="37">
        <v>495</v>
      </c>
    </row>
    <row r="10053" spans="1:8" x14ac:dyDescent="0.3">
      <c r="A10053" s="34" t="str">
        <f>+LEFT(Tabla3[[#This Row],[id_detalle]],2)</f>
        <v>16</v>
      </c>
      <c r="B10053" s="46" t="str">
        <f>VLOOKUP((LEFT(Tabla3[[#This Row],[id_detalle]],2)),id_rubro[[id]:[Rubro]],2,0)</f>
        <v>SERVICIOS TÉCNICOS Y ROFESIONALES PARA EMPRESAS</v>
      </c>
      <c r="C10053" s="36" t="s">
        <v>1822</v>
      </c>
      <c r="D10053" s="45" t="str">
        <f>+Tabla3[[#This Row],[id_detalle]]&amp;" "&amp;VLOOKUP(Tabla3[[#This Row],[id_detalle]],rubro_detalle[[Código]:[Rubro Detalle]],2,0)</f>
        <v>16.00.231 Asesorías Tributarias</v>
      </c>
      <c r="E10053" s="33">
        <f t="shared" si="1837"/>
        <v>10</v>
      </c>
      <c r="F10053" s="47" t="str">
        <f t="shared" si="1838"/>
        <v>16.00.231-10</v>
      </c>
      <c r="G10053" s="37" t="s">
        <v>8075</v>
      </c>
      <c r="H10053" s="37">
        <v>518</v>
      </c>
    </row>
    <row r="10054" spans="1:8" x14ac:dyDescent="0.3">
      <c r="A10054" s="34" t="str">
        <f>+LEFT(Tabla3[[#This Row],[id_detalle]],2)</f>
        <v>16</v>
      </c>
      <c r="B10054" s="46" t="str">
        <f>VLOOKUP((LEFT(Tabla3[[#This Row],[id_detalle]],2)),id_rubro[[id]:[Rubro]],2,0)</f>
        <v>SERVICIOS TÉCNICOS Y ROFESIONALES PARA EMPRESAS</v>
      </c>
      <c r="C10054" s="36" t="s">
        <v>1822</v>
      </c>
      <c r="D10054" s="45" t="str">
        <f>+Tabla3[[#This Row],[id_detalle]]&amp;" "&amp;VLOOKUP(Tabla3[[#This Row],[id_detalle]],rubro_detalle[[Código]:[Rubro Detalle]],2,0)</f>
        <v>16.00.231 Asesorías Tributarias</v>
      </c>
      <c r="E10054" s="33">
        <f t="shared" si="1837"/>
        <v>11</v>
      </c>
      <c r="F10054" s="47" t="str">
        <f t="shared" si="1838"/>
        <v>16.00.231-11</v>
      </c>
      <c r="G10054" s="38" t="s">
        <v>8076</v>
      </c>
      <c r="H10054" s="38">
        <v>570</v>
      </c>
    </row>
    <row r="10055" spans="1:8" x14ac:dyDescent="0.3">
      <c r="A10055" s="34" t="str">
        <f>+LEFT(Tabla3[[#This Row],[id_detalle]],2)</f>
        <v>16</v>
      </c>
      <c r="B10055" s="46" t="str">
        <f>VLOOKUP((LEFT(Tabla3[[#This Row],[id_detalle]],2)),id_rubro[[id]:[Rubro]],2,0)</f>
        <v>SERVICIOS TÉCNICOS Y ROFESIONALES PARA EMPRESAS</v>
      </c>
      <c r="C10055" s="36" t="s">
        <v>1822</v>
      </c>
      <c r="D10055" s="45" t="str">
        <f>+Tabla3[[#This Row],[id_detalle]]&amp;" "&amp;VLOOKUP(Tabla3[[#This Row],[id_detalle]],rubro_detalle[[Código]:[Rubro Detalle]],2,0)</f>
        <v>16.00.231 Asesorías Tributarias</v>
      </c>
      <c r="E10055" s="33">
        <f t="shared" si="1837"/>
        <v>12</v>
      </c>
      <c r="F10055" s="47" t="str">
        <f t="shared" si="1838"/>
        <v>16.00.231-12</v>
      </c>
      <c r="G10055" s="37" t="s">
        <v>8077</v>
      </c>
      <c r="H10055" s="37">
        <v>609</v>
      </c>
    </row>
    <row r="10056" spans="1:8" x14ac:dyDescent="0.3">
      <c r="A10056" s="34" t="str">
        <f>+LEFT(Tabla3[[#This Row],[id_detalle]],2)</f>
        <v>16</v>
      </c>
      <c r="B10056" s="46" t="str">
        <f>VLOOKUP((LEFT(Tabla3[[#This Row],[id_detalle]],2)),id_rubro[[id]:[Rubro]],2,0)</f>
        <v>SERVICIOS TÉCNICOS Y ROFESIONALES PARA EMPRESAS</v>
      </c>
      <c r="C10056" s="36" t="s">
        <v>1822</v>
      </c>
      <c r="D10056" s="45" t="str">
        <f>+Tabla3[[#This Row],[id_detalle]]&amp;" "&amp;VLOOKUP(Tabla3[[#This Row],[id_detalle]],rubro_detalle[[Código]:[Rubro Detalle]],2,0)</f>
        <v>16.00.231 Asesorías Tributarias</v>
      </c>
      <c r="E10056" s="33">
        <f t="shared" si="1837"/>
        <v>13</v>
      </c>
      <c r="F10056" s="47" t="str">
        <f t="shared" si="1838"/>
        <v>16.00.231-13</v>
      </c>
      <c r="G10056" s="37" t="s">
        <v>8078</v>
      </c>
      <c r="H10056" s="37">
        <v>632</v>
      </c>
    </row>
    <row r="10057" spans="1:8" x14ac:dyDescent="0.3">
      <c r="A10057" s="34" t="str">
        <f>+LEFT(Tabla3[[#This Row],[id_detalle]],2)</f>
        <v>16</v>
      </c>
      <c r="B10057" s="46" t="str">
        <f>VLOOKUP((LEFT(Tabla3[[#This Row],[id_detalle]],2)),id_rubro[[id]:[Rubro]],2,0)</f>
        <v>SERVICIOS TÉCNICOS Y ROFESIONALES PARA EMPRESAS</v>
      </c>
      <c r="C10057" s="36" t="s">
        <v>1822</v>
      </c>
      <c r="D10057" s="45" t="str">
        <f>+Tabla3[[#This Row],[id_detalle]]&amp;" "&amp;VLOOKUP(Tabla3[[#This Row],[id_detalle]],rubro_detalle[[Código]:[Rubro Detalle]],2,0)</f>
        <v>16.00.231 Asesorías Tributarias</v>
      </c>
      <c r="E10057" s="33">
        <f t="shared" ref="E10057:E10064" si="1839">+IF(D10057=D10056,E10056+1,1)</f>
        <v>14</v>
      </c>
      <c r="F10057" s="47" t="str">
        <f t="shared" ref="F10057:F10064" si="1840">+LEFT(D10057,9)&amp;"-"&amp;E10057</f>
        <v>16.00.231-14</v>
      </c>
      <c r="G10057" s="37" t="s">
        <v>8079</v>
      </c>
      <c r="H10057" s="37">
        <v>669</v>
      </c>
    </row>
    <row r="10058" spans="1:8" x14ac:dyDescent="0.3">
      <c r="A10058" s="34" t="str">
        <f>+LEFT(Tabla3[[#This Row],[id_detalle]],2)</f>
        <v>16</v>
      </c>
      <c r="B10058" s="46" t="str">
        <f>VLOOKUP((LEFT(Tabla3[[#This Row],[id_detalle]],2)),id_rubro[[id]:[Rubro]],2,0)</f>
        <v>SERVICIOS TÉCNICOS Y ROFESIONALES PARA EMPRESAS</v>
      </c>
      <c r="C10058" s="36" t="s">
        <v>1822</v>
      </c>
      <c r="D10058" s="45" t="str">
        <f>+Tabla3[[#This Row],[id_detalle]]&amp;" "&amp;VLOOKUP(Tabla3[[#This Row],[id_detalle]],rubro_detalle[[Código]:[Rubro Detalle]],2,0)</f>
        <v>16.00.231 Asesorías Tributarias</v>
      </c>
      <c r="E10058" s="33">
        <f t="shared" si="1839"/>
        <v>15</v>
      </c>
      <c r="F10058" s="47" t="str">
        <f t="shared" si="1840"/>
        <v>16.00.231-15</v>
      </c>
      <c r="G10058" s="37" t="s">
        <v>7988</v>
      </c>
      <c r="H10058" s="37">
        <v>717</v>
      </c>
    </row>
    <row r="10059" spans="1:8" x14ac:dyDescent="0.3">
      <c r="A10059" s="34" t="str">
        <f>+LEFT(Tabla3[[#This Row],[id_detalle]],2)</f>
        <v>16</v>
      </c>
      <c r="B10059" s="46" t="str">
        <f>VLOOKUP((LEFT(Tabla3[[#This Row],[id_detalle]],2)),id_rubro[[id]:[Rubro]],2,0)</f>
        <v>SERVICIOS TÉCNICOS Y ROFESIONALES PARA EMPRESAS</v>
      </c>
      <c r="C10059" s="36" t="s">
        <v>1822</v>
      </c>
      <c r="D10059" s="45" t="str">
        <f>+Tabla3[[#This Row],[id_detalle]]&amp;" "&amp;VLOOKUP(Tabla3[[#This Row],[id_detalle]],rubro_detalle[[Código]:[Rubro Detalle]],2,0)</f>
        <v>16.00.231 Asesorías Tributarias</v>
      </c>
      <c r="E10059" s="33">
        <f t="shared" si="1839"/>
        <v>16</v>
      </c>
      <c r="F10059" s="47" t="str">
        <f t="shared" si="1840"/>
        <v>16.00.231-16</v>
      </c>
      <c r="G10059" s="37" t="s">
        <v>8080</v>
      </c>
      <c r="H10059" s="37">
        <v>739</v>
      </c>
    </row>
    <row r="10060" spans="1:8" x14ac:dyDescent="0.3">
      <c r="A10060" s="34" t="str">
        <f>+LEFT(Tabla3[[#This Row],[id_detalle]],2)</f>
        <v>16</v>
      </c>
      <c r="B10060" s="46" t="str">
        <f>VLOOKUP((LEFT(Tabla3[[#This Row],[id_detalle]],2)),id_rubro[[id]:[Rubro]],2,0)</f>
        <v>SERVICIOS TÉCNICOS Y ROFESIONALES PARA EMPRESAS</v>
      </c>
      <c r="C10060" s="36" t="s">
        <v>1822</v>
      </c>
      <c r="D10060" s="45" t="str">
        <f>+Tabla3[[#This Row],[id_detalle]]&amp;" "&amp;VLOOKUP(Tabla3[[#This Row],[id_detalle]],rubro_detalle[[Código]:[Rubro Detalle]],2,0)</f>
        <v>16.00.231 Asesorías Tributarias</v>
      </c>
      <c r="E10060" s="33">
        <f t="shared" si="1839"/>
        <v>17</v>
      </c>
      <c r="F10060" s="47" t="str">
        <f t="shared" si="1840"/>
        <v>16.00.231-17</v>
      </c>
      <c r="G10060" s="37" t="s">
        <v>8081</v>
      </c>
      <c r="H10060" s="37">
        <v>788</v>
      </c>
    </row>
    <row r="10061" spans="1:8" x14ac:dyDescent="0.3">
      <c r="A10061" s="34" t="str">
        <f>+LEFT(Tabla3[[#This Row],[id_detalle]],2)</f>
        <v>16</v>
      </c>
      <c r="B10061" s="46" t="str">
        <f>VLOOKUP((LEFT(Tabla3[[#This Row],[id_detalle]],2)),id_rubro[[id]:[Rubro]],2,0)</f>
        <v>SERVICIOS TÉCNICOS Y ROFESIONALES PARA EMPRESAS</v>
      </c>
      <c r="C10061" s="36" t="s">
        <v>1822</v>
      </c>
      <c r="D10061" s="45" t="str">
        <f>+Tabla3[[#This Row],[id_detalle]]&amp;" "&amp;VLOOKUP(Tabla3[[#This Row],[id_detalle]],rubro_detalle[[Código]:[Rubro Detalle]],2,0)</f>
        <v>16.00.231 Asesorías Tributarias</v>
      </c>
      <c r="E10061" s="33">
        <f t="shared" si="1839"/>
        <v>18</v>
      </c>
      <c r="F10061" s="47" t="str">
        <f t="shared" si="1840"/>
        <v>16.00.231-18</v>
      </c>
      <c r="G10061" s="38" t="s">
        <v>8006</v>
      </c>
      <c r="H10061" s="38">
        <v>805</v>
      </c>
    </row>
    <row r="10062" spans="1:8" x14ac:dyDescent="0.3">
      <c r="A10062" s="34" t="str">
        <f>+LEFT(Tabla3[[#This Row],[id_detalle]],2)</f>
        <v>16</v>
      </c>
      <c r="B10062" s="46" t="str">
        <f>VLOOKUP((LEFT(Tabla3[[#This Row],[id_detalle]],2)),id_rubro[[id]:[Rubro]],2,0)</f>
        <v>SERVICIOS TÉCNICOS Y ROFESIONALES PARA EMPRESAS</v>
      </c>
      <c r="C10062" s="36" t="s">
        <v>1823</v>
      </c>
      <c r="D10062" s="45" t="str">
        <f>+Tabla3[[#This Row],[id_detalle]]&amp;" "&amp;VLOOKUP(Tabla3[[#This Row],[id_detalle]],rubro_detalle[[Código]:[Rubro Detalle]],2,0)</f>
        <v>16.00.235 Asesoría y Gestión Inmobiliaria</v>
      </c>
      <c r="E10062" s="33">
        <f t="shared" si="1839"/>
        <v>1</v>
      </c>
      <c r="F10062" s="47" t="str">
        <f t="shared" si="1840"/>
        <v>16.00.235-1</v>
      </c>
      <c r="G10062" s="37" t="s">
        <v>8082</v>
      </c>
      <c r="H10062" s="37">
        <v>210</v>
      </c>
    </row>
    <row r="10063" spans="1:8" x14ac:dyDescent="0.3">
      <c r="A10063" s="34" t="str">
        <f>+LEFT(Tabla3[[#This Row],[id_detalle]],2)</f>
        <v>16</v>
      </c>
      <c r="B10063" s="46" t="str">
        <f>VLOOKUP((LEFT(Tabla3[[#This Row],[id_detalle]],2)),id_rubro[[id]:[Rubro]],2,0)</f>
        <v>SERVICIOS TÉCNICOS Y ROFESIONALES PARA EMPRESAS</v>
      </c>
      <c r="C10063" s="36" t="s">
        <v>1823</v>
      </c>
      <c r="D10063" s="45" t="str">
        <f>+Tabla3[[#This Row],[id_detalle]]&amp;" "&amp;VLOOKUP(Tabla3[[#This Row],[id_detalle]],rubro_detalle[[Código]:[Rubro Detalle]],2,0)</f>
        <v>16.00.235 Asesoría y Gestión Inmobiliaria</v>
      </c>
      <c r="E10063" s="33">
        <f t="shared" si="1839"/>
        <v>2</v>
      </c>
      <c r="F10063" s="47" t="str">
        <f t="shared" si="1840"/>
        <v>16.00.235-2</v>
      </c>
      <c r="G10063" s="37" t="s">
        <v>8083</v>
      </c>
      <c r="H10063" s="37">
        <v>277</v>
      </c>
    </row>
    <row r="10064" spans="1:8" x14ac:dyDescent="0.3">
      <c r="A10064" s="34" t="str">
        <f>+LEFT(Tabla3[[#This Row],[id_detalle]],2)</f>
        <v>16</v>
      </c>
      <c r="B10064" s="46" t="str">
        <f>VLOOKUP((LEFT(Tabla3[[#This Row],[id_detalle]],2)),id_rubro[[id]:[Rubro]],2,0)</f>
        <v>SERVICIOS TÉCNICOS Y ROFESIONALES PARA EMPRESAS</v>
      </c>
      <c r="C10064" s="36" t="s">
        <v>1823</v>
      </c>
      <c r="D10064" s="45" t="str">
        <f>+Tabla3[[#This Row],[id_detalle]]&amp;" "&amp;VLOOKUP(Tabla3[[#This Row],[id_detalle]],rubro_detalle[[Código]:[Rubro Detalle]],2,0)</f>
        <v>16.00.235 Asesoría y Gestión Inmobiliaria</v>
      </c>
      <c r="E10064" s="33">
        <f t="shared" si="1839"/>
        <v>3</v>
      </c>
      <c r="F10064" s="47" t="str">
        <f t="shared" si="1840"/>
        <v>16.00.235-3</v>
      </c>
      <c r="G10064" s="37" t="s">
        <v>8084</v>
      </c>
      <c r="H10064" s="37">
        <v>345</v>
      </c>
    </row>
    <row r="10065" spans="1:8" x14ac:dyDescent="0.3">
      <c r="A10065" s="34" t="str">
        <f>+LEFT(Tabla3[[#This Row],[id_detalle]],2)</f>
        <v>16</v>
      </c>
      <c r="B10065" s="46" t="str">
        <f>VLOOKUP((LEFT(Tabla3[[#This Row],[id_detalle]],2)),id_rubro[[id]:[Rubro]],2,0)</f>
        <v>SERVICIOS TÉCNICOS Y ROFESIONALES PARA EMPRESAS</v>
      </c>
      <c r="C10065" s="36" t="s">
        <v>1823</v>
      </c>
      <c r="D10065" s="45" t="str">
        <f>+Tabla3[[#This Row],[id_detalle]]&amp;" "&amp;VLOOKUP(Tabla3[[#This Row],[id_detalle]],rubro_detalle[[Código]:[Rubro Detalle]],2,0)</f>
        <v>16.00.235 Asesoría y Gestión Inmobiliaria</v>
      </c>
      <c r="E10065" s="33">
        <f t="shared" ref="E10065:E10067" si="1841">+IF(D10065=D10064,E10064+1,1)</f>
        <v>4</v>
      </c>
      <c r="F10065" s="47" t="str">
        <f t="shared" ref="F10065:F10067" si="1842">+LEFT(D10065,9)&amp;"-"&amp;E10065</f>
        <v>16.00.235-4</v>
      </c>
      <c r="G10065" s="37" t="s">
        <v>8085</v>
      </c>
      <c r="H10065" s="37">
        <v>372</v>
      </c>
    </row>
    <row r="10066" spans="1:8" x14ac:dyDescent="0.3">
      <c r="A10066" s="34" t="str">
        <f>+LEFT(Tabla3[[#This Row],[id_detalle]],2)</f>
        <v>16</v>
      </c>
      <c r="B10066" s="46" t="str">
        <f>VLOOKUP((LEFT(Tabla3[[#This Row],[id_detalle]],2)),id_rubro[[id]:[Rubro]],2,0)</f>
        <v>SERVICIOS TÉCNICOS Y ROFESIONALES PARA EMPRESAS</v>
      </c>
      <c r="C10066" s="36" t="s">
        <v>1823</v>
      </c>
      <c r="D10066" s="45" t="str">
        <f>+Tabla3[[#This Row],[id_detalle]]&amp;" "&amp;VLOOKUP(Tabla3[[#This Row],[id_detalle]],rubro_detalle[[Código]:[Rubro Detalle]],2,0)</f>
        <v>16.00.235 Asesoría y Gestión Inmobiliaria</v>
      </c>
      <c r="E10066" s="33">
        <f t="shared" si="1841"/>
        <v>5</v>
      </c>
      <c r="F10066" s="47" t="str">
        <f t="shared" si="1842"/>
        <v>16.00.235-5</v>
      </c>
      <c r="G10066" s="37" t="s">
        <v>8075</v>
      </c>
      <c r="H10066" s="37">
        <v>518</v>
      </c>
    </row>
    <row r="10067" spans="1:8" x14ac:dyDescent="0.3">
      <c r="A10067" s="34" t="str">
        <f>+LEFT(Tabla3[[#This Row],[id_detalle]],2)</f>
        <v>16</v>
      </c>
      <c r="B10067" s="46" t="str">
        <f>VLOOKUP((LEFT(Tabla3[[#This Row],[id_detalle]],2)),id_rubro[[id]:[Rubro]],2,0)</f>
        <v>SERVICIOS TÉCNICOS Y ROFESIONALES PARA EMPRESAS</v>
      </c>
      <c r="C10067" s="36" t="s">
        <v>1823</v>
      </c>
      <c r="D10067" s="45" t="str">
        <f>+Tabla3[[#This Row],[id_detalle]]&amp;" "&amp;VLOOKUP(Tabla3[[#This Row],[id_detalle]],rubro_detalle[[Código]:[Rubro Detalle]],2,0)</f>
        <v>16.00.235 Asesoría y Gestión Inmobiliaria</v>
      </c>
      <c r="E10067" s="33">
        <f t="shared" si="1841"/>
        <v>6</v>
      </c>
      <c r="F10067" s="47" t="str">
        <f t="shared" si="1842"/>
        <v>16.00.235-6</v>
      </c>
      <c r="G10067" s="37" t="s">
        <v>6105</v>
      </c>
      <c r="H10067" s="37">
        <v>537</v>
      </c>
    </row>
    <row r="10068" spans="1:8" x14ac:dyDescent="0.3">
      <c r="A10068" s="34" t="str">
        <f>+LEFT(Tabla3[[#This Row],[id_detalle]],2)</f>
        <v>16</v>
      </c>
      <c r="B10068" s="46" t="str">
        <f>VLOOKUP((LEFT(Tabla3[[#This Row],[id_detalle]],2)),id_rubro[[id]:[Rubro]],2,0)</f>
        <v>SERVICIOS TÉCNICOS Y ROFESIONALES PARA EMPRESAS</v>
      </c>
      <c r="C10068" s="36" t="s">
        <v>1823</v>
      </c>
      <c r="D10068" s="45" t="str">
        <f>+Tabla3[[#This Row],[id_detalle]]&amp;" "&amp;VLOOKUP(Tabla3[[#This Row],[id_detalle]],rubro_detalle[[Código]:[Rubro Detalle]],2,0)</f>
        <v>16.00.235 Asesoría y Gestión Inmobiliaria</v>
      </c>
      <c r="E10068" s="33">
        <f t="shared" ref="E10068:E10070" si="1843">+IF(D10068=D10067,E10067+1,1)</f>
        <v>7</v>
      </c>
      <c r="F10068" s="47" t="str">
        <f t="shared" ref="F10068:F10070" si="1844">+LEFT(D10068,9)&amp;"-"&amp;E10068</f>
        <v>16.00.235-7</v>
      </c>
      <c r="G10068" s="37" t="s">
        <v>6115</v>
      </c>
      <c r="H10068" s="37">
        <v>539</v>
      </c>
    </row>
    <row r="10069" spans="1:8" x14ac:dyDescent="0.3">
      <c r="A10069" s="34" t="str">
        <f>+LEFT(Tabla3[[#This Row],[id_detalle]],2)</f>
        <v>16</v>
      </c>
      <c r="B10069" s="46" t="str">
        <f>VLOOKUP((LEFT(Tabla3[[#This Row],[id_detalle]],2)),id_rubro[[id]:[Rubro]],2,0)</f>
        <v>SERVICIOS TÉCNICOS Y ROFESIONALES PARA EMPRESAS</v>
      </c>
      <c r="C10069" s="36" t="s">
        <v>1823</v>
      </c>
      <c r="D10069" s="45" t="str">
        <f>+Tabla3[[#This Row],[id_detalle]]&amp;" "&amp;VLOOKUP(Tabla3[[#This Row],[id_detalle]],rubro_detalle[[Código]:[Rubro Detalle]],2,0)</f>
        <v>16.00.235 Asesoría y Gestión Inmobiliaria</v>
      </c>
      <c r="E10069" s="33">
        <f t="shared" si="1843"/>
        <v>8</v>
      </c>
      <c r="F10069" s="47" t="str">
        <f t="shared" si="1844"/>
        <v>16.00.235-8</v>
      </c>
      <c r="G10069" s="37" t="s">
        <v>6128</v>
      </c>
      <c r="H10069" s="37">
        <v>647</v>
      </c>
    </row>
    <row r="10070" spans="1:8" x14ac:dyDescent="0.3">
      <c r="A10070" s="34" t="str">
        <f>+LEFT(Tabla3[[#This Row],[id_detalle]],2)</f>
        <v>16</v>
      </c>
      <c r="B10070" s="46" t="str">
        <f>VLOOKUP((LEFT(Tabla3[[#This Row],[id_detalle]],2)),id_rubro[[id]:[Rubro]],2,0)</f>
        <v>SERVICIOS TÉCNICOS Y ROFESIONALES PARA EMPRESAS</v>
      </c>
      <c r="C10070" s="36" t="s">
        <v>1823</v>
      </c>
      <c r="D10070" s="45" t="str">
        <f>+Tabla3[[#This Row],[id_detalle]]&amp;" "&amp;VLOOKUP(Tabla3[[#This Row],[id_detalle]],rubro_detalle[[Código]:[Rubro Detalle]],2,0)</f>
        <v>16.00.235 Asesoría y Gestión Inmobiliaria</v>
      </c>
      <c r="E10070" s="33">
        <f t="shared" si="1843"/>
        <v>9</v>
      </c>
      <c r="F10070" s="47" t="str">
        <f t="shared" si="1844"/>
        <v>16.00.235-9</v>
      </c>
      <c r="G10070" s="37" t="s">
        <v>8086</v>
      </c>
      <c r="H10070" s="37">
        <v>698</v>
      </c>
    </row>
    <row r="10071" spans="1:8" x14ac:dyDescent="0.3">
      <c r="A10071" s="34" t="str">
        <f>+LEFT(Tabla3[[#This Row],[id_detalle]],2)</f>
        <v>16</v>
      </c>
      <c r="B10071" s="46" t="str">
        <f>VLOOKUP((LEFT(Tabla3[[#This Row],[id_detalle]],2)),id_rubro[[id]:[Rubro]],2,0)</f>
        <v>SERVICIOS TÉCNICOS Y ROFESIONALES PARA EMPRESAS</v>
      </c>
      <c r="C10071" s="36" t="s">
        <v>1824</v>
      </c>
      <c r="D10071" s="45" t="str">
        <f>+Tabla3[[#This Row],[id_detalle]]&amp;" "&amp;VLOOKUP(Tabla3[[#This Row],[id_detalle]],rubro_detalle[[Código]:[Rubro Detalle]],2,0)</f>
        <v>16.00.241 Auditores y Servicios de Contabilidad</v>
      </c>
      <c r="E10071" s="33">
        <f t="shared" ref="E10071:E10076" si="1845">+IF(D10071=D10070,E10070+1,1)</f>
        <v>1</v>
      </c>
      <c r="F10071" s="47" t="str">
        <f t="shared" ref="F10071:F10076" si="1846">+LEFT(D10071,9)&amp;"-"&amp;E10071</f>
        <v>16.00.241-1</v>
      </c>
      <c r="G10071" s="37" t="s">
        <v>8071</v>
      </c>
      <c r="H10071" s="37">
        <v>161</v>
      </c>
    </row>
    <row r="10072" spans="1:8" x14ac:dyDescent="0.3">
      <c r="A10072" s="34" t="str">
        <f>+LEFT(Tabla3[[#This Row],[id_detalle]],2)</f>
        <v>16</v>
      </c>
      <c r="B10072" s="46" t="str">
        <f>VLOOKUP((LEFT(Tabla3[[#This Row],[id_detalle]],2)),id_rubro[[id]:[Rubro]],2,0)</f>
        <v>SERVICIOS TÉCNICOS Y ROFESIONALES PARA EMPRESAS</v>
      </c>
      <c r="C10072" s="36" t="s">
        <v>1824</v>
      </c>
      <c r="D10072" s="45" t="str">
        <f>+Tabla3[[#This Row],[id_detalle]]&amp;" "&amp;VLOOKUP(Tabla3[[#This Row],[id_detalle]],rubro_detalle[[Código]:[Rubro Detalle]],2,0)</f>
        <v>16.00.241 Auditores y Servicios de Contabilidad</v>
      </c>
      <c r="E10072" s="33">
        <f t="shared" si="1845"/>
        <v>2</v>
      </c>
      <c r="F10072" s="47" t="str">
        <f t="shared" si="1846"/>
        <v>16.00.241-2</v>
      </c>
      <c r="G10072" s="37" t="s">
        <v>8087</v>
      </c>
      <c r="H10072" s="37">
        <v>191</v>
      </c>
    </row>
    <row r="10073" spans="1:8" x14ac:dyDescent="0.3">
      <c r="A10073" s="34" t="str">
        <f>+LEFT(Tabla3[[#This Row],[id_detalle]],2)</f>
        <v>16</v>
      </c>
      <c r="B10073" s="46" t="str">
        <f>VLOOKUP((LEFT(Tabla3[[#This Row],[id_detalle]],2)),id_rubro[[id]:[Rubro]],2,0)</f>
        <v>SERVICIOS TÉCNICOS Y ROFESIONALES PARA EMPRESAS</v>
      </c>
      <c r="C10073" s="36" t="s">
        <v>1824</v>
      </c>
      <c r="D10073" s="45" t="str">
        <f>+Tabla3[[#This Row],[id_detalle]]&amp;" "&amp;VLOOKUP(Tabla3[[#This Row],[id_detalle]],rubro_detalle[[Código]:[Rubro Detalle]],2,0)</f>
        <v>16.00.241 Auditores y Servicios de Contabilidad</v>
      </c>
      <c r="E10073" s="33">
        <f t="shared" si="1845"/>
        <v>3</v>
      </c>
      <c r="F10073" s="47" t="str">
        <f t="shared" si="1846"/>
        <v>16.00.241-3</v>
      </c>
      <c r="G10073" s="37" t="s">
        <v>7948</v>
      </c>
      <c r="H10073" s="37">
        <v>216</v>
      </c>
    </row>
    <row r="10074" spans="1:8" x14ac:dyDescent="0.3">
      <c r="A10074" s="34" t="str">
        <f>+LEFT(Tabla3[[#This Row],[id_detalle]],2)</f>
        <v>16</v>
      </c>
      <c r="B10074" s="46" t="str">
        <f>VLOOKUP((LEFT(Tabla3[[#This Row],[id_detalle]],2)),id_rubro[[id]:[Rubro]],2,0)</f>
        <v>SERVICIOS TÉCNICOS Y ROFESIONALES PARA EMPRESAS</v>
      </c>
      <c r="C10074" s="36" t="s">
        <v>1824</v>
      </c>
      <c r="D10074" s="45" t="str">
        <f>+Tabla3[[#This Row],[id_detalle]]&amp;" "&amp;VLOOKUP(Tabla3[[#This Row],[id_detalle]],rubro_detalle[[Código]:[Rubro Detalle]],2,0)</f>
        <v>16.00.241 Auditores y Servicios de Contabilidad</v>
      </c>
      <c r="E10074" s="33">
        <f t="shared" si="1845"/>
        <v>4</v>
      </c>
      <c r="F10074" s="47" t="str">
        <f t="shared" si="1846"/>
        <v>16.00.241-4</v>
      </c>
      <c r="G10074" s="37" t="s">
        <v>7398</v>
      </c>
      <c r="H10074" s="37">
        <v>232</v>
      </c>
    </row>
    <row r="10075" spans="1:8" x14ac:dyDescent="0.3">
      <c r="A10075" s="34" t="str">
        <f>+LEFT(Tabla3[[#This Row],[id_detalle]],2)</f>
        <v>16</v>
      </c>
      <c r="B10075" s="46" t="str">
        <f>VLOOKUP((LEFT(Tabla3[[#This Row],[id_detalle]],2)),id_rubro[[id]:[Rubro]],2,0)</f>
        <v>SERVICIOS TÉCNICOS Y ROFESIONALES PARA EMPRESAS</v>
      </c>
      <c r="C10075" s="36" t="s">
        <v>1824</v>
      </c>
      <c r="D10075" s="45" t="str">
        <f>+Tabla3[[#This Row],[id_detalle]]&amp;" "&amp;VLOOKUP(Tabla3[[#This Row],[id_detalle]],rubro_detalle[[Código]:[Rubro Detalle]],2,0)</f>
        <v>16.00.241 Auditores y Servicios de Contabilidad</v>
      </c>
      <c r="E10075" s="33">
        <f t="shared" si="1845"/>
        <v>5</v>
      </c>
      <c r="F10075" s="47" t="str">
        <f t="shared" si="1846"/>
        <v>16.00.241-5</v>
      </c>
      <c r="G10075" s="37" t="s">
        <v>8073</v>
      </c>
      <c r="H10075" s="37">
        <v>241</v>
      </c>
    </row>
    <row r="10076" spans="1:8" x14ac:dyDescent="0.3">
      <c r="A10076" s="34" t="str">
        <f>+LEFT(Tabla3[[#This Row],[id_detalle]],2)</f>
        <v>16</v>
      </c>
      <c r="B10076" s="46" t="str">
        <f>VLOOKUP((LEFT(Tabla3[[#This Row],[id_detalle]],2)),id_rubro[[id]:[Rubro]],2,0)</f>
        <v>SERVICIOS TÉCNICOS Y ROFESIONALES PARA EMPRESAS</v>
      </c>
      <c r="C10076" s="36" t="s">
        <v>1824</v>
      </c>
      <c r="D10076" s="45" t="str">
        <f>+Tabla3[[#This Row],[id_detalle]]&amp;" "&amp;VLOOKUP(Tabla3[[#This Row],[id_detalle]],rubro_detalle[[Código]:[Rubro Detalle]],2,0)</f>
        <v>16.00.241 Auditores y Servicios de Contabilidad</v>
      </c>
      <c r="E10076" s="33">
        <f t="shared" si="1845"/>
        <v>6</v>
      </c>
      <c r="F10076" s="47" t="str">
        <f t="shared" si="1846"/>
        <v>16.00.241-6</v>
      </c>
      <c r="G10076" s="37" t="s">
        <v>8034</v>
      </c>
      <c r="H10076" s="37">
        <v>252</v>
      </c>
    </row>
    <row r="10077" spans="1:8" x14ac:dyDescent="0.3">
      <c r="A10077" s="34" t="str">
        <f>+LEFT(Tabla3[[#This Row],[id_detalle]],2)</f>
        <v>16</v>
      </c>
      <c r="B10077" s="46" t="str">
        <f>VLOOKUP((LEFT(Tabla3[[#This Row],[id_detalle]],2)),id_rubro[[id]:[Rubro]],2,0)</f>
        <v>SERVICIOS TÉCNICOS Y ROFESIONALES PARA EMPRESAS</v>
      </c>
      <c r="C10077" s="36" t="s">
        <v>1824</v>
      </c>
      <c r="D10077" s="45" t="str">
        <f>+Tabla3[[#This Row],[id_detalle]]&amp;" "&amp;VLOOKUP(Tabla3[[#This Row],[id_detalle]],rubro_detalle[[Código]:[Rubro Detalle]],2,0)</f>
        <v>16.00.241 Auditores y Servicios de Contabilidad</v>
      </c>
      <c r="E10077" s="33">
        <f t="shared" ref="E10077:E10081" si="1847">+IF(D10077=D10076,E10076+1,1)</f>
        <v>7</v>
      </c>
      <c r="F10077" s="47" t="str">
        <f t="shared" ref="F10077:F10081" si="1848">+LEFT(D10077,9)&amp;"-"&amp;E10077</f>
        <v>16.00.241-7</v>
      </c>
      <c r="G10077" s="37" t="s">
        <v>7962</v>
      </c>
      <c r="H10077" s="37">
        <v>371</v>
      </c>
    </row>
    <row r="10078" spans="1:8" x14ac:dyDescent="0.3">
      <c r="A10078" s="34" t="str">
        <f>+LEFT(Tabla3[[#This Row],[id_detalle]],2)</f>
        <v>16</v>
      </c>
      <c r="B10078" s="46" t="str">
        <f>VLOOKUP((LEFT(Tabla3[[#This Row],[id_detalle]],2)),id_rubro[[id]:[Rubro]],2,0)</f>
        <v>SERVICIOS TÉCNICOS Y ROFESIONALES PARA EMPRESAS</v>
      </c>
      <c r="C10078" s="36" t="s">
        <v>1824</v>
      </c>
      <c r="D10078" s="45" t="str">
        <f>+Tabla3[[#This Row],[id_detalle]]&amp;" "&amp;VLOOKUP(Tabla3[[#This Row],[id_detalle]],rubro_detalle[[Código]:[Rubro Detalle]],2,0)</f>
        <v>16.00.241 Auditores y Servicios de Contabilidad</v>
      </c>
      <c r="E10078" s="33">
        <f t="shared" si="1847"/>
        <v>8</v>
      </c>
      <c r="F10078" s="47" t="str">
        <f t="shared" si="1848"/>
        <v>16.00.241-8</v>
      </c>
      <c r="G10078" s="38" t="s">
        <v>7969</v>
      </c>
      <c r="H10078" s="38">
        <v>436</v>
      </c>
    </row>
    <row r="10079" spans="1:8" x14ac:dyDescent="0.3">
      <c r="A10079" s="34" t="str">
        <f>+LEFT(Tabla3[[#This Row],[id_detalle]],2)</f>
        <v>16</v>
      </c>
      <c r="B10079" s="46" t="str">
        <f>VLOOKUP((LEFT(Tabla3[[#This Row],[id_detalle]],2)),id_rubro[[id]:[Rubro]],2,0)</f>
        <v>SERVICIOS TÉCNICOS Y ROFESIONALES PARA EMPRESAS</v>
      </c>
      <c r="C10079" s="36" t="s">
        <v>1824</v>
      </c>
      <c r="D10079" s="45" t="str">
        <f>+Tabla3[[#This Row],[id_detalle]]&amp;" "&amp;VLOOKUP(Tabla3[[#This Row],[id_detalle]],rubro_detalle[[Código]:[Rubro Detalle]],2,0)</f>
        <v>16.00.241 Auditores y Servicios de Contabilidad</v>
      </c>
      <c r="E10079" s="33">
        <f t="shared" si="1847"/>
        <v>9</v>
      </c>
      <c r="F10079" s="47" t="str">
        <f t="shared" si="1848"/>
        <v>16.00.241-9</v>
      </c>
      <c r="G10079" s="37" t="s">
        <v>8074</v>
      </c>
      <c r="H10079" s="37">
        <v>495</v>
      </c>
    </row>
    <row r="10080" spans="1:8" x14ac:dyDescent="0.3">
      <c r="A10080" s="34" t="str">
        <f>+LEFT(Tabla3[[#This Row],[id_detalle]],2)</f>
        <v>16</v>
      </c>
      <c r="B10080" s="46" t="str">
        <f>VLOOKUP((LEFT(Tabla3[[#This Row],[id_detalle]],2)),id_rubro[[id]:[Rubro]],2,0)</f>
        <v>SERVICIOS TÉCNICOS Y ROFESIONALES PARA EMPRESAS</v>
      </c>
      <c r="C10080" s="36" t="s">
        <v>1824</v>
      </c>
      <c r="D10080" s="45" t="str">
        <f>+Tabla3[[#This Row],[id_detalle]]&amp;" "&amp;VLOOKUP(Tabla3[[#This Row],[id_detalle]],rubro_detalle[[Código]:[Rubro Detalle]],2,0)</f>
        <v>16.00.241 Auditores y Servicios de Contabilidad</v>
      </c>
      <c r="E10080" s="33">
        <f t="shared" si="1847"/>
        <v>10</v>
      </c>
      <c r="F10080" s="47" t="str">
        <f t="shared" si="1848"/>
        <v>16.00.241-10</v>
      </c>
      <c r="G10080" s="38" t="s">
        <v>8076</v>
      </c>
      <c r="H10080" s="38">
        <v>570</v>
      </c>
    </row>
    <row r="10081" spans="1:8" x14ac:dyDescent="0.3">
      <c r="A10081" s="34" t="str">
        <f>+LEFT(Tabla3[[#This Row],[id_detalle]],2)</f>
        <v>16</v>
      </c>
      <c r="B10081" s="46" t="str">
        <f>VLOOKUP((LEFT(Tabla3[[#This Row],[id_detalle]],2)),id_rubro[[id]:[Rubro]],2,0)</f>
        <v>SERVICIOS TÉCNICOS Y ROFESIONALES PARA EMPRESAS</v>
      </c>
      <c r="C10081" s="36" t="s">
        <v>1824</v>
      </c>
      <c r="D10081" s="45" t="str">
        <f>+Tabla3[[#This Row],[id_detalle]]&amp;" "&amp;VLOOKUP(Tabla3[[#This Row],[id_detalle]],rubro_detalle[[Código]:[Rubro Detalle]],2,0)</f>
        <v>16.00.241 Auditores y Servicios de Contabilidad</v>
      </c>
      <c r="E10081" s="33">
        <f t="shared" si="1847"/>
        <v>11</v>
      </c>
      <c r="F10081" s="47" t="str">
        <f t="shared" si="1848"/>
        <v>16.00.241-11</v>
      </c>
      <c r="G10081" s="37" t="s">
        <v>8088</v>
      </c>
      <c r="H10081" s="37">
        <v>579</v>
      </c>
    </row>
    <row r="10082" spans="1:8" x14ac:dyDescent="0.3">
      <c r="A10082" s="34" t="str">
        <f>+LEFT(Tabla3[[#This Row],[id_detalle]],2)</f>
        <v>16</v>
      </c>
      <c r="B10082" s="46" t="str">
        <f>VLOOKUP((LEFT(Tabla3[[#This Row],[id_detalle]],2)),id_rubro[[id]:[Rubro]],2,0)</f>
        <v>SERVICIOS TÉCNICOS Y ROFESIONALES PARA EMPRESAS</v>
      </c>
      <c r="C10082" s="36" t="s">
        <v>1824</v>
      </c>
      <c r="D10082" s="45" t="str">
        <f>+Tabla3[[#This Row],[id_detalle]]&amp;" "&amp;VLOOKUP(Tabla3[[#This Row],[id_detalle]],rubro_detalle[[Código]:[Rubro Detalle]],2,0)</f>
        <v>16.00.241 Auditores y Servicios de Contabilidad</v>
      </c>
      <c r="E10082" s="33">
        <f t="shared" ref="E10082:E10091" si="1849">+IF(D10082=D10081,E10081+1,1)</f>
        <v>12</v>
      </c>
      <c r="F10082" s="47" t="str">
        <f t="shared" ref="F10082:F10091" si="1850">+LEFT(D10082,9)&amp;"-"&amp;E10082</f>
        <v>16.00.241-12</v>
      </c>
      <c r="G10082" s="37" t="s">
        <v>8089</v>
      </c>
      <c r="H10082" s="37">
        <v>579</v>
      </c>
    </row>
    <row r="10083" spans="1:8" x14ac:dyDescent="0.3">
      <c r="A10083" s="34" t="str">
        <f>+LEFT(Tabla3[[#This Row],[id_detalle]],2)</f>
        <v>16</v>
      </c>
      <c r="B10083" s="46" t="str">
        <f>VLOOKUP((LEFT(Tabla3[[#This Row],[id_detalle]],2)),id_rubro[[id]:[Rubro]],2,0)</f>
        <v>SERVICIOS TÉCNICOS Y ROFESIONALES PARA EMPRESAS</v>
      </c>
      <c r="C10083" s="36" t="s">
        <v>1824</v>
      </c>
      <c r="D10083" s="45" t="str">
        <f>+Tabla3[[#This Row],[id_detalle]]&amp;" "&amp;VLOOKUP(Tabla3[[#This Row],[id_detalle]],rubro_detalle[[Código]:[Rubro Detalle]],2,0)</f>
        <v>16.00.241 Auditores y Servicios de Contabilidad</v>
      </c>
      <c r="E10083" s="33">
        <f t="shared" si="1849"/>
        <v>13</v>
      </c>
      <c r="F10083" s="47" t="str">
        <f t="shared" si="1850"/>
        <v>16.00.241-13</v>
      </c>
      <c r="G10083" s="37" t="s">
        <v>8090</v>
      </c>
      <c r="H10083" s="37">
        <v>611</v>
      </c>
    </row>
    <row r="10084" spans="1:8" x14ac:dyDescent="0.3">
      <c r="A10084" s="34" t="str">
        <f>+LEFT(Tabla3[[#This Row],[id_detalle]],2)</f>
        <v>16</v>
      </c>
      <c r="B10084" s="46" t="str">
        <f>VLOOKUP((LEFT(Tabla3[[#This Row],[id_detalle]],2)),id_rubro[[id]:[Rubro]],2,0)</f>
        <v>SERVICIOS TÉCNICOS Y ROFESIONALES PARA EMPRESAS</v>
      </c>
      <c r="C10084" s="36" t="s">
        <v>1824</v>
      </c>
      <c r="D10084" s="45" t="str">
        <f>+Tabla3[[#This Row],[id_detalle]]&amp;" "&amp;VLOOKUP(Tabla3[[#This Row],[id_detalle]],rubro_detalle[[Código]:[Rubro Detalle]],2,0)</f>
        <v>16.00.241 Auditores y Servicios de Contabilidad</v>
      </c>
      <c r="E10084" s="33">
        <f t="shared" si="1849"/>
        <v>14</v>
      </c>
      <c r="F10084" s="47" t="str">
        <f t="shared" si="1850"/>
        <v>16.00.241-14</v>
      </c>
      <c r="G10084" s="37" t="s">
        <v>8078</v>
      </c>
      <c r="H10084" s="37">
        <v>632</v>
      </c>
    </row>
    <row r="10085" spans="1:8" x14ac:dyDescent="0.3">
      <c r="A10085" s="34" t="str">
        <f>+LEFT(Tabla3[[#This Row],[id_detalle]],2)</f>
        <v>16</v>
      </c>
      <c r="B10085" s="46" t="str">
        <f>VLOOKUP((LEFT(Tabla3[[#This Row],[id_detalle]],2)),id_rubro[[id]:[Rubro]],2,0)</f>
        <v>SERVICIOS TÉCNICOS Y ROFESIONALES PARA EMPRESAS</v>
      </c>
      <c r="C10085" s="36" t="s">
        <v>1824</v>
      </c>
      <c r="D10085" s="45" t="str">
        <f>+Tabla3[[#This Row],[id_detalle]]&amp;" "&amp;VLOOKUP(Tabla3[[#This Row],[id_detalle]],rubro_detalle[[Código]:[Rubro Detalle]],2,0)</f>
        <v>16.00.241 Auditores y Servicios de Contabilidad</v>
      </c>
      <c r="E10085" s="33">
        <f t="shared" si="1849"/>
        <v>15</v>
      </c>
      <c r="F10085" s="47" t="str">
        <f t="shared" si="1850"/>
        <v>16.00.241-15</v>
      </c>
      <c r="G10085" s="37" t="s">
        <v>8091</v>
      </c>
      <c r="H10085" s="37">
        <v>653</v>
      </c>
    </row>
    <row r="10086" spans="1:8" x14ac:dyDescent="0.3">
      <c r="A10086" s="34" t="str">
        <f>+LEFT(Tabla3[[#This Row],[id_detalle]],2)</f>
        <v>16</v>
      </c>
      <c r="B10086" s="46" t="str">
        <f>VLOOKUP((LEFT(Tabla3[[#This Row],[id_detalle]],2)),id_rubro[[id]:[Rubro]],2,0)</f>
        <v>SERVICIOS TÉCNICOS Y ROFESIONALES PARA EMPRESAS</v>
      </c>
      <c r="C10086" s="36" t="s">
        <v>1824</v>
      </c>
      <c r="D10086" s="45" t="str">
        <f>+Tabla3[[#This Row],[id_detalle]]&amp;" "&amp;VLOOKUP(Tabla3[[#This Row],[id_detalle]],rubro_detalle[[Código]:[Rubro Detalle]],2,0)</f>
        <v>16.00.241 Auditores y Servicios de Contabilidad</v>
      </c>
      <c r="E10086" s="33">
        <f t="shared" si="1849"/>
        <v>16</v>
      </c>
      <c r="F10086" s="47" t="str">
        <f t="shared" si="1850"/>
        <v>16.00.241-16</v>
      </c>
      <c r="G10086" s="37" t="s">
        <v>8079</v>
      </c>
      <c r="H10086" s="37">
        <v>669</v>
      </c>
    </row>
    <row r="10087" spans="1:8" x14ac:dyDescent="0.3">
      <c r="A10087" s="34" t="str">
        <f>+LEFT(Tabla3[[#This Row],[id_detalle]],2)</f>
        <v>16</v>
      </c>
      <c r="B10087" s="46" t="str">
        <f>VLOOKUP((LEFT(Tabla3[[#This Row],[id_detalle]],2)),id_rubro[[id]:[Rubro]],2,0)</f>
        <v>SERVICIOS TÉCNICOS Y ROFESIONALES PARA EMPRESAS</v>
      </c>
      <c r="C10087" s="36" t="s">
        <v>1824</v>
      </c>
      <c r="D10087" s="45" t="str">
        <f>+Tabla3[[#This Row],[id_detalle]]&amp;" "&amp;VLOOKUP(Tabla3[[#This Row],[id_detalle]],rubro_detalle[[Código]:[Rubro Detalle]],2,0)</f>
        <v>16.00.241 Auditores y Servicios de Contabilidad</v>
      </c>
      <c r="E10087" s="33">
        <f t="shared" si="1849"/>
        <v>17</v>
      </c>
      <c r="F10087" s="47" t="str">
        <f t="shared" si="1850"/>
        <v>16.00.241-17</v>
      </c>
      <c r="G10087" s="37" t="s">
        <v>8092</v>
      </c>
      <c r="H10087" s="37">
        <v>691</v>
      </c>
    </row>
    <row r="10088" spans="1:8" x14ac:dyDescent="0.3">
      <c r="A10088" s="34" t="str">
        <f>+LEFT(Tabla3[[#This Row],[id_detalle]],2)</f>
        <v>16</v>
      </c>
      <c r="B10088" s="46" t="str">
        <f>VLOOKUP((LEFT(Tabla3[[#This Row],[id_detalle]],2)),id_rubro[[id]:[Rubro]],2,0)</f>
        <v>SERVICIOS TÉCNICOS Y ROFESIONALES PARA EMPRESAS</v>
      </c>
      <c r="C10088" s="36" t="s">
        <v>1824</v>
      </c>
      <c r="D10088" s="45" t="str">
        <f>+Tabla3[[#This Row],[id_detalle]]&amp;" "&amp;VLOOKUP(Tabla3[[#This Row],[id_detalle]],rubro_detalle[[Código]:[Rubro Detalle]],2,0)</f>
        <v>16.00.241 Auditores y Servicios de Contabilidad</v>
      </c>
      <c r="E10088" s="33">
        <f t="shared" si="1849"/>
        <v>18</v>
      </c>
      <c r="F10088" s="47" t="str">
        <f t="shared" si="1850"/>
        <v>16.00.241-18</v>
      </c>
      <c r="G10088" s="37" t="s">
        <v>7988</v>
      </c>
      <c r="H10088" s="37">
        <v>717</v>
      </c>
    </row>
    <row r="10089" spans="1:8" x14ac:dyDescent="0.3">
      <c r="A10089" s="34" t="str">
        <f>+LEFT(Tabla3[[#This Row],[id_detalle]],2)</f>
        <v>16</v>
      </c>
      <c r="B10089" s="46" t="str">
        <f>VLOOKUP((LEFT(Tabla3[[#This Row],[id_detalle]],2)),id_rubro[[id]:[Rubro]],2,0)</f>
        <v>SERVICIOS TÉCNICOS Y ROFESIONALES PARA EMPRESAS</v>
      </c>
      <c r="C10089" s="36" t="s">
        <v>1824</v>
      </c>
      <c r="D10089" s="45" t="str">
        <f>+Tabla3[[#This Row],[id_detalle]]&amp;" "&amp;VLOOKUP(Tabla3[[#This Row],[id_detalle]],rubro_detalle[[Código]:[Rubro Detalle]],2,0)</f>
        <v>16.00.241 Auditores y Servicios de Contabilidad</v>
      </c>
      <c r="E10089" s="33">
        <f t="shared" si="1849"/>
        <v>19</v>
      </c>
      <c r="F10089" s="47" t="str">
        <f t="shared" si="1850"/>
        <v>16.00.241-19</v>
      </c>
      <c r="G10089" s="37" t="s">
        <v>8080</v>
      </c>
      <c r="H10089" s="37">
        <v>739</v>
      </c>
    </row>
    <row r="10090" spans="1:8" x14ac:dyDescent="0.3">
      <c r="A10090" s="34" t="str">
        <f>+LEFT(Tabla3[[#This Row],[id_detalle]],2)</f>
        <v>16</v>
      </c>
      <c r="B10090" s="46" t="str">
        <f>VLOOKUP((LEFT(Tabla3[[#This Row],[id_detalle]],2)),id_rubro[[id]:[Rubro]],2,0)</f>
        <v>SERVICIOS TÉCNICOS Y ROFESIONALES PARA EMPRESAS</v>
      </c>
      <c r="C10090" s="36" t="s">
        <v>1824</v>
      </c>
      <c r="D10090" s="45" t="str">
        <f>+Tabla3[[#This Row],[id_detalle]]&amp;" "&amp;VLOOKUP(Tabla3[[#This Row],[id_detalle]],rubro_detalle[[Código]:[Rubro Detalle]],2,0)</f>
        <v>16.00.241 Auditores y Servicios de Contabilidad</v>
      </c>
      <c r="E10090" s="33">
        <f t="shared" si="1849"/>
        <v>20</v>
      </c>
      <c r="F10090" s="47" t="str">
        <f t="shared" si="1850"/>
        <v>16.00.241-20</v>
      </c>
      <c r="G10090" s="37" t="s">
        <v>8093</v>
      </c>
      <c r="H10090" s="37">
        <v>748</v>
      </c>
    </row>
    <row r="10091" spans="1:8" x14ac:dyDescent="0.3">
      <c r="A10091" s="34" t="str">
        <f>+LEFT(Tabla3[[#This Row],[id_detalle]],2)</f>
        <v>16</v>
      </c>
      <c r="B10091" s="46" t="str">
        <f>VLOOKUP((LEFT(Tabla3[[#This Row],[id_detalle]],2)),id_rubro[[id]:[Rubro]],2,0)</f>
        <v>SERVICIOS TÉCNICOS Y ROFESIONALES PARA EMPRESAS</v>
      </c>
      <c r="C10091" s="36" t="s">
        <v>1824</v>
      </c>
      <c r="D10091" s="45" t="str">
        <f>+Tabla3[[#This Row],[id_detalle]]&amp;" "&amp;VLOOKUP(Tabla3[[#This Row],[id_detalle]],rubro_detalle[[Código]:[Rubro Detalle]],2,0)</f>
        <v>16.00.241 Auditores y Servicios de Contabilidad</v>
      </c>
      <c r="E10091" s="33">
        <f t="shared" si="1849"/>
        <v>21</v>
      </c>
      <c r="F10091" s="47" t="str">
        <f t="shared" si="1850"/>
        <v>16.00.241-21</v>
      </c>
      <c r="G10091" s="37" t="s">
        <v>8094</v>
      </c>
      <c r="H10091" s="37">
        <v>785</v>
      </c>
    </row>
    <row r="10092" spans="1:8" x14ac:dyDescent="0.3">
      <c r="A10092" s="34" t="str">
        <f>+LEFT(Tabla3[[#This Row],[id_detalle]],2)</f>
        <v>16</v>
      </c>
      <c r="B10092" s="46" t="str">
        <f>VLOOKUP((LEFT(Tabla3[[#This Row],[id_detalle]],2)),id_rubro[[id]:[Rubro]],2,0)</f>
        <v>SERVICIOS TÉCNICOS Y ROFESIONALES PARA EMPRESAS</v>
      </c>
      <c r="C10092" s="36" t="s">
        <v>1824</v>
      </c>
      <c r="D10092" s="45" t="str">
        <f>+Tabla3[[#This Row],[id_detalle]]&amp;" "&amp;VLOOKUP(Tabla3[[#This Row],[id_detalle]],rubro_detalle[[Código]:[Rubro Detalle]],2,0)</f>
        <v>16.00.241 Auditores y Servicios de Contabilidad</v>
      </c>
      <c r="E10092" s="33">
        <f>+IF(D10092=D10091,E10091+1,1)</f>
        <v>22</v>
      </c>
      <c r="F10092" s="47" t="str">
        <f>+LEFT(D10092,9)&amp;"-"&amp;E10092</f>
        <v>16.00.241-22</v>
      </c>
      <c r="G10092" s="38" t="s">
        <v>8006</v>
      </c>
      <c r="H10092" s="38">
        <v>805</v>
      </c>
    </row>
    <row r="10093" spans="1:8" x14ac:dyDescent="0.3">
      <c r="A10093" s="34" t="str">
        <f>+LEFT(Tabla3[[#This Row],[id_detalle]],2)</f>
        <v>16</v>
      </c>
      <c r="B10093" s="46" t="str">
        <f>VLOOKUP((LEFT(Tabla3[[#This Row],[id_detalle]],2)),id_rubro[[id]:[Rubro]],2,0)</f>
        <v>SERVICIOS TÉCNICOS Y ROFESIONALES PARA EMPRESAS</v>
      </c>
      <c r="C10093" s="36" t="s">
        <v>1825</v>
      </c>
      <c r="D10093" s="45" t="str">
        <f>+Tabla3[[#This Row],[id_detalle]]&amp;" "&amp;VLOOKUP(Tabla3[[#This Row],[id_detalle]],rubro_detalle[[Código]:[Rubro Detalle]],2,0)</f>
        <v>16.00.245 Audotorías de Relaciones Laborales y Contratistas</v>
      </c>
      <c r="E10093" s="33">
        <f>+IF(D10093=D10092,E10092+1,1)</f>
        <v>1</v>
      </c>
      <c r="F10093" s="47" t="str">
        <f>+LEFT(D10093,9)&amp;"-"&amp;E10093</f>
        <v>16.00.245-1</v>
      </c>
      <c r="G10093" s="37" t="s">
        <v>7939</v>
      </c>
      <c r="H10093" s="37">
        <v>556</v>
      </c>
    </row>
    <row r="10094" spans="1:8" x14ac:dyDescent="0.3">
      <c r="A10094" s="34" t="str">
        <f>+LEFT(Tabla3[[#This Row],[id_detalle]],2)</f>
        <v>16</v>
      </c>
      <c r="B10094" s="46" t="str">
        <f>VLOOKUP((LEFT(Tabla3[[#This Row],[id_detalle]],2)),id_rubro[[id]:[Rubro]],2,0)</f>
        <v>SERVICIOS TÉCNICOS Y ROFESIONALES PARA EMPRESAS</v>
      </c>
      <c r="C10094" s="36" t="s">
        <v>1826</v>
      </c>
      <c r="D10094" s="45" t="str">
        <f>+Tabla3[[#This Row],[id_detalle]]&amp;" "&amp;VLOOKUP(Tabla3[[#This Row],[id_detalle]],rubro_detalle[[Código]:[Rubro Detalle]],2,0)</f>
        <v>16.00.251 Bancos de Datos</v>
      </c>
      <c r="E10094" s="33">
        <f>+IF(D10094=D10093,E10093+1,1)</f>
        <v>1</v>
      </c>
      <c r="F10094" s="47" t="str">
        <f>+LEFT(D10094,9)&amp;"-"&amp;E10094</f>
        <v>16.00.251-1</v>
      </c>
      <c r="G10094" s="37" t="s">
        <v>8095</v>
      </c>
      <c r="H10094" s="37">
        <v>188</v>
      </c>
    </row>
    <row r="10095" spans="1:8" x14ac:dyDescent="0.3">
      <c r="A10095" s="34" t="str">
        <f>+LEFT(Tabla3[[#This Row],[id_detalle]],2)</f>
        <v>16</v>
      </c>
      <c r="B10095" s="46" t="str">
        <f>VLOOKUP((LEFT(Tabla3[[#This Row],[id_detalle]],2)),id_rubro[[id]:[Rubro]],2,0)</f>
        <v>SERVICIOS TÉCNICOS Y ROFESIONALES PARA EMPRESAS</v>
      </c>
      <c r="C10095" s="36" t="s">
        <v>1826</v>
      </c>
      <c r="D10095" s="45" t="str">
        <f>+Tabla3[[#This Row],[id_detalle]]&amp;" "&amp;VLOOKUP(Tabla3[[#This Row],[id_detalle]],rubro_detalle[[Código]:[Rubro Detalle]],2,0)</f>
        <v>16.00.251 Bancos de Datos</v>
      </c>
      <c r="E10095" s="33">
        <f>+IF(D10095=D10094,E10094+1,1)</f>
        <v>2</v>
      </c>
      <c r="F10095" s="47" t="str">
        <f>+LEFT(D10095,9)&amp;"-"&amp;E10095</f>
        <v>16.00.251-2</v>
      </c>
      <c r="G10095" s="37" t="s">
        <v>7674</v>
      </c>
      <c r="H10095" s="37">
        <v>405</v>
      </c>
    </row>
    <row r="10096" spans="1:8" x14ac:dyDescent="0.3">
      <c r="A10096" s="34" t="str">
        <f>+LEFT(Tabla3[[#This Row],[id_detalle]],2)</f>
        <v>16</v>
      </c>
      <c r="B10096" s="46" t="str">
        <f>VLOOKUP((LEFT(Tabla3[[#This Row],[id_detalle]],2)),id_rubro[[id]:[Rubro]],2,0)</f>
        <v>SERVICIOS TÉCNICOS Y ROFESIONALES PARA EMPRESAS</v>
      </c>
      <c r="C10096" s="36" t="s">
        <v>1826</v>
      </c>
      <c r="D10096" s="45" t="str">
        <f>+Tabla3[[#This Row],[id_detalle]]&amp;" "&amp;VLOOKUP(Tabla3[[#This Row],[id_detalle]],rubro_detalle[[Código]:[Rubro Detalle]],2,0)</f>
        <v>16.00.251 Bancos de Datos</v>
      </c>
      <c r="E10096" s="33">
        <f>+IF(D10096=D10095,E10095+1,1)</f>
        <v>3</v>
      </c>
      <c r="F10096" s="47" t="str">
        <f>+LEFT(D10096,9)&amp;"-"&amp;E10096</f>
        <v>16.00.251-3</v>
      </c>
      <c r="G10096" s="38" t="s">
        <v>7380</v>
      </c>
      <c r="H10096" s="38">
        <v>425</v>
      </c>
    </row>
    <row r="10097" spans="1:8" x14ac:dyDescent="0.3">
      <c r="A10097" s="34" t="str">
        <f>+LEFT(Tabla3[[#This Row],[id_detalle]],2)</f>
        <v>16</v>
      </c>
      <c r="B10097" s="46" t="str">
        <f>VLOOKUP((LEFT(Tabla3[[#This Row],[id_detalle]],2)),id_rubro[[id]:[Rubro]],2,0)</f>
        <v>SERVICIOS TÉCNICOS Y ROFESIONALES PARA EMPRESAS</v>
      </c>
      <c r="C10097" s="36" t="s">
        <v>1826</v>
      </c>
      <c r="D10097" s="45" t="str">
        <f>+Tabla3[[#This Row],[id_detalle]]&amp;" "&amp;VLOOKUP(Tabla3[[#This Row],[id_detalle]],rubro_detalle[[Código]:[Rubro Detalle]],2,0)</f>
        <v>16.00.251 Bancos de Datos</v>
      </c>
      <c r="E10097" s="33">
        <f t="shared" ref="E10097:E10099" si="1851">+IF(D10097=D10096,E10096+1,1)</f>
        <v>4</v>
      </c>
      <c r="F10097" s="47" t="str">
        <f t="shared" ref="F10097:F10099" si="1852">+LEFT(D10097,9)&amp;"-"&amp;E10097</f>
        <v>16.00.251-4</v>
      </c>
      <c r="G10097" s="38" t="s">
        <v>4108</v>
      </c>
      <c r="H10097" s="38">
        <v>560</v>
      </c>
    </row>
    <row r="10098" spans="1:8" x14ac:dyDescent="0.3">
      <c r="A10098" s="34" t="str">
        <f>+LEFT(Tabla3[[#This Row],[id_detalle]],2)</f>
        <v>16</v>
      </c>
      <c r="B10098" s="46" t="str">
        <f>VLOOKUP((LEFT(Tabla3[[#This Row],[id_detalle]],2)),id_rubro[[id]:[Rubro]],2,0)</f>
        <v>SERVICIOS TÉCNICOS Y ROFESIONALES PARA EMPRESAS</v>
      </c>
      <c r="C10098" s="36" t="s">
        <v>1826</v>
      </c>
      <c r="D10098" s="45" t="str">
        <f>+Tabla3[[#This Row],[id_detalle]]&amp;" "&amp;VLOOKUP(Tabla3[[#This Row],[id_detalle]],rubro_detalle[[Código]:[Rubro Detalle]],2,0)</f>
        <v>16.00.251 Bancos de Datos</v>
      </c>
      <c r="E10098" s="33">
        <f t="shared" si="1851"/>
        <v>5</v>
      </c>
      <c r="F10098" s="47" t="str">
        <f t="shared" si="1852"/>
        <v>16.00.251-5</v>
      </c>
      <c r="G10098" s="37" t="s">
        <v>7222</v>
      </c>
      <c r="H10098" s="37">
        <v>578</v>
      </c>
    </row>
    <row r="10099" spans="1:8" x14ac:dyDescent="0.3">
      <c r="A10099" s="34" t="str">
        <f>+LEFT(Tabla3[[#This Row],[id_detalle]],2)</f>
        <v>16</v>
      </c>
      <c r="B10099" s="46" t="str">
        <f>VLOOKUP((LEFT(Tabla3[[#This Row],[id_detalle]],2)),id_rubro[[id]:[Rubro]],2,0)</f>
        <v>SERVICIOS TÉCNICOS Y ROFESIONALES PARA EMPRESAS</v>
      </c>
      <c r="C10099" s="36" t="s">
        <v>1826</v>
      </c>
      <c r="D10099" s="45" t="str">
        <f>+Tabla3[[#This Row],[id_detalle]]&amp;" "&amp;VLOOKUP(Tabla3[[#This Row],[id_detalle]],rubro_detalle[[Código]:[Rubro Detalle]],2,0)</f>
        <v>16.00.251 Bancos de Datos</v>
      </c>
      <c r="E10099" s="33">
        <f t="shared" si="1851"/>
        <v>6</v>
      </c>
      <c r="F10099" s="47" t="str">
        <f t="shared" si="1852"/>
        <v>16.00.251-6</v>
      </c>
      <c r="G10099" s="37" t="s">
        <v>8096</v>
      </c>
      <c r="H10099" s="37">
        <v>621</v>
      </c>
    </row>
    <row r="10100" spans="1:8" x14ac:dyDescent="0.3">
      <c r="A10100" s="34" t="str">
        <f>+LEFT(Tabla3[[#This Row],[id_detalle]],2)</f>
        <v>16</v>
      </c>
      <c r="B10100" s="46" t="str">
        <f>VLOOKUP((LEFT(Tabla3[[#This Row],[id_detalle]],2)),id_rubro[[id]:[Rubro]],2,0)</f>
        <v>SERVICIOS TÉCNICOS Y ROFESIONALES PARA EMPRESAS</v>
      </c>
      <c r="C10100" s="36" t="s">
        <v>1826</v>
      </c>
      <c r="D10100" s="45" t="str">
        <f>+Tabla3[[#This Row],[id_detalle]]&amp;" "&amp;VLOOKUP(Tabla3[[#This Row],[id_detalle]],rubro_detalle[[Código]:[Rubro Detalle]],2,0)</f>
        <v>16.00.251 Bancos de Datos</v>
      </c>
      <c r="E10100" s="33">
        <f t="shared" ref="E10100:E10105" si="1853">+IF(D10100=D10099,E10099+1,1)</f>
        <v>7</v>
      </c>
      <c r="F10100" s="47" t="str">
        <f t="shared" ref="F10100:F10105" si="1854">+LEFT(D10100,9)&amp;"-"&amp;E10100</f>
        <v>16.00.251-7</v>
      </c>
      <c r="G10100" s="37" t="s">
        <v>7707</v>
      </c>
      <c r="H10100" s="37">
        <v>689</v>
      </c>
    </row>
    <row r="10101" spans="1:8" x14ac:dyDescent="0.3">
      <c r="A10101" s="34" t="str">
        <f>+LEFT(Tabla3[[#This Row],[id_detalle]],2)</f>
        <v>16</v>
      </c>
      <c r="B10101" s="46" t="str">
        <f>VLOOKUP((LEFT(Tabla3[[#This Row],[id_detalle]],2)),id_rubro[[id]:[Rubro]],2,0)</f>
        <v>SERVICIOS TÉCNICOS Y ROFESIONALES PARA EMPRESAS</v>
      </c>
      <c r="C10101" s="36" t="s">
        <v>1826</v>
      </c>
      <c r="D10101" s="45" t="str">
        <f>+Tabla3[[#This Row],[id_detalle]]&amp;" "&amp;VLOOKUP(Tabla3[[#This Row],[id_detalle]],rubro_detalle[[Código]:[Rubro Detalle]],2,0)</f>
        <v>16.00.251 Bancos de Datos</v>
      </c>
      <c r="E10101" s="33">
        <f t="shared" si="1853"/>
        <v>8</v>
      </c>
      <c r="F10101" s="47" t="str">
        <f t="shared" si="1854"/>
        <v>16.00.251-8</v>
      </c>
      <c r="G10101" s="37" t="s">
        <v>7208</v>
      </c>
      <c r="H10101" s="37">
        <v>689</v>
      </c>
    </row>
    <row r="10102" spans="1:8" x14ac:dyDescent="0.3">
      <c r="A10102" s="34" t="str">
        <f>+LEFT(Tabla3[[#This Row],[id_detalle]],2)</f>
        <v>16</v>
      </c>
      <c r="B10102" s="46" t="str">
        <f>VLOOKUP((LEFT(Tabla3[[#This Row],[id_detalle]],2)),id_rubro[[id]:[Rubro]],2,0)</f>
        <v>SERVICIOS TÉCNICOS Y ROFESIONALES PARA EMPRESAS</v>
      </c>
      <c r="C10102" s="36" t="s">
        <v>1826</v>
      </c>
      <c r="D10102" s="45" t="str">
        <f>+Tabla3[[#This Row],[id_detalle]]&amp;" "&amp;VLOOKUP(Tabla3[[#This Row],[id_detalle]],rubro_detalle[[Código]:[Rubro Detalle]],2,0)</f>
        <v>16.00.251 Bancos de Datos</v>
      </c>
      <c r="E10102" s="33">
        <f t="shared" si="1853"/>
        <v>9</v>
      </c>
      <c r="F10102" s="47" t="str">
        <f t="shared" si="1854"/>
        <v>16.00.251-9</v>
      </c>
      <c r="G10102" s="37" t="s">
        <v>7419</v>
      </c>
      <c r="H10102" s="37">
        <v>811</v>
      </c>
    </row>
    <row r="10103" spans="1:8" x14ac:dyDescent="0.3">
      <c r="A10103" s="34" t="str">
        <f>+LEFT(Tabla3[[#This Row],[id_detalle]],2)</f>
        <v>16</v>
      </c>
      <c r="B10103" s="46" t="str">
        <f>VLOOKUP((LEFT(Tabla3[[#This Row],[id_detalle]],2)),id_rubro[[id]:[Rubro]],2,0)</f>
        <v>SERVICIOS TÉCNICOS Y ROFESIONALES PARA EMPRESAS</v>
      </c>
      <c r="C10103" s="36" t="s">
        <v>1827</v>
      </c>
      <c r="D10103" s="45" t="str">
        <f>+Tabla3[[#This Row],[id_detalle]]&amp;" "&amp;VLOOKUP(Tabla3[[#This Row],[id_detalle]],rubro_detalle[[Código]:[Rubro Detalle]],2,0)</f>
        <v>16.00.253 Capacitación de Personal</v>
      </c>
      <c r="E10103" s="33">
        <f t="shared" si="1853"/>
        <v>1</v>
      </c>
      <c r="F10103" s="47" t="str">
        <f t="shared" si="1854"/>
        <v>16.00.253-1</v>
      </c>
      <c r="G10103" s="37" t="s">
        <v>8097</v>
      </c>
      <c r="H10103" s="37">
        <v>162</v>
      </c>
    </row>
    <row r="10104" spans="1:8" x14ac:dyDescent="0.3">
      <c r="A10104" s="34" t="str">
        <f>+LEFT(Tabla3[[#This Row],[id_detalle]],2)</f>
        <v>16</v>
      </c>
      <c r="B10104" s="46" t="str">
        <f>VLOOKUP((LEFT(Tabla3[[#This Row],[id_detalle]],2)),id_rubro[[id]:[Rubro]],2,0)</f>
        <v>SERVICIOS TÉCNICOS Y ROFESIONALES PARA EMPRESAS</v>
      </c>
      <c r="C10104" s="36" t="s">
        <v>1827</v>
      </c>
      <c r="D10104" s="45" t="str">
        <f>+Tabla3[[#This Row],[id_detalle]]&amp;" "&amp;VLOOKUP(Tabla3[[#This Row],[id_detalle]],rubro_detalle[[Código]:[Rubro Detalle]],2,0)</f>
        <v>16.00.253 Capacitación de Personal</v>
      </c>
      <c r="E10104" s="33">
        <f t="shared" si="1853"/>
        <v>2</v>
      </c>
      <c r="F10104" s="47" t="str">
        <f t="shared" si="1854"/>
        <v>16.00.253-2</v>
      </c>
      <c r="G10104" s="37" t="s">
        <v>8098</v>
      </c>
      <c r="H10104" s="37">
        <v>163</v>
      </c>
    </row>
    <row r="10105" spans="1:8" x14ac:dyDescent="0.3">
      <c r="A10105" s="34" t="str">
        <f>+LEFT(Tabla3[[#This Row],[id_detalle]],2)</f>
        <v>16</v>
      </c>
      <c r="B10105" s="46" t="str">
        <f>VLOOKUP((LEFT(Tabla3[[#This Row],[id_detalle]],2)),id_rubro[[id]:[Rubro]],2,0)</f>
        <v>SERVICIOS TÉCNICOS Y ROFESIONALES PARA EMPRESAS</v>
      </c>
      <c r="C10105" s="36" t="s">
        <v>1827</v>
      </c>
      <c r="D10105" s="45" t="str">
        <f>+Tabla3[[#This Row],[id_detalle]]&amp;" "&amp;VLOOKUP(Tabla3[[#This Row],[id_detalle]],rubro_detalle[[Código]:[Rubro Detalle]],2,0)</f>
        <v>16.00.253 Capacitación de Personal</v>
      </c>
      <c r="E10105" s="33">
        <f t="shared" si="1853"/>
        <v>3</v>
      </c>
      <c r="F10105" s="47" t="str">
        <f t="shared" si="1854"/>
        <v>16.00.253-3</v>
      </c>
      <c r="G10105" s="37" t="s">
        <v>8099</v>
      </c>
      <c r="H10105" s="37">
        <v>163</v>
      </c>
    </row>
    <row r="10106" spans="1:8" x14ac:dyDescent="0.3">
      <c r="A10106" s="34" t="str">
        <f>+LEFT(Tabla3[[#This Row],[id_detalle]],2)</f>
        <v>16</v>
      </c>
      <c r="B10106" s="46" t="str">
        <f>VLOOKUP((LEFT(Tabla3[[#This Row],[id_detalle]],2)),id_rubro[[id]:[Rubro]],2,0)</f>
        <v>SERVICIOS TÉCNICOS Y ROFESIONALES PARA EMPRESAS</v>
      </c>
      <c r="C10106" s="36" t="s">
        <v>1827</v>
      </c>
      <c r="D10106" s="45" t="str">
        <f>+Tabla3[[#This Row],[id_detalle]]&amp;" "&amp;VLOOKUP(Tabla3[[#This Row],[id_detalle]],rubro_detalle[[Código]:[Rubro Detalle]],2,0)</f>
        <v>16.00.253 Capacitación de Personal</v>
      </c>
      <c r="E10106" s="33">
        <f t="shared" ref="E10106:E10108" si="1855">+IF(D10106=D10105,E10105+1,1)</f>
        <v>4</v>
      </c>
      <c r="F10106" s="47" t="str">
        <f t="shared" ref="F10106:F10108" si="1856">+LEFT(D10106,9)&amp;"-"&amp;E10106</f>
        <v>16.00.253-4</v>
      </c>
      <c r="G10106" s="37" t="s">
        <v>8100</v>
      </c>
      <c r="H10106" s="37">
        <v>164</v>
      </c>
    </row>
    <row r="10107" spans="1:8" x14ac:dyDescent="0.3">
      <c r="A10107" s="34" t="str">
        <f>+LEFT(Tabla3[[#This Row],[id_detalle]],2)</f>
        <v>16</v>
      </c>
      <c r="B10107" s="46" t="str">
        <f>VLOOKUP((LEFT(Tabla3[[#This Row],[id_detalle]],2)),id_rubro[[id]:[Rubro]],2,0)</f>
        <v>SERVICIOS TÉCNICOS Y ROFESIONALES PARA EMPRESAS</v>
      </c>
      <c r="C10107" s="36" t="s">
        <v>1827</v>
      </c>
      <c r="D10107" s="45" t="str">
        <f>+Tabla3[[#This Row],[id_detalle]]&amp;" "&amp;VLOOKUP(Tabla3[[#This Row],[id_detalle]],rubro_detalle[[Código]:[Rubro Detalle]],2,0)</f>
        <v>16.00.253 Capacitación de Personal</v>
      </c>
      <c r="E10107" s="33">
        <f t="shared" si="1855"/>
        <v>5</v>
      </c>
      <c r="F10107" s="47" t="str">
        <f t="shared" si="1856"/>
        <v>16.00.253-5</v>
      </c>
      <c r="G10107" s="37" t="s">
        <v>5542</v>
      </c>
      <c r="H10107" s="37">
        <v>165</v>
      </c>
    </row>
    <row r="10108" spans="1:8" x14ac:dyDescent="0.3">
      <c r="A10108" s="34" t="str">
        <f>+LEFT(Tabla3[[#This Row],[id_detalle]],2)</f>
        <v>16</v>
      </c>
      <c r="B10108" s="46" t="str">
        <f>VLOOKUP((LEFT(Tabla3[[#This Row],[id_detalle]],2)),id_rubro[[id]:[Rubro]],2,0)</f>
        <v>SERVICIOS TÉCNICOS Y ROFESIONALES PARA EMPRESAS</v>
      </c>
      <c r="C10108" s="36" t="s">
        <v>1827</v>
      </c>
      <c r="D10108" s="45" t="str">
        <f>+Tabla3[[#This Row],[id_detalle]]&amp;" "&amp;VLOOKUP(Tabla3[[#This Row],[id_detalle]],rubro_detalle[[Código]:[Rubro Detalle]],2,0)</f>
        <v>16.00.253 Capacitación de Personal</v>
      </c>
      <c r="E10108" s="33">
        <f t="shared" si="1855"/>
        <v>6</v>
      </c>
      <c r="F10108" s="47" t="str">
        <f t="shared" si="1856"/>
        <v>16.00.253-6</v>
      </c>
      <c r="G10108" s="37" t="s">
        <v>8101</v>
      </c>
      <c r="H10108" s="37">
        <v>202</v>
      </c>
    </row>
    <row r="10109" spans="1:8" x14ac:dyDescent="0.3">
      <c r="A10109" s="34" t="str">
        <f>+LEFT(Tabla3[[#This Row],[id_detalle]],2)</f>
        <v>16</v>
      </c>
      <c r="B10109" s="46" t="str">
        <f>VLOOKUP((LEFT(Tabla3[[#This Row],[id_detalle]],2)),id_rubro[[id]:[Rubro]],2,0)</f>
        <v>SERVICIOS TÉCNICOS Y ROFESIONALES PARA EMPRESAS</v>
      </c>
      <c r="C10109" s="36" t="s">
        <v>1827</v>
      </c>
      <c r="D10109" s="45" t="str">
        <f>+Tabla3[[#This Row],[id_detalle]]&amp;" "&amp;VLOOKUP(Tabla3[[#This Row],[id_detalle]],rubro_detalle[[Código]:[Rubro Detalle]],2,0)</f>
        <v>16.00.253 Capacitación de Personal</v>
      </c>
      <c r="E10109" s="33">
        <f t="shared" ref="E10109:E10114" si="1857">+IF(D10109=D10108,E10108+1,1)</f>
        <v>7</v>
      </c>
      <c r="F10109" s="47" t="str">
        <f t="shared" ref="F10109:F10114" si="1858">+LEFT(D10109,9)&amp;"-"&amp;E10109</f>
        <v>16.00.253-7</v>
      </c>
      <c r="G10109" s="37" t="s">
        <v>8102</v>
      </c>
      <c r="H10109" s="37">
        <v>203</v>
      </c>
    </row>
    <row r="10110" spans="1:8" x14ac:dyDescent="0.3">
      <c r="A10110" s="34" t="str">
        <f>+LEFT(Tabla3[[#This Row],[id_detalle]],2)</f>
        <v>16</v>
      </c>
      <c r="B10110" s="46" t="str">
        <f>VLOOKUP((LEFT(Tabla3[[#This Row],[id_detalle]],2)),id_rubro[[id]:[Rubro]],2,0)</f>
        <v>SERVICIOS TÉCNICOS Y ROFESIONALES PARA EMPRESAS</v>
      </c>
      <c r="C10110" s="36" t="s">
        <v>1827</v>
      </c>
      <c r="D10110" s="45" t="str">
        <f>+Tabla3[[#This Row],[id_detalle]]&amp;" "&amp;VLOOKUP(Tabla3[[#This Row],[id_detalle]],rubro_detalle[[Código]:[Rubro Detalle]],2,0)</f>
        <v>16.00.253 Capacitación de Personal</v>
      </c>
      <c r="E10110" s="33">
        <f t="shared" si="1857"/>
        <v>8</v>
      </c>
      <c r="F10110" s="47" t="str">
        <f t="shared" si="1858"/>
        <v>16.00.253-8</v>
      </c>
      <c r="G10110" s="37" t="s">
        <v>8103</v>
      </c>
      <c r="H10110" s="37">
        <v>225</v>
      </c>
    </row>
    <row r="10111" spans="1:8" x14ac:dyDescent="0.3">
      <c r="A10111" s="34" t="str">
        <f>+LEFT(Tabla3[[#This Row],[id_detalle]],2)</f>
        <v>16</v>
      </c>
      <c r="B10111" s="46" t="str">
        <f>VLOOKUP((LEFT(Tabla3[[#This Row],[id_detalle]],2)),id_rubro[[id]:[Rubro]],2,0)</f>
        <v>SERVICIOS TÉCNICOS Y ROFESIONALES PARA EMPRESAS</v>
      </c>
      <c r="C10111" s="36" t="s">
        <v>1827</v>
      </c>
      <c r="D10111" s="45" t="str">
        <f>+Tabla3[[#This Row],[id_detalle]]&amp;" "&amp;VLOOKUP(Tabla3[[#This Row],[id_detalle]],rubro_detalle[[Código]:[Rubro Detalle]],2,0)</f>
        <v>16.00.253 Capacitación de Personal</v>
      </c>
      <c r="E10111" s="33">
        <f t="shared" si="1857"/>
        <v>9</v>
      </c>
      <c r="F10111" s="47" t="str">
        <f t="shared" si="1858"/>
        <v>16.00.253-9</v>
      </c>
      <c r="G10111" s="37" t="s">
        <v>8104</v>
      </c>
      <c r="H10111" s="37">
        <v>257</v>
      </c>
    </row>
    <row r="10112" spans="1:8" x14ac:dyDescent="0.3">
      <c r="A10112" s="34" t="str">
        <f>+LEFT(Tabla3[[#This Row],[id_detalle]],2)</f>
        <v>16</v>
      </c>
      <c r="B10112" s="46" t="str">
        <f>VLOOKUP((LEFT(Tabla3[[#This Row],[id_detalle]],2)),id_rubro[[id]:[Rubro]],2,0)</f>
        <v>SERVICIOS TÉCNICOS Y ROFESIONALES PARA EMPRESAS</v>
      </c>
      <c r="C10112" s="36" t="s">
        <v>1827</v>
      </c>
      <c r="D10112" s="45" t="str">
        <f>+Tabla3[[#This Row],[id_detalle]]&amp;" "&amp;VLOOKUP(Tabla3[[#This Row],[id_detalle]],rubro_detalle[[Código]:[Rubro Detalle]],2,0)</f>
        <v>16.00.253 Capacitación de Personal</v>
      </c>
      <c r="E10112" s="33">
        <f t="shared" si="1857"/>
        <v>10</v>
      </c>
      <c r="F10112" s="47" t="str">
        <f t="shared" si="1858"/>
        <v>16.00.253-10</v>
      </c>
      <c r="G10112" s="37" t="s">
        <v>8105</v>
      </c>
      <c r="H10112" s="37">
        <v>281</v>
      </c>
    </row>
    <row r="10113" spans="1:8" x14ac:dyDescent="0.3">
      <c r="A10113" s="34" t="str">
        <f>+LEFT(Tabla3[[#This Row],[id_detalle]],2)</f>
        <v>16</v>
      </c>
      <c r="B10113" s="46" t="str">
        <f>VLOOKUP((LEFT(Tabla3[[#This Row],[id_detalle]],2)),id_rubro[[id]:[Rubro]],2,0)</f>
        <v>SERVICIOS TÉCNICOS Y ROFESIONALES PARA EMPRESAS</v>
      </c>
      <c r="C10113" s="36" t="s">
        <v>1827</v>
      </c>
      <c r="D10113" s="45" t="str">
        <f>+Tabla3[[#This Row],[id_detalle]]&amp;" "&amp;VLOOKUP(Tabla3[[#This Row],[id_detalle]],rubro_detalle[[Código]:[Rubro Detalle]],2,0)</f>
        <v>16.00.253 Capacitación de Personal</v>
      </c>
      <c r="E10113" s="33">
        <f t="shared" si="1857"/>
        <v>11</v>
      </c>
      <c r="F10113" s="47" t="str">
        <f t="shared" si="1858"/>
        <v>16.00.253-11</v>
      </c>
      <c r="G10113" s="37" t="s">
        <v>8106</v>
      </c>
      <c r="H10113" s="37">
        <v>282</v>
      </c>
    </row>
    <row r="10114" spans="1:8" x14ac:dyDescent="0.3">
      <c r="A10114" s="34" t="str">
        <f>+LEFT(Tabla3[[#This Row],[id_detalle]],2)</f>
        <v>16</v>
      </c>
      <c r="B10114" s="46" t="str">
        <f>VLOOKUP((LEFT(Tabla3[[#This Row],[id_detalle]],2)),id_rubro[[id]:[Rubro]],2,0)</f>
        <v>SERVICIOS TÉCNICOS Y ROFESIONALES PARA EMPRESAS</v>
      </c>
      <c r="C10114" s="36" t="s">
        <v>1827</v>
      </c>
      <c r="D10114" s="45" t="str">
        <f>+Tabla3[[#This Row],[id_detalle]]&amp;" "&amp;VLOOKUP(Tabla3[[#This Row],[id_detalle]],rubro_detalle[[Código]:[Rubro Detalle]],2,0)</f>
        <v>16.00.253 Capacitación de Personal</v>
      </c>
      <c r="E10114" s="33">
        <f t="shared" si="1857"/>
        <v>12</v>
      </c>
      <c r="F10114" s="47" t="str">
        <f t="shared" si="1858"/>
        <v>16.00.253-12</v>
      </c>
      <c r="G10114" s="37" t="s">
        <v>7804</v>
      </c>
      <c r="H10114" s="37">
        <v>284</v>
      </c>
    </row>
    <row r="10115" spans="1:8" x14ac:dyDescent="0.3">
      <c r="A10115" s="34" t="str">
        <f>+LEFT(Tabla3[[#This Row],[id_detalle]],2)</f>
        <v>16</v>
      </c>
      <c r="B10115" s="46" t="str">
        <f>VLOOKUP((LEFT(Tabla3[[#This Row],[id_detalle]],2)),id_rubro[[id]:[Rubro]],2,0)</f>
        <v>SERVICIOS TÉCNICOS Y ROFESIONALES PARA EMPRESAS</v>
      </c>
      <c r="C10115" s="36" t="s">
        <v>1827</v>
      </c>
      <c r="D10115" s="45" t="str">
        <f>+Tabla3[[#This Row],[id_detalle]]&amp;" "&amp;VLOOKUP(Tabla3[[#This Row],[id_detalle]],rubro_detalle[[Código]:[Rubro Detalle]],2,0)</f>
        <v>16.00.253 Capacitación de Personal</v>
      </c>
      <c r="E10115" s="33">
        <f t="shared" ref="E10115:E10126" si="1859">+IF(D10115=D10114,E10114+1,1)</f>
        <v>13</v>
      </c>
      <c r="F10115" s="47" t="str">
        <f t="shared" ref="F10115:F10126" si="1860">+LEFT(D10115,9)&amp;"-"&amp;E10115</f>
        <v>16.00.253-13</v>
      </c>
      <c r="G10115" s="37" t="s">
        <v>2965</v>
      </c>
      <c r="H10115" s="37">
        <v>284</v>
      </c>
    </row>
    <row r="10116" spans="1:8" x14ac:dyDescent="0.3">
      <c r="A10116" s="34" t="str">
        <f>+LEFT(Tabla3[[#This Row],[id_detalle]],2)</f>
        <v>16</v>
      </c>
      <c r="B10116" s="46" t="str">
        <f>VLOOKUP((LEFT(Tabla3[[#This Row],[id_detalle]],2)),id_rubro[[id]:[Rubro]],2,0)</f>
        <v>SERVICIOS TÉCNICOS Y ROFESIONALES PARA EMPRESAS</v>
      </c>
      <c r="C10116" s="36" t="s">
        <v>1827</v>
      </c>
      <c r="D10116" s="45" t="str">
        <f>+Tabla3[[#This Row],[id_detalle]]&amp;" "&amp;VLOOKUP(Tabla3[[#This Row],[id_detalle]],rubro_detalle[[Código]:[Rubro Detalle]],2,0)</f>
        <v>16.00.253 Capacitación de Personal</v>
      </c>
      <c r="E10116" s="33">
        <f t="shared" si="1859"/>
        <v>14</v>
      </c>
      <c r="F10116" s="47" t="str">
        <f t="shared" si="1860"/>
        <v>16.00.253-14</v>
      </c>
      <c r="G10116" s="37" t="s">
        <v>7805</v>
      </c>
      <c r="H10116" s="37">
        <v>357</v>
      </c>
    </row>
    <row r="10117" spans="1:8" x14ac:dyDescent="0.3">
      <c r="A10117" s="34" t="str">
        <f>+LEFT(Tabla3[[#This Row],[id_detalle]],2)</f>
        <v>16</v>
      </c>
      <c r="B10117" s="46" t="str">
        <f>VLOOKUP((LEFT(Tabla3[[#This Row],[id_detalle]],2)),id_rubro[[id]:[Rubro]],2,0)</f>
        <v>SERVICIOS TÉCNICOS Y ROFESIONALES PARA EMPRESAS</v>
      </c>
      <c r="C10117" s="36" t="s">
        <v>1827</v>
      </c>
      <c r="D10117" s="45" t="str">
        <f>+Tabla3[[#This Row],[id_detalle]]&amp;" "&amp;VLOOKUP(Tabla3[[#This Row],[id_detalle]],rubro_detalle[[Código]:[Rubro Detalle]],2,0)</f>
        <v>16.00.253 Capacitación de Personal</v>
      </c>
      <c r="E10117" s="33">
        <f t="shared" si="1859"/>
        <v>15</v>
      </c>
      <c r="F10117" s="47" t="str">
        <f t="shared" si="1860"/>
        <v>16.00.253-15</v>
      </c>
      <c r="G10117" s="37" t="s">
        <v>7937</v>
      </c>
      <c r="H10117" s="37">
        <v>395</v>
      </c>
    </row>
    <row r="10118" spans="1:8" x14ac:dyDescent="0.3">
      <c r="A10118" s="34" t="str">
        <f>+LEFT(Tabla3[[#This Row],[id_detalle]],2)</f>
        <v>16</v>
      </c>
      <c r="B10118" s="46" t="str">
        <f>VLOOKUP((LEFT(Tabla3[[#This Row],[id_detalle]],2)),id_rubro[[id]:[Rubro]],2,0)</f>
        <v>SERVICIOS TÉCNICOS Y ROFESIONALES PARA EMPRESAS</v>
      </c>
      <c r="C10118" s="36" t="s">
        <v>1827</v>
      </c>
      <c r="D10118" s="45" t="str">
        <f>+Tabla3[[#This Row],[id_detalle]]&amp;" "&amp;VLOOKUP(Tabla3[[#This Row],[id_detalle]],rubro_detalle[[Código]:[Rubro Detalle]],2,0)</f>
        <v>16.00.253 Capacitación de Personal</v>
      </c>
      <c r="E10118" s="33">
        <f t="shared" si="1859"/>
        <v>16</v>
      </c>
      <c r="F10118" s="47" t="str">
        <f t="shared" si="1860"/>
        <v>16.00.253-16</v>
      </c>
      <c r="G10118" s="37" t="s">
        <v>8107</v>
      </c>
      <c r="H10118" s="37">
        <v>403</v>
      </c>
    </row>
    <row r="10119" spans="1:8" x14ac:dyDescent="0.3">
      <c r="A10119" s="34" t="str">
        <f>+LEFT(Tabla3[[#This Row],[id_detalle]],2)</f>
        <v>16</v>
      </c>
      <c r="B10119" s="46" t="str">
        <f>VLOOKUP((LEFT(Tabla3[[#This Row],[id_detalle]],2)),id_rubro[[id]:[Rubro]],2,0)</f>
        <v>SERVICIOS TÉCNICOS Y ROFESIONALES PARA EMPRESAS</v>
      </c>
      <c r="C10119" s="36" t="s">
        <v>1827</v>
      </c>
      <c r="D10119" s="45" t="str">
        <f>+Tabla3[[#This Row],[id_detalle]]&amp;" "&amp;VLOOKUP(Tabla3[[#This Row],[id_detalle]],rubro_detalle[[Código]:[Rubro Detalle]],2,0)</f>
        <v>16.00.253 Capacitación de Personal</v>
      </c>
      <c r="E10119" s="33">
        <f t="shared" si="1859"/>
        <v>17</v>
      </c>
      <c r="F10119" s="47" t="str">
        <f t="shared" si="1860"/>
        <v>16.00.253-17</v>
      </c>
      <c r="G10119" s="37" t="s">
        <v>8108</v>
      </c>
      <c r="H10119" s="37">
        <v>420</v>
      </c>
    </row>
    <row r="10120" spans="1:8" x14ac:dyDescent="0.3">
      <c r="A10120" s="34" t="str">
        <f>+LEFT(Tabla3[[#This Row],[id_detalle]],2)</f>
        <v>16</v>
      </c>
      <c r="B10120" s="46" t="str">
        <f>VLOOKUP((LEFT(Tabla3[[#This Row],[id_detalle]],2)),id_rubro[[id]:[Rubro]],2,0)</f>
        <v>SERVICIOS TÉCNICOS Y ROFESIONALES PARA EMPRESAS</v>
      </c>
      <c r="C10120" s="36" t="s">
        <v>1827</v>
      </c>
      <c r="D10120" s="45" t="str">
        <f>+Tabla3[[#This Row],[id_detalle]]&amp;" "&amp;VLOOKUP(Tabla3[[#This Row],[id_detalle]],rubro_detalle[[Código]:[Rubro Detalle]],2,0)</f>
        <v>16.00.253 Capacitación de Personal</v>
      </c>
      <c r="E10120" s="33">
        <f t="shared" si="1859"/>
        <v>18</v>
      </c>
      <c r="F10120" s="47" t="str">
        <f t="shared" si="1860"/>
        <v>16.00.253-18</v>
      </c>
      <c r="G10120" s="37" t="s">
        <v>8074</v>
      </c>
      <c r="H10120" s="37">
        <v>495</v>
      </c>
    </row>
    <row r="10121" spans="1:8" x14ac:dyDescent="0.3">
      <c r="A10121" s="34" t="str">
        <f>+LEFT(Tabla3[[#This Row],[id_detalle]],2)</f>
        <v>16</v>
      </c>
      <c r="B10121" s="46" t="str">
        <f>VLOOKUP((LEFT(Tabla3[[#This Row],[id_detalle]],2)),id_rubro[[id]:[Rubro]],2,0)</f>
        <v>SERVICIOS TÉCNICOS Y ROFESIONALES PARA EMPRESAS</v>
      </c>
      <c r="C10121" s="36" t="s">
        <v>1827</v>
      </c>
      <c r="D10121" s="45" t="str">
        <f>+Tabla3[[#This Row],[id_detalle]]&amp;" "&amp;VLOOKUP(Tabla3[[#This Row],[id_detalle]],rubro_detalle[[Código]:[Rubro Detalle]],2,0)</f>
        <v>16.00.253 Capacitación de Personal</v>
      </c>
      <c r="E10121" s="33">
        <f t="shared" si="1859"/>
        <v>19</v>
      </c>
      <c r="F10121" s="47" t="str">
        <f t="shared" si="1860"/>
        <v>16.00.253-19</v>
      </c>
      <c r="G10121" s="38" t="s">
        <v>8109</v>
      </c>
      <c r="H10121" s="38">
        <v>506</v>
      </c>
    </row>
    <row r="10122" spans="1:8" x14ac:dyDescent="0.3">
      <c r="A10122" s="34" t="str">
        <f>+LEFT(Tabla3[[#This Row],[id_detalle]],2)</f>
        <v>16</v>
      </c>
      <c r="B10122" s="46" t="str">
        <f>VLOOKUP((LEFT(Tabla3[[#This Row],[id_detalle]],2)),id_rubro[[id]:[Rubro]],2,0)</f>
        <v>SERVICIOS TÉCNICOS Y ROFESIONALES PARA EMPRESAS</v>
      </c>
      <c r="C10122" s="36" t="s">
        <v>1827</v>
      </c>
      <c r="D10122" s="45" t="str">
        <f>+Tabla3[[#This Row],[id_detalle]]&amp;" "&amp;VLOOKUP(Tabla3[[#This Row],[id_detalle]],rubro_detalle[[Código]:[Rubro Detalle]],2,0)</f>
        <v>16.00.253 Capacitación de Personal</v>
      </c>
      <c r="E10122" s="33">
        <f t="shared" si="1859"/>
        <v>20</v>
      </c>
      <c r="F10122" s="47" t="str">
        <f t="shared" si="1860"/>
        <v>16.00.253-20</v>
      </c>
      <c r="G10122" s="37" t="s">
        <v>7755</v>
      </c>
      <c r="H10122" s="37">
        <v>542</v>
      </c>
    </row>
    <row r="10123" spans="1:8" x14ac:dyDescent="0.3">
      <c r="A10123" s="34" t="str">
        <f>+LEFT(Tabla3[[#This Row],[id_detalle]],2)</f>
        <v>16</v>
      </c>
      <c r="B10123" s="46" t="str">
        <f>VLOOKUP((LEFT(Tabla3[[#This Row],[id_detalle]],2)),id_rubro[[id]:[Rubro]],2,0)</f>
        <v>SERVICIOS TÉCNICOS Y ROFESIONALES PARA EMPRESAS</v>
      </c>
      <c r="C10123" s="36" t="s">
        <v>1827</v>
      </c>
      <c r="D10123" s="45" t="str">
        <f>+Tabla3[[#This Row],[id_detalle]]&amp;" "&amp;VLOOKUP(Tabla3[[#This Row],[id_detalle]],rubro_detalle[[Código]:[Rubro Detalle]],2,0)</f>
        <v>16.00.253 Capacitación de Personal</v>
      </c>
      <c r="E10123" s="33">
        <f t="shared" si="1859"/>
        <v>21</v>
      </c>
      <c r="F10123" s="47" t="str">
        <f t="shared" si="1860"/>
        <v>16.00.253-21</v>
      </c>
      <c r="G10123" s="37" t="s">
        <v>8110</v>
      </c>
      <c r="H10123" s="37">
        <v>544</v>
      </c>
    </row>
    <row r="10124" spans="1:8" x14ac:dyDescent="0.3">
      <c r="A10124" s="34" t="str">
        <f>+LEFT(Tabla3[[#This Row],[id_detalle]],2)</f>
        <v>16</v>
      </c>
      <c r="B10124" s="46" t="str">
        <f>VLOOKUP((LEFT(Tabla3[[#This Row],[id_detalle]],2)),id_rubro[[id]:[Rubro]],2,0)</f>
        <v>SERVICIOS TÉCNICOS Y ROFESIONALES PARA EMPRESAS</v>
      </c>
      <c r="C10124" s="36" t="s">
        <v>1827</v>
      </c>
      <c r="D10124" s="45" t="str">
        <f>+Tabla3[[#This Row],[id_detalle]]&amp;" "&amp;VLOOKUP(Tabla3[[#This Row],[id_detalle]],rubro_detalle[[Código]:[Rubro Detalle]],2,0)</f>
        <v>16.00.253 Capacitación de Personal</v>
      </c>
      <c r="E10124" s="33">
        <f t="shared" si="1859"/>
        <v>22</v>
      </c>
      <c r="F10124" s="47" t="str">
        <f t="shared" si="1860"/>
        <v>16.00.253-22</v>
      </c>
      <c r="G10124" s="37" t="s">
        <v>7773</v>
      </c>
      <c r="H10124" s="37">
        <v>545</v>
      </c>
    </row>
    <row r="10125" spans="1:8" x14ac:dyDescent="0.3">
      <c r="A10125" s="34" t="str">
        <f>+LEFT(Tabla3[[#This Row],[id_detalle]],2)</f>
        <v>16</v>
      </c>
      <c r="B10125" s="46" t="str">
        <f>VLOOKUP((LEFT(Tabla3[[#This Row],[id_detalle]],2)),id_rubro[[id]:[Rubro]],2,0)</f>
        <v>SERVICIOS TÉCNICOS Y ROFESIONALES PARA EMPRESAS</v>
      </c>
      <c r="C10125" s="36" t="s">
        <v>1827</v>
      </c>
      <c r="D10125" s="45" t="str">
        <f>+Tabla3[[#This Row],[id_detalle]]&amp;" "&amp;VLOOKUP(Tabla3[[#This Row],[id_detalle]],rubro_detalle[[Código]:[Rubro Detalle]],2,0)</f>
        <v>16.00.253 Capacitación de Personal</v>
      </c>
      <c r="E10125" s="33">
        <f t="shared" si="1859"/>
        <v>23</v>
      </c>
      <c r="F10125" s="47" t="str">
        <f t="shared" si="1860"/>
        <v>16.00.253-23</v>
      </c>
      <c r="G10125" s="37" t="s">
        <v>5562</v>
      </c>
      <c r="H10125" s="37">
        <v>599</v>
      </c>
    </row>
    <row r="10126" spans="1:8" x14ac:dyDescent="0.3">
      <c r="A10126" s="34" t="str">
        <f>+LEFT(Tabla3[[#This Row],[id_detalle]],2)</f>
        <v>16</v>
      </c>
      <c r="B10126" s="46" t="str">
        <f>VLOOKUP((LEFT(Tabla3[[#This Row],[id_detalle]],2)),id_rubro[[id]:[Rubro]],2,0)</f>
        <v>SERVICIOS TÉCNICOS Y ROFESIONALES PARA EMPRESAS</v>
      </c>
      <c r="C10126" s="36" t="s">
        <v>1827</v>
      </c>
      <c r="D10126" s="45" t="str">
        <f>+Tabla3[[#This Row],[id_detalle]]&amp;" "&amp;VLOOKUP(Tabla3[[#This Row],[id_detalle]],rubro_detalle[[Código]:[Rubro Detalle]],2,0)</f>
        <v>16.00.253 Capacitación de Personal</v>
      </c>
      <c r="E10126" s="33">
        <f t="shared" si="1859"/>
        <v>24</v>
      </c>
      <c r="F10126" s="47" t="str">
        <f t="shared" si="1860"/>
        <v>16.00.253-24</v>
      </c>
      <c r="G10126" s="37" t="s">
        <v>8111</v>
      </c>
      <c r="H10126" s="37">
        <v>600</v>
      </c>
    </row>
    <row r="10127" spans="1:8" x14ac:dyDescent="0.3">
      <c r="A10127" s="34" t="str">
        <f>+LEFT(Tabla3[[#This Row],[id_detalle]],2)</f>
        <v>16</v>
      </c>
      <c r="B10127" s="46" t="str">
        <f>VLOOKUP((LEFT(Tabla3[[#This Row],[id_detalle]],2)),id_rubro[[id]:[Rubro]],2,0)</f>
        <v>SERVICIOS TÉCNICOS Y ROFESIONALES PARA EMPRESAS</v>
      </c>
      <c r="C10127" s="36" t="s">
        <v>1827</v>
      </c>
      <c r="D10127" s="45" t="str">
        <f>+Tabla3[[#This Row],[id_detalle]]&amp;" "&amp;VLOOKUP(Tabla3[[#This Row],[id_detalle]],rubro_detalle[[Código]:[Rubro Detalle]],2,0)</f>
        <v>16.00.253 Capacitación de Personal</v>
      </c>
      <c r="E10127" s="33">
        <f t="shared" ref="E10127:E10150" si="1861">+IF(D10127=D10126,E10126+1,1)</f>
        <v>25</v>
      </c>
      <c r="F10127" s="47" t="str">
        <f t="shared" ref="F10127:F10150" si="1862">+LEFT(D10127,9)&amp;"-"&amp;E10127</f>
        <v>16.00.253-25</v>
      </c>
      <c r="G10127" s="37" t="s">
        <v>8096</v>
      </c>
      <c r="H10127" s="37">
        <v>621</v>
      </c>
    </row>
    <row r="10128" spans="1:8" x14ac:dyDescent="0.3">
      <c r="A10128" s="34" t="str">
        <f>+LEFT(Tabla3[[#This Row],[id_detalle]],2)</f>
        <v>16</v>
      </c>
      <c r="B10128" s="46" t="str">
        <f>VLOOKUP((LEFT(Tabla3[[#This Row],[id_detalle]],2)),id_rubro[[id]:[Rubro]],2,0)</f>
        <v>SERVICIOS TÉCNICOS Y ROFESIONALES PARA EMPRESAS</v>
      </c>
      <c r="C10128" s="36" t="s">
        <v>1827</v>
      </c>
      <c r="D10128" s="45" t="str">
        <f>+Tabla3[[#This Row],[id_detalle]]&amp;" "&amp;VLOOKUP(Tabla3[[#This Row],[id_detalle]],rubro_detalle[[Código]:[Rubro Detalle]],2,0)</f>
        <v>16.00.253 Capacitación de Personal</v>
      </c>
      <c r="E10128" s="33">
        <f t="shared" si="1861"/>
        <v>26</v>
      </c>
      <c r="F10128" s="47" t="str">
        <f t="shared" si="1862"/>
        <v>16.00.253-26</v>
      </c>
      <c r="G10128" s="37" t="s">
        <v>3012</v>
      </c>
      <c r="H10128" s="37">
        <v>622</v>
      </c>
    </row>
    <row r="10129" spans="1:8" x14ac:dyDescent="0.3">
      <c r="A10129" s="34" t="str">
        <f>+LEFT(Tabla3[[#This Row],[id_detalle]],2)</f>
        <v>16</v>
      </c>
      <c r="B10129" s="46" t="str">
        <f>VLOOKUP((LEFT(Tabla3[[#This Row],[id_detalle]],2)),id_rubro[[id]:[Rubro]],2,0)</f>
        <v>SERVICIOS TÉCNICOS Y ROFESIONALES PARA EMPRESAS</v>
      </c>
      <c r="C10129" s="36" t="s">
        <v>1827</v>
      </c>
      <c r="D10129" s="45" t="str">
        <f>+Tabla3[[#This Row],[id_detalle]]&amp;" "&amp;VLOOKUP(Tabla3[[#This Row],[id_detalle]],rubro_detalle[[Código]:[Rubro Detalle]],2,0)</f>
        <v>16.00.253 Capacitación de Personal</v>
      </c>
      <c r="E10129" s="33">
        <f t="shared" si="1861"/>
        <v>27</v>
      </c>
      <c r="F10129" s="47" t="str">
        <f t="shared" si="1862"/>
        <v>16.00.253-27</v>
      </c>
      <c r="G10129" s="38" t="s">
        <v>8112</v>
      </c>
      <c r="H10129" s="38">
        <v>637</v>
      </c>
    </row>
    <row r="10130" spans="1:8" x14ac:dyDescent="0.3">
      <c r="A10130" s="34" t="str">
        <f>+LEFT(Tabla3[[#This Row],[id_detalle]],2)</f>
        <v>16</v>
      </c>
      <c r="B10130" s="46" t="str">
        <f>VLOOKUP((LEFT(Tabla3[[#This Row],[id_detalle]],2)),id_rubro[[id]:[Rubro]],2,0)</f>
        <v>SERVICIOS TÉCNICOS Y ROFESIONALES PARA EMPRESAS</v>
      </c>
      <c r="C10130" s="36" t="s">
        <v>1827</v>
      </c>
      <c r="D10130" s="45" t="str">
        <f>+Tabla3[[#This Row],[id_detalle]]&amp;" "&amp;VLOOKUP(Tabla3[[#This Row],[id_detalle]],rubro_detalle[[Código]:[Rubro Detalle]],2,0)</f>
        <v>16.00.253 Capacitación de Personal</v>
      </c>
      <c r="E10130" s="33">
        <f t="shared" si="1861"/>
        <v>28</v>
      </c>
      <c r="F10130" s="47" t="str">
        <f t="shared" si="1862"/>
        <v>16.00.253-28</v>
      </c>
      <c r="G10130" s="37" t="s">
        <v>7885</v>
      </c>
      <c r="H10130" s="37">
        <v>638</v>
      </c>
    </row>
    <row r="10131" spans="1:8" x14ac:dyDescent="0.3">
      <c r="A10131" s="34" t="str">
        <f>+LEFT(Tabla3[[#This Row],[id_detalle]],2)</f>
        <v>16</v>
      </c>
      <c r="B10131" s="46" t="str">
        <f>VLOOKUP((LEFT(Tabla3[[#This Row],[id_detalle]],2)),id_rubro[[id]:[Rubro]],2,0)</f>
        <v>SERVICIOS TÉCNICOS Y ROFESIONALES PARA EMPRESAS</v>
      </c>
      <c r="C10131" s="36" t="s">
        <v>1827</v>
      </c>
      <c r="D10131" s="45" t="str">
        <f>+Tabla3[[#This Row],[id_detalle]]&amp;" "&amp;VLOOKUP(Tabla3[[#This Row],[id_detalle]],rubro_detalle[[Código]:[Rubro Detalle]],2,0)</f>
        <v>16.00.253 Capacitación de Personal</v>
      </c>
      <c r="E10131" s="33">
        <f t="shared" si="1861"/>
        <v>29</v>
      </c>
      <c r="F10131" s="47" t="str">
        <f t="shared" si="1862"/>
        <v>16.00.253-29</v>
      </c>
      <c r="G10131" s="37" t="s">
        <v>8113</v>
      </c>
      <c r="H10131" s="37">
        <v>649</v>
      </c>
    </row>
    <row r="10132" spans="1:8" x14ac:dyDescent="0.3">
      <c r="A10132" s="34" t="str">
        <f>+LEFT(Tabla3[[#This Row],[id_detalle]],2)</f>
        <v>16</v>
      </c>
      <c r="B10132" s="46" t="str">
        <f>VLOOKUP((LEFT(Tabla3[[#This Row],[id_detalle]],2)),id_rubro[[id]:[Rubro]],2,0)</f>
        <v>SERVICIOS TÉCNICOS Y ROFESIONALES PARA EMPRESAS</v>
      </c>
      <c r="C10132" s="36" t="s">
        <v>1827</v>
      </c>
      <c r="D10132" s="45" t="str">
        <f>+Tabla3[[#This Row],[id_detalle]]&amp;" "&amp;VLOOKUP(Tabla3[[#This Row],[id_detalle]],rubro_detalle[[Código]:[Rubro Detalle]],2,0)</f>
        <v>16.00.253 Capacitación de Personal</v>
      </c>
      <c r="E10132" s="33">
        <f t="shared" si="1861"/>
        <v>30</v>
      </c>
      <c r="F10132" s="47" t="str">
        <f t="shared" si="1862"/>
        <v>16.00.253-30</v>
      </c>
      <c r="G10132" s="37" t="s">
        <v>7779</v>
      </c>
      <c r="H10132" s="37">
        <v>652</v>
      </c>
    </row>
    <row r="10133" spans="1:8" x14ac:dyDescent="0.3">
      <c r="A10133" s="34" t="str">
        <f>+LEFT(Tabla3[[#This Row],[id_detalle]],2)</f>
        <v>16</v>
      </c>
      <c r="B10133" s="46" t="str">
        <f>VLOOKUP((LEFT(Tabla3[[#This Row],[id_detalle]],2)),id_rubro[[id]:[Rubro]],2,0)</f>
        <v>SERVICIOS TÉCNICOS Y ROFESIONALES PARA EMPRESAS</v>
      </c>
      <c r="C10133" s="36" t="s">
        <v>1827</v>
      </c>
      <c r="D10133" s="45" t="str">
        <f>+Tabla3[[#This Row],[id_detalle]]&amp;" "&amp;VLOOKUP(Tabla3[[#This Row],[id_detalle]],rubro_detalle[[Código]:[Rubro Detalle]],2,0)</f>
        <v>16.00.253 Capacitación de Personal</v>
      </c>
      <c r="E10133" s="33">
        <f t="shared" si="1861"/>
        <v>31</v>
      </c>
      <c r="F10133" s="47" t="str">
        <f t="shared" si="1862"/>
        <v>16.00.253-31</v>
      </c>
      <c r="G10133" s="37" t="s">
        <v>8114</v>
      </c>
      <c r="H10133" s="37">
        <v>654</v>
      </c>
    </row>
    <row r="10134" spans="1:8" x14ac:dyDescent="0.3">
      <c r="A10134" s="34" t="str">
        <f>+LEFT(Tabla3[[#This Row],[id_detalle]],2)</f>
        <v>16</v>
      </c>
      <c r="B10134" s="46" t="str">
        <f>VLOOKUP((LEFT(Tabla3[[#This Row],[id_detalle]],2)),id_rubro[[id]:[Rubro]],2,0)</f>
        <v>SERVICIOS TÉCNICOS Y ROFESIONALES PARA EMPRESAS</v>
      </c>
      <c r="C10134" s="36" t="s">
        <v>1827</v>
      </c>
      <c r="D10134" s="45" t="str">
        <f>+Tabla3[[#This Row],[id_detalle]]&amp;" "&amp;VLOOKUP(Tabla3[[#This Row],[id_detalle]],rubro_detalle[[Código]:[Rubro Detalle]],2,0)</f>
        <v>16.00.253 Capacitación de Personal</v>
      </c>
      <c r="E10134" s="33">
        <f t="shared" si="1861"/>
        <v>32</v>
      </c>
      <c r="F10134" s="47" t="str">
        <f t="shared" si="1862"/>
        <v>16.00.253-32</v>
      </c>
      <c r="G10134" s="37" t="s">
        <v>8049</v>
      </c>
      <c r="H10134" s="37">
        <v>672</v>
      </c>
    </row>
    <row r="10135" spans="1:8" x14ac:dyDescent="0.3">
      <c r="A10135" s="34" t="str">
        <f>+LEFT(Tabla3[[#This Row],[id_detalle]],2)</f>
        <v>16</v>
      </c>
      <c r="B10135" s="46" t="str">
        <f>VLOOKUP((LEFT(Tabla3[[#This Row],[id_detalle]],2)),id_rubro[[id]:[Rubro]],2,0)</f>
        <v>SERVICIOS TÉCNICOS Y ROFESIONALES PARA EMPRESAS</v>
      </c>
      <c r="C10135" s="36" t="s">
        <v>1827</v>
      </c>
      <c r="D10135" s="45" t="str">
        <f>+Tabla3[[#This Row],[id_detalle]]&amp;" "&amp;VLOOKUP(Tabla3[[#This Row],[id_detalle]],rubro_detalle[[Código]:[Rubro Detalle]],2,0)</f>
        <v>16.00.253 Capacitación de Personal</v>
      </c>
      <c r="E10135" s="33">
        <f t="shared" si="1861"/>
        <v>33</v>
      </c>
      <c r="F10135" s="47" t="str">
        <f t="shared" si="1862"/>
        <v>16.00.253-33</v>
      </c>
      <c r="G10135" s="37" t="s">
        <v>7808</v>
      </c>
      <c r="H10135" s="37">
        <v>675</v>
      </c>
    </row>
    <row r="10136" spans="1:8" x14ac:dyDescent="0.3">
      <c r="A10136" s="34" t="str">
        <f>+LEFT(Tabla3[[#This Row],[id_detalle]],2)</f>
        <v>16</v>
      </c>
      <c r="B10136" s="46" t="str">
        <f>VLOOKUP((LEFT(Tabla3[[#This Row],[id_detalle]],2)),id_rubro[[id]:[Rubro]],2,0)</f>
        <v>SERVICIOS TÉCNICOS Y ROFESIONALES PARA EMPRESAS</v>
      </c>
      <c r="C10136" s="36" t="s">
        <v>1827</v>
      </c>
      <c r="D10136" s="45" t="str">
        <f>+Tabla3[[#This Row],[id_detalle]]&amp;" "&amp;VLOOKUP(Tabla3[[#This Row],[id_detalle]],rubro_detalle[[Código]:[Rubro Detalle]],2,0)</f>
        <v>16.00.253 Capacitación de Personal</v>
      </c>
      <c r="E10136" s="33">
        <f t="shared" si="1861"/>
        <v>34</v>
      </c>
      <c r="F10136" s="47" t="str">
        <f t="shared" si="1862"/>
        <v>16.00.253-34</v>
      </c>
      <c r="G10136" s="37" t="s">
        <v>7809</v>
      </c>
      <c r="H10136" s="37">
        <v>675</v>
      </c>
    </row>
    <row r="10137" spans="1:8" x14ac:dyDescent="0.3">
      <c r="A10137" s="34" t="str">
        <f>+LEFT(Tabla3[[#This Row],[id_detalle]],2)</f>
        <v>16</v>
      </c>
      <c r="B10137" s="46" t="str">
        <f>VLOOKUP((LEFT(Tabla3[[#This Row],[id_detalle]],2)),id_rubro[[id]:[Rubro]],2,0)</f>
        <v>SERVICIOS TÉCNICOS Y ROFESIONALES PARA EMPRESAS</v>
      </c>
      <c r="C10137" s="36" t="s">
        <v>1827</v>
      </c>
      <c r="D10137" s="45" t="str">
        <f>+Tabla3[[#This Row],[id_detalle]]&amp;" "&amp;VLOOKUP(Tabla3[[#This Row],[id_detalle]],rubro_detalle[[Código]:[Rubro Detalle]],2,0)</f>
        <v>16.00.253 Capacitación de Personal</v>
      </c>
      <c r="E10137" s="33">
        <f t="shared" si="1861"/>
        <v>35</v>
      </c>
      <c r="F10137" s="47" t="str">
        <f t="shared" si="1862"/>
        <v>16.00.253-35</v>
      </c>
      <c r="G10137" s="37" t="s">
        <v>5473</v>
      </c>
      <c r="H10137" s="37">
        <v>695</v>
      </c>
    </row>
    <row r="10138" spans="1:8" x14ac:dyDescent="0.3">
      <c r="A10138" s="34" t="str">
        <f>+LEFT(Tabla3[[#This Row],[id_detalle]],2)</f>
        <v>16</v>
      </c>
      <c r="B10138" s="46" t="str">
        <f>VLOOKUP((LEFT(Tabla3[[#This Row],[id_detalle]],2)),id_rubro[[id]:[Rubro]],2,0)</f>
        <v>SERVICIOS TÉCNICOS Y ROFESIONALES PARA EMPRESAS</v>
      </c>
      <c r="C10138" s="36" t="s">
        <v>1827</v>
      </c>
      <c r="D10138" s="45" t="str">
        <f>+Tabla3[[#This Row],[id_detalle]]&amp;" "&amp;VLOOKUP(Tabla3[[#This Row],[id_detalle]],rubro_detalle[[Código]:[Rubro Detalle]],2,0)</f>
        <v>16.00.253 Capacitación de Personal</v>
      </c>
      <c r="E10138" s="33">
        <f t="shared" si="1861"/>
        <v>36</v>
      </c>
      <c r="F10138" s="47" t="str">
        <f t="shared" si="1862"/>
        <v>16.00.253-36</v>
      </c>
      <c r="G10138" s="37" t="s">
        <v>8115</v>
      </c>
      <c r="H10138" s="37">
        <v>739</v>
      </c>
    </row>
    <row r="10139" spans="1:8" x14ac:dyDescent="0.3">
      <c r="A10139" s="34" t="str">
        <f>+LEFT(Tabla3[[#This Row],[id_detalle]],2)</f>
        <v>16</v>
      </c>
      <c r="B10139" s="46" t="str">
        <f>VLOOKUP((LEFT(Tabla3[[#This Row],[id_detalle]],2)),id_rubro[[id]:[Rubro]],2,0)</f>
        <v>SERVICIOS TÉCNICOS Y ROFESIONALES PARA EMPRESAS</v>
      </c>
      <c r="C10139" s="36" t="s">
        <v>1827</v>
      </c>
      <c r="D10139" s="45" t="str">
        <f>+Tabla3[[#This Row],[id_detalle]]&amp;" "&amp;VLOOKUP(Tabla3[[#This Row],[id_detalle]],rubro_detalle[[Código]:[Rubro Detalle]],2,0)</f>
        <v>16.00.253 Capacitación de Personal</v>
      </c>
      <c r="E10139" s="33">
        <f t="shared" si="1861"/>
        <v>37</v>
      </c>
      <c r="F10139" s="47" t="str">
        <f t="shared" si="1862"/>
        <v>16.00.253-37</v>
      </c>
      <c r="G10139" s="37" t="s">
        <v>7417</v>
      </c>
      <c r="H10139" s="37">
        <v>746</v>
      </c>
    </row>
    <row r="10140" spans="1:8" x14ac:dyDescent="0.3">
      <c r="A10140" s="34" t="str">
        <f>+LEFT(Tabla3[[#This Row],[id_detalle]],2)</f>
        <v>16</v>
      </c>
      <c r="B10140" s="46" t="str">
        <f>VLOOKUP((LEFT(Tabla3[[#This Row],[id_detalle]],2)),id_rubro[[id]:[Rubro]],2,0)</f>
        <v>SERVICIOS TÉCNICOS Y ROFESIONALES PARA EMPRESAS</v>
      </c>
      <c r="C10140" s="36" t="s">
        <v>1827</v>
      </c>
      <c r="D10140" s="45" t="str">
        <f>+Tabla3[[#This Row],[id_detalle]]&amp;" "&amp;VLOOKUP(Tabla3[[#This Row],[id_detalle]],rubro_detalle[[Código]:[Rubro Detalle]],2,0)</f>
        <v>16.00.253 Capacitación de Personal</v>
      </c>
      <c r="E10140" s="33">
        <f t="shared" si="1861"/>
        <v>38</v>
      </c>
      <c r="F10140" s="47" t="str">
        <f t="shared" si="1862"/>
        <v>16.00.253-38</v>
      </c>
      <c r="G10140" s="37" t="s">
        <v>8116</v>
      </c>
      <c r="H10140" s="37">
        <v>758</v>
      </c>
    </row>
    <row r="10141" spans="1:8" x14ac:dyDescent="0.3">
      <c r="A10141" s="34" t="str">
        <f>+LEFT(Tabla3[[#This Row],[id_detalle]],2)</f>
        <v>16</v>
      </c>
      <c r="B10141" s="46" t="str">
        <f>VLOOKUP((LEFT(Tabla3[[#This Row],[id_detalle]],2)),id_rubro[[id]:[Rubro]],2,0)</f>
        <v>SERVICIOS TÉCNICOS Y ROFESIONALES PARA EMPRESAS</v>
      </c>
      <c r="C10141" s="36" t="s">
        <v>1827</v>
      </c>
      <c r="D10141" s="45" t="str">
        <f>+Tabla3[[#This Row],[id_detalle]]&amp;" "&amp;VLOOKUP(Tabla3[[#This Row],[id_detalle]],rubro_detalle[[Código]:[Rubro Detalle]],2,0)</f>
        <v>16.00.253 Capacitación de Personal</v>
      </c>
      <c r="E10141" s="33">
        <f t="shared" si="1861"/>
        <v>39</v>
      </c>
      <c r="F10141" s="47" t="str">
        <f t="shared" si="1862"/>
        <v>16.00.253-39</v>
      </c>
      <c r="G10141" s="37" t="s">
        <v>8117</v>
      </c>
      <c r="H10141" s="37">
        <v>758</v>
      </c>
    </row>
    <row r="10142" spans="1:8" x14ac:dyDescent="0.3">
      <c r="A10142" s="34" t="str">
        <f>+LEFT(Tabla3[[#This Row],[id_detalle]],2)</f>
        <v>16</v>
      </c>
      <c r="B10142" s="46" t="str">
        <f>VLOOKUP((LEFT(Tabla3[[#This Row],[id_detalle]],2)),id_rubro[[id]:[Rubro]],2,0)</f>
        <v>SERVICIOS TÉCNICOS Y ROFESIONALES PARA EMPRESAS</v>
      </c>
      <c r="C10142" s="36" t="s">
        <v>1827</v>
      </c>
      <c r="D10142" s="45" t="str">
        <f>+Tabla3[[#This Row],[id_detalle]]&amp;" "&amp;VLOOKUP(Tabla3[[#This Row],[id_detalle]],rubro_detalle[[Código]:[Rubro Detalle]],2,0)</f>
        <v>16.00.253 Capacitación de Personal</v>
      </c>
      <c r="E10142" s="33">
        <f t="shared" si="1861"/>
        <v>40</v>
      </c>
      <c r="F10142" s="47" t="str">
        <f t="shared" si="1862"/>
        <v>16.00.253-40</v>
      </c>
      <c r="G10142" s="37" t="s">
        <v>7769</v>
      </c>
      <c r="H10142" s="37">
        <v>782</v>
      </c>
    </row>
    <row r="10143" spans="1:8" x14ac:dyDescent="0.3">
      <c r="A10143" s="34" t="str">
        <f>+LEFT(Tabla3[[#This Row],[id_detalle]],2)</f>
        <v>16</v>
      </c>
      <c r="B10143" s="46" t="str">
        <f>VLOOKUP((LEFT(Tabla3[[#This Row],[id_detalle]],2)),id_rubro[[id]:[Rubro]],2,0)</f>
        <v>SERVICIOS TÉCNICOS Y ROFESIONALES PARA EMPRESAS</v>
      </c>
      <c r="C10143" s="36" t="s">
        <v>1827</v>
      </c>
      <c r="D10143" s="45" t="str">
        <f>+Tabla3[[#This Row],[id_detalle]]&amp;" "&amp;VLOOKUP(Tabla3[[#This Row],[id_detalle]],rubro_detalle[[Código]:[Rubro Detalle]],2,0)</f>
        <v>16.00.253 Capacitación de Personal</v>
      </c>
      <c r="E10143" s="33">
        <f t="shared" si="1861"/>
        <v>41</v>
      </c>
      <c r="F10143" s="47" t="str">
        <f t="shared" si="1862"/>
        <v>16.00.253-41</v>
      </c>
      <c r="G10143" s="37" t="s">
        <v>7759</v>
      </c>
      <c r="H10143" s="37">
        <v>814</v>
      </c>
    </row>
    <row r="10144" spans="1:8" x14ac:dyDescent="0.3">
      <c r="A10144" s="34" t="str">
        <f>+LEFT(Tabla3[[#This Row],[id_detalle]],2)</f>
        <v>16</v>
      </c>
      <c r="B10144" s="46" t="str">
        <f>VLOOKUP((LEFT(Tabla3[[#This Row],[id_detalle]],2)),id_rubro[[id]:[Rubro]],2,0)</f>
        <v>SERVICIOS TÉCNICOS Y ROFESIONALES PARA EMPRESAS</v>
      </c>
      <c r="C10144" s="36" t="s">
        <v>1827</v>
      </c>
      <c r="D10144" s="45" t="str">
        <f>+Tabla3[[#This Row],[id_detalle]]&amp;" "&amp;VLOOKUP(Tabla3[[#This Row],[id_detalle]],rubro_detalle[[Código]:[Rubro Detalle]],2,0)</f>
        <v>16.00.253 Capacitación de Personal</v>
      </c>
      <c r="E10144" s="33">
        <f t="shared" si="1861"/>
        <v>42</v>
      </c>
      <c r="F10144" s="47" t="str">
        <f t="shared" si="1862"/>
        <v>16.00.253-42</v>
      </c>
      <c r="G10144" s="37" t="s">
        <v>7810</v>
      </c>
      <c r="H10144" s="37">
        <v>819</v>
      </c>
    </row>
    <row r="10145" spans="1:8" x14ac:dyDescent="0.3">
      <c r="A10145" s="34" t="str">
        <f>+LEFT(Tabla3[[#This Row],[id_detalle]],2)</f>
        <v>16</v>
      </c>
      <c r="B10145" s="46" t="str">
        <f>VLOOKUP((LEFT(Tabla3[[#This Row],[id_detalle]],2)),id_rubro[[id]:[Rubro]],2,0)</f>
        <v>SERVICIOS TÉCNICOS Y ROFESIONALES PARA EMPRESAS</v>
      </c>
      <c r="C10145" s="36" t="s">
        <v>1827</v>
      </c>
      <c r="D10145" s="45" t="str">
        <f>+Tabla3[[#This Row],[id_detalle]]&amp;" "&amp;VLOOKUP(Tabla3[[#This Row],[id_detalle]],rubro_detalle[[Código]:[Rubro Detalle]],2,0)</f>
        <v>16.00.253 Capacitación de Personal</v>
      </c>
      <c r="E10145" s="33">
        <f t="shared" si="1861"/>
        <v>43</v>
      </c>
      <c r="F10145" s="47" t="str">
        <f t="shared" si="1862"/>
        <v>16.00.253-43</v>
      </c>
      <c r="G10145" s="37" t="s">
        <v>7830</v>
      </c>
      <c r="H10145" s="37">
        <v>821</v>
      </c>
    </row>
    <row r="10146" spans="1:8" x14ac:dyDescent="0.3">
      <c r="A10146" s="34" t="str">
        <f>+LEFT(Tabla3[[#This Row],[id_detalle]],2)</f>
        <v>16</v>
      </c>
      <c r="B10146" s="46" t="str">
        <f>VLOOKUP((LEFT(Tabla3[[#This Row],[id_detalle]],2)),id_rubro[[id]:[Rubro]],2,0)</f>
        <v>SERVICIOS TÉCNICOS Y ROFESIONALES PARA EMPRESAS</v>
      </c>
      <c r="C10146" s="36" t="s">
        <v>1827</v>
      </c>
      <c r="D10146" s="45" t="str">
        <f>+Tabla3[[#This Row],[id_detalle]]&amp;" "&amp;VLOOKUP(Tabla3[[#This Row],[id_detalle]],rubro_detalle[[Código]:[Rubro Detalle]],2,0)</f>
        <v>16.00.253 Capacitación de Personal</v>
      </c>
      <c r="E10146" s="33">
        <f t="shared" si="1861"/>
        <v>44</v>
      </c>
      <c r="F10146" s="47" t="str">
        <f t="shared" si="1862"/>
        <v>16.00.253-44</v>
      </c>
      <c r="G10146" s="37" t="s">
        <v>7836</v>
      </c>
      <c r="H10146" s="37">
        <v>822</v>
      </c>
    </row>
    <row r="10147" spans="1:8" x14ac:dyDescent="0.3">
      <c r="A10147" s="34" t="str">
        <f>+LEFT(Tabla3[[#This Row],[id_detalle]],2)</f>
        <v>16</v>
      </c>
      <c r="B10147" s="46" t="str">
        <f>VLOOKUP((LEFT(Tabla3[[#This Row],[id_detalle]],2)),id_rubro[[id]:[Rubro]],2,0)</f>
        <v>SERVICIOS TÉCNICOS Y ROFESIONALES PARA EMPRESAS</v>
      </c>
      <c r="C10147" s="36" t="s">
        <v>1827</v>
      </c>
      <c r="D10147" s="45" t="str">
        <f>+Tabla3[[#This Row],[id_detalle]]&amp;" "&amp;VLOOKUP(Tabla3[[#This Row],[id_detalle]],rubro_detalle[[Código]:[Rubro Detalle]],2,0)</f>
        <v>16.00.253 Capacitación de Personal</v>
      </c>
      <c r="E10147" s="33">
        <f t="shared" si="1861"/>
        <v>45</v>
      </c>
      <c r="F10147" s="47" t="str">
        <f t="shared" si="1862"/>
        <v>16.00.253-45</v>
      </c>
      <c r="G10147" s="37" t="s">
        <v>7843</v>
      </c>
      <c r="H10147" s="37">
        <v>823</v>
      </c>
    </row>
    <row r="10148" spans="1:8" x14ac:dyDescent="0.3">
      <c r="A10148" s="34" t="str">
        <f>+LEFT(Tabla3[[#This Row],[id_detalle]],2)</f>
        <v>16</v>
      </c>
      <c r="B10148" s="46" t="str">
        <f>VLOOKUP((LEFT(Tabla3[[#This Row],[id_detalle]],2)),id_rubro[[id]:[Rubro]],2,0)</f>
        <v>SERVICIOS TÉCNICOS Y ROFESIONALES PARA EMPRESAS</v>
      </c>
      <c r="C10148" s="36" t="s">
        <v>1827</v>
      </c>
      <c r="D10148" s="45" t="str">
        <f>+Tabla3[[#This Row],[id_detalle]]&amp;" "&amp;VLOOKUP(Tabla3[[#This Row],[id_detalle]],rubro_detalle[[Código]:[Rubro Detalle]],2,0)</f>
        <v>16.00.253 Capacitación de Personal</v>
      </c>
      <c r="E10148" s="33">
        <f t="shared" si="1861"/>
        <v>46</v>
      </c>
      <c r="F10148" s="47" t="str">
        <f t="shared" si="1862"/>
        <v>16.00.253-46</v>
      </c>
      <c r="G10148" s="37" t="s">
        <v>7845</v>
      </c>
      <c r="H10148" s="37">
        <v>823</v>
      </c>
    </row>
    <row r="10149" spans="1:8" x14ac:dyDescent="0.3">
      <c r="A10149" s="34" t="str">
        <f>+LEFT(Tabla3[[#This Row],[id_detalle]],2)</f>
        <v>16</v>
      </c>
      <c r="B10149" s="46" t="str">
        <f>VLOOKUP((LEFT(Tabla3[[#This Row],[id_detalle]],2)),id_rubro[[id]:[Rubro]],2,0)</f>
        <v>SERVICIOS TÉCNICOS Y ROFESIONALES PARA EMPRESAS</v>
      </c>
      <c r="C10149" s="36" t="s">
        <v>1827</v>
      </c>
      <c r="D10149" s="45" t="str">
        <f>+Tabla3[[#This Row],[id_detalle]]&amp;" "&amp;VLOOKUP(Tabla3[[#This Row],[id_detalle]],rubro_detalle[[Código]:[Rubro Detalle]],2,0)</f>
        <v>16.00.253 Capacitación de Personal</v>
      </c>
      <c r="E10149" s="33">
        <f t="shared" si="1861"/>
        <v>47</v>
      </c>
      <c r="F10149" s="47" t="str">
        <f t="shared" si="1862"/>
        <v>16.00.253-47</v>
      </c>
      <c r="G10149" s="37" t="s">
        <v>7854</v>
      </c>
      <c r="H10149" s="37">
        <v>824</v>
      </c>
    </row>
    <row r="10150" spans="1:8" x14ac:dyDescent="0.3">
      <c r="A10150" s="34" t="str">
        <f>+LEFT(Tabla3[[#This Row],[id_detalle]],2)</f>
        <v>16</v>
      </c>
      <c r="B10150" s="46" t="str">
        <f>VLOOKUP((LEFT(Tabla3[[#This Row],[id_detalle]],2)),id_rubro[[id]:[Rubro]],2,0)</f>
        <v>SERVICIOS TÉCNICOS Y ROFESIONALES PARA EMPRESAS</v>
      </c>
      <c r="C10150" s="36" t="s">
        <v>1827</v>
      </c>
      <c r="D10150" s="45" t="str">
        <f>+Tabla3[[#This Row],[id_detalle]]&amp;" "&amp;VLOOKUP(Tabla3[[#This Row],[id_detalle]],rubro_detalle[[Código]:[Rubro Detalle]],2,0)</f>
        <v>16.00.253 Capacitación de Personal</v>
      </c>
      <c r="E10150" s="33">
        <f t="shared" si="1861"/>
        <v>48</v>
      </c>
      <c r="F10150" s="47" t="str">
        <f t="shared" si="1862"/>
        <v>16.00.253-48</v>
      </c>
      <c r="G10150" s="37" t="s">
        <v>7855</v>
      </c>
      <c r="H10150" s="37">
        <v>825</v>
      </c>
    </row>
    <row r="10151" spans="1:8" x14ac:dyDescent="0.3">
      <c r="A10151" s="34" t="str">
        <f>+LEFT(Tabla3[[#This Row],[id_detalle]],2)</f>
        <v>16</v>
      </c>
      <c r="B10151" s="46" t="str">
        <f>VLOOKUP((LEFT(Tabla3[[#This Row],[id_detalle]],2)),id_rubro[[id]:[Rubro]],2,0)</f>
        <v>SERVICIOS TÉCNICOS Y ROFESIONALES PARA EMPRESAS</v>
      </c>
      <c r="C10151" s="36" t="s">
        <v>1827</v>
      </c>
      <c r="D10151" s="45" t="str">
        <f>+Tabla3[[#This Row],[id_detalle]]&amp;" "&amp;VLOOKUP(Tabla3[[#This Row],[id_detalle]],rubro_detalle[[Código]:[Rubro Detalle]],2,0)</f>
        <v>16.00.253 Capacitación de Personal</v>
      </c>
      <c r="E10151" s="33">
        <f t="shared" ref="E10151:E10157" si="1863">+IF(D10151=D10150,E10150+1,1)</f>
        <v>49</v>
      </c>
      <c r="F10151" s="47" t="str">
        <f t="shared" ref="F10151:F10157" si="1864">+LEFT(D10151,9)&amp;"-"&amp;E10151</f>
        <v>16.00.253-49</v>
      </c>
      <c r="G10151" s="37" t="s">
        <v>8118</v>
      </c>
      <c r="H10151" s="37">
        <v>830</v>
      </c>
    </row>
    <row r="10152" spans="1:8" x14ac:dyDescent="0.3">
      <c r="A10152" s="34" t="str">
        <f>+LEFT(Tabla3[[#This Row],[id_detalle]],2)</f>
        <v>16</v>
      </c>
      <c r="B10152" s="46" t="str">
        <f>VLOOKUP((LEFT(Tabla3[[#This Row],[id_detalle]],2)),id_rubro[[id]:[Rubro]],2,0)</f>
        <v>SERVICIOS TÉCNICOS Y ROFESIONALES PARA EMPRESAS</v>
      </c>
      <c r="C10152" s="36" t="s">
        <v>1827</v>
      </c>
      <c r="D10152" s="45" t="str">
        <f>+Tabla3[[#This Row],[id_detalle]]&amp;" "&amp;VLOOKUP(Tabla3[[#This Row],[id_detalle]],rubro_detalle[[Código]:[Rubro Detalle]],2,0)</f>
        <v>16.00.253 Capacitación de Personal</v>
      </c>
      <c r="E10152" s="33">
        <f t="shared" si="1863"/>
        <v>50</v>
      </c>
      <c r="F10152" s="47" t="str">
        <f t="shared" si="1864"/>
        <v>16.00.253-50</v>
      </c>
      <c r="G10152" s="37" t="s">
        <v>5883</v>
      </c>
      <c r="H10152" s="37">
        <v>850</v>
      </c>
    </row>
    <row r="10153" spans="1:8" x14ac:dyDescent="0.3">
      <c r="A10153" s="34" t="str">
        <f>+LEFT(Tabla3[[#This Row],[id_detalle]],2)</f>
        <v>16</v>
      </c>
      <c r="B10153" s="46" t="str">
        <f>VLOOKUP((LEFT(Tabla3[[#This Row],[id_detalle]],2)),id_rubro[[id]:[Rubro]],2,0)</f>
        <v>SERVICIOS TÉCNICOS Y ROFESIONALES PARA EMPRESAS</v>
      </c>
      <c r="C10153" s="36" t="s">
        <v>1828</v>
      </c>
      <c r="D10153" s="45" t="str">
        <f>+Tabla3[[#This Row],[id_detalle]]&amp;" "&amp;VLOOKUP(Tabla3[[#This Row],[id_detalle]],rubro_detalle[[Código]:[Rubro Detalle]],2,0)</f>
        <v>16.00.255 Centros de Comercio Internacional</v>
      </c>
      <c r="E10153" s="33">
        <f t="shared" si="1863"/>
        <v>1</v>
      </c>
      <c r="F10153" s="47" t="str">
        <f t="shared" si="1864"/>
        <v>16.00.255-1</v>
      </c>
      <c r="G10153" s="38" t="s">
        <v>6312</v>
      </c>
      <c r="H10153" s="38">
        <v>854</v>
      </c>
    </row>
    <row r="10154" spans="1:8" x14ac:dyDescent="0.3">
      <c r="A10154" s="34" t="str">
        <f>+LEFT(Tabla3[[#This Row],[id_detalle]],2)</f>
        <v>16</v>
      </c>
      <c r="B10154" s="46" t="str">
        <f>VLOOKUP((LEFT(Tabla3[[#This Row],[id_detalle]],2)),id_rubro[[id]:[Rubro]],2,0)</f>
        <v>SERVICIOS TÉCNICOS Y ROFESIONALES PARA EMPRESAS</v>
      </c>
      <c r="C10154" s="36" t="s">
        <v>1829</v>
      </c>
      <c r="D10154" s="45" t="str">
        <f>+Tabla3[[#This Row],[id_detalle]]&amp;" "&amp;VLOOKUP(Tabla3[[#This Row],[id_detalle]],rubro_detalle[[Código]:[Rubro Detalle]],2,0)</f>
        <v>16.00.256 Certificación de Cumplimiento de Obligaciones Laborales y Previsionales</v>
      </c>
      <c r="E10154" s="33">
        <f t="shared" si="1863"/>
        <v>1</v>
      </c>
      <c r="F10154" s="47" t="str">
        <f t="shared" si="1864"/>
        <v>16.00.256-1</v>
      </c>
      <c r="G10154" s="37" t="s">
        <v>8119</v>
      </c>
      <c r="H10154" s="37">
        <v>556</v>
      </c>
    </row>
    <row r="10155" spans="1:8" x14ac:dyDescent="0.3">
      <c r="A10155" s="34" t="str">
        <f>+LEFT(Tabla3[[#This Row],[id_detalle]],2)</f>
        <v>16</v>
      </c>
      <c r="B10155" s="46" t="str">
        <f>VLOOKUP((LEFT(Tabla3[[#This Row],[id_detalle]],2)),id_rubro[[id]:[Rubro]],2,0)</f>
        <v>SERVICIOS TÉCNICOS Y ROFESIONALES PARA EMPRESAS</v>
      </c>
      <c r="C10155" s="36" t="s">
        <v>1830</v>
      </c>
      <c r="D10155" s="45" t="str">
        <f>+Tabla3[[#This Row],[id_detalle]]&amp;" "&amp;VLOOKUP(Tabla3[[#This Row],[id_detalle]],rubro_detalle[[Código]:[Rubro Detalle]],2,0)</f>
        <v>16.00.257 Comunicaciones Corporativas</v>
      </c>
      <c r="E10155" s="33">
        <f t="shared" si="1863"/>
        <v>1</v>
      </c>
      <c r="F10155" s="47" t="str">
        <f t="shared" si="1864"/>
        <v>16.00.257-1</v>
      </c>
      <c r="G10155" s="37" t="s">
        <v>8120</v>
      </c>
      <c r="H10155" s="37">
        <v>337</v>
      </c>
    </row>
    <row r="10156" spans="1:8" x14ac:dyDescent="0.3">
      <c r="A10156" s="34" t="str">
        <f>+LEFT(Tabla3[[#This Row],[id_detalle]],2)</f>
        <v>16</v>
      </c>
      <c r="B10156" s="46" t="str">
        <f>VLOOKUP((LEFT(Tabla3[[#This Row],[id_detalle]],2)),id_rubro[[id]:[Rubro]],2,0)</f>
        <v>SERVICIOS TÉCNICOS Y ROFESIONALES PARA EMPRESAS</v>
      </c>
      <c r="C10156" s="36" t="s">
        <v>1830</v>
      </c>
      <c r="D10156" s="45" t="str">
        <f>+Tabla3[[#This Row],[id_detalle]]&amp;" "&amp;VLOOKUP(Tabla3[[#This Row],[id_detalle]],rubro_detalle[[Código]:[Rubro Detalle]],2,0)</f>
        <v>16.00.257 Comunicaciones Corporativas</v>
      </c>
      <c r="E10156" s="33">
        <f t="shared" si="1863"/>
        <v>2</v>
      </c>
      <c r="F10156" s="47" t="str">
        <f t="shared" si="1864"/>
        <v>16.00.257-2</v>
      </c>
      <c r="G10156" s="37" t="s">
        <v>8121</v>
      </c>
      <c r="H10156" s="37">
        <v>359</v>
      </c>
    </row>
    <row r="10157" spans="1:8" x14ac:dyDescent="0.3">
      <c r="A10157" s="34" t="str">
        <f>+LEFT(Tabla3[[#This Row],[id_detalle]],2)</f>
        <v>16</v>
      </c>
      <c r="B10157" s="46" t="str">
        <f>VLOOKUP((LEFT(Tabla3[[#This Row],[id_detalle]],2)),id_rubro[[id]:[Rubro]],2,0)</f>
        <v>SERVICIOS TÉCNICOS Y ROFESIONALES PARA EMPRESAS</v>
      </c>
      <c r="C10157" s="36" t="s">
        <v>1830</v>
      </c>
      <c r="D10157" s="45" t="str">
        <f>+Tabla3[[#This Row],[id_detalle]]&amp;" "&amp;VLOOKUP(Tabla3[[#This Row],[id_detalle]],rubro_detalle[[Código]:[Rubro Detalle]],2,0)</f>
        <v>16.00.257 Comunicaciones Corporativas</v>
      </c>
      <c r="E10157" s="33">
        <f t="shared" si="1863"/>
        <v>3</v>
      </c>
      <c r="F10157" s="47" t="str">
        <f t="shared" si="1864"/>
        <v>16.00.257-3</v>
      </c>
      <c r="G10157" s="37" t="s">
        <v>8122</v>
      </c>
      <c r="H10157" s="37">
        <v>361</v>
      </c>
    </row>
    <row r="10158" spans="1:8" x14ac:dyDescent="0.3">
      <c r="A10158" s="34" t="str">
        <f>+LEFT(Tabla3[[#This Row],[id_detalle]],2)</f>
        <v>16</v>
      </c>
      <c r="B10158" s="46" t="str">
        <f>VLOOKUP((LEFT(Tabla3[[#This Row],[id_detalle]],2)),id_rubro[[id]:[Rubro]],2,0)</f>
        <v>SERVICIOS TÉCNICOS Y ROFESIONALES PARA EMPRESAS</v>
      </c>
      <c r="C10158" s="36" t="s">
        <v>1830</v>
      </c>
      <c r="D10158" s="45" t="str">
        <f>+Tabla3[[#This Row],[id_detalle]]&amp;" "&amp;VLOOKUP(Tabla3[[#This Row],[id_detalle]],rubro_detalle[[Código]:[Rubro Detalle]],2,0)</f>
        <v>16.00.257 Comunicaciones Corporativas</v>
      </c>
      <c r="E10158" s="33">
        <f t="shared" ref="E10158:E10160" si="1865">+IF(D10158=D10157,E10157+1,1)</f>
        <v>4</v>
      </c>
      <c r="F10158" s="47" t="str">
        <f t="shared" ref="F10158:F10160" si="1866">+LEFT(D10158,9)&amp;"-"&amp;E10158</f>
        <v>16.00.257-4</v>
      </c>
      <c r="G10158" s="37" t="s">
        <v>8123</v>
      </c>
      <c r="H10158" s="37">
        <v>435</v>
      </c>
    </row>
    <row r="10159" spans="1:8" x14ac:dyDescent="0.3">
      <c r="A10159" s="34" t="str">
        <f>+LEFT(Tabla3[[#This Row],[id_detalle]],2)</f>
        <v>16</v>
      </c>
      <c r="B10159" s="46" t="str">
        <f>VLOOKUP((LEFT(Tabla3[[#This Row],[id_detalle]],2)),id_rubro[[id]:[Rubro]],2,0)</f>
        <v>SERVICIOS TÉCNICOS Y ROFESIONALES PARA EMPRESAS</v>
      </c>
      <c r="C10159" s="36" t="s">
        <v>1830</v>
      </c>
      <c r="D10159" s="45" t="str">
        <f>+Tabla3[[#This Row],[id_detalle]]&amp;" "&amp;VLOOKUP(Tabla3[[#This Row],[id_detalle]],rubro_detalle[[Código]:[Rubro Detalle]],2,0)</f>
        <v>16.00.257 Comunicaciones Corporativas</v>
      </c>
      <c r="E10159" s="33">
        <f t="shared" si="1865"/>
        <v>5</v>
      </c>
      <c r="F10159" s="47" t="str">
        <f t="shared" si="1866"/>
        <v>16.00.257-5</v>
      </c>
      <c r="G10159" s="37" t="s">
        <v>8124</v>
      </c>
      <c r="H10159" s="37">
        <v>492</v>
      </c>
    </row>
    <row r="10160" spans="1:8" x14ac:dyDescent="0.3">
      <c r="A10160" s="34" t="str">
        <f>+LEFT(Tabla3[[#This Row],[id_detalle]],2)</f>
        <v>16</v>
      </c>
      <c r="B10160" s="46" t="str">
        <f>VLOOKUP((LEFT(Tabla3[[#This Row],[id_detalle]],2)),id_rubro[[id]:[Rubro]],2,0)</f>
        <v>SERVICIOS TÉCNICOS Y ROFESIONALES PARA EMPRESAS</v>
      </c>
      <c r="C10160" s="36" t="s">
        <v>1830</v>
      </c>
      <c r="D10160" s="45" t="str">
        <f>+Tabla3[[#This Row],[id_detalle]]&amp;" "&amp;VLOOKUP(Tabla3[[#This Row],[id_detalle]],rubro_detalle[[Código]:[Rubro Detalle]],2,0)</f>
        <v>16.00.257 Comunicaciones Corporativas</v>
      </c>
      <c r="E10160" s="33">
        <f t="shared" si="1865"/>
        <v>6</v>
      </c>
      <c r="F10160" s="47" t="str">
        <f t="shared" si="1866"/>
        <v>16.00.257-6</v>
      </c>
      <c r="G10160" s="37" t="s">
        <v>5562</v>
      </c>
      <c r="H10160" s="37">
        <v>599</v>
      </c>
    </row>
    <row r="10161" spans="1:8" x14ac:dyDescent="0.3">
      <c r="A10161" s="34" t="str">
        <f>+LEFT(Tabla3[[#This Row],[id_detalle]],2)</f>
        <v>16</v>
      </c>
      <c r="B10161" s="46" t="str">
        <f>VLOOKUP((LEFT(Tabla3[[#This Row],[id_detalle]],2)),id_rubro[[id]:[Rubro]],2,0)</f>
        <v>SERVICIOS TÉCNICOS Y ROFESIONALES PARA EMPRESAS</v>
      </c>
      <c r="C10161" s="36" t="s">
        <v>1830</v>
      </c>
      <c r="D10161" s="45" t="str">
        <f>+Tabla3[[#This Row],[id_detalle]]&amp;" "&amp;VLOOKUP(Tabla3[[#This Row],[id_detalle]],rubro_detalle[[Código]:[Rubro Detalle]],2,0)</f>
        <v>16.00.257 Comunicaciones Corporativas</v>
      </c>
      <c r="E10161" s="33">
        <f t="shared" ref="E10161:E10172" si="1867">+IF(D10161=D10160,E10160+1,1)</f>
        <v>7</v>
      </c>
      <c r="F10161" s="47" t="str">
        <f t="shared" ref="F10161:F10172" si="1868">+LEFT(D10161,9)&amp;"-"&amp;E10161</f>
        <v>16.00.257-7</v>
      </c>
      <c r="G10161" s="37" t="s">
        <v>8125</v>
      </c>
      <c r="H10161" s="37">
        <v>642</v>
      </c>
    </row>
    <row r="10162" spans="1:8" x14ac:dyDescent="0.3">
      <c r="A10162" s="34" t="str">
        <f>+LEFT(Tabla3[[#This Row],[id_detalle]],2)</f>
        <v>16</v>
      </c>
      <c r="B10162" s="46" t="str">
        <f>VLOOKUP((LEFT(Tabla3[[#This Row],[id_detalle]],2)),id_rubro[[id]:[Rubro]],2,0)</f>
        <v>SERVICIOS TÉCNICOS Y ROFESIONALES PARA EMPRESAS</v>
      </c>
      <c r="C10162" s="36" t="s">
        <v>1830</v>
      </c>
      <c r="D10162" s="45" t="str">
        <f>+Tabla3[[#This Row],[id_detalle]]&amp;" "&amp;VLOOKUP(Tabla3[[#This Row],[id_detalle]],rubro_detalle[[Código]:[Rubro Detalle]],2,0)</f>
        <v>16.00.257 Comunicaciones Corporativas</v>
      </c>
      <c r="E10162" s="33">
        <f t="shared" si="1867"/>
        <v>8</v>
      </c>
      <c r="F10162" s="47" t="str">
        <f t="shared" si="1868"/>
        <v>16.00.257-8</v>
      </c>
      <c r="G10162" s="37" t="s">
        <v>7584</v>
      </c>
      <c r="H10162" s="37">
        <v>769</v>
      </c>
    </row>
    <row r="10163" spans="1:8" x14ac:dyDescent="0.3">
      <c r="A10163" s="34" t="str">
        <f>+LEFT(Tabla3[[#This Row],[id_detalle]],2)</f>
        <v>16</v>
      </c>
      <c r="B10163" s="46" t="str">
        <f>VLOOKUP((LEFT(Tabla3[[#This Row],[id_detalle]],2)),id_rubro[[id]:[Rubro]],2,0)</f>
        <v>SERVICIOS TÉCNICOS Y ROFESIONALES PARA EMPRESAS</v>
      </c>
      <c r="C10163" s="36" t="s">
        <v>1830</v>
      </c>
      <c r="D10163" s="45" t="str">
        <f>+Tabla3[[#This Row],[id_detalle]]&amp;" "&amp;VLOOKUP(Tabla3[[#This Row],[id_detalle]],rubro_detalle[[Código]:[Rubro Detalle]],2,0)</f>
        <v>16.00.257 Comunicaciones Corporativas</v>
      </c>
      <c r="E10163" s="33">
        <f t="shared" si="1867"/>
        <v>9</v>
      </c>
      <c r="F10163" s="47" t="str">
        <f t="shared" si="1868"/>
        <v>16.00.257-9</v>
      </c>
      <c r="G10163" s="37" t="s">
        <v>8126</v>
      </c>
      <c r="H10163" s="37">
        <v>804</v>
      </c>
    </row>
    <row r="10164" spans="1:8" x14ac:dyDescent="0.3">
      <c r="A10164" s="34" t="str">
        <f>+LEFT(Tabla3[[#This Row],[id_detalle]],2)</f>
        <v>16</v>
      </c>
      <c r="B10164" s="46" t="str">
        <f>VLOOKUP((LEFT(Tabla3[[#This Row],[id_detalle]],2)),id_rubro[[id]:[Rubro]],2,0)</f>
        <v>SERVICIOS TÉCNICOS Y ROFESIONALES PARA EMPRESAS</v>
      </c>
      <c r="C10164" s="36" t="s">
        <v>1830</v>
      </c>
      <c r="D10164" s="45" t="str">
        <f>+Tabla3[[#This Row],[id_detalle]]&amp;" "&amp;VLOOKUP(Tabla3[[#This Row],[id_detalle]],rubro_detalle[[Código]:[Rubro Detalle]],2,0)</f>
        <v>16.00.257 Comunicaciones Corporativas</v>
      </c>
      <c r="E10164" s="33">
        <f t="shared" si="1867"/>
        <v>10</v>
      </c>
      <c r="F10164" s="47" t="str">
        <f t="shared" si="1868"/>
        <v>16.00.257-10</v>
      </c>
      <c r="G10164" s="37" t="s">
        <v>8127</v>
      </c>
      <c r="H10164" s="37">
        <v>844</v>
      </c>
    </row>
    <row r="10165" spans="1:8" x14ac:dyDescent="0.3">
      <c r="A10165" s="34" t="str">
        <f>+LEFT(Tabla3[[#This Row],[id_detalle]],2)</f>
        <v>16</v>
      </c>
      <c r="B10165" s="46" t="str">
        <f>VLOOKUP((LEFT(Tabla3[[#This Row],[id_detalle]],2)),id_rubro[[id]:[Rubro]],2,0)</f>
        <v>SERVICIOS TÉCNICOS Y ROFESIONALES PARA EMPRESAS</v>
      </c>
      <c r="C10165" s="36" t="s">
        <v>1831</v>
      </c>
      <c r="D10165" s="45" t="str">
        <f>+Tabla3[[#This Row],[id_detalle]]&amp;" "&amp;VLOOKUP(Tabla3[[#This Row],[id_detalle]],rubro_detalle[[Código]:[Rubro Detalle]],2,0)</f>
        <v>16.00.262 Consultores en Outplacement</v>
      </c>
      <c r="E10165" s="33">
        <f t="shared" si="1867"/>
        <v>1</v>
      </c>
      <c r="F10165" s="47" t="str">
        <f t="shared" si="1868"/>
        <v>16.00.262-1</v>
      </c>
      <c r="G10165" s="37" t="s">
        <v>5542</v>
      </c>
      <c r="H10165" s="37">
        <v>165</v>
      </c>
    </row>
    <row r="10166" spans="1:8" x14ac:dyDescent="0.3">
      <c r="A10166" s="34" t="str">
        <f>+LEFT(Tabla3[[#This Row],[id_detalle]],2)</f>
        <v>16</v>
      </c>
      <c r="B10166" s="46" t="str">
        <f>VLOOKUP((LEFT(Tabla3[[#This Row],[id_detalle]],2)),id_rubro[[id]:[Rubro]],2,0)</f>
        <v>SERVICIOS TÉCNICOS Y ROFESIONALES PARA EMPRESAS</v>
      </c>
      <c r="C10166" s="36" t="s">
        <v>1831</v>
      </c>
      <c r="D10166" s="45" t="str">
        <f>+Tabla3[[#This Row],[id_detalle]]&amp;" "&amp;VLOOKUP(Tabla3[[#This Row],[id_detalle]],rubro_detalle[[Código]:[Rubro Detalle]],2,0)</f>
        <v>16.00.262 Consultores en Outplacement</v>
      </c>
      <c r="E10166" s="33">
        <f t="shared" si="1867"/>
        <v>2</v>
      </c>
      <c r="F10166" s="47" t="str">
        <f t="shared" si="1868"/>
        <v>16.00.262-2</v>
      </c>
      <c r="G10166" s="37" t="s">
        <v>7962</v>
      </c>
      <c r="H10166" s="37">
        <v>371</v>
      </c>
    </row>
    <row r="10167" spans="1:8" x14ac:dyDescent="0.3">
      <c r="A10167" s="34" t="str">
        <f>+LEFT(Tabla3[[#This Row],[id_detalle]],2)</f>
        <v>16</v>
      </c>
      <c r="B10167" s="46" t="str">
        <f>VLOOKUP((LEFT(Tabla3[[#This Row],[id_detalle]],2)),id_rubro[[id]:[Rubro]],2,0)</f>
        <v>SERVICIOS TÉCNICOS Y ROFESIONALES PARA EMPRESAS</v>
      </c>
      <c r="C10167" s="36" t="s">
        <v>1831</v>
      </c>
      <c r="D10167" s="45" t="str">
        <f>+Tabla3[[#This Row],[id_detalle]]&amp;" "&amp;VLOOKUP(Tabla3[[#This Row],[id_detalle]],rubro_detalle[[Código]:[Rubro Detalle]],2,0)</f>
        <v>16.00.262 Consultores en Outplacement</v>
      </c>
      <c r="E10167" s="33">
        <f t="shared" si="1867"/>
        <v>3</v>
      </c>
      <c r="F10167" s="47" t="str">
        <f t="shared" si="1868"/>
        <v>16.00.262-3</v>
      </c>
      <c r="G10167" s="37" t="s">
        <v>8128</v>
      </c>
      <c r="H10167" s="37">
        <v>583</v>
      </c>
    </row>
    <row r="10168" spans="1:8" x14ac:dyDescent="0.3">
      <c r="A10168" s="34" t="str">
        <f>+LEFT(Tabla3[[#This Row],[id_detalle]],2)</f>
        <v>16</v>
      </c>
      <c r="B10168" s="46" t="str">
        <f>VLOOKUP((LEFT(Tabla3[[#This Row],[id_detalle]],2)),id_rubro[[id]:[Rubro]],2,0)</f>
        <v>SERVICIOS TÉCNICOS Y ROFESIONALES PARA EMPRESAS</v>
      </c>
      <c r="C10168" s="36" t="s">
        <v>1831</v>
      </c>
      <c r="D10168" s="45" t="str">
        <f>+Tabla3[[#This Row],[id_detalle]]&amp;" "&amp;VLOOKUP(Tabla3[[#This Row],[id_detalle]],rubro_detalle[[Código]:[Rubro Detalle]],2,0)</f>
        <v>16.00.262 Consultores en Outplacement</v>
      </c>
      <c r="E10168" s="33">
        <f t="shared" si="1867"/>
        <v>4</v>
      </c>
      <c r="F10168" s="47" t="str">
        <f t="shared" si="1868"/>
        <v>16.00.262-4</v>
      </c>
      <c r="G10168" s="37" t="s">
        <v>8129</v>
      </c>
      <c r="H10168" s="37">
        <v>662</v>
      </c>
    </row>
    <row r="10169" spans="1:8" x14ac:dyDescent="0.3">
      <c r="A10169" s="34" t="str">
        <f>+LEFT(Tabla3[[#This Row],[id_detalle]],2)</f>
        <v>16</v>
      </c>
      <c r="B10169" s="46" t="str">
        <f>VLOOKUP((LEFT(Tabla3[[#This Row],[id_detalle]],2)),id_rubro[[id]:[Rubro]],2,0)</f>
        <v>SERVICIOS TÉCNICOS Y ROFESIONALES PARA EMPRESAS</v>
      </c>
      <c r="C10169" s="36" t="s">
        <v>1831</v>
      </c>
      <c r="D10169" s="45" t="str">
        <f>+Tabla3[[#This Row],[id_detalle]]&amp;" "&amp;VLOOKUP(Tabla3[[#This Row],[id_detalle]],rubro_detalle[[Código]:[Rubro Detalle]],2,0)</f>
        <v>16.00.262 Consultores en Outplacement</v>
      </c>
      <c r="E10169" s="33">
        <f t="shared" si="1867"/>
        <v>5</v>
      </c>
      <c r="F10169" s="47" t="str">
        <f t="shared" si="1868"/>
        <v>16.00.262-5</v>
      </c>
      <c r="G10169" s="37" t="s">
        <v>8092</v>
      </c>
      <c r="H10169" s="37">
        <v>691</v>
      </c>
    </row>
    <row r="10170" spans="1:8" x14ac:dyDescent="0.3">
      <c r="A10170" s="34" t="str">
        <f>+LEFT(Tabla3[[#This Row],[id_detalle]],2)</f>
        <v>16</v>
      </c>
      <c r="B10170" s="46" t="str">
        <f>VLOOKUP((LEFT(Tabla3[[#This Row],[id_detalle]],2)),id_rubro[[id]:[Rubro]],2,0)</f>
        <v>SERVICIOS TÉCNICOS Y ROFESIONALES PARA EMPRESAS</v>
      </c>
      <c r="C10170" s="36" t="s">
        <v>1832</v>
      </c>
      <c r="D10170" s="45" t="str">
        <f>+Tabla3[[#This Row],[id_detalle]]&amp;" "&amp;VLOOKUP(Tabla3[[#This Row],[id_detalle]],rubro_detalle[[Código]:[Rubro Detalle]],2,0)</f>
        <v>16.00.263 Consultores en Negocios y Tecnología</v>
      </c>
      <c r="E10170" s="33">
        <f t="shared" si="1867"/>
        <v>1</v>
      </c>
      <c r="F10170" s="47" t="str">
        <f t="shared" si="1868"/>
        <v>16.00.263-1</v>
      </c>
      <c r="G10170" s="37" t="s">
        <v>5543</v>
      </c>
      <c r="H10170" s="37">
        <v>230</v>
      </c>
    </row>
    <row r="10171" spans="1:8" x14ac:dyDescent="0.3">
      <c r="A10171" s="34" t="str">
        <f>+LEFT(Tabla3[[#This Row],[id_detalle]],2)</f>
        <v>16</v>
      </c>
      <c r="B10171" s="46" t="str">
        <f>VLOOKUP((LEFT(Tabla3[[#This Row],[id_detalle]],2)),id_rubro[[id]:[Rubro]],2,0)</f>
        <v>SERVICIOS TÉCNICOS Y ROFESIONALES PARA EMPRESAS</v>
      </c>
      <c r="C10171" s="36" t="s">
        <v>1832</v>
      </c>
      <c r="D10171" s="45" t="str">
        <f>+Tabla3[[#This Row],[id_detalle]]&amp;" "&amp;VLOOKUP(Tabla3[[#This Row],[id_detalle]],rubro_detalle[[Código]:[Rubro Detalle]],2,0)</f>
        <v>16.00.263 Consultores en Negocios y Tecnología</v>
      </c>
      <c r="E10171" s="33">
        <f t="shared" si="1867"/>
        <v>2</v>
      </c>
      <c r="F10171" s="47" t="str">
        <f t="shared" si="1868"/>
        <v>16.00.263-2</v>
      </c>
      <c r="G10171" s="37" t="s">
        <v>7402</v>
      </c>
      <c r="H10171" s="37">
        <v>257</v>
      </c>
    </row>
    <row r="10172" spans="1:8" x14ac:dyDescent="0.3">
      <c r="A10172" s="34" t="str">
        <f>+LEFT(Tabla3[[#This Row],[id_detalle]],2)</f>
        <v>16</v>
      </c>
      <c r="B10172" s="46" t="str">
        <f>VLOOKUP((LEFT(Tabla3[[#This Row],[id_detalle]],2)),id_rubro[[id]:[Rubro]],2,0)</f>
        <v>SERVICIOS TÉCNICOS Y ROFESIONALES PARA EMPRESAS</v>
      </c>
      <c r="C10172" s="36" t="s">
        <v>1832</v>
      </c>
      <c r="D10172" s="45" t="str">
        <f>+Tabla3[[#This Row],[id_detalle]]&amp;" "&amp;VLOOKUP(Tabla3[[#This Row],[id_detalle]],rubro_detalle[[Código]:[Rubro Detalle]],2,0)</f>
        <v>16.00.263 Consultores en Negocios y Tecnología</v>
      </c>
      <c r="E10172" s="33">
        <f t="shared" si="1867"/>
        <v>3</v>
      </c>
      <c r="F10172" s="47" t="str">
        <f t="shared" si="1868"/>
        <v>16.00.263-3</v>
      </c>
      <c r="G10172" s="37" t="s">
        <v>8130</v>
      </c>
      <c r="H10172" s="37">
        <v>357</v>
      </c>
    </row>
    <row r="10173" spans="1:8" x14ac:dyDescent="0.3">
      <c r="A10173" s="34" t="str">
        <f>+LEFT(Tabla3[[#This Row],[id_detalle]],2)</f>
        <v>16</v>
      </c>
      <c r="B10173" s="46" t="str">
        <f>VLOOKUP((LEFT(Tabla3[[#This Row],[id_detalle]],2)),id_rubro[[id]:[Rubro]],2,0)</f>
        <v>SERVICIOS TÉCNICOS Y ROFESIONALES PARA EMPRESAS</v>
      </c>
      <c r="C10173" s="36" t="s">
        <v>1832</v>
      </c>
      <c r="D10173" s="45" t="str">
        <f>+Tabla3[[#This Row],[id_detalle]]&amp;" "&amp;VLOOKUP(Tabla3[[#This Row],[id_detalle]],rubro_detalle[[Código]:[Rubro Detalle]],2,0)</f>
        <v>16.00.263 Consultores en Negocios y Tecnología</v>
      </c>
      <c r="E10173" s="33">
        <f t="shared" ref="E10173:E10175" si="1869">+IF(D10173=D10172,E10172+1,1)</f>
        <v>4</v>
      </c>
      <c r="F10173" s="47" t="str">
        <f t="shared" ref="F10173:F10175" si="1870">+LEFT(D10173,9)&amp;"-"&amp;E10173</f>
        <v>16.00.263-4</v>
      </c>
      <c r="G10173" s="37" t="s">
        <v>2980</v>
      </c>
      <c r="H10173" s="37">
        <v>377</v>
      </c>
    </row>
    <row r="10174" spans="1:8" x14ac:dyDescent="0.3">
      <c r="A10174" s="34" t="str">
        <f>+LEFT(Tabla3[[#This Row],[id_detalle]],2)</f>
        <v>16</v>
      </c>
      <c r="B10174" s="46" t="str">
        <f>VLOOKUP((LEFT(Tabla3[[#This Row],[id_detalle]],2)),id_rubro[[id]:[Rubro]],2,0)</f>
        <v>SERVICIOS TÉCNICOS Y ROFESIONALES PARA EMPRESAS</v>
      </c>
      <c r="C10174" s="36" t="s">
        <v>1832</v>
      </c>
      <c r="D10174" s="45" t="str">
        <f>+Tabla3[[#This Row],[id_detalle]]&amp;" "&amp;VLOOKUP(Tabla3[[#This Row],[id_detalle]],rubro_detalle[[Código]:[Rubro Detalle]],2,0)</f>
        <v>16.00.263 Consultores en Negocios y Tecnología</v>
      </c>
      <c r="E10174" s="33">
        <f t="shared" si="1869"/>
        <v>5</v>
      </c>
      <c r="F10174" s="47" t="str">
        <f t="shared" si="1870"/>
        <v>16.00.263-5</v>
      </c>
      <c r="G10174" s="37" t="s">
        <v>5536</v>
      </c>
      <c r="H10174" s="37">
        <v>391</v>
      </c>
    </row>
    <row r="10175" spans="1:8" x14ac:dyDescent="0.3">
      <c r="A10175" s="34" t="str">
        <f>+LEFT(Tabla3[[#This Row],[id_detalle]],2)</f>
        <v>16</v>
      </c>
      <c r="B10175" s="46" t="str">
        <f>VLOOKUP((LEFT(Tabla3[[#This Row],[id_detalle]],2)),id_rubro[[id]:[Rubro]],2,0)</f>
        <v>SERVICIOS TÉCNICOS Y ROFESIONALES PARA EMPRESAS</v>
      </c>
      <c r="C10175" s="36" t="s">
        <v>1832</v>
      </c>
      <c r="D10175" s="45" t="str">
        <f>+Tabla3[[#This Row],[id_detalle]]&amp;" "&amp;VLOOKUP(Tabla3[[#This Row],[id_detalle]],rubro_detalle[[Código]:[Rubro Detalle]],2,0)</f>
        <v>16.00.263 Consultores en Negocios y Tecnología</v>
      </c>
      <c r="E10175" s="33">
        <f t="shared" si="1869"/>
        <v>6</v>
      </c>
      <c r="F10175" s="47" t="str">
        <f t="shared" si="1870"/>
        <v>16.00.263-6</v>
      </c>
      <c r="G10175" s="38" t="s">
        <v>7380</v>
      </c>
      <c r="H10175" s="38">
        <v>425</v>
      </c>
    </row>
    <row r="10176" spans="1:8" x14ac:dyDescent="0.3">
      <c r="A10176" s="34" t="str">
        <f>+LEFT(Tabla3[[#This Row],[id_detalle]],2)</f>
        <v>16</v>
      </c>
      <c r="B10176" s="46" t="str">
        <f>VLOOKUP((LEFT(Tabla3[[#This Row],[id_detalle]],2)),id_rubro[[id]:[Rubro]],2,0)</f>
        <v>SERVICIOS TÉCNICOS Y ROFESIONALES PARA EMPRESAS</v>
      </c>
      <c r="C10176" s="36" t="s">
        <v>1832</v>
      </c>
      <c r="D10176" s="45" t="str">
        <f>+Tabla3[[#This Row],[id_detalle]]&amp;" "&amp;VLOOKUP(Tabla3[[#This Row],[id_detalle]],rubro_detalle[[Código]:[Rubro Detalle]],2,0)</f>
        <v>16.00.263 Consultores en Negocios y Tecnología</v>
      </c>
      <c r="E10176" s="33">
        <f t="shared" ref="E10176:E10178" si="1871">+IF(D10176=D10175,E10175+1,1)</f>
        <v>7</v>
      </c>
      <c r="F10176" s="47" t="str">
        <f t="shared" ref="F10176:F10178" si="1872">+LEFT(D10176,9)&amp;"-"&amp;E10176</f>
        <v>16.00.263-7</v>
      </c>
      <c r="G10176" s="37" t="s">
        <v>5486</v>
      </c>
      <c r="H10176" s="37">
        <v>775</v>
      </c>
    </row>
    <row r="10177" spans="1:8" x14ac:dyDescent="0.3">
      <c r="A10177" s="34" t="str">
        <f>+LEFT(Tabla3[[#This Row],[id_detalle]],2)</f>
        <v>16</v>
      </c>
      <c r="B10177" s="46" t="str">
        <f>VLOOKUP((LEFT(Tabla3[[#This Row],[id_detalle]],2)),id_rubro[[id]:[Rubro]],2,0)</f>
        <v>SERVICIOS TÉCNICOS Y ROFESIONALES PARA EMPRESAS</v>
      </c>
      <c r="C10177" s="36" t="s">
        <v>1832</v>
      </c>
      <c r="D10177" s="45" t="str">
        <f>+Tabla3[[#This Row],[id_detalle]]&amp;" "&amp;VLOOKUP(Tabla3[[#This Row],[id_detalle]],rubro_detalle[[Código]:[Rubro Detalle]],2,0)</f>
        <v>16.00.263 Consultores en Negocios y Tecnología</v>
      </c>
      <c r="E10177" s="33">
        <f t="shared" si="1871"/>
        <v>8</v>
      </c>
      <c r="F10177" s="47" t="str">
        <f t="shared" si="1872"/>
        <v>16.00.263-8</v>
      </c>
      <c r="G10177" s="38" t="s">
        <v>5490</v>
      </c>
      <c r="H10177" s="38">
        <v>785</v>
      </c>
    </row>
    <row r="10178" spans="1:8" x14ac:dyDescent="0.3">
      <c r="A10178" s="34" t="str">
        <f>+LEFT(Tabla3[[#This Row],[id_detalle]],2)</f>
        <v>16</v>
      </c>
      <c r="B10178" s="46" t="str">
        <f>VLOOKUP((LEFT(Tabla3[[#This Row],[id_detalle]],2)),id_rubro[[id]:[Rubro]],2,0)</f>
        <v>SERVICIOS TÉCNICOS Y ROFESIONALES PARA EMPRESAS</v>
      </c>
      <c r="C10178" s="36" t="s">
        <v>1832</v>
      </c>
      <c r="D10178" s="45" t="str">
        <f>+Tabla3[[#This Row],[id_detalle]]&amp;" "&amp;VLOOKUP(Tabla3[[#This Row],[id_detalle]],rubro_detalle[[Código]:[Rubro Detalle]],2,0)</f>
        <v>16.00.263 Consultores en Negocios y Tecnología</v>
      </c>
      <c r="E10178" s="33">
        <f t="shared" si="1871"/>
        <v>9</v>
      </c>
      <c r="F10178" s="47" t="str">
        <f t="shared" si="1872"/>
        <v>16.00.263-9</v>
      </c>
      <c r="G10178" s="37" t="s">
        <v>7419</v>
      </c>
      <c r="H10178" s="37">
        <v>811</v>
      </c>
    </row>
    <row r="10179" spans="1:8" x14ac:dyDescent="0.3">
      <c r="A10179" s="34" t="str">
        <f>+LEFT(Tabla3[[#This Row],[id_detalle]],2)</f>
        <v>16</v>
      </c>
      <c r="B10179" s="46" t="str">
        <f>VLOOKUP((LEFT(Tabla3[[#This Row],[id_detalle]],2)),id_rubro[[id]:[Rubro]],2,0)</f>
        <v>SERVICIOS TÉCNICOS Y ROFESIONALES PARA EMPRESAS</v>
      </c>
      <c r="C10179" s="36" t="s">
        <v>1833</v>
      </c>
      <c r="D10179" s="45" t="str">
        <f>+Tabla3[[#This Row],[id_detalle]]&amp;" "&amp;VLOOKUP(Tabla3[[#This Row],[id_detalle]],rubro_detalle[[Código]:[Rubro Detalle]],2,0)</f>
        <v>16.00.264 Consultores de Coaching</v>
      </c>
      <c r="E10179" s="33">
        <f t="shared" ref="E10179:E10186" si="1873">+IF(D10179=D10178,E10178+1,1)</f>
        <v>1</v>
      </c>
      <c r="F10179" s="47" t="str">
        <f t="shared" ref="F10179:F10186" si="1874">+LEFT(D10179,9)&amp;"-"&amp;E10179</f>
        <v>16.00.264-1</v>
      </c>
      <c r="G10179" s="37" t="s">
        <v>8101</v>
      </c>
      <c r="H10179" s="37">
        <v>202</v>
      </c>
    </row>
    <row r="10180" spans="1:8" x14ac:dyDescent="0.3">
      <c r="A10180" s="34" t="str">
        <f>+LEFT(Tabla3[[#This Row],[id_detalle]],2)</f>
        <v>16</v>
      </c>
      <c r="B10180" s="46" t="str">
        <f>VLOOKUP((LEFT(Tabla3[[#This Row],[id_detalle]],2)),id_rubro[[id]:[Rubro]],2,0)</f>
        <v>SERVICIOS TÉCNICOS Y ROFESIONALES PARA EMPRESAS</v>
      </c>
      <c r="C10180" s="36" t="s">
        <v>1833</v>
      </c>
      <c r="D10180" s="45" t="str">
        <f>+Tabla3[[#This Row],[id_detalle]]&amp;" "&amp;VLOOKUP(Tabla3[[#This Row],[id_detalle]],rubro_detalle[[Código]:[Rubro Detalle]],2,0)</f>
        <v>16.00.264 Consultores de Coaching</v>
      </c>
      <c r="E10180" s="33">
        <f t="shared" si="1873"/>
        <v>2</v>
      </c>
      <c r="F10180" s="47" t="str">
        <f t="shared" si="1874"/>
        <v>16.00.264-2</v>
      </c>
      <c r="G10180" s="37" t="s">
        <v>8128</v>
      </c>
      <c r="H10180" s="37">
        <v>583</v>
      </c>
    </row>
    <row r="10181" spans="1:8" x14ac:dyDescent="0.3">
      <c r="A10181" s="34" t="str">
        <f>+LEFT(Tabla3[[#This Row],[id_detalle]],2)</f>
        <v>16</v>
      </c>
      <c r="B10181" s="46" t="str">
        <f>VLOOKUP((LEFT(Tabla3[[#This Row],[id_detalle]],2)),id_rubro[[id]:[Rubro]],2,0)</f>
        <v>SERVICIOS TÉCNICOS Y ROFESIONALES PARA EMPRESAS</v>
      </c>
      <c r="C10181" s="36" t="s">
        <v>1833</v>
      </c>
      <c r="D10181" s="45" t="str">
        <f>+Tabla3[[#This Row],[id_detalle]]&amp;" "&amp;VLOOKUP(Tabla3[[#This Row],[id_detalle]],rubro_detalle[[Código]:[Rubro Detalle]],2,0)</f>
        <v>16.00.264 Consultores de Coaching</v>
      </c>
      <c r="E10181" s="33">
        <f t="shared" si="1873"/>
        <v>3</v>
      </c>
      <c r="F10181" s="47" t="str">
        <f t="shared" si="1874"/>
        <v>16.00.264-3</v>
      </c>
      <c r="G10181" s="37" t="s">
        <v>8131</v>
      </c>
      <c r="H10181" s="37">
        <v>585</v>
      </c>
    </row>
    <row r="10182" spans="1:8" x14ac:dyDescent="0.3">
      <c r="A10182" s="34" t="str">
        <f>+LEFT(Tabla3[[#This Row],[id_detalle]],2)</f>
        <v>16</v>
      </c>
      <c r="B10182" s="46" t="str">
        <f>VLOOKUP((LEFT(Tabla3[[#This Row],[id_detalle]],2)),id_rubro[[id]:[Rubro]],2,0)</f>
        <v>SERVICIOS TÉCNICOS Y ROFESIONALES PARA EMPRESAS</v>
      </c>
      <c r="C10182" s="36" t="s">
        <v>1833</v>
      </c>
      <c r="D10182" s="45" t="str">
        <f>+Tabla3[[#This Row],[id_detalle]]&amp;" "&amp;VLOOKUP(Tabla3[[#This Row],[id_detalle]],rubro_detalle[[Código]:[Rubro Detalle]],2,0)</f>
        <v>16.00.264 Consultores de Coaching</v>
      </c>
      <c r="E10182" s="33">
        <f t="shared" si="1873"/>
        <v>4</v>
      </c>
      <c r="F10182" s="47" t="str">
        <f t="shared" si="1874"/>
        <v>16.00.264-4</v>
      </c>
      <c r="G10182" s="37" t="s">
        <v>8113</v>
      </c>
      <c r="H10182" s="37">
        <v>649</v>
      </c>
    </row>
    <row r="10183" spans="1:8" x14ac:dyDescent="0.3">
      <c r="A10183" s="34" t="str">
        <f>+LEFT(Tabla3[[#This Row],[id_detalle]],2)</f>
        <v>16</v>
      </c>
      <c r="B10183" s="46" t="str">
        <f>VLOOKUP((LEFT(Tabla3[[#This Row],[id_detalle]],2)),id_rubro[[id]:[Rubro]],2,0)</f>
        <v>SERVICIOS TÉCNICOS Y ROFESIONALES PARA EMPRESAS</v>
      </c>
      <c r="C10183" s="36" t="s">
        <v>1833</v>
      </c>
      <c r="D10183" s="45" t="str">
        <f>+Tabla3[[#This Row],[id_detalle]]&amp;" "&amp;VLOOKUP(Tabla3[[#This Row],[id_detalle]],rubro_detalle[[Código]:[Rubro Detalle]],2,0)</f>
        <v>16.00.264 Consultores de Coaching</v>
      </c>
      <c r="E10183" s="33">
        <f t="shared" si="1873"/>
        <v>5</v>
      </c>
      <c r="F10183" s="47" t="str">
        <f t="shared" si="1874"/>
        <v>16.00.264-5</v>
      </c>
      <c r="G10183" s="37" t="s">
        <v>8132</v>
      </c>
      <c r="H10183" s="37">
        <v>842</v>
      </c>
    </row>
    <row r="10184" spans="1:8" x14ac:dyDescent="0.3">
      <c r="A10184" s="34" t="str">
        <f>+LEFT(Tabla3[[#This Row],[id_detalle]],2)</f>
        <v>16</v>
      </c>
      <c r="B10184" s="46" t="str">
        <f>VLOOKUP((LEFT(Tabla3[[#This Row],[id_detalle]],2)),id_rubro[[id]:[Rubro]],2,0)</f>
        <v>SERVICIOS TÉCNICOS Y ROFESIONALES PARA EMPRESAS</v>
      </c>
      <c r="C10184" s="36" t="s">
        <v>1834</v>
      </c>
      <c r="D10184" s="45" t="str">
        <f>+Tabla3[[#This Row],[id_detalle]]&amp;" "&amp;VLOOKUP(Tabla3[[#This Row],[id_detalle]],rubro_detalle[[Código]:[Rubro Detalle]],2,0)</f>
        <v>16.00.265 Consultores de Outsourcing</v>
      </c>
      <c r="E10184" s="33">
        <f t="shared" si="1873"/>
        <v>1</v>
      </c>
      <c r="F10184" s="47" t="str">
        <f t="shared" si="1874"/>
        <v>16.00.265-1</v>
      </c>
      <c r="G10184" s="37" t="s">
        <v>7185</v>
      </c>
      <c r="H10184" s="37">
        <v>164</v>
      </c>
    </row>
    <row r="10185" spans="1:8" x14ac:dyDescent="0.3">
      <c r="A10185" s="34" t="str">
        <f>+LEFT(Tabla3[[#This Row],[id_detalle]],2)</f>
        <v>16</v>
      </c>
      <c r="B10185" s="46" t="str">
        <f>VLOOKUP((LEFT(Tabla3[[#This Row],[id_detalle]],2)),id_rubro[[id]:[Rubro]],2,0)</f>
        <v>SERVICIOS TÉCNICOS Y ROFESIONALES PARA EMPRESAS</v>
      </c>
      <c r="C10185" s="36" t="s">
        <v>1834</v>
      </c>
      <c r="D10185" s="45" t="str">
        <f>+Tabla3[[#This Row],[id_detalle]]&amp;" "&amp;VLOOKUP(Tabla3[[#This Row],[id_detalle]],rubro_detalle[[Código]:[Rubro Detalle]],2,0)</f>
        <v>16.00.265 Consultores de Outsourcing</v>
      </c>
      <c r="E10185" s="33">
        <f t="shared" si="1873"/>
        <v>2</v>
      </c>
      <c r="F10185" s="47" t="str">
        <f t="shared" si="1874"/>
        <v>16.00.265-2</v>
      </c>
      <c r="G10185" s="37" t="s">
        <v>7191</v>
      </c>
      <c r="H10185" s="37">
        <v>224</v>
      </c>
    </row>
    <row r="10186" spans="1:8" x14ac:dyDescent="0.3">
      <c r="A10186" s="34" t="str">
        <f>+LEFT(Tabla3[[#This Row],[id_detalle]],2)</f>
        <v>16</v>
      </c>
      <c r="B10186" s="46" t="str">
        <f>VLOOKUP((LEFT(Tabla3[[#This Row],[id_detalle]],2)),id_rubro[[id]:[Rubro]],2,0)</f>
        <v>SERVICIOS TÉCNICOS Y ROFESIONALES PARA EMPRESAS</v>
      </c>
      <c r="C10186" s="36" t="s">
        <v>1834</v>
      </c>
      <c r="D10186" s="45" t="str">
        <f>+Tabla3[[#This Row],[id_detalle]]&amp;" "&amp;VLOOKUP(Tabla3[[#This Row],[id_detalle]],rubro_detalle[[Código]:[Rubro Detalle]],2,0)</f>
        <v>16.00.265 Consultores de Outsourcing</v>
      </c>
      <c r="E10186" s="33">
        <f t="shared" si="1873"/>
        <v>3</v>
      </c>
      <c r="F10186" s="47" t="str">
        <f t="shared" si="1874"/>
        <v>16.00.265-3</v>
      </c>
      <c r="G10186" s="37" t="s">
        <v>8073</v>
      </c>
      <c r="H10186" s="37">
        <v>241</v>
      </c>
    </row>
    <row r="10187" spans="1:8" x14ac:dyDescent="0.3">
      <c r="A10187" s="34" t="str">
        <f>+LEFT(Tabla3[[#This Row],[id_detalle]],2)</f>
        <v>16</v>
      </c>
      <c r="B10187" s="46" t="str">
        <f>VLOOKUP((LEFT(Tabla3[[#This Row],[id_detalle]],2)),id_rubro[[id]:[Rubro]],2,0)</f>
        <v>SERVICIOS TÉCNICOS Y ROFESIONALES PARA EMPRESAS</v>
      </c>
      <c r="C10187" s="36" t="s">
        <v>1834</v>
      </c>
      <c r="D10187" s="45" t="str">
        <f>+Tabla3[[#This Row],[id_detalle]]&amp;" "&amp;VLOOKUP(Tabla3[[#This Row],[id_detalle]],rubro_detalle[[Código]:[Rubro Detalle]],2,0)</f>
        <v>16.00.265 Consultores de Outsourcing</v>
      </c>
      <c r="E10187" s="33">
        <f t="shared" ref="E10187:E10189" si="1875">+IF(D10187=D10186,E10186+1,1)</f>
        <v>4</v>
      </c>
      <c r="F10187" s="47" t="str">
        <f t="shared" ref="F10187:F10189" si="1876">+LEFT(D10187,9)&amp;"-"&amp;E10187</f>
        <v>16.00.265-4</v>
      </c>
      <c r="G10187" s="37" t="s">
        <v>7322</v>
      </c>
      <c r="H10187" s="37">
        <v>258</v>
      </c>
    </row>
    <row r="10188" spans="1:8" x14ac:dyDescent="0.3">
      <c r="A10188" s="34" t="str">
        <f>+LEFT(Tabla3[[#This Row],[id_detalle]],2)</f>
        <v>16</v>
      </c>
      <c r="B10188" s="46" t="str">
        <f>VLOOKUP((LEFT(Tabla3[[#This Row],[id_detalle]],2)),id_rubro[[id]:[Rubro]],2,0)</f>
        <v>SERVICIOS TÉCNICOS Y ROFESIONALES PARA EMPRESAS</v>
      </c>
      <c r="C10188" s="36" t="s">
        <v>1834</v>
      </c>
      <c r="D10188" s="45" t="str">
        <f>+Tabla3[[#This Row],[id_detalle]]&amp;" "&amp;VLOOKUP(Tabla3[[#This Row],[id_detalle]],rubro_detalle[[Código]:[Rubro Detalle]],2,0)</f>
        <v>16.00.265 Consultores de Outsourcing</v>
      </c>
      <c r="E10188" s="33">
        <f t="shared" si="1875"/>
        <v>5</v>
      </c>
      <c r="F10188" s="47" t="str">
        <f t="shared" si="1876"/>
        <v>16.00.265-5</v>
      </c>
      <c r="G10188" s="37" t="s">
        <v>8133</v>
      </c>
      <c r="H10188" s="37">
        <v>351</v>
      </c>
    </row>
    <row r="10189" spans="1:8" x14ac:dyDescent="0.3">
      <c r="A10189" s="34" t="str">
        <f>+LEFT(Tabla3[[#This Row],[id_detalle]],2)</f>
        <v>16</v>
      </c>
      <c r="B10189" s="46" t="str">
        <f>VLOOKUP((LEFT(Tabla3[[#This Row],[id_detalle]],2)),id_rubro[[id]:[Rubro]],2,0)</f>
        <v>SERVICIOS TÉCNICOS Y ROFESIONALES PARA EMPRESAS</v>
      </c>
      <c r="C10189" s="36" t="s">
        <v>1834</v>
      </c>
      <c r="D10189" s="45" t="str">
        <f>+Tabla3[[#This Row],[id_detalle]]&amp;" "&amp;VLOOKUP(Tabla3[[#This Row],[id_detalle]],rubro_detalle[[Código]:[Rubro Detalle]],2,0)</f>
        <v>16.00.265 Consultores de Outsourcing</v>
      </c>
      <c r="E10189" s="33">
        <f t="shared" si="1875"/>
        <v>6</v>
      </c>
      <c r="F10189" s="47" t="str">
        <f t="shared" si="1876"/>
        <v>16.00.265-6</v>
      </c>
      <c r="G10189" s="37" t="s">
        <v>7937</v>
      </c>
      <c r="H10189" s="37">
        <v>395</v>
      </c>
    </row>
    <row r="10190" spans="1:8" x14ac:dyDescent="0.3">
      <c r="A10190" s="34" t="str">
        <f>+LEFT(Tabla3[[#This Row],[id_detalle]],2)</f>
        <v>16</v>
      </c>
      <c r="B10190" s="46" t="str">
        <f>VLOOKUP((LEFT(Tabla3[[#This Row],[id_detalle]],2)),id_rubro[[id]:[Rubro]],2,0)</f>
        <v>SERVICIOS TÉCNICOS Y ROFESIONALES PARA EMPRESAS</v>
      </c>
      <c r="C10190" s="36" t="s">
        <v>1834</v>
      </c>
      <c r="D10190" s="45" t="str">
        <f>+Tabla3[[#This Row],[id_detalle]]&amp;" "&amp;VLOOKUP(Tabla3[[#This Row],[id_detalle]],rubro_detalle[[Código]:[Rubro Detalle]],2,0)</f>
        <v>16.00.265 Consultores de Outsourcing</v>
      </c>
      <c r="E10190" s="33">
        <f t="shared" ref="E10190:E10195" si="1877">+IF(D10190=D10189,E10189+1,1)</f>
        <v>7</v>
      </c>
      <c r="F10190" s="47" t="str">
        <f t="shared" ref="F10190:F10195" si="1878">+LEFT(D10190,9)&amp;"-"&amp;E10190</f>
        <v>16.00.265-7</v>
      </c>
      <c r="G10190" s="37" t="s">
        <v>7195</v>
      </c>
      <c r="H10190" s="37">
        <v>473</v>
      </c>
    </row>
    <row r="10191" spans="1:8" x14ac:dyDescent="0.3">
      <c r="A10191" s="34" t="str">
        <f>+LEFT(Tabla3[[#This Row],[id_detalle]],2)</f>
        <v>16</v>
      </c>
      <c r="B10191" s="46" t="str">
        <f>VLOOKUP((LEFT(Tabla3[[#This Row],[id_detalle]],2)),id_rubro[[id]:[Rubro]],2,0)</f>
        <v>SERVICIOS TÉCNICOS Y ROFESIONALES PARA EMPRESAS</v>
      </c>
      <c r="C10191" s="36" t="s">
        <v>1834</v>
      </c>
      <c r="D10191" s="45" t="str">
        <f>+Tabla3[[#This Row],[id_detalle]]&amp;" "&amp;VLOOKUP(Tabla3[[#This Row],[id_detalle]],rubro_detalle[[Código]:[Rubro Detalle]],2,0)</f>
        <v>16.00.265 Consultores de Outsourcing</v>
      </c>
      <c r="E10191" s="33">
        <f t="shared" si="1877"/>
        <v>8</v>
      </c>
      <c r="F10191" s="47" t="str">
        <f t="shared" si="1878"/>
        <v>16.00.265-8</v>
      </c>
      <c r="G10191" s="37" t="s">
        <v>8134</v>
      </c>
      <c r="H10191" s="37">
        <v>518</v>
      </c>
    </row>
    <row r="10192" spans="1:8" x14ac:dyDescent="0.3">
      <c r="A10192" s="34" t="str">
        <f>+LEFT(Tabla3[[#This Row],[id_detalle]],2)</f>
        <v>16</v>
      </c>
      <c r="B10192" s="46" t="str">
        <f>VLOOKUP((LEFT(Tabla3[[#This Row],[id_detalle]],2)),id_rubro[[id]:[Rubro]],2,0)</f>
        <v>SERVICIOS TÉCNICOS Y ROFESIONALES PARA EMPRESAS</v>
      </c>
      <c r="C10192" s="36" t="s">
        <v>1834</v>
      </c>
      <c r="D10192" s="45" t="str">
        <f>+Tabla3[[#This Row],[id_detalle]]&amp;" "&amp;VLOOKUP(Tabla3[[#This Row],[id_detalle]],rubro_detalle[[Código]:[Rubro Detalle]],2,0)</f>
        <v>16.00.265 Consultores de Outsourcing</v>
      </c>
      <c r="E10192" s="33">
        <f t="shared" si="1877"/>
        <v>9</v>
      </c>
      <c r="F10192" s="47" t="str">
        <f t="shared" si="1878"/>
        <v>16.00.265-9</v>
      </c>
      <c r="G10192" s="37" t="s">
        <v>8075</v>
      </c>
      <c r="H10192" s="37">
        <v>518</v>
      </c>
    </row>
    <row r="10193" spans="1:8" x14ac:dyDescent="0.3">
      <c r="A10193" s="34" t="str">
        <f>+LEFT(Tabla3[[#This Row],[id_detalle]],2)</f>
        <v>16</v>
      </c>
      <c r="B10193" s="46" t="str">
        <f>VLOOKUP((LEFT(Tabla3[[#This Row],[id_detalle]],2)),id_rubro[[id]:[Rubro]],2,0)</f>
        <v>SERVICIOS TÉCNICOS Y ROFESIONALES PARA EMPRESAS</v>
      </c>
      <c r="C10193" s="36" t="s">
        <v>1834</v>
      </c>
      <c r="D10193" s="45" t="str">
        <f>+Tabla3[[#This Row],[id_detalle]]&amp;" "&amp;VLOOKUP(Tabla3[[#This Row],[id_detalle]],rubro_detalle[[Código]:[Rubro Detalle]],2,0)</f>
        <v>16.00.265 Consultores de Outsourcing</v>
      </c>
      <c r="E10193" s="33">
        <f t="shared" si="1877"/>
        <v>10</v>
      </c>
      <c r="F10193" s="47" t="str">
        <f t="shared" si="1878"/>
        <v>16.00.265-10</v>
      </c>
      <c r="G10193" s="37" t="s">
        <v>5444</v>
      </c>
      <c r="H10193" s="37">
        <v>519</v>
      </c>
    </row>
    <row r="10194" spans="1:8" x14ac:dyDescent="0.3">
      <c r="A10194" s="34" t="str">
        <f>+LEFT(Tabla3[[#This Row],[id_detalle]],2)</f>
        <v>16</v>
      </c>
      <c r="B10194" s="46" t="str">
        <f>VLOOKUP((LEFT(Tabla3[[#This Row],[id_detalle]],2)),id_rubro[[id]:[Rubro]],2,0)</f>
        <v>SERVICIOS TÉCNICOS Y ROFESIONALES PARA EMPRESAS</v>
      </c>
      <c r="C10194" s="36" t="s">
        <v>1834</v>
      </c>
      <c r="D10194" s="45" t="str">
        <f>+Tabla3[[#This Row],[id_detalle]]&amp;" "&amp;VLOOKUP(Tabla3[[#This Row],[id_detalle]],rubro_detalle[[Código]:[Rubro Detalle]],2,0)</f>
        <v>16.00.265 Consultores de Outsourcing</v>
      </c>
      <c r="E10194" s="33">
        <f t="shared" si="1877"/>
        <v>11</v>
      </c>
      <c r="F10194" s="47" t="str">
        <f t="shared" si="1878"/>
        <v>16.00.265-11</v>
      </c>
      <c r="G10194" s="37" t="s">
        <v>8128</v>
      </c>
      <c r="H10194" s="37">
        <v>583</v>
      </c>
    </row>
    <row r="10195" spans="1:8" x14ac:dyDescent="0.3">
      <c r="A10195" s="34" t="str">
        <f>+LEFT(Tabla3[[#This Row],[id_detalle]],2)</f>
        <v>16</v>
      </c>
      <c r="B10195" s="46" t="str">
        <f>VLOOKUP((LEFT(Tabla3[[#This Row],[id_detalle]],2)),id_rubro[[id]:[Rubro]],2,0)</f>
        <v>SERVICIOS TÉCNICOS Y ROFESIONALES PARA EMPRESAS</v>
      </c>
      <c r="C10195" s="36" t="s">
        <v>1834</v>
      </c>
      <c r="D10195" s="45" t="str">
        <f>+Tabla3[[#This Row],[id_detalle]]&amp;" "&amp;VLOOKUP(Tabla3[[#This Row],[id_detalle]],rubro_detalle[[Código]:[Rubro Detalle]],2,0)</f>
        <v>16.00.265 Consultores de Outsourcing</v>
      </c>
      <c r="E10195" s="33">
        <f t="shared" si="1877"/>
        <v>12</v>
      </c>
      <c r="F10195" s="47" t="str">
        <f t="shared" si="1878"/>
        <v>16.00.265-12</v>
      </c>
      <c r="G10195" s="37" t="s">
        <v>8111</v>
      </c>
      <c r="H10195" s="37">
        <v>600</v>
      </c>
    </row>
    <row r="10196" spans="1:8" x14ac:dyDescent="0.3">
      <c r="A10196" s="34" t="str">
        <f>+LEFT(Tabla3[[#This Row],[id_detalle]],2)</f>
        <v>16</v>
      </c>
      <c r="B10196" s="46" t="str">
        <f>VLOOKUP((LEFT(Tabla3[[#This Row],[id_detalle]],2)),id_rubro[[id]:[Rubro]],2,0)</f>
        <v>SERVICIOS TÉCNICOS Y ROFESIONALES PARA EMPRESAS</v>
      </c>
      <c r="C10196" s="36" t="s">
        <v>1834</v>
      </c>
      <c r="D10196" s="45" t="str">
        <f>+Tabla3[[#This Row],[id_detalle]]&amp;" "&amp;VLOOKUP(Tabla3[[#This Row],[id_detalle]],rubro_detalle[[Código]:[Rubro Detalle]],2,0)</f>
        <v>16.00.265 Consultores de Outsourcing</v>
      </c>
      <c r="E10196" s="33">
        <f t="shared" ref="E10196:E10199" si="1879">+IF(D10196=D10195,E10195+1,1)</f>
        <v>13</v>
      </c>
      <c r="F10196" s="47" t="str">
        <f t="shared" ref="F10196:F10199" si="1880">+LEFT(D10196,9)&amp;"-"&amp;E10196</f>
        <v>16.00.265-13</v>
      </c>
      <c r="G10196" s="37" t="s">
        <v>5262</v>
      </c>
      <c r="H10196" s="37">
        <v>640</v>
      </c>
    </row>
    <row r="10197" spans="1:8" x14ac:dyDescent="0.3">
      <c r="A10197" s="34" t="str">
        <f>+LEFT(Tabla3[[#This Row],[id_detalle]],2)</f>
        <v>16</v>
      </c>
      <c r="B10197" s="46" t="str">
        <f>VLOOKUP((LEFT(Tabla3[[#This Row],[id_detalle]],2)),id_rubro[[id]:[Rubro]],2,0)</f>
        <v>SERVICIOS TÉCNICOS Y ROFESIONALES PARA EMPRESAS</v>
      </c>
      <c r="C10197" s="36" t="s">
        <v>1834</v>
      </c>
      <c r="D10197" s="45" t="str">
        <f>+Tabla3[[#This Row],[id_detalle]]&amp;" "&amp;VLOOKUP(Tabla3[[#This Row],[id_detalle]],rubro_detalle[[Código]:[Rubro Detalle]],2,0)</f>
        <v>16.00.265 Consultores de Outsourcing</v>
      </c>
      <c r="E10197" s="33">
        <f t="shared" si="1879"/>
        <v>14</v>
      </c>
      <c r="F10197" s="47" t="str">
        <f t="shared" si="1880"/>
        <v>16.00.265-14</v>
      </c>
      <c r="G10197" s="37" t="s">
        <v>8135</v>
      </c>
      <c r="H10197" s="37">
        <v>642</v>
      </c>
    </row>
    <row r="10198" spans="1:8" x14ac:dyDescent="0.3">
      <c r="A10198" s="34" t="str">
        <f>+LEFT(Tabla3[[#This Row],[id_detalle]],2)</f>
        <v>16</v>
      </c>
      <c r="B10198" s="46" t="str">
        <f>VLOOKUP((LEFT(Tabla3[[#This Row],[id_detalle]],2)),id_rubro[[id]:[Rubro]],2,0)</f>
        <v>SERVICIOS TÉCNICOS Y ROFESIONALES PARA EMPRESAS</v>
      </c>
      <c r="C10198" s="36" t="s">
        <v>1834</v>
      </c>
      <c r="D10198" s="45" t="str">
        <f>+Tabla3[[#This Row],[id_detalle]]&amp;" "&amp;VLOOKUP(Tabla3[[#This Row],[id_detalle]],rubro_detalle[[Código]:[Rubro Detalle]],2,0)</f>
        <v>16.00.265 Consultores de Outsourcing</v>
      </c>
      <c r="E10198" s="33">
        <f t="shared" si="1879"/>
        <v>15</v>
      </c>
      <c r="F10198" s="47" t="str">
        <f t="shared" si="1880"/>
        <v>16.00.265-15</v>
      </c>
      <c r="G10198" s="37" t="s">
        <v>8092</v>
      </c>
      <c r="H10198" s="37">
        <v>691</v>
      </c>
    </row>
    <row r="10199" spans="1:8" x14ac:dyDescent="0.3">
      <c r="A10199" s="34" t="str">
        <f>+LEFT(Tabla3[[#This Row],[id_detalle]],2)</f>
        <v>16</v>
      </c>
      <c r="B10199" s="46" t="str">
        <f>VLOOKUP((LEFT(Tabla3[[#This Row],[id_detalle]],2)),id_rubro[[id]:[Rubro]],2,0)</f>
        <v>SERVICIOS TÉCNICOS Y ROFESIONALES PARA EMPRESAS</v>
      </c>
      <c r="C10199" s="36" t="s">
        <v>1834</v>
      </c>
      <c r="D10199" s="45" t="str">
        <f>+Tabla3[[#This Row],[id_detalle]]&amp;" "&amp;VLOOKUP(Tabla3[[#This Row],[id_detalle]],rubro_detalle[[Código]:[Rubro Detalle]],2,0)</f>
        <v>16.00.265 Consultores de Outsourcing</v>
      </c>
      <c r="E10199" s="33">
        <f t="shared" si="1879"/>
        <v>16</v>
      </c>
      <c r="F10199" s="47" t="str">
        <f t="shared" si="1880"/>
        <v>16.00.265-16</v>
      </c>
      <c r="G10199" s="37" t="s">
        <v>8136</v>
      </c>
      <c r="H10199" s="37">
        <v>697</v>
      </c>
    </row>
    <row r="10200" spans="1:8" x14ac:dyDescent="0.3">
      <c r="A10200" s="34" t="str">
        <f>+LEFT(Tabla3[[#This Row],[id_detalle]],2)</f>
        <v>16</v>
      </c>
      <c r="B10200" s="46" t="str">
        <f>VLOOKUP((LEFT(Tabla3[[#This Row],[id_detalle]],2)),id_rubro[[id]:[Rubro]],2,0)</f>
        <v>SERVICIOS TÉCNICOS Y ROFESIONALES PARA EMPRESAS</v>
      </c>
      <c r="C10200" s="36" t="s">
        <v>1834</v>
      </c>
      <c r="D10200" s="45" t="str">
        <f>+Tabla3[[#This Row],[id_detalle]]&amp;" "&amp;VLOOKUP(Tabla3[[#This Row],[id_detalle]],rubro_detalle[[Código]:[Rubro Detalle]],2,0)</f>
        <v>16.00.265 Consultores de Outsourcing</v>
      </c>
      <c r="E10200" s="33">
        <f t="shared" ref="E10200:E10208" si="1881">+IF(D10200=D10199,E10199+1,1)</f>
        <v>17</v>
      </c>
      <c r="F10200" s="47" t="str">
        <f t="shared" ref="F10200:F10208" si="1882">+LEFT(D10200,9)&amp;"-"&amp;E10200</f>
        <v>16.00.265-17</v>
      </c>
      <c r="G10200" s="37" t="s">
        <v>8093</v>
      </c>
      <c r="H10200" s="37">
        <v>748</v>
      </c>
    </row>
    <row r="10201" spans="1:8" x14ac:dyDescent="0.3">
      <c r="A10201" s="34" t="str">
        <f>+LEFT(Tabla3[[#This Row],[id_detalle]],2)</f>
        <v>16</v>
      </c>
      <c r="B10201" s="46" t="str">
        <f>VLOOKUP((LEFT(Tabla3[[#This Row],[id_detalle]],2)),id_rubro[[id]:[Rubro]],2,0)</f>
        <v>SERVICIOS TÉCNICOS Y ROFESIONALES PARA EMPRESAS</v>
      </c>
      <c r="C10201" s="36" t="s">
        <v>1834</v>
      </c>
      <c r="D10201" s="45" t="str">
        <f>+Tabla3[[#This Row],[id_detalle]]&amp;" "&amp;VLOOKUP(Tabla3[[#This Row],[id_detalle]],rubro_detalle[[Código]:[Rubro Detalle]],2,0)</f>
        <v>16.00.265 Consultores de Outsourcing</v>
      </c>
      <c r="E10201" s="33">
        <f t="shared" si="1881"/>
        <v>18</v>
      </c>
      <c r="F10201" s="47" t="str">
        <f t="shared" si="1882"/>
        <v>16.00.265-18</v>
      </c>
      <c r="G10201" s="37" t="s">
        <v>7196</v>
      </c>
      <c r="H10201" s="37">
        <v>774</v>
      </c>
    </row>
    <row r="10202" spans="1:8" x14ac:dyDescent="0.3">
      <c r="A10202" s="34" t="str">
        <f>+LEFT(Tabla3[[#This Row],[id_detalle]],2)</f>
        <v>16</v>
      </c>
      <c r="B10202" s="46" t="str">
        <f>VLOOKUP((LEFT(Tabla3[[#This Row],[id_detalle]],2)),id_rubro[[id]:[Rubro]],2,0)</f>
        <v>SERVICIOS TÉCNICOS Y ROFESIONALES PARA EMPRESAS</v>
      </c>
      <c r="C10202" s="36" t="s">
        <v>1834</v>
      </c>
      <c r="D10202" s="45" t="str">
        <f>+Tabla3[[#This Row],[id_detalle]]&amp;" "&amp;VLOOKUP(Tabla3[[#This Row],[id_detalle]],rubro_detalle[[Código]:[Rubro Detalle]],2,0)</f>
        <v>16.00.265 Consultores de Outsourcing</v>
      </c>
      <c r="E10202" s="33">
        <f t="shared" si="1881"/>
        <v>19</v>
      </c>
      <c r="F10202" s="47" t="str">
        <f t="shared" si="1882"/>
        <v>16.00.265-19</v>
      </c>
      <c r="G10202" s="37" t="s">
        <v>5486</v>
      </c>
      <c r="H10202" s="37">
        <v>775</v>
      </c>
    </row>
    <row r="10203" spans="1:8" x14ac:dyDescent="0.3">
      <c r="A10203" s="34" t="str">
        <f>+LEFT(Tabla3[[#This Row],[id_detalle]],2)</f>
        <v>16</v>
      </c>
      <c r="B10203" s="46" t="str">
        <f>VLOOKUP((LEFT(Tabla3[[#This Row],[id_detalle]],2)),id_rubro[[id]:[Rubro]],2,0)</f>
        <v>SERVICIOS TÉCNICOS Y ROFESIONALES PARA EMPRESAS</v>
      </c>
      <c r="C10203" s="36" t="s">
        <v>1834</v>
      </c>
      <c r="D10203" s="45" t="str">
        <f>+Tabla3[[#This Row],[id_detalle]]&amp;" "&amp;VLOOKUP(Tabla3[[#This Row],[id_detalle]],rubro_detalle[[Código]:[Rubro Detalle]],2,0)</f>
        <v>16.00.265 Consultores de Outsourcing</v>
      </c>
      <c r="E10203" s="33">
        <f t="shared" si="1881"/>
        <v>20</v>
      </c>
      <c r="F10203" s="47" t="str">
        <f t="shared" si="1882"/>
        <v>16.00.265-20</v>
      </c>
      <c r="G10203" s="38" t="s">
        <v>5490</v>
      </c>
      <c r="H10203" s="38">
        <v>785</v>
      </c>
    </row>
    <row r="10204" spans="1:8" x14ac:dyDescent="0.3">
      <c r="A10204" s="34" t="str">
        <f>+LEFT(Tabla3[[#This Row],[id_detalle]],2)</f>
        <v>16</v>
      </c>
      <c r="B10204" s="46" t="str">
        <f>VLOOKUP((LEFT(Tabla3[[#This Row],[id_detalle]],2)),id_rubro[[id]:[Rubro]],2,0)</f>
        <v>SERVICIOS TÉCNICOS Y ROFESIONALES PARA EMPRESAS</v>
      </c>
      <c r="C10204" s="36" t="s">
        <v>1834</v>
      </c>
      <c r="D10204" s="45" t="str">
        <f>+Tabla3[[#This Row],[id_detalle]]&amp;" "&amp;VLOOKUP(Tabla3[[#This Row],[id_detalle]],rubro_detalle[[Código]:[Rubro Detalle]],2,0)</f>
        <v>16.00.265 Consultores de Outsourcing</v>
      </c>
      <c r="E10204" s="33">
        <f t="shared" si="1881"/>
        <v>21</v>
      </c>
      <c r="F10204" s="47" t="str">
        <f t="shared" si="1882"/>
        <v>16.00.265-21</v>
      </c>
      <c r="G10204" s="38" t="s">
        <v>8006</v>
      </c>
      <c r="H10204" s="38">
        <v>805</v>
      </c>
    </row>
    <row r="10205" spans="1:8" x14ac:dyDescent="0.3">
      <c r="A10205" s="34" t="str">
        <f>+LEFT(Tabla3[[#This Row],[id_detalle]],2)</f>
        <v>16</v>
      </c>
      <c r="B10205" s="46" t="str">
        <f>VLOOKUP((LEFT(Tabla3[[#This Row],[id_detalle]],2)),id_rubro[[id]:[Rubro]],2,0)</f>
        <v>SERVICIOS TÉCNICOS Y ROFESIONALES PARA EMPRESAS</v>
      </c>
      <c r="C10205" s="36" t="s">
        <v>1834</v>
      </c>
      <c r="D10205" s="45" t="str">
        <f>+Tabla3[[#This Row],[id_detalle]]&amp;" "&amp;VLOOKUP(Tabla3[[#This Row],[id_detalle]],rubro_detalle[[Código]:[Rubro Detalle]],2,0)</f>
        <v>16.00.265 Consultores de Outsourcing</v>
      </c>
      <c r="E10205" s="33">
        <f t="shared" si="1881"/>
        <v>22</v>
      </c>
      <c r="F10205" s="47" t="str">
        <f t="shared" si="1882"/>
        <v>16.00.265-22</v>
      </c>
      <c r="G10205" s="37" t="s">
        <v>8137</v>
      </c>
      <c r="H10205" s="37">
        <v>852</v>
      </c>
    </row>
    <row r="10206" spans="1:8" x14ac:dyDescent="0.3">
      <c r="A10206" s="34" t="str">
        <f>+LEFT(Tabla3[[#This Row],[id_detalle]],2)</f>
        <v>16</v>
      </c>
      <c r="B10206" s="46" t="str">
        <f>VLOOKUP((LEFT(Tabla3[[#This Row],[id_detalle]],2)),id_rubro[[id]:[Rubro]],2,0)</f>
        <v>SERVICIOS TÉCNICOS Y ROFESIONALES PARA EMPRESAS</v>
      </c>
      <c r="C10206" s="36" t="s">
        <v>1835</v>
      </c>
      <c r="D10206" s="45" t="str">
        <f>+Tabla3[[#This Row],[id_detalle]]&amp;" "&amp;VLOOKUP(Tabla3[[#This Row],[id_detalle]],rubro_detalle[[Código]:[Rubro Detalle]],2,0)</f>
        <v>16.00.271 Consultores Gerenciales</v>
      </c>
      <c r="E10206" s="33">
        <f t="shared" si="1881"/>
        <v>1</v>
      </c>
      <c r="F10206" s="47" t="str">
        <f t="shared" si="1882"/>
        <v>16.00.271-1</v>
      </c>
      <c r="G10206" s="37" t="s">
        <v>8138</v>
      </c>
      <c r="H10206" s="37">
        <v>201</v>
      </c>
    </row>
    <row r="10207" spans="1:8" x14ac:dyDescent="0.3">
      <c r="A10207" s="34" t="str">
        <f>+LEFT(Tabla3[[#This Row],[id_detalle]],2)</f>
        <v>16</v>
      </c>
      <c r="B10207" s="46" t="str">
        <f>VLOOKUP((LEFT(Tabla3[[#This Row],[id_detalle]],2)),id_rubro[[id]:[Rubro]],2,0)</f>
        <v>SERVICIOS TÉCNICOS Y ROFESIONALES PARA EMPRESAS</v>
      </c>
      <c r="C10207" s="36" t="s">
        <v>1835</v>
      </c>
      <c r="D10207" s="45" t="str">
        <f>+Tabla3[[#This Row],[id_detalle]]&amp;" "&amp;VLOOKUP(Tabla3[[#This Row],[id_detalle]],rubro_detalle[[Código]:[Rubro Detalle]],2,0)</f>
        <v>16.00.271 Consultores Gerenciales</v>
      </c>
      <c r="E10207" s="33">
        <f t="shared" si="1881"/>
        <v>2</v>
      </c>
      <c r="F10207" s="47" t="str">
        <f t="shared" si="1882"/>
        <v>16.00.271-2</v>
      </c>
      <c r="G10207" s="37" t="s">
        <v>8073</v>
      </c>
      <c r="H10207" s="37">
        <v>241</v>
      </c>
    </row>
    <row r="10208" spans="1:8" x14ac:dyDescent="0.3">
      <c r="A10208" s="34" t="str">
        <f>+LEFT(Tabla3[[#This Row],[id_detalle]],2)</f>
        <v>16</v>
      </c>
      <c r="B10208" s="46" t="str">
        <f>VLOOKUP((LEFT(Tabla3[[#This Row],[id_detalle]],2)),id_rubro[[id]:[Rubro]],2,0)</f>
        <v>SERVICIOS TÉCNICOS Y ROFESIONALES PARA EMPRESAS</v>
      </c>
      <c r="C10208" s="36" t="s">
        <v>1835</v>
      </c>
      <c r="D10208" s="45" t="str">
        <f>+Tabla3[[#This Row],[id_detalle]]&amp;" "&amp;VLOOKUP(Tabla3[[#This Row],[id_detalle]],rubro_detalle[[Código]:[Rubro Detalle]],2,0)</f>
        <v>16.00.271 Consultores Gerenciales</v>
      </c>
      <c r="E10208" s="33">
        <f t="shared" si="1881"/>
        <v>3</v>
      </c>
      <c r="F10208" s="47" t="str">
        <f t="shared" si="1882"/>
        <v>16.00.271-3</v>
      </c>
      <c r="G10208" s="37" t="s">
        <v>8139</v>
      </c>
      <c r="H10208" s="37">
        <v>253</v>
      </c>
    </row>
    <row r="10209" spans="1:8" x14ac:dyDescent="0.3">
      <c r="A10209" s="34" t="str">
        <f>+LEFT(Tabla3[[#This Row],[id_detalle]],2)</f>
        <v>16</v>
      </c>
      <c r="B10209" s="46" t="str">
        <f>VLOOKUP((LEFT(Tabla3[[#This Row],[id_detalle]],2)),id_rubro[[id]:[Rubro]],2,0)</f>
        <v>SERVICIOS TÉCNICOS Y ROFESIONALES PARA EMPRESAS</v>
      </c>
      <c r="C10209" s="36" t="s">
        <v>1835</v>
      </c>
      <c r="D10209" s="45" t="str">
        <f>+Tabla3[[#This Row],[id_detalle]]&amp;" "&amp;VLOOKUP(Tabla3[[#This Row],[id_detalle]],rubro_detalle[[Código]:[Rubro Detalle]],2,0)</f>
        <v>16.00.271 Consultores Gerenciales</v>
      </c>
      <c r="E10209" s="33">
        <f t="shared" ref="E10209:E10211" si="1883">+IF(D10209=D10208,E10208+1,1)</f>
        <v>4</v>
      </c>
      <c r="F10209" s="47" t="str">
        <f t="shared" ref="F10209:F10211" si="1884">+LEFT(D10209,9)&amp;"-"&amp;E10209</f>
        <v>16.00.271-4</v>
      </c>
      <c r="G10209" s="37" t="s">
        <v>7402</v>
      </c>
      <c r="H10209" s="37">
        <v>257</v>
      </c>
    </row>
    <row r="10210" spans="1:8" x14ac:dyDescent="0.3">
      <c r="A10210" s="34" t="str">
        <f>+LEFT(Tabla3[[#This Row],[id_detalle]],2)</f>
        <v>16</v>
      </c>
      <c r="B10210" s="46" t="str">
        <f>VLOOKUP((LEFT(Tabla3[[#This Row],[id_detalle]],2)),id_rubro[[id]:[Rubro]],2,0)</f>
        <v>SERVICIOS TÉCNICOS Y ROFESIONALES PARA EMPRESAS</v>
      </c>
      <c r="C10210" s="36" t="s">
        <v>1835</v>
      </c>
      <c r="D10210" s="45" t="str">
        <f>+Tabla3[[#This Row],[id_detalle]]&amp;" "&amp;VLOOKUP(Tabla3[[#This Row],[id_detalle]],rubro_detalle[[Código]:[Rubro Detalle]],2,0)</f>
        <v>16.00.271 Consultores Gerenciales</v>
      </c>
      <c r="E10210" s="33">
        <f t="shared" si="1883"/>
        <v>5</v>
      </c>
      <c r="F10210" s="47" t="str">
        <f t="shared" si="1884"/>
        <v>16.00.271-5</v>
      </c>
      <c r="G10210" s="37" t="s">
        <v>8104</v>
      </c>
      <c r="H10210" s="37">
        <v>257</v>
      </c>
    </row>
    <row r="10211" spans="1:8" x14ac:dyDescent="0.3">
      <c r="A10211" s="34" t="str">
        <f>+LEFT(Tabla3[[#This Row],[id_detalle]],2)</f>
        <v>16</v>
      </c>
      <c r="B10211" s="46" t="str">
        <f>VLOOKUP((LEFT(Tabla3[[#This Row],[id_detalle]],2)),id_rubro[[id]:[Rubro]],2,0)</f>
        <v>SERVICIOS TÉCNICOS Y ROFESIONALES PARA EMPRESAS</v>
      </c>
      <c r="C10211" s="36" t="s">
        <v>1835</v>
      </c>
      <c r="D10211" s="45" t="str">
        <f>+Tabla3[[#This Row],[id_detalle]]&amp;" "&amp;VLOOKUP(Tabla3[[#This Row],[id_detalle]],rubro_detalle[[Código]:[Rubro Detalle]],2,0)</f>
        <v>16.00.271 Consultores Gerenciales</v>
      </c>
      <c r="E10211" s="33">
        <f t="shared" si="1883"/>
        <v>6</v>
      </c>
      <c r="F10211" s="47" t="str">
        <f t="shared" si="1884"/>
        <v>16.00.271-6</v>
      </c>
      <c r="G10211" s="37" t="s">
        <v>8140</v>
      </c>
      <c r="H10211" s="37">
        <v>257</v>
      </c>
    </row>
    <row r="10212" spans="1:8" x14ac:dyDescent="0.3">
      <c r="A10212" s="34" t="str">
        <f>+LEFT(Tabla3[[#This Row],[id_detalle]],2)</f>
        <v>16</v>
      </c>
      <c r="B10212" s="46" t="str">
        <f>VLOOKUP((LEFT(Tabla3[[#This Row],[id_detalle]],2)),id_rubro[[id]:[Rubro]],2,0)</f>
        <v>SERVICIOS TÉCNICOS Y ROFESIONALES PARA EMPRESAS</v>
      </c>
      <c r="C10212" s="36" t="s">
        <v>1835</v>
      </c>
      <c r="D10212" s="45" t="str">
        <f>+Tabla3[[#This Row],[id_detalle]]&amp;" "&amp;VLOOKUP(Tabla3[[#This Row],[id_detalle]],rubro_detalle[[Código]:[Rubro Detalle]],2,0)</f>
        <v>16.00.271 Consultores Gerenciales</v>
      </c>
      <c r="E10212" s="33">
        <f t="shared" ref="E10212:E10217" si="1885">+IF(D10212=D10211,E10211+1,1)</f>
        <v>7</v>
      </c>
      <c r="F10212" s="47" t="str">
        <f t="shared" ref="F10212:F10217" si="1886">+LEFT(D10212,9)&amp;"-"&amp;E10212</f>
        <v>16.00.271-7</v>
      </c>
      <c r="G10212" s="37" t="s">
        <v>8141</v>
      </c>
      <c r="H10212" s="37">
        <v>261</v>
      </c>
    </row>
    <row r="10213" spans="1:8" x14ac:dyDescent="0.3">
      <c r="A10213" s="34" t="str">
        <f>+LEFT(Tabla3[[#This Row],[id_detalle]],2)</f>
        <v>16</v>
      </c>
      <c r="B10213" s="46" t="str">
        <f>VLOOKUP((LEFT(Tabla3[[#This Row],[id_detalle]],2)),id_rubro[[id]:[Rubro]],2,0)</f>
        <v>SERVICIOS TÉCNICOS Y ROFESIONALES PARA EMPRESAS</v>
      </c>
      <c r="C10213" s="36" t="s">
        <v>1835</v>
      </c>
      <c r="D10213" s="45" t="str">
        <f>+Tabla3[[#This Row],[id_detalle]]&amp;" "&amp;VLOOKUP(Tabla3[[#This Row],[id_detalle]],rubro_detalle[[Código]:[Rubro Detalle]],2,0)</f>
        <v>16.00.271 Consultores Gerenciales</v>
      </c>
      <c r="E10213" s="33">
        <f t="shared" si="1885"/>
        <v>8</v>
      </c>
      <c r="F10213" s="47" t="str">
        <f t="shared" si="1886"/>
        <v>16.00.271-8</v>
      </c>
      <c r="G10213" s="37" t="s">
        <v>8105</v>
      </c>
      <c r="H10213" s="37">
        <v>281</v>
      </c>
    </row>
    <row r="10214" spans="1:8" x14ac:dyDescent="0.3">
      <c r="A10214" s="34" t="str">
        <f>+LEFT(Tabla3[[#This Row],[id_detalle]],2)</f>
        <v>16</v>
      </c>
      <c r="B10214" s="46" t="str">
        <f>VLOOKUP((LEFT(Tabla3[[#This Row],[id_detalle]],2)),id_rubro[[id]:[Rubro]],2,0)</f>
        <v>SERVICIOS TÉCNICOS Y ROFESIONALES PARA EMPRESAS</v>
      </c>
      <c r="C10214" s="36" t="s">
        <v>1835</v>
      </c>
      <c r="D10214" s="45" t="str">
        <f>+Tabla3[[#This Row],[id_detalle]]&amp;" "&amp;VLOOKUP(Tabla3[[#This Row],[id_detalle]],rubro_detalle[[Código]:[Rubro Detalle]],2,0)</f>
        <v>16.00.271 Consultores Gerenciales</v>
      </c>
      <c r="E10214" s="33">
        <f t="shared" si="1885"/>
        <v>9</v>
      </c>
      <c r="F10214" s="47" t="str">
        <f t="shared" si="1886"/>
        <v>16.00.271-9</v>
      </c>
      <c r="G10214" s="37" t="s">
        <v>8142</v>
      </c>
      <c r="H10214" s="37">
        <v>287</v>
      </c>
    </row>
    <row r="10215" spans="1:8" x14ac:dyDescent="0.3">
      <c r="A10215" s="34" t="str">
        <f>+LEFT(Tabla3[[#This Row],[id_detalle]],2)</f>
        <v>16</v>
      </c>
      <c r="B10215" s="46" t="str">
        <f>VLOOKUP((LEFT(Tabla3[[#This Row],[id_detalle]],2)),id_rubro[[id]:[Rubro]],2,0)</f>
        <v>SERVICIOS TÉCNICOS Y ROFESIONALES PARA EMPRESAS</v>
      </c>
      <c r="C10215" s="36" t="s">
        <v>1835</v>
      </c>
      <c r="D10215" s="45" t="str">
        <f>+Tabla3[[#This Row],[id_detalle]]&amp;" "&amp;VLOOKUP(Tabla3[[#This Row],[id_detalle]],rubro_detalle[[Código]:[Rubro Detalle]],2,0)</f>
        <v>16.00.271 Consultores Gerenciales</v>
      </c>
      <c r="E10215" s="33">
        <f t="shared" si="1885"/>
        <v>10</v>
      </c>
      <c r="F10215" s="47" t="str">
        <f t="shared" si="1886"/>
        <v>16.00.271-10</v>
      </c>
      <c r="G10215" s="37" t="s">
        <v>7764</v>
      </c>
      <c r="H10215" s="37">
        <v>351</v>
      </c>
    </row>
    <row r="10216" spans="1:8" x14ac:dyDescent="0.3">
      <c r="A10216" s="34" t="str">
        <f>+LEFT(Tabla3[[#This Row],[id_detalle]],2)</f>
        <v>16</v>
      </c>
      <c r="B10216" s="46" t="str">
        <f>VLOOKUP((LEFT(Tabla3[[#This Row],[id_detalle]],2)),id_rubro[[id]:[Rubro]],2,0)</f>
        <v>SERVICIOS TÉCNICOS Y ROFESIONALES PARA EMPRESAS</v>
      </c>
      <c r="C10216" s="36" t="s">
        <v>1835</v>
      </c>
      <c r="D10216" s="45" t="str">
        <f>+Tabla3[[#This Row],[id_detalle]]&amp;" "&amp;VLOOKUP(Tabla3[[#This Row],[id_detalle]],rubro_detalle[[Código]:[Rubro Detalle]],2,0)</f>
        <v>16.00.271 Consultores Gerenciales</v>
      </c>
      <c r="E10216" s="33">
        <f t="shared" si="1885"/>
        <v>11</v>
      </c>
      <c r="F10216" s="47" t="str">
        <f t="shared" si="1886"/>
        <v>16.00.271-11</v>
      </c>
      <c r="G10216" s="37" t="s">
        <v>7962</v>
      </c>
      <c r="H10216" s="37">
        <v>371</v>
      </c>
    </row>
    <row r="10217" spans="1:8" x14ac:dyDescent="0.3">
      <c r="A10217" s="34" t="str">
        <f>+LEFT(Tabla3[[#This Row],[id_detalle]],2)</f>
        <v>16</v>
      </c>
      <c r="B10217" s="46" t="str">
        <f>VLOOKUP((LEFT(Tabla3[[#This Row],[id_detalle]],2)),id_rubro[[id]:[Rubro]],2,0)</f>
        <v>SERVICIOS TÉCNICOS Y ROFESIONALES PARA EMPRESAS</v>
      </c>
      <c r="C10217" s="36" t="s">
        <v>1835</v>
      </c>
      <c r="D10217" s="45" t="str">
        <f>+Tabla3[[#This Row],[id_detalle]]&amp;" "&amp;VLOOKUP(Tabla3[[#This Row],[id_detalle]],rubro_detalle[[Código]:[Rubro Detalle]],2,0)</f>
        <v>16.00.271 Consultores Gerenciales</v>
      </c>
      <c r="E10217" s="33">
        <f t="shared" si="1885"/>
        <v>12</v>
      </c>
      <c r="F10217" s="47" t="str">
        <f t="shared" si="1886"/>
        <v>16.00.271-12</v>
      </c>
      <c r="G10217" s="37" t="s">
        <v>2980</v>
      </c>
      <c r="H10217" s="37">
        <v>377</v>
      </c>
    </row>
    <row r="10218" spans="1:8" x14ac:dyDescent="0.3">
      <c r="A10218" s="34" t="str">
        <f>+LEFT(Tabla3[[#This Row],[id_detalle]],2)</f>
        <v>16</v>
      </c>
      <c r="B10218" s="46" t="str">
        <f>VLOOKUP((LEFT(Tabla3[[#This Row],[id_detalle]],2)),id_rubro[[id]:[Rubro]],2,0)</f>
        <v>SERVICIOS TÉCNICOS Y ROFESIONALES PARA EMPRESAS</v>
      </c>
      <c r="C10218" s="36" t="s">
        <v>1835</v>
      </c>
      <c r="D10218" s="45" t="str">
        <f>+Tabla3[[#This Row],[id_detalle]]&amp;" "&amp;VLOOKUP(Tabla3[[#This Row],[id_detalle]],rubro_detalle[[Código]:[Rubro Detalle]],2,0)</f>
        <v>16.00.271 Consultores Gerenciales</v>
      </c>
      <c r="E10218" s="33">
        <f t="shared" ref="E10218:E10229" si="1887">+IF(D10218=D10217,E10217+1,1)</f>
        <v>13</v>
      </c>
      <c r="F10218" s="47" t="str">
        <f t="shared" ref="F10218:F10229" si="1888">+LEFT(D10218,9)&amp;"-"&amp;E10218</f>
        <v>16.00.271-13</v>
      </c>
      <c r="G10218" s="37" t="s">
        <v>8143</v>
      </c>
      <c r="H10218" s="37">
        <v>390</v>
      </c>
    </row>
    <row r="10219" spans="1:8" x14ac:dyDescent="0.3">
      <c r="A10219" s="34" t="str">
        <f>+LEFT(Tabla3[[#This Row],[id_detalle]],2)</f>
        <v>16</v>
      </c>
      <c r="B10219" s="46" t="str">
        <f>VLOOKUP((LEFT(Tabla3[[#This Row],[id_detalle]],2)),id_rubro[[id]:[Rubro]],2,0)</f>
        <v>SERVICIOS TÉCNICOS Y ROFESIONALES PARA EMPRESAS</v>
      </c>
      <c r="C10219" s="36" t="s">
        <v>1835</v>
      </c>
      <c r="D10219" s="45" t="str">
        <f>+Tabla3[[#This Row],[id_detalle]]&amp;" "&amp;VLOOKUP(Tabla3[[#This Row],[id_detalle]],rubro_detalle[[Código]:[Rubro Detalle]],2,0)</f>
        <v>16.00.271 Consultores Gerenciales</v>
      </c>
      <c r="E10219" s="33">
        <f t="shared" si="1887"/>
        <v>14</v>
      </c>
      <c r="F10219" s="47" t="str">
        <f t="shared" si="1888"/>
        <v>16.00.271-14</v>
      </c>
      <c r="G10219" s="37" t="s">
        <v>8144</v>
      </c>
      <c r="H10219" s="37">
        <v>424</v>
      </c>
    </row>
    <row r="10220" spans="1:8" x14ac:dyDescent="0.3">
      <c r="A10220" s="34" t="str">
        <f>+LEFT(Tabla3[[#This Row],[id_detalle]],2)</f>
        <v>16</v>
      </c>
      <c r="B10220" s="46" t="str">
        <f>VLOOKUP((LEFT(Tabla3[[#This Row],[id_detalle]],2)),id_rubro[[id]:[Rubro]],2,0)</f>
        <v>SERVICIOS TÉCNICOS Y ROFESIONALES PARA EMPRESAS</v>
      </c>
      <c r="C10220" s="36" t="s">
        <v>1835</v>
      </c>
      <c r="D10220" s="45" t="str">
        <f>+Tabla3[[#This Row],[id_detalle]]&amp;" "&amp;VLOOKUP(Tabla3[[#This Row],[id_detalle]],rubro_detalle[[Código]:[Rubro Detalle]],2,0)</f>
        <v>16.00.271 Consultores Gerenciales</v>
      </c>
      <c r="E10220" s="33">
        <f t="shared" si="1887"/>
        <v>15</v>
      </c>
      <c r="F10220" s="47" t="str">
        <f t="shared" si="1888"/>
        <v>16.00.271-15</v>
      </c>
      <c r="G10220" s="37" t="s">
        <v>8145</v>
      </c>
      <c r="H10220" s="37">
        <v>425</v>
      </c>
    </row>
    <row r="10221" spans="1:8" x14ac:dyDescent="0.3">
      <c r="A10221" s="34" t="str">
        <f>+LEFT(Tabla3[[#This Row],[id_detalle]],2)</f>
        <v>16</v>
      </c>
      <c r="B10221" s="46" t="str">
        <f>VLOOKUP((LEFT(Tabla3[[#This Row],[id_detalle]],2)),id_rubro[[id]:[Rubro]],2,0)</f>
        <v>SERVICIOS TÉCNICOS Y ROFESIONALES PARA EMPRESAS</v>
      </c>
      <c r="C10221" s="36" t="s">
        <v>1835</v>
      </c>
      <c r="D10221" s="45" t="str">
        <f>+Tabla3[[#This Row],[id_detalle]]&amp;" "&amp;VLOOKUP(Tabla3[[#This Row],[id_detalle]],rubro_detalle[[Código]:[Rubro Detalle]],2,0)</f>
        <v>16.00.271 Consultores Gerenciales</v>
      </c>
      <c r="E10221" s="33">
        <f t="shared" si="1887"/>
        <v>16</v>
      </c>
      <c r="F10221" s="47" t="str">
        <f t="shared" si="1888"/>
        <v>16.00.271-16</v>
      </c>
      <c r="G10221" s="37" t="s">
        <v>8123</v>
      </c>
      <c r="H10221" s="37">
        <v>435</v>
      </c>
    </row>
    <row r="10222" spans="1:8" x14ac:dyDescent="0.3">
      <c r="A10222" s="34" t="str">
        <f>+LEFT(Tabla3[[#This Row],[id_detalle]],2)</f>
        <v>16</v>
      </c>
      <c r="B10222" s="46" t="str">
        <f>VLOOKUP((LEFT(Tabla3[[#This Row],[id_detalle]],2)),id_rubro[[id]:[Rubro]],2,0)</f>
        <v>SERVICIOS TÉCNICOS Y ROFESIONALES PARA EMPRESAS</v>
      </c>
      <c r="C10222" s="36" t="s">
        <v>1835</v>
      </c>
      <c r="D10222" s="45" t="str">
        <f>+Tabla3[[#This Row],[id_detalle]]&amp;" "&amp;VLOOKUP(Tabla3[[#This Row],[id_detalle]],rubro_detalle[[Código]:[Rubro Detalle]],2,0)</f>
        <v>16.00.271 Consultores Gerenciales</v>
      </c>
      <c r="E10222" s="33">
        <f t="shared" si="1887"/>
        <v>17</v>
      </c>
      <c r="F10222" s="47" t="str">
        <f t="shared" si="1888"/>
        <v>16.00.271-17</v>
      </c>
      <c r="G10222" s="37" t="s">
        <v>8146</v>
      </c>
      <c r="H10222" s="37">
        <v>505</v>
      </c>
    </row>
    <row r="10223" spans="1:8" x14ac:dyDescent="0.3">
      <c r="A10223" s="34" t="str">
        <f>+LEFT(Tabla3[[#This Row],[id_detalle]],2)</f>
        <v>16</v>
      </c>
      <c r="B10223" s="46" t="str">
        <f>VLOOKUP((LEFT(Tabla3[[#This Row],[id_detalle]],2)),id_rubro[[id]:[Rubro]],2,0)</f>
        <v>SERVICIOS TÉCNICOS Y ROFESIONALES PARA EMPRESAS</v>
      </c>
      <c r="C10223" s="36" t="s">
        <v>1835</v>
      </c>
      <c r="D10223" s="45" t="str">
        <f>+Tabla3[[#This Row],[id_detalle]]&amp;" "&amp;VLOOKUP(Tabla3[[#This Row],[id_detalle]],rubro_detalle[[Código]:[Rubro Detalle]],2,0)</f>
        <v>16.00.271 Consultores Gerenciales</v>
      </c>
      <c r="E10223" s="33">
        <f t="shared" si="1887"/>
        <v>18</v>
      </c>
      <c r="F10223" s="47" t="str">
        <f t="shared" si="1888"/>
        <v>16.00.271-18</v>
      </c>
      <c r="G10223" s="37" t="s">
        <v>5444</v>
      </c>
      <c r="H10223" s="37">
        <v>519</v>
      </c>
    </row>
    <row r="10224" spans="1:8" x14ac:dyDescent="0.3">
      <c r="A10224" s="34" t="str">
        <f>+LEFT(Tabla3[[#This Row],[id_detalle]],2)</f>
        <v>16</v>
      </c>
      <c r="B10224" s="46" t="str">
        <f>VLOOKUP((LEFT(Tabla3[[#This Row],[id_detalle]],2)),id_rubro[[id]:[Rubro]],2,0)</f>
        <v>SERVICIOS TÉCNICOS Y ROFESIONALES PARA EMPRESAS</v>
      </c>
      <c r="C10224" s="36" t="s">
        <v>1835</v>
      </c>
      <c r="D10224" s="45" t="str">
        <f>+Tabla3[[#This Row],[id_detalle]]&amp;" "&amp;VLOOKUP(Tabla3[[#This Row],[id_detalle]],rubro_detalle[[Código]:[Rubro Detalle]],2,0)</f>
        <v>16.00.271 Consultores Gerenciales</v>
      </c>
      <c r="E10224" s="33">
        <f t="shared" si="1887"/>
        <v>19</v>
      </c>
      <c r="F10224" s="47" t="str">
        <f t="shared" si="1888"/>
        <v>16.00.271-19</v>
      </c>
      <c r="G10224" s="37" t="s">
        <v>8147</v>
      </c>
      <c r="H10224" s="37">
        <v>570</v>
      </c>
    </row>
    <row r="10225" spans="1:8" x14ac:dyDescent="0.3">
      <c r="A10225" s="34" t="str">
        <f>+LEFT(Tabla3[[#This Row],[id_detalle]],2)</f>
        <v>16</v>
      </c>
      <c r="B10225" s="46" t="str">
        <f>VLOOKUP((LEFT(Tabla3[[#This Row],[id_detalle]],2)),id_rubro[[id]:[Rubro]],2,0)</f>
        <v>SERVICIOS TÉCNICOS Y ROFESIONALES PARA EMPRESAS</v>
      </c>
      <c r="C10225" s="36" t="s">
        <v>1835</v>
      </c>
      <c r="D10225" s="45" t="str">
        <f>+Tabla3[[#This Row],[id_detalle]]&amp;" "&amp;VLOOKUP(Tabla3[[#This Row],[id_detalle]],rubro_detalle[[Código]:[Rubro Detalle]],2,0)</f>
        <v>16.00.271 Consultores Gerenciales</v>
      </c>
      <c r="E10225" s="33">
        <f t="shared" si="1887"/>
        <v>20</v>
      </c>
      <c r="F10225" s="47" t="str">
        <f t="shared" si="1888"/>
        <v>16.00.271-20</v>
      </c>
      <c r="G10225" s="37" t="s">
        <v>8128</v>
      </c>
      <c r="H10225" s="37">
        <v>583</v>
      </c>
    </row>
    <row r="10226" spans="1:8" x14ac:dyDescent="0.3">
      <c r="A10226" s="34" t="str">
        <f>+LEFT(Tabla3[[#This Row],[id_detalle]],2)</f>
        <v>16</v>
      </c>
      <c r="B10226" s="46" t="str">
        <f>VLOOKUP((LEFT(Tabla3[[#This Row],[id_detalle]],2)),id_rubro[[id]:[Rubro]],2,0)</f>
        <v>SERVICIOS TÉCNICOS Y ROFESIONALES PARA EMPRESAS</v>
      </c>
      <c r="C10226" s="36" t="s">
        <v>1835</v>
      </c>
      <c r="D10226" s="45" t="str">
        <f>+Tabla3[[#This Row],[id_detalle]]&amp;" "&amp;VLOOKUP(Tabla3[[#This Row],[id_detalle]],rubro_detalle[[Código]:[Rubro Detalle]],2,0)</f>
        <v>16.00.271 Consultores Gerenciales</v>
      </c>
      <c r="E10226" s="33">
        <f t="shared" si="1887"/>
        <v>21</v>
      </c>
      <c r="F10226" s="47" t="str">
        <f t="shared" si="1888"/>
        <v>16.00.271-21</v>
      </c>
      <c r="G10226" s="37" t="s">
        <v>8148</v>
      </c>
      <c r="H10226" s="37">
        <v>612</v>
      </c>
    </row>
    <row r="10227" spans="1:8" x14ac:dyDescent="0.3">
      <c r="A10227" s="34" t="str">
        <f>+LEFT(Tabla3[[#This Row],[id_detalle]],2)</f>
        <v>16</v>
      </c>
      <c r="B10227" s="46" t="str">
        <f>VLOOKUP((LEFT(Tabla3[[#This Row],[id_detalle]],2)),id_rubro[[id]:[Rubro]],2,0)</f>
        <v>SERVICIOS TÉCNICOS Y ROFESIONALES PARA EMPRESAS</v>
      </c>
      <c r="C10227" s="36" t="s">
        <v>1835</v>
      </c>
      <c r="D10227" s="45" t="str">
        <f>+Tabla3[[#This Row],[id_detalle]]&amp;" "&amp;VLOOKUP(Tabla3[[#This Row],[id_detalle]],rubro_detalle[[Código]:[Rubro Detalle]],2,0)</f>
        <v>16.00.271 Consultores Gerenciales</v>
      </c>
      <c r="E10227" s="33">
        <f t="shared" si="1887"/>
        <v>22</v>
      </c>
      <c r="F10227" s="47" t="str">
        <f t="shared" si="1888"/>
        <v>16.00.271-22</v>
      </c>
      <c r="G10227" s="37" t="s">
        <v>8149</v>
      </c>
      <c r="H10227" s="37">
        <v>656</v>
      </c>
    </row>
    <row r="10228" spans="1:8" x14ac:dyDescent="0.3">
      <c r="A10228" s="34" t="str">
        <f>+LEFT(Tabla3[[#This Row],[id_detalle]],2)</f>
        <v>16</v>
      </c>
      <c r="B10228" s="46" t="str">
        <f>VLOOKUP((LEFT(Tabla3[[#This Row],[id_detalle]],2)),id_rubro[[id]:[Rubro]],2,0)</f>
        <v>SERVICIOS TÉCNICOS Y ROFESIONALES PARA EMPRESAS</v>
      </c>
      <c r="C10228" s="36" t="s">
        <v>1835</v>
      </c>
      <c r="D10228" s="45" t="str">
        <f>+Tabla3[[#This Row],[id_detalle]]&amp;" "&amp;VLOOKUP(Tabla3[[#This Row],[id_detalle]],rubro_detalle[[Código]:[Rubro Detalle]],2,0)</f>
        <v>16.00.271 Consultores Gerenciales</v>
      </c>
      <c r="E10228" s="33">
        <f t="shared" si="1887"/>
        <v>23</v>
      </c>
      <c r="F10228" s="47" t="str">
        <f t="shared" si="1888"/>
        <v>16.00.271-23</v>
      </c>
      <c r="G10228" s="37" t="s">
        <v>8150</v>
      </c>
      <c r="H10228" s="37">
        <v>659</v>
      </c>
    </row>
    <row r="10229" spans="1:8" x14ac:dyDescent="0.3">
      <c r="A10229" s="34" t="str">
        <f>+LEFT(Tabla3[[#This Row],[id_detalle]],2)</f>
        <v>16</v>
      </c>
      <c r="B10229" s="46" t="str">
        <f>VLOOKUP((LEFT(Tabla3[[#This Row],[id_detalle]],2)),id_rubro[[id]:[Rubro]],2,0)</f>
        <v>SERVICIOS TÉCNICOS Y ROFESIONALES PARA EMPRESAS</v>
      </c>
      <c r="C10229" s="36" t="s">
        <v>1835</v>
      </c>
      <c r="D10229" s="45" t="str">
        <f>+Tabla3[[#This Row],[id_detalle]]&amp;" "&amp;VLOOKUP(Tabla3[[#This Row],[id_detalle]],rubro_detalle[[Código]:[Rubro Detalle]],2,0)</f>
        <v>16.00.271 Consultores Gerenciales</v>
      </c>
      <c r="E10229" s="33">
        <f t="shared" si="1887"/>
        <v>24</v>
      </c>
      <c r="F10229" s="47" t="str">
        <f t="shared" si="1888"/>
        <v>16.00.271-24</v>
      </c>
      <c r="G10229" s="37" t="s">
        <v>8129</v>
      </c>
      <c r="H10229" s="37">
        <v>662</v>
      </c>
    </row>
    <row r="10230" spans="1:8" x14ac:dyDescent="0.3">
      <c r="A10230" s="34" t="str">
        <f>+LEFT(Tabla3[[#This Row],[id_detalle]],2)</f>
        <v>16</v>
      </c>
      <c r="B10230" s="46" t="str">
        <f>VLOOKUP((LEFT(Tabla3[[#This Row],[id_detalle]],2)),id_rubro[[id]:[Rubro]],2,0)</f>
        <v>SERVICIOS TÉCNICOS Y ROFESIONALES PARA EMPRESAS</v>
      </c>
      <c r="C10230" s="36" t="s">
        <v>1835</v>
      </c>
      <c r="D10230" s="45" t="str">
        <f>+Tabla3[[#This Row],[id_detalle]]&amp;" "&amp;VLOOKUP(Tabla3[[#This Row],[id_detalle]],rubro_detalle[[Código]:[Rubro Detalle]],2,0)</f>
        <v>16.00.271 Consultores Gerenciales</v>
      </c>
      <c r="E10230" s="33">
        <f t="shared" ref="E10230:E10241" si="1889">+IF(D10230=D10229,E10229+1,1)</f>
        <v>25</v>
      </c>
      <c r="F10230" s="47" t="str">
        <f t="shared" ref="F10230:F10241" si="1890">+LEFT(D10230,9)&amp;"-"&amp;E10230</f>
        <v>16.00.271-25</v>
      </c>
      <c r="G10230" s="37" t="s">
        <v>5867</v>
      </c>
      <c r="H10230" s="37">
        <v>673</v>
      </c>
    </row>
    <row r="10231" spans="1:8" x14ac:dyDescent="0.3">
      <c r="A10231" s="34" t="str">
        <f>+LEFT(Tabla3[[#This Row],[id_detalle]],2)</f>
        <v>16</v>
      </c>
      <c r="B10231" s="46" t="str">
        <f>VLOOKUP((LEFT(Tabla3[[#This Row],[id_detalle]],2)),id_rubro[[id]:[Rubro]],2,0)</f>
        <v>SERVICIOS TÉCNICOS Y ROFESIONALES PARA EMPRESAS</v>
      </c>
      <c r="C10231" s="36" t="s">
        <v>1835</v>
      </c>
      <c r="D10231" s="45" t="str">
        <f>+Tabla3[[#This Row],[id_detalle]]&amp;" "&amp;VLOOKUP(Tabla3[[#This Row],[id_detalle]],rubro_detalle[[Código]:[Rubro Detalle]],2,0)</f>
        <v>16.00.271 Consultores Gerenciales</v>
      </c>
      <c r="E10231" s="33">
        <f t="shared" si="1889"/>
        <v>26</v>
      </c>
      <c r="F10231" s="47" t="str">
        <f t="shared" si="1890"/>
        <v>16.00.271-26</v>
      </c>
      <c r="G10231" s="37" t="s">
        <v>5470</v>
      </c>
      <c r="H10231" s="37">
        <v>680</v>
      </c>
    </row>
    <row r="10232" spans="1:8" x14ac:dyDescent="0.3">
      <c r="A10232" s="34" t="str">
        <f>+LEFT(Tabla3[[#This Row],[id_detalle]],2)</f>
        <v>16</v>
      </c>
      <c r="B10232" s="46" t="str">
        <f>VLOOKUP((LEFT(Tabla3[[#This Row],[id_detalle]],2)),id_rubro[[id]:[Rubro]],2,0)</f>
        <v>SERVICIOS TÉCNICOS Y ROFESIONALES PARA EMPRESAS</v>
      </c>
      <c r="C10232" s="36" t="s">
        <v>1835</v>
      </c>
      <c r="D10232" s="45" t="str">
        <f>+Tabla3[[#This Row],[id_detalle]]&amp;" "&amp;VLOOKUP(Tabla3[[#This Row],[id_detalle]],rubro_detalle[[Código]:[Rubro Detalle]],2,0)</f>
        <v>16.00.271 Consultores Gerenciales</v>
      </c>
      <c r="E10232" s="33">
        <f t="shared" si="1889"/>
        <v>27</v>
      </c>
      <c r="F10232" s="47" t="str">
        <f t="shared" si="1890"/>
        <v>16.00.271-27</v>
      </c>
      <c r="G10232" s="37" t="s">
        <v>8151</v>
      </c>
      <c r="H10232" s="37">
        <v>686</v>
      </c>
    </row>
    <row r="10233" spans="1:8" x14ac:dyDescent="0.3">
      <c r="A10233" s="34" t="str">
        <f>+LEFT(Tabla3[[#This Row],[id_detalle]],2)</f>
        <v>16</v>
      </c>
      <c r="B10233" s="46" t="str">
        <f>VLOOKUP((LEFT(Tabla3[[#This Row],[id_detalle]],2)),id_rubro[[id]:[Rubro]],2,0)</f>
        <v>SERVICIOS TÉCNICOS Y ROFESIONALES PARA EMPRESAS</v>
      </c>
      <c r="C10233" s="36" t="s">
        <v>1835</v>
      </c>
      <c r="D10233" s="45" t="str">
        <f>+Tabla3[[#This Row],[id_detalle]]&amp;" "&amp;VLOOKUP(Tabla3[[#This Row],[id_detalle]],rubro_detalle[[Código]:[Rubro Detalle]],2,0)</f>
        <v>16.00.271 Consultores Gerenciales</v>
      </c>
      <c r="E10233" s="33">
        <f t="shared" si="1889"/>
        <v>28</v>
      </c>
      <c r="F10233" s="47" t="str">
        <f t="shared" si="1890"/>
        <v>16.00.271-28</v>
      </c>
      <c r="G10233" s="37" t="s">
        <v>8092</v>
      </c>
      <c r="H10233" s="37">
        <v>691</v>
      </c>
    </row>
    <row r="10234" spans="1:8" x14ac:dyDescent="0.3">
      <c r="A10234" s="34" t="str">
        <f>+LEFT(Tabla3[[#This Row],[id_detalle]],2)</f>
        <v>16</v>
      </c>
      <c r="B10234" s="46" t="str">
        <f>VLOOKUP((LEFT(Tabla3[[#This Row],[id_detalle]],2)),id_rubro[[id]:[Rubro]],2,0)</f>
        <v>SERVICIOS TÉCNICOS Y ROFESIONALES PARA EMPRESAS</v>
      </c>
      <c r="C10234" s="36" t="s">
        <v>1835</v>
      </c>
      <c r="D10234" s="45" t="str">
        <f>+Tabla3[[#This Row],[id_detalle]]&amp;" "&amp;VLOOKUP(Tabla3[[#This Row],[id_detalle]],rubro_detalle[[Código]:[Rubro Detalle]],2,0)</f>
        <v>16.00.271 Consultores Gerenciales</v>
      </c>
      <c r="E10234" s="33">
        <f t="shared" si="1889"/>
        <v>29</v>
      </c>
      <c r="F10234" s="47" t="str">
        <f t="shared" si="1890"/>
        <v>16.00.271-29</v>
      </c>
      <c r="G10234" s="37" t="s">
        <v>8093</v>
      </c>
      <c r="H10234" s="37">
        <v>748</v>
      </c>
    </row>
    <row r="10235" spans="1:8" x14ac:dyDescent="0.3">
      <c r="A10235" s="34" t="str">
        <f>+LEFT(Tabla3[[#This Row],[id_detalle]],2)</f>
        <v>16</v>
      </c>
      <c r="B10235" s="46" t="str">
        <f>VLOOKUP((LEFT(Tabla3[[#This Row],[id_detalle]],2)),id_rubro[[id]:[Rubro]],2,0)</f>
        <v>SERVICIOS TÉCNICOS Y ROFESIONALES PARA EMPRESAS</v>
      </c>
      <c r="C10235" s="36" t="s">
        <v>1835</v>
      </c>
      <c r="D10235" s="45" t="str">
        <f>+Tabla3[[#This Row],[id_detalle]]&amp;" "&amp;VLOOKUP(Tabla3[[#This Row],[id_detalle]],rubro_detalle[[Código]:[Rubro Detalle]],2,0)</f>
        <v>16.00.271 Consultores Gerenciales</v>
      </c>
      <c r="E10235" s="33">
        <f t="shared" si="1889"/>
        <v>30</v>
      </c>
      <c r="F10235" s="47" t="str">
        <f t="shared" si="1890"/>
        <v>16.00.271-30</v>
      </c>
      <c r="G10235" s="37" t="s">
        <v>8152</v>
      </c>
      <c r="H10235" s="37">
        <v>778</v>
      </c>
    </row>
    <row r="10236" spans="1:8" x14ac:dyDescent="0.3">
      <c r="A10236" s="34" t="str">
        <f>+LEFT(Tabla3[[#This Row],[id_detalle]],2)</f>
        <v>16</v>
      </c>
      <c r="B10236" s="46" t="str">
        <f>VLOOKUP((LEFT(Tabla3[[#This Row],[id_detalle]],2)),id_rubro[[id]:[Rubro]],2,0)</f>
        <v>SERVICIOS TÉCNICOS Y ROFESIONALES PARA EMPRESAS</v>
      </c>
      <c r="C10236" s="36" t="s">
        <v>1835</v>
      </c>
      <c r="D10236" s="45" t="str">
        <f>+Tabla3[[#This Row],[id_detalle]]&amp;" "&amp;VLOOKUP(Tabla3[[#This Row],[id_detalle]],rubro_detalle[[Código]:[Rubro Detalle]],2,0)</f>
        <v>16.00.271 Consultores Gerenciales</v>
      </c>
      <c r="E10236" s="33">
        <f t="shared" si="1889"/>
        <v>31</v>
      </c>
      <c r="F10236" s="47" t="str">
        <f t="shared" si="1890"/>
        <v>16.00.271-31</v>
      </c>
      <c r="G10236" s="37" t="s">
        <v>8153</v>
      </c>
      <c r="H10236" s="37">
        <v>789</v>
      </c>
    </row>
    <row r="10237" spans="1:8" x14ac:dyDescent="0.3">
      <c r="A10237" s="34" t="str">
        <f>+LEFT(Tabla3[[#This Row],[id_detalle]],2)</f>
        <v>16</v>
      </c>
      <c r="B10237" s="46" t="str">
        <f>VLOOKUP((LEFT(Tabla3[[#This Row],[id_detalle]],2)),id_rubro[[id]:[Rubro]],2,0)</f>
        <v>SERVICIOS TÉCNICOS Y ROFESIONALES PARA EMPRESAS</v>
      </c>
      <c r="C10237" s="36" t="s">
        <v>1835</v>
      </c>
      <c r="D10237" s="45" t="str">
        <f>+Tabla3[[#This Row],[id_detalle]]&amp;" "&amp;VLOOKUP(Tabla3[[#This Row],[id_detalle]],rubro_detalle[[Código]:[Rubro Detalle]],2,0)</f>
        <v>16.00.271 Consultores Gerenciales</v>
      </c>
      <c r="E10237" s="33">
        <f t="shared" si="1889"/>
        <v>32</v>
      </c>
      <c r="F10237" s="47" t="str">
        <f t="shared" si="1890"/>
        <v>16.00.271-32</v>
      </c>
      <c r="G10237" s="37" t="s">
        <v>8154</v>
      </c>
      <c r="H10237" s="37">
        <v>802</v>
      </c>
    </row>
    <row r="10238" spans="1:8" x14ac:dyDescent="0.3">
      <c r="A10238" s="34" t="str">
        <f>+LEFT(Tabla3[[#This Row],[id_detalle]],2)</f>
        <v>16</v>
      </c>
      <c r="B10238" s="46" t="str">
        <f>VLOOKUP((LEFT(Tabla3[[#This Row],[id_detalle]],2)),id_rubro[[id]:[Rubro]],2,0)</f>
        <v>SERVICIOS TÉCNICOS Y ROFESIONALES PARA EMPRESAS</v>
      </c>
      <c r="C10238" s="36" t="s">
        <v>1835</v>
      </c>
      <c r="D10238" s="45" t="str">
        <f>+Tabla3[[#This Row],[id_detalle]]&amp;" "&amp;VLOOKUP(Tabla3[[#This Row],[id_detalle]],rubro_detalle[[Código]:[Rubro Detalle]],2,0)</f>
        <v>16.00.271 Consultores Gerenciales</v>
      </c>
      <c r="E10238" s="33">
        <f t="shared" si="1889"/>
        <v>33</v>
      </c>
      <c r="F10238" s="47" t="str">
        <f t="shared" si="1890"/>
        <v>16.00.271-33</v>
      </c>
      <c r="G10238" s="37" t="s">
        <v>5575</v>
      </c>
      <c r="H10238" s="37">
        <v>802</v>
      </c>
    </row>
    <row r="10239" spans="1:8" x14ac:dyDescent="0.3">
      <c r="A10239" s="34" t="str">
        <f>+LEFT(Tabla3[[#This Row],[id_detalle]],2)</f>
        <v>16</v>
      </c>
      <c r="B10239" s="46" t="str">
        <f>VLOOKUP((LEFT(Tabla3[[#This Row],[id_detalle]],2)),id_rubro[[id]:[Rubro]],2,0)</f>
        <v>SERVICIOS TÉCNICOS Y ROFESIONALES PARA EMPRESAS</v>
      </c>
      <c r="C10239" s="36" t="s">
        <v>1835</v>
      </c>
      <c r="D10239" s="45" t="str">
        <f>+Tabla3[[#This Row],[id_detalle]]&amp;" "&amp;VLOOKUP(Tabla3[[#This Row],[id_detalle]],rubro_detalle[[Código]:[Rubro Detalle]],2,0)</f>
        <v>16.00.271 Consultores Gerenciales</v>
      </c>
      <c r="E10239" s="33">
        <f t="shared" si="1889"/>
        <v>34</v>
      </c>
      <c r="F10239" s="47" t="str">
        <f t="shared" si="1890"/>
        <v>16.00.271-34</v>
      </c>
      <c r="G10239" s="37" t="s">
        <v>8132</v>
      </c>
      <c r="H10239" s="37">
        <v>842</v>
      </c>
    </row>
    <row r="10240" spans="1:8" x14ac:dyDescent="0.3">
      <c r="A10240" s="34" t="str">
        <f>+LEFT(Tabla3[[#This Row],[id_detalle]],2)</f>
        <v>16</v>
      </c>
      <c r="B10240" s="46" t="str">
        <f>VLOOKUP((LEFT(Tabla3[[#This Row],[id_detalle]],2)),id_rubro[[id]:[Rubro]],2,0)</f>
        <v>SERVICIOS TÉCNICOS Y ROFESIONALES PARA EMPRESAS</v>
      </c>
      <c r="C10240" s="36" t="s">
        <v>1836</v>
      </c>
      <c r="D10240" s="45" t="str">
        <f>+Tabla3[[#This Row],[id_detalle]]&amp;" "&amp;VLOOKUP(Tabla3[[#This Row],[id_detalle]],rubro_detalle[[Código]:[Rubro Detalle]],2,0)</f>
        <v>16.00.275 Consultores Internacionales</v>
      </c>
      <c r="E10240" s="33">
        <f t="shared" si="1889"/>
        <v>1</v>
      </c>
      <c r="F10240" s="47" t="str">
        <f t="shared" si="1890"/>
        <v>16.00.275-1</v>
      </c>
      <c r="G10240" s="37" t="s">
        <v>8055</v>
      </c>
      <c r="H10240" s="37">
        <v>199</v>
      </c>
    </row>
    <row r="10241" spans="1:8" x14ac:dyDescent="0.3">
      <c r="A10241" s="34" t="str">
        <f>+LEFT(Tabla3[[#This Row],[id_detalle]],2)</f>
        <v>16</v>
      </c>
      <c r="B10241" s="46" t="str">
        <f>VLOOKUP((LEFT(Tabla3[[#This Row],[id_detalle]],2)),id_rubro[[id]:[Rubro]],2,0)</f>
        <v>SERVICIOS TÉCNICOS Y ROFESIONALES PARA EMPRESAS</v>
      </c>
      <c r="C10241" s="36" t="s">
        <v>1836</v>
      </c>
      <c r="D10241" s="45" t="str">
        <f>+Tabla3[[#This Row],[id_detalle]]&amp;" "&amp;VLOOKUP(Tabla3[[#This Row],[id_detalle]],rubro_detalle[[Código]:[Rubro Detalle]],2,0)</f>
        <v>16.00.275 Consultores Internacionales</v>
      </c>
      <c r="E10241" s="33">
        <f t="shared" si="1889"/>
        <v>2</v>
      </c>
      <c r="F10241" s="47" t="str">
        <f t="shared" si="1890"/>
        <v>16.00.275-2</v>
      </c>
      <c r="G10241" s="37" t="s">
        <v>8155</v>
      </c>
      <c r="H10241" s="37">
        <v>199</v>
      </c>
    </row>
    <row r="10242" spans="1:8" x14ac:dyDescent="0.3">
      <c r="A10242" s="34" t="str">
        <f>+LEFT(Tabla3[[#This Row],[id_detalle]],2)</f>
        <v>16</v>
      </c>
      <c r="B10242" s="46" t="str">
        <f>VLOOKUP((LEFT(Tabla3[[#This Row],[id_detalle]],2)),id_rubro[[id]:[Rubro]],2,0)</f>
        <v>SERVICIOS TÉCNICOS Y ROFESIONALES PARA EMPRESAS</v>
      </c>
      <c r="C10242" s="36" t="s">
        <v>1836</v>
      </c>
      <c r="D10242" s="45" t="str">
        <f>+Tabla3[[#This Row],[id_detalle]]&amp;" "&amp;VLOOKUP(Tabla3[[#This Row],[id_detalle]],rubro_detalle[[Código]:[Rubro Detalle]],2,0)</f>
        <v>16.00.275 Consultores Internacionales</v>
      </c>
      <c r="E10242" s="33">
        <f>+IF(D10242=D10241,E10241+1,1)</f>
        <v>3</v>
      </c>
      <c r="F10242" s="47" t="str">
        <f>+LEFT(D10242,9)&amp;"-"&amp;E10242</f>
        <v>16.00.275-3</v>
      </c>
      <c r="G10242" s="37" t="s">
        <v>8138</v>
      </c>
      <c r="H10242" s="37">
        <v>201</v>
      </c>
    </row>
    <row r="10243" spans="1:8" x14ac:dyDescent="0.3">
      <c r="A10243" s="34" t="str">
        <f>+LEFT(Tabla3[[#This Row],[id_detalle]],2)</f>
        <v>16</v>
      </c>
      <c r="B10243" s="46" t="str">
        <f>VLOOKUP((LEFT(Tabla3[[#This Row],[id_detalle]],2)),id_rubro[[id]:[Rubro]],2,0)</f>
        <v>SERVICIOS TÉCNICOS Y ROFESIONALES PARA EMPRESAS</v>
      </c>
      <c r="C10243" s="36" t="s">
        <v>1836</v>
      </c>
      <c r="D10243" s="45" t="str">
        <f>+Tabla3[[#This Row],[id_detalle]]&amp;" "&amp;VLOOKUP(Tabla3[[#This Row],[id_detalle]],rubro_detalle[[Código]:[Rubro Detalle]],2,0)</f>
        <v>16.00.275 Consultores Internacionales</v>
      </c>
      <c r="E10243" s="33">
        <f t="shared" ref="E10243:E10245" si="1891">+IF(D10243=D10242,E10242+1,1)</f>
        <v>4</v>
      </c>
      <c r="F10243" s="47" t="str">
        <f t="shared" ref="F10243:F10245" si="1892">+LEFT(D10243,9)&amp;"-"&amp;E10243</f>
        <v>16.00.275-4</v>
      </c>
      <c r="G10243" s="37" t="s">
        <v>8073</v>
      </c>
      <c r="H10243" s="37">
        <v>241</v>
      </c>
    </row>
    <row r="10244" spans="1:8" x14ac:dyDescent="0.3">
      <c r="A10244" s="34" t="str">
        <f>+LEFT(Tabla3[[#This Row],[id_detalle]],2)</f>
        <v>16</v>
      </c>
      <c r="B10244" s="46" t="str">
        <f>VLOOKUP((LEFT(Tabla3[[#This Row],[id_detalle]],2)),id_rubro[[id]:[Rubro]],2,0)</f>
        <v>SERVICIOS TÉCNICOS Y ROFESIONALES PARA EMPRESAS</v>
      </c>
      <c r="C10244" s="36" t="s">
        <v>1836</v>
      </c>
      <c r="D10244" s="45" t="str">
        <f>+Tabla3[[#This Row],[id_detalle]]&amp;" "&amp;VLOOKUP(Tabla3[[#This Row],[id_detalle]],rubro_detalle[[Código]:[Rubro Detalle]],2,0)</f>
        <v>16.00.275 Consultores Internacionales</v>
      </c>
      <c r="E10244" s="33">
        <f t="shared" si="1891"/>
        <v>5</v>
      </c>
      <c r="F10244" s="47" t="str">
        <f t="shared" si="1892"/>
        <v>16.00.275-5</v>
      </c>
      <c r="G10244" s="37" t="s">
        <v>8139</v>
      </c>
      <c r="H10244" s="37">
        <v>253</v>
      </c>
    </row>
    <row r="10245" spans="1:8" x14ac:dyDescent="0.3">
      <c r="A10245" s="34" t="str">
        <f>+LEFT(Tabla3[[#This Row],[id_detalle]],2)</f>
        <v>16</v>
      </c>
      <c r="B10245" s="46" t="str">
        <f>VLOOKUP((LEFT(Tabla3[[#This Row],[id_detalle]],2)),id_rubro[[id]:[Rubro]],2,0)</f>
        <v>SERVICIOS TÉCNICOS Y ROFESIONALES PARA EMPRESAS</v>
      </c>
      <c r="C10245" s="36" t="s">
        <v>1836</v>
      </c>
      <c r="D10245" s="45" t="str">
        <f>+Tabla3[[#This Row],[id_detalle]]&amp;" "&amp;VLOOKUP(Tabla3[[#This Row],[id_detalle]],rubro_detalle[[Código]:[Rubro Detalle]],2,0)</f>
        <v>16.00.275 Consultores Internacionales</v>
      </c>
      <c r="E10245" s="33">
        <f t="shared" si="1891"/>
        <v>6</v>
      </c>
      <c r="F10245" s="47" t="str">
        <f t="shared" si="1892"/>
        <v>16.00.275-6</v>
      </c>
      <c r="G10245" s="37" t="s">
        <v>8140</v>
      </c>
      <c r="H10245" s="37">
        <v>257</v>
      </c>
    </row>
    <row r="10246" spans="1:8" x14ac:dyDescent="0.3">
      <c r="A10246" s="34" t="str">
        <f>+LEFT(Tabla3[[#This Row],[id_detalle]],2)</f>
        <v>16</v>
      </c>
      <c r="B10246" s="46" t="str">
        <f>VLOOKUP((LEFT(Tabla3[[#This Row],[id_detalle]],2)),id_rubro[[id]:[Rubro]],2,0)</f>
        <v>SERVICIOS TÉCNICOS Y ROFESIONALES PARA EMPRESAS</v>
      </c>
      <c r="C10246" s="36" t="s">
        <v>1836</v>
      </c>
      <c r="D10246" s="45" t="str">
        <f>+Tabla3[[#This Row],[id_detalle]]&amp;" "&amp;VLOOKUP(Tabla3[[#This Row],[id_detalle]],rubro_detalle[[Código]:[Rubro Detalle]],2,0)</f>
        <v>16.00.275 Consultores Internacionales</v>
      </c>
      <c r="E10246" s="33">
        <f t="shared" ref="E10246:E10251" si="1893">+IF(D10246=D10245,E10245+1,1)</f>
        <v>7</v>
      </c>
      <c r="F10246" s="47" t="str">
        <f t="shared" ref="F10246:F10251" si="1894">+LEFT(D10246,9)&amp;"-"&amp;E10246</f>
        <v>16.00.275-7</v>
      </c>
      <c r="G10246" s="37" t="s">
        <v>8141</v>
      </c>
      <c r="H10246" s="37">
        <v>261</v>
      </c>
    </row>
    <row r="10247" spans="1:8" x14ac:dyDescent="0.3">
      <c r="A10247" s="34" t="str">
        <f>+LEFT(Tabla3[[#This Row],[id_detalle]],2)</f>
        <v>16</v>
      </c>
      <c r="B10247" s="46" t="str">
        <f>VLOOKUP((LEFT(Tabla3[[#This Row],[id_detalle]],2)),id_rubro[[id]:[Rubro]],2,0)</f>
        <v>SERVICIOS TÉCNICOS Y ROFESIONALES PARA EMPRESAS</v>
      </c>
      <c r="C10247" s="36" t="s">
        <v>1836</v>
      </c>
      <c r="D10247" s="45" t="str">
        <f>+Tabla3[[#This Row],[id_detalle]]&amp;" "&amp;VLOOKUP(Tabla3[[#This Row],[id_detalle]],rubro_detalle[[Código]:[Rubro Detalle]],2,0)</f>
        <v>16.00.275 Consultores Internacionales</v>
      </c>
      <c r="E10247" s="33">
        <f t="shared" si="1893"/>
        <v>8</v>
      </c>
      <c r="F10247" s="47" t="str">
        <f t="shared" si="1894"/>
        <v>16.00.275-8</v>
      </c>
      <c r="G10247" s="37" t="s">
        <v>8156</v>
      </c>
      <c r="H10247" s="37">
        <v>265</v>
      </c>
    </row>
    <row r="10248" spans="1:8" x14ac:dyDescent="0.3">
      <c r="A10248" s="34" t="str">
        <f>+LEFT(Tabla3[[#This Row],[id_detalle]],2)</f>
        <v>16</v>
      </c>
      <c r="B10248" s="46" t="str">
        <f>VLOOKUP((LEFT(Tabla3[[#This Row],[id_detalle]],2)),id_rubro[[id]:[Rubro]],2,0)</f>
        <v>SERVICIOS TÉCNICOS Y ROFESIONALES PARA EMPRESAS</v>
      </c>
      <c r="C10248" s="36" t="s">
        <v>1836</v>
      </c>
      <c r="D10248" s="45" t="str">
        <f>+Tabla3[[#This Row],[id_detalle]]&amp;" "&amp;VLOOKUP(Tabla3[[#This Row],[id_detalle]],rubro_detalle[[Código]:[Rubro Detalle]],2,0)</f>
        <v>16.00.275 Consultores Internacionales</v>
      </c>
      <c r="E10248" s="33">
        <f t="shared" si="1893"/>
        <v>9</v>
      </c>
      <c r="F10248" s="47" t="str">
        <f t="shared" si="1894"/>
        <v>16.00.275-9</v>
      </c>
      <c r="G10248" s="37" t="s">
        <v>8157</v>
      </c>
      <c r="H10248" s="37">
        <v>351</v>
      </c>
    </row>
    <row r="10249" spans="1:8" x14ac:dyDescent="0.3">
      <c r="A10249" s="34" t="str">
        <f>+LEFT(Tabla3[[#This Row],[id_detalle]],2)</f>
        <v>16</v>
      </c>
      <c r="B10249" s="46" t="str">
        <f>VLOOKUP((LEFT(Tabla3[[#This Row],[id_detalle]],2)),id_rubro[[id]:[Rubro]],2,0)</f>
        <v>SERVICIOS TÉCNICOS Y ROFESIONALES PARA EMPRESAS</v>
      </c>
      <c r="C10249" s="36" t="s">
        <v>1836</v>
      </c>
      <c r="D10249" s="45" t="str">
        <f>+Tabla3[[#This Row],[id_detalle]]&amp;" "&amp;VLOOKUP(Tabla3[[#This Row],[id_detalle]],rubro_detalle[[Código]:[Rubro Detalle]],2,0)</f>
        <v>16.00.275 Consultores Internacionales</v>
      </c>
      <c r="E10249" s="33">
        <f t="shared" si="1893"/>
        <v>10</v>
      </c>
      <c r="F10249" s="47" t="str">
        <f t="shared" si="1894"/>
        <v>16.00.275-10</v>
      </c>
      <c r="G10249" s="37" t="s">
        <v>8060</v>
      </c>
      <c r="H10249" s="37">
        <v>366</v>
      </c>
    </row>
    <row r="10250" spans="1:8" x14ac:dyDescent="0.3">
      <c r="A10250" s="34" t="str">
        <f>+LEFT(Tabla3[[#This Row],[id_detalle]],2)</f>
        <v>16</v>
      </c>
      <c r="B10250" s="46" t="str">
        <f>VLOOKUP((LEFT(Tabla3[[#This Row],[id_detalle]],2)),id_rubro[[id]:[Rubro]],2,0)</f>
        <v>SERVICIOS TÉCNICOS Y ROFESIONALES PARA EMPRESAS</v>
      </c>
      <c r="C10250" s="36" t="s">
        <v>1836</v>
      </c>
      <c r="D10250" s="45" t="str">
        <f>+Tabla3[[#This Row],[id_detalle]]&amp;" "&amp;VLOOKUP(Tabla3[[#This Row],[id_detalle]],rubro_detalle[[Código]:[Rubro Detalle]],2,0)</f>
        <v>16.00.275 Consultores Internacionales</v>
      </c>
      <c r="E10250" s="33">
        <f t="shared" si="1893"/>
        <v>11</v>
      </c>
      <c r="F10250" s="47" t="str">
        <f t="shared" si="1894"/>
        <v>16.00.275-11</v>
      </c>
      <c r="G10250" s="37" t="s">
        <v>7962</v>
      </c>
      <c r="H10250" s="37">
        <v>371</v>
      </c>
    </row>
    <row r="10251" spans="1:8" x14ac:dyDescent="0.3">
      <c r="A10251" s="34" t="str">
        <f>+LEFT(Tabla3[[#This Row],[id_detalle]],2)</f>
        <v>16</v>
      </c>
      <c r="B10251" s="46" t="str">
        <f>VLOOKUP((LEFT(Tabla3[[#This Row],[id_detalle]],2)),id_rubro[[id]:[Rubro]],2,0)</f>
        <v>SERVICIOS TÉCNICOS Y ROFESIONALES PARA EMPRESAS</v>
      </c>
      <c r="C10251" s="36" t="s">
        <v>1836</v>
      </c>
      <c r="D10251" s="45" t="str">
        <f>+Tabla3[[#This Row],[id_detalle]]&amp;" "&amp;VLOOKUP(Tabla3[[#This Row],[id_detalle]],rubro_detalle[[Código]:[Rubro Detalle]],2,0)</f>
        <v>16.00.275 Consultores Internacionales</v>
      </c>
      <c r="E10251" s="33">
        <f t="shared" si="1893"/>
        <v>12</v>
      </c>
      <c r="F10251" s="47" t="str">
        <f t="shared" si="1894"/>
        <v>16.00.275-12</v>
      </c>
      <c r="G10251" s="37" t="s">
        <v>8158</v>
      </c>
      <c r="H10251" s="37">
        <v>373</v>
      </c>
    </row>
    <row r="10252" spans="1:8" x14ac:dyDescent="0.3">
      <c r="A10252" s="34" t="str">
        <f>+LEFT(Tabla3[[#This Row],[id_detalle]],2)</f>
        <v>16</v>
      </c>
      <c r="B10252" s="46" t="str">
        <f>VLOOKUP((LEFT(Tabla3[[#This Row],[id_detalle]],2)),id_rubro[[id]:[Rubro]],2,0)</f>
        <v>SERVICIOS TÉCNICOS Y ROFESIONALES PARA EMPRESAS</v>
      </c>
      <c r="C10252" s="36" t="s">
        <v>1836</v>
      </c>
      <c r="D10252" s="45" t="str">
        <f>+Tabla3[[#This Row],[id_detalle]]&amp;" "&amp;VLOOKUP(Tabla3[[#This Row],[id_detalle]],rubro_detalle[[Código]:[Rubro Detalle]],2,0)</f>
        <v>16.00.275 Consultores Internacionales</v>
      </c>
      <c r="E10252" s="33">
        <f t="shared" ref="E10252:E10263" si="1895">+IF(D10252=D10251,E10251+1,1)</f>
        <v>13</v>
      </c>
      <c r="F10252" s="47" t="str">
        <f t="shared" ref="F10252:F10263" si="1896">+LEFT(D10252,9)&amp;"-"&amp;E10252</f>
        <v>16.00.275-13</v>
      </c>
      <c r="G10252" s="37" t="s">
        <v>8159</v>
      </c>
      <c r="H10252" s="37">
        <v>373</v>
      </c>
    </row>
    <row r="10253" spans="1:8" x14ac:dyDescent="0.3">
      <c r="A10253" s="34" t="str">
        <f>+LEFT(Tabla3[[#This Row],[id_detalle]],2)</f>
        <v>16</v>
      </c>
      <c r="B10253" s="46" t="str">
        <f>VLOOKUP((LEFT(Tabla3[[#This Row],[id_detalle]],2)),id_rubro[[id]:[Rubro]],2,0)</f>
        <v>SERVICIOS TÉCNICOS Y ROFESIONALES PARA EMPRESAS</v>
      </c>
      <c r="C10253" s="36" t="s">
        <v>1836</v>
      </c>
      <c r="D10253" s="45" t="str">
        <f>+Tabla3[[#This Row],[id_detalle]]&amp;" "&amp;VLOOKUP(Tabla3[[#This Row],[id_detalle]],rubro_detalle[[Código]:[Rubro Detalle]],2,0)</f>
        <v>16.00.275 Consultores Internacionales</v>
      </c>
      <c r="E10253" s="33">
        <f t="shared" si="1895"/>
        <v>14</v>
      </c>
      <c r="F10253" s="47" t="str">
        <f t="shared" si="1896"/>
        <v>16.00.275-14</v>
      </c>
      <c r="G10253" s="37" t="s">
        <v>8160</v>
      </c>
      <c r="H10253" s="37">
        <v>386</v>
      </c>
    </row>
    <row r="10254" spans="1:8" x14ac:dyDescent="0.3">
      <c r="A10254" s="34" t="str">
        <f>+LEFT(Tabla3[[#This Row],[id_detalle]],2)</f>
        <v>16</v>
      </c>
      <c r="B10254" s="46" t="str">
        <f>VLOOKUP((LEFT(Tabla3[[#This Row],[id_detalle]],2)),id_rubro[[id]:[Rubro]],2,0)</f>
        <v>SERVICIOS TÉCNICOS Y ROFESIONALES PARA EMPRESAS</v>
      </c>
      <c r="C10254" s="36" t="s">
        <v>1836</v>
      </c>
      <c r="D10254" s="45" t="str">
        <f>+Tabla3[[#This Row],[id_detalle]]&amp;" "&amp;VLOOKUP(Tabla3[[#This Row],[id_detalle]],rubro_detalle[[Código]:[Rubro Detalle]],2,0)</f>
        <v>16.00.275 Consultores Internacionales</v>
      </c>
      <c r="E10254" s="33">
        <f t="shared" si="1895"/>
        <v>15</v>
      </c>
      <c r="F10254" s="47" t="str">
        <f t="shared" si="1896"/>
        <v>16.00.275-15</v>
      </c>
      <c r="G10254" s="37" t="s">
        <v>8143</v>
      </c>
      <c r="H10254" s="37">
        <v>390</v>
      </c>
    </row>
    <row r="10255" spans="1:8" x14ac:dyDescent="0.3">
      <c r="A10255" s="34" t="str">
        <f>+LEFT(Tabla3[[#This Row],[id_detalle]],2)</f>
        <v>16</v>
      </c>
      <c r="B10255" s="46" t="str">
        <f>VLOOKUP((LEFT(Tabla3[[#This Row],[id_detalle]],2)),id_rubro[[id]:[Rubro]],2,0)</f>
        <v>SERVICIOS TÉCNICOS Y ROFESIONALES PARA EMPRESAS</v>
      </c>
      <c r="C10255" s="36" t="s">
        <v>1836</v>
      </c>
      <c r="D10255" s="45" t="str">
        <f>+Tabla3[[#This Row],[id_detalle]]&amp;" "&amp;VLOOKUP(Tabla3[[#This Row],[id_detalle]],rubro_detalle[[Código]:[Rubro Detalle]],2,0)</f>
        <v>16.00.275 Consultores Internacionales</v>
      </c>
      <c r="E10255" s="33">
        <f t="shared" si="1895"/>
        <v>16</v>
      </c>
      <c r="F10255" s="47" t="str">
        <f t="shared" si="1896"/>
        <v>16.00.275-16</v>
      </c>
      <c r="G10255" s="37" t="s">
        <v>8144</v>
      </c>
      <c r="H10255" s="37">
        <v>424</v>
      </c>
    </row>
    <row r="10256" spans="1:8" x14ac:dyDescent="0.3">
      <c r="A10256" s="34" t="str">
        <f>+LEFT(Tabla3[[#This Row],[id_detalle]],2)</f>
        <v>16</v>
      </c>
      <c r="B10256" s="46" t="str">
        <f>VLOOKUP((LEFT(Tabla3[[#This Row],[id_detalle]],2)),id_rubro[[id]:[Rubro]],2,0)</f>
        <v>SERVICIOS TÉCNICOS Y ROFESIONALES PARA EMPRESAS</v>
      </c>
      <c r="C10256" s="36" t="s">
        <v>1836</v>
      </c>
      <c r="D10256" s="45" t="str">
        <f>+Tabla3[[#This Row],[id_detalle]]&amp;" "&amp;VLOOKUP(Tabla3[[#This Row],[id_detalle]],rubro_detalle[[Código]:[Rubro Detalle]],2,0)</f>
        <v>16.00.275 Consultores Internacionales</v>
      </c>
      <c r="E10256" s="33">
        <f t="shared" si="1895"/>
        <v>17</v>
      </c>
      <c r="F10256" s="47" t="str">
        <f t="shared" si="1896"/>
        <v>16.00.275-17</v>
      </c>
      <c r="G10256" s="37" t="s">
        <v>7969</v>
      </c>
      <c r="H10256" s="37">
        <v>436</v>
      </c>
    </row>
    <row r="10257" spans="1:8" x14ac:dyDescent="0.3">
      <c r="A10257" s="34" t="str">
        <f>+LEFT(Tabla3[[#This Row],[id_detalle]],2)</f>
        <v>16</v>
      </c>
      <c r="B10257" s="46" t="str">
        <f>VLOOKUP((LEFT(Tabla3[[#This Row],[id_detalle]],2)),id_rubro[[id]:[Rubro]],2,0)</f>
        <v>SERVICIOS TÉCNICOS Y ROFESIONALES PARA EMPRESAS</v>
      </c>
      <c r="C10257" s="36" t="s">
        <v>1836</v>
      </c>
      <c r="D10257" s="45" t="str">
        <f>+Tabla3[[#This Row],[id_detalle]]&amp;" "&amp;VLOOKUP(Tabla3[[#This Row],[id_detalle]],rubro_detalle[[Código]:[Rubro Detalle]],2,0)</f>
        <v>16.00.275 Consultores Internacionales</v>
      </c>
      <c r="E10257" s="33">
        <f t="shared" si="1895"/>
        <v>18</v>
      </c>
      <c r="F10257" s="47" t="str">
        <f t="shared" si="1896"/>
        <v>16.00.275-18</v>
      </c>
      <c r="G10257" s="37" t="s">
        <v>8146</v>
      </c>
      <c r="H10257" s="37">
        <v>505</v>
      </c>
    </row>
    <row r="10258" spans="1:8" x14ac:dyDescent="0.3">
      <c r="A10258" s="34" t="str">
        <f>+LEFT(Tabla3[[#This Row],[id_detalle]],2)</f>
        <v>16</v>
      </c>
      <c r="B10258" s="46" t="str">
        <f>VLOOKUP((LEFT(Tabla3[[#This Row],[id_detalle]],2)),id_rubro[[id]:[Rubro]],2,0)</f>
        <v>SERVICIOS TÉCNICOS Y ROFESIONALES PARA EMPRESAS</v>
      </c>
      <c r="C10258" s="36" t="s">
        <v>1836</v>
      </c>
      <c r="D10258" s="45" t="str">
        <f>+Tabla3[[#This Row],[id_detalle]]&amp;" "&amp;VLOOKUP(Tabla3[[#This Row],[id_detalle]],rubro_detalle[[Código]:[Rubro Detalle]],2,0)</f>
        <v>16.00.275 Consultores Internacionales</v>
      </c>
      <c r="E10258" s="33">
        <f t="shared" si="1895"/>
        <v>19</v>
      </c>
      <c r="F10258" s="47" t="str">
        <f t="shared" si="1896"/>
        <v>16.00.275-19</v>
      </c>
      <c r="G10258" s="37" t="s">
        <v>5444</v>
      </c>
      <c r="H10258" s="37">
        <v>519</v>
      </c>
    </row>
    <row r="10259" spans="1:8" x14ac:dyDescent="0.3">
      <c r="A10259" s="34" t="str">
        <f>+LEFT(Tabla3[[#This Row],[id_detalle]],2)</f>
        <v>16</v>
      </c>
      <c r="B10259" s="46" t="str">
        <f>VLOOKUP((LEFT(Tabla3[[#This Row],[id_detalle]],2)),id_rubro[[id]:[Rubro]],2,0)</f>
        <v>SERVICIOS TÉCNICOS Y ROFESIONALES PARA EMPRESAS</v>
      </c>
      <c r="C10259" s="36" t="s">
        <v>1836</v>
      </c>
      <c r="D10259" s="45" t="str">
        <f>+Tabla3[[#This Row],[id_detalle]]&amp;" "&amp;VLOOKUP(Tabla3[[#This Row],[id_detalle]],rubro_detalle[[Código]:[Rubro Detalle]],2,0)</f>
        <v>16.00.275 Consultores Internacionales</v>
      </c>
      <c r="E10259" s="33">
        <f t="shared" si="1895"/>
        <v>20</v>
      </c>
      <c r="F10259" s="47" t="str">
        <f t="shared" si="1896"/>
        <v>16.00.275-20</v>
      </c>
      <c r="G10259" s="37" t="s">
        <v>3003</v>
      </c>
      <c r="H10259" s="37">
        <v>562</v>
      </c>
    </row>
    <row r="10260" spans="1:8" x14ac:dyDescent="0.3">
      <c r="A10260" s="34" t="str">
        <f>+LEFT(Tabla3[[#This Row],[id_detalle]],2)</f>
        <v>16</v>
      </c>
      <c r="B10260" s="46" t="str">
        <f>VLOOKUP((LEFT(Tabla3[[#This Row],[id_detalle]],2)),id_rubro[[id]:[Rubro]],2,0)</f>
        <v>SERVICIOS TÉCNICOS Y ROFESIONALES PARA EMPRESAS</v>
      </c>
      <c r="C10260" s="36" t="s">
        <v>1836</v>
      </c>
      <c r="D10260" s="45" t="str">
        <f>+Tabla3[[#This Row],[id_detalle]]&amp;" "&amp;VLOOKUP(Tabla3[[#This Row],[id_detalle]],rubro_detalle[[Código]:[Rubro Detalle]],2,0)</f>
        <v>16.00.275 Consultores Internacionales</v>
      </c>
      <c r="E10260" s="33">
        <f t="shared" si="1895"/>
        <v>21</v>
      </c>
      <c r="F10260" s="47" t="str">
        <f t="shared" si="1896"/>
        <v>16.00.275-21</v>
      </c>
      <c r="G10260" s="37" t="s">
        <v>8128</v>
      </c>
      <c r="H10260" s="37">
        <v>583</v>
      </c>
    </row>
    <row r="10261" spans="1:8" x14ac:dyDescent="0.3">
      <c r="A10261" s="34" t="str">
        <f>+LEFT(Tabla3[[#This Row],[id_detalle]],2)</f>
        <v>16</v>
      </c>
      <c r="B10261" s="46" t="str">
        <f>VLOOKUP((LEFT(Tabla3[[#This Row],[id_detalle]],2)),id_rubro[[id]:[Rubro]],2,0)</f>
        <v>SERVICIOS TÉCNICOS Y ROFESIONALES PARA EMPRESAS</v>
      </c>
      <c r="C10261" s="36" t="s">
        <v>1836</v>
      </c>
      <c r="D10261" s="45" t="str">
        <f>+Tabla3[[#This Row],[id_detalle]]&amp;" "&amp;VLOOKUP(Tabla3[[#This Row],[id_detalle]],rubro_detalle[[Código]:[Rubro Detalle]],2,0)</f>
        <v>16.00.275 Consultores Internacionales</v>
      </c>
      <c r="E10261" s="33">
        <f t="shared" si="1895"/>
        <v>22</v>
      </c>
      <c r="F10261" s="47" t="str">
        <f t="shared" si="1896"/>
        <v>16.00.275-22</v>
      </c>
      <c r="G10261" s="37" t="s">
        <v>8148</v>
      </c>
      <c r="H10261" s="37">
        <v>612</v>
      </c>
    </row>
    <row r="10262" spans="1:8" x14ac:dyDescent="0.3">
      <c r="A10262" s="34" t="str">
        <f>+LEFT(Tabla3[[#This Row],[id_detalle]],2)</f>
        <v>16</v>
      </c>
      <c r="B10262" s="46" t="str">
        <f>VLOOKUP((LEFT(Tabla3[[#This Row],[id_detalle]],2)),id_rubro[[id]:[Rubro]],2,0)</f>
        <v>SERVICIOS TÉCNICOS Y ROFESIONALES PARA EMPRESAS</v>
      </c>
      <c r="C10262" s="36" t="s">
        <v>1836</v>
      </c>
      <c r="D10262" s="45" t="str">
        <f>+Tabla3[[#This Row],[id_detalle]]&amp;" "&amp;VLOOKUP(Tabla3[[#This Row],[id_detalle]],rubro_detalle[[Código]:[Rubro Detalle]],2,0)</f>
        <v>16.00.275 Consultores Internacionales</v>
      </c>
      <c r="E10262" s="33">
        <f t="shared" si="1895"/>
        <v>23</v>
      </c>
      <c r="F10262" s="47" t="str">
        <f t="shared" si="1896"/>
        <v>16.00.275-23</v>
      </c>
      <c r="G10262" s="37" t="s">
        <v>5867</v>
      </c>
      <c r="H10262" s="37">
        <v>673</v>
      </c>
    </row>
    <row r="10263" spans="1:8" x14ac:dyDescent="0.3">
      <c r="A10263" s="34" t="str">
        <f>+LEFT(Tabla3[[#This Row],[id_detalle]],2)</f>
        <v>16</v>
      </c>
      <c r="B10263" s="46" t="str">
        <f>VLOOKUP((LEFT(Tabla3[[#This Row],[id_detalle]],2)),id_rubro[[id]:[Rubro]],2,0)</f>
        <v>SERVICIOS TÉCNICOS Y ROFESIONALES PARA EMPRESAS</v>
      </c>
      <c r="C10263" s="36" t="s">
        <v>1836</v>
      </c>
      <c r="D10263" s="45" t="str">
        <f>+Tabla3[[#This Row],[id_detalle]]&amp;" "&amp;VLOOKUP(Tabla3[[#This Row],[id_detalle]],rubro_detalle[[Código]:[Rubro Detalle]],2,0)</f>
        <v>16.00.275 Consultores Internacionales</v>
      </c>
      <c r="E10263" s="33">
        <f t="shared" si="1895"/>
        <v>24</v>
      </c>
      <c r="F10263" s="47" t="str">
        <f t="shared" si="1896"/>
        <v>16.00.275-24</v>
      </c>
      <c r="G10263" s="37" t="s">
        <v>8151</v>
      </c>
      <c r="H10263" s="37">
        <v>686</v>
      </c>
    </row>
    <row r="10264" spans="1:8" x14ac:dyDescent="0.3">
      <c r="A10264" s="34" t="str">
        <f>+LEFT(Tabla3[[#This Row],[id_detalle]],2)</f>
        <v>16</v>
      </c>
      <c r="B10264" s="46" t="str">
        <f>VLOOKUP((LEFT(Tabla3[[#This Row],[id_detalle]],2)),id_rubro[[id]:[Rubro]],2,0)</f>
        <v>SERVICIOS TÉCNICOS Y ROFESIONALES PARA EMPRESAS</v>
      </c>
      <c r="C10264" s="36" t="s">
        <v>1836</v>
      </c>
      <c r="D10264" s="45" t="str">
        <f>+Tabla3[[#This Row],[id_detalle]]&amp;" "&amp;VLOOKUP(Tabla3[[#This Row],[id_detalle]],rubro_detalle[[Código]:[Rubro Detalle]],2,0)</f>
        <v>16.00.275 Consultores Internacionales</v>
      </c>
      <c r="E10264" s="33">
        <f t="shared" ref="E10264:E10270" si="1897">+IF(D10264=D10263,E10263+1,1)</f>
        <v>25</v>
      </c>
      <c r="F10264" s="47" t="str">
        <f t="shared" ref="F10264:F10270" si="1898">+LEFT(D10264,9)&amp;"-"&amp;E10264</f>
        <v>16.00.275-25</v>
      </c>
      <c r="G10264" s="37" t="s">
        <v>8092</v>
      </c>
      <c r="H10264" s="37">
        <v>691</v>
      </c>
    </row>
    <row r="10265" spans="1:8" x14ac:dyDescent="0.3">
      <c r="A10265" s="34" t="str">
        <f>+LEFT(Tabla3[[#This Row],[id_detalle]],2)</f>
        <v>16</v>
      </c>
      <c r="B10265" s="46" t="str">
        <f>VLOOKUP((LEFT(Tabla3[[#This Row],[id_detalle]],2)),id_rubro[[id]:[Rubro]],2,0)</f>
        <v>SERVICIOS TÉCNICOS Y ROFESIONALES PARA EMPRESAS</v>
      </c>
      <c r="C10265" s="36" t="s">
        <v>1836</v>
      </c>
      <c r="D10265" s="45" t="str">
        <f>+Tabla3[[#This Row],[id_detalle]]&amp;" "&amp;VLOOKUP(Tabla3[[#This Row],[id_detalle]],rubro_detalle[[Código]:[Rubro Detalle]],2,0)</f>
        <v>16.00.275 Consultores Internacionales</v>
      </c>
      <c r="E10265" s="33">
        <f t="shared" si="1897"/>
        <v>26</v>
      </c>
      <c r="F10265" s="47" t="str">
        <f t="shared" si="1898"/>
        <v>16.00.275-26</v>
      </c>
      <c r="G10265" s="37" t="s">
        <v>8161</v>
      </c>
      <c r="H10265" s="37">
        <v>778</v>
      </c>
    </row>
    <row r="10266" spans="1:8" x14ac:dyDescent="0.3">
      <c r="A10266" s="34" t="str">
        <f>+LEFT(Tabla3[[#This Row],[id_detalle]],2)</f>
        <v>16</v>
      </c>
      <c r="B10266" s="46" t="str">
        <f>VLOOKUP((LEFT(Tabla3[[#This Row],[id_detalle]],2)),id_rubro[[id]:[Rubro]],2,0)</f>
        <v>SERVICIOS TÉCNICOS Y ROFESIONALES PARA EMPRESAS</v>
      </c>
      <c r="C10266" s="36" t="s">
        <v>1836</v>
      </c>
      <c r="D10266" s="45" t="str">
        <f>+Tabla3[[#This Row],[id_detalle]]&amp;" "&amp;VLOOKUP(Tabla3[[#This Row],[id_detalle]],rubro_detalle[[Código]:[Rubro Detalle]],2,0)</f>
        <v>16.00.275 Consultores Internacionales</v>
      </c>
      <c r="E10266" s="33">
        <f t="shared" si="1897"/>
        <v>27</v>
      </c>
      <c r="F10266" s="47" t="str">
        <f t="shared" si="1898"/>
        <v>16.00.275-27</v>
      </c>
      <c r="G10266" s="37" t="s">
        <v>8162</v>
      </c>
      <c r="H10266" s="37">
        <v>788</v>
      </c>
    </row>
    <row r="10267" spans="1:8" x14ac:dyDescent="0.3">
      <c r="A10267" s="34" t="str">
        <f>+LEFT(Tabla3[[#This Row],[id_detalle]],2)</f>
        <v>16</v>
      </c>
      <c r="B10267" s="46" t="str">
        <f>VLOOKUP((LEFT(Tabla3[[#This Row],[id_detalle]],2)),id_rubro[[id]:[Rubro]],2,0)</f>
        <v>SERVICIOS TÉCNICOS Y ROFESIONALES PARA EMPRESAS</v>
      </c>
      <c r="C10267" s="36" t="s">
        <v>1836</v>
      </c>
      <c r="D10267" s="45" t="str">
        <f>+Tabla3[[#This Row],[id_detalle]]&amp;" "&amp;VLOOKUP(Tabla3[[#This Row],[id_detalle]],rubro_detalle[[Código]:[Rubro Detalle]],2,0)</f>
        <v>16.00.275 Consultores Internacionales</v>
      </c>
      <c r="E10267" s="33">
        <f t="shared" si="1897"/>
        <v>28</v>
      </c>
      <c r="F10267" s="47" t="str">
        <f t="shared" si="1898"/>
        <v>16.00.275-28</v>
      </c>
      <c r="G10267" s="37" t="s">
        <v>8154</v>
      </c>
      <c r="H10267" s="37">
        <v>802</v>
      </c>
    </row>
    <row r="10268" spans="1:8" x14ac:dyDescent="0.3">
      <c r="A10268" s="34" t="str">
        <f>+LEFT(Tabla3[[#This Row],[id_detalle]],2)</f>
        <v>16</v>
      </c>
      <c r="B10268" s="46" t="str">
        <f>VLOOKUP((LEFT(Tabla3[[#This Row],[id_detalle]],2)),id_rubro[[id]:[Rubro]],2,0)</f>
        <v>SERVICIOS TÉCNICOS Y ROFESIONALES PARA EMPRESAS</v>
      </c>
      <c r="C10268" s="36" t="s">
        <v>1837</v>
      </c>
      <c r="D10268" s="45" t="str">
        <f>+Tabla3[[#This Row],[id_detalle]]&amp;" "&amp;VLOOKUP(Tabla3[[#This Row],[id_detalle]],rubro_detalle[[Código]:[Rubro Detalle]],2,0)</f>
        <v>16.00.277 Consultores Organizacionles</v>
      </c>
      <c r="E10268" s="33">
        <f t="shared" si="1897"/>
        <v>1</v>
      </c>
      <c r="F10268" s="47" t="str">
        <f t="shared" si="1898"/>
        <v>16.00.277-1</v>
      </c>
      <c r="G10268" s="37" t="s">
        <v>8138</v>
      </c>
      <c r="H10268" s="37">
        <v>201</v>
      </c>
    </row>
    <row r="10269" spans="1:8" x14ac:dyDescent="0.3">
      <c r="A10269" s="34" t="str">
        <f>+LEFT(Tabla3[[#This Row],[id_detalle]],2)</f>
        <v>16</v>
      </c>
      <c r="B10269" s="46" t="str">
        <f>VLOOKUP((LEFT(Tabla3[[#This Row],[id_detalle]],2)),id_rubro[[id]:[Rubro]],2,0)</f>
        <v>SERVICIOS TÉCNICOS Y ROFESIONALES PARA EMPRESAS</v>
      </c>
      <c r="C10269" s="36" t="s">
        <v>1837</v>
      </c>
      <c r="D10269" s="45" t="str">
        <f>+Tabla3[[#This Row],[id_detalle]]&amp;" "&amp;VLOOKUP(Tabla3[[#This Row],[id_detalle]],rubro_detalle[[Código]:[Rubro Detalle]],2,0)</f>
        <v>16.00.277 Consultores Organizacionles</v>
      </c>
      <c r="E10269" s="33">
        <f t="shared" si="1897"/>
        <v>2</v>
      </c>
      <c r="F10269" s="47" t="str">
        <f t="shared" si="1898"/>
        <v>16.00.277-2</v>
      </c>
      <c r="G10269" s="37" t="s">
        <v>8101</v>
      </c>
      <c r="H10269" s="37">
        <v>202</v>
      </c>
    </row>
    <row r="10270" spans="1:8" x14ac:dyDescent="0.3">
      <c r="A10270" s="34" t="str">
        <f>+LEFT(Tabla3[[#This Row],[id_detalle]],2)</f>
        <v>16</v>
      </c>
      <c r="B10270" s="46" t="str">
        <f>VLOOKUP((LEFT(Tabla3[[#This Row],[id_detalle]],2)),id_rubro[[id]:[Rubro]],2,0)</f>
        <v>SERVICIOS TÉCNICOS Y ROFESIONALES PARA EMPRESAS</v>
      </c>
      <c r="C10270" s="36" t="s">
        <v>1837</v>
      </c>
      <c r="D10270" s="45" t="str">
        <f>+Tabla3[[#This Row],[id_detalle]]&amp;" "&amp;VLOOKUP(Tabla3[[#This Row],[id_detalle]],rubro_detalle[[Código]:[Rubro Detalle]],2,0)</f>
        <v>16.00.277 Consultores Organizacionles</v>
      </c>
      <c r="E10270" s="33">
        <f t="shared" si="1897"/>
        <v>3</v>
      </c>
      <c r="F10270" s="47" t="str">
        <f t="shared" si="1898"/>
        <v>16.00.277-3</v>
      </c>
      <c r="G10270" s="37" t="s">
        <v>8103</v>
      </c>
      <c r="H10270" s="37">
        <v>225</v>
      </c>
    </row>
    <row r="10271" spans="1:8" x14ac:dyDescent="0.3">
      <c r="A10271" s="34" t="str">
        <f>+LEFT(Tabla3[[#This Row],[id_detalle]],2)</f>
        <v>16</v>
      </c>
      <c r="B10271" s="46" t="str">
        <f>VLOOKUP((LEFT(Tabla3[[#This Row],[id_detalle]],2)),id_rubro[[id]:[Rubro]],2,0)</f>
        <v>SERVICIOS TÉCNICOS Y ROFESIONALES PARA EMPRESAS</v>
      </c>
      <c r="C10271" s="36" t="s">
        <v>1837</v>
      </c>
      <c r="D10271" s="45" t="str">
        <f>+Tabla3[[#This Row],[id_detalle]]&amp;" "&amp;VLOOKUP(Tabla3[[#This Row],[id_detalle]],rubro_detalle[[Código]:[Rubro Detalle]],2,0)</f>
        <v>16.00.277 Consultores Organizacionles</v>
      </c>
      <c r="E10271" s="33">
        <f t="shared" ref="E10271:E10273" si="1899">+IF(D10271=D10270,E10270+1,1)</f>
        <v>4</v>
      </c>
      <c r="F10271" s="47" t="str">
        <f t="shared" ref="F10271:F10273" si="1900">+LEFT(D10271,9)&amp;"-"&amp;E10271</f>
        <v>16.00.277-4</v>
      </c>
      <c r="G10271" s="37" t="s">
        <v>8163</v>
      </c>
      <c r="H10271" s="37">
        <v>229</v>
      </c>
    </row>
    <row r="10272" spans="1:8" x14ac:dyDescent="0.3">
      <c r="A10272" s="34" t="str">
        <f>+LEFT(Tabla3[[#This Row],[id_detalle]],2)</f>
        <v>16</v>
      </c>
      <c r="B10272" s="46" t="str">
        <f>VLOOKUP((LEFT(Tabla3[[#This Row],[id_detalle]],2)),id_rubro[[id]:[Rubro]],2,0)</f>
        <v>SERVICIOS TÉCNICOS Y ROFESIONALES PARA EMPRESAS</v>
      </c>
      <c r="C10272" s="36" t="s">
        <v>1837</v>
      </c>
      <c r="D10272" s="45" t="str">
        <f>+Tabla3[[#This Row],[id_detalle]]&amp;" "&amp;VLOOKUP(Tabla3[[#This Row],[id_detalle]],rubro_detalle[[Código]:[Rubro Detalle]],2,0)</f>
        <v>16.00.277 Consultores Organizacionles</v>
      </c>
      <c r="E10272" s="33">
        <f t="shared" si="1899"/>
        <v>5</v>
      </c>
      <c r="F10272" s="47" t="str">
        <f t="shared" si="1900"/>
        <v>16.00.277-5</v>
      </c>
      <c r="G10272" s="37" t="s">
        <v>5543</v>
      </c>
      <c r="H10272" s="37">
        <v>230</v>
      </c>
    </row>
    <row r="10273" spans="1:8" x14ac:dyDescent="0.3">
      <c r="A10273" s="34" t="str">
        <f>+LEFT(Tabla3[[#This Row],[id_detalle]],2)</f>
        <v>16</v>
      </c>
      <c r="B10273" s="46" t="str">
        <f>VLOOKUP((LEFT(Tabla3[[#This Row],[id_detalle]],2)),id_rubro[[id]:[Rubro]],2,0)</f>
        <v>SERVICIOS TÉCNICOS Y ROFESIONALES PARA EMPRESAS</v>
      </c>
      <c r="C10273" s="36" t="s">
        <v>1837</v>
      </c>
      <c r="D10273" s="45" t="str">
        <f>+Tabla3[[#This Row],[id_detalle]]&amp;" "&amp;VLOOKUP(Tabla3[[#This Row],[id_detalle]],rubro_detalle[[Código]:[Rubro Detalle]],2,0)</f>
        <v>16.00.277 Consultores Organizacionles</v>
      </c>
      <c r="E10273" s="33">
        <f t="shared" si="1899"/>
        <v>6</v>
      </c>
      <c r="F10273" s="47" t="str">
        <f t="shared" si="1900"/>
        <v>16.00.277-6</v>
      </c>
      <c r="G10273" s="37" t="s">
        <v>8164</v>
      </c>
      <c r="H10273" s="37">
        <v>253</v>
      </c>
    </row>
    <row r="10274" spans="1:8" x14ac:dyDescent="0.3">
      <c r="A10274" s="34" t="str">
        <f>+LEFT(Tabla3[[#This Row],[id_detalle]],2)</f>
        <v>16</v>
      </c>
      <c r="B10274" s="46" t="str">
        <f>VLOOKUP((LEFT(Tabla3[[#This Row],[id_detalle]],2)),id_rubro[[id]:[Rubro]],2,0)</f>
        <v>SERVICIOS TÉCNICOS Y ROFESIONALES PARA EMPRESAS</v>
      </c>
      <c r="C10274" s="36" t="s">
        <v>1837</v>
      </c>
      <c r="D10274" s="45" t="str">
        <f>+Tabla3[[#This Row],[id_detalle]]&amp;" "&amp;VLOOKUP(Tabla3[[#This Row],[id_detalle]],rubro_detalle[[Código]:[Rubro Detalle]],2,0)</f>
        <v>16.00.277 Consultores Organizacionles</v>
      </c>
      <c r="E10274" s="33">
        <f t="shared" ref="E10274:E10281" si="1901">+IF(D10274=D10273,E10273+1,1)</f>
        <v>7</v>
      </c>
      <c r="F10274" s="47" t="str">
        <f t="shared" ref="F10274:F10281" si="1902">+LEFT(D10274,9)&amp;"-"&amp;E10274</f>
        <v>16.00.277-7</v>
      </c>
      <c r="G10274" s="37" t="s">
        <v>8165</v>
      </c>
      <c r="H10274" s="37">
        <v>282</v>
      </c>
    </row>
    <row r="10275" spans="1:8" x14ac:dyDescent="0.3">
      <c r="A10275" s="34" t="str">
        <f>+LEFT(Tabla3[[#This Row],[id_detalle]],2)</f>
        <v>16</v>
      </c>
      <c r="B10275" s="46" t="str">
        <f>VLOOKUP((LEFT(Tabla3[[#This Row],[id_detalle]],2)),id_rubro[[id]:[Rubro]],2,0)</f>
        <v>SERVICIOS TÉCNICOS Y ROFESIONALES PARA EMPRESAS</v>
      </c>
      <c r="C10275" s="36" t="s">
        <v>1837</v>
      </c>
      <c r="D10275" s="45" t="str">
        <f>+Tabla3[[#This Row],[id_detalle]]&amp;" "&amp;VLOOKUP(Tabla3[[#This Row],[id_detalle]],rubro_detalle[[Código]:[Rubro Detalle]],2,0)</f>
        <v>16.00.277 Consultores Organizacionles</v>
      </c>
      <c r="E10275" s="33">
        <f t="shared" si="1901"/>
        <v>8</v>
      </c>
      <c r="F10275" s="47" t="str">
        <f t="shared" si="1902"/>
        <v>16.00.277-8</v>
      </c>
      <c r="G10275" s="37" t="s">
        <v>8106</v>
      </c>
      <c r="H10275" s="37">
        <v>282</v>
      </c>
    </row>
    <row r="10276" spans="1:8" x14ac:dyDescent="0.3">
      <c r="A10276" s="34" t="str">
        <f>+LEFT(Tabla3[[#This Row],[id_detalle]],2)</f>
        <v>16</v>
      </c>
      <c r="B10276" s="46" t="str">
        <f>VLOOKUP((LEFT(Tabla3[[#This Row],[id_detalle]],2)),id_rubro[[id]:[Rubro]],2,0)</f>
        <v>SERVICIOS TÉCNICOS Y ROFESIONALES PARA EMPRESAS</v>
      </c>
      <c r="C10276" s="36" t="s">
        <v>1837</v>
      </c>
      <c r="D10276" s="45" t="str">
        <f>+Tabla3[[#This Row],[id_detalle]]&amp;" "&amp;VLOOKUP(Tabla3[[#This Row],[id_detalle]],rubro_detalle[[Código]:[Rubro Detalle]],2,0)</f>
        <v>16.00.277 Consultores Organizacionles</v>
      </c>
      <c r="E10276" s="33">
        <f t="shared" si="1901"/>
        <v>9</v>
      </c>
      <c r="F10276" s="47" t="str">
        <f t="shared" si="1902"/>
        <v>16.00.277-9</v>
      </c>
      <c r="G10276" s="37" t="s">
        <v>8108</v>
      </c>
      <c r="H10276" s="37">
        <v>420</v>
      </c>
    </row>
    <row r="10277" spans="1:8" x14ac:dyDescent="0.3">
      <c r="A10277" s="34" t="str">
        <f>+LEFT(Tabla3[[#This Row],[id_detalle]],2)</f>
        <v>16</v>
      </c>
      <c r="B10277" s="46" t="str">
        <f>VLOOKUP((LEFT(Tabla3[[#This Row],[id_detalle]],2)),id_rubro[[id]:[Rubro]],2,0)</f>
        <v>SERVICIOS TÉCNICOS Y ROFESIONALES PARA EMPRESAS</v>
      </c>
      <c r="C10277" s="36" t="s">
        <v>1837</v>
      </c>
      <c r="D10277" s="45" t="str">
        <f>+Tabla3[[#This Row],[id_detalle]]&amp;" "&amp;VLOOKUP(Tabla3[[#This Row],[id_detalle]],rubro_detalle[[Código]:[Rubro Detalle]],2,0)</f>
        <v>16.00.277 Consultores Organizacionles</v>
      </c>
      <c r="E10277" s="33">
        <f t="shared" si="1901"/>
        <v>10</v>
      </c>
      <c r="F10277" s="47" t="str">
        <f t="shared" si="1902"/>
        <v>16.00.277-10</v>
      </c>
      <c r="G10277" s="37" t="s">
        <v>5444</v>
      </c>
      <c r="H10277" s="37">
        <v>519</v>
      </c>
    </row>
    <row r="10278" spans="1:8" x14ac:dyDescent="0.3">
      <c r="A10278" s="34" t="str">
        <f>+LEFT(Tabla3[[#This Row],[id_detalle]],2)</f>
        <v>16</v>
      </c>
      <c r="B10278" s="46" t="str">
        <f>VLOOKUP((LEFT(Tabla3[[#This Row],[id_detalle]],2)),id_rubro[[id]:[Rubro]],2,0)</f>
        <v>SERVICIOS TÉCNICOS Y ROFESIONALES PARA EMPRESAS</v>
      </c>
      <c r="C10278" s="36" t="s">
        <v>1837</v>
      </c>
      <c r="D10278" s="45" t="str">
        <f>+Tabla3[[#This Row],[id_detalle]]&amp;" "&amp;VLOOKUP(Tabla3[[#This Row],[id_detalle]],rubro_detalle[[Código]:[Rubro Detalle]],2,0)</f>
        <v>16.00.277 Consultores Organizacionles</v>
      </c>
      <c r="E10278" s="33">
        <f t="shared" si="1901"/>
        <v>11</v>
      </c>
      <c r="F10278" s="47" t="str">
        <f t="shared" si="1902"/>
        <v>16.00.277-11</v>
      </c>
      <c r="G10278" s="37" t="s">
        <v>8132</v>
      </c>
      <c r="H10278" s="37">
        <v>842</v>
      </c>
    </row>
    <row r="10279" spans="1:8" x14ac:dyDescent="0.3">
      <c r="A10279" s="34" t="str">
        <f>+LEFT(Tabla3[[#This Row],[id_detalle]],2)</f>
        <v>16</v>
      </c>
      <c r="B10279" s="46" t="str">
        <f>VLOOKUP((LEFT(Tabla3[[#This Row],[id_detalle]],2)),id_rubro[[id]:[Rubro]],2,0)</f>
        <v>SERVICIOS TÉCNICOS Y ROFESIONALES PARA EMPRESAS</v>
      </c>
      <c r="C10279" s="36" t="s">
        <v>1838</v>
      </c>
      <c r="D10279" s="45" t="str">
        <f>+Tabla3[[#This Row],[id_detalle]]&amp;" "&amp;VLOOKUP(Tabla3[[#This Row],[id_detalle]],rubro_detalle[[Código]:[Rubro Detalle]],2,0)</f>
        <v>16.00.281 Consultores y Asesores de Empresas</v>
      </c>
      <c r="E10279" s="33">
        <f t="shared" si="1901"/>
        <v>1</v>
      </c>
      <c r="F10279" s="47" t="str">
        <f t="shared" si="1902"/>
        <v>16.00.281-1</v>
      </c>
      <c r="G10279" s="37" t="s">
        <v>8166</v>
      </c>
      <c r="H10279" s="37">
        <v>158</v>
      </c>
    </row>
    <row r="10280" spans="1:8" x14ac:dyDescent="0.3">
      <c r="A10280" s="34" t="str">
        <f>+LEFT(Tabla3[[#This Row],[id_detalle]],2)</f>
        <v>16</v>
      </c>
      <c r="B10280" s="46" t="str">
        <f>VLOOKUP((LEFT(Tabla3[[#This Row],[id_detalle]],2)),id_rubro[[id]:[Rubro]],2,0)</f>
        <v>SERVICIOS TÉCNICOS Y ROFESIONALES PARA EMPRESAS</v>
      </c>
      <c r="C10280" s="36" t="s">
        <v>1838</v>
      </c>
      <c r="D10280" s="45" t="str">
        <f>+Tabla3[[#This Row],[id_detalle]]&amp;" "&amp;VLOOKUP(Tabla3[[#This Row],[id_detalle]],rubro_detalle[[Código]:[Rubro Detalle]],2,0)</f>
        <v>16.00.281 Consultores y Asesores de Empresas</v>
      </c>
      <c r="E10280" s="33">
        <f t="shared" si="1901"/>
        <v>2</v>
      </c>
      <c r="F10280" s="47" t="str">
        <f t="shared" si="1902"/>
        <v>16.00.281-2</v>
      </c>
      <c r="G10280" s="37" t="s">
        <v>8087</v>
      </c>
      <c r="H10280" s="37">
        <v>191</v>
      </c>
    </row>
    <row r="10281" spans="1:8" x14ac:dyDescent="0.3">
      <c r="A10281" s="34" t="str">
        <f>+LEFT(Tabla3[[#This Row],[id_detalle]],2)</f>
        <v>16</v>
      </c>
      <c r="B10281" s="46" t="str">
        <f>VLOOKUP((LEFT(Tabla3[[#This Row],[id_detalle]],2)),id_rubro[[id]:[Rubro]],2,0)</f>
        <v>SERVICIOS TÉCNICOS Y ROFESIONALES PARA EMPRESAS</v>
      </c>
      <c r="C10281" s="36" t="s">
        <v>1838</v>
      </c>
      <c r="D10281" s="45" t="str">
        <f>+Tabla3[[#This Row],[id_detalle]]&amp;" "&amp;VLOOKUP(Tabla3[[#This Row],[id_detalle]],rubro_detalle[[Código]:[Rubro Detalle]],2,0)</f>
        <v>16.00.281 Consultores y Asesores de Empresas</v>
      </c>
      <c r="E10281" s="33">
        <f t="shared" si="1901"/>
        <v>3</v>
      </c>
      <c r="F10281" s="47" t="str">
        <f t="shared" si="1902"/>
        <v>16.00.281-3</v>
      </c>
      <c r="G10281" s="37" t="s">
        <v>7392</v>
      </c>
      <c r="H10281" s="37">
        <v>194</v>
      </c>
    </row>
    <row r="10282" spans="1:8" x14ac:dyDescent="0.3">
      <c r="A10282" s="34" t="str">
        <f>+LEFT(Tabla3[[#This Row],[id_detalle]],2)</f>
        <v>16</v>
      </c>
      <c r="B10282" s="46" t="str">
        <f>VLOOKUP((LEFT(Tabla3[[#This Row],[id_detalle]],2)),id_rubro[[id]:[Rubro]],2,0)</f>
        <v>SERVICIOS TÉCNICOS Y ROFESIONALES PARA EMPRESAS</v>
      </c>
      <c r="C10282" s="36" t="s">
        <v>1838</v>
      </c>
      <c r="D10282" s="45" t="str">
        <f>+Tabla3[[#This Row],[id_detalle]]&amp;" "&amp;VLOOKUP(Tabla3[[#This Row],[id_detalle]],rubro_detalle[[Código]:[Rubro Detalle]],2,0)</f>
        <v>16.00.281 Consultores y Asesores de Empresas</v>
      </c>
      <c r="E10282" s="33">
        <f t="shared" ref="E10282:E10284" si="1903">+IF(D10282=D10281,E10281+1,1)</f>
        <v>4</v>
      </c>
      <c r="F10282" s="47" t="str">
        <f t="shared" ref="F10282:F10284" si="1904">+LEFT(D10282,9)&amp;"-"&amp;E10282</f>
        <v>16.00.281-4</v>
      </c>
      <c r="G10282" s="37" t="s">
        <v>8056</v>
      </c>
      <c r="H10282" s="37">
        <v>199</v>
      </c>
    </row>
    <row r="10283" spans="1:8" x14ac:dyDescent="0.3">
      <c r="A10283" s="34" t="str">
        <f>+LEFT(Tabla3[[#This Row],[id_detalle]],2)</f>
        <v>16</v>
      </c>
      <c r="B10283" s="46" t="str">
        <f>VLOOKUP((LEFT(Tabla3[[#This Row],[id_detalle]],2)),id_rubro[[id]:[Rubro]],2,0)</f>
        <v>SERVICIOS TÉCNICOS Y ROFESIONALES PARA EMPRESAS</v>
      </c>
      <c r="C10283" s="36" t="s">
        <v>1838</v>
      </c>
      <c r="D10283" s="45" t="str">
        <f>+Tabla3[[#This Row],[id_detalle]]&amp;" "&amp;VLOOKUP(Tabla3[[#This Row],[id_detalle]],rubro_detalle[[Código]:[Rubro Detalle]],2,0)</f>
        <v>16.00.281 Consultores y Asesores de Empresas</v>
      </c>
      <c r="E10283" s="33">
        <f t="shared" si="1903"/>
        <v>5</v>
      </c>
      <c r="F10283" s="47" t="str">
        <f t="shared" si="1904"/>
        <v>16.00.281-5</v>
      </c>
      <c r="G10283" s="37" t="s">
        <v>8138</v>
      </c>
      <c r="H10283" s="37">
        <v>201</v>
      </c>
    </row>
    <row r="10284" spans="1:8" x14ac:dyDescent="0.3">
      <c r="A10284" s="34" t="str">
        <f>+LEFT(Tabla3[[#This Row],[id_detalle]],2)</f>
        <v>16</v>
      </c>
      <c r="B10284" s="46" t="str">
        <f>VLOOKUP((LEFT(Tabla3[[#This Row],[id_detalle]],2)),id_rubro[[id]:[Rubro]],2,0)</f>
        <v>SERVICIOS TÉCNICOS Y ROFESIONALES PARA EMPRESAS</v>
      </c>
      <c r="C10284" s="36" t="s">
        <v>1838</v>
      </c>
      <c r="D10284" s="45" t="str">
        <f>+Tabla3[[#This Row],[id_detalle]]&amp;" "&amp;VLOOKUP(Tabla3[[#This Row],[id_detalle]],rubro_detalle[[Código]:[Rubro Detalle]],2,0)</f>
        <v>16.00.281 Consultores y Asesores de Empresas</v>
      </c>
      <c r="E10284" s="33">
        <f t="shared" si="1903"/>
        <v>6</v>
      </c>
      <c r="F10284" s="47" t="str">
        <f t="shared" si="1904"/>
        <v>16.00.281-6</v>
      </c>
      <c r="G10284" s="37" t="s">
        <v>8101</v>
      </c>
      <c r="H10284" s="37">
        <v>202</v>
      </c>
    </row>
    <row r="10285" spans="1:8" x14ac:dyDescent="0.3">
      <c r="A10285" s="34" t="str">
        <f>+LEFT(Tabla3[[#This Row],[id_detalle]],2)</f>
        <v>16</v>
      </c>
      <c r="B10285" s="46" t="str">
        <f>VLOOKUP((LEFT(Tabla3[[#This Row],[id_detalle]],2)),id_rubro[[id]:[Rubro]],2,0)</f>
        <v>SERVICIOS TÉCNICOS Y ROFESIONALES PARA EMPRESAS</v>
      </c>
      <c r="C10285" s="36" t="s">
        <v>1838</v>
      </c>
      <c r="D10285" s="45" t="str">
        <f>+Tabla3[[#This Row],[id_detalle]]&amp;" "&amp;VLOOKUP(Tabla3[[#This Row],[id_detalle]],rubro_detalle[[Código]:[Rubro Detalle]],2,0)</f>
        <v>16.00.281 Consultores y Asesores de Empresas</v>
      </c>
      <c r="E10285" s="33">
        <f t="shared" ref="E10285:E10290" si="1905">+IF(D10285=D10284,E10284+1,1)</f>
        <v>7</v>
      </c>
      <c r="F10285" s="47" t="str">
        <f t="shared" ref="F10285:F10290" si="1906">+LEFT(D10285,9)&amp;"-"&amp;E10285</f>
        <v>16.00.281-7</v>
      </c>
      <c r="G10285" s="37" t="s">
        <v>8102</v>
      </c>
      <c r="H10285" s="37">
        <v>203</v>
      </c>
    </row>
    <row r="10286" spans="1:8" x14ac:dyDescent="0.3">
      <c r="A10286" s="34" t="str">
        <f>+LEFT(Tabla3[[#This Row],[id_detalle]],2)</f>
        <v>16</v>
      </c>
      <c r="B10286" s="46" t="str">
        <f>VLOOKUP((LEFT(Tabla3[[#This Row],[id_detalle]],2)),id_rubro[[id]:[Rubro]],2,0)</f>
        <v>SERVICIOS TÉCNICOS Y ROFESIONALES PARA EMPRESAS</v>
      </c>
      <c r="C10286" s="36" t="s">
        <v>1838</v>
      </c>
      <c r="D10286" s="45" t="str">
        <f>+Tabla3[[#This Row],[id_detalle]]&amp;" "&amp;VLOOKUP(Tabla3[[#This Row],[id_detalle]],rubro_detalle[[Código]:[Rubro Detalle]],2,0)</f>
        <v>16.00.281 Consultores y Asesores de Empresas</v>
      </c>
      <c r="E10286" s="33">
        <f t="shared" si="1905"/>
        <v>8</v>
      </c>
      <c r="F10286" s="47" t="str">
        <f t="shared" si="1906"/>
        <v>16.00.281-8</v>
      </c>
      <c r="G10286" s="37" t="s">
        <v>2961</v>
      </c>
      <c r="H10286" s="37">
        <v>209</v>
      </c>
    </row>
    <row r="10287" spans="1:8" x14ac:dyDescent="0.3">
      <c r="A10287" s="34" t="str">
        <f>+LEFT(Tabla3[[#This Row],[id_detalle]],2)</f>
        <v>16</v>
      </c>
      <c r="B10287" s="46" t="str">
        <f>VLOOKUP((LEFT(Tabla3[[#This Row],[id_detalle]],2)),id_rubro[[id]:[Rubro]],2,0)</f>
        <v>SERVICIOS TÉCNICOS Y ROFESIONALES PARA EMPRESAS</v>
      </c>
      <c r="C10287" s="36" t="s">
        <v>1838</v>
      </c>
      <c r="D10287" s="45" t="str">
        <f>+Tabla3[[#This Row],[id_detalle]]&amp;" "&amp;VLOOKUP(Tabla3[[#This Row],[id_detalle]],rubro_detalle[[Código]:[Rubro Detalle]],2,0)</f>
        <v>16.00.281 Consultores y Asesores de Empresas</v>
      </c>
      <c r="E10287" s="33">
        <f t="shared" si="1905"/>
        <v>9</v>
      </c>
      <c r="F10287" s="47" t="str">
        <f t="shared" si="1906"/>
        <v>16.00.281-9</v>
      </c>
      <c r="G10287" s="37" t="s">
        <v>7948</v>
      </c>
      <c r="H10287" s="37">
        <v>216</v>
      </c>
    </row>
    <row r="10288" spans="1:8" x14ac:dyDescent="0.3">
      <c r="A10288" s="34" t="str">
        <f>+LEFT(Tabla3[[#This Row],[id_detalle]],2)</f>
        <v>16</v>
      </c>
      <c r="B10288" s="46" t="str">
        <f>VLOOKUP((LEFT(Tabla3[[#This Row],[id_detalle]],2)),id_rubro[[id]:[Rubro]],2,0)</f>
        <v>SERVICIOS TÉCNICOS Y ROFESIONALES PARA EMPRESAS</v>
      </c>
      <c r="C10288" s="36" t="s">
        <v>1838</v>
      </c>
      <c r="D10288" s="45" t="str">
        <f>+Tabla3[[#This Row],[id_detalle]]&amp;" "&amp;VLOOKUP(Tabla3[[#This Row],[id_detalle]],rubro_detalle[[Código]:[Rubro Detalle]],2,0)</f>
        <v>16.00.281 Consultores y Asesores de Empresas</v>
      </c>
      <c r="E10288" s="33">
        <f t="shared" si="1905"/>
        <v>10</v>
      </c>
      <c r="F10288" s="47" t="str">
        <f t="shared" si="1906"/>
        <v>16.00.281-10</v>
      </c>
      <c r="G10288" s="37" t="s">
        <v>7191</v>
      </c>
      <c r="H10288" s="37">
        <v>224</v>
      </c>
    </row>
    <row r="10289" spans="1:8" x14ac:dyDescent="0.3">
      <c r="A10289" s="34" t="str">
        <f>+LEFT(Tabla3[[#This Row],[id_detalle]],2)</f>
        <v>16</v>
      </c>
      <c r="B10289" s="46" t="str">
        <f>VLOOKUP((LEFT(Tabla3[[#This Row],[id_detalle]],2)),id_rubro[[id]:[Rubro]],2,0)</f>
        <v>SERVICIOS TÉCNICOS Y ROFESIONALES PARA EMPRESAS</v>
      </c>
      <c r="C10289" s="36" t="s">
        <v>1838</v>
      </c>
      <c r="D10289" s="45" t="str">
        <f>+Tabla3[[#This Row],[id_detalle]]&amp;" "&amp;VLOOKUP(Tabla3[[#This Row],[id_detalle]],rubro_detalle[[Código]:[Rubro Detalle]],2,0)</f>
        <v>16.00.281 Consultores y Asesores de Empresas</v>
      </c>
      <c r="E10289" s="33">
        <f t="shared" si="1905"/>
        <v>11</v>
      </c>
      <c r="F10289" s="47" t="str">
        <f t="shared" si="1906"/>
        <v>16.00.281-11</v>
      </c>
      <c r="G10289" s="37" t="s">
        <v>5543</v>
      </c>
      <c r="H10289" s="37">
        <v>230</v>
      </c>
    </row>
    <row r="10290" spans="1:8" x14ac:dyDescent="0.3">
      <c r="A10290" s="34" t="str">
        <f>+LEFT(Tabla3[[#This Row],[id_detalle]],2)</f>
        <v>16</v>
      </c>
      <c r="B10290" s="46" t="str">
        <f>VLOOKUP((LEFT(Tabla3[[#This Row],[id_detalle]],2)),id_rubro[[id]:[Rubro]],2,0)</f>
        <v>SERVICIOS TÉCNICOS Y ROFESIONALES PARA EMPRESAS</v>
      </c>
      <c r="C10290" s="36" t="s">
        <v>1838</v>
      </c>
      <c r="D10290" s="45" t="str">
        <f>+Tabla3[[#This Row],[id_detalle]]&amp;" "&amp;VLOOKUP(Tabla3[[#This Row],[id_detalle]],rubro_detalle[[Código]:[Rubro Detalle]],2,0)</f>
        <v>16.00.281 Consultores y Asesores de Empresas</v>
      </c>
      <c r="E10290" s="33">
        <f t="shared" si="1905"/>
        <v>12</v>
      </c>
      <c r="F10290" s="47" t="str">
        <f t="shared" si="1906"/>
        <v>16.00.281-12</v>
      </c>
      <c r="G10290" s="37" t="s">
        <v>5871</v>
      </c>
      <c r="H10290" s="37">
        <v>230</v>
      </c>
    </row>
    <row r="10291" spans="1:8" x14ac:dyDescent="0.3">
      <c r="A10291" s="34" t="str">
        <f>+LEFT(Tabla3[[#This Row],[id_detalle]],2)</f>
        <v>16</v>
      </c>
      <c r="B10291" s="46" t="str">
        <f>VLOOKUP((LEFT(Tabla3[[#This Row],[id_detalle]],2)),id_rubro[[id]:[Rubro]],2,0)</f>
        <v>SERVICIOS TÉCNICOS Y ROFESIONALES PARA EMPRESAS</v>
      </c>
      <c r="C10291" s="36" t="s">
        <v>1838</v>
      </c>
      <c r="D10291" s="45" t="str">
        <f>+Tabla3[[#This Row],[id_detalle]]&amp;" "&amp;VLOOKUP(Tabla3[[#This Row],[id_detalle]],rubro_detalle[[Código]:[Rubro Detalle]],2,0)</f>
        <v>16.00.281 Consultores y Asesores de Empresas</v>
      </c>
      <c r="E10291" s="33">
        <f t="shared" ref="E10291:E10302" si="1907">+IF(D10291=D10290,E10290+1,1)</f>
        <v>13</v>
      </c>
      <c r="F10291" s="47" t="str">
        <f t="shared" ref="F10291:F10302" si="1908">+LEFT(D10291,9)&amp;"-"&amp;E10291</f>
        <v>16.00.281-13</v>
      </c>
      <c r="G10291" s="37" t="s">
        <v>8167</v>
      </c>
      <c r="H10291" s="37">
        <v>231</v>
      </c>
    </row>
    <row r="10292" spans="1:8" x14ac:dyDescent="0.3">
      <c r="A10292" s="34" t="str">
        <f>+LEFT(Tabla3[[#This Row],[id_detalle]],2)</f>
        <v>16</v>
      </c>
      <c r="B10292" s="46" t="str">
        <f>VLOOKUP((LEFT(Tabla3[[#This Row],[id_detalle]],2)),id_rubro[[id]:[Rubro]],2,0)</f>
        <v>SERVICIOS TÉCNICOS Y ROFESIONALES PARA EMPRESAS</v>
      </c>
      <c r="C10292" s="36" t="s">
        <v>1838</v>
      </c>
      <c r="D10292" s="45" t="str">
        <f>+Tabla3[[#This Row],[id_detalle]]&amp;" "&amp;VLOOKUP(Tabla3[[#This Row],[id_detalle]],rubro_detalle[[Código]:[Rubro Detalle]],2,0)</f>
        <v>16.00.281 Consultores y Asesores de Empresas</v>
      </c>
      <c r="E10292" s="33">
        <f t="shared" si="1907"/>
        <v>14</v>
      </c>
      <c r="F10292" s="47" t="str">
        <f t="shared" si="1908"/>
        <v>16.00.281-14</v>
      </c>
      <c r="G10292" s="37" t="s">
        <v>8073</v>
      </c>
      <c r="H10292" s="37">
        <v>241</v>
      </c>
    </row>
    <row r="10293" spans="1:8" x14ac:dyDescent="0.3">
      <c r="A10293" s="34" t="str">
        <f>+LEFT(Tabla3[[#This Row],[id_detalle]],2)</f>
        <v>16</v>
      </c>
      <c r="B10293" s="46" t="str">
        <f>VLOOKUP((LEFT(Tabla3[[#This Row],[id_detalle]],2)),id_rubro[[id]:[Rubro]],2,0)</f>
        <v>SERVICIOS TÉCNICOS Y ROFESIONALES PARA EMPRESAS</v>
      </c>
      <c r="C10293" s="36" t="s">
        <v>1838</v>
      </c>
      <c r="D10293" s="45" t="str">
        <f>+Tabla3[[#This Row],[id_detalle]]&amp;" "&amp;VLOOKUP(Tabla3[[#This Row],[id_detalle]],rubro_detalle[[Código]:[Rubro Detalle]],2,0)</f>
        <v>16.00.281 Consultores y Asesores de Empresas</v>
      </c>
      <c r="E10293" s="33">
        <f t="shared" si="1907"/>
        <v>15</v>
      </c>
      <c r="F10293" s="47" t="str">
        <f t="shared" si="1908"/>
        <v>16.00.281-15</v>
      </c>
      <c r="G10293" s="37" t="s">
        <v>8139</v>
      </c>
      <c r="H10293" s="37">
        <v>253</v>
      </c>
    </row>
    <row r="10294" spans="1:8" x14ac:dyDescent="0.3">
      <c r="A10294" s="34" t="str">
        <f>+LEFT(Tabla3[[#This Row],[id_detalle]],2)</f>
        <v>16</v>
      </c>
      <c r="B10294" s="46" t="str">
        <f>VLOOKUP((LEFT(Tabla3[[#This Row],[id_detalle]],2)),id_rubro[[id]:[Rubro]],2,0)</f>
        <v>SERVICIOS TÉCNICOS Y ROFESIONALES PARA EMPRESAS</v>
      </c>
      <c r="C10294" s="36" t="s">
        <v>1838</v>
      </c>
      <c r="D10294" s="45" t="str">
        <f>+Tabla3[[#This Row],[id_detalle]]&amp;" "&amp;VLOOKUP(Tabla3[[#This Row],[id_detalle]],rubro_detalle[[Código]:[Rubro Detalle]],2,0)</f>
        <v>16.00.281 Consultores y Asesores de Empresas</v>
      </c>
      <c r="E10294" s="33">
        <f t="shared" si="1907"/>
        <v>16</v>
      </c>
      <c r="F10294" s="47" t="str">
        <f t="shared" si="1908"/>
        <v>16.00.281-16</v>
      </c>
      <c r="G10294" s="37" t="s">
        <v>8168</v>
      </c>
      <c r="H10294" s="37">
        <v>256</v>
      </c>
    </row>
    <row r="10295" spans="1:8" x14ac:dyDescent="0.3">
      <c r="A10295" s="34" t="str">
        <f>+LEFT(Tabla3[[#This Row],[id_detalle]],2)</f>
        <v>16</v>
      </c>
      <c r="B10295" s="46" t="str">
        <f>VLOOKUP((LEFT(Tabla3[[#This Row],[id_detalle]],2)),id_rubro[[id]:[Rubro]],2,0)</f>
        <v>SERVICIOS TÉCNICOS Y ROFESIONALES PARA EMPRESAS</v>
      </c>
      <c r="C10295" s="36" t="s">
        <v>1838</v>
      </c>
      <c r="D10295" s="45" t="str">
        <f>+Tabla3[[#This Row],[id_detalle]]&amp;" "&amp;VLOOKUP(Tabla3[[#This Row],[id_detalle]],rubro_detalle[[Código]:[Rubro Detalle]],2,0)</f>
        <v>16.00.281 Consultores y Asesores de Empresas</v>
      </c>
      <c r="E10295" s="33">
        <f t="shared" si="1907"/>
        <v>17</v>
      </c>
      <c r="F10295" s="47" t="str">
        <f t="shared" si="1908"/>
        <v>16.00.281-17</v>
      </c>
      <c r="G10295" s="37" t="s">
        <v>7402</v>
      </c>
      <c r="H10295" s="37">
        <v>257</v>
      </c>
    </row>
    <row r="10296" spans="1:8" x14ac:dyDescent="0.3">
      <c r="A10296" s="34" t="str">
        <f>+LEFT(Tabla3[[#This Row],[id_detalle]],2)</f>
        <v>16</v>
      </c>
      <c r="B10296" s="46" t="str">
        <f>VLOOKUP((LEFT(Tabla3[[#This Row],[id_detalle]],2)),id_rubro[[id]:[Rubro]],2,0)</f>
        <v>SERVICIOS TÉCNICOS Y ROFESIONALES PARA EMPRESAS</v>
      </c>
      <c r="C10296" s="36" t="s">
        <v>1838</v>
      </c>
      <c r="D10296" s="45" t="str">
        <f>+Tabla3[[#This Row],[id_detalle]]&amp;" "&amp;VLOOKUP(Tabla3[[#This Row],[id_detalle]],rubro_detalle[[Código]:[Rubro Detalle]],2,0)</f>
        <v>16.00.281 Consultores y Asesores de Empresas</v>
      </c>
      <c r="E10296" s="33">
        <f t="shared" si="1907"/>
        <v>18</v>
      </c>
      <c r="F10296" s="47" t="str">
        <f t="shared" si="1908"/>
        <v>16.00.281-18</v>
      </c>
      <c r="G10296" s="37" t="s">
        <v>8141</v>
      </c>
      <c r="H10296" s="37">
        <v>261</v>
      </c>
    </row>
    <row r="10297" spans="1:8" x14ac:dyDescent="0.3">
      <c r="A10297" s="34" t="str">
        <f>+LEFT(Tabla3[[#This Row],[id_detalle]],2)</f>
        <v>16</v>
      </c>
      <c r="B10297" s="46" t="str">
        <f>VLOOKUP((LEFT(Tabla3[[#This Row],[id_detalle]],2)),id_rubro[[id]:[Rubro]],2,0)</f>
        <v>SERVICIOS TÉCNICOS Y ROFESIONALES PARA EMPRESAS</v>
      </c>
      <c r="C10297" s="36" t="s">
        <v>1838</v>
      </c>
      <c r="D10297" s="45" t="str">
        <f>+Tabla3[[#This Row],[id_detalle]]&amp;" "&amp;VLOOKUP(Tabla3[[#This Row],[id_detalle]],rubro_detalle[[Código]:[Rubro Detalle]],2,0)</f>
        <v>16.00.281 Consultores y Asesores de Empresas</v>
      </c>
      <c r="E10297" s="33">
        <f t="shared" si="1907"/>
        <v>19</v>
      </c>
      <c r="F10297" s="47" t="str">
        <f t="shared" si="1908"/>
        <v>16.00.281-19</v>
      </c>
      <c r="G10297" s="37" t="s">
        <v>8169</v>
      </c>
      <c r="H10297" s="37">
        <v>279</v>
      </c>
    </row>
    <row r="10298" spans="1:8" x14ac:dyDescent="0.3">
      <c r="A10298" s="34" t="str">
        <f>+LEFT(Tabla3[[#This Row],[id_detalle]],2)</f>
        <v>16</v>
      </c>
      <c r="B10298" s="46" t="str">
        <f>VLOOKUP((LEFT(Tabla3[[#This Row],[id_detalle]],2)),id_rubro[[id]:[Rubro]],2,0)</f>
        <v>SERVICIOS TÉCNICOS Y ROFESIONALES PARA EMPRESAS</v>
      </c>
      <c r="C10298" s="36" t="s">
        <v>1838</v>
      </c>
      <c r="D10298" s="45" t="str">
        <f>+Tabla3[[#This Row],[id_detalle]]&amp;" "&amp;VLOOKUP(Tabla3[[#This Row],[id_detalle]],rubro_detalle[[Código]:[Rubro Detalle]],2,0)</f>
        <v>16.00.281 Consultores y Asesores de Empresas</v>
      </c>
      <c r="E10298" s="33">
        <f t="shared" si="1907"/>
        <v>20</v>
      </c>
      <c r="F10298" s="47" t="str">
        <f t="shared" si="1908"/>
        <v>16.00.281-20</v>
      </c>
      <c r="G10298" s="37" t="s">
        <v>2674</v>
      </c>
      <c r="H10298" s="37">
        <v>286</v>
      </c>
    </row>
    <row r="10299" spans="1:8" x14ac:dyDescent="0.3">
      <c r="A10299" s="34" t="str">
        <f>+LEFT(Tabla3[[#This Row],[id_detalle]],2)</f>
        <v>16</v>
      </c>
      <c r="B10299" s="46" t="str">
        <f>VLOOKUP((LEFT(Tabla3[[#This Row],[id_detalle]],2)),id_rubro[[id]:[Rubro]],2,0)</f>
        <v>SERVICIOS TÉCNICOS Y ROFESIONALES PARA EMPRESAS</v>
      </c>
      <c r="C10299" s="36" t="s">
        <v>1838</v>
      </c>
      <c r="D10299" s="45" t="str">
        <f>+Tabla3[[#This Row],[id_detalle]]&amp;" "&amp;VLOOKUP(Tabla3[[#This Row],[id_detalle]],rubro_detalle[[Código]:[Rubro Detalle]],2,0)</f>
        <v>16.00.281 Consultores y Asesores de Empresas</v>
      </c>
      <c r="E10299" s="33">
        <f t="shared" si="1907"/>
        <v>21</v>
      </c>
      <c r="F10299" s="47" t="str">
        <f t="shared" si="1908"/>
        <v>16.00.281-21</v>
      </c>
      <c r="G10299" s="37" t="s">
        <v>2762</v>
      </c>
      <c r="H10299" s="37" t="s">
        <v>2763</v>
      </c>
    </row>
    <row r="10300" spans="1:8" x14ac:dyDescent="0.3">
      <c r="A10300" s="34" t="str">
        <f>+LEFT(Tabla3[[#This Row],[id_detalle]],2)</f>
        <v>16</v>
      </c>
      <c r="B10300" s="46" t="str">
        <f>VLOOKUP((LEFT(Tabla3[[#This Row],[id_detalle]],2)),id_rubro[[id]:[Rubro]],2,0)</f>
        <v>SERVICIOS TÉCNICOS Y ROFESIONALES PARA EMPRESAS</v>
      </c>
      <c r="C10300" s="36" t="s">
        <v>1838</v>
      </c>
      <c r="D10300" s="45" t="str">
        <f>+Tabla3[[#This Row],[id_detalle]]&amp;" "&amp;VLOOKUP(Tabla3[[#This Row],[id_detalle]],rubro_detalle[[Código]:[Rubro Detalle]],2,0)</f>
        <v>16.00.281 Consultores y Asesores de Empresas</v>
      </c>
      <c r="E10300" s="33">
        <f t="shared" si="1907"/>
        <v>22</v>
      </c>
      <c r="F10300" s="47" t="str">
        <f t="shared" si="1908"/>
        <v>16.00.281-22</v>
      </c>
      <c r="G10300" s="37" t="s">
        <v>8170</v>
      </c>
      <c r="H10300" s="37">
        <v>301</v>
      </c>
    </row>
    <row r="10301" spans="1:8" x14ac:dyDescent="0.3">
      <c r="A10301" s="34" t="str">
        <f>+LEFT(Tabla3[[#This Row],[id_detalle]],2)</f>
        <v>16</v>
      </c>
      <c r="B10301" s="46" t="str">
        <f>VLOOKUP((LEFT(Tabla3[[#This Row],[id_detalle]],2)),id_rubro[[id]:[Rubro]],2,0)</f>
        <v>SERVICIOS TÉCNICOS Y ROFESIONALES PARA EMPRESAS</v>
      </c>
      <c r="C10301" s="36" t="s">
        <v>1838</v>
      </c>
      <c r="D10301" s="45" t="str">
        <f>+Tabla3[[#This Row],[id_detalle]]&amp;" "&amp;VLOOKUP(Tabla3[[#This Row],[id_detalle]],rubro_detalle[[Código]:[Rubro Detalle]],2,0)</f>
        <v>16.00.281 Consultores y Asesores de Empresas</v>
      </c>
      <c r="E10301" s="33">
        <f t="shared" si="1907"/>
        <v>23</v>
      </c>
      <c r="F10301" s="47" t="str">
        <f t="shared" si="1908"/>
        <v>16.00.281-23</v>
      </c>
      <c r="G10301" s="37" t="s">
        <v>8133</v>
      </c>
      <c r="H10301" s="37">
        <v>351</v>
      </c>
    </row>
    <row r="10302" spans="1:8" x14ac:dyDescent="0.3">
      <c r="A10302" s="34" t="str">
        <f>+LEFT(Tabla3[[#This Row],[id_detalle]],2)</f>
        <v>16</v>
      </c>
      <c r="B10302" s="46" t="str">
        <f>VLOOKUP((LEFT(Tabla3[[#This Row],[id_detalle]],2)),id_rubro[[id]:[Rubro]],2,0)</f>
        <v>SERVICIOS TÉCNICOS Y ROFESIONALES PARA EMPRESAS</v>
      </c>
      <c r="C10302" s="36" t="s">
        <v>1838</v>
      </c>
      <c r="D10302" s="45" t="str">
        <f>+Tabla3[[#This Row],[id_detalle]]&amp;" "&amp;VLOOKUP(Tabla3[[#This Row],[id_detalle]],rubro_detalle[[Código]:[Rubro Detalle]],2,0)</f>
        <v>16.00.281 Consultores y Asesores de Empresas</v>
      </c>
      <c r="E10302" s="33">
        <f t="shared" si="1907"/>
        <v>24</v>
      </c>
      <c r="F10302" s="47" t="str">
        <f t="shared" si="1908"/>
        <v>16.00.281-24</v>
      </c>
      <c r="G10302" s="37" t="s">
        <v>8157</v>
      </c>
      <c r="H10302" s="37">
        <v>351</v>
      </c>
    </row>
    <row r="10303" spans="1:8" x14ac:dyDescent="0.3">
      <c r="A10303" s="34" t="str">
        <f>+LEFT(Tabla3[[#This Row],[id_detalle]],2)</f>
        <v>16</v>
      </c>
      <c r="B10303" s="46" t="str">
        <f>VLOOKUP((LEFT(Tabla3[[#This Row],[id_detalle]],2)),id_rubro[[id]:[Rubro]],2,0)</f>
        <v>SERVICIOS TÉCNICOS Y ROFESIONALES PARA EMPRESAS</v>
      </c>
      <c r="C10303" s="36" t="s">
        <v>1838</v>
      </c>
      <c r="D10303" s="45" t="str">
        <f>+Tabla3[[#This Row],[id_detalle]]&amp;" "&amp;VLOOKUP(Tabla3[[#This Row],[id_detalle]],rubro_detalle[[Código]:[Rubro Detalle]],2,0)</f>
        <v>16.00.281 Consultores y Asesores de Empresas</v>
      </c>
      <c r="E10303" s="33">
        <f t="shared" ref="E10303:E10326" si="1909">+IF(D10303=D10302,E10302+1,1)</f>
        <v>25</v>
      </c>
      <c r="F10303" s="47" t="str">
        <f t="shared" ref="F10303:F10326" si="1910">+LEFT(D10303,9)&amp;"-"&amp;E10303</f>
        <v>16.00.281-25</v>
      </c>
      <c r="G10303" s="37" t="s">
        <v>7764</v>
      </c>
      <c r="H10303" s="37">
        <v>351</v>
      </c>
    </row>
    <row r="10304" spans="1:8" x14ac:dyDescent="0.3">
      <c r="A10304" s="34" t="str">
        <f>+LEFT(Tabla3[[#This Row],[id_detalle]],2)</f>
        <v>16</v>
      </c>
      <c r="B10304" s="46" t="str">
        <f>VLOOKUP((LEFT(Tabla3[[#This Row],[id_detalle]],2)),id_rubro[[id]:[Rubro]],2,0)</f>
        <v>SERVICIOS TÉCNICOS Y ROFESIONALES PARA EMPRESAS</v>
      </c>
      <c r="C10304" s="36" t="s">
        <v>1838</v>
      </c>
      <c r="D10304" s="45" t="str">
        <f>+Tabla3[[#This Row],[id_detalle]]&amp;" "&amp;VLOOKUP(Tabla3[[#This Row],[id_detalle]],rubro_detalle[[Código]:[Rubro Detalle]],2,0)</f>
        <v>16.00.281 Consultores y Asesores de Empresas</v>
      </c>
      <c r="E10304" s="33">
        <f t="shared" si="1909"/>
        <v>26</v>
      </c>
      <c r="F10304" s="47" t="str">
        <f t="shared" si="1910"/>
        <v>16.00.281-26</v>
      </c>
      <c r="G10304" s="37" t="s">
        <v>8121</v>
      </c>
      <c r="H10304" s="37">
        <v>359</v>
      </c>
    </row>
    <row r="10305" spans="1:8" x14ac:dyDescent="0.3">
      <c r="A10305" s="34" t="str">
        <f>+LEFT(Tabla3[[#This Row],[id_detalle]],2)</f>
        <v>16</v>
      </c>
      <c r="B10305" s="46" t="str">
        <f>VLOOKUP((LEFT(Tabla3[[#This Row],[id_detalle]],2)),id_rubro[[id]:[Rubro]],2,0)</f>
        <v>SERVICIOS TÉCNICOS Y ROFESIONALES PARA EMPRESAS</v>
      </c>
      <c r="C10305" s="36" t="s">
        <v>1838</v>
      </c>
      <c r="D10305" s="45" t="str">
        <f>+Tabla3[[#This Row],[id_detalle]]&amp;" "&amp;VLOOKUP(Tabla3[[#This Row],[id_detalle]],rubro_detalle[[Código]:[Rubro Detalle]],2,0)</f>
        <v>16.00.281 Consultores y Asesores de Empresas</v>
      </c>
      <c r="E10305" s="33">
        <f t="shared" si="1909"/>
        <v>27</v>
      </c>
      <c r="F10305" s="47" t="str">
        <f t="shared" si="1910"/>
        <v>16.00.281-27</v>
      </c>
      <c r="G10305" s="37" t="s">
        <v>8171</v>
      </c>
      <c r="H10305" s="37">
        <v>370</v>
      </c>
    </row>
    <row r="10306" spans="1:8" x14ac:dyDescent="0.3">
      <c r="A10306" s="34" t="str">
        <f>+LEFT(Tabla3[[#This Row],[id_detalle]],2)</f>
        <v>16</v>
      </c>
      <c r="B10306" s="46" t="str">
        <f>VLOOKUP((LEFT(Tabla3[[#This Row],[id_detalle]],2)),id_rubro[[id]:[Rubro]],2,0)</f>
        <v>SERVICIOS TÉCNICOS Y ROFESIONALES PARA EMPRESAS</v>
      </c>
      <c r="C10306" s="36" t="s">
        <v>1838</v>
      </c>
      <c r="D10306" s="45" t="str">
        <f>+Tabla3[[#This Row],[id_detalle]]&amp;" "&amp;VLOOKUP(Tabla3[[#This Row],[id_detalle]],rubro_detalle[[Código]:[Rubro Detalle]],2,0)</f>
        <v>16.00.281 Consultores y Asesores de Empresas</v>
      </c>
      <c r="E10306" s="33">
        <f t="shared" si="1909"/>
        <v>28</v>
      </c>
      <c r="F10306" s="47" t="str">
        <f t="shared" si="1910"/>
        <v>16.00.281-28</v>
      </c>
      <c r="G10306" s="37" t="s">
        <v>7962</v>
      </c>
      <c r="H10306" s="37">
        <v>371</v>
      </c>
    </row>
    <row r="10307" spans="1:8" x14ac:dyDescent="0.3">
      <c r="A10307" s="34" t="str">
        <f>+LEFT(Tabla3[[#This Row],[id_detalle]],2)</f>
        <v>16</v>
      </c>
      <c r="B10307" s="46" t="str">
        <f>VLOOKUP((LEFT(Tabla3[[#This Row],[id_detalle]],2)),id_rubro[[id]:[Rubro]],2,0)</f>
        <v>SERVICIOS TÉCNICOS Y ROFESIONALES PARA EMPRESAS</v>
      </c>
      <c r="C10307" s="36" t="s">
        <v>1838</v>
      </c>
      <c r="D10307" s="45" t="str">
        <f>+Tabla3[[#This Row],[id_detalle]]&amp;" "&amp;VLOOKUP(Tabla3[[#This Row],[id_detalle]],rubro_detalle[[Código]:[Rubro Detalle]],2,0)</f>
        <v>16.00.281 Consultores y Asesores de Empresas</v>
      </c>
      <c r="E10307" s="33">
        <f t="shared" si="1909"/>
        <v>29</v>
      </c>
      <c r="F10307" s="47" t="str">
        <f t="shared" si="1910"/>
        <v>16.00.281-29</v>
      </c>
      <c r="G10307" s="37" t="s">
        <v>8172</v>
      </c>
      <c r="H10307" s="37">
        <v>373</v>
      </c>
    </row>
    <row r="10308" spans="1:8" x14ac:dyDescent="0.3">
      <c r="A10308" s="34" t="str">
        <f>+LEFT(Tabla3[[#This Row],[id_detalle]],2)</f>
        <v>16</v>
      </c>
      <c r="B10308" s="46" t="str">
        <f>VLOOKUP((LEFT(Tabla3[[#This Row],[id_detalle]],2)),id_rubro[[id]:[Rubro]],2,0)</f>
        <v>SERVICIOS TÉCNICOS Y ROFESIONALES PARA EMPRESAS</v>
      </c>
      <c r="C10308" s="36" t="s">
        <v>1838</v>
      </c>
      <c r="D10308" s="45" t="str">
        <f>+Tabla3[[#This Row],[id_detalle]]&amp;" "&amp;VLOOKUP(Tabla3[[#This Row],[id_detalle]],rubro_detalle[[Código]:[Rubro Detalle]],2,0)</f>
        <v>16.00.281 Consultores y Asesores de Empresas</v>
      </c>
      <c r="E10308" s="33">
        <f t="shared" si="1909"/>
        <v>30</v>
      </c>
      <c r="F10308" s="47" t="str">
        <f t="shared" si="1910"/>
        <v>16.00.281-30</v>
      </c>
      <c r="G10308" s="37" t="s">
        <v>8173</v>
      </c>
      <c r="H10308" s="37">
        <v>373</v>
      </c>
    </row>
    <row r="10309" spans="1:8" x14ac:dyDescent="0.3">
      <c r="A10309" s="34" t="str">
        <f>+LEFT(Tabla3[[#This Row],[id_detalle]],2)</f>
        <v>16</v>
      </c>
      <c r="B10309" s="46" t="str">
        <f>VLOOKUP((LEFT(Tabla3[[#This Row],[id_detalle]],2)),id_rubro[[id]:[Rubro]],2,0)</f>
        <v>SERVICIOS TÉCNICOS Y ROFESIONALES PARA EMPRESAS</v>
      </c>
      <c r="C10309" s="36" t="s">
        <v>1838</v>
      </c>
      <c r="D10309" s="45" t="str">
        <f>+Tabla3[[#This Row],[id_detalle]]&amp;" "&amp;VLOOKUP(Tabla3[[#This Row],[id_detalle]],rubro_detalle[[Código]:[Rubro Detalle]],2,0)</f>
        <v>16.00.281 Consultores y Asesores de Empresas</v>
      </c>
      <c r="E10309" s="33">
        <f t="shared" si="1909"/>
        <v>31</v>
      </c>
      <c r="F10309" s="47" t="str">
        <f t="shared" si="1910"/>
        <v>16.00.281-31</v>
      </c>
      <c r="G10309" s="37" t="s">
        <v>8174</v>
      </c>
      <c r="H10309" s="37">
        <v>373</v>
      </c>
    </row>
    <row r="10310" spans="1:8" x14ac:dyDescent="0.3">
      <c r="A10310" s="34" t="str">
        <f>+LEFT(Tabla3[[#This Row],[id_detalle]],2)</f>
        <v>16</v>
      </c>
      <c r="B10310" s="46" t="str">
        <f>VLOOKUP((LEFT(Tabla3[[#This Row],[id_detalle]],2)),id_rubro[[id]:[Rubro]],2,0)</f>
        <v>SERVICIOS TÉCNICOS Y ROFESIONALES PARA EMPRESAS</v>
      </c>
      <c r="C10310" s="36" t="s">
        <v>1838</v>
      </c>
      <c r="D10310" s="45" t="str">
        <f>+Tabla3[[#This Row],[id_detalle]]&amp;" "&amp;VLOOKUP(Tabla3[[#This Row],[id_detalle]],rubro_detalle[[Código]:[Rubro Detalle]],2,0)</f>
        <v>16.00.281 Consultores y Asesores de Empresas</v>
      </c>
      <c r="E10310" s="33">
        <f t="shared" si="1909"/>
        <v>32</v>
      </c>
      <c r="F10310" s="47" t="str">
        <f t="shared" si="1910"/>
        <v>16.00.281-32</v>
      </c>
      <c r="G10310" s="37" t="s">
        <v>2980</v>
      </c>
      <c r="H10310" s="37">
        <v>377</v>
      </c>
    </row>
    <row r="10311" spans="1:8" x14ac:dyDescent="0.3">
      <c r="A10311" s="34" t="str">
        <f>+LEFT(Tabla3[[#This Row],[id_detalle]],2)</f>
        <v>16</v>
      </c>
      <c r="B10311" s="46" t="str">
        <f>VLOOKUP((LEFT(Tabla3[[#This Row],[id_detalle]],2)),id_rubro[[id]:[Rubro]],2,0)</f>
        <v>SERVICIOS TÉCNICOS Y ROFESIONALES PARA EMPRESAS</v>
      </c>
      <c r="C10311" s="36" t="s">
        <v>1838</v>
      </c>
      <c r="D10311" s="45" t="str">
        <f>+Tabla3[[#This Row],[id_detalle]]&amp;" "&amp;VLOOKUP(Tabla3[[#This Row],[id_detalle]],rubro_detalle[[Código]:[Rubro Detalle]],2,0)</f>
        <v>16.00.281 Consultores y Asesores de Empresas</v>
      </c>
      <c r="E10311" s="33">
        <f t="shared" si="1909"/>
        <v>33</v>
      </c>
      <c r="F10311" s="47" t="str">
        <f t="shared" si="1910"/>
        <v>16.00.281-33</v>
      </c>
      <c r="G10311" s="37" t="s">
        <v>8160</v>
      </c>
      <c r="H10311" s="37">
        <v>386</v>
      </c>
    </row>
    <row r="10312" spans="1:8" x14ac:dyDescent="0.3">
      <c r="A10312" s="34" t="str">
        <f>+LEFT(Tabla3[[#This Row],[id_detalle]],2)</f>
        <v>16</v>
      </c>
      <c r="B10312" s="46" t="str">
        <f>VLOOKUP((LEFT(Tabla3[[#This Row],[id_detalle]],2)),id_rubro[[id]:[Rubro]],2,0)</f>
        <v>SERVICIOS TÉCNICOS Y ROFESIONALES PARA EMPRESAS</v>
      </c>
      <c r="C10312" s="36" t="s">
        <v>1838</v>
      </c>
      <c r="D10312" s="45" t="str">
        <f>+Tabla3[[#This Row],[id_detalle]]&amp;" "&amp;VLOOKUP(Tabla3[[#This Row],[id_detalle]],rubro_detalle[[Código]:[Rubro Detalle]],2,0)</f>
        <v>16.00.281 Consultores y Asesores de Empresas</v>
      </c>
      <c r="E10312" s="33">
        <f t="shared" si="1909"/>
        <v>34</v>
      </c>
      <c r="F10312" s="47" t="str">
        <f t="shared" si="1910"/>
        <v>16.00.281-34</v>
      </c>
      <c r="G10312" s="37" t="s">
        <v>8143</v>
      </c>
      <c r="H10312" s="37">
        <v>390</v>
      </c>
    </row>
    <row r="10313" spans="1:8" x14ac:dyDescent="0.3">
      <c r="A10313" s="34" t="str">
        <f>+LEFT(Tabla3[[#This Row],[id_detalle]],2)</f>
        <v>16</v>
      </c>
      <c r="B10313" s="46" t="str">
        <f>VLOOKUP((LEFT(Tabla3[[#This Row],[id_detalle]],2)),id_rubro[[id]:[Rubro]],2,0)</f>
        <v>SERVICIOS TÉCNICOS Y ROFESIONALES PARA EMPRESAS</v>
      </c>
      <c r="C10313" s="36" t="s">
        <v>1838</v>
      </c>
      <c r="D10313" s="45" t="str">
        <f>+Tabla3[[#This Row],[id_detalle]]&amp;" "&amp;VLOOKUP(Tabla3[[#This Row],[id_detalle]],rubro_detalle[[Código]:[Rubro Detalle]],2,0)</f>
        <v>16.00.281 Consultores y Asesores de Empresas</v>
      </c>
      <c r="E10313" s="33">
        <f t="shared" si="1909"/>
        <v>35</v>
      </c>
      <c r="F10313" s="47" t="str">
        <f t="shared" si="1910"/>
        <v>16.00.281-35</v>
      </c>
      <c r="G10313" s="37" t="s">
        <v>8144</v>
      </c>
      <c r="H10313" s="37">
        <v>424</v>
      </c>
    </row>
    <row r="10314" spans="1:8" x14ac:dyDescent="0.3">
      <c r="A10314" s="34" t="str">
        <f>+LEFT(Tabla3[[#This Row],[id_detalle]],2)</f>
        <v>16</v>
      </c>
      <c r="B10314" s="46" t="str">
        <f>VLOOKUP((LEFT(Tabla3[[#This Row],[id_detalle]],2)),id_rubro[[id]:[Rubro]],2,0)</f>
        <v>SERVICIOS TÉCNICOS Y ROFESIONALES PARA EMPRESAS</v>
      </c>
      <c r="C10314" s="36" t="s">
        <v>1838</v>
      </c>
      <c r="D10314" s="45" t="str">
        <f>+Tabla3[[#This Row],[id_detalle]]&amp;" "&amp;VLOOKUP(Tabla3[[#This Row],[id_detalle]],rubro_detalle[[Código]:[Rubro Detalle]],2,0)</f>
        <v>16.00.281 Consultores y Asesores de Empresas</v>
      </c>
      <c r="E10314" s="33">
        <f t="shared" si="1909"/>
        <v>36</v>
      </c>
      <c r="F10314" s="47" t="str">
        <f t="shared" si="1910"/>
        <v>16.00.281-36</v>
      </c>
      <c r="G10314" s="38" t="s">
        <v>7380</v>
      </c>
      <c r="H10314" s="38">
        <v>425</v>
      </c>
    </row>
    <row r="10315" spans="1:8" x14ac:dyDescent="0.3">
      <c r="A10315" s="34" t="str">
        <f>+LEFT(Tabla3[[#This Row],[id_detalle]],2)</f>
        <v>16</v>
      </c>
      <c r="B10315" s="46" t="str">
        <f>VLOOKUP((LEFT(Tabla3[[#This Row],[id_detalle]],2)),id_rubro[[id]:[Rubro]],2,0)</f>
        <v>SERVICIOS TÉCNICOS Y ROFESIONALES PARA EMPRESAS</v>
      </c>
      <c r="C10315" s="36" t="s">
        <v>1838</v>
      </c>
      <c r="D10315" s="45" t="str">
        <f>+Tabla3[[#This Row],[id_detalle]]&amp;" "&amp;VLOOKUP(Tabla3[[#This Row],[id_detalle]],rubro_detalle[[Código]:[Rubro Detalle]],2,0)</f>
        <v>16.00.281 Consultores y Asesores de Empresas</v>
      </c>
      <c r="E10315" s="33">
        <f t="shared" si="1909"/>
        <v>37</v>
      </c>
      <c r="F10315" s="47" t="str">
        <f t="shared" si="1910"/>
        <v>16.00.281-37</v>
      </c>
      <c r="G10315" s="38" t="s">
        <v>7969</v>
      </c>
      <c r="H10315" s="38">
        <v>436</v>
      </c>
    </row>
    <row r="10316" spans="1:8" x14ac:dyDescent="0.3">
      <c r="A10316" s="34" t="str">
        <f>+LEFT(Tabla3[[#This Row],[id_detalle]],2)</f>
        <v>16</v>
      </c>
      <c r="B10316" s="46" t="str">
        <f>VLOOKUP((LEFT(Tabla3[[#This Row],[id_detalle]],2)),id_rubro[[id]:[Rubro]],2,0)</f>
        <v>SERVICIOS TÉCNICOS Y ROFESIONALES PARA EMPRESAS</v>
      </c>
      <c r="C10316" s="36" t="s">
        <v>1838</v>
      </c>
      <c r="D10316" s="45" t="str">
        <f>+Tabla3[[#This Row],[id_detalle]]&amp;" "&amp;VLOOKUP(Tabla3[[#This Row],[id_detalle]],rubro_detalle[[Código]:[Rubro Detalle]],2,0)</f>
        <v>16.00.281 Consultores y Asesores de Empresas</v>
      </c>
      <c r="E10316" s="33">
        <f t="shared" si="1909"/>
        <v>38</v>
      </c>
      <c r="F10316" s="47" t="str">
        <f t="shared" si="1910"/>
        <v>16.00.281-38</v>
      </c>
      <c r="G10316" s="37" t="s">
        <v>8175</v>
      </c>
      <c r="H10316" s="37">
        <v>444</v>
      </c>
    </row>
    <row r="10317" spans="1:8" x14ac:dyDescent="0.3">
      <c r="A10317" s="34" t="str">
        <f>+LEFT(Tabla3[[#This Row],[id_detalle]],2)</f>
        <v>16</v>
      </c>
      <c r="B10317" s="46" t="str">
        <f>VLOOKUP((LEFT(Tabla3[[#This Row],[id_detalle]],2)),id_rubro[[id]:[Rubro]],2,0)</f>
        <v>SERVICIOS TÉCNICOS Y ROFESIONALES PARA EMPRESAS</v>
      </c>
      <c r="C10317" s="36" t="s">
        <v>1838</v>
      </c>
      <c r="D10317" s="45" t="str">
        <f>+Tabla3[[#This Row],[id_detalle]]&amp;" "&amp;VLOOKUP(Tabla3[[#This Row],[id_detalle]],rubro_detalle[[Código]:[Rubro Detalle]],2,0)</f>
        <v>16.00.281 Consultores y Asesores de Empresas</v>
      </c>
      <c r="E10317" s="33">
        <f t="shared" si="1909"/>
        <v>39</v>
      </c>
      <c r="F10317" s="47" t="str">
        <f t="shared" si="1910"/>
        <v>16.00.281-39</v>
      </c>
      <c r="G10317" s="37" t="s">
        <v>8176</v>
      </c>
      <c r="H10317" s="37">
        <v>469</v>
      </c>
    </row>
    <row r="10318" spans="1:8" x14ac:dyDescent="0.3">
      <c r="A10318" s="34" t="str">
        <f>+LEFT(Tabla3[[#This Row],[id_detalle]],2)</f>
        <v>16</v>
      </c>
      <c r="B10318" s="46" t="str">
        <f>VLOOKUP((LEFT(Tabla3[[#This Row],[id_detalle]],2)),id_rubro[[id]:[Rubro]],2,0)</f>
        <v>SERVICIOS TÉCNICOS Y ROFESIONALES PARA EMPRESAS</v>
      </c>
      <c r="C10318" s="36" t="s">
        <v>1838</v>
      </c>
      <c r="D10318" s="45" t="str">
        <f>+Tabla3[[#This Row],[id_detalle]]&amp;" "&amp;VLOOKUP(Tabla3[[#This Row],[id_detalle]],rubro_detalle[[Código]:[Rubro Detalle]],2,0)</f>
        <v>16.00.281 Consultores y Asesores de Empresas</v>
      </c>
      <c r="E10318" s="33">
        <f t="shared" si="1909"/>
        <v>40</v>
      </c>
      <c r="F10318" s="47" t="str">
        <f t="shared" si="1910"/>
        <v>16.00.281-40</v>
      </c>
      <c r="G10318" s="37" t="s">
        <v>8177</v>
      </c>
      <c r="H10318" s="37">
        <v>476</v>
      </c>
    </row>
    <row r="10319" spans="1:8" x14ac:dyDescent="0.3">
      <c r="A10319" s="34" t="str">
        <f>+LEFT(Tabla3[[#This Row],[id_detalle]],2)</f>
        <v>16</v>
      </c>
      <c r="B10319" s="46" t="str">
        <f>VLOOKUP((LEFT(Tabla3[[#This Row],[id_detalle]],2)),id_rubro[[id]:[Rubro]],2,0)</f>
        <v>SERVICIOS TÉCNICOS Y ROFESIONALES PARA EMPRESAS</v>
      </c>
      <c r="C10319" s="36" t="s">
        <v>1838</v>
      </c>
      <c r="D10319" s="45" t="str">
        <f>+Tabla3[[#This Row],[id_detalle]]&amp;" "&amp;VLOOKUP(Tabla3[[#This Row],[id_detalle]],rubro_detalle[[Código]:[Rubro Detalle]],2,0)</f>
        <v>16.00.281 Consultores y Asesores de Empresas</v>
      </c>
      <c r="E10319" s="33">
        <f t="shared" si="1909"/>
        <v>41</v>
      </c>
      <c r="F10319" s="47" t="str">
        <f t="shared" si="1910"/>
        <v>16.00.281-41</v>
      </c>
      <c r="G10319" s="37" t="s">
        <v>7486</v>
      </c>
      <c r="H10319" s="37">
        <v>483</v>
      </c>
    </row>
    <row r="10320" spans="1:8" x14ac:dyDescent="0.3">
      <c r="A10320" s="34" t="str">
        <f>+LEFT(Tabla3[[#This Row],[id_detalle]],2)</f>
        <v>16</v>
      </c>
      <c r="B10320" s="46" t="str">
        <f>VLOOKUP((LEFT(Tabla3[[#This Row],[id_detalle]],2)),id_rubro[[id]:[Rubro]],2,0)</f>
        <v>SERVICIOS TÉCNICOS Y ROFESIONALES PARA EMPRESAS</v>
      </c>
      <c r="C10320" s="36" t="s">
        <v>1838</v>
      </c>
      <c r="D10320" s="45" t="str">
        <f>+Tabla3[[#This Row],[id_detalle]]&amp;" "&amp;VLOOKUP(Tabla3[[#This Row],[id_detalle]],rubro_detalle[[Código]:[Rubro Detalle]],2,0)</f>
        <v>16.00.281 Consultores y Asesores de Empresas</v>
      </c>
      <c r="E10320" s="33">
        <f t="shared" si="1909"/>
        <v>42</v>
      </c>
      <c r="F10320" s="47" t="str">
        <f t="shared" si="1910"/>
        <v>16.00.281-42</v>
      </c>
      <c r="G10320" s="37" t="s">
        <v>8146</v>
      </c>
      <c r="H10320" s="37">
        <v>505</v>
      </c>
    </row>
    <row r="10321" spans="1:8" x14ac:dyDescent="0.3">
      <c r="A10321" s="34" t="str">
        <f>+LEFT(Tabla3[[#This Row],[id_detalle]],2)</f>
        <v>16</v>
      </c>
      <c r="B10321" s="46" t="str">
        <f>VLOOKUP((LEFT(Tabla3[[#This Row],[id_detalle]],2)),id_rubro[[id]:[Rubro]],2,0)</f>
        <v>SERVICIOS TÉCNICOS Y ROFESIONALES PARA EMPRESAS</v>
      </c>
      <c r="C10321" s="36" t="s">
        <v>1838</v>
      </c>
      <c r="D10321" s="45" t="str">
        <f>+Tabla3[[#This Row],[id_detalle]]&amp;" "&amp;VLOOKUP(Tabla3[[#This Row],[id_detalle]],rubro_detalle[[Código]:[Rubro Detalle]],2,0)</f>
        <v>16.00.281 Consultores y Asesores de Empresas</v>
      </c>
      <c r="E10321" s="33">
        <f t="shared" si="1909"/>
        <v>43</v>
      </c>
      <c r="F10321" s="47" t="str">
        <f t="shared" si="1910"/>
        <v>16.00.281-43</v>
      </c>
      <c r="G10321" s="37" t="s">
        <v>8178</v>
      </c>
      <c r="H10321" s="37">
        <v>517</v>
      </c>
    </row>
    <row r="10322" spans="1:8" x14ac:dyDescent="0.3">
      <c r="A10322" s="34" t="str">
        <f>+LEFT(Tabla3[[#This Row],[id_detalle]],2)</f>
        <v>16</v>
      </c>
      <c r="B10322" s="46" t="str">
        <f>VLOOKUP((LEFT(Tabla3[[#This Row],[id_detalle]],2)),id_rubro[[id]:[Rubro]],2,0)</f>
        <v>SERVICIOS TÉCNICOS Y ROFESIONALES PARA EMPRESAS</v>
      </c>
      <c r="C10322" s="36" t="s">
        <v>1838</v>
      </c>
      <c r="D10322" s="45" t="str">
        <f>+Tabla3[[#This Row],[id_detalle]]&amp;" "&amp;VLOOKUP(Tabla3[[#This Row],[id_detalle]],rubro_detalle[[Código]:[Rubro Detalle]],2,0)</f>
        <v>16.00.281 Consultores y Asesores de Empresas</v>
      </c>
      <c r="E10322" s="33">
        <f t="shared" si="1909"/>
        <v>44</v>
      </c>
      <c r="F10322" s="47" t="str">
        <f t="shared" si="1910"/>
        <v>16.00.281-44</v>
      </c>
      <c r="G10322" s="37" t="s">
        <v>5444</v>
      </c>
      <c r="H10322" s="37">
        <v>519</v>
      </c>
    </row>
    <row r="10323" spans="1:8" x14ac:dyDescent="0.3">
      <c r="A10323" s="34" t="str">
        <f>+LEFT(Tabla3[[#This Row],[id_detalle]],2)</f>
        <v>16</v>
      </c>
      <c r="B10323" s="46" t="str">
        <f>VLOOKUP((LEFT(Tabla3[[#This Row],[id_detalle]],2)),id_rubro[[id]:[Rubro]],2,0)</f>
        <v>SERVICIOS TÉCNICOS Y ROFESIONALES PARA EMPRESAS</v>
      </c>
      <c r="C10323" s="36" t="s">
        <v>1838</v>
      </c>
      <c r="D10323" s="45" t="str">
        <f>+Tabla3[[#This Row],[id_detalle]]&amp;" "&amp;VLOOKUP(Tabla3[[#This Row],[id_detalle]],rubro_detalle[[Código]:[Rubro Detalle]],2,0)</f>
        <v>16.00.281 Consultores y Asesores de Empresas</v>
      </c>
      <c r="E10323" s="33">
        <f t="shared" si="1909"/>
        <v>45</v>
      </c>
      <c r="F10323" s="47" t="str">
        <f t="shared" si="1910"/>
        <v>16.00.281-45</v>
      </c>
      <c r="G10323" s="37" t="s">
        <v>8179</v>
      </c>
      <c r="H10323" s="37">
        <v>535</v>
      </c>
    </row>
    <row r="10324" spans="1:8" x14ac:dyDescent="0.3">
      <c r="A10324" s="34" t="str">
        <f>+LEFT(Tabla3[[#This Row],[id_detalle]],2)</f>
        <v>16</v>
      </c>
      <c r="B10324" s="46" t="str">
        <f>VLOOKUP((LEFT(Tabla3[[#This Row],[id_detalle]],2)),id_rubro[[id]:[Rubro]],2,0)</f>
        <v>SERVICIOS TÉCNICOS Y ROFESIONALES PARA EMPRESAS</v>
      </c>
      <c r="C10324" s="36" t="s">
        <v>1838</v>
      </c>
      <c r="D10324" s="45" t="str">
        <f>+Tabla3[[#This Row],[id_detalle]]&amp;" "&amp;VLOOKUP(Tabla3[[#This Row],[id_detalle]],rubro_detalle[[Código]:[Rubro Detalle]],2,0)</f>
        <v>16.00.281 Consultores y Asesores de Empresas</v>
      </c>
      <c r="E10324" s="33">
        <f t="shared" si="1909"/>
        <v>46</v>
      </c>
      <c r="F10324" s="47" t="str">
        <f t="shared" si="1910"/>
        <v>16.00.281-46</v>
      </c>
      <c r="G10324" s="37" t="s">
        <v>8180</v>
      </c>
      <c r="H10324" s="37">
        <v>535</v>
      </c>
    </row>
    <row r="10325" spans="1:8" x14ac:dyDescent="0.3">
      <c r="A10325" s="34" t="str">
        <f>+LEFT(Tabla3[[#This Row],[id_detalle]],2)</f>
        <v>16</v>
      </c>
      <c r="B10325" s="46" t="str">
        <f>VLOOKUP((LEFT(Tabla3[[#This Row],[id_detalle]],2)),id_rubro[[id]:[Rubro]],2,0)</f>
        <v>SERVICIOS TÉCNICOS Y ROFESIONALES PARA EMPRESAS</v>
      </c>
      <c r="C10325" s="36" t="s">
        <v>1838</v>
      </c>
      <c r="D10325" s="45" t="str">
        <f>+Tabla3[[#This Row],[id_detalle]]&amp;" "&amp;VLOOKUP(Tabla3[[#This Row],[id_detalle]],rubro_detalle[[Código]:[Rubro Detalle]],2,0)</f>
        <v>16.00.281 Consultores y Asesores de Empresas</v>
      </c>
      <c r="E10325" s="33">
        <f t="shared" si="1909"/>
        <v>47</v>
      </c>
      <c r="F10325" s="47" t="str">
        <f t="shared" si="1910"/>
        <v>16.00.281-47</v>
      </c>
      <c r="G10325" s="37" t="s">
        <v>8181</v>
      </c>
      <c r="H10325" s="37">
        <v>540</v>
      </c>
    </row>
    <row r="10326" spans="1:8" x14ac:dyDescent="0.3">
      <c r="A10326" s="34" t="str">
        <f>+LEFT(Tabla3[[#This Row],[id_detalle]],2)</f>
        <v>16</v>
      </c>
      <c r="B10326" s="46" t="str">
        <f>VLOOKUP((LEFT(Tabla3[[#This Row],[id_detalle]],2)),id_rubro[[id]:[Rubro]],2,0)</f>
        <v>SERVICIOS TÉCNICOS Y ROFESIONALES PARA EMPRESAS</v>
      </c>
      <c r="C10326" s="36" t="s">
        <v>1838</v>
      </c>
      <c r="D10326" s="45" t="str">
        <f>+Tabla3[[#This Row],[id_detalle]]&amp;" "&amp;VLOOKUP(Tabla3[[#This Row],[id_detalle]],rubro_detalle[[Código]:[Rubro Detalle]],2,0)</f>
        <v>16.00.281 Consultores y Asesores de Empresas</v>
      </c>
      <c r="E10326" s="33">
        <f t="shared" si="1909"/>
        <v>48</v>
      </c>
      <c r="F10326" s="47" t="str">
        <f t="shared" si="1910"/>
        <v>16.00.281-48</v>
      </c>
      <c r="G10326" s="37" t="s">
        <v>7409</v>
      </c>
      <c r="H10326" s="37">
        <v>549</v>
      </c>
    </row>
    <row r="10327" spans="1:8" x14ac:dyDescent="0.3">
      <c r="A10327" s="34" t="str">
        <f>+LEFT(Tabla3[[#This Row],[id_detalle]],2)</f>
        <v>16</v>
      </c>
      <c r="B10327" s="46" t="str">
        <f>VLOOKUP((LEFT(Tabla3[[#This Row],[id_detalle]],2)),id_rubro[[id]:[Rubro]],2,0)</f>
        <v>SERVICIOS TÉCNICOS Y ROFESIONALES PARA EMPRESAS</v>
      </c>
      <c r="C10327" s="36" t="s">
        <v>1838</v>
      </c>
      <c r="D10327" s="45" t="str">
        <f>+Tabla3[[#This Row],[id_detalle]]&amp;" "&amp;VLOOKUP(Tabla3[[#This Row],[id_detalle]],rubro_detalle[[Código]:[Rubro Detalle]],2,0)</f>
        <v>16.00.281 Consultores y Asesores de Empresas</v>
      </c>
      <c r="E10327" s="33">
        <f t="shared" ref="E10327:E10372" si="1911">+IF(D10327=D10326,E10326+1,1)</f>
        <v>49</v>
      </c>
      <c r="F10327" s="47" t="str">
        <f t="shared" ref="F10327:F10372" si="1912">+LEFT(D10327,9)&amp;"-"&amp;E10327</f>
        <v>16.00.281-49</v>
      </c>
      <c r="G10327" s="37" t="s">
        <v>8182</v>
      </c>
      <c r="H10327" s="37">
        <v>554</v>
      </c>
    </row>
    <row r="10328" spans="1:8" x14ac:dyDescent="0.3">
      <c r="A10328" s="34" t="str">
        <f>+LEFT(Tabla3[[#This Row],[id_detalle]],2)</f>
        <v>16</v>
      </c>
      <c r="B10328" s="46" t="str">
        <f>VLOOKUP((LEFT(Tabla3[[#This Row],[id_detalle]],2)),id_rubro[[id]:[Rubro]],2,0)</f>
        <v>SERVICIOS TÉCNICOS Y ROFESIONALES PARA EMPRESAS</v>
      </c>
      <c r="C10328" s="36" t="s">
        <v>1838</v>
      </c>
      <c r="D10328" s="45" t="str">
        <f>+Tabla3[[#This Row],[id_detalle]]&amp;" "&amp;VLOOKUP(Tabla3[[#This Row],[id_detalle]],rubro_detalle[[Código]:[Rubro Detalle]],2,0)</f>
        <v>16.00.281 Consultores y Asesores de Empresas</v>
      </c>
      <c r="E10328" s="33">
        <f t="shared" si="1911"/>
        <v>50</v>
      </c>
      <c r="F10328" s="47" t="str">
        <f t="shared" si="1912"/>
        <v>16.00.281-50</v>
      </c>
      <c r="G10328" s="37" t="s">
        <v>7939</v>
      </c>
      <c r="H10328" s="37">
        <v>556</v>
      </c>
    </row>
    <row r="10329" spans="1:8" x14ac:dyDescent="0.3">
      <c r="A10329" s="34" t="str">
        <f>+LEFT(Tabla3[[#This Row],[id_detalle]],2)</f>
        <v>16</v>
      </c>
      <c r="B10329" s="46" t="str">
        <f>VLOOKUP((LEFT(Tabla3[[#This Row],[id_detalle]],2)),id_rubro[[id]:[Rubro]],2,0)</f>
        <v>SERVICIOS TÉCNICOS Y ROFESIONALES PARA EMPRESAS</v>
      </c>
      <c r="C10329" s="36" t="s">
        <v>1838</v>
      </c>
      <c r="D10329" s="45" t="str">
        <f>+Tabla3[[#This Row],[id_detalle]]&amp;" "&amp;VLOOKUP(Tabla3[[#This Row],[id_detalle]],rubro_detalle[[Código]:[Rubro Detalle]],2,0)</f>
        <v>16.00.281 Consultores y Asesores de Empresas</v>
      </c>
      <c r="E10329" s="33">
        <f t="shared" si="1911"/>
        <v>51</v>
      </c>
      <c r="F10329" s="47" t="str">
        <f t="shared" si="1912"/>
        <v>16.00.281-51</v>
      </c>
      <c r="G10329" s="37" t="s">
        <v>8183</v>
      </c>
      <c r="H10329" s="37">
        <v>564</v>
      </c>
    </row>
    <row r="10330" spans="1:8" x14ac:dyDescent="0.3">
      <c r="A10330" s="34" t="str">
        <f>+LEFT(Tabla3[[#This Row],[id_detalle]],2)</f>
        <v>16</v>
      </c>
      <c r="B10330" s="46" t="str">
        <f>VLOOKUP((LEFT(Tabla3[[#This Row],[id_detalle]],2)),id_rubro[[id]:[Rubro]],2,0)</f>
        <v>SERVICIOS TÉCNICOS Y ROFESIONALES PARA EMPRESAS</v>
      </c>
      <c r="C10330" s="36" t="s">
        <v>1838</v>
      </c>
      <c r="D10330" s="45" t="str">
        <f>+Tabla3[[#This Row],[id_detalle]]&amp;" "&amp;VLOOKUP(Tabla3[[#This Row],[id_detalle]],rubro_detalle[[Código]:[Rubro Detalle]],2,0)</f>
        <v>16.00.281 Consultores y Asesores de Empresas</v>
      </c>
      <c r="E10330" s="33">
        <f t="shared" si="1911"/>
        <v>52</v>
      </c>
      <c r="F10330" s="47" t="str">
        <f t="shared" si="1912"/>
        <v>16.00.281-52</v>
      </c>
      <c r="G10330" s="37" t="s">
        <v>8184</v>
      </c>
      <c r="H10330" s="37">
        <v>565</v>
      </c>
    </row>
    <row r="10331" spans="1:8" x14ac:dyDescent="0.3">
      <c r="A10331" s="34" t="str">
        <f>+LEFT(Tabla3[[#This Row],[id_detalle]],2)</f>
        <v>16</v>
      </c>
      <c r="B10331" s="46" t="str">
        <f>VLOOKUP((LEFT(Tabla3[[#This Row],[id_detalle]],2)),id_rubro[[id]:[Rubro]],2,0)</f>
        <v>SERVICIOS TÉCNICOS Y ROFESIONALES PARA EMPRESAS</v>
      </c>
      <c r="C10331" s="36" t="s">
        <v>1838</v>
      </c>
      <c r="D10331" s="45" t="str">
        <f>+Tabla3[[#This Row],[id_detalle]]&amp;" "&amp;VLOOKUP(Tabla3[[#This Row],[id_detalle]],rubro_detalle[[Código]:[Rubro Detalle]],2,0)</f>
        <v>16.00.281 Consultores y Asesores de Empresas</v>
      </c>
      <c r="E10331" s="33">
        <f t="shared" si="1911"/>
        <v>53</v>
      </c>
      <c r="F10331" s="47" t="str">
        <f t="shared" si="1912"/>
        <v>16.00.281-53</v>
      </c>
      <c r="G10331" s="37" t="s">
        <v>7977</v>
      </c>
      <c r="H10331" s="37">
        <v>568</v>
      </c>
    </row>
    <row r="10332" spans="1:8" x14ac:dyDescent="0.3">
      <c r="A10332" s="34" t="str">
        <f>+LEFT(Tabla3[[#This Row],[id_detalle]],2)</f>
        <v>16</v>
      </c>
      <c r="B10332" s="46" t="str">
        <f>VLOOKUP((LEFT(Tabla3[[#This Row],[id_detalle]],2)),id_rubro[[id]:[Rubro]],2,0)</f>
        <v>SERVICIOS TÉCNICOS Y ROFESIONALES PARA EMPRESAS</v>
      </c>
      <c r="C10332" s="36" t="s">
        <v>1838</v>
      </c>
      <c r="D10332" s="45" t="str">
        <f>+Tabla3[[#This Row],[id_detalle]]&amp;" "&amp;VLOOKUP(Tabla3[[#This Row],[id_detalle]],rubro_detalle[[Código]:[Rubro Detalle]],2,0)</f>
        <v>16.00.281 Consultores y Asesores de Empresas</v>
      </c>
      <c r="E10332" s="33">
        <f t="shared" si="1911"/>
        <v>54</v>
      </c>
      <c r="F10332" s="47" t="str">
        <f t="shared" si="1912"/>
        <v>16.00.281-54</v>
      </c>
      <c r="G10332" s="37" t="s">
        <v>8185</v>
      </c>
      <c r="H10332" s="37">
        <v>569</v>
      </c>
    </row>
    <row r="10333" spans="1:8" x14ac:dyDescent="0.3">
      <c r="A10333" s="34" t="str">
        <f>+LEFT(Tabla3[[#This Row],[id_detalle]],2)</f>
        <v>16</v>
      </c>
      <c r="B10333" s="46" t="str">
        <f>VLOOKUP((LEFT(Tabla3[[#This Row],[id_detalle]],2)),id_rubro[[id]:[Rubro]],2,0)</f>
        <v>SERVICIOS TÉCNICOS Y ROFESIONALES PARA EMPRESAS</v>
      </c>
      <c r="C10333" s="36" t="s">
        <v>1838</v>
      </c>
      <c r="D10333" s="45" t="str">
        <f>+Tabla3[[#This Row],[id_detalle]]&amp;" "&amp;VLOOKUP(Tabla3[[#This Row],[id_detalle]],rubro_detalle[[Código]:[Rubro Detalle]],2,0)</f>
        <v>16.00.281 Consultores y Asesores de Empresas</v>
      </c>
      <c r="E10333" s="33">
        <f t="shared" si="1911"/>
        <v>55</v>
      </c>
      <c r="F10333" s="47" t="str">
        <f t="shared" si="1912"/>
        <v>16.00.281-55</v>
      </c>
      <c r="G10333" s="37" t="s">
        <v>8147</v>
      </c>
      <c r="H10333" s="37">
        <v>570</v>
      </c>
    </row>
    <row r="10334" spans="1:8" x14ac:dyDescent="0.3">
      <c r="A10334" s="34" t="str">
        <f>+LEFT(Tabla3[[#This Row],[id_detalle]],2)</f>
        <v>16</v>
      </c>
      <c r="B10334" s="46" t="str">
        <f>VLOOKUP((LEFT(Tabla3[[#This Row],[id_detalle]],2)),id_rubro[[id]:[Rubro]],2,0)</f>
        <v>SERVICIOS TÉCNICOS Y ROFESIONALES PARA EMPRESAS</v>
      </c>
      <c r="C10334" s="36" t="s">
        <v>1838</v>
      </c>
      <c r="D10334" s="45" t="str">
        <f>+Tabla3[[#This Row],[id_detalle]]&amp;" "&amp;VLOOKUP(Tabla3[[#This Row],[id_detalle]],rubro_detalle[[Código]:[Rubro Detalle]],2,0)</f>
        <v>16.00.281 Consultores y Asesores de Empresas</v>
      </c>
      <c r="E10334" s="33">
        <f t="shared" si="1911"/>
        <v>56</v>
      </c>
      <c r="F10334" s="47" t="str">
        <f t="shared" si="1912"/>
        <v>16.00.281-56</v>
      </c>
      <c r="G10334" s="38" t="s">
        <v>8076</v>
      </c>
      <c r="H10334" s="38">
        <v>570</v>
      </c>
    </row>
    <row r="10335" spans="1:8" x14ac:dyDescent="0.3">
      <c r="A10335" s="34" t="str">
        <f>+LEFT(Tabla3[[#This Row],[id_detalle]],2)</f>
        <v>16</v>
      </c>
      <c r="B10335" s="46" t="str">
        <f>VLOOKUP((LEFT(Tabla3[[#This Row],[id_detalle]],2)),id_rubro[[id]:[Rubro]],2,0)</f>
        <v>SERVICIOS TÉCNICOS Y ROFESIONALES PARA EMPRESAS</v>
      </c>
      <c r="C10335" s="36" t="s">
        <v>1838</v>
      </c>
      <c r="D10335" s="45" t="str">
        <f>+Tabla3[[#This Row],[id_detalle]]&amp;" "&amp;VLOOKUP(Tabla3[[#This Row],[id_detalle]],rubro_detalle[[Código]:[Rubro Detalle]],2,0)</f>
        <v>16.00.281 Consultores y Asesores de Empresas</v>
      </c>
      <c r="E10335" s="33">
        <f t="shared" si="1911"/>
        <v>57</v>
      </c>
      <c r="F10335" s="47" t="str">
        <f t="shared" si="1912"/>
        <v>16.00.281-57</v>
      </c>
      <c r="G10335" s="37" t="s">
        <v>8088</v>
      </c>
      <c r="H10335" s="37">
        <v>579</v>
      </c>
    </row>
    <row r="10336" spans="1:8" x14ac:dyDescent="0.3">
      <c r="A10336" s="34" t="str">
        <f>+LEFT(Tabla3[[#This Row],[id_detalle]],2)</f>
        <v>16</v>
      </c>
      <c r="B10336" s="46" t="str">
        <f>VLOOKUP((LEFT(Tabla3[[#This Row],[id_detalle]],2)),id_rubro[[id]:[Rubro]],2,0)</f>
        <v>SERVICIOS TÉCNICOS Y ROFESIONALES PARA EMPRESAS</v>
      </c>
      <c r="C10336" s="36" t="s">
        <v>1838</v>
      </c>
      <c r="D10336" s="45" t="str">
        <f>+Tabla3[[#This Row],[id_detalle]]&amp;" "&amp;VLOOKUP(Tabla3[[#This Row],[id_detalle]],rubro_detalle[[Código]:[Rubro Detalle]],2,0)</f>
        <v>16.00.281 Consultores y Asesores de Empresas</v>
      </c>
      <c r="E10336" s="33">
        <f t="shared" si="1911"/>
        <v>58</v>
      </c>
      <c r="F10336" s="47" t="str">
        <f t="shared" si="1912"/>
        <v>16.00.281-58</v>
      </c>
      <c r="G10336" s="37" t="s">
        <v>8128</v>
      </c>
      <c r="H10336" s="37">
        <v>583</v>
      </c>
    </row>
    <row r="10337" spans="1:8" x14ac:dyDescent="0.3">
      <c r="A10337" s="34" t="str">
        <f>+LEFT(Tabla3[[#This Row],[id_detalle]],2)</f>
        <v>16</v>
      </c>
      <c r="B10337" s="46" t="str">
        <f>VLOOKUP((LEFT(Tabla3[[#This Row],[id_detalle]],2)),id_rubro[[id]:[Rubro]],2,0)</f>
        <v>SERVICIOS TÉCNICOS Y ROFESIONALES PARA EMPRESAS</v>
      </c>
      <c r="C10337" s="36" t="s">
        <v>1838</v>
      </c>
      <c r="D10337" s="45" t="str">
        <f>+Tabla3[[#This Row],[id_detalle]]&amp;" "&amp;VLOOKUP(Tabla3[[#This Row],[id_detalle]],rubro_detalle[[Código]:[Rubro Detalle]],2,0)</f>
        <v>16.00.281 Consultores y Asesores de Empresas</v>
      </c>
      <c r="E10337" s="33">
        <f t="shared" si="1911"/>
        <v>59</v>
      </c>
      <c r="F10337" s="47" t="str">
        <f t="shared" si="1912"/>
        <v>16.00.281-59</v>
      </c>
      <c r="G10337" s="37" t="s">
        <v>8131</v>
      </c>
      <c r="H10337" s="37">
        <v>585</v>
      </c>
    </row>
    <row r="10338" spans="1:8" x14ac:dyDescent="0.3">
      <c r="A10338" s="34" t="str">
        <f>+LEFT(Tabla3[[#This Row],[id_detalle]],2)</f>
        <v>16</v>
      </c>
      <c r="B10338" s="46" t="str">
        <f>VLOOKUP((LEFT(Tabla3[[#This Row],[id_detalle]],2)),id_rubro[[id]:[Rubro]],2,0)</f>
        <v>SERVICIOS TÉCNICOS Y ROFESIONALES PARA EMPRESAS</v>
      </c>
      <c r="C10338" s="36" t="s">
        <v>1838</v>
      </c>
      <c r="D10338" s="45" t="str">
        <f>+Tabla3[[#This Row],[id_detalle]]&amp;" "&amp;VLOOKUP(Tabla3[[#This Row],[id_detalle]],rubro_detalle[[Código]:[Rubro Detalle]],2,0)</f>
        <v>16.00.281 Consultores y Asesores de Empresas</v>
      </c>
      <c r="E10338" s="33">
        <f t="shared" si="1911"/>
        <v>60</v>
      </c>
      <c r="F10338" s="47" t="str">
        <f t="shared" si="1912"/>
        <v>16.00.281-60</v>
      </c>
      <c r="G10338" s="37" t="s">
        <v>8090</v>
      </c>
      <c r="H10338" s="37">
        <v>611</v>
      </c>
    </row>
    <row r="10339" spans="1:8" x14ac:dyDescent="0.3">
      <c r="A10339" s="34" t="str">
        <f>+LEFT(Tabla3[[#This Row],[id_detalle]],2)</f>
        <v>16</v>
      </c>
      <c r="B10339" s="46" t="str">
        <f>VLOOKUP((LEFT(Tabla3[[#This Row],[id_detalle]],2)),id_rubro[[id]:[Rubro]],2,0)</f>
        <v>SERVICIOS TÉCNICOS Y ROFESIONALES PARA EMPRESAS</v>
      </c>
      <c r="C10339" s="36" t="s">
        <v>1838</v>
      </c>
      <c r="D10339" s="45" t="str">
        <f>+Tabla3[[#This Row],[id_detalle]]&amp;" "&amp;VLOOKUP(Tabla3[[#This Row],[id_detalle]],rubro_detalle[[Código]:[Rubro Detalle]],2,0)</f>
        <v>16.00.281 Consultores y Asesores de Empresas</v>
      </c>
      <c r="E10339" s="33">
        <f t="shared" si="1911"/>
        <v>61</v>
      </c>
      <c r="F10339" s="47" t="str">
        <f t="shared" si="1912"/>
        <v>16.00.281-61</v>
      </c>
      <c r="G10339" s="37" t="s">
        <v>8148</v>
      </c>
      <c r="H10339" s="37">
        <v>612</v>
      </c>
    </row>
    <row r="10340" spans="1:8" x14ac:dyDescent="0.3">
      <c r="A10340" s="34" t="str">
        <f>+LEFT(Tabla3[[#This Row],[id_detalle]],2)</f>
        <v>16</v>
      </c>
      <c r="B10340" s="46" t="str">
        <f>VLOOKUP((LEFT(Tabla3[[#This Row],[id_detalle]],2)),id_rubro[[id]:[Rubro]],2,0)</f>
        <v>SERVICIOS TÉCNICOS Y ROFESIONALES PARA EMPRESAS</v>
      </c>
      <c r="C10340" s="36" t="s">
        <v>1838</v>
      </c>
      <c r="D10340" s="45" t="str">
        <f>+Tabla3[[#This Row],[id_detalle]]&amp;" "&amp;VLOOKUP(Tabla3[[#This Row],[id_detalle]],rubro_detalle[[Código]:[Rubro Detalle]],2,0)</f>
        <v>16.00.281 Consultores y Asesores de Empresas</v>
      </c>
      <c r="E10340" s="33">
        <f t="shared" si="1911"/>
        <v>62</v>
      </c>
      <c r="F10340" s="47" t="str">
        <f t="shared" si="1912"/>
        <v>16.00.281-62</v>
      </c>
      <c r="G10340" s="37" t="s">
        <v>8078</v>
      </c>
      <c r="H10340" s="37">
        <v>632</v>
      </c>
    </row>
    <row r="10341" spans="1:8" x14ac:dyDescent="0.3">
      <c r="A10341" s="34" t="str">
        <f>+LEFT(Tabla3[[#This Row],[id_detalle]],2)</f>
        <v>16</v>
      </c>
      <c r="B10341" s="46" t="str">
        <f>VLOOKUP((LEFT(Tabla3[[#This Row],[id_detalle]],2)),id_rubro[[id]:[Rubro]],2,0)</f>
        <v>SERVICIOS TÉCNICOS Y ROFESIONALES PARA EMPRESAS</v>
      </c>
      <c r="C10341" s="36" t="s">
        <v>1838</v>
      </c>
      <c r="D10341" s="45" t="str">
        <f>+Tabla3[[#This Row],[id_detalle]]&amp;" "&amp;VLOOKUP(Tabla3[[#This Row],[id_detalle]],rubro_detalle[[Código]:[Rubro Detalle]],2,0)</f>
        <v>16.00.281 Consultores y Asesores de Empresas</v>
      </c>
      <c r="E10341" s="33">
        <f t="shared" si="1911"/>
        <v>63</v>
      </c>
      <c r="F10341" s="47" t="str">
        <f t="shared" si="1912"/>
        <v>16.00.281-63</v>
      </c>
      <c r="G10341" s="37" t="s">
        <v>8186</v>
      </c>
      <c r="H10341" s="37">
        <v>640</v>
      </c>
    </row>
    <row r="10342" spans="1:8" x14ac:dyDescent="0.3">
      <c r="A10342" s="34" t="str">
        <f>+LEFT(Tabla3[[#This Row],[id_detalle]],2)</f>
        <v>16</v>
      </c>
      <c r="B10342" s="46" t="str">
        <f>VLOOKUP((LEFT(Tabla3[[#This Row],[id_detalle]],2)),id_rubro[[id]:[Rubro]],2,0)</f>
        <v>SERVICIOS TÉCNICOS Y ROFESIONALES PARA EMPRESAS</v>
      </c>
      <c r="C10342" s="36" t="s">
        <v>1838</v>
      </c>
      <c r="D10342" s="45" t="str">
        <f>+Tabla3[[#This Row],[id_detalle]]&amp;" "&amp;VLOOKUP(Tabla3[[#This Row],[id_detalle]],rubro_detalle[[Código]:[Rubro Detalle]],2,0)</f>
        <v>16.00.281 Consultores y Asesores de Empresas</v>
      </c>
      <c r="E10342" s="33">
        <f t="shared" si="1911"/>
        <v>64</v>
      </c>
      <c r="F10342" s="47" t="str">
        <f t="shared" si="1912"/>
        <v>16.00.281-64</v>
      </c>
      <c r="G10342" s="37" t="s">
        <v>7652</v>
      </c>
      <c r="H10342" s="37">
        <v>646</v>
      </c>
    </row>
    <row r="10343" spans="1:8" x14ac:dyDescent="0.3">
      <c r="A10343" s="34" t="str">
        <f>+LEFT(Tabla3[[#This Row],[id_detalle]],2)</f>
        <v>16</v>
      </c>
      <c r="B10343" s="46" t="str">
        <f>VLOOKUP((LEFT(Tabla3[[#This Row],[id_detalle]],2)),id_rubro[[id]:[Rubro]],2,0)</f>
        <v>SERVICIOS TÉCNICOS Y ROFESIONALES PARA EMPRESAS</v>
      </c>
      <c r="C10343" s="36" t="s">
        <v>1838</v>
      </c>
      <c r="D10343" s="45" t="str">
        <f>+Tabla3[[#This Row],[id_detalle]]&amp;" "&amp;VLOOKUP(Tabla3[[#This Row],[id_detalle]],rubro_detalle[[Código]:[Rubro Detalle]],2,0)</f>
        <v>16.00.281 Consultores y Asesores de Empresas</v>
      </c>
      <c r="E10343" s="33">
        <f t="shared" si="1911"/>
        <v>65</v>
      </c>
      <c r="F10343" s="47" t="str">
        <f t="shared" si="1912"/>
        <v>16.00.281-65</v>
      </c>
      <c r="G10343" s="37" t="s">
        <v>8149</v>
      </c>
      <c r="H10343" s="37">
        <v>656</v>
      </c>
    </row>
    <row r="10344" spans="1:8" x14ac:dyDescent="0.3">
      <c r="A10344" s="34" t="str">
        <f>+LEFT(Tabla3[[#This Row],[id_detalle]],2)</f>
        <v>16</v>
      </c>
      <c r="B10344" s="46" t="str">
        <f>VLOOKUP((LEFT(Tabla3[[#This Row],[id_detalle]],2)),id_rubro[[id]:[Rubro]],2,0)</f>
        <v>SERVICIOS TÉCNICOS Y ROFESIONALES PARA EMPRESAS</v>
      </c>
      <c r="C10344" s="36" t="s">
        <v>1838</v>
      </c>
      <c r="D10344" s="45" t="str">
        <f>+Tabla3[[#This Row],[id_detalle]]&amp;" "&amp;VLOOKUP(Tabla3[[#This Row],[id_detalle]],rubro_detalle[[Código]:[Rubro Detalle]],2,0)</f>
        <v>16.00.281 Consultores y Asesores de Empresas</v>
      </c>
      <c r="E10344" s="33">
        <f t="shared" si="1911"/>
        <v>66</v>
      </c>
      <c r="F10344" s="47" t="str">
        <f t="shared" si="1912"/>
        <v>16.00.281-66</v>
      </c>
      <c r="G10344" s="37" t="s">
        <v>8187</v>
      </c>
      <c r="H10344" s="37">
        <v>661</v>
      </c>
    </row>
    <row r="10345" spans="1:8" x14ac:dyDescent="0.3">
      <c r="A10345" s="34" t="str">
        <f>+LEFT(Tabla3[[#This Row],[id_detalle]],2)</f>
        <v>16</v>
      </c>
      <c r="B10345" s="46" t="str">
        <f>VLOOKUP((LEFT(Tabla3[[#This Row],[id_detalle]],2)),id_rubro[[id]:[Rubro]],2,0)</f>
        <v>SERVICIOS TÉCNICOS Y ROFESIONALES PARA EMPRESAS</v>
      </c>
      <c r="C10345" s="36" t="s">
        <v>1838</v>
      </c>
      <c r="D10345" s="45" t="str">
        <f>+Tabla3[[#This Row],[id_detalle]]&amp;" "&amp;VLOOKUP(Tabla3[[#This Row],[id_detalle]],rubro_detalle[[Código]:[Rubro Detalle]],2,0)</f>
        <v>16.00.281 Consultores y Asesores de Empresas</v>
      </c>
      <c r="E10345" s="33">
        <f t="shared" si="1911"/>
        <v>67</v>
      </c>
      <c r="F10345" s="47" t="str">
        <f t="shared" si="1912"/>
        <v>16.00.281-67</v>
      </c>
      <c r="G10345" s="37" t="s">
        <v>8129</v>
      </c>
      <c r="H10345" s="37">
        <v>662</v>
      </c>
    </row>
    <row r="10346" spans="1:8" x14ac:dyDescent="0.3">
      <c r="A10346" s="34" t="str">
        <f>+LEFT(Tabla3[[#This Row],[id_detalle]],2)</f>
        <v>16</v>
      </c>
      <c r="B10346" s="46" t="str">
        <f>VLOOKUP((LEFT(Tabla3[[#This Row],[id_detalle]],2)),id_rubro[[id]:[Rubro]],2,0)</f>
        <v>SERVICIOS TÉCNICOS Y ROFESIONALES PARA EMPRESAS</v>
      </c>
      <c r="C10346" s="36" t="s">
        <v>1838</v>
      </c>
      <c r="D10346" s="45" t="str">
        <f>+Tabla3[[#This Row],[id_detalle]]&amp;" "&amp;VLOOKUP(Tabla3[[#This Row],[id_detalle]],rubro_detalle[[Código]:[Rubro Detalle]],2,0)</f>
        <v>16.00.281 Consultores y Asesores de Empresas</v>
      </c>
      <c r="E10346" s="33">
        <f t="shared" si="1911"/>
        <v>68</v>
      </c>
      <c r="F10346" s="47" t="str">
        <f t="shared" si="1912"/>
        <v>16.00.281-68</v>
      </c>
      <c r="G10346" s="37" t="s">
        <v>5867</v>
      </c>
      <c r="H10346" s="37">
        <v>673</v>
      </c>
    </row>
    <row r="10347" spans="1:8" x14ac:dyDescent="0.3">
      <c r="A10347" s="34" t="str">
        <f>+LEFT(Tabla3[[#This Row],[id_detalle]],2)</f>
        <v>16</v>
      </c>
      <c r="B10347" s="46" t="str">
        <f>VLOOKUP((LEFT(Tabla3[[#This Row],[id_detalle]],2)),id_rubro[[id]:[Rubro]],2,0)</f>
        <v>SERVICIOS TÉCNICOS Y ROFESIONALES PARA EMPRESAS</v>
      </c>
      <c r="C10347" s="36" t="s">
        <v>1838</v>
      </c>
      <c r="D10347" s="45" t="str">
        <f>+Tabla3[[#This Row],[id_detalle]]&amp;" "&amp;VLOOKUP(Tabla3[[#This Row],[id_detalle]],rubro_detalle[[Código]:[Rubro Detalle]],2,0)</f>
        <v>16.00.281 Consultores y Asesores de Empresas</v>
      </c>
      <c r="E10347" s="33">
        <f t="shared" si="1911"/>
        <v>69</v>
      </c>
      <c r="F10347" s="47" t="str">
        <f t="shared" si="1912"/>
        <v>16.00.281-69</v>
      </c>
      <c r="G10347" s="37" t="s">
        <v>8188</v>
      </c>
      <c r="H10347" s="37">
        <v>676</v>
      </c>
    </row>
    <row r="10348" spans="1:8" x14ac:dyDescent="0.3">
      <c r="A10348" s="34" t="str">
        <f>+LEFT(Tabla3[[#This Row],[id_detalle]],2)</f>
        <v>16</v>
      </c>
      <c r="B10348" s="46" t="str">
        <f>VLOOKUP((LEFT(Tabla3[[#This Row],[id_detalle]],2)),id_rubro[[id]:[Rubro]],2,0)</f>
        <v>SERVICIOS TÉCNICOS Y ROFESIONALES PARA EMPRESAS</v>
      </c>
      <c r="C10348" s="36" t="s">
        <v>1838</v>
      </c>
      <c r="D10348" s="45" t="str">
        <f>+Tabla3[[#This Row],[id_detalle]]&amp;" "&amp;VLOOKUP(Tabla3[[#This Row],[id_detalle]],rubro_detalle[[Código]:[Rubro Detalle]],2,0)</f>
        <v>16.00.281 Consultores y Asesores de Empresas</v>
      </c>
      <c r="E10348" s="33">
        <f t="shared" si="1911"/>
        <v>70</v>
      </c>
      <c r="F10348" s="47" t="str">
        <f t="shared" si="1912"/>
        <v>16.00.281-70</v>
      </c>
      <c r="G10348" s="37" t="s">
        <v>7309</v>
      </c>
      <c r="H10348" s="37">
        <v>679</v>
      </c>
    </row>
    <row r="10349" spans="1:8" x14ac:dyDescent="0.3">
      <c r="A10349" s="34" t="str">
        <f>+LEFT(Tabla3[[#This Row],[id_detalle]],2)</f>
        <v>16</v>
      </c>
      <c r="B10349" s="46" t="str">
        <f>VLOOKUP((LEFT(Tabla3[[#This Row],[id_detalle]],2)),id_rubro[[id]:[Rubro]],2,0)</f>
        <v>SERVICIOS TÉCNICOS Y ROFESIONALES PARA EMPRESAS</v>
      </c>
      <c r="C10349" s="36" t="s">
        <v>1838</v>
      </c>
      <c r="D10349" s="45" t="str">
        <f>+Tabla3[[#This Row],[id_detalle]]&amp;" "&amp;VLOOKUP(Tabla3[[#This Row],[id_detalle]],rubro_detalle[[Código]:[Rubro Detalle]],2,0)</f>
        <v>16.00.281 Consultores y Asesores de Empresas</v>
      </c>
      <c r="E10349" s="33">
        <f t="shared" si="1911"/>
        <v>71</v>
      </c>
      <c r="F10349" s="47" t="str">
        <f t="shared" si="1912"/>
        <v>16.00.281-71</v>
      </c>
      <c r="G10349" s="37" t="s">
        <v>5470</v>
      </c>
      <c r="H10349" s="37">
        <v>680</v>
      </c>
    </row>
    <row r="10350" spans="1:8" x14ac:dyDescent="0.3">
      <c r="A10350" s="34" t="str">
        <f>+LEFT(Tabla3[[#This Row],[id_detalle]],2)</f>
        <v>16</v>
      </c>
      <c r="B10350" s="46" t="str">
        <f>VLOOKUP((LEFT(Tabla3[[#This Row],[id_detalle]],2)),id_rubro[[id]:[Rubro]],2,0)</f>
        <v>SERVICIOS TÉCNICOS Y ROFESIONALES PARA EMPRESAS</v>
      </c>
      <c r="C10350" s="36" t="s">
        <v>1838</v>
      </c>
      <c r="D10350" s="45" t="str">
        <f>+Tabla3[[#This Row],[id_detalle]]&amp;" "&amp;VLOOKUP(Tabla3[[#This Row],[id_detalle]],rubro_detalle[[Código]:[Rubro Detalle]],2,0)</f>
        <v>16.00.281 Consultores y Asesores de Empresas</v>
      </c>
      <c r="E10350" s="33">
        <f t="shared" si="1911"/>
        <v>72</v>
      </c>
      <c r="F10350" s="47" t="str">
        <f t="shared" si="1912"/>
        <v>16.00.281-72</v>
      </c>
      <c r="G10350" s="37" t="s">
        <v>8151</v>
      </c>
      <c r="H10350" s="37">
        <v>686</v>
      </c>
    </row>
    <row r="10351" spans="1:8" x14ac:dyDescent="0.3">
      <c r="A10351" s="34" t="str">
        <f>+LEFT(Tabla3[[#This Row],[id_detalle]],2)</f>
        <v>16</v>
      </c>
      <c r="B10351" s="46" t="str">
        <f>VLOOKUP((LEFT(Tabla3[[#This Row],[id_detalle]],2)),id_rubro[[id]:[Rubro]],2,0)</f>
        <v>SERVICIOS TÉCNICOS Y ROFESIONALES PARA EMPRESAS</v>
      </c>
      <c r="C10351" s="36" t="s">
        <v>1838</v>
      </c>
      <c r="D10351" s="45" t="str">
        <f>+Tabla3[[#This Row],[id_detalle]]&amp;" "&amp;VLOOKUP(Tabla3[[#This Row],[id_detalle]],rubro_detalle[[Código]:[Rubro Detalle]],2,0)</f>
        <v>16.00.281 Consultores y Asesores de Empresas</v>
      </c>
      <c r="E10351" s="33">
        <f t="shared" si="1911"/>
        <v>73</v>
      </c>
      <c r="F10351" s="47" t="str">
        <f t="shared" si="1912"/>
        <v>16.00.281-73</v>
      </c>
      <c r="G10351" s="37" t="s">
        <v>8092</v>
      </c>
      <c r="H10351" s="37">
        <v>691</v>
      </c>
    </row>
    <row r="10352" spans="1:8" x14ac:dyDescent="0.3">
      <c r="A10352" s="34" t="str">
        <f>+LEFT(Tabla3[[#This Row],[id_detalle]],2)</f>
        <v>16</v>
      </c>
      <c r="B10352" s="46" t="str">
        <f>VLOOKUP((LEFT(Tabla3[[#This Row],[id_detalle]],2)),id_rubro[[id]:[Rubro]],2,0)</f>
        <v>SERVICIOS TÉCNICOS Y ROFESIONALES PARA EMPRESAS</v>
      </c>
      <c r="C10352" s="36" t="s">
        <v>1838</v>
      </c>
      <c r="D10352" s="45" t="str">
        <f>+Tabla3[[#This Row],[id_detalle]]&amp;" "&amp;VLOOKUP(Tabla3[[#This Row],[id_detalle]],rubro_detalle[[Código]:[Rubro Detalle]],2,0)</f>
        <v>16.00.281 Consultores y Asesores de Empresas</v>
      </c>
      <c r="E10352" s="33">
        <f t="shared" si="1911"/>
        <v>74</v>
      </c>
      <c r="F10352" s="47" t="str">
        <f t="shared" si="1912"/>
        <v>16.00.281-74</v>
      </c>
      <c r="G10352" s="37" t="s">
        <v>8189</v>
      </c>
      <c r="H10352" s="37">
        <v>696</v>
      </c>
    </row>
    <row r="10353" spans="1:8" x14ac:dyDescent="0.3">
      <c r="A10353" s="34" t="str">
        <f>+LEFT(Tabla3[[#This Row],[id_detalle]],2)</f>
        <v>16</v>
      </c>
      <c r="B10353" s="46" t="str">
        <f>VLOOKUP((LEFT(Tabla3[[#This Row],[id_detalle]],2)),id_rubro[[id]:[Rubro]],2,0)</f>
        <v>SERVICIOS TÉCNICOS Y ROFESIONALES PARA EMPRESAS</v>
      </c>
      <c r="C10353" s="36" t="s">
        <v>1838</v>
      </c>
      <c r="D10353" s="45" t="str">
        <f>+Tabla3[[#This Row],[id_detalle]]&amp;" "&amp;VLOOKUP(Tabla3[[#This Row],[id_detalle]],rubro_detalle[[Código]:[Rubro Detalle]],2,0)</f>
        <v>16.00.281 Consultores y Asesores de Empresas</v>
      </c>
      <c r="E10353" s="33">
        <f t="shared" si="1911"/>
        <v>75</v>
      </c>
      <c r="F10353" s="47" t="str">
        <f t="shared" si="1912"/>
        <v>16.00.281-75</v>
      </c>
      <c r="G10353" s="37" t="s">
        <v>8190</v>
      </c>
      <c r="H10353" s="37">
        <v>713</v>
      </c>
    </row>
    <row r="10354" spans="1:8" x14ac:dyDescent="0.3">
      <c r="A10354" s="34" t="str">
        <f>+LEFT(Tabla3[[#This Row],[id_detalle]],2)</f>
        <v>16</v>
      </c>
      <c r="B10354" s="46" t="str">
        <f>VLOOKUP((LEFT(Tabla3[[#This Row],[id_detalle]],2)),id_rubro[[id]:[Rubro]],2,0)</f>
        <v>SERVICIOS TÉCNICOS Y ROFESIONALES PARA EMPRESAS</v>
      </c>
      <c r="C10354" s="36" t="s">
        <v>1838</v>
      </c>
      <c r="D10354" s="45" t="str">
        <f>+Tabla3[[#This Row],[id_detalle]]&amp;" "&amp;VLOOKUP(Tabla3[[#This Row],[id_detalle]],rubro_detalle[[Código]:[Rubro Detalle]],2,0)</f>
        <v>16.00.281 Consultores y Asesores de Empresas</v>
      </c>
      <c r="E10354" s="33">
        <f t="shared" si="1911"/>
        <v>76</v>
      </c>
      <c r="F10354" s="47" t="str">
        <f t="shared" si="1912"/>
        <v>16.00.281-76</v>
      </c>
      <c r="G10354" s="37" t="s">
        <v>8191</v>
      </c>
      <c r="H10354" s="37">
        <v>715</v>
      </c>
    </row>
    <row r="10355" spans="1:8" x14ac:dyDescent="0.3">
      <c r="A10355" s="34" t="str">
        <f>+LEFT(Tabla3[[#This Row],[id_detalle]],2)</f>
        <v>16</v>
      </c>
      <c r="B10355" s="46" t="str">
        <f>VLOOKUP((LEFT(Tabla3[[#This Row],[id_detalle]],2)),id_rubro[[id]:[Rubro]],2,0)</f>
        <v>SERVICIOS TÉCNICOS Y ROFESIONALES PARA EMPRESAS</v>
      </c>
      <c r="C10355" s="36" t="s">
        <v>1838</v>
      </c>
      <c r="D10355" s="45" t="str">
        <f>+Tabla3[[#This Row],[id_detalle]]&amp;" "&amp;VLOOKUP(Tabla3[[#This Row],[id_detalle]],rubro_detalle[[Código]:[Rubro Detalle]],2,0)</f>
        <v>16.00.281 Consultores y Asesores de Empresas</v>
      </c>
      <c r="E10355" s="33">
        <f t="shared" si="1911"/>
        <v>77</v>
      </c>
      <c r="F10355" s="47" t="str">
        <f t="shared" si="1912"/>
        <v>16.00.281-77</v>
      </c>
      <c r="G10355" s="37" t="s">
        <v>7528</v>
      </c>
      <c r="H10355" s="37">
        <v>723</v>
      </c>
    </row>
    <row r="10356" spans="1:8" x14ac:dyDescent="0.3">
      <c r="A10356" s="34" t="str">
        <f>+LEFT(Tabla3[[#This Row],[id_detalle]],2)</f>
        <v>16</v>
      </c>
      <c r="B10356" s="46" t="str">
        <f>VLOOKUP((LEFT(Tabla3[[#This Row],[id_detalle]],2)),id_rubro[[id]:[Rubro]],2,0)</f>
        <v>SERVICIOS TÉCNICOS Y ROFESIONALES PARA EMPRESAS</v>
      </c>
      <c r="C10356" s="36" t="s">
        <v>1838</v>
      </c>
      <c r="D10356" s="45" t="str">
        <f>+Tabla3[[#This Row],[id_detalle]]&amp;" "&amp;VLOOKUP(Tabla3[[#This Row],[id_detalle]],rubro_detalle[[Código]:[Rubro Detalle]],2,0)</f>
        <v>16.00.281 Consultores y Asesores de Empresas</v>
      </c>
      <c r="E10356" s="33">
        <f t="shared" si="1911"/>
        <v>78</v>
      </c>
      <c r="F10356" s="47" t="str">
        <f t="shared" si="1912"/>
        <v>16.00.281-78</v>
      </c>
      <c r="G10356" s="37" t="s">
        <v>7645</v>
      </c>
      <c r="H10356" s="37">
        <v>727</v>
      </c>
    </row>
    <row r="10357" spans="1:8" x14ac:dyDescent="0.3">
      <c r="A10357" s="34" t="str">
        <f>+LEFT(Tabla3[[#This Row],[id_detalle]],2)</f>
        <v>16</v>
      </c>
      <c r="B10357" s="46" t="str">
        <f>VLOOKUP((LEFT(Tabla3[[#This Row],[id_detalle]],2)),id_rubro[[id]:[Rubro]],2,0)</f>
        <v>SERVICIOS TÉCNICOS Y ROFESIONALES PARA EMPRESAS</v>
      </c>
      <c r="C10357" s="36" t="s">
        <v>1838</v>
      </c>
      <c r="D10357" s="45" t="str">
        <f>+Tabla3[[#This Row],[id_detalle]]&amp;" "&amp;VLOOKUP(Tabla3[[#This Row],[id_detalle]],rubro_detalle[[Código]:[Rubro Detalle]],2,0)</f>
        <v>16.00.281 Consultores y Asesores de Empresas</v>
      </c>
      <c r="E10357" s="33">
        <f t="shared" si="1911"/>
        <v>79</v>
      </c>
      <c r="F10357" s="47" t="str">
        <f t="shared" si="1912"/>
        <v>16.00.281-79</v>
      </c>
      <c r="G10357" s="37" t="s">
        <v>8161</v>
      </c>
      <c r="H10357" s="37">
        <v>778</v>
      </c>
    </row>
    <row r="10358" spans="1:8" x14ac:dyDescent="0.3">
      <c r="A10358" s="34" t="str">
        <f>+LEFT(Tabla3[[#This Row],[id_detalle]],2)</f>
        <v>16</v>
      </c>
      <c r="B10358" s="46" t="str">
        <f>VLOOKUP((LEFT(Tabla3[[#This Row],[id_detalle]],2)),id_rubro[[id]:[Rubro]],2,0)</f>
        <v>SERVICIOS TÉCNICOS Y ROFESIONALES PARA EMPRESAS</v>
      </c>
      <c r="C10358" s="36" t="s">
        <v>1838</v>
      </c>
      <c r="D10358" s="45" t="str">
        <f>+Tabla3[[#This Row],[id_detalle]]&amp;" "&amp;VLOOKUP(Tabla3[[#This Row],[id_detalle]],rubro_detalle[[Código]:[Rubro Detalle]],2,0)</f>
        <v>16.00.281 Consultores y Asesores de Empresas</v>
      </c>
      <c r="E10358" s="33">
        <f t="shared" si="1911"/>
        <v>80</v>
      </c>
      <c r="F10358" s="47" t="str">
        <f t="shared" si="1912"/>
        <v>16.00.281-80</v>
      </c>
      <c r="G10358" s="37" t="s">
        <v>8192</v>
      </c>
      <c r="H10358" s="37">
        <v>779</v>
      </c>
    </row>
    <row r="10359" spans="1:8" x14ac:dyDescent="0.3">
      <c r="A10359" s="34" t="str">
        <f>+LEFT(Tabla3[[#This Row],[id_detalle]],2)</f>
        <v>16</v>
      </c>
      <c r="B10359" s="46" t="str">
        <f>VLOOKUP((LEFT(Tabla3[[#This Row],[id_detalle]],2)),id_rubro[[id]:[Rubro]],2,0)</f>
        <v>SERVICIOS TÉCNICOS Y ROFESIONALES PARA EMPRESAS</v>
      </c>
      <c r="C10359" s="36" t="s">
        <v>1838</v>
      </c>
      <c r="D10359" s="45" t="str">
        <f>+Tabla3[[#This Row],[id_detalle]]&amp;" "&amp;VLOOKUP(Tabla3[[#This Row],[id_detalle]],rubro_detalle[[Código]:[Rubro Detalle]],2,0)</f>
        <v>16.00.281 Consultores y Asesores de Empresas</v>
      </c>
      <c r="E10359" s="33">
        <f>+IF(D10359=D10358,E10358+1,1)</f>
        <v>81</v>
      </c>
      <c r="F10359" s="47" t="str">
        <f>+LEFT(D10359,9)&amp;"-"&amp;E10359</f>
        <v>16.00.281-81</v>
      </c>
      <c r="G10359" s="37" t="s">
        <v>40001</v>
      </c>
      <c r="H10359" s="37">
        <v>785</v>
      </c>
    </row>
    <row r="10360" spans="1:8" x14ac:dyDescent="0.3">
      <c r="A10360" s="34" t="str">
        <f>+LEFT(Tabla3[[#This Row],[id_detalle]],2)</f>
        <v>16</v>
      </c>
      <c r="B10360" s="46" t="str">
        <f>VLOOKUP((LEFT(Tabla3[[#This Row],[id_detalle]],2)),id_rubro[[id]:[Rubro]],2,0)</f>
        <v>SERVICIOS TÉCNICOS Y ROFESIONALES PARA EMPRESAS</v>
      </c>
      <c r="C10360" s="36" t="s">
        <v>1838</v>
      </c>
      <c r="D10360" s="45" t="str">
        <f>+Tabla3[[#This Row],[id_detalle]]&amp;" "&amp;VLOOKUP(Tabla3[[#This Row],[id_detalle]],rubro_detalle[[Código]:[Rubro Detalle]],2,0)</f>
        <v>16.00.281 Consultores y Asesores de Empresas</v>
      </c>
      <c r="E10360" s="33">
        <v>82</v>
      </c>
      <c r="F10360" s="47" t="s">
        <v>40000</v>
      </c>
      <c r="G10360" s="37" t="s">
        <v>8094</v>
      </c>
      <c r="H10360" s="37">
        <v>785</v>
      </c>
    </row>
    <row r="10361" spans="1:8" x14ac:dyDescent="0.3">
      <c r="A10361" s="34" t="str">
        <f>+LEFT(Tabla3[[#This Row],[id_detalle]],2)</f>
        <v>16</v>
      </c>
      <c r="B10361" s="46" t="str">
        <f>VLOOKUP((LEFT(Tabla3[[#This Row],[id_detalle]],2)),id_rubro[[id]:[Rubro]],2,0)</f>
        <v>SERVICIOS TÉCNICOS Y ROFESIONALES PARA EMPRESAS</v>
      </c>
      <c r="C10361" s="36" t="s">
        <v>1838</v>
      </c>
      <c r="D10361" s="45" t="str">
        <f>+Tabla3[[#This Row],[id_detalle]]&amp;" "&amp;VLOOKUP(Tabla3[[#This Row],[id_detalle]],rubro_detalle[[Código]:[Rubro Detalle]],2,0)</f>
        <v>16.00.281 Consultores y Asesores de Empresas</v>
      </c>
      <c r="E10361" s="33">
        <f t="shared" si="1911"/>
        <v>83</v>
      </c>
      <c r="F10361" s="47" t="str">
        <f t="shared" si="1912"/>
        <v>16.00.281-83</v>
      </c>
      <c r="G10361" s="38" t="s">
        <v>5490</v>
      </c>
      <c r="H10361" s="38">
        <v>785</v>
      </c>
    </row>
    <row r="10362" spans="1:8" x14ac:dyDescent="0.3">
      <c r="A10362" s="34" t="str">
        <f>+LEFT(Tabla3[[#This Row],[id_detalle]],2)</f>
        <v>16</v>
      </c>
      <c r="B10362" s="46" t="str">
        <f>VLOOKUP((LEFT(Tabla3[[#This Row],[id_detalle]],2)),id_rubro[[id]:[Rubro]],2,0)</f>
        <v>SERVICIOS TÉCNICOS Y ROFESIONALES PARA EMPRESAS</v>
      </c>
      <c r="C10362" s="36" t="s">
        <v>1838</v>
      </c>
      <c r="D10362" s="45" t="str">
        <f>+Tabla3[[#This Row],[id_detalle]]&amp;" "&amp;VLOOKUP(Tabla3[[#This Row],[id_detalle]],rubro_detalle[[Código]:[Rubro Detalle]],2,0)</f>
        <v>16.00.281 Consultores y Asesores de Empresas</v>
      </c>
      <c r="E10362" s="33">
        <f t="shared" si="1911"/>
        <v>84</v>
      </c>
      <c r="F10362" s="47" t="str">
        <f t="shared" si="1912"/>
        <v>16.00.281-84</v>
      </c>
      <c r="G10362" s="37" t="s">
        <v>5875</v>
      </c>
      <c r="H10362" s="37">
        <v>786</v>
      </c>
    </row>
    <row r="10363" spans="1:8" x14ac:dyDescent="0.3">
      <c r="A10363" s="34" t="str">
        <f>+LEFT(Tabla3[[#This Row],[id_detalle]],2)</f>
        <v>16</v>
      </c>
      <c r="B10363" s="46" t="str">
        <f>VLOOKUP((LEFT(Tabla3[[#This Row],[id_detalle]],2)),id_rubro[[id]:[Rubro]],2,0)</f>
        <v>SERVICIOS TÉCNICOS Y ROFESIONALES PARA EMPRESAS</v>
      </c>
      <c r="C10363" s="36" t="s">
        <v>1838</v>
      </c>
      <c r="D10363" s="45" t="str">
        <f>+Tabla3[[#This Row],[id_detalle]]&amp;" "&amp;VLOOKUP(Tabla3[[#This Row],[id_detalle]],rubro_detalle[[Código]:[Rubro Detalle]],2,0)</f>
        <v>16.00.281 Consultores y Asesores de Empresas</v>
      </c>
      <c r="E10363" s="33">
        <f t="shared" si="1911"/>
        <v>85</v>
      </c>
      <c r="F10363" s="47" t="str">
        <f t="shared" si="1912"/>
        <v>16.00.281-85</v>
      </c>
      <c r="G10363" s="37" t="s">
        <v>8162</v>
      </c>
      <c r="H10363" s="37">
        <v>788</v>
      </c>
    </row>
    <row r="10364" spans="1:8" x14ac:dyDescent="0.3">
      <c r="A10364" s="34" t="str">
        <f>+LEFT(Tabla3[[#This Row],[id_detalle]],2)</f>
        <v>16</v>
      </c>
      <c r="B10364" s="46" t="str">
        <f>VLOOKUP((LEFT(Tabla3[[#This Row],[id_detalle]],2)),id_rubro[[id]:[Rubro]],2,0)</f>
        <v>SERVICIOS TÉCNICOS Y ROFESIONALES PARA EMPRESAS</v>
      </c>
      <c r="C10364" s="36" t="s">
        <v>1838</v>
      </c>
      <c r="D10364" s="45" t="str">
        <f>+Tabla3[[#This Row],[id_detalle]]&amp;" "&amp;VLOOKUP(Tabla3[[#This Row],[id_detalle]],rubro_detalle[[Código]:[Rubro Detalle]],2,0)</f>
        <v>16.00.281 Consultores y Asesores de Empresas</v>
      </c>
      <c r="E10364" s="33">
        <f t="shared" si="1911"/>
        <v>86</v>
      </c>
      <c r="F10364" s="47" t="str">
        <f t="shared" si="1912"/>
        <v>16.00.281-86</v>
      </c>
      <c r="G10364" s="37" t="s">
        <v>8153</v>
      </c>
      <c r="H10364" s="37">
        <v>789</v>
      </c>
    </row>
    <row r="10365" spans="1:8" x14ac:dyDescent="0.3">
      <c r="A10365" s="34" t="str">
        <f>+LEFT(Tabla3[[#This Row],[id_detalle]],2)</f>
        <v>16</v>
      </c>
      <c r="B10365" s="46" t="str">
        <f>VLOOKUP((LEFT(Tabla3[[#This Row],[id_detalle]],2)),id_rubro[[id]:[Rubro]],2,0)</f>
        <v>SERVICIOS TÉCNICOS Y ROFESIONALES PARA EMPRESAS</v>
      </c>
      <c r="C10365" s="36" t="s">
        <v>1838</v>
      </c>
      <c r="D10365" s="45" t="str">
        <f>+Tabla3[[#This Row],[id_detalle]]&amp;" "&amp;VLOOKUP(Tabla3[[#This Row],[id_detalle]],rubro_detalle[[Código]:[Rubro Detalle]],2,0)</f>
        <v>16.00.281 Consultores y Asesores de Empresas</v>
      </c>
      <c r="E10365" s="33">
        <f t="shared" si="1911"/>
        <v>87</v>
      </c>
      <c r="F10365" s="47" t="str">
        <f t="shared" si="1912"/>
        <v>16.00.281-87</v>
      </c>
      <c r="G10365" s="37" t="s">
        <v>3041</v>
      </c>
      <c r="H10365" s="37">
        <v>799</v>
      </c>
    </row>
    <row r="10366" spans="1:8" x14ac:dyDescent="0.3">
      <c r="A10366" s="34" t="str">
        <f>+LEFT(Tabla3[[#This Row],[id_detalle]],2)</f>
        <v>16</v>
      </c>
      <c r="B10366" s="46" t="str">
        <f>VLOOKUP((LEFT(Tabla3[[#This Row],[id_detalle]],2)),id_rubro[[id]:[Rubro]],2,0)</f>
        <v>SERVICIOS TÉCNICOS Y ROFESIONALES PARA EMPRESAS</v>
      </c>
      <c r="C10366" s="36" t="s">
        <v>1838</v>
      </c>
      <c r="D10366" s="45" t="str">
        <f>+Tabla3[[#This Row],[id_detalle]]&amp;" "&amp;VLOOKUP(Tabla3[[#This Row],[id_detalle]],rubro_detalle[[Código]:[Rubro Detalle]],2,0)</f>
        <v>16.00.281 Consultores y Asesores de Empresas</v>
      </c>
      <c r="E10366" s="33">
        <f t="shared" si="1911"/>
        <v>88</v>
      </c>
      <c r="F10366" s="47" t="str">
        <f t="shared" si="1912"/>
        <v>16.00.281-88</v>
      </c>
      <c r="G10366" s="37" t="s">
        <v>8154</v>
      </c>
      <c r="H10366" s="37">
        <v>802</v>
      </c>
    </row>
    <row r="10367" spans="1:8" x14ac:dyDescent="0.3">
      <c r="A10367" s="34" t="str">
        <f>+LEFT(Tabla3[[#This Row],[id_detalle]],2)</f>
        <v>16</v>
      </c>
      <c r="B10367" s="46" t="str">
        <f>VLOOKUP((LEFT(Tabla3[[#This Row],[id_detalle]],2)),id_rubro[[id]:[Rubro]],2,0)</f>
        <v>SERVICIOS TÉCNICOS Y ROFESIONALES PARA EMPRESAS</v>
      </c>
      <c r="C10367" s="36" t="s">
        <v>1838</v>
      </c>
      <c r="D10367" s="45" t="str">
        <f>+Tabla3[[#This Row],[id_detalle]]&amp;" "&amp;VLOOKUP(Tabla3[[#This Row],[id_detalle]],rubro_detalle[[Código]:[Rubro Detalle]],2,0)</f>
        <v>16.00.281 Consultores y Asesores de Empresas</v>
      </c>
      <c r="E10367" s="33">
        <f t="shared" si="1911"/>
        <v>89</v>
      </c>
      <c r="F10367" s="47" t="str">
        <f t="shared" si="1912"/>
        <v>16.00.281-89</v>
      </c>
      <c r="G10367" s="37" t="s">
        <v>5575</v>
      </c>
      <c r="H10367" s="37">
        <v>802</v>
      </c>
    </row>
    <row r="10368" spans="1:8" x14ac:dyDescent="0.3">
      <c r="A10368" s="34" t="str">
        <f>+LEFT(Tabla3[[#This Row],[id_detalle]],2)</f>
        <v>16</v>
      </c>
      <c r="B10368" s="46" t="str">
        <f>VLOOKUP((LEFT(Tabla3[[#This Row],[id_detalle]],2)),id_rubro[[id]:[Rubro]],2,0)</f>
        <v>SERVICIOS TÉCNICOS Y ROFESIONALES PARA EMPRESAS</v>
      </c>
      <c r="C10368" s="36" t="s">
        <v>1838</v>
      </c>
      <c r="D10368" s="45" t="str">
        <f>+Tabla3[[#This Row],[id_detalle]]&amp;" "&amp;VLOOKUP(Tabla3[[#This Row],[id_detalle]],rubro_detalle[[Código]:[Rubro Detalle]],2,0)</f>
        <v>16.00.281 Consultores y Asesores de Empresas</v>
      </c>
      <c r="E10368" s="33">
        <f t="shared" si="1911"/>
        <v>90</v>
      </c>
      <c r="F10368" s="47" t="str">
        <f t="shared" si="1912"/>
        <v>16.00.281-90</v>
      </c>
      <c r="G10368" s="38" t="s">
        <v>8006</v>
      </c>
      <c r="H10368" s="38">
        <v>805</v>
      </c>
    </row>
    <row r="10369" spans="1:8" x14ac:dyDescent="0.3">
      <c r="A10369" s="34" t="str">
        <f>+LEFT(Tabla3[[#This Row],[id_detalle]],2)</f>
        <v>16</v>
      </c>
      <c r="B10369" s="46" t="str">
        <f>VLOOKUP((LEFT(Tabla3[[#This Row],[id_detalle]],2)),id_rubro[[id]:[Rubro]],2,0)</f>
        <v>SERVICIOS TÉCNICOS Y ROFESIONALES PARA EMPRESAS</v>
      </c>
      <c r="C10369" s="36" t="s">
        <v>1838</v>
      </c>
      <c r="D10369" s="45" t="str">
        <f>+Tabla3[[#This Row],[id_detalle]]&amp;" "&amp;VLOOKUP(Tabla3[[#This Row],[id_detalle]],rubro_detalle[[Código]:[Rubro Detalle]],2,0)</f>
        <v>16.00.281 Consultores y Asesores de Empresas</v>
      </c>
      <c r="E10369" s="33">
        <f t="shared" si="1911"/>
        <v>91</v>
      </c>
      <c r="F10369" s="47" t="str">
        <f t="shared" si="1912"/>
        <v>16.00.281-91</v>
      </c>
      <c r="G10369" s="37" t="s">
        <v>7190</v>
      </c>
      <c r="H10369" s="37">
        <v>813</v>
      </c>
    </row>
    <row r="10370" spans="1:8" x14ac:dyDescent="0.3">
      <c r="A10370" s="34" t="str">
        <f>+LEFT(Tabla3[[#This Row],[id_detalle]],2)</f>
        <v>16</v>
      </c>
      <c r="B10370" s="46" t="str">
        <f>VLOOKUP((LEFT(Tabla3[[#This Row],[id_detalle]],2)),id_rubro[[id]:[Rubro]],2,0)</f>
        <v>SERVICIOS TÉCNICOS Y ROFESIONALES PARA EMPRESAS</v>
      </c>
      <c r="C10370" s="36" t="s">
        <v>1838</v>
      </c>
      <c r="D10370" s="45" t="str">
        <f>+Tabla3[[#This Row],[id_detalle]]&amp;" "&amp;VLOOKUP(Tabla3[[#This Row],[id_detalle]],rubro_detalle[[Código]:[Rubro Detalle]],2,0)</f>
        <v>16.00.281 Consultores y Asesores de Empresas</v>
      </c>
      <c r="E10370" s="33">
        <f t="shared" si="1911"/>
        <v>92</v>
      </c>
      <c r="F10370" s="47" t="str">
        <f t="shared" si="1912"/>
        <v>16.00.281-92</v>
      </c>
      <c r="G10370" s="37" t="s">
        <v>7759</v>
      </c>
      <c r="H10370" s="37">
        <v>814</v>
      </c>
    </row>
    <row r="10371" spans="1:8" x14ac:dyDescent="0.3">
      <c r="A10371" s="34" t="str">
        <f>+LEFT(Tabla3[[#This Row],[id_detalle]],2)</f>
        <v>16</v>
      </c>
      <c r="B10371" s="46" t="str">
        <f>VLOOKUP((LEFT(Tabla3[[#This Row],[id_detalle]],2)),id_rubro[[id]:[Rubro]],2,0)</f>
        <v>SERVICIOS TÉCNICOS Y ROFESIONALES PARA EMPRESAS</v>
      </c>
      <c r="C10371" s="36" t="s">
        <v>1838</v>
      </c>
      <c r="D10371" s="45" t="str">
        <f>+Tabla3[[#This Row],[id_detalle]]&amp;" "&amp;VLOOKUP(Tabla3[[#This Row],[id_detalle]],rubro_detalle[[Código]:[Rubro Detalle]],2,0)</f>
        <v>16.00.281 Consultores y Asesores de Empresas</v>
      </c>
      <c r="E10371" s="33">
        <f t="shared" si="1911"/>
        <v>93</v>
      </c>
      <c r="F10371" s="47" t="str">
        <f t="shared" si="1912"/>
        <v>16.00.281-93</v>
      </c>
      <c r="G10371" s="37" t="s">
        <v>8193</v>
      </c>
      <c r="H10371" s="37">
        <v>828</v>
      </c>
    </row>
    <row r="10372" spans="1:8" x14ac:dyDescent="0.3">
      <c r="A10372" s="34" t="str">
        <f>+LEFT(Tabla3[[#This Row],[id_detalle]],2)</f>
        <v>16</v>
      </c>
      <c r="B10372" s="46" t="str">
        <f>VLOOKUP((LEFT(Tabla3[[#This Row],[id_detalle]],2)),id_rubro[[id]:[Rubro]],2,0)</f>
        <v>SERVICIOS TÉCNICOS Y ROFESIONALES PARA EMPRESAS</v>
      </c>
      <c r="C10372" s="36" t="s">
        <v>1838</v>
      </c>
      <c r="D10372" s="45" t="str">
        <f>+Tabla3[[#This Row],[id_detalle]]&amp;" "&amp;VLOOKUP(Tabla3[[#This Row],[id_detalle]],rubro_detalle[[Código]:[Rubro Detalle]],2,0)</f>
        <v>16.00.281 Consultores y Asesores de Empresas</v>
      </c>
      <c r="E10372" s="33">
        <f t="shared" si="1911"/>
        <v>94</v>
      </c>
      <c r="F10372" s="47" t="str">
        <f t="shared" si="1912"/>
        <v>16.00.281-94</v>
      </c>
      <c r="G10372" s="37" t="s">
        <v>8132</v>
      </c>
      <c r="H10372" s="37">
        <v>842</v>
      </c>
    </row>
    <row r="10373" spans="1:8" x14ac:dyDescent="0.3">
      <c r="A10373" s="34" t="str">
        <f>+LEFT(Tabla3[[#This Row],[id_detalle]],2)</f>
        <v>16</v>
      </c>
      <c r="B10373" s="46" t="str">
        <f>VLOOKUP((LEFT(Tabla3[[#This Row],[id_detalle]],2)),id_rubro[[id]:[Rubro]],2,0)</f>
        <v>SERVICIOS TÉCNICOS Y ROFESIONALES PARA EMPRESAS</v>
      </c>
      <c r="C10373" s="36" t="s">
        <v>1838</v>
      </c>
      <c r="D10373" s="45" t="str">
        <f>+Tabla3[[#This Row],[id_detalle]]&amp;" "&amp;VLOOKUP(Tabla3[[#This Row],[id_detalle]],rubro_detalle[[Código]:[Rubro Detalle]],2,0)</f>
        <v>16.00.281 Consultores y Asesores de Empresas</v>
      </c>
      <c r="E10373" s="33">
        <f>+IF(D10373=D10372,E10372+1,1)</f>
        <v>95</v>
      </c>
      <c r="F10373" s="47" t="str">
        <f>+LEFT(D10373,9)&amp;"-"&amp;E10373</f>
        <v>16.00.281-95</v>
      </c>
      <c r="G10373" s="37" t="s">
        <v>5868</v>
      </c>
      <c r="H10373" s="37">
        <v>850</v>
      </c>
    </row>
    <row r="10374" spans="1:8" x14ac:dyDescent="0.3">
      <c r="A10374" s="34" t="str">
        <f>+LEFT(Tabla3[[#This Row],[id_detalle]],2)</f>
        <v>16</v>
      </c>
      <c r="B10374" s="46" t="str">
        <f>VLOOKUP((LEFT(Tabla3[[#This Row],[id_detalle]],2)),id_rubro[[id]:[Rubro]],2,0)</f>
        <v>SERVICIOS TÉCNICOS Y ROFESIONALES PARA EMPRESAS</v>
      </c>
      <c r="C10374" s="36" t="s">
        <v>1838</v>
      </c>
      <c r="D10374" s="45" t="str">
        <f>+Tabla3[[#This Row],[id_detalle]]&amp;" "&amp;VLOOKUP(Tabla3[[#This Row],[id_detalle]],rubro_detalle[[Código]:[Rubro Detalle]],2,0)</f>
        <v>16.00.281 Consultores y Asesores de Empresas</v>
      </c>
      <c r="E10374" s="33">
        <f>+IF(D10374=D10373,E10373+1,1)</f>
        <v>96</v>
      </c>
      <c r="F10374" s="47" t="str">
        <f>+LEFT(D10374,9)&amp;"-"&amp;E10374</f>
        <v>16.00.281-96</v>
      </c>
      <c r="G10374" s="37" t="s">
        <v>8194</v>
      </c>
      <c r="H10374" s="37">
        <v>854</v>
      </c>
    </row>
    <row r="10375" spans="1:8" x14ac:dyDescent="0.3">
      <c r="A10375" s="34" t="str">
        <f>+LEFT(Tabla3[[#This Row],[id_detalle]],2)</f>
        <v>16</v>
      </c>
      <c r="B10375" s="46" t="str">
        <f>VLOOKUP((LEFT(Tabla3[[#This Row],[id_detalle]],2)),id_rubro[[id]:[Rubro]],2,0)</f>
        <v>SERVICIOS TÉCNICOS Y ROFESIONALES PARA EMPRESAS</v>
      </c>
      <c r="C10375" s="36" t="s">
        <v>1839</v>
      </c>
      <c r="D10375" s="45" t="str">
        <f>+Tabla3[[#This Row],[id_detalle]]&amp;" "&amp;VLOOKUP(Tabla3[[#This Row],[id_detalle]],rubro_detalle[[Código]:[Rubro Detalle]],2,0)</f>
        <v>16.00.283 Consultores y asesores en Comunicaciones</v>
      </c>
      <c r="E10375" s="33">
        <f>+IF(D10375=D10374,E10374+1,1)</f>
        <v>1</v>
      </c>
      <c r="F10375" s="47" t="str">
        <f>+LEFT(D10375,9)&amp;"-"&amp;E10375</f>
        <v>16.00.283-1</v>
      </c>
      <c r="G10375" s="37" t="s">
        <v>7185</v>
      </c>
      <c r="H10375" s="37">
        <v>164</v>
      </c>
    </row>
    <row r="10376" spans="1:8" x14ac:dyDescent="0.3">
      <c r="A10376" s="34" t="str">
        <f>+LEFT(Tabla3[[#This Row],[id_detalle]],2)</f>
        <v>16</v>
      </c>
      <c r="B10376" s="46" t="str">
        <f>VLOOKUP((LEFT(Tabla3[[#This Row],[id_detalle]],2)),id_rubro[[id]:[Rubro]],2,0)</f>
        <v>SERVICIOS TÉCNICOS Y ROFESIONALES PARA EMPRESAS</v>
      </c>
      <c r="C10376" s="36" t="s">
        <v>1839</v>
      </c>
      <c r="D10376" s="45" t="str">
        <f>+Tabla3[[#This Row],[id_detalle]]&amp;" "&amp;VLOOKUP(Tabla3[[#This Row],[id_detalle]],rubro_detalle[[Código]:[Rubro Detalle]],2,0)</f>
        <v>16.00.283 Consultores y asesores en Comunicaciones</v>
      </c>
      <c r="E10376" s="33">
        <f>+IF(D10376=D10375,E10375+1,1)</f>
        <v>2</v>
      </c>
      <c r="F10376" s="47" t="str">
        <f>+LEFT(D10376,9)&amp;"-"&amp;E10376</f>
        <v>16.00.283-2</v>
      </c>
      <c r="G10376" s="37" t="s">
        <v>5513</v>
      </c>
      <c r="H10376" s="37">
        <v>242</v>
      </c>
    </row>
    <row r="10377" spans="1:8" x14ac:dyDescent="0.3">
      <c r="A10377" s="34" t="str">
        <f>+LEFT(Tabla3[[#This Row],[id_detalle]],2)</f>
        <v>16</v>
      </c>
      <c r="B10377" s="46" t="str">
        <f>VLOOKUP((LEFT(Tabla3[[#This Row],[id_detalle]],2)),id_rubro[[id]:[Rubro]],2,0)</f>
        <v>SERVICIOS TÉCNICOS Y ROFESIONALES PARA EMPRESAS</v>
      </c>
      <c r="C10377" s="36" t="s">
        <v>1839</v>
      </c>
      <c r="D10377" s="45" t="str">
        <f>+Tabla3[[#This Row],[id_detalle]]&amp;" "&amp;VLOOKUP(Tabla3[[#This Row],[id_detalle]],rubro_detalle[[Código]:[Rubro Detalle]],2,0)</f>
        <v>16.00.283 Consultores y asesores en Comunicaciones</v>
      </c>
      <c r="E10377" s="33">
        <f>+IF(D10377=D10376,E10376+1,1)</f>
        <v>3</v>
      </c>
      <c r="F10377" s="47" t="str">
        <f>+LEFT(D10377,9)&amp;"-"&amp;E10377</f>
        <v>16.00.283-3</v>
      </c>
      <c r="G10377" s="37" t="s">
        <v>8157</v>
      </c>
      <c r="H10377" s="37">
        <v>351</v>
      </c>
    </row>
    <row r="10378" spans="1:8" x14ac:dyDescent="0.3">
      <c r="A10378" s="34" t="str">
        <f>+LEFT(Tabla3[[#This Row],[id_detalle]],2)</f>
        <v>16</v>
      </c>
      <c r="B10378" s="46" t="str">
        <f>VLOOKUP((LEFT(Tabla3[[#This Row],[id_detalle]],2)),id_rubro[[id]:[Rubro]],2,0)</f>
        <v>SERVICIOS TÉCNICOS Y ROFESIONALES PARA EMPRESAS</v>
      </c>
      <c r="C10378" s="36" t="s">
        <v>1839</v>
      </c>
      <c r="D10378" s="45" t="str">
        <f>+Tabla3[[#This Row],[id_detalle]]&amp;" "&amp;VLOOKUP(Tabla3[[#This Row],[id_detalle]],rubro_detalle[[Código]:[Rubro Detalle]],2,0)</f>
        <v>16.00.283 Consultores y asesores en Comunicaciones</v>
      </c>
      <c r="E10378" s="33">
        <f t="shared" ref="E10378:E10380" si="1913">+IF(D10378=D10377,E10377+1,1)</f>
        <v>4</v>
      </c>
      <c r="F10378" s="47" t="str">
        <f t="shared" ref="F10378:F10380" si="1914">+LEFT(D10378,9)&amp;"-"&amp;E10378</f>
        <v>16.00.283-4</v>
      </c>
      <c r="G10378" s="37" t="s">
        <v>5536</v>
      </c>
      <c r="H10378" s="37">
        <v>391</v>
      </c>
    </row>
    <row r="10379" spans="1:8" x14ac:dyDescent="0.3">
      <c r="A10379" s="34" t="str">
        <f>+LEFT(Tabla3[[#This Row],[id_detalle]],2)</f>
        <v>16</v>
      </c>
      <c r="B10379" s="46" t="str">
        <f>VLOOKUP((LEFT(Tabla3[[#This Row],[id_detalle]],2)),id_rubro[[id]:[Rubro]],2,0)</f>
        <v>SERVICIOS TÉCNICOS Y ROFESIONALES PARA EMPRESAS</v>
      </c>
      <c r="C10379" s="36" t="s">
        <v>1839</v>
      </c>
      <c r="D10379" s="45" t="str">
        <f>+Tabla3[[#This Row],[id_detalle]]&amp;" "&amp;VLOOKUP(Tabla3[[#This Row],[id_detalle]],rubro_detalle[[Código]:[Rubro Detalle]],2,0)</f>
        <v>16.00.283 Consultores y asesores en Comunicaciones</v>
      </c>
      <c r="E10379" s="33">
        <f t="shared" si="1913"/>
        <v>5</v>
      </c>
      <c r="F10379" s="47" t="str">
        <f t="shared" si="1914"/>
        <v>16.00.283-5</v>
      </c>
      <c r="G10379" s="37" t="s">
        <v>8195</v>
      </c>
      <c r="H10379" s="37">
        <v>443</v>
      </c>
    </row>
    <row r="10380" spans="1:8" x14ac:dyDescent="0.3">
      <c r="A10380" s="34" t="str">
        <f>+LEFT(Tabla3[[#This Row],[id_detalle]],2)</f>
        <v>16</v>
      </c>
      <c r="B10380" s="46" t="str">
        <f>VLOOKUP((LEFT(Tabla3[[#This Row],[id_detalle]],2)),id_rubro[[id]:[Rubro]],2,0)</f>
        <v>SERVICIOS TÉCNICOS Y ROFESIONALES PARA EMPRESAS</v>
      </c>
      <c r="C10380" s="36" t="s">
        <v>1839</v>
      </c>
      <c r="D10380" s="45" t="str">
        <f>+Tabla3[[#This Row],[id_detalle]]&amp;" "&amp;VLOOKUP(Tabla3[[#This Row],[id_detalle]],rubro_detalle[[Código]:[Rubro Detalle]],2,0)</f>
        <v>16.00.283 Consultores y asesores en Comunicaciones</v>
      </c>
      <c r="E10380" s="33">
        <f t="shared" si="1913"/>
        <v>6</v>
      </c>
      <c r="F10380" s="47" t="str">
        <f t="shared" si="1914"/>
        <v>16.00.283-6</v>
      </c>
      <c r="G10380" s="37" t="s">
        <v>7194</v>
      </c>
      <c r="H10380" s="37">
        <v>448</v>
      </c>
    </row>
    <row r="10381" spans="1:8" x14ac:dyDescent="0.3">
      <c r="A10381" s="34" t="str">
        <f>+LEFT(Tabla3[[#This Row],[id_detalle]],2)</f>
        <v>16</v>
      </c>
      <c r="B10381" s="46" t="str">
        <f>VLOOKUP((LEFT(Tabla3[[#This Row],[id_detalle]],2)),id_rubro[[id]:[Rubro]],2,0)</f>
        <v>SERVICIOS TÉCNICOS Y ROFESIONALES PARA EMPRESAS</v>
      </c>
      <c r="C10381" s="36" t="s">
        <v>1839</v>
      </c>
      <c r="D10381" s="45" t="str">
        <f>+Tabla3[[#This Row],[id_detalle]]&amp;" "&amp;VLOOKUP(Tabla3[[#This Row],[id_detalle]],rubro_detalle[[Código]:[Rubro Detalle]],2,0)</f>
        <v>16.00.283 Consultores y asesores en Comunicaciones</v>
      </c>
      <c r="E10381" s="33">
        <f t="shared" ref="E10381:E10387" si="1915">+IF(D10381=D10380,E10380+1,1)</f>
        <v>7</v>
      </c>
      <c r="F10381" s="47" t="str">
        <f t="shared" ref="F10381:F10387" si="1916">+LEFT(D10381,9)&amp;"-"&amp;E10381</f>
        <v>16.00.283-7</v>
      </c>
      <c r="G10381" s="37" t="s">
        <v>8124</v>
      </c>
      <c r="H10381" s="37">
        <v>492</v>
      </c>
    </row>
    <row r="10382" spans="1:8" x14ac:dyDescent="0.3">
      <c r="A10382" s="34" t="str">
        <f>+LEFT(Tabla3[[#This Row],[id_detalle]],2)</f>
        <v>16</v>
      </c>
      <c r="B10382" s="46" t="str">
        <f>VLOOKUP((LEFT(Tabla3[[#This Row],[id_detalle]],2)),id_rubro[[id]:[Rubro]],2,0)</f>
        <v>SERVICIOS TÉCNICOS Y ROFESIONALES PARA EMPRESAS</v>
      </c>
      <c r="C10382" s="36" t="s">
        <v>1839</v>
      </c>
      <c r="D10382" s="45" t="str">
        <f>+Tabla3[[#This Row],[id_detalle]]&amp;" "&amp;VLOOKUP(Tabla3[[#This Row],[id_detalle]],rubro_detalle[[Código]:[Rubro Detalle]],2,0)</f>
        <v>16.00.283 Consultores y asesores en Comunicaciones</v>
      </c>
      <c r="E10382" s="33">
        <f t="shared" si="1915"/>
        <v>8</v>
      </c>
      <c r="F10382" s="47" t="str">
        <f t="shared" si="1916"/>
        <v>16.00.283-8</v>
      </c>
      <c r="G10382" s="37" t="s">
        <v>5444</v>
      </c>
      <c r="H10382" s="37">
        <v>519</v>
      </c>
    </row>
    <row r="10383" spans="1:8" x14ac:dyDescent="0.3">
      <c r="A10383" s="34" t="str">
        <f>+LEFT(Tabla3[[#This Row],[id_detalle]],2)</f>
        <v>16</v>
      </c>
      <c r="B10383" s="46" t="str">
        <f>VLOOKUP((LEFT(Tabla3[[#This Row],[id_detalle]],2)),id_rubro[[id]:[Rubro]],2,0)</f>
        <v>SERVICIOS TÉCNICOS Y ROFESIONALES PARA EMPRESAS</v>
      </c>
      <c r="C10383" s="36" t="s">
        <v>1839</v>
      </c>
      <c r="D10383" s="45" t="str">
        <f>+Tabla3[[#This Row],[id_detalle]]&amp;" "&amp;VLOOKUP(Tabla3[[#This Row],[id_detalle]],rubro_detalle[[Código]:[Rubro Detalle]],2,0)</f>
        <v>16.00.283 Consultores y asesores en Comunicaciones</v>
      </c>
      <c r="E10383" s="33">
        <f t="shared" si="1915"/>
        <v>9</v>
      </c>
      <c r="F10383" s="47" t="str">
        <f t="shared" si="1916"/>
        <v>16.00.283-9</v>
      </c>
      <c r="G10383" s="37" t="s">
        <v>8196</v>
      </c>
      <c r="H10383" s="37">
        <v>587</v>
      </c>
    </row>
    <row r="10384" spans="1:8" x14ac:dyDescent="0.3">
      <c r="A10384" s="34" t="str">
        <f>+LEFT(Tabla3[[#This Row],[id_detalle]],2)</f>
        <v>16</v>
      </c>
      <c r="B10384" s="46" t="str">
        <f>VLOOKUP((LEFT(Tabla3[[#This Row],[id_detalle]],2)),id_rubro[[id]:[Rubro]],2,0)</f>
        <v>SERVICIOS TÉCNICOS Y ROFESIONALES PARA EMPRESAS</v>
      </c>
      <c r="C10384" s="36" t="s">
        <v>1839</v>
      </c>
      <c r="D10384" s="45" t="str">
        <f>+Tabla3[[#This Row],[id_detalle]]&amp;" "&amp;VLOOKUP(Tabla3[[#This Row],[id_detalle]],rubro_detalle[[Código]:[Rubro Detalle]],2,0)</f>
        <v>16.00.283 Consultores y asesores en Comunicaciones</v>
      </c>
      <c r="E10384" s="33">
        <f t="shared" si="1915"/>
        <v>10</v>
      </c>
      <c r="F10384" s="47" t="str">
        <f t="shared" si="1916"/>
        <v>16.00.283-10</v>
      </c>
      <c r="G10384" s="38" t="s">
        <v>5490</v>
      </c>
      <c r="H10384" s="38">
        <v>785</v>
      </c>
    </row>
    <row r="10385" spans="1:8" x14ac:dyDescent="0.3">
      <c r="A10385" s="34" t="str">
        <f>+LEFT(Tabla3[[#This Row],[id_detalle]],2)</f>
        <v>16</v>
      </c>
      <c r="B10385" s="46" t="str">
        <f>VLOOKUP((LEFT(Tabla3[[#This Row],[id_detalle]],2)),id_rubro[[id]:[Rubro]],2,0)</f>
        <v>SERVICIOS TÉCNICOS Y ROFESIONALES PARA EMPRESAS</v>
      </c>
      <c r="C10385" s="36" t="s">
        <v>1840</v>
      </c>
      <c r="D10385" s="45" t="str">
        <f>+Tabla3[[#This Row],[id_detalle]]&amp;" "&amp;VLOOKUP(Tabla3[[#This Row],[id_detalle]],rubro_detalle[[Código]:[Rubro Detalle]],2,0)</f>
        <v>16.00.285 Consultores y Asesores de Recursos Humanos</v>
      </c>
      <c r="E10385" s="33">
        <f t="shared" si="1915"/>
        <v>1</v>
      </c>
      <c r="F10385" s="47" t="str">
        <f t="shared" si="1916"/>
        <v>16.00.285-1</v>
      </c>
      <c r="G10385" s="37" t="s">
        <v>8138</v>
      </c>
      <c r="H10385" s="37">
        <v>201</v>
      </c>
    </row>
    <row r="10386" spans="1:8" x14ac:dyDescent="0.3">
      <c r="A10386" s="34" t="str">
        <f>+LEFT(Tabla3[[#This Row],[id_detalle]],2)</f>
        <v>16</v>
      </c>
      <c r="B10386" s="46" t="str">
        <f>VLOOKUP((LEFT(Tabla3[[#This Row],[id_detalle]],2)),id_rubro[[id]:[Rubro]],2,0)</f>
        <v>SERVICIOS TÉCNICOS Y ROFESIONALES PARA EMPRESAS</v>
      </c>
      <c r="C10386" s="36" t="s">
        <v>1840</v>
      </c>
      <c r="D10386" s="45" t="str">
        <f>+Tabla3[[#This Row],[id_detalle]]&amp;" "&amp;VLOOKUP(Tabla3[[#This Row],[id_detalle]],rubro_detalle[[Código]:[Rubro Detalle]],2,0)</f>
        <v>16.00.285 Consultores y Asesores de Recursos Humanos</v>
      </c>
      <c r="E10386" s="33">
        <f t="shared" si="1915"/>
        <v>2</v>
      </c>
      <c r="F10386" s="47" t="str">
        <f t="shared" si="1916"/>
        <v>16.00.285-2</v>
      </c>
      <c r="G10386" s="37" t="s">
        <v>8101</v>
      </c>
      <c r="H10386" s="37">
        <v>202</v>
      </c>
    </row>
    <row r="10387" spans="1:8" x14ac:dyDescent="0.3">
      <c r="A10387" s="34" t="str">
        <f>+LEFT(Tabla3[[#This Row],[id_detalle]],2)</f>
        <v>16</v>
      </c>
      <c r="B10387" s="46" t="str">
        <f>VLOOKUP((LEFT(Tabla3[[#This Row],[id_detalle]],2)),id_rubro[[id]:[Rubro]],2,0)</f>
        <v>SERVICIOS TÉCNICOS Y ROFESIONALES PARA EMPRESAS</v>
      </c>
      <c r="C10387" s="36" t="s">
        <v>1840</v>
      </c>
      <c r="D10387" s="45" t="str">
        <f>+Tabla3[[#This Row],[id_detalle]]&amp;" "&amp;VLOOKUP(Tabla3[[#This Row],[id_detalle]],rubro_detalle[[Código]:[Rubro Detalle]],2,0)</f>
        <v>16.00.285 Consultores y Asesores de Recursos Humanos</v>
      </c>
      <c r="E10387" s="33">
        <f t="shared" si="1915"/>
        <v>3</v>
      </c>
      <c r="F10387" s="47" t="str">
        <f t="shared" si="1916"/>
        <v>16.00.285-3</v>
      </c>
      <c r="G10387" s="37" t="s">
        <v>7761</v>
      </c>
      <c r="H10387" s="37">
        <v>216</v>
      </c>
    </row>
    <row r="10388" spans="1:8" x14ac:dyDescent="0.3">
      <c r="A10388" s="34" t="str">
        <f>+LEFT(Tabla3[[#This Row],[id_detalle]],2)</f>
        <v>16</v>
      </c>
      <c r="B10388" s="46" t="str">
        <f>VLOOKUP((LEFT(Tabla3[[#This Row],[id_detalle]],2)),id_rubro[[id]:[Rubro]],2,0)</f>
        <v>SERVICIOS TÉCNICOS Y ROFESIONALES PARA EMPRESAS</v>
      </c>
      <c r="C10388" s="36" t="s">
        <v>1840</v>
      </c>
      <c r="D10388" s="45" t="str">
        <f>+Tabla3[[#This Row],[id_detalle]]&amp;" "&amp;VLOOKUP(Tabla3[[#This Row],[id_detalle]],rubro_detalle[[Código]:[Rubro Detalle]],2,0)</f>
        <v>16.00.285 Consultores y Asesores de Recursos Humanos</v>
      </c>
      <c r="E10388" s="33">
        <f t="shared" ref="E10388:E10390" si="1917">+IF(D10388=D10387,E10387+1,1)</f>
        <v>4</v>
      </c>
      <c r="F10388" s="47" t="str">
        <f t="shared" ref="F10388:F10390" si="1918">+LEFT(D10388,9)&amp;"-"&amp;E10388</f>
        <v>16.00.285-4</v>
      </c>
      <c r="G10388" s="37" t="s">
        <v>8103</v>
      </c>
      <c r="H10388" s="37">
        <v>225</v>
      </c>
    </row>
    <row r="10389" spans="1:8" x14ac:dyDescent="0.3">
      <c r="A10389" s="34" t="str">
        <f>+LEFT(Tabla3[[#This Row],[id_detalle]],2)</f>
        <v>16</v>
      </c>
      <c r="B10389" s="46" t="str">
        <f>VLOOKUP((LEFT(Tabla3[[#This Row],[id_detalle]],2)),id_rubro[[id]:[Rubro]],2,0)</f>
        <v>SERVICIOS TÉCNICOS Y ROFESIONALES PARA EMPRESAS</v>
      </c>
      <c r="C10389" s="36" t="s">
        <v>1840</v>
      </c>
      <c r="D10389" s="45" t="str">
        <f>+Tabla3[[#This Row],[id_detalle]]&amp;" "&amp;VLOOKUP(Tabla3[[#This Row],[id_detalle]],rubro_detalle[[Código]:[Rubro Detalle]],2,0)</f>
        <v>16.00.285 Consultores y Asesores de Recursos Humanos</v>
      </c>
      <c r="E10389" s="33">
        <f t="shared" si="1917"/>
        <v>5</v>
      </c>
      <c r="F10389" s="47" t="str">
        <f t="shared" si="1918"/>
        <v>16.00.285-5</v>
      </c>
      <c r="G10389" s="37" t="s">
        <v>8164</v>
      </c>
      <c r="H10389" s="37">
        <v>253</v>
      </c>
    </row>
    <row r="10390" spans="1:8" x14ac:dyDescent="0.3">
      <c r="A10390" s="34" t="str">
        <f>+LEFT(Tabla3[[#This Row],[id_detalle]],2)</f>
        <v>16</v>
      </c>
      <c r="B10390" s="46" t="str">
        <f>VLOOKUP((LEFT(Tabla3[[#This Row],[id_detalle]],2)),id_rubro[[id]:[Rubro]],2,0)</f>
        <v>SERVICIOS TÉCNICOS Y ROFESIONALES PARA EMPRESAS</v>
      </c>
      <c r="C10390" s="36" t="s">
        <v>1840</v>
      </c>
      <c r="D10390" s="45" t="str">
        <f>+Tabla3[[#This Row],[id_detalle]]&amp;" "&amp;VLOOKUP(Tabla3[[#This Row],[id_detalle]],rubro_detalle[[Código]:[Rubro Detalle]],2,0)</f>
        <v>16.00.285 Consultores y Asesores de Recursos Humanos</v>
      </c>
      <c r="E10390" s="33">
        <f t="shared" si="1917"/>
        <v>6</v>
      </c>
      <c r="F10390" s="47" t="str">
        <f t="shared" si="1918"/>
        <v>16.00.285-6</v>
      </c>
      <c r="G10390" s="37" t="s">
        <v>8104</v>
      </c>
      <c r="H10390" s="37">
        <v>257</v>
      </c>
    </row>
    <row r="10391" spans="1:8" x14ac:dyDescent="0.3">
      <c r="A10391" s="34" t="str">
        <f>+LEFT(Tabla3[[#This Row],[id_detalle]],2)</f>
        <v>16</v>
      </c>
      <c r="B10391" s="46" t="str">
        <f>VLOOKUP((LEFT(Tabla3[[#This Row],[id_detalle]],2)),id_rubro[[id]:[Rubro]],2,0)</f>
        <v>SERVICIOS TÉCNICOS Y ROFESIONALES PARA EMPRESAS</v>
      </c>
      <c r="C10391" s="36" t="s">
        <v>1840</v>
      </c>
      <c r="D10391" s="45" t="str">
        <f>+Tabla3[[#This Row],[id_detalle]]&amp;" "&amp;VLOOKUP(Tabla3[[#This Row],[id_detalle]],rubro_detalle[[Código]:[Rubro Detalle]],2,0)</f>
        <v>16.00.285 Consultores y Asesores de Recursos Humanos</v>
      </c>
      <c r="E10391" s="33">
        <f t="shared" ref="E10391:E10396" si="1919">+IF(D10391=D10390,E10390+1,1)</f>
        <v>7</v>
      </c>
      <c r="F10391" s="47" t="str">
        <f t="shared" ref="F10391:F10396" si="1920">+LEFT(D10391,9)&amp;"-"&amp;E10391</f>
        <v>16.00.285-7</v>
      </c>
      <c r="G10391" s="37" t="s">
        <v>8106</v>
      </c>
      <c r="H10391" s="37">
        <v>282</v>
      </c>
    </row>
    <row r="10392" spans="1:8" x14ac:dyDescent="0.3">
      <c r="A10392" s="34" t="str">
        <f>+LEFT(Tabla3[[#This Row],[id_detalle]],2)</f>
        <v>16</v>
      </c>
      <c r="B10392" s="46" t="str">
        <f>VLOOKUP((LEFT(Tabla3[[#This Row],[id_detalle]],2)),id_rubro[[id]:[Rubro]],2,0)</f>
        <v>SERVICIOS TÉCNICOS Y ROFESIONALES PARA EMPRESAS</v>
      </c>
      <c r="C10392" s="36" t="s">
        <v>1840</v>
      </c>
      <c r="D10392" s="45" t="str">
        <f>+Tabla3[[#This Row],[id_detalle]]&amp;" "&amp;VLOOKUP(Tabla3[[#This Row],[id_detalle]],rubro_detalle[[Código]:[Rubro Detalle]],2,0)</f>
        <v>16.00.285 Consultores y Asesores de Recursos Humanos</v>
      </c>
      <c r="E10392" s="33">
        <f t="shared" si="1919"/>
        <v>8</v>
      </c>
      <c r="F10392" s="47" t="str">
        <f t="shared" si="1920"/>
        <v>16.00.285-8</v>
      </c>
      <c r="G10392" s="37" t="s">
        <v>7962</v>
      </c>
      <c r="H10392" s="37">
        <v>371</v>
      </c>
    </row>
    <row r="10393" spans="1:8" x14ac:dyDescent="0.3">
      <c r="A10393" s="34" t="str">
        <f>+LEFT(Tabla3[[#This Row],[id_detalle]],2)</f>
        <v>16</v>
      </c>
      <c r="B10393" s="46" t="str">
        <f>VLOOKUP((LEFT(Tabla3[[#This Row],[id_detalle]],2)),id_rubro[[id]:[Rubro]],2,0)</f>
        <v>SERVICIOS TÉCNICOS Y ROFESIONALES PARA EMPRESAS</v>
      </c>
      <c r="C10393" s="36" t="s">
        <v>1840</v>
      </c>
      <c r="D10393" s="45" t="str">
        <f>+Tabla3[[#This Row],[id_detalle]]&amp;" "&amp;VLOOKUP(Tabla3[[#This Row],[id_detalle]],rubro_detalle[[Código]:[Rubro Detalle]],2,0)</f>
        <v>16.00.285 Consultores y Asesores de Recursos Humanos</v>
      </c>
      <c r="E10393" s="33">
        <f t="shared" si="1919"/>
        <v>9</v>
      </c>
      <c r="F10393" s="47" t="str">
        <f t="shared" si="1920"/>
        <v>16.00.285-9</v>
      </c>
      <c r="G10393" s="37" t="s">
        <v>8160</v>
      </c>
      <c r="H10393" s="37">
        <v>386</v>
      </c>
    </row>
    <row r="10394" spans="1:8" x14ac:dyDescent="0.3">
      <c r="A10394" s="34" t="str">
        <f>+LEFT(Tabla3[[#This Row],[id_detalle]],2)</f>
        <v>16</v>
      </c>
      <c r="B10394" s="46" t="str">
        <f>VLOOKUP((LEFT(Tabla3[[#This Row],[id_detalle]],2)),id_rubro[[id]:[Rubro]],2,0)</f>
        <v>SERVICIOS TÉCNICOS Y ROFESIONALES PARA EMPRESAS</v>
      </c>
      <c r="C10394" s="36" t="s">
        <v>1840</v>
      </c>
      <c r="D10394" s="45" t="str">
        <f>+Tabla3[[#This Row],[id_detalle]]&amp;" "&amp;VLOOKUP(Tabla3[[#This Row],[id_detalle]],rubro_detalle[[Código]:[Rubro Detalle]],2,0)</f>
        <v>16.00.285 Consultores y Asesores de Recursos Humanos</v>
      </c>
      <c r="E10394" s="33">
        <f t="shared" si="1919"/>
        <v>10</v>
      </c>
      <c r="F10394" s="47" t="str">
        <f t="shared" si="1920"/>
        <v>16.00.285-10</v>
      </c>
      <c r="G10394" s="37" t="s">
        <v>7937</v>
      </c>
      <c r="H10394" s="37">
        <v>395</v>
      </c>
    </row>
    <row r="10395" spans="1:8" x14ac:dyDescent="0.3">
      <c r="A10395" s="34" t="str">
        <f>+LEFT(Tabla3[[#This Row],[id_detalle]],2)</f>
        <v>16</v>
      </c>
      <c r="B10395" s="46" t="str">
        <f>VLOOKUP((LEFT(Tabla3[[#This Row],[id_detalle]],2)),id_rubro[[id]:[Rubro]],2,0)</f>
        <v>SERVICIOS TÉCNICOS Y ROFESIONALES PARA EMPRESAS</v>
      </c>
      <c r="C10395" s="36" t="s">
        <v>1840</v>
      </c>
      <c r="D10395" s="45" t="str">
        <f>+Tabla3[[#This Row],[id_detalle]]&amp;" "&amp;VLOOKUP(Tabla3[[#This Row],[id_detalle]],rubro_detalle[[Código]:[Rubro Detalle]],2,0)</f>
        <v>16.00.285 Consultores y Asesores de Recursos Humanos</v>
      </c>
      <c r="E10395" s="33">
        <f t="shared" si="1919"/>
        <v>11</v>
      </c>
      <c r="F10395" s="47" t="str">
        <f t="shared" si="1920"/>
        <v>16.00.285-11</v>
      </c>
      <c r="G10395" s="37" t="s">
        <v>8144</v>
      </c>
      <c r="H10395" s="37">
        <v>424</v>
      </c>
    </row>
    <row r="10396" spans="1:8" x14ac:dyDescent="0.3">
      <c r="A10396" s="34" t="str">
        <f>+LEFT(Tabla3[[#This Row],[id_detalle]],2)</f>
        <v>16</v>
      </c>
      <c r="B10396" s="46" t="str">
        <f>VLOOKUP((LEFT(Tabla3[[#This Row],[id_detalle]],2)),id_rubro[[id]:[Rubro]],2,0)</f>
        <v>SERVICIOS TÉCNICOS Y ROFESIONALES PARA EMPRESAS</v>
      </c>
      <c r="C10396" s="36" t="s">
        <v>1840</v>
      </c>
      <c r="D10396" s="45" t="str">
        <f>+Tabla3[[#This Row],[id_detalle]]&amp;" "&amp;VLOOKUP(Tabla3[[#This Row],[id_detalle]],rubro_detalle[[Código]:[Rubro Detalle]],2,0)</f>
        <v>16.00.285 Consultores y Asesores de Recursos Humanos</v>
      </c>
      <c r="E10396" s="33">
        <f t="shared" si="1919"/>
        <v>12</v>
      </c>
      <c r="F10396" s="47" t="str">
        <f t="shared" si="1920"/>
        <v>16.00.285-12</v>
      </c>
      <c r="G10396" s="37" t="s">
        <v>8145</v>
      </c>
      <c r="H10396" s="37">
        <v>425</v>
      </c>
    </row>
    <row r="10397" spans="1:8" x14ac:dyDescent="0.3">
      <c r="A10397" s="34" t="str">
        <f>+LEFT(Tabla3[[#This Row],[id_detalle]],2)</f>
        <v>16</v>
      </c>
      <c r="B10397" s="46" t="str">
        <f>VLOOKUP((LEFT(Tabla3[[#This Row],[id_detalle]],2)),id_rubro[[id]:[Rubro]],2,0)</f>
        <v>SERVICIOS TÉCNICOS Y ROFESIONALES PARA EMPRESAS</v>
      </c>
      <c r="C10397" s="36" t="s">
        <v>1840</v>
      </c>
      <c r="D10397" s="45" t="str">
        <f>+Tabla3[[#This Row],[id_detalle]]&amp;" "&amp;VLOOKUP(Tabla3[[#This Row],[id_detalle]],rubro_detalle[[Código]:[Rubro Detalle]],2,0)</f>
        <v>16.00.285 Consultores y Asesores de Recursos Humanos</v>
      </c>
      <c r="E10397" s="33">
        <f t="shared" ref="E10397:E10408" si="1921">+IF(D10397=D10396,E10396+1,1)</f>
        <v>13</v>
      </c>
      <c r="F10397" s="47" t="str">
        <f t="shared" ref="F10397:F10408" si="1922">+LEFT(D10397,9)&amp;"-"&amp;E10397</f>
        <v>16.00.285-13</v>
      </c>
      <c r="G10397" s="37" t="s">
        <v>8197</v>
      </c>
      <c r="H10397" s="37">
        <v>449</v>
      </c>
    </row>
    <row r="10398" spans="1:8" x14ac:dyDescent="0.3">
      <c r="A10398" s="34" t="str">
        <f>+LEFT(Tabla3[[#This Row],[id_detalle]],2)</f>
        <v>16</v>
      </c>
      <c r="B10398" s="46" t="str">
        <f>VLOOKUP((LEFT(Tabla3[[#This Row],[id_detalle]],2)),id_rubro[[id]:[Rubro]],2,0)</f>
        <v>SERVICIOS TÉCNICOS Y ROFESIONALES PARA EMPRESAS</v>
      </c>
      <c r="C10398" s="36" t="s">
        <v>1840</v>
      </c>
      <c r="D10398" s="45" t="str">
        <f>+Tabla3[[#This Row],[id_detalle]]&amp;" "&amp;VLOOKUP(Tabla3[[#This Row],[id_detalle]],rubro_detalle[[Código]:[Rubro Detalle]],2,0)</f>
        <v>16.00.285 Consultores y Asesores de Recursos Humanos</v>
      </c>
      <c r="E10398" s="33">
        <f t="shared" si="1921"/>
        <v>14</v>
      </c>
      <c r="F10398" s="47" t="str">
        <f t="shared" si="1922"/>
        <v>16.00.285-14</v>
      </c>
      <c r="G10398" s="37" t="s">
        <v>8198</v>
      </c>
      <c r="H10398" s="37">
        <v>472</v>
      </c>
    </row>
    <row r="10399" spans="1:8" x14ac:dyDescent="0.3">
      <c r="A10399" s="34" t="str">
        <f>+LEFT(Tabla3[[#This Row],[id_detalle]],2)</f>
        <v>16</v>
      </c>
      <c r="B10399" s="46" t="str">
        <f>VLOOKUP((LEFT(Tabla3[[#This Row],[id_detalle]],2)),id_rubro[[id]:[Rubro]],2,0)</f>
        <v>SERVICIOS TÉCNICOS Y ROFESIONALES PARA EMPRESAS</v>
      </c>
      <c r="C10399" s="36" t="s">
        <v>1840</v>
      </c>
      <c r="D10399" s="45" t="str">
        <f>+Tabla3[[#This Row],[id_detalle]]&amp;" "&amp;VLOOKUP(Tabla3[[#This Row],[id_detalle]],rubro_detalle[[Código]:[Rubro Detalle]],2,0)</f>
        <v>16.00.285 Consultores y Asesores de Recursos Humanos</v>
      </c>
      <c r="E10399" s="33">
        <f t="shared" si="1921"/>
        <v>15</v>
      </c>
      <c r="F10399" s="47" t="str">
        <f t="shared" si="1922"/>
        <v>16.00.285-15</v>
      </c>
      <c r="G10399" s="37" t="s">
        <v>7195</v>
      </c>
      <c r="H10399" s="37">
        <v>473</v>
      </c>
    </row>
    <row r="10400" spans="1:8" x14ac:dyDescent="0.3">
      <c r="A10400" s="34" t="str">
        <f>+LEFT(Tabla3[[#This Row],[id_detalle]],2)</f>
        <v>16</v>
      </c>
      <c r="B10400" s="46" t="str">
        <f>VLOOKUP((LEFT(Tabla3[[#This Row],[id_detalle]],2)),id_rubro[[id]:[Rubro]],2,0)</f>
        <v>SERVICIOS TÉCNICOS Y ROFESIONALES PARA EMPRESAS</v>
      </c>
      <c r="C10400" s="36" t="s">
        <v>1840</v>
      </c>
      <c r="D10400" s="45" t="str">
        <f>+Tabla3[[#This Row],[id_detalle]]&amp;" "&amp;VLOOKUP(Tabla3[[#This Row],[id_detalle]],rubro_detalle[[Código]:[Rubro Detalle]],2,0)</f>
        <v>16.00.285 Consultores y Asesores de Recursos Humanos</v>
      </c>
      <c r="E10400" s="33">
        <f t="shared" si="1921"/>
        <v>16</v>
      </c>
      <c r="F10400" s="47" t="str">
        <f t="shared" si="1922"/>
        <v>16.00.285-16</v>
      </c>
      <c r="G10400" s="37" t="s">
        <v>8199</v>
      </c>
      <c r="H10400" s="37">
        <v>484</v>
      </c>
    </row>
    <row r="10401" spans="1:8" x14ac:dyDescent="0.3">
      <c r="A10401" s="34" t="str">
        <f>+LEFT(Tabla3[[#This Row],[id_detalle]],2)</f>
        <v>16</v>
      </c>
      <c r="B10401" s="46" t="str">
        <f>VLOOKUP((LEFT(Tabla3[[#This Row],[id_detalle]],2)),id_rubro[[id]:[Rubro]],2,0)</f>
        <v>SERVICIOS TÉCNICOS Y ROFESIONALES PARA EMPRESAS</v>
      </c>
      <c r="C10401" s="36" t="s">
        <v>1840</v>
      </c>
      <c r="D10401" s="45" t="str">
        <f>+Tabla3[[#This Row],[id_detalle]]&amp;" "&amp;VLOOKUP(Tabla3[[#This Row],[id_detalle]],rubro_detalle[[Código]:[Rubro Detalle]],2,0)</f>
        <v>16.00.285 Consultores y Asesores de Recursos Humanos</v>
      </c>
      <c r="E10401" s="33">
        <f t="shared" si="1921"/>
        <v>17</v>
      </c>
      <c r="F10401" s="47" t="str">
        <f t="shared" si="1922"/>
        <v>16.00.285-17</v>
      </c>
      <c r="G10401" s="37" t="s">
        <v>8146</v>
      </c>
      <c r="H10401" s="37">
        <v>505</v>
      </c>
    </row>
    <row r="10402" spans="1:8" x14ac:dyDescent="0.3">
      <c r="A10402" s="34" t="str">
        <f>+LEFT(Tabla3[[#This Row],[id_detalle]],2)</f>
        <v>16</v>
      </c>
      <c r="B10402" s="46" t="str">
        <f>VLOOKUP((LEFT(Tabla3[[#This Row],[id_detalle]],2)),id_rubro[[id]:[Rubro]],2,0)</f>
        <v>SERVICIOS TÉCNICOS Y ROFESIONALES PARA EMPRESAS</v>
      </c>
      <c r="C10402" s="36" t="s">
        <v>1840</v>
      </c>
      <c r="D10402" s="45" t="str">
        <f>+Tabla3[[#This Row],[id_detalle]]&amp;" "&amp;VLOOKUP(Tabla3[[#This Row],[id_detalle]],rubro_detalle[[Código]:[Rubro Detalle]],2,0)</f>
        <v>16.00.285 Consultores y Asesores de Recursos Humanos</v>
      </c>
      <c r="E10402" s="33">
        <f t="shared" si="1921"/>
        <v>18</v>
      </c>
      <c r="F10402" s="47" t="str">
        <f t="shared" si="1922"/>
        <v>16.00.285-18</v>
      </c>
      <c r="G10402" s="37" t="s">
        <v>8200</v>
      </c>
      <c r="H10402" s="37">
        <v>517</v>
      </c>
    </row>
    <row r="10403" spans="1:8" x14ac:dyDescent="0.3">
      <c r="A10403" s="34" t="str">
        <f>+LEFT(Tabla3[[#This Row],[id_detalle]],2)</f>
        <v>16</v>
      </c>
      <c r="B10403" s="46" t="str">
        <f>VLOOKUP((LEFT(Tabla3[[#This Row],[id_detalle]],2)),id_rubro[[id]:[Rubro]],2,0)</f>
        <v>SERVICIOS TÉCNICOS Y ROFESIONALES PARA EMPRESAS</v>
      </c>
      <c r="C10403" s="36" t="s">
        <v>1840</v>
      </c>
      <c r="D10403" s="45" t="str">
        <f>+Tabla3[[#This Row],[id_detalle]]&amp;" "&amp;VLOOKUP(Tabla3[[#This Row],[id_detalle]],rubro_detalle[[Código]:[Rubro Detalle]],2,0)</f>
        <v>16.00.285 Consultores y Asesores de Recursos Humanos</v>
      </c>
      <c r="E10403" s="33">
        <f t="shared" si="1921"/>
        <v>19</v>
      </c>
      <c r="F10403" s="47" t="str">
        <f t="shared" si="1922"/>
        <v>16.00.285-19</v>
      </c>
      <c r="G10403" s="37" t="s">
        <v>8134</v>
      </c>
      <c r="H10403" s="37">
        <v>518</v>
      </c>
    </row>
    <row r="10404" spans="1:8" x14ac:dyDescent="0.3">
      <c r="A10404" s="34" t="str">
        <f>+LEFT(Tabla3[[#This Row],[id_detalle]],2)</f>
        <v>16</v>
      </c>
      <c r="B10404" s="46" t="str">
        <f>VLOOKUP((LEFT(Tabla3[[#This Row],[id_detalle]],2)),id_rubro[[id]:[Rubro]],2,0)</f>
        <v>SERVICIOS TÉCNICOS Y ROFESIONALES PARA EMPRESAS</v>
      </c>
      <c r="C10404" s="36" t="s">
        <v>1840</v>
      </c>
      <c r="D10404" s="45" t="str">
        <f>+Tabla3[[#This Row],[id_detalle]]&amp;" "&amp;VLOOKUP(Tabla3[[#This Row],[id_detalle]],rubro_detalle[[Código]:[Rubro Detalle]],2,0)</f>
        <v>16.00.285 Consultores y Asesores de Recursos Humanos</v>
      </c>
      <c r="E10404" s="33">
        <f t="shared" si="1921"/>
        <v>20</v>
      </c>
      <c r="F10404" s="47" t="str">
        <f t="shared" si="1922"/>
        <v>16.00.285-20</v>
      </c>
      <c r="G10404" s="37" t="s">
        <v>8075</v>
      </c>
      <c r="H10404" s="37">
        <v>518</v>
      </c>
    </row>
    <row r="10405" spans="1:8" x14ac:dyDescent="0.3">
      <c r="A10405" s="34" t="str">
        <f>+LEFT(Tabla3[[#This Row],[id_detalle]],2)</f>
        <v>16</v>
      </c>
      <c r="B10405" s="46" t="str">
        <f>VLOOKUP((LEFT(Tabla3[[#This Row],[id_detalle]],2)),id_rubro[[id]:[Rubro]],2,0)</f>
        <v>SERVICIOS TÉCNICOS Y ROFESIONALES PARA EMPRESAS</v>
      </c>
      <c r="C10405" s="36" t="s">
        <v>1840</v>
      </c>
      <c r="D10405" s="45" t="str">
        <f>+Tabla3[[#This Row],[id_detalle]]&amp;" "&amp;VLOOKUP(Tabla3[[#This Row],[id_detalle]],rubro_detalle[[Código]:[Rubro Detalle]],2,0)</f>
        <v>16.00.285 Consultores y Asesores de Recursos Humanos</v>
      </c>
      <c r="E10405" s="33">
        <f t="shared" si="1921"/>
        <v>21</v>
      </c>
      <c r="F10405" s="47" t="str">
        <f t="shared" si="1922"/>
        <v>16.00.285-21</v>
      </c>
      <c r="G10405" s="37" t="s">
        <v>5444</v>
      </c>
      <c r="H10405" s="37">
        <v>519</v>
      </c>
    </row>
    <row r="10406" spans="1:8" x14ac:dyDescent="0.3">
      <c r="A10406" s="34" t="str">
        <f>+LEFT(Tabla3[[#This Row],[id_detalle]],2)</f>
        <v>16</v>
      </c>
      <c r="B10406" s="46" t="str">
        <f>VLOOKUP((LEFT(Tabla3[[#This Row],[id_detalle]],2)),id_rubro[[id]:[Rubro]],2,0)</f>
        <v>SERVICIOS TÉCNICOS Y ROFESIONALES PARA EMPRESAS</v>
      </c>
      <c r="C10406" s="36" t="s">
        <v>1840</v>
      </c>
      <c r="D10406" s="45" t="str">
        <f>+Tabla3[[#This Row],[id_detalle]]&amp;" "&amp;VLOOKUP(Tabla3[[#This Row],[id_detalle]],rubro_detalle[[Código]:[Rubro Detalle]],2,0)</f>
        <v>16.00.285 Consultores y Asesores de Recursos Humanos</v>
      </c>
      <c r="E10406" s="33">
        <f t="shared" si="1921"/>
        <v>22</v>
      </c>
      <c r="F10406" s="47" t="str">
        <f t="shared" si="1922"/>
        <v>16.00.285-22</v>
      </c>
      <c r="G10406" s="37" t="s">
        <v>8201</v>
      </c>
      <c r="H10406" s="37">
        <v>559</v>
      </c>
    </row>
    <row r="10407" spans="1:8" x14ac:dyDescent="0.3">
      <c r="A10407" s="34" t="str">
        <f>+LEFT(Tabla3[[#This Row],[id_detalle]],2)</f>
        <v>16</v>
      </c>
      <c r="B10407" s="46" t="str">
        <f>VLOOKUP((LEFT(Tabla3[[#This Row],[id_detalle]],2)),id_rubro[[id]:[Rubro]],2,0)</f>
        <v>SERVICIOS TÉCNICOS Y ROFESIONALES PARA EMPRESAS</v>
      </c>
      <c r="C10407" s="36" t="s">
        <v>1840</v>
      </c>
      <c r="D10407" s="45" t="str">
        <f>+Tabla3[[#This Row],[id_detalle]]&amp;" "&amp;VLOOKUP(Tabla3[[#This Row],[id_detalle]],rubro_detalle[[Código]:[Rubro Detalle]],2,0)</f>
        <v>16.00.285 Consultores y Asesores de Recursos Humanos</v>
      </c>
      <c r="E10407" s="33">
        <f t="shared" si="1921"/>
        <v>23</v>
      </c>
      <c r="F10407" s="47" t="str">
        <f t="shared" si="1922"/>
        <v>16.00.285-23</v>
      </c>
      <c r="G10407" s="37" t="s">
        <v>8147</v>
      </c>
      <c r="H10407" s="37">
        <v>570</v>
      </c>
    </row>
    <row r="10408" spans="1:8" x14ac:dyDescent="0.3">
      <c r="A10408" s="34" t="str">
        <f>+LEFT(Tabla3[[#This Row],[id_detalle]],2)</f>
        <v>16</v>
      </c>
      <c r="B10408" s="46" t="str">
        <f>VLOOKUP((LEFT(Tabla3[[#This Row],[id_detalle]],2)),id_rubro[[id]:[Rubro]],2,0)</f>
        <v>SERVICIOS TÉCNICOS Y ROFESIONALES PARA EMPRESAS</v>
      </c>
      <c r="C10408" s="36" t="s">
        <v>1840</v>
      </c>
      <c r="D10408" s="45" t="str">
        <f>+Tabla3[[#This Row],[id_detalle]]&amp;" "&amp;VLOOKUP(Tabla3[[#This Row],[id_detalle]],rubro_detalle[[Código]:[Rubro Detalle]],2,0)</f>
        <v>16.00.285 Consultores y Asesores de Recursos Humanos</v>
      </c>
      <c r="E10408" s="33">
        <f t="shared" si="1921"/>
        <v>24</v>
      </c>
      <c r="F10408" s="47" t="str">
        <f t="shared" si="1922"/>
        <v>16.00.285-24</v>
      </c>
      <c r="G10408" s="37" t="s">
        <v>8128</v>
      </c>
      <c r="H10408" s="37">
        <v>583</v>
      </c>
    </row>
    <row r="10409" spans="1:8" x14ac:dyDescent="0.3">
      <c r="A10409" s="34" t="str">
        <f>+LEFT(Tabla3[[#This Row],[id_detalle]],2)</f>
        <v>16</v>
      </c>
      <c r="B10409" s="46" t="str">
        <f>VLOOKUP((LEFT(Tabla3[[#This Row],[id_detalle]],2)),id_rubro[[id]:[Rubro]],2,0)</f>
        <v>SERVICIOS TÉCNICOS Y ROFESIONALES PARA EMPRESAS</v>
      </c>
      <c r="C10409" s="36" t="s">
        <v>1840</v>
      </c>
      <c r="D10409" s="45" t="str">
        <f>+Tabla3[[#This Row],[id_detalle]]&amp;" "&amp;VLOOKUP(Tabla3[[#This Row],[id_detalle]],rubro_detalle[[Código]:[Rubro Detalle]],2,0)</f>
        <v>16.00.285 Consultores y Asesores de Recursos Humanos</v>
      </c>
      <c r="E10409" s="33">
        <f t="shared" ref="E10409:E10432" si="1923">+IF(D10409=D10408,E10408+1,1)</f>
        <v>25</v>
      </c>
      <c r="F10409" s="47" t="str">
        <f t="shared" ref="F10409:F10432" si="1924">+LEFT(D10409,9)&amp;"-"&amp;E10409</f>
        <v>16.00.285-25</v>
      </c>
      <c r="G10409" s="37" t="s">
        <v>8111</v>
      </c>
      <c r="H10409" s="37">
        <v>600</v>
      </c>
    </row>
    <row r="10410" spans="1:8" x14ac:dyDescent="0.3">
      <c r="A10410" s="34" t="str">
        <f>+LEFT(Tabla3[[#This Row],[id_detalle]],2)</f>
        <v>16</v>
      </c>
      <c r="B10410" s="46" t="str">
        <f>VLOOKUP((LEFT(Tabla3[[#This Row],[id_detalle]],2)),id_rubro[[id]:[Rubro]],2,0)</f>
        <v>SERVICIOS TÉCNICOS Y ROFESIONALES PARA EMPRESAS</v>
      </c>
      <c r="C10410" s="36" t="s">
        <v>1840</v>
      </c>
      <c r="D10410" s="45" t="str">
        <f>+Tabla3[[#This Row],[id_detalle]]&amp;" "&amp;VLOOKUP(Tabla3[[#This Row],[id_detalle]],rubro_detalle[[Código]:[Rubro Detalle]],2,0)</f>
        <v>16.00.285 Consultores y Asesores de Recursos Humanos</v>
      </c>
      <c r="E10410" s="33">
        <f t="shared" si="1923"/>
        <v>26</v>
      </c>
      <c r="F10410" s="47" t="str">
        <f t="shared" si="1924"/>
        <v>16.00.285-26</v>
      </c>
      <c r="G10410" s="37" t="s">
        <v>7325</v>
      </c>
      <c r="H10410" s="37">
        <v>616</v>
      </c>
    </row>
    <row r="10411" spans="1:8" x14ac:dyDescent="0.3">
      <c r="A10411" s="34" t="str">
        <f>+LEFT(Tabla3[[#This Row],[id_detalle]],2)</f>
        <v>16</v>
      </c>
      <c r="B10411" s="46" t="str">
        <f>VLOOKUP((LEFT(Tabla3[[#This Row],[id_detalle]],2)),id_rubro[[id]:[Rubro]],2,0)</f>
        <v>SERVICIOS TÉCNICOS Y ROFESIONALES PARA EMPRESAS</v>
      </c>
      <c r="C10411" s="36" t="s">
        <v>1840</v>
      </c>
      <c r="D10411" s="45" t="str">
        <f>+Tabla3[[#This Row],[id_detalle]]&amp;" "&amp;VLOOKUP(Tabla3[[#This Row],[id_detalle]],rubro_detalle[[Código]:[Rubro Detalle]],2,0)</f>
        <v>16.00.285 Consultores y Asesores de Recursos Humanos</v>
      </c>
      <c r="E10411" s="33">
        <f t="shared" si="1923"/>
        <v>27</v>
      </c>
      <c r="F10411" s="47" t="str">
        <f t="shared" si="1924"/>
        <v>16.00.285-27</v>
      </c>
      <c r="G10411" s="37" t="s">
        <v>8135</v>
      </c>
      <c r="H10411" s="37">
        <v>642</v>
      </c>
    </row>
    <row r="10412" spans="1:8" x14ac:dyDescent="0.3">
      <c r="A10412" s="34" t="str">
        <f>+LEFT(Tabla3[[#This Row],[id_detalle]],2)</f>
        <v>16</v>
      </c>
      <c r="B10412" s="46" t="str">
        <f>VLOOKUP((LEFT(Tabla3[[#This Row],[id_detalle]],2)),id_rubro[[id]:[Rubro]],2,0)</f>
        <v>SERVICIOS TÉCNICOS Y ROFESIONALES PARA EMPRESAS</v>
      </c>
      <c r="C10412" s="36" t="s">
        <v>1840</v>
      </c>
      <c r="D10412" s="45" t="str">
        <f>+Tabla3[[#This Row],[id_detalle]]&amp;" "&amp;VLOOKUP(Tabla3[[#This Row],[id_detalle]],rubro_detalle[[Código]:[Rubro Detalle]],2,0)</f>
        <v>16.00.285 Consultores y Asesores de Recursos Humanos</v>
      </c>
      <c r="E10412" s="33">
        <f t="shared" si="1923"/>
        <v>28</v>
      </c>
      <c r="F10412" s="47" t="str">
        <f t="shared" si="1924"/>
        <v>16.00.285-28</v>
      </c>
      <c r="G10412" s="37" t="s">
        <v>8113</v>
      </c>
      <c r="H10412" s="37">
        <v>649</v>
      </c>
    </row>
    <row r="10413" spans="1:8" x14ac:dyDescent="0.3">
      <c r="A10413" s="34" t="str">
        <f>+LEFT(Tabla3[[#This Row],[id_detalle]],2)</f>
        <v>16</v>
      </c>
      <c r="B10413" s="46" t="str">
        <f>VLOOKUP((LEFT(Tabla3[[#This Row],[id_detalle]],2)),id_rubro[[id]:[Rubro]],2,0)</f>
        <v>SERVICIOS TÉCNICOS Y ROFESIONALES PARA EMPRESAS</v>
      </c>
      <c r="C10413" s="36" t="s">
        <v>1840</v>
      </c>
      <c r="D10413" s="45" t="str">
        <f>+Tabla3[[#This Row],[id_detalle]]&amp;" "&amp;VLOOKUP(Tabla3[[#This Row],[id_detalle]],rubro_detalle[[Código]:[Rubro Detalle]],2,0)</f>
        <v>16.00.285 Consultores y Asesores de Recursos Humanos</v>
      </c>
      <c r="E10413" s="33">
        <f t="shared" si="1923"/>
        <v>29</v>
      </c>
      <c r="F10413" s="47" t="str">
        <f t="shared" si="1924"/>
        <v>16.00.285-29</v>
      </c>
      <c r="G10413" s="37" t="s">
        <v>8114</v>
      </c>
      <c r="H10413" s="37">
        <v>654</v>
      </c>
    </row>
    <row r="10414" spans="1:8" x14ac:dyDescent="0.3">
      <c r="A10414" s="34" t="str">
        <f>+LEFT(Tabla3[[#This Row],[id_detalle]],2)</f>
        <v>16</v>
      </c>
      <c r="B10414" s="46" t="str">
        <f>VLOOKUP((LEFT(Tabla3[[#This Row],[id_detalle]],2)),id_rubro[[id]:[Rubro]],2,0)</f>
        <v>SERVICIOS TÉCNICOS Y ROFESIONALES PARA EMPRESAS</v>
      </c>
      <c r="C10414" s="36" t="s">
        <v>1840</v>
      </c>
      <c r="D10414" s="45" t="str">
        <f>+Tabla3[[#This Row],[id_detalle]]&amp;" "&amp;VLOOKUP(Tabla3[[#This Row],[id_detalle]],rubro_detalle[[Código]:[Rubro Detalle]],2,0)</f>
        <v>16.00.285 Consultores y Asesores de Recursos Humanos</v>
      </c>
      <c r="E10414" s="33">
        <f t="shared" si="1923"/>
        <v>30</v>
      </c>
      <c r="F10414" s="47" t="str">
        <f t="shared" si="1924"/>
        <v>16.00.285-30</v>
      </c>
      <c r="G10414" s="37" t="s">
        <v>8129</v>
      </c>
      <c r="H10414" s="37">
        <v>662</v>
      </c>
    </row>
    <row r="10415" spans="1:8" x14ac:dyDescent="0.3">
      <c r="A10415" s="34" t="str">
        <f>+LEFT(Tabla3[[#This Row],[id_detalle]],2)</f>
        <v>16</v>
      </c>
      <c r="B10415" s="46" t="str">
        <f>VLOOKUP((LEFT(Tabla3[[#This Row],[id_detalle]],2)),id_rubro[[id]:[Rubro]],2,0)</f>
        <v>SERVICIOS TÉCNICOS Y ROFESIONALES PARA EMPRESAS</v>
      </c>
      <c r="C10415" s="36" t="s">
        <v>1840</v>
      </c>
      <c r="D10415" s="45" t="str">
        <f>+Tabla3[[#This Row],[id_detalle]]&amp;" "&amp;VLOOKUP(Tabla3[[#This Row],[id_detalle]],rubro_detalle[[Código]:[Rubro Detalle]],2,0)</f>
        <v>16.00.285 Consultores y Asesores de Recursos Humanos</v>
      </c>
      <c r="E10415" s="33">
        <f t="shared" si="1923"/>
        <v>31</v>
      </c>
      <c r="F10415" s="47" t="str">
        <f t="shared" si="1924"/>
        <v>16.00.285-31</v>
      </c>
      <c r="G10415" s="37" t="s">
        <v>8151</v>
      </c>
      <c r="H10415" s="37">
        <v>686</v>
      </c>
    </row>
    <row r="10416" spans="1:8" x14ac:dyDescent="0.3">
      <c r="A10416" s="34" t="str">
        <f>+LEFT(Tabla3[[#This Row],[id_detalle]],2)</f>
        <v>16</v>
      </c>
      <c r="B10416" s="46" t="str">
        <f>VLOOKUP((LEFT(Tabla3[[#This Row],[id_detalle]],2)),id_rubro[[id]:[Rubro]],2,0)</f>
        <v>SERVICIOS TÉCNICOS Y ROFESIONALES PARA EMPRESAS</v>
      </c>
      <c r="C10416" s="36" t="s">
        <v>1840</v>
      </c>
      <c r="D10416" s="45" t="str">
        <f>+Tabla3[[#This Row],[id_detalle]]&amp;" "&amp;VLOOKUP(Tabla3[[#This Row],[id_detalle]],rubro_detalle[[Código]:[Rubro Detalle]],2,0)</f>
        <v>16.00.285 Consultores y Asesores de Recursos Humanos</v>
      </c>
      <c r="E10416" s="33">
        <f t="shared" si="1923"/>
        <v>32</v>
      </c>
      <c r="F10416" s="47" t="str">
        <f t="shared" si="1924"/>
        <v>16.00.285-32</v>
      </c>
      <c r="G10416" s="37" t="s">
        <v>8136</v>
      </c>
      <c r="H10416" s="37">
        <v>697</v>
      </c>
    </row>
    <row r="10417" spans="1:8" x14ac:dyDescent="0.3">
      <c r="A10417" s="34" t="str">
        <f>+LEFT(Tabla3[[#This Row],[id_detalle]],2)</f>
        <v>16</v>
      </c>
      <c r="B10417" s="46" t="str">
        <f>VLOOKUP((LEFT(Tabla3[[#This Row],[id_detalle]],2)),id_rubro[[id]:[Rubro]],2,0)</f>
        <v>SERVICIOS TÉCNICOS Y ROFESIONALES PARA EMPRESAS</v>
      </c>
      <c r="C10417" s="36" t="s">
        <v>1840</v>
      </c>
      <c r="D10417" s="45" t="str">
        <f>+Tabla3[[#This Row],[id_detalle]]&amp;" "&amp;VLOOKUP(Tabla3[[#This Row],[id_detalle]],rubro_detalle[[Código]:[Rubro Detalle]],2,0)</f>
        <v>16.00.285 Consultores y Asesores de Recursos Humanos</v>
      </c>
      <c r="E10417" s="33">
        <f t="shared" si="1923"/>
        <v>33</v>
      </c>
      <c r="F10417" s="47" t="str">
        <f t="shared" si="1924"/>
        <v>16.00.285-33</v>
      </c>
      <c r="G10417" s="37" t="s">
        <v>7645</v>
      </c>
      <c r="H10417" s="37">
        <v>727</v>
      </c>
    </row>
    <row r="10418" spans="1:8" x14ac:dyDescent="0.3">
      <c r="A10418" s="34" t="str">
        <f>+LEFT(Tabla3[[#This Row],[id_detalle]],2)</f>
        <v>16</v>
      </c>
      <c r="B10418" s="46" t="str">
        <f>VLOOKUP((LEFT(Tabla3[[#This Row],[id_detalle]],2)),id_rubro[[id]:[Rubro]],2,0)</f>
        <v>SERVICIOS TÉCNICOS Y ROFESIONALES PARA EMPRESAS</v>
      </c>
      <c r="C10418" s="36" t="s">
        <v>1840</v>
      </c>
      <c r="D10418" s="45" t="str">
        <f>+Tabla3[[#This Row],[id_detalle]]&amp;" "&amp;VLOOKUP(Tabla3[[#This Row],[id_detalle]],rubro_detalle[[Código]:[Rubro Detalle]],2,0)</f>
        <v>16.00.285 Consultores y Asesores de Recursos Humanos</v>
      </c>
      <c r="E10418" s="33">
        <f t="shared" si="1923"/>
        <v>34</v>
      </c>
      <c r="F10418" s="47" t="str">
        <f t="shared" si="1924"/>
        <v>16.00.285-34</v>
      </c>
      <c r="G10418" s="37" t="s">
        <v>7196</v>
      </c>
      <c r="H10418" s="37">
        <v>774</v>
      </c>
    </row>
    <row r="10419" spans="1:8" x14ac:dyDescent="0.3">
      <c r="A10419" s="34" t="str">
        <f>+LEFT(Tabla3[[#This Row],[id_detalle]],2)</f>
        <v>16</v>
      </c>
      <c r="B10419" s="46" t="str">
        <f>VLOOKUP((LEFT(Tabla3[[#This Row],[id_detalle]],2)),id_rubro[[id]:[Rubro]],2,0)</f>
        <v>SERVICIOS TÉCNICOS Y ROFESIONALES PARA EMPRESAS</v>
      </c>
      <c r="C10419" s="36" t="s">
        <v>1840</v>
      </c>
      <c r="D10419" s="45" t="str">
        <f>+Tabla3[[#This Row],[id_detalle]]&amp;" "&amp;VLOOKUP(Tabla3[[#This Row],[id_detalle]],rubro_detalle[[Código]:[Rubro Detalle]],2,0)</f>
        <v>16.00.285 Consultores y Asesores de Recursos Humanos</v>
      </c>
      <c r="E10419" s="33">
        <f t="shared" si="1923"/>
        <v>35</v>
      </c>
      <c r="F10419" s="47" t="str">
        <f t="shared" si="1924"/>
        <v>16.00.285-35</v>
      </c>
      <c r="G10419" s="37" t="s">
        <v>8202</v>
      </c>
      <c r="H10419" s="37">
        <v>787</v>
      </c>
    </row>
    <row r="10420" spans="1:8" x14ac:dyDescent="0.3">
      <c r="A10420" s="34" t="str">
        <f>+LEFT(Tabla3[[#This Row],[id_detalle]],2)</f>
        <v>16</v>
      </c>
      <c r="B10420" s="46" t="str">
        <f>VLOOKUP((LEFT(Tabla3[[#This Row],[id_detalle]],2)),id_rubro[[id]:[Rubro]],2,0)</f>
        <v>SERVICIOS TÉCNICOS Y ROFESIONALES PARA EMPRESAS</v>
      </c>
      <c r="C10420" s="36" t="s">
        <v>1840</v>
      </c>
      <c r="D10420" s="45" t="str">
        <f>+Tabla3[[#This Row],[id_detalle]]&amp;" "&amp;VLOOKUP(Tabla3[[#This Row],[id_detalle]],rubro_detalle[[Código]:[Rubro Detalle]],2,0)</f>
        <v>16.00.285 Consultores y Asesores de Recursos Humanos</v>
      </c>
      <c r="E10420" s="33">
        <f t="shared" si="1923"/>
        <v>36</v>
      </c>
      <c r="F10420" s="47" t="str">
        <f t="shared" si="1924"/>
        <v>16.00.285-36</v>
      </c>
      <c r="G10420" s="37" t="s">
        <v>8162</v>
      </c>
      <c r="H10420" s="37">
        <v>788</v>
      </c>
    </row>
    <row r="10421" spans="1:8" x14ac:dyDescent="0.3">
      <c r="A10421" s="34" t="str">
        <f>+LEFT(Tabla3[[#This Row],[id_detalle]],2)</f>
        <v>16</v>
      </c>
      <c r="B10421" s="46" t="str">
        <f>VLOOKUP((LEFT(Tabla3[[#This Row],[id_detalle]],2)),id_rubro[[id]:[Rubro]],2,0)</f>
        <v>SERVICIOS TÉCNICOS Y ROFESIONALES PARA EMPRESAS</v>
      </c>
      <c r="C10421" s="36" t="s">
        <v>1840</v>
      </c>
      <c r="D10421" s="45" t="str">
        <f>+Tabla3[[#This Row],[id_detalle]]&amp;" "&amp;VLOOKUP(Tabla3[[#This Row],[id_detalle]],rubro_detalle[[Código]:[Rubro Detalle]],2,0)</f>
        <v>16.00.285 Consultores y Asesores de Recursos Humanos</v>
      </c>
      <c r="E10421" s="33">
        <f t="shared" si="1923"/>
        <v>37</v>
      </c>
      <c r="F10421" s="47" t="str">
        <f t="shared" si="1924"/>
        <v>16.00.285-37</v>
      </c>
      <c r="G10421" s="37" t="s">
        <v>8153</v>
      </c>
      <c r="H10421" s="37">
        <v>789</v>
      </c>
    </row>
    <row r="10422" spans="1:8" x14ac:dyDescent="0.3">
      <c r="A10422" s="34" t="str">
        <f>+LEFT(Tabla3[[#This Row],[id_detalle]],2)</f>
        <v>16</v>
      </c>
      <c r="B10422" s="46" t="str">
        <f>VLOOKUP((LEFT(Tabla3[[#This Row],[id_detalle]],2)),id_rubro[[id]:[Rubro]],2,0)</f>
        <v>SERVICIOS TÉCNICOS Y ROFESIONALES PARA EMPRESAS</v>
      </c>
      <c r="C10422" s="36" t="s">
        <v>1840</v>
      </c>
      <c r="D10422" s="45" t="str">
        <f>+Tabla3[[#This Row],[id_detalle]]&amp;" "&amp;VLOOKUP(Tabla3[[#This Row],[id_detalle]],rubro_detalle[[Código]:[Rubro Detalle]],2,0)</f>
        <v>16.00.285 Consultores y Asesores de Recursos Humanos</v>
      </c>
      <c r="E10422" s="33">
        <f t="shared" si="1923"/>
        <v>38</v>
      </c>
      <c r="F10422" s="47" t="str">
        <f t="shared" si="1924"/>
        <v>16.00.285-38</v>
      </c>
      <c r="G10422" s="38" t="s">
        <v>8006</v>
      </c>
      <c r="H10422" s="38">
        <v>805</v>
      </c>
    </row>
    <row r="10423" spans="1:8" x14ac:dyDescent="0.3">
      <c r="A10423" s="34" t="str">
        <f>+LEFT(Tabla3[[#This Row],[id_detalle]],2)</f>
        <v>16</v>
      </c>
      <c r="B10423" s="46" t="str">
        <f>VLOOKUP((LEFT(Tabla3[[#This Row],[id_detalle]],2)),id_rubro[[id]:[Rubro]],2,0)</f>
        <v>SERVICIOS TÉCNICOS Y ROFESIONALES PARA EMPRESAS</v>
      </c>
      <c r="C10423" s="36" t="s">
        <v>1840</v>
      </c>
      <c r="D10423" s="45" t="str">
        <f>+Tabla3[[#This Row],[id_detalle]]&amp;" "&amp;VLOOKUP(Tabla3[[#This Row],[id_detalle]],rubro_detalle[[Código]:[Rubro Detalle]],2,0)</f>
        <v>16.00.285 Consultores y Asesores de Recursos Humanos</v>
      </c>
      <c r="E10423" s="33">
        <f t="shared" si="1923"/>
        <v>39</v>
      </c>
      <c r="F10423" s="47" t="str">
        <f t="shared" si="1924"/>
        <v>16.00.285-39</v>
      </c>
      <c r="G10423" s="37" t="s">
        <v>8203</v>
      </c>
      <c r="H10423" s="37">
        <v>845</v>
      </c>
    </row>
    <row r="10424" spans="1:8" x14ac:dyDescent="0.3">
      <c r="A10424" s="34" t="str">
        <f>+LEFT(Tabla3[[#This Row],[id_detalle]],2)</f>
        <v>16</v>
      </c>
      <c r="B10424" s="46" t="str">
        <f>VLOOKUP((LEFT(Tabla3[[#This Row],[id_detalle]],2)),id_rubro[[id]:[Rubro]],2,0)</f>
        <v>SERVICIOS TÉCNICOS Y ROFESIONALES PARA EMPRESAS</v>
      </c>
      <c r="C10424" s="36" t="s">
        <v>1841</v>
      </c>
      <c r="D10424" s="45" t="str">
        <f>+Tabla3[[#This Row],[id_detalle]]&amp;" "&amp;VLOOKUP(Tabla3[[#This Row],[id_detalle]],rubro_detalle[[Código]:[Rubro Detalle]],2,0)</f>
        <v>16.00.291 Consultoría en Hoteles y Restoración</v>
      </c>
      <c r="E10424" s="33">
        <f t="shared" si="1923"/>
        <v>1</v>
      </c>
      <c r="F10424" s="47" t="str">
        <f t="shared" si="1924"/>
        <v>16.00.291-1</v>
      </c>
      <c r="G10424" s="37" t="s">
        <v>7195</v>
      </c>
      <c r="H10424" s="37">
        <v>473</v>
      </c>
    </row>
    <row r="10425" spans="1:8" x14ac:dyDescent="0.3">
      <c r="A10425" s="34" t="str">
        <f>+LEFT(Tabla3[[#This Row],[id_detalle]],2)</f>
        <v>16</v>
      </c>
      <c r="B10425" s="46" t="str">
        <f>VLOOKUP((LEFT(Tabla3[[#This Row],[id_detalle]],2)),id_rubro[[id]:[Rubro]],2,0)</f>
        <v>SERVICIOS TÉCNICOS Y ROFESIONALES PARA EMPRESAS</v>
      </c>
      <c r="C10425" s="36" t="s">
        <v>1842</v>
      </c>
      <c r="D10425" s="45" t="str">
        <f>+Tabla3[[#This Row],[id_detalle]]&amp;" "&amp;VLOOKUP(Tabla3[[#This Row],[id_detalle]],rubro_detalle[[Código]:[Rubro Detalle]],2,0)</f>
        <v>16.00.301 Control de Calidad, Análisis, Certificación y Normalización</v>
      </c>
      <c r="E10425" s="33">
        <f t="shared" si="1923"/>
        <v>1</v>
      </c>
      <c r="F10425" s="47" t="str">
        <f t="shared" si="1924"/>
        <v>16.00.301-1</v>
      </c>
      <c r="G10425" s="37" t="s">
        <v>8204</v>
      </c>
      <c r="H10425" s="37">
        <v>158</v>
      </c>
    </row>
    <row r="10426" spans="1:8" x14ac:dyDescent="0.3">
      <c r="A10426" s="34" t="str">
        <f>+LEFT(Tabla3[[#This Row],[id_detalle]],2)</f>
        <v>16</v>
      </c>
      <c r="B10426" s="46" t="str">
        <f>VLOOKUP((LEFT(Tabla3[[#This Row],[id_detalle]],2)),id_rubro[[id]:[Rubro]],2,0)</f>
        <v>SERVICIOS TÉCNICOS Y ROFESIONALES PARA EMPRESAS</v>
      </c>
      <c r="C10426" s="36" t="s">
        <v>1842</v>
      </c>
      <c r="D10426" s="45" t="str">
        <f>+Tabla3[[#This Row],[id_detalle]]&amp;" "&amp;VLOOKUP(Tabla3[[#This Row],[id_detalle]],rubro_detalle[[Código]:[Rubro Detalle]],2,0)</f>
        <v>16.00.301 Control de Calidad, Análisis, Certificación y Normalización</v>
      </c>
      <c r="E10426" s="33">
        <f t="shared" si="1923"/>
        <v>2</v>
      </c>
      <c r="F10426" s="47" t="str">
        <f t="shared" si="1924"/>
        <v>16.00.301-2</v>
      </c>
      <c r="G10426" s="37" t="s">
        <v>8205</v>
      </c>
      <c r="H10426" s="37">
        <v>165</v>
      </c>
    </row>
    <row r="10427" spans="1:8" x14ac:dyDescent="0.3">
      <c r="A10427" s="34" t="str">
        <f>+LEFT(Tabla3[[#This Row],[id_detalle]],2)</f>
        <v>16</v>
      </c>
      <c r="B10427" s="46" t="str">
        <f>VLOOKUP((LEFT(Tabla3[[#This Row],[id_detalle]],2)),id_rubro[[id]:[Rubro]],2,0)</f>
        <v>SERVICIOS TÉCNICOS Y ROFESIONALES PARA EMPRESAS</v>
      </c>
      <c r="C10427" s="36" t="s">
        <v>1842</v>
      </c>
      <c r="D10427" s="45" t="str">
        <f>+Tabla3[[#This Row],[id_detalle]]&amp;" "&amp;VLOOKUP(Tabla3[[#This Row],[id_detalle]],rubro_detalle[[Código]:[Rubro Detalle]],2,0)</f>
        <v>16.00.301 Control de Calidad, Análisis, Certificación y Normalización</v>
      </c>
      <c r="E10427" s="33">
        <f t="shared" si="1923"/>
        <v>3</v>
      </c>
      <c r="F10427" s="47" t="str">
        <f t="shared" si="1924"/>
        <v>16.00.301-3</v>
      </c>
      <c r="G10427" s="37" t="s">
        <v>8206</v>
      </c>
      <c r="H10427" s="37">
        <v>191</v>
      </c>
    </row>
    <row r="10428" spans="1:8" x14ac:dyDescent="0.3">
      <c r="A10428" s="34" t="str">
        <f>+LEFT(Tabla3[[#This Row],[id_detalle]],2)</f>
        <v>16</v>
      </c>
      <c r="B10428" s="46" t="str">
        <f>VLOOKUP((LEFT(Tabla3[[#This Row],[id_detalle]],2)),id_rubro[[id]:[Rubro]],2,0)</f>
        <v>SERVICIOS TÉCNICOS Y ROFESIONALES PARA EMPRESAS</v>
      </c>
      <c r="C10428" s="36" t="s">
        <v>1842</v>
      </c>
      <c r="D10428" s="45" t="str">
        <f>+Tabla3[[#This Row],[id_detalle]]&amp;" "&amp;VLOOKUP(Tabla3[[#This Row],[id_detalle]],rubro_detalle[[Código]:[Rubro Detalle]],2,0)</f>
        <v>16.00.301 Control de Calidad, Análisis, Certificación y Normalización</v>
      </c>
      <c r="E10428" s="33">
        <f t="shared" si="1923"/>
        <v>4</v>
      </c>
      <c r="F10428" s="47" t="str">
        <f t="shared" si="1924"/>
        <v>16.00.301-4</v>
      </c>
      <c r="G10428" s="37" t="s">
        <v>8207</v>
      </c>
      <c r="H10428" s="37">
        <v>201</v>
      </c>
    </row>
    <row r="10429" spans="1:8" x14ac:dyDescent="0.3">
      <c r="A10429" s="34" t="str">
        <f>+LEFT(Tabla3[[#This Row],[id_detalle]],2)</f>
        <v>16</v>
      </c>
      <c r="B10429" s="46" t="str">
        <f>VLOOKUP((LEFT(Tabla3[[#This Row],[id_detalle]],2)),id_rubro[[id]:[Rubro]],2,0)</f>
        <v>SERVICIOS TÉCNICOS Y ROFESIONALES PARA EMPRESAS</v>
      </c>
      <c r="C10429" s="36" t="s">
        <v>1842</v>
      </c>
      <c r="D10429" s="45" t="str">
        <f>+Tabla3[[#This Row],[id_detalle]]&amp;" "&amp;VLOOKUP(Tabla3[[#This Row],[id_detalle]],rubro_detalle[[Código]:[Rubro Detalle]],2,0)</f>
        <v>16.00.301 Control de Calidad, Análisis, Certificación y Normalización</v>
      </c>
      <c r="E10429" s="33">
        <f t="shared" si="1923"/>
        <v>5</v>
      </c>
      <c r="F10429" s="47" t="str">
        <f t="shared" si="1924"/>
        <v>16.00.301-5</v>
      </c>
      <c r="G10429" s="37" t="s">
        <v>8208</v>
      </c>
      <c r="H10429" s="37">
        <v>257</v>
      </c>
    </row>
    <row r="10430" spans="1:8" x14ac:dyDescent="0.3">
      <c r="A10430" s="34" t="str">
        <f>+LEFT(Tabla3[[#This Row],[id_detalle]],2)</f>
        <v>16</v>
      </c>
      <c r="B10430" s="46" t="str">
        <f>VLOOKUP((LEFT(Tabla3[[#This Row],[id_detalle]],2)),id_rubro[[id]:[Rubro]],2,0)</f>
        <v>SERVICIOS TÉCNICOS Y ROFESIONALES PARA EMPRESAS</v>
      </c>
      <c r="C10430" s="36" t="s">
        <v>1842</v>
      </c>
      <c r="D10430" s="45" t="str">
        <f>+Tabla3[[#This Row],[id_detalle]]&amp;" "&amp;VLOOKUP(Tabla3[[#This Row],[id_detalle]],rubro_detalle[[Código]:[Rubro Detalle]],2,0)</f>
        <v>16.00.301 Control de Calidad, Análisis, Certificación y Normalización</v>
      </c>
      <c r="E10430" s="33">
        <f t="shared" si="1923"/>
        <v>6</v>
      </c>
      <c r="F10430" s="47" t="str">
        <f t="shared" si="1924"/>
        <v>16.00.301-6</v>
      </c>
      <c r="G10430" s="37" t="s">
        <v>8209</v>
      </c>
      <c r="H10430" s="37">
        <v>261</v>
      </c>
    </row>
    <row r="10431" spans="1:8" x14ac:dyDescent="0.3">
      <c r="A10431" s="34" t="str">
        <f>+LEFT(Tabla3[[#This Row],[id_detalle]],2)</f>
        <v>16</v>
      </c>
      <c r="B10431" s="46" t="str">
        <f>VLOOKUP((LEFT(Tabla3[[#This Row],[id_detalle]],2)),id_rubro[[id]:[Rubro]],2,0)</f>
        <v>SERVICIOS TÉCNICOS Y ROFESIONALES PARA EMPRESAS</v>
      </c>
      <c r="C10431" s="36" t="s">
        <v>1842</v>
      </c>
      <c r="D10431" s="45" t="str">
        <f>+Tabla3[[#This Row],[id_detalle]]&amp;" "&amp;VLOOKUP(Tabla3[[#This Row],[id_detalle]],rubro_detalle[[Código]:[Rubro Detalle]],2,0)</f>
        <v>16.00.301 Control de Calidad, Análisis, Certificación y Normalización</v>
      </c>
      <c r="E10431" s="33">
        <f t="shared" si="1923"/>
        <v>7</v>
      </c>
      <c r="F10431" s="47" t="str">
        <f t="shared" si="1924"/>
        <v>16.00.301-7</v>
      </c>
      <c r="G10431" s="37" t="s">
        <v>8058</v>
      </c>
      <c r="H10431" s="37">
        <v>263</v>
      </c>
    </row>
    <row r="10432" spans="1:8" x14ac:dyDescent="0.3">
      <c r="A10432" s="34" t="str">
        <f>+LEFT(Tabla3[[#This Row],[id_detalle]],2)</f>
        <v>16</v>
      </c>
      <c r="B10432" s="46" t="str">
        <f>VLOOKUP((LEFT(Tabla3[[#This Row],[id_detalle]],2)),id_rubro[[id]:[Rubro]],2,0)</f>
        <v>SERVICIOS TÉCNICOS Y ROFESIONALES PARA EMPRESAS</v>
      </c>
      <c r="C10432" s="36" t="s">
        <v>1842</v>
      </c>
      <c r="D10432" s="45" t="str">
        <f>+Tabla3[[#This Row],[id_detalle]]&amp;" "&amp;VLOOKUP(Tabla3[[#This Row],[id_detalle]],rubro_detalle[[Código]:[Rubro Detalle]],2,0)</f>
        <v>16.00.301 Control de Calidad, Análisis, Certificación y Normalización</v>
      </c>
      <c r="E10432" s="33">
        <f t="shared" si="1923"/>
        <v>8</v>
      </c>
      <c r="F10432" s="47" t="str">
        <f t="shared" si="1924"/>
        <v>16.00.301-8</v>
      </c>
      <c r="G10432" s="37" t="s">
        <v>2965</v>
      </c>
      <c r="H10432" s="37">
        <v>284</v>
      </c>
    </row>
    <row r="10433" spans="1:8" x14ac:dyDescent="0.3">
      <c r="A10433" s="34" t="str">
        <f>+LEFT(Tabla3[[#This Row],[id_detalle]],2)</f>
        <v>16</v>
      </c>
      <c r="B10433" s="46" t="str">
        <f>VLOOKUP((LEFT(Tabla3[[#This Row],[id_detalle]],2)),id_rubro[[id]:[Rubro]],2,0)</f>
        <v>SERVICIOS TÉCNICOS Y ROFESIONALES PARA EMPRESAS</v>
      </c>
      <c r="C10433" s="36" t="s">
        <v>1842</v>
      </c>
      <c r="D10433" s="45" t="str">
        <f>+Tabla3[[#This Row],[id_detalle]]&amp;" "&amp;VLOOKUP(Tabla3[[#This Row],[id_detalle]],rubro_detalle[[Código]:[Rubro Detalle]],2,0)</f>
        <v>16.00.301 Control de Calidad, Análisis, Certificación y Normalización</v>
      </c>
      <c r="E10433" s="33">
        <f t="shared" ref="E10433:E10440" si="1925">+IF(D10433=D10432,E10432+1,1)</f>
        <v>9</v>
      </c>
      <c r="F10433" s="47" t="str">
        <f t="shared" ref="F10433:F10440" si="1926">+LEFT(D10433,9)&amp;"-"&amp;E10433</f>
        <v>16.00.301-9</v>
      </c>
      <c r="G10433" s="37" t="s">
        <v>2674</v>
      </c>
      <c r="H10433" s="37">
        <v>286</v>
      </c>
    </row>
    <row r="10434" spans="1:8" x14ac:dyDescent="0.3">
      <c r="A10434" s="34" t="str">
        <f>+LEFT(Tabla3[[#This Row],[id_detalle]],2)</f>
        <v>16</v>
      </c>
      <c r="B10434" s="46" t="str">
        <f>VLOOKUP((LEFT(Tabla3[[#This Row],[id_detalle]],2)),id_rubro[[id]:[Rubro]],2,0)</f>
        <v>SERVICIOS TÉCNICOS Y ROFESIONALES PARA EMPRESAS</v>
      </c>
      <c r="C10434" s="36" t="s">
        <v>1842</v>
      </c>
      <c r="D10434" s="45" t="str">
        <f>+Tabla3[[#This Row],[id_detalle]]&amp;" "&amp;VLOOKUP(Tabla3[[#This Row],[id_detalle]],rubro_detalle[[Código]:[Rubro Detalle]],2,0)</f>
        <v>16.00.301 Control de Calidad, Análisis, Certificación y Normalización</v>
      </c>
      <c r="E10434" s="33">
        <f t="shared" si="1925"/>
        <v>10</v>
      </c>
      <c r="F10434" s="47" t="str">
        <f t="shared" si="1926"/>
        <v>16.00.301-10</v>
      </c>
      <c r="G10434" s="37" t="s">
        <v>8210</v>
      </c>
      <c r="H10434" s="37">
        <v>304</v>
      </c>
    </row>
    <row r="10435" spans="1:8" x14ac:dyDescent="0.3">
      <c r="A10435" s="34" t="str">
        <f>+LEFT(Tabla3[[#This Row],[id_detalle]],2)</f>
        <v>16</v>
      </c>
      <c r="B10435" s="46" t="str">
        <f>VLOOKUP((LEFT(Tabla3[[#This Row],[id_detalle]],2)),id_rubro[[id]:[Rubro]],2,0)</f>
        <v>SERVICIOS TÉCNICOS Y ROFESIONALES PARA EMPRESAS</v>
      </c>
      <c r="C10435" s="36" t="s">
        <v>1842</v>
      </c>
      <c r="D10435" s="45" t="str">
        <f>+Tabla3[[#This Row],[id_detalle]]&amp;" "&amp;VLOOKUP(Tabla3[[#This Row],[id_detalle]],rubro_detalle[[Código]:[Rubro Detalle]],2,0)</f>
        <v>16.00.301 Control de Calidad, Análisis, Certificación y Normalización</v>
      </c>
      <c r="E10435" s="33">
        <f t="shared" si="1925"/>
        <v>11</v>
      </c>
      <c r="F10435" s="47" t="str">
        <f t="shared" si="1926"/>
        <v>16.00.301-11</v>
      </c>
      <c r="G10435" s="37" t="s">
        <v>8211</v>
      </c>
      <c r="H10435" s="37">
        <v>338</v>
      </c>
    </row>
    <row r="10436" spans="1:8" x14ac:dyDescent="0.3">
      <c r="A10436" s="34" t="str">
        <f>+LEFT(Tabla3[[#This Row],[id_detalle]],2)</f>
        <v>16</v>
      </c>
      <c r="B10436" s="46" t="str">
        <f>VLOOKUP((LEFT(Tabla3[[#This Row],[id_detalle]],2)),id_rubro[[id]:[Rubro]],2,0)</f>
        <v>SERVICIOS TÉCNICOS Y ROFESIONALES PARA EMPRESAS</v>
      </c>
      <c r="C10436" s="36" t="s">
        <v>1842</v>
      </c>
      <c r="D10436" s="45" t="str">
        <f>+Tabla3[[#This Row],[id_detalle]]&amp;" "&amp;VLOOKUP(Tabla3[[#This Row],[id_detalle]],rubro_detalle[[Código]:[Rubro Detalle]],2,0)</f>
        <v>16.00.301 Control de Calidad, Análisis, Certificación y Normalización</v>
      </c>
      <c r="E10436" s="33">
        <f t="shared" si="1925"/>
        <v>12</v>
      </c>
      <c r="F10436" s="47" t="str">
        <f t="shared" si="1926"/>
        <v>16.00.301-12</v>
      </c>
      <c r="G10436" s="37" t="s">
        <v>8212</v>
      </c>
      <c r="H10436" s="37">
        <v>359</v>
      </c>
    </row>
    <row r="10437" spans="1:8" x14ac:dyDescent="0.3">
      <c r="A10437" s="34" t="str">
        <f>+LEFT(Tabla3[[#This Row],[id_detalle]],2)</f>
        <v>16</v>
      </c>
      <c r="B10437" s="46" t="str">
        <f>VLOOKUP((LEFT(Tabla3[[#This Row],[id_detalle]],2)),id_rubro[[id]:[Rubro]],2,0)</f>
        <v>SERVICIOS TÉCNICOS Y ROFESIONALES PARA EMPRESAS</v>
      </c>
      <c r="C10437" s="36" t="s">
        <v>1842</v>
      </c>
      <c r="D10437" s="45" t="str">
        <f>+Tabla3[[#This Row],[id_detalle]]&amp;" "&amp;VLOOKUP(Tabla3[[#This Row],[id_detalle]],rubro_detalle[[Código]:[Rubro Detalle]],2,0)</f>
        <v>16.00.301 Control de Calidad, Análisis, Certificación y Normalización</v>
      </c>
      <c r="E10437" s="33">
        <f t="shared" si="1925"/>
        <v>13</v>
      </c>
      <c r="F10437" s="47" t="str">
        <f t="shared" si="1926"/>
        <v>16.00.301-13</v>
      </c>
      <c r="G10437" s="37" t="s">
        <v>8060</v>
      </c>
      <c r="H10437" s="37">
        <v>366</v>
      </c>
    </row>
    <row r="10438" spans="1:8" x14ac:dyDescent="0.3">
      <c r="A10438" s="34" t="str">
        <f>+LEFT(Tabla3[[#This Row],[id_detalle]],2)</f>
        <v>16</v>
      </c>
      <c r="B10438" s="46" t="str">
        <f>VLOOKUP((LEFT(Tabla3[[#This Row],[id_detalle]],2)),id_rubro[[id]:[Rubro]],2,0)</f>
        <v>SERVICIOS TÉCNICOS Y ROFESIONALES PARA EMPRESAS</v>
      </c>
      <c r="C10438" s="36" t="s">
        <v>1842</v>
      </c>
      <c r="D10438" s="45" t="str">
        <f>+Tabla3[[#This Row],[id_detalle]]&amp;" "&amp;VLOOKUP(Tabla3[[#This Row],[id_detalle]],rubro_detalle[[Código]:[Rubro Detalle]],2,0)</f>
        <v>16.00.301 Control de Calidad, Análisis, Certificación y Normalización</v>
      </c>
      <c r="E10438" s="33">
        <f t="shared" si="1925"/>
        <v>14</v>
      </c>
      <c r="F10438" s="47" t="str">
        <f t="shared" si="1926"/>
        <v>16.00.301-14</v>
      </c>
      <c r="G10438" s="37" t="s">
        <v>4317</v>
      </c>
      <c r="H10438" s="37">
        <v>372</v>
      </c>
    </row>
    <row r="10439" spans="1:8" x14ac:dyDescent="0.3">
      <c r="A10439" s="34" t="str">
        <f>+LEFT(Tabla3[[#This Row],[id_detalle]],2)</f>
        <v>16</v>
      </c>
      <c r="B10439" s="46" t="str">
        <f>VLOOKUP((LEFT(Tabla3[[#This Row],[id_detalle]],2)),id_rubro[[id]:[Rubro]],2,0)</f>
        <v>SERVICIOS TÉCNICOS Y ROFESIONALES PARA EMPRESAS</v>
      </c>
      <c r="C10439" s="36" t="s">
        <v>1842</v>
      </c>
      <c r="D10439" s="45" t="str">
        <f>+Tabla3[[#This Row],[id_detalle]]&amp;" "&amp;VLOOKUP(Tabla3[[#This Row],[id_detalle]],rubro_detalle[[Código]:[Rubro Detalle]],2,0)</f>
        <v>16.00.301 Control de Calidad, Análisis, Certificación y Normalización</v>
      </c>
      <c r="E10439" s="33">
        <f t="shared" si="1925"/>
        <v>15</v>
      </c>
      <c r="F10439" s="47" t="str">
        <f t="shared" si="1926"/>
        <v>16.00.301-15</v>
      </c>
      <c r="G10439" s="37" t="s">
        <v>8158</v>
      </c>
      <c r="H10439" s="37">
        <v>373</v>
      </c>
    </row>
    <row r="10440" spans="1:8" x14ac:dyDescent="0.3">
      <c r="A10440" s="34" t="str">
        <f>+LEFT(Tabla3[[#This Row],[id_detalle]],2)</f>
        <v>16</v>
      </c>
      <c r="B10440" s="46" t="str">
        <f>VLOOKUP((LEFT(Tabla3[[#This Row],[id_detalle]],2)),id_rubro[[id]:[Rubro]],2,0)</f>
        <v>SERVICIOS TÉCNICOS Y ROFESIONALES PARA EMPRESAS</v>
      </c>
      <c r="C10440" s="36" t="s">
        <v>1842</v>
      </c>
      <c r="D10440" s="45" t="str">
        <f>+Tabla3[[#This Row],[id_detalle]]&amp;" "&amp;VLOOKUP(Tabla3[[#This Row],[id_detalle]],rubro_detalle[[Código]:[Rubro Detalle]],2,0)</f>
        <v>16.00.301 Control de Calidad, Análisis, Certificación y Normalización</v>
      </c>
      <c r="E10440" s="33">
        <f t="shared" si="1925"/>
        <v>16</v>
      </c>
      <c r="F10440" s="47" t="str">
        <f t="shared" si="1926"/>
        <v>16.00.301-16</v>
      </c>
      <c r="G10440" s="37" t="s">
        <v>8213</v>
      </c>
      <c r="H10440" s="37">
        <v>373</v>
      </c>
    </row>
    <row r="10441" spans="1:8" x14ac:dyDescent="0.3">
      <c r="A10441" s="34" t="str">
        <f>+LEFT(Tabla3[[#This Row],[id_detalle]],2)</f>
        <v>16</v>
      </c>
      <c r="B10441" s="46" t="str">
        <f>VLOOKUP((LEFT(Tabla3[[#This Row],[id_detalle]],2)),id_rubro[[id]:[Rubro]],2,0)</f>
        <v>SERVICIOS TÉCNICOS Y ROFESIONALES PARA EMPRESAS</v>
      </c>
      <c r="C10441" s="36" t="s">
        <v>1842</v>
      </c>
      <c r="D10441" s="45" t="str">
        <f>+Tabla3[[#This Row],[id_detalle]]&amp;" "&amp;VLOOKUP(Tabla3[[#This Row],[id_detalle]],rubro_detalle[[Código]:[Rubro Detalle]],2,0)</f>
        <v>16.00.301 Control de Calidad, Análisis, Certificación y Normalización</v>
      </c>
      <c r="E10441" s="33">
        <f t="shared" ref="E10441:E10456" si="1927">+IF(D10441=D10440,E10440+1,1)</f>
        <v>17</v>
      </c>
      <c r="F10441" s="47" t="str">
        <f t="shared" ref="F10441:F10456" si="1928">+LEFT(D10441,9)&amp;"-"&amp;E10441</f>
        <v>16.00.301-17</v>
      </c>
      <c r="G10441" s="37" t="s">
        <v>2980</v>
      </c>
      <c r="H10441" s="37">
        <v>377</v>
      </c>
    </row>
    <row r="10442" spans="1:8" x14ac:dyDescent="0.3">
      <c r="A10442" s="34" t="str">
        <f>+LEFT(Tabla3[[#This Row],[id_detalle]],2)</f>
        <v>16</v>
      </c>
      <c r="B10442" s="46" t="str">
        <f>VLOOKUP((LEFT(Tabla3[[#This Row],[id_detalle]],2)),id_rubro[[id]:[Rubro]],2,0)</f>
        <v>SERVICIOS TÉCNICOS Y ROFESIONALES PARA EMPRESAS</v>
      </c>
      <c r="C10442" s="36" t="s">
        <v>1842</v>
      </c>
      <c r="D10442" s="45" t="str">
        <f>+Tabla3[[#This Row],[id_detalle]]&amp;" "&amp;VLOOKUP(Tabla3[[#This Row],[id_detalle]],rubro_detalle[[Código]:[Rubro Detalle]],2,0)</f>
        <v>16.00.301 Control de Calidad, Análisis, Certificación y Normalización</v>
      </c>
      <c r="E10442" s="33">
        <f t="shared" si="1927"/>
        <v>18</v>
      </c>
      <c r="F10442" s="47" t="str">
        <f t="shared" si="1928"/>
        <v>16.00.301-18</v>
      </c>
      <c r="G10442" s="37" t="s">
        <v>4815</v>
      </c>
      <c r="H10442" s="37">
        <v>439</v>
      </c>
    </row>
    <row r="10443" spans="1:8" x14ac:dyDescent="0.3">
      <c r="A10443" s="34" t="str">
        <f>+LEFT(Tabla3[[#This Row],[id_detalle]],2)</f>
        <v>16</v>
      </c>
      <c r="B10443" s="46" t="str">
        <f>VLOOKUP((LEFT(Tabla3[[#This Row],[id_detalle]],2)),id_rubro[[id]:[Rubro]],2,0)</f>
        <v>SERVICIOS TÉCNICOS Y ROFESIONALES PARA EMPRESAS</v>
      </c>
      <c r="C10443" s="36" t="s">
        <v>1842</v>
      </c>
      <c r="D10443" s="45" t="str">
        <f>+Tabla3[[#This Row],[id_detalle]]&amp;" "&amp;VLOOKUP(Tabla3[[#This Row],[id_detalle]],rubro_detalle[[Código]:[Rubro Detalle]],2,0)</f>
        <v>16.00.301 Control de Calidad, Análisis, Certificación y Normalización</v>
      </c>
      <c r="E10443" s="33">
        <f t="shared" si="1927"/>
        <v>19</v>
      </c>
      <c r="F10443" s="47" t="str">
        <f t="shared" si="1928"/>
        <v>16.00.301-19</v>
      </c>
      <c r="G10443" s="37" t="s">
        <v>8214</v>
      </c>
      <c r="H10443" s="37">
        <v>472</v>
      </c>
    </row>
    <row r="10444" spans="1:8" x14ac:dyDescent="0.3">
      <c r="A10444" s="34" t="str">
        <f>+LEFT(Tabla3[[#This Row],[id_detalle]],2)</f>
        <v>16</v>
      </c>
      <c r="B10444" s="46" t="str">
        <f>VLOOKUP((LEFT(Tabla3[[#This Row],[id_detalle]],2)),id_rubro[[id]:[Rubro]],2,0)</f>
        <v>SERVICIOS TÉCNICOS Y ROFESIONALES PARA EMPRESAS</v>
      </c>
      <c r="C10444" s="36" t="s">
        <v>1842</v>
      </c>
      <c r="D10444" s="45" t="str">
        <f>+Tabla3[[#This Row],[id_detalle]]&amp;" "&amp;VLOOKUP(Tabla3[[#This Row],[id_detalle]],rubro_detalle[[Código]:[Rubro Detalle]],2,0)</f>
        <v>16.00.301 Control de Calidad, Análisis, Certificación y Normalización</v>
      </c>
      <c r="E10444" s="33">
        <f t="shared" si="1927"/>
        <v>20</v>
      </c>
      <c r="F10444" s="47" t="str">
        <f t="shared" si="1928"/>
        <v>16.00.301-20</v>
      </c>
      <c r="G10444" s="37" t="s">
        <v>8215</v>
      </c>
      <c r="H10444" s="37">
        <v>472</v>
      </c>
    </row>
    <row r="10445" spans="1:8" x14ac:dyDescent="0.3">
      <c r="A10445" s="34" t="str">
        <f>+LEFT(Tabla3[[#This Row],[id_detalle]],2)</f>
        <v>16</v>
      </c>
      <c r="B10445" s="46" t="str">
        <f>VLOOKUP((LEFT(Tabla3[[#This Row],[id_detalle]],2)),id_rubro[[id]:[Rubro]],2,0)</f>
        <v>SERVICIOS TÉCNICOS Y ROFESIONALES PARA EMPRESAS</v>
      </c>
      <c r="C10445" s="36" t="s">
        <v>1842</v>
      </c>
      <c r="D10445" s="45" t="str">
        <f>+Tabla3[[#This Row],[id_detalle]]&amp;" "&amp;VLOOKUP(Tabla3[[#This Row],[id_detalle]],rubro_detalle[[Código]:[Rubro Detalle]],2,0)</f>
        <v>16.00.301 Control de Calidad, Análisis, Certificación y Normalización</v>
      </c>
      <c r="E10445" s="33">
        <f t="shared" si="1927"/>
        <v>21</v>
      </c>
      <c r="F10445" s="47" t="str">
        <f t="shared" si="1928"/>
        <v>16.00.301-21</v>
      </c>
      <c r="G10445" s="37" t="s">
        <v>6451</v>
      </c>
      <c r="H10445" s="37">
        <v>479</v>
      </c>
    </row>
    <row r="10446" spans="1:8" x14ac:dyDescent="0.3">
      <c r="A10446" s="34" t="str">
        <f>+LEFT(Tabla3[[#This Row],[id_detalle]],2)</f>
        <v>16</v>
      </c>
      <c r="B10446" s="46" t="str">
        <f>VLOOKUP((LEFT(Tabla3[[#This Row],[id_detalle]],2)),id_rubro[[id]:[Rubro]],2,0)</f>
        <v>SERVICIOS TÉCNICOS Y ROFESIONALES PARA EMPRESAS</v>
      </c>
      <c r="C10446" s="36" t="s">
        <v>1842</v>
      </c>
      <c r="D10446" s="45" t="str">
        <f>+Tabla3[[#This Row],[id_detalle]]&amp;" "&amp;VLOOKUP(Tabla3[[#This Row],[id_detalle]],rubro_detalle[[Código]:[Rubro Detalle]],2,0)</f>
        <v>16.00.301 Control de Calidad, Análisis, Certificación y Normalización</v>
      </c>
      <c r="E10446" s="33">
        <f t="shared" si="1927"/>
        <v>22</v>
      </c>
      <c r="F10446" s="47" t="str">
        <f t="shared" si="1928"/>
        <v>16.00.301-22</v>
      </c>
      <c r="G10446" s="37" t="s">
        <v>5447</v>
      </c>
      <c r="H10446" s="37">
        <v>531</v>
      </c>
    </row>
    <row r="10447" spans="1:8" x14ac:dyDescent="0.3">
      <c r="A10447" s="34" t="str">
        <f>+LEFT(Tabla3[[#This Row],[id_detalle]],2)</f>
        <v>16</v>
      </c>
      <c r="B10447" s="46" t="str">
        <f>VLOOKUP((LEFT(Tabla3[[#This Row],[id_detalle]],2)),id_rubro[[id]:[Rubro]],2,0)</f>
        <v>SERVICIOS TÉCNICOS Y ROFESIONALES PARA EMPRESAS</v>
      </c>
      <c r="C10447" s="36" t="s">
        <v>1842</v>
      </c>
      <c r="D10447" s="45" t="str">
        <f>+Tabla3[[#This Row],[id_detalle]]&amp;" "&amp;VLOOKUP(Tabla3[[#This Row],[id_detalle]],rubro_detalle[[Código]:[Rubro Detalle]],2,0)</f>
        <v>16.00.301 Control de Calidad, Análisis, Certificación y Normalización</v>
      </c>
      <c r="E10447" s="33">
        <f t="shared" si="1927"/>
        <v>23</v>
      </c>
      <c r="F10447" s="47" t="str">
        <f t="shared" si="1928"/>
        <v>16.00.301-23</v>
      </c>
      <c r="G10447" s="37" t="s">
        <v>8216</v>
      </c>
      <c r="H10447" s="37">
        <v>541</v>
      </c>
    </row>
    <row r="10448" spans="1:8" x14ac:dyDescent="0.3">
      <c r="A10448" s="34" t="str">
        <f>+LEFT(Tabla3[[#This Row],[id_detalle]],2)</f>
        <v>16</v>
      </c>
      <c r="B10448" s="46" t="str">
        <f>VLOOKUP((LEFT(Tabla3[[#This Row],[id_detalle]],2)),id_rubro[[id]:[Rubro]],2,0)</f>
        <v>SERVICIOS TÉCNICOS Y ROFESIONALES PARA EMPRESAS</v>
      </c>
      <c r="C10448" s="36" t="s">
        <v>1842</v>
      </c>
      <c r="D10448" s="45" t="str">
        <f>+Tabla3[[#This Row],[id_detalle]]&amp;" "&amp;VLOOKUP(Tabla3[[#This Row],[id_detalle]],rubro_detalle[[Código]:[Rubro Detalle]],2,0)</f>
        <v>16.00.301 Control de Calidad, Análisis, Certificación y Normalización</v>
      </c>
      <c r="E10448" s="33">
        <f t="shared" si="1927"/>
        <v>24</v>
      </c>
      <c r="F10448" s="47" t="str">
        <f t="shared" si="1928"/>
        <v>16.00.301-24</v>
      </c>
      <c r="G10448" s="37" t="s">
        <v>7793</v>
      </c>
      <c r="H10448" s="37" t="s">
        <v>7794</v>
      </c>
    </row>
    <row r="10449" spans="1:8" x14ac:dyDescent="0.3">
      <c r="A10449" s="34" t="str">
        <f>+LEFT(Tabla3[[#This Row],[id_detalle]],2)</f>
        <v>16</v>
      </c>
      <c r="B10449" s="46" t="str">
        <f>VLOOKUP((LEFT(Tabla3[[#This Row],[id_detalle]],2)),id_rubro[[id]:[Rubro]],2,0)</f>
        <v>SERVICIOS TÉCNICOS Y ROFESIONALES PARA EMPRESAS</v>
      </c>
      <c r="C10449" s="36" t="s">
        <v>1842</v>
      </c>
      <c r="D10449" s="45" t="str">
        <f>+Tabla3[[#This Row],[id_detalle]]&amp;" "&amp;VLOOKUP(Tabla3[[#This Row],[id_detalle]],rubro_detalle[[Código]:[Rubro Detalle]],2,0)</f>
        <v>16.00.301 Control de Calidad, Análisis, Certificación y Normalización</v>
      </c>
      <c r="E10449" s="33">
        <f t="shared" si="1927"/>
        <v>25</v>
      </c>
      <c r="F10449" s="47" t="str">
        <f t="shared" si="1928"/>
        <v>16.00.301-25</v>
      </c>
      <c r="G10449" s="37" t="s">
        <v>8217</v>
      </c>
      <c r="H10449" s="37">
        <v>544</v>
      </c>
    </row>
    <row r="10450" spans="1:8" x14ac:dyDescent="0.3">
      <c r="A10450" s="34" t="str">
        <f>+LEFT(Tabla3[[#This Row],[id_detalle]],2)</f>
        <v>16</v>
      </c>
      <c r="B10450" s="46" t="str">
        <f>VLOOKUP((LEFT(Tabla3[[#This Row],[id_detalle]],2)),id_rubro[[id]:[Rubro]],2,0)</f>
        <v>SERVICIOS TÉCNICOS Y ROFESIONALES PARA EMPRESAS</v>
      </c>
      <c r="C10450" s="36" t="s">
        <v>1842</v>
      </c>
      <c r="D10450" s="45" t="str">
        <f>+Tabla3[[#This Row],[id_detalle]]&amp;" "&amp;VLOOKUP(Tabla3[[#This Row],[id_detalle]],rubro_detalle[[Código]:[Rubro Detalle]],2,0)</f>
        <v>16.00.301 Control de Calidad, Análisis, Certificación y Normalización</v>
      </c>
      <c r="E10450" s="33">
        <f t="shared" si="1927"/>
        <v>26</v>
      </c>
      <c r="F10450" s="47" t="str">
        <f t="shared" si="1928"/>
        <v>16.00.301-26</v>
      </c>
      <c r="G10450" s="37" t="s">
        <v>8218</v>
      </c>
      <c r="H10450" s="37">
        <v>548</v>
      </c>
    </row>
    <row r="10451" spans="1:8" x14ac:dyDescent="0.3">
      <c r="A10451" s="34" t="str">
        <f>+LEFT(Tabla3[[#This Row],[id_detalle]],2)</f>
        <v>16</v>
      </c>
      <c r="B10451" s="46" t="str">
        <f>VLOOKUP((LEFT(Tabla3[[#This Row],[id_detalle]],2)),id_rubro[[id]:[Rubro]],2,0)</f>
        <v>SERVICIOS TÉCNICOS Y ROFESIONALES PARA EMPRESAS</v>
      </c>
      <c r="C10451" s="36" t="s">
        <v>1842</v>
      </c>
      <c r="D10451" s="45" t="str">
        <f>+Tabla3[[#This Row],[id_detalle]]&amp;" "&amp;VLOOKUP(Tabla3[[#This Row],[id_detalle]],rubro_detalle[[Código]:[Rubro Detalle]],2,0)</f>
        <v>16.00.301 Control de Calidad, Análisis, Certificación y Normalización</v>
      </c>
      <c r="E10451" s="33">
        <f t="shared" si="1927"/>
        <v>27</v>
      </c>
      <c r="F10451" s="47" t="str">
        <f t="shared" si="1928"/>
        <v>16.00.301-27</v>
      </c>
      <c r="G10451" s="37" t="s">
        <v>4320</v>
      </c>
      <c r="H10451" s="37">
        <v>550</v>
      </c>
    </row>
    <row r="10452" spans="1:8" x14ac:dyDescent="0.3">
      <c r="A10452" s="34" t="str">
        <f>+LEFT(Tabla3[[#This Row],[id_detalle]],2)</f>
        <v>16</v>
      </c>
      <c r="B10452" s="46" t="str">
        <f>VLOOKUP((LEFT(Tabla3[[#This Row],[id_detalle]],2)),id_rubro[[id]:[Rubro]],2,0)</f>
        <v>SERVICIOS TÉCNICOS Y ROFESIONALES PARA EMPRESAS</v>
      </c>
      <c r="C10452" s="36" t="s">
        <v>1842</v>
      </c>
      <c r="D10452" s="45" t="str">
        <f>+Tabla3[[#This Row],[id_detalle]]&amp;" "&amp;VLOOKUP(Tabla3[[#This Row],[id_detalle]],rubro_detalle[[Código]:[Rubro Detalle]],2,0)</f>
        <v>16.00.301 Control de Calidad, Análisis, Certificación y Normalización</v>
      </c>
      <c r="E10452" s="33">
        <f t="shared" si="1927"/>
        <v>28</v>
      </c>
      <c r="F10452" s="47" t="str">
        <f t="shared" si="1928"/>
        <v>16.00.301-28</v>
      </c>
      <c r="G10452" s="37" t="s">
        <v>7164</v>
      </c>
      <c r="H10452" s="37">
        <v>563</v>
      </c>
    </row>
    <row r="10453" spans="1:8" x14ac:dyDescent="0.3">
      <c r="A10453" s="34" t="str">
        <f>+LEFT(Tabla3[[#This Row],[id_detalle]],2)</f>
        <v>16</v>
      </c>
      <c r="B10453" s="46" t="str">
        <f>VLOOKUP((LEFT(Tabla3[[#This Row],[id_detalle]],2)),id_rubro[[id]:[Rubro]],2,0)</f>
        <v>SERVICIOS TÉCNICOS Y ROFESIONALES PARA EMPRESAS</v>
      </c>
      <c r="C10453" s="36" t="s">
        <v>1842</v>
      </c>
      <c r="D10453" s="45" t="str">
        <f>+Tabla3[[#This Row],[id_detalle]]&amp;" "&amp;VLOOKUP(Tabla3[[#This Row],[id_detalle]],rubro_detalle[[Código]:[Rubro Detalle]],2,0)</f>
        <v>16.00.301 Control de Calidad, Análisis, Certificación y Normalización</v>
      </c>
      <c r="E10453" s="33">
        <f t="shared" si="1927"/>
        <v>29</v>
      </c>
      <c r="F10453" s="47" t="str">
        <f t="shared" si="1928"/>
        <v>16.00.301-29</v>
      </c>
      <c r="G10453" s="37" t="s">
        <v>4275</v>
      </c>
      <c r="H10453" s="37">
        <v>574</v>
      </c>
    </row>
    <row r="10454" spans="1:8" x14ac:dyDescent="0.3">
      <c r="A10454" s="34" t="str">
        <f>+LEFT(Tabla3[[#This Row],[id_detalle]],2)</f>
        <v>16</v>
      </c>
      <c r="B10454" s="46" t="str">
        <f>VLOOKUP((LEFT(Tabla3[[#This Row],[id_detalle]],2)),id_rubro[[id]:[Rubro]],2,0)</f>
        <v>SERVICIOS TÉCNICOS Y ROFESIONALES PARA EMPRESAS</v>
      </c>
      <c r="C10454" s="36" t="s">
        <v>1842</v>
      </c>
      <c r="D10454" s="45" t="str">
        <f>+Tabla3[[#This Row],[id_detalle]]&amp;" "&amp;VLOOKUP(Tabla3[[#This Row],[id_detalle]],rubro_detalle[[Código]:[Rubro Detalle]],2,0)</f>
        <v>16.00.301 Control de Calidad, Análisis, Certificación y Normalización</v>
      </c>
      <c r="E10454" s="33">
        <f t="shared" si="1927"/>
        <v>30</v>
      </c>
      <c r="F10454" s="47" t="str">
        <f t="shared" si="1928"/>
        <v>16.00.301-30</v>
      </c>
      <c r="G10454" s="37" t="s">
        <v>8219</v>
      </c>
      <c r="H10454" s="37">
        <v>576</v>
      </c>
    </row>
    <row r="10455" spans="1:8" x14ac:dyDescent="0.3">
      <c r="A10455" s="34" t="str">
        <f>+LEFT(Tabla3[[#This Row],[id_detalle]],2)</f>
        <v>16</v>
      </c>
      <c r="B10455" s="46" t="str">
        <f>VLOOKUP((LEFT(Tabla3[[#This Row],[id_detalle]],2)),id_rubro[[id]:[Rubro]],2,0)</f>
        <v>SERVICIOS TÉCNICOS Y ROFESIONALES PARA EMPRESAS</v>
      </c>
      <c r="C10455" s="36" t="s">
        <v>1842</v>
      </c>
      <c r="D10455" s="45" t="str">
        <f>+Tabla3[[#This Row],[id_detalle]]&amp;" "&amp;VLOOKUP(Tabla3[[#This Row],[id_detalle]],rubro_detalle[[Código]:[Rubro Detalle]],2,0)</f>
        <v>16.00.301 Control de Calidad, Análisis, Certificación y Normalización</v>
      </c>
      <c r="E10455" s="33">
        <f t="shared" si="1927"/>
        <v>31</v>
      </c>
      <c r="F10455" s="47" t="str">
        <f t="shared" si="1928"/>
        <v>16.00.301-31</v>
      </c>
      <c r="G10455" s="37" t="s">
        <v>8220</v>
      </c>
      <c r="H10455" s="37">
        <v>578</v>
      </c>
    </row>
    <row r="10456" spans="1:8" x14ac:dyDescent="0.3">
      <c r="A10456" s="34" t="str">
        <f>+LEFT(Tabla3[[#This Row],[id_detalle]],2)</f>
        <v>16</v>
      </c>
      <c r="B10456" s="46" t="str">
        <f>VLOOKUP((LEFT(Tabla3[[#This Row],[id_detalle]],2)),id_rubro[[id]:[Rubro]],2,0)</f>
        <v>SERVICIOS TÉCNICOS Y ROFESIONALES PARA EMPRESAS</v>
      </c>
      <c r="C10456" s="36" t="s">
        <v>1842</v>
      </c>
      <c r="D10456" s="45" t="str">
        <f>+Tabla3[[#This Row],[id_detalle]]&amp;" "&amp;VLOOKUP(Tabla3[[#This Row],[id_detalle]],rubro_detalle[[Código]:[Rubro Detalle]],2,0)</f>
        <v>16.00.301 Control de Calidad, Análisis, Certificación y Normalización</v>
      </c>
      <c r="E10456" s="33">
        <f t="shared" si="1927"/>
        <v>32</v>
      </c>
      <c r="F10456" s="47" t="str">
        <f t="shared" si="1928"/>
        <v>16.00.301-32</v>
      </c>
      <c r="G10456" s="37" t="s">
        <v>8221</v>
      </c>
      <c r="H10456" s="37">
        <v>587</v>
      </c>
    </row>
    <row r="10457" spans="1:8" x14ac:dyDescent="0.3">
      <c r="A10457" s="34" t="str">
        <f>+LEFT(Tabla3[[#This Row],[id_detalle]],2)</f>
        <v>16</v>
      </c>
      <c r="B10457" s="46" t="str">
        <f>VLOOKUP((LEFT(Tabla3[[#This Row],[id_detalle]],2)),id_rubro[[id]:[Rubro]],2,0)</f>
        <v>SERVICIOS TÉCNICOS Y ROFESIONALES PARA EMPRESAS</v>
      </c>
      <c r="C10457" s="36" t="s">
        <v>1842</v>
      </c>
      <c r="D10457" s="45" t="str">
        <f>+Tabla3[[#This Row],[id_detalle]]&amp;" "&amp;VLOOKUP(Tabla3[[#This Row],[id_detalle]],rubro_detalle[[Código]:[Rubro Detalle]],2,0)</f>
        <v>16.00.301 Control de Calidad, Análisis, Certificación y Normalización</v>
      </c>
      <c r="E10457" s="33">
        <f t="shared" ref="E10457:E10463" si="1929">+IF(D10457=D10456,E10456+1,1)</f>
        <v>33</v>
      </c>
      <c r="F10457" s="47" t="str">
        <f t="shared" ref="F10457:F10463" si="1930">+LEFT(D10457,9)&amp;"-"&amp;E10457</f>
        <v>16.00.301-33</v>
      </c>
      <c r="G10457" s="38" t="s">
        <v>6067</v>
      </c>
      <c r="H10457" s="38">
        <v>709</v>
      </c>
    </row>
    <row r="10458" spans="1:8" x14ac:dyDescent="0.3">
      <c r="A10458" s="34" t="str">
        <f>+LEFT(Tabla3[[#This Row],[id_detalle]],2)</f>
        <v>16</v>
      </c>
      <c r="B10458" s="46" t="str">
        <f>VLOOKUP((LEFT(Tabla3[[#This Row],[id_detalle]],2)),id_rubro[[id]:[Rubro]],2,0)</f>
        <v>SERVICIOS TÉCNICOS Y ROFESIONALES PARA EMPRESAS</v>
      </c>
      <c r="C10458" s="36" t="s">
        <v>1842</v>
      </c>
      <c r="D10458" s="45" t="str">
        <f>+Tabla3[[#This Row],[id_detalle]]&amp;" "&amp;VLOOKUP(Tabla3[[#This Row],[id_detalle]],rubro_detalle[[Código]:[Rubro Detalle]],2,0)</f>
        <v>16.00.301 Control de Calidad, Análisis, Certificación y Normalización</v>
      </c>
      <c r="E10458" s="33">
        <f t="shared" si="1929"/>
        <v>34</v>
      </c>
      <c r="F10458" s="47" t="str">
        <f t="shared" si="1930"/>
        <v>16.00.301-34</v>
      </c>
      <c r="G10458" s="37" t="s">
        <v>8068</v>
      </c>
      <c r="H10458" s="37">
        <v>724</v>
      </c>
    </row>
    <row r="10459" spans="1:8" x14ac:dyDescent="0.3">
      <c r="A10459" s="34" t="str">
        <f>+LEFT(Tabla3[[#This Row],[id_detalle]],2)</f>
        <v>16</v>
      </c>
      <c r="B10459" s="46" t="str">
        <f>VLOOKUP((LEFT(Tabla3[[#This Row],[id_detalle]],2)),id_rubro[[id]:[Rubro]],2,0)</f>
        <v>SERVICIOS TÉCNICOS Y ROFESIONALES PARA EMPRESAS</v>
      </c>
      <c r="C10459" s="36" t="s">
        <v>1842</v>
      </c>
      <c r="D10459" s="45" t="str">
        <f>+Tabla3[[#This Row],[id_detalle]]&amp;" "&amp;VLOOKUP(Tabla3[[#This Row],[id_detalle]],rubro_detalle[[Código]:[Rubro Detalle]],2,0)</f>
        <v>16.00.301 Control de Calidad, Análisis, Certificación y Normalización</v>
      </c>
      <c r="E10459" s="33">
        <f t="shared" si="1929"/>
        <v>35</v>
      </c>
      <c r="F10459" s="47" t="str">
        <f t="shared" si="1930"/>
        <v>16.00.301-35</v>
      </c>
      <c r="G10459" s="37" t="s">
        <v>8115</v>
      </c>
      <c r="H10459" s="37">
        <v>739</v>
      </c>
    </row>
    <row r="10460" spans="1:8" x14ac:dyDescent="0.3">
      <c r="A10460" s="34" t="str">
        <f>+LEFT(Tabla3[[#This Row],[id_detalle]],2)</f>
        <v>16</v>
      </c>
      <c r="B10460" s="46" t="str">
        <f>VLOOKUP((LEFT(Tabla3[[#This Row],[id_detalle]],2)),id_rubro[[id]:[Rubro]],2,0)</f>
        <v>SERVICIOS TÉCNICOS Y ROFESIONALES PARA EMPRESAS</v>
      </c>
      <c r="C10460" s="36" t="s">
        <v>1842</v>
      </c>
      <c r="D10460" s="45" t="str">
        <f>+Tabla3[[#This Row],[id_detalle]]&amp;" "&amp;VLOOKUP(Tabla3[[#This Row],[id_detalle]],rubro_detalle[[Código]:[Rubro Detalle]],2,0)</f>
        <v>16.00.301 Control de Calidad, Análisis, Certificación y Normalización</v>
      </c>
      <c r="E10460" s="33">
        <f t="shared" si="1929"/>
        <v>36</v>
      </c>
      <c r="F10460" s="47" t="str">
        <f t="shared" si="1930"/>
        <v>16.00.301-36</v>
      </c>
      <c r="G10460" s="37" t="s">
        <v>8222</v>
      </c>
      <c r="H10460" s="37">
        <v>740</v>
      </c>
    </row>
    <row r="10461" spans="1:8" x14ac:dyDescent="0.3">
      <c r="A10461" s="34" t="str">
        <f>+LEFT(Tabla3[[#This Row],[id_detalle]],2)</f>
        <v>16</v>
      </c>
      <c r="B10461" s="46" t="str">
        <f>VLOOKUP((LEFT(Tabla3[[#This Row],[id_detalle]],2)),id_rubro[[id]:[Rubro]],2,0)</f>
        <v>SERVICIOS TÉCNICOS Y ROFESIONALES PARA EMPRESAS</v>
      </c>
      <c r="C10461" s="36" t="s">
        <v>1843</v>
      </c>
      <c r="D10461" s="45" t="str">
        <f>+Tabla3[[#This Row],[id_detalle]]&amp;" "&amp;VLOOKUP(Tabla3[[#This Row],[id_detalle]],rubro_detalle[[Código]:[Rubro Detalle]],2,0)</f>
        <v>16.00.321 Corredoras de Propiedades</v>
      </c>
      <c r="E10461" s="33">
        <f t="shared" si="1929"/>
        <v>1</v>
      </c>
      <c r="F10461" s="47" t="str">
        <f t="shared" si="1930"/>
        <v>16.00.321-1</v>
      </c>
      <c r="G10461" s="37" t="s">
        <v>8223</v>
      </c>
      <c r="H10461" s="37">
        <v>155</v>
      </c>
    </row>
    <row r="10462" spans="1:8" x14ac:dyDescent="0.3">
      <c r="A10462" s="34" t="str">
        <f>+LEFT(Tabla3[[#This Row],[id_detalle]],2)</f>
        <v>16</v>
      </c>
      <c r="B10462" s="46" t="str">
        <f>VLOOKUP((LEFT(Tabla3[[#This Row],[id_detalle]],2)),id_rubro[[id]:[Rubro]],2,0)</f>
        <v>SERVICIOS TÉCNICOS Y ROFESIONALES PARA EMPRESAS</v>
      </c>
      <c r="C10462" s="36" t="s">
        <v>1843</v>
      </c>
      <c r="D10462" s="45" t="str">
        <f>+Tabla3[[#This Row],[id_detalle]]&amp;" "&amp;VLOOKUP(Tabla3[[#This Row],[id_detalle]],rubro_detalle[[Código]:[Rubro Detalle]],2,0)</f>
        <v>16.00.321 Corredoras de Propiedades</v>
      </c>
      <c r="E10462" s="33">
        <f t="shared" si="1929"/>
        <v>2</v>
      </c>
      <c r="F10462" s="47" t="str">
        <f t="shared" si="1930"/>
        <v>16.00.321-2</v>
      </c>
      <c r="G10462" s="37" t="s">
        <v>8224</v>
      </c>
      <c r="H10462" s="37">
        <v>162</v>
      </c>
    </row>
    <row r="10463" spans="1:8" x14ac:dyDescent="0.3">
      <c r="A10463" s="34" t="str">
        <f>+LEFT(Tabla3[[#This Row],[id_detalle]],2)</f>
        <v>16</v>
      </c>
      <c r="B10463" s="46" t="str">
        <f>VLOOKUP((LEFT(Tabla3[[#This Row],[id_detalle]],2)),id_rubro[[id]:[Rubro]],2,0)</f>
        <v>SERVICIOS TÉCNICOS Y ROFESIONALES PARA EMPRESAS</v>
      </c>
      <c r="C10463" s="36" t="s">
        <v>1843</v>
      </c>
      <c r="D10463" s="45" t="str">
        <f>+Tabla3[[#This Row],[id_detalle]]&amp;" "&amp;VLOOKUP(Tabla3[[#This Row],[id_detalle]],rubro_detalle[[Código]:[Rubro Detalle]],2,0)</f>
        <v>16.00.321 Corredoras de Propiedades</v>
      </c>
      <c r="E10463" s="33">
        <f t="shared" si="1929"/>
        <v>3</v>
      </c>
      <c r="F10463" s="47" t="str">
        <f t="shared" si="1930"/>
        <v>16.00.321-3</v>
      </c>
      <c r="G10463" s="37" t="s">
        <v>6087</v>
      </c>
      <c r="H10463" s="37">
        <v>190</v>
      </c>
    </row>
    <row r="10464" spans="1:8" x14ac:dyDescent="0.3">
      <c r="A10464" s="34" t="str">
        <f>+LEFT(Tabla3[[#This Row],[id_detalle]],2)</f>
        <v>16</v>
      </c>
      <c r="B10464" s="46" t="str">
        <f>VLOOKUP((LEFT(Tabla3[[#This Row],[id_detalle]],2)),id_rubro[[id]:[Rubro]],2,0)</f>
        <v>SERVICIOS TÉCNICOS Y ROFESIONALES PARA EMPRESAS</v>
      </c>
      <c r="C10464" s="36" t="s">
        <v>1843</v>
      </c>
      <c r="D10464" s="45" t="str">
        <f>+Tabla3[[#This Row],[id_detalle]]&amp;" "&amp;VLOOKUP(Tabla3[[#This Row],[id_detalle]],rubro_detalle[[Código]:[Rubro Detalle]],2,0)</f>
        <v>16.00.321 Corredoras de Propiedades</v>
      </c>
      <c r="E10464" s="33">
        <f t="shared" ref="E10464:E10466" si="1931">+IF(D10464=D10463,E10463+1,1)</f>
        <v>4</v>
      </c>
      <c r="F10464" s="47" t="str">
        <f t="shared" ref="F10464:F10466" si="1932">+LEFT(D10464,9)&amp;"-"&amp;E10464</f>
        <v>16.00.321-4</v>
      </c>
      <c r="G10464" s="37" t="s">
        <v>8225</v>
      </c>
      <c r="H10464" s="37">
        <v>250</v>
      </c>
    </row>
    <row r="10465" spans="1:8" x14ac:dyDescent="0.3">
      <c r="A10465" s="34" t="str">
        <f>+LEFT(Tabla3[[#This Row],[id_detalle]],2)</f>
        <v>16</v>
      </c>
      <c r="B10465" s="46" t="str">
        <f>VLOOKUP((LEFT(Tabla3[[#This Row],[id_detalle]],2)),id_rubro[[id]:[Rubro]],2,0)</f>
        <v>SERVICIOS TÉCNICOS Y ROFESIONALES PARA EMPRESAS</v>
      </c>
      <c r="C10465" s="36" t="s">
        <v>1843</v>
      </c>
      <c r="D10465" s="45" t="str">
        <f>+Tabla3[[#This Row],[id_detalle]]&amp;" "&amp;VLOOKUP(Tabla3[[#This Row],[id_detalle]],rubro_detalle[[Código]:[Rubro Detalle]],2,0)</f>
        <v>16.00.321 Corredoras de Propiedades</v>
      </c>
      <c r="E10465" s="33">
        <f t="shared" si="1931"/>
        <v>5</v>
      </c>
      <c r="F10465" s="47" t="str">
        <f t="shared" si="1932"/>
        <v>16.00.321-5</v>
      </c>
      <c r="G10465" s="37" t="s">
        <v>8226</v>
      </c>
      <c r="H10465" s="37">
        <v>257</v>
      </c>
    </row>
    <row r="10466" spans="1:8" x14ac:dyDescent="0.3">
      <c r="A10466" s="34" t="str">
        <f>+LEFT(Tabla3[[#This Row],[id_detalle]],2)</f>
        <v>16</v>
      </c>
      <c r="B10466" s="46" t="str">
        <f>VLOOKUP((LEFT(Tabla3[[#This Row],[id_detalle]],2)),id_rubro[[id]:[Rubro]],2,0)</f>
        <v>SERVICIOS TÉCNICOS Y ROFESIONALES PARA EMPRESAS</v>
      </c>
      <c r="C10466" s="36" t="s">
        <v>1843</v>
      </c>
      <c r="D10466" s="45" t="str">
        <f>+Tabla3[[#This Row],[id_detalle]]&amp;" "&amp;VLOOKUP(Tabla3[[#This Row],[id_detalle]],rubro_detalle[[Código]:[Rubro Detalle]],2,0)</f>
        <v>16.00.321 Corredoras de Propiedades</v>
      </c>
      <c r="E10466" s="33">
        <f t="shared" si="1931"/>
        <v>6</v>
      </c>
      <c r="F10466" s="47" t="str">
        <f t="shared" si="1932"/>
        <v>16.00.321-6</v>
      </c>
      <c r="G10466" s="37" t="s">
        <v>8083</v>
      </c>
      <c r="H10466" s="37">
        <v>277</v>
      </c>
    </row>
    <row r="10467" spans="1:8" x14ac:dyDescent="0.3">
      <c r="A10467" s="34" t="str">
        <f>+LEFT(Tabla3[[#This Row],[id_detalle]],2)</f>
        <v>16</v>
      </c>
      <c r="B10467" s="46" t="str">
        <f>VLOOKUP((LEFT(Tabla3[[#This Row],[id_detalle]],2)),id_rubro[[id]:[Rubro]],2,0)</f>
        <v>SERVICIOS TÉCNICOS Y ROFESIONALES PARA EMPRESAS</v>
      </c>
      <c r="C10467" s="36" t="s">
        <v>1843</v>
      </c>
      <c r="D10467" s="45" t="str">
        <f>+Tabla3[[#This Row],[id_detalle]]&amp;" "&amp;VLOOKUP(Tabla3[[#This Row],[id_detalle]],rubro_detalle[[Código]:[Rubro Detalle]],2,0)</f>
        <v>16.00.321 Corredoras de Propiedades</v>
      </c>
      <c r="E10467" s="33">
        <f t="shared" ref="E10467:E10472" si="1933">+IF(D10467=D10466,E10466+1,1)</f>
        <v>7</v>
      </c>
      <c r="F10467" s="47" t="str">
        <f t="shared" ref="F10467:F10472" si="1934">+LEFT(D10467,9)&amp;"-"&amp;E10467</f>
        <v>16.00.321-7</v>
      </c>
      <c r="G10467" s="37" t="s">
        <v>8227</v>
      </c>
      <c r="H10467" s="37">
        <v>308</v>
      </c>
    </row>
    <row r="10468" spans="1:8" x14ac:dyDescent="0.3">
      <c r="A10468" s="34" t="str">
        <f>+LEFT(Tabla3[[#This Row],[id_detalle]],2)</f>
        <v>16</v>
      </c>
      <c r="B10468" s="46" t="str">
        <f>VLOOKUP((LEFT(Tabla3[[#This Row],[id_detalle]],2)),id_rubro[[id]:[Rubro]],2,0)</f>
        <v>SERVICIOS TÉCNICOS Y ROFESIONALES PARA EMPRESAS</v>
      </c>
      <c r="C10468" s="36" t="s">
        <v>1843</v>
      </c>
      <c r="D10468" s="45" t="str">
        <f>+Tabla3[[#This Row],[id_detalle]]&amp;" "&amp;VLOOKUP(Tabla3[[#This Row],[id_detalle]],rubro_detalle[[Código]:[Rubro Detalle]],2,0)</f>
        <v>16.00.321 Corredoras de Propiedades</v>
      </c>
      <c r="E10468" s="33">
        <f t="shared" si="1933"/>
        <v>8</v>
      </c>
      <c r="F10468" s="47" t="str">
        <f t="shared" si="1934"/>
        <v>16.00.321-8</v>
      </c>
      <c r="G10468" s="37" t="s">
        <v>8228</v>
      </c>
      <c r="H10468" s="37">
        <v>360</v>
      </c>
    </row>
    <row r="10469" spans="1:8" x14ac:dyDescent="0.3">
      <c r="A10469" s="34" t="str">
        <f>+LEFT(Tabla3[[#This Row],[id_detalle]],2)</f>
        <v>16</v>
      </c>
      <c r="B10469" s="46" t="str">
        <f>VLOOKUP((LEFT(Tabla3[[#This Row],[id_detalle]],2)),id_rubro[[id]:[Rubro]],2,0)</f>
        <v>SERVICIOS TÉCNICOS Y ROFESIONALES PARA EMPRESAS</v>
      </c>
      <c r="C10469" s="36" t="s">
        <v>1843</v>
      </c>
      <c r="D10469" s="45" t="str">
        <f>+Tabla3[[#This Row],[id_detalle]]&amp;" "&amp;VLOOKUP(Tabla3[[#This Row],[id_detalle]],rubro_detalle[[Código]:[Rubro Detalle]],2,0)</f>
        <v>16.00.321 Corredoras de Propiedades</v>
      </c>
      <c r="E10469" s="33">
        <f t="shared" si="1933"/>
        <v>9</v>
      </c>
      <c r="F10469" s="47" t="str">
        <f t="shared" si="1934"/>
        <v>16.00.321-9</v>
      </c>
      <c r="G10469" s="37" t="s">
        <v>6096</v>
      </c>
      <c r="H10469" s="37">
        <v>459</v>
      </c>
    </row>
    <row r="10470" spans="1:8" x14ac:dyDescent="0.3">
      <c r="A10470" s="34" t="str">
        <f>+LEFT(Tabla3[[#This Row],[id_detalle]],2)</f>
        <v>16</v>
      </c>
      <c r="B10470" s="46" t="str">
        <f>VLOOKUP((LEFT(Tabla3[[#This Row],[id_detalle]],2)),id_rubro[[id]:[Rubro]],2,0)</f>
        <v>SERVICIOS TÉCNICOS Y ROFESIONALES PARA EMPRESAS</v>
      </c>
      <c r="C10470" s="36" t="s">
        <v>1843</v>
      </c>
      <c r="D10470" s="45" t="str">
        <f>+Tabla3[[#This Row],[id_detalle]]&amp;" "&amp;VLOOKUP(Tabla3[[#This Row],[id_detalle]],rubro_detalle[[Código]:[Rubro Detalle]],2,0)</f>
        <v>16.00.321 Corredoras de Propiedades</v>
      </c>
      <c r="E10470" s="33">
        <f t="shared" si="1933"/>
        <v>10</v>
      </c>
      <c r="F10470" s="47" t="str">
        <f t="shared" si="1934"/>
        <v>16.00.321-10</v>
      </c>
      <c r="G10470" s="37" t="s">
        <v>8229</v>
      </c>
      <c r="H10470" s="37">
        <v>459</v>
      </c>
    </row>
    <row r="10471" spans="1:8" x14ac:dyDescent="0.3">
      <c r="A10471" s="34" t="str">
        <f>+LEFT(Tabla3[[#This Row],[id_detalle]],2)</f>
        <v>16</v>
      </c>
      <c r="B10471" s="46" t="str">
        <f>VLOOKUP((LEFT(Tabla3[[#This Row],[id_detalle]],2)),id_rubro[[id]:[Rubro]],2,0)</f>
        <v>SERVICIOS TÉCNICOS Y ROFESIONALES PARA EMPRESAS</v>
      </c>
      <c r="C10471" s="36" t="s">
        <v>1843</v>
      </c>
      <c r="D10471" s="45" t="str">
        <f>+Tabla3[[#This Row],[id_detalle]]&amp;" "&amp;VLOOKUP(Tabla3[[#This Row],[id_detalle]],rubro_detalle[[Código]:[Rubro Detalle]],2,0)</f>
        <v>16.00.321 Corredoras de Propiedades</v>
      </c>
      <c r="E10471" s="33">
        <f t="shared" si="1933"/>
        <v>11</v>
      </c>
      <c r="F10471" s="47" t="str">
        <f t="shared" si="1934"/>
        <v>16.00.321-11</v>
      </c>
      <c r="G10471" s="37" t="s">
        <v>6105</v>
      </c>
      <c r="H10471" s="37">
        <v>537</v>
      </c>
    </row>
    <row r="10472" spans="1:8" x14ac:dyDescent="0.3">
      <c r="A10472" s="34" t="str">
        <f>+LEFT(Tabla3[[#This Row],[id_detalle]],2)</f>
        <v>16</v>
      </c>
      <c r="B10472" s="46" t="str">
        <f>VLOOKUP((LEFT(Tabla3[[#This Row],[id_detalle]],2)),id_rubro[[id]:[Rubro]],2,0)</f>
        <v>SERVICIOS TÉCNICOS Y ROFESIONALES PARA EMPRESAS</v>
      </c>
      <c r="C10472" s="36" t="s">
        <v>1843</v>
      </c>
      <c r="D10472" s="45" t="str">
        <f>+Tabla3[[#This Row],[id_detalle]]&amp;" "&amp;VLOOKUP(Tabla3[[#This Row],[id_detalle]],rubro_detalle[[Código]:[Rubro Detalle]],2,0)</f>
        <v>16.00.321 Corredoras de Propiedades</v>
      </c>
      <c r="E10472" s="33">
        <f t="shared" si="1933"/>
        <v>12</v>
      </c>
      <c r="F10472" s="47" t="str">
        <f t="shared" si="1934"/>
        <v>16.00.321-12</v>
      </c>
      <c r="G10472" s="37" t="s">
        <v>8230</v>
      </c>
      <c r="H10472" s="37">
        <v>580</v>
      </c>
    </row>
    <row r="10473" spans="1:8" x14ac:dyDescent="0.3">
      <c r="A10473" s="34" t="str">
        <f>+LEFT(Tabla3[[#This Row],[id_detalle]],2)</f>
        <v>16</v>
      </c>
      <c r="B10473" s="46" t="str">
        <f>VLOOKUP((LEFT(Tabla3[[#This Row],[id_detalle]],2)),id_rubro[[id]:[Rubro]],2,0)</f>
        <v>SERVICIOS TÉCNICOS Y ROFESIONALES PARA EMPRESAS</v>
      </c>
      <c r="C10473" s="36" t="s">
        <v>1843</v>
      </c>
      <c r="D10473" s="45" t="str">
        <f>+Tabla3[[#This Row],[id_detalle]]&amp;" "&amp;VLOOKUP(Tabla3[[#This Row],[id_detalle]],rubro_detalle[[Código]:[Rubro Detalle]],2,0)</f>
        <v>16.00.321 Corredoras de Propiedades</v>
      </c>
      <c r="E10473" s="33">
        <f t="shared" ref="E10473:E10482" si="1935">+IF(D10473=D10472,E10472+1,1)</f>
        <v>13</v>
      </c>
      <c r="F10473" s="47" t="str">
        <f t="shared" ref="F10473:F10482" si="1936">+LEFT(D10473,9)&amp;"-"&amp;E10473</f>
        <v>16.00.321-13</v>
      </c>
      <c r="G10473" s="37" t="s">
        <v>8231</v>
      </c>
      <c r="H10473" s="37">
        <v>655</v>
      </c>
    </row>
    <row r="10474" spans="1:8" x14ac:dyDescent="0.3">
      <c r="A10474" s="34" t="str">
        <f>+LEFT(Tabla3[[#This Row],[id_detalle]],2)</f>
        <v>16</v>
      </c>
      <c r="B10474" s="46" t="str">
        <f>VLOOKUP((LEFT(Tabla3[[#This Row],[id_detalle]],2)),id_rubro[[id]:[Rubro]],2,0)</f>
        <v>SERVICIOS TÉCNICOS Y ROFESIONALES PARA EMPRESAS</v>
      </c>
      <c r="C10474" s="36" t="s">
        <v>1843</v>
      </c>
      <c r="D10474" s="45" t="str">
        <f>+Tabla3[[#This Row],[id_detalle]]&amp;" "&amp;VLOOKUP(Tabla3[[#This Row],[id_detalle]],rubro_detalle[[Código]:[Rubro Detalle]],2,0)</f>
        <v>16.00.321 Corredoras de Propiedades</v>
      </c>
      <c r="E10474" s="33">
        <f t="shared" si="1935"/>
        <v>14</v>
      </c>
      <c r="F10474" s="47" t="str">
        <f t="shared" si="1936"/>
        <v>16.00.321-14</v>
      </c>
      <c r="G10474" s="37" t="s">
        <v>8232</v>
      </c>
      <c r="H10474" s="37">
        <v>686</v>
      </c>
    </row>
    <row r="10475" spans="1:8" x14ac:dyDescent="0.3">
      <c r="A10475" s="34" t="str">
        <f>+LEFT(Tabla3[[#This Row],[id_detalle]],2)</f>
        <v>16</v>
      </c>
      <c r="B10475" s="46" t="str">
        <f>VLOOKUP((LEFT(Tabla3[[#This Row],[id_detalle]],2)),id_rubro[[id]:[Rubro]],2,0)</f>
        <v>SERVICIOS TÉCNICOS Y ROFESIONALES PARA EMPRESAS</v>
      </c>
      <c r="C10475" s="36" t="s">
        <v>1843</v>
      </c>
      <c r="D10475" s="45" t="str">
        <f>+Tabla3[[#This Row],[id_detalle]]&amp;" "&amp;VLOOKUP(Tabla3[[#This Row],[id_detalle]],rubro_detalle[[Código]:[Rubro Detalle]],2,0)</f>
        <v>16.00.321 Corredoras de Propiedades</v>
      </c>
      <c r="E10475" s="33">
        <f t="shared" si="1935"/>
        <v>15</v>
      </c>
      <c r="F10475" s="47" t="str">
        <f t="shared" si="1936"/>
        <v>16.00.321-15</v>
      </c>
      <c r="G10475" s="37" t="s">
        <v>8086</v>
      </c>
      <c r="H10475" s="37">
        <v>698</v>
      </c>
    </row>
    <row r="10476" spans="1:8" x14ac:dyDescent="0.3">
      <c r="A10476" s="34" t="str">
        <f>+LEFT(Tabla3[[#This Row],[id_detalle]],2)</f>
        <v>16</v>
      </c>
      <c r="B10476" s="46" t="str">
        <f>VLOOKUP((LEFT(Tabla3[[#This Row],[id_detalle]],2)),id_rubro[[id]:[Rubro]],2,0)</f>
        <v>SERVICIOS TÉCNICOS Y ROFESIONALES PARA EMPRESAS</v>
      </c>
      <c r="C10476" s="36" t="s">
        <v>1843</v>
      </c>
      <c r="D10476" s="45" t="str">
        <f>+Tabla3[[#This Row],[id_detalle]]&amp;" "&amp;VLOOKUP(Tabla3[[#This Row],[id_detalle]],rubro_detalle[[Código]:[Rubro Detalle]],2,0)</f>
        <v>16.00.321 Corredoras de Propiedades</v>
      </c>
      <c r="E10476" s="33">
        <f t="shared" si="1935"/>
        <v>16</v>
      </c>
      <c r="F10476" s="47" t="str">
        <f t="shared" si="1936"/>
        <v>16.00.321-16</v>
      </c>
      <c r="G10476" s="37" t="s">
        <v>8233</v>
      </c>
      <c r="H10476" s="37">
        <v>846</v>
      </c>
    </row>
    <row r="10477" spans="1:8" x14ac:dyDescent="0.3">
      <c r="A10477" s="34" t="str">
        <f>+LEFT(Tabla3[[#This Row],[id_detalle]],2)</f>
        <v>16</v>
      </c>
      <c r="B10477" s="46" t="str">
        <f>VLOOKUP((LEFT(Tabla3[[#This Row],[id_detalle]],2)),id_rubro[[id]:[Rubro]],2,0)</f>
        <v>SERVICIOS TÉCNICOS Y ROFESIONALES PARA EMPRESAS</v>
      </c>
      <c r="C10477" s="36" t="s">
        <v>1844</v>
      </c>
      <c r="D10477" s="45" t="str">
        <f>+Tabla3[[#This Row],[id_detalle]]&amp;" "&amp;VLOOKUP(Tabla3[[#This Row],[id_detalle]],rubro_detalle[[Código]:[Rubro Detalle]],2,0)</f>
        <v>16.00.351 Corretaje y Servicios Marítimo</v>
      </c>
      <c r="E10477" s="33">
        <f t="shared" si="1935"/>
        <v>1</v>
      </c>
      <c r="F10477" s="47" t="str">
        <f t="shared" si="1936"/>
        <v>16.00.351-1</v>
      </c>
      <c r="G10477" s="37" t="s">
        <v>7119</v>
      </c>
      <c r="H10477" s="37">
        <v>243</v>
      </c>
    </row>
    <row r="10478" spans="1:8" x14ac:dyDescent="0.3">
      <c r="A10478" s="34" t="str">
        <f>+LEFT(Tabla3[[#This Row],[id_detalle]],2)</f>
        <v>16</v>
      </c>
      <c r="B10478" s="46" t="str">
        <f>VLOOKUP((LEFT(Tabla3[[#This Row],[id_detalle]],2)),id_rubro[[id]:[Rubro]],2,0)</f>
        <v>SERVICIOS TÉCNICOS Y ROFESIONALES PARA EMPRESAS</v>
      </c>
      <c r="C10478" s="36" t="s">
        <v>1844</v>
      </c>
      <c r="D10478" s="45" t="str">
        <f>+Tabla3[[#This Row],[id_detalle]]&amp;" "&amp;VLOOKUP(Tabla3[[#This Row],[id_detalle]],rubro_detalle[[Código]:[Rubro Detalle]],2,0)</f>
        <v>16.00.351 Corretaje y Servicios Marítimo</v>
      </c>
      <c r="E10478" s="33">
        <f t="shared" si="1935"/>
        <v>2</v>
      </c>
      <c r="F10478" s="47" t="str">
        <f t="shared" si="1936"/>
        <v>16.00.351-2</v>
      </c>
      <c r="G10478" s="37" t="s">
        <v>8234</v>
      </c>
      <c r="H10478" s="37">
        <v>848</v>
      </c>
    </row>
    <row r="10479" spans="1:8" x14ac:dyDescent="0.3">
      <c r="A10479" s="34" t="str">
        <f>+LEFT(Tabla3[[#This Row],[id_detalle]],2)</f>
        <v>16</v>
      </c>
      <c r="B10479" s="46" t="str">
        <f>VLOOKUP((LEFT(Tabla3[[#This Row],[id_detalle]],2)),id_rubro[[id]:[Rubro]],2,0)</f>
        <v>SERVICIOS TÉCNICOS Y ROFESIONALES PARA EMPRESAS</v>
      </c>
      <c r="C10479" s="36" t="s">
        <v>1845</v>
      </c>
      <c r="D10479" s="45" t="str">
        <f>+Tabla3[[#This Row],[id_detalle]]&amp;" "&amp;VLOOKUP(Tabla3[[#This Row],[id_detalle]],rubro_detalle[[Código]:[Rubro Detalle]],2,0)</f>
        <v>16.00.353 Custodia de Valores</v>
      </c>
      <c r="E10479" s="33">
        <f t="shared" si="1935"/>
        <v>1</v>
      </c>
      <c r="F10479" s="47" t="str">
        <f t="shared" si="1936"/>
        <v>16.00.353-1</v>
      </c>
      <c r="G10479" s="37" t="s">
        <v>8235</v>
      </c>
      <c r="H10479" s="37">
        <v>371</v>
      </c>
    </row>
    <row r="10480" spans="1:8" x14ac:dyDescent="0.3">
      <c r="A10480" s="34" t="str">
        <f>+LEFT(Tabla3[[#This Row],[id_detalle]],2)</f>
        <v>16</v>
      </c>
      <c r="B10480" s="46" t="str">
        <f>VLOOKUP((LEFT(Tabla3[[#This Row],[id_detalle]],2)),id_rubro[[id]:[Rubro]],2,0)</f>
        <v>SERVICIOS TÉCNICOS Y ROFESIONALES PARA EMPRESAS</v>
      </c>
      <c r="C10480" s="36" t="s">
        <v>1846</v>
      </c>
      <c r="D10480" s="45" t="str">
        <f>+Tabla3[[#This Row],[id_detalle]]&amp;" "&amp;VLOOKUP(Tabla3[[#This Row],[id_detalle]],rubro_detalle[[Código]:[Rubro Detalle]],2,0)</f>
        <v>16.00.355 Defensa Tributaria Especializada</v>
      </c>
      <c r="E10480" s="33">
        <f t="shared" si="1935"/>
        <v>1</v>
      </c>
      <c r="F10480" s="47" t="str">
        <f t="shared" si="1936"/>
        <v>16.00.355-1</v>
      </c>
      <c r="G10480" s="37" t="s">
        <v>7988</v>
      </c>
      <c r="H10480" s="37">
        <v>717</v>
      </c>
    </row>
    <row r="10481" spans="1:8" x14ac:dyDescent="0.3">
      <c r="A10481" s="34" t="str">
        <f>+LEFT(Tabla3[[#This Row],[id_detalle]],2)</f>
        <v>16</v>
      </c>
      <c r="B10481" s="46" t="str">
        <f>VLOOKUP((LEFT(Tabla3[[#This Row],[id_detalle]],2)),id_rubro[[id]:[Rubro]],2,0)</f>
        <v>SERVICIOS TÉCNICOS Y ROFESIONALES PARA EMPRESAS</v>
      </c>
      <c r="C10481" s="36" t="s">
        <v>1846</v>
      </c>
      <c r="D10481" s="45" t="str">
        <f>+Tabla3[[#This Row],[id_detalle]]&amp;" "&amp;VLOOKUP(Tabla3[[#This Row],[id_detalle]],rubro_detalle[[Código]:[Rubro Detalle]],2,0)</f>
        <v>16.00.355 Defensa Tributaria Especializada</v>
      </c>
      <c r="E10481" s="33">
        <f t="shared" si="1935"/>
        <v>2</v>
      </c>
      <c r="F10481" s="47" t="str">
        <f t="shared" si="1936"/>
        <v>16.00.355-2</v>
      </c>
      <c r="G10481" s="37" t="s">
        <v>8080</v>
      </c>
      <c r="H10481" s="37">
        <v>739</v>
      </c>
    </row>
    <row r="10482" spans="1:8" x14ac:dyDescent="0.3">
      <c r="A10482" s="34" t="str">
        <f>+LEFT(Tabla3[[#This Row],[id_detalle]],2)</f>
        <v>16</v>
      </c>
      <c r="B10482" s="46" t="str">
        <f>VLOOKUP((LEFT(Tabla3[[#This Row],[id_detalle]],2)),id_rubro[[id]:[Rubro]],2,0)</f>
        <v>SERVICIOS TÉCNICOS Y ROFESIONALES PARA EMPRESAS</v>
      </c>
      <c r="C10482" s="36" t="s">
        <v>1847</v>
      </c>
      <c r="D10482" s="45" t="str">
        <f>+Tabla3[[#This Row],[id_detalle]]&amp;" "&amp;VLOOKUP(Tabla3[[#This Row],[id_detalle]],rubro_detalle[[Código]:[Rubro Detalle]],2,0)</f>
        <v>16.00.357 Déposito y Almacenamiento Computacional y otros Servicios Conexos</v>
      </c>
      <c r="E10482" s="33">
        <f t="shared" si="1935"/>
        <v>1</v>
      </c>
      <c r="F10482" s="47" t="str">
        <f t="shared" si="1936"/>
        <v>16.00.357-1</v>
      </c>
      <c r="G10482" s="37" t="s">
        <v>5486</v>
      </c>
      <c r="H10482" s="37">
        <v>775</v>
      </c>
    </row>
    <row r="10483" spans="1:8" x14ac:dyDescent="0.3">
      <c r="A10483" s="34" t="str">
        <f>+LEFT(Tabla3[[#This Row],[id_detalle]],2)</f>
        <v>16</v>
      </c>
      <c r="B10483" s="46" t="str">
        <f>VLOOKUP((LEFT(Tabla3[[#This Row],[id_detalle]],2)),id_rubro[[id]:[Rubro]],2,0)</f>
        <v>SERVICIOS TÉCNICOS Y ROFESIONALES PARA EMPRESAS</v>
      </c>
      <c r="C10483" s="36" t="s">
        <v>1848</v>
      </c>
      <c r="D10483" s="45" t="str">
        <f>+Tabla3[[#This Row],[id_detalle]]&amp;" "&amp;VLOOKUP(Tabla3[[#This Row],[id_detalle]],rubro_detalle[[Código]:[Rubro Detalle]],2,0)</f>
        <v>16.00.359 Desarrollo BIM ( Building Information Modeling)</v>
      </c>
      <c r="E10483" s="33">
        <f t="shared" ref="E10483:E10485" si="1937">+IF(D10483=D10482,E10482+1,1)</f>
        <v>1</v>
      </c>
      <c r="F10483" s="47" t="str">
        <f t="shared" ref="F10483:F10485" si="1938">+LEFT(D10483,9)&amp;"-"&amp;E10483</f>
        <v>16.00.359-1</v>
      </c>
      <c r="G10483" s="37" t="s">
        <v>4042</v>
      </c>
      <c r="H10483" s="37">
        <v>794</v>
      </c>
    </row>
    <row r="10484" spans="1:8" x14ac:dyDescent="0.3">
      <c r="A10484" s="34" t="str">
        <f>+LEFT(Tabla3[[#This Row],[id_detalle]],2)</f>
        <v>16</v>
      </c>
      <c r="B10484" s="46" t="str">
        <f>VLOOKUP((LEFT(Tabla3[[#This Row],[id_detalle]],2)),id_rubro[[id]:[Rubro]],2,0)</f>
        <v>SERVICIOS TÉCNICOS Y ROFESIONALES PARA EMPRESAS</v>
      </c>
      <c r="C10484" s="36" t="s">
        <v>1849</v>
      </c>
      <c r="D10484" s="45" t="str">
        <f>+Tabla3[[#This Row],[id_detalle]]&amp;" "&amp;VLOOKUP(Tabla3[[#This Row],[id_detalle]],rubro_detalle[[Código]:[Rubro Detalle]],2,0)</f>
        <v>16.00.361 Corretaje y Servicios Marítimo</v>
      </c>
      <c r="E10484" s="33">
        <f t="shared" si="1937"/>
        <v>1</v>
      </c>
      <c r="F10484" s="47" t="str">
        <f t="shared" si="1938"/>
        <v>16.00.361-1</v>
      </c>
      <c r="G10484" s="37" t="s">
        <v>4215</v>
      </c>
      <c r="H10484" s="37">
        <v>166</v>
      </c>
    </row>
    <row r="10485" spans="1:8" x14ac:dyDescent="0.3">
      <c r="A10485" s="34" t="str">
        <f>+LEFT(Tabla3[[#This Row],[id_detalle]],2)</f>
        <v>16</v>
      </c>
      <c r="B10485" s="46" t="str">
        <f>VLOOKUP((LEFT(Tabla3[[#This Row],[id_detalle]],2)),id_rubro[[id]:[Rubro]],2,0)</f>
        <v>SERVICIOS TÉCNICOS Y ROFESIONALES PARA EMPRESAS</v>
      </c>
      <c r="C10485" s="36" t="s">
        <v>1849</v>
      </c>
      <c r="D10485" s="45" t="str">
        <f>+Tabla3[[#This Row],[id_detalle]]&amp;" "&amp;VLOOKUP(Tabla3[[#This Row],[id_detalle]],rubro_detalle[[Código]:[Rubro Detalle]],2,0)</f>
        <v>16.00.361 Corretaje y Servicios Marítimo</v>
      </c>
      <c r="E10485" s="33">
        <f t="shared" si="1937"/>
        <v>2</v>
      </c>
      <c r="F10485" s="47" t="str">
        <f t="shared" si="1938"/>
        <v>16.00.361-2</v>
      </c>
      <c r="G10485" s="37" t="s">
        <v>8236</v>
      </c>
      <c r="H10485" s="37">
        <v>267</v>
      </c>
    </row>
    <row r="10486" spans="1:8" x14ac:dyDescent="0.3">
      <c r="A10486" s="34" t="str">
        <f>+LEFT(Tabla3[[#This Row],[id_detalle]],2)</f>
        <v>16</v>
      </c>
      <c r="B10486" s="46" t="str">
        <f>VLOOKUP((LEFT(Tabla3[[#This Row],[id_detalle]],2)),id_rubro[[id]:[Rubro]],2,0)</f>
        <v>SERVICIOS TÉCNICOS Y ROFESIONALES PARA EMPRESAS</v>
      </c>
      <c r="C10486" s="36" t="s">
        <v>1849</v>
      </c>
      <c r="D10486" s="45" t="str">
        <f>+Tabla3[[#This Row],[id_detalle]]&amp;" "&amp;VLOOKUP(Tabla3[[#This Row],[id_detalle]],rubro_detalle[[Código]:[Rubro Detalle]],2,0)</f>
        <v>16.00.361 Corretaje y Servicios Marítimo</v>
      </c>
      <c r="E10486" s="33">
        <f t="shared" ref="E10486:E10491" si="1939">+IF(D10486=D10485,E10485+1,1)</f>
        <v>3</v>
      </c>
      <c r="F10486" s="47" t="str">
        <f t="shared" ref="F10486:F10491" si="1940">+LEFT(D10486,9)&amp;"-"&amp;E10486</f>
        <v>16.00.361-3</v>
      </c>
      <c r="G10486" s="38" t="s">
        <v>6409</v>
      </c>
      <c r="H10486" s="38">
        <v>367</v>
      </c>
    </row>
    <row r="10487" spans="1:8" x14ac:dyDescent="0.3">
      <c r="A10487" s="34" t="str">
        <f>+LEFT(Tabla3[[#This Row],[id_detalle]],2)</f>
        <v>16</v>
      </c>
      <c r="B10487" s="46" t="str">
        <f>VLOOKUP((LEFT(Tabla3[[#This Row],[id_detalle]],2)),id_rubro[[id]:[Rubro]],2,0)</f>
        <v>SERVICIOS TÉCNICOS Y ROFESIONALES PARA EMPRESAS</v>
      </c>
      <c r="C10487" s="36" t="s">
        <v>1849</v>
      </c>
      <c r="D10487" s="45" t="str">
        <f>+Tabla3[[#This Row],[id_detalle]]&amp;" "&amp;VLOOKUP(Tabla3[[#This Row],[id_detalle]],rubro_detalle[[Código]:[Rubro Detalle]],2,0)</f>
        <v>16.00.361 Corretaje y Servicios Marítimo</v>
      </c>
      <c r="E10487" s="33">
        <f t="shared" si="1939"/>
        <v>4</v>
      </c>
      <c r="F10487" s="47" t="str">
        <f t="shared" si="1940"/>
        <v>16.00.361-4</v>
      </c>
      <c r="G10487" s="37" t="s">
        <v>8237</v>
      </c>
      <c r="H10487" s="37">
        <v>387</v>
      </c>
    </row>
    <row r="10488" spans="1:8" x14ac:dyDescent="0.3">
      <c r="A10488" s="34" t="str">
        <f>+LEFT(Tabla3[[#This Row],[id_detalle]],2)</f>
        <v>16</v>
      </c>
      <c r="B10488" s="46" t="str">
        <f>VLOOKUP((LEFT(Tabla3[[#This Row],[id_detalle]],2)),id_rubro[[id]:[Rubro]],2,0)</f>
        <v>SERVICIOS TÉCNICOS Y ROFESIONALES PARA EMPRESAS</v>
      </c>
      <c r="C10488" s="36" t="s">
        <v>1849</v>
      </c>
      <c r="D10488" s="45" t="str">
        <f>+Tabla3[[#This Row],[id_detalle]]&amp;" "&amp;VLOOKUP(Tabla3[[#This Row],[id_detalle]],rubro_detalle[[Código]:[Rubro Detalle]],2,0)</f>
        <v>16.00.361 Corretaje y Servicios Marítimo</v>
      </c>
      <c r="E10488" s="33">
        <f t="shared" si="1939"/>
        <v>5</v>
      </c>
      <c r="F10488" s="47" t="str">
        <f t="shared" si="1940"/>
        <v>16.00.361-5</v>
      </c>
      <c r="G10488" s="37" t="s">
        <v>2586</v>
      </c>
      <c r="H10488" s="37">
        <v>400</v>
      </c>
    </row>
    <row r="10489" spans="1:8" x14ac:dyDescent="0.3">
      <c r="A10489" s="34" t="str">
        <f>+LEFT(Tabla3[[#This Row],[id_detalle]],2)</f>
        <v>16</v>
      </c>
      <c r="B10489" s="46" t="str">
        <f>VLOOKUP((LEFT(Tabla3[[#This Row],[id_detalle]],2)),id_rubro[[id]:[Rubro]],2,0)</f>
        <v>SERVICIOS TÉCNICOS Y ROFESIONALES PARA EMPRESAS</v>
      </c>
      <c r="C10489" s="36" t="s">
        <v>1849</v>
      </c>
      <c r="D10489" s="45" t="str">
        <f>+Tabla3[[#This Row],[id_detalle]]&amp;" "&amp;VLOOKUP(Tabla3[[#This Row],[id_detalle]],rubro_detalle[[Código]:[Rubro Detalle]],2,0)</f>
        <v>16.00.361 Corretaje y Servicios Marítimo</v>
      </c>
      <c r="E10489" s="33">
        <f t="shared" si="1939"/>
        <v>6</v>
      </c>
      <c r="F10489" s="47" t="str">
        <f t="shared" si="1940"/>
        <v>16.00.361-6</v>
      </c>
      <c r="G10489" s="37" t="s">
        <v>6338</v>
      </c>
      <c r="H10489" s="37">
        <v>406</v>
      </c>
    </row>
    <row r="10490" spans="1:8" x14ac:dyDescent="0.3">
      <c r="A10490" s="34" t="str">
        <f>+LEFT(Tabla3[[#This Row],[id_detalle]],2)</f>
        <v>16</v>
      </c>
      <c r="B10490" s="46" t="str">
        <f>VLOOKUP((LEFT(Tabla3[[#This Row],[id_detalle]],2)),id_rubro[[id]:[Rubro]],2,0)</f>
        <v>SERVICIOS TÉCNICOS Y ROFESIONALES PARA EMPRESAS</v>
      </c>
      <c r="C10490" s="36" t="s">
        <v>1849</v>
      </c>
      <c r="D10490" s="45" t="str">
        <f>+Tabla3[[#This Row],[id_detalle]]&amp;" "&amp;VLOOKUP(Tabla3[[#This Row],[id_detalle]],rubro_detalle[[Código]:[Rubro Detalle]],2,0)</f>
        <v>16.00.361 Corretaje y Servicios Marítimo</v>
      </c>
      <c r="E10490" s="33">
        <f t="shared" si="1939"/>
        <v>7</v>
      </c>
      <c r="F10490" s="47" t="str">
        <f t="shared" si="1940"/>
        <v>16.00.361-7</v>
      </c>
      <c r="G10490" s="37" t="s">
        <v>3109</v>
      </c>
      <c r="H10490" s="37">
        <v>423</v>
      </c>
    </row>
    <row r="10491" spans="1:8" x14ac:dyDescent="0.3">
      <c r="A10491" s="34" t="str">
        <f>+LEFT(Tabla3[[#This Row],[id_detalle]],2)</f>
        <v>16</v>
      </c>
      <c r="B10491" s="46" t="str">
        <f>VLOOKUP((LEFT(Tabla3[[#This Row],[id_detalle]],2)),id_rubro[[id]:[Rubro]],2,0)</f>
        <v>SERVICIOS TÉCNICOS Y ROFESIONALES PARA EMPRESAS</v>
      </c>
      <c r="C10491" s="36" t="s">
        <v>1849</v>
      </c>
      <c r="D10491" s="45" t="str">
        <f>+Tabla3[[#This Row],[id_detalle]]&amp;" "&amp;VLOOKUP(Tabla3[[#This Row],[id_detalle]],rubro_detalle[[Código]:[Rubro Detalle]],2,0)</f>
        <v>16.00.361 Corretaje y Servicios Marítimo</v>
      </c>
      <c r="E10491" s="33">
        <f t="shared" si="1939"/>
        <v>8</v>
      </c>
      <c r="F10491" s="47" t="str">
        <f t="shared" si="1940"/>
        <v>16.00.361-8</v>
      </c>
      <c r="G10491" s="37" t="s">
        <v>8238</v>
      </c>
      <c r="H10491" s="37">
        <v>428</v>
      </c>
    </row>
    <row r="10492" spans="1:8" x14ac:dyDescent="0.3">
      <c r="A10492" s="34" t="str">
        <f>+LEFT(Tabla3[[#This Row],[id_detalle]],2)</f>
        <v>16</v>
      </c>
      <c r="B10492" s="46" t="str">
        <f>VLOOKUP((LEFT(Tabla3[[#This Row],[id_detalle]],2)),id_rubro[[id]:[Rubro]],2,0)</f>
        <v>SERVICIOS TÉCNICOS Y ROFESIONALES PARA EMPRESAS</v>
      </c>
      <c r="C10492" s="36" t="s">
        <v>1849</v>
      </c>
      <c r="D10492" s="45" t="str">
        <f>+Tabla3[[#This Row],[id_detalle]]&amp;" "&amp;VLOOKUP(Tabla3[[#This Row],[id_detalle]],rubro_detalle[[Código]:[Rubro Detalle]],2,0)</f>
        <v>16.00.361 Corretaje y Servicios Marítimo</v>
      </c>
      <c r="E10492" s="33">
        <f t="shared" ref="E10492:E10503" si="1941">+IF(D10492=D10491,E10491+1,1)</f>
        <v>9</v>
      </c>
      <c r="F10492" s="47" t="str">
        <f t="shared" ref="F10492:F10503" si="1942">+LEFT(D10492,9)&amp;"-"&amp;E10492</f>
        <v>16.00.361-9</v>
      </c>
      <c r="G10492" s="37" t="s">
        <v>8239</v>
      </c>
      <c r="H10492" s="37">
        <v>564</v>
      </c>
    </row>
    <row r="10493" spans="1:8" x14ac:dyDescent="0.3">
      <c r="A10493" s="34" t="str">
        <f>+LEFT(Tabla3[[#This Row],[id_detalle]],2)</f>
        <v>16</v>
      </c>
      <c r="B10493" s="46" t="str">
        <f>VLOOKUP((LEFT(Tabla3[[#This Row],[id_detalle]],2)),id_rubro[[id]:[Rubro]],2,0)</f>
        <v>SERVICIOS TÉCNICOS Y ROFESIONALES PARA EMPRESAS</v>
      </c>
      <c r="C10493" s="36" t="s">
        <v>1849</v>
      </c>
      <c r="D10493" s="45" t="str">
        <f>+Tabla3[[#This Row],[id_detalle]]&amp;" "&amp;VLOOKUP(Tabla3[[#This Row],[id_detalle]],rubro_detalle[[Código]:[Rubro Detalle]],2,0)</f>
        <v>16.00.361 Corretaje y Servicios Marítimo</v>
      </c>
      <c r="E10493" s="33">
        <f t="shared" si="1941"/>
        <v>10</v>
      </c>
      <c r="F10493" s="47" t="str">
        <f t="shared" si="1942"/>
        <v>16.00.361-10</v>
      </c>
      <c r="G10493" s="37" t="s">
        <v>4275</v>
      </c>
      <c r="H10493" s="37">
        <v>574</v>
      </c>
    </row>
    <row r="10494" spans="1:8" x14ac:dyDescent="0.3">
      <c r="A10494" s="34" t="str">
        <f>+LEFT(Tabla3[[#This Row],[id_detalle]],2)</f>
        <v>16</v>
      </c>
      <c r="B10494" s="46" t="str">
        <f>VLOOKUP((LEFT(Tabla3[[#This Row],[id_detalle]],2)),id_rubro[[id]:[Rubro]],2,0)</f>
        <v>SERVICIOS TÉCNICOS Y ROFESIONALES PARA EMPRESAS</v>
      </c>
      <c r="C10494" s="36" t="s">
        <v>1849</v>
      </c>
      <c r="D10494" s="45" t="str">
        <f>+Tabla3[[#This Row],[id_detalle]]&amp;" "&amp;VLOOKUP(Tabla3[[#This Row],[id_detalle]],rubro_detalle[[Código]:[Rubro Detalle]],2,0)</f>
        <v>16.00.361 Corretaje y Servicios Marítimo</v>
      </c>
      <c r="E10494" s="33">
        <f t="shared" si="1941"/>
        <v>11</v>
      </c>
      <c r="F10494" s="47" t="str">
        <f t="shared" si="1942"/>
        <v>16.00.361-11</v>
      </c>
      <c r="G10494" s="38" t="s">
        <v>8112</v>
      </c>
      <c r="H10494" s="38">
        <v>637</v>
      </c>
    </row>
    <row r="10495" spans="1:8" x14ac:dyDescent="0.3">
      <c r="A10495" s="34" t="str">
        <f>+LEFT(Tabla3[[#This Row],[id_detalle]],2)</f>
        <v>16</v>
      </c>
      <c r="B10495" s="46" t="str">
        <f>VLOOKUP((LEFT(Tabla3[[#This Row],[id_detalle]],2)),id_rubro[[id]:[Rubro]],2,0)</f>
        <v>SERVICIOS TÉCNICOS Y ROFESIONALES PARA EMPRESAS</v>
      </c>
      <c r="C10495" s="36" t="s">
        <v>1849</v>
      </c>
      <c r="D10495" s="45" t="str">
        <f>+Tabla3[[#This Row],[id_detalle]]&amp;" "&amp;VLOOKUP(Tabla3[[#This Row],[id_detalle]],rubro_detalle[[Código]:[Rubro Detalle]],2,0)</f>
        <v>16.00.361 Corretaje y Servicios Marítimo</v>
      </c>
      <c r="E10495" s="33">
        <f t="shared" si="1941"/>
        <v>12</v>
      </c>
      <c r="F10495" s="47" t="str">
        <f t="shared" si="1942"/>
        <v>16.00.361-12</v>
      </c>
      <c r="G10495" s="37" t="s">
        <v>8240</v>
      </c>
      <c r="H10495" s="37">
        <v>738</v>
      </c>
    </row>
    <row r="10496" spans="1:8" x14ac:dyDescent="0.3">
      <c r="A10496" s="34" t="str">
        <f>+LEFT(Tabla3[[#This Row],[id_detalle]],2)</f>
        <v>16</v>
      </c>
      <c r="B10496" s="46" t="str">
        <f>VLOOKUP((LEFT(Tabla3[[#This Row],[id_detalle]],2)),id_rubro[[id]:[Rubro]],2,0)</f>
        <v>SERVICIOS TÉCNICOS Y ROFESIONALES PARA EMPRESAS</v>
      </c>
      <c r="C10496" s="36" t="s">
        <v>1849</v>
      </c>
      <c r="D10496" s="45" t="str">
        <f>+Tabla3[[#This Row],[id_detalle]]&amp;" "&amp;VLOOKUP(Tabla3[[#This Row],[id_detalle]],rubro_detalle[[Código]:[Rubro Detalle]],2,0)</f>
        <v>16.00.361 Corretaje y Servicios Marítimo</v>
      </c>
      <c r="E10496" s="33">
        <f t="shared" si="1941"/>
        <v>13</v>
      </c>
      <c r="F10496" s="47" t="str">
        <f t="shared" si="1942"/>
        <v>16.00.361-13</v>
      </c>
      <c r="G10496" s="37" t="s">
        <v>3310</v>
      </c>
      <c r="H10496" s="37">
        <v>835</v>
      </c>
    </row>
    <row r="10497" spans="1:8" x14ac:dyDescent="0.3">
      <c r="A10497" s="34" t="str">
        <f>+LEFT(Tabla3[[#This Row],[id_detalle]],2)</f>
        <v>16</v>
      </c>
      <c r="B10497" s="46" t="str">
        <f>VLOOKUP((LEFT(Tabla3[[#This Row],[id_detalle]],2)),id_rubro[[id]:[Rubro]],2,0)</f>
        <v>SERVICIOS TÉCNICOS Y ROFESIONALES PARA EMPRESAS</v>
      </c>
      <c r="C10497" s="36" t="s">
        <v>1849</v>
      </c>
      <c r="D10497" s="45" t="str">
        <f>+Tabla3[[#This Row],[id_detalle]]&amp;" "&amp;VLOOKUP(Tabla3[[#This Row],[id_detalle]],rubro_detalle[[Código]:[Rubro Detalle]],2,0)</f>
        <v>16.00.361 Corretaje y Servicios Marítimo</v>
      </c>
      <c r="E10497" s="33">
        <f t="shared" si="1941"/>
        <v>14</v>
      </c>
      <c r="F10497" s="47" t="str">
        <f t="shared" si="1942"/>
        <v>16.00.361-14</v>
      </c>
      <c r="G10497" s="37" t="s">
        <v>3417</v>
      </c>
      <c r="H10497" s="37">
        <v>840</v>
      </c>
    </row>
    <row r="10498" spans="1:8" x14ac:dyDescent="0.3">
      <c r="A10498" s="34" t="str">
        <f>+LEFT(Tabla3[[#This Row],[id_detalle]],2)</f>
        <v>16</v>
      </c>
      <c r="B10498" s="46" t="str">
        <f>VLOOKUP((LEFT(Tabla3[[#This Row],[id_detalle]],2)),id_rubro[[id]:[Rubro]],2,0)</f>
        <v>SERVICIOS TÉCNICOS Y ROFESIONALES PARA EMPRESAS</v>
      </c>
      <c r="C10498" s="36" t="s">
        <v>1849</v>
      </c>
      <c r="D10498" s="45" t="str">
        <f>+Tabla3[[#This Row],[id_detalle]]&amp;" "&amp;VLOOKUP(Tabla3[[#This Row],[id_detalle]],rubro_detalle[[Código]:[Rubro Detalle]],2,0)</f>
        <v>16.00.361 Corretaje y Servicios Marítimo</v>
      </c>
      <c r="E10498" s="33">
        <f t="shared" si="1941"/>
        <v>15</v>
      </c>
      <c r="F10498" s="47" t="str">
        <f t="shared" si="1942"/>
        <v>16.00.361-15</v>
      </c>
      <c r="G10498" s="37" t="s">
        <v>6965</v>
      </c>
      <c r="H10498" s="37">
        <v>847</v>
      </c>
    </row>
    <row r="10499" spans="1:8" x14ac:dyDescent="0.3">
      <c r="A10499" s="34" t="str">
        <f>+LEFT(Tabla3[[#This Row],[id_detalle]],2)</f>
        <v>16</v>
      </c>
      <c r="B10499" s="46" t="str">
        <f>VLOOKUP((LEFT(Tabla3[[#This Row],[id_detalle]],2)),id_rubro[[id]:[Rubro]],2,0)</f>
        <v>SERVICIOS TÉCNICOS Y ROFESIONALES PARA EMPRESAS</v>
      </c>
      <c r="C10499" s="36" t="s">
        <v>1850</v>
      </c>
      <c r="D10499" s="45" t="str">
        <f>+Tabla3[[#This Row],[id_detalle]]&amp;" "&amp;VLOOKUP(Tabla3[[#This Row],[id_detalle]],rubro_detalle[[Código]:[Rubro Detalle]],2,0)</f>
        <v>16.00.375 Fotografía Aérea y Satelital</v>
      </c>
      <c r="E10499" s="33">
        <f t="shared" si="1941"/>
        <v>1</v>
      </c>
      <c r="F10499" s="47" t="str">
        <f t="shared" si="1942"/>
        <v>16.00.375-1</v>
      </c>
      <c r="G10499" s="37" t="s">
        <v>8241</v>
      </c>
      <c r="H10499" s="37">
        <v>733</v>
      </c>
    </row>
    <row r="10500" spans="1:8" x14ac:dyDescent="0.3">
      <c r="A10500" s="34" t="str">
        <f>+LEFT(Tabla3[[#This Row],[id_detalle]],2)</f>
        <v>16</v>
      </c>
      <c r="B10500" s="46" t="str">
        <f>VLOOKUP((LEFT(Tabla3[[#This Row],[id_detalle]],2)),id_rubro[[id]:[Rubro]],2,0)</f>
        <v>SERVICIOS TÉCNICOS Y ROFESIONALES PARA EMPRESAS</v>
      </c>
      <c r="C10500" s="36" t="s">
        <v>1851</v>
      </c>
      <c r="D10500" s="45" t="str">
        <f>+Tabla3[[#This Row],[id_detalle]]&amp;" "&amp;VLOOKUP(Tabla3[[#This Row],[id_detalle]],rubro_detalle[[Código]:[Rubro Detalle]],2,0)</f>
        <v>16.00.381 Fotografía, Estudios y Laboratorios</v>
      </c>
      <c r="E10500" s="33">
        <f t="shared" si="1941"/>
        <v>1</v>
      </c>
      <c r="F10500" s="47" t="str">
        <f t="shared" si="1942"/>
        <v>16.00.381-1</v>
      </c>
      <c r="G10500" s="37" t="s">
        <v>7602</v>
      </c>
      <c r="H10500" s="37">
        <v>174</v>
      </c>
    </row>
    <row r="10501" spans="1:8" x14ac:dyDescent="0.3">
      <c r="A10501" s="34" t="str">
        <f>+LEFT(Tabla3[[#This Row],[id_detalle]],2)</f>
        <v>16</v>
      </c>
      <c r="B10501" s="46" t="str">
        <f>VLOOKUP((LEFT(Tabla3[[#This Row],[id_detalle]],2)),id_rubro[[id]:[Rubro]],2,0)</f>
        <v>SERVICIOS TÉCNICOS Y ROFESIONALES PARA EMPRESAS</v>
      </c>
      <c r="C10501" s="36" t="s">
        <v>1851</v>
      </c>
      <c r="D10501" s="45" t="str">
        <f>+Tabla3[[#This Row],[id_detalle]]&amp;" "&amp;VLOOKUP(Tabla3[[#This Row],[id_detalle]],rubro_detalle[[Código]:[Rubro Detalle]],2,0)</f>
        <v>16.00.381 Fotografía, Estudios y Laboratorios</v>
      </c>
      <c r="E10501" s="33">
        <f t="shared" si="1941"/>
        <v>2</v>
      </c>
      <c r="F10501" s="47" t="str">
        <f t="shared" si="1942"/>
        <v>16.00.381-2</v>
      </c>
      <c r="G10501" s="37" t="s">
        <v>8242</v>
      </c>
      <c r="H10501" s="37">
        <v>703</v>
      </c>
    </row>
    <row r="10502" spans="1:8" x14ac:dyDescent="0.3">
      <c r="A10502" s="34" t="str">
        <f>+LEFT(Tabla3[[#This Row],[id_detalle]],2)</f>
        <v>16</v>
      </c>
      <c r="B10502" s="46" t="str">
        <f>VLOOKUP((LEFT(Tabla3[[#This Row],[id_detalle]],2)),id_rubro[[id]:[Rubro]],2,0)</f>
        <v>SERVICIOS TÉCNICOS Y ROFESIONALES PARA EMPRESAS</v>
      </c>
      <c r="C10502" s="36" t="s">
        <v>1852</v>
      </c>
      <c r="D10502" s="45" t="str">
        <f>+Tabla3[[#This Row],[id_detalle]]&amp;" "&amp;VLOOKUP(Tabla3[[#This Row],[id_detalle]],rubro_detalle[[Código]:[Rubro Detalle]],2,0)</f>
        <v>16.00.401 Frigoríficos y Faenadoras de Productos Cárneos</v>
      </c>
      <c r="E10502" s="33">
        <f t="shared" si="1941"/>
        <v>1</v>
      </c>
      <c r="F10502" s="47" t="str">
        <f t="shared" si="1942"/>
        <v>16.00.401-1</v>
      </c>
      <c r="G10502" s="37" t="s">
        <v>2544</v>
      </c>
      <c r="H10502" s="37">
        <v>179</v>
      </c>
    </row>
    <row r="10503" spans="1:8" x14ac:dyDescent="0.3">
      <c r="A10503" s="34" t="str">
        <f>+LEFT(Tabla3[[#This Row],[id_detalle]],2)</f>
        <v>16</v>
      </c>
      <c r="B10503" s="46" t="str">
        <f>VLOOKUP((LEFT(Tabla3[[#This Row],[id_detalle]],2)),id_rubro[[id]:[Rubro]],2,0)</f>
        <v>SERVICIOS TÉCNICOS Y ROFESIONALES PARA EMPRESAS</v>
      </c>
      <c r="C10503" s="36" t="s">
        <v>1852</v>
      </c>
      <c r="D10503" s="45" t="str">
        <f>+Tabla3[[#This Row],[id_detalle]]&amp;" "&amp;VLOOKUP(Tabla3[[#This Row],[id_detalle]],rubro_detalle[[Código]:[Rubro Detalle]],2,0)</f>
        <v>16.00.401 Frigoríficos y Faenadoras de Productos Cárneos</v>
      </c>
      <c r="E10503" s="33">
        <f t="shared" si="1941"/>
        <v>2</v>
      </c>
      <c r="F10503" s="47" t="str">
        <f t="shared" si="1942"/>
        <v>16.00.401-2</v>
      </c>
      <c r="G10503" s="37" t="s">
        <v>8243</v>
      </c>
      <c r="H10503" s="37">
        <v>309</v>
      </c>
    </row>
    <row r="10504" spans="1:8" x14ac:dyDescent="0.3">
      <c r="A10504" s="34" t="str">
        <f>+LEFT(Tabla3[[#This Row],[id_detalle]],2)</f>
        <v>16</v>
      </c>
      <c r="B10504" s="46" t="str">
        <f>VLOOKUP((LEFT(Tabla3[[#This Row],[id_detalle]],2)),id_rubro[[id]:[Rubro]],2,0)</f>
        <v>SERVICIOS TÉCNICOS Y ROFESIONALES PARA EMPRESAS</v>
      </c>
      <c r="C10504" s="36" t="s">
        <v>1852</v>
      </c>
      <c r="D10504" s="45" t="str">
        <f>+Tabla3[[#This Row],[id_detalle]]&amp;" "&amp;VLOOKUP(Tabla3[[#This Row],[id_detalle]],rubro_detalle[[Código]:[Rubro Detalle]],2,0)</f>
        <v>16.00.401 Frigoríficos y Faenadoras de Productos Cárneos</v>
      </c>
      <c r="E10504" s="33">
        <f t="shared" ref="E10504:E10527" si="1943">+IF(D10504=D10503,E10503+1,1)</f>
        <v>3</v>
      </c>
      <c r="F10504" s="47" t="str">
        <f t="shared" ref="F10504:F10527" si="1944">+LEFT(D10504,9)&amp;"-"&amp;E10504</f>
        <v>16.00.401-3</v>
      </c>
      <c r="G10504" s="38" t="s">
        <v>8244</v>
      </c>
      <c r="H10504" s="38">
        <v>319</v>
      </c>
    </row>
    <row r="10505" spans="1:8" x14ac:dyDescent="0.3">
      <c r="A10505" s="34" t="str">
        <f>+LEFT(Tabla3[[#This Row],[id_detalle]],2)</f>
        <v>16</v>
      </c>
      <c r="B10505" s="46" t="str">
        <f>VLOOKUP((LEFT(Tabla3[[#This Row],[id_detalle]],2)),id_rubro[[id]:[Rubro]],2,0)</f>
        <v>SERVICIOS TÉCNICOS Y ROFESIONALES PARA EMPRESAS</v>
      </c>
      <c r="C10505" s="36" t="s">
        <v>1852</v>
      </c>
      <c r="D10505" s="45" t="str">
        <f>+Tabla3[[#This Row],[id_detalle]]&amp;" "&amp;VLOOKUP(Tabla3[[#This Row],[id_detalle]],rubro_detalle[[Código]:[Rubro Detalle]],2,0)</f>
        <v>16.00.401 Frigoríficos y Faenadoras de Productos Cárneos</v>
      </c>
      <c r="E10505" s="33">
        <f t="shared" si="1943"/>
        <v>4</v>
      </c>
      <c r="F10505" s="47" t="str">
        <f t="shared" si="1944"/>
        <v>16.00.401-4</v>
      </c>
      <c r="G10505" s="37" t="s">
        <v>8245</v>
      </c>
      <c r="H10505" s="37">
        <v>324</v>
      </c>
    </row>
    <row r="10506" spans="1:8" x14ac:dyDescent="0.3">
      <c r="A10506" s="34" t="str">
        <f>+LEFT(Tabla3[[#This Row],[id_detalle]],2)</f>
        <v>16</v>
      </c>
      <c r="B10506" s="46" t="str">
        <f>VLOOKUP((LEFT(Tabla3[[#This Row],[id_detalle]],2)),id_rubro[[id]:[Rubro]],2,0)</f>
        <v>SERVICIOS TÉCNICOS Y ROFESIONALES PARA EMPRESAS</v>
      </c>
      <c r="C10506" s="36" t="s">
        <v>1852</v>
      </c>
      <c r="D10506" s="45" t="str">
        <f>+Tabla3[[#This Row],[id_detalle]]&amp;" "&amp;VLOOKUP(Tabla3[[#This Row],[id_detalle]],rubro_detalle[[Código]:[Rubro Detalle]],2,0)</f>
        <v>16.00.401 Frigoríficos y Faenadoras de Productos Cárneos</v>
      </c>
      <c r="E10506" s="33">
        <f t="shared" si="1943"/>
        <v>5</v>
      </c>
      <c r="F10506" s="47" t="str">
        <f t="shared" si="1944"/>
        <v>16.00.401-5</v>
      </c>
      <c r="G10506" s="37" t="s">
        <v>3184</v>
      </c>
      <c r="H10506" s="37">
        <v>440</v>
      </c>
    </row>
    <row r="10507" spans="1:8" x14ac:dyDescent="0.3">
      <c r="A10507" s="34" t="str">
        <f>+LEFT(Tabla3[[#This Row],[id_detalle]],2)</f>
        <v>16</v>
      </c>
      <c r="B10507" s="46" t="str">
        <f>VLOOKUP((LEFT(Tabla3[[#This Row],[id_detalle]],2)),id_rubro[[id]:[Rubro]],2,0)</f>
        <v>SERVICIOS TÉCNICOS Y ROFESIONALES PARA EMPRESAS</v>
      </c>
      <c r="C10507" s="36" t="s">
        <v>1852</v>
      </c>
      <c r="D10507" s="45" t="str">
        <f>+Tabla3[[#This Row],[id_detalle]]&amp;" "&amp;VLOOKUP(Tabla3[[#This Row],[id_detalle]],rubro_detalle[[Código]:[Rubro Detalle]],2,0)</f>
        <v>16.00.401 Frigoríficos y Faenadoras de Productos Cárneos</v>
      </c>
      <c r="E10507" s="33">
        <f t="shared" si="1943"/>
        <v>6</v>
      </c>
      <c r="F10507" s="47" t="str">
        <f t="shared" si="1944"/>
        <v>16.00.401-6</v>
      </c>
      <c r="G10507" s="37" t="s">
        <v>3160</v>
      </c>
      <c r="H10507" s="37">
        <v>440</v>
      </c>
    </row>
    <row r="10508" spans="1:8" x14ac:dyDescent="0.3">
      <c r="A10508" s="34" t="str">
        <f>+LEFT(Tabla3[[#This Row],[id_detalle]],2)</f>
        <v>16</v>
      </c>
      <c r="B10508" s="46" t="str">
        <f>VLOOKUP((LEFT(Tabla3[[#This Row],[id_detalle]],2)),id_rubro[[id]:[Rubro]],2,0)</f>
        <v>SERVICIOS TÉCNICOS Y ROFESIONALES PARA EMPRESAS</v>
      </c>
      <c r="C10508" s="36" t="s">
        <v>1852</v>
      </c>
      <c r="D10508" s="45" t="str">
        <f>+Tabla3[[#This Row],[id_detalle]]&amp;" "&amp;VLOOKUP(Tabla3[[#This Row],[id_detalle]],rubro_detalle[[Código]:[Rubro Detalle]],2,0)</f>
        <v>16.00.401 Frigoríficos y Faenadoras de Productos Cárneos</v>
      </c>
      <c r="E10508" s="33">
        <f t="shared" si="1943"/>
        <v>7</v>
      </c>
      <c r="F10508" s="47" t="str">
        <f t="shared" si="1944"/>
        <v>16.00.401-7</v>
      </c>
      <c r="G10508" s="37" t="s">
        <v>8246</v>
      </c>
      <c r="H10508" s="37">
        <v>456</v>
      </c>
    </row>
    <row r="10509" spans="1:8" x14ac:dyDescent="0.3">
      <c r="A10509" s="34" t="str">
        <f>+LEFT(Tabla3[[#This Row],[id_detalle]],2)</f>
        <v>16</v>
      </c>
      <c r="B10509" s="46" t="str">
        <f>VLOOKUP((LEFT(Tabla3[[#This Row],[id_detalle]],2)),id_rubro[[id]:[Rubro]],2,0)</f>
        <v>SERVICIOS TÉCNICOS Y ROFESIONALES PARA EMPRESAS</v>
      </c>
      <c r="C10509" s="36" t="s">
        <v>1852</v>
      </c>
      <c r="D10509" s="45" t="str">
        <f>+Tabla3[[#This Row],[id_detalle]]&amp;" "&amp;VLOOKUP(Tabla3[[#This Row],[id_detalle]],rubro_detalle[[Código]:[Rubro Detalle]],2,0)</f>
        <v>16.00.401 Frigoríficos y Faenadoras de Productos Cárneos</v>
      </c>
      <c r="E10509" s="33">
        <f t="shared" si="1943"/>
        <v>8</v>
      </c>
      <c r="F10509" s="47" t="str">
        <f t="shared" si="1944"/>
        <v>16.00.401-8</v>
      </c>
      <c r="G10509" s="37" t="s">
        <v>8247</v>
      </c>
      <c r="H10509" s="37">
        <v>456</v>
      </c>
    </row>
    <row r="10510" spans="1:8" x14ac:dyDescent="0.3">
      <c r="A10510" s="34" t="str">
        <f>+LEFT(Tabla3[[#This Row],[id_detalle]],2)</f>
        <v>16</v>
      </c>
      <c r="B10510" s="46" t="str">
        <f>VLOOKUP((LEFT(Tabla3[[#This Row],[id_detalle]],2)),id_rubro[[id]:[Rubro]],2,0)</f>
        <v>SERVICIOS TÉCNICOS Y ROFESIONALES PARA EMPRESAS</v>
      </c>
      <c r="C10510" s="36" t="s">
        <v>1852</v>
      </c>
      <c r="D10510" s="45" t="str">
        <f>+Tabla3[[#This Row],[id_detalle]]&amp;" "&amp;VLOOKUP(Tabla3[[#This Row],[id_detalle]],rubro_detalle[[Código]:[Rubro Detalle]],2,0)</f>
        <v>16.00.401 Frigoríficos y Faenadoras de Productos Cárneos</v>
      </c>
      <c r="E10510" s="33">
        <f t="shared" si="1943"/>
        <v>9</v>
      </c>
      <c r="F10510" s="47" t="str">
        <f t="shared" si="1944"/>
        <v>16.00.401-9</v>
      </c>
      <c r="G10510" s="37" t="s">
        <v>8248</v>
      </c>
      <c r="H10510" s="37">
        <v>457</v>
      </c>
    </row>
    <row r="10511" spans="1:8" x14ac:dyDescent="0.3">
      <c r="A10511" s="34" t="str">
        <f>+LEFT(Tabla3[[#This Row],[id_detalle]],2)</f>
        <v>16</v>
      </c>
      <c r="B10511" s="46" t="str">
        <f>VLOOKUP((LEFT(Tabla3[[#This Row],[id_detalle]],2)),id_rubro[[id]:[Rubro]],2,0)</f>
        <v>SERVICIOS TÉCNICOS Y ROFESIONALES PARA EMPRESAS</v>
      </c>
      <c r="C10511" s="36" t="s">
        <v>1852</v>
      </c>
      <c r="D10511" s="45" t="str">
        <f>+Tabla3[[#This Row],[id_detalle]]&amp;" "&amp;VLOOKUP(Tabla3[[#This Row],[id_detalle]],rubro_detalle[[Código]:[Rubro Detalle]],2,0)</f>
        <v>16.00.401 Frigoríficos y Faenadoras de Productos Cárneos</v>
      </c>
      <c r="E10511" s="33">
        <f t="shared" si="1943"/>
        <v>10</v>
      </c>
      <c r="F10511" s="47" t="str">
        <f t="shared" si="1944"/>
        <v>16.00.401-10</v>
      </c>
      <c r="G10511" s="37" t="s">
        <v>8249</v>
      </c>
      <c r="H10511" s="37">
        <v>457</v>
      </c>
    </row>
    <row r="10512" spans="1:8" x14ac:dyDescent="0.3">
      <c r="A10512" s="34" t="str">
        <f>+LEFT(Tabla3[[#This Row],[id_detalle]],2)</f>
        <v>16</v>
      </c>
      <c r="B10512" s="46" t="str">
        <f>VLOOKUP((LEFT(Tabla3[[#This Row],[id_detalle]],2)),id_rubro[[id]:[Rubro]],2,0)</f>
        <v>SERVICIOS TÉCNICOS Y ROFESIONALES PARA EMPRESAS</v>
      </c>
      <c r="C10512" s="36" t="s">
        <v>1852</v>
      </c>
      <c r="D10512" s="45" t="str">
        <f>+Tabla3[[#This Row],[id_detalle]]&amp;" "&amp;VLOOKUP(Tabla3[[#This Row],[id_detalle]],rubro_detalle[[Código]:[Rubro Detalle]],2,0)</f>
        <v>16.00.401 Frigoríficos y Faenadoras de Productos Cárneos</v>
      </c>
      <c r="E10512" s="33">
        <f t="shared" si="1943"/>
        <v>11</v>
      </c>
      <c r="F10512" s="47" t="str">
        <f t="shared" si="1944"/>
        <v>16.00.401-11</v>
      </c>
      <c r="G10512" s="44" t="s">
        <v>2768</v>
      </c>
      <c r="H10512" s="44">
        <v>457</v>
      </c>
    </row>
    <row r="10513" spans="1:8" x14ac:dyDescent="0.3">
      <c r="A10513" s="34" t="str">
        <f>+LEFT(Tabla3[[#This Row],[id_detalle]],2)</f>
        <v>16</v>
      </c>
      <c r="B10513" s="46" t="str">
        <f>VLOOKUP((LEFT(Tabla3[[#This Row],[id_detalle]],2)),id_rubro[[id]:[Rubro]],2,0)</f>
        <v>SERVICIOS TÉCNICOS Y ROFESIONALES PARA EMPRESAS</v>
      </c>
      <c r="C10513" s="36" t="s">
        <v>1852</v>
      </c>
      <c r="D10513" s="45" t="str">
        <f>+Tabla3[[#This Row],[id_detalle]]&amp;" "&amp;VLOOKUP(Tabla3[[#This Row],[id_detalle]],rubro_detalle[[Código]:[Rubro Detalle]],2,0)</f>
        <v>16.00.401 Frigoríficos y Faenadoras de Productos Cárneos</v>
      </c>
      <c r="E10513" s="33">
        <f t="shared" si="1943"/>
        <v>12</v>
      </c>
      <c r="F10513" s="47" t="str">
        <f t="shared" si="1944"/>
        <v>16.00.401-12</v>
      </c>
      <c r="G10513" s="37" t="s">
        <v>8250</v>
      </c>
      <c r="H10513" s="37">
        <v>457</v>
      </c>
    </row>
    <row r="10514" spans="1:8" x14ac:dyDescent="0.3">
      <c r="A10514" s="34" t="str">
        <f>+LEFT(Tabla3[[#This Row],[id_detalle]],2)</f>
        <v>16</v>
      </c>
      <c r="B10514" s="46" t="str">
        <f>VLOOKUP((LEFT(Tabla3[[#This Row],[id_detalle]],2)),id_rubro[[id]:[Rubro]],2,0)</f>
        <v>SERVICIOS TÉCNICOS Y ROFESIONALES PARA EMPRESAS</v>
      </c>
      <c r="C10514" s="36" t="s">
        <v>1852</v>
      </c>
      <c r="D10514" s="45" t="str">
        <f>+Tabla3[[#This Row],[id_detalle]]&amp;" "&amp;VLOOKUP(Tabla3[[#This Row],[id_detalle]],rubro_detalle[[Código]:[Rubro Detalle]],2,0)</f>
        <v>16.00.401 Frigoríficos y Faenadoras de Productos Cárneos</v>
      </c>
      <c r="E10514" s="33">
        <f t="shared" si="1943"/>
        <v>13</v>
      </c>
      <c r="F10514" s="47" t="str">
        <f t="shared" si="1944"/>
        <v>16.00.401-13</v>
      </c>
      <c r="G10514" s="37" t="s">
        <v>8010</v>
      </c>
      <c r="H10514" s="37">
        <v>457</v>
      </c>
    </row>
    <row r="10515" spans="1:8" x14ac:dyDescent="0.3">
      <c r="A10515" s="34" t="str">
        <f>+LEFT(Tabla3[[#This Row],[id_detalle]],2)</f>
        <v>16</v>
      </c>
      <c r="B10515" s="46" t="str">
        <f>VLOOKUP((LEFT(Tabla3[[#This Row],[id_detalle]],2)),id_rubro[[id]:[Rubro]],2,0)</f>
        <v>SERVICIOS TÉCNICOS Y ROFESIONALES PARA EMPRESAS</v>
      </c>
      <c r="C10515" s="36" t="s">
        <v>1852</v>
      </c>
      <c r="D10515" s="45" t="str">
        <f>+Tabla3[[#This Row],[id_detalle]]&amp;" "&amp;VLOOKUP(Tabla3[[#This Row],[id_detalle]],rubro_detalle[[Código]:[Rubro Detalle]],2,0)</f>
        <v>16.00.401 Frigoríficos y Faenadoras de Productos Cárneos</v>
      </c>
      <c r="E10515" s="33">
        <f t="shared" si="1943"/>
        <v>14</v>
      </c>
      <c r="F10515" s="47" t="str">
        <f t="shared" si="1944"/>
        <v>16.00.401-14</v>
      </c>
      <c r="G10515" s="37" t="s">
        <v>8251</v>
      </c>
      <c r="H10515" s="37">
        <v>457</v>
      </c>
    </row>
    <row r="10516" spans="1:8" x14ac:dyDescent="0.3">
      <c r="A10516" s="34" t="str">
        <f>+LEFT(Tabla3[[#This Row],[id_detalle]],2)</f>
        <v>16</v>
      </c>
      <c r="B10516" s="46" t="str">
        <f>VLOOKUP((LEFT(Tabla3[[#This Row],[id_detalle]],2)),id_rubro[[id]:[Rubro]],2,0)</f>
        <v>SERVICIOS TÉCNICOS Y ROFESIONALES PARA EMPRESAS</v>
      </c>
      <c r="C10516" s="36" t="s">
        <v>1852</v>
      </c>
      <c r="D10516" s="45" t="str">
        <f>+Tabla3[[#This Row],[id_detalle]]&amp;" "&amp;VLOOKUP(Tabla3[[#This Row],[id_detalle]],rubro_detalle[[Código]:[Rubro Detalle]],2,0)</f>
        <v>16.00.401 Frigoríficos y Faenadoras de Productos Cárneos</v>
      </c>
      <c r="E10516" s="33">
        <f t="shared" si="1943"/>
        <v>15</v>
      </c>
      <c r="F10516" s="47" t="str">
        <f t="shared" si="1944"/>
        <v>16.00.401-15</v>
      </c>
      <c r="G10516" s="37" t="s">
        <v>8252</v>
      </c>
      <c r="H10516" s="37">
        <v>458</v>
      </c>
    </row>
    <row r="10517" spans="1:8" x14ac:dyDescent="0.3">
      <c r="A10517" s="34" t="str">
        <f>+LEFT(Tabla3[[#This Row],[id_detalle]],2)</f>
        <v>16</v>
      </c>
      <c r="B10517" s="46" t="str">
        <f>VLOOKUP((LEFT(Tabla3[[#This Row],[id_detalle]],2)),id_rubro[[id]:[Rubro]],2,0)</f>
        <v>SERVICIOS TÉCNICOS Y ROFESIONALES PARA EMPRESAS</v>
      </c>
      <c r="C10517" s="36" t="s">
        <v>1852</v>
      </c>
      <c r="D10517" s="45" t="str">
        <f>+Tabla3[[#This Row],[id_detalle]]&amp;" "&amp;VLOOKUP(Tabla3[[#This Row],[id_detalle]],rubro_detalle[[Código]:[Rubro Detalle]],2,0)</f>
        <v>16.00.401 Frigoríficos y Faenadoras de Productos Cárneos</v>
      </c>
      <c r="E10517" s="33">
        <f t="shared" si="1943"/>
        <v>16</v>
      </c>
      <c r="F10517" s="47" t="str">
        <f t="shared" si="1944"/>
        <v>16.00.401-16</v>
      </c>
      <c r="G10517" s="37" t="s">
        <v>8253</v>
      </c>
      <c r="H10517" s="37">
        <v>477</v>
      </c>
    </row>
    <row r="10518" spans="1:8" x14ac:dyDescent="0.3">
      <c r="A10518" s="34" t="str">
        <f>+LEFT(Tabla3[[#This Row],[id_detalle]],2)</f>
        <v>16</v>
      </c>
      <c r="B10518" s="46" t="str">
        <f>VLOOKUP((LEFT(Tabla3[[#This Row],[id_detalle]],2)),id_rubro[[id]:[Rubro]],2,0)</f>
        <v>SERVICIOS TÉCNICOS Y ROFESIONALES PARA EMPRESAS</v>
      </c>
      <c r="C10518" s="36" t="s">
        <v>1852</v>
      </c>
      <c r="D10518" s="45" t="str">
        <f>+Tabla3[[#This Row],[id_detalle]]&amp;" "&amp;VLOOKUP(Tabla3[[#This Row],[id_detalle]],rubro_detalle[[Código]:[Rubro Detalle]],2,0)</f>
        <v>16.00.401 Frigoríficos y Faenadoras de Productos Cárneos</v>
      </c>
      <c r="E10518" s="33">
        <f t="shared" si="1943"/>
        <v>17</v>
      </c>
      <c r="F10518" s="47" t="str">
        <f t="shared" si="1944"/>
        <v>16.00.401-17</v>
      </c>
      <c r="G10518" s="37" t="s">
        <v>8254</v>
      </c>
      <c r="H10518" s="37">
        <v>507</v>
      </c>
    </row>
    <row r="10519" spans="1:8" x14ac:dyDescent="0.3">
      <c r="A10519" s="34" t="str">
        <f>+LEFT(Tabla3[[#This Row],[id_detalle]],2)</f>
        <v>16</v>
      </c>
      <c r="B10519" s="46" t="str">
        <f>VLOOKUP((LEFT(Tabla3[[#This Row],[id_detalle]],2)),id_rubro[[id]:[Rubro]],2,0)</f>
        <v>SERVICIOS TÉCNICOS Y ROFESIONALES PARA EMPRESAS</v>
      </c>
      <c r="C10519" s="36" t="s">
        <v>1852</v>
      </c>
      <c r="D10519" s="45" t="str">
        <f>+Tabla3[[#This Row],[id_detalle]]&amp;" "&amp;VLOOKUP(Tabla3[[#This Row],[id_detalle]],rubro_detalle[[Código]:[Rubro Detalle]],2,0)</f>
        <v>16.00.401 Frigoríficos y Faenadoras de Productos Cárneos</v>
      </c>
      <c r="E10519" s="33">
        <f t="shared" si="1943"/>
        <v>18</v>
      </c>
      <c r="F10519" s="47" t="str">
        <f t="shared" si="1944"/>
        <v>16.00.401-18</v>
      </c>
      <c r="G10519" s="37" t="s">
        <v>8255</v>
      </c>
      <c r="H10519" s="37">
        <v>607</v>
      </c>
    </row>
    <row r="10520" spans="1:8" x14ac:dyDescent="0.3">
      <c r="A10520" s="34" t="str">
        <f>+LEFT(Tabla3[[#This Row],[id_detalle]],2)</f>
        <v>16</v>
      </c>
      <c r="B10520" s="46" t="str">
        <f>VLOOKUP((LEFT(Tabla3[[#This Row],[id_detalle]],2)),id_rubro[[id]:[Rubro]],2,0)</f>
        <v>SERVICIOS TÉCNICOS Y ROFESIONALES PARA EMPRESAS</v>
      </c>
      <c r="C10520" s="36" t="s">
        <v>1852</v>
      </c>
      <c r="D10520" s="45" t="str">
        <f>+Tabla3[[#This Row],[id_detalle]]&amp;" "&amp;VLOOKUP(Tabla3[[#This Row],[id_detalle]],rubro_detalle[[Código]:[Rubro Detalle]],2,0)</f>
        <v>16.00.401 Frigoríficos y Faenadoras de Productos Cárneos</v>
      </c>
      <c r="E10520" s="33">
        <f t="shared" si="1943"/>
        <v>19</v>
      </c>
      <c r="F10520" s="47" t="str">
        <f t="shared" si="1944"/>
        <v>16.00.401-19</v>
      </c>
      <c r="G10520" s="37" t="s">
        <v>6960</v>
      </c>
      <c r="H10520" s="37">
        <v>636</v>
      </c>
    </row>
    <row r="10521" spans="1:8" x14ac:dyDescent="0.3">
      <c r="A10521" s="34" t="str">
        <f>+LEFT(Tabla3[[#This Row],[id_detalle]],2)</f>
        <v>16</v>
      </c>
      <c r="B10521" s="46" t="str">
        <f>VLOOKUP((LEFT(Tabla3[[#This Row],[id_detalle]],2)),id_rubro[[id]:[Rubro]],2,0)</f>
        <v>SERVICIOS TÉCNICOS Y ROFESIONALES PARA EMPRESAS</v>
      </c>
      <c r="C10521" s="36" t="s">
        <v>1852</v>
      </c>
      <c r="D10521" s="45" t="str">
        <f>+Tabla3[[#This Row],[id_detalle]]&amp;" "&amp;VLOOKUP(Tabla3[[#This Row],[id_detalle]],rubro_detalle[[Código]:[Rubro Detalle]],2,0)</f>
        <v>16.00.401 Frigoríficos y Faenadoras de Productos Cárneos</v>
      </c>
      <c r="E10521" s="33">
        <f t="shared" si="1943"/>
        <v>20</v>
      </c>
      <c r="F10521" s="47" t="str">
        <f t="shared" si="1944"/>
        <v>16.00.401-20</v>
      </c>
      <c r="G10521" s="37" t="s">
        <v>6525</v>
      </c>
      <c r="H10521" s="37">
        <v>753</v>
      </c>
    </row>
    <row r="10522" spans="1:8" x14ac:dyDescent="0.3">
      <c r="A10522" s="34" t="str">
        <f>+LEFT(Tabla3[[#This Row],[id_detalle]],2)</f>
        <v>16</v>
      </c>
      <c r="B10522" s="46" t="str">
        <f>VLOOKUP((LEFT(Tabla3[[#This Row],[id_detalle]],2)),id_rubro[[id]:[Rubro]],2,0)</f>
        <v>SERVICIOS TÉCNICOS Y ROFESIONALES PARA EMPRESAS</v>
      </c>
      <c r="C10522" s="36" t="s">
        <v>1852</v>
      </c>
      <c r="D10522" s="45" t="str">
        <f>+Tabla3[[#This Row],[id_detalle]]&amp;" "&amp;VLOOKUP(Tabla3[[#This Row],[id_detalle]],rubro_detalle[[Código]:[Rubro Detalle]],2,0)</f>
        <v>16.00.401 Frigoríficos y Faenadoras de Productos Cárneos</v>
      </c>
      <c r="E10522" s="33">
        <f t="shared" si="1943"/>
        <v>21</v>
      </c>
      <c r="F10522" s="47" t="str">
        <f t="shared" si="1944"/>
        <v>16.00.401-21</v>
      </c>
      <c r="G10522" s="37" t="s">
        <v>3254</v>
      </c>
      <c r="H10522" s="37">
        <v>763</v>
      </c>
    </row>
    <row r="10523" spans="1:8" x14ac:dyDescent="0.3">
      <c r="A10523" s="34" t="str">
        <f>+LEFT(Tabla3[[#This Row],[id_detalle]],2)</f>
        <v>16</v>
      </c>
      <c r="B10523" s="46" t="str">
        <f>VLOOKUP((LEFT(Tabla3[[#This Row],[id_detalle]],2)),id_rubro[[id]:[Rubro]],2,0)</f>
        <v>SERVICIOS TÉCNICOS Y ROFESIONALES PARA EMPRESAS</v>
      </c>
      <c r="C10523" s="36" t="s">
        <v>1852</v>
      </c>
      <c r="D10523" s="45" t="str">
        <f>+Tabla3[[#This Row],[id_detalle]]&amp;" "&amp;VLOOKUP(Tabla3[[#This Row],[id_detalle]],rubro_detalle[[Código]:[Rubro Detalle]],2,0)</f>
        <v>16.00.401 Frigoríficos y Faenadoras de Productos Cárneos</v>
      </c>
      <c r="E10523" s="33">
        <f t="shared" si="1943"/>
        <v>22</v>
      </c>
      <c r="F10523" s="47" t="str">
        <f t="shared" si="1944"/>
        <v>16.00.401-22</v>
      </c>
      <c r="G10523" s="37" t="s">
        <v>5244</v>
      </c>
      <c r="H10523" s="37">
        <v>783</v>
      </c>
    </row>
    <row r="10524" spans="1:8" x14ac:dyDescent="0.3">
      <c r="A10524" s="34" t="str">
        <f>+LEFT(Tabla3[[#This Row],[id_detalle]],2)</f>
        <v>16</v>
      </c>
      <c r="B10524" s="46" t="str">
        <f>VLOOKUP((LEFT(Tabla3[[#This Row],[id_detalle]],2)),id_rubro[[id]:[Rubro]],2,0)</f>
        <v>SERVICIOS TÉCNICOS Y ROFESIONALES PARA EMPRESAS</v>
      </c>
      <c r="C10524" s="36" t="s">
        <v>1853</v>
      </c>
      <c r="D10524" s="45" t="str">
        <f>+Tabla3[[#This Row],[id_detalle]]&amp;" "&amp;VLOOKUP(Tabla3[[#This Row],[id_detalle]],rubro_detalle[[Código]:[Rubro Detalle]],2,0)</f>
        <v>16.00.410 Geología</v>
      </c>
      <c r="E10524" s="33">
        <f t="shared" si="1943"/>
        <v>1</v>
      </c>
      <c r="F10524" s="47" t="str">
        <f t="shared" si="1944"/>
        <v>16.00.410-1</v>
      </c>
      <c r="G10524" s="37" t="s">
        <v>2961</v>
      </c>
      <c r="H10524" s="37">
        <v>209</v>
      </c>
    </row>
    <row r="10525" spans="1:8" x14ac:dyDescent="0.3">
      <c r="A10525" s="34" t="str">
        <f>+LEFT(Tabla3[[#This Row],[id_detalle]],2)</f>
        <v>16</v>
      </c>
      <c r="B10525" s="46" t="str">
        <f>VLOOKUP((LEFT(Tabla3[[#This Row],[id_detalle]],2)),id_rubro[[id]:[Rubro]],2,0)</f>
        <v>SERVICIOS TÉCNICOS Y ROFESIONALES PARA EMPRESAS</v>
      </c>
      <c r="C10525" s="36" t="s">
        <v>1853</v>
      </c>
      <c r="D10525" s="45" t="str">
        <f>+Tabla3[[#This Row],[id_detalle]]&amp;" "&amp;VLOOKUP(Tabla3[[#This Row],[id_detalle]],rubro_detalle[[Código]:[Rubro Detalle]],2,0)</f>
        <v>16.00.410 Geología</v>
      </c>
      <c r="E10525" s="33">
        <f t="shared" si="1943"/>
        <v>2</v>
      </c>
      <c r="F10525" s="47" t="str">
        <f t="shared" si="1944"/>
        <v>16.00.410-2</v>
      </c>
      <c r="G10525" s="37" t="s">
        <v>8256</v>
      </c>
      <c r="H10525" s="37">
        <v>328</v>
      </c>
    </row>
    <row r="10526" spans="1:8" x14ac:dyDescent="0.3">
      <c r="A10526" s="34" t="str">
        <f>+LEFT(Tabla3[[#This Row],[id_detalle]],2)</f>
        <v>16</v>
      </c>
      <c r="B10526" s="46" t="str">
        <f>VLOOKUP((LEFT(Tabla3[[#This Row],[id_detalle]],2)),id_rubro[[id]:[Rubro]],2,0)</f>
        <v>SERVICIOS TÉCNICOS Y ROFESIONALES PARA EMPRESAS</v>
      </c>
      <c r="C10526" s="36" t="s">
        <v>1853</v>
      </c>
      <c r="D10526" s="45" t="str">
        <f>+Tabla3[[#This Row],[id_detalle]]&amp;" "&amp;VLOOKUP(Tabla3[[#This Row],[id_detalle]],rubro_detalle[[Código]:[Rubro Detalle]],2,0)</f>
        <v>16.00.410 Geología</v>
      </c>
      <c r="E10526" s="33">
        <f t="shared" si="1943"/>
        <v>3</v>
      </c>
      <c r="F10526" s="47" t="str">
        <f t="shared" si="1944"/>
        <v>16.00.410-3</v>
      </c>
      <c r="G10526" s="37" t="s">
        <v>2947</v>
      </c>
      <c r="H10526" s="37">
        <v>399</v>
      </c>
    </row>
    <row r="10527" spans="1:8" x14ac:dyDescent="0.3">
      <c r="A10527" s="34" t="str">
        <f>+LEFT(Tabla3[[#This Row],[id_detalle]],2)</f>
        <v>16</v>
      </c>
      <c r="B10527" s="46" t="str">
        <f>VLOOKUP((LEFT(Tabla3[[#This Row],[id_detalle]],2)),id_rubro[[id]:[Rubro]],2,0)</f>
        <v>SERVICIOS TÉCNICOS Y ROFESIONALES PARA EMPRESAS</v>
      </c>
      <c r="C10527" s="36" t="s">
        <v>1853</v>
      </c>
      <c r="D10527" s="45" t="str">
        <f>+Tabla3[[#This Row],[id_detalle]]&amp;" "&amp;VLOOKUP(Tabla3[[#This Row],[id_detalle]],rubro_detalle[[Código]:[Rubro Detalle]],2,0)</f>
        <v>16.00.410 Geología</v>
      </c>
      <c r="E10527" s="33">
        <f t="shared" si="1943"/>
        <v>4</v>
      </c>
      <c r="F10527" s="47" t="str">
        <f t="shared" si="1944"/>
        <v>16.00.410-4</v>
      </c>
      <c r="G10527" s="37" t="s">
        <v>6195</v>
      </c>
      <c r="H10527" s="37">
        <v>470</v>
      </c>
    </row>
    <row r="10528" spans="1:8" x14ac:dyDescent="0.3">
      <c r="A10528" s="34" t="str">
        <f>+LEFT(Tabla3[[#This Row],[id_detalle]],2)</f>
        <v>16</v>
      </c>
      <c r="B10528" s="46" t="str">
        <f>VLOOKUP((LEFT(Tabla3[[#This Row],[id_detalle]],2)),id_rubro[[id]:[Rubro]],2,0)</f>
        <v>SERVICIOS TÉCNICOS Y ROFESIONALES PARA EMPRESAS</v>
      </c>
      <c r="C10528" s="36" t="s">
        <v>1853</v>
      </c>
      <c r="D10528" s="45" t="str">
        <f>+Tabla3[[#This Row],[id_detalle]]&amp;" "&amp;VLOOKUP(Tabla3[[#This Row],[id_detalle]],rubro_detalle[[Código]:[Rubro Detalle]],2,0)</f>
        <v>16.00.410 Geología</v>
      </c>
      <c r="E10528" s="33">
        <f t="shared" ref="E10528:E10541" si="1945">+IF(D10528=D10527,E10527+1,1)</f>
        <v>5</v>
      </c>
      <c r="F10528" s="47" t="str">
        <f t="shared" ref="F10528:F10541" si="1946">+LEFT(D10528,9)&amp;"-"&amp;E10528</f>
        <v>16.00.410-5</v>
      </c>
      <c r="G10528" s="37" t="s">
        <v>8257</v>
      </c>
      <c r="H10528" s="37">
        <v>471</v>
      </c>
    </row>
    <row r="10529" spans="1:8" x14ac:dyDescent="0.3">
      <c r="A10529" s="34" t="str">
        <f>+LEFT(Tabla3[[#This Row],[id_detalle]],2)</f>
        <v>16</v>
      </c>
      <c r="B10529" s="46" t="str">
        <f>VLOOKUP((LEFT(Tabla3[[#This Row],[id_detalle]],2)),id_rubro[[id]:[Rubro]],2,0)</f>
        <v>SERVICIOS TÉCNICOS Y ROFESIONALES PARA EMPRESAS</v>
      </c>
      <c r="C10529" s="36" t="s">
        <v>1853</v>
      </c>
      <c r="D10529" s="45" t="str">
        <f>+Tabla3[[#This Row],[id_detalle]]&amp;" "&amp;VLOOKUP(Tabla3[[#This Row],[id_detalle]],rubro_detalle[[Código]:[Rubro Detalle]],2,0)</f>
        <v>16.00.410 Geología</v>
      </c>
      <c r="E10529" s="33">
        <f t="shared" si="1945"/>
        <v>6</v>
      </c>
      <c r="F10529" s="47" t="str">
        <f t="shared" si="1946"/>
        <v>16.00.410-6</v>
      </c>
      <c r="G10529" s="37" t="s">
        <v>8258</v>
      </c>
      <c r="H10529" s="37">
        <v>471</v>
      </c>
    </row>
    <row r="10530" spans="1:8" x14ac:dyDescent="0.3">
      <c r="A10530" s="34" t="str">
        <f>+LEFT(Tabla3[[#This Row],[id_detalle]],2)</f>
        <v>16</v>
      </c>
      <c r="B10530" s="46" t="str">
        <f>VLOOKUP((LEFT(Tabla3[[#This Row],[id_detalle]],2)),id_rubro[[id]:[Rubro]],2,0)</f>
        <v>SERVICIOS TÉCNICOS Y ROFESIONALES PARA EMPRESAS</v>
      </c>
      <c r="C10530" s="36" t="s">
        <v>1853</v>
      </c>
      <c r="D10530" s="45" t="str">
        <f>+Tabla3[[#This Row],[id_detalle]]&amp;" "&amp;VLOOKUP(Tabla3[[#This Row],[id_detalle]],rubro_detalle[[Código]:[Rubro Detalle]],2,0)</f>
        <v>16.00.410 Geología</v>
      </c>
      <c r="E10530" s="33">
        <f t="shared" si="1945"/>
        <v>7</v>
      </c>
      <c r="F10530" s="47" t="str">
        <f t="shared" si="1946"/>
        <v>16.00.410-7</v>
      </c>
      <c r="G10530" s="37" t="s">
        <v>2990</v>
      </c>
      <c r="H10530" s="37">
        <v>477</v>
      </c>
    </row>
    <row r="10531" spans="1:8" x14ac:dyDescent="0.3">
      <c r="A10531" s="34" t="str">
        <f>+LEFT(Tabla3[[#This Row],[id_detalle]],2)</f>
        <v>16</v>
      </c>
      <c r="B10531" s="46" t="str">
        <f>VLOOKUP((LEFT(Tabla3[[#This Row],[id_detalle]],2)),id_rubro[[id]:[Rubro]],2,0)</f>
        <v>SERVICIOS TÉCNICOS Y ROFESIONALES PARA EMPRESAS</v>
      </c>
      <c r="C10531" s="36" t="s">
        <v>1853</v>
      </c>
      <c r="D10531" s="45" t="str">
        <f>+Tabla3[[#This Row],[id_detalle]]&amp;" "&amp;VLOOKUP(Tabla3[[#This Row],[id_detalle]],rubro_detalle[[Código]:[Rubro Detalle]],2,0)</f>
        <v>16.00.410 Geología</v>
      </c>
      <c r="E10531" s="33">
        <f t="shared" si="1945"/>
        <v>8</v>
      </c>
      <c r="F10531" s="47" t="str">
        <f t="shared" si="1946"/>
        <v>16.00.410-8</v>
      </c>
      <c r="G10531" s="37" t="s">
        <v>8259</v>
      </c>
      <c r="H10531" s="37">
        <v>568</v>
      </c>
    </row>
    <row r="10532" spans="1:8" x14ac:dyDescent="0.3">
      <c r="A10532" s="34" t="str">
        <f>+LEFT(Tabla3[[#This Row],[id_detalle]],2)</f>
        <v>16</v>
      </c>
      <c r="B10532" s="46" t="str">
        <f>VLOOKUP((LEFT(Tabla3[[#This Row],[id_detalle]],2)),id_rubro[[id]:[Rubro]],2,0)</f>
        <v>SERVICIOS TÉCNICOS Y ROFESIONALES PARA EMPRESAS</v>
      </c>
      <c r="C10532" s="36" t="s">
        <v>1853</v>
      </c>
      <c r="D10532" s="45" t="str">
        <f>+Tabla3[[#This Row],[id_detalle]]&amp;" "&amp;VLOOKUP(Tabla3[[#This Row],[id_detalle]],rubro_detalle[[Código]:[Rubro Detalle]],2,0)</f>
        <v>16.00.410 Geología</v>
      </c>
      <c r="E10532" s="33">
        <f t="shared" si="1945"/>
        <v>9</v>
      </c>
      <c r="F10532" s="47" t="str">
        <f t="shared" si="1946"/>
        <v>16.00.410-9</v>
      </c>
      <c r="G10532" s="37" t="s">
        <v>8260</v>
      </c>
      <c r="H10532" s="37">
        <v>624</v>
      </c>
    </row>
    <row r="10533" spans="1:8" x14ac:dyDescent="0.3">
      <c r="A10533" s="34" t="str">
        <f>+LEFT(Tabla3[[#This Row],[id_detalle]],2)</f>
        <v>16</v>
      </c>
      <c r="B10533" s="46" t="str">
        <f>VLOOKUP((LEFT(Tabla3[[#This Row],[id_detalle]],2)),id_rubro[[id]:[Rubro]],2,0)</f>
        <v>SERVICIOS TÉCNICOS Y ROFESIONALES PARA EMPRESAS</v>
      </c>
      <c r="C10533" s="36" t="s">
        <v>1853</v>
      </c>
      <c r="D10533" s="45" t="str">
        <f>+Tabla3[[#This Row],[id_detalle]]&amp;" "&amp;VLOOKUP(Tabla3[[#This Row],[id_detalle]],rubro_detalle[[Código]:[Rubro Detalle]],2,0)</f>
        <v>16.00.410 Geología</v>
      </c>
      <c r="E10533" s="33">
        <f t="shared" si="1945"/>
        <v>10</v>
      </c>
      <c r="F10533" s="47" t="str">
        <f t="shared" si="1946"/>
        <v>16.00.410-10</v>
      </c>
      <c r="G10533" s="37" t="s">
        <v>2926</v>
      </c>
      <c r="H10533" s="37">
        <v>739</v>
      </c>
    </row>
    <row r="10534" spans="1:8" x14ac:dyDescent="0.3">
      <c r="A10534" s="34" t="str">
        <f>+LEFT(Tabla3[[#This Row],[id_detalle]],2)</f>
        <v>16</v>
      </c>
      <c r="B10534" s="46" t="str">
        <f>VLOOKUP((LEFT(Tabla3[[#This Row],[id_detalle]],2)),id_rubro[[id]:[Rubro]],2,0)</f>
        <v>SERVICIOS TÉCNICOS Y ROFESIONALES PARA EMPRESAS</v>
      </c>
      <c r="C10534" s="36" t="s">
        <v>1853</v>
      </c>
      <c r="D10534" s="45" t="str">
        <f>+Tabla3[[#This Row],[id_detalle]]&amp;" "&amp;VLOOKUP(Tabla3[[#This Row],[id_detalle]],rubro_detalle[[Código]:[Rubro Detalle]],2,0)</f>
        <v>16.00.410 Geología</v>
      </c>
      <c r="E10534" s="33">
        <f t="shared" si="1945"/>
        <v>11</v>
      </c>
      <c r="F10534" s="47" t="str">
        <f t="shared" si="1946"/>
        <v>16.00.410-11</v>
      </c>
      <c r="G10534" s="37" t="s">
        <v>2954</v>
      </c>
      <c r="H10534" s="37">
        <v>773</v>
      </c>
    </row>
    <row r="10535" spans="1:8" x14ac:dyDescent="0.3">
      <c r="A10535" s="34" t="str">
        <f>+LEFT(Tabla3[[#This Row],[id_detalle]],2)</f>
        <v>16</v>
      </c>
      <c r="B10535" s="46" t="str">
        <f>VLOOKUP((LEFT(Tabla3[[#This Row],[id_detalle]],2)),id_rubro[[id]:[Rubro]],2,0)</f>
        <v>SERVICIOS TÉCNICOS Y ROFESIONALES PARA EMPRESAS</v>
      </c>
      <c r="C10535" s="36" t="s">
        <v>1854</v>
      </c>
      <c r="D10535" s="45" t="str">
        <f>+Tabla3[[#This Row],[id_detalle]]&amp;" "&amp;VLOOKUP(Tabla3[[#This Row],[id_detalle]],rubro_detalle[[Código]:[Rubro Detalle]],2,0)</f>
        <v>16.00.415 Gestión Cajeros Automáticos</v>
      </c>
      <c r="E10535" s="33">
        <f t="shared" si="1945"/>
        <v>1</v>
      </c>
      <c r="F10535" s="47" t="str">
        <f t="shared" si="1946"/>
        <v>16.00.415-1</v>
      </c>
      <c r="G10535" s="37" t="s">
        <v>4073</v>
      </c>
      <c r="H10535" s="37">
        <v>833</v>
      </c>
    </row>
    <row r="10536" spans="1:8" x14ac:dyDescent="0.3">
      <c r="A10536" s="34" t="str">
        <f>+LEFT(Tabla3[[#This Row],[id_detalle]],2)</f>
        <v>16</v>
      </c>
      <c r="B10536" s="46" t="str">
        <f>VLOOKUP((LEFT(Tabla3[[#This Row],[id_detalle]],2)),id_rubro[[id]:[Rubro]],2,0)</f>
        <v>SERVICIOS TÉCNICOS Y ROFESIONALES PARA EMPRESAS</v>
      </c>
      <c r="C10536" s="36" t="s">
        <v>1855</v>
      </c>
      <c r="D10536" s="45" t="str">
        <f>+Tabla3[[#This Row],[id_detalle]]&amp;" "&amp;VLOOKUP(Tabla3[[#This Row],[id_detalle]],rubro_detalle[[Código]:[Rubro Detalle]],2,0)</f>
        <v>16.00.416 Grabado e Impresión de CD/DVD</v>
      </c>
      <c r="E10536" s="33">
        <f t="shared" si="1945"/>
        <v>1</v>
      </c>
      <c r="F10536" s="47" t="str">
        <f t="shared" si="1946"/>
        <v>16.00.416-1</v>
      </c>
      <c r="G10536" s="37" t="s">
        <v>4524</v>
      </c>
      <c r="H10536" s="37">
        <v>581</v>
      </c>
    </row>
    <row r="10537" spans="1:8" x14ac:dyDescent="0.3">
      <c r="A10537" s="34" t="str">
        <f>+LEFT(Tabla3[[#This Row],[id_detalle]],2)</f>
        <v>16</v>
      </c>
      <c r="B10537" s="46" t="str">
        <f>VLOOKUP((LEFT(Tabla3[[#This Row],[id_detalle]],2)),id_rubro[[id]:[Rubro]],2,0)</f>
        <v>SERVICIOS TÉCNICOS Y ROFESIONALES PARA EMPRESAS</v>
      </c>
      <c r="C10537" s="36" t="s">
        <v>1855</v>
      </c>
      <c r="D10537" s="45" t="str">
        <f>+Tabla3[[#This Row],[id_detalle]]&amp;" "&amp;VLOOKUP(Tabla3[[#This Row],[id_detalle]],rubro_detalle[[Código]:[Rubro Detalle]],2,0)</f>
        <v>16.00.416 Grabado e Impresión de CD/DVD</v>
      </c>
      <c r="E10537" s="33">
        <f t="shared" si="1945"/>
        <v>2</v>
      </c>
      <c r="F10537" s="47" t="str">
        <f t="shared" si="1946"/>
        <v>16.00.416-2</v>
      </c>
      <c r="G10537" s="37" t="s">
        <v>4042</v>
      </c>
      <c r="H10537" s="37">
        <v>794</v>
      </c>
    </row>
    <row r="10538" spans="1:8" x14ac:dyDescent="0.3">
      <c r="A10538" s="34" t="str">
        <f>+LEFT(Tabla3[[#This Row],[id_detalle]],2)</f>
        <v>16</v>
      </c>
      <c r="B10538" s="46" t="str">
        <f>VLOOKUP((LEFT(Tabla3[[#This Row],[id_detalle]],2)),id_rubro[[id]:[Rubro]],2,0)</f>
        <v>SERVICIOS TÉCNICOS Y ROFESIONALES PARA EMPRESAS</v>
      </c>
      <c r="C10538" s="36" t="s">
        <v>1856</v>
      </c>
      <c r="D10538" s="45" t="str">
        <f>+Tabla3[[#This Row],[id_detalle]]&amp;" "&amp;VLOOKUP(Tabla3[[#This Row],[id_detalle]],rubro_detalle[[Código]:[Rubro Detalle]],2,0)</f>
        <v>16.00.417 Información de Comercio Exterior</v>
      </c>
      <c r="E10538" s="33">
        <f t="shared" si="1945"/>
        <v>1</v>
      </c>
      <c r="F10538" s="47" t="str">
        <f t="shared" si="1946"/>
        <v>16.00.417-1</v>
      </c>
      <c r="G10538" s="37" t="s">
        <v>8261</v>
      </c>
      <c r="H10538" s="37">
        <v>265</v>
      </c>
    </row>
    <row r="10539" spans="1:8" x14ac:dyDescent="0.3">
      <c r="A10539" s="34" t="str">
        <f>+LEFT(Tabla3[[#This Row],[id_detalle]],2)</f>
        <v>16</v>
      </c>
      <c r="B10539" s="46" t="str">
        <f>VLOOKUP((LEFT(Tabla3[[#This Row],[id_detalle]],2)),id_rubro[[id]:[Rubro]],2,0)</f>
        <v>SERVICIOS TÉCNICOS Y ROFESIONALES PARA EMPRESAS</v>
      </c>
      <c r="C10539" s="36" t="s">
        <v>1857</v>
      </c>
      <c r="D10539" s="45" t="str">
        <f>+Tabla3[[#This Row],[id_detalle]]&amp;" "&amp;VLOOKUP(Tabla3[[#This Row],[id_detalle]],rubro_detalle[[Código]:[Rubro Detalle]],2,0)</f>
        <v>16.00.421 Informes Comerciales Nacionales e Internacionales</v>
      </c>
      <c r="E10539" s="33">
        <f t="shared" si="1945"/>
        <v>1</v>
      </c>
      <c r="F10539" s="47" t="str">
        <f t="shared" si="1946"/>
        <v>16.00.421-1</v>
      </c>
      <c r="G10539" s="37" t="s">
        <v>8072</v>
      </c>
      <c r="H10539" s="37">
        <v>216</v>
      </c>
    </row>
    <row r="10540" spans="1:8" x14ac:dyDescent="0.3">
      <c r="A10540" s="34" t="str">
        <f>+LEFT(Tabla3[[#This Row],[id_detalle]],2)</f>
        <v>16</v>
      </c>
      <c r="B10540" s="46" t="str">
        <f>VLOOKUP((LEFT(Tabla3[[#This Row],[id_detalle]],2)),id_rubro[[id]:[Rubro]],2,0)</f>
        <v>SERVICIOS TÉCNICOS Y ROFESIONALES PARA EMPRESAS</v>
      </c>
      <c r="C10540" s="36" t="s">
        <v>1857</v>
      </c>
      <c r="D10540" s="45" t="str">
        <f>+Tabla3[[#This Row],[id_detalle]]&amp;" "&amp;VLOOKUP(Tabla3[[#This Row],[id_detalle]],rubro_detalle[[Código]:[Rubro Detalle]],2,0)</f>
        <v>16.00.421 Informes Comerciales Nacionales e Internacionales</v>
      </c>
      <c r="E10540" s="33">
        <f t="shared" si="1945"/>
        <v>2</v>
      </c>
      <c r="F10540" s="47" t="str">
        <f t="shared" si="1946"/>
        <v>16.00.421-2</v>
      </c>
      <c r="G10540" s="37" t="s">
        <v>5739</v>
      </c>
      <c r="H10540" s="37">
        <v>245</v>
      </c>
    </row>
    <row r="10541" spans="1:8" x14ac:dyDescent="0.3">
      <c r="A10541" s="34" t="str">
        <f>+LEFT(Tabla3[[#This Row],[id_detalle]],2)</f>
        <v>16</v>
      </c>
      <c r="B10541" s="46" t="str">
        <f>VLOOKUP((LEFT(Tabla3[[#This Row],[id_detalle]],2)),id_rubro[[id]:[Rubro]],2,0)</f>
        <v>SERVICIOS TÉCNICOS Y ROFESIONALES PARA EMPRESAS</v>
      </c>
      <c r="C10541" s="36" t="s">
        <v>1857</v>
      </c>
      <c r="D10541" s="45" t="str">
        <f>+Tabla3[[#This Row],[id_detalle]]&amp;" "&amp;VLOOKUP(Tabla3[[#This Row],[id_detalle]],rubro_detalle[[Código]:[Rubro Detalle]],2,0)</f>
        <v>16.00.421 Informes Comerciales Nacionales e Internacionales</v>
      </c>
      <c r="E10541" s="33">
        <f t="shared" si="1945"/>
        <v>3</v>
      </c>
      <c r="F10541" s="47" t="str">
        <f t="shared" si="1946"/>
        <v>16.00.421-3</v>
      </c>
      <c r="G10541" s="37" t="s">
        <v>8261</v>
      </c>
      <c r="H10541" s="37">
        <v>265</v>
      </c>
    </row>
    <row r="10542" spans="1:8" x14ac:dyDescent="0.3">
      <c r="A10542" s="34" t="str">
        <f>+LEFT(Tabla3[[#This Row],[id_detalle]],2)</f>
        <v>16</v>
      </c>
      <c r="B10542" s="46" t="str">
        <f>VLOOKUP((LEFT(Tabla3[[#This Row],[id_detalle]],2)),id_rubro[[id]:[Rubro]],2,0)</f>
        <v>SERVICIOS TÉCNICOS Y ROFESIONALES PARA EMPRESAS</v>
      </c>
      <c r="C10542" s="36" t="s">
        <v>1857</v>
      </c>
      <c r="D10542" s="45" t="str">
        <f>+Tabla3[[#This Row],[id_detalle]]&amp;" "&amp;VLOOKUP(Tabla3[[#This Row],[id_detalle]],rubro_detalle[[Código]:[Rubro Detalle]],2,0)</f>
        <v>16.00.421 Informes Comerciales Nacionales e Internacionales</v>
      </c>
      <c r="E10542" s="33">
        <f t="shared" ref="E10542:E10544" si="1947">+IF(D10542=D10541,E10541+1,1)</f>
        <v>4</v>
      </c>
      <c r="F10542" s="47" t="str">
        <f t="shared" ref="F10542:F10544" si="1948">+LEFT(D10542,9)&amp;"-"&amp;E10542</f>
        <v>16.00.421-4</v>
      </c>
      <c r="G10542" s="37" t="s">
        <v>8262</v>
      </c>
      <c r="H10542" s="37">
        <v>266</v>
      </c>
    </row>
    <row r="10543" spans="1:8" x14ac:dyDescent="0.3">
      <c r="A10543" s="34" t="str">
        <f>+LEFT(Tabla3[[#This Row],[id_detalle]],2)</f>
        <v>16</v>
      </c>
      <c r="B10543" s="46" t="str">
        <f>VLOOKUP((LEFT(Tabla3[[#This Row],[id_detalle]],2)),id_rubro[[id]:[Rubro]],2,0)</f>
        <v>SERVICIOS TÉCNICOS Y ROFESIONALES PARA EMPRESAS</v>
      </c>
      <c r="C10543" s="36" t="s">
        <v>1857</v>
      </c>
      <c r="D10543" s="45" t="str">
        <f>+Tabla3[[#This Row],[id_detalle]]&amp;" "&amp;VLOOKUP(Tabla3[[#This Row],[id_detalle]],rubro_detalle[[Código]:[Rubro Detalle]],2,0)</f>
        <v>16.00.421 Informes Comerciales Nacionales e Internacionales</v>
      </c>
      <c r="E10543" s="33">
        <f t="shared" si="1947"/>
        <v>5</v>
      </c>
      <c r="F10543" s="47" t="str">
        <f t="shared" si="1948"/>
        <v>16.00.421-5</v>
      </c>
      <c r="G10543" s="37" t="s">
        <v>8263</v>
      </c>
      <c r="H10543" s="37">
        <v>323</v>
      </c>
    </row>
    <row r="10544" spans="1:8" x14ac:dyDescent="0.3">
      <c r="A10544" s="34" t="str">
        <f>+LEFT(Tabla3[[#This Row],[id_detalle]],2)</f>
        <v>16</v>
      </c>
      <c r="B10544" s="46" t="str">
        <f>VLOOKUP((LEFT(Tabla3[[#This Row],[id_detalle]],2)),id_rubro[[id]:[Rubro]],2,0)</f>
        <v>SERVICIOS TÉCNICOS Y ROFESIONALES PARA EMPRESAS</v>
      </c>
      <c r="C10544" s="36" t="s">
        <v>1857</v>
      </c>
      <c r="D10544" s="45" t="str">
        <f>+Tabla3[[#This Row],[id_detalle]]&amp;" "&amp;VLOOKUP(Tabla3[[#This Row],[id_detalle]],rubro_detalle[[Código]:[Rubro Detalle]],2,0)</f>
        <v>16.00.421 Informes Comerciales Nacionales e Internacionales</v>
      </c>
      <c r="E10544" s="33">
        <f t="shared" si="1947"/>
        <v>6</v>
      </c>
      <c r="F10544" s="47" t="str">
        <f t="shared" si="1948"/>
        <v>16.00.421-6</v>
      </c>
      <c r="G10544" s="38" t="s">
        <v>7380</v>
      </c>
      <c r="H10544" s="38">
        <v>425</v>
      </c>
    </row>
    <row r="10545" spans="1:8" x14ac:dyDescent="0.3">
      <c r="A10545" s="34" t="str">
        <f>+LEFT(Tabla3[[#This Row],[id_detalle]],2)</f>
        <v>16</v>
      </c>
      <c r="B10545" s="46" t="str">
        <f>VLOOKUP((LEFT(Tabla3[[#This Row],[id_detalle]],2)),id_rubro[[id]:[Rubro]],2,0)</f>
        <v>SERVICIOS TÉCNICOS Y ROFESIONALES PARA EMPRESAS</v>
      </c>
      <c r="C10545" s="36" t="s">
        <v>1857</v>
      </c>
      <c r="D10545" s="45" t="str">
        <f>+Tabla3[[#This Row],[id_detalle]]&amp;" "&amp;VLOOKUP(Tabla3[[#This Row],[id_detalle]],rubro_detalle[[Código]:[Rubro Detalle]],2,0)</f>
        <v>16.00.421 Informes Comerciales Nacionales e Internacionales</v>
      </c>
      <c r="E10545" s="33">
        <f t="shared" ref="E10545:E10547" si="1949">+IF(D10545=D10544,E10544+1,1)</f>
        <v>7</v>
      </c>
      <c r="F10545" s="47" t="str">
        <f t="shared" ref="F10545:F10547" si="1950">+LEFT(D10545,9)&amp;"-"&amp;E10545</f>
        <v>16.00.421-7</v>
      </c>
      <c r="G10545" s="38" t="s">
        <v>5526</v>
      </c>
      <c r="H10545" s="38">
        <v>794</v>
      </c>
    </row>
    <row r="10546" spans="1:8" x14ac:dyDescent="0.3">
      <c r="A10546" s="34" t="str">
        <f>+LEFT(Tabla3[[#This Row],[id_detalle]],2)</f>
        <v>16</v>
      </c>
      <c r="B10546" s="46" t="str">
        <f>VLOOKUP((LEFT(Tabla3[[#This Row],[id_detalle]],2)),id_rubro[[id]:[Rubro]],2,0)</f>
        <v>SERVICIOS TÉCNICOS Y ROFESIONALES PARA EMPRESAS</v>
      </c>
      <c r="C10546" s="36" t="s">
        <v>1857</v>
      </c>
      <c r="D10546" s="45" t="str">
        <f>+Tabla3[[#This Row],[id_detalle]]&amp;" "&amp;VLOOKUP(Tabla3[[#This Row],[id_detalle]],rubro_detalle[[Código]:[Rubro Detalle]],2,0)</f>
        <v>16.00.421 Informes Comerciales Nacionales e Internacionales</v>
      </c>
      <c r="E10546" s="33">
        <f t="shared" si="1949"/>
        <v>8</v>
      </c>
      <c r="F10546" s="47" t="str">
        <f t="shared" si="1950"/>
        <v>16.00.421-8</v>
      </c>
      <c r="G10546" s="37" t="s">
        <v>8264</v>
      </c>
      <c r="H10546" s="37">
        <v>811</v>
      </c>
    </row>
    <row r="10547" spans="1:8" x14ac:dyDescent="0.3">
      <c r="A10547" s="34" t="str">
        <f>+LEFT(Tabla3[[#This Row],[id_detalle]],2)</f>
        <v>16</v>
      </c>
      <c r="B10547" s="46" t="str">
        <f>VLOOKUP((LEFT(Tabla3[[#This Row],[id_detalle]],2)),id_rubro[[id]:[Rubro]],2,0)</f>
        <v>SERVICIOS TÉCNICOS Y ROFESIONALES PARA EMPRESAS</v>
      </c>
      <c r="C10547" s="36" t="s">
        <v>1857</v>
      </c>
      <c r="D10547" s="45" t="str">
        <f>+Tabla3[[#This Row],[id_detalle]]&amp;" "&amp;VLOOKUP(Tabla3[[#This Row],[id_detalle]],rubro_detalle[[Código]:[Rubro Detalle]],2,0)</f>
        <v>16.00.421 Informes Comerciales Nacionales e Internacionales</v>
      </c>
      <c r="E10547" s="33">
        <f t="shared" si="1949"/>
        <v>9</v>
      </c>
      <c r="F10547" s="47" t="str">
        <f t="shared" si="1950"/>
        <v>16.00.421-9</v>
      </c>
      <c r="G10547" s="37" t="s">
        <v>8265</v>
      </c>
      <c r="H10547" s="37">
        <v>811</v>
      </c>
    </row>
    <row r="10548" spans="1:8" x14ac:dyDescent="0.3">
      <c r="A10548" s="34" t="str">
        <f>+LEFT(Tabla3[[#This Row],[id_detalle]],2)</f>
        <v>16</v>
      </c>
      <c r="B10548" s="46" t="str">
        <f>VLOOKUP((LEFT(Tabla3[[#This Row],[id_detalle]],2)),id_rubro[[id]:[Rubro]],2,0)</f>
        <v>SERVICIOS TÉCNICOS Y ROFESIONALES PARA EMPRESAS</v>
      </c>
      <c r="C10548" s="36" t="s">
        <v>2202</v>
      </c>
      <c r="D10548" s="45" t="str">
        <f>+Tabla3[[#This Row],[id_detalle]]&amp;" "&amp;VLOOKUP(Tabla3[[#This Row],[id_detalle]],rubro_detalle[[Código]:[Rubro Detalle]],2,0)</f>
        <v>16.00.422 Ingeniería de Mantenimiento</v>
      </c>
      <c r="E10548" s="33">
        <f>+IF(D10548=D10547,E10547+1,1)</f>
        <v>1</v>
      </c>
      <c r="F10548" s="47" t="str">
        <f>+LEFT(D10548,9)&amp;"-"&amp;E10548</f>
        <v>16.00.422-1</v>
      </c>
      <c r="G10548" s="37" t="s">
        <v>8058</v>
      </c>
      <c r="H10548" s="37">
        <v>283</v>
      </c>
    </row>
    <row r="10549" spans="1:8" x14ac:dyDescent="0.3">
      <c r="A10549" s="34" t="str">
        <f>+LEFT(Tabla3[[#This Row],[id_detalle]],2)</f>
        <v>16</v>
      </c>
      <c r="B10549" s="46" t="str">
        <f>VLOOKUP((LEFT(Tabla3[[#This Row],[id_detalle]],2)),id_rubro[[id]:[Rubro]],2,0)</f>
        <v>SERVICIOS TÉCNICOS Y ROFESIONALES PARA EMPRESAS</v>
      </c>
      <c r="C10549" s="36" t="s">
        <v>2202</v>
      </c>
      <c r="D10549" s="45" t="str">
        <f>+Tabla3[[#This Row],[id_detalle]]&amp;" "&amp;VLOOKUP(Tabla3[[#This Row],[id_detalle]],rubro_detalle[[Código]:[Rubro Detalle]],2,0)</f>
        <v>16.00.422 Ingeniería de Mantenimiento</v>
      </c>
      <c r="E10549" s="33">
        <f>+IF(D10549=D10548,E10548+1,1)</f>
        <v>2</v>
      </c>
      <c r="F10549" s="47" t="str">
        <f>+LEFT(D10549,9)&amp;"-"&amp;E10549</f>
        <v>16.00.422-2</v>
      </c>
      <c r="G10549" s="37" t="s">
        <v>4317</v>
      </c>
      <c r="H10549" s="37">
        <v>372</v>
      </c>
    </row>
    <row r="10550" spans="1:8" x14ac:dyDescent="0.3">
      <c r="A10550" s="34" t="str">
        <f>+LEFT(Tabla3[[#This Row],[id_detalle]],2)</f>
        <v>16</v>
      </c>
      <c r="B10550" s="46" t="str">
        <f>VLOOKUP((LEFT(Tabla3[[#This Row],[id_detalle]],2)),id_rubro[[id]:[Rubro]],2,0)</f>
        <v>SERVICIOS TÉCNICOS Y ROFESIONALES PARA EMPRESAS</v>
      </c>
      <c r="C10550" s="36" t="s">
        <v>2202</v>
      </c>
      <c r="D10550" s="45" t="str">
        <f>+Tabla3[[#This Row],[id_detalle]]&amp;" "&amp;VLOOKUP(Tabla3[[#This Row],[id_detalle]],rubro_detalle[[Código]:[Rubro Detalle]],2,0)</f>
        <v>16.00.422 Ingeniería de Mantenimiento</v>
      </c>
      <c r="E10550" s="33">
        <f>+IF(D10550=D10549,E10549+1,1)</f>
        <v>3</v>
      </c>
      <c r="F10550" s="47" t="str">
        <f>+LEFT(D10550,9)&amp;"-"&amp;E10550</f>
        <v>16.00.422-3</v>
      </c>
      <c r="G10550" s="37" t="s">
        <v>2995</v>
      </c>
      <c r="H10550" s="37">
        <v>509</v>
      </c>
    </row>
    <row r="10551" spans="1:8" x14ac:dyDescent="0.3">
      <c r="A10551" s="34" t="str">
        <f>+LEFT(Tabla3[[#This Row],[id_detalle]],2)</f>
        <v>16</v>
      </c>
      <c r="B10551" s="46" t="str">
        <f>VLOOKUP((LEFT(Tabla3[[#This Row],[id_detalle]],2)),id_rubro[[id]:[Rubro]],2,0)</f>
        <v>SERVICIOS TÉCNICOS Y ROFESIONALES PARA EMPRESAS</v>
      </c>
      <c r="C10551" s="36" t="s">
        <v>2202</v>
      </c>
      <c r="D10551" s="45" t="str">
        <f>+Tabla3[[#This Row],[id_detalle]]&amp;" "&amp;VLOOKUP(Tabla3[[#This Row],[id_detalle]],rubro_detalle[[Código]:[Rubro Detalle]],2,0)</f>
        <v>16.00.422 Ingeniería de Mantenimiento</v>
      </c>
      <c r="E10551" s="33">
        <f>+IF(D10551=D10550,E10550+1,1)</f>
        <v>4</v>
      </c>
      <c r="F10551" s="47" t="str">
        <f>+LEFT(D10551,9)&amp;"-"&amp;E10551</f>
        <v>16.00.422-4</v>
      </c>
      <c r="G10551" s="37" t="s">
        <v>4233</v>
      </c>
      <c r="H10551" s="37">
        <v>645</v>
      </c>
    </row>
    <row r="10552" spans="1:8" x14ac:dyDescent="0.3">
      <c r="A10552" s="34" t="str">
        <f>+LEFT(Tabla3[[#This Row],[id_detalle]],2)</f>
        <v>16</v>
      </c>
      <c r="B10552" s="46" t="str">
        <f>VLOOKUP((LEFT(Tabla3[[#This Row],[id_detalle]],2)),id_rubro[[id]:[Rubro]],2,0)</f>
        <v>SERVICIOS TÉCNICOS Y ROFESIONALES PARA EMPRESAS</v>
      </c>
      <c r="C10552" s="36" t="s">
        <v>2202</v>
      </c>
      <c r="D10552" s="45" t="str">
        <f>+Tabla3[[#This Row],[id_detalle]]&amp;" "&amp;VLOOKUP(Tabla3[[#This Row],[id_detalle]],rubro_detalle[[Código]:[Rubro Detalle]],2,0)</f>
        <v>16.00.422 Ingeniería de Mantenimiento</v>
      </c>
      <c r="E10552" s="33">
        <f t="shared" ref="E10552:E10555" si="1951">+IF(D10552=D10551,E10551+1,1)</f>
        <v>5</v>
      </c>
      <c r="F10552" s="47" t="str">
        <f t="shared" ref="F10552:F10555" si="1952">+LEFT(D10552,9)&amp;"-"&amp;E10552</f>
        <v>16.00.422-5</v>
      </c>
      <c r="G10552" s="37" t="s">
        <v>6069</v>
      </c>
      <c r="H10552" s="37">
        <v>725</v>
      </c>
    </row>
    <row r="10553" spans="1:8" x14ac:dyDescent="0.3">
      <c r="A10553" s="34" t="str">
        <f>+LEFT(Tabla3[[#This Row],[id_detalle]],2)</f>
        <v>16</v>
      </c>
      <c r="B10553" s="46" t="str">
        <f>VLOOKUP((LEFT(Tabla3[[#This Row],[id_detalle]],2)),id_rubro[[id]:[Rubro]],2,0)</f>
        <v>SERVICIOS TÉCNICOS Y ROFESIONALES PARA EMPRESAS</v>
      </c>
      <c r="C10553" s="36" t="s">
        <v>2202</v>
      </c>
      <c r="D10553" s="45" t="str">
        <f>+Tabla3[[#This Row],[id_detalle]]&amp;" "&amp;VLOOKUP(Tabla3[[#This Row],[id_detalle]],rubro_detalle[[Código]:[Rubro Detalle]],2,0)</f>
        <v>16.00.422 Ingeniería de Mantenimiento</v>
      </c>
      <c r="E10553" s="33">
        <f t="shared" si="1951"/>
        <v>6</v>
      </c>
      <c r="F10553" s="47" t="str">
        <f t="shared" si="1952"/>
        <v>16.00.422-6</v>
      </c>
      <c r="G10553" s="37" t="s">
        <v>5151</v>
      </c>
      <c r="H10553" s="37">
        <v>780</v>
      </c>
    </row>
    <row r="10554" spans="1:8" x14ac:dyDescent="0.3">
      <c r="A10554" s="34" t="str">
        <f>+LEFT(Tabla3[[#This Row],[id_detalle]],2)</f>
        <v>16</v>
      </c>
      <c r="B10554" s="46" t="str">
        <f>VLOOKUP((LEFT(Tabla3[[#This Row],[id_detalle]],2)),id_rubro[[id]:[Rubro]],2,0)</f>
        <v>SERVICIOS TÉCNICOS Y ROFESIONALES PARA EMPRESAS</v>
      </c>
      <c r="C10554" s="36" t="s">
        <v>1858</v>
      </c>
      <c r="D10554" s="45" t="str">
        <f>+Tabla3[[#This Row],[id_detalle]]&amp;" "&amp;VLOOKUP(Tabla3[[#This Row],[id_detalle]],rubro_detalle[[Código]:[Rubro Detalle]],2,0)</f>
        <v>16.00.423 Ingeniería de Transporte</v>
      </c>
      <c r="E10554" s="33">
        <f t="shared" si="1951"/>
        <v>1</v>
      </c>
      <c r="F10554" s="47" t="str">
        <f t="shared" si="1952"/>
        <v>16.00.423-1</v>
      </c>
      <c r="G10554" s="37" t="s">
        <v>7122</v>
      </c>
      <c r="H10554" s="37">
        <v>547</v>
      </c>
    </row>
    <row r="10555" spans="1:8" x14ac:dyDescent="0.3">
      <c r="A10555" s="34" t="str">
        <f>+LEFT(Tabla3[[#This Row],[id_detalle]],2)</f>
        <v>16</v>
      </c>
      <c r="B10555" s="46" t="str">
        <f>VLOOKUP((LEFT(Tabla3[[#This Row],[id_detalle]],2)),id_rubro[[id]:[Rubro]],2,0)</f>
        <v>SERVICIOS TÉCNICOS Y ROFESIONALES PARA EMPRESAS</v>
      </c>
      <c r="C10555" s="36" t="s">
        <v>1859</v>
      </c>
      <c r="D10555" s="45" t="str">
        <f>+Tabla3[[#This Row],[id_detalle]]&amp;" "&amp;VLOOKUP(Tabla3[[#This Row],[id_detalle]],rubro_detalle[[Código]:[Rubro Detalle]],2,0)</f>
        <v>16.00.425 Ingeniería en Control de Procesos e Instrumentación</v>
      </c>
      <c r="E10555" s="33">
        <f t="shared" si="1951"/>
        <v>1</v>
      </c>
      <c r="F10555" s="47" t="str">
        <f t="shared" si="1952"/>
        <v>16.00.425-1</v>
      </c>
      <c r="G10555" s="37" t="s">
        <v>8055</v>
      </c>
      <c r="H10555" s="37">
        <v>199</v>
      </c>
    </row>
    <row r="10556" spans="1:8" x14ac:dyDescent="0.3">
      <c r="A10556" s="34" t="str">
        <f>+LEFT(Tabla3[[#This Row],[id_detalle]],2)</f>
        <v>16</v>
      </c>
      <c r="B10556" s="46" t="str">
        <f>VLOOKUP((LEFT(Tabla3[[#This Row],[id_detalle]],2)),id_rubro[[id]:[Rubro]],2,0)</f>
        <v>SERVICIOS TÉCNICOS Y ROFESIONALES PARA EMPRESAS</v>
      </c>
      <c r="C10556" s="36" t="s">
        <v>1859</v>
      </c>
      <c r="D10556" s="45" t="str">
        <f>+Tabla3[[#This Row],[id_detalle]]&amp;" "&amp;VLOOKUP(Tabla3[[#This Row],[id_detalle]],rubro_detalle[[Código]:[Rubro Detalle]],2,0)</f>
        <v>16.00.425 Ingeniería en Control de Procesos e Instrumentación</v>
      </c>
      <c r="E10556" s="33">
        <f>+IF(D10556=D10555,E10555+1,1)</f>
        <v>2</v>
      </c>
      <c r="F10556" s="47" t="str">
        <f>+LEFT(D10556,9)&amp;"-"&amp;E10556</f>
        <v>16.00.425-2</v>
      </c>
      <c r="G10556" s="37" t="s">
        <v>8056</v>
      </c>
      <c r="H10556" s="37">
        <v>199</v>
      </c>
    </row>
    <row r="10557" spans="1:8" x14ac:dyDescent="0.3">
      <c r="A10557" s="34" t="str">
        <f>+LEFT(Tabla3[[#This Row],[id_detalle]],2)</f>
        <v>16</v>
      </c>
      <c r="B10557" s="46" t="str">
        <f>VLOOKUP((LEFT(Tabla3[[#This Row],[id_detalle]],2)),id_rubro[[id]:[Rubro]],2,0)</f>
        <v>SERVICIOS TÉCNICOS Y ROFESIONALES PARA EMPRESAS</v>
      </c>
      <c r="C10557" s="36" t="s">
        <v>1859</v>
      </c>
      <c r="D10557" s="45" t="str">
        <f>+Tabla3[[#This Row],[id_detalle]]&amp;" "&amp;VLOOKUP(Tabla3[[#This Row],[id_detalle]],rubro_detalle[[Código]:[Rubro Detalle]],2,0)</f>
        <v>16.00.425 Ingeniería en Control de Procesos e Instrumentación</v>
      </c>
      <c r="E10557" s="33">
        <f>+IF(D10557=D10556,E10556+1,1)</f>
        <v>3</v>
      </c>
      <c r="F10557" s="47" t="str">
        <f>+LEFT(D10557,9)&amp;"-"&amp;E10557</f>
        <v>16.00.425-3</v>
      </c>
      <c r="G10557" s="37" t="s">
        <v>6149</v>
      </c>
      <c r="H10557" s="37">
        <v>279</v>
      </c>
    </row>
    <row r="10558" spans="1:8" x14ac:dyDescent="0.3">
      <c r="A10558" s="34" t="str">
        <f>+LEFT(Tabla3[[#This Row],[id_detalle]],2)</f>
        <v>16</v>
      </c>
      <c r="B10558" s="46" t="str">
        <f>VLOOKUP((LEFT(Tabla3[[#This Row],[id_detalle]],2)),id_rubro[[id]:[Rubro]],2,0)</f>
        <v>SERVICIOS TÉCNICOS Y ROFESIONALES PARA EMPRESAS</v>
      </c>
      <c r="C10558" s="36" t="s">
        <v>1859</v>
      </c>
      <c r="D10558" s="45" t="str">
        <f>+Tabla3[[#This Row],[id_detalle]]&amp;" "&amp;VLOOKUP(Tabla3[[#This Row],[id_detalle]],rubro_detalle[[Código]:[Rubro Detalle]],2,0)</f>
        <v>16.00.425 Ingeniería en Control de Procesos e Instrumentación</v>
      </c>
      <c r="E10558" s="33">
        <f>+IF(D10558=D10557,E10557+1,1)</f>
        <v>4</v>
      </c>
      <c r="F10558" s="47" t="str">
        <f>+LEFT(D10558,9)&amp;"-"&amp;E10558</f>
        <v>16.00.425-4</v>
      </c>
      <c r="G10558" s="37" t="s">
        <v>2674</v>
      </c>
      <c r="H10558" s="37">
        <v>286</v>
      </c>
    </row>
    <row r="10559" spans="1:8" x14ac:dyDescent="0.3">
      <c r="A10559" s="34" t="str">
        <f>+LEFT(Tabla3[[#This Row],[id_detalle]],2)</f>
        <v>16</v>
      </c>
      <c r="B10559" s="46" t="str">
        <f>VLOOKUP((LEFT(Tabla3[[#This Row],[id_detalle]],2)),id_rubro[[id]:[Rubro]],2,0)</f>
        <v>SERVICIOS TÉCNICOS Y ROFESIONALES PARA EMPRESAS</v>
      </c>
      <c r="C10559" s="36" t="s">
        <v>1859</v>
      </c>
      <c r="D10559" s="45" t="str">
        <f>+Tabla3[[#This Row],[id_detalle]]&amp;" "&amp;VLOOKUP(Tabla3[[#This Row],[id_detalle]],rubro_detalle[[Código]:[Rubro Detalle]],2,0)</f>
        <v>16.00.425 Ingeniería en Control de Procesos e Instrumentación</v>
      </c>
      <c r="E10559" s="33">
        <f t="shared" ref="E10559:E10562" si="1953">+IF(D10559=D10558,E10558+1,1)</f>
        <v>5</v>
      </c>
      <c r="F10559" s="47" t="str">
        <f t="shared" ref="F10559:F10562" si="1954">+LEFT(D10559,9)&amp;"-"&amp;E10559</f>
        <v>16.00.425-5</v>
      </c>
      <c r="G10559" s="37" t="s">
        <v>2980</v>
      </c>
      <c r="H10559" s="37">
        <v>377</v>
      </c>
    </row>
    <row r="10560" spans="1:8" x14ac:dyDescent="0.3">
      <c r="A10560" s="34" t="str">
        <f>+LEFT(Tabla3[[#This Row],[id_detalle]],2)</f>
        <v>16</v>
      </c>
      <c r="B10560" s="46" t="str">
        <f>VLOOKUP((LEFT(Tabla3[[#This Row],[id_detalle]],2)),id_rubro[[id]:[Rubro]],2,0)</f>
        <v>SERVICIOS TÉCNICOS Y ROFESIONALES PARA EMPRESAS</v>
      </c>
      <c r="C10560" s="36" t="s">
        <v>1859</v>
      </c>
      <c r="D10560" s="45" t="str">
        <f>+Tabla3[[#This Row],[id_detalle]]&amp;" "&amp;VLOOKUP(Tabla3[[#This Row],[id_detalle]],rubro_detalle[[Código]:[Rubro Detalle]],2,0)</f>
        <v>16.00.425 Ingeniería en Control de Procesos e Instrumentación</v>
      </c>
      <c r="E10560" s="33">
        <f t="shared" si="1953"/>
        <v>6</v>
      </c>
      <c r="F10560" s="47" t="str">
        <f t="shared" si="1954"/>
        <v>16.00.425-6</v>
      </c>
      <c r="G10560" s="37" t="s">
        <v>2995</v>
      </c>
      <c r="H10560" s="37">
        <v>509</v>
      </c>
    </row>
    <row r="10561" spans="1:8" x14ac:dyDescent="0.3">
      <c r="A10561" s="34" t="str">
        <f>+LEFT(Tabla3[[#This Row],[id_detalle]],2)</f>
        <v>16</v>
      </c>
      <c r="B10561" s="46" t="str">
        <f>VLOOKUP((LEFT(Tabla3[[#This Row],[id_detalle]],2)),id_rubro[[id]:[Rubro]],2,0)</f>
        <v>SERVICIOS TÉCNICOS Y ROFESIONALES PARA EMPRESAS</v>
      </c>
      <c r="C10561" s="36" t="s">
        <v>1859</v>
      </c>
      <c r="D10561" s="45" t="str">
        <f>+Tabla3[[#This Row],[id_detalle]]&amp;" "&amp;VLOOKUP(Tabla3[[#This Row],[id_detalle]],rubro_detalle[[Código]:[Rubro Detalle]],2,0)</f>
        <v>16.00.425 Ingeniería en Control de Procesos e Instrumentación</v>
      </c>
      <c r="E10561" s="33">
        <f t="shared" si="1953"/>
        <v>7</v>
      </c>
      <c r="F10561" s="47" t="str">
        <f t="shared" si="1954"/>
        <v>16.00.425-7</v>
      </c>
      <c r="G10561" s="37" t="s">
        <v>5447</v>
      </c>
      <c r="H10561" s="37">
        <v>531</v>
      </c>
    </row>
    <row r="10562" spans="1:8" x14ac:dyDescent="0.3">
      <c r="A10562" s="34" t="str">
        <f>+LEFT(Tabla3[[#This Row],[id_detalle]],2)</f>
        <v>16</v>
      </c>
      <c r="B10562" s="46" t="str">
        <f>VLOOKUP((LEFT(Tabla3[[#This Row],[id_detalle]],2)),id_rubro[[id]:[Rubro]],2,0)</f>
        <v>SERVICIOS TÉCNICOS Y ROFESIONALES PARA EMPRESAS</v>
      </c>
      <c r="C10562" s="36" t="s">
        <v>1859</v>
      </c>
      <c r="D10562" s="45" t="str">
        <f>+Tabla3[[#This Row],[id_detalle]]&amp;" "&amp;VLOOKUP(Tabla3[[#This Row],[id_detalle]],rubro_detalle[[Código]:[Rubro Detalle]],2,0)</f>
        <v>16.00.425 Ingeniería en Control de Procesos e Instrumentación</v>
      </c>
      <c r="E10562" s="33">
        <f t="shared" si="1953"/>
        <v>8</v>
      </c>
      <c r="F10562" s="47" t="str">
        <f t="shared" si="1954"/>
        <v>16.00.425-8</v>
      </c>
      <c r="G10562" s="37" t="s">
        <v>5182</v>
      </c>
      <c r="H10562" s="37">
        <v>735</v>
      </c>
    </row>
    <row r="10563" spans="1:8" x14ac:dyDescent="0.3">
      <c r="A10563" s="34" t="str">
        <f>+LEFT(Tabla3[[#This Row],[id_detalle]],2)</f>
        <v>16</v>
      </c>
      <c r="B10563" s="46" t="str">
        <f>VLOOKUP((LEFT(Tabla3[[#This Row],[id_detalle]],2)),id_rubro[[id]:[Rubro]],2,0)</f>
        <v>SERVICIOS TÉCNICOS Y ROFESIONALES PARA EMPRESAS</v>
      </c>
      <c r="C10563" s="36" t="s">
        <v>1859</v>
      </c>
      <c r="D10563" s="45" t="str">
        <f>+Tabla3[[#This Row],[id_detalle]]&amp;" "&amp;VLOOKUP(Tabla3[[#This Row],[id_detalle]],rubro_detalle[[Código]:[Rubro Detalle]],2,0)</f>
        <v>16.00.425 Ingeniería en Control de Procesos e Instrumentación</v>
      </c>
      <c r="E10563" s="33">
        <f t="shared" ref="E10563:E10568" si="1955">+IF(D10563=D10562,E10562+1,1)</f>
        <v>9</v>
      </c>
      <c r="F10563" s="47" t="str">
        <f t="shared" ref="F10563:F10568" si="1956">+LEFT(D10563,9)&amp;"-"&amp;E10563</f>
        <v>16.00.425-9</v>
      </c>
      <c r="G10563" s="37" t="s">
        <v>3035</v>
      </c>
      <c r="H10563" s="37">
        <v>747</v>
      </c>
    </row>
    <row r="10564" spans="1:8" x14ac:dyDescent="0.3">
      <c r="A10564" s="34" t="str">
        <f>+LEFT(Tabla3[[#This Row],[id_detalle]],2)</f>
        <v>16</v>
      </c>
      <c r="B10564" s="46" t="str">
        <f>VLOOKUP((LEFT(Tabla3[[#This Row],[id_detalle]],2)),id_rubro[[id]:[Rubro]],2,0)</f>
        <v>SERVICIOS TÉCNICOS Y ROFESIONALES PARA EMPRESAS</v>
      </c>
      <c r="C10564" s="36" t="s">
        <v>1859</v>
      </c>
      <c r="D10564" s="45" t="str">
        <f>+Tabla3[[#This Row],[id_detalle]]&amp;" "&amp;VLOOKUP(Tabla3[[#This Row],[id_detalle]],rubro_detalle[[Código]:[Rubro Detalle]],2,0)</f>
        <v>16.00.425 Ingeniería en Control de Procesos e Instrumentación</v>
      </c>
      <c r="E10564" s="33">
        <f t="shared" si="1955"/>
        <v>10</v>
      </c>
      <c r="F10564" s="47" t="str">
        <f t="shared" si="1956"/>
        <v>16.00.425-10</v>
      </c>
      <c r="G10564" s="37" t="s">
        <v>5495</v>
      </c>
      <c r="H10564" s="37">
        <v>805</v>
      </c>
    </row>
    <row r="10565" spans="1:8" x14ac:dyDescent="0.3">
      <c r="A10565" s="34" t="str">
        <f>+LEFT(Tabla3[[#This Row],[id_detalle]],2)</f>
        <v>16</v>
      </c>
      <c r="B10565" s="46" t="str">
        <f>VLOOKUP((LEFT(Tabla3[[#This Row],[id_detalle]],2)),id_rubro[[id]:[Rubro]],2,0)</f>
        <v>SERVICIOS TÉCNICOS Y ROFESIONALES PARA EMPRESAS</v>
      </c>
      <c r="C10565" s="36" t="s">
        <v>1859</v>
      </c>
      <c r="D10565" s="45" t="str">
        <f>+Tabla3[[#This Row],[id_detalle]]&amp;" "&amp;VLOOKUP(Tabla3[[#This Row],[id_detalle]],rubro_detalle[[Código]:[Rubro Detalle]],2,0)</f>
        <v>16.00.425 Ingeniería en Control de Procesos e Instrumentación</v>
      </c>
      <c r="E10565" s="33">
        <f t="shared" si="1955"/>
        <v>11</v>
      </c>
      <c r="F10565" s="47" t="str">
        <f t="shared" si="1956"/>
        <v>16.00.425-11</v>
      </c>
      <c r="G10565" s="37" t="s">
        <v>8266</v>
      </c>
      <c r="H10565" s="37">
        <v>851</v>
      </c>
    </row>
    <row r="10566" spans="1:8" x14ac:dyDescent="0.3">
      <c r="A10566" s="34" t="str">
        <f>+LEFT(Tabla3[[#This Row],[id_detalle]],2)</f>
        <v>16</v>
      </c>
      <c r="B10566" s="46" t="str">
        <f>VLOOKUP((LEFT(Tabla3[[#This Row],[id_detalle]],2)),id_rubro[[id]:[Rubro]],2,0)</f>
        <v>SERVICIOS TÉCNICOS Y ROFESIONALES PARA EMPRESAS</v>
      </c>
      <c r="C10566" s="36" t="s">
        <v>1860</v>
      </c>
      <c r="D10566" s="45" t="str">
        <f>+Tabla3[[#This Row],[id_detalle]]&amp;" "&amp;VLOOKUP(Tabla3[[#This Row],[id_detalle]],rubro_detalle[[Código]:[Rubro Detalle]],2,0)</f>
        <v>16.00.427 Ingeniería y Proyectos en Hidraúlica y Neumática</v>
      </c>
      <c r="E10566" s="33">
        <f t="shared" si="1955"/>
        <v>1</v>
      </c>
      <c r="F10566" s="47" t="str">
        <f t="shared" si="1956"/>
        <v>16.00.427-1</v>
      </c>
      <c r="G10566" s="37" t="s">
        <v>4904</v>
      </c>
      <c r="H10566" s="37">
        <v>243</v>
      </c>
    </row>
    <row r="10567" spans="1:8" x14ac:dyDescent="0.3">
      <c r="A10567" s="34" t="str">
        <f>+LEFT(Tabla3[[#This Row],[id_detalle]],2)</f>
        <v>16</v>
      </c>
      <c r="B10567" s="46" t="str">
        <f>VLOOKUP((LEFT(Tabla3[[#This Row],[id_detalle]],2)),id_rubro[[id]:[Rubro]],2,0)</f>
        <v>SERVICIOS TÉCNICOS Y ROFESIONALES PARA EMPRESAS</v>
      </c>
      <c r="C10567" s="36" t="s">
        <v>1860</v>
      </c>
      <c r="D10567" s="45" t="str">
        <f>+Tabla3[[#This Row],[id_detalle]]&amp;" "&amp;VLOOKUP(Tabla3[[#This Row],[id_detalle]],rubro_detalle[[Código]:[Rubro Detalle]],2,0)</f>
        <v>16.00.427 Ingeniería y Proyectos en Hidraúlica y Neumática</v>
      </c>
      <c r="E10567" s="33">
        <f t="shared" si="1955"/>
        <v>2</v>
      </c>
      <c r="F10567" s="47" t="str">
        <f t="shared" si="1956"/>
        <v>16.00.427-2</v>
      </c>
      <c r="G10567" s="37" t="s">
        <v>8060</v>
      </c>
      <c r="H10567" s="37">
        <v>366</v>
      </c>
    </row>
    <row r="10568" spans="1:8" x14ac:dyDescent="0.3">
      <c r="A10568" s="34" t="str">
        <f>+LEFT(Tabla3[[#This Row],[id_detalle]],2)</f>
        <v>16</v>
      </c>
      <c r="B10568" s="46" t="str">
        <f>VLOOKUP((LEFT(Tabla3[[#This Row],[id_detalle]],2)),id_rubro[[id]:[Rubro]],2,0)</f>
        <v>SERVICIOS TÉCNICOS Y ROFESIONALES PARA EMPRESAS</v>
      </c>
      <c r="C10568" s="36" t="s">
        <v>1860</v>
      </c>
      <c r="D10568" s="45" t="str">
        <f>+Tabla3[[#This Row],[id_detalle]]&amp;" "&amp;VLOOKUP(Tabla3[[#This Row],[id_detalle]],rubro_detalle[[Código]:[Rubro Detalle]],2,0)</f>
        <v>16.00.427 Ingeniería y Proyectos en Hidraúlica y Neumática</v>
      </c>
      <c r="E10568" s="33">
        <f t="shared" si="1955"/>
        <v>3</v>
      </c>
      <c r="F10568" s="47" t="str">
        <f t="shared" si="1956"/>
        <v>16.00.427-3</v>
      </c>
      <c r="G10568" s="37" t="s">
        <v>2978</v>
      </c>
      <c r="H10568" s="37">
        <v>373</v>
      </c>
    </row>
    <row r="10569" spans="1:8" x14ac:dyDescent="0.3">
      <c r="A10569" s="34" t="str">
        <f>+LEFT(Tabla3[[#This Row],[id_detalle]],2)</f>
        <v>16</v>
      </c>
      <c r="B10569" s="46" t="str">
        <f>VLOOKUP((LEFT(Tabla3[[#This Row],[id_detalle]],2)),id_rubro[[id]:[Rubro]],2,0)</f>
        <v>SERVICIOS TÉCNICOS Y ROFESIONALES PARA EMPRESAS</v>
      </c>
      <c r="C10569" s="36" t="s">
        <v>1860</v>
      </c>
      <c r="D10569" s="45" t="str">
        <f>+Tabla3[[#This Row],[id_detalle]]&amp;" "&amp;VLOOKUP(Tabla3[[#This Row],[id_detalle]],rubro_detalle[[Código]:[Rubro Detalle]],2,0)</f>
        <v>16.00.427 Ingeniería y Proyectos en Hidraúlica y Neumática</v>
      </c>
      <c r="E10569" s="33">
        <f t="shared" ref="E10569:E10571" si="1957">+IF(D10569=D10568,E10568+1,1)</f>
        <v>4</v>
      </c>
      <c r="F10569" s="47" t="str">
        <f t="shared" ref="F10569:F10571" si="1958">+LEFT(D10569,9)&amp;"-"&amp;E10569</f>
        <v>16.00.427-4</v>
      </c>
      <c r="G10569" s="37" t="s">
        <v>8267</v>
      </c>
      <c r="H10569" s="37">
        <v>377</v>
      </c>
    </row>
    <row r="10570" spans="1:8" x14ac:dyDescent="0.3">
      <c r="A10570" s="34" t="str">
        <f>+LEFT(Tabla3[[#This Row],[id_detalle]],2)</f>
        <v>16</v>
      </c>
      <c r="B10570" s="46" t="str">
        <f>VLOOKUP((LEFT(Tabla3[[#This Row],[id_detalle]],2)),id_rubro[[id]:[Rubro]],2,0)</f>
        <v>SERVICIOS TÉCNICOS Y ROFESIONALES PARA EMPRESAS</v>
      </c>
      <c r="C10570" s="36" t="s">
        <v>1860</v>
      </c>
      <c r="D10570" s="45" t="str">
        <f>+Tabla3[[#This Row],[id_detalle]]&amp;" "&amp;VLOOKUP(Tabla3[[#This Row],[id_detalle]],rubro_detalle[[Código]:[Rubro Detalle]],2,0)</f>
        <v>16.00.427 Ingeniería y Proyectos en Hidraúlica y Neumática</v>
      </c>
      <c r="E10570" s="33">
        <f t="shared" si="1957"/>
        <v>5</v>
      </c>
      <c r="F10570" s="47" t="str">
        <f t="shared" si="1958"/>
        <v>16.00.427-5</v>
      </c>
      <c r="G10570" s="37" t="s">
        <v>8268</v>
      </c>
      <c r="H10570" s="37">
        <v>389</v>
      </c>
    </row>
    <row r="10571" spans="1:8" x14ac:dyDescent="0.3">
      <c r="A10571" s="34" t="str">
        <f>+LEFT(Tabla3[[#This Row],[id_detalle]],2)</f>
        <v>16</v>
      </c>
      <c r="B10571" s="46" t="str">
        <f>VLOOKUP((LEFT(Tabla3[[#This Row],[id_detalle]],2)),id_rubro[[id]:[Rubro]],2,0)</f>
        <v>SERVICIOS TÉCNICOS Y ROFESIONALES PARA EMPRESAS</v>
      </c>
      <c r="C10571" s="36" t="s">
        <v>1860</v>
      </c>
      <c r="D10571" s="45" t="str">
        <f>+Tabla3[[#This Row],[id_detalle]]&amp;" "&amp;VLOOKUP(Tabla3[[#This Row],[id_detalle]],rubro_detalle[[Código]:[Rubro Detalle]],2,0)</f>
        <v>16.00.427 Ingeniería y Proyectos en Hidraúlica y Neumática</v>
      </c>
      <c r="E10571" s="33">
        <f t="shared" si="1957"/>
        <v>6</v>
      </c>
      <c r="F10571" s="47" t="str">
        <f t="shared" si="1958"/>
        <v>16.00.427-6</v>
      </c>
      <c r="G10571" s="37" t="s">
        <v>5935</v>
      </c>
      <c r="H10571" s="37">
        <v>443</v>
      </c>
    </row>
    <row r="10572" spans="1:8" x14ac:dyDescent="0.3">
      <c r="A10572" s="34" t="str">
        <f>+LEFT(Tabla3[[#This Row],[id_detalle]],2)</f>
        <v>16</v>
      </c>
      <c r="B10572" s="46" t="str">
        <f>VLOOKUP((LEFT(Tabla3[[#This Row],[id_detalle]],2)),id_rubro[[id]:[Rubro]],2,0)</f>
        <v>SERVICIOS TÉCNICOS Y ROFESIONALES PARA EMPRESAS</v>
      </c>
      <c r="C10572" s="36" t="s">
        <v>1860</v>
      </c>
      <c r="D10572" s="45" t="str">
        <f>+Tabla3[[#This Row],[id_detalle]]&amp;" "&amp;VLOOKUP(Tabla3[[#This Row],[id_detalle]],rubro_detalle[[Código]:[Rubro Detalle]],2,0)</f>
        <v>16.00.427 Ingeniería y Proyectos en Hidraúlica y Neumática</v>
      </c>
      <c r="E10572" s="33">
        <f t="shared" ref="E10572:E10577" si="1959">+IF(D10572=D10571,E10571+1,1)</f>
        <v>7</v>
      </c>
      <c r="F10572" s="47" t="str">
        <f t="shared" ref="F10572:F10577" si="1960">+LEFT(D10572,9)&amp;"-"&amp;E10572</f>
        <v>16.00.427-7</v>
      </c>
      <c r="G10572" s="37" t="s">
        <v>4940</v>
      </c>
      <c r="H10572" s="37">
        <v>472</v>
      </c>
    </row>
    <row r="10573" spans="1:8" x14ac:dyDescent="0.3">
      <c r="A10573" s="34" t="str">
        <f>+LEFT(Tabla3[[#This Row],[id_detalle]],2)</f>
        <v>16</v>
      </c>
      <c r="B10573" s="46" t="str">
        <f>VLOOKUP((LEFT(Tabla3[[#This Row],[id_detalle]],2)),id_rubro[[id]:[Rubro]],2,0)</f>
        <v>SERVICIOS TÉCNICOS Y ROFESIONALES PARA EMPRESAS</v>
      </c>
      <c r="C10573" s="36" t="s">
        <v>1860</v>
      </c>
      <c r="D10573" s="45" t="str">
        <f>+Tabla3[[#This Row],[id_detalle]]&amp;" "&amp;VLOOKUP(Tabla3[[#This Row],[id_detalle]],rubro_detalle[[Código]:[Rubro Detalle]],2,0)</f>
        <v>16.00.427 Ingeniería y Proyectos en Hidraúlica y Neumática</v>
      </c>
      <c r="E10573" s="33">
        <f t="shared" si="1959"/>
        <v>8</v>
      </c>
      <c r="F10573" s="47" t="str">
        <f t="shared" si="1960"/>
        <v>16.00.427-8</v>
      </c>
      <c r="G10573" s="37" t="s">
        <v>2990</v>
      </c>
      <c r="H10573" s="37">
        <v>477</v>
      </c>
    </row>
    <row r="10574" spans="1:8" x14ac:dyDescent="0.3">
      <c r="A10574" s="34" t="str">
        <f>+LEFT(Tabla3[[#This Row],[id_detalle]],2)</f>
        <v>16</v>
      </c>
      <c r="B10574" s="46" t="str">
        <f>VLOOKUP((LEFT(Tabla3[[#This Row],[id_detalle]],2)),id_rubro[[id]:[Rubro]],2,0)</f>
        <v>SERVICIOS TÉCNICOS Y ROFESIONALES PARA EMPRESAS</v>
      </c>
      <c r="C10574" s="36" t="s">
        <v>1860</v>
      </c>
      <c r="D10574" s="45" t="str">
        <f>+Tabla3[[#This Row],[id_detalle]]&amp;" "&amp;VLOOKUP(Tabla3[[#This Row],[id_detalle]],rubro_detalle[[Código]:[Rubro Detalle]],2,0)</f>
        <v>16.00.427 Ingeniería y Proyectos en Hidraúlica y Neumática</v>
      </c>
      <c r="E10574" s="33">
        <f t="shared" si="1959"/>
        <v>9</v>
      </c>
      <c r="F10574" s="47" t="str">
        <f t="shared" si="1960"/>
        <v>16.00.427-9</v>
      </c>
      <c r="G10574" s="37" t="s">
        <v>8269</v>
      </c>
      <c r="H10574" s="37">
        <v>491</v>
      </c>
    </row>
    <row r="10575" spans="1:8" x14ac:dyDescent="0.3">
      <c r="A10575" s="34" t="str">
        <f>+LEFT(Tabla3[[#This Row],[id_detalle]],2)</f>
        <v>16</v>
      </c>
      <c r="B10575" s="46" t="str">
        <f>VLOOKUP((LEFT(Tabla3[[#This Row],[id_detalle]],2)),id_rubro[[id]:[Rubro]],2,0)</f>
        <v>SERVICIOS TÉCNICOS Y ROFESIONALES PARA EMPRESAS</v>
      </c>
      <c r="C10575" s="36" t="s">
        <v>1860</v>
      </c>
      <c r="D10575" s="45" t="str">
        <f>+Tabla3[[#This Row],[id_detalle]]&amp;" "&amp;VLOOKUP(Tabla3[[#This Row],[id_detalle]],rubro_detalle[[Código]:[Rubro Detalle]],2,0)</f>
        <v>16.00.427 Ingeniería y Proyectos en Hidraúlica y Neumática</v>
      </c>
      <c r="E10575" s="33">
        <f t="shared" si="1959"/>
        <v>10</v>
      </c>
      <c r="F10575" s="47" t="str">
        <f t="shared" si="1960"/>
        <v>16.00.427-10</v>
      </c>
      <c r="G10575" s="37" t="s">
        <v>8270</v>
      </c>
      <c r="H10575" s="37">
        <v>508</v>
      </c>
    </row>
    <row r="10576" spans="1:8" x14ac:dyDescent="0.3">
      <c r="A10576" s="34" t="str">
        <f>+LEFT(Tabla3[[#This Row],[id_detalle]],2)</f>
        <v>16</v>
      </c>
      <c r="B10576" s="46" t="str">
        <f>VLOOKUP((LEFT(Tabla3[[#This Row],[id_detalle]],2)),id_rubro[[id]:[Rubro]],2,0)</f>
        <v>SERVICIOS TÉCNICOS Y ROFESIONALES PARA EMPRESAS</v>
      </c>
      <c r="C10576" s="36" t="s">
        <v>1860</v>
      </c>
      <c r="D10576" s="45" t="str">
        <f>+Tabla3[[#This Row],[id_detalle]]&amp;" "&amp;VLOOKUP(Tabla3[[#This Row],[id_detalle]],rubro_detalle[[Código]:[Rubro Detalle]],2,0)</f>
        <v>16.00.427 Ingeniería y Proyectos en Hidraúlica y Neumática</v>
      </c>
      <c r="E10576" s="33">
        <f t="shared" si="1959"/>
        <v>11</v>
      </c>
      <c r="F10576" s="47" t="str">
        <f t="shared" si="1960"/>
        <v>16.00.427-11</v>
      </c>
      <c r="G10576" s="37" t="s">
        <v>8271</v>
      </c>
      <c r="H10576" s="37">
        <v>598</v>
      </c>
    </row>
    <row r="10577" spans="1:8" x14ac:dyDescent="0.3">
      <c r="A10577" s="34" t="str">
        <f>+LEFT(Tabla3[[#This Row],[id_detalle]],2)</f>
        <v>16</v>
      </c>
      <c r="B10577" s="46" t="str">
        <f>VLOOKUP((LEFT(Tabla3[[#This Row],[id_detalle]],2)),id_rubro[[id]:[Rubro]],2,0)</f>
        <v>SERVICIOS TÉCNICOS Y ROFESIONALES PARA EMPRESAS</v>
      </c>
      <c r="C10577" s="36" t="s">
        <v>1860</v>
      </c>
      <c r="D10577" s="45" t="str">
        <f>+Tabla3[[#This Row],[id_detalle]]&amp;" "&amp;VLOOKUP(Tabla3[[#This Row],[id_detalle]],rubro_detalle[[Código]:[Rubro Detalle]],2,0)</f>
        <v>16.00.427 Ingeniería y Proyectos en Hidraúlica y Neumática</v>
      </c>
      <c r="E10577" s="33">
        <f t="shared" si="1959"/>
        <v>12</v>
      </c>
      <c r="F10577" s="47" t="str">
        <f t="shared" si="1960"/>
        <v>16.00.427-12</v>
      </c>
      <c r="G10577" s="37" t="s">
        <v>3035</v>
      </c>
      <c r="H10577" s="37">
        <v>747</v>
      </c>
    </row>
    <row r="10578" spans="1:8" x14ac:dyDescent="0.3">
      <c r="A10578" s="34" t="str">
        <f>+LEFT(Tabla3[[#This Row],[id_detalle]],2)</f>
        <v>16</v>
      </c>
      <c r="B10578" s="46" t="str">
        <f>VLOOKUP((LEFT(Tabla3[[#This Row],[id_detalle]],2)),id_rubro[[id]:[Rubro]],2,0)</f>
        <v>SERVICIOS TÉCNICOS Y ROFESIONALES PARA EMPRESAS</v>
      </c>
      <c r="C10578" s="36" t="s">
        <v>1860</v>
      </c>
      <c r="D10578" s="45" t="str">
        <f>+Tabla3[[#This Row],[id_detalle]]&amp;" "&amp;VLOOKUP(Tabla3[[#This Row],[id_detalle]],rubro_detalle[[Código]:[Rubro Detalle]],2,0)</f>
        <v>16.00.427 Ingeniería y Proyectos en Hidraúlica y Neumática</v>
      </c>
      <c r="E10578" s="33">
        <f>+IF(D10578=D10577,E10577+1,1)</f>
        <v>13</v>
      </c>
      <c r="F10578" s="47" t="str">
        <f>+LEFT(D10578,9)&amp;"-"&amp;E10578</f>
        <v>16.00.427-13</v>
      </c>
      <c r="G10578" s="37" t="s">
        <v>8266</v>
      </c>
      <c r="H10578" s="37">
        <v>851</v>
      </c>
    </row>
    <row r="10579" spans="1:8" x14ac:dyDescent="0.3">
      <c r="A10579" s="34" t="str">
        <f>+LEFT(Tabla3[[#This Row],[id_detalle]],2)</f>
        <v>16</v>
      </c>
      <c r="B10579" s="46" t="str">
        <f>VLOOKUP((LEFT(Tabla3[[#This Row],[id_detalle]],2)),id_rubro[[id]:[Rubro]],2,0)</f>
        <v>SERVICIOS TÉCNICOS Y ROFESIONALES PARA EMPRESAS</v>
      </c>
      <c r="C10579" s="36" t="s">
        <v>1861</v>
      </c>
      <c r="D10579" s="45" t="str">
        <f>+Tabla3[[#This Row],[id_detalle]]&amp;" "&amp;VLOOKUP(Tabla3[[#This Row],[id_detalle]],rubro_detalle[[Código]:[Rubro Detalle]],2,0)</f>
        <v>16.00.429 Ingeniería y Proyectos en Líneas de Transmisión en Alta, Media y Baja Tensión</v>
      </c>
      <c r="E10579" s="33">
        <f>+IF(D10579=D10578,E10578+1,1)</f>
        <v>1</v>
      </c>
      <c r="F10579" s="47" t="str">
        <f>+LEFT(D10579,9)&amp;"-"&amp;E10579</f>
        <v>16.00.429-1</v>
      </c>
      <c r="G10579" s="37" t="s">
        <v>8266</v>
      </c>
      <c r="H10579" s="37">
        <v>851</v>
      </c>
    </row>
    <row r="10580" spans="1:8" x14ac:dyDescent="0.3">
      <c r="A10580" s="34" t="str">
        <f>+LEFT(Tabla3[[#This Row],[id_detalle]],2)</f>
        <v>16</v>
      </c>
      <c r="B10580" s="46" t="str">
        <f>VLOOKUP((LEFT(Tabla3[[#This Row],[id_detalle]],2)),id_rubro[[id]:[Rubro]],2,0)</f>
        <v>SERVICIOS TÉCNICOS Y ROFESIONALES PARA EMPRESAS</v>
      </c>
      <c r="C10580" s="36" t="s">
        <v>1862</v>
      </c>
      <c r="D10580" s="45" t="str">
        <f>+Tabla3[[#This Row],[id_detalle]]&amp;" "&amp;VLOOKUP(Tabla3[[#This Row],[id_detalle]],rubro_detalle[[Código]:[Rubro Detalle]],2,0)</f>
        <v>16.00.431 Ingeniería en Sistemas contra Incendios</v>
      </c>
      <c r="E10580" s="33">
        <f>+IF(D10580=D10579,E10579+1,1)</f>
        <v>1</v>
      </c>
      <c r="F10580" s="47" t="str">
        <f>+LEFT(D10580,9)&amp;"-"&amp;E10580</f>
        <v>16.00.431-1</v>
      </c>
      <c r="G10580" s="37" t="s">
        <v>7185</v>
      </c>
      <c r="H10580" s="37">
        <v>164</v>
      </c>
    </row>
    <row r="10581" spans="1:8" x14ac:dyDescent="0.3">
      <c r="A10581" s="34" t="str">
        <f>+LEFT(Tabla3[[#This Row],[id_detalle]],2)</f>
        <v>16</v>
      </c>
      <c r="B10581" s="46" t="str">
        <f>VLOOKUP((LEFT(Tabla3[[#This Row],[id_detalle]],2)),id_rubro[[id]:[Rubro]],2,0)</f>
        <v>SERVICIOS TÉCNICOS Y ROFESIONALES PARA EMPRESAS</v>
      </c>
      <c r="C10581" s="36" t="s">
        <v>1862</v>
      </c>
      <c r="D10581" s="45" t="str">
        <f>+Tabla3[[#This Row],[id_detalle]]&amp;" "&amp;VLOOKUP(Tabla3[[#This Row],[id_detalle]],rubro_detalle[[Código]:[Rubro Detalle]],2,0)</f>
        <v>16.00.431 Ingeniería en Sistemas contra Incendios</v>
      </c>
      <c r="E10581" s="33">
        <f>+IF(D10581=D10580,E10580+1,1)</f>
        <v>2</v>
      </c>
      <c r="F10581" s="47" t="str">
        <f>+LEFT(D10581,9)&amp;"-"&amp;E10581</f>
        <v>16.00.431-2</v>
      </c>
      <c r="G10581" s="37" t="s">
        <v>8058</v>
      </c>
      <c r="H10581" s="37">
        <v>283</v>
      </c>
    </row>
    <row r="10582" spans="1:8" x14ac:dyDescent="0.3">
      <c r="A10582" s="34" t="str">
        <f>+LEFT(Tabla3[[#This Row],[id_detalle]],2)</f>
        <v>16</v>
      </c>
      <c r="B10582" s="46" t="str">
        <f>VLOOKUP((LEFT(Tabla3[[#This Row],[id_detalle]],2)),id_rubro[[id]:[Rubro]],2,0)</f>
        <v>SERVICIOS TÉCNICOS Y ROFESIONALES PARA EMPRESAS</v>
      </c>
      <c r="C10582" s="36" t="s">
        <v>1862</v>
      </c>
      <c r="D10582" s="45" t="str">
        <f>+Tabla3[[#This Row],[id_detalle]]&amp;" "&amp;VLOOKUP(Tabla3[[#This Row],[id_detalle]],rubro_detalle[[Código]:[Rubro Detalle]],2,0)</f>
        <v>16.00.431 Ingeniería en Sistemas contra Incendios</v>
      </c>
      <c r="E10582" s="33">
        <f>+IF(D10582=D10581,E10581+1,1)</f>
        <v>3</v>
      </c>
      <c r="F10582" s="47" t="str">
        <f>+LEFT(D10582,9)&amp;"-"&amp;E10582</f>
        <v>16.00.431-3</v>
      </c>
      <c r="G10582" s="37" t="s">
        <v>8272</v>
      </c>
      <c r="H10582" s="37">
        <v>314</v>
      </c>
    </row>
    <row r="10583" spans="1:8" x14ac:dyDescent="0.3">
      <c r="A10583" s="34" t="str">
        <f>+LEFT(Tabla3[[#This Row],[id_detalle]],2)</f>
        <v>16</v>
      </c>
      <c r="B10583" s="46" t="str">
        <f>VLOOKUP((LEFT(Tabla3[[#This Row],[id_detalle]],2)),id_rubro[[id]:[Rubro]],2,0)</f>
        <v>SERVICIOS TÉCNICOS Y ROFESIONALES PARA EMPRESAS</v>
      </c>
      <c r="C10583" s="36" t="s">
        <v>1862</v>
      </c>
      <c r="D10583" s="45" t="str">
        <f>+Tabla3[[#This Row],[id_detalle]]&amp;" "&amp;VLOOKUP(Tabla3[[#This Row],[id_detalle]],rubro_detalle[[Código]:[Rubro Detalle]],2,0)</f>
        <v>16.00.431 Ingeniería en Sistemas contra Incendios</v>
      </c>
      <c r="E10583" s="33">
        <f t="shared" ref="E10583:E10585" si="1961">+IF(D10583=D10582,E10582+1,1)</f>
        <v>4</v>
      </c>
      <c r="F10583" s="47" t="str">
        <f t="shared" ref="F10583:F10585" si="1962">+LEFT(D10583,9)&amp;"-"&amp;E10583</f>
        <v>16.00.431-4</v>
      </c>
      <c r="G10583" s="37" t="s">
        <v>5248</v>
      </c>
      <c r="H10583" s="37">
        <v>322</v>
      </c>
    </row>
    <row r="10584" spans="1:8" x14ac:dyDescent="0.3">
      <c r="A10584" s="34" t="str">
        <f>+LEFT(Tabla3[[#This Row],[id_detalle]],2)</f>
        <v>16</v>
      </c>
      <c r="B10584" s="46" t="str">
        <f>VLOOKUP((LEFT(Tabla3[[#This Row],[id_detalle]],2)),id_rubro[[id]:[Rubro]],2,0)</f>
        <v>SERVICIOS TÉCNICOS Y ROFESIONALES PARA EMPRESAS</v>
      </c>
      <c r="C10584" s="36" t="s">
        <v>1862</v>
      </c>
      <c r="D10584" s="45" t="str">
        <f>+Tabla3[[#This Row],[id_detalle]]&amp;" "&amp;VLOOKUP(Tabla3[[#This Row],[id_detalle]],rubro_detalle[[Código]:[Rubro Detalle]],2,0)</f>
        <v>16.00.431 Ingeniería en Sistemas contra Incendios</v>
      </c>
      <c r="E10584" s="33">
        <f t="shared" si="1961"/>
        <v>5</v>
      </c>
      <c r="F10584" s="47" t="str">
        <f t="shared" si="1962"/>
        <v>16.00.431-5</v>
      </c>
      <c r="G10584" s="37" t="s">
        <v>2978</v>
      </c>
      <c r="H10584" s="37">
        <v>373</v>
      </c>
    </row>
    <row r="10585" spans="1:8" x14ac:dyDescent="0.3">
      <c r="A10585" s="34" t="str">
        <f>+LEFT(Tabla3[[#This Row],[id_detalle]],2)</f>
        <v>16</v>
      </c>
      <c r="B10585" s="46" t="str">
        <f>VLOOKUP((LEFT(Tabla3[[#This Row],[id_detalle]],2)),id_rubro[[id]:[Rubro]],2,0)</f>
        <v>SERVICIOS TÉCNICOS Y ROFESIONALES PARA EMPRESAS</v>
      </c>
      <c r="C10585" s="36" t="s">
        <v>1862</v>
      </c>
      <c r="D10585" s="45" t="str">
        <f>+Tabla3[[#This Row],[id_detalle]]&amp;" "&amp;VLOOKUP(Tabla3[[#This Row],[id_detalle]],rubro_detalle[[Código]:[Rubro Detalle]],2,0)</f>
        <v>16.00.431 Ingeniería en Sistemas contra Incendios</v>
      </c>
      <c r="E10585" s="33">
        <f t="shared" si="1961"/>
        <v>6</v>
      </c>
      <c r="F10585" s="47" t="str">
        <f t="shared" si="1962"/>
        <v>16.00.431-6</v>
      </c>
      <c r="G10585" s="37" t="s">
        <v>2980</v>
      </c>
      <c r="H10585" s="37">
        <v>377</v>
      </c>
    </row>
    <row r="10586" spans="1:8" x14ac:dyDescent="0.3">
      <c r="A10586" s="34" t="str">
        <f>+LEFT(Tabla3[[#This Row],[id_detalle]],2)</f>
        <v>16</v>
      </c>
      <c r="B10586" s="46" t="str">
        <f>VLOOKUP((LEFT(Tabla3[[#This Row],[id_detalle]],2)),id_rubro[[id]:[Rubro]],2,0)</f>
        <v>SERVICIOS TÉCNICOS Y ROFESIONALES PARA EMPRESAS</v>
      </c>
      <c r="C10586" s="36" t="s">
        <v>1862</v>
      </c>
      <c r="D10586" s="45" t="str">
        <f>+Tabla3[[#This Row],[id_detalle]]&amp;" "&amp;VLOOKUP(Tabla3[[#This Row],[id_detalle]],rubro_detalle[[Código]:[Rubro Detalle]],2,0)</f>
        <v>16.00.431 Ingeniería en Sistemas contra Incendios</v>
      </c>
      <c r="E10586" s="33">
        <f t="shared" ref="E10586:E10588" si="1963">+IF(D10586=D10585,E10585+1,1)</f>
        <v>7</v>
      </c>
      <c r="F10586" s="47" t="str">
        <f t="shared" ref="F10586:F10588" si="1964">+LEFT(D10586,9)&amp;"-"&amp;E10586</f>
        <v>16.00.431-7</v>
      </c>
      <c r="G10586" s="37" t="s">
        <v>8273</v>
      </c>
      <c r="H10586" s="37">
        <v>449</v>
      </c>
    </row>
    <row r="10587" spans="1:8" x14ac:dyDescent="0.3">
      <c r="A10587" s="34" t="str">
        <f>+LEFT(Tabla3[[#This Row],[id_detalle]],2)</f>
        <v>16</v>
      </c>
      <c r="B10587" s="46" t="str">
        <f>VLOOKUP((LEFT(Tabla3[[#This Row],[id_detalle]],2)),id_rubro[[id]:[Rubro]],2,0)</f>
        <v>SERVICIOS TÉCNICOS Y ROFESIONALES PARA EMPRESAS</v>
      </c>
      <c r="C10587" s="36" t="s">
        <v>1862</v>
      </c>
      <c r="D10587" s="45" t="str">
        <f>+Tabla3[[#This Row],[id_detalle]]&amp;" "&amp;VLOOKUP(Tabla3[[#This Row],[id_detalle]],rubro_detalle[[Código]:[Rubro Detalle]],2,0)</f>
        <v>16.00.431 Ingeniería en Sistemas contra Incendios</v>
      </c>
      <c r="E10587" s="33">
        <f t="shared" si="1963"/>
        <v>8</v>
      </c>
      <c r="F10587" s="47" t="str">
        <f t="shared" si="1964"/>
        <v>16.00.431-8</v>
      </c>
      <c r="G10587" s="37" t="s">
        <v>6144</v>
      </c>
      <c r="H10587" s="37">
        <v>598</v>
      </c>
    </row>
    <row r="10588" spans="1:8" x14ac:dyDescent="0.3">
      <c r="A10588" s="34" t="str">
        <f>+LEFT(Tabla3[[#This Row],[id_detalle]],2)</f>
        <v>16</v>
      </c>
      <c r="B10588" s="46" t="str">
        <f>VLOOKUP((LEFT(Tabla3[[#This Row],[id_detalle]],2)),id_rubro[[id]:[Rubro]],2,0)</f>
        <v>SERVICIOS TÉCNICOS Y ROFESIONALES PARA EMPRESAS</v>
      </c>
      <c r="C10588" s="36" t="s">
        <v>1862</v>
      </c>
      <c r="D10588" s="45" t="str">
        <f>+Tabla3[[#This Row],[id_detalle]]&amp;" "&amp;VLOOKUP(Tabla3[[#This Row],[id_detalle]],rubro_detalle[[Código]:[Rubro Detalle]],2,0)</f>
        <v>16.00.431 Ingeniería en Sistemas contra Incendios</v>
      </c>
      <c r="E10588" s="33">
        <f t="shared" si="1963"/>
        <v>9</v>
      </c>
      <c r="F10588" s="47" t="str">
        <f t="shared" si="1964"/>
        <v>16.00.431-9</v>
      </c>
      <c r="G10588" s="37" t="s">
        <v>5581</v>
      </c>
      <c r="H10588" s="37">
        <v>728</v>
      </c>
    </row>
    <row r="10589" spans="1:8" x14ac:dyDescent="0.3">
      <c r="A10589" s="34" t="str">
        <f>+LEFT(Tabla3[[#This Row],[id_detalle]],2)</f>
        <v>16</v>
      </c>
      <c r="B10589" s="46" t="str">
        <f>VLOOKUP((LEFT(Tabla3[[#This Row],[id_detalle]],2)),id_rubro[[id]:[Rubro]],2,0)</f>
        <v>SERVICIOS TÉCNICOS Y ROFESIONALES PARA EMPRESAS</v>
      </c>
      <c r="C10589" s="36" t="s">
        <v>1862</v>
      </c>
      <c r="D10589" s="45" t="str">
        <f>+Tabla3[[#This Row],[id_detalle]]&amp;" "&amp;VLOOKUP(Tabla3[[#This Row],[id_detalle]],rubro_detalle[[Código]:[Rubro Detalle]],2,0)</f>
        <v>16.00.431 Ingeniería en Sistemas contra Incendios</v>
      </c>
      <c r="E10589" s="33">
        <f t="shared" ref="E10589:E10594" si="1965">+IF(D10589=D10588,E10588+1,1)</f>
        <v>10</v>
      </c>
      <c r="F10589" s="47" t="str">
        <f t="shared" ref="F10589:F10594" si="1966">+LEFT(D10589,9)&amp;"-"&amp;E10589</f>
        <v>16.00.431-10</v>
      </c>
      <c r="G10589" s="37" t="s">
        <v>8274</v>
      </c>
      <c r="H10589" s="37">
        <v>744</v>
      </c>
    </row>
    <row r="10590" spans="1:8" x14ac:dyDescent="0.3">
      <c r="A10590" s="34" t="str">
        <f>+LEFT(Tabla3[[#This Row],[id_detalle]],2)</f>
        <v>16</v>
      </c>
      <c r="B10590" s="46" t="str">
        <f>VLOOKUP((LEFT(Tabla3[[#This Row],[id_detalle]],2)),id_rubro[[id]:[Rubro]],2,0)</f>
        <v>SERVICIOS TÉCNICOS Y ROFESIONALES PARA EMPRESAS</v>
      </c>
      <c r="C10590" s="36" t="s">
        <v>1862</v>
      </c>
      <c r="D10590" s="45" t="str">
        <f>+Tabla3[[#This Row],[id_detalle]]&amp;" "&amp;VLOOKUP(Tabla3[[#This Row],[id_detalle]],rubro_detalle[[Código]:[Rubro Detalle]],2,0)</f>
        <v>16.00.431 Ingeniería en Sistemas contra Incendios</v>
      </c>
      <c r="E10590" s="33">
        <f t="shared" si="1965"/>
        <v>11</v>
      </c>
      <c r="F10590" s="47" t="str">
        <f t="shared" si="1966"/>
        <v>16.00.431-11</v>
      </c>
      <c r="G10590" s="37" t="s">
        <v>8266</v>
      </c>
      <c r="H10590" s="37">
        <v>851</v>
      </c>
    </row>
    <row r="10591" spans="1:8" x14ac:dyDescent="0.3">
      <c r="A10591" s="34" t="str">
        <f>+LEFT(Tabla3[[#This Row],[id_detalle]],2)</f>
        <v>16</v>
      </c>
      <c r="B10591" s="46" t="str">
        <f>VLOOKUP((LEFT(Tabla3[[#This Row],[id_detalle]],2)),id_rubro[[id]:[Rubro]],2,0)</f>
        <v>SERVICIOS TÉCNICOS Y ROFESIONALES PARA EMPRESAS</v>
      </c>
      <c r="C10591" s="36" t="s">
        <v>1863</v>
      </c>
      <c r="D10591" s="45" t="str">
        <f>+Tabla3[[#This Row],[id_detalle]]&amp;" "&amp;VLOOKUP(Tabla3[[#This Row],[id_detalle]],rubro_detalle[[Código]:[Rubro Detalle]],2,0)</f>
        <v>16.00.451 Lavanderías de Autoservicios</v>
      </c>
      <c r="E10591" s="33">
        <f t="shared" si="1965"/>
        <v>1</v>
      </c>
      <c r="F10591" s="47" t="str">
        <f t="shared" si="1966"/>
        <v>16.00.451-1</v>
      </c>
      <c r="G10591" s="37" t="s">
        <v>8275</v>
      </c>
      <c r="H10591" s="37">
        <v>685</v>
      </c>
    </row>
    <row r="10592" spans="1:8" x14ac:dyDescent="0.3">
      <c r="A10592" s="34" t="str">
        <f>+LEFT(Tabla3[[#This Row],[id_detalle]],2)</f>
        <v>16</v>
      </c>
      <c r="B10592" s="46" t="str">
        <f>VLOOKUP((LEFT(Tabla3[[#This Row],[id_detalle]],2)),id_rubro[[id]:[Rubro]],2,0)</f>
        <v>SERVICIOS TÉCNICOS Y ROFESIONALES PARA EMPRESAS</v>
      </c>
      <c r="C10592" s="36" t="s">
        <v>1864</v>
      </c>
      <c r="D10592" s="45" t="str">
        <f>+Tabla3[[#This Row],[id_detalle]]&amp;" "&amp;VLOOKUP(Tabla3[[#This Row],[id_detalle]],rubro_detalle[[Código]:[Rubro Detalle]],2,0)</f>
        <v>16.00.455 Inspecciones Técnicas, Certificación Marítima e Industrial, Aeronaútica e Ingeniería Civil</v>
      </c>
      <c r="E10592" s="33">
        <f t="shared" si="1965"/>
        <v>1</v>
      </c>
      <c r="F10592" s="47" t="str">
        <f t="shared" si="1966"/>
        <v>16.00.455-1</v>
      </c>
      <c r="G10592" s="37" t="s">
        <v>8205</v>
      </c>
      <c r="H10592" s="37">
        <v>165</v>
      </c>
    </row>
    <row r="10593" spans="1:8" x14ac:dyDescent="0.3">
      <c r="A10593" s="34" t="str">
        <f>+LEFT(Tabla3[[#This Row],[id_detalle]],2)</f>
        <v>16</v>
      </c>
      <c r="B10593" s="46" t="str">
        <f>VLOOKUP((LEFT(Tabla3[[#This Row],[id_detalle]],2)),id_rubro[[id]:[Rubro]],2,0)</f>
        <v>SERVICIOS TÉCNICOS Y ROFESIONALES PARA EMPRESAS</v>
      </c>
      <c r="C10593" s="36" t="s">
        <v>1864</v>
      </c>
      <c r="D10593" s="45" t="str">
        <f>+Tabla3[[#This Row],[id_detalle]]&amp;" "&amp;VLOOKUP(Tabla3[[#This Row],[id_detalle]],rubro_detalle[[Código]:[Rubro Detalle]],2,0)</f>
        <v>16.00.455 Inspecciones Técnicas, Certificación Marítima e Industrial, Aeronaútica e Ingeniería Civil</v>
      </c>
      <c r="E10593" s="33">
        <f t="shared" si="1965"/>
        <v>2</v>
      </c>
      <c r="F10593" s="47" t="str">
        <f t="shared" si="1966"/>
        <v>16.00.455-2</v>
      </c>
      <c r="G10593" s="37" t="s">
        <v>8056</v>
      </c>
      <c r="H10593" s="37">
        <v>199</v>
      </c>
    </row>
    <row r="10594" spans="1:8" x14ac:dyDescent="0.3">
      <c r="A10594" s="34" t="str">
        <f>+LEFT(Tabla3[[#This Row],[id_detalle]],2)</f>
        <v>16</v>
      </c>
      <c r="B10594" s="46" t="str">
        <f>VLOOKUP((LEFT(Tabla3[[#This Row],[id_detalle]],2)),id_rubro[[id]:[Rubro]],2,0)</f>
        <v>SERVICIOS TÉCNICOS Y ROFESIONALES PARA EMPRESAS</v>
      </c>
      <c r="C10594" s="36" t="s">
        <v>1864</v>
      </c>
      <c r="D10594" s="45" t="str">
        <f>+Tabla3[[#This Row],[id_detalle]]&amp;" "&amp;VLOOKUP(Tabla3[[#This Row],[id_detalle]],rubro_detalle[[Código]:[Rubro Detalle]],2,0)</f>
        <v>16.00.455 Inspecciones Técnicas, Certificación Marítima e Industrial, Aeronaútica e Ingeniería Civil</v>
      </c>
      <c r="E10594" s="33">
        <f t="shared" si="1965"/>
        <v>3</v>
      </c>
      <c r="F10594" s="47" t="str">
        <f t="shared" si="1966"/>
        <v>16.00.455-3</v>
      </c>
      <c r="G10594" s="37" t="s">
        <v>2961</v>
      </c>
      <c r="H10594" s="37">
        <v>209</v>
      </c>
    </row>
    <row r="10595" spans="1:8" x14ac:dyDescent="0.3">
      <c r="A10595" s="34" t="str">
        <f>+LEFT(Tabla3[[#This Row],[id_detalle]],2)</f>
        <v>16</v>
      </c>
      <c r="B10595" s="46" t="str">
        <f>VLOOKUP((LEFT(Tabla3[[#This Row],[id_detalle]],2)),id_rubro[[id]:[Rubro]],2,0)</f>
        <v>SERVICIOS TÉCNICOS Y ROFESIONALES PARA EMPRESAS</v>
      </c>
      <c r="C10595" s="36" t="s">
        <v>1864</v>
      </c>
      <c r="D10595" s="45" t="str">
        <f>+Tabla3[[#This Row],[id_detalle]]&amp;" "&amp;VLOOKUP(Tabla3[[#This Row],[id_detalle]],rubro_detalle[[Código]:[Rubro Detalle]],2,0)</f>
        <v>16.00.455 Inspecciones Técnicas, Certificación Marítima e Industrial, Aeronaútica e Ingeniería Civil</v>
      </c>
      <c r="E10595" s="33">
        <f t="shared" ref="E10595:E10597" si="1967">+IF(D10595=D10594,E10594+1,1)</f>
        <v>4</v>
      </c>
      <c r="F10595" s="47" t="str">
        <f t="shared" ref="F10595:F10597" si="1968">+LEFT(D10595,9)&amp;"-"&amp;E10595</f>
        <v>16.00.455-4</v>
      </c>
      <c r="G10595" s="37" t="s">
        <v>8058</v>
      </c>
      <c r="H10595" s="37">
        <v>283</v>
      </c>
    </row>
    <row r="10596" spans="1:8" x14ac:dyDescent="0.3">
      <c r="A10596" s="34" t="str">
        <f>+LEFT(Tabla3[[#This Row],[id_detalle]],2)</f>
        <v>16</v>
      </c>
      <c r="B10596" s="46" t="str">
        <f>VLOOKUP((LEFT(Tabla3[[#This Row],[id_detalle]],2)),id_rubro[[id]:[Rubro]],2,0)</f>
        <v>SERVICIOS TÉCNICOS Y ROFESIONALES PARA EMPRESAS</v>
      </c>
      <c r="C10596" s="36" t="s">
        <v>1864</v>
      </c>
      <c r="D10596" s="45" t="str">
        <f>+Tabla3[[#This Row],[id_detalle]]&amp;" "&amp;VLOOKUP(Tabla3[[#This Row],[id_detalle]],rubro_detalle[[Código]:[Rubro Detalle]],2,0)</f>
        <v>16.00.455 Inspecciones Técnicas, Certificación Marítima e Industrial, Aeronaútica e Ingeniería Civil</v>
      </c>
      <c r="E10596" s="33">
        <f t="shared" si="1967"/>
        <v>5</v>
      </c>
      <c r="F10596" s="47" t="str">
        <f t="shared" si="1968"/>
        <v>16.00.455-5</v>
      </c>
      <c r="G10596" s="37" t="s">
        <v>2965</v>
      </c>
      <c r="H10596" s="37">
        <v>284</v>
      </c>
    </row>
    <row r="10597" spans="1:8" x14ac:dyDescent="0.3">
      <c r="A10597" s="34" t="str">
        <f>+LEFT(Tabla3[[#This Row],[id_detalle]],2)</f>
        <v>16</v>
      </c>
      <c r="B10597" s="46" t="str">
        <f>VLOOKUP((LEFT(Tabla3[[#This Row],[id_detalle]],2)),id_rubro[[id]:[Rubro]],2,0)</f>
        <v>SERVICIOS TÉCNICOS Y ROFESIONALES PARA EMPRESAS</v>
      </c>
      <c r="C10597" s="36" t="s">
        <v>1864</v>
      </c>
      <c r="D10597" s="45" t="str">
        <f>+Tabla3[[#This Row],[id_detalle]]&amp;" "&amp;VLOOKUP(Tabla3[[#This Row],[id_detalle]],rubro_detalle[[Código]:[Rubro Detalle]],2,0)</f>
        <v>16.00.455 Inspecciones Técnicas, Certificación Marítima e Industrial, Aeronaútica e Ingeniería Civil</v>
      </c>
      <c r="E10597" s="33">
        <f t="shared" si="1967"/>
        <v>6</v>
      </c>
      <c r="F10597" s="47" t="str">
        <f t="shared" si="1968"/>
        <v>16.00.455-6</v>
      </c>
      <c r="G10597" s="37" t="s">
        <v>2674</v>
      </c>
      <c r="H10597" s="37">
        <v>286</v>
      </c>
    </row>
    <row r="10598" spans="1:8" x14ac:dyDescent="0.3">
      <c r="A10598" s="34" t="str">
        <f>+LEFT(Tabla3[[#This Row],[id_detalle]],2)</f>
        <v>16</v>
      </c>
      <c r="B10598" s="46" t="str">
        <f>VLOOKUP((LEFT(Tabla3[[#This Row],[id_detalle]],2)),id_rubro[[id]:[Rubro]],2,0)</f>
        <v>SERVICIOS TÉCNICOS Y ROFESIONALES PARA EMPRESAS</v>
      </c>
      <c r="C10598" s="36" t="s">
        <v>1864</v>
      </c>
      <c r="D10598" s="45" t="str">
        <f>+Tabla3[[#This Row],[id_detalle]]&amp;" "&amp;VLOOKUP(Tabla3[[#This Row],[id_detalle]],rubro_detalle[[Código]:[Rubro Detalle]],2,0)</f>
        <v>16.00.455 Inspecciones Técnicas, Certificación Marítima e Industrial, Aeronaútica e Ingeniería Civil</v>
      </c>
      <c r="E10598" s="33">
        <f t="shared" ref="E10598:E10600" si="1969">+IF(D10598=D10597,E10597+1,1)</f>
        <v>7</v>
      </c>
      <c r="F10598" s="47" t="str">
        <f t="shared" ref="F10598:F10600" si="1970">+LEFT(D10598,9)&amp;"-"&amp;E10598</f>
        <v>16.00.455-7</v>
      </c>
      <c r="G10598" s="37" t="s">
        <v>7163</v>
      </c>
      <c r="H10598" s="37">
        <v>359</v>
      </c>
    </row>
    <row r="10599" spans="1:8" x14ac:dyDescent="0.3">
      <c r="A10599" s="34" t="str">
        <f>+LEFT(Tabla3[[#This Row],[id_detalle]],2)</f>
        <v>16</v>
      </c>
      <c r="B10599" s="46" t="str">
        <f>VLOOKUP((LEFT(Tabla3[[#This Row],[id_detalle]],2)),id_rubro[[id]:[Rubro]],2,0)</f>
        <v>SERVICIOS TÉCNICOS Y ROFESIONALES PARA EMPRESAS</v>
      </c>
      <c r="C10599" s="36" t="s">
        <v>1864</v>
      </c>
      <c r="D10599" s="45" t="str">
        <f>+Tabla3[[#This Row],[id_detalle]]&amp;" "&amp;VLOOKUP(Tabla3[[#This Row],[id_detalle]],rubro_detalle[[Código]:[Rubro Detalle]],2,0)</f>
        <v>16.00.455 Inspecciones Técnicas, Certificación Marítima e Industrial, Aeronaútica e Ingeniería Civil</v>
      </c>
      <c r="E10599" s="33">
        <f t="shared" si="1969"/>
        <v>8</v>
      </c>
      <c r="F10599" s="47" t="str">
        <f t="shared" si="1970"/>
        <v>16.00.455-8</v>
      </c>
      <c r="G10599" s="37" t="s">
        <v>8060</v>
      </c>
      <c r="H10599" s="37">
        <v>366</v>
      </c>
    </row>
    <row r="10600" spans="1:8" x14ac:dyDescent="0.3">
      <c r="A10600" s="34" t="str">
        <f>+LEFT(Tabla3[[#This Row],[id_detalle]],2)</f>
        <v>16</v>
      </c>
      <c r="B10600" s="46" t="str">
        <f>VLOOKUP((LEFT(Tabla3[[#This Row],[id_detalle]],2)),id_rubro[[id]:[Rubro]],2,0)</f>
        <v>SERVICIOS TÉCNICOS Y ROFESIONALES PARA EMPRESAS</v>
      </c>
      <c r="C10600" s="36" t="s">
        <v>1864</v>
      </c>
      <c r="D10600" s="45" t="str">
        <f>+Tabla3[[#This Row],[id_detalle]]&amp;" "&amp;VLOOKUP(Tabla3[[#This Row],[id_detalle]],rubro_detalle[[Código]:[Rubro Detalle]],2,0)</f>
        <v>16.00.455 Inspecciones Técnicas, Certificación Marítima e Industrial, Aeronaútica e Ingeniería Civil</v>
      </c>
      <c r="E10600" s="33">
        <f t="shared" si="1969"/>
        <v>9</v>
      </c>
      <c r="F10600" s="47" t="str">
        <f t="shared" si="1970"/>
        <v>16.00.455-9</v>
      </c>
      <c r="G10600" s="37" t="s">
        <v>2978</v>
      </c>
      <c r="H10600" s="37">
        <v>373</v>
      </c>
    </row>
    <row r="10601" spans="1:8" x14ac:dyDescent="0.3">
      <c r="A10601" s="34" t="str">
        <f>+LEFT(Tabla3[[#This Row],[id_detalle]],2)</f>
        <v>16</v>
      </c>
      <c r="B10601" s="46" t="str">
        <f>VLOOKUP((LEFT(Tabla3[[#This Row],[id_detalle]],2)),id_rubro[[id]:[Rubro]],2,0)</f>
        <v>SERVICIOS TÉCNICOS Y ROFESIONALES PARA EMPRESAS</v>
      </c>
      <c r="C10601" s="36" t="s">
        <v>1864</v>
      </c>
      <c r="D10601" s="45" t="str">
        <f>+Tabla3[[#This Row],[id_detalle]]&amp;" "&amp;VLOOKUP(Tabla3[[#This Row],[id_detalle]],rubro_detalle[[Código]:[Rubro Detalle]],2,0)</f>
        <v>16.00.455 Inspecciones Técnicas, Certificación Marítima e Industrial, Aeronaútica e Ingeniería Civil</v>
      </c>
      <c r="E10601" s="33">
        <f t="shared" ref="E10601:E10608" si="1971">+IF(D10601=D10600,E10600+1,1)</f>
        <v>10</v>
      </c>
      <c r="F10601" s="47" t="str">
        <f t="shared" ref="F10601:F10608" si="1972">+LEFT(D10601,9)&amp;"-"&amp;E10601</f>
        <v>16.00.455-10</v>
      </c>
      <c r="G10601" s="37" t="s">
        <v>8158</v>
      </c>
      <c r="H10601" s="37">
        <v>373</v>
      </c>
    </row>
    <row r="10602" spans="1:8" x14ac:dyDescent="0.3">
      <c r="A10602" s="34" t="str">
        <f>+LEFT(Tabla3[[#This Row],[id_detalle]],2)</f>
        <v>16</v>
      </c>
      <c r="B10602" s="46" t="str">
        <f>VLOOKUP((LEFT(Tabla3[[#This Row],[id_detalle]],2)),id_rubro[[id]:[Rubro]],2,0)</f>
        <v>SERVICIOS TÉCNICOS Y ROFESIONALES PARA EMPRESAS</v>
      </c>
      <c r="C10602" s="36" t="s">
        <v>1864</v>
      </c>
      <c r="D10602" s="45" t="str">
        <f>+Tabla3[[#This Row],[id_detalle]]&amp;" "&amp;VLOOKUP(Tabla3[[#This Row],[id_detalle]],rubro_detalle[[Código]:[Rubro Detalle]],2,0)</f>
        <v>16.00.455 Inspecciones Técnicas, Certificación Marítima e Industrial, Aeronaútica e Ingeniería Civil</v>
      </c>
      <c r="E10602" s="33">
        <f t="shared" si="1971"/>
        <v>11</v>
      </c>
      <c r="F10602" s="47" t="str">
        <f t="shared" si="1972"/>
        <v>16.00.455-11</v>
      </c>
      <c r="G10602" s="37" t="s">
        <v>8173</v>
      </c>
      <c r="H10602" s="37">
        <v>373</v>
      </c>
    </row>
    <row r="10603" spans="1:8" x14ac:dyDescent="0.3">
      <c r="A10603" s="34" t="str">
        <f>+LEFT(Tabla3[[#This Row],[id_detalle]],2)</f>
        <v>16</v>
      </c>
      <c r="B10603" s="46" t="str">
        <f>VLOOKUP((LEFT(Tabla3[[#This Row],[id_detalle]],2)),id_rubro[[id]:[Rubro]],2,0)</f>
        <v>SERVICIOS TÉCNICOS Y ROFESIONALES PARA EMPRESAS</v>
      </c>
      <c r="C10603" s="36" t="s">
        <v>1864</v>
      </c>
      <c r="D10603" s="45" t="str">
        <f>+Tabla3[[#This Row],[id_detalle]]&amp;" "&amp;VLOOKUP(Tabla3[[#This Row],[id_detalle]],rubro_detalle[[Código]:[Rubro Detalle]],2,0)</f>
        <v>16.00.455 Inspecciones Técnicas, Certificación Marítima e Industrial, Aeronaútica e Ingeniería Civil</v>
      </c>
      <c r="E10603" s="33">
        <f t="shared" si="1971"/>
        <v>12</v>
      </c>
      <c r="F10603" s="47" t="str">
        <f t="shared" si="1972"/>
        <v>16.00.455-12</v>
      </c>
      <c r="G10603" s="37" t="s">
        <v>2980</v>
      </c>
      <c r="H10603" s="37">
        <v>377</v>
      </c>
    </row>
    <row r="10604" spans="1:8" x14ac:dyDescent="0.3">
      <c r="A10604" s="34" t="str">
        <f>+LEFT(Tabla3[[#This Row],[id_detalle]],2)</f>
        <v>16</v>
      </c>
      <c r="B10604" s="46" t="str">
        <f>VLOOKUP((LEFT(Tabla3[[#This Row],[id_detalle]],2)),id_rubro[[id]:[Rubro]],2,0)</f>
        <v>SERVICIOS TÉCNICOS Y ROFESIONALES PARA EMPRESAS</v>
      </c>
      <c r="C10604" s="36" t="s">
        <v>1864</v>
      </c>
      <c r="D10604" s="45" t="str">
        <f>+Tabla3[[#This Row],[id_detalle]]&amp;" "&amp;VLOOKUP(Tabla3[[#This Row],[id_detalle]],rubro_detalle[[Código]:[Rubro Detalle]],2,0)</f>
        <v>16.00.455 Inspecciones Técnicas, Certificación Marítima e Industrial, Aeronaútica e Ingeniería Civil</v>
      </c>
      <c r="E10604" s="33">
        <f t="shared" si="1971"/>
        <v>13</v>
      </c>
      <c r="F10604" s="47" t="str">
        <f t="shared" si="1972"/>
        <v>16.00.455-13</v>
      </c>
      <c r="G10604" s="37" t="s">
        <v>8214</v>
      </c>
      <c r="H10604" s="37">
        <v>472</v>
      </c>
    </row>
    <row r="10605" spans="1:8" x14ac:dyDescent="0.3">
      <c r="A10605" s="34" t="str">
        <f>+LEFT(Tabla3[[#This Row],[id_detalle]],2)</f>
        <v>16</v>
      </c>
      <c r="B10605" s="46" t="str">
        <f>VLOOKUP((LEFT(Tabla3[[#This Row],[id_detalle]],2)),id_rubro[[id]:[Rubro]],2,0)</f>
        <v>SERVICIOS TÉCNICOS Y ROFESIONALES PARA EMPRESAS</v>
      </c>
      <c r="C10605" s="36" t="s">
        <v>1864</v>
      </c>
      <c r="D10605" s="45" t="str">
        <f>+Tabla3[[#This Row],[id_detalle]]&amp;" "&amp;VLOOKUP(Tabla3[[#This Row],[id_detalle]],rubro_detalle[[Código]:[Rubro Detalle]],2,0)</f>
        <v>16.00.455 Inspecciones Técnicas, Certificación Marítima e Industrial, Aeronaútica e Ingeniería Civil</v>
      </c>
      <c r="E10605" s="33">
        <f t="shared" si="1971"/>
        <v>14</v>
      </c>
      <c r="F10605" s="47" t="str">
        <f t="shared" si="1972"/>
        <v>16.00.455-14</v>
      </c>
      <c r="G10605" s="37" t="s">
        <v>8276</v>
      </c>
      <c r="H10605" s="37">
        <v>530</v>
      </c>
    </row>
    <row r="10606" spans="1:8" x14ac:dyDescent="0.3">
      <c r="A10606" s="34" t="str">
        <f>+LEFT(Tabla3[[#This Row],[id_detalle]],2)</f>
        <v>16</v>
      </c>
      <c r="B10606" s="46" t="str">
        <f>VLOOKUP((LEFT(Tabla3[[#This Row],[id_detalle]],2)),id_rubro[[id]:[Rubro]],2,0)</f>
        <v>SERVICIOS TÉCNICOS Y ROFESIONALES PARA EMPRESAS</v>
      </c>
      <c r="C10606" s="36" t="s">
        <v>1864</v>
      </c>
      <c r="D10606" s="45" t="str">
        <f>+Tabla3[[#This Row],[id_detalle]]&amp;" "&amp;VLOOKUP(Tabla3[[#This Row],[id_detalle]],rubro_detalle[[Código]:[Rubro Detalle]],2,0)</f>
        <v>16.00.455 Inspecciones Técnicas, Certificación Marítima e Industrial, Aeronaútica e Ingeniería Civil</v>
      </c>
      <c r="E10606" s="33">
        <f t="shared" si="1971"/>
        <v>15</v>
      </c>
      <c r="F10606" s="47" t="str">
        <f t="shared" si="1972"/>
        <v>16.00.455-15</v>
      </c>
      <c r="G10606" s="37" t="s">
        <v>5447</v>
      </c>
      <c r="H10606" s="37">
        <v>531</v>
      </c>
    </row>
    <row r="10607" spans="1:8" x14ac:dyDescent="0.3">
      <c r="A10607" s="34" t="str">
        <f>+LEFT(Tabla3[[#This Row],[id_detalle]],2)</f>
        <v>16</v>
      </c>
      <c r="B10607" s="46" t="str">
        <f>VLOOKUP((LEFT(Tabla3[[#This Row],[id_detalle]],2)),id_rubro[[id]:[Rubro]],2,0)</f>
        <v>SERVICIOS TÉCNICOS Y ROFESIONALES PARA EMPRESAS</v>
      </c>
      <c r="C10607" s="36" t="s">
        <v>1864</v>
      </c>
      <c r="D10607" s="45" t="str">
        <f>+Tabla3[[#This Row],[id_detalle]]&amp;" "&amp;VLOOKUP(Tabla3[[#This Row],[id_detalle]],rubro_detalle[[Código]:[Rubro Detalle]],2,0)</f>
        <v>16.00.455 Inspecciones Técnicas, Certificación Marítima e Industrial, Aeronaútica e Ingeniería Civil</v>
      </c>
      <c r="E10607" s="33">
        <f t="shared" si="1971"/>
        <v>16</v>
      </c>
      <c r="F10607" s="47" t="str">
        <f t="shared" si="1972"/>
        <v>16.00.455-16</v>
      </c>
      <c r="G10607" s="37" t="s">
        <v>8277</v>
      </c>
      <c r="H10607" s="37">
        <v>541</v>
      </c>
    </row>
    <row r="10608" spans="1:8" x14ac:dyDescent="0.3">
      <c r="A10608" s="34" t="str">
        <f>+LEFT(Tabla3[[#This Row],[id_detalle]],2)</f>
        <v>16</v>
      </c>
      <c r="B10608" s="46" t="str">
        <f>VLOOKUP((LEFT(Tabla3[[#This Row],[id_detalle]],2)),id_rubro[[id]:[Rubro]],2,0)</f>
        <v>SERVICIOS TÉCNICOS Y ROFESIONALES PARA EMPRESAS</v>
      </c>
      <c r="C10608" s="36" t="s">
        <v>1864</v>
      </c>
      <c r="D10608" s="45" t="str">
        <f>+Tabla3[[#This Row],[id_detalle]]&amp;" "&amp;VLOOKUP(Tabla3[[#This Row],[id_detalle]],rubro_detalle[[Código]:[Rubro Detalle]],2,0)</f>
        <v>16.00.455 Inspecciones Técnicas, Certificación Marítima e Industrial, Aeronaútica e Ingeniería Civil</v>
      </c>
      <c r="E10608" s="33">
        <f t="shared" si="1971"/>
        <v>17</v>
      </c>
      <c r="F10608" s="47" t="str">
        <f t="shared" si="1972"/>
        <v>16.00.455-17</v>
      </c>
      <c r="G10608" s="37" t="s">
        <v>4320</v>
      </c>
      <c r="H10608" s="37">
        <v>550</v>
      </c>
    </row>
    <row r="10609" spans="1:8" x14ac:dyDescent="0.3">
      <c r="A10609" s="34" t="str">
        <f>+LEFT(Tabla3[[#This Row],[id_detalle]],2)</f>
        <v>16</v>
      </c>
      <c r="B10609" s="46" t="str">
        <f>VLOOKUP((LEFT(Tabla3[[#This Row],[id_detalle]],2)),id_rubro[[id]:[Rubro]],2,0)</f>
        <v>SERVICIOS TÉCNICOS Y ROFESIONALES PARA EMPRESAS</v>
      </c>
      <c r="C10609" s="36" t="s">
        <v>1864</v>
      </c>
      <c r="D10609" s="45" t="str">
        <f>+Tabla3[[#This Row],[id_detalle]]&amp;" "&amp;VLOOKUP(Tabla3[[#This Row],[id_detalle]],rubro_detalle[[Código]:[Rubro Detalle]],2,0)</f>
        <v>16.00.455 Inspecciones Técnicas, Certificación Marítima e Industrial, Aeronaútica e Ingeniería Civil</v>
      </c>
      <c r="E10609" s="33">
        <f t="shared" ref="E10609:E10618" si="1973">+IF(D10609=D10608,E10608+1,1)</f>
        <v>18</v>
      </c>
      <c r="F10609" s="47" t="str">
        <f t="shared" ref="F10609:F10618" si="1974">+LEFT(D10609,9)&amp;"-"&amp;E10609</f>
        <v>16.00.455-18</v>
      </c>
      <c r="G10609" s="37" t="s">
        <v>7164</v>
      </c>
      <c r="H10609" s="37">
        <v>563</v>
      </c>
    </row>
    <row r="10610" spans="1:8" x14ac:dyDescent="0.3">
      <c r="A10610" s="34" t="str">
        <f>+LEFT(Tabla3[[#This Row],[id_detalle]],2)</f>
        <v>16</v>
      </c>
      <c r="B10610" s="46" t="str">
        <f>VLOOKUP((LEFT(Tabla3[[#This Row],[id_detalle]],2)),id_rubro[[id]:[Rubro]],2,0)</f>
        <v>SERVICIOS TÉCNICOS Y ROFESIONALES PARA EMPRESAS</v>
      </c>
      <c r="C10610" s="36" t="s">
        <v>1864</v>
      </c>
      <c r="D10610" s="45" t="str">
        <f>+Tabla3[[#This Row],[id_detalle]]&amp;" "&amp;VLOOKUP(Tabla3[[#This Row],[id_detalle]],rubro_detalle[[Código]:[Rubro Detalle]],2,0)</f>
        <v>16.00.455 Inspecciones Técnicas, Certificación Marítima e Industrial, Aeronaútica e Ingeniería Civil</v>
      </c>
      <c r="E10610" s="33">
        <f t="shared" si="1973"/>
        <v>19</v>
      </c>
      <c r="F10610" s="47" t="str">
        <f t="shared" si="1974"/>
        <v>16.00.455-19</v>
      </c>
      <c r="G10610" s="37" t="s">
        <v>8278</v>
      </c>
      <c r="H10610" s="37">
        <v>564</v>
      </c>
    </row>
    <row r="10611" spans="1:8" x14ac:dyDescent="0.3">
      <c r="A10611" s="34" t="str">
        <f>+LEFT(Tabla3[[#This Row],[id_detalle]],2)</f>
        <v>16</v>
      </c>
      <c r="B10611" s="46" t="str">
        <f>VLOOKUP((LEFT(Tabla3[[#This Row],[id_detalle]],2)),id_rubro[[id]:[Rubro]],2,0)</f>
        <v>SERVICIOS TÉCNICOS Y ROFESIONALES PARA EMPRESAS</v>
      </c>
      <c r="C10611" s="36" t="s">
        <v>1864</v>
      </c>
      <c r="D10611" s="45" t="str">
        <f>+Tabla3[[#This Row],[id_detalle]]&amp;" "&amp;VLOOKUP(Tabla3[[#This Row],[id_detalle]],rubro_detalle[[Código]:[Rubro Detalle]],2,0)</f>
        <v>16.00.455 Inspecciones Técnicas, Certificación Marítima e Industrial, Aeronaútica e Ingeniería Civil</v>
      </c>
      <c r="E10611" s="33">
        <f t="shared" si="1973"/>
        <v>20</v>
      </c>
      <c r="F10611" s="47" t="str">
        <f t="shared" si="1974"/>
        <v>16.00.455-20</v>
      </c>
      <c r="G10611" s="37" t="s">
        <v>8221</v>
      </c>
      <c r="H10611" s="37">
        <v>587</v>
      </c>
    </row>
    <row r="10612" spans="1:8" x14ac:dyDescent="0.3">
      <c r="A10612" s="34" t="str">
        <f>+LEFT(Tabla3[[#This Row],[id_detalle]],2)</f>
        <v>16</v>
      </c>
      <c r="B10612" s="46" t="str">
        <f>VLOOKUP((LEFT(Tabla3[[#This Row],[id_detalle]],2)),id_rubro[[id]:[Rubro]],2,0)</f>
        <v>SERVICIOS TÉCNICOS Y ROFESIONALES PARA EMPRESAS</v>
      </c>
      <c r="C10612" s="36" t="s">
        <v>1864</v>
      </c>
      <c r="D10612" s="45" t="str">
        <f>+Tabla3[[#This Row],[id_detalle]]&amp;" "&amp;VLOOKUP(Tabla3[[#This Row],[id_detalle]],rubro_detalle[[Código]:[Rubro Detalle]],2,0)</f>
        <v>16.00.455 Inspecciones Técnicas, Certificación Marítima e Industrial, Aeronaútica e Ingeniería Civil</v>
      </c>
      <c r="E10612" s="33">
        <f t="shared" si="1973"/>
        <v>21</v>
      </c>
      <c r="F10612" s="47" t="str">
        <f t="shared" si="1974"/>
        <v>16.00.455-21</v>
      </c>
      <c r="G10612" s="37" t="s">
        <v>6067</v>
      </c>
      <c r="H10612" s="37">
        <v>709</v>
      </c>
    </row>
    <row r="10613" spans="1:8" x14ac:dyDescent="0.3">
      <c r="A10613" s="34" t="str">
        <f>+LEFT(Tabla3[[#This Row],[id_detalle]],2)</f>
        <v>16</v>
      </c>
      <c r="B10613" s="46" t="str">
        <f>VLOOKUP((LEFT(Tabla3[[#This Row],[id_detalle]],2)),id_rubro[[id]:[Rubro]],2,0)</f>
        <v>SERVICIOS TÉCNICOS Y ROFESIONALES PARA EMPRESAS</v>
      </c>
      <c r="C10613" s="36" t="s">
        <v>1864</v>
      </c>
      <c r="D10613" s="45" t="str">
        <f>+Tabla3[[#This Row],[id_detalle]]&amp;" "&amp;VLOOKUP(Tabla3[[#This Row],[id_detalle]],rubro_detalle[[Código]:[Rubro Detalle]],2,0)</f>
        <v>16.00.455 Inspecciones Técnicas, Certificación Marítima e Industrial, Aeronaútica e Ingeniería Civil</v>
      </c>
      <c r="E10613" s="33">
        <f t="shared" si="1973"/>
        <v>22</v>
      </c>
      <c r="F10613" s="47" t="str">
        <f t="shared" si="1974"/>
        <v>16.00.455-22</v>
      </c>
      <c r="G10613" s="37" t="s">
        <v>8115</v>
      </c>
      <c r="H10613" s="37">
        <v>739</v>
      </c>
    </row>
    <row r="10614" spans="1:8" x14ac:dyDescent="0.3">
      <c r="A10614" s="34" t="str">
        <f>+LEFT(Tabla3[[#This Row],[id_detalle]],2)</f>
        <v>16</v>
      </c>
      <c r="B10614" s="46" t="str">
        <f>VLOOKUP((LEFT(Tabla3[[#This Row],[id_detalle]],2)),id_rubro[[id]:[Rubro]],2,0)</f>
        <v>SERVICIOS TÉCNICOS Y ROFESIONALES PARA EMPRESAS</v>
      </c>
      <c r="C10614" s="36" t="s">
        <v>1864</v>
      </c>
      <c r="D10614" s="45" t="str">
        <f>+Tabla3[[#This Row],[id_detalle]]&amp;" "&amp;VLOOKUP(Tabla3[[#This Row],[id_detalle]],rubro_detalle[[Código]:[Rubro Detalle]],2,0)</f>
        <v>16.00.455 Inspecciones Técnicas, Certificación Marítima e Industrial, Aeronaútica e Ingeniería Civil</v>
      </c>
      <c r="E10614" s="33">
        <f t="shared" si="1973"/>
        <v>23</v>
      </c>
      <c r="F10614" s="47" t="str">
        <f t="shared" si="1974"/>
        <v>16.00.455-23</v>
      </c>
      <c r="G10614" s="37" t="s">
        <v>5868</v>
      </c>
      <c r="H10614" s="37">
        <v>850</v>
      </c>
    </row>
    <row r="10615" spans="1:8" x14ac:dyDescent="0.3">
      <c r="A10615" s="34" t="str">
        <f>+LEFT(Tabla3[[#This Row],[id_detalle]],2)</f>
        <v>16</v>
      </c>
      <c r="B10615" s="46" t="str">
        <f>VLOOKUP((LEFT(Tabla3[[#This Row],[id_detalle]],2)),id_rubro[[id]:[Rubro]],2,0)</f>
        <v>SERVICIOS TÉCNICOS Y ROFESIONALES PARA EMPRESAS</v>
      </c>
      <c r="C10615" s="36" t="s">
        <v>1864</v>
      </c>
      <c r="D10615" s="45" t="str">
        <f>+Tabla3[[#This Row],[id_detalle]]&amp;" "&amp;VLOOKUP(Tabla3[[#This Row],[id_detalle]],rubro_detalle[[Código]:[Rubro Detalle]],2,0)</f>
        <v>16.00.455 Inspecciones Técnicas, Certificación Marítima e Industrial, Aeronaútica e Ingeniería Civil</v>
      </c>
      <c r="E10615" s="33">
        <f t="shared" si="1973"/>
        <v>24</v>
      </c>
      <c r="F10615" s="47" t="str">
        <f t="shared" si="1974"/>
        <v>16.00.455-24</v>
      </c>
      <c r="G10615" s="37" t="s">
        <v>8266</v>
      </c>
      <c r="H10615" s="37">
        <v>851</v>
      </c>
    </row>
    <row r="10616" spans="1:8" x14ac:dyDescent="0.3">
      <c r="A10616" s="34" t="str">
        <f>+LEFT(Tabla3[[#This Row],[id_detalle]],2)</f>
        <v>16</v>
      </c>
      <c r="B10616" s="46" t="str">
        <f>VLOOKUP((LEFT(Tabla3[[#This Row],[id_detalle]],2)),id_rubro[[id]:[Rubro]],2,0)</f>
        <v>SERVICIOS TÉCNICOS Y ROFESIONALES PARA EMPRESAS</v>
      </c>
      <c r="C10616" s="36" t="s">
        <v>1865</v>
      </c>
      <c r="D10616" s="45" t="str">
        <f>+Tabla3[[#This Row],[id_detalle]]&amp;" "&amp;VLOOKUP(Tabla3[[#This Row],[id_detalle]],rubro_detalle[[Código]:[Rubro Detalle]],2,0)</f>
        <v>16.00.461 Lavanderías y Tintorerías</v>
      </c>
      <c r="E10616" s="33">
        <f t="shared" si="1973"/>
        <v>1</v>
      </c>
      <c r="F10616" s="47" t="str">
        <f t="shared" si="1974"/>
        <v>16.00.461-1</v>
      </c>
      <c r="G10616" s="37" t="s">
        <v>8279</v>
      </c>
      <c r="H10616" s="37">
        <v>212</v>
      </c>
    </row>
    <row r="10617" spans="1:8" x14ac:dyDescent="0.3">
      <c r="A10617" s="34" t="str">
        <f>+LEFT(Tabla3[[#This Row],[id_detalle]],2)</f>
        <v>16</v>
      </c>
      <c r="B10617" s="46" t="str">
        <f>VLOOKUP((LEFT(Tabla3[[#This Row],[id_detalle]],2)),id_rubro[[id]:[Rubro]],2,0)</f>
        <v>SERVICIOS TÉCNICOS Y ROFESIONALES PARA EMPRESAS</v>
      </c>
      <c r="C10617" s="36" t="s">
        <v>1865</v>
      </c>
      <c r="D10617" s="45" t="str">
        <f>+Tabla3[[#This Row],[id_detalle]]&amp;" "&amp;VLOOKUP(Tabla3[[#This Row],[id_detalle]],rubro_detalle[[Código]:[Rubro Detalle]],2,0)</f>
        <v>16.00.461 Lavanderías y Tintorerías</v>
      </c>
      <c r="E10617" s="33">
        <f t="shared" si="1973"/>
        <v>2</v>
      </c>
      <c r="F10617" s="47" t="str">
        <f t="shared" si="1974"/>
        <v>16.00.461-2</v>
      </c>
      <c r="G10617" s="37" t="s">
        <v>8280</v>
      </c>
      <c r="H10617" s="37">
        <v>432</v>
      </c>
    </row>
    <row r="10618" spans="1:8" x14ac:dyDescent="0.3">
      <c r="A10618" s="34" t="str">
        <f>+LEFT(Tabla3[[#This Row],[id_detalle]],2)</f>
        <v>16</v>
      </c>
      <c r="B10618" s="46" t="str">
        <f>VLOOKUP((LEFT(Tabla3[[#This Row],[id_detalle]],2)),id_rubro[[id]:[Rubro]],2,0)</f>
        <v>SERVICIOS TÉCNICOS Y ROFESIONALES PARA EMPRESAS</v>
      </c>
      <c r="C10618" s="36" t="s">
        <v>1865</v>
      </c>
      <c r="D10618" s="45" t="str">
        <f>+Tabla3[[#This Row],[id_detalle]]&amp;" "&amp;VLOOKUP(Tabla3[[#This Row],[id_detalle]],rubro_detalle[[Código]:[Rubro Detalle]],2,0)</f>
        <v>16.00.461 Lavanderías y Tintorerías</v>
      </c>
      <c r="E10618" s="33">
        <f t="shared" si="1973"/>
        <v>3</v>
      </c>
      <c r="F10618" s="47" t="str">
        <f t="shared" si="1974"/>
        <v>16.00.461-3</v>
      </c>
      <c r="G10618" s="37" t="s">
        <v>8281</v>
      </c>
      <c r="H10618" s="37">
        <v>476</v>
      </c>
    </row>
    <row r="10619" spans="1:8" x14ac:dyDescent="0.3">
      <c r="A10619" s="34" t="str">
        <f>+LEFT(Tabla3[[#This Row],[id_detalle]],2)</f>
        <v>16</v>
      </c>
      <c r="B10619" s="46" t="str">
        <f>VLOOKUP((LEFT(Tabla3[[#This Row],[id_detalle]],2)),id_rubro[[id]:[Rubro]],2,0)</f>
        <v>SERVICIOS TÉCNICOS Y ROFESIONALES PARA EMPRESAS</v>
      </c>
      <c r="C10619" s="36" t="s">
        <v>1865</v>
      </c>
      <c r="D10619" s="45" t="str">
        <f>+Tabla3[[#This Row],[id_detalle]]&amp;" "&amp;VLOOKUP(Tabla3[[#This Row],[id_detalle]],rubro_detalle[[Código]:[Rubro Detalle]],2,0)</f>
        <v>16.00.461 Lavanderías y Tintorerías</v>
      </c>
      <c r="E10619" s="33">
        <f t="shared" ref="E10619:E10621" si="1975">+IF(D10619=D10618,E10618+1,1)</f>
        <v>4</v>
      </c>
      <c r="F10619" s="47" t="str">
        <f t="shared" ref="F10619:F10621" si="1976">+LEFT(D10619,9)&amp;"-"&amp;E10619</f>
        <v>16.00.461-4</v>
      </c>
      <c r="G10619" s="37" t="s">
        <v>8282</v>
      </c>
      <c r="H10619" s="37">
        <v>550</v>
      </c>
    </row>
    <row r="10620" spans="1:8" x14ac:dyDescent="0.3">
      <c r="A10620" s="34" t="str">
        <f>+LEFT(Tabla3[[#This Row],[id_detalle]],2)</f>
        <v>16</v>
      </c>
      <c r="B10620" s="46" t="str">
        <f>VLOOKUP((LEFT(Tabla3[[#This Row],[id_detalle]],2)),id_rubro[[id]:[Rubro]],2,0)</f>
        <v>SERVICIOS TÉCNICOS Y ROFESIONALES PARA EMPRESAS</v>
      </c>
      <c r="C10620" s="36" t="s">
        <v>1865</v>
      </c>
      <c r="D10620" s="45" t="str">
        <f>+Tabla3[[#This Row],[id_detalle]]&amp;" "&amp;VLOOKUP(Tabla3[[#This Row],[id_detalle]],rubro_detalle[[Código]:[Rubro Detalle]],2,0)</f>
        <v>16.00.461 Lavanderías y Tintorerías</v>
      </c>
      <c r="E10620" s="33">
        <f t="shared" si="1975"/>
        <v>5</v>
      </c>
      <c r="F10620" s="47" t="str">
        <f t="shared" si="1976"/>
        <v>16.00.461-5</v>
      </c>
      <c r="G10620" s="37" t="s">
        <v>8275</v>
      </c>
      <c r="H10620" s="37">
        <v>685</v>
      </c>
    </row>
    <row r="10621" spans="1:8" x14ac:dyDescent="0.3">
      <c r="A10621" s="34" t="str">
        <f>+LEFT(Tabla3[[#This Row],[id_detalle]],2)</f>
        <v>16</v>
      </c>
      <c r="B10621" s="46" t="str">
        <f>VLOOKUP((LEFT(Tabla3[[#This Row],[id_detalle]],2)),id_rubro[[id]:[Rubro]],2,0)</f>
        <v>SERVICIOS TÉCNICOS Y ROFESIONALES PARA EMPRESAS</v>
      </c>
      <c r="C10621" s="36" t="s">
        <v>1865</v>
      </c>
      <c r="D10621" s="45" t="str">
        <f>+Tabla3[[#This Row],[id_detalle]]&amp;" "&amp;VLOOKUP(Tabla3[[#This Row],[id_detalle]],rubro_detalle[[Código]:[Rubro Detalle]],2,0)</f>
        <v>16.00.461 Lavanderías y Tintorerías</v>
      </c>
      <c r="E10621" s="33">
        <f t="shared" si="1975"/>
        <v>6</v>
      </c>
      <c r="F10621" s="47" t="str">
        <f t="shared" si="1976"/>
        <v>16.00.461-6</v>
      </c>
      <c r="G10621" s="37" t="s">
        <v>8283</v>
      </c>
      <c r="H10621" s="37">
        <v>804</v>
      </c>
    </row>
    <row r="10622" spans="1:8" x14ac:dyDescent="0.3">
      <c r="A10622" s="34" t="str">
        <f>+LEFT(Tabla3[[#This Row],[id_detalle]],2)</f>
        <v>16</v>
      </c>
      <c r="B10622" s="46" t="str">
        <f>VLOOKUP((LEFT(Tabla3[[#This Row],[id_detalle]],2)),id_rubro[[id]:[Rubro]],2,0)</f>
        <v>SERVICIOS TÉCNICOS Y ROFESIONALES PARA EMPRESAS</v>
      </c>
      <c r="C10622" s="40" t="s">
        <v>1865</v>
      </c>
      <c r="D10622" s="45" t="str">
        <f>+Tabla3[[#This Row],[id_detalle]]&amp;" "&amp;VLOOKUP(Tabla3[[#This Row],[id_detalle]],rubro_detalle[[Código]:[Rubro Detalle]],2,0)</f>
        <v>16.00.461 Lavanderías y Tintorerías</v>
      </c>
      <c r="E10622" s="33">
        <f>+IF(D10622=D10621,E10621+1,1)</f>
        <v>7</v>
      </c>
      <c r="F10622" s="47" t="str">
        <f>+LEFT(D10622,9)&amp;"-"&amp;E10622</f>
        <v>16.00.461-7</v>
      </c>
      <c r="G10622" s="37" t="s">
        <v>8284</v>
      </c>
      <c r="H10622" s="37">
        <v>804</v>
      </c>
    </row>
    <row r="10623" spans="1:8" x14ac:dyDescent="0.3">
      <c r="A10623" s="34" t="str">
        <f>+LEFT(Tabla3[[#This Row],[id_detalle]],2)</f>
        <v>16</v>
      </c>
      <c r="B10623" s="46" t="str">
        <f>VLOOKUP((LEFT(Tabla3[[#This Row],[id_detalle]],2)),id_rubro[[id]:[Rubro]],2,0)</f>
        <v>SERVICIOS TÉCNICOS Y ROFESIONALES PARA EMPRESAS</v>
      </c>
      <c r="C10623" s="36" t="s">
        <v>1865</v>
      </c>
      <c r="D10623" s="45" t="str">
        <f>+Tabla3[[#This Row],[id_detalle]]&amp;" "&amp;VLOOKUP(Tabla3[[#This Row],[id_detalle]],rubro_detalle[[Código]:[Rubro Detalle]],2,0)</f>
        <v>16.00.461 Lavanderías y Tintorerías</v>
      </c>
      <c r="E10623" s="33">
        <f>+IF(D10623=D10622,E10622+1,1)</f>
        <v>8</v>
      </c>
      <c r="F10623" s="47" t="str">
        <f>+LEFT(D10623,9)&amp;"-"&amp;E10623</f>
        <v>16.00.461-8</v>
      </c>
      <c r="G10623" s="37" t="s">
        <v>8285</v>
      </c>
      <c r="H10623" s="37">
        <v>804</v>
      </c>
    </row>
    <row r="10624" spans="1:8" x14ac:dyDescent="0.3">
      <c r="A10624" s="34" t="str">
        <f>+LEFT(Tabla3[[#This Row],[id_detalle]],2)</f>
        <v>16</v>
      </c>
      <c r="B10624" s="46" t="str">
        <f>VLOOKUP((LEFT(Tabla3[[#This Row],[id_detalle]],2)),id_rubro[[id]:[Rubro]],2,0)</f>
        <v>SERVICIOS TÉCNICOS Y ROFESIONALES PARA EMPRESAS</v>
      </c>
      <c r="C10624" s="36" t="s">
        <v>1866</v>
      </c>
      <c r="D10624" s="45" t="str">
        <f>+Tabla3[[#This Row],[id_detalle]]&amp;" "&amp;VLOOKUP(Tabla3[[#This Row],[id_detalle]],rubro_detalle[[Código]:[Rubro Detalle]],2,0)</f>
        <v>16.00.475 Logística y Distribución</v>
      </c>
      <c r="E10624" s="33">
        <f>+IF(D10624=D10623,E10623+1,1)</f>
        <v>1</v>
      </c>
      <c r="F10624" s="47" t="str">
        <f>+LEFT(D10624,9)&amp;"-"&amp;E10624</f>
        <v>16.00.475-1</v>
      </c>
      <c r="G10624" s="37" t="s">
        <v>8286</v>
      </c>
      <c r="H10624" s="37">
        <v>167</v>
      </c>
    </row>
    <row r="10625" spans="1:8" x14ac:dyDescent="0.3">
      <c r="A10625" s="34" t="str">
        <f>+LEFT(Tabla3[[#This Row],[id_detalle]],2)</f>
        <v>16</v>
      </c>
      <c r="B10625" s="46" t="str">
        <f>VLOOKUP((LEFT(Tabla3[[#This Row],[id_detalle]],2)),id_rubro[[id]:[Rubro]],2,0)</f>
        <v>SERVICIOS TÉCNICOS Y ROFESIONALES PARA EMPRESAS</v>
      </c>
      <c r="C10625" s="36" t="s">
        <v>1866</v>
      </c>
      <c r="D10625" s="45" t="str">
        <f>+Tabla3[[#This Row],[id_detalle]]&amp;" "&amp;VLOOKUP(Tabla3[[#This Row],[id_detalle]],rubro_detalle[[Código]:[Rubro Detalle]],2,0)</f>
        <v>16.00.475 Logística y Distribución</v>
      </c>
      <c r="E10625" s="33">
        <f>+IF(D10625=D10624,E10624+1,1)</f>
        <v>2</v>
      </c>
      <c r="F10625" s="47" t="str">
        <f>+LEFT(D10625,9)&amp;"-"&amp;E10625</f>
        <v>16.00.475-2</v>
      </c>
      <c r="G10625" s="37" t="s">
        <v>7078</v>
      </c>
      <c r="H10625" s="37">
        <v>171</v>
      </c>
    </row>
    <row r="10626" spans="1:8" x14ac:dyDescent="0.3">
      <c r="A10626" s="34" t="str">
        <f>+LEFT(Tabla3[[#This Row],[id_detalle]],2)</f>
        <v>16</v>
      </c>
      <c r="B10626" s="46" t="str">
        <f>VLOOKUP((LEFT(Tabla3[[#This Row],[id_detalle]],2)),id_rubro[[id]:[Rubro]],2,0)</f>
        <v>SERVICIOS TÉCNICOS Y ROFESIONALES PARA EMPRESAS</v>
      </c>
      <c r="C10626" s="36" t="s">
        <v>1866</v>
      </c>
      <c r="D10626" s="45" t="str">
        <f>+Tabla3[[#This Row],[id_detalle]]&amp;" "&amp;VLOOKUP(Tabla3[[#This Row],[id_detalle]],rubro_detalle[[Código]:[Rubro Detalle]],2,0)</f>
        <v>16.00.475 Logística y Distribución</v>
      </c>
      <c r="E10626" s="33">
        <f>+IF(D10626=D10625,E10625+1,1)</f>
        <v>3</v>
      </c>
      <c r="F10626" s="47" t="str">
        <f>+LEFT(D10626,9)&amp;"-"&amp;E10626</f>
        <v>16.00.475-3</v>
      </c>
      <c r="G10626" s="37" t="s">
        <v>6942</v>
      </c>
      <c r="H10626" s="37">
        <v>172</v>
      </c>
    </row>
    <row r="10627" spans="1:8" x14ac:dyDescent="0.3">
      <c r="A10627" s="34" t="str">
        <f>+LEFT(Tabla3[[#This Row],[id_detalle]],2)</f>
        <v>16</v>
      </c>
      <c r="B10627" s="46" t="str">
        <f>VLOOKUP((LEFT(Tabla3[[#This Row],[id_detalle]],2)),id_rubro[[id]:[Rubro]],2,0)</f>
        <v>SERVICIOS TÉCNICOS Y ROFESIONALES PARA EMPRESAS</v>
      </c>
      <c r="C10627" s="36" t="s">
        <v>1866</v>
      </c>
      <c r="D10627" s="45" t="str">
        <f>+Tabla3[[#This Row],[id_detalle]]&amp;" "&amp;VLOOKUP(Tabla3[[#This Row],[id_detalle]],rubro_detalle[[Código]:[Rubro Detalle]],2,0)</f>
        <v>16.00.475 Logística y Distribución</v>
      </c>
      <c r="E10627" s="33">
        <f t="shared" ref="E10627:E10629" si="1977">+IF(D10627=D10626,E10626+1,1)</f>
        <v>4</v>
      </c>
      <c r="F10627" s="47" t="str">
        <f t="shared" ref="F10627:F10629" si="1978">+LEFT(D10627,9)&amp;"-"&amp;E10627</f>
        <v>16.00.475-4</v>
      </c>
      <c r="G10627" s="37" t="s">
        <v>7052</v>
      </c>
      <c r="H10627" s="37">
        <v>175</v>
      </c>
    </row>
    <row r="10628" spans="1:8" x14ac:dyDescent="0.3">
      <c r="A10628" s="34" t="str">
        <f>+LEFT(Tabla3[[#This Row],[id_detalle]],2)</f>
        <v>16</v>
      </c>
      <c r="B10628" s="46" t="str">
        <f>VLOOKUP((LEFT(Tabla3[[#This Row],[id_detalle]],2)),id_rubro[[id]:[Rubro]],2,0)</f>
        <v>SERVICIOS TÉCNICOS Y ROFESIONALES PARA EMPRESAS</v>
      </c>
      <c r="C10628" s="36" t="s">
        <v>1866</v>
      </c>
      <c r="D10628" s="45" t="str">
        <f>+Tabla3[[#This Row],[id_detalle]]&amp;" "&amp;VLOOKUP(Tabla3[[#This Row],[id_detalle]],rubro_detalle[[Código]:[Rubro Detalle]],2,0)</f>
        <v>16.00.475 Logística y Distribución</v>
      </c>
      <c r="E10628" s="33">
        <f t="shared" si="1977"/>
        <v>5</v>
      </c>
      <c r="F10628" s="47" t="str">
        <f t="shared" si="1978"/>
        <v>16.00.475-5</v>
      </c>
      <c r="G10628" s="37" t="s">
        <v>6951</v>
      </c>
      <c r="H10628" s="37">
        <v>188</v>
      </c>
    </row>
    <row r="10629" spans="1:8" x14ac:dyDescent="0.3">
      <c r="A10629" s="34" t="str">
        <f>+LEFT(Tabla3[[#This Row],[id_detalle]],2)</f>
        <v>16</v>
      </c>
      <c r="B10629" s="46" t="str">
        <f>VLOOKUP((LEFT(Tabla3[[#This Row],[id_detalle]],2)),id_rubro[[id]:[Rubro]],2,0)</f>
        <v>SERVICIOS TÉCNICOS Y ROFESIONALES PARA EMPRESAS</v>
      </c>
      <c r="C10629" s="36" t="s">
        <v>1866</v>
      </c>
      <c r="D10629" s="45" t="str">
        <f>+Tabla3[[#This Row],[id_detalle]]&amp;" "&amp;VLOOKUP(Tabla3[[#This Row],[id_detalle]],rubro_detalle[[Código]:[Rubro Detalle]],2,0)</f>
        <v>16.00.475 Logística y Distribución</v>
      </c>
      <c r="E10629" s="33">
        <f t="shared" si="1977"/>
        <v>6</v>
      </c>
      <c r="F10629" s="47" t="str">
        <f t="shared" si="1978"/>
        <v>16.00.475-6</v>
      </c>
      <c r="G10629" s="37" t="s">
        <v>7022</v>
      </c>
      <c r="H10629" s="37">
        <v>194</v>
      </c>
    </row>
    <row r="10630" spans="1:8" x14ac:dyDescent="0.3">
      <c r="A10630" s="34" t="str">
        <f>+LEFT(Tabla3[[#This Row],[id_detalle]],2)</f>
        <v>16</v>
      </c>
      <c r="B10630" s="46" t="str">
        <f>VLOOKUP((LEFT(Tabla3[[#This Row],[id_detalle]],2)),id_rubro[[id]:[Rubro]],2,0)</f>
        <v>SERVICIOS TÉCNICOS Y ROFESIONALES PARA EMPRESAS</v>
      </c>
      <c r="C10630" s="36" t="s">
        <v>1866</v>
      </c>
      <c r="D10630" s="45" t="str">
        <f>+Tabla3[[#This Row],[id_detalle]]&amp;" "&amp;VLOOKUP(Tabla3[[#This Row],[id_detalle]],rubro_detalle[[Código]:[Rubro Detalle]],2,0)</f>
        <v>16.00.475 Logística y Distribución</v>
      </c>
      <c r="E10630" s="33">
        <f t="shared" ref="E10630:E10635" si="1979">+IF(D10630=D10629,E10629+1,1)</f>
        <v>7</v>
      </c>
      <c r="F10630" s="47" t="str">
        <f t="shared" ref="F10630:F10635" si="1980">+LEFT(D10630,9)&amp;"-"&amp;E10630</f>
        <v>16.00.475-7</v>
      </c>
      <c r="G10630" s="37" t="s">
        <v>8287</v>
      </c>
      <c r="H10630" s="37">
        <v>207</v>
      </c>
    </row>
    <row r="10631" spans="1:8" x14ac:dyDescent="0.3">
      <c r="A10631" s="34" t="str">
        <f>+LEFT(Tabla3[[#This Row],[id_detalle]],2)</f>
        <v>16</v>
      </c>
      <c r="B10631" s="46" t="str">
        <f>VLOOKUP((LEFT(Tabla3[[#This Row],[id_detalle]],2)),id_rubro[[id]:[Rubro]],2,0)</f>
        <v>SERVICIOS TÉCNICOS Y ROFESIONALES PARA EMPRESAS</v>
      </c>
      <c r="C10631" s="36" t="s">
        <v>1866</v>
      </c>
      <c r="D10631" s="45" t="str">
        <f>+Tabla3[[#This Row],[id_detalle]]&amp;" "&amp;VLOOKUP(Tabla3[[#This Row],[id_detalle]],rubro_detalle[[Código]:[Rubro Detalle]],2,0)</f>
        <v>16.00.475 Logística y Distribución</v>
      </c>
      <c r="E10631" s="33">
        <f t="shared" si="1979"/>
        <v>8</v>
      </c>
      <c r="F10631" s="47" t="str">
        <f t="shared" si="1980"/>
        <v>16.00.475-8</v>
      </c>
      <c r="G10631" s="37" t="s">
        <v>6998</v>
      </c>
      <c r="H10631" s="37">
        <v>248</v>
      </c>
    </row>
    <row r="10632" spans="1:8" x14ac:dyDescent="0.3">
      <c r="A10632" s="34" t="str">
        <f>+LEFT(Tabla3[[#This Row],[id_detalle]],2)</f>
        <v>16</v>
      </c>
      <c r="B10632" s="46" t="str">
        <f>VLOOKUP((LEFT(Tabla3[[#This Row],[id_detalle]],2)),id_rubro[[id]:[Rubro]],2,0)</f>
        <v>SERVICIOS TÉCNICOS Y ROFESIONALES PARA EMPRESAS</v>
      </c>
      <c r="C10632" s="36" t="s">
        <v>1866</v>
      </c>
      <c r="D10632" s="45" t="str">
        <f>+Tabla3[[#This Row],[id_detalle]]&amp;" "&amp;VLOOKUP(Tabla3[[#This Row],[id_detalle]],rubro_detalle[[Código]:[Rubro Detalle]],2,0)</f>
        <v>16.00.475 Logística y Distribución</v>
      </c>
      <c r="E10632" s="33">
        <f t="shared" si="1979"/>
        <v>9</v>
      </c>
      <c r="F10632" s="47" t="str">
        <f t="shared" si="1980"/>
        <v>16.00.475-9</v>
      </c>
      <c r="G10632" s="37" t="s">
        <v>6958</v>
      </c>
      <c r="H10632" s="37">
        <v>249</v>
      </c>
    </row>
    <row r="10633" spans="1:8" x14ac:dyDescent="0.3">
      <c r="A10633" s="34" t="str">
        <f>+LEFT(Tabla3[[#This Row],[id_detalle]],2)</f>
        <v>16</v>
      </c>
      <c r="B10633" s="46" t="str">
        <f>VLOOKUP((LEFT(Tabla3[[#This Row],[id_detalle]],2)),id_rubro[[id]:[Rubro]],2,0)</f>
        <v>SERVICIOS TÉCNICOS Y ROFESIONALES PARA EMPRESAS</v>
      </c>
      <c r="C10633" s="36" t="s">
        <v>1866</v>
      </c>
      <c r="D10633" s="45" t="str">
        <f>+Tabla3[[#This Row],[id_detalle]]&amp;" "&amp;VLOOKUP(Tabla3[[#This Row],[id_detalle]],rubro_detalle[[Código]:[Rubro Detalle]],2,0)</f>
        <v>16.00.475 Logística y Distribución</v>
      </c>
      <c r="E10633" s="33">
        <f t="shared" si="1979"/>
        <v>10</v>
      </c>
      <c r="F10633" s="47" t="str">
        <f t="shared" si="1980"/>
        <v>16.00.475-10</v>
      </c>
      <c r="G10633" s="37" t="s">
        <v>8288</v>
      </c>
      <c r="H10633" s="37">
        <v>254</v>
      </c>
    </row>
    <row r="10634" spans="1:8" x14ac:dyDescent="0.3">
      <c r="A10634" s="34" t="str">
        <f>+LEFT(Tabla3[[#This Row],[id_detalle]],2)</f>
        <v>16</v>
      </c>
      <c r="B10634" s="46" t="str">
        <f>VLOOKUP((LEFT(Tabla3[[#This Row],[id_detalle]],2)),id_rubro[[id]:[Rubro]],2,0)</f>
        <v>SERVICIOS TÉCNICOS Y ROFESIONALES PARA EMPRESAS</v>
      </c>
      <c r="C10634" s="36" t="s">
        <v>1866</v>
      </c>
      <c r="D10634" s="45" t="str">
        <f>+Tabla3[[#This Row],[id_detalle]]&amp;" "&amp;VLOOKUP(Tabla3[[#This Row],[id_detalle]],rubro_detalle[[Código]:[Rubro Detalle]],2,0)</f>
        <v>16.00.475 Logística y Distribución</v>
      </c>
      <c r="E10634" s="33">
        <f t="shared" si="1979"/>
        <v>11</v>
      </c>
      <c r="F10634" s="47" t="str">
        <f t="shared" si="1980"/>
        <v>16.00.475-11</v>
      </c>
      <c r="G10634" s="37" t="s">
        <v>7200</v>
      </c>
      <c r="H10634" s="37">
        <v>289</v>
      </c>
    </row>
    <row r="10635" spans="1:8" x14ac:dyDescent="0.3">
      <c r="A10635" s="34" t="str">
        <f>+LEFT(Tabla3[[#This Row],[id_detalle]],2)</f>
        <v>16</v>
      </c>
      <c r="B10635" s="46" t="str">
        <f>VLOOKUP((LEFT(Tabla3[[#This Row],[id_detalle]],2)),id_rubro[[id]:[Rubro]],2,0)</f>
        <v>SERVICIOS TÉCNICOS Y ROFESIONALES PARA EMPRESAS</v>
      </c>
      <c r="C10635" s="36" t="s">
        <v>1866</v>
      </c>
      <c r="D10635" s="45" t="str">
        <f>+Tabla3[[#This Row],[id_detalle]]&amp;" "&amp;VLOOKUP(Tabla3[[#This Row],[id_detalle]],rubro_detalle[[Código]:[Rubro Detalle]],2,0)</f>
        <v>16.00.475 Logística y Distribución</v>
      </c>
      <c r="E10635" s="33">
        <f t="shared" si="1979"/>
        <v>12</v>
      </c>
      <c r="F10635" s="47" t="str">
        <f t="shared" si="1980"/>
        <v>16.00.475-12</v>
      </c>
      <c r="G10635" s="37" t="s">
        <v>6959</v>
      </c>
      <c r="H10635" s="37">
        <v>366</v>
      </c>
    </row>
    <row r="10636" spans="1:8" x14ac:dyDescent="0.3">
      <c r="A10636" s="34" t="str">
        <f>+LEFT(Tabla3[[#This Row],[id_detalle]],2)</f>
        <v>16</v>
      </c>
      <c r="B10636" s="46" t="str">
        <f>VLOOKUP((LEFT(Tabla3[[#This Row],[id_detalle]],2)),id_rubro[[id]:[Rubro]],2,0)</f>
        <v>SERVICIOS TÉCNICOS Y ROFESIONALES PARA EMPRESAS</v>
      </c>
      <c r="C10636" s="36" t="s">
        <v>1866</v>
      </c>
      <c r="D10636" s="45" t="str">
        <f>+Tabla3[[#This Row],[id_detalle]]&amp;" "&amp;VLOOKUP(Tabla3[[#This Row],[id_detalle]],rubro_detalle[[Código]:[Rubro Detalle]],2,0)</f>
        <v>16.00.475 Logística y Distribución</v>
      </c>
      <c r="E10636" s="33">
        <f t="shared" ref="E10636:E10647" si="1981">+IF(D10636=D10635,E10635+1,1)</f>
        <v>13</v>
      </c>
      <c r="F10636" s="47" t="str">
        <f t="shared" ref="F10636:F10647" si="1982">+LEFT(D10636,9)&amp;"-"&amp;E10636</f>
        <v>16.00.475-13</v>
      </c>
      <c r="G10636" s="37" t="s">
        <v>7005</v>
      </c>
      <c r="H10636" s="37">
        <v>374</v>
      </c>
    </row>
    <row r="10637" spans="1:8" x14ac:dyDescent="0.3">
      <c r="A10637" s="34" t="str">
        <f>+LEFT(Tabla3[[#This Row],[id_detalle]],2)</f>
        <v>16</v>
      </c>
      <c r="B10637" s="46" t="str">
        <f>VLOOKUP((LEFT(Tabla3[[#This Row],[id_detalle]],2)),id_rubro[[id]:[Rubro]],2,0)</f>
        <v>SERVICIOS TÉCNICOS Y ROFESIONALES PARA EMPRESAS</v>
      </c>
      <c r="C10637" s="36" t="s">
        <v>1866</v>
      </c>
      <c r="D10637" s="45" t="str">
        <f>+Tabla3[[#This Row],[id_detalle]]&amp;" "&amp;VLOOKUP(Tabla3[[#This Row],[id_detalle]],rubro_detalle[[Código]:[Rubro Detalle]],2,0)</f>
        <v>16.00.475 Logística y Distribución</v>
      </c>
      <c r="E10637" s="33">
        <f t="shared" si="1981"/>
        <v>14</v>
      </c>
      <c r="F10637" s="47" t="str">
        <f t="shared" si="1982"/>
        <v>16.00.475-14</v>
      </c>
      <c r="G10637" s="37" t="s">
        <v>7006</v>
      </c>
      <c r="H10637" s="37">
        <v>384</v>
      </c>
    </row>
    <row r="10638" spans="1:8" x14ac:dyDescent="0.3">
      <c r="A10638" s="34" t="str">
        <f>+LEFT(Tabla3[[#This Row],[id_detalle]],2)</f>
        <v>16</v>
      </c>
      <c r="B10638" s="46" t="str">
        <f>VLOOKUP((LEFT(Tabla3[[#This Row],[id_detalle]],2)),id_rubro[[id]:[Rubro]],2,0)</f>
        <v>SERVICIOS TÉCNICOS Y ROFESIONALES PARA EMPRESAS</v>
      </c>
      <c r="C10638" s="36" t="s">
        <v>1866</v>
      </c>
      <c r="D10638" s="45" t="str">
        <f>+Tabla3[[#This Row],[id_detalle]]&amp;" "&amp;VLOOKUP(Tabla3[[#This Row],[id_detalle]],rubro_detalle[[Código]:[Rubro Detalle]],2,0)</f>
        <v>16.00.475 Logística y Distribución</v>
      </c>
      <c r="E10638" s="33">
        <f t="shared" si="1981"/>
        <v>15</v>
      </c>
      <c r="F10638" s="47" t="str">
        <f t="shared" si="1982"/>
        <v>16.00.475-15</v>
      </c>
      <c r="G10638" s="37" t="s">
        <v>7081</v>
      </c>
      <c r="H10638" s="37">
        <v>399</v>
      </c>
    </row>
    <row r="10639" spans="1:8" x14ac:dyDescent="0.3">
      <c r="A10639" s="34" t="str">
        <f>+LEFT(Tabla3[[#This Row],[id_detalle]],2)</f>
        <v>16</v>
      </c>
      <c r="B10639" s="46" t="str">
        <f>VLOOKUP((LEFT(Tabla3[[#This Row],[id_detalle]],2)),id_rubro[[id]:[Rubro]],2,0)</f>
        <v>SERVICIOS TÉCNICOS Y ROFESIONALES PARA EMPRESAS</v>
      </c>
      <c r="C10639" s="36" t="s">
        <v>1866</v>
      </c>
      <c r="D10639" s="45" t="str">
        <f>+Tabla3[[#This Row],[id_detalle]]&amp;" "&amp;VLOOKUP(Tabla3[[#This Row],[id_detalle]],rubro_detalle[[Código]:[Rubro Detalle]],2,0)</f>
        <v>16.00.475 Logística y Distribución</v>
      </c>
      <c r="E10639" s="33">
        <f t="shared" si="1981"/>
        <v>16</v>
      </c>
      <c r="F10639" s="47" t="str">
        <f t="shared" si="1982"/>
        <v>16.00.475-16</v>
      </c>
      <c r="G10639" s="37" t="s">
        <v>7201</v>
      </c>
      <c r="H10639" s="37">
        <v>409</v>
      </c>
    </row>
    <row r="10640" spans="1:8" x14ac:dyDescent="0.3">
      <c r="A10640" s="34" t="str">
        <f>+LEFT(Tabla3[[#This Row],[id_detalle]],2)</f>
        <v>16</v>
      </c>
      <c r="B10640" s="46" t="str">
        <f>VLOOKUP((LEFT(Tabla3[[#This Row],[id_detalle]],2)),id_rubro[[id]:[Rubro]],2,0)</f>
        <v>SERVICIOS TÉCNICOS Y ROFESIONALES PARA EMPRESAS</v>
      </c>
      <c r="C10640" s="36" t="s">
        <v>1866</v>
      </c>
      <c r="D10640" s="45" t="str">
        <f>+Tabla3[[#This Row],[id_detalle]]&amp;" "&amp;VLOOKUP(Tabla3[[#This Row],[id_detalle]],rubro_detalle[[Código]:[Rubro Detalle]],2,0)</f>
        <v>16.00.475 Logística y Distribución</v>
      </c>
      <c r="E10640" s="33">
        <f t="shared" si="1981"/>
        <v>17</v>
      </c>
      <c r="F10640" s="47" t="str">
        <f t="shared" si="1982"/>
        <v>16.00.475-17</v>
      </c>
      <c r="G10640" s="37" t="s">
        <v>8289</v>
      </c>
      <c r="H10640" s="37">
        <v>419</v>
      </c>
    </row>
    <row r="10641" spans="1:8" x14ac:dyDescent="0.3">
      <c r="A10641" s="34" t="str">
        <f>+LEFT(Tabla3[[#This Row],[id_detalle]],2)</f>
        <v>16</v>
      </c>
      <c r="B10641" s="46" t="str">
        <f>VLOOKUP((LEFT(Tabla3[[#This Row],[id_detalle]],2)),id_rubro[[id]:[Rubro]],2,0)</f>
        <v>SERVICIOS TÉCNICOS Y ROFESIONALES PARA EMPRESAS</v>
      </c>
      <c r="C10641" s="36" t="s">
        <v>1866</v>
      </c>
      <c r="D10641" s="45" t="str">
        <f>+Tabla3[[#This Row],[id_detalle]]&amp;" "&amp;VLOOKUP(Tabla3[[#This Row],[id_detalle]],rubro_detalle[[Código]:[Rubro Detalle]],2,0)</f>
        <v>16.00.475 Logística y Distribución</v>
      </c>
      <c r="E10641" s="33">
        <f t="shared" si="1981"/>
        <v>18</v>
      </c>
      <c r="F10641" s="47" t="str">
        <f t="shared" si="1982"/>
        <v>16.00.475-18</v>
      </c>
      <c r="G10641" s="37" t="s">
        <v>8253</v>
      </c>
      <c r="H10641" s="37">
        <v>477</v>
      </c>
    </row>
    <row r="10642" spans="1:8" x14ac:dyDescent="0.3">
      <c r="A10642" s="34" t="str">
        <f>+LEFT(Tabla3[[#This Row],[id_detalle]],2)</f>
        <v>16</v>
      </c>
      <c r="B10642" s="46" t="str">
        <f>VLOOKUP((LEFT(Tabla3[[#This Row],[id_detalle]],2)),id_rubro[[id]:[Rubro]],2,0)</f>
        <v>SERVICIOS TÉCNICOS Y ROFESIONALES PARA EMPRESAS</v>
      </c>
      <c r="C10642" s="36" t="s">
        <v>1866</v>
      </c>
      <c r="D10642" s="45" t="str">
        <f>+Tabla3[[#This Row],[id_detalle]]&amp;" "&amp;VLOOKUP(Tabla3[[#This Row],[id_detalle]],rubro_detalle[[Código]:[Rubro Detalle]],2,0)</f>
        <v>16.00.475 Logística y Distribución</v>
      </c>
      <c r="E10642" s="33">
        <f t="shared" si="1981"/>
        <v>19</v>
      </c>
      <c r="F10642" s="47" t="str">
        <f t="shared" si="1982"/>
        <v>16.00.475-19</v>
      </c>
      <c r="G10642" s="37" t="s">
        <v>8290</v>
      </c>
      <c r="H10642" s="37">
        <v>488</v>
      </c>
    </row>
    <row r="10643" spans="1:8" x14ac:dyDescent="0.3">
      <c r="A10643" s="34" t="str">
        <f>+LEFT(Tabla3[[#This Row],[id_detalle]],2)</f>
        <v>16</v>
      </c>
      <c r="B10643" s="46" t="str">
        <f>VLOOKUP((LEFT(Tabla3[[#This Row],[id_detalle]],2)),id_rubro[[id]:[Rubro]],2,0)</f>
        <v>SERVICIOS TÉCNICOS Y ROFESIONALES PARA EMPRESAS</v>
      </c>
      <c r="C10643" s="36" t="s">
        <v>1866</v>
      </c>
      <c r="D10643" s="45" t="str">
        <f>+Tabla3[[#This Row],[id_detalle]]&amp;" "&amp;VLOOKUP(Tabla3[[#This Row],[id_detalle]],rubro_detalle[[Código]:[Rubro Detalle]],2,0)</f>
        <v>16.00.475 Logística y Distribución</v>
      </c>
      <c r="E10643" s="33">
        <f t="shared" si="1981"/>
        <v>20</v>
      </c>
      <c r="F10643" s="47" t="str">
        <f t="shared" si="1982"/>
        <v>16.00.475-20</v>
      </c>
      <c r="G10643" s="37" t="s">
        <v>7122</v>
      </c>
      <c r="H10643" s="37">
        <v>547</v>
      </c>
    </row>
    <row r="10644" spans="1:8" x14ac:dyDescent="0.3">
      <c r="A10644" s="34" t="str">
        <f>+LEFT(Tabla3[[#This Row],[id_detalle]],2)</f>
        <v>16</v>
      </c>
      <c r="B10644" s="46" t="str">
        <f>VLOOKUP((LEFT(Tabla3[[#This Row],[id_detalle]],2)),id_rubro[[id]:[Rubro]],2,0)</f>
        <v>SERVICIOS TÉCNICOS Y ROFESIONALES PARA EMPRESAS</v>
      </c>
      <c r="C10644" s="36" t="s">
        <v>1866</v>
      </c>
      <c r="D10644" s="45" t="str">
        <f>+Tabla3[[#This Row],[id_detalle]]&amp;" "&amp;VLOOKUP(Tabla3[[#This Row],[id_detalle]],rubro_detalle[[Código]:[Rubro Detalle]],2,0)</f>
        <v>16.00.475 Logística y Distribución</v>
      </c>
      <c r="E10644" s="33">
        <f t="shared" si="1981"/>
        <v>21</v>
      </c>
      <c r="F10644" s="47" t="str">
        <f t="shared" si="1982"/>
        <v>16.00.475-21</v>
      </c>
      <c r="G10644" s="37" t="s">
        <v>8291</v>
      </c>
      <c r="H10644" s="37">
        <v>547</v>
      </c>
    </row>
    <row r="10645" spans="1:8" x14ac:dyDescent="0.3">
      <c r="A10645" s="34" t="str">
        <f>+LEFT(Tabla3[[#This Row],[id_detalle]],2)</f>
        <v>16</v>
      </c>
      <c r="B10645" s="46" t="str">
        <f>VLOOKUP((LEFT(Tabla3[[#This Row],[id_detalle]],2)),id_rubro[[id]:[Rubro]],2,0)</f>
        <v>SERVICIOS TÉCNICOS Y ROFESIONALES PARA EMPRESAS</v>
      </c>
      <c r="C10645" s="36" t="s">
        <v>1866</v>
      </c>
      <c r="D10645" s="45" t="str">
        <f>+Tabla3[[#This Row],[id_detalle]]&amp;" "&amp;VLOOKUP(Tabla3[[#This Row],[id_detalle]],rubro_detalle[[Código]:[Rubro Detalle]],2,0)</f>
        <v>16.00.475 Logística y Distribución</v>
      </c>
      <c r="E10645" s="33">
        <f t="shared" si="1981"/>
        <v>22</v>
      </c>
      <c r="F10645" s="47" t="str">
        <f t="shared" si="1982"/>
        <v>16.00.475-22</v>
      </c>
      <c r="G10645" s="37" t="s">
        <v>7171</v>
      </c>
      <c r="H10645" s="37">
        <v>561</v>
      </c>
    </row>
    <row r="10646" spans="1:8" x14ac:dyDescent="0.3">
      <c r="A10646" s="34" t="str">
        <f>+LEFT(Tabla3[[#This Row],[id_detalle]],2)</f>
        <v>16</v>
      </c>
      <c r="B10646" s="46" t="str">
        <f>VLOOKUP((LEFT(Tabla3[[#This Row],[id_detalle]],2)),id_rubro[[id]:[Rubro]],2,0)</f>
        <v>SERVICIOS TÉCNICOS Y ROFESIONALES PARA EMPRESAS</v>
      </c>
      <c r="C10646" s="36" t="s">
        <v>1866</v>
      </c>
      <c r="D10646" s="45" t="str">
        <f>+Tabla3[[#This Row],[id_detalle]]&amp;" "&amp;VLOOKUP(Tabla3[[#This Row],[id_detalle]],rubro_detalle[[Código]:[Rubro Detalle]],2,0)</f>
        <v>16.00.475 Logística y Distribución</v>
      </c>
      <c r="E10646" s="33">
        <f t="shared" si="1981"/>
        <v>23</v>
      </c>
      <c r="F10646" s="47" t="str">
        <f t="shared" si="1982"/>
        <v>16.00.475-23</v>
      </c>
      <c r="G10646" s="37" t="s">
        <v>8292</v>
      </c>
      <c r="H10646" s="37">
        <v>571</v>
      </c>
    </row>
    <row r="10647" spans="1:8" x14ac:dyDescent="0.3">
      <c r="A10647" s="34" t="str">
        <f>+LEFT(Tabla3[[#This Row],[id_detalle]],2)</f>
        <v>16</v>
      </c>
      <c r="B10647" s="46" t="str">
        <f>VLOOKUP((LEFT(Tabla3[[#This Row],[id_detalle]],2)),id_rubro[[id]:[Rubro]],2,0)</f>
        <v>SERVICIOS TÉCNICOS Y ROFESIONALES PARA EMPRESAS</v>
      </c>
      <c r="C10647" s="36" t="s">
        <v>1866</v>
      </c>
      <c r="D10647" s="45" t="str">
        <f>+Tabla3[[#This Row],[id_detalle]]&amp;" "&amp;VLOOKUP(Tabla3[[#This Row],[id_detalle]],rubro_detalle[[Código]:[Rubro Detalle]],2,0)</f>
        <v>16.00.475 Logística y Distribución</v>
      </c>
      <c r="E10647" s="33">
        <f t="shared" si="1981"/>
        <v>24</v>
      </c>
      <c r="F10647" s="47" t="str">
        <f t="shared" si="1982"/>
        <v>16.00.475-24</v>
      </c>
      <c r="G10647" s="37" t="s">
        <v>7012</v>
      </c>
      <c r="H10647" s="37">
        <v>588</v>
      </c>
    </row>
    <row r="10648" spans="1:8" x14ac:dyDescent="0.3">
      <c r="A10648" s="34" t="str">
        <f>+LEFT(Tabla3[[#This Row],[id_detalle]],2)</f>
        <v>16</v>
      </c>
      <c r="B10648" s="46" t="str">
        <f>VLOOKUP((LEFT(Tabla3[[#This Row],[id_detalle]],2)),id_rubro[[id]:[Rubro]],2,0)</f>
        <v>SERVICIOS TÉCNICOS Y ROFESIONALES PARA EMPRESAS</v>
      </c>
      <c r="C10648" s="36" t="s">
        <v>1866</v>
      </c>
      <c r="D10648" s="45" t="str">
        <f>+Tabla3[[#This Row],[id_detalle]]&amp;" "&amp;VLOOKUP(Tabla3[[#This Row],[id_detalle]],rubro_detalle[[Código]:[Rubro Detalle]],2,0)</f>
        <v>16.00.475 Logística y Distribución</v>
      </c>
      <c r="E10648" s="33">
        <f t="shared" ref="E10648:E10677" si="1983">+IF(D10648=D10647,E10647+1,1)</f>
        <v>25</v>
      </c>
      <c r="F10648" s="47" t="str">
        <f t="shared" ref="F10648:F10677" si="1984">+LEFT(D10648,9)&amp;"-"&amp;E10648</f>
        <v>16.00.475-25</v>
      </c>
      <c r="G10648" s="37" t="s">
        <v>7202</v>
      </c>
      <c r="H10648" s="37">
        <v>647</v>
      </c>
    </row>
    <row r="10649" spans="1:8" x14ac:dyDescent="0.3">
      <c r="A10649" s="34" t="str">
        <f>+LEFT(Tabla3[[#This Row],[id_detalle]],2)</f>
        <v>16</v>
      </c>
      <c r="B10649" s="46" t="str">
        <f>VLOOKUP((LEFT(Tabla3[[#This Row],[id_detalle]],2)),id_rubro[[id]:[Rubro]],2,0)</f>
        <v>SERVICIOS TÉCNICOS Y ROFESIONALES PARA EMPRESAS</v>
      </c>
      <c r="C10649" s="36" t="s">
        <v>1866</v>
      </c>
      <c r="D10649" s="45" t="str">
        <f>+Tabla3[[#This Row],[id_detalle]]&amp;" "&amp;VLOOKUP(Tabla3[[#This Row],[id_detalle]],rubro_detalle[[Código]:[Rubro Detalle]],2,0)</f>
        <v>16.00.475 Logística y Distribución</v>
      </c>
      <c r="E10649" s="33">
        <f t="shared" si="1983"/>
        <v>26</v>
      </c>
      <c r="F10649" s="47" t="str">
        <f t="shared" si="1984"/>
        <v>16.00.475-26</v>
      </c>
      <c r="G10649" s="37" t="s">
        <v>4063</v>
      </c>
      <c r="H10649" s="37">
        <v>679</v>
      </c>
    </row>
    <row r="10650" spans="1:8" x14ac:dyDescent="0.3">
      <c r="A10650" s="34" t="str">
        <f>+LEFT(Tabla3[[#This Row],[id_detalle]],2)</f>
        <v>16</v>
      </c>
      <c r="B10650" s="46" t="str">
        <f>VLOOKUP((LEFT(Tabla3[[#This Row],[id_detalle]],2)),id_rubro[[id]:[Rubro]],2,0)</f>
        <v>SERVICIOS TÉCNICOS Y ROFESIONALES PARA EMPRESAS</v>
      </c>
      <c r="C10650" s="36" t="s">
        <v>1866</v>
      </c>
      <c r="D10650" s="45" t="str">
        <f>+Tabla3[[#This Row],[id_detalle]]&amp;" "&amp;VLOOKUP(Tabla3[[#This Row],[id_detalle]],rubro_detalle[[Código]:[Rubro Detalle]],2,0)</f>
        <v>16.00.475 Logística y Distribución</v>
      </c>
      <c r="E10650" s="33">
        <f t="shared" si="1983"/>
        <v>27</v>
      </c>
      <c r="F10650" s="47" t="str">
        <f t="shared" si="1984"/>
        <v>16.00.475-27</v>
      </c>
      <c r="G10650" s="37" t="s">
        <v>6069</v>
      </c>
      <c r="H10650" s="37">
        <v>725</v>
      </c>
    </row>
    <row r="10651" spans="1:8" x14ac:dyDescent="0.3">
      <c r="A10651" s="34" t="str">
        <f>+LEFT(Tabla3[[#This Row],[id_detalle]],2)</f>
        <v>16</v>
      </c>
      <c r="B10651" s="46" t="str">
        <f>VLOOKUP((LEFT(Tabla3[[#This Row],[id_detalle]],2)),id_rubro[[id]:[Rubro]],2,0)</f>
        <v>SERVICIOS TÉCNICOS Y ROFESIONALES PARA EMPRESAS</v>
      </c>
      <c r="C10651" s="36" t="s">
        <v>1866</v>
      </c>
      <c r="D10651" s="45" t="str">
        <f>+Tabla3[[#This Row],[id_detalle]]&amp;" "&amp;VLOOKUP(Tabla3[[#This Row],[id_detalle]],rubro_detalle[[Código]:[Rubro Detalle]],2,0)</f>
        <v>16.00.475 Logística y Distribución</v>
      </c>
      <c r="E10651" s="33">
        <f t="shared" si="1983"/>
        <v>28</v>
      </c>
      <c r="F10651" s="47" t="str">
        <f t="shared" si="1984"/>
        <v>16.00.475-28</v>
      </c>
      <c r="G10651" s="37" t="s">
        <v>7013</v>
      </c>
      <c r="H10651" s="37">
        <v>725</v>
      </c>
    </row>
    <row r="10652" spans="1:8" x14ac:dyDescent="0.3">
      <c r="A10652" s="34" t="str">
        <f>+LEFT(Tabla3[[#This Row],[id_detalle]],2)</f>
        <v>16</v>
      </c>
      <c r="B10652" s="46" t="str">
        <f>VLOOKUP((LEFT(Tabla3[[#This Row],[id_detalle]],2)),id_rubro[[id]:[Rubro]],2,0)</f>
        <v>SERVICIOS TÉCNICOS Y ROFESIONALES PARA EMPRESAS</v>
      </c>
      <c r="C10652" s="36" t="s">
        <v>1866</v>
      </c>
      <c r="D10652" s="45" t="str">
        <f>+Tabla3[[#This Row],[id_detalle]]&amp;" "&amp;VLOOKUP(Tabla3[[#This Row],[id_detalle]],rubro_detalle[[Código]:[Rubro Detalle]],2,0)</f>
        <v>16.00.475 Logística y Distribución</v>
      </c>
      <c r="E10652" s="33">
        <f t="shared" si="1983"/>
        <v>29</v>
      </c>
      <c r="F10652" s="47" t="str">
        <f t="shared" si="1984"/>
        <v>16.00.475-29</v>
      </c>
      <c r="G10652" s="37" t="s">
        <v>8293</v>
      </c>
      <c r="H10652" s="37">
        <v>736</v>
      </c>
    </row>
    <row r="10653" spans="1:8" x14ac:dyDescent="0.3">
      <c r="A10653" s="34" t="str">
        <f>+LEFT(Tabla3[[#This Row],[id_detalle]],2)</f>
        <v>16</v>
      </c>
      <c r="B10653" s="46" t="str">
        <f>VLOOKUP((LEFT(Tabla3[[#This Row],[id_detalle]],2)),id_rubro[[id]:[Rubro]],2,0)</f>
        <v>SERVICIOS TÉCNICOS Y ROFESIONALES PARA EMPRESAS</v>
      </c>
      <c r="C10653" s="36" t="s">
        <v>1866</v>
      </c>
      <c r="D10653" s="45" t="str">
        <f>+Tabla3[[#This Row],[id_detalle]]&amp;" "&amp;VLOOKUP(Tabla3[[#This Row],[id_detalle]],rubro_detalle[[Código]:[Rubro Detalle]],2,0)</f>
        <v>16.00.475 Logística y Distribución</v>
      </c>
      <c r="E10653" s="33">
        <f t="shared" si="1983"/>
        <v>30</v>
      </c>
      <c r="F10653" s="47" t="str">
        <f t="shared" si="1984"/>
        <v>16.00.475-30</v>
      </c>
      <c r="G10653" s="37" t="s">
        <v>7090</v>
      </c>
      <c r="H10653" s="37">
        <v>737</v>
      </c>
    </row>
    <row r="10654" spans="1:8" x14ac:dyDescent="0.3">
      <c r="A10654" s="34" t="str">
        <f>+LEFT(Tabla3[[#This Row],[id_detalle]],2)</f>
        <v>16</v>
      </c>
      <c r="B10654" s="46" t="str">
        <f>VLOOKUP((LEFT(Tabla3[[#This Row],[id_detalle]],2)),id_rubro[[id]:[Rubro]],2,0)</f>
        <v>SERVICIOS TÉCNICOS Y ROFESIONALES PARA EMPRESAS</v>
      </c>
      <c r="C10654" s="36" t="s">
        <v>1866</v>
      </c>
      <c r="D10654" s="45" t="str">
        <f>+Tabla3[[#This Row],[id_detalle]]&amp;" "&amp;VLOOKUP(Tabla3[[#This Row],[id_detalle]],rubro_detalle[[Código]:[Rubro Detalle]],2,0)</f>
        <v>16.00.475 Logística y Distribución</v>
      </c>
      <c r="E10654" s="33">
        <f t="shared" si="1983"/>
        <v>31</v>
      </c>
      <c r="F10654" s="47" t="str">
        <f t="shared" si="1984"/>
        <v>16.00.475-31</v>
      </c>
      <c r="G10654" s="37" t="s">
        <v>3046</v>
      </c>
      <c r="H10654" s="37">
        <v>745</v>
      </c>
    </row>
    <row r="10655" spans="1:8" x14ac:dyDescent="0.3">
      <c r="A10655" s="34" t="str">
        <f>+LEFT(Tabla3[[#This Row],[id_detalle]],2)</f>
        <v>16</v>
      </c>
      <c r="B10655" s="46" t="str">
        <f>VLOOKUP((LEFT(Tabla3[[#This Row],[id_detalle]],2)),id_rubro[[id]:[Rubro]],2,0)</f>
        <v>SERVICIOS TÉCNICOS Y ROFESIONALES PARA EMPRESAS</v>
      </c>
      <c r="C10655" s="36" t="s">
        <v>1866</v>
      </c>
      <c r="D10655" s="45" t="str">
        <f>+Tabla3[[#This Row],[id_detalle]]&amp;" "&amp;VLOOKUP(Tabla3[[#This Row],[id_detalle]],rubro_detalle[[Código]:[Rubro Detalle]],2,0)</f>
        <v>16.00.475 Logística y Distribución</v>
      </c>
      <c r="E10655" s="33">
        <f t="shared" si="1983"/>
        <v>32</v>
      </c>
      <c r="F10655" s="47" t="str">
        <f t="shared" si="1984"/>
        <v>16.00.475-32</v>
      </c>
      <c r="G10655" s="37" t="s">
        <v>8294</v>
      </c>
      <c r="H10655" s="37">
        <v>777</v>
      </c>
    </row>
    <row r="10656" spans="1:8" x14ac:dyDescent="0.3">
      <c r="A10656" s="34" t="str">
        <f>+LEFT(Tabla3[[#This Row],[id_detalle]],2)</f>
        <v>16</v>
      </c>
      <c r="B10656" s="46" t="str">
        <f>VLOOKUP((LEFT(Tabla3[[#This Row],[id_detalle]],2)),id_rubro[[id]:[Rubro]],2,0)</f>
        <v>SERVICIOS TÉCNICOS Y ROFESIONALES PARA EMPRESAS</v>
      </c>
      <c r="C10656" s="36" t="s">
        <v>1866</v>
      </c>
      <c r="D10656" s="45" t="str">
        <f>+Tabla3[[#This Row],[id_detalle]]&amp;" "&amp;VLOOKUP(Tabla3[[#This Row],[id_detalle]],rubro_detalle[[Código]:[Rubro Detalle]],2,0)</f>
        <v>16.00.475 Logística y Distribución</v>
      </c>
      <c r="E10656" s="33">
        <f t="shared" si="1983"/>
        <v>33</v>
      </c>
      <c r="F10656" s="47" t="str">
        <f t="shared" si="1984"/>
        <v>16.00.475-33</v>
      </c>
      <c r="G10656" s="37" t="s">
        <v>7179</v>
      </c>
      <c r="H10656" s="37">
        <v>777</v>
      </c>
    </row>
    <row r="10657" spans="1:8" x14ac:dyDescent="0.3">
      <c r="A10657" s="34" t="str">
        <f>+LEFT(Tabla3[[#This Row],[id_detalle]],2)</f>
        <v>16</v>
      </c>
      <c r="B10657" s="46" t="str">
        <f>VLOOKUP((LEFT(Tabla3[[#This Row],[id_detalle]],2)),id_rubro[[id]:[Rubro]],2,0)</f>
        <v>SERVICIOS TÉCNICOS Y ROFESIONALES PARA EMPRESAS</v>
      </c>
      <c r="C10657" s="36" t="s">
        <v>1866</v>
      </c>
      <c r="D10657" s="45" t="str">
        <f>+Tabla3[[#This Row],[id_detalle]]&amp;" "&amp;VLOOKUP(Tabla3[[#This Row],[id_detalle]],rubro_detalle[[Código]:[Rubro Detalle]],2,0)</f>
        <v>16.00.475 Logística y Distribución</v>
      </c>
      <c r="E10657" s="33">
        <f t="shared" si="1983"/>
        <v>34</v>
      </c>
      <c r="F10657" s="47" t="str">
        <f t="shared" si="1984"/>
        <v>16.00.475-34</v>
      </c>
      <c r="G10657" s="37" t="s">
        <v>8295</v>
      </c>
      <c r="H10657" s="37">
        <v>816</v>
      </c>
    </row>
    <row r="10658" spans="1:8" x14ac:dyDescent="0.3">
      <c r="A10658" s="34" t="str">
        <f>+LEFT(Tabla3[[#This Row],[id_detalle]],2)</f>
        <v>16</v>
      </c>
      <c r="B10658" s="46" t="str">
        <f>VLOOKUP((LEFT(Tabla3[[#This Row],[id_detalle]],2)),id_rubro[[id]:[Rubro]],2,0)</f>
        <v>SERVICIOS TÉCNICOS Y ROFESIONALES PARA EMPRESAS</v>
      </c>
      <c r="C10658" s="36" t="s">
        <v>1866</v>
      </c>
      <c r="D10658" s="45" t="str">
        <f>+Tabla3[[#This Row],[id_detalle]]&amp;" "&amp;VLOOKUP(Tabla3[[#This Row],[id_detalle]],rubro_detalle[[Código]:[Rubro Detalle]],2,0)</f>
        <v>16.00.475 Logística y Distribución</v>
      </c>
      <c r="E10658" s="33">
        <f t="shared" si="1983"/>
        <v>35</v>
      </c>
      <c r="F10658" s="47" t="str">
        <f t="shared" si="1984"/>
        <v>16.00.475-35</v>
      </c>
      <c r="G10658" s="37" t="s">
        <v>8296</v>
      </c>
      <c r="H10658" s="37">
        <v>825</v>
      </c>
    </row>
    <row r="10659" spans="1:8" x14ac:dyDescent="0.3">
      <c r="A10659" s="34" t="str">
        <f>+LEFT(Tabla3[[#This Row],[id_detalle]],2)</f>
        <v>16</v>
      </c>
      <c r="B10659" s="46" t="str">
        <f>VLOOKUP((LEFT(Tabla3[[#This Row],[id_detalle]],2)),id_rubro[[id]:[Rubro]],2,0)</f>
        <v>SERVICIOS TÉCNICOS Y ROFESIONALES PARA EMPRESAS</v>
      </c>
      <c r="C10659" s="36" t="s">
        <v>1866</v>
      </c>
      <c r="D10659" s="45" t="str">
        <f>+Tabla3[[#This Row],[id_detalle]]&amp;" "&amp;VLOOKUP(Tabla3[[#This Row],[id_detalle]],rubro_detalle[[Código]:[Rubro Detalle]],2,0)</f>
        <v>16.00.475 Logística y Distribución</v>
      </c>
      <c r="E10659" s="33">
        <f t="shared" si="1983"/>
        <v>36</v>
      </c>
      <c r="F10659" s="47" t="str">
        <f t="shared" si="1984"/>
        <v>16.00.475-36</v>
      </c>
      <c r="G10659" s="37" t="s">
        <v>8297</v>
      </c>
      <c r="H10659" s="37">
        <v>847</v>
      </c>
    </row>
    <row r="10660" spans="1:8" x14ac:dyDescent="0.3">
      <c r="A10660" s="34" t="str">
        <f>+LEFT(Tabla3[[#This Row],[id_detalle]],2)</f>
        <v>16</v>
      </c>
      <c r="B10660" s="46" t="str">
        <f>VLOOKUP((LEFT(Tabla3[[#This Row],[id_detalle]],2)),id_rubro[[id]:[Rubro]],2,0)</f>
        <v>SERVICIOS TÉCNICOS Y ROFESIONALES PARA EMPRESAS</v>
      </c>
      <c r="C10660" s="36" t="s">
        <v>1867</v>
      </c>
      <c r="D10660" s="45" t="str">
        <f>+Tabla3[[#This Row],[id_detalle]]&amp;" "&amp;VLOOKUP(Tabla3[[#This Row],[id_detalle]],rubro_detalle[[Código]:[Rubro Detalle]],2,0)</f>
        <v>16.00.481 Martilleros y Remates</v>
      </c>
      <c r="E10660" s="33">
        <f t="shared" si="1983"/>
        <v>1</v>
      </c>
      <c r="F10660" s="47" t="str">
        <f t="shared" si="1984"/>
        <v>16.00.481-1</v>
      </c>
      <c r="G10660" s="37" t="s">
        <v>8298</v>
      </c>
      <c r="H10660" s="37">
        <v>444</v>
      </c>
    </row>
    <row r="10661" spans="1:8" x14ac:dyDescent="0.3">
      <c r="A10661" s="34" t="str">
        <f>+LEFT(Tabla3[[#This Row],[id_detalle]],2)</f>
        <v>16</v>
      </c>
      <c r="B10661" s="46" t="str">
        <f>VLOOKUP((LEFT(Tabla3[[#This Row],[id_detalle]],2)),id_rubro[[id]:[Rubro]],2,0)</f>
        <v>SERVICIOS TÉCNICOS Y ROFESIONALES PARA EMPRESAS</v>
      </c>
      <c r="C10661" s="36" t="s">
        <v>1867</v>
      </c>
      <c r="D10661" s="45" t="str">
        <f>+Tabla3[[#This Row],[id_detalle]]&amp;" "&amp;VLOOKUP(Tabla3[[#This Row],[id_detalle]],rubro_detalle[[Código]:[Rubro Detalle]],2,0)</f>
        <v>16.00.481 Martilleros y Remates</v>
      </c>
      <c r="E10661" s="33">
        <f t="shared" si="1983"/>
        <v>2</v>
      </c>
      <c r="F10661" s="47" t="str">
        <f t="shared" si="1984"/>
        <v>16.00.481-2</v>
      </c>
      <c r="G10661" s="37" t="s">
        <v>8299</v>
      </c>
      <c r="H10661" s="37">
        <v>562</v>
      </c>
    </row>
    <row r="10662" spans="1:8" x14ac:dyDescent="0.3">
      <c r="A10662" s="34" t="str">
        <f>+LEFT(Tabla3[[#This Row],[id_detalle]],2)</f>
        <v>16</v>
      </c>
      <c r="B10662" s="46" t="str">
        <f>VLOOKUP((LEFT(Tabla3[[#This Row],[id_detalle]],2)),id_rubro[[id]:[Rubro]],2,0)</f>
        <v>SERVICIOS TÉCNICOS Y ROFESIONALES PARA EMPRESAS</v>
      </c>
      <c r="C10662" s="36" t="s">
        <v>1868</v>
      </c>
      <c r="D10662" s="45" t="str">
        <f>+Tabla3[[#This Row],[id_detalle]]&amp;" "&amp;VLOOKUP(Tabla3[[#This Row],[id_detalle]],rubro_detalle[[Código]:[Rubro Detalle]],2,0)</f>
        <v>16.00.485 Mecanización de Correspondencia</v>
      </c>
      <c r="E10662" s="33">
        <f t="shared" si="1983"/>
        <v>1</v>
      </c>
      <c r="F10662" s="47" t="str">
        <f t="shared" si="1984"/>
        <v>16.00.485-1</v>
      </c>
      <c r="G10662" s="37" t="s">
        <v>7674</v>
      </c>
      <c r="H10662" s="37">
        <v>405</v>
      </c>
    </row>
    <row r="10663" spans="1:8" x14ac:dyDescent="0.3">
      <c r="A10663" s="34" t="str">
        <f>+LEFT(Tabla3[[#This Row],[id_detalle]],2)</f>
        <v>16</v>
      </c>
      <c r="B10663" s="46" t="str">
        <f>VLOOKUP((LEFT(Tabla3[[#This Row],[id_detalle]],2)),id_rubro[[id]:[Rubro]],2,0)</f>
        <v>SERVICIOS TÉCNICOS Y ROFESIONALES PARA EMPRESAS</v>
      </c>
      <c r="C10663" s="36" t="s">
        <v>1868</v>
      </c>
      <c r="D10663" s="45" t="str">
        <f>+Tabla3[[#This Row],[id_detalle]]&amp;" "&amp;VLOOKUP(Tabla3[[#This Row],[id_detalle]],rubro_detalle[[Código]:[Rubro Detalle]],2,0)</f>
        <v>16.00.485 Mecanización de Correspondencia</v>
      </c>
      <c r="E10663" s="33">
        <f t="shared" si="1983"/>
        <v>2</v>
      </c>
      <c r="F10663" s="47" t="str">
        <f t="shared" si="1984"/>
        <v>16.00.485-2</v>
      </c>
      <c r="G10663" s="37" t="s">
        <v>8300</v>
      </c>
      <c r="H10663" s="37">
        <v>445</v>
      </c>
    </row>
    <row r="10664" spans="1:8" x14ac:dyDescent="0.3">
      <c r="A10664" s="34" t="str">
        <f>+LEFT(Tabla3[[#This Row],[id_detalle]],2)</f>
        <v>16</v>
      </c>
      <c r="B10664" s="46" t="str">
        <f>VLOOKUP((LEFT(Tabla3[[#This Row],[id_detalle]],2)),id_rubro[[id]:[Rubro]],2,0)</f>
        <v>SERVICIOS TÉCNICOS Y ROFESIONALES PARA EMPRESAS</v>
      </c>
      <c r="C10664" s="36" t="s">
        <v>1868</v>
      </c>
      <c r="D10664" s="45" t="str">
        <f>+Tabla3[[#This Row],[id_detalle]]&amp;" "&amp;VLOOKUP(Tabla3[[#This Row],[id_detalle]],rubro_detalle[[Código]:[Rubro Detalle]],2,0)</f>
        <v>16.00.485 Mecanización de Correspondencia</v>
      </c>
      <c r="E10664" s="33">
        <f t="shared" si="1983"/>
        <v>3</v>
      </c>
      <c r="F10664" s="47" t="str">
        <f t="shared" si="1984"/>
        <v>16.00.485-3</v>
      </c>
      <c r="G10664" s="37" t="s">
        <v>7207</v>
      </c>
      <c r="H10664" s="37">
        <v>475</v>
      </c>
    </row>
    <row r="10665" spans="1:8" x14ac:dyDescent="0.3">
      <c r="A10665" s="34" t="str">
        <f>+LEFT(Tabla3[[#This Row],[id_detalle]],2)</f>
        <v>16</v>
      </c>
      <c r="B10665" s="46" t="str">
        <f>VLOOKUP((LEFT(Tabla3[[#This Row],[id_detalle]],2)),id_rubro[[id]:[Rubro]],2,0)</f>
        <v>SERVICIOS TÉCNICOS Y ROFESIONALES PARA EMPRESAS</v>
      </c>
      <c r="C10665" s="36" t="s">
        <v>1868</v>
      </c>
      <c r="D10665" s="45" t="str">
        <f>+Tabla3[[#This Row],[id_detalle]]&amp;" "&amp;VLOOKUP(Tabla3[[#This Row],[id_detalle]],rubro_detalle[[Código]:[Rubro Detalle]],2,0)</f>
        <v>16.00.485 Mecanización de Correspondencia</v>
      </c>
      <c r="E10665" s="33">
        <f t="shared" si="1983"/>
        <v>4</v>
      </c>
      <c r="F10665" s="47" t="str">
        <f t="shared" si="1984"/>
        <v>16.00.485-4</v>
      </c>
      <c r="G10665" s="37" t="s">
        <v>7707</v>
      </c>
      <c r="H10665" s="37">
        <v>689</v>
      </c>
    </row>
    <row r="10666" spans="1:8" x14ac:dyDescent="0.3">
      <c r="A10666" s="34" t="str">
        <f>+LEFT(Tabla3[[#This Row],[id_detalle]],2)</f>
        <v>16</v>
      </c>
      <c r="B10666" s="46" t="str">
        <f>VLOOKUP((LEFT(Tabla3[[#This Row],[id_detalle]],2)),id_rubro[[id]:[Rubro]],2,0)</f>
        <v>SERVICIOS TÉCNICOS Y ROFESIONALES PARA EMPRESAS</v>
      </c>
      <c r="C10666" s="36" t="s">
        <v>1868</v>
      </c>
      <c r="D10666" s="45" t="str">
        <f>+Tabla3[[#This Row],[id_detalle]]&amp;" "&amp;VLOOKUP(Tabla3[[#This Row],[id_detalle]],rubro_detalle[[Código]:[Rubro Detalle]],2,0)</f>
        <v>16.00.485 Mecanización de Correspondencia</v>
      </c>
      <c r="E10666" s="33">
        <f t="shared" si="1983"/>
        <v>5</v>
      </c>
      <c r="F10666" s="47" t="str">
        <f t="shared" si="1984"/>
        <v>16.00.485-5</v>
      </c>
      <c r="G10666" s="37" t="s">
        <v>7208</v>
      </c>
      <c r="H10666" s="37">
        <v>689</v>
      </c>
    </row>
    <row r="10667" spans="1:8" x14ac:dyDescent="0.3">
      <c r="A10667" s="34" t="str">
        <f>+LEFT(Tabla3[[#This Row],[id_detalle]],2)</f>
        <v>16</v>
      </c>
      <c r="B10667" s="46" t="str">
        <f>VLOOKUP((LEFT(Tabla3[[#This Row],[id_detalle]],2)),id_rubro[[id]:[Rubro]],2,0)</f>
        <v>SERVICIOS TÉCNICOS Y ROFESIONALES PARA EMPRESAS</v>
      </c>
      <c r="C10667" s="36" t="s">
        <v>1869</v>
      </c>
      <c r="D10667" s="45" t="str">
        <f>+Tabla3[[#This Row],[id_detalle]]&amp;" "&amp;VLOOKUP(Tabla3[[#This Row],[id_detalle]],rubro_detalle[[Código]:[Rubro Detalle]],2,0)</f>
        <v>16.00.489 Muestreo de Aguas, Suelos,Gases y Residuos</v>
      </c>
      <c r="E10667" s="33">
        <f t="shared" si="1983"/>
        <v>1</v>
      </c>
      <c r="F10667" s="47" t="str">
        <f t="shared" si="1984"/>
        <v>16.00.489-1</v>
      </c>
      <c r="G10667" s="37" t="s">
        <v>4311</v>
      </c>
      <c r="H10667" s="37">
        <v>201</v>
      </c>
    </row>
    <row r="10668" spans="1:8" x14ac:dyDescent="0.3">
      <c r="A10668" s="34" t="str">
        <f>+LEFT(Tabla3[[#This Row],[id_detalle]],2)</f>
        <v>16</v>
      </c>
      <c r="B10668" s="46" t="str">
        <f>VLOOKUP((LEFT(Tabla3[[#This Row],[id_detalle]],2)),id_rubro[[id]:[Rubro]],2,0)</f>
        <v>SERVICIOS TÉCNICOS Y ROFESIONALES PARA EMPRESAS</v>
      </c>
      <c r="C10668" s="36" t="s">
        <v>1870</v>
      </c>
      <c r="D10668" s="45" t="str">
        <f>+Tabla3[[#This Row],[id_detalle]]&amp;" "&amp;VLOOKUP(Tabla3[[#This Row],[id_detalle]],rubro_detalle[[Código]:[Rubro Detalle]],2,0)</f>
        <v>16.00.491 Música Ambiental</v>
      </c>
      <c r="E10668" s="33">
        <f t="shared" si="1983"/>
        <v>1</v>
      </c>
      <c r="F10668" s="47" t="str">
        <f t="shared" si="1984"/>
        <v>16.00.491-1</v>
      </c>
      <c r="G10668" s="37" t="s">
        <v>5630</v>
      </c>
      <c r="H10668" s="37">
        <v>314</v>
      </c>
    </row>
    <row r="10669" spans="1:8" x14ac:dyDescent="0.3">
      <c r="A10669" s="34" t="str">
        <f>+LEFT(Tabla3[[#This Row],[id_detalle]],2)</f>
        <v>16</v>
      </c>
      <c r="B10669" s="46" t="str">
        <f>VLOOKUP((LEFT(Tabla3[[#This Row],[id_detalle]],2)),id_rubro[[id]:[Rubro]],2,0)</f>
        <v>SERVICIOS TÉCNICOS Y ROFESIONALES PARA EMPRESAS</v>
      </c>
      <c r="C10669" s="36" t="s">
        <v>1870</v>
      </c>
      <c r="D10669" s="45" t="str">
        <f>+Tabla3[[#This Row],[id_detalle]]&amp;" "&amp;VLOOKUP(Tabla3[[#This Row],[id_detalle]],rubro_detalle[[Código]:[Rubro Detalle]],2,0)</f>
        <v>16.00.491 Música Ambiental</v>
      </c>
      <c r="E10669" s="33">
        <f t="shared" si="1983"/>
        <v>2</v>
      </c>
      <c r="F10669" s="47" t="str">
        <f t="shared" si="1984"/>
        <v>16.00.491-2</v>
      </c>
      <c r="G10669" s="37" t="s">
        <v>8301</v>
      </c>
      <c r="H10669" s="37">
        <v>365</v>
      </c>
    </row>
    <row r="10670" spans="1:8" x14ac:dyDescent="0.3">
      <c r="A10670" s="34" t="str">
        <f>+LEFT(Tabla3[[#This Row],[id_detalle]],2)</f>
        <v>16</v>
      </c>
      <c r="B10670" s="46" t="str">
        <f>VLOOKUP((LEFT(Tabla3[[#This Row],[id_detalle]],2)),id_rubro[[id]:[Rubro]],2,0)</f>
        <v>SERVICIOS TÉCNICOS Y ROFESIONALES PARA EMPRESAS</v>
      </c>
      <c r="C10670" s="36" t="s">
        <v>1870</v>
      </c>
      <c r="D10670" s="45" t="str">
        <f>+Tabla3[[#This Row],[id_detalle]]&amp;" "&amp;VLOOKUP(Tabla3[[#This Row],[id_detalle]],rubro_detalle[[Código]:[Rubro Detalle]],2,0)</f>
        <v>16.00.491 Música Ambiental</v>
      </c>
      <c r="E10670" s="33">
        <f t="shared" si="1983"/>
        <v>3</v>
      </c>
      <c r="F10670" s="47" t="str">
        <f t="shared" si="1984"/>
        <v>16.00.491-3</v>
      </c>
      <c r="G10670" s="37" t="s">
        <v>8302</v>
      </c>
      <c r="H10670" s="37">
        <v>725</v>
      </c>
    </row>
    <row r="10671" spans="1:8" x14ac:dyDescent="0.3">
      <c r="A10671" s="34" t="str">
        <f>+LEFT(Tabla3[[#This Row],[id_detalle]],2)</f>
        <v>16</v>
      </c>
      <c r="B10671" s="46" t="str">
        <f>VLOOKUP((LEFT(Tabla3[[#This Row],[id_detalle]],2)),id_rubro[[id]:[Rubro]],2,0)</f>
        <v>SERVICIOS TÉCNICOS Y ROFESIONALES PARA EMPRESAS</v>
      </c>
      <c r="C10671" s="36" t="s">
        <v>1871</v>
      </c>
      <c r="D10671" s="45" t="str">
        <f>+Tabla3[[#This Row],[id_detalle]]&amp;" "&amp;VLOOKUP(Tabla3[[#This Row],[id_detalle]],rubro_detalle[[Código]:[Rubro Detalle]],2,0)</f>
        <v>16.00.501 Notarías</v>
      </c>
      <c r="E10671" s="33">
        <f t="shared" si="1983"/>
        <v>1</v>
      </c>
      <c r="F10671" s="47" t="str">
        <f t="shared" si="1984"/>
        <v>16.00.501-1</v>
      </c>
      <c r="G10671" s="37" t="s">
        <v>8303</v>
      </c>
      <c r="H10671" s="37">
        <v>369</v>
      </c>
    </row>
    <row r="10672" spans="1:8" x14ac:dyDescent="0.3">
      <c r="A10672" s="34" t="str">
        <f>+LEFT(Tabla3[[#This Row],[id_detalle]],2)</f>
        <v>16</v>
      </c>
      <c r="B10672" s="46" t="str">
        <f>VLOOKUP((LEFT(Tabla3[[#This Row],[id_detalle]],2)),id_rubro[[id]:[Rubro]],2,0)</f>
        <v>SERVICIOS TÉCNICOS Y ROFESIONALES PARA EMPRESAS</v>
      </c>
      <c r="C10672" s="36" t="s">
        <v>1871</v>
      </c>
      <c r="D10672" s="45" t="str">
        <f>+Tabla3[[#This Row],[id_detalle]]&amp;" "&amp;VLOOKUP(Tabla3[[#This Row],[id_detalle]],rubro_detalle[[Código]:[Rubro Detalle]],2,0)</f>
        <v>16.00.501 Notarías</v>
      </c>
      <c r="E10672" s="33">
        <f t="shared" si="1983"/>
        <v>2</v>
      </c>
      <c r="F10672" s="47" t="str">
        <f t="shared" si="1984"/>
        <v>16.00.501-2</v>
      </c>
      <c r="G10672" s="37" t="s">
        <v>8304</v>
      </c>
      <c r="H10672" s="37">
        <v>645</v>
      </c>
    </row>
    <row r="10673" spans="1:8" x14ac:dyDescent="0.3">
      <c r="A10673" s="34" t="str">
        <f>+LEFT(Tabla3[[#This Row],[id_detalle]],2)</f>
        <v>16</v>
      </c>
      <c r="B10673" s="46" t="str">
        <f>VLOOKUP((LEFT(Tabla3[[#This Row],[id_detalle]],2)),id_rubro[[id]:[Rubro]],2,0)</f>
        <v>SERVICIOS TÉCNICOS Y ROFESIONALES PARA EMPRESAS</v>
      </c>
      <c r="C10673" s="36" t="s">
        <v>1871</v>
      </c>
      <c r="D10673" s="45" t="str">
        <f>+Tabla3[[#This Row],[id_detalle]]&amp;" "&amp;VLOOKUP(Tabla3[[#This Row],[id_detalle]],rubro_detalle[[Código]:[Rubro Detalle]],2,0)</f>
        <v>16.00.501 Notarías</v>
      </c>
      <c r="E10673" s="33">
        <f t="shared" si="1983"/>
        <v>3</v>
      </c>
      <c r="F10673" s="47" t="str">
        <f t="shared" si="1984"/>
        <v>16.00.501-3</v>
      </c>
      <c r="G10673" s="37" t="s">
        <v>8305</v>
      </c>
      <c r="H10673" s="37">
        <v>645</v>
      </c>
    </row>
    <row r="10674" spans="1:8" x14ac:dyDescent="0.3">
      <c r="A10674" s="34" t="str">
        <f>+LEFT(Tabla3[[#This Row],[id_detalle]],2)</f>
        <v>16</v>
      </c>
      <c r="B10674" s="46" t="str">
        <f>VLOOKUP((LEFT(Tabla3[[#This Row],[id_detalle]],2)),id_rubro[[id]:[Rubro]],2,0)</f>
        <v>SERVICIOS TÉCNICOS Y ROFESIONALES PARA EMPRESAS</v>
      </c>
      <c r="C10674" s="36" t="s">
        <v>1871</v>
      </c>
      <c r="D10674" s="45" t="str">
        <f>+Tabla3[[#This Row],[id_detalle]]&amp;" "&amp;VLOOKUP(Tabla3[[#This Row],[id_detalle]],rubro_detalle[[Código]:[Rubro Detalle]],2,0)</f>
        <v>16.00.501 Notarías</v>
      </c>
      <c r="E10674" s="33">
        <f t="shared" si="1983"/>
        <v>4</v>
      </c>
      <c r="F10674" s="47" t="str">
        <f t="shared" si="1984"/>
        <v>16.00.501-4</v>
      </c>
      <c r="G10674" s="37" t="s">
        <v>8306</v>
      </c>
      <c r="H10674" s="37">
        <v>832</v>
      </c>
    </row>
    <row r="10675" spans="1:8" x14ac:dyDescent="0.3">
      <c r="A10675" s="34" t="str">
        <f>+LEFT(Tabla3[[#This Row],[id_detalle]],2)</f>
        <v>16</v>
      </c>
      <c r="B10675" s="46" t="str">
        <f>VLOOKUP((LEFT(Tabla3[[#This Row],[id_detalle]],2)),id_rubro[[id]:[Rubro]],2,0)</f>
        <v>SERVICIOS TÉCNICOS Y ROFESIONALES PARA EMPRESAS</v>
      </c>
      <c r="C10675" s="36" t="s">
        <v>1872</v>
      </c>
      <c r="D10675" s="45" t="str">
        <f>+Tabla3[[#This Row],[id_detalle]]&amp;" "&amp;VLOOKUP(Tabla3[[#This Row],[id_detalle]],rubro_detalle[[Código]:[Rubro Detalle]],2,0)</f>
        <v>16.00.521 Organización de Banquetes, Cocktails y Similares</v>
      </c>
      <c r="E10675" s="33">
        <f t="shared" si="1983"/>
        <v>1</v>
      </c>
      <c r="F10675" s="47" t="str">
        <f t="shared" si="1984"/>
        <v>16.00.521-1</v>
      </c>
      <c r="G10675" s="37" t="s">
        <v>6229</v>
      </c>
      <c r="H10675" s="37">
        <v>208</v>
      </c>
    </row>
    <row r="10676" spans="1:8" x14ac:dyDescent="0.3">
      <c r="A10676" s="34" t="str">
        <f>+LEFT(Tabla3[[#This Row],[id_detalle]],2)</f>
        <v>16</v>
      </c>
      <c r="B10676" s="46" t="str">
        <f>VLOOKUP((LEFT(Tabla3[[#This Row],[id_detalle]],2)),id_rubro[[id]:[Rubro]],2,0)</f>
        <v>SERVICIOS TÉCNICOS Y ROFESIONALES PARA EMPRESAS</v>
      </c>
      <c r="C10676" s="36" t="s">
        <v>1872</v>
      </c>
      <c r="D10676" s="45" t="str">
        <f>+Tabla3[[#This Row],[id_detalle]]&amp;" "&amp;VLOOKUP(Tabla3[[#This Row],[id_detalle]],rubro_detalle[[Código]:[Rubro Detalle]],2,0)</f>
        <v>16.00.521 Organización de Banquetes, Cocktails y Similares</v>
      </c>
      <c r="E10676" s="33">
        <f t="shared" si="1983"/>
        <v>2</v>
      </c>
      <c r="F10676" s="47" t="str">
        <f t="shared" si="1984"/>
        <v>16.00.521-2</v>
      </c>
      <c r="G10676" s="38" t="s">
        <v>7655</v>
      </c>
      <c r="H10676" s="38">
        <v>274</v>
      </c>
    </row>
    <row r="10677" spans="1:8" x14ac:dyDescent="0.3">
      <c r="A10677" s="34" t="str">
        <f>+LEFT(Tabla3[[#This Row],[id_detalle]],2)</f>
        <v>16</v>
      </c>
      <c r="B10677" s="46" t="str">
        <f>VLOOKUP((LEFT(Tabla3[[#This Row],[id_detalle]],2)),id_rubro[[id]:[Rubro]],2,0)</f>
        <v>SERVICIOS TÉCNICOS Y ROFESIONALES PARA EMPRESAS</v>
      </c>
      <c r="C10677" s="36" t="s">
        <v>1872</v>
      </c>
      <c r="D10677" s="45" t="str">
        <f>+Tabla3[[#This Row],[id_detalle]]&amp;" "&amp;VLOOKUP(Tabla3[[#This Row],[id_detalle]],rubro_detalle[[Código]:[Rubro Detalle]],2,0)</f>
        <v>16.00.521 Organización de Banquetes, Cocktails y Similares</v>
      </c>
      <c r="E10677" s="33">
        <f t="shared" si="1983"/>
        <v>3</v>
      </c>
      <c r="F10677" s="47" t="str">
        <f t="shared" si="1984"/>
        <v>16.00.521-3</v>
      </c>
      <c r="G10677" s="37" t="s">
        <v>8307</v>
      </c>
      <c r="H10677" s="37">
        <v>284</v>
      </c>
    </row>
    <row r="10678" spans="1:8" x14ac:dyDescent="0.3">
      <c r="A10678" s="34" t="str">
        <f>+LEFT(Tabla3[[#This Row],[id_detalle]],2)</f>
        <v>16</v>
      </c>
      <c r="B10678" s="46" t="str">
        <f>VLOOKUP((LEFT(Tabla3[[#This Row],[id_detalle]],2)),id_rubro[[id]:[Rubro]],2,0)</f>
        <v>SERVICIOS TÉCNICOS Y ROFESIONALES PARA EMPRESAS</v>
      </c>
      <c r="C10678" s="36" t="s">
        <v>1872</v>
      </c>
      <c r="D10678" s="45" t="str">
        <f>+Tabla3[[#This Row],[id_detalle]]&amp;" "&amp;VLOOKUP(Tabla3[[#This Row],[id_detalle]],rubro_detalle[[Código]:[Rubro Detalle]],2,0)</f>
        <v>16.00.521 Organización de Banquetes, Cocktails y Similares</v>
      </c>
      <c r="E10678" s="33">
        <f t="shared" ref="E10678:E10680" si="1985">+IF(D10678=D10677,E10677+1,1)</f>
        <v>4</v>
      </c>
      <c r="F10678" s="47" t="str">
        <f t="shared" ref="F10678:F10680" si="1986">+LEFT(D10678,9)&amp;"-"&amp;E10678</f>
        <v>16.00.521-4</v>
      </c>
      <c r="G10678" s="37" t="s">
        <v>7680</v>
      </c>
      <c r="H10678" s="37">
        <v>292</v>
      </c>
    </row>
    <row r="10679" spans="1:8" x14ac:dyDescent="0.3">
      <c r="A10679" s="34" t="str">
        <f>+LEFT(Tabla3[[#This Row],[id_detalle]],2)</f>
        <v>16</v>
      </c>
      <c r="B10679" s="46" t="str">
        <f>VLOOKUP((LEFT(Tabla3[[#This Row],[id_detalle]],2)),id_rubro[[id]:[Rubro]],2,0)</f>
        <v>SERVICIOS TÉCNICOS Y ROFESIONALES PARA EMPRESAS</v>
      </c>
      <c r="C10679" s="36" t="s">
        <v>1872</v>
      </c>
      <c r="D10679" s="45" t="str">
        <f>+Tabla3[[#This Row],[id_detalle]]&amp;" "&amp;VLOOKUP(Tabla3[[#This Row],[id_detalle]],rubro_detalle[[Código]:[Rubro Detalle]],2,0)</f>
        <v>16.00.521 Organización de Banquetes, Cocktails y Similares</v>
      </c>
      <c r="E10679" s="33">
        <f t="shared" si="1985"/>
        <v>5</v>
      </c>
      <c r="F10679" s="47" t="str">
        <f t="shared" si="1986"/>
        <v>16.00.521-5</v>
      </c>
      <c r="G10679" s="37" t="s">
        <v>2971</v>
      </c>
      <c r="H10679" s="37">
        <v>336</v>
      </c>
    </row>
    <row r="10680" spans="1:8" x14ac:dyDescent="0.3">
      <c r="A10680" s="34" t="str">
        <f>+LEFT(Tabla3[[#This Row],[id_detalle]],2)</f>
        <v>16</v>
      </c>
      <c r="B10680" s="46" t="str">
        <f>VLOOKUP((LEFT(Tabla3[[#This Row],[id_detalle]],2)),id_rubro[[id]:[Rubro]],2,0)</f>
        <v>SERVICIOS TÉCNICOS Y ROFESIONALES PARA EMPRESAS</v>
      </c>
      <c r="C10680" s="36" t="s">
        <v>1872</v>
      </c>
      <c r="D10680" s="45" t="str">
        <f>+Tabla3[[#This Row],[id_detalle]]&amp;" "&amp;VLOOKUP(Tabla3[[#This Row],[id_detalle]],rubro_detalle[[Código]:[Rubro Detalle]],2,0)</f>
        <v>16.00.521 Organización de Banquetes, Cocktails y Similares</v>
      </c>
      <c r="E10680" s="33">
        <f t="shared" si="1985"/>
        <v>6</v>
      </c>
      <c r="F10680" s="47" t="str">
        <f t="shared" si="1986"/>
        <v>16.00.521-6</v>
      </c>
      <c r="G10680" s="37" t="s">
        <v>7657</v>
      </c>
      <c r="H10680" s="37">
        <v>427</v>
      </c>
    </row>
    <row r="10681" spans="1:8" x14ac:dyDescent="0.3">
      <c r="A10681" s="34" t="str">
        <f>+LEFT(Tabla3[[#This Row],[id_detalle]],2)</f>
        <v>16</v>
      </c>
      <c r="B10681" s="46" t="str">
        <f>VLOOKUP((LEFT(Tabla3[[#This Row],[id_detalle]],2)),id_rubro[[id]:[Rubro]],2,0)</f>
        <v>SERVICIOS TÉCNICOS Y ROFESIONALES PARA EMPRESAS</v>
      </c>
      <c r="C10681" s="36" t="s">
        <v>1872</v>
      </c>
      <c r="D10681" s="45" t="str">
        <f>+Tabla3[[#This Row],[id_detalle]]&amp;" "&amp;VLOOKUP(Tabla3[[#This Row],[id_detalle]],rubro_detalle[[Código]:[Rubro Detalle]],2,0)</f>
        <v>16.00.521 Organización de Banquetes, Cocktails y Similares</v>
      </c>
      <c r="E10681" s="33">
        <f t="shared" ref="E10681:E10687" si="1987">+IF(D10681=D10680,E10680+1,1)</f>
        <v>7</v>
      </c>
      <c r="F10681" s="47" t="str">
        <f t="shared" ref="F10681:F10687" si="1988">+LEFT(D10681,9)&amp;"-"&amp;E10681</f>
        <v>16.00.521-7</v>
      </c>
      <c r="G10681" s="37" t="s">
        <v>5877</v>
      </c>
      <c r="H10681" s="37">
        <v>501</v>
      </c>
    </row>
    <row r="10682" spans="1:8" x14ac:dyDescent="0.3">
      <c r="A10682" s="34" t="str">
        <f>+LEFT(Tabla3[[#This Row],[id_detalle]],2)</f>
        <v>16</v>
      </c>
      <c r="B10682" s="46" t="str">
        <f>VLOOKUP((LEFT(Tabla3[[#This Row],[id_detalle]],2)),id_rubro[[id]:[Rubro]],2,0)</f>
        <v>SERVICIOS TÉCNICOS Y ROFESIONALES PARA EMPRESAS</v>
      </c>
      <c r="C10682" s="36" t="s">
        <v>1872</v>
      </c>
      <c r="D10682" s="45" t="str">
        <f>+Tabla3[[#This Row],[id_detalle]]&amp;" "&amp;VLOOKUP(Tabla3[[#This Row],[id_detalle]],rubro_detalle[[Código]:[Rubro Detalle]],2,0)</f>
        <v>16.00.521 Organización de Banquetes, Cocktails y Similares</v>
      </c>
      <c r="E10682" s="33">
        <f t="shared" si="1987"/>
        <v>8</v>
      </c>
      <c r="F10682" s="47" t="str">
        <f t="shared" si="1988"/>
        <v>16.00.521-8</v>
      </c>
      <c r="G10682" s="37" t="s">
        <v>6653</v>
      </c>
      <c r="H10682" s="37">
        <v>502</v>
      </c>
    </row>
    <row r="10683" spans="1:8" x14ac:dyDescent="0.3">
      <c r="A10683" s="34" t="str">
        <f>+LEFT(Tabla3[[#This Row],[id_detalle]],2)</f>
        <v>16</v>
      </c>
      <c r="B10683" s="46" t="str">
        <f>VLOOKUP((LEFT(Tabla3[[#This Row],[id_detalle]],2)),id_rubro[[id]:[Rubro]],2,0)</f>
        <v>SERVICIOS TÉCNICOS Y ROFESIONALES PARA EMPRESAS</v>
      </c>
      <c r="C10683" s="36" t="s">
        <v>1872</v>
      </c>
      <c r="D10683" s="45" t="str">
        <f>+Tabla3[[#This Row],[id_detalle]]&amp;" "&amp;VLOOKUP(Tabla3[[#This Row],[id_detalle]],rubro_detalle[[Código]:[Rubro Detalle]],2,0)</f>
        <v>16.00.521 Organización de Banquetes, Cocktails y Similares</v>
      </c>
      <c r="E10683" s="33">
        <f t="shared" si="1987"/>
        <v>9</v>
      </c>
      <c r="F10683" s="47" t="str">
        <f t="shared" si="1988"/>
        <v>16.00.521-9</v>
      </c>
      <c r="G10683" s="37" t="s">
        <v>6851</v>
      </c>
      <c r="H10683" s="37">
        <v>503</v>
      </c>
    </row>
    <row r="10684" spans="1:8" x14ac:dyDescent="0.3">
      <c r="A10684" s="34" t="str">
        <f>+LEFT(Tabla3[[#This Row],[id_detalle]],2)</f>
        <v>16</v>
      </c>
      <c r="B10684" s="46" t="str">
        <f>VLOOKUP((LEFT(Tabla3[[#This Row],[id_detalle]],2)),id_rubro[[id]:[Rubro]],2,0)</f>
        <v>SERVICIOS TÉCNICOS Y ROFESIONALES PARA EMPRESAS</v>
      </c>
      <c r="C10684" s="36" t="s">
        <v>1872</v>
      </c>
      <c r="D10684" s="45" t="str">
        <f>+Tabla3[[#This Row],[id_detalle]]&amp;" "&amp;VLOOKUP(Tabla3[[#This Row],[id_detalle]],rubro_detalle[[Código]:[Rubro Detalle]],2,0)</f>
        <v>16.00.521 Organización de Banquetes, Cocktails y Similares</v>
      </c>
      <c r="E10684" s="33">
        <f t="shared" si="1987"/>
        <v>10</v>
      </c>
      <c r="F10684" s="47" t="str">
        <f t="shared" si="1988"/>
        <v>16.00.521-10</v>
      </c>
      <c r="G10684" s="37" t="s">
        <v>6695</v>
      </c>
      <c r="H10684" s="37">
        <v>846</v>
      </c>
    </row>
    <row r="10685" spans="1:8" x14ac:dyDescent="0.3">
      <c r="A10685" s="34" t="str">
        <f>+LEFT(Tabla3[[#This Row],[id_detalle]],2)</f>
        <v>16</v>
      </c>
      <c r="B10685" s="46" t="str">
        <f>VLOOKUP((LEFT(Tabla3[[#This Row],[id_detalle]],2)),id_rubro[[id]:[Rubro]],2,0)</f>
        <v>SERVICIOS TÉCNICOS Y ROFESIONALES PARA EMPRESAS</v>
      </c>
      <c r="C10685" s="36" t="s">
        <v>1873</v>
      </c>
      <c r="D10685" s="45" t="str">
        <f>+Tabla3[[#This Row],[id_detalle]]&amp;" "&amp;VLOOKUP(Tabla3[[#This Row],[id_detalle]],rubro_detalle[[Código]:[Rubro Detalle]],2,0)</f>
        <v>16.00.541 Organización de Congresos y Conferencias</v>
      </c>
      <c r="E10685" s="33">
        <f t="shared" si="1987"/>
        <v>1</v>
      </c>
      <c r="F10685" s="47" t="str">
        <f t="shared" si="1988"/>
        <v>16.00.541-1</v>
      </c>
      <c r="G10685" s="38" t="s">
        <v>7655</v>
      </c>
      <c r="H10685" s="38">
        <v>274</v>
      </c>
    </row>
    <row r="10686" spans="1:8" x14ac:dyDescent="0.3">
      <c r="A10686" s="34" t="str">
        <f>+LEFT(Tabla3[[#This Row],[id_detalle]],2)</f>
        <v>16</v>
      </c>
      <c r="B10686" s="46" t="str">
        <f>VLOOKUP((LEFT(Tabla3[[#This Row],[id_detalle]],2)),id_rubro[[id]:[Rubro]],2,0)</f>
        <v>SERVICIOS TÉCNICOS Y ROFESIONALES PARA EMPRESAS</v>
      </c>
      <c r="C10686" s="36" t="s">
        <v>1873</v>
      </c>
      <c r="D10686" s="45" t="str">
        <f>+Tabla3[[#This Row],[id_detalle]]&amp;" "&amp;VLOOKUP(Tabla3[[#This Row],[id_detalle]],rubro_detalle[[Código]:[Rubro Detalle]],2,0)</f>
        <v>16.00.541 Organización de Congresos y Conferencias</v>
      </c>
      <c r="E10686" s="33">
        <f t="shared" si="1987"/>
        <v>2</v>
      </c>
      <c r="F10686" s="47" t="str">
        <f t="shared" si="1988"/>
        <v>16.00.541-2</v>
      </c>
      <c r="G10686" s="37" t="s">
        <v>8307</v>
      </c>
      <c r="H10686" s="37">
        <v>284</v>
      </c>
    </row>
    <row r="10687" spans="1:8" x14ac:dyDescent="0.3">
      <c r="A10687" s="34" t="str">
        <f>+LEFT(Tabla3[[#This Row],[id_detalle]],2)</f>
        <v>16</v>
      </c>
      <c r="B10687" s="46" t="str">
        <f>VLOOKUP((LEFT(Tabla3[[#This Row],[id_detalle]],2)),id_rubro[[id]:[Rubro]],2,0)</f>
        <v>SERVICIOS TÉCNICOS Y ROFESIONALES PARA EMPRESAS</v>
      </c>
      <c r="C10687" s="36" t="s">
        <v>1873</v>
      </c>
      <c r="D10687" s="45" t="str">
        <f>+Tabla3[[#This Row],[id_detalle]]&amp;" "&amp;VLOOKUP(Tabla3[[#This Row],[id_detalle]],rubro_detalle[[Código]:[Rubro Detalle]],2,0)</f>
        <v>16.00.541 Organización de Congresos y Conferencias</v>
      </c>
      <c r="E10687" s="33">
        <f t="shared" si="1987"/>
        <v>3</v>
      </c>
      <c r="F10687" s="47" t="str">
        <f t="shared" si="1988"/>
        <v>16.00.541-3</v>
      </c>
      <c r="G10687" s="37" t="s">
        <v>7657</v>
      </c>
      <c r="H10687" s="37">
        <v>427</v>
      </c>
    </row>
    <row r="10688" spans="1:8" x14ac:dyDescent="0.3">
      <c r="A10688" s="34" t="str">
        <f>+LEFT(Tabla3[[#This Row],[id_detalle]],2)</f>
        <v>16</v>
      </c>
      <c r="B10688" s="46" t="str">
        <f>VLOOKUP((LEFT(Tabla3[[#This Row],[id_detalle]],2)),id_rubro[[id]:[Rubro]],2,0)</f>
        <v>SERVICIOS TÉCNICOS Y ROFESIONALES PARA EMPRESAS</v>
      </c>
      <c r="C10688" s="36" t="s">
        <v>1873</v>
      </c>
      <c r="D10688" s="45" t="str">
        <f>+Tabla3[[#This Row],[id_detalle]]&amp;" "&amp;VLOOKUP(Tabla3[[#This Row],[id_detalle]],rubro_detalle[[Código]:[Rubro Detalle]],2,0)</f>
        <v>16.00.541 Organización de Congresos y Conferencias</v>
      </c>
      <c r="E10688" s="33">
        <f t="shared" ref="E10688:E10690" si="1989">+IF(D10688=D10687,E10687+1,1)</f>
        <v>4</v>
      </c>
      <c r="F10688" s="47" t="str">
        <f t="shared" ref="F10688:F10690" si="1990">+LEFT(D10688,9)&amp;"-"&amp;E10688</f>
        <v>16.00.541-4</v>
      </c>
      <c r="G10688" s="37" t="s">
        <v>7683</v>
      </c>
      <c r="H10688" s="37">
        <v>449</v>
      </c>
    </row>
    <row r="10689" spans="1:8" x14ac:dyDescent="0.3">
      <c r="A10689" s="34" t="str">
        <f>+LEFT(Tabla3[[#This Row],[id_detalle]],2)</f>
        <v>16</v>
      </c>
      <c r="B10689" s="46" t="str">
        <f>VLOOKUP((LEFT(Tabla3[[#This Row],[id_detalle]],2)),id_rubro[[id]:[Rubro]],2,0)</f>
        <v>SERVICIOS TÉCNICOS Y ROFESIONALES PARA EMPRESAS</v>
      </c>
      <c r="C10689" s="36" t="s">
        <v>1873</v>
      </c>
      <c r="D10689" s="45" t="str">
        <f>+Tabla3[[#This Row],[id_detalle]]&amp;" "&amp;VLOOKUP(Tabla3[[#This Row],[id_detalle]],rubro_detalle[[Código]:[Rubro Detalle]],2,0)</f>
        <v>16.00.541 Organización de Congresos y Conferencias</v>
      </c>
      <c r="E10689" s="33">
        <f t="shared" si="1989"/>
        <v>5</v>
      </c>
      <c r="F10689" s="47" t="str">
        <f t="shared" si="1990"/>
        <v>16.00.541-5</v>
      </c>
      <c r="G10689" s="37" t="s">
        <v>6605</v>
      </c>
      <c r="H10689" s="37">
        <v>468</v>
      </c>
    </row>
    <row r="10690" spans="1:8" x14ac:dyDescent="0.3">
      <c r="A10690" s="34" t="str">
        <f>+LEFT(Tabla3[[#This Row],[id_detalle]],2)</f>
        <v>16</v>
      </c>
      <c r="B10690" s="46" t="str">
        <f>VLOOKUP((LEFT(Tabla3[[#This Row],[id_detalle]],2)),id_rubro[[id]:[Rubro]],2,0)</f>
        <v>SERVICIOS TÉCNICOS Y ROFESIONALES PARA EMPRESAS</v>
      </c>
      <c r="C10690" s="36" t="s">
        <v>1873</v>
      </c>
      <c r="D10690" s="45" t="str">
        <f>+Tabla3[[#This Row],[id_detalle]]&amp;" "&amp;VLOOKUP(Tabla3[[#This Row],[id_detalle]],rubro_detalle[[Código]:[Rubro Detalle]],2,0)</f>
        <v>16.00.541 Organización de Congresos y Conferencias</v>
      </c>
      <c r="E10690" s="33">
        <f t="shared" si="1989"/>
        <v>6</v>
      </c>
      <c r="F10690" s="47" t="str">
        <f t="shared" si="1990"/>
        <v>16.00.541-6</v>
      </c>
      <c r="G10690" s="37" t="s">
        <v>6653</v>
      </c>
      <c r="H10690" s="37">
        <v>502</v>
      </c>
    </row>
    <row r="10691" spans="1:8" x14ac:dyDescent="0.3">
      <c r="A10691" s="34" t="str">
        <f>+LEFT(Tabla3[[#This Row],[id_detalle]],2)</f>
        <v>16</v>
      </c>
      <c r="B10691" s="46" t="str">
        <f>VLOOKUP((LEFT(Tabla3[[#This Row],[id_detalle]],2)),id_rubro[[id]:[Rubro]],2,0)</f>
        <v>SERVICIOS TÉCNICOS Y ROFESIONALES PARA EMPRESAS</v>
      </c>
      <c r="C10691" s="36" t="s">
        <v>1873</v>
      </c>
      <c r="D10691" s="45" t="str">
        <f>+Tabla3[[#This Row],[id_detalle]]&amp;" "&amp;VLOOKUP(Tabla3[[#This Row],[id_detalle]],rubro_detalle[[Código]:[Rubro Detalle]],2,0)</f>
        <v>16.00.541 Organización de Congresos y Conferencias</v>
      </c>
      <c r="E10691" s="33">
        <f t="shared" ref="E10691:E10697" si="1991">+IF(D10691=D10690,E10690+1,1)</f>
        <v>7</v>
      </c>
      <c r="F10691" s="47" t="str">
        <f t="shared" ref="F10691:F10697" si="1992">+LEFT(D10691,9)&amp;"-"&amp;E10691</f>
        <v>16.00.541-7</v>
      </c>
      <c r="G10691" s="37" t="s">
        <v>8308</v>
      </c>
      <c r="H10691" s="37">
        <v>644</v>
      </c>
    </row>
    <row r="10692" spans="1:8" x14ac:dyDescent="0.3">
      <c r="A10692" s="34" t="str">
        <f>+LEFT(Tabla3[[#This Row],[id_detalle]],2)</f>
        <v>16</v>
      </c>
      <c r="B10692" s="46" t="str">
        <f>VLOOKUP((LEFT(Tabla3[[#This Row],[id_detalle]],2)),id_rubro[[id]:[Rubro]],2,0)</f>
        <v>SERVICIOS TÉCNICOS Y ROFESIONALES PARA EMPRESAS</v>
      </c>
      <c r="C10692" s="36" t="s">
        <v>1873</v>
      </c>
      <c r="D10692" s="45" t="str">
        <f>+Tabla3[[#This Row],[id_detalle]]&amp;" "&amp;VLOOKUP(Tabla3[[#This Row],[id_detalle]],rubro_detalle[[Código]:[Rubro Detalle]],2,0)</f>
        <v>16.00.541 Organización de Congresos y Conferencias</v>
      </c>
      <c r="E10692" s="33">
        <f t="shared" si="1991"/>
        <v>8</v>
      </c>
      <c r="F10692" s="47" t="str">
        <f t="shared" si="1992"/>
        <v>16.00.541-8</v>
      </c>
      <c r="G10692" s="37" t="s">
        <v>7688</v>
      </c>
      <c r="H10692" s="37">
        <v>806</v>
      </c>
    </row>
    <row r="10693" spans="1:8" x14ac:dyDescent="0.3">
      <c r="A10693" s="34" t="str">
        <f>+LEFT(Tabla3[[#This Row],[id_detalle]],2)</f>
        <v>16</v>
      </c>
      <c r="B10693" s="46" t="str">
        <f>VLOOKUP((LEFT(Tabla3[[#This Row],[id_detalle]],2)),id_rubro[[id]:[Rubro]],2,0)</f>
        <v>SERVICIOS TÉCNICOS Y ROFESIONALES PARA EMPRESAS</v>
      </c>
      <c r="C10693" s="36" t="s">
        <v>1874</v>
      </c>
      <c r="D10693" s="45" t="str">
        <f>+Tabla3[[#This Row],[id_detalle]]&amp;" "&amp;VLOOKUP(Tabla3[[#This Row],[id_detalle]],rubro_detalle[[Código]:[Rubro Detalle]],2,0)</f>
        <v>16.00.542 Outsourcing de Gestión Hipotecaria</v>
      </c>
      <c r="E10693" s="33">
        <f t="shared" si="1991"/>
        <v>1</v>
      </c>
      <c r="F10693" s="47" t="str">
        <f t="shared" si="1992"/>
        <v>16.00.542-1</v>
      </c>
      <c r="G10693" s="37" t="s">
        <v>8309</v>
      </c>
      <c r="H10693" s="37">
        <v>161</v>
      </c>
    </row>
    <row r="10694" spans="1:8" x14ac:dyDescent="0.3">
      <c r="A10694" s="34" t="str">
        <f>+LEFT(Tabla3[[#This Row],[id_detalle]],2)</f>
        <v>16</v>
      </c>
      <c r="B10694" s="46" t="str">
        <f>VLOOKUP((LEFT(Tabla3[[#This Row],[id_detalle]],2)),id_rubro[[id]:[Rubro]],2,0)</f>
        <v>SERVICIOS TÉCNICOS Y ROFESIONALES PARA EMPRESAS</v>
      </c>
      <c r="C10694" s="36" t="s">
        <v>1874</v>
      </c>
      <c r="D10694" s="45" t="str">
        <f>+Tabla3[[#This Row],[id_detalle]]&amp;" "&amp;VLOOKUP(Tabla3[[#This Row],[id_detalle]],rubro_detalle[[Código]:[Rubro Detalle]],2,0)</f>
        <v>16.00.542 Outsourcing de Gestión Hipotecaria</v>
      </c>
      <c r="E10694" s="33">
        <f t="shared" si="1991"/>
        <v>2</v>
      </c>
      <c r="F10694" s="47" t="str">
        <f t="shared" si="1992"/>
        <v>16.00.542-2</v>
      </c>
      <c r="G10694" s="37" t="s">
        <v>7186</v>
      </c>
      <c r="H10694" s="37">
        <v>216</v>
      </c>
    </row>
    <row r="10695" spans="1:8" x14ac:dyDescent="0.3">
      <c r="A10695" s="34" t="str">
        <f>+LEFT(Tabla3[[#This Row],[id_detalle]],2)</f>
        <v>16</v>
      </c>
      <c r="B10695" s="46" t="str">
        <f>VLOOKUP((LEFT(Tabla3[[#This Row],[id_detalle]],2)),id_rubro[[id]:[Rubro]],2,0)</f>
        <v>SERVICIOS TÉCNICOS Y ROFESIONALES PARA EMPRESAS</v>
      </c>
      <c r="C10695" s="36" t="s">
        <v>1875</v>
      </c>
      <c r="D10695" s="45" t="str">
        <f>+Tabla3[[#This Row],[id_detalle]]&amp;" "&amp;VLOOKUP(Tabla3[[#This Row],[id_detalle]],rubro_detalle[[Código]:[Rubro Detalle]],2,0)</f>
        <v>16.00.543 Outsourcing de Personal</v>
      </c>
      <c r="E10695" s="33">
        <f t="shared" si="1991"/>
        <v>1</v>
      </c>
      <c r="F10695" s="47" t="str">
        <f t="shared" si="1992"/>
        <v>16.00.543-1</v>
      </c>
      <c r="G10695" s="37" t="s">
        <v>8098</v>
      </c>
      <c r="H10695" s="37">
        <v>163</v>
      </c>
    </row>
    <row r="10696" spans="1:8" x14ac:dyDescent="0.3">
      <c r="A10696" s="34" t="str">
        <f>+LEFT(Tabla3[[#This Row],[id_detalle]],2)</f>
        <v>16</v>
      </c>
      <c r="B10696" s="46" t="str">
        <f>VLOOKUP((LEFT(Tabla3[[#This Row],[id_detalle]],2)),id_rubro[[id]:[Rubro]],2,0)</f>
        <v>SERVICIOS TÉCNICOS Y ROFESIONALES PARA EMPRESAS</v>
      </c>
      <c r="C10696" s="36" t="s">
        <v>1875</v>
      </c>
      <c r="D10696" s="45" t="str">
        <f>+Tabla3[[#This Row],[id_detalle]]&amp;" "&amp;VLOOKUP(Tabla3[[#This Row],[id_detalle]],rubro_detalle[[Código]:[Rubro Detalle]],2,0)</f>
        <v>16.00.543 Outsourcing de Personal</v>
      </c>
      <c r="E10696" s="33">
        <f t="shared" si="1991"/>
        <v>2</v>
      </c>
      <c r="F10696" s="47" t="str">
        <f t="shared" si="1992"/>
        <v>16.00.543-2</v>
      </c>
      <c r="G10696" s="37" t="s">
        <v>8099</v>
      </c>
      <c r="H10696" s="37">
        <v>163</v>
      </c>
    </row>
    <row r="10697" spans="1:8" x14ac:dyDescent="0.3">
      <c r="A10697" s="34" t="str">
        <f>+LEFT(Tabla3[[#This Row],[id_detalle]],2)</f>
        <v>16</v>
      </c>
      <c r="B10697" s="46" t="str">
        <f>VLOOKUP((LEFT(Tabla3[[#This Row],[id_detalle]],2)),id_rubro[[id]:[Rubro]],2,0)</f>
        <v>SERVICIOS TÉCNICOS Y ROFESIONALES PARA EMPRESAS</v>
      </c>
      <c r="C10697" s="36" t="s">
        <v>1875</v>
      </c>
      <c r="D10697" s="45" t="str">
        <f>+Tabla3[[#This Row],[id_detalle]]&amp;" "&amp;VLOOKUP(Tabla3[[#This Row],[id_detalle]],rubro_detalle[[Código]:[Rubro Detalle]],2,0)</f>
        <v>16.00.543 Outsourcing de Personal</v>
      </c>
      <c r="E10697" s="33">
        <f t="shared" si="1991"/>
        <v>3</v>
      </c>
      <c r="F10697" s="47" t="str">
        <f t="shared" si="1992"/>
        <v>16.00.543-3</v>
      </c>
      <c r="G10697" s="37" t="s">
        <v>5417</v>
      </c>
      <c r="H10697" s="37">
        <v>223</v>
      </c>
    </row>
    <row r="10698" spans="1:8" x14ac:dyDescent="0.3">
      <c r="A10698" s="34" t="str">
        <f>+LEFT(Tabla3[[#This Row],[id_detalle]],2)</f>
        <v>16</v>
      </c>
      <c r="B10698" s="46" t="str">
        <f>VLOOKUP((LEFT(Tabla3[[#This Row],[id_detalle]],2)),id_rubro[[id]:[Rubro]],2,0)</f>
        <v>SERVICIOS TÉCNICOS Y ROFESIONALES PARA EMPRESAS</v>
      </c>
      <c r="C10698" s="36" t="s">
        <v>1875</v>
      </c>
      <c r="D10698" s="45" t="str">
        <f>+Tabla3[[#This Row],[id_detalle]]&amp;" "&amp;VLOOKUP(Tabla3[[#This Row],[id_detalle]],rubro_detalle[[Código]:[Rubro Detalle]],2,0)</f>
        <v>16.00.543 Outsourcing de Personal</v>
      </c>
      <c r="E10698" s="33">
        <f t="shared" ref="E10698:E10700" si="1993">+IF(D10698=D10697,E10697+1,1)</f>
        <v>4</v>
      </c>
      <c r="F10698" s="47" t="str">
        <f t="shared" ref="F10698:F10700" si="1994">+LEFT(D10698,9)&amp;"-"&amp;E10698</f>
        <v>16.00.543-4</v>
      </c>
      <c r="G10698" s="37" t="s">
        <v>8310</v>
      </c>
      <c r="H10698" s="37">
        <v>224</v>
      </c>
    </row>
    <row r="10699" spans="1:8" x14ac:dyDescent="0.3">
      <c r="A10699" s="34" t="str">
        <f>+LEFT(Tabla3[[#This Row],[id_detalle]],2)</f>
        <v>16</v>
      </c>
      <c r="B10699" s="46" t="str">
        <f>VLOOKUP((LEFT(Tabla3[[#This Row],[id_detalle]],2)),id_rubro[[id]:[Rubro]],2,0)</f>
        <v>SERVICIOS TÉCNICOS Y ROFESIONALES PARA EMPRESAS</v>
      </c>
      <c r="C10699" s="36" t="s">
        <v>1875</v>
      </c>
      <c r="D10699" s="45" t="str">
        <f>+Tabla3[[#This Row],[id_detalle]]&amp;" "&amp;VLOOKUP(Tabla3[[#This Row],[id_detalle]],rubro_detalle[[Código]:[Rubro Detalle]],2,0)</f>
        <v>16.00.543 Outsourcing de Personal</v>
      </c>
      <c r="E10699" s="33">
        <f t="shared" si="1993"/>
        <v>5</v>
      </c>
      <c r="F10699" s="47" t="str">
        <f t="shared" si="1994"/>
        <v>16.00.543-5</v>
      </c>
      <c r="G10699" s="37" t="s">
        <v>8311</v>
      </c>
      <c r="H10699" s="37">
        <v>320</v>
      </c>
    </row>
    <row r="10700" spans="1:8" x14ac:dyDescent="0.3">
      <c r="A10700" s="34" t="str">
        <f>+LEFT(Tabla3[[#This Row],[id_detalle]],2)</f>
        <v>16</v>
      </c>
      <c r="B10700" s="46" t="str">
        <f>VLOOKUP((LEFT(Tabla3[[#This Row],[id_detalle]],2)),id_rubro[[id]:[Rubro]],2,0)</f>
        <v>SERVICIOS TÉCNICOS Y ROFESIONALES PARA EMPRESAS</v>
      </c>
      <c r="C10700" s="36" t="s">
        <v>1875</v>
      </c>
      <c r="D10700" s="45" t="str">
        <f>+Tabla3[[#This Row],[id_detalle]]&amp;" "&amp;VLOOKUP(Tabla3[[#This Row],[id_detalle]],rubro_detalle[[Código]:[Rubro Detalle]],2,0)</f>
        <v>16.00.543 Outsourcing de Personal</v>
      </c>
      <c r="E10700" s="33">
        <f t="shared" si="1993"/>
        <v>6</v>
      </c>
      <c r="F10700" s="47" t="str">
        <f t="shared" si="1994"/>
        <v>16.00.543-6</v>
      </c>
      <c r="G10700" s="37" t="s">
        <v>8312</v>
      </c>
      <c r="H10700" s="37">
        <v>365</v>
      </c>
    </row>
    <row r="10701" spans="1:8" x14ac:dyDescent="0.3">
      <c r="A10701" s="34" t="str">
        <f>+LEFT(Tabla3[[#This Row],[id_detalle]],2)</f>
        <v>16</v>
      </c>
      <c r="B10701" s="46" t="str">
        <f>VLOOKUP((LEFT(Tabla3[[#This Row],[id_detalle]],2)),id_rubro[[id]:[Rubro]],2,0)</f>
        <v>SERVICIOS TÉCNICOS Y ROFESIONALES PARA EMPRESAS</v>
      </c>
      <c r="C10701" s="36" t="s">
        <v>1875</v>
      </c>
      <c r="D10701" s="45" t="str">
        <f>+Tabla3[[#This Row],[id_detalle]]&amp;" "&amp;VLOOKUP(Tabla3[[#This Row],[id_detalle]],rubro_detalle[[Código]:[Rubro Detalle]],2,0)</f>
        <v>16.00.543 Outsourcing de Personal</v>
      </c>
      <c r="E10701" s="33">
        <f t="shared" ref="E10701:E10706" si="1995">+IF(D10701=D10700,E10700+1,1)</f>
        <v>7</v>
      </c>
      <c r="F10701" s="47" t="str">
        <f t="shared" ref="F10701:F10706" si="1996">+LEFT(D10701,9)&amp;"-"&amp;E10701</f>
        <v>16.00.543-7</v>
      </c>
      <c r="G10701" s="37" t="s">
        <v>5693</v>
      </c>
      <c r="H10701" s="37">
        <v>393</v>
      </c>
    </row>
    <row r="10702" spans="1:8" x14ac:dyDescent="0.3">
      <c r="A10702" s="34" t="str">
        <f>+LEFT(Tabla3[[#This Row],[id_detalle]],2)</f>
        <v>16</v>
      </c>
      <c r="B10702" s="46" t="str">
        <f>VLOOKUP((LEFT(Tabla3[[#This Row],[id_detalle]],2)),id_rubro[[id]:[Rubro]],2,0)</f>
        <v>SERVICIOS TÉCNICOS Y ROFESIONALES PARA EMPRESAS</v>
      </c>
      <c r="C10702" s="36" t="s">
        <v>1875</v>
      </c>
      <c r="D10702" s="45" t="str">
        <f>+Tabla3[[#This Row],[id_detalle]]&amp;" "&amp;VLOOKUP(Tabla3[[#This Row],[id_detalle]],rubro_detalle[[Código]:[Rubro Detalle]],2,0)</f>
        <v>16.00.543 Outsourcing de Personal</v>
      </c>
      <c r="E10702" s="33">
        <f t="shared" si="1995"/>
        <v>8</v>
      </c>
      <c r="F10702" s="47" t="str">
        <f t="shared" si="1996"/>
        <v>16.00.543-8</v>
      </c>
      <c r="G10702" s="37" t="s">
        <v>7937</v>
      </c>
      <c r="H10702" s="37">
        <v>395</v>
      </c>
    </row>
    <row r="10703" spans="1:8" x14ac:dyDescent="0.3">
      <c r="A10703" s="34" t="str">
        <f>+LEFT(Tabla3[[#This Row],[id_detalle]],2)</f>
        <v>16</v>
      </c>
      <c r="B10703" s="46" t="str">
        <f>VLOOKUP((LEFT(Tabla3[[#This Row],[id_detalle]],2)),id_rubro[[id]:[Rubro]],2,0)</f>
        <v>SERVICIOS TÉCNICOS Y ROFESIONALES PARA EMPRESAS</v>
      </c>
      <c r="C10703" s="36" t="s">
        <v>1875</v>
      </c>
      <c r="D10703" s="45" t="str">
        <f>+Tabla3[[#This Row],[id_detalle]]&amp;" "&amp;VLOOKUP(Tabla3[[#This Row],[id_detalle]],rubro_detalle[[Código]:[Rubro Detalle]],2,0)</f>
        <v>16.00.543 Outsourcing de Personal</v>
      </c>
      <c r="E10703" s="33">
        <f t="shared" si="1995"/>
        <v>9</v>
      </c>
      <c r="F10703" s="47" t="str">
        <f t="shared" si="1996"/>
        <v>16.00.543-9</v>
      </c>
      <c r="G10703" s="37" t="s">
        <v>7195</v>
      </c>
      <c r="H10703" s="37">
        <v>473</v>
      </c>
    </row>
    <row r="10704" spans="1:8" x14ac:dyDescent="0.3">
      <c r="A10704" s="34" t="str">
        <f>+LEFT(Tabla3[[#This Row],[id_detalle]],2)</f>
        <v>16</v>
      </c>
      <c r="B10704" s="46" t="str">
        <f>VLOOKUP((LEFT(Tabla3[[#This Row],[id_detalle]],2)),id_rubro[[id]:[Rubro]],2,0)</f>
        <v>SERVICIOS TÉCNICOS Y ROFESIONALES PARA EMPRESAS</v>
      </c>
      <c r="C10704" s="36" t="s">
        <v>1875</v>
      </c>
      <c r="D10704" s="45" t="str">
        <f>+Tabla3[[#This Row],[id_detalle]]&amp;" "&amp;VLOOKUP(Tabla3[[#This Row],[id_detalle]],rubro_detalle[[Código]:[Rubro Detalle]],2,0)</f>
        <v>16.00.543 Outsourcing de Personal</v>
      </c>
      <c r="E10704" s="33">
        <f t="shared" si="1995"/>
        <v>10</v>
      </c>
      <c r="F10704" s="47" t="str">
        <f t="shared" si="1996"/>
        <v>16.00.543-10</v>
      </c>
      <c r="G10704" s="37" t="s">
        <v>8313</v>
      </c>
      <c r="H10704" s="37">
        <v>473</v>
      </c>
    </row>
    <row r="10705" spans="1:8" x14ac:dyDescent="0.3">
      <c r="A10705" s="34" t="str">
        <f>+LEFT(Tabla3[[#This Row],[id_detalle]],2)</f>
        <v>16</v>
      </c>
      <c r="B10705" s="46" t="str">
        <f>VLOOKUP((LEFT(Tabla3[[#This Row],[id_detalle]],2)),id_rubro[[id]:[Rubro]],2,0)</f>
        <v>SERVICIOS TÉCNICOS Y ROFESIONALES PARA EMPRESAS</v>
      </c>
      <c r="C10705" s="36" t="s">
        <v>1875</v>
      </c>
      <c r="D10705" s="45" t="str">
        <f>+Tabla3[[#This Row],[id_detalle]]&amp;" "&amp;VLOOKUP(Tabla3[[#This Row],[id_detalle]],rubro_detalle[[Código]:[Rubro Detalle]],2,0)</f>
        <v>16.00.543 Outsourcing de Personal</v>
      </c>
      <c r="E10705" s="33">
        <f t="shared" si="1995"/>
        <v>11</v>
      </c>
      <c r="F10705" s="47" t="str">
        <f t="shared" si="1996"/>
        <v>16.00.543-11</v>
      </c>
      <c r="G10705" s="37" t="s">
        <v>8074</v>
      </c>
      <c r="H10705" s="37">
        <v>495</v>
      </c>
    </row>
    <row r="10706" spans="1:8" x14ac:dyDescent="0.3">
      <c r="A10706" s="34" t="str">
        <f>+LEFT(Tabla3[[#This Row],[id_detalle]],2)</f>
        <v>16</v>
      </c>
      <c r="B10706" s="46" t="str">
        <f>VLOOKUP((LEFT(Tabla3[[#This Row],[id_detalle]],2)),id_rubro[[id]:[Rubro]],2,0)</f>
        <v>SERVICIOS TÉCNICOS Y ROFESIONALES PARA EMPRESAS</v>
      </c>
      <c r="C10706" s="36" t="s">
        <v>1875</v>
      </c>
      <c r="D10706" s="45" t="str">
        <f>+Tabla3[[#This Row],[id_detalle]]&amp;" "&amp;VLOOKUP(Tabla3[[#This Row],[id_detalle]],rubro_detalle[[Código]:[Rubro Detalle]],2,0)</f>
        <v>16.00.543 Outsourcing de Personal</v>
      </c>
      <c r="E10706" s="33">
        <f t="shared" si="1995"/>
        <v>12</v>
      </c>
      <c r="F10706" s="47" t="str">
        <f t="shared" si="1996"/>
        <v>16.00.543-12</v>
      </c>
      <c r="G10706" s="37" t="s">
        <v>8200</v>
      </c>
      <c r="H10706" s="37">
        <v>517</v>
      </c>
    </row>
    <row r="10707" spans="1:8" x14ac:dyDescent="0.3">
      <c r="A10707" s="34" t="str">
        <f>+LEFT(Tabla3[[#This Row],[id_detalle]],2)</f>
        <v>16</v>
      </c>
      <c r="B10707" s="46" t="str">
        <f>VLOOKUP((LEFT(Tabla3[[#This Row],[id_detalle]],2)),id_rubro[[id]:[Rubro]],2,0)</f>
        <v>SERVICIOS TÉCNICOS Y ROFESIONALES PARA EMPRESAS</v>
      </c>
      <c r="C10707" s="36" t="s">
        <v>1875</v>
      </c>
      <c r="D10707" s="45" t="str">
        <f>+Tabla3[[#This Row],[id_detalle]]&amp;" "&amp;VLOOKUP(Tabla3[[#This Row],[id_detalle]],rubro_detalle[[Código]:[Rubro Detalle]],2,0)</f>
        <v>16.00.543 Outsourcing de Personal</v>
      </c>
      <c r="E10707" s="33">
        <f t="shared" ref="E10707:E10712" si="1997">+IF(D10707=D10706,E10706+1,1)</f>
        <v>13</v>
      </c>
      <c r="F10707" s="47" t="str">
        <f t="shared" ref="F10707:F10712" si="1998">+LEFT(D10707,9)&amp;"-"&amp;E10707</f>
        <v>16.00.543-13</v>
      </c>
      <c r="G10707" s="37" t="s">
        <v>8075</v>
      </c>
      <c r="H10707" s="37">
        <v>518</v>
      </c>
    </row>
    <row r="10708" spans="1:8" x14ac:dyDescent="0.3">
      <c r="A10708" s="34" t="str">
        <f>+LEFT(Tabla3[[#This Row],[id_detalle]],2)</f>
        <v>16</v>
      </c>
      <c r="B10708" s="46" t="str">
        <f>VLOOKUP((LEFT(Tabla3[[#This Row],[id_detalle]],2)),id_rubro[[id]:[Rubro]],2,0)</f>
        <v>SERVICIOS TÉCNICOS Y ROFESIONALES PARA EMPRESAS</v>
      </c>
      <c r="C10708" s="36" t="s">
        <v>1875</v>
      </c>
      <c r="D10708" s="45" t="str">
        <f>+Tabla3[[#This Row],[id_detalle]]&amp;" "&amp;VLOOKUP(Tabla3[[#This Row],[id_detalle]],rubro_detalle[[Código]:[Rubro Detalle]],2,0)</f>
        <v>16.00.543 Outsourcing de Personal</v>
      </c>
      <c r="E10708" s="33">
        <f t="shared" si="1997"/>
        <v>14</v>
      </c>
      <c r="F10708" s="47" t="str">
        <f t="shared" si="1998"/>
        <v>16.00.543-14</v>
      </c>
      <c r="G10708" s="37" t="s">
        <v>5444</v>
      </c>
      <c r="H10708" s="37">
        <v>519</v>
      </c>
    </row>
    <row r="10709" spans="1:8" x14ac:dyDescent="0.3">
      <c r="A10709" s="34" t="str">
        <f>+LEFT(Tabla3[[#This Row],[id_detalle]],2)</f>
        <v>16</v>
      </c>
      <c r="B10709" s="46" t="str">
        <f>VLOOKUP((LEFT(Tabla3[[#This Row],[id_detalle]],2)),id_rubro[[id]:[Rubro]],2,0)</f>
        <v>SERVICIOS TÉCNICOS Y ROFESIONALES PARA EMPRESAS</v>
      </c>
      <c r="C10709" s="36" t="s">
        <v>1875</v>
      </c>
      <c r="D10709" s="45" t="str">
        <f>+Tabla3[[#This Row],[id_detalle]]&amp;" "&amp;VLOOKUP(Tabla3[[#This Row],[id_detalle]],rubro_detalle[[Código]:[Rubro Detalle]],2,0)</f>
        <v>16.00.543 Outsourcing de Personal</v>
      </c>
      <c r="E10709" s="33">
        <f t="shared" si="1997"/>
        <v>15</v>
      </c>
      <c r="F10709" s="47" t="str">
        <f t="shared" si="1998"/>
        <v>16.00.543-15</v>
      </c>
      <c r="G10709" s="37" t="s">
        <v>2667</v>
      </c>
      <c r="H10709" s="37">
        <v>558</v>
      </c>
    </row>
    <row r="10710" spans="1:8" x14ac:dyDescent="0.3">
      <c r="A10710" s="34" t="str">
        <f>+LEFT(Tabla3[[#This Row],[id_detalle]],2)</f>
        <v>16</v>
      </c>
      <c r="B10710" s="46" t="str">
        <f>VLOOKUP((LEFT(Tabla3[[#This Row],[id_detalle]],2)),id_rubro[[id]:[Rubro]],2,0)</f>
        <v>SERVICIOS TÉCNICOS Y ROFESIONALES PARA EMPRESAS</v>
      </c>
      <c r="C10710" s="36" t="s">
        <v>1875</v>
      </c>
      <c r="D10710" s="45" t="str">
        <f>+Tabla3[[#This Row],[id_detalle]]&amp;" "&amp;VLOOKUP(Tabla3[[#This Row],[id_detalle]],rubro_detalle[[Código]:[Rubro Detalle]],2,0)</f>
        <v>16.00.543 Outsourcing de Personal</v>
      </c>
      <c r="E10710" s="33">
        <f t="shared" si="1997"/>
        <v>16</v>
      </c>
      <c r="F10710" s="47" t="str">
        <f t="shared" si="1998"/>
        <v>16.00.543-16</v>
      </c>
      <c r="G10710" s="37" t="s">
        <v>8111</v>
      </c>
      <c r="H10710" s="37">
        <v>600</v>
      </c>
    </row>
    <row r="10711" spans="1:8" x14ac:dyDescent="0.3">
      <c r="A10711" s="34" t="str">
        <f>+LEFT(Tabla3[[#This Row],[id_detalle]],2)</f>
        <v>16</v>
      </c>
      <c r="B10711" s="46" t="str">
        <f>VLOOKUP((LEFT(Tabla3[[#This Row],[id_detalle]],2)),id_rubro[[id]:[Rubro]],2,0)</f>
        <v>SERVICIOS TÉCNICOS Y ROFESIONALES PARA EMPRESAS</v>
      </c>
      <c r="C10711" s="36" t="s">
        <v>1875</v>
      </c>
      <c r="D10711" s="45" t="str">
        <f>+Tabla3[[#This Row],[id_detalle]]&amp;" "&amp;VLOOKUP(Tabla3[[#This Row],[id_detalle]],rubro_detalle[[Código]:[Rubro Detalle]],2,0)</f>
        <v>16.00.543 Outsourcing de Personal</v>
      </c>
      <c r="E10711" s="33">
        <f t="shared" si="1997"/>
        <v>17</v>
      </c>
      <c r="F10711" s="47" t="str">
        <f t="shared" si="1998"/>
        <v>16.00.543-17</v>
      </c>
      <c r="G10711" s="37" t="s">
        <v>7675</v>
      </c>
      <c r="H10711" s="37">
        <v>606</v>
      </c>
    </row>
    <row r="10712" spans="1:8" x14ac:dyDescent="0.3">
      <c r="A10712" s="34" t="str">
        <f>+LEFT(Tabla3[[#This Row],[id_detalle]],2)</f>
        <v>16</v>
      </c>
      <c r="B10712" s="46" t="str">
        <f>VLOOKUP((LEFT(Tabla3[[#This Row],[id_detalle]],2)),id_rubro[[id]:[Rubro]],2,0)</f>
        <v>SERVICIOS TÉCNICOS Y ROFESIONALES PARA EMPRESAS</v>
      </c>
      <c r="C10712" s="36" t="s">
        <v>1875</v>
      </c>
      <c r="D10712" s="45" t="str">
        <f>+Tabla3[[#This Row],[id_detalle]]&amp;" "&amp;VLOOKUP(Tabla3[[#This Row],[id_detalle]],rubro_detalle[[Código]:[Rubro Detalle]],2,0)</f>
        <v>16.00.543 Outsourcing de Personal</v>
      </c>
      <c r="E10712" s="33">
        <f t="shared" si="1997"/>
        <v>18</v>
      </c>
      <c r="F10712" s="47" t="str">
        <f t="shared" si="1998"/>
        <v>16.00.543-18</v>
      </c>
      <c r="G10712" s="37" t="s">
        <v>8135</v>
      </c>
      <c r="H10712" s="37">
        <v>642</v>
      </c>
    </row>
    <row r="10713" spans="1:8" x14ac:dyDescent="0.3">
      <c r="A10713" s="34" t="str">
        <f>+LEFT(Tabla3[[#This Row],[id_detalle]],2)</f>
        <v>16</v>
      </c>
      <c r="B10713" s="46" t="str">
        <f>VLOOKUP((LEFT(Tabla3[[#This Row],[id_detalle]],2)),id_rubro[[id]:[Rubro]],2,0)</f>
        <v>SERVICIOS TÉCNICOS Y ROFESIONALES PARA EMPRESAS</v>
      </c>
      <c r="C10713" s="36" t="s">
        <v>1875</v>
      </c>
      <c r="D10713" s="45" t="str">
        <f>+Tabla3[[#This Row],[id_detalle]]&amp;" "&amp;VLOOKUP(Tabla3[[#This Row],[id_detalle]],rubro_detalle[[Código]:[Rubro Detalle]],2,0)</f>
        <v>16.00.543 Outsourcing de Personal</v>
      </c>
      <c r="E10713" s="33">
        <f t="shared" ref="E10713:E10732" si="1999">+IF(D10713=D10712,E10712+1,1)</f>
        <v>19</v>
      </c>
      <c r="F10713" s="47" t="str">
        <f t="shared" ref="F10713:F10732" si="2000">+LEFT(D10713,9)&amp;"-"&amp;E10713</f>
        <v>16.00.543-19</v>
      </c>
      <c r="G10713" s="37" t="s">
        <v>8136</v>
      </c>
      <c r="H10713" s="37">
        <v>697</v>
      </c>
    </row>
    <row r="10714" spans="1:8" x14ac:dyDescent="0.3">
      <c r="A10714" s="34" t="str">
        <f>+LEFT(Tabla3[[#This Row],[id_detalle]],2)</f>
        <v>16</v>
      </c>
      <c r="B10714" s="46" t="str">
        <f>VLOOKUP((LEFT(Tabla3[[#This Row],[id_detalle]],2)),id_rubro[[id]:[Rubro]],2,0)</f>
        <v>SERVICIOS TÉCNICOS Y ROFESIONALES PARA EMPRESAS</v>
      </c>
      <c r="C10714" s="36" t="s">
        <v>1875</v>
      </c>
      <c r="D10714" s="45" t="str">
        <f>+Tabla3[[#This Row],[id_detalle]]&amp;" "&amp;VLOOKUP(Tabla3[[#This Row],[id_detalle]],rubro_detalle[[Código]:[Rubro Detalle]],2,0)</f>
        <v>16.00.543 Outsourcing de Personal</v>
      </c>
      <c r="E10714" s="33">
        <f t="shared" si="1999"/>
        <v>20</v>
      </c>
      <c r="F10714" s="47" t="str">
        <f t="shared" si="2000"/>
        <v>16.00.543-20</v>
      </c>
      <c r="G10714" s="38" t="s">
        <v>8006</v>
      </c>
      <c r="H10714" s="38">
        <v>805</v>
      </c>
    </row>
    <row r="10715" spans="1:8" x14ac:dyDescent="0.3">
      <c r="A10715" s="34" t="str">
        <f>+LEFT(Tabla3[[#This Row],[id_detalle]],2)</f>
        <v>16</v>
      </c>
      <c r="B10715" s="46" t="str">
        <f>VLOOKUP((LEFT(Tabla3[[#This Row],[id_detalle]],2)),id_rubro[[id]:[Rubro]],2,0)</f>
        <v>SERVICIOS TÉCNICOS Y ROFESIONALES PARA EMPRESAS</v>
      </c>
      <c r="C10715" s="36" t="s">
        <v>1877</v>
      </c>
      <c r="D10715" s="45" t="str">
        <f>+Tabla3[[#This Row],[id_detalle]]&amp;" "&amp;VLOOKUP(Tabla3[[#This Row],[id_detalle]],rubro_detalle[[Código]:[Rubro Detalle]],2,0)</f>
        <v>16.00.551 Procuradores de Marcas  Patentes</v>
      </c>
      <c r="E10715" s="33">
        <f t="shared" si="1999"/>
        <v>1</v>
      </c>
      <c r="F10715" s="47" t="str">
        <f t="shared" si="2000"/>
        <v>16.00.551-1</v>
      </c>
      <c r="G10715" s="37" t="s">
        <v>8072</v>
      </c>
      <c r="H10715" s="37">
        <v>216</v>
      </c>
    </row>
    <row r="10716" spans="1:8" x14ac:dyDescent="0.3">
      <c r="A10716" s="34" t="str">
        <f>+LEFT(Tabla3[[#This Row],[id_detalle]],2)</f>
        <v>16</v>
      </c>
      <c r="B10716" s="46" t="str">
        <f>VLOOKUP((LEFT(Tabla3[[#This Row],[id_detalle]],2)),id_rubro[[id]:[Rubro]],2,0)</f>
        <v>SERVICIOS TÉCNICOS Y ROFESIONALES PARA EMPRESAS</v>
      </c>
      <c r="C10716" s="36" t="s">
        <v>1877</v>
      </c>
      <c r="D10716" s="45" t="str">
        <f>+Tabla3[[#This Row],[id_detalle]]&amp;" "&amp;VLOOKUP(Tabla3[[#This Row],[id_detalle]],rubro_detalle[[Código]:[Rubro Detalle]],2,0)</f>
        <v>16.00.551 Procuradores de Marcas  Patentes</v>
      </c>
      <c r="E10716" s="33">
        <f t="shared" si="1999"/>
        <v>2</v>
      </c>
      <c r="F10716" s="47" t="str">
        <f t="shared" si="2000"/>
        <v>16.00.551-2</v>
      </c>
      <c r="G10716" s="37" t="s">
        <v>7976</v>
      </c>
      <c r="H10716" s="37">
        <v>563</v>
      </c>
    </row>
    <row r="10717" spans="1:8" x14ac:dyDescent="0.3">
      <c r="A10717" s="34" t="str">
        <f>+LEFT(Tabla3[[#This Row],[id_detalle]],2)</f>
        <v>16</v>
      </c>
      <c r="B10717" s="46" t="str">
        <f>VLOOKUP((LEFT(Tabla3[[#This Row],[id_detalle]],2)),id_rubro[[id]:[Rubro]],2,0)</f>
        <v>SERVICIOS TÉCNICOS Y ROFESIONALES PARA EMPRESAS</v>
      </c>
      <c r="C10717" s="36" t="s">
        <v>1877</v>
      </c>
      <c r="D10717" s="45" t="str">
        <f>+Tabla3[[#This Row],[id_detalle]]&amp;" "&amp;VLOOKUP(Tabla3[[#This Row],[id_detalle]],rubro_detalle[[Código]:[Rubro Detalle]],2,0)</f>
        <v>16.00.551 Procuradores de Marcas  Patentes</v>
      </c>
      <c r="E10717" s="33">
        <f t="shared" si="1999"/>
        <v>3</v>
      </c>
      <c r="F10717" s="47" t="str">
        <f t="shared" si="2000"/>
        <v>16.00.551-3</v>
      </c>
      <c r="G10717" s="37" t="s">
        <v>7989</v>
      </c>
      <c r="H10717" s="37">
        <v>724</v>
      </c>
    </row>
    <row r="10718" spans="1:8" x14ac:dyDescent="0.3">
      <c r="A10718" s="34" t="str">
        <f>+LEFT(Tabla3[[#This Row],[id_detalle]],2)</f>
        <v>16</v>
      </c>
      <c r="B10718" s="46" t="str">
        <f>VLOOKUP((LEFT(Tabla3[[#This Row],[id_detalle]],2)),id_rubro[[id]:[Rubro]],2,0)</f>
        <v>SERVICIOS TÉCNICOS Y ROFESIONALES PARA EMPRESAS</v>
      </c>
      <c r="C10718" s="36" t="s">
        <v>1877</v>
      </c>
      <c r="D10718" s="45" t="str">
        <f>+Tabla3[[#This Row],[id_detalle]]&amp;" "&amp;VLOOKUP(Tabla3[[#This Row],[id_detalle]],rubro_detalle[[Código]:[Rubro Detalle]],2,0)</f>
        <v>16.00.551 Procuradores de Marcas  Patentes</v>
      </c>
      <c r="E10718" s="33">
        <f t="shared" si="1999"/>
        <v>4</v>
      </c>
      <c r="F10718" s="47" t="str">
        <f t="shared" si="2000"/>
        <v>16.00.551-4</v>
      </c>
      <c r="G10718" s="37" t="s">
        <v>7990</v>
      </c>
      <c r="H10718" s="37">
        <v>742</v>
      </c>
    </row>
    <row r="10719" spans="1:8" x14ac:dyDescent="0.3">
      <c r="A10719" s="34" t="str">
        <f>+LEFT(Tabla3[[#This Row],[id_detalle]],2)</f>
        <v>16</v>
      </c>
      <c r="B10719" s="46" t="str">
        <f>VLOOKUP((LEFT(Tabla3[[#This Row],[id_detalle]],2)),id_rubro[[id]:[Rubro]],2,0)</f>
        <v>SERVICIOS TÉCNICOS Y ROFESIONALES PARA EMPRESAS</v>
      </c>
      <c r="C10719" s="36" t="s">
        <v>1878</v>
      </c>
      <c r="D10719" s="45" t="str">
        <f>+Tabla3[[#This Row],[id_detalle]]&amp;" "&amp;VLOOKUP(Tabla3[[#This Row],[id_detalle]],rubro_detalle[[Código]:[Rubro Detalle]],2,0)</f>
        <v>16.00.553 Publicidad Telefónica</v>
      </c>
      <c r="E10719" s="33">
        <f t="shared" si="1999"/>
        <v>1</v>
      </c>
      <c r="F10719" s="47" t="str">
        <f t="shared" si="2000"/>
        <v>16.00.553-1</v>
      </c>
      <c r="G10719" s="37" t="s">
        <v>8301</v>
      </c>
      <c r="H10719" s="37">
        <v>365</v>
      </c>
    </row>
    <row r="10720" spans="1:8" x14ac:dyDescent="0.3">
      <c r="A10720" s="34" t="str">
        <f>+LEFT(Tabla3[[#This Row],[id_detalle]],2)</f>
        <v>16</v>
      </c>
      <c r="B10720" s="46" t="str">
        <f>VLOOKUP((LEFT(Tabla3[[#This Row],[id_detalle]],2)),id_rubro[[id]:[Rubro]],2,0)</f>
        <v>SERVICIOS TÉCNICOS Y ROFESIONALES PARA EMPRESAS</v>
      </c>
      <c r="C10720" s="36" t="s">
        <v>1878</v>
      </c>
      <c r="D10720" s="45" t="str">
        <f>+Tabla3[[#This Row],[id_detalle]]&amp;" "&amp;VLOOKUP(Tabla3[[#This Row],[id_detalle]],rubro_detalle[[Código]:[Rubro Detalle]],2,0)</f>
        <v>16.00.553 Publicidad Telefónica</v>
      </c>
      <c r="E10720" s="33">
        <f t="shared" si="1999"/>
        <v>2</v>
      </c>
      <c r="F10720" s="47" t="str">
        <f t="shared" si="2000"/>
        <v>16.00.553-2</v>
      </c>
      <c r="G10720" s="37" t="s">
        <v>6984</v>
      </c>
      <c r="H10720" s="37">
        <v>650</v>
      </c>
    </row>
    <row r="10721" spans="1:8" x14ac:dyDescent="0.3">
      <c r="A10721" s="34" t="str">
        <f>+LEFT(Tabla3[[#This Row],[id_detalle]],2)</f>
        <v>16</v>
      </c>
      <c r="B10721" s="46" t="str">
        <f>VLOOKUP((LEFT(Tabla3[[#This Row],[id_detalle]],2)),id_rubro[[id]:[Rubro]],2,0)</f>
        <v>SERVICIOS TÉCNICOS Y ROFESIONALES PARA EMPRESAS</v>
      </c>
      <c r="C10721" s="36" t="s">
        <v>1879</v>
      </c>
      <c r="D10721" s="45" t="str">
        <f>+Tabla3[[#This Row],[id_detalle]]&amp;" "&amp;VLOOKUP(Tabla3[[#This Row],[id_detalle]],rubro_detalle[[Código]:[Rubro Detalle]],2,0)</f>
        <v>16.00.554 Reciclaje de PVC y Polietileno</v>
      </c>
      <c r="E10721" s="33">
        <f t="shared" si="1999"/>
        <v>1</v>
      </c>
      <c r="F10721" s="47" t="str">
        <f t="shared" si="2000"/>
        <v>16.00.554-1</v>
      </c>
      <c r="G10721" s="37" t="s">
        <v>8314</v>
      </c>
      <c r="H10721" s="37">
        <v>327</v>
      </c>
    </row>
    <row r="10722" spans="1:8" x14ac:dyDescent="0.3">
      <c r="A10722" s="34" t="str">
        <f>+LEFT(Tabla3[[#This Row],[id_detalle]],2)</f>
        <v>16</v>
      </c>
      <c r="B10722" s="46" t="str">
        <f>VLOOKUP((LEFT(Tabla3[[#This Row],[id_detalle]],2)),id_rubro[[id]:[Rubro]],2,0)</f>
        <v>SERVICIOS TÉCNICOS Y ROFESIONALES PARA EMPRESAS</v>
      </c>
      <c r="C10722" s="36" t="s">
        <v>1879</v>
      </c>
      <c r="D10722" s="45" t="str">
        <f>+Tabla3[[#This Row],[id_detalle]]&amp;" "&amp;VLOOKUP(Tabla3[[#This Row],[id_detalle]],rubro_detalle[[Código]:[Rubro Detalle]],2,0)</f>
        <v>16.00.554 Reciclaje de PVC y Polietileno</v>
      </c>
      <c r="E10722" s="33">
        <f t="shared" si="1999"/>
        <v>2</v>
      </c>
      <c r="F10722" s="47" t="str">
        <f t="shared" si="2000"/>
        <v>16.00.554-2</v>
      </c>
      <c r="G10722" s="37" t="s">
        <v>8315</v>
      </c>
      <c r="H10722" s="37">
        <v>763</v>
      </c>
    </row>
    <row r="10723" spans="1:8" x14ac:dyDescent="0.3">
      <c r="A10723" s="34" t="str">
        <f>+LEFT(Tabla3[[#This Row],[id_detalle]],2)</f>
        <v>16</v>
      </c>
      <c r="B10723" s="46" t="str">
        <f>VLOOKUP((LEFT(Tabla3[[#This Row],[id_detalle]],2)),id_rubro[[id]:[Rubro]],2,0)</f>
        <v>SERVICIOS TÉCNICOS Y ROFESIONALES PARA EMPRESAS</v>
      </c>
      <c r="C10723" s="36" t="s">
        <v>1880</v>
      </c>
      <c r="D10723" s="45" t="str">
        <f>+Tabla3[[#This Row],[id_detalle]]&amp;" "&amp;VLOOKUP(Tabla3[[#This Row],[id_detalle]],rubro_detalle[[Código]:[Rubro Detalle]],2,0)</f>
        <v>16.00.555 Relaciones Públicas</v>
      </c>
      <c r="E10723" s="33">
        <f t="shared" si="1999"/>
        <v>1</v>
      </c>
      <c r="F10723" s="47" t="str">
        <f t="shared" si="2000"/>
        <v>16.00.555-1</v>
      </c>
      <c r="G10723" s="37" t="s">
        <v>8140</v>
      </c>
      <c r="H10723" s="37">
        <v>257</v>
      </c>
    </row>
    <row r="10724" spans="1:8" x14ac:dyDescent="0.3">
      <c r="A10724" s="34" t="str">
        <f>+LEFT(Tabla3[[#This Row],[id_detalle]],2)</f>
        <v>16</v>
      </c>
      <c r="B10724" s="46" t="str">
        <f>VLOOKUP((LEFT(Tabla3[[#This Row],[id_detalle]],2)),id_rubro[[id]:[Rubro]],2,0)</f>
        <v>SERVICIOS TÉCNICOS Y ROFESIONALES PARA EMPRESAS</v>
      </c>
      <c r="C10724" s="36" t="s">
        <v>1880</v>
      </c>
      <c r="D10724" s="45" t="str">
        <f>+Tabla3[[#This Row],[id_detalle]]&amp;" "&amp;VLOOKUP(Tabla3[[#This Row],[id_detalle]],rubro_detalle[[Código]:[Rubro Detalle]],2,0)</f>
        <v>16.00.555 Relaciones Públicas</v>
      </c>
      <c r="E10724" s="33">
        <f t="shared" si="1999"/>
        <v>2</v>
      </c>
      <c r="F10724" s="47" t="str">
        <f t="shared" si="2000"/>
        <v>16.00.555-2</v>
      </c>
      <c r="G10724" s="37" t="s">
        <v>8122</v>
      </c>
      <c r="H10724" s="37">
        <v>361</v>
      </c>
    </row>
    <row r="10725" spans="1:8" x14ac:dyDescent="0.3">
      <c r="A10725" s="34" t="str">
        <f>+LEFT(Tabla3[[#This Row],[id_detalle]],2)</f>
        <v>16</v>
      </c>
      <c r="B10725" s="46" t="str">
        <f>VLOOKUP((LEFT(Tabla3[[#This Row],[id_detalle]],2)),id_rubro[[id]:[Rubro]],2,0)</f>
        <v>SERVICIOS TÉCNICOS Y ROFESIONALES PARA EMPRESAS</v>
      </c>
      <c r="C10725" s="36" t="s">
        <v>1880</v>
      </c>
      <c r="D10725" s="45" t="str">
        <f>+Tabla3[[#This Row],[id_detalle]]&amp;" "&amp;VLOOKUP(Tabla3[[#This Row],[id_detalle]],rubro_detalle[[Código]:[Rubro Detalle]],2,0)</f>
        <v>16.00.555 Relaciones Públicas</v>
      </c>
      <c r="E10725" s="33">
        <f t="shared" si="1999"/>
        <v>3</v>
      </c>
      <c r="F10725" s="47" t="str">
        <f t="shared" si="2000"/>
        <v>16.00.555-3</v>
      </c>
      <c r="G10725" s="37" t="s">
        <v>7682</v>
      </c>
      <c r="H10725" s="37">
        <v>362</v>
      </c>
    </row>
    <row r="10726" spans="1:8" x14ac:dyDescent="0.3">
      <c r="A10726" s="34" t="str">
        <f>+LEFT(Tabla3[[#This Row],[id_detalle]],2)</f>
        <v>16</v>
      </c>
      <c r="B10726" s="46" t="str">
        <f>VLOOKUP((LEFT(Tabla3[[#This Row],[id_detalle]],2)),id_rubro[[id]:[Rubro]],2,0)</f>
        <v>SERVICIOS TÉCNICOS Y ROFESIONALES PARA EMPRESAS</v>
      </c>
      <c r="C10726" s="36" t="s">
        <v>1880</v>
      </c>
      <c r="D10726" s="45" t="str">
        <f>+Tabla3[[#This Row],[id_detalle]]&amp;" "&amp;VLOOKUP(Tabla3[[#This Row],[id_detalle]],rubro_detalle[[Código]:[Rubro Detalle]],2,0)</f>
        <v>16.00.555 Relaciones Públicas</v>
      </c>
      <c r="E10726" s="33">
        <f t="shared" si="1999"/>
        <v>4</v>
      </c>
      <c r="F10726" s="47" t="str">
        <f t="shared" si="2000"/>
        <v>16.00.555-4</v>
      </c>
      <c r="G10726" s="37" t="s">
        <v>8123</v>
      </c>
      <c r="H10726" s="37">
        <v>435</v>
      </c>
    </row>
    <row r="10727" spans="1:8" x14ac:dyDescent="0.3">
      <c r="A10727" s="34" t="str">
        <f>+LEFT(Tabla3[[#This Row],[id_detalle]],2)</f>
        <v>16</v>
      </c>
      <c r="B10727" s="46" t="str">
        <f>VLOOKUP((LEFT(Tabla3[[#This Row],[id_detalle]],2)),id_rubro[[id]:[Rubro]],2,0)</f>
        <v>SERVICIOS TÉCNICOS Y ROFESIONALES PARA EMPRESAS</v>
      </c>
      <c r="C10727" s="36" t="s">
        <v>1880</v>
      </c>
      <c r="D10727" s="45" t="str">
        <f>+Tabla3[[#This Row],[id_detalle]]&amp;" "&amp;VLOOKUP(Tabla3[[#This Row],[id_detalle]],rubro_detalle[[Código]:[Rubro Detalle]],2,0)</f>
        <v>16.00.555 Relaciones Públicas</v>
      </c>
      <c r="E10727" s="33">
        <f t="shared" si="1999"/>
        <v>5</v>
      </c>
      <c r="F10727" s="47" t="str">
        <f t="shared" si="2000"/>
        <v>16.00.555-5</v>
      </c>
      <c r="G10727" s="37" t="s">
        <v>8124</v>
      </c>
      <c r="H10727" s="37">
        <v>492</v>
      </c>
    </row>
    <row r="10728" spans="1:8" x14ac:dyDescent="0.3">
      <c r="A10728" s="34" t="str">
        <f>+LEFT(Tabla3[[#This Row],[id_detalle]],2)</f>
        <v>16</v>
      </c>
      <c r="B10728" s="46" t="str">
        <f>VLOOKUP((LEFT(Tabla3[[#This Row],[id_detalle]],2)),id_rubro[[id]:[Rubro]],2,0)</f>
        <v>SERVICIOS TÉCNICOS Y ROFESIONALES PARA EMPRESAS</v>
      </c>
      <c r="C10728" s="36" t="s">
        <v>1880</v>
      </c>
      <c r="D10728" s="45" t="str">
        <f>+Tabla3[[#This Row],[id_detalle]]&amp;" "&amp;VLOOKUP(Tabla3[[#This Row],[id_detalle]],rubro_detalle[[Código]:[Rubro Detalle]],2,0)</f>
        <v>16.00.555 Relaciones Públicas</v>
      </c>
      <c r="E10728" s="33">
        <f t="shared" si="1999"/>
        <v>6</v>
      </c>
      <c r="F10728" s="47" t="str">
        <f t="shared" si="2000"/>
        <v>16.00.555-6</v>
      </c>
      <c r="G10728" s="37" t="s">
        <v>7688</v>
      </c>
      <c r="H10728" s="37">
        <v>806</v>
      </c>
    </row>
    <row r="10729" spans="1:8" x14ac:dyDescent="0.3">
      <c r="A10729" s="34" t="str">
        <f>+LEFT(Tabla3[[#This Row],[id_detalle]],2)</f>
        <v>16</v>
      </c>
      <c r="B10729" s="46" t="str">
        <f>VLOOKUP((LEFT(Tabla3[[#This Row],[id_detalle]],2)),id_rubro[[id]:[Rubro]],2,0)</f>
        <v>SERVICIOS TÉCNICOS Y ROFESIONALES PARA EMPRESAS</v>
      </c>
      <c r="C10729" s="36" t="s">
        <v>1881</v>
      </c>
      <c r="D10729" s="45" t="str">
        <f>+Tabla3[[#This Row],[id_detalle]]&amp;" "&amp;VLOOKUP(Tabla3[[#This Row],[id_detalle]],rubro_detalle[[Código]:[Rubro Detalle]],2,0)</f>
        <v>16.00.556 Reciclaje de Metales</v>
      </c>
      <c r="E10729" s="33">
        <f t="shared" si="1999"/>
        <v>1</v>
      </c>
      <c r="F10729" s="47" t="str">
        <f t="shared" si="2000"/>
        <v>16.00.556-1</v>
      </c>
      <c r="G10729" s="37" t="s">
        <v>8316</v>
      </c>
      <c r="H10729" s="37">
        <v>700</v>
      </c>
    </row>
    <row r="10730" spans="1:8" x14ac:dyDescent="0.3">
      <c r="A10730" s="34" t="str">
        <f>+LEFT(Tabla3[[#This Row],[id_detalle]],2)</f>
        <v>16</v>
      </c>
      <c r="B10730" s="46" t="str">
        <f>VLOOKUP((LEFT(Tabla3[[#This Row],[id_detalle]],2)),id_rubro[[id]:[Rubro]],2,0)</f>
        <v>SERVICIOS TÉCNICOS Y ROFESIONALES PARA EMPRESAS</v>
      </c>
      <c r="C10730" s="36" t="s">
        <v>1882</v>
      </c>
      <c r="D10730" s="45" t="str">
        <f>+Tabla3[[#This Row],[id_detalle]]&amp;" "&amp;VLOOKUP(Tabla3[[#This Row],[id_detalle]],rubro_detalle[[Código]:[Rubro Detalle]],2,0)</f>
        <v>16.00.561 Reparto Privado de Documentos y Correspondencia</v>
      </c>
      <c r="E10730" s="33">
        <f t="shared" si="1999"/>
        <v>1</v>
      </c>
      <c r="F10730" s="47" t="str">
        <f t="shared" si="2000"/>
        <v>16.00.561-1</v>
      </c>
      <c r="G10730" s="37" t="s">
        <v>7206</v>
      </c>
      <c r="H10730" s="37">
        <v>289</v>
      </c>
    </row>
    <row r="10731" spans="1:8" x14ac:dyDescent="0.3">
      <c r="A10731" s="34" t="str">
        <f>+LEFT(Tabla3[[#This Row],[id_detalle]],2)</f>
        <v>16</v>
      </c>
      <c r="B10731" s="46" t="str">
        <f>VLOOKUP((LEFT(Tabla3[[#This Row],[id_detalle]],2)),id_rubro[[id]:[Rubro]],2,0)</f>
        <v>SERVICIOS TÉCNICOS Y ROFESIONALES PARA EMPRESAS</v>
      </c>
      <c r="C10731" s="36" t="s">
        <v>1882</v>
      </c>
      <c r="D10731" s="45" t="str">
        <f>+Tabla3[[#This Row],[id_detalle]]&amp;" "&amp;VLOOKUP(Tabla3[[#This Row],[id_detalle]],rubro_detalle[[Código]:[Rubro Detalle]],2,0)</f>
        <v>16.00.561 Reparto Privado de Documentos y Correspondencia</v>
      </c>
      <c r="E10731" s="33">
        <f t="shared" si="1999"/>
        <v>2</v>
      </c>
      <c r="F10731" s="47" t="str">
        <f t="shared" si="2000"/>
        <v>16.00.561-2</v>
      </c>
      <c r="G10731" s="37" t="s">
        <v>7200</v>
      </c>
      <c r="H10731" s="37">
        <v>289</v>
      </c>
    </row>
    <row r="10732" spans="1:8" x14ac:dyDescent="0.3">
      <c r="A10732" s="34" t="str">
        <f>+LEFT(Tabla3[[#This Row],[id_detalle]],2)</f>
        <v>16</v>
      </c>
      <c r="B10732" s="46" t="str">
        <f>VLOOKUP((LEFT(Tabla3[[#This Row],[id_detalle]],2)),id_rubro[[id]:[Rubro]],2,0)</f>
        <v>SERVICIOS TÉCNICOS Y ROFESIONALES PARA EMPRESAS</v>
      </c>
      <c r="C10732" s="36" t="s">
        <v>1882</v>
      </c>
      <c r="D10732" s="45" t="str">
        <f>+Tabla3[[#This Row],[id_detalle]]&amp;" "&amp;VLOOKUP(Tabla3[[#This Row],[id_detalle]],rubro_detalle[[Código]:[Rubro Detalle]],2,0)</f>
        <v>16.00.561 Reparto Privado de Documentos y Correspondencia</v>
      </c>
      <c r="E10732" s="33">
        <f t="shared" si="1999"/>
        <v>3</v>
      </c>
      <c r="F10732" s="47" t="str">
        <f t="shared" si="2000"/>
        <v>16.00.561-3</v>
      </c>
      <c r="G10732" s="37" t="s">
        <v>7024</v>
      </c>
      <c r="H10732" s="37">
        <v>290</v>
      </c>
    </row>
    <row r="10733" spans="1:8" x14ac:dyDescent="0.3">
      <c r="A10733" s="34" t="str">
        <f>+LEFT(Tabla3[[#This Row],[id_detalle]],2)</f>
        <v>16</v>
      </c>
      <c r="B10733" s="46" t="str">
        <f>VLOOKUP((LEFT(Tabla3[[#This Row],[id_detalle]],2)),id_rubro[[id]:[Rubro]],2,0)</f>
        <v>SERVICIOS TÉCNICOS Y ROFESIONALES PARA EMPRESAS</v>
      </c>
      <c r="C10733" s="36" t="s">
        <v>1882</v>
      </c>
      <c r="D10733" s="45" t="str">
        <f>+Tabla3[[#This Row],[id_detalle]]&amp;" "&amp;VLOOKUP(Tabla3[[#This Row],[id_detalle]],rubro_detalle[[Código]:[Rubro Detalle]],2,0)</f>
        <v>16.00.561 Reparto Privado de Documentos y Correspondencia</v>
      </c>
      <c r="E10733" s="33">
        <f t="shared" ref="E10733:E10735" si="2001">+IF(D10733=D10732,E10732+1,1)</f>
        <v>4</v>
      </c>
      <c r="F10733" s="47" t="str">
        <f t="shared" ref="F10733:F10735" si="2002">+LEFT(D10733,9)&amp;"-"&amp;E10733</f>
        <v>16.00.561-4</v>
      </c>
      <c r="G10733" s="37" t="s">
        <v>7674</v>
      </c>
      <c r="H10733" s="37">
        <v>405</v>
      </c>
    </row>
    <row r="10734" spans="1:8" x14ac:dyDescent="0.3">
      <c r="A10734" s="34" t="str">
        <f>+LEFT(Tabla3[[#This Row],[id_detalle]],2)</f>
        <v>16</v>
      </c>
      <c r="B10734" s="46" t="str">
        <f>VLOOKUP((LEFT(Tabla3[[#This Row],[id_detalle]],2)),id_rubro[[id]:[Rubro]],2,0)</f>
        <v>SERVICIOS TÉCNICOS Y ROFESIONALES PARA EMPRESAS</v>
      </c>
      <c r="C10734" s="36" t="s">
        <v>1882</v>
      </c>
      <c r="D10734" s="45" t="str">
        <f>+Tabla3[[#This Row],[id_detalle]]&amp;" "&amp;VLOOKUP(Tabla3[[#This Row],[id_detalle]],rubro_detalle[[Código]:[Rubro Detalle]],2,0)</f>
        <v>16.00.561 Reparto Privado de Documentos y Correspondencia</v>
      </c>
      <c r="E10734" s="33">
        <f t="shared" si="2001"/>
        <v>5</v>
      </c>
      <c r="F10734" s="47" t="str">
        <f t="shared" si="2002"/>
        <v>16.00.561-5</v>
      </c>
      <c r="G10734" s="37" t="s">
        <v>7201</v>
      </c>
      <c r="H10734" s="37">
        <v>409</v>
      </c>
    </row>
    <row r="10735" spans="1:8" x14ac:dyDescent="0.3">
      <c r="A10735" s="34" t="str">
        <f>+LEFT(Tabla3[[#This Row],[id_detalle]],2)</f>
        <v>16</v>
      </c>
      <c r="B10735" s="46" t="str">
        <f>VLOOKUP((LEFT(Tabla3[[#This Row],[id_detalle]],2)),id_rubro[[id]:[Rubro]],2,0)</f>
        <v>SERVICIOS TÉCNICOS Y ROFESIONALES PARA EMPRESAS</v>
      </c>
      <c r="C10735" s="36" t="s">
        <v>1882</v>
      </c>
      <c r="D10735" s="45" t="str">
        <f>+Tabla3[[#This Row],[id_detalle]]&amp;" "&amp;VLOOKUP(Tabla3[[#This Row],[id_detalle]],rubro_detalle[[Código]:[Rubro Detalle]],2,0)</f>
        <v>16.00.561 Reparto Privado de Documentos y Correspondencia</v>
      </c>
      <c r="E10735" s="33">
        <f t="shared" si="2001"/>
        <v>6</v>
      </c>
      <c r="F10735" s="47" t="str">
        <f t="shared" si="2002"/>
        <v>16.00.561-6</v>
      </c>
      <c r="G10735" s="37" t="s">
        <v>7031</v>
      </c>
      <c r="H10735" s="37">
        <v>443</v>
      </c>
    </row>
    <row r="10736" spans="1:8" x14ac:dyDescent="0.3">
      <c r="A10736" s="34" t="str">
        <f>+LEFT(Tabla3[[#This Row],[id_detalle]],2)</f>
        <v>16</v>
      </c>
      <c r="B10736" s="46" t="str">
        <f>VLOOKUP((LEFT(Tabla3[[#This Row],[id_detalle]],2)),id_rubro[[id]:[Rubro]],2,0)</f>
        <v>SERVICIOS TÉCNICOS Y ROFESIONALES PARA EMPRESAS</v>
      </c>
      <c r="C10736" s="36" t="s">
        <v>1882</v>
      </c>
      <c r="D10736" s="45" t="str">
        <f>+Tabla3[[#This Row],[id_detalle]]&amp;" "&amp;VLOOKUP(Tabla3[[#This Row],[id_detalle]],rubro_detalle[[Código]:[Rubro Detalle]],2,0)</f>
        <v>16.00.561 Reparto Privado de Documentos y Correspondencia</v>
      </c>
      <c r="E10736" s="33">
        <f t="shared" ref="E10736:E10754" si="2003">+IF(D10736=D10735,E10735+1,1)</f>
        <v>7</v>
      </c>
      <c r="F10736" s="47" t="str">
        <f t="shared" ref="F10736:F10754" si="2004">+LEFT(D10736,9)&amp;"-"&amp;E10736</f>
        <v>16.00.561-7</v>
      </c>
      <c r="G10736" s="37" t="s">
        <v>7207</v>
      </c>
      <c r="H10736" s="37">
        <v>475</v>
      </c>
    </row>
    <row r="10737" spans="1:8" x14ac:dyDescent="0.3">
      <c r="A10737" s="34" t="str">
        <f>+LEFT(Tabla3[[#This Row],[id_detalle]],2)</f>
        <v>16</v>
      </c>
      <c r="B10737" s="46" t="str">
        <f>VLOOKUP((LEFT(Tabla3[[#This Row],[id_detalle]],2)),id_rubro[[id]:[Rubro]],2,0)</f>
        <v>SERVICIOS TÉCNICOS Y ROFESIONALES PARA EMPRESAS</v>
      </c>
      <c r="C10737" s="36" t="s">
        <v>1882</v>
      </c>
      <c r="D10737" s="45" t="str">
        <f>+Tabla3[[#This Row],[id_detalle]]&amp;" "&amp;VLOOKUP(Tabla3[[#This Row],[id_detalle]],rubro_detalle[[Código]:[Rubro Detalle]],2,0)</f>
        <v>16.00.561 Reparto Privado de Documentos y Correspondencia</v>
      </c>
      <c r="E10737" s="33">
        <f t="shared" si="2003"/>
        <v>8</v>
      </c>
      <c r="F10737" s="47" t="str">
        <f t="shared" si="2004"/>
        <v>16.00.561-8</v>
      </c>
      <c r="G10737" s="37" t="s">
        <v>7707</v>
      </c>
      <c r="H10737" s="37">
        <v>689</v>
      </c>
    </row>
    <row r="10738" spans="1:8" x14ac:dyDescent="0.3">
      <c r="A10738" s="34" t="str">
        <f>+LEFT(Tabla3[[#This Row],[id_detalle]],2)</f>
        <v>16</v>
      </c>
      <c r="B10738" s="46" t="str">
        <f>VLOOKUP((LEFT(Tabla3[[#This Row],[id_detalle]],2)),id_rubro[[id]:[Rubro]],2,0)</f>
        <v>SERVICIOS TÉCNICOS Y ROFESIONALES PARA EMPRESAS</v>
      </c>
      <c r="C10738" s="36" t="s">
        <v>1882</v>
      </c>
      <c r="D10738" s="45" t="str">
        <f>+Tabla3[[#This Row],[id_detalle]]&amp;" "&amp;VLOOKUP(Tabla3[[#This Row],[id_detalle]],rubro_detalle[[Código]:[Rubro Detalle]],2,0)</f>
        <v>16.00.561 Reparto Privado de Documentos y Correspondencia</v>
      </c>
      <c r="E10738" s="33">
        <f t="shared" si="2003"/>
        <v>9</v>
      </c>
      <c r="F10738" s="47" t="str">
        <f t="shared" si="2004"/>
        <v>16.00.561-9</v>
      </c>
      <c r="G10738" s="37" t="s">
        <v>7208</v>
      </c>
      <c r="H10738" s="37">
        <v>689</v>
      </c>
    </row>
    <row r="10739" spans="1:8" x14ac:dyDescent="0.3">
      <c r="A10739" s="34" t="str">
        <f>+LEFT(Tabla3[[#This Row],[id_detalle]],2)</f>
        <v>16</v>
      </c>
      <c r="B10739" s="46" t="str">
        <f>VLOOKUP((LEFT(Tabla3[[#This Row],[id_detalle]],2)),id_rubro[[id]:[Rubro]],2,0)</f>
        <v>SERVICIOS TÉCNICOS Y ROFESIONALES PARA EMPRESAS</v>
      </c>
      <c r="C10739" s="36" t="s">
        <v>1882</v>
      </c>
      <c r="D10739" s="45" t="str">
        <f>+Tabla3[[#This Row],[id_detalle]]&amp;" "&amp;VLOOKUP(Tabla3[[#This Row],[id_detalle]],rubro_detalle[[Código]:[Rubro Detalle]],2,0)</f>
        <v>16.00.561 Reparto Privado de Documentos y Correspondencia</v>
      </c>
      <c r="E10739" s="33">
        <f t="shared" si="2003"/>
        <v>10</v>
      </c>
      <c r="F10739" s="47" t="str">
        <f t="shared" si="2004"/>
        <v>16.00.561-10</v>
      </c>
      <c r="G10739" s="37" t="s">
        <v>8317</v>
      </c>
      <c r="H10739" s="37">
        <v>734</v>
      </c>
    </row>
    <row r="10740" spans="1:8" x14ac:dyDescent="0.3">
      <c r="A10740" s="34" t="str">
        <f>+LEFT(Tabla3[[#This Row],[id_detalle]],2)</f>
        <v>16</v>
      </c>
      <c r="B10740" s="46" t="str">
        <f>VLOOKUP((LEFT(Tabla3[[#This Row],[id_detalle]],2)),id_rubro[[id]:[Rubro]],2,0)</f>
        <v>SERVICIOS TÉCNICOS Y ROFESIONALES PARA EMPRESAS</v>
      </c>
      <c r="C10740" s="36" t="s">
        <v>1882</v>
      </c>
      <c r="D10740" s="45" t="str">
        <f>+Tabla3[[#This Row],[id_detalle]]&amp;" "&amp;VLOOKUP(Tabla3[[#This Row],[id_detalle]],rubro_detalle[[Código]:[Rubro Detalle]],2,0)</f>
        <v>16.00.561 Reparto Privado de Documentos y Correspondencia</v>
      </c>
      <c r="E10740" s="33">
        <f t="shared" si="2003"/>
        <v>11</v>
      </c>
      <c r="F10740" s="47" t="str">
        <f t="shared" si="2004"/>
        <v>16.00.561-11</v>
      </c>
      <c r="G10740" s="37" t="s">
        <v>7204</v>
      </c>
      <c r="H10740" s="37">
        <v>850</v>
      </c>
    </row>
    <row r="10741" spans="1:8" x14ac:dyDescent="0.3">
      <c r="A10741" s="34" t="str">
        <f>+LEFT(Tabla3[[#This Row],[id_detalle]],2)</f>
        <v>16</v>
      </c>
      <c r="B10741" s="46" t="str">
        <f>VLOOKUP((LEFT(Tabla3[[#This Row],[id_detalle]],2)),id_rubro[[id]:[Rubro]],2,0)</f>
        <v>SERVICIOS TÉCNICOS Y ROFESIONALES PARA EMPRESAS</v>
      </c>
      <c r="C10741" s="36" t="s">
        <v>1883</v>
      </c>
      <c r="D10741" s="45" t="str">
        <f>+Tabla3[[#This Row],[id_detalle]]&amp;" "&amp;VLOOKUP(Tabla3[[#This Row],[id_detalle]],rubro_detalle[[Código]:[Rubro Detalle]],2,0)</f>
        <v>16.00.563 Representaciones</v>
      </c>
      <c r="E10741" s="33">
        <f t="shared" si="2003"/>
        <v>1</v>
      </c>
      <c r="F10741" s="47" t="str">
        <f t="shared" si="2004"/>
        <v>16.00.563-1</v>
      </c>
      <c r="G10741" s="37" t="s">
        <v>8318</v>
      </c>
      <c r="H10741" s="37">
        <v>379</v>
      </c>
    </row>
    <row r="10742" spans="1:8" x14ac:dyDescent="0.3">
      <c r="A10742" s="34" t="str">
        <f>+LEFT(Tabla3[[#This Row],[id_detalle]],2)</f>
        <v>16</v>
      </c>
      <c r="B10742" s="46" t="str">
        <f>VLOOKUP((LEFT(Tabla3[[#This Row],[id_detalle]],2)),id_rubro[[id]:[Rubro]],2,0)</f>
        <v>SERVICIOS TÉCNICOS Y ROFESIONALES PARA EMPRESAS</v>
      </c>
      <c r="C10742" s="36" t="s">
        <v>1883</v>
      </c>
      <c r="D10742" s="45" t="str">
        <f>+Tabla3[[#This Row],[id_detalle]]&amp;" "&amp;VLOOKUP(Tabla3[[#This Row],[id_detalle]],rubro_detalle[[Código]:[Rubro Detalle]],2,0)</f>
        <v>16.00.563 Representaciones</v>
      </c>
      <c r="E10742" s="33">
        <f t="shared" si="2003"/>
        <v>2</v>
      </c>
      <c r="F10742" s="47" t="str">
        <f t="shared" si="2004"/>
        <v>16.00.563-2</v>
      </c>
      <c r="G10742" s="37" t="s">
        <v>8319</v>
      </c>
      <c r="H10742" s="37">
        <v>706</v>
      </c>
    </row>
    <row r="10743" spans="1:8" x14ac:dyDescent="0.3">
      <c r="A10743" s="34" t="str">
        <f>+LEFT(Tabla3[[#This Row],[id_detalle]],2)</f>
        <v>16</v>
      </c>
      <c r="B10743" s="46" t="str">
        <f>VLOOKUP((LEFT(Tabla3[[#This Row],[id_detalle]],2)),id_rubro[[id]:[Rubro]],2,0)</f>
        <v>SERVICIOS TÉCNICOS Y ROFESIONALES PARA EMPRESAS</v>
      </c>
      <c r="C10743" s="36" t="s">
        <v>1883</v>
      </c>
      <c r="D10743" s="45" t="str">
        <f>+Tabla3[[#This Row],[id_detalle]]&amp;" "&amp;VLOOKUP(Tabla3[[#This Row],[id_detalle]],rubro_detalle[[Código]:[Rubro Detalle]],2,0)</f>
        <v>16.00.563 Representaciones</v>
      </c>
      <c r="E10743" s="33">
        <f t="shared" si="2003"/>
        <v>3</v>
      </c>
      <c r="F10743" s="47" t="str">
        <f t="shared" si="2004"/>
        <v>16.00.563-3</v>
      </c>
      <c r="G10743" s="37" t="s">
        <v>8320</v>
      </c>
      <c r="H10743" s="37">
        <v>778</v>
      </c>
    </row>
    <row r="10744" spans="1:8" x14ac:dyDescent="0.3">
      <c r="A10744" s="34" t="str">
        <f>+LEFT(Tabla3[[#This Row],[id_detalle]],2)</f>
        <v>16</v>
      </c>
      <c r="B10744" s="46" t="str">
        <f>VLOOKUP((LEFT(Tabla3[[#This Row],[id_detalle]],2)),id_rubro[[id]:[Rubro]],2,0)</f>
        <v>SERVICIOS TÉCNICOS Y ROFESIONALES PARA EMPRESAS</v>
      </c>
      <c r="C10744" s="36" t="s">
        <v>1884</v>
      </c>
      <c r="D10744" s="45" t="str">
        <f>+Tabla3[[#This Row],[id_detalle]]&amp;" "&amp;VLOOKUP(Tabla3[[#This Row],[id_detalle]],rubro_detalle[[Código]:[Rubro Detalle]],2,0)</f>
        <v>16.00.568 Servicio de Archivos</v>
      </c>
      <c r="E10744" s="33">
        <f t="shared" si="2003"/>
        <v>1</v>
      </c>
      <c r="F10744" s="47" t="str">
        <f t="shared" si="2004"/>
        <v>16.00.568-1</v>
      </c>
      <c r="G10744" s="37" t="s">
        <v>8321</v>
      </c>
      <c r="H10744" s="37">
        <v>210</v>
      </c>
    </row>
    <row r="10745" spans="1:8" x14ac:dyDescent="0.3">
      <c r="A10745" s="34" t="str">
        <f>+LEFT(Tabla3[[#This Row],[id_detalle]],2)</f>
        <v>16</v>
      </c>
      <c r="B10745" s="46" t="str">
        <f>VLOOKUP((LEFT(Tabla3[[#This Row],[id_detalle]],2)),id_rubro[[id]:[Rubro]],2,0)</f>
        <v>SERVICIOS TÉCNICOS Y ROFESIONALES PARA EMPRESAS</v>
      </c>
      <c r="C10745" s="36" t="s">
        <v>1884</v>
      </c>
      <c r="D10745" s="45" t="str">
        <f>+Tabla3[[#This Row],[id_detalle]]&amp;" "&amp;VLOOKUP(Tabla3[[#This Row],[id_detalle]],rubro_detalle[[Código]:[Rubro Detalle]],2,0)</f>
        <v>16.00.568 Servicio de Archivos</v>
      </c>
      <c r="E10745" s="33">
        <f t="shared" si="2003"/>
        <v>2</v>
      </c>
      <c r="F10745" s="47" t="str">
        <f t="shared" si="2004"/>
        <v>16.00.568-2</v>
      </c>
      <c r="G10745" s="38" t="s">
        <v>7011</v>
      </c>
      <c r="H10745" s="38">
        <v>556</v>
      </c>
    </row>
    <row r="10746" spans="1:8" x14ac:dyDescent="0.3">
      <c r="A10746" s="34" t="str">
        <f>+LEFT(Tabla3[[#This Row],[id_detalle]],2)</f>
        <v>16</v>
      </c>
      <c r="B10746" s="46" t="str">
        <f>VLOOKUP((LEFT(Tabla3[[#This Row],[id_detalle]],2)),id_rubro[[id]:[Rubro]],2,0)</f>
        <v>SERVICIOS TÉCNICOS Y ROFESIONALES PARA EMPRESAS</v>
      </c>
      <c r="C10746" s="36" t="s">
        <v>1884</v>
      </c>
      <c r="D10746" s="45" t="str">
        <f>+Tabla3[[#This Row],[id_detalle]]&amp;" "&amp;VLOOKUP(Tabla3[[#This Row],[id_detalle]],rubro_detalle[[Código]:[Rubro Detalle]],2,0)</f>
        <v>16.00.568 Servicio de Archivos</v>
      </c>
      <c r="E10746" s="33">
        <f t="shared" si="2003"/>
        <v>3</v>
      </c>
      <c r="F10746" s="47" t="str">
        <f t="shared" si="2004"/>
        <v>16.00.568-3</v>
      </c>
      <c r="G10746" s="37" t="s">
        <v>8322</v>
      </c>
      <c r="H10746" s="37">
        <v>614</v>
      </c>
    </row>
    <row r="10747" spans="1:8" x14ac:dyDescent="0.3">
      <c r="A10747" s="34" t="str">
        <f>+LEFT(Tabla3[[#This Row],[id_detalle]],2)</f>
        <v>16</v>
      </c>
      <c r="B10747" s="46" t="str">
        <f>VLOOKUP((LEFT(Tabla3[[#This Row],[id_detalle]],2)),id_rubro[[id]:[Rubro]],2,0)</f>
        <v>SERVICIOS TÉCNICOS Y ROFESIONALES PARA EMPRESAS</v>
      </c>
      <c r="C10747" s="36" t="s">
        <v>1884</v>
      </c>
      <c r="D10747" s="45" t="str">
        <f>+Tabla3[[#This Row],[id_detalle]]&amp;" "&amp;VLOOKUP(Tabla3[[#This Row],[id_detalle]],rubro_detalle[[Código]:[Rubro Detalle]],2,0)</f>
        <v>16.00.568 Servicio de Archivos</v>
      </c>
      <c r="E10747" s="33">
        <f t="shared" si="2003"/>
        <v>4</v>
      </c>
      <c r="F10747" s="47" t="str">
        <f t="shared" si="2004"/>
        <v>16.00.568-4</v>
      </c>
      <c r="G10747" s="37" t="s">
        <v>5498</v>
      </c>
      <c r="H10747" s="37">
        <v>622</v>
      </c>
    </row>
    <row r="10748" spans="1:8" x14ac:dyDescent="0.3">
      <c r="A10748" s="34" t="str">
        <f>+LEFT(Tabla3[[#This Row],[id_detalle]],2)</f>
        <v>16</v>
      </c>
      <c r="B10748" s="46" t="str">
        <f>VLOOKUP((LEFT(Tabla3[[#This Row],[id_detalle]],2)),id_rubro[[id]:[Rubro]],2,0)</f>
        <v>SERVICIOS TÉCNICOS Y ROFESIONALES PARA EMPRESAS</v>
      </c>
      <c r="C10748" s="36" t="s">
        <v>1885</v>
      </c>
      <c r="D10748" s="45" t="str">
        <f>+Tabla3[[#This Row],[id_detalle]]&amp;" "&amp;VLOOKUP(Tabla3[[#This Row],[id_detalle]],rubro_detalle[[Código]:[Rubro Detalle]],2,0)</f>
        <v>16.00.569 Servicios de Asistencia Hogar</v>
      </c>
      <c r="E10748" s="33">
        <f t="shared" si="2003"/>
        <v>1</v>
      </c>
      <c r="F10748" s="47" t="str">
        <f t="shared" si="2004"/>
        <v>16.00.569-1</v>
      </c>
      <c r="G10748" s="37" t="s">
        <v>6863</v>
      </c>
      <c r="H10748" s="37">
        <v>636</v>
      </c>
    </row>
    <row r="10749" spans="1:8" x14ac:dyDescent="0.3">
      <c r="A10749" s="34" t="str">
        <f>+LEFT(Tabla3[[#This Row],[id_detalle]],2)</f>
        <v>16</v>
      </c>
      <c r="B10749" s="46" t="str">
        <f>VLOOKUP((LEFT(Tabla3[[#This Row],[id_detalle]],2)),id_rubro[[id]:[Rubro]],2,0)</f>
        <v>SERVICIOS TÉCNICOS Y ROFESIONALES PARA EMPRESAS</v>
      </c>
      <c r="C10749" s="36" t="s">
        <v>1886</v>
      </c>
      <c r="D10749" s="45" t="str">
        <f>+Tabla3[[#This Row],[id_detalle]]&amp;" "&amp;VLOOKUP(Tabla3[[#This Row],[id_detalle]],rubro_detalle[[Código]:[Rubro Detalle]],2,0)</f>
        <v>16.00.570 Servicios de Asistencia en Viajes</v>
      </c>
      <c r="E10749" s="33">
        <f t="shared" si="2003"/>
        <v>1</v>
      </c>
      <c r="F10749" s="47" t="str">
        <f t="shared" si="2004"/>
        <v>16.00.570-1</v>
      </c>
      <c r="G10749" s="37" t="s">
        <v>6863</v>
      </c>
      <c r="H10749" s="37">
        <v>636</v>
      </c>
    </row>
    <row r="10750" spans="1:8" x14ac:dyDescent="0.3">
      <c r="A10750" s="34" t="str">
        <f>+LEFT(Tabla3[[#This Row],[id_detalle]],2)</f>
        <v>16</v>
      </c>
      <c r="B10750" s="46" t="str">
        <f>VLOOKUP((LEFT(Tabla3[[#This Row],[id_detalle]],2)),id_rubro[[id]:[Rubro]],2,0)</f>
        <v>SERVICIOS TÉCNICOS Y ROFESIONALES PARA EMPRESAS</v>
      </c>
      <c r="C10750" s="36" t="s">
        <v>1887</v>
      </c>
      <c r="D10750" s="45" t="str">
        <f>+Tabla3[[#This Row],[id_detalle]]&amp;" "&amp;VLOOKUP(Tabla3[[#This Row],[id_detalle]],rubro_detalle[[Código]:[Rubro Detalle]],2,0)</f>
        <v>16.00.571 Servicio de Consultoría y Asesoría en Búsqueda Personalizada de Ejecutivos</v>
      </c>
      <c r="E10750" s="33">
        <f t="shared" si="2003"/>
        <v>1</v>
      </c>
      <c r="F10750" s="47" t="str">
        <f t="shared" si="2004"/>
        <v>16.00.571-1</v>
      </c>
      <c r="G10750" s="37" t="s">
        <v>8323</v>
      </c>
      <c r="H10750" s="37">
        <v>157</v>
      </c>
    </row>
    <row r="10751" spans="1:8" x14ac:dyDescent="0.3">
      <c r="A10751" s="34" t="str">
        <f>+LEFT(Tabla3[[#This Row],[id_detalle]],2)</f>
        <v>16</v>
      </c>
      <c r="B10751" s="46" t="str">
        <f>VLOOKUP((LEFT(Tabla3[[#This Row],[id_detalle]],2)),id_rubro[[id]:[Rubro]],2,0)</f>
        <v>SERVICIOS TÉCNICOS Y ROFESIONALES PARA EMPRESAS</v>
      </c>
      <c r="C10751" s="36" t="s">
        <v>1887</v>
      </c>
      <c r="D10751" s="45" t="str">
        <f>+Tabla3[[#This Row],[id_detalle]]&amp;" "&amp;VLOOKUP(Tabla3[[#This Row],[id_detalle]],rubro_detalle[[Código]:[Rubro Detalle]],2,0)</f>
        <v>16.00.571 Servicio de Consultoría y Asesoría en Búsqueda Personalizada de Ejecutivos</v>
      </c>
      <c r="E10751" s="33">
        <f t="shared" si="2003"/>
        <v>2</v>
      </c>
      <c r="F10751" s="47" t="str">
        <f t="shared" si="2004"/>
        <v>16.00.571-2</v>
      </c>
      <c r="G10751" s="37" t="s">
        <v>8097</v>
      </c>
      <c r="H10751" s="37">
        <v>162</v>
      </c>
    </row>
    <row r="10752" spans="1:8" x14ac:dyDescent="0.3">
      <c r="A10752" s="34" t="str">
        <f>+LEFT(Tabla3[[#This Row],[id_detalle]],2)</f>
        <v>16</v>
      </c>
      <c r="B10752" s="46" t="str">
        <f>VLOOKUP((LEFT(Tabla3[[#This Row],[id_detalle]],2)),id_rubro[[id]:[Rubro]],2,0)</f>
        <v>SERVICIOS TÉCNICOS Y ROFESIONALES PARA EMPRESAS</v>
      </c>
      <c r="C10752" s="36" t="s">
        <v>1887</v>
      </c>
      <c r="D10752" s="45" t="str">
        <f>+Tabla3[[#This Row],[id_detalle]]&amp;" "&amp;VLOOKUP(Tabla3[[#This Row],[id_detalle]],rubro_detalle[[Código]:[Rubro Detalle]],2,0)</f>
        <v>16.00.571 Servicio de Consultoría y Asesoría en Búsqueda Personalizada de Ejecutivos</v>
      </c>
      <c r="E10752" s="33">
        <f t="shared" si="2003"/>
        <v>3</v>
      </c>
      <c r="F10752" s="47" t="str">
        <f t="shared" si="2004"/>
        <v>16.00.571-3</v>
      </c>
      <c r="G10752" s="37" t="s">
        <v>8098</v>
      </c>
      <c r="H10752" s="37">
        <v>163</v>
      </c>
    </row>
    <row r="10753" spans="1:8" x14ac:dyDescent="0.3">
      <c r="A10753" s="34" t="str">
        <f>+LEFT(Tabla3[[#This Row],[id_detalle]],2)</f>
        <v>16</v>
      </c>
      <c r="B10753" s="46" t="str">
        <f>VLOOKUP((LEFT(Tabla3[[#This Row],[id_detalle]],2)),id_rubro[[id]:[Rubro]],2,0)</f>
        <v>SERVICIOS TÉCNICOS Y ROFESIONALES PARA EMPRESAS</v>
      </c>
      <c r="C10753" s="36" t="s">
        <v>1887</v>
      </c>
      <c r="D10753" s="45" t="str">
        <f>+Tabla3[[#This Row],[id_detalle]]&amp;" "&amp;VLOOKUP(Tabla3[[#This Row],[id_detalle]],rubro_detalle[[Código]:[Rubro Detalle]],2,0)</f>
        <v>16.00.571 Servicio de Consultoría y Asesoría en Búsqueda Personalizada de Ejecutivos</v>
      </c>
      <c r="E10753" s="33">
        <f t="shared" si="2003"/>
        <v>4</v>
      </c>
      <c r="F10753" s="47" t="str">
        <f t="shared" si="2004"/>
        <v>16.00.571-4</v>
      </c>
      <c r="G10753" s="37" t="s">
        <v>8099</v>
      </c>
      <c r="H10753" s="37">
        <v>163</v>
      </c>
    </row>
    <row r="10754" spans="1:8" x14ac:dyDescent="0.3">
      <c r="A10754" s="34" t="str">
        <f>+LEFT(Tabla3[[#This Row],[id_detalle]],2)</f>
        <v>16</v>
      </c>
      <c r="B10754" s="46" t="str">
        <f>VLOOKUP((LEFT(Tabla3[[#This Row],[id_detalle]],2)),id_rubro[[id]:[Rubro]],2,0)</f>
        <v>SERVICIOS TÉCNICOS Y ROFESIONALES PARA EMPRESAS</v>
      </c>
      <c r="C10754" s="36" t="s">
        <v>1887</v>
      </c>
      <c r="D10754" s="45" t="str">
        <f>+Tabla3[[#This Row],[id_detalle]]&amp;" "&amp;VLOOKUP(Tabla3[[#This Row],[id_detalle]],rubro_detalle[[Código]:[Rubro Detalle]],2,0)</f>
        <v>16.00.571 Servicio de Consultoría y Asesoría en Búsqueda Personalizada de Ejecutivos</v>
      </c>
      <c r="E10754" s="33">
        <f t="shared" si="2003"/>
        <v>5</v>
      </c>
      <c r="F10754" s="47" t="str">
        <f t="shared" si="2004"/>
        <v>16.00.571-5</v>
      </c>
      <c r="G10754" s="37" t="s">
        <v>8324</v>
      </c>
      <c r="H10754" s="37">
        <v>194</v>
      </c>
    </row>
    <row r="10755" spans="1:8" x14ac:dyDescent="0.3">
      <c r="A10755" s="34" t="str">
        <f>+LEFT(Tabla3[[#This Row],[id_detalle]],2)</f>
        <v>16</v>
      </c>
      <c r="B10755" s="46" t="str">
        <f>VLOOKUP((LEFT(Tabla3[[#This Row],[id_detalle]],2)),id_rubro[[id]:[Rubro]],2,0)</f>
        <v>SERVICIOS TÉCNICOS Y ROFESIONALES PARA EMPRESAS</v>
      </c>
      <c r="C10755" s="36" t="s">
        <v>1887</v>
      </c>
      <c r="D10755" s="45" t="str">
        <f>+Tabla3[[#This Row],[id_detalle]]&amp;" "&amp;VLOOKUP(Tabla3[[#This Row],[id_detalle]],rubro_detalle[[Código]:[Rubro Detalle]],2,0)</f>
        <v>16.00.571 Servicio de Consultoría y Asesoría en Búsqueda Personalizada de Ejecutivos</v>
      </c>
      <c r="E10755" s="33">
        <f t="shared" ref="E10755:E10759" si="2005">+IF(D10755=D10754,E10754+1,1)</f>
        <v>6</v>
      </c>
      <c r="F10755" s="47" t="str">
        <f t="shared" ref="F10755:F10759" si="2006">+LEFT(D10755,9)&amp;"-"&amp;E10755</f>
        <v>16.00.571-6</v>
      </c>
      <c r="G10755" s="37" t="s">
        <v>8138</v>
      </c>
      <c r="H10755" s="37">
        <v>201</v>
      </c>
    </row>
    <row r="10756" spans="1:8" x14ac:dyDescent="0.3">
      <c r="A10756" s="34" t="str">
        <f>+LEFT(Tabla3[[#This Row],[id_detalle]],2)</f>
        <v>16</v>
      </c>
      <c r="B10756" s="46" t="str">
        <f>VLOOKUP((LEFT(Tabla3[[#This Row],[id_detalle]],2)),id_rubro[[id]:[Rubro]],2,0)</f>
        <v>SERVICIOS TÉCNICOS Y ROFESIONALES PARA EMPRESAS</v>
      </c>
      <c r="C10756" s="36" t="s">
        <v>1887</v>
      </c>
      <c r="D10756" s="45" t="str">
        <f>+Tabla3[[#This Row],[id_detalle]]&amp;" "&amp;VLOOKUP(Tabla3[[#This Row],[id_detalle]],rubro_detalle[[Código]:[Rubro Detalle]],2,0)</f>
        <v>16.00.571 Servicio de Consultoría y Asesoría en Búsqueda Personalizada de Ejecutivos</v>
      </c>
      <c r="E10756" s="33">
        <f t="shared" si="2005"/>
        <v>7</v>
      </c>
      <c r="F10756" s="47" t="str">
        <f t="shared" si="2006"/>
        <v>16.00.571-7</v>
      </c>
      <c r="G10756" s="37" t="s">
        <v>7761</v>
      </c>
      <c r="H10756" s="37">
        <v>216</v>
      </c>
    </row>
    <row r="10757" spans="1:8" x14ac:dyDescent="0.3">
      <c r="A10757" s="34" t="str">
        <f>+LEFT(Tabla3[[#This Row],[id_detalle]],2)</f>
        <v>16</v>
      </c>
      <c r="B10757" s="46" t="str">
        <f>VLOOKUP((LEFT(Tabla3[[#This Row],[id_detalle]],2)),id_rubro[[id]:[Rubro]],2,0)</f>
        <v>SERVICIOS TÉCNICOS Y ROFESIONALES PARA EMPRESAS</v>
      </c>
      <c r="C10757" s="36" t="s">
        <v>1887</v>
      </c>
      <c r="D10757" s="45" t="str">
        <f>+Tabla3[[#This Row],[id_detalle]]&amp;" "&amp;VLOOKUP(Tabla3[[#This Row],[id_detalle]],rubro_detalle[[Código]:[Rubro Detalle]],2,0)</f>
        <v>16.00.571 Servicio de Consultoría y Asesoría en Búsqueda Personalizada de Ejecutivos</v>
      </c>
      <c r="E10757" s="33">
        <f t="shared" si="2005"/>
        <v>8</v>
      </c>
      <c r="F10757" s="47" t="str">
        <f t="shared" si="2006"/>
        <v>16.00.571-8</v>
      </c>
      <c r="G10757" s="37" t="s">
        <v>8139</v>
      </c>
      <c r="H10757" s="37">
        <v>253</v>
      </c>
    </row>
    <row r="10758" spans="1:8" x14ac:dyDescent="0.3">
      <c r="A10758" s="34" t="str">
        <f>+LEFT(Tabla3[[#This Row],[id_detalle]],2)</f>
        <v>16</v>
      </c>
      <c r="B10758" s="46" t="str">
        <f>VLOOKUP((LEFT(Tabla3[[#This Row],[id_detalle]],2)),id_rubro[[id]:[Rubro]],2,0)</f>
        <v>SERVICIOS TÉCNICOS Y ROFESIONALES PARA EMPRESAS</v>
      </c>
      <c r="C10758" s="36" t="s">
        <v>1887</v>
      </c>
      <c r="D10758" s="45" t="str">
        <f>+Tabla3[[#This Row],[id_detalle]]&amp;" "&amp;VLOOKUP(Tabla3[[#This Row],[id_detalle]],rubro_detalle[[Código]:[Rubro Detalle]],2,0)</f>
        <v>16.00.571 Servicio de Consultoría y Asesoría en Búsqueda Personalizada de Ejecutivos</v>
      </c>
      <c r="E10758" s="33">
        <f t="shared" si="2005"/>
        <v>9</v>
      </c>
      <c r="F10758" s="47" t="str">
        <f t="shared" si="2006"/>
        <v>16.00.571-9</v>
      </c>
      <c r="G10758" s="37" t="s">
        <v>8164</v>
      </c>
      <c r="H10758" s="37">
        <v>253</v>
      </c>
    </row>
    <row r="10759" spans="1:8" x14ac:dyDescent="0.3">
      <c r="A10759" s="34" t="str">
        <f>+LEFT(Tabla3[[#This Row],[id_detalle]],2)</f>
        <v>16</v>
      </c>
      <c r="B10759" s="46" t="str">
        <f>VLOOKUP((LEFT(Tabla3[[#This Row],[id_detalle]],2)),id_rubro[[id]:[Rubro]],2,0)</f>
        <v>SERVICIOS TÉCNICOS Y ROFESIONALES PARA EMPRESAS</v>
      </c>
      <c r="C10759" s="36" t="s">
        <v>1887</v>
      </c>
      <c r="D10759" s="45" t="str">
        <f>+Tabla3[[#This Row],[id_detalle]]&amp;" "&amp;VLOOKUP(Tabla3[[#This Row],[id_detalle]],rubro_detalle[[Código]:[Rubro Detalle]],2,0)</f>
        <v>16.00.571 Servicio de Consultoría y Asesoría en Búsqueda Personalizada de Ejecutivos</v>
      </c>
      <c r="E10759" s="33">
        <f t="shared" si="2005"/>
        <v>10</v>
      </c>
      <c r="F10759" s="47" t="str">
        <f t="shared" si="2006"/>
        <v>16.00.571-10</v>
      </c>
      <c r="G10759" s="37" t="s">
        <v>8168</v>
      </c>
      <c r="H10759" s="37">
        <v>256</v>
      </c>
    </row>
    <row r="10760" spans="1:8" x14ac:dyDescent="0.3">
      <c r="A10760" s="34" t="str">
        <f>+LEFT(Tabla3[[#This Row],[id_detalle]],2)</f>
        <v>16</v>
      </c>
      <c r="B10760" s="46" t="str">
        <f>VLOOKUP((LEFT(Tabla3[[#This Row],[id_detalle]],2)),id_rubro[[id]:[Rubro]],2,0)</f>
        <v>SERVICIOS TÉCNICOS Y ROFESIONALES PARA EMPRESAS</v>
      </c>
      <c r="C10760" s="36" t="s">
        <v>1887</v>
      </c>
      <c r="D10760" s="45" t="str">
        <f>+Tabla3[[#This Row],[id_detalle]]&amp;" "&amp;VLOOKUP(Tabla3[[#This Row],[id_detalle]],rubro_detalle[[Código]:[Rubro Detalle]],2,0)</f>
        <v>16.00.571 Servicio de Consultoría y Asesoría en Búsqueda Personalizada de Ejecutivos</v>
      </c>
      <c r="E10760" s="33">
        <f t="shared" ref="E10760:E10769" si="2007">+IF(D10760=D10759,E10759+1,1)</f>
        <v>11</v>
      </c>
      <c r="F10760" s="47" t="str">
        <f t="shared" ref="F10760:F10769" si="2008">+LEFT(D10760,9)&amp;"-"&amp;E10760</f>
        <v>16.00.571-11</v>
      </c>
      <c r="G10760" s="37" t="s">
        <v>8104</v>
      </c>
      <c r="H10760" s="37">
        <v>257</v>
      </c>
    </row>
    <row r="10761" spans="1:8" x14ac:dyDescent="0.3">
      <c r="A10761" s="34" t="str">
        <f>+LEFT(Tabla3[[#This Row],[id_detalle]],2)</f>
        <v>16</v>
      </c>
      <c r="B10761" s="46" t="str">
        <f>VLOOKUP((LEFT(Tabla3[[#This Row],[id_detalle]],2)),id_rubro[[id]:[Rubro]],2,0)</f>
        <v>SERVICIOS TÉCNICOS Y ROFESIONALES PARA EMPRESAS</v>
      </c>
      <c r="C10761" s="36" t="s">
        <v>1887</v>
      </c>
      <c r="D10761" s="45" t="str">
        <f>+Tabla3[[#This Row],[id_detalle]]&amp;" "&amp;VLOOKUP(Tabla3[[#This Row],[id_detalle]],rubro_detalle[[Código]:[Rubro Detalle]],2,0)</f>
        <v>16.00.571 Servicio de Consultoría y Asesoría en Búsqueda Personalizada de Ejecutivos</v>
      </c>
      <c r="E10761" s="33">
        <f t="shared" si="2007"/>
        <v>12</v>
      </c>
      <c r="F10761" s="47" t="str">
        <f t="shared" si="2008"/>
        <v>16.00.571-12</v>
      </c>
      <c r="G10761" s="37" t="s">
        <v>8141</v>
      </c>
      <c r="H10761" s="37">
        <v>261</v>
      </c>
    </row>
    <row r="10762" spans="1:8" x14ac:dyDescent="0.3">
      <c r="A10762" s="34" t="str">
        <f>+LEFT(Tabla3[[#This Row],[id_detalle]],2)</f>
        <v>16</v>
      </c>
      <c r="B10762" s="46" t="str">
        <f>VLOOKUP((LEFT(Tabla3[[#This Row],[id_detalle]],2)),id_rubro[[id]:[Rubro]],2,0)</f>
        <v>SERVICIOS TÉCNICOS Y ROFESIONALES PARA EMPRESAS</v>
      </c>
      <c r="C10762" s="36" t="s">
        <v>1887</v>
      </c>
      <c r="D10762" s="45" t="str">
        <f>+Tabla3[[#This Row],[id_detalle]]&amp;" "&amp;VLOOKUP(Tabla3[[#This Row],[id_detalle]],rubro_detalle[[Código]:[Rubro Detalle]],2,0)</f>
        <v>16.00.571 Servicio de Consultoría y Asesoría en Búsqueda Personalizada de Ejecutivos</v>
      </c>
      <c r="E10762" s="33">
        <f t="shared" si="2007"/>
        <v>13</v>
      </c>
      <c r="F10762" s="47" t="str">
        <f t="shared" si="2008"/>
        <v>16.00.571-13</v>
      </c>
      <c r="G10762" s="37" t="s">
        <v>8142</v>
      </c>
      <c r="H10762" s="37">
        <v>287</v>
      </c>
    </row>
    <row r="10763" spans="1:8" x14ac:dyDescent="0.3">
      <c r="A10763" s="34" t="str">
        <f>+LEFT(Tabla3[[#This Row],[id_detalle]],2)</f>
        <v>16</v>
      </c>
      <c r="B10763" s="46" t="str">
        <f>VLOOKUP((LEFT(Tabla3[[#This Row],[id_detalle]],2)),id_rubro[[id]:[Rubro]],2,0)</f>
        <v>SERVICIOS TÉCNICOS Y ROFESIONALES PARA EMPRESAS</v>
      </c>
      <c r="C10763" s="36" t="s">
        <v>1887</v>
      </c>
      <c r="D10763" s="45" t="str">
        <f>+Tabla3[[#This Row],[id_detalle]]&amp;" "&amp;VLOOKUP(Tabla3[[#This Row],[id_detalle]],rubro_detalle[[Código]:[Rubro Detalle]],2,0)</f>
        <v>16.00.571 Servicio de Consultoría y Asesoría en Búsqueda Personalizada de Ejecutivos</v>
      </c>
      <c r="E10763" s="33">
        <f t="shared" si="2007"/>
        <v>14</v>
      </c>
      <c r="F10763" s="47" t="str">
        <f t="shared" si="2008"/>
        <v>16.00.571-14</v>
      </c>
      <c r="G10763" s="37" t="s">
        <v>8312</v>
      </c>
      <c r="H10763" s="37">
        <v>365</v>
      </c>
    </row>
    <row r="10764" spans="1:8" x14ac:dyDescent="0.3">
      <c r="A10764" s="34" t="str">
        <f>+LEFT(Tabla3[[#This Row],[id_detalle]],2)</f>
        <v>16</v>
      </c>
      <c r="B10764" s="46" t="str">
        <f>VLOOKUP((LEFT(Tabla3[[#This Row],[id_detalle]],2)),id_rubro[[id]:[Rubro]],2,0)</f>
        <v>SERVICIOS TÉCNICOS Y ROFESIONALES PARA EMPRESAS</v>
      </c>
      <c r="C10764" s="36" t="s">
        <v>1887</v>
      </c>
      <c r="D10764" s="45" t="str">
        <f>+Tabla3[[#This Row],[id_detalle]]&amp;" "&amp;VLOOKUP(Tabla3[[#This Row],[id_detalle]],rubro_detalle[[Código]:[Rubro Detalle]],2,0)</f>
        <v>16.00.571 Servicio de Consultoría y Asesoría en Búsqueda Personalizada de Ejecutivos</v>
      </c>
      <c r="E10764" s="33">
        <f t="shared" si="2007"/>
        <v>15</v>
      </c>
      <c r="F10764" s="47" t="str">
        <f t="shared" si="2008"/>
        <v>16.00.571-15</v>
      </c>
      <c r="G10764" s="37" t="s">
        <v>5428</v>
      </c>
      <c r="H10764" s="37">
        <v>370</v>
      </c>
    </row>
    <row r="10765" spans="1:8" x14ac:dyDescent="0.3">
      <c r="A10765" s="34" t="str">
        <f>+LEFT(Tabla3[[#This Row],[id_detalle]],2)</f>
        <v>16</v>
      </c>
      <c r="B10765" s="46" t="str">
        <f>VLOOKUP((LEFT(Tabla3[[#This Row],[id_detalle]],2)),id_rubro[[id]:[Rubro]],2,0)</f>
        <v>SERVICIOS TÉCNICOS Y ROFESIONALES PARA EMPRESAS</v>
      </c>
      <c r="C10765" s="36" t="s">
        <v>1887</v>
      </c>
      <c r="D10765" s="45" t="str">
        <f>+Tabla3[[#This Row],[id_detalle]]&amp;" "&amp;VLOOKUP(Tabla3[[#This Row],[id_detalle]],rubro_detalle[[Código]:[Rubro Detalle]],2,0)</f>
        <v>16.00.571 Servicio de Consultoría y Asesoría en Búsqueda Personalizada de Ejecutivos</v>
      </c>
      <c r="E10765" s="33">
        <f t="shared" si="2007"/>
        <v>16</v>
      </c>
      <c r="F10765" s="47" t="str">
        <f t="shared" si="2008"/>
        <v>16.00.571-16</v>
      </c>
      <c r="G10765" s="37" t="s">
        <v>7962</v>
      </c>
      <c r="H10765" s="37">
        <v>371</v>
      </c>
    </row>
    <row r="10766" spans="1:8" x14ac:dyDescent="0.3">
      <c r="A10766" s="34" t="str">
        <f>+LEFT(Tabla3[[#This Row],[id_detalle]],2)</f>
        <v>16</v>
      </c>
      <c r="B10766" s="46" t="str">
        <f>VLOOKUP((LEFT(Tabla3[[#This Row],[id_detalle]],2)),id_rubro[[id]:[Rubro]],2,0)</f>
        <v>SERVICIOS TÉCNICOS Y ROFESIONALES PARA EMPRESAS</v>
      </c>
      <c r="C10766" s="36" t="s">
        <v>1887</v>
      </c>
      <c r="D10766" s="45" t="str">
        <f>+Tabla3[[#This Row],[id_detalle]]&amp;" "&amp;VLOOKUP(Tabla3[[#This Row],[id_detalle]],rubro_detalle[[Código]:[Rubro Detalle]],2,0)</f>
        <v>16.00.571 Servicio de Consultoría y Asesoría en Búsqueda Personalizada de Ejecutivos</v>
      </c>
      <c r="E10766" s="33">
        <f t="shared" si="2007"/>
        <v>17</v>
      </c>
      <c r="F10766" s="47" t="str">
        <f t="shared" si="2008"/>
        <v>16.00.571-17</v>
      </c>
      <c r="G10766" s="37" t="s">
        <v>8160</v>
      </c>
      <c r="H10766" s="37">
        <v>386</v>
      </c>
    </row>
    <row r="10767" spans="1:8" x14ac:dyDescent="0.3">
      <c r="A10767" s="34" t="str">
        <f>+LEFT(Tabla3[[#This Row],[id_detalle]],2)</f>
        <v>16</v>
      </c>
      <c r="B10767" s="46" t="str">
        <f>VLOOKUP((LEFT(Tabla3[[#This Row],[id_detalle]],2)),id_rubro[[id]:[Rubro]],2,0)</f>
        <v>SERVICIOS TÉCNICOS Y ROFESIONALES PARA EMPRESAS</v>
      </c>
      <c r="C10767" s="36" t="s">
        <v>1887</v>
      </c>
      <c r="D10767" s="45" t="str">
        <f>+Tabla3[[#This Row],[id_detalle]]&amp;" "&amp;VLOOKUP(Tabla3[[#This Row],[id_detalle]],rubro_detalle[[Código]:[Rubro Detalle]],2,0)</f>
        <v>16.00.571 Servicio de Consultoría y Asesoría en Búsqueda Personalizada de Ejecutivos</v>
      </c>
      <c r="E10767" s="33">
        <f t="shared" si="2007"/>
        <v>18</v>
      </c>
      <c r="F10767" s="47" t="str">
        <f t="shared" si="2008"/>
        <v>16.00.571-18</v>
      </c>
      <c r="G10767" s="37" t="s">
        <v>8144</v>
      </c>
      <c r="H10767" s="37">
        <v>424</v>
      </c>
    </row>
    <row r="10768" spans="1:8" x14ac:dyDescent="0.3">
      <c r="A10768" s="34" t="str">
        <f>+LEFT(Tabla3[[#This Row],[id_detalle]],2)</f>
        <v>16</v>
      </c>
      <c r="B10768" s="46" t="str">
        <f>VLOOKUP((LEFT(Tabla3[[#This Row],[id_detalle]],2)),id_rubro[[id]:[Rubro]],2,0)</f>
        <v>SERVICIOS TÉCNICOS Y ROFESIONALES PARA EMPRESAS</v>
      </c>
      <c r="C10768" s="36" t="s">
        <v>1887</v>
      </c>
      <c r="D10768" s="45" t="str">
        <f>+Tabla3[[#This Row],[id_detalle]]&amp;" "&amp;VLOOKUP(Tabla3[[#This Row],[id_detalle]],rubro_detalle[[Código]:[Rubro Detalle]],2,0)</f>
        <v>16.00.571 Servicio de Consultoría y Asesoría en Búsqueda Personalizada de Ejecutivos</v>
      </c>
      <c r="E10768" s="33">
        <f t="shared" si="2007"/>
        <v>19</v>
      </c>
      <c r="F10768" s="47" t="str">
        <f t="shared" si="2008"/>
        <v>16.00.571-19</v>
      </c>
      <c r="G10768" s="37" t="s">
        <v>8145</v>
      </c>
      <c r="H10768" s="37">
        <v>425</v>
      </c>
    </row>
    <row r="10769" spans="1:8" x14ac:dyDescent="0.3">
      <c r="A10769" s="34" t="str">
        <f>+LEFT(Tabla3[[#This Row],[id_detalle]],2)</f>
        <v>16</v>
      </c>
      <c r="B10769" s="46" t="str">
        <f>VLOOKUP((LEFT(Tabla3[[#This Row],[id_detalle]],2)),id_rubro[[id]:[Rubro]],2,0)</f>
        <v>SERVICIOS TÉCNICOS Y ROFESIONALES PARA EMPRESAS</v>
      </c>
      <c r="C10769" s="36" t="s">
        <v>1887</v>
      </c>
      <c r="D10769" s="45" t="str">
        <f>+Tabla3[[#This Row],[id_detalle]]&amp;" "&amp;VLOOKUP(Tabla3[[#This Row],[id_detalle]],rubro_detalle[[Código]:[Rubro Detalle]],2,0)</f>
        <v>16.00.571 Servicio de Consultoría y Asesoría en Búsqueda Personalizada de Ejecutivos</v>
      </c>
      <c r="E10769" s="33">
        <f t="shared" si="2007"/>
        <v>20</v>
      </c>
      <c r="F10769" s="47" t="str">
        <f t="shared" si="2008"/>
        <v>16.00.571-20</v>
      </c>
      <c r="G10769" s="37" t="s">
        <v>8325</v>
      </c>
      <c r="H10769" s="37">
        <v>451</v>
      </c>
    </row>
    <row r="10770" spans="1:8" x14ac:dyDescent="0.3">
      <c r="A10770" s="34" t="str">
        <f>+LEFT(Tabla3[[#This Row],[id_detalle]],2)</f>
        <v>16</v>
      </c>
      <c r="B10770" s="46" t="str">
        <f>VLOOKUP((LEFT(Tabla3[[#This Row],[id_detalle]],2)),id_rubro[[id]:[Rubro]],2,0)</f>
        <v>SERVICIOS TÉCNICOS Y ROFESIONALES PARA EMPRESAS</v>
      </c>
      <c r="C10770" s="36" t="s">
        <v>1887</v>
      </c>
      <c r="D10770" s="45" t="str">
        <f>+Tabla3[[#This Row],[id_detalle]]&amp;" "&amp;VLOOKUP(Tabla3[[#This Row],[id_detalle]],rubro_detalle[[Código]:[Rubro Detalle]],2,0)</f>
        <v>16.00.571 Servicio de Consultoría y Asesoría en Búsqueda Personalizada de Ejecutivos</v>
      </c>
      <c r="E10770" s="33">
        <f t="shared" ref="E10770:E10779" si="2009">+IF(D10770=D10769,E10769+1,1)</f>
        <v>21</v>
      </c>
      <c r="F10770" s="47" t="str">
        <f t="shared" ref="F10770:F10779" si="2010">+LEFT(D10770,9)&amp;"-"&amp;E10770</f>
        <v>16.00.571-21</v>
      </c>
      <c r="G10770" s="37" t="s">
        <v>8326</v>
      </c>
      <c r="H10770" s="37">
        <v>475</v>
      </c>
    </row>
    <row r="10771" spans="1:8" x14ac:dyDescent="0.3">
      <c r="A10771" s="34" t="str">
        <f>+LEFT(Tabla3[[#This Row],[id_detalle]],2)</f>
        <v>16</v>
      </c>
      <c r="B10771" s="46" t="str">
        <f>VLOOKUP((LEFT(Tabla3[[#This Row],[id_detalle]],2)),id_rubro[[id]:[Rubro]],2,0)</f>
        <v>SERVICIOS TÉCNICOS Y ROFESIONALES PARA EMPRESAS</v>
      </c>
      <c r="C10771" s="36" t="s">
        <v>1887</v>
      </c>
      <c r="D10771" s="45" t="str">
        <f>+Tabla3[[#This Row],[id_detalle]]&amp;" "&amp;VLOOKUP(Tabla3[[#This Row],[id_detalle]],rubro_detalle[[Código]:[Rubro Detalle]],2,0)</f>
        <v>16.00.571 Servicio de Consultoría y Asesoría en Búsqueda Personalizada de Ejecutivos</v>
      </c>
      <c r="E10771" s="33">
        <f t="shared" si="2009"/>
        <v>22</v>
      </c>
      <c r="F10771" s="47" t="str">
        <f t="shared" si="2010"/>
        <v>16.00.571-22</v>
      </c>
      <c r="G10771" s="37" t="s">
        <v>8146</v>
      </c>
      <c r="H10771" s="37">
        <v>505</v>
      </c>
    </row>
    <row r="10772" spans="1:8" x14ac:dyDescent="0.3">
      <c r="A10772" s="34" t="str">
        <f>+LEFT(Tabla3[[#This Row],[id_detalle]],2)</f>
        <v>16</v>
      </c>
      <c r="B10772" s="46" t="str">
        <f>VLOOKUP((LEFT(Tabla3[[#This Row],[id_detalle]],2)),id_rubro[[id]:[Rubro]],2,0)</f>
        <v>SERVICIOS TÉCNICOS Y ROFESIONALES PARA EMPRESAS</v>
      </c>
      <c r="C10772" s="36" t="s">
        <v>1887</v>
      </c>
      <c r="D10772" s="45" t="str">
        <f>+Tabla3[[#This Row],[id_detalle]]&amp;" "&amp;VLOOKUP(Tabla3[[#This Row],[id_detalle]],rubro_detalle[[Código]:[Rubro Detalle]],2,0)</f>
        <v>16.00.571 Servicio de Consultoría y Asesoría en Búsqueda Personalizada de Ejecutivos</v>
      </c>
      <c r="E10772" s="33">
        <f t="shared" si="2009"/>
        <v>23</v>
      </c>
      <c r="F10772" s="47" t="str">
        <f t="shared" si="2010"/>
        <v>16.00.571-23</v>
      </c>
      <c r="G10772" s="37" t="s">
        <v>8182</v>
      </c>
      <c r="H10772" s="37">
        <v>554</v>
      </c>
    </row>
    <row r="10773" spans="1:8" x14ac:dyDescent="0.3">
      <c r="A10773" s="34" t="str">
        <f>+LEFT(Tabla3[[#This Row],[id_detalle]],2)</f>
        <v>16</v>
      </c>
      <c r="B10773" s="46" t="str">
        <f>VLOOKUP((LEFT(Tabla3[[#This Row],[id_detalle]],2)),id_rubro[[id]:[Rubro]],2,0)</f>
        <v>SERVICIOS TÉCNICOS Y ROFESIONALES PARA EMPRESAS</v>
      </c>
      <c r="C10773" s="36" t="s">
        <v>1887</v>
      </c>
      <c r="D10773" s="45" t="str">
        <f>+Tabla3[[#This Row],[id_detalle]]&amp;" "&amp;VLOOKUP(Tabla3[[#This Row],[id_detalle]],rubro_detalle[[Código]:[Rubro Detalle]],2,0)</f>
        <v>16.00.571 Servicio de Consultoría y Asesoría en Búsqueda Personalizada de Ejecutivos</v>
      </c>
      <c r="E10773" s="33">
        <f t="shared" si="2009"/>
        <v>24</v>
      </c>
      <c r="F10773" s="47" t="str">
        <f t="shared" si="2010"/>
        <v>16.00.571-24</v>
      </c>
      <c r="G10773" s="37" t="s">
        <v>8201</v>
      </c>
      <c r="H10773" s="37">
        <v>559</v>
      </c>
    </row>
    <row r="10774" spans="1:8" x14ac:dyDescent="0.3">
      <c r="A10774" s="34" t="str">
        <f>+LEFT(Tabla3[[#This Row],[id_detalle]],2)</f>
        <v>16</v>
      </c>
      <c r="B10774" s="46" t="str">
        <f>VLOOKUP((LEFT(Tabla3[[#This Row],[id_detalle]],2)),id_rubro[[id]:[Rubro]],2,0)</f>
        <v>SERVICIOS TÉCNICOS Y ROFESIONALES PARA EMPRESAS</v>
      </c>
      <c r="C10774" s="36" t="s">
        <v>1887</v>
      </c>
      <c r="D10774" s="45" t="str">
        <f>+Tabla3[[#This Row],[id_detalle]]&amp;" "&amp;VLOOKUP(Tabla3[[#This Row],[id_detalle]],rubro_detalle[[Código]:[Rubro Detalle]],2,0)</f>
        <v>16.00.571 Servicio de Consultoría y Asesoría en Búsqueda Personalizada de Ejecutivos</v>
      </c>
      <c r="E10774" s="33">
        <f t="shared" si="2009"/>
        <v>25</v>
      </c>
      <c r="F10774" s="47" t="str">
        <f t="shared" si="2010"/>
        <v>16.00.571-25</v>
      </c>
      <c r="G10774" s="37" t="s">
        <v>8147</v>
      </c>
      <c r="H10774" s="37">
        <v>570</v>
      </c>
    </row>
    <row r="10775" spans="1:8" x14ac:dyDescent="0.3">
      <c r="A10775" s="34" t="str">
        <f>+LEFT(Tabla3[[#This Row],[id_detalle]],2)</f>
        <v>16</v>
      </c>
      <c r="B10775" s="46" t="str">
        <f>VLOOKUP((LEFT(Tabla3[[#This Row],[id_detalle]],2)),id_rubro[[id]:[Rubro]],2,0)</f>
        <v>SERVICIOS TÉCNICOS Y ROFESIONALES PARA EMPRESAS</v>
      </c>
      <c r="C10775" s="36" t="s">
        <v>1887</v>
      </c>
      <c r="D10775" s="45" t="str">
        <f>+Tabla3[[#This Row],[id_detalle]]&amp;" "&amp;VLOOKUP(Tabla3[[#This Row],[id_detalle]],rubro_detalle[[Código]:[Rubro Detalle]],2,0)</f>
        <v>16.00.571 Servicio de Consultoría y Asesoría en Búsqueda Personalizada de Ejecutivos</v>
      </c>
      <c r="E10775" s="33">
        <f t="shared" si="2009"/>
        <v>26</v>
      </c>
      <c r="F10775" s="47" t="str">
        <f t="shared" si="2010"/>
        <v>16.00.571-26</v>
      </c>
      <c r="G10775" s="37" t="s">
        <v>8128</v>
      </c>
      <c r="H10775" s="37">
        <v>583</v>
      </c>
    </row>
    <row r="10776" spans="1:8" x14ac:dyDescent="0.3">
      <c r="A10776" s="34" t="str">
        <f>+LEFT(Tabla3[[#This Row],[id_detalle]],2)</f>
        <v>16</v>
      </c>
      <c r="B10776" s="46" t="str">
        <f>VLOOKUP((LEFT(Tabla3[[#This Row],[id_detalle]],2)),id_rubro[[id]:[Rubro]],2,0)</f>
        <v>SERVICIOS TÉCNICOS Y ROFESIONALES PARA EMPRESAS</v>
      </c>
      <c r="C10776" s="36" t="s">
        <v>1887</v>
      </c>
      <c r="D10776" s="45" t="str">
        <f>+Tabla3[[#This Row],[id_detalle]]&amp;" "&amp;VLOOKUP(Tabla3[[#This Row],[id_detalle]],rubro_detalle[[Código]:[Rubro Detalle]],2,0)</f>
        <v>16.00.571 Servicio de Consultoría y Asesoría en Búsqueda Personalizada de Ejecutivos</v>
      </c>
      <c r="E10776" s="33">
        <f t="shared" si="2009"/>
        <v>27</v>
      </c>
      <c r="F10776" s="47" t="str">
        <f t="shared" si="2010"/>
        <v>16.00.571-27</v>
      </c>
      <c r="G10776" s="37" t="s">
        <v>8327</v>
      </c>
      <c r="H10776" s="37">
        <v>622</v>
      </c>
    </row>
    <row r="10777" spans="1:8" x14ac:dyDescent="0.3">
      <c r="A10777" s="34" t="str">
        <f>+LEFT(Tabla3[[#This Row],[id_detalle]],2)</f>
        <v>16</v>
      </c>
      <c r="B10777" s="46" t="str">
        <f>VLOOKUP((LEFT(Tabla3[[#This Row],[id_detalle]],2)),id_rubro[[id]:[Rubro]],2,0)</f>
        <v>SERVICIOS TÉCNICOS Y ROFESIONALES PARA EMPRESAS</v>
      </c>
      <c r="C10777" s="36" t="s">
        <v>1887</v>
      </c>
      <c r="D10777" s="45" t="str">
        <f>+Tabla3[[#This Row],[id_detalle]]&amp;" "&amp;VLOOKUP(Tabla3[[#This Row],[id_detalle]],rubro_detalle[[Código]:[Rubro Detalle]],2,0)</f>
        <v>16.00.571 Servicio de Consultoría y Asesoría en Búsqueda Personalizada de Ejecutivos</v>
      </c>
      <c r="E10777" s="33">
        <f t="shared" si="2009"/>
        <v>28</v>
      </c>
      <c r="F10777" s="47" t="str">
        <f t="shared" si="2010"/>
        <v>16.00.571-28</v>
      </c>
      <c r="G10777" s="37" t="s">
        <v>8135</v>
      </c>
      <c r="H10777" s="37">
        <v>642</v>
      </c>
    </row>
    <row r="10778" spans="1:8" x14ac:dyDescent="0.3">
      <c r="A10778" s="34" t="str">
        <f>+LEFT(Tabla3[[#This Row],[id_detalle]],2)</f>
        <v>16</v>
      </c>
      <c r="B10778" s="46" t="str">
        <f>VLOOKUP((LEFT(Tabla3[[#This Row],[id_detalle]],2)),id_rubro[[id]:[Rubro]],2,0)</f>
        <v>SERVICIOS TÉCNICOS Y ROFESIONALES PARA EMPRESAS</v>
      </c>
      <c r="C10778" s="36" t="s">
        <v>1887</v>
      </c>
      <c r="D10778" s="45" t="str">
        <f>+Tabla3[[#This Row],[id_detalle]]&amp;" "&amp;VLOOKUP(Tabla3[[#This Row],[id_detalle]],rubro_detalle[[Código]:[Rubro Detalle]],2,0)</f>
        <v>16.00.571 Servicio de Consultoría y Asesoría en Búsqueda Personalizada de Ejecutivos</v>
      </c>
      <c r="E10778" s="33">
        <f t="shared" si="2009"/>
        <v>29</v>
      </c>
      <c r="F10778" s="47" t="str">
        <f t="shared" si="2010"/>
        <v>16.00.571-29</v>
      </c>
      <c r="G10778" s="37" t="s">
        <v>8149</v>
      </c>
      <c r="H10778" s="37">
        <v>656</v>
      </c>
    </row>
    <row r="10779" spans="1:8" x14ac:dyDescent="0.3">
      <c r="A10779" s="34" t="str">
        <f>+LEFT(Tabla3[[#This Row],[id_detalle]],2)</f>
        <v>16</v>
      </c>
      <c r="B10779" s="46" t="str">
        <f>VLOOKUP((LEFT(Tabla3[[#This Row],[id_detalle]],2)),id_rubro[[id]:[Rubro]],2,0)</f>
        <v>SERVICIOS TÉCNICOS Y ROFESIONALES PARA EMPRESAS</v>
      </c>
      <c r="C10779" s="36" t="s">
        <v>1887</v>
      </c>
      <c r="D10779" s="45" t="str">
        <f>+Tabla3[[#This Row],[id_detalle]]&amp;" "&amp;VLOOKUP(Tabla3[[#This Row],[id_detalle]],rubro_detalle[[Código]:[Rubro Detalle]],2,0)</f>
        <v>16.00.571 Servicio de Consultoría y Asesoría en Búsqueda Personalizada de Ejecutivos</v>
      </c>
      <c r="E10779" s="33">
        <f t="shared" si="2009"/>
        <v>30</v>
      </c>
      <c r="F10779" s="47" t="str">
        <f t="shared" si="2010"/>
        <v>16.00.571-30</v>
      </c>
      <c r="G10779" s="37" t="s">
        <v>8136</v>
      </c>
      <c r="H10779" s="37">
        <v>697</v>
      </c>
    </row>
    <row r="10780" spans="1:8" x14ac:dyDescent="0.3">
      <c r="A10780" s="34" t="str">
        <f>+LEFT(Tabla3[[#This Row],[id_detalle]],2)</f>
        <v>16</v>
      </c>
      <c r="B10780" s="46" t="str">
        <f>VLOOKUP((LEFT(Tabla3[[#This Row],[id_detalle]],2)),id_rubro[[id]:[Rubro]],2,0)</f>
        <v>SERVICIOS TÉCNICOS Y ROFESIONALES PARA EMPRESAS</v>
      </c>
      <c r="C10780" s="36" t="s">
        <v>1887</v>
      </c>
      <c r="D10780" s="45" t="str">
        <f>+Tabla3[[#This Row],[id_detalle]]&amp;" "&amp;VLOOKUP(Tabla3[[#This Row],[id_detalle]],rubro_detalle[[Código]:[Rubro Detalle]],2,0)</f>
        <v>16.00.571 Servicio de Consultoría y Asesoría en Búsqueda Personalizada de Ejecutivos</v>
      </c>
      <c r="E10780" s="33">
        <f t="shared" ref="E10780:E10786" si="2011">+IF(D10780=D10779,E10779+1,1)</f>
        <v>31</v>
      </c>
      <c r="F10780" s="47" t="str">
        <f t="shared" ref="F10780:F10786" si="2012">+LEFT(D10780,9)&amp;"-"&amp;E10780</f>
        <v>16.00.571-31</v>
      </c>
      <c r="G10780" s="37" t="s">
        <v>8328</v>
      </c>
      <c r="H10780" s="37">
        <v>731</v>
      </c>
    </row>
    <row r="10781" spans="1:8" x14ac:dyDescent="0.3">
      <c r="A10781" s="34" t="str">
        <f>+LEFT(Tabla3[[#This Row],[id_detalle]],2)</f>
        <v>16</v>
      </c>
      <c r="B10781" s="46" t="str">
        <f>VLOOKUP((LEFT(Tabla3[[#This Row],[id_detalle]],2)),id_rubro[[id]:[Rubro]],2,0)</f>
        <v>SERVICIOS TÉCNICOS Y ROFESIONALES PARA EMPRESAS</v>
      </c>
      <c r="C10781" s="36" t="s">
        <v>1887</v>
      </c>
      <c r="D10781" s="45" t="str">
        <f>+Tabla3[[#This Row],[id_detalle]]&amp;" "&amp;VLOOKUP(Tabla3[[#This Row],[id_detalle]],rubro_detalle[[Código]:[Rubro Detalle]],2,0)</f>
        <v>16.00.571 Servicio de Consultoría y Asesoría en Búsqueda Personalizada de Ejecutivos</v>
      </c>
      <c r="E10781" s="33">
        <f t="shared" si="2011"/>
        <v>32</v>
      </c>
      <c r="F10781" s="47" t="str">
        <f t="shared" si="2012"/>
        <v>16.00.571-32</v>
      </c>
      <c r="G10781" s="37" t="s">
        <v>8161</v>
      </c>
      <c r="H10781" s="37">
        <v>778</v>
      </c>
    </row>
    <row r="10782" spans="1:8" x14ac:dyDescent="0.3">
      <c r="A10782" s="34" t="str">
        <f>+LEFT(Tabla3[[#This Row],[id_detalle]],2)</f>
        <v>16</v>
      </c>
      <c r="B10782" s="46" t="str">
        <f>VLOOKUP((LEFT(Tabla3[[#This Row],[id_detalle]],2)),id_rubro[[id]:[Rubro]],2,0)</f>
        <v>SERVICIOS TÉCNICOS Y ROFESIONALES PARA EMPRESAS</v>
      </c>
      <c r="C10782" s="36" t="s">
        <v>1887</v>
      </c>
      <c r="D10782" s="45" t="str">
        <f>+Tabla3[[#This Row],[id_detalle]]&amp;" "&amp;VLOOKUP(Tabla3[[#This Row],[id_detalle]],rubro_detalle[[Código]:[Rubro Detalle]],2,0)</f>
        <v>16.00.571 Servicio de Consultoría y Asesoría en Búsqueda Personalizada de Ejecutivos</v>
      </c>
      <c r="E10782" s="33">
        <f t="shared" si="2011"/>
        <v>33</v>
      </c>
      <c r="F10782" s="47" t="str">
        <f t="shared" si="2012"/>
        <v>16.00.571-33</v>
      </c>
      <c r="G10782" s="37" t="s">
        <v>8202</v>
      </c>
      <c r="H10782" s="37">
        <v>787</v>
      </c>
    </row>
    <row r="10783" spans="1:8" x14ac:dyDescent="0.3">
      <c r="A10783" s="34" t="str">
        <f>+LEFT(Tabla3[[#This Row],[id_detalle]],2)</f>
        <v>16</v>
      </c>
      <c r="B10783" s="46" t="str">
        <f>VLOOKUP((LEFT(Tabla3[[#This Row],[id_detalle]],2)),id_rubro[[id]:[Rubro]],2,0)</f>
        <v>SERVICIOS TÉCNICOS Y ROFESIONALES PARA EMPRESAS</v>
      </c>
      <c r="C10783" s="36" t="s">
        <v>1887</v>
      </c>
      <c r="D10783" s="45" t="str">
        <f>+Tabla3[[#This Row],[id_detalle]]&amp;" "&amp;VLOOKUP(Tabla3[[#This Row],[id_detalle]],rubro_detalle[[Código]:[Rubro Detalle]],2,0)</f>
        <v>16.00.571 Servicio de Consultoría y Asesoría en Búsqueda Personalizada de Ejecutivos</v>
      </c>
      <c r="E10783" s="33">
        <f t="shared" si="2011"/>
        <v>34</v>
      </c>
      <c r="F10783" s="47" t="str">
        <f t="shared" si="2012"/>
        <v>16.00.571-34</v>
      </c>
      <c r="G10783" s="37" t="s">
        <v>8162</v>
      </c>
      <c r="H10783" s="37">
        <v>788</v>
      </c>
    </row>
    <row r="10784" spans="1:8" x14ac:dyDescent="0.3">
      <c r="A10784" s="34" t="str">
        <f>+LEFT(Tabla3[[#This Row],[id_detalle]],2)</f>
        <v>16</v>
      </c>
      <c r="B10784" s="46" t="str">
        <f>VLOOKUP((LEFT(Tabla3[[#This Row],[id_detalle]],2)),id_rubro[[id]:[Rubro]],2,0)</f>
        <v>SERVICIOS TÉCNICOS Y ROFESIONALES PARA EMPRESAS</v>
      </c>
      <c r="C10784" s="36" t="s">
        <v>1888</v>
      </c>
      <c r="D10784" s="45" t="str">
        <f>+Tabla3[[#This Row],[id_detalle]]&amp;" "&amp;VLOOKUP(Tabla3[[#This Row],[id_detalle]],rubro_detalle[[Código]:[Rubro Detalle]],2,0)</f>
        <v>16.00.581 Servicios Temporales de Secretaría, Interpretación, Traducciones y Otros</v>
      </c>
      <c r="E10784" s="33">
        <f t="shared" si="2011"/>
        <v>1</v>
      </c>
      <c r="F10784" s="47" t="str">
        <f t="shared" si="2012"/>
        <v>16.00.581-1</v>
      </c>
      <c r="G10784" s="37" t="s">
        <v>7761</v>
      </c>
      <c r="H10784" s="37">
        <v>216</v>
      </c>
    </row>
    <row r="10785" spans="1:8" x14ac:dyDescent="0.3">
      <c r="A10785" s="34" t="str">
        <f>+LEFT(Tabla3[[#This Row],[id_detalle]],2)</f>
        <v>16</v>
      </c>
      <c r="B10785" s="46" t="str">
        <f>VLOOKUP((LEFT(Tabla3[[#This Row],[id_detalle]],2)),id_rubro[[id]:[Rubro]],2,0)</f>
        <v>SERVICIOS TÉCNICOS Y ROFESIONALES PARA EMPRESAS</v>
      </c>
      <c r="C10785" s="36" t="s">
        <v>1888</v>
      </c>
      <c r="D10785" s="45" t="str">
        <f>+Tabla3[[#This Row],[id_detalle]]&amp;" "&amp;VLOOKUP(Tabla3[[#This Row],[id_detalle]],rubro_detalle[[Código]:[Rubro Detalle]],2,0)</f>
        <v>16.00.581 Servicios Temporales de Secretaría, Interpretación, Traducciones y Otros</v>
      </c>
      <c r="E10785" s="33">
        <f t="shared" si="2011"/>
        <v>2</v>
      </c>
      <c r="F10785" s="47" t="str">
        <f t="shared" si="2012"/>
        <v>16.00.581-2</v>
      </c>
      <c r="G10785" s="37" t="s">
        <v>7937</v>
      </c>
      <c r="H10785" s="37">
        <v>395</v>
      </c>
    </row>
    <row r="10786" spans="1:8" x14ac:dyDescent="0.3">
      <c r="A10786" s="34" t="str">
        <f>+LEFT(Tabla3[[#This Row],[id_detalle]],2)</f>
        <v>16</v>
      </c>
      <c r="B10786" s="46" t="str">
        <f>VLOOKUP((LEFT(Tabla3[[#This Row],[id_detalle]],2)),id_rubro[[id]:[Rubro]],2,0)</f>
        <v>SERVICIOS TÉCNICOS Y ROFESIONALES PARA EMPRESAS</v>
      </c>
      <c r="C10786" s="36" t="s">
        <v>1888</v>
      </c>
      <c r="D10786" s="45" t="str">
        <f>+Tabla3[[#This Row],[id_detalle]]&amp;" "&amp;VLOOKUP(Tabla3[[#This Row],[id_detalle]],rubro_detalle[[Código]:[Rubro Detalle]],2,0)</f>
        <v>16.00.581 Servicios Temporales de Secretaría, Interpretación, Traducciones y Otros</v>
      </c>
      <c r="E10786" s="33">
        <f t="shared" si="2011"/>
        <v>3</v>
      </c>
      <c r="F10786" s="47" t="str">
        <f t="shared" si="2012"/>
        <v>16.00.581-3</v>
      </c>
      <c r="G10786" s="37" t="s">
        <v>8198</v>
      </c>
      <c r="H10786" s="37">
        <v>472</v>
      </c>
    </row>
    <row r="10787" spans="1:8" x14ac:dyDescent="0.3">
      <c r="A10787" s="34" t="str">
        <f>+LEFT(Tabla3[[#This Row],[id_detalle]],2)</f>
        <v>16</v>
      </c>
      <c r="B10787" s="46" t="str">
        <f>VLOOKUP((LEFT(Tabla3[[#This Row],[id_detalle]],2)),id_rubro[[id]:[Rubro]],2,0)</f>
        <v>SERVICIOS TÉCNICOS Y ROFESIONALES PARA EMPRESAS</v>
      </c>
      <c r="C10787" s="36" t="s">
        <v>1888</v>
      </c>
      <c r="D10787" s="45" t="str">
        <f>+Tabla3[[#This Row],[id_detalle]]&amp;" "&amp;VLOOKUP(Tabla3[[#This Row],[id_detalle]],rubro_detalle[[Código]:[Rubro Detalle]],2,0)</f>
        <v>16.00.581 Servicios Temporales de Secretaría, Interpretación, Traducciones y Otros</v>
      </c>
      <c r="E10787" s="33">
        <f t="shared" ref="E10787:E10789" si="2013">+IF(D10787=D10786,E10786+1,1)</f>
        <v>4</v>
      </c>
      <c r="F10787" s="47" t="str">
        <f t="shared" ref="F10787:F10789" si="2014">+LEFT(D10787,9)&amp;"-"&amp;E10787</f>
        <v>16.00.581-4</v>
      </c>
      <c r="G10787" s="37" t="s">
        <v>8200</v>
      </c>
      <c r="H10787" s="37">
        <v>517</v>
      </c>
    </row>
    <row r="10788" spans="1:8" x14ac:dyDescent="0.3">
      <c r="A10788" s="34" t="str">
        <f>+LEFT(Tabla3[[#This Row],[id_detalle]],2)</f>
        <v>16</v>
      </c>
      <c r="B10788" s="46" t="str">
        <f>VLOOKUP((LEFT(Tabla3[[#This Row],[id_detalle]],2)),id_rubro[[id]:[Rubro]],2,0)</f>
        <v>SERVICIOS TÉCNICOS Y ROFESIONALES PARA EMPRESAS</v>
      </c>
      <c r="C10788" s="36" t="s">
        <v>1888</v>
      </c>
      <c r="D10788" s="45" t="str">
        <f>+Tabla3[[#This Row],[id_detalle]]&amp;" "&amp;VLOOKUP(Tabla3[[#This Row],[id_detalle]],rubro_detalle[[Código]:[Rubro Detalle]],2,0)</f>
        <v>16.00.581 Servicios Temporales de Secretaría, Interpretación, Traducciones y Otros</v>
      </c>
      <c r="E10788" s="33">
        <f t="shared" si="2013"/>
        <v>5</v>
      </c>
      <c r="F10788" s="47" t="str">
        <f t="shared" si="2014"/>
        <v>16.00.581-5</v>
      </c>
      <c r="G10788" s="37" t="s">
        <v>8075</v>
      </c>
      <c r="H10788" s="37">
        <v>518</v>
      </c>
    </row>
    <row r="10789" spans="1:8" x14ac:dyDescent="0.3">
      <c r="A10789" s="34" t="str">
        <f>+LEFT(Tabla3[[#This Row],[id_detalle]],2)</f>
        <v>16</v>
      </c>
      <c r="B10789" s="46" t="str">
        <f>VLOOKUP((LEFT(Tabla3[[#This Row],[id_detalle]],2)),id_rubro[[id]:[Rubro]],2,0)</f>
        <v>SERVICIOS TÉCNICOS Y ROFESIONALES PARA EMPRESAS</v>
      </c>
      <c r="C10789" s="36" t="s">
        <v>1888</v>
      </c>
      <c r="D10789" s="45" t="str">
        <f>+Tabla3[[#This Row],[id_detalle]]&amp;" "&amp;VLOOKUP(Tabla3[[#This Row],[id_detalle]],rubro_detalle[[Código]:[Rubro Detalle]],2,0)</f>
        <v>16.00.581 Servicios Temporales de Secretaría, Interpretación, Traducciones y Otros</v>
      </c>
      <c r="E10789" s="33">
        <f t="shared" si="2013"/>
        <v>6</v>
      </c>
      <c r="F10789" s="47" t="str">
        <f t="shared" si="2014"/>
        <v>16.00.581-6</v>
      </c>
      <c r="G10789" s="37" t="s">
        <v>8111</v>
      </c>
      <c r="H10789" s="37">
        <v>600</v>
      </c>
    </row>
    <row r="10790" spans="1:8" x14ac:dyDescent="0.3">
      <c r="A10790" s="34" t="str">
        <f>+LEFT(Tabla3[[#This Row],[id_detalle]],2)</f>
        <v>16</v>
      </c>
      <c r="B10790" s="46" t="str">
        <f>VLOOKUP((LEFT(Tabla3[[#This Row],[id_detalle]],2)),id_rubro[[id]:[Rubro]],2,0)</f>
        <v>SERVICIOS TÉCNICOS Y ROFESIONALES PARA EMPRESAS</v>
      </c>
      <c r="C10790" s="36" t="s">
        <v>1888</v>
      </c>
      <c r="D10790" s="45" t="str">
        <f>+Tabla3[[#This Row],[id_detalle]]&amp;" "&amp;VLOOKUP(Tabla3[[#This Row],[id_detalle]],rubro_detalle[[Código]:[Rubro Detalle]],2,0)</f>
        <v>16.00.581 Servicios Temporales de Secretaría, Interpretación, Traducciones y Otros</v>
      </c>
      <c r="E10790" s="33">
        <f t="shared" ref="E10790:E10795" si="2015">+IF(D10790=D10789,E10789+1,1)</f>
        <v>7</v>
      </c>
      <c r="F10790" s="47" t="str">
        <f t="shared" ref="F10790:F10795" si="2016">+LEFT(D10790,9)&amp;"-"&amp;E10790</f>
        <v>16.00.581-7</v>
      </c>
      <c r="G10790" s="37" t="s">
        <v>8135</v>
      </c>
      <c r="H10790" s="37">
        <v>642</v>
      </c>
    </row>
    <row r="10791" spans="1:8" x14ac:dyDescent="0.3">
      <c r="A10791" s="34" t="str">
        <f>+LEFT(Tabla3[[#This Row],[id_detalle]],2)</f>
        <v>16</v>
      </c>
      <c r="B10791" s="46" t="str">
        <f>VLOOKUP((LEFT(Tabla3[[#This Row],[id_detalle]],2)),id_rubro[[id]:[Rubro]],2,0)</f>
        <v>SERVICIOS TÉCNICOS Y ROFESIONALES PARA EMPRESAS</v>
      </c>
      <c r="C10791" s="36" t="s">
        <v>1888</v>
      </c>
      <c r="D10791" s="45" t="str">
        <f>+Tabla3[[#This Row],[id_detalle]]&amp;" "&amp;VLOOKUP(Tabla3[[#This Row],[id_detalle]],rubro_detalle[[Código]:[Rubro Detalle]],2,0)</f>
        <v>16.00.581 Servicios Temporales de Secretaría, Interpretación, Traducciones y Otros</v>
      </c>
      <c r="E10791" s="33">
        <f t="shared" si="2015"/>
        <v>8</v>
      </c>
      <c r="F10791" s="47" t="str">
        <f t="shared" si="2016"/>
        <v>16.00.581-8</v>
      </c>
      <c r="G10791" s="37" t="s">
        <v>8308</v>
      </c>
      <c r="H10791" s="37">
        <v>644</v>
      </c>
    </row>
    <row r="10792" spans="1:8" x14ac:dyDescent="0.3">
      <c r="A10792" s="34" t="str">
        <f>+LEFT(Tabla3[[#This Row],[id_detalle]],2)</f>
        <v>16</v>
      </c>
      <c r="B10792" s="46" t="str">
        <f>VLOOKUP((LEFT(Tabla3[[#This Row],[id_detalle]],2)),id_rubro[[id]:[Rubro]],2,0)</f>
        <v>SERVICIOS TÉCNICOS Y ROFESIONALES PARA EMPRESAS</v>
      </c>
      <c r="C10792" s="36" t="s">
        <v>1888</v>
      </c>
      <c r="D10792" s="45" t="str">
        <f>+Tabla3[[#This Row],[id_detalle]]&amp;" "&amp;VLOOKUP(Tabla3[[#This Row],[id_detalle]],rubro_detalle[[Código]:[Rubro Detalle]],2,0)</f>
        <v>16.00.581 Servicios Temporales de Secretaría, Interpretación, Traducciones y Otros</v>
      </c>
      <c r="E10792" s="33">
        <f t="shared" si="2015"/>
        <v>9</v>
      </c>
      <c r="F10792" s="47" t="str">
        <f t="shared" si="2016"/>
        <v>16.00.581-9</v>
      </c>
      <c r="G10792" s="37" t="s">
        <v>8136</v>
      </c>
      <c r="H10792" s="37">
        <v>697</v>
      </c>
    </row>
    <row r="10793" spans="1:8" x14ac:dyDescent="0.3">
      <c r="A10793" s="34" t="str">
        <f>+LEFT(Tabla3[[#This Row],[id_detalle]],2)</f>
        <v>16</v>
      </c>
      <c r="B10793" s="46" t="str">
        <f>VLOOKUP((LEFT(Tabla3[[#This Row],[id_detalle]],2)),id_rubro[[id]:[Rubro]],2,0)</f>
        <v>SERVICIOS TÉCNICOS Y ROFESIONALES PARA EMPRESAS</v>
      </c>
      <c r="C10793" s="36" t="s">
        <v>1888</v>
      </c>
      <c r="D10793" s="45" t="str">
        <f>+Tabla3[[#This Row],[id_detalle]]&amp;" "&amp;VLOOKUP(Tabla3[[#This Row],[id_detalle]],rubro_detalle[[Código]:[Rubro Detalle]],2,0)</f>
        <v>16.00.581 Servicios Temporales de Secretaría, Interpretación, Traducciones y Otros</v>
      </c>
      <c r="E10793" s="33">
        <f t="shared" si="2015"/>
        <v>10</v>
      </c>
      <c r="F10793" s="47" t="str">
        <f t="shared" si="2016"/>
        <v>16.00.581-10</v>
      </c>
      <c r="G10793" s="37" t="s">
        <v>2669</v>
      </c>
      <c r="H10793" s="37">
        <v>720</v>
      </c>
    </row>
    <row r="10794" spans="1:8" x14ac:dyDescent="0.3">
      <c r="A10794" s="34" t="str">
        <f>+LEFT(Tabla3[[#This Row],[id_detalle]],2)</f>
        <v>16</v>
      </c>
      <c r="B10794" s="46" t="str">
        <f>VLOOKUP((LEFT(Tabla3[[#This Row],[id_detalle]],2)),id_rubro[[id]:[Rubro]],2,0)</f>
        <v>SERVICIOS TÉCNICOS Y ROFESIONALES PARA EMPRESAS</v>
      </c>
      <c r="C10794" s="36" t="s">
        <v>1888</v>
      </c>
      <c r="D10794" s="45" t="str">
        <f>+Tabla3[[#This Row],[id_detalle]]&amp;" "&amp;VLOOKUP(Tabla3[[#This Row],[id_detalle]],rubro_detalle[[Código]:[Rubro Detalle]],2,0)</f>
        <v>16.00.581 Servicios Temporales de Secretaría, Interpretación, Traducciones y Otros</v>
      </c>
      <c r="E10794" s="33">
        <f t="shared" si="2015"/>
        <v>11</v>
      </c>
      <c r="F10794" s="47" t="str">
        <f t="shared" si="2016"/>
        <v>16.00.581-11</v>
      </c>
      <c r="G10794" s="37" t="s">
        <v>8137</v>
      </c>
      <c r="H10794" s="37">
        <v>852</v>
      </c>
    </row>
    <row r="10795" spans="1:8" x14ac:dyDescent="0.3">
      <c r="A10795" s="34" t="str">
        <f>+LEFT(Tabla3[[#This Row],[id_detalle]],2)</f>
        <v>16</v>
      </c>
      <c r="B10795" s="46" t="str">
        <f>VLOOKUP((LEFT(Tabla3[[#This Row],[id_detalle]],2)),id_rubro[[id]:[Rubro]],2,0)</f>
        <v>SERVICIOS TÉCNICOS Y ROFESIONALES PARA EMPRESAS</v>
      </c>
      <c r="C10795" s="36" t="s">
        <v>1888</v>
      </c>
      <c r="D10795" s="45" t="str">
        <f>+Tabla3[[#This Row],[id_detalle]]&amp;" "&amp;VLOOKUP(Tabla3[[#This Row],[id_detalle]],rubro_detalle[[Código]:[Rubro Detalle]],2,0)</f>
        <v>16.00.581 Servicios Temporales de Secretaría, Interpretación, Traducciones y Otros</v>
      </c>
      <c r="E10795" s="33">
        <f t="shared" si="2015"/>
        <v>12</v>
      </c>
      <c r="F10795" s="47" t="str">
        <f t="shared" si="2016"/>
        <v>16.00.581-12</v>
      </c>
      <c r="G10795" s="37" t="s">
        <v>8329</v>
      </c>
      <c r="H10795" s="37">
        <v>852</v>
      </c>
    </row>
    <row r="10796" spans="1:8" x14ac:dyDescent="0.3">
      <c r="A10796" s="34" t="str">
        <f>+LEFT(Tabla3[[#This Row],[id_detalle]],2)</f>
        <v>16</v>
      </c>
      <c r="B10796" s="46" t="str">
        <f>VLOOKUP((LEFT(Tabla3[[#This Row],[id_detalle]],2)),id_rubro[[id]:[Rubro]],2,0)</f>
        <v>SERVICIOS TÉCNICOS Y ROFESIONALES PARA EMPRESAS</v>
      </c>
      <c r="C10796" s="36" t="s">
        <v>1889</v>
      </c>
      <c r="D10796" s="45" t="str">
        <f>+Tabla3[[#This Row],[id_detalle]]&amp;" "&amp;VLOOKUP(Tabla3[[#This Row],[id_detalle]],rubro_detalle[[Código]:[Rubro Detalle]],2,0)</f>
        <v>16.00.601 Servicio de Aseo, Limpieza y Mantención</v>
      </c>
      <c r="E10796" s="33">
        <f>+IF(D10796=D10795,E10795+1,1)</f>
        <v>1</v>
      </c>
      <c r="F10796" s="47" t="str">
        <f>+LEFT(D10796,9)&amp;"-"&amp;E10796</f>
        <v>16.00.601-1</v>
      </c>
      <c r="G10796" s="37" t="s">
        <v>8330</v>
      </c>
      <c r="H10796" s="37">
        <v>155</v>
      </c>
    </row>
    <row r="10797" spans="1:8" x14ac:dyDescent="0.3">
      <c r="A10797" s="34" t="str">
        <f>+LEFT(Tabla3[[#This Row],[id_detalle]],2)</f>
        <v>16</v>
      </c>
      <c r="B10797" s="46" t="str">
        <f>VLOOKUP((LEFT(Tabla3[[#This Row],[id_detalle]],2)),id_rubro[[id]:[Rubro]],2,0)</f>
        <v>SERVICIOS TÉCNICOS Y ROFESIONALES PARA EMPRESAS</v>
      </c>
      <c r="C10797" s="36" t="s">
        <v>1889</v>
      </c>
      <c r="D10797" s="45" t="str">
        <f>+Tabla3[[#This Row],[id_detalle]]&amp;" "&amp;VLOOKUP(Tabla3[[#This Row],[id_detalle]],rubro_detalle[[Código]:[Rubro Detalle]],2,0)</f>
        <v>16.00.601 Servicio de Aseo, Limpieza y Mantención</v>
      </c>
      <c r="E10797" s="33">
        <f>+IF(D10797=D10796,E10796+1,1)</f>
        <v>2</v>
      </c>
      <c r="F10797" s="47" t="str">
        <f>+LEFT(D10797,9)&amp;"-"&amp;E10797</f>
        <v>16.00.601-2</v>
      </c>
      <c r="G10797" s="37" t="s">
        <v>6229</v>
      </c>
      <c r="H10797" s="37">
        <v>208</v>
      </c>
    </row>
    <row r="10798" spans="1:8" x14ac:dyDescent="0.3">
      <c r="A10798" s="34" t="str">
        <f>+LEFT(Tabla3[[#This Row],[id_detalle]],2)</f>
        <v>16</v>
      </c>
      <c r="B10798" s="46" t="str">
        <f>VLOOKUP((LEFT(Tabla3[[#This Row],[id_detalle]],2)),id_rubro[[id]:[Rubro]],2,0)</f>
        <v>SERVICIOS TÉCNICOS Y ROFESIONALES PARA EMPRESAS</v>
      </c>
      <c r="C10798" s="36" t="s">
        <v>1889</v>
      </c>
      <c r="D10798" s="45" t="str">
        <f>+Tabla3[[#This Row],[id_detalle]]&amp;" "&amp;VLOOKUP(Tabla3[[#This Row],[id_detalle]],rubro_detalle[[Código]:[Rubro Detalle]],2,0)</f>
        <v>16.00.601 Servicio de Aseo, Limpieza y Mantención</v>
      </c>
      <c r="E10798" s="33">
        <f>+IF(D10798=D10797,E10797+1,1)</f>
        <v>3</v>
      </c>
      <c r="F10798" s="47" t="str">
        <f>+LEFT(D10798,9)&amp;"-"&amp;E10798</f>
        <v>16.00.601-3</v>
      </c>
      <c r="G10798" s="37" t="s">
        <v>8331</v>
      </c>
      <c r="H10798" s="37">
        <v>215</v>
      </c>
    </row>
    <row r="10799" spans="1:8" x14ac:dyDescent="0.3">
      <c r="A10799" s="34" t="str">
        <f>+LEFT(Tabla3[[#This Row],[id_detalle]],2)</f>
        <v>16</v>
      </c>
      <c r="B10799" s="46" t="str">
        <f>VLOOKUP((LEFT(Tabla3[[#This Row],[id_detalle]],2)),id_rubro[[id]:[Rubro]],2,0)</f>
        <v>SERVICIOS TÉCNICOS Y ROFESIONALES PARA EMPRESAS</v>
      </c>
      <c r="C10799" s="36" t="s">
        <v>1889</v>
      </c>
      <c r="D10799" s="45" t="str">
        <f>+Tabla3[[#This Row],[id_detalle]]&amp;" "&amp;VLOOKUP(Tabla3[[#This Row],[id_detalle]],rubro_detalle[[Código]:[Rubro Detalle]],2,0)</f>
        <v>16.00.601 Servicio de Aseo, Limpieza y Mantención</v>
      </c>
      <c r="E10799" s="33">
        <f t="shared" ref="E10799:E10801" si="2017">+IF(D10799=D10798,E10798+1,1)</f>
        <v>4</v>
      </c>
      <c r="F10799" s="47" t="str">
        <f t="shared" ref="F10799:F10801" si="2018">+LEFT(D10799,9)&amp;"-"&amp;E10799</f>
        <v>16.00.601-4</v>
      </c>
      <c r="G10799" s="37" t="s">
        <v>8332</v>
      </c>
      <c r="H10799" s="37">
        <v>215</v>
      </c>
    </row>
    <row r="10800" spans="1:8" x14ac:dyDescent="0.3">
      <c r="A10800" s="34" t="str">
        <f>+LEFT(Tabla3[[#This Row],[id_detalle]],2)</f>
        <v>16</v>
      </c>
      <c r="B10800" s="46" t="str">
        <f>VLOOKUP((LEFT(Tabla3[[#This Row],[id_detalle]],2)),id_rubro[[id]:[Rubro]],2,0)</f>
        <v>SERVICIOS TÉCNICOS Y ROFESIONALES PARA EMPRESAS</v>
      </c>
      <c r="C10800" s="36" t="s">
        <v>1889</v>
      </c>
      <c r="D10800" s="45" t="str">
        <f>+Tabla3[[#This Row],[id_detalle]]&amp;" "&amp;VLOOKUP(Tabla3[[#This Row],[id_detalle]],rubro_detalle[[Código]:[Rubro Detalle]],2,0)</f>
        <v>16.00.601 Servicio de Aseo, Limpieza y Mantención</v>
      </c>
      <c r="E10800" s="33">
        <f t="shared" si="2017"/>
        <v>5</v>
      </c>
      <c r="F10800" s="47" t="str">
        <f t="shared" si="2018"/>
        <v>16.00.601-5</v>
      </c>
      <c r="G10800" s="37" t="s">
        <v>8333</v>
      </c>
      <c r="H10800" s="37">
        <v>246</v>
      </c>
    </row>
    <row r="10801" spans="1:8" x14ac:dyDescent="0.3">
      <c r="A10801" s="34" t="str">
        <f>+LEFT(Tabla3[[#This Row],[id_detalle]],2)</f>
        <v>16</v>
      </c>
      <c r="B10801" s="46" t="str">
        <f>VLOOKUP((LEFT(Tabla3[[#This Row],[id_detalle]],2)),id_rubro[[id]:[Rubro]],2,0)</f>
        <v>SERVICIOS TÉCNICOS Y ROFESIONALES PARA EMPRESAS</v>
      </c>
      <c r="C10801" s="36" t="s">
        <v>1889</v>
      </c>
      <c r="D10801" s="45" t="str">
        <f>+Tabla3[[#This Row],[id_detalle]]&amp;" "&amp;VLOOKUP(Tabla3[[#This Row],[id_detalle]],rubro_detalle[[Código]:[Rubro Detalle]],2,0)</f>
        <v>16.00.601 Servicio de Aseo, Limpieza y Mantención</v>
      </c>
      <c r="E10801" s="33">
        <f t="shared" si="2017"/>
        <v>6</v>
      </c>
      <c r="F10801" s="47" t="str">
        <f t="shared" si="2018"/>
        <v>16.00.601-6</v>
      </c>
      <c r="G10801" s="37" t="s">
        <v>8334</v>
      </c>
      <c r="H10801" s="37">
        <v>270</v>
      </c>
    </row>
    <row r="10802" spans="1:8" x14ac:dyDescent="0.3">
      <c r="A10802" s="34" t="str">
        <f>+LEFT(Tabla3[[#This Row],[id_detalle]],2)</f>
        <v>16</v>
      </c>
      <c r="B10802" s="46" t="str">
        <f>VLOOKUP((LEFT(Tabla3[[#This Row],[id_detalle]],2)),id_rubro[[id]:[Rubro]],2,0)</f>
        <v>SERVICIOS TÉCNICOS Y ROFESIONALES PARA EMPRESAS</v>
      </c>
      <c r="C10802" s="36" t="s">
        <v>1889</v>
      </c>
      <c r="D10802" s="45" t="str">
        <f>+Tabla3[[#This Row],[id_detalle]]&amp;" "&amp;VLOOKUP(Tabla3[[#This Row],[id_detalle]],rubro_detalle[[Código]:[Rubro Detalle]],2,0)</f>
        <v>16.00.601 Servicio de Aseo, Limpieza y Mantención</v>
      </c>
      <c r="E10802" s="33">
        <f t="shared" ref="E10802:E10807" si="2019">+IF(D10802=D10801,E10801+1,1)</f>
        <v>7</v>
      </c>
      <c r="F10802" s="47" t="str">
        <f t="shared" ref="F10802:F10807" si="2020">+LEFT(D10802,9)&amp;"-"&amp;E10802</f>
        <v>16.00.601-7</v>
      </c>
      <c r="G10802" s="37" t="s">
        <v>2971</v>
      </c>
      <c r="H10802" s="37">
        <v>336</v>
      </c>
    </row>
    <row r="10803" spans="1:8" x14ac:dyDescent="0.3">
      <c r="A10803" s="34" t="str">
        <f>+LEFT(Tabla3[[#This Row],[id_detalle]],2)</f>
        <v>16</v>
      </c>
      <c r="B10803" s="46" t="str">
        <f>VLOOKUP((LEFT(Tabla3[[#This Row],[id_detalle]],2)),id_rubro[[id]:[Rubro]],2,0)</f>
        <v>SERVICIOS TÉCNICOS Y ROFESIONALES PARA EMPRESAS</v>
      </c>
      <c r="C10803" s="36" t="s">
        <v>1889</v>
      </c>
      <c r="D10803" s="45" t="str">
        <f>+Tabla3[[#This Row],[id_detalle]]&amp;" "&amp;VLOOKUP(Tabla3[[#This Row],[id_detalle]],rubro_detalle[[Código]:[Rubro Detalle]],2,0)</f>
        <v>16.00.601 Servicio de Aseo, Limpieza y Mantención</v>
      </c>
      <c r="E10803" s="33">
        <f t="shared" si="2019"/>
        <v>8</v>
      </c>
      <c r="F10803" s="47" t="str">
        <f t="shared" si="2020"/>
        <v>16.00.601-8</v>
      </c>
      <c r="G10803" s="37" t="s">
        <v>8335</v>
      </c>
      <c r="H10803" s="37">
        <v>359</v>
      </c>
    </row>
    <row r="10804" spans="1:8" x14ac:dyDescent="0.3">
      <c r="A10804" s="34" t="str">
        <f>+LEFT(Tabla3[[#This Row],[id_detalle]],2)</f>
        <v>16</v>
      </c>
      <c r="B10804" s="46" t="str">
        <f>VLOOKUP((LEFT(Tabla3[[#This Row],[id_detalle]],2)),id_rubro[[id]:[Rubro]],2,0)</f>
        <v>SERVICIOS TÉCNICOS Y ROFESIONALES PARA EMPRESAS</v>
      </c>
      <c r="C10804" s="36" t="s">
        <v>1889</v>
      </c>
      <c r="D10804" s="45" t="str">
        <f>+Tabla3[[#This Row],[id_detalle]]&amp;" "&amp;VLOOKUP(Tabla3[[#This Row],[id_detalle]],rubro_detalle[[Código]:[Rubro Detalle]],2,0)</f>
        <v>16.00.601 Servicio de Aseo, Limpieza y Mantención</v>
      </c>
      <c r="E10804" s="33">
        <f t="shared" si="2019"/>
        <v>9</v>
      </c>
      <c r="F10804" s="47" t="str">
        <f t="shared" si="2020"/>
        <v>16.00.601-9</v>
      </c>
      <c r="G10804" s="37" t="s">
        <v>8336</v>
      </c>
      <c r="H10804" s="37">
        <v>393</v>
      </c>
    </row>
    <row r="10805" spans="1:8" x14ac:dyDescent="0.3">
      <c r="A10805" s="34" t="str">
        <f>+LEFT(Tabla3[[#This Row],[id_detalle]],2)</f>
        <v>16</v>
      </c>
      <c r="B10805" s="46" t="str">
        <f>VLOOKUP((LEFT(Tabla3[[#This Row],[id_detalle]],2)),id_rubro[[id]:[Rubro]],2,0)</f>
        <v>SERVICIOS TÉCNICOS Y ROFESIONALES PARA EMPRESAS</v>
      </c>
      <c r="C10805" s="36" t="s">
        <v>1889</v>
      </c>
      <c r="D10805" s="45" t="str">
        <f>+Tabla3[[#This Row],[id_detalle]]&amp;" "&amp;VLOOKUP(Tabla3[[#This Row],[id_detalle]],rubro_detalle[[Código]:[Rubro Detalle]],2,0)</f>
        <v>16.00.601 Servicio de Aseo, Limpieza y Mantención</v>
      </c>
      <c r="E10805" s="33">
        <f t="shared" si="2019"/>
        <v>10</v>
      </c>
      <c r="F10805" s="47" t="str">
        <f t="shared" si="2020"/>
        <v>16.00.601-10</v>
      </c>
      <c r="G10805" s="37" t="s">
        <v>8337</v>
      </c>
      <c r="H10805" s="37">
        <v>403</v>
      </c>
    </row>
    <row r="10806" spans="1:8" x14ac:dyDescent="0.3">
      <c r="A10806" s="34" t="str">
        <f>+LEFT(Tabla3[[#This Row],[id_detalle]],2)</f>
        <v>16</v>
      </c>
      <c r="B10806" s="46" t="str">
        <f>VLOOKUP((LEFT(Tabla3[[#This Row],[id_detalle]],2)),id_rubro[[id]:[Rubro]],2,0)</f>
        <v>SERVICIOS TÉCNICOS Y ROFESIONALES PARA EMPRESAS</v>
      </c>
      <c r="C10806" s="36" t="s">
        <v>1889</v>
      </c>
      <c r="D10806" s="45" t="str">
        <f>+Tabla3[[#This Row],[id_detalle]]&amp;" "&amp;VLOOKUP(Tabla3[[#This Row],[id_detalle]],rubro_detalle[[Código]:[Rubro Detalle]],2,0)</f>
        <v>16.00.601 Servicio de Aseo, Limpieza y Mantención</v>
      </c>
      <c r="E10806" s="33">
        <f t="shared" si="2019"/>
        <v>11</v>
      </c>
      <c r="F10806" s="47" t="str">
        <f t="shared" si="2020"/>
        <v>16.00.601-11</v>
      </c>
      <c r="G10806" s="37" t="s">
        <v>8338</v>
      </c>
      <c r="H10806" s="37">
        <v>409</v>
      </c>
    </row>
    <row r="10807" spans="1:8" x14ac:dyDescent="0.3">
      <c r="A10807" s="34" t="str">
        <f>+LEFT(Tabla3[[#This Row],[id_detalle]],2)</f>
        <v>16</v>
      </c>
      <c r="B10807" s="46" t="str">
        <f>VLOOKUP((LEFT(Tabla3[[#This Row],[id_detalle]],2)),id_rubro[[id]:[Rubro]],2,0)</f>
        <v>SERVICIOS TÉCNICOS Y ROFESIONALES PARA EMPRESAS</v>
      </c>
      <c r="C10807" s="36" t="s">
        <v>1889</v>
      </c>
      <c r="D10807" s="45" t="str">
        <f>+Tabla3[[#This Row],[id_detalle]]&amp;" "&amp;VLOOKUP(Tabla3[[#This Row],[id_detalle]],rubro_detalle[[Código]:[Rubro Detalle]],2,0)</f>
        <v>16.00.601 Servicio de Aseo, Limpieza y Mantención</v>
      </c>
      <c r="E10807" s="33">
        <f t="shared" si="2019"/>
        <v>12</v>
      </c>
      <c r="F10807" s="47" t="str">
        <f t="shared" si="2020"/>
        <v>16.00.601-12</v>
      </c>
      <c r="G10807" s="37" t="s">
        <v>7195</v>
      </c>
      <c r="H10807" s="37">
        <v>473</v>
      </c>
    </row>
    <row r="10808" spans="1:8" x14ac:dyDescent="0.3">
      <c r="A10808" s="34" t="str">
        <f>+LEFT(Tabla3[[#This Row],[id_detalle]],2)</f>
        <v>16</v>
      </c>
      <c r="B10808" s="46" t="str">
        <f>VLOOKUP((LEFT(Tabla3[[#This Row],[id_detalle]],2)),id_rubro[[id]:[Rubro]],2,0)</f>
        <v>SERVICIOS TÉCNICOS Y ROFESIONALES PARA EMPRESAS</v>
      </c>
      <c r="C10808" s="36" t="s">
        <v>1889</v>
      </c>
      <c r="D10808" s="45" t="str">
        <f>+Tabla3[[#This Row],[id_detalle]]&amp;" "&amp;VLOOKUP(Tabla3[[#This Row],[id_detalle]],rubro_detalle[[Código]:[Rubro Detalle]],2,0)</f>
        <v>16.00.601 Servicio de Aseo, Limpieza y Mantención</v>
      </c>
      <c r="E10808" s="33">
        <f t="shared" ref="E10808:E10819" si="2021">+IF(D10808=D10807,E10807+1,1)</f>
        <v>13</v>
      </c>
      <c r="F10808" s="47" t="str">
        <f t="shared" ref="F10808:F10819" si="2022">+LEFT(D10808,9)&amp;"-"&amp;E10808</f>
        <v>16.00.601-13</v>
      </c>
      <c r="G10808" s="37" t="s">
        <v>6238</v>
      </c>
      <c r="H10808" s="37">
        <v>475</v>
      </c>
    </row>
    <row r="10809" spans="1:8" x14ac:dyDescent="0.3">
      <c r="A10809" s="34" t="str">
        <f>+LEFT(Tabla3[[#This Row],[id_detalle]],2)</f>
        <v>16</v>
      </c>
      <c r="B10809" s="46" t="str">
        <f>VLOOKUP((LEFT(Tabla3[[#This Row],[id_detalle]],2)),id_rubro[[id]:[Rubro]],2,0)</f>
        <v>SERVICIOS TÉCNICOS Y ROFESIONALES PARA EMPRESAS</v>
      </c>
      <c r="C10809" s="36" t="s">
        <v>1889</v>
      </c>
      <c r="D10809" s="45" t="str">
        <f>+Tabla3[[#This Row],[id_detalle]]&amp;" "&amp;VLOOKUP(Tabla3[[#This Row],[id_detalle]],rubro_detalle[[Código]:[Rubro Detalle]],2,0)</f>
        <v>16.00.601 Servicio de Aseo, Limpieza y Mantención</v>
      </c>
      <c r="E10809" s="33">
        <f t="shared" si="2021"/>
        <v>14</v>
      </c>
      <c r="F10809" s="47" t="str">
        <f t="shared" si="2022"/>
        <v>16.00.601-14</v>
      </c>
      <c r="G10809" s="37" t="s">
        <v>8339</v>
      </c>
      <c r="H10809" s="37">
        <v>482</v>
      </c>
    </row>
    <row r="10810" spans="1:8" x14ac:dyDescent="0.3">
      <c r="A10810" s="34" t="str">
        <f>+LEFT(Tabla3[[#This Row],[id_detalle]],2)</f>
        <v>16</v>
      </c>
      <c r="B10810" s="46" t="str">
        <f>VLOOKUP((LEFT(Tabla3[[#This Row],[id_detalle]],2)),id_rubro[[id]:[Rubro]],2,0)</f>
        <v>SERVICIOS TÉCNICOS Y ROFESIONALES PARA EMPRESAS</v>
      </c>
      <c r="C10810" s="36" t="s">
        <v>1889</v>
      </c>
      <c r="D10810" s="45" t="str">
        <f>+Tabla3[[#This Row],[id_detalle]]&amp;" "&amp;VLOOKUP(Tabla3[[#This Row],[id_detalle]],rubro_detalle[[Código]:[Rubro Detalle]],2,0)</f>
        <v>16.00.601 Servicio de Aseo, Limpieza y Mantención</v>
      </c>
      <c r="E10810" s="33">
        <f t="shared" si="2021"/>
        <v>15</v>
      </c>
      <c r="F10810" s="47" t="str">
        <f t="shared" si="2022"/>
        <v>16.00.601-15</v>
      </c>
      <c r="G10810" s="37" t="s">
        <v>4037</v>
      </c>
      <c r="H10810" s="37">
        <v>504</v>
      </c>
    </row>
    <row r="10811" spans="1:8" x14ac:dyDescent="0.3">
      <c r="A10811" s="34" t="str">
        <f>+LEFT(Tabla3[[#This Row],[id_detalle]],2)</f>
        <v>16</v>
      </c>
      <c r="B10811" s="46" t="str">
        <f>VLOOKUP((LEFT(Tabla3[[#This Row],[id_detalle]],2)),id_rubro[[id]:[Rubro]],2,0)</f>
        <v>SERVICIOS TÉCNICOS Y ROFESIONALES PARA EMPRESAS</v>
      </c>
      <c r="C10811" s="36" t="s">
        <v>1889</v>
      </c>
      <c r="D10811" s="45" t="str">
        <f>+Tabla3[[#This Row],[id_detalle]]&amp;" "&amp;VLOOKUP(Tabla3[[#This Row],[id_detalle]],rubro_detalle[[Código]:[Rubro Detalle]],2,0)</f>
        <v>16.00.601 Servicio de Aseo, Limpieza y Mantención</v>
      </c>
      <c r="E10811" s="33">
        <f t="shared" si="2021"/>
        <v>16</v>
      </c>
      <c r="F10811" s="47" t="str">
        <f t="shared" si="2022"/>
        <v>16.00.601-16</v>
      </c>
      <c r="G10811" s="37" t="s">
        <v>8340</v>
      </c>
      <c r="H10811" s="37">
        <v>504</v>
      </c>
    </row>
    <row r="10812" spans="1:8" x14ac:dyDescent="0.3">
      <c r="A10812" s="34" t="str">
        <f>+LEFT(Tabla3[[#This Row],[id_detalle]],2)</f>
        <v>16</v>
      </c>
      <c r="B10812" s="46" t="str">
        <f>VLOOKUP((LEFT(Tabla3[[#This Row],[id_detalle]],2)),id_rubro[[id]:[Rubro]],2,0)</f>
        <v>SERVICIOS TÉCNICOS Y ROFESIONALES PARA EMPRESAS</v>
      </c>
      <c r="C10812" s="36" t="s">
        <v>1889</v>
      </c>
      <c r="D10812" s="45" t="str">
        <f>+Tabla3[[#This Row],[id_detalle]]&amp;" "&amp;VLOOKUP(Tabla3[[#This Row],[id_detalle]],rubro_detalle[[Código]:[Rubro Detalle]],2,0)</f>
        <v>16.00.601 Servicio de Aseo, Limpieza y Mantención</v>
      </c>
      <c r="E10812" s="33">
        <f t="shared" si="2021"/>
        <v>17</v>
      </c>
      <c r="F10812" s="47" t="str">
        <f t="shared" si="2022"/>
        <v>16.00.601-17</v>
      </c>
      <c r="G10812" s="37" t="s">
        <v>2667</v>
      </c>
      <c r="H10812" s="37">
        <v>558</v>
      </c>
    </row>
    <row r="10813" spans="1:8" x14ac:dyDescent="0.3">
      <c r="A10813" s="34" t="str">
        <f>+LEFT(Tabla3[[#This Row],[id_detalle]],2)</f>
        <v>16</v>
      </c>
      <c r="B10813" s="46" t="str">
        <f>VLOOKUP((LEFT(Tabla3[[#This Row],[id_detalle]],2)),id_rubro[[id]:[Rubro]],2,0)</f>
        <v>SERVICIOS TÉCNICOS Y ROFESIONALES PARA EMPRESAS</v>
      </c>
      <c r="C10813" s="36" t="s">
        <v>1889</v>
      </c>
      <c r="D10813" s="45" t="str">
        <f>+Tabla3[[#This Row],[id_detalle]]&amp;" "&amp;VLOOKUP(Tabla3[[#This Row],[id_detalle]],rubro_detalle[[Código]:[Rubro Detalle]],2,0)</f>
        <v>16.00.601 Servicio de Aseo, Limpieza y Mantención</v>
      </c>
      <c r="E10813" s="33">
        <f t="shared" si="2021"/>
        <v>18</v>
      </c>
      <c r="F10813" s="47" t="str">
        <f t="shared" si="2022"/>
        <v>16.00.601-18</v>
      </c>
      <c r="G10813" s="37" t="s">
        <v>8341</v>
      </c>
      <c r="H10813" s="37">
        <v>568</v>
      </c>
    </row>
    <row r="10814" spans="1:8" x14ac:dyDescent="0.3">
      <c r="A10814" s="34" t="str">
        <f>+LEFT(Tabla3[[#This Row],[id_detalle]],2)</f>
        <v>16</v>
      </c>
      <c r="B10814" s="46" t="str">
        <f>VLOOKUP((LEFT(Tabla3[[#This Row],[id_detalle]],2)),id_rubro[[id]:[Rubro]],2,0)</f>
        <v>SERVICIOS TÉCNICOS Y ROFESIONALES PARA EMPRESAS</v>
      </c>
      <c r="C10814" s="36" t="s">
        <v>1889</v>
      </c>
      <c r="D10814" s="45" t="str">
        <f>+Tabla3[[#This Row],[id_detalle]]&amp;" "&amp;VLOOKUP(Tabla3[[#This Row],[id_detalle]],rubro_detalle[[Código]:[Rubro Detalle]],2,0)</f>
        <v>16.00.601 Servicio de Aseo, Limpieza y Mantención</v>
      </c>
      <c r="E10814" s="33">
        <f t="shared" si="2021"/>
        <v>19</v>
      </c>
      <c r="F10814" s="47" t="str">
        <f t="shared" si="2022"/>
        <v>16.00.601-19</v>
      </c>
      <c r="G10814" s="37" t="s">
        <v>7695</v>
      </c>
      <c r="H10814" s="37">
        <v>580</v>
      </c>
    </row>
    <row r="10815" spans="1:8" x14ac:dyDescent="0.3">
      <c r="A10815" s="34" t="str">
        <f>+LEFT(Tabla3[[#This Row],[id_detalle]],2)</f>
        <v>16</v>
      </c>
      <c r="B10815" s="46" t="str">
        <f>VLOOKUP((LEFT(Tabla3[[#This Row],[id_detalle]],2)),id_rubro[[id]:[Rubro]],2,0)</f>
        <v>SERVICIOS TÉCNICOS Y ROFESIONALES PARA EMPRESAS</v>
      </c>
      <c r="C10815" s="36" t="s">
        <v>1889</v>
      </c>
      <c r="D10815" s="45" t="str">
        <f>+Tabla3[[#This Row],[id_detalle]]&amp;" "&amp;VLOOKUP(Tabla3[[#This Row],[id_detalle]],rubro_detalle[[Código]:[Rubro Detalle]],2,0)</f>
        <v>16.00.601 Servicio de Aseo, Limpieza y Mantención</v>
      </c>
      <c r="E10815" s="33">
        <f t="shared" si="2021"/>
        <v>20</v>
      </c>
      <c r="F10815" s="47" t="str">
        <f t="shared" si="2022"/>
        <v>16.00.601-20</v>
      </c>
      <c r="G10815" s="37" t="s">
        <v>8342</v>
      </c>
      <c r="H10815" s="37">
        <v>591</v>
      </c>
    </row>
    <row r="10816" spans="1:8" x14ac:dyDescent="0.3">
      <c r="A10816" s="34" t="str">
        <f>+LEFT(Tabla3[[#This Row],[id_detalle]],2)</f>
        <v>16</v>
      </c>
      <c r="B10816" s="46" t="str">
        <f>VLOOKUP((LEFT(Tabla3[[#This Row],[id_detalle]],2)),id_rubro[[id]:[Rubro]],2,0)</f>
        <v>SERVICIOS TÉCNICOS Y ROFESIONALES PARA EMPRESAS</v>
      </c>
      <c r="C10816" s="36" t="s">
        <v>1889</v>
      </c>
      <c r="D10816" s="45" t="str">
        <f>+Tabla3[[#This Row],[id_detalle]]&amp;" "&amp;VLOOKUP(Tabla3[[#This Row],[id_detalle]],rubro_detalle[[Código]:[Rubro Detalle]],2,0)</f>
        <v>16.00.601 Servicio de Aseo, Limpieza y Mantención</v>
      </c>
      <c r="E10816" s="33">
        <f t="shared" si="2021"/>
        <v>21</v>
      </c>
      <c r="F10816" s="47" t="str">
        <f t="shared" si="2022"/>
        <v>16.00.601-21</v>
      </c>
      <c r="G10816" s="37" t="s">
        <v>8343</v>
      </c>
      <c r="H10816" s="37">
        <v>591</v>
      </c>
    </row>
    <row r="10817" spans="1:8" x14ac:dyDescent="0.3">
      <c r="A10817" s="34" t="str">
        <f>+LEFT(Tabla3[[#This Row],[id_detalle]],2)</f>
        <v>16</v>
      </c>
      <c r="B10817" s="46" t="str">
        <f>VLOOKUP((LEFT(Tabla3[[#This Row],[id_detalle]],2)),id_rubro[[id]:[Rubro]],2,0)</f>
        <v>SERVICIOS TÉCNICOS Y ROFESIONALES PARA EMPRESAS</v>
      </c>
      <c r="C10817" s="36" t="s">
        <v>1889</v>
      </c>
      <c r="D10817" s="45" t="str">
        <f>+Tabla3[[#This Row],[id_detalle]]&amp;" "&amp;VLOOKUP(Tabla3[[#This Row],[id_detalle]],rubro_detalle[[Código]:[Rubro Detalle]],2,0)</f>
        <v>16.00.601 Servicio de Aseo, Limpieza y Mantención</v>
      </c>
      <c r="E10817" s="33">
        <f t="shared" si="2021"/>
        <v>22</v>
      </c>
      <c r="F10817" s="47" t="str">
        <f t="shared" si="2022"/>
        <v>16.00.601-22</v>
      </c>
      <c r="G10817" s="37" t="s">
        <v>6036</v>
      </c>
      <c r="H10817" s="37">
        <v>603</v>
      </c>
    </row>
    <row r="10818" spans="1:8" x14ac:dyDescent="0.3">
      <c r="A10818" s="34" t="str">
        <f>+LEFT(Tabla3[[#This Row],[id_detalle]],2)</f>
        <v>16</v>
      </c>
      <c r="B10818" s="46" t="str">
        <f>VLOOKUP((LEFT(Tabla3[[#This Row],[id_detalle]],2)),id_rubro[[id]:[Rubro]],2,0)</f>
        <v>SERVICIOS TÉCNICOS Y ROFESIONALES PARA EMPRESAS</v>
      </c>
      <c r="C10818" s="36" t="s">
        <v>1889</v>
      </c>
      <c r="D10818" s="45" t="str">
        <f>+Tabla3[[#This Row],[id_detalle]]&amp;" "&amp;VLOOKUP(Tabla3[[#This Row],[id_detalle]],rubro_detalle[[Código]:[Rubro Detalle]],2,0)</f>
        <v>16.00.601 Servicio de Aseo, Limpieza y Mantención</v>
      </c>
      <c r="E10818" s="33">
        <f t="shared" si="2021"/>
        <v>23</v>
      </c>
      <c r="F10818" s="47" t="str">
        <f t="shared" si="2022"/>
        <v>16.00.601-23</v>
      </c>
      <c r="G10818" s="37" t="s">
        <v>6239</v>
      </c>
      <c r="H10818" s="37">
        <v>642</v>
      </c>
    </row>
    <row r="10819" spans="1:8" x14ac:dyDescent="0.3">
      <c r="A10819" s="34" t="str">
        <f>+LEFT(Tabla3[[#This Row],[id_detalle]],2)</f>
        <v>16</v>
      </c>
      <c r="B10819" s="46" t="str">
        <f>VLOOKUP((LEFT(Tabla3[[#This Row],[id_detalle]],2)),id_rubro[[id]:[Rubro]],2,0)</f>
        <v>SERVICIOS TÉCNICOS Y ROFESIONALES PARA EMPRESAS</v>
      </c>
      <c r="C10819" s="36" t="s">
        <v>1889</v>
      </c>
      <c r="D10819" s="45" t="str">
        <f>+Tabla3[[#This Row],[id_detalle]]&amp;" "&amp;VLOOKUP(Tabla3[[#This Row],[id_detalle]],rubro_detalle[[Código]:[Rubro Detalle]],2,0)</f>
        <v>16.00.601 Servicio de Aseo, Limpieza y Mantención</v>
      </c>
      <c r="E10819" s="33">
        <f t="shared" si="2021"/>
        <v>24</v>
      </c>
      <c r="F10819" s="47" t="str">
        <f t="shared" si="2022"/>
        <v>16.00.601-24</v>
      </c>
      <c r="G10819" s="37" t="s">
        <v>2669</v>
      </c>
      <c r="H10819" s="37">
        <v>720</v>
      </c>
    </row>
    <row r="10820" spans="1:8" x14ac:dyDescent="0.3">
      <c r="A10820" s="34" t="str">
        <f>+LEFT(Tabla3[[#This Row],[id_detalle]],2)</f>
        <v>16</v>
      </c>
      <c r="B10820" s="46" t="str">
        <f>VLOOKUP((LEFT(Tabla3[[#This Row],[id_detalle]],2)),id_rubro[[id]:[Rubro]],2,0)</f>
        <v>SERVICIOS TÉCNICOS Y ROFESIONALES PARA EMPRESAS</v>
      </c>
      <c r="C10820" s="36" t="s">
        <v>1889</v>
      </c>
      <c r="D10820" s="45" t="str">
        <f>+Tabla3[[#This Row],[id_detalle]]&amp;" "&amp;VLOOKUP(Tabla3[[#This Row],[id_detalle]],rubro_detalle[[Código]:[Rubro Detalle]],2,0)</f>
        <v>16.00.601 Servicio de Aseo, Limpieza y Mantención</v>
      </c>
      <c r="E10820" s="33">
        <f t="shared" ref="E10820:E10831" si="2023">+IF(D10820=D10819,E10819+1,1)</f>
        <v>25</v>
      </c>
      <c r="F10820" s="47" t="str">
        <f t="shared" ref="F10820:F10831" si="2024">+LEFT(D10820,9)&amp;"-"&amp;E10820</f>
        <v>16.00.601-25</v>
      </c>
      <c r="G10820" s="37" t="s">
        <v>8344</v>
      </c>
      <c r="H10820" s="37">
        <v>728</v>
      </c>
    </row>
    <row r="10821" spans="1:8" x14ac:dyDescent="0.3">
      <c r="A10821" s="34" t="str">
        <f>+LEFT(Tabla3[[#This Row],[id_detalle]],2)</f>
        <v>16</v>
      </c>
      <c r="B10821" s="46" t="str">
        <f>VLOOKUP((LEFT(Tabla3[[#This Row],[id_detalle]],2)),id_rubro[[id]:[Rubro]],2,0)</f>
        <v>SERVICIOS TÉCNICOS Y ROFESIONALES PARA EMPRESAS</v>
      </c>
      <c r="C10821" s="36" t="s">
        <v>1889</v>
      </c>
      <c r="D10821" s="45" t="str">
        <f>+Tabla3[[#This Row],[id_detalle]]&amp;" "&amp;VLOOKUP(Tabla3[[#This Row],[id_detalle]],rubro_detalle[[Código]:[Rubro Detalle]],2,0)</f>
        <v>16.00.601 Servicio de Aseo, Limpieza y Mantención</v>
      </c>
      <c r="E10821" s="33">
        <f t="shared" si="2023"/>
        <v>26</v>
      </c>
      <c r="F10821" s="47" t="str">
        <f t="shared" si="2024"/>
        <v>16.00.601-26</v>
      </c>
      <c r="G10821" s="37" t="s">
        <v>8345</v>
      </c>
      <c r="H10821" s="37">
        <v>731</v>
      </c>
    </row>
    <row r="10822" spans="1:8" x14ac:dyDescent="0.3">
      <c r="A10822" s="34" t="str">
        <f>+LEFT(Tabla3[[#This Row],[id_detalle]],2)</f>
        <v>16</v>
      </c>
      <c r="B10822" s="46" t="str">
        <f>VLOOKUP((LEFT(Tabla3[[#This Row],[id_detalle]],2)),id_rubro[[id]:[Rubro]],2,0)</f>
        <v>SERVICIOS TÉCNICOS Y ROFESIONALES PARA EMPRESAS</v>
      </c>
      <c r="C10822" s="36" t="s">
        <v>1889</v>
      </c>
      <c r="D10822" s="45" t="str">
        <f>+Tabla3[[#This Row],[id_detalle]]&amp;" "&amp;VLOOKUP(Tabla3[[#This Row],[id_detalle]],rubro_detalle[[Código]:[Rubro Detalle]],2,0)</f>
        <v>16.00.601 Servicio de Aseo, Limpieza y Mantención</v>
      </c>
      <c r="E10822" s="33">
        <f t="shared" si="2023"/>
        <v>27</v>
      </c>
      <c r="F10822" s="47" t="str">
        <f t="shared" si="2024"/>
        <v>16.00.601-27</v>
      </c>
      <c r="G10822" s="37" t="s">
        <v>6276</v>
      </c>
      <c r="H10822" s="37">
        <v>733</v>
      </c>
    </row>
    <row r="10823" spans="1:8" x14ac:dyDescent="0.3">
      <c r="A10823" s="34" t="str">
        <f>+LEFT(Tabla3[[#This Row],[id_detalle]],2)</f>
        <v>16</v>
      </c>
      <c r="B10823" s="46" t="str">
        <f>VLOOKUP((LEFT(Tabla3[[#This Row],[id_detalle]],2)),id_rubro[[id]:[Rubro]],2,0)</f>
        <v>SERVICIOS TÉCNICOS Y ROFESIONALES PARA EMPRESAS</v>
      </c>
      <c r="C10823" s="36" t="s">
        <v>1889</v>
      </c>
      <c r="D10823" s="45" t="str">
        <f>+Tabla3[[#This Row],[id_detalle]]&amp;" "&amp;VLOOKUP(Tabla3[[#This Row],[id_detalle]],rubro_detalle[[Código]:[Rubro Detalle]],2,0)</f>
        <v>16.00.601 Servicio de Aseo, Limpieza y Mantención</v>
      </c>
      <c r="E10823" s="33">
        <f t="shared" si="2023"/>
        <v>28</v>
      </c>
      <c r="F10823" s="47" t="str">
        <f t="shared" si="2024"/>
        <v>16.00.601-28</v>
      </c>
      <c r="G10823" s="37" t="s">
        <v>8346</v>
      </c>
      <c r="H10823" s="37">
        <v>733</v>
      </c>
    </row>
    <row r="10824" spans="1:8" x14ac:dyDescent="0.3">
      <c r="A10824" s="34" t="str">
        <f>+LEFT(Tabla3[[#This Row],[id_detalle]],2)</f>
        <v>16</v>
      </c>
      <c r="B10824" s="46" t="str">
        <f>VLOOKUP((LEFT(Tabla3[[#This Row],[id_detalle]],2)),id_rubro[[id]:[Rubro]],2,0)</f>
        <v>SERVICIOS TÉCNICOS Y ROFESIONALES PARA EMPRESAS</v>
      </c>
      <c r="C10824" s="36" t="s">
        <v>1889</v>
      </c>
      <c r="D10824" s="45" t="str">
        <f>+Tabla3[[#This Row],[id_detalle]]&amp;" "&amp;VLOOKUP(Tabla3[[#This Row],[id_detalle]],rubro_detalle[[Código]:[Rubro Detalle]],2,0)</f>
        <v>16.00.601 Servicio de Aseo, Limpieza y Mantención</v>
      </c>
      <c r="E10824" s="33">
        <f t="shared" si="2023"/>
        <v>29</v>
      </c>
      <c r="F10824" s="47" t="str">
        <f t="shared" si="2024"/>
        <v>16.00.601-29</v>
      </c>
      <c r="G10824" s="37" t="s">
        <v>6049</v>
      </c>
      <c r="H10824" s="37">
        <v>757</v>
      </c>
    </row>
    <row r="10825" spans="1:8" x14ac:dyDescent="0.3">
      <c r="A10825" s="34" t="str">
        <f>+LEFT(Tabla3[[#This Row],[id_detalle]],2)</f>
        <v>16</v>
      </c>
      <c r="B10825" s="46" t="str">
        <f>VLOOKUP((LEFT(Tabla3[[#This Row],[id_detalle]],2)),id_rubro[[id]:[Rubro]],2,0)</f>
        <v>SERVICIOS TÉCNICOS Y ROFESIONALES PARA EMPRESAS</v>
      </c>
      <c r="C10825" s="36" t="s">
        <v>1889</v>
      </c>
      <c r="D10825" s="45" t="str">
        <f>+Tabla3[[#This Row],[id_detalle]]&amp;" "&amp;VLOOKUP(Tabla3[[#This Row],[id_detalle]],rubro_detalle[[Código]:[Rubro Detalle]],2,0)</f>
        <v>16.00.601 Servicio de Aseo, Limpieza y Mantención</v>
      </c>
      <c r="E10825" s="33">
        <f t="shared" si="2023"/>
        <v>30</v>
      </c>
      <c r="F10825" s="47" t="str">
        <f t="shared" si="2024"/>
        <v>16.00.601-30</v>
      </c>
      <c r="G10825" s="37" t="s">
        <v>7996</v>
      </c>
      <c r="H10825" s="37">
        <v>760</v>
      </c>
    </row>
    <row r="10826" spans="1:8" x14ac:dyDescent="0.3">
      <c r="A10826" s="34" t="str">
        <f>+LEFT(Tabla3[[#This Row],[id_detalle]],2)</f>
        <v>16</v>
      </c>
      <c r="B10826" s="46" t="str">
        <f>VLOOKUP((LEFT(Tabla3[[#This Row],[id_detalle]],2)),id_rubro[[id]:[Rubro]],2,0)</f>
        <v>SERVICIOS TÉCNICOS Y ROFESIONALES PARA EMPRESAS</v>
      </c>
      <c r="C10826" s="36" t="s">
        <v>1889</v>
      </c>
      <c r="D10826" s="45" t="str">
        <f>+Tabla3[[#This Row],[id_detalle]]&amp;" "&amp;VLOOKUP(Tabla3[[#This Row],[id_detalle]],rubro_detalle[[Código]:[Rubro Detalle]],2,0)</f>
        <v>16.00.601 Servicio de Aseo, Limpieza y Mantención</v>
      </c>
      <c r="E10826" s="33">
        <f t="shared" si="2023"/>
        <v>31</v>
      </c>
      <c r="F10826" s="47" t="str">
        <f t="shared" si="2024"/>
        <v>16.00.601-31</v>
      </c>
      <c r="G10826" s="37" t="s">
        <v>8347</v>
      </c>
      <c r="H10826" s="37">
        <v>761</v>
      </c>
    </row>
    <row r="10827" spans="1:8" x14ac:dyDescent="0.3">
      <c r="A10827" s="34" t="str">
        <f>+LEFT(Tabla3[[#This Row],[id_detalle]],2)</f>
        <v>16</v>
      </c>
      <c r="B10827" s="46" t="str">
        <f>VLOOKUP((LEFT(Tabla3[[#This Row],[id_detalle]],2)),id_rubro[[id]:[Rubro]],2,0)</f>
        <v>SERVICIOS TÉCNICOS Y ROFESIONALES PARA EMPRESAS</v>
      </c>
      <c r="C10827" s="36" t="s">
        <v>1889</v>
      </c>
      <c r="D10827" s="45" t="str">
        <f>+Tabla3[[#This Row],[id_detalle]]&amp;" "&amp;VLOOKUP(Tabla3[[#This Row],[id_detalle]],rubro_detalle[[Código]:[Rubro Detalle]],2,0)</f>
        <v>16.00.601 Servicio de Aseo, Limpieza y Mantención</v>
      </c>
      <c r="E10827" s="33">
        <f t="shared" si="2023"/>
        <v>32</v>
      </c>
      <c r="F10827" s="47" t="str">
        <f t="shared" si="2024"/>
        <v>16.00.601-32</v>
      </c>
      <c r="G10827" s="37" t="s">
        <v>8348</v>
      </c>
      <c r="H10827" s="37">
        <v>763</v>
      </c>
    </row>
    <row r="10828" spans="1:8" x14ac:dyDescent="0.3">
      <c r="A10828" s="34" t="str">
        <f>+LEFT(Tabla3[[#This Row],[id_detalle]],2)</f>
        <v>16</v>
      </c>
      <c r="B10828" s="46" t="str">
        <f>VLOOKUP((LEFT(Tabla3[[#This Row],[id_detalle]],2)),id_rubro[[id]:[Rubro]],2,0)</f>
        <v>SERVICIOS TÉCNICOS Y ROFESIONALES PARA EMPRESAS</v>
      </c>
      <c r="C10828" s="36" t="s">
        <v>1889</v>
      </c>
      <c r="D10828" s="45" t="str">
        <f>+Tabla3[[#This Row],[id_detalle]]&amp;" "&amp;VLOOKUP(Tabla3[[#This Row],[id_detalle]],rubro_detalle[[Código]:[Rubro Detalle]],2,0)</f>
        <v>16.00.601 Servicio de Aseo, Limpieza y Mantención</v>
      </c>
      <c r="E10828" s="33">
        <f t="shared" si="2023"/>
        <v>33</v>
      </c>
      <c r="F10828" s="47" t="str">
        <f t="shared" si="2024"/>
        <v>16.00.601-33</v>
      </c>
      <c r="G10828" s="37" t="s">
        <v>6230</v>
      </c>
      <c r="H10828" s="37">
        <v>772</v>
      </c>
    </row>
    <row r="10829" spans="1:8" x14ac:dyDescent="0.3">
      <c r="A10829" s="34" t="str">
        <f>+LEFT(Tabla3[[#This Row],[id_detalle]],2)</f>
        <v>16</v>
      </c>
      <c r="B10829" s="46" t="str">
        <f>VLOOKUP((LEFT(Tabla3[[#This Row],[id_detalle]],2)),id_rubro[[id]:[Rubro]],2,0)</f>
        <v>SERVICIOS TÉCNICOS Y ROFESIONALES PARA EMPRESAS</v>
      </c>
      <c r="C10829" s="36" t="s">
        <v>1889</v>
      </c>
      <c r="D10829" s="45" t="str">
        <f>+Tabla3[[#This Row],[id_detalle]]&amp;" "&amp;VLOOKUP(Tabla3[[#This Row],[id_detalle]],rubro_detalle[[Código]:[Rubro Detalle]],2,0)</f>
        <v>16.00.601 Servicio de Aseo, Limpieza y Mantención</v>
      </c>
      <c r="E10829" s="33">
        <f t="shared" si="2023"/>
        <v>34</v>
      </c>
      <c r="F10829" s="47" t="str">
        <f t="shared" si="2024"/>
        <v>16.00.601-34</v>
      </c>
      <c r="G10829" s="37" t="s">
        <v>5151</v>
      </c>
      <c r="H10829" s="37">
        <v>780</v>
      </c>
    </row>
    <row r="10830" spans="1:8" x14ac:dyDescent="0.3">
      <c r="A10830" s="34" t="str">
        <f>+LEFT(Tabla3[[#This Row],[id_detalle]],2)</f>
        <v>16</v>
      </c>
      <c r="B10830" s="46" t="str">
        <f>VLOOKUP((LEFT(Tabla3[[#This Row],[id_detalle]],2)),id_rubro[[id]:[Rubro]],2,0)</f>
        <v>SERVICIOS TÉCNICOS Y ROFESIONALES PARA EMPRESAS</v>
      </c>
      <c r="C10830" s="36" t="s">
        <v>1889</v>
      </c>
      <c r="D10830" s="45" t="str">
        <f>+Tabla3[[#This Row],[id_detalle]]&amp;" "&amp;VLOOKUP(Tabla3[[#This Row],[id_detalle]],rubro_detalle[[Código]:[Rubro Detalle]],2,0)</f>
        <v>16.00.601 Servicio de Aseo, Limpieza y Mantención</v>
      </c>
      <c r="E10830" s="33">
        <f t="shared" si="2023"/>
        <v>35</v>
      </c>
      <c r="F10830" s="47" t="str">
        <f t="shared" si="2024"/>
        <v>16.00.601-35</v>
      </c>
      <c r="G10830" s="37" t="s">
        <v>8349</v>
      </c>
      <c r="H10830" s="37">
        <v>790</v>
      </c>
    </row>
    <row r="10831" spans="1:8" x14ac:dyDescent="0.3">
      <c r="A10831" s="34" t="str">
        <f>+LEFT(Tabla3[[#This Row],[id_detalle]],2)</f>
        <v>16</v>
      </c>
      <c r="B10831" s="46" t="str">
        <f>VLOOKUP((LEFT(Tabla3[[#This Row],[id_detalle]],2)),id_rubro[[id]:[Rubro]],2,0)</f>
        <v>SERVICIOS TÉCNICOS Y ROFESIONALES PARA EMPRESAS</v>
      </c>
      <c r="C10831" s="36" t="s">
        <v>1890</v>
      </c>
      <c r="D10831" s="45" t="str">
        <f>+Tabla3[[#This Row],[id_detalle]]&amp;" "&amp;VLOOKUP(Tabla3[[#This Row],[id_detalle]],rubro_detalle[[Código]:[Rubro Detalle]],2,0)</f>
        <v>16.00.621 Servicios de Comercio Exterior y Exportaciones</v>
      </c>
      <c r="E10831" s="33">
        <f t="shared" si="2023"/>
        <v>1</v>
      </c>
      <c r="F10831" s="47" t="str">
        <f t="shared" si="2024"/>
        <v>16.00.621-1</v>
      </c>
      <c r="G10831" s="37" t="s">
        <v>6907</v>
      </c>
      <c r="H10831" s="37">
        <v>168</v>
      </c>
    </row>
    <row r="10832" spans="1:8" x14ac:dyDescent="0.3">
      <c r="A10832" s="34" t="str">
        <f>+LEFT(Tabla3[[#This Row],[id_detalle]],2)</f>
        <v>16</v>
      </c>
      <c r="B10832" s="46" t="str">
        <f>VLOOKUP((LEFT(Tabla3[[#This Row],[id_detalle]],2)),id_rubro[[id]:[Rubro]],2,0)</f>
        <v>SERVICIOS TÉCNICOS Y ROFESIONALES PARA EMPRESAS</v>
      </c>
      <c r="C10832" s="36" t="s">
        <v>1890</v>
      </c>
      <c r="D10832" s="45" t="str">
        <f>+Tabla3[[#This Row],[id_detalle]]&amp;" "&amp;VLOOKUP(Tabla3[[#This Row],[id_detalle]],rubro_detalle[[Código]:[Rubro Detalle]],2,0)</f>
        <v>16.00.621 Servicios de Comercio Exterior y Exportaciones</v>
      </c>
      <c r="E10832" s="33">
        <f>+IF(D10832=D10831,E10831+1,1)</f>
        <v>2</v>
      </c>
      <c r="F10832" s="47" t="str">
        <f>+LEFT(D10832,9)&amp;"-"&amp;E10832</f>
        <v>16.00.621-2</v>
      </c>
      <c r="G10832" s="37" t="s">
        <v>8350</v>
      </c>
      <c r="H10832" s="37">
        <v>168</v>
      </c>
    </row>
    <row r="10833" spans="1:8" x14ac:dyDescent="0.3">
      <c r="A10833" s="34" t="str">
        <f>+LEFT(Tabla3[[#This Row],[id_detalle]],2)</f>
        <v>16</v>
      </c>
      <c r="B10833" s="46" t="str">
        <f>VLOOKUP((LEFT(Tabla3[[#This Row],[id_detalle]],2)),id_rubro[[id]:[Rubro]],2,0)</f>
        <v>SERVICIOS TÉCNICOS Y ROFESIONALES PARA EMPRESAS</v>
      </c>
      <c r="C10833" s="36" t="s">
        <v>1890</v>
      </c>
      <c r="D10833" s="45" t="str">
        <f>+Tabla3[[#This Row],[id_detalle]]&amp;" "&amp;VLOOKUP(Tabla3[[#This Row],[id_detalle]],rubro_detalle[[Código]:[Rubro Detalle]],2,0)</f>
        <v>16.00.621 Servicios de Comercio Exterior y Exportaciones</v>
      </c>
      <c r="E10833" s="33">
        <f>+IF(D10833=D10832,E10832+1,1)</f>
        <v>3</v>
      </c>
      <c r="F10833" s="47" t="str">
        <f>+LEFT(D10833,9)&amp;"-"&amp;E10833</f>
        <v>16.00.621-3</v>
      </c>
      <c r="G10833" s="37" t="s">
        <v>6914</v>
      </c>
      <c r="H10833" s="37">
        <v>169</v>
      </c>
    </row>
    <row r="10834" spans="1:8" x14ac:dyDescent="0.3">
      <c r="A10834" s="34" t="str">
        <f>+LEFT(Tabla3[[#This Row],[id_detalle]],2)</f>
        <v>16</v>
      </c>
      <c r="B10834" s="46" t="str">
        <f>VLOOKUP((LEFT(Tabla3[[#This Row],[id_detalle]],2)),id_rubro[[id]:[Rubro]],2,0)</f>
        <v>SERVICIOS TÉCNICOS Y ROFESIONALES PARA EMPRESAS</v>
      </c>
      <c r="C10834" s="36" t="s">
        <v>1890</v>
      </c>
      <c r="D10834" s="45" t="str">
        <f>+Tabla3[[#This Row],[id_detalle]]&amp;" "&amp;VLOOKUP(Tabla3[[#This Row],[id_detalle]],rubro_detalle[[Código]:[Rubro Detalle]],2,0)</f>
        <v>16.00.621 Servicios de Comercio Exterior y Exportaciones</v>
      </c>
      <c r="E10834" s="33">
        <f t="shared" ref="E10834:E10836" si="2025">+IF(D10834=D10833,E10833+1,1)</f>
        <v>4</v>
      </c>
      <c r="F10834" s="47" t="str">
        <f t="shared" ref="F10834:F10836" si="2026">+LEFT(D10834,9)&amp;"-"&amp;E10834</f>
        <v>16.00.621-4</v>
      </c>
      <c r="G10834" s="37" t="s">
        <v>6925</v>
      </c>
      <c r="H10834" s="37">
        <v>170</v>
      </c>
    </row>
    <row r="10835" spans="1:8" x14ac:dyDescent="0.3">
      <c r="A10835" s="34" t="str">
        <f>+LEFT(Tabla3[[#This Row],[id_detalle]],2)</f>
        <v>16</v>
      </c>
      <c r="B10835" s="46" t="str">
        <f>VLOOKUP((LEFT(Tabla3[[#This Row],[id_detalle]],2)),id_rubro[[id]:[Rubro]],2,0)</f>
        <v>SERVICIOS TÉCNICOS Y ROFESIONALES PARA EMPRESAS</v>
      </c>
      <c r="C10835" s="36" t="s">
        <v>1890</v>
      </c>
      <c r="D10835" s="45" t="str">
        <f>+Tabla3[[#This Row],[id_detalle]]&amp;" "&amp;VLOOKUP(Tabla3[[#This Row],[id_detalle]],rubro_detalle[[Código]:[Rubro Detalle]],2,0)</f>
        <v>16.00.621 Servicios de Comercio Exterior y Exportaciones</v>
      </c>
      <c r="E10835" s="33">
        <f t="shared" si="2025"/>
        <v>5</v>
      </c>
      <c r="F10835" s="47" t="str">
        <f t="shared" si="2026"/>
        <v>16.00.621-5</v>
      </c>
      <c r="G10835" s="37" t="s">
        <v>6932</v>
      </c>
      <c r="H10835" s="37">
        <v>171</v>
      </c>
    </row>
    <row r="10836" spans="1:8" x14ac:dyDescent="0.3">
      <c r="A10836" s="34" t="str">
        <f>+LEFT(Tabla3[[#This Row],[id_detalle]],2)</f>
        <v>16</v>
      </c>
      <c r="B10836" s="46" t="str">
        <f>VLOOKUP((LEFT(Tabla3[[#This Row],[id_detalle]],2)),id_rubro[[id]:[Rubro]],2,0)</f>
        <v>SERVICIOS TÉCNICOS Y ROFESIONALES PARA EMPRESAS</v>
      </c>
      <c r="C10836" s="36" t="s">
        <v>1890</v>
      </c>
      <c r="D10836" s="45" t="str">
        <f>+Tabla3[[#This Row],[id_detalle]]&amp;" "&amp;VLOOKUP(Tabla3[[#This Row],[id_detalle]],rubro_detalle[[Código]:[Rubro Detalle]],2,0)</f>
        <v>16.00.621 Servicios de Comercio Exterior y Exportaciones</v>
      </c>
      <c r="E10836" s="33">
        <f t="shared" si="2025"/>
        <v>6</v>
      </c>
      <c r="F10836" s="47" t="str">
        <f t="shared" si="2026"/>
        <v>16.00.621-6</v>
      </c>
      <c r="G10836" s="37" t="s">
        <v>6942</v>
      </c>
      <c r="H10836" s="37">
        <v>172</v>
      </c>
    </row>
    <row r="10837" spans="1:8" x14ac:dyDescent="0.3">
      <c r="A10837" s="34" t="str">
        <f>+LEFT(Tabla3[[#This Row],[id_detalle]],2)</f>
        <v>16</v>
      </c>
      <c r="B10837" s="46" t="str">
        <f>VLOOKUP((LEFT(Tabla3[[#This Row],[id_detalle]],2)),id_rubro[[id]:[Rubro]],2,0)</f>
        <v>SERVICIOS TÉCNICOS Y ROFESIONALES PARA EMPRESAS</v>
      </c>
      <c r="C10837" s="36" t="s">
        <v>1890</v>
      </c>
      <c r="D10837" s="45" t="str">
        <f>+Tabla3[[#This Row],[id_detalle]]&amp;" "&amp;VLOOKUP(Tabla3[[#This Row],[id_detalle]],rubro_detalle[[Código]:[Rubro Detalle]],2,0)</f>
        <v>16.00.621 Servicios de Comercio Exterior y Exportaciones</v>
      </c>
      <c r="E10837" s="33">
        <f t="shared" ref="E10837:E10842" si="2027">+IF(D10837=D10836,E10836+1,1)</f>
        <v>7</v>
      </c>
      <c r="F10837" s="47" t="str">
        <f t="shared" ref="F10837:F10842" si="2028">+LEFT(D10837,9)&amp;"-"&amp;E10837</f>
        <v>16.00.621-7</v>
      </c>
      <c r="G10837" s="37" t="s">
        <v>6947</v>
      </c>
      <c r="H10837" s="37">
        <v>173</v>
      </c>
    </row>
    <row r="10838" spans="1:8" x14ac:dyDescent="0.3">
      <c r="A10838" s="34" t="str">
        <f>+LEFT(Tabla3[[#This Row],[id_detalle]],2)</f>
        <v>16</v>
      </c>
      <c r="B10838" s="46" t="str">
        <f>VLOOKUP((LEFT(Tabla3[[#This Row],[id_detalle]],2)),id_rubro[[id]:[Rubro]],2,0)</f>
        <v>SERVICIOS TÉCNICOS Y ROFESIONALES PARA EMPRESAS</v>
      </c>
      <c r="C10838" s="36" t="s">
        <v>1890</v>
      </c>
      <c r="D10838" s="45" t="str">
        <f>+Tabla3[[#This Row],[id_detalle]]&amp;" "&amp;VLOOKUP(Tabla3[[#This Row],[id_detalle]],rubro_detalle[[Código]:[Rubro Detalle]],2,0)</f>
        <v>16.00.621 Servicios de Comercio Exterior y Exportaciones</v>
      </c>
      <c r="E10838" s="33">
        <f t="shared" si="2027"/>
        <v>8</v>
      </c>
      <c r="F10838" s="47" t="str">
        <f t="shared" si="2028"/>
        <v>16.00.621-8</v>
      </c>
      <c r="G10838" s="37" t="s">
        <v>6949</v>
      </c>
      <c r="H10838" s="37">
        <v>174</v>
      </c>
    </row>
    <row r="10839" spans="1:8" x14ac:dyDescent="0.3">
      <c r="A10839" s="34" t="str">
        <f>+LEFT(Tabla3[[#This Row],[id_detalle]],2)</f>
        <v>16</v>
      </c>
      <c r="B10839" s="46" t="str">
        <f>VLOOKUP((LEFT(Tabla3[[#This Row],[id_detalle]],2)),id_rubro[[id]:[Rubro]],2,0)</f>
        <v>SERVICIOS TÉCNICOS Y ROFESIONALES PARA EMPRESAS</v>
      </c>
      <c r="C10839" s="36" t="s">
        <v>1890</v>
      </c>
      <c r="D10839" s="45" t="str">
        <f>+Tabla3[[#This Row],[id_detalle]]&amp;" "&amp;VLOOKUP(Tabla3[[#This Row],[id_detalle]],rubro_detalle[[Código]:[Rubro Detalle]],2,0)</f>
        <v>16.00.621 Servicios de Comercio Exterior y Exportaciones</v>
      </c>
      <c r="E10839" s="33">
        <f t="shared" si="2027"/>
        <v>9</v>
      </c>
      <c r="F10839" s="47" t="str">
        <f t="shared" si="2028"/>
        <v>16.00.621-9</v>
      </c>
      <c r="G10839" s="37" t="s">
        <v>8072</v>
      </c>
      <c r="H10839" s="37">
        <v>216</v>
      </c>
    </row>
    <row r="10840" spans="1:8" x14ac:dyDescent="0.3">
      <c r="A10840" s="34" t="str">
        <f>+LEFT(Tabla3[[#This Row],[id_detalle]],2)</f>
        <v>16</v>
      </c>
      <c r="B10840" s="46" t="str">
        <f>VLOOKUP((LEFT(Tabla3[[#This Row],[id_detalle]],2)),id_rubro[[id]:[Rubro]],2,0)</f>
        <v>SERVICIOS TÉCNICOS Y ROFESIONALES PARA EMPRESAS</v>
      </c>
      <c r="C10840" s="36" t="s">
        <v>1890</v>
      </c>
      <c r="D10840" s="45" t="str">
        <f>+Tabla3[[#This Row],[id_detalle]]&amp;" "&amp;VLOOKUP(Tabla3[[#This Row],[id_detalle]],rubro_detalle[[Código]:[Rubro Detalle]],2,0)</f>
        <v>16.00.621 Servicios de Comercio Exterior y Exportaciones</v>
      </c>
      <c r="E10840" s="33">
        <f t="shared" si="2027"/>
        <v>10</v>
      </c>
      <c r="F10840" s="47" t="str">
        <f t="shared" si="2028"/>
        <v>16.00.621-10</v>
      </c>
      <c r="G10840" s="37" t="s">
        <v>8351</v>
      </c>
      <c r="H10840" s="37">
        <v>265</v>
      </c>
    </row>
    <row r="10841" spans="1:8" x14ac:dyDescent="0.3">
      <c r="A10841" s="34" t="str">
        <f>+LEFT(Tabla3[[#This Row],[id_detalle]],2)</f>
        <v>16</v>
      </c>
      <c r="B10841" s="46" t="str">
        <f>VLOOKUP((LEFT(Tabla3[[#This Row],[id_detalle]],2)),id_rubro[[id]:[Rubro]],2,0)</f>
        <v>SERVICIOS TÉCNICOS Y ROFESIONALES PARA EMPRESAS</v>
      </c>
      <c r="C10841" s="36" t="s">
        <v>1890</v>
      </c>
      <c r="D10841" s="45" t="str">
        <f>+Tabla3[[#This Row],[id_detalle]]&amp;" "&amp;VLOOKUP(Tabla3[[#This Row],[id_detalle]],rubro_detalle[[Código]:[Rubro Detalle]],2,0)</f>
        <v>16.00.621 Servicios de Comercio Exterior y Exportaciones</v>
      </c>
      <c r="E10841" s="33">
        <f t="shared" si="2027"/>
        <v>11</v>
      </c>
      <c r="F10841" s="47" t="str">
        <f t="shared" si="2028"/>
        <v>16.00.621-11</v>
      </c>
      <c r="G10841" s="37" t="s">
        <v>8228</v>
      </c>
      <c r="H10841" s="37">
        <v>360</v>
      </c>
    </row>
    <row r="10842" spans="1:8" x14ac:dyDescent="0.3">
      <c r="A10842" s="34" t="str">
        <f>+LEFT(Tabla3[[#This Row],[id_detalle]],2)</f>
        <v>16</v>
      </c>
      <c r="B10842" s="46" t="str">
        <f>VLOOKUP((LEFT(Tabla3[[#This Row],[id_detalle]],2)),id_rubro[[id]:[Rubro]],2,0)</f>
        <v>SERVICIOS TÉCNICOS Y ROFESIONALES PARA EMPRESAS</v>
      </c>
      <c r="C10842" s="36" t="s">
        <v>1890</v>
      </c>
      <c r="D10842" s="45" t="str">
        <f>+Tabla3[[#This Row],[id_detalle]]&amp;" "&amp;VLOOKUP(Tabla3[[#This Row],[id_detalle]],rubro_detalle[[Código]:[Rubro Detalle]],2,0)</f>
        <v>16.00.621 Servicios de Comercio Exterior y Exportaciones</v>
      </c>
      <c r="E10842" s="33">
        <f t="shared" si="2027"/>
        <v>12</v>
      </c>
      <c r="F10842" s="47" t="str">
        <f t="shared" si="2028"/>
        <v>16.00.621-12</v>
      </c>
      <c r="G10842" s="37" t="s">
        <v>4544</v>
      </c>
      <c r="H10842" s="37">
        <v>547</v>
      </c>
    </row>
    <row r="10843" spans="1:8" x14ac:dyDescent="0.3">
      <c r="A10843" s="34" t="str">
        <f>+LEFT(Tabla3[[#This Row],[id_detalle]],2)</f>
        <v>16</v>
      </c>
      <c r="B10843" s="46" t="str">
        <f>VLOOKUP((LEFT(Tabla3[[#This Row],[id_detalle]],2)),id_rubro[[id]:[Rubro]],2,0)</f>
        <v>SERVICIOS TÉCNICOS Y ROFESIONALES PARA EMPRESAS</v>
      </c>
      <c r="C10843" s="36" t="s">
        <v>1890</v>
      </c>
      <c r="D10843" s="45" t="str">
        <f>+Tabla3[[#This Row],[id_detalle]]&amp;" "&amp;VLOOKUP(Tabla3[[#This Row],[id_detalle]],rubro_detalle[[Código]:[Rubro Detalle]],2,0)</f>
        <v>16.00.621 Servicios de Comercio Exterior y Exportaciones</v>
      </c>
      <c r="E10843" s="33">
        <f t="shared" ref="E10843:E10854" si="2029">+IF(D10843=D10842,E10842+1,1)</f>
        <v>13</v>
      </c>
      <c r="F10843" s="47" t="str">
        <f t="shared" ref="F10843:F10854" si="2030">+LEFT(D10843,9)&amp;"-"&amp;E10843</f>
        <v>16.00.621-13</v>
      </c>
      <c r="G10843" s="37" t="s">
        <v>8352</v>
      </c>
      <c r="H10843" s="37">
        <v>548</v>
      </c>
    </row>
    <row r="10844" spans="1:8" x14ac:dyDescent="0.3">
      <c r="A10844" s="34" t="str">
        <f>+LEFT(Tabla3[[#This Row],[id_detalle]],2)</f>
        <v>16</v>
      </c>
      <c r="B10844" s="46" t="str">
        <f>VLOOKUP((LEFT(Tabla3[[#This Row],[id_detalle]],2)),id_rubro[[id]:[Rubro]],2,0)</f>
        <v>SERVICIOS TÉCNICOS Y ROFESIONALES PARA EMPRESAS</v>
      </c>
      <c r="C10844" s="36" t="s">
        <v>1890</v>
      </c>
      <c r="D10844" s="45" t="str">
        <f>+Tabla3[[#This Row],[id_detalle]]&amp;" "&amp;VLOOKUP(Tabla3[[#This Row],[id_detalle]],rubro_detalle[[Código]:[Rubro Detalle]],2,0)</f>
        <v>16.00.621 Servicios de Comercio Exterior y Exportaciones</v>
      </c>
      <c r="E10844" s="33">
        <f t="shared" si="2029"/>
        <v>14</v>
      </c>
      <c r="F10844" s="47" t="str">
        <f t="shared" si="2030"/>
        <v>16.00.621-14</v>
      </c>
      <c r="G10844" s="37" t="s">
        <v>8353</v>
      </c>
      <c r="H10844" s="37">
        <v>549</v>
      </c>
    </row>
    <row r="10845" spans="1:8" x14ac:dyDescent="0.3">
      <c r="A10845" s="34" t="str">
        <f>+LEFT(Tabla3[[#This Row],[id_detalle]],2)</f>
        <v>16</v>
      </c>
      <c r="B10845" s="46" t="str">
        <f>VLOOKUP((LEFT(Tabla3[[#This Row],[id_detalle]],2)),id_rubro[[id]:[Rubro]],2,0)</f>
        <v>SERVICIOS TÉCNICOS Y ROFESIONALES PARA EMPRESAS</v>
      </c>
      <c r="C10845" s="36" t="s">
        <v>1890</v>
      </c>
      <c r="D10845" s="45" t="str">
        <f>+Tabla3[[#This Row],[id_detalle]]&amp;" "&amp;VLOOKUP(Tabla3[[#This Row],[id_detalle]],rubro_detalle[[Código]:[Rubro Detalle]],2,0)</f>
        <v>16.00.621 Servicios de Comercio Exterior y Exportaciones</v>
      </c>
      <c r="E10845" s="33">
        <f t="shared" si="2029"/>
        <v>15</v>
      </c>
      <c r="F10845" s="47" t="str">
        <f t="shared" si="2030"/>
        <v>16.00.621-15</v>
      </c>
      <c r="G10845" s="37" t="s">
        <v>8354</v>
      </c>
      <c r="H10845" s="37">
        <v>587</v>
      </c>
    </row>
    <row r="10846" spans="1:8" x14ac:dyDescent="0.3">
      <c r="A10846" s="34" t="str">
        <f>+LEFT(Tabla3[[#This Row],[id_detalle]],2)</f>
        <v>16</v>
      </c>
      <c r="B10846" s="46" t="str">
        <f>VLOOKUP((LEFT(Tabla3[[#This Row],[id_detalle]],2)),id_rubro[[id]:[Rubro]],2,0)</f>
        <v>SERVICIOS TÉCNICOS Y ROFESIONALES PARA EMPRESAS</v>
      </c>
      <c r="C10846" s="36" t="s">
        <v>1890</v>
      </c>
      <c r="D10846" s="45" t="str">
        <f>+Tabla3[[#This Row],[id_detalle]]&amp;" "&amp;VLOOKUP(Tabla3[[#This Row],[id_detalle]],rubro_detalle[[Código]:[Rubro Detalle]],2,0)</f>
        <v>16.00.621 Servicios de Comercio Exterior y Exportaciones</v>
      </c>
      <c r="E10846" s="33">
        <f t="shared" si="2029"/>
        <v>16</v>
      </c>
      <c r="F10846" s="47" t="str">
        <f t="shared" si="2030"/>
        <v>16.00.621-16</v>
      </c>
      <c r="G10846" s="37" t="s">
        <v>8355</v>
      </c>
      <c r="H10846" s="37">
        <v>626</v>
      </c>
    </row>
    <row r="10847" spans="1:8" x14ac:dyDescent="0.3">
      <c r="A10847" s="34" t="str">
        <f>+LEFT(Tabla3[[#This Row],[id_detalle]],2)</f>
        <v>16</v>
      </c>
      <c r="B10847" s="46" t="str">
        <f>VLOOKUP((LEFT(Tabla3[[#This Row],[id_detalle]],2)),id_rubro[[id]:[Rubro]],2,0)</f>
        <v>SERVICIOS TÉCNICOS Y ROFESIONALES PARA EMPRESAS</v>
      </c>
      <c r="C10847" s="36" t="s">
        <v>1890</v>
      </c>
      <c r="D10847" s="45" t="str">
        <f>+Tabla3[[#This Row],[id_detalle]]&amp;" "&amp;VLOOKUP(Tabla3[[#This Row],[id_detalle]],rubro_detalle[[Código]:[Rubro Detalle]],2,0)</f>
        <v>16.00.621 Servicios de Comercio Exterior y Exportaciones</v>
      </c>
      <c r="E10847" s="33">
        <f t="shared" si="2029"/>
        <v>17</v>
      </c>
      <c r="F10847" s="47" t="str">
        <f t="shared" si="2030"/>
        <v>16.00.621-17</v>
      </c>
      <c r="G10847" s="37" t="s">
        <v>5698</v>
      </c>
      <c r="H10847" s="37">
        <v>702</v>
      </c>
    </row>
    <row r="10848" spans="1:8" x14ac:dyDescent="0.3">
      <c r="A10848" s="34" t="str">
        <f>+LEFT(Tabla3[[#This Row],[id_detalle]],2)</f>
        <v>16</v>
      </c>
      <c r="B10848" s="46" t="str">
        <f>VLOOKUP((LEFT(Tabla3[[#This Row],[id_detalle]],2)),id_rubro[[id]:[Rubro]],2,0)</f>
        <v>SERVICIOS TÉCNICOS Y ROFESIONALES PARA EMPRESAS</v>
      </c>
      <c r="C10848" s="36" t="s">
        <v>1890</v>
      </c>
      <c r="D10848" s="45" t="str">
        <f>+Tabla3[[#This Row],[id_detalle]]&amp;" "&amp;VLOOKUP(Tabla3[[#This Row],[id_detalle]],rubro_detalle[[Código]:[Rubro Detalle]],2,0)</f>
        <v>16.00.621 Servicios de Comercio Exterior y Exportaciones</v>
      </c>
      <c r="E10848" s="33">
        <f t="shared" si="2029"/>
        <v>18</v>
      </c>
      <c r="F10848" s="47" t="str">
        <f t="shared" si="2030"/>
        <v>16.00.621-18</v>
      </c>
      <c r="G10848" s="37" t="s">
        <v>8356</v>
      </c>
      <c r="H10848" s="37">
        <v>758</v>
      </c>
    </row>
    <row r="10849" spans="1:8" x14ac:dyDescent="0.3">
      <c r="A10849" s="34" t="str">
        <f>+LEFT(Tabla3[[#This Row],[id_detalle]],2)</f>
        <v>16</v>
      </c>
      <c r="B10849" s="46" t="str">
        <f>VLOOKUP((LEFT(Tabla3[[#This Row],[id_detalle]],2)),id_rubro[[id]:[Rubro]],2,0)</f>
        <v>SERVICIOS TÉCNICOS Y ROFESIONALES PARA EMPRESAS</v>
      </c>
      <c r="C10849" s="36" t="s">
        <v>1890</v>
      </c>
      <c r="D10849" s="45" t="str">
        <f>+Tabla3[[#This Row],[id_detalle]]&amp;" "&amp;VLOOKUP(Tabla3[[#This Row],[id_detalle]],rubro_detalle[[Código]:[Rubro Detalle]],2,0)</f>
        <v>16.00.621 Servicios de Comercio Exterior y Exportaciones</v>
      </c>
      <c r="E10849" s="33">
        <f t="shared" si="2029"/>
        <v>19</v>
      </c>
      <c r="F10849" s="47" t="str">
        <f t="shared" si="2030"/>
        <v>16.00.621-19</v>
      </c>
      <c r="G10849" s="37" t="s">
        <v>8357</v>
      </c>
      <c r="H10849" s="37">
        <v>777</v>
      </c>
    </row>
    <row r="10850" spans="1:8" x14ac:dyDescent="0.3">
      <c r="A10850" s="34" t="str">
        <f>+LEFT(Tabla3[[#This Row],[id_detalle]],2)</f>
        <v>16</v>
      </c>
      <c r="B10850" s="46" t="str">
        <f>VLOOKUP((LEFT(Tabla3[[#This Row],[id_detalle]],2)),id_rubro[[id]:[Rubro]],2,0)</f>
        <v>SERVICIOS TÉCNICOS Y ROFESIONALES PARA EMPRESAS</v>
      </c>
      <c r="C10850" s="36" t="s">
        <v>1890</v>
      </c>
      <c r="D10850" s="45" t="str">
        <f>+Tabla3[[#This Row],[id_detalle]]&amp;" "&amp;VLOOKUP(Tabla3[[#This Row],[id_detalle]],rubro_detalle[[Código]:[Rubro Detalle]],2,0)</f>
        <v>16.00.621 Servicios de Comercio Exterior y Exportaciones</v>
      </c>
      <c r="E10850" s="33">
        <f t="shared" si="2029"/>
        <v>20</v>
      </c>
      <c r="F10850" s="47" t="str">
        <f t="shared" si="2030"/>
        <v>16.00.621-20</v>
      </c>
      <c r="G10850" s="37" t="s">
        <v>8358</v>
      </c>
      <c r="H10850" s="37">
        <v>783</v>
      </c>
    </row>
    <row r="10851" spans="1:8" x14ac:dyDescent="0.3">
      <c r="A10851" s="34" t="str">
        <f>+LEFT(Tabla3[[#This Row],[id_detalle]],2)</f>
        <v>16</v>
      </c>
      <c r="B10851" s="46" t="str">
        <f>VLOOKUP((LEFT(Tabla3[[#This Row],[id_detalle]],2)),id_rubro[[id]:[Rubro]],2,0)</f>
        <v>SERVICIOS TÉCNICOS Y ROFESIONALES PARA EMPRESAS</v>
      </c>
      <c r="C10851" s="36" t="s">
        <v>1891</v>
      </c>
      <c r="D10851" s="45" t="str">
        <f>+Tabla3[[#This Row],[id_detalle]]&amp;" "&amp;VLOOKUP(Tabla3[[#This Row],[id_detalle]],rubro_detalle[[Código]:[Rubro Detalle]],2,0)</f>
        <v>16.00.631 Servicios de Diagn+ostico Estructural, Rehabilitación y Reparaciones de Estructuras</v>
      </c>
      <c r="E10851" s="33">
        <f t="shared" si="2029"/>
        <v>1</v>
      </c>
      <c r="F10851" s="47" t="str">
        <f t="shared" si="2030"/>
        <v>16.00.631-1</v>
      </c>
      <c r="G10851" s="37" t="s">
        <v>4743</v>
      </c>
      <c r="H10851" s="37">
        <v>345</v>
      </c>
    </row>
    <row r="10852" spans="1:8" x14ac:dyDescent="0.3">
      <c r="A10852" s="34" t="str">
        <f>+LEFT(Tabla3[[#This Row],[id_detalle]],2)</f>
        <v>16</v>
      </c>
      <c r="B10852" s="46" t="str">
        <f>VLOOKUP((LEFT(Tabla3[[#This Row],[id_detalle]],2)),id_rubro[[id]:[Rubro]],2,0)</f>
        <v>SERVICIOS TÉCNICOS Y ROFESIONALES PARA EMPRESAS</v>
      </c>
      <c r="C10852" s="36" t="s">
        <v>1892</v>
      </c>
      <c r="D10852" s="45" t="str">
        <f>+Tabla3[[#This Row],[id_detalle]]&amp;" "&amp;VLOOKUP(Tabla3[[#This Row],[id_detalle]],rubro_detalle[[Código]:[Rubro Detalle]],2,0)</f>
        <v>16.00.645 Servicios de Duplicación de Documentos</v>
      </c>
      <c r="E10852" s="33">
        <f t="shared" si="2029"/>
        <v>1</v>
      </c>
      <c r="F10852" s="47" t="str">
        <f t="shared" si="2030"/>
        <v>16.00.645-1</v>
      </c>
      <c r="G10852" s="37" t="s">
        <v>8321</v>
      </c>
      <c r="H10852" s="37">
        <v>210</v>
      </c>
    </row>
    <row r="10853" spans="1:8" x14ac:dyDescent="0.3">
      <c r="A10853" s="34" t="str">
        <f>+LEFT(Tabla3[[#This Row],[id_detalle]],2)</f>
        <v>16</v>
      </c>
      <c r="B10853" s="46" t="str">
        <f>VLOOKUP((LEFT(Tabla3[[#This Row],[id_detalle]],2)),id_rubro[[id]:[Rubro]],2,0)</f>
        <v>SERVICIOS TÉCNICOS Y ROFESIONALES PARA EMPRESAS</v>
      </c>
      <c r="C10853" s="36" t="s">
        <v>1892</v>
      </c>
      <c r="D10853" s="45" t="str">
        <f>+Tabla3[[#This Row],[id_detalle]]&amp;" "&amp;VLOOKUP(Tabla3[[#This Row],[id_detalle]],rubro_detalle[[Código]:[Rubro Detalle]],2,0)</f>
        <v>16.00.645 Servicios de Duplicación de Documentos</v>
      </c>
      <c r="E10853" s="33">
        <f t="shared" si="2029"/>
        <v>2</v>
      </c>
      <c r="F10853" s="47" t="str">
        <f t="shared" si="2030"/>
        <v>16.00.645-2</v>
      </c>
      <c r="G10853" s="37" t="s">
        <v>8322</v>
      </c>
      <c r="H10853" s="37">
        <v>614</v>
      </c>
    </row>
    <row r="10854" spans="1:8" x14ac:dyDescent="0.3">
      <c r="A10854" s="34" t="str">
        <f>+LEFT(Tabla3[[#This Row],[id_detalle]],2)</f>
        <v>16</v>
      </c>
      <c r="B10854" s="46" t="str">
        <f>VLOOKUP((LEFT(Tabla3[[#This Row],[id_detalle]],2)),id_rubro[[id]:[Rubro]],2,0)</f>
        <v>SERVICIOS TÉCNICOS Y ROFESIONALES PARA EMPRESAS</v>
      </c>
      <c r="C10854" s="36" t="s">
        <v>1892</v>
      </c>
      <c r="D10854" s="45" t="str">
        <f>+Tabla3[[#This Row],[id_detalle]]&amp;" "&amp;VLOOKUP(Tabla3[[#This Row],[id_detalle]],rubro_detalle[[Código]:[Rubro Detalle]],2,0)</f>
        <v>16.00.645 Servicios de Duplicación de Documentos</v>
      </c>
      <c r="E10854" s="33">
        <f t="shared" si="2029"/>
        <v>3</v>
      </c>
      <c r="F10854" s="47" t="str">
        <f t="shared" si="2030"/>
        <v>16.00.645-3</v>
      </c>
      <c r="G10854" s="37" t="s">
        <v>4073</v>
      </c>
      <c r="H10854" s="37">
        <v>833</v>
      </c>
    </row>
    <row r="10855" spans="1:8" x14ac:dyDescent="0.3">
      <c r="A10855" s="34" t="str">
        <f>+LEFT(Tabla3[[#This Row],[id_detalle]],2)</f>
        <v>16</v>
      </c>
      <c r="B10855" s="46" t="str">
        <f>VLOOKUP((LEFT(Tabla3[[#This Row],[id_detalle]],2)),id_rubro[[id]:[Rubro]],2,0)</f>
        <v>SERVICIOS TÉCNICOS Y ROFESIONALES PARA EMPRESAS</v>
      </c>
      <c r="C10855" s="36" t="s">
        <v>1893</v>
      </c>
      <c r="D10855" s="45" t="str">
        <f>+Tabla3[[#This Row],[id_detalle]]&amp;" "&amp;VLOOKUP(Tabla3[[#This Row],[id_detalle]],rubro_detalle[[Código]:[Rubro Detalle]],2,0)</f>
        <v>16.00.651 Servicios de Fotocopias y otros Servicios de Reproducción</v>
      </c>
      <c r="E10855" s="33">
        <f>+IF(D10855=D10854,E10854+1,1)</f>
        <v>1</v>
      </c>
      <c r="F10855" s="47" t="str">
        <f>+LEFT(D10855,9)&amp;"-"&amp;E10855</f>
        <v>16.00.651-1</v>
      </c>
      <c r="G10855" s="37" t="s">
        <v>4142</v>
      </c>
      <c r="H10855" s="37">
        <v>192</v>
      </c>
    </row>
    <row r="10856" spans="1:8" x14ac:dyDescent="0.3">
      <c r="A10856" s="34" t="str">
        <f>+LEFT(Tabla3[[#This Row],[id_detalle]],2)</f>
        <v>16</v>
      </c>
      <c r="B10856" s="46" t="str">
        <f>VLOOKUP((LEFT(Tabla3[[#This Row],[id_detalle]],2)),id_rubro[[id]:[Rubro]],2,0)</f>
        <v>SERVICIOS TÉCNICOS Y ROFESIONALES PARA EMPRESAS</v>
      </c>
      <c r="C10856" s="36" t="s">
        <v>1893</v>
      </c>
      <c r="D10856" s="45" t="str">
        <f>+Tabla3[[#This Row],[id_detalle]]&amp;" "&amp;VLOOKUP(Tabla3[[#This Row],[id_detalle]],rubro_detalle[[Código]:[Rubro Detalle]],2,0)</f>
        <v>16.00.651 Servicios de Fotocopias y otros Servicios de Reproducción</v>
      </c>
      <c r="E10856" s="33">
        <f>+IF(D10856=D10855,E10855+1,1)</f>
        <v>2</v>
      </c>
      <c r="F10856" s="47" t="str">
        <f>+LEFT(D10856,9)&amp;"-"&amp;E10856</f>
        <v>16.00.651-2</v>
      </c>
      <c r="G10856" s="37" t="s">
        <v>6785</v>
      </c>
      <c r="H10856" s="37">
        <v>355</v>
      </c>
    </row>
    <row r="10857" spans="1:8" x14ac:dyDescent="0.3">
      <c r="A10857" s="34" t="str">
        <f>+LEFT(Tabla3[[#This Row],[id_detalle]],2)</f>
        <v>16</v>
      </c>
      <c r="B10857" s="46" t="str">
        <f>VLOOKUP((LEFT(Tabla3[[#This Row],[id_detalle]],2)),id_rubro[[id]:[Rubro]],2,0)</f>
        <v>SERVICIOS TÉCNICOS Y ROFESIONALES PARA EMPRESAS</v>
      </c>
      <c r="C10857" s="36" t="s">
        <v>1893</v>
      </c>
      <c r="D10857" s="45" t="str">
        <f>+Tabla3[[#This Row],[id_detalle]]&amp;" "&amp;VLOOKUP(Tabla3[[#This Row],[id_detalle]],rubro_detalle[[Código]:[Rubro Detalle]],2,0)</f>
        <v>16.00.651 Servicios de Fotocopias y otros Servicios de Reproducción</v>
      </c>
      <c r="E10857" s="33">
        <f>+IF(D10857=D10856,E10856+1,1)</f>
        <v>3</v>
      </c>
      <c r="F10857" s="47" t="str">
        <f>+LEFT(D10857,9)&amp;"-"&amp;E10857</f>
        <v>16.00.651-3</v>
      </c>
      <c r="G10857" s="37" t="s">
        <v>5517</v>
      </c>
      <c r="H10857" s="37">
        <v>378</v>
      </c>
    </row>
    <row r="10858" spans="1:8" x14ac:dyDescent="0.3">
      <c r="A10858" s="34" t="str">
        <f>+LEFT(Tabla3[[#This Row],[id_detalle]],2)</f>
        <v>16</v>
      </c>
      <c r="B10858" s="46" t="str">
        <f>VLOOKUP((LEFT(Tabla3[[#This Row],[id_detalle]],2)),id_rubro[[id]:[Rubro]],2,0)</f>
        <v>SERVICIOS TÉCNICOS Y ROFESIONALES PARA EMPRESAS</v>
      </c>
      <c r="C10858" s="36" t="s">
        <v>1893</v>
      </c>
      <c r="D10858" s="45" t="str">
        <f>+Tabla3[[#This Row],[id_detalle]]&amp;" "&amp;VLOOKUP(Tabla3[[#This Row],[id_detalle]],rubro_detalle[[Código]:[Rubro Detalle]],2,0)</f>
        <v>16.00.651 Servicios de Fotocopias y otros Servicios de Reproducción</v>
      </c>
      <c r="E10858" s="33">
        <f t="shared" ref="E10858:E10860" si="2031">+IF(D10858=D10857,E10857+1,1)</f>
        <v>4</v>
      </c>
      <c r="F10858" s="47" t="str">
        <f t="shared" ref="F10858:F10860" si="2032">+LEFT(D10858,9)&amp;"-"&amp;E10858</f>
        <v>16.00.651-4</v>
      </c>
      <c r="G10858" s="37" t="s">
        <v>2666</v>
      </c>
      <c r="H10858" s="37">
        <v>409</v>
      </c>
    </row>
    <row r="10859" spans="1:8" x14ac:dyDescent="0.3">
      <c r="A10859" s="34" t="str">
        <f>+LEFT(Tabla3[[#This Row],[id_detalle]],2)</f>
        <v>16</v>
      </c>
      <c r="B10859" s="46" t="str">
        <f>VLOOKUP((LEFT(Tabla3[[#This Row],[id_detalle]],2)),id_rubro[[id]:[Rubro]],2,0)</f>
        <v>SERVICIOS TÉCNICOS Y ROFESIONALES PARA EMPRESAS</v>
      </c>
      <c r="C10859" s="36" t="s">
        <v>1893</v>
      </c>
      <c r="D10859" s="45" t="str">
        <f>+Tabla3[[#This Row],[id_detalle]]&amp;" "&amp;VLOOKUP(Tabla3[[#This Row],[id_detalle]],rubro_detalle[[Código]:[Rubro Detalle]],2,0)</f>
        <v>16.00.651 Servicios de Fotocopias y otros Servicios de Reproducción</v>
      </c>
      <c r="E10859" s="33">
        <f t="shared" si="2031"/>
        <v>5</v>
      </c>
      <c r="F10859" s="47" t="str">
        <f t="shared" si="2032"/>
        <v>16.00.651-5</v>
      </c>
      <c r="G10859" s="38" t="s">
        <v>4125</v>
      </c>
      <c r="H10859" s="38">
        <v>610</v>
      </c>
    </row>
    <row r="10860" spans="1:8" x14ac:dyDescent="0.3">
      <c r="A10860" s="34" t="str">
        <f>+LEFT(Tabla3[[#This Row],[id_detalle]],2)</f>
        <v>16</v>
      </c>
      <c r="B10860" s="46" t="str">
        <f>VLOOKUP((LEFT(Tabla3[[#This Row],[id_detalle]],2)),id_rubro[[id]:[Rubro]],2,0)</f>
        <v>SERVICIOS TÉCNICOS Y ROFESIONALES PARA EMPRESAS</v>
      </c>
      <c r="C10860" s="36" t="s">
        <v>1893</v>
      </c>
      <c r="D10860" s="45" t="str">
        <f>+Tabla3[[#This Row],[id_detalle]]&amp;" "&amp;VLOOKUP(Tabla3[[#This Row],[id_detalle]],rubro_detalle[[Código]:[Rubro Detalle]],2,0)</f>
        <v>16.00.651 Servicios de Fotocopias y otros Servicios de Reproducción</v>
      </c>
      <c r="E10860" s="33">
        <f t="shared" si="2031"/>
        <v>6</v>
      </c>
      <c r="F10860" s="47" t="str">
        <f t="shared" si="2032"/>
        <v>16.00.651-6</v>
      </c>
      <c r="G10860" s="37" t="s">
        <v>4042</v>
      </c>
      <c r="H10860" s="37">
        <v>794</v>
      </c>
    </row>
    <row r="10861" spans="1:8" x14ac:dyDescent="0.3">
      <c r="A10861" s="34" t="str">
        <f>+LEFT(Tabla3[[#This Row],[id_detalle]],2)</f>
        <v>16</v>
      </c>
      <c r="B10861" s="46" t="str">
        <f>VLOOKUP((LEFT(Tabla3[[#This Row],[id_detalle]],2)),id_rubro[[id]:[Rubro]],2,0)</f>
        <v>SERVICIOS TÉCNICOS Y ROFESIONALES PARA EMPRESAS</v>
      </c>
      <c r="C10861" s="36" t="s">
        <v>1893</v>
      </c>
      <c r="D10861" s="45" t="str">
        <f>+Tabla3[[#This Row],[id_detalle]]&amp;" "&amp;VLOOKUP(Tabla3[[#This Row],[id_detalle]],rubro_detalle[[Código]:[Rubro Detalle]],2,0)</f>
        <v>16.00.651 Servicios de Fotocopias y otros Servicios de Reproducción</v>
      </c>
      <c r="E10861" s="33">
        <f t="shared" ref="E10861:E10869" si="2033">+IF(D10861=D10860,E10860+1,1)</f>
        <v>7</v>
      </c>
      <c r="F10861" s="47" t="str">
        <f t="shared" ref="F10861:F10869" si="2034">+LEFT(D10861,9)&amp;"-"&amp;E10861</f>
        <v>16.00.651-7</v>
      </c>
      <c r="G10861" s="37" t="s">
        <v>5519</v>
      </c>
      <c r="H10861" s="37">
        <v>806</v>
      </c>
    </row>
    <row r="10862" spans="1:8" x14ac:dyDescent="0.3">
      <c r="A10862" s="34" t="str">
        <f>+LEFT(Tabla3[[#This Row],[id_detalle]],2)</f>
        <v>16</v>
      </c>
      <c r="B10862" s="46" t="str">
        <f>VLOOKUP((LEFT(Tabla3[[#This Row],[id_detalle]],2)),id_rubro[[id]:[Rubro]],2,0)</f>
        <v>SERVICIOS TÉCNICOS Y ROFESIONALES PARA EMPRESAS</v>
      </c>
      <c r="C10862" s="36" t="s">
        <v>1894</v>
      </c>
      <c r="D10862" s="45" t="str">
        <f>+Tabla3[[#This Row],[id_detalle]]&amp;" "&amp;VLOOKUP(Tabla3[[#This Row],[id_detalle]],rubro_detalle[[Código]:[Rubro Detalle]],2,0)</f>
        <v>16.00.657 Servicio de Impresoras Láser</v>
      </c>
      <c r="E10862" s="33">
        <f t="shared" si="2033"/>
        <v>1</v>
      </c>
      <c r="F10862" s="47" t="str">
        <f t="shared" si="2034"/>
        <v>16.00.657-1</v>
      </c>
      <c r="G10862" s="37" t="s">
        <v>7186</v>
      </c>
      <c r="H10862" s="37">
        <v>216</v>
      </c>
    </row>
    <row r="10863" spans="1:8" x14ac:dyDescent="0.3">
      <c r="A10863" s="34" t="str">
        <f>+LEFT(Tabla3[[#This Row],[id_detalle]],2)</f>
        <v>16</v>
      </c>
      <c r="B10863" s="46" t="str">
        <f>VLOOKUP((LEFT(Tabla3[[#This Row],[id_detalle]],2)),id_rubro[[id]:[Rubro]],2,0)</f>
        <v>SERVICIOS TÉCNICOS Y ROFESIONALES PARA EMPRESAS</v>
      </c>
      <c r="C10863" s="36" t="s">
        <v>1894</v>
      </c>
      <c r="D10863" s="45" t="str">
        <f>+Tabla3[[#This Row],[id_detalle]]&amp;" "&amp;VLOOKUP(Tabla3[[#This Row],[id_detalle]],rubro_detalle[[Código]:[Rubro Detalle]],2,0)</f>
        <v>16.00.657 Servicio de Impresoras Láser</v>
      </c>
      <c r="E10863" s="33">
        <f t="shared" si="2033"/>
        <v>2</v>
      </c>
      <c r="F10863" s="47" t="str">
        <f t="shared" si="2034"/>
        <v>16.00.657-2</v>
      </c>
      <c r="G10863" s="37" t="s">
        <v>8300</v>
      </c>
      <c r="H10863" s="37">
        <v>445</v>
      </c>
    </row>
    <row r="10864" spans="1:8" x14ac:dyDescent="0.3">
      <c r="A10864" s="34" t="str">
        <f>+LEFT(Tabla3[[#This Row],[id_detalle]],2)</f>
        <v>16</v>
      </c>
      <c r="B10864" s="46" t="str">
        <f>VLOOKUP((LEFT(Tabla3[[#This Row],[id_detalle]],2)),id_rubro[[id]:[Rubro]],2,0)</f>
        <v>SERVICIOS TÉCNICOS Y ROFESIONALES PARA EMPRESAS</v>
      </c>
      <c r="C10864" s="36" t="s">
        <v>1894</v>
      </c>
      <c r="D10864" s="45" t="str">
        <f>+Tabla3[[#This Row],[id_detalle]]&amp;" "&amp;VLOOKUP(Tabla3[[#This Row],[id_detalle]],rubro_detalle[[Código]:[Rubro Detalle]],2,0)</f>
        <v>16.00.657 Servicio de Impresoras Láser</v>
      </c>
      <c r="E10864" s="33">
        <f t="shared" si="2033"/>
        <v>3</v>
      </c>
      <c r="F10864" s="47" t="str">
        <f t="shared" si="2034"/>
        <v>16.00.657-3</v>
      </c>
      <c r="G10864" s="38" t="s">
        <v>4125</v>
      </c>
      <c r="H10864" s="38">
        <v>610</v>
      </c>
    </row>
    <row r="10865" spans="1:8" x14ac:dyDescent="0.3">
      <c r="A10865" s="34" t="str">
        <f>+LEFT(Tabla3[[#This Row],[id_detalle]],2)</f>
        <v>16</v>
      </c>
      <c r="B10865" s="46" t="str">
        <f>VLOOKUP((LEFT(Tabla3[[#This Row],[id_detalle]],2)),id_rubro[[id]:[Rubro]],2,0)</f>
        <v>SERVICIOS TÉCNICOS Y ROFESIONALES PARA EMPRESAS</v>
      </c>
      <c r="C10865" s="36" t="s">
        <v>1894</v>
      </c>
      <c r="D10865" s="45" t="str">
        <f>+Tabla3[[#This Row],[id_detalle]]&amp;" "&amp;VLOOKUP(Tabla3[[#This Row],[id_detalle]],rubro_detalle[[Código]:[Rubro Detalle]],2,0)</f>
        <v>16.00.657 Servicio de Impresoras Láser</v>
      </c>
      <c r="E10865" s="33">
        <f t="shared" si="2033"/>
        <v>4</v>
      </c>
      <c r="F10865" s="47" t="str">
        <f t="shared" si="2034"/>
        <v>16.00.657-4</v>
      </c>
      <c r="G10865" s="37" t="s">
        <v>4073</v>
      </c>
      <c r="H10865" s="37">
        <v>833</v>
      </c>
    </row>
    <row r="10866" spans="1:8" x14ac:dyDescent="0.3">
      <c r="A10866" s="34" t="str">
        <f>+LEFT(Tabla3[[#This Row],[id_detalle]],2)</f>
        <v>16</v>
      </c>
      <c r="B10866" s="46" t="str">
        <f>VLOOKUP((LEFT(Tabla3[[#This Row],[id_detalle]],2)),id_rubro[[id]:[Rubro]],2,0)</f>
        <v>SERVICIOS TÉCNICOS Y ROFESIONALES PARA EMPRESAS</v>
      </c>
      <c r="C10866" s="36" t="s">
        <v>1895</v>
      </c>
      <c r="D10866" s="45" t="str">
        <f>+Tabla3[[#This Row],[id_detalle]]&amp;" "&amp;VLOOKUP(Tabla3[[#This Row],[id_detalle]],rubro_detalle[[Código]:[Rubro Detalle]],2,0)</f>
        <v>16.00.661 Servicios de Microfilmación de Información en Microfichas</v>
      </c>
      <c r="E10866" s="33">
        <f t="shared" si="2033"/>
        <v>1</v>
      </c>
      <c r="F10866" s="47" t="str">
        <f t="shared" si="2034"/>
        <v>16.00.661-1</v>
      </c>
      <c r="G10866" s="37" t="s">
        <v>5498</v>
      </c>
      <c r="H10866" s="37">
        <v>622</v>
      </c>
    </row>
    <row r="10867" spans="1:8" x14ac:dyDescent="0.3">
      <c r="A10867" s="34" t="str">
        <f>+LEFT(Tabla3[[#This Row],[id_detalle]],2)</f>
        <v>16</v>
      </c>
      <c r="B10867" s="46" t="str">
        <f>VLOOKUP((LEFT(Tabla3[[#This Row],[id_detalle]],2)),id_rubro[[id]:[Rubro]],2,0)</f>
        <v>SERVICIOS TÉCNICOS Y ROFESIONALES PARA EMPRESAS</v>
      </c>
      <c r="C10867" s="36" t="s">
        <v>1896</v>
      </c>
      <c r="D10867" s="45" t="str">
        <f>+Tabla3[[#This Row],[id_detalle]]&amp;" "&amp;VLOOKUP(Tabla3[[#This Row],[id_detalle]],rubro_detalle[[Código]:[Rubro Detalle]],2,0)</f>
        <v>16.00.681 Servicios de Ingeniería, Obras civiles y Construcción</v>
      </c>
      <c r="E10867" s="33">
        <f t="shared" si="2033"/>
        <v>1</v>
      </c>
      <c r="F10867" s="47" t="str">
        <f t="shared" si="2034"/>
        <v>16.00.681-1</v>
      </c>
      <c r="G10867" s="37" t="s">
        <v>6085</v>
      </c>
      <c r="H10867" s="37">
        <v>162</v>
      </c>
    </row>
    <row r="10868" spans="1:8" x14ac:dyDescent="0.3">
      <c r="A10868" s="34" t="str">
        <f>+LEFT(Tabla3[[#This Row],[id_detalle]],2)</f>
        <v>16</v>
      </c>
      <c r="B10868" s="46" t="str">
        <f>VLOOKUP((LEFT(Tabla3[[#This Row],[id_detalle]],2)),id_rubro[[id]:[Rubro]],2,0)</f>
        <v>SERVICIOS TÉCNICOS Y ROFESIONALES PARA EMPRESAS</v>
      </c>
      <c r="C10868" s="36" t="s">
        <v>1896</v>
      </c>
      <c r="D10868" s="45" t="str">
        <f>+Tabla3[[#This Row],[id_detalle]]&amp;" "&amp;VLOOKUP(Tabla3[[#This Row],[id_detalle]],rubro_detalle[[Código]:[Rubro Detalle]],2,0)</f>
        <v>16.00.681 Servicios de Ingeniería, Obras civiles y Construcción</v>
      </c>
      <c r="E10868" s="33">
        <f t="shared" si="2033"/>
        <v>2</v>
      </c>
      <c r="F10868" s="47" t="str">
        <f t="shared" si="2034"/>
        <v>16.00.681-2</v>
      </c>
      <c r="G10868" s="37" t="s">
        <v>8055</v>
      </c>
      <c r="H10868" s="37">
        <v>199</v>
      </c>
    </row>
    <row r="10869" spans="1:8" x14ac:dyDescent="0.3">
      <c r="A10869" s="34" t="str">
        <f>+LEFT(Tabla3[[#This Row],[id_detalle]],2)</f>
        <v>16</v>
      </c>
      <c r="B10869" s="46" t="str">
        <f>VLOOKUP((LEFT(Tabla3[[#This Row],[id_detalle]],2)),id_rubro[[id]:[Rubro]],2,0)</f>
        <v>SERVICIOS TÉCNICOS Y ROFESIONALES PARA EMPRESAS</v>
      </c>
      <c r="C10869" s="36" t="s">
        <v>1896</v>
      </c>
      <c r="D10869" s="45" t="str">
        <f>+Tabla3[[#This Row],[id_detalle]]&amp;" "&amp;VLOOKUP(Tabla3[[#This Row],[id_detalle]],rubro_detalle[[Código]:[Rubro Detalle]],2,0)</f>
        <v>16.00.681 Servicios de Ingeniería, Obras civiles y Construcción</v>
      </c>
      <c r="E10869" s="33">
        <f t="shared" si="2033"/>
        <v>3</v>
      </c>
      <c r="F10869" s="47" t="str">
        <f t="shared" si="2034"/>
        <v>16.00.681-3</v>
      </c>
      <c r="G10869" s="37" t="s">
        <v>8056</v>
      </c>
      <c r="H10869" s="37">
        <v>199</v>
      </c>
    </row>
    <row r="10870" spans="1:8" x14ac:dyDescent="0.3">
      <c r="A10870" s="34" t="str">
        <f>+LEFT(Tabla3[[#This Row],[id_detalle]],2)</f>
        <v>16</v>
      </c>
      <c r="B10870" s="46" t="str">
        <f>VLOOKUP((LEFT(Tabla3[[#This Row],[id_detalle]],2)),id_rubro[[id]:[Rubro]],2,0)</f>
        <v>SERVICIOS TÉCNICOS Y ROFESIONALES PARA EMPRESAS</v>
      </c>
      <c r="C10870" s="36" t="s">
        <v>1896</v>
      </c>
      <c r="D10870" s="45" t="str">
        <f>+Tabla3[[#This Row],[id_detalle]]&amp;" "&amp;VLOOKUP(Tabla3[[#This Row],[id_detalle]],rubro_detalle[[Código]:[Rubro Detalle]],2,0)</f>
        <v>16.00.681 Servicios de Ingeniería, Obras civiles y Construcción</v>
      </c>
      <c r="E10870" s="33">
        <f t="shared" ref="E10870:E10872" si="2035">+IF(D10870=D10869,E10869+1,1)</f>
        <v>4</v>
      </c>
      <c r="F10870" s="47" t="str">
        <f t="shared" ref="F10870:F10872" si="2036">+LEFT(D10870,9)&amp;"-"&amp;E10870</f>
        <v>16.00.681-4</v>
      </c>
      <c r="G10870" s="37" t="s">
        <v>2961</v>
      </c>
      <c r="H10870" s="37">
        <v>209</v>
      </c>
    </row>
    <row r="10871" spans="1:8" x14ac:dyDescent="0.3">
      <c r="A10871" s="34" t="str">
        <f>+LEFT(Tabla3[[#This Row],[id_detalle]],2)</f>
        <v>16</v>
      </c>
      <c r="B10871" s="46" t="str">
        <f>VLOOKUP((LEFT(Tabla3[[#This Row],[id_detalle]],2)),id_rubro[[id]:[Rubro]],2,0)</f>
        <v>SERVICIOS TÉCNICOS Y ROFESIONALES PARA EMPRESAS</v>
      </c>
      <c r="C10871" s="36" t="s">
        <v>1896</v>
      </c>
      <c r="D10871" s="45" t="str">
        <f>+Tabla3[[#This Row],[id_detalle]]&amp;" "&amp;VLOOKUP(Tabla3[[#This Row],[id_detalle]],rubro_detalle[[Código]:[Rubro Detalle]],2,0)</f>
        <v>16.00.681 Servicios de Ingeniería, Obras civiles y Construcción</v>
      </c>
      <c r="E10871" s="33">
        <f t="shared" si="2035"/>
        <v>5</v>
      </c>
      <c r="F10871" s="47" t="str">
        <f t="shared" si="2036"/>
        <v>16.00.681-5</v>
      </c>
      <c r="G10871" s="37" t="s">
        <v>2963</v>
      </c>
      <c r="H10871" s="37">
        <v>225</v>
      </c>
    </row>
    <row r="10872" spans="1:8" x14ac:dyDescent="0.3">
      <c r="A10872" s="34" t="str">
        <f>+LEFT(Tabla3[[#This Row],[id_detalle]],2)</f>
        <v>16</v>
      </c>
      <c r="B10872" s="46" t="str">
        <f>VLOOKUP((LEFT(Tabla3[[#This Row],[id_detalle]],2)),id_rubro[[id]:[Rubro]],2,0)</f>
        <v>SERVICIOS TÉCNICOS Y ROFESIONALES PARA EMPRESAS</v>
      </c>
      <c r="C10872" s="36" t="s">
        <v>1896</v>
      </c>
      <c r="D10872" s="45" t="str">
        <f>+Tabla3[[#This Row],[id_detalle]]&amp;" "&amp;VLOOKUP(Tabla3[[#This Row],[id_detalle]],rubro_detalle[[Código]:[Rubro Detalle]],2,0)</f>
        <v>16.00.681 Servicios de Ingeniería, Obras civiles y Construcción</v>
      </c>
      <c r="E10872" s="33">
        <f t="shared" si="2035"/>
        <v>6</v>
      </c>
      <c r="F10872" s="47" t="str">
        <f t="shared" si="2036"/>
        <v>16.00.681-6</v>
      </c>
      <c r="G10872" s="37" t="s">
        <v>8359</v>
      </c>
      <c r="H10872" s="37">
        <v>241</v>
      </c>
    </row>
    <row r="10873" spans="1:8" x14ac:dyDescent="0.3">
      <c r="A10873" s="34" t="str">
        <f>+LEFT(Tabla3[[#This Row],[id_detalle]],2)</f>
        <v>16</v>
      </c>
      <c r="B10873" s="46" t="str">
        <f>VLOOKUP((LEFT(Tabla3[[#This Row],[id_detalle]],2)),id_rubro[[id]:[Rubro]],2,0)</f>
        <v>SERVICIOS TÉCNICOS Y ROFESIONALES PARA EMPRESAS</v>
      </c>
      <c r="C10873" s="36" t="s">
        <v>1896</v>
      </c>
      <c r="D10873" s="45" t="str">
        <f>+Tabla3[[#This Row],[id_detalle]]&amp;" "&amp;VLOOKUP(Tabla3[[#This Row],[id_detalle]],rubro_detalle[[Código]:[Rubro Detalle]],2,0)</f>
        <v>16.00.681 Servicios de Ingeniería, Obras civiles y Construcción</v>
      </c>
      <c r="E10873" s="33">
        <f t="shared" ref="E10873:E10878" si="2037">+IF(D10873=D10872,E10872+1,1)</f>
        <v>7</v>
      </c>
      <c r="F10873" s="47" t="str">
        <f t="shared" ref="F10873:F10878" si="2038">+LEFT(D10873,9)&amp;"-"&amp;E10873</f>
        <v>16.00.681-7</v>
      </c>
      <c r="G10873" s="37" t="s">
        <v>8360</v>
      </c>
      <c r="H10873" s="37">
        <v>244</v>
      </c>
    </row>
    <row r="10874" spans="1:8" x14ac:dyDescent="0.3">
      <c r="A10874" s="34" t="str">
        <f>+LEFT(Tabla3[[#This Row],[id_detalle]],2)</f>
        <v>16</v>
      </c>
      <c r="B10874" s="46" t="str">
        <f>VLOOKUP((LEFT(Tabla3[[#This Row],[id_detalle]],2)),id_rubro[[id]:[Rubro]],2,0)</f>
        <v>SERVICIOS TÉCNICOS Y ROFESIONALES PARA EMPRESAS</v>
      </c>
      <c r="C10874" s="36" t="s">
        <v>1896</v>
      </c>
      <c r="D10874" s="45" t="str">
        <f>+Tabla3[[#This Row],[id_detalle]]&amp;" "&amp;VLOOKUP(Tabla3[[#This Row],[id_detalle]],rubro_detalle[[Código]:[Rubro Detalle]],2,0)</f>
        <v>16.00.681 Servicios de Ingeniería, Obras civiles y Construcción</v>
      </c>
      <c r="E10874" s="33">
        <f t="shared" si="2037"/>
        <v>8</v>
      </c>
      <c r="F10874" s="47" t="str">
        <f t="shared" si="2038"/>
        <v>16.00.681-8</v>
      </c>
      <c r="G10874" s="38" t="s">
        <v>4496</v>
      </c>
      <c r="H10874" s="38">
        <v>247</v>
      </c>
    </row>
    <row r="10875" spans="1:8" x14ac:dyDescent="0.3">
      <c r="A10875" s="34" t="str">
        <f>+LEFT(Tabla3[[#This Row],[id_detalle]],2)</f>
        <v>16</v>
      </c>
      <c r="B10875" s="46" t="str">
        <f>VLOOKUP((LEFT(Tabla3[[#This Row],[id_detalle]],2)),id_rubro[[id]:[Rubro]],2,0)</f>
        <v>SERVICIOS TÉCNICOS Y ROFESIONALES PARA EMPRESAS</v>
      </c>
      <c r="C10875" s="36" t="s">
        <v>1896</v>
      </c>
      <c r="D10875" s="45" t="str">
        <f>+Tabla3[[#This Row],[id_detalle]]&amp;" "&amp;VLOOKUP(Tabla3[[#This Row],[id_detalle]],rubro_detalle[[Código]:[Rubro Detalle]],2,0)</f>
        <v>16.00.681 Servicios de Ingeniería, Obras civiles y Construcción</v>
      </c>
      <c r="E10875" s="33">
        <f t="shared" si="2037"/>
        <v>9</v>
      </c>
      <c r="F10875" s="47" t="str">
        <f t="shared" si="2038"/>
        <v>16.00.681-9</v>
      </c>
      <c r="G10875" s="37" t="s">
        <v>8361</v>
      </c>
      <c r="H10875" s="37">
        <v>254</v>
      </c>
    </row>
    <row r="10876" spans="1:8" x14ac:dyDescent="0.3">
      <c r="A10876" s="34" t="str">
        <f>+LEFT(Tabla3[[#This Row],[id_detalle]],2)</f>
        <v>16</v>
      </c>
      <c r="B10876" s="46" t="str">
        <f>VLOOKUP((LEFT(Tabla3[[#This Row],[id_detalle]],2)),id_rubro[[id]:[Rubro]],2,0)</f>
        <v>SERVICIOS TÉCNICOS Y ROFESIONALES PARA EMPRESAS</v>
      </c>
      <c r="C10876" s="36" t="s">
        <v>1896</v>
      </c>
      <c r="D10876" s="45" t="str">
        <f>+Tabla3[[#This Row],[id_detalle]]&amp;" "&amp;VLOOKUP(Tabla3[[#This Row],[id_detalle]],rubro_detalle[[Código]:[Rubro Detalle]],2,0)</f>
        <v>16.00.681 Servicios de Ingeniería, Obras civiles y Construcción</v>
      </c>
      <c r="E10876" s="33">
        <f t="shared" si="2037"/>
        <v>10</v>
      </c>
      <c r="F10876" s="47" t="str">
        <f t="shared" si="2038"/>
        <v>16.00.681-10</v>
      </c>
      <c r="G10876" s="37" t="s">
        <v>8362</v>
      </c>
      <c r="H10876" s="37">
        <v>257</v>
      </c>
    </row>
    <row r="10877" spans="1:8" x14ac:dyDescent="0.3">
      <c r="A10877" s="34" t="str">
        <f>+LEFT(Tabla3[[#This Row],[id_detalle]],2)</f>
        <v>16</v>
      </c>
      <c r="B10877" s="46" t="str">
        <f>VLOOKUP((LEFT(Tabla3[[#This Row],[id_detalle]],2)),id_rubro[[id]:[Rubro]],2,0)</f>
        <v>SERVICIOS TÉCNICOS Y ROFESIONALES PARA EMPRESAS</v>
      </c>
      <c r="C10877" s="36" t="s">
        <v>1896</v>
      </c>
      <c r="D10877" s="45" t="str">
        <f>+Tabla3[[#This Row],[id_detalle]]&amp;" "&amp;VLOOKUP(Tabla3[[#This Row],[id_detalle]],rubro_detalle[[Código]:[Rubro Detalle]],2,0)</f>
        <v>16.00.681 Servicios de Ingeniería, Obras civiles y Construcción</v>
      </c>
      <c r="E10877" s="33">
        <f t="shared" si="2037"/>
        <v>11</v>
      </c>
      <c r="F10877" s="47" t="str">
        <f t="shared" si="2038"/>
        <v>16.00.681-11</v>
      </c>
      <c r="G10877" s="37" t="s">
        <v>8058</v>
      </c>
      <c r="H10877" s="37">
        <v>283</v>
      </c>
    </row>
    <row r="10878" spans="1:8" x14ac:dyDescent="0.3">
      <c r="A10878" s="34" t="str">
        <f>+LEFT(Tabla3[[#This Row],[id_detalle]],2)</f>
        <v>16</v>
      </c>
      <c r="B10878" s="46" t="str">
        <f>VLOOKUP((LEFT(Tabla3[[#This Row],[id_detalle]],2)),id_rubro[[id]:[Rubro]],2,0)</f>
        <v>SERVICIOS TÉCNICOS Y ROFESIONALES PARA EMPRESAS</v>
      </c>
      <c r="C10878" s="36" t="s">
        <v>1896</v>
      </c>
      <c r="D10878" s="45" t="str">
        <f>+Tabla3[[#This Row],[id_detalle]]&amp;" "&amp;VLOOKUP(Tabla3[[#This Row],[id_detalle]],rubro_detalle[[Código]:[Rubro Detalle]],2,0)</f>
        <v>16.00.681 Servicios de Ingeniería, Obras civiles y Construcción</v>
      </c>
      <c r="E10878" s="33">
        <f t="shared" si="2037"/>
        <v>12</v>
      </c>
      <c r="F10878" s="47" t="str">
        <f t="shared" si="2038"/>
        <v>16.00.681-12</v>
      </c>
      <c r="G10878" s="37" t="s">
        <v>2674</v>
      </c>
      <c r="H10878" s="37">
        <v>286</v>
      </c>
    </row>
    <row r="10879" spans="1:8" x14ac:dyDescent="0.3">
      <c r="A10879" s="34" t="str">
        <f>+LEFT(Tabla3[[#This Row],[id_detalle]],2)</f>
        <v>16</v>
      </c>
      <c r="B10879" s="46" t="str">
        <f>VLOOKUP((LEFT(Tabla3[[#This Row],[id_detalle]],2)),id_rubro[[id]:[Rubro]],2,0)</f>
        <v>SERVICIOS TÉCNICOS Y ROFESIONALES PARA EMPRESAS</v>
      </c>
      <c r="C10879" s="36" t="s">
        <v>1896</v>
      </c>
      <c r="D10879" s="45" t="str">
        <f>+Tabla3[[#This Row],[id_detalle]]&amp;" "&amp;VLOOKUP(Tabla3[[#This Row],[id_detalle]],rubro_detalle[[Código]:[Rubro Detalle]],2,0)</f>
        <v>16.00.681 Servicios de Ingeniería, Obras civiles y Construcción</v>
      </c>
      <c r="E10879" s="33">
        <f t="shared" ref="E10879:E10890" si="2039">+IF(D10879=D10878,E10878+1,1)</f>
        <v>13</v>
      </c>
      <c r="F10879" s="47" t="str">
        <f t="shared" ref="F10879:F10890" si="2040">+LEFT(D10879,9)&amp;"-"&amp;E10879</f>
        <v>16.00.681-13</v>
      </c>
      <c r="G10879" s="37" t="s">
        <v>5501</v>
      </c>
      <c r="H10879" s="37">
        <v>339</v>
      </c>
    </row>
    <row r="10880" spans="1:8" x14ac:dyDescent="0.3">
      <c r="A10880" s="34" t="str">
        <f>+LEFT(Tabla3[[#This Row],[id_detalle]],2)</f>
        <v>16</v>
      </c>
      <c r="B10880" s="46" t="str">
        <f>VLOOKUP((LEFT(Tabla3[[#This Row],[id_detalle]],2)),id_rubro[[id]:[Rubro]],2,0)</f>
        <v>SERVICIOS TÉCNICOS Y ROFESIONALES PARA EMPRESAS</v>
      </c>
      <c r="C10880" s="36" t="s">
        <v>1896</v>
      </c>
      <c r="D10880" s="45" t="str">
        <f>+Tabla3[[#This Row],[id_detalle]]&amp;" "&amp;VLOOKUP(Tabla3[[#This Row],[id_detalle]],rubro_detalle[[Código]:[Rubro Detalle]],2,0)</f>
        <v>16.00.681 Servicios de Ingeniería, Obras civiles y Construcción</v>
      </c>
      <c r="E10880" s="33">
        <f t="shared" si="2039"/>
        <v>14</v>
      </c>
      <c r="F10880" s="47" t="str">
        <f t="shared" si="2040"/>
        <v>16.00.681-14</v>
      </c>
      <c r="G10880" s="37" t="s">
        <v>4743</v>
      </c>
      <c r="H10880" s="37">
        <v>345</v>
      </c>
    </row>
    <row r="10881" spans="1:8" x14ac:dyDescent="0.3">
      <c r="A10881" s="34" t="str">
        <f>+LEFT(Tabla3[[#This Row],[id_detalle]],2)</f>
        <v>16</v>
      </c>
      <c r="B10881" s="46" t="str">
        <f>VLOOKUP((LEFT(Tabla3[[#This Row],[id_detalle]],2)),id_rubro[[id]:[Rubro]],2,0)</f>
        <v>SERVICIOS TÉCNICOS Y ROFESIONALES PARA EMPRESAS</v>
      </c>
      <c r="C10881" s="36" t="s">
        <v>1896</v>
      </c>
      <c r="D10881" s="45" t="str">
        <f>+Tabla3[[#This Row],[id_detalle]]&amp;" "&amp;VLOOKUP(Tabla3[[#This Row],[id_detalle]],rubro_detalle[[Código]:[Rubro Detalle]],2,0)</f>
        <v>16.00.681 Servicios de Ingeniería, Obras civiles y Construcción</v>
      </c>
      <c r="E10881" s="33">
        <f t="shared" si="2039"/>
        <v>15</v>
      </c>
      <c r="F10881" s="47" t="str">
        <f t="shared" si="2040"/>
        <v>16.00.681-15</v>
      </c>
      <c r="G10881" s="37" t="s">
        <v>5989</v>
      </c>
      <c r="H10881" s="37">
        <v>349</v>
      </c>
    </row>
    <row r="10882" spans="1:8" x14ac:dyDescent="0.3">
      <c r="A10882" s="34" t="str">
        <f>+LEFT(Tabla3[[#This Row],[id_detalle]],2)</f>
        <v>16</v>
      </c>
      <c r="B10882" s="46" t="str">
        <f>VLOOKUP((LEFT(Tabla3[[#This Row],[id_detalle]],2)),id_rubro[[id]:[Rubro]],2,0)</f>
        <v>SERVICIOS TÉCNICOS Y ROFESIONALES PARA EMPRESAS</v>
      </c>
      <c r="C10882" s="36" t="s">
        <v>1896</v>
      </c>
      <c r="D10882" s="45" t="str">
        <f>+Tabla3[[#This Row],[id_detalle]]&amp;" "&amp;VLOOKUP(Tabla3[[#This Row],[id_detalle]],rubro_detalle[[Código]:[Rubro Detalle]],2,0)</f>
        <v>16.00.681 Servicios de Ingeniería, Obras civiles y Construcción</v>
      </c>
      <c r="E10882" s="33">
        <f t="shared" si="2039"/>
        <v>16</v>
      </c>
      <c r="F10882" s="47" t="str">
        <f t="shared" si="2040"/>
        <v>16.00.681-16</v>
      </c>
      <c r="G10882" s="37" t="s">
        <v>8363</v>
      </c>
      <c r="H10882" s="37">
        <v>351</v>
      </c>
    </row>
    <row r="10883" spans="1:8" x14ac:dyDescent="0.3">
      <c r="A10883" s="34" t="str">
        <f>+LEFT(Tabla3[[#This Row],[id_detalle]],2)</f>
        <v>16</v>
      </c>
      <c r="B10883" s="46" t="str">
        <f>VLOOKUP((LEFT(Tabla3[[#This Row],[id_detalle]],2)),id_rubro[[id]:[Rubro]],2,0)</f>
        <v>SERVICIOS TÉCNICOS Y ROFESIONALES PARA EMPRESAS</v>
      </c>
      <c r="C10883" s="36" t="s">
        <v>1896</v>
      </c>
      <c r="D10883" s="45" t="str">
        <f>+Tabla3[[#This Row],[id_detalle]]&amp;" "&amp;VLOOKUP(Tabla3[[#This Row],[id_detalle]],rubro_detalle[[Código]:[Rubro Detalle]],2,0)</f>
        <v>16.00.681 Servicios de Ingeniería, Obras civiles y Construcción</v>
      </c>
      <c r="E10883" s="33">
        <f t="shared" si="2039"/>
        <v>17</v>
      </c>
      <c r="F10883" s="47" t="str">
        <f t="shared" si="2040"/>
        <v>16.00.681-17</v>
      </c>
      <c r="G10883" s="37" t="s">
        <v>6055</v>
      </c>
      <c r="H10883" s="37">
        <v>364</v>
      </c>
    </row>
    <row r="10884" spans="1:8" x14ac:dyDescent="0.3">
      <c r="A10884" s="34" t="str">
        <f>+LEFT(Tabla3[[#This Row],[id_detalle]],2)</f>
        <v>16</v>
      </c>
      <c r="B10884" s="46" t="str">
        <f>VLOOKUP((LEFT(Tabla3[[#This Row],[id_detalle]],2)),id_rubro[[id]:[Rubro]],2,0)</f>
        <v>SERVICIOS TÉCNICOS Y ROFESIONALES PARA EMPRESAS</v>
      </c>
      <c r="C10884" s="36" t="s">
        <v>1896</v>
      </c>
      <c r="D10884" s="45" t="str">
        <f>+Tabla3[[#This Row],[id_detalle]]&amp;" "&amp;VLOOKUP(Tabla3[[#This Row],[id_detalle]],rubro_detalle[[Código]:[Rubro Detalle]],2,0)</f>
        <v>16.00.681 Servicios de Ingeniería, Obras civiles y Construcción</v>
      </c>
      <c r="E10884" s="33">
        <f t="shared" si="2039"/>
        <v>18</v>
      </c>
      <c r="F10884" s="47" t="str">
        <f t="shared" si="2040"/>
        <v>16.00.681-18</v>
      </c>
      <c r="G10884" s="37" t="s">
        <v>8060</v>
      </c>
      <c r="H10884" s="37">
        <v>366</v>
      </c>
    </row>
    <row r="10885" spans="1:8" x14ac:dyDescent="0.3">
      <c r="A10885" s="34" t="str">
        <f>+LEFT(Tabla3[[#This Row],[id_detalle]],2)</f>
        <v>16</v>
      </c>
      <c r="B10885" s="46" t="str">
        <f>VLOOKUP((LEFT(Tabla3[[#This Row],[id_detalle]],2)),id_rubro[[id]:[Rubro]],2,0)</f>
        <v>SERVICIOS TÉCNICOS Y ROFESIONALES PARA EMPRESAS</v>
      </c>
      <c r="C10885" s="36" t="s">
        <v>1896</v>
      </c>
      <c r="D10885" s="45" t="str">
        <f>+Tabla3[[#This Row],[id_detalle]]&amp;" "&amp;VLOOKUP(Tabla3[[#This Row],[id_detalle]],rubro_detalle[[Código]:[Rubro Detalle]],2,0)</f>
        <v>16.00.681 Servicios de Ingeniería, Obras civiles y Construcción</v>
      </c>
      <c r="E10885" s="33">
        <f t="shared" si="2039"/>
        <v>19</v>
      </c>
      <c r="F10885" s="47" t="str">
        <f t="shared" si="2040"/>
        <v>16.00.681-19</v>
      </c>
      <c r="G10885" s="37" t="s">
        <v>8364</v>
      </c>
      <c r="H10885" s="37">
        <v>366</v>
      </c>
    </row>
    <row r="10886" spans="1:8" x14ac:dyDescent="0.3">
      <c r="A10886" s="34" t="str">
        <f>+LEFT(Tabla3[[#This Row],[id_detalle]],2)</f>
        <v>16</v>
      </c>
      <c r="B10886" s="46" t="str">
        <f>VLOOKUP((LEFT(Tabla3[[#This Row],[id_detalle]],2)),id_rubro[[id]:[Rubro]],2,0)</f>
        <v>SERVICIOS TÉCNICOS Y ROFESIONALES PARA EMPRESAS</v>
      </c>
      <c r="C10886" s="36" t="s">
        <v>1896</v>
      </c>
      <c r="D10886" s="45" t="str">
        <f>+Tabla3[[#This Row],[id_detalle]]&amp;" "&amp;VLOOKUP(Tabla3[[#This Row],[id_detalle]],rubro_detalle[[Código]:[Rubro Detalle]],2,0)</f>
        <v>16.00.681 Servicios de Ingeniería, Obras civiles y Construcción</v>
      </c>
      <c r="E10886" s="33">
        <f t="shared" si="2039"/>
        <v>20</v>
      </c>
      <c r="F10886" s="47" t="str">
        <f t="shared" si="2040"/>
        <v>16.00.681-20</v>
      </c>
      <c r="G10886" s="37" t="s">
        <v>2978</v>
      </c>
      <c r="H10886" s="37">
        <v>373</v>
      </c>
    </row>
    <row r="10887" spans="1:8" x14ac:dyDescent="0.3">
      <c r="A10887" s="34" t="str">
        <f>+LEFT(Tabla3[[#This Row],[id_detalle]],2)</f>
        <v>16</v>
      </c>
      <c r="B10887" s="46" t="str">
        <f>VLOOKUP((LEFT(Tabla3[[#This Row],[id_detalle]],2)),id_rubro[[id]:[Rubro]],2,0)</f>
        <v>SERVICIOS TÉCNICOS Y ROFESIONALES PARA EMPRESAS</v>
      </c>
      <c r="C10887" s="36" t="s">
        <v>1896</v>
      </c>
      <c r="D10887" s="45" t="str">
        <f>+Tabla3[[#This Row],[id_detalle]]&amp;" "&amp;VLOOKUP(Tabla3[[#This Row],[id_detalle]],rubro_detalle[[Código]:[Rubro Detalle]],2,0)</f>
        <v>16.00.681 Servicios de Ingeniería, Obras civiles y Construcción</v>
      </c>
      <c r="E10887" s="33">
        <f t="shared" si="2039"/>
        <v>21</v>
      </c>
      <c r="F10887" s="47" t="str">
        <f t="shared" si="2040"/>
        <v>16.00.681-21</v>
      </c>
      <c r="G10887" s="37" t="s">
        <v>2980</v>
      </c>
      <c r="H10887" s="37">
        <v>377</v>
      </c>
    </row>
    <row r="10888" spans="1:8" x14ac:dyDescent="0.3">
      <c r="A10888" s="34" t="str">
        <f>+LEFT(Tabla3[[#This Row],[id_detalle]],2)</f>
        <v>16</v>
      </c>
      <c r="B10888" s="46" t="str">
        <f>VLOOKUP((LEFT(Tabla3[[#This Row],[id_detalle]],2)),id_rubro[[id]:[Rubro]],2,0)</f>
        <v>SERVICIOS TÉCNICOS Y ROFESIONALES PARA EMPRESAS</v>
      </c>
      <c r="C10888" s="36" t="s">
        <v>1896</v>
      </c>
      <c r="D10888" s="45" t="str">
        <f>+Tabla3[[#This Row],[id_detalle]]&amp;" "&amp;VLOOKUP(Tabla3[[#This Row],[id_detalle]],rubro_detalle[[Código]:[Rubro Detalle]],2,0)</f>
        <v>16.00.681 Servicios de Ingeniería, Obras civiles y Construcción</v>
      </c>
      <c r="E10888" s="33">
        <f t="shared" si="2039"/>
        <v>22</v>
      </c>
      <c r="F10888" s="47" t="str">
        <f t="shared" si="2040"/>
        <v>16.00.681-22</v>
      </c>
      <c r="G10888" s="37" t="s">
        <v>8365</v>
      </c>
      <c r="H10888" s="37">
        <v>390</v>
      </c>
    </row>
    <row r="10889" spans="1:8" x14ac:dyDescent="0.3">
      <c r="A10889" s="34" t="str">
        <f>+LEFT(Tabla3[[#This Row],[id_detalle]],2)</f>
        <v>16</v>
      </c>
      <c r="B10889" s="46" t="str">
        <f>VLOOKUP((LEFT(Tabla3[[#This Row],[id_detalle]],2)),id_rubro[[id]:[Rubro]],2,0)</f>
        <v>SERVICIOS TÉCNICOS Y ROFESIONALES PARA EMPRESAS</v>
      </c>
      <c r="C10889" s="36" t="s">
        <v>1896</v>
      </c>
      <c r="D10889" s="45" t="str">
        <f>+Tabla3[[#This Row],[id_detalle]]&amp;" "&amp;VLOOKUP(Tabla3[[#This Row],[id_detalle]],rubro_detalle[[Código]:[Rubro Detalle]],2,0)</f>
        <v>16.00.681 Servicios de Ingeniería, Obras civiles y Construcción</v>
      </c>
      <c r="E10889" s="33">
        <f t="shared" si="2039"/>
        <v>23</v>
      </c>
      <c r="F10889" s="47" t="str">
        <f t="shared" si="2040"/>
        <v>16.00.681-23</v>
      </c>
      <c r="G10889" s="37" t="s">
        <v>8366</v>
      </c>
      <c r="H10889" s="37">
        <v>396</v>
      </c>
    </row>
    <row r="10890" spans="1:8" x14ac:dyDescent="0.3">
      <c r="A10890" s="34" t="str">
        <f>+LEFT(Tabla3[[#This Row],[id_detalle]],2)</f>
        <v>16</v>
      </c>
      <c r="B10890" s="46" t="str">
        <f>VLOOKUP((LEFT(Tabla3[[#This Row],[id_detalle]],2)),id_rubro[[id]:[Rubro]],2,0)</f>
        <v>SERVICIOS TÉCNICOS Y ROFESIONALES PARA EMPRESAS</v>
      </c>
      <c r="C10890" s="36" t="s">
        <v>1896</v>
      </c>
      <c r="D10890" s="45" t="str">
        <f>+Tabla3[[#This Row],[id_detalle]]&amp;" "&amp;VLOOKUP(Tabla3[[#This Row],[id_detalle]],rubro_detalle[[Código]:[Rubro Detalle]],2,0)</f>
        <v>16.00.681 Servicios de Ingeniería, Obras civiles y Construcción</v>
      </c>
      <c r="E10890" s="33">
        <f t="shared" si="2039"/>
        <v>24</v>
      </c>
      <c r="F10890" s="47" t="str">
        <f t="shared" si="2040"/>
        <v>16.00.681-24</v>
      </c>
      <c r="G10890" s="37" t="s">
        <v>8367</v>
      </c>
      <c r="H10890" s="37">
        <v>398</v>
      </c>
    </row>
    <row r="10891" spans="1:8" x14ac:dyDescent="0.3">
      <c r="A10891" s="34" t="str">
        <f>+LEFT(Tabla3[[#This Row],[id_detalle]],2)</f>
        <v>16</v>
      </c>
      <c r="B10891" s="46" t="str">
        <f>VLOOKUP((LEFT(Tabla3[[#This Row],[id_detalle]],2)),id_rubro[[id]:[Rubro]],2,0)</f>
        <v>SERVICIOS TÉCNICOS Y ROFESIONALES PARA EMPRESAS</v>
      </c>
      <c r="C10891" s="36" t="s">
        <v>1896</v>
      </c>
      <c r="D10891" s="45" t="str">
        <f>+Tabla3[[#This Row],[id_detalle]]&amp;" "&amp;VLOOKUP(Tabla3[[#This Row],[id_detalle]],rubro_detalle[[Código]:[Rubro Detalle]],2,0)</f>
        <v>16.00.681 Servicios de Ingeniería, Obras civiles y Construcción</v>
      </c>
      <c r="E10891" s="33">
        <f t="shared" ref="E10891:E10914" si="2041">+IF(D10891=D10890,E10890+1,1)</f>
        <v>25</v>
      </c>
      <c r="F10891" s="47" t="str">
        <f t="shared" ref="F10891:F10914" si="2042">+LEFT(D10891,9)&amp;"-"&amp;E10891</f>
        <v>16.00.681-25</v>
      </c>
      <c r="G10891" s="37" t="s">
        <v>4225</v>
      </c>
      <c r="H10891" s="37">
        <v>399</v>
      </c>
    </row>
    <row r="10892" spans="1:8" x14ac:dyDescent="0.3">
      <c r="A10892" s="34" t="str">
        <f>+LEFT(Tabla3[[#This Row],[id_detalle]],2)</f>
        <v>16</v>
      </c>
      <c r="B10892" s="46" t="str">
        <f>VLOOKUP((LEFT(Tabla3[[#This Row],[id_detalle]],2)),id_rubro[[id]:[Rubro]],2,0)</f>
        <v>SERVICIOS TÉCNICOS Y ROFESIONALES PARA EMPRESAS</v>
      </c>
      <c r="C10892" s="36" t="s">
        <v>1896</v>
      </c>
      <c r="D10892" s="45" t="str">
        <f>+Tabla3[[#This Row],[id_detalle]]&amp;" "&amp;VLOOKUP(Tabla3[[#This Row],[id_detalle]],rubro_detalle[[Código]:[Rubro Detalle]],2,0)</f>
        <v>16.00.681 Servicios de Ingeniería, Obras civiles y Construcción</v>
      </c>
      <c r="E10892" s="33">
        <f t="shared" si="2041"/>
        <v>26</v>
      </c>
      <c r="F10892" s="47" t="str">
        <f t="shared" si="2042"/>
        <v>16.00.681-26</v>
      </c>
      <c r="G10892" s="37" t="s">
        <v>8368</v>
      </c>
      <c r="H10892" s="37">
        <v>404</v>
      </c>
    </row>
    <row r="10893" spans="1:8" x14ac:dyDescent="0.3">
      <c r="A10893" s="34" t="str">
        <f>+LEFT(Tabla3[[#This Row],[id_detalle]],2)</f>
        <v>16</v>
      </c>
      <c r="B10893" s="46" t="str">
        <f>VLOOKUP((LEFT(Tabla3[[#This Row],[id_detalle]],2)),id_rubro[[id]:[Rubro]],2,0)</f>
        <v>SERVICIOS TÉCNICOS Y ROFESIONALES PARA EMPRESAS</v>
      </c>
      <c r="C10893" s="36" t="s">
        <v>1896</v>
      </c>
      <c r="D10893" s="45" t="str">
        <f>+Tabla3[[#This Row],[id_detalle]]&amp;" "&amp;VLOOKUP(Tabla3[[#This Row],[id_detalle]],rubro_detalle[[Código]:[Rubro Detalle]],2,0)</f>
        <v>16.00.681 Servicios de Ingeniería, Obras civiles y Construcción</v>
      </c>
      <c r="E10893" s="33">
        <f t="shared" si="2041"/>
        <v>27</v>
      </c>
      <c r="F10893" s="47" t="str">
        <f t="shared" si="2042"/>
        <v>16.00.681-27</v>
      </c>
      <c r="G10893" s="37" t="s">
        <v>8369</v>
      </c>
      <c r="H10893" s="37">
        <v>405</v>
      </c>
    </row>
    <row r="10894" spans="1:8" x14ac:dyDescent="0.3">
      <c r="A10894" s="34" t="str">
        <f>+LEFT(Tabla3[[#This Row],[id_detalle]],2)</f>
        <v>16</v>
      </c>
      <c r="B10894" s="46" t="str">
        <f>VLOOKUP((LEFT(Tabla3[[#This Row],[id_detalle]],2)),id_rubro[[id]:[Rubro]],2,0)</f>
        <v>SERVICIOS TÉCNICOS Y ROFESIONALES PARA EMPRESAS</v>
      </c>
      <c r="C10894" s="36" t="s">
        <v>1896</v>
      </c>
      <c r="D10894" s="45" t="str">
        <f>+Tabla3[[#This Row],[id_detalle]]&amp;" "&amp;VLOOKUP(Tabla3[[#This Row],[id_detalle]],rubro_detalle[[Código]:[Rubro Detalle]],2,0)</f>
        <v>16.00.681 Servicios de Ingeniería, Obras civiles y Construcción</v>
      </c>
      <c r="E10894" s="33">
        <f t="shared" si="2041"/>
        <v>28</v>
      </c>
      <c r="F10894" s="47" t="str">
        <f t="shared" si="2042"/>
        <v>16.00.681-28</v>
      </c>
      <c r="G10894" s="37" t="s">
        <v>8370</v>
      </c>
      <c r="H10894" s="37">
        <v>424</v>
      </c>
    </row>
    <row r="10895" spans="1:8" x14ac:dyDescent="0.3">
      <c r="A10895" s="34" t="str">
        <f>+LEFT(Tabla3[[#This Row],[id_detalle]],2)</f>
        <v>16</v>
      </c>
      <c r="B10895" s="46" t="str">
        <f>VLOOKUP((LEFT(Tabla3[[#This Row],[id_detalle]],2)),id_rubro[[id]:[Rubro]],2,0)</f>
        <v>SERVICIOS TÉCNICOS Y ROFESIONALES PARA EMPRESAS</v>
      </c>
      <c r="C10895" s="36" t="s">
        <v>1896</v>
      </c>
      <c r="D10895" s="45" t="str">
        <f>+Tabla3[[#This Row],[id_detalle]]&amp;" "&amp;VLOOKUP(Tabla3[[#This Row],[id_detalle]],rubro_detalle[[Código]:[Rubro Detalle]],2,0)</f>
        <v>16.00.681 Servicios de Ingeniería, Obras civiles y Construcción</v>
      </c>
      <c r="E10895" s="33">
        <f t="shared" si="2041"/>
        <v>29</v>
      </c>
      <c r="F10895" s="47" t="str">
        <f t="shared" si="2042"/>
        <v>16.00.681-29</v>
      </c>
      <c r="G10895" s="37" t="s">
        <v>5935</v>
      </c>
      <c r="H10895" s="37">
        <v>443</v>
      </c>
    </row>
    <row r="10896" spans="1:8" x14ac:dyDescent="0.3">
      <c r="A10896" s="34" t="str">
        <f>+LEFT(Tabla3[[#This Row],[id_detalle]],2)</f>
        <v>16</v>
      </c>
      <c r="B10896" s="46" t="str">
        <f>VLOOKUP((LEFT(Tabla3[[#This Row],[id_detalle]],2)),id_rubro[[id]:[Rubro]],2,0)</f>
        <v>SERVICIOS TÉCNICOS Y ROFESIONALES PARA EMPRESAS</v>
      </c>
      <c r="C10896" s="36" t="s">
        <v>1896</v>
      </c>
      <c r="D10896" s="45" t="str">
        <f>+Tabla3[[#This Row],[id_detalle]]&amp;" "&amp;VLOOKUP(Tabla3[[#This Row],[id_detalle]],rubro_detalle[[Código]:[Rubro Detalle]],2,0)</f>
        <v>16.00.681 Servicios de Ingeniería, Obras civiles y Construcción</v>
      </c>
      <c r="E10896" s="33">
        <f t="shared" si="2041"/>
        <v>30</v>
      </c>
      <c r="F10896" s="47" t="str">
        <f t="shared" si="2042"/>
        <v>16.00.681-30</v>
      </c>
      <c r="G10896" s="37" t="s">
        <v>6059</v>
      </c>
      <c r="H10896" s="37">
        <v>451</v>
      </c>
    </row>
    <row r="10897" spans="1:8" x14ac:dyDescent="0.3">
      <c r="A10897" s="34" t="str">
        <f>+LEFT(Tabla3[[#This Row],[id_detalle]],2)</f>
        <v>16</v>
      </c>
      <c r="B10897" s="46" t="str">
        <f>VLOOKUP((LEFT(Tabla3[[#This Row],[id_detalle]],2)),id_rubro[[id]:[Rubro]],2,0)</f>
        <v>SERVICIOS TÉCNICOS Y ROFESIONALES PARA EMPRESAS</v>
      </c>
      <c r="C10897" s="36" t="s">
        <v>1896</v>
      </c>
      <c r="D10897" s="45" t="str">
        <f>+Tabla3[[#This Row],[id_detalle]]&amp;" "&amp;VLOOKUP(Tabla3[[#This Row],[id_detalle]],rubro_detalle[[Código]:[Rubro Detalle]],2,0)</f>
        <v>16.00.681 Servicios de Ingeniería, Obras civiles y Construcción</v>
      </c>
      <c r="E10897" s="33">
        <f t="shared" si="2041"/>
        <v>31</v>
      </c>
      <c r="F10897" s="47" t="str">
        <f t="shared" si="2042"/>
        <v>16.00.681-31</v>
      </c>
      <c r="G10897" s="37" t="s">
        <v>5553</v>
      </c>
      <c r="H10897" s="37">
        <v>470</v>
      </c>
    </row>
    <row r="10898" spans="1:8" x14ac:dyDescent="0.3">
      <c r="A10898" s="34" t="str">
        <f>+LEFT(Tabla3[[#This Row],[id_detalle]],2)</f>
        <v>16</v>
      </c>
      <c r="B10898" s="46" t="str">
        <f>VLOOKUP((LEFT(Tabla3[[#This Row],[id_detalle]],2)),id_rubro[[id]:[Rubro]],2,0)</f>
        <v>SERVICIOS TÉCNICOS Y ROFESIONALES PARA EMPRESAS</v>
      </c>
      <c r="C10898" s="36" t="s">
        <v>1896</v>
      </c>
      <c r="D10898" s="45" t="str">
        <f>+Tabla3[[#This Row],[id_detalle]]&amp;" "&amp;VLOOKUP(Tabla3[[#This Row],[id_detalle]],rubro_detalle[[Código]:[Rubro Detalle]],2,0)</f>
        <v>16.00.681 Servicios de Ingeniería, Obras civiles y Construcción</v>
      </c>
      <c r="E10898" s="33">
        <f t="shared" si="2041"/>
        <v>32</v>
      </c>
      <c r="F10898" s="47" t="str">
        <f t="shared" si="2042"/>
        <v>16.00.681-32</v>
      </c>
      <c r="G10898" s="37" t="s">
        <v>5790</v>
      </c>
      <c r="H10898" s="37">
        <v>470</v>
      </c>
    </row>
    <row r="10899" spans="1:8" x14ac:dyDescent="0.3">
      <c r="A10899" s="34" t="str">
        <f>+LEFT(Tabla3[[#This Row],[id_detalle]],2)</f>
        <v>16</v>
      </c>
      <c r="B10899" s="46" t="str">
        <f>VLOOKUP((LEFT(Tabla3[[#This Row],[id_detalle]],2)),id_rubro[[id]:[Rubro]],2,0)</f>
        <v>SERVICIOS TÉCNICOS Y ROFESIONALES PARA EMPRESAS</v>
      </c>
      <c r="C10899" s="36" t="s">
        <v>1896</v>
      </c>
      <c r="D10899" s="45" t="str">
        <f>+Tabla3[[#This Row],[id_detalle]]&amp;" "&amp;VLOOKUP(Tabla3[[#This Row],[id_detalle]],rubro_detalle[[Código]:[Rubro Detalle]],2,0)</f>
        <v>16.00.681 Servicios de Ingeniería, Obras civiles y Construcción</v>
      </c>
      <c r="E10899" s="33">
        <f t="shared" si="2041"/>
        <v>33</v>
      </c>
      <c r="F10899" s="47" t="str">
        <f t="shared" si="2042"/>
        <v>16.00.681-33</v>
      </c>
      <c r="G10899" s="37" t="s">
        <v>6196</v>
      </c>
      <c r="H10899" s="37">
        <v>471</v>
      </c>
    </row>
    <row r="10900" spans="1:8" x14ac:dyDescent="0.3">
      <c r="A10900" s="34" t="str">
        <f>+LEFT(Tabla3[[#This Row],[id_detalle]],2)</f>
        <v>16</v>
      </c>
      <c r="B10900" s="46" t="str">
        <f>VLOOKUP((LEFT(Tabla3[[#This Row],[id_detalle]],2)),id_rubro[[id]:[Rubro]],2,0)</f>
        <v>SERVICIOS TÉCNICOS Y ROFESIONALES PARA EMPRESAS</v>
      </c>
      <c r="C10900" s="36" t="s">
        <v>1896</v>
      </c>
      <c r="D10900" s="45" t="str">
        <f>+Tabla3[[#This Row],[id_detalle]]&amp;" "&amp;VLOOKUP(Tabla3[[#This Row],[id_detalle]],rubro_detalle[[Código]:[Rubro Detalle]],2,0)</f>
        <v>16.00.681 Servicios de Ingeniería, Obras civiles y Construcción</v>
      </c>
      <c r="E10900" s="33">
        <f t="shared" si="2041"/>
        <v>34</v>
      </c>
      <c r="F10900" s="47" t="str">
        <f t="shared" si="2042"/>
        <v>16.00.681-34</v>
      </c>
      <c r="G10900" s="37" t="s">
        <v>4940</v>
      </c>
      <c r="H10900" s="37">
        <v>472</v>
      </c>
    </row>
    <row r="10901" spans="1:8" x14ac:dyDescent="0.3">
      <c r="A10901" s="34" t="str">
        <f>+LEFT(Tabla3[[#This Row],[id_detalle]],2)</f>
        <v>16</v>
      </c>
      <c r="B10901" s="46" t="str">
        <f>VLOOKUP((LEFT(Tabla3[[#This Row],[id_detalle]],2)),id_rubro[[id]:[Rubro]],2,0)</f>
        <v>SERVICIOS TÉCNICOS Y ROFESIONALES PARA EMPRESAS</v>
      </c>
      <c r="C10901" s="36" t="s">
        <v>1896</v>
      </c>
      <c r="D10901" s="45" t="str">
        <f>+Tabla3[[#This Row],[id_detalle]]&amp;" "&amp;VLOOKUP(Tabla3[[#This Row],[id_detalle]],rubro_detalle[[Código]:[Rubro Detalle]],2,0)</f>
        <v>16.00.681 Servicios de Ingeniería, Obras civiles y Construcción</v>
      </c>
      <c r="E10901" s="33">
        <f t="shared" si="2041"/>
        <v>35</v>
      </c>
      <c r="F10901" s="47" t="str">
        <f t="shared" si="2042"/>
        <v>16.00.681-35</v>
      </c>
      <c r="G10901" s="37" t="s">
        <v>2990</v>
      </c>
      <c r="H10901" s="37">
        <v>477</v>
      </c>
    </row>
    <row r="10902" spans="1:8" x14ac:dyDescent="0.3">
      <c r="A10902" s="34" t="str">
        <f>+LEFT(Tabla3[[#This Row],[id_detalle]],2)</f>
        <v>16</v>
      </c>
      <c r="B10902" s="46" t="str">
        <f>VLOOKUP((LEFT(Tabla3[[#This Row],[id_detalle]],2)),id_rubro[[id]:[Rubro]],2,0)</f>
        <v>SERVICIOS TÉCNICOS Y ROFESIONALES PARA EMPRESAS</v>
      </c>
      <c r="C10902" s="36" t="s">
        <v>1896</v>
      </c>
      <c r="D10902" s="45" t="str">
        <f>+Tabla3[[#This Row],[id_detalle]]&amp;" "&amp;VLOOKUP(Tabla3[[#This Row],[id_detalle]],rubro_detalle[[Código]:[Rubro Detalle]],2,0)</f>
        <v>16.00.681 Servicios de Ingeniería, Obras civiles y Construcción</v>
      </c>
      <c r="E10902" s="33">
        <f t="shared" si="2041"/>
        <v>36</v>
      </c>
      <c r="F10902" s="47" t="str">
        <f t="shared" si="2042"/>
        <v>16.00.681-36</v>
      </c>
      <c r="G10902" s="37" t="s">
        <v>8371</v>
      </c>
      <c r="H10902" s="37">
        <v>477</v>
      </c>
    </row>
    <row r="10903" spans="1:8" x14ac:dyDescent="0.3">
      <c r="A10903" s="34" t="str">
        <f>+LEFT(Tabla3[[#This Row],[id_detalle]],2)</f>
        <v>16</v>
      </c>
      <c r="B10903" s="46" t="str">
        <f>VLOOKUP((LEFT(Tabla3[[#This Row],[id_detalle]],2)),id_rubro[[id]:[Rubro]],2,0)</f>
        <v>SERVICIOS TÉCNICOS Y ROFESIONALES PARA EMPRESAS</v>
      </c>
      <c r="C10903" s="36" t="s">
        <v>1896</v>
      </c>
      <c r="D10903" s="45" t="str">
        <f>+Tabla3[[#This Row],[id_detalle]]&amp;" "&amp;VLOOKUP(Tabla3[[#This Row],[id_detalle]],rubro_detalle[[Código]:[Rubro Detalle]],2,0)</f>
        <v>16.00.681 Servicios de Ingeniería, Obras civiles y Construcción</v>
      </c>
      <c r="E10903" s="33">
        <f t="shared" si="2041"/>
        <v>37</v>
      </c>
      <c r="F10903" s="47" t="str">
        <f t="shared" si="2042"/>
        <v>16.00.681-37</v>
      </c>
      <c r="G10903" s="37" t="s">
        <v>8372</v>
      </c>
      <c r="H10903" s="37">
        <v>487</v>
      </c>
    </row>
    <row r="10904" spans="1:8" x14ac:dyDescent="0.3">
      <c r="A10904" s="34" t="str">
        <f>+LEFT(Tabla3[[#This Row],[id_detalle]],2)</f>
        <v>16</v>
      </c>
      <c r="B10904" s="46" t="str">
        <f>VLOOKUP((LEFT(Tabla3[[#This Row],[id_detalle]],2)),id_rubro[[id]:[Rubro]],2,0)</f>
        <v>SERVICIOS TÉCNICOS Y ROFESIONALES PARA EMPRESAS</v>
      </c>
      <c r="C10904" s="36" t="s">
        <v>1896</v>
      </c>
      <c r="D10904" s="45" t="str">
        <f>+Tabla3[[#This Row],[id_detalle]]&amp;" "&amp;VLOOKUP(Tabla3[[#This Row],[id_detalle]],rubro_detalle[[Código]:[Rubro Detalle]],2,0)</f>
        <v>16.00.681 Servicios de Ingeniería, Obras civiles y Construcción</v>
      </c>
      <c r="E10904" s="33">
        <f t="shared" si="2041"/>
        <v>38</v>
      </c>
      <c r="F10904" s="47" t="str">
        <f t="shared" si="2042"/>
        <v>16.00.681-38</v>
      </c>
      <c r="G10904" s="37" t="s">
        <v>8373</v>
      </c>
      <c r="H10904" s="37">
        <v>493</v>
      </c>
    </row>
    <row r="10905" spans="1:8" x14ac:dyDescent="0.3">
      <c r="A10905" s="34" t="str">
        <f>+LEFT(Tabla3[[#This Row],[id_detalle]],2)</f>
        <v>16</v>
      </c>
      <c r="B10905" s="46" t="str">
        <f>VLOOKUP((LEFT(Tabla3[[#This Row],[id_detalle]],2)),id_rubro[[id]:[Rubro]],2,0)</f>
        <v>SERVICIOS TÉCNICOS Y ROFESIONALES PARA EMPRESAS</v>
      </c>
      <c r="C10905" s="36" t="s">
        <v>1896</v>
      </c>
      <c r="D10905" s="45" t="str">
        <f>+Tabla3[[#This Row],[id_detalle]]&amp;" "&amp;VLOOKUP(Tabla3[[#This Row],[id_detalle]],rubro_detalle[[Código]:[Rubro Detalle]],2,0)</f>
        <v>16.00.681 Servicios de Ingeniería, Obras civiles y Construcción</v>
      </c>
      <c r="E10905" s="33">
        <f t="shared" si="2041"/>
        <v>39</v>
      </c>
      <c r="F10905" s="47" t="str">
        <f t="shared" si="2042"/>
        <v>16.00.681-39</v>
      </c>
      <c r="G10905" s="37" t="s">
        <v>2994</v>
      </c>
      <c r="H10905" s="37">
        <v>506</v>
      </c>
    </row>
    <row r="10906" spans="1:8" x14ac:dyDescent="0.3">
      <c r="A10906" s="34" t="str">
        <f>+LEFT(Tabla3[[#This Row],[id_detalle]],2)</f>
        <v>16</v>
      </c>
      <c r="B10906" s="46" t="str">
        <f>VLOOKUP((LEFT(Tabla3[[#This Row],[id_detalle]],2)),id_rubro[[id]:[Rubro]],2,0)</f>
        <v>SERVICIOS TÉCNICOS Y ROFESIONALES PARA EMPRESAS</v>
      </c>
      <c r="C10906" s="36" t="s">
        <v>1896</v>
      </c>
      <c r="D10906" s="45" t="str">
        <f>+Tabla3[[#This Row],[id_detalle]]&amp;" "&amp;VLOOKUP(Tabla3[[#This Row],[id_detalle]],rubro_detalle[[Código]:[Rubro Detalle]],2,0)</f>
        <v>16.00.681 Servicios de Ingeniería, Obras civiles y Construcción</v>
      </c>
      <c r="E10906" s="33">
        <f t="shared" si="2041"/>
        <v>40</v>
      </c>
      <c r="F10906" s="47" t="str">
        <f t="shared" si="2042"/>
        <v>16.00.681-40</v>
      </c>
      <c r="G10906" s="37" t="s">
        <v>8374</v>
      </c>
      <c r="H10906" s="37">
        <v>508</v>
      </c>
    </row>
    <row r="10907" spans="1:8" x14ac:dyDescent="0.3">
      <c r="A10907" s="34" t="str">
        <f>+LEFT(Tabla3[[#This Row],[id_detalle]],2)</f>
        <v>16</v>
      </c>
      <c r="B10907" s="46" t="str">
        <f>VLOOKUP((LEFT(Tabla3[[#This Row],[id_detalle]],2)),id_rubro[[id]:[Rubro]],2,0)</f>
        <v>SERVICIOS TÉCNICOS Y ROFESIONALES PARA EMPRESAS</v>
      </c>
      <c r="C10907" s="36" t="s">
        <v>1896</v>
      </c>
      <c r="D10907" s="45" t="str">
        <f>+Tabla3[[#This Row],[id_detalle]]&amp;" "&amp;VLOOKUP(Tabla3[[#This Row],[id_detalle]],rubro_detalle[[Código]:[Rubro Detalle]],2,0)</f>
        <v>16.00.681 Servicios de Ingeniería, Obras civiles y Construcción</v>
      </c>
      <c r="E10907" s="33">
        <f t="shared" si="2041"/>
        <v>41</v>
      </c>
      <c r="F10907" s="47" t="str">
        <f t="shared" si="2042"/>
        <v>16.00.681-41</v>
      </c>
      <c r="G10907" s="37" t="s">
        <v>6078</v>
      </c>
      <c r="H10907" s="37">
        <v>531</v>
      </c>
    </row>
    <row r="10908" spans="1:8" x14ac:dyDescent="0.3">
      <c r="A10908" s="34" t="str">
        <f>+LEFT(Tabla3[[#This Row],[id_detalle]],2)</f>
        <v>16</v>
      </c>
      <c r="B10908" s="46" t="str">
        <f>VLOOKUP((LEFT(Tabla3[[#This Row],[id_detalle]],2)),id_rubro[[id]:[Rubro]],2,0)</f>
        <v>SERVICIOS TÉCNICOS Y ROFESIONALES PARA EMPRESAS</v>
      </c>
      <c r="C10908" s="36" t="s">
        <v>1896</v>
      </c>
      <c r="D10908" s="45" t="str">
        <f>+Tabla3[[#This Row],[id_detalle]]&amp;" "&amp;VLOOKUP(Tabla3[[#This Row],[id_detalle]],rubro_detalle[[Código]:[Rubro Detalle]],2,0)</f>
        <v>16.00.681 Servicios de Ingeniería, Obras civiles y Construcción</v>
      </c>
      <c r="E10908" s="33">
        <f t="shared" si="2041"/>
        <v>42</v>
      </c>
      <c r="F10908" s="47" t="str">
        <f t="shared" si="2042"/>
        <v>16.00.681-42</v>
      </c>
      <c r="G10908" s="37" t="s">
        <v>5324</v>
      </c>
      <c r="H10908" s="37">
        <v>532</v>
      </c>
    </row>
    <row r="10909" spans="1:8" x14ac:dyDescent="0.3">
      <c r="A10909" s="34" t="str">
        <f>+LEFT(Tabla3[[#This Row],[id_detalle]],2)</f>
        <v>16</v>
      </c>
      <c r="B10909" s="46" t="str">
        <f>VLOOKUP((LEFT(Tabla3[[#This Row],[id_detalle]],2)),id_rubro[[id]:[Rubro]],2,0)</f>
        <v>SERVICIOS TÉCNICOS Y ROFESIONALES PARA EMPRESAS</v>
      </c>
      <c r="C10909" s="36" t="s">
        <v>1896</v>
      </c>
      <c r="D10909" s="45" t="str">
        <f>+Tabla3[[#This Row],[id_detalle]]&amp;" "&amp;VLOOKUP(Tabla3[[#This Row],[id_detalle]],rubro_detalle[[Código]:[Rubro Detalle]],2,0)</f>
        <v>16.00.681 Servicios de Ingeniería, Obras civiles y Construcción</v>
      </c>
      <c r="E10909" s="33">
        <f t="shared" si="2041"/>
        <v>43</v>
      </c>
      <c r="F10909" s="47" t="str">
        <f t="shared" si="2042"/>
        <v>16.00.681-43</v>
      </c>
      <c r="G10909" s="37" t="s">
        <v>8375</v>
      </c>
      <c r="H10909" s="37">
        <v>532</v>
      </c>
    </row>
    <row r="10910" spans="1:8" x14ac:dyDescent="0.3">
      <c r="A10910" s="34" t="str">
        <f>+LEFT(Tabla3[[#This Row],[id_detalle]],2)</f>
        <v>16</v>
      </c>
      <c r="B10910" s="46" t="str">
        <f>VLOOKUP((LEFT(Tabla3[[#This Row],[id_detalle]],2)),id_rubro[[id]:[Rubro]],2,0)</f>
        <v>SERVICIOS TÉCNICOS Y ROFESIONALES PARA EMPRESAS</v>
      </c>
      <c r="C10910" s="36" t="s">
        <v>1896</v>
      </c>
      <c r="D10910" s="45" t="str">
        <f>+Tabla3[[#This Row],[id_detalle]]&amp;" "&amp;VLOOKUP(Tabla3[[#This Row],[id_detalle]],rubro_detalle[[Código]:[Rubro Detalle]],2,0)</f>
        <v>16.00.681 Servicios de Ingeniería, Obras civiles y Construcción</v>
      </c>
      <c r="E10910" s="33">
        <f t="shared" si="2041"/>
        <v>44</v>
      </c>
      <c r="F10910" s="47" t="str">
        <f t="shared" si="2042"/>
        <v>16.00.681-44</v>
      </c>
      <c r="G10910" s="37" t="s">
        <v>7172</v>
      </c>
      <c r="H10910" s="37">
        <v>532</v>
      </c>
    </row>
    <row r="10911" spans="1:8" x14ac:dyDescent="0.3">
      <c r="A10911" s="34" t="str">
        <f>+LEFT(Tabla3[[#This Row],[id_detalle]],2)</f>
        <v>16</v>
      </c>
      <c r="B10911" s="46" t="str">
        <f>VLOOKUP((LEFT(Tabla3[[#This Row],[id_detalle]],2)),id_rubro[[id]:[Rubro]],2,0)</f>
        <v>SERVICIOS TÉCNICOS Y ROFESIONALES PARA EMPRESAS</v>
      </c>
      <c r="C10911" s="36" t="s">
        <v>1896</v>
      </c>
      <c r="D10911" s="45" t="str">
        <f>+Tabla3[[#This Row],[id_detalle]]&amp;" "&amp;VLOOKUP(Tabla3[[#This Row],[id_detalle]],rubro_detalle[[Código]:[Rubro Detalle]],2,0)</f>
        <v>16.00.681 Servicios de Ingeniería, Obras civiles y Construcción</v>
      </c>
      <c r="E10911" s="33">
        <f t="shared" si="2041"/>
        <v>45</v>
      </c>
      <c r="F10911" s="47" t="str">
        <f t="shared" si="2042"/>
        <v>16.00.681-45</v>
      </c>
      <c r="G10911" s="37" t="s">
        <v>6030</v>
      </c>
      <c r="H10911" s="37">
        <v>533</v>
      </c>
    </row>
    <row r="10912" spans="1:8" x14ac:dyDescent="0.3">
      <c r="A10912" s="34" t="str">
        <f>+LEFT(Tabla3[[#This Row],[id_detalle]],2)</f>
        <v>16</v>
      </c>
      <c r="B10912" s="46" t="str">
        <f>VLOOKUP((LEFT(Tabla3[[#This Row],[id_detalle]],2)),id_rubro[[id]:[Rubro]],2,0)</f>
        <v>SERVICIOS TÉCNICOS Y ROFESIONALES PARA EMPRESAS</v>
      </c>
      <c r="C10912" s="36" t="s">
        <v>1896</v>
      </c>
      <c r="D10912" s="45" t="str">
        <f>+Tabla3[[#This Row],[id_detalle]]&amp;" "&amp;VLOOKUP(Tabla3[[#This Row],[id_detalle]],rubro_detalle[[Código]:[Rubro Detalle]],2,0)</f>
        <v>16.00.681 Servicios de Ingeniería, Obras civiles y Construcción</v>
      </c>
      <c r="E10912" s="33">
        <f t="shared" si="2041"/>
        <v>46</v>
      </c>
      <c r="F10912" s="47" t="str">
        <f t="shared" si="2042"/>
        <v>16.00.681-46</v>
      </c>
      <c r="G10912" s="37" t="s">
        <v>6084</v>
      </c>
      <c r="H10912" s="37">
        <v>535</v>
      </c>
    </row>
    <row r="10913" spans="1:8" x14ac:dyDescent="0.3">
      <c r="A10913" s="34" t="str">
        <f>+LEFT(Tabla3[[#This Row],[id_detalle]],2)</f>
        <v>16</v>
      </c>
      <c r="B10913" s="46" t="str">
        <f>VLOOKUP((LEFT(Tabla3[[#This Row],[id_detalle]],2)),id_rubro[[id]:[Rubro]],2,0)</f>
        <v>SERVICIOS TÉCNICOS Y ROFESIONALES PARA EMPRESAS</v>
      </c>
      <c r="C10913" s="36" t="s">
        <v>1896</v>
      </c>
      <c r="D10913" s="45" t="str">
        <f>+Tabla3[[#This Row],[id_detalle]]&amp;" "&amp;VLOOKUP(Tabla3[[#This Row],[id_detalle]],rubro_detalle[[Código]:[Rubro Detalle]],2,0)</f>
        <v>16.00.681 Servicios de Ingeniería, Obras civiles y Construcción</v>
      </c>
      <c r="E10913" s="33">
        <f t="shared" si="2041"/>
        <v>47</v>
      </c>
      <c r="F10913" s="47" t="str">
        <f t="shared" si="2042"/>
        <v>16.00.681-47</v>
      </c>
      <c r="G10913" s="37" t="s">
        <v>3002</v>
      </c>
      <c r="H10913" s="37">
        <v>536</v>
      </c>
    </row>
    <row r="10914" spans="1:8" x14ac:dyDescent="0.3">
      <c r="A10914" s="34" t="str">
        <f>+LEFT(Tabla3[[#This Row],[id_detalle]],2)</f>
        <v>16</v>
      </c>
      <c r="B10914" s="46" t="str">
        <f>VLOOKUP((LEFT(Tabla3[[#This Row],[id_detalle]],2)),id_rubro[[id]:[Rubro]],2,0)</f>
        <v>SERVICIOS TÉCNICOS Y ROFESIONALES PARA EMPRESAS</v>
      </c>
      <c r="C10914" s="36" t="s">
        <v>1896</v>
      </c>
      <c r="D10914" s="45" t="str">
        <f>+Tabla3[[#This Row],[id_detalle]]&amp;" "&amp;VLOOKUP(Tabla3[[#This Row],[id_detalle]],rubro_detalle[[Código]:[Rubro Detalle]],2,0)</f>
        <v>16.00.681 Servicios de Ingeniería, Obras civiles y Construcción</v>
      </c>
      <c r="E10914" s="33">
        <f t="shared" si="2041"/>
        <v>48</v>
      </c>
      <c r="F10914" s="47" t="str">
        <f t="shared" si="2042"/>
        <v>16.00.681-48</v>
      </c>
      <c r="G10914" s="37" t="s">
        <v>8376</v>
      </c>
      <c r="H10914" s="37">
        <v>540</v>
      </c>
    </row>
    <row r="10915" spans="1:8" x14ac:dyDescent="0.3">
      <c r="A10915" s="34" t="str">
        <f>+LEFT(Tabla3[[#This Row],[id_detalle]],2)</f>
        <v>16</v>
      </c>
      <c r="B10915" s="46" t="str">
        <f>VLOOKUP((LEFT(Tabla3[[#This Row],[id_detalle]],2)),id_rubro[[id]:[Rubro]],2,0)</f>
        <v>SERVICIOS TÉCNICOS Y ROFESIONALES PARA EMPRESAS</v>
      </c>
      <c r="C10915" s="36" t="s">
        <v>1896</v>
      </c>
      <c r="D10915" s="45" t="str">
        <f>+Tabla3[[#This Row],[id_detalle]]&amp;" "&amp;VLOOKUP(Tabla3[[#This Row],[id_detalle]],rubro_detalle[[Código]:[Rubro Detalle]],2,0)</f>
        <v>16.00.681 Servicios de Ingeniería, Obras civiles y Construcción</v>
      </c>
      <c r="E10915" s="33">
        <f t="shared" ref="E10915:E10958" si="2043">+IF(D10915=D10914,E10914+1,1)</f>
        <v>49</v>
      </c>
      <c r="F10915" s="47" t="str">
        <f t="shared" ref="F10915:F10958" si="2044">+LEFT(D10915,9)&amp;"-"&amp;E10915</f>
        <v>16.00.681-49</v>
      </c>
      <c r="G10915" s="37" t="s">
        <v>4740</v>
      </c>
      <c r="H10915" s="37">
        <v>544</v>
      </c>
    </row>
    <row r="10916" spans="1:8" x14ac:dyDescent="0.3">
      <c r="A10916" s="34" t="str">
        <f>+LEFT(Tabla3[[#This Row],[id_detalle]],2)</f>
        <v>16</v>
      </c>
      <c r="B10916" s="46" t="str">
        <f>VLOOKUP((LEFT(Tabla3[[#This Row],[id_detalle]],2)),id_rubro[[id]:[Rubro]],2,0)</f>
        <v>SERVICIOS TÉCNICOS Y ROFESIONALES PARA EMPRESAS</v>
      </c>
      <c r="C10916" s="36" t="s">
        <v>1896</v>
      </c>
      <c r="D10916" s="45" t="str">
        <f>+Tabla3[[#This Row],[id_detalle]]&amp;" "&amp;VLOOKUP(Tabla3[[#This Row],[id_detalle]],rubro_detalle[[Código]:[Rubro Detalle]],2,0)</f>
        <v>16.00.681 Servicios de Ingeniería, Obras civiles y Construcción</v>
      </c>
      <c r="E10916" s="33">
        <f t="shared" si="2043"/>
        <v>50</v>
      </c>
      <c r="F10916" s="47" t="str">
        <f t="shared" si="2044"/>
        <v>16.00.681-50</v>
      </c>
      <c r="G10916" s="37" t="s">
        <v>8377</v>
      </c>
      <c r="H10916" s="37">
        <v>550</v>
      </c>
    </row>
    <row r="10917" spans="1:8" x14ac:dyDescent="0.3">
      <c r="A10917" s="34" t="str">
        <f>+LEFT(Tabla3[[#This Row],[id_detalle]],2)</f>
        <v>16</v>
      </c>
      <c r="B10917" s="46" t="str">
        <f>VLOOKUP((LEFT(Tabla3[[#This Row],[id_detalle]],2)),id_rubro[[id]:[Rubro]],2,0)</f>
        <v>SERVICIOS TÉCNICOS Y ROFESIONALES PARA EMPRESAS</v>
      </c>
      <c r="C10917" s="36" t="s">
        <v>1896</v>
      </c>
      <c r="D10917" s="45" t="str">
        <f>+Tabla3[[#This Row],[id_detalle]]&amp;" "&amp;VLOOKUP(Tabla3[[#This Row],[id_detalle]],rubro_detalle[[Código]:[Rubro Detalle]],2,0)</f>
        <v>16.00.681 Servicios de Ingeniería, Obras civiles y Construcción</v>
      </c>
      <c r="E10917" s="33">
        <f t="shared" si="2043"/>
        <v>51</v>
      </c>
      <c r="F10917" s="47" t="str">
        <f t="shared" si="2044"/>
        <v>16.00.681-51</v>
      </c>
      <c r="G10917" s="37" t="s">
        <v>3003</v>
      </c>
      <c r="H10917" s="37">
        <v>562</v>
      </c>
    </row>
    <row r="10918" spans="1:8" x14ac:dyDescent="0.3">
      <c r="A10918" s="34" t="str">
        <f>+LEFT(Tabla3[[#This Row],[id_detalle]],2)</f>
        <v>16</v>
      </c>
      <c r="B10918" s="46" t="str">
        <f>VLOOKUP((LEFT(Tabla3[[#This Row],[id_detalle]],2)),id_rubro[[id]:[Rubro]],2,0)</f>
        <v>SERVICIOS TÉCNICOS Y ROFESIONALES PARA EMPRESAS</v>
      </c>
      <c r="C10918" s="36" t="s">
        <v>1896</v>
      </c>
      <c r="D10918" s="45" t="str">
        <f>+Tabla3[[#This Row],[id_detalle]]&amp;" "&amp;VLOOKUP(Tabla3[[#This Row],[id_detalle]],rubro_detalle[[Código]:[Rubro Detalle]],2,0)</f>
        <v>16.00.681 Servicios de Ingeniería, Obras civiles y Construcción</v>
      </c>
      <c r="E10918" s="33">
        <f t="shared" si="2043"/>
        <v>52</v>
      </c>
      <c r="F10918" s="47" t="str">
        <f t="shared" si="2044"/>
        <v>16.00.681-52</v>
      </c>
      <c r="G10918" s="37" t="s">
        <v>8183</v>
      </c>
      <c r="H10918" s="37">
        <v>564</v>
      </c>
    </row>
    <row r="10919" spans="1:8" x14ac:dyDescent="0.3">
      <c r="A10919" s="34" t="str">
        <f>+LEFT(Tabla3[[#This Row],[id_detalle]],2)</f>
        <v>16</v>
      </c>
      <c r="B10919" s="46" t="str">
        <f>VLOOKUP((LEFT(Tabla3[[#This Row],[id_detalle]],2)),id_rubro[[id]:[Rubro]],2,0)</f>
        <v>SERVICIOS TÉCNICOS Y ROFESIONALES PARA EMPRESAS</v>
      </c>
      <c r="C10919" s="36" t="s">
        <v>1896</v>
      </c>
      <c r="D10919" s="45" t="str">
        <f>+Tabla3[[#This Row],[id_detalle]]&amp;" "&amp;VLOOKUP(Tabla3[[#This Row],[id_detalle]],rubro_detalle[[Código]:[Rubro Detalle]],2,0)</f>
        <v>16.00.681 Servicios de Ingeniería, Obras civiles y Construcción</v>
      </c>
      <c r="E10919" s="33">
        <f t="shared" si="2043"/>
        <v>53</v>
      </c>
      <c r="F10919" s="47" t="str">
        <f t="shared" si="2044"/>
        <v>16.00.681-53</v>
      </c>
      <c r="G10919" s="37" t="s">
        <v>6170</v>
      </c>
      <c r="H10919" s="37">
        <v>603</v>
      </c>
    </row>
    <row r="10920" spans="1:8" x14ac:dyDescent="0.3">
      <c r="A10920" s="34" t="str">
        <f>+LEFT(Tabla3[[#This Row],[id_detalle]],2)</f>
        <v>16</v>
      </c>
      <c r="B10920" s="46" t="str">
        <f>VLOOKUP((LEFT(Tabla3[[#This Row],[id_detalle]],2)),id_rubro[[id]:[Rubro]],2,0)</f>
        <v>SERVICIOS TÉCNICOS Y ROFESIONALES PARA EMPRESAS</v>
      </c>
      <c r="C10920" s="36" t="s">
        <v>1896</v>
      </c>
      <c r="D10920" s="45" t="str">
        <f>+Tabla3[[#This Row],[id_detalle]]&amp;" "&amp;VLOOKUP(Tabla3[[#This Row],[id_detalle]],rubro_detalle[[Código]:[Rubro Detalle]],2,0)</f>
        <v>16.00.681 Servicios de Ingeniería, Obras civiles y Construcción</v>
      </c>
      <c r="E10920" s="33">
        <f t="shared" si="2043"/>
        <v>54</v>
      </c>
      <c r="F10920" s="47" t="str">
        <f t="shared" si="2044"/>
        <v>16.00.681-54</v>
      </c>
      <c r="G10920" s="37" t="s">
        <v>4952</v>
      </c>
      <c r="H10920" s="37">
        <v>612</v>
      </c>
    </row>
    <row r="10921" spans="1:8" x14ac:dyDescent="0.3">
      <c r="A10921" s="34" t="str">
        <f>+LEFT(Tabla3[[#This Row],[id_detalle]],2)</f>
        <v>16</v>
      </c>
      <c r="B10921" s="46" t="str">
        <f>VLOOKUP((LEFT(Tabla3[[#This Row],[id_detalle]],2)),id_rubro[[id]:[Rubro]],2,0)</f>
        <v>SERVICIOS TÉCNICOS Y ROFESIONALES PARA EMPRESAS</v>
      </c>
      <c r="C10921" s="36" t="s">
        <v>1896</v>
      </c>
      <c r="D10921" s="45" t="str">
        <f>+Tabla3[[#This Row],[id_detalle]]&amp;" "&amp;VLOOKUP(Tabla3[[#This Row],[id_detalle]],rubro_detalle[[Código]:[Rubro Detalle]],2,0)</f>
        <v>16.00.681 Servicios de Ingeniería, Obras civiles y Construcción</v>
      </c>
      <c r="E10921" s="33">
        <f t="shared" si="2043"/>
        <v>55</v>
      </c>
      <c r="F10921" s="47" t="str">
        <f t="shared" si="2044"/>
        <v>16.00.681-55</v>
      </c>
      <c r="G10921" s="37" t="s">
        <v>8378</v>
      </c>
      <c r="H10921" s="37">
        <v>617</v>
      </c>
    </row>
    <row r="10922" spans="1:8" x14ac:dyDescent="0.3">
      <c r="A10922" s="34" t="str">
        <f>+LEFT(Tabla3[[#This Row],[id_detalle]],2)</f>
        <v>16</v>
      </c>
      <c r="B10922" s="46" t="str">
        <f>VLOOKUP((LEFT(Tabla3[[#This Row],[id_detalle]],2)),id_rubro[[id]:[Rubro]],2,0)</f>
        <v>SERVICIOS TÉCNICOS Y ROFESIONALES PARA EMPRESAS</v>
      </c>
      <c r="C10922" s="36" t="s">
        <v>1896</v>
      </c>
      <c r="D10922" s="45" t="str">
        <f>+Tabla3[[#This Row],[id_detalle]]&amp;" "&amp;VLOOKUP(Tabla3[[#This Row],[id_detalle]],rubro_detalle[[Código]:[Rubro Detalle]],2,0)</f>
        <v>16.00.681 Servicios de Ingeniería, Obras civiles y Construcción</v>
      </c>
      <c r="E10922" s="33">
        <f t="shared" si="2043"/>
        <v>56</v>
      </c>
      <c r="F10922" s="47" t="str">
        <f t="shared" si="2044"/>
        <v>16.00.681-56</v>
      </c>
      <c r="G10922" s="37" t="s">
        <v>8379</v>
      </c>
      <c r="H10922" s="37">
        <v>630</v>
      </c>
    </row>
    <row r="10923" spans="1:8" x14ac:dyDescent="0.3">
      <c r="A10923" s="34" t="str">
        <f>+LEFT(Tabla3[[#This Row],[id_detalle]],2)</f>
        <v>16</v>
      </c>
      <c r="B10923" s="46" t="str">
        <f>VLOOKUP((LEFT(Tabla3[[#This Row],[id_detalle]],2)),id_rubro[[id]:[Rubro]],2,0)</f>
        <v>SERVICIOS TÉCNICOS Y ROFESIONALES PARA EMPRESAS</v>
      </c>
      <c r="C10923" s="36" t="s">
        <v>1896</v>
      </c>
      <c r="D10923" s="45" t="str">
        <f>+Tabla3[[#This Row],[id_detalle]]&amp;" "&amp;VLOOKUP(Tabla3[[#This Row],[id_detalle]],rubro_detalle[[Código]:[Rubro Detalle]],2,0)</f>
        <v>16.00.681 Servicios de Ingeniería, Obras civiles y Construcción</v>
      </c>
      <c r="E10923" s="33">
        <f t="shared" si="2043"/>
        <v>57</v>
      </c>
      <c r="F10923" s="47" t="str">
        <f t="shared" si="2044"/>
        <v>16.00.681-57</v>
      </c>
      <c r="G10923" s="37" t="s">
        <v>8380</v>
      </c>
      <c r="H10923" s="37">
        <v>648</v>
      </c>
    </row>
    <row r="10924" spans="1:8" x14ac:dyDescent="0.3">
      <c r="A10924" s="34" t="str">
        <f>+LEFT(Tabla3[[#This Row],[id_detalle]],2)</f>
        <v>16</v>
      </c>
      <c r="B10924" s="46" t="str">
        <f>VLOOKUP((LEFT(Tabla3[[#This Row],[id_detalle]],2)),id_rubro[[id]:[Rubro]],2,0)</f>
        <v>SERVICIOS TÉCNICOS Y ROFESIONALES PARA EMPRESAS</v>
      </c>
      <c r="C10924" s="36" t="s">
        <v>1896</v>
      </c>
      <c r="D10924" s="45" t="str">
        <f>+Tabla3[[#This Row],[id_detalle]]&amp;" "&amp;VLOOKUP(Tabla3[[#This Row],[id_detalle]],rubro_detalle[[Código]:[Rubro Detalle]],2,0)</f>
        <v>16.00.681 Servicios de Ingeniería, Obras civiles y Construcción</v>
      </c>
      <c r="E10924" s="33">
        <f t="shared" si="2043"/>
        <v>58</v>
      </c>
      <c r="F10924" s="47" t="str">
        <f t="shared" si="2044"/>
        <v>16.00.681-58</v>
      </c>
      <c r="G10924" s="37" t="s">
        <v>8381</v>
      </c>
      <c r="H10924" s="37">
        <v>651</v>
      </c>
    </row>
    <row r="10925" spans="1:8" x14ac:dyDescent="0.3">
      <c r="A10925" s="34" t="str">
        <f>+LEFT(Tabla3[[#This Row],[id_detalle]],2)</f>
        <v>16</v>
      </c>
      <c r="B10925" s="46" t="str">
        <f>VLOOKUP((LEFT(Tabla3[[#This Row],[id_detalle]],2)),id_rubro[[id]:[Rubro]],2,0)</f>
        <v>SERVICIOS TÉCNICOS Y ROFESIONALES PARA EMPRESAS</v>
      </c>
      <c r="C10925" s="36" t="s">
        <v>1896</v>
      </c>
      <c r="D10925" s="45" t="str">
        <f>+Tabla3[[#This Row],[id_detalle]]&amp;" "&amp;VLOOKUP(Tabla3[[#This Row],[id_detalle]],rubro_detalle[[Código]:[Rubro Detalle]],2,0)</f>
        <v>16.00.681 Servicios de Ingeniería, Obras civiles y Construcción</v>
      </c>
      <c r="E10925" s="33">
        <f t="shared" si="2043"/>
        <v>59</v>
      </c>
      <c r="F10925" s="47" t="str">
        <f t="shared" si="2044"/>
        <v>16.00.681-59</v>
      </c>
      <c r="G10925" s="37" t="s">
        <v>8382</v>
      </c>
      <c r="H10925" s="37">
        <v>654</v>
      </c>
    </row>
    <row r="10926" spans="1:8" x14ac:dyDescent="0.3">
      <c r="A10926" s="34" t="str">
        <f>+LEFT(Tabla3[[#This Row],[id_detalle]],2)</f>
        <v>16</v>
      </c>
      <c r="B10926" s="46" t="str">
        <f>VLOOKUP((LEFT(Tabla3[[#This Row],[id_detalle]],2)),id_rubro[[id]:[Rubro]],2,0)</f>
        <v>SERVICIOS TÉCNICOS Y ROFESIONALES PARA EMPRESAS</v>
      </c>
      <c r="C10926" s="36" t="s">
        <v>1896</v>
      </c>
      <c r="D10926" s="45" t="str">
        <f>+Tabla3[[#This Row],[id_detalle]]&amp;" "&amp;VLOOKUP(Tabla3[[#This Row],[id_detalle]],rubro_detalle[[Código]:[Rubro Detalle]],2,0)</f>
        <v>16.00.681 Servicios de Ingeniería, Obras civiles y Construcción</v>
      </c>
      <c r="E10926" s="33">
        <f t="shared" si="2043"/>
        <v>60</v>
      </c>
      <c r="F10926" s="47" t="str">
        <f t="shared" si="2044"/>
        <v>16.00.681-60</v>
      </c>
      <c r="G10926" s="37" t="s">
        <v>8383</v>
      </c>
      <c r="H10926" s="37">
        <v>660</v>
      </c>
    </row>
    <row r="10927" spans="1:8" x14ac:dyDescent="0.3">
      <c r="A10927" s="34" t="str">
        <f>+LEFT(Tabla3[[#This Row],[id_detalle]],2)</f>
        <v>16</v>
      </c>
      <c r="B10927" s="46" t="str">
        <f>VLOOKUP((LEFT(Tabla3[[#This Row],[id_detalle]],2)),id_rubro[[id]:[Rubro]],2,0)</f>
        <v>SERVICIOS TÉCNICOS Y ROFESIONALES PARA EMPRESAS</v>
      </c>
      <c r="C10927" s="36" t="s">
        <v>1896</v>
      </c>
      <c r="D10927" s="45" t="str">
        <f>+Tabla3[[#This Row],[id_detalle]]&amp;" "&amp;VLOOKUP(Tabla3[[#This Row],[id_detalle]],rubro_detalle[[Código]:[Rubro Detalle]],2,0)</f>
        <v>16.00.681 Servicios de Ingeniería, Obras civiles y Construcción</v>
      </c>
      <c r="E10927" s="33">
        <f t="shared" si="2043"/>
        <v>61</v>
      </c>
      <c r="F10927" s="47" t="str">
        <f t="shared" si="2044"/>
        <v>16.00.681-61</v>
      </c>
      <c r="G10927" s="37" t="s">
        <v>5867</v>
      </c>
      <c r="H10927" s="37">
        <v>673</v>
      </c>
    </row>
    <row r="10928" spans="1:8" x14ac:dyDescent="0.3">
      <c r="A10928" s="34" t="str">
        <f>+LEFT(Tabla3[[#This Row],[id_detalle]],2)</f>
        <v>16</v>
      </c>
      <c r="B10928" s="46" t="str">
        <f>VLOOKUP((LEFT(Tabla3[[#This Row],[id_detalle]],2)),id_rubro[[id]:[Rubro]],2,0)</f>
        <v>SERVICIOS TÉCNICOS Y ROFESIONALES PARA EMPRESAS</v>
      </c>
      <c r="C10928" s="36" t="s">
        <v>1896</v>
      </c>
      <c r="D10928" s="45" t="str">
        <f>+Tabla3[[#This Row],[id_detalle]]&amp;" "&amp;VLOOKUP(Tabla3[[#This Row],[id_detalle]],rubro_detalle[[Código]:[Rubro Detalle]],2,0)</f>
        <v>16.00.681 Servicios de Ingeniería, Obras civiles y Construcción</v>
      </c>
      <c r="E10928" s="33">
        <f t="shared" si="2043"/>
        <v>62</v>
      </c>
      <c r="F10928" s="47" t="str">
        <f t="shared" si="2044"/>
        <v>16.00.681-62</v>
      </c>
      <c r="G10928" s="37" t="s">
        <v>8384</v>
      </c>
      <c r="H10928" s="37">
        <v>684</v>
      </c>
    </row>
    <row r="10929" spans="1:8" x14ac:dyDescent="0.3">
      <c r="A10929" s="34" t="str">
        <f>+LEFT(Tabla3[[#This Row],[id_detalle]],2)</f>
        <v>16</v>
      </c>
      <c r="B10929" s="46" t="str">
        <f>VLOOKUP((LEFT(Tabla3[[#This Row],[id_detalle]],2)),id_rubro[[id]:[Rubro]],2,0)</f>
        <v>SERVICIOS TÉCNICOS Y ROFESIONALES PARA EMPRESAS</v>
      </c>
      <c r="C10929" s="36" t="s">
        <v>1896</v>
      </c>
      <c r="D10929" s="45" t="str">
        <f>+Tabla3[[#This Row],[id_detalle]]&amp;" "&amp;VLOOKUP(Tabla3[[#This Row],[id_detalle]],rubro_detalle[[Código]:[Rubro Detalle]],2,0)</f>
        <v>16.00.681 Servicios de Ingeniería, Obras civiles y Construcción</v>
      </c>
      <c r="E10929" s="33">
        <f t="shared" si="2043"/>
        <v>63</v>
      </c>
      <c r="F10929" s="47" t="str">
        <f t="shared" si="2044"/>
        <v>16.00.681-63</v>
      </c>
      <c r="G10929" s="37" t="s">
        <v>6066</v>
      </c>
      <c r="H10929" s="37">
        <v>696</v>
      </c>
    </row>
    <row r="10930" spans="1:8" x14ac:dyDescent="0.3">
      <c r="A10930" s="34" t="str">
        <f>+LEFT(Tabla3[[#This Row],[id_detalle]],2)</f>
        <v>16</v>
      </c>
      <c r="B10930" s="46" t="str">
        <f>VLOOKUP((LEFT(Tabla3[[#This Row],[id_detalle]],2)),id_rubro[[id]:[Rubro]],2,0)</f>
        <v>SERVICIOS TÉCNICOS Y ROFESIONALES PARA EMPRESAS</v>
      </c>
      <c r="C10930" s="36" t="s">
        <v>1896</v>
      </c>
      <c r="D10930" s="45" t="str">
        <f>+Tabla3[[#This Row],[id_detalle]]&amp;" "&amp;VLOOKUP(Tabla3[[#This Row],[id_detalle]],rubro_detalle[[Código]:[Rubro Detalle]],2,0)</f>
        <v>16.00.681 Servicios de Ingeniería, Obras civiles y Construcción</v>
      </c>
      <c r="E10930" s="33">
        <f t="shared" si="2043"/>
        <v>64</v>
      </c>
      <c r="F10930" s="47" t="str">
        <f t="shared" si="2044"/>
        <v>16.00.681-64</v>
      </c>
      <c r="G10930" s="37" t="s">
        <v>8385</v>
      </c>
      <c r="H10930" s="37">
        <v>704</v>
      </c>
    </row>
    <row r="10931" spans="1:8" x14ac:dyDescent="0.3">
      <c r="A10931" s="34" t="str">
        <f>+LEFT(Tabla3[[#This Row],[id_detalle]],2)</f>
        <v>16</v>
      </c>
      <c r="B10931" s="46" t="str">
        <f>VLOOKUP((LEFT(Tabla3[[#This Row],[id_detalle]],2)),id_rubro[[id]:[Rubro]],2,0)</f>
        <v>SERVICIOS TÉCNICOS Y ROFESIONALES PARA EMPRESAS</v>
      </c>
      <c r="C10931" s="36" t="s">
        <v>1896</v>
      </c>
      <c r="D10931" s="45" t="str">
        <f>+Tabla3[[#This Row],[id_detalle]]&amp;" "&amp;VLOOKUP(Tabla3[[#This Row],[id_detalle]],rubro_detalle[[Código]:[Rubro Detalle]],2,0)</f>
        <v>16.00.681 Servicios de Ingeniería, Obras civiles y Construcción</v>
      </c>
      <c r="E10931" s="33">
        <f t="shared" si="2043"/>
        <v>65</v>
      </c>
      <c r="F10931" s="47" t="str">
        <f t="shared" si="2044"/>
        <v>16.00.681-65</v>
      </c>
      <c r="G10931" s="37" t="s">
        <v>8386</v>
      </c>
      <c r="H10931" s="37">
        <v>708</v>
      </c>
    </row>
    <row r="10932" spans="1:8" x14ac:dyDescent="0.3">
      <c r="A10932" s="34" t="str">
        <f>+LEFT(Tabla3[[#This Row],[id_detalle]],2)</f>
        <v>16</v>
      </c>
      <c r="B10932" s="46" t="str">
        <f>VLOOKUP((LEFT(Tabla3[[#This Row],[id_detalle]],2)),id_rubro[[id]:[Rubro]],2,0)</f>
        <v>SERVICIOS TÉCNICOS Y ROFESIONALES PARA EMPRESAS</v>
      </c>
      <c r="C10932" s="36" t="s">
        <v>1896</v>
      </c>
      <c r="D10932" s="45" t="str">
        <f>+Tabla3[[#This Row],[id_detalle]]&amp;" "&amp;VLOOKUP(Tabla3[[#This Row],[id_detalle]],rubro_detalle[[Código]:[Rubro Detalle]],2,0)</f>
        <v>16.00.681 Servicios de Ingeniería, Obras civiles y Construcción</v>
      </c>
      <c r="E10932" s="33">
        <f t="shared" si="2043"/>
        <v>66</v>
      </c>
      <c r="F10932" s="47" t="str">
        <f t="shared" si="2044"/>
        <v>16.00.681-66</v>
      </c>
      <c r="G10932" s="38" t="s">
        <v>6067</v>
      </c>
      <c r="H10932" s="38">
        <v>709</v>
      </c>
    </row>
    <row r="10933" spans="1:8" x14ac:dyDescent="0.3">
      <c r="A10933" s="34" t="str">
        <f>+LEFT(Tabla3[[#This Row],[id_detalle]],2)</f>
        <v>16</v>
      </c>
      <c r="B10933" s="46" t="str">
        <f>VLOOKUP((LEFT(Tabla3[[#This Row],[id_detalle]],2)),id_rubro[[id]:[Rubro]],2,0)</f>
        <v>SERVICIOS TÉCNICOS Y ROFESIONALES PARA EMPRESAS</v>
      </c>
      <c r="C10933" s="36" t="s">
        <v>1896</v>
      </c>
      <c r="D10933" s="45" t="str">
        <f>+Tabla3[[#This Row],[id_detalle]]&amp;" "&amp;VLOOKUP(Tabla3[[#This Row],[id_detalle]],rubro_detalle[[Código]:[Rubro Detalle]],2,0)</f>
        <v>16.00.681 Servicios de Ingeniería, Obras civiles y Construcción</v>
      </c>
      <c r="E10933" s="33">
        <f t="shared" si="2043"/>
        <v>67</v>
      </c>
      <c r="F10933" s="47" t="str">
        <f t="shared" si="2044"/>
        <v>16.00.681-67</v>
      </c>
      <c r="G10933" s="37" t="s">
        <v>8191</v>
      </c>
      <c r="H10933" s="37">
        <v>715</v>
      </c>
    </row>
    <row r="10934" spans="1:8" x14ac:dyDescent="0.3">
      <c r="A10934" s="34" t="str">
        <f>+LEFT(Tabla3[[#This Row],[id_detalle]],2)</f>
        <v>16</v>
      </c>
      <c r="B10934" s="46" t="str">
        <f>VLOOKUP((LEFT(Tabla3[[#This Row],[id_detalle]],2)),id_rubro[[id]:[Rubro]],2,0)</f>
        <v>SERVICIOS TÉCNICOS Y ROFESIONALES PARA EMPRESAS</v>
      </c>
      <c r="C10934" s="36" t="s">
        <v>1896</v>
      </c>
      <c r="D10934" s="45" t="str">
        <f>+Tabla3[[#This Row],[id_detalle]]&amp;" "&amp;VLOOKUP(Tabla3[[#This Row],[id_detalle]],rubro_detalle[[Código]:[Rubro Detalle]],2,0)</f>
        <v>16.00.681 Servicios de Ingeniería, Obras civiles y Construcción</v>
      </c>
      <c r="E10934" s="33">
        <f t="shared" si="2043"/>
        <v>68</v>
      </c>
      <c r="F10934" s="47" t="str">
        <f t="shared" si="2044"/>
        <v>16.00.681-68</v>
      </c>
      <c r="G10934" s="37" t="s">
        <v>6046</v>
      </c>
      <c r="H10934" s="37">
        <v>717</v>
      </c>
    </row>
    <row r="10935" spans="1:8" x14ac:dyDescent="0.3">
      <c r="A10935" s="34" t="str">
        <f>+LEFT(Tabla3[[#This Row],[id_detalle]],2)</f>
        <v>16</v>
      </c>
      <c r="B10935" s="46" t="str">
        <f>VLOOKUP((LEFT(Tabla3[[#This Row],[id_detalle]],2)),id_rubro[[id]:[Rubro]],2,0)</f>
        <v>SERVICIOS TÉCNICOS Y ROFESIONALES PARA EMPRESAS</v>
      </c>
      <c r="C10935" s="36" t="s">
        <v>1896</v>
      </c>
      <c r="D10935" s="45" t="str">
        <f>+Tabla3[[#This Row],[id_detalle]]&amp;" "&amp;VLOOKUP(Tabla3[[#This Row],[id_detalle]],rubro_detalle[[Código]:[Rubro Detalle]],2,0)</f>
        <v>16.00.681 Servicios de Ingeniería, Obras civiles y Construcción</v>
      </c>
      <c r="E10935" s="33">
        <f t="shared" si="2043"/>
        <v>69</v>
      </c>
      <c r="F10935" s="47" t="str">
        <f t="shared" si="2044"/>
        <v>16.00.681-69</v>
      </c>
      <c r="G10935" s="37" t="s">
        <v>6069</v>
      </c>
      <c r="H10935" s="37">
        <v>725</v>
      </c>
    </row>
    <row r="10936" spans="1:8" x14ac:dyDescent="0.3">
      <c r="A10936" s="34" t="str">
        <f>+LEFT(Tabla3[[#This Row],[id_detalle]],2)</f>
        <v>16</v>
      </c>
      <c r="B10936" s="46" t="str">
        <f>VLOOKUP((LEFT(Tabla3[[#This Row],[id_detalle]],2)),id_rubro[[id]:[Rubro]],2,0)</f>
        <v>SERVICIOS TÉCNICOS Y ROFESIONALES PARA EMPRESAS</v>
      </c>
      <c r="C10936" s="36" t="s">
        <v>1896</v>
      </c>
      <c r="D10936" s="45" t="str">
        <f>+Tabla3[[#This Row],[id_detalle]]&amp;" "&amp;VLOOKUP(Tabla3[[#This Row],[id_detalle]],rubro_detalle[[Código]:[Rubro Detalle]],2,0)</f>
        <v>16.00.681 Servicios de Ingeniería, Obras civiles y Construcción</v>
      </c>
      <c r="E10936" s="33">
        <f t="shared" si="2043"/>
        <v>70</v>
      </c>
      <c r="F10936" s="47" t="str">
        <f t="shared" si="2044"/>
        <v>16.00.681-70</v>
      </c>
      <c r="G10936" s="37" t="s">
        <v>5252</v>
      </c>
      <c r="H10936" s="37">
        <v>726</v>
      </c>
    </row>
    <row r="10937" spans="1:8" x14ac:dyDescent="0.3">
      <c r="A10937" s="34" t="str">
        <f>+LEFT(Tabla3[[#This Row],[id_detalle]],2)</f>
        <v>16</v>
      </c>
      <c r="B10937" s="46" t="str">
        <f>VLOOKUP((LEFT(Tabla3[[#This Row],[id_detalle]],2)),id_rubro[[id]:[Rubro]],2,0)</f>
        <v>SERVICIOS TÉCNICOS Y ROFESIONALES PARA EMPRESAS</v>
      </c>
      <c r="C10937" s="36" t="s">
        <v>1896</v>
      </c>
      <c r="D10937" s="45" t="str">
        <f>+Tabla3[[#This Row],[id_detalle]]&amp;" "&amp;VLOOKUP(Tabla3[[#This Row],[id_detalle]],rubro_detalle[[Código]:[Rubro Detalle]],2,0)</f>
        <v>16.00.681 Servicios de Ingeniería, Obras civiles y Construcción</v>
      </c>
      <c r="E10937" s="33">
        <f t="shared" si="2043"/>
        <v>71</v>
      </c>
      <c r="F10937" s="47" t="str">
        <f t="shared" si="2044"/>
        <v>16.00.681-71</v>
      </c>
      <c r="G10937" s="37" t="s">
        <v>5182</v>
      </c>
      <c r="H10937" s="37">
        <v>735</v>
      </c>
    </row>
    <row r="10938" spans="1:8" x14ac:dyDescent="0.3">
      <c r="A10938" s="34" t="str">
        <f>+LEFT(Tabla3[[#This Row],[id_detalle]],2)</f>
        <v>16</v>
      </c>
      <c r="B10938" s="46" t="str">
        <f>VLOOKUP((LEFT(Tabla3[[#This Row],[id_detalle]],2)),id_rubro[[id]:[Rubro]],2,0)</f>
        <v>SERVICIOS TÉCNICOS Y ROFESIONALES PARA EMPRESAS</v>
      </c>
      <c r="C10938" s="36" t="s">
        <v>1896</v>
      </c>
      <c r="D10938" s="45" t="str">
        <f>+Tabla3[[#This Row],[id_detalle]]&amp;" "&amp;VLOOKUP(Tabla3[[#This Row],[id_detalle]],rubro_detalle[[Código]:[Rubro Detalle]],2,0)</f>
        <v>16.00.681 Servicios de Ingeniería, Obras civiles y Construcción</v>
      </c>
      <c r="E10938" s="33">
        <f t="shared" si="2043"/>
        <v>72</v>
      </c>
      <c r="F10938" s="47" t="str">
        <f t="shared" si="2044"/>
        <v>16.00.681-72</v>
      </c>
      <c r="G10938" s="37" t="s">
        <v>4969</v>
      </c>
      <c r="H10938" s="37">
        <v>738</v>
      </c>
    </row>
    <row r="10939" spans="1:8" x14ac:dyDescent="0.3">
      <c r="A10939" s="34" t="str">
        <f>+LEFT(Tabla3[[#This Row],[id_detalle]],2)</f>
        <v>16</v>
      </c>
      <c r="B10939" s="46" t="str">
        <f>VLOOKUP((LEFT(Tabla3[[#This Row],[id_detalle]],2)),id_rubro[[id]:[Rubro]],2,0)</f>
        <v>SERVICIOS TÉCNICOS Y ROFESIONALES PARA EMPRESAS</v>
      </c>
      <c r="C10939" s="36" t="s">
        <v>1896</v>
      </c>
      <c r="D10939" s="45" t="str">
        <f>+Tabla3[[#This Row],[id_detalle]]&amp;" "&amp;VLOOKUP(Tabla3[[#This Row],[id_detalle]],rubro_detalle[[Código]:[Rubro Detalle]],2,0)</f>
        <v>16.00.681 Servicios de Ingeniería, Obras civiles y Construcción</v>
      </c>
      <c r="E10939" s="33">
        <f t="shared" si="2043"/>
        <v>73</v>
      </c>
      <c r="F10939" s="47" t="str">
        <f t="shared" si="2044"/>
        <v>16.00.681-73</v>
      </c>
      <c r="G10939" s="37" t="s">
        <v>8387</v>
      </c>
      <c r="H10939" s="37">
        <v>741</v>
      </c>
    </row>
    <row r="10940" spans="1:8" x14ac:dyDescent="0.3">
      <c r="A10940" s="34" t="str">
        <f>+LEFT(Tabla3[[#This Row],[id_detalle]],2)</f>
        <v>16</v>
      </c>
      <c r="B10940" s="46" t="str">
        <f>VLOOKUP((LEFT(Tabla3[[#This Row],[id_detalle]],2)),id_rubro[[id]:[Rubro]],2,0)</f>
        <v>SERVICIOS TÉCNICOS Y ROFESIONALES PARA EMPRESAS</v>
      </c>
      <c r="C10940" s="36" t="s">
        <v>1896</v>
      </c>
      <c r="D10940" s="45" t="str">
        <f>+Tabla3[[#This Row],[id_detalle]]&amp;" "&amp;VLOOKUP(Tabla3[[#This Row],[id_detalle]],rubro_detalle[[Código]:[Rubro Detalle]],2,0)</f>
        <v>16.00.681 Servicios de Ingeniería, Obras civiles y Construcción</v>
      </c>
      <c r="E10940" s="33">
        <f t="shared" si="2043"/>
        <v>74</v>
      </c>
      <c r="F10940" s="47" t="str">
        <f t="shared" si="2044"/>
        <v>16.00.681-74</v>
      </c>
      <c r="G10940" s="37" t="s">
        <v>8388</v>
      </c>
      <c r="H10940" s="37">
        <v>743</v>
      </c>
    </row>
    <row r="10941" spans="1:8" x14ac:dyDescent="0.3">
      <c r="A10941" s="34" t="str">
        <f>+LEFT(Tabla3[[#This Row],[id_detalle]],2)</f>
        <v>16</v>
      </c>
      <c r="B10941" s="46" t="str">
        <f>VLOOKUP((LEFT(Tabla3[[#This Row],[id_detalle]],2)),id_rubro[[id]:[Rubro]],2,0)</f>
        <v>SERVICIOS TÉCNICOS Y ROFESIONALES PARA EMPRESAS</v>
      </c>
      <c r="C10941" s="36" t="s">
        <v>1896</v>
      </c>
      <c r="D10941" s="45" t="str">
        <f>+Tabla3[[#This Row],[id_detalle]]&amp;" "&amp;VLOOKUP(Tabla3[[#This Row],[id_detalle]],rubro_detalle[[Código]:[Rubro Detalle]],2,0)</f>
        <v>16.00.681 Servicios de Ingeniería, Obras civiles y Construcción</v>
      </c>
      <c r="E10941" s="33">
        <f t="shared" si="2043"/>
        <v>75</v>
      </c>
      <c r="F10941" s="47" t="str">
        <f t="shared" si="2044"/>
        <v>16.00.681-75</v>
      </c>
      <c r="G10941" s="37" t="s">
        <v>8389</v>
      </c>
      <c r="H10941" s="37">
        <v>748</v>
      </c>
    </row>
    <row r="10942" spans="1:8" x14ac:dyDescent="0.3">
      <c r="A10942" s="34" t="str">
        <f>+LEFT(Tabla3[[#This Row],[id_detalle]],2)</f>
        <v>16</v>
      </c>
      <c r="B10942" s="46" t="str">
        <f>VLOOKUP((LEFT(Tabla3[[#This Row],[id_detalle]],2)),id_rubro[[id]:[Rubro]],2,0)</f>
        <v>SERVICIOS TÉCNICOS Y ROFESIONALES PARA EMPRESAS</v>
      </c>
      <c r="C10942" s="36" t="s">
        <v>1896</v>
      </c>
      <c r="D10942" s="45" t="str">
        <f>+Tabla3[[#This Row],[id_detalle]]&amp;" "&amp;VLOOKUP(Tabla3[[#This Row],[id_detalle]],rubro_detalle[[Código]:[Rubro Detalle]],2,0)</f>
        <v>16.00.681 Servicios de Ingeniería, Obras civiles y Construcción</v>
      </c>
      <c r="E10942" s="33">
        <f t="shared" si="2043"/>
        <v>76</v>
      </c>
      <c r="F10942" s="47" t="str">
        <f t="shared" si="2044"/>
        <v>16.00.681-76</v>
      </c>
      <c r="G10942" s="37" t="s">
        <v>6161</v>
      </c>
      <c r="H10942" s="37">
        <v>758</v>
      </c>
    </row>
    <row r="10943" spans="1:8" x14ac:dyDescent="0.3">
      <c r="A10943" s="34" t="str">
        <f>+LEFT(Tabla3[[#This Row],[id_detalle]],2)</f>
        <v>16</v>
      </c>
      <c r="B10943" s="46" t="str">
        <f>VLOOKUP((LEFT(Tabla3[[#This Row],[id_detalle]],2)),id_rubro[[id]:[Rubro]],2,0)</f>
        <v>SERVICIOS TÉCNICOS Y ROFESIONALES PARA EMPRESAS</v>
      </c>
      <c r="C10943" s="36" t="s">
        <v>1896</v>
      </c>
      <c r="D10943" s="45" t="str">
        <f>+Tabla3[[#This Row],[id_detalle]]&amp;" "&amp;VLOOKUP(Tabla3[[#This Row],[id_detalle]],rubro_detalle[[Código]:[Rubro Detalle]],2,0)</f>
        <v>16.00.681 Servicios de Ingeniería, Obras civiles y Construcción</v>
      </c>
      <c r="E10943" s="33">
        <f t="shared" si="2043"/>
        <v>77</v>
      </c>
      <c r="F10943" s="47" t="str">
        <f t="shared" si="2044"/>
        <v>16.00.681-77</v>
      </c>
      <c r="G10943" s="37" t="s">
        <v>8390</v>
      </c>
      <c r="H10943" s="37">
        <v>776</v>
      </c>
    </row>
    <row r="10944" spans="1:8" x14ac:dyDescent="0.3">
      <c r="A10944" s="34" t="str">
        <f>+LEFT(Tabla3[[#This Row],[id_detalle]],2)</f>
        <v>16</v>
      </c>
      <c r="B10944" s="46" t="str">
        <f>VLOOKUP((LEFT(Tabla3[[#This Row],[id_detalle]],2)),id_rubro[[id]:[Rubro]],2,0)</f>
        <v>SERVICIOS TÉCNICOS Y ROFESIONALES PARA EMPRESAS</v>
      </c>
      <c r="C10944" s="36" t="s">
        <v>1896</v>
      </c>
      <c r="D10944" s="45" t="str">
        <f>+Tabla3[[#This Row],[id_detalle]]&amp;" "&amp;VLOOKUP(Tabla3[[#This Row],[id_detalle]],rubro_detalle[[Código]:[Rubro Detalle]],2,0)</f>
        <v>16.00.681 Servicios de Ingeniería, Obras civiles y Construcción</v>
      </c>
      <c r="E10944" s="33">
        <f t="shared" si="2043"/>
        <v>78</v>
      </c>
      <c r="F10944" s="47" t="str">
        <f t="shared" si="2044"/>
        <v>16.00.681-78</v>
      </c>
      <c r="G10944" s="37" t="s">
        <v>5841</v>
      </c>
      <c r="H10944" s="37">
        <v>780</v>
      </c>
    </row>
    <row r="10945" spans="1:8" x14ac:dyDescent="0.3">
      <c r="A10945" s="34" t="str">
        <f>+LEFT(Tabla3[[#This Row],[id_detalle]],2)</f>
        <v>16</v>
      </c>
      <c r="B10945" s="46" t="str">
        <f>VLOOKUP((LEFT(Tabla3[[#This Row],[id_detalle]],2)),id_rubro[[id]:[Rubro]],2,0)</f>
        <v>SERVICIOS TÉCNICOS Y ROFESIONALES PARA EMPRESAS</v>
      </c>
      <c r="C10945" s="36" t="s">
        <v>1896</v>
      </c>
      <c r="D10945" s="45" t="str">
        <f>+Tabla3[[#This Row],[id_detalle]]&amp;" "&amp;VLOOKUP(Tabla3[[#This Row],[id_detalle]],rubro_detalle[[Código]:[Rubro Detalle]],2,0)</f>
        <v>16.00.681 Servicios de Ingeniería, Obras civiles y Construcción</v>
      </c>
      <c r="E10945" s="33">
        <f t="shared" si="2043"/>
        <v>79</v>
      </c>
      <c r="F10945" s="47" t="str">
        <f t="shared" si="2044"/>
        <v>16.00.681-79</v>
      </c>
      <c r="G10945" s="37" t="s">
        <v>6817</v>
      </c>
      <c r="H10945" s="37">
        <v>786</v>
      </c>
    </row>
    <row r="10946" spans="1:8" x14ac:dyDescent="0.3">
      <c r="A10946" s="34" t="str">
        <f>+LEFT(Tabla3[[#This Row],[id_detalle]],2)</f>
        <v>16</v>
      </c>
      <c r="B10946" s="46" t="str">
        <f>VLOOKUP((LEFT(Tabla3[[#This Row],[id_detalle]],2)),id_rubro[[id]:[Rubro]],2,0)</f>
        <v>SERVICIOS TÉCNICOS Y ROFESIONALES PARA EMPRESAS</v>
      </c>
      <c r="C10946" s="36" t="s">
        <v>1896</v>
      </c>
      <c r="D10946" s="45" t="str">
        <f>+Tabla3[[#This Row],[id_detalle]]&amp;" "&amp;VLOOKUP(Tabla3[[#This Row],[id_detalle]],rubro_detalle[[Código]:[Rubro Detalle]],2,0)</f>
        <v>16.00.681 Servicios de Ingeniería, Obras civiles y Construcción</v>
      </c>
      <c r="E10946" s="33">
        <f t="shared" si="2043"/>
        <v>80</v>
      </c>
      <c r="F10946" s="47" t="str">
        <f t="shared" si="2044"/>
        <v>16.00.681-80</v>
      </c>
      <c r="G10946" s="37" t="s">
        <v>6164</v>
      </c>
      <c r="H10946" s="37">
        <v>790</v>
      </c>
    </row>
    <row r="10947" spans="1:8" x14ac:dyDescent="0.3">
      <c r="A10947" s="34" t="str">
        <f>+LEFT(Tabla3[[#This Row],[id_detalle]],2)</f>
        <v>16</v>
      </c>
      <c r="B10947" s="46" t="str">
        <f>VLOOKUP((LEFT(Tabla3[[#This Row],[id_detalle]],2)),id_rubro[[id]:[Rubro]],2,0)</f>
        <v>SERVICIOS TÉCNICOS Y ROFESIONALES PARA EMPRESAS</v>
      </c>
      <c r="C10947" s="36" t="s">
        <v>1896</v>
      </c>
      <c r="D10947" s="45" t="str">
        <f>+Tabla3[[#This Row],[id_detalle]]&amp;" "&amp;VLOOKUP(Tabla3[[#This Row],[id_detalle]],rubro_detalle[[Código]:[Rubro Detalle]],2,0)</f>
        <v>16.00.681 Servicios de Ingeniería, Obras civiles y Construcción</v>
      </c>
      <c r="E10947" s="33">
        <f t="shared" si="2043"/>
        <v>81</v>
      </c>
      <c r="F10947" s="47" t="str">
        <f t="shared" si="2044"/>
        <v>16.00.681-81</v>
      </c>
      <c r="G10947" s="37" t="s">
        <v>5196</v>
      </c>
      <c r="H10947" s="37">
        <v>796</v>
      </c>
    </row>
    <row r="10948" spans="1:8" x14ac:dyDescent="0.3">
      <c r="A10948" s="34" t="str">
        <f>+LEFT(Tabla3[[#This Row],[id_detalle]],2)</f>
        <v>16</v>
      </c>
      <c r="B10948" s="46" t="str">
        <f>VLOOKUP((LEFT(Tabla3[[#This Row],[id_detalle]],2)),id_rubro[[id]:[Rubro]],2,0)</f>
        <v>SERVICIOS TÉCNICOS Y ROFESIONALES PARA EMPRESAS</v>
      </c>
      <c r="C10948" s="36" t="s">
        <v>1896</v>
      </c>
      <c r="D10948" s="45" t="str">
        <f>+Tabla3[[#This Row],[id_detalle]]&amp;" "&amp;VLOOKUP(Tabla3[[#This Row],[id_detalle]],rubro_detalle[[Código]:[Rubro Detalle]],2,0)</f>
        <v>16.00.681 Servicios de Ingeniería, Obras civiles y Construcción</v>
      </c>
      <c r="E10948" s="33">
        <f t="shared" si="2043"/>
        <v>82</v>
      </c>
      <c r="F10948" s="47" t="str">
        <f t="shared" si="2044"/>
        <v>16.00.681-82</v>
      </c>
      <c r="G10948" s="37" t="s">
        <v>3041</v>
      </c>
      <c r="H10948" s="37">
        <v>799</v>
      </c>
    </row>
    <row r="10949" spans="1:8" x14ac:dyDescent="0.3">
      <c r="A10949" s="34" t="str">
        <f>+LEFT(Tabla3[[#This Row],[id_detalle]],2)</f>
        <v>16</v>
      </c>
      <c r="B10949" s="46" t="str">
        <f>VLOOKUP((LEFT(Tabla3[[#This Row],[id_detalle]],2)),id_rubro[[id]:[Rubro]],2,0)</f>
        <v>SERVICIOS TÉCNICOS Y ROFESIONALES PARA EMPRESAS</v>
      </c>
      <c r="C10949" s="36" t="s">
        <v>1896</v>
      </c>
      <c r="D10949" s="45" t="str">
        <f>+Tabla3[[#This Row],[id_detalle]]&amp;" "&amp;VLOOKUP(Tabla3[[#This Row],[id_detalle]],rubro_detalle[[Código]:[Rubro Detalle]],2,0)</f>
        <v>16.00.681 Servicios de Ingeniería, Obras civiles y Construcción</v>
      </c>
      <c r="E10949" s="33">
        <f t="shared" si="2043"/>
        <v>83</v>
      </c>
      <c r="F10949" s="47" t="str">
        <f t="shared" si="2044"/>
        <v>16.00.681-83</v>
      </c>
      <c r="G10949" s="37" t="s">
        <v>6070</v>
      </c>
      <c r="H10949" s="37">
        <v>803</v>
      </c>
    </row>
    <row r="10950" spans="1:8" x14ac:dyDescent="0.3">
      <c r="A10950" s="34" t="str">
        <f>+LEFT(Tabla3[[#This Row],[id_detalle]],2)</f>
        <v>16</v>
      </c>
      <c r="B10950" s="46" t="str">
        <f>VLOOKUP((LEFT(Tabla3[[#This Row],[id_detalle]],2)),id_rubro[[id]:[Rubro]],2,0)</f>
        <v>SERVICIOS TÉCNICOS Y ROFESIONALES PARA EMPRESAS</v>
      </c>
      <c r="C10950" s="36" t="s">
        <v>1896</v>
      </c>
      <c r="D10950" s="45" t="str">
        <f>+Tabla3[[#This Row],[id_detalle]]&amp;" "&amp;VLOOKUP(Tabla3[[#This Row],[id_detalle]],rubro_detalle[[Código]:[Rubro Detalle]],2,0)</f>
        <v>16.00.681 Servicios de Ingeniería, Obras civiles y Construcción</v>
      </c>
      <c r="E10950" s="33">
        <f t="shared" si="2043"/>
        <v>84</v>
      </c>
      <c r="F10950" s="47" t="str">
        <f t="shared" si="2044"/>
        <v>16.00.681-84</v>
      </c>
      <c r="G10950" s="37" t="s">
        <v>6175</v>
      </c>
      <c r="H10950" s="37">
        <v>803</v>
      </c>
    </row>
    <row r="10951" spans="1:8" x14ac:dyDescent="0.3">
      <c r="A10951" s="34" t="str">
        <f>+LEFT(Tabla3[[#This Row],[id_detalle]],2)</f>
        <v>16</v>
      </c>
      <c r="B10951" s="46" t="str">
        <f>VLOOKUP((LEFT(Tabla3[[#This Row],[id_detalle]],2)),id_rubro[[id]:[Rubro]],2,0)</f>
        <v>SERVICIOS TÉCNICOS Y ROFESIONALES PARA EMPRESAS</v>
      </c>
      <c r="C10951" s="36" t="s">
        <v>1896</v>
      </c>
      <c r="D10951" s="45" t="str">
        <f>+Tabla3[[#This Row],[id_detalle]]&amp;" "&amp;VLOOKUP(Tabla3[[#This Row],[id_detalle]],rubro_detalle[[Código]:[Rubro Detalle]],2,0)</f>
        <v>16.00.681 Servicios de Ingeniería, Obras civiles y Construcción</v>
      </c>
      <c r="E10951" s="33">
        <f t="shared" si="2043"/>
        <v>85</v>
      </c>
      <c r="F10951" s="47" t="str">
        <f t="shared" si="2044"/>
        <v>16.00.681-85</v>
      </c>
      <c r="G10951" s="37" t="s">
        <v>8391</v>
      </c>
      <c r="H10951" s="37">
        <v>831</v>
      </c>
    </row>
    <row r="10952" spans="1:8" x14ac:dyDescent="0.3">
      <c r="A10952" s="34" t="str">
        <f>+LEFT(Tabla3[[#This Row],[id_detalle]],2)</f>
        <v>16</v>
      </c>
      <c r="B10952" s="46" t="str">
        <f>VLOOKUP((LEFT(Tabla3[[#This Row],[id_detalle]],2)),id_rubro[[id]:[Rubro]],2,0)</f>
        <v>SERVICIOS TÉCNICOS Y ROFESIONALES PARA EMPRESAS</v>
      </c>
      <c r="C10952" s="36" t="s">
        <v>1896</v>
      </c>
      <c r="D10952" s="45" t="str">
        <f>+Tabla3[[#This Row],[id_detalle]]&amp;" "&amp;VLOOKUP(Tabla3[[#This Row],[id_detalle]],rubro_detalle[[Código]:[Rubro Detalle]],2,0)</f>
        <v>16.00.681 Servicios de Ingeniería, Obras civiles y Construcción</v>
      </c>
      <c r="E10952" s="33">
        <f t="shared" si="2043"/>
        <v>86</v>
      </c>
      <c r="F10952" s="47" t="str">
        <f t="shared" si="2044"/>
        <v>16.00.681-86</v>
      </c>
      <c r="G10952" s="37" t="s">
        <v>8392</v>
      </c>
      <c r="H10952" s="37">
        <v>845</v>
      </c>
    </row>
    <row r="10953" spans="1:8" x14ac:dyDescent="0.3">
      <c r="A10953" s="34" t="str">
        <f>+LEFT(Tabla3[[#This Row],[id_detalle]],2)</f>
        <v>16</v>
      </c>
      <c r="B10953" s="46" t="str">
        <f>VLOOKUP((LEFT(Tabla3[[#This Row],[id_detalle]],2)),id_rubro[[id]:[Rubro]],2,0)</f>
        <v>SERVICIOS TÉCNICOS Y ROFESIONALES PARA EMPRESAS</v>
      </c>
      <c r="C10953" s="36" t="s">
        <v>1896</v>
      </c>
      <c r="D10953" s="45" t="str">
        <f>+Tabla3[[#This Row],[id_detalle]]&amp;" "&amp;VLOOKUP(Tabla3[[#This Row],[id_detalle]],rubro_detalle[[Código]:[Rubro Detalle]],2,0)</f>
        <v>16.00.681 Servicios de Ingeniería, Obras civiles y Construcción</v>
      </c>
      <c r="E10953" s="33">
        <f t="shared" si="2043"/>
        <v>87</v>
      </c>
      <c r="F10953" s="47" t="str">
        <f t="shared" si="2044"/>
        <v>16.00.681-87</v>
      </c>
      <c r="G10953" s="37" t="s">
        <v>5868</v>
      </c>
      <c r="H10953" s="37">
        <v>850</v>
      </c>
    </row>
    <row r="10954" spans="1:8" x14ac:dyDescent="0.3">
      <c r="A10954" s="34" t="str">
        <f>+LEFT(Tabla3[[#This Row],[id_detalle]],2)</f>
        <v>16</v>
      </c>
      <c r="B10954" s="46" t="str">
        <f>VLOOKUP((LEFT(Tabla3[[#This Row],[id_detalle]],2)),id_rubro[[id]:[Rubro]],2,0)</f>
        <v>SERVICIOS TÉCNICOS Y ROFESIONALES PARA EMPRESAS</v>
      </c>
      <c r="C10954" s="36" t="s">
        <v>1896</v>
      </c>
      <c r="D10954" s="45" t="str">
        <f>+Tabla3[[#This Row],[id_detalle]]&amp;" "&amp;VLOOKUP(Tabla3[[#This Row],[id_detalle]],rubro_detalle[[Código]:[Rubro Detalle]],2,0)</f>
        <v>16.00.681 Servicios de Ingeniería, Obras civiles y Construcción</v>
      </c>
      <c r="E10954" s="33">
        <f t="shared" si="2043"/>
        <v>88</v>
      </c>
      <c r="F10954" s="47" t="str">
        <f t="shared" si="2044"/>
        <v>16.00.681-88</v>
      </c>
      <c r="G10954" s="37" t="s">
        <v>8266</v>
      </c>
      <c r="H10954" s="37">
        <v>851</v>
      </c>
    </row>
    <row r="10955" spans="1:8" x14ac:dyDescent="0.3">
      <c r="A10955" s="34" t="str">
        <f>+LEFT(Tabla3[[#This Row],[id_detalle]],2)</f>
        <v>16</v>
      </c>
      <c r="B10955" s="46" t="str">
        <f>VLOOKUP((LEFT(Tabla3[[#This Row],[id_detalle]],2)),id_rubro[[id]:[Rubro]],2,0)</f>
        <v>SERVICIOS TÉCNICOS Y ROFESIONALES PARA EMPRESAS</v>
      </c>
      <c r="C10955" s="36" t="s">
        <v>1897</v>
      </c>
      <c r="D10955" s="45" t="str">
        <f>+Tabla3[[#This Row],[id_detalle]]&amp;" "&amp;VLOOKUP(Tabla3[[#This Row],[id_detalle]],rubro_detalle[[Código]:[Rubro Detalle]],2,0)</f>
        <v>16.00.683 Servicios de Tesorería</v>
      </c>
      <c r="E10955" s="33">
        <f t="shared" si="2043"/>
        <v>1</v>
      </c>
      <c r="F10955" s="47" t="str">
        <f t="shared" si="2044"/>
        <v>16.00.683-1</v>
      </c>
      <c r="G10955" s="37" t="s">
        <v>7195</v>
      </c>
      <c r="H10955" s="37">
        <v>473</v>
      </c>
    </row>
    <row r="10956" spans="1:8" x14ac:dyDescent="0.3">
      <c r="A10956" s="34" t="str">
        <f>+LEFT(Tabla3[[#This Row],[id_detalle]],2)</f>
        <v>16</v>
      </c>
      <c r="B10956" s="46" t="str">
        <f>VLOOKUP((LEFT(Tabla3[[#This Row],[id_detalle]],2)),id_rubro[[id]:[Rubro]],2,0)</f>
        <v>SERVICIOS TÉCNICOS Y ROFESIONALES PARA EMPRESAS</v>
      </c>
      <c r="C10956" s="36" t="s">
        <v>1898</v>
      </c>
      <c r="D10956" s="45" t="str">
        <f>+Tabla3[[#This Row],[id_detalle]]&amp;" "&amp;VLOOKUP(Tabla3[[#This Row],[id_detalle]],rubro_detalle[[Código]:[Rubro Detalle]],2,0)</f>
        <v>16.00.685 Servicios y Procesamiento de Datos</v>
      </c>
      <c r="E10956" s="33">
        <f t="shared" si="2043"/>
        <v>1</v>
      </c>
      <c r="F10956" s="47" t="str">
        <f t="shared" si="2044"/>
        <v>16.00.685-1</v>
      </c>
      <c r="G10956" s="37" t="s">
        <v>7185</v>
      </c>
      <c r="H10956" s="37">
        <v>164</v>
      </c>
    </row>
    <row r="10957" spans="1:8" x14ac:dyDescent="0.3">
      <c r="A10957" s="34" t="str">
        <f>+LEFT(Tabla3[[#This Row],[id_detalle]],2)</f>
        <v>16</v>
      </c>
      <c r="B10957" s="46" t="str">
        <f>VLOOKUP((LEFT(Tabla3[[#This Row],[id_detalle]],2)),id_rubro[[id]:[Rubro]],2,0)</f>
        <v>SERVICIOS TÉCNICOS Y ROFESIONALES PARA EMPRESAS</v>
      </c>
      <c r="C10957" s="36" t="s">
        <v>1898</v>
      </c>
      <c r="D10957" s="45" t="str">
        <f>+Tabla3[[#This Row],[id_detalle]]&amp;" "&amp;VLOOKUP(Tabla3[[#This Row],[id_detalle]],rubro_detalle[[Código]:[Rubro Detalle]],2,0)</f>
        <v>16.00.685 Servicios y Procesamiento de Datos</v>
      </c>
      <c r="E10957" s="33">
        <f t="shared" si="2043"/>
        <v>2</v>
      </c>
      <c r="F10957" s="47" t="str">
        <f t="shared" si="2044"/>
        <v>16.00.685-2</v>
      </c>
      <c r="G10957" s="37" t="s">
        <v>8393</v>
      </c>
      <c r="H10957" s="37">
        <v>216</v>
      </c>
    </row>
    <row r="10958" spans="1:8" x14ac:dyDescent="0.3">
      <c r="A10958" s="34" t="str">
        <f>+LEFT(Tabla3[[#This Row],[id_detalle]],2)</f>
        <v>16</v>
      </c>
      <c r="B10958" s="46" t="str">
        <f>VLOOKUP((LEFT(Tabla3[[#This Row],[id_detalle]],2)),id_rubro[[id]:[Rubro]],2,0)</f>
        <v>SERVICIOS TÉCNICOS Y ROFESIONALES PARA EMPRESAS</v>
      </c>
      <c r="C10958" s="36" t="s">
        <v>1898</v>
      </c>
      <c r="D10958" s="45" t="str">
        <f>+Tabla3[[#This Row],[id_detalle]]&amp;" "&amp;VLOOKUP(Tabla3[[#This Row],[id_detalle]],rubro_detalle[[Código]:[Rubro Detalle]],2,0)</f>
        <v>16.00.685 Servicios y Procesamiento de Datos</v>
      </c>
      <c r="E10958" s="33">
        <f t="shared" si="2043"/>
        <v>3</v>
      </c>
      <c r="F10958" s="47" t="str">
        <f t="shared" si="2044"/>
        <v>16.00.685-3</v>
      </c>
      <c r="G10958" s="37" t="s">
        <v>7322</v>
      </c>
      <c r="H10958" s="37">
        <v>256</v>
      </c>
    </row>
    <row r="10959" spans="1:8" x14ac:dyDescent="0.3">
      <c r="A10959" s="34" t="str">
        <f>+LEFT(Tabla3[[#This Row],[id_detalle]],2)</f>
        <v>16</v>
      </c>
      <c r="B10959" s="46" t="str">
        <f>VLOOKUP((LEFT(Tabla3[[#This Row],[id_detalle]],2)),id_rubro[[id]:[Rubro]],2,0)</f>
        <v>SERVICIOS TÉCNICOS Y ROFESIONALES PARA EMPRESAS</v>
      </c>
      <c r="C10959" s="36" t="s">
        <v>1898</v>
      </c>
      <c r="D10959" s="45" t="str">
        <f>+Tabla3[[#This Row],[id_detalle]]&amp;" "&amp;VLOOKUP(Tabla3[[#This Row],[id_detalle]],rubro_detalle[[Código]:[Rubro Detalle]],2,0)</f>
        <v>16.00.685 Servicios y Procesamiento de Datos</v>
      </c>
      <c r="E10959" s="33">
        <f t="shared" ref="E10959:E10961" si="2045">+IF(D10959=D10958,E10958+1,1)</f>
        <v>4</v>
      </c>
      <c r="F10959" s="47" t="str">
        <f t="shared" ref="F10959:F10961" si="2046">+LEFT(D10959,9)&amp;"-"&amp;E10959</f>
        <v>16.00.685-4</v>
      </c>
      <c r="G10959" s="37" t="s">
        <v>7212</v>
      </c>
      <c r="H10959" s="37">
        <v>285</v>
      </c>
    </row>
    <row r="10960" spans="1:8" x14ac:dyDescent="0.3">
      <c r="A10960" s="34" t="str">
        <f>+LEFT(Tabla3[[#This Row],[id_detalle]],2)</f>
        <v>16</v>
      </c>
      <c r="B10960" s="46" t="str">
        <f>VLOOKUP((LEFT(Tabla3[[#This Row],[id_detalle]],2)),id_rubro[[id]:[Rubro]],2,0)</f>
        <v>SERVICIOS TÉCNICOS Y ROFESIONALES PARA EMPRESAS</v>
      </c>
      <c r="C10960" s="36" t="s">
        <v>1898</v>
      </c>
      <c r="D10960" s="45" t="str">
        <f>+Tabla3[[#This Row],[id_detalle]]&amp;" "&amp;VLOOKUP(Tabla3[[#This Row],[id_detalle]],rubro_detalle[[Código]:[Rubro Detalle]],2,0)</f>
        <v>16.00.685 Servicios y Procesamiento de Datos</v>
      </c>
      <c r="E10960" s="33">
        <f t="shared" si="2045"/>
        <v>5</v>
      </c>
      <c r="F10960" s="47" t="str">
        <f t="shared" si="2046"/>
        <v>16.00.685-5</v>
      </c>
      <c r="G10960" s="38" t="s">
        <v>7380</v>
      </c>
      <c r="H10960" s="38">
        <v>425</v>
      </c>
    </row>
    <row r="10961" spans="1:8" x14ac:dyDescent="0.3">
      <c r="A10961" s="34" t="str">
        <f>+LEFT(Tabla3[[#This Row],[id_detalle]],2)</f>
        <v>16</v>
      </c>
      <c r="B10961" s="46" t="str">
        <f>VLOOKUP((LEFT(Tabla3[[#This Row],[id_detalle]],2)),id_rubro[[id]:[Rubro]],2,0)</f>
        <v>SERVICIOS TÉCNICOS Y ROFESIONALES PARA EMPRESAS</v>
      </c>
      <c r="C10961" s="36" t="s">
        <v>1898</v>
      </c>
      <c r="D10961" s="45" t="str">
        <f>+Tabla3[[#This Row],[id_detalle]]&amp;" "&amp;VLOOKUP(Tabla3[[#This Row],[id_detalle]],rubro_detalle[[Código]:[Rubro Detalle]],2,0)</f>
        <v>16.00.685 Servicios y Procesamiento de Datos</v>
      </c>
      <c r="E10961" s="33">
        <f t="shared" si="2045"/>
        <v>6</v>
      </c>
      <c r="F10961" s="47" t="str">
        <f t="shared" si="2046"/>
        <v>16.00.685-6</v>
      </c>
      <c r="G10961" s="37" t="s">
        <v>7611</v>
      </c>
      <c r="H10961" s="37">
        <v>460</v>
      </c>
    </row>
    <row r="10962" spans="1:8" x14ac:dyDescent="0.3">
      <c r="A10962" s="34" t="str">
        <f>+LEFT(Tabla3[[#This Row],[id_detalle]],2)</f>
        <v>16</v>
      </c>
      <c r="B10962" s="46" t="str">
        <f>VLOOKUP((LEFT(Tabla3[[#This Row],[id_detalle]],2)),id_rubro[[id]:[Rubro]],2,0)</f>
        <v>SERVICIOS TÉCNICOS Y ROFESIONALES PARA EMPRESAS</v>
      </c>
      <c r="C10962" s="36" t="s">
        <v>1898</v>
      </c>
      <c r="D10962" s="45" t="str">
        <f>+Tabla3[[#This Row],[id_detalle]]&amp;" "&amp;VLOOKUP(Tabla3[[#This Row],[id_detalle]],rubro_detalle[[Código]:[Rubro Detalle]],2,0)</f>
        <v>16.00.685 Servicios y Procesamiento de Datos</v>
      </c>
      <c r="E10962" s="33">
        <f t="shared" ref="E10962:E10967" si="2047">+IF(D10962=D10961,E10961+1,1)</f>
        <v>7</v>
      </c>
      <c r="F10962" s="47" t="str">
        <f t="shared" ref="F10962:F10967" si="2048">+LEFT(D10962,9)&amp;"-"&amp;E10962</f>
        <v>16.00.685-7</v>
      </c>
      <c r="G10962" s="37" t="s">
        <v>8394</v>
      </c>
      <c r="H10962" s="37">
        <v>473</v>
      </c>
    </row>
    <row r="10963" spans="1:8" x14ac:dyDescent="0.3">
      <c r="A10963" s="34" t="str">
        <f>+LEFT(Tabla3[[#This Row],[id_detalle]],2)</f>
        <v>16</v>
      </c>
      <c r="B10963" s="46" t="str">
        <f>VLOOKUP((LEFT(Tabla3[[#This Row],[id_detalle]],2)),id_rubro[[id]:[Rubro]],2,0)</f>
        <v>SERVICIOS TÉCNICOS Y ROFESIONALES PARA EMPRESAS</v>
      </c>
      <c r="C10963" s="36" t="s">
        <v>1898</v>
      </c>
      <c r="D10963" s="45" t="str">
        <f>+Tabla3[[#This Row],[id_detalle]]&amp;" "&amp;VLOOKUP(Tabla3[[#This Row],[id_detalle]],rubro_detalle[[Código]:[Rubro Detalle]],2,0)</f>
        <v>16.00.685 Servicios y Procesamiento de Datos</v>
      </c>
      <c r="E10963" s="33">
        <f t="shared" si="2047"/>
        <v>8</v>
      </c>
      <c r="F10963" s="47" t="str">
        <f t="shared" si="2048"/>
        <v>16.00.685-8</v>
      </c>
      <c r="G10963" s="37" t="s">
        <v>7539</v>
      </c>
      <c r="H10963" s="37">
        <v>509</v>
      </c>
    </row>
    <row r="10964" spans="1:8" x14ac:dyDescent="0.3">
      <c r="A10964" s="34" t="str">
        <f>+LEFT(Tabla3[[#This Row],[id_detalle]],2)</f>
        <v>16</v>
      </c>
      <c r="B10964" s="46" t="str">
        <f>VLOOKUP((LEFT(Tabla3[[#This Row],[id_detalle]],2)),id_rubro[[id]:[Rubro]],2,0)</f>
        <v>SERVICIOS TÉCNICOS Y ROFESIONALES PARA EMPRESAS</v>
      </c>
      <c r="C10964" s="36" t="s">
        <v>1898</v>
      </c>
      <c r="D10964" s="45" t="str">
        <f>+Tabla3[[#This Row],[id_detalle]]&amp;" "&amp;VLOOKUP(Tabla3[[#This Row],[id_detalle]],rubro_detalle[[Código]:[Rubro Detalle]],2,0)</f>
        <v>16.00.685 Servicios y Procesamiento de Datos</v>
      </c>
      <c r="E10964" s="33">
        <f t="shared" si="2047"/>
        <v>9</v>
      </c>
      <c r="F10964" s="47" t="str">
        <f t="shared" si="2048"/>
        <v>16.00.685-9</v>
      </c>
      <c r="G10964" s="37" t="s">
        <v>8395</v>
      </c>
      <c r="H10964" s="37">
        <v>519</v>
      </c>
    </row>
    <row r="10965" spans="1:8" x14ac:dyDescent="0.3">
      <c r="A10965" s="34" t="str">
        <f>+LEFT(Tabla3[[#This Row],[id_detalle]],2)</f>
        <v>16</v>
      </c>
      <c r="B10965" s="46" t="str">
        <f>VLOOKUP((LEFT(Tabla3[[#This Row],[id_detalle]],2)),id_rubro[[id]:[Rubro]],2,0)</f>
        <v>SERVICIOS TÉCNICOS Y ROFESIONALES PARA EMPRESAS</v>
      </c>
      <c r="C10965" s="36" t="s">
        <v>1898</v>
      </c>
      <c r="D10965" s="45" t="str">
        <f>+Tabla3[[#This Row],[id_detalle]]&amp;" "&amp;VLOOKUP(Tabla3[[#This Row],[id_detalle]],rubro_detalle[[Código]:[Rubro Detalle]],2,0)</f>
        <v>16.00.685 Servicios y Procesamiento de Datos</v>
      </c>
      <c r="E10965" s="33">
        <f t="shared" si="2047"/>
        <v>10</v>
      </c>
      <c r="F10965" s="47" t="str">
        <f t="shared" si="2048"/>
        <v>16.00.685-10</v>
      </c>
      <c r="G10965" s="37" t="s">
        <v>8038</v>
      </c>
      <c r="H10965" s="37">
        <v>530</v>
      </c>
    </row>
    <row r="10966" spans="1:8" x14ac:dyDescent="0.3">
      <c r="A10966" s="34" t="str">
        <f>+LEFT(Tabla3[[#This Row],[id_detalle]],2)</f>
        <v>16</v>
      </c>
      <c r="B10966" s="46" t="str">
        <f>VLOOKUP((LEFT(Tabla3[[#This Row],[id_detalle]],2)),id_rubro[[id]:[Rubro]],2,0)</f>
        <v>SERVICIOS TÉCNICOS Y ROFESIONALES PARA EMPRESAS</v>
      </c>
      <c r="C10966" s="36" t="s">
        <v>1898</v>
      </c>
      <c r="D10966" s="45" t="str">
        <f>+Tabla3[[#This Row],[id_detalle]]&amp;" "&amp;VLOOKUP(Tabla3[[#This Row],[id_detalle]],rubro_detalle[[Código]:[Rubro Detalle]],2,0)</f>
        <v>16.00.685 Servicios y Procesamiento de Datos</v>
      </c>
      <c r="E10966" s="33">
        <f t="shared" si="2047"/>
        <v>11</v>
      </c>
      <c r="F10966" s="47" t="str">
        <f t="shared" si="2048"/>
        <v>16.00.685-11</v>
      </c>
      <c r="G10966" s="38" t="s">
        <v>7011</v>
      </c>
      <c r="H10966" s="38">
        <v>556</v>
      </c>
    </row>
    <row r="10967" spans="1:8" x14ac:dyDescent="0.3">
      <c r="A10967" s="34" t="str">
        <f>+LEFT(Tabla3[[#This Row],[id_detalle]],2)</f>
        <v>16</v>
      </c>
      <c r="B10967" s="46" t="str">
        <f>VLOOKUP((LEFT(Tabla3[[#This Row],[id_detalle]],2)),id_rubro[[id]:[Rubro]],2,0)</f>
        <v>SERVICIOS TÉCNICOS Y ROFESIONALES PARA EMPRESAS</v>
      </c>
      <c r="C10967" s="36" t="s">
        <v>1898</v>
      </c>
      <c r="D10967" s="45" t="str">
        <f>+Tabla3[[#This Row],[id_detalle]]&amp;" "&amp;VLOOKUP(Tabla3[[#This Row],[id_detalle]],rubro_detalle[[Código]:[Rubro Detalle]],2,0)</f>
        <v>16.00.685 Servicios y Procesamiento de Datos</v>
      </c>
      <c r="E10967" s="33">
        <f t="shared" si="2047"/>
        <v>12</v>
      </c>
      <c r="F10967" s="47" t="str">
        <f t="shared" si="2048"/>
        <v>16.00.685-12</v>
      </c>
      <c r="G10967" s="37" t="s">
        <v>5566</v>
      </c>
      <c r="H10967" s="37">
        <v>622</v>
      </c>
    </row>
    <row r="10968" spans="1:8" x14ac:dyDescent="0.3">
      <c r="A10968" s="34" t="str">
        <f>+LEFT(Tabla3[[#This Row],[id_detalle]],2)</f>
        <v>16</v>
      </c>
      <c r="B10968" s="46" t="str">
        <f>VLOOKUP((LEFT(Tabla3[[#This Row],[id_detalle]],2)),id_rubro[[id]:[Rubro]],2,0)</f>
        <v>SERVICIOS TÉCNICOS Y ROFESIONALES PARA EMPRESAS</v>
      </c>
      <c r="C10968" s="36" t="s">
        <v>1898</v>
      </c>
      <c r="D10968" s="45" t="str">
        <f>+Tabla3[[#This Row],[id_detalle]]&amp;" "&amp;VLOOKUP(Tabla3[[#This Row],[id_detalle]],rubro_detalle[[Código]:[Rubro Detalle]],2,0)</f>
        <v>16.00.685 Servicios y Procesamiento de Datos</v>
      </c>
      <c r="E10968" s="33">
        <f t="shared" ref="E10968:E10982" si="2049">+IF(D10968=D10967,E10967+1,1)</f>
        <v>13</v>
      </c>
      <c r="F10968" s="47" t="str">
        <f t="shared" ref="F10968:F10982" si="2050">+LEFT(D10968,9)&amp;"-"&amp;E10968</f>
        <v>16.00.685-13</v>
      </c>
      <c r="G10968" s="37" t="s">
        <v>5498</v>
      </c>
      <c r="H10968" s="37">
        <v>622</v>
      </c>
    </row>
    <row r="10969" spans="1:8" x14ac:dyDescent="0.3">
      <c r="A10969" s="34" t="str">
        <f>+LEFT(Tabla3[[#This Row],[id_detalle]],2)</f>
        <v>16</v>
      </c>
      <c r="B10969" s="46" t="str">
        <f>VLOOKUP((LEFT(Tabla3[[#This Row],[id_detalle]],2)),id_rubro[[id]:[Rubro]],2,0)</f>
        <v>SERVICIOS TÉCNICOS Y ROFESIONALES PARA EMPRESAS</v>
      </c>
      <c r="C10969" s="36" t="s">
        <v>1898</v>
      </c>
      <c r="D10969" s="45" t="str">
        <f>+Tabla3[[#This Row],[id_detalle]]&amp;" "&amp;VLOOKUP(Tabla3[[#This Row],[id_detalle]],rubro_detalle[[Código]:[Rubro Detalle]],2,0)</f>
        <v>16.00.685 Servicios y Procesamiento de Datos</v>
      </c>
      <c r="E10969" s="33">
        <f t="shared" si="2049"/>
        <v>14</v>
      </c>
      <c r="F10969" s="47" t="str">
        <f t="shared" si="2050"/>
        <v>16.00.685-14</v>
      </c>
      <c r="G10969" s="37" t="s">
        <v>5462</v>
      </c>
      <c r="H10969" s="37">
        <v>639</v>
      </c>
    </row>
    <row r="10970" spans="1:8" x14ac:dyDescent="0.3">
      <c r="A10970" s="34" t="str">
        <f>+LEFT(Tabla3[[#This Row],[id_detalle]],2)</f>
        <v>16</v>
      </c>
      <c r="B10970" s="46" t="str">
        <f>VLOOKUP((LEFT(Tabla3[[#This Row],[id_detalle]],2)),id_rubro[[id]:[Rubro]],2,0)</f>
        <v>SERVICIOS TÉCNICOS Y ROFESIONALES PARA EMPRESAS</v>
      </c>
      <c r="C10970" s="36" t="s">
        <v>1898</v>
      </c>
      <c r="D10970" s="45" t="str">
        <f>+Tabla3[[#This Row],[id_detalle]]&amp;" "&amp;VLOOKUP(Tabla3[[#This Row],[id_detalle]],rubro_detalle[[Código]:[Rubro Detalle]],2,0)</f>
        <v>16.00.685 Servicios y Procesamiento de Datos</v>
      </c>
      <c r="E10970" s="33">
        <f t="shared" si="2049"/>
        <v>15</v>
      </c>
      <c r="F10970" s="47" t="str">
        <f t="shared" si="2050"/>
        <v>16.00.685-15</v>
      </c>
      <c r="G10970" s="37" t="s">
        <v>5567</v>
      </c>
      <c r="H10970" s="37">
        <v>642</v>
      </c>
    </row>
    <row r="10971" spans="1:8" x14ac:dyDescent="0.3">
      <c r="A10971" s="34" t="str">
        <f>+LEFT(Tabla3[[#This Row],[id_detalle]],2)</f>
        <v>16</v>
      </c>
      <c r="B10971" s="46" t="str">
        <f>VLOOKUP((LEFT(Tabla3[[#This Row],[id_detalle]],2)),id_rubro[[id]:[Rubro]],2,0)</f>
        <v>SERVICIOS TÉCNICOS Y ROFESIONALES PARA EMPRESAS</v>
      </c>
      <c r="C10971" s="36" t="s">
        <v>1898</v>
      </c>
      <c r="D10971" s="45" t="str">
        <f>+Tabla3[[#This Row],[id_detalle]]&amp;" "&amp;VLOOKUP(Tabla3[[#This Row],[id_detalle]],rubro_detalle[[Código]:[Rubro Detalle]],2,0)</f>
        <v>16.00.685 Servicios y Procesamiento de Datos</v>
      </c>
      <c r="E10971" s="33">
        <f t="shared" si="2049"/>
        <v>16</v>
      </c>
      <c r="F10971" s="47" t="str">
        <f t="shared" si="2050"/>
        <v>16.00.685-16</v>
      </c>
      <c r="G10971" s="37" t="s">
        <v>8396</v>
      </c>
      <c r="H10971" s="37">
        <v>676</v>
      </c>
    </row>
    <row r="10972" spans="1:8" x14ac:dyDescent="0.3">
      <c r="A10972" s="34" t="str">
        <f>+LEFT(Tabla3[[#This Row],[id_detalle]],2)</f>
        <v>16</v>
      </c>
      <c r="B10972" s="46" t="str">
        <f>VLOOKUP((LEFT(Tabla3[[#This Row],[id_detalle]],2)),id_rubro[[id]:[Rubro]],2,0)</f>
        <v>SERVICIOS TÉCNICOS Y ROFESIONALES PARA EMPRESAS</v>
      </c>
      <c r="C10972" s="36" t="s">
        <v>1898</v>
      </c>
      <c r="D10972" s="45" t="str">
        <f>+Tabla3[[#This Row],[id_detalle]]&amp;" "&amp;VLOOKUP(Tabla3[[#This Row],[id_detalle]],rubro_detalle[[Código]:[Rubro Detalle]],2,0)</f>
        <v>16.00.685 Servicios y Procesamiento de Datos</v>
      </c>
      <c r="E10972" s="33">
        <f t="shared" si="2049"/>
        <v>17</v>
      </c>
      <c r="F10972" s="47" t="str">
        <f t="shared" si="2050"/>
        <v>16.00.685-17</v>
      </c>
      <c r="G10972" s="37" t="s">
        <v>8397</v>
      </c>
      <c r="H10972" s="37">
        <v>692</v>
      </c>
    </row>
    <row r="10973" spans="1:8" x14ac:dyDescent="0.3">
      <c r="A10973" s="34" t="str">
        <f>+LEFT(Tabla3[[#This Row],[id_detalle]],2)</f>
        <v>16</v>
      </c>
      <c r="B10973" s="46" t="str">
        <f>VLOOKUP((LEFT(Tabla3[[#This Row],[id_detalle]],2)),id_rubro[[id]:[Rubro]],2,0)</f>
        <v>SERVICIOS TÉCNICOS Y ROFESIONALES PARA EMPRESAS</v>
      </c>
      <c r="C10973" s="36" t="s">
        <v>1898</v>
      </c>
      <c r="D10973" s="45" t="str">
        <f>+Tabla3[[#This Row],[id_detalle]]&amp;" "&amp;VLOOKUP(Tabla3[[#This Row],[id_detalle]],rubro_detalle[[Código]:[Rubro Detalle]],2,0)</f>
        <v>16.00.685 Servicios y Procesamiento de Datos</v>
      </c>
      <c r="E10973" s="33">
        <f t="shared" si="2049"/>
        <v>18</v>
      </c>
      <c r="F10973" s="47" t="str">
        <f t="shared" si="2050"/>
        <v>16.00.685-18</v>
      </c>
      <c r="G10973" s="37" t="s">
        <v>5570</v>
      </c>
      <c r="H10973" s="37">
        <v>724</v>
      </c>
    </row>
    <row r="10974" spans="1:8" x14ac:dyDescent="0.3">
      <c r="A10974" s="34" t="str">
        <f>+LEFT(Tabla3[[#This Row],[id_detalle]],2)</f>
        <v>16</v>
      </c>
      <c r="B10974" s="46" t="str">
        <f>VLOOKUP((LEFT(Tabla3[[#This Row],[id_detalle]],2)),id_rubro[[id]:[Rubro]],2,0)</f>
        <v>SERVICIOS TÉCNICOS Y ROFESIONALES PARA EMPRESAS</v>
      </c>
      <c r="C10974" s="36" t="s">
        <v>1898</v>
      </c>
      <c r="D10974" s="45" t="str">
        <f>+Tabla3[[#This Row],[id_detalle]]&amp;" "&amp;VLOOKUP(Tabla3[[#This Row],[id_detalle]],rubro_detalle[[Código]:[Rubro Detalle]],2,0)</f>
        <v>16.00.685 Servicios y Procesamiento de Datos</v>
      </c>
      <c r="E10974" s="33">
        <f t="shared" si="2049"/>
        <v>19</v>
      </c>
      <c r="F10974" s="47" t="str">
        <f t="shared" si="2050"/>
        <v>16.00.685-19</v>
      </c>
      <c r="G10974" s="37" t="s">
        <v>5486</v>
      </c>
      <c r="H10974" s="37">
        <v>775</v>
      </c>
    </row>
    <row r="10975" spans="1:8" x14ac:dyDescent="0.3">
      <c r="A10975" s="34" t="str">
        <f>+LEFT(Tabla3[[#This Row],[id_detalle]],2)</f>
        <v>16</v>
      </c>
      <c r="B10975" s="46" t="str">
        <f>VLOOKUP((LEFT(Tabla3[[#This Row],[id_detalle]],2)),id_rubro[[id]:[Rubro]],2,0)</f>
        <v>SERVICIOS TÉCNICOS Y ROFESIONALES PARA EMPRESAS</v>
      </c>
      <c r="C10975" s="36" t="s">
        <v>1898</v>
      </c>
      <c r="D10975" s="45" t="str">
        <f>+Tabla3[[#This Row],[id_detalle]]&amp;" "&amp;VLOOKUP(Tabla3[[#This Row],[id_detalle]],rubro_detalle[[Código]:[Rubro Detalle]],2,0)</f>
        <v>16.00.685 Servicios y Procesamiento de Datos</v>
      </c>
      <c r="E10975" s="33">
        <f t="shared" si="2049"/>
        <v>20</v>
      </c>
      <c r="F10975" s="47" t="str">
        <f t="shared" si="2050"/>
        <v>16.00.685-20</v>
      </c>
      <c r="G10975" s="37" t="s">
        <v>8398</v>
      </c>
      <c r="H10975" s="37">
        <v>795</v>
      </c>
    </row>
    <row r="10976" spans="1:8" x14ac:dyDescent="0.3">
      <c r="A10976" s="34" t="str">
        <f>+LEFT(Tabla3[[#This Row],[id_detalle]],2)</f>
        <v>16</v>
      </c>
      <c r="B10976" s="46" t="str">
        <f>VLOOKUP((LEFT(Tabla3[[#This Row],[id_detalle]],2)),id_rubro[[id]:[Rubro]],2,0)</f>
        <v>SERVICIOS TÉCNICOS Y ROFESIONALES PARA EMPRESAS</v>
      </c>
      <c r="C10976" s="36" t="s">
        <v>1898</v>
      </c>
      <c r="D10976" s="45" t="str">
        <f>+Tabla3[[#This Row],[id_detalle]]&amp;" "&amp;VLOOKUP(Tabla3[[#This Row],[id_detalle]],rubro_detalle[[Código]:[Rubro Detalle]],2,0)</f>
        <v>16.00.685 Servicios y Procesamiento de Datos</v>
      </c>
      <c r="E10976" s="33">
        <f t="shared" si="2049"/>
        <v>21</v>
      </c>
      <c r="F10976" s="47" t="str">
        <f t="shared" si="2050"/>
        <v>16.00.685-21</v>
      </c>
      <c r="G10976" s="37" t="s">
        <v>5575</v>
      </c>
      <c r="H10976" s="37">
        <v>802</v>
      </c>
    </row>
    <row r="10977" spans="1:8" x14ac:dyDescent="0.3">
      <c r="A10977" s="34" t="str">
        <f>+LEFT(Tabla3[[#This Row],[id_detalle]],2)</f>
        <v>16</v>
      </c>
      <c r="B10977" s="46" t="str">
        <f>VLOOKUP((LEFT(Tabla3[[#This Row],[id_detalle]],2)),id_rubro[[id]:[Rubro]],2,0)</f>
        <v>SERVICIOS TÉCNICOS Y ROFESIONALES PARA EMPRESAS</v>
      </c>
      <c r="C10977" s="36" t="s">
        <v>1898</v>
      </c>
      <c r="D10977" s="45" t="str">
        <f>+Tabla3[[#This Row],[id_detalle]]&amp;" "&amp;VLOOKUP(Tabla3[[#This Row],[id_detalle]],rubro_detalle[[Código]:[Rubro Detalle]],2,0)</f>
        <v>16.00.685 Servicios y Procesamiento de Datos</v>
      </c>
      <c r="E10977" s="33">
        <f t="shared" si="2049"/>
        <v>22</v>
      </c>
      <c r="F10977" s="47" t="str">
        <f t="shared" si="2050"/>
        <v>16.00.685-22</v>
      </c>
      <c r="G10977" s="37" t="s">
        <v>8006</v>
      </c>
      <c r="H10977" s="37">
        <v>805</v>
      </c>
    </row>
    <row r="10978" spans="1:8" x14ac:dyDescent="0.3">
      <c r="A10978" s="34" t="str">
        <f>+LEFT(Tabla3[[#This Row],[id_detalle]],2)</f>
        <v>16</v>
      </c>
      <c r="B10978" s="46" t="str">
        <f>VLOOKUP((LEFT(Tabla3[[#This Row],[id_detalle]],2)),id_rubro[[id]:[Rubro]],2,0)</f>
        <v>SERVICIOS TÉCNICOS Y ROFESIONALES PARA EMPRESAS</v>
      </c>
      <c r="C10978" s="36" t="s">
        <v>1898</v>
      </c>
      <c r="D10978" s="45" t="str">
        <f>+Tabla3[[#This Row],[id_detalle]]&amp;" "&amp;VLOOKUP(Tabla3[[#This Row],[id_detalle]],rubro_detalle[[Código]:[Rubro Detalle]],2,0)</f>
        <v>16.00.685 Servicios y Procesamiento de Datos</v>
      </c>
      <c r="E10978" s="33">
        <f t="shared" si="2049"/>
        <v>23</v>
      </c>
      <c r="F10978" s="47" t="str">
        <f t="shared" si="2050"/>
        <v>16.00.685-23</v>
      </c>
      <c r="G10978" s="37" t="s">
        <v>8264</v>
      </c>
      <c r="H10978" s="37">
        <v>811</v>
      </c>
    </row>
    <row r="10979" spans="1:8" x14ac:dyDescent="0.3">
      <c r="A10979" s="34" t="str">
        <f>+LEFT(Tabla3[[#This Row],[id_detalle]],2)</f>
        <v>16</v>
      </c>
      <c r="B10979" s="46" t="str">
        <f>VLOOKUP((LEFT(Tabla3[[#This Row],[id_detalle]],2)),id_rubro[[id]:[Rubro]],2,0)</f>
        <v>SERVICIOS TÉCNICOS Y ROFESIONALES PARA EMPRESAS</v>
      </c>
      <c r="C10979" s="36" t="s">
        <v>1899</v>
      </c>
      <c r="D10979" s="45" t="str">
        <f>+Tabla3[[#This Row],[id_detalle]]&amp;" "&amp;VLOOKUP(Tabla3[[#This Row],[id_detalle]],rubro_detalle[[Código]:[Rubro Detalle]],2,0)</f>
        <v>16.00.687 Servicios y Consultoría en Higiene Industrial</v>
      </c>
      <c r="E10979" s="33">
        <f t="shared" si="2049"/>
        <v>1</v>
      </c>
      <c r="F10979" s="47" t="str">
        <f t="shared" si="2050"/>
        <v>16.00.687-1</v>
      </c>
      <c r="G10979" s="37" t="s">
        <v>4295</v>
      </c>
      <c r="H10979" s="37">
        <v>385</v>
      </c>
    </row>
    <row r="10980" spans="1:8" x14ac:dyDescent="0.3">
      <c r="A10980" s="34" t="str">
        <f>+LEFT(Tabla3[[#This Row],[id_detalle]],2)</f>
        <v>16</v>
      </c>
      <c r="B10980" s="46" t="str">
        <f>VLOOKUP((LEFT(Tabla3[[#This Row],[id_detalle]],2)),id_rubro[[id]:[Rubro]],2,0)</f>
        <v>SERVICIOS TÉCNICOS Y ROFESIONALES PARA EMPRESAS</v>
      </c>
      <c r="C10980" s="36" t="s">
        <v>1900</v>
      </c>
      <c r="D10980" s="45" t="str">
        <f>+Tabla3[[#This Row],[id_detalle]]&amp;" "&amp;VLOOKUP(Tabla3[[#This Row],[id_detalle]],rubro_detalle[[Código]:[Rubro Detalle]],2,0)</f>
        <v>16.00.691 Servicio de Selección de Personal</v>
      </c>
      <c r="E10980" s="33">
        <f t="shared" si="2049"/>
        <v>1</v>
      </c>
      <c r="F10980" s="47" t="str">
        <f t="shared" si="2050"/>
        <v>16.00.691-1</v>
      </c>
      <c r="G10980" s="37" t="s">
        <v>8323</v>
      </c>
      <c r="H10980" s="37">
        <v>157</v>
      </c>
    </row>
    <row r="10981" spans="1:8" x14ac:dyDescent="0.3">
      <c r="A10981" s="34" t="str">
        <f>+LEFT(Tabla3[[#This Row],[id_detalle]],2)</f>
        <v>16</v>
      </c>
      <c r="B10981" s="46" t="str">
        <f>VLOOKUP((LEFT(Tabla3[[#This Row],[id_detalle]],2)),id_rubro[[id]:[Rubro]],2,0)</f>
        <v>SERVICIOS TÉCNICOS Y ROFESIONALES PARA EMPRESAS</v>
      </c>
      <c r="C10981" s="36" t="s">
        <v>1900</v>
      </c>
      <c r="D10981" s="45" t="str">
        <f>+Tabla3[[#This Row],[id_detalle]]&amp;" "&amp;VLOOKUP(Tabla3[[#This Row],[id_detalle]],rubro_detalle[[Código]:[Rubro Detalle]],2,0)</f>
        <v>16.00.691 Servicio de Selección de Personal</v>
      </c>
      <c r="E10981" s="33">
        <f t="shared" si="2049"/>
        <v>2</v>
      </c>
      <c r="F10981" s="47" t="str">
        <f t="shared" si="2050"/>
        <v>16.00.691-2</v>
      </c>
      <c r="G10981" s="37" t="s">
        <v>8098</v>
      </c>
      <c r="H10981" s="37">
        <v>163</v>
      </c>
    </row>
    <row r="10982" spans="1:8" x14ac:dyDescent="0.3">
      <c r="A10982" s="34" t="str">
        <f>+LEFT(Tabla3[[#This Row],[id_detalle]],2)</f>
        <v>16</v>
      </c>
      <c r="B10982" s="46" t="str">
        <f>VLOOKUP((LEFT(Tabla3[[#This Row],[id_detalle]],2)),id_rubro[[id]:[Rubro]],2,0)</f>
        <v>SERVICIOS TÉCNICOS Y ROFESIONALES PARA EMPRESAS</v>
      </c>
      <c r="C10982" s="36" t="s">
        <v>1900</v>
      </c>
      <c r="D10982" s="45" t="str">
        <f>+Tabla3[[#This Row],[id_detalle]]&amp;" "&amp;VLOOKUP(Tabla3[[#This Row],[id_detalle]],rubro_detalle[[Código]:[Rubro Detalle]],2,0)</f>
        <v>16.00.691 Servicio de Selección de Personal</v>
      </c>
      <c r="E10982" s="33">
        <f t="shared" si="2049"/>
        <v>3</v>
      </c>
      <c r="F10982" s="47" t="str">
        <f t="shared" si="2050"/>
        <v>16.00.691-3</v>
      </c>
      <c r="G10982" s="37" t="s">
        <v>8099</v>
      </c>
      <c r="H10982" s="37">
        <v>163</v>
      </c>
    </row>
    <row r="10983" spans="1:8" x14ac:dyDescent="0.3">
      <c r="A10983" s="34" t="str">
        <f>+LEFT(Tabla3[[#This Row],[id_detalle]],2)</f>
        <v>16</v>
      </c>
      <c r="B10983" s="46" t="str">
        <f>VLOOKUP((LEFT(Tabla3[[#This Row],[id_detalle]],2)),id_rubro[[id]:[Rubro]],2,0)</f>
        <v>SERVICIOS TÉCNICOS Y ROFESIONALES PARA EMPRESAS</v>
      </c>
      <c r="C10983" s="36" t="s">
        <v>1900</v>
      </c>
      <c r="D10983" s="45" t="str">
        <f>+Tabla3[[#This Row],[id_detalle]]&amp;" "&amp;VLOOKUP(Tabla3[[#This Row],[id_detalle]],rubro_detalle[[Código]:[Rubro Detalle]],2,0)</f>
        <v>16.00.691 Servicio de Selección de Personal</v>
      </c>
      <c r="E10983" s="33">
        <f t="shared" ref="E10983:E10985" si="2051">+IF(D10983=D10982,E10982+1,1)</f>
        <v>4</v>
      </c>
      <c r="F10983" s="47" t="str">
        <f t="shared" ref="F10983:F10985" si="2052">+LEFT(D10983,9)&amp;"-"&amp;E10983</f>
        <v>16.00.691-4</v>
      </c>
      <c r="G10983" s="37" t="s">
        <v>5542</v>
      </c>
      <c r="H10983" s="37">
        <v>165</v>
      </c>
    </row>
    <row r="10984" spans="1:8" x14ac:dyDescent="0.3">
      <c r="A10984" s="34" t="str">
        <f>+LEFT(Tabla3[[#This Row],[id_detalle]],2)</f>
        <v>16</v>
      </c>
      <c r="B10984" s="46" t="str">
        <f>VLOOKUP((LEFT(Tabla3[[#This Row],[id_detalle]],2)),id_rubro[[id]:[Rubro]],2,0)</f>
        <v>SERVICIOS TÉCNICOS Y ROFESIONALES PARA EMPRESAS</v>
      </c>
      <c r="C10984" s="36" t="s">
        <v>1900</v>
      </c>
      <c r="D10984" s="45" t="str">
        <f>+Tabla3[[#This Row],[id_detalle]]&amp;" "&amp;VLOOKUP(Tabla3[[#This Row],[id_detalle]],rubro_detalle[[Código]:[Rubro Detalle]],2,0)</f>
        <v>16.00.691 Servicio de Selección de Personal</v>
      </c>
      <c r="E10984" s="33">
        <f t="shared" si="2051"/>
        <v>5</v>
      </c>
      <c r="F10984" s="47" t="str">
        <f t="shared" si="2052"/>
        <v>16.00.691-5</v>
      </c>
      <c r="G10984" s="37" t="s">
        <v>8324</v>
      </c>
      <c r="H10984" s="37">
        <v>194</v>
      </c>
    </row>
    <row r="10985" spans="1:8" x14ac:dyDescent="0.3">
      <c r="A10985" s="34" t="str">
        <f>+LEFT(Tabla3[[#This Row],[id_detalle]],2)</f>
        <v>16</v>
      </c>
      <c r="B10985" s="46" t="str">
        <f>VLOOKUP((LEFT(Tabla3[[#This Row],[id_detalle]],2)),id_rubro[[id]:[Rubro]],2,0)</f>
        <v>SERVICIOS TÉCNICOS Y ROFESIONALES PARA EMPRESAS</v>
      </c>
      <c r="C10985" s="36" t="s">
        <v>1900</v>
      </c>
      <c r="D10985" s="45" t="str">
        <f>+Tabla3[[#This Row],[id_detalle]]&amp;" "&amp;VLOOKUP(Tabla3[[#This Row],[id_detalle]],rubro_detalle[[Código]:[Rubro Detalle]],2,0)</f>
        <v>16.00.691 Servicio de Selección de Personal</v>
      </c>
      <c r="E10985" s="33">
        <f t="shared" si="2051"/>
        <v>6</v>
      </c>
      <c r="F10985" s="47" t="str">
        <f t="shared" si="2052"/>
        <v>16.00.691-6</v>
      </c>
      <c r="G10985" s="37" t="s">
        <v>7392</v>
      </c>
      <c r="H10985" s="37">
        <v>194</v>
      </c>
    </row>
    <row r="10986" spans="1:8" x14ac:dyDescent="0.3">
      <c r="A10986" s="34" t="str">
        <f>+LEFT(Tabla3[[#This Row],[id_detalle]],2)</f>
        <v>16</v>
      </c>
      <c r="B10986" s="46" t="str">
        <f>VLOOKUP((LEFT(Tabla3[[#This Row],[id_detalle]],2)),id_rubro[[id]:[Rubro]],2,0)</f>
        <v>SERVICIOS TÉCNICOS Y ROFESIONALES PARA EMPRESAS</v>
      </c>
      <c r="C10986" s="36" t="s">
        <v>1900</v>
      </c>
      <c r="D10986" s="45" t="str">
        <f>+Tabla3[[#This Row],[id_detalle]]&amp;" "&amp;VLOOKUP(Tabla3[[#This Row],[id_detalle]],rubro_detalle[[Código]:[Rubro Detalle]],2,0)</f>
        <v>16.00.691 Servicio de Selección de Personal</v>
      </c>
      <c r="E10986" s="33">
        <f t="shared" ref="E10986:E11025" si="2053">+IF(D10986=D10985,E10985+1,1)</f>
        <v>7</v>
      </c>
      <c r="F10986" s="47" t="str">
        <f t="shared" ref="F10986:F11025" si="2054">+LEFT(D10986,9)&amp;"-"&amp;E10986</f>
        <v>16.00.691-7</v>
      </c>
      <c r="G10986" s="37" t="s">
        <v>8101</v>
      </c>
      <c r="H10986" s="37">
        <v>202</v>
      </c>
    </row>
    <row r="10987" spans="1:8" x14ac:dyDescent="0.3">
      <c r="A10987" s="34" t="str">
        <f>+LEFT(Tabla3[[#This Row],[id_detalle]],2)</f>
        <v>16</v>
      </c>
      <c r="B10987" s="46" t="str">
        <f>VLOOKUP((LEFT(Tabla3[[#This Row],[id_detalle]],2)),id_rubro[[id]:[Rubro]],2,0)</f>
        <v>SERVICIOS TÉCNICOS Y ROFESIONALES PARA EMPRESAS</v>
      </c>
      <c r="C10987" s="36" t="s">
        <v>1900</v>
      </c>
      <c r="D10987" s="45" t="str">
        <f>+Tabla3[[#This Row],[id_detalle]]&amp;" "&amp;VLOOKUP(Tabla3[[#This Row],[id_detalle]],rubro_detalle[[Código]:[Rubro Detalle]],2,0)</f>
        <v>16.00.691 Servicio de Selección de Personal</v>
      </c>
      <c r="E10987" s="33">
        <f t="shared" si="2053"/>
        <v>8</v>
      </c>
      <c r="F10987" s="47" t="str">
        <f t="shared" si="2054"/>
        <v>16.00.691-8</v>
      </c>
      <c r="G10987" s="37" t="s">
        <v>8102</v>
      </c>
      <c r="H10987" s="37">
        <v>203</v>
      </c>
    </row>
    <row r="10988" spans="1:8" x14ac:dyDescent="0.3">
      <c r="A10988" s="34" t="str">
        <f>+LEFT(Tabla3[[#This Row],[id_detalle]],2)</f>
        <v>16</v>
      </c>
      <c r="B10988" s="46" t="str">
        <f>VLOOKUP((LEFT(Tabla3[[#This Row],[id_detalle]],2)),id_rubro[[id]:[Rubro]],2,0)</f>
        <v>SERVICIOS TÉCNICOS Y ROFESIONALES PARA EMPRESAS</v>
      </c>
      <c r="C10988" s="36" t="s">
        <v>1900</v>
      </c>
      <c r="D10988" s="45" t="str">
        <f>+Tabla3[[#This Row],[id_detalle]]&amp;" "&amp;VLOOKUP(Tabla3[[#This Row],[id_detalle]],rubro_detalle[[Código]:[Rubro Detalle]],2,0)</f>
        <v>16.00.691 Servicio de Selección de Personal</v>
      </c>
      <c r="E10988" s="33">
        <f t="shared" si="2053"/>
        <v>9</v>
      </c>
      <c r="F10988" s="47" t="str">
        <f t="shared" si="2054"/>
        <v>16.00.691-9</v>
      </c>
      <c r="G10988" s="37" t="s">
        <v>7761</v>
      </c>
      <c r="H10988" s="37">
        <v>216</v>
      </c>
    </row>
    <row r="10989" spans="1:8" x14ac:dyDescent="0.3">
      <c r="A10989" s="34" t="str">
        <f>+LEFT(Tabla3[[#This Row],[id_detalle]],2)</f>
        <v>16</v>
      </c>
      <c r="B10989" s="46" t="str">
        <f>VLOOKUP((LEFT(Tabla3[[#This Row],[id_detalle]],2)),id_rubro[[id]:[Rubro]],2,0)</f>
        <v>SERVICIOS TÉCNICOS Y ROFESIONALES PARA EMPRESAS</v>
      </c>
      <c r="C10989" s="36" t="s">
        <v>1900</v>
      </c>
      <c r="D10989" s="45" t="str">
        <f>+Tabla3[[#This Row],[id_detalle]]&amp;" "&amp;VLOOKUP(Tabla3[[#This Row],[id_detalle]],rubro_detalle[[Código]:[Rubro Detalle]],2,0)</f>
        <v>16.00.691 Servicio de Selección de Personal</v>
      </c>
      <c r="E10989" s="33">
        <f t="shared" si="2053"/>
        <v>10</v>
      </c>
      <c r="F10989" s="47" t="str">
        <f t="shared" si="2054"/>
        <v>16.00.691-10</v>
      </c>
      <c r="G10989" s="37" t="s">
        <v>8030</v>
      </c>
      <c r="H10989" s="37">
        <v>224</v>
      </c>
    </row>
    <row r="10990" spans="1:8" x14ac:dyDescent="0.3">
      <c r="A10990" s="34" t="str">
        <f>+LEFT(Tabla3[[#This Row],[id_detalle]],2)</f>
        <v>16</v>
      </c>
      <c r="B10990" s="46" t="str">
        <f>VLOOKUP((LEFT(Tabla3[[#This Row],[id_detalle]],2)),id_rubro[[id]:[Rubro]],2,0)</f>
        <v>SERVICIOS TÉCNICOS Y ROFESIONALES PARA EMPRESAS</v>
      </c>
      <c r="C10990" s="36" t="s">
        <v>1900</v>
      </c>
      <c r="D10990" s="45" t="str">
        <f>+Tabla3[[#This Row],[id_detalle]]&amp;" "&amp;VLOOKUP(Tabla3[[#This Row],[id_detalle]],rubro_detalle[[Código]:[Rubro Detalle]],2,0)</f>
        <v>16.00.691 Servicio de Selección de Personal</v>
      </c>
      <c r="E10990" s="33">
        <f t="shared" si="2053"/>
        <v>11</v>
      </c>
      <c r="F10990" s="47" t="str">
        <f t="shared" si="2054"/>
        <v>16.00.691-11</v>
      </c>
      <c r="G10990" s="37" t="s">
        <v>8139</v>
      </c>
      <c r="H10990" s="37">
        <v>253</v>
      </c>
    </row>
    <row r="10991" spans="1:8" x14ac:dyDescent="0.3">
      <c r="A10991" s="34" t="str">
        <f>+LEFT(Tabla3[[#This Row],[id_detalle]],2)</f>
        <v>16</v>
      </c>
      <c r="B10991" s="46" t="str">
        <f>VLOOKUP((LEFT(Tabla3[[#This Row],[id_detalle]],2)),id_rubro[[id]:[Rubro]],2,0)</f>
        <v>SERVICIOS TÉCNICOS Y ROFESIONALES PARA EMPRESAS</v>
      </c>
      <c r="C10991" s="36" t="s">
        <v>1900</v>
      </c>
      <c r="D10991" s="45" t="str">
        <f>+Tabla3[[#This Row],[id_detalle]]&amp;" "&amp;VLOOKUP(Tabla3[[#This Row],[id_detalle]],rubro_detalle[[Código]:[Rubro Detalle]],2,0)</f>
        <v>16.00.691 Servicio de Selección de Personal</v>
      </c>
      <c r="E10991" s="33">
        <f t="shared" si="2053"/>
        <v>12</v>
      </c>
      <c r="F10991" s="47" t="str">
        <f t="shared" si="2054"/>
        <v>16.00.691-12</v>
      </c>
      <c r="G10991" s="37" t="s">
        <v>8104</v>
      </c>
      <c r="H10991" s="37">
        <v>257</v>
      </c>
    </row>
    <row r="10992" spans="1:8" x14ac:dyDescent="0.3">
      <c r="A10992" s="34" t="str">
        <f>+LEFT(Tabla3[[#This Row],[id_detalle]],2)</f>
        <v>16</v>
      </c>
      <c r="B10992" s="46" t="str">
        <f>VLOOKUP((LEFT(Tabla3[[#This Row],[id_detalle]],2)),id_rubro[[id]:[Rubro]],2,0)</f>
        <v>SERVICIOS TÉCNICOS Y ROFESIONALES PARA EMPRESAS</v>
      </c>
      <c r="C10992" s="36" t="s">
        <v>1900</v>
      </c>
      <c r="D10992" s="45" t="str">
        <f>+Tabla3[[#This Row],[id_detalle]]&amp;" "&amp;VLOOKUP(Tabla3[[#This Row],[id_detalle]],rubro_detalle[[Código]:[Rubro Detalle]],2,0)</f>
        <v>16.00.691 Servicio de Selección de Personal</v>
      </c>
      <c r="E10992" s="33">
        <f t="shared" si="2053"/>
        <v>13</v>
      </c>
      <c r="F10992" s="47" t="str">
        <f t="shared" si="2054"/>
        <v>16.00.691-13</v>
      </c>
      <c r="G10992" s="37" t="s">
        <v>8105</v>
      </c>
      <c r="H10992" s="37">
        <v>281</v>
      </c>
    </row>
    <row r="10993" spans="1:8" x14ac:dyDescent="0.3">
      <c r="A10993" s="34" t="str">
        <f>+LEFT(Tabla3[[#This Row],[id_detalle]],2)</f>
        <v>16</v>
      </c>
      <c r="B10993" s="46" t="str">
        <f>VLOOKUP((LEFT(Tabla3[[#This Row],[id_detalle]],2)),id_rubro[[id]:[Rubro]],2,0)</f>
        <v>SERVICIOS TÉCNICOS Y ROFESIONALES PARA EMPRESAS</v>
      </c>
      <c r="C10993" s="36" t="s">
        <v>1900</v>
      </c>
      <c r="D10993" s="45" t="str">
        <f>+Tabla3[[#This Row],[id_detalle]]&amp;" "&amp;VLOOKUP(Tabla3[[#This Row],[id_detalle]],rubro_detalle[[Código]:[Rubro Detalle]],2,0)</f>
        <v>16.00.691 Servicio de Selección de Personal</v>
      </c>
      <c r="E10993" s="33">
        <f t="shared" si="2053"/>
        <v>14</v>
      </c>
      <c r="F10993" s="47" t="str">
        <f t="shared" si="2054"/>
        <v>16.00.691-14</v>
      </c>
      <c r="G10993" s="37" t="s">
        <v>8311</v>
      </c>
      <c r="H10993" s="37">
        <v>320</v>
      </c>
    </row>
    <row r="10994" spans="1:8" x14ac:dyDescent="0.3">
      <c r="A10994" s="34" t="str">
        <f>+LEFT(Tabla3[[#This Row],[id_detalle]],2)</f>
        <v>16</v>
      </c>
      <c r="B10994" s="46" t="str">
        <f>VLOOKUP((LEFT(Tabla3[[#This Row],[id_detalle]],2)),id_rubro[[id]:[Rubro]],2,0)</f>
        <v>SERVICIOS TÉCNICOS Y ROFESIONALES PARA EMPRESAS</v>
      </c>
      <c r="C10994" s="36" t="s">
        <v>1900</v>
      </c>
      <c r="D10994" s="45" t="str">
        <f>+Tabla3[[#This Row],[id_detalle]]&amp;" "&amp;VLOOKUP(Tabla3[[#This Row],[id_detalle]],rubro_detalle[[Código]:[Rubro Detalle]],2,0)</f>
        <v>16.00.691 Servicio de Selección de Personal</v>
      </c>
      <c r="E10994" s="33">
        <f t="shared" si="2053"/>
        <v>15</v>
      </c>
      <c r="F10994" s="47" t="str">
        <f t="shared" si="2054"/>
        <v>16.00.691-15</v>
      </c>
      <c r="G10994" s="37" t="s">
        <v>7764</v>
      </c>
      <c r="H10994" s="37">
        <v>351</v>
      </c>
    </row>
    <row r="10995" spans="1:8" x14ac:dyDescent="0.3">
      <c r="A10995" s="34" t="str">
        <f>+LEFT(Tabla3[[#This Row],[id_detalle]],2)</f>
        <v>16</v>
      </c>
      <c r="B10995" s="46" t="str">
        <f>VLOOKUP((LEFT(Tabla3[[#This Row],[id_detalle]],2)),id_rubro[[id]:[Rubro]],2,0)</f>
        <v>SERVICIOS TÉCNICOS Y ROFESIONALES PARA EMPRESAS</v>
      </c>
      <c r="C10995" s="36" t="s">
        <v>1900</v>
      </c>
      <c r="D10995" s="45" t="str">
        <f>+Tabla3[[#This Row],[id_detalle]]&amp;" "&amp;VLOOKUP(Tabla3[[#This Row],[id_detalle]],rubro_detalle[[Código]:[Rubro Detalle]],2,0)</f>
        <v>16.00.691 Servicio de Selección de Personal</v>
      </c>
      <c r="E10995" s="33">
        <f t="shared" si="2053"/>
        <v>16</v>
      </c>
      <c r="F10995" s="47" t="str">
        <f t="shared" si="2054"/>
        <v>16.00.691-16</v>
      </c>
      <c r="G10995" s="37" t="s">
        <v>8312</v>
      </c>
      <c r="H10995" s="37">
        <v>365</v>
      </c>
    </row>
    <row r="10996" spans="1:8" x14ac:dyDescent="0.3">
      <c r="A10996" s="34" t="str">
        <f>+LEFT(Tabla3[[#This Row],[id_detalle]],2)</f>
        <v>16</v>
      </c>
      <c r="B10996" s="46" t="str">
        <f>VLOOKUP((LEFT(Tabla3[[#This Row],[id_detalle]],2)),id_rubro[[id]:[Rubro]],2,0)</f>
        <v>SERVICIOS TÉCNICOS Y ROFESIONALES PARA EMPRESAS</v>
      </c>
      <c r="C10996" s="36" t="s">
        <v>1900</v>
      </c>
      <c r="D10996" s="45" t="str">
        <f>+Tabla3[[#This Row],[id_detalle]]&amp;" "&amp;VLOOKUP(Tabla3[[#This Row],[id_detalle]],rubro_detalle[[Código]:[Rubro Detalle]],2,0)</f>
        <v>16.00.691 Servicio de Selección de Personal</v>
      </c>
      <c r="E10996" s="33">
        <f t="shared" si="2053"/>
        <v>17</v>
      </c>
      <c r="F10996" s="47" t="str">
        <f t="shared" si="2054"/>
        <v>16.00.691-17</v>
      </c>
      <c r="G10996" s="37" t="s">
        <v>8399</v>
      </c>
      <c r="H10996" s="37">
        <v>366</v>
      </c>
    </row>
    <row r="10997" spans="1:8" x14ac:dyDescent="0.3">
      <c r="A10997" s="34" t="str">
        <f>+LEFT(Tabla3[[#This Row],[id_detalle]],2)</f>
        <v>16</v>
      </c>
      <c r="B10997" s="46" t="str">
        <f>VLOOKUP((LEFT(Tabla3[[#This Row],[id_detalle]],2)),id_rubro[[id]:[Rubro]],2,0)</f>
        <v>SERVICIOS TÉCNICOS Y ROFESIONALES PARA EMPRESAS</v>
      </c>
      <c r="C10997" s="36" t="s">
        <v>1900</v>
      </c>
      <c r="D10997" s="45" t="str">
        <f>+Tabla3[[#This Row],[id_detalle]]&amp;" "&amp;VLOOKUP(Tabla3[[#This Row],[id_detalle]],rubro_detalle[[Código]:[Rubro Detalle]],2,0)</f>
        <v>16.00.691 Servicio de Selección de Personal</v>
      </c>
      <c r="E10997" s="33">
        <f t="shared" si="2053"/>
        <v>18</v>
      </c>
      <c r="F10997" s="47" t="str">
        <f t="shared" si="2054"/>
        <v>16.00.691-18</v>
      </c>
      <c r="G10997" s="37" t="s">
        <v>7962</v>
      </c>
      <c r="H10997" s="37">
        <v>371</v>
      </c>
    </row>
    <row r="10998" spans="1:8" x14ac:dyDescent="0.3">
      <c r="A10998" s="34" t="str">
        <f>+LEFT(Tabla3[[#This Row],[id_detalle]],2)</f>
        <v>16</v>
      </c>
      <c r="B10998" s="46" t="str">
        <f>VLOOKUP((LEFT(Tabla3[[#This Row],[id_detalle]],2)),id_rubro[[id]:[Rubro]],2,0)</f>
        <v>SERVICIOS TÉCNICOS Y ROFESIONALES PARA EMPRESAS</v>
      </c>
      <c r="C10998" s="36" t="s">
        <v>1900</v>
      </c>
      <c r="D10998" s="45" t="str">
        <f>+Tabla3[[#This Row],[id_detalle]]&amp;" "&amp;VLOOKUP(Tabla3[[#This Row],[id_detalle]],rubro_detalle[[Código]:[Rubro Detalle]],2,0)</f>
        <v>16.00.691 Servicio de Selección de Personal</v>
      </c>
      <c r="E10998" s="33">
        <f t="shared" si="2053"/>
        <v>19</v>
      </c>
      <c r="F10998" s="47" t="str">
        <f t="shared" si="2054"/>
        <v>16.00.691-19</v>
      </c>
      <c r="G10998" s="37" t="s">
        <v>8160</v>
      </c>
      <c r="H10998" s="37">
        <v>386</v>
      </c>
    </row>
    <row r="10999" spans="1:8" x14ac:dyDescent="0.3">
      <c r="A10999" s="34" t="str">
        <f>+LEFT(Tabla3[[#This Row],[id_detalle]],2)</f>
        <v>16</v>
      </c>
      <c r="B10999" s="46" t="str">
        <f>VLOOKUP((LEFT(Tabla3[[#This Row],[id_detalle]],2)),id_rubro[[id]:[Rubro]],2,0)</f>
        <v>SERVICIOS TÉCNICOS Y ROFESIONALES PARA EMPRESAS</v>
      </c>
      <c r="C10999" s="36" t="s">
        <v>1900</v>
      </c>
      <c r="D10999" s="45" t="str">
        <f>+Tabla3[[#This Row],[id_detalle]]&amp;" "&amp;VLOOKUP(Tabla3[[#This Row],[id_detalle]],rubro_detalle[[Código]:[Rubro Detalle]],2,0)</f>
        <v>16.00.691 Servicio de Selección de Personal</v>
      </c>
      <c r="E10999" s="33">
        <f t="shared" si="2053"/>
        <v>20</v>
      </c>
      <c r="F10999" s="47" t="str">
        <f t="shared" si="2054"/>
        <v>16.00.691-20</v>
      </c>
      <c r="G10999" s="37" t="s">
        <v>7937</v>
      </c>
      <c r="H10999" s="37">
        <v>395</v>
      </c>
    </row>
    <row r="11000" spans="1:8" x14ac:dyDescent="0.3">
      <c r="A11000" s="34" t="str">
        <f>+LEFT(Tabla3[[#This Row],[id_detalle]],2)</f>
        <v>16</v>
      </c>
      <c r="B11000" s="46" t="str">
        <f>VLOOKUP((LEFT(Tabla3[[#This Row],[id_detalle]],2)),id_rubro[[id]:[Rubro]],2,0)</f>
        <v>SERVICIOS TÉCNICOS Y ROFESIONALES PARA EMPRESAS</v>
      </c>
      <c r="C11000" s="36" t="s">
        <v>1900</v>
      </c>
      <c r="D11000" s="45" t="str">
        <f>+Tabla3[[#This Row],[id_detalle]]&amp;" "&amp;VLOOKUP(Tabla3[[#This Row],[id_detalle]],rubro_detalle[[Código]:[Rubro Detalle]],2,0)</f>
        <v>16.00.691 Servicio de Selección de Personal</v>
      </c>
      <c r="E11000" s="33">
        <f t="shared" si="2053"/>
        <v>21</v>
      </c>
      <c r="F11000" s="47" t="str">
        <f t="shared" si="2054"/>
        <v>16.00.691-21</v>
      </c>
      <c r="G11000" s="37" t="s">
        <v>8108</v>
      </c>
      <c r="H11000" s="37">
        <v>420</v>
      </c>
    </row>
    <row r="11001" spans="1:8" x14ac:dyDescent="0.3">
      <c r="A11001" s="34" t="str">
        <f>+LEFT(Tabla3[[#This Row],[id_detalle]],2)</f>
        <v>16</v>
      </c>
      <c r="B11001" s="46" t="str">
        <f>VLOOKUP((LEFT(Tabla3[[#This Row],[id_detalle]],2)),id_rubro[[id]:[Rubro]],2,0)</f>
        <v>SERVICIOS TÉCNICOS Y ROFESIONALES PARA EMPRESAS</v>
      </c>
      <c r="C11001" s="36" t="s">
        <v>1900</v>
      </c>
      <c r="D11001" s="45" t="str">
        <f>+Tabla3[[#This Row],[id_detalle]]&amp;" "&amp;VLOOKUP(Tabla3[[#This Row],[id_detalle]],rubro_detalle[[Código]:[Rubro Detalle]],2,0)</f>
        <v>16.00.691 Servicio de Selección de Personal</v>
      </c>
      <c r="E11001" s="33">
        <f t="shared" si="2053"/>
        <v>22</v>
      </c>
      <c r="F11001" s="47" t="str">
        <f t="shared" si="2054"/>
        <v>16.00.691-22</v>
      </c>
      <c r="G11001" s="37" t="s">
        <v>8144</v>
      </c>
      <c r="H11001" s="37">
        <v>424</v>
      </c>
    </row>
    <row r="11002" spans="1:8" x14ac:dyDescent="0.3">
      <c r="A11002" s="34" t="str">
        <f>+LEFT(Tabla3[[#This Row],[id_detalle]],2)</f>
        <v>16</v>
      </c>
      <c r="B11002" s="46" t="str">
        <f>VLOOKUP((LEFT(Tabla3[[#This Row],[id_detalle]],2)),id_rubro[[id]:[Rubro]],2,0)</f>
        <v>SERVICIOS TÉCNICOS Y ROFESIONALES PARA EMPRESAS</v>
      </c>
      <c r="C11002" s="36" t="s">
        <v>1900</v>
      </c>
      <c r="D11002" s="45" t="str">
        <f>+Tabla3[[#This Row],[id_detalle]]&amp;" "&amp;VLOOKUP(Tabla3[[#This Row],[id_detalle]],rubro_detalle[[Código]:[Rubro Detalle]],2,0)</f>
        <v>16.00.691 Servicio de Selección de Personal</v>
      </c>
      <c r="E11002" s="33">
        <f t="shared" si="2053"/>
        <v>23</v>
      </c>
      <c r="F11002" s="47" t="str">
        <f t="shared" si="2054"/>
        <v>16.00.691-23</v>
      </c>
      <c r="G11002" s="37" t="s">
        <v>8145</v>
      </c>
      <c r="H11002" s="37">
        <v>425</v>
      </c>
    </row>
    <row r="11003" spans="1:8" x14ac:dyDescent="0.3">
      <c r="A11003" s="34" t="str">
        <f>+LEFT(Tabla3[[#This Row],[id_detalle]],2)</f>
        <v>16</v>
      </c>
      <c r="B11003" s="46" t="str">
        <f>VLOOKUP((LEFT(Tabla3[[#This Row],[id_detalle]],2)),id_rubro[[id]:[Rubro]],2,0)</f>
        <v>SERVICIOS TÉCNICOS Y ROFESIONALES PARA EMPRESAS</v>
      </c>
      <c r="C11003" s="36" t="s">
        <v>1900</v>
      </c>
      <c r="D11003" s="45" t="str">
        <f>+Tabla3[[#This Row],[id_detalle]]&amp;" "&amp;VLOOKUP(Tabla3[[#This Row],[id_detalle]],rubro_detalle[[Código]:[Rubro Detalle]],2,0)</f>
        <v>16.00.691 Servicio de Selección de Personal</v>
      </c>
      <c r="E11003" s="33">
        <f t="shared" si="2053"/>
        <v>24</v>
      </c>
      <c r="F11003" s="47" t="str">
        <f t="shared" si="2054"/>
        <v>16.00.691-24</v>
      </c>
      <c r="G11003" s="37" t="s">
        <v>8198</v>
      </c>
      <c r="H11003" s="37">
        <v>472</v>
      </c>
    </row>
    <row r="11004" spans="1:8" x14ac:dyDescent="0.3">
      <c r="A11004" s="34" t="str">
        <f>+LEFT(Tabla3[[#This Row],[id_detalle]],2)</f>
        <v>16</v>
      </c>
      <c r="B11004" s="46" t="str">
        <f>VLOOKUP((LEFT(Tabla3[[#This Row],[id_detalle]],2)),id_rubro[[id]:[Rubro]],2,0)</f>
        <v>SERVICIOS TÉCNICOS Y ROFESIONALES PARA EMPRESAS</v>
      </c>
      <c r="C11004" s="36" t="s">
        <v>1900</v>
      </c>
      <c r="D11004" s="45" t="str">
        <f>+Tabla3[[#This Row],[id_detalle]]&amp;" "&amp;VLOOKUP(Tabla3[[#This Row],[id_detalle]],rubro_detalle[[Código]:[Rubro Detalle]],2,0)</f>
        <v>16.00.691 Servicio de Selección de Personal</v>
      </c>
      <c r="E11004" s="33">
        <f t="shared" si="2053"/>
        <v>25</v>
      </c>
      <c r="F11004" s="47" t="str">
        <f t="shared" si="2054"/>
        <v>16.00.691-25</v>
      </c>
      <c r="G11004" s="37" t="s">
        <v>7195</v>
      </c>
      <c r="H11004" s="37">
        <v>473</v>
      </c>
    </row>
    <row r="11005" spans="1:8" x14ac:dyDescent="0.3">
      <c r="A11005" s="34" t="str">
        <f>+LEFT(Tabla3[[#This Row],[id_detalle]],2)</f>
        <v>16</v>
      </c>
      <c r="B11005" s="46" t="str">
        <f>VLOOKUP((LEFT(Tabla3[[#This Row],[id_detalle]],2)),id_rubro[[id]:[Rubro]],2,0)</f>
        <v>SERVICIOS TÉCNICOS Y ROFESIONALES PARA EMPRESAS</v>
      </c>
      <c r="C11005" s="36" t="s">
        <v>1900</v>
      </c>
      <c r="D11005" s="45" t="str">
        <f>+Tabla3[[#This Row],[id_detalle]]&amp;" "&amp;VLOOKUP(Tabla3[[#This Row],[id_detalle]],rubro_detalle[[Código]:[Rubro Detalle]],2,0)</f>
        <v>16.00.691 Servicio de Selección de Personal</v>
      </c>
      <c r="E11005" s="33">
        <f t="shared" si="2053"/>
        <v>26</v>
      </c>
      <c r="F11005" s="47" t="str">
        <f t="shared" si="2054"/>
        <v>16.00.691-26</v>
      </c>
      <c r="G11005" s="37" t="s">
        <v>8326</v>
      </c>
      <c r="H11005" s="37">
        <v>475</v>
      </c>
    </row>
    <row r="11006" spans="1:8" x14ac:dyDescent="0.3">
      <c r="A11006" s="34" t="str">
        <f>+LEFT(Tabla3[[#This Row],[id_detalle]],2)</f>
        <v>16</v>
      </c>
      <c r="B11006" s="46" t="str">
        <f>VLOOKUP((LEFT(Tabla3[[#This Row],[id_detalle]],2)),id_rubro[[id]:[Rubro]],2,0)</f>
        <v>SERVICIOS TÉCNICOS Y ROFESIONALES PARA EMPRESAS</v>
      </c>
      <c r="C11006" s="36" t="s">
        <v>1900</v>
      </c>
      <c r="D11006" s="45" t="str">
        <f>+Tabla3[[#This Row],[id_detalle]]&amp;" "&amp;VLOOKUP(Tabla3[[#This Row],[id_detalle]],rubro_detalle[[Código]:[Rubro Detalle]],2,0)</f>
        <v>16.00.691 Servicio de Selección de Personal</v>
      </c>
      <c r="E11006" s="33">
        <f t="shared" si="2053"/>
        <v>27</v>
      </c>
      <c r="F11006" s="47" t="str">
        <f t="shared" si="2054"/>
        <v>16.00.691-27</v>
      </c>
      <c r="G11006" s="37" t="s">
        <v>8339</v>
      </c>
      <c r="H11006" s="37">
        <v>482</v>
      </c>
    </row>
    <row r="11007" spans="1:8" x14ac:dyDescent="0.3">
      <c r="A11007" s="34" t="str">
        <f>+LEFT(Tabla3[[#This Row],[id_detalle]],2)</f>
        <v>16</v>
      </c>
      <c r="B11007" s="46" t="str">
        <f>VLOOKUP((LEFT(Tabla3[[#This Row],[id_detalle]],2)),id_rubro[[id]:[Rubro]],2,0)</f>
        <v>SERVICIOS TÉCNICOS Y ROFESIONALES PARA EMPRESAS</v>
      </c>
      <c r="C11007" s="36" t="s">
        <v>1900</v>
      </c>
      <c r="D11007" s="45" t="str">
        <f>+Tabla3[[#This Row],[id_detalle]]&amp;" "&amp;VLOOKUP(Tabla3[[#This Row],[id_detalle]],rubro_detalle[[Código]:[Rubro Detalle]],2,0)</f>
        <v>16.00.691 Servicio de Selección de Personal</v>
      </c>
      <c r="E11007" s="33">
        <f t="shared" si="2053"/>
        <v>28</v>
      </c>
      <c r="F11007" s="47" t="str">
        <f t="shared" si="2054"/>
        <v>16.00.691-28</v>
      </c>
      <c r="G11007" s="37" t="s">
        <v>8074</v>
      </c>
      <c r="H11007" s="37">
        <v>495</v>
      </c>
    </row>
    <row r="11008" spans="1:8" x14ac:dyDescent="0.3">
      <c r="A11008" s="34" t="str">
        <f>+LEFT(Tabla3[[#This Row],[id_detalle]],2)</f>
        <v>16</v>
      </c>
      <c r="B11008" s="46" t="str">
        <f>VLOOKUP((LEFT(Tabla3[[#This Row],[id_detalle]],2)),id_rubro[[id]:[Rubro]],2,0)</f>
        <v>SERVICIOS TÉCNICOS Y ROFESIONALES PARA EMPRESAS</v>
      </c>
      <c r="C11008" s="36" t="s">
        <v>1900</v>
      </c>
      <c r="D11008" s="45" t="str">
        <f>+Tabla3[[#This Row],[id_detalle]]&amp;" "&amp;VLOOKUP(Tabla3[[#This Row],[id_detalle]],rubro_detalle[[Código]:[Rubro Detalle]],2,0)</f>
        <v>16.00.691 Servicio de Selección de Personal</v>
      </c>
      <c r="E11008" s="33">
        <f t="shared" si="2053"/>
        <v>29</v>
      </c>
      <c r="F11008" s="47" t="str">
        <f t="shared" si="2054"/>
        <v>16.00.691-29</v>
      </c>
      <c r="G11008" s="37" t="s">
        <v>8134</v>
      </c>
      <c r="H11008" s="37">
        <v>518</v>
      </c>
    </row>
    <row r="11009" spans="1:8" x14ac:dyDescent="0.3">
      <c r="A11009" s="34" t="str">
        <f>+LEFT(Tabla3[[#This Row],[id_detalle]],2)</f>
        <v>16</v>
      </c>
      <c r="B11009" s="46" t="str">
        <f>VLOOKUP((LEFT(Tabla3[[#This Row],[id_detalle]],2)),id_rubro[[id]:[Rubro]],2,0)</f>
        <v>SERVICIOS TÉCNICOS Y ROFESIONALES PARA EMPRESAS</v>
      </c>
      <c r="C11009" s="36" t="s">
        <v>1900</v>
      </c>
      <c r="D11009" s="45" t="str">
        <f>+Tabla3[[#This Row],[id_detalle]]&amp;" "&amp;VLOOKUP(Tabla3[[#This Row],[id_detalle]],rubro_detalle[[Código]:[Rubro Detalle]],2,0)</f>
        <v>16.00.691 Servicio de Selección de Personal</v>
      </c>
      <c r="E11009" s="33">
        <f t="shared" si="2053"/>
        <v>30</v>
      </c>
      <c r="F11009" s="47" t="str">
        <f t="shared" si="2054"/>
        <v>16.00.691-30</v>
      </c>
      <c r="G11009" s="37" t="s">
        <v>8075</v>
      </c>
      <c r="H11009" s="37">
        <v>518</v>
      </c>
    </row>
    <row r="11010" spans="1:8" x14ac:dyDescent="0.3">
      <c r="A11010" s="34" t="str">
        <f>+LEFT(Tabla3[[#This Row],[id_detalle]],2)</f>
        <v>16</v>
      </c>
      <c r="B11010" s="46" t="str">
        <f>VLOOKUP((LEFT(Tabla3[[#This Row],[id_detalle]],2)),id_rubro[[id]:[Rubro]],2,0)</f>
        <v>SERVICIOS TÉCNICOS Y ROFESIONALES PARA EMPRESAS</v>
      </c>
      <c r="C11010" s="36" t="s">
        <v>1900</v>
      </c>
      <c r="D11010" s="45" t="str">
        <f>+Tabla3[[#This Row],[id_detalle]]&amp;" "&amp;VLOOKUP(Tabla3[[#This Row],[id_detalle]],rubro_detalle[[Código]:[Rubro Detalle]],2,0)</f>
        <v>16.00.691 Servicio de Selección de Personal</v>
      </c>
      <c r="E11010" s="33">
        <f t="shared" si="2053"/>
        <v>31</v>
      </c>
      <c r="F11010" s="47" t="str">
        <f t="shared" si="2054"/>
        <v>16.00.691-31</v>
      </c>
      <c r="G11010" s="37" t="s">
        <v>8128</v>
      </c>
      <c r="H11010" s="37">
        <v>583</v>
      </c>
    </row>
    <row r="11011" spans="1:8" x14ac:dyDescent="0.3">
      <c r="A11011" s="34" t="str">
        <f>+LEFT(Tabla3[[#This Row],[id_detalle]],2)</f>
        <v>16</v>
      </c>
      <c r="B11011" s="46" t="str">
        <f>VLOOKUP((LEFT(Tabla3[[#This Row],[id_detalle]],2)),id_rubro[[id]:[Rubro]],2,0)</f>
        <v>SERVICIOS TÉCNICOS Y ROFESIONALES PARA EMPRESAS</v>
      </c>
      <c r="C11011" s="36" t="s">
        <v>1900</v>
      </c>
      <c r="D11011" s="45" t="str">
        <f>+Tabla3[[#This Row],[id_detalle]]&amp;" "&amp;VLOOKUP(Tabla3[[#This Row],[id_detalle]],rubro_detalle[[Código]:[Rubro Detalle]],2,0)</f>
        <v>16.00.691 Servicio de Selección de Personal</v>
      </c>
      <c r="E11011" s="33">
        <f t="shared" si="2053"/>
        <v>32</v>
      </c>
      <c r="F11011" s="47" t="str">
        <f t="shared" si="2054"/>
        <v>16.00.691-32</v>
      </c>
      <c r="G11011" s="37" t="s">
        <v>8111</v>
      </c>
      <c r="H11011" s="37">
        <v>600</v>
      </c>
    </row>
    <row r="11012" spans="1:8" x14ac:dyDescent="0.3">
      <c r="A11012" s="34" t="str">
        <f>+LEFT(Tabla3[[#This Row],[id_detalle]],2)</f>
        <v>16</v>
      </c>
      <c r="B11012" s="46" t="str">
        <f>VLOOKUP((LEFT(Tabla3[[#This Row],[id_detalle]],2)),id_rubro[[id]:[Rubro]],2,0)</f>
        <v>SERVICIOS TÉCNICOS Y ROFESIONALES PARA EMPRESAS</v>
      </c>
      <c r="C11012" s="36" t="s">
        <v>1900</v>
      </c>
      <c r="D11012" s="45" t="str">
        <f>+Tabla3[[#This Row],[id_detalle]]&amp;" "&amp;VLOOKUP(Tabla3[[#This Row],[id_detalle]],rubro_detalle[[Código]:[Rubro Detalle]],2,0)</f>
        <v>16.00.691 Servicio de Selección de Personal</v>
      </c>
      <c r="E11012" s="33">
        <f t="shared" si="2053"/>
        <v>33</v>
      </c>
      <c r="F11012" s="47" t="str">
        <f t="shared" si="2054"/>
        <v>16.00.691-33</v>
      </c>
      <c r="G11012" s="37" t="s">
        <v>8327</v>
      </c>
      <c r="H11012" s="37">
        <v>622</v>
      </c>
    </row>
    <row r="11013" spans="1:8" x14ac:dyDescent="0.3">
      <c r="A11013" s="34" t="str">
        <f>+LEFT(Tabla3[[#This Row],[id_detalle]],2)</f>
        <v>16</v>
      </c>
      <c r="B11013" s="46" t="str">
        <f>VLOOKUP((LEFT(Tabla3[[#This Row],[id_detalle]],2)),id_rubro[[id]:[Rubro]],2,0)</f>
        <v>SERVICIOS TÉCNICOS Y ROFESIONALES PARA EMPRESAS</v>
      </c>
      <c r="C11013" s="36" t="s">
        <v>1900</v>
      </c>
      <c r="D11013" s="45" t="str">
        <f>+Tabla3[[#This Row],[id_detalle]]&amp;" "&amp;VLOOKUP(Tabla3[[#This Row],[id_detalle]],rubro_detalle[[Código]:[Rubro Detalle]],2,0)</f>
        <v>16.00.691 Servicio de Selección de Personal</v>
      </c>
      <c r="E11013" s="33">
        <f t="shared" si="2053"/>
        <v>34</v>
      </c>
      <c r="F11013" s="47" t="str">
        <f t="shared" si="2054"/>
        <v>16.00.691-34</v>
      </c>
      <c r="G11013" s="37" t="s">
        <v>8135</v>
      </c>
      <c r="H11013" s="37">
        <v>642</v>
      </c>
    </row>
    <row r="11014" spans="1:8" x14ac:dyDescent="0.3">
      <c r="A11014" s="34" t="str">
        <f>+LEFT(Tabla3[[#This Row],[id_detalle]],2)</f>
        <v>16</v>
      </c>
      <c r="B11014" s="46" t="str">
        <f>VLOOKUP((LEFT(Tabla3[[#This Row],[id_detalle]],2)),id_rubro[[id]:[Rubro]],2,0)</f>
        <v>SERVICIOS TÉCNICOS Y ROFESIONALES PARA EMPRESAS</v>
      </c>
      <c r="C11014" s="36" t="s">
        <v>1900</v>
      </c>
      <c r="D11014" s="45" t="str">
        <f>+Tabla3[[#This Row],[id_detalle]]&amp;" "&amp;VLOOKUP(Tabla3[[#This Row],[id_detalle]],rubro_detalle[[Código]:[Rubro Detalle]],2,0)</f>
        <v>16.00.691 Servicio de Selección de Personal</v>
      </c>
      <c r="E11014" s="33">
        <f t="shared" si="2053"/>
        <v>35</v>
      </c>
      <c r="F11014" s="47" t="str">
        <f t="shared" si="2054"/>
        <v>16.00.691-35</v>
      </c>
      <c r="G11014" s="37" t="s">
        <v>7676</v>
      </c>
      <c r="H11014" s="37">
        <v>642</v>
      </c>
    </row>
    <row r="11015" spans="1:8" x14ac:dyDescent="0.3">
      <c r="A11015" s="34" t="str">
        <f>+LEFT(Tabla3[[#This Row],[id_detalle]],2)</f>
        <v>16</v>
      </c>
      <c r="B11015" s="46" t="str">
        <f>VLOOKUP((LEFT(Tabla3[[#This Row],[id_detalle]],2)),id_rubro[[id]:[Rubro]],2,0)</f>
        <v>SERVICIOS TÉCNICOS Y ROFESIONALES PARA EMPRESAS</v>
      </c>
      <c r="C11015" s="36" t="s">
        <v>1900</v>
      </c>
      <c r="D11015" s="45" t="str">
        <f>+Tabla3[[#This Row],[id_detalle]]&amp;" "&amp;VLOOKUP(Tabla3[[#This Row],[id_detalle]],rubro_detalle[[Código]:[Rubro Detalle]],2,0)</f>
        <v>16.00.691 Servicio de Selección de Personal</v>
      </c>
      <c r="E11015" s="33">
        <f t="shared" si="2053"/>
        <v>36</v>
      </c>
      <c r="F11015" s="47" t="str">
        <f t="shared" si="2054"/>
        <v>16.00.691-36</v>
      </c>
      <c r="G11015" s="37" t="s">
        <v>8091</v>
      </c>
      <c r="H11015" s="37">
        <v>653</v>
      </c>
    </row>
    <row r="11016" spans="1:8" x14ac:dyDescent="0.3">
      <c r="A11016" s="34" t="str">
        <f>+LEFT(Tabla3[[#This Row],[id_detalle]],2)</f>
        <v>16</v>
      </c>
      <c r="B11016" s="46" t="str">
        <f>VLOOKUP((LEFT(Tabla3[[#This Row],[id_detalle]],2)),id_rubro[[id]:[Rubro]],2,0)</f>
        <v>SERVICIOS TÉCNICOS Y ROFESIONALES PARA EMPRESAS</v>
      </c>
      <c r="C11016" s="36" t="s">
        <v>1900</v>
      </c>
      <c r="D11016" s="45" t="str">
        <f>+Tabla3[[#This Row],[id_detalle]]&amp;" "&amp;VLOOKUP(Tabla3[[#This Row],[id_detalle]],rubro_detalle[[Código]:[Rubro Detalle]],2,0)</f>
        <v>16.00.691 Servicio de Selección de Personal</v>
      </c>
      <c r="E11016" s="33">
        <f t="shared" si="2053"/>
        <v>37</v>
      </c>
      <c r="F11016" s="47" t="str">
        <f t="shared" si="2054"/>
        <v>16.00.691-37</v>
      </c>
      <c r="G11016" s="37" t="s">
        <v>8400</v>
      </c>
      <c r="H11016" s="37">
        <v>691</v>
      </c>
    </row>
    <row r="11017" spans="1:8" x14ac:dyDescent="0.3">
      <c r="A11017" s="34" t="str">
        <f>+LEFT(Tabla3[[#This Row],[id_detalle]],2)</f>
        <v>16</v>
      </c>
      <c r="B11017" s="46" t="str">
        <f>VLOOKUP((LEFT(Tabla3[[#This Row],[id_detalle]],2)),id_rubro[[id]:[Rubro]],2,0)</f>
        <v>SERVICIOS TÉCNICOS Y ROFESIONALES PARA EMPRESAS</v>
      </c>
      <c r="C11017" s="36" t="s">
        <v>1900</v>
      </c>
      <c r="D11017" s="45" t="str">
        <f>+Tabla3[[#This Row],[id_detalle]]&amp;" "&amp;VLOOKUP(Tabla3[[#This Row],[id_detalle]],rubro_detalle[[Código]:[Rubro Detalle]],2,0)</f>
        <v>16.00.691 Servicio de Selección de Personal</v>
      </c>
      <c r="E11017" s="33">
        <f t="shared" si="2053"/>
        <v>38</v>
      </c>
      <c r="F11017" s="47" t="str">
        <f t="shared" si="2054"/>
        <v>16.00.691-38</v>
      </c>
      <c r="G11017" s="37" t="s">
        <v>8136</v>
      </c>
      <c r="H11017" s="37">
        <v>697</v>
      </c>
    </row>
    <row r="11018" spans="1:8" x14ac:dyDescent="0.3">
      <c r="A11018" s="34" t="str">
        <f>+LEFT(Tabla3[[#This Row],[id_detalle]],2)</f>
        <v>16</v>
      </c>
      <c r="B11018" s="46" t="str">
        <f>VLOOKUP((LEFT(Tabla3[[#This Row],[id_detalle]],2)),id_rubro[[id]:[Rubro]],2,0)</f>
        <v>SERVICIOS TÉCNICOS Y ROFESIONALES PARA EMPRESAS</v>
      </c>
      <c r="C11018" s="36" t="s">
        <v>1900</v>
      </c>
      <c r="D11018" s="45" t="str">
        <f>+Tabla3[[#This Row],[id_detalle]]&amp;" "&amp;VLOOKUP(Tabla3[[#This Row],[id_detalle]],rubro_detalle[[Código]:[Rubro Detalle]],2,0)</f>
        <v>16.00.691 Servicio de Selección de Personal</v>
      </c>
      <c r="E11018" s="33">
        <f t="shared" si="2053"/>
        <v>39</v>
      </c>
      <c r="F11018" s="47" t="str">
        <f t="shared" si="2054"/>
        <v>16.00.691-39</v>
      </c>
      <c r="G11018" s="37" t="s">
        <v>7645</v>
      </c>
      <c r="H11018" s="37">
        <v>727</v>
      </c>
    </row>
    <row r="11019" spans="1:8" x14ac:dyDescent="0.3">
      <c r="A11019" s="34" t="str">
        <f>+LEFT(Tabla3[[#This Row],[id_detalle]],2)</f>
        <v>16</v>
      </c>
      <c r="B11019" s="46" t="str">
        <f>VLOOKUP((LEFT(Tabla3[[#This Row],[id_detalle]],2)),id_rubro[[id]:[Rubro]],2,0)</f>
        <v>SERVICIOS TÉCNICOS Y ROFESIONALES PARA EMPRESAS</v>
      </c>
      <c r="C11019" s="36" t="s">
        <v>1900</v>
      </c>
      <c r="D11019" s="45" t="str">
        <f>+Tabla3[[#This Row],[id_detalle]]&amp;" "&amp;VLOOKUP(Tabla3[[#This Row],[id_detalle]],rubro_detalle[[Código]:[Rubro Detalle]],2,0)</f>
        <v>16.00.691 Servicio de Selección de Personal</v>
      </c>
      <c r="E11019" s="33">
        <f t="shared" si="2053"/>
        <v>40</v>
      </c>
      <c r="F11019" s="47" t="str">
        <f t="shared" si="2054"/>
        <v>16.00.691-40</v>
      </c>
      <c r="G11019" s="37" t="s">
        <v>8401</v>
      </c>
      <c r="H11019" s="37">
        <v>739</v>
      </c>
    </row>
    <row r="11020" spans="1:8" x14ac:dyDescent="0.3">
      <c r="A11020" s="34" t="str">
        <f>+LEFT(Tabla3[[#This Row],[id_detalle]],2)</f>
        <v>16</v>
      </c>
      <c r="B11020" s="46" t="str">
        <f>VLOOKUP((LEFT(Tabla3[[#This Row],[id_detalle]],2)),id_rubro[[id]:[Rubro]],2,0)</f>
        <v>SERVICIOS TÉCNICOS Y ROFESIONALES PARA EMPRESAS</v>
      </c>
      <c r="C11020" s="36" t="s">
        <v>1900</v>
      </c>
      <c r="D11020" s="45" t="str">
        <f>+Tabla3[[#This Row],[id_detalle]]&amp;" "&amp;VLOOKUP(Tabla3[[#This Row],[id_detalle]],rubro_detalle[[Código]:[Rubro Detalle]],2,0)</f>
        <v>16.00.691 Servicio de Selección de Personal</v>
      </c>
      <c r="E11020" s="33">
        <f t="shared" si="2053"/>
        <v>41</v>
      </c>
      <c r="F11020" s="47" t="str">
        <f t="shared" si="2054"/>
        <v>16.00.691-41</v>
      </c>
      <c r="G11020" s="37" t="s">
        <v>8202</v>
      </c>
      <c r="H11020" s="37">
        <v>787</v>
      </c>
    </row>
    <row r="11021" spans="1:8" x14ac:dyDescent="0.3">
      <c r="A11021" s="34" t="str">
        <f>+LEFT(Tabla3[[#This Row],[id_detalle]],2)</f>
        <v>16</v>
      </c>
      <c r="B11021" s="46" t="str">
        <f>VLOOKUP((LEFT(Tabla3[[#This Row],[id_detalle]],2)),id_rubro[[id]:[Rubro]],2,0)</f>
        <v>SERVICIOS TÉCNICOS Y ROFESIONALES PARA EMPRESAS</v>
      </c>
      <c r="C11021" s="36" t="s">
        <v>1900</v>
      </c>
      <c r="D11021" s="45" t="str">
        <f>+Tabla3[[#This Row],[id_detalle]]&amp;" "&amp;VLOOKUP(Tabla3[[#This Row],[id_detalle]],rubro_detalle[[Código]:[Rubro Detalle]],2,0)</f>
        <v>16.00.691 Servicio de Selección de Personal</v>
      </c>
      <c r="E11021" s="33">
        <f t="shared" si="2053"/>
        <v>42</v>
      </c>
      <c r="F11021" s="47" t="str">
        <f t="shared" si="2054"/>
        <v>16.00.691-42</v>
      </c>
      <c r="G11021" s="37" t="s">
        <v>8162</v>
      </c>
      <c r="H11021" s="37">
        <v>788</v>
      </c>
    </row>
    <row r="11022" spans="1:8" x14ac:dyDescent="0.3">
      <c r="A11022" s="34" t="str">
        <f>+LEFT(Tabla3[[#This Row],[id_detalle]],2)</f>
        <v>16</v>
      </c>
      <c r="B11022" s="46" t="str">
        <f>VLOOKUP((LEFT(Tabla3[[#This Row],[id_detalle]],2)),id_rubro[[id]:[Rubro]],2,0)</f>
        <v>SERVICIOS TÉCNICOS Y ROFESIONALES PARA EMPRESAS</v>
      </c>
      <c r="C11022" s="36" t="s">
        <v>1900</v>
      </c>
      <c r="D11022" s="45" t="str">
        <f>+Tabla3[[#This Row],[id_detalle]]&amp;" "&amp;VLOOKUP(Tabla3[[#This Row],[id_detalle]],rubro_detalle[[Código]:[Rubro Detalle]],2,0)</f>
        <v>16.00.691 Servicio de Selección de Personal</v>
      </c>
      <c r="E11022" s="33">
        <f t="shared" si="2053"/>
        <v>43</v>
      </c>
      <c r="F11022" s="47" t="str">
        <f t="shared" si="2054"/>
        <v>16.00.691-43</v>
      </c>
      <c r="G11022" s="38" t="s">
        <v>8006</v>
      </c>
      <c r="H11022" s="38">
        <v>805</v>
      </c>
    </row>
    <row r="11023" spans="1:8" x14ac:dyDescent="0.3">
      <c r="A11023" s="34" t="str">
        <f>+LEFT(Tabla3[[#This Row],[id_detalle]],2)</f>
        <v>16</v>
      </c>
      <c r="B11023" s="46" t="str">
        <f>VLOOKUP((LEFT(Tabla3[[#This Row],[id_detalle]],2)),id_rubro[[id]:[Rubro]],2,0)</f>
        <v>SERVICIOS TÉCNICOS Y ROFESIONALES PARA EMPRESAS</v>
      </c>
      <c r="C11023" s="36" t="s">
        <v>1901</v>
      </c>
      <c r="D11023" s="45" t="str">
        <f>+Tabla3[[#This Row],[id_detalle]]&amp;" "&amp;VLOOKUP(Tabla3[[#This Row],[id_detalle]],rubro_detalle[[Código]:[Rubro Detalle]],2,0)</f>
        <v>16.00.701 Servicios de Vigilancia, Seguridad y Portería</v>
      </c>
      <c r="E11023" s="33">
        <f t="shared" si="2053"/>
        <v>1</v>
      </c>
      <c r="F11023" s="47" t="str">
        <f t="shared" si="2054"/>
        <v>16.00.701-1</v>
      </c>
      <c r="G11023" s="37" t="s">
        <v>8402</v>
      </c>
      <c r="H11023" s="37">
        <v>196</v>
      </c>
    </row>
    <row r="11024" spans="1:8" x14ac:dyDescent="0.3">
      <c r="A11024" s="34" t="str">
        <f>+LEFT(Tabla3[[#This Row],[id_detalle]],2)</f>
        <v>16</v>
      </c>
      <c r="B11024" s="46" t="str">
        <f>VLOOKUP((LEFT(Tabla3[[#This Row],[id_detalle]],2)),id_rubro[[id]:[Rubro]],2,0)</f>
        <v>SERVICIOS TÉCNICOS Y ROFESIONALES PARA EMPRESAS</v>
      </c>
      <c r="C11024" s="36" t="s">
        <v>1901</v>
      </c>
      <c r="D11024" s="45" t="str">
        <f>+Tabla3[[#This Row],[id_detalle]]&amp;" "&amp;VLOOKUP(Tabla3[[#This Row],[id_detalle]],rubro_detalle[[Código]:[Rubro Detalle]],2,0)</f>
        <v>16.00.701 Servicios de Vigilancia, Seguridad y Portería</v>
      </c>
      <c r="E11024" s="33">
        <f t="shared" si="2053"/>
        <v>2</v>
      </c>
      <c r="F11024" s="47" t="str">
        <f t="shared" si="2054"/>
        <v>16.00.701-2</v>
      </c>
      <c r="G11024" s="37" t="s">
        <v>6972</v>
      </c>
      <c r="H11024" s="37">
        <v>211</v>
      </c>
    </row>
    <row r="11025" spans="1:8" x14ac:dyDescent="0.3">
      <c r="A11025" s="34" t="str">
        <f>+LEFT(Tabla3[[#This Row],[id_detalle]],2)</f>
        <v>16</v>
      </c>
      <c r="B11025" s="46" t="str">
        <f>VLOOKUP((LEFT(Tabla3[[#This Row],[id_detalle]],2)),id_rubro[[id]:[Rubro]],2,0)</f>
        <v>SERVICIOS TÉCNICOS Y ROFESIONALES PARA EMPRESAS</v>
      </c>
      <c r="C11025" s="36" t="s">
        <v>1901</v>
      </c>
      <c r="D11025" s="45" t="str">
        <f>+Tabla3[[#This Row],[id_detalle]]&amp;" "&amp;VLOOKUP(Tabla3[[#This Row],[id_detalle]],rubro_detalle[[Código]:[Rubro Detalle]],2,0)</f>
        <v>16.00.701 Servicios de Vigilancia, Seguridad y Portería</v>
      </c>
      <c r="E11025" s="33">
        <f t="shared" si="2053"/>
        <v>3</v>
      </c>
      <c r="F11025" s="47" t="str">
        <f t="shared" si="2054"/>
        <v>16.00.701-3</v>
      </c>
      <c r="G11025" s="37" t="s">
        <v>5580</v>
      </c>
      <c r="H11025" s="37">
        <v>368</v>
      </c>
    </row>
    <row r="11026" spans="1:8" x14ac:dyDescent="0.3">
      <c r="A11026" s="34" t="str">
        <f>+LEFT(Tabla3[[#This Row],[id_detalle]],2)</f>
        <v>16</v>
      </c>
      <c r="B11026" s="46" t="str">
        <f>VLOOKUP((LEFT(Tabla3[[#This Row],[id_detalle]],2)),id_rubro[[id]:[Rubro]],2,0)</f>
        <v>SERVICIOS TÉCNICOS Y ROFESIONALES PARA EMPRESAS</v>
      </c>
      <c r="C11026" s="36" t="s">
        <v>1901</v>
      </c>
      <c r="D11026" s="45" t="str">
        <f>+Tabla3[[#This Row],[id_detalle]]&amp;" "&amp;VLOOKUP(Tabla3[[#This Row],[id_detalle]],rubro_detalle[[Código]:[Rubro Detalle]],2,0)</f>
        <v>16.00.701 Servicios de Vigilancia, Seguridad y Portería</v>
      </c>
      <c r="E11026" s="33">
        <f t="shared" ref="E11026:E11028" si="2055">+IF(D11026=D11025,E11025+1,1)</f>
        <v>4</v>
      </c>
      <c r="F11026" s="47" t="str">
        <f t="shared" ref="F11026:F11028" si="2056">+LEFT(D11026,9)&amp;"-"&amp;E11026</f>
        <v>16.00.701-4</v>
      </c>
      <c r="G11026" s="37" t="s">
        <v>8337</v>
      </c>
      <c r="H11026" s="37">
        <v>403</v>
      </c>
    </row>
    <row r="11027" spans="1:8" x14ac:dyDescent="0.3">
      <c r="A11027" s="34" t="str">
        <f>+LEFT(Tabla3[[#This Row],[id_detalle]],2)</f>
        <v>16</v>
      </c>
      <c r="B11027" s="46" t="str">
        <f>VLOOKUP((LEFT(Tabla3[[#This Row],[id_detalle]],2)),id_rubro[[id]:[Rubro]],2,0)</f>
        <v>SERVICIOS TÉCNICOS Y ROFESIONALES PARA EMPRESAS</v>
      </c>
      <c r="C11027" s="36" t="s">
        <v>1901</v>
      </c>
      <c r="D11027" s="45" t="str">
        <f>+Tabla3[[#This Row],[id_detalle]]&amp;" "&amp;VLOOKUP(Tabla3[[#This Row],[id_detalle]],rubro_detalle[[Código]:[Rubro Detalle]],2,0)</f>
        <v>16.00.701 Servicios de Vigilancia, Seguridad y Portería</v>
      </c>
      <c r="E11027" s="33">
        <f t="shared" si="2055"/>
        <v>5</v>
      </c>
      <c r="F11027" s="47" t="str">
        <f t="shared" si="2056"/>
        <v>16.00.701-5</v>
      </c>
      <c r="G11027" s="37" t="s">
        <v>8403</v>
      </c>
      <c r="H11027" s="37">
        <v>468</v>
      </c>
    </row>
    <row r="11028" spans="1:8" x14ac:dyDescent="0.3">
      <c r="A11028" s="34" t="str">
        <f>+LEFT(Tabla3[[#This Row],[id_detalle]],2)</f>
        <v>16</v>
      </c>
      <c r="B11028" s="46" t="str">
        <f>VLOOKUP((LEFT(Tabla3[[#This Row],[id_detalle]],2)),id_rubro[[id]:[Rubro]],2,0)</f>
        <v>SERVICIOS TÉCNICOS Y ROFESIONALES PARA EMPRESAS</v>
      </c>
      <c r="C11028" s="36" t="s">
        <v>1901</v>
      </c>
      <c r="D11028" s="45" t="str">
        <f>+Tabla3[[#This Row],[id_detalle]]&amp;" "&amp;VLOOKUP(Tabla3[[#This Row],[id_detalle]],rubro_detalle[[Código]:[Rubro Detalle]],2,0)</f>
        <v>16.00.701 Servicios de Vigilancia, Seguridad y Portería</v>
      </c>
      <c r="E11028" s="33">
        <f t="shared" si="2055"/>
        <v>6</v>
      </c>
      <c r="F11028" s="47" t="str">
        <f t="shared" si="2056"/>
        <v>16.00.701-6</v>
      </c>
      <c r="G11028" s="37" t="s">
        <v>7195</v>
      </c>
      <c r="H11028" s="37">
        <v>473</v>
      </c>
    </row>
    <row r="11029" spans="1:8" x14ac:dyDescent="0.3">
      <c r="A11029" s="34" t="str">
        <f>+LEFT(Tabla3[[#This Row],[id_detalle]],2)</f>
        <v>16</v>
      </c>
      <c r="B11029" s="46" t="str">
        <f>VLOOKUP((LEFT(Tabla3[[#This Row],[id_detalle]],2)),id_rubro[[id]:[Rubro]],2,0)</f>
        <v>SERVICIOS TÉCNICOS Y ROFESIONALES PARA EMPRESAS</v>
      </c>
      <c r="C11029" s="36" t="s">
        <v>1901</v>
      </c>
      <c r="D11029" s="45" t="str">
        <f>+Tabla3[[#This Row],[id_detalle]]&amp;" "&amp;VLOOKUP(Tabla3[[#This Row],[id_detalle]],rubro_detalle[[Código]:[Rubro Detalle]],2,0)</f>
        <v>16.00.701 Servicios de Vigilancia, Seguridad y Portería</v>
      </c>
      <c r="E11029" s="33">
        <f t="shared" ref="E11029:E11034" si="2057">+IF(D11029=D11028,E11028+1,1)</f>
        <v>7</v>
      </c>
      <c r="F11029" s="47" t="str">
        <f t="shared" ref="F11029:F11034" si="2058">+LEFT(D11029,9)&amp;"-"&amp;E11029</f>
        <v>16.00.701-7</v>
      </c>
      <c r="G11029" s="37" t="s">
        <v>5259</v>
      </c>
      <c r="H11029" s="37">
        <v>474</v>
      </c>
    </row>
    <row r="11030" spans="1:8" x14ac:dyDescent="0.3">
      <c r="A11030" s="34" t="str">
        <f>+LEFT(Tabla3[[#This Row],[id_detalle]],2)</f>
        <v>16</v>
      </c>
      <c r="B11030" s="46" t="str">
        <f>VLOOKUP((LEFT(Tabla3[[#This Row],[id_detalle]],2)),id_rubro[[id]:[Rubro]],2,0)</f>
        <v>SERVICIOS TÉCNICOS Y ROFESIONALES PARA EMPRESAS</v>
      </c>
      <c r="C11030" s="36" t="s">
        <v>1901</v>
      </c>
      <c r="D11030" s="45" t="str">
        <f>+Tabla3[[#This Row],[id_detalle]]&amp;" "&amp;VLOOKUP(Tabla3[[#This Row],[id_detalle]],rubro_detalle[[Código]:[Rubro Detalle]],2,0)</f>
        <v>16.00.701 Servicios de Vigilancia, Seguridad y Portería</v>
      </c>
      <c r="E11030" s="33">
        <f t="shared" si="2057"/>
        <v>8</v>
      </c>
      <c r="F11030" s="47" t="str">
        <f t="shared" si="2058"/>
        <v>16.00.701-8</v>
      </c>
      <c r="G11030" s="37" t="s">
        <v>8339</v>
      </c>
      <c r="H11030" s="37">
        <v>482</v>
      </c>
    </row>
    <row r="11031" spans="1:8" x14ac:dyDescent="0.3">
      <c r="A11031" s="34" t="str">
        <f>+LEFT(Tabla3[[#This Row],[id_detalle]],2)</f>
        <v>16</v>
      </c>
      <c r="B11031" s="46" t="str">
        <f>VLOOKUP((LEFT(Tabla3[[#This Row],[id_detalle]],2)),id_rubro[[id]:[Rubro]],2,0)</f>
        <v>SERVICIOS TÉCNICOS Y ROFESIONALES PARA EMPRESAS</v>
      </c>
      <c r="C11031" s="36" t="s">
        <v>1901</v>
      </c>
      <c r="D11031" s="45" t="str">
        <f>+Tabla3[[#This Row],[id_detalle]]&amp;" "&amp;VLOOKUP(Tabla3[[#This Row],[id_detalle]],rubro_detalle[[Código]:[Rubro Detalle]],2,0)</f>
        <v>16.00.701 Servicios de Vigilancia, Seguridad y Portería</v>
      </c>
      <c r="E11031" s="33">
        <f t="shared" si="2057"/>
        <v>9</v>
      </c>
      <c r="F11031" s="47" t="str">
        <f t="shared" si="2058"/>
        <v>16.00.701-9</v>
      </c>
      <c r="G11031" s="37" t="s">
        <v>8404</v>
      </c>
      <c r="H11031" s="37">
        <v>484</v>
      </c>
    </row>
    <row r="11032" spans="1:8" x14ac:dyDescent="0.3">
      <c r="A11032" s="34" t="str">
        <f>+LEFT(Tabla3[[#This Row],[id_detalle]],2)</f>
        <v>16</v>
      </c>
      <c r="B11032" s="46" t="str">
        <f>VLOOKUP((LEFT(Tabla3[[#This Row],[id_detalle]],2)),id_rubro[[id]:[Rubro]],2,0)</f>
        <v>SERVICIOS TÉCNICOS Y ROFESIONALES PARA EMPRESAS</v>
      </c>
      <c r="C11032" s="36" t="s">
        <v>1901</v>
      </c>
      <c r="D11032" s="45" t="str">
        <f>+Tabla3[[#This Row],[id_detalle]]&amp;" "&amp;VLOOKUP(Tabla3[[#This Row],[id_detalle]],rubro_detalle[[Código]:[Rubro Detalle]],2,0)</f>
        <v>16.00.701 Servicios de Vigilancia, Seguridad y Portería</v>
      </c>
      <c r="E11032" s="33">
        <f t="shared" si="2057"/>
        <v>10</v>
      </c>
      <c r="F11032" s="47" t="str">
        <f t="shared" si="2058"/>
        <v>16.00.701-10</v>
      </c>
      <c r="G11032" s="37" t="s">
        <v>8075</v>
      </c>
      <c r="H11032" s="37">
        <v>518</v>
      </c>
    </row>
    <row r="11033" spans="1:8" x14ac:dyDescent="0.3">
      <c r="A11033" s="34" t="str">
        <f>+LEFT(Tabla3[[#This Row],[id_detalle]],2)</f>
        <v>16</v>
      </c>
      <c r="B11033" s="46" t="str">
        <f>VLOOKUP((LEFT(Tabla3[[#This Row],[id_detalle]],2)),id_rubro[[id]:[Rubro]],2,0)</f>
        <v>SERVICIOS TÉCNICOS Y ROFESIONALES PARA EMPRESAS</v>
      </c>
      <c r="C11033" s="36" t="s">
        <v>1901</v>
      </c>
      <c r="D11033" s="45" t="str">
        <f>+Tabla3[[#This Row],[id_detalle]]&amp;" "&amp;VLOOKUP(Tabla3[[#This Row],[id_detalle]],rubro_detalle[[Código]:[Rubro Detalle]],2,0)</f>
        <v>16.00.701 Servicios de Vigilancia, Seguridad y Portería</v>
      </c>
      <c r="E11033" s="33">
        <f t="shared" si="2057"/>
        <v>11</v>
      </c>
      <c r="F11033" s="47" t="str">
        <f t="shared" si="2058"/>
        <v>16.00.701-11</v>
      </c>
      <c r="G11033" s="37" t="s">
        <v>2667</v>
      </c>
      <c r="H11033" s="37">
        <v>558</v>
      </c>
    </row>
    <row r="11034" spans="1:8" x14ac:dyDescent="0.3">
      <c r="A11034" s="34" t="str">
        <f>+LEFT(Tabla3[[#This Row],[id_detalle]],2)</f>
        <v>16</v>
      </c>
      <c r="B11034" s="46" t="str">
        <f>VLOOKUP((LEFT(Tabla3[[#This Row],[id_detalle]],2)),id_rubro[[id]:[Rubro]],2,0)</f>
        <v>SERVICIOS TÉCNICOS Y ROFESIONALES PARA EMPRESAS</v>
      </c>
      <c r="C11034" s="36" t="s">
        <v>1901</v>
      </c>
      <c r="D11034" s="45" t="str">
        <f>+Tabla3[[#This Row],[id_detalle]]&amp;" "&amp;VLOOKUP(Tabla3[[#This Row],[id_detalle]],rubro_detalle[[Código]:[Rubro Detalle]],2,0)</f>
        <v>16.00.701 Servicios de Vigilancia, Seguridad y Portería</v>
      </c>
      <c r="E11034" s="33">
        <f t="shared" si="2057"/>
        <v>12</v>
      </c>
      <c r="F11034" s="47" t="str">
        <f t="shared" si="2058"/>
        <v>16.00.701-12</v>
      </c>
      <c r="G11034" s="37" t="s">
        <v>5581</v>
      </c>
      <c r="H11034" s="37">
        <v>728</v>
      </c>
    </row>
    <row r="11035" spans="1:8" x14ac:dyDescent="0.3">
      <c r="A11035" s="34" t="str">
        <f>+LEFT(Tabla3[[#This Row],[id_detalle]],2)</f>
        <v>16</v>
      </c>
      <c r="B11035" s="46" t="str">
        <f>VLOOKUP((LEFT(Tabla3[[#This Row],[id_detalle]],2)),id_rubro[[id]:[Rubro]],2,0)</f>
        <v>SERVICIOS TÉCNICOS Y ROFESIONALES PARA EMPRESAS</v>
      </c>
      <c r="C11035" s="36" t="s">
        <v>1901</v>
      </c>
      <c r="D11035" s="45" t="str">
        <f>+Tabla3[[#This Row],[id_detalle]]&amp;" "&amp;VLOOKUP(Tabla3[[#This Row],[id_detalle]],rubro_detalle[[Código]:[Rubro Detalle]],2,0)</f>
        <v>16.00.701 Servicios de Vigilancia, Seguridad y Portería</v>
      </c>
      <c r="E11035" s="33">
        <f t="shared" ref="E11035:E11046" si="2059">+IF(D11035=D11034,E11034+1,1)</f>
        <v>13</v>
      </c>
      <c r="F11035" s="47" t="str">
        <f t="shared" ref="F11035:F11046" si="2060">+LEFT(D11035,9)&amp;"-"&amp;E11035</f>
        <v>16.00.701-13</v>
      </c>
      <c r="G11035" s="37" t="s">
        <v>8405</v>
      </c>
      <c r="H11035" s="37">
        <v>729</v>
      </c>
    </row>
    <row r="11036" spans="1:8" x14ac:dyDescent="0.3">
      <c r="A11036" s="34" t="str">
        <f>+LEFT(Tabla3[[#This Row],[id_detalle]],2)</f>
        <v>16</v>
      </c>
      <c r="B11036" s="46" t="str">
        <f>VLOOKUP((LEFT(Tabla3[[#This Row],[id_detalle]],2)),id_rubro[[id]:[Rubro]],2,0)</f>
        <v>SERVICIOS TÉCNICOS Y ROFESIONALES PARA EMPRESAS</v>
      </c>
      <c r="C11036" s="36" t="s">
        <v>1901</v>
      </c>
      <c r="D11036" s="45" t="str">
        <f>+Tabla3[[#This Row],[id_detalle]]&amp;" "&amp;VLOOKUP(Tabla3[[#This Row],[id_detalle]],rubro_detalle[[Código]:[Rubro Detalle]],2,0)</f>
        <v>16.00.701 Servicios de Vigilancia, Seguridad y Portería</v>
      </c>
      <c r="E11036" s="33">
        <f t="shared" si="2059"/>
        <v>14</v>
      </c>
      <c r="F11036" s="47" t="str">
        <f t="shared" si="2060"/>
        <v>16.00.701-14</v>
      </c>
      <c r="G11036" s="37" t="s">
        <v>8401</v>
      </c>
      <c r="H11036" s="37">
        <v>739</v>
      </c>
    </row>
    <row r="11037" spans="1:8" x14ac:dyDescent="0.3">
      <c r="A11037" s="34" t="str">
        <f>+LEFT(Tabla3[[#This Row],[id_detalle]],2)</f>
        <v>16</v>
      </c>
      <c r="B11037" s="46" t="str">
        <f>VLOOKUP((LEFT(Tabla3[[#This Row],[id_detalle]],2)),id_rubro[[id]:[Rubro]],2,0)</f>
        <v>SERVICIOS TÉCNICOS Y ROFESIONALES PARA EMPRESAS</v>
      </c>
      <c r="C11037" s="36" t="s">
        <v>1901</v>
      </c>
      <c r="D11037" s="45" t="str">
        <f>+Tabla3[[#This Row],[id_detalle]]&amp;" "&amp;VLOOKUP(Tabla3[[#This Row],[id_detalle]],rubro_detalle[[Código]:[Rubro Detalle]],2,0)</f>
        <v>16.00.701 Servicios de Vigilancia, Seguridad y Portería</v>
      </c>
      <c r="E11037" s="33">
        <f t="shared" si="2059"/>
        <v>15</v>
      </c>
      <c r="F11037" s="47" t="str">
        <f t="shared" si="2060"/>
        <v>16.00.701-15</v>
      </c>
      <c r="G11037" s="37" t="s">
        <v>7996</v>
      </c>
      <c r="H11037" s="37">
        <v>760</v>
      </c>
    </row>
    <row r="11038" spans="1:8" x14ac:dyDescent="0.3">
      <c r="A11038" s="34" t="str">
        <f>+LEFT(Tabla3[[#This Row],[id_detalle]],2)</f>
        <v>16</v>
      </c>
      <c r="B11038" s="46" t="str">
        <f>VLOOKUP((LEFT(Tabla3[[#This Row],[id_detalle]],2)),id_rubro[[id]:[Rubro]],2,0)</f>
        <v>SERVICIOS TÉCNICOS Y ROFESIONALES PARA EMPRESAS</v>
      </c>
      <c r="C11038" s="36" t="s">
        <v>1901</v>
      </c>
      <c r="D11038" s="45" t="str">
        <f>+Tabla3[[#This Row],[id_detalle]]&amp;" "&amp;VLOOKUP(Tabla3[[#This Row],[id_detalle]],rubro_detalle[[Código]:[Rubro Detalle]],2,0)</f>
        <v>16.00.701 Servicios de Vigilancia, Seguridad y Portería</v>
      </c>
      <c r="E11038" s="33">
        <f t="shared" si="2059"/>
        <v>16</v>
      </c>
      <c r="F11038" s="47" t="str">
        <f t="shared" si="2060"/>
        <v>16.00.701-16</v>
      </c>
      <c r="G11038" s="37" t="s">
        <v>5582</v>
      </c>
      <c r="H11038" s="37">
        <v>761</v>
      </c>
    </row>
    <row r="11039" spans="1:8" x14ac:dyDescent="0.3">
      <c r="A11039" s="34" t="str">
        <f>+LEFT(Tabla3[[#This Row],[id_detalle]],2)</f>
        <v>16</v>
      </c>
      <c r="B11039" s="46" t="str">
        <f>VLOOKUP((LEFT(Tabla3[[#This Row],[id_detalle]],2)),id_rubro[[id]:[Rubro]],2,0)</f>
        <v>SERVICIOS TÉCNICOS Y ROFESIONALES PARA EMPRESAS</v>
      </c>
      <c r="C11039" s="36" t="s">
        <v>1902</v>
      </c>
      <c r="D11039" s="45" t="str">
        <f>+Tabla3[[#This Row],[id_detalle]]&amp;" "&amp;VLOOKUP(Tabla3[[#This Row],[id_detalle]],rubro_detalle[[Código]:[Rubro Detalle]],2,0)</f>
        <v>16.00.721 Servicios de Higiene Ambiental</v>
      </c>
      <c r="E11039" s="33">
        <f t="shared" si="2059"/>
        <v>1</v>
      </c>
      <c r="F11039" s="47" t="str">
        <f t="shared" si="2060"/>
        <v>16.00.721-1</v>
      </c>
      <c r="G11039" s="37" t="s">
        <v>8406</v>
      </c>
      <c r="H11039" s="37">
        <v>189</v>
      </c>
    </row>
    <row r="11040" spans="1:8" x14ac:dyDescent="0.3">
      <c r="A11040" s="34" t="str">
        <f>+LEFT(Tabla3[[#This Row],[id_detalle]],2)</f>
        <v>16</v>
      </c>
      <c r="B11040" s="46" t="str">
        <f>VLOOKUP((LEFT(Tabla3[[#This Row],[id_detalle]],2)),id_rubro[[id]:[Rubro]],2,0)</f>
        <v>SERVICIOS TÉCNICOS Y ROFESIONALES PARA EMPRESAS</v>
      </c>
      <c r="C11040" s="36" t="s">
        <v>1902</v>
      </c>
      <c r="D11040" s="45" t="str">
        <f>+Tabla3[[#This Row],[id_detalle]]&amp;" "&amp;VLOOKUP(Tabla3[[#This Row],[id_detalle]],rubro_detalle[[Código]:[Rubro Detalle]],2,0)</f>
        <v>16.00.721 Servicios de Higiene Ambiental</v>
      </c>
      <c r="E11040" s="33">
        <f t="shared" si="2059"/>
        <v>2</v>
      </c>
      <c r="F11040" s="47" t="str">
        <f t="shared" si="2060"/>
        <v>16.00.721-2</v>
      </c>
      <c r="G11040" s="37" t="s">
        <v>2961</v>
      </c>
      <c r="H11040" s="37">
        <v>209</v>
      </c>
    </row>
    <row r="11041" spans="1:8" x14ac:dyDescent="0.3">
      <c r="A11041" s="34" t="str">
        <f>+LEFT(Tabla3[[#This Row],[id_detalle]],2)</f>
        <v>16</v>
      </c>
      <c r="B11041" s="46" t="str">
        <f>VLOOKUP((LEFT(Tabla3[[#This Row],[id_detalle]],2)),id_rubro[[id]:[Rubro]],2,0)</f>
        <v>SERVICIOS TÉCNICOS Y ROFESIONALES PARA EMPRESAS</v>
      </c>
      <c r="C11041" s="36" t="s">
        <v>1902</v>
      </c>
      <c r="D11041" s="45" t="str">
        <f>+Tabla3[[#This Row],[id_detalle]]&amp;" "&amp;VLOOKUP(Tabla3[[#This Row],[id_detalle]],rubro_detalle[[Código]:[Rubro Detalle]],2,0)</f>
        <v>16.00.721 Servicios de Higiene Ambiental</v>
      </c>
      <c r="E11041" s="33">
        <f t="shared" si="2059"/>
        <v>3</v>
      </c>
      <c r="F11041" s="47" t="str">
        <f t="shared" si="2060"/>
        <v>16.00.721-3</v>
      </c>
      <c r="G11041" s="37" t="s">
        <v>8407</v>
      </c>
      <c r="H11041" s="37">
        <v>472</v>
      </c>
    </row>
    <row r="11042" spans="1:8" x14ac:dyDescent="0.3">
      <c r="A11042" s="34" t="str">
        <f>+LEFT(Tabla3[[#This Row],[id_detalle]],2)</f>
        <v>16</v>
      </c>
      <c r="B11042" s="46" t="str">
        <f>VLOOKUP((LEFT(Tabla3[[#This Row],[id_detalle]],2)),id_rubro[[id]:[Rubro]],2,0)</f>
        <v>SERVICIOS TÉCNICOS Y ROFESIONALES PARA EMPRESAS</v>
      </c>
      <c r="C11042" s="36" t="s">
        <v>1902</v>
      </c>
      <c r="D11042" s="45" t="str">
        <f>+Tabla3[[#This Row],[id_detalle]]&amp;" "&amp;VLOOKUP(Tabla3[[#This Row],[id_detalle]],rubro_detalle[[Código]:[Rubro Detalle]],2,0)</f>
        <v>16.00.721 Servicios de Higiene Ambiental</v>
      </c>
      <c r="E11042" s="33">
        <f t="shared" si="2059"/>
        <v>4</v>
      </c>
      <c r="F11042" s="47" t="str">
        <f t="shared" si="2060"/>
        <v>16.00.721-4</v>
      </c>
      <c r="G11042" s="37" t="s">
        <v>8339</v>
      </c>
      <c r="H11042" s="37">
        <v>482</v>
      </c>
    </row>
    <row r="11043" spans="1:8" x14ac:dyDescent="0.3">
      <c r="A11043" s="34" t="str">
        <f>+LEFT(Tabla3[[#This Row],[id_detalle]],2)</f>
        <v>16</v>
      </c>
      <c r="B11043" s="46" t="str">
        <f>VLOOKUP((LEFT(Tabla3[[#This Row],[id_detalle]],2)),id_rubro[[id]:[Rubro]],2,0)</f>
        <v>SERVICIOS TÉCNICOS Y ROFESIONALES PARA EMPRESAS</v>
      </c>
      <c r="C11043" s="36" t="s">
        <v>1902</v>
      </c>
      <c r="D11043" s="45" t="str">
        <f>+Tabla3[[#This Row],[id_detalle]]&amp;" "&amp;VLOOKUP(Tabla3[[#This Row],[id_detalle]],rubro_detalle[[Código]:[Rubro Detalle]],2,0)</f>
        <v>16.00.721 Servicios de Higiene Ambiental</v>
      </c>
      <c r="E11043" s="33">
        <f t="shared" si="2059"/>
        <v>5</v>
      </c>
      <c r="F11043" s="47" t="str">
        <f t="shared" si="2060"/>
        <v>16.00.721-5</v>
      </c>
      <c r="G11043" s="37" t="s">
        <v>6078</v>
      </c>
      <c r="H11043" s="37">
        <v>531</v>
      </c>
    </row>
    <row r="11044" spans="1:8" x14ac:dyDescent="0.3">
      <c r="A11044" s="34" t="str">
        <f>+LEFT(Tabla3[[#This Row],[id_detalle]],2)</f>
        <v>16</v>
      </c>
      <c r="B11044" s="46" t="str">
        <f>VLOOKUP((LEFT(Tabla3[[#This Row],[id_detalle]],2)),id_rubro[[id]:[Rubro]],2,0)</f>
        <v>SERVICIOS TÉCNICOS Y ROFESIONALES PARA EMPRESAS</v>
      </c>
      <c r="C11044" s="36" t="s">
        <v>1902</v>
      </c>
      <c r="D11044" s="45" t="str">
        <f>+Tabla3[[#This Row],[id_detalle]]&amp;" "&amp;VLOOKUP(Tabla3[[#This Row],[id_detalle]],rubro_detalle[[Código]:[Rubro Detalle]],2,0)</f>
        <v>16.00.721 Servicios de Higiene Ambiental</v>
      </c>
      <c r="E11044" s="33">
        <f t="shared" si="2059"/>
        <v>6</v>
      </c>
      <c r="F11044" s="47" t="str">
        <f t="shared" si="2060"/>
        <v>16.00.721-6</v>
      </c>
      <c r="G11044" s="37" t="s">
        <v>8408</v>
      </c>
      <c r="H11044" s="37">
        <v>705</v>
      </c>
    </row>
    <row r="11045" spans="1:8" x14ac:dyDescent="0.3">
      <c r="A11045" s="34" t="str">
        <f>+LEFT(Tabla3[[#This Row],[id_detalle]],2)</f>
        <v>16</v>
      </c>
      <c r="B11045" s="46" t="str">
        <f>VLOOKUP((LEFT(Tabla3[[#This Row],[id_detalle]],2)),id_rubro[[id]:[Rubro]],2,0)</f>
        <v>SERVICIOS TÉCNICOS Y ROFESIONALES PARA EMPRESAS</v>
      </c>
      <c r="C11045" s="36" t="s">
        <v>1902</v>
      </c>
      <c r="D11045" s="45" t="str">
        <f>+Tabla3[[#This Row],[id_detalle]]&amp;" "&amp;VLOOKUP(Tabla3[[#This Row],[id_detalle]],rubro_detalle[[Código]:[Rubro Detalle]],2,0)</f>
        <v>16.00.721 Servicios de Higiene Ambiental</v>
      </c>
      <c r="E11045" s="33">
        <f t="shared" si="2059"/>
        <v>7</v>
      </c>
      <c r="F11045" s="47" t="str">
        <f t="shared" si="2060"/>
        <v>16.00.721-7</v>
      </c>
      <c r="G11045" s="37" t="s">
        <v>8409</v>
      </c>
      <c r="H11045" s="37">
        <v>733</v>
      </c>
    </row>
    <row r="11046" spans="1:8" x14ac:dyDescent="0.3">
      <c r="A11046" s="34" t="str">
        <f>+LEFT(Tabla3[[#This Row],[id_detalle]],2)</f>
        <v>16</v>
      </c>
      <c r="B11046" s="46" t="str">
        <f>VLOOKUP((LEFT(Tabla3[[#This Row],[id_detalle]],2)),id_rubro[[id]:[Rubro]],2,0)</f>
        <v>SERVICIOS TÉCNICOS Y ROFESIONALES PARA EMPRESAS</v>
      </c>
      <c r="C11046" s="36" t="s">
        <v>1902</v>
      </c>
      <c r="D11046" s="45" t="str">
        <f>+Tabla3[[#This Row],[id_detalle]]&amp;" "&amp;VLOOKUP(Tabla3[[#This Row],[id_detalle]],rubro_detalle[[Código]:[Rubro Detalle]],2,0)</f>
        <v>16.00.721 Servicios de Higiene Ambiental</v>
      </c>
      <c r="E11046" s="33">
        <f t="shared" si="2059"/>
        <v>8</v>
      </c>
      <c r="F11046" s="47" t="str">
        <f t="shared" si="2060"/>
        <v>16.00.721-8</v>
      </c>
      <c r="G11046" s="37" t="s">
        <v>8410</v>
      </c>
      <c r="H11046" s="37">
        <v>791</v>
      </c>
    </row>
    <row r="11047" spans="1:8" x14ac:dyDescent="0.3">
      <c r="A11047" s="34" t="str">
        <f>+LEFT(Tabla3[[#This Row],[id_detalle]],2)</f>
        <v>16</v>
      </c>
      <c r="B11047" s="46" t="str">
        <f>VLOOKUP((LEFT(Tabla3[[#This Row],[id_detalle]],2)),id_rubro[[id]:[Rubro]],2,0)</f>
        <v>SERVICIOS TÉCNICOS Y ROFESIONALES PARA EMPRESAS</v>
      </c>
      <c r="C11047" s="36" t="s">
        <v>1903</v>
      </c>
      <c r="D11047" s="45" t="str">
        <f>+Tabla3[[#This Row],[id_detalle]]&amp;" "&amp;VLOOKUP(Tabla3[[#This Row],[id_detalle]],rubro_detalle[[Código]:[Rubro Detalle]],2,0)</f>
        <v>16.00.741 Servicios Técnicos de Reparaciones y Mantenimiento</v>
      </c>
      <c r="E11047" s="33">
        <f>+IF(D11047=D11046,E11046+1,1)</f>
        <v>1</v>
      </c>
      <c r="F11047" s="47" t="str">
        <f>+LEFT(D11047,9)&amp;"-"&amp;E11047</f>
        <v>16.00.741-1</v>
      </c>
      <c r="G11047" s="38" t="s">
        <v>6699</v>
      </c>
      <c r="H11047" s="38">
        <v>189</v>
      </c>
    </row>
    <row r="11048" spans="1:8" x14ac:dyDescent="0.3">
      <c r="A11048" s="34" t="str">
        <f>+LEFT(Tabla3[[#This Row],[id_detalle]],2)</f>
        <v>16</v>
      </c>
      <c r="B11048" s="46" t="str">
        <f>VLOOKUP((LEFT(Tabla3[[#This Row],[id_detalle]],2)),id_rubro[[id]:[Rubro]],2,0)</f>
        <v>SERVICIOS TÉCNICOS Y ROFESIONALES PARA EMPRESAS</v>
      </c>
      <c r="C11048" s="36" t="s">
        <v>1903</v>
      </c>
      <c r="D11048" s="45" t="str">
        <f>+Tabla3[[#This Row],[id_detalle]]&amp;" "&amp;VLOOKUP(Tabla3[[#This Row],[id_detalle]],rubro_detalle[[Código]:[Rubro Detalle]],2,0)</f>
        <v>16.00.741 Servicios Técnicos de Reparaciones y Mantenimiento</v>
      </c>
      <c r="E11048" s="33">
        <f>+IF(D11048=D11047,E11047+1,1)</f>
        <v>2</v>
      </c>
      <c r="F11048" s="47" t="str">
        <f>+LEFT(D11048,9)&amp;"-"&amp;E11048</f>
        <v>16.00.741-2</v>
      </c>
      <c r="G11048" s="37" t="s">
        <v>4594</v>
      </c>
      <c r="H11048" s="37">
        <v>226</v>
      </c>
    </row>
    <row r="11049" spans="1:8" x14ac:dyDescent="0.3">
      <c r="A11049" s="34" t="str">
        <f>+LEFT(Tabla3[[#This Row],[id_detalle]],2)</f>
        <v>16</v>
      </c>
      <c r="B11049" s="46" t="str">
        <f>VLOOKUP((LEFT(Tabla3[[#This Row],[id_detalle]],2)),id_rubro[[id]:[Rubro]],2,0)</f>
        <v>SERVICIOS TÉCNICOS Y ROFESIONALES PARA EMPRESAS</v>
      </c>
      <c r="C11049" s="36" t="s">
        <v>1903</v>
      </c>
      <c r="D11049" s="45" t="str">
        <f>+Tabla3[[#This Row],[id_detalle]]&amp;" "&amp;VLOOKUP(Tabla3[[#This Row],[id_detalle]],rubro_detalle[[Código]:[Rubro Detalle]],2,0)</f>
        <v>16.00.741 Servicios Técnicos de Reparaciones y Mantenimiento</v>
      </c>
      <c r="E11049" s="33">
        <f>+IF(D11049=D11048,E11048+1,1)</f>
        <v>3</v>
      </c>
      <c r="F11049" s="47" t="str">
        <f>+LEFT(D11049,9)&amp;"-"&amp;E11049</f>
        <v>16.00.741-3</v>
      </c>
      <c r="G11049" s="37" t="s">
        <v>8411</v>
      </c>
      <c r="H11049" s="37">
        <v>227</v>
      </c>
    </row>
    <row r="11050" spans="1:8" x14ac:dyDescent="0.3">
      <c r="A11050" s="34" t="str">
        <f>+LEFT(Tabla3[[#This Row],[id_detalle]],2)</f>
        <v>16</v>
      </c>
      <c r="B11050" s="46" t="str">
        <f>VLOOKUP((LEFT(Tabla3[[#This Row],[id_detalle]],2)),id_rubro[[id]:[Rubro]],2,0)</f>
        <v>SERVICIOS TÉCNICOS Y ROFESIONALES PARA EMPRESAS</v>
      </c>
      <c r="C11050" s="36" t="s">
        <v>1903</v>
      </c>
      <c r="D11050" s="45" t="str">
        <f>+Tabla3[[#This Row],[id_detalle]]&amp;" "&amp;VLOOKUP(Tabla3[[#This Row],[id_detalle]],rubro_detalle[[Código]:[Rubro Detalle]],2,0)</f>
        <v>16.00.741 Servicios Técnicos de Reparaciones y Mantenimiento</v>
      </c>
      <c r="E11050" s="33">
        <f t="shared" ref="E11050:E11052" si="2061">+IF(D11050=D11049,E11049+1,1)</f>
        <v>4</v>
      </c>
      <c r="F11050" s="47" t="str">
        <f t="shared" ref="F11050:F11052" si="2062">+LEFT(D11050,9)&amp;"-"&amp;E11050</f>
        <v>16.00.741-4</v>
      </c>
      <c r="G11050" s="38" t="s">
        <v>5500</v>
      </c>
      <c r="H11050" s="38">
        <v>239</v>
      </c>
    </row>
    <row r="11051" spans="1:8" x14ac:dyDescent="0.3">
      <c r="A11051" s="34" t="str">
        <f>+LEFT(Tabla3[[#This Row],[id_detalle]],2)</f>
        <v>16</v>
      </c>
      <c r="B11051" s="46" t="str">
        <f>VLOOKUP((LEFT(Tabla3[[#This Row],[id_detalle]],2)),id_rubro[[id]:[Rubro]],2,0)</f>
        <v>SERVICIOS TÉCNICOS Y ROFESIONALES PARA EMPRESAS</v>
      </c>
      <c r="C11051" s="36" t="s">
        <v>1903</v>
      </c>
      <c r="D11051" s="45" t="str">
        <f>+Tabla3[[#This Row],[id_detalle]]&amp;" "&amp;VLOOKUP(Tabla3[[#This Row],[id_detalle]],rubro_detalle[[Código]:[Rubro Detalle]],2,0)</f>
        <v>16.00.741 Servicios Técnicos de Reparaciones y Mantenimiento</v>
      </c>
      <c r="E11051" s="33">
        <f t="shared" si="2061"/>
        <v>5</v>
      </c>
      <c r="F11051" s="47" t="str">
        <f t="shared" si="2062"/>
        <v>16.00.741-5</v>
      </c>
      <c r="G11051" s="37" t="s">
        <v>5634</v>
      </c>
      <c r="H11051" s="37">
        <v>286</v>
      </c>
    </row>
    <row r="11052" spans="1:8" x14ac:dyDescent="0.3">
      <c r="A11052" s="34" t="str">
        <f>+LEFT(Tabla3[[#This Row],[id_detalle]],2)</f>
        <v>16</v>
      </c>
      <c r="B11052" s="46" t="str">
        <f>VLOOKUP((LEFT(Tabla3[[#This Row],[id_detalle]],2)),id_rubro[[id]:[Rubro]],2,0)</f>
        <v>SERVICIOS TÉCNICOS Y ROFESIONALES PARA EMPRESAS</v>
      </c>
      <c r="C11052" s="36" t="s">
        <v>1903</v>
      </c>
      <c r="D11052" s="45" t="str">
        <f>+Tabla3[[#This Row],[id_detalle]]&amp;" "&amp;VLOOKUP(Tabla3[[#This Row],[id_detalle]],rubro_detalle[[Código]:[Rubro Detalle]],2,0)</f>
        <v>16.00.741 Servicios Técnicos de Reparaciones y Mantenimiento</v>
      </c>
      <c r="E11052" s="33">
        <f t="shared" si="2061"/>
        <v>6</v>
      </c>
      <c r="F11052" s="47" t="str">
        <f t="shared" si="2062"/>
        <v>16.00.741-6</v>
      </c>
      <c r="G11052" s="37" t="s">
        <v>4317</v>
      </c>
      <c r="H11052" s="37">
        <v>372</v>
      </c>
    </row>
    <row r="11053" spans="1:8" x14ac:dyDescent="0.3">
      <c r="A11053" s="34" t="str">
        <f>+LEFT(Tabla3[[#This Row],[id_detalle]],2)</f>
        <v>16</v>
      </c>
      <c r="B11053" s="46" t="str">
        <f>VLOOKUP((LEFT(Tabla3[[#This Row],[id_detalle]],2)),id_rubro[[id]:[Rubro]],2,0)</f>
        <v>SERVICIOS TÉCNICOS Y ROFESIONALES PARA EMPRESAS</v>
      </c>
      <c r="C11053" s="36" t="s">
        <v>1903</v>
      </c>
      <c r="D11053" s="45" t="str">
        <f>+Tabla3[[#This Row],[id_detalle]]&amp;" "&amp;VLOOKUP(Tabla3[[#This Row],[id_detalle]],rubro_detalle[[Código]:[Rubro Detalle]],2,0)</f>
        <v>16.00.741 Servicios Técnicos de Reparaciones y Mantenimiento</v>
      </c>
      <c r="E11053" s="33">
        <f t="shared" ref="E11053:E11058" si="2063">+IF(D11053=D11052,E11052+1,1)</f>
        <v>7</v>
      </c>
      <c r="F11053" s="47" t="str">
        <f t="shared" ref="F11053:F11058" si="2064">+LEFT(D11053,9)&amp;"-"&amp;E11053</f>
        <v>16.00.741-7</v>
      </c>
      <c r="G11053" s="37" t="s">
        <v>5271</v>
      </c>
      <c r="H11053" s="37">
        <v>381</v>
      </c>
    </row>
    <row r="11054" spans="1:8" x14ac:dyDescent="0.3">
      <c r="A11054" s="34" t="str">
        <f>+LEFT(Tabla3[[#This Row],[id_detalle]],2)</f>
        <v>16</v>
      </c>
      <c r="B11054" s="46" t="str">
        <f>VLOOKUP((LEFT(Tabla3[[#This Row],[id_detalle]],2)),id_rubro[[id]:[Rubro]],2,0)</f>
        <v>SERVICIOS TÉCNICOS Y ROFESIONALES PARA EMPRESAS</v>
      </c>
      <c r="C11054" s="36" t="s">
        <v>1903</v>
      </c>
      <c r="D11054" s="45" t="str">
        <f>+Tabla3[[#This Row],[id_detalle]]&amp;" "&amp;VLOOKUP(Tabla3[[#This Row],[id_detalle]],rubro_detalle[[Código]:[Rubro Detalle]],2,0)</f>
        <v>16.00.741 Servicios Técnicos de Reparaciones y Mantenimiento</v>
      </c>
      <c r="E11054" s="33">
        <f t="shared" si="2063"/>
        <v>8</v>
      </c>
      <c r="F11054" s="47" t="str">
        <f t="shared" si="2064"/>
        <v>16.00.741-8</v>
      </c>
      <c r="G11054" s="37" t="s">
        <v>4597</v>
      </c>
      <c r="H11054" s="37">
        <v>382</v>
      </c>
    </row>
    <row r="11055" spans="1:8" x14ac:dyDescent="0.3">
      <c r="A11055" s="34" t="str">
        <f>+LEFT(Tabla3[[#This Row],[id_detalle]],2)</f>
        <v>16</v>
      </c>
      <c r="B11055" s="46" t="str">
        <f>VLOOKUP((LEFT(Tabla3[[#This Row],[id_detalle]],2)),id_rubro[[id]:[Rubro]],2,0)</f>
        <v>SERVICIOS TÉCNICOS Y ROFESIONALES PARA EMPRESAS</v>
      </c>
      <c r="C11055" s="36" t="s">
        <v>1903</v>
      </c>
      <c r="D11055" s="45" t="str">
        <f>+Tabla3[[#This Row],[id_detalle]]&amp;" "&amp;VLOOKUP(Tabla3[[#This Row],[id_detalle]],rubro_detalle[[Código]:[Rubro Detalle]],2,0)</f>
        <v>16.00.741 Servicios Técnicos de Reparaciones y Mantenimiento</v>
      </c>
      <c r="E11055" s="33">
        <f t="shared" si="2063"/>
        <v>9</v>
      </c>
      <c r="F11055" s="47" t="str">
        <f t="shared" si="2064"/>
        <v>16.00.741-9</v>
      </c>
      <c r="G11055" s="37" t="s">
        <v>5693</v>
      </c>
      <c r="H11055" s="37">
        <v>393</v>
      </c>
    </row>
    <row r="11056" spans="1:8" x14ac:dyDescent="0.3">
      <c r="A11056" s="34" t="str">
        <f>+LEFT(Tabla3[[#This Row],[id_detalle]],2)</f>
        <v>16</v>
      </c>
      <c r="B11056" s="46" t="str">
        <f>VLOOKUP((LEFT(Tabla3[[#This Row],[id_detalle]],2)),id_rubro[[id]:[Rubro]],2,0)</f>
        <v>SERVICIOS TÉCNICOS Y ROFESIONALES PARA EMPRESAS</v>
      </c>
      <c r="C11056" s="36" t="s">
        <v>1903</v>
      </c>
      <c r="D11056" s="45" t="str">
        <f>+Tabla3[[#This Row],[id_detalle]]&amp;" "&amp;VLOOKUP(Tabla3[[#This Row],[id_detalle]],rubro_detalle[[Código]:[Rubro Detalle]],2,0)</f>
        <v>16.00.741 Servicios Técnicos de Reparaciones y Mantenimiento</v>
      </c>
      <c r="E11056" s="33">
        <f t="shared" si="2063"/>
        <v>10</v>
      </c>
      <c r="F11056" s="47" t="str">
        <f t="shared" si="2064"/>
        <v>16.00.741-10</v>
      </c>
      <c r="G11056" s="38" t="s">
        <v>5433</v>
      </c>
      <c r="H11056" s="38">
        <v>395</v>
      </c>
    </row>
    <row r="11057" spans="1:8" x14ac:dyDescent="0.3">
      <c r="A11057" s="34" t="str">
        <f>+LEFT(Tabla3[[#This Row],[id_detalle]],2)</f>
        <v>16</v>
      </c>
      <c r="B11057" s="46" t="str">
        <f>VLOOKUP((LEFT(Tabla3[[#This Row],[id_detalle]],2)),id_rubro[[id]:[Rubro]],2,0)</f>
        <v>SERVICIOS TÉCNICOS Y ROFESIONALES PARA EMPRESAS</v>
      </c>
      <c r="C11057" s="36" t="s">
        <v>1903</v>
      </c>
      <c r="D11057" s="45" t="str">
        <f>+Tabla3[[#This Row],[id_detalle]]&amp;" "&amp;VLOOKUP(Tabla3[[#This Row],[id_detalle]],rubro_detalle[[Código]:[Rubro Detalle]],2,0)</f>
        <v>16.00.741 Servicios Técnicos de Reparaciones y Mantenimiento</v>
      </c>
      <c r="E11057" s="33">
        <f t="shared" si="2063"/>
        <v>11</v>
      </c>
      <c r="F11057" s="47" t="str">
        <f t="shared" si="2064"/>
        <v>16.00.741-11</v>
      </c>
      <c r="G11057" s="37" t="s">
        <v>5684</v>
      </c>
      <c r="H11057" s="37">
        <v>416</v>
      </c>
    </row>
    <row r="11058" spans="1:8" x14ac:dyDescent="0.3">
      <c r="A11058" s="34" t="str">
        <f>+LEFT(Tabla3[[#This Row],[id_detalle]],2)</f>
        <v>16</v>
      </c>
      <c r="B11058" s="46" t="str">
        <f>VLOOKUP((LEFT(Tabla3[[#This Row],[id_detalle]],2)),id_rubro[[id]:[Rubro]],2,0)</f>
        <v>SERVICIOS TÉCNICOS Y ROFESIONALES PARA EMPRESAS</v>
      </c>
      <c r="C11058" s="36" t="s">
        <v>1903</v>
      </c>
      <c r="D11058" s="45" t="str">
        <f>+Tabla3[[#This Row],[id_detalle]]&amp;" "&amp;VLOOKUP(Tabla3[[#This Row],[id_detalle]],rubro_detalle[[Código]:[Rubro Detalle]],2,0)</f>
        <v>16.00.741 Servicios Técnicos de Reparaciones y Mantenimiento</v>
      </c>
      <c r="E11058" s="33">
        <f t="shared" si="2063"/>
        <v>12</v>
      </c>
      <c r="F11058" s="47" t="str">
        <f t="shared" si="2064"/>
        <v>16.00.741-12</v>
      </c>
      <c r="G11058" s="37" t="s">
        <v>5437</v>
      </c>
      <c r="H11058" s="37">
        <v>426</v>
      </c>
    </row>
    <row r="11059" spans="1:8" x14ac:dyDescent="0.3">
      <c r="A11059" s="34" t="str">
        <f>+LEFT(Tabla3[[#This Row],[id_detalle]],2)</f>
        <v>16</v>
      </c>
      <c r="B11059" s="46" t="str">
        <f>VLOOKUP((LEFT(Tabla3[[#This Row],[id_detalle]],2)),id_rubro[[id]:[Rubro]],2,0)</f>
        <v>SERVICIOS TÉCNICOS Y ROFESIONALES PARA EMPRESAS</v>
      </c>
      <c r="C11059" s="36" t="s">
        <v>1903</v>
      </c>
      <c r="D11059" s="45" t="str">
        <f>+Tabla3[[#This Row],[id_detalle]]&amp;" "&amp;VLOOKUP(Tabla3[[#This Row],[id_detalle]],rubro_detalle[[Código]:[Rubro Detalle]],2,0)</f>
        <v>16.00.741 Servicios Técnicos de Reparaciones y Mantenimiento</v>
      </c>
      <c r="E11059" s="33">
        <f t="shared" ref="E11059:E11070" si="2065">+IF(D11059=D11058,E11058+1,1)</f>
        <v>13</v>
      </c>
      <c r="F11059" s="47" t="str">
        <f t="shared" ref="F11059:F11070" si="2066">+LEFT(D11059,9)&amp;"-"&amp;E11059</f>
        <v>16.00.741-13</v>
      </c>
      <c r="G11059" s="37" t="s">
        <v>5756</v>
      </c>
      <c r="H11059" s="37">
        <v>433</v>
      </c>
    </row>
    <row r="11060" spans="1:8" x14ac:dyDescent="0.3">
      <c r="A11060" s="34" t="str">
        <f>+LEFT(Tabla3[[#This Row],[id_detalle]],2)</f>
        <v>16</v>
      </c>
      <c r="B11060" s="46" t="str">
        <f>VLOOKUP((LEFT(Tabla3[[#This Row],[id_detalle]],2)),id_rubro[[id]:[Rubro]],2,0)</f>
        <v>SERVICIOS TÉCNICOS Y ROFESIONALES PARA EMPRESAS</v>
      </c>
      <c r="C11060" s="36" t="s">
        <v>1903</v>
      </c>
      <c r="D11060" s="45" t="str">
        <f>+Tabla3[[#This Row],[id_detalle]]&amp;" "&amp;VLOOKUP(Tabla3[[#This Row],[id_detalle]],rubro_detalle[[Código]:[Rubro Detalle]],2,0)</f>
        <v>16.00.741 Servicios Técnicos de Reparaciones y Mantenimiento</v>
      </c>
      <c r="E11060" s="33">
        <f t="shared" si="2065"/>
        <v>14</v>
      </c>
      <c r="F11060" s="47" t="str">
        <f t="shared" si="2066"/>
        <v>16.00.741-14</v>
      </c>
      <c r="G11060" s="37" t="s">
        <v>5017</v>
      </c>
      <c r="H11060" s="37">
        <v>439</v>
      </c>
    </row>
    <row r="11061" spans="1:8" x14ac:dyDescent="0.3">
      <c r="A11061" s="34" t="str">
        <f>+LEFT(Tabla3[[#This Row],[id_detalle]],2)</f>
        <v>16</v>
      </c>
      <c r="B11061" s="46" t="str">
        <f>VLOOKUP((LEFT(Tabla3[[#This Row],[id_detalle]],2)),id_rubro[[id]:[Rubro]],2,0)</f>
        <v>SERVICIOS TÉCNICOS Y ROFESIONALES PARA EMPRESAS</v>
      </c>
      <c r="C11061" s="36" t="s">
        <v>1903</v>
      </c>
      <c r="D11061" s="45" t="str">
        <f>+Tabla3[[#This Row],[id_detalle]]&amp;" "&amp;VLOOKUP(Tabla3[[#This Row],[id_detalle]],rubro_detalle[[Código]:[Rubro Detalle]],2,0)</f>
        <v>16.00.741 Servicios Técnicos de Reparaciones y Mantenimiento</v>
      </c>
      <c r="E11061" s="33">
        <f t="shared" si="2065"/>
        <v>15</v>
      </c>
      <c r="F11061" s="47" t="str">
        <f t="shared" si="2066"/>
        <v>16.00.741-15</v>
      </c>
      <c r="G11061" s="37" t="s">
        <v>5295</v>
      </c>
      <c r="H11061" s="37">
        <v>447</v>
      </c>
    </row>
    <row r="11062" spans="1:8" x14ac:dyDescent="0.3">
      <c r="A11062" s="34" t="str">
        <f>+LEFT(Tabla3[[#This Row],[id_detalle]],2)</f>
        <v>16</v>
      </c>
      <c r="B11062" s="46" t="str">
        <f>VLOOKUP((LEFT(Tabla3[[#This Row],[id_detalle]],2)),id_rubro[[id]:[Rubro]],2,0)</f>
        <v>SERVICIOS TÉCNICOS Y ROFESIONALES PARA EMPRESAS</v>
      </c>
      <c r="C11062" s="36" t="s">
        <v>1903</v>
      </c>
      <c r="D11062" s="45" t="str">
        <f>+Tabla3[[#This Row],[id_detalle]]&amp;" "&amp;VLOOKUP(Tabla3[[#This Row],[id_detalle]],rubro_detalle[[Código]:[Rubro Detalle]],2,0)</f>
        <v>16.00.741 Servicios Técnicos de Reparaciones y Mantenimiento</v>
      </c>
      <c r="E11062" s="33">
        <f t="shared" si="2065"/>
        <v>16</v>
      </c>
      <c r="F11062" s="47" t="str">
        <f t="shared" si="2066"/>
        <v>16.00.741-16</v>
      </c>
      <c r="G11062" s="37" t="s">
        <v>5553</v>
      </c>
      <c r="H11062" s="37">
        <v>470</v>
      </c>
    </row>
    <row r="11063" spans="1:8" x14ac:dyDescent="0.3">
      <c r="A11063" s="34" t="str">
        <f>+LEFT(Tabla3[[#This Row],[id_detalle]],2)</f>
        <v>16</v>
      </c>
      <c r="B11063" s="46" t="str">
        <f>VLOOKUP((LEFT(Tabla3[[#This Row],[id_detalle]],2)),id_rubro[[id]:[Rubro]],2,0)</f>
        <v>SERVICIOS TÉCNICOS Y ROFESIONALES PARA EMPRESAS</v>
      </c>
      <c r="C11063" s="36" t="s">
        <v>1903</v>
      </c>
      <c r="D11063" s="45" t="str">
        <f>+Tabla3[[#This Row],[id_detalle]]&amp;" "&amp;VLOOKUP(Tabla3[[#This Row],[id_detalle]],rubro_detalle[[Código]:[Rubro Detalle]],2,0)</f>
        <v>16.00.741 Servicios Técnicos de Reparaciones y Mantenimiento</v>
      </c>
      <c r="E11063" s="33">
        <f t="shared" si="2065"/>
        <v>17</v>
      </c>
      <c r="F11063" s="47" t="str">
        <f t="shared" si="2066"/>
        <v>16.00.741-17</v>
      </c>
      <c r="G11063" s="37" t="s">
        <v>8412</v>
      </c>
      <c r="H11063" s="37">
        <v>485</v>
      </c>
    </row>
    <row r="11064" spans="1:8" x14ac:dyDescent="0.3">
      <c r="A11064" s="34" t="str">
        <f>+LEFT(Tabla3[[#This Row],[id_detalle]],2)</f>
        <v>16</v>
      </c>
      <c r="B11064" s="46" t="str">
        <f>VLOOKUP((LEFT(Tabla3[[#This Row],[id_detalle]],2)),id_rubro[[id]:[Rubro]],2,0)</f>
        <v>SERVICIOS TÉCNICOS Y ROFESIONALES PARA EMPRESAS</v>
      </c>
      <c r="C11064" s="36" t="s">
        <v>1903</v>
      </c>
      <c r="D11064" s="45" t="str">
        <f>+Tabla3[[#This Row],[id_detalle]]&amp;" "&amp;VLOOKUP(Tabla3[[#This Row],[id_detalle]],rubro_detalle[[Código]:[Rubro Detalle]],2,0)</f>
        <v>16.00.741 Servicios Técnicos de Reparaciones y Mantenimiento</v>
      </c>
      <c r="E11064" s="33">
        <f t="shared" si="2065"/>
        <v>18</v>
      </c>
      <c r="F11064" s="47" t="str">
        <f t="shared" si="2066"/>
        <v>16.00.741-18</v>
      </c>
      <c r="G11064" s="37" t="s">
        <v>4037</v>
      </c>
      <c r="H11064" s="37">
        <v>504</v>
      </c>
    </row>
    <row r="11065" spans="1:8" x14ac:dyDescent="0.3">
      <c r="A11065" s="34" t="str">
        <f>+LEFT(Tabla3[[#This Row],[id_detalle]],2)</f>
        <v>16</v>
      </c>
      <c r="B11065" s="46" t="str">
        <f>VLOOKUP((LEFT(Tabla3[[#This Row],[id_detalle]],2)),id_rubro[[id]:[Rubro]],2,0)</f>
        <v>SERVICIOS TÉCNICOS Y ROFESIONALES PARA EMPRESAS</v>
      </c>
      <c r="C11065" s="36" t="s">
        <v>1903</v>
      </c>
      <c r="D11065" s="45" t="str">
        <f>+Tabla3[[#This Row],[id_detalle]]&amp;" "&amp;VLOOKUP(Tabla3[[#This Row],[id_detalle]],rubro_detalle[[Código]:[Rubro Detalle]],2,0)</f>
        <v>16.00.741 Servicios Técnicos de Reparaciones y Mantenimiento</v>
      </c>
      <c r="E11065" s="33">
        <f t="shared" si="2065"/>
        <v>19</v>
      </c>
      <c r="F11065" s="47" t="str">
        <f t="shared" si="2066"/>
        <v>16.00.741-19</v>
      </c>
      <c r="G11065" s="37" t="s">
        <v>8413</v>
      </c>
      <c r="H11065" s="37">
        <v>505</v>
      </c>
    </row>
    <row r="11066" spans="1:8" x14ac:dyDescent="0.3">
      <c r="A11066" s="34" t="str">
        <f>+LEFT(Tabla3[[#This Row],[id_detalle]],2)</f>
        <v>16</v>
      </c>
      <c r="B11066" s="46" t="str">
        <f>VLOOKUP((LEFT(Tabla3[[#This Row],[id_detalle]],2)),id_rubro[[id]:[Rubro]],2,0)</f>
        <v>SERVICIOS TÉCNICOS Y ROFESIONALES PARA EMPRESAS</v>
      </c>
      <c r="C11066" s="36" t="s">
        <v>1903</v>
      </c>
      <c r="D11066" s="45" t="str">
        <f>+Tabla3[[#This Row],[id_detalle]]&amp;" "&amp;VLOOKUP(Tabla3[[#This Row],[id_detalle]],rubro_detalle[[Código]:[Rubro Detalle]],2,0)</f>
        <v>16.00.741 Servicios Técnicos de Reparaciones y Mantenimiento</v>
      </c>
      <c r="E11066" s="33">
        <f t="shared" si="2065"/>
        <v>20</v>
      </c>
      <c r="F11066" s="47" t="str">
        <f t="shared" si="2066"/>
        <v>16.00.741-20</v>
      </c>
      <c r="G11066" s="37" t="s">
        <v>4245</v>
      </c>
      <c r="H11066" s="37">
        <v>512</v>
      </c>
    </row>
    <row r="11067" spans="1:8" x14ac:dyDescent="0.3">
      <c r="A11067" s="34" t="str">
        <f>+LEFT(Tabla3[[#This Row],[id_detalle]],2)</f>
        <v>16</v>
      </c>
      <c r="B11067" s="46" t="str">
        <f>VLOOKUP((LEFT(Tabla3[[#This Row],[id_detalle]],2)),id_rubro[[id]:[Rubro]],2,0)</f>
        <v>SERVICIOS TÉCNICOS Y ROFESIONALES PARA EMPRESAS</v>
      </c>
      <c r="C11067" s="36" t="s">
        <v>1903</v>
      </c>
      <c r="D11067" s="45" t="str">
        <f>+Tabla3[[#This Row],[id_detalle]]&amp;" "&amp;VLOOKUP(Tabla3[[#This Row],[id_detalle]],rubro_detalle[[Código]:[Rubro Detalle]],2,0)</f>
        <v>16.00.741 Servicios Técnicos de Reparaciones y Mantenimiento</v>
      </c>
      <c r="E11067" s="33">
        <f t="shared" si="2065"/>
        <v>21</v>
      </c>
      <c r="F11067" s="47" t="str">
        <f t="shared" si="2066"/>
        <v>16.00.741-21</v>
      </c>
      <c r="G11067" s="37" t="s">
        <v>5449</v>
      </c>
      <c r="H11067" s="37">
        <v>513</v>
      </c>
    </row>
    <row r="11068" spans="1:8" x14ac:dyDescent="0.3">
      <c r="A11068" s="34" t="str">
        <f>+LEFT(Tabla3[[#This Row],[id_detalle]],2)</f>
        <v>16</v>
      </c>
      <c r="B11068" s="46" t="str">
        <f>VLOOKUP((LEFT(Tabla3[[#This Row],[id_detalle]],2)),id_rubro[[id]:[Rubro]],2,0)</f>
        <v>SERVICIOS TÉCNICOS Y ROFESIONALES PARA EMPRESAS</v>
      </c>
      <c r="C11068" s="36" t="s">
        <v>1903</v>
      </c>
      <c r="D11068" s="45" t="str">
        <f>+Tabla3[[#This Row],[id_detalle]]&amp;" "&amp;VLOOKUP(Tabla3[[#This Row],[id_detalle]],rubro_detalle[[Código]:[Rubro Detalle]],2,0)</f>
        <v>16.00.741 Servicios Técnicos de Reparaciones y Mantenimiento</v>
      </c>
      <c r="E11068" s="33">
        <f t="shared" si="2065"/>
        <v>22</v>
      </c>
      <c r="F11068" s="47" t="str">
        <f t="shared" si="2066"/>
        <v>16.00.741-22</v>
      </c>
      <c r="G11068" s="37" t="s">
        <v>8414</v>
      </c>
      <c r="H11068" s="37">
        <v>534</v>
      </c>
    </row>
    <row r="11069" spans="1:8" x14ac:dyDescent="0.3">
      <c r="A11069" s="34" t="str">
        <f>+LEFT(Tabla3[[#This Row],[id_detalle]],2)</f>
        <v>16</v>
      </c>
      <c r="B11069" s="46" t="str">
        <f>VLOOKUP((LEFT(Tabla3[[#This Row],[id_detalle]],2)),id_rubro[[id]:[Rubro]],2,0)</f>
        <v>SERVICIOS TÉCNICOS Y ROFESIONALES PARA EMPRESAS</v>
      </c>
      <c r="C11069" s="36" t="s">
        <v>1903</v>
      </c>
      <c r="D11069" s="45" t="str">
        <f>+Tabla3[[#This Row],[id_detalle]]&amp;" "&amp;VLOOKUP(Tabla3[[#This Row],[id_detalle]],rubro_detalle[[Código]:[Rubro Detalle]],2,0)</f>
        <v>16.00.741 Servicios Técnicos de Reparaciones y Mantenimiento</v>
      </c>
      <c r="E11069" s="33">
        <f t="shared" si="2065"/>
        <v>23</v>
      </c>
      <c r="F11069" s="47" t="str">
        <f t="shared" si="2066"/>
        <v>16.00.741-23</v>
      </c>
      <c r="G11069" s="37" t="s">
        <v>8415</v>
      </c>
      <c r="H11069" s="37">
        <v>534</v>
      </c>
    </row>
    <row r="11070" spans="1:8" x14ac:dyDescent="0.3">
      <c r="A11070" s="34" t="str">
        <f>+LEFT(Tabla3[[#This Row],[id_detalle]],2)</f>
        <v>16</v>
      </c>
      <c r="B11070" s="46" t="str">
        <f>VLOOKUP((LEFT(Tabla3[[#This Row],[id_detalle]],2)),id_rubro[[id]:[Rubro]],2,0)</f>
        <v>SERVICIOS TÉCNICOS Y ROFESIONALES PARA EMPRESAS</v>
      </c>
      <c r="C11070" s="36" t="s">
        <v>1903</v>
      </c>
      <c r="D11070" s="45" t="str">
        <f>+Tabla3[[#This Row],[id_detalle]]&amp;" "&amp;VLOOKUP(Tabla3[[#This Row],[id_detalle]],rubro_detalle[[Código]:[Rubro Detalle]],2,0)</f>
        <v>16.00.741 Servicios Técnicos de Reparaciones y Mantenimiento</v>
      </c>
      <c r="E11070" s="33">
        <f t="shared" si="2065"/>
        <v>24</v>
      </c>
      <c r="F11070" s="47" t="str">
        <f t="shared" si="2066"/>
        <v>16.00.741-24</v>
      </c>
      <c r="G11070" s="37" t="s">
        <v>5219</v>
      </c>
      <c r="H11070" s="37">
        <v>541</v>
      </c>
    </row>
    <row r="11071" spans="1:8" x14ac:dyDescent="0.3">
      <c r="A11071" s="34" t="str">
        <f>+LEFT(Tabla3[[#This Row],[id_detalle]],2)</f>
        <v>16</v>
      </c>
      <c r="B11071" s="46" t="str">
        <f>VLOOKUP((LEFT(Tabla3[[#This Row],[id_detalle]],2)),id_rubro[[id]:[Rubro]],2,0)</f>
        <v>SERVICIOS TÉCNICOS Y ROFESIONALES PARA EMPRESAS</v>
      </c>
      <c r="C11071" s="36" t="s">
        <v>1903</v>
      </c>
      <c r="D11071" s="45" t="str">
        <f>+Tabla3[[#This Row],[id_detalle]]&amp;" "&amp;VLOOKUP(Tabla3[[#This Row],[id_detalle]],rubro_detalle[[Código]:[Rubro Detalle]],2,0)</f>
        <v>16.00.741 Servicios Técnicos de Reparaciones y Mantenimiento</v>
      </c>
      <c r="E11071" s="33">
        <f t="shared" ref="E11071:E11094" si="2067">+IF(D11071=D11070,E11070+1,1)</f>
        <v>25</v>
      </c>
      <c r="F11071" s="47" t="str">
        <f t="shared" ref="F11071:F11094" si="2068">+LEFT(D11071,9)&amp;"-"&amp;E11071</f>
        <v>16.00.741-25</v>
      </c>
      <c r="G11071" s="37" t="s">
        <v>8416</v>
      </c>
      <c r="H11071" s="37">
        <v>565</v>
      </c>
    </row>
    <row r="11072" spans="1:8" x14ac:dyDescent="0.3">
      <c r="A11072" s="34" t="str">
        <f>+LEFT(Tabla3[[#This Row],[id_detalle]],2)</f>
        <v>16</v>
      </c>
      <c r="B11072" s="46" t="str">
        <f>VLOOKUP((LEFT(Tabla3[[#This Row],[id_detalle]],2)),id_rubro[[id]:[Rubro]],2,0)</f>
        <v>SERVICIOS TÉCNICOS Y ROFESIONALES PARA EMPRESAS</v>
      </c>
      <c r="C11072" s="36" t="s">
        <v>1903</v>
      </c>
      <c r="D11072" s="45" t="str">
        <f>+Tabla3[[#This Row],[id_detalle]]&amp;" "&amp;VLOOKUP(Tabla3[[#This Row],[id_detalle]],rubro_detalle[[Código]:[Rubro Detalle]],2,0)</f>
        <v>16.00.741 Servicios Técnicos de Reparaciones y Mantenimiento</v>
      </c>
      <c r="E11072" s="33">
        <f t="shared" si="2067"/>
        <v>26</v>
      </c>
      <c r="F11072" s="47" t="str">
        <f t="shared" si="2068"/>
        <v>16.00.741-26</v>
      </c>
      <c r="G11072" s="37" t="s">
        <v>5372</v>
      </c>
      <c r="H11072" s="37">
        <v>569</v>
      </c>
    </row>
    <row r="11073" spans="1:8" x14ac:dyDescent="0.3">
      <c r="A11073" s="34" t="str">
        <f>+LEFT(Tabla3[[#This Row],[id_detalle]],2)</f>
        <v>16</v>
      </c>
      <c r="B11073" s="46" t="str">
        <f>VLOOKUP((LEFT(Tabla3[[#This Row],[id_detalle]],2)),id_rubro[[id]:[Rubro]],2,0)</f>
        <v>SERVICIOS TÉCNICOS Y ROFESIONALES PARA EMPRESAS</v>
      </c>
      <c r="C11073" s="36" t="s">
        <v>1903</v>
      </c>
      <c r="D11073" s="45" t="str">
        <f>+Tabla3[[#This Row],[id_detalle]]&amp;" "&amp;VLOOKUP(Tabla3[[#This Row],[id_detalle]],rubro_detalle[[Código]:[Rubro Detalle]],2,0)</f>
        <v>16.00.741 Servicios Técnicos de Reparaciones y Mantenimiento</v>
      </c>
      <c r="E11073" s="33">
        <f t="shared" si="2067"/>
        <v>27</v>
      </c>
      <c r="F11073" s="47" t="str">
        <f t="shared" si="2068"/>
        <v>16.00.741-27</v>
      </c>
      <c r="G11073" s="37" t="s">
        <v>5164</v>
      </c>
      <c r="H11073" s="37">
        <v>590</v>
      </c>
    </row>
    <row r="11074" spans="1:8" x14ac:dyDescent="0.3">
      <c r="A11074" s="34" t="str">
        <f>+LEFT(Tabla3[[#This Row],[id_detalle]],2)</f>
        <v>16</v>
      </c>
      <c r="B11074" s="46" t="str">
        <f>VLOOKUP((LEFT(Tabla3[[#This Row],[id_detalle]],2)),id_rubro[[id]:[Rubro]],2,0)</f>
        <v>SERVICIOS TÉCNICOS Y ROFESIONALES PARA EMPRESAS</v>
      </c>
      <c r="C11074" s="36" t="s">
        <v>1903</v>
      </c>
      <c r="D11074" s="45" t="str">
        <f>+Tabla3[[#This Row],[id_detalle]]&amp;" "&amp;VLOOKUP(Tabla3[[#This Row],[id_detalle]],rubro_detalle[[Código]:[Rubro Detalle]],2,0)</f>
        <v>16.00.741 Servicios Técnicos de Reparaciones y Mantenimiento</v>
      </c>
      <c r="E11074" s="33">
        <f t="shared" si="2067"/>
        <v>28</v>
      </c>
      <c r="F11074" s="47" t="str">
        <f t="shared" si="2068"/>
        <v>16.00.741-28</v>
      </c>
      <c r="G11074" s="37" t="s">
        <v>4909</v>
      </c>
      <c r="H11074" s="37">
        <v>596</v>
      </c>
    </row>
    <row r="11075" spans="1:8" x14ac:dyDescent="0.3">
      <c r="A11075" s="34" t="str">
        <f>+LEFT(Tabla3[[#This Row],[id_detalle]],2)</f>
        <v>16</v>
      </c>
      <c r="B11075" s="46" t="str">
        <f>VLOOKUP((LEFT(Tabla3[[#This Row],[id_detalle]],2)),id_rubro[[id]:[Rubro]],2,0)</f>
        <v>SERVICIOS TÉCNICOS Y ROFESIONALES PARA EMPRESAS</v>
      </c>
      <c r="C11075" s="36" t="s">
        <v>1903</v>
      </c>
      <c r="D11075" s="45" t="str">
        <f>+Tabla3[[#This Row],[id_detalle]]&amp;" "&amp;VLOOKUP(Tabla3[[#This Row],[id_detalle]],rubro_detalle[[Código]:[Rubro Detalle]],2,0)</f>
        <v>16.00.741 Servicios Técnicos de Reparaciones y Mantenimiento</v>
      </c>
      <c r="E11075" s="33">
        <f t="shared" si="2067"/>
        <v>29</v>
      </c>
      <c r="F11075" s="47" t="str">
        <f t="shared" si="2068"/>
        <v>16.00.741-29</v>
      </c>
      <c r="G11075" s="37" t="s">
        <v>6745</v>
      </c>
      <c r="H11075" s="37">
        <v>600</v>
      </c>
    </row>
    <row r="11076" spans="1:8" x14ac:dyDescent="0.3">
      <c r="A11076" s="34" t="str">
        <f>+LEFT(Tabla3[[#This Row],[id_detalle]],2)</f>
        <v>16</v>
      </c>
      <c r="B11076" s="46" t="str">
        <f>VLOOKUP((LEFT(Tabla3[[#This Row],[id_detalle]],2)),id_rubro[[id]:[Rubro]],2,0)</f>
        <v>SERVICIOS TÉCNICOS Y ROFESIONALES PARA EMPRESAS</v>
      </c>
      <c r="C11076" s="36" t="s">
        <v>1903</v>
      </c>
      <c r="D11076" s="45" t="str">
        <f>+Tabla3[[#This Row],[id_detalle]]&amp;" "&amp;VLOOKUP(Tabla3[[#This Row],[id_detalle]],rubro_detalle[[Código]:[Rubro Detalle]],2,0)</f>
        <v>16.00.741 Servicios Técnicos de Reparaciones y Mantenimiento</v>
      </c>
      <c r="E11076" s="33">
        <f t="shared" si="2067"/>
        <v>30</v>
      </c>
      <c r="F11076" s="47" t="str">
        <f t="shared" si="2068"/>
        <v>16.00.741-30</v>
      </c>
      <c r="G11076" s="37" t="s">
        <v>3008</v>
      </c>
      <c r="H11076" s="37">
        <v>602</v>
      </c>
    </row>
    <row r="11077" spans="1:8" x14ac:dyDescent="0.3">
      <c r="A11077" s="34" t="str">
        <f>+LEFT(Tabla3[[#This Row],[id_detalle]],2)</f>
        <v>16</v>
      </c>
      <c r="B11077" s="46" t="str">
        <f>VLOOKUP((LEFT(Tabla3[[#This Row],[id_detalle]],2)),id_rubro[[id]:[Rubro]],2,0)</f>
        <v>SERVICIOS TÉCNICOS Y ROFESIONALES PARA EMPRESAS</v>
      </c>
      <c r="C11077" s="36" t="s">
        <v>1903</v>
      </c>
      <c r="D11077" s="45" t="str">
        <f>+Tabla3[[#This Row],[id_detalle]]&amp;" "&amp;VLOOKUP(Tabla3[[#This Row],[id_detalle]],rubro_detalle[[Código]:[Rubro Detalle]],2,0)</f>
        <v>16.00.741 Servicios Técnicos de Reparaciones y Mantenimiento</v>
      </c>
      <c r="E11077" s="33">
        <f t="shared" si="2067"/>
        <v>31</v>
      </c>
      <c r="F11077" s="47" t="str">
        <f t="shared" si="2068"/>
        <v>16.00.741-31</v>
      </c>
      <c r="G11077" s="37" t="s">
        <v>5771</v>
      </c>
      <c r="H11077" s="37">
        <v>605</v>
      </c>
    </row>
    <row r="11078" spans="1:8" x14ac:dyDescent="0.3">
      <c r="A11078" s="34" t="str">
        <f>+LEFT(Tabla3[[#This Row],[id_detalle]],2)</f>
        <v>16</v>
      </c>
      <c r="B11078" s="46" t="str">
        <f>VLOOKUP((LEFT(Tabla3[[#This Row],[id_detalle]],2)),id_rubro[[id]:[Rubro]],2,0)</f>
        <v>SERVICIOS TÉCNICOS Y ROFESIONALES PARA EMPRESAS</v>
      </c>
      <c r="C11078" s="36" t="s">
        <v>1903</v>
      </c>
      <c r="D11078" s="45" t="str">
        <f>+Tabla3[[#This Row],[id_detalle]]&amp;" "&amp;VLOOKUP(Tabla3[[#This Row],[id_detalle]],rubro_detalle[[Código]:[Rubro Detalle]],2,0)</f>
        <v>16.00.741 Servicios Técnicos de Reparaciones y Mantenimiento</v>
      </c>
      <c r="E11078" s="33">
        <f t="shared" si="2067"/>
        <v>32</v>
      </c>
      <c r="F11078" s="47" t="str">
        <f t="shared" si="2068"/>
        <v>16.00.741-32</v>
      </c>
      <c r="G11078" s="37" t="s">
        <v>8047</v>
      </c>
      <c r="H11078" s="37">
        <v>615</v>
      </c>
    </row>
    <row r="11079" spans="1:8" x14ac:dyDescent="0.3">
      <c r="A11079" s="34" t="str">
        <f>+LEFT(Tabla3[[#This Row],[id_detalle]],2)</f>
        <v>16</v>
      </c>
      <c r="B11079" s="46" t="str">
        <f>VLOOKUP((LEFT(Tabla3[[#This Row],[id_detalle]],2)),id_rubro[[id]:[Rubro]],2,0)</f>
        <v>SERVICIOS TÉCNICOS Y ROFESIONALES PARA EMPRESAS</v>
      </c>
      <c r="C11079" s="36" t="s">
        <v>1903</v>
      </c>
      <c r="D11079" s="45" t="str">
        <f>+Tabla3[[#This Row],[id_detalle]]&amp;" "&amp;VLOOKUP(Tabla3[[#This Row],[id_detalle]],rubro_detalle[[Código]:[Rubro Detalle]],2,0)</f>
        <v>16.00.741 Servicios Técnicos de Reparaciones y Mantenimiento</v>
      </c>
      <c r="E11079" s="33">
        <f t="shared" si="2067"/>
        <v>33</v>
      </c>
      <c r="F11079" s="47" t="str">
        <f t="shared" si="2068"/>
        <v>16.00.741-33</v>
      </c>
      <c r="G11079" s="37" t="s">
        <v>3316</v>
      </c>
      <c r="H11079" s="37">
        <v>616</v>
      </c>
    </row>
    <row r="11080" spans="1:8" x14ac:dyDescent="0.3">
      <c r="A11080" s="34" t="str">
        <f>+LEFT(Tabla3[[#This Row],[id_detalle]],2)</f>
        <v>16</v>
      </c>
      <c r="B11080" s="46" t="str">
        <f>VLOOKUP((LEFT(Tabla3[[#This Row],[id_detalle]],2)),id_rubro[[id]:[Rubro]],2,0)</f>
        <v>SERVICIOS TÉCNICOS Y ROFESIONALES PARA EMPRESAS</v>
      </c>
      <c r="C11080" s="36" t="s">
        <v>1903</v>
      </c>
      <c r="D11080" s="45" t="str">
        <f>+Tabla3[[#This Row],[id_detalle]]&amp;" "&amp;VLOOKUP(Tabla3[[#This Row],[id_detalle]],rubro_detalle[[Código]:[Rubro Detalle]],2,0)</f>
        <v>16.00.741 Servicios Técnicos de Reparaciones y Mantenimiento</v>
      </c>
      <c r="E11080" s="33">
        <f t="shared" si="2067"/>
        <v>34</v>
      </c>
      <c r="F11080" s="47" t="str">
        <f t="shared" si="2068"/>
        <v>16.00.741-34</v>
      </c>
      <c r="G11080" s="37" t="s">
        <v>8417</v>
      </c>
      <c r="H11080" s="37">
        <v>626</v>
      </c>
    </row>
    <row r="11081" spans="1:8" x14ac:dyDescent="0.3">
      <c r="A11081" s="34" t="str">
        <f>+LEFT(Tabla3[[#This Row],[id_detalle]],2)</f>
        <v>16</v>
      </c>
      <c r="B11081" s="46" t="str">
        <f>VLOOKUP((LEFT(Tabla3[[#This Row],[id_detalle]],2)),id_rubro[[id]:[Rubro]],2,0)</f>
        <v>SERVICIOS TÉCNICOS Y ROFESIONALES PARA EMPRESAS</v>
      </c>
      <c r="C11081" s="36" t="s">
        <v>1903</v>
      </c>
      <c r="D11081" s="45" t="str">
        <f>+Tabla3[[#This Row],[id_detalle]]&amp;" "&amp;VLOOKUP(Tabla3[[#This Row],[id_detalle]],rubro_detalle[[Código]:[Rubro Detalle]],2,0)</f>
        <v>16.00.741 Servicios Técnicos de Reparaciones y Mantenimiento</v>
      </c>
      <c r="E11081" s="33">
        <f t="shared" si="2067"/>
        <v>35</v>
      </c>
      <c r="F11081" s="47" t="str">
        <f t="shared" si="2068"/>
        <v>16.00.741-35</v>
      </c>
      <c r="G11081" s="37" t="s">
        <v>4603</v>
      </c>
      <c r="H11081" s="37">
        <v>633</v>
      </c>
    </row>
    <row r="11082" spans="1:8" x14ac:dyDescent="0.3">
      <c r="A11082" s="34" t="str">
        <f>+LEFT(Tabla3[[#This Row],[id_detalle]],2)</f>
        <v>16</v>
      </c>
      <c r="B11082" s="46" t="str">
        <f>VLOOKUP((LEFT(Tabla3[[#This Row],[id_detalle]],2)),id_rubro[[id]:[Rubro]],2,0)</f>
        <v>SERVICIOS TÉCNICOS Y ROFESIONALES PARA EMPRESAS</v>
      </c>
      <c r="C11082" s="36" t="s">
        <v>1903</v>
      </c>
      <c r="D11082" s="45" t="str">
        <f>+Tabla3[[#This Row],[id_detalle]]&amp;" "&amp;VLOOKUP(Tabla3[[#This Row],[id_detalle]],rubro_detalle[[Código]:[Rubro Detalle]],2,0)</f>
        <v>16.00.741 Servicios Técnicos de Reparaciones y Mantenimiento</v>
      </c>
      <c r="E11082" s="33">
        <f t="shared" si="2067"/>
        <v>36</v>
      </c>
      <c r="F11082" s="47" t="str">
        <f t="shared" si="2068"/>
        <v>16.00.741-36</v>
      </c>
      <c r="G11082" s="37" t="s">
        <v>3015</v>
      </c>
      <c r="H11082" s="37">
        <v>637</v>
      </c>
    </row>
    <row r="11083" spans="1:8" x14ac:dyDescent="0.3">
      <c r="A11083" s="34" t="str">
        <f>+LEFT(Tabla3[[#This Row],[id_detalle]],2)</f>
        <v>16</v>
      </c>
      <c r="B11083" s="46" t="str">
        <f>VLOOKUP((LEFT(Tabla3[[#This Row],[id_detalle]],2)),id_rubro[[id]:[Rubro]],2,0)</f>
        <v>SERVICIOS TÉCNICOS Y ROFESIONALES PARA EMPRESAS</v>
      </c>
      <c r="C11083" s="36" t="s">
        <v>1903</v>
      </c>
      <c r="D11083" s="45" t="str">
        <f>+Tabla3[[#This Row],[id_detalle]]&amp;" "&amp;VLOOKUP(Tabla3[[#This Row],[id_detalle]],rubro_detalle[[Código]:[Rubro Detalle]],2,0)</f>
        <v>16.00.741 Servicios Técnicos de Reparaciones y Mantenimiento</v>
      </c>
      <c r="E11083" s="33">
        <f t="shared" si="2067"/>
        <v>37</v>
      </c>
      <c r="F11083" s="47" t="str">
        <f t="shared" si="2068"/>
        <v>16.00.741-37</v>
      </c>
      <c r="G11083" s="38" t="s">
        <v>8112</v>
      </c>
      <c r="H11083" s="38">
        <v>637</v>
      </c>
    </row>
    <row r="11084" spans="1:8" x14ac:dyDescent="0.3">
      <c r="A11084" s="34" t="str">
        <f>+LEFT(Tabla3[[#This Row],[id_detalle]],2)</f>
        <v>16</v>
      </c>
      <c r="B11084" s="46" t="str">
        <f>VLOOKUP((LEFT(Tabla3[[#This Row],[id_detalle]],2)),id_rubro[[id]:[Rubro]],2,0)</f>
        <v>SERVICIOS TÉCNICOS Y ROFESIONALES PARA EMPRESAS</v>
      </c>
      <c r="C11084" s="36" t="s">
        <v>1903</v>
      </c>
      <c r="D11084" s="45" t="str">
        <f>+Tabla3[[#This Row],[id_detalle]]&amp;" "&amp;VLOOKUP(Tabla3[[#This Row],[id_detalle]],rubro_detalle[[Código]:[Rubro Detalle]],2,0)</f>
        <v>16.00.741 Servicios Técnicos de Reparaciones y Mantenimiento</v>
      </c>
      <c r="E11084" s="33">
        <f t="shared" si="2067"/>
        <v>38</v>
      </c>
      <c r="F11084" s="47" t="str">
        <f t="shared" si="2068"/>
        <v>16.00.741-38</v>
      </c>
      <c r="G11084" s="37" t="s">
        <v>5379</v>
      </c>
      <c r="H11084" s="37">
        <v>705</v>
      </c>
    </row>
    <row r="11085" spans="1:8" x14ac:dyDescent="0.3">
      <c r="A11085" s="34" t="str">
        <f>+LEFT(Tabla3[[#This Row],[id_detalle]],2)</f>
        <v>16</v>
      </c>
      <c r="B11085" s="46" t="str">
        <f>VLOOKUP((LEFT(Tabla3[[#This Row],[id_detalle]],2)),id_rubro[[id]:[Rubro]],2,0)</f>
        <v>SERVICIOS TÉCNICOS Y ROFESIONALES PARA EMPRESAS</v>
      </c>
      <c r="C11085" s="36" t="s">
        <v>1903</v>
      </c>
      <c r="D11085" s="45" t="str">
        <f>+Tabla3[[#This Row],[id_detalle]]&amp;" "&amp;VLOOKUP(Tabla3[[#This Row],[id_detalle]],rubro_detalle[[Código]:[Rubro Detalle]],2,0)</f>
        <v>16.00.741 Servicios Técnicos de Reparaciones y Mantenimiento</v>
      </c>
      <c r="E11085" s="33">
        <f t="shared" si="2067"/>
        <v>39</v>
      </c>
      <c r="F11085" s="47" t="str">
        <f t="shared" si="2068"/>
        <v>16.00.741-39</v>
      </c>
      <c r="G11085" s="37" t="s">
        <v>5951</v>
      </c>
      <c r="H11085" s="37">
        <v>720</v>
      </c>
    </row>
    <row r="11086" spans="1:8" x14ac:dyDescent="0.3">
      <c r="A11086" s="34" t="str">
        <f>+LEFT(Tabla3[[#This Row],[id_detalle]],2)</f>
        <v>16</v>
      </c>
      <c r="B11086" s="46" t="str">
        <f>VLOOKUP((LEFT(Tabla3[[#This Row],[id_detalle]],2)),id_rubro[[id]:[Rubro]],2,0)</f>
        <v>SERVICIOS TÉCNICOS Y ROFESIONALES PARA EMPRESAS</v>
      </c>
      <c r="C11086" s="36" t="s">
        <v>1903</v>
      </c>
      <c r="D11086" s="45" t="str">
        <f>+Tabla3[[#This Row],[id_detalle]]&amp;" "&amp;VLOOKUP(Tabla3[[#This Row],[id_detalle]],rubro_detalle[[Código]:[Rubro Detalle]],2,0)</f>
        <v>16.00.741 Servicios Técnicos de Reparaciones y Mantenimiento</v>
      </c>
      <c r="E11086" s="33">
        <f t="shared" si="2067"/>
        <v>40</v>
      </c>
      <c r="F11086" s="47" t="str">
        <f t="shared" si="2068"/>
        <v>16.00.741-40</v>
      </c>
      <c r="G11086" s="37" t="s">
        <v>8418</v>
      </c>
      <c r="H11086" s="37">
        <v>732</v>
      </c>
    </row>
    <row r="11087" spans="1:8" x14ac:dyDescent="0.3">
      <c r="A11087" s="34" t="str">
        <f>+LEFT(Tabla3[[#This Row],[id_detalle]],2)</f>
        <v>16</v>
      </c>
      <c r="B11087" s="46" t="str">
        <f>VLOOKUP((LEFT(Tabla3[[#This Row],[id_detalle]],2)),id_rubro[[id]:[Rubro]],2,0)</f>
        <v>SERVICIOS TÉCNICOS Y ROFESIONALES PARA EMPRESAS</v>
      </c>
      <c r="C11087" s="36" t="s">
        <v>1903</v>
      </c>
      <c r="D11087" s="45" t="str">
        <f>+Tabla3[[#This Row],[id_detalle]]&amp;" "&amp;VLOOKUP(Tabla3[[#This Row],[id_detalle]],rubro_detalle[[Código]:[Rubro Detalle]],2,0)</f>
        <v>16.00.741 Servicios Técnicos de Reparaciones y Mantenimiento</v>
      </c>
      <c r="E11087" s="33">
        <f t="shared" si="2067"/>
        <v>41</v>
      </c>
      <c r="F11087" s="47" t="str">
        <f t="shared" si="2068"/>
        <v>16.00.741-41</v>
      </c>
      <c r="G11087" s="37" t="s">
        <v>5227</v>
      </c>
      <c r="H11087" s="37">
        <v>735</v>
      </c>
    </row>
    <row r="11088" spans="1:8" x14ac:dyDescent="0.3">
      <c r="A11088" s="34" t="str">
        <f>+LEFT(Tabla3[[#This Row],[id_detalle]],2)</f>
        <v>16</v>
      </c>
      <c r="B11088" s="46" t="str">
        <f>VLOOKUP((LEFT(Tabla3[[#This Row],[id_detalle]],2)),id_rubro[[id]:[Rubro]],2,0)</f>
        <v>SERVICIOS TÉCNICOS Y ROFESIONALES PARA EMPRESAS</v>
      </c>
      <c r="C11088" s="36" t="s">
        <v>1903</v>
      </c>
      <c r="D11088" s="45" t="str">
        <f>+Tabla3[[#This Row],[id_detalle]]&amp;" "&amp;VLOOKUP(Tabla3[[#This Row],[id_detalle]],rubro_detalle[[Código]:[Rubro Detalle]],2,0)</f>
        <v>16.00.741 Servicios Técnicos de Reparaciones y Mantenimiento</v>
      </c>
      <c r="E11088" s="33">
        <f t="shared" si="2067"/>
        <v>42</v>
      </c>
      <c r="F11088" s="47" t="str">
        <f t="shared" si="2068"/>
        <v>16.00.741-42</v>
      </c>
      <c r="G11088" s="37" t="s">
        <v>5783</v>
      </c>
      <c r="H11088" s="37">
        <v>735</v>
      </c>
    </row>
    <row r="11089" spans="1:8" x14ac:dyDescent="0.3">
      <c r="A11089" s="34" t="str">
        <f>+LEFT(Tabla3[[#This Row],[id_detalle]],2)</f>
        <v>16</v>
      </c>
      <c r="B11089" s="46" t="str">
        <f>VLOOKUP((LEFT(Tabla3[[#This Row],[id_detalle]],2)),id_rubro[[id]:[Rubro]],2,0)</f>
        <v>SERVICIOS TÉCNICOS Y ROFESIONALES PARA EMPRESAS</v>
      </c>
      <c r="C11089" s="36" t="s">
        <v>1903</v>
      </c>
      <c r="D11089" s="45" t="str">
        <f>+Tabla3[[#This Row],[id_detalle]]&amp;" "&amp;VLOOKUP(Tabla3[[#This Row],[id_detalle]],rubro_detalle[[Código]:[Rubro Detalle]],2,0)</f>
        <v>16.00.741 Servicios Técnicos de Reparaciones y Mantenimiento</v>
      </c>
      <c r="E11089" s="33">
        <f t="shared" si="2067"/>
        <v>43</v>
      </c>
      <c r="F11089" s="47" t="str">
        <f t="shared" si="2068"/>
        <v>16.00.741-43</v>
      </c>
      <c r="G11089" s="37" t="s">
        <v>5234</v>
      </c>
      <c r="H11089" s="37">
        <v>739</v>
      </c>
    </row>
    <row r="11090" spans="1:8" x14ac:dyDescent="0.3">
      <c r="A11090" s="34" t="str">
        <f>+LEFT(Tabla3[[#This Row],[id_detalle]],2)</f>
        <v>16</v>
      </c>
      <c r="B11090" s="46" t="str">
        <f>VLOOKUP((LEFT(Tabla3[[#This Row],[id_detalle]],2)),id_rubro[[id]:[Rubro]],2,0)</f>
        <v>SERVICIOS TÉCNICOS Y ROFESIONALES PARA EMPRESAS</v>
      </c>
      <c r="C11090" s="36" t="s">
        <v>1903</v>
      </c>
      <c r="D11090" s="45" t="str">
        <f>+Tabla3[[#This Row],[id_detalle]]&amp;" "&amp;VLOOKUP(Tabla3[[#This Row],[id_detalle]],rubro_detalle[[Código]:[Rubro Detalle]],2,0)</f>
        <v>16.00.741 Servicios Técnicos de Reparaciones y Mantenimiento</v>
      </c>
      <c r="E11090" s="33">
        <f t="shared" si="2067"/>
        <v>44</v>
      </c>
      <c r="F11090" s="47" t="str">
        <f t="shared" si="2068"/>
        <v>16.00.741-44</v>
      </c>
      <c r="G11090" s="37" t="s">
        <v>4471</v>
      </c>
      <c r="H11090" s="37">
        <v>747</v>
      </c>
    </row>
    <row r="11091" spans="1:8" x14ac:dyDescent="0.3">
      <c r="A11091" s="34" t="str">
        <f>+LEFT(Tabla3[[#This Row],[id_detalle]],2)</f>
        <v>16</v>
      </c>
      <c r="B11091" s="46" t="str">
        <f>VLOOKUP((LEFT(Tabla3[[#This Row],[id_detalle]],2)),id_rubro[[id]:[Rubro]],2,0)</f>
        <v>SERVICIOS TÉCNICOS Y ROFESIONALES PARA EMPRESAS</v>
      </c>
      <c r="C11091" s="36" t="s">
        <v>1903</v>
      </c>
      <c r="D11091" s="45" t="str">
        <f>+Tabla3[[#This Row],[id_detalle]]&amp;" "&amp;VLOOKUP(Tabla3[[#This Row],[id_detalle]],rubro_detalle[[Código]:[Rubro Detalle]],2,0)</f>
        <v>16.00.741 Servicios Técnicos de Reparaciones y Mantenimiento</v>
      </c>
      <c r="E11091" s="33">
        <f t="shared" si="2067"/>
        <v>45</v>
      </c>
      <c r="F11091" s="47" t="str">
        <f t="shared" si="2068"/>
        <v>16.00.741-45</v>
      </c>
      <c r="G11091" s="37" t="s">
        <v>3035</v>
      </c>
      <c r="H11091" s="37">
        <v>747</v>
      </c>
    </row>
    <row r="11092" spans="1:8" x14ac:dyDescent="0.3">
      <c r="A11092" s="34" t="str">
        <f>+LEFT(Tabla3[[#This Row],[id_detalle]],2)</f>
        <v>16</v>
      </c>
      <c r="B11092" s="46" t="str">
        <f>VLOOKUP((LEFT(Tabla3[[#This Row],[id_detalle]],2)),id_rubro[[id]:[Rubro]],2,0)</f>
        <v>SERVICIOS TÉCNICOS Y ROFESIONALES PARA EMPRESAS</v>
      </c>
      <c r="C11092" s="36" t="s">
        <v>1903</v>
      </c>
      <c r="D11092" s="45" t="str">
        <f>+Tabla3[[#This Row],[id_detalle]]&amp;" "&amp;VLOOKUP(Tabla3[[#This Row],[id_detalle]],rubro_detalle[[Código]:[Rubro Detalle]],2,0)</f>
        <v>16.00.741 Servicios Técnicos de Reparaciones y Mantenimiento</v>
      </c>
      <c r="E11092" s="33">
        <f t="shared" si="2067"/>
        <v>46</v>
      </c>
      <c r="F11092" s="47" t="str">
        <f t="shared" si="2068"/>
        <v>16.00.741-46</v>
      </c>
      <c r="G11092" s="37" t="s">
        <v>5485</v>
      </c>
      <c r="H11092" s="37">
        <v>753</v>
      </c>
    </row>
    <row r="11093" spans="1:8" x14ac:dyDescent="0.3">
      <c r="A11093" s="34" t="str">
        <f>+LEFT(Tabla3[[#This Row],[id_detalle]],2)</f>
        <v>16</v>
      </c>
      <c r="B11093" s="46" t="str">
        <f>VLOOKUP((LEFT(Tabla3[[#This Row],[id_detalle]],2)),id_rubro[[id]:[Rubro]],2,0)</f>
        <v>SERVICIOS TÉCNICOS Y ROFESIONALES PARA EMPRESAS</v>
      </c>
      <c r="C11093" s="36" t="s">
        <v>1903</v>
      </c>
      <c r="D11093" s="45" t="str">
        <f>+Tabla3[[#This Row],[id_detalle]]&amp;" "&amp;VLOOKUP(Tabla3[[#This Row],[id_detalle]],rubro_detalle[[Código]:[Rubro Detalle]],2,0)</f>
        <v>16.00.741 Servicios Técnicos de Reparaciones y Mantenimiento</v>
      </c>
      <c r="E11093" s="33">
        <f t="shared" si="2067"/>
        <v>47</v>
      </c>
      <c r="F11093" s="47" t="str">
        <f t="shared" si="2068"/>
        <v>16.00.741-47</v>
      </c>
      <c r="G11093" s="37" t="s">
        <v>8419</v>
      </c>
      <c r="H11093" s="37">
        <v>775</v>
      </c>
    </row>
    <row r="11094" spans="1:8" x14ac:dyDescent="0.3">
      <c r="A11094" s="34" t="str">
        <f>+LEFT(Tabla3[[#This Row],[id_detalle]],2)</f>
        <v>16</v>
      </c>
      <c r="B11094" s="46" t="str">
        <f>VLOOKUP((LEFT(Tabla3[[#This Row],[id_detalle]],2)),id_rubro[[id]:[Rubro]],2,0)</f>
        <v>SERVICIOS TÉCNICOS Y ROFESIONALES PARA EMPRESAS</v>
      </c>
      <c r="C11094" s="36" t="s">
        <v>1903</v>
      </c>
      <c r="D11094" s="45" t="str">
        <f>+Tabla3[[#This Row],[id_detalle]]&amp;" "&amp;VLOOKUP(Tabla3[[#This Row],[id_detalle]],rubro_detalle[[Código]:[Rubro Detalle]],2,0)</f>
        <v>16.00.741 Servicios Técnicos de Reparaciones y Mantenimiento</v>
      </c>
      <c r="E11094" s="33">
        <f t="shared" si="2067"/>
        <v>48</v>
      </c>
      <c r="F11094" s="47" t="str">
        <f t="shared" si="2068"/>
        <v>16.00.741-48</v>
      </c>
      <c r="G11094" s="37" t="s">
        <v>8420</v>
      </c>
      <c r="H11094" s="37">
        <v>787</v>
      </c>
    </row>
    <row r="11095" spans="1:8" x14ac:dyDescent="0.3">
      <c r="A11095" s="34" t="str">
        <f>+LEFT(Tabla3[[#This Row],[id_detalle]],2)</f>
        <v>16</v>
      </c>
      <c r="B11095" s="46" t="str">
        <f>VLOOKUP((LEFT(Tabla3[[#This Row],[id_detalle]],2)),id_rubro[[id]:[Rubro]],2,0)</f>
        <v>SERVICIOS TÉCNICOS Y ROFESIONALES PARA EMPRESAS</v>
      </c>
      <c r="C11095" s="36" t="s">
        <v>1903</v>
      </c>
      <c r="D11095" s="45" t="str">
        <f>+Tabla3[[#This Row],[id_detalle]]&amp;" "&amp;VLOOKUP(Tabla3[[#This Row],[id_detalle]],rubro_detalle[[Código]:[Rubro Detalle]],2,0)</f>
        <v>16.00.741 Servicios Técnicos de Reparaciones y Mantenimiento</v>
      </c>
      <c r="E11095" s="33">
        <f t="shared" ref="E11095:E11118" si="2069">+IF(D11095=D11094,E11094+1,1)</f>
        <v>49</v>
      </c>
      <c r="F11095" s="47" t="str">
        <f t="shared" ref="F11095:F11118" si="2070">+LEFT(D11095,9)&amp;"-"&amp;E11095</f>
        <v>16.00.741-49</v>
      </c>
      <c r="G11095" s="37" t="s">
        <v>5491</v>
      </c>
      <c r="H11095" s="37">
        <v>788</v>
      </c>
    </row>
    <row r="11096" spans="1:8" x14ac:dyDescent="0.3">
      <c r="A11096" s="34" t="str">
        <f>+LEFT(Tabla3[[#This Row],[id_detalle]],2)</f>
        <v>16</v>
      </c>
      <c r="B11096" s="46" t="str">
        <f>VLOOKUP((LEFT(Tabla3[[#This Row],[id_detalle]],2)),id_rubro[[id]:[Rubro]],2,0)</f>
        <v>SERVICIOS TÉCNICOS Y ROFESIONALES PARA EMPRESAS</v>
      </c>
      <c r="C11096" s="36" t="s">
        <v>1903</v>
      </c>
      <c r="D11096" s="45" t="str">
        <f>+Tabla3[[#This Row],[id_detalle]]&amp;" "&amp;VLOOKUP(Tabla3[[#This Row],[id_detalle]],rubro_detalle[[Código]:[Rubro Detalle]],2,0)</f>
        <v>16.00.741 Servicios Técnicos de Reparaciones y Mantenimiento</v>
      </c>
      <c r="E11096" s="33">
        <f t="shared" si="2069"/>
        <v>50</v>
      </c>
      <c r="F11096" s="47" t="str">
        <f t="shared" si="2070"/>
        <v>16.00.741-50</v>
      </c>
      <c r="G11096" s="37" t="s">
        <v>5327</v>
      </c>
      <c r="H11096" s="37">
        <v>790</v>
      </c>
    </row>
    <row r="11097" spans="1:8" x14ac:dyDescent="0.3">
      <c r="A11097" s="34" t="str">
        <f>+LEFT(Tabla3[[#This Row],[id_detalle]],2)</f>
        <v>16</v>
      </c>
      <c r="B11097" s="46" t="str">
        <f>VLOOKUP((LEFT(Tabla3[[#This Row],[id_detalle]],2)),id_rubro[[id]:[Rubro]],2,0)</f>
        <v>SERVICIOS TÉCNICOS Y ROFESIONALES PARA EMPRESAS</v>
      </c>
      <c r="C11097" s="36" t="s">
        <v>1903</v>
      </c>
      <c r="D11097" s="45" t="str">
        <f>+Tabla3[[#This Row],[id_detalle]]&amp;" "&amp;VLOOKUP(Tabla3[[#This Row],[id_detalle]],rubro_detalle[[Código]:[Rubro Detalle]],2,0)</f>
        <v>16.00.741 Servicios Técnicos de Reparaciones y Mantenimiento</v>
      </c>
      <c r="E11097" s="33">
        <f t="shared" si="2069"/>
        <v>51</v>
      </c>
      <c r="F11097" s="47" t="str">
        <f t="shared" si="2070"/>
        <v>16.00.741-51</v>
      </c>
      <c r="G11097" s="37" t="s">
        <v>5495</v>
      </c>
      <c r="H11097" s="37">
        <v>805</v>
      </c>
    </row>
    <row r="11098" spans="1:8" x14ac:dyDescent="0.3">
      <c r="A11098" s="34" t="str">
        <f>+LEFT(Tabla3[[#This Row],[id_detalle]],2)</f>
        <v>16</v>
      </c>
      <c r="B11098" s="46" t="str">
        <f>VLOOKUP((LEFT(Tabla3[[#This Row],[id_detalle]],2)),id_rubro[[id]:[Rubro]],2,0)</f>
        <v>SERVICIOS TÉCNICOS Y ROFESIONALES PARA EMPRESAS</v>
      </c>
      <c r="C11098" s="36" t="s">
        <v>1903</v>
      </c>
      <c r="D11098" s="45" t="str">
        <f>+Tabla3[[#This Row],[id_detalle]]&amp;" "&amp;VLOOKUP(Tabla3[[#This Row],[id_detalle]],rubro_detalle[[Código]:[Rubro Detalle]],2,0)</f>
        <v>16.00.741 Servicios Técnicos de Reparaciones y Mantenimiento</v>
      </c>
      <c r="E11098" s="33">
        <f t="shared" si="2069"/>
        <v>52</v>
      </c>
      <c r="F11098" s="47" t="str">
        <f t="shared" si="2070"/>
        <v>16.00.741-52</v>
      </c>
      <c r="G11098" s="37" t="s">
        <v>8421</v>
      </c>
      <c r="H11098" s="37">
        <v>818</v>
      </c>
    </row>
    <row r="11099" spans="1:8" x14ac:dyDescent="0.3">
      <c r="A11099" s="34" t="str">
        <f>+LEFT(Tabla3[[#This Row],[id_detalle]],2)</f>
        <v>16</v>
      </c>
      <c r="B11099" s="46" t="str">
        <f>VLOOKUP((LEFT(Tabla3[[#This Row],[id_detalle]],2)),id_rubro[[id]:[Rubro]],2,0)</f>
        <v>SERVICIOS TÉCNICOS Y ROFESIONALES PARA EMPRESAS</v>
      </c>
      <c r="C11099" s="36" t="s">
        <v>1903</v>
      </c>
      <c r="D11099" s="45" t="str">
        <f>+Tabla3[[#This Row],[id_detalle]]&amp;" "&amp;VLOOKUP(Tabla3[[#This Row],[id_detalle]],rubro_detalle[[Código]:[Rubro Detalle]],2,0)</f>
        <v>16.00.741 Servicios Técnicos de Reparaciones y Mantenimiento</v>
      </c>
      <c r="E11099" s="33">
        <f t="shared" si="2069"/>
        <v>53</v>
      </c>
      <c r="F11099" s="47" t="str">
        <f t="shared" si="2070"/>
        <v>16.00.741-53</v>
      </c>
      <c r="G11099" s="37" t="s">
        <v>3044</v>
      </c>
      <c r="H11099" s="37">
        <v>828</v>
      </c>
    </row>
    <row r="11100" spans="1:8" x14ac:dyDescent="0.3">
      <c r="A11100" s="34" t="str">
        <f>+LEFT(Tabla3[[#This Row],[id_detalle]],2)</f>
        <v>16</v>
      </c>
      <c r="B11100" s="46" t="str">
        <f>VLOOKUP((LEFT(Tabla3[[#This Row],[id_detalle]],2)),id_rubro[[id]:[Rubro]],2,0)</f>
        <v>SERVICIOS TÉCNICOS Y ROFESIONALES PARA EMPRESAS</v>
      </c>
      <c r="C11100" s="36" t="s">
        <v>1903</v>
      </c>
      <c r="D11100" s="45" t="str">
        <f>+Tabla3[[#This Row],[id_detalle]]&amp;" "&amp;VLOOKUP(Tabla3[[#This Row],[id_detalle]],rubro_detalle[[Código]:[Rubro Detalle]],2,0)</f>
        <v>16.00.741 Servicios Técnicos de Reparaciones y Mantenimiento</v>
      </c>
      <c r="E11100" s="33">
        <f t="shared" si="2069"/>
        <v>54</v>
      </c>
      <c r="F11100" s="47" t="str">
        <f t="shared" si="2070"/>
        <v>16.00.741-54</v>
      </c>
      <c r="G11100" s="38" t="s">
        <v>4895</v>
      </c>
      <c r="H11100" s="38">
        <v>847</v>
      </c>
    </row>
    <row r="11101" spans="1:8" x14ac:dyDescent="0.3">
      <c r="A11101" s="34" t="str">
        <f>+LEFT(Tabla3[[#This Row],[id_detalle]],2)</f>
        <v>16</v>
      </c>
      <c r="B11101" s="46" t="str">
        <f>VLOOKUP((LEFT(Tabla3[[#This Row],[id_detalle]],2)),id_rubro[[id]:[Rubro]],2,0)</f>
        <v>SERVICIOS TÉCNICOS Y ROFESIONALES PARA EMPRESAS</v>
      </c>
      <c r="C11101" s="36" t="s">
        <v>1903</v>
      </c>
      <c r="D11101" s="45" t="str">
        <f>+Tabla3[[#This Row],[id_detalle]]&amp;" "&amp;VLOOKUP(Tabla3[[#This Row],[id_detalle]],rubro_detalle[[Código]:[Rubro Detalle]],2,0)</f>
        <v>16.00.741 Servicios Técnicos de Reparaciones y Mantenimiento</v>
      </c>
      <c r="E11101" s="33">
        <f t="shared" si="2069"/>
        <v>55</v>
      </c>
      <c r="F11101" s="47" t="str">
        <f t="shared" si="2070"/>
        <v>16.00.741-55</v>
      </c>
      <c r="G11101" s="37" t="s">
        <v>5787</v>
      </c>
      <c r="H11101" s="37">
        <v>848</v>
      </c>
    </row>
    <row r="11102" spans="1:8" x14ac:dyDescent="0.3">
      <c r="A11102" s="34" t="str">
        <f>+LEFT(Tabla3[[#This Row],[id_detalle]],2)</f>
        <v>16</v>
      </c>
      <c r="B11102" s="46" t="str">
        <f>VLOOKUP((LEFT(Tabla3[[#This Row],[id_detalle]],2)),id_rubro[[id]:[Rubro]],2,0)</f>
        <v>SERVICIOS TÉCNICOS Y ROFESIONALES PARA EMPRESAS</v>
      </c>
      <c r="C11102" s="36" t="s">
        <v>1904</v>
      </c>
      <c r="D11102" s="45" t="str">
        <f>+Tabla3[[#This Row],[id_detalle]]&amp;" "&amp;VLOOKUP(Tabla3[[#This Row],[id_detalle]],rubro_detalle[[Código]:[Rubro Detalle]],2,0)</f>
        <v>16.00.753 Sistemas y Aplicaciones Computacionales</v>
      </c>
      <c r="E11102" s="33">
        <f t="shared" si="2069"/>
        <v>1</v>
      </c>
      <c r="F11102" s="47" t="str">
        <f t="shared" si="2070"/>
        <v>16.00.753-1</v>
      </c>
      <c r="G11102" s="37" t="s">
        <v>8028</v>
      </c>
      <c r="H11102" s="37">
        <v>163</v>
      </c>
    </row>
    <row r="11103" spans="1:8" x14ac:dyDescent="0.3">
      <c r="A11103" s="34" t="str">
        <f>+LEFT(Tabla3[[#This Row],[id_detalle]],2)</f>
        <v>16</v>
      </c>
      <c r="B11103" s="46" t="str">
        <f>VLOOKUP((LEFT(Tabla3[[#This Row],[id_detalle]],2)),id_rubro[[id]:[Rubro]],2,0)</f>
        <v>SERVICIOS TÉCNICOS Y ROFESIONALES PARA EMPRESAS</v>
      </c>
      <c r="C11103" s="36" t="s">
        <v>1904</v>
      </c>
      <c r="D11103" s="45" t="str">
        <f>+Tabla3[[#This Row],[id_detalle]]&amp;" "&amp;VLOOKUP(Tabla3[[#This Row],[id_detalle]],rubro_detalle[[Código]:[Rubro Detalle]],2,0)</f>
        <v>16.00.753 Sistemas y Aplicaciones Computacionales</v>
      </c>
      <c r="E11103" s="33">
        <f t="shared" si="2069"/>
        <v>2</v>
      </c>
      <c r="F11103" s="47" t="str">
        <f t="shared" si="2070"/>
        <v>16.00.753-2</v>
      </c>
      <c r="G11103" s="37" t="s">
        <v>7185</v>
      </c>
      <c r="H11103" s="37">
        <v>164</v>
      </c>
    </row>
    <row r="11104" spans="1:8" x14ac:dyDescent="0.3">
      <c r="A11104" s="34" t="str">
        <f>+LEFT(Tabla3[[#This Row],[id_detalle]],2)</f>
        <v>16</v>
      </c>
      <c r="B11104" s="46" t="str">
        <f>VLOOKUP((LEFT(Tabla3[[#This Row],[id_detalle]],2)),id_rubro[[id]:[Rubro]],2,0)</f>
        <v>SERVICIOS TÉCNICOS Y ROFESIONALES PARA EMPRESAS</v>
      </c>
      <c r="C11104" s="36" t="s">
        <v>1904</v>
      </c>
      <c r="D11104" s="45" t="str">
        <f>+Tabla3[[#This Row],[id_detalle]]&amp;" "&amp;VLOOKUP(Tabla3[[#This Row],[id_detalle]],rubro_detalle[[Código]:[Rubro Detalle]],2,0)</f>
        <v>16.00.753 Sistemas y Aplicaciones Computacionales</v>
      </c>
      <c r="E11104" s="33">
        <f t="shared" si="2069"/>
        <v>3</v>
      </c>
      <c r="F11104" s="47" t="str">
        <f t="shared" si="2070"/>
        <v>16.00.753-3</v>
      </c>
      <c r="G11104" s="37" t="s">
        <v>8029</v>
      </c>
      <c r="H11104" s="37">
        <v>205</v>
      </c>
    </row>
    <row r="11105" spans="1:8" x14ac:dyDescent="0.3">
      <c r="A11105" s="34" t="str">
        <f>+LEFT(Tabla3[[#This Row],[id_detalle]],2)</f>
        <v>16</v>
      </c>
      <c r="B11105" s="46" t="str">
        <f>VLOOKUP((LEFT(Tabla3[[#This Row],[id_detalle]],2)),id_rubro[[id]:[Rubro]],2,0)</f>
        <v>SERVICIOS TÉCNICOS Y ROFESIONALES PARA EMPRESAS</v>
      </c>
      <c r="C11105" s="36" t="s">
        <v>1904</v>
      </c>
      <c r="D11105" s="45" t="str">
        <f>+Tabla3[[#This Row],[id_detalle]]&amp;" "&amp;VLOOKUP(Tabla3[[#This Row],[id_detalle]],rubro_detalle[[Código]:[Rubro Detalle]],2,0)</f>
        <v>16.00.753 Sistemas y Aplicaciones Computacionales</v>
      </c>
      <c r="E11105" s="33">
        <f t="shared" si="2069"/>
        <v>4</v>
      </c>
      <c r="F11105" s="47" t="str">
        <f t="shared" si="2070"/>
        <v>16.00.753-4</v>
      </c>
      <c r="G11105" s="37" t="s">
        <v>7186</v>
      </c>
      <c r="H11105" s="37">
        <v>216</v>
      </c>
    </row>
    <row r="11106" spans="1:8" x14ac:dyDescent="0.3">
      <c r="A11106" s="34" t="str">
        <f>+LEFT(Tabla3[[#This Row],[id_detalle]],2)</f>
        <v>16</v>
      </c>
      <c r="B11106" s="46" t="str">
        <f>VLOOKUP((LEFT(Tabla3[[#This Row],[id_detalle]],2)),id_rubro[[id]:[Rubro]],2,0)</f>
        <v>SERVICIOS TÉCNICOS Y ROFESIONALES PARA EMPRESAS</v>
      </c>
      <c r="C11106" s="36" t="s">
        <v>1904</v>
      </c>
      <c r="D11106" s="45" t="str">
        <f>+Tabla3[[#This Row],[id_detalle]]&amp;" "&amp;VLOOKUP(Tabla3[[#This Row],[id_detalle]],rubro_detalle[[Código]:[Rubro Detalle]],2,0)</f>
        <v>16.00.753 Sistemas y Aplicaciones Computacionales</v>
      </c>
      <c r="E11106" s="33">
        <f t="shared" si="2069"/>
        <v>5</v>
      </c>
      <c r="F11106" s="47" t="str">
        <f t="shared" si="2070"/>
        <v>16.00.753-5</v>
      </c>
      <c r="G11106" s="37" t="s">
        <v>5543</v>
      </c>
      <c r="H11106" s="37">
        <v>230</v>
      </c>
    </row>
    <row r="11107" spans="1:8" x14ac:dyDescent="0.3">
      <c r="A11107" s="34" t="str">
        <f>+LEFT(Tabla3[[#This Row],[id_detalle]],2)</f>
        <v>16</v>
      </c>
      <c r="B11107" s="46" t="str">
        <f>VLOOKUP((LEFT(Tabla3[[#This Row],[id_detalle]],2)),id_rubro[[id]:[Rubro]],2,0)</f>
        <v>SERVICIOS TÉCNICOS Y ROFESIONALES PARA EMPRESAS</v>
      </c>
      <c r="C11107" s="36" t="s">
        <v>1904</v>
      </c>
      <c r="D11107" s="45" t="str">
        <f>+Tabla3[[#This Row],[id_detalle]]&amp;" "&amp;VLOOKUP(Tabla3[[#This Row],[id_detalle]],rubro_detalle[[Código]:[Rubro Detalle]],2,0)</f>
        <v>16.00.753 Sistemas y Aplicaciones Computacionales</v>
      </c>
      <c r="E11107" s="33">
        <f t="shared" si="2069"/>
        <v>6</v>
      </c>
      <c r="F11107" s="47" t="str">
        <f t="shared" si="2070"/>
        <v>16.00.753-6</v>
      </c>
      <c r="G11107" s="37" t="s">
        <v>7322</v>
      </c>
      <c r="H11107" s="37">
        <v>256</v>
      </c>
    </row>
    <row r="11108" spans="1:8" x14ac:dyDescent="0.3">
      <c r="A11108" s="34" t="str">
        <f>+LEFT(Tabla3[[#This Row],[id_detalle]],2)</f>
        <v>16</v>
      </c>
      <c r="B11108" s="46" t="str">
        <f>VLOOKUP((LEFT(Tabla3[[#This Row],[id_detalle]],2)),id_rubro[[id]:[Rubro]],2,0)</f>
        <v>SERVICIOS TÉCNICOS Y ROFESIONALES PARA EMPRESAS</v>
      </c>
      <c r="C11108" s="36" t="s">
        <v>1904</v>
      </c>
      <c r="D11108" s="45" t="str">
        <f>+Tabla3[[#This Row],[id_detalle]]&amp;" "&amp;VLOOKUP(Tabla3[[#This Row],[id_detalle]],rubro_detalle[[Código]:[Rubro Detalle]],2,0)</f>
        <v>16.00.753 Sistemas y Aplicaciones Computacionales</v>
      </c>
      <c r="E11108" s="33">
        <f t="shared" si="2069"/>
        <v>7</v>
      </c>
      <c r="F11108" s="47" t="str">
        <f t="shared" si="2070"/>
        <v>16.00.753-7</v>
      </c>
      <c r="G11108" s="37" t="s">
        <v>2762</v>
      </c>
      <c r="H11108" s="37" t="s">
        <v>2763</v>
      </c>
    </row>
    <row r="11109" spans="1:8" x14ac:dyDescent="0.3">
      <c r="A11109" s="34" t="str">
        <f>+LEFT(Tabla3[[#This Row],[id_detalle]],2)</f>
        <v>16</v>
      </c>
      <c r="B11109" s="46" t="str">
        <f>VLOOKUP((LEFT(Tabla3[[#This Row],[id_detalle]],2)),id_rubro[[id]:[Rubro]],2,0)</f>
        <v>SERVICIOS TÉCNICOS Y ROFESIONALES PARA EMPRESAS</v>
      </c>
      <c r="C11109" s="36" t="s">
        <v>1904</v>
      </c>
      <c r="D11109" s="45" t="str">
        <f>+Tabla3[[#This Row],[id_detalle]]&amp;" "&amp;VLOOKUP(Tabla3[[#This Row],[id_detalle]],rubro_detalle[[Código]:[Rubro Detalle]],2,0)</f>
        <v>16.00.753 Sistemas y Aplicaciones Computacionales</v>
      </c>
      <c r="E11109" s="33">
        <f t="shared" si="2069"/>
        <v>8</v>
      </c>
      <c r="F11109" s="47" t="str">
        <f t="shared" si="2070"/>
        <v>16.00.753-8</v>
      </c>
      <c r="G11109" s="37" t="s">
        <v>8031</v>
      </c>
      <c r="H11109" s="37">
        <v>337</v>
      </c>
    </row>
    <row r="11110" spans="1:8" x14ac:dyDescent="0.3">
      <c r="A11110" s="34" t="str">
        <f>+LEFT(Tabla3[[#This Row],[id_detalle]],2)</f>
        <v>16</v>
      </c>
      <c r="B11110" s="46" t="str">
        <f>VLOOKUP((LEFT(Tabla3[[#This Row],[id_detalle]],2)),id_rubro[[id]:[Rubro]],2,0)</f>
        <v>SERVICIOS TÉCNICOS Y ROFESIONALES PARA EMPRESAS</v>
      </c>
      <c r="C11110" s="36" t="s">
        <v>1904</v>
      </c>
      <c r="D11110" s="45" t="str">
        <f>+Tabla3[[#This Row],[id_detalle]]&amp;" "&amp;VLOOKUP(Tabla3[[#This Row],[id_detalle]],rubro_detalle[[Código]:[Rubro Detalle]],2,0)</f>
        <v>16.00.753 Sistemas y Aplicaciones Computacionales</v>
      </c>
      <c r="E11110" s="33">
        <f t="shared" si="2069"/>
        <v>9</v>
      </c>
      <c r="F11110" s="47" t="str">
        <f t="shared" si="2070"/>
        <v>16.00.753-9</v>
      </c>
      <c r="G11110" s="37" t="s">
        <v>8032</v>
      </c>
      <c r="H11110" s="37">
        <v>343</v>
      </c>
    </row>
    <row r="11111" spans="1:8" x14ac:dyDescent="0.3">
      <c r="A11111" s="34" t="str">
        <f>+LEFT(Tabla3[[#This Row],[id_detalle]],2)</f>
        <v>16</v>
      </c>
      <c r="B11111" s="46" t="str">
        <f>VLOOKUP((LEFT(Tabla3[[#This Row],[id_detalle]],2)),id_rubro[[id]:[Rubro]],2,0)</f>
        <v>SERVICIOS TÉCNICOS Y ROFESIONALES PARA EMPRESAS</v>
      </c>
      <c r="C11111" s="36" t="s">
        <v>1904</v>
      </c>
      <c r="D11111" s="45" t="str">
        <f>+Tabla3[[#This Row],[id_detalle]]&amp;" "&amp;VLOOKUP(Tabla3[[#This Row],[id_detalle]],rubro_detalle[[Código]:[Rubro Detalle]],2,0)</f>
        <v>16.00.753 Sistemas y Aplicaciones Computacionales</v>
      </c>
      <c r="E11111" s="33">
        <f t="shared" si="2069"/>
        <v>10</v>
      </c>
      <c r="F11111" s="47" t="str">
        <f t="shared" si="2070"/>
        <v>16.00.753-10</v>
      </c>
      <c r="G11111" s="38" t="s">
        <v>8422</v>
      </c>
      <c r="H11111" s="38">
        <v>369</v>
      </c>
    </row>
    <row r="11112" spans="1:8" x14ac:dyDescent="0.3">
      <c r="A11112" s="34" t="str">
        <f>+LEFT(Tabla3[[#This Row],[id_detalle]],2)</f>
        <v>16</v>
      </c>
      <c r="B11112" s="46" t="str">
        <f>VLOOKUP((LEFT(Tabla3[[#This Row],[id_detalle]],2)),id_rubro[[id]:[Rubro]],2,0)</f>
        <v>SERVICIOS TÉCNICOS Y ROFESIONALES PARA EMPRESAS</v>
      </c>
      <c r="C11112" s="36" t="s">
        <v>1904</v>
      </c>
      <c r="D11112" s="45" t="str">
        <f>+Tabla3[[#This Row],[id_detalle]]&amp;" "&amp;VLOOKUP(Tabla3[[#This Row],[id_detalle]],rubro_detalle[[Código]:[Rubro Detalle]],2,0)</f>
        <v>16.00.753 Sistemas y Aplicaciones Computacionales</v>
      </c>
      <c r="E11112" s="33">
        <f t="shared" si="2069"/>
        <v>11</v>
      </c>
      <c r="F11112" s="47" t="str">
        <f t="shared" si="2070"/>
        <v>16.00.753-11</v>
      </c>
      <c r="G11112" s="37" t="s">
        <v>5550</v>
      </c>
      <c r="H11112" s="37">
        <v>390</v>
      </c>
    </row>
    <row r="11113" spans="1:8" x14ac:dyDescent="0.3">
      <c r="A11113" s="34" t="str">
        <f>+LEFT(Tabla3[[#This Row],[id_detalle]],2)</f>
        <v>16</v>
      </c>
      <c r="B11113" s="46" t="str">
        <f>VLOOKUP((LEFT(Tabla3[[#This Row],[id_detalle]],2)),id_rubro[[id]:[Rubro]],2,0)</f>
        <v>SERVICIOS TÉCNICOS Y ROFESIONALES PARA EMPRESAS</v>
      </c>
      <c r="C11113" s="36" t="s">
        <v>1904</v>
      </c>
      <c r="D11113" s="45" t="str">
        <f>+Tabla3[[#This Row],[id_detalle]]&amp;" "&amp;VLOOKUP(Tabla3[[#This Row],[id_detalle]],rubro_detalle[[Código]:[Rubro Detalle]],2,0)</f>
        <v>16.00.753 Sistemas y Aplicaciones Computacionales</v>
      </c>
      <c r="E11113" s="33">
        <f t="shared" si="2069"/>
        <v>12</v>
      </c>
      <c r="F11113" s="47" t="str">
        <f t="shared" si="2070"/>
        <v>16.00.753-12</v>
      </c>
      <c r="G11113" s="37" t="s">
        <v>5536</v>
      </c>
      <c r="H11113" s="37">
        <v>391</v>
      </c>
    </row>
    <row r="11114" spans="1:8" x14ac:dyDescent="0.3">
      <c r="A11114" s="34" t="str">
        <f>+LEFT(Tabla3[[#This Row],[id_detalle]],2)</f>
        <v>16</v>
      </c>
      <c r="B11114" s="46" t="str">
        <f>VLOOKUP((LEFT(Tabla3[[#This Row],[id_detalle]],2)),id_rubro[[id]:[Rubro]],2,0)</f>
        <v>SERVICIOS TÉCNICOS Y ROFESIONALES PARA EMPRESAS</v>
      </c>
      <c r="C11114" s="36" t="s">
        <v>1904</v>
      </c>
      <c r="D11114" s="45" t="str">
        <f>+Tabla3[[#This Row],[id_detalle]]&amp;" "&amp;VLOOKUP(Tabla3[[#This Row],[id_detalle]],rubro_detalle[[Código]:[Rubro Detalle]],2,0)</f>
        <v>16.00.753 Sistemas y Aplicaciones Computacionales</v>
      </c>
      <c r="E11114" s="33">
        <f t="shared" si="2069"/>
        <v>13</v>
      </c>
      <c r="F11114" s="47" t="str">
        <f t="shared" si="2070"/>
        <v>16.00.753-13</v>
      </c>
      <c r="G11114" s="37" t="s">
        <v>5693</v>
      </c>
      <c r="H11114" s="37">
        <v>393</v>
      </c>
    </row>
    <row r="11115" spans="1:8" x14ac:dyDescent="0.3">
      <c r="A11115" s="34" t="str">
        <f>+LEFT(Tabla3[[#This Row],[id_detalle]],2)</f>
        <v>16</v>
      </c>
      <c r="B11115" s="46" t="str">
        <f>VLOOKUP((LEFT(Tabla3[[#This Row],[id_detalle]],2)),id_rubro[[id]:[Rubro]],2,0)</f>
        <v>SERVICIOS TÉCNICOS Y ROFESIONALES PARA EMPRESAS</v>
      </c>
      <c r="C11115" s="36" t="s">
        <v>1904</v>
      </c>
      <c r="D11115" s="45" t="str">
        <f>+Tabla3[[#This Row],[id_detalle]]&amp;" "&amp;VLOOKUP(Tabla3[[#This Row],[id_detalle]],rubro_detalle[[Código]:[Rubro Detalle]],2,0)</f>
        <v>16.00.753 Sistemas y Aplicaciones Computacionales</v>
      </c>
      <c r="E11115" s="33">
        <f t="shared" si="2069"/>
        <v>14</v>
      </c>
      <c r="F11115" s="47" t="str">
        <f t="shared" si="2070"/>
        <v>16.00.753-14</v>
      </c>
      <c r="G11115" s="37" t="s">
        <v>5552</v>
      </c>
      <c r="H11115" s="37">
        <v>436</v>
      </c>
    </row>
    <row r="11116" spans="1:8" x14ac:dyDescent="0.3">
      <c r="A11116" s="34" t="str">
        <f>+LEFT(Tabla3[[#This Row],[id_detalle]],2)</f>
        <v>16</v>
      </c>
      <c r="B11116" s="46" t="str">
        <f>VLOOKUP((LEFT(Tabla3[[#This Row],[id_detalle]],2)),id_rubro[[id]:[Rubro]],2,0)</f>
        <v>SERVICIOS TÉCNICOS Y ROFESIONALES PARA EMPRESAS</v>
      </c>
      <c r="C11116" s="36" t="s">
        <v>1904</v>
      </c>
      <c r="D11116" s="45" t="str">
        <f>+Tabla3[[#This Row],[id_detalle]]&amp;" "&amp;VLOOKUP(Tabla3[[#This Row],[id_detalle]],rubro_detalle[[Código]:[Rubro Detalle]],2,0)</f>
        <v>16.00.753 Sistemas y Aplicaciones Computacionales</v>
      </c>
      <c r="E11116" s="33">
        <f t="shared" si="2069"/>
        <v>15</v>
      </c>
      <c r="F11116" s="47" t="str">
        <f t="shared" si="2070"/>
        <v>16.00.753-15</v>
      </c>
      <c r="G11116" s="37" t="s">
        <v>6452</v>
      </c>
      <c r="H11116" s="37">
        <v>483</v>
      </c>
    </row>
    <row r="11117" spans="1:8" x14ac:dyDescent="0.3">
      <c r="A11117" s="34" t="str">
        <f>+LEFT(Tabla3[[#This Row],[id_detalle]],2)</f>
        <v>16</v>
      </c>
      <c r="B11117" s="46" t="str">
        <f>VLOOKUP((LEFT(Tabla3[[#This Row],[id_detalle]],2)),id_rubro[[id]:[Rubro]],2,0)</f>
        <v>SERVICIOS TÉCNICOS Y ROFESIONALES PARA EMPRESAS</v>
      </c>
      <c r="C11117" s="36" t="s">
        <v>1904</v>
      </c>
      <c r="D11117" s="45" t="str">
        <f>+Tabla3[[#This Row],[id_detalle]]&amp;" "&amp;VLOOKUP(Tabla3[[#This Row],[id_detalle]],rubro_detalle[[Código]:[Rubro Detalle]],2,0)</f>
        <v>16.00.753 Sistemas y Aplicaciones Computacionales</v>
      </c>
      <c r="E11117" s="33">
        <f t="shared" si="2069"/>
        <v>16</v>
      </c>
      <c r="F11117" s="47" t="str">
        <f t="shared" si="2070"/>
        <v>16.00.753-16</v>
      </c>
      <c r="G11117" s="37" t="s">
        <v>5439</v>
      </c>
      <c r="H11117" s="37">
        <v>490</v>
      </c>
    </row>
    <row r="11118" spans="1:8" x14ac:dyDescent="0.3">
      <c r="A11118" s="34" t="str">
        <f>+LEFT(Tabla3[[#This Row],[id_detalle]],2)</f>
        <v>16</v>
      </c>
      <c r="B11118" s="46" t="str">
        <f>VLOOKUP((LEFT(Tabla3[[#This Row],[id_detalle]],2)),id_rubro[[id]:[Rubro]],2,0)</f>
        <v>SERVICIOS TÉCNICOS Y ROFESIONALES PARA EMPRESAS</v>
      </c>
      <c r="C11118" s="36" t="s">
        <v>1904</v>
      </c>
      <c r="D11118" s="45" t="str">
        <f>+Tabla3[[#This Row],[id_detalle]]&amp;" "&amp;VLOOKUP(Tabla3[[#This Row],[id_detalle]],rubro_detalle[[Código]:[Rubro Detalle]],2,0)</f>
        <v>16.00.753 Sistemas y Aplicaciones Computacionales</v>
      </c>
      <c r="E11118" s="33">
        <f t="shared" si="2069"/>
        <v>17</v>
      </c>
      <c r="F11118" s="47" t="str">
        <f t="shared" si="2070"/>
        <v>16.00.753-17</v>
      </c>
      <c r="G11118" s="37" t="s">
        <v>8423</v>
      </c>
      <c r="H11118" s="37">
        <v>508</v>
      </c>
    </row>
    <row r="11119" spans="1:8" x14ac:dyDescent="0.3">
      <c r="A11119" s="34" t="str">
        <f>+LEFT(Tabla3[[#This Row],[id_detalle]],2)</f>
        <v>16</v>
      </c>
      <c r="B11119" s="46" t="str">
        <f>VLOOKUP((LEFT(Tabla3[[#This Row],[id_detalle]],2)),id_rubro[[id]:[Rubro]],2,0)</f>
        <v>SERVICIOS TÉCNICOS Y ROFESIONALES PARA EMPRESAS</v>
      </c>
      <c r="C11119" s="36" t="s">
        <v>1904</v>
      </c>
      <c r="D11119" s="45" t="str">
        <f>+Tabla3[[#This Row],[id_detalle]]&amp;" "&amp;VLOOKUP(Tabla3[[#This Row],[id_detalle]],rubro_detalle[[Código]:[Rubro Detalle]],2,0)</f>
        <v>16.00.753 Sistemas y Aplicaciones Computacionales</v>
      </c>
      <c r="E11119" s="33">
        <f t="shared" ref="E11119:E11126" si="2071">+IF(D11119=D11118,E11118+1,1)</f>
        <v>18</v>
      </c>
      <c r="F11119" s="47" t="str">
        <f t="shared" ref="F11119:F11126" si="2072">+LEFT(D11119,9)&amp;"-"&amp;E11119</f>
        <v>16.00.753-18</v>
      </c>
      <c r="G11119" s="37" t="s">
        <v>5444</v>
      </c>
      <c r="H11119" s="37">
        <v>519</v>
      </c>
    </row>
    <row r="11120" spans="1:8" x14ac:dyDescent="0.3">
      <c r="A11120" s="34" t="str">
        <f>+LEFT(Tabla3[[#This Row],[id_detalle]],2)</f>
        <v>16</v>
      </c>
      <c r="B11120" s="46" t="str">
        <f>VLOOKUP((LEFT(Tabla3[[#This Row],[id_detalle]],2)),id_rubro[[id]:[Rubro]],2,0)</f>
        <v>SERVICIOS TÉCNICOS Y ROFESIONALES PARA EMPRESAS</v>
      </c>
      <c r="C11120" s="36" t="s">
        <v>1904</v>
      </c>
      <c r="D11120" s="45" t="str">
        <f>+Tabla3[[#This Row],[id_detalle]]&amp;" "&amp;VLOOKUP(Tabla3[[#This Row],[id_detalle]],rubro_detalle[[Código]:[Rubro Detalle]],2,0)</f>
        <v>16.00.753 Sistemas y Aplicaciones Computacionales</v>
      </c>
      <c r="E11120" s="33">
        <f t="shared" si="2071"/>
        <v>19</v>
      </c>
      <c r="F11120" s="47" t="str">
        <f t="shared" si="2072"/>
        <v>16.00.753-19</v>
      </c>
      <c r="G11120" s="37" t="s">
        <v>8038</v>
      </c>
      <c r="H11120" s="37">
        <v>530</v>
      </c>
    </row>
    <row r="11121" spans="1:8" x14ac:dyDescent="0.3">
      <c r="A11121" s="34" t="str">
        <f>+LEFT(Tabla3[[#This Row],[id_detalle]],2)</f>
        <v>16</v>
      </c>
      <c r="B11121" s="46" t="str">
        <f>VLOOKUP((LEFT(Tabla3[[#This Row],[id_detalle]],2)),id_rubro[[id]:[Rubro]],2,0)</f>
        <v>SERVICIOS TÉCNICOS Y ROFESIONALES PARA EMPRESAS</v>
      </c>
      <c r="C11121" s="36" t="s">
        <v>1904</v>
      </c>
      <c r="D11121" s="45" t="str">
        <f>+Tabla3[[#This Row],[id_detalle]]&amp;" "&amp;VLOOKUP(Tabla3[[#This Row],[id_detalle]],rubro_detalle[[Código]:[Rubro Detalle]],2,0)</f>
        <v>16.00.753 Sistemas y Aplicaciones Computacionales</v>
      </c>
      <c r="E11121" s="33">
        <f t="shared" si="2071"/>
        <v>20</v>
      </c>
      <c r="F11121" s="47" t="str">
        <f t="shared" si="2072"/>
        <v>16.00.753-20</v>
      </c>
      <c r="G11121" s="37" t="s">
        <v>8042</v>
      </c>
      <c r="H11121" s="37">
        <v>533</v>
      </c>
    </row>
    <row r="11122" spans="1:8" x14ac:dyDescent="0.3">
      <c r="A11122" s="34" t="str">
        <f>+LEFT(Tabla3[[#This Row],[id_detalle]],2)</f>
        <v>16</v>
      </c>
      <c r="B11122" s="46" t="str">
        <f>VLOOKUP((LEFT(Tabla3[[#This Row],[id_detalle]],2)),id_rubro[[id]:[Rubro]],2,0)</f>
        <v>SERVICIOS TÉCNICOS Y ROFESIONALES PARA EMPRESAS</v>
      </c>
      <c r="C11122" s="36" t="s">
        <v>1904</v>
      </c>
      <c r="D11122" s="45" t="str">
        <f>+Tabla3[[#This Row],[id_detalle]]&amp;" "&amp;VLOOKUP(Tabla3[[#This Row],[id_detalle]],rubro_detalle[[Código]:[Rubro Detalle]],2,0)</f>
        <v>16.00.753 Sistemas y Aplicaciones Computacionales</v>
      </c>
      <c r="E11122" s="33">
        <f t="shared" si="2071"/>
        <v>21</v>
      </c>
      <c r="F11122" s="47" t="str">
        <f t="shared" si="2072"/>
        <v>16.00.753-21</v>
      </c>
      <c r="G11122" s="37" t="s">
        <v>5450</v>
      </c>
      <c r="H11122" s="37">
        <v>533</v>
      </c>
    </row>
    <row r="11123" spans="1:8" x14ac:dyDescent="0.3">
      <c r="A11123" s="34" t="str">
        <f>+LEFT(Tabla3[[#This Row],[id_detalle]],2)</f>
        <v>16</v>
      </c>
      <c r="B11123" s="46" t="str">
        <f>VLOOKUP((LEFT(Tabla3[[#This Row],[id_detalle]],2)),id_rubro[[id]:[Rubro]],2,0)</f>
        <v>SERVICIOS TÉCNICOS Y ROFESIONALES PARA EMPRESAS</v>
      </c>
      <c r="C11123" s="36" t="s">
        <v>1904</v>
      </c>
      <c r="D11123" s="45" t="str">
        <f>+Tabla3[[#This Row],[id_detalle]]&amp;" "&amp;VLOOKUP(Tabla3[[#This Row],[id_detalle]],rubro_detalle[[Código]:[Rubro Detalle]],2,0)</f>
        <v>16.00.753 Sistemas y Aplicaciones Computacionales</v>
      </c>
      <c r="E11123" s="33">
        <f t="shared" si="2071"/>
        <v>22</v>
      </c>
      <c r="F11123" s="47" t="str">
        <f t="shared" si="2072"/>
        <v>16.00.753-22</v>
      </c>
      <c r="G11123" s="37" t="s">
        <v>5558</v>
      </c>
      <c r="H11123" s="37">
        <v>534</v>
      </c>
    </row>
    <row r="11124" spans="1:8" x14ac:dyDescent="0.3">
      <c r="A11124" s="34" t="str">
        <f>+LEFT(Tabla3[[#This Row],[id_detalle]],2)</f>
        <v>16</v>
      </c>
      <c r="B11124" s="46" t="str">
        <f>VLOOKUP((LEFT(Tabla3[[#This Row],[id_detalle]],2)),id_rubro[[id]:[Rubro]],2,0)</f>
        <v>SERVICIOS TÉCNICOS Y ROFESIONALES PARA EMPRESAS</v>
      </c>
      <c r="C11124" s="36" t="s">
        <v>1904</v>
      </c>
      <c r="D11124" s="45" t="str">
        <f>+Tabla3[[#This Row],[id_detalle]]&amp;" "&amp;VLOOKUP(Tabla3[[#This Row],[id_detalle]],rubro_detalle[[Código]:[Rubro Detalle]],2,0)</f>
        <v>16.00.753 Sistemas y Aplicaciones Computacionales</v>
      </c>
      <c r="E11124" s="33">
        <f t="shared" si="2071"/>
        <v>23</v>
      </c>
      <c r="F11124" s="47" t="str">
        <f t="shared" si="2072"/>
        <v>16.00.753-23</v>
      </c>
      <c r="G11124" s="37" t="s">
        <v>8179</v>
      </c>
      <c r="H11124" s="37">
        <v>535</v>
      </c>
    </row>
    <row r="11125" spans="1:8" x14ac:dyDescent="0.3">
      <c r="A11125" s="34" t="str">
        <f>+LEFT(Tabla3[[#This Row],[id_detalle]],2)</f>
        <v>16</v>
      </c>
      <c r="B11125" s="46" t="str">
        <f>VLOOKUP((LEFT(Tabla3[[#This Row],[id_detalle]],2)),id_rubro[[id]:[Rubro]],2,0)</f>
        <v>SERVICIOS TÉCNICOS Y ROFESIONALES PARA EMPRESAS</v>
      </c>
      <c r="C11125" s="36" t="s">
        <v>1904</v>
      </c>
      <c r="D11125" s="45" t="str">
        <f>+Tabla3[[#This Row],[id_detalle]]&amp;" "&amp;VLOOKUP(Tabla3[[#This Row],[id_detalle]],rubro_detalle[[Código]:[Rubro Detalle]],2,0)</f>
        <v>16.00.753 Sistemas y Aplicaciones Computacionales</v>
      </c>
      <c r="E11125" s="33">
        <f t="shared" si="2071"/>
        <v>24</v>
      </c>
      <c r="F11125" s="47" t="str">
        <f t="shared" si="2072"/>
        <v>16.00.753-24</v>
      </c>
      <c r="G11125" s="37" t="s">
        <v>5560</v>
      </c>
      <c r="H11125" s="37">
        <v>557</v>
      </c>
    </row>
    <row r="11126" spans="1:8" x14ac:dyDescent="0.3">
      <c r="A11126" s="34" t="str">
        <f>+LEFT(Tabla3[[#This Row],[id_detalle]],2)</f>
        <v>16</v>
      </c>
      <c r="B11126" s="46" t="str">
        <f>VLOOKUP((LEFT(Tabla3[[#This Row],[id_detalle]],2)),id_rubro[[id]:[Rubro]],2,0)</f>
        <v>SERVICIOS TÉCNICOS Y ROFESIONALES PARA EMPRESAS</v>
      </c>
      <c r="C11126" s="36" t="s">
        <v>1904</v>
      </c>
      <c r="D11126" s="45" t="str">
        <f>+Tabla3[[#This Row],[id_detalle]]&amp;" "&amp;VLOOKUP(Tabla3[[#This Row],[id_detalle]],rubro_detalle[[Código]:[Rubro Detalle]],2,0)</f>
        <v>16.00.753 Sistemas y Aplicaciones Computacionales</v>
      </c>
      <c r="E11126" s="33">
        <f t="shared" si="2071"/>
        <v>25</v>
      </c>
      <c r="F11126" s="47" t="str">
        <f t="shared" si="2072"/>
        <v>16.00.753-25</v>
      </c>
      <c r="G11126" s="37" t="s">
        <v>8043</v>
      </c>
      <c r="H11126" s="37">
        <v>581</v>
      </c>
    </row>
    <row r="11127" spans="1:8" x14ac:dyDescent="0.3">
      <c r="A11127" s="34" t="str">
        <f>+LEFT(Tabla3[[#This Row],[id_detalle]],2)</f>
        <v>16</v>
      </c>
      <c r="B11127" s="46" t="str">
        <f>VLOOKUP((LEFT(Tabla3[[#This Row],[id_detalle]],2)),id_rubro[[id]:[Rubro]],2,0)</f>
        <v>SERVICIOS TÉCNICOS Y ROFESIONALES PARA EMPRESAS</v>
      </c>
      <c r="C11127" s="36" t="s">
        <v>1904</v>
      </c>
      <c r="D11127" s="45" t="str">
        <f>+Tabla3[[#This Row],[id_detalle]]&amp;" "&amp;VLOOKUP(Tabla3[[#This Row],[id_detalle]],rubro_detalle[[Código]:[Rubro Detalle]],2,0)</f>
        <v>16.00.753 Sistemas y Aplicaciones Computacionales</v>
      </c>
      <c r="E11127" s="33">
        <f>+IF(D11127=D11126,E11126+1,1)</f>
        <v>26</v>
      </c>
      <c r="F11127" s="47" t="str">
        <f>+LEFT(D11127,9)&amp;"-"&amp;E11127</f>
        <v>16.00.753-26</v>
      </c>
      <c r="G11127" s="37" t="s">
        <v>5459</v>
      </c>
      <c r="H11127" s="37">
        <v>587</v>
      </c>
    </row>
    <row r="11128" spans="1:8" x14ac:dyDescent="0.3">
      <c r="A11128" s="34" t="str">
        <f>+LEFT(Tabla3[[#This Row],[id_detalle]],2)</f>
        <v>16</v>
      </c>
      <c r="B11128" s="46" t="str">
        <f>VLOOKUP((LEFT(Tabla3[[#This Row],[id_detalle]],2)),id_rubro[[id]:[Rubro]],2,0)</f>
        <v>SERVICIOS TÉCNICOS Y ROFESIONALES PARA EMPRESAS</v>
      </c>
      <c r="C11128" s="36" t="s">
        <v>1904</v>
      </c>
      <c r="D11128" s="45" t="str">
        <f>+Tabla3[[#This Row],[id_detalle]]&amp;" "&amp;VLOOKUP(Tabla3[[#This Row],[id_detalle]],rubro_detalle[[Código]:[Rubro Detalle]],2,0)</f>
        <v>16.00.753 Sistemas y Aplicaciones Computacionales</v>
      </c>
      <c r="E11128" s="33">
        <f t="shared" ref="E11128:E11141" si="2073">+IF(D11128=D11127,E11127+1,1)</f>
        <v>27</v>
      </c>
      <c r="F11128" s="47" t="str">
        <f t="shared" ref="F11128:F11141" si="2074">+LEFT(D11128,9)&amp;"-"&amp;E11128</f>
        <v>16.00.753-27</v>
      </c>
      <c r="G11128" s="37" t="s">
        <v>5562</v>
      </c>
      <c r="H11128" s="37">
        <v>599</v>
      </c>
    </row>
    <row r="11129" spans="1:8" x14ac:dyDescent="0.3">
      <c r="A11129" s="34" t="str">
        <f>+LEFT(Tabla3[[#This Row],[id_detalle]],2)</f>
        <v>16</v>
      </c>
      <c r="B11129" s="46" t="str">
        <f>VLOOKUP((LEFT(Tabla3[[#This Row],[id_detalle]],2)),id_rubro[[id]:[Rubro]],2,0)</f>
        <v>SERVICIOS TÉCNICOS Y ROFESIONALES PARA EMPRESAS</v>
      </c>
      <c r="C11129" s="36" t="s">
        <v>1904</v>
      </c>
      <c r="D11129" s="45" t="str">
        <f>+Tabla3[[#This Row],[id_detalle]]&amp;" "&amp;VLOOKUP(Tabla3[[#This Row],[id_detalle]],rubro_detalle[[Código]:[Rubro Detalle]],2,0)</f>
        <v>16.00.753 Sistemas y Aplicaciones Computacionales</v>
      </c>
      <c r="E11129" s="33">
        <f t="shared" si="2073"/>
        <v>28</v>
      </c>
      <c r="F11129" s="47" t="str">
        <f t="shared" si="2074"/>
        <v>16.00.753-28</v>
      </c>
      <c r="G11129" s="37" t="s">
        <v>5498</v>
      </c>
      <c r="H11129" s="37">
        <v>622</v>
      </c>
    </row>
    <row r="11130" spans="1:8" x14ac:dyDescent="0.3">
      <c r="A11130" s="34" t="str">
        <f>+LEFT(Tabla3[[#This Row],[id_detalle]],2)</f>
        <v>16</v>
      </c>
      <c r="B11130" s="46" t="str">
        <f>VLOOKUP((LEFT(Tabla3[[#This Row],[id_detalle]],2)),id_rubro[[id]:[Rubro]],2,0)</f>
        <v>SERVICIOS TÉCNICOS Y ROFESIONALES PARA EMPRESAS</v>
      </c>
      <c r="C11130" s="36" t="s">
        <v>1904</v>
      </c>
      <c r="D11130" s="45" t="str">
        <f>+Tabla3[[#This Row],[id_detalle]]&amp;" "&amp;VLOOKUP(Tabla3[[#This Row],[id_detalle]],rubro_detalle[[Código]:[Rubro Detalle]],2,0)</f>
        <v>16.00.753 Sistemas y Aplicaciones Computacionales</v>
      </c>
      <c r="E11130" s="33">
        <f t="shared" si="2073"/>
        <v>29</v>
      </c>
      <c r="F11130" s="47" t="str">
        <f t="shared" si="2074"/>
        <v>16.00.753-29</v>
      </c>
      <c r="G11130" s="37" t="s">
        <v>5567</v>
      </c>
      <c r="H11130" s="37">
        <v>642</v>
      </c>
    </row>
    <row r="11131" spans="1:8" x14ac:dyDescent="0.3">
      <c r="A11131" s="34" t="str">
        <f>+LEFT(Tabla3[[#This Row],[id_detalle]],2)</f>
        <v>16</v>
      </c>
      <c r="B11131" s="46" t="str">
        <f>VLOOKUP((LEFT(Tabla3[[#This Row],[id_detalle]],2)),id_rubro[[id]:[Rubro]],2,0)</f>
        <v>SERVICIOS TÉCNICOS Y ROFESIONALES PARA EMPRESAS</v>
      </c>
      <c r="C11131" s="36" t="s">
        <v>1904</v>
      </c>
      <c r="D11131" s="45" t="str">
        <f>+Tabla3[[#This Row],[id_detalle]]&amp;" "&amp;VLOOKUP(Tabla3[[#This Row],[id_detalle]],rubro_detalle[[Código]:[Rubro Detalle]],2,0)</f>
        <v>16.00.753 Sistemas y Aplicaciones Computacionales</v>
      </c>
      <c r="E11131" s="33">
        <f t="shared" si="2073"/>
        <v>30</v>
      </c>
      <c r="F11131" s="47" t="str">
        <f t="shared" si="2074"/>
        <v>16.00.753-30</v>
      </c>
      <c r="G11131" s="37" t="s">
        <v>5471</v>
      </c>
      <c r="H11131" s="37">
        <v>687</v>
      </c>
    </row>
    <row r="11132" spans="1:8" x14ac:dyDescent="0.3">
      <c r="A11132" s="34" t="str">
        <f>+LEFT(Tabla3[[#This Row],[id_detalle]],2)</f>
        <v>16</v>
      </c>
      <c r="B11132" s="46" t="str">
        <f>VLOOKUP((LEFT(Tabla3[[#This Row],[id_detalle]],2)),id_rubro[[id]:[Rubro]],2,0)</f>
        <v>SERVICIOS TÉCNICOS Y ROFESIONALES PARA EMPRESAS</v>
      </c>
      <c r="C11132" s="36" t="s">
        <v>1904</v>
      </c>
      <c r="D11132" s="45" t="str">
        <f>+Tabla3[[#This Row],[id_detalle]]&amp;" "&amp;VLOOKUP(Tabla3[[#This Row],[id_detalle]],rubro_detalle[[Código]:[Rubro Detalle]],2,0)</f>
        <v>16.00.753 Sistemas y Aplicaciones Computacionales</v>
      </c>
      <c r="E11132" s="33">
        <f t="shared" si="2073"/>
        <v>31</v>
      </c>
      <c r="F11132" s="47" t="str">
        <f t="shared" si="2074"/>
        <v>16.00.753-31</v>
      </c>
      <c r="G11132" s="38" t="s">
        <v>8424</v>
      </c>
      <c r="H11132" s="38">
        <v>709</v>
      </c>
    </row>
    <row r="11133" spans="1:8" x14ac:dyDescent="0.3">
      <c r="A11133" s="34" t="str">
        <f>+LEFT(Tabla3[[#This Row],[id_detalle]],2)</f>
        <v>16</v>
      </c>
      <c r="B11133" s="46" t="str">
        <f>VLOOKUP((LEFT(Tabla3[[#This Row],[id_detalle]],2)),id_rubro[[id]:[Rubro]],2,0)</f>
        <v>SERVICIOS TÉCNICOS Y ROFESIONALES PARA EMPRESAS</v>
      </c>
      <c r="C11133" s="36" t="s">
        <v>1904</v>
      </c>
      <c r="D11133" s="45" t="str">
        <f>+Tabla3[[#This Row],[id_detalle]]&amp;" "&amp;VLOOKUP(Tabla3[[#This Row],[id_detalle]],rubro_detalle[[Código]:[Rubro Detalle]],2,0)</f>
        <v>16.00.753 Sistemas y Aplicaciones Computacionales</v>
      </c>
      <c r="E11133" s="33">
        <f t="shared" si="2073"/>
        <v>32</v>
      </c>
      <c r="F11133" s="47" t="str">
        <f t="shared" si="2074"/>
        <v>16.00.753-32</v>
      </c>
      <c r="G11133" s="37" t="s">
        <v>8050</v>
      </c>
      <c r="H11133" s="37">
        <v>744</v>
      </c>
    </row>
    <row r="11134" spans="1:8" x14ac:dyDescent="0.3">
      <c r="A11134" s="34" t="str">
        <f>+LEFT(Tabla3[[#This Row],[id_detalle]],2)</f>
        <v>16</v>
      </c>
      <c r="B11134" s="46" t="str">
        <f>VLOOKUP((LEFT(Tabla3[[#This Row],[id_detalle]],2)),id_rubro[[id]:[Rubro]],2,0)</f>
        <v>SERVICIOS TÉCNICOS Y ROFESIONALES PARA EMPRESAS</v>
      </c>
      <c r="C11134" s="36" t="s">
        <v>1904</v>
      </c>
      <c r="D11134" s="45" t="str">
        <f>+Tabla3[[#This Row],[id_detalle]]&amp;" "&amp;VLOOKUP(Tabla3[[#This Row],[id_detalle]],rubro_detalle[[Código]:[Rubro Detalle]],2,0)</f>
        <v>16.00.753 Sistemas y Aplicaciones Computacionales</v>
      </c>
      <c r="E11134" s="33">
        <f t="shared" si="2073"/>
        <v>33</v>
      </c>
      <c r="F11134" s="47" t="str">
        <f t="shared" si="2074"/>
        <v>16.00.753-33</v>
      </c>
      <c r="G11134" s="37" t="s">
        <v>5480</v>
      </c>
      <c r="H11134" s="37">
        <v>745</v>
      </c>
    </row>
    <row r="11135" spans="1:8" x14ac:dyDescent="0.3">
      <c r="A11135" s="34" t="str">
        <f>+LEFT(Tabla3[[#This Row],[id_detalle]],2)</f>
        <v>16</v>
      </c>
      <c r="B11135" s="46" t="str">
        <f>VLOOKUP((LEFT(Tabla3[[#This Row],[id_detalle]],2)),id_rubro[[id]:[Rubro]],2,0)</f>
        <v>SERVICIOS TÉCNICOS Y ROFESIONALES PARA EMPRESAS</v>
      </c>
      <c r="C11135" s="36" t="s">
        <v>1904</v>
      </c>
      <c r="D11135" s="45" t="str">
        <f>+Tabla3[[#This Row],[id_detalle]]&amp;" "&amp;VLOOKUP(Tabla3[[#This Row],[id_detalle]],rubro_detalle[[Código]:[Rubro Detalle]],2,0)</f>
        <v>16.00.753 Sistemas y Aplicaciones Computacionales</v>
      </c>
      <c r="E11135" s="33">
        <f t="shared" si="2073"/>
        <v>34</v>
      </c>
      <c r="F11135" s="47" t="str">
        <f t="shared" si="2074"/>
        <v>16.00.753-34</v>
      </c>
      <c r="G11135" s="37" t="s">
        <v>5482</v>
      </c>
      <c r="H11135" s="37">
        <v>745</v>
      </c>
    </row>
    <row r="11136" spans="1:8" x14ac:dyDescent="0.3">
      <c r="A11136" s="34" t="str">
        <f>+LEFT(Tabla3[[#This Row],[id_detalle]],2)</f>
        <v>16</v>
      </c>
      <c r="B11136" s="46" t="str">
        <f>VLOOKUP((LEFT(Tabla3[[#This Row],[id_detalle]],2)),id_rubro[[id]:[Rubro]],2,0)</f>
        <v>SERVICIOS TÉCNICOS Y ROFESIONALES PARA EMPRESAS</v>
      </c>
      <c r="C11136" s="36" t="s">
        <v>1904</v>
      </c>
      <c r="D11136" s="45" t="str">
        <f>+Tabla3[[#This Row],[id_detalle]]&amp;" "&amp;VLOOKUP(Tabla3[[#This Row],[id_detalle]],rubro_detalle[[Código]:[Rubro Detalle]],2,0)</f>
        <v>16.00.753 Sistemas y Aplicaciones Computacionales</v>
      </c>
      <c r="E11136" s="33">
        <f t="shared" si="2073"/>
        <v>35</v>
      </c>
      <c r="F11136" s="47" t="str">
        <f t="shared" si="2074"/>
        <v>16.00.753-35</v>
      </c>
      <c r="G11136" s="37" t="s">
        <v>8425</v>
      </c>
      <c r="H11136" s="37">
        <v>745</v>
      </c>
    </row>
    <row r="11137" spans="1:8" x14ac:dyDescent="0.3">
      <c r="A11137" s="34" t="str">
        <f>+LEFT(Tabla3[[#This Row],[id_detalle]],2)</f>
        <v>16</v>
      </c>
      <c r="B11137" s="46" t="str">
        <f>VLOOKUP((LEFT(Tabla3[[#This Row],[id_detalle]],2)),id_rubro[[id]:[Rubro]],2,0)</f>
        <v>SERVICIOS TÉCNICOS Y ROFESIONALES PARA EMPRESAS</v>
      </c>
      <c r="C11137" s="36" t="s">
        <v>1904</v>
      </c>
      <c r="D11137" s="45" t="str">
        <f>+Tabla3[[#This Row],[id_detalle]]&amp;" "&amp;VLOOKUP(Tabla3[[#This Row],[id_detalle]],rubro_detalle[[Código]:[Rubro Detalle]],2,0)</f>
        <v>16.00.753 Sistemas y Aplicaciones Computacionales</v>
      </c>
      <c r="E11137" s="33">
        <f t="shared" si="2073"/>
        <v>36</v>
      </c>
      <c r="F11137" s="47" t="str">
        <f t="shared" si="2074"/>
        <v>16.00.753-36</v>
      </c>
      <c r="G11137" s="37" t="s">
        <v>5573</v>
      </c>
      <c r="H11137" s="37">
        <v>773</v>
      </c>
    </row>
    <row r="11138" spans="1:8" x14ac:dyDescent="0.3">
      <c r="A11138" s="34" t="str">
        <f>+LEFT(Tabla3[[#This Row],[id_detalle]],2)</f>
        <v>16</v>
      </c>
      <c r="B11138" s="46" t="str">
        <f>VLOOKUP((LEFT(Tabla3[[#This Row],[id_detalle]],2)),id_rubro[[id]:[Rubro]],2,0)</f>
        <v>SERVICIOS TÉCNICOS Y ROFESIONALES PARA EMPRESAS</v>
      </c>
      <c r="C11138" s="36" t="s">
        <v>1904</v>
      </c>
      <c r="D11138" s="45" t="str">
        <f>+Tabla3[[#This Row],[id_detalle]]&amp;" "&amp;VLOOKUP(Tabla3[[#This Row],[id_detalle]],rubro_detalle[[Código]:[Rubro Detalle]],2,0)</f>
        <v>16.00.753 Sistemas y Aplicaciones Computacionales</v>
      </c>
      <c r="E11138" s="33">
        <f t="shared" si="2073"/>
        <v>37</v>
      </c>
      <c r="F11138" s="47" t="str">
        <f t="shared" si="2074"/>
        <v>16.00.753-37</v>
      </c>
      <c r="G11138" s="37" t="s">
        <v>5486</v>
      </c>
      <c r="H11138" s="37">
        <v>775</v>
      </c>
    </row>
    <row r="11139" spans="1:8" x14ac:dyDescent="0.3">
      <c r="A11139" s="34" t="str">
        <f>+LEFT(Tabla3[[#This Row],[id_detalle]],2)</f>
        <v>16</v>
      </c>
      <c r="B11139" s="46" t="str">
        <f>VLOOKUP((LEFT(Tabla3[[#This Row],[id_detalle]],2)),id_rubro[[id]:[Rubro]],2,0)</f>
        <v>SERVICIOS TÉCNICOS Y ROFESIONALES PARA EMPRESAS</v>
      </c>
      <c r="C11139" s="36" t="s">
        <v>1904</v>
      </c>
      <c r="D11139" s="45" t="str">
        <f>+Tabla3[[#This Row],[id_detalle]]&amp;" "&amp;VLOOKUP(Tabla3[[#This Row],[id_detalle]],rubro_detalle[[Código]:[Rubro Detalle]],2,0)</f>
        <v>16.00.753 Sistemas y Aplicaciones Computacionales</v>
      </c>
      <c r="E11139" s="33">
        <f t="shared" si="2073"/>
        <v>38</v>
      </c>
      <c r="F11139" s="47" t="str">
        <f t="shared" si="2074"/>
        <v>16.00.753-38</v>
      </c>
      <c r="G11139" s="38" t="s">
        <v>5490</v>
      </c>
      <c r="H11139" s="38">
        <v>785</v>
      </c>
    </row>
    <row r="11140" spans="1:8" x14ac:dyDescent="0.3">
      <c r="A11140" s="34" t="str">
        <f>+LEFT(Tabla3[[#This Row],[id_detalle]],2)</f>
        <v>16</v>
      </c>
      <c r="B11140" s="46" t="str">
        <f>VLOOKUP((LEFT(Tabla3[[#This Row],[id_detalle]],2)),id_rubro[[id]:[Rubro]],2,0)</f>
        <v>SERVICIOS TÉCNICOS Y ROFESIONALES PARA EMPRESAS</v>
      </c>
      <c r="C11140" s="36" t="s">
        <v>1904</v>
      </c>
      <c r="D11140" s="45" t="str">
        <f>+Tabla3[[#This Row],[id_detalle]]&amp;" "&amp;VLOOKUP(Tabla3[[#This Row],[id_detalle]],rubro_detalle[[Código]:[Rubro Detalle]],2,0)</f>
        <v>16.00.753 Sistemas y Aplicaciones Computacionales</v>
      </c>
      <c r="E11140" s="33">
        <f t="shared" si="2073"/>
        <v>39</v>
      </c>
      <c r="F11140" s="47" t="str">
        <f t="shared" si="2074"/>
        <v>16.00.753-39</v>
      </c>
      <c r="G11140" s="37" t="s">
        <v>5491</v>
      </c>
      <c r="H11140" s="37">
        <v>788</v>
      </c>
    </row>
    <row r="11141" spans="1:8" x14ac:dyDescent="0.3">
      <c r="A11141" s="34" t="str">
        <f>+LEFT(Tabla3[[#This Row],[id_detalle]],2)</f>
        <v>16</v>
      </c>
      <c r="B11141" s="46" t="str">
        <f>VLOOKUP((LEFT(Tabla3[[#This Row],[id_detalle]],2)),id_rubro[[id]:[Rubro]],2,0)</f>
        <v>SERVICIOS TÉCNICOS Y ROFESIONALES PARA EMPRESAS</v>
      </c>
      <c r="C11141" s="36" t="s">
        <v>1904</v>
      </c>
      <c r="D11141" s="45" t="str">
        <f>+Tabla3[[#This Row],[id_detalle]]&amp;" "&amp;VLOOKUP(Tabla3[[#This Row],[id_detalle]],rubro_detalle[[Código]:[Rubro Detalle]],2,0)</f>
        <v>16.00.753 Sistemas y Aplicaciones Computacionales</v>
      </c>
      <c r="E11141" s="33">
        <f t="shared" si="2073"/>
        <v>40</v>
      </c>
      <c r="F11141" s="47" t="str">
        <f t="shared" si="2074"/>
        <v>16.00.753-40</v>
      </c>
      <c r="G11141" s="37" t="s">
        <v>5493</v>
      </c>
      <c r="H11141" s="37">
        <v>792</v>
      </c>
    </row>
    <row r="11142" spans="1:8" x14ac:dyDescent="0.3">
      <c r="A11142" s="34" t="str">
        <f>+LEFT(Tabla3[[#This Row],[id_detalle]],2)</f>
        <v>16</v>
      </c>
      <c r="B11142" s="46" t="str">
        <f>VLOOKUP((LEFT(Tabla3[[#This Row],[id_detalle]],2)),id_rubro[[id]:[Rubro]],2,0)</f>
        <v>SERVICIOS TÉCNICOS Y ROFESIONALES PARA EMPRESAS</v>
      </c>
      <c r="C11142" s="36" t="s">
        <v>1904</v>
      </c>
      <c r="D11142" s="45" t="str">
        <f>+Tabla3[[#This Row],[id_detalle]]&amp;" "&amp;VLOOKUP(Tabla3[[#This Row],[id_detalle]],rubro_detalle[[Código]:[Rubro Detalle]],2,0)</f>
        <v>16.00.753 Sistemas y Aplicaciones Computacionales</v>
      </c>
      <c r="E11142" s="33">
        <f t="shared" ref="E11142:E11161" si="2075">+IF(D11142=D11141,E11141+1,1)</f>
        <v>41</v>
      </c>
      <c r="F11142" s="47" t="str">
        <f t="shared" ref="F11142:F11161" si="2076">+LEFT(D11142,9)&amp;"-"&amp;E11142</f>
        <v>16.00.753-41</v>
      </c>
      <c r="G11142" s="37" t="s">
        <v>5494</v>
      </c>
      <c r="H11142" s="37">
        <v>796</v>
      </c>
    </row>
    <row r="11143" spans="1:8" x14ac:dyDescent="0.3">
      <c r="A11143" s="34" t="str">
        <f>+LEFT(Tabla3[[#This Row],[id_detalle]],2)</f>
        <v>16</v>
      </c>
      <c r="B11143" s="46" t="str">
        <f>VLOOKUP((LEFT(Tabla3[[#This Row],[id_detalle]],2)),id_rubro[[id]:[Rubro]],2,0)</f>
        <v>SERVICIOS TÉCNICOS Y ROFESIONALES PARA EMPRESAS</v>
      </c>
      <c r="C11143" s="36" t="s">
        <v>1904</v>
      </c>
      <c r="D11143" s="45" t="str">
        <f>+Tabla3[[#This Row],[id_detalle]]&amp;" "&amp;VLOOKUP(Tabla3[[#This Row],[id_detalle]],rubro_detalle[[Código]:[Rubro Detalle]],2,0)</f>
        <v>16.00.753 Sistemas y Aplicaciones Computacionales</v>
      </c>
      <c r="E11143" s="33">
        <f t="shared" si="2075"/>
        <v>42</v>
      </c>
      <c r="F11143" s="47" t="str">
        <f t="shared" si="2076"/>
        <v>16.00.753-42</v>
      </c>
      <c r="G11143" s="37" t="s">
        <v>5575</v>
      </c>
      <c r="H11143" s="37">
        <v>802</v>
      </c>
    </row>
    <row r="11144" spans="1:8" x14ac:dyDescent="0.3">
      <c r="A11144" s="34" t="str">
        <f>+LEFT(Tabla3[[#This Row],[id_detalle]],2)</f>
        <v>16</v>
      </c>
      <c r="B11144" s="46" t="str">
        <f>VLOOKUP((LEFT(Tabla3[[#This Row],[id_detalle]],2)),id_rubro[[id]:[Rubro]],2,0)</f>
        <v>SERVICIOS TÉCNICOS Y ROFESIONALES PARA EMPRESAS</v>
      </c>
      <c r="C11144" s="36" t="s">
        <v>1904</v>
      </c>
      <c r="D11144" s="45" t="str">
        <f>+Tabla3[[#This Row],[id_detalle]]&amp;" "&amp;VLOOKUP(Tabla3[[#This Row],[id_detalle]],rubro_detalle[[Código]:[Rubro Detalle]],2,0)</f>
        <v>16.00.753 Sistemas y Aplicaciones Computacionales</v>
      </c>
      <c r="E11144" s="33">
        <f t="shared" si="2075"/>
        <v>43</v>
      </c>
      <c r="F11144" s="47" t="str">
        <f t="shared" si="2076"/>
        <v>16.00.753-43</v>
      </c>
      <c r="G11144" s="37" t="s">
        <v>8052</v>
      </c>
      <c r="H11144" s="37">
        <v>807</v>
      </c>
    </row>
    <row r="11145" spans="1:8" x14ac:dyDescent="0.3">
      <c r="A11145" s="34" t="str">
        <f>+LEFT(Tabla3[[#This Row],[id_detalle]],2)</f>
        <v>16</v>
      </c>
      <c r="B11145" s="46" t="str">
        <f>VLOOKUP((LEFT(Tabla3[[#This Row],[id_detalle]],2)),id_rubro[[id]:[Rubro]],2,0)</f>
        <v>SERVICIOS TÉCNICOS Y ROFESIONALES PARA EMPRESAS</v>
      </c>
      <c r="C11145" s="36" t="s">
        <v>1904</v>
      </c>
      <c r="D11145" s="45" t="str">
        <f>+Tabla3[[#This Row],[id_detalle]]&amp;" "&amp;VLOOKUP(Tabla3[[#This Row],[id_detalle]],rubro_detalle[[Código]:[Rubro Detalle]],2,0)</f>
        <v>16.00.753 Sistemas y Aplicaciones Computacionales</v>
      </c>
      <c r="E11145" s="33">
        <f t="shared" si="2075"/>
        <v>44</v>
      </c>
      <c r="F11145" s="47" t="str">
        <f t="shared" si="2076"/>
        <v>16.00.753-44</v>
      </c>
      <c r="G11145" s="37" t="s">
        <v>5576</v>
      </c>
      <c r="H11145" s="37">
        <v>811</v>
      </c>
    </row>
    <row r="11146" spans="1:8" x14ac:dyDescent="0.3">
      <c r="A11146" s="34" t="str">
        <f>+LEFT(Tabla3[[#This Row],[id_detalle]],2)</f>
        <v>16</v>
      </c>
      <c r="B11146" s="46" t="str">
        <f>VLOOKUP((LEFT(Tabla3[[#This Row],[id_detalle]],2)),id_rubro[[id]:[Rubro]],2,0)</f>
        <v>SERVICIOS TÉCNICOS Y ROFESIONALES PARA EMPRESAS</v>
      </c>
      <c r="C11146" s="36" t="s">
        <v>1904</v>
      </c>
      <c r="D11146" s="45" t="str">
        <f>+Tabla3[[#This Row],[id_detalle]]&amp;" "&amp;VLOOKUP(Tabla3[[#This Row],[id_detalle]],rubro_detalle[[Código]:[Rubro Detalle]],2,0)</f>
        <v>16.00.753 Sistemas y Aplicaciones Computacionales</v>
      </c>
      <c r="E11146" s="33">
        <f t="shared" si="2075"/>
        <v>45</v>
      </c>
      <c r="F11146" s="47" t="str">
        <f t="shared" si="2076"/>
        <v>16.00.753-45</v>
      </c>
      <c r="G11146" s="37" t="s">
        <v>6777</v>
      </c>
      <c r="H11146" s="37">
        <v>850</v>
      </c>
    </row>
    <row r="11147" spans="1:8" x14ac:dyDescent="0.3">
      <c r="A11147" s="34" t="str">
        <f>+LEFT(Tabla3[[#This Row],[id_detalle]],2)</f>
        <v>16</v>
      </c>
      <c r="B11147" s="46" t="str">
        <f>VLOOKUP((LEFT(Tabla3[[#This Row],[id_detalle]],2)),id_rubro[[id]:[Rubro]],2,0)</f>
        <v>SERVICIOS TÉCNICOS Y ROFESIONALES PARA EMPRESAS</v>
      </c>
      <c r="C11147" s="36" t="s">
        <v>1905</v>
      </c>
      <c r="D11147" s="45" t="str">
        <f>+Tabla3[[#This Row],[id_detalle]]&amp;" "&amp;VLOOKUP(Tabla3[[#This Row],[id_detalle]],rubro_detalle[[Código]:[Rubro Detalle]],2,0)</f>
        <v>16.00.761 Tasaciones y Peritajes</v>
      </c>
      <c r="E11147" s="33">
        <f t="shared" si="2075"/>
        <v>1</v>
      </c>
      <c r="F11147" s="47" t="str">
        <f t="shared" si="2076"/>
        <v>16.00.761-1</v>
      </c>
      <c r="G11147" s="37" t="s">
        <v>8082</v>
      </c>
      <c r="H11147" s="37">
        <v>210</v>
      </c>
    </row>
    <row r="11148" spans="1:8" x14ac:dyDescent="0.3">
      <c r="A11148" s="34" t="str">
        <f>+LEFT(Tabla3[[#This Row],[id_detalle]],2)</f>
        <v>16</v>
      </c>
      <c r="B11148" s="46" t="str">
        <f>VLOOKUP((LEFT(Tabla3[[#This Row],[id_detalle]],2)),id_rubro[[id]:[Rubro]],2,0)</f>
        <v>SERVICIOS TÉCNICOS Y ROFESIONALES PARA EMPRESAS</v>
      </c>
      <c r="C11148" s="36" t="s">
        <v>1905</v>
      </c>
      <c r="D11148" s="45" t="str">
        <f>+Tabla3[[#This Row],[id_detalle]]&amp;" "&amp;VLOOKUP(Tabla3[[#This Row],[id_detalle]],rubro_detalle[[Código]:[Rubro Detalle]],2,0)</f>
        <v>16.00.761 Tasaciones y Peritajes</v>
      </c>
      <c r="E11148" s="33">
        <f t="shared" si="2075"/>
        <v>2</v>
      </c>
      <c r="F11148" s="47" t="str">
        <f t="shared" si="2076"/>
        <v>16.00.761-2</v>
      </c>
      <c r="G11148" s="37" t="s">
        <v>2674</v>
      </c>
      <c r="H11148" s="37">
        <v>286</v>
      </c>
    </row>
    <row r="11149" spans="1:8" x14ac:dyDescent="0.3">
      <c r="A11149" s="34" t="str">
        <f>+LEFT(Tabla3[[#This Row],[id_detalle]],2)</f>
        <v>16</v>
      </c>
      <c r="B11149" s="46" t="str">
        <f>VLOOKUP((LEFT(Tabla3[[#This Row],[id_detalle]],2)),id_rubro[[id]:[Rubro]],2,0)</f>
        <v>SERVICIOS TÉCNICOS Y ROFESIONALES PARA EMPRESAS</v>
      </c>
      <c r="C11149" s="36" t="s">
        <v>1905</v>
      </c>
      <c r="D11149" s="45" t="str">
        <f>+Tabla3[[#This Row],[id_detalle]]&amp;" "&amp;VLOOKUP(Tabla3[[#This Row],[id_detalle]],rubro_detalle[[Código]:[Rubro Detalle]],2,0)</f>
        <v>16.00.761 Tasaciones y Peritajes</v>
      </c>
      <c r="E11149" s="33">
        <f t="shared" si="2075"/>
        <v>3</v>
      </c>
      <c r="F11149" s="47" t="str">
        <f t="shared" si="2076"/>
        <v>16.00.761-3</v>
      </c>
      <c r="G11149" s="37" t="s">
        <v>8227</v>
      </c>
      <c r="H11149" s="37">
        <v>308</v>
      </c>
    </row>
    <row r="11150" spans="1:8" x14ac:dyDescent="0.3">
      <c r="A11150" s="34" t="str">
        <f>+LEFT(Tabla3[[#This Row],[id_detalle]],2)</f>
        <v>16</v>
      </c>
      <c r="B11150" s="46" t="str">
        <f>VLOOKUP((LEFT(Tabla3[[#This Row],[id_detalle]],2)),id_rubro[[id]:[Rubro]],2,0)</f>
        <v>SERVICIOS TÉCNICOS Y ROFESIONALES PARA EMPRESAS</v>
      </c>
      <c r="C11150" s="36" t="s">
        <v>1905</v>
      </c>
      <c r="D11150" s="45" t="str">
        <f>+Tabla3[[#This Row],[id_detalle]]&amp;" "&amp;VLOOKUP(Tabla3[[#This Row],[id_detalle]],rubro_detalle[[Código]:[Rubro Detalle]],2,0)</f>
        <v>16.00.761 Tasaciones y Peritajes</v>
      </c>
      <c r="E11150" s="33">
        <f t="shared" si="2075"/>
        <v>4</v>
      </c>
      <c r="F11150" s="47" t="str">
        <f t="shared" si="2076"/>
        <v>16.00.761-4</v>
      </c>
      <c r="G11150" s="37" t="s">
        <v>8426</v>
      </c>
      <c r="H11150" s="37">
        <v>788</v>
      </c>
    </row>
    <row r="11151" spans="1:8" x14ac:dyDescent="0.3">
      <c r="A11151" s="34" t="str">
        <f>+LEFT(Tabla3[[#This Row],[id_detalle]],2)</f>
        <v>16</v>
      </c>
      <c r="B11151" s="46" t="str">
        <f>VLOOKUP((LEFT(Tabla3[[#This Row],[id_detalle]],2)),id_rubro[[id]:[Rubro]],2,0)</f>
        <v>SERVICIOS TÉCNICOS Y ROFESIONALES PARA EMPRESAS</v>
      </c>
      <c r="C11151" s="36" t="s">
        <v>1906</v>
      </c>
      <c r="D11151" s="45" t="str">
        <f>+Tabla3[[#This Row],[id_detalle]]&amp;" "&amp;VLOOKUP(Tabla3[[#This Row],[id_detalle]],rubro_detalle[[Código]:[Rubro Detalle]],2,0)</f>
        <v>16.00.765 Traducciones Técnicas</v>
      </c>
      <c r="E11151" s="33">
        <f t="shared" si="2075"/>
        <v>1</v>
      </c>
      <c r="F11151" s="47" t="str">
        <f t="shared" si="2076"/>
        <v>16.00.765-1</v>
      </c>
      <c r="G11151" s="37" t="s">
        <v>5314</v>
      </c>
      <c r="H11151" s="37">
        <v>158</v>
      </c>
    </row>
    <row r="11152" spans="1:8" x14ac:dyDescent="0.3">
      <c r="A11152" s="34" t="str">
        <f>+LEFT(Tabla3[[#This Row],[id_detalle]],2)</f>
        <v>16</v>
      </c>
      <c r="B11152" s="46" t="str">
        <f>VLOOKUP((LEFT(Tabla3[[#This Row],[id_detalle]],2)),id_rubro[[id]:[Rubro]],2,0)</f>
        <v>SERVICIOS TÉCNICOS Y ROFESIONALES PARA EMPRESAS</v>
      </c>
      <c r="C11152" s="36" t="s">
        <v>1906</v>
      </c>
      <c r="D11152" s="45" t="str">
        <f>+Tabla3[[#This Row],[id_detalle]]&amp;" "&amp;VLOOKUP(Tabla3[[#This Row],[id_detalle]],rubro_detalle[[Código]:[Rubro Detalle]],2,0)</f>
        <v>16.00.765 Traducciones Técnicas</v>
      </c>
      <c r="E11152" s="33">
        <f t="shared" si="2075"/>
        <v>2</v>
      </c>
      <c r="F11152" s="47" t="str">
        <f t="shared" si="2076"/>
        <v>16.00.765-2</v>
      </c>
      <c r="G11152" s="37" t="s">
        <v>7754</v>
      </c>
      <c r="H11152" s="37">
        <v>336</v>
      </c>
    </row>
    <row r="11153" spans="1:8" x14ac:dyDescent="0.3">
      <c r="A11153" s="34" t="str">
        <f>+LEFT(Tabla3[[#This Row],[id_detalle]],2)</f>
        <v>16</v>
      </c>
      <c r="B11153" s="46" t="str">
        <f>VLOOKUP((LEFT(Tabla3[[#This Row],[id_detalle]],2)),id_rubro[[id]:[Rubro]],2,0)</f>
        <v>SERVICIOS TÉCNICOS Y ROFESIONALES PARA EMPRESAS</v>
      </c>
      <c r="C11153" s="36" t="s">
        <v>1906</v>
      </c>
      <c r="D11153" s="45" t="str">
        <f>+Tabla3[[#This Row],[id_detalle]]&amp;" "&amp;VLOOKUP(Tabla3[[#This Row],[id_detalle]],rubro_detalle[[Código]:[Rubro Detalle]],2,0)</f>
        <v>16.00.765 Traducciones Técnicas</v>
      </c>
      <c r="E11153" s="33">
        <f t="shared" si="2075"/>
        <v>3</v>
      </c>
      <c r="F11153" s="47" t="str">
        <f t="shared" si="2076"/>
        <v>16.00.765-3</v>
      </c>
      <c r="G11153" s="37" t="s">
        <v>8308</v>
      </c>
      <c r="H11153" s="37">
        <v>644</v>
      </c>
    </row>
    <row r="11154" spans="1:8" x14ac:dyDescent="0.3">
      <c r="A11154" s="34" t="str">
        <f>+LEFT(Tabla3[[#This Row],[id_detalle]],2)</f>
        <v>16</v>
      </c>
      <c r="B11154" s="46" t="str">
        <f>VLOOKUP((LEFT(Tabla3[[#This Row],[id_detalle]],2)),id_rubro[[id]:[Rubro]],2,0)</f>
        <v>SERVICIOS TÉCNICOS Y ROFESIONALES PARA EMPRESAS</v>
      </c>
      <c r="C11154" s="36" t="s">
        <v>1906</v>
      </c>
      <c r="D11154" s="45" t="str">
        <f>+Tabla3[[#This Row],[id_detalle]]&amp;" "&amp;VLOOKUP(Tabla3[[#This Row],[id_detalle]],rubro_detalle[[Código]:[Rubro Detalle]],2,0)</f>
        <v>16.00.765 Traducciones Técnicas</v>
      </c>
      <c r="E11154" s="33">
        <f t="shared" si="2075"/>
        <v>4</v>
      </c>
      <c r="F11154" s="47" t="str">
        <f t="shared" si="2076"/>
        <v>16.00.765-4</v>
      </c>
      <c r="G11154" s="37" t="s">
        <v>7759</v>
      </c>
      <c r="H11154" s="37">
        <v>814</v>
      </c>
    </row>
    <row r="11155" spans="1:8" x14ac:dyDescent="0.3">
      <c r="A11155" s="34" t="str">
        <f>+LEFT(Tabla3[[#This Row],[id_detalle]],2)</f>
        <v>16</v>
      </c>
      <c r="B11155" s="46" t="str">
        <f>VLOOKUP((LEFT(Tabla3[[#This Row],[id_detalle]],2)),id_rubro[[id]:[Rubro]],2,0)</f>
        <v>SERVICIOS TÉCNICOS Y ROFESIONALES PARA EMPRESAS</v>
      </c>
      <c r="C11155" s="36" t="s">
        <v>1907</v>
      </c>
      <c r="D11155" s="45" t="str">
        <f>+Tabla3[[#This Row],[id_detalle]]&amp;" "&amp;VLOOKUP(Tabla3[[#This Row],[id_detalle]],rubro_detalle[[Código]:[Rubro Detalle]],2,0)</f>
        <v>16.00.771 Tratamiento de Olores</v>
      </c>
      <c r="E11155" s="33">
        <f t="shared" si="2075"/>
        <v>1</v>
      </c>
      <c r="F11155" s="47" t="str">
        <f t="shared" si="2076"/>
        <v>16.00.771-1</v>
      </c>
      <c r="G11155" s="37" t="s">
        <v>8406</v>
      </c>
      <c r="H11155" s="37">
        <v>189</v>
      </c>
    </row>
    <row r="11156" spans="1:8" x14ac:dyDescent="0.3">
      <c r="A11156" s="34" t="str">
        <f>+LEFT(Tabla3[[#This Row],[id_detalle]],2)</f>
        <v>16</v>
      </c>
      <c r="B11156" s="46" t="str">
        <f>VLOOKUP((LEFT(Tabla3[[#This Row],[id_detalle]],2)),id_rubro[[id]:[Rubro]],2,0)</f>
        <v>SERVICIOS TÉCNICOS Y ROFESIONALES PARA EMPRESAS</v>
      </c>
      <c r="C11156" s="36" t="s">
        <v>1907</v>
      </c>
      <c r="D11156" s="45" t="str">
        <f>+Tabla3[[#This Row],[id_detalle]]&amp;" "&amp;VLOOKUP(Tabla3[[#This Row],[id_detalle]],rubro_detalle[[Código]:[Rubro Detalle]],2,0)</f>
        <v>16.00.771 Tratamiento de Olores</v>
      </c>
      <c r="E11156" s="33">
        <f t="shared" si="2075"/>
        <v>2</v>
      </c>
      <c r="F11156" s="47" t="str">
        <f t="shared" si="2076"/>
        <v>16.00.771-2</v>
      </c>
      <c r="G11156" s="37" t="s">
        <v>6178</v>
      </c>
      <c r="H11156" s="37">
        <v>395</v>
      </c>
    </row>
    <row r="11157" spans="1:8" x14ac:dyDescent="0.3">
      <c r="A11157" s="34" t="str">
        <f>+LEFT(Tabla3[[#This Row],[id_detalle]],2)</f>
        <v>16</v>
      </c>
      <c r="B11157" s="46" t="str">
        <f>VLOOKUP((LEFT(Tabla3[[#This Row],[id_detalle]],2)),id_rubro[[id]:[Rubro]],2,0)</f>
        <v>SERVICIOS TÉCNICOS Y ROFESIONALES PARA EMPRESAS</v>
      </c>
      <c r="C11157" s="36" t="s">
        <v>1907</v>
      </c>
      <c r="D11157" s="45" t="str">
        <f>+Tabla3[[#This Row],[id_detalle]]&amp;" "&amp;VLOOKUP(Tabla3[[#This Row],[id_detalle]],rubro_detalle[[Código]:[Rubro Detalle]],2,0)</f>
        <v>16.00.771 Tratamiento de Olores</v>
      </c>
      <c r="E11157" s="33">
        <f t="shared" si="2075"/>
        <v>3</v>
      </c>
      <c r="F11157" s="47" t="str">
        <f t="shared" si="2076"/>
        <v>16.00.771-3</v>
      </c>
      <c r="G11157" s="37" t="s">
        <v>8408</v>
      </c>
      <c r="H11157" s="37">
        <v>705</v>
      </c>
    </row>
    <row r="11158" spans="1:8" x14ac:dyDescent="0.3">
      <c r="A11158" s="34" t="str">
        <f>+LEFT(Tabla3[[#This Row],[id_detalle]],2)</f>
        <v>16</v>
      </c>
      <c r="B11158" s="46" t="str">
        <f>VLOOKUP((LEFT(Tabla3[[#This Row],[id_detalle]],2)),id_rubro[[id]:[Rubro]],2,0)</f>
        <v>SERVICIOS TÉCNICOS Y ROFESIONALES PARA EMPRESAS</v>
      </c>
      <c r="C11158" s="36" t="s">
        <v>1907</v>
      </c>
      <c r="D11158" s="45" t="str">
        <f>+Tabla3[[#This Row],[id_detalle]]&amp;" "&amp;VLOOKUP(Tabla3[[#This Row],[id_detalle]],rubro_detalle[[Código]:[Rubro Detalle]],2,0)</f>
        <v>16.00.771 Tratamiento de Olores</v>
      </c>
      <c r="E11158" s="33">
        <f t="shared" si="2075"/>
        <v>4</v>
      </c>
      <c r="F11158" s="47" t="str">
        <f t="shared" si="2076"/>
        <v>16.00.771-4</v>
      </c>
      <c r="G11158" s="37" t="s">
        <v>8427</v>
      </c>
      <c r="H11158" s="37">
        <v>803</v>
      </c>
    </row>
    <row r="11159" spans="1:8" x14ac:dyDescent="0.3">
      <c r="A11159" s="34" t="str">
        <f>+LEFT(Tabla3[[#This Row],[id_detalle]],2)</f>
        <v>16</v>
      </c>
      <c r="B11159" s="46" t="str">
        <f>VLOOKUP((LEFT(Tabla3[[#This Row],[id_detalle]],2)),id_rubro[[id]:[Rubro]],2,0)</f>
        <v>SERVICIOS TÉCNICOS Y ROFESIONALES PARA EMPRESAS</v>
      </c>
      <c r="C11159" s="36" t="s">
        <v>1908</v>
      </c>
      <c r="D11159" s="45" t="str">
        <f>+Tabla3[[#This Row],[id_detalle]]&amp;" "&amp;VLOOKUP(Tabla3[[#This Row],[id_detalle]],rubro_detalle[[Código]:[Rubro Detalle]],2,0)</f>
        <v>16.00.781 Tratamiento de Residuos Industriales</v>
      </c>
      <c r="E11159" s="33">
        <f t="shared" si="2075"/>
        <v>1</v>
      </c>
      <c r="F11159" s="47" t="str">
        <f t="shared" si="2076"/>
        <v>16.00.781-1</v>
      </c>
      <c r="G11159" s="37" t="s">
        <v>8428</v>
      </c>
      <c r="H11159" s="37">
        <v>187</v>
      </c>
    </row>
    <row r="11160" spans="1:8" x14ac:dyDescent="0.3">
      <c r="A11160" s="34" t="str">
        <f>+LEFT(Tabla3[[#This Row],[id_detalle]],2)</f>
        <v>16</v>
      </c>
      <c r="B11160" s="46" t="str">
        <f>VLOOKUP((LEFT(Tabla3[[#This Row],[id_detalle]],2)),id_rubro[[id]:[Rubro]],2,0)</f>
        <v>SERVICIOS TÉCNICOS Y ROFESIONALES PARA EMPRESAS</v>
      </c>
      <c r="C11160" s="36" t="s">
        <v>1908</v>
      </c>
      <c r="D11160" s="45" t="str">
        <f>+Tabla3[[#This Row],[id_detalle]]&amp;" "&amp;VLOOKUP(Tabla3[[#This Row],[id_detalle]],rubro_detalle[[Código]:[Rubro Detalle]],2,0)</f>
        <v>16.00.781 Tratamiento de Residuos Industriales</v>
      </c>
      <c r="E11160" s="33">
        <f t="shared" si="2075"/>
        <v>2</v>
      </c>
      <c r="F11160" s="47" t="str">
        <f t="shared" si="2076"/>
        <v>16.00.781-2</v>
      </c>
      <c r="G11160" s="37" t="s">
        <v>4397</v>
      </c>
      <c r="H11160" s="37">
        <v>195</v>
      </c>
    </row>
    <row r="11161" spans="1:8" x14ac:dyDescent="0.3">
      <c r="A11161" s="34" t="str">
        <f>+LEFT(Tabla3[[#This Row],[id_detalle]],2)</f>
        <v>16</v>
      </c>
      <c r="B11161" s="46" t="str">
        <f>VLOOKUP((LEFT(Tabla3[[#This Row],[id_detalle]],2)),id_rubro[[id]:[Rubro]],2,0)</f>
        <v>SERVICIOS TÉCNICOS Y ROFESIONALES PARA EMPRESAS</v>
      </c>
      <c r="C11161" s="36" t="s">
        <v>1908</v>
      </c>
      <c r="D11161" s="45" t="str">
        <f>+Tabla3[[#This Row],[id_detalle]]&amp;" "&amp;VLOOKUP(Tabla3[[#This Row],[id_detalle]],rubro_detalle[[Código]:[Rubro Detalle]],2,0)</f>
        <v>16.00.781 Tratamiento de Residuos Industriales</v>
      </c>
      <c r="E11161" s="33">
        <f t="shared" si="2075"/>
        <v>3</v>
      </c>
      <c r="F11161" s="47" t="str">
        <f t="shared" si="2076"/>
        <v>16.00.781-3</v>
      </c>
      <c r="G11161" s="37" t="s">
        <v>8055</v>
      </c>
      <c r="H11161" s="37">
        <v>199</v>
      </c>
    </row>
    <row r="11162" spans="1:8" x14ac:dyDescent="0.3">
      <c r="A11162" s="34" t="str">
        <f>+LEFT(Tabla3[[#This Row],[id_detalle]],2)</f>
        <v>16</v>
      </c>
      <c r="B11162" s="46" t="str">
        <f>VLOOKUP((LEFT(Tabla3[[#This Row],[id_detalle]],2)),id_rubro[[id]:[Rubro]],2,0)</f>
        <v>SERVICIOS TÉCNICOS Y ROFESIONALES PARA EMPRESAS</v>
      </c>
      <c r="C11162" s="36" t="s">
        <v>1908</v>
      </c>
      <c r="D11162" s="45" t="str">
        <f>+Tabla3[[#This Row],[id_detalle]]&amp;" "&amp;VLOOKUP(Tabla3[[#This Row],[id_detalle]],rubro_detalle[[Código]:[Rubro Detalle]],2,0)</f>
        <v>16.00.781 Tratamiento de Residuos Industriales</v>
      </c>
      <c r="E11162" s="33">
        <f t="shared" ref="E11162:E11164" si="2077">+IF(D11162=D11161,E11161+1,1)</f>
        <v>4</v>
      </c>
      <c r="F11162" s="47" t="str">
        <f t="shared" ref="F11162:F11164" si="2078">+LEFT(D11162,9)&amp;"-"&amp;E11162</f>
        <v>16.00.781-4</v>
      </c>
      <c r="G11162" s="38" t="s">
        <v>8429</v>
      </c>
      <c r="H11162" s="38">
        <v>254</v>
      </c>
    </row>
    <row r="11163" spans="1:8" x14ac:dyDescent="0.3">
      <c r="A11163" s="34" t="str">
        <f>+LEFT(Tabla3[[#This Row],[id_detalle]],2)</f>
        <v>16</v>
      </c>
      <c r="B11163" s="46" t="str">
        <f>VLOOKUP((LEFT(Tabla3[[#This Row],[id_detalle]],2)),id_rubro[[id]:[Rubro]],2,0)</f>
        <v>SERVICIOS TÉCNICOS Y ROFESIONALES PARA EMPRESAS</v>
      </c>
      <c r="C11163" s="36" t="s">
        <v>1908</v>
      </c>
      <c r="D11163" s="45" t="str">
        <f>+Tabla3[[#This Row],[id_detalle]]&amp;" "&amp;VLOOKUP(Tabla3[[#This Row],[id_detalle]],rubro_detalle[[Código]:[Rubro Detalle]],2,0)</f>
        <v>16.00.781 Tratamiento de Residuos Industriales</v>
      </c>
      <c r="E11163" s="33">
        <f t="shared" si="2077"/>
        <v>5</v>
      </c>
      <c r="F11163" s="47" t="str">
        <f t="shared" si="2078"/>
        <v>16.00.781-5</v>
      </c>
      <c r="G11163" s="37" t="s">
        <v>2980</v>
      </c>
      <c r="H11163" s="37">
        <v>377</v>
      </c>
    </row>
    <row r="11164" spans="1:8" x14ac:dyDescent="0.3">
      <c r="A11164" s="34" t="str">
        <f>+LEFT(Tabla3[[#This Row],[id_detalle]],2)</f>
        <v>16</v>
      </c>
      <c r="B11164" s="46" t="str">
        <f>VLOOKUP((LEFT(Tabla3[[#This Row],[id_detalle]],2)),id_rubro[[id]:[Rubro]],2,0)</f>
        <v>SERVICIOS TÉCNICOS Y ROFESIONALES PARA EMPRESAS</v>
      </c>
      <c r="C11164" s="36" t="s">
        <v>1908</v>
      </c>
      <c r="D11164" s="45" t="str">
        <f>+Tabla3[[#This Row],[id_detalle]]&amp;" "&amp;VLOOKUP(Tabla3[[#This Row],[id_detalle]],rubro_detalle[[Código]:[Rubro Detalle]],2,0)</f>
        <v>16.00.781 Tratamiento de Residuos Industriales</v>
      </c>
      <c r="E11164" s="33">
        <f t="shared" si="2077"/>
        <v>6</v>
      </c>
      <c r="F11164" s="47" t="str">
        <f t="shared" si="2078"/>
        <v>16.00.781-6</v>
      </c>
      <c r="G11164" s="37" t="s">
        <v>8430</v>
      </c>
      <c r="H11164" s="37">
        <v>394</v>
      </c>
    </row>
    <row r="11165" spans="1:8" x14ac:dyDescent="0.3">
      <c r="A11165" s="34" t="str">
        <f>+LEFT(Tabla3[[#This Row],[id_detalle]],2)</f>
        <v>16</v>
      </c>
      <c r="B11165" s="46" t="str">
        <f>VLOOKUP((LEFT(Tabla3[[#This Row],[id_detalle]],2)),id_rubro[[id]:[Rubro]],2,0)</f>
        <v>SERVICIOS TÉCNICOS Y ROFESIONALES PARA EMPRESAS</v>
      </c>
      <c r="C11165" s="36" t="s">
        <v>1908</v>
      </c>
      <c r="D11165" s="45" t="str">
        <f>+Tabla3[[#This Row],[id_detalle]]&amp;" "&amp;VLOOKUP(Tabla3[[#This Row],[id_detalle]],rubro_detalle[[Código]:[Rubro Detalle]],2,0)</f>
        <v>16.00.781 Tratamiento de Residuos Industriales</v>
      </c>
      <c r="E11165" s="33">
        <f t="shared" ref="E11165:E11178" si="2079">+IF(D11165=D11164,E11164+1,1)</f>
        <v>7</v>
      </c>
      <c r="F11165" s="47" t="str">
        <f t="shared" ref="F11165:F11178" si="2080">+LEFT(D11165,9)&amp;"-"&amp;E11165</f>
        <v>16.00.781-7</v>
      </c>
      <c r="G11165" s="37" t="s">
        <v>6178</v>
      </c>
      <c r="H11165" s="37">
        <v>395</v>
      </c>
    </row>
    <row r="11166" spans="1:8" x14ac:dyDescent="0.3">
      <c r="A11166" s="34" t="str">
        <f>+LEFT(Tabla3[[#This Row],[id_detalle]],2)</f>
        <v>16</v>
      </c>
      <c r="B11166" s="46" t="str">
        <f>VLOOKUP((LEFT(Tabla3[[#This Row],[id_detalle]],2)),id_rubro[[id]:[Rubro]],2,0)</f>
        <v>SERVICIOS TÉCNICOS Y ROFESIONALES PARA EMPRESAS</v>
      </c>
      <c r="C11166" s="36" t="s">
        <v>1908</v>
      </c>
      <c r="D11166" s="45" t="str">
        <f>+Tabla3[[#This Row],[id_detalle]]&amp;" "&amp;VLOOKUP(Tabla3[[#This Row],[id_detalle]],rubro_detalle[[Código]:[Rubro Detalle]],2,0)</f>
        <v>16.00.781 Tratamiento de Residuos Industriales</v>
      </c>
      <c r="E11166" s="33">
        <f t="shared" si="2079"/>
        <v>8</v>
      </c>
      <c r="F11166" s="47" t="str">
        <f t="shared" si="2080"/>
        <v>16.00.781-8</v>
      </c>
      <c r="G11166" s="37" t="s">
        <v>5275</v>
      </c>
      <c r="H11166" s="37">
        <v>395</v>
      </c>
    </row>
    <row r="11167" spans="1:8" x14ac:dyDescent="0.3">
      <c r="A11167" s="34" t="str">
        <f>+LEFT(Tabla3[[#This Row],[id_detalle]],2)</f>
        <v>16</v>
      </c>
      <c r="B11167" s="46" t="str">
        <f>VLOOKUP((LEFT(Tabla3[[#This Row],[id_detalle]],2)),id_rubro[[id]:[Rubro]],2,0)</f>
        <v>SERVICIOS TÉCNICOS Y ROFESIONALES PARA EMPRESAS</v>
      </c>
      <c r="C11167" s="36" t="s">
        <v>1908</v>
      </c>
      <c r="D11167" s="45" t="str">
        <f>+Tabla3[[#This Row],[id_detalle]]&amp;" "&amp;VLOOKUP(Tabla3[[#This Row],[id_detalle]],rubro_detalle[[Código]:[Rubro Detalle]],2,0)</f>
        <v>16.00.781 Tratamiento de Residuos Industriales</v>
      </c>
      <c r="E11167" s="33">
        <f t="shared" si="2079"/>
        <v>9</v>
      </c>
      <c r="F11167" s="47" t="str">
        <f t="shared" si="2080"/>
        <v>16.00.781-9</v>
      </c>
      <c r="G11167" s="38" t="s">
        <v>8431</v>
      </c>
      <c r="H11167" s="38">
        <v>490</v>
      </c>
    </row>
    <row r="11168" spans="1:8" x14ac:dyDescent="0.3">
      <c r="A11168" s="34" t="str">
        <f>+LEFT(Tabla3[[#This Row],[id_detalle]],2)</f>
        <v>16</v>
      </c>
      <c r="B11168" s="46" t="str">
        <f>VLOOKUP((LEFT(Tabla3[[#This Row],[id_detalle]],2)),id_rubro[[id]:[Rubro]],2,0)</f>
        <v>SERVICIOS TÉCNICOS Y ROFESIONALES PARA EMPRESAS</v>
      </c>
      <c r="C11168" s="36" t="s">
        <v>1908</v>
      </c>
      <c r="D11168" s="45" t="str">
        <f>+Tabla3[[#This Row],[id_detalle]]&amp;" "&amp;VLOOKUP(Tabla3[[#This Row],[id_detalle]],rubro_detalle[[Código]:[Rubro Detalle]],2,0)</f>
        <v>16.00.781 Tratamiento de Residuos Industriales</v>
      </c>
      <c r="E11168" s="33">
        <f t="shared" si="2079"/>
        <v>10</v>
      </c>
      <c r="F11168" s="47" t="str">
        <f t="shared" si="2080"/>
        <v>16.00.781-10</v>
      </c>
      <c r="G11168" s="37" t="s">
        <v>8408</v>
      </c>
      <c r="H11168" s="37">
        <v>705</v>
      </c>
    </row>
    <row r="11169" spans="1:8" x14ac:dyDescent="0.3">
      <c r="A11169" s="34" t="str">
        <f>+LEFT(Tabla3[[#This Row],[id_detalle]],2)</f>
        <v>16</v>
      </c>
      <c r="B11169" s="46" t="str">
        <f>VLOOKUP((LEFT(Tabla3[[#This Row],[id_detalle]],2)),id_rubro[[id]:[Rubro]],2,0)</f>
        <v>SERVICIOS TÉCNICOS Y ROFESIONALES PARA EMPRESAS</v>
      </c>
      <c r="C11169" s="36" t="s">
        <v>1909</v>
      </c>
      <c r="D11169" s="45" t="str">
        <f>+Tabla3[[#This Row],[id_detalle]]&amp;" "&amp;VLOOKUP(Tabla3[[#This Row],[id_detalle]],rubro_detalle[[Código]:[Rubro Detalle]],2,0)</f>
        <v>16.00.783 Tratamiento de Residuos Radioactivos</v>
      </c>
      <c r="E11169" s="33">
        <f t="shared" si="2079"/>
        <v>1</v>
      </c>
      <c r="F11169" s="47" t="str">
        <f t="shared" si="2080"/>
        <v>16.00.783-1</v>
      </c>
      <c r="G11169" s="37" t="s">
        <v>7784</v>
      </c>
      <c r="H11169" s="37" t="s">
        <v>4449</v>
      </c>
    </row>
    <row r="11170" spans="1:8" x14ac:dyDescent="0.3">
      <c r="A11170" s="34" t="str">
        <f>+LEFT(Tabla3[[#This Row],[id_detalle]],2)</f>
        <v>16</v>
      </c>
      <c r="B11170" s="46" t="str">
        <f>VLOOKUP((LEFT(Tabla3[[#This Row],[id_detalle]],2)),id_rubro[[id]:[Rubro]],2,0)</f>
        <v>SERVICIOS TÉCNICOS Y ROFESIONALES PARA EMPRESAS</v>
      </c>
      <c r="C11170" s="36" t="s">
        <v>1910</v>
      </c>
      <c r="D11170" s="45" t="str">
        <f>+Tabla3[[#This Row],[id_detalle]]&amp;" "&amp;VLOOKUP(Tabla3[[#This Row],[id_detalle]],rubro_detalle[[Código]:[Rubro Detalle]],2,0)</f>
        <v>16.00.784 Valorización de Activos Bajo IFRS</v>
      </c>
      <c r="E11170" s="33">
        <f t="shared" si="2079"/>
        <v>1</v>
      </c>
      <c r="F11170" s="47" t="str">
        <f t="shared" si="2080"/>
        <v>16.00.784-1</v>
      </c>
      <c r="G11170" s="37" t="s">
        <v>8426</v>
      </c>
      <c r="H11170" s="37">
        <v>788</v>
      </c>
    </row>
    <row r="11171" spans="1:8" x14ac:dyDescent="0.3">
      <c r="A11171" s="34" t="str">
        <f>+LEFT(Tabla3[[#This Row],[id_detalle]],2)</f>
        <v>16</v>
      </c>
      <c r="B11171" s="46" t="str">
        <f>VLOOKUP((LEFT(Tabla3[[#This Row],[id_detalle]],2)),id_rubro[[id]:[Rubro]],2,0)</f>
        <v>SERVICIOS TÉCNICOS Y ROFESIONALES PARA EMPRESAS</v>
      </c>
      <c r="C11171" s="36" t="s">
        <v>1911</v>
      </c>
      <c r="D11171" s="45" t="str">
        <f>+Tabla3[[#This Row],[id_detalle]]&amp;" "&amp;VLOOKUP(Tabla3[[#This Row],[id_detalle]],rubro_detalle[[Código]:[Rubro Detalle]],2,0)</f>
        <v>16.00.785 Traducciones Técnicas</v>
      </c>
      <c r="E11171" s="33">
        <f t="shared" si="2079"/>
        <v>1</v>
      </c>
      <c r="F11171" s="47" t="str">
        <f t="shared" si="2080"/>
        <v>16.00.785-1</v>
      </c>
      <c r="G11171" s="37" t="s">
        <v>7322</v>
      </c>
      <c r="H11171" s="37">
        <v>256</v>
      </c>
    </row>
    <row r="11172" spans="1:8" x14ac:dyDescent="0.3">
      <c r="A11172" s="34" t="str">
        <f>+LEFT(Tabla3[[#This Row],[id_detalle]],2)</f>
        <v>16</v>
      </c>
      <c r="B11172" s="46" t="str">
        <f>VLOOKUP((LEFT(Tabla3[[#This Row],[id_detalle]],2)),id_rubro[[id]:[Rubro]],2,0)</f>
        <v>SERVICIOS TÉCNICOS Y ROFESIONALES PARA EMPRESAS</v>
      </c>
      <c r="C11172" s="36" t="s">
        <v>1911</v>
      </c>
      <c r="D11172" s="45" t="str">
        <f>+Tabla3[[#This Row],[id_detalle]]&amp;" "&amp;VLOOKUP(Tabla3[[#This Row],[id_detalle]],rubro_detalle[[Código]:[Rubro Detalle]],2,0)</f>
        <v>16.00.785 Traducciones Técnicas</v>
      </c>
      <c r="E11172" s="33">
        <f t="shared" si="2079"/>
        <v>2</v>
      </c>
      <c r="F11172" s="47" t="str">
        <f t="shared" si="2080"/>
        <v>16.00.785-2</v>
      </c>
      <c r="G11172" s="38" t="s">
        <v>7380</v>
      </c>
      <c r="H11172" s="38">
        <v>425</v>
      </c>
    </row>
    <row r="11173" spans="1:8" x14ac:dyDescent="0.3">
      <c r="A11173" s="34" t="str">
        <f>+LEFT(Tabla3[[#This Row],[id_detalle]],2)</f>
        <v>16</v>
      </c>
      <c r="B11173" s="46" t="str">
        <f>VLOOKUP((LEFT(Tabla3[[#This Row],[id_detalle]],2)),id_rubro[[id]:[Rubro]],2,0)</f>
        <v>SERVICIOS TÉCNICOS Y ROFESIONALES PARA EMPRESAS</v>
      </c>
      <c r="C11173" s="36" t="s">
        <v>1911</v>
      </c>
      <c r="D11173" s="45" t="str">
        <f>+Tabla3[[#This Row],[id_detalle]]&amp;" "&amp;VLOOKUP(Tabla3[[#This Row],[id_detalle]],rubro_detalle[[Código]:[Rubro Detalle]],2,0)</f>
        <v>16.00.785 Traducciones Técnicas</v>
      </c>
      <c r="E11173" s="33">
        <f t="shared" si="2079"/>
        <v>3</v>
      </c>
      <c r="F11173" s="47" t="str">
        <f t="shared" si="2080"/>
        <v>16.00.785-3</v>
      </c>
      <c r="G11173" s="38" t="s">
        <v>5526</v>
      </c>
      <c r="H11173" s="38">
        <v>794</v>
      </c>
    </row>
    <row r="11174" spans="1:8" x14ac:dyDescent="0.3">
      <c r="A11174" s="34" t="str">
        <f>+LEFT(Tabla3[[#This Row],[id_detalle]],2)</f>
        <v>16</v>
      </c>
      <c r="B11174" s="46" t="str">
        <f>VLOOKUP((LEFT(Tabla3[[#This Row],[id_detalle]],2)),id_rubro[[id]:[Rubro]],2,0)</f>
        <v>SERVICIOS TÉCNICOS Y ROFESIONALES PARA EMPRESAS</v>
      </c>
      <c r="C11174" s="36" t="s">
        <v>1911</v>
      </c>
      <c r="D11174" s="45" t="str">
        <f>+Tabla3[[#This Row],[id_detalle]]&amp;" "&amp;VLOOKUP(Tabla3[[#This Row],[id_detalle]],rubro_detalle[[Código]:[Rubro Detalle]],2,0)</f>
        <v>16.00.785 Traducciones Técnicas</v>
      </c>
      <c r="E11174" s="33">
        <f t="shared" si="2079"/>
        <v>4</v>
      </c>
      <c r="F11174" s="47" t="str">
        <f t="shared" si="2080"/>
        <v>16.00.785-4</v>
      </c>
      <c r="G11174" s="37" t="s">
        <v>8264</v>
      </c>
      <c r="H11174" s="37">
        <v>811</v>
      </c>
    </row>
    <row r="11175" spans="1:8" x14ac:dyDescent="0.3">
      <c r="A11175" s="34" t="str">
        <f>+LEFT(Tabla3[[#This Row],[id_detalle]],2)</f>
        <v>17</v>
      </c>
      <c r="B11175" s="46" t="str">
        <f>VLOOKUP((LEFT(Tabla3[[#This Row],[id_detalle]],2)),id_rubro[[id]:[Rubro]],2,0)</f>
        <v>ESPARCIMIENRO, DIVERSIÓN Y SERVICIOS CULTURALES</v>
      </c>
      <c r="C11175" s="36" t="s">
        <v>1796</v>
      </c>
      <c r="D11175" s="45" t="str">
        <f>+Tabla3[[#This Row],[id_detalle]]&amp;" "&amp;VLOOKUP(Tabla3[[#This Row],[id_detalle]],rubro_detalle[[Código]:[Rubro Detalle]],2,0)</f>
        <v>17.00.101 Casinos de Juego</v>
      </c>
      <c r="E11175" s="33">
        <f t="shared" si="2079"/>
        <v>1</v>
      </c>
      <c r="F11175" s="47" t="str">
        <f t="shared" si="2080"/>
        <v>17.00.101-1</v>
      </c>
      <c r="G11175" s="37" t="s">
        <v>8432</v>
      </c>
      <c r="H11175" s="37">
        <v>275</v>
      </c>
    </row>
    <row r="11176" spans="1:8" x14ac:dyDescent="0.3">
      <c r="A11176" s="34" t="str">
        <f>+LEFT(Tabla3[[#This Row],[id_detalle]],2)</f>
        <v>17</v>
      </c>
      <c r="B11176" s="46" t="str">
        <f>VLOOKUP((LEFT(Tabla3[[#This Row],[id_detalle]],2)),id_rubro[[id]:[Rubro]],2,0)</f>
        <v>ESPARCIMIENRO, DIVERSIÓN Y SERVICIOS CULTURALES</v>
      </c>
      <c r="C11176" s="36" t="s">
        <v>1796</v>
      </c>
      <c r="D11176" s="45" t="str">
        <f>+Tabla3[[#This Row],[id_detalle]]&amp;" "&amp;VLOOKUP(Tabla3[[#This Row],[id_detalle]],rubro_detalle[[Código]:[Rubro Detalle]],2,0)</f>
        <v>17.00.101 Casinos de Juego</v>
      </c>
      <c r="E11176" s="33">
        <f t="shared" si="2079"/>
        <v>2</v>
      </c>
      <c r="F11176" s="47" t="str">
        <f t="shared" si="2080"/>
        <v>17.00.101-2</v>
      </c>
      <c r="G11176" s="37" t="s">
        <v>8433</v>
      </c>
      <c r="H11176" s="37">
        <v>275</v>
      </c>
    </row>
    <row r="11177" spans="1:8" x14ac:dyDescent="0.3">
      <c r="A11177" s="34" t="str">
        <f>+LEFT(Tabla3[[#This Row],[id_detalle]],2)</f>
        <v>17</v>
      </c>
      <c r="B11177" s="46" t="str">
        <f>VLOOKUP((LEFT(Tabla3[[#This Row],[id_detalle]],2)),id_rubro[[id]:[Rubro]],2,0)</f>
        <v>ESPARCIMIENRO, DIVERSIÓN Y SERVICIOS CULTURALES</v>
      </c>
      <c r="C11177" s="36" t="s">
        <v>1796</v>
      </c>
      <c r="D11177" s="45" t="str">
        <f>+Tabla3[[#This Row],[id_detalle]]&amp;" "&amp;VLOOKUP(Tabla3[[#This Row],[id_detalle]],rubro_detalle[[Código]:[Rubro Detalle]],2,0)</f>
        <v>17.00.101 Casinos de Juego</v>
      </c>
      <c r="E11177" s="33">
        <f t="shared" si="2079"/>
        <v>3</v>
      </c>
      <c r="F11177" s="47" t="str">
        <f t="shared" si="2080"/>
        <v>17.00.101-3</v>
      </c>
      <c r="G11177" s="37" t="s">
        <v>8434</v>
      </c>
      <c r="H11177" s="37">
        <v>275</v>
      </c>
    </row>
    <row r="11178" spans="1:8" x14ac:dyDescent="0.3">
      <c r="A11178" s="34" t="str">
        <f>+LEFT(Tabla3[[#This Row],[id_detalle]],2)</f>
        <v>17</v>
      </c>
      <c r="B11178" s="46" t="str">
        <f>VLOOKUP((LEFT(Tabla3[[#This Row],[id_detalle]],2)),id_rubro[[id]:[Rubro]],2,0)</f>
        <v>ESPARCIMIENRO, DIVERSIÓN Y SERVICIOS CULTURALES</v>
      </c>
      <c r="C11178" s="36" t="s">
        <v>1796</v>
      </c>
      <c r="D11178" s="45" t="str">
        <f>+Tabla3[[#This Row],[id_detalle]]&amp;" "&amp;VLOOKUP(Tabla3[[#This Row],[id_detalle]],rubro_detalle[[Código]:[Rubro Detalle]],2,0)</f>
        <v>17.00.101 Casinos de Juego</v>
      </c>
      <c r="E11178" s="33">
        <f t="shared" si="2079"/>
        <v>4</v>
      </c>
      <c r="F11178" s="47" t="str">
        <f t="shared" si="2080"/>
        <v>17.00.101-4</v>
      </c>
      <c r="G11178" s="37" t="s">
        <v>6847</v>
      </c>
      <c r="H11178" s="37">
        <v>275</v>
      </c>
    </row>
    <row r="11179" spans="1:8" x14ac:dyDescent="0.3">
      <c r="A11179" s="34" t="str">
        <f>+LEFT(Tabla3[[#This Row],[id_detalle]],2)</f>
        <v>17</v>
      </c>
      <c r="B11179" s="46" t="str">
        <f>VLOOKUP((LEFT(Tabla3[[#This Row],[id_detalle]],2)),id_rubro[[id]:[Rubro]],2,0)</f>
        <v>ESPARCIMIENRO, DIVERSIÓN Y SERVICIOS CULTURALES</v>
      </c>
      <c r="C11179" s="36" t="s">
        <v>1796</v>
      </c>
      <c r="D11179" s="45" t="str">
        <f>+Tabla3[[#This Row],[id_detalle]]&amp;" "&amp;VLOOKUP(Tabla3[[#This Row],[id_detalle]],rubro_detalle[[Código]:[Rubro Detalle]],2,0)</f>
        <v>17.00.101 Casinos de Juego</v>
      </c>
      <c r="E11179" s="33">
        <f t="shared" ref="E11179:E11182" si="2081">+IF(D11179=D11178,E11178+1,1)</f>
        <v>5</v>
      </c>
      <c r="F11179" s="47" t="str">
        <f t="shared" ref="F11179:F11182" si="2082">+LEFT(D11179,9)&amp;"-"&amp;E11179</f>
        <v>17.00.101-5</v>
      </c>
      <c r="G11179" s="37" t="s">
        <v>6603</v>
      </c>
      <c r="H11179" s="37">
        <v>422</v>
      </c>
    </row>
    <row r="11180" spans="1:8" x14ac:dyDescent="0.3">
      <c r="A11180" s="34" t="str">
        <f>+LEFT(Tabla3[[#This Row],[id_detalle]],2)</f>
        <v>17</v>
      </c>
      <c r="B11180" s="46" t="str">
        <f>VLOOKUP((LEFT(Tabla3[[#This Row],[id_detalle]],2)),id_rubro[[id]:[Rubro]],2,0)</f>
        <v>ESPARCIMIENRO, DIVERSIÓN Y SERVICIOS CULTURALES</v>
      </c>
      <c r="C11180" s="36" t="s">
        <v>1796</v>
      </c>
      <c r="D11180" s="45" t="str">
        <f>+Tabla3[[#This Row],[id_detalle]]&amp;" "&amp;VLOOKUP(Tabla3[[#This Row],[id_detalle]],rubro_detalle[[Código]:[Rubro Detalle]],2,0)</f>
        <v>17.00.101 Casinos de Juego</v>
      </c>
      <c r="E11180" s="33">
        <f t="shared" si="2081"/>
        <v>6</v>
      </c>
      <c r="F11180" s="47" t="str">
        <f t="shared" si="2082"/>
        <v>17.00.101-6</v>
      </c>
      <c r="G11180" s="37" t="s">
        <v>6606</v>
      </c>
      <c r="H11180" s="37">
        <v>478</v>
      </c>
    </row>
    <row r="11181" spans="1:8" x14ac:dyDescent="0.3">
      <c r="A11181" s="34" t="str">
        <f>+LEFT(Tabla3[[#This Row],[id_detalle]],2)</f>
        <v>17</v>
      </c>
      <c r="B11181" s="46" t="str">
        <f>VLOOKUP((LEFT(Tabla3[[#This Row],[id_detalle]],2)),id_rubro[[id]:[Rubro]],2,0)</f>
        <v>ESPARCIMIENRO, DIVERSIÓN Y SERVICIOS CULTURALES</v>
      </c>
      <c r="C11181" s="36" t="s">
        <v>1796</v>
      </c>
      <c r="D11181" s="45" t="str">
        <f>+Tabla3[[#This Row],[id_detalle]]&amp;" "&amp;VLOOKUP(Tabla3[[#This Row],[id_detalle]],rubro_detalle[[Código]:[Rubro Detalle]],2,0)</f>
        <v>17.00.101 Casinos de Juego</v>
      </c>
      <c r="E11181" s="33">
        <f t="shared" si="2081"/>
        <v>7</v>
      </c>
      <c r="F11181" s="47" t="str">
        <f t="shared" si="2082"/>
        <v>17.00.101-7</v>
      </c>
      <c r="G11181" s="37" t="s">
        <v>8435</v>
      </c>
      <c r="H11181" s="37">
        <v>581</v>
      </c>
    </row>
    <row r="11182" spans="1:8" x14ac:dyDescent="0.3">
      <c r="A11182" s="34" t="str">
        <f>+LEFT(Tabla3[[#This Row],[id_detalle]],2)</f>
        <v>17</v>
      </c>
      <c r="B11182" s="46" t="str">
        <f>VLOOKUP((LEFT(Tabla3[[#This Row],[id_detalle]],2)),id_rubro[[id]:[Rubro]],2,0)</f>
        <v>ESPARCIMIENRO, DIVERSIÓN Y SERVICIOS CULTURALES</v>
      </c>
      <c r="C11182" s="36" t="s">
        <v>1796</v>
      </c>
      <c r="D11182" s="45" t="str">
        <f>+Tabla3[[#This Row],[id_detalle]]&amp;" "&amp;VLOOKUP(Tabla3[[#This Row],[id_detalle]],rubro_detalle[[Código]:[Rubro Detalle]],2,0)</f>
        <v>17.00.101 Casinos de Juego</v>
      </c>
      <c r="E11182" s="33">
        <f t="shared" si="2081"/>
        <v>8</v>
      </c>
      <c r="F11182" s="47" t="str">
        <f t="shared" si="2082"/>
        <v>17.00.101-8</v>
      </c>
      <c r="G11182" s="37" t="s">
        <v>6861</v>
      </c>
      <c r="H11182" s="37">
        <v>720</v>
      </c>
    </row>
    <row r="11183" spans="1:8" x14ac:dyDescent="0.3">
      <c r="A11183" s="34" t="str">
        <f>+LEFT(Tabla3[[#This Row],[id_detalle]],2)</f>
        <v>17</v>
      </c>
      <c r="B11183" s="46" t="str">
        <f>VLOOKUP((LEFT(Tabla3[[#This Row],[id_detalle]],2)),id_rubro[[id]:[Rubro]],2,0)</f>
        <v>ESPARCIMIENRO, DIVERSIÓN Y SERVICIOS CULTURALES</v>
      </c>
      <c r="C11183" s="36" t="s">
        <v>1797</v>
      </c>
      <c r="D11183" s="45" t="str">
        <f>+Tabla3[[#This Row],[id_detalle]]&amp;" "&amp;VLOOKUP(Tabla3[[#This Row],[id_detalle]],rubro_detalle[[Código]:[Rubro Detalle]],2,0)</f>
        <v>17.00.121 Centros de Exposiciones</v>
      </c>
      <c r="E11183" s="33">
        <f>+IF(D11183=D11182,E11182+1,1)</f>
        <v>1</v>
      </c>
      <c r="F11183" s="47" t="str">
        <f>+LEFT(D11183,9)&amp;"-"&amp;E11183</f>
        <v>17.00.121-1</v>
      </c>
      <c r="G11183" s="38" t="s">
        <v>7655</v>
      </c>
      <c r="H11183" s="38">
        <v>274</v>
      </c>
    </row>
    <row r="11184" spans="1:8" x14ac:dyDescent="0.3">
      <c r="A11184" s="34" t="str">
        <f>+LEFT(Tabla3[[#This Row],[id_detalle]],2)</f>
        <v>17</v>
      </c>
      <c r="B11184" s="46" t="str">
        <f>VLOOKUP((LEFT(Tabla3[[#This Row],[id_detalle]],2)),id_rubro[[id]:[Rubro]],2,0)</f>
        <v>ESPARCIMIENRO, DIVERSIÓN Y SERVICIOS CULTURALES</v>
      </c>
      <c r="C11184" s="36" t="s">
        <v>1797</v>
      </c>
      <c r="D11184" s="45" t="str">
        <f>+Tabla3[[#This Row],[id_detalle]]&amp;" "&amp;VLOOKUP(Tabla3[[#This Row],[id_detalle]],rubro_detalle[[Código]:[Rubro Detalle]],2,0)</f>
        <v>17.00.121 Centros de Exposiciones</v>
      </c>
      <c r="E11184" s="33">
        <f>+IF(D11184=D11183,E11183+1,1)</f>
        <v>2</v>
      </c>
      <c r="F11184" s="47" t="str">
        <f>+LEFT(D11184,9)&amp;"-"&amp;E11184</f>
        <v>17.00.121-2</v>
      </c>
      <c r="G11184" s="37" t="s">
        <v>7788</v>
      </c>
      <c r="H11184" s="37">
        <v>463</v>
      </c>
    </row>
    <row r="11185" spans="1:8" x14ac:dyDescent="0.3">
      <c r="A11185" s="34" t="str">
        <f>+LEFT(Tabla3[[#This Row],[id_detalle]],2)</f>
        <v>17</v>
      </c>
      <c r="B11185" s="46" t="str">
        <f>VLOOKUP((LEFT(Tabla3[[#This Row],[id_detalle]],2)),id_rubro[[id]:[Rubro]],2,0)</f>
        <v>ESPARCIMIENRO, DIVERSIÓN Y SERVICIOS CULTURALES</v>
      </c>
      <c r="C11185" s="36" t="s">
        <v>1772</v>
      </c>
      <c r="D11185" s="45" t="str">
        <f>+Tabla3[[#This Row],[id_detalle]]&amp;" "&amp;VLOOKUP(Tabla3[[#This Row],[id_detalle]],rubro_detalle[[Código]:[Rubro Detalle]],2,0)</f>
        <v>17.00.141 Clubes</v>
      </c>
      <c r="E11185" s="33">
        <f>+IF(D11185=D11184,E11184+1,1)</f>
        <v>1</v>
      </c>
      <c r="F11185" s="47" t="str">
        <f>+LEFT(D11185,9)&amp;"-"&amp;E11185</f>
        <v>17.00.141-1</v>
      </c>
      <c r="G11185" s="37" t="s">
        <v>8436</v>
      </c>
      <c r="H11185" s="37">
        <v>228</v>
      </c>
    </row>
    <row r="11186" spans="1:8" x14ac:dyDescent="0.3">
      <c r="A11186" s="34" t="str">
        <f>+LEFT(Tabla3[[#This Row],[id_detalle]],2)</f>
        <v>17</v>
      </c>
      <c r="B11186" s="46" t="str">
        <f>VLOOKUP((LEFT(Tabla3[[#This Row],[id_detalle]],2)),id_rubro[[id]:[Rubro]],2,0)</f>
        <v>ESPARCIMIENRO, DIVERSIÓN Y SERVICIOS CULTURALES</v>
      </c>
      <c r="C11186" s="36" t="s">
        <v>1772</v>
      </c>
      <c r="D11186" s="45" t="str">
        <f>+Tabla3[[#This Row],[id_detalle]]&amp;" "&amp;VLOOKUP(Tabla3[[#This Row],[id_detalle]],rubro_detalle[[Código]:[Rubro Detalle]],2,0)</f>
        <v>17.00.141 Clubes</v>
      </c>
      <c r="E11186" s="33">
        <f>+IF(D11186=D11185,E11185+1,1)</f>
        <v>2</v>
      </c>
      <c r="F11186" s="47" t="str">
        <f>+LEFT(D11186,9)&amp;"-"&amp;E11186</f>
        <v>17.00.141-2</v>
      </c>
      <c r="G11186" s="37" t="s">
        <v>8437</v>
      </c>
      <c r="H11186" s="37">
        <v>229</v>
      </c>
    </row>
    <row r="11187" spans="1:8" x14ac:dyDescent="0.3">
      <c r="A11187" s="34" t="str">
        <f>+LEFT(Tabla3[[#This Row],[id_detalle]],2)</f>
        <v>17</v>
      </c>
      <c r="B11187" s="46" t="str">
        <f>VLOOKUP((LEFT(Tabla3[[#This Row],[id_detalle]],2)),id_rubro[[id]:[Rubro]],2,0)</f>
        <v>ESPARCIMIENRO, DIVERSIÓN Y SERVICIOS CULTURALES</v>
      </c>
      <c r="C11187" s="36" t="s">
        <v>1772</v>
      </c>
      <c r="D11187" s="45" t="str">
        <f>+Tabla3[[#This Row],[id_detalle]]&amp;" "&amp;VLOOKUP(Tabla3[[#This Row],[id_detalle]],rubro_detalle[[Código]:[Rubro Detalle]],2,0)</f>
        <v>17.00.141 Clubes</v>
      </c>
      <c r="E11187" s="33">
        <f>+IF(D11187=D11186,E11186+1,1)</f>
        <v>3</v>
      </c>
      <c r="F11187" s="47" t="str">
        <f>+LEFT(D11187,9)&amp;"-"&amp;E11187</f>
        <v>17.00.141-3</v>
      </c>
      <c r="G11187" s="37" t="s">
        <v>8438</v>
      </c>
      <c r="H11187" s="37">
        <v>247</v>
      </c>
    </row>
    <row r="11188" spans="1:8" x14ac:dyDescent="0.3">
      <c r="A11188" s="34" t="str">
        <f>+LEFT(Tabla3[[#This Row],[id_detalle]],2)</f>
        <v>17</v>
      </c>
      <c r="B11188" s="46" t="str">
        <f>VLOOKUP((LEFT(Tabla3[[#This Row],[id_detalle]],2)),id_rubro[[id]:[Rubro]],2,0)</f>
        <v>ESPARCIMIENRO, DIVERSIÓN Y SERVICIOS CULTURALES</v>
      </c>
      <c r="C11188" s="36" t="s">
        <v>1772</v>
      </c>
      <c r="D11188" s="45" t="str">
        <f>+Tabla3[[#This Row],[id_detalle]]&amp;" "&amp;VLOOKUP(Tabla3[[#This Row],[id_detalle]],rubro_detalle[[Código]:[Rubro Detalle]],2,0)</f>
        <v>17.00.141 Clubes</v>
      </c>
      <c r="E11188" s="33">
        <f t="shared" ref="E11188:E11190" si="2083">+IF(D11188=D11187,E11187+1,1)</f>
        <v>4</v>
      </c>
      <c r="F11188" s="47" t="str">
        <f t="shared" ref="F11188:F11190" si="2084">+LEFT(D11188,9)&amp;"-"&amp;E11188</f>
        <v>17.00.141-4</v>
      </c>
      <c r="G11188" s="37" t="s">
        <v>8439</v>
      </c>
      <c r="H11188" s="37">
        <v>298</v>
      </c>
    </row>
    <row r="11189" spans="1:8" x14ac:dyDescent="0.3">
      <c r="A11189" s="34" t="str">
        <f>+LEFT(Tabla3[[#This Row],[id_detalle]],2)</f>
        <v>17</v>
      </c>
      <c r="B11189" s="46" t="str">
        <f>VLOOKUP((LEFT(Tabla3[[#This Row],[id_detalle]],2)),id_rubro[[id]:[Rubro]],2,0)</f>
        <v>ESPARCIMIENRO, DIVERSIÓN Y SERVICIOS CULTURALES</v>
      </c>
      <c r="C11189" s="36" t="s">
        <v>1772</v>
      </c>
      <c r="D11189" s="45" t="str">
        <f>+Tabla3[[#This Row],[id_detalle]]&amp;" "&amp;VLOOKUP(Tabla3[[#This Row],[id_detalle]],rubro_detalle[[Código]:[Rubro Detalle]],2,0)</f>
        <v>17.00.141 Clubes</v>
      </c>
      <c r="E11189" s="33">
        <f t="shared" si="2083"/>
        <v>5</v>
      </c>
      <c r="F11189" s="47" t="str">
        <f t="shared" si="2084"/>
        <v>17.00.141-5</v>
      </c>
      <c r="G11189" s="37" t="s">
        <v>8440</v>
      </c>
      <c r="H11189" s="37">
        <v>298</v>
      </c>
    </row>
    <row r="11190" spans="1:8" x14ac:dyDescent="0.3">
      <c r="A11190" s="34" t="str">
        <f>+LEFT(Tabla3[[#This Row],[id_detalle]],2)</f>
        <v>17</v>
      </c>
      <c r="B11190" s="46" t="str">
        <f>VLOOKUP((LEFT(Tabla3[[#This Row],[id_detalle]],2)),id_rubro[[id]:[Rubro]],2,0)</f>
        <v>ESPARCIMIENRO, DIVERSIÓN Y SERVICIOS CULTURALES</v>
      </c>
      <c r="C11190" s="36" t="s">
        <v>1772</v>
      </c>
      <c r="D11190" s="45" t="str">
        <f>+Tabla3[[#This Row],[id_detalle]]&amp;" "&amp;VLOOKUP(Tabla3[[#This Row],[id_detalle]],rubro_detalle[[Código]:[Rubro Detalle]],2,0)</f>
        <v>17.00.141 Clubes</v>
      </c>
      <c r="E11190" s="33">
        <f t="shared" si="2083"/>
        <v>6</v>
      </c>
      <c r="F11190" s="47" t="str">
        <f t="shared" si="2084"/>
        <v>17.00.141-6</v>
      </c>
      <c r="G11190" s="37" t="s">
        <v>8441</v>
      </c>
      <c r="H11190" s="37">
        <v>298</v>
      </c>
    </row>
    <row r="11191" spans="1:8" x14ac:dyDescent="0.3">
      <c r="A11191" s="34" t="str">
        <f>+LEFT(Tabla3[[#This Row],[id_detalle]],2)</f>
        <v>17</v>
      </c>
      <c r="B11191" s="46" t="str">
        <f>VLOOKUP((LEFT(Tabla3[[#This Row],[id_detalle]],2)),id_rubro[[id]:[Rubro]],2,0)</f>
        <v>ESPARCIMIENRO, DIVERSIÓN Y SERVICIOS CULTURALES</v>
      </c>
      <c r="C11191" s="36" t="s">
        <v>1772</v>
      </c>
      <c r="D11191" s="45" t="str">
        <f>+Tabla3[[#This Row],[id_detalle]]&amp;" "&amp;VLOOKUP(Tabla3[[#This Row],[id_detalle]],rubro_detalle[[Código]:[Rubro Detalle]],2,0)</f>
        <v>17.00.141 Clubes</v>
      </c>
      <c r="E11191" s="33">
        <f t="shared" ref="E11191:E11196" si="2085">+IF(D11191=D11190,E11190+1,1)</f>
        <v>7</v>
      </c>
      <c r="F11191" s="47" t="str">
        <f t="shared" ref="F11191:F11196" si="2086">+LEFT(D11191,9)&amp;"-"&amp;E11191</f>
        <v>17.00.141-7</v>
      </c>
      <c r="G11191" s="37" t="s">
        <v>8442</v>
      </c>
      <c r="H11191" s="37">
        <v>298</v>
      </c>
    </row>
    <row r="11192" spans="1:8" x14ac:dyDescent="0.3">
      <c r="A11192" s="34" t="str">
        <f>+LEFT(Tabla3[[#This Row],[id_detalle]],2)</f>
        <v>17</v>
      </c>
      <c r="B11192" s="46" t="str">
        <f>VLOOKUP((LEFT(Tabla3[[#This Row],[id_detalle]],2)),id_rubro[[id]:[Rubro]],2,0)</f>
        <v>ESPARCIMIENRO, DIVERSIÓN Y SERVICIOS CULTURALES</v>
      </c>
      <c r="C11192" s="36" t="s">
        <v>1772</v>
      </c>
      <c r="D11192" s="45" t="str">
        <f>+Tabla3[[#This Row],[id_detalle]]&amp;" "&amp;VLOOKUP(Tabla3[[#This Row],[id_detalle]],rubro_detalle[[Código]:[Rubro Detalle]],2,0)</f>
        <v>17.00.141 Clubes</v>
      </c>
      <c r="E11192" s="33">
        <f t="shared" si="2085"/>
        <v>8</v>
      </c>
      <c r="F11192" s="47" t="str">
        <f t="shared" si="2086"/>
        <v>17.00.141-8</v>
      </c>
      <c r="G11192" s="37" t="s">
        <v>8443</v>
      </c>
      <c r="H11192" s="37">
        <v>299</v>
      </c>
    </row>
    <row r="11193" spans="1:8" x14ac:dyDescent="0.3">
      <c r="A11193" s="34" t="str">
        <f>+LEFT(Tabla3[[#This Row],[id_detalle]],2)</f>
        <v>17</v>
      </c>
      <c r="B11193" s="46" t="str">
        <f>VLOOKUP((LEFT(Tabla3[[#This Row],[id_detalle]],2)),id_rubro[[id]:[Rubro]],2,0)</f>
        <v>ESPARCIMIENRO, DIVERSIÓN Y SERVICIOS CULTURALES</v>
      </c>
      <c r="C11193" s="36" t="s">
        <v>1772</v>
      </c>
      <c r="D11193" s="45" t="str">
        <f>+Tabla3[[#This Row],[id_detalle]]&amp;" "&amp;VLOOKUP(Tabla3[[#This Row],[id_detalle]],rubro_detalle[[Código]:[Rubro Detalle]],2,0)</f>
        <v>17.00.141 Clubes</v>
      </c>
      <c r="E11193" s="33">
        <f t="shared" si="2085"/>
        <v>9</v>
      </c>
      <c r="F11193" s="47" t="str">
        <f t="shared" si="2086"/>
        <v>17.00.141-9</v>
      </c>
      <c r="G11193" s="37" t="s">
        <v>8444</v>
      </c>
      <c r="H11193" s="37">
        <v>299</v>
      </c>
    </row>
    <row r="11194" spans="1:8" x14ac:dyDescent="0.3">
      <c r="A11194" s="34" t="str">
        <f>+LEFT(Tabla3[[#This Row],[id_detalle]],2)</f>
        <v>17</v>
      </c>
      <c r="B11194" s="46" t="str">
        <f>VLOOKUP((LEFT(Tabla3[[#This Row],[id_detalle]],2)),id_rubro[[id]:[Rubro]],2,0)</f>
        <v>ESPARCIMIENRO, DIVERSIÓN Y SERVICIOS CULTURALES</v>
      </c>
      <c r="C11194" s="36" t="s">
        <v>1772</v>
      </c>
      <c r="D11194" s="45" t="str">
        <f>+Tabla3[[#This Row],[id_detalle]]&amp;" "&amp;VLOOKUP(Tabla3[[#This Row],[id_detalle]],rubro_detalle[[Código]:[Rubro Detalle]],2,0)</f>
        <v>17.00.141 Clubes</v>
      </c>
      <c r="E11194" s="33">
        <f t="shared" si="2085"/>
        <v>10</v>
      </c>
      <c r="F11194" s="47" t="str">
        <f t="shared" si="2086"/>
        <v>17.00.141-10</v>
      </c>
      <c r="G11194" s="37" t="s">
        <v>8445</v>
      </c>
      <c r="H11194" s="37">
        <v>299</v>
      </c>
    </row>
    <row r="11195" spans="1:8" x14ac:dyDescent="0.3">
      <c r="A11195" s="34" t="str">
        <f>+LEFT(Tabla3[[#This Row],[id_detalle]],2)</f>
        <v>17</v>
      </c>
      <c r="B11195" s="46" t="str">
        <f>VLOOKUP((LEFT(Tabla3[[#This Row],[id_detalle]],2)),id_rubro[[id]:[Rubro]],2,0)</f>
        <v>ESPARCIMIENRO, DIVERSIÓN Y SERVICIOS CULTURALES</v>
      </c>
      <c r="C11195" s="36" t="s">
        <v>1772</v>
      </c>
      <c r="D11195" s="45" t="str">
        <f>+Tabla3[[#This Row],[id_detalle]]&amp;" "&amp;VLOOKUP(Tabla3[[#This Row],[id_detalle]],rubro_detalle[[Código]:[Rubro Detalle]],2,0)</f>
        <v>17.00.141 Clubes</v>
      </c>
      <c r="E11195" s="33">
        <f t="shared" si="2085"/>
        <v>11</v>
      </c>
      <c r="F11195" s="47" t="str">
        <f t="shared" si="2086"/>
        <v>17.00.141-11</v>
      </c>
      <c r="G11195" s="37" t="s">
        <v>8446</v>
      </c>
      <c r="H11195" s="37">
        <v>299</v>
      </c>
    </row>
    <row r="11196" spans="1:8" x14ac:dyDescent="0.3">
      <c r="A11196" s="34" t="str">
        <f>+LEFT(Tabla3[[#This Row],[id_detalle]],2)</f>
        <v>17</v>
      </c>
      <c r="B11196" s="46" t="str">
        <f>VLOOKUP((LEFT(Tabla3[[#This Row],[id_detalle]],2)),id_rubro[[id]:[Rubro]],2,0)</f>
        <v>ESPARCIMIENRO, DIVERSIÓN Y SERVICIOS CULTURALES</v>
      </c>
      <c r="C11196" s="36" t="s">
        <v>1772</v>
      </c>
      <c r="D11196" s="45" t="str">
        <f>+Tabla3[[#This Row],[id_detalle]]&amp;" "&amp;VLOOKUP(Tabla3[[#This Row],[id_detalle]],rubro_detalle[[Código]:[Rubro Detalle]],2,0)</f>
        <v>17.00.141 Clubes</v>
      </c>
      <c r="E11196" s="33">
        <f t="shared" si="2085"/>
        <v>12</v>
      </c>
      <c r="F11196" s="47" t="str">
        <f t="shared" si="2086"/>
        <v>17.00.141-12</v>
      </c>
      <c r="G11196" s="37" t="s">
        <v>8447</v>
      </c>
      <c r="H11196" s="37">
        <v>299</v>
      </c>
    </row>
    <row r="11197" spans="1:8" x14ac:dyDescent="0.3">
      <c r="A11197" s="34" t="str">
        <f>+LEFT(Tabla3[[#This Row],[id_detalle]],2)</f>
        <v>17</v>
      </c>
      <c r="B11197" s="46" t="str">
        <f>VLOOKUP((LEFT(Tabla3[[#This Row],[id_detalle]],2)),id_rubro[[id]:[Rubro]],2,0)</f>
        <v>ESPARCIMIENRO, DIVERSIÓN Y SERVICIOS CULTURALES</v>
      </c>
      <c r="C11197" s="36" t="s">
        <v>1772</v>
      </c>
      <c r="D11197" s="45" t="str">
        <f>+Tabla3[[#This Row],[id_detalle]]&amp;" "&amp;VLOOKUP(Tabla3[[#This Row],[id_detalle]],rubro_detalle[[Código]:[Rubro Detalle]],2,0)</f>
        <v>17.00.141 Clubes</v>
      </c>
      <c r="E11197" s="33">
        <f t="shared" ref="E11197:E11208" si="2087">+IF(D11197=D11196,E11196+1,1)</f>
        <v>13</v>
      </c>
      <c r="F11197" s="47" t="str">
        <f t="shared" ref="F11197:F11208" si="2088">+LEFT(D11197,9)&amp;"-"&amp;E11197</f>
        <v>17.00.141-13</v>
      </c>
      <c r="G11197" s="37" t="s">
        <v>8448</v>
      </c>
      <c r="H11197" s="37">
        <v>299</v>
      </c>
    </row>
    <row r="11198" spans="1:8" x14ac:dyDescent="0.3">
      <c r="A11198" s="34" t="str">
        <f>+LEFT(Tabla3[[#This Row],[id_detalle]],2)</f>
        <v>17</v>
      </c>
      <c r="B11198" s="46" t="str">
        <f>VLOOKUP((LEFT(Tabla3[[#This Row],[id_detalle]],2)),id_rubro[[id]:[Rubro]],2,0)</f>
        <v>ESPARCIMIENRO, DIVERSIÓN Y SERVICIOS CULTURALES</v>
      </c>
      <c r="C11198" s="36" t="s">
        <v>1772</v>
      </c>
      <c r="D11198" s="45" t="str">
        <f>+Tabla3[[#This Row],[id_detalle]]&amp;" "&amp;VLOOKUP(Tabla3[[#This Row],[id_detalle]],rubro_detalle[[Código]:[Rubro Detalle]],2,0)</f>
        <v>17.00.141 Clubes</v>
      </c>
      <c r="E11198" s="33">
        <f t="shared" si="2087"/>
        <v>14</v>
      </c>
      <c r="F11198" s="47" t="str">
        <f t="shared" si="2088"/>
        <v>17.00.141-14</v>
      </c>
      <c r="G11198" s="37" t="s">
        <v>8449</v>
      </c>
      <c r="H11198" s="37">
        <v>299</v>
      </c>
    </row>
    <row r="11199" spans="1:8" x14ac:dyDescent="0.3">
      <c r="A11199" s="34" t="str">
        <f>+LEFT(Tabla3[[#This Row],[id_detalle]],2)</f>
        <v>17</v>
      </c>
      <c r="B11199" s="46" t="str">
        <f>VLOOKUP((LEFT(Tabla3[[#This Row],[id_detalle]],2)),id_rubro[[id]:[Rubro]],2,0)</f>
        <v>ESPARCIMIENRO, DIVERSIÓN Y SERVICIOS CULTURALES</v>
      </c>
      <c r="C11199" s="36" t="s">
        <v>1772</v>
      </c>
      <c r="D11199" s="45" t="str">
        <f>+Tabla3[[#This Row],[id_detalle]]&amp;" "&amp;VLOOKUP(Tabla3[[#This Row],[id_detalle]],rubro_detalle[[Código]:[Rubro Detalle]],2,0)</f>
        <v>17.00.141 Clubes</v>
      </c>
      <c r="E11199" s="33">
        <f t="shared" si="2087"/>
        <v>15</v>
      </c>
      <c r="F11199" s="47" t="str">
        <f t="shared" si="2088"/>
        <v>17.00.141-15</v>
      </c>
      <c r="G11199" s="37" t="s">
        <v>6301</v>
      </c>
      <c r="H11199" s="37">
        <v>300</v>
      </c>
    </row>
    <row r="11200" spans="1:8" x14ac:dyDescent="0.3">
      <c r="A11200" s="34" t="str">
        <f>+LEFT(Tabla3[[#This Row],[id_detalle]],2)</f>
        <v>17</v>
      </c>
      <c r="B11200" s="46" t="str">
        <f>VLOOKUP((LEFT(Tabla3[[#This Row],[id_detalle]],2)),id_rubro[[id]:[Rubro]],2,0)</f>
        <v>ESPARCIMIENRO, DIVERSIÓN Y SERVICIOS CULTURALES</v>
      </c>
      <c r="C11200" s="36" t="s">
        <v>1772</v>
      </c>
      <c r="D11200" s="45" t="str">
        <f>+Tabla3[[#This Row],[id_detalle]]&amp;" "&amp;VLOOKUP(Tabla3[[#This Row],[id_detalle]],rubro_detalle[[Código]:[Rubro Detalle]],2,0)</f>
        <v>17.00.141 Clubes</v>
      </c>
      <c r="E11200" s="33">
        <f t="shared" si="2087"/>
        <v>16</v>
      </c>
      <c r="F11200" s="47" t="str">
        <f t="shared" si="2088"/>
        <v>17.00.141-16</v>
      </c>
      <c r="G11200" s="37" t="s">
        <v>8450</v>
      </c>
      <c r="H11200" s="37">
        <v>300</v>
      </c>
    </row>
    <row r="11201" spans="1:8" x14ac:dyDescent="0.3">
      <c r="A11201" s="34" t="str">
        <f>+LEFT(Tabla3[[#This Row],[id_detalle]],2)</f>
        <v>17</v>
      </c>
      <c r="B11201" s="46" t="str">
        <f>VLOOKUP((LEFT(Tabla3[[#This Row],[id_detalle]],2)),id_rubro[[id]:[Rubro]],2,0)</f>
        <v>ESPARCIMIENRO, DIVERSIÓN Y SERVICIOS CULTURALES</v>
      </c>
      <c r="C11201" s="36" t="s">
        <v>1772</v>
      </c>
      <c r="D11201" s="45" t="str">
        <f>+Tabla3[[#This Row],[id_detalle]]&amp;" "&amp;VLOOKUP(Tabla3[[#This Row],[id_detalle]],rubro_detalle[[Código]:[Rubro Detalle]],2,0)</f>
        <v>17.00.141 Clubes</v>
      </c>
      <c r="E11201" s="33">
        <f t="shared" si="2087"/>
        <v>17</v>
      </c>
      <c r="F11201" s="47" t="str">
        <f t="shared" si="2088"/>
        <v>17.00.141-17</v>
      </c>
      <c r="G11201" s="37" t="s">
        <v>8451</v>
      </c>
      <c r="H11201" s="37">
        <v>300</v>
      </c>
    </row>
    <row r="11202" spans="1:8" x14ac:dyDescent="0.3">
      <c r="A11202" s="34" t="str">
        <f>+LEFT(Tabla3[[#This Row],[id_detalle]],2)</f>
        <v>17</v>
      </c>
      <c r="B11202" s="46" t="str">
        <f>VLOOKUP((LEFT(Tabla3[[#This Row],[id_detalle]],2)),id_rubro[[id]:[Rubro]],2,0)</f>
        <v>ESPARCIMIENRO, DIVERSIÓN Y SERVICIOS CULTURALES</v>
      </c>
      <c r="C11202" s="36" t="s">
        <v>1772</v>
      </c>
      <c r="D11202" s="45" t="str">
        <f>+Tabla3[[#This Row],[id_detalle]]&amp;" "&amp;VLOOKUP(Tabla3[[#This Row],[id_detalle]],rubro_detalle[[Código]:[Rubro Detalle]],2,0)</f>
        <v>17.00.141 Clubes</v>
      </c>
      <c r="E11202" s="33">
        <f t="shared" si="2087"/>
        <v>18</v>
      </c>
      <c r="F11202" s="47" t="str">
        <f t="shared" si="2088"/>
        <v>17.00.141-18</v>
      </c>
      <c r="G11202" s="37" t="s">
        <v>8452</v>
      </c>
      <c r="H11202" s="37">
        <v>357</v>
      </c>
    </row>
    <row r="11203" spans="1:8" x14ac:dyDescent="0.3">
      <c r="A11203" s="34" t="str">
        <f>+LEFT(Tabla3[[#This Row],[id_detalle]],2)</f>
        <v>17</v>
      </c>
      <c r="B11203" s="46" t="str">
        <f>VLOOKUP((LEFT(Tabla3[[#This Row],[id_detalle]],2)),id_rubro[[id]:[Rubro]],2,0)</f>
        <v>ESPARCIMIENRO, DIVERSIÓN Y SERVICIOS CULTURALES</v>
      </c>
      <c r="C11203" s="36" t="s">
        <v>1772</v>
      </c>
      <c r="D11203" s="45" t="str">
        <f>+Tabla3[[#This Row],[id_detalle]]&amp;" "&amp;VLOOKUP(Tabla3[[#This Row],[id_detalle]],rubro_detalle[[Código]:[Rubro Detalle]],2,0)</f>
        <v>17.00.141 Clubes</v>
      </c>
      <c r="E11203" s="33">
        <f t="shared" si="2087"/>
        <v>19</v>
      </c>
      <c r="F11203" s="47" t="str">
        <f t="shared" si="2088"/>
        <v>17.00.141-19</v>
      </c>
      <c r="G11203" s="37" t="s">
        <v>8461</v>
      </c>
      <c r="H11203" s="37">
        <v>358</v>
      </c>
    </row>
    <row r="11204" spans="1:8" x14ac:dyDescent="0.3">
      <c r="A11204" s="34" t="str">
        <f>+LEFT(Tabla3[[#This Row],[id_detalle]],2)</f>
        <v>17</v>
      </c>
      <c r="B11204" s="46" t="str">
        <f>VLOOKUP((LEFT(Tabla3[[#This Row],[id_detalle]],2)),id_rubro[[id]:[Rubro]],2,0)</f>
        <v>ESPARCIMIENRO, DIVERSIÓN Y SERVICIOS CULTURALES</v>
      </c>
      <c r="C11204" s="36" t="s">
        <v>1772</v>
      </c>
      <c r="D11204" s="45" t="str">
        <f>+Tabla3[[#This Row],[id_detalle]]&amp;" "&amp;VLOOKUP(Tabla3[[#This Row],[id_detalle]],rubro_detalle[[Código]:[Rubro Detalle]],2,0)</f>
        <v>17.00.141 Clubes</v>
      </c>
      <c r="E11204" s="33">
        <f t="shared" si="2087"/>
        <v>20</v>
      </c>
      <c r="F11204" s="47" t="str">
        <f t="shared" si="2088"/>
        <v>17.00.141-20</v>
      </c>
      <c r="G11204" s="37" t="s">
        <v>8453</v>
      </c>
      <c r="H11204" s="37">
        <v>429</v>
      </c>
    </row>
    <row r="11205" spans="1:8" x14ac:dyDescent="0.3">
      <c r="A11205" s="34" t="str">
        <f>+LEFT(Tabla3[[#This Row],[id_detalle]],2)</f>
        <v>17</v>
      </c>
      <c r="B11205" s="46" t="str">
        <f>VLOOKUP((LEFT(Tabla3[[#This Row],[id_detalle]],2)),id_rubro[[id]:[Rubro]],2,0)</f>
        <v>ESPARCIMIENRO, DIVERSIÓN Y SERVICIOS CULTURALES</v>
      </c>
      <c r="C11205" s="36" t="s">
        <v>1772</v>
      </c>
      <c r="D11205" s="45" t="str">
        <f>+Tabla3[[#This Row],[id_detalle]]&amp;" "&amp;VLOOKUP(Tabla3[[#This Row],[id_detalle]],rubro_detalle[[Código]:[Rubro Detalle]],2,0)</f>
        <v>17.00.141 Clubes</v>
      </c>
      <c r="E11205" s="33">
        <f t="shared" si="2087"/>
        <v>21</v>
      </c>
      <c r="F11205" s="47" t="str">
        <f t="shared" si="2088"/>
        <v>17.00.141-21</v>
      </c>
      <c r="G11205" s="37" t="s">
        <v>8454</v>
      </c>
      <c r="H11205" s="37">
        <v>585</v>
      </c>
    </row>
    <row r="11206" spans="1:8" x14ac:dyDescent="0.3">
      <c r="A11206" s="34" t="str">
        <f>+LEFT(Tabla3[[#This Row],[id_detalle]],2)</f>
        <v>17</v>
      </c>
      <c r="B11206" s="46" t="str">
        <f>VLOOKUP((LEFT(Tabla3[[#This Row],[id_detalle]],2)),id_rubro[[id]:[Rubro]],2,0)</f>
        <v>ESPARCIMIENRO, DIVERSIÓN Y SERVICIOS CULTURALES</v>
      </c>
      <c r="C11206" s="36" t="s">
        <v>1772</v>
      </c>
      <c r="D11206" s="45" t="str">
        <f>+Tabla3[[#This Row],[id_detalle]]&amp;" "&amp;VLOOKUP(Tabla3[[#This Row],[id_detalle]],rubro_detalle[[Código]:[Rubro Detalle]],2,0)</f>
        <v>17.00.141 Clubes</v>
      </c>
      <c r="E11206" s="33">
        <f t="shared" si="2087"/>
        <v>22</v>
      </c>
      <c r="F11206" s="47" t="str">
        <f t="shared" si="2088"/>
        <v>17.00.141-22</v>
      </c>
      <c r="G11206" s="37" t="s">
        <v>8456</v>
      </c>
      <c r="H11206" s="37">
        <v>679</v>
      </c>
    </row>
    <row r="11207" spans="1:8" x14ac:dyDescent="0.3">
      <c r="A11207" s="34" t="str">
        <f>+LEFT(Tabla3[[#This Row],[id_detalle]],2)</f>
        <v>17</v>
      </c>
      <c r="B11207" s="46" t="str">
        <f>VLOOKUP((LEFT(Tabla3[[#This Row],[id_detalle]],2)),id_rubro[[id]:[Rubro]],2,0)</f>
        <v>ESPARCIMIENRO, DIVERSIÓN Y SERVICIOS CULTURALES</v>
      </c>
      <c r="C11207" s="36" t="s">
        <v>1772</v>
      </c>
      <c r="D11207" s="45" t="str">
        <f>+Tabla3[[#This Row],[id_detalle]]&amp;" "&amp;VLOOKUP(Tabla3[[#This Row],[id_detalle]],rubro_detalle[[Código]:[Rubro Detalle]],2,0)</f>
        <v>17.00.141 Clubes</v>
      </c>
      <c r="E11207" s="33">
        <f t="shared" si="2087"/>
        <v>23</v>
      </c>
      <c r="F11207" s="47" t="str">
        <f t="shared" si="2088"/>
        <v>17.00.141-23</v>
      </c>
      <c r="G11207" s="37" t="s">
        <v>8455</v>
      </c>
      <c r="H11207" s="37">
        <v>715</v>
      </c>
    </row>
    <row r="11208" spans="1:8" x14ac:dyDescent="0.3">
      <c r="A11208" s="34" t="str">
        <f>+LEFT(Tabla3[[#This Row],[id_detalle]],2)</f>
        <v>17</v>
      </c>
      <c r="B11208" s="46" t="str">
        <f>VLOOKUP((LEFT(Tabla3[[#This Row],[id_detalle]],2)),id_rubro[[id]:[Rubro]],2,0)</f>
        <v>ESPARCIMIENRO, DIVERSIÓN Y SERVICIOS CULTURALES</v>
      </c>
      <c r="C11208" s="36" t="s">
        <v>1772</v>
      </c>
      <c r="D11208" s="45" t="str">
        <f>+Tabla3[[#This Row],[id_detalle]]&amp;" "&amp;VLOOKUP(Tabla3[[#This Row],[id_detalle]],rubro_detalle[[Código]:[Rubro Detalle]],2,0)</f>
        <v>17.00.141 Clubes</v>
      </c>
      <c r="E11208" s="33">
        <f t="shared" si="2087"/>
        <v>24</v>
      </c>
      <c r="F11208" s="47" t="str">
        <f t="shared" si="2088"/>
        <v>17.00.141-24</v>
      </c>
      <c r="G11208" s="37" t="s">
        <v>8457</v>
      </c>
      <c r="H11208" s="37">
        <v>750</v>
      </c>
    </row>
    <row r="11209" spans="1:8" x14ac:dyDescent="0.3">
      <c r="A11209" s="34" t="str">
        <f>+LEFT(Tabla3[[#This Row],[id_detalle]],2)</f>
        <v>17</v>
      </c>
      <c r="B11209" s="46" t="str">
        <f>VLOOKUP((LEFT(Tabla3[[#This Row],[id_detalle]],2)),id_rubro[[id]:[Rubro]],2,0)</f>
        <v>ESPARCIMIENRO, DIVERSIÓN Y SERVICIOS CULTURALES</v>
      </c>
      <c r="C11209" s="36" t="s">
        <v>1772</v>
      </c>
      <c r="D11209" s="45" t="str">
        <f>+Tabla3[[#This Row],[id_detalle]]&amp;" "&amp;VLOOKUP(Tabla3[[#This Row],[id_detalle]],rubro_detalle[[Código]:[Rubro Detalle]],2,0)</f>
        <v>17.00.141 Clubes</v>
      </c>
      <c r="E11209" s="33">
        <f t="shared" ref="E11209:E11214" si="2089">+IF(D11209=D11208,E11208+1,1)</f>
        <v>25</v>
      </c>
      <c r="F11209" s="47" t="str">
        <f t="shared" ref="F11209:F11214" si="2090">+LEFT(D11209,9)&amp;"-"&amp;E11209</f>
        <v>17.00.141-25</v>
      </c>
      <c r="G11209" s="37" t="s">
        <v>8459</v>
      </c>
      <c r="H11209" s="37">
        <v>750</v>
      </c>
    </row>
    <row r="11210" spans="1:8" x14ac:dyDescent="0.3">
      <c r="A11210" s="34" t="str">
        <f>+LEFT(Tabla3[[#This Row],[id_detalle]],2)</f>
        <v>17</v>
      </c>
      <c r="B11210" s="46" t="str">
        <f>VLOOKUP((LEFT(Tabla3[[#This Row],[id_detalle]],2)),id_rubro[[id]:[Rubro]],2,0)</f>
        <v>ESPARCIMIENRO, DIVERSIÓN Y SERVICIOS CULTURALES</v>
      </c>
      <c r="C11210" s="36" t="s">
        <v>1772</v>
      </c>
      <c r="D11210" s="45" t="str">
        <f>+Tabla3[[#This Row],[id_detalle]]&amp;" "&amp;VLOOKUP(Tabla3[[#This Row],[id_detalle]],rubro_detalle[[Código]:[Rubro Detalle]],2,0)</f>
        <v>17.00.141 Clubes</v>
      </c>
      <c r="E11210" s="33">
        <f t="shared" si="2089"/>
        <v>26</v>
      </c>
      <c r="F11210" s="47" t="str">
        <f t="shared" si="2090"/>
        <v>17.00.141-26</v>
      </c>
      <c r="G11210" s="37" t="s">
        <v>8458</v>
      </c>
      <c r="H11210" s="37">
        <v>760</v>
      </c>
    </row>
    <row r="11211" spans="1:8" x14ac:dyDescent="0.3">
      <c r="A11211" s="34" t="str">
        <f>+LEFT(Tabla3[[#This Row],[id_detalle]],2)</f>
        <v>17</v>
      </c>
      <c r="B11211" s="46" t="str">
        <f>VLOOKUP((LEFT(Tabla3[[#This Row],[id_detalle]],2)),id_rubro[[id]:[Rubro]],2,0)</f>
        <v>ESPARCIMIENRO, DIVERSIÓN Y SERVICIOS CULTURALES</v>
      </c>
      <c r="C11211" s="36" t="s">
        <v>1772</v>
      </c>
      <c r="D11211" s="45" t="str">
        <f>+Tabla3[[#This Row],[id_detalle]]&amp;" "&amp;VLOOKUP(Tabla3[[#This Row],[id_detalle]],rubro_detalle[[Código]:[Rubro Detalle]],2,0)</f>
        <v>17.00.141 Clubes</v>
      </c>
      <c r="E11211" s="33">
        <f t="shared" si="2089"/>
        <v>27</v>
      </c>
      <c r="F11211" s="47" t="str">
        <f t="shared" si="2090"/>
        <v>17.00.141-27</v>
      </c>
      <c r="G11211" s="37" t="s">
        <v>8460</v>
      </c>
      <c r="H11211" s="37">
        <v>761</v>
      </c>
    </row>
    <row r="11212" spans="1:8" x14ac:dyDescent="0.3">
      <c r="A11212" s="34" t="str">
        <f>+LEFT(Tabla3[[#This Row],[id_detalle]],2)</f>
        <v>17</v>
      </c>
      <c r="B11212" s="46" t="str">
        <f>VLOOKUP((LEFT(Tabla3[[#This Row],[id_detalle]],2)),id_rubro[[id]:[Rubro]],2,0)</f>
        <v>ESPARCIMIENRO, DIVERSIÓN Y SERVICIOS CULTURALES</v>
      </c>
      <c r="C11212" s="36" t="s">
        <v>1773</v>
      </c>
      <c r="D11212" s="45" t="str">
        <f>+Tabla3[[#This Row],[id_detalle]]&amp;" "&amp;VLOOKUP(Tabla3[[#This Row],[id_detalle]],rubro_detalle[[Código]:[Rubro Detalle]],2,0)</f>
        <v>17.00.151 Deportes y Recreación</v>
      </c>
      <c r="E11212" s="33">
        <f t="shared" si="2089"/>
        <v>1</v>
      </c>
      <c r="F11212" s="47" t="str">
        <f t="shared" si="2090"/>
        <v>17.00.151-1</v>
      </c>
      <c r="G11212" s="37" t="s">
        <v>8462</v>
      </c>
      <c r="H11212" s="37">
        <v>202</v>
      </c>
    </row>
    <row r="11213" spans="1:8" x14ac:dyDescent="0.3">
      <c r="A11213" s="34" t="str">
        <f>+LEFT(Tabla3[[#This Row],[id_detalle]],2)</f>
        <v>17</v>
      </c>
      <c r="B11213" s="46" t="str">
        <f>VLOOKUP((LEFT(Tabla3[[#This Row],[id_detalle]],2)),id_rubro[[id]:[Rubro]],2,0)</f>
        <v>ESPARCIMIENRO, DIVERSIÓN Y SERVICIOS CULTURALES</v>
      </c>
      <c r="C11213" s="36" t="s">
        <v>1773</v>
      </c>
      <c r="D11213" s="45" t="str">
        <f>+Tabla3[[#This Row],[id_detalle]]&amp;" "&amp;VLOOKUP(Tabla3[[#This Row],[id_detalle]],rubro_detalle[[Código]:[Rubro Detalle]],2,0)</f>
        <v>17.00.151 Deportes y Recreación</v>
      </c>
      <c r="E11213" s="33">
        <f t="shared" si="2089"/>
        <v>2</v>
      </c>
      <c r="F11213" s="47" t="str">
        <f t="shared" si="2090"/>
        <v>17.00.151-2</v>
      </c>
      <c r="G11213" s="38" t="s">
        <v>8463</v>
      </c>
      <c r="H11213" s="38">
        <v>218</v>
      </c>
    </row>
    <row r="11214" spans="1:8" x14ac:dyDescent="0.3">
      <c r="A11214" s="34" t="str">
        <f>+LEFT(Tabla3[[#This Row],[id_detalle]],2)</f>
        <v>17</v>
      </c>
      <c r="B11214" s="46" t="str">
        <f>VLOOKUP((LEFT(Tabla3[[#This Row],[id_detalle]],2)),id_rubro[[id]:[Rubro]],2,0)</f>
        <v>ESPARCIMIENRO, DIVERSIÓN Y SERVICIOS CULTURALES</v>
      </c>
      <c r="C11214" s="36" t="s">
        <v>1773</v>
      </c>
      <c r="D11214" s="45" t="str">
        <f>+Tabla3[[#This Row],[id_detalle]]&amp;" "&amp;VLOOKUP(Tabla3[[#This Row],[id_detalle]],rubro_detalle[[Código]:[Rubro Detalle]],2,0)</f>
        <v>17.00.151 Deportes y Recreación</v>
      </c>
      <c r="E11214" s="33">
        <f t="shared" si="2089"/>
        <v>3</v>
      </c>
      <c r="F11214" s="47" t="str">
        <f t="shared" si="2090"/>
        <v>17.00.151-3</v>
      </c>
      <c r="G11214" s="37" t="s">
        <v>8464</v>
      </c>
      <c r="H11214" s="37">
        <v>232</v>
      </c>
    </row>
    <row r="11215" spans="1:8" x14ac:dyDescent="0.3">
      <c r="A11215" s="34" t="str">
        <f>+LEFT(Tabla3[[#This Row],[id_detalle]],2)</f>
        <v>17</v>
      </c>
      <c r="B11215" s="46" t="str">
        <f>VLOOKUP((LEFT(Tabla3[[#This Row],[id_detalle]],2)),id_rubro[[id]:[Rubro]],2,0)</f>
        <v>ESPARCIMIENRO, DIVERSIÓN Y SERVICIOS CULTURALES</v>
      </c>
      <c r="C11215" s="36" t="s">
        <v>1773</v>
      </c>
      <c r="D11215" s="45" t="str">
        <f>+Tabla3[[#This Row],[id_detalle]]&amp;" "&amp;VLOOKUP(Tabla3[[#This Row],[id_detalle]],rubro_detalle[[Código]:[Rubro Detalle]],2,0)</f>
        <v>17.00.151 Deportes y Recreación</v>
      </c>
      <c r="E11215" s="33">
        <f t="shared" ref="E11215:E11217" si="2091">+IF(D11215=D11214,E11214+1,1)</f>
        <v>4</v>
      </c>
      <c r="F11215" s="47" t="str">
        <f t="shared" ref="F11215:F11217" si="2092">+LEFT(D11215,9)&amp;"-"&amp;E11215</f>
        <v>17.00.151-4</v>
      </c>
      <c r="G11215" s="37" t="s">
        <v>8438</v>
      </c>
      <c r="H11215" s="37">
        <v>247</v>
      </c>
    </row>
    <row r="11216" spans="1:8" x14ac:dyDescent="0.3">
      <c r="A11216" s="34" t="str">
        <f>+LEFT(Tabla3[[#This Row],[id_detalle]],2)</f>
        <v>17</v>
      </c>
      <c r="B11216" s="46" t="str">
        <f>VLOOKUP((LEFT(Tabla3[[#This Row],[id_detalle]],2)),id_rubro[[id]:[Rubro]],2,0)</f>
        <v>ESPARCIMIENRO, DIVERSIÓN Y SERVICIOS CULTURALES</v>
      </c>
      <c r="C11216" s="36" t="s">
        <v>1773</v>
      </c>
      <c r="D11216" s="45" t="str">
        <f>+Tabla3[[#This Row],[id_detalle]]&amp;" "&amp;VLOOKUP(Tabla3[[#This Row],[id_detalle]],rubro_detalle[[Código]:[Rubro Detalle]],2,0)</f>
        <v>17.00.151 Deportes y Recreación</v>
      </c>
      <c r="E11216" s="33">
        <f t="shared" si="2091"/>
        <v>5</v>
      </c>
      <c r="F11216" s="47" t="str">
        <f t="shared" si="2092"/>
        <v>17.00.151-5</v>
      </c>
      <c r="G11216" s="37" t="s">
        <v>8465</v>
      </c>
      <c r="H11216" s="37">
        <v>298</v>
      </c>
    </row>
    <row r="11217" spans="1:8" x14ac:dyDescent="0.3">
      <c r="A11217" s="34" t="str">
        <f>+LEFT(Tabla3[[#This Row],[id_detalle]],2)</f>
        <v>17</v>
      </c>
      <c r="B11217" s="46" t="str">
        <f>VLOOKUP((LEFT(Tabla3[[#This Row],[id_detalle]],2)),id_rubro[[id]:[Rubro]],2,0)</f>
        <v>ESPARCIMIENRO, DIVERSIÓN Y SERVICIOS CULTURALES</v>
      </c>
      <c r="C11217" s="36" t="s">
        <v>1773</v>
      </c>
      <c r="D11217" s="45" t="str">
        <f>+Tabla3[[#This Row],[id_detalle]]&amp;" "&amp;VLOOKUP(Tabla3[[#This Row],[id_detalle]],rubro_detalle[[Código]:[Rubro Detalle]],2,0)</f>
        <v>17.00.151 Deportes y Recreación</v>
      </c>
      <c r="E11217" s="33">
        <f t="shared" si="2091"/>
        <v>6</v>
      </c>
      <c r="F11217" s="47" t="str">
        <f t="shared" si="2092"/>
        <v>17.00.151-6</v>
      </c>
      <c r="G11217" s="37" t="s">
        <v>8466</v>
      </c>
      <c r="H11217" s="37">
        <v>298</v>
      </c>
    </row>
    <row r="11218" spans="1:8" x14ac:dyDescent="0.3">
      <c r="A11218" s="34" t="str">
        <f>+LEFT(Tabla3[[#This Row],[id_detalle]],2)</f>
        <v>17</v>
      </c>
      <c r="B11218" s="46" t="str">
        <f>VLOOKUP((LEFT(Tabla3[[#This Row],[id_detalle]],2)),id_rubro[[id]:[Rubro]],2,0)</f>
        <v>ESPARCIMIENRO, DIVERSIÓN Y SERVICIOS CULTURALES</v>
      </c>
      <c r="C11218" s="36" t="s">
        <v>1773</v>
      </c>
      <c r="D11218" s="45" t="str">
        <f>+Tabla3[[#This Row],[id_detalle]]&amp;" "&amp;VLOOKUP(Tabla3[[#This Row],[id_detalle]],rubro_detalle[[Código]:[Rubro Detalle]],2,0)</f>
        <v>17.00.151 Deportes y Recreación</v>
      </c>
      <c r="E11218" s="33">
        <f t="shared" ref="E11218:E11223" si="2093">+IF(D11218=D11217,E11217+1,1)</f>
        <v>7</v>
      </c>
      <c r="F11218" s="47" t="str">
        <f t="shared" ref="F11218:F11223" si="2094">+LEFT(D11218,9)&amp;"-"&amp;E11218</f>
        <v>17.00.151-7</v>
      </c>
      <c r="G11218" s="37" t="s">
        <v>8467</v>
      </c>
      <c r="H11218" s="37">
        <v>335</v>
      </c>
    </row>
    <row r="11219" spans="1:8" x14ac:dyDescent="0.3">
      <c r="A11219" s="34" t="str">
        <f>+LEFT(Tabla3[[#This Row],[id_detalle]],2)</f>
        <v>17</v>
      </c>
      <c r="B11219" s="46" t="str">
        <f>VLOOKUP((LEFT(Tabla3[[#This Row],[id_detalle]],2)),id_rubro[[id]:[Rubro]],2,0)</f>
        <v>ESPARCIMIENRO, DIVERSIÓN Y SERVICIOS CULTURALES</v>
      </c>
      <c r="C11219" s="36" t="s">
        <v>1773</v>
      </c>
      <c r="D11219" s="45" t="str">
        <f>+Tabla3[[#This Row],[id_detalle]]&amp;" "&amp;VLOOKUP(Tabla3[[#This Row],[id_detalle]],rubro_detalle[[Código]:[Rubro Detalle]],2,0)</f>
        <v>17.00.151 Deportes y Recreación</v>
      </c>
      <c r="E11219" s="33">
        <f t="shared" si="2093"/>
        <v>8</v>
      </c>
      <c r="F11219" s="47" t="str">
        <f t="shared" si="2094"/>
        <v>17.00.151-8</v>
      </c>
      <c r="G11219" s="37" t="s">
        <v>8468</v>
      </c>
      <c r="H11219" s="37">
        <v>357</v>
      </c>
    </row>
    <row r="11220" spans="1:8" x14ac:dyDescent="0.3">
      <c r="A11220" s="34" t="str">
        <f>+LEFT(Tabla3[[#This Row],[id_detalle]],2)</f>
        <v>17</v>
      </c>
      <c r="B11220" s="46" t="str">
        <f>VLOOKUP((LEFT(Tabla3[[#This Row],[id_detalle]],2)),id_rubro[[id]:[Rubro]],2,0)</f>
        <v>ESPARCIMIENRO, DIVERSIÓN Y SERVICIOS CULTURALES</v>
      </c>
      <c r="C11220" s="36" t="s">
        <v>1773</v>
      </c>
      <c r="D11220" s="45" t="str">
        <f>+Tabla3[[#This Row],[id_detalle]]&amp;" "&amp;VLOOKUP(Tabla3[[#This Row],[id_detalle]],rubro_detalle[[Código]:[Rubro Detalle]],2,0)</f>
        <v>17.00.151 Deportes y Recreación</v>
      </c>
      <c r="E11220" s="33">
        <f t="shared" si="2093"/>
        <v>9</v>
      </c>
      <c r="F11220" s="47" t="str">
        <f t="shared" si="2094"/>
        <v>17.00.151-9</v>
      </c>
      <c r="G11220" s="37" t="s">
        <v>8469</v>
      </c>
      <c r="H11220" s="37">
        <v>421</v>
      </c>
    </row>
    <row r="11221" spans="1:8" x14ac:dyDescent="0.3">
      <c r="A11221" s="34" t="str">
        <f>+LEFT(Tabla3[[#This Row],[id_detalle]],2)</f>
        <v>17</v>
      </c>
      <c r="B11221" s="46" t="str">
        <f>VLOOKUP((LEFT(Tabla3[[#This Row],[id_detalle]],2)),id_rubro[[id]:[Rubro]],2,0)</f>
        <v>ESPARCIMIENRO, DIVERSIÓN Y SERVICIOS CULTURALES</v>
      </c>
      <c r="C11221" s="36" t="s">
        <v>1773</v>
      </c>
      <c r="D11221" s="45" t="str">
        <f>+Tabla3[[#This Row],[id_detalle]]&amp;" "&amp;VLOOKUP(Tabla3[[#This Row],[id_detalle]],rubro_detalle[[Código]:[Rubro Detalle]],2,0)</f>
        <v>17.00.151 Deportes y Recreación</v>
      </c>
      <c r="E11221" s="33">
        <f t="shared" si="2093"/>
        <v>10</v>
      </c>
      <c r="F11221" s="47" t="str">
        <f t="shared" si="2094"/>
        <v>17.00.151-10</v>
      </c>
      <c r="G11221" s="37" t="s">
        <v>7684</v>
      </c>
      <c r="H11221" s="37">
        <v>617</v>
      </c>
    </row>
    <row r="11222" spans="1:8" x14ac:dyDescent="0.3">
      <c r="A11222" s="34" t="str">
        <f>+LEFT(Tabla3[[#This Row],[id_detalle]],2)</f>
        <v>17</v>
      </c>
      <c r="B11222" s="46" t="str">
        <f>VLOOKUP((LEFT(Tabla3[[#This Row],[id_detalle]],2)),id_rubro[[id]:[Rubro]],2,0)</f>
        <v>ESPARCIMIENRO, DIVERSIÓN Y SERVICIOS CULTURALES</v>
      </c>
      <c r="C11222" s="36" t="s">
        <v>1773</v>
      </c>
      <c r="D11222" s="45" t="str">
        <f>+Tabla3[[#This Row],[id_detalle]]&amp;" "&amp;VLOOKUP(Tabla3[[#This Row],[id_detalle]],rubro_detalle[[Código]:[Rubro Detalle]],2,0)</f>
        <v>17.00.151 Deportes y Recreación</v>
      </c>
      <c r="E11222" s="33">
        <f t="shared" si="2093"/>
        <v>11</v>
      </c>
      <c r="F11222" s="47" t="str">
        <f t="shared" si="2094"/>
        <v>17.00.151-11</v>
      </c>
      <c r="G11222" s="37" t="s">
        <v>8456</v>
      </c>
      <c r="H11222" s="37">
        <v>679</v>
      </c>
    </row>
    <row r="11223" spans="1:8" x14ac:dyDescent="0.3">
      <c r="A11223" s="34" t="str">
        <f>+LEFT(Tabla3[[#This Row],[id_detalle]],2)</f>
        <v>17</v>
      </c>
      <c r="B11223" s="46" t="str">
        <f>VLOOKUP((LEFT(Tabla3[[#This Row],[id_detalle]],2)),id_rubro[[id]:[Rubro]],2,0)</f>
        <v>ESPARCIMIENRO, DIVERSIÓN Y SERVICIOS CULTURALES</v>
      </c>
      <c r="C11223" s="36" t="s">
        <v>1773</v>
      </c>
      <c r="D11223" s="45" t="str">
        <f>+Tabla3[[#This Row],[id_detalle]]&amp;" "&amp;VLOOKUP(Tabla3[[#This Row],[id_detalle]],rubro_detalle[[Código]:[Rubro Detalle]],2,0)</f>
        <v>17.00.151 Deportes y Recreación</v>
      </c>
      <c r="E11223" s="33">
        <f t="shared" si="2093"/>
        <v>12</v>
      </c>
      <c r="F11223" s="47" t="str">
        <f t="shared" si="2094"/>
        <v>17.00.151-12</v>
      </c>
      <c r="G11223" s="37" t="s">
        <v>8470</v>
      </c>
      <c r="H11223" s="37">
        <v>720</v>
      </c>
    </row>
    <row r="11224" spans="1:8" x14ac:dyDescent="0.3">
      <c r="A11224" s="34" t="str">
        <f>+LEFT(Tabla3[[#This Row],[id_detalle]],2)</f>
        <v>17</v>
      </c>
      <c r="B11224" s="46" t="str">
        <f>VLOOKUP((LEFT(Tabla3[[#This Row],[id_detalle]],2)),id_rubro[[id]:[Rubro]],2,0)</f>
        <v>ESPARCIMIENRO, DIVERSIÓN Y SERVICIOS CULTURALES</v>
      </c>
      <c r="C11224" s="36" t="s">
        <v>1773</v>
      </c>
      <c r="D11224" s="45" t="str">
        <f>+Tabla3[[#This Row],[id_detalle]]&amp;" "&amp;VLOOKUP(Tabla3[[#This Row],[id_detalle]],rubro_detalle[[Código]:[Rubro Detalle]],2,0)</f>
        <v>17.00.151 Deportes y Recreación</v>
      </c>
      <c r="E11224" s="33">
        <f t="shared" ref="E11224:E11239" si="2095">+IF(D11224=D11223,E11223+1,1)</f>
        <v>13</v>
      </c>
      <c r="F11224" s="47" t="str">
        <f t="shared" ref="F11224:F11239" si="2096">+LEFT(D11224,9)&amp;"-"&amp;E11224</f>
        <v>17.00.151-13</v>
      </c>
      <c r="G11224" s="37" t="s">
        <v>8457</v>
      </c>
      <c r="H11224" s="37">
        <v>750</v>
      </c>
    </row>
    <row r="11225" spans="1:8" x14ac:dyDescent="0.3">
      <c r="A11225" s="34" t="str">
        <f>+LEFT(Tabla3[[#This Row],[id_detalle]],2)</f>
        <v>17</v>
      </c>
      <c r="B11225" s="46" t="str">
        <f>VLOOKUP((LEFT(Tabla3[[#This Row],[id_detalle]],2)),id_rubro[[id]:[Rubro]],2,0)</f>
        <v>ESPARCIMIENRO, DIVERSIÓN Y SERVICIOS CULTURALES</v>
      </c>
      <c r="C11225" s="36" t="s">
        <v>1773</v>
      </c>
      <c r="D11225" s="45" t="str">
        <f>+Tabla3[[#This Row],[id_detalle]]&amp;" "&amp;VLOOKUP(Tabla3[[#This Row],[id_detalle]],rubro_detalle[[Código]:[Rubro Detalle]],2,0)</f>
        <v>17.00.151 Deportes y Recreación</v>
      </c>
      <c r="E11225" s="33">
        <f t="shared" si="2095"/>
        <v>14</v>
      </c>
      <c r="F11225" s="47" t="str">
        <f t="shared" si="2096"/>
        <v>17.00.151-14</v>
      </c>
      <c r="G11225" s="37" t="s">
        <v>8458</v>
      </c>
      <c r="H11225" s="37">
        <v>760</v>
      </c>
    </row>
    <row r="11226" spans="1:8" x14ac:dyDescent="0.3">
      <c r="A11226" s="34" t="str">
        <f>+LEFT(Tabla3[[#This Row],[id_detalle]],2)</f>
        <v>17</v>
      </c>
      <c r="B11226" s="46" t="str">
        <f>VLOOKUP((LEFT(Tabla3[[#This Row],[id_detalle]],2)),id_rubro[[id]:[Rubro]],2,0)</f>
        <v>ESPARCIMIENRO, DIVERSIÓN Y SERVICIOS CULTURALES</v>
      </c>
      <c r="C11226" s="36" t="s">
        <v>1773</v>
      </c>
      <c r="D11226" s="45" t="str">
        <f>+Tabla3[[#This Row],[id_detalle]]&amp;" "&amp;VLOOKUP(Tabla3[[#This Row],[id_detalle]],rubro_detalle[[Código]:[Rubro Detalle]],2,0)</f>
        <v>17.00.151 Deportes y Recreación</v>
      </c>
      <c r="E11226" s="33">
        <f t="shared" si="2095"/>
        <v>15</v>
      </c>
      <c r="F11226" s="47" t="str">
        <f t="shared" si="2096"/>
        <v>17.00.151-15</v>
      </c>
      <c r="G11226" s="37" t="s">
        <v>8471</v>
      </c>
      <c r="H11226" s="37">
        <v>778</v>
      </c>
    </row>
    <row r="11227" spans="1:8" x14ac:dyDescent="0.3">
      <c r="A11227" s="34" t="str">
        <f>+LEFT(Tabla3[[#This Row],[id_detalle]],2)</f>
        <v>17</v>
      </c>
      <c r="B11227" s="46" t="str">
        <f>VLOOKUP((LEFT(Tabla3[[#This Row],[id_detalle]],2)),id_rubro[[id]:[Rubro]],2,0)</f>
        <v>ESPARCIMIENRO, DIVERSIÓN Y SERVICIOS CULTURALES</v>
      </c>
      <c r="C11227" s="36" t="s">
        <v>1774</v>
      </c>
      <c r="D11227" s="45" t="str">
        <f>+Tabla3[[#This Row],[id_detalle]]&amp;" "&amp;VLOOKUP(Tabla3[[#This Row],[id_detalle]],rubro_detalle[[Código]:[Rubro Detalle]],2,0)</f>
        <v>17.00.161 Estadios</v>
      </c>
      <c r="E11227" s="33">
        <f t="shared" si="2095"/>
        <v>1</v>
      </c>
      <c r="F11227" s="47" t="str">
        <f t="shared" si="2096"/>
        <v>17.00.161-1</v>
      </c>
      <c r="G11227" s="37" t="s">
        <v>8461</v>
      </c>
      <c r="H11227" s="37">
        <v>358</v>
      </c>
    </row>
    <row r="11228" spans="1:8" x14ac:dyDescent="0.3">
      <c r="A11228" s="34" t="str">
        <f>+LEFT(Tabla3[[#This Row],[id_detalle]],2)</f>
        <v>17</v>
      </c>
      <c r="B11228" s="46" t="str">
        <f>VLOOKUP((LEFT(Tabla3[[#This Row],[id_detalle]],2)),id_rubro[[id]:[Rubro]],2,0)</f>
        <v>ESPARCIMIENRO, DIVERSIÓN Y SERVICIOS CULTURALES</v>
      </c>
      <c r="C11228" s="36" t="s">
        <v>1774</v>
      </c>
      <c r="D11228" s="45" t="str">
        <f>+Tabla3[[#This Row],[id_detalle]]&amp;" "&amp;VLOOKUP(Tabla3[[#This Row],[id_detalle]],rubro_detalle[[Código]:[Rubro Detalle]],2,0)</f>
        <v>17.00.161 Estadios</v>
      </c>
      <c r="E11228" s="33">
        <f t="shared" si="2095"/>
        <v>2</v>
      </c>
      <c r="F11228" s="47" t="str">
        <f t="shared" si="2096"/>
        <v>17.00.161-2</v>
      </c>
      <c r="G11228" s="37" t="s">
        <v>8472</v>
      </c>
      <c r="H11228" s="37">
        <v>429</v>
      </c>
    </row>
    <row r="11229" spans="1:8" x14ac:dyDescent="0.3">
      <c r="A11229" s="34" t="str">
        <f>+LEFT(Tabla3[[#This Row],[id_detalle]],2)</f>
        <v>17</v>
      </c>
      <c r="B11229" s="46" t="str">
        <f>VLOOKUP((LEFT(Tabla3[[#This Row],[id_detalle]],2)),id_rubro[[id]:[Rubro]],2,0)</f>
        <v>ESPARCIMIENRO, DIVERSIÓN Y SERVICIOS CULTURALES</v>
      </c>
      <c r="C11229" s="36" t="s">
        <v>1774</v>
      </c>
      <c r="D11229" s="45" t="str">
        <f>+Tabla3[[#This Row],[id_detalle]]&amp;" "&amp;VLOOKUP(Tabla3[[#This Row],[id_detalle]],rubro_detalle[[Código]:[Rubro Detalle]],2,0)</f>
        <v>17.00.161 Estadios</v>
      </c>
      <c r="E11229" s="33">
        <f t="shared" si="2095"/>
        <v>3</v>
      </c>
      <c r="F11229" s="47" t="str">
        <f t="shared" si="2096"/>
        <v>17.00.161-3</v>
      </c>
      <c r="G11229" s="37" t="s">
        <v>8473</v>
      </c>
      <c r="H11229" s="37">
        <v>429</v>
      </c>
    </row>
    <row r="11230" spans="1:8" x14ac:dyDescent="0.3">
      <c r="A11230" s="34" t="str">
        <f>+LEFT(Tabla3[[#This Row],[id_detalle]],2)</f>
        <v>17</v>
      </c>
      <c r="B11230" s="46" t="str">
        <f>VLOOKUP((LEFT(Tabla3[[#This Row],[id_detalle]],2)),id_rubro[[id]:[Rubro]],2,0)</f>
        <v>ESPARCIMIENRO, DIVERSIÓN Y SERVICIOS CULTURALES</v>
      </c>
      <c r="C11230" s="36" t="s">
        <v>1775</v>
      </c>
      <c r="D11230" s="45" t="str">
        <f>+Tabla3[[#This Row],[id_detalle]]&amp;" "&amp;VLOOKUP(Tabla3[[#This Row],[id_detalle]],rubro_detalle[[Código]:[Rubro Detalle]],2,0)</f>
        <v>17.00.181 Estudios de Grabaciones (Discos y Sellos Discográficos)</v>
      </c>
      <c r="E11230" s="33">
        <f t="shared" si="2095"/>
        <v>1</v>
      </c>
      <c r="F11230" s="47" t="str">
        <f t="shared" si="2096"/>
        <v>17.00.181-1</v>
      </c>
      <c r="G11230" s="37" t="s">
        <v>8474</v>
      </c>
      <c r="H11230" s="37">
        <v>776</v>
      </c>
    </row>
    <row r="11231" spans="1:8" x14ac:dyDescent="0.3">
      <c r="A11231" s="34" t="str">
        <f>+LEFT(Tabla3[[#This Row],[id_detalle]],2)</f>
        <v>17</v>
      </c>
      <c r="B11231" s="46" t="str">
        <f>VLOOKUP((LEFT(Tabla3[[#This Row],[id_detalle]],2)),id_rubro[[id]:[Rubro]],2,0)</f>
        <v>ESPARCIMIENRO, DIVERSIÓN Y SERVICIOS CULTURALES</v>
      </c>
      <c r="C11231" s="36" t="s">
        <v>1775</v>
      </c>
      <c r="D11231" s="45" t="str">
        <f>+Tabla3[[#This Row],[id_detalle]]&amp;" "&amp;VLOOKUP(Tabla3[[#This Row],[id_detalle]],rubro_detalle[[Código]:[Rubro Detalle]],2,0)</f>
        <v>17.00.181 Estudios de Grabaciones (Discos y Sellos Discográficos)</v>
      </c>
      <c r="E11231" s="33">
        <f t="shared" si="2095"/>
        <v>2</v>
      </c>
      <c r="F11231" s="47" t="str">
        <f t="shared" si="2096"/>
        <v>17.00.181-2</v>
      </c>
      <c r="G11231" s="37" t="s">
        <v>8475</v>
      </c>
      <c r="H11231" s="37">
        <v>819</v>
      </c>
    </row>
    <row r="11232" spans="1:8" x14ac:dyDescent="0.3">
      <c r="A11232" s="34" t="str">
        <f>+LEFT(Tabla3[[#This Row],[id_detalle]],2)</f>
        <v>17</v>
      </c>
      <c r="B11232" s="46" t="str">
        <f>VLOOKUP((LEFT(Tabla3[[#This Row],[id_detalle]],2)),id_rubro[[id]:[Rubro]],2,0)</f>
        <v>ESPARCIMIENRO, DIVERSIÓN Y SERVICIOS CULTURALES</v>
      </c>
      <c r="C11232" s="36" t="s">
        <v>1775</v>
      </c>
      <c r="D11232" s="45" t="str">
        <f>+Tabla3[[#This Row],[id_detalle]]&amp;" "&amp;VLOOKUP(Tabla3[[#This Row],[id_detalle]],rubro_detalle[[Código]:[Rubro Detalle]],2,0)</f>
        <v>17.00.181 Estudios de Grabaciones (Discos y Sellos Discográficos)</v>
      </c>
      <c r="E11232" s="33">
        <f t="shared" si="2095"/>
        <v>3</v>
      </c>
      <c r="F11232" s="47" t="str">
        <f t="shared" si="2096"/>
        <v>17.00.181-3</v>
      </c>
      <c r="G11232" s="37" t="s">
        <v>6304</v>
      </c>
      <c r="H11232" s="37">
        <v>847</v>
      </c>
    </row>
    <row r="11233" spans="1:8" x14ac:dyDescent="0.3">
      <c r="A11233" s="34" t="str">
        <f>+LEFT(Tabla3[[#This Row],[id_detalle]],2)</f>
        <v>17</v>
      </c>
      <c r="B11233" s="46" t="str">
        <f>VLOOKUP((LEFT(Tabla3[[#This Row],[id_detalle]],2)),id_rubro[[id]:[Rubro]],2,0)</f>
        <v>ESPARCIMIENRO, DIVERSIÓN Y SERVICIOS CULTURALES</v>
      </c>
      <c r="C11233" s="36" t="s">
        <v>1798</v>
      </c>
      <c r="D11233" s="45" t="str">
        <f>+Tabla3[[#This Row],[id_detalle]]&amp;" "&amp;VLOOKUP(Tabla3[[#This Row],[id_detalle]],rubro_detalle[[Código]:[Rubro Detalle]],2,0)</f>
        <v>17.00.201 Hipódromos</v>
      </c>
      <c r="E11233" s="33">
        <f t="shared" si="2095"/>
        <v>1</v>
      </c>
      <c r="F11233" s="47" t="str">
        <f t="shared" si="2096"/>
        <v>17.00.201-1</v>
      </c>
      <c r="G11233" s="37" t="s">
        <v>8476</v>
      </c>
      <c r="H11233" s="37">
        <v>300</v>
      </c>
    </row>
    <row r="11234" spans="1:8" x14ac:dyDescent="0.3">
      <c r="A11234" s="34" t="str">
        <f>+LEFT(Tabla3[[#This Row],[id_detalle]],2)</f>
        <v>17</v>
      </c>
      <c r="B11234" s="46" t="str">
        <f>VLOOKUP((LEFT(Tabla3[[#This Row],[id_detalle]],2)),id_rubro[[id]:[Rubro]],2,0)</f>
        <v>ESPARCIMIENRO, DIVERSIÓN Y SERVICIOS CULTURALES</v>
      </c>
      <c r="C11234" s="36" t="s">
        <v>1798</v>
      </c>
      <c r="D11234" s="45" t="str">
        <f>+Tabla3[[#This Row],[id_detalle]]&amp;" "&amp;VLOOKUP(Tabla3[[#This Row],[id_detalle]],rubro_detalle[[Código]:[Rubro Detalle]],2,0)</f>
        <v>17.00.201 Hipódromos</v>
      </c>
      <c r="E11234" s="33">
        <f t="shared" si="2095"/>
        <v>2</v>
      </c>
      <c r="F11234" s="47" t="str">
        <f t="shared" si="2096"/>
        <v>17.00.201-2</v>
      </c>
      <c r="G11234" s="37" t="s">
        <v>8477</v>
      </c>
      <c r="H11234" s="37">
        <v>300</v>
      </c>
    </row>
    <row r="11235" spans="1:8" x14ac:dyDescent="0.3">
      <c r="A11235" s="34" t="str">
        <f>+LEFT(Tabla3[[#This Row],[id_detalle]],2)</f>
        <v>17</v>
      </c>
      <c r="B11235" s="46" t="str">
        <f>VLOOKUP((LEFT(Tabla3[[#This Row],[id_detalle]],2)),id_rubro[[id]:[Rubro]],2,0)</f>
        <v>ESPARCIMIENRO, DIVERSIÓN Y SERVICIOS CULTURALES</v>
      </c>
      <c r="C11235" s="36" t="s">
        <v>1798</v>
      </c>
      <c r="D11235" s="45" t="str">
        <f>+Tabla3[[#This Row],[id_detalle]]&amp;" "&amp;VLOOKUP(Tabla3[[#This Row],[id_detalle]],rubro_detalle[[Código]:[Rubro Detalle]],2,0)</f>
        <v>17.00.201 Hipódromos</v>
      </c>
      <c r="E11235" s="33">
        <f t="shared" si="2095"/>
        <v>3</v>
      </c>
      <c r="F11235" s="47" t="str">
        <f t="shared" si="2096"/>
        <v>17.00.201-3</v>
      </c>
      <c r="G11235" s="37" t="s">
        <v>8478</v>
      </c>
      <c r="H11235" s="37">
        <v>764</v>
      </c>
    </row>
    <row r="11236" spans="1:8" x14ac:dyDescent="0.3">
      <c r="A11236" s="34" t="str">
        <f>+LEFT(Tabla3[[#This Row],[id_detalle]],2)</f>
        <v>17</v>
      </c>
      <c r="B11236" s="46" t="str">
        <f>VLOOKUP((LEFT(Tabla3[[#This Row],[id_detalle]],2)),id_rubro[[id]:[Rubro]],2,0)</f>
        <v>ESPARCIMIENRO, DIVERSIÓN Y SERVICIOS CULTURALES</v>
      </c>
      <c r="C11236" s="36" t="s">
        <v>1798</v>
      </c>
      <c r="D11236" s="45" t="str">
        <f>+Tabla3[[#This Row],[id_detalle]]&amp;" "&amp;VLOOKUP(Tabla3[[#This Row],[id_detalle]],rubro_detalle[[Código]:[Rubro Detalle]],2,0)</f>
        <v>17.00.201 Hipódromos</v>
      </c>
      <c r="E11236" s="33">
        <f t="shared" si="2095"/>
        <v>4</v>
      </c>
      <c r="F11236" s="47" t="str">
        <f t="shared" si="2096"/>
        <v>17.00.201-4</v>
      </c>
      <c r="G11236" s="37" t="s">
        <v>8479</v>
      </c>
      <c r="H11236" s="37">
        <v>827</v>
      </c>
    </row>
    <row r="11237" spans="1:8" x14ac:dyDescent="0.3">
      <c r="A11237" s="34" t="str">
        <f>+LEFT(Tabla3[[#This Row],[id_detalle]],2)</f>
        <v>17</v>
      </c>
      <c r="B11237" s="46" t="str">
        <f>VLOOKUP((LEFT(Tabla3[[#This Row],[id_detalle]],2)),id_rubro[[id]:[Rubro]],2,0)</f>
        <v>ESPARCIMIENRO, DIVERSIÓN Y SERVICIOS CULTURALES</v>
      </c>
      <c r="C11237" s="36" t="s">
        <v>1799</v>
      </c>
      <c r="D11237" s="45" t="str">
        <f>+Tabla3[[#This Row],[id_detalle]]&amp;" "&amp;VLOOKUP(Tabla3[[#This Row],[id_detalle]],rubro_detalle[[Código]:[Rubro Detalle]],2,0)</f>
        <v>17.00.221 Instituciones Culturales</v>
      </c>
      <c r="E11237" s="33">
        <f t="shared" si="2095"/>
        <v>1</v>
      </c>
      <c r="F11237" s="47" t="str">
        <f t="shared" si="2096"/>
        <v>17.00.221-1</v>
      </c>
      <c r="G11237" s="37" t="s">
        <v>8463</v>
      </c>
      <c r="H11237" s="37">
        <v>218</v>
      </c>
    </row>
    <row r="11238" spans="1:8" x14ac:dyDescent="0.3">
      <c r="A11238" s="34" t="str">
        <f>+LEFT(Tabla3[[#This Row],[id_detalle]],2)</f>
        <v>17</v>
      </c>
      <c r="B11238" s="46" t="str">
        <f>VLOOKUP((LEFT(Tabla3[[#This Row],[id_detalle]],2)),id_rubro[[id]:[Rubro]],2,0)</f>
        <v>ESPARCIMIENRO, DIVERSIÓN Y SERVICIOS CULTURALES</v>
      </c>
      <c r="C11238" s="36" t="s">
        <v>1799</v>
      </c>
      <c r="D11238" s="45" t="str">
        <f>+Tabla3[[#This Row],[id_detalle]]&amp;" "&amp;VLOOKUP(Tabla3[[#This Row],[id_detalle]],rubro_detalle[[Código]:[Rubro Detalle]],2,0)</f>
        <v>17.00.221 Instituciones Culturales</v>
      </c>
      <c r="E11238" s="33">
        <f t="shared" si="2095"/>
        <v>2</v>
      </c>
      <c r="F11238" s="47" t="str">
        <f t="shared" si="2096"/>
        <v>17.00.221-2</v>
      </c>
      <c r="G11238" s="37" t="s">
        <v>8480</v>
      </c>
      <c r="H11238" s="37" t="s">
        <v>8481</v>
      </c>
    </row>
    <row r="11239" spans="1:8" x14ac:dyDescent="0.3">
      <c r="A11239" s="34" t="str">
        <f>+LEFT(Tabla3[[#This Row],[id_detalle]],2)</f>
        <v>17</v>
      </c>
      <c r="B11239" s="46" t="str">
        <f>VLOOKUP((LEFT(Tabla3[[#This Row],[id_detalle]],2)),id_rubro[[id]:[Rubro]],2,0)</f>
        <v>ESPARCIMIENRO, DIVERSIÓN Y SERVICIOS CULTURALES</v>
      </c>
      <c r="C11239" s="36" t="s">
        <v>1799</v>
      </c>
      <c r="D11239" s="45" t="str">
        <f>+Tabla3[[#This Row],[id_detalle]]&amp;" "&amp;VLOOKUP(Tabla3[[#This Row],[id_detalle]],rubro_detalle[[Código]:[Rubro Detalle]],2,0)</f>
        <v>17.00.221 Instituciones Culturales</v>
      </c>
      <c r="E11239" s="33">
        <f t="shared" si="2095"/>
        <v>3</v>
      </c>
      <c r="F11239" s="47" t="str">
        <f t="shared" si="2096"/>
        <v>17.00.221-3</v>
      </c>
      <c r="G11239" s="37" t="s">
        <v>7788</v>
      </c>
      <c r="H11239" s="37">
        <v>463</v>
      </c>
    </row>
    <row r="11240" spans="1:8" x14ac:dyDescent="0.3">
      <c r="A11240" s="34" t="str">
        <f>+LEFT(Tabla3[[#This Row],[id_detalle]],2)</f>
        <v>17</v>
      </c>
      <c r="B11240" s="46" t="str">
        <f>VLOOKUP((LEFT(Tabla3[[#This Row],[id_detalle]],2)),id_rubro[[id]:[Rubro]],2,0)</f>
        <v>ESPARCIMIENRO, DIVERSIÓN Y SERVICIOS CULTURALES</v>
      </c>
      <c r="C11240" s="36" t="s">
        <v>1799</v>
      </c>
      <c r="D11240" s="45" t="str">
        <f>+Tabla3[[#This Row],[id_detalle]]&amp;" "&amp;VLOOKUP(Tabla3[[#This Row],[id_detalle]],rubro_detalle[[Código]:[Rubro Detalle]],2,0)</f>
        <v>17.00.221 Instituciones Culturales</v>
      </c>
      <c r="E11240" s="33">
        <f t="shared" ref="E11240:E11242" si="2097">+IF(D11240=D11239,E11239+1,1)</f>
        <v>4</v>
      </c>
      <c r="F11240" s="47" t="str">
        <f t="shared" ref="F11240:F11242" si="2098">+LEFT(D11240,9)&amp;"-"&amp;E11240</f>
        <v>17.00.221-4</v>
      </c>
      <c r="G11240" s="37" t="s">
        <v>8482</v>
      </c>
      <c r="H11240" s="37">
        <v>463</v>
      </c>
    </row>
    <row r="11241" spans="1:8" x14ac:dyDescent="0.3">
      <c r="A11241" s="34" t="str">
        <f>+LEFT(Tabla3[[#This Row],[id_detalle]],2)</f>
        <v>17</v>
      </c>
      <c r="B11241" s="46" t="str">
        <f>VLOOKUP((LEFT(Tabla3[[#This Row],[id_detalle]],2)),id_rubro[[id]:[Rubro]],2,0)</f>
        <v>ESPARCIMIENRO, DIVERSIÓN Y SERVICIOS CULTURALES</v>
      </c>
      <c r="C11241" s="36" t="s">
        <v>1799</v>
      </c>
      <c r="D11241" s="45" t="str">
        <f>+Tabla3[[#This Row],[id_detalle]]&amp;" "&amp;VLOOKUP(Tabla3[[#This Row],[id_detalle]],rubro_detalle[[Código]:[Rubro Detalle]],2,0)</f>
        <v>17.00.221 Instituciones Culturales</v>
      </c>
      <c r="E11241" s="33">
        <f t="shared" si="2097"/>
        <v>5</v>
      </c>
      <c r="F11241" s="47" t="str">
        <f t="shared" si="2098"/>
        <v>17.00.221-5</v>
      </c>
      <c r="G11241" s="37" t="s">
        <v>8483</v>
      </c>
      <c r="H11241" s="37">
        <v>542</v>
      </c>
    </row>
    <row r="11242" spans="1:8" x14ac:dyDescent="0.3">
      <c r="A11242" s="34" t="str">
        <f>+LEFT(Tabla3[[#This Row],[id_detalle]],2)</f>
        <v>17</v>
      </c>
      <c r="B11242" s="46" t="str">
        <f>VLOOKUP((LEFT(Tabla3[[#This Row],[id_detalle]],2)),id_rubro[[id]:[Rubro]],2,0)</f>
        <v>ESPARCIMIENRO, DIVERSIÓN Y SERVICIOS CULTURALES</v>
      </c>
      <c r="C11242" s="36" t="s">
        <v>1799</v>
      </c>
      <c r="D11242" s="45" t="str">
        <f>+Tabla3[[#This Row],[id_detalle]]&amp;" "&amp;VLOOKUP(Tabla3[[#This Row],[id_detalle]],rubro_detalle[[Código]:[Rubro Detalle]],2,0)</f>
        <v>17.00.221 Instituciones Culturales</v>
      </c>
      <c r="E11242" s="33">
        <f t="shared" si="2097"/>
        <v>6</v>
      </c>
      <c r="F11242" s="47" t="str">
        <f t="shared" si="2098"/>
        <v>17.00.221-6</v>
      </c>
      <c r="G11242" s="37" t="s">
        <v>8484</v>
      </c>
      <c r="H11242" s="37">
        <v>542</v>
      </c>
    </row>
    <row r="11243" spans="1:8" x14ac:dyDescent="0.3">
      <c r="A11243" s="34" t="str">
        <f>+LEFT(Tabla3[[#This Row],[id_detalle]],2)</f>
        <v>17</v>
      </c>
      <c r="B11243" s="46" t="str">
        <f>VLOOKUP((LEFT(Tabla3[[#This Row],[id_detalle]],2)),id_rubro[[id]:[Rubro]],2,0)</f>
        <v>ESPARCIMIENRO, DIVERSIÓN Y SERVICIOS CULTURALES</v>
      </c>
      <c r="C11243" s="36" t="s">
        <v>1800</v>
      </c>
      <c r="D11243" s="45" t="str">
        <f>+Tabla3[[#This Row],[id_detalle]]&amp;" "&amp;VLOOKUP(Tabla3[[#This Row],[id_detalle]],rubro_detalle[[Código]:[Rubro Detalle]],2,0)</f>
        <v>17.00.231 Parques de Entretención</v>
      </c>
      <c r="E11243" s="33">
        <f t="shared" ref="E11243:E11253" si="2099">+IF(D11243=D11242,E11242+1,1)</f>
        <v>1</v>
      </c>
      <c r="F11243" s="47" t="str">
        <f t="shared" ref="F11243:F11253" si="2100">+LEFT(D11243,9)&amp;"-"&amp;E11243</f>
        <v>17.00.231-1</v>
      </c>
      <c r="G11243" s="37" t="s">
        <v>8485</v>
      </c>
      <c r="H11243" s="37">
        <v>345</v>
      </c>
    </row>
    <row r="11244" spans="1:8" x14ac:dyDescent="0.3">
      <c r="A11244" s="34" t="str">
        <f>+LEFT(Tabla3[[#This Row],[id_detalle]],2)</f>
        <v>17</v>
      </c>
      <c r="B11244" s="46" t="str">
        <f>VLOOKUP((LEFT(Tabla3[[#This Row],[id_detalle]],2)),id_rubro[[id]:[Rubro]],2,0)</f>
        <v>ESPARCIMIENRO, DIVERSIÓN Y SERVICIOS CULTURALES</v>
      </c>
      <c r="C11244" s="36" t="s">
        <v>1800</v>
      </c>
      <c r="D11244" s="45" t="str">
        <f>+Tabla3[[#This Row],[id_detalle]]&amp;" "&amp;VLOOKUP(Tabla3[[#This Row],[id_detalle]],rubro_detalle[[Código]:[Rubro Detalle]],2,0)</f>
        <v>17.00.231 Parques de Entretención</v>
      </c>
      <c r="E11244" s="33">
        <f t="shared" si="2099"/>
        <v>2</v>
      </c>
      <c r="F11244" s="47" t="str">
        <f t="shared" si="2100"/>
        <v>17.00.231-2</v>
      </c>
      <c r="G11244" s="37" t="s">
        <v>8486</v>
      </c>
      <c r="H11244" s="37" t="s">
        <v>8487</v>
      </c>
    </row>
    <row r="11245" spans="1:8" x14ac:dyDescent="0.3">
      <c r="A11245" s="34" t="str">
        <f>+LEFT(Tabla3[[#This Row],[id_detalle]],2)</f>
        <v>17</v>
      </c>
      <c r="B11245" s="46" t="str">
        <f>VLOOKUP((LEFT(Tabla3[[#This Row],[id_detalle]],2)),id_rubro[[id]:[Rubro]],2,0)</f>
        <v>ESPARCIMIENRO, DIVERSIÓN Y SERVICIOS CULTURALES</v>
      </c>
      <c r="C11245" s="36" t="s">
        <v>1801</v>
      </c>
      <c r="D11245" s="45" t="str">
        <f>+Tabla3[[#This Row],[id_detalle]]&amp;" "&amp;VLOOKUP(Tabla3[[#This Row],[id_detalle]],rubro_detalle[[Código]:[Rubro Detalle]],2,0)</f>
        <v>17.00.237 Producción y Realización de Eventos (Especiales o no)</v>
      </c>
      <c r="E11245" s="33">
        <f t="shared" si="2099"/>
        <v>1</v>
      </c>
      <c r="F11245" s="47" t="str">
        <f t="shared" si="2100"/>
        <v>17.00.237-1</v>
      </c>
      <c r="G11245" s="37" t="s">
        <v>8488</v>
      </c>
      <c r="H11245" s="37">
        <v>253</v>
      </c>
    </row>
    <row r="11246" spans="1:8" x14ac:dyDescent="0.3">
      <c r="A11246" s="34" t="str">
        <f>+LEFT(Tabla3[[#This Row],[id_detalle]],2)</f>
        <v>17</v>
      </c>
      <c r="B11246" s="46" t="str">
        <f>VLOOKUP((LEFT(Tabla3[[#This Row],[id_detalle]],2)),id_rubro[[id]:[Rubro]],2,0)</f>
        <v>ESPARCIMIENRO, DIVERSIÓN Y SERVICIOS CULTURALES</v>
      </c>
      <c r="C11246" s="36" t="s">
        <v>1801</v>
      </c>
      <c r="D11246" s="45" t="str">
        <f>+Tabla3[[#This Row],[id_detalle]]&amp;" "&amp;VLOOKUP(Tabla3[[#This Row],[id_detalle]],rubro_detalle[[Código]:[Rubro Detalle]],2,0)</f>
        <v>17.00.237 Producción y Realización de Eventos (Especiales o no)</v>
      </c>
      <c r="E11246" s="33">
        <f t="shared" si="2099"/>
        <v>2</v>
      </c>
      <c r="F11246" s="47" t="str">
        <f t="shared" si="2100"/>
        <v>17.00.237-2</v>
      </c>
      <c r="G11246" s="38" t="s">
        <v>7655</v>
      </c>
      <c r="H11246" s="38">
        <v>274</v>
      </c>
    </row>
    <row r="11247" spans="1:8" x14ac:dyDescent="0.3">
      <c r="A11247" s="34" t="str">
        <f>+LEFT(Tabla3[[#This Row],[id_detalle]],2)</f>
        <v>17</v>
      </c>
      <c r="B11247" s="46" t="str">
        <f>VLOOKUP((LEFT(Tabla3[[#This Row],[id_detalle]],2)),id_rubro[[id]:[Rubro]],2,0)</f>
        <v>ESPARCIMIENRO, DIVERSIÓN Y SERVICIOS CULTURALES</v>
      </c>
      <c r="C11247" s="36" t="s">
        <v>1801</v>
      </c>
      <c r="D11247" s="45" t="str">
        <f>+Tabla3[[#This Row],[id_detalle]]&amp;" "&amp;VLOOKUP(Tabla3[[#This Row],[id_detalle]],rubro_detalle[[Código]:[Rubro Detalle]],2,0)</f>
        <v>17.00.237 Producción y Realización de Eventos (Especiales o no)</v>
      </c>
      <c r="E11247" s="33">
        <f t="shared" si="2099"/>
        <v>3</v>
      </c>
      <c r="F11247" s="47" t="str">
        <f t="shared" si="2100"/>
        <v>17.00.237-3</v>
      </c>
      <c r="G11247" s="37" t="s">
        <v>6609</v>
      </c>
      <c r="H11247" s="37">
        <v>496</v>
      </c>
    </row>
    <row r="11248" spans="1:8" x14ac:dyDescent="0.3">
      <c r="A11248" s="34" t="str">
        <f>+LEFT(Tabla3[[#This Row],[id_detalle]],2)</f>
        <v>17</v>
      </c>
      <c r="B11248" s="46" t="str">
        <f>VLOOKUP((LEFT(Tabla3[[#This Row],[id_detalle]],2)),id_rubro[[id]:[Rubro]],2,0)</f>
        <v>ESPARCIMIENRO, DIVERSIÓN Y SERVICIOS CULTURALES</v>
      </c>
      <c r="C11248" s="36" t="s">
        <v>1801</v>
      </c>
      <c r="D11248" s="45" t="str">
        <f>+Tabla3[[#This Row],[id_detalle]]&amp;" "&amp;VLOOKUP(Tabla3[[#This Row],[id_detalle]],rubro_detalle[[Código]:[Rubro Detalle]],2,0)</f>
        <v>17.00.237 Producción y Realización de Eventos (Especiales o no)</v>
      </c>
      <c r="E11248" s="33">
        <f t="shared" si="2099"/>
        <v>4</v>
      </c>
      <c r="F11248" s="47" t="str">
        <f t="shared" si="2100"/>
        <v>17.00.237-4</v>
      </c>
      <c r="G11248" s="37" t="s">
        <v>7684</v>
      </c>
      <c r="H11248" s="37">
        <v>617</v>
      </c>
    </row>
    <row r="11249" spans="1:8" x14ac:dyDescent="0.3">
      <c r="A11249" s="34" t="str">
        <f>+LEFT(Tabla3[[#This Row],[id_detalle]],2)</f>
        <v>17</v>
      </c>
      <c r="B11249" s="46" t="str">
        <f>VLOOKUP((LEFT(Tabla3[[#This Row],[id_detalle]],2)),id_rubro[[id]:[Rubro]],2,0)</f>
        <v>ESPARCIMIENRO, DIVERSIÓN Y SERVICIOS CULTURALES</v>
      </c>
      <c r="C11249" s="36" t="s">
        <v>1801</v>
      </c>
      <c r="D11249" s="45" t="str">
        <f>+Tabla3[[#This Row],[id_detalle]]&amp;" "&amp;VLOOKUP(Tabla3[[#This Row],[id_detalle]],rubro_detalle[[Código]:[Rubro Detalle]],2,0)</f>
        <v>17.00.237 Producción y Realización de Eventos (Especiales o no)</v>
      </c>
      <c r="E11249" s="33">
        <f t="shared" si="2099"/>
        <v>5</v>
      </c>
      <c r="F11249" s="47" t="str">
        <f t="shared" si="2100"/>
        <v>17.00.237-5</v>
      </c>
      <c r="G11249" s="37" t="s">
        <v>3962</v>
      </c>
      <c r="H11249" s="37">
        <v>634</v>
      </c>
    </row>
    <row r="11250" spans="1:8" x14ac:dyDescent="0.3">
      <c r="A11250" s="34" t="str">
        <f>+LEFT(Tabla3[[#This Row],[id_detalle]],2)</f>
        <v>17</v>
      </c>
      <c r="B11250" s="46" t="str">
        <f>VLOOKUP((LEFT(Tabla3[[#This Row],[id_detalle]],2)),id_rubro[[id]:[Rubro]],2,0)</f>
        <v>ESPARCIMIENRO, DIVERSIÓN Y SERVICIOS CULTURALES</v>
      </c>
      <c r="C11250" s="36" t="s">
        <v>1801</v>
      </c>
      <c r="D11250" s="45" t="str">
        <f>+Tabla3[[#This Row],[id_detalle]]&amp;" "&amp;VLOOKUP(Tabla3[[#This Row],[id_detalle]],rubro_detalle[[Código]:[Rubro Detalle]],2,0)</f>
        <v>17.00.237 Producción y Realización de Eventos (Especiales o no)</v>
      </c>
      <c r="E11250" s="33">
        <f t="shared" si="2099"/>
        <v>6</v>
      </c>
      <c r="F11250" s="47" t="str">
        <f t="shared" si="2100"/>
        <v>17.00.237-6</v>
      </c>
      <c r="G11250" s="37" t="s">
        <v>7687</v>
      </c>
      <c r="H11250" s="37">
        <v>781</v>
      </c>
    </row>
    <row r="11251" spans="1:8" x14ac:dyDescent="0.3">
      <c r="A11251" s="34" t="str">
        <f>+LEFT(Tabla3[[#This Row],[id_detalle]],2)</f>
        <v>17</v>
      </c>
      <c r="B11251" s="46" t="str">
        <f>VLOOKUP((LEFT(Tabla3[[#This Row],[id_detalle]],2)),id_rubro[[id]:[Rubro]],2,0)</f>
        <v>ESPARCIMIENRO, DIVERSIÓN Y SERVICIOS CULTURALES</v>
      </c>
      <c r="C11251" s="36" t="s">
        <v>1802</v>
      </c>
      <c r="D11251" s="45" t="str">
        <f>+Tabla3[[#This Row],[id_detalle]]&amp;" "&amp;VLOOKUP(Tabla3[[#This Row],[id_detalle]],rubro_detalle[[Código]:[Rubro Detalle]],2,0)</f>
        <v>17.00.241 Productoras de Cine, Televisión, Video y Otros Audiovisuales</v>
      </c>
      <c r="E11251" s="33">
        <f t="shared" si="2099"/>
        <v>1</v>
      </c>
      <c r="F11251" s="47" t="str">
        <f t="shared" si="2100"/>
        <v>17.00.241-1</v>
      </c>
      <c r="G11251" s="37" t="s">
        <v>8489</v>
      </c>
      <c r="H11251" s="37">
        <v>209</v>
      </c>
    </row>
    <row r="11252" spans="1:8" x14ac:dyDescent="0.3">
      <c r="A11252" s="34" t="str">
        <f>+LEFT(Tabla3[[#This Row],[id_detalle]],2)</f>
        <v>17</v>
      </c>
      <c r="B11252" s="46" t="str">
        <f>VLOOKUP((LEFT(Tabla3[[#This Row],[id_detalle]],2)),id_rubro[[id]:[Rubro]],2,0)</f>
        <v>ESPARCIMIENRO, DIVERSIÓN Y SERVICIOS CULTURALES</v>
      </c>
      <c r="C11252" s="36" t="s">
        <v>1802</v>
      </c>
      <c r="D11252" s="45" t="str">
        <f>+Tabla3[[#This Row],[id_detalle]]&amp;" "&amp;VLOOKUP(Tabla3[[#This Row],[id_detalle]],rubro_detalle[[Código]:[Rubro Detalle]],2,0)</f>
        <v>17.00.241 Productoras de Cine, Televisión, Video y Otros Audiovisuales</v>
      </c>
      <c r="E11252" s="33">
        <f t="shared" si="2099"/>
        <v>2</v>
      </c>
      <c r="F11252" s="47" t="str">
        <f t="shared" si="2100"/>
        <v>17.00.241-2</v>
      </c>
      <c r="G11252" s="37" t="s">
        <v>8490</v>
      </c>
      <c r="H11252" s="37">
        <v>288</v>
      </c>
    </row>
    <row r="11253" spans="1:8" x14ac:dyDescent="0.3">
      <c r="A11253" s="34" t="str">
        <f>+LEFT(Tabla3[[#This Row],[id_detalle]],2)</f>
        <v>17</v>
      </c>
      <c r="B11253" s="46" t="str">
        <f>VLOOKUP((LEFT(Tabla3[[#This Row],[id_detalle]],2)),id_rubro[[id]:[Rubro]],2,0)</f>
        <v>ESPARCIMIENRO, DIVERSIÓN Y SERVICIOS CULTURALES</v>
      </c>
      <c r="C11253" s="36" t="s">
        <v>1802</v>
      </c>
      <c r="D11253" s="45" t="str">
        <f>+Tabla3[[#This Row],[id_detalle]]&amp;" "&amp;VLOOKUP(Tabla3[[#This Row],[id_detalle]],rubro_detalle[[Código]:[Rubro Detalle]],2,0)</f>
        <v>17.00.241 Productoras de Cine, Televisión, Video y Otros Audiovisuales</v>
      </c>
      <c r="E11253" s="33">
        <f t="shared" si="2099"/>
        <v>3</v>
      </c>
      <c r="F11253" s="47" t="str">
        <f t="shared" si="2100"/>
        <v>17.00.241-3</v>
      </c>
      <c r="G11253" s="37" t="s">
        <v>8491</v>
      </c>
      <c r="H11253" s="37">
        <v>292</v>
      </c>
    </row>
    <row r="11254" spans="1:8" x14ac:dyDescent="0.3">
      <c r="A11254" s="34" t="str">
        <f>+LEFT(Tabla3[[#This Row],[id_detalle]],2)</f>
        <v>17</v>
      </c>
      <c r="B11254" s="46" t="str">
        <f>VLOOKUP((LEFT(Tabla3[[#This Row],[id_detalle]],2)),id_rubro[[id]:[Rubro]],2,0)</f>
        <v>ESPARCIMIENRO, DIVERSIÓN Y SERVICIOS CULTURALES</v>
      </c>
      <c r="C11254" s="36" t="s">
        <v>1802</v>
      </c>
      <c r="D11254" s="45" t="str">
        <f>+Tabla3[[#This Row],[id_detalle]]&amp;" "&amp;VLOOKUP(Tabla3[[#This Row],[id_detalle]],rubro_detalle[[Código]:[Rubro Detalle]],2,0)</f>
        <v>17.00.241 Productoras de Cine, Televisión, Video y Otros Audiovisuales</v>
      </c>
      <c r="E11254" s="33">
        <f t="shared" ref="E11254:E11256" si="2101">+IF(D11254=D11253,E11253+1,1)</f>
        <v>4</v>
      </c>
      <c r="F11254" s="47" t="str">
        <f t="shared" ref="F11254:F11256" si="2102">+LEFT(D11254,9)&amp;"-"&amp;E11254</f>
        <v>17.00.241-4</v>
      </c>
      <c r="G11254" s="37" t="s">
        <v>8492</v>
      </c>
      <c r="H11254" s="37">
        <v>292</v>
      </c>
    </row>
    <row r="11255" spans="1:8" x14ac:dyDescent="0.3">
      <c r="A11255" s="34" t="str">
        <f>+LEFT(Tabla3[[#This Row],[id_detalle]],2)</f>
        <v>17</v>
      </c>
      <c r="B11255" s="46" t="str">
        <f>VLOOKUP((LEFT(Tabla3[[#This Row],[id_detalle]],2)),id_rubro[[id]:[Rubro]],2,0)</f>
        <v>ESPARCIMIENRO, DIVERSIÓN Y SERVICIOS CULTURALES</v>
      </c>
      <c r="C11255" s="36" t="s">
        <v>1802</v>
      </c>
      <c r="D11255" s="45" t="str">
        <f>+Tabla3[[#This Row],[id_detalle]]&amp;" "&amp;VLOOKUP(Tabla3[[#This Row],[id_detalle]],rubro_detalle[[Código]:[Rubro Detalle]],2,0)</f>
        <v>17.00.241 Productoras de Cine, Televisión, Video y Otros Audiovisuales</v>
      </c>
      <c r="E11255" s="33">
        <f t="shared" si="2101"/>
        <v>5</v>
      </c>
      <c r="F11255" s="47" t="str">
        <f t="shared" si="2102"/>
        <v>17.00.241-5</v>
      </c>
      <c r="G11255" s="37" t="s">
        <v>7788</v>
      </c>
      <c r="H11255" s="37">
        <v>463</v>
      </c>
    </row>
    <row r="11256" spans="1:8" x14ac:dyDescent="0.3">
      <c r="A11256" s="34" t="str">
        <f>+LEFT(Tabla3[[#This Row],[id_detalle]],2)</f>
        <v>17</v>
      </c>
      <c r="B11256" s="46" t="str">
        <f>VLOOKUP((LEFT(Tabla3[[#This Row],[id_detalle]],2)),id_rubro[[id]:[Rubro]],2,0)</f>
        <v>ESPARCIMIENRO, DIVERSIÓN Y SERVICIOS CULTURALES</v>
      </c>
      <c r="C11256" s="36" t="s">
        <v>1802</v>
      </c>
      <c r="D11256" s="45" t="str">
        <f>+Tabla3[[#This Row],[id_detalle]]&amp;" "&amp;VLOOKUP(Tabla3[[#This Row],[id_detalle]],rubro_detalle[[Código]:[Rubro Detalle]],2,0)</f>
        <v>17.00.241 Productoras de Cine, Televisión, Video y Otros Audiovisuales</v>
      </c>
      <c r="E11256" s="33">
        <f t="shared" si="2101"/>
        <v>6</v>
      </c>
      <c r="F11256" s="47" t="str">
        <f t="shared" si="2102"/>
        <v>17.00.241-6</v>
      </c>
      <c r="G11256" s="37" t="s">
        <v>5638</v>
      </c>
      <c r="H11256" s="37">
        <v>550</v>
      </c>
    </row>
    <row r="11257" spans="1:8" x14ac:dyDescent="0.3">
      <c r="A11257" s="34" t="str">
        <f>+LEFT(Tabla3[[#This Row],[id_detalle]],2)</f>
        <v>17</v>
      </c>
      <c r="B11257" s="46" t="str">
        <f>VLOOKUP((LEFT(Tabla3[[#This Row],[id_detalle]],2)),id_rubro[[id]:[Rubro]],2,0)</f>
        <v>ESPARCIMIENRO, DIVERSIÓN Y SERVICIOS CULTURALES</v>
      </c>
      <c r="C11257" s="36" t="s">
        <v>1802</v>
      </c>
      <c r="D11257" s="45" t="str">
        <f>+Tabla3[[#This Row],[id_detalle]]&amp;" "&amp;VLOOKUP(Tabla3[[#This Row],[id_detalle]],rubro_detalle[[Código]:[Rubro Detalle]],2,0)</f>
        <v>17.00.241 Productoras de Cine, Televisión, Video y Otros Audiovisuales</v>
      </c>
      <c r="E11257" s="33">
        <f t="shared" ref="E11257:E11268" si="2103">+IF(D11257=D11256,E11256+1,1)</f>
        <v>7</v>
      </c>
      <c r="F11257" s="47" t="str">
        <f t="shared" ref="F11257:F11268" si="2104">+LEFT(D11257,9)&amp;"-"&amp;E11257</f>
        <v>17.00.241-7</v>
      </c>
      <c r="G11257" s="37" t="s">
        <v>7567</v>
      </c>
      <c r="H11257" s="37">
        <v>795</v>
      </c>
    </row>
    <row r="11258" spans="1:8" x14ac:dyDescent="0.3">
      <c r="A11258" s="34" t="str">
        <f>+LEFT(Tabla3[[#This Row],[id_detalle]],2)</f>
        <v>17</v>
      </c>
      <c r="B11258" s="46" t="str">
        <f>VLOOKUP((LEFT(Tabla3[[#This Row],[id_detalle]],2)),id_rubro[[id]:[Rubro]],2,0)</f>
        <v>ESPARCIMIENRO, DIVERSIÓN Y SERVICIOS CULTURALES</v>
      </c>
      <c r="C11258" s="36" t="s">
        <v>1802</v>
      </c>
      <c r="D11258" s="45" t="str">
        <f>+Tabla3[[#This Row],[id_detalle]]&amp;" "&amp;VLOOKUP(Tabla3[[#This Row],[id_detalle]],rubro_detalle[[Código]:[Rubro Detalle]],2,0)</f>
        <v>17.00.241 Productoras de Cine, Televisión, Video y Otros Audiovisuales</v>
      </c>
      <c r="E11258" s="33">
        <f t="shared" si="2103"/>
        <v>8</v>
      </c>
      <c r="F11258" s="47" t="str">
        <f t="shared" si="2104"/>
        <v>17.00.241-8</v>
      </c>
      <c r="G11258" s="37" t="s">
        <v>8493</v>
      </c>
      <c r="H11258" s="37">
        <v>826</v>
      </c>
    </row>
    <row r="11259" spans="1:8" x14ac:dyDescent="0.3">
      <c r="A11259" s="34" t="str">
        <f>+LEFT(Tabla3[[#This Row],[id_detalle]],2)</f>
        <v>17</v>
      </c>
      <c r="B11259" s="46" t="str">
        <f>VLOOKUP((LEFT(Tabla3[[#This Row],[id_detalle]],2)),id_rubro[[id]:[Rubro]],2,0)</f>
        <v>ESPARCIMIENRO, DIVERSIÓN Y SERVICIOS CULTURALES</v>
      </c>
      <c r="C11259" s="36" t="s">
        <v>1803</v>
      </c>
      <c r="D11259" s="45" t="str">
        <f>+Tabla3[[#This Row],[id_detalle]]&amp;" "&amp;VLOOKUP(Tabla3[[#This Row],[id_detalle]],rubro_detalle[[Código]:[Rubro Detalle]],2,0)</f>
        <v>17.00.251 Juegos de Azar</v>
      </c>
      <c r="E11259" s="33">
        <f t="shared" si="2103"/>
        <v>1</v>
      </c>
      <c r="F11259" s="47" t="str">
        <f t="shared" si="2104"/>
        <v>17.00.251-1</v>
      </c>
      <c r="G11259" s="37" t="s">
        <v>8494</v>
      </c>
      <c r="H11259" s="37">
        <v>589</v>
      </c>
    </row>
    <row r="11260" spans="1:8" x14ac:dyDescent="0.3">
      <c r="A11260" s="34" t="str">
        <f>+LEFT(Tabla3[[#This Row],[id_detalle]],2)</f>
        <v>17</v>
      </c>
      <c r="B11260" s="46" t="str">
        <f>VLOOKUP((LEFT(Tabla3[[#This Row],[id_detalle]],2)),id_rubro[[id]:[Rubro]],2,0)</f>
        <v>ESPARCIMIENRO, DIVERSIÓN Y SERVICIOS CULTURALES</v>
      </c>
      <c r="C11260" s="36" t="s">
        <v>1803</v>
      </c>
      <c r="D11260" s="45" t="str">
        <f>+Tabla3[[#This Row],[id_detalle]]&amp;" "&amp;VLOOKUP(Tabla3[[#This Row],[id_detalle]],rubro_detalle[[Código]:[Rubro Detalle]],2,0)</f>
        <v>17.00.251 Juegos de Azar</v>
      </c>
      <c r="E11260" s="33">
        <f t="shared" si="2103"/>
        <v>2</v>
      </c>
      <c r="F11260" s="47" t="str">
        <f t="shared" si="2104"/>
        <v>17.00.251-2</v>
      </c>
      <c r="G11260" s="37" t="s">
        <v>8495</v>
      </c>
      <c r="H11260" s="37">
        <v>588</v>
      </c>
    </row>
    <row r="11261" spans="1:8" x14ac:dyDescent="0.3">
      <c r="A11261" s="34" t="str">
        <f>+LEFT(Tabla3[[#This Row],[id_detalle]],2)</f>
        <v>17</v>
      </c>
      <c r="B11261" s="46" t="str">
        <f>VLOOKUP((LEFT(Tabla3[[#This Row],[id_detalle]],2)),id_rubro[[id]:[Rubro]],2,0)</f>
        <v>ESPARCIMIENRO, DIVERSIÓN Y SERVICIOS CULTURALES</v>
      </c>
      <c r="C11261" s="36" t="s">
        <v>1803</v>
      </c>
      <c r="D11261" s="45" t="str">
        <f>+Tabla3[[#This Row],[id_detalle]]&amp;" "&amp;VLOOKUP(Tabla3[[#This Row],[id_detalle]],rubro_detalle[[Código]:[Rubro Detalle]],2,0)</f>
        <v>17.00.251 Juegos de Azar</v>
      </c>
      <c r="E11261" s="33">
        <f t="shared" si="2103"/>
        <v>3</v>
      </c>
      <c r="F11261" s="47" t="str">
        <f t="shared" si="2104"/>
        <v>17.00.251-3</v>
      </c>
      <c r="G11261" s="37" t="s">
        <v>8496</v>
      </c>
      <c r="H11261" s="37" t="s">
        <v>8497</v>
      </c>
    </row>
    <row r="11262" spans="1:8" x14ac:dyDescent="0.3">
      <c r="A11262" s="34" t="str">
        <f>+LEFT(Tabla3[[#This Row],[id_detalle]],2)</f>
        <v>17</v>
      </c>
      <c r="B11262" s="46" t="str">
        <f>VLOOKUP((LEFT(Tabla3[[#This Row],[id_detalle]],2)),id_rubro[[id]:[Rubro]],2,0)</f>
        <v>ESPARCIMIENRO, DIVERSIÓN Y SERVICIOS CULTURALES</v>
      </c>
      <c r="C11262" s="36" t="s">
        <v>1804</v>
      </c>
      <c r="D11262" s="45" t="str">
        <f>+Tabla3[[#This Row],[id_detalle]]&amp;" "&amp;VLOOKUP(Tabla3[[#This Row],[id_detalle]],rubro_detalle[[Código]:[Rubro Detalle]],2,0)</f>
        <v>17.00.261 Teatros y Salas de Cine</v>
      </c>
      <c r="E11262" s="33">
        <f t="shared" si="2103"/>
        <v>1</v>
      </c>
      <c r="F11262" s="47" t="str">
        <f t="shared" si="2104"/>
        <v>17.00.261-1</v>
      </c>
      <c r="G11262" s="37" t="s">
        <v>8498</v>
      </c>
      <c r="H11262" s="37">
        <v>292</v>
      </c>
    </row>
    <row r="11263" spans="1:8" x14ac:dyDescent="0.3">
      <c r="A11263" s="34" t="str">
        <f>+LEFT(Tabla3[[#This Row],[id_detalle]],2)</f>
        <v>17</v>
      </c>
      <c r="B11263" s="46" t="str">
        <f>VLOOKUP((LEFT(Tabla3[[#This Row],[id_detalle]],2)),id_rubro[[id]:[Rubro]],2,0)</f>
        <v>ESPARCIMIENRO, DIVERSIÓN Y SERVICIOS CULTURALES</v>
      </c>
      <c r="C11263" s="36" t="s">
        <v>1804</v>
      </c>
      <c r="D11263" s="45" t="str">
        <f>+Tabla3[[#This Row],[id_detalle]]&amp;" "&amp;VLOOKUP(Tabla3[[#This Row],[id_detalle]],rubro_detalle[[Código]:[Rubro Detalle]],2,0)</f>
        <v>17.00.261 Teatros y Salas de Cine</v>
      </c>
      <c r="E11263" s="33">
        <f t="shared" si="2103"/>
        <v>2</v>
      </c>
      <c r="F11263" s="47" t="str">
        <f t="shared" si="2104"/>
        <v>17.00.261-2</v>
      </c>
      <c r="G11263" s="37" t="s">
        <v>8499</v>
      </c>
      <c r="H11263" s="37">
        <v>357</v>
      </c>
    </row>
    <row r="11264" spans="1:8" x14ac:dyDescent="0.3">
      <c r="A11264" s="34" t="str">
        <f>+LEFT(Tabla3[[#This Row],[id_detalle]],2)</f>
        <v>17</v>
      </c>
      <c r="B11264" s="46" t="str">
        <f>VLOOKUP((LEFT(Tabla3[[#This Row],[id_detalle]],2)),id_rubro[[id]:[Rubro]],2,0)</f>
        <v>ESPARCIMIENRO, DIVERSIÓN Y SERVICIOS CULTURALES</v>
      </c>
      <c r="C11264" s="36" t="s">
        <v>1804</v>
      </c>
      <c r="D11264" s="45" t="str">
        <f>+Tabla3[[#This Row],[id_detalle]]&amp;" "&amp;VLOOKUP(Tabla3[[#This Row],[id_detalle]],rubro_detalle[[Código]:[Rubro Detalle]],2,0)</f>
        <v>17.00.261 Teatros y Salas de Cine</v>
      </c>
      <c r="E11264" s="33">
        <f t="shared" si="2103"/>
        <v>3</v>
      </c>
      <c r="F11264" s="47" t="str">
        <f t="shared" si="2104"/>
        <v>17.00.261-3</v>
      </c>
      <c r="G11264" s="37" t="s">
        <v>7788</v>
      </c>
      <c r="H11264" s="37">
        <v>463</v>
      </c>
    </row>
    <row r="11265" spans="1:8" x14ac:dyDescent="0.3">
      <c r="A11265" s="34" t="str">
        <f>+LEFT(Tabla3[[#This Row],[id_detalle]],2)</f>
        <v>17</v>
      </c>
      <c r="B11265" s="46" t="str">
        <f>VLOOKUP((LEFT(Tabla3[[#This Row],[id_detalle]],2)),id_rubro[[id]:[Rubro]],2,0)</f>
        <v>ESPARCIMIENRO, DIVERSIÓN Y SERVICIOS CULTURALES</v>
      </c>
      <c r="C11265" s="36" t="s">
        <v>1804</v>
      </c>
      <c r="D11265" s="45" t="str">
        <f>+Tabla3[[#This Row],[id_detalle]]&amp;" "&amp;VLOOKUP(Tabla3[[#This Row],[id_detalle]],rubro_detalle[[Código]:[Rubro Detalle]],2,0)</f>
        <v>17.00.261 Teatros y Salas de Cine</v>
      </c>
      <c r="E11265" s="33">
        <f t="shared" si="2103"/>
        <v>4</v>
      </c>
      <c r="F11265" s="47" t="str">
        <f t="shared" si="2104"/>
        <v>17.00.261-4</v>
      </c>
      <c r="G11265" s="37" t="s">
        <v>8500</v>
      </c>
      <c r="H11265" s="37">
        <v>463</v>
      </c>
    </row>
    <row r="11266" spans="1:8" x14ac:dyDescent="0.3">
      <c r="A11266" s="34" t="str">
        <f>+LEFT(Tabla3[[#This Row],[id_detalle]],2)</f>
        <v>18</v>
      </c>
      <c r="B11266" s="46" t="str">
        <f>VLOOKUP((LEFT(Tabla3[[#This Row],[id_detalle]],2)),id_rubro[[id]:[Rubro]],2,0)</f>
        <v>INSTITUCIONES DE BENEFICENCIA, DESARROLLO Y ASISTENCIA SOCIAL</v>
      </c>
      <c r="C11266" s="36" t="s">
        <v>1794</v>
      </c>
      <c r="D11266" s="45" t="str">
        <f>+Tabla3[[#This Row],[id_detalle]]&amp;" "&amp;VLOOKUP(Tabla3[[#This Row],[id_detalle]],rubro_detalle[[Código]:[Rubro Detalle]],2,0)</f>
        <v>18.00.000 Instituciones de Beneficencia, Desarrollo y Asistencia Social</v>
      </c>
      <c r="E11266" s="33">
        <f t="shared" si="2103"/>
        <v>1</v>
      </c>
      <c r="F11266" s="47" t="str">
        <f t="shared" si="2104"/>
        <v>18.00.000-1</v>
      </c>
      <c r="G11266" s="37" t="s">
        <v>8480</v>
      </c>
      <c r="H11266" s="37" t="s">
        <v>8481</v>
      </c>
    </row>
    <row r="11267" spans="1:8" x14ac:dyDescent="0.3">
      <c r="A11267" s="34" t="str">
        <f>+LEFT(Tabla3[[#This Row],[id_detalle]],2)</f>
        <v>18</v>
      </c>
      <c r="B11267" s="46" t="str">
        <f>VLOOKUP((LEFT(Tabla3[[#This Row],[id_detalle]],2)),id_rubro[[id]:[Rubro]],2,0)</f>
        <v>INSTITUCIONES DE BENEFICENCIA, DESARROLLO Y ASISTENCIA SOCIAL</v>
      </c>
      <c r="C11267" s="36" t="s">
        <v>1794</v>
      </c>
      <c r="D11267" s="45" t="str">
        <f>+Tabla3[[#This Row],[id_detalle]]&amp;" "&amp;VLOOKUP(Tabla3[[#This Row],[id_detalle]],rubro_detalle[[Código]:[Rubro Detalle]],2,0)</f>
        <v>18.00.000 Instituciones de Beneficencia, Desarrollo y Asistencia Social</v>
      </c>
      <c r="E11267" s="33">
        <f t="shared" si="2103"/>
        <v>2</v>
      </c>
      <c r="F11267" s="47" t="str">
        <f t="shared" si="2104"/>
        <v>18.00.000-2</v>
      </c>
      <c r="G11267" s="37" t="s">
        <v>8501</v>
      </c>
      <c r="H11267" s="37">
        <v>343</v>
      </c>
    </row>
    <row r="11268" spans="1:8" x14ac:dyDescent="0.3">
      <c r="A11268" s="34" t="str">
        <f>+LEFT(Tabla3[[#This Row],[id_detalle]],2)</f>
        <v>18</v>
      </c>
      <c r="B11268" s="46" t="str">
        <f>VLOOKUP((LEFT(Tabla3[[#This Row],[id_detalle]],2)),id_rubro[[id]:[Rubro]],2,0)</f>
        <v>INSTITUCIONES DE BENEFICENCIA, DESARROLLO Y ASISTENCIA SOCIAL</v>
      </c>
      <c r="C11268" s="36" t="s">
        <v>1794</v>
      </c>
      <c r="D11268" s="45" t="str">
        <f>+Tabla3[[#This Row],[id_detalle]]&amp;" "&amp;VLOOKUP(Tabla3[[#This Row],[id_detalle]],rubro_detalle[[Código]:[Rubro Detalle]],2,0)</f>
        <v>18.00.000 Instituciones de Beneficencia, Desarrollo y Asistencia Social</v>
      </c>
      <c r="E11268" s="33">
        <f t="shared" si="2103"/>
        <v>3</v>
      </c>
      <c r="F11268" s="47" t="str">
        <f t="shared" si="2104"/>
        <v>18.00.000-3</v>
      </c>
      <c r="G11268" s="37" t="s">
        <v>8502</v>
      </c>
      <c r="H11268" s="37">
        <v>357</v>
      </c>
    </row>
    <row r="11269" spans="1:8" x14ac:dyDescent="0.3">
      <c r="A11269" s="34" t="str">
        <f>+LEFT(Tabla3[[#This Row],[id_detalle]],2)</f>
        <v>18</v>
      </c>
      <c r="B11269" s="46" t="str">
        <f>VLOOKUP((LEFT(Tabla3[[#This Row],[id_detalle]],2)),id_rubro[[id]:[Rubro]],2,0)</f>
        <v>INSTITUCIONES DE BENEFICENCIA, DESARROLLO Y ASISTENCIA SOCIAL</v>
      </c>
      <c r="C11269" s="36" t="s">
        <v>1794</v>
      </c>
      <c r="D11269" s="45" t="str">
        <f>+Tabla3[[#This Row],[id_detalle]]&amp;" "&amp;VLOOKUP(Tabla3[[#This Row],[id_detalle]],rubro_detalle[[Código]:[Rubro Detalle]],2,0)</f>
        <v>18.00.000 Instituciones de Beneficencia, Desarrollo y Asistencia Social</v>
      </c>
      <c r="E11269" s="33">
        <f t="shared" ref="E11269:E11271" si="2105">+IF(D11269=D11268,E11268+1,1)</f>
        <v>4</v>
      </c>
      <c r="F11269" s="47" t="str">
        <f t="shared" ref="F11269:F11271" si="2106">+LEFT(D11269,9)&amp;"-"&amp;E11269</f>
        <v>18.00.000-4</v>
      </c>
      <c r="G11269" s="37" t="s">
        <v>8503</v>
      </c>
      <c r="H11269" s="37">
        <v>442</v>
      </c>
    </row>
    <row r="11270" spans="1:8" x14ac:dyDescent="0.3">
      <c r="A11270" s="34" t="str">
        <f>+LEFT(Tabla3[[#This Row],[id_detalle]],2)</f>
        <v>18</v>
      </c>
      <c r="B11270" s="46" t="str">
        <f>VLOOKUP((LEFT(Tabla3[[#This Row],[id_detalle]],2)),id_rubro[[id]:[Rubro]],2,0)</f>
        <v>INSTITUCIONES DE BENEFICENCIA, DESARROLLO Y ASISTENCIA SOCIAL</v>
      </c>
      <c r="C11270" s="36" t="s">
        <v>1794</v>
      </c>
      <c r="D11270" s="45" t="str">
        <f>+Tabla3[[#This Row],[id_detalle]]&amp;" "&amp;VLOOKUP(Tabla3[[#This Row],[id_detalle]],rubro_detalle[[Código]:[Rubro Detalle]],2,0)</f>
        <v>18.00.000 Instituciones de Beneficencia, Desarrollo y Asistencia Social</v>
      </c>
      <c r="E11270" s="33">
        <f t="shared" si="2105"/>
        <v>5</v>
      </c>
      <c r="F11270" s="47" t="str">
        <f t="shared" si="2106"/>
        <v>18.00.000-5</v>
      </c>
      <c r="G11270" s="37" t="s">
        <v>8504</v>
      </c>
      <c r="H11270" s="37">
        <v>460</v>
      </c>
    </row>
    <row r="11271" spans="1:8" x14ac:dyDescent="0.3">
      <c r="A11271" s="34" t="str">
        <f>+LEFT(Tabla3[[#This Row],[id_detalle]],2)</f>
        <v>18</v>
      </c>
      <c r="B11271" s="46" t="str">
        <f>VLOOKUP((LEFT(Tabla3[[#This Row],[id_detalle]],2)),id_rubro[[id]:[Rubro]],2,0)</f>
        <v>INSTITUCIONES DE BENEFICENCIA, DESARROLLO Y ASISTENCIA SOCIAL</v>
      </c>
      <c r="C11271" s="36" t="s">
        <v>1794</v>
      </c>
      <c r="D11271" s="45" t="str">
        <f>+Tabla3[[#This Row],[id_detalle]]&amp;" "&amp;VLOOKUP(Tabla3[[#This Row],[id_detalle]],rubro_detalle[[Código]:[Rubro Detalle]],2,0)</f>
        <v>18.00.000 Instituciones de Beneficencia, Desarrollo y Asistencia Social</v>
      </c>
      <c r="E11271" s="33">
        <f t="shared" si="2105"/>
        <v>6</v>
      </c>
      <c r="F11271" s="47" t="str">
        <f t="shared" si="2106"/>
        <v>18.00.000-6</v>
      </c>
      <c r="G11271" s="37" t="s">
        <v>7919</v>
      </c>
      <c r="H11271" s="37">
        <v>460</v>
      </c>
    </row>
    <row r="11272" spans="1:8" x14ac:dyDescent="0.3">
      <c r="A11272" s="34" t="str">
        <f>+LEFT(Tabla3[[#This Row],[id_detalle]],2)</f>
        <v>18</v>
      </c>
      <c r="B11272" s="46" t="str">
        <f>VLOOKUP((LEFT(Tabla3[[#This Row],[id_detalle]],2)),id_rubro[[id]:[Rubro]],2,0)</f>
        <v>INSTITUCIONES DE BENEFICENCIA, DESARROLLO Y ASISTENCIA SOCIAL</v>
      </c>
      <c r="C11272" s="36" t="s">
        <v>1794</v>
      </c>
      <c r="D11272" s="45" t="str">
        <f>+Tabla3[[#This Row],[id_detalle]]&amp;" "&amp;VLOOKUP(Tabla3[[#This Row],[id_detalle]],rubro_detalle[[Código]:[Rubro Detalle]],2,0)</f>
        <v>18.00.000 Instituciones de Beneficencia, Desarrollo y Asistencia Social</v>
      </c>
      <c r="E11272" s="33">
        <f t="shared" ref="E11272:E11277" si="2107">+IF(D11272=D11271,E11271+1,1)</f>
        <v>7</v>
      </c>
      <c r="F11272" s="47" t="str">
        <f t="shared" ref="F11272:F11277" si="2108">+LEFT(D11272,9)&amp;"-"&amp;E11272</f>
        <v>18.00.000-7</v>
      </c>
      <c r="G11272" s="37" t="s">
        <v>8505</v>
      </c>
      <c r="H11272" s="37">
        <v>460</v>
      </c>
    </row>
    <row r="11273" spans="1:8" x14ac:dyDescent="0.3">
      <c r="A11273" s="34" t="str">
        <f>+LEFT(Tabla3[[#This Row],[id_detalle]],2)</f>
        <v>18</v>
      </c>
      <c r="B11273" s="46" t="str">
        <f>VLOOKUP((LEFT(Tabla3[[#This Row],[id_detalle]],2)),id_rubro[[id]:[Rubro]],2,0)</f>
        <v>INSTITUCIONES DE BENEFICENCIA, DESARROLLO Y ASISTENCIA SOCIAL</v>
      </c>
      <c r="C11273" s="36" t="s">
        <v>1794</v>
      </c>
      <c r="D11273" s="45" t="str">
        <f>+Tabla3[[#This Row],[id_detalle]]&amp;" "&amp;VLOOKUP(Tabla3[[#This Row],[id_detalle]],rubro_detalle[[Código]:[Rubro Detalle]],2,0)</f>
        <v>18.00.000 Instituciones de Beneficencia, Desarrollo y Asistencia Social</v>
      </c>
      <c r="E11273" s="33">
        <f t="shared" si="2107"/>
        <v>8</v>
      </c>
      <c r="F11273" s="47" t="str">
        <f t="shared" si="2108"/>
        <v>18.00.000-8</v>
      </c>
      <c r="G11273" s="37" t="s">
        <v>8506</v>
      </c>
      <c r="H11273" s="37">
        <v>460</v>
      </c>
    </row>
    <row r="11274" spans="1:8" x14ac:dyDescent="0.3">
      <c r="A11274" s="34" t="str">
        <f>+LEFT(Tabla3[[#This Row],[id_detalle]],2)</f>
        <v>18</v>
      </c>
      <c r="B11274" s="46" t="str">
        <f>VLOOKUP((LEFT(Tabla3[[#This Row],[id_detalle]],2)),id_rubro[[id]:[Rubro]],2,0)</f>
        <v>INSTITUCIONES DE BENEFICENCIA, DESARROLLO Y ASISTENCIA SOCIAL</v>
      </c>
      <c r="C11274" s="36" t="s">
        <v>1794</v>
      </c>
      <c r="D11274" s="45" t="str">
        <f>+Tabla3[[#This Row],[id_detalle]]&amp;" "&amp;VLOOKUP(Tabla3[[#This Row],[id_detalle]],rubro_detalle[[Código]:[Rubro Detalle]],2,0)</f>
        <v>18.00.000 Instituciones de Beneficencia, Desarrollo y Asistencia Social</v>
      </c>
      <c r="E11274" s="33">
        <f t="shared" si="2107"/>
        <v>9</v>
      </c>
      <c r="F11274" s="47" t="str">
        <f t="shared" si="2108"/>
        <v>18.00.000-9</v>
      </c>
      <c r="G11274" s="37" t="s">
        <v>8507</v>
      </c>
      <c r="H11274" s="37">
        <v>461</v>
      </c>
    </row>
    <row r="11275" spans="1:8" x14ac:dyDescent="0.3">
      <c r="A11275" s="34" t="str">
        <f>+LEFT(Tabla3[[#This Row],[id_detalle]],2)</f>
        <v>18</v>
      </c>
      <c r="B11275" s="46" t="str">
        <f>VLOOKUP((LEFT(Tabla3[[#This Row],[id_detalle]],2)),id_rubro[[id]:[Rubro]],2,0)</f>
        <v>INSTITUCIONES DE BENEFICENCIA, DESARROLLO Y ASISTENCIA SOCIAL</v>
      </c>
      <c r="C11275" s="36" t="s">
        <v>1794</v>
      </c>
      <c r="D11275" s="45" t="str">
        <f>+Tabla3[[#This Row],[id_detalle]]&amp;" "&amp;VLOOKUP(Tabla3[[#This Row],[id_detalle]],rubro_detalle[[Código]:[Rubro Detalle]],2,0)</f>
        <v>18.00.000 Instituciones de Beneficencia, Desarrollo y Asistencia Social</v>
      </c>
      <c r="E11275" s="33">
        <f t="shared" si="2107"/>
        <v>10</v>
      </c>
      <c r="F11275" s="47" t="str">
        <f t="shared" si="2108"/>
        <v>18.00.000-10</v>
      </c>
      <c r="G11275" s="37" t="s">
        <v>8508</v>
      </c>
      <c r="H11275" s="37">
        <v>462</v>
      </c>
    </row>
    <row r="11276" spans="1:8" x14ac:dyDescent="0.3">
      <c r="A11276" s="34" t="str">
        <f>+LEFT(Tabla3[[#This Row],[id_detalle]],2)</f>
        <v>18</v>
      </c>
      <c r="B11276" s="46" t="str">
        <f>VLOOKUP((LEFT(Tabla3[[#This Row],[id_detalle]],2)),id_rubro[[id]:[Rubro]],2,0)</f>
        <v>INSTITUCIONES DE BENEFICENCIA, DESARROLLO Y ASISTENCIA SOCIAL</v>
      </c>
      <c r="C11276" s="36" t="s">
        <v>1794</v>
      </c>
      <c r="D11276" s="45" t="str">
        <f>+Tabla3[[#This Row],[id_detalle]]&amp;" "&amp;VLOOKUP(Tabla3[[#This Row],[id_detalle]],rubro_detalle[[Código]:[Rubro Detalle]],2,0)</f>
        <v>18.00.000 Instituciones de Beneficencia, Desarrollo y Asistencia Social</v>
      </c>
      <c r="E11276" s="33">
        <f t="shared" si="2107"/>
        <v>11</v>
      </c>
      <c r="F11276" s="47" t="str">
        <f t="shared" si="2108"/>
        <v>18.00.000-11</v>
      </c>
      <c r="G11276" s="37" t="s">
        <v>8509</v>
      </c>
      <c r="H11276" s="37">
        <v>462</v>
      </c>
    </row>
    <row r="11277" spans="1:8" x14ac:dyDescent="0.3">
      <c r="A11277" s="34" t="str">
        <f>+LEFT(Tabla3[[#This Row],[id_detalle]],2)</f>
        <v>18</v>
      </c>
      <c r="B11277" s="46" t="str">
        <f>VLOOKUP((LEFT(Tabla3[[#This Row],[id_detalle]],2)),id_rubro[[id]:[Rubro]],2,0)</f>
        <v>INSTITUCIONES DE BENEFICENCIA, DESARROLLO Y ASISTENCIA SOCIAL</v>
      </c>
      <c r="C11277" s="36" t="s">
        <v>1794</v>
      </c>
      <c r="D11277" s="45" t="str">
        <f>+Tabla3[[#This Row],[id_detalle]]&amp;" "&amp;VLOOKUP(Tabla3[[#This Row],[id_detalle]],rubro_detalle[[Código]:[Rubro Detalle]],2,0)</f>
        <v>18.00.000 Instituciones de Beneficencia, Desarrollo y Asistencia Social</v>
      </c>
      <c r="E11277" s="33">
        <f t="shared" si="2107"/>
        <v>12</v>
      </c>
      <c r="F11277" s="47" t="str">
        <f t="shared" si="2108"/>
        <v>18.00.000-12</v>
      </c>
      <c r="G11277" s="37" t="s">
        <v>8510</v>
      </c>
      <c r="H11277" s="37">
        <v>462</v>
      </c>
    </row>
    <row r="11278" spans="1:8" x14ac:dyDescent="0.3">
      <c r="A11278" s="34" t="str">
        <f>+LEFT(Tabla3[[#This Row],[id_detalle]],2)</f>
        <v>18</v>
      </c>
      <c r="B11278" s="46" t="str">
        <f>VLOOKUP((LEFT(Tabla3[[#This Row],[id_detalle]],2)),id_rubro[[id]:[Rubro]],2,0)</f>
        <v>INSTITUCIONES DE BENEFICENCIA, DESARROLLO Y ASISTENCIA SOCIAL</v>
      </c>
      <c r="C11278" s="36" t="s">
        <v>1794</v>
      </c>
      <c r="D11278" s="45" t="str">
        <f>+Tabla3[[#This Row],[id_detalle]]&amp;" "&amp;VLOOKUP(Tabla3[[#This Row],[id_detalle]],rubro_detalle[[Código]:[Rubro Detalle]],2,0)</f>
        <v>18.00.000 Instituciones de Beneficencia, Desarrollo y Asistencia Social</v>
      </c>
      <c r="E11278" s="33">
        <f t="shared" ref="E11278:E11283" si="2109">+IF(D11278=D11277,E11277+1,1)</f>
        <v>13</v>
      </c>
      <c r="F11278" s="47" t="str">
        <f t="shared" ref="F11278:F11283" si="2110">+LEFT(D11278,9)&amp;"-"&amp;E11278</f>
        <v>18.00.000-13</v>
      </c>
      <c r="G11278" s="37" t="s">
        <v>8511</v>
      </c>
      <c r="H11278" s="37">
        <v>462</v>
      </c>
    </row>
    <row r="11279" spans="1:8" x14ac:dyDescent="0.3">
      <c r="A11279" s="34" t="str">
        <f>+LEFT(Tabla3[[#This Row],[id_detalle]],2)</f>
        <v>18</v>
      </c>
      <c r="B11279" s="46" t="str">
        <f>VLOOKUP((LEFT(Tabla3[[#This Row],[id_detalle]],2)),id_rubro[[id]:[Rubro]],2,0)</f>
        <v>INSTITUCIONES DE BENEFICENCIA, DESARROLLO Y ASISTENCIA SOCIAL</v>
      </c>
      <c r="C11279" s="36" t="s">
        <v>1794</v>
      </c>
      <c r="D11279" s="45" t="str">
        <f>+Tabla3[[#This Row],[id_detalle]]&amp;" "&amp;VLOOKUP(Tabla3[[#This Row],[id_detalle]],rubro_detalle[[Código]:[Rubro Detalle]],2,0)</f>
        <v>18.00.000 Instituciones de Beneficencia, Desarrollo y Asistencia Social</v>
      </c>
      <c r="E11279" s="33">
        <f t="shared" si="2109"/>
        <v>14</v>
      </c>
      <c r="F11279" s="47" t="str">
        <f t="shared" si="2110"/>
        <v>18.00.000-14</v>
      </c>
      <c r="G11279" s="37" t="s">
        <v>8512</v>
      </c>
      <c r="H11279" s="37">
        <v>463</v>
      </c>
    </row>
    <row r="11280" spans="1:8" x14ac:dyDescent="0.3">
      <c r="A11280" s="34" t="str">
        <f>+LEFT(Tabla3[[#This Row],[id_detalle]],2)</f>
        <v>18</v>
      </c>
      <c r="B11280" s="46" t="str">
        <f>VLOOKUP((LEFT(Tabla3[[#This Row],[id_detalle]],2)),id_rubro[[id]:[Rubro]],2,0)</f>
        <v>INSTITUCIONES DE BENEFICENCIA, DESARROLLO Y ASISTENCIA SOCIAL</v>
      </c>
      <c r="C11280" s="36" t="s">
        <v>1794</v>
      </c>
      <c r="D11280" s="45" t="str">
        <f>+Tabla3[[#This Row],[id_detalle]]&amp;" "&amp;VLOOKUP(Tabla3[[#This Row],[id_detalle]],rubro_detalle[[Código]:[Rubro Detalle]],2,0)</f>
        <v>18.00.000 Instituciones de Beneficencia, Desarrollo y Asistencia Social</v>
      </c>
      <c r="E11280" s="33">
        <f t="shared" si="2109"/>
        <v>15</v>
      </c>
      <c r="F11280" s="47" t="str">
        <f t="shared" si="2110"/>
        <v>18.00.000-15</v>
      </c>
      <c r="G11280" s="37" t="s">
        <v>8513</v>
      </c>
      <c r="H11280" s="37">
        <v>463</v>
      </c>
    </row>
    <row r="11281" spans="1:8" x14ac:dyDescent="0.3">
      <c r="A11281" s="34" t="str">
        <f>+LEFT(Tabla3[[#This Row],[id_detalle]],2)</f>
        <v>18</v>
      </c>
      <c r="B11281" s="46" t="str">
        <f>VLOOKUP((LEFT(Tabla3[[#This Row],[id_detalle]],2)),id_rubro[[id]:[Rubro]],2,0)</f>
        <v>INSTITUCIONES DE BENEFICENCIA, DESARROLLO Y ASISTENCIA SOCIAL</v>
      </c>
      <c r="C11281" s="36" t="s">
        <v>1794</v>
      </c>
      <c r="D11281" s="45" t="str">
        <f>+Tabla3[[#This Row],[id_detalle]]&amp;" "&amp;VLOOKUP(Tabla3[[#This Row],[id_detalle]],rubro_detalle[[Código]:[Rubro Detalle]],2,0)</f>
        <v>18.00.000 Instituciones de Beneficencia, Desarrollo y Asistencia Social</v>
      </c>
      <c r="E11281" s="33">
        <f t="shared" si="2109"/>
        <v>16</v>
      </c>
      <c r="F11281" s="47" t="str">
        <f t="shared" si="2110"/>
        <v>18.00.000-16</v>
      </c>
      <c r="G11281" s="37" t="s">
        <v>8514</v>
      </c>
      <c r="H11281" s="37">
        <v>463</v>
      </c>
    </row>
    <row r="11282" spans="1:8" x14ac:dyDescent="0.3">
      <c r="A11282" s="34" t="str">
        <f>+LEFT(Tabla3[[#This Row],[id_detalle]],2)</f>
        <v>18</v>
      </c>
      <c r="B11282" s="46" t="str">
        <f>VLOOKUP((LEFT(Tabla3[[#This Row],[id_detalle]],2)),id_rubro[[id]:[Rubro]],2,0)</f>
        <v>INSTITUCIONES DE BENEFICENCIA, DESARROLLO Y ASISTENCIA SOCIAL</v>
      </c>
      <c r="C11282" s="36" t="s">
        <v>1794</v>
      </c>
      <c r="D11282" s="45" t="str">
        <f>+Tabla3[[#This Row],[id_detalle]]&amp;" "&amp;VLOOKUP(Tabla3[[#This Row],[id_detalle]],rubro_detalle[[Código]:[Rubro Detalle]],2,0)</f>
        <v>18.00.000 Instituciones de Beneficencia, Desarrollo y Asistencia Social</v>
      </c>
      <c r="E11282" s="33">
        <f t="shared" si="2109"/>
        <v>17</v>
      </c>
      <c r="F11282" s="47" t="str">
        <f t="shared" si="2110"/>
        <v>18.00.000-17</v>
      </c>
      <c r="G11282" s="37" t="s">
        <v>8500</v>
      </c>
      <c r="H11282" s="37">
        <v>463</v>
      </c>
    </row>
    <row r="11283" spans="1:8" x14ac:dyDescent="0.3">
      <c r="A11283" s="34" t="str">
        <f>+LEFT(Tabla3[[#This Row],[id_detalle]],2)</f>
        <v>18</v>
      </c>
      <c r="B11283" s="46" t="str">
        <f>VLOOKUP((LEFT(Tabla3[[#This Row],[id_detalle]],2)),id_rubro[[id]:[Rubro]],2,0)</f>
        <v>INSTITUCIONES DE BENEFICENCIA, DESARROLLO Y ASISTENCIA SOCIAL</v>
      </c>
      <c r="C11283" s="36" t="s">
        <v>1794</v>
      </c>
      <c r="D11283" s="45" t="str">
        <f>+Tabla3[[#This Row],[id_detalle]]&amp;" "&amp;VLOOKUP(Tabla3[[#This Row],[id_detalle]],rubro_detalle[[Código]:[Rubro Detalle]],2,0)</f>
        <v>18.00.000 Instituciones de Beneficencia, Desarrollo y Asistencia Social</v>
      </c>
      <c r="E11283" s="33">
        <f t="shared" si="2109"/>
        <v>18</v>
      </c>
      <c r="F11283" s="47" t="str">
        <f t="shared" si="2110"/>
        <v>18.00.000-18</v>
      </c>
      <c r="G11283" s="37" t="s">
        <v>8515</v>
      </c>
      <c r="H11283" s="37">
        <v>660</v>
      </c>
    </row>
    <row r="11284" spans="1:8" x14ac:dyDescent="0.3">
      <c r="A11284" s="34" t="str">
        <f>+LEFT(Tabla3[[#This Row],[id_detalle]],2)</f>
        <v>19</v>
      </c>
      <c r="B11284" s="46" t="str">
        <f>VLOOKUP((LEFT(Tabla3[[#This Row],[id_detalle]],2)),id_rubro[[id]:[Rubro]],2,0)</f>
        <v>ASOCIACIONES EMPRESARIALES, GREMIALES Y PROFESIONALES</v>
      </c>
      <c r="C11284" s="36" t="s">
        <v>1793</v>
      </c>
      <c r="D11284" s="45" t="str">
        <f>+Tabla3[[#This Row],[id_detalle]]&amp;" "&amp;VLOOKUP(Tabla3[[#This Row],[id_detalle]],rubro_detalle[[Código]:[Rubro Detalle]],2,0)</f>
        <v>19.00.000 Asociaciones Empresariales, Gremiales y Profesionales</v>
      </c>
      <c r="E11284" s="33">
        <f>+IF(D11284=D11283,E11283+1,1)</f>
        <v>1</v>
      </c>
      <c r="F11284" s="47" t="str">
        <f>+LEFT(D11284,9)&amp;"-"&amp;E11284</f>
        <v>19.00.000-1</v>
      </c>
      <c r="G11284" s="37" t="s">
        <v>8516</v>
      </c>
      <c r="H11284" s="37">
        <v>162</v>
      </c>
    </row>
    <row r="11285" spans="1:8" x14ac:dyDescent="0.3">
      <c r="A11285" s="34" t="str">
        <f>+LEFT(Tabla3[[#This Row],[id_detalle]],2)</f>
        <v>19</v>
      </c>
      <c r="B11285" s="46" t="str">
        <f>VLOOKUP((LEFT(Tabla3[[#This Row],[id_detalle]],2)),id_rubro[[id]:[Rubro]],2,0)</f>
        <v>ASOCIACIONES EMPRESARIALES, GREMIALES Y PROFESIONALES</v>
      </c>
      <c r="C11285" s="36" t="s">
        <v>1793</v>
      </c>
      <c r="D11285" s="45" t="str">
        <f>+Tabla3[[#This Row],[id_detalle]]&amp;" "&amp;VLOOKUP(Tabla3[[#This Row],[id_detalle]],rubro_detalle[[Código]:[Rubro Detalle]],2,0)</f>
        <v>19.00.000 Asociaciones Empresariales, Gremiales y Profesionales</v>
      </c>
      <c r="E11285" s="33">
        <f>+IF(D11285=D11284,E11284+1,1)</f>
        <v>2</v>
      </c>
      <c r="F11285" s="47" t="str">
        <f>+LEFT(D11285,9)&amp;"-"&amp;E11285</f>
        <v>19.00.000-2</v>
      </c>
      <c r="G11285" s="37" t="s">
        <v>8517</v>
      </c>
      <c r="H11285" s="37">
        <v>167</v>
      </c>
    </row>
    <row r="11286" spans="1:8" x14ac:dyDescent="0.3">
      <c r="A11286" s="34" t="str">
        <f>+LEFT(Tabla3[[#This Row],[id_detalle]],2)</f>
        <v>19</v>
      </c>
      <c r="B11286" s="46" t="str">
        <f>VLOOKUP((LEFT(Tabla3[[#This Row],[id_detalle]],2)),id_rubro[[id]:[Rubro]],2,0)</f>
        <v>ASOCIACIONES EMPRESARIALES, GREMIALES Y PROFESIONALES</v>
      </c>
      <c r="C11286" s="36" t="s">
        <v>1793</v>
      </c>
      <c r="D11286" s="45" t="str">
        <f>+Tabla3[[#This Row],[id_detalle]]&amp;" "&amp;VLOOKUP(Tabla3[[#This Row],[id_detalle]],rubro_detalle[[Código]:[Rubro Detalle]],2,0)</f>
        <v>19.00.000 Asociaciones Empresariales, Gremiales y Profesionales</v>
      </c>
      <c r="E11286" s="33">
        <f>+IF(D11286=D11285,E11285+1,1)</f>
        <v>3</v>
      </c>
      <c r="F11286" s="47" t="str">
        <f>+LEFT(D11286,9)&amp;"-"&amp;E11286</f>
        <v>19.00.000-3</v>
      </c>
      <c r="G11286" s="37" t="s">
        <v>8518</v>
      </c>
      <c r="H11286" s="37">
        <v>216</v>
      </c>
    </row>
    <row r="11287" spans="1:8" x14ac:dyDescent="0.3">
      <c r="A11287" s="34" t="str">
        <f>+LEFT(Tabla3[[#This Row],[id_detalle]],2)</f>
        <v>19</v>
      </c>
      <c r="B11287" s="46" t="str">
        <f>VLOOKUP((LEFT(Tabla3[[#This Row],[id_detalle]],2)),id_rubro[[id]:[Rubro]],2,0)</f>
        <v>ASOCIACIONES EMPRESARIALES, GREMIALES Y PROFESIONALES</v>
      </c>
      <c r="C11287" s="36" t="s">
        <v>1793</v>
      </c>
      <c r="D11287" s="45" t="str">
        <f>+Tabla3[[#This Row],[id_detalle]]&amp;" "&amp;VLOOKUP(Tabla3[[#This Row],[id_detalle]],rubro_detalle[[Código]:[Rubro Detalle]],2,0)</f>
        <v>19.00.000 Asociaciones Empresariales, Gremiales y Profesionales</v>
      </c>
      <c r="E11287" s="33">
        <f t="shared" ref="E11287:E11289" si="2111">+IF(D11287=D11286,E11286+1,1)</f>
        <v>4</v>
      </c>
      <c r="F11287" s="47" t="str">
        <f t="shared" ref="F11287:F11289" si="2112">+LEFT(D11287,9)&amp;"-"&amp;E11287</f>
        <v>19.00.000-4</v>
      </c>
      <c r="G11287" s="37" t="s">
        <v>8519</v>
      </c>
      <c r="H11287" s="37">
        <v>217</v>
      </c>
    </row>
    <row r="11288" spans="1:8" x14ac:dyDescent="0.3">
      <c r="A11288" s="34" t="str">
        <f>+LEFT(Tabla3[[#This Row],[id_detalle]],2)</f>
        <v>19</v>
      </c>
      <c r="B11288" s="46" t="str">
        <f>VLOOKUP((LEFT(Tabla3[[#This Row],[id_detalle]],2)),id_rubro[[id]:[Rubro]],2,0)</f>
        <v>ASOCIACIONES EMPRESARIALES, GREMIALES Y PROFESIONALES</v>
      </c>
      <c r="C11288" s="36" t="s">
        <v>1793</v>
      </c>
      <c r="D11288" s="45" t="str">
        <f>+Tabla3[[#This Row],[id_detalle]]&amp;" "&amp;VLOOKUP(Tabla3[[#This Row],[id_detalle]],rubro_detalle[[Código]:[Rubro Detalle]],2,0)</f>
        <v>19.00.000 Asociaciones Empresariales, Gremiales y Profesionales</v>
      </c>
      <c r="E11288" s="33">
        <f t="shared" si="2111"/>
        <v>5</v>
      </c>
      <c r="F11288" s="47" t="str">
        <f t="shared" si="2112"/>
        <v>19.00.000-5</v>
      </c>
      <c r="G11288" s="37" t="s">
        <v>8520</v>
      </c>
      <c r="H11288" s="37">
        <v>217</v>
      </c>
    </row>
    <row r="11289" spans="1:8" x14ac:dyDescent="0.3">
      <c r="A11289" s="34" t="str">
        <f>+LEFT(Tabla3[[#This Row],[id_detalle]],2)</f>
        <v>19</v>
      </c>
      <c r="B11289" s="46" t="str">
        <f>VLOOKUP((LEFT(Tabla3[[#This Row],[id_detalle]],2)),id_rubro[[id]:[Rubro]],2,0)</f>
        <v>ASOCIACIONES EMPRESARIALES, GREMIALES Y PROFESIONALES</v>
      </c>
      <c r="C11289" s="36" t="s">
        <v>1793</v>
      </c>
      <c r="D11289" s="45" t="str">
        <f>+Tabla3[[#This Row],[id_detalle]]&amp;" "&amp;VLOOKUP(Tabla3[[#This Row],[id_detalle]],rubro_detalle[[Código]:[Rubro Detalle]],2,0)</f>
        <v>19.00.000 Asociaciones Empresariales, Gremiales y Profesionales</v>
      </c>
      <c r="E11289" s="33">
        <f t="shared" si="2111"/>
        <v>6</v>
      </c>
      <c r="F11289" s="47" t="str">
        <f t="shared" si="2112"/>
        <v>19.00.000-6</v>
      </c>
      <c r="G11289" s="37" t="s">
        <v>8521</v>
      </c>
      <c r="H11289" s="37">
        <v>218</v>
      </c>
    </row>
    <row r="11290" spans="1:8" x14ac:dyDescent="0.3">
      <c r="A11290" s="34" t="str">
        <f>+LEFT(Tabla3[[#This Row],[id_detalle]],2)</f>
        <v>19</v>
      </c>
      <c r="B11290" s="46" t="str">
        <f>VLOOKUP((LEFT(Tabla3[[#This Row],[id_detalle]],2)),id_rubro[[id]:[Rubro]],2,0)</f>
        <v>ASOCIACIONES EMPRESARIALES, GREMIALES Y PROFESIONALES</v>
      </c>
      <c r="C11290" s="36" t="s">
        <v>1793</v>
      </c>
      <c r="D11290" s="45" t="str">
        <f>+Tabla3[[#This Row],[id_detalle]]&amp;" "&amp;VLOOKUP(Tabla3[[#This Row],[id_detalle]],rubro_detalle[[Código]:[Rubro Detalle]],2,0)</f>
        <v>19.00.000 Asociaciones Empresariales, Gremiales y Profesionales</v>
      </c>
      <c r="E11290" s="33">
        <f t="shared" ref="E11290:E11295" si="2113">+IF(D11290=D11289,E11289+1,1)</f>
        <v>7</v>
      </c>
      <c r="F11290" s="47" t="str">
        <f t="shared" ref="F11290:F11295" si="2114">+LEFT(D11290,9)&amp;"-"&amp;E11290</f>
        <v>19.00.000-7</v>
      </c>
      <c r="G11290" s="37" t="s">
        <v>7883</v>
      </c>
      <c r="H11290" s="37">
        <v>218</v>
      </c>
    </row>
    <row r="11291" spans="1:8" x14ac:dyDescent="0.3">
      <c r="A11291" s="34" t="str">
        <f>+LEFT(Tabla3[[#This Row],[id_detalle]],2)</f>
        <v>19</v>
      </c>
      <c r="B11291" s="46" t="str">
        <f>VLOOKUP((LEFT(Tabla3[[#This Row],[id_detalle]],2)),id_rubro[[id]:[Rubro]],2,0)</f>
        <v>ASOCIACIONES EMPRESARIALES, GREMIALES Y PROFESIONALES</v>
      </c>
      <c r="C11291" s="36" t="s">
        <v>1793</v>
      </c>
      <c r="D11291" s="45" t="str">
        <f>+Tabla3[[#This Row],[id_detalle]]&amp;" "&amp;VLOOKUP(Tabla3[[#This Row],[id_detalle]],rubro_detalle[[Código]:[Rubro Detalle]],2,0)</f>
        <v>19.00.000 Asociaciones Empresariales, Gremiales y Profesionales</v>
      </c>
      <c r="E11291" s="33">
        <f t="shared" si="2113"/>
        <v>8</v>
      </c>
      <c r="F11291" s="47" t="str">
        <f t="shared" si="2114"/>
        <v>19.00.000-8</v>
      </c>
      <c r="G11291" s="37" t="s">
        <v>8522</v>
      </c>
      <c r="H11291" s="37">
        <v>218</v>
      </c>
    </row>
    <row r="11292" spans="1:8" x14ac:dyDescent="0.3">
      <c r="A11292" s="34" t="str">
        <f>+LEFT(Tabla3[[#This Row],[id_detalle]],2)</f>
        <v>19</v>
      </c>
      <c r="B11292" s="46" t="str">
        <f>VLOOKUP((LEFT(Tabla3[[#This Row],[id_detalle]],2)),id_rubro[[id]:[Rubro]],2,0)</f>
        <v>ASOCIACIONES EMPRESARIALES, GREMIALES Y PROFESIONALES</v>
      </c>
      <c r="C11292" s="36" t="s">
        <v>1793</v>
      </c>
      <c r="D11292" s="45" t="str">
        <f>+Tabla3[[#This Row],[id_detalle]]&amp;" "&amp;VLOOKUP(Tabla3[[#This Row],[id_detalle]],rubro_detalle[[Código]:[Rubro Detalle]],2,0)</f>
        <v>19.00.000 Asociaciones Empresariales, Gremiales y Profesionales</v>
      </c>
      <c r="E11292" s="33">
        <f t="shared" si="2113"/>
        <v>9</v>
      </c>
      <c r="F11292" s="47" t="str">
        <f t="shared" si="2114"/>
        <v>19.00.000-9</v>
      </c>
      <c r="G11292" s="37" t="s">
        <v>8523</v>
      </c>
      <c r="H11292" s="37">
        <v>218</v>
      </c>
    </row>
    <row r="11293" spans="1:8" x14ac:dyDescent="0.3">
      <c r="A11293" s="34" t="str">
        <f>+LEFT(Tabla3[[#This Row],[id_detalle]],2)</f>
        <v>19</v>
      </c>
      <c r="B11293" s="46" t="str">
        <f>VLOOKUP((LEFT(Tabla3[[#This Row],[id_detalle]],2)),id_rubro[[id]:[Rubro]],2,0)</f>
        <v>ASOCIACIONES EMPRESARIALES, GREMIALES Y PROFESIONALES</v>
      </c>
      <c r="C11293" s="36" t="s">
        <v>1793</v>
      </c>
      <c r="D11293" s="45" t="str">
        <f>+Tabla3[[#This Row],[id_detalle]]&amp;" "&amp;VLOOKUP(Tabla3[[#This Row],[id_detalle]],rubro_detalle[[Código]:[Rubro Detalle]],2,0)</f>
        <v>19.00.000 Asociaciones Empresariales, Gremiales y Profesionales</v>
      </c>
      <c r="E11293" s="33">
        <f t="shared" si="2113"/>
        <v>10</v>
      </c>
      <c r="F11293" s="47" t="str">
        <f t="shared" si="2114"/>
        <v>19.00.000-10</v>
      </c>
      <c r="G11293" s="37" t="s">
        <v>8524</v>
      </c>
      <c r="H11293" s="37">
        <v>218</v>
      </c>
    </row>
    <row r="11294" spans="1:8" x14ac:dyDescent="0.3">
      <c r="A11294" s="34" t="str">
        <f>+LEFT(Tabla3[[#This Row],[id_detalle]],2)</f>
        <v>19</v>
      </c>
      <c r="B11294" s="46" t="str">
        <f>VLOOKUP((LEFT(Tabla3[[#This Row],[id_detalle]],2)),id_rubro[[id]:[Rubro]],2,0)</f>
        <v>ASOCIACIONES EMPRESARIALES, GREMIALES Y PROFESIONALES</v>
      </c>
      <c r="C11294" s="36" t="s">
        <v>1793</v>
      </c>
      <c r="D11294" s="45" t="str">
        <f>+Tabla3[[#This Row],[id_detalle]]&amp;" "&amp;VLOOKUP(Tabla3[[#This Row],[id_detalle]],rubro_detalle[[Código]:[Rubro Detalle]],2,0)</f>
        <v>19.00.000 Asociaciones Empresariales, Gremiales y Profesionales</v>
      </c>
      <c r="E11294" s="33">
        <f t="shared" si="2113"/>
        <v>11</v>
      </c>
      <c r="F11294" s="47" t="str">
        <f t="shared" si="2114"/>
        <v>19.00.000-11</v>
      </c>
      <c r="G11294" s="37" t="s">
        <v>8525</v>
      </c>
      <c r="H11294" s="37">
        <v>218</v>
      </c>
    </row>
    <row r="11295" spans="1:8" x14ac:dyDescent="0.3">
      <c r="A11295" s="34" t="str">
        <f>+LEFT(Tabla3[[#This Row],[id_detalle]],2)</f>
        <v>19</v>
      </c>
      <c r="B11295" s="46" t="str">
        <f>VLOOKUP((LEFT(Tabla3[[#This Row],[id_detalle]],2)),id_rubro[[id]:[Rubro]],2,0)</f>
        <v>ASOCIACIONES EMPRESARIALES, GREMIALES Y PROFESIONALES</v>
      </c>
      <c r="C11295" s="36" t="s">
        <v>1793</v>
      </c>
      <c r="D11295" s="45" t="str">
        <f>+Tabla3[[#This Row],[id_detalle]]&amp;" "&amp;VLOOKUP(Tabla3[[#This Row],[id_detalle]],rubro_detalle[[Código]:[Rubro Detalle]],2,0)</f>
        <v>19.00.000 Asociaciones Empresariales, Gremiales y Profesionales</v>
      </c>
      <c r="E11295" s="33">
        <f t="shared" si="2113"/>
        <v>12</v>
      </c>
      <c r="F11295" s="47" t="str">
        <f t="shared" si="2114"/>
        <v>19.00.000-12</v>
      </c>
      <c r="G11295" s="37" t="s">
        <v>8526</v>
      </c>
      <c r="H11295" s="37">
        <v>219</v>
      </c>
    </row>
    <row r="11296" spans="1:8" x14ac:dyDescent="0.3">
      <c r="A11296" s="34" t="str">
        <f>+LEFT(Tabla3[[#This Row],[id_detalle]],2)</f>
        <v>19</v>
      </c>
      <c r="B11296" s="46" t="str">
        <f>VLOOKUP((LEFT(Tabla3[[#This Row],[id_detalle]],2)),id_rubro[[id]:[Rubro]],2,0)</f>
        <v>ASOCIACIONES EMPRESARIALES, GREMIALES Y PROFESIONALES</v>
      </c>
      <c r="C11296" s="36" t="s">
        <v>1793</v>
      </c>
      <c r="D11296" s="45" t="str">
        <f>+Tabla3[[#This Row],[id_detalle]]&amp;" "&amp;VLOOKUP(Tabla3[[#This Row],[id_detalle]],rubro_detalle[[Código]:[Rubro Detalle]],2,0)</f>
        <v>19.00.000 Asociaciones Empresariales, Gremiales y Profesionales</v>
      </c>
      <c r="E11296" s="33">
        <f t="shared" ref="E11296:E11307" si="2115">+IF(D11296=D11295,E11295+1,1)</f>
        <v>13</v>
      </c>
      <c r="F11296" s="47" t="str">
        <f t="shared" ref="F11296:F11307" si="2116">+LEFT(D11296,9)&amp;"-"&amp;E11296</f>
        <v>19.00.000-13</v>
      </c>
      <c r="G11296" s="37" t="s">
        <v>8527</v>
      </c>
      <c r="H11296" s="37">
        <v>219</v>
      </c>
    </row>
    <row r="11297" spans="1:8" x14ac:dyDescent="0.3">
      <c r="A11297" s="34" t="str">
        <f>+LEFT(Tabla3[[#This Row],[id_detalle]],2)</f>
        <v>19</v>
      </c>
      <c r="B11297" s="46" t="str">
        <f>VLOOKUP((LEFT(Tabla3[[#This Row],[id_detalle]],2)),id_rubro[[id]:[Rubro]],2,0)</f>
        <v>ASOCIACIONES EMPRESARIALES, GREMIALES Y PROFESIONALES</v>
      </c>
      <c r="C11297" s="36" t="s">
        <v>1793</v>
      </c>
      <c r="D11297" s="45" t="str">
        <f>+Tabla3[[#This Row],[id_detalle]]&amp;" "&amp;VLOOKUP(Tabla3[[#This Row],[id_detalle]],rubro_detalle[[Código]:[Rubro Detalle]],2,0)</f>
        <v>19.00.000 Asociaciones Empresariales, Gremiales y Profesionales</v>
      </c>
      <c r="E11297" s="33">
        <f t="shared" si="2115"/>
        <v>14</v>
      </c>
      <c r="F11297" s="47" t="str">
        <f t="shared" si="2116"/>
        <v>19.00.000-14</v>
      </c>
      <c r="G11297" s="37" t="s">
        <v>8528</v>
      </c>
      <c r="H11297" s="37">
        <v>219</v>
      </c>
    </row>
    <row r="11298" spans="1:8" x14ac:dyDescent="0.3">
      <c r="A11298" s="34" t="str">
        <f>+LEFT(Tabla3[[#This Row],[id_detalle]],2)</f>
        <v>19</v>
      </c>
      <c r="B11298" s="46" t="str">
        <f>VLOOKUP((LEFT(Tabla3[[#This Row],[id_detalle]],2)),id_rubro[[id]:[Rubro]],2,0)</f>
        <v>ASOCIACIONES EMPRESARIALES, GREMIALES Y PROFESIONALES</v>
      </c>
      <c r="C11298" s="36" t="s">
        <v>1793</v>
      </c>
      <c r="D11298" s="45" t="str">
        <f>+Tabla3[[#This Row],[id_detalle]]&amp;" "&amp;VLOOKUP(Tabla3[[#This Row],[id_detalle]],rubro_detalle[[Código]:[Rubro Detalle]],2,0)</f>
        <v>19.00.000 Asociaciones Empresariales, Gremiales y Profesionales</v>
      </c>
      <c r="E11298" s="33">
        <f t="shared" si="2115"/>
        <v>15</v>
      </c>
      <c r="F11298" s="47" t="str">
        <f t="shared" si="2116"/>
        <v>19.00.000-15</v>
      </c>
      <c r="G11298" s="37" t="s">
        <v>8529</v>
      </c>
      <c r="H11298" s="37">
        <v>219</v>
      </c>
    </row>
    <row r="11299" spans="1:8" x14ac:dyDescent="0.3">
      <c r="A11299" s="34" t="str">
        <f>+LEFT(Tabla3[[#This Row],[id_detalle]],2)</f>
        <v>19</v>
      </c>
      <c r="B11299" s="46" t="str">
        <f>VLOOKUP((LEFT(Tabla3[[#This Row],[id_detalle]],2)),id_rubro[[id]:[Rubro]],2,0)</f>
        <v>ASOCIACIONES EMPRESARIALES, GREMIALES Y PROFESIONALES</v>
      </c>
      <c r="C11299" s="36" t="s">
        <v>1793</v>
      </c>
      <c r="D11299" s="45" t="str">
        <f>+Tabla3[[#This Row],[id_detalle]]&amp;" "&amp;VLOOKUP(Tabla3[[#This Row],[id_detalle]],rubro_detalle[[Código]:[Rubro Detalle]],2,0)</f>
        <v>19.00.000 Asociaciones Empresariales, Gremiales y Profesionales</v>
      </c>
      <c r="E11299" s="33">
        <f t="shared" si="2115"/>
        <v>16</v>
      </c>
      <c r="F11299" s="47" t="str">
        <f t="shared" si="2116"/>
        <v>19.00.000-16</v>
      </c>
      <c r="G11299" s="37" t="s">
        <v>8530</v>
      </c>
      <c r="H11299" s="37">
        <v>219</v>
      </c>
    </row>
    <row r="11300" spans="1:8" x14ac:dyDescent="0.3">
      <c r="A11300" s="34" t="str">
        <f>+LEFT(Tabla3[[#This Row],[id_detalle]],2)</f>
        <v>19</v>
      </c>
      <c r="B11300" s="46" t="str">
        <f>VLOOKUP((LEFT(Tabla3[[#This Row],[id_detalle]],2)),id_rubro[[id]:[Rubro]],2,0)</f>
        <v>ASOCIACIONES EMPRESARIALES, GREMIALES Y PROFESIONALES</v>
      </c>
      <c r="C11300" s="36" t="s">
        <v>1793</v>
      </c>
      <c r="D11300" s="45" t="str">
        <f>+Tabla3[[#This Row],[id_detalle]]&amp;" "&amp;VLOOKUP(Tabla3[[#This Row],[id_detalle]],rubro_detalle[[Código]:[Rubro Detalle]],2,0)</f>
        <v>19.00.000 Asociaciones Empresariales, Gremiales y Profesionales</v>
      </c>
      <c r="E11300" s="33">
        <f t="shared" si="2115"/>
        <v>17</v>
      </c>
      <c r="F11300" s="47" t="str">
        <f t="shared" si="2116"/>
        <v>19.00.000-17</v>
      </c>
      <c r="G11300" s="37" t="s">
        <v>8531</v>
      </c>
      <c r="H11300" s="37">
        <v>219</v>
      </c>
    </row>
    <row r="11301" spans="1:8" x14ac:dyDescent="0.3">
      <c r="A11301" s="34" t="str">
        <f>+LEFT(Tabla3[[#This Row],[id_detalle]],2)</f>
        <v>19</v>
      </c>
      <c r="B11301" s="46" t="str">
        <f>VLOOKUP((LEFT(Tabla3[[#This Row],[id_detalle]],2)),id_rubro[[id]:[Rubro]],2,0)</f>
        <v>ASOCIACIONES EMPRESARIALES, GREMIALES Y PROFESIONALES</v>
      </c>
      <c r="C11301" s="36" t="s">
        <v>1793</v>
      </c>
      <c r="D11301" s="45" t="str">
        <f>+Tabla3[[#This Row],[id_detalle]]&amp;" "&amp;VLOOKUP(Tabla3[[#This Row],[id_detalle]],rubro_detalle[[Código]:[Rubro Detalle]],2,0)</f>
        <v>19.00.000 Asociaciones Empresariales, Gremiales y Profesionales</v>
      </c>
      <c r="E11301" s="33">
        <f t="shared" si="2115"/>
        <v>18</v>
      </c>
      <c r="F11301" s="47" t="str">
        <f t="shared" si="2116"/>
        <v>19.00.000-18</v>
      </c>
      <c r="G11301" s="37" t="s">
        <v>8532</v>
      </c>
      <c r="H11301" s="37">
        <v>219</v>
      </c>
    </row>
    <row r="11302" spans="1:8" x14ac:dyDescent="0.3">
      <c r="A11302" s="34" t="str">
        <f>+LEFT(Tabla3[[#This Row],[id_detalle]],2)</f>
        <v>19</v>
      </c>
      <c r="B11302" s="46" t="str">
        <f>VLOOKUP((LEFT(Tabla3[[#This Row],[id_detalle]],2)),id_rubro[[id]:[Rubro]],2,0)</f>
        <v>ASOCIACIONES EMPRESARIALES, GREMIALES Y PROFESIONALES</v>
      </c>
      <c r="C11302" s="36" t="s">
        <v>1793</v>
      </c>
      <c r="D11302" s="45" t="str">
        <f>+Tabla3[[#This Row],[id_detalle]]&amp;" "&amp;VLOOKUP(Tabla3[[#This Row],[id_detalle]],rubro_detalle[[Código]:[Rubro Detalle]],2,0)</f>
        <v>19.00.000 Asociaciones Empresariales, Gremiales y Profesionales</v>
      </c>
      <c r="E11302" s="33">
        <f t="shared" si="2115"/>
        <v>19</v>
      </c>
      <c r="F11302" s="47" t="str">
        <f t="shared" si="2116"/>
        <v>19.00.000-19</v>
      </c>
      <c r="G11302" s="37" t="s">
        <v>8533</v>
      </c>
      <c r="H11302" s="37">
        <v>220</v>
      </c>
    </row>
    <row r="11303" spans="1:8" x14ac:dyDescent="0.3">
      <c r="A11303" s="34" t="str">
        <f>+LEFT(Tabla3[[#This Row],[id_detalle]],2)</f>
        <v>19</v>
      </c>
      <c r="B11303" s="46" t="str">
        <f>VLOOKUP((LEFT(Tabla3[[#This Row],[id_detalle]],2)),id_rubro[[id]:[Rubro]],2,0)</f>
        <v>ASOCIACIONES EMPRESARIALES, GREMIALES Y PROFESIONALES</v>
      </c>
      <c r="C11303" s="36" t="s">
        <v>1793</v>
      </c>
      <c r="D11303" s="45" t="str">
        <f>+Tabla3[[#This Row],[id_detalle]]&amp;" "&amp;VLOOKUP(Tabla3[[#This Row],[id_detalle]],rubro_detalle[[Código]:[Rubro Detalle]],2,0)</f>
        <v>19.00.000 Asociaciones Empresariales, Gremiales y Profesionales</v>
      </c>
      <c r="E11303" s="33">
        <f t="shared" si="2115"/>
        <v>20</v>
      </c>
      <c r="F11303" s="47" t="str">
        <f t="shared" si="2116"/>
        <v>19.00.000-20</v>
      </c>
      <c r="G11303" s="37" t="s">
        <v>8534</v>
      </c>
      <c r="H11303" s="37">
        <v>220</v>
      </c>
    </row>
    <row r="11304" spans="1:8" x14ac:dyDescent="0.3">
      <c r="A11304" s="34" t="str">
        <f>+LEFT(Tabla3[[#This Row],[id_detalle]],2)</f>
        <v>19</v>
      </c>
      <c r="B11304" s="46" t="str">
        <f>VLOOKUP((LEFT(Tabla3[[#This Row],[id_detalle]],2)),id_rubro[[id]:[Rubro]],2,0)</f>
        <v>ASOCIACIONES EMPRESARIALES, GREMIALES Y PROFESIONALES</v>
      </c>
      <c r="C11304" s="36" t="s">
        <v>1793</v>
      </c>
      <c r="D11304" s="45" t="str">
        <f>+Tabla3[[#This Row],[id_detalle]]&amp;" "&amp;VLOOKUP(Tabla3[[#This Row],[id_detalle]],rubro_detalle[[Código]:[Rubro Detalle]],2,0)</f>
        <v>19.00.000 Asociaciones Empresariales, Gremiales y Profesionales</v>
      </c>
      <c r="E11304" s="33">
        <f t="shared" si="2115"/>
        <v>21</v>
      </c>
      <c r="F11304" s="47" t="str">
        <f t="shared" si="2116"/>
        <v>19.00.000-21</v>
      </c>
      <c r="G11304" s="37" t="s">
        <v>8535</v>
      </c>
      <c r="H11304" s="37">
        <v>220</v>
      </c>
    </row>
    <row r="11305" spans="1:8" x14ac:dyDescent="0.3">
      <c r="A11305" s="34" t="str">
        <f>+LEFT(Tabla3[[#This Row],[id_detalle]],2)</f>
        <v>19</v>
      </c>
      <c r="B11305" s="46" t="str">
        <f>VLOOKUP((LEFT(Tabla3[[#This Row],[id_detalle]],2)),id_rubro[[id]:[Rubro]],2,0)</f>
        <v>ASOCIACIONES EMPRESARIALES, GREMIALES Y PROFESIONALES</v>
      </c>
      <c r="C11305" s="36" t="s">
        <v>1793</v>
      </c>
      <c r="D11305" s="45" t="str">
        <f>+Tabla3[[#This Row],[id_detalle]]&amp;" "&amp;VLOOKUP(Tabla3[[#This Row],[id_detalle]],rubro_detalle[[Código]:[Rubro Detalle]],2,0)</f>
        <v>19.00.000 Asociaciones Empresariales, Gremiales y Profesionales</v>
      </c>
      <c r="E11305" s="33">
        <f t="shared" si="2115"/>
        <v>22</v>
      </c>
      <c r="F11305" s="47" t="str">
        <f t="shared" si="2116"/>
        <v>19.00.000-22</v>
      </c>
      <c r="G11305" s="37" t="s">
        <v>8536</v>
      </c>
      <c r="H11305" s="37">
        <v>220</v>
      </c>
    </row>
    <row r="11306" spans="1:8" x14ac:dyDescent="0.3">
      <c r="A11306" s="34" t="str">
        <f>+LEFT(Tabla3[[#This Row],[id_detalle]],2)</f>
        <v>19</v>
      </c>
      <c r="B11306" s="46" t="str">
        <f>VLOOKUP((LEFT(Tabla3[[#This Row],[id_detalle]],2)),id_rubro[[id]:[Rubro]],2,0)</f>
        <v>ASOCIACIONES EMPRESARIALES, GREMIALES Y PROFESIONALES</v>
      </c>
      <c r="C11306" s="36" t="s">
        <v>1793</v>
      </c>
      <c r="D11306" s="45" t="str">
        <f>+Tabla3[[#This Row],[id_detalle]]&amp;" "&amp;VLOOKUP(Tabla3[[#This Row],[id_detalle]],rubro_detalle[[Código]:[Rubro Detalle]],2,0)</f>
        <v>19.00.000 Asociaciones Empresariales, Gremiales y Profesionales</v>
      </c>
      <c r="E11306" s="33">
        <f t="shared" si="2115"/>
        <v>23</v>
      </c>
      <c r="F11306" s="47" t="str">
        <f t="shared" si="2116"/>
        <v>19.00.000-23</v>
      </c>
      <c r="G11306" s="37" t="s">
        <v>8537</v>
      </c>
      <c r="H11306" s="37">
        <v>220</v>
      </c>
    </row>
    <row r="11307" spans="1:8" x14ac:dyDescent="0.3">
      <c r="A11307" s="34" t="str">
        <f>+LEFT(Tabla3[[#This Row],[id_detalle]],2)</f>
        <v>19</v>
      </c>
      <c r="B11307" s="46" t="str">
        <f>VLOOKUP((LEFT(Tabla3[[#This Row],[id_detalle]],2)),id_rubro[[id]:[Rubro]],2,0)</f>
        <v>ASOCIACIONES EMPRESARIALES, GREMIALES Y PROFESIONALES</v>
      </c>
      <c r="C11307" s="36" t="s">
        <v>1793</v>
      </c>
      <c r="D11307" s="45" t="str">
        <f>+Tabla3[[#This Row],[id_detalle]]&amp;" "&amp;VLOOKUP(Tabla3[[#This Row],[id_detalle]],rubro_detalle[[Código]:[Rubro Detalle]],2,0)</f>
        <v>19.00.000 Asociaciones Empresariales, Gremiales y Profesionales</v>
      </c>
      <c r="E11307" s="33">
        <f t="shared" si="2115"/>
        <v>24</v>
      </c>
      <c r="F11307" s="47" t="str">
        <f t="shared" si="2116"/>
        <v>19.00.000-24</v>
      </c>
      <c r="G11307" s="37" t="s">
        <v>8538</v>
      </c>
      <c r="H11307" s="37">
        <v>220</v>
      </c>
    </row>
    <row r="11308" spans="1:8" x14ac:dyDescent="0.3">
      <c r="A11308" s="34" t="str">
        <f>+LEFT(Tabla3[[#This Row],[id_detalle]],2)</f>
        <v>19</v>
      </c>
      <c r="B11308" s="46" t="str">
        <f>VLOOKUP((LEFT(Tabla3[[#This Row],[id_detalle]],2)),id_rubro[[id]:[Rubro]],2,0)</f>
        <v>ASOCIACIONES EMPRESARIALES, GREMIALES Y PROFESIONALES</v>
      </c>
      <c r="C11308" s="36" t="s">
        <v>1793</v>
      </c>
      <c r="D11308" s="45" t="str">
        <f>+Tabla3[[#This Row],[id_detalle]]&amp;" "&amp;VLOOKUP(Tabla3[[#This Row],[id_detalle]],rubro_detalle[[Código]:[Rubro Detalle]],2,0)</f>
        <v>19.00.000 Asociaciones Empresariales, Gremiales y Profesionales</v>
      </c>
      <c r="E11308" s="33">
        <f t="shared" ref="E11308:E11330" si="2117">+IF(D11308=D11307,E11307+1,1)</f>
        <v>25</v>
      </c>
      <c r="F11308" s="47" t="str">
        <f t="shared" ref="F11308:F11330" si="2118">+LEFT(D11308,9)&amp;"-"&amp;E11308</f>
        <v>19.00.000-25</v>
      </c>
      <c r="G11308" s="37" t="s">
        <v>8539</v>
      </c>
      <c r="H11308" s="37">
        <v>220</v>
      </c>
    </row>
    <row r="11309" spans="1:8" x14ac:dyDescent="0.3">
      <c r="A11309" s="34" t="str">
        <f>+LEFT(Tabla3[[#This Row],[id_detalle]],2)</f>
        <v>19</v>
      </c>
      <c r="B11309" s="46" t="str">
        <f>VLOOKUP((LEFT(Tabla3[[#This Row],[id_detalle]],2)),id_rubro[[id]:[Rubro]],2,0)</f>
        <v>ASOCIACIONES EMPRESARIALES, GREMIALES Y PROFESIONALES</v>
      </c>
      <c r="C11309" s="36" t="s">
        <v>1793</v>
      </c>
      <c r="D11309" s="45" t="str">
        <f>+Tabla3[[#This Row],[id_detalle]]&amp;" "&amp;VLOOKUP(Tabla3[[#This Row],[id_detalle]],rubro_detalle[[Código]:[Rubro Detalle]],2,0)</f>
        <v>19.00.000 Asociaciones Empresariales, Gremiales y Profesionales</v>
      </c>
      <c r="E11309" s="33">
        <f t="shared" si="2117"/>
        <v>26</v>
      </c>
      <c r="F11309" s="47" t="str">
        <f t="shared" si="2118"/>
        <v>19.00.000-26</v>
      </c>
      <c r="G11309" s="37" t="s">
        <v>8540</v>
      </c>
      <c r="H11309" s="37">
        <v>220</v>
      </c>
    </row>
    <row r="11310" spans="1:8" x14ac:dyDescent="0.3">
      <c r="A11310" s="34" t="str">
        <f>+LEFT(Tabla3[[#This Row],[id_detalle]],2)</f>
        <v>19</v>
      </c>
      <c r="B11310" s="46" t="str">
        <f>VLOOKUP((LEFT(Tabla3[[#This Row],[id_detalle]],2)),id_rubro[[id]:[Rubro]],2,0)</f>
        <v>ASOCIACIONES EMPRESARIALES, GREMIALES Y PROFESIONALES</v>
      </c>
      <c r="C11310" s="36" t="s">
        <v>1793</v>
      </c>
      <c r="D11310" s="45" t="str">
        <f>+Tabla3[[#This Row],[id_detalle]]&amp;" "&amp;VLOOKUP(Tabla3[[#This Row],[id_detalle]],rubro_detalle[[Código]:[Rubro Detalle]],2,0)</f>
        <v>19.00.000 Asociaciones Empresariales, Gremiales y Profesionales</v>
      </c>
      <c r="E11310" s="33">
        <f t="shared" si="2117"/>
        <v>27</v>
      </c>
      <c r="F11310" s="47" t="str">
        <f t="shared" si="2118"/>
        <v>19.00.000-27</v>
      </c>
      <c r="G11310" s="37" t="s">
        <v>8541</v>
      </c>
      <c r="H11310" s="37">
        <v>221</v>
      </c>
    </row>
    <row r="11311" spans="1:8" x14ac:dyDescent="0.3">
      <c r="A11311" s="34" t="str">
        <f>+LEFT(Tabla3[[#This Row],[id_detalle]],2)</f>
        <v>19</v>
      </c>
      <c r="B11311" s="46" t="str">
        <f>VLOOKUP((LEFT(Tabla3[[#This Row],[id_detalle]],2)),id_rubro[[id]:[Rubro]],2,0)</f>
        <v>ASOCIACIONES EMPRESARIALES, GREMIALES Y PROFESIONALES</v>
      </c>
      <c r="C11311" s="36" t="s">
        <v>1793</v>
      </c>
      <c r="D11311" s="45" t="str">
        <f>+Tabla3[[#This Row],[id_detalle]]&amp;" "&amp;VLOOKUP(Tabla3[[#This Row],[id_detalle]],rubro_detalle[[Código]:[Rubro Detalle]],2,0)</f>
        <v>19.00.000 Asociaciones Empresariales, Gremiales y Profesionales</v>
      </c>
      <c r="E11311" s="33">
        <f t="shared" si="2117"/>
        <v>28</v>
      </c>
      <c r="F11311" s="47" t="str">
        <f t="shared" si="2118"/>
        <v>19.00.000-28</v>
      </c>
      <c r="G11311" s="37" t="s">
        <v>8542</v>
      </c>
      <c r="H11311" s="37">
        <v>221</v>
      </c>
    </row>
    <row r="11312" spans="1:8" x14ac:dyDescent="0.3">
      <c r="A11312" s="34" t="str">
        <f>+LEFT(Tabla3[[#This Row],[id_detalle]],2)</f>
        <v>19</v>
      </c>
      <c r="B11312" s="46" t="str">
        <f>VLOOKUP((LEFT(Tabla3[[#This Row],[id_detalle]],2)),id_rubro[[id]:[Rubro]],2,0)</f>
        <v>ASOCIACIONES EMPRESARIALES, GREMIALES Y PROFESIONALES</v>
      </c>
      <c r="C11312" s="36" t="s">
        <v>1793</v>
      </c>
      <c r="D11312" s="45" t="str">
        <f>+Tabla3[[#This Row],[id_detalle]]&amp;" "&amp;VLOOKUP(Tabla3[[#This Row],[id_detalle]],rubro_detalle[[Código]:[Rubro Detalle]],2,0)</f>
        <v>19.00.000 Asociaciones Empresariales, Gremiales y Profesionales</v>
      </c>
      <c r="E11312" s="33">
        <f t="shared" si="2117"/>
        <v>29</v>
      </c>
      <c r="F11312" s="47" t="str">
        <f t="shared" si="2118"/>
        <v>19.00.000-29</v>
      </c>
      <c r="G11312" s="37" t="s">
        <v>8543</v>
      </c>
      <c r="H11312" s="37">
        <v>221</v>
      </c>
    </row>
    <row r="11313" spans="1:8" x14ac:dyDescent="0.3">
      <c r="A11313" s="34" t="str">
        <f>+LEFT(Tabla3[[#This Row],[id_detalle]],2)</f>
        <v>19</v>
      </c>
      <c r="B11313" s="46" t="str">
        <f>VLOOKUP((LEFT(Tabla3[[#This Row],[id_detalle]],2)),id_rubro[[id]:[Rubro]],2,0)</f>
        <v>ASOCIACIONES EMPRESARIALES, GREMIALES Y PROFESIONALES</v>
      </c>
      <c r="C11313" s="36" t="s">
        <v>1793</v>
      </c>
      <c r="D11313" s="45" t="str">
        <f>+Tabla3[[#This Row],[id_detalle]]&amp;" "&amp;VLOOKUP(Tabla3[[#This Row],[id_detalle]],rubro_detalle[[Código]:[Rubro Detalle]],2,0)</f>
        <v>19.00.000 Asociaciones Empresariales, Gremiales y Profesionales</v>
      </c>
      <c r="E11313" s="33">
        <f t="shared" si="2117"/>
        <v>30</v>
      </c>
      <c r="F11313" s="47" t="str">
        <f t="shared" si="2118"/>
        <v>19.00.000-30</v>
      </c>
      <c r="G11313" s="37" t="s">
        <v>8544</v>
      </c>
      <c r="H11313" s="37">
        <v>221</v>
      </c>
    </row>
    <row r="11314" spans="1:8" x14ac:dyDescent="0.3">
      <c r="A11314" s="34" t="str">
        <f>+LEFT(Tabla3[[#This Row],[id_detalle]],2)</f>
        <v>19</v>
      </c>
      <c r="B11314" s="46" t="str">
        <f>VLOOKUP((LEFT(Tabla3[[#This Row],[id_detalle]],2)),id_rubro[[id]:[Rubro]],2,0)</f>
        <v>ASOCIACIONES EMPRESARIALES, GREMIALES Y PROFESIONALES</v>
      </c>
      <c r="C11314" s="36" t="s">
        <v>1793</v>
      </c>
      <c r="D11314" s="45" t="str">
        <f>+Tabla3[[#This Row],[id_detalle]]&amp;" "&amp;VLOOKUP(Tabla3[[#This Row],[id_detalle]],rubro_detalle[[Código]:[Rubro Detalle]],2,0)</f>
        <v>19.00.000 Asociaciones Empresariales, Gremiales y Profesionales</v>
      </c>
      <c r="E11314" s="33">
        <f t="shared" si="2117"/>
        <v>31</v>
      </c>
      <c r="F11314" s="47" t="str">
        <f t="shared" si="2118"/>
        <v>19.00.000-31</v>
      </c>
      <c r="G11314" s="37" t="s">
        <v>8545</v>
      </c>
      <c r="H11314" s="37">
        <v>221</v>
      </c>
    </row>
    <row r="11315" spans="1:8" x14ac:dyDescent="0.3">
      <c r="A11315" s="34" t="str">
        <f>+LEFT(Tabla3[[#This Row],[id_detalle]],2)</f>
        <v>19</v>
      </c>
      <c r="B11315" s="46" t="str">
        <f>VLOOKUP((LEFT(Tabla3[[#This Row],[id_detalle]],2)),id_rubro[[id]:[Rubro]],2,0)</f>
        <v>ASOCIACIONES EMPRESARIALES, GREMIALES Y PROFESIONALES</v>
      </c>
      <c r="C11315" s="36" t="s">
        <v>1793</v>
      </c>
      <c r="D11315" s="45" t="str">
        <f>+Tabla3[[#This Row],[id_detalle]]&amp;" "&amp;VLOOKUP(Tabla3[[#This Row],[id_detalle]],rubro_detalle[[Código]:[Rubro Detalle]],2,0)</f>
        <v>19.00.000 Asociaciones Empresariales, Gremiales y Profesionales</v>
      </c>
      <c r="E11315" s="33">
        <f t="shared" si="2117"/>
        <v>32</v>
      </c>
      <c r="F11315" s="47" t="str">
        <f t="shared" si="2118"/>
        <v>19.00.000-32</v>
      </c>
      <c r="G11315" s="37" t="s">
        <v>8546</v>
      </c>
      <c r="H11315" s="37">
        <v>221</v>
      </c>
    </row>
    <row r="11316" spans="1:8" x14ac:dyDescent="0.3">
      <c r="A11316" s="34" t="str">
        <f>+LEFT(Tabla3[[#This Row],[id_detalle]],2)</f>
        <v>19</v>
      </c>
      <c r="B11316" s="46" t="str">
        <f>VLOOKUP((LEFT(Tabla3[[#This Row],[id_detalle]],2)),id_rubro[[id]:[Rubro]],2,0)</f>
        <v>ASOCIACIONES EMPRESARIALES, GREMIALES Y PROFESIONALES</v>
      </c>
      <c r="C11316" s="36" t="s">
        <v>1793</v>
      </c>
      <c r="D11316" s="45" t="str">
        <f>+Tabla3[[#This Row],[id_detalle]]&amp;" "&amp;VLOOKUP(Tabla3[[#This Row],[id_detalle]],rubro_detalle[[Código]:[Rubro Detalle]],2,0)</f>
        <v>19.00.000 Asociaciones Empresariales, Gremiales y Profesionales</v>
      </c>
      <c r="E11316" s="33">
        <f t="shared" si="2117"/>
        <v>33</v>
      </c>
      <c r="F11316" s="47" t="str">
        <f t="shared" si="2118"/>
        <v>19.00.000-33</v>
      </c>
      <c r="G11316" s="37" t="s">
        <v>8547</v>
      </c>
      <c r="H11316" s="37">
        <v>221</v>
      </c>
    </row>
    <row r="11317" spans="1:8" x14ac:dyDescent="0.3">
      <c r="A11317" s="34" t="str">
        <f>+LEFT(Tabla3[[#This Row],[id_detalle]],2)</f>
        <v>19</v>
      </c>
      <c r="B11317" s="46" t="str">
        <f>VLOOKUP((LEFT(Tabla3[[#This Row],[id_detalle]],2)),id_rubro[[id]:[Rubro]],2,0)</f>
        <v>ASOCIACIONES EMPRESARIALES, GREMIALES Y PROFESIONALES</v>
      </c>
      <c r="C11317" s="36" t="s">
        <v>1793</v>
      </c>
      <c r="D11317" s="45" t="str">
        <f>+Tabla3[[#This Row],[id_detalle]]&amp;" "&amp;VLOOKUP(Tabla3[[#This Row],[id_detalle]],rubro_detalle[[Código]:[Rubro Detalle]],2,0)</f>
        <v>19.00.000 Asociaciones Empresariales, Gremiales y Profesionales</v>
      </c>
      <c r="E11317" s="33">
        <f t="shared" si="2117"/>
        <v>34</v>
      </c>
      <c r="F11317" s="47" t="str">
        <f t="shared" si="2118"/>
        <v>19.00.000-34</v>
      </c>
      <c r="G11317" s="37" t="s">
        <v>8548</v>
      </c>
      <c r="H11317" s="37">
        <v>221</v>
      </c>
    </row>
    <row r="11318" spans="1:8" x14ac:dyDescent="0.3">
      <c r="A11318" s="34" t="str">
        <f>+LEFT(Tabla3[[#This Row],[id_detalle]],2)</f>
        <v>19</v>
      </c>
      <c r="B11318" s="46" t="str">
        <f>VLOOKUP((LEFT(Tabla3[[#This Row],[id_detalle]],2)),id_rubro[[id]:[Rubro]],2,0)</f>
        <v>ASOCIACIONES EMPRESARIALES, GREMIALES Y PROFESIONALES</v>
      </c>
      <c r="C11318" s="36" t="s">
        <v>1793</v>
      </c>
      <c r="D11318" s="45" t="str">
        <f>+Tabla3[[#This Row],[id_detalle]]&amp;" "&amp;VLOOKUP(Tabla3[[#This Row],[id_detalle]],rubro_detalle[[Código]:[Rubro Detalle]],2,0)</f>
        <v>19.00.000 Asociaciones Empresariales, Gremiales y Profesionales</v>
      </c>
      <c r="E11318" s="33">
        <f t="shared" si="2117"/>
        <v>35</v>
      </c>
      <c r="F11318" s="47" t="str">
        <f t="shared" si="2118"/>
        <v>19.00.000-35</v>
      </c>
      <c r="G11318" s="37" t="s">
        <v>8549</v>
      </c>
      <c r="H11318" s="37">
        <v>222</v>
      </c>
    </row>
    <row r="11319" spans="1:8" x14ac:dyDescent="0.3">
      <c r="A11319" s="34" t="str">
        <f>+LEFT(Tabla3[[#This Row],[id_detalle]],2)</f>
        <v>19</v>
      </c>
      <c r="B11319" s="46" t="str">
        <f>VLOOKUP((LEFT(Tabla3[[#This Row],[id_detalle]],2)),id_rubro[[id]:[Rubro]],2,0)</f>
        <v>ASOCIACIONES EMPRESARIALES, GREMIALES Y PROFESIONALES</v>
      </c>
      <c r="C11319" s="36" t="s">
        <v>1793</v>
      </c>
      <c r="D11319" s="45" t="str">
        <f>+Tabla3[[#This Row],[id_detalle]]&amp;" "&amp;VLOOKUP(Tabla3[[#This Row],[id_detalle]],rubro_detalle[[Código]:[Rubro Detalle]],2,0)</f>
        <v>19.00.000 Asociaciones Empresariales, Gremiales y Profesionales</v>
      </c>
      <c r="E11319" s="33">
        <f t="shared" si="2117"/>
        <v>36</v>
      </c>
      <c r="F11319" s="47" t="str">
        <f t="shared" si="2118"/>
        <v>19.00.000-36</v>
      </c>
      <c r="G11319" s="37" t="s">
        <v>8550</v>
      </c>
      <c r="H11319" s="37">
        <v>222</v>
      </c>
    </row>
    <row r="11320" spans="1:8" x14ac:dyDescent="0.3">
      <c r="A11320" s="34" t="str">
        <f>+LEFT(Tabla3[[#This Row],[id_detalle]],2)</f>
        <v>19</v>
      </c>
      <c r="B11320" s="46" t="str">
        <f>VLOOKUP((LEFT(Tabla3[[#This Row],[id_detalle]],2)),id_rubro[[id]:[Rubro]],2,0)</f>
        <v>ASOCIACIONES EMPRESARIALES, GREMIALES Y PROFESIONALES</v>
      </c>
      <c r="C11320" s="36" t="s">
        <v>1793</v>
      </c>
      <c r="D11320" s="45" t="str">
        <f>+Tabla3[[#This Row],[id_detalle]]&amp;" "&amp;VLOOKUP(Tabla3[[#This Row],[id_detalle]],rubro_detalle[[Código]:[Rubro Detalle]],2,0)</f>
        <v>19.00.000 Asociaciones Empresariales, Gremiales y Profesionales</v>
      </c>
      <c r="E11320" s="33">
        <f t="shared" si="2117"/>
        <v>37</v>
      </c>
      <c r="F11320" s="47" t="str">
        <f t="shared" si="2118"/>
        <v>19.00.000-37</v>
      </c>
      <c r="G11320" s="37" t="s">
        <v>8551</v>
      </c>
      <c r="H11320" s="37">
        <v>222</v>
      </c>
    </row>
    <row r="11321" spans="1:8" x14ac:dyDescent="0.3">
      <c r="A11321" s="34" t="str">
        <f>+LEFT(Tabla3[[#This Row],[id_detalle]],2)</f>
        <v>19</v>
      </c>
      <c r="B11321" s="46" t="str">
        <f>VLOOKUP((LEFT(Tabla3[[#This Row],[id_detalle]],2)),id_rubro[[id]:[Rubro]],2,0)</f>
        <v>ASOCIACIONES EMPRESARIALES, GREMIALES Y PROFESIONALES</v>
      </c>
      <c r="C11321" s="36" t="s">
        <v>1793</v>
      </c>
      <c r="D11321" s="45" t="str">
        <f>+Tabla3[[#This Row],[id_detalle]]&amp;" "&amp;VLOOKUP(Tabla3[[#This Row],[id_detalle]],rubro_detalle[[Código]:[Rubro Detalle]],2,0)</f>
        <v>19.00.000 Asociaciones Empresariales, Gremiales y Profesionales</v>
      </c>
      <c r="E11321" s="33">
        <f t="shared" si="2117"/>
        <v>38</v>
      </c>
      <c r="F11321" s="47" t="str">
        <f t="shared" si="2118"/>
        <v>19.00.000-38</v>
      </c>
      <c r="G11321" s="37" t="s">
        <v>8552</v>
      </c>
      <c r="H11321" s="37">
        <v>222</v>
      </c>
    </row>
    <row r="11322" spans="1:8" x14ac:dyDescent="0.3">
      <c r="A11322" s="34" t="str">
        <f>+LEFT(Tabla3[[#This Row],[id_detalle]],2)</f>
        <v>19</v>
      </c>
      <c r="B11322" s="46" t="str">
        <f>VLOOKUP((LEFT(Tabla3[[#This Row],[id_detalle]],2)),id_rubro[[id]:[Rubro]],2,0)</f>
        <v>ASOCIACIONES EMPRESARIALES, GREMIALES Y PROFESIONALES</v>
      </c>
      <c r="C11322" s="36" t="s">
        <v>1793</v>
      </c>
      <c r="D11322" s="45" t="str">
        <f>+Tabla3[[#This Row],[id_detalle]]&amp;" "&amp;VLOOKUP(Tabla3[[#This Row],[id_detalle]],rubro_detalle[[Código]:[Rubro Detalle]],2,0)</f>
        <v>19.00.000 Asociaciones Empresariales, Gremiales y Profesionales</v>
      </c>
      <c r="E11322" s="33">
        <f t="shared" si="2117"/>
        <v>39</v>
      </c>
      <c r="F11322" s="47" t="str">
        <f t="shared" si="2118"/>
        <v>19.00.000-39</v>
      </c>
      <c r="G11322" s="37" t="s">
        <v>8553</v>
      </c>
      <c r="H11322" s="37">
        <v>222</v>
      </c>
    </row>
    <row r="11323" spans="1:8" x14ac:dyDescent="0.3">
      <c r="A11323" s="34" t="str">
        <f>+LEFT(Tabla3[[#This Row],[id_detalle]],2)</f>
        <v>19</v>
      </c>
      <c r="B11323" s="46" t="str">
        <f>VLOOKUP((LEFT(Tabla3[[#This Row],[id_detalle]],2)),id_rubro[[id]:[Rubro]],2,0)</f>
        <v>ASOCIACIONES EMPRESARIALES, GREMIALES Y PROFESIONALES</v>
      </c>
      <c r="C11323" s="36" t="s">
        <v>1793</v>
      </c>
      <c r="D11323" s="45" t="str">
        <f>+Tabla3[[#This Row],[id_detalle]]&amp;" "&amp;VLOOKUP(Tabla3[[#This Row],[id_detalle]],rubro_detalle[[Código]:[Rubro Detalle]],2,0)</f>
        <v>19.00.000 Asociaciones Empresariales, Gremiales y Profesionales</v>
      </c>
      <c r="E11323" s="33">
        <f t="shared" si="2117"/>
        <v>40</v>
      </c>
      <c r="F11323" s="47" t="str">
        <f t="shared" si="2118"/>
        <v>19.00.000-40</v>
      </c>
      <c r="G11323" s="37" t="s">
        <v>8554</v>
      </c>
      <c r="H11323" s="37">
        <v>262</v>
      </c>
    </row>
    <row r="11324" spans="1:8" x14ac:dyDescent="0.3">
      <c r="A11324" s="34" t="str">
        <f>+LEFT(Tabla3[[#This Row],[id_detalle]],2)</f>
        <v>19</v>
      </c>
      <c r="B11324" s="46" t="str">
        <f>VLOOKUP((LEFT(Tabla3[[#This Row],[id_detalle]],2)),id_rubro[[id]:[Rubro]],2,0)</f>
        <v>ASOCIACIONES EMPRESARIALES, GREMIALES Y PROFESIONALES</v>
      </c>
      <c r="C11324" s="36" t="s">
        <v>1793</v>
      </c>
      <c r="D11324" s="45" t="str">
        <f>+Tabla3[[#This Row],[id_detalle]]&amp;" "&amp;VLOOKUP(Tabla3[[#This Row],[id_detalle]],rubro_detalle[[Código]:[Rubro Detalle]],2,0)</f>
        <v>19.00.000 Asociaciones Empresariales, Gremiales y Profesionales</v>
      </c>
      <c r="E11324" s="33">
        <f t="shared" si="2117"/>
        <v>41</v>
      </c>
      <c r="F11324" s="47" t="str">
        <f t="shared" si="2118"/>
        <v>19.00.000-41</v>
      </c>
      <c r="G11324" s="37" t="s">
        <v>8555</v>
      </c>
      <c r="H11324" s="37">
        <v>262</v>
      </c>
    </row>
    <row r="11325" spans="1:8" x14ac:dyDescent="0.3">
      <c r="A11325" s="34" t="str">
        <f>+LEFT(Tabla3[[#This Row],[id_detalle]],2)</f>
        <v>19</v>
      </c>
      <c r="B11325" s="46" t="str">
        <f>VLOOKUP((LEFT(Tabla3[[#This Row],[id_detalle]],2)),id_rubro[[id]:[Rubro]],2,0)</f>
        <v>ASOCIACIONES EMPRESARIALES, GREMIALES Y PROFESIONALES</v>
      </c>
      <c r="C11325" s="36" t="s">
        <v>1793</v>
      </c>
      <c r="D11325" s="45" t="str">
        <f>+Tabla3[[#This Row],[id_detalle]]&amp;" "&amp;VLOOKUP(Tabla3[[#This Row],[id_detalle]],rubro_detalle[[Código]:[Rubro Detalle]],2,0)</f>
        <v>19.00.000 Asociaciones Empresariales, Gremiales y Profesionales</v>
      </c>
      <c r="E11325" s="33">
        <f t="shared" si="2117"/>
        <v>42</v>
      </c>
      <c r="F11325" s="47" t="str">
        <f t="shared" si="2118"/>
        <v>19.00.000-42</v>
      </c>
      <c r="G11325" s="37" t="s">
        <v>8556</v>
      </c>
      <c r="H11325" s="37">
        <v>263</v>
      </c>
    </row>
    <row r="11326" spans="1:8" x14ac:dyDescent="0.3">
      <c r="A11326" s="34" t="str">
        <f>+LEFT(Tabla3[[#This Row],[id_detalle]],2)</f>
        <v>19</v>
      </c>
      <c r="B11326" s="46" t="str">
        <f>VLOOKUP((LEFT(Tabla3[[#This Row],[id_detalle]],2)),id_rubro[[id]:[Rubro]],2,0)</f>
        <v>ASOCIACIONES EMPRESARIALES, GREMIALES Y PROFESIONALES</v>
      </c>
      <c r="C11326" s="36" t="s">
        <v>1793</v>
      </c>
      <c r="D11326" s="45" t="str">
        <f>+Tabla3[[#This Row],[id_detalle]]&amp;" "&amp;VLOOKUP(Tabla3[[#This Row],[id_detalle]],rubro_detalle[[Código]:[Rubro Detalle]],2,0)</f>
        <v>19.00.000 Asociaciones Empresariales, Gremiales y Profesionales</v>
      </c>
      <c r="E11326" s="33">
        <f t="shared" si="2117"/>
        <v>43</v>
      </c>
      <c r="F11326" s="47" t="str">
        <f t="shared" si="2118"/>
        <v>19.00.000-43</v>
      </c>
      <c r="G11326" s="37" t="s">
        <v>8557</v>
      </c>
      <c r="H11326" s="37">
        <v>263</v>
      </c>
    </row>
    <row r="11327" spans="1:8" x14ac:dyDescent="0.3">
      <c r="A11327" s="34" t="str">
        <f>+LEFT(Tabla3[[#This Row],[id_detalle]],2)</f>
        <v>19</v>
      </c>
      <c r="B11327" s="46" t="str">
        <f>VLOOKUP((LEFT(Tabla3[[#This Row],[id_detalle]],2)),id_rubro[[id]:[Rubro]],2,0)</f>
        <v>ASOCIACIONES EMPRESARIALES, GREMIALES Y PROFESIONALES</v>
      </c>
      <c r="C11327" s="36" t="s">
        <v>1793</v>
      </c>
      <c r="D11327" s="45" t="str">
        <f>+Tabla3[[#This Row],[id_detalle]]&amp;" "&amp;VLOOKUP(Tabla3[[#This Row],[id_detalle]],rubro_detalle[[Código]:[Rubro Detalle]],2,0)</f>
        <v>19.00.000 Asociaciones Empresariales, Gremiales y Profesionales</v>
      </c>
      <c r="E11327" s="33">
        <f t="shared" si="2117"/>
        <v>44</v>
      </c>
      <c r="F11327" s="47" t="str">
        <f t="shared" si="2118"/>
        <v>19.00.000-44</v>
      </c>
      <c r="G11327" s="37" t="s">
        <v>8558</v>
      </c>
      <c r="H11327" s="37">
        <v>263</v>
      </c>
    </row>
    <row r="11328" spans="1:8" x14ac:dyDescent="0.3">
      <c r="A11328" s="34" t="str">
        <f>+LEFT(Tabla3[[#This Row],[id_detalle]],2)</f>
        <v>19</v>
      </c>
      <c r="B11328" s="46" t="str">
        <f>VLOOKUP((LEFT(Tabla3[[#This Row],[id_detalle]],2)),id_rubro[[id]:[Rubro]],2,0)</f>
        <v>ASOCIACIONES EMPRESARIALES, GREMIALES Y PROFESIONALES</v>
      </c>
      <c r="C11328" s="36" t="s">
        <v>1793</v>
      </c>
      <c r="D11328" s="45" t="str">
        <f>+Tabla3[[#This Row],[id_detalle]]&amp;" "&amp;VLOOKUP(Tabla3[[#This Row],[id_detalle]],rubro_detalle[[Código]:[Rubro Detalle]],2,0)</f>
        <v>19.00.000 Asociaciones Empresariales, Gremiales y Profesionales</v>
      </c>
      <c r="E11328" s="33">
        <f t="shared" si="2117"/>
        <v>45</v>
      </c>
      <c r="F11328" s="47" t="str">
        <f t="shared" si="2118"/>
        <v>19.00.000-45</v>
      </c>
      <c r="G11328" s="37" t="s">
        <v>8559</v>
      </c>
      <c r="H11328" s="37">
        <v>263</v>
      </c>
    </row>
    <row r="11329" spans="1:8" x14ac:dyDescent="0.3">
      <c r="A11329" s="34" t="str">
        <f>+LEFT(Tabla3[[#This Row],[id_detalle]],2)</f>
        <v>19</v>
      </c>
      <c r="B11329" s="46" t="str">
        <f>VLOOKUP((LEFT(Tabla3[[#This Row],[id_detalle]],2)),id_rubro[[id]:[Rubro]],2,0)</f>
        <v>ASOCIACIONES EMPRESARIALES, GREMIALES Y PROFESIONALES</v>
      </c>
      <c r="C11329" s="36" t="s">
        <v>1793</v>
      </c>
      <c r="D11329" s="45" t="str">
        <f>+Tabla3[[#This Row],[id_detalle]]&amp;" "&amp;VLOOKUP(Tabla3[[#This Row],[id_detalle]],rubro_detalle[[Código]:[Rubro Detalle]],2,0)</f>
        <v>19.00.000 Asociaciones Empresariales, Gremiales y Profesionales</v>
      </c>
      <c r="E11329" s="33">
        <f t="shared" si="2117"/>
        <v>46</v>
      </c>
      <c r="F11329" s="47" t="str">
        <f t="shared" si="2118"/>
        <v>19.00.000-46</v>
      </c>
      <c r="G11329" s="37" t="s">
        <v>8560</v>
      </c>
      <c r="H11329" s="37">
        <v>263</v>
      </c>
    </row>
    <row r="11330" spans="1:8" x14ac:dyDescent="0.3">
      <c r="A11330" s="34" t="str">
        <f>+LEFT(Tabla3[[#This Row],[id_detalle]],2)</f>
        <v>19</v>
      </c>
      <c r="B11330" s="46" t="str">
        <f>VLOOKUP((LEFT(Tabla3[[#This Row],[id_detalle]],2)),id_rubro[[id]:[Rubro]],2,0)</f>
        <v>ASOCIACIONES EMPRESARIALES, GREMIALES Y PROFESIONALES</v>
      </c>
      <c r="C11330" s="36" t="s">
        <v>1793</v>
      </c>
      <c r="D11330" s="45" t="str">
        <f>+Tabla3[[#This Row],[id_detalle]]&amp;" "&amp;VLOOKUP(Tabla3[[#This Row],[id_detalle]],rubro_detalle[[Código]:[Rubro Detalle]],2,0)</f>
        <v>19.00.000 Asociaciones Empresariales, Gremiales y Profesionales</v>
      </c>
      <c r="E11330" s="33">
        <f t="shared" si="2117"/>
        <v>47</v>
      </c>
      <c r="F11330" s="47" t="str">
        <f t="shared" si="2118"/>
        <v>19.00.000-47</v>
      </c>
      <c r="G11330" s="37" t="s">
        <v>8561</v>
      </c>
      <c r="H11330" s="37">
        <v>263</v>
      </c>
    </row>
    <row r="11331" spans="1:8" x14ac:dyDescent="0.3">
      <c r="A11331" s="34" t="str">
        <f>+LEFT(Tabla3[[#This Row],[id_detalle]],2)</f>
        <v>19</v>
      </c>
      <c r="B11331" s="46" t="str">
        <f>VLOOKUP((LEFT(Tabla3[[#This Row],[id_detalle]],2)),id_rubro[[id]:[Rubro]],2,0)</f>
        <v>ASOCIACIONES EMPRESARIALES, GREMIALES Y PROFESIONALES</v>
      </c>
      <c r="C11331" s="36" t="s">
        <v>1793</v>
      </c>
      <c r="D11331" s="45" t="str">
        <f>+Tabla3[[#This Row],[id_detalle]]&amp;" "&amp;VLOOKUP(Tabla3[[#This Row],[id_detalle]],rubro_detalle[[Código]:[Rubro Detalle]],2,0)</f>
        <v>19.00.000 Asociaciones Empresariales, Gremiales y Profesionales</v>
      </c>
      <c r="E11331" s="33">
        <f t="shared" ref="E11331:E11350" si="2119">+IF(D11331=D11330,E11330+1,1)</f>
        <v>48</v>
      </c>
      <c r="F11331" s="47" t="str">
        <f t="shared" ref="F11331:F11350" si="2120">+LEFT(D11331,9)&amp;"-"&amp;E11331</f>
        <v>19.00.000-48</v>
      </c>
      <c r="G11331" s="37" t="s">
        <v>8562</v>
      </c>
      <c r="H11331" s="37">
        <v>263</v>
      </c>
    </row>
    <row r="11332" spans="1:8" x14ac:dyDescent="0.3">
      <c r="A11332" s="34" t="str">
        <f>+LEFT(Tabla3[[#This Row],[id_detalle]],2)</f>
        <v>19</v>
      </c>
      <c r="B11332" s="46" t="str">
        <f>VLOOKUP((LEFT(Tabla3[[#This Row],[id_detalle]],2)),id_rubro[[id]:[Rubro]],2,0)</f>
        <v>ASOCIACIONES EMPRESARIALES, GREMIALES Y PROFESIONALES</v>
      </c>
      <c r="C11332" s="36" t="s">
        <v>1793</v>
      </c>
      <c r="D11332" s="45" t="str">
        <f>+Tabla3[[#This Row],[id_detalle]]&amp;" "&amp;VLOOKUP(Tabla3[[#This Row],[id_detalle]],rubro_detalle[[Código]:[Rubro Detalle]],2,0)</f>
        <v>19.00.000 Asociaciones Empresariales, Gremiales y Profesionales</v>
      </c>
      <c r="E11332" s="33">
        <f t="shared" si="2119"/>
        <v>49</v>
      </c>
      <c r="F11332" s="47" t="str">
        <f t="shared" si="2120"/>
        <v>19.00.000-49</v>
      </c>
      <c r="G11332" s="37" t="s">
        <v>8563</v>
      </c>
      <c r="H11332" s="37">
        <v>263</v>
      </c>
    </row>
    <row r="11333" spans="1:8" x14ac:dyDescent="0.3">
      <c r="A11333" s="34" t="str">
        <f>+LEFT(Tabla3[[#This Row],[id_detalle]],2)</f>
        <v>19</v>
      </c>
      <c r="B11333" s="46" t="str">
        <f>VLOOKUP((LEFT(Tabla3[[#This Row],[id_detalle]],2)),id_rubro[[id]:[Rubro]],2,0)</f>
        <v>ASOCIACIONES EMPRESARIALES, GREMIALES Y PROFESIONALES</v>
      </c>
      <c r="C11333" s="36" t="s">
        <v>1793</v>
      </c>
      <c r="D11333" s="45" t="str">
        <f>+Tabla3[[#This Row],[id_detalle]]&amp;" "&amp;VLOOKUP(Tabla3[[#This Row],[id_detalle]],rubro_detalle[[Código]:[Rubro Detalle]],2,0)</f>
        <v>19.00.000 Asociaciones Empresariales, Gremiales y Profesionales</v>
      </c>
      <c r="E11333" s="33">
        <f t="shared" si="2119"/>
        <v>50</v>
      </c>
      <c r="F11333" s="47" t="str">
        <f t="shared" si="2120"/>
        <v>19.00.000-50</v>
      </c>
      <c r="G11333" s="37" t="s">
        <v>8564</v>
      </c>
      <c r="H11333" s="37">
        <v>264</v>
      </c>
    </row>
    <row r="11334" spans="1:8" x14ac:dyDescent="0.3">
      <c r="A11334" s="34" t="str">
        <f>+LEFT(Tabla3[[#This Row],[id_detalle]],2)</f>
        <v>19</v>
      </c>
      <c r="B11334" s="46" t="str">
        <f>VLOOKUP((LEFT(Tabla3[[#This Row],[id_detalle]],2)),id_rubro[[id]:[Rubro]],2,0)</f>
        <v>ASOCIACIONES EMPRESARIALES, GREMIALES Y PROFESIONALES</v>
      </c>
      <c r="C11334" s="36" t="s">
        <v>1793</v>
      </c>
      <c r="D11334" s="45" t="str">
        <f>+Tabla3[[#This Row],[id_detalle]]&amp;" "&amp;VLOOKUP(Tabla3[[#This Row],[id_detalle]],rubro_detalle[[Código]:[Rubro Detalle]],2,0)</f>
        <v>19.00.000 Asociaciones Empresariales, Gremiales y Profesionales</v>
      </c>
      <c r="E11334" s="33">
        <f t="shared" si="2119"/>
        <v>51</v>
      </c>
      <c r="F11334" s="47" t="str">
        <f t="shared" si="2120"/>
        <v>19.00.000-51</v>
      </c>
      <c r="G11334" s="37" t="s">
        <v>8565</v>
      </c>
      <c r="H11334" s="37">
        <v>264</v>
      </c>
    </row>
    <row r="11335" spans="1:8" x14ac:dyDescent="0.3">
      <c r="A11335" s="34" t="str">
        <f>+LEFT(Tabla3[[#This Row],[id_detalle]],2)</f>
        <v>19</v>
      </c>
      <c r="B11335" s="46" t="str">
        <f>VLOOKUP((LEFT(Tabla3[[#This Row],[id_detalle]],2)),id_rubro[[id]:[Rubro]],2,0)</f>
        <v>ASOCIACIONES EMPRESARIALES, GREMIALES Y PROFESIONALES</v>
      </c>
      <c r="C11335" s="36" t="s">
        <v>1793</v>
      </c>
      <c r="D11335" s="45" t="str">
        <f>+Tabla3[[#This Row],[id_detalle]]&amp;" "&amp;VLOOKUP(Tabla3[[#This Row],[id_detalle]],rubro_detalle[[Código]:[Rubro Detalle]],2,0)</f>
        <v>19.00.000 Asociaciones Empresariales, Gremiales y Profesionales</v>
      </c>
      <c r="E11335" s="33">
        <f t="shared" si="2119"/>
        <v>52</v>
      </c>
      <c r="F11335" s="47" t="str">
        <f t="shared" si="2120"/>
        <v>19.00.000-52</v>
      </c>
      <c r="G11335" s="37" t="s">
        <v>8566</v>
      </c>
      <c r="H11335" s="37">
        <v>264</v>
      </c>
    </row>
    <row r="11336" spans="1:8" x14ac:dyDescent="0.3">
      <c r="A11336" s="34" t="str">
        <f>+LEFT(Tabla3[[#This Row],[id_detalle]],2)</f>
        <v>19</v>
      </c>
      <c r="B11336" s="46" t="str">
        <f>VLOOKUP((LEFT(Tabla3[[#This Row],[id_detalle]],2)),id_rubro[[id]:[Rubro]],2,0)</f>
        <v>ASOCIACIONES EMPRESARIALES, GREMIALES Y PROFESIONALES</v>
      </c>
      <c r="C11336" s="36" t="s">
        <v>1793</v>
      </c>
      <c r="D11336" s="45" t="str">
        <f>+Tabla3[[#This Row],[id_detalle]]&amp;" "&amp;VLOOKUP(Tabla3[[#This Row],[id_detalle]],rubro_detalle[[Código]:[Rubro Detalle]],2,0)</f>
        <v>19.00.000 Asociaciones Empresariales, Gremiales y Profesionales</v>
      </c>
      <c r="E11336" s="33">
        <f t="shared" si="2119"/>
        <v>53</v>
      </c>
      <c r="F11336" s="47" t="str">
        <f t="shared" si="2120"/>
        <v>19.00.000-53</v>
      </c>
      <c r="G11336" s="37" t="s">
        <v>8567</v>
      </c>
      <c r="H11336" s="37">
        <v>264</v>
      </c>
    </row>
    <row r="11337" spans="1:8" x14ac:dyDescent="0.3">
      <c r="A11337" s="34" t="str">
        <f>+LEFT(Tabla3[[#This Row],[id_detalle]],2)</f>
        <v>19</v>
      </c>
      <c r="B11337" s="46" t="str">
        <f>VLOOKUP((LEFT(Tabla3[[#This Row],[id_detalle]],2)),id_rubro[[id]:[Rubro]],2,0)</f>
        <v>ASOCIACIONES EMPRESARIALES, GREMIALES Y PROFESIONALES</v>
      </c>
      <c r="C11337" s="36" t="s">
        <v>1793</v>
      </c>
      <c r="D11337" s="45" t="str">
        <f>+Tabla3[[#This Row],[id_detalle]]&amp;" "&amp;VLOOKUP(Tabla3[[#This Row],[id_detalle]],rubro_detalle[[Código]:[Rubro Detalle]],2,0)</f>
        <v>19.00.000 Asociaciones Empresariales, Gremiales y Profesionales</v>
      </c>
      <c r="E11337" s="33">
        <f t="shared" si="2119"/>
        <v>54</v>
      </c>
      <c r="F11337" s="47" t="str">
        <f t="shared" si="2120"/>
        <v>19.00.000-54</v>
      </c>
      <c r="G11337" s="37" t="s">
        <v>8568</v>
      </c>
      <c r="H11337" s="37">
        <v>264</v>
      </c>
    </row>
    <row r="11338" spans="1:8" x14ac:dyDescent="0.3">
      <c r="A11338" s="34" t="str">
        <f>+LEFT(Tabla3[[#This Row],[id_detalle]],2)</f>
        <v>19</v>
      </c>
      <c r="B11338" s="46" t="str">
        <f>VLOOKUP((LEFT(Tabla3[[#This Row],[id_detalle]],2)),id_rubro[[id]:[Rubro]],2,0)</f>
        <v>ASOCIACIONES EMPRESARIALES, GREMIALES Y PROFESIONALES</v>
      </c>
      <c r="C11338" s="36" t="s">
        <v>1793</v>
      </c>
      <c r="D11338" s="45" t="str">
        <f>+Tabla3[[#This Row],[id_detalle]]&amp;" "&amp;VLOOKUP(Tabla3[[#This Row],[id_detalle]],rubro_detalle[[Código]:[Rubro Detalle]],2,0)</f>
        <v>19.00.000 Asociaciones Empresariales, Gremiales y Profesionales</v>
      </c>
      <c r="E11338" s="33">
        <f t="shared" si="2119"/>
        <v>55</v>
      </c>
      <c r="F11338" s="47" t="str">
        <f t="shared" si="2120"/>
        <v>19.00.000-55</v>
      </c>
      <c r="G11338" s="37" t="s">
        <v>8569</v>
      </c>
      <c r="H11338" s="37">
        <v>264</v>
      </c>
    </row>
    <row r="11339" spans="1:8" x14ac:dyDescent="0.3">
      <c r="A11339" s="34" t="str">
        <f>+LEFT(Tabla3[[#This Row],[id_detalle]],2)</f>
        <v>19</v>
      </c>
      <c r="B11339" s="46" t="str">
        <f>VLOOKUP((LEFT(Tabla3[[#This Row],[id_detalle]],2)),id_rubro[[id]:[Rubro]],2,0)</f>
        <v>ASOCIACIONES EMPRESARIALES, GREMIALES Y PROFESIONALES</v>
      </c>
      <c r="C11339" s="36" t="s">
        <v>1793</v>
      </c>
      <c r="D11339" s="45" t="str">
        <f>+Tabla3[[#This Row],[id_detalle]]&amp;" "&amp;VLOOKUP(Tabla3[[#This Row],[id_detalle]],rubro_detalle[[Código]:[Rubro Detalle]],2,0)</f>
        <v>19.00.000 Asociaciones Empresariales, Gremiales y Profesionales</v>
      </c>
      <c r="E11339" s="33">
        <f t="shared" si="2119"/>
        <v>56</v>
      </c>
      <c r="F11339" s="47" t="str">
        <f t="shared" si="2120"/>
        <v>19.00.000-56</v>
      </c>
      <c r="G11339" s="37" t="s">
        <v>8570</v>
      </c>
      <c r="H11339" s="37">
        <v>264</v>
      </c>
    </row>
    <row r="11340" spans="1:8" x14ac:dyDescent="0.3">
      <c r="A11340" s="34" t="str">
        <f>+LEFT(Tabla3[[#This Row],[id_detalle]],2)</f>
        <v>19</v>
      </c>
      <c r="B11340" s="46" t="str">
        <f>VLOOKUP((LEFT(Tabla3[[#This Row],[id_detalle]],2)),id_rubro[[id]:[Rubro]],2,0)</f>
        <v>ASOCIACIONES EMPRESARIALES, GREMIALES Y PROFESIONALES</v>
      </c>
      <c r="C11340" s="36" t="s">
        <v>1793</v>
      </c>
      <c r="D11340" s="45" t="str">
        <f>+Tabla3[[#This Row],[id_detalle]]&amp;" "&amp;VLOOKUP(Tabla3[[#This Row],[id_detalle]],rubro_detalle[[Código]:[Rubro Detalle]],2,0)</f>
        <v>19.00.000 Asociaciones Empresariales, Gremiales y Profesionales</v>
      </c>
      <c r="E11340" s="33">
        <f t="shared" si="2119"/>
        <v>57</v>
      </c>
      <c r="F11340" s="47" t="str">
        <f t="shared" si="2120"/>
        <v>19.00.000-57</v>
      </c>
      <c r="G11340" s="37" t="s">
        <v>8571</v>
      </c>
      <c r="H11340" s="37">
        <v>264</v>
      </c>
    </row>
    <row r="11341" spans="1:8" x14ac:dyDescent="0.3">
      <c r="A11341" s="34" t="str">
        <f>+LEFT(Tabla3[[#This Row],[id_detalle]],2)</f>
        <v>19</v>
      </c>
      <c r="B11341" s="46" t="str">
        <f>VLOOKUP((LEFT(Tabla3[[#This Row],[id_detalle]],2)),id_rubro[[id]:[Rubro]],2,0)</f>
        <v>ASOCIACIONES EMPRESARIALES, GREMIALES Y PROFESIONALES</v>
      </c>
      <c r="C11341" s="36" t="s">
        <v>1793</v>
      </c>
      <c r="D11341" s="45" t="str">
        <f>+Tabla3[[#This Row],[id_detalle]]&amp;" "&amp;VLOOKUP(Tabla3[[#This Row],[id_detalle]],rubro_detalle[[Código]:[Rubro Detalle]],2,0)</f>
        <v>19.00.000 Asociaciones Empresariales, Gremiales y Profesionales</v>
      </c>
      <c r="E11341" s="33">
        <f t="shared" si="2119"/>
        <v>58</v>
      </c>
      <c r="F11341" s="47" t="str">
        <f t="shared" si="2120"/>
        <v>19.00.000-58</v>
      </c>
      <c r="G11341" s="37" t="s">
        <v>8572</v>
      </c>
      <c r="H11341" s="37">
        <v>265</v>
      </c>
    </row>
    <row r="11342" spans="1:8" x14ac:dyDescent="0.3">
      <c r="A11342" s="34" t="str">
        <f>+LEFT(Tabla3[[#This Row],[id_detalle]],2)</f>
        <v>19</v>
      </c>
      <c r="B11342" s="46" t="str">
        <f>VLOOKUP((LEFT(Tabla3[[#This Row],[id_detalle]],2)),id_rubro[[id]:[Rubro]],2,0)</f>
        <v>ASOCIACIONES EMPRESARIALES, GREMIALES Y PROFESIONALES</v>
      </c>
      <c r="C11342" s="36" t="s">
        <v>1793</v>
      </c>
      <c r="D11342" s="45" t="str">
        <f>+Tabla3[[#This Row],[id_detalle]]&amp;" "&amp;VLOOKUP(Tabla3[[#This Row],[id_detalle]],rubro_detalle[[Código]:[Rubro Detalle]],2,0)</f>
        <v>19.00.000 Asociaciones Empresariales, Gremiales y Profesionales</v>
      </c>
      <c r="E11342" s="33">
        <f t="shared" si="2119"/>
        <v>59</v>
      </c>
      <c r="F11342" s="47" t="str">
        <f t="shared" si="2120"/>
        <v>19.00.000-59</v>
      </c>
      <c r="G11342" s="37" t="s">
        <v>8573</v>
      </c>
      <c r="H11342" s="37">
        <v>265</v>
      </c>
    </row>
    <row r="11343" spans="1:8" x14ac:dyDescent="0.3">
      <c r="A11343" s="34" t="str">
        <f>+LEFT(Tabla3[[#This Row],[id_detalle]],2)</f>
        <v>19</v>
      </c>
      <c r="B11343" s="46" t="str">
        <f>VLOOKUP((LEFT(Tabla3[[#This Row],[id_detalle]],2)),id_rubro[[id]:[Rubro]],2,0)</f>
        <v>ASOCIACIONES EMPRESARIALES, GREMIALES Y PROFESIONALES</v>
      </c>
      <c r="C11343" s="36" t="s">
        <v>1793</v>
      </c>
      <c r="D11343" s="45" t="str">
        <f>+Tabla3[[#This Row],[id_detalle]]&amp;" "&amp;VLOOKUP(Tabla3[[#This Row],[id_detalle]],rubro_detalle[[Código]:[Rubro Detalle]],2,0)</f>
        <v>19.00.000 Asociaciones Empresariales, Gremiales y Profesionales</v>
      </c>
      <c r="E11343" s="33">
        <f t="shared" si="2119"/>
        <v>60</v>
      </c>
      <c r="F11343" s="47" t="str">
        <f t="shared" si="2120"/>
        <v>19.00.000-60</v>
      </c>
      <c r="G11343" s="37" t="s">
        <v>8574</v>
      </c>
      <c r="H11343" s="37">
        <v>265</v>
      </c>
    </row>
    <row r="11344" spans="1:8" x14ac:dyDescent="0.3">
      <c r="A11344" s="34" t="str">
        <f>+LEFT(Tabla3[[#This Row],[id_detalle]],2)</f>
        <v>19</v>
      </c>
      <c r="B11344" s="46" t="str">
        <f>VLOOKUP((LEFT(Tabla3[[#This Row],[id_detalle]],2)),id_rubro[[id]:[Rubro]],2,0)</f>
        <v>ASOCIACIONES EMPRESARIALES, GREMIALES Y PROFESIONALES</v>
      </c>
      <c r="C11344" s="36" t="s">
        <v>1793</v>
      </c>
      <c r="D11344" s="45" t="str">
        <f>+Tabla3[[#This Row],[id_detalle]]&amp;" "&amp;VLOOKUP(Tabla3[[#This Row],[id_detalle]],rubro_detalle[[Código]:[Rubro Detalle]],2,0)</f>
        <v>19.00.000 Asociaciones Empresariales, Gremiales y Profesionales</v>
      </c>
      <c r="E11344" s="33">
        <f t="shared" si="2119"/>
        <v>61</v>
      </c>
      <c r="F11344" s="47" t="str">
        <f t="shared" si="2120"/>
        <v>19.00.000-61</v>
      </c>
      <c r="G11344" s="37" t="s">
        <v>8575</v>
      </c>
      <c r="H11344" s="37">
        <v>265</v>
      </c>
    </row>
    <row r="11345" spans="1:8" x14ac:dyDescent="0.3">
      <c r="A11345" s="34" t="str">
        <f>+LEFT(Tabla3[[#This Row],[id_detalle]],2)</f>
        <v>19</v>
      </c>
      <c r="B11345" s="46" t="str">
        <f>VLOOKUP((LEFT(Tabla3[[#This Row],[id_detalle]],2)),id_rubro[[id]:[Rubro]],2,0)</f>
        <v>ASOCIACIONES EMPRESARIALES, GREMIALES Y PROFESIONALES</v>
      </c>
      <c r="C11345" s="36" t="s">
        <v>1793</v>
      </c>
      <c r="D11345" s="45" t="str">
        <f>+Tabla3[[#This Row],[id_detalle]]&amp;" "&amp;VLOOKUP(Tabla3[[#This Row],[id_detalle]],rubro_detalle[[Código]:[Rubro Detalle]],2,0)</f>
        <v>19.00.000 Asociaciones Empresariales, Gremiales y Profesionales</v>
      </c>
      <c r="E11345" s="33">
        <f t="shared" si="2119"/>
        <v>62</v>
      </c>
      <c r="F11345" s="47" t="str">
        <f t="shared" si="2120"/>
        <v>19.00.000-62</v>
      </c>
      <c r="G11345" s="37" t="s">
        <v>8576</v>
      </c>
      <c r="H11345" s="37">
        <v>265</v>
      </c>
    </row>
    <row r="11346" spans="1:8" x14ac:dyDescent="0.3">
      <c r="A11346" s="34" t="str">
        <f>+LEFT(Tabla3[[#This Row],[id_detalle]],2)</f>
        <v>19</v>
      </c>
      <c r="B11346" s="46" t="str">
        <f>VLOOKUP((LEFT(Tabla3[[#This Row],[id_detalle]],2)),id_rubro[[id]:[Rubro]],2,0)</f>
        <v>ASOCIACIONES EMPRESARIALES, GREMIALES Y PROFESIONALES</v>
      </c>
      <c r="C11346" s="36" t="s">
        <v>1793</v>
      </c>
      <c r="D11346" s="45" t="str">
        <f>+Tabla3[[#This Row],[id_detalle]]&amp;" "&amp;VLOOKUP(Tabla3[[#This Row],[id_detalle]],rubro_detalle[[Código]:[Rubro Detalle]],2,0)</f>
        <v>19.00.000 Asociaciones Empresariales, Gremiales y Profesionales</v>
      </c>
      <c r="E11346" s="33">
        <f t="shared" si="2119"/>
        <v>63</v>
      </c>
      <c r="F11346" s="47" t="str">
        <f t="shared" si="2120"/>
        <v>19.00.000-63</v>
      </c>
      <c r="G11346" s="37" t="s">
        <v>8577</v>
      </c>
      <c r="H11346" s="37">
        <v>265</v>
      </c>
    </row>
    <row r="11347" spans="1:8" x14ac:dyDescent="0.3">
      <c r="A11347" s="34" t="str">
        <f>+LEFT(Tabla3[[#This Row],[id_detalle]],2)</f>
        <v>19</v>
      </c>
      <c r="B11347" s="46" t="str">
        <f>VLOOKUP((LEFT(Tabla3[[#This Row],[id_detalle]],2)),id_rubro[[id]:[Rubro]],2,0)</f>
        <v>ASOCIACIONES EMPRESARIALES, GREMIALES Y PROFESIONALES</v>
      </c>
      <c r="C11347" s="36" t="s">
        <v>1793</v>
      </c>
      <c r="D11347" s="45" t="str">
        <f>+Tabla3[[#This Row],[id_detalle]]&amp;" "&amp;VLOOKUP(Tabla3[[#This Row],[id_detalle]],rubro_detalle[[Código]:[Rubro Detalle]],2,0)</f>
        <v>19.00.000 Asociaciones Empresariales, Gremiales y Profesionales</v>
      </c>
      <c r="E11347" s="33">
        <f t="shared" si="2119"/>
        <v>64</v>
      </c>
      <c r="F11347" s="47" t="str">
        <f t="shared" si="2120"/>
        <v>19.00.000-64</v>
      </c>
      <c r="G11347" s="37" t="s">
        <v>8261</v>
      </c>
      <c r="H11347" s="37">
        <v>265</v>
      </c>
    </row>
    <row r="11348" spans="1:8" x14ac:dyDescent="0.3">
      <c r="A11348" s="34" t="str">
        <f>+LEFT(Tabla3[[#This Row],[id_detalle]],2)</f>
        <v>19</v>
      </c>
      <c r="B11348" s="46" t="str">
        <f>VLOOKUP((LEFT(Tabla3[[#This Row],[id_detalle]],2)),id_rubro[[id]:[Rubro]],2,0)</f>
        <v>ASOCIACIONES EMPRESARIALES, GREMIALES Y PROFESIONALES</v>
      </c>
      <c r="C11348" s="36" t="s">
        <v>1793</v>
      </c>
      <c r="D11348" s="45" t="str">
        <f>+Tabla3[[#This Row],[id_detalle]]&amp;" "&amp;VLOOKUP(Tabla3[[#This Row],[id_detalle]],rubro_detalle[[Código]:[Rubro Detalle]],2,0)</f>
        <v>19.00.000 Asociaciones Empresariales, Gremiales y Profesionales</v>
      </c>
      <c r="E11348" s="33">
        <f t="shared" si="2119"/>
        <v>65</v>
      </c>
      <c r="F11348" s="47" t="str">
        <f t="shared" si="2120"/>
        <v>19.00.000-65</v>
      </c>
      <c r="G11348" s="37" t="s">
        <v>8578</v>
      </c>
      <c r="H11348" s="37">
        <v>266</v>
      </c>
    </row>
    <row r="11349" spans="1:8" x14ac:dyDescent="0.3">
      <c r="A11349" s="34" t="str">
        <f>+LEFT(Tabla3[[#This Row],[id_detalle]],2)</f>
        <v>19</v>
      </c>
      <c r="B11349" s="46" t="str">
        <f>VLOOKUP((LEFT(Tabla3[[#This Row],[id_detalle]],2)),id_rubro[[id]:[Rubro]],2,0)</f>
        <v>ASOCIACIONES EMPRESARIALES, GREMIALES Y PROFESIONALES</v>
      </c>
      <c r="C11349" s="36" t="s">
        <v>1793</v>
      </c>
      <c r="D11349" s="45" t="str">
        <f>+Tabla3[[#This Row],[id_detalle]]&amp;" "&amp;VLOOKUP(Tabla3[[#This Row],[id_detalle]],rubro_detalle[[Código]:[Rubro Detalle]],2,0)</f>
        <v>19.00.000 Asociaciones Empresariales, Gremiales y Profesionales</v>
      </c>
      <c r="E11349" s="33">
        <f t="shared" si="2119"/>
        <v>66</v>
      </c>
      <c r="F11349" s="47" t="str">
        <f t="shared" si="2120"/>
        <v>19.00.000-66</v>
      </c>
      <c r="G11349" s="37" t="s">
        <v>8262</v>
      </c>
      <c r="H11349" s="37">
        <v>266</v>
      </c>
    </row>
    <row r="11350" spans="1:8" x14ac:dyDescent="0.3">
      <c r="A11350" s="34" t="str">
        <f>+LEFT(Tabla3[[#This Row],[id_detalle]],2)</f>
        <v>19</v>
      </c>
      <c r="B11350" s="46" t="str">
        <f>VLOOKUP((LEFT(Tabla3[[#This Row],[id_detalle]],2)),id_rubro[[id]:[Rubro]],2,0)</f>
        <v>ASOCIACIONES EMPRESARIALES, GREMIALES Y PROFESIONALES</v>
      </c>
      <c r="C11350" s="36" t="s">
        <v>1793</v>
      </c>
      <c r="D11350" s="45" t="str">
        <f>+Tabla3[[#This Row],[id_detalle]]&amp;" "&amp;VLOOKUP(Tabla3[[#This Row],[id_detalle]],rubro_detalle[[Código]:[Rubro Detalle]],2,0)</f>
        <v>19.00.000 Asociaciones Empresariales, Gremiales y Profesionales</v>
      </c>
      <c r="E11350" s="33">
        <f t="shared" si="2119"/>
        <v>67</v>
      </c>
      <c r="F11350" s="47" t="str">
        <f t="shared" si="2120"/>
        <v>19.00.000-67</v>
      </c>
      <c r="G11350" s="37" t="s">
        <v>8579</v>
      </c>
      <c r="H11350" s="37">
        <v>266</v>
      </c>
    </row>
    <row r="11351" spans="1:8" x14ac:dyDescent="0.3">
      <c r="A11351" s="34" t="str">
        <f>+LEFT(Tabla3[[#This Row],[id_detalle]],2)</f>
        <v>19</v>
      </c>
      <c r="B11351" s="46" t="str">
        <f>VLOOKUP((LEFT(Tabla3[[#This Row],[id_detalle]],2)),id_rubro[[id]:[Rubro]],2,0)</f>
        <v>ASOCIACIONES EMPRESARIALES, GREMIALES Y PROFESIONALES</v>
      </c>
      <c r="C11351" s="36" t="s">
        <v>1793</v>
      </c>
      <c r="D11351" s="45" t="str">
        <f>+Tabla3[[#This Row],[id_detalle]]&amp;" "&amp;VLOOKUP(Tabla3[[#This Row],[id_detalle]],rubro_detalle[[Código]:[Rubro Detalle]],2,0)</f>
        <v>19.00.000 Asociaciones Empresariales, Gremiales y Profesionales</v>
      </c>
      <c r="E11351" s="33">
        <f t="shared" ref="E11351:E11370" si="2121">+IF(D11351=D11350,E11350+1,1)</f>
        <v>68</v>
      </c>
      <c r="F11351" s="47" t="str">
        <f t="shared" ref="F11351:F11370" si="2122">+LEFT(D11351,9)&amp;"-"&amp;E11351</f>
        <v>19.00.000-68</v>
      </c>
      <c r="G11351" s="37" t="s">
        <v>8580</v>
      </c>
      <c r="H11351" s="37">
        <v>266</v>
      </c>
    </row>
    <row r="11352" spans="1:8" x14ac:dyDescent="0.3">
      <c r="A11352" s="34" t="str">
        <f>+LEFT(Tabla3[[#This Row],[id_detalle]],2)</f>
        <v>19</v>
      </c>
      <c r="B11352" s="46" t="str">
        <f>VLOOKUP((LEFT(Tabla3[[#This Row],[id_detalle]],2)),id_rubro[[id]:[Rubro]],2,0)</f>
        <v>ASOCIACIONES EMPRESARIALES, GREMIALES Y PROFESIONALES</v>
      </c>
      <c r="C11352" s="36" t="s">
        <v>1793</v>
      </c>
      <c r="D11352" s="45" t="str">
        <f>+Tabla3[[#This Row],[id_detalle]]&amp;" "&amp;VLOOKUP(Tabla3[[#This Row],[id_detalle]],rubro_detalle[[Código]:[Rubro Detalle]],2,0)</f>
        <v>19.00.000 Asociaciones Empresariales, Gremiales y Profesionales</v>
      </c>
      <c r="E11352" s="33">
        <f t="shared" si="2121"/>
        <v>69</v>
      </c>
      <c r="F11352" s="47" t="str">
        <f t="shared" si="2122"/>
        <v>19.00.000-69</v>
      </c>
      <c r="G11352" s="37" t="s">
        <v>8581</v>
      </c>
      <c r="H11352" s="37">
        <v>266</v>
      </c>
    </row>
    <row r="11353" spans="1:8" x14ac:dyDescent="0.3">
      <c r="A11353" s="34" t="str">
        <f>+LEFT(Tabla3[[#This Row],[id_detalle]],2)</f>
        <v>19</v>
      </c>
      <c r="B11353" s="46" t="str">
        <f>VLOOKUP((LEFT(Tabla3[[#This Row],[id_detalle]],2)),id_rubro[[id]:[Rubro]],2,0)</f>
        <v>ASOCIACIONES EMPRESARIALES, GREMIALES Y PROFESIONALES</v>
      </c>
      <c r="C11353" s="36" t="s">
        <v>1793</v>
      </c>
      <c r="D11353" s="45" t="str">
        <f>+Tabla3[[#This Row],[id_detalle]]&amp;" "&amp;VLOOKUP(Tabla3[[#This Row],[id_detalle]],rubro_detalle[[Código]:[Rubro Detalle]],2,0)</f>
        <v>19.00.000 Asociaciones Empresariales, Gremiales y Profesionales</v>
      </c>
      <c r="E11353" s="33">
        <f t="shared" si="2121"/>
        <v>70</v>
      </c>
      <c r="F11353" s="47" t="str">
        <f t="shared" si="2122"/>
        <v>19.00.000-70</v>
      </c>
      <c r="G11353" s="37" t="s">
        <v>8582</v>
      </c>
      <c r="H11353" s="37">
        <v>266</v>
      </c>
    </row>
    <row r="11354" spans="1:8" x14ac:dyDescent="0.3">
      <c r="A11354" s="34" t="str">
        <f>+LEFT(Tabla3[[#This Row],[id_detalle]],2)</f>
        <v>19</v>
      </c>
      <c r="B11354" s="46" t="str">
        <f>VLOOKUP((LEFT(Tabla3[[#This Row],[id_detalle]],2)),id_rubro[[id]:[Rubro]],2,0)</f>
        <v>ASOCIACIONES EMPRESARIALES, GREMIALES Y PROFESIONALES</v>
      </c>
      <c r="C11354" s="36" t="s">
        <v>1793</v>
      </c>
      <c r="D11354" s="45" t="str">
        <f>+Tabla3[[#This Row],[id_detalle]]&amp;" "&amp;VLOOKUP(Tabla3[[#This Row],[id_detalle]],rubro_detalle[[Código]:[Rubro Detalle]],2,0)</f>
        <v>19.00.000 Asociaciones Empresariales, Gremiales y Profesionales</v>
      </c>
      <c r="E11354" s="33">
        <f t="shared" si="2121"/>
        <v>71</v>
      </c>
      <c r="F11354" s="47" t="str">
        <f t="shared" si="2122"/>
        <v>19.00.000-71</v>
      </c>
      <c r="G11354" s="37" t="s">
        <v>8583</v>
      </c>
      <c r="H11354" s="37">
        <v>266</v>
      </c>
    </row>
    <row r="11355" spans="1:8" x14ac:dyDescent="0.3">
      <c r="A11355" s="34" t="str">
        <f>+LEFT(Tabla3[[#This Row],[id_detalle]],2)</f>
        <v>19</v>
      </c>
      <c r="B11355" s="46" t="str">
        <f>VLOOKUP((LEFT(Tabla3[[#This Row],[id_detalle]],2)),id_rubro[[id]:[Rubro]],2,0)</f>
        <v>ASOCIACIONES EMPRESARIALES, GREMIALES Y PROFESIONALES</v>
      </c>
      <c r="C11355" s="36" t="s">
        <v>1793</v>
      </c>
      <c r="D11355" s="45" t="str">
        <f>+Tabla3[[#This Row],[id_detalle]]&amp;" "&amp;VLOOKUP(Tabla3[[#This Row],[id_detalle]],rubro_detalle[[Código]:[Rubro Detalle]],2,0)</f>
        <v>19.00.000 Asociaciones Empresariales, Gremiales y Profesionales</v>
      </c>
      <c r="E11355" s="33">
        <f t="shared" si="2121"/>
        <v>72</v>
      </c>
      <c r="F11355" s="47" t="str">
        <f t="shared" si="2122"/>
        <v>19.00.000-72</v>
      </c>
      <c r="G11355" s="37" t="s">
        <v>8584</v>
      </c>
      <c r="H11355" s="37">
        <v>267</v>
      </c>
    </row>
    <row r="11356" spans="1:8" x14ac:dyDescent="0.3">
      <c r="A11356" s="34" t="str">
        <f>+LEFT(Tabla3[[#This Row],[id_detalle]],2)</f>
        <v>19</v>
      </c>
      <c r="B11356" s="46" t="str">
        <f>VLOOKUP((LEFT(Tabla3[[#This Row],[id_detalle]],2)),id_rubro[[id]:[Rubro]],2,0)</f>
        <v>ASOCIACIONES EMPRESARIALES, GREMIALES Y PROFESIONALES</v>
      </c>
      <c r="C11356" s="36" t="s">
        <v>1793</v>
      </c>
      <c r="D11356" s="45" t="str">
        <f>+Tabla3[[#This Row],[id_detalle]]&amp;" "&amp;VLOOKUP(Tabla3[[#This Row],[id_detalle]],rubro_detalle[[Código]:[Rubro Detalle]],2,0)</f>
        <v>19.00.000 Asociaciones Empresariales, Gremiales y Profesionales</v>
      </c>
      <c r="E11356" s="33">
        <f t="shared" si="2121"/>
        <v>73</v>
      </c>
      <c r="F11356" s="47" t="str">
        <f t="shared" si="2122"/>
        <v>19.00.000-73</v>
      </c>
      <c r="G11356" s="37" t="s">
        <v>8585</v>
      </c>
      <c r="H11356" s="37">
        <v>267</v>
      </c>
    </row>
    <row r="11357" spans="1:8" x14ac:dyDescent="0.3">
      <c r="A11357" s="34" t="str">
        <f>+LEFT(Tabla3[[#This Row],[id_detalle]],2)</f>
        <v>19</v>
      </c>
      <c r="B11357" s="46" t="str">
        <f>VLOOKUP((LEFT(Tabla3[[#This Row],[id_detalle]],2)),id_rubro[[id]:[Rubro]],2,0)</f>
        <v>ASOCIACIONES EMPRESARIALES, GREMIALES Y PROFESIONALES</v>
      </c>
      <c r="C11357" s="36" t="s">
        <v>1793</v>
      </c>
      <c r="D11357" s="45" t="str">
        <f>+Tabla3[[#This Row],[id_detalle]]&amp;" "&amp;VLOOKUP(Tabla3[[#This Row],[id_detalle]],rubro_detalle[[Código]:[Rubro Detalle]],2,0)</f>
        <v>19.00.000 Asociaciones Empresariales, Gremiales y Profesionales</v>
      </c>
      <c r="E11357" s="33">
        <f t="shared" si="2121"/>
        <v>74</v>
      </c>
      <c r="F11357" s="47" t="str">
        <f t="shared" si="2122"/>
        <v>19.00.000-74</v>
      </c>
      <c r="G11357" s="37" t="s">
        <v>8586</v>
      </c>
      <c r="H11357" s="37">
        <v>267</v>
      </c>
    </row>
    <row r="11358" spans="1:8" x14ac:dyDescent="0.3">
      <c r="A11358" s="34" t="str">
        <f>+LEFT(Tabla3[[#This Row],[id_detalle]],2)</f>
        <v>19</v>
      </c>
      <c r="B11358" s="46" t="str">
        <f>VLOOKUP((LEFT(Tabla3[[#This Row],[id_detalle]],2)),id_rubro[[id]:[Rubro]],2,0)</f>
        <v>ASOCIACIONES EMPRESARIALES, GREMIALES Y PROFESIONALES</v>
      </c>
      <c r="C11358" s="36" t="s">
        <v>1793</v>
      </c>
      <c r="D11358" s="45" t="str">
        <f>+Tabla3[[#This Row],[id_detalle]]&amp;" "&amp;VLOOKUP(Tabla3[[#This Row],[id_detalle]],rubro_detalle[[Código]:[Rubro Detalle]],2,0)</f>
        <v>19.00.000 Asociaciones Empresariales, Gremiales y Profesionales</v>
      </c>
      <c r="E11358" s="33">
        <f t="shared" si="2121"/>
        <v>75</v>
      </c>
      <c r="F11358" s="47" t="str">
        <f t="shared" si="2122"/>
        <v>19.00.000-75</v>
      </c>
      <c r="G11358" s="37" t="s">
        <v>8587</v>
      </c>
      <c r="H11358" s="37">
        <v>267</v>
      </c>
    </row>
    <row r="11359" spans="1:8" x14ac:dyDescent="0.3">
      <c r="A11359" s="34" t="str">
        <f>+LEFT(Tabla3[[#This Row],[id_detalle]],2)</f>
        <v>19</v>
      </c>
      <c r="B11359" s="46" t="str">
        <f>VLOOKUP((LEFT(Tabla3[[#This Row],[id_detalle]],2)),id_rubro[[id]:[Rubro]],2,0)</f>
        <v>ASOCIACIONES EMPRESARIALES, GREMIALES Y PROFESIONALES</v>
      </c>
      <c r="C11359" s="36" t="s">
        <v>1793</v>
      </c>
      <c r="D11359" s="45" t="str">
        <f>+Tabla3[[#This Row],[id_detalle]]&amp;" "&amp;VLOOKUP(Tabla3[[#This Row],[id_detalle]],rubro_detalle[[Código]:[Rubro Detalle]],2,0)</f>
        <v>19.00.000 Asociaciones Empresariales, Gremiales y Profesionales</v>
      </c>
      <c r="E11359" s="33">
        <f t="shared" si="2121"/>
        <v>76</v>
      </c>
      <c r="F11359" s="47" t="str">
        <f t="shared" si="2122"/>
        <v>19.00.000-76</v>
      </c>
      <c r="G11359" s="37" t="s">
        <v>8588</v>
      </c>
      <c r="H11359" s="37">
        <v>267</v>
      </c>
    </row>
    <row r="11360" spans="1:8" x14ac:dyDescent="0.3">
      <c r="A11360" s="34" t="str">
        <f>+LEFT(Tabla3[[#This Row],[id_detalle]],2)</f>
        <v>19</v>
      </c>
      <c r="B11360" s="46" t="str">
        <f>VLOOKUP((LEFT(Tabla3[[#This Row],[id_detalle]],2)),id_rubro[[id]:[Rubro]],2,0)</f>
        <v>ASOCIACIONES EMPRESARIALES, GREMIALES Y PROFESIONALES</v>
      </c>
      <c r="C11360" s="36" t="s">
        <v>1793</v>
      </c>
      <c r="D11360" s="45" t="str">
        <f>+Tabla3[[#This Row],[id_detalle]]&amp;" "&amp;VLOOKUP(Tabla3[[#This Row],[id_detalle]],rubro_detalle[[Código]:[Rubro Detalle]],2,0)</f>
        <v>19.00.000 Asociaciones Empresariales, Gremiales y Profesionales</v>
      </c>
      <c r="E11360" s="33">
        <f t="shared" si="2121"/>
        <v>77</v>
      </c>
      <c r="F11360" s="47" t="str">
        <f t="shared" si="2122"/>
        <v>19.00.000-77</v>
      </c>
      <c r="G11360" s="37" t="s">
        <v>8589</v>
      </c>
      <c r="H11360" s="37">
        <v>288</v>
      </c>
    </row>
    <row r="11361" spans="1:8" x14ac:dyDescent="0.3">
      <c r="A11361" s="34" t="str">
        <f>+LEFT(Tabla3[[#This Row],[id_detalle]],2)</f>
        <v>19</v>
      </c>
      <c r="B11361" s="46" t="str">
        <f>VLOOKUP((LEFT(Tabla3[[#This Row],[id_detalle]],2)),id_rubro[[id]:[Rubro]],2,0)</f>
        <v>ASOCIACIONES EMPRESARIALES, GREMIALES Y PROFESIONALES</v>
      </c>
      <c r="C11361" s="36" t="s">
        <v>1793</v>
      </c>
      <c r="D11361" s="45" t="str">
        <f>+Tabla3[[#This Row],[id_detalle]]&amp;" "&amp;VLOOKUP(Tabla3[[#This Row],[id_detalle]],rubro_detalle[[Código]:[Rubro Detalle]],2,0)</f>
        <v>19.00.000 Asociaciones Empresariales, Gremiales y Profesionales</v>
      </c>
      <c r="E11361" s="33">
        <f t="shared" si="2121"/>
        <v>78</v>
      </c>
      <c r="F11361" s="47" t="str">
        <f t="shared" si="2122"/>
        <v>19.00.000-78</v>
      </c>
      <c r="G11361" s="37" t="s">
        <v>8590</v>
      </c>
      <c r="H11361" s="37">
        <v>305</v>
      </c>
    </row>
    <row r="11362" spans="1:8" x14ac:dyDescent="0.3">
      <c r="A11362" s="34" t="str">
        <f>+LEFT(Tabla3[[#This Row],[id_detalle]],2)</f>
        <v>19</v>
      </c>
      <c r="B11362" s="46" t="str">
        <f>VLOOKUP((LEFT(Tabla3[[#This Row],[id_detalle]],2)),id_rubro[[id]:[Rubro]],2,0)</f>
        <v>ASOCIACIONES EMPRESARIALES, GREMIALES Y PROFESIONALES</v>
      </c>
      <c r="C11362" s="36" t="s">
        <v>1793</v>
      </c>
      <c r="D11362" s="45" t="str">
        <f>+Tabla3[[#This Row],[id_detalle]]&amp;" "&amp;VLOOKUP(Tabla3[[#This Row],[id_detalle]],rubro_detalle[[Código]:[Rubro Detalle]],2,0)</f>
        <v>19.00.000 Asociaciones Empresariales, Gremiales y Profesionales</v>
      </c>
      <c r="E11362" s="33">
        <f t="shared" si="2121"/>
        <v>79</v>
      </c>
      <c r="F11362" s="47" t="str">
        <f t="shared" si="2122"/>
        <v>19.00.000-79</v>
      </c>
      <c r="G11362" s="37" t="s">
        <v>8591</v>
      </c>
      <c r="H11362" s="37">
        <v>305</v>
      </c>
    </row>
    <row r="11363" spans="1:8" x14ac:dyDescent="0.3">
      <c r="A11363" s="34" t="str">
        <f>+LEFT(Tabla3[[#This Row],[id_detalle]],2)</f>
        <v>19</v>
      </c>
      <c r="B11363" s="46" t="str">
        <f>VLOOKUP((LEFT(Tabla3[[#This Row],[id_detalle]],2)),id_rubro[[id]:[Rubro]],2,0)</f>
        <v>ASOCIACIONES EMPRESARIALES, GREMIALES Y PROFESIONALES</v>
      </c>
      <c r="C11363" s="36" t="s">
        <v>1793</v>
      </c>
      <c r="D11363" s="45" t="str">
        <f>+Tabla3[[#This Row],[id_detalle]]&amp;" "&amp;VLOOKUP(Tabla3[[#This Row],[id_detalle]],rubro_detalle[[Código]:[Rubro Detalle]],2,0)</f>
        <v>19.00.000 Asociaciones Empresariales, Gremiales y Profesionales</v>
      </c>
      <c r="E11363" s="33">
        <f t="shared" si="2121"/>
        <v>80</v>
      </c>
      <c r="F11363" s="47" t="str">
        <f t="shared" si="2122"/>
        <v>19.00.000-80</v>
      </c>
      <c r="G11363" s="37" t="s">
        <v>8592</v>
      </c>
      <c r="H11363" s="37">
        <v>305</v>
      </c>
    </row>
    <row r="11364" spans="1:8" x14ac:dyDescent="0.3">
      <c r="A11364" s="34" t="str">
        <f>+LEFT(Tabla3[[#This Row],[id_detalle]],2)</f>
        <v>19</v>
      </c>
      <c r="B11364" s="46" t="str">
        <f>VLOOKUP((LEFT(Tabla3[[#This Row],[id_detalle]],2)),id_rubro[[id]:[Rubro]],2,0)</f>
        <v>ASOCIACIONES EMPRESARIALES, GREMIALES Y PROFESIONALES</v>
      </c>
      <c r="C11364" s="36" t="s">
        <v>1793</v>
      </c>
      <c r="D11364" s="45" t="str">
        <f>+Tabla3[[#This Row],[id_detalle]]&amp;" "&amp;VLOOKUP(Tabla3[[#This Row],[id_detalle]],rubro_detalle[[Código]:[Rubro Detalle]],2,0)</f>
        <v>19.00.000 Asociaciones Empresariales, Gremiales y Profesionales</v>
      </c>
      <c r="E11364" s="33">
        <f t="shared" si="2121"/>
        <v>81</v>
      </c>
      <c r="F11364" s="47" t="str">
        <f t="shared" si="2122"/>
        <v>19.00.000-81</v>
      </c>
      <c r="G11364" s="37" t="s">
        <v>8593</v>
      </c>
      <c r="H11364" s="37">
        <v>306</v>
      </c>
    </row>
    <row r="11365" spans="1:8" x14ac:dyDescent="0.3">
      <c r="A11365" s="34" t="str">
        <f>+LEFT(Tabla3[[#This Row],[id_detalle]],2)</f>
        <v>19</v>
      </c>
      <c r="B11365" s="46" t="str">
        <f>VLOOKUP((LEFT(Tabla3[[#This Row],[id_detalle]],2)),id_rubro[[id]:[Rubro]],2,0)</f>
        <v>ASOCIACIONES EMPRESARIALES, GREMIALES Y PROFESIONALES</v>
      </c>
      <c r="C11365" s="36" t="s">
        <v>1793</v>
      </c>
      <c r="D11365" s="45" t="str">
        <f>+Tabla3[[#This Row],[id_detalle]]&amp;" "&amp;VLOOKUP(Tabla3[[#This Row],[id_detalle]],rubro_detalle[[Código]:[Rubro Detalle]],2,0)</f>
        <v>19.00.000 Asociaciones Empresariales, Gremiales y Profesionales</v>
      </c>
      <c r="E11365" s="33">
        <f t="shared" si="2121"/>
        <v>82</v>
      </c>
      <c r="F11365" s="47" t="str">
        <f t="shared" si="2122"/>
        <v>19.00.000-82</v>
      </c>
      <c r="G11365" s="37" t="s">
        <v>8594</v>
      </c>
      <c r="H11365" s="37">
        <v>306</v>
      </c>
    </row>
    <row r="11366" spans="1:8" x14ac:dyDescent="0.3">
      <c r="A11366" s="34" t="str">
        <f>+LEFT(Tabla3[[#This Row],[id_detalle]],2)</f>
        <v>19</v>
      </c>
      <c r="B11366" s="46" t="str">
        <f>VLOOKUP((LEFT(Tabla3[[#This Row],[id_detalle]],2)),id_rubro[[id]:[Rubro]],2,0)</f>
        <v>ASOCIACIONES EMPRESARIALES, GREMIALES Y PROFESIONALES</v>
      </c>
      <c r="C11366" s="36" t="s">
        <v>1793</v>
      </c>
      <c r="D11366" s="45" t="str">
        <f>+Tabla3[[#This Row],[id_detalle]]&amp;" "&amp;VLOOKUP(Tabla3[[#This Row],[id_detalle]],rubro_detalle[[Código]:[Rubro Detalle]],2,0)</f>
        <v>19.00.000 Asociaciones Empresariales, Gremiales y Profesionales</v>
      </c>
      <c r="E11366" s="33">
        <f t="shared" si="2121"/>
        <v>83</v>
      </c>
      <c r="F11366" s="47" t="str">
        <f t="shared" si="2122"/>
        <v>19.00.000-83</v>
      </c>
      <c r="G11366" s="37" t="s">
        <v>8595</v>
      </c>
      <c r="H11366" s="37">
        <v>306</v>
      </c>
    </row>
    <row r="11367" spans="1:8" x14ac:dyDescent="0.3">
      <c r="A11367" s="34" t="str">
        <f>+LEFT(Tabla3[[#This Row],[id_detalle]],2)</f>
        <v>19</v>
      </c>
      <c r="B11367" s="46" t="str">
        <f>VLOOKUP((LEFT(Tabla3[[#This Row],[id_detalle]],2)),id_rubro[[id]:[Rubro]],2,0)</f>
        <v>ASOCIACIONES EMPRESARIALES, GREMIALES Y PROFESIONALES</v>
      </c>
      <c r="C11367" s="36" t="s">
        <v>1793</v>
      </c>
      <c r="D11367" s="45" t="str">
        <f>+Tabla3[[#This Row],[id_detalle]]&amp;" "&amp;VLOOKUP(Tabla3[[#This Row],[id_detalle]],rubro_detalle[[Código]:[Rubro Detalle]],2,0)</f>
        <v>19.00.000 Asociaciones Empresariales, Gremiales y Profesionales</v>
      </c>
      <c r="E11367" s="33">
        <f t="shared" si="2121"/>
        <v>84</v>
      </c>
      <c r="F11367" s="47" t="str">
        <f t="shared" si="2122"/>
        <v>19.00.000-84</v>
      </c>
      <c r="G11367" s="37" t="s">
        <v>8596</v>
      </c>
      <c r="H11367" s="37">
        <v>306</v>
      </c>
    </row>
    <row r="11368" spans="1:8" x14ac:dyDescent="0.3">
      <c r="A11368" s="34" t="str">
        <f>+LEFT(Tabla3[[#This Row],[id_detalle]],2)</f>
        <v>19</v>
      </c>
      <c r="B11368" s="46" t="str">
        <f>VLOOKUP((LEFT(Tabla3[[#This Row],[id_detalle]],2)),id_rubro[[id]:[Rubro]],2,0)</f>
        <v>ASOCIACIONES EMPRESARIALES, GREMIALES Y PROFESIONALES</v>
      </c>
      <c r="C11368" s="36" t="s">
        <v>1793</v>
      </c>
      <c r="D11368" s="45" t="str">
        <f>+Tabla3[[#This Row],[id_detalle]]&amp;" "&amp;VLOOKUP(Tabla3[[#This Row],[id_detalle]],rubro_detalle[[Código]:[Rubro Detalle]],2,0)</f>
        <v>19.00.000 Asociaciones Empresariales, Gremiales y Profesionales</v>
      </c>
      <c r="E11368" s="33">
        <f t="shared" si="2121"/>
        <v>85</v>
      </c>
      <c r="F11368" s="47" t="str">
        <f t="shared" si="2122"/>
        <v>19.00.000-85</v>
      </c>
      <c r="G11368" s="37" t="s">
        <v>8597</v>
      </c>
      <c r="H11368" s="37">
        <v>306</v>
      </c>
    </row>
    <row r="11369" spans="1:8" x14ac:dyDescent="0.3">
      <c r="A11369" s="34" t="str">
        <f>+LEFT(Tabla3[[#This Row],[id_detalle]],2)</f>
        <v>19</v>
      </c>
      <c r="B11369" s="46" t="str">
        <f>VLOOKUP((LEFT(Tabla3[[#This Row],[id_detalle]],2)),id_rubro[[id]:[Rubro]],2,0)</f>
        <v>ASOCIACIONES EMPRESARIALES, GREMIALES Y PROFESIONALES</v>
      </c>
      <c r="C11369" s="36" t="s">
        <v>1793</v>
      </c>
      <c r="D11369" s="45" t="str">
        <f>+Tabla3[[#This Row],[id_detalle]]&amp;" "&amp;VLOOKUP(Tabla3[[#This Row],[id_detalle]],rubro_detalle[[Código]:[Rubro Detalle]],2,0)</f>
        <v>19.00.000 Asociaciones Empresariales, Gremiales y Profesionales</v>
      </c>
      <c r="E11369" s="33">
        <f t="shared" si="2121"/>
        <v>86</v>
      </c>
      <c r="F11369" s="47" t="str">
        <f t="shared" si="2122"/>
        <v>19.00.000-86</v>
      </c>
      <c r="G11369" s="37" t="s">
        <v>8598</v>
      </c>
      <c r="H11369" s="37">
        <v>306</v>
      </c>
    </row>
    <row r="11370" spans="1:8" x14ac:dyDescent="0.3">
      <c r="A11370" s="34" t="str">
        <f>+LEFT(Tabla3[[#This Row],[id_detalle]],2)</f>
        <v>19</v>
      </c>
      <c r="B11370" s="46" t="str">
        <f>VLOOKUP((LEFT(Tabla3[[#This Row],[id_detalle]],2)),id_rubro[[id]:[Rubro]],2,0)</f>
        <v>ASOCIACIONES EMPRESARIALES, GREMIALES Y PROFESIONALES</v>
      </c>
      <c r="C11370" s="36" t="s">
        <v>1793</v>
      </c>
      <c r="D11370" s="45" t="str">
        <f>+Tabla3[[#This Row],[id_detalle]]&amp;" "&amp;VLOOKUP(Tabla3[[#This Row],[id_detalle]],rubro_detalle[[Código]:[Rubro Detalle]],2,0)</f>
        <v>19.00.000 Asociaciones Empresariales, Gremiales y Profesionales</v>
      </c>
      <c r="E11370" s="33">
        <f t="shared" si="2121"/>
        <v>87</v>
      </c>
      <c r="F11370" s="47" t="str">
        <f t="shared" si="2122"/>
        <v>19.00.000-87</v>
      </c>
      <c r="G11370" s="37" t="s">
        <v>8599</v>
      </c>
      <c r="H11370" s="37">
        <v>306</v>
      </c>
    </row>
    <row r="11371" spans="1:8" x14ac:dyDescent="0.3">
      <c r="A11371" s="34" t="str">
        <f>+LEFT(Tabla3[[#This Row],[id_detalle]],2)</f>
        <v>19</v>
      </c>
      <c r="B11371" s="46" t="str">
        <f>VLOOKUP((LEFT(Tabla3[[#This Row],[id_detalle]],2)),id_rubro[[id]:[Rubro]],2,0)</f>
        <v>ASOCIACIONES EMPRESARIALES, GREMIALES Y PROFESIONALES</v>
      </c>
      <c r="C11371" s="36" t="s">
        <v>1793</v>
      </c>
      <c r="D11371" s="45" t="str">
        <f>+Tabla3[[#This Row],[id_detalle]]&amp;" "&amp;VLOOKUP(Tabla3[[#This Row],[id_detalle]],rubro_detalle[[Código]:[Rubro Detalle]],2,0)</f>
        <v>19.00.000 Asociaciones Empresariales, Gremiales y Profesionales</v>
      </c>
      <c r="E11371" s="33">
        <f t="shared" ref="E11371:E11389" si="2123">+IF(D11371=D11370,E11370+1,1)</f>
        <v>88</v>
      </c>
      <c r="F11371" s="47" t="str">
        <f t="shared" ref="F11371:F11389" si="2124">+LEFT(D11371,9)&amp;"-"&amp;E11371</f>
        <v>19.00.000-88</v>
      </c>
      <c r="G11371" s="37" t="s">
        <v>8600</v>
      </c>
      <c r="H11371" s="37">
        <v>307</v>
      </c>
    </row>
    <row r="11372" spans="1:8" x14ac:dyDescent="0.3">
      <c r="A11372" s="34" t="str">
        <f>+LEFT(Tabla3[[#This Row],[id_detalle]],2)</f>
        <v>19</v>
      </c>
      <c r="B11372" s="46" t="str">
        <f>VLOOKUP((LEFT(Tabla3[[#This Row],[id_detalle]],2)),id_rubro[[id]:[Rubro]],2,0)</f>
        <v>ASOCIACIONES EMPRESARIALES, GREMIALES Y PROFESIONALES</v>
      </c>
      <c r="C11372" s="36" t="s">
        <v>1793</v>
      </c>
      <c r="D11372" s="45" t="str">
        <f>+Tabla3[[#This Row],[id_detalle]]&amp;" "&amp;VLOOKUP(Tabla3[[#This Row],[id_detalle]],rubro_detalle[[Código]:[Rubro Detalle]],2,0)</f>
        <v>19.00.000 Asociaciones Empresariales, Gremiales y Profesionales</v>
      </c>
      <c r="E11372" s="33">
        <f t="shared" si="2123"/>
        <v>89</v>
      </c>
      <c r="F11372" s="47" t="str">
        <f t="shared" si="2124"/>
        <v>19.00.000-89</v>
      </c>
      <c r="G11372" s="37" t="s">
        <v>8601</v>
      </c>
      <c r="H11372" s="37">
        <v>307</v>
      </c>
    </row>
    <row r="11373" spans="1:8" x14ac:dyDescent="0.3">
      <c r="A11373" s="34" t="str">
        <f>+LEFT(Tabla3[[#This Row],[id_detalle]],2)</f>
        <v>19</v>
      </c>
      <c r="B11373" s="46" t="str">
        <f>VLOOKUP((LEFT(Tabla3[[#This Row],[id_detalle]],2)),id_rubro[[id]:[Rubro]],2,0)</f>
        <v>ASOCIACIONES EMPRESARIALES, GREMIALES Y PROFESIONALES</v>
      </c>
      <c r="C11373" s="36" t="s">
        <v>1793</v>
      </c>
      <c r="D11373" s="45" t="str">
        <f>+Tabla3[[#This Row],[id_detalle]]&amp;" "&amp;VLOOKUP(Tabla3[[#This Row],[id_detalle]],rubro_detalle[[Código]:[Rubro Detalle]],2,0)</f>
        <v>19.00.000 Asociaciones Empresariales, Gremiales y Profesionales</v>
      </c>
      <c r="E11373" s="33">
        <f t="shared" si="2123"/>
        <v>90</v>
      </c>
      <c r="F11373" s="47" t="str">
        <f t="shared" si="2124"/>
        <v>19.00.000-90</v>
      </c>
      <c r="G11373" s="37" t="s">
        <v>8602</v>
      </c>
      <c r="H11373" s="37">
        <v>307</v>
      </c>
    </row>
    <row r="11374" spans="1:8" x14ac:dyDescent="0.3">
      <c r="A11374" s="34" t="str">
        <f>+LEFT(Tabla3[[#This Row],[id_detalle]],2)</f>
        <v>19</v>
      </c>
      <c r="B11374" s="46" t="str">
        <f>VLOOKUP((LEFT(Tabla3[[#This Row],[id_detalle]],2)),id_rubro[[id]:[Rubro]],2,0)</f>
        <v>ASOCIACIONES EMPRESARIALES, GREMIALES Y PROFESIONALES</v>
      </c>
      <c r="C11374" s="36" t="s">
        <v>1793</v>
      </c>
      <c r="D11374" s="45" t="str">
        <f>+Tabla3[[#This Row],[id_detalle]]&amp;" "&amp;VLOOKUP(Tabla3[[#This Row],[id_detalle]],rubro_detalle[[Código]:[Rubro Detalle]],2,0)</f>
        <v>19.00.000 Asociaciones Empresariales, Gremiales y Profesionales</v>
      </c>
      <c r="E11374" s="33">
        <f t="shared" si="2123"/>
        <v>91</v>
      </c>
      <c r="F11374" s="47" t="str">
        <f t="shared" si="2124"/>
        <v>19.00.000-91</v>
      </c>
      <c r="G11374" s="37" t="s">
        <v>8603</v>
      </c>
      <c r="H11374" s="37">
        <v>307</v>
      </c>
    </row>
    <row r="11375" spans="1:8" x14ac:dyDescent="0.3">
      <c r="A11375" s="34" t="str">
        <f>+LEFT(Tabla3[[#This Row],[id_detalle]],2)</f>
        <v>19</v>
      </c>
      <c r="B11375" s="46" t="str">
        <f>VLOOKUP((LEFT(Tabla3[[#This Row],[id_detalle]],2)),id_rubro[[id]:[Rubro]],2,0)</f>
        <v>ASOCIACIONES EMPRESARIALES, GREMIALES Y PROFESIONALES</v>
      </c>
      <c r="C11375" s="36" t="s">
        <v>1793</v>
      </c>
      <c r="D11375" s="45" t="str">
        <f>+Tabla3[[#This Row],[id_detalle]]&amp;" "&amp;VLOOKUP(Tabla3[[#This Row],[id_detalle]],rubro_detalle[[Código]:[Rubro Detalle]],2,0)</f>
        <v>19.00.000 Asociaciones Empresariales, Gremiales y Profesionales</v>
      </c>
      <c r="E11375" s="33">
        <f t="shared" si="2123"/>
        <v>92</v>
      </c>
      <c r="F11375" s="47" t="str">
        <f t="shared" si="2124"/>
        <v>19.00.000-92</v>
      </c>
      <c r="G11375" s="37" t="s">
        <v>8604</v>
      </c>
      <c r="H11375" s="37">
        <v>307</v>
      </c>
    </row>
    <row r="11376" spans="1:8" x14ac:dyDescent="0.3">
      <c r="A11376" s="34" t="str">
        <f>+LEFT(Tabla3[[#This Row],[id_detalle]],2)</f>
        <v>19</v>
      </c>
      <c r="B11376" s="46" t="str">
        <f>VLOOKUP((LEFT(Tabla3[[#This Row],[id_detalle]],2)),id_rubro[[id]:[Rubro]],2,0)</f>
        <v>ASOCIACIONES EMPRESARIALES, GREMIALES Y PROFESIONALES</v>
      </c>
      <c r="C11376" s="36" t="s">
        <v>1793</v>
      </c>
      <c r="D11376" s="45" t="str">
        <f>+Tabla3[[#This Row],[id_detalle]]&amp;" "&amp;VLOOKUP(Tabla3[[#This Row],[id_detalle]],rubro_detalle[[Código]:[Rubro Detalle]],2,0)</f>
        <v>19.00.000 Asociaciones Empresariales, Gremiales y Profesionales</v>
      </c>
      <c r="E11376" s="33">
        <f t="shared" si="2123"/>
        <v>93</v>
      </c>
      <c r="F11376" s="47" t="str">
        <f t="shared" si="2124"/>
        <v>19.00.000-93</v>
      </c>
      <c r="G11376" s="37" t="s">
        <v>8605</v>
      </c>
      <c r="H11376" s="37">
        <v>307</v>
      </c>
    </row>
    <row r="11377" spans="1:8" x14ac:dyDescent="0.3">
      <c r="A11377" s="34" t="str">
        <f>+LEFT(Tabla3[[#This Row],[id_detalle]],2)</f>
        <v>19</v>
      </c>
      <c r="B11377" s="46" t="str">
        <f>VLOOKUP((LEFT(Tabla3[[#This Row],[id_detalle]],2)),id_rubro[[id]:[Rubro]],2,0)</f>
        <v>ASOCIACIONES EMPRESARIALES, GREMIALES Y PROFESIONALES</v>
      </c>
      <c r="C11377" s="36" t="s">
        <v>1793</v>
      </c>
      <c r="D11377" s="45" t="str">
        <f>+Tabla3[[#This Row],[id_detalle]]&amp;" "&amp;VLOOKUP(Tabla3[[#This Row],[id_detalle]],rubro_detalle[[Código]:[Rubro Detalle]],2,0)</f>
        <v>19.00.000 Asociaciones Empresariales, Gremiales y Profesionales</v>
      </c>
      <c r="E11377" s="33">
        <f t="shared" si="2123"/>
        <v>94</v>
      </c>
      <c r="F11377" s="47" t="str">
        <f t="shared" si="2124"/>
        <v>19.00.000-94</v>
      </c>
      <c r="G11377" s="37" t="s">
        <v>8606</v>
      </c>
      <c r="H11377" s="37">
        <v>341</v>
      </c>
    </row>
    <row r="11378" spans="1:8" x14ac:dyDescent="0.3">
      <c r="A11378" s="34" t="str">
        <f>+LEFT(Tabla3[[#This Row],[id_detalle]],2)</f>
        <v>19</v>
      </c>
      <c r="B11378" s="46" t="str">
        <f>VLOOKUP((LEFT(Tabla3[[#This Row],[id_detalle]],2)),id_rubro[[id]:[Rubro]],2,0)</f>
        <v>ASOCIACIONES EMPRESARIALES, GREMIALES Y PROFESIONALES</v>
      </c>
      <c r="C11378" s="36" t="s">
        <v>1793</v>
      </c>
      <c r="D11378" s="45" t="str">
        <f>+Tabla3[[#This Row],[id_detalle]]&amp;" "&amp;VLOOKUP(Tabla3[[#This Row],[id_detalle]],rubro_detalle[[Código]:[Rubro Detalle]],2,0)</f>
        <v>19.00.000 Asociaciones Empresariales, Gremiales y Profesionales</v>
      </c>
      <c r="E11378" s="33">
        <f t="shared" si="2123"/>
        <v>95</v>
      </c>
      <c r="F11378" s="47" t="str">
        <f t="shared" si="2124"/>
        <v>19.00.000-95</v>
      </c>
      <c r="G11378" s="37" t="s">
        <v>8607</v>
      </c>
      <c r="H11378" s="37">
        <v>341</v>
      </c>
    </row>
    <row r="11379" spans="1:8" x14ac:dyDescent="0.3">
      <c r="A11379" s="34" t="str">
        <f>+LEFT(Tabla3[[#This Row],[id_detalle]],2)</f>
        <v>19</v>
      </c>
      <c r="B11379" s="46" t="str">
        <f>VLOOKUP((LEFT(Tabla3[[#This Row],[id_detalle]],2)),id_rubro[[id]:[Rubro]],2,0)</f>
        <v>ASOCIACIONES EMPRESARIALES, GREMIALES Y PROFESIONALES</v>
      </c>
      <c r="C11379" s="36" t="s">
        <v>1793</v>
      </c>
      <c r="D11379" s="45" t="str">
        <f>+Tabla3[[#This Row],[id_detalle]]&amp;" "&amp;VLOOKUP(Tabla3[[#This Row],[id_detalle]],rubro_detalle[[Código]:[Rubro Detalle]],2,0)</f>
        <v>19.00.000 Asociaciones Empresariales, Gremiales y Profesionales</v>
      </c>
      <c r="E11379" s="33">
        <f t="shared" si="2123"/>
        <v>96</v>
      </c>
      <c r="F11379" s="47" t="str">
        <f t="shared" si="2124"/>
        <v>19.00.000-96</v>
      </c>
      <c r="G11379" s="37" t="s">
        <v>8608</v>
      </c>
      <c r="H11379" s="37">
        <v>341</v>
      </c>
    </row>
    <row r="11380" spans="1:8" x14ac:dyDescent="0.3">
      <c r="A11380" s="34" t="str">
        <f>+LEFT(Tabla3[[#This Row],[id_detalle]],2)</f>
        <v>19</v>
      </c>
      <c r="B11380" s="46" t="str">
        <f>VLOOKUP((LEFT(Tabla3[[#This Row],[id_detalle]],2)),id_rubro[[id]:[Rubro]],2,0)</f>
        <v>ASOCIACIONES EMPRESARIALES, GREMIALES Y PROFESIONALES</v>
      </c>
      <c r="C11380" s="36" t="s">
        <v>1793</v>
      </c>
      <c r="D11380" s="45" t="str">
        <f>+Tabla3[[#This Row],[id_detalle]]&amp;" "&amp;VLOOKUP(Tabla3[[#This Row],[id_detalle]],rubro_detalle[[Código]:[Rubro Detalle]],2,0)</f>
        <v>19.00.000 Asociaciones Empresariales, Gremiales y Profesionales</v>
      </c>
      <c r="E11380" s="33">
        <f t="shared" si="2123"/>
        <v>97</v>
      </c>
      <c r="F11380" s="47" t="str">
        <f t="shared" si="2124"/>
        <v>19.00.000-97</v>
      </c>
      <c r="G11380" s="37" t="s">
        <v>8609</v>
      </c>
      <c r="H11380" s="37">
        <v>341</v>
      </c>
    </row>
    <row r="11381" spans="1:8" x14ac:dyDescent="0.3">
      <c r="A11381" s="34" t="str">
        <f>+LEFT(Tabla3[[#This Row],[id_detalle]],2)</f>
        <v>19</v>
      </c>
      <c r="B11381" s="46" t="str">
        <f>VLOOKUP((LEFT(Tabla3[[#This Row],[id_detalle]],2)),id_rubro[[id]:[Rubro]],2,0)</f>
        <v>ASOCIACIONES EMPRESARIALES, GREMIALES Y PROFESIONALES</v>
      </c>
      <c r="C11381" s="36" t="s">
        <v>1793</v>
      </c>
      <c r="D11381" s="45" t="str">
        <f>+Tabla3[[#This Row],[id_detalle]]&amp;" "&amp;VLOOKUP(Tabla3[[#This Row],[id_detalle]],rubro_detalle[[Código]:[Rubro Detalle]],2,0)</f>
        <v>19.00.000 Asociaciones Empresariales, Gremiales y Profesionales</v>
      </c>
      <c r="E11381" s="33">
        <f t="shared" si="2123"/>
        <v>98</v>
      </c>
      <c r="F11381" s="47" t="str">
        <f t="shared" si="2124"/>
        <v>19.00.000-98</v>
      </c>
      <c r="G11381" s="37" t="s">
        <v>8610</v>
      </c>
      <c r="H11381" s="37">
        <v>343</v>
      </c>
    </row>
    <row r="11382" spans="1:8" x14ac:dyDescent="0.3">
      <c r="A11382" s="34" t="str">
        <f>+LEFT(Tabla3[[#This Row],[id_detalle]],2)</f>
        <v>19</v>
      </c>
      <c r="B11382" s="46" t="str">
        <f>VLOOKUP((LEFT(Tabla3[[#This Row],[id_detalle]],2)),id_rubro[[id]:[Rubro]],2,0)</f>
        <v>ASOCIACIONES EMPRESARIALES, GREMIALES Y PROFESIONALES</v>
      </c>
      <c r="C11382" s="36" t="s">
        <v>1793</v>
      </c>
      <c r="D11382" s="45" t="str">
        <f>+Tabla3[[#This Row],[id_detalle]]&amp;" "&amp;VLOOKUP(Tabla3[[#This Row],[id_detalle]],rubro_detalle[[Código]:[Rubro Detalle]],2,0)</f>
        <v>19.00.000 Asociaciones Empresariales, Gremiales y Profesionales</v>
      </c>
      <c r="E11382" s="33">
        <f t="shared" si="2123"/>
        <v>99</v>
      </c>
      <c r="F11382" s="47" t="str">
        <f t="shared" si="2124"/>
        <v>19.00.000-99</v>
      </c>
      <c r="G11382" s="37" t="s">
        <v>8611</v>
      </c>
      <c r="H11382" s="37">
        <v>343</v>
      </c>
    </row>
    <row r="11383" spans="1:8" x14ac:dyDescent="0.3">
      <c r="A11383" s="34" t="str">
        <f>+LEFT(Tabla3[[#This Row],[id_detalle]],2)</f>
        <v>19</v>
      </c>
      <c r="B11383" s="46" t="str">
        <f>VLOOKUP((LEFT(Tabla3[[#This Row],[id_detalle]],2)),id_rubro[[id]:[Rubro]],2,0)</f>
        <v>ASOCIACIONES EMPRESARIALES, GREMIALES Y PROFESIONALES</v>
      </c>
      <c r="C11383" s="36" t="s">
        <v>1793</v>
      </c>
      <c r="D11383" s="45" t="str">
        <f>+Tabla3[[#This Row],[id_detalle]]&amp;" "&amp;VLOOKUP(Tabla3[[#This Row],[id_detalle]],rubro_detalle[[Código]:[Rubro Detalle]],2,0)</f>
        <v>19.00.000 Asociaciones Empresariales, Gremiales y Profesionales</v>
      </c>
      <c r="E11383" s="33">
        <f t="shared" si="2123"/>
        <v>100</v>
      </c>
      <c r="F11383" s="47" t="str">
        <f t="shared" si="2124"/>
        <v>19.00.000-100</v>
      </c>
      <c r="G11383" s="37" t="s">
        <v>8612</v>
      </c>
      <c r="H11383" s="37">
        <v>356</v>
      </c>
    </row>
    <row r="11384" spans="1:8" x14ac:dyDescent="0.3">
      <c r="A11384" s="34" t="str">
        <f>+LEFT(Tabla3[[#This Row],[id_detalle]],2)</f>
        <v>19</v>
      </c>
      <c r="B11384" s="46" t="str">
        <f>VLOOKUP((LEFT(Tabla3[[#This Row],[id_detalle]],2)),id_rubro[[id]:[Rubro]],2,0)</f>
        <v>ASOCIACIONES EMPRESARIALES, GREMIALES Y PROFESIONALES</v>
      </c>
      <c r="C11384" s="36" t="s">
        <v>1793</v>
      </c>
      <c r="D11384" s="45" t="str">
        <f>+Tabla3[[#This Row],[id_detalle]]&amp;" "&amp;VLOOKUP(Tabla3[[#This Row],[id_detalle]],rubro_detalle[[Código]:[Rubro Detalle]],2,0)</f>
        <v>19.00.000 Asociaciones Empresariales, Gremiales y Profesionales</v>
      </c>
      <c r="E11384" s="33">
        <f t="shared" si="2123"/>
        <v>101</v>
      </c>
      <c r="F11384" s="47" t="str">
        <f t="shared" si="2124"/>
        <v>19.00.000-101</v>
      </c>
      <c r="G11384" s="37" t="s">
        <v>8613</v>
      </c>
      <c r="H11384" s="37">
        <v>359</v>
      </c>
    </row>
    <row r="11385" spans="1:8" x14ac:dyDescent="0.3">
      <c r="A11385" s="34" t="str">
        <f>+LEFT(Tabla3[[#This Row],[id_detalle]],2)</f>
        <v>19</v>
      </c>
      <c r="B11385" s="46" t="str">
        <f>VLOOKUP((LEFT(Tabla3[[#This Row],[id_detalle]],2)),id_rubro[[id]:[Rubro]],2,0)</f>
        <v>ASOCIACIONES EMPRESARIALES, GREMIALES Y PROFESIONALES</v>
      </c>
      <c r="C11385" s="36" t="s">
        <v>1793</v>
      </c>
      <c r="D11385" s="45" t="str">
        <f>+Tabla3[[#This Row],[id_detalle]]&amp;" "&amp;VLOOKUP(Tabla3[[#This Row],[id_detalle]],rubro_detalle[[Código]:[Rubro Detalle]],2,0)</f>
        <v>19.00.000 Asociaciones Empresariales, Gremiales y Profesionales</v>
      </c>
      <c r="E11385" s="33">
        <f t="shared" si="2123"/>
        <v>102</v>
      </c>
      <c r="F11385" s="47" t="str">
        <f t="shared" si="2124"/>
        <v>19.00.000-102</v>
      </c>
      <c r="G11385" s="37" t="s">
        <v>8614</v>
      </c>
      <c r="H11385" s="37">
        <v>433</v>
      </c>
    </row>
    <row r="11386" spans="1:8" x14ac:dyDescent="0.3">
      <c r="A11386" s="34" t="str">
        <f>+LEFT(Tabla3[[#This Row],[id_detalle]],2)</f>
        <v>19</v>
      </c>
      <c r="B11386" s="46" t="str">
        <f>VLOOKUP((LEFT(Tabla3[[#This Row],[id_detalle]],2)),id_rubro[[id]:[Rubro]],2,0)</f>
        <v>ASOCIACIONES EMPRESARIALES, GREMIALES Y PROFESIONALES</v>
      </c>
      <c r="C11386" s="36" t="s">
        <v>1793</v>
      </c>
      <c r="D11386" s="45" t="str">
        <f>+Tabla3[[#This Row],[id_detalle]]&amp;" "&amp;VLOOKUP(Tabla3[[#This Row],[id_detalle]],rubro_detalle[[Código]:[Rubro Detalle]],2,0)</f>
        <v>19.00.000 Asociaciones Empresariales, Gremiales y Profesionales</v>
      </c>
      <c r="E11386" s="33">
        <f t="shared" si="2123"/>
        <v>103</v>
      </c>
      <c r="F11386" s="47" t="str">
        <f t="shared" si="2124"/>
        <v>19.00.000-103</v>
      </c>
      <c r="G11386" s="37" t="s">
        <v>8615</v>
      </c>
      <c r="H11386" s="37">
        <v>443</v>
      </c>
    </row>
    <row r="11387" spans="1:8" x14ac:dyDescent="0.3">
      <c r="A11387" s="34" t="str">
        <f>+LEFT(Tabla3[[#This Row],[id_detalle]],2)</f>
        <v>19</v>
      </c>
      <c r="B11387" s="46" t="str">
        <f>VLOOKUP((LEFT(Tabla3[[#This Row],[id_detalle]],2)),id_rubro[[id]:[Rubro]],2,0)</f>
        <v>ASOCIACIONES EMPRESARIALES, GREMIALES Y PROFESIONALES</v>
      </c>
      <c r="C11387" s="36" t="s">
        <v>1793</v>
      </c>
      <c r="D11387" s="45" t="str">
        <f>+Tabla3[[#This Row],[id_detalle]]&amp;" "&amp;VLOOKUP(Tabla3[[#This Row],[id_detalle]],rubro_detalle[[Código]:[Rubro Detalle]],2,0)</f>
        <v>19.00.000 Asociaciones Empresariales, Gremiales y Profesionales</v>
      </c>
      <c r="E11387" s="33">
        <f t="shared" si="2123"/>
        <v>104</v>
      </c>
      <c r="F11387" s="47" t="str">
        <f t="shared" si="2124"/>
        <v>19.00.000-104</v>
      </c>
      <c r="G11387" s="37" t="s">
        <v>8616</v>
      </c>
      <c r="H11387" s="37">
        <v>443</v>
      </c>
    </row>
    <row r="11388" spans="1:8" x14ac:dyDescent="0.3">
      <c r="A11388" s="34" t="str">
        <f>+LEFT(Tabla3[[#This Row],[id_detalle]],2)</f>
        <v>19</v>
      </c>
      <c r="B11388" s="46" t="str">
        <f>VLOOKUP((LEFT(Tabla3[[#This Row],[id_detalle]],2)),id_rubro[[id]:[Rubro]],2,0)</f>
        <v>ASOCIACIONES EMPRESARIALES, GREMIALES Y PROFESIONALES</v>
      </c>
      <c r="C11388" s="36" t="s">
        <v>1793</v>
      </c>
      <c r="D11388" s="45" t="str">
        <f>+Tabla3[[#This Row],[id_detalle]]&amp;" "&amp;VLOOKUP(Tabla3[[#This Row],[id_detalle]],rubro_detalle[[Código]:[Rubro Detalle]],2,0)</f>
        <v>19.00.000 Asociaciones Empresariales, Gremiales y Profesionales</v>
      </c>
      <c r="E11388" s="33">
        <f t="shared" si="2123"/>
        <v>105</v>
      </c>
      <c r="F11388" s="47" t="str">
        <f t="shared" si="2124"/>
        <v>19.00.000-105</v>
      </c>
      <c r="G11388" s="37" t="s">
        <v>8617</v>
      </c>
      <c r="H11388" s="37">
        <v>462</v>
      </c>
    </row>
    <row r="11389" spans="1:8" x14ac:dyDescent="0.3">
      <c r="A11389" s="34" t="str">
        <f>+LEFT(Tabla3[[#This Row],[id_detalle]],2)</f>
        <v>19</v>
      </c>
      <c r="B11389" s="46" t="str">
        <f>VLOOKUP((LEFT(Tabla3[[#This Row],[id_detalle]],2)),id_rubro[[id]:[Rubro]],2,0)</f>
        <v>ASOCIACIONES EMPRESARIALES, GREMIALES Y PROFESIONALES</v>
      </c>
      <c r="C11389" s="36" t="s">
        <v>1793</v>
      </c>
      <c r="D11389" s="45" t="str">
        <f>+Tabla3[[#This Row],[id_detalle]]&amp;" "&amp;VLOOKUP(Tabla3[[#This Row],[id_detalle]],rubro_detalle[[Código]:[Rubro Detalle]],2,0)</f>
        <v>19.00.000 Asociaciones Empresariales, Gremiales y Profesionales</v>
      </c>
      <c r="E11389" s="33">
        <f t="shared" si="2123"/>
        <v>106</v>
      </c>
      <c r="F11389" s="47" t="str">
        <f t="shared" si="2124"/>
        <v>19.00.000-106</v>
      </c>
      <c r="G11389" s="37" t="s">
        <v>8618</v>
      </c>
      <c r="H11389" s="37">
        <v>494</v>
      </c>
    </row>
    <row r="11390" spans="1:8" x14ac:dyDescent="0.3">
      <c r="A11390" s="34" t="str">
        <f>+LEFT(Tabla3[[#This Row],[id_detalle]],2)</f>
        <v>19</v>
      </c>
      <c r="B11390" s="46" t="str">
        <f>VLOOKUP((LEFT(Tabla3[[#This Row],[id_detalle]],2)),id_rubro[[id]:[Rubro]],2,0)</f>
        <v>ASOCIACIONES EMPRESARIALES, GREMIALES Y PROFESIONALES</v>
      </c>
      <c r="C11390" s="36" t="s">
        <v>1793</v>
      </c>
      <c r="D11390" s="45" t="str">
        <f>+Tabla3[[#This Row],[id_detalle]]&amp;" "&amp;VLOOKUP(Tabla3[[#This Row],[id_detalle]],rubro_detalle[[Código]:[Rubro Detalle]],2,0)</f>
        <v>19.00.000 Asociaciones Empresariales, Gremiales y Profesionales</v>
      </c>
      <c r="E11390" s="33">
        <f t="shared" ref="E11390:E11397" si="2125">+IF(D11390=D11389,E11389+1,1)</f>
        <v>107</v>
      </c>
      <c r="F11390" s="47" t="str">
        <f t="shared" ref="F11390:F11397" si="2126">+LEFT(D11390,9)&amp;"-"&amp;E11390</f>
        <v>19.00.000-107</v>
      </c>
      <c r="G11390" s="38" t="s">
        <v>8109</v>
      </c>
      <c r="H11390" s="38">
        <v>506</v>
      </c>
    </row>
    <row r="11391" spans="1:8" x14ac:dyDescent="0.3">
      <c r="A11391" s="34" t="str">
        <f>+LEFT(Tabla3[[#This Row],[id_detalle]],2)</f>
        <v>19</v>
      </c>
      <c r="B11391" s="46" t="str">
        <f>VLOOKUP((LEFT(Tabla3[[#This Row],[id_detalle]],2)),id_rubro[[id]:[Rubro]],2,0)</f>
        <v>ASOCIACIONES EMPRESARIALES, GREMIALES Y PROFESIONALES</v>
      </c>
      <c r="C11391" s="36" t="s">
        <v>1793</v>
      </c>
      <c r="D11391" s="45" t="str">
        <f>+Tabla3[[#This Row],[id_detalle]]&amp;" "&amp;VLOOKUP(Tabla3[[#This Row],[id_detalle]],rubro_detalle[[Código]:[Rubro Detalle]],2,0)</f>
        <v>19.00.000 Asociaciones Empresariales, Gremiales y Profesionales</v>
      </c>
      <c r="E11391" s="33">
        <f t="shared" si="2125"/>
        <v>108</v>
      </c>
      <c r="F11391" s="47" t="str">
        <f t="shared" si="2126"/>
        <v>19.00.000-108</v>
      </c>
      <c r="G11391" s="37" t="s">
        <v>8619</v>
      </c>
      <c r="H11391" s="37">
        <v>527</v>
      </c>
    </row>
    <row r="11392" spans="1:8" x14ac:dyDescent="0.3">
      <c r="A11392" s="34" t="str">
        <f>+LEFT(Tabla3[[#This Row],[id_detalle]],2)</f>
        <v>19</v>
      </c>
      <c r="B11392" s="46" t="str">
        <f>VLOOKUP((LEFT(Tabla3[[#This Row],[id_detalle]],2)),id_rubro[[id]:[Rubro]],2,0)</f>
        <v>ASOCIACIONES EMPRESARIALES, GREMIALES Y PROFESIONALES</v>
      </c>
      <c r="C11392" s="36" t="s">
        <v>1793</v>
      </c>
      <c r="D11392" s="45" t="str">
        <f>+Tabla3[[#This Row],[id_detalle]]&amp;" "&amp;VLOOKUP(Tabla3[[#This Row],[id_detalle]],rubro_detalle[[Código]:[Rubro Detalle]],2,0)</f>
        <v>19.00.000 Asociaciones Empresariales, Gremiales y Profesionales</v>
      </c>
      <c r="E11392" s="33">
        <f t="shared" si="2125"/>
        <v>109</v>
      </c>
      <c r="F11392" s="47" t="str">
        <f t="shared" si="2126"/>
        <v>19.00.000-109</v>
      </c>
      <c r="G11392" s="37" t="s">
        <v>8620</v>
      </c>
      <c r="H11392" s="37">
        <v>752</v>
      </c>
    </row>
    <row r="11393" spans="1:8" x14ac:dyDescent="0.3">
      <c r="A11393" s="34" t="str">
        <f>+LEFT(Tabla3[[#This Row],[id_detalle]],2)</f>
        <v>19</v>
      </c>
      <c r="B11393" s="46" t="str">
        <f>VLOOKUP((LEFT(Tabla3[[#This Row],[id_detalle]],2)),id_rubro[[id]:[Rubro]],2,0)</f>
        <v>ASOCIACIONES EMPRESARIALES, GREMIALES Y PROFESIONALES</v>
      </c>
      <c r="C11393" s="36" t="s">
        <v>1793</v>
      </c>
      <c r="D11393" s="45" t="str">
        <f>+Tabla3[[#This Row],[id_detalle]]&amp;" "&amp;VLOOKUP(Tabla3[[#This Row],[id_detalle]],rubro_detalle[[Código]:[Rubro Detalle]],2,0)</f>
        <v>19.00.000 Asociaciones Empresariales, Gremiales y Profesionales</v>
      </c>
      <c r="E11393" s="33">
        <f t="shared" si="2125"/>
        <v>110</v>
      </c>
      <c r="F11393" s="47" t="str">
        <f t="shared" si="2126"/>
        <v>19.00.000-110</v>
      </c>
      <c r="G11393" s="38" t="s">
        <v>8621</v>
      </c>
      <c r="H11393" s="38">
        <v>759</v>
      </c>
    </row>
    <row r="11394" spans="1:8" x14ac:dyDescent="0.3">
      <c r="A11394" s="34" t="str">
        <f>+LEFT(Tabla3[[#This Row],[id_detalle]],2)</f>
        <v>19</v>
      </c>
      <c r="B11394" s="46" t="str">
        <f>VLOOKUP((LEFT(Tabla3[[#This Row],[id_detalle]],2)),id_rubro[[id]:[Rubro]],2,0)</f>
        <v>ASOCIACIONES EMPRESARIALES, GREMIALES Y PROFESIONALES</v>
      </c>
      <c r="C11394" s="36" t="s">
        <v>1793</v>
      </c>
      <c r="D11394" s="45" t="str">
        <f>+Tabla3[[#This Row],[id_detalle]]&amp;" "&amp;VLOOKUP(Tabla3[[#This Row],[id_detalle]],rubro_detalle[[Código]:[Rubro Detalle]],2,0)</f>
        <v>19.00.000 Asociaciones Empresariales, Gremiales y Profesionales</v>
      </c>
      <c r="E11394" s="33">
        <f t="shared" si="2125"/>
        <v>111</v>
      </c>
      <c r="F11394" s="47" t="str">
        <f t="shared" si="2126"/>
        <v>19.00.000-111</v>
      </c>
      <c r="G11394" s="37" t="s">
        <v>7720</v>
      </c>
      <c r="H11394" s="37">
        <v>768</v>
      </c>
    </row>
    <row r="11395" spans="1:8" x14ac:dyDescent="0.3">
      <c r="A11395" s="34" t="str">
        <f>+LEFT(Tabla3[[#This Row],[id_detalle]],2)</f>
        <v>19</v>
      </c>
      <c r="B11395" s="46" t="str">
        <f>VLOOKUP((LEFT(Tabla3[[#This Row],[id_detalle]],2)),id_rubro[[id]:[Rubro]],2,0)</f>
        <v>ASOCIACIONES EMPRESARIALES, GREMIALES Y PROFESIONALES</v>
      </c>
      <c r="C11395" s="36" t="s">
        <v>1793</v>
      </c>
      <c r="D11395" s="45" t="str">
        <f>+Tabla3[[#This Row],[id_detalle]]&amp;" "&amp;VLOOKUP(Tabla3[[#This Row],[id_detalle]],rubro_detalle[[Código]:[Rubro Detalle]],2,0)</f>
        <v>19.00.000 Asociaciones Empresariales, Gremiales y Profesionales</v>
      </c>
      <c r="E11395" s="33">
        <f t="shared" si="2125"/>
        <v>112</v>
      </c>
      <c r="F11395" s="47" t="str">
        <f t="shared" si="2126"/>
        <v>19.00.000-112</v>
      </c>
      <c r="G11395" s="37" t="s">
        <v>8622</v>
      </c>
      <c r="H11395" s="37">
        <v>768</v>
      </c>
    </row>
    <row r="11396" spans="1:8" x14ac:dyDescent="0.3">
      <c r="A11396" s="34" t="str">
        <f>+LEFT(Tabla3[[#This Row],[id_detalle]],2)</f>
        <v>19</v>
      </c>
      <c r="B11396" s="46" t="str">
        <f>VLOOKUP((LEFT(Tabla3[[#This Row],[id_detalle]],2)),id_rubro[[id]:[Rubro]],2,0)</f>
        <v>ASOCIACIONES EMPRESARIALES, GREMIALES Y PROFESIONALES</v>
      </c>
      <c r="C11396" s="36" t="s">
        <v>1793</v>
      </c>
      <c r="D11396" s="45" t="str">
        <f>+Tabla3[[#This Row],[id_detalle]]&amp;" "&amp;VLOOKUP(Tabla3[[#This Row],[id_detalle]],rubro_detalle[[Código]:[Rubro Detalle]],2,0)</f>
        <v>19.00.000 Asociaciones Empresariales, Gremiales y Profesionales</v>
      </c>
      <c r="E11396" s="33">
        <f t="shared" si="2125"/>
        <v>113</v>
      </c>
      <c r="F11396" s="47" t="str">
        <f t="shared" si="2126"/>
        <v>19.00.000-113</v>
      </c>
      <c r="G11396" s="37" t="s">
        <v>8623</v>
      </c>
      <c r="H11396" s="37">
        <v>768</v>
      </c>
    </row>
    <row r="11397" spans="1:8" x14ac:dyDescent="0.3">
      <c r="A11397" s="34" t="str">
        <f>+LEFT(Tabla3[[#This Row],[id_detalle]],2)</f>
        <v>19</v>
      </c>
      <c r="B11397" s="46" t="str">
        <f>VLOOKUP((LEFT(Tabla3[[#This Row],[id_detalle]],2)),id_rubro[[id]:[Rubro]],2,0)</f>
        <v>ASOCIACIONES EMPRESARIALES, GREMIALES Y PROFESIONALES</v>
      </c>
      <c r="C11397" s="36" t="s">
        <v>1793</v>
      </c>
      <c r="D11397" s="45" t="str">
        <f>+Tabla3[[#This Row],[id_detalle]]&amp;" "&amp;VLOOKUP(Tabla3[[#This Row],[id_detalle]],rubro_detalle[[Código]:[Rubro Detalle]],2,0)</f>
        <v>19.00.000 Asociaciones Empresariales, Gremiales y Profesionales</v>
      </c>
      <c r="E11397" s="33">
        <f t="shared" si="2125"/>
        <v>114</v>
      </c>
      <c r="F11397" s="47" t="str">
        <f t="shared" si="2126"/>
        <v>19.00.000-114</v>
      </c>
      <c r="G11397" s="37" t="s">
        <v>8624</v>
      </c>
      <c r="H11397" s="37">
        <v>818</v>
      </c>
    </row>
    <row r="11398" spans="1:8" x14ac:dyDescent="0.3">
      <c r="A11398" s="34" t="str">
        <f>+LEFT(Tabla3[[#This Row],[id_detalle]],2)</f>
        <v>20</v>
      </c>
      <c r="B11398" s="46" t="str">
        <f>VLOOKUP((LEFT(Tabla3[[#This Row],[id_detalle]],2)),id_rubro[[id]:[Rubro]],2,0)</f>
        <v>GOBIERNO, ADMINISTRACIÓN PÚBLICA Y DEFENSA</v>
      </c>
      <c r="C11398" s="36" t="s">
        <v>1792</v>
      </c>
      <c r="D11398" s="45" t="str">
        <f>+Tabla3[[#This Row],[id_detalle]]&amp;" "&amp;VLOOKUP(Tabla3[[#This Row],[id_detalle]],rubro_detalle[[Código]:[Rubro Detalle]],2,0)</f>
        <v>20.00.000 Gobierno, Administración Pública y Defensa</v>
      </c>
      <c r="E11398" s="33">
        <f>+IF(D11398=D11397,E11397+1,1)</f>
        <v>1</v>
      </c>
      <c r="F11398" s="47" t="str">
        <f>+LEFT(D11398,9)&amp;"-"&amp;E11398</f>
        <v>20.00.000-1</v>
      </c>
      <c r="G11398" s="37" t="s">
        <v>8625</v>
      </c>
      <c r="H11398" s="37">
        <v>857</v>
      </c>
    </row>
    <row r="11399" spans="1:8" x14ac:dyDescent="0.3">
      <c r="A11399" s="34" t="str">
        <f>+LEFT(Tabla3[[#This Row],[id_detalle]],2)</f>
        <v>20</v>
      </c>
      <c r="B11399" s="46" t="str">
        <f>VLOOKUP((LEFT(Tabla3[[#This Row],[id_detalle]],2)),id_rubro[[id]:[Rubro]],2,0)</f>
        <v>GOBIERNO, ADMINISTRACIÓN PÚBLICA Y DEFENSA</v>
      </c>
      <c r="C11399" s="36" t="s">
        <v>1792</v>
      </c>
      <c r="D11399" s="45" t="str">
        <f>+Tabla3[[#This Row],[id_detalle]]&amp;" "&amp;VLOOKUP(Tabla3[[#This Row],[id_detalle]],rubro_detalle[[Código]:[Rubro Detalle]],2,0)</f>
        <v>20.00.000 Gobierno, Administración Pública y Defensa</v>
      </c>
      <c r="E11399" s="33">
        <f>+IF(D11399=D11398,E11398+1,1)</f>
        <v>2</v>
      </c>
      <c r="F11399" s="47" t="str">
        <f>+LEFT(D11399,9)&amp;"-"&amp;E11399</f>
        <v>20.00.000-2</v>
      </c>
      <c r="G11399" s="37" t="s">
        <v>8626</v>
      </c>
      <c r="H11399" s="37">
        <v>857</v>
      </c>
    </row>
    <row r="11400" spans="1:8" x14ac:dyDescent="0.3">
      <c r="A11400" s="34" t="str">
        <f>+LEFT(Tabla3[[#This Row],[id_detalle]],2)</f>
        <v>20</v>
      </c>
      <c r="B11400" s="46" t="str">
        <f>VLOOKUP((LEFT(Tabla3[[#This Row],[id_detalle]],2)),id_rubro[[id]:[Rubro]],2,0)</f>
        <v>GOBIERNO, ADMINISTRACIÓN PÚBLICA Y DEFENSA</v>
      </c>
      <c r="C11400" s="36" t="s">
        <v>1792</v>
      </c>
      <c r="D11400" s="45" t="str">
        <f>+Tabla3[[#This Row],[id_detalle]]&amp;" "&amp;VLOOKUP(Tabla3[[#This Row],[id_detalle]],rubro_detalle[[Código]:[Rubro Detalle]],2,0)</f>
        <v>20.00.000 Gobierno, Administración Pública y Defensa</v>
      </c>
      <c r="E11400" s="33">
        <f>+IF(D11400=D11399,E11399+1,1)</f>
        <v>3</v>
      </c>
      <c r="F11400" s="47" t="str">
        <f>+LEFT(D11400,9)&amp;"-"&amp;E11400</f>
        <v>20.00.000-3</v>
      </c>
      <c r="G11400" s="37" t="s">
        <v>8627</v>
      </c>
      <c r="H11400" s="37">
        <v>857</v>
      </c>
    </row>
    <row r="11401" spans="1:8" x14ac:dyDescent="0.3">
      <c r="A11401" s="34" t="str">
        <f>+LEFT(Tabla3[[#This Row],[id_detalle]],2)</f>
        <v>20</v>
      </c>
      <c r="B11401" s="46" t="str">
        <f>VLOOKUP((LEFT(Tabla3[[#This Row],[id_detalle]],2)),id_rubro[[id]:[Rubro]],2,0)</f>
        <v>GOBIERNO, ADMINISTRACIÓN PÚBLICA Y DEFENSA</v>
      </c>
      <c r="C11401" s="36" t="s">
        <v>1792</v>
      </c>
      <c r="D11401" s="45" t="str">
        <f>+Tabla3[[#This Row],[id_detalle]]&amp;" "&amp;VLOOKUP(Tabla3[[#This Row],[id_detalle]],rubro_detalle[[Código]:[Rubro Detalle]],2,0)</f>
        <v>20.00.000 Gobierno, Administración Pública y Defensa</v>
      </c>
      <c r="E11401" s="33">
        <f t="shared" ref="E11401:E11403" si="2127">+IF(D11401=D11400,E11400+1,1)</f>
        <v>4</v>
      </c>
      <c r="F11401" s="47" t="str">
        <f t="shared" ref="F11401:F11403" si="2128">+LEFT(D11401,9)&amp;"-"&amp;E11401</f>
        <v>20.00.000-4</v>
      </c>
      <c r="G11401" s="37" t="s">
        <v>8628</v>
      </c>
      <c r="H11401" s="37" t="s">
        <v>7465</v>
      </c>
    </row>
    <row r="11402" spans="1:8" x14ac:dyDescent="0.3">
      <c r="A11402" s="34" t="str">
        <f>+LEFT(Tabla3[[#This Row],[id_detalle]],2)</f>
        <v>20</v>
      </c>
      <c r="B11402" s="46" t="str">
        <f>VLOOKUP((LEFT(Tabla3[[#This Row],[id_detalle]],2)),id_rubro[[id]:[Rubro]],2,0)</f>
        <v>GOBIERNO, ADMINISTRACIÓN PÚBLICA Y DEFENSA</v>
      </c>
      <c r="C11402" s="36" t="s">
        <v>1792</v>
      </c>
      <c r="D11402" s="45" t="str">
        <f>+Tabla3[[#This Row],[id_detalle]]&amp;" "&amp;VLOOKUP(Tabla3[[#This Row],[id_detalle]],rubro_detalle[[Código]:[Rubro Detalle]],2,0)</f>
        <v>20.00.000 Gobierno, Administración Pública y Defensa</v>
      </c>
      <c r="E11402" s="33">
        <f t="shared" si="2127"/>
        <v>5</v>
      </c>
      <c r="F11402" s="47" t="str">
        <f t="shared" si="2128"/>
        <v>20.00.000-5</v>
      </c>
      <c r="G11402" s="37" t="s">
        <v>8629</v>
      </c>
      <c r="H11402" s="37">
        <v>857</v>
      </c>
    </row>
    <row r="11403" spans="1:8" x14ac:dyDescent="0.3">
      <c r="A11403" s="34" t="str">
        <f>+LEFT(Tabla3[[#This Row],[id_detalle]],2)</f>
        <v>20</v>
      </c>
      <c r="B11403" s="46" t="str">
        <f>VLOOKUP((LEFT(Tabla3[[#This Row],[id_detalle]],2)),id_rubro[[id]:[Rubro]],2,0)</f>
        <v>GOBIERNO, ADMINISTRACIÓN PÚBLICA Y DEFENSA</v>
      </c>
      <c r="C11403" s="36" t="s">
        <v>1792</v>
      </c>
      <c r="D11403" s="45" t="str">
        <f>+Tabla3[[#This Row],[id_detalle]]&amp;" "&amp;VLOOKUP(Tabla3[[#This Row],[id_detalle]],rubro_detalle[[Código]:[Rubro Detalle]],2,0)</f>
        <v>20.00.000 Gobierno, Administración Pública y Defensa</v>
      </c>
      <c r="E11403" s="33">
        <f t="shared" si="2127"/>
        <v>6</v>
      </c>
      <c r="F11403" s="47" t="str">
        <f t="shared" si="2128"/>
        <v>20.00.000-6</v>
      </c>
      <c r="G11403" s="37" t="s">
        <v>8630</v>
      </c>
      <c r="H11403" s="37" t="s">
        <v>5714</v>
      </c>
    </row>
    <row r="11404" spans="1:8" x14ac:dyDescent="0.3">
      <c r="A11404" s="34" t="str">
        <f>+LEFT(Tabla3[[#This Row],[id_detalle]],2)</f>
        <v>20</v>
      </c>
      <c r="B11404" s="46" t="str">
        <f>VLOOKUP((LEFT(Tabla3[[#This Row],[id_detalle]],2)),id_rubro[[id]:[Rubro]],2,0)</f>
        <v>GOBIERNO, ADMINISTRACIÓN PÚBLICA Y DEFENSA</v>
      </c>
      <c r="C11404" s="36" t="s">
        <v>1792</v>
      </c>
      <c r="D11404" s="45" t="str">
        <f>+Tabla3[[#This Row],[id_detalle]]&amp;" "&amp;VLOOKUP(Tabla3[[#This Row],[id_detalle]],rubro_detalle[[Código]:[Rubro Detalle]],2,0)</f>
        <v>20.00.000 Gobierno, Administración Pública y Defensa</v>
      </c>
      <c r="E11404" s="33">
        <f t="shared" ref="E11404:E11409" si="2129">+IF(D11404=D11403,E11403+1,1)</f>
        <v>7</v>
      </c>
      <c r="F11404" s="47" t="str">
        <f t="shared" ref="F11404:F11409" si="2130">+LEFT(D11404,9)&amp;"-"&amp;E11404</f>
        <v>20.00.000-7</v>
      </c>
      <c r="G11404" s="37" t="s">
        <v>7349</v>
      </c>
      <c r="H11404" s="37" t="s">
        <v>7350</v>
      </c>
    </row>
    <row r="11405" spans="1:8" x14ac:dyDescent="0.3">
      <c r="A11405" s="34" t="str">
        <f>+LEFT(Tabla3[[#This Row],[id_detalle]],2)</f>
        <v>20</v>
      </c>
      <c r="B11405" s="46" t="str">
        <f>VLOOKUP((LEFT(Tabla3[[#This Row],[id_detalle]],2)),id_rubro[[id]:[Rubro]],2,0)</f>
        <v>GOBIERNO, ADMINISTRACIÓN PÚBLICA Y DEFENSA</v>
      </c>
      <c r="C11405" s="36" t="s">
        <v>1792</v>
      </c>
      <c r="D11405" s="45" t="str">
        <f>+Tabla3[[#This Row],[id_detalle]]&amp;" "&amp;VLOOKUP(Tabla3[[#This Row],[id_detalle]],rubro_detalle[[Código]:[Rubro Detalle]],2,0)</f>
        <v>20.00.000 Gobierno, Administración Pública y Defensa</v>
      </c>
      <c r="E11405" s="33">
        <f t="shared" si="2129"/>
        <v>8</v>
      </c>
      <c r="F11405" s="47" t="str">
        <f t="shared" si="2130"/>
        <v>20.00.000-8</v>
      </c>
      <c r="G11405" s="37" t="s">
        <v>8631</v>
      </c>
      <c r="H11405" s="37">
        <v>858</v>
      </c>
    </row>
    <row r="11406" spans="1:8" x14ac:dyDescent="0.3">
      <c r="A11406" s="34" t="str">
        <f>+LEFT(Tabla3[[#This Row],[id_detalle]],2)</f>
        <v>20</v>
      </c>
      <c r="B11406" s="46" t="str">
        <f>VLOOKUP((LEFT(Tabla3[[#This Row],[id_detalle]],2)),id_rubro[[id]:[Rubro]],2,0)</f>
        <v>GOBIERNO, ADMINISTRACIÓN PÚBLICA Y DEFENSA</v>
      </c>
      <c r="C11406" s="36" t="s">
        <v>1792</v>
      </c>
      <c r="D11406" s="45" t="str">
        <f>+Tabla3[[#This Row],[id_detalle]]&amp;" "&amp;VLOOKUP(Tabla3[[#This Row],[id_detalle]],rubro_detalle[[Código]:[Rubro Detalle]],2,0)</f>
        <v>20.00.000 Gobierno, Administración Pública y Defensa</v>
      </c>
      <c r="E11406" s="33">
        <f t="shared" si="2129"/>
        <v>9</v>
      </c>
      <c r="F11406" s="47" t="str">
        <f t="shared" si="2130"/>
        <v>20.00.000-9</v>
      </c>
      <c r="G11406" s="37" t="s">
        <v>8632</v>
      </c>
      <c r="H11406" s="37">
        <v>864</v>
      </c>
    </row>
    <row r="11407" spans="1:8" x14ac:dyDescent="0.3">
      <c r="A11407" s="34" t="str">
        <f>+LEFT(Tabla3[[#This Row],[id_detalle]],2)</f>
        <v>20</v>
      </c>
      <c r="B11407" s="46" t="str">
        <f>VLOOKUP((LEFT(Tabla3[[#This Row],[id_detalle]],2)),id_rubro[[id]:[Rubro]],2,0)</f>
        <v>GOBIERNO, ADMINISTRACIÓN PÚBLICA Y DEFENSA</v>
      </c>
      <c r="C11407" s="36" t="s">
        <v>1792</v>
      </c>
      <c r="D11407" s="45" t="str">
        <f>+Tabla3[[#This Row],[id_detalle]]&amp;" "&amp;VLOOKUP(Tabla3[[#This Row],[id_detalle]],rubro_detalle[[Código]:[Rubro Detalle]],2,0)</f>
        <v>20.00.000 Gobierno, Administración Pública y Defensa</v>
      </c>
      <c r="E11407" s="33">
        <f t="shared" si="2129"/>
        <v>10</v>
      </c>
      <c r="F11407" s="47" t="str">
        <f t="shared" si="2130"/>
        <v>20.00.000-10</v>
      </c>
      <c r="G11407" s="37" t="s">
        <v>6201</v>
      </c>
      <c r="H11407" s="37" t="s">
        <v>6202</v>
      </c>
    </row>
    <row r="11408" spans="1:8" x14ac:dyDescent="0.3">
      <c r="A11408" s="34" t="str">
        <f>+LEFT(Tabla3[[#This Row],[id_detalle]],2)</f>
        <v>20</v>
      </c>
      <c r="B11408" s="46" t="str">
        <f>VLOOKUP((LEFT(Tabla3[[#This Row],[id_detalle]],2)),id_rubro[[id]:[Rubro]],2,0)</f>
        <v>GOBIERNO, ADMINISTRACIÓN PÚBLICA Y DEFENSA</v>
      </c>
      <c r="C11408" s="36" t="s">
        <v>1792</v>
      </c>
      <c r="D11408" s="45" t="str">
        <f>+Tabla3[[#This Row],[id_detalle]]&amp;" "&amp;VLOOKUP(Tabla3[[#This Row],[id_detalle]],rubro_detalle[[Código]:[Rubro Detalle]],2,0)</f>
        <v>20.00.000 Gobierno, Administración Pública y Defensa</v>
      </c>
      <c r="E11408" s="33">
        <f t="shared" si="2129"/>
        <v>11</v>
      </c>
      <c r="F11408" s="47" t="str">
        <f t="shared" si="2130"/>
        <v>20.00.000-11</v>
      </c>
      <c r="G11408" s="37" t="s">
        <v>2762</v>
      </c>
      <c r="H11408" s="37" t="s">
        <v>2763</v>
      </c>
    </row>
    <row r="11409" spans="1:8" x14ac:dyDescent="0.3">
      <c r="A11409" s="34" t="str">
        <f>+LEFT(Tabla3[[#This Row],[id_detalle]],2)</f>
        <v>20</v>
      </c>
      <c r="B11409" s="46" t="str">
        <f>VLOOKUP((LEFT(Tabla3[[#This Row],[id_detalle]],2)),id_rubro[[id]:[Rubro]],2,0)</f>
        <v>GOBIERNO, ADMINISTRACIÓN PÚBLICA Y DEFENSA</v>
      </c>
      <c r="C11409" s="36" t="s">
        <v>1792</v>
      </c>
      <c r="D11409" s="45" t="str">
        <f>+Tabla3[[#This Row],[id_detalle]]&amp;" "&amp;VLOOKUP(Tabla3[[#This Row],[id_detalle]],rubro_detalle[[Código]:[Rubro Detalle]],2,0)</f>
        <v>20.00.000 Gobierno, Administración Pública y Defensa</v>
      </c>
      <c r="E11409" s="33">
        <f t="shared" si="2129"/>
        <v>12</v>
      </c>
      <c r="F11409" s="47" t="str">
        <f t="shared" si="2130"/>
        <v>20.00.000-12</v>
      </c>
      <c r="G11409" s="37" t="s">
        <v>7784</v>
      </c>
      <c r="H11409" s="37" t="s">
        <v>4449</v>
      </c>
    </row>
    <row r="11410" spans="1:8" x14ac:dyDescent="0.3">
      <c r="A11410" s="34" t="str">
        <f>+LEFT(Tabla3[[#This Row],[id_detalle]],2)</f>
        <v>20</v>
      </c>
      <c r="B11410" s="46" t="str">
        <f>VLOOKUP((LEFT(Tabla3[[#This Row],[id_detalle]],2)),id_rubro[[id]:[Rubro]],2,0)</f>
        <v>GOBIERNO, ADMINISTRACIÓN PÚBLICA Y DEFENSA</v>
      </c>
      <c r="C11410" s="36" t="s">
        <v>1792</v>
      </c>
      <c r="D11410" s="45" t="str">
        <f>+Tabla3[[#This Row],[id_detalle]]&amp;" "&amp;VLOOKUP(Tabla3[[#This Row],[id_detalle]],rubro_detalle[[Código]:[Rubro Detalle]],2,0)</f>
        <v>20.00.000 Gobierno, Administración Pública y Defensa</v>
      </c>
      <c r="E11410" s="33">
        <f t="shared" ref="E11410:E11421" si="2131">+IF(D11410=D11409,E11409+1,1)</f>
        <v>13</v>
      </c>
      <c r="F11410" s="47" t="str">
        <f t="shared" ref="F11410:F11421" si="2132">+LEFT(D11410,9)&amp;"-"&amp;E11410</f>
        <v>20.00.000-13</v>
      </c>
      <c r="G11410" s="37" t="s">
        <v>8634</v>
      </c>
      <c r="H11410" s="37">
        <v>858</v>
      </c>
    </row>
    <row r="11411" spans="1:8" x14ac:dyDescent="0.3">
      <c r="A11411" s="34" t="str">
        <f>+LEFT(Tabla3[[#This Row],[id_detalle]],2)</f>
        <v>20</v>
      </c>
      <c r="B11411" s="46" t="str">
        <f>VLOOKUP((LEFT(Tabla3[[#This Row],[id_detalle]],2)),id_rubro[[id]:[Rubro]],2,0)</f>
        <v>GOBIERNO, ADMINISTRACIÓN PÚBLICA Y DEFENSA</v>
      </c>
      <c r="C11411" s="36" t="s">
        <v>1792</v>
      </c>
      <c r="D11411" s="45" t="str">
        <f>+Tabla3[[#This Row],[id_detalle]]&amp;" "&amp;VLOOKUP(Tabla3[[#This Row],[id_detalle]],rubro_detalle[[Código]:[Rubro Detalle]],2,0)</f>
        <v>20.00.000 Gobierno, Administración Pública y Defensa</v>
      </c>
      <c r="E11411" s="33">
        <f t="shared" si="2131"/>
        <v>14</v>
      </c>
      <c r="F11411" s="47" t="str">
        <f t="shared" si="2132"/>
        <v>20.00.000-14</v>
      </c>
      <c r="G11411" s="37" t="s">
        <v>8635</v>
      </c>
      <c r="H11411" s="37">
        <v>858</v>
      </c>
    </row>
    <row r="11412" spans="1:8" x14ac:dyDescent="0.3">
      <c r="A11412" s="34" t="str">
        <f>+LEFT(Tabla3[[#This Row],[id_detalle]],2)</f>
        <v>20</v>
      </c>
      <c r="B11412" s="46" t="str">
        <f>VLOOKUP((LEFT(Tabla3[[#This Row],[id_detalle]],2)),id_rubro[[id]:[Rubro]],2,0)</f>
        <v>GOBIERNO, ADMINISTRACIÓN PÚBLICA Y DEFENSA</v>
      </c>
      <c r="C11412" s="36" t="s">
        <v>1792</v>
      </c>
      <c r="D11412" s="45" t="str">
        <f>+Tabla3[[#This Row],[id_detalle]]&amp;" "&amp;VLOOKUP(Tabla3[[#This Row],[id_detalle]],rubro_detalle[[Código]:[Rubro Detalle]],2,0)</f>
        <v>20.00.000 Gobierno, Administración Pública y Defensa</v>
      </c>
      <c r="E11412" s="33">
        <f t="shared" si="2131"/>
        <v>15</v>
      </c>
      <c r="F11412" s="47" t="str">
        <f t="shared" si="2132"/>
        <v>20.00.000-15</v>
      </c>
      <c r="G11412" s="37" t="s">
        <v>8636</v>
      </c>
      <c r="H11412" s="37" t="s">
        <v>7786</v>
      </c>
    </row>
    <row r="11413" spans="1:8" x14ac:dyDescent="0.3">
      <c r="A11413" s="34" t="str">
        <f>+LEFT(Tabla3[[#This Row],[id_detalle]],2)</f>
        <v>20</v>
      </c>
      <c r="B11413" s="46" t="str">
        <f>VLOOKUP((LEFT(Tabla3[[#This Row],[id_detalle]],2)),id_rubro[[id]:[Rubro]],2,0)</f>
        <v>GOBIERNO, ADMINISTRACIÓN PÚBLICA Y DEFENSA</v>
      </c>
      <c r="C11413" s="36" t="s">
        <v>1792</v>
      </c>
      <c r="D11413" s="45" t="str">
        <f>+Tabla3[[#This Row],[id_detalle]]&amp;" "&amp;VLOOKUP(Tabla3[[#This Row],[id_detalle]],rubro_detalle[[Código]:[Rubro Detalle]],2,0)</f>
        <v>20.00.000 Gobierno, Administración Pública y Defensa</v>
      </c>
      <c r="E11413" s="33">
        <f t="shared" si="2131"/>
        <v>16</v>
      </c>
      <c r="F11413" s="47" t="str">
        <f t="shared" si="2132"/>
        <v>20.00.000-16</v>
      </c>
      <c r="G11413" s="37" t="s">
        <v>8637</v>
      </c>
      <c r="H11413" s="37">
        <v>859</v>
      </c>
    </row>
    <row r="11414" spans="1:8" x14ac:dyDescent="0.3">
      <c r="A11414" s="34" t="str">
        <f>+LEFT(Tabla3[[#This Row],[id_detalle]],2)</f>
        <v>20</v>
      </c>
      <c r="B11414" s="46" t="str">
        <f>VLOOKUP((LEFT(Tabla3[[#This Row],[id_detalle]],2)),id_rubro[[id]:[Rubro]],2,0)</f>
        <v>GOBIERNO, ADMINISTRACIÓN PÚBLICA Y DEFENSA</v>
      </c>
      <c r="C11414" s="36" t="s">
        <v>1792</v>
      </c>
      <c r="D11414" s="45" t="str">
        <f>+Tabla3[[#This Row],[id_detalle]]&amp;" "&amp;VLOOKUP(Tabla3[[#This Row],[id_detalle]],rubro_detalle[[Código]:[Rubro Detalle]],2,0)</f>
        <v>20.00.000 Gobierno, Administración Pública y Defensa</v>
      </c>
      <c r="E11414" s="33">
        <f t="shared" si="2131"/>
        <v>17</v>
      </c>
      <c r="F11414" s="47" t="str">
        <f t="shared" si="2132"/>
        <v>20.00.000-17</v>
      </c>
      <c r="G11414" s="37" t="s">
        <v>8638</v>
      </c>
      <c r="H11414" s="37">
        <v>859</v>
      </c>
    </row>
    <row r="11415" spans="1:8" x14ac:dyDescent="0.3">
      <c r="A11415" s="34" t="str">
        <f>+LEFT(Tabla3[[#This Row],[id_detalle]],2)</f>
        <v>20</v>
      </c>
      <c r="B11415" s="46" t="str">
        <f>VLOOKUP((LEFT(Tabla3[[#This Row],[id_detalle]],2)),id_rubro[[id]:[Rubro]],2,0)</f>
        <v>GOBIERNO, ADMINISTRACIÓN PÚBLICA Y DEFENSA</v>
      </c>
      <c r="C11415" s="36" t="s">
        <v>1792</v>
      </c>
      <c r="D11415" s="45" t="str">
        <f>+Tabla3[[#This Row],[id_detalle]]&amp;" "&amp;VLOOKUP(Tabla3[[#This Row],[id_detalle]],rubro_detalle[[Código]:[Rubro Detalle]],2,0)</f>
        <v>20.00.000 Gobierno, Administración Pública y Defensa</v>
      </c>
      <c r="E11415" s="33">
        <f t="shared" si="2131"/>
        <v>18</v>
      </c>
      <c r="F11415" s="47" t="str">
        <f t="shared" si="2132"/>
        <v>20.00.000-18</v>
      </c>
      <c r="G11415" s="37" t="s">
        <v>8639</v>
      </c>
      <c r="H11415" s="37">
        <v>859</v>
      </c>
    </row>
    <row r="11416" spans="1:8" x14ac:dyDescent="0.3">
      <c r="A11416" s="34" t="str">
        <f>+LEFT(Tabla3[[#This Row],[id_detalle]],2)</f>
        <v>20</v>
      </c>
      <c r="B11416" s="46" t="str">
        <f>VLOOKUP((LEFT(Tabla3[[#This Row],[id_detalle]],2)),id_rubro[[id]:[Rubro]],2,0)</f>
        <v>GOBIERNO, ADMINISTRACIÓN PÚBLICA Y DEFENSA</v>
      </c>
      <c r="C11416" s="36" t="s">
        <v>1792</v>
      </c>
      <c r="D11416" s="45" t="str">
        <f>+Tabla3[[#This Row],[id_detalle]]&amp;" "&amp;VLOOKUP(Tabla3[[#This Row],[id_detalle]],rubro_detalle[[Código]:[Rubro Detalle]],2,0)</f>
        <v>20.00.000 Gobierno, Administración Pública y Defensa</v>
      </c>
      <c r="E11416" s="33">
        <f t="shared" si="2131"/>
        <v>19</v>
      </c>
      <c r="F11416" s="47" t="str">
        <f t="shared" si="2132"/>
        <v>20.00.000-19</v>
      </c>
      <c r="G11416" s="37" t="s">
        <v>8640</v>
      </c>
      <c r="H11416" s="37">
        <v>862</v>
      </c>
    </row>
    <row r="11417" spans="1:8" x14ac:dyDescent="0.3">
      <c r="A11417" s="34" t="str">
        <f>+LEFT(Tabla3[[#This Row],[id_detalle]],2)</f>
        <v>20</v>
      </c>
      <c r="B11417" s="46" t="str">
        <f>VLOOKUP((LEFT(Tabla3[[#This Row],[id_detalle]],2)),id_rubro[[id]:[Rubro]],2,0)</f>
        <v>GOBIERNO, ADMINISTRACIÓN PÚBLICA Y DEFENSA</v>
      </c>
      <c r="C11417" s="36" t="s">
        <v>1792</v>
      </c>
      <c r="D11417" s="45" t="str">
        <f>+Tabla3[[#This Row],[id_detalle]]&amp;" "&amp;VLOOKUP(Tabla3[[#This Row],[id_detalle]],rubro_detalle[[Código]:[Rubro Detalle]],2,0)</f>
        <v>20.00.000 Gobierno, Administración Pública y Defensa</v>
      </c>
      <c r="E11417" s="33">
        <f t="shared" si="2131"/>
        <v>20</v>
      </c>
      <c r="F11417" s="47" t="str">
        <f t="shared" si="2132"/>
        <v>20.00.000-20</v>
      </c>
      <c r="G11417" s="37" t="s">
        <v>8641</v>
      </c>
      <c r="H11417" s="37">
        <v>863</v>
      </c>
    </row>
    <row r="11418" spans="1:8" x14ac:dyDescent="0.3">
      <c r="A11418" s="34" t="str">
        <f>+LEFT(Tabla3[[#This Row],[id_detalle]],2)</f>
        <v>20</v>
      </c>
      <c r="B11418" s="46" t="str">
        <f>VLOOKUP((LEFT(Tabla3[[#This Row],[id_detalle]],2)),id_rubro[[id]:[Rubro]],2,0)</f>
        <v>GOBIERNO, ADMINISTRACIÓN PÚBLICA Y DEFENSA</v>
      </c>
      <c r="C11418" s="36" t="s">
        <v>1792</v>
      </c>
      <c r="D11418" s="45" t="str">
        <f>+Tabla3[[#This Row],[id_detalle]]&amp;" "&amp;VLOOKUP(Tabla3[[#This Row],[id_detalle]],rubro_detalle[[Código]:[Rubro Detalle]],2,0)</f>
        <v>20.00.000 Gobierno, Administración Pública y Defensa</v>
      </c>
      <c r="E11418" s="33">
        <f t="shared" si="2131"/>
        <v>21</v>
      </c>
      <c r="F11418" s="47" t="str">
        <f t="shared" si="2132"/>
        <v>20.00.000-21</v>
      </c>
      <c r="G11418" s="37" t="s">
        <v>8642</v>
      </c>
      <c r="H11418" s="37">
        <v>863</v>
      </c>
    </row>
    <row r="11419" spans="1:8" x14ac:dyDescent="0.3">
      <c r="A11419" s="34" t="str">
        <f>+LEFT(Tabla3[[#This Row],[id_detalle]],2)</f>
        <v>20</v>
      </c>
      <c r="B11419" s="46" t="str">
        <f>VLOOKUP((LEFT(Tabla3[[#This Row],[id_detalle]],2)),id_rubro[[id]:[Rubro]],2,0)</f>
        <v>GOBIERNO, ADMINISTRACIÓN PÚBLICA Y DEFENSA</v>
      </c>
      <c r="C11419" s="36" t="s">
        <v>1792</v>
      </c>
      <c r="D11419" s="45" t="str">
        <f>+Tabla3[[#This Row],[id_detalle]]&amp;" "&amp;VLOOKUP(Tabla3[[#This Row],[id_detalle]],rubro_detalle[[Código]:[Rubro Detalle]],2,0)</f>
        <v>20.00.000 Gobierno, Administración Pública y Defensa</v>
      </c>
      <c r="E11419" s="33">
        <f t="shared" si="2131"/>
        <v>22</v>
      </c>
      <c r="F11419" s="47" t="str">
        <f t="shared" si="2132"/>
        <v>20.00.000-22</v>
      </c>
      <c r="G11419" s="37" t="s">
        <v>8643</v>
      </c>
      <c r="H11419" s="37">
        <v>863</v>
      </c>
    </row>
    <row r="11420" spans="1:8" x14ac:dyDescent="0.3">
      <c r="A11420" s="34" t="str">
        <f>+LEFT(Tabla3[[#This Row],[id_detalle]],2)</f>
        <v>20</v>
      </c>
      <c r="B11420" s="46" t="str">
        <f>VLOOKUP((LEFT(Tabla3[[#This Row],[id_detalle]],2)),id_rubro[[id]:[Rubro]],2,0)</f>
        <v>GOBIERNO, ADMINISTRACIÓN PÚBLICA Y DEFENSA</v>
      </c>
      <c r="C11420" s="36" t="s">
        <v>1792</v>
      </c>
      <c r="D11420" s="45" t="str">
        <f>+Tabla3[[#This Row],[id_detalle]]&amp;" "&amp;VLOOKUP(Tabla3[[#This Row],[id_detalle]],rubro_detalle[[Código]:[Rubro Detalle]],2,0)</f>
        <v>20.00.000 Gobierno, Administración Pública y Defensa</v>
      </c>
      <c r="E11420" s="33">
        <f t="shared" si="2131"/>
        <v>23</v>
      </c>
      <c r="F11420" s="47" t="str">
        <f t="shared" si="2132"/>
        <v>20.00.000-23</v>
      </c>
      <c r="G11420" s="37" t="s">
        <v>8644</v>
      </c>
      <c r="H11420" s="37" t="s">
        <v>2766</v>
      </c>
    </row>
    <row r="11421" spans="1:8" x14ac:dyDescent="0.3">
      <c r="A11421" s="34" t="str">
        <f>+LEFT(Tabla3[[#This Row],[id_detalle]],2)</f>
        <v>20</v>
      </c>
      <c r="B11421" s="46" t="str">
        <f>VLOOKUP((LEFT(Tabla3[[#This Row],[id_detalle]],2)),id_rubro[[id]:[Rubro]],2,0)</f>
        <v>GOBIERNO, ADMINISTRACIÓN PÚBLICA Y DEFENSA</v>
      </c>
      <c r="C11421" s="36" t="s">
        <v>1792</v>
      </c>
      <c r="D11421" s="45" t="str">
        <f>+Tabla3[[#This Row],[id_detalle]]&amp;" "&amp;VLOOKUP(Tabla3[[#This Row],[id_detalle]],rubro_detalle[[Código]:[Rubro Detalle]],2,0)</f>
        <v>20.00.000 Gobierno, Administración Pública y Defensa</v>
      </c>
      <c r="E11421" s="33">
        <f t="shared" si="2131"/>
        <v>24</v>
      </c>
      <c r="F11421" s="47" t="str">
        <f t="shared" si="2132"/>
        <v>20.00.000-24</v>
      </c>
      <c r="G11421" s="37" t="s">
        <v>8645</v>
      </c>
      <c r="H11421" s="37">
        <v>863</v>
      </c>
    </row>
    <row r="11422" spans="1:8" x14ac:dyDescent="0.3">
      <c r="A11422" s="34" t="str">
        <f>+LEFT(Tabla3[[#This Row],[id_detalle]],2)</f>
        <v>20</v>
      </c>
      <c r="B11422" s="46" t="str">
        <f>VLOOKUP((LEFT(Tabla3[[#This Row],[id_detalle]],2)),id_rubro[[id]:[Rubro]],2,0)</f>
        <v>GOBIERNO, ADMINISTRACIÓN PÚBLICA Y DEFENSA</v>
      </c>
      <c r="C11422" s="36" t="s">
        <v>1792</v>
      </c>
      <c r="D11422" s="45" t="str">
        <f>+Tabla3[[#This Row],[id_detalle]]&amp;" "&amp;VLOOKUP(Tabla3[[#This Row],[id_detalle]],rubro_detalle[[Código]:[Rubro Detalle]],2,0)</f>
        <v>20.00.000 Gobierno, Administración Pública y Defensa</v>
      </c>
      <c r="E11422" s="33">
        <f t="shared" ref="E11422:E11445" si="2133">+IF(D11422=D11421,E11421+1,1)</f>
        <v>25</v>
      </c>
      <c r="F11422" s="47" t="str">
        <f t="shared" ref="F11422:F11445" si="2134">+LEFT(D11422,9)&amp;"-"&amp;E11422</f>
        <v>20.00.000-25</v>
      </c>
      <c r="G11422" s="37" t="s">
        <v>8646</v>
      </c>
      <c r="H11422" s="37">
        <v>863</v>
      </c>
    </row>
    <row r="11423" spans="1:8" x14ac:dyDescent="0.3">
      <c r="A11423" s="34" t="str">
        <f>+LEFT(Tabla3[[#This Row],[id_detalle]],2)</f>
        <v>20</v>
      </c>
      <c r="B11423" s="46" t="str">
        <f>VLOOKUP((LEFT(Tabla3[[#This Row],[id_detalle]],2)),id_rubro[[id]:[Rubro]],2,0)</f>
        <v>GOBIERNO, ADMINISTRACIÓN PÚBLICA Y DEFENSA</v>
      </c>
      <c r="C11423" s="36" t="s">
        <v>1792</v>
      </c>
      <c r="D11423" s="45" t="str">
        <f>+Tabla3[[#This Row],[id_detalle]]&amp;" "&amp;VLOOKUP(Tabla3[[#This Row],[id_detalle]],rubro_detalle[[Código]:[Rubro Detalle]],2,0)</f>
        <v>20.00.000 Gobierno, Administración Pública y Defensa</v>
      </c>
      <c r="E11423" s="33">
        <f t="shared" si="2133"/>
        <v>26</v>
      </c>
      <c r="F11423" s="47" t="str">
        <f t="shared" si="2134"/>
        <v>20.00.000-26</v>
      </c>
      <c r="G11423" s="37" t="s">
        <v>8647</v>
      </c>
      <c r="H11423" s="37">
        <v>863</v>
      </c>
    </row>
    <row r="11424" spans="1:8" x14ac:dyDescent="0.3">
      <c r="A11424" s="34" t="str">
        <f>+LEFT(Tabla3[[#This Row],[id_detalle]],2)</f>
        <v>20</v>
      </c>
      <c r="B11424" s="46" t="str">
        <f>VLOOKUP((LEFT(Tabla3[[#This Row],[id_detalle]],2)),id_rubro[[id]:[Rubro]],2,0)</f>
        <v>GOBIERNO, ADMINISTRACIÓN PÚBLICA Y DEFENSA</v>
      </c>
      <c r="C11424" s="36" t="s">
        <v>1792</v>
      </c>
      <c r="D11424" s="45" t="str">
        <f>+Tabla3[[#This Row],[id_detalle]]&amp;" "&amp;VLOOKUP(Tabla3[[#This Row],[id_detalle]],rubro_detalle[[Código]:[Rubro Detalle]],2,0)</f>
        <v>20.00.000 Gobierno, Administración Pública y Defensa</v>
      </c>
      <c r="E11424" s="33">
        <f t="shared" si="2133"/>
        <v>27</v>
      </c>
      <c r="F11424" s="47" t="str">
        <f t="shared" si="2134"/>
        <v>20.00.000-27</v>
      </c>
      <c r="G11424" s="37" t="s">
        <v>8648</v>
      </c>
      <c r="H11424" s="37">
        <v>864</v>
      </c>
    </row>
    <row r="11425" spans="1:8" x14ac:dyDescent="0.3">
      <c r="A11425" s="34" t="str">
        <f>+LEFT(Tabla3[[#This Row],[id_detalle]],2)</f>
        <v>20</v>
      </c>
      <c r="B11425" s="46" t="str">
        <f>VLOOKUP((LEFT(Tabla3[[#This Row],[id_detalle]],2)),id_rubro[[id]:[Rubro]],2,0)</f>
        <v>GOBIERNO, ADMINISTRACIÓN PÚBLICA Y DEFENSA</v>
      </c>
      <c r="C11425" s="36" t="s">
        <v>1792</v>
      </c>
      <c r="D11425" s="45" t="str">
        <f>+Tabla3[[#This Row],[id_detalle]]&amp;" "&amp;VLOOKUP(Tabla3[[#This Row],[id_detalle]],rubro_detalle[[Código]:[Rubro Detalle]],2,0)</f>
        <v>20.00.000 Gobierno, Administración Pública y Defensa</v>
      </c>
      <c r="E11425" s="33">
        <f t="shared" si="2133"/>
        <v>28</v>
      </c>
      <c r="F11425" s="47" t="str">
        <f t="shared" si="2134"/>
        <v>20.00.000-28</v>
      </c>
      <c r="G11425" s="37" t="s">
        <v>8649</v>
      </c>
      <c r="H11425" s="37">
        <v>864</v>
      </c>
    </row>
    <row r="11426" spans="1:8" x14ac:dyDescent="0.3">
      <c r="A11426" s="34" t="str">
        <f>+LEFT(Tabla3[[#This Row],[id_detalle]],2)</f>
        <v>20</v>
      </c>
      <c r="B11426" s="46" t="str">
        <f>VLOOKUP((LEFT(Tabla3[[#This Row],[id_detalle]],2)),id_rubro[[id]:[Rubro]],2,0)</f>
        <v>GOBIERNO, ADMINISTRACIÓN PÚBLICA Y DEFENSA</v>
      </c>
      <c r="C11426" s="36" t="s">
        <v>1792</v>
      </c>
      <c r="D11426" s="45" t="str">
        <f>+Tabla3[[#This Row],[id_detalle]]&amp;" "&amp;VLOOKUP(Tabla3[[#This Row],[id_detalle]],rubro_detalle[[Código]:[Rubro Detalle]],2,0)</f>
        <v>20.00.000 Gobierno, Administración Pública y Defensa</v>
      </c>
      <c r="E11426" s="33">
        <f t="shared" si="2133"/>
        <v>29</v>
      </c>
      <c r="F11426" s="47" t="str">
        <f t="shared" si="2134"/>
        <v>20.00.000-29</v>
      </c>
      <c r="G11426" s="37" t="s">
        <v>8650</v>
      </c>
      <c r="H11426" s="37">
        <v>864</v>
      </c>
    </row>
    <row r="11427" spans="1:8" x14ac:dyDescent="0.3">
      <c r="A11427" s="34" t="str">
        <f>+LEFT(Tabla3[[#This Row],[id_detalle]],2)</f>
        <v>20</v>
      </c>
      <c r="B11427" s="46" t="str">
        <f>VLOOKUP((LEFT(Tabla3[[#This Row],[id_detalle]],2)),id_rubro[[id]:[Rubro]],2,0)</f>
        <v>GOBIERNO, ADMINISTRACIÓN PÚBLICA Y DEFENSA</v>
      </c>
      <c r="C11427" s="36" t="s">
        <v>1792</v>
      </c>
      <c r="D11427" s="45" t="str">
        <f>+Tabla3[[#This Row],[id_detalle]]&amp;" "&amp;VLOOKUP(Tabla3[[#This Row],[id_detalle]],rubro_detalle[[Código]:[Rubro Detalle]],2,0)</f>
        <v>20.00.000 Gobierno, Administración Pública y Defensa</v>
      </c>
      <c r="E11427" s="33">
        <f t="shared" si="2133"/>
        <v>30</v>
      </c>
      <c r="F11427" s="47" t="str">
        <f t="shared" si="2134"/>
        <v>20.00.000-30</v>
      </c>
      <c r="G11427" s="37" t="s">
        <v>8651</v>
      </c>
      <c r="H11427" s="37">
        <v>864</v>
      </c>
    </row>
    <row r="11428" spans="1:8" x14ac:dyDescent="0.3">
      <c r="A11428" s="34" t="str">
        <f>+LEFT(Tabla3[[#This Row],[id_detalle]],2)</f>
        <v>20</v>
      </c>
      <c r="B11428" s="46" t="str">
        <f>VLOOKUP((LEFT(Tabla3[[#This Row],[id_detalle]],2)),id_rubro[[id]:[Rubro]],2,0)</f>
        <v>GOBIERNO, ADMINISTRACIÓN PÚBLICA Y DEFENSA</v>
      </c>
      <c r="C11428" s="36" t="s">
        <v>1792</v>
      </c>
      <c r="D11428" s="45" t="str">
        <f>+Tabla3[[#This Row],[id_detalle]]&amp;" "&amp;VLOOKUP(Tabla3[[#This Row],[id_detalle]],rubro_detalle[[Código]:[Rubro Detalle]],2,0)</f>
        <v>20.00.000 Gobierno, Administración Pública y Defensa</v>
      </c>
      <c r="E11428" s="33">
        <f t="shared" si="2133"/>
        <v>31</v>
      </c>
      <c r="F11428" s="47" t="str">
        <f t="shared" si="2134"/>
        <v>20.00.000-31</v>
      </c>
      <c r="G11428" s="37" t="s">
        <v>8652</v>
      </c>
      <c r="H11428" s="37">
        <v>864</v>
      </c>
    </row>
    <row r="11429" spans="1:8" x14ac:dyDescent="0.3">
      <c r="A11429" s="34" t="str">
        <f>+LEFT(Tabla3[[#This Row],[id_detalle]],2)</f>
        <v>20</v>
      </c>
      <c r="B11429" s="46" t="str">
        <f>VLOOKUP((LEFT(Tabla3[[#This Row],[id_detalle]],2)),id_rubro[[id]:[Rubro]],2,0)</f>
        <v>GOBIERNO, ADMINISTRACIÓN PÚBLICA Y DEFENSA</v>
      </c>
      <c r="C11429" s="36" t="s">
        <v>1792</v>
      </c>
      <c r="D11429" s="45" t="str">
        <f>+Tabla3[[#This Row],[id_detalle]]&amp;" "&amp;VLOOKUP(Tabla3[[#This Row],[id_detalle]],rubro_detalle[[Código]:[Rubro Detalle]],2,0)</f>
        <v>20.00.000 Gobierno, Administración Pública y Defensa</v>
      </c>
      <c r="E11429" s="33">
        <f t="shared" si="2133"/>
        <v>32</v>
      </c>
      <c r="F11429" s="47" t="str">
        <f t="shared" si="2134"/>
        <v>20.00.000-32</v>
      </c>
      <c r="G11429" s="37" t="s">
        <v>8653</v>
      </c>
      <c r="H11429" s="37">
        <v>864</v>
      </c>
    </row>
    <row r="11430" spans="1:8" x14ac:dyDescent="0.3">
      <c r="A11430" s="34" t="str">
        <f>+LEFT(Tabla3[[#This Row],[id_detalle]],2)</f>
        <v>20</v>
      </c>
      <c r="B11430" s="46" t="str">
        <f>VLOOKUP((LEFT(Tabla3[[#This Row],[id_detalle]],2)),id_rubro[[id]:[Rubro]],2,0)</f>
        <v>GOBIERNO, ADMINISTRACIÓN PÚBLICA Y DEFENSA</v>
      </c>
      <c r="C11430" s="36" t="s">
        <v>1792</v>
      </c>
      <c r="D11430" s="45" t="str">
        <f>+Tabla3[[#This Row],[id_detalle]]&amp;" "&amp;VLOOKUP(Tabla3[[#This Row],[id_detalle]],rubro_detalle[[Código]:[Rubro Detalle]],2,0)</f>
        <v>20.00.000 Gobierno, Administración Pública y Defensa</v>
      </c>
      <c r="E11430" s="33">
        <f t="shared" si="2133"/>
        <v>33</v>
      </c>
      <c r="F11430" s="47" t="str">
        <f t="shared" si="2134"/>
        <v>20.00.000-33</v>
      </c>
      <c r="G11430" s="37" t="s">
        <v>8654</v>
      </c>
      <c r="H11430" s="37">
        <v>864</v>
      </c>
    </row>
    <row r="11431" spans="1:8" x14ac:dyDescent="0.3">
      <c r="A11431" s="34" t="str">
        <f>+LEFT(Tabla3[[#This Row],[id_detalle]],2)</f>
        <v>20</v>
      </c>
      <c r="B11431" s="46" t="str">
        <f>VLOOKUP((LEFT(Tabla3[[#This Row],[id_detalle]],2)),id_rubro[[id]:[Rubro]],2,0)</f>
        <v>GOBIERNO, ADMINISTRACIÓN PÚBLICA Y DEFENSA</v>
      </c>
      <c r="C11431" s="36" t="s">
        <v>1792</v>
      </c>
      <c r="D11431" s="45" t="str">
        <f>+Tabla3[[#This Row],[id_detalle]]&amp;" "&amp;VLOOKUP(Tabla3[[#This Row],[id_detalle]],rubro_detalle[[Código]:[Rubro Detalle]],2,0)</f>
        <v>20.00.000 Gobierno, Administración Pública y Defensa</v>
      </c>
      <c r="E11431" s="33">
        <f t="shared" si="2133"/>
        <v>34</v>
      </c>
      <c r="F11431" s="47" t="str">
        <f t="shared" si="2134"/>
        <v>20.00.000-34</v>
      </c>
      <c r="G11431" s="37" t="s">
        <v>8655</v>
      </c>
      <c r="H11431" s="37">
        <v>865</v>
      </c>
    </row>
    <row r="11432" spans="1:8" x14ac:dyDescent="0.3">
      <c r="A11432" s="34" t="str">
        <f>+LEFT(Tabla3[[#This Row],[id_detalle]],2)</f>
        <v>20</v>
      </c>
      <c r="B11432" s="46" t="str">
        <f>VLOOKUP((LEFT(Tabla3[[#This Row],[id_detalle]],2)),id_rubro[[id]:[Rubro]],2,0)</f>
        <v>GOBIERNO, ADMINISTRACIÓN PÚBLICA Y DEFENSA</v>
      </c>
      <c r="C11432" s="36" t="s">
        <v>1792</v>
      </c>
      <c r="D11432" s="45" t="str">
        <f>+Tabla3[[#This Row],[id_detalle]]&amp;" "&amp;VLOOKUP(Tabla3[[#This Row],[id_detalle]],rubro_detalle[[Código]:[Rubro Detalle]],2,0)</f>
        <v>20.00.000 Gobierno, Administración Pública y Defensa</v>
      </c>
      <c r="E11432" s="33">
        <f t="shared" si="2133"/>
        <v>35</v>
      </c>
      <c r="F11432" s="47" t="str">
        <f t="shared" si="2134"/>
        <v>20.00.000-35</v>
      </c>
      <c r="G11432" s="37" t="s">
        <v>8656</v>
      </c>
      <c r="H11432" s="37">
        <v>865</v>
      </c>
    </row>
    <row r="11433" spans="1:8" x14ac:dyDescent="0.3">
      <c r="A11433" s="34" t="str">
        <f>+LEFT(Tabla3[[#This Row],[id_detalle]],2)</f>
        <v>20</v>
      </c>
      <c r="B11433" s="46" t="str">
        <f>VLOOKUP((LEFT(Tabla3[[#This Row],[id_detalle]],2)),id_rubro[[id]:[Rubro]],2,0)</f>
        <v>GOBIERNO, ADMINISTRACIÓN PÚBLICA Y DEFENSA</v>
      </c>
      <c r="C11433" s="36" t="s">
        <v>1792</v>
      </c>
      <c r="D11433" s="45" t="str">
        <f>+Tabla3[[#This Row],[id_detalle]]&amp;" "&amp;VLOOKUP(Tabla3[[#This Row],[id_detalle]],rubro_detalle[[Código]:[Rubro Detalle]],2,0)</f>
        <v>20.00.000 Gobierno, Administración Pública y Defensa</v>
      </c>
      <c r="E11433" s="33">
        <f t="shared" si="2133"/>
        <v>36</v>
      </c>
      <c r="F11433" s="47" t="str">
        <f t="shared" si="2134"/>
        <v>20.00.000-36</v>
      </c>
      <c r="G11433" s="37" t="s">
        <v>8657</v>
      </c>
      <c r="H11433" s="37">
        <v>865</v>
      </c>
    </row>
    <row r="11434" spans="1:8" x14ac:dyDescent="0.3">
      <c r="A11434" s="34" t="str">
        <f>+LEFT(Tabla3[[#This Row],[id_detalle]],2)</f>
        <v>20</v>
      </c>
      <c r="B11434" s="46" t="str">
        <f>VLOOKUP((LEFT(Tabla3[[#This Row],[id_detalle]],2)),id_rubro[[id]:[Rubro]],2,0)</f>
        <v>GOBIERNO, ADMINISTRACIÓN PÚBLICA Y DEFENSA</v>
      </c>
      <c r="C11434" s="36" t="s">
        <v>1792</v>
      </c>
      <c r="D11434" s="45" t="str">
        <f>+Tabla3[[#This Row],[id_detalle]]&amp;" "&amp;VLOOKUP(Tabla3[[#This Row],[id_detalle]],rubro_detalle[[Código]:[Rubro Detalle]],2,0)</f>
        <v>20.00.000 Gobierno, Administración Pública y Defensa</v>
      </c>
      <c r="E11434" s="33">
        <f t="shared" si="2133"/>
        <v>37</v>
      </c>
      <c r="F11434" s="47" t="str">
        <f t="shared" si="2134"/>
        <v>20.00.000-37</v>
      </c>
      <c r="G11434" s="37" t="s">
        <v>8658</v>
      </c>
      <c r="H11434" s="37">
        <v>865</v>
      </c>
    </row>
    <row r="11435" spans="1:8" x14ac:dyDescent="0.3">
      <c r="A11435" s="34" t="str">
        <f>+LEFT(Tabla3[[#This Row],[id_detalle]],2)</f>
        <v>20</v>
      </c>
      <c r="B11435" s="46" t="str">
        <f>VLOOKUP((LEFT(Tabla3[[#This Row],[id_detalle]],2)),id_rubro[[id]:[Rubro]],2,0)</f>
        <v>GOBIERNO, ADMINISTRACIÓN PÚBLICA Y DEFENSA</v>
      </c>
      <c r="C11435" s="36" t="s">
        <v>1792</v>
      </c>
      <c r="D11435" s="45" t="str">
        <f>+Tabla3[[#This Row],[id_detalle]]&amp;" "&amp;VLOOKUP(Tabla3[[#This Row],[id_detalle]],rubro_detalle[[Código]:[Rubro Detalle]],2,0)</f>
        <v>20.00.000 Gobierno, Administración Pública y Defensa</v>
      </c>
      <c r="E11435" s="33">
        <f t="shared" si="2133"/>
        <v>38</v>
      </c>
      <c r="F11435" s="47" t="str">
        <f t="shared" si="2134"/>
        <v>20.00.000-38</v>
      </c>
      <c r="G11435" s="37" t="s">
        <v>8659</v>
      </c>
      <c r="H11435" s="37">
        <v>865</v>
      </c>
    </row>
    <row r="11436" spans="1:8" x14ac:dyDescent="0.3">
      <c r="A11436" s="34" t="str">
        <f>+LEFT(Tabla3[[#This Row],[id_detalle]],2)</f>
        <v>20</v>
      </c>
      <c r="B11436" s="46" t="str">
        <f>VLOOKUP((LEFT(Tabla3[[#This Row],[id_detalle]],2)),id_rubro[[id]:[Rubro]],2,0)</f>
        <v>GOBIERNO, ADMINISTRACIÓN PÚBLICA Y DEFENSA</v>
      </c>
      <c r="C11436" s="36" t="s">
        <v>1792</v>
      </c>
      <c r="D11436" s="45" t="str">
        <f>+Tabla3[[#This Row],[id_detalle]]&amp;" "&amp;VLOOKUP(Tabla3[[#This Row],[id_detalle]],rubro_detalle[[Código]:[Rubro Detalle]],2,0)</f>
        <v>20.00.000 Gobierno, Administración Pública y Defensa</v>
      </c>
      <c r="E11436" s="33">
        <f t="shared" si="2133"/>
        <v>39</v>
      </c>
      <c r="F11436" s="47" t="str">
        <f t="shared" si="2134"/>
        <v>20.00.000-39</v>
      </c>
      <c r="G11436" s="37" t="s">
        <v>8660</v>
      </c>
      <c r="H11436" s="37">
        <v>865</v>
      </c>
    </row>
    <row r="11437" spans="1:8" x14ac:dyDescent="0.3">
      <c r="A11437" s="34" t="str">
        <f>+LEFT(Tabla3[[#This Row],[id_detalle]],2)</f>
        <v>20</v>
      </c>
      <c r="B11437" s="46" t="str">
        <f>VLOOKUP((LEFT(Tabla3[[#This Row],[id_detalle]],2)),id_rubro[[id]:[Rubro]],2,0)</f>
        <v>GOBIERNO, ADMINISTRACIÓN PÚBLICA Y DEFENSA</v>
      </c>
      <c r="C11437" s="36" t="s">
        <v>1792</v>
      </c>
      <c r="D11437" s="45" t="str">
        <f>+Tabla3[[#This Row],[id_detalle]]&amp;" "&amp;VLOOKUP(Tabla3[[#This Row],[id_detalle]],rubro_detalle[[Código]:[Rubro Detalle]],2,0)</f>
        <v>20.00.000 Gobierno, Administración Pública y Defensa</v>
      </c>
      <c r="E11437" s="33">
        <f t="shared" si="2133"/>
        <v>40</v>
      </c>
      <c r="F11437" s="47" t="str">
        <f t="shared" si="2134"/>
        <v>20.00.000-40</v>
      </c>
      <c r="G11437" s="37" t="s">
        <v>8661</v>
      </c>
      <c r="H11437" s="37">
        <v>865</v>
      </c>
    </row>
    <row r="11438" spans="1:8" x14ac:dyDescent="0.3">
      <c r="A11438" s="34" t="str">
        <f>+LEFT(Tabla3[[#This Row],[id_detalle]],2)</f>
        <v>20</v>
      </c>
      <c r="B11438" s="46" t="str">
        <f>VLOOKUP((LEFT(Tabla3[[#This Row],[id_detalle]],2)),id_rubro[[id]:[Rubro]],2,0)</f>
        <v>GOBIERNO, ADMINISTRACIÓN PÚBLICA Y DEFENSA</v>
      </c>
      <c r="C11438" s="36" t="s">
        <v>1792</v>
      </c>
      <c r="D11438" s="45" t="str">
        <f>+Tabla3[[#This Row],[id_detalle]]&amp;" "&amp;VLOOKUP(Tabla3[[#This Row],[id_detalle]],rubro_detalle[[Código]:[Rubro Detalle]],2,0)</f>
        <v>20.00.000 Gobierno, Administración Pública y Defensa</v>
      </c>
      <c r="E11438" s="33">
        <f t="shared" si="2133"/>
        <v>41</v>
      </c>
      <c r="F11438" s="47" t="str">
        <f t="shared" si="2134"/>
        <v>20.00.000-41</v>
      </c>
      <c r="G11438" s="37" t="s">
        <v>8662</v>
      </c>
      <c r="H11438" s="37">
        <v>865</v>
      </c>
    </row>
    <row r="11439" spans="1:8" x14ac:dyDescent="0.3">
      <c r="A11439" s="34" t="str">
        <f>+LEFT(Tabla3[[#This Row],[id_detalle]],2)</f>
        <v>20</v>
      </c>
      <c r="B11439" s="46" t="str">
        <f>VLOOKUP((LEFT(Tabla3[[#This Row],[id_detalle]],2)),id_rubro[[id]:[Rubro]],2,0)</f>
        <v>GOBIERNO, ADMINISTRACIÓN PÚBLICA Y DEFENSA</v>
      </c>
      <c r="C11439" s="36" t="s">
        <v>1792</v>
      </c>
      <c r="D11439" s="45" t="str">
        <f>+Tabla3[[#This Row],[id_detalle]]&amp;" "&amp;VLOOKUP(Tabla3[[#This Row],[id_detalle]],rubro_detalle[[Código]:[Rubro Detalle]],2,0)</f>
        <v>20.00.000 Gobierno, Administración Pública y Defensa</v>
      </c>
      <c r="E11439" s="33">
        <f t="shared" si="2133"/>
        <v>42</v>
      </c>
      <c r="F11439" s="47" t="str">
        <f t="shared" si="2134"/>
        <v>20.00.000-42</v>
      </c>
      <c r="G11439" s="37" t="s">
        <v>7082</v>
      </c>
      <c r="H11439" s="37" t="s">
        <v>7083</v>
      </c>
    </row>
    <row r="11440" spans="1:8" x14ac:dyDescent="0.3">
      <c r="A11440" s="34" t="str">
        <f>+LEFT(Tabla3[[#This Row],[id_detalle]],2)</f>
        <v>20</v>
      </c>
      <c r="B11440" s="46" t="str">
        <f>VLOOKUP((LEFT(Tabla3[[#This Row],[id_detalle]],2)),id_rubro[[id]:[Rubro]],2,0)</f>
        <v>GOBIERNO, ADMINISTRACIÓN PÚBLICA Y DEFENSA</v>
      </c>
      <c r="C11440" s="36" t="s">
        <v>1792</v>
      </c>
      <c r="D11440" s="45" t="str">
        <f>+Tabla3[[#This Row],[id_detalle]]&amp;" "&amp;VLOOKUP(Tabla3[[#This Row],[id_detalle]],rubro_detalle[[Código]:[Rubro Detalle]],2,0)</f>
        <v>20.00.000 Gobierno, Administración Pública y Defensa</v>
      </c>
      <c r="E11440" s="33">
        <f t="shared" si="2133"/>
        <v>43</v>
      </c>
      <c r="F11440" s="47" t="str">
        <f t="shared" si="2134"/>
        <v>20.00.000-43</v>
      </c>
      <c r="G11440" s="37" t="s">
        <v>8663</v>
      </c>
      <c r="H11440" s="37">
        <v>866</v>
      </c>
    </row>
    <row r="11441" spans="1:8" x14ac:dyDescent="0.3">
      <c r="A11441" s="34" t="str">
        <f>+LEFT(Tabla3[[#This Row],[id_detalle]],2)</f>
        <v>20</v>
      </c>
      <c r="B11441" s="46" t="str">
        <f>VLOOKUP((LEFT(Tabla3[[#This Row],[id_detalle]],2)),id_rubro[[id]:[Rubro]],2,0)</f>
        <v>GOBIERNO, ADMINISTRACIÓN PÚBLICA Y DEFENSA</v>
      </c>
      <c r="C11441" s="36" t="s">
        <v>1792</v>
      </c>
      <c r="D11441" s="45" t="str">
        <f>+Tabla3[[#This Row],[id_detalle]]&amp;" "&amp;VLOOKUP(Tabla3[[#This Row],[id_detalle]],rubro_detalle[[Código]:[Rubro Detalle]],2,0)</f>
        <v>20.00.000 Gobierno, Administración Pública y Defensa</v>
      </c>
      <c r="E11441" s="33">
        <f t="shared" si="2133"/>
        <v>44</v>
      </c>
      <c r="F11441" s="47" t="str">
        <f t="shared" si="2134"/>
        <v>20.00.000-44</v>
      </c>
      <c r="G11441" s="37" t="s">
        <v>42791</v>
      </c>
      <c r="H11441" s="37">
        <v>866</v>
      </c>
    </row>
    <row r="11442" spans="1:8" x14ac:dyDescent="0.3">
      <c r="A11442" s="34" t="str">
        <f>+LEFT(Tabla3[[#This Row],[id_detalle]],2)</f>
        <v>20</v>
      </c>
      <c r="B11442" s="46" t="str">
        <f>VLOOKUP((LEFT(Tabla3[[#This Row],[id_detalle]],2)),id_rubro[[id]:[Rubro]],2,0)</f>
        <v>GOBIERNO, ADMINISTRACIÓN PÚBLICA Y DEFENSA</v>
      </c>
      <c r="C11442" s="36" t="s">
        <v>1792</v>
      </c>
      <c r="D11442" s="45" t="str">
        <f>+Tabla3[[#This Row],[id_detalle]]&amp;" "&amp;VLOOKUP(Tabla3[[#This Row],[id_detalle]],rubro_detalle[[Código]:[Rubro Detalle]],2,0)</f>
        <v>20.00.000 Gobierno, Administración Pública y Defensa</v>
      </c>
      <c r="E11442" s="33">
        <f t="shared" si="2133"/>
        <v>45</v>
      </c>
      <c r="F11442" s="47" t="str">
        <f t="shared" si="2134"/>
        <v>20.00.000-45</v>
      </c>
      <c r="G11442" s="37" t="s">
        <v>8664</v>
      </c>
      <c r="H11442" s="37">
        <v>866</v>
      </c>
    </row>
    <row r="11443" spans="1:8" x14ac:dyDescent="0.3">
      <c r="A11443" s="34" t="str">
        <f>+LEFT(Tabla3[[#This Row],[id_detalle]],2)</f>
        <v>20</v>
      </c>
      <c r="B11443" s="46" t="str">
        <f>VLOOKUP((LEFT(Tabla3[[#This Row],[id_detalle]],2)),id_rubro[[id]:[Rubro]],2,0)</f>
        <v>GOBIERNO, ADMINISTRACIÓN PÚBLICA Y DEFENSA</v>
      </c>
      <c r="C11443" s="36" t="s">
        <v>1792</v>
      </c>
      <c r="D11443" s="45" t="str">
        <f>+Tabla3[[#This Row],[id_detalle]]&amp;" "&amp;VLOOKUP(Tabla3[[#This Row],[id_detalle]],rubro_detalle[[Código]:[Rubro Detalle]],2,0)</f>
        <v>20.00.000 Gobierno, Administración Pública y Defensa</v>
      </c>
      <c r="E11443" s="33">
        <f t="shared" si="2133"/>
        <v>46</v>
      </c>
      <c r="F11443" s="47" t="str">
        <f t="shared" si="2134"/>
        <v>20.00.000-46</v>
      </c>
      <c r="G11443" s="37" t="s">
        <v>8665</v>
      </c>
      <c r="H11443" s="37">
        <v>866</v>
      </c>
    </row>
    <row r="11444" spans="1:8" x14ac:dyDescent="0.3">
      <c r="A11444" s="34" t="str">
        <f>+LEFT(Tabla3[[#This Row],[id_detalle]],2)</f>
        <v>20</v>
      </c>
      <c r="B11444" s="46" t="str">
        <f>VLOOKUP((LEFT(Tabla3[[#This Row],[id_detalle]],2)),id_rubro[[id]:[Rubro]],2,0)</f>
        <v>GOBIERNO, ADMINISTRACIÓN PÚBLICA Y DEFENSA</v>
      </c>
      <c r="C11444" s="36" t="s">
        <v>1792</v>
      </c>
      <c r="D11444" s="45" t="str">
        <f>+Tabla3[[#This Row],[id_detalle]]&amp;" "&amp;VLOOKUP(Tabla3[[#This Row],[id_detalle]],rubro_detalle[[Código]:[Rubro Detalle]],2,0)</f>
        <v>20.00.000 Gobierno, Administración Pública y Defensa</v>
      </c>
      <c r="E11444" s="33">
        <f t="shared" si="2133"/>
        <v>47</v>
      </c>
      <c r="F11444" s="47" t="str">
        <f t="shared" si="2134"/>
        <v>20.00.000-47</v>
      </c>
      <c r="G11444" s="37" t="s">
        <v>7789</v>
      </c>
      <c r="H11444" s="37" t="s">
        <v>7790</v>
      </c>
    </row>
    <row r="11445" spans="1:8" x14ac:dyDescent="0.3">
      <c r="A11445" s="34" t="str">
        <f>+LEFT(Tabla3[[#This Row],[id_detalle]],2)</f>
        <v>20</v>
      </c>
      <c r="B11445" s="46" t="str">
        <f>VLOOKUP((LEFT(Tabla3[[#This Row],[id_detalle]],2)),id_rubro[[id]:[Rubro]],2,0)</f>
        <v>GOBIERNO, ADMINISTRACIÓN PÚBLICA Y DEFENSA</v>
      </c>
      <c r="C11445" s="36" t="s">
        <v>1792</v>
      </c>
      <c r="D11445" s="45" t="str">
        <f>+Tabla3[[#This Row],[id_detalle]]&amp;" "&amp;VLOOKUP(Tabla3[[#This Row],[id_detalle]],rubro_detalle[[Código]:[Rubro Detalle]],2,0)</f>
        <v>20.00.000 Gobierno, Administración Pública y Defensa</v>
      </c>
      <c r="E11445" s="33">
        <f t="shared" si="2133"/>
        <v>48</v>
      </c>
      <c r="F11445" s="47" t="str">
        <f t="shared" si="2134"/>
        <v>20.00.000-48</v>
      </c>
      <c r="G11445" s="37" t="s">
        <v>7793</v>
      </c>
      <c r="H11445" s="37" t="s">
        <v>7794</v>
      </c>
    </row>
    <row r="11446" spans="1:8" x14ac:dyDescent="0.3">
      <c r="A11446" s="34" t="str">
        <f>+LEFT(Tabla3[[#This Row],[id_detalle]],2)</f>
        <v>20</v>
      </c>
      <c r="B11446" s="46" t="str">
        <f>VLOOKUP((LEFT(Tabla3[[#This Row],[id_detalle]],2)),id_rubro[[id]:[Rubro]],2,0)</f>
        <v>GOBIERNO, ADMINISTRACIÓN PÚBLICA Y DEFENSA</v>
      </c>
      <c r="C11446" s="36" t="s">
        <v>1792</v>
      </c>
      <c r="D11446" s="45" t="str">
        <f>+Tabla3[[#This Row],[id_detalle]]&amp;" "&amp;VLOOKUP(Tabla3[[#This Row],[id_detalle]],rubro_detalle[[Código]:[Rubro Detalle]],2,0)</f>
        <v>20.00.000 Gobierno, Administración Pública y Defensa</v>
      </c>
      <c r="E11446" s="33">
        <f t="shared" ref="E11446:E11489" si="2135">+IF(D11446=D11445,E11445+1,1)</f>
        <v>49</v>
      </c>
      <c r="F11446" s="47" t="str">
        <f t="shared" ref="F11446:F11489" si="2136">+LEFT(D11446,9)&amp;"-"&amp;E11446</f>
        <v>20.00.000-49</v>
      </c>
      <c r="G11446" s="37" t="s">
        <v>8666</v>
      </c>
      <c r="H11446" s="37">
        <v>867</v>
      </c>
    </row>
    <row r="11447" spans="1:8" x14ac:dyDescent="0.3">
      <c r="A11447" s="34" t="str">
        <f>+LEFT(Tabla3[[#This Row],[id_detalle]],2)</f>
        <v>20</v>
      </c>
      <c r="B11447" s="46" t="str">
        <f>VLOOKUP((LEFT(Tabla3[[#This Row],[id_detalle]],2)),id_rubro[[id]:[Rubro]],2,0)</f>
        <v>GOBIERNO, ADMINISTRACIÓN PÚBLICA Y DEFENSA</v>
      </c>
      <c r="C11447" s="36" t="s">
        <v>1792</v>
      </c>
      <c r="D11447" s="45" t="str">
        <f>+Tabla3[[#This Row],[id_detalle]]&amp;" "&amp;VLOOKUP(Tabla3[[#This Row],[id_detalle]],rubro_detalle[[Código]:[Rubro Detalle]],2,0)</f>
        <v>20.00.000 Gobierno, Administración Pública y Defensa</v>
      </c>
      <c r="E11447" s="33">
        <f t="shared" si="2135"/>
        <v>50</v>
      </c>
      <c r="F11447" s="47" t="str">
        <f t="shared" si="2136"/>
        <v>20.00.000-50</v>
      </c>
      <c r="G11447" s="37" t="s">
        <v>8667</v>
      </c>
      <c r="H11447" s="37" t="s">
        <v>7797</v>
      </c>
    </row>
    <row r="11448" spans="1:8" x14ac:dyDescent="0.3">
      <c r="A11448" s="34" t="str">
        <f>+LEFT(Tabla3[[#This Row],[id_detalle]],2)</f>
        <v>20</v>
      </c>
      <c r="B11448" s="46" t="str">
        <f>VLOOKUP((LEFT(Tabla3[[#This Row],[id_detalle]],2)),id_rubro[[id]:[Rubro]],2,0)</f>
        <v>GOBIERNO, ADMINISTRACIÓN PÚBLICA Y DEFENSA</v>
      </c>
      <c r="C11448" s="36" t="s">
        <v>1792</v>
      </c>
      <c r="D11448" s="45" t="str">
        <f>+Tabla3[[#This Row],[id_detalle]]&amp;" "&amp;VLOOKUP(Tabla3[[#This Row],[id_detalle]],rubro_detalle[[Código]:[Rubro Detalle]],2,0)</f>
        <v>20.00.000 Gobierno, Administración Pública y Defensa</v>
      </c>
      <c r="E11448" s="33">
        <f t="shared" si="2135"/>
        <v>51</v>
      </c>
      <c r="F11448" s="47" t="str">
        <f t="shared" si="2136"/>
        <v>20.00.000-51</v>
      </c>
      <c r="G11448" s="37" t="s">
        <v>8668</v>
      </c>
      <c r="H11448" s="37">
        <v>867</v>
      </c>
    </row>
    <row r="11449" spans="1:8" x14ac:dyDescent="0.3">
      <c r="A11449" s="34" t="str">
        <f>+LEFT(Tabla3[[#This Row],[id_detalle]],2)</f>
        <v>20</v>
      </c>
      <c r="B11449" s="46" t="str">
        <f>VLOOKUP((LEFT(Tabla3[[#This Row],[id_detalle]],2)),id_rubro[[id]:[Rubro]],2,0)</f>
        <v>GOBIERNO, ADMINISTRACIÓN PÚBLICA Y DEFENSA</v>
      </c>
      <c r="C11449" s="36" t="s">
        <v>1792</v>
      </c>
      <c r="D11449" s="45" t="str">
        <f>+Tabla3[[#This Row],[id_detalle]]&amp;" "&amp;VLOOKUP(Tabla3[[#This Row],[id_detalle]],rubro_detalle[[Código]:[Rubro Detalle]],2,0)</f>
        <v>20.00.000 Gobierno, Administración Pública y Defensa</v>
      </c>
      <c r="E11449" s="33">
        <f t="shared" si="2135"/>
        <v>52</v>
      </c>
      <c r="F11449" s="47" t="str">
        <f t="shared" si="2136"/>
        <v>20.00.000-52</v>
      </c>
      <c r="G11449" s="37" t="s">
        <v>8669</v>
      </c>
      <c r="H11449" s="37">
        <v>867</v>
      </c>
    </row>
    <row r="11450" spans="1:8" x14ac:dyDescent="0.3">
      <c r="A11450" s="34" t="str">
        <f>+LEFT(Tabla3[[#This Row],[id_detalle]],2)</f>
        <v>20</v>
      </c>
      <c r="B11450" s="46" t="str">
        <f>VLOOKUP((LEFT(Tabla3[[#This Row],[id_detalle]],2)),id_rubro[[id]:[Rubro]],2,0)</f>
        <v>GOBIERNO, ADMINISTRACIÓN PÚBLICA Y DEFENSA</v>
      </c>
      <c r="C11450" s="36" t="s">
        <v>1792</v>
      </c>
      <c r="D11450" s="45" t="str">
        <f>+Tabla3[[#This Row],[id_detalle]]&amp;" "&amp;VLOOKUP(Tabla3[[#This Row],[id_detalle]],rubro_detalle[[Código]:[Rubro Detalle]],2,0)</f>
        <v>20.00.000 Gobierno, Administración Pública y Defensa</v>
      </c>
      <c r="E11450" s="33">
        <f t="shared" si="2135"/>
        <v>53</v>
      </c>
      <c r="F11450" s="47" t="str">
        <f t="shared" si="2136"/>
        <v>20.00.000-53</v>
      </c>
      <c r="G11450" s="37" t="s">
        <v>8670</v>
      </c>
      <c r="H11450" s="37">
        <v>867</v>
      </c>
    </row>
    <row r="11451" spans="1:8" x14ac:dyDescent="0.3">
      <c r="A11451" s="34" t="str">
        <f>+LEFT(Tabla3[[#This Row],[id_detalle]],2)</f>
        <v>20</v>
      </c>
      <c r="B11451" s="46" t="str">
        <f>VLOOKUP((LEFT(Tabla3[[#This Row],[id_detalle]],2)),id_rubro[[id]:[Rubro]],2,0)</f>
        <v>GOBIERNO, ADMINISTRACIÓN PÚBLICA Y DEFENSA</v>
      </c>
      <c r="C11451" s="36" t="s">
        <v>1792</v>
      </c>
      <c r="D11451" s="45" t="str">
        <f>+Tabla3[[#This Row],[id_detalle]]&amp;" "&amp;VLOOKUP(Tabla3[[#This Row],[id_detalle]],rubro_detalle[[Código]:[Rubro Detalle]],2,0)</f>
        <v>20.00.000 Gobierno, Administración Pública y Defensa</v>
      </c>
      <c r="E11451" s="33">
        <f t="shared" si="2135"/>
        <v>54</v>
      </c>
      <c r="F11451" s="47" t="str">
        <f t="shared" si="2136"/>
        <v>20.00.000-54</v>
      </c>
      <c r="G11451" s="37" t="s">
        <v>8671</v>
      </c>
      <c r="H11451" s="37">
        <v>867</v>
      </c>
    </row>
    <row r="11452" spans="1:8" x14ac:dyDescent="0.3">
      <c r="A11452" s="34" t="str">
        <f>+LEFT(Tabla3[[#This Row],[id_detalle]],2)</f>
        <v>20</v>
      </c>
      <c r="B11452" s="46" t="str">
        <f>VLOOKUP((LEFT(Tabla3[[#This Row],[id_detalle]],2)),id_rubro[[id]:[Rubro]],2,0)</f>
        <v>GOBIERNO, ADMINISTRACIÓN PÚBLICA Y DEFENSA</v>
      </c>
      <c r="C11452" s="36" t="s">
        <v>1792</v>
      </c>
      <c r="D11452" s="45" t="str">
        <f>+Tabla3[[#This Row],[id_detalle]]&amp;" "&amp;VLOOKUP(Tabla3[[#This Row],[id_detalle]],rubro_detalle[[Código]:[Rubro Detalle]],2,0)</f>
        <v>20.00.000 Gobierno, Administración Pública y Defensa</v>
      </c>
      <c r="E11452" s="33">
        <f t="shared" si="2135"/>
        <v>55</v>
      </c>
      <c r="F11452" s="47" t="str">
        <f t="shared" si="2136"/>
        <v>20.00.000-55</v>
      </c>
      <c r="G11452" s="37" t="s">
        <v>8672</v>
      </c>
      <c r="H11452" s="37">
        <v>867</v>
      </c>
    </row>
    <row r="11453" spans="1:8" x14ac:dyDescent="0.3">
      <c r="A11453" s="34" t="str">
        <f>+LEFT(Tabla3[[#This Row],[id_detalle]],2)</f>
        <v>20</v>
      </c>
      <c r="B11453" s="46" t="str">
        <f>VLOOKUP((LEFT(Tabla3[[#This Row],[id_detalle]],2)),id_rubro[[id]:[Rubro]],2,0)</f>
        <v>GOBIERNO, ADMINISTRACIÓN PÚBLICA Y DEFENSA</v>
      </c>
      <c r="C11453" s="36" t="s">
        <v>1792</v>
      </c>
      <c r="D11453" s="45" t="str">
        <f>+Tabla3[[#This Row],[id_detalle]]&amp;" "&amp;VLOOKUP(Tabla3[[#This Row],[id_detalle]],rubro_detalle[[Código]:[Rubro Detalle]],2,0)</f>
        <v>20.00.000 Gobierno, Administración Pública y Defensa</v>
      </c>
      <c r="E11453" s="33">
        <f t="shared" si="2135"/>
        <v>56</v>
      </c>
      <c r="F11453" s="47" t="str">
        <f t="shared" si="2136"/>
        <v>20.00.000-56</v>
      </c>
      <c r="G11453" s="37" t="s">
        <v>8673</v>
      </c>
      <c r="H11453" s="37">
        <v>867</v>
      </c>
    </row>
    <row r="11454" spans="1:8" x14ac:dyDescent="0.3">
      <c r="A11454" s="34" t="str">
        <f>+LEFT(Tabla3[[#This Row],[id_detalle]],2)</f>
        <v>20</v>
      </c>
      <c r="B11454" s="46" t="str">
        <f>VLOOKUP((LEFT(Tabla3[[#This Row],[id_detalle]],2)),id_rubro[[id]:[Rubro]],2,0)</f>
        <v>GOBIERNO, ADMINISTRACIÓN PÚBLICA Y DEFENSA</v>
      </c>
      <c r="C11454" s="36" t="s">
        <v>1792</v>
      </c>
      <c r="D11454" s="45" t="str">
        <f>+Tabla3[[#This Row],[id_detalle]]&amp;" "&amp;VLOOKUP(Tabla3[[#This Row],[id_detalle]],rubro_detalle[[Código]:[Rubro Detalle]],2,0)</f>
        <v>20.00.000 Gobierno, Administración Pública y Defensa</v>
      </c>
      <c r="E11454" s="33">
        <f t="shared" si="2135"/>
        <v>57</v>
      </c>
      <c r="F11454" s="47" t="str">
        <f t="shared" si="2136"/>
        <v>20.00.000-57</v>
      </c>
      <c r="G11454" s="37" t="s">
        <v>8674</v>
      </c>
      <c r="H11454" s="37">
        <v>868</v>
      </c>
    </row>
    <row r="11455" spans="1:8" x14ac:dyDescent="0.3">
      <c r="A11455" s="34" t="str">
        <f>+LEFT(Tabla3[[#This Row],[id_detalle]],2)</f>
        <v>20</v>
      </c>
      <c r="B11455" s="46" t="str">
        <f>VLOOKUP((LEFT(Tabla3[[#This Row],[id_detalle]],2)),id_rubro[[id]:[Rubro]],2,0)</f>
        <v>GOBIERNO, ADMINISTRACIÓN PÚBLICA Y DEFENSA</v>
      </c>
      <c r="C11455" s="36" t="s">
        <v>1792</v>
      </c>
      <c r="D11455" s="45" t="str">
        <f>+Tabla3[[#This Row],[id_detalle]]&amp;" "&amp;VLOOKUP(Tabla3[[#This Row],[id_detalle]],rubro_detalle[[Código]:[Rubro Detalle]],2,0)</f>
        <v>20.00.000 Gobierno, Administración Pública y Defensa</v>
      </c>
      <c r="E11455" s="33">
        <f t="shared" si="2135"/>
        <v>58</v>
      </c>
      <c r="F11455" s="47" t="str">
        <f t="shared" si="2136"/>
        <v>20.00.000-58</v>
      </c>
      <c r="G11455" s="37" t="s">
        <v>8675</v>
      </c>
      <c r="H11455" s="37">
        <v>868</v>
      </c>
    </row>
    <row r="11456" spans="1:8" x14ac:dyDescent="0.3">
      <c r="A11456" s="34" t="str">
        <f>+LEFT(Tabla3[[#This Row],[id_detalle]],2)</f>
        <v>20</v>
      </c>
      <c r="B11456" s="46" t="str">
        <f>VLOOKUP((LEFT(Tabla3[[#This Row],[id_detalle]],2)),id_rubro[[id]:[Rubro]],2,0)</f>
        <v>GOBIERNO, ADMINISTRACIÓN PÚBLICA Y DEFENSA</v>
      </c>
      <c r="C11456" s="36" t="s">
        <v>1792</v>
      </c>
      <c r="D11456" s="45" t="str">
        <f>+Tabla3[[#This Row],[id_detalle]]&amp;" "&amp;VLOOKUP(Tabla3[[#This Row],[id_detalle]],rubro_detalle[[Código]:[Rubro Detalle]],2,0)</f>
        <v>20.00.000 Gobierno, Administración Pública y Defensa</v>
      </c>
      <c r="E11456" s="33">
        <f t="shared" si="2135"/>
        <v>59</v>
      </c>
      <c r="F11456" s="47" t="str">
        <f t="shared" si="2136"/>
        <v>20.00.000-59</v>
      </c>
      <c r="G11456" s="37" t="s">
        <v>8676</v>
      </c>
      <c r="H11456" s="37">
        <v>868</v>
      </c>
    </row>
    <row r="11457" spans="1:8" x14ac:dyDescent="0.3">
      <c r="A11457" s="34" t="str">
        <f>+LEFT(Tabla3[[#This Row],[id_detalle]],2)</f>
        <v>20</v>
      </c>
      <c r="B11457" s="46" t="str">
        <f>VLOOKUP((LEFT(Tabla3[[#This Row],[id_detalle]],2)),id_rubro[[id]:[Rubro]],2,0)</f>
        <v>GOBIERNO, ADMINISTRACIÓN PÚBLICA Y DEFENSA</v>
      </c>
      <c r="C11457" s="36" t="s">
        <v>1792</v>
      </c>
      <c r="D11457" s="45" t="str">
        <f>+Tabla3[[#This Row],[id_detalle]]&amp;" "&amp;VLOOKUP(Tabla3[[#This Row],[id_detalle]],rubro_detalle[[Código]:[Rubro Detalle]],2,0)</f>
        <v>20.00.000 Gobierno, Administración Pública y Defensa</v>
      </c>
      <c r="E11457" s="33">
        <f t="shared" si="2135"/>
        <v>60</v>
      </c>
      <c r="F11457" s="47" t="str">
        <f t="shared" si="2136"/>
        <v>20.00.000-60</v>
      </c>
      <c r="G11457" s="37" t="s">
        <v>8677</v>
      </c>
      <c r="H11457" s="37">
        <v>868</v>
      </c>
    </row>
    <row r="11458" spans="1:8" x14ac:dyDescent="0.3">
      <c r="A11458" s="34" t="str">
        <f>+LEFT(Tabla3[[#This Row],[id_detalle]],2)</f>
        <v>20</v>
      </c>
      <c r="B11458" s="46" t="str">
        <f>VLOOKUP((LEFT(Tabla3[[#This Row],[id_detalle]],2)),id_rubro[[id]:[Rubro]],2,0)</f>
        <v>GOBIERNO, ADMINISTRACIÓN PÚBLICA Y DEFENSA</v>
      </c>
      <c r="C11458" s="36" t="s">
        <v>1792</v>
      </c>
      <c r="D11458" s="45" t="str">
        <f>+Tabla3[[#This Row],[id_detalle]]&amp;" "&amp;VLOOKUP(Tabla3[[#This Row],[id_detalle]],rubro_detalle[[Código]:[Rubro Detalle]],2,0)</f>
        <v>20.00.000 Gobierno, Administración Pública y Defensa</v>
      </c>
      <c r="E11458" s="33">
        <f t="shared" si="2135"/>
        <v>61</v>
      </c>
      <c r="F11458" s="47" t="str">
        <f t="shared" si="2136"/>
        <v>20.00.000-61</v>
      </c>
      <c r="G11458" s="37" t="s">
        <v>8678</v>
      </c>
      <c r="H11458" s="37">
        <v>868</v>
      </c>
    </row>
    <row r="11459" spans="1:8" x14ac:dyDescent="0.3">
      <c r="A11459" s="34" t="str">
        <f>+LEFT(Tabla3[[#This Row],[id_detalle]],2)</f>
        <v>20</v>
      </c>
      <c r="B11459" s="46" t="str">
        <f>VLOOKUP((LEFT(Tabla3[[#This Row],[id_detalle]],2)),id_rubro[[id]:[Rubro]],2,0)</f>
        <v>GOBIERNO, ADMINISTRACIÓN PÚBLICA Y DEFENSA</v>
      </c>
      <c r="C11459" s="36" t="s">
        <v>1792</v>
      </c>
      <c r="D11459" s="45" t="str">
        <f>+Tabla3[[#This Row],[id_detalle]]&amp;" "&amp;VLOOKUP(Tabla3[[#This Row],[id_detalle]],rubro_detalle[[Código]:[Rubro Detalle]],2,0)</f>
        <v>20.00.000 Gobierno, Administración Pública y Defensa</v>
      </c>
      <c r="E11459" s="33">
        <f t="shared" si="2135"/>
        <v>62</v>
      </c>
      <c r="F11459" s="47" t="str">
        <f t="shared" si="2136"/>
        <v>20.00.000-62</v>
      </c>
      <c r="G11459" s="37" t="s">
        <v>8679</v>
      </c>
      <c r="H11459" s="37">
        <v>868</v>
      </c>
    </row>
    <row r="11460" spans="1:8" x14ac:dyDescent="0.3">
      <c r="A11460" s="34" t="str">
        <f>+LEFT(Tabla3[[#This Row],[id_detalle]],2)</f>
        <v>20</v>
      </c>
      <c r="B11460" s="46" t="str">
        <f>VLOOKUP((LEFT(Tabla3[[#This Row],[id_detalle]],2)),id_rubro[[id]:[Rubro]],2,0)</f>
        <v>GOBIERNO, ADMINISTRACIÓN PÚBLICA Y DEFENSA</v>
      </c>
      <c r="C11460" s="36" t="s">
        <v>1792</v>
      </c>
      <c r="D11460" s="45" t="str">
        <f>+Tabla3[[#This Row],[id_detalle]]&amp;" "&amp;VLOOKUP(Tabla3[[#This Row],[id_detalle]],rubro_detalle[[Código]:[Rubro Detalle]],2,0)</f>
        <v>20.00.000 Gobierno, Administración Pública y Defensa</v>
      </c>
      <c r="E11460" s="33">
        <f t="shared" si="2135"/>
        <v>63</v>
      </c>
      <c r="F11460" s="47" t="str">
        <f t="shared" si="2136"/>
        <v>20.00.000-63</v>
      </c>
      <c r="G11460" s="37" t="s">
        <v>8680</v>
      </c>
      <c r="H11460" s="37">
        <v>868</v>
      </c>
    </row>
    <row r="11461" spans="1:8" x14ac:dyDescent="0.3">
      <c r="A11461" s="34" t="str">
        <f>+LEFT(Tabla3[[#This Row],[id_detalle]],2)</f>
        <v>20</v>
      </c>
      <c r="B11461" s="46" t="str">
        <f>VLOOKUP((LEFT(Tabla3[[#This Row],[id_detalle]],2)),id_rubro[[id]:[Rubro]],2,0)</f>
        <v>GOBIERNO, ADMINISTRACIÓN PÚBLICA Y DEFENSA</v>
      </c>
      <c r="C11461" s="36" t="s">
        <v>1792</v>
      </c>
      <c r="D11461" s="45" t="str">
        <f>+Tabla3[[#This Row],[id_detalle]]&amp;" "&amp;VLOOKUP(Tabla3[[#This Row],[id_detalle]],rubro_detalle[[Código]:[Rubro Detalle]],2,0)</f>
        <v>20.00.000 Gobierno, Administración Pública y Defensa</v>
      </c>
      <c r="E11461" s="33">
        <f t="shared" si="2135"/>
        <v>64</v>
      </c>
      <c r="F11461" s="47" t="str">
        <f t="shared" si="2136"/>
        <v>20.00.000-64</v>
      </c>
      <c r="G11461" s="37" t="s">
        <v>8681</v>
      </c>
      <c r="H11461" s="37">
        <v>868</v>
      </c>
    </row>
    <row r="11462" spans="1:8" x14ac:dyDescent="0.3">
      <c r="A11462" s="34" t="str">
        <f>+LEFT(Tabla3[[#This Row],[id_detalle]],2)</f>
        <v>20</v>
      </c>
      <c r="B11462" s="46" t="str">
        <f>VLOOKUP((LEFT(Tabla3[[#This Row],[id_detalle]],2)),id_rubro[[id]:[Rubro]],2,0)</f>
        <v>GOBIERNO, ADMINISTRACIÓN PÚBLICA Y DEFENSA</v>
      </c>
      <c r="C11462" s="36" t="s">
        <v>1792</v>
      </c>
      <c r="D11462" s="45" t="str">
        <f>+Tabla3[[#This Row],[id_detalle]]&amp;" "&amp;VLOOKUP(Tabla3[[#This Row],[id_detalle]],rubro_detalle[[Código]:[Rubro Detalle]],2,0)</f>
        <v>20.00.000 Gobierno, Administración Pública y Defensa</v>
      </c>
      <c r="E11462" s="33">
        <f t="shared" si="2135"/>
        <v>65</v>
      </c>
      <c r="F11462" s="47" t="str">
        <f t="shared" si="2136"/>
        <v>20.00.000-65</v>
      </c>
      <c r="G11462" s="37" t="s">
        <v>8682</v>
      </c>
      <c r="H11462" s="37">
        <v>868</v>
      </c>
    </row>
    <row r="11463" spans="1:8" x14ac:dyDescent="0.3">
      <c r="A11463" s="34" t="str">
        <f>+LEFT(Tabla3[[#This Row],[id_detalle]],2)</f>
        <v>20</v>
      </c>
      <c r="B11463" s="46" t="str">
        <f>VLOOKUP((LEFT(Tabla3[[#This Row],[id_detalle]],2)),id_rubro[[id]:[Rubro]],2,0)</f>
        <v>GOBIERNO, ADMINISTRACIÓN PÚBLICA Y DEFENSA</v>
      </c>
      <c r="C11463" s="36" t="s">
        <v>1792</v>
      </c>
      <c r="D11463" s="45" t="str">
        <f>+Tabla3[[#This Row],[id_detalle]]&amp;" "&amp;VLOOKUP(Tabla3[[#This Row],[id_detalle]],rubro_detalle[[Código]:[Rubro Detalle]],2,0)</f>
        <v>20.00.000 Gobierno, Administración Pública y Defensa</v>
      </c>
      <c r="E11463" s="33">
        <f t="shared" si="2135"/>
        <v>66</v>
      </c>
      <c r="F11463" s="47" t="str">
        <f t="shared" si="2136"/>
        <v>20.00.000-66</v>
      </c>
      <c r="G11463" s="37" t="s">
        <v>8683</v>
      </c>
      <c r="H11463" s="37">
        <v>868</v>
      </c>
    </row>
    <row r="11464" spans="1:8" x14ac:dyDescent="0.3">
      <c r="A11464" s="34" t="str">
        <f>+LEFT(Tabla3[[#This Row],[id_detalle]],2)</f>
        <v>20</v>
      </c>
      <c r="B11464" s="46" t="str">
        <f>VLOOKUP((LEFT(Tabla3[[#This Row],[id_detalle]],2)),id_rubro[[id]:[Rubro]],2,0)</f>
        <v>GOBIERNO, ADMINISTRACIÓN PÚBLICA Y DEFENSA</v>
      </c>
      <c r="C11464" s="36" t="s">
        <v>1792</v>
      </c>
      <c r="D11464" s="45" t="str">
        <f>+Tabla3[[#This Row],[id_detalle]]&amp;" "&amp;VLOOKUP(Tabla3[[#This Row],[id_detalle]],rubro_detalle[[Código]:[Rubro Detalle]],2,0)</f>
        <v>20.00.000 Gobierno, Administración Pública y Defensa</v>
      </c>
      <c r="E11464" s="33">
        <f t="shared" si="2135"/>
        <v>67</v>
      </c>
      <c r="F11464" s="47" t="str">
        <f t="shared" si="2136"/>
        <v>20.00.000-67</v>
      </c>
      <c r="G11464" s="37" t="s">
        <v>8684</v>
      </c>
      <c r="H11464" s="37">
        <v>869</v>
      </c>
    </row>
    <row r="11465" spans="1:8" x14ac:dyDescent="0.3">
      <c r="A11465" s="34" t="str">
        <f>+LEFT(Tabla3[[#This Row],[id_detalle]],2)</f>
        <v>20</v>
      </c>
      <c r="B11465" s="46" t="str">
        <f>VLOOKUP((LEFT(Tabla3[[#This Row],[id_detalle]],2)),id_rubro[[id]:[Rubro]],2,0)</f>
        <v>GOBIERNO, ADMINISTRACIÓN PÚBLICA Y DEFENSA</v>
      </c>
      <c r="C11465" s="36" t="s">
        <v>1792</v>
      </c>
      <c r="D11465" s="45" t="str">
        <f>+Tabla3[[#This Row],[id_detalle]]&amp;" "&amp;VLOOKUP(Tabla3[[#This Row],[id_detalle]],rubro_detalle[[Código]:[Rubro Detalle]],2,0)</f>
        <v>20.00.000 Gobierno, Administración Pública y Defensa</v>
      </c>
      <c r="E11465" s="33">
        <f t="shared" si="2135"/>
        <v>68</v>
      </c>
      <c r="F11465" s="47" t="str">
        <f t="shared" si="2136"/>
        <v>20.00.000-68</v>
      </c>
      <c r="G11465" s="37" t="s">
        <v>8685</v>
      </c>
      <c r="H11465" s="37">
        <v>869</v>
      </c>
    </row>
    <row r="11466" spans="1:8" x14ac:dyDescent="0.3">
      <c r="A11466" s="34" t="str">
        <f>+LEFT(Tabla3[[#This Row],[id_detalle]],2)</f>
        <v>20</v>
      </c>
      <c r="B11466" s="46" t="str">
        <f>VLOOKUP((LEFT(Tabla3[[#This Row],[id_detalle]],2)),id_rubro[[id]:[Rubro]],2,0)</f>
        <v>GOBIERNO, ADMINISTRACIÓN PÚBLICA Y DEFENSA</v>
      </c>
      <c r="C11466" s="36" t="s">
        <v>1792</v>
      </c>
      <c r="D11466" s="45" t="str">
        <f>+Tabla3[[#This Row],[id_detalle]]&amp;" "&amp;VLOOKUP(Tabla3[[#This Row],[id_detalle]],rubro_detalle[[Código]:[Rubro Detalle]],2,0)</f>
        <v>20.00.000 Gobierno, Administración Pública y Defensa</v>
      </c>
      <c r="E11466" s="33">
        <f t="shared" si="2135"/>
        <v>69</v>
      </c>
      <c r="F11466" s="47" t="str">
        <f t="shared" si="2136"/>
        <v>20.00.000-69</v>
      </c>
      <c r="G11466" s="37" t="s">
        <v>8686</v>
      </c>
      <c r="H11466" s="37">
        <v>869</v>
      </c>
    </row>
    <row r="11467" spans="1:8" x14ac:dyDescent="0.3">
      <c r="A11467" s="34" t="str">
        <f>+LEFT(Tabla3[[#This Row],[id_detalle]],2)</f>
        <v>20</v>
      </c>
      <c r="B11467" s="46" t="str">
        <f>VLOOKUP((LEFT(Tabla3[[#This Row],[id_detalle]],2)),id_rubro[[id]:[Rubro]],2,0)</f>
        <v>GOBIERNO, ADMINISTRACIÓN PÚBLICA Y DEFENSA</v>
      </c>
      <c r="C11467" s="36" t="s">
        <v>1792</v>
      </c>
      <c r="D11467" s="45" t="str">
        <f>+Tabla3[[#This Row],[id_detalle]]&amp;" "&amp;VLOOKUP(Tabla3[[#This Row],[id_detalle]],rubro_detalle[[Código]:[Rubro Detalle]],2,0)</f>
        <v>20.00.000 Gobierno, Administración Pública y Defensa</v>
      </c>
      <c r="E11467" s="33">
        <f t="shared" si="2135"/>
        <v>70</v>
      </c>
      <c r="F11467" s="47" t="str">
        <f t="shared" si="2136"/>
        <v>20.00.000-70</v>
      </c>
      <c r="G11467" s="37" t="s">
        <v>8687</v>
      </c>
      <c r="H11467" s="37">
        <v>869</v>
      </c>
    </row>
    <row r="11468" spans="1:8" x14ac:dyDescent="0.3">
      <c r="A11468" s="34" t="str">
        <f>+LEFT(Tabla3[[#This Row],[id_detalle]],2)</f>
        <v>20</v>
      </c>
      <c r="B11468" s="46" t="str">
        <f>VLOOKUP((LEFT(Tabla3[[#This Row],[id_detalle]],2)),id_rubro[[id]:[Rubro]],2,0)</f>
        <v>GOBIERNO, ADMINISTRACIÓN PÚBLICA Y DEFENSA</v>
      </c>
      <c r="C11468" s="36" t="s">
        <v>1792</v>
      </c>
      <c r="D11468" s="45" t="str">
        <f>+Tabla3[[#This Row],[id_detalle]]&amp;" "&amp;VLOOKUP(Tabla3[[#This Row],[id_detalle]],rubro_detalle[[Código]:[Rubro Detalle]],2,0)</f>
        <v>20.00.000 Gobierno, Administración Pública y Defensa</v>
      </c>
      <c r="E11468" s="33">
        <f t="shared" si="2135"/>
        <v>71</v>
      </c>
      <c r="F11468" s="47" t="str">
        <f t="shared" si="2136"/>
        <v>20.00.000-71</v>
      </c>
      <c r="G11468" s="37" t="s">
        <v>8688</v>
      </c>
      <c r="H11468" s="37">
        <v>869</v>
      </c>
    </row>
    <row r="11469" spans="1:8" x14ac:dyDescent="0.3">
      <c r="A11469" s="34" t="str">
        <f>+LEFT(Tabla3[[#This Row],[id_detalle]],2)</f>
        <v>20</v>
      </c>
      <c r="B11469" s="46" t="str">
        <f>VLOOKUP((LEFT(Tabla3[[#This Row],[id_detalle]],2)),id_rubro[[id]:[Rubro]],2,0)</f>
        <v>GOBIERNO, ADMINISTRACIÓN PÚBLICA Y DEFENSA</v>
      </c>
      <c r="C11469" s="36" t="s">
        <v>1792</v>
      </c>
      <c r="D11469" s="45" t="str">
        <f>+Tabla3[[#This Row],[id_detalle]]&amp;" "&amp;VLOOKUP(Tabla3[[#This Row],[id_detalle]],rubro_detalle[[Código]:[Rubro Detalle]],2,0)</f>
        <v>20.00.000 Gobierno, Administración Pública y Defensa</v>
      </c>
      <c r="E11469" s="33">
        <f t="shared" si="2135"/>
        <v>72</v>
      </c>
      <c r="F11469" s="47" t="str">
        <f t="shared" si="2136"/>
        <v>20.00.000-72</v>
      </c>
      <c r="G11469" s="37" t="s">
        <v>8689</v>
      </c>
      <c r="H11469" s="37">
        <v>869</v>
      </c>
    </row>
    <row r="11470" spans="1:8" x14ac:dyDescent="0.3">
      <c r="A11470" s="34" t="str">
        <f>+LEFT(Tabla3[[#This Row],[id_detalle]],2)</f>
        <v>20</v>
      </c>
      <c r="B11470" s="46" t="str">
        <f>VLOOKUP((LEFT(Tabla3[[#This Row],[id_detalle]],2)),id_rubro[[id]:[Rubro]],2,0)</f>
        <v>GOBIERNO, ADMINISTRACIÓN PÚBLICA Y DEFENSA</v>
      </c>
      <c r="C11470" s="36" t="s">
        <v>1792</v>
      </c>
      <c r="D11470" s="45" t="str">
        <f>+Tabla3[[#This Row],[id_detalle]]&amp;" "&amp;VLOOKUP(Tabla3[[#This Row],[id_detalle]],rubro_detalle[[Código]:[Rubro Detalle]],2,0)</f>
        <v>20.00.000 Gobierno, Administración Pública y Defensa</v>
      </c>
      <c r="E11470" s="33">
        <f t="shared" si="2135"/>
        <v>73</v>
      </c>
      <c r="F11470" s="47" t="str">
        <f t="shared" si="2136"/>
        <v>20.00.000-73</v>
      </c>
      <c r="G11470" s="37" t="s">
        <v>8690</v>
      </c>
      <c r="H11470" s="37">
        <v>869</v>
      </c>
    </row>
    <row r="11471" spans="1:8" x14ac:dyDescent="0.3">
      <c r="A11471" s="34" t="str">
        <f>+LEFT(Tabla3[[#This Row],[id_detalle]],2)</f>
        <v>20</v>
      </c>
      <c r="B11471" s="46" t="str">
        <f>VLOOKUP((LEFT(Tabla3[[#This Row],[id_detalle]],2)),id_rubro[[id]:[Rubro]],2,0)</f>
        <v>GOBIERNO, ADMINISTRACIÓN PÚBLICA Y DEFENSA</v>
      </c>
      <c r="C11471" s="36" t="s">
        <v>1792</v>
      </c>
      <c r="D11471" s="45" t="str">
        <f>+Tabla3[[#This Row],[id_detalle]]&amp;" "&amp;VLOOKUP(Tabla3[[#This Row],[id_detalle]],rubro_detalle[[Código]:[Rubro Detalle]],2,0)</f>
        <v>20.00.000 Gobierno, Administración Pública y Defensa</v>
      </c>
      <c r="E11471" s="33">
        <f t="shared" si="2135"/>
        <v>74</v>
      </c>
      <c r="F11471" s="47" t="str">
        <f t="shared" si="2136"/>
        <v>20.00.000-74</v>
      </c>
      <c r="G11471" s="37" t="s">
        <v>8691</v>
      </c>
      <c r="H11471" s="37">
        <v>869</v>
      </c>
    </row>
    <row r="11472" spans="1:8" x14ac:dyDescent="0.3">
      <c r="A11472" s="34" t="str">
        <f>+LEFT(Tabla3[[#This Row],[id_detalle]],2)</f>
        <v>20</v>
      </c>
      <c r="B11472" s="46" t="str">
        <f>VLOOKUP((LEFT(Tabla3[[#This Row],[id_detalle]],2)),id_rubro[[id]:[Rubro]],2,0)</f>
        <v>GOBIERNO, ADMINISTRACIÓN PÚBLICA Y DEFENSA</v>
      </c>
      <c r="C11472" s="36" t="s">
        <v>1792</v>
      </c>
      <c r="D11472" s="45" t="str">
        <f>+Tabla3[[#This Row],[id_detalle]]&amp;" "&amp;VLOOKUP(Tabla3[[#This Row],[id_detalle]],rubro_detalle[[Código]:[Rubro Detalle]],2,0)</f>
        <v>20.00.000 Gobierno, Administración Pública y Defensa</v>
      </c>
      <c r="E11472" s="33">
        <f t="shared" si="2135"/>
        <v>75</v>
      </c>
      <c r="F11472" s="47" t="str">
        <f t="shared" si="2136"/>
        <v>20.00.000-75</v>
      </c>
      <c r="G11472" s="37" t="s">
        <v>8692</v>
      </c>
      <c r="H11472" s="37">
        <v>870</v>
      </c>
    </row>
    <row r="11473" spans="1:8" x14ac:dyDescent="0.3">
      <c r="A11473" s="34" t="str">
        <f>+LEFT(Tabla3[[#This Row],[id_detalle]],2)</f>
        <v>20</v>
      </c>
      <c r="B11473" s="46" t="str">
        <f>VLOOKUP((LEFT(Tabla3[[#This Row],[id_detalle]],2)),id_rubro[[id]:[Rubro]],2,0)</f>
        <v>GOBIERNO, ADMINISTRACIÓN PÚBLICA Y DEFENSA</v>
      </c>
      <c r="C11473" s="36" t="s">
        <v>1792</v>
      </c>
      <c r="D11473" s="45" t="str">
        <f>+Tabla3[[#This Row],[id_detalle]]&amp;" "&amp;VLOOKUP(Tabla3[[#This Row],[id_detalle]],rubro_detalle[[Código]:[Rubro Detalle]],2,0)</f>
        <v>20.00.000 Gobierno, Administración Pública y Defensa</v>
      </c>
      <c r="E11473" s="33">
        <f t="shared" si="2135"/>
        <v>76</v>
      </c>
      <c r="F11473" s="47" t="str">
        <f t="shared" si="2136"/>
        <v>20.00.000-76</v>
      </c>
      <c r="G11473" s="37" t="s">
        <v>8693</v>
      </c>
      <c r="H11473" s="37">
        <v>870</v>
      </c>
    </row>
    <row r="11474" spans="1:8" x14ac:dyDescent="0.3">
      <c r="A11474" s="34" t="str">
        <f>+LEFT(Tabla3[[#This Row],[id_detalle]],2)</f>
        <v>20</v>
      </c>
      <c r="B11474" s="46" t="str">
        <f>VLOOKUP((LEFT(Tabla3[[#This Row],[id_detalle]],2)),id_rubro[[id]:[Rubro]],2,0)</f>
        <v>GOBIERNO, ADMINISTRACIÓN PÚBLICA Y DEFENSA</v>
      </c>
      <c r="C11474" s="36" t="s">
        <v>1792</v>
      </c>
      <c r="D11474" s="45" t="str">
        <f>+Tabla3[[#This Row],[id_detalle]]&amp;" "&amp;VLOOKUP(Tabla3[[#This Row],[id_detalle]],rubro_detalle[[Código]:[Rubro Detalle]],2,0)</f>
        <v>20.00.000 Gobierno, Administración Pública y Defensa</v>
      </c>
      <c r="E11474" s="33">
        <f t="shared" si="2135"/>
        <v>77</v>
      </c>
      <c r="F11474" s="47" t="str">
        <f t="shared" si="2136"/>
        <v>20.00.000-77</v>
      </c>
      <c r="G11474" s="37" t="s">
        <v>8694</v>
      </c>
      <c r="H11474" s="37">
        <v>870</v>
      </c>
    </row>
    <row r="11475" spans="1:8" x14ac:dyDescent="0.3">
      <c r="A11475" s="34" t="str">
        <f>+LEFT(Tabla3[[#This Row],[id_detalle]],2)</f>
        <v>20</v>
      </c>
      <c r="B11475" s="46" t="str">
        <f>VLOOKUP((LEFT(Tabla3[[#This Row],[id_detalle]],2)),id_rubro[[id]:[Rubro]],2,0)</f>
        <v>GOBIERNO, ADMINISTRACIÓN PÚBLICA Y DEFENSA</v>
      </c>
      <c r="C11475" s="36" t="s">
        <v>1792</v>
      </c>
      <c r="D11475" s="45" t="str">
        <f>+Tabla3[[#This Row],[id_detalle]]&amp;" "&amp;VLOOKUP(Tabla3[[#This Row],[id_detalle]],rubro_detalle[[Código]:[Rubro Detalle]],2,0)</f>
        <v>20.00.000 Gobierno, Administración Pública y Defensa</v>
      </c>
      <c r="E11475" s="33">
        <f t="shared" si="2135"/>
        <v>78</v>
      </c>
      <c r="F11475" s="47" t="str">
        <f t="shared" si="2136"/>
        <v>20.00.000-78</v>
      </c>
      <c r="G11475" s="37" t="s">
        <v>8695</v>
      </c>
      <c r="H11475" s="37">
        <v>870</v>
      </c>
    </row>
    <row r="11476" spans="1:8" x14ac:dyDescent="0.3">
      <c r="A11476" s="34" t="str">
        <f>+LEFT(Tabla3[[#This Row],[id_detalle]],2)</f>
        <v>20</v>
      </c>
      <c r="B11476" s="46" t="str">
        <f>VLOOKUP((LEFT(Tabla3[[#This Row],[id_detalle]],2)),id_rubro[[id]:[Rubro]],2,0)</f>
        <v>GOBIERNO, ADMINISTRACIÓN PÚBLICA Y DEFENSA</v>
      </c>
      <c r="C11476" s="36" t="s">
        <v>1792</v>
      </c>
      <c r="D11476" s="45" t="str">
        <f>+Tabla3[[#This Row],[id_detalle]]&amp;" "&amp;VLOOKUP(Tabla3[[#This Row],[id_detalle]],rubro_detalle[[Código]:[Rubro Detalle]],2,0)</f>
        <v>20.00.000 Gobierno, Administración Pública y Defensa</v>
      </c>
      <c r="E11476" s="33">
        <f t="shared" si="2135"/>
        <v>79</v>
      </c>
      <c r="F11476" s="47" t="str">
        <f t="shared" si="2136"/>
        <v>20.00.000-79</v>
      </c>
      <c r="G11476" s="37" t="s">
        <v>8696</v>
      </c>
      <c r="H11476" s="37">
        <v>870</v>
      </c>
    </row>
    <row r="11477" spans="1:8" x14ac:dyDescent="0.3">
      <c r="A11477" s="34" t="str">
        <f>+LEFT(Tabla3[[#This Row],[id_detalle]],2)</f>
        <v>20</v>
      </c>
      <c r="B11477" s="46" t="str">
        <f>VLOOKUP((LEFT(Tabla3[[#This Row],[id_detalle]],2)),id_rubro[[id]:[Rubro]],2,0)</f>
        <v>GOBIERNO, ADMINISTRACIÓN PÚBLICA Y DEFENSA</v>
      </c>
      <c r="C11477" s="36" t="s">
        <v>1792</v>
      </c>
      <c r="D11477" s="45" t="str">
        <f>+Tabla3[[#This Row],[id_detalle]]&amp;" "&amp;VLOOKUP(Tabla3[[#This Row],[id_detalle]],rubro_detalle[[Código]:[Rubro Detalle]],2,0)</f>
        <v>20.00.000 Gobierno, Administración Pública y Defensa</v>
      </c>
      <c r="E11477" s="33">
        <f t="shared" si="2135"/>
        <v>80</v>
      </c>
      <c r="F11477" s="47" t="str">
        <f t="shared" si="2136"/>
        <v>20.00.000-80</v>
      </c>
      <c r="G11477" s="37" t="s">
        <v>8697</v>
      </c>
      <c r="H11477" s="37">
        <v>870</v>
      </c>
    </row>
    <row r="11478" spans="1:8" x14ac:dyDescent="0.3">
      <c r="A11478" s="34" t="str">
        <f>+LEFT(Tabla3[[#This Row],[id_detalle]],2)</f>
        <v>20</v>
      </c>
      <c r="B11478" s="46" t="str">
        <f>VLOOKUP((LEFT(Tabla3[[#This Row],[id_detalle]],2)),id_rubro[[id]:[Rubro]],2,0)</f>
        <v>GOBIERNO, ADMINISTRACIÓN PÚBLICA Y DEFENSA</v>
      </c>
      <c r="C11478" s="36" t="s">
        <v>1792</v>
      </c>
      <c r="D11478" s="45" t="str">
        <f>+Tabla3[[#This Row],[id_detalle]]&amp;" "&amp;VLOOKUP(Tabla3[[#This Row],[id_detalle]],rubro_detalle[[Código]:[Rubro Detalle]],2,0)</f>
        <v>20.00.000 Gobierno, Administración Pública y Defensa</v>
      </c>
      <c r="E11478" s="33">
        <f t="shared" si="2135"/>
        <v>81</v>
      </c>
      <c r="F11478" s="47" t="str">
        <f t="shared" si="2136"/>
        <v>20.00.000-81</v>
      </c>
      <c r="G11478" s="37" t="s">
        <v>8698</v>
      </c>
      <c r="H11478" s="37">
        <v>870</v>
      </c>
    </row>
    <row r="11479" spans="1:8" x14ac:dyDescent="0.3">
      <c r="A11479" s="34" t="str">
        <f>+LEFT(Tabla3[[#This Row],[id_detalle]],2)</f>
        <v>20</v>
      </c>
      <c r="B11479" s="46" t="str">
        <f>VLOOKUP((LEFT(Tabla3[[#This Row],[id_detalle]],2)),id_rubro[[id]:[Rubro]],2,0)</f>
        <v>GOBIERNO, ADMINISTRACIÓN PÚBLICA Y DEFENSA</v>
      </c>
      <c r="C11479" s="36" t="s">
        <v>1792</v>
      </c>
      <c r="D11479" s="45" t="str">
        <f>+Tabla3[[#This Row],[id_detalle]]&amp;" "&amp;VLOOKUP(Tabla3[[#This Row],[id_detalle]],rubro_detalle[[Código]:[Rubro Detalle]],2,0)</f>
        <v>20.00.000 Gobierno, Administración Pública y Defensa</v>
      </c>
      <c r="E11479" s="33">
        <f t="shared" si="2135"/>
        <v>82</v>
      </c>
      <c r="F11479" s="47" t="str">
        <f t="shared" si="2136"/>
        <v>20.00.000-82</v>
      </c>
      <c r="G11479" s="37" t="s">
        <v>8699</v>
      </c>
      <c r="H11479" s="37">
        <v>870</v>
      </c>
    </row>
    <row r="11480" spans="1:8" x14ac:dyDescent="0.3">
      <c r="A11480" s="34" t="str">
        <f>+LEFT(Tabla3[[#This Row],[id_detalle]],2)</f>
        <v>20</v>
      </c>
      <c r="B11480" s="46" t="str">
        <f>VLOOKUP((LEFT(Tabla3[[#This Row],[id_detalle]],2)),id_rubro[[id]:[Rubro]],2,0)</f>
        <v>GOBIERNO, ADMINISTRACIÓN PÚBLICA Y DEFENSA</v>
      </c>
      <c r="C11480" s="36" t="s">
        <v>1792</v>
      </c>
      <c r="D11480" s="45" t="str">
        <f>+Tabla3[[#This Row],[id_detalle]]&amp;" "&amp;VLOOKUP(Tabla3[[#This Row],[id_detalle]],rubro_detalle[[Código]:[Rubro Detalle]],2,0)</f>
        <v>20.00.000 Gobierno, Administración Pública y Defensa</v>
      </c>
      <c r="E11480" s="33">
        <f t="shared" si="2135"/>
        <v>83</v>
      </c>
      <c r="F11480" s="47" t="str">
        <f t="shared" si="2136"/>
        <v>20.00.000-83</v>
      </c>
      <c r="G11480" s="37" t="s">
        <v>8700</v>
      </c>
      <c r="H11480" s="37">
        <v>870</v>
      </c>
    </row>
    <row r="11481" spans="1:8" x14ac:dyDescent="0.3">
      <c r="A11481" s="34" t="str">
        <f>+LEFT(Tabla3[[#This Row],[id_detalle]],2)</f>
        <v>20</v>
      </c>
      <c r="B11481" s="46" t="str">
        <f>VLOOKUP((LEFT(Tabla3[[#This Row],[id_detalle]],2)),id_rubro[[id]:[Rubro]],2,0)</f>
        <v>GOBIERNO, ADMINISTRACIÓN PÚBLICA Y DEFENSA</v>
      </c>
      <c r="C11481" s="36" t="s">
        <v>1792</v>
      </c>
      <c r="D11481" s="45" t="str">
        <f>+Tabla3[[#This Row],[id_detalle]]&amp;" "&amp;VLOOKUP(Tabla3[[#This Row],[id_detalle]],rubro_detalle[[Código]:[Rubro Detalle]],2,0)</f>
        <v>20.00.000 Gobierno, Administración Pública y Defensa</v>
      </c>
      <c r="E11481" s="33">
        <f t="shared" si="2135"/>
        <v>84</v>
      </c>
      <c r="F11481" s="47" t="str">
        <f t="shared" si="2136"/>
        <v>20.00.000-84</v>
      </c>
      <c r="G11481" s="37" t="s">
        <v>8701</v>
      </c>
      <c r="H11481" s="37">
        <v>871</v>
      </c>
    </row>
    <row r="11482" spans="1:8" x14ac:dyDescent="0.3">
      <c r="A11482" s="34" t="str">
        <f>+LEFT(Tabla3[[#This Row],[id_detalle]],2)</f>
        <v>20</v>
      </c>
      <c r="B11482" s="46" t="str">
        <f>VLOOKUP((LEFT(Tabla3[[#This Row],[id_detalle]],2)),id_rubro[[id]:[Rubro]],2,0)</f>
        <v>GOBIERNO, ADMINISTRACIÓN PÚBLICA Y DEFENSA</v>
      </c>
      <c r="C11482" s="36" t="s">
        <v>1792</v>
      </c>
      <c r="D11482" s="45" t="str">
        <f>+Tabla3[[#This Row],[id_detalle]]&amp;" "&amp;VLOOKUP(Tabla3[[#This Row],[id_detalle]],rubro_detalle[[Código]:[Rubro Detalle]],2,0)</f>
        <v>20.00.000 Gobierno, Administración Pública y Defensa</v>
      </c>
      <c r="E11482" s="33">
        <f t="shared" si="2135"/>
        <v>85</v>
      </c>
      <c r="F11482" s="47" t="str">
        <f t="shared" si="2136"/>
        <v>20.00.000-85</v>
      </c>
      <c r="G11482" s="37" t="s">
        <v>8702</v>
      </c>
      <c r="H11482" s="37">
        <v>871</v>
      </c>
    </row>
    <row r="11483" spans="1:8" x14ac:dyDescent="0.3">
      <c r="A11483" s="34" t="str">
        <f>+LEFT(Tabla3[[#This Row],[id_detalle]],2)</f>
        <v>20</v>
      </c>
      <c r="B11483" s="46" t="str">
        <f>VLOOKUP((LEFT(Tabla3[[#This Row],[id_detalle]],2)),id_rubro[[id]:[Rubro]],2,0)</f>
        <v>GOBIERNO, ADMINISTRACIÓN PÚBLICA Y DEFENSA</v>
      </c>
      <c r="C11483" s="36" t="s">
        <v>1792</v>
      </c>
      <c r="D11483" s="45" t="str">
        <f>+Tabla3[[#This Row],[id_detalle]]&amp;" "&amp;VLOOKUP(Tabla3[[#This Row],[id_detalle]],rubro_detalle[[Código]:[Rubro Detalle]],2,0)</f>
        <v>20.00.000 Gobierno, Administración Pública y Defensa</v>
      </c>
      <c r="E11483" s="33">
        <f t="shared" si="2135"/>
        <v>86</v>
      </c>
      <c r="F11483" s="47" t="str">
        <f t="shared" si="2136"/>
        <v>20.00.000-86</v>
      </c>
      <c r="G11483" s="37" t="s">
        <v>8703</v>
      </c>
      <c r="H11483" s="37">
        <v>871</v>
      </c>
    </row>
    <row r="11484" spans="1:8" x14ac:dyDescent="0.3">
      <c r="A11484" s="34" t="str">
        <f>+LEFT(Tabla3[[#This Row],[id_detalle]],2)</f>
        <v>20</v>
      </c>
      <c r="B11484" s="46" t="str">
        <f>VLOOKUP((LEFT(Tabla3[[#This Row],[id_detalle]],2)),id_rubro[[id]:[Rubro]],2,0)</f>
        <v>GOBIERNO, ADMINISTRACIÓN PÚBLICA Y DEFENSA</v>
      </c>
      <c r="C11484" s="36" t="s">
        <v>1792</v>
      </c>
      <c r="D11484" s="45" t="str">
        <f>+Tabla3[[#This Row],[id_detalle]]&amp;" "&amp;VLOOKUP(Tabla3[[#This Row],[id_detalle]],rubro_detalle[[Código]:[Rubro Detalle]],2,0)</f>
        <v>20.00.000 Gobierno, Administración Pública y Defensa</v>
      </c>
      <c r="E11484" s="33">
        <f t="shared" si="2135"/>
        <v>87</v>
      </c>
      <c r="F11484" s="47" t="str">
        <f t="shared" si="2136"/>
        <v>20.00.000-87</v>
      </c>
      <c r="G11484" s="37" t="s">
        <v>8704</v>
      </c>
      <c r="H11484" s="37">
        <v>871</v>
      </c>
    </row>
    <row r="11485" spans="1:8" x14ac:dyDescent="0.3">
      <c r="A11485" s="34" t="str">
        <f>+LEFT(Tabla3[[#This Row],[id_detalle]],2)</f>
        <v>20</v>
      </c>
      <c r="B11485" s="46" t="str">
        <f>VLOOKUP((LEFT(Tabla3[[#This Row],[id_detalle]],2)),id_rubro[[id]:[Rubro]],2,0)</f>
        <v>GOBIERNO, ADMINISTRACIÓN PÚBLICA Y DEFENSA</v>
      </c>
      <c r="C11485" s="36" t="s">
        <v>1792</v>
      </c>
      <c r="D11485" s="45" t="str">
        <f>+Tabla3[[#This Row],[id_detalle]]&amp;" "&amp;VLOOKUP(Tabla3[[#This Row],[id_detalle]],rubro_detalle[[Código]:[Rubro Detalle]],2,0)</f>
        <v>20.00.000 Gobierno, Administración Pública y Defensa</v>
      </c>
      <c r="E11485" s="33">
        <f t="shared" si="2135"/>
        <v>88</v>
      </c>
      <c r="F11485" s="47" t="str">
        <f t="shared" si="2136"/>
        <v>20.00.000-88</v>
      </c>
      <c r="G11485" s="37" t="s">
        <v>8705</v>
      </c>
      <c r="H11485" s="37">
        <v>871</v>
      </c>
    </row>
    <row r="11486" spans="1:8" x14ac:dyDescent="0.3">
      <c r="A11486" s="34" t="str">
        <f>+LEFT(Tabla3[[#This Row],[id_detalle]],2)</f>
        <v>20</v>
      </c>
      <c r="B11486" s="46" t="str">
        <f>VLOOKUP((LEFT(Tabla3[[#This Row],[id_detalle]],2)),id_rubro[[id]:[Rubro]],2,0)</f>
        <v>GOBIERNO, ADMINISTRACIÓN PÚBLICA Y DEFENSA</v>
      </c>
      <c r="C11486" s="36" t="s">
        <v>1792</v>
      </c>
      <c r="D11486" s="45" t="str">
        <f>+Tabla3[[#This Row],[id_detalle]]&amp;" "&amp;VLOOKUP(Tabla3[[#This Row],[id_detalle]],rubro_detalle[[Código]:[Rubro Detalle]],2,0)</f>
        <v>20.00.000 Gobierno, Administración Pública y Defensa</v>
      </c>
      <c r="E11486" s="33">
        <f t="shared" si="2135"/>
        <v>89</v>
      </c>
      <c r="F11486" s="47" t="str">
        <f t="shared" si="2136"/>
        <v>20.00.000-89</v>
      </c>
      <c r="G11486" s="37" t="s">
        <v>8706</v>
      </c>
      <c r="H11486" s="37">
        <v>871</v>
      </c>
    </row>
    <row r="11487" spans="1:8" x14ac:dyDescent="0.3">
      <c r="A11487" s="34" t="str">
        <f>+LEFT(Tabla3[[#This Row],[id_detalle]],2)</f>
        <v>20</v>
      </c>
      <c r="B11487" s="46" t="str">
        <f>VLOOKUP((LEFT(Tabla3[[#This Row],[id_detalle]],2)),id_rubro[[id]:[Rubro]],2,0)</f>
        <v>GOBIERNO, ADMINISTRACIÓN PÚBLICA Y DEFENSA</v>
      </c>
      <c r="C11487" s="36" t="s">
        <v>1792</v>
      </c>
      <c r="D11487" s="45" t="str">
        <f>+Tabla3[[#This Row],[id_detalle]]&amp;" "&amp;VLOOKUP(Tabla3[[#This Row],[id_detalle]],rubro_detalle[[Código]:[Rubro Detalle]],2,0)</f>
        <v>20.00.000 Gobierno, Administración Pública y Defensa</v>
      </c>
      <c r="E11487" s="33">
        <f t="shared" si="2135"/>
        <v>90</v>
      </c>
      <c r="F11487" s="47" t="str">
        <f t="shared" si="2136"/>
        <v>20.00.000-90</v>
      </c>
      <c r="G11487" s="37" t="s">
        <v>8707</v>
      </c>
      <c r="H11487" s="37">
        <v>871</v>
      </c>
    </row>
    <row r="11488" spans="1:8" x14ac:dyDescent="0.3">
      <c r="A11488" s="34" t="str">
        <f>+LEFT(Tabla3[[#This Row],[id_detalle]],2)</f>
        <v>20</v>
      </c>
      <c r="B11488" s="46" t="str">
        <f>VLOOKUP((LEFT(Tabla3[[#This Row],[id_detalle]],2)),id_rubro[[id]:[Rubro]],2,0)</f>
        <v>GOBIERNO, ADMINISTRACIÓN PÚBLICA Y DEFENSA</v>
      </c>
      <c r="C11488" s="36" t="s">
        <v>1792</v>
      </c>
      <c r="D11488" s="45" t="str">
        <f>+Tabla3[[#This Row],[id_detalle]]&amp;" "&amp;VLOOKUP(Tabla3[[#This Row],[id_detalle]],rubro_detalle[[Código]:[Rubro Detalle]],2,0)</f>
        <v>20.00.000 Gobierno, Administración Pública y Defensa</v>
      </c>
      <c r="E11488" s="33">
        <f t="shared" si="2135"/>
        <v>91</v>
      </c>
      <c r="F11488" s="47" t="str">
        <f t="shared" si="2136"/>
        <v>20.00.000-91</v>
      </c>
      <c r="G11488" s="37" t="s">
        <v>8708</v>
      </c>
      <c r="H11488" s="37">
        <v>871</v>
      </c>
    </row>
    <row r="11489" spans="1:8" x14ac:dyDescent="0.3">
      <c r="A11489" s="34" t="str">
        <f>+LEFT(Tabla3[[#This Row],[id_detalle]],2)</f>
        <v>20</v>
      </c>
      <c r="B11489" s="46" t="str">
        <f>VLOOKUP((LEFT(Tabla3[[#This Row],[id_detalle]],2)),id_rubro[[id]:[Rubro]],2,0)</f>
        <v>GOBIERNO, ADMINISTRACIÓN PÚBLICA Y DEFENSA</v>
      </c>
      <c r="C11489" s="36" t="s">
        <v>1792</v>
      </c>
      <c r="D11489" s="45" t="str">
        <f>+Tabla3[[#This Row],[id_detalle]]&amp;" "&amp;VLOOKUP(Tabla3[[#This Row],[id_detalle]],rubro_detalle[[Código]:[Rubro Detalle]],2,0)</f>
        <v>20.00.000 Gobierno, Administración Pública y Defensa</v>
      </c>
      <c r="E11489" s="33">
        <f t="shared" si="2135"/>
        <v>92</v>
      </c>
      <c r="F11489" s="47" t="str">
        <f t="shared" si="2136"/>
        <v>20.00.000-92</v>
      </c>
      <c r="G11489" s="37" t="s">
        <v>8709</v>
      </c>
      <c r="H11489" s="37">
        <v>871</v>
      </c>
    </row>
    <row r="11490" spans="1:8" x14ac:dyDescent="0.3">
      <c r="A11490" s="34" t="str">
        <f>+LEFT(Tabla3[[#This Row],[id_detalle]],2)</f>
        <v>20</v>
      </c>
      <c r="B11490" s="46" t="str">
        <f>VLOOKUP((LEFT(Tabla3[[#This Row],[id_detalle]],2)),id_rubro[[id]:[Rubro]],2,0)</f>
        <v>GOBIERNO, ADMINISTRACIÓN PÚBLICA Y DEFENSA</v>
      </c>
      <c r="C11490" s="36" t="s">
        <v>1792</v>
      </c>
      <c r="D11490" s="45" t="str">
        <f>+Tabla3[[#This Row],[id_detalle]]&amp;" "&amp;VLOOKUP(Tabla3[[#This Row],[id_detalle]],rubro_detalle[[Código]:[Rubro Detalle]],2,0)</f>
        <v>20.00.000 Gobierno, Administración Pública y Defensa</v>
      </c>
      <c r="E11490" s="33">
        <f t="shared" ref="E11490:E11509" si="2137">+IF(D11490=D11489,E11489+1,1)</f>
        <v>93</v>
      </c>
      <c r="F11490" s="47" t="str">
        <f t="shared" ref="F11490:F11509" si="2138">+LEFT(D11490,9)&amp;"-"&amp;E11490</f>
        <v>20.00.000-93</v>
      </c>
      <c r="G11490" s="37" t="s">
        <v>8710</v>
      </c>
      <c r="H11490" s="37">
        <v>871</v>
      </c>
    </row>
    <row r="11491" spans="1:8" x14ac:dyDescent="0.3">
      <c r="A11491" s="34" t="str">
        <f>+LEFT(Tabla3[[#This Row],[id_detalle]],2)</f>
        <v>20</v>
      </c>
      <c r="B11491" s="46" t="str">
        <f>VLOOKUP((LEFT(Tabla3[[#This Row],[id_detalle]],2)),id_rubro[[id]:[Rubro]],2,0)</f>
        <v>GOBIERNO, ADMINISTRACIÓN PÚBLICA Y DEFENSA</v>
      </c>
      <c r="C11491" s="36" t="s">
        <v>1792</v>
      </c>
      <c r="D11491" s="45" t="str">
        <f>+Tabla3[[#This Row],[id_detalle]]&amp;" "&amp;VLOOKUP(Tabla3[[#This Row],[id_detalle]],rubro_detalle[[Código]:[Rubro Detalle]],2,0)</f>
        <v>20.00.000 Gobierno, Administración Pública y Defensa</v>
      </c>
      <c r="E11491" s="33">
        <f t="shared" si="2137"/>
        <v>94</v>
      </c>
      <c r="F11491" s="47" t="str">
        <f t="shared" si="2138"/>
        <v>20.00.000-94</v>
      </c>
      <c r="G11491" s="37" t="s">
        <v>8711</v>
      </c>
      <c r="H11491" s="37">
        <v>872</v>
      </c>
    </row>
    <row r="11492" spans="1:8" x14ac:dyDescent="0.3">
      <c r="A11492" s="34" t="str">
        <f>+LEFT(Tabla3[[#This Row],[id_detalle]],2)</f>
        <v>20</v>
      </c>
      <c r="B11492" s="46" t="str">
        <f>VLOOKUP((LEFT(Tabla3[[#This Row],[id_detalle]],2)),id_rubro[[id]:[Rubro]],2,0)</f>
        <v>GOBIERNO, ADMINISTRACIÓN PÚBLICA Y DEFENSA</v>
      </c>
      <c r="C11492" s="36" t="s">
        <v>1792</v>
      </c>
      <c r="D11492" s="45" t="str">
        <f>+Tabla3[[#This Row],[id_detalle]]&amp;" "&amp;VLOOKUP(Tabla3[[#This Row],[id_detalle]],rubro_detalle[[Código]:[Rubro Detalle]],2,0)</f>
        <v>20.00.000 Gobierno, Administración Pública y Defensa</v>
      </c>
      <c r="E11492" s="33">
        <f t="shared" si="2137"/>
        <v>95</v>
      </c>
      <c r="F11492" s="47" t="str">
        <f t="shared" si="2138"/>
        <v>20.00.000-95</v>
      </c>
      <c r="G11492" s="37" t="s">
        <v>8712</v>
      </c>
      <c r="H11492" s="37">
        <v>872</v>
      </c>
    </row>
    <row r="11493" spans="1:8" x14ac:dyDescent="0.3">
      <c r="A11493" s="34" t="str">
        <f>+LEFT(Tabla3[[#This Row],[id_detalle]],2)</f>
        <v>20</v>
      </c>
      <c r="B11493" s="46" t="str">
        <f>VLOOKUP((LEFT(Tabla3[[#This Row],[id_detalle]],2)),id_rubro[[id]:[Rubro]],2,0)</f>
        <v>GOBIERNO, ADMINISTRACIÓN PÚBLICA Y DEFENSA</v>
      </c>
      <c r="C11493" s="36" t="s">
        <v>1792</v>
      </c>
      <c r="D11493" s="45" t="str">
        <f>+Tabla3[[#This Row],[id_detalle]]&amp;" "&amp;VLOOKUP(Tabla3[[#This Row],[id_detalle]],rubro_detalle[[Código]:[Rubro Detalle]],2,0)</f>
        <v>20.00.000 Gobierno, Administración Pública y Defensa</v>
      </c>
      <c r="E11493" s="33">
        <f t="shared" si="2137"/>
        <v>96</v>
      </c>
      <c r="F11493" s="47" t="str">
        <f t="shared" si="2138"/>
        <v>20.00.000-96</v>
      </c>
      <c r="G11493" s="37" t="s">
        <v>8713</v>
      </c>
      <c r="H11493" s="37">
        <v>872</v>
      </c>
    </row>
    <row r="11494" spans="1:8" x14ac:dyDescent="0.3">
      <c r="A11494" s="34" t="str">
        <f>+LEFT(Tabla3[[#This Row],[id_detalle]],2)</f>
        <v>20</v>
      </c>
      <c r="B11494" s="46" t="str">
        <f>VLOOKUP((LEFT(Tabla3[[#This Row],[id_detalle]],2)),id_rubro[[id]:[Rubro]],2,0)</f>
        <v>GOBIERNO, ADMINISTRACIÓN PÚBLICA Y DEFENSA</v>
      </c>
      <c r="C11494" s="36" t="s">
        <v>1792</v>
      </c>
      <c r="D11494" s="45" t="str">
        <f>+Tabla3[[#This Row],[id_detalle]]&amp;" "&amp;VLOOKUP(Tabla3[[#This Row],[id_detalle]],rubro_detalle[[Código]:[Rubro Detalle]],2,0)</f>
        <v>20.00.000 Gobierno, Administración Pública y Defensa</v>
      </c>
      <c r="E11494" s="33">
        <f t="shared" si="2137"/>
        <v>97</v>
      </c>
      <c r="F11494" s="47" t="str">
        <f t="shared" si="2138"/>
        <v>20.00.000-97</v>
      </c>
      <c r="G11494" s="37" t="s">
        <v>8714</v>
      </c>
      <c r="H11494" s="37">
        <v>872</v>
      </c>
    </row>
    <row r="11495" spans="1:8" x14ac:dyDescent="0.3">
      <c r="A11495" s="34" t="str">
        <f>+LEFT(Tabla3[[#This Row],[id_detalle]],2)</f>
        <v>20</v>
      </c>
      <c r="B11495" s="46" t="str">
        <f>VLOOKUP((LEFT(Tabla3[[#This Row],[id_detalle]],2)),id_rubro[[id]:[Rubro]],2,0)</f>
        <v>GOBIERNO, ADMINISTRACIÓN PÚBLICA Y DEFENSA</v>
      </c>
      <c r="C11495" s="36" t="s">
        <v>1792</v>
      </c>
      <c r="D11495" s="45" t="str">
        <f>+Tabla3[[#This Row],[id_detalle]]&amp;" "&amp;VLOOKUP(Tabla3[[#This Row],[id_detalle]],rubro_detalle[[Código]:[Rubro Detalle]],2,0)</f>
        <v>20.00.000 Gobierno, Administración Pública y Defensa</v>
      </c>
      <c r="E11495" s="33">
        <f t="shared" si="2137"/>
        <v>98</v>
      </c>
      <c r="F11495" s="47" t="str">
        <f t="shared" si="2138"/>
        <v>20.00.000-98</v>
      </c>
      <c r="G11495" s="37" t="s">
        <v>8715</v>
      </c>
      <c r="H11495" s="37">
        <v>872</v>
      </c>
    </row>
    <row r="11496" spans="1:8" x14ac:dyDescent="0.3">
      <c r="A11496" s="34" t="str">
        <f>+LEFT(Tabla3[[#This Row],[id_detalle]],2)</f>
        <v>20</v>
      </c>
      <c r="B11496" s="46" t="str">
        <f>VLOOKUP((LEFT(Tabla3[[#This Row],[id_detalle]],2)),id_rubro[[id]:[Rubro]],2,0)</f>
        <v>GOBIERNO, ADMINISTRACIÓN PÚBLICA Y DEFENSA</v>
      </c>
      <c r="C11496" s="36" t="s">
        <v>1792</v>
      </c>
      <c r="D11496" s="45" t="str">
        <f>+Tabla3[[#This Row],[id_detalle]]&amp;" "&amp;VLOOKUP(Tabla3[[#This Row],[id_detalle]],rubro_detalle[[Código]:[Rubro Detalle]],2,0)</f>
        <v>20.00.000 Gobierno, Administración Pública y Defensa</v>
      </c>
      <c r="E11496" s="33">
        <f t="shared" si="2137"/>
        <v>99</v>
      </c>
      <c r="F11496" s="47" t="str">
        <f t="shared" si="2138"/>
        <v>20.00.000-99</v>
      </c>
      <c r="G11496" s="37" t="s">
        <v>8716</v>
      </c>
      <c r="H11496" s="37">
        <v>872</v>
      </c>
    </row>
    <row r="11497" spans="1:8" x14ac:dyDescent="0.3">
      <c r="A11497" s="34" t="str">
        <f>+LEFT(Tabla3[[#This Row],[id_detalle]],2)</f>
        <v>20</v>
      </c>
      <c r="B11497" s="46" t="str">
        <f>VLOOKUP((LEFT(Tabla3[[#This Row],[id_detalle]],2)),id_rubro[[id]:[Rubro]],2,0)</f>
        <v>GOBIERNO, ADMINISTRACIÓN PÚBLICA Y DEFENSA</v>
      </c>
      <c r="C11497" s="36" t="s">
        <v>1792</v>
      </c>
      <c r="D11497" s="45" t="str">
        <f>+Tabla3[[#This Row],[id_detalle]]&amp;" "&amp;VLOOKUP(Tabla3[[#This Row],[id_detalle]],rubro_detalle[[Código]:[Rubro Detalle]],2,0)</f>
        <v>20.00.000 Gobierno, Administración Pública y Defensa</v>
      </c>
      <c r="E11497" s="33">
        <f t="shared" si="2137"/>
        <v>100</v>
      </c>
      <c r="F11497" s="47" t="str">
        <f t="shared" si="2138"/>
        <v>20.00.000-100</v>
      </c>
      <c r="G11497" s="37" t="s">
        <v>8717</v>
      </c>
      <c r="H11497" s="37">
        <v>872</v>
      </c>
    </row>
    <row r="11498" spans="1:8" x14ac:dyDescent="0.3">
      <c r="A11498" s="34" t="str">
        <f>+LEFT(Tabla3[[#This Row],[id_detalle]],2)</f>
        <v>20</v>
      </c>
      <c r="B11498" s="46" t="str">
        <f>VLOOKUP((LEFT(Tabla3[[#This Row],[id_detalle]],2)),id_rubro[[id]:[Rubro]],2,0)</f>
        <v>GOBIERNO, ADMINISTRACIÓN PÚBLICA Y DEFENSA</v>
      </c>
      <c r="C11498" s="36" t="s">
        <v>1792</v>
      </c>
      <c r="D11498" s="45" t="str">
        <f>+Tabla3[[#This Row],[id_detalle]]&amp;" "&amp;VLOOKUP(Tabla3[[#This Row],[id_detalle]],rubro_detalle[[Código]:[Rubro Detalle]],2,0)</f>
        <v>20.00.000 Gobierno, Administración Pública y Defensa</v>
      </c>
      <c r="E11498" s="33">
        <f t="shared" si="2137"/>
        <v>101</v>
      </c>
      <c r="F11498" s="47" t="str">
        <f t="shared" si="2138"/>
        <v>20.00.000-101</v>
      </c>
      <c r="G11498" s="37" t="s">
        <v>8718</v>
      </c>
      <c r="H11498" s="37">
        <v>872</v>
      </c>
    </row>
    <row r="11499" spans="1:8" x14ac:dyDescent="0.3">
      <c r="A11499" s="34" t="str">
        <f>+LEFT(Tabla3[[#This Row],[id_detalle]],2)</f>
        <v>20</v>
      </c>
      <c r="B11499" s="46" t="str">
        <f>VLOOKUP((LEFT(Tabla3[[#This Row],[id_detalle]],2)),id_rubro[[id]:[Rubro]],2,0)</f>
        <v>GOBIERNO, ADMINISTRACIÓN PÚBLICA Y DEFENSA</v>
      </c>
      <c r="C11499" s="36" t="s">
        <v>1792</v>
      </c>
      <c r="D11499" s="45" t="str">
        <f>+Tabla3[[#This Row],[id_detalle]]&amp;" "&amp;VLOOKUP(Tabla3[[#This Row],[id_detalle]],rubro_detalle[[Código]:[Rubro Detalle]],2,0)</f>
        <v>20.00.000 Gobierno, Administración Pública y Defensa</v>
      </c>
      <c r="E11499" s="33">
        <f t="shared" si="2137"/>
        <v>102</v>
      </c>
      <c r="F11499" s="47" t="str">
        <f t="shared" si="2138"/>
        <v>20.00.000-102</v>
      </c>
      <c r="G11499" s="37" t="s">
        <v>8719</v>
      </c>
      <c r="H11499" s="37">
        <v>872</v>
      </c>
    </row>
    <row r="11500" spans="1:8" x14ac:dyDescent="0.3">
      <c r="A11500" s="34" t="str">
        <f>+LEFT(Tabla3[[#This Row],[id_detalle]],2)</f>
        <v>20</v>
      </c>
      <c r="B11500" s="46" t="str">
        <f>VLOOKUP((LEFT(Tabla3[[#This Row],[id_detalle]],2)),id_rubro[[id]:[Rubro]],2,0)</f>
        <v>GOBIERNO, ADMINISTRACIÓN PÚBLICA Y DEFENSA</v>
      </c>
      <c r="C11500" s="36" t="s">
        <v>1792</v>
      </c>
      <c r="D11500" s="45" t="str">
        <f>+Tabla3[[#This Row],[id_detalle]]&amp;" "&amp;VLOOKUP(Tabla3[[#This Row],[id_detalle]],rubro_detalle[[Código]:[Rubro Detalle]],2,0)</f>
        <v>20.00.000 Gobierno, Administración Pública y Defensa</v>
      </c>
      <c r="E11500" s="33">
        <f t="shared" si="2137"/>
        <v>103</v>
      </c>
      <c r="F11500" s="47" t="str">
        <f t="shared" si="2138"/>
        <v>20.00.000-103</v>
      </c>
      <c r="G11500" s="37" t="s">
        <v>8722</v>
      </c>
      <c r="H11500" s="37">
        <v>872</v>
      </c>
    </row>
    <row r="11501" spans="1:8" x14ac:dyDescent="0.3">
      <c r="A11501" s="34" t="str">
        <f>+LEFT(Tabla3[[#This Row],[id_detalle]],2)</f>
        <v>20</v>
      </c>
      <c r="B11501" s="46" t="str">
        <f>VLOOKUP((LEFT(Tabla3[[#This Row],[id_detalle]],2)),id_rubro[[id]:[Rubro]],2,0)</f>
        <v>GOBIERNO, ADMINISTRACIÓN PÚBLICA Y DEFENSA</v>
      </c>
      <c r="C11501" s="36" t="s">
        <v>1792</v>
      </c>
      <c r="D11501" s="45" t="str">
        <f>+Tabla3[[#This Row],[id_detalle]]&amp;" "&amp;VLOOKUP(Tabla3[[#This Row],[id_detalle]],rubro_detalle[[Código]:[Rubro Detalle]],2,0)</f>
        <v>20.00.000 Gobierno, Administración Pública y Defensa</v>
      </c>
      <c r="E11501" s="33">
        <f t="shared" si="2137"/>
        <v>104</v>
      </c>
      <c r="F11501" s="47" t="str">
        <f t="shared" si="2138"/>
        <v>20.00.000-104</v>
      </c>
      <c r="G11501" s="37" t="s">
        <v>8720</v>
      </c>
      <c r="H11501" s="37">
        <v>873</v>
      </c>
    </row>
    <row r="11502" spans="1:8" x14ac:dyDescent="0.3">
      <c r="A11502" s="34" t="str">
        <f>+LEFT(Tabla3[[#This Row],[id_detalle]],2)</f>
        <v>20</v>
      </c>
      <c r="B11502" s="46" t="str">
        <f>VLOOKUP((LEFT(Tabla3[[#This Row],[id_detalle]],2)),id_rubro[[id]:[Rubro]],2,0)</f>
        <v>GOBIERNO, ADMINISTRACIÓN PÚBLICA Y DEFENSA</v>
      </c>
      <c r="C11502" s="36" t="s">
        <v>1792</v>
      </c>
      <c r="D11502" s="45" t="str">
        <f>+Tabla3[[#This Row],[id_detalle]]&amp;" "&amp;VLOOKUP(Tabla3[[#This Row],[id_detalle]],rubro_detalle[[Código]:[Rubro Detalle]],2,0)</f>
        <v>20.00.000 Gobierno, Administración Pública y Defensa</v>
      </c>
      <c r="E11502" s="33">
        <f t="shared" si="2137"/>
        <v>105</v>
      </c>
      <c r="F11502" s="47" t="str">
        <f t="shared" si="2138"/>
        <v>20.00.000-105</v>
      </c>
      <c r="G11502" s="37" t="s">
        <v>8721</v>
      </c>
      <c r="H11502" s="37">
        <v>873</v>
      </c>
    </row>
    <row r="11503" spans="1:8" x14ac:dyDescent="0.3">
      <c r="A11503" s="34" t="str">
        <f>+LEFT(Tabla3[[#This Row],[id_detalle]],2)</f>
        <v>20</v>
      </c>
      <c r="B11503" s="46" t="str">
        <f>VLOOKUP((LEFT(Tabla3[[#This Row],[id_detalle]],2)),id_rubro[[id]:[Rubro]],2,0)</f>
        <v>GOBIERNO, ADMINISTRACIÓN PÚBLICA Y DEFENSA</v>
      </c>
      <c r="C11503" s="36" t="s">
        <v>1792</v>
      </c>
      <c r="D11503" s="45" t="str">
        <f>+Tabla3[[#This Row],[id_detalle]]&amp;" "&amp;VLOOKUP(Tabla3[[#This Row],[id_detalle]],rubro_detalle[[Código]:[Rubro Detalle]],2,0)</f>
        <v>20.00.000 Gobierno, Administración Pública y Defensa</v>
      </c>
      <c r="E11503" s="33">
        <f t="shared" si="2137"/>
        <v>106</v>
      </c>
      <c r="F11503" s="47" t="str">
        <f t="shared" si="2138"/>
        <v>20.00.000-106</v>
      </c>
      <c r="G11503" s="37" t="s">
        <v>8723</v>
      </c>
      <c r="H11503" s="37">
        <v>873</v>
      </c>
    </row>
    <row r="11504" spans="1:8" x14ac:dyDescent="0.3">
      <c r="A11504" s="34" t="str">
        <f>+LEFT(Tabla3[[#This Row],[id_detalle]],2)</f>
        <v>20</v>
      </c>
      <c r="B11504" s="46" t="str">
        <f>VLOOKUP((LEFT(Tabla3[[#This Row],[id_detalle]],2)),id_rubro[[id]:[Rubro]],2,0)</f>
        <v>GOBIERNO, ADMINISTRACIÓN PÚBLICA Y DEFENSA</v>
      </c>
      <c r="C11504" s="36" t="s">
        <v>1792</v>
      </c>
      <c r="D11504" s="45" t="str">
        <f>+Tabla3[[#This Row],[id_detalle]]&amp;" "&amp;VLOOKUP(Tabla3[[#This Row],[id_detalle]],rubro_detalle[[Código]:[Rubro Detalle]],2,0)</f>
        <v>20.00.000 Gobierno, Administración Pública y Defensa</v>
      </c>
      <c r="E11504" s="33">
        <f t="shared" si="2137"/>
        <v>107</v>
      </c>
      <c r="F11504" s="47" t="str">
        <f t="shared" si="2138"/>
        <v>20.00.000-107</v>
      </c>
      <c r="G11504" s="37" t="s">
        <v>8724</v>
      </c>
      <c r="H11504" s="37">
        <v>873</v>
      </c>
    </row>
    <row r="11505" spans="1:8" x14ac:dyDescent="0.3">
      <c r="A11505" s="34" t="str">
        <f>+LEFT(Tabla3[[#This Row],[id_detalle]],2)</f>
        <v>20</v>
      </c>
      <c r="B11505" s="46" t="str">
        <f>VLOOKUP((LEFT(Tabla3[[#This Row],[id_detalle]],2)),id_rubro[[id]:[Rubro]],2,0)</f>
        <v>GOBIERNO, ADMINISTRACIÓN PÚBLICA Y DEFENSA</v>
      </c>
      <c r="C11505" s="36" t="s">
        <v>1792</v>
      </c>
      <c r="D11505" s="45" t="str">
        <f>+Tabla3[[#This Row],[id_detalle]]&amp;" "&amp;VLOOKUP(Tabla3[[#This Row],[id_detalle]],rubro_detalle[[Código]:[Rubro Detalle]],2,0)</f>
        <v>20.00.000 Gobierno, Administración Pública y Defensa</v>
      </c>
      <c r="E11505" s="33">
        <f t="shared" si="2137"/>
        <v>108</v>
      </c>
      <c r="F11505" s="47" t="str">
        <f t="shared" si="2138"/>
        <v>20.00.000-108</v>
      </c>
      <c r="G11505" s="37" t="s">
        <v>8725</v>
      </c>
      <c r="H11505" s="37">
        <v>873</v>
      </c>
    </row>
    <row r="11506" spans="1:8" x14ac:dyDescent="0.3">
      <c r="A11506" s="34" t="str">
        <f>+LEFT(Tabla3[[#This Row],[id_detalle]],2)</f>
        <v>20</v>
      </c>
      <c r="B11506" s="46" t="str">
        <f>VLOOKUP((LEFT(Tabla3[[#This Row],[id_detalle]],2)),id_rubro[[id]:[Rubro]],2,0)</f>
        <v>GOBIERNO, ADMINISTRACIÓN PÚBLICA Y DEFENSA</v>
      </c>
      <c r="C11506" s="36" t="s">
        <v>1792</v>
      </c>
      <c r="D11506" s="45" t="str">
        <f>+Tabla3[[#This Row],[id_detalle]]&amp;" "&amp;VLOOKUP(Tabla3[[#This Row],[id_detalle]],rubro_detalle[[Código]:[Rubro Detalle]],2,0)</f>
        <v>20.00.000 Gobierno, Administración Pública y Defensa</v>
      </c>
      <c r="E11506" s="33">
        <f t="shared" si="2137"/>
        <v>109</v>
      </c>
      <c r="F11506" s="47" t="str">
        <f t="shared" si="2138"/>
        <v>20.00.000-109</v>
      </c>
      <c r="G11506" s="37" t="s">
        <v>8726</v>
      </c>
      <c r="H11506" s="37">
        <v>873</v>
      </c>
    </row>
    <row r="11507" spans="1:8" x14ac:dyDescent="0.3">
      <c r="A11507" s="34" t="str">
        <f>+LEFT(Tabla3[[#This Row],[id_detalle]],2)</f>
        <v>20</v>
      </c>
      <c r="B11507" s="46" t="str">
        <f>VLOOKUP((LEFT(Tabla3[[#This Row],[id_detalle]],2)),id_rubro[[id]:[Rubro]],2,0)</f>
        <v>GOBIERNO, ADMINISTRACIÓN PÚBLICA Y DEFENSA</v>
      </c>
      <c r="C11507" s="36" t="s">
        <v>1792</v>
      </c>
      <c r="D11507" s="45" t="str">
        <f>+Tabla3[[#This Row],[id_detalle]]&amp;" "&amp;VLOOKUP(Tabla3[[#This Row],[id_detalle]],rubro_detalle[[Código]:[Rubro Detalle]],2,0)</f>
        <v>20.00.000 Gobierno, Administración Pública y Defensa</v>
      </c>
      <c r="E11507" s="33">
        <f t="shared" si="2137"/>
        <v>110</v>
      </c>
      <c r="F11507" s="47" t="str">
        <f t="shared" si="2138"/>
        <v>20.00.000-110</v>
      </c>
      <c r="G11507" s="37" t="s">
        <v>8727</v>
      </c>
      <c r="H11507" s="37">
        <v>873</v>
      </c>
    </row>
    <row r="11508" spans="1:8" x14ac:dyDescent="0.3">
      <c r="A11508" s="34" t="str">
        <f>+LEFT(Tabla3[[#This Row],[id_detalle]],2)</f>
        <v>20</v>
      </c>
      <c r="B11508" s="46" t="str">
        <f>VLOOKUP((LEFT(Tabla3[[#This Row],[id_detalle]],2)),id_rubro[[id]:[Rubro]],2,0)</f>
        <v>GOBIERNO, ADMINISTRACIÓN PÚBLICA Y DEFENSA</v>
      </c>
      <c r="C11508" s="36" t="s">
        <v>1792</v>
      </c>
      <c r="D11508" s="45" t="str">
        <f>+Tabla3[[#This Row],[id_detalle]]&amp;" "&amp;VLOOKUP(Tabla3[[#This Row],[id_detalle]],rubro_detalle[[Código]:[Rubro Detalle]],2,0)</f>
        <v>20.00.000 Gobierno, Administración Pública y Defensa</v>
      </c>
      <c r="E11508" s="33">
        <f t="shared" si="2137"/>
        <v>111</v>
      </c>
      <c r="F11508" s="47" t="str">
        <f t="shared" si="2138"/>
        <v>20.00.000-111</v>
      </c>
      <c r="G11508" s="37" t="s">
        <v>8728</v>
      </c>
      <c r="H11508" s="37">
        <v>873</v>
      </c>
    </row>
    <row r="11509" spans="1:8" x14ac:dyDescent="0.3">
      <c r="A11509" s="34" t="str">
        <f>+LEFT(Tabla3[[#This Row],[id_detalle]],2)</f>
        <v>20</v>
      </c>
      <c r="B11509" s="46" t="str">
        <f>VLOOKUP((LEFT(Tabla3[[#This Row],[id_detalle]],2)),id_rubro[[id]:[Rubro]],2,0)</f>
        <v>GOBIERNO, ADMINISTRACIÓN PÚBLICA Y DEFENSA</v>
      </c>
      <c r="C11509" s="36" t="s">
        <v>1792</v>
      </c>
      <c r="D11509" s="45" t="str">
        <f>+Tabla3[[#This Row],[id_detalle]]&amp;" "&amp;VLOOKUP(Tabla3[[#This Row],[id_detalle]],rubro_detalle[[Código]:[Rubro Detalle]],2,0)</f>
        <v>20.00.000 Gobierno, Administración Pública y Defensa</v>
      </c>
      <c r="E11509" s="33">
        <f t="shared" si="2137"/>
        <v>112</v>
      </c>
      <c r="F11509" s="47" t="str">
        <f t="shared" si="2138"/>
        <v>20.00.000-112</v>
      </c>
      <c r="G11509" s="37" t="s">
        <v>8729</v>
      </c>
      <c r="H11509" s="37">
        <v>873</v>
      </c>
    </row>
    <row r="11510" spans="1:8" x14ac:dyDescent="0.3">
      <c r="A11510" s="34" t="str">
        <f>+LEFT(Tabla3[[#This Row],[id_detalle]],2)</f>
        <v>20</v>
      </c>
      <c r="B11510" s="46" t="str">
        <f>VLOOKUP((LEFT(Tabla3[[#This Row],[id_detalle]],2)),id_rubro[[id]:[Rubro]],2,0)</f>
        <v>GOBIERNO, ADMINISTRACIÓN PÚBLICA Y DEFENSA</v>
      </c>
      <c r="C11510" s="36" t="s">
        <v>1792</v>
      </c>
      <c r="D11510" s="45" t="str">
        <f>+Tabla3[[#This Row],[id_detalle]]&amp;" "&amp;VLOOKUP(Tabla3[[#This Row],[id_detalle]],rubro_detalle[[Código]:[Rubro Detalle]],2,0)</f>
        <v>20.00.000 Gobierno, Administración Pública y Defensa</v>
      </c>
      <c r="E11510" s="33">
        <f t="shared" ref="E11510:E11530" si="2139">+IF(D11510=D11509,E11509+1,1)</f>
        <v>113</v>
      </c>
      <c r="F11510" s="47" t="str">
        <f t="shared" ref="F11510:F11530" si="2140">+LEFT(D11510,9)&amp;"-"&amp;E11510</f>
        <v>20.00.000-113</v>
      </c>
      <c r="G11510" s="37" t="s">
        <v>8730</v>
      </c>
      <c r="H11510" s="37">
        <v>873</v>
      </c>
    </row>
    <row r="11511" spans="1:8" x14ac:dyDescent="0.3">
      <c r="A11511" s="34" t="str">
        <f>+LEFT(Tabla3[[#This Row],[id_detalle]],2)</f>
        <v>20</v>
      </c>
      <c r="B11511" s="46" t="str">
        <f>VLOOKUP((LEFT(Tabla3[[#This Row],[id_detalle]],2)),id_rubro[[id]:[Rubro]],2,0)</f>
        <v>GOBIERNO, ADMINISTRACIÓN PÚBLICA Y DEFENSA</v>
      </c>
      <c r="C11511" s="36" t="s">
        <v>1792</v>
      </c>
      <c r="D11511" s="45" t="str">
        <f>+Tabla3[[#This Row],[id_detalle]]&amp;" "&amp;VLOOKUP(Tabla3[[#This Row],[id_detalle]],rubro_detalle[[Código]:[Rubro Detalle]],2,0)</f>
        <v>20.00.000 Gobierno, Administración Pública y Defensa</v>
      </c>
      <c r="E11511" s="33">
        <f t="shared" si="2139"/>
        <v>114</v>
      </c>
      <c r="F11511" s="47" t="str">
        <f t="shared" si="2140"/>
        <v>20.00.000-114</v>
      </c>
      <c r="G11511" s="37" t="s">
        <v>8731</v>
      </c>
      <c r="H11511" s="37">
        <v>873</v>
      </c>
    </row>
    <row r="11512" spans="1:8" x14ac:dyDescent="0.3">
      <c r="A11512" s="34" t="str">
        <f>+LEFT(Tabla3[[#This Row],[id_detalle]],2)</f>
        <v>20</v>
      </c>
      <c r="B11512" s="46" t="str">
        <f>VLOOKUP((LEFT(Tabla3[[#This Row],[id_detalle]],2)),id_rubro[[id]:[Rubro]],2,0)</f>
        <v>GOBIERNO, ADMINISTRACIÓN PÚBLICA Y DEFENSA</v>
      </c>
      <c r="C11512" s="36" t="s">
        <v>1792</v>
      </c>
      <c r="D11512" s="45" t="str">
        <f>+Tabla3[[#This Row],[id_detalle]]&amp;" "&amp;VLOOKUP(Tabla3[[#This Row],[id_detalle]],rubro_detalle[[Código]:[Rubro Detalle]],2,0)</f>
        <v>20.00.000 Gobierno, Administración Pública y Defensa</v>
      </c>
      <c r="E11512" s="33">
        <f t="shared" si="2139"/>
        <v>115</v>
      </c>
      <c r="F11512" s="47" t="str">
        <f t="shared" si="2140"/>
        <v>20.00.000-115</v>
      </c>
      <c r="G11512" s="37" t="s">
        <v>8732</v>
      </c>
      <c r="H11512" s="37">
        <v>873</v>
      </c>
    </row>
    <row r="11513" spans="1:8" x14ac:dyDescent="0.3">
      <c r="A11513" s="34" t="str">
        <f>+LEFT(Tabla3[[#This Row],[id_detalle]],2)</f>
        <v>20</v>
      </c>
      <c r="B11513" s="46" t="str">
        <f>VLOOKUP((LEFT(Tabla3[[#This Row],[id_detalle]],2)),id_rubro[[id]:[Rubro]],2,0)</f>
        <v>GOBIERNO, ADMINISTRACIÓN PÚBLICA Y DEFENSA</v>
      </c>
      <c r="C11513" s="36" t="s">
        <v>1792</v>
      </c>
      <c r="D11513" s="45" t="str">
        <f>+Tabla3[[#This Row],[id_detalle]]&amp;" "&amp;VLOOKUP(Tabla3[[#This Row],[id_detalle]],rubro_detalle[[Código]:[Rubro Detalle]],2,0)</f>
        <v>20.00.000 Gobierno, Administración Pública y Defensa</v>
      </c>
      <c r="E11513" s="33">
        <f t="shared" si="2139"/>
        <v>116</v>
      </c>
      <c r="F11513" s="47" t="str">
        <f t="shared" si="2140"/>
        <v>20.00.000-116</v>
      </c>
      <c r="G11513" s="37" t="s">
        <v>8733</v>
      </c>
      <c r="H11513" s="37">
        <v>874</v>
      </c>
    </row>
    <row r="11514" spans="1:8" x14ac:dyDescent="0.3">
      <c r="A11514" s="34" t="str">
        <f>+LEFT(Tabla3[[#This Row],[id_detalle]],2)</f>
        <v>20</v>
      </c>
      <c r="B11514" s="46" t="str">
        <f>VLOOKUP((LEFT(Tabla3[[#This Row],[id_detalle]],2)),id_rubro[[id]:[Rubro]],2,0)</f>
        <v>GOBIERNO, ADMINISTRACIÓN PÚBLICA Y DEFENSA</v>
      </c>
      <c r="C11514" s="36" t="s">
        <v>1792</v>
      </c>
      <c r="D11514" s="45" t="str">
        <f>+Tabla3[[#This Row],[id_detalle]]&amp;" "&amp;VLOOKUP(Tabla3[[#This Row],[id_detalle]],rubro_detalle[[Código]:[Rubro Detalle]],2,0)</f>
        <v>20.00.000 Gobierno, Administración Pública y Defensa</v>
      </c>
      <c r="E11514" s="33">
        <f t="shared" si="2139"/>
        <v>117</v>
      </c>
      <c r="F11514" s="47" t="str">
        <f t="shared" si="2140"/>
        <v>20.00.000-117</v>
      </c>
      <c r="G11514" s="37" t="s">
        <v>8734</v>
      </c>
      <c r="H11514" s="37">
        <v>874</v>
      </c>
    </row>
    <row r="11515" spans="1:8" x14ac:dyDescent="0.3">
      <c r="A11515" s="34" t="str">
        <f>+LEFT(Tabla3[[#This Row],[id_detalle]],2)</f>
        <v>20</v>
      </c>
      <c r="B11515" s="46" t="str">
        <f>VLOOKUP((LEFT(Tabla3[[#This Row],[id_detalle]],2)),id_rubro[[id]:[Rubro]],2,0)</f>
        <v>GOBIERNO, ADMINISTRACIÓN PÚBLICA Y DEFENSA</v>
      </c>
      <c r="C11515" s="36" t="s">
        <v>1792</v>
      </c>
      <c r="D11515" s="45" t="str">
        <f>+Tabla3[[#This Row],[id_detalle]]&amp;" "&amp;VLOOKUP(Tabla3[[#This Row],[id_detalle]],rubro_detalle[[Código]:[Rubro Detalle]],2,0)</f>
        <v>20.00.000 Gobierno, Administración Pública y Defensa</v>
      </c>
      <c r="E11515" s="33">
        <f t="shared" si="2139"/>
        <v>118</v>
      </c>
      <c r="F11515" s="47" t="str">
        <f t="shared" si="2140"/>
        <v>20.00.000-118</v>
      </c>
      <c r="G11515" s="37" t="s">
        <v>8735</v>
      </c>
      <c r="H11515" s="37">
        <v>874</v>
      </c>
    </row>
    <row r="11516" spans="1:8" x14ac:dyDescent="0.3">
      <c r="A11516" s="34" t="str">
        <f>+LEFT(Tabla3[[#This Row],[id_detalle]],2)</f>
        <v>20</v>
      </c>
      <c r="B11516" s="46" t="str">
        <f>VLOOKUP((LEFT(Tabla3[[#This Row],[id_detalle]],2)),id_rubro[[id]:[Rubro]],2,0)</f>
        <v>GOBIERNO, ADMINISTRACIÓN PÚBLICA Y DEFENSA</v>
      </c>
      <c r="C11516" s="36" t="s">
        <v>1792</v>
      </c>
      <c r="D11516" s="45" t="str">
        <f>+Tabla3[[#This Row],[id_detalle]]&amp;" "&amp;VLOOKUP(Tabla3[[#This Row],[id_detalle]],rubro_detalle[[Código]:[Rubro Detalle]],2,0)</f>
        <v>20.00.000 Gobierno, Administración Pública y Defensa</v>
      </c>
      <c r="E11516" s="33">
        <f t="shared" si="2139"/>
        <v>119</v>
      </c>
      <c r="F11516" s="47" t="str">
        <f t="shared" si="2140"/>
        <v>20.00.000-119</v>
      </c>
      <c r="G11516" s="37" t="s">
        <v>8736</v>
      </c>
      <c r="H11516" s="37">
        <v>874</v>
      </c>
    </row>
    <row r="11517" spans="1:8" x14ac:dyDescent="0.3">
      <c r="A11517" s="34" t="str">
        <f>+LEFT(Tabla3[[#This Row],[id_detalle]],2)</f>
        <v>20</v>
      </c>
      <c r="B11517" s="46" t="str">
        <f>VLOOKUP((LEFT(Tabla3[[#This Row],[id_detalle]],2)),id_rubro[[id]:[Rubro]],2,0)</f>
        <v>GOBIERNO, ADMINISTRACIÓN PÚBLICA Y DEFENSA</v>
      </c>
      <c r="C11517" s="36" t="s">
        <v>1792</v>
      </c>
      <c r="D11517" s="45" t="str">
        <f>+Tabla3[[#This Row],[id_detalle]]&amp;" "&amp;VLOOKUP(Tabla3[[#This Row],[id_detalle]],rubro_detalle[[Código]:[Rubro Detalle]],2,0)</f>
        <v>20.00.000 Gobierno, Administración Pública y Defensa</v>
      </c>
      <c r="E11517" s="33">
        <f t="shared" si="2139"/>
        <v>120</v>
      </c>
      <c r="F11517" s="47" t="str">
        <f t="shared" si="2140"/>
        <v>20.00.000-120</v>
      </c>
      <c r="G11517" s="37" t="s">
        <v>8737</v>
      </c>
      <c r="H11517" s="37">
        <v>874</v>
      </c>
    </row>
    <row r="11518" spans="1:8" x14ac:dyDescent="0.3">
      <c r="A11518" s="34" t="str">
        <f>+LEFT(Tabla3[[#This Row],[id_detalle]],2)</f>
        <v>20</v>
      </c>
      <c r="B11518" s="46" t="str">
        <f>VLOOKUP((LEFT(Tabla3[[#This Row],[id_detalle]],2)),id_rubro[[id]:[Rubro]],2,0)</f>
        <v>GOBIERNO, ADMINISTRACIÓN PÚBLICA Y DEFENSA</v>
      </c>
      <c r="C11518" s="36" t="s">
        <v>1792</v>
      </c>
      <c r="D11518" s="45" t="str">
        <f>+Tabla3[[#This Row],[id_detalle]]&amp;" "&amp;VLOOKUP(Tabla3[[#This Row],[id_detalle]],rubro_detalle[[Código]:[Rubro Detalle]],2,0)</f>
        <v>20.00.000 Gobierno, Administración Pública y Defensa</v>
      </c>
      <c r="E11518" s="33">
        <f t="shared" si="2139"/>
        <v>121</v>
      </c>
      <c r="F11518" s="47" t="str">
        <f t="shared" si="2140"/>
        <v>20.00.000-121</v>
      </c>
      <c r="G11518" s="37" t="s">
        <v>8738</v>
      </c>
      <c r="H11518" s="37">
        <v>874</v>
      </c>
    </row>
    <row r="11519" spans="1:8" x14ac:dyDescent="0.3">
      <c r="A11519" s="34" t="str">
        <f>+LEFT(Tabla3[[#This Row],[id_detalle]],2)</f>
        <v>20</v>
      </c>
      <c r="B11519" s="46" t="str">
        <f>VLOOKUP((LEFT(Tabla3[[#This Row],[id_detalle]],2)),id_rubro[[id]:[Rubro]],2,0)</f>
        <v>GOBIERNO, ADMINISTRACIÓN PÚBLICA Y DEFENSA</v>
      </c>
      <c r="C11519" s="36" t="s">
        <v>1792</v>
      </c>
      <c r="D11519" s="45" t="str">
        <f>+Tabla3[[#This Row],[id_detalle]]&amp;" "&amp;VLOOKUP(Tabla3[[#This Row],[id_detalle]],rubro_detalle[[Código]:[Rubro Detalle]],2,0)</f>
        <v>20.00.000 Gobierno, Administración Pública y Defensa</v>
      </c>
      <c r="E11519" s="33">
        <f t="shared" si="2139"/>
        <v>122</v>
      </c>
      <c r="F11519" s="47" t="str">
        <f t="shared" si="2140"/>
        <v>20.00.000-122</v>
      </c>
      <c r="G11519" s="37" t="s">
        <v>8739</v>
      </c>
      <c r="H11519" s="37">
        <v>874</v>
      </c>
    </row>
    <row r="11520" spans="1:8" x14ac:dyDescent="0.3">
      <c r="A11520" s="34" t="str">
        <f>+LEFT(Tabla3[[#This Row],[id_detalle]],2)</f>
        <v>20</v>
      </c>
      <c r="B11520" s="46" t="str">
        <f>VLOOKUP((LEFT(Tabla3[[#This Row],[id_detalle]],2)),id_rubro[[id]:[Rubro]],2,0)</f>
        <v>GOBIERNO, ADMINISTRACIÓN PÚBLICA Y DEFENSA</v>
      </c>
      <c r="C11520" s="36" t="s">
        <v>1792</v>
      </c>
      <c r="D11520" s="45" t="str">
        <f>+Tabla3[[#This Row],[id_detalle]]&amp;" "&amp;VLOOKUP(Tabla3[[#This Row],[id_detalle]],rubro_detalle[[Código]:[Rubro Detalle]],2,0)</f>
        <v>20.00.000 Gobierno, Administración Pública y Defensa</v>
      </c>
      <c r="E11520" s="33">
        <f t="shared" si="2139"/>
        <v>123</v>
      </c>
      <c r="F11520" s="47" t="str">
        <f t="shared" si="2140"/>
        <v>20.00.000-123</v>
      </c>
      <c r="G11520" s="37" t="s">
        <v>8740</v>
      </c>
      <c r="H11520" s="37">
        <v>874</v>
      </c>
    </row>
    <row r="11521" spans="1:8" x14ac:dyDescent="0.3">
      <c r="A11521" s="34" t="str">
        <f>+LEFT(Tabla3[[#This Row],[id_detalle]],2)</f>
        <v>20</v>
      </c>
      <c r="B11521" s="46" t="str">
        <f>VLOOKUP((LEFT(Tabla3[[#This Row],[id_detalle]],2)),id_rubro[[id]:[Rubro]],2,0)</f>
        <v>GOBIERNO, ADMINISTRACIÓN PÚBLICA Y DEFENSA</v>
      </c>
      <c r="C11521" s="36" t="s">
        <v>1792</v>
      </c>
      <c r="D11521" s="45" t="str">
        <f>+Tabla3[[#This Row],[id_detalle]]&amp;" "&amp;VLOOKUP(Tabla3[[#This Row],[id_detalle]],rubro_detalle[[Código]:[Rubro Detalle]],2,0)</f>
        <v>20.00.000 Gobierno, Administración Pública y Defensa</v>
      </c>
      <c r="E11521" s="33">
        <f t="shared" si="2139"/>
        <v>124</v>
      </c>
      <c r="F11521" s="47" t="str">
        <f t="shared" si="2140"/>
        <v>20.00.000-124</v>
      </c>
      <c r="G11521" s="37" t="s">
        <v>8741</v>
      </c>
      <c r="H11521" s="37">
        <v>874</v>
      </c>
    </row>
    <row r="11522" spans="1:8" x14ac:dyDescent="0.3">
      <c r="A11522" s="34" t="str">
        <f>+LEFT(Tabla3[[#This Row],[id_detalle]],2)</f>
        <v>20</v>
      </c>
      <c r="B11522" s="46" t="str">
        <f>VLOOKUP((LEFT(Tabla3[[#This Row],[id_detalle]],2)),id_rubro[[id]:[Rubro]],2,0)</f>
        <v>GOBIERNO, ADMINISTRACIÓN PÚBLICA Y DEFENSA</v>
      </c>
      <c r="C11522" s="36" t="s">
        <v>1792</v>
      </c>
      <c r="D11522" s="45" t="str">
        <f>+Tabla3[[#This Row],[id_detalle]]&amp;" "&amp;VLOOKUP(Tabla3[[#This Row],[id_detalle]],rubro_detalle[[Código]:[Rubro Detalle]],2,0)</f>
        <v>20.00.000 Gobierno, Administración Pública y Defensa</v>
      </c>
      <c r="E11522" s="33">
        <f t="shared" si="2139"/>
        <v>125</v>
      </c>
      <c r="F11522" s="47" t="str">
        <f t="shared" si="2140"/>
        <v>20.00.000-125</v>
      </c>
      <c r="G11522" s="37" t="s">
        <v>8742</v>
      </c>
      <c r="H11522" s="37">
        <v>874</v>
      </c>
    </row>
    <row r="11523" spans="1:8" x14ac:dyDescent="0.3">
      <c r="A11523" s="34" t="str">
        <f>+LEFT(Tabla3[[#This Row],[id_detalle]],2)</f>
        <v>20</v>
      </c>
      <c r="B11523" s="46" t="str">
        <f>VLOOKUP((LEFT(Tabla3[[#This Row],[id_detalle]],2)),id_rubro[[id]:[Rubro]],2,0)</f>
        <v>GOBIERNO, ADMINISTRACIÓN PÚBLICA Y DEFENSA</v>
      </c>
      <c r="C11523" s="36" t="s">
        <v>1792</v>
      </c>
      <c r="D11523" s="45" t="str">
        <f>+Tabla3[[#This Row],[id_detalle]]&amp;" "&amp;VLOOKUP(Tabla3[[#This Row],[id_detalle]],rubro_detalle[[Código]:[Rubro Detalle]],2,0)</f>
        <v>20.00.000 Gobierno, Administración Pública y Defensa</v>
      </c>
      <c r="E11523" s="33">
        <f t="shared" si="2139"/>
        <v>126</v>
      </c>
      <c r="F11523" s="47" t="str">
        <f t="shared" si="2140"/>
        <v>20.00.000-126</v>
      </c>
      <c r="G11523" s="37" t="s">
        <v>8743</v>
      </c>
      <c r="H11523" s="37">
        <v>874</v>
      </c>
    </row>
    <row r="11524" spans="1:8" x14ac:dyDescent="0.3">
      <c r="A11524" s="34" t="str">
        <f>+LEFT(Tabla3[[#This Row],[id_detalle]],2)</f>
        <v>20</v>
      </c>
      <c r="B11524" s="46" t="str">
        <f>VLOOKUP((LEFT(Tabla3[[#This Row],[id_detalle]],2)),id_rubro[[id]:[Rubro]],2,0)</f>
        <v>GOBIERNO, ADMINISTRACIÓN PÚBLICA Y DEFENSA</v>
      </c>
      <c r="C11524" s="36" t="s">
        <v>1792</v>
      </c>
      <c r="D11524" s="45" t="str">
        <f>+Tabla3[[#This Row],[id_detalle]]&amp;" "&amp;VLOOKUP(Tabla3[[#This Row],[id_detalle]],rubro_detalle[[Código]:[Rubro Detalle]],2,0)</f>
        <v>20.00.000 Gobierno, Administración Pública y Defensa</v>
      </c>
      <c r="E11524" s="33">
        <f t="shared" si="2139"/>
        <v>127</v>
      </c>
      <c r="F11524" s="47" t="str">
        <f t="shared" si="2140"/>
        <v>20.00.000-127</v>
      </c>
      <c r="G11524" s="37" t="s">
        <v>8744</v>
      </c>
      <c r="H11524" s="37">
        <v>874</v>
      </c>
    </row>
    <row r="11525" spans="1:8" x14ac:dyDescent="0.3">
      <c r="A11525" s="34" t="str">
        <f>+LEFT(Tabla3[[#This Row],[id_detalle]],2)</f>
        <v>20</v>
      </c>
      <c r="B11525" s="46" t="str">
        <f>VLOOKUP((LEFT(Tabla3[[#This Row],[id_detalle]],2)),id_rubro[[id]:[Rubro]],2,0)</f>
        <v>GOBIERNO, ADMINISTRACIÓN PÚBLICA Y DEFENSA</v>
      </c>
      <c r="C11525" s="36" t="s">
        <v>1792</v>
      </c>
      <c r="D11525" s="45" t="str">
        <f>+Tabla3[[#This Row],[id_detalle]]&amp;" "&amp;VLOOKUP(Tabla3[[#This Row],[id_detalle]],rubro_detalle[[Código]:[Rubro Detalle]],2,0)</f>
        <v>20.00.000 Gobierno, Administración Pública y Defensa</v>
      </c>
      <c r="E11525" s="33">
        <f t="shared" si="2139"/>
        <v>128</v>
      </c>
      <c r="F11525" s="47" t="str">
        <f t="shared" si="2140"/>
        <v>20.00.000-128</v>
      </c>
      <c r="G11525" s="37" t="s">
        <v>8745</v>
      </c>
      <c r="H11525" s="37">
        <v>874</v>
      </c>
    </row>
    <row r="11526" spans="1:8" x14ac:dyDescent="0.3">
      <c r="A11526" s="34" t="str">
        <f>+LEFT(Tabla3[[#This Row],[id_detalle]],2)</f>
        <v>20</v>
      </c>
      <c r="B11526" s="46" t="str">
        <f>VLOOKUP((LEFT(Tabla3[[#This Row],[id_detalle]],2)),id_rubro[[id]:[Rubro]],2,0)</f>
        <v>GOBIERNO, ADMINISTRACIÓN PÚBLICA Y DEFENSA</v>
      </c>
      <c r="C11526" s="36" t="s">
        <v>1792</v>
      </c>
      <c r="D11526" s="45" t="str">
        <f>+Tabla3[[#This Row],[id_detalle]]&amp;" "&amp;VLOOKUP(Tabla3[[#This Row],[id_detalle]],rubro_detalle[[Código]:[Rubro Detalle]],2,0)</f>
        <v>20.00.000 Gobierno, Administración Pública y Defensa</v>
      </c>
      <c r="E11526" s="33">
        <f t="shared" si="2139"/>
        <v>129</v>
      </c>
      <c r="F11526" s="47" t="str">
        <f t="shared" si="2140"/>
        <v>20.00.000-129</v>
      </c>
      <c r="G11526" s="37" t="s">
        <v>8747</v>
      </c>
      <c r="H11526" s="37">
        <v>875</v>
      </c>
    </row>
    <row r="11527" spans="1:8" x14ac:dyDescent="0.3">
      <c r="A11527" s="34" t="str">
        <f>+LEFT(Tabla3[[#This Row],[id_detalle]],2)</f>
        <v>20</v>
      </c>
      <c r="B11527" s="46" t="str">
        <f>VLOOKUP((LEFT(Tabla3[[#This Row],[id_detalle]],2)),id_rubro[[id]:[Rubro]],2,0)</f>
        <v>GOBIERNO, ADMINISTRACIÓN PÚBLICA Y DEFENSA</v>
      </c>
      <c r="C11527" s="36" t="s">
        <v>1792</v>
      </c>
      <c r="D11527" s="45" t="str">
        <f>+Tabla3[[#This Row],[id_detalle]]&amp;" "&amp;VLOOKUP(Tabla3[[#This Row],[id_detalle]],rubro_detalle[[Código]:[Rubro Detalle]],2,0)</f>
        <v>20.00.000 Gobierno, Administración Pública y Defensa</v>
      </c>
      <c r="E11527" s="33">
        <f t="shared" si="2139"/>
        <v>130</v>
      </c>
      <c r="F11527" s="47" t="str">
        <f t="shared" si="2140"/>
        <v>20.00.000-130</v>
      </c>
      <c r="G11527" s="37" t="s">
        <v>8746</v>
      </c>
      <c r="H11527" s="37">
        <v>875</v>
      </c>
    </row>
    <row r="11528" spans="1:8" x14ac:dyDescent="0.3">
      <c r="A11528" s="34" t="str">
        <f>+LEFT(Tabla3[[#This Row],[id_detalle]],2)</f>
        <v>20</v>
      </c>
      <c r="B11528" s="46" t="str">
        <f>VLOOKUP((LEFT(Tabla3[[#This Row],[id_detalle]],2)),id_rubro[[id]:[Rubro]],2,0)</f>
        <v>GOBIERNO, ADMINISTRACIÓN PÚBLICA Y DEFENSA</v>
      </c>
      <c r="C11528" s="36" t="s">
        <v>1792</v>
      </c>
      <c r="D11528" s="45" t="str">
        <f>+Tabla3[[#This Row],[id_detalle]]&amp;" "&amp;VLOOKUP(Tabla3[[#This Row],[id_detalle]],rubro_detalle[[Código]:[Rubro Detalle]],2,0)</f>
        <v>20.00.000 Gobierno, Administración Pública y Defensa</v>
      </c>
      <c r="E11528" s="33">
        <f t="shared" si="2139"/>
        <v>131</v>
      </c>
      <c r="F11528" s="47" t="str">
        <f t="shared" si="2140"/>
        <v>20.00.000-131</v>
      </c>
      <c r="G11528" s="37" t="s">
        <v>8748</v>
      </c>
      <c r="H11528" s="37">
        <v>875</v>
      </c>
    </row>
    <row r="11529" spans="1:8" x14ac:dyDescent="0.3">
      <c r="A11529" s="34" t="str">
        <f>+LEFT(Tabla3[[#This Row],[id_detalle]],2)</f>
        <v>20</v>
      </c>
      <c r="B11529" s="46" t="str">
        <f>VLOOKUP((LEFT(Tabla3[[#This Row],[id_detalle]],2)),id_rubro[[id]:[Rubro]],2,0)</f>
        <v>GOBIERNO, ADMINISTRACIÓN PÚBLICA Y DEFENSA</v>
      </c>
      <c r="C11529" s="36" t="s">
        <v>1792</v>
      </c>
      <c r="D11529" s="45" t="str">
        <f>+Tabla3[[#This Row],[id_detalle]]&amp;" "&amp;VLOOKUP(Tabla3[[#This Row],[id_detalle]],rubro_detalle[[Código]:[Rubro Detalle]],2,0)</f>
        <v>20.00.000 Gobierno, Administración Pública y Defensa</v>
      </c>
      <c r="E11529" s="33">
        <f t="shared" si="2139"/>
        <v>132</v>
      </c>
      <c r="F11529" s="47" t="str">
        <f t="shared" si="2140"/>
        <v>20.00.000-132</v>
      </c>
      <c r="G11529" s="37" t="s">
        <v>8749</v>
      </c>
      <c r="H11529" s="37">
        <v>875</v>
      </c>
    </row>
    <row r="11530" spans="1:8" x14ac:dyDescent="0.3">
      <c r="A11530" s="34" t="str">
        <f>+LEFT(Tabla3[[#This Row],[id_detalle]],2)</f>
        <v>20</v>
      </c>
      <c r="B11530" s="46" t="str">
        <f>VLOOKUP((LEFT(Tabla3[[#This Row],[id_detalle]],2)),id_rubro[[id]:[Rubro]],2,0)</f>
        <v>GOBIERNO, ADMINISTRACIÓN PÚBLICA Y DEFENSA</v>
      </c>
      <c r="C11530" s="36" t="s">
        <v>1792</v>
      </c>
      <c r="D11530" s="45" t="str">
        <f>+Tabla3[[#This Row],[id_detalle]]&amp;" "&amp;VLOOKUP(Tabla3[[#This Row],[id_detalle]],rubro_detalle[[Código]:[Rubro Detalle]],2,0)</f>
        <v>20.00.000 Gobierno, Administración Pública y Defensa</v>
      </c>
      <c r="E11530" s="33">
        <f t="shared" si="2139"/>
        <v>133</v>
      </c>
      <c r="F11530" s="47" t="str">
        <f t="shared" si="2140"/>
        <v>20.00.000-133</v>
      </c>
      <c r="G11530" s="37" t="s">
        <v>8750</v>
      </c>
      <c r="H11530" s="37">
        <v>875</v>
      </c>
    </row>
    <row r="11531" spans="1:8" x14ac:dyDescent="0.3">
      <c r="A11531" s="34" t="str">
        <f>+LEFT(Tabla3[[#This Row],[id_detalle]],2)</f>
        <v>20</v>
      </c>
      <c r="B11531" s="46" t="str">
        <f>VLOOKUP((LEFT(Tabla3[[#This Row],[id_detalle]],2)),id_rubro[[id]:[Rubro]],2,0)</f>
        <v>GOBIERNO, ADMINISTRACIÓN PÚBLICA Y DEFENSA</v>
      </c>
      <c r="C11531" s="36" t="s">
        <v>1792</v>
      </c>
      <c r="D11531" s="45" t="str">
        <f>+Tabla3[[#This Row],[id_detalle]]&amp;" "&amp;VLOOKUP(Tabla3[[#This Row],[id_detalle]],rubro_detalle[[Código]:[Rubro Detalle]],2,0)</f>
        <v>20.00.000 Gobierno, Administración Pública y Defensa</v>
      </c>
      <c r="E11531" s="33">
        <f>+IF(D11531=D11530,E11530+1,1)</f>
        <v>134</v>
      </c>
      <c r="F11531" s="47" t="str">
        <f>+LEFT(D11531,9)&amp;"-"&amp;E11531</f>
        <v>20.00.000-134</v>
      </c>
      <c r="G11531" s="37" t="s">
        <v>8751</v>
      </c>
      <c r="H11531" s="37">
        <v>875</v>
      </c>
    </row>
    <row r="11532" spans="1:8" x14ac:dyDescent="0.3">
      <c r="A11532" s="34" t="str">
        <f>+LEFT(Tabla3[[#This Row],[id_detalle]],2)</f>
        <v>20</v>
      </c>
      <c r="B11532" s="46" t="str">
        <f>VLOOKUP((LEFT(Tabla3[[#This Row],[id_detalle]],2)),id_rubro[[id]:[Rubro]],2,0)</f>
        <v>GOBIERNO, ADMINISTRACIÓN PÚBLICA Y DEFENSA</v>
      </c>
      <c r="C11532" s="36" t="s">
        <v>1792</v>
      </c>
      <c r="D11532" s="45" t="str">
        <f>+Tabla3[[#This Row],[id_detalle]]&amp;" "&amp;VLOOKUP(Tabla3[[#This Row],[id_detalle]],rubro_detalle[[Código]:[Rubro Detalle]],2,0)</f>
        <v>20.00.000 Gobierno, Administración Pública y Defensa</v>
      </c>
      <c r="E11532" s="33">
        <f t="shared" ref="E11532:E11534" si="2141">+IF(D11532=D11531,E11531+1,1)</f>
        <v>135</v>
      </c>
      <c r="F11532" s="47" t="str">
        <f t="shared" ref="F11532:F11534" si="2142">+LEFT(D11532,9)&amp;"-"&amp;E11532</f>
        <v>20.00.000-135</v>
      </c>
      <c r="G11532" s="37" t="s">
        <v>8752</v>
      </c>
      <c r="H11532" s="37">
        <v>875</v>
      </c>
    </row>
    <row r="11533" spans="1:8" x14ac:dyDescent="0.3">
      <c r="A11533" s="34" t="str">
        <f>+LEFT(Tabla3[[#This Row],[id_detalle]],2)</f>
        <v>20</v>
      </c>
      <c r="B11533" s="46" t="str">
        <f>VLOOKUP((LEFT(Tabla3[[#This Row],[id_detalle]],2)),id_rubro[[id]:[Rubro]],2,0)</f>
        <v>GOBIERNO, ADMINISTRACIÓN PÚBLICA Y DEFENSA</v>
      </c>
      <c r="C11533" s="36" t="s">
        <v>1792</v>
      </c>
      <c r="D11533" s="45" t="str">
        <f>+Tabla3[[#This Row],[id_detalle]]&amp;" "&amp;VLOOKUP(Tabla3[[#This Row],[id_detalle]],rubro_detalle[[Código]:[Rubro Detalle]],2,0)</f>
        <v>20.00.000 Gobierno, Administración Pública y Defensa</v>
      </c>
      <c r="E11533" s="33">
        <f t="shared" si="2141"/>
        <v>136</v>
      </c>
      <c r="F11533" s="47" t="str">
        <f t="shared" si="2142"/>
        <v>20.00.000-136</v>
      </c>
      <c r="G11533" s="37" t="s">
        <v>8753</v>
      </c>
      <c r="H11533" s="37">
        <v>875</v>
      </c>
    </row>
    <row r="11534" spans="1:8" x14ac:dyDescent="0.3">
      <c r="A11534" s="34" t="str">
        <f>+LEFT(Tabla3[[#This Row],[id_detalle]],2)</f>
        <v>20</v>
      </c>
      <c r="B11534" s="46" t="str">
        <f>VLOOKUP((LEFT(Tabla3[[#This Row],[id_detalle]],2)),id_rubro[[id]:[Rubro]],2,0)</f>
        <v>GOBIERNO, ADMINISTRACIÓN PÚBLICA Y DEFENSA</v>
      </c>
      <c r="C11534" s="36" t="s">
        <v>1792</v>
      </c>
      <c r="D11534" s="45" t="str">
        <f>+Tabla3[[#This Row],[id_detalle]]&amp;" "&amp;VLOOKUP(Tabla3[[#This Row],[id_detalle]],rubro_detalle[[Código]:[Rubro Detalle]],2,0)</f>
        <v>20.00.000 Gobierno, Administración Pública y Defensa</v>
      </c>
      <c r="E11534" s="33">
        <f t="shared" si="2141"/>
        <v>137</v>
      </c>
      <c r="F11534" s="47" t="str">
        <f t="shared" si="2142"/>
        <v>20.00.000-137</v>
      </c>
      <c r="G11534" s="37" t="s">
        <v>8754</v>
      </c>
      <c r="H11534" s="37">
        <v>875</v>
      </c>
    </row>
    <row r="11535" spans="1:8" x14ac:dyDescent="0.3">
      <c r="A11535" s="34" t="str">
        <f>+LEFT(Tabla3[[#This Row],[id_detalle]],2)</f>
        <v>20</v>
      </c>
      <c r="B11535" s="46" t="str">
        <f>VLOOKUP((LEFT(Tabla3[[#This Row],[id_detalle]],2)),id_rubro[[id]:[Rubro]],2,0)</f>
        <v>GOBIERNO, ADMINISTRACIÓN PÚBLICA Y DEFENSA</v>
      </c>
      <c r="C11535" s="36" t="s">
        <v>1792</v>
      </c>
      <c r="D11535" s="45" t="str">
        <f>+Tabla3[[#This Row],[id_detalle]]&amp;" "&amp;VLOOKUP(Tabla3[[#This Row],[id_detalle]],rubro_detalle[[Código]:[Rubro Detalle]],2,0)</f>
        <v>20.00.000 Gobierno, Administración Pública y Defensa</v>
      </c>
      <c r="E11535" s="33">
        <f t="shared" ref="E11535:E11557" si="2143">+IF(D11535=D11534,E11534+1,1)</f>
        <v>138</v>
      </c>
      <c r="F11535" s="47" t="str">
        <f t="shared" ref="F11535:F11557" si="2144">+LEFT(D11535,9)&amp;"-"&amp;E11535</f>
        <v>20.00.000-138</v>
      </c>
      <c r="G11535" s="37" t="s">
        <v>8755</v>
      </c>
      <c r="H11535" s="37">
        <v>875</v>
      </c>
    </row>
    <row r="11536" spans="1:8" x14ac:dyDescent="0.3">
      <c r="A11536" s="34" t="str">
        <f>+LEFT(Tabla3[[#This Row],[id_detalle]],2)</f>
        <v>20</v>
      </c>
      <c r="B11536" s="46" t="str">
        <f>VLOOKUP((LEFT(Tabla3[[#This Row],[id_detalle]],2)),id_rubro[[id]:[Rubro]],2,0)</f>
        <v>GOBIERNO, ADMINISTRACIÓN PÚBLICA Y DEFENSA</v>
      </c>
      <c r="C11536" s="36" t="s">
        <v>1792</v>
      </c>
      <c r="D11536" s="45" t="str">
        <f>+Tabla3[[#This Row],[id_detalle]]&amp;" "&amp;VLOOKUP(Tabla3[[#This Row],[id_detalle]],rubro_detalle[[Código]:[Rubro Detalle]],2,0)</f>
        <v>20.00.000 Gobierno, Administración Pública y Defensa</v>
      </c>
      <c r="E11536" s="33">
        <f t="shared" si="2143"/>
        <v>139</v>
      </c>
      <c r="F11536" s="47" t="str">
        <f t="shared" si="2144"/>
        <v>20.00.000-139</v>
      </c>
      <c r="G11536" s="37" t="s">
        <v>8756</v>
      </c>
      <c r="H11536" s="37">
        <v>875</v>
      </c>
    </row>
    <row r="11537" spans="1:8" x14ac:dyDescent="0.3">
      <c r="A11537" s="34" t="str">
        <f>+LEFT(Tabla3[[#This Row],[id_detalle]],2)</f>
        <v>20</v>
      </c>
      <c r="B11537" s="46" t="str">
        <f>VLOOKUP((LEFT(Tabla3[[#This Row],[id_detalle]],2)),id_rubro[[id]:[Rubro]],2,0)</f>
        <v>GOBIERNO, ADMINISTRACIÓN PÚBLICA Y DEFENSA</v>
      </c>
      <c r="C11537" s="36" t="s">
        <v>1792</v>
      </c>
      <c r="D11537" s="45" t="str">
        <f>+Tabla3[[#This Row],[id_detalle]]&amp;" "&amp;VLOOKUP(Tabla3[[#This Row],[id_detalle]],rubro_detalle[[Código]:[Rubro Detalle]],2,0)</f>
        <v>20.00.000 Gobierno, Administración Pública y Defensa</v>
      </c>
      <c r="E11537" s="33">
        <f t="shared" si="2143"/>
        <v>140</v>
      </c>
      <c r="F11537" s="47" t="str">
        <f t="shared" si="2144"/>
        <v>20.00.000-140</v>
      </c>
      <c r="G11537" s="37" t="s">
        <v>8757</v>
      </c>
      <c r="H11537" s="37">
        <v>875</v>
      </c>
    </row>
    <row r="11538" spans="1:8" x14ac:dyDescent="0.3">
      <c r="A11538" s="34" t="str">
        <f>+LEFT(Tabla3[[#This Row],[id_detalle]],2)</f>
        <v>20</v>
      </c>
      <c r="B11538" s="46" t="str">
        <f>VLOOKUP((LEFT(Tabla3[[#This Row],[id_detalle]],2)),id_rubro[[id]:[Rubro]],2,0)</f>
        <v>GOBIERNO, ADMINISTRACIÓN PÚBLICA Y DEFENSA</v>
      </c>
      <c r="C11538" s="36" t="s">
        <v>1792</v>
      </c>
      <c r="D11538" s="45" t="str">
        <f>+Tabla3[[#This Row],[id_detalle]]&amp;" "&amp;VLOOKUP(Tabla3[[#This Row],[id_detalle]],rubro_detalle[[Código]:[Rubro Detalle]],2,0)</f>
        <v>20.00.000 Gobierno, Administración Pública y Defensa</v>
      </c>
      <c r="E11538" s="33">
        <f t="shared" si="2143"/>
        <v>141</v>
      </c>
      <c r="F11538" s="47" t="str">
        <f t="shared" si="2144"/>
        <v>20.00.000-141</v>
      </c>
      <c r="G11538" s="37" t="s">
        <v>8758</v>
      </c>
      <c r="H11538" s="37">
        <v>875</v>
      </c>
    </row>
    <row r="11539" spans="1:8" x14ac:dyDescent="0.3">
      <c r="A11539" s="34" t="str">
        <f>+LEFT(Tabla3[[#This Row],[id_detalle]],2)</f>
        <v>20</v>
      </c>
      <c r="B11539" s="46" t="str">
        <f>VLOOKUP((LEFT(Tabla3[[#This Row],[id_detalle]],2)),id_rubro[[id]:[Rubro]],2,0)</f>
        <v>GOBIERNO, ADMINISTRACIÓN PÚBLICA Y DEFENSA</v>
      </c>
      <c r="C11539" s="36" t="s">
        <v>1792</v>
      </c>
      <c r="D11539" s="45" t="str">
        <f>+Tabla3[[#This Row],[id_detalle]]&amp;" "&amp;VLOOKUP(Tabla3[[#This Row],[id_detalle]],rubro_detalle[[Código]:[Rubro Detalle]],2,0)</f>
        <v>20.00.000 Gobierno, Administración Pública y Defensa</v>
      </c>
      <c r="E11539" s="33">
        <f t="shared" si="2143"/>
        <v>142</v>
      </c>
      <c r="F11539" s="47" t="str">
        <f t="shared" si="2144"/>
        <v>20.00.000-142</v>
      </c>
      <c r="G11539" s="37" t="s">
        <v>8759</v>
      </c>
      <c r="H11539" s="37">
        <v>875</v>
      </c>
    </row>
    <row r="11540" spans="1:8" x14ac:dyDescent="0.3">
      <c r="A11540" s="34" t="str">
        <f>+LEFT(Tabla3[[#This Row],[id_detalle]],2)</f>
        <v>20</v>
      </c>
      <c r="B11540" s="46" t="str">
        <f>VLOOKUP((LEFT(Tabla3[[#This Row],[id_detalle]],2)),id_rubro[[id]:[Rubro]],2,0)</f>
        <v>GOBIERNO, ADMINISTRACIÓN PÚBLICA Y DEFENSA</v>
      </c>
      <c r="C11540" s="36" t="s">
        <v>1792</v>
      </c>
      <c r="D11540" s="45" t="str">
        <f>+Tabla3[[#This Row],[id_detalle]]&amp;" "&amp;VLOOKUP(Tabla3[[#This Row],[id_detalle]],rubro_detalle[[Código]:[Rubro Detalle]],2,0)</f>
        <v>20.00.000 Gobierno, Administración Pública y Defensa</v>
      </c>
      <c r="E11540" s="33">
        <f t="shared" si="2143"/>
        <v>143</v>
      </c>
      <c r="F11540" s="47" t="str">
        <f t="shared" si="2144"/>
        <v>20.00.000-143</v>
      </c>
      <c r="G11540" s="37" t="s">
        <v>8760</v>
      </c>
      <c r="H11540" s="37">
        <v>876</v>
      </c>
    </row>
    <row r="11541" spans="1:8" x14ac:dyDescent="0.3">
      <c r="A11541" s="34" t="str">
        <f>+LEFT(Tabla3[[#This Row],[id_detalle]],2)</f>
        <v>20</v>
      </c>
      <c r="B11541" s="46" t="str">
        <f>VLOOKUP((LEFT(Tabla3[[#This Row],[id_detalle]],2)),id_rubro[[id]:[Rubro]],2,0)</f>
        <v>GOBIERNO, ADMINISTRACIÓN PÚBLICA Y DEFENSA</v>
      </c>
      <c r="C11541" s="36" t="s">
        <v>1792</v>
      </c>
      <c r="D11541" s="45" t="str">
        <f>+Tabla3[[#This Row],[id_detalle]]&amp;" "&amp;VLOOKUP(Tabla3[[#This Row],[id_detalle]],rubro_detalle[[Código]:[Rubro Detalle]],2,0)</f>
        <v>20.00.000 Gobierno, Administración Pública y Defensa</v>
      </c>
      <c r="E11541" s="33">
        <f t="shared" si="2143"/>
        <v>144</v>
      </c>
      <c r="F11541" s="47" t="str">
        <f t="shared" si="2144"/>
        <v>20.00.000-144</v>
      </c>
      <c r="G11541" s="37" t="s">
        <v>8761</v>
      </c>
      <c r="H11541" s="37">
        <v>876</v>
      </c>
    </row>
    <row r="11542" spans="1:8" x14ac:dyDescent="0.3">
      <c r="A11542" s="34" t="str">
        <f>+LEFT(Tabla3[[#This Row],[id_detalle]],2)</f>
        <v>20</v>
      </c>
      <c r="B11542" s="46" t="str">
        <f>VLOOKUP((LEFT(Tabla3[[#This Row],[id_detalle]],2)),id_rubro[[id]:[Rubro]],2,0)</f>
        <v>GOBIERNO, ADMINISTRACIÓN PÚBLICA Y DEFENSA</v>
      </c>
      <c r="C11542" s="36" t="s">
        <v>1792</v>
      </c>
      <c r="D11542" s="45" t="str">
        <f>+Tabla3[[#This Row],[id_detalle]]&amp;" "&amp;VLOOKUP(Tabla3[[#This Row],[id_detalle]],rubro_detalle[[Código]:[Rubro Detalle]],2,0)</f>
        <v>20.00.000 Gobierno, Administración Pública y Defensa</v>
      </c>
      <c r="E11542" s="33">
        <f t="shared" si="2143"/>
        <v>145</v>
      </c>
      <c r="F11542" s="47" t="str">
        <f t="shared" si="2144"/>
        <v>20.00.000-145</v>
      </c>
      <c r="G11542" s="37" t="s">
        <v>8762</v>
      </c>
      <c r="H11542" s="37">
        <v>876</v>
      </c>
    </row>
    <row r="11543" spans="1:8" x14ac:dyDescent="0.3">
      <c r="A11543" s="34" t="str">
        <f>+LEFT(Tabla3[[#This Row],[id_detalle]],2)</f>
        <v>20</v>
      </c>
      <c r="B11543" s="46" t="str">
        <f>VLOOKUP((LEFT(Tabla3[[#This Row],[id_detalle]],2)),id_rubro[[id]:[Rubro]],2,0)</f>
        <v>GOBIERNO, ADMINISTRACIÓN PÚBLICA Y DEFENSA</v>
      </c>
      <c r="C11543" s="36" t="s">
        <v>1792</v>
      </c>
      <c r="D11543" s="45" t="str">
        <f>+Tabla3[[#This Row],[id_detalle]]&amp;" "&amp;VLOOKUP(Tabla3[[#This Row],[id_detalle]],rubro_detalle[[Código]:[Rubro Detalle]],2,0)</f>
        <v>20.00.000 Gobierno, Administración Pública y Defensa</v>
      </c>
      <c r="E11543" s="33">
        <f t="shared" si="2143"/>
        <v>146</v>
      </c>
      <c r="F11543" s="47" t="str">
        <f t="shared" si="2144"/>
        <v>20.00.000-146</v>
      </c>
      <c r="G11543" s="37" t="s">
        <v>8763</v>
      </c>
      <c r="H11543" s="37">
        <v>876</v>
      </c>
    </row>
    <row r="11544" spans="1:8" x14ac:dyDescent="0.3">
      <c r="A11544" s="34" t="str">
        <f>+LEFT(Tabla3[[#This Row],[id_detalle]],2)</f>
        <v>20</v>
      </c>
      <c r="B11544" s="46" t="str">
        <f>VLOOKUP((LEFT(Tabla3[[#This Row],[id_detalle]],2)),id_rubro[[id]:[Rubro]],2,0)</f>
        <v>GOBIERNO, ADMINISTRACIÓN PÚBLICA Y DEFENSA</v>
      </c>
      <c r="C11544" s="36" t="s">
        <v>1792</v>
      </c>
      <c r="D11544" s="45" t="str">
        <f>+Tabla3[[#This Row],[id_detalle]]&amp;" "&amp;VLOOKUP(Tabla3[[#This Row],[id_detalle]],rubro_detalle[[Código]:[Rubro Detalle]],2,0)</f>
        <v>20.00.000 Gobierno, Administración Pública y Defensa</v>
      </c>
      <c r="E11544" s="33">
        <f t="shared" si="2143"/>
        <v>147</v>
      </c>
      <c r="F11544" s="47" t="str">
        <f t="shared" si="2144"/>
        <v>20.00.000-147</v>
      </c>
      <c r="G11544" s="37" t="s">
        <v>8764</v>
      </c>
      <c r="H11544" s="37">
        <v>876</v>
      </c>
    </row>
    <row r="11545" spans="1:8" x14ac:dyDescent="0.3">
      <c r="A11545" s="34" t="str">
        <f>+LEFT(Tabla3[[#This Row],[id_detalle]],2)</f>
        <v>20</v>
      </c>
      <c r="B11545" s="46" t="str">
        <f>VLOOKUP((LEFT(Tabla3[[#This Row],[id_detalle]],2)),id_rubro[[id]:[Rubro]],2,0)</f>
        <v>GOBIERNO, ADMINISTRACIÓN PÚBLICA Y DEFENSA</v>
      </c>
      <c r="C11545" s="36" t="s">
        <v>1792</v>
      </c>
      <c r="D11545" s="45" t="str">
        <f>+Tabla3[[#This Row],[id_detalle]]&amp;" "&amp;VLOOKUP(Tabla3[[#This Row],[id_detalle]],rubro_detalle[[Código]:[Rubro Detalle]],2,0)</f>
        <v>20.00.000 Gobierno, Administración Pública y Defensa</v>
      </c>
      <c r="E11545" s="33">
        <f t="shared" si="2143"/>
        <v>148</v>
      </c>
      <c r="F11545" s="47" t="str">
        <f t="shared" si="2144"/>
        <v>20.00.000-148</v>
      </c>
      <c r="G11545" s="37" t="s">
        <v>8765</v>
      </c>
      <c r="H11545" s="37">
        <v>876</v>
      </c>
    </row>
    <row r="11546" spans="1:8" x14ac:dyDescent="0.3">
      <c r="A11546" s="34" t="str">
        <f>+LEFT(Tabla3[[#This Row],[id_detalle]],2)</f>
        <v>20</v>
      </c>
      <c r="B11546" s="46" t="str">
        <f>VLOOKUP((LEFT(Tabla3[[#This Row],[id_detalle]],2)),id_rubro[[id]:[Rubro]],2,0)</f>
        <v>GOBIERNO, ADMINISTRACIÓN PÚBLICA Y DEFENSA</v>
      </c>
      <c r="C11546" s="36" t="s">
        <v>1792</v>
      </c>
      <c r="D11546" s="45" t="str">
        <f>+Tabla3[[#This Row],[id_detalle]]&amp;" "&amp;VLOOKUP(Tabla3[[#This Row],[id_detalle]],rubro_detalle[[Código]:[Rubro Detalle]],2,0)</f>
        <v>20.00.000 Gobierno, Administración Pública y Defensa</v>
      </c>
      <c r="E11546" s="33">
        <f t="shared" si="2143"/>
        <v>149</v>
      </c>
      <c r="F11546" s="47" t="str">
        <f t="shared" si="2144"/>
        <v>20.00.000-149</v>
      </c>
      <c r="G11546" s="37" t="s">
        <v>8766</v>
      </c>
      <c r="H11546" s="37">
        <v>876</v>
      </c>
    </row>
    <row r="11547" spans="1:8" x14ac:dyDescent="0.3">
      <c r="A11547" s="34" t="str">
        <f>+LEFT(Tabla3[[#This Row],[id_detalle]],2)</f>
        <v>20</v>
      </c>
      <c r="B11547" s="46" t="str">
        <f>VLOOKUP((LEFT(Tabla3[[#This Row],[id_detalle]],2)),id_rubro[[id]:[Rubro]],2,0)</f>
        <v>GOBIERNO, ADMINISTRACIÓN PÚBLICA Y DEFENSA</v>
      </c>
      <c r="C11547" s="36" t="s">
        <v>1792</v>
      </c>
      <c r="D11547" s="45" t="str">
        <f>+Tabla3[[#This Row],[id_detalle]]&amp;" "&amp;VLOOKUP(Tabla3[[#This Row],[id_detalle]],rubro_detalle[[Código]:[Rubro Detalle]],2,0)</f>
        <v>20.00.000 Gobierno, Administración Pública y Defensa</v>
      </c>
      <c r="E11547" s="33">
        <f t="shared" si="2143"/>
        <v>150</v>
      </c>
      <c r="F11547" s="47" t="str">
        <f t="shared" si="2144"/>
        <v>20.00.000-150</v>
      </c>
      <c r="G11547" s="37" t="s">
        <v>8768</v>
      </c>
      <c r="H11547" s="37">
        <v>876</v>
      </c>
    </row>
    <row r="11548" spans="1:8" x14ac:dyDescent="0.3">
      <c r="A11548" s="34" t="str">
        <f>+LEFT(Tabla3[[#This Row],[id_detalle]],2)</f>
        <v>20</v>
      </c>
      <c r="B11548" s="46" t="str">
        <f>VLOOKUP((LEFT(Tabla3[[#This Row],[id_detalle]],2)),id_rubro[[id]:[Rubro]],2,0)</f>
        <v>GOBIERNO, ADMINISTRACIÓN PÚBLICA Y DEFENSA</v>
      </c>
      <c r="C11548" s="36" t="s">
        <v>1792</v>
      </c>
      <c r="D11548" s="45" t="str">
        <f>+Tabla3[[#This Row],[id_detalle]]&amp;" "&amp;VLOOKUP(Tabla3[[#This Row],[id_detalle]],rubro_detalle[[Código]:[Rubro Detalle]],2,0)</f>
        <v>20.00.000 Gobierno, Administración Pública y Defensa</v>
      </c>
      <c r="E11548" s="33">
        <f t="shared" si="2143"/>
        <v>151</v>
      </c>
      <c r="F11548" s="47" t="str">
        <f t="shared" si="2144"/>
        <v>20.00.000-151</v>
      </c>
      <c r="G11548" s="37" t="s">
        <v>8767</v>
      </c>
      <c r="H11548" s="37">
        <v>876</v>
      </c>
    </row>
    <row r="11549" spans="1:8" x14ac:dyDescent="0.3">
      <c r="A11549" s="34" t="str">
        <f>+LEFT(Tabla3[[#This Row],[id_detalle]],2)</f>
        <v>20</v>
      </c>
      <c r="B11549" s="46" t="str">
        <f>VLOOKUP((LEFT(Tabla3[[#This Row],[id_detalle]],2)),id_rubro[[id]:[Rubro]],2,0)</f>
        <v>GOBIERNO, ADMINISTRACIÓN PÚBLICA Y DEFENSA</v>
      </c>
      <c r="C11549" s="36" t="s">
        <v>1792</v>
      </c>
      <c r="D11549" s="45" t="str">
        <f>+Tabla3[[#This Row],[id_detalle]]&amp;" "&amp;VLOOKUP(Tabla3[[#This Row],[id_detalle]],rubro_detalle[[Código]:[Rubro Detalle]],2,0)</f>
        <v>20.00.000 Gobierno, Administración Pública y Defensa</v>
      </c>
      <c r="E11549" s="33">
        <f t="shared" si="2143"/>
        <v>152</v>
      </c>
      <c r="F11549" s="47" t="str">
        <f t="shared" si="2144"/>
        <v>20.00.000-152</v>
      </c>
      <c r="G11549" s="37" t="s">
        <v>8769</v>
      </c>
      <c r="H11549" s="37">
        <v>876</v>
      </c>
    </row>
    <row r="11550" spans="1:8" x14ac:dyDescent="0.3">
      <c r="A11550" s="34" t="str">
        <f>+LEFT(Tabla3[[#This Row],[id_detalle]],2)</f>
        <v>20</v>
      </c>
      <c r="B11550" s="46" t="str">
        <f>VLOOKUP((LEFT(Tabla3[[#This Row],[id_detalle]],2)),id_rubro[[id]:[Rubro]],2,0)</f>
        <v>GOBIERNO, ADMINISTRACIÓN PÚBLICA Y DEFENSA</v>
      </c>
      <c r="C11550" s="36" t="s">
        <v>1792</v>
      </c>
      <c r="D11550" s="45" t="str">
        <f>+Tabla3[[#This Row],[id_detalle]]&amp;" "&amp;VLOOKUP(Tabla3[[#This Row],[id_detalle]],rubro_detalle[[Código]:[Rubro Detalle]],2,0)</f>
        <v>20.00.000 Gobierno, Administración Pública y Defensa</v>
      </c>
      <c r="E11550" s="33">
        <f t="shared" si="2143"/>
        <v>153</v>
      </c>
      <c r="F11550" s="47" t="str">
        <f t="shared" si="2144"/>
        <v>20.00.000-153</v>
      </c>
      <c r="G11550" s="37" t="s">
        <v>8770</v>
      </c>
      <c r="H11550" s="37">
        <v>876</v>
      </c>
    </row>
    <row r="11551" spans="1:8" x14ac:dyDescent="0.3">
      <c r="A11551" s="34" t="str">
        <f>+LEFT(Tabla3[[#This Row],[id_detalle]],2)</f>
        <v>20</v>
      </c>
      <c r="B11551" s="46" t="str">
        <f>VLOOKUP((LEFT(Tabla3[[#This Row],[id_detalle]],2)),id_rubro[[id]:[Rubro]],2,0)</f>
        <v>GOBIERNO, ADMINISTRACIÓN PÚBLICA Y DEFENSA</v>
      </c>
      <c r="C11551" s="36" t="s">
        <v>1792</v>
      </c>
      <c r="D11551" s="45" t="str">
        <f>+Tabla3[[#This Row],[id_detalle]]&amp;" "&amp;VLOOKUP(Tabla3[[#This Row],[id_detalle]],rubro_detalle[[Código]:[Rubro Detalle]],2,0)</f>
        <v>20.00.000 Gobierno, Administración Pública y Defensa</v>
      </c>
      <c r="E11551" s="33">
        <f t="shared" si="2143"/>
        <v>154</v>
      </c>
      <c r="F11551" s="47" t="str">
        <f t="shared" si="2144"/>
        <v>20.00.000-154</v>
      </c>
      <c r="G11551" s="37" t="s">
        <v>8771</v>
      </c>
      <c r="H11551" s="37">
        <v>876</v>
      </c>
    </row>
    <row r="11552" spans="1:8" x14ac:dyDescent="0.3">
      <c r="A11552" s="34" t="str">
        <f>+LEFT(Tabla3[[#This Row],[id_detalle]],2)</f>
        <v>20</v>
      </c>
      <c r="B11552" s="46" t="str">
        <f>VLOOKUP((LEFT(Tabla3[[#This Row],[id_detalle]],2)),id_rubro[[id]:[Rubro]],2,0)</f>
        <v>GOBIERNO, ADMINISTRACIÓN PÚBLICA Y DEFENSA</v>
      </c>
      <c r="C11552" s="36" t="s">
        <v>1792</v>
      </c>
      <c r="D11552" s="45" t="str">
        <f>+Tabla3[[#This Row],[id_detalle]]&amp;" "&amp;VLOOKUP(Tabla3[[#This Row],[id_detalle]],rubro_detalle[[Código]:[Rubro Detalle]],2,0)</f>
        <v>20.00.000 Gobierno, Administración Pública y Defensa</v>
      </c>
      <c r="E11552" s="33">
        <f t="shared" si="2143"/>
        <v>155</v>
      </c>
      <c r="F11552" s="47" t="str">
        <f t="shared" si="2144"/>
        <v>20.00.000-155</v>
      </c>
      <c r="G11552" s="37" t="s">
        <v>8772</v>
      </c>
      <c r="H11552" s="37">
        <v>876</v>
      </c>
    </row>
    <row r="11553" spans="1:8" x14ac:dyDescent="0.3">
      <c r="A11553" s="34" t="str">
        <f>+LEFT(Tabla3[[#This Row],[id_detalle]],2)</f>
        <v>20</v>
      </c>
      <c r="B11553" s="46" t="str">
        <f>VLOOKUP((LEFT(Tabla3[[#This Row],[id_detalle]],2)),id_rubro[[id]:[Rubro]],2,0)</f>
        <v>GOBIERNO, ADMINISTRACIÓN PÚBLICA Y DEFENSA</v>
      </c>
      <c r="C11553" s="36" t="s">
        <v>1792</v>
      </c>
      <c r="D11553" s="45" t="str">
        <f>+Tabla3[[#This Row],[id_detalle]]&amp;" "&amp;VLOOKUP(Tabla3[[#This Row],[id_detalle]],rubro_detalle[[Código]:[Rubro Detalle]],2,0)</f>
        <v>20.00.000 Gobierno, Administración Pública y Defensa</v>
      </c>
      <c r="E11553" s="33">
        <f t="shared" si="2143"/>
        <v>156</v>
      </c>
      <c r="F11553" s="47" t="str">
        <f t="shared" si="2144"/>
        <v>20.00.000-156</v>
      </c>
      <c r="G11553" s="37" t="s">
        <v>8773</v>
      </c>
      <c r="H11553" s="37">
        <v>877</v>
      </c>
    </row>
    <row r="11554" spans="1:8" x14ac:dyDescent="0.3">
      <c r="A11554" s="34" t="str">
        <f>+LEFT(Tabla3[[#This Row],[id_detalle]],2)</f>
        <v>20</v>
      </c>
      <c r="B11554" s="46" t="str">
        <f>VLOOKUP((LEFT(Tabla3[[#This Row],[id_detalle]],2)),id_rubro[[id]:[Rubro]],2,0)</f>
        <v>GOBIERNO, ADMINISTRACIÓN PÚBLICA Y DEFENSA</v>
      </c>
      <c r="C11554" s="36" t="s">
        <v>1792</v>
      </c>
      <c r="D11554" s="45" t="str">
        <f>+Tabla3[[#This Row],[id_detalle]]&amp;" "&amp;VLOOKUP(Tabla3[[#This Row],[id_detalle]],rubro_detalle[[Código]:[Rubro Detalle]],2,0)</f>
        <v>20.00.000 Gobierno, Administración Pública y Defensa</v>
      </c>
      <c r="E11554" s="33">
        <f t="shared" si="2143"/>
        <v>157</v>
      </c>
      <c r="F11554" s="47" t="str">
        <f t="shared" si="2144"/>
        <v>20.00.000-157</v>
      </c>
      <c r="G11554" s="37" t="s">
        <v>8774</v>
      </c>
      <c r="H11554" s="37">
        <v>877</v>
      </c>
    </row>
    <row r="11555" spans="1:8" x14ac:dyDescent="0.3">
      <c r="A11555" s="34" t="str">
        <f>+LEFT(Tabla3[[#This Row],[id_detalle]],2)</f>
        <v>20</v>
      </c>
      <c r="B11555" s="46" t="str">
        <f>VLOOKUP((LEFT(Tabla3[[#This Row],[id_detalle]],2)),id_rubro[[id]:[Rubro]],2,0)</f>
        <v>GOBIERNO, ADMINISTRACIÓN PÚBLICA Y DEFENSA</v>
      </c>
      <c r="C11555" s="36" t="s">
        <v>1792</v>
      </c>
      <c r="D11555" s="45" t="str">
        <f>+Tabla3[[#This Row],[id_detalle]]&amp;" "&amp;VLOOKUP(Tabla3[[#This Row],[id_detalle]],rubro_detalle[[Código]:[Rubro Detalle]],2,0)</f>
        <v>20.00.000 Gobierno, Administración Pública y Defensa</v>
      </c>
      <c r="E11555" s="33">
        <f t="shared" si="2143"/>
        <v>158</v>
      </c>
      <c r="F11555" s="47" t="str">
        <f t="shared" si="2144"/>
        <v>20.00.000-158</v>
      </c>
      <c r="G11555" s="37" t="s">
        <v>8775</v>
      </c>
      <c r="H11555" s="37">
        <v>877</v>
      </c>
    </row>
    <row r="11556" spans="1:8" x14ac:dyDescent="0.3">
      <c r="A11556" s="34" t="str">
        <f>+LEFT(Tabla3[[#This Row],[id_detalle]],2)</f>
        <v>20</v>
      </c>
      <c r="B11556" s="46" t="str">
        <f>VLOOKUP((LEFT(Tabla3[[#This Row],[id_detalle]],2)),id_rubro[[id]:[Rubro]],2,0)</f>
        <v>GOBIERNO, ADMINISTRACIÓN PÚBLICA Y DEFENSA</v>
      </c>
      <c r="C11556" s="36" t="s">
        <v>1792</v>
      </c>
      <c r="D11556" s="45" t="str">
        <f>+Tabla3[[#This Row],[id_detalle]]&amp;" "&amp;VLOOKUP(Tabla3[[#This Row],[id_detalle]],rubro_detalle[[Código]:[Rubro Detalle]],2,0)</f>
        <v>20.00.000 Gobierno, Administración Pública y Defensa</v>
      </c>
      <c r="E11556" s="33">
        <f t="shared" si="2143"/>
        <v>159</v>
      </c>
      <c r="F11556" s="47" t="str">
        <f t="shared" si="2144"/>
        <v>20.00.000-159</v>
      </c>
      <c r="G11556" s="37" t="s">
        <v>8776</v>
      </c>
      <c r="H11556" s="37">
        <v>877</v>
      </c>
    </row>
    <row r="11557" spans="1:8" x14ac:dyDescent="0.3">
      <c r="A11557" s="34" t="str">
        <f>+LEFT(Tabla3[[#This Row],[id_detalle]],2)</f>
        <v>20</v>
      </c>
      <c r="B11557" s="46" t="str">
        <f>VLOOKUP((LEFT(Tabla3[[#This Row],[id_detalle]],2)),id_rubro[[id]:[Rubro]],2,0)</f>
        <v>GOBIERNO, ADMINISTRACIÓN PÚBLICA Y DEFENSA</v>
      </c>
      <c r="C11557" s="36" t="s">
        <v>1792</v>
      </c>
      <c r="D11557" s="45" t="str">
        <f>+Tabla3[[#This Row],[id_detalle]]&amp;" "&amp;VLOOKUP(Tabla3[[#This Row],[id_detalle]],rubro_detalle[[Código]:[Rubro Detalle]],2,0)</f>
        <v>20.00.000 Gobierno, Administración Pública y Defensa</v>
      </c>
      <c r="E11557" s="33">
        <f t="shared" si="2143"/>
        <v>160</v>
      </c>
      <c r="F11557" s="47" t="str">
        <f t="shared" si="2144"/>
        <v>20.00.000-160</v>
      </c>
      <c r="G11557" s="37" t="s">
        <v>8777</v>
      </c>
      <c r="H11557" s="37">
        <v>877</v>
      </c>
    </row>
    <row r="11558" spans="1:8" x14ac:dyDescent="0.3">
      <c r="A11558" s="34" t="str">
        <f>+LEFT(Tabla3[[#This Row],[id_detalle]],2)</f>
        <v>20</v>
      </c>
      <c r="B11558" s="46" t="str">
        <f>VLOOKUP((LEFT(Tabla3[[#This Row],[id_detalle]],2)),id_rubro[[id]:[Rubro]],2,0)</f>
        <v>GOBIERNO, ADMINISTRACIÓN PÚBLICA Y DEFENSA</v>
      </c>
      <c r="C11558" s="36" t="s">
        <v>1792</v>
      </c>
      <c r="D11558" s="45" t="str">
        <f>+Tabla3[[#This Row],[id_detalle]]&amp;" "&amp;VLOOKUP(Tabla3[[#This Row],[id_detalle]],rubro_detalle[[Código]:[Rubro Detalle]],2,0)</f>
        <v>20.00.000 Gobierno, Administración Pública y Defensa</v>
      </c>
      <c r="E11558" s="33">
        <f t="shared" ref="E11558:E11576" si="2145">+IF(D11558=D11557,E11557+1,1)</f>
        <v>161</v>
      </c>
      <c r="F11558" s="47" t="str">
        <f t="shared" ref="F11558:F11576" si="2146">+LEFT(D11558,9)&amp;"-"&amp;E11558</f>
        <v>20.00.000-161</v>
      </c>
      <c r="G11558" s="37" t="s">
        <v>8778</v>
      </c>
      <c r="H11558" s="37">
        <v>877</v>
      </c>
    </row>
    <row r="11559" spans="1:8" x14ac:dyDescent="0.3">
      <c r="A11559" s="34" t="str">
        <f>+LEFT(Tabla3[[#This Row],[id_detalle]],2)</f>
        <v>20</v>
      </c>
      <c r="B11559" s="46" t="str">
        <f>VLOOKUP((LEFT(Tabla3[[#This Row],[id_detalle]],2)),id_rubro[[id]:[Rubro]],2,0)</f>
        <v>GOBIERNO, ADMINISTRACIÓN PÚBLICA Y DEFENSA</v>
      </c>
      <c r="C11559" s="36" t="s">
        <v>1792</v>
      </c>
      <c r="D11559" s="45" t="str">
        <f>+Tabla3[[#This Row],[id_detalle]]&amp;" "&amp;VLOOKUP(Tabla3[[#This Row],[id_detalle]],rubro_detalle[[Código]:[Rubro Detalle]],2,0)</f>
        <v>20.00.000 Gobierno, Administración Pública y Defensa</v>
      </c>
      <c r="E11559" s="33">
        <f t="shared" si="2145"/>
        <v>162</v>
      </c>
      <c r="F11559" s="47" t="str">
        <f t="shared" si="2146"/>
        <v>20.00.000-162</v>
      </c>
      <c r="G11559" s="37" t="s">
        <v>8779</v>
      </c>
      <c r="H11559" s="37">
        <v>877</v>
      </c>
    </row>
    <row r="11560" spans="1:8" x14ac:dyDescent="0.3">
      <c r="A11560" s="34" t="str">
        <f>+LEFT(Tabla3[[#This Row],[id_detalle]],2)</f>
        <v>20</v>
      </c>
      <c r="B11560" s="46" t="str">
        <f>VLOOKUP((LEFT(Tabla3[[#This Row],[id_detalle]],2)),id_rubro[[id]:[Rubro]],2,0)</f>
        <v>GOBIERNO, ADMINISTRACIÓN PÚBLICA Y DEFENSA</v>
      </c>
      <c r="C11560" s="36" t="s">
        <v>1792</v>
      </c>
      <c r="D11560" s="45" t="str">
        <f>+Tabla3[[#This Row],[id_detalle]]&amp;" "&amp;VLOOKUP(Tabla3[[#This Row],[id_detalle]],rubro_detalle[[Código]:[Rubro Detalle]],2,0)</f>
        <v>20.00.000 Gobierno, Administración Pública y Defensa</v>
      </c>
      <c r="E11560" s="33">
        <f t="shared" si="2145"/>
        <v>163</v>
      </c>
      <c r="F11560" s="47" t="str">
        <f t="shared" si="2146"/>
        <v>20.00.000-163</v>
      </c>
      <c r="G11560" s="37" t="s">
        <v>8780</v>
      </c>
      <c r="H11560" s="37">
        <v>877</v>
      </c>
    </row>
    <row r="11561" spans="1:8" x14ac:dyDescent="0.3">
      <c r="A11561" s="34" t="str">
        <f>+LEFT(Tabla3[[#This Row],[id_detalle]],2)</f>
        <v>20</v>
      </c>
      <c r="B11561" s="46" t="str">
        <f>VLOOKUP((LEFT(Tabla3[[#This Row],[id_detalle]],2)),id_rubro[[id]:[Rubro]],2,0)</f>
        <v>GOBIERNO, ADMINISTRACIÓN PÚBLICA Y DEFENSA</v>
      </c>
      <c r="C11561" s="36" t="s">
        <v>1792</v>
      </c>
      <c r="D11561" s="45" t="str">
        <f>+Tabla3[[#This Row],[id_detalle]]&amp;" "&amp;VLOOKUP(Tabla3[[#This Row],[id_detalle]],rubro_detalle[[Código]:[Rubro Detalle]],2,0)</f>
        <v>20.00.000 Gobierno, Administración Pública y Defensa</v>
      </c>
      <c r="E11561" s="33">
        <f t="shared" si="2145"/>
        <v>164</v>
      </c>
      <c r="F11561" s="47" t="str">
        <f t="shared" si="2146"/>
        <v>20.00.000-164</v>
      </c>
      <c r="G11561" s="37" t="s">
        <v>8781</v>
      </c>
      <c r="H11561" s="37">
        <v>877</v>
      </c>
    </row>
    <row r="11562" spans="1:8" x14ac:dyDescent="0.3">
      <c r="A11562" s="34" t="str">
        <f>+LEFT(Tabla3[[#This Row],[id_detalle]],2)</f>
        <v>20</v>
      </c>
      <c r="B11562" s="46" t="str">
        <f>VLOOKUP((LEFT(Tabla3[[#This Row],[id_detalle]],2)),id_rubro[[id]:[Rubro]],2,0)</f>
        <v>GOBIERNO, ADMINISTRACIÓN PÚBLICA Y DEFENSA</v>
      </c>
      <c r="C11562" s="36" t="s">
        <v>1792</v>
      </c>
      <c r="D11562" s="45" t="str">
        <f>+Tabla3[[#This Row],[id_detalle]]&amp;" "&amp;VLOOKUP(Tabla3[[#This Row],[id_detalle]],rubro_detalle[[Código]:[Rubro Detalle]],2,0)</f>
        <v>20.00.000 Gobierno, Administración Pública y Defensa</v>
      </c>
      <c r="E11562" s="33">
        <f t="shared" si="2145"/>
        <v>165</v>
      </c>
      <c r="F11562" s="47" t="str">
        <f t="shared" si="2146"/>
        <v>20.00.000-165</v>
      </c>
      <c r="G11562" s="37" t="s">
        <v>8782</v>
      </c>
      <c r="H11562" s="37">
        <v>877</v>
      </c>
    </row>
    <row r="11563" spans="1:8" x14ac:dyDescent="0.3">
      <c r="A11563" s="34" t="str">
        <f>+LEFT(Tabla3[[#This Row],[id_detalle]],2)</f>
        <v>20</v>
      </c>
      <c r="B11563" s="46" t="str">
        <f>VLOOKUP((LEFT(Tabla3[[#This Row],[id_detalle]],2)),id_rubro[[id]:[Rubro]],2,0)</f>
        <v>GOBIERNO, ADMINISTRACIÓN PÚBLICA Y DEFENSA</v>
      </c>
      <c r="C11563" s="36" t="s">
        <v>1792</v>
      </c>
      <c r="D11563" s="45" t="str">
        <f>+Tabla3[[#This Row],[id_detalle]]&amp;" "&amp;VLOOKUP(Tabla3[[#This Row],[id_detalle]],rubro_detalle[[Código]:[Rubro Detalle]],2,0)</f>
        <v>20.00.000 Gobierno, Administración Pública y Defensa</v>
      </c>
      <c r="E11563" s="33">
        <f t="shared" si="2145"/>
        <v>166</v>
      </c>
      <c r="F11563" s="47" t="str">
        <f t="shared" si="2146"/>
        <v>20.00.000-166</v>
      </c>
      <c r="G11563" s="37" t="s">
        <v>8783</v>
      </c>
      <c r="H11563" s="37">
        <v>877</v>
      </c>
    </row>
    <row r="11564" spans="1:8" x14ac:dyDescent="0.3">
      <c r="A11564" s="34" t="str">
        <f>+LEFT(Tabla3[[#This Row],[id_detalle]],2)</f>
        <v>20</v>
      </c>
      <c r="B11564" s="46" t="str">
        <f>VLOOKUP((LEFT(Tabla3[[#This Row],[id_detalle]],2)),id_rubro[[id]:[Rubro]],2,0)</f>
        <v>GOBIERNO, ADMINISTRACIÓN PÚBLICA Y DEFENSA</v>
      </c>
      <c r="C11564" s="36" t="s">
        <v>1792</v>
      </c>
      <c r="D11564" s="45" t="str">
        <f>+Tabla3[[#This Row],[id_detalle]]&amp;" "&amp;VLOOKUP(Tabla3[[#This Row],[id_detalle]],rubro_detalle[[Código]:[Rubro Detalle]],2,0)</f>
        <v>20.00.000 Gobierno, Administración Pública y Defensa</v>
      </c>
      <c r="E11564" s="33">
        <f t="shared" si="2145"/>
        <v>167</v>
      </c>
      <c r="F11564" s="47" t="str">
        <f t="shared" si="2146"/>
        <v>20.00.000-167</v>
      </c>
      <c r="G11564" s="37" t="s">
        <v>8784</v>
      </c>
      <c r="H11564" s="37">
        <v>877</v>
      </c>
    </row>
    <row r="11565" spans="1:8" x14ac:dyDescent="0.3">
      <c r="A11565" s="34" t="str">
        <f>+LEFT(Tabla3[[#This Row],[id_detalle]],2)</f>
        <v>20</v>
      </c>
      <c r="B11565" s="46" t="str">
        <f>VLOOKUP((LEFT(Tabla3[[#This Row],[id_detalle]],2)),id_rubro[[id]:[Rubro]],2,0)</f>
        <v>GOBIERNO, ADMINISTRACIÓN PÚBLICA Y DEFENSA</v>
      </c>
      <c r="C11565" s="36" t="s">
        <v>1792</v>
      </c>
      <c r="D11565" s="45" t="str">
        <f>+Tabla3[[#This Row],[id_detalle]]&amp;" "&amp;VLOOKUP(Tabla3[[#This Row],[id_detalle]],rubro_detalle[[Código]:[Rubro Detalle]],2,0)</f>
        <v>20.00.000 Gobierno, Administración Pública y Defensa</v>
      </c>
      <c r="E11565" s="33">
        <f t="shared" si="2145"/>
        <v>168</v>
      </c>
      <c r="F11565" s="47" t="str">
        <f t="shared" si="2146"/>
        <v>20.00.000-168</v>
      </c>
      <c r="G11565" s="37" t="s">
        <v>8785</v>
      </c>
      <c r="H11565" s="37">
        <v>877</v>
      </c>
    </row>
    <row r="11566" spans="1:8" x14ac:dyDescent="0.3">
      <c r="A11566" s="34" t="str">
        <f>+LEFT(Tabla3[[#This Row],[id_detalle]],2)</f>
        <v>20</v>
      </c>
      <c r="B11566" s="46" t="str">
        <f>VLOOKUP((LEFT(Tabla3[[#This Row],[id_detalle]],2)),id_rubro[[id]:[Rubro]],2,0)</f>
        <v>GOBIERNO, ADMINISTRACIÓN PÚBLICA Y DEFENSA</v>
      </c>
      <c r="C11566" s="36" t="s">
        <v>1792</v>
      </c>
      <c r="D11566" s="45" t="str">
        <f>+Tabla3[[#This Row],[id_detalle]]&amp;" "&amp;VLOOKUP(Tabla3[[#This Row],[id_detalle]],rubro_detalle[[Código]:[Rubro Detalle]],2,0)</f>
        <v>20.00.000 Gobierno, Administración Pública y Defensa</v>
      </c>
      <c r="E11566" s="33">
        <f t="shared" si="2145"/>
        <v>169</v>
      </c>
      <c r="F11566" s="47" t="str">
        <f t="shared" si="2146"/>
        <v>20.00.000-169</v>
      </c>
      <c r="G11566" s="37" t="s">
        <v>8786</v>
      </c>
      <c r="H11566" s="37">
        <v>878</v>
      </c>
    </row>
    <row r="11567" spans="1:8" x14ac:dyDescent="0.3">
      <c r="A11567" s="34" t="str">
        <f>+LEFT(Tabla3[[#This Row],[id_detalle]],2)</f>
        <v>20</v>
      </c>
      <c r="B11567" s="46" t="str">
        <f>VLOOKUP((LEFT(Tabla3[[#This Row],[id_detalle]],2)),id_rubro[[id]:[Rubro]],2,0)</f>
        <v>GOBIERNO, ADMINISTRACIÓN PÚBLICA Y DEFENSA</v>
      </c>
      <c r="C11567" s="36" t="s">
        <v>1792</v>
      </c>
      <c r="D11567" s="45" t="str">
        <f>+Tabla3[[#This Row],[id_detalle]]&amp;" "&amp;VLOOKUP(Tabla3[[#This Row],[id_detalle]],rubro_detalle[[Código]:[Rubro Detalle]],2,0)</f>
        <v>20.00.000 Gobierno, Administración Pública y Defensa</v>
      </c>
      <c r="E11567" s="33">
        <f t="shared" si="2145"/>
        <v>170</v>
      </c>
      <c r="F11567" s="47" t="str">
        <f t="shared" si="2146"/>
        <v>20.00.000-170</v>
      </c>
      <c r="G11567" s="37" t="s">
        <v>8788</v>
      </c>
      <c r="H11567" s="37">
        <v>878</v>
      </c>
    </row>
    <row r="11568" spans="1:8" x14ac:dyDescent="0.3">
      <c r="A11568" s="34" t="str">
        <f>+LEFT(Tabla3[[#This Row],[id_detalle]],2)</f>
        <v>20</v>
      </c>
      <c r="B11568" s="46" t="str">
        <f>VLOOKUP((LEFT(Tabla3[[#This Row],[id_detalle]],2)),id_rubro[[id]:[Rubro]],2,0)</f>
        <v>GOBIERNO, ADMINISTRACIÓN PÚBLICA Y DEFENSA</v>
      </c>
      <c r="C11568" s="36" t="s">
        <v>1792</v>
      </c>
      <c r="D11568" s="45" t="str">
        <f>+Tabla3[[#This Row],[id_detalle]]&amp;" "&amp;VLOOKUP(Tabla3[[#This Row],[id_detalle]],rubro_detalle[[Código]:[Rubro Detalle]],2,0)</f>
        <v>20.00.000 Gobierno, Administración Pública y Defensa</v>
      </c>
      <c r="E11568" s="33">
        <f t="shared" si="2145"/>
        <v>171</v>
      </c>
      <c r="F11568" s="47" t="str">
        <f t="shared" si="2146"/>
        <v>20.00.000-171</v>
      </c>
      <c r="G11568" s="37" t="s">
        <v>8789</v>
      </c>
      <c r="H11568" s="37">
        <v>878</v>
      </c>
    </row>
    <row r="11569" spans="1:8" x14ac:dyDescent="0.3">
      <c r="A11569" s="34" t="str">
        <f>+LEFT(Tabla3[[#This Row],[id_detalle]],2)</f>
        <v>20</v>
      </c>
      <c r="B11569" s="46" t="str">
        <f>VLOOKUP((LEFT(Tabla3[[#This Row],[id_detalle]],2)),id_rubro[[id]:[Rubro]],2,0)</f>
        <v>GOBIERNO, ADMINISTRACIÓN PÚBLICA Y DEFENSA</v>
      </c>
      <c r="C11569" s="36" t="s">
        <v>1792</v>
      </c>
      <c r="D11569" s="45" t="str">
        <f>+Tabla3[[#This Row],[id_detalle]]&amp;" "&amp;VLOOKUP(Tabla3[[#This Row],[id_detalle]],rubro_detalle[[Código]:[Rubro Detalle]],2,0)</f>
        <v>20.00.000 Gobierno, Administración Pública y Defensa</v>
      </c>
      <c r="E11569" s="33">
        <f t="shared" si="2145"/>
        <v>172</v>
      </c>
      <c r="F11569" s="47" t="str">
        <f t="shared" si="2146"/>
        <v>20.00.000-172</v>
      </c>
      <c r="G11569" s="37" t="s">
        <v>8787</v>
      </c>
      <c r="H11569" s="37">
        <v>878</v>
      </c>
    </row>
    <row r="11570" spans="1:8" x14ac:dyDescent="0.3">
      <c r="A11570" s="34" t="str">
        <f>+LEFT(Tabla3[[#This Row],[id_detalle]],2)</f>
        <v>20</v>
      </c>
      <c r="B11570" s="46" t="str">
        <f>VLOOKUP((LEFT(Tabla3[[#This Row],[id_detalle]],2)),id_rubro[[id]:[Rubro]],2,0)</f>
        <v>GOBIERNO, ADMINISTRACIÓN PÚBLICA Y DEFENSA</v>
      </c>
      <c r="C11570" s="36" t="s">
        <v>1792</v>
      </c>
      <c r="D11570" s="45" t="str">
        <f>+Tabla3[[#This Row],[id_detalle]]&amp;" "&amp;VLOOKUP(Tabla3[[#This Row],[id_detalle]],rubro_detalle[[Código]:[Rubro Detalle]],2,0)</f>
        <v>20.00.000 Gobierno, Administración Pública y Defensa</v>
      </c>
      <c r="E11570" s="33">
        <f t="shared" si="2145"/>
        <v>173</v>
      </c>
      <c r="F11570" s="47" t="str">
        <f t="shared" si="2146"/>
        <v>20.00.000-173</v>
      </c>
      <c r="G11570" s="37" t="s">
        <v>8790</v>
      </c>
      <c r="H11570" s="37">
        <v>878</v>
      </c>
    </row>
    <row r="11571" spans="1:8" x14ac:dyDescent="0.3">
      <c r="A11571" s="34" t="str">
        <f>+LEFT(Tabla3[[#This Row],[id_detalle]],2)</f>
        <v>20</v>
      </c>
      <c r="B11571" s="46" t="str">
        <f>VLOOKUP((LEFT(Tabla3[[#This Row],[id_detalle]],2)),id_rubro[[id]:[Rubro]],2,0)</f>
        <v>GOBIERNO, ADMINISTRACIÓN PÚBLICA Y DEFENSA</v>
      </c>
      <c r="C11571" s="36" t="s">
        <v>1792</v>
      </c>
      <c r="D11571" s="45" t="str">
        <f>+Tabla3[[#This Row],[id_detalle]]&amp;" "&amp;VLOOKUP(Tabla3[[#This Row],[id_detalle]],rubro_detalle[[Código]:[Rubro Detalle]],2,0)</f>
        <v>20.00.000 Gobierno, Administración Pública y Defensa</v>
      </c>
      <c r="E11571" s="33">
        <f t="shared" si="2145"/>
        <v>174</v>
      </c>
      <c r="F11571" s="47" t="str">
        <f t="shared" si="2146"/>
        <v>20.00.000-174</v>
      </c>
      <c r="G11571" s="37" t="s">
        <v>8791</v>
      </c>
      <c r="H11571" s="37">
        <v>878</v>
      </c>
    </row>
    <row r="11572" spans="1:8" x14ac:dyDescent="0.3">
      <c r="A11572" s="34" t="str">
        <f>+LEFT(Tabla3[[#This Row],[id_detalle]],2)</f>
        <v>20</v>
      </c>
      <c r="B11572" s="46" t="str">
        <f>VLOOKUP((LEFT(Tabla3[[#This Row],[id_detalle]],2)),id_rubro[[id]:[Rubro]],2,0)</f>
        <v>GOBIERNO, ADMINISTRACIÓN PÚBLICA Y DEFENSA</v>
      </c>
      <c r="C11572" s="36" t="s">
        <v>1792</v>
      </c>
      <c r="D11572" s="45" t="str">
        <f>+Tabla3[[#This Row],[id_detalle]]&amp;" "&amp;VLOOKUP(Tabla3[[#This Row],[id_detalle]],rubro_detalle[[Código]:[Rubro Detalle]],2,0)</f>
        <v>20.00.000 Gobierno, Administración Pública y Defensa</v>
      </c>
      <c r="E11572" s="33">
        <f t="shared" si="2145"/>
        <v>175</v>
      </c>
      <c r="F11572" s="47" t="str">
        <f t="shared" si="2146"/>
        <v>20.00.000-175</v>
      </c>
      <c r="G11572" s="37" t="s">
        <v>8792</v>
      </c>
      <c r="H11572" s="37">
        <v>878</v>
      </c>
    </row>
    <row r="11573" spans="1:8" x14ac:dyDescent="0.3">
      <c r="A11573" s="34" t="str">
        <f>+LEFT(Tabla3[[#This Row],[id_detalle]],2)</f>
        <v>20</v>
      </c>
      <c r="B11573" s="46" t="str">
        <f>VLOOKUP((LEFT(Tabla3[[#This Row],[id_detalle]],2)),id_rubro[[id]:[Rubro]],2,0)</f>
        <v>GOBIERNO, ADMINISTRACIÓN PÚBLICA Y DEFENSA</v>
      </c>
      <c r="C11573" s="36" t="s">
        <v>1792</v>
      </c>
      <c r="D11573" s="45" t="str">
        <f>+Tabla3[[#This Row],[id_detalle]]&amp;" "&amp;VLOOKUP(Tabla3[[#This Row],[id_detalle]],rubro_detalle[[Código]:[Rubro Detalle]],2,0)</f>
        <v>20.00.000 Gobierno, Administración Pública y Defensa</v>
      </c>
      <c r="E11573" s="33">
        <f t="shared" si="2145"/>
        <v>176</v>
      </c>
      <c r="F11573" s="47" t="str">
        <f t="shared" si="2146"/>
        <v>20.00.000-176</v>
      </c>
      <c r="G11573" s="37" t="s">
        <v>8793</v>
      </c>
      <c r="H11573" s="37">
        <v>878</v>
      </c>
    </row>
    <row r="11574" spans="1:8" x14ac:dyDescent="0.3">
      <c r="A11574" s="34" t="str">
        <f>+LEFT(Tabla3[[#This Row],[id_detalle]],2)</f>
        <v>20</v>
      </c>
      <c r="B11574" s="46" t="str">
        <f>VLOOKUP((LEFT(Tabla3[[#This Row],[id_detalle]],2)),id_rubro[[id]:[Rubro]],2,0)</f>
        <v>GOBIERNO, ADMINISTRACIÓN PÚBLICA Y DEFENSA</v>
      </c>
      <c r="C11574" s="36" t="s">
        <v>1792</v>
      </c>
      <c r="D11574" s="45" t="str">
        <f>+Tabla3[[#This Row],[id_detalle]]&amp;" "&amp;VLOOKUP(Tabla3[[#This Row],[id_detalle]],rubro_detalle[[Código]:[Rubro Detalle]],2,0)</f>
        <v>20.00.000 Gobierno, Administración Pública y Defensa</v>
      </c>
      <c r="E11574" s="33">
        <f t="shared" si="2145"/>
        <v>177</v>
      </c>
      <c r="F11574" s="47" t="str">
        <f t="shared" si="2146"/>
        <v>20.00.000-177</v>
      </c>
      <c r="G11574" s="37" t="s">
        <v>8794</v>
      </c>
      <c r="H11574" s="37">
        <v>878</v>
      </c>
    </row>
    <row r="11575" spans="1:8" x14ac:dyDescent="0.3">
      <c r="A11575" s="34" t="str">
        <f>+LEFT(Tabla3[[#This Row],[id_detalle]],2)</f>
        <v>20</v>
      </c>
      <c r="B11575" s="46" t="str">
        <f>VLOOKUP((LEFT(Tabla3[[#This Row],[id_detalle]],2)),id_rubro[[id]:[Rubro]],2,0)</f>
        <v>GOBIERNO, ADMINISTRACIÓN PÚBLICA Y DEFENSA</v>
      </c>
      <c r="C11575" s="36" t="s">
        <v>1792</v>
      </c>
      <c r="D11575" s="45" t="str">
        <f>+Tabla3[[#This Row],[id_detalle]]&amp;" "&amp;VLOOKUP(Tabla3[[#This Row],[id_detalle]],rubro_detalle[[Código]:[Rubro Detalle]],2,0)</f>
        <v>20.00.000 Gobierno, Administración Pública y Defensa</v>
      </c>
      <c r="E11575" s="33">
        <f t="shared" si="2145"/>
        <v>178</v>
      </c>
      <c r="F11575" s="47" t="str">
        <f t="shared" si="2146"/>
        <v>20.00.000-178</v>
      </c>
      <c r="G11575" s="37" t="s">
        <v>8795</v>
      </c>
      <c r="H11575" s="37">
        <v>878</v>
      </c>
    </row>
    <row r="11576" spans="1:8" x14ac:dyDescent="0.3">
      <c r="A11576" s="34" t="str">
        <f>+LEFT(Tabla3[[#This Row],[id_detalle]],2)</f>
        <v>20</v>
      </c>
      <c r="B11576" s="46" t="str">
        <f>VLOOKUP((LEFT(Tabla3[[#This Row],[id_detalle]],2)),id_rubro[[id]:[Rubro]],2,0)</f>
        <v>GOBIERNO, ADMINISTRACIÓN PÚBLICA Y DEFENSA</v>
      </c>
      <c r="C11576" s="36" t="s">
        <v>1792</v>
      </c>
      <c r="D11576" s="45" t="str">
        <f>+Tabla3[[#This Row],[id_detalle]]&amp;" "&amp;VLOOKUP(Tabla3[[#This Row],[id_detalle]],rubro_detalle[[Código]:[Rubro Detalle]],2,0)</f>
        <v>20.00.000 Gobierno, Administración Pública y Defensa</v>
      </c>
      <c r="E11576" s="33">
        <f t="shared" si="2145"/>
        <v>179</v>
      </c>
      <c r="F11576" s="47" t="str">
        <f t="shared" si="2146"/>
        <v>20.00.000-179</v>
      </c>
      <c r="G11576" s="37" t="s">
        <v>8796</v>
      </c>
      <c r="H11576" s="37">
        <v>878</v>
      </c>
    </row>
    <row r="11577" spans="1:8" x14ac:dyDescent="0.3">
      <c r="A11577" s="34" t="str">
        <f>+LEFT(Tabla3[[#This Row],[id_detalle]],2)</f>
        <v>20</v>
      </c>
      <c r="B11577" s="46" t="str">
        <f>VLOOKUP((LEFT(Tabla3[[#This Row],[id_detalle]],2)),id_rubro[[id]:[Rubro]],2,0)</f>
        <v>GOBIERNO, ADMINISTRACIÓN PÚBLICA Y DEFENSA</v>
      </c>
      <c r="C11577" s="36" t="s">
        <v>1792</v>
      </c>
      <c r="D11577" s="45" t="str">
        <f>+Tabla3[[#This Row],[id_detalle]]&amp;" "&amp;VLOOKUP(Tabla3[[#This Row],[id_detalle]],rubro_detalle[[Código]:[Rubro Detalle]],2,0)</f>
        <v>20.00.000 Gobierno, Administración Pública y Defensa</v>
      </c>
      <c r="E11577" s="33">
        <f t="shared" ref="E11577:E11598" si="2147">+IF(D11577=D11576,E11576+1,1)</f>
        <v>180</v>
      </c>
      <c r="F11577" s="47" t="str">
        <f t="shared" ref="F11577:F11598" si="2148">+LEFT(D11577,9)&amp;"-"&amp;E11577</f>
        <v>20.00.000-180</v>
      </c>
      <c r="G11577" s="37" t="s">
        <v>8797</v>
      </c>
      <c r="H11577" s="37">
        <v>878</v>
      </c>
    </row>
    <row r="11578" spans="1:8" x14ac:dyDescent="0.3">
      <c r="A11578" s="34" t="str">
        <f>+LEFT(Tabla3[[#This Row],[id_detalle]],2)</f>
        <v>20</v>
      </c>
      <c r="B11578" s="46" t="str">
        <f>VLOOKUP((LEFT(Tabla3[[#This Row],[id_detalle]],2)),id_rubro[[id]:[Rubro]],2,0)</f>
        <v>GOBIERNO, ADMINISTRACIÓN PÚBLICA Y DEFENSA</v>
      </c>
      <c r="C11578" s="36" t="s">
        <v>1792</v>
      </c>
      <c r="D11578" s="45" t="str">
        <f>+Tabla3[[#This Row],[id_detalle]]&amp;" "&amp;VLOOKUP(Tabla3[[#This Row],[id_detalle]],rubro_detalle[[Código]:[Rubro Detalle]],2,0)</f>
        <v>20.00.000 Gobierno, Administración Pública y Defensa</v>
      </c>
      <c r="E11578" s="33">
        <f t="shared" si="2147"/>
        <v>181</v>
      </c>
      <c r="F11578" s="47" t="str">
        <f t="shared" si="2148"/>
        <v>20.00.000-181</v>
      </c>
      <c r="G11578" s="37" t="s">
        <v>8798</v>
      </c>
      <c r="H11578" s="37">
        <v>879</v>
      </c>
    </row>
    <row r="11579" spans="1:8" x14ac:dyDescent="0.3">
      <c r="A11579" s="34" t="str">
        <f>+LEFT(Tabla3[[#This Row],[id_detalle]],2)</f>
        <v>20</v>
      </c>
      <c r="B11579" s="46" t="str">
        <f>VLOOKUP((LEFT(Tabla3[[#This Row],[id_detalle]],2)),id_rubro[[id]:[Rubro]],2,0)</f>
        <v>GOBIERNO, ADMINISTRACIÓN PÚBLICA Y DEFENSA</v>
      </c>
      <c r="C11579" s="36" t="s">
        <v>1792</v>
      </c>
      <c r="D11579" s="45" t="str">
        <f>+Tabla3[[#This Row],[id_detalle]]&amp;" "&amp;VLOOKUP(Tabla3[[#This Row],[id_detalle]],rubro_detalle[[Código]:[Rubro Detalle]],2,0)</f>
        <v>20.00.000 Gobierno, Administración Pública y Defensa</v>
      </c>
      <c r="E11579" s="33">
        <f t="shared" si="2147"/>
        <v>182</v>
      </c>
      <c r="F11579" s="47" t="str">
        <f t="shared" si="2148"/>
        <v>20.00.000-182</v>
      </c>
      <c r="G11579" s="37" t="s">
        <v>8799</v>
      </c>
      <c r="H11579" s="37">
        <v>879</v>
      </c>
    </row>
    <row r="11580" spans="1:8" x14ac:dyDescent="0.3">
      <c r="A11580" s="34" t="str">
        <f>+LEFT(Tabla3[[#This Row],[id_detalle]],2)</f>
        <v>20</v>
      </c>
      <c r="B11580" s="46" t="str">
        <f>VLOOKUP((LEFT(Tabla3[[#This Row],[id_detalle]],2)),id_rubro[[id]:[Rubro]],2,0)</f>
        <v>GOBIERNO, ADMINISTRACIÓN PÚBLICA Y DEFENSA</v>
      </c>
      <c r="C11580" s="36" t="s">
        <v>1792</v>
      </c>
      <c r="D11580" s="45" t="str">
        <f>+Tabla3[[#This Row],[id_detalle]]&amp;" "&amp;VLOOKUP(Tabla3[[#This Row],[id_detalle]],rubro_detalle[[Código]:[Rubro Detalle]],2,0)</f>
        <v>20.00.000 Gobierno, Administración Pública y Defensa</v>
      </c>
      <c r="E11580" s="33">
        <f t="shared" si="2147"/>
        <v>183</v>
      </c>
      <c r="F11580" s="47" t="str">
        <f t="shared" si="2148"/>
        <v>20.00.000-183</v>
      </c>
      <c r="G11580" s="37" t="s">
        <v>8800</v>
      </c>
      <c r="H11580" s="37">
        <v>879</v>
      </c>
    </row>
    <row r="11581" spans="1:8" x14ac:dyDescent="0.3">
      <c r="A11581" s="34" t="str">
        <f>+LEFT(Tabla3[[#This Row],[id_detalle]],2)</f>
        <v>20</v>
      </c>
      <c r="B11581" s="46" t="str">
        <f>VLOOKUP((LEFT(Tabla3[[#This Row],[id_detalle]],2)),id_rubro[[id]:[Rubro]],2,0)</f>
        <v>GOBIERNO, ADMINISTRACIÓN PÚBLICA Y DEFENSA</v>
      </c>
      <c r="C11581" s="36" t="s">
        <v>1792</v>
      </c>
      <c r="D11581" s="45" t="str">
        <f>+Tabla3[[#This Row],[id_detalle]]&amp;" "&amp;VLOOKUP(Tabla3[[#This Row],[id_detalle]],rubro_detalle[[Código]:[Rubro Detalle]],2,0)</f>
        <v>20.00.000 Gobierno, Administración Pública y Defensa</v>
      </c>
      <c r="E11581" s="33">
        <f t="shared" si="2147"/>
        <v>184</v>
      </c>
      <c r="F11581" s="47" t="str">
        <f t="shared" si="2148"/>
        <v>20.00.000-184</v>
      </c>
      <c r="G11581" s="37" t="s">
        <v>8801</v>
      </c>
      <c r="H11581" s="37">
        <v>879</v>
      </c>
    </row>
    <row r="11582" spans="1:8" x14ac:dyDescent="0.3">
      <c r="A11582" s="34" t="str">
        <f>+LEFT(Tabla3[[#This Row],[id_detalle]],2)</f>
        <v>20</v>
      </c>
      <c r="B11582" s="46" t="str">
        <f>VLOOKUP((LEFT(Tabla3[[#This Row],[id_detalle]],2)),id_rubro[[id]:[Rubro]],2,0)</f>
        <v>GOBIERNO, ADMINISTRACIÓN PÚBLICA Y DEFENSA</v>
      </c>
      <c r="C11582" s="36" t="s">
        <v>1792</v>
      </c>
      <c r="D11582" s="45" t="str">
        <f>+Tabla3[[#This Row],[id_detalle]]&amp;" "&amp;VLOOKUP(Tabla3[[#This Row],[id_detalle]],rubro_detalle[[Código]:[Rubro Detalle]],2,0)</f>
        <v>20.00.000 Gobierno, Administración Pública y Defensa</v>
      </c>
      <c r="E11582" s="33">
        <f t="shared" si="2147"/>
        <v>185</v>
      </c>
      <c r="F11582" s="47" t="str">
        <f t="shared" si="2148"/>
        <v>20.00.000-185</v>
      </c>
      <c r="G11582" s="37" t="s">
        <v>8802</v>
      </c>
      <c r="H11582" s="37">
        <v>879</v>
      </c>
    </row>
    <row r="11583" spans="1:8" x14ac:dyDescent="0.3">
      <c r="A11583" s="34" t="str">
        <f>+LEFT(Tabla3[[#This Row],[id_detalle]],2)</f>
        <v>20</v>
      </c>
      <c r="B11583" s="46" t="str">
        <f>VLOOKUP((LEFT(Tabla3[[#This Row],[id_detalle]],2)),id_rubro[[id]:[Rubro]],2,0)</f>
        <v>GOBIERNO, ADMINISTRACIÓN PÚBLICA Y DEFENSA</v>
      </c>
      <c r="C11583" s="36" t="s">
        <v>1792</v>
      </c>
      <c r="D11583" s="45" t="str">
        <f>+Tabla3[[#This Row],[id_detalle]]&amp;" "&amp;VLOOKUP(Tabla3[[#This Row],[id_detalle]],rubro_detalle[[Código]:[Rubro Detalle]],2,0)</f>
        <v>20.00.000 Gobierno, Administración Pública y Defensa</v>
      </c>
      <c r="E11583" s="33">
        <f t="shared" si="2147"/>
        <v>186</v>
      </c>
      <c r="F11583" s="47" t="str">
        <f t="shared" si="2148"/>
        <v>20.00.000-186</v>
      </c>
      <c r="G11583" s="37" t="s">
        <v>8803</v>
      </c>
      <c r="H11583" s="37">
        <v>879</v>
      </c>
    </row>
    <row r="11584" spans="1:8" x14ac:dyDescent="0.3">
      <c r="A11584" s="34" t="str">
        <f>+LEFT(Tabla3[[#This Row],[id_detalle]],2)</f>
        <v>20</v>
      </c>
      <c r="B11584" s="46" t="str">
        <f>VLOOKUP((LEFT(Tabla3[[#This Row],[id_detalle]],2)),id_rubro[[id]:[Rubro]],2,0)</f>
        <v>GOBIERNO, ADMINISTRACIÓN PÚBLICA Y DEFENSA</v>
      </c>
      <c r="C11584" s="36" t="s">
        <v>1792</v>
      </c>
      <c r="D11584" s="45" t="str">
        <f>+Tabla3[[#This Row],[id_detalle]]&amp;" "&amp;VLOOKUP(Tabla3[[#This Row],[id_detalle]],rubro_detalle[[Código]:[Rubro Detalle]],2,0)</f>
        <v>20.00.000 Gobierno, Administración Pública y Defensa</v>
      </c>
      <c r="E11584" s="33">
        <f t="shared" si="2147"/>
        <v>187</v>
      </c>
      <c r="F11584" s="47" t="str">
        <f t="shared" si="2148"/>
        <v>20.00.000-187</v>
      </c>
      <c r="G11584" s="37" t="s">
        <v>8804</v>
      </c>
      <c r="H11584" s="37">
        <v>879</v>
      </c>
    </row>
    <row r="11585" spans="1:8" x14ac:dyDescent="0.3">
      <c r="A11585" s="34" t="str">
        <f>+LEFT(Tabla3[[#This Row],[id_detalle]],2)</f>
        <v>20</v>
      </c>
      <c r="B11585" s="46" t="str">
        <f>VLOOKUP((LEFT(Tabla3[[#This Row],[id_detalle]],2)),id_rubro[[id]:[Rubro]],2,0)</f>
        <v>GOBIERNO, ADMINISTRACIÓN PÚBLICA Y DEFENSA</v>
      </c>
      <c r="C11585" s="36" t="s">
        <v>1792</v>
      </c>
      <c r="D11585" s="45" t="str">
        <f>+Tabla3[[#This Row],[id_detalle]]&amp;" "&amp;VLOOKUP(Tabla3[[#This Row],[id_detalle]],rubro_detalle[[Código]:[Rubro Detalle]],2,0)</f>
        <v>20.00.000 Gobierno, Administración Pública y Defensa</v>
      </c>
      <c r="E11585" s="33">
        <f t="shared" si="2147"/>
        <v>188</v>
      </c>
      <c r="F11585" s="47" t="str">
        <f t="shared" si="2148"/>
        <v>20.00.000-188</v>
      </c>
      <c r="G11585" s="37" t="s">
        <v>8805</v>
      </c>
      <c r="H11585" s="37">
        <v>879</v>
      </c>
    </row>
    <row r="11586" spans="1:8" x14ac:dyDescent="0.3">
      <c r="A11586" s="34" t="str">
        <f>+LEFT(Tabla3[[#This Row],[id_detalle]],2)</f>
        <v>20</v>
      </c>
      <c r="B11586" s="46" t="str">
        <f>VLOOKUP((LEFT(Tabla3[[#This Row],[id_detalle]],2)),id_rubro[[id]:[Rubro]],2,0)</f>
        <v>GOBIERNO, ADMINISTRACIÓN PÚBLICA Y DEFENSA</v>
      </c>
      <c r="C11586" s="36" t="s">
        <v>1792</v>
      </c>
      <c r="D11586" s="45" t="str">
        <f>+Tabla3[[#This Row],[id_detalle]]&amp;" "&amp;VLOOKUP(Tabla3[[#This Row],[id_detalle]],rubro_detalle[[Código]:[Rubro Detalle]],2,0)</f>
        <v>20.00.000 Gobierno, Administración Pública y Defensa</v>
      </c>
      <c r="E11586" s="33">
        <f t="shared" si="2147"/>
        <v>189</v>
      </c>
      <c r="F11586" s="47" t="str">
        <f t="shared" si="2148"/>
        <v>20.00.000-189</v>
      </c>
      <c r="G11586" s="37" t="s">
        <v>8806</v>
      </c>
      <c r="H11586" s="37">
        <v>879</v>
      </c>
    </row>
    <row r="11587" spans="1:8" x14ac:dyDescent="0.3">
      <c r="A11587" s="34" t="str">
        <f>+LEFT(Tabla3[[#This Row],[id_detalle]],2)</f>
        <v>20</v>
      </c>
      <c r="B11587" s="46" t="str">
        <f>VLOOKUP((LEFT(Tabla3[[#This Row],[id_detalle]],2)),id_rubro[[id]:[Rubro]],2,0)</f>
        <v>GOBIERNO, ADMINISTRACIÓN PÚBLICA Y DEFENSA</v>
      </c>
      <c r="C11587" s="36" t="s">
        <v>1792</v>
      </c>
      <c r="D11587" s="45" t="str">
        <f>+Tabla3[[#This Row],[id_detalle]]&amp;" "&amp;VLOOKUP(Tabla3[[#This Row],[id_detalle]],rubro_detalle[[Código]:[Rubro Detalle]],2,0)</f>
        <v>20.00.000 Gobierno, Administración Pública y Defensa</v>
      </c>
      <c r="E11587" s="33">
        <f t="shared" si="2147"/>
        <v>190</v>
      </c>
      <c r="F11587" s="47" t="str">
        <f t="shared" si="2148"/>
        <v>20.00.000-190</v>
      </c>
      <c r="G11587" s="37" t="s">
        <v>8807</v>
      </c>
      <c r="H11587" s="37">
        <v>879</v>
      </c>
    </row>
    <row r="11588" spans="1:8" x14ac:dyDescent="0.3">
      <c r="A11588" s="34" t="str">
        <f>+LEFT(Tabla3[[#This Row],[id_detalle]],2)</f>
        <v>20</v>
      </c>
      <c r="B11588" s="46" t="str">
        <f>VLOOKUP((LEFT(Tabla3[[#This Row],[id_detalle]],2)),id_rubro[[id]:[Rubro]],2,0)</f>
        <v>GOBIERNO, ADMINISTRACIÓN PÚBLICA Y DEFENSA</v>
      </c>
      <c r="C11588" s="36" t="s">
        <v>1792</v>
      </c>
      <c r="D11588" s="45" t="str">
        <f>+Tabla3[[#This Row],[id_detalle]]&amp;" "&amp;VLOOKUP(Tabla3[[#This Row],[id_detalle]],rubro_detalle[[Código]:[Rubro Detalle]],2,0)</f>
        <v>20.00.000 Gobierno, Administración Pública y Defensa</v>
      </c>
      <c r="E11588" s="33">
        <f t="shared" si="2147"/>
        <v>191</v>
      </c>
      <c r="F11588" s="47" t="str">
        <f t="shared" si="2148"/>
        <v>20.00.000-191</v>
      </c>
      <c r="G11588" s="37" t="s">
        <v>8808</v>
      </c>
      <c r="H11588" s="37">
        <v>879</v>
      </c>
    </row>
    <row r="11589" spans="1:8" x14ac:dyDescent="0.3">
      <c r="A11589" s="34" t="str">
        <f>+LEFT(Tabla3[[#This Row],[id_detalle]],2)</f>
        <v>20</v>
      </c>
      <c r="B11589" s="46" t="str">
        <f>VLOOKUP((LEFT(Tabla3[[#This Row],[id_detalle]],2)),id_rubro[[id]:[Rubro]],2,0)</f>
        <v>GOBIERNO, ADMINISTRACIÓN PÚBLICA Y DEFENSA</v>
      </c>
      <c r="C11589" s="36" t="s">
        <v>1792</v>
      </c>
      <c r="D11589" s="45" t="str">
        <f>+Tabla3[[#This Row],[id_detalle]]&amp;" "&amp;VLOOKUP(Tabla3[[#This Row],[id_detalle]],rubro_detalle[[Código]:[Rubro Detalle]],2,0)</f>
        <v>20.00.000 Gobierno, Administración Pública y Defensa</v>
      </c>
      <c r="E11589" s="33">
        <f t="shared" si="2147"/>
        <v>192</v>
      </c>
      <c r="F11589" s="47" t="str">
        <f t="shared" si="2148"/>
        <v>20.00.000-192</v>
      </c>
      <c r="G11589" s="37" t="s">
        <v>8809</v>
      </c>
      <c r="H11589" s="37">
        <v>879</v>
      </c>
    </row>
    <row r="11590" spans="1:8" x14ac:dyDescent="0.3">
      <c r="A11590" s="34" t="str">
        <f>+LEFT(Tabla3[[#This Row],[id_detalle]],2)</f>
        <v>20</v>
      </c>
      <c r="B11590" s="46" t="str">
        <f>VLOOKUP((LEFT(Tabla3[[#This Row],[id_detalle]],2)),id_rubro[[id]:[Rubro]],2,0)</f>
        <v>GOBIERNO, ADMINISTRACIÓN PÚBLICA Y DEFENSA</v>
      </c>
      <c r="C11590" s="36" t="s">
        <v>1792</v>
      </c>
      <c r="D11590" s="45" t="str">
        <f>+Tabla3[[#This Row],[id_detalle]]&amp;" "&amp;VLOOKUP(Tabla3[[#This Row],[id_detalle]],rubro_detalle[[Código]:[Rubro Detalle]],2,0)</f>
        <v>20.00.000 Gobierno, Administración Pública y Defensa</v>
      </c>
      <c r="E11590" s="33">
        <f t="shared" si="2147"/>
        <v>193</v>
      </c>
      <c r="F11590" s="47" t="str">
        <f t="shared" si="2148"/>
        <v>20.00.000-193</v>
      </c>
      <c r="G11590" s="37" t="s">
        <v>8810</v>
      </c>
      <c r="H11590" s="37">
        <v>879</v>
      </c>
    </row>
    <row r="11591" spans="1:8" x14ac:dyDescent="0.3">
      <c r="A11591" s="34" t="str">
        <f>+LEFT(Tabla3[[#This Row],[id_detalle]],2)</f>
        <v>20</v>
      </c>
      <c r="B11591" s="46" t="str">
        <f>VLOOKUP((LEFT(Tabla3[[#This Row],[id_detalle]],2)),id_rubro[[id]:[Rubro]],2,0)</f>
        <v>GOBIERNO, ADMINISTRACIÓN PÚBLICA Y DEFENSA</v>
      </c>
      <c r="C11591" s="36" t="s">
        <v>1792</v>
      </c>
      <c r="D11591" s="45" t="str">
        <f>+Tabla3[[#This Row],[id_detalle]]&amp;" "&amp;VLOOKUP(Tabla3[[#This Row],[id_detalle]],rubro_detalle[[Código]:[Rubro Detalle]],2,0)</f>
        <v>20.00.000 Gobierno, Administración Pública y Defensa</v>
      </c>
      <c r="E11591" s="33">
        <f t="shared" si="2147"/>
        <v>194</v>
      </c>
      <c r="F11591" s="47" t="str">
        <f t="shared" si="2148"/>
        <v>20.00.000-194</v>
      </c>
      <c r="G11591" s="37" t="s">
        <v>8811</v>
      </c>
      <c r="H11591" s="37">
        <v>880</v>
      </c>
    </row>
    <row r="11592" spans="1:8" x14ac:dyDescent="0.3">
      <c r="A11592" s="34" t="str">
        <f>+LEFT(Tabla3[[#This Row],[id_detalle]],2)</f>
        <v>20</v>
      </c>
      <c r="B11592" s="46" t="str">
        <f>VLOOKUP((LEFT(Tabla3[[#This Row],[id_detalle]],2)),id_rubro[[id]:[Rubro]],2,0)</f>
        <v>GOBIERNO, ADMINISTRACIÓN PÚBLICA Y DEFENSA</v>
      </c>
      <c r="C11592" s="36" t="s">
        <v>1792</v>
      </c>
      <c r="D11592" s="45" t="str">
        <f>+Tabla3[[#This Row],[id_detalle]]&amp;" "&amp;VLOOKUP(Tabla3[[#This Row],[id_detalle]],rubro_detalle[[Código]:[Rubro Detalle]],2,0)</f>
        <v>20.00.000 Gobierno, Administración Pública y Defensa</v>
      </c>
      <c r="E11592" s="33">
        <f t="shared" si="2147"/>
        <v>195</v>
      </c>
      <c r="F11592" s="47" t="str">
        <f t="shared" si="2148"/>
        <v>20.00.000-195</v>
      </c>
      <c r="G11592" s="37" t="s">
        <v>8812</v>
      </c>
      <c r="H11592" s="37">
        <v>880</v>
      </c>
    </row>
    <row r="11593" spans="1:8" x14ac:dyDescent="0.3">
      <c r="A11593" s="34" t="str">
        <f>+LEFT(Tabla3[[#This Row],[id_detalle]],2)</f>
        <v>20</v>
      </c>
      <c r="B11593" s="46" t="str">
        <f>VLOOKUP((LEFT(Tabla3[[#This Row],[id_detalle]],2)),id_rubro[[id]:[Rubro]],2,0)</f>
        <v>GOBIERNO, ADMINISTRACIÓN PÚBLICA Y DEFENSA</v>
      </c>
      <c r="C11593" s="36" t="s">
        <v>1792</v>
      </c>
      <c r="D11593" s="45" t="str">
        <f>+Tabla3[[#This Row],[id_detalle]]&amp;" "&amp;VLOOKUP(Tabla3[[#This Row],[id_detalle]],rubro_detalle[[Código]:[Rubro Detalle]],2,0)</f>
        <v>20.00.000 Gobierno, Administración Pública y Defensa</v>
      </c>
      <c r="E11593" s="33">
        <f>+IF(D11593=D11592,E11592+1,1)</f>
        <v>196</v>
      </c>
      <c r="F11593" s="47" t="str">
        <f>+LEFT(D11593,9)&amp;"-"&amp;E11593</f>
        <v>20.00.000-196</v>
      </c>
      <c r="G11593" s="37" t="s">
        <v>43597</v>
      </c>
      <c r="H11593" s="37">
        <v>880</v>
      </c>
    </row>
    <row r="11594" spans="1:8" x14ac:dyDescent="0.3">
      <c r="A11594" s="34" t="str">
        <f>+LEFT(Tabla3[[#This Row],[id_detalle]],2)</f>
        <v>20</v>
      </c>
      <c r="B11594" s="46" t="str">
        <f>VLOOKUP((LEFT(Tabla3[[#This Row],[id_detalle]],2)),id_rubro[[id]:[Rubro]],2,0)</f>
        <v>GOBIERNO, ADMINISTRACIÓN PÚBLICA Y DEFENSA</v>
      </c>
      <c r="C11594" s="36" t="s">
        <v>1792</v>
      </c>
      <c r="D11594" s="45" t="str">
        <f>+Tabla3[[#This Row],[id_detalle]]&amp;" "&amp;VLOOKUP(Tabla3[[#This Row],[id_detalle]],rubro_detalle[[Código]:[Rubro Detalle]],2,0)</f>
        <v>20.00.000 Gobierno, Administración Pública y Defensa</v>
      </c>
      <c r="E11594" s="33">
        <v>197</v>
      </c>
      <c r="F11594" s="47" t="str">
        <f t="shared" si="2148"/>
        <v>20.00.000-197</v>
      </c>
      <c r="G11594" s="37" t="s">
        <v>8813</v>
      </c>
      <c r="H11594" s="37">
        <v>880</v>
      </c>
    </row>
    <row r="11595" spans="1:8" x14ac:dyDescent="0.3">
      <c r="A11595" s="34" t="str">
        <f>+LEFT(Tabla3[[#This Row],[id_detalle]],2)</f>
        <v>20</v>
      </c>
      <c r="B11595" s="46" t="str">
        <f>VLOOKUP((LEFT(Tabla3[[#This Row],[id_detalle]],2)),id_rubro[[id]:[Rubro]],2,0)</f>
        <v>GOBIERNO, ADMINISTRACIÓN PÚBLICA Y DEFENSA</v>
      </c>
      <c r="C11595" s="36" t="s">
        <v>1792</v>
      </c>
      <c r="D11595" s="45" t="str">
        <f>+Tabla3[[#This Row],[id_detalle]]&amp;" "&amp;VLOOKUP(Tabla3[[#This Row],[id_detalle]],rubro_detalle[[Código]:[Rubro Detalle]],2,0)</f>
        <v>20.00.000 Gobierno, Administración Pública y Defensa</v>
      </c>
      <c r="E11595" s="33">
        <f t="shared" si="2147"/>
        <v>198</v>
      </c>
      <c r="F11595" s="47" t="str">
        <f t="shared" si="2148"/>
        <v>20.00.000-198</v>
      </c>
      <c r="G11595" s="37" t="s">
        <v>8814</v>
      </c>
      <c r="H11595" s="37">
        <v>880</v>
      </c>
    </row>
    <row r="11596" spans="1:8" x14ac:dyDescent="0.3">
      <c r="A11596" s="34" t="str">
        <f>+LEFT(Tabla3[[#This Row],[id_detalle]],2)</f>
        <v>20</v>
      </c>
      <c r="B11596" s="46" t="str">
        <f>VLOOKUP((LEFT(Tabla3[[#This Row],[id_detalle]],2)),id_rubro[[id]:[Rubro]],2,0)</f>
        <v>GOBIERNO, ADMINISTRACIÓN PÚBLICA Y DEFENSA</v>
      </c>
      <c r="C11596" s="36" t="s">
        <v>1792</v>
      </c>
      <c r="D11596" s="45" t="str">
        <f>+Tabla3[[#This Row],[id_detalle]]&amp;" "&amp;VLOOKUP(Tabla3[[#This Row],[id_detalle]],rubro_detalle[[Código]:[Rubro Detalle]],2,0)</f>
        <v>20.00.000 Gobierno, Administración Pública y Defensa</v>
      </c>
      <c r="E11596" s="33">
        <f t="shared" si="2147"/>
        <v>199</v>
      </c>
      <c r="F11596" s="47" t="str">
        <f t="shared" si="2148"/>
        <v>20.00.000-199</v>
      </c>
      <c r="G11596" s="37" t="s">
        <v>8815</v>
      </c>
      <c r="H11596" s="37">
        <v>880</v>
      </c>
    </row>
    <row r="11597" spans="1:8" x14ac:dyDescent="0.3">
      <c r="A11597" s="34" t="str">
        <f>+LEFT(Tabla3[[#This Row],[id_detalle]],2)</f>
        <v>20</v>
      </c>
      <c r="B11597" s="46" t="str">
        <f>VLOOKUP((LEFT(Tabla3[[#This Row],[id_detalle]],2)),id_rubro[[id]:[Rubro]],2,0)</f>
        <v>GOBIERNO, ADMINISTRACIÓN PÚBLICA Y DEFENSA</v>
      </c>
      <c r="C11597" s="36" t="s">
        <v>1792</v>
      </c>
      <c r="D11597" s="45" t="str">
        <f>+Tabla3[[#This Row],[id_detalle]]&amp;" "&amp;VLOOKUP(Tabla3[[#This Row],[id_detalle]],rubro_detalle[[Código]:[Rubro Detalle]],2,0)</f>
        <v>20.00.000 Gobierno, Administración Pública y Defensa</v>
      </c>
      <c r="E11597" s="33">
        <f t="shared" si="2147"/>
        <v>200</v>
      </c>
      <c r="F11597" s="47" t="str">
        <f t="shared" si="2148"/>
        <v>20.00.000-200</v>
      </c>
      <c r="G11597" s="37" t="s">
        <v>8816</v>
      </c>
      <c r="H11597" s="37">
        <v>880</v>
      </c>
    </row>
    <row r="11598" spans="1:8" x14ac:dyDescent="0.3">
      <c r="A11598" s="34" t="str">
        <f>+LEFT(Tabla3[[#This Row],[id_detalle]],2)</f>
        <v>20</v>
      </c>
      <c r="B11598" s="46" t="str">
        <f>VLOOKUP((LEFT(Tabla3[[#This Row],[id_detalle]],2)),id_rubro[[id]:[Rubro]],2,0)</f>
        <v>GOBIERNO, ADMINISTRACIÓN PÚBLICA Y DEFENSA</v>
      </c>
      <c r="C11598" s="36" t="s">
        <v>1792</v>
      </c>
      <c r="D11598" s="45" t="str">
        <f>+Tabla3[[#This Row],[id_detalle]]&amp;" "&amp;VLOOKUP(Tabla3[[#This Row],[id_detalle]],rubro_detalle[[Código]:[Rubro Detalle]],2,0)</f>
        <v>20.00.000 Gobierno, Administración Pública y Defensa</v>
      </c>
      <c r="E11598" s="33">
        <f t="shared" si="2147"/>
        <v>201</v>
      </c>
      <c r="F11598" s="47" t="str">
        <f t="shared" si="2148"/>
        <v>20.00.000-201</v>
      </c>
      <c r="G11598" s="37" t="s">
        <v>8817</v>
      </c>
      <c r="H11598" s="37">
        <v>880</v>
      </c>
    </row>
    <row r="11599" spans="1:8" x14ac:dyDescent="0.3">
      <c r="A11599" s="34" t="str">
        <f>+LEFT(Tabla3[[#This Row],[id_detalle]],2)</f>
        <v>20</v>
      </c>
      <c r="B11599" s="46" t="str">
        <f>VLOOKUP((LEFT(Tabla3[[#This Row],[id_detalle]],2)),id_rubro[[id]:[Rubro]],2,0)</f>
        <v>GOBIERNO, ADMINISTRACIÓN PÚBLICA Y DEFENSA</v>
      </c>
      <c r="C11599" s="36" t="s">
        <v>1792</v>
      </c>
      <c r="D11599" s="45" t="str">
        <f>+Tabla3[[#This Row],[id_detalle]]&amp;" "&amp;VLOOKUP(Tabla3[[#This Row],[id_detalle]],rubro_detalle[[Código]:[Rubro Detalle]],2,0)</f>
        <v>20.00.000 Gobierno, Administración Pública y Defensa</v>
      </c>
      <c r="E11599" s="33">
        <f t="shared" ref="E11599:E11640" si="2149">+IF(D11599=D11598,E11598+1,1)</f>
        <v>202</v>
      </c>
      <c r="F11599" s="47" t="str">
        <f t="shared" ref="F11599:F11640" si="2150">+LEFT(D11599,9)&amp;"-"&amp;E11599</f>
        <v>20.00.000-202</v>
      </c>
      <c r="G11599" s="37" t="s">
        <v>8818</v>
      </c>
      <c r="H11599" s="37">
        <v>880</v>
      </c>
    </row>
    <row r="11600" spans="1:8" x14ac:dyDescent="0.3">
      <c r="A11600" s="34" t="str">
        <f>+LEFT(Tabla3[[#This Row],[id_detalle]],2)</f>
        <v>20</v>
      </c>
      <c r="B11600" s="46" t="str">
        <f>VLOOKUP((LEFT(Tabla3[[#This Row],[id_detalle]],2)),id_rubro[[id]:[Rubro]],2,0)</f>
        <v>GOBIERNO, ADMINISTRACIÓN PÚBLICA Y DEFENSA</v>
      </c>
      <c r="C11600" s="36" t="s">
        <v>1792</v>
      </c>
      <c r="D11600" s="45" t="str">
        <f>+Tabla3[[#This Row],[id_detalle]]&amp;" "&amp;VLOOKUP(Tabla3[[#This Row],[id_detalle]],rubro_detalle[[Código]:[Rubro Detalle]],2,0)</f>
        <v>20.00.000 Gobierno, Administración Pública y Defensa</v>
      </c>
      <c r="E11600" s="33">
        <f t="shared" si="2149"/>
        <v>203</v>
      </c>
      <c r="F11600" s="47" t="str">
        <f t="shared" si="2150"/>
        <v>20.00.000-203</v>
      </c>
      <c r="G11600" s="37" t="s">
        <v>8819</v>
      </c>
      <c r="H11600" s="37">
        <v>880</v>
      </c>
    </row>
    <row r="11601" spans="1:8" x14ac:dyDescent="0.3">
      <c r="A11601" s="34" t="str">
        <f>+LEFT(Tabla3[[#This Row],[id_detalle]],2)</f>
        <v>20</v>
      </c>
      <c r="B11601" s="46" t="str">
        <f>VLOOKUP((LEFT(Tabla3[[#This Row],[id_detalle]],2)),id_rubro[[id]:[Rubro]],2,0)</f>
        <v>GOBIERNO, ADMINISTRACIÓN PÚBLICA Y DEFENSA</v>
      </c>
      <c r="C11601" s="36" t="s">
        <v>1792</v>
      </c>
      <c r="D11601" s="45" t="str">
        <f>+Tabla3[[#This Row],[id_detalle]]&amp;" "&amp;VLOOKUP(Tabla3[[#This Row],[id_detalle]],rubro_detalle[[Código]:[Rubro Detalle]],2,0)</f>
        <v>20.00.000 Gobierno, Administración Pública y Defensa</v>
      </c>
      <c r="E11601" s="33">
        <f t="shared" si="2149"/>
        <v>204</v>
      </c>
      <c r="F11601" s="47" t="str">
        <f t="shared" si="2150"/>
        <v>20.00.000-204</v>
      </c>
      <c r="G11601" s="37" t="s">
        <v>8820</v>
      </c>
      <c r="H11601" s="37">
        <v>880</v>
      </c>
    </row>
    <row r="11602" spans="1:8" x14ac:dyDescent="0.3">
      <c r="A11602" s="34" t="str">
        <f>+LEFT(Tabla3[[#This Row],[id_detalle]],2)</f>
        <v>20</v>
      </c>
      <c r="B11602" s="46" t="str">
        <f>VLOOKUP((LEFT(Tabla3[[#This Row],[id_detalle]],2)),id_rubro[[id]:[Rubro]],2,0)</f>
        <v>GOBIERNO, ADMINISTRACIÓN PÚBLICA Y DEFENSA</v>
      </c>
      <c r="C11602" s="36" t="s">
        <v>1792</v>
      </c>
      <c r="D11602" s="45" t="str">
        <f>+Tabla3[[#This Row],[id_detalle]]&amp;" "&amp;VLOOKUP(Tabla3[[#This Row],[id_detalle]],rubro_detalle[[Código]:[Rubro Detalle]],2,0)</f>
        <v>20.00.000 Gobierno, Administración Pública y Defensa</v>
      </c>
      <c r="E11602" s="33">
        <f t="shared" si="2149"/>
        <v>205</v>
      </c>
      <c r="F11602" s="47" t="str">
        <f t="shared" si="2150"/>
        <v>20.00.000-205</v>
      </c>
      <c r="G11602" s="37" t="s">
        <v>8821</v>
      </c>
      <c r="H11602" s="37">
        <v>880</v>
      </c>
    </row>
    <row r="11603" spans="1:8" x14ac:dyDescent="0.3">
      <c r="A11603" s="34" t="str">
        <f>+LEFT(Tabla3[[#This Row],[id_detalle]],2)</f>
        <v>20</v>
      </c>
      <c r="B11603" s="46" t="str">
        <f>VLOOKUP((LEFT(Tabla3[[#This Row],[id_detalle]],2)),id_rubro[[id]:[Rubro]],2,0)</f>
        <v>GOBIERNO, ADMINISTRACIÓN PÚBLICA Y DEFENSA</v>
      </c>
      <c r="C11603" s="36" t="s">
        <v>1792</v>
      </c>
      <c r="D11603" s="45" t="str">
        <f>+Tabla3[[#This Row],[id_detalle]]&amp;" "&amp;VLOOKUP(Tabla3[[#This Row],[id_detalle]],rubro_detalle[[Código]:[Rubro Detalle]],2,0)</f>
        <v>20.00.000 Gobierno, Administración Pública y Defensa</v>
      </c>
      <c r="E11603" s="33">
        <f t="shared" si="2149"/>
        <v>206</v>
      </c>
      <c r="F11603" s="47" t="str">
        <f t="shared" si="2150"/>
        <v>20.00.000-206</v>
      </c>
      <c r="G11603" s="37" t="s">
        <v>8822</v>
      </c>
      <c r="H11603" s="37">
        <v>880</v>
      </c>
    </row>
    <row r="11604" spans="1:8" x14ac:dyDescent="0.3">
      <c r="A11604" s="34" t="str">
        <f>+LEFT(Tabla3[[#This Row],[id_detalle]],2)</f>
        <v>20</v>
      </c>
      <c r="B11604" s="46" t="str">
        <f>VLOOKUP((LEFT(Tabla3[[#This Row],[id_detalle]],2)),id_rubro[[id]:[Rubro]],2,0)</f>
        <v>GOBIERNO, ADMINISTRACIÓN PÚBLICA Y DEFENSA</v>
      </c>
      <c r="C11604" s="36" t="s">
        <v>1792</v>
      </c>
      <c r="D11604" s="45" t="str">
        <f>+Tabla3[[#This Row],[id_detalle]]&amp;" "&amp;VLOOKUP(Tabla3[[#This Row],[id_detalle]],rubro_detalle[[Código]:[Rubro Detalle]],2,0)</f>
        <v>20.00.000 Gobierno, Administración Pública y Defensa</v>
      </c>
      <c r="E11604" s="33">
        <f t="shared" si="2149"/>
        <v>207</v>
      </c>
      <c r="F11604" s="47" t="str">
        <f t="shared" si="2150"/>
        <v>20.00.000-207</v>
      </c>
      <c r="G11604" s="37" t="s">
        <v>8823</v>
      </c>
      <c r="H11604" s="37">
        <v>880</v>
      </c>
    </row>
    <row r="11605" spans="1:8" x14ac:dyDescent="0.3">
      <c r="A11605" s="34" t="str">
        <f>+LEFT(Tabla3[[#This Row],[id_detalle]],2)</f>
        <v>20</v>
      </c>
      <c r="B11605" s="46" t="str">
        <f>VLOOKUP((LEFT(Tabla3[[#This Row],[id_detalle]],2)),id_rubro[[id]:[Rubro]],2,0)</f>
        <v>GOBIERNO, ADMINISTRACIÓN PÚBLICA Y DEFENSA</v>
      </c>
      <c r="C11605" s="36" t="s">
        <v>1792</v>
      </c>
      <c r="D11605" s="45" t="str">
        <f>+Tabla3[[#This Row],[id_detalle]]&amp;" "&amp;VLOOKUP(Tabla3[[#This Row],[id_detalle]],rubro_detalle[[Código]:[Rubro Detalle]],2,0)</f>
        <v>20.00.000 Gobierno, Administración Pública y Defensa</v>
      </c>
      <c r="E11605" s="33">
        <f t="shared" si="2149"/>
        <v>208</v>
      </c>
      <c r="F11605" s="47" t="str">
        <f t="shared" si="2150"/>
        <v>20.00.000-208</v>
      </c>
      <c r="G11605" s="37" t="s">
        <v>8824</v>
      </c>
      <c r="H11605" s="37">
        <v>881</v>
      </c>
    </row>
    <row r="11606" spans="1:8" x14ac:dyDescent="0.3">
      <c r="A11606" s="34" t="str">
        <f>+LEFT(Tabla3[[#This Row],[id_detalle]],2)</f>
        <v>20</v>
      </c>
      <c r="B11606" s="46" t="str">
        <f>VLOOKUP((LEFT(Tabla3[[#This Row],[id_detalle]],2)),id_rubro[[id]:[Rubro]],2,0)</f>
        <v>GOBIERNO, ADMINISTRACIÓN PÚBLICA Y DEFENSA</v>
      </c>
      <c r="C11606" s="36" t="s">
        <v>1792</v>
      </c>
      <c r="D11606" s="45" t="str">
        <f>+Tabla3[[#This Row],[id_detalle]]&amp;" "&amp;VLOOKUP(Tabla3[[#This Row],[id_detalle]],rubro_detalle[[Código]:[Rubro Detalle]],2,0)</f>
        <v>20.00.000 Gobierno, Administración Pública y Defensa</v>
      </c>
      <c r="E11606" s="33">
        <f t="shared" si="2149"/>
        <v>209</v>
      </c>
      <c r="F11606" s="47" t="str">
        <f t="shared" si="2150"/>
        <v>20.00.000-209</v>
      </c>
      <c r="G11606" s="37" t="s">
        <v>8825</v>
      </c>
      <c r="H11606" s="37">
        <v>881</v>
      </c>
    </row>
    <row r="11607" spans="1:8" x14ac:dyDescent="0.3">
      <c r="A11607" s="34" t="str">
        <f>+LEFT(Tabla3[[#This Row],[id_detalle]],2)</f>
        <v>20</v>
      </c>
      <c r="B11607" s="46" t="str">
        <f>VLOOKUP((LEFT(Tabla3[[#This Row],[id_detalle]],2)),id_rubro[[id]:[Rubro]],2,0)</f>
        <v>GOBIERNO, ADMINISTRACIÓN PÚBLICA Y DEFENSA</v>
      </c>
      <c r="C11607" s="36" t="s">
        <v>1792</v>
      </c>
      <c r="D11607" s="45" t="str">
        <f>+Tabla3[[#This Row],[id_detalle]]&amp;" "&amp;VLOOKUP(Tabla3[[#This Row],[id_detalle]],rubro_detalle[[Código]:[Rubro Detalle]],2,0)</f>
        <v>20.00.000 Gobierno, Administración Pública y Defensa</v>
      </c>
      <c r="E11607" s="33">
        <f t="shared" si="2149"/>
        <v>210</v>
      </c>
      <c r="F11607" s="47" t="str">
        <f t="shared" si="2150"/>
        <v>20.00.000-210</v>
      </c>
      <c r="G11607" s="37" t="s">
        <v>8826</v>
      </c>
      <c r="H11607" s="37">
        <v>881</v>
      </c>
    </row>
    <row r="11608" spans="1:8" x14ac:dyDescent="0.3">
      <c r="A11608" s="34" t="str">
        <f>+LEFT(Tabla3[[#This Row],[id_detalle]],2)</f>
        <v>20</v>
      </c>
      <c r="B11608" s="46" t="str">
        <f>VLOOKUP((LEFT(Tabla3[[#This Row],[id_detalle]],2)),id_rubro[[id]:[Rubro]],2,0)</f>
        <v>GOBIERNO, ADMINISTRACIÓN PÚBLICA Y DEFENSA</v>
      </c>
      <c r="C11608" s="36" t="s">
        <v>1792</v>
      </c>
      <c r="D11608" s="45" t="str">
        <f>+Tabla3[[#This Row],[id_detalle]]&amp;" "&amp;VLOOKUP(Tabla3[[#This Row],[id_detalle]],rubro_detalle[[Código]:[Rubro Detalle]],2,0)</f>
        <v>20.00.000 Gobierno, Administración Pública y Defensa</v>
      </c>
      <c r="E11608" s="33">
        <f t="shared" si="2149"/>
        <v>211</v>
      </c>
      <c r="F11608" s="47" t="str">
        <f t="shared" si="2150"/>
        <v>20.00.000-211</v>
      </c>
      <c r="G11608" s="37" t="s">
        <v>8827</v>
      </c>
      <c r="H11608" s="37">
        <v>881</v>
      </c>
    </row>
    <row r="11609" spans="1:8" x14ac:dyDescent="0.3">
      <c r="A11609" s="34" t="str">
        <f>+LEFT(Tabla3[[#This Row],[id_detalle]],2)</f>
        <v>20</v>
      </c>
      <c r="B11609" s="46" t="str">
        <f>VLOOKUP((LEFT(Tabla3[[#This Row],[id_detalle]],2)),id_rubro[[id]:[Rubro]],2,0)</f>
        <v>GOBIERNO, ADMINISTRACIÓN PÚBLICA Y DEFENSA</v>
      </c>
      <c r="C11609" s="36" t="s">
        <v>1792</v>
      </c>
      <c r="D11609" s="45" t="str">
        <f>+Tabla3[[#This Row],[id_detalle]]&amp;" "&amp;VLOOKUP(Tabla3[[#This Row],[id_detalle]],rubro_detalle[[Código]:[Rubro Detalle]],2,0)</f>
        <v>20.00.000 Gobierno, Administración Pública y Defensa</v>
      </c>
      <c r="E11609" s="33">
        <f t="shared" si="2149"/>
        <v>212</v>
      </c>
      <c r="F11609" s="47" t="str">
        <f t="shared" si="2150"/>
        <v>20.00.000-212</v>
      </c>
      <c r="G11609" s="37" t="s">
        <v>8828</v>
      </c>
      <c r="H11609" s="37">
        <v>881</v>
      </c>
    </row>
    <row r="11610" spans="1:8" x14ac:dyDescent="0.3">
      <c r="A11610" s="34" t="str">
        <f>+LEFT(Tabla3[[#This Row],[id_detalle]],2)</f>
        <v>20</v>
      </c>
      <c r="B11610" s="46" t="str">
        <f>VLOOKUP((LEFT(Tabla3[[#This Row],[id_detalle]],2)),id_rubro[[id]:[Rubro]],2,0)</f>
        <v>GOBIERNO, ADMINISTRACIÓN PÚBLICA Y DEFENSA</v>
      </c>
      <c r="C11610" s="36" t="s">
        <v>1792</v>
      </c>
      <c r="D11610" s="45" t="str">
        <f>+Tabla3[[#This Row],[id_detalle]]&amp;" "&amp;VLOOKUP(Tabla3[[#This Row],[id_detalle]],rubro_detalle[[Código]:[Rubro Detalle]],2,0)</f>
        <v>20.00.000 Gobierno, Administración Pública y Defensa</v>
      </c>
      <c r="E11610" s="33">
        <f t="shared" si="2149"/>
        <v>213</v>
      </c>
      <c r="F11610" s="47" t="str">
        <f t="shared" si="2150"/>
        <v>20.00.000-213</v>
      </c>
      <c r="G11610" s="37" t="s">
        <v>8829</v>
      </c>
      <c r="H11610" s="37">
        <v>881</v>
      </c>
    </row>
    <row r="11611" spans="1:8" x14ac:dyDescent="0.3">
      <c r="A11611" s="34" t="str">
        <f>+LEFT(Tabla3[[#This Row],[id_detalle]],2)</f>
        <v>20</v>
      </c>
      <c r="B11611" s="46" t="str">
        <f>VLOOKUP((LEFT(Tabla3[[#This Row],[id_detalle]],2)),id_rubro[[id]:[Rubro]],2,0)</f>
        <v>GOBIERNO, ADMINISTRACIÓN PÚBLICA Y DEFENSA</v>
      </c>
      <c r="C11611" s="36" t="s">
        <v>1792</v>
      </c>
      <c r="D11611" s="45" t="str">
        <f>+Tabla3[[#This Row],[id_detalle]]&amp;" "&amp;VLOOKUP(Tabla3[[#This Row],[id_detalle]],rubro_detalle[[Código]:[Rubro Detalle]],2,0)</f>
        <v>20.00.000 Gobierno, Administración Pública y Defensa</v>
      </c>
      <c r="E11611" s="33">
        <f t="shared" si="2149"/>
        <v>214</v>
      </c>
      <c r="F11611" s="47" t="str">
        <f t="shared" si="2150"/>
        <v>20.00.000-214</v>
      </c>
      <c r="G11611" s="37" t="s">
        <v>8830</v>
      </c>
      <c r="H11611" s="37">
        <v>881</v>
      </c>
    </row>
    <row r="11612" spans="1:8" x14ac:dyDescent="0.3">
      <c r="A11612" s="34" t="str">
        <f>+LEFT(Tabla3[[#This Row],[id_detalle]],2)</f>
        <v>20</v>
      </c>
      <c r="B11612" s="46" t="str">
        <f>VLOOKUP((LEFT(Tabla3[[#This Row],[id_detalle]],2)),id_rubro[[id]:[Rubro]],2,0)</f>
        <v>GOBIERNO, ADMINISTRACIÓN PÚBLICA Y DEFENSA</v>
      </c>
      <c r="C11612" s="36" t="s">
        <v>1792</v>
      </c>
      <c r="D11612" s="45" t="str">
        <f>+Tabla3[[#This Row],[id_detalle]]&amp;" "&amp;VLOOKUP(Tabla3[[#This Row],[id_detalle]],rubro_detalle[[Código]:[Rubro Detalle]],2,0)</f>
        <v>20.00.000 Gobierno, Administración Pública y Defensa</v>
      </c>
      <c r="E11612" s="33">
        <f t="shared" si="2149"/>
        <v>215</v>
      </c>
      <c r="F11612" s="47" t="str">
        <f t="shared" si="2150"/>
        <v>20.00.000-215</v>
      </c>
      <c r="G11612" s="37" t="s">
        <v>8831</v>
      </c>
      <c r="H11612" s="37">
        <v>881</v>
      </c>
    </row>
    <row r="11613" spans="1:8" x14ac:dyDescent="0.3">
      <c r="A11613" s="34" t="str">
        <f>+LEFT(Tabla3[[#This Row],[id_detalle]],2)</f>
        <v>20</v>
      </c>
      <c r="B11613" s="46" t="str">
        <f>VLOOKUP((LEFT(Tabla3[[#This Row],[id_detalle]],2)),id_rubro[[id]:[Rubro]],2,0)</f>
        <v>GOBIERNO, ADMINISTRACIÓN PÚBLICA Y DEFENSA</v>
      </c>
      <c r="C11613" s="36" t="s">
        <v>1792</v>
      </c>
      <c r="D11613" s="45" t="str">
        <f>+Tabla3[[#This Row],[id_detalle]]&amp;" "&amp;VLOOKUP(Tabla3[[#This Row],[id_detalle]],rubro_detalle[[Código]:[Rubro Detalle]],2,0)</f>
        <v>20.00.000 Gobierno, Administración Pública y Defensa</v>
      </c>
      <c r="E11613" s="33">
        <f t="shared" si="2149"/>
        <v>216</v>
      </c>
      <c r="F11613" s="47" t="str">
        <f t="shared" si="2150"/>
        <v>20.00.000-216</v>
      </c>
      <c r="G11613" s="37" t="s">
        <v>8832</v>
      </c>
      <c r="H11613" s="37">
        <v>881</v>
      </c>
    </row>
    <row r="11614" spans="1:8" x14ac:dyDescent="0.3">
      <c r="A11614" s="34" t="str">
        <f>+LEFT(Tabla3[[#This Row],[id_detalle]],2)</f>
        <v>20</v>
      </c>
      <c r="B11614" s="46" t="str">
        <f>VLOOKUP((LEFT(Tabla3[[#This Row],[id_detalle]],2)),id_rubro[[id]:[Rubro]],2,0)</f>
        <v>GOBIERNO, ADMINISTRACIÓN PÚBLICA Y DEFENSA</v>
      </c>
      <c r="C11614" s="36" t="s">
        <v>1792</v>
      </c>
      <c r="D11614" s="45" t="str">
        <f>+Tabla3[[#This Row],[id_detalle]]&amp;" "&amp;VLOOKUP(Tabla3[[#This Row],[id_detalle]],rubro_detalle[[Código]:[Rubro Detalle]],2,0)</f>
        <v>20.00.000 Gobierno, Administración Pública y Defensa</v>
      </c>
      <c r="E11614" s="33">
        <f t="shared" si="2149"/>
        <v>217</v>
      </c>
      <c r="F11614" s="47" t="str">
        <f t="shared" si="2150"/>
        <v>20.00.000-217</v>
      </c>
      <c r="G11614" s="37" t="s">
        <v>8833</v>
      </c>
      <c r="H11614" s="37">
        <v>881</v>
      </c>
    </row>
    <row r="11615" spans="1:8" x14ac:dyDescent="0.3">
      <c r="A11615" s="34" t="str">
        <f>+LEFT(Tabla3[[#This Row],[id_detalle]],2)</f>
        <v>20</v>
      </c>
      <c r="B11615" s="46" t="str">
        <f>VLOOKUP((LEFT(Tabla3[[#This Row],[id_detalle]],2)),id_rubro[[id]:[Rubro]],2,0)</f>
        <v>GOBIERNO, ADMINISTRACIÓN PÚBLICA Y DEFENSA</v>
      </c>
      <c r="C11615" s="36" t="s">
        <v>1792</v>
      </c>
      <c r="D11615" s="45" t="str">
        <f>+Tabla3[[#This Row],[id_detalle]]&amp;" "&amp;VLOOKUP(Tabla3[[#This Row],[id_detalle]],rubro_detalle[[Código]:[Rubro Detalle]],2,0)</f>
        <v>20.00.000 Gobierno, Administración Pública y Defensa</v>
      </c>
      <c r="E11615" s="33">
        <f t="shared" si="2149"/>
        <v>218</v>
      </c>
      <c r="F11615" s="47" t="str">
        <f t="shared" si="2150"/>
        <v>20.00.000-218</v>
      </c>
      <c r="G11615" s="37" t="s">
        <v>8834</v>
      </c>
      <c r="H11615" s="37">
        <v>881</v>
      </c>
    </row>
    <row r="11616" spans="1:8" x14ac:dyDescent="0.3">
      <c r="A11616" s="34" t="str">
        <f>+LEFT(Tabla3[[#This Row],[id_detalle]],2)</f>
        <v>20</v>
      </c>
      <c r="B11616" s="46" t="str">
        <f>VLOOKUP((LEFT(Tabla3[[#This Row],[id_detalle]],2)),id_rubro[[id]:[Rubro]],2,0)</f>
        <v>GOBIERNO, ADMINISTRACIÓN PÚBLICA Y DEFENSA</v>
      </c>
      <c r="C11616" s="36" t="s">
        <v>1792</v>
      </c>
      <c r="D11616" s="45" t="str">
        <f>+Tabla3[[#This Row],[id_detalle]]&amp;" "&amp;VLOOKUP(Tabla3[[#This Row],[id_detalle]],rubro_detalle[[Código]:[Rubro Detalle]],2,0)</f>
        <v>20.00.000 Gobierno, Administración Pública y Defensa</v>
      </c>
      <c r="E11616" s="33">
        <f t="shared" si="2149"/>
        <v>219</v>
      </c>
      <c r="F11616" s="47" t="str">
        <f t="shared" si="2150"/>
        <v>20.00.000-219</v>
      </c>
      <c r="G11616" s="37" t="s">
        <v>8835</v>
      </c>
      <c r="H11616" s="37">
        <v>881</v>
      </c>
    </row>
    <row r="11617" spans="1:8" x14ac:dyDescent="0.3">
      <c r="A11617" s="34" t="str">
        <f>+LEFT(Tabla3[[#This Row],[id_detalle]],2)</f>
        <v>20</v>
      </c>
      <c r="B11617" s="46" t="str">
        <f>VLOOKUP((LEFT(Tabla3[[#This Row],[id_detalle]],2)),id_rubro[[id]:[Rubro]],2,0)</f>
        <v>GOBIERNO, ADMINISTRACIÓN PÚBLICA Y DEFENSA</v>
      </c>
      <c r="C11617" s="36" t="s">
        <v>1792</v>
      </c>
      <c r="D11617" s="45" t="str">
        <f>+Tabla3[[#This Row],[id_detalle]]&amp;" "&amp;VLOOKUP(Tabla3[[#This Row],[id_detalle]],rubro_detalle[[Código]:[Rubro Detalle]],2,0)</f>
        <v>20.00.000 Gobierno, Administración Pública y Defensa</v>
      </c>
      <c r="E11617" s="33">
        <f t="shared" si="2149"/>
        <v>220</v>
      </c>
      <c r="F11617" s="47" t="str">
        <f t="shared" si="2150"/>
        <v>20.00.000-220</v>
      </c>
      <c r="G11617" s="37" t="s">
        <v>8836</v>
      </c>
      <c r="H11617" s="37">
        <v>881</v>
      </c>
    </row>
    <row r="11618" spans="1:8" x14ac:dyDescent="0.3">
      <c r="A11618" s="34" t="str">
        <f>+LEFT(Tabla3[[#This Row],[id_detalle]],2)</f>
        <v>20</v>
      </c>
      <c r="B11618" s="46" t="str">
        <f>VLOOKUP((LEFT(Tabla3[[#This Row],[id_detalle]],2)),id_rubro[[id]:[Rubro]],2,0)</f>
        <v>GOBIERNO, ADMINISTRACIÓN PÚBLICA Y DEFENSA</v>
      </c>
      <c r="C11618" s="36" t="s">
        <v>1792</v>
      </c>
      <c r="D11618" s="45" t="str">
        <f>+Tabla3[[#This Row],[id_detalle]]&amp;" "&amp;VLOOKUP(Tabla3[[#This Row],[id_detalle]],rubro_detalle[[Código]:[Rubro Detalle]],2,0)</f>
        <v>20.00.000 Gobierno, Administración Pública y Defensa</v>
      </c>
      <c r="E11618" s="33">
        <f t="shared" si="2149"/>
        <v>221</v>
      </c>
      <c r="F11618" s="47" t="str">
        <f t="shared" si="2150"/>
        <v>20.00.000-221</v>
      </c>
      <c r="G11618" s="37" t="s">
        <v>8837</v>
      </c>
      <c r="H11618" s="37">
        <v>882</v>
      </c>
    </row>
    <row r="11619" spans="1:8" x14ac:dyDescent="0.3">
      <c r="A11619" s="34" t="str">
        <f>+LEFT(Tabla3[[#This Row],[id_detalle]],2)</f>
        <v>20</v>
      </c>
      <c r="B11619" s="46" t="str">
        <f>VLOOKUP((LEFT(Tabla3[[#This Row],[id_detalle]],2)),id_rubro[[id]:[Rubro]],2,0)</f>
        <v>GOBIERNO, ADMINISTRACIÓN PÚBLICA Y DEFENSA</v>
      </c>
      <c r="C11619" s="36" t="s">
        <v>1792</v>
      </c>
      <c r="D11619" s="45" t="str">
        <f>+Tabla3[[#This Row],[id_detalle]]&amp;" "&amp;VLOOKUP(Tabla3[[#This Row],[id_detalle]],rubro_detalle[[Código]:[Rubro Detalle]],2,0)</f>
        <v>20.00.000 Gobierno, Administración Pública y Defensa</v>
      </c>
      <c r="E11619" s="33">
        <f t="shared" si="2149"/>
        <v>222</v>
      </c>
      <c r="F11619" s="47" t="str">
        <f t="shared" si="2150"/>
        <v>20.00.000-222</v>
      </c>
      <c r="G11619" s="37" t="s">
        <v>8838</v>
      </c>
      <c r="H11619" s="37">
        <v>882</v>
      </c>
    </row>
    <row r="11620" spans="1:8" x14ac:dyDescent="0.3">
      <c r="A11620" s="34" t="str">
        <f>+LEFT(Tabla3[[#This Row],[id_detalle]],2)</f>
        <v>20</v>
      </c>
      <c r="B11620" s="46" t="str">
        <f>VLOOKUP((LEFT(Tabla3[[#This Row],[id_detalle]],2)),id_rubro[[id]:[Rubro]],2,0)</f>
        <v>GOBIERNO, ADMINISTRACIÓN PÚBLICA Y DEFENSA</v>
      </c>
      <c r="C11620" s="36" t="s">
        <v>1792</v>
      </c>
      <c r="D11620" s="45" t="str">
        <f>+Tabla3[[#This Row],[id_detalle]]&amp;" "&amp;VLOOKUP(Tabla3[[#This Row],[id_detalle]],rubro_detalle[[Código]:[Rubro Detalle]],2,0)</f>
        <v>20.00.000 Gobierno, Administración Pública y Defensa</v>
      </c>
      <c r="E11620" s="33">
        <f t="shared" si="2149"/>
        <v>223</v>
      </c>
      <c r="F11620" s="47" t="str">
        <f t="shared" si="2150"/>
        <v>20.00.000-223</v>
      </c>
      <c r="G11620" s="37" t="s">
        <v>8839</v>
      </c>
      <c r="H11620" s="37">
        <v>882</v>
      </c>
    </row>
    <row r="11621" spans="1:8" x14ac:dyDescent="0.3">
      <c r="A11621" s="34" t="str">
        <f>+LEFT(Tabla3[[#This Row],[id_detalle]],2)</f>
        <v>20</v>
      </c>
      <c r="B11621" s="46" t="str">
        <f>VLOOKUP((LEFT(Tabla3[[#This Row],[id_detalle]],2)),id_rubro[[id]:[Rubro]],2,0)</f>
        <v>GOBIERNO, ADMINISTRACIÓN PÚBLICA Y DEFENSA</v>
      </c>
      <c r="C11621" s="36" t="s">
        <v>1792</v>
      </c>
      <c r="D11621" s="45" t="str">
        <f>+Tabla3[[#This Row],[id_detalle]]&amp;" "&amp;VLOOKUP(Tabla3[[#This Row],[id_detalle]],rubro_detalle[[Código]:[Rubro Detalle]],2,0)</f>
        <v>20.00.000 Gobierno, Administración Pública y Defensa</v>
      </c>
      <c r="E11621" s="33">
        <f t="shared" si="2149"/>
        <v>224</v>
      </c>
      <c r="F11621" s="47" t="str">
        <f t="shared" si="2150"/>
        <v>20.00.000-224</v>
      </c>
      <c r="G11621" s="37" t="s">
        <v>8840</v>
      </c>
      <c r="H11621" s="37">
        <v>882</v>
      </c>
    </row>
    <row r="11622" spans="1:8" x14ac:dyDescent="0.3">
      <c r="A11622" s="34" t="str">
        <f>+LEFT(Tabla3[[#This Row],[id_detalle]],2)</f>
        <v>20</v>
      </c>
      <c r="B11622" s="46" t="str">
        <f>VLOOKUP((LEFT(Tabla3[[#This Row],[id_detalle]],2)),id_rubro[[id]:[Rubro]],2,0)</f>
        <v>GOBIERNO, ADMINISTRACIÓN PÚBLICA Y DEFENSA</v>
      </c>
      <c r="C11622" s="36" t="s">
        <v>1792</v>
      </c>
      <c r="D11622" s="45" t="str">
        <f>+Tabla3[[#This Row],[id_detalle]]&amp;" "&amp;VLOOKUP(Tabla3[[#This Row],[id_detalle]],rubro_detalle[[Código]:[Rubro Detalle]],2,0)</f>
        <v>20.00.000 Gobierno, Administración Pública y Defensa</v>
      </c>
      <c r="E11622" s="33">
        <f t="shared" si="2149"/>
        <v>225</v>
      </c>
      <c r="F11622" s="47" t="str">
        <f t="shared" si="2150"/>
        <v>20.00.000-225</v>
      </c>
      <c r="G11622" s="37" t="s">
        <v>8841</v>
      </c>
      <c r="H11622" s="37">
        <v>882</v>
      </c>
    </row>
    <row r="11623" spans="1:8" x14ac:dyDescent="0.3">
      <c r="A11623" s="34" t="str">
        <f>+LEFT(Tabla3[[#This Row],[id_detalle]],2)</f>
        <v>20</v>
      </c>
      <c r="B11623" s="46" t="str">
        <f>VLOOKUP((LEFT(Tabla3[[#This Row],[id_detalle]],2)),id_rubro[[id]:[Rubro]],2,0)</f>
        <v>GOBIERNO, ADMINISTRACIÓN PÚBLICA Y DEFENSA</v>
      </c>
      <c r="C11623" s="36" t="s">
        <v>1792</v>
      </c>
      <c r="D11623" s="45" t="str">
        <f>+Tabla3[[#This Row],[id_detalle]]&amp;" "&amp;VLOOKUP(Tabla3[[#This Row],[id_detalle]],rubro_detalle[[Código]:[Rubro Detalle]],2,0)</f>
        <v>20.00.000 Gobierno, Administración Pública y Defensa</v>
      </c>
      <c r="E11623" s="33">
        <f t="shared" si="2149"/>
        <v>226</v>
      </c>
      <c r="F11623" s="47" t="str">
        <f t="shared" si="2150"/>
        <v>20.00.000-226</v>
      </c>
      <c r="G11623" s="37" t="s">
        <v>8842</v>
      </c>
      <c r="H11623" s="37">
        <v>882</v>
      </c>
    </row>
    <row r="11624" spans="1:8" x14ac:dyDescent="0.3">
      <c r="A11624" s="34" t="str">
        <f>+LEFT(Tabla3[[#This Row],[id_detalle]],2)</f>
        <v>20</v>
      </c>
      <c r="B11624" s="46" t="str">
        <f>VLOOKUP((LEFT(Tabla3[[#This Row],[id_detalle]],2)),id_rubro[[id]:[Rubro]],2,0)</f>
        <v>GOBIERNO, ADMINISTRACIÓN PÚBLICA Y DEFENSA</v>
      </c>
      <c r="C11624" s="36" t="s">
        <v>1792</v>
      </c>
      <c r="D11624" s="45" t="str">
        <f>+Tabla3[[#This Row],[id_detalle]]&amp;" "&amp;VLOOKUP(Tabla3[[#This Row],[id_detalle]],rubro_detalle[[Código]:[Rubro Detalle]],2,0)</f>
        <v>20.00.000 Gobierno, Administración Pública y Defensa</v>
      </c>
      <c r="E11624" s="33">
        <f t="shared" si="2149"/>
        <v>227</v>
      </c>
      <c r="F11624" s="47" t="str">
        <f t="shared" si="2150"/>
        <v>20.00.000-227</v>
      </c>
      <c r="G11624" s="37" t="s">
        <v>8843</v>
      </c>
      <c r="H11624" s="37">
        <v>882</v>
      </c>
    </row>
    <row r="11625" spans="1:8" x14ac:dyDescent="0.3">
      <c r="A11625" s="34" t="str">
        <f>+LEFT(Tabla3[[#This Row],[id_detalle]],2)</f>
        <v>20</v>
      </c>
      <c r="B11625" s="46" t="str">
        <f>VLOOKUP((LEFT(Tabla3[[#This Row],[id_detalle]],2)),id_rubro[[id]:[Rubro]],2,0)</f>
        <v>GOBIERNO, ADMINISTRACIÓN PÚBLICA Y DEFENSA</v>
      </c>
      <c r="C11625" s="36" t="s">
        <v>1792</v>
      </c>
      <c r="D11625" s="45" t="str">
        <f>+Tabla3[[#This Row],[id_detalle]]&amp;" "&amp;VLOOKUP(Tabla3[[#This Row],[id_detalle]],rubro_detalle[[Código]:[Rubro Detalle]],2,0)</f>
        <v>20.00.000 Gobierno, Administración Pública y Defensa</v>
      </c>
      <c r="E11625" s="33">
        <f t="shared" si="2149"/>
        <v>228</v>
      </c>
      <c r="F11625" s="47" t="str">
        <f t="shared" si="2150"/>
        <v>20.00.000-228</v>
      </c>
      <c r="G11625" s="37" t="s">
        <v>8844</v>
      </c>
      <c r="H11625" s="37">
        <v>882</v>
      </c>
    </row>
    <row r="11626" spans="1:8" x14ac:dyDescent="0.3">
      <c r="A11626" s="34" t="str">
        <f>+LEFT(Tabla3[[#This Row],[id_detalle]],2)</f>
        <v>20</v>
      </c>
      <c r="B11626" s="46" t="str">
        <f>VLOOKUP((LEFT(Tabla3[[#This Row],[id_detalle]],2)),id_rubro[[id]:[Rubro]],2,0)</f>
        <v>GOBIERNO, ADMINISTRACIÓN PÚBLICA Y DEFENSA</v>
      </c>
      <c r="C11626" s="36" t="s">
        <v>1792</v>
      </c>
      <c r="D11626" s="45" t="str">
        <f>+Tabla3[[#This Row],[id_detalle]]&amp;" "&amp;VLOOKUP(Tabla3[[#This Row],[id_detalle]],rubro_detalle[[Código]:[Rubro Detalle]],2,0)</f>
        <v>20.00.000 Gobierno, Administración Pública y Defensa</v>
      </c>
      <c r="E11626" s="33">
        <f t="shared" si="2149"/>
        <v>229</v>
      </c>
      <c r="F11626" s="47" t="str">
        <f t="shared" si="2150"/>
        <v>20.00.000-229</v>
      </c>
      <c r="G11626" s="37" t="s">
        <v>8845</v>
      </c>
      <c r="H11626" s="37">
        <v>882</v>
      </c>
    </row>
    <row r="11627" spans="1:8" x14ac:dyDescent="0.3">
      <c r="A11627" s="34" t="str">
        <f>+LEFT(Tabla3[[#This Row],[id_detalle]],2)</f>
        <v>20</v>
      </c>
      <c r="B11627" s="46" t="str">
        <f>VLOOKUP((LEFT(Tabla3[[#This Row],[id_detalle]],2)),id_rubro[[id]:[Rubro]],2,0)</f>
        <v>GOBIERNO, ADMINISTRACIÓN PÚBLICA Y DEFENSA</v>
      </c>
      <c r="C11627" s="36" t="s">
        <v>1792</v>
      </c>
      <c r="D11627" s="45" t="str">
        <f>+Tabla3[[#This Row],[id_detalle]]&amp;" "&amp;VLOOKUP(Tabla3[[#This Row],[id_detalle]],rubro_detalle[[Código]:[Rubro Detalle]],2,0)</f>
        <v>20.00.000 Gobierno, Administración Pública y Defensa</v>
      </c>
      <c r="E11627" s="33">
        <f t="shared" si="2149"/>
        <v>230</v>
      </c>
      <c r="F11627" s="47" t="str">
        <f t="shared" si="2150"/>
        <v>20.00.000-230</v>
      </c>
      <c r="G11627" s="37" t="s">
        <v>8846</v>
      </c>
      <c r="H11627" s="37">
        <v>882</v>
      </c>
    </row>
    <row r="11628" spans="1:8" x14ac:dyDescent="0.3">
      <c r="A11628" s="34" t="str">
        <f>+LEFT(Tabla3[[#This Row],[id_detalle]],2)</f>
        <v>20</v>
      </c>
      <c r="B11628" s="46" t="str">
        <f>VLOOKUP((LEFT(Tabla3[[#This Row],[id_detalle]],2)),id_rubro[[id]:[Rubro]],2,0)</f>
        <v>GOBIERNO, ADMINISTRACIÓN PÚBLICA Y DEFENSA</v>
      </c>
      <c r="C11628" s="36" t="s">
        <v>1792</v>
      </c>
      <c r="D11628" s="45" t="str">
        <f>+Tabla3[[#This Row],[id_detalle]]&amp;" "&amp;VLOOKUP(Tabla3[[#This Row],[id_detalle]],rubro_detalle[[Código]:[Rubro Detalle]],2,0)</f>
        <v>20.00.000 Gobierno, Administración Pública y Defensa</v>
      </c>
      <c r="E11628" s="33">
        <f t="shared" si="2149"/>
        <v>231</v>
      </c>
      <c r="F11628" s="47" t="str">
        <f t="shared" si="2150"/>
        <v>20.00.000-231</v>
      </c>
      <c r="G11628" s="37" t="s">
        <v>8847</v>
      </c>
      <c r="H11628" s="37">
        <v>882</v>
      </c>
    </row>
    <row r="11629" spans="1:8" x14ac:dyDescent="0.3">
      <c r="A11629" s="34" t="str">
        <f>+LEFT(Tabla3[[#This Row],[id_detalle]],2)</f>
        <v>20</v>
      </c>
      <c r="B11629" s="46" t="str">
        <f>VLOOKUP((LEFT(Tabla3[[#This Row],[id_detalle]],2)),id_rubro[[id]:[Rubro]],2,0)</f>
        <v>GOBIERNO, ADMINISTRACIÓN PÚBLICA Y DEFENSA</v>
      </c>
      <c r="C11629" s="36" t="s">
        <v>1792</v>
      </c>
      <c r="D11629" s="45" t="str">
        <f>+Tabla3[[#This Row],[id_detalle]]&amp;" "&amp;VLOOKUP(Tabla3[[#This Row],[id_detalle]],rubro_detalle[[Código]:[Rubro Detalle]],2,0)</f>
        <v>20.00.000 Gobierno, Administración Pública y Defensa</v>
      </c>
      <c r="E11629" s="33">
        <f t="shared" si="2149"/>
        <v>232</v>
      </c>
      <c r="F11629" s="47" t="str">
        <f t="shared" si="2150"/>
        <v>20.00.000-232</v>
      </c>
      <c r="G11629" s="37" t="s">
        <v>8848</v>
      </c>
      <c r="H11629" s="37">
        <v>882</v>
      </c>
    </row>
    <row r="11630" spans="1:8" x14ac:dyDescent="0.3">
      <c r="A11630" s="34" t="str">
        <f>+LEFT(Tabla3[[#This Row],[id_detalle]],2)</f>
        <v>20</v>
      </c>
      <c r="B11630" s="46" t="str">
        <f>VLOOKUP((LEFT(Tabla3[[#This Row],[id_detalle]],2)),id_rubro[[id]:[Rubro]],2,0)</f>
        <v>GOBIERNO, ADMINISTRACIÓN PÚBLICA Y DEFENSA</v>
      </c>
      <c r="C11630" s="36" t="s">
        <v>1792</v>
      </c>
      <c r="D11630" s="45" t="str">
        <f>+Tabla3[[#This Row],[id_detalle]]&amp;" "&amp;VLOOKUP(Tabla3[[#This Row],[id_detalle]],rubro_detalle[[Código]:[Rubro Detalle]],2,0)</f>
        <v>20.00.000 Gobierno, Administración Pública y Defensa</v>
      </c>
      <c r="E11630" s="33">
        <f t="shared" si="2149"/>
        <v>233</v>
      </c>
      <c r="F11630" s="47" t="str">
        <f t="shared" si="2150"/>
        <v>20.00.000-233</v>
      </c>
      <c r="G11630" s="37" t="s">
        <v>8849</v>
      </c>
      <c r="H11630" s="37">
        <v>882</v>
      </c>
    </row>
    <row r="11631" spans="1:8" x14ac:dyDescent="0.3">
      <c r="A11631" s="34" t="str">
        <f>+LEFT(Tabla3[[#This Row],[id_detalle]],2)</f>
        <v>20</v>
      </c>
      <c r="B11631" s="46" t="str">
        <f>VLOOKUP((LEFT(Tabla3[[#This Row],[id_detalle]],2)),id_rubro[[id]:[Rubro]],2,0)</f>
        <v>GOBIERNO, ADMINISTRACIÓN PÚBLICA Y DEFENSA</v>
      </c>
      <c r="C11631" s="36" t="s">
        <v>1792</v>
      </c>
      <c r="D11631" s="45" t="str">
        <f>+Tabla3[[#This Row],[id_detalle]]&amp;" "&amp;VLOOKUP(Tabla3[[#This Row],[id_detalle]],rubro_detalle[[Código]:[Rubro Detalle]],2,0)</f>
        <v>20.00.000 Gobierno, Administración Pública y Defensa</v>
      </c>
      <c r="E11631" s="33">
        <f t="shared" si="2149"/>
        <v>234</v>
      </c>
      <c r="F11631" s="47" t="str">
        <f t="shared" si="2150"/>
        <v>20.00.000-234</v>
      </c>
      <c r="G11631" s="37" t="s">
        <v>8850</v>
      </c>
      <c r="H11631" s="37">
        <v>883</v>
      </c>
    </row>
    <row r="11632" spans="1:8" x14ac:dyDescent="0.3">
      <c r="A11632" s="34" t="str">
        <f>+LEFT(Tabla3[[#This Row],[id_detalle]],2)</f>
        <v>20</v>
      </c>
      <c r="B11632" s="46" t="str">
        <f>VLOOKUP((LEFT(Tabla3[[#This Row],[id_detalle]],2)),id_rubro[[id]:[Rubro]],2,0)</f>
        <v>GOBIERNO, ADMINISTRACIÓN PÚBLICA Y DEFENSA</v>
      </c>
      <c r="C11632" s="36" t="s">
        <v>1792</v>
      </c>
      <c r="D11632" s="45" t="str">
        <f>+Tabla3[[#This Row],[id_detalle]]&amp;" "&amp;VLOOKUP(Tabla3[[#This Row],[id_detalle]],rubro_detalle[[Código]:[Rubro Detalle]],2,0)</f>
        <v>20.00.000 Gobierno, Administración Pública y Defensa</v>
      </c>
      <c r="E11632" s="33">
        <f t="shared" si="2149"/>
        <v>235</v>
      </c>
      <c r="F11632" s="47" t="str">
        <f t="shared" si="2150"/>
        <v>20.00.000-235</v>
      </c>
      <c r="G11632" s="37" t="s">
        <v>8851</v>
      </c>
      <c r="H11632" s="37">
        <v>883</v>
      </c>
    </row>
    <row r="11633" spans="1:8" x14ac:dyDescent="0.3">
      <c r="A11633" s="34" t="str">
        <f>+LEFT(Tabla3[[#This Row],[id_detalle]],2)</f>
        <v>20</v>
      </c>
      <c r="B11633" s="46" t="str">
        <f>VLOOKUP((LEFT(Tabla3[[#This Row],[id_detalle]],2)),id_rubro[[id]:[Rubro]],2,0)</f>
        <v>GOBIERNO, ADMINISTRACIÓN PÚBLICA Y DEFENSA</v>
      </c>
      <c r="C11633" s="36" t="s">
        <v>1792</v>
      </c>
      <c r="D11633" s="45" t="str">
        <f>+Tabla3[[#This Row],[id_detalle]]&amp;" "&amp;VLOOKUP(Tabla3[[#This Row],[id_detalle]],rubro_detalle[[Código]:[Rubro Detalle]],2,0)</f>
        <v>20.00.000 Gobierno, Administración Pública y Defensa</v>
      </c>
      <c r="E11633" s="33">
        <f t="shared" si="2149"/>
        <v>236</v>
      </c>
      <c r="F11633" s="47" t="str">
        <f t="shared" si="2150"/>
        <v>20.00.000-236</v>
      </c>
      <c r="G11633" s="37" t="s">
        <v>8852</v>
      </c>
      <c r="H11633" s="37">
        <v>883</v>
      </c>
    </row>
    <row r="11634" spans="1:8" x14ac:dyDescent="0.3">
      <c r="A11634" s="34" t="str">
        <f>+LEFT(Tabla3[[#This Row],[id_detalle]],2)</f>
        <v>20</v>
      </c>
      <c r="B11634" s="46" t="str">
        <f>VLOOKUP((LEFT(Tabla3[[#This Row],[id_detalle]],2)),id_rubro[[id]:[Rubro]],2,0)</f>
        <v>GOBIERNO, ADMINISTRACIÓN PÚBLICA Y DEFENSA</v>
      </c>
      <c r="C11634" s="36" t="s">
        <v>1792</v>
      </c>
      <c r="D11634" s="45" t="str">
        <f>+Tabla3[[#This Row],[id_detalle]]&amp;" "&amp;VLOOKUP(Tabla3[[#This Row],[id_detalle]],rubro_detalle[[Código]:[Rubro Detalle]],2,0)</f>
        <v>20.00.000 Gobierno, Administración Pública y Defensa</v>
      </c>
      <c r="E11634" s="33">
        <f t="shared" si="2149"/>
        <v>237</v>
      </c>
      <c r="F11634" s="47" t="str">
        <f t="shared" si="2150"/>
        <v>20.00.000-237</v>
      </c>
      <c r="G11634" s="37" t="s">
        <v>8853</v>
      </c>
      <c r="H11634" s="37">
        <v>883</v>
      </c>
    </row>
    <row r="11635" spans="1:8" x14ac:dyDescent="0.3">
      <c r="A11635" s="34" t="str">
        <f>+LEFT(Tabla3[[#This Row],[id_detalle]],2)</f>
        <v>20</v>
      </c>
      <c r="B11635" s="46" t="str">
        <f>VLOOKUP((LEFT(Tabla3[[#This Row],[id_detalle]],2)),id_rubro[[id]:[Rubro]],2,0)</f>
        <v>GOBIERNO, ADMINISTRACIÓN PÚBLICA Y DEFENSA</v>
      </c>
      <c r="C11635" s="36" t="s">
        <v>1792</v>
      </c>
      <c r="D11635" s="45" t="str">
        <f>+Tabla3[[#This Row],[id_detalle]]&amp;" "&amp;VLOOKUP(Tabla3[[#This Row],[id_detalle]],rubro_detalle[[Código]:[Rubro Detalle]],2,0)</f>
        <v>20.00.000 Gobierno, Administración Pública y Defensa</v>
      </c>
      <c r="E11635" s="33">
        <f t="shared" si="2149"/>
        <v>238</v>
      </c>
      <c r="F11635" s="47" t="str">
        <f t="shared" si="2150"/>
        <v>20.00.000-238</v>
      </c>
      <c r="G11635" s="37" t="s">
        <v>8854</v>
      </c>
      <c r="H11635" s="37">
        <v>883</v>
      </c>
    </row>
    <row r="11636" spans="1:8" x14ac:dyDescent="0.3">
      <c r="A11636" s="34" t="str">
        <f>+LEFT(Tabla3[[#This Row],[id_detalle]],2)</f>
        <v>20</v>
      </c>
      <c r="B11636" s="46" t="str">
        <f>VLOOKUP((LEFT(Tabla3[[#This Row],[id_detalle]],2)),id_rubro[[id]:[Rubro]],2,0)</f>
        <v>GOBIERNO, ADMINISTRACIÓN PÚBLICA Y DEFENSA</v>
      </c>
      <c r="C11636" s="36" t="s">
        <v>1792</v>
      </c>
      <c r="D11636" s="45" t="str">
        <f>+Tabla3[[#This Row],[id_detalle]]&amp;" "&amp;VLOOKUP(Tabla3[[#This Row],[id_detalle]],rubro_detalle[[Código]:[Rubro Detalle]],2,0)</f>
        <v>20.00.000 Gobierno, Administración Pública y Defensa</v>
      </c>
      <c r="E11636" s="33">
        <f t="shared" si="2149"/>
        <v>239</v>
      </c>
      <c r="F11636" s="47" t="str">
        <f t="shared" si="2150"/>
        <v>20.00.000-239</v>
      </c>
      <c r="G11636" s="37" t="s">
        <v>8855</v>
      </c>
      <c r="H11636" s="37">
        <v>883</v>
      </c>
    </row>
    <row r="11637" spans="1:8" x14ac:dyDescent="0.3">
      <c r="A11637" s="34" t="str">
        <f>+LEFT(Tabla3[[#This Row],[id_detalle]],2)</f>
        <v>20</v>
      </c>
      <c r="B11637" s="46" t="str">
        <f>VLOOKUP((LEFT(Tabla3[[#This Row],[id_detalle]],2)),id_rubro[[id]:[Rubro]],2,0)</f>
        <v>GOBIERNO, ADMINISTRACIÓN PÚBLICA Y DEFENSA</v>
      </c>
      <c r="C11637" s="36" t="s">
        <v>1792</v>
      </c>
      <c r="D11637" s="45" t="str">
        <f>+Tabla3[[#This Row],[id_detalle]]&amp;" "&amp;VLOOKUP(Tabla3[[#This Row],[id_detalle]],rubro_detalle[[Código]:[Rubro Detalle]],2,0)</f>
        <v>20.00.000 Gobierno, Administración Pública y Defensa</v>
      </c>
      <c r="E11637" s="33">
        <f t="shared" si="2149"/>
        <v>240</v>
      </c>
      <c r="F11637" s="47" t="str">
        <f t="shared" si="2150"/>
        <v>20.00.000-240</v>
      </c>
      <c r="G11637" s="37" t="s">
        <v>8856</v>
      </c>
      <c r="H11637" s="37">
        <v>883</v>
      </c>
    </row>
    <row r="11638" spans="1:8" x14ac:dyDescent="0.3">
      <c r="A11638" s="34" t="str">
        <f>+LEFT(Tabla3[[#This Row],[id_detalle]],2)</f>
        <v>20</v>
      </c>
      <c r="B11638" s="46" t="str">
        <f>VLOOKUP((LEFT(Tabla3[[#This Row],[id_detalle]],2)),id_rubro[[id]:[Rubro]],2,0)</f>
        <v>GOBIERNO, ADMINISTRACIÓN PÚBLICA Y DEFENSA</v>
      </c>
      <c r="C11638" s="36" t="s">
        <v>1792</v>
      </c>
      <c r="D11638" s="45" t="str">
        <f>+Tabla3[[#This Row],[id_detalle]]&amp;" "&amp;VLOOKUP(Tabla3[[#This Row],[id_detalle]],rubro_detalle[[Código]:[Rubro Detalle]],2,0)</f>
        <v>20.00.000 Gobierno, Administración Pública y Defensa</v>
      </c>
      <c r="E11638" s="33">
        <f t="shared" si="2149"/>
        <v>241</v>
      </c>
      <c r="F11638" s="47" t="str">
        <f t="shared" si="2150"/>
        <v>20.00.000-241</v>
      </c>
      <c r="G11638" s="37" t="s">
        <v>8857</v>
      </c>
      <c r="H11638" s="37">
        <v>883</v>
      </c>
    </row>
    <row r="11639" spans="1:8" x14ac:dyDescent="0.3">
      <c r="A11639" s="34" t="str">
        <f>+LEFT(Tabla3[[#This Row],[id_detalle]],2)</f>
        <v>20</v>
      </c>
      <c r="B11639" s="46" t="str">
        <f>VLOOKUP((LEFT(Tabla3[[#This Row],[id_detalle]],2)),id_rubro[[id]:[Rubro]],2,0)</f>
        <v>GOBIERNO, ADMINISTRACIÓN PÚBLICA Y DEFENSA</v>
      </c>
      <c r="C11639" s="36" t="s">
        <v>1792</v>
      </c>
      <c r="D11639" s="45" t="str">
        <f>+Tabla3[[#This Row],[id_detalle]]&amp;" "&amp;VLOOKUP(Tabla3[[#This Row],[id_detalle]],rubro_detalle[[Código]:[Rubro Detalle]],2,0)</f>
        <v>20.00.000 Gobierno, Administración Pública y Defensa</v>
      </c>
      <c r="E11639" s="33">
        <f t="shared" si="2149"/>
        <v>242</v>
      </c>
      <c r="F11639" s="47" t="str">
        <f t="shared" si="2150"/>
        <v>20.00.000-242</v>
      </c>
      <c r="G11639" s="37" t="s">
        <v>8858</v>
      </c>
      <c r="H11639" s="37">
        <v>883</v>
      </c>
    </row>
    <row r="11640" spans="1:8" x14ac:dyDescent="0.3">
      <c r="A11640" s="34" t="str">
        <f>+LEFT(Tabla3[[#This Row],[id_detalle]],2)</f>
        <v>20</v>
      </c>
      <c r="B11640" s="46" t="str">
        <f>VLOOKUP((LEFT(Tabla3[[#This Row],[id_detalle]],2)),id_rubro[[id]:[Rubro]],2,0)</f>
        <v>GOBIERNO, ADMINISTRACIÓN PÚBLICA Y DEFENSA</v>
      </c>
      <c r="C11640" s="36" t="s">
        <v>1792</v>
      </c>
      <c r="D11640" s="45" t="str">
        <f>+Tabla3[[#This Row],[id_detalle]]&amp;" "&amp;VLOOKUP(Tabla3[[#This Row],[id_detalle]],rubro_detalle[[Código]:[Rubro Detalle]],2,0)</f>
        <v>20.00.000 Gobierno, Administración Pública y Defensa</v>
      </c>
      <c r="E11640" s="33">
        <f t="shared" si="2149"/>
        <v>243</v>
      </c>
      <c r="F11640" s="47" t="str">
        <f t="shared" si="2150"/>
        <v>20.00.000-243</v>
      </c>
      <c r="G11640" s="37" t="s">
        <v>8859</v>
      </c>
      <c r="H11640" s="37">
        <v>883</v>
      </c>
    </row>
    <row r="11641" spans="1:8" x14ac:dyDescent="0.3">
      <c r="A11641" s="34" t="str">
        <f>+LEFT(Tabla3[[#This Row],[id_detalle]],2)</f>
        <v>20</v>
      </c>
      <c r="B11641" s="46" t="str">
        <f>VLOOKUP((LEFT(Tabla3[[#This Row],[id_detalle]],2)),id_rubro[[id]:[Rubro]],2,0)</f>
        <v>GOBIERNO, ADMINISTRACIÓN PÚBLICA Y DEFENSA</v>
      </c>
      <c r="C11641" s="40" t="s">
        <v>1792</v>
      </c>
      <c r="D11641" s="45" t="str">
        <f>+Tabla3[[#This Row],[id_detalle]]&amp;" "&amp;VLOOKUP(Tabla3[[#This Row],[id_detalle]],rubro_detalle[[Código]:[Rubro Detalle]],2,0)</f>
        <v>20.00.000 Gobierno, Administración Pública y Defensa</v>
      </c>
      <c r="E11641" s="33">
        <f>+IF(D11641=D11640,E11640+1,1)</f>
        <v>244</v>
      </c>
      <c r="F11641" s="47" t="str">
        <f>+LEFT(D11641,9)&amp;"-"&amp;E11641</f>
        <v>20.00.000-244</v>
      </c>
      <c r="G11641" s="37" t="s">
        <v>8860</v>
      </c>
      <c r="H11641" s="37">
        <v>883</v>
      </c>
    </row>
    <row r="11642" spans="1:8" x14ac:dyDescent="0.3">
      <c r="A11642" s="34" t="str">
        <f>+LEFT(Tabla3[[#This Row],[id_detalle]],2)</f>
        <v>20</v>
      </c>
      <c r="B11642" s="46" t="str">
        <f>VLOOKUP((LEFT(Tabla3[[#This Row],[id_detalle]],2)),id_rubro[[id]:[Rubro]],2,0)</f>
        <v>GOBIERNO, ADMINISTRACIÓN PÚBLICA Y DEFENSA</v>
      </c>
      <c r="C11642" s="36" t="s">
        <v>1792</v>
      </c>
      <c r="D11642" s="45" t="str">
        <f>+Tabla3[[#This Row],[id_detalle]]&amp;" "&amp;VLOOKUP(Tabla3[[#This Row],[id_detalle]],rubro_detalle[[Código]:[Rubro Detalle]],2,0)</f>
        <v>20.00.000 Gobierno, Administración Pública y Defensa</v>
      </c>
      <c r="E11642" s="33">
        <f>+IF(D11642=D11641,E11641+1,1)</f>
        <v>245</v>
      </c>
      <c r="F11642" s="47" t="str">
        <f>+LEFT(D11642,9)&amp;"-"&amp;E11642</f>
        <v>20.00.000-245</v>
      </c>
      <c r="G11642" s="37" t="s">
        <v>8861</v>
      </c>
      <c r="H11642" s="37">
        <v>883</v>
      </c>
    </row>
    <row r="11643" spans="1:8" x14ac:dyDescent="0.3">
      <c r="A11643" s="34" t="str">
        <f>+LEFT(Tabla3[[#This Row],[id_detalle]],2)</f>
        <v>20</v>
      </c>
      <c r="B11643" s="46" t="str">
        <f>VLOOKUP((LEFT(Tabla3[[#This Row],[id_detalle]],2)),id_rubro[[id]:[Rubro]],2,0)</f>
        <v>GOBIERNO, ADMINISTRACIÓN PÚBLICA Y DEFENSA</v>
      </c>
      <c r="C11643" s="36" t="s">
        <v>1792</v>
      </c>
      <c r="D11643" s="45" t="str">
        <f>+Tabla3[[#This Row],[id_detalle]]&amp;" "&amp;VLOOKUP(Tabla3[[#This Row],[id_detalle]],rubro_detalle[[Código]:[Rubro Detalle]],2,0)</f>
        <v>20.00.000 Gobierno, Administración Pública y Defensa</v>
      </c>
      <c r="E11643" s="33">
        <f t="shared" ref="E11643:E11645" si="2151">+IF(D11643=D11642,E11642+1,1)</f>
        <v>246</v>
      </c>
      <c r="F11643" s="47" t="str">
        <f t="shared" ref="F11643:F11645" si="2152">+LEFT(D11643,9)&amp;"-"&amp;E11643</f>
        <v>20.00.000-246</v>
      </c>
      <c r="G11643" s="37" t="s">
        <v>8862</v>
      </c>
      <c r="H11643" s="37">
        <v>883</v>
      </c>
    </row>
    <row r="11644" spans="1:8" x14ac:dyDescent="0.3">
      <c r="A11644" s="34" t="str">
        <f>+LEFT(Tabla3[[#This Row],[id_detalle]],2)</f>
        <v>20</v>
      </c>
      <c r="B11644" s="46" t="str">
        <f>VLOOKUP((LEFT(Tabla3[[#This Row],[id_detalle]],2)),id_rubro[[id]:[Rubro]],2,0)</f>
        <v>GOBIERNO, ADMINISTRACIÓN PÚBLICA Y DEFENSA</v>
      </c>
      <c r="C11644" s="40" t="s">
        <v>1792</v>
      </c>
      <c r="D11644" s="45" t="str">
        <f>+Tabla3[[#This Row],[id_detalle]]&amp;" "&amp;VLOOKUP(Tabla3[[#This Row],[id_detalle]],rubro_detalle[[Código]:[Rubro Detalle]],2,0)</f>
        <v>20.00.000 Gobierno, Administración Pública y Defensa</v>
      </c>
      <c r="E11644" s="33">
        <f t="shared" si="2151"/>
        <v>247</v>
      </c>
      <c r="F11644" s="47" t="str">
        <f t="shared" si="2152"/>
        <v>20.00.000-247</v>
      </c>
      <c r="G11644" s="37" t="s">
        <v>8863</v>
      </c>
      <c r="H11644" s="37">
        <v>883</v>
      </c>
    </row>
    <row r="11645" spans="1:8" x14ac:dyDescent="0.3">
      <c r="A11645" s="34" t="str">
        <f>+LEFT(Tabla3[[#This Row],[id_detalle]],2)</f>
        <v>20</v>
      </c>
      <c r="B11645" s="46" t="str">
        <f>VLOOKUP((LEFT(Tabla3[[#This Row],[id_detalle]],2)),id_rubro[[id]:[Rubro]],2,0)</f>
        <v>GOBIERNO, ADMINISTRACIÓN PÚBLICA Y DEFENSA</v>
      </c>
      <c r="C11645" s="36" t="s">
        <v>1792</v>
      </c>
      <c r="D11645" s="45" t="str">
        <f>+Tabla3[[#This Row],[id_detalle]]&amp;" "&amp;VLOOKUP(Tabla3[[#This Row],[id_detalle]],rubro_detalle[[Código]:[Rubro Detalle]],2,0)</f>
        <v>20.00.000 Gobierno, Administración Pública y Defensa</v>
      </c>
      <c r="E11645" s="33">
        <f t="shared" si="2151"/>
        <v>248</v>
      </c>
      <c r="F11645" s="47" t="str">
        <f t="shared" si="2152"/>
        <v>20.00.000-248</v>
      </c>
      <c r="G11645" s="37" t="s">
        <v>8864</v>
      </c>
      <c r="H11645" s="37">
        <v>884</v>
      </c>
    </row>
    <row r="11646" spans="1:8" x14ac:dyDescent="0.3">
      <c r="A11646" s="34" t="str">
        <f>+LEFT(Tabla3[[#This Row],[id_detalle]],2)</f>
        <v>20</v>
      </c>
      <c r="B11646" s="46" t="str">
        <f>VLOOKUP((LEFT(Tabla3[[#This Row],[id_detalle]],2)),id_rubro[[id]:[Rubro]],2,0)</f>
        <v>GOBIERNO, ADMINISTRACIÓN PÚBLICA Y DEFENSA</v>
      </c>
      <c r="C11646" s="36" t="s">
        <v>1792</v>
      </c>
      <c r="D11646" s="45" t="str">
        <f>+Tabla3[[#This Row],[id_detalle]]&amp;" "&amp;VLOOKUP(Tabla3[[#This Row],[id_detalle]],rubro_detalle[[Código]:[Rubro Detalle]],2,0)</f>
        <v>20.00.000 Gobierno, Administración Pública y Defensa</v>
      </c>
      <c r="E11646" s="33">
        <f t="shared" ref="E11646:E11666" si="2153">+IF(D11646=D11645,E11645+1,1)</f>
        <v>249</v>
      </c>
      <c r="F11646" s="47" t="str">
        <f t="shared" ref="F11646:F11668" si="2154">+LEFT(D11646,9)&amp;"-"&amp;E11646</f>
        <v>20.00.000-249</v>
      </c>
      <c r="G11646" s="37" t="s">
        <v>8865</v>
      </c>
      <c r="H11646" s="37">
        <v>884</v>
      </c>
    </row>
    <row r="11647" spans="1:8" x14ac:dyDescent="0.3">
      <c r="A11647" s="34" t="str">
        <f>+LEFT(Tabla3[[#This Row],[id_detalle]],2)</f>
        <v>20</v>
      </c>
      <c r="B11647" s="46" t="str">
        <f>VLOOKUP((LEFT(Tabla3[[#This Row],[id_detalle]],2)),id_rubro[[id]:[Rubro]],2,0)</f>
        <v>GOBIERNO, ADMINISTRACIÓN PÚBLICA Y DEFENSA</v>
      </c>
      <c r="C11647" s="36" t="s">
        <v>1792</v>
      </c>
      <c r="D11647" s="45" t="str">
        <f>+Tabla3[[#This Row],[id_detalle]]&amp;" "&amp;VLOOKUP(Tabla3[[#This Row],[id_detalle]],rubro_detalle[[Código]:[Rubro Detalle]],2,0)</f>
        <v>20.00.000 Gobierno, Administración Pública y Defensa</v>
      </c>
      <c r="E11647" s="33">
        <f t="shared" si="2153"/>
        <v>250</v>
      </c>
      <c r="F11647" s="47" t="str">
        <f t="shared" si="2154"/>
        <v>20.00.000-250</v>
      </c>
      <c r="G11647" s="37" t="s">
        <v>8866</v>
      </c>
      <c r="H11647" s="37">
        <v>884</v>
      </c>
    </row>
    <row r="11648" spans="1:8" x14ac:dyDescent="0.3">
      <c r="A11648" s="34" t="str">
        <f>+LEFT(Tabla3[[#This Row],[id_detalle]],2)</f>
        <v>20</v>
      </c>
      <c r="B11648" s="46" t="str">
        <f>VLOOKUP((LEFT(Tabla3[[#This Row],[id_detalle]],2)),id_rubro[[id]:[Rubro]],2,0)</f>
        <v>GOBIERNO, ADMINISTRACIÓN PÚBLICA Y DEFENSA</v>
      </c>
      <c r="C11648" s="36" t="s">
        <v>1792</v>
      </c>
      <c r="D11648" s="45" t="str">
        <f>+Tabla3[[#This Row],[id_detalle]]&amp;" "&amp;VLOOKUP(Tabla3[[#This Row],[id_detalle]],rubro_detalle[[Código]:[Rubro Detalle]],2,0)</f>
        <v>20.00.000 Gobierno, Administración Pública y Defensa</v>
      </c>
      <c r="E11648" s="33">
        <f t="shared" si="2153"/>
        <v>251</v>
      </c>
      <c r="F11648" s="47" t="str">
        <f t="shared" si="2154"/>
        <v>20.00.000-251</v>
      </c>
      <c r="G11648" s="37" t="s">
        <v>8867</v>
      </c>
      <c r="H11648" s="37">
        <v>884</v>
      </c>
    </row>
    <row r="11649" spans="1:8" x14ac:dyDescent="0.3">
      <c r="A11649" s="34" t="str">
        <f>+LEFT(Tabla3[[#This Row],[id_detalle]],2)</f>
        <v>20</v>
      </c>
      <c r="B11649" s="46" t="str">
        <f>VLOOKUP((LEFT(Tabla3[[#This Row],[id_detalle]],2)),id_rubro[[id]:[Rubro]],2,0)</f>
        <v>GOBIERNO, ADMINISTRACIÓN PÚBLICA Y DEFENSA</v>
      </c>
      <c r="C11649" s="36" t="s">
        <v>1792</v>
      </c>
      <c r="D11649" s="45" t="str">
        <f>+Tabla3[[#This Row],[id_detalle]]&amp;" "&amp;VLOOKUP(Tabla3[[#This Row],[id_detalle]],rubro_detalle[[Código]:[Rubro Detalle]],2,0)</f>
        <v>20.00.000 Gobierno, Administración Pública y Defensa</v>
      </c>
      <c r="E11649" s="33">
        <f t="shared" si="2153"/>
        <v>252</v>
      </c>
      <c r="F11649" s="47" t="str">
        <f t="shared" si="2154"/>
        <v>20.00.000-252</v>
      </c>
      <c r="G11649" s="37" t="s">
        <v>8868</v>
      </c>
      <c r="H11649" s="37">
        <v>884</v>
      </c>
    </row>
    <row r="11650" spans="1:8" x14ac:dyDescent="0.3">
      <c r="A11650" s="34" t="str">
        <f>+LEFT(Tabla3[[#This Row],[id_detalle]],2)</f>
        <v>20</v>
      </c>
      <c r="B11650" s="46" t="str">
        <f>VLOOKUP((LEFT(Tabla3[[#This Row],[id_detalle]],2)),id_rubro[[id]:[Rubro]],2,0)</f>
        <v>GOBIERNO, ADMINISTRACIÓN PÚBLICA Y DEFENSA</v>
      </c>
      <c r="C11650" s="36" t="s">
        <v>1792</v>
      </c>
      <c r="D11650" s="45" t="str">
        <f>+Tabla3[[#This Row],[id_detalle]]&amp;" "&amp;VLOOKUP(Tabla3[[#This Row],[id_detalle]],rubro_detalle[[Código]:[Rubro Detalle]],2,0)</f>
        <v>20.00.000 Gobierno, Administración Pública y Defensa</v>
      </c>
      <c r="E11650" s="33">
        <f t="shared" si="2153"/>
        <v>253</v>
      </c>
      <c r="F11650" s="47" t="str">
        <f t="shared" si="2154"/>
        <v>20.00.000-253</v>
      </c>
      <c r="G11650" s="37" t="s">
        <v>8869</v>
      </c>
      <c r="H11650" s="37">
        <v>884</v>
      </c>
    </row>
    <row r="11651" spans="1:8" x14ac:dyDescent="0.3">
      <c r="A11651" s="34" t="str">
        <f>+LEFT(Tabla3[[#This Row],[id_detalle]],2)</f>
        <v>20</v>
      </c>
      <c r="B11651" s="46" t="str">
        <f>VLOOKUP((LEFT(Tabla3[[#This Row],[id_detalle]],2)),id_rubro[[id]:[Rubro]],2,0)</f>
        <v>GOBIERNO, ADMINISTRACIÓN PÚBLICA Y DEFENSA</v>
      </c>
      <c r="C11651" s="36" t="s">
        <v>1792</v>
      </c>
      <c r="D11651" s="45" t="str">
        <f>+Tabla3[[#This Row],[id_detalle]]&amp;" "&amp;VLOOKUP(Tabla3[[#This Row],[id_detalle]],rubro_detalle[[Código]:[Rubro Detalle]],2,0)</f>
        <v>20.00.000 Gobierno, Administración Pública y Defensa</v>
      </c>
      <c r="E11651" s="33">
        <f t="shared" si="2153"/>
        <v>254</v>
      </c>
      <c r="F11651" s="47" t="str">
        <f t="shared" si="2154"/>
        <v>20.00.000-254</v>
      </c>
      <c r="G11651" s="37" t="s">
        <v>8870</v>
      </c>
      <c r="H11651" s="37">
        <v>884</v>
      </c>
    </row>
    <row r="11652" spans="1:8" x14ac:dyDescent="0.3">
      <c r="A11652" s="34" t="str">
        <f>+LEFT(Tabla3[[#This Row],[id_detalle]],2)</f>
        <v>20</v>
      </c>
      <c r="B11652" s="46" t="str">
        <f>VLOOKUP((LEFT(Tabla3[[#This Row],[id_detalle]],2)),id_rubro[[id]:[Rubro]],2,0)</f>
        <v>GOBIERNO, ADMINISTRACIÓN PÚBLICA Y DEFENSA</v>
      </c>
      <c r="C11652" s="36" t="s">
        <v>1792</v>
      </c>
      <c r="D11652" s="45" t="str">
        <f>+Tabla3[[#This Row],[id_detalle]]&amp;" "&amp;VLOOKUP(Tabla3[[#This Row],[id_detalle]],rubro_detalle[[Código]:[Rubro Detalle]],2,0)</f>
        <v>20.00.000 Gobierno, Administración Pública y Defensa</v>
      </c>
      <c r="E11652" s="33">
        <f t="shared" si="2153"/>
        <v>255</v>
      </c>
      <c r="F11652" s="47" t="str">
        <f t="shared" si="2154"/>
        <v>20.00.000-255</v>
      </c>
      <c r="G11652" s="37" t="s">
        <v>8871</v>
      </c>
      <c r="H11652" s="37">
        <v>884</v>
      </c>
    </row>
    <row r="11653" spans="1:8" x14ac:dyDescent="0.3">
      <c r="A11653" s="34" t="str">
        <f>+LEFT(Tabla3[[#This Row],[id_detalle]],2)</f>
        <v>20</v>
      </c>
      <c r="B11653" s="46" t="str">
        <f>VLOOKUP((LEFT(Tabla3[[#This Row],[id_detalle]],2)),id_rubro[[id]:[Rubro]],2,0)</f>
        <v>GOBIERNO, ADMINISTRACIÓN PÚBLICA Y DEFENSA</v>
      </c>
      <c r="C11653" s="36" t="s">
        <v>1792</v>
      </c>
      <c r="D11653" s="45" t="str">
        <f>+Tabla3[[#This Row],[id_detalle]]&amp;" "&amp;VLOOKUP(Tabla3[[#This Row],[id_detalle]],rubro_detalle[[Código]:[Rubro Detalle]],2,0)</f>
        <v>20.00.000 Gobierno, Administración Pública y Defensa</v>
      </c>
      <c r="E11653" s="33">
        <f t="shared" si="2153"/>
        <v>256</v>
      </c>
      <c r="F11653" s="47" t="str">
        <f t="shared" si="2154"/>
        <v>20.00.000-256</v>
      </c>
      <c r="G11653" s="37" t="s">
        <v>8872</v>
      </c>
      <c r="H11653" s="37">
        <v>884</v>
      </c>
    </row>
    <row r="11654" spans="1:8" x14ac:dyDescent="0.3">
      <c r="A11654" s="34" t="str">
        <f>+LEFT(Tabla3[[#This Row],[id_detalle]],2)</f>
        <v>20</v>
      </c>
      <c r="B11654" s="46" t="str">
        <f>VLOOKUP((LEFT(Tabla3[[#This Row],[id_detalle]],2)),id_rubro[[id]:[Rubro]],2,0)</f>
        <v>GOBIERNO, ADMINISTRACIÓN PÚBLICA Y DEFENSA</v>
      </c>
      <c r="C11654" s="36" t="s">
        <v>1792</v>
      </c>
      <c r="D11654" s="45" t="str">
        <f>+Tabla3[[#This Row],[id_detalle]]&amp;" "&amp;VLOOKUP(Tabla3[[#This Row],[id_detalle]],rubro_detalle[[Código]:[Rubro Detalle]],2,0)</f>
        <v>20.00.000 Gobierno, Administración Pública y Defensa</v>
      </c>
      <c r="E11654" s="33">
        <f t="shared" si="2153"/>
        <v>257</v>
      </c>
      <c r="F11654" s="47" t="str">
        <f t="shared" si="2154"/>
        <v>20.00.000-257</v>
      </c>
      <c r="G11654" s="37" t="s">
        <v>8873</v>
      </c>
      <c r="H11654" s="37">
        <v>884</v>
      </c>
    </row>
    <row r="11655" spans="1:8" x14ac:dyDescent="0.3">
      <c r="A11655" s="34" t="str">
        <f>+LEFT(Tabla3[[#This Row],[id_detalle]],2)</f>
        <v>20</v>
      </c>
      <c r="B11655" s="46" t="str">
        <f>VLOOKUP((LEFT(Tabla3[[#This Row],[id_detalle]],2)),id_rubro[[id]:[Rubro]],2,0)</f>
        <v>GOBIERNO, ADMINISTRACIÓN PÚBLICA Y DEFENSA</v>
      </c>
      <c r="C11655" s="36" t="s">
        <v>1792</v>
      </c>
      <c r="D11655" s="45" t="str">
        <f>+Tabla3[[#This Row],[id_detalle]]&amp;" "&amp;VLOOKUP(Tabla3[[#This Row],[id_detalle]],rubro_detalle[[Código]:[Rubro Detalle]],2,0)</f>
        <v>20.00.000 Gobierno, Administración Pública y Defensa</v>
      </c>
      <c r="E11655" s="33">
        <f t="shared" si="2153"/>
        <v>258</v>
      </c>
      <c r="F11655" s="47" t="str">
        <f t="shared" si="2154"/>
        <v>20.00.000-258</v>
      </c>
      <c r="G11655" s="37" t="s">
        <v>8874</v>
      </c>
      <c r="H11655" s="37">
        <v>884</v>
      </c>
    </row>
    <row r="11656" spans="1:8" x14ac:dyDescent="0.3">
      <c r="A11656" s="34" t="str">
        <f>+LEFT(Tabla3[[#This Row],[id_detalle]],2)</f>
        <v>20</v>
      </c>
      <c r="B11656" s="46" t="str">
        <f>VLOOKUP((LEFT(Tabla3[[#This Row],[id_detalle]],2)),id_rubro[[id]:[Rubro]],2,0)</f>
        <v>GOBIERNO, ADMINISTRACIÓN PÚBLICA Y DEFENSA</v>
      </c>
      <c r="C11656" s="36" t="s">
        <v>1792</v>
      </c>
      <c r="D11656" s="45" t="str">
        <f>+Tabla3[[#This Row],[id_detalle]]&amp;" "&amp;VLOOKUP(Tabla3[[#This Row],[id_detalle]],rubro_detalle[[Código]:[Rubro Detalle]],2,0)</f>
        <v>20.00.000 Gobierno, Administración Pública y Defensa</v>
      </c>
      <c r="E11656" s="33">
        <f t="shared" si="2153"/>
        <v>259</v>
      </c>
      <c r="F11656" s="47" t="str">
        <f t="shared" si="2154"/>
        <v>20.00.000-259</v>
      </c>
      <c r="G11656" s="37" t="s">
        <v>8875</v>
      </c>
      <c r="H11656" s="37">
        <v>884</v>
      </c>
    </row>
    <row r="11657" spans="1:8" x14ac:dyDescent="0.3">
      <c r="A11657" s="34" t="str">
        <f>+LEFT(Tabla3[[#This Row],[id_detalle]],2)</f>
        <v>20</v>
      </c>
      <c r="B11657" s="46" t="str">
        <f>VLOOKUP((LEFT(Tabla3[[#This Row],[id_detalle]],2)),id_rubro[[id]:[Rubro]],2,0)</f>
        <v>GOBIERNO, ADMINISTRACIÓN PÚBLICA Y DEFENSA</v>
      </c>
      <c r="C11657" s="36" t="s">
        <v>1792</v>
      </c>
      <c r="D11657" s="45" t="str">
        <f>+Tabla3[[#This Row],[id_detalle]]&amp;" "&amp;VLOOKUP(Tabla3[[#This Row],[id_detalle]],rubro_detalle[[Código]:[Rubro Detalle]],2,0)</f>
        <v>20.00.000 Gobierno, Administración Pública y Defensa</v>
      </c>
      <c r="E11657" s="33">
        <f t="shared" si="2153"/>
        <v>260</v>
      </c>
      <c r="F11657" s="47" t="str">
        <f t="shared" si="2154"/>
        <v>20.00.000-260</v>
      </c>
      <c r="G11657" s="37" t="s">
        <v>8876</v>
      </c>
      <c r="H11657" s="37">
        <v>884</v>
      </c>
    </row>
    <row r="11658" spans="1:8" x14ac:dyDescent="0.3">
      <c r="A11658" s="34" t="str">
        <f>+LEFT(Tabla3[[#This Row],[id_detalle]],2)</f>
        <v>20</v>
      </c>
      <c r="B11658" s="46" t="str">
        <f>VLOOKUP((LEFT(Tabla3[[#This Row],[id_detalle]],2)),id_rubro[[id]:[Rubro]],2,0)</f>
        <v>GOBIERNO, ADMINISTRACIÓN PÚBLICA Y DEFENSA</v>
      </c>
      <c r="C11658" s="36" t="s">
        <v>1792</v>
      </c>
      <c r="D11658" s="45" t="str">
        <f>+Tabla3[[#This Row],[id_detalle]]&amp;" "&amp;VLOOKUP(Tabla3[[#This Row],[id_detalle]],rubro_detalle[[Código]:[Rubro Detalle]],2,0)</f>
        <v>20.00.000 Gobierno, Administración Pública y Defensa</v>
      </c>
      <c r="E11658" s="33">
        <f t="shared" si="2153"/>
        <v>261</v>
      </c>
      <c r="F11658" s="47" t="str">
        <f t="shared" si="2154"/>
        <v>20.00.000-261</v>
      </c>
      <c r="G11658" s="37" t="s">
        <v>8877</v>
      </c>
      <c r="H11658" s="37">
        <v>885</v>
      </c>
    </row>
    <row r="11659" spans="1:8" x14ac:dyDescent="0.3">
      <c r="A11659" s="34" t="str">
        <f>+LEFT(Tabla3[[#This Row],[id_detalle]],2)</f>
        <v>20</v>
      </c>
      <c r="B11659" s="46" t="str">
        <f>VLOOKUP((LEFT(Tabla3[[#This Row],[id_detalle]],2)),id_rubro[[id]:[Rubro]],2,0)</f>
        <v>GOBIERNO, ADMINISTRACIÓN PÚBLICA Y DEFENSA</v>
      </c>
      <c r="C11659" s="36" t="s">
        <v>1792</v>
      </c>
      <c r="D11659" s="45" t="str">
        <f>+Tabla3[[#This Row],[id_detalle]]&amp;" "&amp;VLOOKUP(Tabla3[[#This Row],[id_detalle]],rubro_detalle[[Código]:[Rubro Detalle]],2,0)</f>
        <v>20.00.000 Gobierno, Administración Pública y Defensa</v>
      </c>
      <c r="E11659" s="33">
        <f t="shared" si="2153"/>
        <v>262</v>
      </c>
      <c r="F11659" s="47" t="str">
        <f t="shared" si="2154"/>
        <v>20.00.000-262</v>
      </c>
      <c r="G11659" s="37" t="s">
        <v>8878</v>
      </c>
      <c r="H11659" s="37">
        <v>885</v>
      </c>
    </row>
    <row r="11660" spans="1:8" x14ac:dyDescent="0.3">
      <c r="A11660" s="34" t="str">
        <f>+LEFT(Tabla3[[#This Row],[id_detalle]],2)</f>
        <v>20</v>
      </c>
      <c r="B11660" s="46" t="str">
        <f>VLOOKUP((LEFT(Tabla3[[#This Row],[id_detalle]],2)),id_rubro[[id]:[Rubro]],2,0)</f>
        <v>GOBIERNO, ADMINISTRACIÓN PÚBLICA Y DEFENSA</v>
      </c>
      <c r="C11660" s="36" t="s">
        <v>1792</v>
      </c>
      <c r="D11660" s="45" t="str">
        <f>+Tabla3[[#This Row],[id_detalle]]&amp;" "&amp;VLOOKUP(Tabla3[[#This Row],[id_detalle]],rubro_detalle[[Código]:[Rubro Detalle]],2,0)</f>
        <v>20.00.000 Gobierno, Administración Pública y Defensa</v>
      </c>
      <c r="E11660" s="33">
        <f t="shared" si="2153"/>
        <v>263</v>
      </c>
      <c r="F11660" s="47" t="str">
        <f t="shared" si="2154"/>
        <v>20.00.000-263</v>
      </c>
      <c r="G11660" s="37" t="s">
        <v>8879</v>
      </c>
      <c r="H11660" s="37">
        <v>885</v>
      </c>
    </row>
    <row r="11661" spans="1:8" x14ac:dyDescent="0.3">
      <c r="A11661" s="34" t="str">
        <f>+LEFT(Tabla3[[#This Row],[id_detalle]],2)</f>
        <v>20</v>
      </c>
      <c r="B11661" s="46" t="str">
        <f>VLOOKUP((LEFT(Tabla3[[#This Row],[id_detalle]],2)),id_rubro[[id]:[Rubro]],2,0)</f>
        <v>GOBIERNO, ADMINISTRACIÓN PÚBLICA Y DEFENSA</v>
      </c>
      <c r="C11661" s="36" t="s">
        <v>1792</v>
      </c>
      <c r="D11661" s="45" t="str">
        <f>+Tabla3[[#This Row],[id_detalle]]&amp;" "&amp;VLOOKUP(Tabla3[[#This Row],[id_detalle]],rubro_detalle[[Código]:[Rubro Detalle]],2,0)</f>
        <v>20.00.000 Gobierno, Administración Pública y Defensa</v>
      </c>
      <c r="E11661" s="33">
        <f t="shared" si="2153"/>
        <v>264</v>
      </c>
      <c r="F11661" s="47" t="str">
        <f t="shared" si="2154"/>
        <v>20.00.000-264</v>
      </c>
      <c r="G11661" s="37" t="s">
        <v>8880</v>
      </c>
      <c r="H11661" s="37">
        <v>885</v>
      </c>
    </row>
    <row r="11662" spans="1:8" x14ac:dyDescent="0.3">
      <c r="A11662" s="34" t="str">
        <f>+LEFT(Tabla3[[#This Row],[id_detalle]],2)</f>
        <v>20</v>
      </c>
      <c r="B11662" s="46" t="str">
        <f>VLOOKUP((LEFT(Tabla3[[#This Row],[id_detalle]],2)),id_rubro[[id]:[Rubro]],2,0)</f>
        <v>GOBIERNO, ADMINISTRACIÓN PÚBLICA Y DEFENSA</v>
      </c>
      <c r="C11662" s="36" t="s">
        <v>1792</v>
      </c>
      <c r="D11662" s="45" t="str">
        <f>+Tabla3[[#This Row],[id_detalle]]&amp;" "&amp;VLOOKUP(Tabla3[[#This Row],[id_detalle]],rubro_detalle[[Código]:[Rubro Detalle]],2,0)</f>
        <v>20.00.000 Gobierno, Administración Pública y Defensa</v>
      </c>
      <c r="E11662" s="33">
        <f t="shared" si="2153"/>
        <v>265</v>
      </c>
      <c r="F11662" s="47" t="str">
        <f t="shared" si="2154"/>
        <v>20.00.000-265</v>
      </c>
      <c r="G11662" s="37" t="s">
        <v>8881</v>
      </c>
      <c r="H11662" s="37">
        <v>885</v>
      </c>
    </row>
    <row r="11663" spans="1:8" x14ac:dyDescent="0.3">
      <c r="A11663" s="34" t="str">
        <f>+LEFT(Tabla3[[#This Row],[id_detalle]],2)</f>
        <v>20</v>
      </c>
      <c r="B11663" s="46" t="str">
        <f>VLOOKUP((LEFT(Tabla3[[#This Row],[id_detalle]],2)),id_rubro[[id]:[Rubro]],2,0)</f>
        <v>GOBIERNO, ADMINISTRACIÓN PÚBLICA Y DEFENSA</v>
      </c>
      <c r="C11663" s="40" t="s">
        <v>1792</v>
      </c>
      <c r="D11663" s="45" t="str">
        <f>+Tabla3[[#This Row],[id_detalle]]&amp;" "&amp;VLOOKUP(Tabla3[[#This Row],[id_detalle]],rubro_detalle[[Código]:[Rubro Detalle]],2,0)</f>
        <v>20.00.000 Gobierno, Administración Pública y Defensa</v>
      </c>
      <c r="E11663" s="33">
        <f t="shared" si="2153"/>
        <v>266</v>
      </c>
      <c r="F11663" s="47" t="str">
        <f t="shared" si="2154"/>
        <v>20.00.000-266</v>
      </c>
      <c r="G11663" s="37" t="s">
        <v>8882</v>
      </c>
      <c r="H11663" s="37">
        <v>885</v>
      </c>
    </row>
    <row r="11664" spans="1:8" x14ac:dyDescent="0.3">
      <c r="A11664" s="34" t="str">
        <f>+LEFT(Tabla3[[#This Row],[id_detalle]],2)</f>
        <v>20</v>
      </c>
      <c r="B11664" s="46" t="str">
        <f>VLOOKUP((LEFT(Tabla3[[#This Row],[id_detalle]],2)),id_rubro[[id]:[Rubro]],2,0)</f>
        <v>GOBIERNO, ADMINISTRACIÓN PÚBLICA Y DEFENSA</v>
      </c>
      <c r="C11664" s="36" t="s">
        <v>1792</v>
      </c>
      <c r="D11664" s="45" t="str">
        <f>+Tabla3[[#This Row],[id_detalle]]&amp;" "&amp;VLOOKUP(Tabla3[[#This Row],[id_detalle]],rubro_detalle[[Código]:[Rubro Detalle]],2,0)</f>
        <v>20.00.000 Gobierno, Administración Pública y Defensa</v>
      </c>
      <c r="E11664" s="33">
        <f t="shared" si="2153"/>
        <v>267</v>
      </c>
      <c r="F11664" s="47" t="str">
        <f t="shared" si="2154"/>
        <v>20.00.000-267</v>
      </c>
      <c r="G11664" s="37" t="s">
        <v>8883</v>
      </c>
      <c r="H11664" s="37">
        <v>885</v>
      </c>
    </row>
    <row r="11665" spans="1:8" x14ac:dyDescent="0.3">
      <c r="A11665" s="34" t="str">
        <f>+LEFT(Tabla3[[#This Row],[id_detalle]],2)</f>
        <v>20</v>
      </c>
      <c r="B11665" s="46" t="str">
        <f>VLOOKUP((LEFT(Tabla3[[#This Row],[id_detalle]],2)),id_rubro[[id]:[Rubro]],2,0)</f>
        <v>GOBIERNO, ADMINISTRACIÓN PÚBLICA Y DEFENSA</v>
      </c>
      <c r="C11665" s="36" t="s">
        <v>1792</v>
      </c>
      <c r="D11665" s="45" t="str">
        <f>+Tabla3[[#This Row],[id_detalle]]&amp;" "&amp;VLOOKUP(Tabla3[[#This Row],[id_detalle]],rubro_detalle[[Código]:[Rubro Detalle]],2,0)</f>
        <v>20.00.000 Gobierno, Administración Pública y Defensa</v>
      </c>
      <c r="E11665" s="33">
        <f t="shared" si="2153"/>
        <v>268</v>
      </c>
      <c r="F11665" s="47" t="str">
        <f t="shared" si="2154"/>
        <v>20.00.000-268</v>
      </c>
      <c r="G11665" s="37" t="s">
        <v>8884</v>
      </c>
      <c r="H11665" s="37">
        <v>885</v>
      </c>
    </row>
    <row r="11666" spans="1:8" x14ac:dyDescent="0.3">
      <c r="A11666" s="34" t="str">
        <f>+LEFT(Tabla3[[#This Row],[id_detalle]],2)</f>
        <v>20</v>
      </c>
      <c r="B11666" s="46" t="str">
        <f>VLOOKUP((LEFT(Tabla3[[#This Row],[id_detalle]],2)),id_rubro[[id]:[Rubro]],2,0)</f>
        <v>GOBIERNO, ADMINISTRACIÓN PÚBLICA Y DEFENSA</v>
      </c>
      <c r="C11666" s="40" t="s">
        <v>1792</v>
      </c>
      <c r="D11666" s="45" t="str">
        <f>+Tabla3[[#This Row],[id_detalle]]&amp;" "&amp;VLOOKUP(Tabla3[[#This Row],[id_detalle]],rubro_detalle[[Código]:[Rubro Detalle]],2,0)</f>
        <v>20.00.000 Gobierno, Administración Pública y Defensa</v>
      </c>
      <c r="E11666" s="33">
        <f t="shared" si="2153"/>
        <v>269</v>
      </c>
      <c r="F11666" s="47" t="str">
        <f t="shared" si="2154"/>
        <v>20.00.000-269</v>
      </c>
      <c r="G11666" s="37" t="s">
        <v>8885</v>
      </c>
      <c r="H11666" s="37">
        <v>885</v>
      </c>
    </row>
    <row r="11667" spans="1:8" x14ac:dyDescent="0.3">
      <c r="A11667" s="34" t="str">
        <f>+LEFT(Tabla3[[#This Row],[id_detalle]],2)</f>
        <v>20</v>
      </c>
      <c r="B11667" s="46" t="str">
        <f>VLOOKUP((LEFT(Tabla3[[#This Row],[id_detalle]],2)),id_rubro[[id]:[Rubro]],2,0)</f>
        <v>GOBIERNO, ADMINISTRACIÓN PÚBLICA Y DEFENSA</v>
      </c>
      <c r="C11667" s="40" t="s">
        <v>1792</v>
      </c>
      <c r="D11667" s="45" t="str">
        <f>+Tabla3[[#This Row],[id_detalle]]&amp;" "&amp;VLOOKUP(Tabla3[[#This Row],[id_detalle]],rubro_detalle[[Código]:[Rubro Detalle]],2,0)</f>
        <v>20.00.000 Gobierno, Administración Pública y Defensa</v>
      </c>
      <c r="E11667" s="33">
        <f>+IF(D11667=D11666,E11666+1,1)</f>
        <v>270</v>
      </c>
      <c r="F11667" s="47" t="str">
        <f>+LEFT(D11667,9)&amp;"-"&amp;E11667</f>
        <v>20.00.000-270</v>
      </c>
      <c r="G11667" s="37" t="s">
        <v>44010</v>
      </c>
      <c r="H11667" s="37">
        <v>885</v>
      </c>
    </row>
    <row r="11668" spans="1:8" x14ac:dyDescent="0.3">
      <c r="A11668" s="34" t="str">
        <f>+LEFT(Tabla3[[#This Row],[id_detalle]],2)</f>
        <v>20</v>
      </c>
      <c r="B11668" s="46" t="str">
        <f>VLOOKUP((LEFT(Tabla3[[#This Row],[id_detalle]],2)),id_rubro[[id]:[Rubro]],2,0)</f>
        <v>GOBIERNO, ADMINISTRACIÓN PÚBLICA Y DEFENSA</v>
      </c>
      <c r="C11668" s="36" t="s">
        <v>1792</v>
      </c>
      <c r="D11668" s="45" t="str">
        <f>+Tabla3[[#This Row],[id_detalle]]&amp;" "&amp;VLOOKUP(Tabla3[[#This Row],[id_detalle]],rubro_detalle[[Código]:[Rubro Detalle]],2,0)</f>
        <v>20.00.000 Gobierno, Administración Pública y Defensa</v>
      </c>
      <c r="E11668" s="33">
        <v>271</v>
      </c>
      <c r="F11668" s="47" t="str">
        <f t="shared" si="2154"/>
        <v>20.00.000-271</v>
      </c>
      <c r="G11668" s="37" t="s">
        <v>8886</v>
      </c>
      <c r="H11668" s="37">
        <v>885</v>
      </c>
    </row>
    <row r="11669" spans="1:8" x14ac:dyDescent="0.3">
      <c r="A11669" s="34" t="str">
        <f>+LEFT(Tabla3[[#This Row],[id_detalle]],2)</f>
        <v>20</v>
      </c>
      <c r="B11669" s="46" t="str">
        <f>VLOOKUP((LEFT(Tabla3[[#This Row],[id_detalle]],2)),id_rubro[[id]:[Rubro]],2,0)</f>
        <v>GOBIERNO, ADMINISTRACIÓN PÚBLICA Y DEFENSA</v>
      </c>
      <c r="C11669" s="36" t="s">
        <v>1792</v>
      </c>
      <c r="D11669" s="45" t="str">
        <f>+Tabla3[[#This Row],[id_detalle]]&amp;" "&amp;VLOOKUP(Tabla3[[#This Row],[id_detalle]],rubro_detalle[[Código]:[Rubro Detalle]],2,0)</f>
        <v>20.00.000 Gobierno, Administración Pública y Defensa</v>
      </c>
      <c r="E11669" s="33">
        <f t="shared" ref="E11669:E11690" si="2155">+IF(D11669=D11668,E11668+1,1)</f>
        <v>272</v>
      </c>
      <c r="F11669" s="47" t="str">
        <f t="shared" ref="F11669:F11690" si="2156">+LEFT(D11669,9)&amp;"-"&amp;E11669</f>
        <v>20.00.000-272</v>
      </c>
      <c r="G11669" s="37" t="s">
        <v>8887</v>
      </c>
      <c r="H11669" s="37">
        <v>885</v>
      </c>
    </row>
    <row r="11670" spans="1:8" x14ac:dyDescent="0.3">
      <c r="A11670" s="34" t="str">
        <f>+LEFT(Tabla3[[#This Row],[id_detalle]],2)</f>
        <v>20</v>
      </c>
      <c r="B11670" s="46" t="str">
        <f>VLOOKUP((LEFT(Tabla3[[#This Row],[id_detalle]],2)),id_rubro[[id]:[Rubro]],2,0)</f>
        <v>GOBIERNO, ADMINISTRACIÓN PÚBLICA Y DEFENSA</v>
      </c>
      <c r="C11670" s="36" t="s">
        <v>1792</v>
      </c>
      <c r="D11670" s="45" t="str">
        <f>+Tabla3[[#This Row],[id_detalle]]&amp;" "&amp;VLOOKUP(Tabla3[[#This Row],[id_detalle]],rubro_detalle[[Código]:[Rubro Detalle]],2,0)</f>
        <v>20.00.000 Gobierno, Administración Pública y Defensa</v>
      </c>
      <c r="E11670" s="33">
        <f t="shared" si="2155"/>
        <v>273</v>
      </c>
      <c r="F11670" s="47" t="str">
        <f t="shared" si="2156"/>
        <v>20.00.000-273</v>
      </c>
      <c r="G11670" s="37" t="s">
        <v>8888</v>
      </c>
      <c r="H11670" s="37">
        <v>885</v>
      </c>
    </row>
    <row r="11671" spans="1:8" x14ac:dyDescent="0.3">
      <c r="A11671" s="34" t="str">
        <f>+LEFT(Tabla3[[#This Row],[id_detalle]],2)</f>
        <v>20</v>
      </c>
      <c r="B11671" s="46" t="str">
        <f>VLOOKUP((LEFT(Tabla3[[#This Row],[id_detalle]],2)),id_rubro[[id]:[Rubro]],2,0)</f>
        <v>GOBIERNO, ADMINISTRACIÓN PÚBLICA Y DEFENSA</v>
      </c>
      <c r="C11671" s="36" t="s">
        <v>1792</v>
      </c>
      <c r="D11671" s="45" t="str">
        <f>+Tabla3[[#This Row],[id_detalle]]&amp;" "&amp;VLOOKUP(Tabla3[[#This Row],[id_detalle]],rubro_detalle[[Código]:[Rubro Detalle]],2,0)</f>
        <v>20.00.000 Gobierno, Administración Pública y Defensa</v>
      </c>
      <c r="E11671" s="33">
        <f t="shared" si="2155"/>
        <v>274</v>
      </c>
      <c r="F11671" s="47" t="str">
        <f t="shared" si="2156"/>
        <v>20.00.000-274</v>
      </c>
      <c r="G11671" s="37" t="s">
        <v>8889</v>
      </c>
      <c r="H11671" s="37">
        <v>886</v>
      </c>
    </row>
    <row r="11672" spans="1:8" x14ac:dyDescent="0.3">
      <c r="A11672" s="34" t="str">
        <f>+LEFT(Tabla3[[#This Row],[id_detalle]],2)</f>
        <v>20</v>
      </c>
      <c r="B11672" s="46" t="str">
        <f>VLOOKUP((LEFT(Tabla3[[#This Row],[id_detalle]],2)),id_rubro[[id]:[Rubro]],2,0)</f>
        <v>GOBIERNO, ADMINISTRACIÓN PÚBLICA Y DEFENSA</v>
      </c>
      <c r="C11672" s="36" t="s">
        <v>1792</v>
      </c>
      <c r="D11672" s="45" t="str">
        <f>+Tabla3[[#This Row],[id_detalle]]&amp;" "&amp;VLOOKUP(Tabla3[[#This Row],[id_detalle]],rubro_detalle[[Código]:[Rubro Detalle]],2,0)</f>
        <v>20.00.000 Gobierno, Administración Pública y Defensa</v>
      </c>
      <c r="E11672" s="33">
        <f t="shared" si="2155"/>
        <v>275</v>
      </c>
      <c r="F11672" s="47" t="str">
        <f t="shared" si="2156"/>
        <v>20.00.000-275</v>
      </c>
      <c r="G11672" s="37" t="s">
        <v>8890</v>
      </c>
      <c r="H11672" s="37">
        <v>886</v>
      </c>
    </row>
    <row r="11673" spans="1:8" x14ac:dyDescent="0.3">
      <c r="A11673" s="34" t="str">
        <f>+LEFT(Tabla3[[#This Row],[id_detalle]],2)</f>
        <v>20</v>
      </c>
      <c r="B11673" s="46" t="str">
        <f>VLOOKUP((LEFT(Tabla3[[#This Row],[id_detalle]],2)),id_rubro[[id]:[Rubro]],2,0)</f>
        <v>GOBIERNO, ADMINISTRACIÓN PÚBLICA Y DEFENSA</v>
      </c>
      <c r="C11673" s="36" t="s">
        <v>1792</v>
      </c>
      <c r="D11673" s="45" t="str">
        <f>+Tabla3[[#This Row],[id_detalle]]&amp;" "&amp;VLOOKUP(Tabla3[[#This Row],[id_detalle]],rubro_detalle[[Código]:[Rubro Detalle]],2,0)</f>
        <v>20.00.000 Gobierno, Administración Pública y Defensa</v>
      </c>
      <c r="E11673" s="33">
        <f t="shared" si="2155"/>
        <v>276</v>
      </c>
      <c r="F11673" s="47" t="str">
        <f t="shared" si="2156"/>
        <v>20.00.000-276</v>
      </c>
      <c r="G11673" s="37" t="s">
        <v>8891</v>
      </c>
      <c r="H11673" s="37">
        <v>886</v>
      </c>
    </row>
    <row r="11674" spans="1:8" x14ac:dyDescent="0.3">
      <c r="A11674" s="34" t="str">
        <f>+LEFT(Tabla3[[#This Row],[id_detalle]],2)</f>
        <v>20</v>
      </c>
      <c r="B11674" s="46" t="str">
        <f>VLOOKUP((LEFT(Tabla3[[#This Row],[id_detalle]],2)),id_rubro[[id]:[Rubro]],2,0)</f>
        <v>GOBIERNO, ADMINISTRACIÓN PÚBLICA Y DEFENSA</v>
      </c>
      <c r="C11674" s="36" t="s">
        <v>1792</v>
      </c>
      <c r="D11674" s="45" t="str">
        <f>+Tabla3[[#This Row],[id_detalle]]&amp;" "&amp;VLOOKUP(Tabla3[[#This Row],[id_detalle]],rubro_detalle[[Código]:[Rubro Detalle]],2,0)</f>
        <v>20.00.000 Gobierno, Administración Pública y Defensa</v>
      </c>
      <c r="E11674" s="33">
        <f t="shared" si="2155"/>
        <v>277</v>
      </c>
      <c r="F11674" s="47" t="str">
        <f t="shared" si="2156"/>
        <v>20.00.000-277</v>
      </c>
      <c r="G11674" s="37" t="s">
        <v>8892</v>
      </c>
      <c r="H11674" s="37">
        <v>886</v>
      </c>
    </row>
    <row r="11675" spans="1:8" x14ac:dyDescent="0.3">
      <c r="A11675" s="34" t="str">
        <f>+LEFT(Tabla3[[#This Row],[id_detalle]],2)</f>
        <v>20</v>
      </c>
      <c r="B11675" s="46" t="str">
        <f>VLOOKUP((LEFT(Tabla3[[#This Row],[id_detalle]],2)),id_rubro[[id]:[Rubro]],2,0)</f>
        <v>GOBIERNO, ADMINISTRACIÓN PÚBLICA Y DEFENSA</v>
      </c>
      <c r="C11675" s="36" t="s">
        <v>1792</v>
      </c>
      <c r="D11675" s="45" t="str">
        <f>+Tabla3[[#This Row],[id_detalle]]&amp;" "&amp;VLOOKUP(Tabla3[[#This Row],[id_detalle]],rubro_detalle[[Código]:[Rubro Detalle]],2,0)</f>
        <v>20.00.000 Gobierno, Administración Pública y Defensa</v>
      </c>
      <c r="E11675" s="33">
        <f t="shared" si="2155"/>
        <v>278</v>
      </c>
      <c r="F11675" s="47" t="str">
        <f t="shared" si="2156"/>
        <v>20.00.000-278</v>
      </c>
      <c r="G11675" s="37" t="s">
        <v>8893</v>
      </c>
      <c r="H11675" s="37">
        <v>886</v>
      </c>
    </row>
    <row r="11676" spans="1:8" x14ac:dyDescent="0.3">
      <c r="A11676" s="34" t="str">
        <f>+LEFT(Tabla3[[#This Row],[id_detalle]],2)</f>
        <v>20</v>
      </c>
      <c r="B11676" s="46" t="str">
        <f>VLOOKUP((LEFT(Tabla3[[#This Row],[id_detalle]],2)),id_rubro[[id]:[Rubro]],2,0)</f>
        <v>GOBIERNO, ADMINISTRACIÓN PÚBLICA Y DEFENSA</v>
      </c>
      <c r="C11676" s="36" t="s">
        <v>1792</v>
      </c>
      <c r="D11676" s="45" t="str">
        <f>+Tabla3[[#This Row],[id_detalle]]&amp;" "&amp;VLOOKUP(Tabla3[[#This Row],[id_detalle]],rubro_detalle[[Código]:[Rubro Detalle]],2,0)</f>
        <v>20.00.000 Gobierno, Administración Pública y Defensa</v>
      </c>
      <c r="E11676" s="33">
        <f t="shared" si="2155"/>
        <v>279</v>
      </c>
      <c r="F11676" s="47" t="str">
        <f t="shared" si="2156"/>
        <v>20.00.000-279</v>
      </c>
      <c r="G11676" s="37" t="s">
        <v>8894</v>
      </c>
      <c r="H11676" s="37">
        <v>886</v>
      </c>
    </row>
    <row r="11677" spans="1:8" x14ac:dyDescent="0.3">
      <c r="A11677" s="34" t="str">
        <f>+LEFT(Tabla3[[#This Row],[id_detalle]],2)</f>
        <v>20</v>
      </c>
      <c r="B11677" s="46" t="str">
        <f>VLOOKUP((LEFT(Tabla3[[#This Row],[id_detalle]],2)),id_rubro[[id]:[Rubro]],2,0)</f>
        <v>GOBIERNO, ADMINISTRACIÓN PÚBLICA Y DEFENSA</v>
      </c>
      <c r="C11677" s="36" t="s">
        <v>1792</v>
      </c>
      <c r="D11677" s="45" t="str">
        <f>+Tabla3[[#This Row],[id_detalle]]&amp;" "&amp;VLOOKUP(Tabla3[[#This Row],[id_detalle]],rubro_detalle[[Código]:[Rubro Detalle]],2,0)</f>
        <v>20.00.000 Gobierno, Administración Pública y Defensa</v>
      </c>
      <c r="E11677" s="33">
        <f t="shared" si="2155"/>
        <v>280</v>
      </c>
      <c r="F11677" s="47" t="str">
        <f t="shared" si="2156"/>
        <v>20.00.000-280</v>
      </c>
      <c r="G11677" s="37" t="s">
        <v>8895</v>
      </c>
      <c r="H11677" s="37">
        <v>886</v>
      </c>
    </row>
    <row r="11678" spans="1:8" x14ac:dyDescent="0.3">
      <c r="A11678" s="34" t="str">
        <f>+LEFT(Tabla3[[#This Row],[id_detalle]],2)</f>
        <v>20</v>
      </c>
      <c r="B11678" s="46" t="str">
        <f>VLOOKUP((LEFT(Tabla3[[#This Row],[id_detalle]],2)),id_rubro[[id]:[Rubro]],2,0)</f>
        <v>GOBIERNO, ADMINISTRACIÓN PÚBLICA Y DEFENSA</v>
      </c>
      <c r="C11678" s="36" t="s">
        <v>1792</v>
      </c>
      <c r="D11678" s="45" t="str">
        <f>+Tabla3[[#This Row],[id_detalle]]&amp;" "&amp;VLOOKUP(Tabla3[[#This Row],[id_detalle]],rubro_detalle[[Código]:[Rubro Detalle]],2,0)</f>
        <v>20.00.000 Gobierno, Administración Pública y Defensa</v>
      </c>
      <c r="E11678" s="33">
        <f t="shared" si="2155"/>
        <v>281</v>
      </c>
      <c r="F11678" s="47" t="str">
        <f t="shared" si="2156"/>
        <v>20.00.000-281</v>
      </c>
      <c r="G11678" s="37" t="s">
        <v>8896</v>
      </c>
      <c r="H11678" s="37">
        <v>886</v>
      </c>
    </row>
    <row r="11679" spans="1:8" x14ac:dyDescent="0.3">
      <c r="A11679" s="34" t="str">
        <f>+LEFT(Tabla3[[#This Row],[id_detalle]],2)</f>
        <v>20</v>
      </c>
      <c r="B11679" s="46" t="str">
        <f>VLOOKUP((LEFT(Tabla3[[#This Row],[id_detalle]],2)),id_rubro[[id]:[Rubro]],2,0)</f>
        <v>GOBIERNO, ADMINISTRACIÓN PÚBLICA Y DEFENSA</v>
      </c>
      <c r="C11679" s="36" t="s">
        <v>1792</v>
      </c>
      <c r="D11679" s="45" t="str">
        <f>+Tabla3[[#This Row],[id_detalle]]&amp;" "&amp;VLOOKUP(Tabla3[[#This Row],[id_detalle]],rubro_detalle[[Código]:[Rubro Detalle]],2,0)</f>
        <v>20.00.000 Gobierno, Administración Pública y Defensa</v>
      </c>
      <c r="E11679" s="33">
        <f t="shared" si="2155"/>
        <v>282</v>
      </c>
      <c r="F11679" s="47" t="str">
        <f t="shared" si="2156"/>
        <v>20.00.000-282</v>
      </c>
      <c r="G11679" s="37" t="s">
        <v>8897</v>
      </c>
      <c r="H11679" s="37">
        <v>886</v>
      </c>
    </row>
    <row r="11680" spans="1:8" x14ac:dyDescent="0.3">
      <c r="A11680" s="34" t="str">
        <f>+LEFT(Tabla3[[#This Row],[id_detalle]],2)</f>
        <v>20</v>
      </c>
      <c r="B11680" s="46" t="str">
        <f>VLOOKUP((LEFT(Tabla3[[#This Row],[id_detalle]],2)),id_rubro[[id]:[Rubro]],2,0)</f>
        <v>GOBIERNO, ADMINISTRACIÓN PÚBLICA Y DEFENSA</v>
      </c>
      <c r="C11680" s="36" t="s">
        <v>1792</v>
      </c>
      <c r="D11680" s="45" t="str">
        <f>+Tabla3[[#This Row],[id_detalle]]&amp;" "&amp;VLOOKUP(Tabla3[[#This Row],[id_detalle]],rubro_detalle[[Código]:[Rubro Detalle]],2,0)</f>
        <v>20.00.000 Gobierno, Administración Pública y Defensa</v>
      </c>
      <c r="E11680" s="33">
        <f t="shared" si="2155"/>
        <v>283</v>
      </c>
      <c r="F11680" s="47" t="str">
        <f t="shared" si="2156"/>
        <v>20.00.000-283</v>
      </c>
      <c r="G11680" s="37" t="s">
        <v>8898</v>
      </c>
      <c r="H11680" s="37">
        <v>886</v>
      </c>
    </row>
    <row r="11681" spans="1:8" x14ac:dyDescent="0.3">
      <c r="A11681" s="34" t="str">
        <f>+LEFT(Tabla3[[#This Row],[id_detalle]],2)</f>
        <v>20</v>
      </c>
      <c r="B11681" s="46" t="str">
        <f>VLOOKUP((LEFT(Tabla3[[#This Row],[id_detalle]],2)),id_rubro[[id]:[Rubro]],2,0)</f>
        <v>GOBIERNO, ADMINISTRACIÓN PÚBLICA Y DEFENSA</v>
      </c>
      <c r="C11681" s="36" t="s">
        <v>1792</v>
      </c>
      <c r="D11681" s="45" t="str">
        <f>+Tabla3[[#This Row],[id_detalle]]&amp;" "&amp;VLOOKUP(Tabla3[[#This Row],[id_detalle]],rubro_detalle[[Código]:[Rubro Detalle]],2,0)</f>
        <v>20.00.000 Gobierno, Administración Pública y Defensa</v>
      </c>
      <c r="E11681" s="33">
        <f t="shared" si="2155"/>
        <v>284</v>
      </c>
      <c r="F11681" s="47" t="str">
        <f t="shared" si="2156"/>
        <v>20.00.000-284</v>
      </c>
      <c r="G11681" s="37" t="s">
        <v>8899</v>
      </c>
      <c r="H11681" s="37">
        <v>886</v>
      </c>
    </row>
    <row r="11682" spans="1:8" x14ac:dyDescent="0.3">
      <c r="A11682" s="34" t="str">
        <f>+LEFT(Tabla3[[#This Row],[id_detalle]],2)</f>
        <v>20</v>
      </c>
      <c r="B11682" s="46" t="str">
        <f>VLOOKUP((LEFT(Tabla3[[#This Row],[id_detalle]],2)),id_rubro[[id]:[Rubro]],2,0)</f>
        <v>GOBIERNO, ADMINISTRACIÓN PÚBLICA Y DEFENSA</v>
      </c>
      <c r="C11682" s="36" t="s">
        <v>1792</v>
      </c>
      <c r="D11682" s="45" t="str">
        <f>+Tabla3[[#This Row],[id_detalle]]&amp;" "&amp;VLOOKUP(Tabla3[[#This Row],[id_detalle]],rubro_detalle[[Código]:[Rubro Detalle]],2,0)</f>
        <v>20.00.000 Gobierno, Administración Pública y Defensa</v>
      </c>
      <c r="E11682" s="33">
        <f t="shared" si="2155"/>
        <v>285</v>
      </c>
      <c r="F11682" s="47" t="str">
        <f t="shared" si="2156"/>
        <v>20.00.000-285</v>
      </c>
      <c r="G11682" s="37" t="s">
        <v>8900</v>
      </c>
      <c r="H11682" s="37">
        <v>886</v>
      </c>
    </row>
    <row r="11683" spans="1:8" x14ac:dyDescent="0.3">
      <c r="A11683" s="34" t="str">
        <f>+LEFT(Tabla3[[#This Row],[id_detalle]],2)</f>
        <v>20</v>
      </c>
      <c r="B11683" s="46" t="str">
        <f>VLOOKUP((LEFT(Tabla3[[#This Row],[id_detalle]],2)),id_rubro[[id]:[Rubro]],2,0)</f>
        <v>GOBIERNO, ADMINISTRACIÓN PÚBLICA Y DEFENSA</v>
      </c>
      <c r="C11683" s="36" t="s">
        <v>1792</v>
      </c>
      <c r="D11683" s="45" t="str">
        <f>+Tabla3[[#This Row],[id_detalle]]&amp;" "&amp;VLOOKUP(Tabla3[[#This Row],[id_detalle]],rubro_detalle[[Código]:[Rubro Detalle]],2,0)</f>
        <v>20.00.000 Gobierno, Administración Pública y Defensa</v>
      </c>
      <c r="E11683" s="33">
        <f t="shared" si="2155"/>
        <v>286</v>
      </c>
      <c r="F11683" s="47" t="str">
        <f t="shared" si="2156"/>
        <v>20.00.000-286</v>
      </c>
      <c r="G11683" s="37" t="s">
        <v>8901</v>
      </c>
      <c r="H11683" s="37">
        <v>886</v>
      </c>
    </row>
    <row r="11684" spans="1:8" x14ac:dyDescent="0.3">
      <c r="A11684" s="34" t="str">
        <f>+LEFT(Tabla3[[#This Row],[id_detalle]],2)</f>
        <v>20</v>
      </c>
      <c r="B11684" s="46" t="str">
        <f>VLOOKUP((LEFT(Tabla3[[#This Row],[id_detalle]],2)),id_rubro[[id]:[Rubro]],2,0)</f>
        <v>GOBIERNO, ADMINISTRACIÓN PÚBLICA Y DEFENSA</v>
      </c>
      <c r="C11684" s="36" t="s">
        <v>1792</v>
      </c>
      <c r="D11684" s="45" t="str">
        <f>+Tabla3[[#This Row],[id_detalle]]&amp;" "&amp;VLOOKUP(Tabla3[[#This Row],[id_detalle]],rubro_detalle[[Código]:[Rubro Detalle]],2,0)</f>
        <v>20.00.000 Gobierno, Administración Pública y Defensa</v>
      </c>
      <c r="E11684" s="33">
        <f t="shared" si="2155"/>
        <v>287</v>
      </c>
      <c r="F11684" s="47" t="str">
        <f t="shared" si="2156"/>
        <v>20.00.000-287</v>
      </c>
      <c r="G11684" s="37" t="s">
        <v>8902</v>
      </c>
      <c r="H11684" s="37">
        <v>886</v>
      </c>
    </row>
    <row r="11685" spans="1:8" x14ac:dyDescent="0.3">
      <c r="A11685" s="34" t="str">
        <f>+LEFT(Tabla3[[#This Row],[id_detalle]],2)</f>
        <v>20</v>
      </c>
      <c r="B11685" s="46" t="str">
        <f>VLOOKUP((LEFT(Tabla3[[#This Row],[id_detalle]],2)),id_rubro[[id]:[Rubro]],2,0)</f>
        <v>GOBIERNO, ADMINISTRACIÓN PÚBLICA Y DEFENSA</v>
      </c>
      <c r="C11685" s="36" t="s">
        <v>1792</v>
      </c>
      <c r="D11685" s="45" t="str">
        <f>+Tabla3[[#This Row],[id_detalle]]&amp;" "&amp;VLOOKUP(Tabla3[[#This Row],[id_detalle]],rubro_detalle[[Código]:[Rubro Detalle]],2,0)</f>
        <v>20.00.000 Gobierno, Administración Pública y Defensa</v>
      </c>
      <c r="E11685" s="33">
        <f t="shared" si="2155"/>
        <v>288</v>
      </c>
      <c r="F11685" s="47" t="str">
        <f t="shared" si="2156"/>
        <v>20.00.000-288</v>
      </c>
      <c r="G11685" s="37" t="s">
        <v>8903</v>
      </c>
      <c r="H11685" s="37">
        <v>887</v>
      </c>
    </row>
    <row r="11686" spans="1:8" x14ac:dyDescent="0.3">
      <c r="A11686" s="34" t="str">
        <f>+LEFT(Tabla3[[#This Row],[id_detalle]],2)</f>
        <v>20</v>
      </c>
      <c r="B11686" s="46" t="str">
        <f>VLOOKUP((LEFT(Tabla3[[#This Row],[id_detalle]],2)),id_rubro[[id]:[Rubro]],2,0)</f>
        <v>GOBIERNO, ADMINISTRACIÓN PÚBLICA Y DEFENSA</v>
      </c>
      <c r="C11686" s="40" t="s">
        <v>1792</v>
      </c>
      <c r="D11686" s="45" t="str">
        <f>+Tabla3[[#This Row],[id_detalle]]&amp;" "&amp;VLOOKUP(Tabla3[[#This Row],[id_detalle]],rubro_detalle[[Código]:[Rubro Detalle]],2,0)</f>
        <v>20.00.000 Gobierno, Administración Pública y Defensa</v>
      </c>
      <c r="E11686" s="33">
        <f t="shared" si="2155"/>
        <v>289</v>
      </c>
      <c r="F11686" s="47" t="str">
        <f t="shared" si="2156"/>
        <v>20.00.000-289</v>
      </c>
      <c r="G11686" s="37" t="s">
        <v>8904</v>
      </c>
      <c r="H11686" s="37">
        <v>887</v>
      </c>
    </row>
    <row r="11687" spans="1:8" x14ac:dyDescent="0.3">
      <c r="A11687" s="34" t="str">
        <f>+LEFT(Tabla3[[#This Row],[id_detalle]],2)</f>
        <v>20</v>
      </c>
      <c r="B11687" s="46" t="str">
        <f>VLOOKUP((LEFT(Tabla3[[#This Row],[id_detalle]],2)),id_rubro[[id]:[Rubro]],2,0)</f>
        <v>GOBIERNO, ADMINISTRACIÓN PÚBLICA Y DEFENSA</v>
      </c>
      <c r="C11687" s="36" t="s">
        <v>1792</v>
      </c>
      <c r="D11687" s="45" t="str">
        <f>+Tabla3[[#This Row],[id_detalle]]&amp;" "&amp;VLOOKUP(Tabla3[[#This Row],[id_detalle]],rubro_detalle[[Código]:[Rubro Detalle]],2,0)</f>
        <v>20.00.000 Gobierno, Administración Pública y Defensa</v>
      </c>
      <c r="E11687" s="33">
        <f t="shared" si="2155"/>
        <v>290</v>
      </c>
      <c r="F11687" s="47" t="str">
        <f t="shared" si="2156"/>
        <v>20.00.000-290</v>
      </c>
      <c r="G11687" s="37" t="s">
        <v>8905</v>
      </c>
      <c r="H11687" s="37">
        <v>887</v>
      </c>
    </row>
    <row r="11688" spans="1:8" x14ac:dyDescent="0.3">
      <c r="A11688" s="34" t="str">
        <f>+LEFT(Tabla3[[#This Row],[id_detalle]],2)</f>
        <v>20</v>
      </c>
      <c r="B11688" s="46" t="str">
        <f>VLOOKUP((LEFT(Tabla3[[#This Row],[id_detalle]],2)),id_rubro[[id]:[Rubro]],2,0)</f>
        <v>GOBIERNO, ADMINISTRACIÓN PÚBLICA Y DEFENSA</v>
      </c>
      <c r="C11688" s="36" t="s">
        <v>1792</v>
      </c>
      <c r="D11688" s="45" t="str">
        <f>+Tabla3[[#This Row],[id_detalle]]&amp;" "&amp;VLOOKUP(Tabla3[[#This Row],[id_detalle]],rubro_detalle[[Código]:[Rubro Detalle]],2,0)</f>
        <v>20.00.000 Gobierno, Administración Pública y Defensa</v>
      </c>
      <c r="E11688" s="33">
        <f t="shared" si="2155"/>
        <v>291</v>
      </c>
      <c r="F11688" s="47" t="str">
        <f t="shared" si="2156"/>
        <v>20.00.000-291</v>
      </c>
      <c r="G11688" s="37" t="s">
        <v>8906</v>
      </c>
      <c r="H11688" s="37">
        <v>887</v>
      </c>
    </row>
    <row r="11689" spans="1:8" x14ac:dyDescent="0.3">
      <c r="A11689" s="34" t="str">
        <f>+LEFT(Tabla3[[#This Row],[id_detalle]],2)</f>
        <v>20</v>
      </c>
      <c r="B11689" s="46" t="str">
        <f>VLOOKUP((LEFT(Tabla3[[#This Row],[id_detalle]],2)),id_rubro[[id]:[Rubro]],2,0)</f>
        <v>GOBIERNO, ADMINISTRACIÓN PÚBLICA Y DEFENSA</v>
      </c>
      <c r="C11689" s="40" t="s">
        <v>1792</v>
      </c>
      <c r="D11689" s="45" t="str">
        <f>+Tabla3[[#This Row],[id_detalle]]&amp;" "&amp;VLOOKUP(Tabla3[[#This Row],[id_detalle]],rubro_detalle[[Código]:[Rubro Detalle]],2,0)</f>
        <v>20.00.000 Gobierno, Administración Pública y Defensa</v>
      </c>
      <c r="E11689" s="33">
        <f t="shared" si="2155"/>
        <v>292</v>
      </c>
      <c r="F11689" s="47" t="str">
        <f t="shared" si="2156"/>
        <v>20.00.000-292</v>
      </c>
      <c r="G11689" s="37" t="s">
        <v>8907</v>
      </c>
      <c r="H11689" s="37">
        <v>887</v>
      </c>
    </row>
    <row r="11690" spans="1:8" x14ac:dyDescent="0.3">
      <c r="A11690" s="34" t="str">
        <f>+LEFT(Tabla3[[#This Row],[id_detalle]],2)</f>
        <v>20</v>
      </c>
      <c r="B11690" s="46" t="str">
        <f>VLOOKUP((LEFT(Tabla3[[#This Row],[id_detalle]],2)),id_rubro[[id]:[Rubro]],2,0)</f>
        <v>GOBIERNO, ADMINISTRACIÓN PÚBLICA Y DEFENSA</v>
      </c>
      <c r="C11690" s="36" t="s">
        <v>1792</v>
      </c>
      <c r="D11690" s="45" t="str">
        <f>+Tabla3[[#This Row],[id_detalle]]&amp;" "&amp;VLOOKUP(Tabla3[[#This Row],[id_detalle]],rubro_detalle[[Código]:[Rubro Detalle]],2,0)</f>
        <v>20.00.000 Gobierno, Administración Pública y Defensa</v>
      </c>
      <c r="E11690" s="33">
        <f t="shared" si="2155"/>
        <v>293</v>
      </c>
      <c r="F11690" s="47" t="str">
        <f t="shared" si="2156"/>
        <v>20.00.000-293</v>
      </c>
      <c r="G11690" s="37" t="s">
        <v>8908</v>
      </c>
      <c r="H11690" s="37">
        <v>887</v>
      </c>
    </row>
    <row r="11691" spans="1:8" x14ac:dyDescent="0.3">
      <c r="A11691" s="34" t="str">
        <f>+LEFT(Tabla3[[#This Row],[id_detalle]],2)</f>
        <v>20</v>
      </c>
      <c r="B11691" s="46" t="str">
        <f>VLOOKUP((LEFT(Tabla3[[#This Row],[id_detalle]],2)),id_rubro[[id]:[Rubro]],2,0)</f>
        <v>GOBIERNO, ADMINISTRACIÓN PÚBLICA Y DEFENSA</v>
      </c>
      <c r="C11691" s="36" t="s">
        <v>1792</v>
      </c>
      <c r="D11691" s="45" t="str">
        <f>+Tabla3[[#This Row],[id_detalle]]&amp;" "&amp;VLOOKUP(Tabla3[[#This Row],[id_detalle]],rubro_detalle[[Código]:[Rubro Detalle]],2,0)</f>
        <v>20.00.000 Gobierno, Administración Pública y Defensa</v>
      </c>
      <c r="E11691" s="33">
        <f>+IF(D11691=D11690,E11690+1,1)</f>
        <v>294</v>
      </c>
      <c r="F11691" s="47" t="str">
        <f>+LEFT(D11691,9)&amp;"-"&amp;E11691</f>
        <v>20.00.000-294</v>
      </c>
      <c r="G11691" s="37" t="s">
        <v>8909</v>
      </c>
      <c r="H11691" s="37">
        <v>887</v>
      </c>
    </row>
    <row r="11692" spans="1:8" x14ac:dyDescent="0.3">
      <c r="A11692" s="34" t="str">
        <f>+LEFT(Tabla3[[#This Row],[id_detalle]],2)</f>
        <v>20</v>
      </c>
      <c r="B11692" s="46" t="str">
        <f>VLOOKUP((LEFT(Tabla3[[#This Row],[id_detalle]],2)),id_rubro[[id]:[Rubro]],2,0)</f>
        <v>GOBIERNO, ADMINISTRACIÓN PÚBLICA Y DEFENSA</v>
      </c>
      <c r="C11692" s="40" t="s">
        <v>1792</v>
      </c>
      <c r="D11692" s="45" t="str">
        <f>+Tabla3[[#This Row],[id_detalle]]&amp;" "&amp;VLOOKUP(Tabla3[[#This Row],[id_detalle]],rubro_detalle[[Código]:[Rubro Detalle]],2,0)</f>
        <v>20.00.000 Gobierno, Administración Pública y Defensa</v>
      </c>
      <c r="E11692" s="33">
        <f t="shared" ref="E11692:E11694" si="2157">+IF(D11692=D11691,E11691+1,1)</f>
        <v>295</v>
      </c>
      <c r="F11692" s="47" t="str">
        <f t="shared" ref="F11692:F11694" si="2158">+LEFT(D11692,9)&amp;"-"&amp;E11692</f>
        <v>20.00.000-295</v>
      </c>
      <c r="G11692" s="37" t="s">
        <v>8910</v>
      </c>
      <c r="H11692" s="37">
        <v>887</v>
      </c>
    </row>
    <row r="11693" spans="1:8" x14ac:dyDescent="0.3">
      <c r="A11693" s="34" t="str">
        <f>+LEFT(Tabla3[[#This Row],[id_detalle]],2)</f>
        <v>20</v>
      </c>
      <c r="B11693" s="46" t="str">
        <f>VLOOKUP((LEFT(Tabla3[[#This Row],[id_detalle]],2)),id_rubro[[id]:[Rubro]],2,0)</f>
        <v>GOBIERNO, ADMINISTRACIÓN PÚBLICA Y DEFENSA</v>
      </c>
      <c r="C11693" s="36" t="s">
        <v>1792</v>
      </c>
      <c r="D11693" s="45" t="str">
        <f>+Tabla3[[#This Row],[id_detalle]]&amp;" "&amp;VLOOKUP(Tabla3[[#This Row],[id_detalle]],rubro_detalle[[Código]:[Rubro Detalle]],2,0)</f>
        <v>20.00.000 Gobierno, Administración Pública y Defensa</v>
      </c>
      <c r="E11693" s="33">
        <f t="shared" si="2157"/>
        <v>296</v>
      </c>
      <c r="F11693" s="47" t="str">
        <f t="shared" si="2158"/>
        <v>20.00.000-296</v>
      </c>
      <c r="G11693" s="37" t="s">
        <v>8911</v>
      </c>
      <c r="H11693" s="37">
        <v>887</v>
      </c>
    </row>
    <row r="11694" spans="1:8" x14ac:dyDescent="0.3">
      <c r="A11694" s="34" t="str">
        <f>+LEFT(Tabla3[[#This Row],[id_detalle]],2)</f>
        <v>20</v>
      </c>
      <c r="B11694" s="46" t="str">
        <f>VLOOKUP((LEFT(Tabla3[[#This Row],[id_detalle]],2)),id_rubro[[id]:[Rubro]],2,0)</f>
        <v>GOBIERNO, ADMINISTRACIÓN PÚBLICA Y DEFENSA</v>
      </c>
      <c r="C11694" s="36" t="s">
        <v>1792</v>
      </c>
      <c r="D11694" s="45" t="str">
        <f>+Tabla3[[#This Row],[id_detalle]]&amp;" "&amp;VLOOKUP(Tabla3[[#This Row],[id_detalle]],rubro_detalle[[Código]:[Rubro Detalle]],2,0)</f>
        <v>20.00.000 Gobierno, Administración Pública y Defensa</v>
      </c>
      <c r="E11694" s="33">
        <f t="shared" si="2157"/>
        <v>297</v>
      </c>
      <c r="F11694" s="47" t="str">
        <f t="shared" si="2158"/>
        <v>20.00.000-297</v>
      </c>
      <c r="G11694" s="37" t="s">
        <v>8912</v>
      </c>
      <c r="H11694" s="37">
        <v>887</v>
      </c>
    </row>
    <row r="11695" spans="1:8" x14ac:dyDescent="0.3">
      <c r="A11695" s="34" t="str">
        <f>+LEFT(Tabla3[[#This Row],[id_detalle]],2)</f>
        <v>20</v>
      </c>
      <c r="B11695" s="46" t="str">
        <f>VLOOKUP((LEFT(Tabla3[[#This Row],[id_detalle]],2)),id_rubro[[id]:[Rubro]],2,0)</f>
        <v>GOBIERNO, ADMINISTRACIÓN PÚBLICA Y DEFENSA</v>
      </c>
      <c r="C11695" s="36" t="s">
        <v>1792</v>
      </c>
      <c r="D11695" s="45" t="str">
        <f>+Tabla3[[#This Row],[id_detalle]]&amp;" "&amp;VLOOKUP(Tabla3[[#This Row],[id_detalle]],rubro_detalle[[Código]:[Rubro Detalle]],2,0)</f>
        <v>20.00.000 Gobierno, Administración Pública y Defensa</v>
      </c>
      <c r="E11695" s="33">
        <f t="shared" ref="E11695:E11717" si="2159">+IF(D11695=D11694,E11694+1,1)</f>
        <v>298</v>
      </c>
      <c r="F11695" s="47" t="str">
        <f t="shared" ref="F11695:F11717" si="2160">+LEFT(D11695,9)&amp;"-"&amp;E11695</f>
        <v>20.00.000-298</v>
      </c>
      <c r="G11695" s="37" t="s">
        <v>8913</v>
      </c>
      <c r="H11695" s="37">
        <v>887</v>
      </c>
    </row>
    <row r="11696" spans="1:8" x14ac:dyDescent="0.3">
      <c r="A11696" s="34" t="str">
        <f>+LEFT(Tabla3[[#This Row],[id_detalle]],2)</f>
        <v>20</v>
      </c>
      <c r="B11696" s="46" t="str">
        <f>VLOOKUP((LEFT(Tabla3[[#This Row],[id_detalle]],2)),id_rubro[[id]:[Rubro]],2,0)</f>
        <v>GOBIERNO, ADMINISTRACIÓN PÚBLICA Y DEFENSA</v>
      </c>
      <c r="C11696" s="36" t="s">
        <v>1792</v>
      </c>
      <c r="D11696" s="45" t="str">
        <f>+Tabla3[[#This Row],[id_detalle]]&amp;" "&amp;VLOOKUP(Tabla3[[#This Row],[id_detalle]],rubro_detalle[[Código]:[Rubro Detalle]],2,0)</f>
        <v>20.00.000 Gobierno, Administración Pública y Defensa</v>
      </c>
      <c r="E11696" s="33">
        <f t="shared" si="2159"/>
        <v>299</v>
      </c>
      <c r="F11696" s="47" t="str">
        <f t="shared" si="2160"/>
        <v>20.00.000-299</v>
      </c>
      <c r="G11696" s="37" t="s">
        <v>8914</v>
      </c>
      <c r="H11696" s="37">
        <v>888</v>
      </c>
    </row>
    <row r="11697" spans="1:8" x14ac:dyDescent="0.3">
      <c r="A11697" s="34" t="str">
        <f>+LEFT(Tabla3[[#This Row],[id_detalle]],2)</f>
        <v>20</v>
      </c>
      <c r="B11697" s="46" t="str">
        <f>VLOOKUP((LEFT(Tabla3[[#This Row],[id_detalle]],2)),id_rubro[[id]:[Rubro]],2,0)</f>
        <v>GOBIERNO, ADMINISTRACIÓN PÚBLICA Y DEFENSA</v>
      </c>
      <c r="C11697" s="36" t="s">
        <v>1792</v>
      </c>
      <c r="D11697" s="45" t="str">
        <f>+Tabla3[[#This Row],[id_detalle]]&amp;" "&amp;VLOOKUP(Tabla3[[#This Row],[id_detalle]],rubro_detalle[[Código]:[Rubro Detalle]],2,0)</f>
        <v>20.00.000 Gobierno, Administración Pública y Defensa</v>
      </c>
      <c r="E11697" s="33">
        <f t="shared" si="2159"/>
        <v>300</v>
      </c>
      <c r="F11697" s="47" t="str">
        <f t="shared" si="2160"/>
        <v>20.00.000-300</v>
      </c>
      <c r="G11697" s="37" t="s">
        <v>8915</v>
      </c>
      <c r="H11697" s="37">
        <v>888</v>
      </c>
    </row>
    <row r="11698" spans="1:8" x14ac:dyDescent="0.3">
      <c r="A11698" s="34" t="str">
        <f>+LEFT(Tabla3[[#This Row],[id_detalle]],2)</f>
        <v>20</v>
      </c>
      <c r="B11698" s="46" t="str">
        <f>VLOOKUP((LEFT(Tabla3[[#This Row],[id_detalle]],2)),id_rubro[[id]:[Rubro]],2,0)</f>
        <v>GOBIERNO, ADMINISTRACIÓN PÚBLICA Y DEFENSA</v>
      </c>
      <c r="C11698" s="36" t="s">
        <v>1792</v>
      </c>
      <c r="D11698" s="45" t="str">
        <f>+Tabla3[[#This Row],[id_detalle]]&amp;" "&amp;VLOOKUP(Tabla3[[#This Row],[id_detalle]],rubro_detalle[[Código]:[Rubro Detalle]],2,0)</f>
        <v>20.00.000 Gobierno, Administración Pública y Defensa</v>
      </c>
      <c r="E11698" s="33">
        <f t="shared" si="2159"/>
        <v>301</v>
      </c>
      <c r="F11698" s="47" t="str">
        <f t="shared" si="2160"/>
        <v>20.00.000-301</v>
      </c>
      <c r="G11698" s="37" t="s">
        <v>8916</v>
      </c>
      <c r="H11698" s="37">
        <v>888</v>
      </c>
    </row>
    <row r="11699" spans="1:8" x14ac:dyDescent="0.3">
      <c r="A11699" s="34" t="str">
        <f>+LEFT(Tabla3[[#This Row],[id_detalle]],2)</f>
        <v>20</v>
      </c>
      <c r="B11699" s="46" t="str">
        <f>VLOOKUP((LEFT(Tabla3[[#This Row],[id_detalle]],2)),id_rubro[[id]:[Rubro]],2,0)</f>
        <v>GOBIERNO, ADMINISTRACIÓN PÚBLICA Y DEFENSA</v>
      </c>
      <c r="C11699" s="36" t="s">
        <v>1792</v>
      </c>
      <c r="D11699" s="45" t="str">
        <f>+Tabla3[[#This Row],[id_detalle]]&amp;" "&amp;VLOOKUP(Tabla3[[#This Row],[id_detalle]],rubro_detalle[[Código]:[Rubro Detalle]],2,0)</f>
        <v>20.00.000 Gobierno, Administración Pública y Defensa</v>
      </c>
      <c r="E11699" s="33">
        <f t="shared" si="2159"/>
        <v>302</v>
      </c>
      <c r="F11699" s="47" t="str">
        <f t="shared" si="2160"/>
        <v>20.00.000-302</v>
      </c>
      <c r="G11699" s="37" t="s">
        <v>8917</v>
      </c>
      <c r="H11699" s="37">
        <v>888</v>
      </c>
    </row>
    <row r="11700" spans="1:8" x14ac:dyDescent="0.3">
      <c r="A11700" s="34" t="str">
        <f>+LEFT(Tabla3[[#This Row],[id_detalle]],2)</f>
        <v>20</v>
      </c>
      <c r="B11700" s="46" t="str">
        <f>VLOOKUP((LEFT(Tabla3[[#This Row],[id_detalle]],2)),id_rubro[[id]:[Rubro]],2,0)</f>
        <v>GOBIERNO, ADMINISTRACIÓN PÚBLICA Y DEFENSA</v>
      </c>
      <c r="C11700" s="36" t="s">
        <v>1792</v>
      </c>
      <c r="D11700" s="45" t="str">
        <f>+Tabla3[[#This Row],[id_detalle]]&amp;" "&amp;VLOOKUP(Tabla3[[#This Row],[id_detalle]],rubro_detalle[[Código]:[Rubro Detalle]],2,0)</f>
        <v>20.00.000 Gobierno, Administración Pública y Defensa</v>
      </c>
      <c r="E11700" s="33">
        <f t="shared" si="2159"/>
        <v>303</v>
      </c>
      <c r="F11700" s="47" t="str">
        <f t="shared" si="2160"/>
        <v>20.00.000-303</v>
      </c>
      <c r="G11700" s="37" t="s">
        <v>8918</v>
      </c>
      <c r="H11700" s="37">
        <v>888</v>
      </c>
    </row>
    <row r="11701" spans="1:8" x14ac:dyDescent="0.3">
      <c r="A11701" s="34" t="str">
        <f>+LEFT(Tabla3[[#This Row],[id_detalle]],2)</f>
        <v>20</v>
      </c>
      <c r="B11701" s="46" t="str">
        <f>VLOOKUP((LEFT(Tabla3[[#This Row],[id_detalle]],2)),id_rubro[[id]:[Rubro]],2,0)</f>
        <v>GOBIERNO, ADMINISTRACIÓN PÚBLICA Y DEFENSA</v>
      </c>
      <c r="C11701" s="36" t="s">
        <v>1792</v>
      </c>
      <c r="D11701" s="45" t="str">
        <f>+Tabla3[[#This Row],[id_detalle]]&amp;" "&amp;VLOOKUP(Tabla3[[#This Row],[id_detalle]],rubro_detalle[[Código]:[Rubro Detalle]],2,0)</f>
        <v>20.00.000 Gobierno, Administración Pública y Defensa</v>
      </c>
      <c r="E11701" s="33">
        <f t="shared" si="2159"/>
        <v>304</v>
      </c>
      <c r="F11701" s="47" t="str">
        <f t="shared" si="2160"/>
        <v>20.00.000-304</v>
      </c>
      <c r="G11701" s="37" t="s">
        <v>8919</v>
      </c>
      <c r="H11701" s="37">
        <v>888</v>
      </c>
    </row>
    <row r="11702" spans="1:8" x14ac:dyDescent="0.3">
      <c r="A11702" s="34" t="str">
        <f>+LEFT(Tabla3[[#This Row],[id_detalle]],2)</f>
        <v>20</v>
      </c>
      <c r="B11702" s="46" t="str">
        <f>VLOOKUP((LEFT(Tabla3[[#This Row],[id_detalle]],2)),id_rubro[[id]:[Rubro]],2,0)</f>
        <v>GOBIERNO, ADMINISTRACIÓN PÚBLICA Y DEFENSA</v>
      </c>
      <c r="C11702" s="36" t="s">
        <v>1792</v>
      </c>
      <c r="D11702" s="45" t="str">
        <f>+Tabla3[[#This Row],[id_detalle]]&amp;" "&amp;VLOOKUP(Tabla3[[#This Row],[id_detalle]],rubro_detalle[[Código]:[Rubro Detalle]],2,0)</f>
        <v>20.00.000 Gobierno, Administración Pública y Defensa</v>
      </c>
      <c r="E11702" s="33">
        <f t="shared" si="2159"/>
        <v>305</v>
      </c>
      <c r="F11702" s="47" t="str">
        <f t="shared" si="2160"/>
        <v>20.00.000-305</v>
      </c>
      <c r="G11702" s="37" t="s">
        <v>8920</v>
      </c>
      <c r="H11702" s="37">
        <v>888</v>
      </c>
    </row>
    <row r="11703" spans="1:8" x14ac:dyDescent="0.3">
      <c r="A11703" s="34" t="str">
        <f>+LEFT(Tabla3[[#This Row],[id_detalle]],2)</f>
        <v>20</v>
      </c>
      <c r="B11703" s="46" t="str">
        <f>VLOOKUP((LEFT(Tabla3[[#This Row],[id_detalle]],2)),id_rubro[[id]:[Rubro]],2,0)</f>
        <v>GOBIERNO, ADMINISTRACIÓN PÚBLICA Y DEFENSA</v>
      </c>
      <c r="C11703" s="36" t="s">
        <v>1792</v>
      </c>
      <c r="D11703" s="45" t="str">
        <f>+Tabla3[[#This Row],[id_detalle]]&amp;" "&amp;VLOOKUP(Tabla3[[#This Row],[id_detalle]],rubro_detalle[[Código]:[Rubro Detalle]],2,0)</f>
        <v>20.00.000 Gobierno, Administración Pública y Defensa</v>
      </c>
      <c r="E11703" s="33">
        <f t="shared" si="2159"/>
        <v>306</v>
      </c>
      <c r="F11703" s="47" t="str">
        <f t="shared" si="2160"/>
        <v>20.00.000-306</v>
      </c>
      <c r="G11703" s="37" t="s">
        <v>8921</v>
      </c>
      <c r="H11703" s="37">
        <v>888</v>
      </c>
    </row>
    <row r="11704" spans="1:8" x14ac:dyDescent="0.3">
      <c r="A11704" s="34" t="str">
        <f>+LEFT(Tabla3[[#This Row],[id_detalle]],2)</f>
        <v>20</v>
      </c>
      <c r="B11704" s="46" t="str">
        <f>VLOOKUP((LEFT(Tabla3[[#This Row],[id_detalle]],2)),id_rubro[[id]:[Rubro]],2,0)</f>
        <v>GOBIERNO, ADMINISTRACIÓN PÚBLICA Y DEFENSA</v>
      </c>
      <c r="C11704" s="36" t="s">
        <v>1792</v>
      </c>
      <c r="D11704" s="45" t="str">
        <f>+Tabla3[[#This Row],[id_detalle]]&amp;" "&amp;VLOOKUP(Tabla3[[#This Row],[id_detalle]],rubro_detalle[[Código]:[Rubro Detalle]],2,0)</f>
        <v>20.00.000 Gobierno, Administración Pública y Defensa</v>
      </c>
      <c r="E11704" s="33">
        <f t="shared" si="2159"/>
        <v>307</v>
      </c>
      <c r="F11704" s="47" t="str">
        <f t="shared" si="2160"/>
        <v>20.00.000-307</v>
      </c>
      <c r="G11704" s="37" t="s">
        <v>8922</v>
      </c>
      <c r="H11704" s="37">
        <v>888</v>
      </c>
    </row>
    <row r="11705" spans="1:8" x14ac:dyDescent="0.3">
      <c r="A11705" s="34" t="str">
        <f>+LEFT(Tabla3[[#This Row],[id_detalle]],2)</f>
        <v>20</v>
      </c>
      <c r="B11705" s="46" t="str">
        <f>VLOOKUP((LEFT(Tabla3[[#This Row],[id_detalle]],2)),id_rubro[[id]:[Rubro]],2,0)</f>
        <v>GOBIERNO, ADMINISTRACIÓN PÚBLICA Y DEFENSA</v>
      </c>
      <c r="C11705" s="36" t="s">
        <v>1792</v>
      </c>
      <c r="D11705" s="45" t="str">
        <f>+Tabla3[[#This Row],[id_detalle]]&amp;" "&amp;VLOOKUP(Tabla3[[#This Row],[id_detalle]],rubro_detalle[[Código]:[Rubro Detalle]],2,0)</f>
        <v>20.00.000 Gobierno, Administración Pública y Defensa</v>
      </c>
      <c r="E11705" s="33">
        <f t="shared" si="2159"/>
        <v>308</v>
      </c>
      <c r="F11705" s="47" t="str">
        <f t="shared" si="2160"/>
        <v>20.00.000-308</v>
      </c>
      <c r="G11705" s="37" t="s">
        <v>8923</v>
      </c>
      <c r="H11705" s="37">
        <v>888</v>
      </c>
    </row>
    <row r="11706" spans="1:8" x14ac:dyDescent="0.3">
      <c r="A11706" s="34" t="str">
        <f>+LEFT(Tabla3[[#This Row],[id_detalle]],2)</f>
        <v>20</v>
      </c>
      <c r="B11706" s="46" t="str">
        <f>VLOOKUP((LEFT(Tabla3[[#This Row],[id_detalle]],2)),id_rubro[[id]:[Rubro]],2,0)</f>
        <v>GOBIERNO, ADMINISTRACIÓN PÚBLICA Y DEFENSA</v>
      </c>
      <c r="C11706" s="36" t="s">
        <v>1792</v>
      </c>
      <c r="D11706" s="45" t="str">
        <f>+Tabla3[[#This Row],[id_detalle]]&amp;" "&amp;VLOOKUP(Tabla3[[#This Row],[id_detalle]],rubro_detalle[[Código]:[Rubro Detalle]],2,0)</f>
        <v>20.00.000 Gobierno, Administración Pública y Defensa</v>
      </c>
      <c r="E11706" s="33">
        <f t="shared" si="2159"/>
        <v>309</v>
      </c>
      <c r="F11706" s="47" t="str">
        <f t="shared" si="2160"/>
        <v>20.00.000-309</v>
      </c>
      <c r="G11706" s="37" t="s">
        <v>8924</v>
      </c>
      <c r="H11706" s="37">
        <v>888</v>
      </c>
    </row>
    <row r="11707" spans="1:8" x14ac:dyDescent="0.3">
      <c r="A11707" s="34" t="str">
        <f>+LEFT(Tabla3[[#This Row],[id_detalle]],2)</f>
        <v>20</v>
      </c>
      <c r="B11707" s="46" t="str">
        <f>VLOOKUP((LEFT(Tabla3[[#This Row],[id_detalle]],2)),id_rubro[[id]:[Rubro]],2,0)</f>
        <v>GOBIERNO, ADMINISTRACIÓN PÚBLICA Y DEFENSA</v>
      </c>
      <c r="C11707" s="36" t="s">
        <v>1792</v>
      </c>
      <c r="D11707" s="45" t="str">
        <f>+Tabla3[[#This Row],[id_detalle]]&amp;" "&amp;VLOOKUP(Tabla3[[#This Row],[id_detalle]],rubro_detalle[[Código]:[Rubro Detalle]],2,0)</f>
        <v>20.00.000 Gobierno, Administración Pública y Defensa</v>
      </c>
      <c r="E11707" s="33">
        <f t="shared" si="2159"/>
        <v>310</v>
      </c>
      <c r="F11707" s="47" t="str">
        <f t="shared" si="2160"/>
        <v>20.00.000-310</v>
      </c>
      <c r="G11707" s="37" t="s">
        <v>8925</v>
      </c>
      <c r="H11707" s="37">
        <v>888</v>
      </c>
    </row>
    <row r="11708" spans="1:8" x14ac:dyDescent="0.3">
      <c r="A11708" s="34" t="str">
        <f>+LEFT(Tabla3[[#This Row],[id_detalle]],2)</f>
        <v>20</v>
      </c>
      <c r="B11708" s="46" t="str">
        <f>VLOOKUP((LEFT(Tabla3[[#This Row],[id_detalle]],2)),id_rubro[[id]:[Rubro]],2,0)</f>
        <v>GOBIERNO, ADMINISTRACIÓN PÚBLICA Y DEFENSA</v>
      </c>
      <c r="C11708" s="36" t="s">
        <v>1792</v>
      </c>
      <c r="D11708" s="45" t="str">
        <f>+Tabla3[[#This Row],[id_detalle]]&amp;" "&amp;VLOOKUP(Tabla3[[#This Row],[id_detalle]],rubro_detalle[[Código]:[Rubro Detalle]],2,0)</f>
        <v>20.00.000 Gobierno, Administración Pública y Defensa</v>
      </c>
      <c r="E11708" s="33">
        <f t="shared" si="2159"/>
        <v>311</v>
      </c>
      <c r="F11708" s="47" t="str">
        <f t="shared" si="2160"/>
        <v>20.00.000-311</v>
      </c>
      <c r="G11708" s="37" t="s">
        <v>8926</v>
      </c>
      <c r="H11708" s="37">
        <v>888</v>
      </c>
    </row>
    <row r="11709" spans="1:8" x14ac:dyDescent="0.3">
      <c r="A11709" s="34" t="str">
        <f>+LEFT(Tabla3[[#This Row],[id_detalle]],2)</f>
        <v>20</v>
      </c>
      <c r="B11709" s="46" t="str">
        <f>VLOOKUP((LEFT(Tabla3[[#This Row],[id_detalle]],2)),id_rubro[[id]:[Rubro]],2,0)</f>
        <v>GOBIERNO, ADMINISTRACIÓN PÚBLICA Y DEFENSA</v>
      </c>
      <c r="C11709" s="40" t="s">
        <v>1792</v>
      </c>
      <c r="D11709" s="45" t="str">
        <f>+Tabla3[[#This Row],[id_detalle]]&amp;" "&amp;VLOOKUP(Tabla3[[#This Row],[id_detalle]],rubro_detalle[[Código]:[Rubro Detalle]],2,0)</f>
        <v>20.00.000 Gobierno, Administración Pública y Defensa</v>
      </c>
      <c r="E11709" s="33">
        <f t="shared" si="2159"/>
        <v>312</v>
      </c>
      <c r="F11709" s="47" t="str">
        <f t="shared" si="2160"/>
        <v>20.00.000-312</v>
      </c>
      <c r="G11709" s="37" t="s">
        <v>8927</v>
      </c>
      <c r="H11709" s="37">
        <v>889</v>
      </c>
    </row>
    <row r="11710" spans="1:8" x14ac:dyDescent="0.3">
      <c r="A11710" s="34" t="str">
        <f>+LEFT(Tabla3[[#This Row],[id_detalle]],2)</f>
        <v>20</v>
      </c>
      <c r="B11710" s="46" t="str">
        <f>VLOOKUP((LEFT(Tabla3[[#This Row],[id_detalle]],2)),id_rubro[[id]:[Rubro]],2,0)</f>
        <v>GOBIERNO, ADMINISTRACIÓN PÚBLICA Y DEFENSA</v>
      </c>
      <c r="C11710" s="36" t="s">
        <v>1792</v>
      </c>
      <c r="D11710" s="45" t="str">
        <f>+Tabla3[[#This Row],[id_detalle]]&amp;" "&amp;VLOOKUP(Tabla3[[#This Row],[id_detalle]],rubro_detalle[[Código]:[Rubro Detalle]],2,0)</f>
        <v>20.00.000 Gobierno, Administración Pública y Defensa</v>
      </c>
      <c r="E11710" s="33">
        <f t="shared" si="2159"/>
        <v>313</v>
      </c>
      <c r="F11710" s="47" t="str">
        <f t="shared" si="2160"/>
        <v>20.00.000-313</v>
      </c>
      <c r="G11710" s="37" t="s">
        <v>8928</v>
      </c>
      <c r="H11710" s="37">
        <v>889</v>
      </c>
    </row>
    <row r="11711" spans="1:8" x14ac:dyDescent="0.3">
      <c r="A11711" s="34" t="str">
        <f>+LEFT(Tabla3[[#This Row],[id_detalle]],2)</f>
        <v>20</v>
      </c>
      <c r="B11711" s="46" t="str">
        <f>VLOOKUP((LEFT(Tabla3[[#This Row],[id_detalle]],2)),id_rubro[[id]:[Rubro]],2,0)</f>
        <v>GOBIERNO, ADMINISTRACIÓN PÚBLICA Y DEFENSA</v>
      </c>
      <c r="C11711" s="36" t="s">
        <v>1792</v>
      </c>
      <c r="D11711" s="45" t="str">
        <f>+Tabla3[[#This Row],[id_detalle]]&amp;" "&amp;VLOOKUP(Tabla3[[#This Row],[id_detalle]],rubro_detalle[[Código]:[Rubro Detalle]],2,0)</f>
        <v>20.00.000 Gobierno, Administración Pública y Defensa</v>
      </c>
      <c r="E11711" s="33">
        <f t="shared" si="2159"/>
        <v>314</v>
      </c>
      <c r="F11711" s="47" t="str">
        <f t="shared" si="2160"/>
        <v>20.00.000-314</v>
      </c>
      <c r="G11711" s="37" t="s">
        <v>8929</v>
      </c>
      <c r="H11711" s="37">
        <v>889</v>
      </c>
    </row>
    <row r="11712" spans="1:8" x14ac:dyDescent="0.3">
      <c r="A11712" s="34" t="str">
        <f>+LEFT(Tabla3[[#This Row],[id_detalle]],2)</f>
        <v>20</v>
      </c>
      <c r="B11712" s="46" t="str">
        <f>VLOOKUP((LEFT(Tabla3[[#This Row],[id_detalle]],2)),id_rubro[[id]:[Rubro]],2,0)</f>
        <v>GOBIERNO, ADMINISTRACIÓN PÚBLICA Y DEFENSA</v>
      </c>
      <c r="C11712" s="40" t="s">
        <v>1792</v>
      </c>
      <c r="D11712" s="45" t="str">
        <f>+Tabla3[[#This Row],[id_detalle]]&amp;" "&amp;VLOOKUP(Tabla3[[#This Row],[id_detalle]],rubro_detalle[[Código]:[Rubro Detalle]],2,0)</f>
        <v>20.00.000 Gobierno, Administración Pública y Defensa</v>
      </c>
      <c r="E11712" s="33">
        <f t="shared" si="2159"/>
        <v>315</v>
      </c>
      <c r="F11712" s="47" t="str">
        <f t="shared" si="2160"/>
        <v>20.00.000-315</v>
      </c>
      <c r="G11712" s="37" t="s">
        <v>8930</v>
      </c>
      <c r="H11712" s="37">
        <v>889</v>
      </c>
    </row>
    <row r="11713" spans="1:8" x14ac:dyDescent="0.3">
      <c r="A11713" s="34" t="str">
        <f>+LEFT(Tabla3[[#This Row],[id_detalle]],2)</f>
        <v>20</v>
      </c>
      <c r="B11713" s="46" t="str">
        <f>VLOOKUP((LEFT(Tabla3[[#This Row],[id_detalle]],2)),id_rubro[[id]:[Rubro]],2,0)</f>
        <v>GOBIERNO, ADMINISTRACIÓN PÚBLICA Y DEFENSA</v>
      </c>
      <c r="C11713" s="36" t="s">
        <v>1792</v>
      </c>
      <c r="D11713" s="45" t="str">
        <f>+Tabla3[[#This Row],[id_detalle]]&amp;" "&amp;VLOOKUP(Tabla3[[#This Row],[id_detalle]],rubro_detalle[[Código]:[Rubro Detalle]],2,0)</f>
        <v>20.00.000 Gobierno, Administración Pública y Defensa</v>
      </c>
      <c r="E11713" s="33">
        <f t="shared" si="2159"/>
        <v>316</v>
      </c>
      <c r="F11713" s="47" t="str">
        <f t="shared" si="2160"/>
        <v>20.00.000-316</v>
      </c>
      <c r="G11713" s="37" t="s">
        <v>8931</v>
      </c>
      <c r="H11713" s="37">
        <v>889</v>
      </c>
    </row>
    <row r="11714" spans="1:8" x14ac:dyDescent="0.3">
      <c r="A11714" s="34" t="str">
        <f>+LEFT(Tabla3[[#This Row],[id_detalle]],2)</f>
        <v>20</v>
      </c>
      <c r="B11714" s="46" t="str">
        <f>VLOOKUP((LEFT(Tabla3[[#This Row],[id_detalle]],2)),id_rubro[[id]:[Rubro]],2,0)</f>
        <v>GOBIERNO, ADMINISTRACIÓN PÚBLICA Y DEFENSA</v>
      </c>
      <c r="C11714" s="36" t="s">
        <v>1792</v>
      </c>
      <c r="D11714" s="45" t="str">
        <f>+Tabla3[[#This Row],[id_detalle]]&amp;" "&amp;VLOOKUP(Tabla3[[#This Row],[id_detalle]],rubro_detalle[[Código]:[Rubro Detalle]],2,0)</f>
        <v>20.00.000 Gobierno, Administración Pública y Defensa</v>
      </c>
      <c r="E11714" s="33">
        <f t="shared" si="2159"/>
        <v>317</v>
      </c>
      <c r="F11714" s="47" t="str">
        <f t="shared" si="2160"/>
        <v>20.00.000-317</v>
      </c>
      <c r="G11714" s="37" t="s">
        <v>8932</v>
      </c>
      <c r="H11714" s="37">
        <v>889</v>
      </c>
    </row>
    <row r="11715" spans="1:8" x14ac:dyDescent="0.3">
      <c r="A11715" s="34" t="str">
        <f>+LEFT(Tabla3[[#This Row],[id_detalle]],2)</f>
        <v>20</v>
      </c>
      <c r="B11715" s="46" t="str">
        <f>VLOOKUP((LEFT(Tabla3[[#This Row],[id_detalle]],2)),id_rubro[[id]:[Rubro]],2,0)</f>
        <v>GOBIERNO, ADMINISTRACIÓN PÚBLICA Y DEFENSA</v>
      </c>
      <c r="C11715" s="40" t="s">
        <v>1792</v>
      </c>
      <c r="D11715" s="45" t="str">
        <f>+Tabla3[[#This Row],[id_detalle]]&amp;" "&amp;VLOOKUP(Tabla3[[#This Row],[id_detalle]],rubro_detalle[[Código]:[Rubro Detalle]],2,0)</f>
        <v>20.00.000 Gobierno, Administración Pública y Defensa</v>
      </c>
      <c r="E11715" s="33">
        <f t="shared" si="2159"/>
        <v>318</v>
      </c>
      <c r="F11715" s="47" t="str">
        <f t="shared" si="2160"/>
        <v>20.00.000-318</v>
      </c>
      <c r="G11715" s="37" t="s">
        <v>8933</v>
      </c>
      <c r="H11715" s="37">
        <v>889</v>
      </c>
    </row>
    <row r="11716" spans="1:8" x14ac:dyDescent="0.3">
      <c r="A11716" s="34" t="str">
        <f>+LEFT(Tabla3[[#This Row],[id_detalle]],2)</f>
        <v>20</v>
      </c>
      <c r="B11716" s="46" t="str">
        <f>VLOOKUP((LEFT(Tabla3[[#This Row],[id_detalle]],2)),id_rubro[[id]:[Rubro]],2,0)</f>
        <v>GOBIERNO, ADMINISTRACIÓN PÚBLICA Y DEFENSA</v>
      </c>
      <c r="C11716" s="36" t="s">
        <v>1792</v>
      </c>
      <c r="D11716" s="45" t="str">
        <f>+Tabla3[[#This Row],[id_detalle]]&amp;" "&amp;VLOOKUP(Tabla3[[#This Row],[id_detalle]],rubro_detalle[[Código]:[Rubro Detalle]],2,0)</f>
        <v>20.00.000 Gobierno, Administración Pública y Defensa</v>
      </c>
      <c r="E11716" s="33">
        <f t="shared" si="2159"/>
        <v>319</v>
      </c>
      <c r="F11716" s="47" t="str">
        <f t="shared" si="2160"/>
        <v>20.00.000-319</v>
      </c>
      <c r="G11716" s="37" t="s">
        <v>8934</v>
      </c>
      <c r="H11716" s="37">
        <v>889</v>
      </c>
    </row>
    <row r="11717" spans="1:8" x14ac:dyDescent="0.3">
      <c r="A11717" s="34" t="str">
        <f>+LEFT(Tabla3[[#This Row],[id_detalle]],2)</f>
        <v>20</v>
      </c>
      <c r="B11717" s="46" t="str">
        <f>VLOOKUP((LEFT(Tabla3[[#This Row],[id_detalle]],2)),id_rubro[[id]:[Rubro]],2,0)</f>
        <v>GOBIERNO, ADMINISTRACIÓN PÚBLICA Y DEFENSA</v>
      </c>
      <c r="C11717" s="36" t="s">
        <v>1792</v>
      </c>
      <c r="D11717" s="45" t="str">
        <f>+Tabla3[[#This Row],[id_detalle]]&amp;" "&amp;VLOOKUP(Tabla3[[#This Row],[id_detalle]],rubro_detalle[[Código]:[Rubro Detalle]],2,0)</f>
        <v>20.00.000 Gobierno, Administración Pública y Defensa</v>
      </c>
      <c r="E11717" s="33">
        <f t="shared" si="2159"/>
        <v>320</v>
      </c>
      <c r="F11717" s="47" t="str">
        <f t="shared" si="2160"/>
        <v>20.00.000-320</v>
      </c>
      <c r="G11717" s="37" t="s">
        <v>8935</v>
      </c>
      <c r="H11717" s="37">
        <v>889</v>
      </c>
    </row>
    <row r="11718" spans="1:8" x14ac:dyDescent="0.3">
      <c r="A11718" s="34" t="str">
        <f>+LEFT(Tabla3[[#This Row],[id_detalle]],2)</f>
        <v>20</v>
      </c>
      <c r="B11718" s="46" t="str">
        <f>VLOOKUP((LEFT(Tabla3[[#This Row],[id_detalle]],2)),id_rubro[[id]:[Rubro]],2,0)</f>
        <v>GOBIERNO, ADMINISTRACIÓN PÚBLICA Y DEFENSA</v>
      </c>
      <c r="C11718" s="36" t="s">
        <v>1792</v>
      </c>
      <c r="D11718" s="45" t="str">
        <f>+Tabla3[[#This Row],[id_detalle]]&amp;" "&amp;VLOOKUP(Tabla3[[#This Row],[id_detalle]],rubro_detalle[[Código]:[Rubro Detalle]],2,0)</f>
        <v>20.00.000 Gobierno, Administración Pública y Defensa</v>
      </c>
      <c r="E11718" s="33">
        <f>+IF(D11718=D11717,E11717+1,1)</f>
        <v>321</v>
      </c>
      <c r="F11718" s="47" t="str">
        <f>+LEFT(D11718,9)&amp;"-"&amp;E11718</f>
        <v>20.00.000-321</v>
      </c>
      <c r="G11718" s="37" t="s">
        <v>8936</v>
      </c>
      <c r="H11718" s="37">
        <v>889</v>
      </c>
    </row>
    <row r="11719" spans="1:8" x14ac:dyDescent="0.3">
      <c r="A11719" s="34" t="str">
        <f>+LEFT(Tabla3[[#This Row],[id_detalle]],2)</f>
        <v>20</v>
      </c>
      <c r="B11719" s="46" t="str">
        <f>VLOOKUP((LEFT(Tabla3[[#This Row],[id_detalle]],2)),id_rubro[[id]:[Rubro]],2,0)</f>
        <v>GOBIERNO, ADMINISTRACIÓN PÚBLICA Y DEFENSA</v>
      </c>
      <c r="C11719" s="36" t="s">
        <v>1792</v>
      </c>
      <c r="D11719" s="45" t="str">
        <f>+Tabla3[[#This Row],[id_detalle]]&amp;" "&amp;VLOOKUP(Tabla3[[#This Row],[id_detalle]],rubro_detalle[[Código]:[Rubro Detalle]],2,0)</f>
        <v>20.00.000 Gobierno, Administración Pública y Defensa</v>
      </c>
      <c r="E11719" s="33">
        <f t="shared" ref="E11719:E11721" si="2161">+IF(D11719=D11718,E11718+1,1)</f>
        <v>322</v>
      </c>
      <c r="F11719" s="47" t="str">
        <f t="shared" ref="F11719:F11721" si="2162">+LEFT(D11719,9)&amp;"-"&amp;E11719</f>
        <v>20.00.000-322</v>
      </c>
      <c r="G11719" s="37" t="s">
        <v>8937</v>
      </c>
      <c r="H11719" s="37">
        <v>889</v>
      </c>
    </row>
    <row r="11720" spans="1:8" x14ac:dyDescent="0.3">
      <c r="A11720" s="34" t="str">
        <f>+LEFT(Tabla3[[#This Row],[id_detalle]],2)</f>
        <v>20</v>
      </c>
      <c r="B11720" s="46" t="str">
        <f>VLOOKUP((LEFT(Tabla3[[#This Row],[id_detalle]],2)),id_rubro[[id]:[Rubro]],2,0)</f>
        <v>GOBIERNO, ADMINISTRACIÓN PÚBLICA Y DEFENSA</v>
      </c>
      <c r="C11720" s="36" t="s">
        <v>1792</v>
      </c>
      <c r="D11720" s="45" t="str">
        <f>+Tabla3[[#This Row],[id_detalle]]&amp;" "&amp;VLOOKUP(Tabla3[[#This Row],[id_detalle]],rubro_detalle[[Código]:[Rubro Detalle]],2,0)</f>
        <v>20.00.000 Gobierno, Administración Pública y Defensa</v>
      </c>
      <c r="E11720" s="33">
        <f t="shared" si="2161"/>
        <v>323</v>
      </c>
      <c r="F11720" s="47" t="str">
        <f t="shared" si="2162"/>
        <v>20.00.000-323</v>
      </c>
      <c r="G11720" s="37" t="s">
        <v>8939</v>
      </c>
      <c r="H11720" s="37">
        <v>889</v>
      </c>
    </row>
    <row r="11721" spans="1:8" x14ac:dyDescent="0.3">
      <c r="A11721" s="34" t="str">
        <f>+LEFT(Tabla3[[#This Row],[id_detalle]],2)</f>
        <v>20</v>
      </c>
      <c r="B11721" s="46" t="str">
        <f>VLOOKUP((LEFT(Tabla3[[#This Row],[id_detalle]],2)),id_rubro[[id]:[Rubro]],2,0)</f>
        <v>GOBIERNO, ADMINISTRACIÓN PÚBLICA Y DEFENSA</v>
      </c>
      <c r="C11721" s="36" t="s">
        <v>1792</v>
      </c>
      <c r="D11721" s="45" t="str">
        <f>+Tabla3[[#This Row],[id_detalle]]&amp;" "&amp;VLOOKUP(Tabla3[[#This Row],[id_detalle]],rubro_detalle[[Código]:[Rubro Detalle]],2,0)</f>
        <v>20.00.000 Gobierno, Administración Pública y Defensa</v>
      </c>
      <c r="E11721" s="33">
        <f t="shared" si="2161"/>
        <v>324</v>
      </c>
      <c r="F11721" s="47" t="str">
        <f t="shared" si="2162"/>
        <v>20.00.000-324</v>
      </c>
      <c r="G11721" s="37" t="s">
        <v>8938</v>
      </c>
      <c r="H11721" s="37">
        <v>890</v>
      </c>
    </row>
    <row r="11722" spans="1:8" x14ac:dyDescent="0.3">
      <c r="A11722" s="34" t="str">
        <f>+LEFT(Tabla3[[#This Row],[id_detalle]],2)</f>
        <v>20</v>
      </c>
      <c r="B11722" s="46" t="str">
        <f>VLOOKUP((LEFT(Tabla3[[#This Row],[id_detalle]],2)),id_rubro[[id]:[Rubro]],2,0)</f>
        <v>GOBIERNO, ADMINISTRACIÓN PÚBLICA Y DEFENSA</v>
      </c>
      <c r="C11722" s="36" t="s">
        <v>1792</v>
      </c>
      <c r="D11722" s="45" t="str">
        <f>+Tabla3[[#This Row],[id_detalle]]&amp;" "&amp;VLOOKUP(Tabla3[[#This Row],[id_detalle]],rubro_detalle[[Código]:[Rubro Detalle]],2,0)</f>
        <v>20.00.000 Gobierno, Administración Pública y Defensa</v>
      </c>
      <c r="E11722" s="33">
        <f t="shared" ref="E11722:E11744" si="2163">+IF(D11722=D11721,E11721+1,1)</f>
        <v>325</v>
      </c>
      <c r="F11722" s="47" t="str">
        <f t="shared" ref="F11722:F11744" si="2164">+LEFT(D11722,9)&amp;"-"&amp;E11722</f>
        <v>20.00.000-325</v>
      </c>
      <c r="G11722" s="37" t="s">
        <v>8940</v>
      </c>
      <c r="H11722" s="37">
        <v>890</v>
      </c>
    </row>
    <row r="11723" spans="1:8" x14ac:dyDescent="0.3">
      <c r="A11723" s="34" t="str">
        <f>+LEFT(Tabla3[[#This Row],[id_detalle]],2)</f>
        <v>20</v>
      </c>
      <c r="B11723" s="46" t="str">
        <f>VLOOKUP((LEFT(Tabla3[[#This Row],[id_detalle]],2)),id_rubro[[id]:[Rubro]],2,0)</f>
        <v>GOBIERNO, ADMINISTRACIÓN PÚBLICA Y DEFENSA</v>
      </c>
      <c r="C11723" s="36" t="s">
        <v>1792</v>
      </c>
      <c r="D11723" s="45" t="str">
        <f>+Tabla3[[#This Row],[id_detalle]]&amp;" "&amp;VLOOKUP(Tabla3[[#This Row],[id_detalle]],rubro_detalle[[Código]:[Rubro Detalle]],2,0)</f>
        <v>20.00.000 Gobierno, Administración Pública y Defensa</v>
      </c>
      <c r="E11723" s="33">
        <f t="shared" si="2163"/>
        <v>326</v>
      </c>
      <c r="F11723" s="47" t="str">
        <f t="shared" si="2164"/>
        <v>20.00.000-326</v>
      </c>
      <c r="G11723" s="37" t="s">
        <v>8941</v>
      </c>
      <c r="H11723" s="37">
        <v>890</v>
      </c>
    </row>
    <row r="11724" spans="1:8" x14ac:dyDescent="0.3">
      <c r="A11724" s="34" t="str">
        <f>+LEFT(Tabla3[[#This Row],[id_detalle]],2)</f>
        <v>20</v>
      </c>
      <c r="B11724" s="46" t="str">
        <f>VLOOKUP((LEFT(Tabla3[[#This Row],[id_detalle]],2)),id_rubro[[id]:[Rubro]],2,0)</f>
        <v>GOBIERNO, ADMINISTRACIÓN PÚBLICA Y DEFENSA</v>
      </c>
      <c r="C11724" s="36" t="s">
        <v>1792</v>
      </c>
      <c r="D11724" s="45" t="str">
        <f>+Tabla3[[#This Row],[id_detalle]]&amp;" "&amp;VLOOKUP(Tabla3[[#This Row],[id_detalle]],rubro_detalle[[Código]:[Rubro Detalle]],2,0)</f>
        <v>20.00.000 Gobierno, Administración Pública y Defensa</v>
      </c>
      <c r="E11724" s="33">
        <f t="shared" si="2163"/>
        <v>327</v>
      </c>
      <c r="F11724" s="47" t="str">
        <f t="shared" si="2164"/>
        <v>20.00.000-327</v>
      </c>
      <c r="G11724" s="37" t="s">
        <v>8942</v>
      </c>
      <c r="H11724" s="37">
        <v>890</v>
      </c>
    </row>
    <row r="11725" spans="1:8" x14ac:dyDescent="0.3">
      <c r="A11725" s="34" t="str">
        <f>+LEFT(Tabla3[[#This Row],[id_detalle]],2)</f>
        <v>20</v>
      </c>
      <c r="B11725" s="46" t="str">
        <f>VLOOKUP((LEFT(Tabla3[[#This Row],[id_detalle]],2)),id_rubro[[id]:[Rubro]],2,0)</f>
        <v>GOBIERNO, ADMINISTRACIÓN PÚBLICA Y DEFENSA</v>
      </c>
      <c r="C11725" s="36" t="s">
        <v>1792</v>
      </c>
      <c r="D11725" s="45" t="str">
        <f>+Tabla3[[#This Row],[id_detalle]]&amp;" "&amp;VLOOKUP(Tabla3[[#This Row],[id_detalle]],rubro_detalle[[Código]:[Rubro Detalle]],2,0)</f>
        <v>20.00.000 Gobierno, Administración Pública y Defensa</v>
      </c>
      <c r="E11725" s="33">
        <f t="shared" si="2163"/>
        <v>328</v>
      </c>
      <c r="F11725" s="47" t="str">
        <f t="shared" si="2164"/>
        <v>20.00.000-328</v>
      </c>
      <c r="G11725" s="37" t="s">
        <v>8943</v>
      </c>
      <c r="H11725" s="37">
        <v>890</v>
      </c>
    </row>
    <row r="11726" spans="1:8" x14ac:dyDescent="0.3">
      <c r="A11726" s="34" t="str">
        <f>+LEFT(Tabla3[[#This Row],[id_detalle]],2)</f>
        <v>20</v>
      </c>
      <c r="B11726" s="46" t="str">
        <f>VLOOKUP((LEFT(Tabla3[[#This Row],[id_detalle]],2)),id_rubro[[id]:[Rubro]],2,0)</f>
        <v>GOBIERNO, ADMINISTRACIÓN PÚBLICA Y DEFENSA</v>
      </c>
      <c r="C11726" s="36" t="s">
        <v>1792</v>
      </c>
      <c r="D11726" s="45" t="str">
        <f>+Tabla3[[#This Row],[id_detalle]]&amp;" "&amp;VLOOKUP(Tabla3[[#This Row],[id_detalle]],rubro_detalle[[Código]:[Rubro Detalle]],2,0)</f>
        <v>20.00.000 Gobierno, Administración Pública y Defensa</v>
      </c>
      <c r="E11726" s="33">
        <f t="shared" si="2163"/>
        <v>329</v>
      </c>
      <c r="F11726" s="47" t="str">
        <f t="shared" si="2164"/>
        <v>20.00.000-329</v>
      </c>
      <c r="G11726" s="37" t="s">
        <v>8944</v>
      </c>
      <c r="H11726" s="37">
        <v>890</v>
      </c>
    </row>
    <row r="11727" spans="1:8" x14ac:dyDescent="0.3">
      <c r="A11727" s="34" t="str">
        <f>+LEFT(Tabla3[[#This Row],[id_detalle]],2)</f>
        <v>20</v>
      </c>
      <c r="B11727" s="46" t="str">
        <f>VLOOKUP((LEFT(Tabla3[[#This Row],[id_detalle]],2)),id_rubro[[id]:[Rubro]],2,0)</f>
        <v>GOBIERNO, ADMINISTRACIÓN PÚBLICA Y DEFENSA</v>
      </c>
      <c r="C11727" s="36" t="s">
        <v>1792</v>
      </c>
      <c r="D11727" s="45" t="str">
        <f>+Tabla3[[#This Row],[id_detalle]]&amp;" "&amp;VLOOKUP(Tabla3[[#This Row],[id_detalle]],rubro_detalle[[Código]:[Rubro Detalle]],2,0)</f>
        <v>20.00.000 Gobierno, Administración Pública y Defensa</v>
      </c>
      <c r="E11727" s="33">
        <f t="shared" si="2163"/>
        <v>330</v>
      </c>
      <c r="F11727" s="47" t="str">
        <f t="shared" si="2164"/>
        <v>20.00.000-330</v>
      </c>
      <c r="G11727" s="37" t="s">
        <v>8945</v>
      </c>
      <c r="H11727" s="37">
        <v>890</v>
      </c>
    </row>
    <row r="11728" spans="1:8" x14ac:dyDescent="0.3">
      <c r="A11728" s="34" t="str">
        <f>+LEFT(Tabla3[[#This Row],[id_detalle]],2)</f>
        <v>20</v>
      </c>
      <c r="B11728" s="46" t="str">
        <f>VLOOKUP((LEFT(Tabla3[[#This Row],[id_detalle]],2)),id_rubro[[id]:[Rubro]],2,0)</f>
        <v>GOBIERNO, ADMINISTRACIÓN PÚBLICA Y DEFENSA</v>
      </c>
      <c r="C11728" s="36" t="s">
        <v>1792</v>
      </c>
      <c r="D11728" s="45" t="str">
        <f>+Tabla3[[#This Row],[id_detalle]]&amp;" "&amp;VLOOKUP(Tabla3[[#This Row],[id_detalle]],rubro_detalle[[Código]:[Rubro Detalle]],2,0)</f>
        <v>20.00.000 Gobierno, Administración Pública y Defensa</v>
      </c>
      <c r="E11728" s="33">
        <f t="shared" si="2163"/>
        <v>331</v>
      </c>
      <c r="F11728" s="47" t="str">
        <f t="shared" si="2164"/>
        <v>20.00.000-331</v>
      </c>
      <c r="G11728" s="37" t="s">
        <v>8946</v>
      </c>
      <c r="H11728" s="37">
        <v>890</v>
      </c>
    </row>
    <row r="11729" spans="1:8" x14ac:dyDescent="0.3">
      <c r="A11729" s="34" t="str">
        <f>+LEFT(Tabla3[[#This Row],[id_detalle]],2)</f>
        <v>20</v>
      </c>
      <c r="B11729" s="46" t="str">
        <f>VLOOKUP((LEFT(Tabla3[[#This Row],[id_detalle]],2)),id_rubro[[id]:[Rubro]],2,0)</f>
        <v>GOBIERNO, ADMINISTRACIÓN PÚBLICA Y DEFENSA</v>
      </c>
      <c r="C11729" s="36" t="s">
        <v>1792</v>
      </c>
      <c r="D11729" s="45" t="str">
        <f>+Tabla3[[#This Row],[id_detalle]]&amp;" "&amp;VLOOKUP(Tabla3[[#This Row],[id_detalle]],rubro_detalle[[Código]:[Rubro Detalle]],2,0)</f>
        <v>20.00.000 Gobierno, Administración Pública y Defensa</v>
      </c>
      <c r="E11729" s="33">
        <f t="shared" si="2163"/>
        <v>332</v>
      </c>
      <c r="F11729" s="47" t="str">
        <f t="shared" si="2164"/>
        <v>20.00.000-332</v>
      </c>
      <c r="G11729" s="37" t="s">
        <v>8947</v>
      </c>
      <c r="H11729" s="37">
        <v>890</v>
      </c>
    </row>
    <row r="11730" spans="1:8" x14ac:dyDescent="0.3">
      <c r="A11730" s="34" t="str">
        <f>+LEFT(Tabla3[[#This Row],[id_detalle]],2)</f>
        <v>20</v>
      </c>
      <c r="B11730" s="46" t="str">
        <f>VLOOKUP((LEFT(Tabla3[[#This Row],[id_detalle]],2)),id_rubro[[id]:[Rubro]],2,0)</f>
        <v>GOBIERNO, ADMINISTRACIÓN PÚBLICA Y DEFENSA</v>
      </c>
      <c r="C11730" s="36" t="s">
        <v>1792</v>
      </c>
      <c r="D11730" s="45" t="str">
        <f>+Tabla3[[#This Row],[id_detalle]]&amp;" "&amp;VLOOKUP(Tabla3[[#This Row],[id_detalle]],rubro_detalle[[Código]:[Rubro Detalle]],2,0)</f>
        <v>20.00.000 Gobierno, Administración Pública y Defensa</v>
      </c>
      <c r="E11730" s="33">
        <f t="shared" si="2163"/>
        <v>333</v>
      </c>
      <c r="F11730" s="47" t="str">
        <f t="shared" si="2164"/>
        <v>20.00.000-333</v>
      </c>
      <c r="G11730" s="37" t="s">
        <v>8948</v>
      </c>
      <c r="H11730" s="37">
        <v>890</v>
      </c>
    </row>
    <row r="11731" spans="1:8" x14ac:dyDescent="0.3">
      <c r="A11731" s="34" t="str">
        <f>+LEFT(Tabla3[[#This Row],[id_detalle]],2)</f>
        <v>20</v>
      </c>
      <c r="B11731" s="46" t="str">
        <f>VLOOKUP((LEFT(Tabla3[[#This Row],[id_detalle]],2)),id_rubro[[id]:[Rubro]],2,0)</f>
        <v>GOBIERNO, ADMINISTRACIÓN PÚBLICA Y DEFENSA</v>
      </c>
      <c r="C11731" s="36" t="s">
        <v>1792</v>
      </c>
      <c r="D11731" s="45" t="str">
        <f>+Tabla3[[#This Row],[id_detalle]]&amp;" "&amp;VLOOKUP(Tabla3[[#This Row],[id_detalle]],rubro_detalle[[Código]:[Rubro Detalle]],2,0)</f>
        <v>20.00.000 Gobierno, Administración Pública y Defensa</v>
      </c>
      <c r="E11731" s="33">
        <f t="shared" si="2163"/>
        <v>334</v>
      </c>
      <c r="F11731" s="47" t="str">
        <f t="shared" si="2164"/>
        <v>20.00.000-334</v>
      </c>
      <c r="G11731" s="37" t="s">
        <v>8949</v>
      </c>
      <c r="H11731" s="37">
        <v>890</v>
      </c>
    </row>
    <row r="11732" spans="1:8" x14ac:dyDescent="0.3">
      <c r="A11732" s="34" t="str">
        <f>+LEFT(Tabla3[[#This Row],[id_detalle]],2)</f>
        <v>20</v>
      </c>
      <c r="B11732" s="46" t="str">
        <f>VLOOKUP((LEFT(Tabla3[[#This Row],[id_detalle]],2)),id_rubro[[id]:[Rubro]],2,0)</f>
        <v>GOBIERNO, ADMINISTRACIÓN PÚBLICA Y DEFENSA</v>
      </c>
      <c r="C11732" s="40" t="s">
        <v>1792</v>
      </c>
      <c r="D11732" s="45" t="str">
        <f>+Tabla3[[#This Row],[id_detalle]]&amp;" "&amp;VLOOKUP(Tabla3[[#This Row],[id_detalle]],rubro_detalle[[Código]:[Rubro Detalle]],2,0)</f>
        <v>20.00.000 Gobierno, Administración Pública y Defensa</v>
      </c>
      <c r="E11732" s="33">
        <f t="shared" si="2163"/>
        <v>335</v>
      </c>
      <c r="F11732" s="47" t="str">
        <f t="shared" si="2164"/>
        <v>20.00.000-335</v>
      </c>
      <c r="G11732" s="37" t="s">
        <v>8950</v>
      </c>
      <c r="H11732" s="37">
        <v>890</v>
      </c>
    </row>
    <row r="11733" spans="1:8" x14ac:dyDescent="0.3">
      <c r="A11733" s="34" t="str">
        <f>+LEFT(Tabla3[[#This Row],[id_detalle]],2)</f>
        <v>20</v>
      </c>
      <c r="B11733" s="46" t="str">
        <f>VLOOKUP((LEFT(Tabla3[[#This Row],[id_detalle]],2)),id_rubro[[id]:[Rubro]],2,0)</f>
        <v>GOBIERNO, ADMINISTRACIÓN PÚBLICA Y DEFENSA</v>
      </c>
      <c r="C11733" s="36" t="s">
        <v>1792</v>
      </c>
      <c r="D11733" s="45" t="str">
        <f>+Tabla3[[#This Row],[id_detalle]]&amp;" "&amp;VLOOKUP(Tabla3[[#This Row],[id_detalle]],rubro_detalle[[Código]:[Rubro Detalle]],2,0)</f>
        <v>20.00.000 Gobierno, Administración Pública y Defensa</v>
      </c>
      <c r="E11733" s="33">
        <f t="shared" si="2163"/>
        <v>336</v>
      </c>
      <c r="F11733" s="47" t="str">
        <f t="shared" si="2164"/>
        <v>20.00.000-336</v>
      </c>
      <c r="G11733" s="37" t="s">
        <v>8951</v>
      </c>
      <c r="H11733" s="37">
        <v>891</v>
      </c>
    </row>
    <row r="11734" spans="1:8" x14ac:dyDescent="0.3">
      <c r="A11734" s="34" t="str">
        <f>+LEFT(Tabla3[[#This Row],[id_detalle]],2)</f>
        <v>20</v>
      </c>
      <c r="B11734" s="46" t="str">
        <f>VLOOKUP((LEFT(Tabla3[[#This Row],[id_detalle]],2)),id_rubro[[id]:[Rubro]],2,0)</f>
        <v>GOBIERNO, ADMINISTRACIÓN PÚBLICA Y DEFENSA</v>
      </c>
      <c r="C11734" s="36" t="s">
        <v>1792</v>
      </c>
      <c r="D11734" s="45" t="str">
        <f>+Tabla3[[#This Row],[id_detalle]]&amp;" "&amp;VLOOKUP(Tabla3[[#This Row],[id_detalle]],rubro_detalle[[Código]:[Rubro Detalle]],2,0)</f>
        <v>20.00.000 Gobierno, Administración Pública y Defensa</v>
      </c>
      <c r="E11734" s="33">
        <f t="shared" si="2163"/>
        <v>337</v>
      </c>
      <c r="F11734" s="47" t="str">
        <f t="shared" si="2164"/>
        <v>20.00.000-337</v>
      </c>
      <c r="G11734" s="37" t="s">
        <v>8952</v>
      </c>
      <c r="H11734" s="37">
        <v>891</v>
      </c>
    </row>
    <row r="11735" spans="1:8" x14ac:dyDescent="0.3">
      <c r="A11735" s="34" t="str">
        <f>+LEFT(Tabla3[[#This Row],[id_detalle]],2)</f>
        <v>20</v>
      </c>
      <c r="B11735" s="46" t="str">
        <f>VLOOKUP((LEFT(Tabla3[[#This Row],[id_detalle]],2)),id_rubro[[id]:[Rubro]],2,0)</f>
        <v>GOBIERNO, ADMINISTRACIÓN PÚBLICA Y DEFENSA</v>
      </c>
      <c r="C11735" s="40" t="s">
        <v>1792</v>
      </c>
      <c r="D11735" s="45" t="str">
        <f>+Tabla3[[#This Row],[id_detalle]]&amp;" "&amp;VLOOKUP(Tabla3[[#This Row],[id_detalle]],rubro_detalle[[Código]:[Rubro Detalle]],2,0)</f>
        <v>20.00.000 Gobierno, Administración Pública y Defensa</v>
      </c>
      <c r="E11735" s="33">
        <f t="shared" si="2163"/>
        <v>338</v>
      </c>
      <c r="F11735" s="47" t="str">
        <f t="shared" si="2164"/>
        <v>20.00.000-338</v>
      </c>
      <c r="G11735" s="37" t="s">
        <v>8953</v>
      </c>
      <c r="H11735" s="37">
        <v>891</v>
      </c>
    </row>
    <row r="11736" spans="1:8" x14ac:dyDescent="0.3">
      <c r="A11736" s="34" t="str">
        <f>+LEFT(Tabla3[[#This Row],[id_detalle]],2)</f>
        <v>20</v>
      </c>
      <c r="B11736" s="46" t="str">
        <f>VLOOKUP((LEFT(Tabla3[[#This Row],[id_detalle]],2)),id_rubro[[id]:[Rubro]],2,0)</f>
        <v>GOBIERNO, ADMINISTRACIÓN PÚBLICA Y DEFENSA</v>
      </c>
      <c r="C11736" s="36" t="s">
        <v>1792</v>
      </c>
      <c r="D11736" s="45" t="str">
        <f>+Tabla3[[#This Row],[id_detalle]]&amp;" "&amp;VLOOKUP(Tabla3[[#This Row],[id_detalle]],rubro_detalle[[Código]:[Rubro Detalle]],2,0)</f>
        <v>20.00.000 Gobierno, Administración Pública y Defensa</v>
      </c>
      <c r="E11736" s="33">
        <f t="shared" si="2163"/>
        <v>339</v>
      </c>
      <c r="F11736" s="47" t="str">
        <f t="shared" si="2164"/>
        <v>20.00.000-339</v>
      </c>
      <c r="G11736" s="37" t="s">
        <v>8954</v>
      </c>
      <c r="H11736" s="37">
        <v>891</v>
      </c>
    </row>
    <row r="11737" spans="1:8" x14ac:dyDescent="0.3">
      <c r="A11737" s="34" t="str">
        <f>+LEFT(Tabla3[[#This Row],[id_detalle]],2)</f>
        <v>20</v>
      </c>
      <c r="B11737" s="46" t="str">
        <f>VLOOKUP((LEFT(Tabla3[[#This Row],[id_detalle]],2)),id_rubro[[id]:[Rubro]],2,0)</f>
        <v>GOBIERNO, ADMINISTRACIÓN PÚBLICA Y DEFENSA</v>
      </c>
      <c r="C11737" s="36" t="s">
        <v>1792</v>
      </c>
      <c r="D11737" s="45" t="str">
        <f>+Tabla3[[#This Row],[id_detalle]]&amp;" "&amp;VLOOKUP(Tabla3[[#This Row],[id_detalle]],rubro_detalle[[Código]:[Rubro Detalle]],2,0)</f>
        <v>20.00.000 Gobierno, Administración Pública y Defensa</v>
      </c>
      <c r="E11737" s="33">
        <f t="shared" si="2163"/>
        <v>340</v>
      </c>
      <c r="F11737" s="47" t="str">
        <f t="shared" si="2164"/>
        <v>20.00.000-340</v>
      </c>
      <c r="G11737" s="37" t="s">
        <v>8955</v>
      </c>
      <c r="H11737" s="37">
        <v>891</v>
      </c>
    </row>
    <row r="11738" spans="1:8" x14ac:dyDescent="0.3">
      <c r="A11738" s="34" t="str">
        <f>+LEFT(Tabla3[[#This Row],[id_detalle]],2)</f>
        <v>20</v>
      </c>
      <c r="B11738" s="46" t="str">
        <f>VLOOKUP((LEFT(Tabla3[[#This Row],[id_detalle]],2)),id_rubro[[id]:[Rubro]],2,0)</f>
        <v>GOBIERNO, ADMINISTRACIÓN PÚBLICA Y DEFENSA</v>
      </c>
      <c r="C11738" s="40" t="s">
        <v>1792</v>
      </c>
      <c r="D11738" s="45" t="str">
        <f>+Tabla3[[#This Row],[id_detalle]]&amp;" "&amp;VLOOKUP(Tabla3[[#This Row],[id_detalle]],rubro_detalle[[Código]:[Rubro Detalle]],2,0)</f>
        <v>20.00.000 Gobierno, Administración Pública y Defensa</v>
      </c>
      <c r="E11738" s="33">
        <f t="shared" si="2163"/>
        <v>341</v>
      </c>
      <c r="F11738" s="47" t="str">
        <f t="shared" si="2164"/>
        <v>20.00.000-341</v>
      </c>
      <c r="G11738" s="37" t="s">
        <v>8956</v>
      </c>
      <c r="H11738" s="37">
        <v>891</v>
      </c>
    </row>
    <row r="11739" spans="1:8" x14ac:dyDescent="0.3">
      <c r="A11739" s="34" t="str">
        <f>+LEFT(Tabla3[[#This Row],[id_detalle]],2)</f>
        <v>20</v>
      </c>
      <c r="B11739" s="46" t="str">
        <f>VLOOKUP((LEFT(Tabla3[[#This Row],[id_detalle]],2)),id_rubro[[id]:[Rubro]],2,0)</f>
        <v>GOBIERNO, ADMINISTRACIÓN PÚBLICA Y DEFENSA</v>
      </c>
      <c r="C11739" s="36" t="s">
        <v>1792</v>
      </c>
      <c r="D11739" s="45" t="str">
        <f>+Tabla3[[#This Row],[id_detalle]]&amp;" "&amp;VLOOKUP(Tabla3[[#This Row],[id_detalle]],rubro_detalle[[Código]:[Rubro Detalle]],2,0)</f>
        <v>20.00.000 Gobierno, Administración Pública y Defensa</v>
      </c>
      <c r="E11739" s="33">
        <f t="shared" si="2163"/>
        <v>342</v>
      </c>
      <c r="F11739" s="47" t="str">
        <f t="shared" si="2164"/>
        <v>20.00.000-342</v>
      </c>
      <c r="G11739" s="37" t="s">
        <v>8957</v>
      </c>
      <c r="H11739" s="37">
        <v>891</v>
      </c>
    </row>
    <row r="11740" spans="1:8" x14ac:dyDescent="0.3">
      <c r="A11740" s="34" t="str">
        <f>+LEFT(Tabla3[[#This Row],[id_detalle]],2)</f>
        <v>20</v>
      </c>
      <c r="B11740" s="46" t="str">
        <f>VLOOKUP((LEFT(Tabla3[[#This Row],[id_detalle]],2)),id_rubro[[id]:[Rubro]],2,0)</f>
        <v>GOBIERNO, ADMINISTRACIÓN PÚBLICA Y DEFENSA</v>
      </c>
      <c r="C11740" s="36" t="s">
        <v>1792</v>
      </c>
      <c r="D11740" s="45" t="str">
        <f>+Tabla3[[#This Row],[id_detalle]]&amp;" "&amp;VLOOKUP(Tabla3[[#This Row],[id_detalle]],rubro_detalle[[Código]:[Rubro Detalle]],2,0)</f>
        <v>20.00.000 Gobierno, Administración Pública y Defensa</v>
      </c>
      <c r="E11740" s="33">
        <f t="shared" si="2163"/>
        <v>343</v>
      </c>
      <c r="F11740" s="47" t="str">
        <f t="shared" si="2164"/>
        <v>20.00.000-343</v>
      </c>
      <c r="G11740" s="37" t="s">
        <v>8958</v>
      </c>
      <c r="H11740" s="37">
        <v>891</v>
      </c>
    </row>
    <row r="11741" spans="1:8" x14ac:dyDescent="0.3">
      <c r="A11741" s="34" t="str">
        <f>+LEFT(Tabla3[[#This Row],[id_detalle]],2)</f>
        <v>20</v>
      </c>
      <c r="B11741" s="46" t="str">
        <f>VLOOKUP((LEFT(Tabla3[[#This Row],[id_detalle]],2)),id_rubro[[id]:[Rubro]],2,0)</f>
        <v>GOBIERNO, ADMINISTRACIÓN PÚBLICA Y DEFENSA</v>
      </c>
      <c r="C11741" s="36" t="s">
        <v>1792</v>
      </c>
      <c r="D11741" s="45" t="str">
        <f>+Tabla3[[#This Row],[id_detalle]]&amp;" "&amp;VLOOKUP(Tabla3[[#This Row],[id_detalle]],rubro_detalle[[Código]:[Rubro Detalle]],2,0)</f>
        <v>20.00.000 Gobierno, Administración Pública y Defensa</v>
      </c>
      <c r="E11741" s="33">
        <f t="shared" si="2163"/>
        <v>344</v>
      </c>
      <c r="F11741" s="47" t="str">
        <f t="shared" si="2164"/>
        <v>20.00.000-344</v>
      </c>
      <c r="G11741" s="37" t="s">
        <v>8959</v>
      </c>
      <c r="H11741" s="37">
        <v>891</v>
      </c>
    </row>
    <row r="11742" spans="1:8" x14ac:dyDescent="0.3">
      <c r="A11742" s="34" t="str">
        <f>+LEFT(Tabla3[[#This Row],[id_detalle]],2)</f>
        <v>20</v>
      </c>
      <c r="B11742" s="46" t="str">
        <f>VLOOKUP((LEFT(Tabla3[[#This Row],[id_detalle]],2)),id_rubro[[id]:[Rubro]],2,0)</f>
        <v>GOBIERNO, ADMINISTRACIÓN PÚBLICA Y DEFENSA</v>
      </c>
      <c r="C11742" s="36" t="s">
        <v>1792</v>
      </c>
      <c r="D11742" s="45" t="str">
        <f>+Tabla3[[#This Row],[id_detalle]]&amp;" "&amp;VLOOKUP(Tabla3[[#This Row],[id_detalle]],rubro_detalle[[Código]:[Rubro Detalle]],2,0)</f>
        <v>20.00.000 Gobierno, Administración Pública y Defensa</v>
      </c>
      <c r="E11742" s="33">
        <f t="shared" si="2163"/>
        <v>345</v>
      </c>
      <c r="F11742" s="47" t="str">
        <f t="shared" si="2164"/>
        <v>20.00.000-345</v>
      </c>
      <c r="G11742" s="37" t="s">
        <v>8960</v>
      </c>
      <c r="H11742" s="37">
        <v>891</v>
      </c>
    </row>
    <row r="11743" spans="1:8" x14ac:dyDescent="0.3">
      <c r="A11743" s="34" t="str">
        <f>+LEFT(Tabla3[[#This Row],[id_detalle]],2)</f>
        <v>20</v>
      </c>
      <c r="B11743" s="46" t="str">
        <f>VLOOKUP((LEFT(Tabla3[[#This Row],[id_detalle]],2)),id_rubro[[id]:[Rubro]],2,0)</f>
        <v>GOBIERNO, ADMINISTRACIÓN PÚBLICA Y DEFENSA</v>
      </c>
      <c r="C11743" s="36" t="s">
        <v>1792</v>
      </c>
      <c r="D11743" s="45" t="str">
        <f>+Tabla3[[#This Row],[id_detalle]]&amp;" "&amp;VLOOKUP(Tabla3[[#This Row],[id_detalle]],rubro_detalle[[Código]:[Rubro Detalle]],2,0)</f>
        <v>20.00.000 Gobierno, Administración Pública y Defensa</v>
      </c>
      <c r="E11743" s="33">
        <f t="shared" si="2163"/>
        <v>346</v>
      </c>
      <c r="F11743" s="47" t="str">
        <f t="shared" si="2164"/>
        <v>20.00.000-346</v>
      </c>
      <c r="G11743" s="37" t="s">
        <v>8961</v>
      </c>
      <c r="H11743" s="37">
        <v>891</v>
      </c>
    </row>
    <row r="11744" spans="1:8" x14ac:dyDescent="0.3">
      <c r="A11744" s="34" t="str">
        <f>+LEFT(Tabla3[[#This Row],[id_detalle]],2)</f>
        <v>20</v>
      </c>
      <c r="B11744" s="46" t="str">
        <f>VLOOKUP((LEFT(Tabla3[[#This Row],[id_detalle]],2)),id_rubro[[id]:[Rubro]],2,0)</f>
        <v>GOBIERNO, ADMINISTRACIÓN PÚBLICA Y DEFENSA</v>
      </c>
      <c r="C11744" s="36" t="s">
        <v>1792</v>
      </c>
      <c r="D11744" s="45" t="str">
        <f>+Tabla3[[#This Row],[id_detalle]]&amp;" "&amp;VLOOKUP(Tabla3[[#This Row],[id_detalle]],rubro_detalle[[Código]:[Rubro Detalle]],2,0)</f>
        <v>20.00.000 Gobierno, Administración Pública y Defensa</v>
      </c>
      <c r="E11744" s="33">
        <f t="shared" si="2163"/>
        <v>347</v>
      </c>
      <c r="F11744" s="47" t="str">
        <f t="shared" si="2164"/>
        <v>20.00.000-347</v>
      </c>
      <c r="G11744" s="37" t="s">
        <v>8962</v>
      </c>
      <c r="H11744" s="37">
        <v>891</v>
      </c>
    </row>
    <row r="11745" spans="1:8" x14ac:dyDescent="0.3">
      <c r="A11745" s="34" t="str">
        <f>+LEFT(Tabla3[[#This Row],[id_detalle]],2)</f>
        <v>20</v>
      </c>
      <c r="B11745" s="46" t="str">
        <f>VLOOKUP((LEFT(Tabla3[[#This Row],[id_detalle]],2)),id_rubro[[id]:[Rubro]],2,0)</f>
        <v>GOBIERNO, ADMINISTRACIÓN PÚBLICA Y DEFENSA</v>
      </c>
      <c r="C11745" s="36" t="s">
        <v>1792</v>
      </c>
      <c r="D11745" s="45" t="str">
        <f>+Tabla3[[#This Row],[id_detalle]]&amp;" "&amp;VLOOKUP(Tabla3[[#This Row],[id_detalle]],rubro_detalle[[Código]:[Rubro Detalle]],2,0)</f>
        <v>20.00.000 Gobierno, Administración Pública y Defensa</v>
      </c>
      <c r="E11745" s="33">
        <f t="shared" ref="E11745:E11783" si="2165">+IF(D11745=D11744,E11744+1,1)</f>
        <v>348</v>
      </c>
      <c r="F11745" s="47" t="str">
        <f t="shared" ref="F11745:F11783" si="2166">+LEFT(D11745,9)&amp;"-"&amp;E11745</f>
        <v>20.00.000-348</v>
      </c>
      <c r="G11745" s="37" t="s">
        <v>8963</v>
      </c>
      <c r="H11745" s="37">
        <v>892</v>
      </c>
    </row>
    <row r="11746" spans="1:8" x14ac:dyDescent="0.3">
      <c r="A11746" s="34" t="str">
        <f>+LEFT(Tabla3[[#This Row],[id_detalle]],2)</f>
        <v>20</v>
      </c>
      <c r="B11746" s="46" t="str">
        <f>VLOOKUP((LEFT(Tabla3[[#This Row],[id_detalle]],2)),id_rubro[[id]:[Rubro]],2,0)</f>
        <v>GOBIERNO, ADMINISTRACIÓN PÚBLICA Y DEFENSA</v>
      </c>
      <c r="C11746" s="36" t="s">
        <v>1792</v>
      </c>
      <c r="D11746" s="45" t="str">
        <f>+Tabla3[[#This Row],[id_detalle]]&amp;" "&amp;VLOOKUP(Tabla3[[#This Row],[id_detalle]],rubro_detalle[[Código]:[Rubro Detalle]],2,0)</f>
        <v>20.00.000 Gobierno, Administración Pública y Defensa</v>
      </c>
      <c r="E11746" s="33">
        <f t="shared" si="2165"/>
        <v>349</v>
      </c>
      <c r="F11746" s="47" t="str">
        <f t="shared" si="2166"/>
        <v>20.00.000-349</v>
      </c>
      <c r="G11746" s="37" t="s">
        <v>8964</v>
      </c>
      <c r="H11746" s="37">
        <v>892</v>
      </c>
    </row>
    <row r="11747" spans="1:8" x14ac:dyDescent="0.3">
      <c r="A11747" s="34" t="str">
        <f>+LEFT(Tabla3[[#This Row],[id_detalle]],2)</f>
        <v>20</v>
      </c>
      <c r="B11747" s="46" t="str">
        <f>VLOOKUP((LEFT(Tabla3[[#This Row],[id_detalle]],2)),id_rubro[[id]:[Rubro]],2,0)</f>
        <v>GOBIERNO, ADMINISTRACIÓN PÚBLICA Y DEFENSA</v>
      </c>
      <c r="C11747" s="36" t="s">
        <v>1792</v>
      </c>
      <c r="D11747" s="45" t="str">
        <f>+Tabla3[[#This Row],[id_detalle]]&amp;" "&amp;VLOOKUP(Tabla3[[#This Row],[id_detalle]],rubro_detalle[[Código]:[Rubro Detalle]],2,0)</f>
        <v>20.00.000 Gobierno, Administración Pública y Defensa</v>
      </c>
      <c r="E11747" s="33">
        <f t="shared" si="2165"/>
        <v>350</v>
      </c>
      <c r="F11747" s="47" t="str">
        <f t="shared" si="2166"/>
        <v>20.00.000-350</v>
      </c>
      <c r="G11747" s="37" t="s">
        <v>8965</v>
      </c>
      <c r="H11747" s="37">
        <v>892</v>
      </c>
    </row>
    <row r="11748" spans="1:8" x14ac:dyDescent="0.3">
      <c r="A11748" s="34" t="str">
        <f>+LEFT(Tabla3[[#This Row],[id_detalle]],2)</f>
        <v>20</v>
      </c>
      <c r="B11748" s="46" t="str">
        <f>VLOOKUP((LEFT(Tabla3[[#This Row],[id_detalle]],2)),id_rubro[[id]:[Rubro]],2,0)</f>
        <v>GOBIERNO, ADMINISTRACIÓN PÚBLICA Y DEFENSA</v>
      </c>
      <c r="C11748" s="40" t="s">
        <v>1792</v>
      </c>
      <c r="D11748" s="45" t="str">
        <f>+Tabla3[[#This Row],[id_detalle]]&amp;" "&amp;VLOOKUP(Tabla3[[#This Row],[id_detalle]],rubro_detalle[[Código]:[Rubro Detalle]],2,0)</f>
        <v>20.00.000 Gobierno, Administración Pública y Defensa</v>
      </c>
      <c r="E11748" s="33">
        <f t="shared" si="2165"/>
        <v>351</v>
      </c>
      <c r="F11748" s="47" t="str">
        <f t="shared" si="2166"/>
        <v>20.00.000-351</v>
      </c>
      <c r="G11748" s="37" t="s">
        <v>8966</v>
      </c>
      <c r="H11748" s="37">
        <v>892</v>
      </c>
    </row>
    <row r="11749" spans="1:8" x14ac:dyDescent="0.3">
      <c r="A11749" s="34" t="str">
        <f>+LEFT(Tabla3[[#This Row],[id_detalle]],2)</f>
        <v>20</v>
      </c>
      <c r="B11749" s="46" t="str">
        <f>VLOOKUP((LEFT(Tabla3[[#This Row],[id_detalle]],2)),id_rubro[[id]:[Rubro]],2,0)</f>
        <v>GOBIERNO, ADMINISTRACIÓN PÚBLICA Y DEFENSA</v>
      </c>
      <c r="C11749" s="36" t="s">
        <v>1792</v>
      </c>
      <c r="D11749" s="45" t="str">
        <f>+Tabla3[[#This Row],[id_detalle]]&amp;" "&amp;VLOOKUP(Tabla3[[#This Row],[id_detalle]],rubro_detalle[[Código]:[Rubro Detalle]],2,0)</f>
        <v>20.00.000 Gobierno, Administración Pública y Defensa</v>
      </c>
      <c r="E11749" s="33">
        <f t="shared" si="2165"/>
        <v>352</v>
      </c>
      <c r="F11749" s="47" t="str">
        <f t="shared" si="2166"/>
        <v>20.00.000-352</v>
      </c>
      <c r="G11749" s="37" t="s">
        <v>8967</v>
      </c>
      <c r="H11749" s="37">
        <v>892</v>
      </c>
    </row>
    <row r="11750" spans="1:8" x14ac:dyDescent="0.3">
      <c r="A11750" s="34" t="str">
        <f>+LEFT(Tabla3[[#This Row],[id_detalle]],2)</f>
        <v>20</v>
      </c>
      <c r="B11750" s="46" t="str">
        <f>VLOOKUP((LEFT(Tabla3[[#This Row],[id_detalle]],2)),id_rubro[[id]:[Rubro]],2,0)</f>
        <v>GOBIERNO, ADMINISTRACIÓN PÚBLICA Y DEFENSA</v>
      </c>
      <c r="C11750" s="36" t="s">
        <v>1792</v>
      </c>
      <c r="D11750" s="45" t="str">
        <f>+Tabla3[[#This Row],[id_detalle]]&amp;" "&amp;VLOOKUP(Tabla3[[#This Row],[id_detalle]],rubro_detalle[[Código]:[Rubro Detalle]],2,0)</f>
        <v>20.00.000 Gobierno, Administración Pública y Defensa</v>
      </c>
      <c r="E11750" s="33">
        <f t="shared" si="2165"/>
        <v>353</v>
      </c>
      <c r="F11750" s="47" t="str">
        <f t="shared" si="2166"/>
        <v>20.00.000-353</v>
      </c>
      <c r="G11750" s="37" t="s">
        <v>8968</v>
      </c>
      <c r="H11750" s="37">
        <v>892</v>
      </c>
    </row>
    <row r="11751" spans="1:8" x14ac:dyDescent="0.3">
      <c r="A11751" s="34" t="str">
        <f>+LEFT(Tabla3[[#This Row],[id_detalle]],2)</f>
        <v>20</v>
      </c>
      <c r="B11751" s="46" t="str">
        <f>VLOOKUP((LEFT(Tabla3[[#This Row],[id_detalle]],2)),id_rubro[[id]:[Rubro]],2,0)</f>
        <v>GOBIERNO, ADMINISTRACIÓN PÚBLICA Y DEFENSA</v>
      </c>
      <c r="C11751" s="40" t="s">
        <v>1792</v>
      </c>
      <c r="D11751" s="45" t="str">
        <f>+Tabla3[[#This Row],[id_detalle]]&amp;" "&amp;VLOOKUP(Tabla3[[#This Row],[id_detalle]],rubro_detalle[[Código]:[Rubro Detalle]],2,0)</f>
        <v>20.00.000 Gobierno, Administración Pública y Defensa</v>
      </c>
      <c r="E11751" s="33">
        <f t="shared" si="2165"/>
        <v>354</v>
      </c>
      <c r="F11751" s="47" t="str">
        <f t="shared" si="2166"/>
        <v>20.00.000-354</v>
      </c>
      <c r="G11751" s="37" t="s">
        <v>8969</v>
      </c>
      <c r="H11751" s="37">
        <v>892</v>
      </c>
    </row>
    <row r="11752" spans="1:8" x14ac:dyDescent="0.3">
      <c r="A11752" s="34" t="str">
        <f>+LEFT(Tabla3[[#This Row],[id_detalle]],2)</f>
        <v>20</v>
      </c>
      <c r="B11752" s="46" t="str">
        <f>VLOOKUP((LEFT(Tabla3[[#This Row],[id_detalle]],2)),id_rubro[[id]:[Rubro]],2,0)</f>
        <v>GOBIERNO, ADMINISTRACIÓN PÚBLICA Y DEFENSA</v>
      </c>
      <c r="C11752" s="36" t="s">
        <v>1792</v>
      </c>
      <c r="D11752" s="45" t="str">
        <f>+Tabla3[[#This Row],[id_detalle]]&amp;" "&amp;VLOOKUP(Tabla3[[#This Row],[id_detalle]],rubro_detalle[[Código]:[Rubro Detalle]],2,0)</f>
        <v>20.00.000 Gobierno, Administración Pública y Defensa</v>
      </c>
      <c r="E11752" s="33">
        <f t="shared" si="2165"/>
        <v>355</v>
      </c>
      <c r="F11752" s="47" t="str">
        <f t="shared" si="2166"/>
        <v>20.00.000-355</v>
      </c>
      <c r="G11752" s="37" t="s">
        <v>8970</v>
      </c>
      <c r="H11752" s="37">
        <v>892</v>
      </c>
    </row>
    <row r="11753" spans="1:8" x14ac:dyDescent="0.3">
      <c r="A11753" s="34" t="str">
        <f>+LEFT(Tabla3[[#This Row],[id_detalle]],2)</f>
        <v>20</v>
      </c>
      <c r="B11753" s="46" t="str">
        <f>VLOOKUP((LEFT(Tabla3[[#This Row],[id_detalle]],2)),id_rubro[[id]:[Rubro]],2,0)</f>
        <v>GOBIERNO, ADMINISTRACIÓN PÚBLICA Y DEFENSA</v>
      </c>
      <c r="C11753" s="36" t="s">
        <v>1792</v>
      </c>
      <c r="D11753" s="45" t="str">
        <f>+Tabla3[[#This Row],[id_detalle]]&amp;" "&amp;VLOOKUP(Tabla3[[#This Row],[id_detalle]],rubro_detalle[[Código]:[Rubro Detalle]],2,0)</f>
        <v>20.00.000 Gobierno, Administración Pública y Defensa</v>
      </c>
      <c r="E11753" s="33">
        <f t="shared" si="2165"/>
        <v>356</v>
      </c>
      <c r="F11753" s="47" t="str">
        <f t="shared" si="2166"/>
        <v>20.00.000-356</v>
      </c>
      <c r="G11753" s="37" t="s">
        <v>8971</v>
      </c>
      <c r="H11753" s="37">
        <v>892</v>
      </c>
    </row>
    <row r="11754" spans="1:8" x14ac:dyDescent="0.3">
      <c r="A11754" s="34" t="str">
        <f>+LEFT(Tabla3[[#This Row],[id_detalle]],2)</f>
        <v>20</v>
      </c>
      <c r="B11754" s="46" t="str">
        <f>VLOOKUP((LEFT(Tabla3[[#This Row],[id_detalle]],2)),id_rubro[[id]:[Rubro]],2,0)</f>
        <v>GOBIERNO, ADMINISTRACIÓN PÚBLICA Y DEFENSA</v>
      </c>
      <c r="C11754" s="40" t="s">
        <v>1792</v>
      </c>
      <c r="D11754" s="45" t="str">
        <f>+Tabla3[[#This Row],[id_detalle]]&amp;" "&amp;VLOOKUP(Tabla3[[#This Row],[id_detalle]],rubro_detalle[[Código]:[Rubro Detalle]],2,0)</f>
        <v>20.00.000 Gobierno, Administración Pública y Defensa</v>
      </c>
      <c r="E11754" s="33">
        <f t="shared" si="2165"/>
        <v>357</v>
      </c>
      <c r="F11754" s="47" t="str">
        <f t="shared" si="2166"/>
        <v>20.00.000-357</v>
      </c>
      <c r="G11754" s="37" t="s">
        <v>8972</v>
      </c>
      <c r="H11754" s="37">
        <v>892</v>
      </c>
    </row>
    <row r="11755" spans="1:8" x14ac:dyDescent="0.3">
      <c r="A11755" s="34" t="str">
        <f>+LEFT(Tabla3[[#This Row],[id_detalle]],2)</f>
        <v>20</v>
      </c>
      <c r="B11755" s="46" t="str">
        <f>VLOOKUP((LEFT(Tabla3[[#This Row],[id_detalle]],2)),id_rubro[[id]:[Rubro]],2,0)</f>
        <v>GOBIERNO, ADMINISTRACIÓN PÚBLICA Y DEFENSA</v>
      </c>
      <c r="C11755" s="36" t="s">
        <v>1792</v>
      </c>
      <c r="D11755" s="45" t="str">
        <f>+Tabla3[[#This Row],[id_detalle]]&amp;" "&amp;VLOOKUP(Tabla3[[#This Row],[id_detalle]],rubro_detalle[[Código]:[Rubro Detalle]],2,0)</f>
        <v>20.00.000 Gobierno, Administración Pública y Defensa</v>
      </c>
      <c r="E11755" s="33">
        <f t="shared" si="2165"/>
        <v>358</v>
      </c>
      <c r="F11755" s="47" t="str">
        <f t="shared" si="2166"/>
        <v>20.00.000-358</v>
      </c>
      <c r="G11755" s="37" t="s">
        <v>8973</v>
      </c>
      <c r="H11755" s="37">
        <v>892</v>
      </c>
    </row>
    <row r="11756" spans="1:8" x14ac:dyDescent="0.3">
      <c r="A11756" s="34" t="str">
        <f>+LEFT(Tabla3[[#This Row],[id_detalle]],2)</f>
        <v>20</v>
      </c>
      <c r="B11756" s="46" t="str">
        <f>VLOOKUP((LEFT(Tabla3[[#This Row],[id_detalle]],2)),id_rubro[[id]:[Rubro]],2,0)</f>
        <v>GOBIERNO, ADMINISTRACIÓN PÚBLICA Y DEFENSA</v>
      </c>
      <c r="C11756" s="36" t="s">
        <v>1792</v>
      </c>
      <c r="D11756" s="45" t="str">
        <f>+Tabla3[[#This Row],[id_detalle]]&amp;" "&amp;VLOOKUP(Tabla3[[#This Row],[id_detalle]],rubro_detalle[[Código]:[Rubro Detalle]],2,0)</f>
        <v>20.00.000 Gobierno, Administración Pública y Defensa</v>
      </c>
      <c r="E11756" s="33">
        <f t="shared" si="2165"/>
        <v>359</v>
      </c>
      <c r="F11756" s="47" t="str">
        <f t="shared" si="2166"/>
        <v>20.00.000-359</v>
      </c>
      <c r="G11756" s="37" t="s">
        <v>8974</v>
      </c>
      <c r="H11756" s="37">
        <v>892</v>
      </c>
    </row>
    <row r="11757" spans="1:8" x14ac:dyDescent="0.3">
      <c r="A11757" s="34" t="str">
        <f>+LEFT(Tabla3[[#This Row],[id_detalle]],2)</f>
        <v>20</v>
      </c>
      <c r="B11757" s="46" t="str">
        <f>VLOOKUP((LEFT(Tabla3[[#This Row],[id_detalle]],2)),id_rubro[[id]:[Rubro]],2,0)</f>
        <v>GOBIERNO, ADMINISTRACIÓN PÚBLICA Y DEFENSA</v>
      </c>
      <c r="C11757" s="36" t="s">
        <v>1792</v>
      </c>
      <c r="D11757" s="45" t="str">
        <f>+Tabla3[[#This Row],[id_detalle]]&amp;" "&amp;VLOOKUP(Tabla3[[#This Row],[id_detalle]],rubro_detalle[[Código]:[Rubro Detalle]],2,0)</f>
        <v>20.00.000 Gobierno, Administración Pública y Defensa</v>
      </c>
      <c r="E11757" s="33">
        <f t="shared" si="2165"/>
        <v>360</v>
      </c>
      <c r="F11757" s="47" t="str">
        <f t="shared" si="2166"/>
        <v>20.00.000-360</v>
      </c>
      <c r="G11757" s="37" t="s">
        <v>8975</v>
      </c>
      <c r="H11757" s="37">
        <v>893</v>
      </c>
    </row>
    <row r="11758" spans="1:8" x14ac:dyDescent="0.3">
      <c r="A11758" s="34" t="str">
        <f>+LEFT(Tabla3[[#This Row],[id_detalle]],2)</f>
        <v>20</v>
      </c>
      <c r="B11758" s="46" t="str">
        <f>VLOOKUP((LEFT(Tabla3[[#This Row],[id_detalle]],2)),id_rubro[[id]:[Rubro]],2,0)</f>
        <v>GOBIERNO, ADMINISTRACIÓN PÚBLICA Y DEFENSA</v>
      </c>
      <c r="C11758" s="36" t="s">
        <v>1792</v>
      </c>
      <c r="D11758" s="45" t="str">
        <f>+Tabla3[[#This Row],[id_detalle]]&amp;" "&amp;VLOOKUP(Tabla3[[#This Row],[id_detalle]],rubro_detalle[[Código]:[Rubro Detalle]],2,0)</f>
        <v>20.00.000 Gobierno, Administración Pública y Defensa</v>
      </c>
      <c r="E11758" s="33">
        <f t="shared" si="2165"/>
        <v>361</v>
      </c>
      <c r="F11758" s="47" t="str">
        <f t="shared" si="2166"/>
        <v>20.00.000-361</v>
      </c>
      <c r="G11758" s="37" t="s">
        <v>8976</v>
      </c>
      <c r="H11758" s="37">
        <v>893</v>
      </c>
    </row>
    <row r="11759" spans="1:8" x14ac:dyDescent="0.3">
      <c r="A11759" s="34" t="str">
        <f>+LEFT(Tabla3[[#This Row],[id_detalle]],2)</f>
        <v>20</v>
      </c>
      <c r="B11759" s="46" t="str">
        <f>VLOOKUP((LEFT(Tabla3[[#This Row],[id_detalle]],2)),id_rubro[[id]:[Rubro]],2,0)</f>
        <v>GOBIERNO, ADMINISTRACIÓN PÚBLICA Y DEFENSA</v>
      </c>
      <c r="C11759" s="36" t="s">
        <v>1792</v>
      </c>
      <c r="D11759" s="45" t="str">
        <f>+Tabla3[[#This Row],[id_detalle]]&amp;" "&amp;VLOOKUP(Tabla3[[#This Row],[id_detalle]],rubro_detalle[[Código]:[Rubro Detalle]],2,0)</f>
        <v>20.00.000 Gobierno, Administración Pública y Defensa</v>
      </c>
      <c r="E11759" s="33">
        <f t="shared" si="2165"/>
        <v>362</v>
      </c>
      <c r="F11759" s="47" t="str">
        <f t="shared" si="2166"/>
        <v>20.00.000-362</v>
      </c>
      <c r="G11759" s="37" t="s">
        <v>8977</v>
      </c>
      <c r="H11759" s="37">
        <v>893</v>
      </c>
    </row>
    <row r="11760" spans="1:8" x14ac:dyDescent="0.3">
      <c r="A11760" s="34" t="str">
        <f>+LEFT(Tabla3[[#This Row],[id_detalle]],2)</f>
        <v>20</v>
      </c>
      <c r="B11760" s="46" t="str">
        <f>VLOOKUP((LEFT(Tabla3[[#This Row],[id_detalle]],2)),id_rubro[[id]:[Rubro]],2,0)</f>
        <v>GOBIERNO, ADMINISTRACIÓN PÚBLICA Y DEFENSA</v>
      </c>
      <c r="C11760" s="36" t="s">
        <v>1792</v>
      </c>
      <c r="D11760" s="45" t="str">
        <f>+Tabla3[[#This Row],[id_detalle]]&amp;" "&amp;VLOOKUP(Tabla3[[#This Row],[id_detalle]],rubro_detalle[[Código]:[Rubro Detalle]],2,0)</f>
        <v>20.00.000 Gobierno, Administración Pública y Defensa</v>
      </c>
      <c r="E11760" s="33">
        <f t="shared" si="2165"/>
        <v>363</v>
      </c>
      <c r="F11760" s="47" t="str">
        <f t="shared" si="2166"/>
        <v>20.00.000-363</v>
      </c>
      <c r="G11760" s="37" t="s">
        <v>8978</v>
      </c>
      <c r="H11760" s="37">
        <v>893</v>
      </c>
    </row>
    <row r="11761" spans="1:8" x14ac:dyDescent="0.3">
      <c r="A11761" s="34" t="str">
        <f>+LEFT(Tabla3[[#This Row],[id_detalle]],2)</f>
        <v>20</v>
      </c>
      <c r="B11761" s="46" t="str">
        <f>VLOOKUP((LEFT(Tabla3[[#This Row],[id_detalle]],2)),id_rubro[[id]:[Rubro]],2,0)</f>
        <v>GOBIERNO, ADMINISTRACIÓN PÚBLICA Y DEFENSA</v>
      </c>
      <c r="C11761" s="36" t="s">
        <v>1792</v>
      </c>
      <c r="D11761" s="45" t="str">
        <f>+Tabla3[[#This Row],[id_detalle]]&amp;" "&amp;VLOOKUP(Tabla3[[#This Row],[id_detalle]],rubro_detalle[[Código]:[Rubro Detalle]],2,0)</f>
        <v>20.00.000 Gobierno, Administración Pública y Defensa</v>
      </c>
      <c r="E11761" s="33">
        <f t="shared" si="2165"/>
        <v>364</v>
      </c>
      <c r="F11761" s="47" t="str">
        <f t="shared" si="2166"/>
        <v>20.00.000-364</v>
      </c>
      <c r="G11761" s="37" t="s">
        <v>8979</v>
      </c>
      <c r="H11761" s="37">
        <v>893</v>
      </c>
    </row>
    <row r="11762" spans="1:8" x14ac:dyDescent="0.3">
      <c r="A11762" s="34" t="str">
        <f>+LEFT(Tabla3[[#This Row],[id_detalle]],2)</f>
        <v>20</v>
      </c>
      <c r="B11762" s="46" t="str">
        <f>VLOOKUP((LEFT(Tabla3[[#This Row],[id_detalle]],2)),id_rubro[[id]:[Rubro]],2,0)</f>
        <v>GOBIERNO, ADMINISTRACIÓN PÚBLICA Y DEFENSA</v>
      </c>
      <c r="C11762" s="36" t="s">
        <v>1792</v>
      </c>
      <c r="D11762" s="45" t="str">
        <f>+Tabla3[[#This Row],[id_detalle]]&amp;" "&amp;VLOOKUP(Tabla3[[#This Row],[id_detalle]],rubro_detalle[[Código]:[Rubro Detalle]],2,0)</f>
        <v>20.00.000 Gobierno, Administración Pública y Defensa</v>
      </c>
      <c r="E11762" s="33">
        <f t="shared" si="2165"/>
        <v>365</v>
      </c>
      <c r="F11762" s="47" t="str">
        <f t="shared" si="2166"/>
        <v>20.00.000-365</v>
      </c>
      <c r="G11762" s="37" t="s">
        <v>8980</v>
      </c>
      <c r="H11762" s="37">
        <v>893</v>
      </c>
    </row>
    <row r="11763" spans="1:8" x14ac:dyDescent="0.3">
      <c r="A11763" s="34" t="str">
        <f>+LEFT(Tabla3[[#This Row],[id_detalle]],2)</f>
        <v>20</v>
      </c>
      <c r="B11763" s="46" t="str">
        <f>VLOOKUP((LEFT(Tabla3[[#This Row],[id_detalle]],2)),id_rubro[[id]:[Rubro]],2,0)</f>
        <v>GOBIERNO, ADMINISTRACIÓN PÚBLICA Y DEFENSA</v>
      </c>
      <c r="C11763" s="36" t="s">
        <v>1792</v>
      </c>
      <c r="D11763" s="45" t="str">
        <f>+Tabla3[[#This Row],[id_detalle]]&amp;" "&amp;VLOOKUP(Tabla3[[#This Row],[id_detalle]],rubro_detalle[[Código]:[Rubro Detalle]],2,0)</f>
        <v>20.00.000 Gobierno, Administración Pública y Defensa</v>
      </c>
      <c r="E11763" s="33">
        <f t="shared" si="2165"/>
        <v>366</v>
      </c>
      <c r="F11763" s="47" t="str">
        <f t="shared" si="2166"/>
        <v>20.00.000-366</v>
      </c>
      <c r="G11763" s="37" t="s">
        <v>8981</v>
      </c>
      <c r="H11763" s="37">
        <v>893</v>
      </c>
    </row>
    <row r="11764" spans="1:8" x14ac:dyDescent="0.3">
      <c r="A11764" s="34" t="str">
        <f>+LEFT(Tabla3[[#This Row],[id_detalle]],2)</f>
        <v>20</v>
      </c>
      <c r="B11764" s="46" t="str">
        <f>VLOOKUP((LEFT(Tabla3[[#This Row],[id_detalle]],2)),id_rubro[[id]:[Rubro]],2,0)</f>
        <v>GOBIERNO, ADMINISTRACIÓN PÚBLICA Y DEFENSA</v>
      </c>
      <c r="C11764" s="36" t="s">
        <v>1792</v>
      </c>
      <c r="D11764" s="45" t="str">
        <f>+Tabla3[[#This Row],[id_detalle]]&amp;" "&amp;VLOOKUP(Tabla3[[#This Row],[id_detalle]],rubro_detalle[[Código]:[Rubro Detalle]],2,0)</f>
        <v>20.00.000 Gobierno, Administración Pública y Defensa</v>
      </c>
      <c r="E11764" s="33">
        <f t="shared" si="2165"/>
        <v>367</v>
      </c>
      <c r="F11764" s="47" t="str">
        <f t="shared" si="2166"/>
        <v>20.00.000-367</v>
      </c>
      <c r="G11764" s="37" t="s">
        <v>8982</v>
      </c>
      <c r="H11764" s="37">
        <v>893</v>
      </c>
    </row>
    <row r="11765" spans="1:8" x14ac:dyDescent="0.3">
      <c r="A11765" s="34" t="str">
        <f>+LEFT(Tabla3[[#This Row],[id_detalle]],2)</f>
        <v>20</v>
      </c>
      <c r="B11765" s="46" t="str">
        <f>VLOOKUP((LEFT(Tabla3[[#This Row],[id_detalle]],2)),id_rubro[[id]:[Rubro]],2,0)</f>
        <v>GOBIERNO, ADMINISTRACIÓN PÚBLICA Y DEFENSA</v>
      </c>
      <c r="C11765" s="36" t="s">
        <v>1792</v>
      </c>
      <c r="D11765" s="45" t="str">
        <f>+Tabla3[[#This Row],[id_detalle]]&amp;" "&amp;VLOOKUP(Tabla3[[#This Row],[id_detalle]],rubro_detalle[[Código]:[Rubro Detalle]],2,0)</f>
        <v>20.00.000 Gobierno, Administración Pública y Defensa</v>
      </c>
      <c r="E11765" s="33">
        <f t="shared" si="2165"/>
        <v>368</v>
      </c>
      <c r="F11765" s="47" t="str">
        <f t="shared" si="2166"/>
        <v>20.00.000-368</v>
      </c>
      <c r="G11765" s="37" t="s">
        <v>8983</v>
      </c>
      <c r="H11765" s="37">
        <v>893</v>
      </c>
    </row>
    <row r="11766" spans="1:8" x14ac:dyDescent="0.3">
      <c r="A11766" s="34" t="str">
        <f>+LEFT(Tabla3[[#This Row],[id_detalle]],2)</f>
        <v>20</v>
      </c>
      <c r="B11766" s="46" t="str">
        <f>VLOOKUP((LEFT(Tabla3[[#This Row],[id_detalle]],2)),id_rubro[[id]:[Rubro]],2,0)</f>
        <v>GOBIERNO, ADMINISTRACIÓN PÚBLICA Y DEFENSA</v>
      </c>
      <c r="C11766" s="36" t="s">
        <v>1792</v>
      </c>
      <c r="D11766" s="45" t="str">
        <f>+Tabla3[[#This Row],[id_detalle]]&amp;" "&amp;VLOOKUP(Tabla3[[#This Row],[id_detalle]],rubro_detalle[[Código]:[Rubro Detalle]],2,0)</f>
        <v>20.00.000 Gobierno, Administración Pública y Defensa</v>
      </c>
      <c r="E11766" s="33">
        <f t="shared" si="2165"/>
        <v>369</v>
      </c>
      <c r="F11766" s="47" t="str">
        <f t="shared" si="2166"/>
        <v>20.00.000-369</v>
      </c>
      <c r="G11766" s="37" t="s">
        <v>8984</v>
      </c>
      <c r="H11766" s="37">
        <v>893</v>
      </c>
    </row>
    <row r="11767" spans="1:8" x14ac:dyDescent="0.3">
      <c r="A11767" s="34" t="str">
        <f>+LEFT(Tabla3[[#This Row],[id_detalle]],2)</f>
        <v>20</v>
      </c>
      <c r="B11767" s="46" t="str">
        <f>VLOOKUP((LEFT(Tabla3[[#This Row],[id_detalle]],2)),id_rubro[[id]:[Rubro]],2,0)</f>
        <v>GOBIERNO, ADMINISTRACIÓN PÚBLICA Y DEFENSA</v>
      </c>
      <c r="C11767" s="36" t="s">
        <v>1792</v>
      </c>
      <c r="D11767" s="45" t="str">
        <f>+Tabla3[[#This Row],[id_detalle]]&amp;" "&amp;VLOOKUP(Tabla3[[#This Row],[id_detalle]],rubro_detalle[[Código]:[Rubro Detalle]],2,0)</f>
        <v>20.00.000 Gobierno, Administración Pública y Defensa</v>
      </c>
      <c r="E11767" s="33">
        <f t="shared" si="2165"/>
        <v>370</v>
      </c>
      <c r="F11767" s="47" t="str">
        <f t="shared" si="2166"/>
        <v>20.00.000-370</v>
      </c>
      <c r="G11767" s="37" t="s">
        <v>8985</v>
      </c>
      <c r="H11767" s="37">
        <v>893</v>
      </c>
    </row>
    <row r="11768" spans="1:8" x14ac:dyDescent="0.3">
      <c r="A11768" s="34" t="str">
        <f>+LEFT(Tabla3[[#This Row],[id_detalle]],2)</f>
        <v>20</v>
      </c>
      <c r="B11768" s="46" t="str">
        <f>VLOOKUP((LEFT(Tabla3[[#This Row],[id_detalle]],2)),id_rubro[[id]:[Rubro]],2,0)</f>
        <v>GOBIERNO, ADMINISTRACIÓN PÚBLICA Y DEFENSA</v>
      </c>
      <c r="C11768" s="36" t="s">
        <v>1792</v>
      </c>
      <c r="D11768" s="45" t="str">
        <f>+Tabla3[[#This Row],[id_detalle]]&amp;" "&amp;VLOOKUP(Tabla3[[#This Row],[id_detalle]],rubro_detalle[[Código]:[Rubro Detalle]],2,0)</f>
        <v>20.00.000 Gobierno, Administración Pública y Defensa</v>
      </c>
      <c r="E11768" s="33">
        <f t="shared" si="2165"/>
        <v>371</v>
      </c>
      <c r="F11768" s="47" t="str">
        <f t="shared" si="2166"/>
        <v>20.00.000-371</v>
      </c>
      <c r="G11768" s="37" t="s">
        <v>8986</v>
      </c>
      <c r="H11768" s="37">
        <v>893</v>
      </c>
    </row>
    <row r="11769" spans="1:8" x14ac:dyDescent="0.3">
      <c r="A11769" s="34" t="str">
        <f>+LEFT(Tabla3[[#This Row],[id_detalle]],2)</f>
        <v>20</v>
      </c>
      <c r="B11769" s="46" t="str">
        <f>VLOOKUP((LEFT(Tabla3[[#This Row],[id_detalle]],2)),id_rubro[[id]:[Rubro]],2,0)</f>
        <v>GOBIERNO, ADMINISTRACIÓN PÚBLICA Y DEFENSA</v>
      </c>
      <c r="C11769" s="36" t="s">
        <v>1792</v>
      </c>
      <c r="D11769" s="45" t="str">
        <f>+Tabla3[[#This Row],[id_detalle]]&amp;" "&amp;VLOOKUP(Tabla3[[#This Row],[id_detalle]],rubro_detalle[[Código]:[Rubro Detalle]],2,0)</f>
        <v>20.00.000 Gobierno, Administración Pública y Defensa</v>
      </c>
      <c r="E11769" s="33">
        <f t="shared" si="2165"/>
        <v>372</v>
      </c>
      <c r="F11769" s="47" t="str">
        <f t="shared" si="2166"/>
        <v>20.00.000-372</v>
      </c>
      <c r="G11769" s="37" t="s">
        <v>8988</v>
      </c>
      <c r="H11769" s="37">
        <v>894</v>
      </c>
    </row>
    <row r="11770" spans="1:8" x14ac:dyDescent="0.3">
      <c r="A11770" s="34" t="str">
        <f>+LEFT(Tabla3[[#This Row],[id_detalle]],2)</f>
        <v>20</v>
      </c>
      <c r="B11770" s="46" t="str">
        <f>VLOOKUP((LEFT(Tabla3[[#This Row],[id_detalle]],2)),id_rubro[[id]:[Rubro]],2,0)</f>
        <v>GOBIERNO, ADMINISTRACIÓN PÚBLICA Y DEFENSA</v>
      </c>
      <c r="C11770" s="36" t="s">
        <v>1792</v>
      </c>
      <c r="D11770" s="45" t="str">
        <f>+Tabla3[[#This Row],[id_detalle]]&amp;" "&amp;VLOOKUP(Tabla3[[#This Row],[id_detalle]],rubro_detalle[[Código]:[Rubro Detalle]],2,0)</f>
        <v>20.00.000 Gobierno, Administración Pública y Defensa</v>
      </c>
      <c r="E11770" s="33">
        <f t="shared" si="2165"/>
        <v>373</v>
      </c>
      <c r="F11770" s="47" t="str">
        <f t="shared" si="2166"/>
        <v>20.00.000-373</v>
      </c>
      <c r="G11770" s="37" t="s">
        <v>8987</v>
      </c>
      <c r="H11770" s="37">
        <v>894</v>
      </c>
    </row>
    <row r="11771" spans="1:8" x14ac:dyDescent="0.3">
      <c r="A11771" s="34" t="str">
        <f>+LEFT(Tabla3[[#This Row],[id_detalle]],2)</f>
        <v>20</v>
      </c>
      <c r="B11771" s="46" t="str">
        <f>VLOOKUP((LEFT(Tabla3[[#This Row],[id_detalle]],2)),id_rubro[[id]:[Rubro]],2,0)</f>
        <v>GOBIERNO, ADMINISTRACIÓN PÚBLICA Y DEFENSA</v>
      </c>
      <c r="C11771" s="40" t="s">
        <v>1792</v>
      </c>
      <c r="D11771" s="45" t="str">
        <f>+Tabla3[[#This Row],[id_detalle]]&amp;" "&amp;VLOOKUP(Tabla3[[#This Row],[id_detalle]],rubro_detalle[[Código]:[Rubro Detalle]],2,0)</f>
        <v>20.00.000 Gobierno, Administración Pública y Defensa</v>
      </c>
      <c r="E11771" s="33">
        <f t="shared" si="2165"/>
        <v>374</v>
      </c>
      <c r="F11771" s="47" t="str">
        <f t="shared" si="2166"/>
        <v>20.00.000-374</v>
      </c>
      <c r="G11771" s="37" t="s">
        <v>8989</v>
      </c>
      <c r="H11771" s="37">
        <v>894</v>
      </c>
    </row>
    <row r="11772" spans="1:8" x14ac:dyDescent="0.3">
      <c r="A11772" s="34" t="str">
        <f>+LEFT(Tabla3[[#This Row],[id_detalle]],2)</f>
        <v>20</v>
      </c>
      <c r="B11772" s="46" t="str">
        <f>VLOOKUP((LEFT(Tabla3[[#This Row],[id_detalle]],2)),id_rubro[[id]:[Rubro]],2,0)</f>
        <v>GOBIERNO, ADMINISTRACIÓN PÚBLICA Y DEFENSA</v>
      </c>
      <c r="C11772" s="36" t="s">
        <v>1792</v>
      </c>
      <c r="D11772" s="45" t="str">
        <f>+Tabla3[[#This Row],[id_detalle]]&amp;" "&amp;VLOOKUP(Tabla3[[#This Row],[id_detalle]],rubro_detalle[[Código]:[Rubro Detalle]],2,0)</f>
        <v>20.00.000 Gobierno, Administración Pública y Defensa</v>
      </c>
      <c r="E11772" s="33">
        <f t="shared" si="2165"/>
        <v>375</v>
      </c>
      <c r="F11772" s="47" t="str">
        <f t="shared" si="2166"/>
        <v>20.00.000-375</v>
      </c>
      <c r="G11772" s="37" t="s">
        <v>8990</v>
      </c>
      <c r="H11772" s="37">
        <v>894</v>
      </c>
    </row>
    <row r="11773" spans="1:8" x14ac:dyDescent="0.3">
      <c r="A11773" s="34" t="str">
        <f>+LEFT(Tabla3[[#This Row],[id_detalle]],2)</f>
        <v>20</v>
      </c>
      <c r="B11773" s="46" t="str">
        <f>VLOOKUP((LEFT(Tabla3[[#This Row],[id_detalle]],2)),id_rubro[[id]:[Rubro]],2,0)</f>
        <v>GOBIERNO, ADMINISTRACIÓN PÚBLICA Y DEFENSA</v>
      </c>
      <c r="C11773" s="36" t="s">
        <v>1792</v>
      </c>
      <c r="D11773" s="45" t="str">
        <f>+Tabla3[[#This Row],[id_detalle]]&amp;" "&amp;VLOOKUP(Tabla3[[#This Row],[id_detalle]],rubro_detalle[[Código]:[Rubro Detalle]],2,0)</f>
        <v>20.00.000 Gobierno, Administración Pública y Defensa</v>
      </c>
      <c r="E11773" s="33">
        <f t="shared" si="2165"/>
        <v>376</v>
      </c>
      <c r="F11773" s="47" t="str">
        <f t="shared" si="2166"/>
        <v>20.00.000-376</v>
      </c>
      <c r="G11773" s="37" t="s">
        <v>8991</v>
      </c>
      <c r="H11773" s="37">
        <v>894</v>
      </c>
    </row>
    <row r="11774" spans="1:8" x14ac:dyDescent="0.3">
      <c r="A11774" s="34" t="str">
        <f>+LEFT(Tabla3[[#This Row],[id_detalle]],2)</f>
        <v>20</v>
      </c>
      <c r="B11774" s="46" t="str">
        <f>VLOOKUP((LEFT(Tabla3[[#This Row],[id_detalle]],2)),id_rubro[[id]:[Rubro]],2,0)</f>
        <v>GOBIERNO, ADMINISTRACIÓN PÚBLICA Y DEFENSA</v>
      </c>
      <c r="C11774" s="40" t="s">
        <v>1792</v>
      </c>
      <c r="D11774" s="45" t="str">
        <f>+Tabla3[[#This Row],[id_detalle]]&amp;" "&amp;VLOOKUP(Tabla3[[#This Row],[id_detalle]],rubro_detalle[[Código]:[Rubro Detalle]],2,0)</f>
        <v>20.00.000 Gobierno, Administración Pública y Defensa</v>
      </c>
      <c r="E11774" s="33">
        <f t="shared" si="2165"/>
        <v>377</v>
      </c>
      <c r="F11774" s="47" t="str">
        <f t="shared" si="2166"/>
        <v>20.00.000-377</v>
      </c>
      <c r="G11774" s="37" t="s">
        <v>8992</v>
      </c>
      <c r="H11774" s="37">
        <v>894</v>
      </c>
    </row>
    <row r="11775" spans="1:8" x14ac:dyDescent="0.3">
      <c r="A11775" s="34" t="str">
        <f>+LEFT(Tabla3[[#This Row],[id_detalle]],2)</f>
        <v>20</v>
      </c>
      <c r="B11775" s="46" t="str">
        <f>VLOOKUP((LEFT(Tabla3[[#This Row],[id_detalle]],2)),id_rubro[[id]:[Rubro]],2,0)</f>
        <v>GOBIERNO, ADMINISTRACIÓN PÚBLICA Y DEFENSA</v>
      </c>
      <c r="C11775" s="36" t="s">
        <v>1792</v>
      </c>
      <c r="D11775" s="45" t="str">
        <f>+Tabla3[[#This Row],[id_detalle]]&amp;" "&amp;VLOOKUP(Tabla3[[#This Row],[id_detalle]],rubro_detalle[[Código]:[Rubro Detalle]],2,0)</f>
        <v>20.00.000 Gobierno, Administración Pública y Defensa</v>
      </c>
      <c r="E11775" s="33">
        <f t="shared" si="2165"/>
        <v>378</v>
      </c>
      <c r="F11775" s="47" t="str">
        <f t="shared" si="2166"/>
        <v>20.00.000-378</v>
      </c>
      <c r="G11775" s="37" t="s">
        <v>8993</v>
      </c>
      <c r="H11775" s="37">
        <v>894</v>
      </c>
    </row>
    <row r="11776" spans="1:8" x14ac:dyDescent="0.3">
      <c r="A11776" s="34" t="str">
        <f>+LEFT(Tabla3[[#This Row],[id_detalle]],2)</f>
        <v>20</v>
      </c>
      <c r="B11776" s="46" t="str">
        <f>VLOOKUP((LEFT(Tabla3[[#This Row],[id_detalle]],2)),id_rubro[[id]:[Rubro]],2,0)</f>
        <v>GOBIERNO, ADMINISTRACIÓN PÚBLICA Y DEFENSA</v>
      </c>
      <c r="C11776" s="36" t="s">
        <v>1792</v>
      </c>
      <c r="D11776" s="45" t="str">
        <f>+Tabla3[[#This Row],[id_detalle]]&amp;" "&amp;VLOOKUP(Tabla3[[#This Row],[id_detalle]],rubro_detalle[[Código]:[Rubro Detalle]],2,0)</f>
        <v>20.00.000 Gobierno, Administración Pública y Defensa</v>
      </c>
      <c r="E11776" s="33">
        <f t="shared" si="2165"/>
        <v>379</v>
      </c>
      <c r="F11776" s="47" t="str">
        <f t="shared" si="2166"/>
        <v>20.00.000-379</v>
      </c>
      <c r="G11776" s="37" t="s">
        <v>8994</v>
      </c>
      <c r="H11776" s="37">
        <v>894</v>
      </c>
    </row>
    <row r="11777" spans="1:8" x14ac:dyDescent="0.3">
      <c r="A11777" s="34" t="str">
        <f>+LEFT(Tabla3[[#This Row],[id_detalle]],2)</f>
        <v>20</v>
      </c>
      <c r="B11777" s="46" t="str">
        <f>VLOOKUP((LEFT(Tabla3[[#This Row],[id_detalle]],2)),id_rubro[[id]:[Rubro]],2,0)</f>
        <v>GOBIERNO, ADMINISTRACIÓN PÚBLICA Y DEFENSA</v>
      </c>
      <c r="C11777" s="40" t="s">
        <v>1792</v>
      </c>
      <c r="D11777" s="45" t="str">
        <f>+Tabla3[[#This Row],[id_detalle]]&amp;" "&amp;VLOOKUP(Tabla3[[#This Row],[id_detalle]],rubro_detalle[[Código]:[Rubro Detalle]],2,0)</f>
        <v>20.00.000 Gobierno, Administración Pública y Defensa</v>
      </c>
      <c r="E11777" s="33">
        <f t="shared" si="2165"/>
        <v>380</v>
      </c>
      <c r="F11777" s="47" t="str">
        <f t="shared" si="2166"/>
        <v>20.00.000-380</v>
      </c>
      <c r="G11777" s="37" t="s">
        <v>8995</v>
      </c>
      <c r="H11777" s="37">
        <v>894</v>
      </c>
    </row>
    <row r="11778" spans="1:8" x14ac:dyDescent="0.3">
      <c r="A11778" s="34" t="str">
        <f>+LEFT(Tabla3[[#This Row],[id_detalle]],2)</f>
        <v>20</v>
      </c>
      <c r="B11778" s="46" t="str">
        <f>VLOOKUP((LEFT(Tabla3[[#This Row],[id_detalle]],2)),id_rubro[[id]:[Rubro]],2,0)</f>
        <v>GOBIERNO, ADMINISTRACIÓN PÚBLICA Y DEFENSA</v>
      </c>
      <c r="C11778" s="36" t="s">
        <v>1792</v>
      </c>
      <c r="D11778" s="45" t="str">
        <f>+Tabla3[[#This Row],[id_detalle]]&amp;" "&amp;VLOOKUP(Tabla3[[#This Row],[id_detalle]],rubro_detalle[[Código]:[Rubro Detalle]],2,0)</f>
        <v>20.00.000 Gobierno, Administración Pública y Defensa</v>
      </c>
      <c r="E11778" s="33">
        <f t="shared" si="2165"/>
        <v>381</v>
      </c>
      <c r="F11778" s="47" t="str">
        <f t="shared" si="2166"/>
        <v>20.00.000-381</v>
      </c>
      <c r="G11778" s="37" t="s">
        <v>8996</v>
      </c>
      <c r="H11778" s="37">
        <v>894</v>
      </c>
    </row>
    <row r="11779" spans="1:8" x14ac:dyDescent="0.3">
      <c r="A11779" s="34" t="str">
        <f>+LEFT(Tabla3[[#This Row],[id_detalle]],2)</f>
        <v>20</v>
      </c>
      <c r="B11779" s="46" t="str">
        <f>VLOOKUP((LEFT(Tabla3[[#This Row],[id_detalle]],2)),id_rubro[[id]:[Rubro]],2,0)</f>
        <v>GOBIERNO, ADMINISTRACIÓN PÚBLICA Y DEFENSA</v>
      </c>
      <c r="C11779" s="36" t="s">
        <v>1792</v>
      </c>
      <c r="D11779" s="45" t="str">
        <f>+Tabla3[[#This Row],[id_detalle]]&amp;" "&amp;VLOOKUP(Tabla3[[#This Row],[id_detalle]],rubro_detalle[[Código]:[Rubro Detalle]],2,0)</f>
        <v>20.00.000 Gobierno, Administración Pública y Defensa</v>
      </c>
      <c r="E11779" s="33">
        <f t="shared" si="2165"/>
        <v>382</v>
      </c>
      <c r="F11779" s="47" t="str">
        <f t="shared" si="2166"/>
        <v>20.00.000-382</v>
      </c>
      <c r="G11779" s="37" t="s">
        <v>8997</v>
      </c>
      <c r="H11779" s="37">
        <v>894</v>
      </c>
    </row>
    <row r="11780" spans="1:8" x14ac:dyDescent="0.3">
      <c r="A11780" s="34" t="str">
        <f>+LEFT(Tabla3[[#This Row],[id_detalle]],2)</f>
        <v>20</v>
      </c>
      <c r="B11780" s="46" t="str">
        <f>VLOOKUP((LEFT(Tabla3[[#This Row],[id_detalle]],2)),id_rubro[[id]:[Rubro]],2,0)</f>
        <v>GOBIERNO, ADMINISTRACIÓN PÚBLICA Y DEFENSA</v>
      </c>
      <c r="C11780" s="36" t="s">
        <v>1792</v>
      </c>
      <c r="D11780" s="45" t="str">
        <f>+Tabla3[[#This Row],[id_detalle]]&amp;" "&amp;VLOOKUP(Tabla3[[#This Row],[id_detalle]],rubro_detalle[[Código]:[Rubro Detalle]],2,0)</f>
        <v>20.00.000 Gobierno, Administración Pública y Defensa</v>
      </c>
      <c r="E11780" s="33">
        <f t="shared" si="2165"/>
        <v>383</v>
      </c>
      <c r="F11780" s="47" t="str">
        <f t="shared" si="2166"/>
        <v>20.00.000-383</v>
      </c>
      <c r="G11780" s="37" t="s">
        <v>8998</v>
      </c>
      <c r="H11780" s="37">
        <v>894</v>
      </c>
    </row>
    <row r="11781" spans="1:8" x14ac:dyDescent="0.3">
      <c r="A11781" s="34" t="str">
        <f>+LEFT(Tabla3[[#This Row],[id_detalle]],2)</f>
        <v>20</v>
      </c>
      <c r="B11781" s="46" t="str">
        <f>VLOOKUP((LEFT(Tabla3[[#This Row],[id_detalle]],2)),id_rubro[[id]:[Rubro]],2,0)</f>
        <v>GOBIERNO, ADMINISTRACIÓN PÚBLICA Y DEFENSA</v>
      </c>
      <c r="C11781" s="36" t="s">
        <v>1792</v>
      </c>
      <c r="D11781" s="45" t="str">
        <f>+Tabla3[[#This Row],[id_detalle]]&amp;" "&amp;VLOOKUP(Tabla3[[#This Row],[id_detalle]],rubro_detalle[[Código]:[Rubro Detalle]],2,0)</f>
        <v>20.00.000 Gobierno, Administración Pública y Defensa</v>
      </c>
      <c r="E11781" s="33">
        <f t="shared" si="2165"/>
        <v>384</v>
      </c>
      <c r="F11781" s="47" t="str">
        <f t="shared" si="2166"/>
        <v>20.00.000-384</v>
      </c>
      <c r="G11781" s="37" t="s">
        <v>8999</v>
      </c>
      <c r="H11781" s="37">
        <v>895</v>
      </c>
    </row>
    <row r="11782" spans="1:8" x14ac:dyDescent="0.3">
      <c r="A11782" s="34" t="str">
        <f>+LEFT(Tabla3[[#This Row],[id_detalle]],2)</f>
        <v>20</v>
      </c>
      <c r="B11782" s="46" t="str">
        <f>VLOOKUP((LEFT(Tabla3[[#This Row],[id_detalle]],2)),id_rubro[[id]:[Rubro]],2,0)</f>
        <v>GOBIERNO, ADMINISTRACIÓN PÚBLICA Y DEFENSA</v>
      </c>
      <c r="C11782" s="36" t="s">
        <v>1792</v>
      </c>
      <c r="D11782" s="45" t="str">
        <f>+Tabla3[[#This Row],[id_detalle]]&amp;" "&amp;VLOOKUP(Tabla3[[#This Row],[id_detalle]],rubro_detalle[[Código]:[Rubro Detalle]],2,0)</f>
        <v>20.00.000 Gobierno, Administración Pública y Defensa</v>
      </c>
      <c r="E11782" s="33">
        <f t="shared" si="2165"/>
        <v>385</v>
      </c>
      <c r="F11782" s="47" t="str">
        <f t="shared" si="2166"/>
        <v>20.00.000-385</v>
      </c>
      <c r="G11782" s="37" t="s">
        <v>9000</v>
      </c>
      <c r="H11782" s="37">
        <v>895</v>
      </c>
    </row>
    <row r="11783" spans="1:8" x14ac:dyDescent="0.3">
      <c r="A11783" s="34" t="str">
        <f>+LEFT(Tabla3[[#This Row],[id_detalle]],2)</f>
        <v>20</v>
      </c>
      <c r="B11783" s="46" t="str">
        <f>VLOOKUP((LEFT(Tabla3[[#This Row],[id_detalle]],2)),id_rubro[[id]:[Rubro]],2,0)</f>
        <v>GOBIERNO, ADMINISTRACIÓN PÚBLICA Y DEFENSA</v>
      </c>
      <c r="C11783" s="36" t="s">
        <v>1792</v>
      </c>
      <c r="D11783" s="45" t="str">
        <f>+Tabla3[[#This Row],[id_detalle]]&amp;" "&amp;VLOOKUP(Tabla3[[#This Row],[id_detalle]],rubro_detalle[[Código]:[Rubro Detalle]],2,0)</f>
        <v>20.00.000 Gobierno, Administración Pública y Defensa</v>
      </c>
      <c r="E11783" s="33">
        <f t="shared" si="2165"/>
        <v>386</v>
      </c>
      <c r="F11783" s="47" t="str">
        <f t="shared" si="2166"/>
        <v>20.00.000-386</v>
      </c>
      <c r="G11783" s="37" t="s">
        <v>9001</v>
      </c>
      <c r="H11783" s="37">
        <v>895</v>
      </c>
    </row>
    <row r="11784" spans="1:8" x14ac:dyDescent="0.3">
      <c r="A11784" s="34" t="str">
        <f>+LEFT(Tabla3[[#This Row],[id_detalle]],2)</f>
        <v>20</v>
      </c>
      <c r="B11784" s="46" t="str">
        <f>VLOOKUP((LEFT(Tabla3[[#This Row],[id_detalle]],2)),id_rubro[[id]:[Rubro]],2,0)</f>
        <v>GOBIERNO, ADMINISTRACIÓN PÚBLICA Y DEFENSA</v>
      </c>
      <c r="C11784" s="36" t="s">
        <v>1792</v>
      </c>
      <c r="D11784" s="45" t="str">
        <f>+Tabla3[[#This Row],[id_detalle]]&amp;" "&amp;VLOOKUP(Tabla3[[#This Row],[id_detalle]],rubro_detalle[[Código]:[Rubro Detalle]],2,0)</f>
        <v>20.00.000 Gobierno, Administración Pública y Defensa</v>
      </c>
      <c r="E11784" s="33">
        <f t="shared" ref="E11784:E11822" si="2167">+IF(D11784=D11783,E11783+1,1)</f>
        <v>387</v>
      </c>
      <c r="F11784" s="47" t="str">
        <f t="shared" ref="F11784:F11822" si="2168">+LEFT(D11784,9)&amp;"-"&amp;E11784</f>
        <v>20.00.000-387</v>
      </c>
      <c r="G11784" s="37" t="s">
        <v>9002</v>
      </c>
      <c r="H11784" s="37">
        <v>895</v>
      </c>
    </row>
    <row r="11785" spans="1:8" x14ac:dyDescent="0.3">
      <c r="A11785" s="34" t="str">
        <f>+LEFT(Tabla3[[#This Row],[id_detalle]],2)</f>
        <v>20</v>
      </c>
      <c r="B11785" s="46" t="str">
        <f>VLOOKUP((LEFT(Tabla3[[#This Row],[id_detalle]],2)),id_rubro[[id]:[Rubro]],2,0)</f>
        <v>GOBIERNO, ADMINISTRACIÓN PÚBLICA Y DEFENSA</v>
      </c>
      <c r="C11785" s="36" t="s">
        <v>1792</v>
      </c>
      <c r="D11785" s="45" t="str">
        <f>+Tabla3[[#This Row],[id_detalle]]&amp;" "&amp;VLOOKUP(Tabla3[[#This Row],[id_detalle]],rubro_detalle[[Código]:[Rubro Detalle]],2,0)</f>
        <v>20.00.000 Gobierno, Administración Pública y Defensa</v>
      </c>
      <c r="E11785" s="33">
        <f t="shared" si="2167"/>
        <v>388</v>
      </c>
      <c r="F11785" s="47" t="str">
        <f t="shared" si="2168"/>
        <v>20.00.000-388</v>
      </c>
      <c r="G11785" s="37" t="s">
        <v>9003</v>
      </c>
      <c r="H11785" s="37">
        <v>895</v>
      </c>
    </row>
    <row r="11786" spans="1:8" x14ac:dyDescent="0.3">
      <c r="A11786" s="34" t="str">
        <f>+LEFT(Tabla3[[#This Row],[id_detalle]],2)</f>
        <v>20</v>
      </c>
      <c r="B11786" s="46" t="str">
        <f>VLOOKUP((LEFT(Tabla3[[#This Row],[id_detalle]],2)),id_rubro[[id]:[Rubro]],2,0)</f>
        <v>GOBIERNO, ADMINISTRACIÓN PÚBLICA Y DEFENSA</v>
      </c>
      <c r="C11786" s="36" t="s">
        <v>1792</v>
      </c>
      <c r="D11786" s="45" t="str">
        <f>+Tabla3[[#This Row],[id_detalle]]&amp;" "&amp;VLOOKUP(Tabla3[[#This Row],[id_detalle]],rubro_detalle[[Código]:[Rubro Detalle]],2,0)</f>
        <v>20.00.000 Gobierno, Administración Pública y Defensa</v>
      </c>
      <c r="E11786" s="33">
        <f t="shared" si="2167"/>
        <v>389</v>
      </c>
      <c r="F11786" s="47" t="str">
        <f t="shared" si="2168"/>
        <v>20.00.000-389</v>
      </c>
      <c r="G11786" s="37" t="s">
        <v>9005</v>
      </c>
      <c r="H11786" s="37">
        <v>895</v>
      </c>
    </row>
    <row r="11787" spans="1:8" x14ac:dyDescent="0.3">
      <c r="A11787" s="34" t="str">
        <f>+LEFT(Tabla3[[#This Row],[id_detalle]],2)</f>
        <v>20</v>
      </c>
      <c r="B11787" s="46" t="str">
        <f>VLOOKUP((LEFT(Tabla3[[#This Row],[id_detalle]],2)),id_rubro[[id]:[Rubro]],2,0)</f>
        <v>GOBIERNO, ADMINISTRACIÓN PÚBLICA Y DEFENSA</v>
      </c>
      <c r="C11787" s="40" t="s">
        <v>1792</v>
      </c>
      <c r="D11787" s="45" t="str">
        <f>+Tabla3[[#This Row],[id_detalle]]&amp;" "&amp;VLOOKUP(Tabla3[[#This Row],[id_detalle]],rubro_detalle[[Código]:[Rubro Detalle]],2,0)</f>
        <v>20.00.000 Gobierno, Administración Pública y Defensa</v>
      </c>
      <c r="E11787" s="33">
        <f t="shared" si="2167"/>
        <v>390</v>
      </c>
      <c r="F11787" s="47" t="str">
        <f t="shared" si="2168"/>
        <v>20.00.000-390</v>
      </c>
      <c r="G11787" s="37" t="s">
        <v>9004</v>
      </c>
      <c r="H11787" s="37">
        <v>895</v>
      </c>
    </row>
    <row r="11788" spans="1:8" x14ac:dyDescent="0.3">
      <c r="A11788" s="34" t="str">
        <f>+LEFT(Tabla3[[#This Row],[id_detalle]],2)</f>
        <v>20</v>
      </c>
      <c r="B11788" s="46" t="str">
        <f>VLOOKUP((LEFT(Tabla3[[#This Row],[id_detalle]],2)),id_rubro[[id]:[Rubro]],2,0)</f>
        <v>GOBIERNO, ADMINISTRACIÓN PÚBLICA Y DEFENSA</v>
      </c>
      <c r="C11788" s="36" t="s">
        <v>1792</v>
      </c>
      <c r="D11788" s="45" t="str">
        <f>+Tabla3[[#This Row],[id_detalle]]&amp;" "&amp;VLOOKUP(Tabla3[[#This Row],[id_detalle]],rubro_detalle[[Código]:[Rubro Detalle]],2,0)</f>
        <v>20.00.000 Gobierno, Administración Pública y Defensa</v>
      </c>
      <c r="E11788" s="33">
        <f t="shared" si="2167"/>
        <v>391</v>
      </c>
      <c r="F11788" s="47" t="str">
        <f t="shared" si="2168"/>
        <v>20.00.000-391</v>
      </c>
      <c r="G11788" s="37" t="s">
        <v>9006</v>
      </c>
      <c r="H11788" s="37">
        <v>895</v>
      </c>
    </row>
    <row r="11789" spans="1:8" x14ac:dyDescent="0.3">
      <c r="A11789" s="34" t="str">
        <f>+LEFT(Tabla3[[#This Row],[id_detalle]],2)</f>
        <v>20</v>
      </c>
      <c r="B11789" s="46" t="str">
        <f>VLOOKUP((LEFT(Tabla3[[#This Row],[id_detalle]],2)),id_rubro[[id]:[Rubro]],2,0)</f>
        <v>GOBIERNO, ADMINISTRACIÓN PÚBLICA Y DEFENSA</v>
      </c>
      <c r="C11789" s="36" t="s">
        <v>1792</v>
      </c>
      <c r="D11789" s="45" t="str">
        <f>+Tabla3[[#This Row],[id_detalle]]&amp;" "&amp;VLOOKUP(Tabla3[[#This Row],[id_detalle]],rubro_detalle[[Código]:[Rubro Detalle]],2,0)</f>
        <v>20.00.000 Gobierno, Administración Pública y Defensa</v>
      </c>
      <c r="E11789" s="33">
        <f t="shared" si="2167"/>
        <v>392</v>
      </c>
      <c r="F11789" s="47" t="str">
        <f t="shared" si="2168"/>
        <v>20.00.000-392</v>
      </c>
      <c r="G11789" s="37" t="s">
        <v>9007</v>
      </c>
      <c r="H11789" s="37">
        <v>895</v>
      </c>
    </row>
    <row r="11790" spans="1:8" x14ac:dyDescent="0.3">
      <c r="A11790" s="34" t="str">
        <f>+LEFT(Tabla3[[#This Row],[id_detalle]],2)</f>
        <v>20</v>
      </c>
      <c r="B11790" s="46" t="str">
        <f>VLOOKUP((LEFT(Tabla3[[#This Row],[id_detalle]],2)),id_rubro[[id]:[Rubro]],2,0)</f>
        <v>GOBIERNO, ADMINISTRACIÓN PÚBLICA Y DEFENSA</v>
      </c>
      <c r="C11790" s="40" t="s">
        <v>1792</v>
      </c>
      <c r="D11790" s="45" t="str">
        <f>+Tabla3[[#This Row],[id_detalle]]&amp;" "&amp;VLOOKUP(Tabla3[[#This Row],[id_detalle]],rubro_detalle[[Código]:[Rubro Detalle]],2,0)</f>
        <v>20.00.000 Gobierno, Administración Pública y Defensa</v>
      </c>
      <c r="E11790" s="33">
        <f t="shared" si="2167"/>
        <v>393</v>
      </c>
      <c r="F11790" s="47" t="str">
        <f t="shared" si="2168"/>
        <v>20.00.000-393</v>
      </c>
      <c r="G11790" s="37" t="s">
        <v>9008</v>
      </c>
      <c r="H11790" s="37">
        <v>895</v>
      </c>
    </row>
    <row r="11791" spans="1:8" x14ac:dyDescent="0.3">
      <c r="A11791" s="34" t="str">
        <f>+LEFT(Tabla3[[#This Row],[id_detalle]],2)</f>
        <v>20</v>
      </c>
      <c r="B11791" s="46" t="str">
        <f>VLOOKUP((LEFT(Tabla3[[#This Row],[id_detalle]],2)),id_rubro[[id]:[Rubro]],2,0)</f>
        <v>GOBIERNO, ADMINISTRACIÓN PÚBLICA Y DEFENSA</v>
      </c>
      <c r="C11791" s="36" t="s">
        <v>1792</v>
      </c>
      <c r="D11791" s="45" t="str">
        <f>+Tabla3[[#This Row],[id_detalle]]&amp;" "&amp;VLOOKUP(Tabla3[[#This Row],[id_detalle]],rubro_detalle[[Código]:[Rubro Detalle]],2,0)</f>
        <v>20.00.000 Gobierno, Administración Pública y Defensa</v>
      </c>
      <c r="E11791" s="33">
        <f t="shared" si="2167"/>
        <v>394</v>
      </c>
      <c r="F11791" s="47" t="str">
        <f t="shared" si="2168"/>
        <v>20.00.000-394</v>
      </c>
      <c r="G11791" s="37" t="s">
        <v>9009</v>
      </c>
      <c r="H11791" s="37">
        <v>895</v>
      </c>
    </row>
    <row r="11792" spans="1:8" x14ac:dyDescent="0.3">
      <c r="A11792" s="34" t="str">
        <f>+LEFT(Tabla3[[#This Row],[id_detalle]],2)</f>
        <v>20</v>
      </c>
      <c r="B11792" s="46" t="str">
        <f>VLOOKUP((LEFT(Tabla3[[#This Row],[id_detalle]],2)),id_rubro[[id]:[Rubro]],2,0)</f>
        <v>GOBIERNO, ADMINISTRACIÓN PÚBLICA Y DEFENSA</v>
      </c>
      <c r="C11792" s="36" t="s">
        <v>1792</v>
      </c>
      <c r="D11792" s="45" t="str">
        <f>+Tabla3[[#This Row],[id_detalle]]&amp;" "&amp;VLOOKUP(Tabla3[[#This Row],[id_detalle]],rubro_detalle[[Código]:[Rubro Detalle]],2,0)</f>
        <v>20.00.000 Gobierno, Administración Pública y Defensa</v>
      </c>
      <c r="E11792" s="33">
        <f t="shared" si="2167"/>
        <v>395</v>
      </c>
      <c r="F11792" s="47" t="str">
        <f t="shared" si="2168"/>
        <v>20.00.000-395</v>
      </c>
      <c r="G11792" s="37" t="s">
        <v>9010</v>
      </c>
      <c r="H11792" s="37">
        <v>895</v>
      </c>
    </row>
    <row r="11793" spans="1:8" x14ac:dyDescent="0.3">
      <c r="A11793" s="34" t="str">
        <f>+LEFT(Tabla3[[#This Row],[id_detalle]],2)</f>
        <v>20</v>
      </c>
      <c r="B11793" s="46" t="str">
        <f>VLOOKUP((LEFT(Tabla3[[#This Row],[id_detalle]],2)),id_rubro[[id]:[Rubro]],2,0)</f>
        <v>GOBIERNO, ADMINISTRACIÓN PÚBLICA Y DEFENSA</v>
      </c>
      <c r="C11793" s="40" t="s">
        <v>1792</v>
      </c>
      <c r="D11793" s="45" t="str">
        <f>+Tabla3[[#This Row],[id_detalle]]&amp;" "&amp;VLOOKUP(Tabla3[[#This Row],[id_detalle]],rubro_detalle[[Código]:[Rubro Detalle]],2,0)</f>
        <v>20.00.000 Gobierno, Administración Pública y Defensa</v>
      </c>
      <c r="E11793" s="33">
        <f t="shared" si="2167"/>
        <v>396</v>
      </c>
      <c r="F11793" s="47" t="str">
        <f t="shared" si="2168"/>
        <v>20.00.000-396</v>
      </c>
      <c r="G11793" s="37" t="s">
        <v>9011</v>
      </c>
      <c r="H11793" s="37">
        <v>895</v>
      </c>
    </row>
    <row r="11794" spans="1:8" x14ac:dyDescent="0.3">
      <c r="A11794" s="34" t="str">
        <f>+LEFT(Tabla3[[#This Row],[id_detalle]],2)</f>
        <v>20</v>
      </c>
      <c r="B11794" s="46" t="str">
        <f>VLOOKUP((LEFT(Tabla3[[#This Row],[id_detalle]],2)),id_rubro[[id]:[Rubro]],2,0)</f>
        <v>GOBIERNO, ADMINISTRACIÓN PÚBLICA Y DEFENSA</v>
      </c>
      <c r="C11794" s="36" t="s">
        <v>1792</v>
      </c>
      <c r="D11794" s="45" t="str">
        <f>+Tabla3[[#This Row],[id_detalle]]&amp;" "&amp;VLOOKUP(Tabla3[[#This Row],[id_detalle]],rubro_detalle[[Código]:[Rubro Detalle]],2,0)</f>
        <v>20.00.000 Gobierno, Administración Pública y Defensa</v>
      </c>
      <c r="E11794" s="33">
        <f t="shared" si="2167"/>
        <v>397</v>
      </c>
      <c r="F11794" s="47" t="str">
        <f t="shared" si="2168"/>
        <v>20.00.000-397</v>
      </c>
      <c r="G11794" s="37" t="s">
        <v>9012</v>
      </c>
      <c r="H11794" s="37">
        <v>896</v>
      </c>
    </row>
    <row r="11795" spans="1:8" x14ac:dyDescent="0.3">
      <c r="A11795" s="34" t="str">
        <f>+LEFT(Tabla3[[#This Row],[id_detalle]],2)</f>
        <v>20</v>
      </c>
      <c r="B11795" s="46" t="str">
        <f>VLOOKUP((LEFT(Tabla3[[#This Row],[id_detalle]],2)),id_rubro[[id]:[Rubro]],2,0)</f>
        <v>GOBIERNO, ADMINISTRACIÓN PÚBLICA Y DEFENSA</v>
      </c>
      <c r="C11795" s="36" t="s">
        <v>1792</v>
      </c>
      <c r="D11795" s="45" t="str">
        <f>+Tabla3[[#This Row],[id_detalle]]&amp;" "&amp;VLOOKUP(Tabla3[[#This Row],[id_detalle]],rubro_detalle[[Código]:[Rubro Detalle]],2,0)</f>
        <v>20.00.000 Gobierno, Administración Pública y Defensa</v>
      </c>
      <c r="E11795" s="33">
        <f t="shared" si="2167"/>
        <v>398</v>
      </c>
      <c r="F11795" s="47" t="str">
        <f t="shared" si="2168"/>
        <v>20.00.000-398</v>
      </c>
      <c r="G11795" s="37" t="s">
        <v>9013</v>
      </c>
      <c r="H11795" s="37">
        <v>896</v>
      </c>
    </row>
    <row r="11796" spans="1:8" x14ac:dyDescent="0.3">
      <c r="A11796" s="34" t="str">
        <f>+LEFT(Tabla3[[#This Row],[id_detalle]],2)</f>
        <v>20</v>
      </c>
      <c r="B11796" s="46" t="str">
        <f>VLOOKUP((LEFT(Tabla3[[#This Row],[id_detalle]],2)),id_rubro[[id]:[Rubro]],2,0)</f>
        <v>GOBIERNO, ADMINISTRACIÓN PÚBLICA Y DEFENSA</v>
      </c>
      <c r="C11796" s="36" t="s">
        <v>1792</v>
      </c>
      <c r="D11796" s="45" t="str">
        <f>+Tabla3[[#This Row],[id_detalle]]&amp;" "&amp;VLOOKUP(Tabla3[[#This Row],[id_detalle]],rubro_detalle[[Código]:[Rubro Detalle]],2,0)</f>
        <v>20.00.000 Gobierno, Administración Pública y Defensa</v>
      </c>
      <c r="E11796" s="33">
        <f t="shared" si="2167"/>
        <v>399</v>
      </c>
      <c r="F11796" s="47" t="str">
        <f t="shared" si="2168"/>
        <v>20.00.000-399</v>
      </c>
      <c r="G11796" s="37" t="s">
        <v>9014</v>
      </c>
      <c r="H11796" s="37">
        <v>896</v>
      </c>
    </row>
    <row r="11797" spans="1:8" x14ac:dyDescent="0.3">
      <c r="A11797" s="34" t="str">
        <f>+LEFT(Tabla3[[#This Row],[id_detalle]],2)</f>
        <v>20</v>
      </c>
      <c r="B11797" s="46" t="str">
        <f>VLOOKUP((LEFT(Tabla3[[#This Row],[id_detalle]],2)),id_rubro[[id]:[Rubro]],2,0)</f>
        <v>GOBIERNO, ADMINISTRACIÓN PÚBLICA Y DEFENSA</v>
      </c>
      <c r="C11797" s="36" t="s">
        <v>1792</v>
      </c>
      <c r="D11797" s="45" t="str">
        <f>+Tabla3[[#This Row],[id_detalle]]&amp;" "&amp;VLOOKUP(Tabla3[[#This Row],[id_detalle]],rubro_detalle[[Código]:[Rubro Detalle]],2,0)</f>
        <v>20.00.000 Gobierno, Administración Pública y Defensa</v>
      </c>
      <c r="E11797" s="33">
        <f t="shared" si="2167"/>
        <v>400</v>
      </c>
      <c r="F11797" s="47" t="str">
        <f t="shared" si="2168"/>
        <v>20.00.000-400</v>
      </c>
      <c r="G11797" s="37" t="s">
        <v>9015</v>
      </c>
      <c r="H11797" s="37">
        <v>896</v>
      </c>
    </row>
    <row r="11798" spans="1:8" x14ac:dyDescent="0.3">
      <c r="A11798" s="34" t="str">
        <f>+LEFT(Tabla3[[#This Row],[id_detalle]],2)</f>
        <v>20</v>
      </c>
      <c r="B11798" s="46" t="str">
        <f>VLOOKUP((LEFT(Tabla3[[#This Row],[id_detalle]],2)),id_rubro[[id]:[Rubro]],2,0)</f>
        <v>GOBIERNO, ADMINISTRACIÓN PÚBLICA Y DEFENSA</v>
      </c>
      <c r="C11798" s="36" t="s">
        <v>1792</v>
      </c>
      <c r="D11798" s="45" t="str">
        <f>+Tabla3[[#This Row],[id_detalle]]&amp;" "&amp;VLOOKUP(Tabla3[[#This Row],[id_detalle]],rubro_detalle[[Código]:[Rubro Detalle]],2,0)</f>
        <v>20.00.000 Gobierno, Administración Pública y Defensa</v>
      </c>
      <c r="E11798" s="33">
        <f t="shared" si="2167"/>
        <v>401</v>
      </c>
      <c r="F11798" s="47" t="str">
        <f t="shared" si="2168"/>
        <v>20.00.000-401</v>
      </c>
      <c r="G11798" s="37" t="s">
        <v>9016</v>
      </c>
      <c r="H11798" s="37">
        <v>896</v>
      </c>
    </row>
    <row r="11799" spans="1:8" x14ac:dyDescent="0.3">
      <c r="A11799" s="34" t="str">
        <f>+LEFT(Tabla3[[#This Row],[id_detalle]],2)</f>
        <v>20</v>
      </c>
      <c r="B11799" s="46" t="str">
        <f>VLOOKUP((LEFT(Tabla3[[#This Row],[id_detalle]],2)),id_rubro[[id]:[Rubro]],2,0)</f>
        <v>GOBIERNO, ADMINISTRACIÓN PÚBLICA Y DEFENSA</v>
      </c>
      <c r="C11799" s="36" t="s">
        <v>1792</v>
      </c>
      <c r="D11799" s="45" t="str">
        <f>+Tabla3[[#This Row],[id_detalle]]&amp;" "&amp;VLOOKUP(Tabla3[[#This Row],[id_detalle]],rubro_detalle[[Código]:[Rubro Detalle]],2,0)</f>
        <v>20.00.000 Gobierno, Administración Pública y Defensa</v>
      </c>
      <c r="E11799" s="33">
        <f t="shared" si="2167"/>
        <v>402</v>
      </c>
      <c r="F11799" s="47" t="str">
        <f t="shared" si="2168"/>
        <v>20.00.000-402</v>
      </c>
      <c r="G11799" s="37" t="s">
        <v>9018</v>
      </c>
      <c r="H11799" s="37">
        <v>896</v>
      </c>
    </row>
    <row r="11800" spans="1:8" x14ac:dyDescent="0.3">
      <c r="A11800" s="34" t="str">
        <f>+LEFT(Tabla3[[#This Row],[id_detalle]],2)</f>
        <v>20</v>
      </c>
      <c r="B11800" s="46" t="str">
        <f>VLOOKUP((LEFT(Tabla3[[#This Row],[id_detalle]],2)),id_rubro[[id]:[Rubro]],2,0)</f>
        <v>GOBIERNO, ADMINISTRACIÓN PÚBLICA Y DEFENSA</v>
      </c>
      <c r="C11800" s="36" t="s">
        <v>1792</v>
      </c>
      <c r="D11800" s="45" t="str">
        <f>+Tabla3[[#This Row],[id_detalle]]&amp;" "&amp;VLOOKUP(Tabla3[[#This Row],[id_detalle]],rubro_detalle[[Código]:[Rubro Detalle]],2,0)</f>
        <v>20.00.000 Gobierno, Administración Pública y Defensa</v>
      </c>
      <c r="E11800" s="33">
        <f t="shared" si="2167"/>
        <v>403</v>
      </c>
      <c r="F11800" s="47" t="str">
        <f t="shared" si="2168"/>
        <v>20.00.000-403</v>
      </c>
      <c r="G11800" s="37" t="s">
        <v>9017</v>
      </c>
      <c r="H11800" s="37">
        <v>896</v>
      </c>
    </row>
    <row r="11801" spans="1:8" x14ac:dyDescent="0.3">
      <c r="A11801" s="34" t="str">
        <f>+LEFT(Tabla3[[#This Row],[id_detalle]],2)</f>
        <v>20</v>
      </c>
      <c r="B11801" s="46" t="str">
        <f>VLOOKUP((LEFT(Tabla3[[#This Row],[id_detalle]],2)),id_rubro[[id]:[Rubro]],2,0)</f>
        <v>GOBIERNO, ADMINISTRACIÓN PÚBLICA Y DEFENSA</v>
      </c>
      <c r="C11801" s="36" t="s">
        <v>1792</v>
      </c>
      <c r="D11801" s="45" t="str">
        <f>+Tabla3[[#This Row],[id_detalle]]&amp;" "&amp;VLOOKUP(Tabla3[[#This Row],[id_detalle]],rubro_detalle[[Código]:[Rubro Detalle]],2,0)</f>
        <v>20.00.000 Gobierno, Administración Pública y Defensa</v>
      </c>
      <c r="E11801" s="33">
        <f t="shared" si="2167"/>
        <v>404</v>
      </c>
      <c r="F11801" s="47" t="str">
        <f t="shared" si="2168"/>
        <v>20.00.000-404</v>
      </c>
      <c r="G11801" s="37" t="s">
        <v>9019</v>
      </c>
      <c r="H11801" s="37">
        <v>896</v>
      </c>
    </row>
    <row r="11802" spans="1:8" x14ac:dyDescent="0.3">
      <c r="A11802" s="34" t="str">
        <f>+LEFT(Tabla3[[#This Row],[id_detalle]],2)</f>
        <v>20</v>
      </c>
      <c r="B11802" s="46" t="str">
        <f>VLOOKUP((LEFT(Tabla3[[#This Row],[id_detalle]],2)),id_rubro[[id]:[Rubro]],2,0)</f>
        <v>GOBIERNO, ADMINISTRACIÓN PÚBLICA Y DEFENSA</v>
      </c>
      <c r="C11802" s="36" t="s">
        <v>1792</v>
      </c>
      <c r="D11802" s="45" t="str">
        <f>+Tabla3[[#This Row],[id_detalle]]&amp;" "&amp;VLOOKUP(Tabla3[[#This Row],[id_detalle]],rubro_detalle[[Código]:[Rubro Detalle]],2,0)</f>
        <v>20.00.000 Gobierno, Administración Pública y Defensa</v>
      </c>
      <c r="E11802" s="33">
        <f t="shared" si="2167"/>
        <v>405</v>
      </c>
      <c r="F11802" s="47" t="str">
        <f t="shared" si="2168"/>
        <v>20.00.000-405</v>
      </c>
      <c r="G11802" s="37" t="s">
        <v>9020</v>
      </c>
      <c r="H11802" s="37">
        <v>896</v>
      </c>
    </row>
    <row r="11803" spans="1:8" x14ac:dyDescent="0.3">
      <c r="A11803" s="34" t="str">
        <f>+LEFT(Tabla3[[#This Row],[id_detalle]],2)</f>
        <v>20</v>
      </c>
      <c r="B11803" s="46" t="str">
        <f>VLOOKUP((LEFT(Tabla3[[#This Row],[id_detalle]],2)),id_rubro[[id]:[Rubro]],2,0)</f>
        <v>GOBIERNO, ADMINISTRACIÓN PÚBLICA Y DEFENSA</v>
      </c>
      <c r="C11803" s="36" t="s">
        <v>1792</v>
      </c>
      <c r="D11803" s="45" t="str">
        <f>+Tabla3[[#This Row],[id_detalle]]&amp;" "&amp;VLOOKUP(Tabla3[[#This Row],[id_detalle]],rubro_detalle[[Código]:[Rubro Detalle]],2,0)</f>
        <v>20.00.000 Gobierno, Administración Pública y Defensa</v>
      </c>
      <c r="E11803" s="33">
        <f t="shared" si="2167"/>
        <v>406</v>
      </c>
      <c r="F11803" s="47" t="str">
        <f t="shared" si="2168"/>
        <v>20.00.000-406</v>
      </c>
      <c r="G11803" s="37" t="s">
        <v>9021</v>
      </c>
      <c r="H11803" s="37">
        <v>896</v>
      </c>
    </row>
    <row r="11804" spans="1:8" x14ac:dyDescent="0.3">
      <c r="A11804" s="34" t="str">
        <f>+LEFT(Tabla3[[#This Row],[id_detalle]],2)</f>
        <v>20</v>
      </c>
      <c r="B11804" s="46" t="str">
        <f>VLOOKUP((LEFT(Tabla3[[#This Row],[id_detalle]],2)),id_rubro[[id]:[Rubro]],2,0)</f>
        <v>GOBIERNO, ADMINISTRACIÓN PÚBLICA Y DEFENSA</v>
      </c>
      <c r="C11804" s="36" t="s">
        <v>1792</v>
      </c>
      <c r="D11804" s="45" t="str">
        <f>+Tabla3[[#This Row],[id_detalle]]&amp;" "&amp;VLOOKUP(Tabla3[[#This Row],[id_detalle]],rubro_detalle[[Código]:[Rubro Detalle]],2,0)</f>
        <v>20.00.000 Gobierno, Administración Pública y Defensa</v>
      </c>
      <c r="E11804" s="33">
        <f t="shared" si="2167"/>
        <v>407</v>
      </c>
      <c r="F11804" s="47" t="str">
        <f t="shared" si="2168"/>
        <v>20.00.000-407</v>
      </c>
      <c r="G11804" s="37" t="s">
        <v>9023</v>
      </c>
      <c r="H11804" s="37">
        <v>896</v>
      </c>
    </row>
    <row r="11805" spans="1:8" x14ac:dyDescent="0.3">
      <c r="A11805" s="34" t="str">
        <f>+LEFT(Tabla3[[#This Row],[id_detalle]],2)</f>
        <v>20</v>
      </c>
      <c r="B11805" s="46" t="str">
        <f>VLOOKUP((LEFT(Tabla3[[#This Row],[id_detalle]],2)),id_rubro[[id]:[Rubro]],2,0)</f>
        <v>GOBIERNO, ADMINISTRACIÓN PÚBLICA Y DEFENSA</v>
      </c>
      <c r="C11805" s="36" t="s">
        <v>1792</v>
      </c>
      <c r="D11805" s="45" t="str">
        <f>+Tabla3[[#This Row],[id_detalle]]&amp;" "&amp;VLOOKUP(Tabla3[[#This Row],[id_detalle]],rubro_detalle[[Código]:[Rubro Detalle]],2,0)</f>
        <v>20.00.000 Gobierno, Administración Pública y Defensa</v>
      </c>
      <c r="E11805" s="33">
        <f t="shared" si="2167"/>
        <v>408</v>
      </c>
      <c r="F11805" s="47" t="str">
        <f t="shared" si="2168"/>
        <v>20.00.000-408</v>
      </c>
      <c r="G11805" s="37" t="s">
        <v>9022</v>
      </c>
      <c r="H11805" s="37">
        <v>896</v>
      </c>
    </row>
    <row r="11806" spans="1:8" x14ac:dyDescent="0.3">
      <c r="A11806" s="34" t="str">
        <f>+LEFT(Tabla3[[#This Row],[id_detalle]],2)</f>
        <v>20</v>
      </c>
      <c r="B11806" s="46" t="str">
        <f>VLOOKUP((LEFT(Tabla3[[#This Row],[id_detalle]],2)),id_rubro[[id]:[Rubro]],2,0)</f>
        <v>GOBIERNO, ADMINISTRACIÓN PÚBLICA Y DEFENSA</v>
      </c>
      <c r="C11806" s="36" t="s">
        <v>1792</v>
      </c>
      <c r="D11806" s="45" t="str">
        <f>+Tabla3[[#This Row],[id_detalle]]&amp;" "&amp;VLOOKUP(Tabla3[[#This Row],[id_detalle]],rubro_detalle[[Código]:[Rubro Detalle]],2,0)</f>
        <v>20.00.000 Gobierno, Administración Pública y Defensa</v>
      </c>
      <c r="E11806" s="33">
        <f t="shared" si="2167"/>
        <v>409</v>
      </c>
      <c r="F11806" s="47" t="str">
        <f t="shared" si="2168"/>
        <v>20.00.000-409</v>
      </c>
      <c r="G11806" s="37" t="s">
        <v>9024</v>
      </c>
      <c r="H11806" s="37">
        <v>896</v>
      </c>
    </row>
    <row r="11807" spans="1:8" x14ac:dyDescent="0.3">
      <c r="A11807" s="34" t="str">
        <f>+LEFT(Tabla3[[#This Row],[id_detalle]],2)</f>
        <v>20</v>
      </c>
      <c r="B11807" s="46" t="str">
        <f>VLOOKUP((LEFT(Tabla3[[#This Row],[id_detalle]],2)),id_rubro[[id]:[Rubro]],2,0)</f>
        <v>GOBIERNO, ADMINISTRACIÓN PÚBLICA Y DEFENSA</v>
      </c>
      <c r="C11807" s="36" t="s">
        <v>1792</v>
      </c>
      <c r="D11807" s="45" t="str">
        <f>+Tabla3[[#This Row],[id_detalle]]&amp;" "&amp;VLOOKUP(Tabla3[[#This Row],[id_detalle]],rubro_detalle[[Código]:[Rubro Detalle]],2,0)</f>
        <v>20.00.000 Gobierno, Administración Pública y Defensa</v>
      </c>
      <c r="E11807" s="33">
        <f t="shared" si="2167"/>
        <v>410</v>
      </c>
      <c r="F11807" s="47" t="str">
        <f t="shared" si="2168"/>
        <v>20.00.000-410</v>
      </c>
      <c r="G11807" s="37" t="s">
        <v>9025</v>
      </c>
      <c r="H11807" s="37">
        <v>897</v>
      </c>
    </row>
    <row r="11808" spans="1:8" x14ac:dyDescent="0.3">
      <c r="A11808" s="34" t="str">
        <f>+LEFT(Tabla3[[#This Row],[id_detalle]],2)</f>
        <v>20</v>
      </c>
      <c r="B11808" s="46" t="str">
        <f>VLOOKUP((LEFT(Tabla3[[#This Row],[id_detalle]],2)),id_rubro[[id]:[Rubro]],2,0)</f>
        <v>GOBIERNO, ADMINISTRACIÓN PÚBLICA Y DEFENSA</v>
      </c>
      <c r="C11808" s="36" t="s">
        <v>1792</v>
      </c>
      <c r="D11808" s="45" t="str">
        <f>+Tabla3[[#This Row],[id_detalle]]&amp;" "&amp;VLOOKUP(Tabla3[[#This Row],[id_detalle]],rubro_detalle[[Código]:[Rubro Detalle]],2,0)</f>
        <v>20.00.000 Gobierno, Administración Pública y Defensa</v>
      </c>
      <c r="E11808" s="33">
        <f t="shared" si="2167"/>
        <v>411</v>
      </c>
      <c r="F11808" s="47" t="str">
        <f t="shared" si="2168"/>
        <v>20.00.000-411</v>
      </c>
      <c r="G11808" s="37" t="s">
        <v>9026</v>
      </c>
      <c r="H11808" s="37">
        <v>897</v>
      </c>
    </row>
    <row r="11809" spans="1:8" x14ac:dyDescent="0.3">
      <c r="A11809" s="34" t="str">
        <f>+LEFT(Tabla3[[#This Row],[id_detalle]],2)</f>
        <v>20</v>
      </c>
      <c r="B11809" s="46" t="str">
        <f>VLOOKUP((LEFT(Tabla3[[#This Row],[id_detalle]],2)),id_rubro[[id]:[Rubro]],2,0)</f>
        <v>GOBIERNO, ADMINISTRACIÓN PÚBLICA Y DEFENSA</v>
      </c>
      <c r="C11809" s="36" t="s">
        <v>1792</v>
      </c>
      <c r="D11809" s="45" t="str">
        <f>+Tabla3[[#This Row],[id_detalle]]&amp;" "&amp;VLOOKUP(Tabla3[[#This Row],[id_detalle]],rubro_detalle[[Código]:[Rubro Detalle]],2,0)</f>
        <v>20.00.000 Gobierno, Administración Pública y Defensa</v>
      </c>
      <c r="E11809" s="33">
        <f t="shared" si="2167"/>
        <v>412</v>
      </c>
      <c r="F11809" s="47" t="str">
        <f t="shared" si="2168"/>
        <v>20.00.000-412</v>
      </c>
      <c r="G11809" s="37" t="s">
        <v>9027</v>
      </c>
      <c r="H11809" s="37">
        <v>897</v>
      </c>
    </row>
    <row r="11810" spans="1:8" x14ac:dyDescent="0.3">
      <c r="A11810" s="34" t="str">
        <f>+LEFT(Tabla3[[#This Row],[id_detalle]],2)</f>
        <v>20</v>
      </c>
      <c r="B11810" s="46" t="str">
        <f>VLOOKUP((LEFT(Tabla3[[#This Row],[id_detalle]],2)),id_rubro[[id]:[Rubro]],2,0)</f>
        <v>GOBIERNO, ADMINISTRACIÓN PÚBLICA Y DEFENSA</v>
      </c>
      <c r="C11810" s="40" t="s">
        <v>1792</v>
      </c>
      <c r="D11810" s="45" t="str">
        <f>+Tabla3[[#This Row],[id_detalle]]&amp;" "&amp;VLOOKUP(Tabla3[[#This Row],[id_detalle]],rubro_detalle[[Código]:[Rubro Detalle]],2,0)</f>
        <v>20.00.000 Gobierno, Administración Pública y Defensa</v>
      </c>
      <c r="E11810" s="33">
        <f t="shared" si="2167"/>
        <v>413</v>
      </c>
      <c r="F11810" s="47" t="str">
        <f t="shared" si="2168"/>
        <v>20.00.000-413</v>
      </c>
      <c r="G11810" s="37" t="s">
        <v>9028</v>
      </c>
      <c r="H11810" s="37">
        <v>897</v>
      </c>
    </row>
    <row r="11811" spans="1:8" x14ac:dyDescent="0.3">
      <c r="A11811" s="34" t="str">
        <f>+LEFT(Tabla3[[#This Row],[id_detalle]],2)</f>
        <v>20</v>
      </c>
      <c r="B11811" s="46" t="str">
        <f>VLOOKUP((LEFT(Tabla3[[#This Row],[id_detalle]],2)),id_rubro[[id]:[Rubro]],2,0)</f>
        <v>GOBIERNO, ADMINISTRACIÓN PÚBLICA Y DEFENSA</v>
      </c>
      <c r="C11811" s="36" t="s">
        <v>1792</v>
      </c>
      <c r="D11811" s="45" t="str">
        <f>+Tabla3[[#This Row],[id_detalle]]&amp;" "&amp;VLOOKUP(Tabla3[[#This Row],[id_detalle]],rubro_detalle[[Código]:[Rubro Detalle]],2,0)</f>
        <v>20.00.000 Gobierno, Administración Pública y Defensa</v>
      </c>
      <c r="E11811" s="33">
        <f t="shared" si="2167"/>
        <v>414</v>
      </c>
      <c r="F11811" s="47" t="str">
        <f t="shared" si="2168"/>
        <v>20.00.000-414</v>
      </c>
      <c r="G11811" s="37" t="s">
        <v>9029</v>
      </c>
      <c r="H11811" s="37">
        <v>897</v>
      </c>
    </row>
    <row r="11812" spans="1:8" x14ac:dyDescent="0.3">
      <c r="A11812" s="34" t="str">
        <f>+LEFT(Tabla3[[#This Row],[id_detalle]],2)</f>
        <v>20</v>
      </c>
      <c r="B11812" s="46" t="str">
        <f>VLOOKUP((LEFT(Tabla3[[#This Row],[id_detalle]],2)),id_rubro[[id]:[Rubro]],2,0)</f>
        <v>GOBIERNO, ADMINISTRACIÓN PÚBLICA Y DEFENSA</v>
      </c>
      <c r="C11812" s="36" t="s">
        <v>1792</v>
      </c>
      <c r="D11812" s="45" t="str">
        <f>+Tabla3[[#This Row],[id_detalle]]&amp;" "&amp;VLOOKUP(Tabla3[[#This Row],[id_detalle]],rubro_detalle[[Código]:[Rubro Detalle]],2,0)</f>
        <v>20.00.000 Gobierno, Administración Pública y Defensa</v>
      </c>
      <c r="E11812" s="33">
        <f t="shared" si="2167"/>
        <v>415</v>
      </c>
      <c r="F11812" s="47" t="str">
        <f t="shared" si="2168"/>
        <v>20.00.000-415</v>
      </c>
      <c r="G11812" s="37" t="s">
        <v>9030</v>
      </c>
      <c r="H11812" s="37">
        <v>897</v>
      </c>
    </row>
    <row r="11813" spans="1:8" x14ac:dyDescent="0.3">
      <c r="A11813" s="34" t="str">
        <f>+LEFT(Tabla3[[#This Row],[id_detalle]],2)</f>
        <v>20</v>
      </c>
      <c r="B11813" s="46" t="str">
        <f>VLOOKUP((LEFT(Tabla3[[#This Row],[id_detalle]],2)),id_rubro[[id]:[Rubro]],2,0)</f>
        <v>GOBIERNO, ADMINISTRACIÓN PÚBLICA Y DEFENSA</v>
      </c>
      <c r="C11813" s="40" t="s">
        <v>1792</v>
      </c>
      <c r="D11813" s="45" t="str">
        <f>+Tabla3[[#This Row],[id_detalle]]&amp;" "&amp;VLOOKUP(Tabla3[[#This Row],[id_detalle]],rubro_detalle[[Código]:[Rubro Detalle]],2,0)</f>
        <v>20.00.000 Gobierno, Administración Pública y Defensa</v>
      </c>
      <c r="E11813" s="33">
        <f t="shared" si="2167"/>
        <v>416</v>
      </c>
      <c r="F11813" s="47" t="str">
        <f t="shared" si="2168"/>
        <v>20.00.000-416</v>
      </c>
      <c r="G11813" s="37" t="s">
        <v>9031</v>
      </c>
      <c r="H11813" s="37">
        <v>897</v>
      </c>
    </row>
    <row r="11814" spans="1:8" x14ac:dyDescent="0.3">
      <c r="A11814" s="34" t="str">
        <f>+LEFT(Tabla3[[#This Row],[id_detalle]],2)</f>
        <v>20</v>
      </c>
      <c r="B11814" s="46" t="str">
        <f>VLOOKUP((LEFT(Tabla3[[#This Row],[id_detalle]],2)),id_rubro[[id]:[Rubro]],2,0)</f>
        <v>GOBIERNO, ADMINISTRACIÓN PÚBLICA Y DEFENSA</v>
      </c>
      <c r="C11814" s="36" t="s">
        <v>1792</v>
      </c>
      <c r="D11814" s="45" t="str">
        <f>+Tabla3[[#This Row],[id_detalle]]&amp;" "&amp;VLOOKUP(Tabla3[[#This Row],[id_detalle]],rubro_detalle[[Código]:[Rubro Detalle]],2,0)</f>
        <v>20.00.000 Gobierno, Administración Pública y Defensa</v>
      </c>
      <c r="E11814" s="33">
        <f t="shared" si="2167"/>
        <v>417</v>
      </c>
      <c r="F11814" s="47" t="str">
        <f t="shared" si="2168"/>
        <v>20.00.000-417</v>
      </c>
      <c r="G11814" s="37" t="s">
        <v>9032</v>
      </c>
      <c r="H11814" s="37">
        <v>897</v>
      </c>
    </row>
    <row r="11815" spans="1:8" x14ac:dyDescent="0.3">
      <c r="A11815" s="34" t="str">
        <f>+LEFT(Tabla3[[#This Row],[id_detalle]],2)</f>
        <v>20</v>
      </c>
      <c r="B11815" s="46" t="str">
        <f>VLOOKUP((LEFT(Tabla3[[#This Row],[id_detalle]],2)),id_rubro[[id]:[Rubro]],2,0)</f>
        <v>GOBIERNO, ADMINISTRACIÓN PÚBLICA Y DEFENSA</v>
      </c>
      <c r="C11815" s="36" t="s">
        <v>1792</v>
      </c>
      <c r="D11815" s="45" t="str">
        <f>+Tabla3[[#This Row],[id_detalle]]&amp;" "&amp;VLOOKUP(Tabla3[[#This Row],[id_detalle]],rubro_detalle[[Código]:[Rubro Detalle]],2,0)</f>
        <v>20.00.000 Gobierno, Administración Pública y Defensa</v>
      </c>
      <c r="E11815" s="33">
        <f t="shared" si="2167"/>
        <v>418</v>
      </c>
      <c r="F11815" s="47" t="str">
        <f t="shared" si="2168"/>
        <v>20.00.000-418</v>
      </c>
      <c r="G11815" s="37" t="s">
        <v>9033</v>
      </c>
      <c r="H11815" s="37">
        <v>897</v>
      </c>
    </row>
    <row r="11816" spans="1:8" x14ac:dyDescent="0.3">
      <c r="A11816" s="34" t="str">
        <f>+LEFT(Tabla3[[#This Row],[id_detalle]],2)</f>
        <v>20</v>
      </c>
      <c r="B11816" s="46" t="str">
        <f>VLOOKUP((LEFT(Tabla3[[#This Row],[id_detalle]],2)),id_rubro[[id]:[Rubro]],2,0)</f>
        <v>GOBIERNO, ADMINISTRACIÓN PÚBLICA Y DEFENSA</v>
      </c>
      <c r="C11816" s="40" t="s">
        <v>1792</v>
      </c>
      <c r="D11816" s="45" t="str">
        <f>+Tabla3[[#This Row],[id_detalle]]&amp;" "&amp;VLOOKUP(Tabla3[[#This Row],[id_detalle]],rubro_detalle[[Código]:[Rubro Detalle]],2,0)</f>
        <v>20.00.000 Gobierno, Administración Pública y Defensa</v>
      </c>
      <c r="E11816" s="33">
        <f t="shared" si="2167"/>
        <v>419</v>
      </c>
      <c r="F11816" s="47" t="str">
        <f t="shared" si="2168"/>
        <v>20.00.000-419</v>
      </c>
      <c r="G11816" s="37" t="s">
        <v>9034</v>
      </c>
      <c r="H11816" s="37">
        <v>897</v>
      </c>
    </row>
    <row r="11817" spans="1:8" x14ac:dyDescent="0.3">
      <c r="A11817" s="34" t="str">
        <f>+LEFT(Tabla3[[#This Row],[id_detalle]],2)</f>
        <v>20</v>
      </c>
      <c r="B11817" s="46" t="str">
        <f>VLOOKUP((LEFT(Tabla3[[#This Row],[id_detalle]],2)),id_rubro[[id]:[Rubro]],2,0)</f>
        <v>GOBIERNO, ADMINISTRACIÓN PÚBLICA Y DEFENSA</v>
      </c>
      <c r="C11817" s="36" t="s">
        <v>1792</v>
      </c>
      <c r="D11817" s="45" t="str">
        <f>+Tabla3[[#This Row],[id_detalle]]&amp;" "&amp;VLOOKUP(Tabla3[[#This Row],[id_detalle]],rubro_detalle[[Código]:[Rubro Detalle]],2,0)</f>
        <v>20.00.000 Gobierno, Administración Pública y Defensa</v>
      </c>
      <c r="E11817" s="33">
        <f t="shared" si="2167"/>
        <v>420</v>
      </c>
      <c r="F11817" s="47" t="str">
        <f t="shared" si="2168"/>
        <v>20.00.000-420</v>
      </c>
      <c r="G11817" s="37" t="s">
        <v>9035</v>
      </c>
      <c r="H11817" s="37">
        <v>897</v>
      </c>
    </row>
    <row r="11818" spans="1:8" x14ac:dyDescent="0.3">
      <c r="A11818" s="34" t="str">
        <f>+LEFT(Tabla3[[#This Row],[id_detalle]],2)</f>
        <v>20</v>
      </c>
      <c r="B11818" s="46" t="str">
        <f>VLOOKUP((LEFT(Tabla3[[#This Row],[id_detalle]],2)),id_rubro[[id]:[Rubro]],2,0)</f>
        <v>GOBIERNO, ADMINISTRACIÓN PÚBLICA Y DEFENSA</v>
      </c>
      <c r="C11818" s="36" t="s">
        <v>1792</v>
      </c>
      <c r="D11818" s="45" t="str">
        <f>+Tabla3[[#This Row],[id_detalle]]&amp;" "&amp;VLOOKUP(Tabla3[[#This Row],[id_detalle]],rubro_detalle[[Código]:[Rubro Detalle]],2,0)</f>
        <v>20.00.000 Gobierno, Administración Pública y Defensa</v>
      </c>
      <c r="E11818" s="33">
        <f t="shared" si="2167"/>
        <v>421</v>
      </c>
      <c r="F11818" s="47" t="str">
        <f t="shared" si="2168"/>
        <v>20.00.000-421</v>
      </c>
      <c r="G11818" s="37" t="s">
        <v>9036</v>
      </c>
      <c r="H11818" s="37">
        <v>897</v>
      </c>
    </row>
    <row r="11819" spans="1:8" x14ac:dyDescent="0.3">
      <c r="A11819" s="34" t="str">
        <f>+LEFT(Tabla3[[#This Row],[id_detalle]],2)</f>
        <v>20</v>
      </c>
      <c r="B11819" s="46" t="str">
        <f>VLOOKUP((LEFT(Tabla3[[#This Row],[id_detalle]],2)),id_rubro[[id]:[Rubro]],2,0)</f>
        <v>GOBIERNO, ADMINISTRACIÓN PÚBLICA Y DEFENSA</v>
      </c>
      <c r="C11819" s="36" t="s">
        <v>1792</v>
      </c>
      <c r="D11819" s="45" t="str">
        <f>+Tabla3[[#This Row],[id_detalle]]&amp;" "&amp;VLOOKUP(Tabla3[[#This Row],[id_detalle]],rubro_detalle[[Código]:[Rubro Detalle]],2,0)</f>
        <v>20.00.000 Gobierno, Administración Pública y Defensa</v>
      </c>
      <c r="E11819" s="33">
        <f t="shared" si="2167"/>
        <v>422</v>
      </c>
      <c r="F11819" s="47" t="str">
        <f t="shared" si="2168"/>
        <v>20.00.000-422</v>
      </c>
      <c r="G11819" s="37" t="s">
        <v>9037</v>
      </c>
      <c r="H11819" s="37">
        <v>897</v>
      </c>
    </row>
    <row r="11820" spans="1:8" x14ac:dyDescent="0.3">
      <c r="A11820" s="34" t="str">
        <f>+LEFT(Tabla3[[#This Row],[id_detalle]],2)</f>
        <v>20</v>
      </c>
      <c r="B11820" s="46" t="str">
        <f>VLOOKUP((LEFT(Tabla3[[#This Row],[id_detalle]],2)),id_rubro[[id]:[Rubro]],2,0)</f>
        <v>GOBIERNO, ADMINISTRACIÓN PÚBLICA Y DEFENSA</v>
      </c>
      <c r="C11820" s="36" t="s">
        <v>1792</v>
      </c>
      <c r="D11820" s="45" t="str">
        <f>+Tabla3[[#This Row],[id_detalle]]&amp;" "&amp;VLOOKUP(Tabla3[[#This Row],[id_detalle]],rubro_detalle[[Código]:[Rubro Detalle]],2,0)</f>
        <v>20.00.000 Gobierno, Administración Pública y Defensa</v>
      </c>
      <c r="E11820" s="33">
        <f t="shared" si="2167"/>
        <v>423</v>
      </c>
      <c r="F11820" s="47" t="str">
        <f t="shared" si="2168"/>
        <v>20.00.000-423</v>
      </c>
      <c r="G11820" s="37" t="s">
        <v>9038</v>
      </c>
      <c r="H11820" s="37">
        <v>898</v>
      </c>
    </row>
    <row r="11821" spans="1:8" x14ac:dyDescent="0.3">
      <c r="A11821" s="34" t="str">
        <f>+LEFT(Tabla3[[#This Row],[id_detalle]],2)</f>
        <v>20</v>
      </c>
      <c r="B11821" s="46" t="str">
        <f>VLOOKUP((LEFT(Tabla3[[#This Row],[id_detalle]],2)),id_rubro[[id]:[Rubro]],2,0)</f>
        <v>GOBIERNO, ADMINISTRACIÓN PÚBLICA Y DEFENSA</v>
      </c>
      <c r="C11821" s="36" t="s">
        <v>1792</v>
      </c>
      <c r="D11821" s="45" t="str">
        <f>+Tabla3[[#This Row],[id_detalle]]&amp;" "&amp;VLOOKUP(Tabla3[[#This Row],[id_detalle]],rubro_detalle[[Código]:[Rubro Detalle]],2,0)</f>
        <v>20.00.000 Gobierno, Administración Pública y Defensa</v>
      </c>
      <c r="E11821" s="33">
        <f t="shared" si="2167"/>
        <v>424</v>
      </c>
      <c r="F11821" s="47" t="str">
        <f t="shared" si="2168"/>
        <v>20.00.000-424</v>
      </c>
      <c r="G11821" s="37" t="s">
        <v>9039</v>
      </c>
      <c r="H11821" s="37">
        <v>898</v>
      </c>
    </row>
    <row r="11822" spans="1:8" x14ac:dyDescent="0.3">
      <c r="A11822" s="34" t="str">
        <f>+LEFT(Tabla3[[#This Row],[id_detalle]],2)</f>
        <v>20</v>
      </c>
      <c r="B11822" s="46" t="str">
        <f>VLOOKUP((LEFT(Tabla3[[#This Row],[id_detalle]],2)),id_rubro[[id]:[Rubro]],2,0)</f>
        <v>GOBIERNO, ADMINISTRACIÓN PÚBLICA Y DEFENSA</v>
      </c>
      <c r="C11822" s="36" t="s">
        <v>1792</v>
      </c>
      <c r="D11822" s="45" t="str">
        <f>+Tabla3[[#This Row],[id_detalle]]&amp;" "&amp;VLOOKUP(Tabla3[[#This Row],[id_detalle]],rubro_detalle[[Código]:[Rubro Detalle]],2,0)</f>
        <v>20.00.000 Gobierno, Administración Pública y Defensa</v>
      </c>
      <c r="E11822" s="33">
        <f t="shared" si="2167"/>
        <v>425</v>
      </c>
      <c r="F11822" s="47" t="str">
        <f t="shared" si="2168"/>
        <v>20.00.000-425</v>
      </c>
      <c r="G11822" s="37" t="s">
        <v>9040</v>
      </c>
      <c r="H11822" s="37">
        <v>898</v>
      </c>
    </row>
    <row r="11823" spans="1:8" x14ac:dyDescent="0.3">
      <c r="A11823" s="34" t="str">
        <f>+LEFT(Tabla3[[#This Row],[id_detalle]],2)</f>
        <v>20</v>
      </c>
      <c r="B11823" s="46" t="str">
        <f>VLOOKUP((LEFT(Tabla3[[#This Row],[id_detalle]],2)),id_rubro[[id]:[Rubro]],2,0)</f>
        <v>GOBIERNO, ADMINISTRACIÓN PÚBLICA Y DEFENSA</v>
      </c>
      <c r="C11823" s="36" t="s">
        <v>1792</v>
      </c>
      <c r="D11823" s="45" t="str">
        <f>+Tabla3[[#This Row],[id_detalle]]&amp;" "&amp;VLOOKUP(Tabla3[[#This Row],[id_detalle]],rubro_detalle[[Código]:[Rubro Detalle]],2,0)</f>
        <v>20.00.000 Gobierno, Administración Pública y Defensa</v>
      </c>
      <c r="E11823" s="33">
        <f>+IF(D11823=D11822,E11822+1,1)</f>
        <v>426</v>
      </c>
      <c r="F11823" s="47" t="str">
        <f>+LEFT(D11823,9)&amp;"-"&amp;E11823</f>
        <v>20.00.000-426</v>
      </c>
      <c r="G11823" s="37" t="s">
        <v>9041</v>
      </c>
      <c r="H11823" s="37">
        <v>898</v>
      </c>
    </row>
    <row r="11824" spans="1:8" x14ac:dyDescent="0.3">
      <c r="A11824" s="34" t="str">
        <f>+LEFT(Tabla3[[#This Row],[id_detalle]],2)</f>
        <v>20</v>
      </c>
      <c r="B11824" s="46" t="str">
        <f>VLOOKUP((LEFT(Tabla3[[#This Row],[id_detalle]],2)),id_rubro[[id]:[Rubro]],2,0)</f>
        <v>GOBIERNO, ADMINISTRACIÓN PÚBLICA Y DEFENSA</v>
      </c>
      <c r="C11824" s="40" t="s">
        <v>1792</v>
      </c>
      <c r="D11824" s="45" t="str">
        <f>+Tabla3[[#This Row],[id_detalle]]&amp;" "&amp;VLOOKUP(Tabla3[[#This Row],[id_detalle]],rubro_detalle[[Código]:[Rubro Detalle]],2,0)</f>
        <v>20.00.000 Gobierno, Administración Pública y Defensa</v>
      </c>
      <c r="E11824" s="33">
        <f>+IF(D11824=D11823,E11823+1,1)</f>
        <v>427</v>
      </c>
      <c r="F11824" s="47" t="str">
        <f>+LEFT(D11824,9)&amp;"-"&amp;E11824</f>
        <v>20.00.000-427</v>
      </c>
      <c r="G11824" s="37" t="s">
        <v>9042</v>
      </c>
      <c r="H11824" s="37">
        <v>898</v>
      </c>
    </row>
    <row r="11825" spans="1:8" x14ac:dyDescent="0.3">
      <c r="A11825" s="34" t="str">
        <f>+LEFT(Tabla3[[#This Row],[id_detalle]],2)</f>
        <v>20</v>
      </c>
      <c r="B11825" s="46" t="str">
        <f>VLOOKUP((LEFT(Tabla3[[#This Row],[id_detalle]],2)),id_rubro[[id]:[Rubro]],2,0)</f>
        <v>GOBIERNO, ADMINISTRACIÓN PÚBLICA Y DEFENSA</v>
      </c>
      <c r="C11825" s="36" t="s">
        <v>1792</v>
      </c>
      <c r="D11825" s="45" t="str">
        <f>+Tabla3[[#This Row],[id_detalle]]&amp;" "&amp;VLOOKUP(Tabla3[[#This Row],[id_detalle]],rubro_detalle[[Código]:[Rubro Detalle]],2,0)</f>
        <v>20.00.000 Gobierno, Administración Pública y Defensa</v>
      </c>
      <c r="E11825" s="33">
        <f>+IF(D11825=D11824,E11824+1,1)</f>
        <v>428</v>
      </c>
      <c r="F11825" s="47" t="str">
        <f>+LEFT(D11825,9)&amp;"-"&amp;E11825</f>
        <v>20.00.000-428</v>
      </c>
      <c r="G11825" s="37" t="s">
        <v>9043</v>
      </c>
      <c r="H11825" s="37">
        <v>898</v>
      </c>
    </row>
    <row r="11826" spans="1:8" x14ac:dyDescent="0.3">
      <c r="A11826" s="34" t="str">
        <f>+LEFT(Tabla3[[#This Row],[id_detalle]],2)</f>
        <v>20</v>
      </c>
      <c r="B11826" s="46" t="str">
        <f>VLOOKUP((LEFT(Tabla3[[#This Row],[id_detalle]],2)),id_rubro[[id]:[Rubro]],2,0)</f>
        <v>GOBIERNO, ADMINISTRACIÓN PÚBLICA Y DEFENSA</v>
      </c>
      <c r="C11826" s="36" t="s">
        <v>1792</v>
      </c>
      <c r="D11826" s="45" t="str">
        <f>+Tabla3[[#This Row],[id_detalle]]&amp;" "&amp;VLOOKUP(Tabla3[[#This Row],[id_detalle]],rubro_detalle[[Código]:[Rubro Detalle]],2,0)</f>
        <v>20.00.000 Gobierno, Administración Pública y Defensa</v>
      </c>
      <c r="E11826" s="33">
        <f t="shared" ref="E11826:E11828" si="2169">+IF(D11826=D11825,E11825+1,1)</f>
        <v>429</v>
      </c>
      <c r="F11826" s="47" t="str">
        <f t="shared" ref="F11826:F11828" si="2170">+LEFT(D11826,9)&amp;"-"&amp;E11826</f>
        <v>20.00.000-429</v>
      </c>
      <c r="G11826" s="37" t="s">
        <v>9044</v>
      </c>
      <c r="H11826" s="37">
        <v>898</v>
      </c>
    </row>
    <row r="11827" spans="1:8" x14ac:dyDescent="0.3">
      <c r="A11827" s="34" t="str">
        <f>+LEFT(Tabla3[[#This Row],[id_detalle]],2)</f>
        <v>20</v>
      </c>
      <c r="B11827" s="46" t="str">
        <f>VLOOKUP((LEFT(Tabla3[[#This Row],[id_detalle]],2)),id_rubro[[id]:[Rubro]],2,0)</f>
        <v>GOBIERNO, ADMINISTRACIÓN PÚBLICA Y DEFENSA</v>
      </c>
      <c r="C11827" s="40" t="s">
        <v>1792</v>
      </c>
      <c r="D11827" s="45" t="str">
        <f>+Tabla3[[#This Row],[id_detalle]]&amp;" "&amp;VLOOKUP(Tabla3[[#This Row],[id_detalle]],rubro_detalle[[Código]:[Rubro Detalle]],2,0)</f>
        <v>20.00.000 Gobierno, Administración Pública y Defensa</v>
      </c>
      <c r="E11827" s="33">
        <f t="shared" si="2169"/>
        <v>430</v>
      </c>
      <c r="F11827" s="47" t="str">
        <f t="shared" si="2170"/>
        <v>20.00.000-430</v>
      </c>
      <c r="G11827" s="37" t="s">
        <v>9045</v>
      </c>
      <c r="H11827" s="37">
        <v>898</v>
      </c>
    </row>
    <row r="11828" spans="1:8" x14ac:dyDescent="0.3">
      <c r="A11828" s="34" t="str">
        <f>+LEFT(Tabla3[[#This Row],[id_detalle]],2)</f>
        <v>20</v>
      </c>
      <c r="B11828" s="46" t="str">
        <f>VLOOKUP((LEFT(Tabla3[[#This Row],[id_detalle]],2)),id_rubro[[id]:[Rubro]],2,0)</f>
        <v>GOBIERNO, ADMINISTRACIÓN PÚBLICA Y DEFENSA</v>
      </c>
      <c r="C11828" s="36" t="s">
        <v>1792</v>
      </c>
      <c r="D11828" s="45" t="str">
        <f>+Tabla3[[#This Row],[id_detalle]]&amp;" "&amp;VLOOKUP(Tabla3[[#This Row],[id_detalle]],rubro_detalle[[Código]:[Rubro Detalle]],2,0)</f>
        <v>20.00.000 Gobierno, Administración Pública y Defensa</v>
      </c>
      <c r="E11828" s="33">
        <f t="shared" si="2169"/>
        <v>431</v>
      </c>
      <c r="F11828" s="47" t="str">
        <f t="shared" si="2170"/>
        <v>20.00.000-431</v>
      </c>
      <c r="G11828" s="37" t="s">
        <v>9046</v>
      </c>
      <c r="H11828" s="37">
        <v>898</v>
      </c>
    </row>
    <row r="11829" spans="1:8" x14ac:dyDescent="0.3">
      <c r="A11829" s="34" t="str">
        <f>+LEFT(Tabla3[[#This Row],[id_detalle]],2)</f>
        <v>20</v>
      </c>
      <c r="B11829" s="46" t="str">
        <f>VLOOKUP((LEFT(Tabla3[[#This Row],[id_detalle]],2)),id_rubro[[id]:[Rubro]],2,0)</f>
        <v>GOBIERNO, ADMINISTRACIÓN PÚBLICA Y DEFENSA</v>
      </c>
      <c r="C11829" s="36" t="s">
        <v>1792</v>
      </c>
      <c r="D11829" s="45" t="str">
        <f>+Tabla3[[#This Row],[id_detalle]]&amp;" "&amp;VLOOKUP(Tabla3[[#This Row],[id_detalle]],rubro_detalle[[Código]:[Rubro Detalle]],2,0)</f>
        <v>20.00.000 Gobierno, Administración Pública y Defensa</v>
      </c>
      <c r="E11829" s="33">
        <f t="shared" ref="E11829:E11852" si="2171">+IF(D11829=D11828,E11828+1,1)</f>
        <v>432</v>
      </c>
      <c r="F11829" s="47" t="str">
        <f t="shared" ref="F11829:F11852" si="2172">+LEFT(D11829,9)&amp;"-"&amp;E11829</f>
        <v>20.00.000-432</v>
      </c>
      <c r="G11829" s="37" t="s">
        <v>9047</v>
      </c>
      <c r="H11829" s="37">
        <v>898</v>
      </c>
    </row>
    <row r="11830" spans="1:8" x14ac:dyDescent="0.3">
      <c r="A11830" s="34" t="str">
        <f>+LEFT(Tabla3[[#This Row],[id_detalle]],2)</f>
        <v>20</v>
      </c>
      <c r="B11830" s="46" t="str">
        <f>VLOOKUP((LEFT(Tabla3[[#This Row],[id_detalle]],2)),id_rubro[[id]:[Rubro]],2,0)</f>
        <v>GOBIERNO, ADMINISTRACIÓN PÚBLICA Y DEFENSA</v>
      </c>
      <c r="C11830" s="36" t="s">
        <v>1792</v>
      </c>
      <c r="D11830" s="45" t="str">
        <f>+Tabla3[[#This Row],[id_detalle]]&amp;" "&amp;VLOOKUP(Tabla3[[#This Row],[id_detalle]],rubro_detalle[[Código]:[Rubro Detalle]],2,0)</f>
        <v>20.00.000 Gobierno, Administración Pública y Defensa</v>
      </c>
      <c r="E11830" s="33">
        <f t="shared" si="2171"/>
        <v>433</v>
      </c>
      <c r="F11830" s="47" t="str">
        <f t="shared" si="2172"/>
        <v>20.00.000-433</v>
      </c>
      <c r="G11830" s="37" t="s">
        <v>9048</v>
      </c>
      <c r="H11830" s="37">
        <v>898</v>
      </c>
    </row>
    <row r="11831" spans="1:8" x14ac:dyDescent="0.3">
      <c r="A11831" s="34" t="str">
        <f>+LEFT(Tabla3[[#This Row],[id_detalle]],2)</f>
        <v>20</v>
      </c>
      <c r="B11831" s="46" t="str">
        <f>VLOOKUP((LEFT(Tabla3[[#This Row],[id_detalle]],2)),id_rubro[[id]:[Rubro]],2,0)</f>
        <v>GOBIERNO, ADMINISTRACIÓN PÚBLICA Y DEFENSA</v>
      </c>
      <c r="C11831" s="36" t="s">
        <v>1792</v>
      </c>
      <c r="D11831" s="45" t="str">
        <f>+Tabla3[[#This Row],[id_detalle]]&amp;" "&amp;VLOOKUP(Tabla3[[#This Row],[id_detalle]],rubro_detalle[[Código]:[Rubro Detalle]],2,0)</f>
        <v>20.00.000 Gobierno, Administración Pública y Defensa</v>
      </c>
      <c r="E11831" s="33">
        <f t="shared" si="2171"/>
        <v>434</v>
      </c>
      <c r="F11831" s="47" t="str">
        <f t="shared" si="2172"/>
        <v>20.00.000-434</v>
      </c>
      <c r="G11831" s="37" t="s">
        <v>9049</v>
      </c>
      <c r="H11831" s="37">
        <v>898</v>
      </c>
    </row>
    <row r="11832" spans="1:8" x14ac:dyDescent="0.3">
      <c r="A11832" s="34" t="str">
        <f>+LEFT(Tabla3[[#This Row],[id_detalle]],2)</f>
        <v>20</v>
      </c>
      <c r="B11832" s="46" t="str">
        <f>VLOOKUP((LEFT(Tabla3[[#This Row],[id_detalle]],2)),id_rubro[[id]:[Rubro]],2,0)</f>
        <v>GOBIERNO, ADMINISTRACIÓN PÚBLICA Y DEFENSA</v>
      </c>
      <c r="C11832" s="36" t="s">
        <v>1792</v>
      </c>
      <c r="D11832" s="45" t="str">
        <f>+Tabla3[[#This Row],[id_detalle]]&amp;" "&amp;VLOOKUP(Tabla3[[#This Row],[id_detalle]],rubro_detalle[[Código]:[Rubro Detalle]],2,0)</f>
        <v>20.00.000 Gobierno, Administración Pública y Defensa</v>
      </c>
      <c r="E11832" s="33">
        <f t="shared" si="2171"/>
        <v>435</v>
      </c>
      <c r="F11832" s="47" t="str">
        <f t="shared" si="2172"/>
        <v>20.00.000-435</v>
      </c>
      <c r="G11832" s="37" t="s">
        <v>9050</v>
      </c>
      <c r="H11832" s="37">
        <v>898</v>
      </c>
    </row>
    <row r="11833" spans="1:8" x14ac:dyDescent="0.3">
      <c r="A11833" s="34" t="str">
        <f>+LEFT(Tabla3[[#This Row],[id_detalle]],2)</f>
        <v>20</v>
      </c>
      <c r="B11833" s="46" t="str">
        <f>VLOOKUP((LEFT(Tabla3[[#This Row],[id_detalle]],2)),id_rubro[[id]:[Rubro]],2,0)</f>
        <v>GOBIERNO, ADMINISTRACIÓN PÚBLICA Y DEFENSA</v>
      </c>
      <c r="C11833" s="40" t="s">
        <v>1792</v>
      </c>
      <c r="D11833" s="45" t="str">
        <f>+Tabla3[[#This Row],[id_detalle]]&amp;" "&amp;VLOOKUP(Tabla3[[#This Row],[id_detalle]],rubro_detalle[[Código]:[Rubro Detalle]],2,0)</f>
        <v>20.00.000 Gobierno, Administración Pública y Defensa</v>
      </c>
      <c r="E11833" s="33">
        <f t="shared" si="2171"/>
        <v>436</v>
      </c>
      <c r="F11833" s="47" t="str">
        <f t="shared" si="2172"/>
        <v>20.00.000-436</v>
      </c>
      <c r="G11833" s="37" t="s">
        <v>8486</v>
      </c>
      <c r="H11833" s="37" t="s">
        <v>8487</v>
      </c>
    </row>
    <row r="11834" spans="1:8" x14ac:dyDescent="0.3">
      <c r="A11834" s="34" t="str">
        <f>+LEFT(Tabla3[[#This Row],[id_detalle]],2)</f>
        <v>20</v>
      </c>
      <c r="B11834" s="46" t="str">
        <f>VLOOKUP((LEFT(Tabla3[[#This Row],[id_detalle]],2)),id_rubro[[id]:[Rubro]],2,0)</f>
        <v>GOBIERNO, ADMINISTRACIÓN PÚBLICA Y DEFENSA</v>
      </c>
      <c r="C11834" s="36" t="s">
        <v>1792</v>
      </c>
      <c r="D11834" s="45" t="str">
        <f>+Tabla3[[#This Row],[id_detalle]]&amp;" "&amp;VLOOKUP(Tabla3[[#This Row],[id_detalle]],rubro_detalle[[Código]:[Rubro Detalle]],2,0)</f>
        <v>20.00.000 Gobierno, Administración Pública y Defensa</v>
      </c>
      <c r="E11834" s="33">
        <f t="shared" si="2171"/>
        <v>437</v>
      </c>
      <c r="F11834" s="47" t="str">
        <f t="shared" si="2172"/>
        <v>20.00.000-437</v>
      </c>
      <c r="G11834" s="37" t="s">
        <v>9051</v>
      </c>
      <c r="H11834" s="37">
        <v>899</v>
      </c>
    </row>
    <row r="11835" spans="1:8" x14ac:dyDescent="0.3">
      <c r="A11835" s="34" t="str">
        <f>+LEFT(Tabla3[[#This Row],[id_detalle]],2)</f>
        <v>20</v>
      </c>
      <c r="B11835" s="46" t="str">
        <f>VLOOKUP((LEFT(Tabla3[[#This Row],[id_detalle]],2)),id_rubro[[id]:[Rubro]],2,0)</f>
        <v>GOBIERNO, ADMINISTRACIÓN PÚBLICA Y DEFENSA</v>
      </c>
      <c r="C11835" s="36" t="s">
        <v>1792</v>
      </c>
      <c r="D11835" s="45" t="str">
        <f>+Tabla3[[#This Row],[id_detalle]]&amp;" "&amp;VLOOKUP(Tabla3[[#This Row],[id_detalle]],rubro_detalle[[Código]:[Rubro Detalle]],2,0)</f>
        <v>20.00.000 Gobierno, Administración Pública y Defensa</v>
      </c>
      <c r="E11835" s="33">
        <f>+IF(D11835=D11834,E11834+1,1)</f>
        <v>438</v>
      </c>
      <c r="F11835" s="47" t="str">
        <f>+LEFT(D11835,9)&amp;"-"&amp;E11835</f>
        <v>20.00.000-438</v>
      </c>
      <c r="G11835" s="37" t="s">
        <v>44976</v>
      </c>
      <c r="H11835" s="37">
        <v>899</v>
      </c>
    </row>
    <row r="11836" spans="1:8" x14ac:dyDescent="0.3">
      <c r="A11836" s="34" t="str">
        <f>+LEFT(Tabla3[[#This Row],[id_detalle]],2)</f>
        <v>20</v>
      </c>
      <c r="B11836" s="46" t="str">
        <f>VLOOKUP((LEFT(Tabla3[[#This Row],[id_detalle]],2)),id_rubro[[id]:[Rubro]],2,0)</f>
        <v>GOBIERNO, ADMINISTRACIÓN PÚBLICA Y DEFENSA</v>
      </c>
      <c r="C11836" s="36" t="s">
        <v>1792</v>
      </c>
      <c r="D11836" s="45" t="str">
        <f>+Tabla3[[#This Row],[id_detalle]]&amp;" "&amp;VLOOKUP(Tabla3[[#This Row],[id_detalle]],rubro_detalle[[Código]:[Rubro Detalle]],2,0)</f>
        <v>20.00.000 Gobierno, Administración Pública y Defensa</v>
      </c>
      <c r="E11836" s="33">
        <v>439</v>
      </c>
      <c r="F11836" s="47" t="str">
        <f t="shared" si="2172"/>
        <v>20.00.000-439</v>
      </c>
      <c r="G11836" s="37" t="s">
        <v>9052</v>
      </c>
      <c r="H11836" s="37">
        <v>899</v>
      </c>
    </row>
    <row r="11837" spans="1:8" x14ac:dyDescent="0.3">
      <c r="A11837" s="34" t="str">
        <f>+LEFT(Tabla3[[#This Row],[id_detalle]],2)</f>
        <v>20</v>
      </c>
      <c r="B11837" s="46" t="str">
        <f>VLOOKUP((LEFT(Tabla3[[#This Row],[id_detalle]],2)),id_rubro[[id]:[Rubro]],2,0)</f>
        <v>GOBIERNO, ADMINISTRACIÓN PÚBLICA Y DEFENSA</v>
      </c>
      <c r="C11837" s="40" t="s">
        <v>1792</v>
      </c>
      <c r="D11837" s="45" t="str">
        <f>+Tabla3[[#This Row],[id_detalle]]&amp;" "&amp;VLOOKUP(Tabla3[[#This Row],[id_detalle]],rubro_detalle[[Código]:[Rubro Detalle]],2,0)</f>
        <v>20.00.000 Gobierno, Administración Pública y Defensa</v>
      </c>
      <c r="E11837" s="33">
        <f t="shared" si="2171"/>
        <v>440</v>
      </c>
      <c r="F11837" s="47" t="str">
        <f t="shared" si="2172"/>
        <v>20.00.000-440</v>
      </c>
      <c r="G11837" s="37" t="s">
        <v>9053</v>
      </c>
      <c r="H11837" s="37">
        <v>900</v>
      </c>
    </row>
    <row r="11838" spans="1:8" x14ac:dyDescent="0.3">
      <c r="A11838" s="34" t="str">
        <f>+LEFT(Tabla3[[#This Row],[id_detalle]],2)</f>
        <v>20</v>
      </c>
      <c r="B11838" s="46" t="str">
        <f>VLOOKUP((LEFT(Tabla3[[#This Row],[id_detalle]],2)),id_rubro[[id]:[Rubro]],2,0)</f>
        <v>GOBIERNO, ADMINISTRACIÓN PÚBLICA Y DEFENSA</v>
      </c>
      <c r="C11838" s="36" t="s">
        <v>1792</v>
      </c>
      <c r="D11838" s="45" t="str">
        <f>+Tabla3[[#This Row],[id_detalle]]&amp;" "&amp;VLOOKUP(Tabla3[[#This Row],[id_detalle]],rubro_detalle[[Código]:[Rubro Detalle]],2,0)</f>
        <v>20.00.000 Gobierno, Administración Pública y Defensa</v>
      </c>
      <c r="E11838" s="33">
        <f t="shared" si="2171"/>
        <v>441</v>
      </c>
      <c r="F11838" s="47" t="str">
        <f t="shared" si="2172"/>
        <v>20.00.000-441</v>
      </c>
      <c r="G11838" s="37" t="s">
        <v>9054</v>
      </c>
      <c r="H11838" s="37">
        <v>900</v>
      </c>
    </row>
    <row r="11839" spans="1:8" x14ac:dyDescent="0.3">
      <c r="A11839" s="34" t="str">
        <f>+LEFT(Tabla3[[#This Row],[id_detalle]],2)</f>
        <v>20</v>
      </c>
      <c r="B11839" s="46" t="str">
        <f>VLOOKUP((LEFT(Tabla3[[#This Row],[id_detalle]],2)),id_rubro[[id]:[Rubro]],2,0)</f>
        <v>GOBIERNO, ADMINISTRACIÓN PÚBLICA Y DEFENSA</v>
      </c>
      <c r="C11839" s="36" t="s">
        <v>1792</v>
      </c>
      <c r="D11839" s="45" t="str">
        <f>+Tabla3[[#This Row],[id_detalle]]&amp;" "&amp;VLOOKUP(Tabla3[[#This Row],[id_detalle]],rubro_detalle[[Código]:[Rubro Detalle]],2,0)</f>
        <v>20.00.000 Gobierno, Administración Pública y Defensa</v>
      </c>
      <c r="E11839" s="33">
        <f t="shared" si="2171"/>
        <v>442</v>
      </c>
      <c r="F11839" s="47" t="str">
        <f t="shared" si="2172"/>
        <v>20.00.000-442</v>
      </c>
      <c r="G11839" s="37" t="s">
        <v>9055</v>
      </c>
      <c r="H11839" s="37">
        <v>900</v>
      </c>
    </row>
    <row r="11840" spans="1:8" x14ac:dyDescent="0.3">
      <c r="A11840" s="34" t="str">
        <f>+LEFT(Tabla3[[#This Row],[id_detalle]],2)</f>
        <v>20</v>
      </c>
      <c r="B11840" s="46" t="str">
        <f>VLOOKUP((LEFT(Tabla3[[#This Row],[id_detalle]],2)),id_rubro[[id]:[Rubro]],2,0)</f>
        <v>GOBIERNO, ADMINISTRACIÓN PÚBLICA Y DEFENSA</v>
      </c>
      <c r="C11840" s="40" t="s">
        <v>1792</v>
      </c>
      <c r="D11840" s="45" t="str">
        <f>+Tabla3[[#This Row],[id_detalle]]&amp;" "&amp;VLOOKUP(Tabla3[[#This Row],[id_detalle]],rubro_detalle[[Código]:[Rubro Detalle]],2,0)</f>
        <v>20.00.000 Gobierno, Administración Pública y Defensa</v>
      </c>
      <c r="E11840" s="33">
        <f t="shared" si="2171"/>
        <v>443</v>
      </c>
      <c r="F11840" s="47" t="str">
        <f t="shared" si="2172"/>
        <v>20.00.000-443</v>
      </c>
      <c r="G11840" s="37" t="s">
        <v>9056</v>
      </c>
      <c r="H11840" s="37">
        <v>900</v>
      </c>
    </row>
    <row r="11841" spans="1:8" x14ac:dyDescent="0.3">
      <c r="A11841" s="34" t="str">
        <f>+LEFT(Tabla3[[#This Row],[id_detalle]],2)</f>
        <v>20</v>
      </c>
      <c r="B11841" s="46" t="str">
        <f>VLOOKUP((LEFT(Tabla3[[#This Row],[id_detalle]],2)),id_rubro[[id]:[Rubro]],2,0)</f>
        <v>GOBIERNO, ADMINISTRACIÓN PÚBLICA Y DEFENSA</v>
      </c>
      <c r="C11841" s="36" t="s">
        <v>1792</v>
      </c>
      <c r="D11841" s="45" t="str">
        <f>+Tabla3[[#This Row],[id_detalle]]&amp;" "&amp;VLOOKUP(Tabla3[[#This Row],[id_detalle]],rubro_detalle[[Código]:[Rubro Detalle]],2,0)</f>
        <v>20.00.000 Gobierno, Administración Pública y Defensa</v>
      </c>
      <c r="E11841" s="33">
        <f t="shared" si="2171"/>
        <v>444</v>
      </c>
      <c r="F11841" s="47" t="str">
        <f t="shared" si="2172"/>
        <v>20.00.000-444</v>
      </c>
      <c r="G11841" s="37" t="s">
        <v>9057</v>
      </c>
      <c r="H11841" s="37">
        <v>900</v>
      </c>
    </row>
    <row r="11842" spans="1:8" x14ac:dyDescent="0.3">
      <c r="A11842" s="34" t="str">
        <f>+LEFT(Tabla3[[#This Row],[id_detalle]],2)</f>
        <v>20</v>
      </c>
      <c r="B11842" s="46" t="str">
        <f>VLOOKUP((LEFT(Tabla3[[#This Row],[id_detalle]],2)),id_rubro[[id]:[Rubro]],2,0)</f>
        <v>GOBIERNO, ADMINISTRACIÓN PÚBLICA Y DEFENSA</v>
      </c>
      <c r="C11842" s="36" t="s">
        <v>1792</v>
      </c>
      <c r="D11842" s="45" t="str">
        <f>+Tabla3[[#This Row],[id_detalle]]&amp;" "&amp;VLOOKUP(Tabla3[[#This Row],[id_detalle]],rubro_detalle[[Código]:[Rubro Detalle]],2,0)</f>
        <v>20.00.000 Gobierno, Administración Pública y Defensa</v>
      </c>
      <c r="E11842" s="33">
        <f t="shared" si="2171"/>
        <v>445</v>
      </c>
      <c r="F11842" s="47" t="str">
        <f t="shared" si="2172"/>
        <v>20.00.000-445</v>
      </c>
      <c r="G11842" s="37" t="s">
        <v>9058</v>
      </c>
      <c r="H11842" s="37">
        <v>900</v>
      </c>
    </row>
    <row r="11843" spans="1:8" x14ac:dyDescent="0.3">
      <c r="A11843" s="34" t="str">
        <f>+LEFT(Tabla3[[#This Row],[id_detalle]],2)</f>
        <v>20</v>
      </c>
      <c r="B11843" s="46" t="str">
        <f>VLOOKUP((LEFT(Tabla3[[#This Row],[id_detalle]],2)),id_rubro[[id]:[Rubro]],2,0)</f>
        <v>GOBIERNO, ADMINISTRACIÓN PÚBLICA Y DEFENSA</v>
      </c>
      <c r="C11843" s="36" t="s">
        <v>1792</v>
      </c>
      <c r="D11843" s="45" t="str">
        <f>+Tabla3[[#This Row],[id_detalle]]&amp;" "&amp;VLOOKUP(Tabla3[[#This Row],[id_detalle]],rubro_detalle[[Código]:[Rubro Detalle]],2,0)</f>
        <v>20.00.000 Gobierno, Administración Pública y Defensa</v>
      </c>
      <c r="E11843" s="33">
        <f t="shared" si="2171"/>
        <v>446</v>
      </c>
      <c r="F11843" s="47" t="str">
        <f t="shared" si="2172"/>
        <v>20.00.000-446</v>
      </c>
      <c r="G11843" s="37" t="s">
        <v>9059</v>
      </c>
      <c r="H11843" s="37">
        <v>900</v>
      </c>
    </row>
    <row r="11844" spans="1:8" x14ac:dyDescent="0.3">
      <c r="A11844" s="34" t="str">
        <f>+LEFT(Tabla3[[#This Row],[id_detalle]],2)</f>
        <v>20</v>
      </c>
      <c r="B11844" s="46" t="str">
        <f>VLOOKUP((LEFT(Tabla3[[#This Row],[id_detalle]],2)),id_rubro[[id]:[Rubro]],2,0)</f>
        <v>GOBIERNO, ADMINISTRACIÓN PÚBLICA Y DEFENSA</v>
      </c>
      <c r="C11844" s="36" t="s">
        <v>1792</v>
      </c>
      <c r="D11844" s="45" t="str">
        <f>+Tabla3[[#This Row],[id_detalle]]&amp;" "&amp;VLOOKUP(Tabla3[[#This Row],[id_detalle]],rubro_detalle[[Código]:[Rubro Detalle]],2,0)</f>
        <v>20.00.000 Gobierno, Administración Pública y Defensa</v>
      </c>
      <c r="E11844" s="33">
        <f t="shared" si="2171"/>
        <v>447</v>
      </c>
      <c r="F11844" s="47" t="str">
        <f t="shared" si="2172"/>
        <v>20.00.000-447</v>
      </c>
      <c r="G11844" s="37" t="s">
        <v>9060</v>
      </c>
      <c r="H11844" s="37">
        <v>900</v>
      </c>
    </row>
    <row r="11845" spans="1:8" x14ac:dyDescent="0.3">
      <c r="A11845" s="34" t="str">
        <f>+LEFT(Tabla3[[#This Row],[id_detalle]],2)</f>
        <v>20</v>
      </c>
      <c r="B11845" s="46" t="str">
        <f>VLOOKUP((LEFT(Tabla3[[#This Row],[id_detalle]],2)),id_rubro[[id]:[Rubro]],2,0)</f>
        <v>GOBIERNO, ADMINISTRACIÓN PÚBLICA Y DEFENSA</v>
      </c>
      <c r="C11845" s="36" t="s">
        <v>1792</v>
      </c>
      <c r="D11845" s="45" t="str">
        <f>+Tabla3[[#This Row],[id_detalle]]&amp;" "&amp;VLOOKUP(Tabla3[[#This Row],[id_detalle]],rubro_detalle[[Código]:[Rubro Detalle]],2,0)</f>
        <v>20.00.000 Gobierno, Administración Pública y Defensa</v>
      </c>
      <c r="E11845" s="33">
        <f t="shared" si="2171"/>
        <v>448</v>
      </c>
      <c r="F11845" s="47" t="str">
        <f t="shared" si="2172"/>
        <v>20.00.000-448</v>
      </c>
      <c r="G11845" s="37" t="s">
        <v>9061</v>
      </c>
      <c r="H11845" s="37">
        <v>901</v>
      </c>
    </row>
    <row r="11846" spans="1:8" x14ac:dyDescent="0.3">
      <c r="A11846" s="34" t="str">
        <f>+LEFT(Tabla3[[#This Row],[id_detalle]],2)</f>
        <v>20</v>
      </c>
      <c r="B11846" s="46" t="str">
        <f>VLOOKUP((LEFT(Tabla3[[#This Row],[id_detalle]],2)),id_rubro[[id]:[Rubro]],2,0)</f>
        <v>GOBIERNO, ADMINISTRACIÓN PÚBLICA Y DEFENSA</v>
      </c>
      <c r="C11846" s="36" t="s">
        <v>1792</v>
      </c>
      <c r="D11846" s="45" t="str">
        <f>+Tabla3[[#This Row],[id_detalle]]&amp;" "&amp;VLOOKUP(Tabla3[[#This Row],[id_detalle]],rubro_detalle[[Código]:[Rubro Detalle]],2,0)</f>
        <v>20.00.000 Gobierno, Administración Pública y Defensa</v>
      </c>
      <c r="E11846" s="33">
        <f t="shared" si="2171"/>
        <v>449</v>
      </c>
      <c r="F11846" s="47" t="str">
        <f t="shared" si="2172"/>
        <v>20.00.000-449</v>
      </c>
      <c r="G11846" s="37" t="s">
        <v>9062</v>
      </c>
      <c r="H11846" s="37">
        <v>901</v>
      </c>
    </row>
    <row r="11847" spans="1:8" x14ac:dyDescent="0.3">
      <c r="A11847" s="34" t="str">
        <f>+LEFT(Tabla3[[#This Row],[id_detalle]],2)</f>
        <v>20</v>
      </c>
      <c r="B11847" s="46" t="str">
        <f>VLOOKUP((LEFT(Tabla3[[#This Row],[id_detalle]],2)),id_rubro[[id]:[Rubro]],2,0)</f>
        <v>GOBIERNO, ADMINISTRACIÓN PÚBLICA Y DEFENSA</v>
      </c>
      <c r="C11847" s="36" t="s">
        <v>1792</v>
      </c>
      <c r="D11847" s="45" t="str">
        <f>+Tabla3[[#This Row],[id_detalle]]&amp;" "&amp;VLOOKUP(Tabla3[[#This Row],[id_detalle]],rubro_detalle[[Código]:[Rubro Detalle]],2,0)</f>
        <v>20.00.000 Gobierno, Administración Pública y Defensa</v>
      </c>
      <c r="E11847" s="33">
        <f t="shared" si="2171"/>
        <v>450</v>
      </c>
      <c r="F11847" s="47" t="str">
        <f t="shared" si="2172"/>
        <v>20.00.000-450</v>
      </c>
      <c r="G11847" s="37" t="s">
        <v>9063</v>
      </c>
      <c r="H11847" s="37">
        <v>901</v>
      </c>
    </row>
    <row r="11848" spans="1:8" x14ac:dyDescent="0.3">
      <c r="A11848" s="34" t="str">
        <f>+LEFT(Tabla3[[#This Row],[id_detalle]],2)</f>
        <v>20</v>
      </c>
      <c r="B11848" s="46" t="str">
        <f>VLOOKUP((LEFT(Tabla3[[#This Row],[id_detalle]],2)),id_rubro[[id]:[Rubro]],2,0)</f>
        <v>GOBIERNO, ADMINISTRACIÓN PÚBLICA Y DEFENSA</v>
      </c>
      <c r="C11848" s="40" t="s">
        <v>1792</v>
      </c>
      <c r="D11848" s="45" t="str">
        <f>+Tabla3[[#This Row],[id_detalle]]&amp;" "&amp;VLOOKUP(Tabla3[[#This Row],[id_detalle]],rubro_detalle[[Código]:[Rubro Detalle]],2,0)</f>
        <v>20.00.000 Gobierno, Administración Pública y Defensa</v>
      </c>
      <c r="E11848" s="33">
        <f t="shared" si="2171"/>
        <v>451</v>
      </c>
      <c r="F11848" s="47" t="str">
        <f t="shared" si="2172"/>
        <v>20.00.000-451</v>
      </c>
      <c r="G11848" s="37" t="s">
        <v>9064</v>
      </c>
      <c r="H11848" s="37">
        <v>901</v>
      </c>
    </row>
    <row r="11849" spans="1:8" x14ac:dyDescent="0.3">
      <c r="A11849" s="34" t="str">
        <f>+LEFT(Tabla3[[#This Row],[id_detalle]],2)</f>
        <v>20</v>
      </c>
      <c r="B11849" s="46" t="str">
        <f>VLOOKUP((LEFT(Tabla3[[#This Row],[id_detalle]],2)),id_rubro[[id]:[Rubro]],2,0)</f>
        <v>GOBIERNO, ADMINISTRACIÓN PÚBLICA Y DEFENSA</v>
      </c>
      <c r="C11849" s="36" t="s">
        <v>1792</v>
      </c>
      <c r="D11849" s="45" t="str">
        <f>+Tabla3[[#This Row],[id_detalle]]&amp;" "&amp;VLOOKUP(Tabla3[[#This Row],[id_detalle]],rubro_detalle[[Código]:[Rubro Detalle]],2,0)</f>
        <v>20.00.000 Gobierno, Administración Pública y Defensa</v>
      </c>
      <c r="E11849" s="33">
        <f t="shared" si="2171"/>
        <v>452</v>
      </c>
      <c r="F11849" s="47" t="str">
        <f t="shared" si="2172"/>
        <v>20.00.000-452</v>
      </c>
      <c r="G11849" s="37" t="s">
        <v>9065</v>
      </c>
      <c r="H11849" s="37">
        <v>901</v>
      </c>
    </row>
    <row r="11850" spans="1:8" x14ac:dyDescent="0.3">
      <c r="A11850" s="34" t="str">
        <f>+LEFT(Tabla3[[#This Row],[id_detalle]],2)</f>
        <v>20</v>
      </c>
      <c r="B11850" s="46" t="str">
        <f>VLOOKUP((LEFT(Tabla3[[#This Row],[id_detalle]],2)),id_rubro[[id]:[Rubro]],2,0)</f>
        <v>GOBIERNO, ADMINISTRACIÓN PÚBLICA Y DEFENSA</v>
      </c>
      <c r="C11850" s="36" t="s">
        <v>1792</v>
      </c>
      <c r="D11850" s="45" t="str">
        <f>+Tabla3[[#This Row],[id_detalle]]&amp;" "&amp;VLOOKUP(Tabla3[[#This Row],[id_detalle]],rubro_detalle[[Código]:[Rubro Detalle]],2,0)</f>
        <v>20.00.000 Gobierno, Administración Pública y Defensa</v>
      </c>
      <c r="E11850" s="33">
        <f t="shared" si="2171"/>
        <v>453</v>
      </c>
      <c r="F11850" s="47" t="str">
        <f t="shared" si="2172"/>
        <v>20.00.000-453</v>
      </c>
      <c r="G11850" s="37" t="s">
        <v>9066</v>
      </c>
      <c r="H11850" s="37" t="s">
        <v>7801</v>
      </c>
    </row>
    <row r="11851" spans="1:8" x14ac:dyDescent="0.3">
      <c r="A11851" s="34" t="str">
        <f>+LEFT(Tabla3[[#This Row],[id_detalle]],2)</f>
        <v>20</v>
      </c>
      <c r="B11851" s="46" t="str">
        <f>VLOOKUP((LEFT(Tabla3[[#This Row],[id_detalle]],2)),id_rubro[[id]:[Rubro]],2,0)</f>
        <v>GOBIERNO, ADMINISTRACIÓN PÚBLICA Y DEFENSA</v>
      </c>
      <c r="C11851" s="40" t="s">
        <v>1792</v>
      </c>
      <c r="D11851" s="45" t="str">
        <f>+Tabla3[[#This Row],[id_detalle]]&amp;" "&amp;VLOOKUP(Tabla3[[#This Row],[id_detalle]],rubro_detalle[[Código]:[Rubro Detalle]],2,0)</f>
        <v>20.00.000 Gobierno, Administración Pública y Defensa</v>
      </c>
      <c r="E11851" s="33">
        <f t="shared" si="2171"/>
        <v>454</v>
      </c>
      <c r="F11851" s="47" t="str">
        <f t="shared" si="2172"/>
        <v>20.00.000-454</v>
      </c>
      <c r="G11851" s="37" t="s">
        <v>9067</v>
      </c>
      <c r="H11851" s="37">
        <v>901</v>
      </c>
    </row>
    <row r="11852" spans="1:8" x14ac:dyDescent="0.3">
      <c r="A11852" s="34" t="str">
        <f>+LEFT(Tabla3[[#This Row],[id_detalle]],2)</f>
        <v>20</v>
      </c>
      <c r="B11852" s="46" t="str">
        <f>VLOOKUP((LEFT(Tabla3[[#This Row],[id_detalle]],2)),id_rubro[[id]:[Rubro]],2,0)</f>
        <v>GOBIERNO, ADMINISTRACIÓN PÚBLICA Y DEFENSA</v>
      </c>
      <c r="C11852" s="36" t="s">
        <v>1792</v>
      </c>
      <c r="D11852" s="45" t="str">
        <f>+Tabla3[[#This Row],[id_detalle]]&amp;" "&amp;VLOOKUP(Tabla3[[#This Row],[id_detalle]],rubro_detalle[[Código]:[Rubro Detalle]],2,0)</f>
        <v>20.00.000 Gobierno, Administración Pública y Defensa</v>
      </c>
      <c r="E11852" s="33">
        <f t="shared" si="2171"/>
        <v>455</v>
      </c>
      <c r="F11852" s="47" t="str">
        <f t="shared" si="2172"/>
        <v>20.00.000-455</v>
      </c>
      <c r="G11852" s="37" t="s">
        <v>9068</v>
      </c>
      <c r="H11852" s="37">
        <v>901</v>
      </c>
    </row>
    <row r="11853" spans="1:8" x14ac:dyDescent="0.3">
      <c r="A11853" s="34" t="str">
        <f>+LEFT(Tabla3[[#This Row],[id_detalle]],2)</f>
        <v>20</v>
      </c>
      <c r="B11853" s="46" t="str">
        <f>VLOOKUP((LEFT(Tabla3[[#This Row],[id_detalle]],2)),id_rubro[[id]:[Rubro]],2,0)</f>
        <v>GOBIERNO, ADMINISTRACIÓN PÚBLICA Y DEFENSA</v>
      </c>
      <c r="C11853" s="40" t="s">
        <v>1792</v>
      </c>
      <c r="D11853" s="45" t="str">
        <f>+Tabla3[[#This Row],[id_detalle]]&amp;" "&amp;VLOOKUP(Tabla3[[#This Row],[id_detalle]],rubro_detalle[[Código]:[Rubro Detalle]],2,0)</f>
        <v>20.00.000 Gobierno, Administración Pública y Defensa</v>
      </c>
      <c r="E11853" s="33">
        <f t="shared" ref="E11853:E11917" si="2173">+IF(D11853=D11852,E11852+1,1)</f>
        <v>456</v>
      </c>
      <c r="F11853" s="47" t="str">
        <f t="shared" ref="F11853:F11871" si="2174">+LEFT(D11853,9)&amp;"-"&amp;E11853</f>
        <v>20.00.000-456</v>
      </c>
      <c r="G11853" s="37" t="s">
        <v>9069</v>
      </c>
      <c r="H11853" s="37">
        <v>902</v>
      </c>
    </row>
    <row r="11854" spans="1:8" x14ac:dyDescent="0.3">
      <c r="A11854" s="34" t="str">
        <f>+LEFT(Tabla3[[#This Row],[id_detalle]],2)</f>
        <v>20</v>
      </c>
      <c r="B11854" s="46" t="str">
        <f>VLOOKUP((LEFT(Tabla3[[#This Row],[id_detalle]],2)),id_rubro[[id]:[Rubro]],2,0)</f>
        <v>GOBIERNO, ADMINISTRACIÓN PÚBLICA Y DEFENSA</v>
      </c>
      <c r="C11854" s="36" t="s">
        <v>1792</v>
      </c>
      <c r="D11854" s="45" t="str">
        <f>+Tabla3[[#This Row],[id_detalle]]&amp;" "&amp;VLOOKUP(Tabla3[[#This Row],[id_detalle]],rubro_detalle[[Código]:[Rubro Detalle]],2,0)</f>
        <v>20.00.000 Gobierno, Administración Pública y Defensa</v>
      </c>
      <c r="E11854" s="33">
        <f t="shared" si="2173"/>
        <v>457</v>
      </c>
      <c r="F11854" s="47" t="str">
        <f t="shared" si="2174"/>
        <v>20.00.000-457</v>
      </c>
      <c r="G11854" s="37" t="s">
        <v>9070</v>
      </c>
      <c r="H11854" s="37">
        <v>902</v>
      </c>
    </row>
    <row r="11855" spans="1:8" x14ac:dyDescent="0.3">
      <c r="A11855" s="34" t="str">
        <f>+LEFT(Tabla3[[#This Row],[id_detalle]],2)</f>
        <v>20</v>
      </c>
      <c r="B11855" s="46" t="str">
        <f>VLOOKUP((LEFT(Tabla3[[#This Row],[id_detalle]],2)),id_rubro[[id]:[Rubro]],2,0)</f>
        <v>GOBIERNO, ADMINISTRACIÓN PÚBLICA Y DEFENSA</v>
      </c>
      <c r="C11855" s="36" t="s">
        <v>1792</v>
      </c>
      <c r="D11855" s="45" t="str">
        <f>+Tabla3[[#This Row],[id_detalle]]&amp;" "&amp;VLOOKUP(Tabla3[[#This Row],[id_detalle]],rubro_detalle[[Código]:[Rubro Detalle]],2,0)</f>
        <v>20.00.000 Gobierno, Administración Pública y Defensa</v>
      </c>
      <c r="E11855" s="33">
        <f t="shared" si="2173"/>
        <v>458</v>
      </c>
      <c r="F11855" s="47" t="str">
        <f t="shared" si="2174"/>
        <v>20.00.000-458</v>
      </c>
      <c r="G11855" s="37" t="s">
        <v>9071</v>
      </c>
      <c r="H11855" s="37">
        <v>902</v>
      </c>
    </row>
    <row r="11856" spans="1:8" x14ac:dyDescent="0.3">
      <c r="A11856" s="34" t="str">
        <f>+LEFT(Tabla3[[#This Row],[id_detalle]],2)</f>
        <v>20</v>
      </c>
      <c r="B11856" s="46" t="str">
        <f>VLOOKUP((LEFT(Tabla3[[#This Row],[id_detalle]],2)),id_rubro[[id]:[Rubro]],2,0)</f>
        <v>GOBIERNO, ADMINISTRACIÓN PÚBLICA Y DEFENSA</v>
      </c>
      <c r="C11856" s="40" t="s">
        <v>1792</v>
      </c>
      <c r="D11856" s="45" t="str">
        <f>+Tabla3[[#This Row],[id_detalle]]&amp;" "&amp;VLOOKUP(Tabla3[[#This Row],[id_detalle]],rubro_detalle[[Código]:[Rubro Detalle]],2,0)</f>
        <v>20.00.000 Gobierno, Administración Pública y Defensa</v>
      </c>
      <c r="E11856" s="33">
        <f t="shared" si="2173"/>
        <v>459</v>
      </c>
      <c r="F11856" s="47" t="str">
        <f t="shared" si="2174"/>
        <v>20.00.000-459</v>
      </c>
      <c r="G11856" s="37" t="s">
        <v>9072</v>
      </c>
      <c r="H11856" s="37">
        <v>902</v>
      </c>
    </row>
    <row r="11857" spans="1:8" x14ac:dyDescent="0.3">
      <c r="A11857" s="34" t="str">
        <f>+LEFT(Tabla3[[#This Row],[id_detalle]],2)</f>
        <v>20</v>
      </c>
      <c r="B11857" s="46" t="str">
        <f>VLOOKUP((LEFT(Tabla3[[#This Row],[id_detalle]],2)),id_rubro[[id]:[Rubro]],2,0)</f>
        <v>GOBIERNO, ADMINISTRACIÓN PÚBLICA Y DEFENSA</v>
      </c>
      <c r="C11857" s="36" t="s">
        <v>1792</v>
      </c>
      <c r="D11857" s="45" t="str">
        <f>+Tabla3[[#This Row],[id_detalle]]&amp;" "&amp;VLOOKUP(Tabla3[[#This Row],[id_detalle]],rubro_detalle[[Código]:[Rubro Detalle]],2,0)</f>
        <v>20.00.000 Gobierno, Administración Pública y Defensa</v>
      </c>
      <c r="E11857" s="33">
        <f t="shared" si="2173"/>
        <v>460</v>
      </c>
      <c r="F11857" s="47" t="str">
        <f t="shared" si="2174"/>
        <v>20.00.000-460</v>
      </c>
      <c r="G11857" s="37" t="s">
        <v>9073</v>
      </c>
      <c r="H11857" s="37">
        <v>902</v>
      </c>
    </row>
    <row r="11858" spans="1:8" x14ac:dyDescent="0.3">
      <c r="A11858" s="34" t="str">
        <f>+LEFT(Tabla3[[#This Row],[id_detalle]],2)</f>
        <v>20</v>
      </c>
      <c r="B11858" s="46" t="str">
        <f>VLOOKUP((LEFT(Tabla3[[#This Row],[id_detalle]],2)),id_rubro[[id]:[Rubro]],2,0)</f>
        <v>GOBIERNO, ADMINISTRACIÓN PÚBLICA Y DEFENSA</v>
      </c>
      <c r="C11858" s="36" t="s">
        <v>1792</v>
      </c>
      <c r="D11858" s="45" t="str">
        <f>+Tabla3[[#This Row],[id_detalle]]&amp;" "&amp;VLOOKUP(Tabla3[[#This Row],[id_detalle]],rubro_detalle[[Código]:[Rubro Detalle]],2,0)</f>
        <v>20.00.000 Gobierno, Administración Pública y Defensa</v>
      </c>
      <c r="E11858" s="33">
        <f t="shared" si="2173"/>
        <v>461</v>
      </c>
      <c r="F11858" s="47" t="str">
        <f t="shared" si="2174"/>
        <v>20.00.000-461</v>
      </c>
      <c r="G11858" s="37" t="s">
        <v>9074</v>
      </c>
      <c r="H11858" s="37">
        <v>902</v>
      </c>
    </row>
    <row r="11859" spans="1:8" x14ac:dyDescent="0.3">
      <c r="A11859" s="34" t="str">
        <f>+LEFT(Tabla3[[#This Row],[id_detalle]],2)</f>
        <v>20</v>
      </c>
      <c r="B11859" s="46" t="str">
        <f>VLOOKUP((LEFT(Tabla3[[#This Row],[id_detalle]],2)),id_rubro[[id]:[Rubro]],2,0)</f>
        <v>GOBIERNO, ADMINISTRACIÓN PÚBLICA Y DEFENSA</v>
      </c>
      <c r="C11859" s="36" t="s">
        <v>1792</v>
      </c>
      <c r="D11859" s="45" t="str">
        <f>+Tabla3[[#This Row],[id_detalle]]&amp;" "&amp;VLOOKUP(Tabla3[[#This Row],[id_detalle]],rubro_detalle[[Código]:[Rubro Detalle]],2,0)</f>
        <v>20.00.000 Gobierno, Administración Pública y Defensa</v>
      </c>
      <c r="E11859" s="33">
        <f t="shared" si="2173"/>
        <v>462</v>
      </c>
      <c r="F11859" s="47" t="str">
        <f t="shared" si="2174"/>
        <v>20.00.000-462</v>
      </c>
      <c r="G11859" s="37" t="s">
        <v>9075</v>
      </c>
      <c r="H11859" s="37" t="s">
        <v>7586</v>
      </c>
    </row>
    <row r="11860" spans="1:8" x14ac:dyDescent="0.3">
      <c r="A11860" s="34" t="str">
        <f>+LEFT(Tabla3[[#This Row],[id_detalle]],2)</f>
        <v>20</v>
      </c>
      <c r="B11860" s="46" t="str">
        <f>VLOOKUP((LEFT(Tabla3[[#This Row],[id_detalle]],2)),id_rubro[[id]:[Rubro]],2,0)</f>
        <v>GOBIERNO, ADMINISTRACIÓN PÚBLICA Y DEFENSA</v>
      </c>
      <c r="C11860" s="36" t="s">
        <v>1792</v>
      </c>
      <c r="D11860" s="45" t="str">
        <f>+Tabla3[[#This Row],[id_detalle]]&amp;" "&amp;VLOOKUP(Tabla3[[#This Row],[id_detalle]],rubro_detalle[[Código]:[Rubro Detalle]],2,0)</f>
        <v>20.00.000 Gobierno, Administración Pública y Defensa</v>
      </c>
      <c r="E11860" s="33">
        <f t="shared" si="2173"/>
        <v>463</v>
      </c>
      <c r="F11860" s="47" t="str">
        <f t="shared" si="2174"/>
        <v>20.00.000-463</v>
      </c>
      <c r="G11860" s="37" t="s">
        <v>9076</v>
      </c>
      <c r="H11860" s="37">
        <v>902</v>
      </c>
    </row>
    <row r="11861" spans="1:8" x14ac:dyDescent="0.3">
      <c r="A11861" s="34" t="str">
        <f>+LEFT(Tabla3[[#This Row],[id_detalle]],2)</f>
        <v>20</v>
      </c>
      <c r="B11861" s="46" t="str">
        <f>VLOOKUP((LEFT(Tabla3[[#This Row],[id_detalle]],2)),id_rubro[[id]:[Rubro]],2,0)</f>
        <v>GOBIERNO, ADMINISTRACIÓN PÚBLICA Y DEFENSA</v>
      </c>
      <c r="C11861" s="36" t="s">
        <v>1792</v>
      </c>
      <c r="D11861" s="45" t="str">
        <f>+Tabla3[[#This Row],[id_detalle]]&amp;" "&amp;VLOOKUP(Tabla3[[#This Row],[id_detalle]],rubro_detalle[[Código]:[Rubro Detalle]],2,0)</f>
        <v>20.00.000 Gobierno, Administración Pública y Defensa</v>
      </c>
      <c r="E11861" s="33">
        <f t="shared" si="2173"/>
        <v>464</v>
      </c>
      <c r="F11861" s="47" t="str">
        <f t="shared" si="2174"/>
        <v>20.00.000-464</v>
      </c>
      <c r="G11861" s="37" t="s">
        <v>9077</v>
      </c>
      <c r="H11861" s="37">
        <v>903</v>
      </c>
    </row>
    <row r="11862" spans="1:8" x14ac:dyDescent="0.3">
      <c r="A11862" s="34" t="str">
        <f>+LEFT(Tabla3[[#This Row],[id_detalle]],2)</f>
        <v>20</v>
      </c>
      <c r="B11862" s="46" t="str">
        <f>VLOOKUP((LEFT(Tabla3[[#This Row],[id_detalle]],2)),id_rubro[[id]:[Rubro]],2,0)</f>
        <v>GOBIERNO, ADMINISTRACIÓN PÚBLICA Y DEFENSA</v>
      </c>
      <c r="C11862" s="36" t="s">
        <v>1792</v>
      </c>
      <c r="D11862" s="45" t="str">
        <f>+Tabla3[[#This Row],[id_detalle]]&amp;" "&amp;VLOOKUP(Tabla3[[#This Row],[id_detalle]],rubro_detalle[[Código]:[Rubro Detalle]],2,0)</f>
        <v>20.00.000 Gobierno, Administración Pública y Defensa</v>
      </c>
      <c r="E11862" s="33">
        <f t="shared" si="2173"/>
        <v>465</v>
      </c>
      <c r="F11862" s="47" t="str">
        <f t="shared" si="2174"/>
        <v>20.00.000-465</v>
      </c>
      <c r="G11862" s="37" t="s">
        <v>9078</v>
      </c>
      <c r="H11862" s="37">
        <v>903</v>
      </c>
    </row>
    <row r="11863" spans="1:8" x14ac:dyDescent="0.3">
      <c r="A11863" s="34" t="str">
        <f>+LEFT(Tabla3[[#This Row],[id_detalle]],2)</f>
        <v>20</v>
      </c>
      <c r="B11863" s="46" t="str">
        <f>VLOOKUP((LEFT(Tabla3[[#This Row],[id_detalle]],2)),id_rubro[[id]:[Rubro]],2,0)</f>
        <v>GOBIERNO, ADMINISTRACIÓN PÚBLICA Y DEFENSA</v>
      </c>
      <c r="C11863" s="36" t="s">
        <v>1792</v>
      </c>
      <c r="D11863" s="45" t="str">
        <f>+Tabla3[[#This Row],[id_detalle]]&amp;" "&amp;VLOOKUP(Tabla3[[#This Row],[id_detalle]],rubro_detalle[[Código]:[Rubro Detalle]],2,0)</f>
        <v>20.00.000 Gobierno, Administración Pública y Defensa</v>
      </c>
      <c r="E11863" s="33">
        <f t="shared" si="2173"/>
        <v>466</v>
      </c>
      <c r="F11863" s="47" t="str">
        <f t="shared" si="2174"/>
        <v>20.00.000-466</v>
      </c>
      <c r="G11863" s="37" t="s">
        <v>9079</v>
      </c>
      <c r="H11863" s="37">
        <v>903</v>
      </c>
    </row>
    <row r="11864" spans="1:8" x14ac:dyDescent="0.3">
      <c r="A11864" s="34" t="str">
        <f>+LEFT(Tabla3[[#This Row],[id_detalle]],2)</f>
        <v>20</v>
      </c>
      <c r="B11864" s="46" t="str">
        <f>VLOOKUP((LEFT(Tabla3[[#This Row],[id_detalle]],2)),id_rubro[[id]:[Rubro]],2,0)</f>
        <v>GOBIERNO, ADMINISTRACIÓN PÚBLICA Y DEFENSA</v>
      </c>
      <c r="C11864" s="40" t="s">
        <v>1792</v>
      </c>
      <c r="D11864" s="45" t="str">
        <f>+Tabla3[[#This Row],[id_detalle]]&amp;" "&amp;VLOOKUP(Tabla3[[#This Row],[id_detalle]],rubro_detalle[[Código]:[Rubro Detalle]],2,0)</f>
        <v>20.00.000 Gobierno, Administración Pública y Defensa</v>
      </c>
      <c r="E11864" s="33">
        <f t="shared" si="2173"/>
        <v>467</v>
      </c>
      <c r="F11864" s="47" t="str">
        <f t="shared" si="2174"/>
        <v>20.00.000-467</v>
      </c>
      <c r="G11864" s="37" t="s">
        <v>9080</v>
      </c>
      <c r="H11864" s="37">
        <v>903</v>
      </c>
    </row>
    <row r="11865" spans="1:8" x14ac:dyDescent="0.3">
      <c r="A11865" s="34" t="str">
        <f>+LEFT(Tabla3[[#This Row],[id_detalle]],2)</f>
        <v>20</v>
      </c>
      <c r="B11865" s="46" t="str">
        <f>VLOOKUP((LEFT(Tabla3[[#This Row],[id_detalle]],2)),id_rubro[[id]:[Rubro]],2,0)</f>
        <v>GOBIERNO, ADMINISTRACIÓN PÚBLICA Y DEFENSA</v>
      </c>
      <c r="C11865" s="36" t="s">
        <v>1792</v>
      </c>
      <c r="D11865" s="45" t="str">
        <f>+Tabla3[[#This Row],[id_detalle]]&amp;" "&amp;VLOOKUP(Tabla3[[#This Row],[id_detalle]],rubro_detalle[[Código]:[Rubro Detalle]],2,0)</f>
        <v>20.00.000 Gobierno, Administración Pública y Defensa</v>
      </c>
      <c r="E11865" s="33">
        <f t="shared" si="2173"/>
        <v>468</v>
      </c>
      <c r="F11865" s="47" t="str">
        <f t="shared" si="2174"/>
        <v>20.00.000-468</v>
      </c>
      <c r="G11865" s="37" t="s">
        <v>9081</v>
      </c>
      <c r="H11865" s="37">
        <v>903</v>
      </c>
    </row>
    <row r="11866" spans="1:8" x14ac:dyDescent="0.3">
      <c r="A11866" s="34" t="str">
        <f>+LEFT(Tabla3[[#This Row],[id_detalle]],2)</f>
        <v>20</v>
      </c>
      <c r="B11866" s="46" t="str">
        <f>VLOOKUP((LEFT(Tabla3[[#This Row],[id_detalle]],2)),id_rubro[[id]:[Rubro]],2,0)</f>
        <v>GOBIERNO, ADMINISTRACIÓN PÚBLICA Y DEFENSA</v>
      </c>
      <c r="C11866" s="36" t="s">
        <v>1792</v>
      </c>
      <c r="D11866" s="45" t="str">
        <f>+Tabla3[[#This Row],[id_detalle]]&amp;" "&amp;VLOOKUP(Tabla3[[#This Row],[id_detalle]],rubro_detalle[[Código]:[Rubro Detalle]],2,0)</f>
        <v>20.00.000 Gobierno, Administración Pública y Defensa</v>
      </c>
      <c r="E11866" s="33">
        <f t="shared" si="2173"/>
        <v>469</v>
      </c>
      <c r="F11866" s="47" t="str">
        <f t="shared" si="2174"/>
        <v>20.00.000-469</v>
      </c>
      <c r="G11866" s="37" t="s">
        <v>9082</v>
      </c>
      <c r="H11866" s="37">
        <v>903</v>
      </c>
    </row>
    <row r="11867" spans="1:8" x14ac:dyDescent="0.3">
      <c r="A11867" s="34" t="str">
        <f>+LEFT(Tabla3[[#This Row],[id_detalle]],2)</f>
        <v>20</v>
      </c>
      <c r="B11867" s="46" t="str">
        <f>VLOOKUP((LEFT(Tabla3[[#This Row],[id_detalle]],2)),id_rubro[[id]:[Rubro]],2,0)</f>
        <v>GOBIERNO, ADMINISTRACIÓN PÚBLICA Y DEFENSA</v>
      </c>
      <c r="C11867" s="40" t="s">
        <v>1792</v>
      </c>
      <c r="D11867" s="45" t="str">
        <f>+Tabla3[[#This Row],[id_detalle]]&amp;" "&amp;VLOOKUP(Tabla3[[#This Row],[id_detalle]],rubro_detalle[[Código]:[Rubro Detalle]],2,0)</f>
        <v>20.00.000 Gobierno, Administración Pública y Defensa</v>
      </c>
      <c r="E11867" s="33">
        <f t="shared" si="2173"/>
        <v>470</v>
      </c>
      <c r="F11867" s="47" t="str">
        <f t="shared" si="2174"/>
        <v>20.00.000-470</v>
      </c>
      <c r="G11867" s="37" t="s">
        <v>9083</v>
      </c>
      <c r="H11867" s="37">
        <v>903</v>
      </c>
    </row>
    <row r="11868" spans="1:8" x14ac:dyDescent="0.3">
      <c r="A11868" s="34" t="str">
        <f>+LEFT(Tabla3[[#This Row],[id_detalle]],2)</f>
        <v>20</v>
      </c>
      <c r="B11868" s="46" t="str">
        <f>VLOOKUP((LEFT(Tabla3[[#This Row],[id_detalle]],2)),id_rubro[[id]:[Rubro]],2,0)</f>
        <v>GOBIERNO, ADMINISTRACIÓN PÚBLICA Y DEFENSA</v>
      </c>
      <c r="C11868" s="36" t="s">
        <v>1792</v>
      </c>
      <c r="D11868" s="45" t="str">
        <f>+Tabla3[[#This Row],[id_detalle]]&amp;" "&amp;VLOOKUP(Tabla3[[#This Row],[id_detalle]],rubro_detalle[[Código]:[Rubro Detalle]],2,0)</f>
        <v>20.00.000 Gobierno, Administración Pública y Defensa</v>
      </c>
      <c r="E11868" s="33">
        <f t="shared" si="2173"/>
        <v>471</v>
      </c>
      <c r="F11868" s="47" t="str">
        <f t="shared" si="2174"/>
        <v>20.00.000-471</v>
      </c>
      <c r="G11868" s="37" t="s">
        <v>9084</v>
      </c>
      <c r="H11868" s="37">
        <v>904</v>
      </c>
    </row>
    <row r="11869" spans="1:8" x14ac:dyDescent="0.3">
      <c r="A11869" s="34" t="str">
        <f>+LEFT(Tabla3[[#This Row],[id_detalle]],2)</f>
        <v>20</v>
      </c>
      <c r="B11869" s="46" t="str">
        <f>VLOOKUP((LEFT(Tabla3[[#This Row],[id_detalle]],2)),id_rubro[[id]:[Rubro]],2,0)</f>
        <v>GOBIERNO, ADMINISTRACIÓN PÚBLICA Y DEFENSA</v>
      </c>
      <c r="C11869" s="36" t="s">
        <v>1792</v>
      </c>
      <c r="D11869" s="45" t="str">
        <f>+Tabla3[[#This Row],[id_detalle]]&amp;" "&amp;VLOOKUP(Tabla3[[#This Row],[id_detalle]],rubro_detalle[[Código]:[Rubro Detalle]],2,0)</f>
        <v>20.00.000 Gobierno, Administración Pública y Defensa</v>
      </c>
      <c r="E11869" s="33">
        <f t="shared" si="2173"/>
        <v>472</v>
      </c>
      <c r="F11869" s="47" t="str">
        <f t="shared" si="2174"/>
        <v>20.00.000-472</v>
      </c>
      <c r="G11869" s="37" t="s">
        <v>9085</v>
      </c>
      <c r="H11869" s="37">
        <v>904</v>
      </c>
    </row>
    <row r="11870" spans="1:8" x14ac:dyDescent="0.3">
      <c r="A11870" s="34" t="str">
        <f>+LEFT(Tabla3[[#This Row],[id_detalle]],2)</f>
        <v>20</v>
      </c>
      <c r="B11870" s="46" t="str">
        <f>VLOOKUP((LEFT(Tabla3[[#This Row],[id_detalle]],2)),id_rubro[[id]:[Rubro]],2,0)</f>
        <v>GOBIERNO, ADMINISTRACIÓN PÚBLICA Y DEFENSA</v>
      </c>
      <c r="C11870" s="36" t="s">
        <v>1792</v>
      </c>
      <c r="D11870" s="45" t="str">
        <f>+Tabla3[[#This Row],[id_detalle]]&amp;" "&amp;VLOOKUP(Tabla3[[#This Row],[id_detalle]],rubro_detalle[[Código]:[Rubro Detalle]],2,0)</f>
        <v>20.00.000 Gobierno, Administración Pública y Defensa</v>
      </c>
      <c r="E11870" s="33">
        <f t="shared" si="2173"/>
        <v>473</v>
      </c>
      <c r="F11870" s="47" t="str">
        <f t="shared" si="2174"/>
        <v>20.00.000-473</v>
      </c>
      <c r="G11870" s="37" t="s">
        <v>9086</v>
      </c>
      <c r="H11870" s="37">
        <v>904</v>
      </c>
    </row>
    <row r="11871" spans="1:8" x14ac:dyDescent="0.3">
      <c r="A11871" s="34" t="str">
        <f>+LEFT(Tabla3[[#This Row],[id_detalle]],2)</f>
        <v>20</v>
      </c>
      <c r="B11871" s="46" t="str">
        <f>VLOOKUP((LEFT(Tabla3[[#This Row],[id_detalle]],2)),id_rubro[[id]:[Rubro]],2,0)</f>
        <v>GOBIERNO, ADMINISTRACIÓN PÚBLICA Y DEFENSA</v>
      </c>
      <c r="C11871" s="36" t="s">
        <v>1792</v>
      </c>
      <c r="D11871" s="45" t="str">
        <f>+Tabla3[[#This Row],[id_detalle]]&amp;" "&amp;VLOOKUP(Tabla3[[#This Row],[id_detalle]],rubro_detalle[[Código]:[Rubro Detalle]],2,0)</f>
        <v>20.00.000 Gobierno, Administración Pública y Defensa</v>
      </c>
      <c r="E11871" s="33">
        <f t="shared" si="2173"/>
        <v>474</v>
      </c>
      <c r="F11871" s="47" t="str">
        <f t="shared" si="2174"/>
        <v>20.00.000-474</v>
      </c>
      <c r="G11871" s="37" t="s">
        <v>9087</v>
      </c>
      <c r="H11871" s="37">
        <v>904</v>
      </c>
    </row>
    <row r="11872" spans="1:8" x14ac:dyDescent="0.3">
      <c r="A11872" s="34" t="str">
        <f>+LEFT(Tabla3[[#This Row],[id_detalle]],2)</f>
        <v>21</v>
      </c>
      <c r="B11872" s="46" t="str">
        <f>VLOOKUP((LEFT(Tabla3[[#This Row],[id_detalle]],2)),id_rubro[[id]:[Rubro]],2,0)</f>
        <v>ORGANISMOS INTERNACIONALES Y REPRESENTACIONES DIPLOMÁTICAS</v>
      </c>
      <c r="C11872" s="36" t="s">
        <v>1791</v>
      </c>
      <c r="D11872" s="45" t="str">
        <f>+Tabla3[[#This Row],[id_detalle]]&amp;" "&amp;VLOOKUP(Tabla3[[#This Row],[id_detalle]],rubro_detalle[[Código]:[Rubro Detalle]],2,0)</f>
        <v>21.00.000 Organismos Internacionales y Representaciones Diplomáticas</v>
      </c>
      <c r="E11872" s="33">
        <f t="shared" si="2173"/>
        <v>1</v>
      </c>
      <c r="F11872" s="47" t="str">
        <f>+LEFT(D11872,9)&amp;"-"&amp;E11872</f>
        <v>21.00.000-1</v>
      </c>
      <c r="G11872" s="37" t="s">
        <v>9088</v>
      </c>
      <c r="H11872" s="37">
        <v>905</v>
      </c>
    </row>
    <row r="11873" spans="1:8" x14ac:dyDescent="0.3">
      <c r="A11873" s="34" t="str">
        <f>+LEFT(Tabla3[[#This Row],[id_detalle]],2)</f>
        <v>21</v>
      </c>
      <c r="B11873" s="46" t="str">
        <f>VLOOKUP((LEFT(Tabla3[[#This Row],[id_detalle]],2)),id_rubro[[id]:[Rubro]],2,0)</f>
        <v>ORGANISMOS INTERNACIONALES Y REPRESENTACIONES DIPLOMÁTICAS</v>
      </c>
      <c r="C11873" s="36" t="s">
        <v>1791</v>
      </c>
      <c r="D11873" s="45" t="str">
        <f>+Tabla3[[#This Row],[id_detalle]]&amp;" "&amp;VLOOKUP(Tabla3[[#This Row],[id_detalle]],rubro_detalle[[Código]:[Rubro Detalle]],2,0)</f>
        <v>21.00.000 Organismos Internacionales y Representaciones Diplomáticas</v>
      </c>
      <c r="E11873" s="33">
        <f t="shared" si="2173"/>
        <v>2</v>
      </c>
      <c r="F11873" s="47" t="str">
        <f>+LEFT(D11873,9)&amp;"-"&amp;E11873</f>
        <v>21.00.000-2</v>
      </c>
      <c r="G11873" s="37" t="s">
        <v>7780</v>
      </c>
      <c r="H11873" s="37" t="s">
        <v>7781</v>
      </c>
    </row>
    <row r="11874" spans="1:8" x14ac:dyDescent="0.3">
      <c r="A11874" s="34" t="str">
        <f>+LEFT(Tabla3[[#This Row],[id_detalle]],2)</f>
        <v>21</v>
      </c>
      <c r="B11874" s="46" t="str">
        <f>VLOOKUP((LEFT(Tabla3[[#This Row],[id_detalle]],2)),id_rubro[[id]:[Rubro]],2,0)</f>
        <v>ORGANISMOS INTERNACIONALES Y REPRESENTACIONES DIPLOMÁTICAS</v>
      </c>
      <c r="C11874" s="36" t="s">
        <v>1791</v>
      </c>
      <c r="D11874" s="45" t="str">
        <f>+Tabla3[[#This Row],[id_detalle]]&amp;" "&amp;VLOOKUP(Tabla3[[#This Row],[id_detalle]],rubro_detalle[[Código]:[Rubro Detalle]],2,0)</f>
        <v>21.00.000 Organismos Internacionales y Representaciones Diplomáticas</v>
      </c>
      <c r="E11874" s="33">
        <f t="shared" si="2173"/>
        <v>3</v>
      </c>
      <c r="F11874" s="47" t="str">
        <f>+LEFT(D11874,9)&amp;"-"&amp;E11874</f>
        <v>21.00.000-3</v>
      </c>
      <c r="G11874" s="37" t="s">
        <v>8480</v>
      </c>
      <c r="H11874" s="37" t="s">
        <v>8481</v>
      </c>
    </row>
    <row r="11875" spans="1:8" x14ac:dyDescent="0.3">
      <c r="A11875" s="34" t="str">
        <f>+LEFT(Tabla3[[#This Row],[id_detalle]],2)</f>
        <v>21</v>
      </c>
      <c r="B11875" s="46" t="str">
        <f>VLOOKUP((LEFT(Tabla3[[#This Row],[id_detalle]],2)),id_rubro[[id]:[Rubro]],2,0)</f>
        <v>ORGANISMOS INTERNACIONALES Y REPRESENTACIONES DIPLOMÁTICAS</v>
      </c>
      <c r="C11875" s="36" t="s">
        <v>1791</v>
      </c>
      <c r="D11875" s="45" t="str">
        <f>+Tabla3[[#This Row],[id_detalle]]&amp;" "&amp;VLOOKUP(Tabla3[[#This Row],[id_detalle]],rubro_detalle[[Código]:[Rubro Detalle]],2,0)</f>
        <v>21.00.000 Organismos Internacionales y Representaciones Diplomáticas</v>
      </c>
      <c r="E11875" s="33">
        <f t="shared" si="2173"/>
        <v>4</v>
      </c>
      <c r="F11875" s="47" t="str">
        <f>+LEFT(D11875,9)&amp;"-"&amp;E11875</f>
        <v>21.00.000-4</v>
      </c>
      <c r="G11875" s="37" t="s">
        <v>9089</v>
      </c>
      <c r="H11875" s="37">
        <v>905</v>
      </c>
    </row>
    <row r="11876" spans="1:8" x14ac:dyDescent="0.3">
      <c r="A11876" s="34" t="str">
        <f>+LEFT(Tabla3[[#This Row],[id_detalle]],2)</f>
        <v>21</v>
      </c>
      <c r="B11876" s="46" t="str">
        <f>VLOOKUP((LEFT(Tabla3[[#This Row],[id_detalle]],2)),id_rubro[[id]:[Rubro]],2,0)</f>
        <v>ORGANISMOS INTERNACIONALES Y REPRESENTACIONES DIPLOMÁTICAS</v>
      </c>
      <c r="C11876" s="36" t="s">
        <v>1791</v>
      </c>
      <c r="D11876" s="45" t="str">
        <f>+Tabla3[[#This Row],[id_detalle]]&amp;" "&amp;VLOOKUP(Tabla3[[#This Row],[id_detalle]],rubro_detalle[[Código]:[Rubro Detalle]],2,0)</f>
        <v>21.00.000 Organismos Internacionales y Representaciones Diplomáticas</v>
      </c>
      <c r="E11876" s="33">
        <f t="shared" si="2173"/>
        <v>5</v>
      </c>
      <c r="F11876" s="47" t="str">
        <f t="shared" ref="F11876:F11879" si="2175">+LEFT(D11876,9)&amp;"-"&amp;E11876</f>
        <v>21.00.000-5</v>
      </c>
      <c r="G11876" s="37" t="s">
        <v>9090</v>
      </c>
      <c r="H11876" s="37">
        <v>905</v>
      </c>
    </row>
    <row r="11877" spans="1:8" x14ac:dyDescent="0.3">
      <c r="A11877" s="34" t="str">
        <f>+LEFT(Tabla3[[#This Row],[id_detalle]],2)</f>
        <v>21</v>
      </c>
      <c r="B11877" s="46" t="str">
        <f>VLOOKUP((LEFT(Tabla3[[#This Row],[id_detalle]],2)),id_rubro[[id]:[Rubro]],2,0)</f>
        <v>ORGANISMOS INTERNACIONALES Y REPRESENTACIONES DIPLOMÁTICAS</v>
      </c>
      <c r="C11877" s="36" t="s">
        <v>1791</v>
      </c>
      <c r="D11877" s="45" t="str">
        <f>+Tabla3[[#This Row],[id_detalle]]&amp;" "&amp;VLOOKUP(Tabla3[[#This Row],[id_detalle]],rubro_detalle[[Código]:[Rubro Detalle]],2,0)</f>
        <v>21.00.000 Organismos Internacionales y Representaciones Diplomáticas</v>
      </c>
      <c r="E11877" s="33">
        <f t="shared" si="2173"/>
        <v>6</v>
      </c>
      <c r="F11877" s="47" t="str">
        <f t="shared" si="2175"/>
        <v>21.00.000-6</v>
      </c>
      <c r="G11877" s="37" t="s">
        <v>9091</v>
      </c>
      <c r="H11877" s="37">
        <v>905</v>
      </c>
    </row>
    <row r="11878" spans="1:8" x14ac:dyDescent="0.3">
      <c r="A11878" s="34" t="str">
        <f>+LEFT(Tabla3[[#This Row],[id_detalle]],2)</f>
        <v>21</v>
      </c>
      <c r="B11878" s="46" t="str">
        <f>VLOOKUP((LEFT(Tabla3[[#This Row],[id_detalle]],2)),id_rubro[[id]:[Rubro]],2,0)</f>
        <v>ORGANISMOS INTERNACIONALES Y REPRESENTACIONES DIPLOMÁTICAS</v>
      </c>
      <c r="C11878" s="36" t="s">
        <v>1791</v>
      </c>
      <c r="D11878" s="45" t="str">
        <f>+Tabla3[[#This Row],[id_detalle]]&amp;" "&amp;VLOOKUP(Tabla3[[#This Row],[id_detalle]],rubro_detalle[[Código]:[Rubro Detalle]],2,0)</f>
        <v>21.00.000 Organismos Internacionales y Representaciones Diplomáticas</v>
      </c>
      <c r="E11878" s="33">
        <f t="shared" si="2173"/>
        <v>7</v>
      </c>
      <c r="F11878" s="47" t="str">
        <f t="shared" si="2175"/>
        <v>21.00.000-7</v>
      </c>
      <c r="G11878" s="37" t="s">
        <v>9092</v>
      </c>
      <c r="H11878" s="37">
        <v>906</v>
      </c>
    </row>
    <row r="11879" spans="1:8" x14ac:dyDescent="0.3">
      <c r="A11879" s="34" t="str">
        <f>+LEFT(Tabla3[[#This Row],[id_detalle]],2)</f>
        <v>21</v>
      </c>
      <c r="B11879" s="46" t="str">
        <f>VLOOKUP((LEFT(Tabla3[[#This Row],[id_detalle]],2)),id_rubro[[id]:[Rubro]],2,0)</f>
        <v>ORGANISMOS INTERNACIONALES Y REPRESENTACIONES DIPLOMÁTICAS</v>
      </c>
      <c r="C11879" s="36" t="s">
        <v>1791</v>
      </c>
      <c r="D11879" s="45" t="str">
        <f>+Tabla3[[#This Row],[id_detalle]]&amp;" "&amp;VLOOKUP(Tabla3[[#This Row],[id_detalle]],rubro_detalle[[Código]:[Rubro Detalle]],2,0)</f>
        <v>21.00.000 Organismos Internacionales y Representaciones Diplomáticas</v>
      </c>
      <c r="E11879" s="33">
        <f t="shared" si="2173"/>
        <v>8</v>
      </c>
      <c r="F11879" s="47" t="str">
        <f t="shared" si="2175"/>
        <v>21.00.000-8</v>
      </c>
      <c r="G11879" s="37" t="s">
        <v>9093</v>
      </c>
      <c r="H11879" s="37">
        <v>906</v>
      </c>
    </row>
    <row r="11880" spans="1:8" x14ac:dyDescent="0.3">
      <c r="A11880" s="34" t="str">
        <f>+LEFT(Tabla3[[#This Row],[id_detalle]],2)</f>
        <v>21</v>
      </c>
      <c r="B11880" s="46" t="str">
        <f>VLOOKUP((LEFT(Tabla3[[#This Row],[id_detalle]],2)),id_rubro[[id]:[Rubro]],2,0)</f>
        <v>ORGANISMOS INTERNACIONALES Y REPRESENTACIONES DIPLOMÁTICAS</v>
      </c>
      <c r="C11880" s="36" t="s">
        <v>1791</v>
      </c>
      <c r="D11880" s="45" t="str">
        <f>+Tabla3[[#This Row],[id_detalle]]&amp;" "&amp;VLOOKUP(Tabla3[[#This Row],[id_detalle]],rubro_detalle[[Código]:[Rubro Detalle]],2,0)</f>
        <v>21.00.000 Organismos Internacionales y Representaciones Diplomáticas</v>
      </c>
      <c r="E11880" s="33">
        <v>9</v>
      </c>
      <c r="F11880" s="47" t="str">
        <f t="shared" ref="F11880:F11887" si="2176">+LEFT(D11880,9)&amp;"-"&amp;E11880</f>
        <v>21.00.000-9</v>
      </c>
      <c r="G11880" s="37" t="s">
        <v>9094</v>
      </c>
      <c r="H11880" s="37">
        <v>906</v>
      </c>
    </row>
    <row r="11881" spans="1:8" x14ac:dyDescent="0.3">
      <c r="A11881" s="34" t="str">
        <f>+LEFT(Tabla3[[#This Row],[id_detalle]],2)</f>
        <v>21</v>
      </c>
      <c r="B11881" s="46" t="str">
        <f>VLOOKUP((LEFT(Tabla3[[#This Row],[id_detalle]],2)),id_rubro[[id]:[Rubro]],2,0)</f>
        <v>ORGANISMOS INTERNACIONALES Y REPRESENTACIONES DIPLOMÁTICAS</v>
      </c>
      <c r="C11881" s="36" t="s">
        <v>1791</v>
      </c>
      <c r="D11881" s="45" t="str">
        <f>+Tabla3[[#This Row],[id_detalle]]&amp;" "&amp;VLOOKUP(Tabla3[[#This Row],[id_detalle]],rubro_detalle[[Código]:[Rubro Detalle]],2,0)</f>
        <v>21.00.000 Organismos Internacionales y Representaciones Diplomáticas</v>
      </c>
      <c r="E11881" s="33">
        <f t="shared" si="2173"/>
        <v>10</v>
      </c>
      <c r="F11881" s="47" t="str">
        <f t="shared" si="2176"/>
        <v>21.00.000-10</v>
      </c>
      <c r="G11881" s="37" t="s">
        <v>9095</v>
      </c>
      <c r="H11881" s="37">
        <v>906</v>
      </c>
    </row>
    <row r="11882" spans="1:8" x14ac:dyDescent="0.3">
      <c r="A11882" s="34" t="str">
        <f>+LEFT(Tabla3[[#This Row],[id_detalle]],2)</f>
        <v>21</v>
      </c>
      <c r="B11882" s="46" t="str">
        <f>VLOOKUP((LEFT(Tabla3[[#This Row],[id_detalle]],2)),id_rubro[[id]:[Rubro]],2,0)</f>
        <v>ORGANISMOS INTERNACIONALES Y REPRESENTACIONES DIPLOMÁTICAS</v>
      </c>
      <c r="C11882" s="36" t="s">
        <v>1791</v>
      </c>
      <c r="D11882" s="45" t="str">
        <f>+Tabla3[[#This Row],[id_detalle]]&amp;" "&amp;VLOOKUP(Tabla3[[#This Row],[id_detalle]],rubro_detalle[[Código]:[Rubro Detalle]],2,0)</f>
        <v>21.00.000 Organismos Internacionales y Representaciones Diplomáticas</v>
      </c>
      <c r="E11882" s="33">
        <f t="shared" si="2173"/>
        <v>11</v>
      </c>
      <c r="F11882" s="47" t="str">
        <f t="shared" si="2176"/>
        <v>21.00.000-11</v>
      </c>
      <c r="G11882" s="37" t="s">
        <v>9096</v>
      </c>
      <c r="H11882" s="37">
        <v>906</v>
      </c>
    </row>
    <row r="11883" spans="1:8" x14ac:dyDescent="0.3">
      <c r="A11883" s="34" t="str">
        <f>+LEFT(Tabla3[[#This Row],[id_detalle]],2)</f>
        <v>21</v>
      </c>
      <c r="B11883" s="46" t="str">
        <f>VLOOKUP((LEFT(Tabla3[[#This Row],[id_detalle]],2)),id_rubro[[id]:[Rubro]],2,0)</f>
        <v>ORGANISMOS INTERNACIONALES Y REPRESENTACIONES DIPLOMÁTICAS</v>
      </c>
      <c r="C11883" s="36" t="s">
        <v>1791</v>
      </c>
      <c r="D11883" s="45" t="str">
        <f>+Tabla3[[#This Row],[id_detalle]]&amp;" "&amp;VLOOKUP(Tabla3[[#This Row],[id_detalle]],rubro_detalle[[Código]:[Rubro Detalle]],2,0)</f>
        <v>21.00.000 Organismos Internacionales y Representaciones Diplomáticas</v>
      </c>
      <c r="E11883" s="33">
        <f t="shared" si="2173"/>
        <v>12</v>
      </c>
      <c r="F11883" s="47" t="str">
        <f t="shared" si="2176"/>
        <v>21.00.000-12</v>
      </c>
      <c r="G11883" s="37" t="s">
        <v>9097</v>
      </c>
      <c r="H11883" s="37">
        <v>906</v>
      </c>
    </row>
    <row r="11884" spans="1:8" x14ac:dyDescent="0.3">
      <c r="A11884" s="34" t="str">
        <f>+LEFT(Tabla3[[#This Row],[id_detalle]],2)</f>
        <v>21</v>
      </c>
      <c r="B11884" s="46" t="str">
        <f>VLOOKUP((LEFT(Tabla3[[#This Row],[id_detalle]],2)),id_rubro[[id]:[Rubro]],2,0)</f>
        <v>ORGANISMOS INTERNACIONALES Y REPRESENTACIONES DIPLOMÁTICAS</v>
      </c>
      <c r="C11884" s="36" t="s">
        <v>1791</v>
      </c>
      <c r="D11884" s="45" t="str">
        <f>+Tabla3[[#This Row],[id_detalle]]&amp;" "&amp;VLOOKUP(Tabla3[[#This Row],[id_detalle]],rubro_detalle[[Código]:[Rubro Detalle]],2,0)</f>
        <v>21.00.000 Organismos Internacionales y Representaciones Diplomáticas</v>
      </c>
      <c r="E11884" s="33">
        <f t="shared" si="2173"/>
        <v>13</v>
      </c>
      <c r="F11884" s="47" t="str">
        <f t="shared" si="2176"/>
        <v>21.00.000-13</v>
      </c>
      <c r="G11884" s="37" t="s">
        <v>9098</v>
      </c>
      <c r="H11884" s="37">
        <v>906</v>
      </c>
    </row>
    <row r="11885" spans="1:8" x14ac:dyDescent="0.3">
      <c r="A11885" s="34" t="str">
        <f>+LEFT(Tabla3[[#This Row],[id_detalle]],2)</f>
        <v>21</v>
      </c>
      <c r="B11885" s="46" t="str">
        <f>VLOOKUP((LEFT(Tabla3[[#This Row],[id_detalle]],2)),id_rubro[[id]:[Rubro]],2,0)</f>
        <v>ORGANISMOS INTERNACIONALES Y REPRESENTACIONES DIPLOMÁTICAS</v>
      </c>
      <c r="C11885" s="36" t="s">
        <v>1791</v>
      </c>
      <c r="D11885" s="45" t="str">
        <f>+Tabla3[[#This Row],[id_detalle]]&amp;" "&amp;VLOOKUP(Tabla3[[#This Row],[id_detalle]],rubro_detalle[[Código]:[Rubro Detalle]],2,0)</f>
        <v>21.00.000 Organismos Internacionales y Representaciones Diplomáticas</v>
      </c>
      <c r="E11885" s="33">
        <f t="shared" si="2173"/>
        <v>14</v>
      </c>
      <c r="F11885" s="47" t="str">
        <f t="shared" si="2176"/>
        <v>21.00.000-14</v>
      </c>
      <c r="G11885" s="37" t="s">
        <v>9099</v>
      </c>
      <c r="H11885" s="37">
        <v>906</v>
      </c>
    </row>
    <row r="11886" spans="1:8" x14ac:dyDescent="0.3">
      <c r="A11886" s="34" t="str">
        <f>+LEFT(Tabla3[[#This Row],[id_detalle]],2)</f>
        <v>21</v>
      </c>
      <c r="B11886" s="46" t="str">
        <f>VLOOKUP((LEFT(Tabla3[[#This Row],[id_detalle]],2)),id_rubro[[id]:[Rubro]],2,0)</f>
        <v>ORGANISMOS INTERNACIONALES Y REPRESENTACIONES DIPLOMÁTICAS</v>
      </c>
      <c r="C11886" s="36" t="s">
        <v>1791</v>
      </c>
      <c r="D11886" s="45" t="str">
        <f>+Tabla3[[#This Row],[id_detalle]]&amp;" "&amp;VLOOKUP(Tabla3[[#This Row],[id_detalle]],rubro_detalle[[Código]:[Rubro Detalle]],2,0)</f>
        <v>21.00.000 Organismos Internacionales y Representaciones Diplomáticas</v>
      </c>
      <c r="E11886" s="33">
        <f t="shared" si="2173"/>
        <v>15</v>
      </c>
      <c r="F11886" s="47" t="str">
        <f t="shared" si="2176"/>
        <v>21.00.000-15</v>
      </c>
      <c r="G11886" s="37" t="s">
        <v>9100</v>
      </c>
      <c r="H11886" s="37">
        <v>907</v>
      </c>
    </row>
    <row r="11887" spans="1:8" x14ac:dyDescent="0.3">
      <c r="A11887" s="34" t="str">
        <f>+LEFT(Tabla3[[#This Row],[id_detalle]],2)</f>
        <v>21</v>
      </c>
      <c r="B11887" s="46" t="str">
        <f>VLOOKUP((LEFT(Tabla3[[#This Row],[id_detalle]],2)),id_rubro[[id]:[Rubro]],2,0)</f>
        <v>ORGANISMOS INTERNACIONALES Y REPRESENTACIONES DIPLOMÁTICAS</v>
      </c>
      <c r="C11887" s="36" t="s">
        <v>1791</v>
      </c>
      <c r="D11887" s="45" t="str">
        <f>+Tabla3[[#This Row],[id_detalle]]&amp;" "&amp;VLOOKUP(Tabla3[[#This Row],[id_detalle]],rubro_detalle[[Código]:[Rubro Detalle]],2,0)</f>
        <v>21.00.000 Organismos Internacionales y Representaciones Diplomáticas</v>
      </c>
      <c r="E11887" s="33">
        <f t="shared" si="2173"/>
        <v>16</v>
      </c>
      <c r="F11887" s="47" t="str">
        <f t="shared" si="2176"/>
        <v>21.00.000-16</v>
      </c>
      <c r="G11887" s="37" t="s">
        <v>9101</v>
      </c>
      <c r="H11887" s="37">
        <v>907</v>
      </c>
    </row>
    <row r="11888" spans="1:8" x14ac:dyDescent="0.3">
      <c r="A11888" s="34" t="str">
        <f>+LEFT(Tabla3[[#This Row],[id_detalle]],2)</f>
        <v>21</v>
      </c>
      <c r="B11888" s="46" t="str">
        <f>VLOOKUP((LEFT(Tabla3[[#This Row],[id_detalle]],2)),id_rubro[[id]:[Rubro]],2,0)</f>
        <v>ORGANISMOS INTERNACIONALES Y REPRESENTACIONES DIPLOMÁTICAS</v>
      </c>
      <c r="C11888" s="36" t="s">
        <v>1791</v>
      </c>
      <c r="D11888" s="45" t="str">
        <f>+Tabla3[[#This Row],[id_detalle]]&amp;" "&amp;VLOOKUP(Tabla3[[#This Row],[id_detalle]],rubro_detalle[[Código]:[Rubro Detalle]],2,0)</f>
        <v>21.00.000 Organismos Internacionales y Representaciones Diplomáticas</v>
      </c>
      <c r="E11888" s="33">
        <f t="shared" si="2173"/>
        <v>17</v>
      </c>
      <c r="F11888" s="47" t="str">
        <f t="shared" ref="F11888:F11904" si="2177">+LEFT(D11888,9)&amp;"-"&amp;E11888</f>
        <v>21.00.000-17</v>
      </c>
      <c r="G11888" s="37" t="s">
        <v>9102</v>
      </c>
      <c r="H11888" s="37">
        <v>907</v>
      </c>
    </row>
    <row r="11889" spans="1:8" x14ac:dyDescent="0.3">
      <c r="A11889" s="34" t="str">
        <f>+LEFT(Tabla3[[#This Row],[id_detalle]],2)</f>
        <v>21</v>
      </c>
      <c r="B11889" s="46" t="str">
        <f>VLOOKUP((LEFT(Tabla3[[#This Row],[id_detalle]],2)),id_rubro[[id]:[Rubro]],2,0)</f>
        <v>ORGANISMOS INTERNACIONALES Y REPRESENTACIONES DIPLOMÁTICAS</v>
      </c>
      <c r="C11889" s="36" t="s">
        <v>1791</v>
      </c>
      <c r="D11889" s="45" t="str">
        <f>+Tabla3[[#This Row],[id_detalle]]&amp;" "&amp;VLOOKUP(Tabla3[[#This Row],[id_detalle]],rubro_detalle[[Código]:[Rubro Detalle]],2,0)</f>
        <v>21.00.000 Organismos Internacionales y Representaciones Diplomáticas</v>
      </c>
      <c r="E11889" s="33">
        <f>+IF(D11889=D11888,E11888+1,1)</f>
        <v>18</v>
      </c>
      <c r="F11889" s="47" t="str">
        <f>+LEFT(D11889,9)&amp;"-"&amp;E11889</f>
        <v>21.00.000-18</v>
      </c>
      <c r="G11889" s="37" t="s">
        <v>45229</v>
      </c>
      <c r="H11889" s="37">
        <v>907</v>
      </c>
    </row>
    <row r="11890" spans="1:8" x14ac:dyDescent="0.3">
      <c r="A11890" s="34" t="str">
        <f>+LEFT(Tabla3[[#This Row],[id_detalle]],2)</f>
        <v>21</v>
      </c>
      <c r="B11890" s="46" t="str">
        <f>VLOOKUP((LEFT(Tabla3[[#This Row],[id_detalle]],2)),id_rubro[[id]:[Rubro]],2,0)</f>
        <v>ORGANISMOS INTERNACIONALES Y REPRESENTACIONES DIPLOMÁTICAS</v>
      </c>
      <c r="C11890" s="36" t="s">
        <v>1791</v>
      </c>
      <c r="D11890" s="45" t="str">
        <f>+Tabla3[[#This Row],[id_detalle]]&amp;" "&amp;VLOOKUP(Tabla3[[#This Row],[id_detalle]],rubro_detalle[[Código]:[Rubro Detalle]],2,0)</f>
        <v>21.00.000 Organismos Internacionales y Representaciones Diplomáticas</v>
      </c>
      <c r="E11890" s="33">
        <v>19</v>
      </c>
      <c r="F11890" s="47" t="str">
        <f t="shared" si="2177"/>
        <v>21.00.000-19</v>
      </c>
      <c r="G11890" s="37" t="s">
        <v>9103</v>
      </c>
      <c r="H11890" s="37">
        <v>907</v>
      </c>
    </row>
    <row r="11891" spans="1:8" x14ac:dyDescent="0.3">
      <c r="A11891" s="34" t="str">
        <f>+LEFT(Tabla3[[#This Row],[id_detalle]],2)</f>
        <v>21</v>
      </c>
      <c r="B11891" s="46" t="str">
        <f>VLOOKUP((LEFT(Tabla3[[#This Row],[id_detalle]],2)),id_rubro[[id]:[Rubro]],2,0)</f>
        <v>ORGANISMOS INTERNACIONALES Y REPRESENTACIONES DIPLOMÁTICAS</v>
      </c>
      <c r="C11891" s="36" t="s">
        <v>1791</v>
      </c>
      <c r="D11891" s="45" t="str">
        <f>+Tabla3[[#This Row],[id_detalle]]&amp;" "&amp;VLOOKUP(Tabla3[[#This Row],[id_detalle]],rubro_detalle[[Código]:[Rubro Detalle]],2,0)</f>
        <v>21.00.000 Organismos Internacionales y Representaciones Diplomáticas</v>
      </c>
      <c r="E11891" s="33">
        <f t="shared" si="2173"/>
        <v>20</v>
      </c>
      <c r="F11891" s="47" t="str">
        <f t="shared" si="2177"/>
        <v>21.00.000-20</v>
      </c>
      <c r="G11891" s="37" t="s">
        <v>9104</v>
      </c>
      <c r="H11891" s="37">
        <v>907</v>
      </c>
    </row>
    <row r="11892" spans="1:8" x14ac:dyDescent="0.3">
      <c r="A11892" s="34" t="str">
        <f>+LEFT(Tabla3[[#This Row],[id_detalle]],2)</f>
        <v>21</v>
      </c>
      <c r="B11892" s="46" t="str">
        <f>VLOOKUP((LEFT(Tabla3[[#This Row],[id_detalle]],2)),id_rubro[[id]:[Rubro]],2,0)</f>
        <v>ORGANISMOS INTERNACIONALES Y REPRESENTACIONES DIPLOMÁTICAS</v>
      </c>
      <c r="C11892" s="36" t="s">
        <v>1791</v>
      </c>
      <c r="D11892" s="45" t="str">
        <f>+Tabla3[[#This Row],[id_detalle]]&amp;" "&amp;VLOOKUP(Tabla3[[#This Row],[id_detalle]],rubro_detalle[[Código]:[Rubro Detalle]],2,0)</f>
        <v>21.00.000 Organismos Internacionales y Representaciones Diplomáticas</v>
      </c>
      <c r="E11892" s="33">
        <f t="shared" si="2173"/>
        <v>21</v>
      </c>
      <c r="F11892" s="47" t="str">
        <f t="shared" si="2177"/>
        <v>21.00.000-21</v>
      </c>
      <c r="G11892" s="37" t="s">
        <v>9105</v>
      </c>
      <c r="H11892" s="37">
        <v>907</v>
      </c>
    </row>
    <row r="11893" spans="1:8" x14ac:dyDescent="0.3">
      <c r="A11893" s="34" t="str">
        <f>+LEFT(Tabla3[[#This Row],[id_detalle]],2)</f>
        <v>21</v>
      </c>
      <c r="B11893" s="46" t="str">
        <f>VLOOKUP((LEFT(Tabla3[[#This Row],[id_detalle]],2)),id_rubro[[id]:[Rubro]],2,0)</f>
        <v>ORGANISMOS INTERNACIONALES Y REPRESENTACIONES DIPLOMÁTICAS</v>
      </c>
      <c r="C11893" s="36" t="s">
        <v>1791</v>
      </c>
      <c r="D11893" s="45" t="str">
        <f>+Tabla3[[#This Row],[id_detalle]]&amp;" "&amp;VLOOKUP(Tabla3[[#This Row],[id_detalle]],rubro_detalle[[Código]:[Rubro Detalle]],2,0)</f>
        <v>21.00.000 Organismos Internacionales y Representaciones Diplomáticas</v>
      </c>
      <c r="E11893" s="33">
        <f t="shared" si="2173"/>
        <v>22</v>
      </c>
      <c r="F11893" s="47" t="str">
        <f t="shared" si="2177"/>
        <v>21.00.000-22</v>
      </c>
      <c r="G11893" s="37" t="s">
        <v>9106</v>
      </c>
      <c r="H11893" s="37">
        <v>907</v>
      </c>
    </row>
    <row r="11894" spans="1:8" x14ac:dyDescent="0.3">
      <c r="A11894" s="34" t="str">
        <f>+LEFT(Tabla3[[#This Row],[id_detalle]],2)</f>
        <v>21</v>
      </c>
      <c r="B11894" s="46" t="str">
        <f>VLOOKUP((LEFT(Tabla3[[#This Row],[id_detalle]],2)),id_rubro[[id]:[Rubro]],2,0)</f>
        <v>ORGANISMOS INTERNACIONALES Y REPRESENTACIONES DIPLOMÁTICAS</v>
      </c>
      <c r="C11894" s="36" t="s">
        <v>1791</v>
      </c>
      <c r="D11894" s="45" t="str">
        <f>+Tabla3[[#This Row],[id_detalle]]&amp;" "&amp;VLOOKUP(Tabla3[[#This Row],[id_detalle]],rubro_detalle[[Código]:[Rubro Detalle]],2,0)</f>
        <v>21.00.000 Organismos Internacionales y Representaciones Diplomáticas</v>
      </c>
      <c r="E11894" s="33">
        <f t="shared" si="2173"/>
        <v>23</v>
      </c>
      <c r="F11894" s="47" t="str">
        <f t="shared" si="2177"/>
        <v>21.00.000-23</v>
      </c>
      <c r="G11894" s="37" t="s">
        <v>9107</v>
      </c>
      <c r="H11894" s="37">
        <v>907</v>
      </c>
    </row>
    <row r="11895" spans="1:8" x14ac:dyDescent="0.3">
      <c r="A11895" s="34" t="str">
        <f>+LEFT(Tabla3[[#This Row],[id_detalle]],2)</f>
        <v>21</v>
      </c>
      <c r="B11895" s="46" t="str">
        <f>VLOOKUP((LEFT(Tabla3[[#This Row],[id_detalle]],2)),id_rubro[[id]:[Rubro]],2,0)</f>
        <v>ORGANISMOS INTERNACIONALES Y REPRESENTACIONES DIPLOMÁTICAS</v>
      </c>
      <c r="C11895" s="36" t="s">
        <v>1791</v>
      </c>
      <c r="D11895" s="45" t="str">
        <f>+Tabla3[[#This Row],[id_detalle]]&amp;" "&amp;VLOOKUP(Tabla3[[#This Row],[id_detalle]],rubro_detalle[[Código]:[Rubro Detalle]],2,0)</f>
        <v>21.00.000 Organismos Internacionales y Representaciones Diplomáticas</v>
      </c>
      <c r="E11895" s="33">
        <f t="shared" si="2173"/>
        <v>24</v>
      </c>
      <c r="F11895" s="47" t="str">
        <f t="shared" si="2177"/>
        <v>21.00.000-24</v>
      </c>
      <c r="G11895" s="37" t="s">
        <v>9108</v>
      </c>
      <c r="H11895" s="37">
        <v>907</v>
      </c>
    </row>
    <row r="11896" spans="1:8" x14ac:dyDescent="0.3">
      <c r="A11896" s="34" t="str">
        <f>+LEFT(Tabla3[[#This Row],[id_detalle]],2)</f>
        <v>21</v>
      </c>
      <c r="B11896" s="46" t="str">
        <f>VLOOKUP((LEFT(Tabla3[[#This Row],[id_detalle]],2)),id_rubro[[id]:[Rubro]],2,0)</f>
        <v>ORGANISMOS INTERNACIONALES Y REPRESENTACIONES DIPLOMÁTICAS</v>
      </c>
      <c r="C11896" s="36" t="s">
        <v>1791</v>
      </c>
      <c r="D11896" s="45" t="str">
        <f>+Tabla3[[#This Row],[id_detalle]]&amp;" "&amp;VLOOKUP(Tabla3[[#This Row],[id_detalle]],rubro_detalle[[Código]:[Rubro Detalle]],2,0)</f>
        <v>21.00.000 Organismos Internacionales y Representaciones Diplomáticas</v>
      </c>
      <c r="E11896" s="33">
        <f t="shared" si="2173"/>
        <v>25</v>
      </c>
      <c r="F11896" s="47" t="str">
        <f t="shared" si="2177"/>
        <v>21.00.000-25</v>
      </c>
      <c r="G11896" s="37" t="s">
        <v>9109</v>
      </c>
      <c r="H11896" s="37">
        <v>908</v>
      </c>
    </row>
    <row r="11897" spans="1:8" x14ac:dyDescent="0.3">
      <c r="A11897" s="34" t="str">
        <f>+LEFT(Tabla3[[#This Row],[id_detalle]],2)</f>
        <v>21</v>
      </c>
      <c r="B11897" s="46" t="str">
        <f>VLOOKUP((LEFT(Tabla3[[#This Row],[id_detalle]],2)),id_rubro[[id]:[Rubro]],2,0)</f>
        <v>ORGANISMOS INTERNACIONALES Y REPRESENTACIONES DIPLOMÁTICAS</v>
      </c>
      <c r="C11897" s="36" t="s">
        <v>1791</v>
      </c>
      <c r="D11897" s="45" t="str">
        <f>+Tabla3[[#This Row],[id_detalle]]&amp;" "&amp;VLOOKUP(Tabla3[[#This Row],[id_detalle]],rubro_detalle[[Código]:[Rubro Detalle]],2,0)</f>
        <v>21.00.000 Organismos Internacionales y Representaciones Diplomáticas</v>
      </c>
      <c r="E11897" s="33">
        <f t="shared" si="2173"/>
        <v>26</v>
      </c>
      <c r="F11897" s="47" t="str">
        <f t="shared" si="2177"/>
        <v>21.00.000-26</v>
      </c>
      <c r="G11897" s="37" t="s">
        <v>9110</v>
      </c>
      <c r="H11897" s="37">
        <v>908</v>
      </c>
    </row>
    <row r="11898" spans="1:8" x14ac:dyDescent="0.3">
      <c r="A11898" s="34" t="str">
        <f>+LEFT(Tabla3[[#This Row],[id_detalle]],2)</f>
        <v>21</v>
      </c>
      <c r="B11898" s="46" t="str">
        <f>VLOOKUP((LEFT(Tabla3[[#This Row],[id_detalle]],2)),id_rubro[[id]:[Rubro]],2,0)</f>
        <v>ORGANISMOS INTERNACIONALES Y REPRESENTACIONES DIPLOMÁTICAS</v>
      </c>
      <c r="C11898" s="36" t="s">
        <v>1791</v>
      </c>
      <c r="D11898" s="45" t="str">
        <f>+Tabla3[[#This Row],[id_detalle]]&amp;" "&amp;VLOOKUP(Tabla3[[#This Row],[id_detalle]],rubro_detalle[[Código]:[Rubro Detalle]],2,0)</f>
        <v>21.00.000 Organismos Internacionales y Representaciones Diplomáticas</v>
      </c>
      <c r="E11898" s="33">
        <f t="shared" si="2173"/>
        <v>27</v>
      </c>
      <c r="F11898" s="47" t="str">
        <f t="shared" si="2177"/>
        <v>21.00.000-27</v>
      </c>
      <c r="G11898" s="37" t="s">
        <v>9111</v>
      </c>
      <c r="H11898" s="37">
        <v>908</v>
      </c>
    </row>
    <row r="11899" spans="1:8" x14ac:dyDescent="0.3">
      <c r="A11899" s="34" t="str">
        <f>+LEFT(Tabla3[[#This Row],[id_detalle]],2)</f>
        <v>21</v>
      </c>
      <c r="B11899" s="46" t="str">
        <f>VLOOKUP((LEFT(Tabla3[[#This Row],[id_detalle]],2)),id_rubro[[id]:[Rubro]],2,0)</f>
        <v>ORGANISMOS INTERNACIONALES Y REPRESENTACIONES DIPLOMÁTICAS</v>
      </c>
      <c r="C11899" s="36" t="s">
        <v>1791</v>
      </c>
      <c r="D11899" s="45" t="str">
        <f>+Tabla3[[#This Row],[id_detalle]]&amp;" "&amp;VLOOKUP(Tabla3[[#This Row],[id_detalle]],rubro_detalle[[Código]:[Rubro Detalle]],2,0)</f>
        <v>21.00.000 Organismos Internacionales y Representaciones Diplomáticas</v>
      </c>
      <c r="E11899" s="33">
        <f t="shared" si="2173"/>
        <v>28</v>
      </c>
      <c r="F11899" s="47" t="str">
        <f t="shared" si="2177"/>
        <v>21.00.000-28</v>
      </c>
      <c r="G11899" s="37" t="s">
        <v>9112</v>
      </c>
      <c r="H11899" s="37">
        <v>908</v>
      </c>
    </row>
    <row r="11900" spans="1:8" x14ac:dyDescent="0.3">
      <c r="A11900" s="34" t="str">
        <f>+LEFT(Tabla3[[#This Row],[id_detalle]],2)</f>
        <v>21</v>
      </c>
      <c r="B11900" s="46" t="str">
        <f>VLOOKUP((LEFT(Tabla3[[#This Row],[id_detalle]],2)),id_rubro[[id]:[Rubro]],2,0)</f>
        <v>ORGANISMOS INTERNACIONALES Y REPRESENTACIONES DIPLOMÁTICAS</v>
      </c>
      <c r="C11900" s="36" t="s">
        <v>1791</v>
      </c>
      <c r="D11900" s="45" t="str">
        <f>+Tabla3[[#This Row],[id_detalle]]&amp;" "&amp;VLOOKUP(Tabla3[[#This Row],[id_detalle]],rubro_detalle[[Código]:[Rubro Detalle]],2,0)</f>
        <v>21.00.000 Organismos Internacionales y Representaciones Diplomáticas</v>
      </c>
      <c r="E11900" s="33">
        <f t="shared" si="2173"/>
        <v>29</v>
      </c>
      <c r="F11900" s="47" t="str">
        <f t="shared" si="2177"/>
        <v>21.00.000-29</v>
      </c>
      <c r="G11900" s="37" t="s">
        <v>9113</v>
      </c>
      <c r="H11900" s="37">
        <v>908</v>
      </c>
    </row>
    <row r="11901" spans="1:8" x14ac:dyDescent="0.3">
      <c r="A11901" s="34" t="str">
        <f>+LEFT(Tabla3[[#This Row],[id_detalle]],2)</f>
        <v>21</v>
      </c>
      <c r="B11901" s="46" t="str">
        <f>VLOOKUP((LEFT(Tabla3[[#This Row],[id_detalle]],2)),id_rubro[[id]:[Rubro]],2,0)</f>
        <v>ORGANISMOS INTERNACIONALES Y REPRESENTACIONES DIPLOMÁTICAS</v>
      </c>
      <c r="C11901" s="36" t="s">
        <v>1791</v>
      </c>
      <c r="D11901" s="45" t="str">
        <f>+Tabla3[[#This Row],[id_detalle]]&amp;" "&amp;VLOOKUP(Tabla3[[#This Row],[id_detalle]],rubro_detalle[[Código]:[Rubro Detalle]],2,0)</f>
        <v>21.00.000 Organismos Internacionales y Representaciones Diplomáticas</v>
      </c>
      <c r="E11901" s="33">
        <f t="shared" si="2173"/>
        <v>30</v>
      </c>
      <c r="F11901" s="47" t="str">
        <f t="shared" si="2177"/>
        <v>21.00.000-30</v>
      </c>
      <c r="G11901" s="37" t="s">
        <v>9114</v>
      </c>
      <c r="H11901" s="37">
        <v>908</v>
      </c>
    </row>
    <row r="11902" spans="1:8" x14ac:dyDescent="0.3">
      <c r="A11902" s="34" t="str">
        <f>+LEFT(Tabla3[[#This Row],[id_detalle]],2)</f>
        <v>21</v>
      </c>
      <c r="B11902" s="46" t="str">
        <f>VLOOKUP((LEFT(Tabla3[[#This Row],[id_detalle]],2)),id_rubro[[id]:[Rubro]],2,0)</f>
        <v>ORGANISMOS INTERNACIONALES Y REPRESENTACIONES DIPLOMÁTICAS</v>
      </c>
      <c r="C11902" s="36" t="s">
        <v>1791</v>
      </c>
      <c r="D11902" s="45" t="str">
        <f>+Tabla3[[#This Row],[id_detalle]]&amp;" "&amp;VLOOKUP(Tabla3[[#This Row],[id_detalle]],rubro_detalle[[Código]:[Rubro Detalle]],2,0)</f>
        <v>21.00.000 Organismos Internacionales y Representaciones Diplomáticas</v>
      </c>
      <c r="E11902" s="33">
        <f t="shared" si="2173"/>
        <v>31</v>
      </c>
      <c r="F11902" s="47" t="str">
        <f t="shared" si="2177"/>
        <v>21.00.000-31</v>
      </c>
      <c r="G11902" s="37" t="s">
        <v>9115</v>
      </c>
      <c r="H11902" s="37">
        <v>908</v>
      </c>
    </row>
    <row r="11903" spans="1:8" x14ac:dyDescent="0.3">
      <c r="A11903" s="34" t="str">
        <f>+LEFT(Tabla3[[#This Row],[id_detalle]],2)</f>
        <v>21</v>
      </c>
      <c r="B11903" s="46" t="str">
        <f>VLOOKUP((LEFT(Tabla3[[#This Row],[id_detalle]],2)),id_rubro[[id]:[Rubro]],2,0)</f>
        <v>ORGANISMOS INTERNACIONALES Y REPRESENTACIONES DIPLOMÁTICAS</v>
      </c>
      <c r="C11903" s="36" t="s">
        <v>1791</v>
      </c>
      <c r="D11903" s="45" t="str">
        <f>+Tabla3[[#This Row],[id_detalle]]&amp;" "&amp;VLOOKUP(Tabla3[[#This Row],[id_detalle]],rubro_detalle[[Código]:[Rubro Detalle]],2,0)</f>
        <v>21.00.000 Organismos Internacionales y Representaciones Diplomáticas</v>
      </c>
      <c r="E11903" s="33">
        <f t="shared" si="2173"/>
        <v>32</v>
      </c>
      <c r="F11903" s="47" t="str">
        <f t="shared" si="2177"/>
        <v>21.00.000-32</v>
      </c>
      <c r="G11903" s="37" t="s">
        <v>9116</v>
      </c>
      <c r="H11903" s="37">
        <v>908</v>
      </c>
    </row>
    <row r="11904" spans="1:8" x14ac:dyDescent="0.3">
      <c r="A11904" s="34" t="str">
        <f>+LEFT(Tabla3[[#This Row],[id_detalle]],2)</f>
        <v>21</v>
      </c>
      <c r="B11904" s="46" t="str">
        <f>VLOOKUP((LEFT(Tabla3[[#This Row],[id_detalle]],2)),id_rubro[[id]:[Rubro]],2,0)</f>
        <v>ORGANISMOS INTERNACIONALES Y REPRESENTACIONES DIPLOMÁTICAS</v>
      </c>
      <c r="C11904" s="36" t="s">
        <v>1791</v>
      </c>
      <c r="D11904" s="45" t="str">
        <f>+Tabla3[[#This Row],[id_detalle]]&amp;" "&amp;VLOOKUP(Tabla3[[#This Row],[id_detalle]],rubro_detalle[[Código]:[Rubro Detalle]],2,0)</f>
        <v>21.00.000 Organismos Internacionales y Representaciones Diplomáticas</v>
      </c>
      <c r="E11904" s="33">
        <f t="shared" si="2173"/>
        <v>33</v>
      </c>
      <c r="F11904" s="47" t="str">
        <f t="shared" si="2177"/>
        <v>21.00.000-33</v>
      </c>
      <c r="G11904" s="37" t="s">
        <v>9117</v>
      </c>
      <c r="H11904" s="37">
        <v>908</v>
      </c>
    </row>
    <row r="11905" spans="1:8" x14ac:dyDescent="0.3">
      <c r="A11905" s="34" t="str">
        <f>+LEFT(Tabla3[[#This Row],[id_detalle]],2)</f>
        <v>21</v>
      </c>
      <c r="B11905" s="46" t="str">
        <f>VLOOKUP((LEFT(Tabla3[[#This Row],[id_detalle]],2)),id_rubro[[id]:[Rubro]],2,0)</f>
        <v>ORGANISMOS INTERNACIONALES Y REPRESENTACIONES DIPLOMÁTICAS</v>
      </c>
      <c r="C11905" s="36" t="s">
        <v>1791</v>
      </c>
      <c r="D11905" s="45" t="str">
        <f>+Tabla3[[#This Row],[id_detalle]]&amp;" "&amp;VLOOKUP(Tabla3[[#This Row],[id_detalle]],rubro_detalle[[Código]:[Rubro Detalle]],2,0)</f>
        <v>21.00.000 Organismos Internacionales y Representaciones Diplomáticas</v>
      </c>
      <c r="E11905" s="33">
        <f t="shared" si="2173"/>
        <v>34</v>
      </c>
      <c r="F11905" s="47" t="str">
        <f t="shared" ref="F11905:F11935" si="2178">+LEFT(D11905,9)&amp;"-"&amp;E11905</f>
        <v>21.00.000-34</v>
      </c>
      <c r="G11905" s="37" t="s">
        <v>9118</v>
      </c>
      <c r="H11905" s="37">
        <v>909</v>
      </c>
    </row>
    <row r="11906" spans="1:8" x14ac:dyDescent="0.3">
      <c r="A11906" s="34" t="str">
        <f>+LEFT(Tabla3[[#This Row],[id_detalle]],2)</f>
        <v>21</v>
      </c>
      <c r="B11906" s="46" t="str">
        <f>VLOOKUP((LEFT(Tabla3[[#This Row],[id_detalle]],2)),id_rubro[[id]:[Rubro]],2,0)</f>
        <v>ORGANISMOS INTERNACIONALES Y REPRESENTACIONES DIPLOMÁTICAS</v>
      </c>
      <c r="C11906" s="36" t="s">
        <v>1791</v>
      </c>
      <c r="D11906" s="45" t="str">
        <f>+Tabla3[[#This Row],[id_detalle]]&amp;" "&amp;VLOOKUP(Tabla3[[#This Row],[id_detalle]],rubro_detalle[[Código]:[Rubro Detalle]],2,0)</f>
        <v>21.00.000 Organismos Internacionales y Representaciones Diplomáticas</v>
      </c>
      <c r="E11906" s="33">
        <f t="shared" si="2173"/>
        <v>35</v>
      </c>
      <c r="F11906" s="47" t="str">
        <f t="shared" si="2178"/>
        <v>21.00.000-35</v>
      </c>
      <c r="G11906" s="37" t="s">
        <v>9119</v>
      </c>
      <c r="H11906" s="37">
        <v>909</v>
      </c>
    </row>
    <row r="11907" spans="1:8" x14ac:dyDescent="0.3">
      <c r="A11907" s="34" t="str">
        <f>+LEFT(Tabla3[[#This Row],[id_detalle]],2)</f>
        <v>21</v>
      </c>
      <c r="B11907" s="46" t="str">
        <f>VLOOKUP((LEFT(Tabla3[[#This Row],[id_detalle]],2)),id_rubro[[id]:[Rubro]],2,0)</f>
        <v>ORGANISMOS INTERNACIONALES Y REPRESENTACIONES DIPLOMÁTICAS</v>
      </c>
      <c r="C11907" s="36" t="s">
        <v>1791</v>
      </c>
      <c r="D11907" s="45" t="str">
        <f>+Tabla3[[#This Row],[id_detalle]]&amp;" "&amp;VLOOKUP(Tabla3[[#This Row],[id_detalle]],rubro_detalle[[Código]:[Rubro Detalle]],2,0)</f>
        <v>21.00.000 Organismos Internacionales y Representaciones Diplomáticas</v>
      </c>
      <c r="E11907" s="33">
        <f t="shared" si="2173"/>
        <v>36</v>
      </c>
      <c r="F11907" s="47" t="str">
        <f t="shared" si="2178"/>
        <v>21.00.000-36</v>
      </c>
      <c r="G11907" s="37" t="s">
        <v>9120</v>
      </c>
      <c r="H11907" s="37">
        <v>909</v>
      </c>
    </row>
    <row r="11908" spans="1:8" x14ac:dyDescent="0.3">
      <c r="A11908" s="34" t="str">
        <f>+LEFT(Tabla3[[#This Row],[id_detalle]],2)</f>
        <v>21</v>
      </c>
      <c r="B11908" s="46" t="str">
        <f>VLOOKUP((LEFT(Tabla3[[#This Row],[id_detalle]],2)),id_rubro[[id]:[Rubro]],2,0)</f>
        <v>ORGANISMOS INTERNACIONALES Y REPRESENTACIONES DIPLOMÁTICAS</v>
      </c>
      <c r="C11908" s="36" t="s">
        <v>1791</v>
      </c>
      <c r="D11908" s="45" t="str">
        <f>+Tabla3[[#This Row],[id_detalle]]&amp;" "&amp;VLOOKUP(Tabla3[[#This Row],[id_detalle]],rubro_detalle[[Código]:[Rubro Detalle]],2,0)</f>
        <v>21.00.000 Organismos Internacionales y Representaciones Diplomáticas</v>
      </c>
      <c r="E11908" s="33">
        <f t="shared" si="2173"/>
        <v>37</v>
      </c>
      <c r="F11908" s="47" t="str">
        <f t="shared" si="2178"/>
        <v>21.00.000-37</v>
      </c>
      <c r="G11908" s="37" t="s">
        <v>9121</v>
      </c>
      <c r="H11908" s="37">
        <v>909</v>
      </c>
    </row>
    <row r="11909" spans="1:8" x14ac:dyDescent="0.3">
      <c r="A11909" s="34" t="str">
        <f>+LEFT(Tabla3[[#This Row],[id_detalle]],2)</f>
        <v>21</v>
      </c>
      <c r="B11909" s="46" t="str">
        <f>VLOOKUP((LEFT(Tabla3[[#This Row],[id_detalle]],2)),id_rubro[[id]:[Rubro]],2,0)</f>
        <v>ORGANISMOS INTERNACIONALES Y REPRESENTACIONES DIPLOMÁTICAS</v>
      </c>
      <c r="C11909" s="36" t="s">
        <v>1791</v>
      </c>
      <c r="D11909" s="45" t="str">
        <f>+Tabla3[[#This Row],[id_detalle]]&amp;" "&amp;VLOOKUP(Tabla3[[#This Row],[id_detalle]],rubro_detalle[[Código]:[Rubro Detalle]],2,0)</f>
        <v>21.00.000 Organismos Internacionales y Representaciones Diplomáticas</v>
      </c>
      <c r="E11909" s="33">
        <f t="shared" si="2173"/>
        <v>38</v>
      </c>
      <c r="F11909" s="47" t="str">
        <f t="shared" si="2178"/>
        <v>21.00.000-38</v>
      </c>
      <c r="G11909" s="37" t="s">
        <v>9122</v>
      </c>
      <c r="H11909" s="37">
        <v>909</v>
      </c>
    </row>
    <row r="11910" spans="1:8" x14ac:dyDescent="0.3">
      <c r="A11910" s="34" t="str">
        <f>+LEFT(Tabla3[[#This Row],[id_detalle]],2)</f>
        <v>21</v>
      </c>
      <c r="B11910" s="46" t="str">
        <f>VLOOKUP((LEFT(Tabla3[[#This Row],[id_detalle]],2)),id_rubro[[id]:[Rubro]],2,0)</f>
        <v>ORGANISMOS INTERNACIONALES Y REPRESENTACIONES DIPLOMÁTICAS</v>
      </c>
      <c r="C11910" s="36" t="s">
        <v>1791</v>
      </c>
      <c r="D11910" s="45" t="str">
        <f>+Tabla3[[#This Row],[id_detalle]]&amp;" "&amp;VLOOKUP(Tabla3[[#This Row],[id_detalle]],rubro_detalle[[Código]:[Rubro Detalle]],2,0)</f>
        <v>21.00.000 Organismos Internacionales y Representaciones Diplomáticas</v>
      </c>
      <c r="E11910" s="33">
        <f t="shared" si="2173"/>
        <v>39</v>
      </c>
      <c r="F11910" s="47" t="str">
        <f t="shared" si="2178"/>
        <v>21.00.000-39</v>
      </c>
      <c r="G11910" s="37" t="s">
        <v>9123</v>
      </c>
      <c r="H11910" s="37">
        <v>909</v>
      </c>
    </row>
    <row r="11911" spans="1:8" x14ac:dyDescent="0.3">
      <c r="A11911" s="34" t="str">
        <f>+LEFT(Tabla3[[#This Row],[id_detalle]],2)</f>
        <v>21</v>
      </c>
      <c r="B11911" s="46" t="str">
        <f>VLOOKUP((LEFT(Tabla3[[#This Row],[id_detalle]],2)),id_rubro[[id]:[Rubro]],2,0)</f>
        <v>ORGANISMOS INTERNACIONALES Y REPRESENTACIONES DIPLOMÁTICAS</v>
      </c>
      <c r="C11911" s="36" t="s">
        <v>1791</v>
      </c>
      <c r="D11911" s="45" t="str">
        <f>+Tabla3[[#This Row],[id_detalle]]&amp;" "&amp;VLOOKUP(Tabla3[[#This Row],[id_detalle]],rubro_detalle[[Código]:[Rubro Detalle]],2,0)</f>
        <v>21.00.000 Organismos Internacionales y Representaciones Diplomáticas</v>
      </c>
      <c r="E11911" s="33">
        <f t="shared" si="2173"/>
        <v>40</v>
      </c>
      <c r="F11911" s="47" t="str">
        <f t="shared" si="2178"/>
        <v>21.00.000-40</v>
      </c>
      <c r="G11911" s="37" t="s">
        <v>9124</v>
      </c>
      <c r="H11911" s="37">
        <v>909</v>
      </c>
    </row>
    <row r="11912" spans="1:8" x14ac:dyDescent="0.3">
      <c r="A11912" s="34" t="str">
        <f>+LEFT(Tabla3[[#This Row],[id_detalle]],2)</f>
        <v>21</v>
      </c>
      <c r="B11912" s="46" t="str">
        <f>VLOOKUP((LEFT(Tabla3[[#This Row],[id_detalle]],2)),id_rubro[[id]:[Rubro]],2,0)</f>
        <v>ORGANISMOS INTERNACIONALES Y REPRESENTACIONES DIPLOMÁTICAS</v>
      </c>
      <c r="C11912" s="36" t="s">
        <v>1791</v>
      </c>
      <c r="D11912" s="45" t="str">
        <f>+Tabla3[[#This Row],[id_detalle]]&amp;" "&amp;VLOOKUP(Tabla3[[#This Row],[id_detalle]],rubro_detalle[[Código]:[Rubro Detalle]],2,0)</f>
        <v>21.00.000 Organismos Internacionales y Representaciones Diplomáticas</v>
      </c>
      <c r="E11912" s="33">
        <f t="shared" si="2173"/>
        <v>41</v>
      </c>
      <c r="F11912" s="47" t="str">
        <f t="shared" si="2178"/>
        <v>21.00.000-41</v>
      </c>
      <c r="G11912" s="37" t="s">
        <v>9125</v>
      </c>
      <c r="H11912" s="37">
        <v>909</v>
      </c>
    </row>
    <row r="11913" spans="1:8" x14ac:dyDescent="0.3">
      <c r="A11913" s="34" t="str">
        <f>+LEFT(Tabla3[[#This Row],[id_detalle]],2)</f>
        <v>21</v>
      </c>
      <c r="B11913" s="46" t="str">
        <f>VLOOKUP((LEFT(Tabla3[[#This Row],[id_detalle]],2)),id_rubro[[id]:[Rubro]],2,0)</f>
        <v>ORGANISMOS INTERNACIONALES Y REPRESENTACIONES DIPLOMÁTICAS</v>
      </c>
      <c r="C11913" s="36" t="s">
        <v>1791</v>
      </c>
      <c r="D11913" s="45" t="str">
        <f>+Tabla3[[#This Row],[id_detalle]]&amp;" "&amp;VLOOKUP(Tabla3[[#This Row],[id_detalle]],rubro_detalle[[Código]:[Rubro Detalle]],2,0)</f>
        <v>21.00.000 Organismos Internacionales y Representaciones Diplomáticas</v>
      </c>
      <c r="E11913" s="33">
        <f t="shared" si="2173"/>
        <v>42</v>
      </c>
      <c r="F11913" s="47" t="str">
        <f t="shared" si="2178"/>
        <v>21.00.000-42</v>
      </c>
      <c r="G11913" s="37" t="s">
        <v>9126</v>
      </c>
      <c r="H11913" s="37">
        <v>909</v>
      </c>
    </row>
    <row r="11914" spans="1:8" x14ac:dyDescent="0.3">
      <c r="A11914" s="34" t="str">
        <f>+LEFT(Tabla3[[#This Row],[id_detalle]],2)</f>
        <v>21</v>
      </c>
      <c r="B11914" s="46" t="str">
        <f>VLOOKUP((LEFT(Tabla3[[#This Row],[id_detalle]],2)),id_rubro[[id]:[Rubro]],2,0)</f>
        <v>ORGANISMOS INTERNACIONALES Y REPRESENTACIONES DIPLOMÁTICAS</v>
      </c>
      <c r="C11914" s="36" t="s">
        <v>1791</v>
      </c>
      <c r="D11914" s="45" t="str">
        <f>+Tabla3[[#This Row],[id_detalle]]&amp;" "&amp;VLOOKUP(Tabla3[[#This Row],[id_detalle]],rubro_detalle[[Código]:[Rubro Detalle]],2,0)</f>
        <v>21.00.000 Organismos Internacionales y Representaciones Diplomáticas</v>
      </c>
      <c r="E11914" s="33">
        <f t="shared" si="2173"/>
        <v>43</v>
      </c>
      <c r="F11914" s="47" t="str">
        <f t="shared" si="2178"/>
        <v>21.00.000-43</v>
      </c>
      <c r="G11914" s="37" t="s">
        <v>9127</v>
      </c>
      <c r="H11914" s="37">
        <v>909</v>
      </c>
    </row>
    <row r="11915" spans="1:8" x14ac:dyDescent="0.3">
      <c r="A11915" s="34" t="str">
        <f>+LEFT(Tabla3[[#This Row],[id_detalle]],2)</f>
        <v>21</v>
      </c>
      <c r="B11915" s="46" t="str">
        <f>VLOOKUP((LEFT(Tabla3[[#This Row],[id_detalle]],2)),id_rubro[[id]:[Rubro]],2,0)</f>
        <v>ORGANISMOS INTERNACIONALES Y REPRESENTACIONES DIPLOMÁTICAS</v>
      </c>
      <c r="C11915" s="36" t="s">
        <v>1791</v>
      </c>
      <c r="D11915" s="45" t="str">
        <f>+Tabla3[[#This Row],[id_detalle]]&amp;" "&amp;VLOOKUP(Tabla3[[#This Row],[id_detalle]],rubro_detalle[[Código]:[Rubro Detalle]],2,0)</f>
        <v>21.00.000 Organismos Internacionales y Representaciones Diplomáticas</v>
      </c>
      <c r="E11915" s="33">
        <f t="shared" si="2173"/>
        <v>44</v>
      </c>
      <c r="F11915" s="47" t="str">
        <f t="shared" si="2178"/>
        <v>21.00.000-44</v>
      </c>
      <c r="G11915" s="37" t="s">
        <v>9128</v>
      </c>
      <c r="H11915" s="37">
        <v>910</v>
      </c>
    </row>
    <row r="11916" spans="1:8" x14ac:dyDescent="0.3">
      <c r="A11916" s="34" t="str">
        <f>+LEFT(Tabla3[[#This Row],[id_detalle]],2)</f>
        <v>21</v>
      </c>
      <c r="B11916" s="46" t="str">
        <f>VLOOKUP((LEFT(Tabla3[[#This Row],[id_detalle]],2)),id_rubro[[id]:[Rubro]],2,0)</f>
        <v>ORGANISMOS INTERNACIONALES Y REPRESENTACIONES DIPLOMÁTICAS</v>
      </c>
      <c r="C11916" s="36" t="s">
        <v>1791</v>
      </c>
      <c r="D11916" s="45" t="str">
        <f>+Tabla3[[#This Row],[id_detalle]]&amp;" "&amp;VLOOKUP(Tabla3[[#This Row],[id_detalle]],rubro_detalle[[Código]:[Rubro Detalle]],2,0)</f>
        <v>21.00.000 Organismos Internacionales y Representaciones Diplomáticas</v>
      </c>
      <c r="E11916" s="33">
        <f t="shared" si="2173"/>
        <v>45</v>
      </c>
      <c r="F11916" s="47" t="str">
        <f t="shared" si="2178"/>
        <v>21.00.000-45</v>
      </c>
      <c r="G11916" s="37" t="s">
        <v>45303</v>
      </c>
      <c r="H11916" s="37">
        <v>910</v>
      </c>
    </row>
    <row r="11917" spans="1:8" x14ac:dyDescent="0.3">
      <c r="A11917" s="34" t="str">
        <f>+LEFT(Tabla3[[#This Row],[id_detalle]],2)</f>
        <v>21</v>
      </c>
      <c r="B11917" s="46" t="str">
        <f>VLOOKUP((LEFT(Tabla3[[#This Row],[id_detalle]],2)),id_rubro[[id]:[Rubro]],2,0)</f>
        <v>ORGANISMOS INTERNACIONALES Y REPRESENTACIONES DIPLOMÁTICAS</v>
      </c>
      <c r="C11917" s="36" t="s">
        <v>1791</v>
      </c>
      <c r="D11917" s="45" t="str">
        <f>+Tabla3[[#This Row],[id_detalle]]&amp;" "&amp;VLOOKUP(Tabla3[[#This Row],[id_detalle]],rubro_detalle[[Código]:[Rubro Detalle]],2,0)</f>
        <v>21.00.000 Organismos Internacionales y Representaciones Diplomáticas</v>
      </c>
      <c r="E11917" s="33">
        <f t="shared" si="2173"/>
        <v>46</v>
      </c>
      <c r="F11917" s="47" t="str">
        <f t="shared" si="2178"/>
        <v>21.00.000-46</v>
      </c>
      <c r="G11917" s="37" t="s">
        <v>9129</v>
      </c>
      <c r="H11917" s="37">
        <v>910</v>
      </c>
    </row>
    <row r="11918" spans="1:8" x14ac:dyDescent="0.3">
      <c r="A11918" s="34" t="str">
        <f>+LEFT(Tabla3[[#This Row],[id_detalle]],2)</f>
        <v>21</v>
      </c>
      <c r="B11918" s="46" t="str">
        <f>VLOOKUP((LEFT(Tabla3[[#This Row],[id_detalle]],2)),id_rubro[[id]:[Rubro]],2,0)</f>
        <v>ORGANISMOS INTERNACIONALES Y REPRESENTACIONES DIPLOMÁTICAS</v>
      </c>
      <c r="C11918" s="36" t="s">
        <v>1791</v>
      </c>
      <c r="D11918" s="45" t="str">
        <f>+Tabla3[[#This Row],[id_detalle]]&amp;" "&amp;VLOOKUP(Tabla3[[#This Row],[id_detalle]],rubro_detalle[[Código]:[Rubro Detalle]],2,0)</f>
        <v>21.00.000 Organismos Internacionales y Representaciones Diplomáticas</v>
      </c>
      <c r="E11918" s="33">
        <f t="shared" ref="E11918:E11935" si="2179">+IF(D11918=D11917,E11917+1,1)</f>
        <v>47</v>
      </c>
      <c r="F11918" s="47" t="str">
        <f t="shared" si="2178"/>
        <v>21.00.000-47</v>
      </c>
      <c r="G11918" s="37" t="s">
        <v>9130</v>
      </c>
      <c r="H11918" s="37">
        <v>910</v>
      </c>
    </row>
    <row r="11919" spans="1:8" x14ac:dyDescent="0.3">
      <c r="A11919" s="34" t="str">
        <f>+LEFT(Tabla3[[#This Row],[id_detalle]],2)</f>
        <v>21</v>
      </c>
      <c r="B11919" s="46" t="str">
        <f>VLOOKUP((LEFT(Tabla3[[#This Row],[id_detalle]],2)),id_rubro[[id]:[Rubro]],2,0)</f>
        <v>ORGANISMOS INTERNACIONALES Y REPRESENTACIONES DIPLOMÁTICAS</v>
      </c>
      <c r="C11919" s="36" t="s">
        <v>1791</v>
      </c>
      <c r="D11919" s="45" t="str">
        <f>+Tabla3[[#This Row],[id_detalle]]&amp;" "&amp;VLOOKUP(Tabla3[[#This Row],[id_detalle]],rubro_detalle[[Código]:[Rubro Detalle]],2,0)</f>
        <v>21.00.000 Organismos Internacionales y Representaciones Diplomáticas</v>
      </c>
      <c r="E11919" s="33">
        <f t="shared" si="2179"/>
        <v>48</v>
      </c>
      <c r="F11919" s="47" t="str">
        <f t="shared" si="2178"/>
        <v>21.00.000-48</v>
      </c>
      <c r="G11919" s="37" t="s">
        <v>9131</v>
      </c>
      <c r="H11919" s="37">
        <v>910</v>
      </c>
    </row>
    <row r="11920" spans="1:8" x14ac:dyDescent="0.3">
      <c r="A11920" s="34" t="str">
        <f>+LEFT(Tabla3[[#This Row],[id_detalle]],2)</f>
        <v>21</v>
      </c>
      <c r="B11920" s="46" t="str">
        <f>VLOOKUP((LEFT(Tabla3[[#This Row],[id_detalle]],2)),id_rubro[[id]:[Rubro]],2,0)</f>
        <v>ORGANISMOS INTERNACIONALES Y REPRESENTACIONES DIPLOMÁTICAS</v>
      </c>
      <c r="C11920" s="36" t="s">
        <v>1791</v>
      </c>
      <c r="D11920" s="45" t="str">
        <f>+Tabla3[[#This Row],[id_detalle]]&amp;" "&amp;VLOOKUP(Tabla3[[#This Row],[id_detalle]],rubro_detalle[[Código]:[Rubro Detalle]],2,0)</f>
        <v>21.00.000 Organismos Internacionales y Representaciones Diplomáticas</v>
      </c>
      <c r="E11920" s="33">
        <f t="shared" si="2179"/>
        <v>49</v>
      </c>
      <c r="F11920" s="47" t="str">
        <f t="shared" si="2178"/>
        <v>21.00.000-49</v>
      </c>
      <c r="G11920" s="37" t="s">
        <v>9132</v>
      </c>
      <c r="H11920" s="37">
        <v>910</v>
      </c>
    </row>
    <row r="11921" spans="1:8" x14ac:dyDescent="0.3">
      <c r="A11921" s="34" t="str">
        <f>+LEFT(Tabla3[[#This Row],[id_detalle]],2)</f>
        <v>21</v>
      </c>
      <c r="B11921" s="46" t="str">
        <f>VLOOKUP((LEFT(Tabla3[[#This Row],[id_detalle]],2)),id_rubro[[id]:[Rubro]],2,0)</f>
        <v>ORGANISMOS INTERNACIONALES Y REPRESENTACIONES DIPLOMÁTICAS</v>
      </c>
      <c r="C11921" s="36" t="s">
        <v>1791</v>
      </c>
      <c r="D11921" s="45" t="str">
        <f>+Tabla3[[#This Row],[id_detalle]]&amp;" "&amp;VLOOKUP(Tabla3[[#This Row],[id_detalle]],rubro_detalle[[Código]:[Rubro Detalle]],2,0)</f>
        <v>21.00.000 Organismos Internacionales y Representaciones Diplomáticas</v>
      </c>
      <c r="E11921" s="33">
        <f t="shared" si="2179"/>
        <v>50</v>
      </c>
      <c r="F11921" s="47" t="str">
        <f t="shared" si="2178"/>
        <v>21.00.000-50</v>
      </c>
      <c r="G11921" s="37" t="s">
        <v>9133</v>
      </c>
      <c r="H11921" s="37">
        <v>910</v>
      </c>
    </row>
    <row r="11922" spans="1:8" x14ac:dyDescent="0.3">
      <c r="A11922" s="34" t="str">
        <f>+LEFT(Tabla3[[#This Row],[id_detalle]],2)</f>
        <v>21</v>
      </c>
      <c r="B11922" s="46" t="str">
        <f>VLOOKUP((LEFT(Tabla3[[#This Row],[id_detalle]],2)),id_rubro[[id]:[Rubro]],2,0)</f>
        <v>ORGANISMOS INTERNACIONALES Y REPRESENTACIONES DIPLOMÁTICAS</v>
      </c>
      <c r="C11922" s="36" t="s">
        <v>1791</v>
      </c>
      <c r="D11922" s="45" t="str">
        <f>+Tabla3[[#This Row],[id_detalle]]&amp;" "&amp;VLOOKUP(Tabla3[[#This Row],[id_detalle]],rubro_detalle[[Código]:[Rubro Detalle]],2,0)</f>
        <v>21.00.000 Organismos Internacionales y Representaciones Diplomáticas</v>
      </c>
      <c r="E11922" s="33">
        <f t="shared" si="2179"/>
        <v>51</v>
      </c>
      <c r="F11922" s="47" t="str">
        <f t="shared" si="2178"/>
        <v>21.00.000-51</v>
      </c>
      <c r="G11922" s="37" t="s">
        <v>9134</v>
      </c>
      <c r="H11922" s="37">
        <v>910</v>
      </c>
    </row>
    <row r="11923" spans="1:8" x14ac:dyDescent="0.3">
      <c r="A11923" s="34" t="str">
        <f>+LEFT(Tabla3[[#This Row],[id_detalle]],2)</f>
        <v>21</v>
      </c>
      <c r="B11923" s="46" t="str">
        <f>VLOOKUP((LEFT(Tabla3[[#This Row],[id_detalle]],2)),id_rubro[[id]:[Rubro]],2,0)</f>
        <v>ORGANISMOS INTERNACIONALES Y REPRESENTACIONES DIPLOMÁTICAS</v>
      </c>
      <c r="C11923" s="36" t="s">
        <v>1791</v>
      </c>
      <c r="D11923" s="45" t="str">
        <f>+Tabla3[[#This Row],[id_detalle]]&amp;" "&amp;VLOOKUP(Tabla3[[#This Row],[id_detalle]],rubro_detalle[[Código]:[Rubro Detalle]],2,0)</f>
        <v>21.00.000 Organismos Internacionales y Representaciones Diplomáticas</v>
      </c>
      <c r="E11923" s="33">
        <f t="shared" si="2179"/>
        <v>52</v>
      </c>
      <c r="F11923" s="47" t="str">
        <f t="shared" si="2178"/>
        <v>21.00.000-52</v>
      </c>
      <c r="G11923" s="37" t="s">
        <v>9135</v>
      </c>
      <c r="H11923" s="37">
        <v>910</v>
      </c>
    </row>
    <row r="11924" spans="1:8" x14ac:dyDescent="0.3">
      <c r="A11924" s="34" t="str">
        <f>+LEFT(Tabla3[[#This Row],[id_detalle]],2)</f>
        <v>21</v>
      </c>
      <c r="B11924" s="46" t="str">
        <f>VLOOKUP((LEFT(Tabla3[[#This Row],[id_detalle]],2)),id_rubro[[id]:[Rubro]],2,0)</f>
        <v>ORGANISMOS INTERNACIONALES Y REPRESENTACIONES DIPLOMÁTICAS</v>
      </c>
      <c r="C11924" s="36" t="s">
        <v>1791</v>
      </c>
      <c r="D11924" s="45" t="str">
        <f>+Tabla3[[#This Row],[id_detalle]]&amp;" "&amp;VLOOKUP(Tabla3[[#This Row],[id_detalle]],rubro_detalle[[Código]:[Rubro Detalle]],2,0)</f>
        <v>21.00.000 Organismos Internacionales y Representaciones Diplomáticas</v>
      </c>
      <c r="E11924" s="33">
        <f t="shared" si="2179"/>
        <v>53</v>
      </c>
      <c r="F11924" s="47" t="str">
        <f t="shared" si="2178"/>
        <v>21.00.000-53</v>
      </c>
      <c r="G11924" s="37" t="s">
        <v>9136</v>
      </c>
      <c r="H11924" s="37">
        <v>911</v>
      </c>
    </row>
    <row r="11925" spans="1:8" x14ac:dyDescent="0.3">
      <c r="A11925" s="34" t="str">
        <f>+LEFT(Tabla3[[#This Row],[id_detalle]],2)</f>
        <v>21</v>
      </c>
      <c r="B11925" s="46" t="str">
        <f>VLOOKUP((LEFT(Tabla3[[#This Row],[id_detalle]],2)),id_rubro[[id]:[Rubro]],2,0)</f>
        <v>ORGANISMOS INTERNACIONALES Y REPRESENTACIONES DIPLOMÁTICAS</v>
      </c>
      <c r="C11925" s="36" t="s">
        <v>1791</v>
      </c>
      <c r="D11925" s="45" t="str">
        <f>+Tabla3[[#This Row],[id_detalle]]&amp;" "&amp;VLOOKUP(Tabla3[[#This Row],[id_detalle]],rubro_detalle[[Código]:[Rubro Detalle]],2,0)</f>
        <v>21.00.000 Organismos Internacionales y Representaciones Diplomáticas</v>
      </c>
      <c r="E11925" s="33">
        <f t="shared" si="2179"/>
        <v>54</v>
      </c>
      <c r="F11925" s="47" t="str">
        <f t="shared" si="2178"/>
        <v>21.00.000-54</v>
      </c>
      <c r="G11925" s="37" t="s">
        <v>9137</v>
      </c>
      <c r="H11925" s="37">
        <v>911</v>
      </c>
    </row>
    <row r="11926" spans="1:8" x14ac:dyDescent="0.3">
      <c r="A11926" s="34" t="str">
        <f>+LEFT(Tabla3[[#This Row],[id_detalle]],2)</f>
        <v>21</v>
      </c>
      <c r="B11926" s="46" t="str">
        <f>VLOOKUP((LEFT(Tabla3[[#This Row],[id_detalle]],2)),id_rubro[[id]:[Rubro]],2,0)</f>
        <v>ORGANISMOS INTERNACIONALES Y REPRESENTACIONES DIPLOMÁTICAS</v>
      </c>
      <c r="C11926" s="36" t="s">
        <v>1791</v>
      </c>
      <c r="D11926" s="45" t="str">
        <f>+Tabla3[[#This Row],[id_detalle]]&amp;" "&amp;VLOOKUP(Tabla3[[#This Row],[id_detalle]],rubro_detalle[[Código]:[Rubro Detalle]],2,0)</f>
        <v>21.00.000 Organismos Internacionales y Representaciones Diplomáticas</v>
      </c>
      <c r="E11926" s="33">
        <f t="shared" si="2179"/>
        <v>55</v>
      </c>
      <c r="F11926" s="47" t="str">
        <f t="shared" si="2178"/>
        <v>21.00.000-55</v>
      </c>
      <c r="G11926" s="37" t="s">
        <v>9138</v>
      </c>
      <c r="H11926" s="37">
        <v>911</v>
      </c>
    </row>
    <row r="11927" spans="1:8" x14ac:dyDescent="0.3">
      <c r="A11927" s="34" t="str">
        <f>+LEFT(Tabla3[[#This Row],[id_detalle]],2)</f>
        <v>21</v>
      </c>
      <c r="B11927" s="46" t="str">
        <f>VLOOKUP((LEFT(Tabla3[[#This Row],[id_detalle]],2)),id_rubro[[id]:[Rubro]],2,0)</f>
        <v>ORGANISMOS INTERNACIONALES Y REPRESENTACIONES DIPLOMÁTICAS</v>
      </c>
      <c r="C11927" s="36" t="s">
        <v>1791</v>
      </c>
      <c r="D11927" s="45" t="str">
        <f>+Tabla3[[#This Row],[id_detalle]]&amp;" "&amp;VLOOKUP(Tabla3[[#This Row],[id_detalle]],rubro_detalle[[Código]:[Rubro Detalle]],2,0)</f>
        <v>21.00.000 Organismos Internacionales y Representaciones Diplomáticas</v>
      </c>
      <c r="E11927" s="33">
        <f t="shared" si="2179"/>
        <v>56</v>
      </c>
      <c r="F11927" s="47" t="str">
        <f t="shared" si="2178"/>
        <v>21.00.000-56</v>
      </c>
      <c r="G11927" s="37" t="s">
        <v>9139</v>
      </c>
      <c r="H11927" s="37">
        <v>911</v>
      </c>
    </row>
    <row r="11928" spans="1:8" x14ac:dyDescent="0.3">
      <c r="A11928" s="34" t="str">
        <f>+LEFT(Tabla3[[#This Row],[id_detalle]],2)</f>
        <v>21</v>
      </c>
      <c r="B11928" s="46" t="str">
        <f>VLOOKUP((LEFT(Tabla3[[#This Row],[id_detalle]],2)),id_rubro[[id]:[Rubro]],2,0)</f>
        <v>ORGANISMOS INTERNACIONALES Y REPRESENTACIONES DIPLOMÁTICAS</v>
      </c>
      <c r="C11928" s="36" t="s">
        <v>1791</v>
      </c>
      <c r="D11928" s="45" t="str">
        <f>+Tabla3[[#This Row],[id_detalle]]&amp;" "&amp;VLOOKUP(Tabla3[[#This Row],[id_detalle]],rubro_detalle[[Código]:[Rubro Detalle]],2,0)</f>
        <v>21.00.000 Organismos Internacionales y Representaciones Diplomáticas</v>
      </c>
      <c r="E11928" s="33">
        <f t="shared" si="2179"/>
        <v>57</v>
      </c>
      <c r="F11928" s="47" t="str">
        <f t="shared" si="2178"/>
        <v>21.00.000-57</v>
      </c>
      <c r="G11928" s="37" t="s">
        <v>9140</v>
      </c>
      <c r="H11928" s="37">
        <v>911</v>
      </c>
    </row>
    <row r="11929" spans="1:8" x14ac:dyDescent="0.3">
      <c r="A11929" s="34" t="str">
        <f>+LEFT(Tabla3[[#This Row],[id_detalle]],2)</f>
        <v>21</v>
      </c>
      <c r="B11929" s="46" t="str">
        <f>VLOOKUP((LEFT(Tabla3[[#This Row],[id_detalle]],2)),id_rubro[[id]:[Rubro]],2,0)</f>
        <v>ORGANISMOS INTERNACIONALES Y REPRESENTACIONES DIPLOMÁTICAS</v>
      </c>
      <c r="C11929" s="36" t="s">
        <v>1791</v>
      </c>
      <c r="D11929" s="45" t="str">
        <f>+Tabla3[[#This Row],[id_detalle]]&amp;" "&amp;VLOOKUP(Tabla3[[#This Row],[id_detalle]],rubro_detalle[[Código]:[Rubro Detalle]],2,0)</f>
        <v>21.00.000 Organismos Internacionales y Representaciones Diplomáticas</v>
      </c>
      <c r="E11929" s="33">
        <f t="shared" si="2179"/>
        <v>58</v>
      </c>
      <c r="F11929" s="47" t="str">
        <f t="shared" si="2178"/>
        <v>21.00.000-58</v>
      </c>
      <c r="G11929" s="37" t="s">
        <v>9141</v>
      </c>
      <c r="H11929" s="37">
        <v>911</v>
      </c>
    </row>
    <row r="11930" spans="1:8" x14ac:dyDescent="0.3">
      <c r="A11930" s="34" t="str">
        <f>+LEFT(Tabla3[[#This Row],[id_detalle]],2)</f>
        <v>21</v>
      </c>
      <c r="B11930" s="46" t="str">
        <f>VLOOKUP((LEFT(Tabla3[[#This Row],[id_detalle]],2)),id_rubro[[id]:[Rubro]],2,0)</f>
        <v>ORGANISMOS INTERNACIONALES Y REPRESENTACIONES DIPLOMÁTICAS</v>
      </c>
      <c r="C11930" s="36" t="s">
        <v>1791</v>
      </c>
      <c r="D11930" s="45" t="str">
        <f>+Tabla3[[#This Row],[id_detalle]]&amp;" "&amp;VLOOKUP(Tabla3[[#This Row],[id_detalle]],rubro_detalle[[Código]:[Rubro Detalle]],2,0)</f>
        <v>21.00.000 Organismos Internacionales y Representaciones Diplomáticas</v>
      </c>
      <c r="E11930" s="33">
        <f t="shared" si="2179"/>
        <v>59</v>
      </c>
      <c r="F11930" s="47" t="str">
        <f t="shared" si="2178"/>
        <v>21.00.000-59</v>
      </c>
      <c r="G11930" s="37" t="s">
        <v>9142</v>
      </c>
      <c r="H11930" s="37">
        <v>911</v>
      </c>
    </row>
    <row r="11931" spans="1:8" x14ac:dyDescent="0.3">
      <c r="A11931" s="34" t="str">
        <f>+LEFT(Tabla3[[#This Row],[id_detalle]],2)</f>
        <v>21</v>
      </c>
      <c r="B11931" s="46" t="str">
        <f>VLOOKUP((LEFT(Tabla3[[#This Row],[id_detalle]],2)),id_rubro[[id]:[Rubro]],2,0)</f>
        <v>ORGANISMOS INTERNACIONALES Y REPRESENTACIONES DIPLOMÁTICAS</v>
      </c>
      <c r="C11931" s="36" t="s">
        <v>1791</v>
      </c>
      <c r="D11931" s="45" t="str">
        <f>+Tabla3[[#This Row],[id_detalle]]&amp;" "&amp;VLOOKUP(Tabla3[[#This Row],[id_detalle]],rubro_detalle[[Código]:[Rubro Detalle]],2,0)</f>
        <v>21.00.000 Organismos Internacionales y Representaciones Diplomáticas</v>
      </c>
      <c r="E11931" s="33">
        <f t="shared" si="2179"/>
        <v>60</v>
      </c>
      <c r="F11931" s="47" t="str">
        <f t="shared" si="2178"/>
        <v>21.00.000-60</v>
      </c>
      <c r="G11931" s="37" t="s">
        <v>9143</v>
      </c>
      <c r="H11931" s="37">
        <v>912</v>
      </c>
    </row>
    <row r="11932" spans="1:8" x14ac:dyDescent="0.3">
      <c r="A11932" s="34" t="str">
        <f>+LEFT(Tabla3[[#This Row],[id_detalle]],2)</f>
        <v>21</v>
      </c>
      <c r="B11932" s="46" t="str">
        <f>VLOOKUP((LEFT(Tabla3[[#This Row],[id_detalle]],2)),id_rubro[[id]:[Rubro]],2,0)</f>
        <v>ORGANISMOS INTERNACIONALES Y REPRESENTACIONES DIPLOMÁTICAS</v>
      </c>
      <c r="C11932" s="36" t="s">
        <v>1791</v>
      </c>
      <c r="D11932" s="45" t="str">
        <f>+Tabla3[[#This Row],[id_detalle]]&amp;" "&amp;VLOOKUP(Tabla3[[#This Row],[id_detalle]],rubro_detalle[[Código]:[Rubro Detalle]],2,0)</f>
        <v>21.00.000 Organismos Internacionales y Representaciones Diplomáticas</v>
      </c>
      <c r="E11932" s="33">
        <f t="shared" si="2179"/>
        <v>61</v>
      </c>
      <c r="F11932" s="47" t="str">
        <f t="shared" si="2178"/>
        <v>21.00.000-61</v>
      </c>
      <c r="G11932" s="37" t="s">
        <v>9144</v>
      </c>
      <c r="H11932" s="37">
        <v>912</v>
      </c>
    </row>
    <row r="11933" spans="1:8" x14ac:dyDescent="0.3">
      <c r="A11933" s="34" t="str">
        <f>+LEFT(Tabla3[[#This Row],[id_detalle]],2)</f>
        <v>21</v>
      </c>
      <c r="B11933" s="46" t="str">
        <f>VLOOKUP((LEFT(Tabla3[[#This Row],[id_detalle]],2)),id_rubro[[id]:[Rubro]],2,0)</f>
        <v>ORGANISMOS INTERNACIONALES Y REPRESENTACIONES DIPLOMÁTICAS</v>
      </c>
      <c r="C11933" s="36" t="s">
        <v>1791</v>
      </c>
      <c r="D11933" s="45" t="str">
        <f>+Tabla3[[#This Row],[id_detalle]]&amp;" "&amp;VLOOKUP(Tabla3[[#This Row],[id_detalle]],rubro_detalle[[Código]:[Rubro Detalle]],2,0)</f>
        <v>21.00.000 Organismos Internacionales y Representaciones Diplomáticas</v>
      </c>
      <c r="E11933" s="33">
        <f t="shared" si="2179"/>
        <v>62</v>
      </c>
      <c r="F11933" s="47" t="str">
        <f t="shared" si="2178"/>
        <v>21.00.000-62</v>
      </c>
      <c r="G11933" s="37" t="s">
        <v>9145</v>
      </c>
      <c r="H11933" s="37">
        <v>912</v>
      </c>
    </row>
    <row r="11934" spans="1:8" x14ac:dyDescent="0.3">
      <c r="A11934" s="34" t="str">
        <f>+LEFT(Tabla3[[#This Row],[id_detalle]],2)</f>
        <v>21</v>
      </c>
      <c r="B11934" s="46" t="str">
        <f>VLOOKUP((LEFT(Tabla3[[#This Row],[id_detalle]],2)),id_rubro[[id]:[Rubro]],2,0)</f>
        <v>ORGANISMOS INTERNACIONALES Y REPRESENTACIONES DIPLOMÁTICAS</v>
      </c>
      <c r="C11934" s="36" t="s">
        <v>1791</v>
      </c>
      <c r="D11934" s="45" t="str">
        <f>+Tabla3[[#This Row],[id_detalle]]&amp;" "&amp;VLOOKUP(Tabla3[[#This Row],[id_detalle]],rubro_detalle[[Código]:[Rubro Detalle]],2,0)</f>
        <v>21.00.000 Organismos Internacionales y Representaciones Diplomáticas</v>
      </c>
      <c r="E11934" s="33">
        <f t="shared" si="2179"/>
        <v>63</v>
      </c>
      <c r="F11934" s="47" t="str">
        <f t="shared" si="2178"/>
        <v>21.00.000-63</v>
      </c>
      <c r="G11934" s="37" t="s">
        <v>9146</v>
      </c>
      <c r="H11934" s="37">
        <v>912</v>
      </c>
    </row>
    <row r="11935" spans="1:8" x14ac:dyDescent="0.3">
      <c r="A11935" s="34" t="str">
        <f>+LEFT(Tabla3[[#This Row],[id_detalle]],2)</f>
        <v>21</v>
      </c>
      <c r="B11935" s="46" t="str">
        <f>VLOOKUP((LEFT(Tabla3[[#This Row],[id_detalle]],2)),id_rubro[[id]:[Rubro]],2,0)</f>
        <v>ORGANISMOS INTERNACIONALES Y REPRESENTACIONES DIPLOMÁTICAS</v>
      </c>
      <c r="C11935" s="36" t="s">
        <v>1791</v>
      </c>
      <c r="D11935" s="45" t="str">
        <f>+Tabla3[[#This Row],[id_detalle]]&amp;" "&amp;VLOOKUP(Tabla3[[#This Row],[id_detalle]],rubro_detalle[[Código]:[Rubro Detalle]],2,0)</f>
        <v>21.00.000 Organismos Internacionales y Representaciones Diplomáticas</v>
      </c>
      <c r="E11935" s="33">
        <f t="shared" si="2179"/>
        <v>64</v>
      </c>
      <c r="F11935" s="47" t="str">
        <f t="shared" si="2178"/>
        <v>21.00.000-64</v>
      </c>
      <c r="G11935" s="37" t="s">
        <v>9147</v>
      </c>
      <c r="H11935" s="37">
        <v>912</v>
      </c>
    </row>
  </sheetData>
  <sortState xmlns:xlrd2="http://schemas.microsoft.com/office/spreadsheetml/2017/richdata2" ref="D12:H475">
    <sortCondition ref="D12:D475"/>
  </sortState>
  <phoneticPr fontId="1" type="noConversion"/>
  <conditionalFormatting sqref="C1:D10 D945:E1155 D1156:F1160 D1161:E1167 D1168:F1169 D1170:E1175 D1176:F1179 D1180:E1185 D1186:F1189 D1190:E1198 D1199:F1201 D1202:E1257 D1258:F1266 D1267:E1287 D1288:F1292 D1293:E1395 D1396:F1401 D1402:E1580 D1581:F1582 D1583:E1655 D1656:F1660 D1661:E1682 D1683:F1683 D1684:E1705 D1706:F1707 D1708:E1793 D1794:F1803 D1804:E1847 D1848:F1851 D1852:E1862 D1863:F1863 D1864:E1979 D1980:F1981 D1982:E2011 D2012:F2017 D2018:E2069 D2070:F2073 D2074:E2232 D2235:E2260 D2233:F2234 C2261:D2261 C2262:F2264 C2265:D2416 C2417:F2420 C2421:D2426 C2427:F2427 C2428:D2501 C2502:F2505 C2506:D2596 C2597:F2604 C2605:D2609 C2610:F2613 C2614:D2625 C2626:F2630 C2631:D2803 C2804:F2808 C2809:D2862 C2863:F2866 C2867:D2869 C2870:F2879 C2880:D2885 C2886:F2887 C2888:D6417 D6424:F6432 D6418:D6423 D6433:D6450 D6451:F6454 D6455:D6499 C6503:D6504 D6500:F6502 D6505:D6521 C6522:D6579 D6585:F6589 D6580:D6584 D6590:D6596 D6597:F6601 C6602:D6656 D6664:F6666 D6657:D6663 C6667:D1048576 E11:F11935">
    <cfRule type="cellIs" dxfId="112" priority="28" operator="equal">
      <formula>1</formula>
    </cfRule>
  </conditionalFormatting>
  <conditionalFormatting sqref="C6418:C6432">
    <cfRule type="cellIs" dxfId="111" priority="27" operator="equal">
      <formula>1</formula>
    </cfRule>
  </conditionalFormatting>
  <conditionalFormatting sqref="C6433:C6435">
    <cfRule type="cellIs" dxfId="110" priority="26" operator="equal">
      <formula>1</formula>
    </cfRule>
  </conditionalFormatting>
  <conditionalFormatting sqref="C6436:C6448">
    <cfRule type="cellIs" dxfId="109" priority="25" operator="equal">
      <formula>1</formula>
    </cfRule>
  </conditionalFormatting>
  <conditionalFormatting sqref="C6449:C6454">
    <cfRule type="cellIs" dxfId="108" priority="24" operator="equal">
      <formula>1</formula>
    </cfRule>
  </conditionalFormatting>
  <conditionalFormatting sqref="C6455:C6460">
    <cfRule type="cellIs" dxfId="107" priority="23" operator="equal">
      <formula>1</formula>
    </cfRule>
  </conditionalFormatting>
  <conditionalFormatting sqref="C6461:C6466">
    <cfRule type="cellIs" dxfId="106" priority="22" operator="equal">
      <formula>1</formula>
    </cfRule>
  </conditionalFormatting>
  <conditionalFormatting sqref="C6467:C6472">
    <cfRule type="cellIs" dxfId="105" priority="21" operator="equal">
      <formula>1</formula>
    </cfRule>
  </conditionalFormatting>
  <conditionalFormatting sqref="C6473:C6478">
    <cfRule type="cellIs" dxfId="104" priority="20" operator="equal">
      <formula>1</formula>
    </cfRule>
  </conditionalFormatting>
  <conditionalFormatting sqref="C6479:C6484">
    <cfRule type="cellIs" dxfId="103" priority="19" operator="equal">
      <formula>1</formula>
    </cfRule>
  </conditionalFormatting>
  <conditionalFormatting sqref="C6485:C6490">
    <cfRule type="cellIs" dxfId="102" priority="18" operator="equal">
      <formula>1</formula>
    </cfRule>
  </conditionalFormatting>
  <conditionalFormatting sqref="C6491:C6496">
    <cfRule type="cellIs" dxfId="101" priority="17" operator="equal">
      <formula>1</formula>
    </cfRule>
  </conditionalFormatting>
  <conditionalFormatting sqref="C6497:C6502">
    <cfRule type="cellIs" dxfId="100" priority="16" operator="equal">
      <formula>1</formula>
    </cfRule>
  </conditionalFormatting>
  <conditionalFormatting sqref="C6506:C6507">
    <cfRule type="cellIs" dxfId="99" priority="15" operator="equal">
      <formula>1</formula>
    </cfRule>
  </conditionalFormatting>
  <conditionalFormatting sqref="C6505">
    <cfRule type="cellIs" dxfId="98" priority="14" operator="equal">
      <formula>1</formula>
    </cfRule>
  </conditionalFormatting>
  <conditionalFormatting sqref="C6509:C6510">
    <cfRule type="cellIs" dxfId="97" priority="13" operator="equal">
      <formula>1</formula>
    </cfRule>
  </conditionalFormatting>
  <conditionalFormatting sqref="C6508">
    <cfRule type="cellIs" dxfId="96" priority="12" operator="equal">
      <formula>1</formula>
    </cfRule>
  </conditionalFormatting>
  <conditionalFormatting sqref="C6512:C6513">
    <cfRule type="cellIs" dxfId="95" priority="11" operator="equal">
      <formula>1</formula>
    </cfRule>
  </conditionalFormatting>
  <conditionalFormatting sqref="C6511">
    <cfRule type="cellIs" dxfId="94" priority="10" operator="equal">
      <formula>1</formula>
    </cfRule>
  </conditionalFormatting>
  <conditionalFormatting sqref="C6514:C6515">
    <cfRule type="cellIs" dxfId="93" priority="9" operator="equal">
      <formula>1</formula>
    </cfRule>
  </conditionalFormatting>
  <conditionalFormatting sqref="C6517:C6518">
    <cfRule type="cellIs" dxfId="92" priority="8" operator="equal">
      <formula>1</formula>
    </cfRule>
  </conditionalFormatting>
  <conditionalFormatting sqref="C6516">
    <cfRule type="cellIs" dxfId="91" priority="7" operator="equal">
      <formula>1</formula>
    </cfRule>
  </conditionalFormatting>
  <conditionalFormatting sqref="C6520:C6521">
    <cfRule type="cellIs" dxfId="90" priority="6" operator="equal">
      <formula>1</formula>
    </cfRule>
  </conditionalFormatting>
  <conditionalFormatting sqref="C6519">
    <cfRule type="cellIs" dxfId="89" priority="5" operator="equal">
      <formula>1</formula>
    </cfRule>
  </conditionalFormatting>
  <conditionalFormatting sqref="C6580:C6589">
    <cfRule type="cellIs" dxfId="88" priority="4" operator="equal">
      <formula>1</formula>
    </cfRule>
  </conditionalFormatting>
  <conditionalFormatting sqref="C6590:C6591">
    <cfRule type="cellIs" dxfId="87" priority="3" operator="equal">
      <formula>1</formula>
    </cfRule>
  </conditionalFormatting>
  <conditionalFormatting sqref="C6592:C6601">
    <cfRule type="cellIs" dxfId="86" priority="2" operator="equal">
      <formula>1</formula>
    </cfRule>
  </conditionalFormatting>
  <conditionalFormatting sqref="C6657:C6666">
    <cfRule type="cellIs" dxfId="85" priority="1" operator="equal">
      <formula>1</formula>
    </cfRule>
  </conditionalFormatting>
  <pageMargins left="0.7" right="0.7" top="0.75" bottom="0.75" header="0.3" footer="0.3"/>
  <pageSetup orientation="portrait" r:id="rId1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A96B2-AF76-4297-866D-6133DDF3DF85}">
  <sheetPr>
    <tabColor rgb="FFC00000"/>
  </sheetPr>
  <dimension ref="A8:Q5910"/>
  <sheetViews>
    <sheetView showGridLines="0" workbookViewId="0">
      <pane ySplit="11" topLeftCell="A5733" activePane="bottomLeft" state="frozen"/>
      <selection pane="bottomLeft" activeCell="A11" sqref="A11:Q5910"/>
    </sheetView>
  </sheetViews>
  <sheetFormatPr baseColWidth="10" defaultRowHeight="14.4" x14ac:dyDescent="0.3"/>
  <cols>
    <col min="1" max="1" width="11" customWidth="1"/>
    <col min="2" max="2" width="31.6640625" customWidth="1"/>
    <col min="3" max="3" width="9.6640625" bestFit="1" customWidth="1"/>
    <col min="4" max="4" width="46.5546875" customWidth="1"/>
    <col min="5" max="5" width="14" customWidth="1"/>
    <col min="8" max="8" width="42.5546875" customWidth="1"/>
    <col min="9" max="9" width="37.6640625" customWidth="1"/>
    <col min="12" max="12" width="8.88671875" customWidth="1"/>
    <col min="13" max="13" width="8.33203125" customWidth="1"/>
    <col min="14" max="14" width="44.6640625" customWidth="1"/>
    <col min="16" max="16" width="17.33203125" customWidth="1"/>
    <col min="17" max="17" width="19.5546875" customWidth="1"/>
  </cols>
  <sheetData>
    <row r="8" spans="1:17" x14ac:dyDescent="0.3">
      <c r="I8" t="s">
        <v>18910</v>
      </c>
    </row>
    <row r="10" spans="1:17" x14ac:dyDescent="0.3">
      <c r="B10" s="68">
        <f>+SUBTOTAL(103,EMPRESA_NUEVA[Empresa])</f>
        <v>5892</v>
      </c>
      <c r="F10" t="s">
        <v>17924</v>
      </c>
      <c r="H10" t="s">
        <v>17924</v>
      </c>
      <c r="K10" s="68">
        <f>+SUBTOTAL(103,EMPRESA_NUEVA[Rut])</f>
        <v>5839</v>
      </c>
    </row>
    <row r="11" spans="1:17" s="77" customFormat="1" ht="29.4" customHeight="1" x14ac:dyDescent="0.3">
      <c r="A11" s="73" t="s">
        <v>2835</v>
      </c>
      <c r="B11" s="69" t="s">
        <v>2836</v>
      </c>
      <c r="C11" s="72" t="s">
        <v>2837</v>
      </c>
      <c r="D11" s="71" t="s">
        <v>46</v>
      </c>
      <c r="E11" s="71" t="s">
        <v>54</v>
      </c>
      <c r="F11" s="71" t="s">
        <v>47</v>
      </c>
      <c r="G11" s="71" t="s">
        <v>57</v>
      </c>
      <c r="H11" s="71" t="s">
        <v>48</v>
      </c>
      <c r="I11" s="71" t="s">
        <v>49</v>
      </c>
      <c r="J11" s="71" t="s">
        <v>58</v>
      </c>
      <c r="K11" s="71" t="s">
        <v>50</v>
      </c>
      <c r="L11" s="71" t="s">
        <v>51</v>
      </c>
      <c r="M11" s="71" t="s">
        <v>52</v>
      </c>
      <c r="N11" s="71" t="s">
        <v>53</v>
      </c>
      <c r="O11" s="71" t="s">
        <v>56</v>
      </c>
      <c r="P11" s="71" t="s">
        <v>4458</v>
      </c>
      <c r="Q11" s="71" t="s">
        <v>4459</v>
      </c>
    </row>
    <row r="12" spans="1:17" s="70" customFormat="1" ht="28.8" x14ac:dyDescent="0.3">
      <c r="A12" s="70" t="s">
        <v>10553</v>
      </c>
      <c r="B12" s="70" t="s">
        <v>4005</v>
      </c>
      <c r="C12" s="70">
        <v>153</v>
      </c>
      <c r="D12" s="70" t="s">
        <v>15114</v>
      </c>
      <c r="E12" s="70" t="s">
        <v>15115</v>
      </c>
      <c r="F12" s="70">
        <v>229582590</v>
      </c>
      <c r="H12" s="74" t="s">
        <v>15215</v>
      </c>
      <c r="I12" s="74" t="s">
        <v>15116</v>
      </c>
      <c r="K12" s="70" t="s">
        <v>15117</v>
      </c>
      <c r="L12" s="70">
        <v>60</v>
      </c>
      <c r="M12" s="70">
        <v>1987</v>
      </c>
      <c r="N12" s="70" t="s">
        <v>15118</v>
      </c>
      <c r="O12" s="70" t="s">
        <v>4456</v>
      </c>
    </row>
    <row r="13" spans="1:17" s="70" customFormat="1" x14ac:dyDescent="0.3">
      <c r="A13" s="70" t="s">
        <v>10619</v>
      </c>
      <c r="B13" s="70" t="s">
        <v>4084</v>
      </c>
      <c r="C13" s="70">
        <v>153</v>
      </c>
      <c r="D13" s="70" t="s">
        <v>15128</v>
      </c>
      <c r="E13" s="70" t="s">
        <v>15129</v>
      </c>
      <c r="F13" s="70">
        <v>224405700</v>
      </c>
      <c r="G13" s="70">
        <v>224405890</v>
      </c>
      <c r="H13" s="74" t="s">
        <v>15130</v>
      </c>
      <c r="I13" s="74" t="s">
        <v>15131</v>
      </c>
      <c r="J13" s="70">
        <v>9190501</v>
      </c>
      <c r="K13" s="70" t="s">
        <v>15132</v>
      </c>
      <c r="L13" s="70">
        <v>400</v>
      </c>
      <c r="M13" s="70">
        <v>1977</v>
      </c>
      <c r="N13" s="70" t="s">
        <v>15118</v>
      </c>
      <c r="O13" s="70" t="s">
        <v>4456</v>
      </c>
    </row>
    <row r="14" spans="1:17" s="70" customFormat="1" ht="24" x14ac:dyDescent="0.3">
      <c r="A14" s="70" t="s">
        <v>10049</v>
      </c>
      <c r="B14" s="70" t="s">
        <v>3522</v>
      </c>
      <c r="C14" s="70">
        <v>153</v>
      </c>
      <c r="D14" s="70" t="s">
        <v>15119</v>
      </c>
      <c r="E14" s="70" t="s">
        <v>15120</v>
      </c>
      <c r="F14" s="70" t="s">
        <v>15216</v>
      </c>
      <c r="H14" s="74" t="s">
        <v>15121</v>
      </c>
      <c r="I14" s="74" t="s">
        <v>15122</v>
      </c>
      <c r="K14" s="70" t="s">
        <v>15133</v>
      </c>
      <c r="L14" s="70">
        <v>14</v>
      </c>
      <c r="M14" s="70">
        <v>1977</v>
      </c>
      <c r="N14" s="70" t="s">
        <v>15134</v>
      </c>
      <c r="O14" s="70" t="s">
        <v>4456</v>
      </c>
    </row>
    <row r="15" spans="1:17" s="70" customFormat="1" ht="24" x14ac:dyDescent="0.3">
      <c r="A15" s="70" t="s">
        <v>10667</v>
      </c>
      <c r="B15" s="70" t="s">
        <v>4140</v>
      </c>
      <c r="C15" s="70">
        <v>153</v>
      </c>
      <c r="D15" s="70" t="s">
        <v>15135</v>
      </c>
      <c r="E15" s="70" t="s">
        <v>15136</v>
      </c>
      <c r="F15" s="70" t="s">
        <v>15217</v>
      </c>
      <c r="H15" s="74" t="s">
        <v>15137</v>
      </c>
      <c r="K15" s="70" t="s">
        <v>15138</v>
      </c>
      <c r="L15" s="70">
        <v>15</v>
      </c>
      <c r="M15" s="70">
        <v>1992</v>
      </c>
      <c r="N15" s="70" t="s">
        <v>15139</v>
      </c>
      <c r="O15" s="70" t="s">
        <v>4456</v>
      </c>
    </row>
    <row r="16" spans="1:17" s="70" customFormat="1" ht="24" x14ac:dyDescent="0.3">
      <c r="A16" s="70" t="s">
        <v>12272</v>
      </c>
      <c r="B16" s="70" t="s">
        <v>5953</v>
      </c>
      <c r="C16" s="70">
        <v>153</v>
      </c>
      <c r="D16" s="70" t="s">
        <v>15123</v>
      </c>
      <c r="E16" s="70" t="s">
        <v>15124</v>
      </c>
      <c r="F16" s="70" t="s">
        <v>15125</v>
      </c>
      <c r="H16" s="74" t="s">
        <v>15218</v>
      </c>
      <c r="I16" s="74" t="s">
        <v>15126</v>
      </c>
      <c r="K16" s="70" t="s">
        <v>15127</v>
      </c>
      <c r="L16" s="70">
        <v>30</v>
      </c>
      <c r="M16" s="70">
        <v>1978</v>
      </c>
      <c r="N16" s="70" t="s">
        <v>15140</v>
      </c>
      <c r="O16" s="70" t="s">
        <v>15124</v>
      </c>
    </row>
    <row r="17" spans="1:15" s="70" customFormat="1" x14ac:dyDescent="0.3">
      <c r="A17" s="70" t="s">
        <v>10187</v>
      </c>
      <c r="B17" s="70" t="s">
        <v>7050</v>
      </c>
      <c r="C17" s="70">
        <v>153</v>
      </c>
      <c r="D17" s="70" t="s">
        <v>15143</v>
      </c>
      <c r="E17" s="70" t="s">
        <v>9179</v>
      </c>
      <c r="F17" s="70">
        <v>224837000</v>
      </c>
      <c r="H17" s="74" t="s">
        <v>15141</v>
      </c>
      <c r="I17" s="74" t="s">
        <v>15142</v>
      </c>
      <c r="K17" s="70" t="s">
        <v>15144</v>
      </c>
      <c r="L17" s="70">
        <v>35</v>
      </c>
      <c r="M17" s="70">
        <v>1960</v>
      </c>
      <c r="N17" s="70" t="s">
        <v>1502</v>
      </c>
      <c r="O17" s="70" t="s">
        <v>4456</v>
      </c>
    </row>
    <row r="18" spans="1:15" s="70" customFormat="1" ht="12" x14ac:dyDescent="0.3">
      <c r="A18" s="70" t="s">
        <v>10666</v>
      </c>
      <c r="B18" s="70" t="s">
        <v>4139</v>
      </c>
      <c r="C18" s="70">
        <v>153</v>
      </c>
    </row>
    <row r="19" spans="1:15" s="70" customFormat="1" ht="24" x14ac:dyDescent="0.3">
      <c r="A19" s="70" t="s">
        <v>13173</v>
      </c>
      <c r="B19" s="70" t="s">
        <v>7077</v>
      </c>
      <c r="C19" s="70">
        <v>153</v>
      </c>
      <c r="D19" s="70" t="s">
        <v>15145</v>
      </c>
      <c r="E19" s="70" t="s">
        <v>15146</v>
      </c>
      <c r="F19" s="70">
        <v>228540870</v>
      </c>
      <c r="G19" s="70">
        <v>228543458</v>
      </c>
      <c r="H19" s="74" t="s">
        <v>15147</v>
      </c>
      <c r="I19" s="74" t="s">
        <v>15148</v>
      </c>
      <c r="K19" s="70" t="s">
        <v>15149</v>
      </c>
      <c r="L19" s="70">
        <v>70</v>
      </c>
      <c r="M19" s="70">
        <v>1984</v>
      </c>
      <c r="N19" s="70" t="s">
        <v>15150</v>
      </c>
      <c r="O19" s="70" t="s">
        <v>4456</v>
      </c>
    </row>
    <row r="20" spans="1:15" s="70" customFormat="1" x14ac:dyDescent="0.3">
      <c r="A20" s="70" t="s">
        <v>13147</v>
      </c>
      <c r="B20" s="70" t="s">
        <v>7051</v>
      </c>
      <c r="C20" s="70">
        <v>153</v>
      </c>
      <c r="D20" s="70" t="s">
        <v>15151</v>
      </c>
      <c r="E20" s="70" t="s">
        <v>15152</v>
      </c>
      <c r="F20" s="76">
        <v>322268200</v>
      </c>
      <c r="H20" s="74" t="s">
        <v>15153</v>
      </c>
      <c r="I20" s="74" t="s">
        <v>15154</v>
      </c>
      <c r="K20" s="70" t="s">
        <v>15155</v>
      </c>
      <c r="L20" s="70">
        <v>40</v>
      </c>
      <c r="M20" s="70">
        <v>1920</v>
      </c>
      <c r="N20" s="70" t="s">
        <v>15156</v>
      </c>
      <c r="O20" s="70" t="s">
        <v>15152</v>
      </c>
    </row>
    <row r="21" spans="1:15" s="70" customFormat="1" ht="12" x14ac:dyDescent="0.3">
      <c r="F21" s="76">
        <v>322268208</v>
      </c>
      <c r="H21" s="75"/>
      <c r="I21" s="75"/>
    </row>
    <row r="22" spans="1:15" s="70" customFormat="1" ht="12" x14ac:dyDescent="0.3">
      <c r="F22" s="76">
        <v>322250714</v>
      </c>
      <c r="H22" s="75"/>
      <c r="I22" s="75"/>
    </row>
    <row r="23" spans="1:15" s="70" customFormat="1" x14ac:dyDescent="0.3">
      <c r="A23" s="70" t="s">
        <v>11640</v>
      </c>
      <c r="B23" s="70" t="s">
        <v>5237</v>
      </c>
      <c r="C23" s="70">
        <v>154</v>
      </c>
      <c r="D23" s="70" t="s">
        <v>15157</v>
      </c>
      <c r="E23" s="70" t="s">
        <v>15158</v>
      </c>
      <c r="F23" s="70">
        <v>227958750</v>
      </c>
      <c r="G23" s="70">
        <v>227958769</v>
      </c>
      <c r="H23" s="74" t="s">
        <v>15159</v>
      </c>
      <c r="I23" s="74" t="s">
        <v>15160</v>
      </c>
      <c r="J23" s="70">
        <v>9500859</v>
      </c>
      <c r="K23" s="70" t="s">
        <v>15161</v>
      </c>
      <c r="L23" s="70">
        <v>30</v>
      </c>
      <c r="M23" s="70">
        <v>1999</v>
      </c>
      <c r="N23" s="70" t="s">
        <v>15162</v>
      </c>
      <c r="O23" s="70" t="s">
        <v>4456</v>
      </c>
    </row>
    <row r="24" spans="1:15" s="70" customFormat="1" x14ac:dyDescent="0.3">
      <c r="A24" s="70" t="s">
        <v>9360</v>
      </c>
      <c r="B24" s="70" t="s">
        <v>2514</v>
      </c>
      <c r="C24" s="70">
        <v>154</v>
      </c>
      <c r="D24" s="70" t="s">
        <v>15163</v>
      </c>
      <c r="E24" s="70" t="s">
        <v>15115</v>
      </c>
      <c r="F24" s="70">
        <v>227734280</v>
      </c>
      <c r="H24" s="74" t="s">
        <v>15164</v>
      </c>
      <c r="I24" s="74" t="s">
        <v>15165</v>
      </c>
      <c r="J24" s="70">
        <v>8500538</v>
      </c>
      <c r="K24" s="70" t="s">
        <v>15166</v>
      </c>
      <c r="L24" s="70">
        <v>20</v>
      </c>
      <c r="M24" s="70">
        <v>1974</v>
      </c>
      <c r="N24" s="70" t="s">
        <v>15167</v>
      </c>
      <c r="O24" s="70" t="s">
        <v>4456</v>
      </c>
    </row>
    <row r="25" spans="1:15" s="70" customFormat="1" ht="24" x14ac:dyDescent="0.3">
      <c r="A25" s="70" t="s">
        <v>12369</v>
      </c>
      <c r="B25" s="70" t="s">
        <v>6053</v>
      </c>
      <c r="C25" s="70">
        <v>154</v>
      </c>
      <c r="D25" s="70" t="s">
        <v>15168</v>
      </c>
      <c r="E25" s="70" t="s">
        <v>15169</v>
      </c>
      <c r="F25" s="70">
        <v>222045488</v>
      </c>
      <c r="H25" s="74" t="s">
        <v>15170</v>
      </c>
      <c r="J25" s="70">
        <v>7501097</v>
      </c>
      <c r="K25" s="70" t="s">
        <v>15171</v>
      </c>
      <c r="L25" s="70">
        <v>10</v>
      </c>
      <c r="M25" s="70">
        <v>1977</v>
      </c>
      <c r="N25" s="70" t="s">
        <v>15172</v>
      </c>
      <c r="O25" s="70" t="s">
        <v>4456</v>
      </c>
    </row>
    <row r="26" spans="1:15" s="70" customFormat="1" x14ac:dyDescent="0.3">
      <c r="A26" s="70" t="s">
        <v>13902</v>
      </c>
      <c r="B26" s="70" t="s">
        <v>7858</v>
      </c>
      <c r="C26" s="70">
        <v>154</v>
      </c>
      <c r="D26" s="70" t="s">
        <v>15173</v>
      </c>
      <c r="E26" s="70" t="s">
        <v>9151</v>
      </c>
      <c r="F26" s="70">
        <v>223782000</v>
      </c>
      <c r="I26" s="74" t="s">
        <v>15174</v>
      </c>
      <c r="K26" s="70" t="s">
        <v>15175</v>
      </c>
      <c r="M26" s="70">
        <v>1981</v>
      </c>
      <c r="N26" s="70" t="s">
        <v>15176</v>
      </c>
      <c r="O26" s="70" t="s">
        <v>4456</v>
      </c>
    </row>
    <row r="27" spans="1:15" s="70" customFormat="1" ht="24" x14ac:dyDescent="0.3">
      <c r="A27" s="70" t="s">
        <v>13903</v>
      </c>
      <c r="B27" s="70" t="s">
        <v>7860</v>
      </c>
      <c r="C27" s="70">
        <v>154</v>
      </c>
      <c r="D27" s="70" t="s">
        <v>15177</v>
      </c>
      <c r="E27" s="70" t="s">
        <v>15178</v>
      </c>
      <c r="F27" s="70" t="s">
        <v>15219</v>
      </c>
      <c r="H27" s="74" t="s">
        <v>15179</v>
      </c>
      <c r="I27" s="74" t="s">
        <v>15180</v>
      </c>
      <c r="K27" s="70" t="s">
        <v>15181</v>
      </c>
      <c r="M27" s="70">
        <v>2007</v>
      </c>
      <c r="N27" s="70" t="s">
        <v>15176</v>
      </c>
      <c r="O27" s="70" t="s">
        <v>4456</v>
      </c>
    </row>
    <row r="28" spans="1:15" s="70" customFormat="1" x14ac:dyDescent="0.3">
      <c r="A28" s="70" t="s">
        <v>13904</v>
      </c>
      <c r="B28" s="70" t="s">
        <v>7861</v>
      </c>
      <c r="C28" s="70">
        <v>155</v>
      </c>
      <c r="D28" s="70" t="s">
        <v>15186</v>
      </c>
      <c r="E28" s="70" t="s">
        <v>4456</v>
      </c>
      <c r="F28" s="70">
        <v>225777700</v>
      </c>
      <c r="H28" s="74" t="s">
        <v>15187</v>
      </c>
      <c r="I28" s="74" t="s">
        <v>15188</v>
      </c>
      <c r="K28" s="70" t="s">
        <v>15189</v>
      </c>
      <c r="M28" s="70">
        <v>1981</v>
      </c>
      <c r="N28" s="70" t="s">
        <v>15190</v>
      </c>
      <c r="O28" s="70" t="s">
        <v>4456</v>
      </c>
    </row>
    <row r="29" spans="1:15" s="70" customFormat="1" x14ac:dyDescent="0.3">
      <c r="A29" s="70" t="s">
        <v>13905</v>
      </c>
      <c r="B29" s="70" t="s">
        <v>7862</v>
      </c>
      <c r="C29" s="70">
        <v>155</v>
      </c>
      <c r="D29" s="70" t="s">
        <v>15191</v>
      </c>
      <c r="E29" s="70" t="s">
        <v>9151</v>
      </c>
      <c r="F29" s="70">
        <v>226970040</v>
      </c>
      <c r="H29" s="74" t="s">
        <v>15192</v>
      </c>
      <c r="I29" s="74" t="s">
        <v>15193</v>
      </c>
      <c r="K29" s="70" t="s">
        <v>15194</v>
      </c>
      <c r="M29" s="70">
        <v>1981</v>
      </c>
      <c r="N29" s="70" t="s">
        <v>15195</v>
      </c>
      <c r="O29" s="70" t="s">
        <v>4456</v>
      </c>
    </row>
    <row r="30" spans="1:15" s="70" customFormat="1" x14ac:dyDescent="0.3">
      <c r="A30" s="70" t="s">
        <v>13901</v>
      </c>
      <c r="B30" s="70" t="s">
        <v>7859</v>
      </c>
      <c r="C30" s="70">
        <v>154</v>
      </c>
      <c r="D30" s="70" t="s">
        <v>15182</v>
      </c>
      <c r="E30" s="70" t="s">
        <v>4456</v>
      </c>
      <c r="F30" s="70">
        <v>226744100</v>
      </c>
      <c r="I30" s="74" t="s">
        <v>15183</v>
      </c>
      <c r="J30" s="70">
        <v>8340419</v>
      </c>
      <c r="K30" s="70" t="s">
        <v>15184</v>
      </c>
      <c r="L30" s="70">
        <v>1230</v>
      </c>
      <c r="M30" s="70">
        <v>1981</v>
      </c>
      <c r="N30" s="70" t="s">
        <v>15185</v>
      </c>
      <c r="O30" s="70" t="s">
        <v>4456</v>
      </c>
    </row>
    <row r="31" spans="1:15" s="70" customFormat="1" x14ac:dyDescent="0.3">
      <c r="A31" s="70" t="s">
        <v>12545</v>
      </c>
      <c r="B31" s="70" t="s">
        <v>6250</v>
      </c>
      <c r="C31" s="70">
        <v>155</v>
      </c>
      <c r="D31" s="70" t="s">
        <v>15196</v>
      </c>
      <c r="E31" s="70" t="s">
        <v>15197</v>
      </c>
      <c r="F31" s="70">
        <v>224133500</v>
      </c>
      <c r="H31" s="74" t="s">
        <v>15198</v>
      </c>
      <c r="I31" s="74" t="s">
        <v>15199</v>
      </c>
      <c r="K31" s="70" t="s">
        <v>15200</v>
      </c>
      <c r="L31" s="70">
        <v>66</v>
      </c>
      <c r="M31" s="70">
        <v>2006</v>
      </c>
      <c r="N31" s="70" t="s">
        <v>15201</v>
      </c>
      <c r="O31" s="70" t="s">
        <v>4456</v>
      </c>
    </row>
    <row r="32" spans="1:15" s="70" customFormat="1" ht="24" x14ac:dyDescent="0.3">
      <c r="A32" s="70" t="s">
        <v>10668</v>
      </c>
      <c r="B32" s="70" t="s">
        <v>4141</v>
      </c>
      <c r="C32" s="70">
        <v>155</v>
      </c>
      <c r="D32" s="70" t="s">
        <v>15202</v>
      </c>
      <c r="E32" s="70" t="s">
        <v>9151</v>
      </c>
      <c r="F32" s="70" t="s">
        <v>15220</v>
      </c>
      <c r="G32" s="70">
        <v>226342992</v>
      </c>
      <c r="H32" s="74" t="s">
        <v>15203</v>
      </c>
      <c r="K32" s="70" t="s">
        <v>15204</v>
      </c>
      <c r="L32" s="70">
        <v>20</v>
      </c>
      <c r="M32" s="70">
        <v>1988</v>
      </c>
      <c r="N32" s="70" t="s">
        <v>15205</v>
      </c>
      <c r="O32" s="70" t="s">
        <v>4456</v>
      </c>
    </row>
    <row r="33" spans="1:17" s="70" customFormat="1" x14ac:dyDescent="0.3">
      <c r="A33" s="70" t="s">
        <v>14228</v>
      </c>
      <c r="B33" s="70" t="s">
        <v>8223</v>
      </c>
      <c r="C33" s="70">
        <v>155</v>
      </c>
      <c r="D33" s="70" t="s">
        <v>15206</v>
      </c>
      <c r="E33" s="70" t="s">
        <v>4456</v>
      </c>
      <c r="F33" s="70">
        <v>226973785</v>
      </c>
      <c r="H33" s="74" t="s">
        <v>15207</v>
      </c>
      <c r="I33" s="74" t="s">
        <v>15208</v>
      </c>
      <c r="J33" s="70">
        <v>8340420</v>
      </c>
      <c r="K33" s="70" t="s">
        <v>15209</v>
      </c>
      <c r="L33" s="70">
        <v>3</v>
      </c>
      <c r="M33" s="70">
        <v>1988</v>
      </c>
      <c r="N33" s="70" t="s">
        <v>15210</v>
      </c>
      <c r="O33" s="70" t="s">
        <v>4456</v>
      </c>
    </row>
    <row r="34" spans="1:17" s="70" customFormat="1" ht="36" x14ac:dyDescent="0.3">
      <c r="A34" s="70" t="s">
        <v>10087</v>
      </c>
      <c r="B34" s="70" t="s">
        <v>3480</v>
      </c>
      <c r="C34" s="70">
        <v>155</v>
      </c>
      <c r="D34" s="70" t="s">
        <v>15211</v>
      </c>
      <c r="E34" s="70" t="s">
        <v>15120</v>
      </c>
      <c r="F34" s="70" t="s">
        <v>15221</v>
      </c>
      <c r="H34" s="74" t="s">
        <v>15222</v>
      </c>
      <c r="I34" s="74" t="s">
        <v>15212</v>
      </c>
      <c r="J34" s="70">
        <v>8413530</v>
      </c>
      <c r="K34" s="70" t="s">
        <v>15213</v>
      </c>
      <c r="L34" s="70">
        <v>30</v>
      </c>
      <c r="M34" s="70">
        <v>1985</v>
      </c>
      <c r="N34" s="70" t="s">
        <v>15214</v>
      </c>
      <c r="O34" s="70" t="s">
        <v>4456</v>
      </c>
    </row>
    <row r="35" spans="1:17" s="70" customFormat="1" ht="24" x14ac:dyDescent="0.3">
      <c r="A35" s="70" t="s">
        <v>14317</v>
      </c>
      <c r="B35" s="70" t="s">
        <v>8330</v>
      </c>
      <c r="C35" s="70">
        <v>155</v>
      </c>
      <c r="D35" s="70" t="s">
        <v>15223</v>
      </c>
      <c r="E35" s="70" t="s">
        <v>9179</v>
      </c>
      <c r="F35" s="70" t="s">
        <v>15224</v>
      </c>
      <c r="H35" s="74" t="s">
        <v>15225</v>
      </c>
      <c r="K35" s="70" t="s">
        <v>15226</v>
      </c>
      <c r="L35" s="70">
        <v>255</v>
      </c>
      <c r="M35" s="70">
        <v>1992</v>
      </c>
      <c r="N35" s="70" t="s">
        <v>15227</v>
      </c>
      <c r="O35" s="70" t="s">
        <v>4456</v>
      </c>
    </row>
    <row r="36" spans="1:17" s="70" customFormat="1" ht="24" x14ac:dyDescent="0.3">
      <c r="A36" s="70" t="s">
        <v>11270</v>
      </c>
      <c r="B36" s="70" t="s">
        <v>4831</v>
      </c>
      <c r="C36" s="70">
        <v>156</v>
      </c>
      <c r="D36" s="70" t="s">
        <v>15228</v>
      </c>
      <c r="E36" s="70" t="s">
        <v>4456</v>
      </c>
      <c r="F36" s="70" t="s">
        <v>15229</v>
      </c>
      <c r="H36" s="74" t="s">
        <v>15230</v>
      </c>
      <c r="I36" s="74" t="s">
        <v>15231</v>
      </c>
      <c r="K36" s="70" t="s">
        <v>15232</v>
      </c>
      <c r="L36" s="70">
        <v>130</v>
      </c>
      <c r="M36" s="70">
        <v>1941</v>
      </c>
      <c r="N36" s="70" t="s">
        <v>15233</v>
      </c>
      <c r="O36" s="70" t="s">
        <v>4456</v>
      </c>
    </row>
    <row r="37" spans="1:17" s="70" customFormat="1" x14ac:dyDescent="0.3">
      <c r="A37" s="70" t="s">
        <v>10995</v>
      </c>
      <c r="B37" s="70" t="s">
        <v>4525</v>
      </c>
      <c r="C37" s="70">
        <v>156</v>
      </c>
      <c r="D37" s="70" t="s">
        <v>15234</v>
      </c>
      <c r="E37" s="70" t="s">
        <v>15235</v>
      </c>
      <c r="F37" s="70">
        <v>227320418</v>
      </c>
      <c r="H37" s="74" t="s">
        <v>15237</v>
      </c>
      <c r="I37" s="74" t="s">
        <v>15236</v>
      </c>
      <c r="K37" s="70" t="s">
        <v>15238</v>
      </c>
      <c r="L37" s="70">
        <v>35</v>
      </c>
      <c r="M37" s="70">
        <v>1985</v>
      </c>
      <c r="N37" s="70" t="s">
        <v>15239</v>
      </c>
      <c r="O37" s="70" t="s">
        <v>4456</v>
      </c>
    </row>
    <row r="38" spans="1:17" s="70" customFormat="1" x14ac:dyDescent="0.3">
      <c r="A38" s="70" t="s">
        <v>11163</v>
      </c>
      <c r="B38" s="70" t="s">
        <v>4712</v>
      </c>
      <c r="C38" s="70">
        <v>156</v>
      </c>
      <c r="D38" s="70" t="s">
        <v>15240</v>
      </c>
      <c r="E38" s="70" t="s">
        <v>15241</v>
      </c>
      <c r="F38" s="70">
        <v>226186700</v>
      </c>
      <c r="H38" s="74" t="s">
        <v>15242</v>
      </c>
      <c r="I38" s="70" t="s">
        <v>15243</v>
      </c>
      <c r="K38" s="70" t="s">
        <v>15244</v>
      </c>
      <c r="L38" s="70">
        <v>60</v>
      </c>
      <c r="M38" s="70">
        <v>1988</v>
      </c>
      <c r="N38" s="70" t="s">
        <v>15245</v>
      </c>
      <c r="O38" s="70" t="s">
        <v>4456</v>
      </c>
      <c r="P38" s="70" t="s">
        <v>15246</v>
      </c>
      <c r="Q38" s="70" t="s">
        <v>15247</v>
      </c>
    </row>
    <row r="39" spans="1:17" s="70" customFormat="1" x14ac:dyDescent="0.3">
      <c r="A39" s="70" t="s">
        <v>12606</v>
      </c>
      <c r="B39" s="70" t="s">
        <v>6318</v>
      </c>
      <c r="C39" s="70">
        <v>156</v>
      </c>
      <c r="D39" s="70" t="s">
        <v>15248</v>
      </c>
      <c r="E39" s="70" t="s">
        <v>15249</v>
      </c>
      <c r="F39" s="70">
        <v>225500800</v>
      </c>
      <c r="H39" s="74" t="s">
        <v>15250</v>
      </c>
      <c r="I39" s="74" t="s">
        <v>15251</v>
      </c>
      <c r="K39" s="70" t="s">
        <v>15252</v>
      </c>
      <c r="L39" s="70">
        <v>500</v>
      </c>
      <c r="M39" s="70">
        <v>1990</v>
      </c>
      <c r="N39" s="70" t="s">
        <v>15253</v>
      </c>
      <c r="O39" s="70" t="s">
        <v>4456</v>
      </c>
    </row>
    <row r="40" spans="1:17" s="70" customFormat="1" ht="24" x14ac:dyDescent="0.3">
      <c r="A40" s="70" t="s">
        <v>12168</v>
      </c>
      <c r="B40" s="70" t="s">
        <v>5842</v>
      </c>
      <c r="C40" s="70">
        <v>156</v>
      </c>
      <c r="D40" s="70" t="s">
        <v>15254</v>
      </c>
      <c r="E40" s="70" t="s">
        <v>9179</v>
      </c>
      <c r="F40" s="70" t="s">
        <v>15255</v>
      </c>
      <c r="H40" s="74" t="s">
        <v>15256</v>
      </c>
      <c r="I40" s="74" t="s">
        <v>15257</v>
      </c>
      <c r="K40" s="70" t="s">
        <v>15258</v>
      </c>
      <c r="L40" s="70">
        <v>1400</v>
      </c>
      <c r="M40" s="70">
        <v>1956</v>
      </c>
      <c r="N40" s="70" t="s">
        <v>15259</v>
      </c>
      <c r="O40" s="70" t="s">
        <v>4456</v>
      </c>
    </row>
    <row r="41" spans="1:17" s="70" customFormat="1" ht="24" x14ac:dyDescent="0.3">
      <c r="A41" s="70" t="s">
        <v>10593</v>
      </c>
      <c r="B41" s="70" t="s">
        <v>4051</v>
      </c>
      <c r="C41" s="70">
        <v>156</v>
      </c>
      <c r="D41" s="70" t="s">
        <v>15260</v>
      </c>
      <c r="E41" s="70" t="s">
        <v>15129</v>
      </c>
      <c r="F41" s="70">
        <v>224992020</v>
      </c>
      <c r="H41" s="70" t="s">
        <v>15261</v>
      </c>
      <c r="I41" s="74" t="s">
        <v>15262</v>
      </c>
      <c r="K41" s="70" t="s">
        <v>15263</v>
      </c>
      <c r="L41" s="70">
        <v>30</v>
      </c>
      <c r="M41" s="70">
        <v>2002</v>
      </c>
      <c r="N41" s="70" t="s">
        <v>15264</v>
      </c>
      <c r="O41" s="70" t="s">
        <v>4456</v>
      </c>
    </row>
    <row r="42" spans="1:17" s="70" customFormat="1" ht="24" x14ac:dyDescent="0.3">
      <c r="A42" s="70" t="s">
        <v>11992</v>
      </c>
      <c r="B42" s="70" t="s">
        <v>5644</v>
      </c>
      <c r="C42" s="70">
        <v>156</v>
      </c>
      <c r="D42" s="70" t="s">
        <v>15265</v>
      </c>
      <c r="E42" s="70" t="s">
        <v>15266</v>
      </c>
      <c r="F42" s="70">
        <v>224714000</v>
      </c>
      <c r="H42" s="70" t="s">
        <v>15267</v>
      </c>
      <c r="I42" s="74" t="s">
        <v>15268</v>
      </c>
      <c r="J42" s="70">
        <v>7780006</v>
      </c>
      <c r="K42" s="70" t="s">
        <v>15269</v>
      </c>
      <c r="L42" s="70">
        <v>500</v>
      </c>
      <c r="M42" s="70">
        <v>1955</v>
      </c>
      <c r="N42" s="70" t="s">
        <v>15270</v>
      </c>
      <c r="O42" s="70" t="s">
        <v>4456</v>
      </c>
    </row>
    <row r="43" spans="1:17" s="70" customFormat="1" ht="24" x14ac:dyDescent="0.3">
      <c r="A43" s="70" t="s">
        <v>10842</v>
      </c>
      <c r="B43" s="70" t="s">
        <v>4346</v>
      </c>
      <c r="C43" s="70">
        <v>157</v>
      </c>
      <c r="D43" s="70" t="s">
        <v>15271</v>
      </c>
      <c r="E43" s="70" t="s">
        <v>9151</v>
      </c>
      <c r="F43" s="70" t="s">
        <v>15272</v>
      </c>
      <c r="I43" s="74" t="s">
        <v>15273</v>
      </c>
      <c r="K43" s="70" t="s">
        <v>15278</v>
      </c>
      <c r="L43" s="70">
        <v>1700</v>
      </c>
      <c r="M43" s="70">
        <v>1921</v>
      </c>
      <c r="N43" s="70" t="s">
        <v>15279</v>
      </c>
      <c r="O43" s="70" t="s">
        <v>4456</v>
      </c>
    </row>
    <row r="44" spans="1:17" s="70" customFormat="1" ht="24" x14ac:dyDescent="0.3">
      <c r="A44" s="70" t="s">
        <v>10843</v>
      </c>
      <c r="B44" s="70" t="s">
        <v>15280</v>
      </c>
      <c r="C44" s="70">
        <v>157</v>
      </c>
      <c r="D44" s="70" t="s">
        <v>15281</v>
      </c>
      <c r="E44" s="70" t="s">
        <v>15178</v>
      </c>
      <c r="F44" s="70">
        <v>227506000</v>
      </c>
      <c r="G44" s="70">
        <v>227506107</v>
      </c>
      <c r="H44" s="74" t="s">
        <v>15282</v>
      </c>
      <c r="I44" s="74" t="s">
        <v>15283</v>
      </c>
      <c r="K44" s="70" t="s">
        <v>15284</v>
      </c>
      <c r="L44" s="70">
        <v>110</v>
      </c>
      <c r="M44" s="70">
        <v>1951</v>
      </c>
      <c r="N44" s="70" t="s">
        <v>15285</v>
      </c>
      <c r="O44" s="70" t="s">
        <v>4456</v>
      </c>
    </row>
    <row r="45" spans="1:17" s="70" customFormat="1" ht="24" x14ac:dyDescent="0.3">
      <c r="A45" s="70" t="s">
        <v>12732</v>
      </c>
      <c r="B45" s="70" t="s">
        <v>15286</v>
      </c>
      <c r="C45" s="70">
        <v>157</v>
      </c>
      <c r="D45" s="70" t="s">
        <v>15287</v>
      </c>
      <c r="E45" s="70" t="s">
        <v>4456</v>
      </c>
      <c r="F45" s="70">
        <v>225563906</v>
      </c>
      <c r="H45" s="70" t="s">
        <v>15288</v>
      </c>
      <c r="K45" s="70" t="s">
        <v>15289</v>
      </c>
      <c r="L45" s="70">
        <v>40</v>
      </c>
      <c r="M45" s="70">
        <v>1980</v>
      </c>
      <c r="N45" s="70" t="s">
        <v>15290</v>
      </c>
      <c r="O45" s="70" t="s">
        <v>4456</v>
      </c>
    </row>
    <row r="46" spans="1:17" s="70" customFormat="1" ht="36" x14ac:dyDescent="0.3">
      <c r="A46" s="70" t="s">
        <v>12246</v>
      </c>
      <c r="B46" s="70" t="s">
        <v>5926</v>
      </c>
      <c r="C46" s="70">
        <v>157</v>
      </c>
      <c r="D46" s="70" t="s">
        <v>15291</v>
      </c>
      <c r="E46" s="70" t="s">
        <v>15197</v>
      </c>
      <c r="F46" s="70">
        <v>224614900</v>
      </c>
      <c r="H46" s="74" t="s">
        <v>15292</v>
      </c>
      <c r="I46" s="70" t="s">
        <v>15293</v>
      </c>
      <c r="J46" s="70">
        <v>8720046</v>
      </c>
      <c r="K46" s="70" t="s">
        <v>15294</v>
      </c>
      <c r="L46" s="70">
        <v>1200</v>
      </c>
      <c r="M46" s="70">
        <v>1987</v>
      </c>
      <c r="N46" s="70" t="s">
        <v>15295</v>
      </c>
      <c r="O46" s="70" t="s">
        <v>4456</v>
      </c>
      <c r="P46" s="70" t="s">
        <v>15296</v>
      </c>
      <c r="Q46" s="70" t="s">
        <v>15297</v>
      </c>
    </row>
    <row r="47" spans="1:17" s="70" customFormat="1" x14ac:dyDescent="0.3">
      <c r="A47" s="70" t="s">
        <v>9838</v>
      </c>
      <c r="B47" s="70" t="s">
        <v>15298</v>
      </c>
      <c r="C47" s="70">
        <v>157</v>
      </c>
      <c r="D47" s="70" t="s">
        <v>15299</v>
      </c>
      <c r="E47" s="70" t="s">
        <v>15197</v>
      </c>
      <c r="F47" s="70">
        <v>227304300</v>
      </c>
      <c r="H47" s="74" t="s">
        <v>15300</v>
      </c>
      <c r="I47" s="74" t="s">
        <v>15274</v>
      </c>
      <c r="J47" s="70">
        <v>8720035</v>
      </c>
      <c r="K47" s="70" t="s">
        <v>15301</v>
      </c>
      <c r="L47" s="70">
        <v>380</v>
      </c>
      <c r="M47" s="70">
        <v>1989</v>
      </c>
      <c r="N47" s="70" t="s">
        <v>15302</v>
      </c>
      <c r="O47" s="70" t="s">
        <v>4456</v>
      </c>
    </row>
    <row r="48" spans="1:17" s="70" customFormat="1" ht="24" x14ac:dyDescent="0.3">
      <c r="A48" s="70" t="s">
        <v>14310</v>
      </c>
      <c r="B48" s="70" t="s">
        <v>8323</v>
      </c>
      <c r="C48" s="70">
        <v>157</v>
      </c>
      <c r="D48" s="70" t="s">
        <v>15303</v>
      </c>
      <c r="E48" s="70" t="s">
        <v>9179</v>
      </c>
      <c r="F48" s="70" t="s">
        <v>15304</v>
      </c>
      <c r="G48" s="70">
        <v>227510331</v>
      </c>
      <c r="H48" s="74" t="s">
        <v>15305</v>
      </c>
      <c r="I48" s="74" t="s">
        <v>15275</v>
      </c>
      <c r="J48" s="70">
        <v>1630586</v>
      </c>
      <c r="K48" s="70" t="s">
        <v>15306</v>
      </c>
      <c r="L48" s="70">
        <v>15</v>
      </c>
      <c r="M48" s="70">
        <v>2010</v>
      </c>
      <c r="N48" s="70" t="s">
        <v>15307</v>
      </c>
      <c r="O48" s="70" t="s">
        <v>4456</v>
      </c>
    </row>
    <row r="49" spans="1:17" s="70" customFormat="1" ht="24" x14ac:dyDescent="0.3">
      <c r="A49" s="70" t="s">
        <v>9586</v>
      </c>
      <c r="B49" s="70" t="s">
        <v>15308</v>
      </c>
      <c r="C49" s="70">
        <v>157</v>
      </c>
      <c r="D49" s="70" t="s">
        <v>15309</v>
      </c>
      <c r="E49" s="70" t="s">
        <v>15310</v>
      </c>
      <c r="F49" s="70" t="s">
        <v>15311</v>
      </c>
      <c r="H49" s="74" t="s">
        <v>15312</v>
      </c>
      <c r="I49" s="74" t="s">
        <v>15276</v>
      </c>
      <c r="K49" s="70" t="s">
        <v>15313</v>
      </c>
      <c r="L49" s="70">
        <v>77</v>
      </c>
      <c r="M49" s="70">
        <v>1988</v>
      </c>
      <c r="N49" s="70" t="s">
        <v>15314</v>
      </c>
      <c r="O49" s="70" t="s">
        <v>15310</v>
      </c>
    </row>
    <row r="50" spans="1:17" s="70" customFormat="1" x14ac:dyDescent="0.3">
      <c r="A50" s="70" t="s">
        <v>13712</v>
      </c>
      <c r="B50" s="70" t="s">
        <v>4182</v>
      </c>
      <c r="C50" s="70">
        <v>157</v>
      </c>
      <c r="D50" s="70" t="s">
        <v>15315</v>
      </c>
      <c r="E50" s="70" t="s">
        <v>9179</v>
      </c>
      <c r="F50" s="70">
        <v>222419039</v>
      </c>
      <c r="H50" s="70" t="s">
        <v>15316</v>
      </c>
      <c r="I50" s="74" t="s">
        <v>15277</v>
      </c>
      <c r="J50" s="70">
        <v>7580216</v>
      </c>
      <c r="K50" s="70" t="s">
        <v>15317</v>
      </c>
      <c r="L50" s="70">
        <v>12</v>
      </c>
      <c r="M50" s="70">
        <v>2010</v>
      </c>
      <c r="N50" s="70" t="s">
        <v>15318</v>
      </c>
      <c r="O50" s="70" t="s">
        <v>4456</v>
      </c>
    </row>
    <row r="51" spans="1:17" s="70" customFormat="1" ht="24" x14ac:dyDescent="0.3">
      <c r="A51" s="70" t="s">
        <v>9503</v>
      </c>
      <c r="B51" s="70" t="s">
        <v>2696</v>
      </c>
      <c r="C51" s="70">
        <v>158</v>
      </c>
      <c r="D51" s="70" t="s">
        <v>15319</v>
      </c>
      <c r="E51" s="70" t="s">
        <v>15178</v>
      </c>
      <c r="F51" s="70" t="s">
        <v>15320</v>
      </c>
      <c r="G51" s="70">
        <v>227575599</v>
      </c>
      <c r="H51" s="74" t="s">
        <v>15321</v>
      </c>
      <c r="I51" s="74" t="s">
        <v>15322</v>
      </c>
      <c r="J51" s="70">
        <v>8580675</v>
      </c>
      <c r="K51" s="70" t="s">
        <v>15323</v>
      </c>
      <c r="L51" s="70">
        <v>20</v>
      </c>
      <c r="M51" s="70">
        <v>2004</v>
      </c>
      <c r="N51" s="70" t="s">
        <v>15324</v>
      </c>
      <c r="O51" s="70" t="s">
        <v>4456</v>
      </c>
    </row>
    <row r="52" spans="1:17" s="70" customFormat="1" ht="24" x14ac:dyDescent="0.3">
      <c r="A52" s="70" t="s">
        <v>14214</v>
      </c>
      <c r="B52" s="70" t="s">
        <v>15325</v>
      </c>
      <c r="C52" s="70">
        <v>158</v>
      </c>
      <c r="D52" s="70" t="s">
        <v>15326</v>
      </c>
      <c r="E52" s="70" t="s">
        <v>15327</v>
      </c>
      <c r="F52" s="70" t="s">
        <v>15328</v>
      </c>
      <c r="H52" s="74" t="s">
        <v>15329</v>
      </c>
      <c r="I52" s="74" t="s">
        <v>15330</v>
      </c>
      <c r="J52" s="70">
        <v>2541362</v>
      </c>
      <c r="K52" s="70" t="s">
        <v>15331</v>
      </c>
      <c r="L52" s="70">
        <v>15</v>
      </c>
      <c r="M52" s="70">
        <v>1995</v>
      </c>
      <c r="N52" s="70" t="s">
        <v>15332</v>
      </c>
      <c r="O52" s="70" t="s">
        <v>15327</v>
      </c>
      <c r="P52" s="70" t="s">
        <v>15333</v>
      </c>
      <c r="Q52" s="70" t="s">
        <v>8115</v>
      </c>
    </row>
    <row r="53" spans="1:17" s="70" customFormat="1" ht="36" x14ac:dyDescent="0.3">
      <c r="A53" s="70" t="s">
        <v>11708</v>
      </c>
      <c r="B53" s="70" t="s">
        <v>5314</v>
      </c>
      <c r="C53" s="70">
        <v>158</v>
      </c>
      <c r="D53" s="70" t="s">
        <v>15334</v>
      </c>
      <c r="E53" s="70" t="s">
        <v>15120</v>
      </c>
      <c r="F53" s="70" t="s">
        <v>15335</v>
      </c>
      <c r="H53" s="70" t="s">
        <v>15336</v>
      </c>
      <c r="I53" s="70" t="s">
        <v>15337</v>
      </c>
      <c r="J53" s="70">
        <v>8431522</v>
      </c>
      <c r="K53" s="70" t="s">
        <v>15338</v>
      </c>
      <c r="L53" s="70">
        <v>25</v>
      </c>
      <c r="M53" s="70">
        <v>1988</v>
      </c>
      <c r="N53" s="70" t="s">
        <v>15339</v>
      </c>
      <c r="O53" s="70" t="s">
        <v>4456</v>
      </c>
      <c r="P53" s="70" t="s">
        <v>9155</v>
      </c>
      <c r="Q53" s="70" t="s">
        <v>15340</v>
      </c>
    </row>
    <row r="54" spans="1:17" s="70" customFormat="1" x14ac:dyDescent="0.3">
      <c r="A54" s="70" t="s">
        <v>10233</v>
      </c>
      <c r="B54" s="70" t="s">
        <v>3656</v>
      </c>
      <c r="C54" s="70">
        <v>158</v>
      </c>
      <c r="D54" s="70" t="s">
        <v>15341</v>
      </c>
      <c r="E54" s="70" t="s">
        <v>4456</v>
      </c>
      <c r="F54" s="70">
        <v>226961081</v>
      </c>
      <c r="H54" s="74" t="s">
        <v>15342</v>
      </c>
      <c r="I54" s="74" t="s">
        <v>15343</v>
      </c>
      <c r="J54" s="70">
        <v>8320011</v>
      </c>
      <c r="K54" s="70" t="s">
        <v>15344</v>
      </c>
      <c r="L54" s="70">
        <v>190</v>
      </c>
      <c r="M54" s="70">
        <v>1945</v>
      </c>
      <c r="N54" s="70" t="s">
        <v>15345</v>
      </c>
      <c r="O54" s="70" t="s">
        <v>4456</v>
      </c>
    </row>
    <row r="55" spans="1:17" s="70" customFormat="1" x14ac:dyDescent="0.3">
      <c r="A55" s="70" t="s">
        <v>10141</v>
      </c>
      <c r="B55" s="70" t="s">
        <v>3549</v>
      </c>
      <c r="C55" s="70">
        <v>158</v>
      </c>
      <c r="D55" s="70" t="s">
        <v>15346</v>
      </c>
      <c r="E55" s="70" t="s">
        <v>9151</v>
      </c>
      <c r="F55" s="70">
        <v>224340999</v>
      </c>
      <c r="G55" s="70">
        <v>223780316</v>
      </c>
      <c r="H55" s="74" t="s">
        <v>15347</v>
      </c>
      <c r="I55" s="74" t="s">
        <v>15348</v>
      </c>
      <c r="J55" s="70">
        <v>7511021</v>
      </c>
      <c r="K55" s="70" t="s">
        <v>15349</v>
      </c>
      <c r="L55" s="70">
        <v>10</v>
      </c>
      <c r="M55" s="70">
        <v>1965</v>
      </c>
      <c r="N55" s="70" t="s">
        <v>15350</v>
      </c>
      <c r="O55" s="70" t="s">
        <v>4456</v>
      </c>
    </row>
    <row r="56" spans="1:17" s="70" customFormat="1" ht="24" x14ac:dyDescent="0.3">
      <c r="A56" s="70" t="s">
        <v>13814</v>
      </c>
      <c r="B56" s="70" t="s">
        <v>7760</v>
      </c>
      <c r="C56" s="70">
        <v>158</v>
      </c>
      <c r="D56" s="70" t="s">
        <v>15351</v>
      </c>
      <c r="E56" s="70" t="s">
        <v>4456</v>
      </c>
      <c r="F56" s="70" t="s">
        <v>15352</v>
      </c>
      <c r="G56" s="70">
        <v>226994229</v>
      </c>
      <c r="H56" s="74" t="s">
        <v>15353</v>
      </c>
      <c r="I56" s="74" t="s">
        <v>15354</v>
      </c>
      <c r="J56" s="70">
        <v>8330180</v>
      </c>
      <c r="K56" s="70" t="s">
        <v>15355</v>
      </c>
      <c r="L56" s="70">
        <v>30</v>
      </c>
      <c r="M56" s="70">
        <v>1990</v>
      </c>
      <c r="N56" s="70" t="s">
        <v>15356</v>
      </c>
      <c r="O56" s="70" t="s">
        <v>4456</v>
      </c>
    </row>
    <row r="57" spans="1:17" s="70" customFormat="1" x14ac:dyDescent="0.3">
      <c r="A57" s="70" t="s">
        <v>11656</v>
      </c>
      <c r="B57" s="70" t="s">
        <v>5256</v>
      </c>
      <c r="C57" s="70">
        <v>158</v>
      </c>
      <c r="D57" s="70" t="s">
        <v>15357</v>
      </c>
      <c r="E57" s="70" t="s">
        <v>15266</v>
      </c>
      <c r="F57" s="70">
        <v>225502300</v>
      </c>
      <c r="H57" s="74" t="s">
        <v>15358</v>
      </c>
      <c r="I57" s="74" t="s">
        <v>15359</v>
      </c>
      <c r="J57" s="70">
        <v>7790787</v>
      </c>
      <c r="K57" s="70" t="s">
        <v>15360</v>
      </c>
      <c r="L57" s="70">
        <v>80</v>
      </c>
      <c r="M57" s="70">
        <v>2004</v>
      </c>
      <c r="N57" s="70" t="s">
        <v>15361</v>
      </c>
      <c r="O57" s="70" t="s">
        <v>4456</v>
      </c>
      <c r="P57" s="70" t="s">
        <v>15362</v>
      </c>
      <c r="Q57" s="70" t="s">
        <v>9229</v>
      </c>
    </row>
    <row r="58" spans="1:17" s="70" customFormat="1" x14ac:dyDescent="0.3">
      <c r="A58" s="70" t="s">
        <v>14180</v>
      </c>
      <c r="B58" s="70" t="s">
        <v>8166</v>
      </c>
      <c r="C58" s="70">
        <v>158</v>
      </c>
      <c r="D58" s="70" t="s">
        <v>15363</v>
      </c>
      <c r="E58" s="70" t="s">
        <v>9179</v>
      </c>
      <c r="F58" s="70">
        <v>223377100</v>
      </c>
      <c r="I58" s="74" t="s">
        <v>15364</v>
      </c>
      <c r="J58" s="70">
        <v>7561185</v>
      </c>
      <c r="K58" s="70" t="s">
        <v>15365</v>
      </c>
      <c r="L58" s="70">
        <v>1200</v>
      </c>
      <c r="N58" s="70" t="s">
        <v>15366</v>
      </c>
      <c r="O58" s="70" t="s">
        <v>4456</v>
      </c>
    </row>
    <row r="59" spans="1:17" s="70" customFormat="1" ht="24" x14ac:dyDescent="0.3">
      <c r="A59" s="70" t="s">
        <v>12546</v>
      </c>
      <c r="B59" s="70" t="s">
        <v>6251</v>
      </c>
      <c r="C59" s="70">
        <v>159</v>
      </c>
      <c r="D59" s="70" t="s">
        <v>15367</v>
      </c>
      <c r="E59" s="70" t="s">
        <v>9179</v>
      </c>
      <c r="F59" s="70">
        <v>228769700</v>
      </c>
      <c r="G59" s="70">
        <v>228769715</v>
      </c>
      <c r="H59" s="74" t="s">
        <v>15368</v>
      </c>
      <c r="I59" s="74" t="s">
        <v>15369</v>
      </c>
      <c r="J59" s="70">
        <v>7561114</v>
      </c>
      <c r="K59" s="70" t="s">
        <v>15370</v>
      </c>
      <c r="L59" s="70">
        <v>33</v>
      </c>
      <c r="M59" s="70">
        <v>1999</v>
      </c>
      <c r="N59" s="70" t="s">
        <v>15371</v>
      </c>
      <c r="O59" s="70" t="s">
        <v>4456</v>
      </c>
    </row>
    <row r="60" spans="1:17" s="70" customFormat="1" ht="24" x14ac:dyDescent="0.3">
      <c r="A60" s="70" t="s">
        <v>12621</v>
      </c>
      <c r="B60" s="70" t="s">
        <v>6340</v>
      </c>
      <c r="C60" s="70">
        <v>159</v>
      </c>
      <c r="D60" s="70" t="s">
        <v>15372</v>
      </c>
      <c r="E60" s="70" t="s">
        <v>9179</v>
      </c>
      <c r="F60" s="70">
        <v>224338600</v>
      </c>
      <c r="G60" s="70">
        <v>224338620</v>
      </c>
      <c r="H60" s="74" t="s">
        <v>15373</v>
      </c>
      <c r="I60" s="74" t="s">
        <v>15374</v>
      </c>
      <c r="K60" s="70" t="s">
        <v>15375</v>
      </c>
      <c r="L60" s="70">
        <v>28</v>
      </c>
      <c r="M60" s="70">
        <v>1998</v>
      </c>
      <c r="N60" s="70" t="s">
        <v>15376</v>
      </c>
      <c r="O60" s="70" t="s">
        <v>4456</v>
      </c>
      <c r="P60" s="70" t="s">
        <v>15377</v>
      </c>
      <c r="Q60" s="70" t="s">
        <v>15378</v>
      </c>
    </row>
    <row r="61" spans="1:17" s="70" customFormat="1" ht="24" x14ac:dyDescent="0.3">
      <c r="A61" s="70" t="s">
        <v>10164</v>
      </c>
      <c r="B61" s="70" t="s">
        <v>3575</v>
      </c>
      <c r="C61" s="70">
        <v>159</v>
      </c>
      <c r="D61" s="70" t="s">
        <v>15379</v>
      </c>
      <c r="E61" s="70" t="s">
        <v>15120</v>
      </c>
      <c r="F61" s="70">
        <v>229383630</v>
      </c>
      <c r="G61" s="70">
        <v>229383637</v>
      </c>
      <c r="H61" s="74" t="s">
        <v>15380</v>
      </c>
      <c r="I61" s="74" t="s">
        <v>15381</v>
      </c>
      <c r="J61" s="70">
        <v>8420312</v>
      </c>
      <c r="K61" s="70" t="s">
        <v>15382</v>
      </c>
      <c r="L61" s="70">
        <v>21</v>
      </c>
      <c r="M61" s="70">
        <v>1992</v>
      </c>
      <c r="N61" s="70" t="s">
        <v>15383</v>
      </c>
      <c r="O61" s="70" t="s">
        <v>4456</v>
      </c>
    </row>
    <row r="62" spans="1:17" s="70" customFormat="1" ht="24" x14ac:dyDescent="0.3">
      <c r="A62" s="70" t="s">
        <v>11040</v>
      </c>
      <c r="B62" s="70" t="s">
        <v>4578</v>
      </c>
      <c r="C62" s="70">
        <v>159</v>
      </c>
      <c r="D62" s="70" t="s">
        <v>15384</v>
      </c>
      <c r="E62" s="70" t="s">
        <v>9267</v>
      </c>
      <c r="F62" s="70">
        <v>226242127</v>
      </c>
      <c r="H62" s="70" t="s">
        <v>15385</v>
      </c>
      <c r="I62" s="74" t="s">
        <v>15386</v>
      </c>
      <c r="K62" s="70" t="s">
        <v>15387</v>
      </c>
      <c r="L62" s="70">
        <v>75</v>
      </c>
      <c r="N62" s="70" t="s">
        <v>15388</v>
      </c>
      <c r="O62" s="70" t="s">
        <v>4456</v>
      </c>
    </row>
    <row r="63" spans="1:17" s="70" customFormat="1" ht="24" x14ac:dyDescent="0.3">
      <c r="A63" s="70" t="s">
        <v>9367</v>
      </c>
      <c r="B63" s="70" t="s">
        <v>2525</v>
      </c>
      <c r="C63" s="70">
        <v>159</v>
      </c>
      <c r="D63" s="70" t="s">
        <v>15389</v>
      </c>
      <c r="E63" s="70" t="s">
        <v>15390</v>
      </c>
      <c r="F63" s="70">
        <v>225588855</v>
      </c>
      <c r="H63" s="74" t="s">
        <v>15391</v>
      </c>
      <c r="I63" s="74" t="s">
        <v>15392</v>
      </c>
      <c r="K63" s="70" t="s">
        <v>15393</v>
      </c>
      <c r="L63" s="70">
        <v>25</v>
      </c>
      <c r="M63" s="70">
        <v>1988</v>
      </c>
      <c r="N63" s="70" t="s">
        <v>15394</v>
      </c>
      <c r="O63" s="70" t="s">
        <v>4456</v>
      </c>
    </row>
    <row r="64" spans="1:17" s="70" customFormat="1" x14ac:dyDescent="0.3">
      <c r="A64" s="70" t="s">
        <v>14060</v>
      </c>
      <c r="B64" s="70" t="s">
        <v>15395</v>
      </c>
      <c r="C64" s="70">
        <v>159</v>
      </c>
      <c r="D64" s="70" t="s">
        <v>15396</v>
      </c>
      <c r="E64" s="70" t="s">
        <v>9151</v>
      </c>
      <c r="F64" s="70">
        <v>227149590</v>
      </c>
      <c r="H64" s="74" t="s">
        <v>15397</v>
      </c>
      <c r="I64" s="74" t="s">
        <v>15398</v>
      </c>
      <c r="J64" s="70">
        <v>7500498</v>
      </c>
      <c r="K64" s="70" t="s">
        <v>15399</v>
      </c>
      <c r="L64" s="70">
        <v>200</v>
      </c>
      <c r="M64" s="70">
        <v>2000</v>
      </c>
      <c r="N64" s="70" t="s">
        <v>15400</v>
      </c>
      <c r="O64" s="70" t="s">
        <v>4456</v>
      </c>
      <c r="P64" s="70" t="s">
        <v>15401</v>
      </c>
      <c r="Q64" s="70" t="s">
        <v>9229</v>
      </c>
    </row>
    <row r="65" spans="1:17" s="70" customFormat="1" ht="24" x14ac:dyDescent="0.3">
      <c r="A65" s="70" t="s">
        <v>11229</v>
      </c>
      <c r="B65" s="70" t="s">
        <v>4784</v>
      </c>
      <c r="C65" s="70">
        <v>159</v>
      </c>
      <c r="D65" s="70" t="s">
        <v>15402</v>
      </c>
      <c r="E65" s="70" t="s">
        <v>9267</v>
      </c>
      <c r="F65" s="70" t="s">
        <v>15403</v>
      </c>
      <c r="H65" s="74" t="s">
        <v>15404</v>
      </c>
      <c r="I65" s="74" t="s">
        <v>15405</v>
      </c>
      <c r="K65" s="70" t="s">
        <v>15406</v>
      </c>
      <c r="L65" s="70">
        <v>18</v>
      </c>
      <c r="M65" s="70">
        <v>1980</v>
      </c>
      <c r="N65" s="70" t="s">
        <v>15407</v>
      </c>
      <c r="O65" s="70" t="s">
        <v>4456</v>
      </c>
    </row>
    <row r="66" spans="1:17" s="70" customFormat="1" ht="24" x14ac:dyDescent="0.3">
      <c r="A66" s="70" t="s">
        <v>11510</v>
      </c>
      <c r="B66" s="70" t="s">
        <v>5094</v>
      </c>
      <c r="C66" s="70">
        <v>159</v>
      </c>
      <c r="D66" s="70" t="s">
        <v>15408</v>
      </c>
      <c r="E66" s="70" t="s">
        <v>4456</v>
      </c>
      <c r="F66" s="70" t="s">
        <v>15409</v>
      </c>
      <c r="H66" s="74" t="s">
        <v>15410</v>
      </c>
      <c r="I66" s="74" t="s">
        <v>15411</v>
      </c>
      <c r="K66" s="70" t="s">
        <v>15412</v>
      </c>
      <c r="L66" s="70">
        <v>50</v>
      </c>
      <c r="M66" s="70">
        <v>1993</v>
      </c>
      <c r="N66" s="70" t="s">
        <v>15413</v>
      </c>
      <c r="O66" s="70" t="s">
        <v>4456</v>
      </c>
    </row>
    <row r="67" spans="1:17" s="70" customFormat="1" x14ac:dyDescent="0.3">
      <c r="A67" s="70" t="s">
        <v>11403</v>
      </c>
      <c r="B67" s="70" t="s">
        <v>4977</v>
      </c>
      <c r="C67" s="70">
        <v>160</v>
      </c>
      <c r="D67" s="70" t="s">
        <v>15414</v>
      </c>
      <c r="E67" s="70" t="s">
        <v>15415</v>
      </c>
      <c r="F67" s="70">
        <v>224838700</v>
      </c>
      <c r="H67" s="74" t="s">
        <v>15416</v>
      </c>
      <c r="I67" s="74" t="s">
        <v>15418</v>
      </c>
      <c r="K67" s="70" t="s">
        <v>15419</v>
      </c>
      <c r="L67" s="70">
        <v>308</v>
      </c>
      <c r="N67" s="70" t="s">
        <v>15420</v>
      </c>
      <c r="O67" s="70" t="s">
        <v>4456</v>
      </c>
      <c r="P67" s="70" t="s">
        <v>15246</v>
      </c>
      <c r="Q67" s="70" t="s">
        <v>9229</v>
      </c>
    </row>
    <row r="68" spans="1:17" s="70" customFormat="1" ht="24" x14ac:dyDescent="0.3">
      <c r="A68" s="70" t="s">
        <v>11207</v>
      </c>
      <c r="B68" s="70" t="s">
        <v>4761</v>
      </c>
      <c r="C68" s="70">
        <v>160</v>
      </c>
      <c r="D68" s="70" t="s">
        <v>15421</v>
      </c>
      <c r="E68" s="70" t="s">
        <v>15422</v>
      </c>
      <c r="F68" s="70">
        <v>224981000</v>
      </c>
      <c r="H68" s="74" t="s">
        <v>15417</v>
      </c>
      <c r="I68" s="74" t="s">
        <v>15423</v>
      </c>
      <c r="K68" s="70" t="s">
        <v>15424</v>
      </c>
      <c r="L68" s="70">
        <v>35</v>
      </c>
      <c r="N68" s="70" t="s">
        <v>15425</v>
      </c>
      <c r="O68" s="70" t="s">
        <v>4456</v>
      </c>
      <c r="P68" s="70" t="s">
        <v>9155</v>
      </c>
      <c r="Q68" s="70" t="s">
        <v>15426</v>
      </c>
    </row>
    <row r="69" spans="1:17" s="70" customFormat="1" ht="24" x14ac:dyDescent="0.3">
      <c r="A69" s="70" t="s">
        <v>11284</v>
      </c>
      <c r="B69" s="70" t="s">
        <v>4846</v>
      </c>
      <c r="C69" s="70">
        <v>160</v>
      </c>
      <c r="D69" s="70" t="s">
        <v>15427</v>
      </c>
      <c r="E69" s="70" t="s">
        <v>15428</v>
      </c>
      <c r="F69" s="70" t="s">
        <v>15429</v>
      </c>
      <c r="H69" s="74" t="s">
        <v>15430</v>
      </c>
      <c r="K69" s="70" t="s">
        <v>15431</v>
      </c>
      <c r="L69" s="70">
        <v>9</v>
      </c>
      <c r="M69" s="70">
        <v>1989</v>
      </c>
      <c r="N69" s="70" t="s">
        <v>15432</v>
      </c>
      <c r="O69" s="70" t="s">
        <v>15428</v>
      </c>
    </row>
    <row r="70" spans="1:17" s="70" customFormat="1" x14ac:dyDescent="0.3">
      <c r="A70" s="70" t="s">
        <v>11285</v>
      </c>
      <c r="B70" s="70" t="s">
        <v>4847</v>
      </c>
      <c r="C70" s="70">
        <v>160</v>
      </c>
      <c r="D70" s="70" t="s">
        <v>15433</v>
      </c>
      <c r="E70" s="70" t="s">
        <v>4456</v>
      </c>
      <c r="F70" s="70">
        <v>225552792</v>
      </c>
      <c r="H70" s="74" t="s">
        <v>15434</v>
      </c>
      <c r="I70" s="74" t="s">
        <v>15435</v>
      </c>
      <c r="K70" s="70" t="s">
        <v>15436</v>
      </c>
      <c r="L70" s="70">
        <v>8</v>
      </c>
      <c r="M70" s="70">
        <v>1969</v>
      </c>
      <c r="N70" s="70" t="s">
        <v>15437</v>
      </c>
      <c r="O70" s="70" t="s">
        <v>4456</v>
      </c>
    </row>
    <row r="71" spans="1:17" s="70" customFormat="1" x14ac:dyDescent="0.3">
      <c r="A71" s="70" t="s">
        <v>11208</v>
      </c>
      <c r="B71" s="70" t="s">
        <v>4762</v>
      </c>
      <c r="C71" s="70">
        <v>160</v>
      </c>
      <c r="D71" s="70" t="s">
        <v>15438</v>
      </c>
      <c r="E71" s="70" t="s">
        <v>15235</v>
      </c>
      <c r="F71" s="70">
        <v>227370553</v>
      </c>
      <c r="H71" s="74" t="s">
        <v>15439</v>
      </c>
      <c r="I71" s="74" t="s">
        <v>15440</v>
      </c>
      <c r="K71" s="70" t="s">
        <v>15441</v>
      </c>
      <c r="L71" s="70">
        <v>20</v>
      </c>
      <c r="M71" s="70">
        <v>1934</v>
      </c>
      <c r="N71" s="70" t="s">
        <v>15442</v>
      </c>
      <c r="O71" s="70" t="s">
        <v>4456</v>
      </c>
    </row>
    <row r="72" spans="1:17" s="70" customFormat="1" ht="24" x14ac:dyDescent="0.3">
      <c r="A72" s="70" t="s">
        <v>11230</v>
      </c>
      <c r="B72" s="70" t="s">
        <v>4785</v>
      </c>
      <c r="C72" s="70">
        <v>160</v>
      </c>
      <c r="D72" s="70" t="s">
        <v>15443</v>
      </c>
      <c r="E72" s="70" t="s">
        <v>15115</v>
      </c>
      <c r="F72" s="70" t="s">
        <v>15444</v>
      </c>
      <c r="H72" s="70" t="s">
        <v>15445</v>
      </c>
      <c r="I72" s="74" t="s">
        <v>15446</v>
      </c>
      <c r="J72" s="70">
        <v>8530057</v>
      </c>
      <c r="K72" s="70" t="s">
        <v>15447</v>
      </c>
      <c r="L72" s="70">
        <v>54</v>
      </c>
      <c r="M72" s="70">
        <v>1981</v>
      </c>
      <c r="N72" s="70" t="s">
        <v>15448</v>
      </c>
      <c r="O72" s="70" t="s">
        <v>4456</v>
      </c>
    </row>
    <row r="73" spans="1:17" s="70" customFormat="1" ht="24" x14ac:dyDescent="0.3">
      <c r="A73" s="70" t="s">
        <v>11231</v>
      </c>
      <c r="B73" s="70" t="s">
        <v>4786</v>
      </c>
      <c r="C73" s="70">
        <v>160</v>
      </c>
      <c r="D73" s="70" t="s">
        <v>15449</v>
      </c>
      <c r="E73" s="70" t="s">
        <v>15415</v>
      </c>
      <c r="F73" s="70" t="s">
        <v>15450</v>
      </c>
      <c r="H73" s="74" t="s">
        <v>15451</v>
      </c>
      <c r="I73" s="74" t="s">
        <v>15452</v>
      </c>
      <c r="K73" s="70" t="s">
        <v>15453</v>
      </c>
      <c r="L73" s="70">
        <v>30</v>
      </c>
      <c r="N73" s="70" t="s">
        <v>15454</v>
      </c>
      <c r="O73" s="70" t="s">
        <v>4456</v>
      </c>
    </row>
    <row r="74" spans="1:17" s="70" customFormat="1" ht="24" x14ac:dyDescent="0.3">
      <c r="A74" s="70" t="s">
        <v>10088</v>
      </c>
      <c r="B74" s="70" t="s">
        <v>3481</v>
      </c>
      <c r="C74" s="70">
        <v>160</v>
      </c>
      <c r="D74" s="70" t="s">
        <v>15455</v>
      </c>
      <c r="E74" s="70" t="s">
        <v>15178</v>
      </c>
      <c r="F74" s="70" t="s">
        <v>15456</v>
      </c>
      <c r="H74" s="74" t="s">
        <v>15457</v>
      </c>
      <c r="I74" s="70" t="s">
        <v>15458</v>
      </c>
      <c r="J74" s="70">
        <v>8580644</v>
      </c>
      <c r="K74" s="70" t="s">
        <v>15459</v>
      </c>
      <c r="L74" s="70">
        <v>100</v>
      </c>
      <c r="M74" s="70">
        <v>1967</v>
      </c>
      <c r="N74" s="70" t="s">
        <v>15460</v>
      </c>
      <c r="O74" s="70" t="s">
        <v>4456</v>
      </c>
    </row>
    <row r="75" spans="1:17" s="70" customFormat="1" x14ac:dyDescent="0.3">
      <c r="A75" s="70" t="s">
        <v>11404</v>
      </c>
      <c r="B75" s="70" t="s">
        <v>4978</v>
      </c>
      <c r="C75" s="70">
        <v>160</v>
      </c>
      <c r="D75" s="70" t="s">
        <v>15461</v>
      </c>
      <c r="E75" s="70" t="s">
        <v>15462</v>
      </c>
      <c r="F75" s="70">
        <v>225576024</v>
      </c>
      <c r="H75" s="74" t="s">
        <v>15463</v>
      </c>
      <c r="I75" s="74" t="s">
        <v>15464</v>
      </c>
      <c r="J75" s="70">
        <v>9260047</v>
      </c>
      <c r="K75" s="70" t="s">
        <v>15465</v>
      </c>
      <c r="L75" s="70">
        <v>22</v>
      </c>
      <c r="M75" s="70">
        <v>1927</v>
      </c>
      <c r="N75" s="70" t="s">
        <v>15466</v>
      </c>
      <c r="O75" s="70" t="s">
        <v>4456</v>
      </c>
    </row>
    <row r="76" spans="1:17" s="70" customFormat="1" x14ac:dyDescent="0.3">
      <c r="A76" s="70" t="s">
        <v>11750</v>
      </c>
      <c r="B76" s="70" t="s">
        <v>5362</v>
      </c>
      <c r="C76" s="70">
        <v>161</v>
      </c>
      <c r="D76" s="70" t="s">
        <v>15467</v>
      </c>
      <c r="E76" s="70" t="s">
        <v>15241</v>
      </c>
      <c r="F76" s="70">
        <v>227257371</v>
      </c>
      <c r="G76" s="70">
        <v>227257372</v>
      </c>
      <c r="H76" s="74" t="s">
        <v>15468</v>
      </c>
      <c r="I76" s="74" t="s">
        <v>15469</v>
      </c>
      <c r="J76" s="70">
        <v>9230199</v>
      </c>
      <c r="K76" s="70" t="s">
        <v>15470</v>
      </c>
      <c r="L76" s="70">
        <v>50</v>
      </c>
      <c r="M76" s="70">
        <v>2006</v>
      </c>
      <c r="N76" s="70" t="s">
        <v>15471</v>
      </c>
      <c r="O76" s="70" t="s">
        <v>4456</v>
      </c>
      <c r="P76" s="70" t="s">
        <v>9155</v>
      </c>
      <c r="Q76" s="70" t="s">
        <v>9229</v>
      </c>
    </row>
    <row r="77" spans="1:17" s="70" customFormat="1" x14ac:dyDescent="0.3">
      <c r="A77" s="70" t="s">
        <v>9643</v>
      </c>
      <c r="B77" s="70" t="s">
        <v>2956</v>
      </c>
      <c r="C77" s="70">
        <v>161</v>
      </c>
      <c r="D77" s="70" t="s">
        <v>15472</v>
      </c>
      <c r="E77" s="70" t="s">
        <v>9179</v>
      </c>
      <c r="F77" s="70">
        <v>225859600</v>
      </c>
      <c r="H77" s="74" t="s">
        <v>15473</v>
      </c>
      <c r="I77" s="74" t="s">
        <v>15474</v>
      </c>
      <c r="K77" s="70" t="s">
        <v>15475</v>
      </c>
      <c r="L77" s="70">
        <v>120</v>
      </c>
      <c r="M77" s="70">
        <v>2004</v>
      </c>
      <c r="N77" s="70" t="s">
        <v>15476</v>
      </c>
      <c r="O77" s="70" t="s">
        <v>4456</v>
      </c>
      <c r="P77" s="70" t="s">
        <v>9155</v>
      </c>
      <c r="Q77" s="70" t="s">
        <v>15477</v>
      </c>
    </row>
    <row r="78" spans="1:17" s="70" customFormat="1" ht="24" x14ac:dyDescent="0.3">
      <c r="A78" s="70" t="s">
        <v>11259</v>
      </c>
      <c r="B78" s="70" t="s">
        <v>4818</v>
      </c>
      <c r="C78" s="70">
        <v>161</v>
      </c>
      <c r="D78" s="70" t="s">
        <v>15478</v>
      </c>
      <c r="E78" s="70" t="s">
        <v>15422</v>
      </c>
      <c r="F78" s="70">
        <v>223506600</v>
      </c>
      <c r="H78" s="70" t="s">
        <v>15479</v>
      </c>
      <c r="I78" s="74" t="s">
        <v>15480</v>
      </c>
      <c r="J78" s="70">
        <v>8640420</v>
      </c>
      <c r="K78" s="70" t="s">
        <v>15481</v>
      </c>
      <c r="L78" s="70">
        <v>191</v>
      </c>
      <c r="M78" s="70">
        <v>1968</v>
      </c>
      <c r="N78" s="70" t="s">
        <v>15482</v>
      </c>
      <c r="O78" s="70" t="s">
        <v>4456</v>
      </c>
    </row>
    <row r="79" spans="1:17" s="70" customFormat="1" ht="36" x14ac:dyDescent="0.3">
      <c r="A79" s="70" t="s">
        <v>9472</v>
      </c>
      <c r="B79" s="70" t="s">
        <v>2657</v>
      </c>
      <c r="C79" s="70">
        <v>161</v>
      </c>
      <c r="D79" s="70" t="s">
        <v>15483</v>
      </c>
      <c r="E79" s="70" t="s">
        <v>15158</v>
      </c>
      <c r="F79" s="70" t="s">
        <v>15484</v>
      </c>
      <c r="H79" s="74" t="s">
        <v>15485</v>
      </c>
      <c r="I79" s="74" t="s">
        <v>15486</v>
      </c>
      <c r="J79" s="70">
        <v>9501312</v>
      </c>
      <c r="K79" s="70" t="s">
        <v>15487</v>
      </c>
      <c r="L79" s="70">
        <v>240</v>
      </c>
      <c r="M79" s="70">
        <v>2010</v>
      </c>
      <c r="N79" s="70" t="s">
        <v>15488</v>
      </c>
      <c r="O79" s="70" t="s">
        <v>4456</v>
      </c>
      <c r="P79" s="70" t="s">
        <v>15489</v>
      </c>
      <c r="Q79" s="70" t="s">
        <v>15490</v>
      </c>
    </row>
    <row r="80" spans="1:17" s="70" customFormat="1" x14ac:dyDescent="0.3">
      <c r="A80" s="70" t="s">
        <v>14298</v>
      </c>
      <c r="B80" s="70" t="s">
        <v>15491</v>
      </c>
      <c r="C80" s="70">
        <v>161</v>
      </c>
      <c r="D80" s="70" t="s">
        <v>15492</v>
      </c>
      <c r="E80" s="70" t="s">
        <v>9179</v>
      </c>
      <c r="F80" s="70">
        <v>229020000</v>
      </c>
      <c r="I80" s="74" t="s">
        <v>15493</v>
      </c>
      <c r="K80" s="70" t="s">
        <v>15494</v>
      </c>
      <c r="L80" s="70">
        <v>263</v>
      </c>
      <c r="O80" s="70" t="s">
        <v>4456</v>
      </c>
    </row>
    <row r="81" spans="1:17" s="70" customFormat="1" ht="24" x14ac:dyDescent="0.3">
      <c r="A81" s="70" t="s">
        <v>14092</v>
      </c>
      <c r="B81" s="70" t="s">
        <v>8071</v>
      </c>
      <c r="C81" s="70">
        <v>161</v>
      </c>
      <c r="D81" s="70" t="s">
        <v>15495</v>
      </c>
      <c r="E81" s="70" t="s">
        <v>9151</v>
      </c>
      <c r="F81" s="70">
        <v>224410999</v>
      </c>
      <c r="G81" s="70">
        <v>224410996</v>
      </c>
      <c r="H81" s="74" t="s">
        <v>15496</v>
      </c>
      <c r="K81" s="70" t="s">
        <v>15497</v>
      </c>
      <c r="L81" s="70">
        <v>15</v>
      </c>
      <c r="M81" s="70">
        <v>1982</v>
      </c>
      <c r="N81" s="70" t="s">
        <v>15498</v>
      </c>
      <c r="O81" s="70" t="s">
        <v>4456</v>
      </c>
    </row>
    <row r="82" spans="1:17" s="70" customFormat="1" ht="24" x14ac:dyDescent="0.3">
      <c r="A82" s="70" t="s">
        <v>14479</v>
      </c>
      <c r="B82" s="70" t="s">
        <v>8516</v>
      </c>
      <c r="C82" s="70">
        <v>162</v>
      </c>
      <c r="D82" s="70" t="s">
        <v>15499</v>
      </c>
      <c r="E82" s="70" t="s">
        <v>9151</v>
      </c>
      <c r="F82" s="70">
        <v>229649770</v>
      </c>
      <c r="H82" s="74" t="s">
        <v>15500</v>
      </c>
      <c r="I82" s="74" t="s">
        <v>15501</v>
      </c>
      <c r="K82" s="70" t="s">
        <v>15502</v>
      </c>
      <c r="L82" s="70">
        <v>7</v>
      </c>
      <c r="M82" s="70">
        <v>1942</v>
      </c>
      <c r="N82" s="70" t="s">
        <v>15503</v>
      </c>
      <c r="O82" s="70" t="s">
        <v>4456</v>
      </c>
    </row>
    <row r="83" spans="1:17" s="70" customFormat="1" ht="24" x14ac:dyDescent="0.3">
      <c r="A83" s="70" t="s">
        <v>13727</v>
      </c>
      <c r="B83" s="70" t="s">
        <v>7665</v>
      </c>
      <c r="C83" s="70">
        <v>162</v>
      </c>
      <c r="D83" s="70" t="s">
        <v>15504</v>
      </c>
      <c r="E83" s="70" t="s">
        <v>9256</v>
      </c>
      <c r="F83" s="70" t="s">
        <v>15506</v>
      </c>
      <c r="H83" s="74" t="s">
        <v>15507</v>
      </c>
      <c r="I83" s="74" t="s">
        <v>15508</v>
      </c>
      <c r="K83" s="70" t="s">
        <v>15505</v>
      </c>
      <c r="L83" s="70">
        <v>48</v>
      </c>
      <c r="M83" s="70">
        <v>1970</v>
      </c>
      <c r="N83" s="70" t="s">
        <v>15509</v>
      </c>
      <c r="O83" s="70" t="s">
        <v>4456</v>
      </c>
    </row>
    <row r="84" spans="1:17" s="70" customFormat="1" x14ac:dyDescent="0.3">
      <c r="A84" s="70" t="s">
        <v>10314</v>
      </c>
      <c r="B84" s="70" t="s">
        <v>3741</v>
      </c>
      <c r="C84" s="70">
        <v>162</v>
      </c>
      <c r="D84" s="70" t="s">
        <v>15510</v>
      </c>
      <c r="E84" s="70" t="s">
        <v>4456</v>
      </c>
      <c r="F84" s="70">
        <v>225896000</v>
      </c>
      <c r="H84" s="74" t="s">
        <v>15511</v>
      </c>
      <c r="I84" s="74" t="s">
        <v>15512</v>
      </c>
      <c r="K84" s="70" t="s">
        <v>15513</v>
      </c>
      <c r="L84" s="70">
        <v>55</v>
      </c>
      <c r="M84" s="70">
        <v>1960</v>
      </c>
      <c r="N84" s="70" t="s">
        <v>15514</v>
      </c>
      <c r="O84" s="70" t="s">
        <v>4456</v>
      </c>
    </row>
    <row r="85" spans="1:17" s="70" customFormat="1" ht="36" x14ac:dyDescent="0.3">
      <c r="A85" s="70" t="s">
        <v>13728</v>
      </c>
      <c r="B85" s="70" t="s">
        <v>7666</v>
      </c>
      <c r="C85" s="70">
        <v>162</v>
      </c>
      <c r="D85" s="70" t="s">
        <v>15515</v>
      </c>
      <c r="E85" s="70" t="s">
        <v>4456</v>
      </c>
      <c r="F85" s="70" t="s">
        <v>15516</v>
      </c>
      <c r="G85" s="70">
        <v>225514190</v>
      </c>
      <c r="H85" s="74" t="s">
        <v>15517</v>
      </c>
      <c r="I85" s="74" t="s">
        <v>15518</v>
      </c>
      <c r="K85" s="70" t="s">
        <v>15519</v>
      </c>
      <c r="L85" s="70">
        <v>20</v>
      </c>
      <c r="M85" s="70">
        <v>1979</v>
      </c>
      <c r="N85" s="70" t="s">
        <v>15520</v>
      </c>
      <c r="O85" s="70" t="s">
        <v>4456</v>
      </c>
    </row>
    <row r="86" spans="1:17" s="70" customFormat="1" ht="36" x14ac:dyDescent="0.3">
      <c r="A86" s="70" t="s">
        <v>10470</v>
      </c>
      <c r="B86" s="70" t="s">
        <v>3912</v>
      </c>
      <c r="C86" s="70">
        <v>162</v>
      </c>
      <c r="D86" s="70" t="s">
        <v>15521</v>
      </c>
      <c r="E86" s="70" t="s">
        <v>4456</v>
      </c>
      <c r="F86" s="70" t="s">
        <v>15522</v>
      </c>
      <c r="H86" s="74" t="s">
        <v>15523</v>
      </c>
      <c r="I86" s="74" t="s">
        <v>15524</v>
      </c>
      <c r="K86" s="70" t="s">
        <v>15525</v>
      </c>
      <c r="L86" s="70">
        <v>3</v>
      </c>
      <c r="M86" s="70">
        <v>1984</v>
      </c>
      <c r="N86" s="70" t="s">
        <v>15526</v>
      </c>
      <c r="O86" s="70" t="s">
        <v>4456</v>
      </c>
    </row>
    <row r="87" spans="1:17" s="70" customFormat="1" x14ac:dyDescent="0.3">
      <c r="A87" s="70" t="s">
        <v>11905</v>
      </c>
      <c r="B87" s="70" t="s">
        <v>5541</v>
      </c>
      <c r="C87" s="70">
        <v>162</v>
      </c>
      <c r="D87" s="70" t="s">
        <v>15527</v>
      </c>
      <c r="E87" s="70" t="s">
        <v>9151</v>
      </c>
      <c r="F87" s="70">
        <v>225881600</v>
      </c>
      <c r="H87" s="74" t="s">
        <v>15528</v>
      </c>
      <c r="I87" s="74" t="s">
        <v>15529</v>
      </c>
      <c r="K87" s="70" t="s">
        <v>15530</v>
      </c>
      <c r="L87" s="70">
        <v>263</v>
      </c>
      <c r="M87" s="70">
        <v>1991</v>
      </c>
      <c r="N87" s="70" t="s">
        <v>15531</v>
      </c>
      <c r="O87" s="70" t="s">
        <v>4456</v>
      </c>
      <c r="P87" s="70" t="s">
        <v>9155</v>
      </c>
      <c r="Q87" s="70" t="s">
        <v>9229</v>
      </c>
    </row>
    <row r="88" spans="1:17" s="70" customFormat="1" x14ac:dyDescent="0.3">
      <c r="A88" s="70" t="s">
        <v>12394</v>
      </c>
      <c r="B88" s="70" t="s">
        <v>6085</v>
      </c>
      <c r="C88" s="70">
        <v>162</v>
      </c>
      <c r="D88" s="70" t="s">
        <v>15532</v>
      </c>
      <c r="E88" s="70" t="s">
        <v>9151</v>
      </c>
      <c r="F88" s="70">
        <v>228202000</v>
      </c>
      <c r="H88" s="74" t="s">
        <v>15533</v>
      </c>
      <c r="I88" s="74" t="s">
        <v>15534</v>
      </c>
      <c r="K88" s="70" t="s">
        <v>15535</v>
      </c>
      <c r="L88" s="70">
        <v>1</v>
      </c>
      <c r="M88" s="70">
        <v>1972</v>
      </c>
      <c r="N88" s="70" t="s">
        <v>15536</v>
      </c>
      <c r="O88" s="70" t="s">
        <v>4456</v>
      </c>
    </row>
    <row r="89" spans="1:17" s="70" customFormat="1" ht="24" x14ac:dyDescent="0.3">
      <c r="A89" s="70" t="s">
        <v>14118</v>
      </c>
      <c r="B89" s="70" t="s">
        <v>8097</v>
      </c>
      <c r="C89" s="70">
        <v>162</v>
      </c>
      <c r="D89" s="70" t="s">
        <v>15537</v>
      </c>
      <c r="E89" s="70" t="s">
        <v>9151</v>
      </c>
      <c r="F89" s="70" t="s">
        <v>15538</v>
      </c>
      <c r="H89" s="70" t="s">
        <v>15539</v>
      </c>
      <c r="I89" s="74" t="s">
        <v>15540</v>
      </c>
      <c r="K89" s="70" t="s">
        <v>15541</v>
      </c>
      <c r="M89" s="70">
        <v>1993</v>
      </c>
      <c r="N89" s="70" t="s">
        <v>15542</v>
      </c>
      <c r="O89" s="70" t="s">
        <v>4456</v>
      </c>
      <c r="P89" s="70" t="s">
        <v>15543</v>
      </c>
      <c r="Q89" s="70" t="s">
        <v>9229</v>
      </c>
    </row>
    <row r="90" spans="1:17" s="70" customFormat="1" ht="24" x14ac:dyDescent="0.3">
      <c r="A90" s="70" t="s">
        <v>14119</v>
      </c>
      <c r="B90" s="70" t="s">
        <v>8098</v>
      </c>
      <c r="C90" s="70">
        <v>163</v>
      </c>
      <c r="D90" s="70" t="s">
        <v>15544</v>
      </c>
      <c r="E90" s="70" t="s">
        <v>9179</v>
      </c>
      <c r="F90" s="70">
        <v>225607200</v>
      </c>
      <c r="H90" s="74" t="s">
        <v>15545</v>
      </c>
      <c r="I90" s="70" t="s">
        <v>15546</v>
      </c>
      <c r="J90" s="70">
        <v>7561258</v>
      </c>
      <c r="K90" s="70" t="s">
        <v>15547</v>
      </c>
      <c r="L90" s="70">
        <v>7000</v>
      </c>
      <c r="M90" s="70">
        <v>1978</v>
      </c>
      <c r="N90" s="70" t="s">
        <v>15548</v>
      </c>
      <c r="O90" s="70" t="s">
        <v>4456</v>
      </c>
      <c r="P90" s="70" t="s">
        <v>9155</v>
      </c>
      <c r="Q90" s="70" t="s">
        <v>15340</v>
      </c>
    </row>
    <row r="91" spans="1:17" s="70" customFormat="1" x14ac:dyDescent="0.3">
      <c r="A91" s="70" t="s">
        <v>14120</v>
      </c>
      <c r="B91" s="70" t="s">
        <v>8099</v>
      </c>
      <c r="C91" s="70">
        <v>163</v>
      </c>
      <c r="D91" s="70" t="s">
        <v>15544</v>
      </c>
      <c r="E91" s="70" t="s">
        <v>9179</v>
      </c>
      <c r="F91" s="70">
        <v>225607200</v>
      </c>
      <c r="H91" s="74" t="s">
        <v>15549</v>
      </c>
      <c r="I91" s="74" t="s">
        <v>15540</v>
      </c>
      <c r="J91" s="70">
        <v>7561258</v>
      </c>
      <c r="K91" s="70" t="s">
        <v>15550</v>
      </c>
      <c r="M91" s="70">
        <v>1993</v>
      </c>
      <c r="N91" s="70" t="s">
        <v>15551</v>
      </c>
      <c r="O91" s="70" t="s">
        <v>4456</v>
      </c>
    </row>
    <row r="92" spans="1:17" s="70" customFormat="1" ht="48" x14ac:dyDescent="0.3">
      <c r="A92" s="70" t="s">
        <v>12000</v>
      </c>
      <c r="B92" s="70" t="s">
        <v>5655</v>
      </c>
      <c r="C92" s="70">
        <v>163</v>
      </c>
      <c r="D92" s="70" t="s">
        <v>15552</v>
      </c>
      <c r="E92" s="70" t="s">
        <v>9256</v>
      </c>
      <c r="F92" s="70" t="s">
        <v>15553</v>
      </c>
      <c r="G92" s="70">
        <v>22571439</v>
      </c>
      <c r="H92" s="70" t="s">
        <v>15554</v>
      </c>
      <c r="I92" s="74" t="s">
        <v>15555</v>
      </c>
      <c r="J92" s="70">
        <v>9061072</v>
      </c>
      <c r="K92" s="70" t="s">
        <v>15556</v>
      </c>
      <c r="L92" s="70">
        <v>20</v>
      </c>
      <c r="M92" s="70">
        <v>2015</v>
      </c>
      <c r="N92" s="70" t="s">
        <v>15557</v>
      </c>
      <c r="O92" s="70" t="s">
        <v>4456</v>
      </c>
    </row>
    <row r="93" spans="1:17" s="70" customFormat="1" x14ac:dyDescent="0.3">
      <c r="A93" s="70" t="s">
        <v>9931</v>
      </c>
      <c r="B93" s="70" t="s">
        <v>3296</v>
      </c>
      <c r="C93" s="70">
        <v>163</v>
      </c>
      <c r="D93" s="70" t="s">
        <v>15558</v>
      </c>
      <c r="E93" s="70" t="s">
        <v>4456</v>
      </c>
      <c r="F93" s="70">
        <v>225654000</v>
      </c>
      <c r="I93" s="74" t="s">
        <v>15559</v>
      </c>
      <c r="J93" s="70">
        <v>8360607</v>
      </c>
      <c r="K93" s="70" t="s">
        <v>15562</v>
      </c>
      <c r="L93" s="70">
        <v>1000</v>
      </c>
      <c r="M93" s="70">
        <v>1976</v>
      </c>
      <c r="N93" s="70" t="s">
        <v>15563</v>
      </c>
      <c r="O93" s="70" t="s">
        <v>4456</v>
      </c>
    </row>
    <row r="94" spans="1:17" s="70" customFormat="1" x14ac:dyDescent="0.3">
      <c r="A94" s="70" t="s">
        <v>10715</v>
      </c>
      <c r="B94" s="70" t="s">
        <v>4196</v>
      </c>
      <c r="C94" s="70">
        <v>163</v>
      </c>
      <c r="D94" s="70" t="s">
        <v>15564</v>
      </c>
      <c r="E94" s="70" t="s">
        <v>15266</v>
      </c>
      <c r="F94" s="70">
        <v>222227098</v>
      </c>
      <c r="G94" s="70">
        <v>226351434</v>
      </c>
      <c r="H94" s="74" t="s">
        <v>15565</v>
      </c>
      <c r="I94" s="74" t="s">
        <v>15560</v>
      </c>
      <c r="J94" s="70">
        <v>7770386</v>
      </c>
      <c r="K94" s="70" t="s">
        <v>15566</v>
      </c>
      <c r="L94" s="70">
        <v>45</v>
      </c>
      <c r="M94" s="70">
        <v>1990</v>
      </c>
      <c r="N94" s="70" t="s">
        <v>15567</v>
      </c>
      <c r="O94" s="70" t="s">
        <v>4456</v>
      </c>
    </row>
    <row r="95" spans="1:17" s="70" customFormat="1" x14ac:dyDescent="0.3">
      <c r="A95" s="70" t="s">
        <v>14061</v>
      </c>
      <c r="B95" s="70" t="s">
        <v>8028</v>
      </c>
      <c r="C95" s="70">
        <v>163</v>
      </c>
      <c r="D95" s="70" t="s">
        <v>15568</v>
      </c>
      <c r="E95" s="70" t="s">
        <v>9151</v>
      </c>
      <c r="F95" s="70">
        <v>226571580</v>
      </c>
      <c r="H95" s="74" t="s">
        <v>15569</v>
      </c>
      <c r="I95" s="74" t="s">
        <v>15561</v>
      </c>
      <c r="J95" s="70">
        <v>7500521</v>
      </c>
      <c r="K95" s="70" t="s">
        <v>15570</v>
      </c>
      <c r="L95" s="70">
        <v>21</v>
      </c>
      <c r="M95" s="70">
        <v>1998</v>
      </c>
      <c r="N95" s="70" t="s">
        <v>15571</v>
      </c>
      <c r="O95" s="70" t="s">
        <v>4456</v>
      </c>
    </row>
    <row r="96" spans="1:17" s="70" customFormat="1" x14ac:dyDescent="0.3">
      <c r="A96" s="70" t="s">
        <v>11238</v>
      </c>
      <c r="B96" s="70" t="s">
        <v>15572</v>
      </c>
      <c r="C96" s="70">
        <v>163</v>
      </c>
      <c r="D96" s="70" t="s">
        <v>15573</v>
      </c>
      <c r="E96" s="70" t="s">
        <v>15574</v>
      </c>
      <c r="F96" s="70" t="s">
        <v>15575</v>
      </c>
      <c r="H96" s="70" t="s">
        <v>15576</v>
      </c>
      <c r="I96" s="74" t="s">
        <v>15577</v>
      </c>
      <c r="K96" s="70" t="s">
        <v>15578</v>
      </c>
      <c r="L96" s="70">
        <v>8</v>
      </c>
      <c r="M96" s="70">
        <v>1982</v>
      </c>
      <c r="N96" s="70" t="s">
        <v>15579</v>
      </c>
      <c r="O96" s="70" t="s">
        <v>15574</v>
      </c>
    </row>
    <row r="97" spans="1:17" s="70" customFormat="1" ht="36" x14ac:dyDescent="0.3">
      <c r="A97" s="70" t="s">
        <v>13266</v>
      </c>
      <c r="B97" s="70" t="s">
        <v>7185</v>
      </c>
      <c r="C97" s="70">
        <v>164</v>
      </c>
      <c r="D97" s="70" t="s">
        <v>15580</v>
      </c>
      <c r="E97" s="70" t="s">
        <v>4456</v>
      </c>
      <c r="F97" s="70">
        <v>226861000</v>
      </c>
      <c r="H97" s="70" t="s">
        <v>15581</v>
      </c>
      <c r="I97" s="74" t="s">
        <v>15582</v>
      </c>
      <c r="J97" s="70">
        <v>8320149</v>
      </c>
      <c r="K97" s="70" t="s">
        <v>15583</v>
      </c>
      <c r="L97" s="70">
        <v>1109</v>
      </c>
      <c r="M97" s="70">
        <v>1990</v>
      </c>
      <c r="N97" s="70" t="s">
        <v>15584</v>
      </c>
      <c r="O97" s="70" t="s">
        <v>4456</v>
      </c>
      <c r="P97" s="70" t="s">
        <v>15585</v>
      </c>
      <c r="Q97" s="70" t="s">
        <v>15586</v>
      </c>
    </row>
    <row r="98" spans="1:17" s="70" customFormat="1" ht="24" x14ac:dyDescent="0.3">
      <c r="A98" s="70" t="s">
        <v>10574</v>
      </c>
      <c r="B98" s="70" t="s">
        <v>4029</v>
      </c>
      <c r="C98" s="70">
        <v>164</v>
      </c>
      <c r="D98" s="70" t="s">
        <v>15587</v>
      </c>
      <c r="E98" s="70" t="s">
        <v>15588</v>
      </c>
      <c r="F98" s="70">
        <v>227566100</v>
      </c>
      <c r="H98" s="74" t="s">
        <v>15589</v>
      </c>
      <c r="I98" s="74" t="s">
        <v>15590</v>
      </c>
      <c r="K98" s="70" t="s">
        <v>15591</v>
      </c>
      <c r="L98" s="70">
        <v>50</v>
      </c>
      <c r="M98" s="70">
        <v>1975</v>
      </c>
      <c r="N98" s="70" t="s">
        <v>15592</v>
      </c>
      <c r="O98" s="70" t="s">
        <v>4456</v>
      </c>
      <c r="P98" s="70" t="s">
        <v>9155</v>
      </c>
      <c r="Q98" s="70" t="s">
        <v>15593</v>
      </c>
    </row>
    <row r="99" spans="1:17" s="70" customFormat="1" ht="24" x14ac:dyDescent="0.3">
      <c r="A99" s="70" t="s">
        <v>12572</v>
      </c>
      <c r="B99" s="70" t="s">
        <v>6281</v>
      </c>
      <c r="C99" s="70">
        <v>164</v>
      </c>
      <c r="D99" s="70" t="s">
        <v>15594</v>
      </c>
      <c r="E99" s="70" t="s">
        <v>15595</v>
      </c>
      <c r="F99" s="70" t="s">
        <v>15596</v>
      </c>
      <c r="I99" s="74" t="s">
        <v>15597</v>
      </c>
      <c r="J99" s="70">
        <v>7660251</v>
      </c>
      <c r="K99" s="70" t="s">
        <v>15598</v>
      </c>
      <c r="L99" s="70">
        <v>700</v>
      </c>
      <c r="M99" s="70">
        <v>195</v>
      </c>
      <c r="N99" s="70" t="s">
        <v>15599</v>
      </c>
      <c r="O99" s="70" t="s">
        <v>4456</v>
      </c>
    </row>
    <row r="100" spans="1:17" s="70" customFormat="1" ht="24" x14ac:dyDescent="0.3">
      <c r="A100" s="70" t="s">
        <v>14121</v>
      </c>
      <c r="B100" s="70" t="s">
        <v>8100</v>
      </c>
      <c r="C100" s="70">
        <v>164</v>
      </c>
      <c r="D100" s="70" t="s">
        <v>15600</v>
      </c>
      <c r="E100" s="70" t="s">
        <v>9151</v>
      </c>
      <c r="F100" s="70" t="s">
        <v>15601</v>
      </c>
      <c r="H100" s="74" t="s">
        <v>15602</v>
      </c>
      <c r="I100" s="74" t="s">
        <v>15603</v>
      </c>
      <c r="J100" s="70">
        <v>7510093</v>
      </c>
      <c r="K100" s="70" t="s">
        <v>15604</v>
      </c>
      <c r="L100" s="70">
        <v>4</v>
      </c>
      <c r="M100" s="70">
        <v>1984</v>
      </c>
      <c r="N100" s="70" t="s">
        <v>15605</v>
      </c>
      <c r="O100" s="70" t="s">
        <v>4456</v>
      </c>
    </row>
    <row r="101" spans="1:17" s="70" customFormat="1" ht="24" x14ac:dyDescent="0.3">
      <c r="A101" s="70" t="s">
        <v>13823</v>
      </c>
      <c r="B101" s="70" t="s">
        <v>7770</v>
      </c>
      <c r="C101" s="70">
        <v>164</v>
      </c>
      <c r="D101" s="70" t="s">
        <v>15606</v>
      </c>
      <c r="E101" s="70" t="s">
        <v>15607</v>
      </c>
      <c r="F101" s="70">
        <v>223910200</v>
      </c>
      <c r="H101" s="74" t="s">
        <v>15608</v>
      </c>
      <c r="I101" s="74" t="s">
        <v>15609</v>
      </c>
      <c r="K101" s="70" t="s">
        <v>15610</v>
      </c>
      <c r="L101" s="70">
        <v>40</v>
      </c>
      <c r="M101" s="70">
        <v>2000</v>
      </c>
      <c r="N101" s="70" t="s">
        <v>15356</v>
      </c>
      <c r="O101" s="70" t="s">
        <v>4456</v>
      </c>
    </row>
    <row r="102" spans="1:17" s="70" customFormat="1" ht="24" x14ac:dyDescent="0.3">
      <c r="A102" s="70" t="s">
        <v>14045</v>
      </c>
      <c r="B102" s="70" t="s">
        <v>8007</v>
      </c>
      <c r="C102" s="70">
        <v>164</v>
      </c>
      <c r="D102" s="70" t="s">
        <v>15611</v>
      </c>
      <c r="E102" s="70" t="s">
        <v>4456</v>
      </c>
      <c r="F102" s="70">
        <v>226854200</v>
      </c>
      <c r="K102" s="70" t="s">
        <v>15612</v>
      </c>
      <c r="L102" s="70">
        <v>30</v>
      </c>
      <c r="M102" s="70">
        <v>2005</v>
      </c>
      <c r="N102" s="70" t="s">
        <v>1667</v>
      </c>
      <c r="O102" s="70" t="s">
        <v>4456</v>
      </c>
    </row>
    <row r="103" spans="1:17" s="70" customFormat="1" ht="24" x14ac:dyDescent="0.3">
      <c r="A103" s="70" t="s">
        <v>13057</v>
      </c>
      <c r="B103" s="70" t="s">
        <v>15613</v>
      </c>
      <c r="C103" s="70">
        <v>165</v>
      </c>
      <c r="D103" s="70" t="s">
        <v>15614</v>
      </c>
      <c r="E103" s="70" t="s">
        <v>15152</v>
      </c>
      <c r="F103" s="76" t="s">
        <v>15615</v>
      </c>
      <c r="G103" s="70" t="s">
        <v>15616</v>
      </c>
      <c r="H103" s="74" t="s">
        <v>15617</v>
      </c>
      <c r="K103" s="70" t="s">
        <v>15618</v>
      </c>
      <c r="L103" s="70">
        <v>400</v>
      </c>
      <c r="M103" s="70">
        <v>1992</v>
      </c>
      <c r="N103" s="70" t="s">
        <v>15619</v>
      </c>
      <c r="O103" s="70" t="s">
        <v>15152</v>
      </c>
      <c r="P103" s="70" t="s">
        <v>15621</v>
      </c>
      <c r="Q103" s="70" t="s">
        <v>15620</v>
      </c>
    </row>
    <row r="104" spans="1:17" s="70" customFormat="1" ht="24" x14ac:dyDescent="0.3">
      <c r="A104" s="70" t="s">
        <v>13101</v>
      </c>
      <c r="B104" s="70" t="s">
        <v>6996</v>
      </c>
      <c r="C104" s="70">
        <v>165</v>
      </c>
      <c r="D104" s="70" t="s">
        <v>15622</v>
      </c>
      <c r="E104" s="70" t="s">
        <v>15146</v>
      </c>
      <c r="F104" s="70">
        <v>228540870</v>
      </c>
      <c r="G104" s="70">
        <v>228543458</v>
      </c>
      <c r="H104" s="74" t="s">
        <v>15623</v>
      </c>
      <c r="I104" s="74" t="s">
        <v>15148</v>
      </c>
      <c r="K104" s="70" t="s">
        <v>15624</v>
      </c>
      <c r="L104" s="70">
        <v>120</v>
      </c>
      <c r="M104" s="70">
        <v>1992</v>
      </c>
      <c r="N104" s="70" t="s">
        <v>15625</v>
      </c>
      <c r="O104" s="70" t="s">
        <v>4456</v>
      </c>
    </row>
    <row r="105" spans="1:17" s="70" customFormat="1" ht="24" x14ac:dyDescent="0.3">
      <c r="A105" s="70" t="s">
        <v>13521</v>
      </c>
      <c r="B105" s="70" t="s">
        <v>7453</v>
      </c>
      <c r="C105" s="70">
        <v>165</v>
      </c>
      <c r="D105" s="70" t="s">
        <v>15626</v>
      </c>
      <c r="E105" s="70" t="s">
        <v>9179</v>
      </c>
      <c r="F105" s="70">
        <v>225844700</v>
      </c>
      <c r="H105" s="74" t="s">
        <v>15627</v>
      </c>
      <c r="I105" s="74" t="s">
        <v>15628</v>
      </c>
      <c r="K105" s="70" t="s">
        <v>15629</v>
      </c>
      <c r="N105" s="70" t="s">
        <v>15630</v>
      </c>
      <c r="O105" s="70" t="s">
        <v>4456</v>
      </c>
    </row>
    <row r="106" spans="1:17" s="70" customFormat="1" ht="24" x14ac:dyDescent="0.3">
      <c r="A106" s="70" t="s">
        <v>12395</v>
      </c>
      <c r="B106" s="70" t="s">
        <v>6086</v>
      </c>
      <c r="C106" s="70">
        <v>165</v>
      </c>
      <c r="D106" s="70" t="s">
        <v>15631</v>
      </c>
      <c r="E106" s="70" t="s">
        <v>15632</v>
      </c>
      <c r="F106" s="70">
        <v>225857000</v>
      </c>
      <c r="H106" s="74" t="s">
        <v>15633</v>
      </c>
      <c r="I106" s="74" t="s">
        <v>15634</v>
      </c>
      <c r="K106" s="70" t="s">
        <v>15635</v>
      </c>
      <c r="N106" s="70" t="s">
        <v>15636</v>
      </c>
      <c r="O106" s="70" t="s">
        <v>4456</v>
      </c>
    </row>
    <row r="107" spans="1:17" s="70" customFormat="1" ht="24" x14ac:dyDescent="0.3">
      <c r="A107" s="70" t="s">
        <v>11906</v>
      </c>
      <c r="B107" s="70" t="s">
        <v>5542</v>
      </c>
      <c r="C107" s="70">
        <v>165</v>
      </c>
      <c r="D107" s="70" t="s">
        <v>15637</v>
      </c>
      <c r="E107" s="70" t="s">
        <v>9179</v>
      </c>
      <c r="F107" s="70">
        <v>224833000</v>
      </c>
      <c r="H107" s="74" t="s">
        <v>15638</v>
      </c>
      <c r="I107" s="74" t="s">
        <v>15639</v>
      </c>
      <c r="K107" s="70" t="s">
        <v>15643</v>
      </c>
      <c r="L107" s="70">
        <v>350</v>
      </c>
      <c r="M107" s="70">
        <v>1995</v>
      </c>
      <c r="N107" s="70" t="s">
        <v>15640</v>
      </c>
      <c r="O107" s="70" t="s">
        <v>4456</v>
      </c>
      <c r="P107" s="70" t="s">
        <v>15641</v>
      </c>
      <c r="Q107" s="70" t="s">
        <v>15642</v>
      </c>
    </row>
    <row r="108" spans="1:17" s="70" customFormat="1" x14ac:dyDescent="0.3">
      <c r="A108" s="70" t="s">
        <v>12499</v>
      </c>
      <c r="B108" s="70" t="s">
        <v>6204</v>
      </c>
      <c r="C108" s="70">
        <v>165</v>
      </c>
      <c r="D108" s="70" t="s">
        <v>15644</v>
      </c>
      <c r="E108" s="70" t="s">
        <v>9179</v>
      </c>
      <c r="F108" s="70">
        <v>223877070</v>
      </c>
      <c r="H108" s="74" t="s">
        <v>15645</v>
      </c>
      <c r="I108" s="74" t="s">
        <v>15646</v>
      </c>
      <c r="K108" s="70" t="s">
        <v>15647</v>
      </c>
      <c r="L108" s="70">
        <v>80</v>
      </c>
      <c r="M108" s="70">
        <v>1996</v>
      </c>
      <c r="N108" s="70" t="s">
        <v>15648</v>
      </c>
      <c r="O108" s="70" t="s">
        <v>4456</v>
      </c>
    </row>
    <row r="109" spans="1:17" s="70" customFormat="1" ht="24" x14ac:dyDescent="0.3">
      <c r="A109" s="70" t="s">
        <v>11648</v>
      </c>
      <c r="B109" s="70" t="s">
        <v>5246</v>
      </c>
      <c r="C109" s="70">
        <v>165</v>
      </c>
      <c r="D109" s="70" t="s">
        <v>15649</v>
      </c>
      <c r="E109" s="70" t="s">
        <v>9151</v>
      </c>
      <c r="F109" s="70" t="s">
        <v>15650</v>
      </c>
      <c r="I109" s="74" t="s">
        <v>15651</v>
      </c>
      <c r="K109" s="70" t="s">
        <v>15652</v>
      </c>
      <c r="L109" s="70">
        <v>875</v>
      </c>
      <c r="M109" s="70">
        <v>1993</v>
      </c>
      <c r="N109" s="70" t="s">
        <v>15653</v>
      </c>
      <c r="O109" s="70" t="s">
        <v>4456</v>
      </c>
    </row>
    <row r="110" spans="1:17" s="70" customFormat="1" ht="24" x14ac:dyDescent="0.3">
      <c r="A110" s="70" t="s">
        <v>14215</v>
      </c>
      <c r="B110" s="70" t="s">
        <v>15654</v>
      </c>
      <c r="C110" s="70">
        <v>165</v>
      </c>
      <c r="D110" s="70" t="s">
        <v>15655</v>
      </c>
      <c r="E110" s="70" t="s">
        <v>9179</v>
      </c>
      <c r="F110" s="70">
        <v>224999200</v>
      </c>
      <c r="H110" s="70" t="s">
        <v>15656</v>
      </c>
      <c r="I110" s="74" t="s">
        <v>15657</v>
      </c>
      <c r="K110" s="70" t="s">
        <v>15658</v>
      </c>
      <c r="L110" s="70">
        <v>16</v>
      </c>
      <c r="M110" s="70">
        <v>2001</v>
      </c>
      <c r="N110" s="70" t="s">
        <v>15659</v>
      </c>
    </row>
    <row r="111" spans="1:17" s="70" customFormat="1" ht="24" x14ac:dyDescent="0.3">
      <c r="A111" s="70" t="s">
        <v>13098</v>
      </c>
      <c r="B111" s="70" t="s">
        <v>6992</v>
      </c>
      <c r="C111" s="70">
        <v>166</v>
      </c>
      <c r="D111" s="70" t="s">
        <v>15660</v>
      </c>
      <c r="E111" s="70" t="s">
        <v>9256</v>
      </c>
      <c r="F111" s="70">
        <v>223777400</v>
      </c>
      <c r="G111" s="70" t="s">
        <v>15661</v>
      </c>
      <c r="H111" s="74" t="s">
        <v>15662</v>
      </c>
      <c r="I111" s="74" t="s">
        <v>15663</v>
      </c>
      <c r="J111" s="70">
        <v>9031219</v>
      </c>
      <c r="K111" s="70" t="s">
        <v>15664</v>
      </c>
      <c r="L111" s="70">
        <v>91</v>
      </c>
      <c r="M111" s="70">
        <v>1990</v>
      </c>
      <c r="N111" s="70" t="s">
        <v>15665</v>
      </c>
      <c r="O111" s="70" t="s">
        <v>4456</v>
      </c>
      <c r="P111" s="70" t="s">
        <v>9155</v>
      </c>
      <c r="Q111" s="70" t="s">
        <v>15666</v>
      </c>
    </row>
    <row r="112" spans="1:17" s="70" customFormat="1" x14ac:dyDescent="0.3">
      <c r="A112" s="70" t="s">
        <v>13119</v>
      </c>
      <c r="B112" s="70" t="s">
        <v>7017</v>
      </c>
      <c r="C112" s="70">
        <v>166</v>
      </c>
      <c r="D112" s="70" t="s">
        <v>15667</v>
      </c>
      <c r="E112" s="70" t="s">
        <v>9179</v>
      </c>
      <c r="F112" s="70">
        <v>222109300</v>
      </c>
      <c r="H112" s="74" t="s">
        <v>15668</v>
      </c>
      <c r="I112" s="74" t="s">
        <v>15669</v>
      </c>
      <c r="J112" s="70">
        <v>7550201</v>
      </c>
      <c r="K112" s="70" t="s">
        <v>15670</v>
      </c>
      <c r="L112" s="70">
        <v>24</v>
      </c>
      <c r="M112" s="70">
        <v>1950</v>
      </c>
      <c r="N112" s="70" t="s">
        <v>15671</v>
      </c>
      <c r="O112" s="70" t="s">
        <v>4456</v>
      </c>
    </row>
    <row r="113" spans="1:17" s="70" customFormat="1" ht="24" x14ac:dyDescent="0.3">
      <c r="A113" s="70" t="s">
        <v>11430</v>
      </c>
      <c r="B113" s="70" t="s">
        <v>5008</v>
      </c>
      <c r="C113" s="70">
        <v>166</v>
      </c>
      <c r="D113" s="70" t="s">
        <v>15672</v>
      </c>
      <c r="E113" s="70" t="s">
        <v>15673</v>
      </c>
      <c r="F113" s="70" t="s">
        <v>15674</v>
      </c>
      <c r="G113" s="70">
        <v>222734431</v>
      </c>
      <c r="H113" s="74" t="s">
        <v>15675</v>
      </c>
      <c r="J113" s="70">
        <v>7880014</v>
      </c>
      <c r="K113" s="70" t="s">
        <v>15676</v>
      </c>
      <c r="L113" s="70">
        <v>12</v>
      </c>
      <c r="M113" s="70">
        <v>1961</v>
      </c>
      <c r="N113" s="70" t="s">
        <v>15677</v>
      </c>
      <c r="O113" s="70" t="s">
        <v>4456</v>
      </c>
    </row>
    <row r="114" spans="1:17" s="70" customFormat="1" ht="24" x14ac:dyDescent="0.3">
      <c r="A114" s="70" t="s">
        <v>12211</v>
      </c>
      <c r="B114" s="70" t="s">
        <v>5890</v>
      </c>
      <c r="C114" s="70">
        <v>166</v>
      </c>
      <c r="D114" s="70" t="s">
        <v>15678</v>
      </c>
      <c r="E114" s="70" t="s">
        <v>9179</v>
      </c>
      <c r="F114" s="70">
        <v>227290300</v>
      </c>
      <c r="I114" s="74" t="s">
        <v>15679</v>
      </c>
      <c r="L114" s="70">
        <v>20</v>
      </c>
      <c r="M114" s="70">
        <v>2004</v>
      </c>
      <c r="N114" s="70" t="s">
        <v>15680</v>
      </c>
      <c r="O114" s="70" t="s">
        <v>4456</v>
      </c>
    </row>
    <row r="115" spans="1:17" s="70" customFormat="1" ht="24" x14ac:dyDescent="0.3">
      <c r="A115" s="70" t="s">
        <v>13079</v>
      </c>
      <c r="B115" s="70" t="s">
        <v>6971</v>
      </c>
      <c r="C115" s="70">
        <v>166</v>
      </c>
      <c r="D115" s="70" t="s">
        <v>15681</v>
      </c>
      <c r="E115" s="70" t="s">
        <v>9256</v>
      </c>
      <c r="F115" s="70">
        <v>222305900</v>
      </c>
      <c r="G115" s="70" t="s">
        <v>15682</v>
      </c>
      <c r="H115" s="74" t="s">
        <v>15683</v>
      </c>
      <c r="I115" s="74" t="s">
        <v>15684</v>
      </c>
      <c r="K115" s="70" t="s">
        <v>15685</v>
      </c>
      <c r="L115" s="70">
        <v>70</v>
      </c>
      <c r="N115" s="70" t="s">
        <v>15686</v>
      </c>
      <c r="O115" s="70" t="s">
        <v>4456</v>
      </c>
    </row>
    <row r="116" spans="1:17" s="70" customFormat="1" ht="24" x14ac:dyDescent="0.3">
      <c r="A116" s="70" t="s">
        <v>13099</v>
      </c>
      <c r="B116" s="70" t="s">
        <v>6993</v>
      </c>
      <c r="C116" s="70">
        <v>166</v>
      </c>
      <c r="D116" s="70" t="s">
        <v>15687</v>
      </c>
      <c r="E116" s="70" t="s">
        <v>15673</v>
      </c>
      <c r="F116" s="70">
        <v>223372900</v>
      </c>
      <c r="H116" s="74" t="s">
        <v>15688</v>
      </c>
      <c r="I116" s="74" t="s">
        <v>15689</v>
      </c>
      <c r="K116" s="70" t="s">
        <v>15690</v>
      </c>
      <c r="L116" s="70">
        <v>30</v>
      </c>
      <c r="N116" s="70" t="s">
        <v>15691</v>
      </c>
      <c r="O116" s="70" t="s">
        <v>4456</v>
      </c>
    </row>
    <row r="117" spans="1:17" s="70" customFormat="1" ht="36" x14ac:dyDescent="0.3">
      <c r="A117" s="70" t="s">
        <v>10730</v>
      </c>
      <c r="B117" s="70" t="s">
        <v>4215</v>
      </c>
      <c r="C117" s="70">
        <v>166</v>
      </c>
      <c r="D117" s="70" t="s">
        <v>15692</v>
      </c>
      <c r="E117" s="70" t="s">
        <v>15241</v>
      </c>
      <c r="F117" s="70">
        <v>225985700</v>
      </c>
      <c r="H117" s="74" t="s">
        <v>15693</v>
      </c>
      <c r="I117" s="74" t="s">
        <v>15694</v>
      </c>
      <c r="K117" s="70" t="s">
        <v>15695</v>
      </c>
      <c r="L117" s="70">
        <v>88</v>
      </c>
      <c r="N117" s="70" t="s">
        <v>15696</v>
      </c>
      <c r="O117" s="70" t="s">
        <v>4456</v>
      </c>
      <c r="P117" s="70" t="s">
        <v>15697</v>
      </c>
      <c r="Q117" s="70" t="s">
        <v>9229</v>
      </c>
    </row>
    <row r="118" spans="1:17" s="70" customFormat="1" ht="24" x14ac:dyDescent="0.3">
      <c r="A118" s="70" t="s">
        <v>13120</v>
      </c>
      <c r="B118" s="70" t="s">
        <v>15698</v>
      </c>
      <c r="C118" s="70">
        <v>166</v>
      </c>
      <c r="D118" s="70" t="s">
        <v>15699</v>
      </c>
      <c r="E118" s="70" t="s">
        <v>15700</v>
      </c>
      <c r="F118" s="70" t="s">
        <v>15701</v>
      </c>
      <c r="H118" s="74" t="s">
        <v>15702</v>
      </c>
      <c r="I118" s="74" t="s">
        <v>15703</v>
      </c>
      <c r="K118" s="70" t="s">
        <v>15704</v>
      </c>
      <c r="L118" s="70">
        <v>180</v>
      </c>
      <c r="N118" s="70" t="s">
        <v>15705</v>
      </c>
      <c r="O118" s="70" t="s">
        <v>15700</v>
      </c>
    </row>
    <row r="119" spans="1:17" s="70" customFormat="1" ht="24" x14ac:dyDescent="0.3">
      <c r="A119" s="70" t="s">
        <v>13121</v>
      </c>
      <c r="B119" s="70" t="s">
        <v>7019</v>
      </c>
      <c r="C119" s="70">
        <v>167</v>
      </c>
      <c r="D119" s="70" t="s">
        <v>15706</v>
      </c>
      <c r="E119" s="70" t="s">
        <v>9179</v>
      </c>
      <c r="F119" s="70">
        <v>222072959</v>
      </c>
      <c r="I119" s="74" t="s">
        <v>15707</v>
      </c>
      <c r="K119" s="70" t="s">
        <v>15708</v>
      </c>
      <c r="L119" s="70">
        <v>8</v>
      </c>
      <c r="N119" s="70" t="s">
        <v>15709</v>
      </c>
      <c r="O119" s="70" t="s">
        <v>4456</v>
      </c>
    </row>
    <row r="120" spans="1:17" s="70" customFormat="1" ht="24" x14ac:dyDescent="0.3">
      <c r="A120" s="70" t="s">
        <v>12122</v>
      </c>
      <c r="B120" s="70" t="s">
        <v>5796</v>
      </c>
      <c r="C120" s="70">
        <v>167</v>
      </c>
      <c r="D120" s="70" t="s">
        <v>15710</v>
      </c>
      <c r="E120" s="70" t="s">
        <v>9179</v>
      </c>
      <c r="F120" s="70">
        <v>226868900</v>
      </c>
      <c r="H120" s="74" t="s">
        <v>15711</v>
      </c>
      <c r="I120" s="74" t="s">
        <v>15712</v>
      </c>
      <c r="K120" s="70" t="s">
        <v>15713</v>
      </c>
      <c r="L120" s="70">
        <v>1300</v>
      </c>
      <c r="M120" s="70">
        <v>1981</v>
      </c>
      <c r="N120" s="70" t="s">
        <v>15714</v>
      </c>
      <c r="O120" s="70" t="s">
        <v>4456</v>
      </c>
      <c r="P120" s="70" t="s">
        <v>15715</v>
      </c>
      <c r="Q120" s="70" t="s">
        <v>9229</v>
      </c>
    </row>
    <row r="121" spans="1:17" s="70" customFormat="1" ht="24" x14ac:dyDescent="0.3">
      <c r="A121" s="70" t="s">
        <v>11327</v>
      </c>
      <c r="B121" s="70" t="s">
        <v>4893</v>
      </c>
      <c r="C121" s="70">
        <v>167</v>
      </c>
      <c r="D121" s="70" t="s">
        <v>15716</v>
      </c>
      <c r="E121" s="70" t="s">
        <v>15422</v>
      </c>
      <c r="F121" s="70" t="s">
        <v>15717</v>
      </c>
      <c r="G121" s="70">
        <v>223351889</v>
      </c>
      <c r="H121" s="74" t="s">
        <v>15718</v>
      </c>
      <c r="I121" s="74" t="s">
        <v>15720</v>
      </c>
      <c r="K121" s="70" t="s">
        <v>15721</v>
      </c>
      <c r="L121" s="70">
        <v>5</v>
      </c>
      <c r="M121" s="70">
        <v>2004</v>
      </c>
      <c r="N121" s="70" t="s">
        <v>15722</v>
      </c>
      <c r="O121" s="70" t="s">
        <v>4456</v>
      </c>
    </row>
    <row r="122" spans="1:17" s="70" customFormat="1" ht="24" x14ac:dyDescent="0.3">
      <c r="A122" s="70" t="s">
        <v>14480</v>
      </c>
      <c r="B122" s="70" t="s">
        <v>8517</v>
      </c>
      <c r="C122" s="70">
        <v>167</v>
      </c>
      <c r="D122" s="70" t="s">
        <v>15723</v>
      </c>
      <c r="E122" s="70" t="s">
        <v>9179</v>
      </c>
      <c r="F122" s="70" t="s">
        <v>15724</v>
      </c>
      <c r="G122" s="70">
        <v>222079286</v>
      </c>
      <c r="H122" s="74" t="s">
        <v>15725</v>
      </c>
      <c r="I122" s="74" t="s">
        <v>15726</v>
      </c>
      <c r="K122" s="70" t="s">
        <v>15727</v>
      </c>
      <c r="L122" s="70">
        <v>6</v>
      </c>
      <c r="M122" s="70">
        <v>1990</v>
      </c>
      <c r="N122" s="70" t="s">
        <v>15503</v>
      </c>
      <c r="O122" s="70" t="s">
        <v>4456</v>
      </c>
    </row>
    <row r="123" spans="1:17" s="70" customFormat="1" ht="24" x14ac:dyDescent="0.3">
      <c r="A123" s="70" t="s">
        <v>14280</v>
      </c>
      <c r="B123" s="70" t="s">
        <v>8286</v>
      </c>
      <c r="C123" s="70">
        <v>167</v>
      </c>
      <c r="D123" s="70" t="s">
        <v>15728</v>
      </c>
      <c r="E123" s="70" t="s">
        <v>15729</v>
      </c>
      <c r="F123" s="70" t="s">
        <v>15730</v>
      </c>
      <c r="H123" s="74" t="s">
        <v>15731</v>
      </c>
      <c r="I123" s="74" t="s">
        <v>15732</v>
      </c>
      <c r="K123" s="70" t="s">
        <v>15733</v>
      </c>
      <c r="L123" s="70">
        <v>100</v>
      </c>
      <c r="M123" s="70">
        <v>1996</v>
      </c>
      <c r="N123" s="70" t="s">
        <v>15734</v>
      </c>
      <c r="O123" s="70" t="s">
        <v>4456</v>
      </c>
    </row>
    <row r="124" spans="1:17" s="70" customFormat="1" x14ac:dyDescent="0.3">
      <c r="A124" s="70" t="s">
        <v>10219</v>
      </c>
      <c r="B124" s="70" t="s">
        <v>3640</v>
      </c>
      <c r="C124" s="70">
        <v>167</v>
      </c>
      <c r="D124" s="70" t="s">
        <v>15735</v>
      </c>
      <c r="E124" s="70" t="s">
        <v>4456</v>
      </c>
      <c r="F124" s="70">
        <v>226352123</v>
      </c>
      <c r="H124" s="70" t="s">
        <v>15736</v>
      </c>
      <c r="I124" s="74" t="s">
        <v>15737</v>
      </c>
      <c r="K124" s="70" t="s">
        <v>15738</v>
      </c>
      <c r="L124" s="70">
        <v>10</v>
      </c>
      <c r="M124" s="70">
        <v>1979</v>
      </c>
      <c r="N124" s="70" t="s">
        <v>15739</v>
      </c>
      <c r="O124" s="70" t="s">
        <v>4456</v>
      </c>
    </row>
    <row r="125" spans="1:17" s="70" customFormat="1" ht="24" x14ac:dyDescent="0.3">
      <c r="A125" s="70" t="s">
        <v>9644</v>
      </c>
      <c r="B125" s="70" t="s">
        <v>2957</v>
      </c>
      <c r="C125" s="70">
        <v>167</v>
      </c>
      <c r="D125" s="70" t="s">
        <v>15740</v>
      </c>
      <c r="E125" s="70" t="s">
        <v>15197</v>
      </c>
      <c r="F125" s="70">
        <v>227390190</v>
      </c>
      <c r="H125" s="74" t="s">
        <v>15741</v>
      </c>
      <c r="I125" s="74" t="s">
        <v>15742</v>
      </c>
      <c r="K125" s="70" t="s">
        <v>15743</v>
      </c>
      <c r="L125" s="70">
        <v>20</v>
      </c>
      <c r="M125" s="70">
        <v>1986</v>
      </c>
      <c r="N125" s="70" t="s">
        <v>15744</v>
      </c>
      <c r="O125" s="70" t="s">
        <v>4456</v>
      </c>
      <c r="P125" s="70" t="s">
        <v>15246</v>
      </c>
      <c r="Q125" s="70" t="s">
        <v>15745</v>
      </c>
    </row>
    <row r="126" spans="1:17" s="70" customFormat="1" ht="24" x14ac:dyDescent="0.3">
      <c r="A126" s="70" t="s">
        <v>12247</v>
      </c>
      <c r="B126" s="70" t="s">
        <v>5927</v>
      </c>
      <c r="C126" s="70">
        <v>167</v>
      </c>
      <c r="D126" s="70" t="s">
        <v>15746</v>
      </c>
      <c r="E126" s="70" t="s">
        <v>15632</v>
      </c>
      <c r="F126" s="70">
        <v>228239043</v>
      </c>
      <c r="H126" s="74" t="s">
        <v>15719</v>
      </c>
      <c r="I126" s="74" t="s">
        <v>15747</v>
      </c>
      <c r="K126" s="70" t="s">
        <v>15748</v>
      </c>
      <c r="L126" s="70">
        <v>50</v>
      </c>
      <c r="M126" s="70">
        <v>1980</v>
      </c>
      <c r="N126" s="70" t="s">
        <v>15749</v>
      </c>
      <c r="O126" s="70" t="s">
        <v>4456</v>
      </c>
      <c r="P126" s="70" t="s">
        <v>15750</v>
      </c>
      <c r="Q126" s="70" t="s">
        <v>9229</v>
      </c>
    </row>
    <row r="127" spans="1:17" s="70" customFormat="1" ht="24" x14ac:dyDescent="0.3">
      <c r="A127" s="70" t="s">
        <v>13622</v>
      </c>
      <c r="B127" s="70" t="s">
        <v>7556</v>
      </c>
      <c r="C127" s="70">
        <v>168</v>
      </c>
      <c r="D127" s="70" t="s">
        <v>15751</v>
      </c>
      <c r="E127" s="70" t="s">
        <v>4456</v>
      </c>
      <c r="F127" s="70" t="s">
        <v>15752</v>
      </c>
      <c r="H127" s="74" t="s">
        <v>15753</v>
      </c>
      <c r="I127" s="74" t="s">
        <v>15754</v>
      </c>
      <c r="K127" s="70" t="s">
        <v>15755</v>
      </c>
      <c r="L127" s="70">
        <v>8</v>
      </c>
      <c r="M127" s="70">
        <v>1946</v>
      </c>
      <c r="N127" s="70" t="s">
        <v>15756</v>
      </c>
      <c r="O127" s="70" t="s">
        <v>4456</v>
      </c>
    </row>
    <row r="128" spans="1:17" s="70" customFormat="1" x14ac:dyDescent="0.3">
      <c r="A128" s="70" t="s">
        <v>13014</v>
      </c>
      <c r="B128" s="70" t="s">
        <v>15757</v>
      </c>
      <c r="C128" s="70">
        <v>168</v>
      </c>
      <c r="D128" s="70" t="s">
        <v>15758</v>
      </c>
      <c r="E128" s="70" t="s">
        <v>15152</v>
      </c>
      <c r="F128" s="70" t="s">
        <v>15759</v>
      </c>
      <c r="H128" s="74" t="s">
        <v>15760</v>
      </c>
      <c r="I128" s="74" t="s">
        <v>15761</v>
      </c>
      <c r="K128" s="70" t="s">
        <v>15762</v>
      </c>
      <c r="L128" s="70">
        <v>85</v>
      </c>
      <c r="N128" s="70" t="s">
        <v>15763</v>
      </c>
      <c r="O128" s="70" t="s">
        <v>15152</v>
      </c>
    </row>
    <row r="129" spans="1:17" s="70" customFormat="1" ht="24" x14ac:dyDescent="0.3">
      <c r="A129" s="70" t="s">
        <v>13015</v>
      </c>
      <c r="B129" s="70" t="s">
        <v>15764</v>
      </c>
      <c r="C129" s="70">
        <v>168</v>
      </c>
      <c r="D129" s="70" t="s">
        <v>15765</v>
      </c>
      <c r="E129" s="70" t="s">
        <v>4456</v>
      </c>
      <c r="F129" s="70">
        <v>229635900</v>
      </c>
      <c r="H129" s="74" t="s">
        <v>15766</v>
      </c>
      <c r="K129" s="70" t="s">
        <v>15767</v>
      </c>
      <c r="L129" s="70">
        <v>32</v>
      </c>
      <c r="M129" s="70">
        <v>1980</v>
      </c>
      <c r="N129" s="70" t="s">
        <v>15763</v>
      </c>
      <c r="O129" s="70" t="s">
        <v>4456</v>
      </c>
    </row>
    <row r="130" spans="1:17" s="70" customFormat="1" ht="24" x14ac:dyDescent="0.3">
      <c r="A130" s="70" t="s">
        <v>13016</v>
      </c>
      <c r="B130" s="70" t="s">
        <v>15768</v>
      </c>
      <c r="C130" s="70">
        <v>168</v>
      </c>
      <c r="D130" s="70" t="s">
        <v>15769</v>
      </c>
      <c r="E130" s="70" t="s">
        <v>15770</v>
      </c>
      <c r="F130" s="70" t="s">
        <v>15771</v>
      </c>
      <c r="H130" s="74" t="s">
        <v>15772</v>
      </c>
      <c r="I130" s="74" t="s">
        <v>15774</v>
      </c>
      <c r="K130" s="70" t="s">
        <v>15775</v>
      </c>
      <c r="L130" s="70">
        <v>15</v>
      </c>
      <c r="M130" s="70">
        <v>2005</v>
      </c>
      <c r="N130" s="70" t="s">
        <v>15763</v>
      </c>
      <c r="O130" s="70" t="s">
        <v>15770</v>
      </c>
    </row>
    <row r="131" spans="1:17" s="70" customFormat="1" ht="24" x14ac:dyDescent="0.3">
      <c r="A131" s="70" t="s">
        <v>13017</v>
      </c>
      <c r="B131" s="70" t="s">
        <v>6908</v>
      </c>
      <c r="C131" s="70">
        <v>168</v>
      </c>
      <c r="D131" s="70" t="s">
        <v>15776</v>
      </c>
      <c r="E131" s="70" t="s">
        <v>4456</v>
      </c>
      <c r="F131" s="70">
        <v>225994800</v>
      </c>
      <c r="H131" s="74" t="s">
        <v>15773</v>
      </c>
      <c r="I131" s="74" t="s">
        <v>15777</v>
      </c>
      <c r="K131" s="70" t="s">
        <v>15778</v>
      </c>
      <c r="L131" s="70">
        <v>100</v>
      </c>
      <c r="M131" s="70">
        <v>1978</v>
      </c>
      <c r="N131" s="70" t="s">
        <v>15763</v>
      </c>
      <c r="O131" s="70" t="s">
        <v>4456</v>
      </c>
    </row>
    <row r="132" spans="1:17" s="70" customFormat="1" ht="24" x14ac:dyDescent="0.3">
      <c r="A132" s="70" t="s">
        <v>13018</v>
      </c>
      <c r="B132" s="70" t="s">
        <v>6909</v>
      </c>
      <c r="C132" s="70">
        <v>168</v>
      </c>
      <c r="D132" s="70" t="s">
        <v>15779</v>
      </c>
      <c r="E132" s="70" t="s">
        <v>4456</v>
      </c>
      <c r="F132" s="70">
        <v>224201245</v>
      </c>
      <c r="H132" s="74" t="s">
        <v>15780</v>
      </c>
      <c r="I132" s="74" t="s">
        <v>15781</v>
      </c>
      <c r="K132" s="70" t="s">
        <v>15782</v>
      </c>
      <c r="L132" s="70">
        <v>55</v>
      </c>
      <c r="M132" s="70">
        <v>1979</v>
      </c>
      <c r="N132" s="70" t="s">
        <v>15763</v>
      </c>
      <c r="O132" s="70" t="s">
        <v>4456</v>
      </c>
    </row>
    <row r="133" spans="1:17" s="70" customFormat="1" ht="24" x14ac:dyDescent="0.3">
      <c r="A133" s="70" t="s">
        <v>13019</v>
      </c>
      <c r="B133" s="70" t="s">
        <v>15783</v>
      </c>
      <c r="C133" s="70">
        <v>168</v>
      </c>
      <c r="D133" s="70" t="s">
        <v>15784</v>
      </c>
      <c r="E133" s="70" t="s">
        <v>15152</v>
      </c>
      <c r="F133" s="70" t="s">
        <v>15785</v>
      </c>
      <c r="H133" s="74" t="s">
        <v>15786</v>
      </c>
      <c r="I133" s="74" t="s">
        <v>15787</v>
      </c>
      <c r="J133" s="70">
        <v>7510022</v>
      </c>
      <c r="K133" s="70" t="s">
        <v>15788</v>
      </c>
      <c r="L133" s="70">
        <v>20</v>
      </c>
      <c r="N133" s="70" t="s">
        <v>15763</v>
      </c>
      <c r="O133" s="70" t="s">
        <v>15152</v>
      </c>
    </row>
    <row r="134" spans="1:17" s="70" customFormat="1" ht="24" x14ac:dyDescent="0.3">
      <c r="A134" s="70" t="s">
        <v>13020</v>
      </c>
      <c r="B134" s="70" t="s">
        <v>6911</v>
      </c>
      <c r="C134" s="70">
        <v>168</v>
      </c>
      <c r="D134" s="70" t="s">
        <v>15789</v>
      </c>
      <c r="E134" s="70" t="s">
        <v>4456</v>
      </c>
      <c r="F134" s="70">
        <v>223836300</v>
      </c>
      <c r="G134" s="70">
        <v>226392343</v>
      </c>
      <c r="H134" s="74" t="s">
        <v>15790</v>
      </c>
      <c r="I134" s="74" t="s">
        <v>15791</v>
      </c>
      <c r="J134" s="70">
        <v>8320221</v>
      </c>
      <c r="K134" s="70" t="s">
        <v>15792</v>
      </c>
      <c r="L134" s="70">
        <v>100</v>
      </c>
      <c r="M134" s="70">
        <v>1945</v>
      </c>
      <c r="N134" s="70" t="s">
        <v>15763</v>
      </c>
      <c r="O134" s="70" t="s">
        <v>4456</v>
      </c>
    </row>
    <row r="135" spans="1:17" s="70" customFormat="1" x14ac:dyDescent="0.3">
      <c r="A135" s="70" t="s">
        <v>13021</v>
      </c>
      <c r="B135" s="70" t="s">
        <v>15793</v>
      </c>
      <c r="C135" s="70">
        <v>168</v>
      </c>
      <c r="D135" s="70" t="s">
        <v>15794</v>
      </c>
      <c r="E135" s="70" t="s">
        <v>15152</v>
      </c>
      <c r="F135" s="70" t="s">
        <v>15795</v>
      </c>
      <c r="G135" s="70" t="s">
        <v>15796</v>
      </c>
      <c r="H135" s="74" t="s">
        <v>15797</v>
      </c>
      <c r="I135" s="74" t="s">
        <v>15798</v>
      </c>
      <c r="K135" s="70" t="s">
        <v>15799</v>
      </c>
      <c r="M135" s="70">
        <v>1960</v>
      </c>
      <c r="N135" s="70" t="s">
        <v>15763</v>
      </c>
      <c r="O135" s="70" t="s">
        <v>15152</v>
      </c>
    </row>
    <row r="136" spans="1:17" s="70" customFormat="1" ht="24" x14ac:dyDescent="0.3">
      <c r="A136" s="70" t="s">
        <v>13022</v>
      </c>
      <c r="B136" s="70" t="s">
        <v>15800</v>
      </c>
      <c r="C136" s="70">
        <v>169</v>
      </c>
      <c r="D136" s="70" t="s">
        <v>15801</v>
      </c>
      <c r="E136" s="70" t="s">
        <v>15152</v>
      </c>
      <c r="F136" s="70" t="s">
        <v>15802</v>
      </c>
      <c r="H136" s="70" t="s">
        <v>15803</v>
      </c>
      <c r="I136" s="74" t="s">
        <v>15804</v>
      </c>
      <c r="K136" s="70" t="s">
        <v>15805</v>
      </c>
      <c r="L136" s="70">
        <v>35</v>
      </c>
      <c r="M136" s="70">
        <v>1980</v>
      </c>
      <c r="N136" s="70" t="s">
        <v>15763</v>
      </c>
      <c r="O136" s="70" t="s">
        <v>15152</v>
      </c>
      <c r="P136" s="70" t="s">
        <v>9155</v>
      </c>
      <c r="Q136" s="70" t="s">
        <v>15806</v>
      </c>
    </row>
    <row r="137" spans="1:17" s="70" customFormat="1" ht="24" x14ac:dyDescent="0.3">
      <c r="A137" s="70" t="s">
        <v>13023</v>
      </c>
      <c r="B137" s="70" t="s">
        <v>6914</v>
      </c>
      <c r="C137" s="70">
        <v>169</v>
      </c>
      <c r="D137" s="70" t="s">
        <v>15807</v>
      </c>
      <c r="E137" s="70" t="s">
        <v>4456</v>
      </c>
      <c r="F137" s="70" t="s">
        <v>15808</v>
      </c>
      <c r="G137" s="70">
        <v>224279136</v>
      </c>
      <c r="H137" s="74" t="s">
        <v>15809</v>
      </c>
      <c r="I137" s="74" t="s">
        <v>15810</v>
      </c>
      <c r="J137" s="70">
        <v>8320199</v>
      </c>
      <c r="K137" s="70" t="s">
        <v>15811</v>
      </c>
      <c r="L137" s="70">
        <v>89</v>
      </c>
      <c r="M137" s="70">
        <v>1980</v>
      </c>
      <c r="N137" s="70" t="s">
        <v>15763</v>
      </c>
      <c r="O137" s="70" t="s">
        <v>4456</v>
      </c>
    </row>
    <row r="138" spans="1:17" s="70" customFormat="1" ht="36" x14ac:dyDescent="0.3">
      <c r="A138" s="70" t="s">
        <v>13024</v>
      </c>
      <c r="B138" s="70" t="s">
        <v>6915</v>
      </c>
      <c r="C138" s="70">
        <v>169</v>
      </c>
      <c r="D138" s="70" t="s">
        <v>15812</v>
      </c>
      <c r="E138" s="70" t="s">
        <v>15152</v>
      </c>
      <c r="F138" s="70" t="s">
        <v>15813</v>
      </c>
      <c r="H138" s="74" t="s">
        <v>15814</v>
      </c>
      <c r="I138" s="74" t="s">
        <v>15815</v>
      </c>
      <c r="K138" s="70" t="s">
        <v>15816</v>
      </c>
      <c r="L138" s="70">
        <v>157</v>
      </c>
      <c r="M138" s="70">
        <v>1948</v>
      </c>
      <c r="N138" s="70" t="s">
        <v>15763</v>
      </c>
      <c r="O138" s="70" t="s">
        <v>15152</v>
      </c>
    </row>
    <row r="139" spans="1:17" s="70" customFormat="1" ht="24" x14ac:dyDescent="0.3">
      <c r="A139" s="70" t="s">
        <v>13026</v>
      </c>
      <c r="B139" s="70" t="s">
        <v>6917</v>
      </c>
      <c r="C139" s="70">
        <v>169</v>
      </c>
      <c r="D139" s="70" t="s">
        <v>15822</v>
      </c>
      <c r="E139" s="70" t="s">
        <v>4456</v>
      </c>
      <c r="F139" s="70" t="s">
        <v>15823</v>
      </c>
      <c r="G139" s="70" t="s">
        <v>15823</v>
      </c>
      <c r="H139" s="74" t="s">
        <v>15824</v>
      </c>
      <c r="I139" s="74" t="s">
        <v>15825</v>
      </c>
      <c r="K139" s="70" t="s">
        <v>15826</v>
      </c>
      <c r="L139" s="70">
        <v>25</v>
      </c>
      <c r="N139" s="70" t="s">
        <v>15763</v>
      </c>
      <c r="O139" s="70" t="s">
        <v>4456</v>
      </c>
    </row>
    <row r="140" spans="1:17" s="70" customFormat="1" x14ac:dyDescent="0.3">
      <c r="A140" s="70" t="s">
        <v>13027</v>
      </c>
      <c r="B140" s="70" t="s">
        <v>6918</v>
      </c>
      <c r="C140" s="70">
        <v>169</v>
      </c>
      <c r="D140" s="70" t="s">
        <v>15827</v>
      </c>
      <c r="E140" s="70" t="s">
        <v>4456</v>
      </c>
      <c r="F140" s="70">
        <v>224717300</v>
      </c>
      <c r="H140" s="74" t="s">
        <v>15828</v>
      </c>
      <c r="I140" s="74" t="s">
        <v>15829</v>
      </c>
      <c r="K140" s="70" t="s">
        <v>15830</v>
      </c>
      <c r="L140" s="70">
        <v>30</v>
      </c>
      <c r="N140" s="70" t="s">
        <v>15763</v>
      </c>
      <c r="O140" s="70" t="s">
        <v>4456</v>
      </c>
    </row>
    <row r="141" spans="1:17" s="70" customFormat="1" ht="24" x14ac:dyDescent="0.3">
      <c r="A141" s="70" t="s">
        <v>13028</v>
      </c>
      <c r="B141" s="70" t="s">
        <v>6919</v>
      </c>
      <c r="C141" s="70">
        <v>169</v>
      </c>
      <c r="D141" s="70" t="s">
        <v>15831</v>
      </c>
      <c r="E141" s="70" t="s">
        <v>4456</v>
      </c>
      <c r="F141" s="70">
        <v>224432900</v>
      </c>
      <c r="H141" s="74" t="s">
        <v>15832</v>
      </c>
      <c r="I141" s="74" t="s">
        <v>15833</v>
      </c>
      <c r="K141" s="70" t="s">
        <v>15834</v>
      </c>
      <c r="L141" s="70">
        <v>50</v>
      </c>
      <c r="N141" s="70" t="s">
        <v>15763</v>
      </c>
      <c r="O141" s="70" t="s">
        <v>4456</v>
      </c>
    </row>
    <row r="142" spans="1:17" s="70" customFormat="1" ht="24" x14ac:dyDescent="0.3">
      <c r="A142" s="70" t="s">
        <v>13029</v>
      </c>
      <c r="B142" s="70" t="s">
        <v>15835</v>
      </c>
      <c r="C142" s="70">
        <v>169</v>
      </c>
      <c r="D142" s="70" t="s">
        <v>15836</v>
      </c>
      <c r="E142" s="70" t="s">
        <v>15152</v>
      </c>
      <c r="F142" s="70" t="s">
        <v>15837</v>
      </c>
      <c r="H142" s="74" t="s">
        <v>15838</v>
      </c>
      <c r="I142" s="74" t="s">
        <v>15839</v>
      </c>
      <c r="K142" s="70" t="s">
        <v>15840</v>
      </c>
      <c r="L142" s="70">
        <v>15</v>
      </c>
      <c r="N142" s="70" t="s">
        <v>15763</v>
      </c>
      <c r="O142" s="70" t="s">
        <v>15152</v>
      </c>
    </row>
    <row r="143" spans="1:17" s="70" customFormat="1" x14ac:dyDescent="0.3">
      <c r="A143" s="70" t="s">
        <v>13030</v>
      </c>
      <c r="B143" s="70" t="s">
        <v>15841</v>
      </c>
      <c r="C143" s="70">
        <v>169</v>
      </c>
      <c r="D143" s="70" t="s">
        <v>15842</v>
      </c>
      <c r="E143" s="70" t="s">
        <v>15770</v>
      </c>
      <c r="F143" s="70" t="s">
        <v>15843</v>
      </c>
      <c r="H143" s="74" t="s">
        <v>15844</v>
      </c>
      <c r="K143" s="70" t="s">
        <v>15845</v>
      </c>
      <c r="L143" s="70">
        <v>20</v>
      </c>
      <c r="N143" s="70" t="s">
        <v>15763</v>
      </c>
      <c r="O143" s="70" t="s">
        <v>15770</v>
      </c>
    </row>
    <row r="144" spans="1:17" s="70" customFormat="1" ht="24" x14ac:dyDescent="0.3">
      <c r="A144" s="70" t="s">
        <v>13025</v>
      </c>
      <c r="B144" s="70" t="s">
        <v>15817</v>
      </c>
      <c r="C144" s="70">
        <v>169</v>
      </c>
      <c r="D144" s="70" t="s">
        <v>15818</v>
      </c>
      <c r="E144" s="70" t="s">
        <v>4456</v>
      </c>
      <c r="F144" s="70">
        <v>228161400</v>
      </c>
      <c r="H144" s="74" t="s">
        <v>15819</v>
      </c>
      <c r="I144" s="74" t="s">
        <v>15820</v>
      </c>
      <c r="K144" s="70" t="s">
        <v>15821</v>
      </c>
      <c r="L144" s="70">
        <v>50</v>
      </c>
      <c r="M144" s="70">
        <v>1995</v>
      </c>
      <c r="N144" s="70" t="s">
        <v>15763</v>
      </c>
      <c r="O144" s="70" t="s">
        <v>4456</v>
      </c>
    </row>
    <row r="145" spans="1:17" s="70" customFormat="1" ht="24" x14ac:dyDescent="0.3">
      <c r="A145" s="70" t="s">
        <v>13031</v>
      </c>
      <c r="B145" s="70" t="s">
        <v>15846</v>
      </c>
      <c r="C145" s="70">
        <v>170</v>
      </c>
      <c r="D145" s="70" t="s">
        <v>15847</v>
      </c>
      <c r="E145" s="70" t="s">
        <v>15152</v>
      </c>
      <c r="F145" s="70" t="s">
        <v>15848</v>
      </c>
      <c r="H145" s="74" t="s">
        <v>15849</v>
      </c>
      <c r="I145" s="74" t="s">
        <v>15850</v>
      </c>
      <c r="K145" s="70" t="s">
        <v>15851</v>
      </c>
      <c r="L145" s="70">
        <v>75</v>
      </c>
      <c r="M145" s="70">
        <v>1890</v>
      </c>
      <c r="N145" s="70" t="s">
        <v>15763</v>
      </c>
      <c r="O145" s="70" t="s">
        <v>15152</v>
      </c>
    </row>
    <row r="146" spans="1:17" s="70" customFormat="1" ht="24" x14ac:dyDescent="0.3">
      <c r="A146" s="70" t="s">
        <v>13032</v>
      </c>
      <c r="B146" s="70" t="s">
        <v>6923</v>
      </c>
      <c r="C146" s="70">
        <v>170</v>
      </c>
      <c r="D146" s="70" t="s">
        <v>15853</v>
      </c>
      <c r="E146" s="70" t="s">
        <v>4456</v>
      </c>
      <c r="F146" s="70" t="s">
        <v>15854</v>
      </c>
      <c r="H146" s="74" t="s">
        <v>15855</v>
      </c>
      <c r="I146" s="74" t="s">
        <v>15856</v>
      </c>
      <c r="K146" s="70" t="s">
        <v>15857</v>
      </c>
      <c r="L146" s="70">
        <v>75</v>
      </c>
      <c r="M146" s="70">
        <v>1968</v>
      </c>
      <c r="N146" s="70" t="s">
        <v>15763</v>
      </c>
      <c r="O146" s="70" t="s">
        <v>4456</v>
      </c>
      <c r="P146" s="70" t="s">
        <v>15246</v>
      </c>
      <c r="Q146" s="70" t="s">
        <v>9229</v>
      </c>
    </row>
    <row r="147" spans="1:17" s="70" customFormat="1" ht="24" x14ac:dyDescent="0.3">
      <c r="A147" s="70" t="s">
        <v>13033</v>
      </c>
      <c r="B147" s="70" t="s">
        <v>15858</v>
      </c>
      <c r="C147" s="70">
        <v>170</v>
      </c>
      <c r="D147" s="70" t="s">
        <v>15859</v>
      </c>
      <c r="E147" s="70" t="s">
        <v>15152</v>
      </c>
      <c r="F147" s="70" t="s">
        <v>15860</v>
      </c>
      <c r="H147" s="74" t="s">
        <v>15861</v>
      </c>
      <c r="I147" s="74" t="s">
        <v>15862</v>
      </c>
      <c r="K147" s="70" t="s">
        <v>15863</v>
      </c>
      <c r="L147" s="70">
        <v>90</v>
      </c>
      <c r="N147" s="70" t="s">
        <v>15763</v>
      </c>
      <c r="O147" s="70" t="s">
        <v>15152</v>
      </c>
    </row>
    <row r="148" spans="1:17" s="70" customFormat="1" x14ac:dyDescent="0.3">
      <c r="A148" s="70" t="s">
        <v>13034</v>
      </c>
      <c r="B148" s="70" t="s">
        <v>15864</v>
      </c>
      <c r="C148" s="70">
        <v>170</v>
      </c>
      <c r="D148" s="70" t="s">
        <v>15865</v>
      </c>
      <c r="E148" s="70" t="s">
        <v>15866</v>
      </c>
      <c r="F148" s="70" t="s">
        <v>15867</v>
      </c>
      <c r="H148" s="74" t="s">
        <v>15868</v>
      </c>
      <c r="I148" s="74" t="s">
        <v>15869</v>
      </c>
      <c r="K148" s="70" t="s">
        <v>15870</v>
      </c>
      <c r="L148" s="70">
        <v>12</v>
      </c>
      <c r="M148" s="70">
        <v>1966</v>
      </c>
      <c r="N148" s="70" t="s">
        <v>15763</v>
      </c>
      <c r="O148" s="70" t="s">
        <v>15866</v>
      </c>
    </row>
    <row r="149" spans="1:17" s="70" customFormat="1" x14ac:dyDescent="0.3">
      <c r="A149" s="70" t="s">
        <v>13035</v>
      </c>
      <c r="B149" s="70" t="s">
        <v>15872</v>
      </c>
      <c r="C149" s="70">
        <v>170</v>
      </c>
      <c r="D149" s="70" t="s">
        <v>15873</v>
      </c>
      <c r="E149" s="70" t="s">
        <v>15152</v>
      </c>
      <c r="F149" s="70" t="s">
        <v>15874</v>
      </c>
      <c r="G149" s="70" t="s">
        <v>15875</v>
      </c>
      <c r="H149" s="74" t="s">
        <v>15876</v>
      </c>
      <c r="I149" s="74" t="s">
        <v>15877</v>
      </c>
      <c r="K149" s="70" t="s">
        <v>15878</v>
      </c>
      <c r="L149" s="70">
        <v>18</v>
      </c>
      <c r="N149" s="70" t="s">
        <v>15763</v>
      </c>
      <c r="O149" s="70" t="s">
        <v>15152</v>
      </c>
    </row>
    <row r="150" spans="1:17" s="70" customFormat="1" ht="36" x14ac:dyDescent="0.3">
      <c r="A150" s="70" t="s">
        <v>13036</v>
      </c>
      <c r="B150" s="70" t="s">
        <v>15871</v>
      </c>
      <c r="C150" s="70">
        <v>170</v>
      </c>
      <c r="D150" s="70" t="s">
        <v>15879</v>
      </c>
      <c r="E150" s="70" t="s">
        <v>15152</v>
      </c>
      <c r="F150" s="70" t="s">
        <v>15880</v>
      </c>
      <c r="H150" s="74" t="s">
        <v>15881</v>
      </c>
      <c r="I150" s="74" t="s">
        <v>15882</v>
      </c>
      <c r="K150" s="70" t="s">
        <v>15883</v>
      </c>
      <c r="L150" s="70">
        <v>110</v>
      </c>
      <c r="M150" s="70">
        <v>1905</v>
      </c>
      <c r="N150" s="70" t="s">
        <v>15763</v>
      </c>
      <c r="O150" s="70" t="s">
        <v>15152</v>
      </c>
      <c r="P150" s="70" t="s">
        <v>15884</v>
      </c>
      <c r="Q150" s="70" t="s">
        <v>15885</v>
      </c>
    </row>
    <row r="151" spans="1:17" s="70" customFormat="1" x14ac:dyDescent="0.3">
      <c r="A151" s="70" t="s">
        <v>13037</v>
      </c>
      <c r="B151" s="70" t="s">
        <v>6928</v>
      </c>
      <c r="C151" s="70">
        <v>170</v>
      </c>
      <c r="D151" s="70" t="s">
        <v>15886</v>
      </c>
      <c r="E151" s="70" t="s">
        <v>4456</v>
      </c>
      <c r="F151" s="70">
        <v>226377000</v>
      </c>
      <c r="H151" s="74" t="s">
        <v>15887</v>
      </c>
      <c r="I151" s="74" t="s">
        <v>15888</v>
      </c>
      <c r="J151" s="70">
        <v>8320202</v>
      </c>
      <c r="K151" s="70" t="s">
        <v>15889</v>
      </c>
      <c r="L151" s="70">
        <v>343</v>
      </c>
      <c r="M151" s="70">
        <v>1990</v>
      </c>
      <c r="N151" s="70" t="s">
        <v>15763</v>
      </c>
      <c r="O151" s="70" t="s">
        <v>4456</v>
      </c>
      <c r="P151" s="70" t="s">
        <v>15697</v>
      </c>
      <c r="Q151" s="70" t="s">
        <v>4460</v>
      </c>
    </row>
    <row r="152" spans="1:17" s="70" customFormat="1" ht="24" x14ac:dyDescent="0.3">
      <c r="A152" s="70" t="s">
        <v>13038</v>
      </c>
      <c r="B152" s="70" t="s">
        <v>15890</v>
      </c>
      <c r="C152" s="70">
        <v>170</v>
      </c>
      <c r="D152" s="70" t="s">
        <v>15891</v>
      </c>
      <c r="E152" s="70" t="s">
        <v>15152</v>
      </c>
      <c r="F152" s="70" t="s">
        <v>15860</v>
      </c>
      <c r="H152" s="74" t="s">
        <v>15892</v>
      </c>
      <c r="K152" s="70" t="s">
        <v>15893</v>
      </c>
      <c r="L152" s="70">
        <v>157</v>
      </c>
      <c r="N152" s="70" t="s">
        <v>15763</v>
      </c>
      <c r="O152" s="70" t="s">
        <v>15152</v>
      </c>
      <c r="P152" s="70" t="s">
        <v>15894</v>
      </c>
      <c r="Q152" s="70" t="s">
        <v>15895</v>
      </c>
    </row>
    <row r="153" spans="1:17" s="70" customFormat="1" x14ac:dyDescent="0.3">
      <c r="A153" s="70" t="s">
        <v>13039</v>
      </c>
      <c r="B153" s="70" t="s">
        <v>6930</v>
      </c>
      <c r="C153" s="70">
        <v>171</v>
      </c>
      <c r="D153" s="70" t="s">
        <v>15896</v>
      </c>
      <c r="E153" s="70" t="s">
        <v>15422</v>
      </c>
      <c r="F153" s="70">
        <v>6004504040</v>
      </c>
      <c r="H153" s="74" t="s">
        <v>15897</v>
      </c>
      <c r="I153" s="74" t="s">
        <v>15898</v>
      </c>
      <c r="K153" s="70" t="s">
        <v>15899</v>
      </c>
      <c r="L153" s="70">
        <v>30</v>
      </c>
      <c r="M153" s="70">
        <v>1980</v>
      </c>
      <c r="N153" s="70" t="s">
        <v>15763</v>
      </c>
      <c r="O153" s="70" t="s">
        <v>4456</v>
      </c>
      <c r="P153" s="70" t="s">
        <v>15884</v>
      </c>
      <c r="Q153" s="70" t="s">
        <v>15806</v>
      </c>
    </row>
    <row r="154" spans="1:17" s="70" customFormat="1" ht="24" x14ac:dyDescent="0.3">
      <c r="A154" s="70" t="s">
        <v>13040</v>
      </c>
      <c r="B154" s="70" t="s">
        <v>6931</v>
      </c>
      <c r="C154" s="70">
        <v>171</v>
      </c>
      <c r="D154" s="70" t="s">
        <v>15900</v>
      </c>
      <c r="E154" s="70" t="s">
        <v>15901</v>
      </c>
      <c r="F154" s="70" t="s">
        <v>15902</v>
      </c>
      <c r="H154" s="74" t="s">
        <v>15903</v>
      </c>
      <c r="I154" s="74" t="s">
        <v>15904</v>
      </c>
      <c r="J154" s="70">
        <v>4081399</v>
      </c>
      <c r="K154" s="70" t="s">
        <v>15905</v>
      </c>
      <c r="L154" s="70">
        <v>70</v>
      </c>
      <c r="M154" s="70">
        <v>1948</v>
      </c>
      <c r="N154" s="70" t="s">
        <v>15763</v>
      </c>
      <c r="O154" s="70" t="s">
        <v>15901</v>
      </c>
      <c r="P154" s="70" t="s">
        <v>15697</v>
      </c>
      <c r="Q154" s="70" t="s">
        <v>9229</v>
      </c>
    </row>
    <row r="155" spans="1:17" s="70" customFormat="1" ht="24" x14ac:dyDescent="0.3">
      <c r="A155" s="70" t="s">
        <v>13041</v>
      </c>
      <c r="B155" s="70" t="s">
        <v>6932</v>
      </c>
      <c r="C155" s="70">
        <v>171</v>
      </c>
      <c r="D155" s="70" t="s">
        <v>15906</v>
      </c>
      <c r="E155" s="70" t="s">
        <v>9151</v>
      </c>
      <c r="F155" s="70">
        <v>227510900</v>
      </c>
      <c r="G155" s="70">
        <v>222451888</v>
      </c>
      <c r="H155" s="74" t="s">
        <v>15907</v>
      </c>
      <c r="I155" s="74" t="s">
        <v>15908</v>
      </c>
      <c r="J155" s="70">
        <v>7510056</v>
      </c>
      <c r="K155" s="70" t="s">
        <v>15909</v>
      </c>
      <c r="L155" s="70">
        <v>80</v>
      </c>
      <c r="M155" s="70">
        <v>1950</v>
      </c>
      <c r="N155" s="70" t="s">
        <v>15763</v>
      </c>
      <c r="O155" s="70" t="s">
        <v>4456</v>
      </c>
      <c r="P155" s="70" t="s">
        <v>15884</v>
      </c>
      <c r="Q155" s="70" t="s">
        <v>9212</v>
      </c>
    </row>
    <row r="156" spans="1:17" s="70" customFormat="1" ht="24" x14ac:dyDescent="0.3">
      <c r="A156" s="70" t="s">
        <v>13042</v>
      </c>
      <c r="B156" s="70" t="s">
        <v>15910</v>
      </c>
      <c r="C156" s="70">
        <v>171</v>
      </c>
      <c r="D156" s="70" t="s">
        <v>15911</v>
      </c>
      <c r="E156" s="70" t="s">
        <v>15428</v>
      </c>
      <c r="F156" s="70" t="s">
        <v>15912</v>
      </c>
      <c r="G156" s="70" t="s">
        <v>15913</v>
      </c>
      <c r="H156" s="74" t="s">
        <v>15914</v>
      </c>
      <c r="I156" s="74" t="s">
        <v>15915</v>
      </c>
      <c r="K156" s="70" t="s">
        <v>15916</v>
      </c>
      <c r="L156" s="70">
        <v>25</v>
      </c>
      <c r="M156" s="70">
        <v>1993</v>
      </c>
      <c r="N156" s="70" t="s">
        <v>15763</v>
      </c>
      <c r="O156" s="70" t="s">
        <v>15428</v>
      </c>
    </row>
    <row r="157" spans="1:17" s="70" customFormat="1" x14ac:dyDescent="0.3">
      <c r="A157" s="70" t="s">
        <v>13043</v>
      </c>
      <c r="B157" s="70" t="s">
        <v>6934</v>
      </c>
      <c r="C157" s="70">
        <v>171</v>
      </c>
      <c r="D157" s="70" t="s">
        <v>15917</v>
      </c>
      <c r="E157" s="70" t="s">
        <v>15178</v>
      </c>
      <c r="F157" s="70">
        <v>223844900</v>
      </c>
      <c r="H157" s="74" t="s">
        <v>15918</v>
      </c>
      <c r="I157" s="74" t="s">
        <v>15919</v>
      </c>
      <c r="J157" s="70">
        <v>7510056</v>
      </c>
      <c r="K157" s="70" t="s">
        <v>15920</v>
      </c>
      <c r="L157" s="70">
        <v>140</v>
      </c>
      <c r="M157" s="70">
        <v>2011</v>
      </c>
      <c r="N157" s="70" t="s">
        <v>15763</v>
      </c>
      <c r="O157" s="70" t="s">
        <v>4456</v>
      </c>
      <c r="P157" s="70" t="s">
        <v>15884</v>
      </c>
      <c r="Q157" s="70" t="s">
        <v>4460</v>
      </c>
    </row>
    <row r="158" spans="1:17" s="70" customFormat="1" ht="24" x14ac:dyDescent="0.3">
      <c r="A158" s="70" t="s">
        <v>13044</v>
      </c>
      <c r="B158" s="70" t="s">
        <v>7078</v>
      </c>
      <c r="C158" s="70">
        <v>171</v>
      </c>
      <c r="D158" s="70" t="s">
        <v>15921</v>
      </c>
      <c r="E158" s="70" t="s">
        <v>9151</v>
      </c>
      <c r="F158" s="70">
        <v>225837900</v>
      </c>
      <c r="H158" s="74" t="s">
        <v>15922</v>
      </c>
      <c r="I158" s="74" t="s">
        <v>15923</v>
      </c>
      <c r="J158" s="70">
        <v>7500593</v>
      </c>
      <c r="K158" s="70" t="s">
        <v>15924</v>
      </c>
      <c r="L158" s="70">
        <v>80</v>
      </c>
      <c r="M158" s="70">
        <v>1991</v>
      </c>
      <c r="N158" s="70" t="s">
        <v>15925</v>
      </c>
      <c r="O158" s="70" t="s">
        <v>4456</v>
      </c>
      <c r="P158" s="70" t="s">
        <v>15884</v>
      </c>
      <c r="Q158" s="70" t="s">
        <v>15926</v>
      </c>
    </row>
    <row r="159" spans="1:17" s="70" customFormat="1" ht="24" x14ac:dyDescent="0.3">
      <c r="A159" s="70" t="s">
        <v>13045</v>
      </c>
      <c r="B159" s="70" t="s">
        <v>6936</v>
      </c>
      <c r="C159" s="70">
        <v>171</v>
      </c>
      <c r="D159" s="70" t="s">
        <v>15927</v>
      </c>
      <c r="E159" s="70" t="s">
        <v>4456</v>
      </c>
      <c r="F159" s="70">
        <v>224768900</v>
      </c>
      <c r="G159" s="70" t="s">
        <v>15928</v>
      </c>
      <c r="H159" s="74" t="s">
        <v>15929</v>
      </c>
      <c r="I159" s="74" t="s">
        <v>15930</v>
      </c>
      <c r="K159" s="70" t="s">
        <v>15931</v>
      </c>
      <c r="L159" s="70">
        <v>78</v>
      </c>
      <c r="M159" s="70">
        <v>1970</v>
      </c>
      <c r="N159" s="70" t="s">
        <v>15763</v>
      </c>
      <c r="O159" s="70" t="s">
        <v>4456</v>
      </c>
    </row>
    <row r="160" spans="1:17" s="70" customFormat="1" ht="24" x14ac:dyDescent="0.3">
      <c r="A160" s="70" t="s">
        <v>13046</v>
      </c>
      <c r="B160" s="70" t="s">
        <v>6937</v>
      </c>
      <c r="C160" s="70">
        <v>171</v>
      </c>
      <c r="D160" s="70" t="s">
        <v>15932</v>
      </c>
      <c r="E160" s="70" t="s">
        <v>4456</v>
      </c>
      <c r="F160" s="70" t="s">
        <v>15933</v>
      </c>
      <c r="H160" s="74" t="s">
        <v>15934</v>
      </c>
      <c r="I160" s="74" t="s">
        <v>15935</v>
      </c>
      <c r="K160" s="70" t="s">
        <v>15936</v>
      </c>
      <c r="L160" s="70">
        <v>33</v>
      </c>
      <c r="M160" s="70">
        <v>1978</v>
      </c>
      <c r="N160" s="70" t="s">
        <v>15763</v>
      </c>
      <c r="O160" s="70" t="s">
        <v>4456</v>
      </c>
    </row>
    <row r="161" spans="1:17" s="70" customFormat="1" x14ac:dyDescent="0.3">
      <c r="A161" s="70" t="s">
        <v>13047</v>
      </c>
      <c r="B161" s="70" t="s">
        <v>6939</v>
      </c>
      <c r="C161" s="70">
        <v>172</v>
      </c>
      <c r="D161" s="70" t="s">
        <v>15937</v>
      </c>
      <c r="E161" s="70" t="s">
        <v>9256</v>
      </c>
      <c r="F161" s="70">
        <v>223927900</v>
      </c>
      <c r="H161" s="74" t="s">
        <v>15938</v>
      </c>
      <c r="I161" s="74" t="s">
        <v>15939</v>
      </c>
      <c r="J161" s="70">
        <v>9060003</v>
      </c>
      <c r="K161" s="70" t="s">
        <v>15940</v>
      </c>
      <c r="L161" s="70">
        <v>342</v>
      </c>
      <c r="M161" s="70">
        <v>1980</v>
      </c>
      <c r="N161" s="70" t="s">
        <v>15852</v>
      </c>
      <c r="O161" s="70" t="s">
        <v>4456</v>
      </c>
      <c r="P161" s="70" t="s">
        <v>15697</v>
      </c>
      <c r="Q161" s="70" t="s">
        <v>4460</v>
      </c>
    </row>
    <row r="162" spans="1:17" s="70" customFormat="1" ht="36" x14ac:dyDescent="0.3">
      <c r="A162" s="70" t="s">
        <v>13048</v>
      </c>
      <c r="B162" s="70" t="s">
        <v>15941</v>
      </c>
      <c r="C162" s="70">
        <v>172</v>
      </c>
      <c r="D162" s="70" t="s">
        <v>15942</v>
      </c>
      <c r="E162" s="70" t="s">
        <v>15152</v>
      </c>
      <c r="F162" s="70" t="s">
        <v>15943</v>
      </c>
      <c r="H162" s="74" t="s">
        <v>15944</v>
      </c>
      <c r="I162" s="74" t="s">
        <v>15945</v>
      </c>
      <c r="J162" s="70">
        <v>2361800</v>
      </c>
      <c r="K162" s="70" t="s">
        <v>15946</v>
      </c>
      <c r="L162" s="70">
        <v>50</v>
      </c>
      <c r="M162" s="70">
        <v>1973</v>
      </c>
      <c r="N162" s="70" t="s">
        <v>15763</v>
      </c>
      <c r="O162" s="70" t="s">
        <v>15152</v>
      </c>
      <c r="P162" s="70" t="s">
        <v>15947</v>
      </c>
      <c r="Q162" s="70" t="s">
        <v>15948</v>
      </c>
    </row>
    <row r="163" spans="1:17" s="70" customFormat="1" ht="24" x14ac:dyDescent="0.3">
      <c r="A163" s="70" t="s">
        <v>13049</v>
      </c>
      <c r="B163" s="70" t="s">
        <v>6940</v>
      </c>
      <c r="C163" s="70">
        <v>172</v>
      </c>
      <c r="D163" s="70" t="s">
        <v>15949</v>
      </c>
      <c r="E163" s="70" t="s">
        <v>9151</v>
      </c>
      <c r="F163" s="70">
        <v>223730430</v>
      </c>
      <c r="H163" s="74" t="s">
        <v>15950</v>
      </c>
      <c r="I163" s="74" t="s">
        <v>15951</v>
      </c>
      <c r="J163" s="70">
        <v>2361794</v>
      </c>
      <c r="K163" s="70" t="s">
        <v>15952</v>
      </c>
      <c r="L163" s="70">
        <v>60</v>
      </c>
      <c r="M163" s="70">
        <v>1980</v>
      </c>
      <c r="N163" s="70" t="s">
        <v>15852</v>
      </c>
      <c r="O163" s="70" t="s">
        <v>4456</v>
      </c>
    </row>
    <row r="164" spans="1:17" s="70" customFormat="1" ht="24" x14ac:dyDescent="0.3">
      <c r="A164" s="70" t="s">
        <v>13050</v>
      </c>
      <c r="B164" s="70" t="s">
        <v>6941</v>
      </c>
      <c r="C164" s="70">
        <v>172</v>
      </c>
      <c r="D164" s="70" t="s">
        <v>15953</v>
      </c>
      <c r="E164" s="70" t="s">
        <v>4456</v>
      </c>
      <c r="F164" s="70">
        <v>225773100</v>
      </c>
      <c r="H164" s="74" t="s">
        <v>15954</v>
      </c>
      <c r="I164" s="74" t="s">
        <v>15955</v>
      </c>
      <c r="J164" s="70">
        <v>8330166</v>
      </c>
      <c r="K164" s="70" t="s">
        <v>15956</v>
      </c>
      <c r="L164" s="70">
        <v>29</v>
      </c>
      <c r="M164" s="70">
        <v>1980</v>
      </c>
      <c r="N164" s="70" t="s">
        <v>15852</v>
      </c>
      <c r="O164" s="70" t="s">
        <v>4456</v>
      </c>
    </row>
    <row r="165" spans="1:17" s="70" customFormat="1" x14ac:dyDescent="0.3">
      <c r="A165" s="70" t="s">
        <v>13051</v>
      </c>
      <c r="B165" s="70" t="s">
        <v>6942</v>
      </c>
      <c r="C165" s="70">
        <v>172</v>
      </c>
      <c r="D165" s="70" t="s">
        <v>15957</v>
      </c>
      <c r="E165" s="70" t="s">
        <v>4456</v>
      </c>
      <c r="F165" s="70">
        <v>224415400</v>
      </c>
      <c r="H165" s="74" t="s">
        <v>15958</v>
      </c>
      <c r="I165" s="74" t="s">
        <v>15959</v>
      </c>
      <c r="J165" s="70">
        <v>2361794</v>
      </c>
      <c r="K165" s="70" t="s">
        <v>15960</v>
      </c>
      <c r="L165" s="70">
        <v>80</v>
      </c>
      <c r="M165" s="70">
        <v>1867</v>
      </c>
      <c r="N165" s="70" t="s">
        <v>15852</v>
      </c>
      <c r="O165" s="70" t="s">
        <v>4456</v>
      </c>
      <c r="P165" s="70" t="s">
        <v>15697</v>
      </c>
      <c r="Q165" s="70" t="s">
        <v>9212</v>
      </c>
    </row>
    <row r="166" spans="1:17" s="70" customFormat="1" ht="24" x14ac:dyDescent="0.3">
      <c r="A166" s="70" t="s">
        <v>13052</v>
      </c>
      <c r="B166" s="70" t="s">
        <v>6943</v>
      </c>
      <c r="C166" s="70">
        <v>172</v>
      </c>
      <c r="D166" s="70" t="s">
        <v>15961</v>
      </c>
      <c r="E166" s="70" t="s">
        <v>4456</v>
      </c>
      <c r="F166" s="70">
        <v>223679292</v>
      </c>
      <c r="H166" s="74" t="s">
        <v>15962</v>
      </c>
      <c r="K166" s="70" t="s">
        <v>15963</v>
      </c>
      <c r="L166" s="70">
        <v>25</v>
      </c>
      <c r="M166" s="70">
        <v>1992</v>
      </c>
      <c r="N166" s="70" t="s">
        <v>15763</v>
      </c>
      <c r="O166" s="70" t="s">
        <v>4456</v>
      </c>
    </row>
    <row r="167" spans="1:17" s="70" customFormat="1" ht="24" x14ac:dyDescent="0.3">
      <c r="A167" s="70" t="s">
        <v>13053</v>
      </c>
      <c r="B167" s="70" t="s">
        <v>6944</v>
      </c>
      <c r="C167" s="70">
        <v>172</v>
      </c>
      <c r="D167" s="70" t="s">
        <v>15964</v>
      </c>
      <c r="E167" s="70" t="s">
        <v>4456</v>
      </c>
      <c r="F167" s="70">
        <v>226766200</v>
      </c>
      <c r="I167" s="74" t="s">
        <v>15965</v>
      </c>
      <c r="K167" s="70" t="s">
        <v>15966</v>
      </c>
      <c r="L167" s="70">
        <v>140</v>
      </c>
      <c r="M167" s="70">
        <v>1908</v>
      </c>
      <c r="N167" s="70" t="s">
        <v>15763</v>
      </c>
      <c r="O167" s="70" t="s">
        <v>4456</v>
      </c>
    </row>
    <row r="168" spans="1:17" s="70" customFormat="1" ht="24" x14ac:dyDescent="0.3">
      <c r="A168" s="70" t="s">
        <v>13054</v>
      </c>
      <c r="B168" s="70" t="s">
        <v>15967</v>
      </c>
      <c r="C168" s="70">
        <v>172</v>
      </c>
      <c r="D168" s="70" t="s">
        <v>15968</v>
      </c>
      <c r="E168" s="70" t="s">
        <v>15152</v>
      </c>
      <c r="F168" s="70" t="s">
        <v>15969</v>
      </c>
      <c r="H168" s="74" t="s">
        <v>15970</v>
      </c>
      <c r="I168" s="74" t="s">
        <v>15971</v>
      </c>
      <c r="K168" s="70" t="s">
        <v>15972</v>
      </c>
      <c r="L168" s="70">
        <v>65</v>
      </c>
      <c r="M168" s="70">
        <v>1959</v>
      </c>
      <c r="N168" s="70" t="s">
        <v>15763</v>
      </c>
      <c r="O168" s="70" t="s">
        <v>15152</v>
      </c>
      <c r="P168" s="70" t="s">
        <v>15884</v>
      </c>
      <c r="Q168" s="70" t="s">
        <v>9212</v>
      </c>
    </row>
    <row r="169" spans="1:17" s="70" customFormat="1" ht="24" x14ac:dyDescent="0.3">
      <c r="A169" s="70" t="s">
        <v>13055</v>
      </c>
      <c r="B169" s="70" t="s">
        <v>6946</v>
      </c>
      <c r="C169" s="70">
        <v>173</v>
      </c>
      <c r="D169" s="70" t="s">
        <v>15973</v>
      </c>
      <c r="E169" s="70" t="s">
        <v>4456</v>
      </c>
      <c r="F169" s="70" t="s">
        <v>15974</v>
      </c>
      <c r="G169" s="70">
        <v>224882104</v>
      </c>
      <c r="H169" s="74" t="s">
        <v>15975</v>
      </c>
      <c r="I169" s="74" t="s">
        <v>15976</v>
      </c>
      <c r="J169" s="70">
        <v>8320269</v>
      </c>
      <c r="K169" s="70" t="s">
        <v>15977</v>
      </c>
      <c r="L169" s="70">
        <v>93</v>
      </c>
      <c r="M169" s="70">
        <v>1963</v>
      </c>
      <c r="N169" s="70" t="s">
        <v>15763</v>
      </c>
      <c r="O169" s="70" t="s">
        <v>4456</v>
      </c>
      <c r="P169" s="70" t="s">
        <v>15697</v>
      </c>
      <c r="Q169" s="70" t="s">
        <v>9229</v>
      </c>
    </row>
    <row r="170" spans="1:17" s="70" customFormat="1" ht="24" x14ac:dyDescent="0.3">
      <c r="A170" s="70" t="s">
        <v>13056</v>
      </c>
      <c r="B170" s="70" t="s">
        <v>15978</v>
      </c>
      <c r="C170" s="70">
        <v>173</v>
      </c>
      <c r="D170" s="70" t="s">
        <v>15979</v>
      </c>
      <c r="E170" s="70" t="s">
        <v>15152</v>
      </c>
      <c r="F170" s="70" t="s">
        <v>15980</v>
      </c>
      <c r="H170" s="74" t="s">
        <v>15981</v>
      </c>
      <c r="I170" s="74" t="s">
        <v>15982</v>
      </c>
      <c r="K170" s="70" t="s">
        <v>15983</v>
      </c>
      <c r="N170" s="70" t="s">
        <v>15984</v>
      </c>
      <c r="O170" s="70" t="s">
        <v>15152</v>
      </c>
    </row>
    <row r="171" spans="1:17" s="70" customFormat="1" ht="24" x14ac:dyDescent="0.3">
      <c r="A171" s="70" t="s">
        <v>12622</v>
      </c>
      <c r="B171" s="70" t="s">
        <v>15985</v>
      </c>
      <c r="C171" s="70">
        <v>173</v>
      </c>
      <c r="D171" s="70" t="s">
        <v>15986</v>
      </c>
      <c r="E171" s="70" t="s">
        <v>15152</v>
      </c>
      <c r="F171" s="70" t="s">
        <v>15987</v>
      </c>
      <c r="G171" s="70" t="s">
        <v>15988</v>
      </c>
      <c r="H171" s="74" t="s">
        <v>15989</v>
      </c>
      <c r="I171" s="74" t="s">
        <v>15990</v>
      </c>
      <c r="J171" s="70">
        <v>2361843</v>
      </c>
      <c r="K171" s="70" t="s">
        <v>15991</v>
      </c>
      <c r="L171" s="70">
        <v>58</v>
      </c>
      <c r="M171" s="70">
        <v>1974</v>
      </c>
      <c r="N171" s="70" t="s">
        <v>1380</v>
      </c>
      <c r="O171" s="70" t="s">
        <v>15152</v>
      </c>
      <c r="P171" s="70" t="s">
        <v>15884</v>
      </c>
      <c r="Q171" s="70" t="s">
        <v>15992</v>
      </c>
    </row>
    <row r="172" spans="1:17" s="78" customFormat="1" ht="24" x14ac:dyDescent="0.3">
      <c r="A172" s="78" t="s">
        <v>13532</v>
      </c>
      <c r="B172" s="78" t="s">
        <v>7464</v>
      </c>
      <c r="C172" s="78">
        <v>173</v>
      </c>
      <c r="D172" s="78" t="s">
        <v>15993</v>
      </c>
      <c r="E172" s="78" t="s">
        <v>4456</v>
      </c>
      <c r="F172" s="78" t="s">
        <v>15994</v>
      </c>
      <c r="H172" s="79" t="s">
        <v>15995</v>
      </c>
      <c r="I172" s="79" t="s">
        <v>15996</v>
      </c>
      <c r="J172" s="78">
        <v>8320312</v>
      </c>
      <c r="K172" s="78" t="s">
        <v>15997</v>
      </c>
      <c r="O172" s="78" t="s">
        <v>4456</v>
      </c>
    </row>
    <row r="173" spans="1:17" s="70" customFormat="1" x14ac:dyDescent="0.3">
      <c r="A173" s="70" t="s">
        <v>12500</v>
      </c>
      <c r="B173" s="70" t="s">
        <v>6205</v>
      </c>
      <c r="C173" s="70">
        <v>173</v>
      </c>
      <c r="D173" s="70" t="s">
        <v>15998</v>
      </c>
      <c r="E173" s="70" t="s">
        <v>9179</v>
      </c>
      <c r="F173" s="70">
        <v>224771900</v>
      </c>
      <c r="G173" s="70">
        <v>222322269</v>
      </c>
      <c r="H173" s="74" t="s">
        <v>15999</v>
      </c>
      <c r="I173" s="74" t="s">
        <v>16000</v>
      </c>
      <c r="J173" s="70">
        <v>7550155</v>
      </c>
      <c r="K173" s="70" t="s">
        <v>16001</v>
      </c>
      <c r="L173" s="70">
        <v>16</v>
      </c>
      <c r="M173" s="70">
        <v>1980</v>
      </c>
      <c r="N173" s="70" t="s">
        <v>15648</v>
      </c>
      <c r="O173" s="70" t="s">
        <v>4456</v>
      </c>
    </row>
    <row r="174" spans="1:17" s="70" customFormat="1" x14ac:dyDescent="0.3">
      <c r="A174" s="70" t="s">
        <v>12502</v>
      </c>
      <c r="B174" s="70" t="s">
        <v>16002</v>
      </c>
      <c r="C174" s="70">
        <v>173</v>
      </c>
      <c r="D174" s="70" t="s">
        <v>16003</v>
      </c>
      <c r="E174" s="70" t="s">
        <v>9179</v>
      </c>
      <c r="F174" s="70">
        <v>223880101</v>
      </c>
      <c r="G174" s="70">
        <v>223880102</v>
      </c>
      <c r="H174" s="74" t="s">
        <v>16004</v>
      </c>
      <c r="I174" s="74" t="s">
        <v>16005</v>
      </c>
      <c r="J174" s="70">
        <v>7550125</v>
      </c>
      <c r="K174" s="70" t="s">
        <v>16006</v>
      </c>
      <c r="L174" s="70">
        <v>150</v>
      </c>
      <c r="M174" s="70">
        <v>1985</v>
      </c>
      <c r="N174" s="70" t="s">
        <v>16007</v>
      </c>
      <c r="O174" s="70" t="s">
        <v>4456</v>
      </c>
    </row>
    <row r="175" spans="1:17" s="70" customFormat="1" x14ac:dyDescent="0.3">
      <c r="A175" s="70" t="s">
        <v>12501</v>
      </c>
      <c r="B175" s="70" t="s">
        <v>6206</v>
      </c>
      <c r="C175" s="70">
        <v>173</v>
      </c>
      <c r="D175" s="70" t="s">
        <v>16008</v>
      </c>
      <c r="E175" s="70" t="s">
        <v>9179</v>
      </c>
      <c r="F175" s="70">
        <v>223614900</v>
      </c>
      <c r="G175" s="70">
        <v>223621313</v>
      </c>
      <c r="H175" s="74" t="s">
        <v>16009</v>
      </c>
      <c r="I175" s="74" t="s">
        <v>16010</v>
      </c>
      <c r="J175" s="70">
        <v>7560941</v>
      </c>
      <c r="K175" s="70" t="s">
        <v>16011</v>
      </c>
      <c r="L175" s="70">
        <v>110</v>
      </c>
      <c r="M175" s="70">
        <v>1985</v>
      </c>
      <c r="N175" s="70" t="s">
        <v>16007</v>
      </c>
      <c r="O175" s="70" t="s">
        <v>4456</v>
      </c>
    </row>
    <row r="176" spans="1:17" s="70" customFormat="1" x14ac:dyDescent="0.3">
      <c r="A176" s="70" t="s">
        <v>12503</v>
      </c>
      <c r="B176" s="70" t="s">
        <v>6208</v>
      </c>
      <c r="C176" s="70">
        <v>174</v>
      </c>
      <c r="D176" s="70" t="s">
        <v>16012</v>
      </c>
      <c r="E176" s="70" t="s">
        <v>9179</v>
      </c>
      <c r="F176" s="70">
        <v>223300800</v>
      </c>
      <c r="G176" s="70">
        <v>223344439</v>
      </c>
      <c r="H176" s="74" t="s">
        <v>16013</v>
      </c>
      <c r="I176" s="74" t="s">
        <v>16014</v>
      </c>
      <c r="J176" s="70">
        <v>7550202</v>
      </c>
      <c r="K176" s="70" t="s">
        <v>16015</v>
      </c>
      <c r="L176" s="70">
        <v>200</v>
      </c>
      <c r="M176" s="70">
        <v>1935</v>
      </c>
      <c r="N176" s="70" t="s">
        <v>16007</v>
      </c>
      <c r="O176" s="70" t="s">
        <v>4456</v>
      </c>
      <c r="P176" s="70" t="s">
        <v>16016</v>
      </c>
      <c r="Q176" s="70" t="s">
        <v>4460</v>
      </c>
    </row>
    <row r="177" spans="1:17" s="70" customFormat="1" x14ac:dyDescent="0.3">
      <c r="A177" s="70" t="s">
        <v>13623</v>
      </c>
      <c r="B177" s="70" t="s">
        <v>7557</v>
      </c>
      <c r="C177" s="70">
        <v>174</v>
      </c>
      <c r="D177" s="70" t="s">
        <v>16017</v>
      </c>
      <c r="E177" s="70" t="s">
        <v>9151</v>
      </c>
      <c r="F177" s="70">
        <v>225193900</v>
      </c>
      <c r="G177" s="70">
        <v>225193912</v>
      </c>
      <c r="I177" s="74" t="s">
        <v>16018</v>
      </c>
      <c r="K177" s="70" t="s">
        <v>16019</v>
      </c>
      <c r="L177" s="70">
        <v>8</v>
      </c>
      <c r="M177" s="70">
        <v>1966</v>
      </c>
      <c r="N177" s="70" t="s">
        <v>16020</v>
      </c>
      <c r="O177" s="70" t="s">
        <v>4456</v>
      </c>
    </row>
    <row r="178" spans="1:17" s="70" customFormat="1" x14ac:dyDescent="0.3">
      <c r="A178" s="70" t="s">
        <v>13624</v>
      </c>
      <c r="B178" s="70" t="s">
        <v>7558</v>
      </c>
      <c r="C178" s="70">
        <v>174</v>
      </c>
      <c r="D178" s="70" t="s">
        <v>16021</v>
      </c>
      <c r="E178" s="70" t="s">
        <v>9179</v>
      </c>
      <c r="F178" s="70">
        <v>222517800</v>
      </c>
      <c r="H178" s="74" t="s">
        <v>16022</v>
      </c>
      <c r="I178" s="74" t="s">
        <v>16023</v>
      </c>
      <c r="K178" s="70" t="s">
        <v>16024</v>
      </c>
      <c r="L178" s="70">
        <v>10</v>
      </c>
      <c r="M178" s="70">
        <v>1955</v>
      </c>
      <c r="N178" s="70" t="s">
        <v>16025</v>
      </c>
      <c r="O178" s="70" t="s">
        <v>4456</v>
      </c>
    </row>
    <row r="179" spans="1:17" s="70" customFormat="1" x14ac:dyDescent="0.3">
      <c r="A179" s="70" t="s">
        <v>13666</v>
      </c>
      <c r="B179" s="70" t="s">
        <v>7601</v>
      </c>
      <c r="C179" s="70">
        <v>174</v>
      </c>
      <c r="D179" s="70" t="s">
        <v>16026</v>
      </c>
      <c r="E179" s="70" t="s">
        <v>9151</v>
      </c>
      <c r="F179" s="70">
        <v>222413600</v>
      </c>
      <c r="H179" s="74" t="s">
        <v>16027</v>
      </c>
      <c r="I179" s="74" t="s">
        <v>16028</v>
      </c>
      <c r="K179" s="70" t="s">
        <v>16029</v>
      </c>
      <c r="L179" s="70">
        <v>64</v>
      </c>
      <c r="N179" s="70" t="s">
        <v>16030</v>
      </c>
      <c r="O179" s="70" t="s">
        <v>4456</v>
      </c>
    </row>
    <row r="180" spans="1:17" s="70" customFormat="1" ht="24" x14ac:dyDescent="0.3">
      <c r="A180" s="70" t="s">
        <v>13667</v>
      </c>
      <c r="B180" s="70" t="s">
        <v>7602</v>
      </c>
      <c r="C180" s="70">
        <v>174</v>
      </c>
      <c r="D180" s="70" t="s">
        <v>16031</v>
      </c>
      <c r="E180" s="70" t="s">
        <v>9151</v>
      </c>
      <c r="F180" s="70" t="s">
        <v>16032</v>
      </c>
      <c r="H180" s="74" t="s">
        <v>16033</v>
      </c>
      <c r="I180" s="74" t="s">
        <v>16034</v>
      </c>
      <c r="K180" s="70" t="s">
        <v>16035</v>
      </c>
      <c r="L180" s="70">
        <v>6</v>
      </c>
      <c r="M180" s="70">
        <v>2002</v>
      </c>
      <c r="N180" s="70" t="s">
        <v>16036</v>
      </c>
      <c r="O180" s="70" t="s">
        <v>4456</v>
      </c>
    </row>
    <row r="181" spans="1:17" s="70" customFormat="1" ht="24" x14ac:dyDescent="0.3">
      <c r="A181" s="70" t="s">
        <v>13058</v>
      </c>
      <c r="B181" s="70" t="s">
        <v>6949</v>
      </c>
      <c r="C181" s="70">
        <v>174</v>
      </c>
      <c r="D181" s="70" t="s">
        <v>16037</v>
      </c>
      <c r="E181" s="70" t="s">
        <v>9179</v>
      </c>
      <c r="F181" s="70">
        <v>223373800</v>
      </c>
      <c r="H181" s="74" t="s">
        <v>16038</v>
      </c>
      <c r="I181" s="74" t="s">
        <v>16039</v>
      </c>
      <c r="K181" s="70" t="s">
        <v>16040</v>
      </c>
      <c r="L181" s="70">
        <v>163</v>
      </c>
      <c r="M181" s="70">
        <v>1958</v>
      </c>
      <c r="N181" s="70" t="s">
        <v>16041</v>
      </c>
      <c r="O181" s="70" t="s">
        <v>4456</v>
      </c>
      <c r="P181" s="70" t="s">
        <v>15884</v>
      </c>
      <c r="Q181" s="70" t="s">
        <v>16042</v>
      </c>
    </row>
    <row r="182" spans="1:17" s="70" customFormat="1" ht="36" x14ac:dyDescent="0.3">
      <c r="A182" s="70" t="s">
        <v>12623</v>
      </c>
      <c r="B182" s="70" t="s">
        <v>6343</v>
      </c>
      <c r="C182" s="70">
        <v>174</v>
      </c>
      <c r="D182" s="70" t="s">
        <v>16043</v>
      </c>
      <c r="E182" s="70" t="s">
        <v>4456</v>
      </c>
      <c r="F182" s="70" t="s">
        <v>16044</v>
      </c>
      <c r="H182" s="74" t="s">
        <v>16045</v>
      </c>
      <c r="I182" s="74" t="s">
        <v>16046</v>
      </c>
      <c r="K182" s="70" t="s">
        <v>16047</v>
      </c>
      <c r="L182" s="70">
        <v>50</v>
      </c>
      <c r="M182" s="70">
        <v>1982</v>
      </c>
      <c r="N182" s="70" t="s">
        <v>16048</v>
      </c>
      <c r="O182" s="70" t="s">
        <v>4456</v>
      </c>
    </row>
    <row r="183" spans="1:17" s="70" customFormat="1" ht="12" x14ac:dyDescent="0.3">
      <c r="A183" s="70" t="s">
        <v>13059</v>
      </c>
      <c r="B183" s="70" t="s">
        <v>6950</v>
      </c>
      <c r="C183" s="70">
        <v>174</v>
      </c>
      <c r="D183" s="70" t="s">
        <v>16049</v>
      </c>
      <c r="E183" s="70" t="s">
        <v>9179</v>
      </c>
      <c r="F183" s="70">
        <v>224832100</v>
      </c>
      <c r="G183" s="70">
        <v>223813226</v>
      </c>
      <c r="K183" s="70" t="s">
        <v>16050</v>
      </c>
      <c r="L183" s="70">
        <v>4</v>
      </c>
      <c r="M183" s="70">
        <v>2000</v>
      </c>
      <c r="N183" s="70" t="s">
        <v>16051</v>
      </c>
      <c r="O183" s="70" t="s">
        <v>4456</v>
      </c>
    </row>
    <row r="184" spans="1:17" s="70" customFormat="1" ht="24" x14ac:dyDescent="0.3">
      <c r="A184" s="70" t="s">
        <v>10617</v>
      </c>
      <c r="B184" s="70" t="s">
        <v>4078</v>
      </c>
      <c r="C184" s="70">
        <v>175</v>
      </c>
      <c r="D184" s="70" t="s">
        <v>16052</v>
      </c>
      <c r="E184" s="70" t="s">
        <v>9179</v>
      </c>
      <c r="F184" s="70">
        <v>225957600</v>
      </c>
      <c r="I184" s="74" t="s">
        <v>16053</v>
      </c>
      <c r="J184" s="70">
        <v>7561127</v>
      </c>
      <c r="K184" s="70" t="s">
        <v>16055</v>
      </c>
      <c r="L184" s="70">
        <v>25</v>
      </c>
      <c r="M184" s="70">
        <v>1965</v>
      </c>
      <c r="N184" s="70" t="s">
        <v>16056</v>
      </c>
      <c r="O184" s="70" t="s">
        <v>4456</v>
      </c>
    </row>
    <row r="185" spans="1:17" s="70" customFormat="1" x14ac:dyDescent="0.3">
      <c r="A185" s="70" t="s">
        <v>12026</v>
      </c>
      <c r="B185" s="70" t="s">
        <v>5687</v>
      </c>
      <c r="C185" s="70">
        <v>175</v>
      </c>
      <c r="D185" s="70" t="s">
        <v>16057</v>
      </c>
      <c r="E185" s="70" t="s">
        <v>9179</v>
      </c>
      <c r="F185" s="70">
        <v>225957600</v>
      </c>
      <c r="I185" s="74" t="s">
        <v>16053</v>
      </c>
      <c r="J185" s="70">
        <v>7561127</v>
      </c>
      <c r="K185" s="70" t="s">
        <v>16058</v>
      </c>
      <c r="L185" s="70">
        <v>26</v>
      </c>
      <c r="M185" s="70">
        <v>2007</v>
      </c>
      <c r="N185" s="70" t="s">
        <v>16059</v>
      </c>
      <c r="O185" s="70" t="s">
        <v>4456</v>
      </c>
    </row>
    <row r="186" spans="1:17" s="70" customFormat="1" ht="24" x14ac:dyDescent="0.3">
      <c r="A186" s="70" t="s">
        <v>12001</v>
      </c>
      <c r="B186" s="70" t="s">
        <v>5656</v>
      </c>
      <c r="C186" s="70">
        <v>175</v>
      </c>
      <c r="D186" s="70" t="s">
        <v>16060</v>
      </c>
      <c r="E186" s="70" t="s">
        <v>15197</v>
      </c>
      <c r="F186" s="70" t="s">
        <v>16061</v>
      </c>
      <c r="G186" s="70">
        <v>224435317</v>
      </c>
      <c r="H186" s="74" t="s">
        <v>16062</v>
      </c>
      <c r="I186" s="74" t="s">
        <v>16063</v>
      </c>
      <c r="J186" s="70">
        <v>8700000</v>
      </c>
      <c r="K186" s="70" t="s">
        <v>16064</v>
      </c>
      <c r="L186" s="70">
        <v>100</v>
      </c>
      <c r="M186" s="70">
        <v>2006</v>
      </c>
      <c r="N186" s="70" t="s">
        <v>16065</v>
      </c>
      <c r="O186" s="70" t="s">
        <v>4456</v>
      </c>
    </row>
    <row r="187" spans="1:17" s="70" customFormat="1" ht="24" x14ac:dyDescent="0.3">
      <c r="A187" s="70" t="s">
        <v>13148</v>
      </c>
      <c r="B187" s="70" t="s">
        <v>7052</v>
      </c>
      <c r="C187" s="70">
        <v>175</v>
      </c>
      <c r="D187" s="70" t="s">
        <v>16066</v>
      </c>
      <c r="E187" s="70" t="s">
        <v>9179</v>
      </c>
      <c r="F187" s="70">
        <v>229793800</v>
      </c>
      <c r="G187" s="70">
        <v>229793950</v>
      </c>
      <c r="H187" s="74" t="s">
        <v>16067</v>
      </c>
      <c r="I187" s="74" t="s">
        <v>16054</v>
      </c>
      <c r="J187" s="70">
        <v>7550183</v>
      </c>
      <c r="K187" s="70" t="s">
        <v>16068</v>
      </c>
      <c r="L187" s="70">
        <v>80</v>
      </c>
      <c r="N187" s="70" t="s">
        <v>16069</v>
      </c>
      <c r="O187" s="70" t="s">
        <v>4456</v>
      </c>
      <c r="P187" s="70" t="s">
        <v>15697</v>
      </c>
      <c r="Q187" s="70" t="s">
        <v>4460</v>
      </c>
    </row>
    <row r="188" spans="1:17" s="70" customFormat="1" x14ac:dyDescent="0.3">
      <c r="A188" s="70" t="s">
        <v>11232</v>
      </c>
      <c r="B188" s="70" t="s">
        <v>4787</v>
      </c>
      <c r="C188" s="70">
        <v>175</v>
      </c>
      <c r="D188" s="70" t="s">
        <v>16070</v>
      </c>
      <c r="E188" s="70" t="s">
        <v>4456</v>
      </c>
      <c r="F188" s="70">
        <v>228625600</v>
      </c>
      <c r="H188" s="74" t="s">
        <v>16071</v>
      </c>
      <c r="I188" s="74" t="s">
        <v>16072</v>
      </c>
      <c r="K188" s="70" t="s">
        <v>16073</v>
      </c>
      <c r="L188" s="70">
        <v>25</v>
      </c>
      <c r="M188" s="70">
        <v>1992</v>
      </c>
      <c r="N188" s="70" t="s">
        <v>16074</v>
      </c>
      <c r="O188" s="70" t="s">
        <v>4456</v>
      </c>
    </row>
    <row r="189" spans="1:17" s="70" customFormat="1" ht="24" x14ac:dyDescent="0.3">
      <c r="A189" s="70" t="s">
        <v>10490</v>
      </c>
      <c r="B189" s="70" t="s">
        <v>3934</v>
      </c>
      <c r="C189" s="70">
        <v>175</v>
      </c>
      <c r="D189" s="70" t="s">
        <v>16075</v>
      </c>
      <c r="E189" s="70" t="s">
        <v>15729</v>
      </c>
      <c r="F189" s="70" t="s">
        <v>16076</v>
      </c>
      <c r="H189" s="70" t="s">
        <v>16077</v>
      </c>
      <c r="I189" s="70" t="s">
        <v>16078</v>
      </c>
      <c r="K189" s="70" t="s">
        <v>16079</v>
      </c>
      <c r="L189" s="70">
        <v>50</v>
      </c>
      <c r="M189" s="70">
        <v>2007</v>
      </c>
      <c r="N189" s="70" t="s">
        <v>16080</v>
      </c>
      <c r="O189" s="70" t="s">
        <v>4456</v>
      </c>
      <c r="P189" s="70" t="s">
        <v>15246</v>
      </c>
      <c r="Q189" s="70" t="s">
        <v>4460</v>
      </c>
    </row>
    <row r="190" spans="1:17" s="70" customFormat="1" x14ac:dyDescent="0.3">
      <c r="A190" s="70" t="s">
        <v>9504</v>
      </c>
      <c r="B190" s="70" t="s">
        <v>2697</v>
      </c>
      <c r="C190" s="70">
        <v>175</v>
      </c>
      <c r="D190" s="70" t="s">
        <v>16081</v>
      </c>
      <c r="E190" s="70" t="s">
        <v>9179</v>
      </c>
      <c r="F190" s="70">
        <v>227835700</v>
      </c>
      <c r="H190" s="74" t="s">
        <v>16082</v>
      </c>
      <c r="I190" s="74" t="s">
        <v>16083</v>
      </c>
      <c r="K190" s="70" t="s">
        <v>16084</v>
      </c>
      <c r="L190" s="70">
        <v>22</v>
      </c>
      <c r="M190" s="70">
        <v>2001</v>
      </c>
      <c r="N190" s="70" t="s">
        <v>16085</v>
      </c>
      <c r="O190" s="70" t="s">
        <v>4456</v>
      </c>
    </row>
    <row r="191" spans="1:17" s="70" customFormat="1" x14ac:dyDescent="0.3">
      <c r="A191" s="70" t="s">
        <v>9305</v>
      </c>
      <c r="B191" s="70" t="s">
        <v>2440</v>
      </c>
      <c r="C191" s="70">
        <v>175</v>
      </c>
      <c r="D191" s="70" t="s">
        <v>16086</v>
      </c>
      <c r="E191" s="70" t="s">
        <v>16087</v>
      </c>
      <c r="F191" s="70">
        <v>225895600</v>
      </c>
      <c r="H191" s="74" t="s">
        <v>16088</v>
      </c>
      <c r="I191" s="74" t="s">
        <v>16089</v>
      </c>
      <c r="K191" s="70" t="s">
        <v>16090</v>
      </c>
      <c r="L191" s="70">
        <v>250</v>
      </c>
      <c r="M191" s="70">
        <v>1985</v>
      </c>
      <c r="N191" s="70" t="s">
        <v>16091</v>
      </c>
      <c r="O191" s="70" t="s">
        <v>4456</v>
      </c>
    </row>
    <row r="192" spans="1:17" s="70" customFormat="1" ht="24" x14ac:dyDescent="0.3">
      <c r="A192" s="70" t="s">
        <v>9368</v>
      </c>
      <c r="B192" s="70" t="s">
        <v>2526</v>
      </c>
      <c r="C192" s="70">
        <v>176</v>
      </c>
      <c r="D192" s="70" t="s">
        <v>16092</v>
      </c>
      <c r="E192" s="70" t="s">
        <v>4456</v>
      </c>
      <c r="F192" s="70" t="s">
        <v>16093</v>
      </c>
      <c r="H192" s="70" t="s">
        <v>16094</v>
      </c>
      <c r="K192" s="70" t="s">
        <v>16095</v>
      </c>
      <c r="L192" s="70">
        <v>95</v>
      </c>
      <c r="M192" s="70">
        <v>1979</v>
      </c>
      <c r="N192" s="70" t="s">
        <v>16096</v>
      </c>
      <c r="O192" s="70" t="s">
        <v>4456</v>
      </c>
      <c r="P192" s="70" t="s">
        <v>16097</v>
      </c>
      <c r="Q192" s="70" t="s">
        <v>16098</v>
      </c>
    </row>
    <row r="193" spans="1:17" s="70" customFormat="1" x14ac:dyDescent="0.3">
      <c r="A193" s="70" t="s">
        <v>9286</v>
      </c>
      <c r="B193" s="70" t="s">
        <v>2414</v>
      </c>
      <c r="C193" s="70">
        <v>176</v>
      </c>
      <c r="D193" s="70" t="s">
        <v>16099</v>
      </c>
      <c r="E193" s="70" t="s">
        <v>16087</v>
      </c>
      <c r="F193" s="70">
        <v>226378000</v>
      </c>
      <c r="H193" s="74" t="s">
        <v>16100</v>
      </c>
      <c r="I193" s="74" t="s">
        <v>16101</v>
      </c>
      <c r="K193" s="70" t="s">
        <v>16102</v>
      </c>
      <c r="L193" s="70">
        <v>4000</v>
      </c>
      <c r="M193" s="70">
        <v>1936</v>
      </c>
      <c r="N193" s="70" t="s">
        <v>16103</v>
      </c>
      <c r="O193" s="70" t="s">
        <v>4456</v>
      </c>
    </row>
    <row r="194" spans="1:17" s="70" customFormat="1" x14ac:dyDescent="0.3">
      <c r="A194" s="70" t="s">
        <v>9299</v>
      </c>
      <c r="B194" s="70" t="s">
        <v>16104</v>
      </c>
      <c r="C194" s="70">
        <v>176</v>
      </c>
      <c r="D194" s="70" t="s">
        <v>16105</v>
      </c>
      <c r="E194" s="70" t="s">
        <v>16106</v>
      </c>
      <c r="F194" s="70" t="s">
        <v>16107</v>
      </c>
      <c r="H194" s="74" t="s">
        <v>16108</v>
      </c>
      <c r="I194" s="74" t="s">
        <v>16109</v>
      </c>
      <c r="K194" s="70" t="s">
        <v>16110</v>
      </c>
      <c r="L194" s="70">
        <v>250</v>
      </c>
      <c r="M194" s="70">
        <v>1996</v>
      </c>
      <c r="N194" s="70" t="s">
        <v>16111</v>
      </c>
      <c r="O194" s="70" t="s">
        <v>16106</v>
      </c>
    </row>
    <row r="195" spans="1:17" s="70" customFormat="1" x14ac:dyDescent="0.3">
      <c r="A195" s="70" t="s">
        <v>9505</v>
      </c>
      <c r="B195" s="70" t="s">
        <v>16112</v>
      </c>
      <c r="C195" s="70">
        <v>176</v>
      </c>
      <c r="D195" s="70" t="s">
        <v>16113</v>
      </c>
      <c r="E195" s="70" t="s">
        <v>16114</v>
      </c>
      <c r="F195" s="70" t="s">
        <v>16115</v>
      </c>
      <c r="H195" s="74" t="s">
        <v>16116</v>
      </c>
      <c r="I195" s="74" t="s">
        <v>16117</v>
      </c>
      <c r="K195" s="70" t="s">
        <v>16118</v>
      </c>
      <c r="L195" s="70">
        <v>160</v>
      </c>
      <c r="M195" s="70">
        <v>1992</v>
      </c>
      <c r="N195" s="70" t="s">
        <v>16119</v>
      </c>
      <c r="O195" s="70" t="s">
        <v>16114</v>
      </c>
    </row>
    <row r="196" spans="1:17" s="70" customFormat="1" x14ac:dyDescent="0.3">
      <c r="A196" s="70" t="s">
        <v>9295</v>
      </c>
      <c r="B196" s="70" t="s">
        <v>2426</v>
      </c>
      <c r="C196" s="70">
        <v>176</v>
      </c>
      <c r="D196" s="70" t="s">
        <v>16120</v>
      </c>
      <c r="E196" s="70" t="s">
        <v>16121</v>
      </c>
      <c r="F196" s="70">
        <v>223890500</v>
      </c>
      <c r="H196" s="74" t="s">
        <v>16122</v>
      </c>
      <c r="I196" s="74" t="s">
        <v>16123</v>
      </c>
      <c r="K196" s="70" t="s">
        <v>16124</v>
      </c>
      <c r="L196" s="70">
        <v>350</v>
      </c>
      <c r="M196" s="70">
        <v>1974</v>
      </c>
      <c r="N196" s="70" t="s">
        <v>16125</v>
      </c>
      <c r="O196" s="70" t="s">
        <v>4456</v>
      </c>
    </row>
    <row r="197" spans="1:17" s="70" customFormat="1" ht="36" x14ac:dyDescent="0.3">
      <c r="A197" s="70" t="s">
        <v>9369</v>
      </c>
      <c r="B197" s="70" t="s">
        <v>16126</v>
      </c>
      <c r="C197" s="70">
        <v>176</v>
      </c>
      <c r="D197" s="70" t="s">
        <v>16127</v>
      </c>
      <c r="E197" s="70" t="s">
        <v>16128</v>
      </c>
      <c r="F197" s="70" t="s">
        <v>16129</v>
      </c>
      <c r="H197" s="74" t="s">
        <v>16130</v>
      </c>
      <c r="I197" s="74" t="s">
        <v>16131</v>
      </c>
      <c r="J197" s="70">
        <v>5160000</v>
      </c>
      <c r="K197" s="70" t="s">
        <v>16132</v>
      </c>
      <c r="L197" s="70">
        <v>200</v>
      </c>
      <c r="M197" s="70">
        <v>1992</v>
      </c>
      <c r="N197" s="70" t="s">
        <v>16096</v>
      </c>
      <c r="O197" s="70" t="s">
        <v>16128</v>
      </c>
      <c r="P197" s="70" t="s">
        <v>16133</v>
      </c>
      <c r="Q197" s="70" t="s">
        <v>9229</v>
      </c>
    </row>
    <row r="198" spans="1:17" s="70" customFormat="1" ht="24" x14ac:dyDescent="0.3">
      <c r="A198" s="70" t="s">
        <v>12624</v>
      </c>
      <c r="B198" s="70" t="s">
        <v>16134</v>
      </c>
      <c r="C198" s="70">
        <v>176</v>
      </c>
      <c r="D198" s="70" t="s">
        <v>16135</v>
      </c>
      <c r="E198" s="70" t="s">
        <v>16136</v>
      </c>
      <c r="F198" s="70" t="s">
        <v>16137</v>
      </c>
      <c r="H198" s="70" t="s">
        <v>16138</v>
      </c>
      <c r="I198" s="74" t="s">
        <v>16139</v>
      </c>
      <c r="J198" s="70">
        <v>1530464</v>
      </c>
      <c r="K198" s="70" t="s">
        <v>16140</v>
      </c>
      <c r="L198" s="70">
        <v>200</v>
      </c>
      <c r="M198" s="70">
        <v>1981</v>
      </c>
      <c r="N198" s="70" t="s">
        <v>16096</v>
      </c>
      <c r="O198" s="70" t="s">
        <v>16136</v>
      </c>
    </row>
    <row r="199" spans="1:17" s="70" customFormat="1" x14ac:dyDescent="0.3">
      <c r="A199" s="70" t="s">
        <v>9536</v>
      </c>
      <c r="B199" s="70" t="s">
        <v>16141</v>
      </c>
      <c r="C199" s="70">
        <v>176</v>
      </c>
      <c r="D199" s="70" t="s">
        <v>16142</v>
      </c>
      <c r="E199" s="70" t="s">
        <v>16143</v>
      </c>
      <c r="F199" s="70" t="s">
        <v>16144</v>
      </c>
      <c r="H199" s="74" t="s">
        <v>16145</v>
      </c>
      <c r="I199" s="74" t="s">
        <v>16146</v>
      </c>
      <c r="K199" s="70" t="s">
        <v>16147</v>
      </c>
      <c r="L199" s="70">
        <v>94</v>
      </c>
      <c r="M199" s="70">
        <v>1989</v>
      </c>
      <c r="N199" s="70" t="s">
        <v>16148</v>
      </c>
      <c r="O199" s="70" t="s">
        <v>16143</v>
      </c>
    </row>
    <row r="200" spans="1:17" s="70" customFormat="1" ht="24" x14ac:dyDescent="0.3">
      <c r="A200" s="70" t="s">
        <v>9287</v>
      </c>
      <c r="B200" s="70" t="s">
        <v>2416</v>
      </c>
      <c r="C200" s="70">
        <v>177</v>
      </c>
      <c r="D200" s="70" t="s">
        <v>16120</v>
      </c>
      <c r="E200" s="70" t="s">
        <v>16121</v>
      </c>
      <c r="F200" s="70">
        <v>223890500</v>
      </c>
      <c r="G200" s="70">
        <v>223890598</v>
      </c>
      <c r="H200" s="74" t="s">
        <v>16149</v>
      </c>
      <c r="I200" s="74" t="s">
        <v>16123</v>
      </c>
      <c r="J200" s="70">
        <v>8840149</v>
      </c>
      <c r="K200" s="70" t="s">
        <v>16150</v>
      </c>
      <c r="L200" s="70">
        <v>480</v>
      </c>
      <c r="M200" s="70">
        <v>1986</v>
      </c>
      <c r="N200" s="70" t="s">
        <v>16151</v>
      </c>
      <c r="O200" s="70" t="s">
        <v>4456</v>
      </c>
    </row>
    <row r="201" spans="1:17" s="70" customFormat="1" x14ac:dyDescent="0.3">
      <c r="A201" s="70" t="s">
        <v>9989</v>
      </c>
      <c r="B201" s="70" t="s">
        <v>3359</v>
      </c>
      <c r="C201" s="70">
        <v>177</v>
      </c>
      <c r="D201" s="70" t="s">
        <v>16152</v>
      </c>
      <c r="E201" s="70" t="s">
        <v>16153</v>
      </c>
      <c r="F201" s="70">
        <v>228181470</v>
      </c>
      <c r="H201" s="74" t="s">
        <v>16154</v>
      </c>
      <c r="I201" s="74" t="s">
        <v>16155</v>
      </c>
      <c r="K201" s="70" t="s">
        <v>16156</v>
      </c>
      <c r="L201" s="70">
        <v>14</v>
      </c>
      <c r="M201" s="70">
        <v>1992</v>
      </c>
      <c r="N201" s="70" t="s">
        <v>16157</v>
      </c>
      <c r="O201" s="70" t="s">
        <v>4456</v>
      </c>
    </row>
    <row r="202" spans="1:17" s="70" customFormat="1" x14ac:dyDescent="0.3">
      <c r="A202" s="70" t="s">
        <v>9306</v>
      </c>
      <c r="B202" s="70" t="s">
        <v>2441</v>
      </c>
      <c r="C202" s="70">
        <v>177</v>
      </c>
      <c r="D202" s="70" t="s">
        <v>16158</v>
      </c>
      <c r="E202" s="70" t="s">
        <v>9151</v>
      </c>
      <c r="F202" s="70">
        <v>223966700</v>
      </c>
      <c r="H202" s="74" t="s">
        <v>16159</v>
      </c>
      <c r="J202" s="70">
        <v>7510574</v>
      </c>
      <c r="K202" s="70" t="s">
        <v>16160</v>
      </c>
      <c r="L202" s="70">
        <v>50</v>
      </c>
      <c r="M202" s="70">
        <v>1987</v>
      </c>
      <c r="N202" s="70" t="s">
        <v>16161</v>
      </c>
      <c r="O202" s="70" t="s">
        <v>4456</v>
      </c>
    </row>
    <row r="203" spans="1:17" s="70" customFormat="1" ht="24" x14ac:dyDescent="0.3">
      <c r="A203" s="70" t="s">
        <v>9370</v>
      </c>
      <c r="B203" s="70" t="s">
        <v>16162</v>
      </c>
      <c r="C203" s="70">
        <v>177</v>
      </c>
      <c r="D203" s="70" t="s">
        <v>16163</v>
      </c>
      <c r="E203" s="70" t="s">
        <v>16164</v>
      </c>
      <c r="F203" s="70" t="s">
        <v>16165</v>
      </c>
      <c r="H203" s="74" t="s">
        <v>16166</v>
      </c>
      <c r="I203" s="74" t="s">
        <v>16167</v>
      </c>
      <c r="K203" s="70" t="s">
        <v>16168</v>
      </c>
      <c r="L203" s="70">
        <v>150</v>
      </c>
      <c r="N203" s="70" t="s">
        <v>16169</v>
      </c>
      <c r="O203" s="70" t="s">
        <v>16170</v>
      </c>
    </row>
    <row r="204" spans="1:17" s="70" customFormat="1" x14ac:dyDescent="0.3">
      <c r="A204" s="70" t="s">
        <v>9371</v>
      </c>
      <c r="B204" s="70" t="s">
        <v>2532</v>
      </c>
      <c r="C204" s="70">
        <v>177</v>
      </c>
      <c r="D204" s="70" t="s">
        <v>16171</v>
      </c>
      <c r="E204" s="70" t="s">
        <v>4456</v>
      </c>
      <c r="F204" s="70">
        <v>228354128</v>
      </c>
      <c r="H204" s="74" t="s">
        <v>16172</v>
      </c>
      <c r="K204" s="70" t="s">
        <v>16173</v>
      </c>
      <c r="L204" s="70">
        <v>97</v>
      </c>
      <c r="M204" s="70">
        <v>2005</v>
      </c>
      <c r="N204" s="70" t="s">
        <v>16161</v>
      </c>
      <c r="O204" s="70" t="s">
        <v>4456</v>
      </c>
    </row>
    <row r="205" spans="1:17" s="70" customFormat="1" ht="24" x14ac:dyDescent="0.3">
      <c r="A205" s="70" t="s">
        <v>9801</v>
      </c>
      <c r="B205" s="70" t="s">
        <v>3150</v>
      </c>
      <c r="C205" s="70">
        <v>177</v>
      </c>
      <c r="D205" s="70" t="s">
        <v>16174</v>
      </c>
      <c r="E205" s="70" t="s">
        <v>9151</v>
      </c>
      <c r="F205" s="70" t="s">
        <v>16175</v>
      </c>
      <c r="H205" s="70" t="s">
        <v>16176</v>
      </c>
      <c r="I205" s="74" t="s">
        <v>16089</v>
      </c>
      <c r="K205" s="70" t="s">
        <v>16177</v>
      </c>
      <c r="L205" s="70">
        <v>200</v>
      </c>
      <c r="M205" s="70">
        <v>1982</v>
      </c>
      <c r="N205" s="70" t="s">
        <v>16178</v>
      </c>
      <c r="O205" s="70" t="s">
        <v>4456</v>
      </c>
    </row>
    <row r="206" spans="1:17" s="70" customFormat="1" x14ac:dyDescent="0.3">
      <c r="A206" s="70" t="s">
        <v>9372</v>
      </c>
      <c r="B206" s="70" t="s">
        <v>16179</v>
      </c>
      <c r="C206" s="70">
        <v>177</v>
      </c>
      <c r="D206" s="70" t="s">
        <v>16180</v>
      </c>
      <c r="E206" s="70" t="s">
        <v>16181</v>
      </c>
      <c r="F206" s="70">
        <v>228192939</v>
      </c>
      <c r="H206" s="74" t="s">
        <v>16182</v>
      </c>
      <c r="I206" s="74" t="s">
        <v>16183</v>
      </c>
      <c r="K206" s="70" t="s">
        <v>16184</v>
      </c>
      <c r="L206" s="70">
        <v>80</v>
      </c>
      <c r="N206" s="70" t="s">
        <v>16096</v>
      </c>
      <c r="O206" s="70" t="s">
        <v>16181</v>
      </c>
    </row>
    <row r="207" spans="1:17" s="70" customFormat="1" ht="24" x14ac:dyDescent="0.3">
      <c r="A207" s="70" t="s">
        <v>9373</v>
      </c>
      <c r="B207" s="70" t="s">
        <v>16185</v>
      </c>
      <c r="C207" s="70">
        <v>177</v>
      </c>
      <c r="D207" s="70" t="s">
        <v>16186</v>
      </c>
      <c r="E207" s="70" t="s">
        <v>16187</v>
      </c>
      <c r="F207" s="70" t="s">
        <v>16188</v>
      </c>
      <c r="H207" s="74" t="s">
        <v>16189</v>
      </c>
      <c r="I207" s="74" t="s">
        <v>16190</v>
      </c>
      <c r="K207" s="70" t="s">
        <v>16191</v>
      </c>
      <c r="L207" s="70">
        <v>40</v>
      </c>
      <c r="M207" s="70">
        <v>1987</v>
      </c>
      <c r="N207" s="70" t="s">
        <v>16192</v>
      </c>
      <c r="O207" s="70" t="s">
        <v>16187</v>
      </c>
      <c r="P207" s="70" t="s">
        <v>16193</v>
      </c>
      <c r="Q207" s="70" t="s">
        <v>9229</v>
      </c>
    </row>
    <row r="208" spans="1:17" s="70" customFormat="1" ht="24" x14ac:dyDescent="0.3">
      <c r="A208" s="70" t="s">
        <v>12625</v>
      </c>
      <c r="B208" s="70" t="s">
        <v>16194</v>
      </c>
      <c r="C208" s="70">
        <v>177</v>
      </c>
      <c r="D208" s="70" t="s">
        <v>16195</v>
      </c>
      <c r="E208" s="70" t="s">
        <v>16196</v>
      </c>
      <c r="F208" s="70" t="s">
        <v>16197</v>
      </c>
      <c r="H208" s="74" t="s">
        <v>16198</v>
      </c>
      <c r="I208" s="70" t="s">
        <v>16199</v>
      </c>
      <c r="K208" s="70" t="s">
        <v>16200</v>
      </c>
      <c r="L208" s="70">
        <v>25</v>
      </c>
      <c r="M208" s="70">
        <v>1980</v>
      </c>
      <c r="N208" s="70" t="s">
        <v>16201</v>
      </c>
      <c r="O208" s="70" t="s">
        <v>16196</v>
      </c>
    </row>
    <row r="209" spans="1:17" s="70" customFormat="1" x14ac:dyDescent="0.3">
      <c r="A209" s="70" t="s">
        <v>9537</v>
      </c>
      <c r="B209" s="70" t="s">
        <v>2740</v>
      </c>
      <c r="C209" s="70">
        <v>178</v>
      </c>
      <c r="D209" s="70" t="s">
        <v>16208</v>
      </c>
      <c r="E209" s="70" t="s">
        <v>16209</v>
      </c>
      <c r="F209" s="70">
        <v>224489722</v>
      </c>
      <c r="H209" s="74" t="s">
        <v>16210</v>
      </c>
      <c r="I209" s="74" t="s">
        <v>16211</v>
      </c>
      <c r="K209" s="70" t="s">
        <v>16212</v>
      </c>
      <c r="L209" s="70">
        <v>700</v>
      </c>
      <c r="M209" s="70">
        <v>1993</v>
      </c>
      <c r="N209" s="70" t="s">
        <v>16096</v>
      </c>
      <c r="O209" s="70" t="s">
        <v>16203</v>
      </c>
    </row>
    <row r="210" spans="1:17" s="70" customFormat="1" ht="24" x14ac:dyDescent="0.3">
      <c r="A210" s="70" t="s">
        <v>9375</v>
      </c>
      <c r="B210" s="70" t="s">
        <v>2537</v>
      </c>
      <c r="C210" s="70">
        <v>178</v>
      </c>
      <c r="D210" s="70" t="s">
        <v>16213</v>
      </c>
      <c r="E210" s="70" t="s">
        <v>9151</v>
      </c>
      <c r="F210" s="70" t="s">
        <v>16214</v>
      </c>
      <c r="H210" s="74" t="s">
        <v>16215</v>
      </c>
      <c r="K210" s="70" t="s">
        <v>16216</v>
      </c>
      <c r="L210" s="70">
        <v>50</v>
      </c>
      <c r="M210" s="70">
        <v>1983</v>
      </c>
      <c r="N210" s="70" t="s">
        <v>16096</v>
      </c>
      <c r="O210" s="70" t="s">
        <v>4456</v>
      </c>
      <c r="P210" s="70" t="s">
        <v>16193</v>
      </c>
      <c r="Q210" s="70" t="s">
        <v>15806</v>
      </c>
    </row>
    <row r="211" spans="1:17" s="70" customFormat="1" ht="24" x14ac:dyDescent="0.3">
      <c r="A211" s="70" t="s">
        <v>9556</v>
      </c>
      <c r="B211" s="70" t="s">
        <v>16217</v>
      </c>
      <c r="C211" s="70">
        <v>178</v>
      </c>
      <c r="D211" s="70" t="s">
        <v>16218</v>
      </c>
      <c r="E211" s="70" t="s">
        <v>16219</v>
      </c>
      <c r="F211" s="70" t="s">
        <v>16220</v>
      </c>
      <c r="H211" s="74" t="s">
        <v>16221</v>
      </c>
      <c r="K211" s="70" t="s">
        <v>16222</v>
      </c>
      <c r="L211" s="70">
        <v>300</v>
      </c>
      <c r="N211" s="70" t="s">
        <v>16096</v>
      </c>
      <c r="O211" s="70" t="s">
        <v>16223</v>
      </c>
    </row>
    <row r="212" spans="1:17" s="70" customFormat="1" ht="24" x14ac:dyDescent="0.3">
      <c r="A212" s="70" t="s">
        <v>12626</v>
      </c>
      <c r="B212" s="70" t="s">
        <v>16228</v>
      </c>
      <c r="C212" s="70">
        <v>178</v>
      </c>
      <c r="D212" s="70" t="s">
        <v>16229</v>
      </c>
      <c r="E212" s="70" t="s">
        <v>16170</v>
      </c>
      <c r="F212" s="70" t="s">
        <v>16230</v>
      </c>
      <c r="H212" s="74" t="s">
        <v>16231</v>
      </c>
      <c r="I212" s="74" t="s">
        <v>16232</v>
      </c>
      <c r="K212" s="70" t="s">
        <v>16233</v>
      </c>
      <c r="L212" s="70">
        <v>10</v>
      </c>
      <c r="N212" s="70" t="s">
        <v>16096</v>
      </c>
      <c r="O212" s="70" t="s">
        <v>16170</v>
      </c>
      <c r="P212" s="70" t="s">
        <v>16234</v>
      </c>
      <c r="Q212" s="70" t="s">
        <v>16235</v>
      </c>
    </row>
    <row r="213" spans="1:17" s="70" customFormat="1" x14ac:dyDescent="0.3">
      <c r="A213" s="70" t="s">
        <v>9377</v>
      </c>
      <c r="B213" s="70" t="s">
        <v>16236</v>
      </c>
      <c r="C213" s="70">
        <v>178</v>
      </c>
      <c r="D213" s="70" t="s">
        <v>16237</v>
      </c>
      <c r="E213" s="70" t="s">
        <v>16238</v>
      </c>
      <c r="F213" s="70">
        <v>225517793</v>
      </c>
      <c r="H213" s="74" t="s">
        <v>16239</v>
      </c>
      <c r="I213" s="74" t="s">
        <v>16240</v>
      </c>
      <c r="K213" s="70" t="s">
        <v>16241</v>
      </c>
      <c r="L213" s="70">
        <v>5</v>
      </c>
      <c r="N213" s="70" t="s">
        <v>16096</v>
      </c>
      <c r="O213" s="70" t="s">
        <v>16242</v>
      </c>
    </row>
    <row r="214" spans="1:17" s="70" customFormat="1" ht="24" x14ac:dyDescent="0.3">
      <c r="A214" s="70" t="s">
        <v>9378</v>
      </c>
      <c r="B214" s="70" t="s">
        <v>2540</v>
      </c>
      <c r="C214" s="70">
        <v>178</v>
      </c>
      <c r="D214" s="70" t="s">
        <v>16243</v>
      </c>
      <c r="E214" s="70" t="s">
        <v>16244</v>
      </c>
      <c r="F214" s="70" t="s">
        <v>16246</v>
      </c>
      <c r="I214" s="74" t="s">
        <v>16247</v>
      </c>
      <c r="K214" s="70" t="s">
        <v>16248</v>
      </c>
      <c r="L214" s="70">
        <v>250</v>
      </c>
      <c r="N214" s="70" t="s">
        <v>16096</v>
      </c>
      <c r="O214" s="70" t="s">
        <v>16244</v>
      </c>
      <c r="P214" s="70" t="s">
        <v>16249</v>
      </c>
      <c r="Q214" s="70" t="s">
        <v>16250</v>
      </c>
    </row>
    <row r="215" spans="1:17" s="70" customFormat="1" ht="24" x14ac:dyDescent="0.3">
      <c r="A215" s="70" t="s">
        <v>9379</v>
      </c>
      <c r="B215" s="70" t="s">
        <v>2541</v>
      </c>
      <c r="C215" s="70">
        <v>178</v>
      </c>
      <c r="D215" s="70" t="s">
        <v>16251</v>
      </c>
      <c r="E215" s="70" t="s">
        <v>15729</v>
      </c>
      <c r="F215" s="70" t="s">
        <v>16252</v>
      </c>
      <c r="H215" s="74" t="s">
        <v>16253</v>
      </c>
      <c r="K215" s="70" t="s">
        <v>16254</v>
      </c>
      <c r="L215" s="70">
        <v>34</v>
      </c>
      <c r="N215" s="70" t="s">
        <v>16096</v>
      </c>
      <c r="O215" s="70" t="s">
        <v>4456</v>
      </c>
    </row>
    <row r="216" spans="1:17" s="70" customFormat="1" ht="24" x14ac:dyDescent="0.3">
      <c r="A216" s="70" t="s">
        <v>9742</v>
      </c>
      <c r="B216" s="70" t="s">
        <v>16255</v>
      </c>
      <c r="C216" s="70">
        <v>178</v>
      </c>
      <c r="D216" s="70" t="s">
        <v>16256</v>
      </c>
      <c r="E216" s="70" t="s">
        <v>16245</v>
      </c>
      <c r="F216" s="70" t="s">
        <v>16257</v>
      </c>
      <c r="H216" s="74" t="s">
        <v>16258</v>
      </c>
      <c r="I216" s="74" t="s">
        <v>16259</v>
      </c>
      <c r="K216" s="70" t="s">
        <v>16260</v>
      </c>
      <c r="L216" s="70">
        <v>20</v>
      </c>
      <c r="N216" s="70" t="s">
        <v>16261</v>
      </c>
      <c r="O216" s="70" t="s">
        <v>16245</v>
      </c>
      <c r="P216" s="70" t="s">
        <v>9261</v>
      </c>
      <c r="Q216" s="70" t="s">
        <v>9229</v>
      </c>
    </row>
    <row r="217" spans="1:17" s="70" customFormat="1" ht="24" x14ac:dyDescent="0.3">
      <c r="A217" s="70" t="s">
        <v>9374</v>
      </c>
      <c r="B217" s="70" t="s">
        <v>16202</v>
      </c>
      <c r="C217" s="70">
        <v>178</v>
      </c>
      <c r="D217" s="70" t="s">
        <v>16206</v>
      </c>
      <c r="E217" s="70" t="s">
        <v>16203</v>
      </c>
      <c r="F217" s="70" t="s">
        <v>16204</v>
      </c>
      <c r="K217" s="70" t="s">
        <v>16205</v>
      </c>
      <c r="L217" s="70">
        <v>140</v>
      </c>
      <c r="M217" s="70">
        <v>2013</v>
      </c>
      <c r="N217" s="70" t="s">
        <v>16096</v>
      </c>
      <c r="O217" s="70" t="s">
        <v>16203</v>
      </c>
      <c r="P217" s="70" t="s">
        <v>16207</v>
      </c>
      <c r="Q217" s="70" t="s">
        <v>4460</v>
      </c>
    </row>
    <row r="218" spans="1:17" s="70" customFormat="1" x14ac:dyDescent="0.3">
      <c r="A218" s="70" t="s">
        <v>9376</v>
      </c>
      <c r="B218" s="70" t="s">
        <v>16224</v>
      </c>
      <c r="C218" s="70">
        <v>178</v>
      </c>
      <c r="D218" s="70" t="s">
        <v>16225</v>
      </c>
      <c r="E218" s="70" t="s">
        <v>16087</v>
      </c>
      <c r="F218" s="70">
        <v>228314483</v>
      </c>
      <c r="H218" s="74" t="s">
        <v>16226</v>
      </c>
      <c r="L218" s="70">
        <v>24</v>
      </c>
      <c r="N218" s="70" t="s">
        <v>16227</v>
      </c>
      <c r="O218" s="70" t="s">
        <v>4456</v>
      </c>
    </row>
    <row r="219" spans="1:17" s="70" customFormat="1" ht="24" x14ac:dyDescent="0.3">
      <c r="A219" s="70" t="s">
        <v>9300</v>
      </c>
      <c r="B219" s="70" t="s">
        <v>16262</v>
      </c>
      <c r="C219" s="70">
        <v>179</v>
      </c>
      <c r="D219" s="70" t="s">
        <v>16263</v>
      </c>
      <c r="E219" s="70" t="s">
        <v>16170</v>
      </c>
      <c r="F219" s="70" t="s">
        <v>16264</v>
      </c>
      <c r="H219" s="74" t="s">
        <v>16265</v>
      </c>
      <c r="I219" s="74" t="s">
        <v>16266</v>
      </c>
      <c r="J219" s="70">
        <v>3341690</v>
      </c>
      <c r="K219" s="70" t="s">
        <v>16267</v>
      </c>
      <c r="L219" s="70">
        <v>40</v>
      </c>
      <c r="N219" s="70" t="s">
        <v>16096</v>
      </c>
      <c r="O219" s="70" t="s">
        <v>16170</v>
      </c>
    </row>
    <row r="220" spans="1:17" s="70" customFormat="1" ht="24" x14ac:dyDescent="0.3">
      <c r="A220" s="70" t="s">
        <v>9380</v>
      </c>
      <c r="B220" s="70" t="s">
        <v>2542</v>
      </c>
      <c r="C220" s="70">
        <v>179</v>
      </c>
      <c r="D220" s="70" t="s">
        <v>16268</v>
      </c>
      <c r="E220" s="70" t="s">
        <v>9179</v>
      </c>
      <c r="F220" s="70" t="s">
        <v>16269</v>
      </c>
      <c r="G220" s="70">
        <v>224537038</v>
      </c>
      <c r="H220" s="74" t="s">
        <v>16270</v>
      </c>
      <c r="J220" s="70">
        <v>7550171</v>
      </c>
      <c r="K220" s="70" t="s">
        <v>16271</v>
      </c>
      <c r="L220" s="70">
        <v>6</v>
      </c>
      <c r="M220" s="70">
        <v>1989</v>
      </c>
      <c r="N220" s="70" t="s">
        <v>1380</v>
      </c>
      <c r="O220" s="70" t="s">
        <v>4456</v>
      </c>
    </row>
    <row r="221" spans="1:17" s="70" customFormat="1" x14ac:dyDescent="0.3">
      <c r="A221" s="70" t="s">
        <v>9381</v>
      </c>
      <c r="B221" s="70" t="s">
        <v>16272</v>
      </c>
      <c r="C221" s="70">
        <v>179</v>
      </c>
      <c r="D221" s="70" t="s">
        <v>16273</v>
      </c>
      <c r="E221" s="70" t="s">
        <v>16274</v>
      </c>
      <c r="F221" s="70" t="s">
        <v>16275</v>
      </c>
      <c r="H221" s="74" t="s">
        <v>16276</v>
      </c>
      <c r="K221" s="70" t="s">
        <v>16277</v>
      </c>
      <c r="L221" s="70">
        <v>250</v>
      </c>
      <c r="M221" s="70">
        <v>1991</v>
      </c>
      <c r="N221" s="70" t="s">
        <v>16096</v>
      </c>
      <c r="O221" s="70" t="s">
        <v>16278</v>
      </c>
    </row>
    <row r="222" spans="1:17" s="70" customFormat="1" ht="12" x14ac:dyDescent="0.3">
      <c r="A222" s="70" t="s">
        <v>9382</v>
      </c>
      <c r="B222" s="70" t="s">
        <v>16279</v>
      </c>
      <c r="C222" s="70">
        <v>179</v>
      </c>
      <c r="D222" s="70" t="s">
        <v>16280</v>
      </c>
      <c r="E222" s="70" t="s">
        <v>16106</v>
      </c>
      <c r="F222" s="70" t="s">
        <v>16281</v>
      </c>
      <c r="K222" s="70" t="s">
        <v>16282</v>
      </c>
      <c r="L222" s="70">
        <v>131</v>
      </c>
      <c r="M222" s="70">
        <v>1979</v>
      </c>
      <c r="N222" s="70" t="s">
        <v>16283</v>
      </c>
      <c r="O222" s="70" t="s">
        <v>16106</v>
      </c>
    </row>
    <row r="223" spans="1:17" s="70" customFormat="1" x14ac:dyDescent="0.3">
      <c r="A223" s="70" t="s">
        <v>9383</v>
      </c>
      <c r="B223" s="70" t="s">
        <v>2545</v>
      </c>
      <c r="C223" s="70">
        <v>179</v>
      </c>
      <c r="D223" s="70" t="s">
        <v>16284</v>
      </c>
      <c r="E223" s="70" t="s">
        <v>9179</v>
      </c>
      <c r="F223" s="70">
        <v>223643271</v>
      </c>
      <c r="G223" s="70">
        <v>223643208</v>
      </c>
      <c r="H223" s="74" t="s">
        <v>16285</v>
      </c>
      <c r="J223" s="70">
        <v>7561211</v>
      </c>
      <c r="K223" s="70" t="s">
        <v>16286</v>
      </c>
      <c r="L223" s="70">
        <v>30</v>
      </c>
      <c r="M223" s="70">
        <v>1987</v>
      </c>
      <c r="N223" s="70" t="s">
        <v>16096</v>
      </c>
      <c r="O223" s="70" t="s">
        <v>4456</v>
      </c>
    </row>
    <row r="224" spans="1:17" s="70" customFormat="1" x14ac:dyDescent="0.3">
      <c r="A224" s="70" t="s">
        <v>12627</v>
      </c>
      <c r="B224" s="70" t="s">
        <v>6350</v>
      </c>
      <c r="C224" s="70">
        <v>179</v>
      </c>
      <c r="D224" s="70" t="s">
        <v>16287</v>
      </c>
      <c r="E224" s="70" t="s">
        <v>9151</v>
      </c>
      <c r="F224" s="70">
        <v>223223000</v>
      </c>
      <c r="H224" s="74" t="s">
        <v>16288</v>
      </c>
      <c r="I224" s="74" t="s">
        <v>16289</v>
      </c>
      <c r="K224" s="70" t="s">
        <v>16290</v>
      </c>
      <c r="L224" s="70">
        <v>500</v>
      </c>
      <c r="M224" s="70">
        <v>1984</v>
      </c>
      <c r="N224" s="70" t="s">
        <v>16096</v>
      </c>
      <c r="O224" s="70" t="s">
        <v>4456</v>
      </c>
      <c r="P224" s="70" t="s">
        <v>16193</v>
      </c>
      <c r="Q224" s="70" t="s">
        <v>16291</v>
      </c>
    </row>
    <row r="225" spans="1:17" s="70" customFormat="1" ht="12" x14ac:dyDescent="0.3">
      <c r="A225" s="70" t="s">
        <v>9506</v>
      </c>
      <c r="B225" s="70" t="s">
        <v>2700</v>
      </c>
      <c r="C225" s="70">
        <v>179</v>
      </c>
      <c r="D225" s="70" t="s">
        <v>16292</v>
      </c>
      <c r="E225" s="70" t="s">
        <v>9151</v>
      </c>
      <c r="F225" s="70">
        <v>222334124</v>
      </c>
      <c r="H225" s="70" t="s">
        <v>16293</v>
      </c>
      <c r="K225" s="70" t="s">
        <v>16294</v>
      </c>
      <c r="L225" s="70">
        <v>17</v>
      </c>
      <c r="M225" s="70">
        <v>1985</v>
      </c>
      <c r="N225" s="70" t="s">
        <v>16096</v>
      </c>
      <c r="O225" s="70" t="s">
        <v>4456</v>
      </c>
      <c r="P225" s="70" t="s">
        <v>16097</v>
      </c>
      <c r="Q225" s="70" t="s">
        <v>16098</v>
      </c>
    </row>
    <row r="226" spans="1:17" s="70" customFormat="1" ht="12" x14ac:dyDescent="0.3">
      <c r="A226" s="70" t="s">
        <v>9507</v>
      </c>
      <c r="B226" s="70" t="s">
        <v>2701</v>
      </c>
      <c r="C226" s="70">
        <v>179</v>
      </c>
      <c r="D226" s="70" t="s">
        <v>16295</v>
      </c>
      <c r="E226" s="70" t="s">
        <v>9179</v>
      </c>
      <c r="F226" s="70">
        <v>225947453</v>
      </c>
      <c r="K226" s="70" t="s">
        <v>16296</v>
      </c>
      <c r="L226" s="70">
        <v>23</v>
      </c>
      <c r="M226" s="70">
        <v>2004</v>
      </c>
      <c r="N226" s="70" t="s">
        <v>16297</v>
      </c>
      <c r="O226" s="70" t="s">
        <v>4456</v>
      </c>
    </row>
    <row r="227" spans="1:17" s="70" customFormat="1" ht="24" x14ac:dyDescent="0.3">
      <c r="A227" s="70" t="s">
        <v>9307</v>
      </c>
      <c r="B227" s="70" t="s">
        <v>16298</v>
      </c>
      <c r="C227" s="70">
        <v>179</v>
      </c>
      <c r="D227" s="70" t="s">
        <v>16299</v>
      </c>
      <c r="E227" s="70" t="s">
        <v>16300</v>
      </c>
      <c r="F227" s="70" t="s">
        <v>16301</v>
      </c>
      <c r="H227" s="74" t="s">
        <v>16302</v>
      </c>
      <c r="I227" s="74" t="s">
        <v>16303</v>
      </c>
      <c r="K227" s="70" t="s">
        <v>16304</v>
      </c>
      <c r="L227" s="70">
        <v>200</v>
      </c>
      <c r="M227" s="70">
        <v>1989</v>
      </c>
      <c r="N227" s="70" t="s">
        <v>16091</v>
      </c>
      <c r="O227" s="70" t="s">
        <v>16305</v>
      </c>
    </row>
    <row r="228" spans="1:17" s="70" customFormat="1" x14ac:dyDescent="0.3">
      <c r="A228" s="70" t="s">
        <v>9288</v>
      </c>
      <c r="B228" s="70" t="s">
        <v>2417</v>
      </c>
      <c r="C228" s="70">
        <v>180</v>
      </c>
      <c r="D228" s="70" t="s">
        <v>16306</v>
      </c>
      <c r="E228" s="70" t="s">
        <v>15729</v>
      </c>
      <c r="F228" s="70">
        <v>227331585</v>
      </c>
      <c r="G228" s="70">
        <v>227331041</v>
      </c>
      <c r="H228" s="74" t="s">
        <v>16307</v>
      </c>
      <c r="I228" s="74" t="s">
        <v>16308</v>
      </c>
      <c r="J228" s="70">
        <v>9340000</v>
      </c>
      <c r="K228" s="70" t="s">
        <v>16309</v>
      </c>
      <c r="L228" s="70">
        <v>130</v>
      </c>
      <c r="M228" s="70">
        <v>1992</v>
      </c>
      <c r="N228" s="70" t="s">
        <v>16310</v>
      </c>
      <c r="O228" s="70" t="s">
        <v>4456</v>
      </c>
    </row>
    <row r="229" spans="1:17" s="70" customFormat="1" ht="24" x14ac:dyDescent="0.3">
      <c r="A229" s="70" t="s">
        <v>9384</v>
      </c>
      <c r="B229" s="70" t="s">
        <v>16311</v>
      </c>
      <c r="C229" s="70">
        <v>180</v>
      </c>
      <c r="D229" s="70" t="s">
        <v>16312</v>
      </c>
      <c r="E229" s="70" t="s">
        <v>16196</v>
      </c>
      <c r="F229" s="70" t="s">
        <v>16197</v>
      </c>
      <c r="H229" s="70" t="s">
        <v>16313</v>
      </c>
      <c r="I229" s="74" t="s">
        <v>16314</v>
      </c>
      <c r="K229" s="70" t="s">
        <v>16315</v>
      </c>
      <c r="L229" s="70">
        <v>25</v>
      </c>
      <c r="M229" s="70">
        <v>1990</v>
      </c>
      <c r="N229" s="70" t="s">
        <v>16316</v>
      </c>
      <c r="O229" s="70" t="s">
        <v>16196</v>
      </c>
    </row>
    <row r="230" spans="1:17" s="70" customFormat="1" x14ac:dyDescent="0.3">
      <c r="A230" s="70" t="s">
        <v>12858</v>
      </c>
      <c r="B230" s="70" t="s">
        <v>16317</v>
      </c>
      <c r="C230" s="70">
        <v>180</v>
      </c>
      <c r="D230" s="70" t="s">
        <v>16318</v>
      </c>
      <c r="E230" s="70" t="s">
        <v>16170</v>
      </c>
      <c r="F230" s="70" t="s">
        <v>16319</v>
      </c>
      <c r="H230" s="74" t="s">
        <v>16320</v>
      </c>
      <c r="I230" s="74" t="s">
        <v>16321</v>
      </c>
      <c r="J230" s="70">
        <v>3340000</v>
      </c>
      <c r="K230" s="70" t="s">
        <v>16322</v>
      </c>
      <c r="L230" s="70">
        <v>67</v>
      </c>
      <c r="M230" s="70">
        <v>1974</v>
      </c>
      <c r="N230" s="70" t="s">
        <v>16323</v>
      </c>
      <c r="O230" s="70" t="s">
        <v>16170</v>
      </c>
    </row>
    <row r="231" spans="1:17" s="70" customFormat="1" ht="24" x14ac:dyDescent="0.3">
      <c r="A231" s="70" t="s">
        <v>9385</v>
      </c>
      <c r="B231" s="70" t="s">
        <v>16324</v>
      </c>
      <c r="C231" s="70">
        <v>180</v>
      </c>
      <c r="D231" s="70" t="s">
        <v>16325</v>
      </c>
      <c r="E231" s="70" t="s">
        <v>16326</v>
      </c>
      <c r="F231" s="70" t="s">
        <v>16327</v>
      </c>
      <c r="H231" s="74" t="s">
        <v>16328</v>
      </c>
      <c r="J231" s="70">
        <v>3110000</v>
      </c>
      <c r="K231" s="70" t="s">
        <v>16329</v>
      </c>
      <c r="L231" s="70">
        <v>95</v>
      </c>
      <c r="M231" s="70">
        <v>1960</v>
      </c>
      <c r="N231" s="70" t="s">
        <v>16096</v>
      </c>
      <c r="O231" s="70" t="s">
        <v>16330</v>
      </c>
    </row>
    <row r="232" spans="1:17" s="70" customFormat="1" ht="24" x14ac:dyDescent="0.3">
      <c r="A232" s="70" t="s">
        <v>9386</v>
      </c>
      <c r="B232" s="70" t="s">
        <v>2548</v>
      </c>
      <c r="C232" s="70">
        <v>180</v>
      </c>
      <c r="D232" s="70" t="s">
        <v>16331</v>
      </c>
      <c r="E232" s="70" t="s">
        <v>15235</v>
      </c>
      <c r="F232" s="70" t="s">
        <v>16332</v>
      </c>
      <c r="H232" s="70" t="s">
        <v>16333</v>
      </c>
      <c r="I232" s="74" t="s">
        <v>16334</v>
      </c>
      <c r="J232" s="70">
        <v>8390176</v>
      </c>
      <c r="K232" s="70" t="s">
        <v>16335</v>
      </c>
      <c r="L232" s="70">
        <v>60</v>
      </c>
      <c r="M232" s="70">
        <v>1982</v>
      </c>
      <c r="N232" s="70" t="s">
        <v>16096</v>
      </c>
      <c r="O232" s="70" t="s">
        <v>4456</v>
      </c>
    </row>
    <row r="233" spans="1:17" s="70" customFormat="1" x14ac:dyDescent="0.3">
      <c r="A233" s="70" t="s">
        <v>9387</v>
      </c>
      <c r="B233" s="70" t="s">
        <v>2549</v>
      </c>
      <c r="C233" s="70">
        <v>180</v>
      </c>
      <c r="D233" s="70" t="s">
        <v>16336</v>
      </c>
      <c r="E233" s="70" t="s">
        <v>15595</v>
      </c>
      <c r="F233" s="70">
        <v>228360800</v>
      </c>
      <c r="H233" s="74" t="s">
        <v>16337</v>
      </c>
      <c r="I233" s="74" t="s">
        <v>16338</v>
      </c>
      <c r="J233" s="70">
        <v>7630265</v>
      </c>
      <c r="K233" s="70" t="s">
        <v>16339</v>
      </c>
      <c r="L233" s="70">
        <v>40</v>
      </c>
      <c r="M233" s="70">
        <v>1991</v>
      </c>
      <c r="N233" s="70" t="s">
        <v>16340</v>
      </c>
      <c r="O233" s="70" t="s">
        <v>4456</v>
      </c>
    </row>
    <row r="234" spans="1:17" s="70" customFormat="1" x14ac:dyDescent="0.3">
      <c r="A234" s="70" t="s">
        <v>9557</v>
      </c>
      <c r="B234" s="70" t="s">
        <v>2759</v>
      </c>
      <c r="C234" s="70">
        <v>180</v>
      </c>
      <c r="D234" s="70" t="s">
        <v>16341</v>
      </c>
      <c r="E234" s="70" t="s">
        <v>9179</v>
      </c>
      <c r="F234" s="70">
        <v>228323075</v>
      </c>
      <c r="H234" s="74" t="s">
        <v>16342</v>
      </c>
      <c r="I234" s="74" t="s">
        <v>16343</v>
      </c>
      <c r="J234" s="70">
        <v>7550147</v>
      </c>
      <c r="K234" s="70" t="s">
        <v>16344</v>
      </c>
      <c r="L234" s="70">
        <v>40</v>
      </c>
      <c r="M234" s="70">
        <v>1987</v>
      </c>
      <c r="N234" s="70" t="s">
        <v>16096</v>
      </c>
      <c r="O234" s="70" t="s">
        <v>4456</v>
      </c>
    </row>
    <row r="235" spans="1:17" s="70" customFormat="1" x14ac:dyDescent="0.3">
      <c r="A235" s="70" t="s">
        <v>10378</v>
      </c>
      <c r="B235" s="70" t="s">
        <v>3811</v>
      </c>
      <c r="C235" s="70">
        <v>180</v>
      </c>
      <c r="D235" s="70" t="s">
        <v>16345</v>
      </c>
      <c r="E235" s="70" t="s">
        <v>16121</v>
      </c>
      <c r="F235" s="70">
        <v>225428063</v>
      </c>
      <c r="G235" s="70">
        <v>225450836</v>
      </c>
      <c r="H235" s="74" t="s">
        <v>16346</v>
      </c>
      <c r="I235" s="74" t="s">
        <v>16347</v>
      </c>
      <c r="J235" s="70">
        <v>8840010</v>
      </c>
      <c r="K235" s="70" t="s">
        <v>16348</v>
      </c>
      <c r="L235" s="70">
        <v>60</v>
      </c>
      <c r="M235" s="70">
        <v>1991</v>
      </c>
      <c r="N235" s="70" t="s">
        <v>16349</v>
      </c>
      <c r="O235" s="70" t="s">
        <v>4456</v>
      </c>
    </row>
    <row r="236" spans="1:17" s="70" customFormat="1" ht="24" x14ac:dyDescent="0.3">
      <c r="A236" s="70" t="s">
        <v>12628</v>
      </c>
      <c r="B236" s="70" t="s">
        <v>6352</v>
      </c>
      <c r="C236" s="70">
        <v>181</v>
      </c>
      <c r="D236" s="70" t="s">
        <v>16350</v>
      </c>
      <c r="E236" s="70" t="s">
        <v>9179</v>
      </c>
      <c r="F236" s="70">
        <v>226301511</v>
      </c>
      <c r="H236" s="74" t="s">
        <v>16351</v>
      </c>
      <c r="I236" s="74" t="s">
        <v>16352</v>
      </c>
      <c r="K236" s="70" t="s">
        <v>16353</v>
      </c>
      <c r="L236" s="70">
        <v>120</v>
      </c>
      <c r="M236" s="70">
        <v>1993</v>
      </c>
      <c r="N236" s="70" t="s">
        <v>16354</v>
      </c>
      <c r="O236" s="70" t="s">
        <v>4456</v>
      </c>
    </row>
    <row r="237" spans="1:17" s="70" customFormat="1" x14ac:dyDescent="0.3">
      <c r="A237" s="70" t="s">
        <v>9329</v>
      </c>
      <c r="B237" s="70" t="s">
        <v>2470</v>
      </c>
      <c r="C237" s="70">
        <v>181</v>
      </c>
      <c r="D237" s="70" t="s">
        <v>16355</v>
      </c>
      <c r="E237" s="70" t="s">
        <v>4456</v>
      </c>
      <c r="F237" s="70">
        <v>225569805</v>
      </c>
      <c r="G237" s="70">
        <v>225514045</v>
      </c>
      <c r="H237" s="74" t="s">
        <v>16356</v>
      </c>
      <c r="I237" s="74" t="s">
        <v>16357</v>
      </c>
      <c r="K237" s="70" t="s">
        <v>16358</v>
      </c>
      <c r="L237" s="70">
        <v>110</v>
      </c>
      <c r="M237" s="70">
        <v>1965</v>
      </c>
      <c r="N237" s="70" t="s">
        <v>16359</v>
      </c>
      <c r="O237" s="70" t="s">
        <v>4456</v>
      </c>
      <c r="P237" s="70" t="s">
        <v>16360</v>
      </c>
    </row>
    <row r="238" spans="1:17" s="70" customFormat="1" ht="36" x14ac:dyDescent="0.3">
      <c r="A238" s="70" t="s">
        <v>10379</v>
      </c>
      <c r="B238" s="70" t="s">
        <v>16361</v>
      </c>
      <c r="C238" s="70">
        <v>181</v>
      </c>
      <c r="D238" s="70" t="s">
        <v>16362</v>
      </c>
      <c r="E238" s="70" t="s">
        <v>16363</v>
      </c>
      <c r="F238" s="70" t="s">
        <v>16364</v>
      </c>
      <c r="G238" s="70" t="s">
        <v>16365</v>
      </c>
      <c r="H238" s="70" t="s">
        <v>16366</v>
      </c>
      <c r="I238" s="70" t="s">
        <v>16367</v>
      </c>
      <c r="J238" s="70">
        <v>4930710</v>
      </c>
      <c r="K238" s="70" t="s">
        <v>16368</v>
      </c>
      <c r="L238" s="70">
        <v>99</v>
      </c>
      <c r="M238" s="70">
        <v>1971</v>
      </c>
      <c r="N238" s="70" t="s">
        <v>16369</v>
      </c>
      <c r="O238" s="70" t="s">
        <v>16363</v>
      </c>
    </row>
    <row r="239" spans="1:17" s="70" customFormat="1" x14ac:dyDescent="0.3">
      <c r="A239" s="70" t="s">
        <v>9330</v>
      </c>
      <c r="B239" s="70" t="s">
        <v>16370</v>
      </c>
      <c r="C239" s="70">
        <v>181</v>
      </c>
      <c r="D239" s="70" t="s">
        <v>16371</v>
      </c>
      <c r="E239" s="70" t="s">
        <v>16372</v>
      </c>
      <c r="F239" s="70" t="s">
        <v>16373</v>
      </c>
      <c r="H239" s="74" t="s">
        <v>16374</v>
      </c>
      <c r="I239" s="74" t="s">
        <v>16375</v>
      </c>
      <c r="J239" s="70">
        <v>4791348</v>
      </c>
      <c r="K239" s="70" t="s">
        <v>16376</v>
      </c>
      <c r="L239" s="70">
        <v>25</v>
      </c>
      <c r="M239" s="70">
        <v>1975</v>
      </c>
      <c r="N239" s="70" t="s">
        <v>16377</v>
      </c>
      <c r="O239" s="70" t="s">
        <v>16372</v>
      </c>
    </row>
    <row r="240" spans="1:17" s="70" customFormat="1" x14ac:dyDescent="0.3">
      <c r="A240" s="70" t="s">
        <v>10380</v>
      </c>
      <c r="B240" s="70" t="s">
        <v>3813</v>
      </c>
      <c r="C240" s="70">
        <v>181</v>
      </c>
      <c r="D240" s="70" t="s">
        <v>16378</v>
      </c>
      <c r="E240" s="70" t="s">
        <v>4456</v>
      </c>
      <c r="F240" s="70">
        <v>223330821</v>
      </c>
      <c r="H240" s="74" t="s">
        <v>16379</v>
      </c>
      <c r="J240" s="70">
        <v>8340667</v>
      </c>
      <c r="K240" s="70" t="s">
        <v>16380</v>
      </c>
      <c r="L240" s="70">
        <v>90</v>
      </c>
      <c r="M240" s="70">
        <v>1977</v>
      </c>
      <c r="N240" s="70" t="s">
        <v>16381</v>
      </c>
      <c r="O240" s="70" t="s">
        <v>4456</v>
      </c>
    </row>
    <row r="241" spans="1:17" s="70" customFormat="1" x14ac:dyDescent="0.3">
      <c r="A241" s="70" t="s">
        <v>9388</v>
      </c>
      <c r="B241" s="70" t="s">
        <v>2550</v>
      </c>
      <c r="C241" s="70">
        <v>181</v>
      </c>
      <c r="D241" s="70" t="s">
        <v>16382</v>
      </c>
      <c r="E241" s="70" t="s">
        <v>9179</v>
      </c>
      <c r="F241" s="70">
        <v>224313200</v>
      </c>
      <c r="H241" s="70" t="s">
        <v>16383</v>
      </c>
      <c r="I241" s="74" t="s">
        <v>16384</v>
      </c>
      <c r="J241" s="70">
        <v>7550125</v>
      </c>
      <c r="K241" s="70" t="s">
        <v>16385</v>
      </c>
      <c r="L241" s="70">
        <v>50</v>
      </c>
      <c r="M241" s="70">
        <v>1980</v>
      </c>
      <c r="N241" s="70" t="s">
        <v>16386</v>
      </c>
      <c r="O241" s="70" t="s">
        <v>4456</v>
      </c>
    </row>
    <row r="242" spans="1:17" s="70" customFormat="1" x14ac:dyDescent="0.3">
      <c r="A242" s="70" t="s">
        <v>9389</v>
      </c>
      <c r="B242" s="70" t="s">
        <v>2551</v>
      </c>
      <c r="C242" s="70">
        <v>181</v>
      </c>
      <c r="D242" s="70" t="s">
        <v>16387</v>
      </c>
      <c r="E242" s="70" t="s">
        <v>15415</v>
      </c>
      <c r="F242" s="70">
        <v>225786900</v>
      </c>
      <c r="H242" s="70" t="s">
        <v>16388</v>
      </c>
      <c r="I242" s="74" t="s">
        <v>16389</v>
      </c>
      <c r="K242" s="70" t="s">
        <v>16390</v>
      </c>
      <c r="L242" s="70">
        <v>300</v>
      </c>
      <c r="M242" s="70">
        <v>1953</v>
      </c>
      <c r="N242" s="70" t="s">
        <v>16391</v>
      </c>
      <c r="O242" s="70" t="s">
        <v>4456</v>
      </c>
      <c r="P242" s="70" t="s">
        <v>16193</v>
      </c>
      <c r="Q242" s="70" t="s">
        <v>9229</v>
      </c>
    </row>
    <row r="243" spans="1:17" s="70" customFormat="1" x14ac:dyDescent="0.3">
      <c r="A243" s="70" t="s">
        <v>12629</v>
      </c>
      <c r="B243" s="70" t="s">
        <v>6354</v>
      </c>
      <c r="C243" s="70">
        <v>182</v>
      </c>
      <c r="D243" s="70" t="s">
        <v>16392</v>
      </c>
      <c r="E243" s="70" t="s">
        <v>9151</v>
      </c>
      <c r="F243" s="70">
        <v>222358333</v>
      </c>
      <c r="H243" s="74" t="s">
        <v>16393</v>
      </c>
      <c r="I243" s="74" t="s">
        <v>16394</v>
      </c>
      <c r="K243" s="70" t="s">
        <v>16395</v>
      </c>
      <c r="M243" s="70">
        <v>1978</v>
      </c>
      <c r="N243" s="70" t="s">
        <v>1380</v>
      </c>
      <c r="O243" s="70" t="s">
        <v>4456</v>
      </c>
    </row>
    <row r="244" spans="1:17" s="70" customFormat="1" ht="24" x14ac:dyDescent="0.3">
      <c r="A244" s="70" t="s">
        <v>12080</v>
      </c>
      <c r="B244" s="70" t="s">
        <v>5747</v>
      </c>
      <c r="C244" s="70">
        <v>182</v>
      </c>
      <c r="D244" s="70" t="s">
        <v>16396</v>
      </c>
      <c r="E244" s="70" t="s">
        <v>4456</v>
      </c>
      <c r="F244" s="70" t="s">
        <v>16397</v>
      </c>
      <c r="H244" s="70" t="s">
        <v>16398</v>
      </c>
      <c r="I244" s="74" t="s">
        <v>16399</v>
      </c>
      <c r="K244" s="70" t="s">
        <v>16400</v>
      </c>
      <c r="L244" s="70">
        <v>20</v>
      </c>
      <c r="M244" s="70">
        <v>1981</v>
      </c>
      <c r="N244" s="70" t="s">
        <v>16401</v>
      </c>
      <c r="O244" s="70" t="s">
        <v>4456</v>
      </c>
    </row>
    <row r="245" spans="1:17" s="70" customFormat="1" x14ac:dyDescent="0.3">
      <c r="A245" s="70" t="s">
        <v>9572</v>
      </c>
      <c r="B245" s="70" t="s">
        <v>6355</v>
      </c>
      <c r="C245" s="70">
        <v>182</v>
      </c>
      <c r="D245" s="70" t="s">
        <v>16402</v>
      </c>
      <c r="E245" s="70" t="s">
        <v>16403</v>
      </c>
      <c r="F245" s="70">
        <v>232424000</v>
      </c>
      <c r="I245" s="74" t="s">
        <v>16404</v>
      </c>
      <c r="K245" s="70" t="s">
        <v>16405</v>
      </c>
      <c r="L245" s="70">
        <v>60</v>
      </c>
      <c r="M245" s="70">
        <v>1979</v>
      </c>
      <c r="N245" s="70" t="s">
        <v>16406</v>
      </c>
      <c r="O245" s="70" t="s">
        <v>4456</v>
      </c>
    </row>
    <row r="246" spans="1:17" s="70" customFormat="1" x14ac:dyDescent="0.3">
      <c r="A246" s="70" t="s">
        <v>9508</v>
      </c>
      <c r="B246" s="70" t="s">
        <v>2702</v>
      </c>
      <c r="C246" s="70">
        <v>182</v>
      </c>
      <c r="D246" s="70" t="s">
        <v>16407</v>
      </c>
      <c r="E246" s="70" t="s">
        <v>15595</v>
      </c>
      <c r="F246" s="70">
        <v>222071450</v>
      </c>
      <c r="H246" s="74" t="s">
        <v>16408</v>
      </c>
      <c r="I246" s="74" t="s">
        <v>16409</v>
      </c>
      <c r="K246" s="70" t="s">
        <v>16410</v>
      </c>
      <c r="L246" s="70">
        <v>3</v>
      </c>
      <c r="M246" s="70">
        <v>1991</v>
      </c>
      <c r="N246" s="70" t="s">
        <v>16096</v>
      </c>
      <c r="O246" s="70" t="s">
        <v>4456</v>
      </c>
    </row>
    <row r="247" spans="1:17" s="70" customFormat="1" ht="24" x14ac:dyDescent="0.3">
      <c r="A247" s="70" t="s">
        <v>11683</v>
      </c>
      <c r="B247" s="70" t="s">
        <v>5287</v>
      </c>
      <c r="C247" s="70">
        <v>182</v>
      </c>
      <c r="D247" s="70" t="s">
        <v>16411</v>
      </c>
      <c r="E247" s="70" t="s">
        <v>16412</v>
      </c>
      <c r="F247" s="70">
        <v>228552299</v>
      </c>
      <c r="H247" s="70" t="s">
        <v>16413</v>
      </c>
      <c r="I247" s="74" t="s">
        <v>16414</v>
      </c>
      <c r="K247" s="70" t="s">
        <v>16415</v>
      </c>
      <c r="M247" s="70">
        <v>2008</v>
      </c>
      <c r="N247" s="70" t="s">
        <v>16416</v>
      </c>
      <c r="O247" s="70" t="s">
        <v>4456</v>
      </c>
    </row>
    <row r="248" spans="1:17" s="70" customFormat="1" x14ac:dyDescent="0.3">
      <c r="A248" s="70" t="s">
        <v>9390</v>
      </c>
      <c r="B248" s="70" t="s">
        <v>16417</v>
      </c>
      <c r="C248" s="70">
        <v>182</v>
      </c>
      <c r="D248" s="70" t="s">
        <v>16418</v>
      </c>
      <c r="E248" s="70" t="s">
        <v>16419</v>
      </c>
      <c r="F248" s="70" t="s">
        <v>16420</v>
      </c>
      <c r="H248" s="74" t="s">
        <v>16421</v>
      </c>
      <c r="I248" s="74" t="s">
        <v>16422</v>
      </c>
      <c r="K248" s="70" t="s">
        <v>16423</v>
      </c>
      <c r="L248" s="70">
        <v>8</v>
      </c>
      <c r="M248" s="70">
        <v>1989</v>
      </c>
      <c r="N248" s="70" t="s">
        <v>16424</v>
      </c>
      <c r="O248" s="70" t="s">
        <v>16425</v>
      </c>
    </row>
    <row r="249" spans="1:17" s="70" customFormat="1" x14ac:dyDescent="0.3">
      <c r="A249" s="70" t="s">
        <v>9391</v>
      </c>
      <c r="B249" s="70" t="s">
        <v>16426</v>
      </c>
      <c r="C249" s="70">
        <v>182</v>
      </c>
      <c r="D249" s="70" t="s">
        <v>16427</v>
      </c>
      <c r="E249" s="70" t="s">
        <v>16428</v>
      </c>
      <c r="F249" s="70" t="s">
        <v>16429</v>
      </c>
      <c r="H249" s="74" t="s">
        <v>16430</v>
      </c>
      <c r="I249" s="74" t="s">
        <v>16431</v>
      </c>
      <c r="K249" s="70" t="s">
        <v>16432</v>
      </c>
      <c r="L249" s="70">
        <v>478</v>
      </c>
      <c r="M249" s="70">
        <v>1976</v>
      </c>
      <c r="N249" s="70" t="s">
        <v>16433</v>
      </c>
      <c r="O249" s="70" t="s">
        <v>16428</v>
      </c>
    </row>
    <row r="250" spans="1:17" s="70" customFormat="1" ht="24" x14ac:dyDescent="0.3">
      <c r="A250" s="70" t="s">
        <v>9509</v>
      </c>
      <c r="B250" s="70" t="s">
        <v>16434</v>
      </c>
      <c r="C250" s="70">
        <v>182</v>
      </c>
      <c r="D250" s="70" t="s">
        <v>16435</v>
      </c>
      <c r="E250" s="70" t="s">
        <v>16436</v>
      </c>
      <c r="F250" s="70" t="s">
        <v>16437</v>
      </c>
      <c r="H250" s="74" t="s">
        <v>16438</v>
      </c>
      <c r="I250" s="74" t="s">
        <v>16439</v>
      </c>
      <c r="K250" s="70" t="s">
        <v>16440</v>
      </c>
      <c r="L250" s="70">
        <v>52</v>
      </c>
      <c r="M250" s="70">
        <v>1985</v>
      </c>
      <c r="N250" s="70" t="s">
        <v>16096</v>
      </c>
      <c r="O250" s="70" t="s">
        <v>16305</v>
      </c>
    </row>
    <row r="251" spans="1:17" s="70" customFormat="1" x14ac:dyDescent="0.3">
      <c r="A251" s="70" t="s">
        <v>9743</v>
      </c>
      <c r="B251" s="70" t="s">
        <v>16441</v>
      </c>
      <c r="C251" s="70">
        <v>182</v>
      </c>
      <c r="D251" s="70" t="s">
        <v>16442</v>
      </c>
      <c r="E251" s="70" t="s">
        <v>16419</v>
      </c>
      <c r="F251" s="70" t="s">
        <v>16443</v>
      </c>
      <c r="I251" s="74" t="s">
        <v>16444</v>
      </c>
      <c r="J251" s="70">
        <v>2950000</v>
      </c>
      <c r="K251" s="70" t="s">
        <v>16445</v>
      </c>
      <c r="L251" s="70">
        <v>300</v>
      </c>
      <c r="M251" s="70">
        <v>2000</v>
      </c>
      <c r="N251" s="70" t="s">
        <v>16283</v>
      </c>
      <c r="O251" s="70" t="s">
        <v>16419</v>
      </c>
      <c r="P251" s="70" t="s">
        <v>16193</v>
      </c>
      <c r="Q251" s="70" t="s">
        <v>16446</v>
      </c>
    </row>
    <row r="252" spans="1:17" s="70" customFormat="1" ht="24" x14ac:dyDescent="0.3">
      <c r="A252" s="70" t="s">
        <v>10381</v>
      </c>
      <c r="B252" s="70" t="s">
        <v>16447</v>
      </c>
      <c r="C252" s="70">
        <v>183</v>
      </c>
      <c r="D252" s="70" t="s">
        <v>16448</v>
      </c>
      <c r="E252" s="70" t="s">
        <v>16449</v>
      </c>
      <c r="F252" s="70" t="s">
        <v>16450</v>
      </c>
      <c r="H252" s="74" t="s">
        <v>16451</v>
      </c>
      <c r="I252" s="74" t="s">
        <v>16452</v>
      </c>
      <c r="K252" s="70" t="s">
        <v>16453</v>
      </c>
      <c r="L252" s="70">
        <v>28</v>
      </c>
      <c r="M252" s="70">
        <v>1986</v>
      </c>
      <c r="N252" s="70" t="s">
        <v>16454</v>
      </c>
      <c r="O252" s="70" t="s">
        <v>16455</v>
      </c>
    </row>
    <row r="253" spans="1:17" s="70" customFormat="1" ht="36" x14ac:dyDescent="0.3">
      <c r="A253" s="70" t="s">
        <v>9392</v>
      </c>
      <c r="B253" s="70" t="s">
        <v>2555</v>
      </c>
      <c r="C253" s="70">
        <v>183</v>
      </c>
      <c r="D253" s="70" t="s">
        <v>16456</v>
      </c>
      <c r="E253" s="70" t="s">
        <v>9179</v>
      </c>
      <c r="F253" s="70">
        <v>225827360</v>
      </c>
      <c r="H253" s="74" t="s">
        <v>16457</v>
      </c>
      <c r="I253" s="74" t="s">
        <v>16458</v>
      </c>
      <c r="J253" s="70">
        <v>7550108</v>
      </c>
      <c r="K253" s="70" t="s">
        <v>16459</v>
      </c>
      <c r="L253" s="70">
        <v>350</v>
      </c>
      <c r="M253" s="70">
        <v>1986</v>
      </c>
      <c r="N253" s="70" t="s">
        <v>16460</v>
      </c>
      <c r="O253" s="70" t="s">
        <v>4456</v>
      </c>
      <c r="P253" s="70" t="s">
        <v>16461</v>
      </c>
      <c r="Q253" s="70" t="s">
        <v>16462</v>
      </c>
    </row>
    <row r="254" spans="1:17" s="70" customFormat="1" x14ac:dyDescent="0.3">
      <c r="A254" s="70" t="s">
        <v>9510</v>
      </c>
      <c r="B254" s="70" t="s">
        <v>16463</v>
      </c>
      <c r="C254" s="70">
        <v>183</v>
      </c>
      <c r="D254" s="70" t="s">
        <v>16464</v>
      </c>
      <c r="E254" s="70" t="s">
        <v>16305</v>
      </c>
      <c r="F254" s="70" t="s">
        <v>16465</v>
      </c>
      <c r="I254" s="74" t="s">
        <v>16466</v>
      </c>
      <c r="K254" s="70" t="s">
        <v>16467</v>
      </c>
      <c r="L254" s="70">
        <v>127</v>
      </c>
      <c r="M254" s="70">
        <v>1997</v>
      </c>
      <c r="N254" s="70" t="s">
        <v>16468</v>
      </c>
      <c r="O254" s="70" t="s">
        <v>16305</v>
      </c>
      <c r="P254" s="70" t="s">
        <v>9155</v>
      </c>
      <c r="Q254" s="70" t="s">
        <v>15992</v>
      </c>
    </row>
    <row r="255" spans="1:17" s="70" customFormat="1" x14ac:dyDescent="0.3">
      <c r="A255" s="70" t="s">
        <v>9910</v>
      </c>
      <c r="B255" s="70" t="s">
        <v>16474</v>
      </c>
      <c r="C255" s="70">
        <v>183</v>
      </c>
      <c r="D255" s="70" t="s">
        <v>16475</v>
      </c>
      <c r="E255" s="70" t="s">
        <v>9151</v>
      </c>
      <c r="F255" s="70">
        <v>226588282</v>
      </c>
      <c r="G255" s="70">
        <v>226588283</v>
      </c>
      <c r="H255" s="74" t="s">
        <v>16476</v>
      </c>
      <c r="I255" s="74" t="s">
        <v>16477</v>
      </c>
      <c r="K255" s="70" t="s">
        <v>16478</v>
      </c>
      <c r="L255" s="70">
        <v>20</v>
      </c>
      <c r="M255" s="70">
        <v>1987</v>
      </c>
      <c r="N255" s="70" t="s">
        <v>16479</v>
      </c>
      <c r="O255" s="70" t="s">
        <v>4456</v>
      </c>
    </row>
    <row r="256" spans="1:17" s="70" customFormat="1" x14ac:dyDescent="0.3">
      <c r="A256" s="70" t="s">
        <v>9393</v>
      </c>
      <c r="B256" s="70" t="s">
        <v>2556</v>
      </c>
      <c r="C256" s="70">
        <v>183</v>
      </c>
      <c r="D256" s="70" t="s">
        <v>16469</v>
      </c>
      <c r="E256" s="70" t="s">
        <v>15158</v>
      </c>
      <c r="F256" s="70">
        <v>228211116</v>
      </c>
      <c r="H256" s="74" t="s">
        <v>16470</v>
      </c>
      <c r="I256" s="74" t="s">
        <v>16471</v>
      </c>
      <c r="J256" s="70">
        <v>9510287</v>
      </c>
      <c r="K256" s="70" t="s">
        <v>16472</v>
      </c>
      <c r="L256" s="70">
        <v>42</v>
      </c>
      <c r="M256" s="70">
        <v>1977</v>
      </c>
      <c r="N256" s="70" t="s">
        <v>16283</v>
      </c>
      <c r="O256" s="70" t="s">
        <v>15158</v>
      </c>
    </row>
    <row r="257" spans="1:17" s="70" customFormat="1" x14ac:dyDescent="0.3">
      <c r="A257" s="70" t="s">
        <v>9538</v>
      </c>
      <c r="B257" s="70" t="s">
        <v>16480</v>
      </c>
      <c r="C257" s="70">
        <v>183</v>
      </c>
      <c r="D257" s="70" t="s">
        <v>16481</v>
      </c>
      <c r="E257" s="70" t="s">
        <v>9179</v>
      </c>
      <c r="F257" s="70">
        <v>222344344</v>
      </c>
      <c r="H257" s="74" t="s">
        <v>16482</v>
      </c>
      <c r="I257" s="74" t="s">
        <v>16483</v>
      </c>
      <c r="J257" s="70">
        <v>7550202</v>
      </c>
      <c r="K257" s="70" t="s">
        <v>16484</v>
      </c>
      <c r="L257" s="70">
        <v>50</v>
      </c>
      <c r="M257" s="70">
        <v>1954</v>
      </c>
      <c r="N257" s="70" t="s">
        <v>16485</v>
      </c>
      <c r="O257" s="70" t="s">
        <v>4456</v>
      </c>
    </row>
    <row r="258" spans="1:17" s="70" customFormat="1" x14ac:dyDescent="0.3">
      <c r="A258" s="70" t="s">
        <v>9394</v>
      </c>
      <c r="B258" s="70" t="s">
        <v>16486</v>
      </c>
      <c r="C258" s="70">
        <v>183</v>
      </c>
      <c r="D258" s="70" t="s">
        <v>16487</v>
      </c>
      <c r="E258" s="70" t="s">
        <v>16170</v>
      </c>
      <c r="F258" s="70" t="s">
        <v>16488</v>
      </c>
      <c r="H258" s="70" t="s">
        <v>16489</v>
      </c>
      <c r="I258" s="74" t="s">
        <v>16490</v>
      </c>
      <c r="K258" s="70" t="s">
        <v>16491</v>
      </c>
      <c r="L258" s="70">
        <v>40</v>
      </c>
      <c r="M258" s="70">
        <v>1987</v>
      </c>
      <c r="N258" s="70" t="s">
        <v>16473</v>
      </c>
      <c r="O258" s="70" t="s">
        <v>16170</v>
      </c>
      <c r="P258" s="70" t="s">
        <v>16492</v>
      </c>
      <c r="Q258" s="70" t="s">
        <v>15490</v>
      </c>
    </row>
    <row r="259" spans="1:17" s="70" customFormat="1" x14ac:dyDescent="0.3">
      <c r="A259" s="70" t="s">
        <v>9395</v>
      </c>
      <c r="B259" s="70" t="s">
        <v>16493</v>
      </c>
      <c r="C259" s="70">
        <v>183</v>
      </c>
      <c r="D259" s="70" t="s">
        <v>16494</v>
      </c>
      <c r="E259" s="70" t="s">
        <v>16495</v>
      </c>
      <c r="F259" s="70" t="s">
        <v>16319</v>
      </c>
      <c r="H259" s="74" t="s">
        <v>16320</v>
      </c>
      <c r="I259" s="74" t="s">
        <v>16321</v>
      </c>
      <c r="K259" s="70" t="s">
        <v>16496</v>
      </c>
      <c r="L259" s="70">
        <v>150</v>
      </c>
      <c r="M259" s="70">
        <v>1981</v>
      </c>
      <c r="N259" s="70" t="s">
        <v>16283</v>
      </c>
      <c r="O259" s="70" t="s">
        <v>16170</v>
      </c>
      <c r="P259" s="70" t="s">
        <v>15884</v>
      </c>
      <c r="Q259" s="70" t="s">
        <v>4460</v>
      </c>
    </row>
    <row r="260" spans="1:17" s="70" customFormat="1" ht="28.8" x14ac:dyDescent="0.3">
      <c r="A260" s="70" t="s">
        <v>9396</v>
      </c>
      <c r="B260" s="70" t="s">
        <v>16497</v>
      </c>
      <c r="C260" s="70">
        <v>184</v>
      </c>
      <c r="D260" s="70" t="s">
        <v>16498</v>
      </c>
      <c r="E260" s="70" t="s">
        <v>9256</v>
      </c>
      <c r="F260" s="70">
        <v>227373181</v>
      </c>
      <c r="H260" s="74" t="s">
        <v>16499</v>
      </c>
      <c r="I260" s="74" t="s">
        <v>16500</v>
      </c>
      <c r="K260" s="70" t="s">
        <v>16501</v>
      </c>
      <c r="L260" s="70">
        <v>155</v>
      </c>
      <c r="M260" s="70">
        <v>1989</v>
      </c>
      <c r="N260" s="70" t="s">
        <v>16502</v>
      </c>
      <c r="O260" s="70" t="s">
        <v>4456</v>
      </c>
      <c r="P260" s="70" t="s">
        <v>16503</v>
      </c>
      <c r="Q260" s="70" t="s">
        <v>4460</v>
      </c>
    </row>
    <row r="261" spans="1:17" s="70" customFormat="1" ht="24" x14ac:dyDescent="0.3">
      <c r="A261" s="70" t="s">
        <v>12630</v>
      </c>
      <c r="B261" s="70" t="s">
        <v>16504</v>
      </c>
      <c r="C261" s="70">
        <v>184</v>
      </c>
      <c r="D261" s="70" t="s">
        <v>16505</v>
      </c>
      <c r="E261" s="70" t="s">
        <v>16495</v>
      </c>
      <c r="F261" s="70" t="s">
        <v>16506</v>
      </c>
      <c r="H261" s="70" t="s">
        <v>16507</v>
      </c>
      <c r="K261" s="70" t="s">
        <v>16508</v>
      </c>
    </row>
    <row r="262" spans="1:17" s="70" customFormat="1" ht="24" x14ac:dyDescent="0.3">
      <c r="A262" s="70" t="s">
        <v>9397</v>
      </c>
      <c r="B262" s="70" t="s">
        <v>16509</v>
      </c>
      <c r="C262" s="70">
        <v>184</v>
      </c>
      <c r="D262" s="70" t="s">
        <v>16510</v>
      </c>
      <c r="E262" s="70" t="s">
        <v>16511</v>
      </c>
      <c r="F262" s="70" t="s">
        <v>16512</v>
      </c>
      <c r="G262" s="70" t="s">
        <v>16513</v>
      </c>
      <c r="H262" s="74" t="s">
        <v>16514</v>
      </c>
      <c r="I262" s="74" t="s">
        <v>16515</v>
      </c>
      <c r="K262" s="70" t="s">
        <v>16516</v>
      </c>
      <c r="L262" s="70">
        <v>350</v>
      </c>
      <c r="M262" s="70">
        <v>1987</v>
      </c>
      <c r="N262" s="70" t="s">
        <v>16283</v>
      </c>
      <c r="O262" s="70" t="s">
        <v>16511</v>
      </c>
      <c r="P262" s="70" t="s">
        <v>16517</v>
      </c>
      <c r="Q262" s="70" t="s">
        <v>4460</v>
      </c>
    </row>
    <row r="263" spans="1:17" s="70" customFormat="1" ht="24" x14ac:dyDescent="0.3">
      <c r="A263" s="70" t="s">
        <v>9802</v>
      </c>
      <c r="B263" s="70" t="s">
        <v>16518</v>
      </c>
      <c r="C263" s="70">
        <v>184</v>
      </c>
      <c r="D263" s="70" t="s">
        <v>16519</v>
      </c>
      <c r="E263" s="70" t="s">
        <v>16520</v>
      </c>
      <c r="F263" s="70" t="s">
        <v>16521</v>
      </c>
      <c r="H263" s="74" t="s">
        <v>16522</v>
      </c>
      <c r="K263" s="70" t="s">
        <v>16523</v>
      </c>
      <c r="L263" s="70">
        <v>160</v>
      </c>
      <c r="M263" s="70">
        <v>1962</v>
      </c>
      <c r="N263" s="70" t="s">
        <v>16524</v>
      </c>
      <c r="O263" s="70" t="s">
        <v>15901</v>
      </c>
    </row>
    <row r="264" spans="1:17" s="70" customFormat="1" ht="24" x14ac:dyDescent="0.3">
      <c r="A264" s="70" t="s">
        <v>12631</v>
      </c>
      <c r="B264" s="70" t="s">
        <v>6359</v>
      </c>
      <c r="C264" s="70">
        <v>184</v>
      </c>
      <c r="D264" s="70" t="s">
        <v>16525</v>
      </c>
      <c r="E264" s="70" t="s">
        <v>15673</v>
      </c>
      <c r="F264" s="70">
        <v>222731889</v>
      </c>
      <c r="H264" s="74" t="s">
        <v>16526</v>
      </c>
      <c r="I264" s="70" t="s">
        <v>16527</v>
      </c>
      <c r="K264" s="70" t="s">
        <v>16528</v>
      </c>
      <c r="L264" s="70">
        <v>25</v>
      </c>
      <c r="M264" s="70">
        <v>1975</v>
      </c>
      <c r="N264" s="70" t="s">
        <v>16529</v>
      </c>
      <c r="O264" s="70" t="s">
        <v>4456</v>
      </c>
    </row>
    <row r="265" spans="1:17" s="70" customFormat="1" x14ac:dyDescent="0.3">
      <c r="A265" s="70" t="s">
        <v>12632</v>
      </c>
      <c r="B265" s="70" t="s">
        <v>6360</v>
      </c>
      <c r="C265" s="70">
        <v>184</v>
      </c>
      <c r="D265" s="70" t="s">
        <v>16530</v>
      </c>
      <c r="E265" s="70" t="s">
        <v>15422</v>
      </c>
      <c r="F265" s="70">
        <v>225307700</v>
      </c>
      <c r="H265" s="74" t="s">
        <v>16531</v>
      </c>
      <c r="I265" s="74" t="s">
        <v>16532</v>
      </c>
      <c r="K265" s="70" t="s">
        <v>16533</v>
      </c>
      <c r="L265" s="70">
        <v>150</v>
      </c>
      <c r="M265" s="70">
        <v>1982</v>
      </c>
      <c r="N265" s="70" t="s">
        <v>16534</v>
      </c>
      <c r="O265" s="70" t="s">
        <v>4456</v>
      </c>
    </row>
    <row r="266" spans="1:17" s="70" customFormat="1" x14ac:dyDescent="0.3">
      <c r="A266" s="70" t="s">
        <v>9974</v>
      </c>
      <c r="B266" s="70" t="s">
        <v>3341</v>
      </c>
      <c r="C266" s="70">
        <v>184</v>
      </c>
      <c r="D266" s="70" t="s">
        <v>16535</v>
      </c>
      <c r="E266" s="70" t="s">
        <v>9179</v>
      </c>
      <c r="F266" s="70">
        <v>222066661</v>
      </c>
      <c r="H266" s="74" t="s">
        <v>16536</v>
      </c>
      <c r="I266" s="74" t="s">
        <v>16537</v>
      </c>
      <c r="K266" s="70" t="s">
        <v>16538</v>
      </c>
      <c r="L266" s="70">
        <v>26</v>
      </c>
      <c r="M266" s="70">
        <v>1981</v>
      </c>
      <c r="N266" s="70" t="s">
        <v>16539</v>
      </c>
      <c r="O266" s="70" t="s">
        <v>4456</v>
      </c>
    </row>
    <row r="267" spans="1:17" s="70" customFormat="1" x14ac:dyDescent="0.3">
      <c r="A267" s="70" t="s">
        <v>9511</v>
      </c>
      <c r="B267" s="70" t="s">
        <v>2705</v>
      </c>
      <c r="C267" s="70">
        <v>184</v>
      </c>
      <c r="D267" s="70" t="s">
        <v>16540</v>
      </c>
      <c r="E267" s="70" t="s">
        <v>9179</v>
      </c>
      <c r="F267" s="70">
        <v>222461111</v>
      </c>
      <c r="H267" s="74" t="s">
        <v>16541</v>
      </c>
      <c r="I267" s="74" t="s">
        <v>16542</v>
      </c>
      <c r="K267" s="70" t="s">
        <v>16543</v>
      </c>
      <c r="L267" s="70">
        <v>25</v>
      </c>
      <c r="M267" s="70">
        <v>1998</v>
      </c>
      <c r="N267" s="70" t="s">
        <v>16544</v>
      </c>
      <c r="O267" s="70" t="s">
        <v>4456</v>
      </c>
    </row>
    <row r="268" spans="1:17" s="70" customFormat="1" x14ac:dyDescent="0.3">
      <c r="A268" s="70" t="s">
        <v>10707</v>
      </c>
      <c r="B268" s="70" t="s">
        <v>4187</v>
      </c>
      <c r="C268" s="70">
        <v>185</v>
      </c>
      <c r="D268" s="70" t="s">
        <v>16545</v>
      </c>
      <c r="E268" s="70" t="s">
        <v>15462</v>
      </c>
      <c r="F268" s="70">
        <v>228368000</v>
      </c>
      <c r="H268" s="74" t="s">
        <v>16546</v>
      </c>
      <c r="I268" s="74" t="s">
        <v>16547</v>
      </c>
      <c r="K268" s="70" t="s">
        <v>16548</v>
      </c>
      <c r="L268" s="70">
        <v>200</v>
      </c>
      <c r="M268" s="70">
        <v>1986</v>
      </c>
      <c r="N268" s="70" t="s">
        <v>16549</v>
      </c>
      <c r="O268" s="70" t="s">
        <v>4456</v>
      </c>
    </row>
    <row r="269" spans="1:17" s="70" customFormat="1" x14ac:dyDescent="0.3">
      <c r="A269" s="70" t="s">
        <v>9289</v>
      </c>
      <c r="B269" s="70" t="s">
        <v>16550</v>
      </c>
      <c r="C269" s="70">
        <v>185</v>
      </c>
      <c r="D269" s="70" t="s">
        <v>16551</v>
      </c>
      <c r="E269" s="70" t="s">
        <v>16305</v>
      </c>
      <c r="F269" s="70" t="s">
        <v>16552</v>
      </c>
      <c r="I269" s="74" t="s">
        <v>16553</v>
      </c>
      <c r="K269" s="70" t="s">
        <v>16554</v>
      </c>
      <c r="N269" s="70" t="s">
        <v>16555</v>
      </c>
      <c r="O269" s="70" t="s">
        <v>16305</v>
      </c>
    </row>
    <row r="270" spans="1:17" s="70" customFormat="1" x14ac:dyDescent="0.3">
      <c r="A270" s="70" t="s">
        <v>10844</v>
      </c>
      <c r="B270" s="70" t="s">
        <v>4348</v>
      </c>
      <c r="C270" s="70">
        <v>185</v>
      </c>
      <c r="D270" s="70" t="s">
        <v>16556</v>
      </c>
      <c r="E270" s="70" t="s">
        <v>15197</v>
      </c>
      <c r="F270" s="70">
        <v>226405750</v>
      </c>
      <c r="H270" s="74" t="s">
        <v>16557</v>
      </c>
      <c r="I270" s="74" t="s">
        <v>16558</v>
      </c>
      <c r="K270" s="70" t="s">
        <v>16559</v>
      </c>
      <c r="L270" s="70">
        <v>23</v>
      </c>
      <c r="M270" s="70">
        <v>1974</v>
      </c>
      <c r="N270" s="70" t="s">
        <v>16560</v>
      </c>
      <c r="O270" s="70" t="s">
        <v>4456</v>
      </c>
    </row>
    <row r="271" spans="1:17" s="70" customFormat="1" x14ac:dyDescent="0.3">
      <c r="A271" s="70" t="s">
        <v>9782</v>
      </c>
      <c r="B271" s="70" t="s">
        <v>3130</v>
      </c>
      <c r="C271" s="70">
        <v>185</v>
      </c>
      <c r="D271" s="70" t="s">
        <v>16561</v>
      </c>
      <c r="E271" s="70" t="s">
        <v>15178</v>
      </c>
      <c r="F271" s="70">
        <v>223695700</v>
      </c>
      <c r="H271" s="74" t="s">
        <v>16562</v>
      </c>
      <c r="I271" s="74" t="s">
        <v>16563</v>
      </c>
      <c r="K271" s="70" t="s">
        <v>16564</v>
      </c>
      <c r="L271" s="70">
        <v>40</v>
      </c>
      <c r="M271" s="70">
        <v>1993</v>
      </c>
      <c r="N271" s="70" t="s">
        <v>16565</v>
      </c>
      <c r="O271" s="70" t="s">
        <v>4456</v>
      </c>
    </row>
    <row r="272" spans="1:17" s="70" customFormat="1" x14ac:dyDescent="0.3">
      <c r="A272" s="70" t="s">
        <v>9783</v>
      </c>
      <c r="B272" s="70" t="s">
        <v>3131</v>
      </c>
      <c r="C272" s="70">
        <v>185</v>
      </c>
      <c r="D272" s="70" t="s">
        <v>16566</v>
      </c>
      <c r="E272" s="70" t="s">
        <v>15197</v>
      </c>
      <c r="F272" s="70">
        <v>6004272000</v>
      </c>
      <c r="I272" s="74" t="s">
        <v>16567</v>
      </c>
      <c r="K272" s="70" t="s">
        <v>16568</v>
      </c>
      <c r="L272" s="70">
        <v>350</v>
      </c>
      <c r="M272" s="70">
        <v>1995</v>
      </c>
      <c r="N272" s="70" t="s">
        <v>16569</v>
      </c>
      <c r="O272" s="70" t="s">
        <v>4456</v>
      </c>
      <c r="P272" s="70" t="s">
        <v>16570</v>
      </c>
      <c r="Q272" s="70" t="s">
        <v>9229</v>
      </c>
    </row>
    <row r="273" spans="1:17" s="70" customFormat="1" ht="36" x14ac:dyDescent="0.3">
      <c r="A273" s="70" t="s">
        <v>12148</v>
      </c>
      <c r="B273" s="70" t="s">
        <v>5822</v>
      </c>
      <c r="C273" s="70">
        <v>185</v>
      </c>
      <c r="D273" s="70" t="s">
        <v>16584</v>
      </c>
      <c r="E273" s="70" t="s">
        <v>4456</v>
      </c>
      <c r="F273" s="70" t="s">
        <v>16585</v>
      </c>
      <c r="H273" s="70" t="s">
        <v>16586</v>
      </c>
      <c r="I273" s="74" t="s">
        <v>16587</v>
      </c>
      <c r="K273" s="70" t="s">
        <v>16588</v>
      </c>
      <c r="L273" s="70">
        <v>155</v>
      </c>
      <c r="M273" s="70">
        <v>1861</v>
      </c>
      <c r="N273" s="70" t="s">
        <v>16589</v>
      </c>
      <c r="O273" s="70" t="s">
        <v>4456</v>
      </c>
      <c r="P273" s="70" t="s">
        <v>15296</v>
      </c>
      <c r="Q273" s="70" t="s">
        <v>9229</v>
      </c>
    </row>
    <row r="274" spans="1:17" s="70" customFormat="1" x14ac:dyDescent="0.3">
      <c r="A274" s="70" t="s">
        <v>12149</v>
      </c>
      <c r="B274" s="70" t="s">
        <v>16577</v>
      </c>
      <c r="C274" s="70">
        <v>185</v>
      </c>
      <c r="D274" s="70" t="s">
        <v>16578</v>
      </c>
      <c r="E274" s="70" t="s">
        <v>16372</v>
      </c>
      <c r="F274" s="70" t="s">
        <v>16579</v>
      </c>
      <c r="H274" s="74" t="s">
        <v>16580</v>
      </c>
      <c r="I274" s="74" t="s">
        <v>16581</v>
      </c>
      <c r="K274" s="70" t="s">
        <v>16582</v>
      </c>
      <c r="M274" s="70">
        <v>2004</v>
      </c>
      <c r="N274" s="70" t="s">
        <v>16583</v>
      </c>
      <c r="O274" s="70" t="s">
        <v>16372</v>
      </c>
    </row>
    <row r="275" spans="1:17" s="70" customFormat="1" ht="36" x14ac:dyDescent="0.3">
      <c r="A275" s="70" t="s">
        <v>12383</v>
      </c>
      <c r="B275" s="70" t="s">
        <v>6072</v>
      </c>
      <c r="C275" s="70">
        <v>185</v>
      </c>
      <c r="D275" s="70" t="s">
        <v>16571</v>
      </c>
      <c r="E275" s="70" t="s">
        <v>15462</v>
      </c>
      <c r="F275" s="70" t="s">
        <v>16572</v>
      </c>
      <c r="H275" s="70" t="s">
        <v>16573</v>
      </c>
      <c r="I275" s="70" t="s">
        <v>16574</v>
      </c>
      <c r="K275" s="70" t="s">
        <v>16575</v>
      </c>
      <c r="L275" s="70">
        <v>23</v>
      </c>
      <c r="M275" s="70">
        <v>1995</v>
      </c>
      <c r="N275" s="70" t="s">
        <v>16576</v>
      </c>
      <c r="O275" s="70" t="s">
        <v>4456</v>
      </c>
    </row>
    <row r="276" spans="1:17" s="70" customFormat="1" ht="24" x14ac:dyDescent="0.3">
      <c r="A276" s="70" t="s">
        <v>12150</v>
      </c>
      <c r="B276" s="70" t="s">
        <v>16595</v>
      </c>
      <c r="C276" s="70">
        <v>186</v>
      </c>
      <c r="D276" s="70" t="s">
        <v>16590</v>
      </c>
      <c r="E276" s="70" t="s">
        <v>16136</v>
      </c>
      <c r="F276" s="76">
        <v>522203231</v>
      </c>
      <c r="H276" s="74" t="s">
        <v>16591</v>
      </c>
      <c r="I276" s="74" t="s">
        <v>16592</v>
      </c>
      <c r="K276" s="70" t="s">
        <v>16593</v>
      </c>
      <c r="L276" s="70">
        <v>317</v>
      </c>
      <c r="N276" s="70" t="s">
        <v>16594</v>
      </c>
      <c r="O276" s="70" t="s">
        <v>16136</v>
      </c>
    </row>
    <row r="277" spans="1:17" s="70" customFormat="1" ht="36" x14ac:dyDescent="0.3">
      <c r="A277" s="70" t="s">
        <v>12151</v>
      </c>
      <c r="B277" s="70" t="s">
        <v>5825</v>
      </c>
      <c r="C277" s="70">
        <v>186</v>
      </c>
      <c r="D277" s="70" t="s">
        <v>16584</v>
      </c>
      <c r="E277" s="70" t="s">
        <v>4456</v>
      </c>
      <c r="F277" s="70">
        <v>225692061</v>
      </c>
      <c r="H277" s="74" t="s">
        <v>16598</v>
      </c>
      <c r="I277" s="74" t="s">
        <v>16600</v>
      </c>
      <c r="K277" s="70" t="s">
        <v>16601</v>
      </c>
      <c r="L277" s="70">
        <v>150</v>
      </c>
      <c r="N277" s="70" t="s">
        <v>16602</v>
      </c>
      <c r="O277" s="70" t="s">
        <v>4456</v>
      </c>
      <c r="P277" s="70" t="s">
        <v>16603</v>
      </c>
      <c r="Q277" s="70" t="s">
        <v>9229</v>
      </c>
    </row>
    <row r="278" spans="1:17" s="70" customFormat="1" x14ac:dyDescent="0.3">
      <c r="A278" s="70" t="s">
        <v>12154</v>
      </c>
      <c r="B278" s="70" t="s">
        <v>16610</v>
      </c>
      <c r="C278" s="70">
        <v>186</v>
      </c>
      <c r="D278" s="70" t="s">
        <v>16611</v>
      </c>
      <c r="E278" s="70" t="s">
        <v>15770</v>
      </c>
      <c r="F278" s="70" t="s">
        <v>16612</v>
      </c>
      <c r="H278" s="74" t="s">
        <v>16613</v>
      </c>
      <c r="I278" s="74" t="s">
        <v>16614</v>
      </c>
      <c r="K278" s="70" t="s">
        <v>16615</v>
      </c>
      <c r="L278" s="70">
        <v>370</v>
      </c>
      <c r="M278" s="70">
        <v>2004</v>
      </c>
      <c r="N278" s="70" t="s">
        <v>16616</v>
      </c>
      <c r="O278" s="70" t="s">
        <v>15770</v>
      </c>
      <c r="P278" s="70" t="s">
        <v>16617</v>
      </c>
      <c r="Q278" s="70" t="s">
        <v>9229</v>
      </c>
    </row>
    <row r="279" spans="1:17" s="70" customFormat="1" ht="24" x14ac:dyDescent="0.3">
      <c r="A279" s="70" t="s">
        <v>12152</v>
      </c>
      <c r="B279" s="70" t="s">
        <v>16596</v>
      </c>
      <c r="C279" s="70">
        <v>186</v>
      </c>
      <c r="D279" s="70" t="s">
        <v>16604</v>
      </c>
      <c r="E279" s="70" t="s">
        <v>9190</v>
      </c>
      <c r="F279" s="70" t="s">
        <v>16605</v>
      </c>
      <c r="H279" s="74" t="s">
        <v>16606</v>
      </c>
      <c r="I279" s="74" t="s">
        <v>16607</v>
      </c>
      <c r="K279" s="70" t="s">
        <v>16608</v>
      </c>
      <c r="L279" s="70">
        <v>400</v>
      </c>
      <c r="N279" s="70" t="s">
        <v>16609</v>
      </c>
      <c r="O279" s="70" t="s">
        <v>9190</v>
      </c>
    </row>
    <row r="280" spans="1:17" s="70" customFormat="1" ht="24" x14ac:dyDescent="0.3">
      <c r="A280" s="70" t="s">
        <v>12153</v>
      </c>
      <c r="B280" s="70" t="s">
        <v>16597</v>
      </c>
      <c r="C280" s="70">
        <v>186</v>
      </c>
      <c r="D280" s="70" t="s">
        <v>16618</v>
      </c>
      <c r="E280" s="70" t="s">
        <v>16619</v>
      </c>
      <c r="F280" s="70" t="s">
        <v>16620</v>
      </c>
      <c r="H280" s="74" t="s">
        <v>16621</v>
      </c>
      <c r="I280" s="74" t="s">
        <v>16622</v>
      </c>
      <c r="K280" s="70" t="s">
        <v>16623</v>
      </c>
      <c r="L280" s="70">
        <v>80</v>
      </c>
      <c r="N280" s="70" t="s">
        <v>16609</v>
      </c>
      <c r="O280" s="70" t="s">
        <v>16619</v>
      </c>
      <c r="P280" s="70" t="s">
        <v>16624</v>
      </c>
      <c r="Q280" s="70" t="s">
        <v>16625</v>
      </c>
    </row>
    <row r="281" spans="1:17" s="70" customFormat="1" ht="36" x14ac:dyDescent="0.3">
      <c r="A281" s="70" t="s">
        <v>12155</v>
      </c>
      <c r="B281" s="70" t="s">
        <v>16626</v>
      </c>
      <c r="C281" s="70">
        <v>186</v>
      </c>
      <c r="D281" s="70" t="s">
        <v>16627</v>
      </c>
      <c r="E281" s="70" t="s">
        <v>16196</v>
      </c>
      <c r="F281" s="70" t="s">
        <v>16628</v>
      </c>
      <c r="H281" s="74" t="s">
        <v>16599</v>
      </c>
      <c r="I281" s="74" t="s">
        <v>16629</v>
      </c>
      <c r="J281" s="70">
        <v>2370020</v>
      </c>
      <c r="K281" s="70" t="s">
        <v>16630</v>
      </c>
      <c r="L281" s="70">
        <v>158</v>
      </c>
      <c r="M281" s="70">
        <v>2003</v>
      </c>
      <c r="N281" s="70" t="s">
        <v>16631</v>
      </c>
      <c r="O281" s="70" t="s">
        <v>16196</v>
      </c>
      <c r="P281" s="70" t="s">
        <v>16632</v>
      </c>
      <c r="Q281" s="70" t="s">
        <v>16633</v>
      </c>
    </row>
    <row r="282" spans="1:17" s="70" customFormat="1" ht="36" x14ac:dyDescent="0.3">
      <c r="A282" s="70" t="s">
        <v>12156</v>
      </c>
      <c r="B282" s="70" t="s">
        <v>5830</v>
      </c>
      <c r="C282" s="70">
        <v>187</v>
      </c>
      <c r="D282" s="70" t="s">
        <v>16584</v>
      </c>
      <c r="E282" s="70" t="s">
        <v>4456</v>
      </c>
      <c r="F282" s="70">
        <v>225692061</v>
      </c>
      <c r="H282" s="74" t="s">
        <v>16636</v>
      </c>
      <c r="I282" s="74" t="s">
        <v>16637</v>
      </c>
      <c r="K282" s="70" t="s">
        <v>16638</v>
      </c>
      <c r="L282" s="70">
        <v>20</v>
      </c>
      <c r="M282" s="70">
        <v>1982</v>
      </c>
      <c r="N282" s="70" t="s">
        <v>16639</v>
      </c>
      <c r="O282" s="70" t="s">
        <v>4456</v>
      </c>
      <c r="P282" s="70" t="s">
        <v>16640</v>
      </c>
      <c r="Q282" s="70" t="s">
        <v>9229</v>
      </c>
    </row>
    <row r="283" spans="1:17" s="70" customFormat="1" ht="24" x14ac:dyDescent="0.3">
      <c r="A283" s="70" t="s">
        <v>12157</v>
      </c>
      <c r="B283" s="70" t="s">
        <v>16634</v>
      </c>
      <c r="C283" s="70">
        <v>187</v>
      </c>
      <c r="D283" s="70" t="s">
        <v>16641</v>
      </c>
      <c r="E283" s="70" t="s">
        <v>16642</v>
      </c>
      <c r="F283" s="70" t="s">
        <v>16643</v>
      </c>
      <c r="H283" s="74" t="s">
        <v>16644</v>
      </c>
      <c r="I283" s="74" t="s">
        <v>16645</v>
      </c>
      <c r="K283" s="70" t="s">
        <v>16646</v>
      </c>
      <c r="L283" s="70">
        <v>110</v>
      </c>
      <c r="M283" s="70">
        <v>2003</v>
      </c>
      <c r="N283" s="70" t="s">
        <v>16647</v>
      </c>
      <c r="O283" s="70" t="s">
        <v>16642</v>
      </c>
    </row>
    <row r="284" spans="1:17" s="70" customFormat="1" ht="24" x14ac:dyDescent="0.3">
      <c r="A284" s="70" t="s">
        <v>9784</v>
      </c>
      <c r="B284" s="70" t="s">
        <v>3132</v>
      </c>
      <c r="C284" s="70">
        <v>187</v>
      </c>
      <c r="D284" s="70" t="s">
        <v>16648</v>
      </c>
      <c r="E284" s="70" t="s">
        <v>15115</v>
      </c>
      <c r="F284" s="70" t="s">
        <v>16649</v>
      </c>
      <c r="H284" s="70" t="s">
        <v>16650</v>
      </c>
      <c r="I284" s="74" t="s">
        <v>16651</v>
      </c>
      <c r="K284" s="70" t="s">
        <v>16652</v>
      </c>
      <c r="L284" s="70">
        <v>30</v>
      </c>
      <c r="N284" s="70" t="s">
        <v>16653</v>
      </c>
      <c r="O284" s="70" t="s">
        <v>4456</v>
      </c>
    </row>
    <row r="285" spans="1:17" s="70" customFormat="1" ht="24" x14ac:dyDescent="0.3">
      <c r="A285" s="70" t="s">
        <v>12158</v>
      </c>
      <c r="B285" s="70" t="s">
        <v>16635</v>
      </c>
      <c r="C285" s="70">
        <v>187</v>
      </c>
      <c r="D285" s="70" t="s">
        <v>16654</v>
      </c>
      <c r="E285" s="70" t="s">
        <v>9256</v>
      </c>
      <c r="F285" s="70">
        <v>226513560</v>
      </c>
      <c r="H285" s="74" t="s">
        <v>16655</v>
      </c>
      <c r="K285" s="70" t="s">
        <v>16656</v>
      </c>
      <c r="L285" s="70">
        <v>22</v>
      </c>
      <c r="N285" s="70" t="s">
        <v>16657</v>
      </c>
      <c r="O285" s="70" t="s">
        <v>4456</v>
      </c>
      <c r="P285" s="70" t="s">
        <v>16658</v>
      </c>
      <c r="Q285" s="70" t="s">
        <v>16633</v>
      </c>
    </row>
    <row r="286" spans="1:17" s="70" customFormat="1" ht="36" x14ac:dyDescent="0.3">
      <c r="A286" s="70" t="s">
        <v>12178</v>
      </c>
      <c r="B286" s="70" t="s">
        <v>5853</v>
      </c>
      <c r="C286" s="70">
        <v>187</v>
      </c>
      <c r="D286" s="70" t="s">
        <v>16659</v>
      </c>
      <c r="E286" s="70" t="s">
        <v>9179</v>
      </c>
      <c r="F286" s="70">
        <v>225801300</v>
      </c>
      <c r="H286" s="74" t="s">
        <v>16660</v>
      </c>
      <c r="I286" s="74" t="s">
        <v>16661</v>
      </c>
      <c r="K286" s="70" t="s">
        <v>16662</v>
      </c>
      <c r="L286" s="70">
        <v>317</v>
      </c>
      <c r="M286" s="70">
        <v>2001</v>
      </c>
      <c r="N286" s="70" t="s">
        <v>16663</v>
      </c>
      <c r="O286" s="70" t="s">
        <v>4456</v>
      </c>
      <c r="P286" s="70" t="s">
        <v>16603</v>
      </c>
      <c r="Q286" s="70" t="s">
        <v>4460</v>
      </c>
    </row>
    <row r="287" spans="1:17" s="70" customFormat="1" ht="24" x14ac:dyDescent="0.3">
      <c r="A287" s="70" t="s">
        <v>9645</v>
      </c>
      <c r="B287" s="70" t="s">
        <v>2958</v>
      </c>
      <c r="C287" s="70">
        <v>187</v>
      </c>
      <c r="D287" s="70" t="s">
        <v>16664</v>
      </c>
      <c r="E287" s="70" t="s">
        <v>9267</v>
      </c>
      <c r="F287" s="70">
        <v>222709500</v>
      </c>
      <c r="H287" s="74" t="s">
        <v>16666</v>
      </c>
      <c r="I287" s="74" t="s">
        <v>16665</v>
      </c>
      <c r="J287" s="70">
        <v>9390306</v>
      </c>
      <c r="K287" s="70" t="s">
        <v>16667</v>
      </c>
      <c r="L287" s="70">
        <v>493</v>
      </c>
      <c r="M287" s="70">
        <v>1961</v>
      </c>
      <c r="N287" s="70" t="s">
        <v>16668</v>
      </c>
      <c r="O287" s="70" t="s">
        <v>4456</v>
      </c>
      <c r="P287" s="70" t="s">
        <v>15697</v>
      </c>
      <c r="Q287" s="70" t="s">
        <v>4460</v>
      </c>
    </row>
    <row r="288" spans="1:17" s="70" customFormat="1" x14ac:dyDescent="0.3">
      <c r="A288" s="70" t="s">
        <v>11405</v>
      </c>
      <c r="B288" s="70" t="s">
        <v>16669</v>
      </c>
      <c r="C288" s="70">
        <v>187</v>
      </c>
      <c r="D288" s="70" t="s">
        <v>16670</v>
      </c>
      <c r="E288" s="70" t="s">
        <v>15428</v>
      </c>
      <c r="F288" s="70" t="s">
        <v>16671</v>
      </c>
      <c r="H288" s="74" t="s">
        <v>16672</v>
      </c>
      <c r="I288" s="74" t="s">
        <v>16673</v>
      </c>
      <c r="K288" s="70" t="s">
        <v>16674</v>
      </c>
      <c r="L288" s="70">
        <v>60</v>
      </c>
      <c r="M288" s="70">
        <v>1979</v>
      </c>
      <c r="N288" s="70" t="s">
        <v>16675</v>
      </c>
      <c r="O288" s="70" t="s">
        <v>15428</v>
      </c>
    </row>
    <row r="289" spans="1:17" s="70" customFormat="1" ht="24" x14ac:dyDescent="0.3">
      <c r="A289" s="70" t="s">
        <v>10986</v>
      </c>
      <c r="B289" s="70" t="s">
        <v>4516</v>
      </c>
      <c r="C289" s="70">
        <v>187</v>
      </c>
      <c r="D289" s="70" t="s">
        <v>16676</v>
      </c>
      <c r="E289" s="70" t="s">
        <v>15241</v>
      </c>
      <c r="F289" s="70" t="s">
        <v>16677</v>
      </c>
      <c r="H289" s="70" t="s">
        <v>16678</v>
      </c>
      <c r="I289" s="74" t="s">
        <v>16679</v>
      </c>
      <c r="K289" s="70" t="s">
        <v>16680</v>
      </c>
      <c r="L289" s="70">
        <v>20</v>
      </c>
      <c r="M289" s="70">
        <v>1954</v>
      </c>
      <c r="N289" s="70" t="s">
        <v>16681</v>
      </c>
      <c r="O289" s="70" t="s">
        <v>4456</v>
      </c>
      <c r="P289" s="70" t="s">
        <v>16682</v>
      </c>
      <c r="Q289" s="70" t="s">
        <v>16683</v>
      </c>
    </row>
    <row r="290" spans="1:17" s="70" customFormat="1" x14ac:dyDescent="0.3">
      <c r="A290" s="70" t="s">
        <v>11507</v>
      </c>
      <c r="B290" s="70" t="s">
        <v>5091</v>
      </c>
      <c r="C290" s="70">
        <v>188</v>
      </c>
      <c r="D290" s="70" t="s">
        <v>16684</v>
      </c>
      <c r="E290" s="70" t="s">
        <v>15178</v>
      </c>
      <c r="F290" s="70">
        <v>225659300</v>
      </c>
      <c r="H290" s="74" t="s">
        <v>16685</v>
      </c>
      <c r="I290" s="74" t="s">
        <v>16686</v>
      </c>
      <c r="K290" s="70" t="s">
        <v>16687</v>
      </c>
      <c r="L290" s="70">
        <v>130</v>
      </c>
      <c r="N290" s="70" t="s">
        <v>16688</v>
      </c>
      <c r="O290" s="70" t="s">
        <v>4456</v>
      </c>
      <c r="P290" s="70" t="s">
        <v>15884</v>
      </c>
      <c r="Q290" s="70" t="s">
        <v>9229</v>
      </c>
    </row>
    <row r="291" spans="1:17" s="70" customFormat="1" x14ac:dyDescent="0.3">
      <c r="A291" s="70" t="s">
        <v>11431</v>
      </c>
      <c r="B291" s="70" t="s">
        <v>5009</v>
      </c>
      <c r="C291" s="70">
        <v>188</v>
      </c>
      <c r="D291" s="70" t="s">
        <v>16689</v>
      </c>
      <c r="E291" s="70" t="s">
        <v>15462</v>
      </c>
      <c r="F291" s="70">
        <v>225573006</v>
      </c>
      <c r="H291" s="74" t="s">
        <v>16690</v>
      </c>
      <c r="I291" s="74" t="s">
        <v>16691</v>
      </c>
      <c r="K291" s="70" t="s">
        <v>16692</v>
      </c>
      <c r="L291" s="70">
        <v>8</v>
      </c>
      <c r="N291" s="70" t="s">
        <v>16693</v>
      </c>
      <c r="O291" s="70" t="s">
        <v>4456</v>
      </c>
    </row>
    <row r="292" spans="1:17" s="70" customFormat="1" x14ac:dyDescent="0.3">
      <c r="A292" s="70" t="s">
        <v>13060</v>
      </c>
      <c r="B292" s="70" t="s">
        <v>6951</v>
      </c>
      <c r="C292" s="70">
        <v>188</v>
      </c>
      <c r="D292" s="70" t="s">
        <v>16694</v>
      </c>
      <c r="E292" s="70" t="s">
        <v>9179</v>
      </c>
      <c r="F292" s="70">
        <v>224602700</v>
      </c>
      <c r="H292" s="74" t="s">
        <v>16695</v>
      </c>
      <c r="I292" s="74" t="s">
        <v>16696</v>
      </c>
      <c r="K292" s="70" t="s">
        <v>16697</v>
      </c>
      <c r="L292" s="70">
        <v>450</v>
      </c>
      <c r="N292" s="70" t="s">
        <v>15619</v>
      </c>
      <c r="O292" s="70" t="s">
        <v>4456</v>
      </c>
    </row>
    <row r="293" spans="1:17" s="70" customFormat="1" x14ac:dyDescent="0.3">
      <c r="A293" s="70" t="s">
        <v>12454</v>
      </c>
      <c r="B293" s="70" t="s">
        <v>6148</v>
      </c>
      <c r="C293" s="70">
        <v>188</v>
      </c>
      <c r="D293" s="70" t="s">
        <v>16698</v>
      </c>
      <c r="E293" s="70" t="s">
        <v>9151</v>
      </c>
      <c r="F293" s="70">
        <v>22693000</v>
      </c>
      <c r="H293" s="74" t="s">
        <v>16699</v>
      </c>
      <c r="I293" s="74" t="s">
        <v>16700</v>
      </c>
      <c r="K293" s="70" t="s">
        <v>16701</v>
      </c>
      <c r="L293" s="70">
        <v>50</v>
      </c>
      <c r="M293" s="70">
        <v>1977</v>
      </c>
      <c r="N293" s="70" t="s">
        <v>16702</v>
      </c>
      <c r="O293" s="70" t="s">
        <v>4456</v>
      </c>
    </row>
    <row r="294" spans="1:17" s="70" customFormat="1" ht="24" x14ac:dyDescent="0.3">
      <c r="A294" s="70" t="s">
        <v>14116</v>
      </c>
      <c r="B294" s="70" t="s">
        <v>8095</v>
      </c>
      <c r="C294" s="70">
        <v>188</v>
      </c>
      <c r="D294" s="70" t="s">
        <v>16703</v>
      </c>
      <c r="E294" s="70" t="s">
        <v>9179</v>
      </c>
      <c r="F294" s="70">
        <v>222035320</v>
      </c>
      <c r="G294" s="70">
        <v>222035325</v>
      </c>
      <c r="H294" s="74" t="s">
        <v>16704</v>
      </c>
      <c r="I294" s="74" t="s">
        <v>16705</v>
      </c>
      <c r="K294" s="70" t="s">
        <v>16706</v>
      </c>
      <c r="L294" s="70">
        <v>35</v>
      </c>
      <c r="M294" s="70">
        <v>1996</v>
      </c>
      <c r="N294" s="70" t="s">
        <v>16707</v>
      </c>
      <c r="O294" s="70" t="s">
        <v>4456</v>
      </c>
    </row>
    <row r="295" spans="1:17" s="70" customFormat="1" ht="24" x14ac:dyDescent="0.3">
      <c r="A295" s="70" t="s">
        <v>11260</v>
      </c>
      <c r="B295" s="70" t="s">
        <v>4819</v>
      </c>
      <c r="C295" s="70">
        <v>188</v>
      </c>
      <c r="D295" s="70" t="s">
        <v>16708</v>
      </c>
      <c r="E295" s="70" t="s">
        <v>15588</v>
      </c>
      <c r="F295" s="70">
        <v>222381911</v>
      </c>
      <c r="H295" s="74" t="s">
        <v>16709</v>
      </c>
      <c r="I295" s="74" t="s">
        <v>16710</v>
      </c>
      <c r="J295" s="70">
        <v>7810056</v>
      </c>
      <c r="K295" s="70" t="s">
        <v>16711</v>
      </c>
      <c r="L295" s="70">
        <v>24</v>
      </c>
      <c r="M295" s="70">
        <v>2011</v>
      </c>
      <c r="N295" s="70" t="s">
        <v>16712</v>
      </c>
      <c r="O295" s="70" t="s">
        <v>4456</v>
      </c>
    </row>
    <row r="296" spans="1:17" s="70" customFormat="1" ht="24" x14ac:dyDescent="0.3">
      <c r="A296" s="70" t="s">
        <v>13122</v>
      </c>
      <c r="B296" s="70" t="s">
        <v>7020</v>
      </c>
      <c r="C296" s="70">
        <v>188</v>
      </c>
      <c r="D296" s="70" t="s">
        <v>16713</v>
      </c>
      <c r="E296" s="70" t="s">
        <v>9179</v>
      </c>
      <c r="F296" s="70">
        <v>224602700</v>
      </c>
      <c r="H296" s="74" t="s">
        <v>16714</v>
      </c>
      <c r="I296" s="74" t="s">
        <v>16715</v>
      </c>
      <c r="K296" s="70" t="s">
        <v>16716</v>
      </c>
      <c r="N296" s="70" t="s">
        <v>16717</v>
      </c>
      <c r="O296" s="70" t="s">
        <v>4456</v>
      </c>
    </row>
    <row r="297" spans="1:17" s="70" customFormat="1" x14ac:dyDescent="0.3">
      <c r="A297" s="70" t="s">
        <v>13123</v>
      </c>
      <c r="B297" s="70" t="s">
        <v>7021</v>
      </c>
      <c r="C297" s="70">
        <v>188</v>
      </c>
      <c r="D297" s="70" t="s">
        <v>16718</v>
      </c>
      <c r="E297" s="70" t="s">
        <v>15595</v>
      </c>
      <c r="F297" s="70">
        <v>222909330</v>
      </c>
      <c r="H297" s="74" t="s">
        <v>16719</v>
      </c>
      <c r="I297" s="74" t="s">
        <v>16720</v>
      </c>
      <c r="K297" s="70" t="s">
        <v>16721</v>
      </c>
      <c r="L297" s="70">
        <v>170</v>
      </c>
      <c r="M297" s="70">
        <v>1933</v>
      </c>
      <c r="N297" s="70" t="s">
        <v>15705</v>
      </c>
      <c r="O297" s="70" t="s">
        <v>4456</v>
      </c>
    </row>
    <row r="298" spans="1:17" s="70" customFormat="1" x14ac:dyDescent="0.3">
      <c r="A298" s="70" t="s">
        <v>10810</v>
      </c>
      <c r="B298" s="70" t="s">
        <v>4306</v>
      </c>
      <c r="C298" s="70">
        <v>189</v>
      </c>
      <c r="D298" s="70" t="s">
        <v>16722</v>
      </c>
      <c r="E298" s="70" t="s">
        <v>15595</v>
      </c>
      <c r="F298" s="70">
        <v>224657600</v>
      </c>
      <c r="G298" s="70">
        <v>224657640</v>
      </c>
      <c r="H298" s="74" t="s">
        <v>16723</v>
      </c>
      <c r="I298" s="74" t="s">
        <v>16724</v>
      </c>
      <c r="J298" s="70">
        <v>7630586</v>
      </c>
      <c r="K298" s="70" t="s">
        <v>16725</v>
      </c>
      <c r="L298" s="70">
        <v>177</v>
      </c>
      <c r="M298" s="70">
        <v>1991</v>
      </c>
      <c r="N298" s="70" t="s">
        <v>550</v>
      </c>
      <c r="O298" s="70" t="s">
        <v>4456</v>
      </c>
      <c r="P298" s="70" t="s">
        <v>15884</v>
      </c>
      <c r="Q298" s="70" t="s">
        <v>9212</v>
      </c>
    </row>
    <row r="299" spans="1:17" s="70" customFormat="1" x14ac:dyDescent="0.3">
      <c r="A299" s="70" t="s">
        <v>11350</v>
      </c>
      <c r="B299" s="70" t="s">
        <v>4919</v>
      </c>
      <c r="C299" s="70">
        <v>189</v>
      </c>
      <c r="D299" s="70" t="s">
        <v>16726</v>
      </c>
      <c r="E299" s="70" t="s">
        <v>15415</v>
      </c>
      <c r="F299" s="70">
        <v>227567480</v>
      </c>
      <c r="H299" s="70" t="s">
        <v>16727</v>
      </c>
      <c r="I299" s="74" t="s">
        <v>16728</v>
      </c>
      <c r="J299" s="70">
        <v>8060540</v>
      </c>
      <c r="K299" s="70" t="s">
        <v>16729</v>
      </c>
      <c r="L299" s="70">
        <v>35</v>
      </c>
      <c r="M299" s="70">
        <v>1950</v>
      </c>
      <c r="N299" s="70" t="s">
        <v>16730</v>
      </c>
      <c r="O299" s="70" t="s">
        <v>4456</v>
      </c>
    </row>
    <row r="300" spans="1:17" s="70" customFormat="1" x14ac:dyDescent="0.3">
      <c r="A300" s="70" t="s">
        <v>11589</v>
      </c>
      <c r="B300" s="70" t="s">
        <v>5178</v>
      </c>
      <c r="C300" s="70">
        <v>189</v>
      </c>
      <c r="D300" s="70" t="s">
        <v>16731</v>
      </c>
      <c r="E300" s="70" t="s">
        <v>4456</v>
      </c>
      <c r="F300" s="70">
        <v>225563001</v>
      </c>
      <c r="H300" s="74" t="s">
        <v>16732</v>
      </c>
      <c r="I300" s="74" t="s">
        <v>16733</v>
      </c>
      <c r="J300" s="70">
        <v>8360204</v>
      </c>
      <c r="K300" s="70" t="s">
        <v>16734</v>
      </c>
      <c r="L300" s="70">
        <v>5</v>
      </c>
      <c r="M300" s="70">
        <v>1995</v>
      </c>
      <c r="N300" s="70" t="s">
        <v>16735</v>
      </c>
      <c r="O300" s="70" t="s">
        <v>4456</v>
      </c>
    </row>
    <row r="301" spans="1:17" s="70" customFormat="1" x14ac:dyDescent="0.3">
      <c r="A301" s="70" t="s">
        <v>14383</v>
      </c>
      <c r="B301" s="70" t="s">
        <v>8406</v>
      </c>
      <c r="C301" s="70">
        <v>189</v>
      </c>
      <c r="D301" s="70" t="s">
        <v>16736</v>
      </c>
      <c r="E301" s="70" t="s">
        <v>9151</v>
      </c>
      <c r="F301" s="70">
        <v>228795800</v>
      </c>
      <c r="H301" s="74" t="s">
        <v>16737</v>
      </c>
      <c r="I301" s="74" t="s">
        <v>16738</v>
      </c>
      <c r="J301" s="70">
        <v>7510481</v>
      </c>
      <c r="K301" s="70" t="s">
        <v>16739</v>
      </c>
      <c r="L301" s="70">
        <v>40</v>
      </c>
      <c r="N301" s="70" t="s">
        <v>16740</v>
      </c>
      <c r="O301" s="70" t="s">
        <v>4456</v>
      </c>
    </row>
    <row r="302" spans="1:17" s="70" customFormat="1" ht="24" x14ac:dyDescent="0.3">
      <c r="A302" s="70" t="s">
        <v>11627</v>
      </c>
      <c r="B302" s="70" t="s">
        <v>5220</v>
      </c>
      <c r="C302" s="70">
        <v>189</v>
      </c>
      <c r="D302" s="70" t="s">
        <v>16741</v>
      </c>
      <c r="E302" s="70" t="s">
        <v>15197</v>
      </c>
      <c r="F302" s="70">
        <v>223455200</v>
      </c>
      <c r="H302" s="70" t="s">
        <v>16742</v>
      </c>
      <c r="I302" s="74" t="s">
        <v>16743</v>
      </c>
      <c r="J302" s="70">
        <v>6650003</v>
      </c>
      <c r="K302" s="70" t="s">
        <v>16744</v>
      </c>
      <c r="L302" s="70">
        <v>45</v>
      </c>
      <c r="M302" s="70">
        <v>1955</v>
      </c>
      <c r="N302" s="70" t="s">
        <v>16745</v>
      </c>
      <c r="O302" s="70" t="s">
        <v>4456</v>
      </c>
    </row>
    <row r="303" spans="1:17" s="70" customFormat="1" ht="24" x14ac:dyDescent="0.3">
      <c r="A303" s="70" t="s">
        <v>12930</v>
      </c>
      <c r="B303" s="70" t="s">
        <v>6794</v>
      </c>
      <c r="C303" s="70">
        <v>189</v>
      </c>
      <c r="D303" s="70" t="s">
        <v>16746</v>
      </c>
      <c r="E303" s="70" t="s">
        <v>15197</v>
      </c>
      <c r="F303" s="70">
        <v>225403000</v>
      </c>
      <c r="H303" s="74" t="s">
        <v>16747</v>
      </c>
      <c r="I303" s="74" t="s">
        <v>16748</v>
      </c>
      <c r="J303" s="70">
        <v>8700056</v>
      </c>
      <c r="K303" s="70" t="s">
        <v>16749</v>
      </c>
      <c r="L303" s="70">
        <v>215</v>
      </c>
      <c r="M303" s="70">
        <v>1984</v>
      </c>
      <c r="N303" s="70" t="s">
        <v>16750</v>
      </c>
      <c r="O303" s="70" t="s">
        <v>4456</v>
      </c>
    </row>
    <row r="304" spans="1:17" s="70" customFormat="1" x14ac:dyDescent="0.3">
      <c r="A304" s="70" t="s">
        <v>10731</v>
      </c>
      <c r="B304" s="70" t="s">
        <v>16751</v>
      </c>
      <c r="C304" s="70">
        <v>189</v>
      </c>
      <c r="D304" s="70" t="s">
        <v>16752</v>
      </c>
      <c r="E304" s="70" t="s">
        <v>16753</v>
      </c>
      <c r="F304" s="70" t="s">
        <v>16754</v>
      </c>
      <c r="H304" s="70" t="s">
        <v>16755</v>
      </c>
      <c r="I304" s="74" t="s">
        <v>16756</v>
      </c>
      <c r="J304" s="70">
        <v>4190075</v>
      </c>
      <c r="K304" s="70" t="s">
        <v>16757</v>
      </c>
      <c r="L304" s="70">
        <v>30</v>
      </c>
      <c r="M304" s="70">
        <v>1999</v>
      </c>
      <c r="N304" s="70" t="s">
        <v>16758</v>
      </c>
      <c r="O304" s="70" t="s">
        <v>16753</v>
      </c>
    </row>
    <row r="305" spans="1:17" s="70" customFormat="1" x14ac:dyDescent="0.3">
      <c r="A305" s="70" t="s">
        <v>10732</v>
      </c>
      <c r="B305" s="70" t="s">
        <v>4218</v>
      </c>
      <c r="C305" s="70">
        <v>190</v>
      </c>
      <c r="D305" s="70" t="s">
        <v>16759</v>
      </c>
      <c r="E305" s="70" t="s">
        <v>15115</v>
      </c>
      <c r="F305" s="70">
        <v>226700100</v>
      </c>
      <c r="H305" s="74" t="s">
        <v>16760</v>
      </c>
      <c r="I305" s="74" t="s">
        <v>16761</v>
      </c>
      <c r="K305" s="70" t="s">
        <v>16762</v>
      </c>
      <c r="L305" s="70">
        <v>200</v>
      </c>
      <c r="M305" s="70">
        <v>2000</v>
      </c>
      <c r="N305" s="70" t="s">
        <v>16763</v>
      </c>
      <c r="O305" s="70" t="s">
        <v>4456</v>
      </c>
      <c r="P305" s="70" t="s">
        <v>15884</v>
      </c>
      <c r="Q305" s="70" t="s">
        <v>16764</v>
      </c>
    </row>
    <row r="306" spans="1:17" s="70" customFormat="1" x14ac:dyDescent="0.3">
      <c r="A306" s="70" t="s">
        <v>9573</v>
      </c>
      <c r="B306" s="70" t="s">
        <v>2782</v>
      </c>
      <c r="C306" s="70">
        <v>190</v>
      </c>
      <c r="D306" s="70" t="s">
        <v>16765</v>
      </c>
      <c r="E306" s="70" t="s">
        <v>9151</v>
      </c>
      <c r="F306" s="70">
        <v>222049000</v>
      </c>
      <c r="H306" s="74" t="s">
        <v>16766</v>
      </c>
      <c r="I306" s="74" t="s">
        <v>16767</v>
      </c>
      <c r="K306" s="70" t="s">
        <v>16768</v>
      </c>
      <c r="L306" s="70">
        <v>30</v>
      </c>
      <c r="M306" s="70">
        <v>2000</v>
      </c>
      <c r="N306" s="70" t="s">
        <v>16769</v>
      </c>
      <c r="O306" s="70" t="s">
        <v>4456</v>
      </c>
    </row>
    <row r="307" spans="1:17" s="70" customFormat="1" ht="24" x14ac:dyDescent="0.3">
      <c r="A307" s="70" t="s">
        <v>10943</v>
      </c>
      <c r="B307" s="70" t="s">
        <v>4466</v>
      </c>
      <c r="C307" s="70">
        <v>190</v>
      </c>
      <c r="D307" s="70" t="s">
        <v>16770</v>
      </c>
      <c r="E307" s="70" t="s">
        <v>15422</v>
      </c>
      <c r="F307" s="70">
        <v>224437110</v>
      </c>
      <c r="H307" s="74" t="s">
        <v>16771</v>
      </c>
      <c r="I307" s="74" t="s">
        <v>16772</v>
      </c>
      <c r="J307" s="70">
        <v>8640002</v>
      </c>
      <c r="K307" s="70" t="s">
        <v>16773</v>
      </c>
      <c r="L307" s="70">
        <v>42</v>
      </c>
      <c r="M307" s="70">
        <v>1990</v>
      </c>
      <c r="N307" s="70" t="s">
        <v>16774</v>
      </c>
      <c r="O307" s="70" t="s">
        <v>4456</v>
      </c>
      <c r="P307" s="70" t="s">
        <v>16775</v>
      </c>
      <c r="Q307" s="70" t="s">
        <v>9229</v>
      </c>
    </row>
    <row r="308" spans="1:17" s="70" customFormat="1" ht="24" x14ac:dyDescent="0.3">
      <c r="A308" s="70" t="s">
        <v>14038</v>
      </c>
      <c r="B308" s="70" t="s">
        <v>7998</v>
      </c>
      <c r="C308" s="70">
        <v>190</v>
      </c>
      <c r="D308" s="70" t="s">
        <v>16776</v>
      </c>
      <c r="E308" s="70" t="s">
        <v>4456</v>
      </c>
      <c r="F308" s="70">
        <v>226383069</v>
      </c>
      <c r="G308" s="70">
        <v>226640848</v>
      </c>
      <c r="H308" s="74" t="s">
        <v>16777</v>
      </c>
      <c r="K308" s="70" t="s">
        <v>16778</v>
      </c>
      <c r="L308" s="70">
        <v>50</v>
      </c>
      <c r="M308" s="70">
        <v>1940</v>
      </c>
      <c r="N308" s="70" t="s">
        <v>16779</v>
      </c>
      <c r="O308" s="70" t="s">
        <v>4456</v>
      </c>
    </row>
    <row r="309" spans="1:17" s="70" customFormat="1" ht="24" x14ac:dyDescent="0.3">
      <c r="A309" s="70" t="s">
        <v>11726</v>
      </c>
      <c r="B309" s="70" t="s">
        <v>16780</v>
      </c>
      <c r="C309" s="70">
        <v>190</v>
      </c>
      <c r="D309" s="70" t="s">
        <v>16781</v>
      </c>
      <c r="E309" s="70" t="s">
        <v>9206</v>
      </c>
      <c r="F309" s="70" t="s">
        <v>16782</v>
      </c>
      <c r="G309" s="70" t="s">
        <v>16783</v>
      </c>
      <c r="H309" s="74" t="s">
        <v>16784</v>
      </c>
      <c r="I309" s="74" t="s">
        <v>16785</v>
      </c>
      <c r="K309" s="70" t="s">
        <v>16786</v>
      </c>
      <c r="L309" s="70">
        <v>283</v>
      </c>
      <c r="M309" s="70">
        <v>2009</v>
      </c>
      <c r="N309" s="70" t="s">
        <v>16787</v>
      </c>
      <c r="O309" s="70" t="s">
        <v>16788</v>
      </c>
      <c r="P309" s="70" t="s">
        <v>15697</v>
      </c>
      <c r="Q309" s="70" t="s">
        <v>16789</v>
      </c>
    </row>
    <row r="310" spans="1:17" s="70" customFormat="1" ht="24" x14ac:dyDescent="0.3">
      <c r="A310" s="70" t="s">
        <v>12396</v>
      </c>
      <c r="B310" s="70" t="s">
        <v>6087</v>
      </c>
      <c r="C310" s="70">
        <v>190</v>
      </c>
      <c r="D310" s="70" t="s">
        <v>16790</v>
      </c>
      <c r="E310" s="70" t="s">
        <v>9179</v>
      </c>
      <c r="F310" s="70">
        <v>222117800</v>
      </c>
      <c r="H310" s="70" t="s">
        <v>16791</v>
      </c>
      <c r="I310" s="74" t="s">
        <v>16792</v>
      </c>
      <c r="J310" s="70">
        <v>7550272</v>
      </c>
      <c r="K310" s="70" t="s">
        <v>16793</v>
      </c>
      <c r="L310" s="70">
        <v>40</v>
      </c>
      <c r="M310" s="70">
        <v>1988</v>
      </c>
      <c r="N310" s="70" t="s">
        <v>16794</v>
      </c>
      <c r="O310" s="70" t="s">
        <v>4456</v>
      </c>
    </row>
    <row r="311" spans="1:17" s="70" customFormat="1" ht="24" x14ac:dyDescent="0.3">
      <c r="A311" s="70" t="s">
        <v>11329</v>
      </c>
      <c r="B311" s="70" t="s">
        <v>4896</v>
      </c>
      <c r="C311" s="70">
        <v>190</v>
      </c>
      <c r="D311" s="70" t="s">
        <v>16795</v>
      </c>
      <c r="E311" s="70" t="s">
        <v>15588</v>
      </c>
      <c r="F311" s="70">
        <v>225953000</v>
      </c>
      <c r="H311" s="74" t="s">
        <v>16796</v>
      </c>
      <c r="I311" s="74" t="s">
        <v>16797</v>
      </c>
      <c r="K311" s="70" t="s">
        <v>16798</v>
      </c>
      <c r="L311" s="70">
        <v>25</v>
      </c>
      <c r="M311" s="70">
        <v>1980</v>
      </c>
      <c r="N311" s="70" t="s">
        <v>16799</v>
      </c>
      <c r="O311" s="70" t="s">
        <v>4456</v>
      </c>
    </row>
    <row r="312" spans="1:17" s="70" customFormat="1" x14ac:dyDescent="0.3">
      <c r="A312" s="70" t="s">
        <v>13983</v>
      </c>
      <c r="B312" s="70" t="s">
        <v>7942</v>
      </c>
      <c r="C312" s="70">
        <v>190</v>
      </c>
      <c r="D312" s="70" t="s">
        <v>16800</v>
      </c>
      <c r="E312" s="70" t="s">
        <v>9179</v>
      </c>
      <c r="F312" s="70">
        <v>224456000</v>
      </c>
      <c r="H312" s="74" t="s">
        <v>16801</v>
      </c>
      <c r="I312" s="74" t="s">
        <v>16802</v>
      </c>
      <c r="K312" s="70" t="s">
        <v>16803</v>
      </c>
      <c r="L312" s="70">
        <v>70</v>
      </c>
      <c r="M312" s="70">
        <v>1991</v>
      </c>
      <c r="N312" s="70" t="s">
        <v>16804</v>
      </c>
      <c r="O312" s="70" t="s">
        <v>4456</v>
      </c>
    </row>
    <row r="313" spans="1:17" s="70" customFormat="1" ht="24" x14ac:dyDescent="0.3">
      <c r="A313" s="70" t="s">
        <v>9587</v>
      </c>
      <c r="B313" s="70" t="s">
        <v>16812</v>
      </c>
      <c r="C313" s="70">
        <v>191</v>
      </c>
      <c r="D313" s="70" t="s">
        <v>16805</v>
      </c>
      <c r="E313" s="70" t="s">
        <v>9190</v>
      </c>
      <c r="F313" s="76" t="s">
        <v>16809</v>
      </c>
      <c r="H313" s="70" t="s">
        <v>16807</v>
      </c>
      <c r="I313" s="74" t="s">
        <v>16806</v>
      </c>
      <c r="K313" s="70" t="s">
        <v>16808</v>
      </c>
      <c r="L313" s="70">
        <v>600</v>
      </c>
      <c r="M313" s="70">
        <v>1981</v>
      </c>
      <c r="N313" s="70" t="s">
        <v>16810</v>
      </c>
      <c r="O313" s="70" t="s">
        <v>9190</v>
      </c>
      <c r="P313" s="70" t="s">
        <v>16811</v>
      </c>
      <c r="Q313" s="70" t="s">
        <v>16042</v>
      </c>
    </row>
    <row r="314" spans="1:17" s="70" customFormat="1" ht="24" x14ac:dyDescent="0.3">
      <c r="A314" s="70" t="s">
        <v>12946</v>
      </c>
      <c r="B314" s="70" t="s">
        <v>6819</v>
      </c>
      <c r="C314" s="70">
        <v>191</v>
      </c>
      <c r="D314" s="70" t="s">
        <v>16813</v>
      </c>
      <c r="E314" s="70" t="s">
        <v>15115</v>
      </c>
      <c r="F314" s="70" t="s">
        <v>16814</v>
      </c>
      <c r="G314" s="70">
        <v>225960887</v>
      </c>
      <c r="H314" s="74" t="s">
        <v>16815</v>
      </c>
      <c r="I314" s="74" t="s">
        <v>16816</v>
      </c>
      <c r="K314" s="70" t="s">
        <v>16817</v>
      </c>
      <c r="L314" s="70">
        <v>100</v>
      </c>
      <c r="M314" s="70">
        <v>1923</v>
      </c>
      <c r="N314" s="70" t="s">
        <v>16818</v>
      </c>
      <c r="O314" s="70" t="s">
        <v>4456</v>
      </c>
    </row>
    <row r="315" spans="1:17" s="70" customFormat="1" ht="36" x14ac:dyDescent="0.3">
      <c r="A315" s="70" t="s">
        <v>14108</v>
      </c>
      <c r="B315" s="70" t="s">
        <v>8087</v>
      </c>
      <c r="C315" s="70">
        <v>191</v>
      </c>
      <c r="D315" s="70" t="s">
        <v>16819</v>
      </c>
      <c r="E315" s="70" t="s">
        <v>9151</v>
      </c>
      <c r="F315" s="70" t="s">
        <v>16820</v>
      </c>
      <c r="H315" s="74" t="s">
        <v>16821</v>
      </c>
      <c r="I315" s="74" t="s">
        <v>16822</v>
      </c>
      <c r="K315" s="70" t="s">
        <v>16823</v>
      </c>
      <c r="L315" s="70">
        <v>9</v>
      </c>
      <c r="M315" s="70">
        <v>1974</v>
      </c>
      <c r="N315" s="70" t="s">
        <v>16824</v>
      </c>
      <c r="O315" s="70" t="s">
        <v>4456</v>
      </c>
    </row>
    <row r="316" spans="1:17" s="70" customFormat="1" ht="24" x14ac:dyDescent="0.3">
      <c r="A316" s="70" t="s">
        <v>12009</v>
      </c>
      <c r="B316" s="70" t="s">
        <v>5669</v>
      </c>
      <c r="C316" s="70">
        <v>191</v>
      </c>
      <c r="D316" s="70" t="s">
        <v>16825</v>
      </c>
      <c r="E316" s="70" t="s">
        <v>15115</v>
      </c>
      <c r="F316" s="70">
        <v>227750761</v>
      </c>
      <c r="H316" s="70" t="s">
        <v>16826</v>
      </c>
      <c r="I316" s="70" t="s">
        <v>16827</v>
      </c>
      <c r="K316" s="70" t="s">
        <v>16828</v>
      </c>
      <c r="L316" s="70">
        <v>30</v>
      </c>
      <c r="M316" s="70">
        <v>1992</v>
      </c>
      <c r="N316" s="70" t="s">
        <v>16829</v>
      </c>
      <c r="O316" s="70" t="s">
        <v>4456</v>
      </c>
    </row>
    <row r="317" spans="1:17" s="70" customFormat="1" x14ac:dyDescent="0.3">
      <c r="A317" s="70" t="s">
        <v>11890</v>
      </c>
      <c r="B317" s="70" t="s">
        <v>5523</v>
      </c>
      <c r="C317" s="70">
        <v>191</v>
      </c>
      <c r="D317" s="70" t="s">
        <v>16830</v>
      </c>
      <c r="E317" s="70" t="s">
        <v>9151</v>
      </c>
      <c r="F317" s="70">
        <v>222337908</v>
      </c>
      <c r="H317" s="74" t="s">
        <v>16831</v>
      </c>
      <c r="I317" s="74" t="s">
        <v>16832</v>
      </c>
      <c r="K317" s="70" t="s">
        <v>16833</v>
      </c>
      <c r="L317" s="70">
        <v>9</v>
      </c>
      <c r="N317" s="70" t="s">
        <v>16834</v>
      </c>
      <c r="O317" s="70" t="s">
        <v>4456</v>
      </c>
    </row>
    <row r="318" spans="1:17" s="70" customFormat="1" x14ac:dyDescent="0.3">
      <c r="A318" s="70" t="s">
        <v>13984</v>
      </c>
      <c r="B318" s="70" t="s">
        <v>7943</v>
      </c>
      <c r="C318" s="70">
        <v>191</v>
      </c>
      <c r="D318" s="70" t="s">
        <v>16835</v>
      </c>
      <c r="E318" s="70" t="s">
        <v>9179</v>
      </c>
      <c r="F318" s="70">
        <v>227876000</v>
      </c>
      <c r="H318" s="74" t="s">
        <v>16836</v>
      </c>
      <c r="I318" s="74" t="s">
        <v>16837</v>
      </c>
      <c r="K318" s="70" t="s">
        <v>16838</v>
      </c>
      <c r="L318" s="70">
        <v>75</v>
      </c>
      <c r="N318" s="70" t="s">
        <v>16839</v>
      </c>
      <c r="O318" s="70" t="s">
        <v>4456</v>
      </c>
    </row>
    <row r="319" spans="1:17" s="70" customFormat="1" ht="24" x14ac:dyDescent="0.3">
      <c r="A319" s="70" t="s">
        <v>14216</v>
      </c>
      <c r="B319" s="70" t="s">
        <v>8206</v>
      </c>
      <c r="C319" s="70">
        <v>191</v>
      </c>
      <c r="D319" s="70" t="s">
        <v>16840</v>
      </c>
      <c r="E319" s="70" t="s">
        <v>15588</v>
      </c>
      <c r="F319" s="70" t="s">
        <v>16841</v>
      </c>
      <c r="H319" s="70" t="s">
        <v>16842</v>
      </c>
      <c r="I319" s="74" t="s">
        <v>16843</v>
      </c>
      <c r="K319" s="70" t="s">
        <v>16844</v>
      </c>
      <c r="L319" s="70">
        <v>120</v>
      </c>
      <c r="N319" s="70" t="s">
        <v>16845</v>
      </c>
      <c r="O319" s="70" t="s">
        <v>4456</v>
      </c>
    </row>
    <row r="320" spans="1:17" s="70" customFormat="1" ht="24" x14ac:dyDescent="0.3">
      <c r="A320" s="70" t="s">
        <v>10554</v>
      </c>
      <c r="B320" s="70" t="s">
        <v>4006</v>
      </c>
      <c r="C320" s="70">
        <v>191</v>
      </c>
      <c r="D320" s="70" t="s">
        <v>16846</v>
      </c>
      <c r="E320" s="70" t="s">
        <v>4456</v>
      </c>
      <c r="F320" s="70" t="s">
        <v>16847</v>
      </c>
      <c r="G320" s="70">
        <v>225513821</v>
      </c>
      <c r="H320" s="74" t="s">
        <v>16848</v>
      </c>
      <c r="K320" s="70" t="s">
        <v>16849</v>
      </c>
      <c r="L320" s="70">
        <v>15</v>
      </c>
      <c r="M320" s="70">
        <v>1982</v>
      </c>
      <c r="N320" s="70" t="s">
        <v>16850</v>
      </c>
      <c r="O320" s="70" t="s">
        <v>4456</v>
      </c>
    </row>
    <row r="321" spans="1:17" s="70" customFormat="1" ht="24" x14ac:dyDescent="0.3">
      <c r="A321" s="70" t="s">
        <v>11398</v>
      </c>
      <c r="B321" s="70" t="s">
        <v>4972</v>
      </c>
      <c r="C321" s="70">
        <v>191</v>
      </c>
      <c r="D321" s="70" t="s">
        <v>16851</v>
      </c>
      <c r="E321" s="70" t="s">
        <v>9179</v>
      </c>
      <c r="F321" s="70" t="s">
        <v>16852</v>
      </c>
      <c r="I321" s="74" t="s">
        <v>16853</v>
      </c>
      <c r="K321" s="70" t="s">
        <v>16854</v>
      </c>
      <c r="L321" s="70">
        <v>25</v>
      </c>
      <c r="M321" s="70">
        <v>1963</v>
      </c>
      <c r="N321" s="70" t="s">
        <v>16855</v>
      </c>
      <c r="O321" s="70" t="s">
        <v>4456</v>
      </c>
    </row>
    <row r="322" spans="1:17" s="70" customFormat="1" x14ac:dyDescent="0.3">
      <c r="A322" s="70" t="s">
        <v>10669</v>
      </c>
      <c r="B322" s="70" t="s">
        <v>4142</v>
      </c>
      <c r="C322" s="70">
        <v>192</v>
      </c>
      <c r="D322" s="70" t="s">
        <v>16856</v>
      </c>
      <c r="E322" s="70" t="s">
        <v>9151</v>
      </c>
      <c r="F322" s="70">
        <v>222468196</v>
      </c>
      <c r="H322" s="74" t="s">
        <v>16857</v>
      </c>
      <c r="I322" s="74" t="s">
        <v>16858</v>
      </c>
      <c r="J322" s="70">
        <v>7500945</v>
      </c>
      <c r="K322" s="70" t="s">
        <v>16859</v>
      </c>
      <c r="L322" s="70">
        <v>20</v>
      </c>
      <c r="M322" s="70">
        <v>2002</v>
      </c>
      <c r="N322" s="70" t="s">
        <v>16860</v>
      </c>
      <c r="O322" s="70" t="s">
        <v>4456</v>
      </c>
    </row>
    <row r="323" spans="1:17" s="70" customFormat="1" x14ac:dyDescent="0.3">
      <c r="A323" s="70" t="s">
        <v>11792</v>
      </c>
      <c r="B323" s="70" t="s">
        <v>5416</v>
      </c>
      <c r="C323" s="70">
        <v>192</v>
      </c>
      <c r="D323" s="70" t="s">
        <v>16861</v>
      </c>
      <c r="E323" s="70" t="s">
        <v>15266</v>
      </c>
      <c r="F323" s="70">
        <v>224761600</v>
      </c>
      <c r="H323" s="74" t="s">
        <v>16862</v>
      </c>
      <c r="I323" s="74" t="s">
        <v>16863</v>
      </c>
      <c r="J323" s="70">
        <v>7770275</v>
      </c>
      <c r="K323" s="70" t="s">
        <v>16864</v>
      </c>
      <c r="L323" s="70">
        <v>40</v>
      </c>
      <c r="M323" s="70">
        <v>1994</v>
      </c>
      <c r="N323" s="70" t="s">
        <v>16865</v>
      </c>
      <c r="O323" s="70" t="s">
        <v>4456</v>
      </c>
    </row>
    <row r="324" spans="1:17" s="70" customFormat="1" ht="24" x14ac:dyDescent="0.3">
      <c r="A324" s="70" t="s">
        <v>10061</v>
      </c>
      <c r="B324" s="70" t="s">
        <v>3449</v>
      </c>
      <c r="C324" s="70">
        <v>192</v>
      </c>
      <c r="D324" s="70" t="s">
        <v>16866</v>
      </c>
      <c r="E324" s="70" t="s">
        <v>15266</v>
      </c>
      <c r="F324" s="70" t="s">
        <v>16867</v>
      </c>
      <c r="H324" s="74" t="s">
        <v>16868</v>
      </c>
      <c r="J324" s="70">
        <v>7770285</v>
      </c>
      <c r="K324" s="70" t="s">
        <v>16869</v>
      </c>
      <c r="L324" s="70">
        <v>5</v>
      </c>
      <c r="M324" s="70">
        <v>1989</v>
      </c>
      <c r="N324" s="70" t="s">
        <v>16870</v>
      </c>
      <c r="O324" s="70" t="s">
        <v>4456</v>
      </c>
    </row>
    <row r="325" spans="1:17" s="70" customFormat="1" ht="24" x14ac:dyDescent="0.3">
      <c r="A325" s="70" t="s">
        <v>10062</v>
      </c>
      <c r="B325" s="70" t="s">
        <v>3450</v>
      </c>
      <c r="C325" s="70">
        <v>192</v>
      </c>
      <c r="D325" s="70" t="s">
        <v>16871</v>
      </c>
      <c r="E325" s="70" t="s">
        <v>15729</v>
      </c>
      <c r="F325" s="70">
        <v>226634000</v>
      </c>
      <c r="H325" s="70" t="s">
        <v>16872</v>
      </c>
      <c r="I325" s="70" t="s">
        <v>16873</v>
      </c>
      <c r="K325" s="70" t="s">
        <v>16874</v>
      </c>
      <c r="L325" s="70">
        <v>33</v>
      </c>
      <c r="M325" s="70">
        <v>2017</v>
      </c>
      <c r="N325" s="70" t="s">
        <v>16875</v>
      </c>
      <c r="O325" s="70" t="s">
        <v>4456</v>
      </c>
    </row>
    <row r="326" spans="1:17" s="70" customFormat="1" x14ac:dyDescent="0.3">
      <c r="A326" s="70" t="s">
        <v>10063</v>
      </c>
      <c r="B326" s="70" t="s">
        <v>3451</v>
      </c>
      <c r="C326" s="70">
        <v>192</v>
      </c>
      <c r="D326" s="70" t="s">
        <v>16876</v>
      </c>
      <c r="E326" s="70" t="s">
        <v>15197</v>
      </c>
      <c r="F326" s="70">
        <v>223912500</v>
      </c>
      <c r="H326" s="74" t="s">
        <v>16877</v>
      </c>
      <c r="I326" s="74" t="s">
        <v>16878</v>
      </c>
      <c r="K326" s="70" t="s">
        <v>16879</v>
      </c>
      <c r="L326" s="70">
        <v>40</v>
      </c>
      <c r="M326" s="70">
        <v>1946</v>
      </c>
      <c r="N326" s="70" t="s">
        <v>16880</v>
      </c>
      <c r="O326" s="70" t="s">
        <v>4456</v>
      </c>
    </row>
    <row r="327" spans="1:17" s="70" customFormat="1" x14ac:dyDescent="0.3">
      <c r="A327" s="70" t="s">
        <v>11469</v>
      </c>
      <c r="B327" s="70" t="s">
        <v>5051</v>
      </c>
      <c r="C327" s="70">
        <v>192</v>
      </c>
      <c r="D327" s="70" t="s">
        <v>16881</v>
      </c>
      <c r="E327" s="70" t="s">
        <v>9267</v>
      </c>
      <c r="F327" s="70">
        <v>229642020</v>
      </c>
      <c r="H327" s="74" t="s">
        <v>16882</v>
      </c>
      <c r="I327" s="74" t="s">
        <v>16883</v>
      </c>
      <c r="K327" s="70" t="s">
        <v>16884</v>
      </c>
      <c r="L327" s="70">
        <v>15</v>
      </c>
      <c r="M327" s="70">
        <v>1950</v>
      </c>
      <c r="N327" s="70" t="s">
        <v>16885</v>
      </c>
      <c r="O327" s="70" t="s">
        <v>4456</v>
      </c>
    </row>
    <row r="328" spans="1:17" s="70" customFormat="1" ht="24" x14ac:dyDescent="0.3">
      <c r="A328" s="70" t="s">
        <v>10618</v>
      </c>
      <c r="B328" s="70" t="s">
        <v>4079</v>
      </c>
      <c r="C328" s="70">
        <v>192</v>
      </c>
      <c r="D328" s="70" t="s">
        <v>16886</v>
      </c>
      <c r="E328" s="70" t="s">
        <v>4456</v>
      </c>
      <c r="F328" s="70" t="s">
        <v>16887</v>
      </c>
      <c r="H328" s="74" t="s">
        <v>16888</v>
      </c>
      <c r="I328" s="74" t="s">
        <v>16889</v>
      </c>
      <c r="K328" s="70" t="s">
        <v>16890</v>
      </c>
      <c r="L328" s="70">
        <v>5</v>
      </c>
      <c r="M328" s="70">
        <v>1958</v>
      </c>
      <c r="N328" s="70" t="s">
        <v>16891</v>
      </c>
      <c r="O328" s="70" t="s">
        <v>4456</v>
      </c>
    </row>
    <row r="329" spans="1:17" s="70" customFormat="1" ht="24" x14ac:dyDescent="0.3">
      <c r="A329" s="70" t="s">
        <v>2894</v>
      </c>
      <c r="B329" s="70" t="s">
        <v>2403</v>
      </c>
      <c r="C329" s="70">
        <v>192</v>
      </c>
      <c r="D329" s="70" t="s">
        <v>9150</v>
      </c>
      <c r="E329" s="70" t="s">
        <v>9151</v>
      </c>
      <c r="F329" s="70">
        <v>232396600</v>
      </c>
      <c r="G329" s="70" t="s">
        <v>16892</v>
      </c>
      <c r="H329" s="74" t="s">
        <v>9152</v>
      </c>
      <c r="J329" s="70">
        <v>7500502</v>
      </c>
      <c r="K329" s="70" t="s">
        <v>9153</v>
      </c>
      <c r="L329" s="70">
        <v>250</v>
      </c>
      <c r="M329" s="70">
        <v>1960</v>
      </c>
      <c r="N329" s="70" t="s">
        <v>16893</v>
      </c>
      <c r="O329" s="70" t="s">
        <v>4456</v>
      </c>
      <c r="P329" s="70" t="s">
        <v>9155</v>
      </c>
      <c r="Q329" s="70" t="s">
        <v>4460</v>
      </c>
    </row>
    <row r="330" spans="1:17" s="70" customFormat="1" ht="36" x14ac:dyDescent="0.3">
      <c r="A330" s="70" t="s">
        <v>9148</v>
      </c>
      <c r="B330" s="70" t="s">
        <v>2404</v>
      </c>
      <c r="C330" s="70">
        <v>193</v>
      </c>
      <c r="D330" s="70" t="s">
        <v>16894</v>
      </c>
      <c r="E330" s="70" t="s">
        <v>9151</v>
      </c>
      <c r="F330" s="70" t="s">
        <v>16895</v>
      </c>
      <c r="G330" s="70" t="s">
        <v>16896</v>
      </c>
      <c r="H330" s="74" t="s">
        <v>9162</v>
      </c>
      <c r="I330" s="74" t="s">
        <v>9163</v>
      </c>
      <c r="J330" s="70">
        <v>7520275</v>
      </c>
      <c r="K330" s="70" t="s">
        <v>9164</v>
      </c>
      <c r="L330" s="70">
        <v>30</v>
      </c>
      <c r="M330" s="70">
        <v>1938</v>
      </c>
      <c r="N330" s="70" t="s">
        <v>16897</v>
      </c>
      <c r="O330" s="70" t="s">
        <v>4456</v>
      </c>
    </row>
    <row r="331" spans="1:17" s="70" customFormat="1" ht="24" x14ac:dyDescent="0.3">
      <c r="A331" s="70" t="s">
        <v>12633</v>
      </c>
      <c r="B331" s="70" t="s">
        <v>6362</v>
      </c>
      <c r="C331" s="70">
        <v>193</v>
      </c>
      <c r="D331" s="70" t="s">
        <v>16898</v>
      </c>
      <c r="E331" s="70" t="s">
        <v>9151</v>
      </c>
      <c r="F331" s="70" t="s">
        <v>16899</v>
      </c>
      <c r="G331" s="70" t="s">
        <v>16900</v>
      </c>
      <c r="H331" s="74" t="s">
        <v>16901</v>
      </c>
      <c r="I331" s="74" t="s">
        <v>16902</v>
      </c>
      <c r="K331" s="70" t="s">
        <v>16903</v>
      </c>
      <c r="L331" s="70">
        <v>200</v>
      </c>
      <c r="M331" s="70">
        <v>2014</v>
      </c>
      <c r="N331" s="70" t="s">
        <v>16904</v>
      </c>
      <c r="O331" s="70" t="s">
        <v>4456</v>
      </c>
      <c r="P331" s="70" t="s">
        <v>15884</v>
      </c>
      <c r="Q331" s="70" t="s">
        <v>16905</v>
      </c>
    </row>
    <row r="332" spans="1:17" s="70" customFormat="1" x14ac:dyDescent="0.3">
      <c r="A332" s="70" t="s">
        <v>10165</v>
      </c>
      <c r="B332" s="70" t="s">
        <v>3576</v>
      </c>
      <c r="C332" s="70">
        <v>193</v>
      </c>
      <c r="D332" s="70" t="s">
        <v>16906</v>
      </c>
      <c r="E332" s="70" t="s">
        <v>16907</v>
      </c>
      <c r="F332" s="70">
        <v>226234383</v>
      </c>
      <c r="H332" s="74" t="s">
        <v>16908</v>
      </c>
      <c r="I332" s="74" t="s">
        <v>16909</v>
      </c>
      <c r="J332" s="70">
        <v>8550481</v>
      </c>
      <c r="K332" s="70" t="s">
        <v>16910</v>
      </c>
      <c r="L332" s="70">
        <v>50</v>
      </c>
      <c r="M332" s="70">
        <v>1950</v>
      </c>
      <c r="N332" s="70" t="s">
        <v>16911</v>
      </c>
      <c r="O332" s="70" t="s">
        <v>4456</v>
      </c>
    </row>
    <row r="333" spans="1:17" s="70" customFormat="1" ht="24" x14ac:dyDescent="0.3">
      <c r="A333" s="70" t="s">
        <v>9398</v>
      </c>
      <c r="B333" s="70" t="s">
        <v>2562</v>
      </c>
      <c r="C333" s="70">
        <v>193</v>
      </c>
      <c r="D333" s="70" t="s">
        <v>16912</v>
      </c>
      <c r="E333" s="70" t="s">
        <v>15197</v>
      </c>
      <c r="F333" s="70">
        <v>223678000</v>
      </c>
      <c r="H333" s="74" t="s">
        <v>16913</v>
      </c>
      <c r="I333" s="74" t="s">
        <v>16914</v>
      </c>
      <c r="K333" s="70" t="s">
        <v>16915</v>
      </c>
      <c r="L333" s="70">
        <v>942</v>
      </c>
      <c r="M333" s="70">
        <v>1993</v>
      </c>
      <c r="N333" s="70" t="s">
        <v>16283</v>
      </c>
      <c r="O333" s="70" t="s">
        <v>4456</v>
      </c>
      <c r="P333" s="70" t="s">
        <v>16916</v>
      </c>
      <c r="Q333" s="70" t="s">
        <v>4460</v>
      </c>
    </row>
    <row r="334" spans="1:17" s="70" customFormat="1" ht="24" x14ac:dyDescent="0.3">
      <c r="A334" s="70" t="s">
        <v>9780</v>
      </c>
      <c r="B334" s="70" t="s">
        <v>3128</v>
      </c>
      <c r="C334" s="70">
        <v>193</v>
      </c>
      <c r="D334" s="70" t="s">
        <v>16921</v>
      </c>
      <c r="E334" s="70" t="s">
        <v>4456</v>
      </c>
      <c r="F334" s="70" t="s">
        <v>16922</v>
      </c>
      <c r="H334" s="74" t="s">
        <v>16923</v>
      </c>
      <c r="I334" s="74" t="s">
        <v>16924</v>
      </c>
      <c r="K334" s="70" t="s">
        <v>16925</v>
      </c>
      <c r="L334" s="70">
        <v>50</v>
      </c>
      <c r="M334" s="70">
        <v>1998</v>
      </c>
      <c r="N334" s="70" t="s">
        <v>16926</v>
      </c>
      <c r="O334" s="70" t="s">
        <v>4456</v>
      </c>
    </row>
    <row r="335" spans="1:17" s="70" customFormat="1" x14ac:dyDescent="0.3">
      <c r="A335" s="70" t="s">
        <v>9977</v>
      </c>
      <c r="B335" s="70" t="s">
        <v>3344</v>
      </c>
      <c r="C335" s="70">
        <v>193</v>
      </c>
      <c r="D335" s="70" t="s">
        <v>16917</v>
      </c>
      <c r="E335" s="70" t="s">
        <v>9151</v>
      </c>
      <c r="F335" s="70">
        <v>223848000</v>
      </c>
      <c r="I335" s="74" t="s">
        <v>16918</v>
      </c>
      <c r="K335" s="70" t="s">
        <v>16919</v>
      </c>
      <c r="L335" s="70">
        <v>700</v>
      </c>
      <c r="M335" s="70">
        <v>1993</v>
      </c>
      <c r="N335" s="70" t="s">
        <v>16920</v>
      </c>
      <c r="O335" s="70" t="s">
        <v>4456</v>
      </c>
    </row>
    <row r="336" spans="1:17" s="70" customFormat="1" ht="24" x14ac:dyDescent="0.3">
      <c r="A336" s="70" t="s">
        <v>9760</v>
      </c>
      <c r="B336" s="70" t="s">
        <v>3104</v>
      </c>
      <c r="C336" s="70">
        <v>193</v>
      </c>
      <c r="D336" s="70" t="s">
        <v>16927</v>
      </c>
      <c r="E336" s="70" t="s">
        <v>16203</v>
      </c>
      <c r="F336" s="70" t="s">
        <v>16928</v>
      </c>
      <c r="H336" s="74" t="s">
        <v>16929</v>
      </c>
      <c r="I336" s="74" t="s">
        <v>16930</v>
      </c>
      <c r="K336" s="70" t="s">
        <v>16931</v>
      </c>
      <c r="L336" s="70">
        <v>150</v>
      </c>
      <c r="M336" s="70">
        <v>1951</v>
      </c>
      <c r="N336" s="70" t="s">
        <v>16932</v>
      </c>
      <c r="O336" s="70" t="s">
        <v>16203</v>
      </c>
    </row>
    <row r="337" spans="1:17" s="70" customFormat="1" x14ac:dyDescent="0.3">
      <c r="A337" s="70" t="s">
        <v>12634</v>
      </c>
      <c r="B337" s="70" t="s">
        <v>6363</v>
      </c>
      <c r="C337" s="70">
        <v>193</v>
      </c>
      <c r="D337" s="70" t="s">
        <v>16933</v>
      </c>
      <c r="E337" s="70" t="s">
        <v>9179</v>
      </c>
      <c r="F337" s="70">
        <v>228967780</v>
      </c>
      <c r="H337" s="74" t="s">
        <v>16934</v>
      </c>
      <c r="I337" s="74" t="s">
        <v>16935</v>
      </c>
      <c r="K337" s="70" t="s">
        <v>16936</v>
      </c>
      <c r="L337" s="70">
        <v>300</v>
      </c>
      <c r="M337" s="70">
        <v>1905</v>
      </c>
      <c r="N337" s="70" t="s">
        <v>16937</v>
      </c>
      <c r="O337" s="70" t="s">
        <v>4456</v>
      </c>
    </row>
    <row r="338" spans="1:17" s="70" customFormat="1" ht="24" x14ac:dyDescent="0.3">
      <c r="A338" s="70" t="s">
        <v>9785</v>
      </c>
      <c r="B338" s="70" t="s">
        <v>3133</v>
      </c>
      <c r="C338" s="70">
        <v>193</v>
      </c>
      <c r="D338" s="70" t="s">
        <v>16938</v>
      </c>
      <c r="E338" s="70" t="s">
        <v>15462</v>
      </c>
      <c r="F338" s="70" t="s">
        <v>16939</v>
      </c>
      <c r="H338" s="74" t="s">
        <v>16940</v>
      </c>
      <c r="I338" s="74" t="s">
        <v>16941</v>
      </c>
      <c r="K338" s="70" t="s">
        <v>16942</v>
      </c>
      <c r="L338" s="70">
        <v>2950</v>
      </c>
      <c r="N338" s="70" t="s">
        <v>16943</v>
      </c>
      <c r="O338" s="70" t="s">
        <v>4456</v>
      </c>
    </row>
    <row r="339" spans="1:17" s="70" customFormat="1" ht="24" x14ac:dyDescent="0.3">
      <c r="A339" s="70" t="s">
        <v>9842</v>
      </c>
      <c r="B339" s="70" t="s">
        <v>16950</v>
      </c>
      <c r="C339" s="70">
        <v>194</v>
      </c>
      <c r="D339" s="70" t="s">
        <v>16944</v>
      </c>
      <c r="E339" s="70" t="s">
        <v>15115</v>
      </c>
      <c r="F339" s="70" t="s">
        <v>16945</v>
      </c>
      <c r="H339" s="70" t="s">
        <v>16946</v>
      </c>
      <c r="I339" s="74" t="s">
        <v>16947</v>
      </c>
      <c r="J339" s="70">
        <v>8500781</v>
      </c>
      <c r="K339" s="70" t="s">
        <v>16948</v>
      </c>
      <c r="L339" s="70">
        <v>30</v>
      </c>
      <c r="M339" s="70">
        <v>1987</v>
      </c>
      <c r="N339" s="70" t="s">
        <v>16949</v>
      </c>
      <c r="O339" s="70" t="s">
        <v>4456</v>
      </c>
    </row>
    <row r="340" spans="1:17" s="70" customFormat="1" ht="24" x14ac:dyDescent="0.3">
      <c r="A340" s="70" t="s">
        <v>12635</v>
      </c>
      <c r="B340" s="70" t="s">
        <v>6364</v>
      </c>
      <c r="C340" s="70">
        <v>194</v>
      </c>
      <c r="D340" s="70" t="s">
        <v>16158</v>
      </c>
      <c r="E340" s="70" t="s">
        <v>9151</v>
      </c>
      <c r="F340" s="70">
        <v>223902200</v>
      </c>
      <c r="G340" s="70" t="s">
        <v>16951</v>
      </c>
      <c r="H340" s="74" t="s">
        <v>16952</v>
      </c>
      <c r="J340" s="70">
        <v>7510574</v>
      </c>
      <c r="K340" s="70" t="s">
        <v>16953</v>
      </c>
      <c r="L340" s="70">
        <v>195</v>
      </c>
      <c r="M340" s="70">
        <v>1954</v>
      </c>
      <c r="N340" s="70" t="s">
        <v>16954</v>
      </c>
      <c r="O340" s="70" t="s">
        <v>4456</v>
      </c>
    </row>
    <row r="341" spans="1:17" s="70" customFormat="1" ht="24" x14ac:dyDescent="0.3">
      <c r="A341" s="70" t="s">
        <v>9960</v>
      </c>
      <c r="B341" s="70" t="s">
        <v>3327</v>
      </c>
      <c r="C341" s="70">
        <v>194</v>
      </c>
      <c r="D341" s="70" t="s">
        <v>16955</v>
      </c>
      <c r="E341" s="70" t="s">
        <v>15673</v>
      </c>
      <c r="F341" s="70" t="s">
        <v>16956</v>
      </c>
      <c r="H341" s="74" t="s">
        <v>16957</v>
      </c>
      <c r="I341" s="74" t="s">
        <v>16958</v>
      </c>
      <c r="J341" s="70">
        <v>7850545</v>
      </c>
      <c r="K341" s="70" t="s">
        <v>16959</v>
      </c>
      <c r="L341" s="70">
        <v>18</v>
      </c>
      <c r="M341" s="70">
        <v>1950</v>
      </c>
      <c r="N341" s="70" t="s">
        <v>16960</v>
      </c>
      <c r="O341" s="70" t="s">
        <v>4456</v>
      </c>
    </row>
    <row r="342" spans="1:17" s="70" customFormat="1" ht="24" x14ac:dyDescent="0.3">
      <c r="A342" s="70" t="s">
        <v>9744</v>
      </c>
      <c r="B342" s="70" t="s">
        <v>3083</v>
      </c>
      <c r="C342" s="70">
        <v>194</v>
      </c>
      <c r="D342" s="70" t="s">
        <v>16961</v>
      </c>
      <c r="E342" s="70" t="s">
        <v>9179</v>
      </c>
      <c r="F342" s="70">
        <v>224301200</v>
      </c>
      <c r="G342" s="70">
        <v>224301201</v>
      </c>
      <c r="H342" s="74" t="s">
        <v>16962</v>
      </c>
      <c r="I342" s="74" t="s">
        <v>16963</v>
      </c>
      <c r="K342" s="70" t="s">
        <v>16964</v>
      </c>
      <c r="L342" s="70">
        <v>600</v>
      </c>
      <c r="M342" s="70">
        <v>1983</v>
      </c>
      <c r="N342" s="70" t="s">
        <v>16965</v>
      </c>
      <c r="O342" s="70" t="s">
        <v>4456</v>
      </c>
    </row>
    <row r="343" spans="1:17" s="70" customFormat="1" ht="24" x14ac:dyDescent="0.3">
      <c r="A343" s="70" t="s">
        <v>13124</v>
      </c>
      <c r="B343" s="70" t="s">
        <v>7022</v>
      </c>
      <c r="C343" s="70">
        <v>194</v>
      </c>
      <c r="D343" s="70" t="s">
        <v>16966</v>
      </c>
      <c r="E343" s="70" t="s">
        <v>9151</v>
      </c>
      <c r="F343" s="70" t="s">
        <v>16967</v>
      </c>
      <c r="G343" s="70" t="s">
        <v>16968</v>
      </c>
      <c r="I343" s="74" t="s">
        <v>16969</v>
      </c>
      <c r="K343" s="70" t="s">
        <v>16970</v>
      </c>
      <c r="L343" s="70">
        <v>18</v>
      </c>
      <c r="M343" s="70">
        <v>2000</v>
      </c>
      <c r="N343" s="70" t="s">
        <v>16971</v>
      </c>
      <c r="O343" s="70" t="s">
        <v>4456</v>
      </c>
    </row>
    <row r="344" spans="1:17" s="70" customFormat="1" ht="24" x14ac:dyDescent="0.3">
      <c r="A344" s="70" t="s">
        <v>13985</v>
      </c>
      <c r="B344" s="70" t="s">
        <v>7944</v>
      </c>
      <c r="C344" s="70">
        <v>194</v>
      </c>
      <c r="D344" s="70" t="s">
        <v>16972</v>
      </c>
      <c r="E344" s="70" t="s">
        <v>9179</v>
      </c>
      <c r="F344" s="70">
        <v>223912000</v>
      </c>
      <c r="G344" s="70" t="s">
        <v>16973</v>
      </c>
      <c r="H344" s="74" t="s">
        <v>16974</v>
      </c>
      <c r="I344" s="74" t="s">
        <v>16975</v>
      </c>
      <c r="K344" s="70" t="s">
        <v>16976</v>
      </c>
      <c r="L344" s="70">
        <v>35</v>
      </c>
      <c r="M344" s="70">
        <v>1999</v>
      </c>
      <c r="N344" s="70" t="s">
        <v>16839</v>
      </c>
      <c r="O344" s="70" t="s">
        <v>4456</v>
      </c>
    </row>
    <row r="345" spans="1:17" s="70" customFormat="1" ht="24" x14ac:dyDescent="0.3">
      <c r="A345" s="70" t="s">
        <v>10845</v>
      </c>
      <c r="B345" s="70" t="s">
        <v>4349</v>
      </c>
      <c r="C345" s="70">
        <v>194</v>
      </c>
      <c r="D345" s="70" t="s">
        <v>16977</v>
      </c>
      <c r="E345" s="70" t="s">
        <v>9179</v>
      </c>
      <c r="F345" s="70" t="s">
        <v>16978</v>
      </c>
      <c r="G345" s="70" t="s">
        <v>16979</v>
      </c>
      <c r="H345" s="74" t="s">
        <v>16980</v>
      </c>
      <c r="I345" s="74" t="s">
        <v>16981</v>
      </c>
      <c r="K345" s="70" t="s">
        <v>16982</v>
      </c>
      <c r="L345" s="70">
        <v>35</v>
      </c>
      <c r="N345" s="70" t="s">
        <v>16983</v>
      </c>
      <c r="O345" s="70" t="s">
        <v>4456</v>
      </c>
    </row>
    <row r="346" spans="1:17" s="70" customFormat="1" x14ac:dyDescent="0.3">
      <c r="A346" s="70" t="s">
        <v>14311</v>
      </c>
      <c r="B346" s="70" t="s">
        <v>8324</v>
      </c>
      <c r="C346" s="70">
        <v>194</v>
      </c>
      <c r="D346" s="70" t="s">
        <v>16984</v>
      </c>
      <c r="E346" s="70" t="s">
        <v>9179</v>
      </c>
      <c r="F346" s="70">
        <v>227510300</v>
      </c>
      <c r="H346" s="74" t="s">
        <v>16985</v>
      </c>
      <c r="I346" s="74" t="s">
        <v>16986</v>
      </c>
      <c r="K346" s="70" t="s">
        <v>16987</v>
      </c>
      <c r="L346" s="70">
        <v>25</v>
      </c>
      <c r="M346" s="70">
        <v>2012</v>
      </c>
      <c r="N346" s="70" t="s">
        <v>16988</v>
      </c>
      <c r="O346" s="70" t="s">
        <v>4456</v>
      </c>
    </row>
    <row r="347" spans="1:17" s="70" customFormat="1" x14ac:dyDescent="0.3">
      <c r="A347" s="70" t="s">
        <v>13462</v>
      </c>
      <c r="B347" s="70" t="s">
        <v>7392</v>
      </c>
      <c r="C347" s="70">
        <v>194</v>
      </c>
      <c r="D347" s="70" t="s">
        <v>16989</v>
      </c>
      <c r="E347" s="70" t="s">
        <v>9179</v>
      </c>
      <c r="F347" s="70">
        <v>227510300</v>
      </c>
      <c r="H347" s="74" t="s">
        <v>16990</v>
      </c>
      <c r="I347" s="74" t="s">
        <v>16991</v>
      </c>
      <c r="K347" s="70" t="s">
        <v>16992</v>
      </c>
      <c r="L347" s="70">
        <v>3</v>
      </c>
      <c r="M347" s="70">
        <v>1998</v>
      </c>
      <c r="N347" s="70" t="s">
        <v>15307</v>
      </c>
      <c r="O347" s="70" t="s">
        <v>4456</v>
      </c>
      <c r="P347" s="70" t="s">
        <v>9155</v>
      </c>
      <c r="Q347" s="70" t="s">
        <v>16993</v>
      </c>
    </row>
    <row r="348" spans="1:17" s="70" customFormat="1" x14ac:dyDescent="0.3">
      <c r="A348" s="70" t="s">
        <v>13061</v>
      </c>
      <c r="B348" s="70" t="s">
        <v>16994</v>
      </c>
      <c r="C348" s="70">
        <v>195</v>
      </c>
      <c r="D348" s="70" t="s">
        <v>16995</v>
      </c>
      <c r="E348" s="70" t="s">
        <v>16143</v>
      </c>
      <c r="F348" s="70" t="s">
        <v>16996</v>
      </c>
      <c r="H348" s="74" t="s">
        <v>16997</v>
      </c>
      <c r="I348" s="70" t="s">
        <v>16998</v>
      </c>
      <c r="K348" s="70" t="s">
        <v>16999</v>
      </c>
      <c r="M348" s="70">
        <v>1897</v>
      </c>
      <c r="N348" s="70" t="s">
        <v>17000</v>
      </c>
      <c r="O348" s="70" t="s">
        <v>16143</v>
      </c>
    </row>
    <row r="349" spans="1:17" s="70" customFormat="1" x14ac:dyDescent="0.3">
      <c r="A349" s="70" t="s">
        <v>12397</v>
      </c>
      <c r="B349" s="70" t="s">
        <v>6088</v>
      </c>
      <c r="C349" s="70">
        <v>195</v>
      </c>
      <c r="D349" s="70" t="s">
        <v>17001</v>
      </c>
      <c r="E349" s="70" t="s">
        <v>9151</v>
      </c>
      <c r="F349" s="70">
        <v>223726666</v>
      </c>
      <c r="H349" s="74" t="s">
        <v>17002</v>
      </c>
      <c r="I349" s="74" t="s">
        <v>17004</v>
      </c>
      <c r="K349" s="70" t="s">
        <v>17005</v>
      </c>
      <c r="L349" s="70">
        <v>3000</v>
      </c>
      <c r="N349" s="70" t="s">
        <v>15536</v>
      </c>
      <c r="O349" s="70" t="s">
        <v>4456</v>
      </c>
    </row>
    <row r="350" spans="1:17" s="70" customFormat="1" x14ac:dyDescent="0.3">
      <c r="A350" s="70" t="s">
        <v>13533</v>
      </c>
      <c r="B350" s="70" t="s">
        <v>7466</v>
      </c>
      <c r="C350" s="70">
        <v>195</v>
      </c>
      <c r="D350" s="70" t="s">
        <v>17006</v>
      </c>
      <c r="E350" s="70" t="s">
        <v>15595</v>
      </c>
      <c r="F350" s="70">
        <v>223344815</v>
      </c>
      <c r="H350" s="74" t="s">
        <v>17007</v>
      </c>
      <c r="I350" s="74" t="s">
        <v>17008</v>
      </c>
      <c r="K350" s="70" t="s">
        <v>17009</v>
      </c>
      <c r="L350" s="70">
        <v>6</v>
      </c>
      <c r="M350" s="70">
        <v>1993</v>
      </c>
      <c r="N350" s="70" t="s">
        <v>1580</v>
      </c>
      <c r="O350" s="70" t="s">
        <v>4456</v>
      </c>
    </row>
    <row r="351" spans="1:17" s="70" customFormat="1" ht="24" x14ac:dyDescent="0.3">
      <c r="A351" s="70" t="s">
        <v>11553</v>
      </c>
      <c r="B351" s="70" t="s">
        <v>5138</v>
      </c>
      <c r="C351" s="70">
        <v>195</v>
      </c>
      <c r="D351" s="70" t="s">
        <v>17010</v>
      </c>
      <c r="E351" s="70" t="s">
        <v>4456</v>
      </c>
      <c r="F351" s="70" t="s">
        <v>17011</v>
      </c>
      <c r="H351" s="74" t="s">
        <v>17003</v>
      </c>
      <c r="I351" s="74" t="s">
        <v>17012</v>
      </c>
      <c r="K351" s="70" t="s">
        <v>17013</v>
      </c>
      <c r="L351" s="70">
        <v>10</v>
      </c>
      <c r="N351" s="70" t="s">
        <v>17014</v>
      </c>
      <c r="O351" s="70" t="s">
        <v>4456</v>
      </c>
    </row>
    <row r="352" spans="1:17" s="70" customFormat="1" ht="24" x14ac:dyDescent="0.3">
      <c r="A352" s="70" t="s">
        <v>10846</v>
      </c>
      <c r="B352" s="70" t="s">
        <v>4350</v>
      </c>
      <c r="C352" s="70">
        <v>195</v>
      </c>
      <c r="D352" s="70" t="s">
        <v>17015</v>
      </c>
      <c r="E352" s="70" t="s">
        <v>9179</v>
      </c>
      <c r="F352" s="70">
        <v>222333838</v>
      </c>
      <c r="G352" s="70">
        <v>222314304</v>
      </c>
      <c r="H352" s="74" t="s">
        <v>17016</v>
      </c>
      <c r="I352" s="74" t="s">
        <v>17017</v>
      </c>
      <c r="J352" s="70">
        <v>7550083</v>
      </c>
      <c r="K352" s="70" t="s">
        <v>17018</v>
      </c>
      <c r="L352" s="70">
        <v>15</v>
      </c>
      <c r="M352" s="70">
        <v>1997</v>
      </c>
      <c r="N352" s="70" t="s">
        <v>17019</v>
      </c>
      <c r="O352" s="70" t="s">
        <v>4456</v>
      </c>
    </row>
    <row r="353" spans="1:17" s="70" customFormat="1" ht="24" x14ac:dyDescent="0.3">
      <c r="A353" s="70" t="s">
        <v>9978</v>
      </c>
      <c r="B353" s="70" t="s">
        <v>3346</v>
      </c>
      <c r="C353" s="70">
        <v>195</v>
      </c>
      <c r="D353" s="70" t="s">
        <v>17020</v>
      </c>
      <c r="E353" s="70" t="s">
        <v>15158</v>
      </c>
      <c r="F353" s="70" t="s">
        <v>17021</v>
      </c>
      <c r="H353" s="74" t="s">
        <v>17022</v>
      </c>
      <c r="I353" s="74" t="s">
        <v>17023</v>
      </c>
      <c r="K353" s="70" t="s">
        <v>17024</v>
      </c>
      <c r="L353" s="70">
        <v>35</v>
      </c>
      <c r="M353" s="70">
        <v>1993</v>
      </c>
      <c r="N353" s="70" t="s">
        <v>17025</v>
      </c>
      <c r="O353" s="70" t="s">
        <v>15158</v>
      </c>
    </row>
    <row r="354" spans="1:17" s="70" customFormat="1" x14ac:dyDescent="0.3">
      <c r="A354" s="70" t="s">
        <v>10891</v>
      </c>
      <c r="B354" s="70" t="s">
        <v>4397</v>
      </c>
      <c r="C354" s="70">
        <v>195</v>
      </c>
      <c r="D354" s="70" t="s">
        <v>17026</v>
      </c>
      <c r="E354" s="70" t="s">
        <v>15115</v>
      </c>
      <c r="F354" s="70">
        <v>227730000</v>
      </c>
      <c r="H354" s="74" t="s">
        <v>17027</v>
      </c>
      <c r="I354" s="74" t="s">
        <v>17028</v>
      </c>
      <c r="K354" s="70" t="s">
        <v>17029</v>
      </c>
      <c r="L354" s="70">
        <v>17</v>
      </c>
      <c r="M354" s="70">
        <v>1946</v>
      </c>
      <c r="N354" s="70" t="s">
        <v>17030</v>
      </c>
      <c r="O354" s="70" t="s">
        <v>4456</v>
      </c>
    </row>
    <row r="355" spans="1:17" s="70" customFormat="1" ht="24" x14ac:dyDescent="0.3">
      <c r="A355" s="70" t="s">
        <v>10814</v>
      </c>
      <c r="B355" s="70" t="s">
        <v>4310</v>
      </c>
      <c r="C355" s="70">
        <v>195</v>
      </c>
      <c r="D355" s="70" t="s">
        <v>17031</v>
      </c>
      <c r="E355" s="70" t="s">
        <v>15729</v>
      </c>
      <c r="F355" s="70" t="s">
        <v>17032</v>
      </c>
      <c r="G355" s="70">
        <v>226546130</v>
      </c>
      <c r="H355" s="74" t="s">
        <v>17033</v>
      </c>
      <c r="I355" s="74" t="s">
        <v>17034</v>
      </c>
      <c r="K355" s="70" t="s">
        <v>17035</v>
      </c>
      <c r="L355" s="70">
        <v>60</v>
      </c>
      <c r="M355" s="70">
        <v>1996</v>
      </c>
      <c r="N355" s="70" t="s">
        <v>17036</v>
      </c>
      <c r="O355" s="70" t="s">
        <v>4456</v>
      </c>
      <c r="P355" s="70" t="s">
        <v>15884</v>
      </c>
      <c r="Q355" s="70" t="s">
        <v>17037</v>
      </c>
    </row>
    <row r="356" spans="1:17" s="70" customFormat="1" ht="24" x14ac:dyDescent="0.3">
      <c r="A356" s="70" t="s">
        <v>11727</v>
      </c>
      <c r="B356" s="70" t="s">
        <v>5338</v>
      </c>
      <c r="C356" s="70">
        <v>196</v>
      </c>
      <c r="D356" s="70" t="s">
        <v>17038</v>
      </c>
      <c r="E356" s="70" t="s">
        <v>9179</v>
      </c>
      <c r="F356" s="70">
        <v>222376000</v>
      </c>
      <c r="G356" s="70">
        <v>222376006</v>
      </c>
      <c r="I356" s="74" t="s">
        <v>17039</v>
      </c>
      <c r="K356" s="70" t="s">
        <v>17040</v>
      </c>
      <c r="L356" s="70">
        <v>200</v>
      </c>
      <c r="M356" s="70">
        <v>1946</v>
      </c>
      <c r="N356" s="70" t="s">
        <v>17041</v>
      </c>
      <c r="O356" s="70" t="s">
        <v>4456</v>
      </c>
      <c r="P356" s="70" t="s">
        <v>15884</v>
      </c>
      <c r="Q356" s="70" t="s">
        <v>15593</v>
      </c>
    </row>
    <row r="357" spans="1:17" s="70" customFormat="1" x14ac:dyDescent="0.3">
      <c r="A357" s="70" t="s">
        <v>14379</v>
      </c>
      <c r="B357" s="70" t="s">
        <v>8402</v>
      </c>
      <c r="C357" s="70">
        <v>196</v>
      </c>
      <c r="D357" s="70" t="s">
        <v>17042</v>
      </c>
      <c r="E357" s="70" t="s">
        <v>15249</v>
      </c>
      <c r="F357" s="70">
        <v>225171444</v>
      </c>
      <c r="H357" s="74" t="s">
        <v>17043</v>
      </c>
      <c r="I357" s="74" t="s">
        <v>17044</v>
      </c>
      <c r="J357" s="70">
        <v>8920045</v>
      </c>
      <c r="K357" s="70" t="s">
        <v>17045</v>
      </c>
      <c r="L357" s="70">
        <v>200</v>
      </c>
      <c r="M357" s="70">
        <v>1986</v>
      </c>
      <c r="N357" s="70" t="s">
        <v>17046</v>
      </c>
      <c r="O357" s="70" t="s">
        <v>4456</v>
      </c>
    </row>
    <row r="358" spans="1:17" s="70" customFormat="1" x14ac:dyDescent="0.3">
      <c r="A358" s="70" t="s">
        <v>12027</v>
      </c>
      <c r="B358" s="70" t="s">
        <v>5688</v>
      </c>
      <c r="C358" s="70">
        <v>196</v>
      </c>
      <c r="D358" s="70" t="s">
        <v>17047</v>
      </c>
      <c r="E358" s="70" t="s">
        <v>9151</v>
      </c>
      <c r="F358" s="70">
        <v>223351810</v>
      </c>
      <c r="H358" s="74" t="s">
        <v>17048</v>
      </c>
      <c r="I358" s="74" t="s">
        <v>17049</v>
      </c>
      <c r="J358" s="70">
        <v>7510422</v>
      </c>
      <c r="K358" s="70" t="s">
        <v>17050</v>
      </c>
      <c r="L358" s="70">
        <v>54</v>
      </c>
      <c r="M358" s="70">
        <v>1994</v>
      </c>
      <c r="N358" s="70" t="s">
        <v>17051</v>
      </c>
      <c r="O358" s="70" t="s">
        <v>4456</v>
      </c>
      <c r="P358" s="70" t="s">
        <v>15697</v>
      </c>
      <c r="Q358" s="70" t="s">
        <v>9212</v>
      </c>
    </row>
    <row r="359" spans="1:17" s="70" customFormat="1" x14ac:dyDescent="0.3">
      <c r="A359" s="70" t="s">
        <v>13290</v>
      </c>
      <c r="B359" s="70" t="s">
        <v>17052</v>
      </c>
      <c r="C359" s="70">
        <v>196</v>
      </c>
      <c r="D359" s="70" t="s">
        <v>17053</v>
      </c>
      <c r="E359" s="70" t="s">
        <v>15327</v>
      </c>
      <c r="F359" s="70" t="s">
        <v>17054</v>
      </c>
      <c r="H359" s="74" t="s">
        <v>17055</v>
      </c>
      <c r="I359" s="74" t="s">
        <v>17056</v>
      </c>
      <c r="J359" s="70">
        <v>2520200</v>
      </c>
      <c r="K359" s="70" t="s">
        <v>17057</v>
      </c>
      <c r="L359" s="70">
        <v>32</v>
      </c>
      <c r="M359" s="70">
        <v>1997</v>
      </c>
      <c r="N359" s="70" t="s">
        <v>17058</v>
      </c>
      <c r="O359" s="70" t="s">
        <v>15327</v>
      </c>
    </row>
    <row r="360" spans="1:17" s="70" customFormat="1" x14ac:dyDescent="0.3">
      <c r="A360" s="70" t="s">
        <v>9990</v>
      </c>
      <c r="B360" s="70" t="s">
        <v>17059</v>
      </c>
      <c r="C360" s="70">
        <v>196</v>
      </c>
      <c r="D360" s="70" t="s">
        <v>17060</v>
      </c>
      <c r="E360" s="70" t="s">
        <v>17061</v>
      </c>
      <c r="F360" s="70" t="s">
        <v>17062</v>
      </c>
      <c r="G360" s="70" t="s">
        <v>17063</v>
      </c>
      <c r="H360" s="70" t="s">
        <v>17064</v>
      </c>
      <c r="I360" s="74" t="s">
        <v>17065</v>
      </c>
      <c r="K360" s="70" t="s">
        <v>17066</v>
      </c>
      <c r="N360" s="70" t="s">
        <v>17067</v>
      </c>
      <c r="O360" s="70" t="s">
        <v>17061</v>
      </c>
    </row>
    <row r="361" spans="1:17" s="70" customFormat="1" ht="24" x14ac:dyDescent="0.3">
      <c r="A361" s="70" t="s">
        <v>13986</v>
      </c>
      <c r="B361" s="70" t="s">
        <v>7945</v>
      </c>
      <c r="C361" s="70">
        <v>196</v>
      </c>
      <c r="D361" s="70" t="s">
        <v>17068</v>
      </c>
      <c r="E361" s="70" t="s">
        <v>4456</v>
      </c>
      <c r="F361" s="70">
        <v>227963801</v>
      </c>
      <c r="H361" s="74" t="s">
        <v>17069</v>
      </c>
      <c r="I361" s="74" t="s">
        <v>17070</v>
      </c>
      <c r="J361" s="70">
        <v>8320215</v>
      </c>
      <c r="K361" s="70" t="s">
        <v>17071</v>
      </c>
      <c r="L361" s="70">
        <v>200</v>
      </c>
      <c r="M361" s="70">
        <v>2005</v>
      </c>
      <c r="N361" s="70" t="s">
        <v>17072</v>
      </c>
      <c r="O361" s="70" t="s">
        <v>4456</v>
      </c>
      <c r="P361" s="70" t="s">
        <v>9155</v>
      </c>
      <c r="Q361" s="70" t="s">
        <v>15340</v>
      </c>
    </row>
    <row r="362" spans="1:17" s="70" customFormat="1" ht="24" x14ac:dyDescent="0.3">
      <c r="A362" s="70" t="s">
        <v>12028</v>
      </c>
      <c r="B362" s="70" t="s">
        <v>5689</v>
      </c>
      <c r="C362" s="70">
        <v>196</v>
      </c>
      <c r="D362" s="70" t="s">
        <v>17073</v>
      </c>
      <c r="E362" s="70" t="s">
        <v>4456</v>
      </c>
      <c r="F362" s="70" t="s">
        <v>17074</v>
      </c>
      <c r="G362" s="70">
        <v>225554804</v>
      </c>
      <c r="H362" s="74" t="s">
        <v>17075</v>
      </c>
      <c r="I362" s="74" t="s">
        <v>17076</v>
      </c>
      <c r="K362" s="70" t="s">
        <v>17077</v>
      </c>
      <c r="L362" s="70">
        <v>30</v>
      </c>
      <c r="M362" s="70">
        <v>1997</v>
      </c>
      <c r="N362" s="70" t="s">
        <v>17078</v>
      </c>
      <c r="O362" s="70" t="s">
        <v>4456</v>
      </c>
      <c r="P362" s="70" t="s">
        <v>15884</v>
      </c>
      <c r="Q362" s="70" t="s">
        <v>15340</v>
      </c>
    </row>
    <row r="363" spans="1:17" s="70" customFormat="1" ht="24" x14ac:dyDescent="0.3">
      <c r="A363" s="70" t="s">
        <v>11351</v>
      </c>
      <c r="B363" s="70" t="s">
        <v>4920</v>
      </c>
      <c r="C363" s="70">
        <v>196</v>
      </c>
      <c r="D363" s="70" t="s">
        <v>17079</v>
      </c>
      <c r="E363" s="70" t="s">
        <v>4456</v>
      </c>
      <c r="F363" s="70">
        <v>225555852</v>
      </c>
      <c r="H363" s="74" t="s">
        <v>17080</v>
      </c>
      <c r="I363" s="74" t="s">
        <v>17081</v>
      </c>
      <c r="K363" s="70" t="s">
        <v>17082</v>
      </c>
      <c r="L363" s="70">
        <v>3</v>
      </c>
      <c r="M363" s="70">
        <v>1977</v>
      </c>
      <c r="N363" s="70" t="s">
        <v>17083</v>
      </c>
      <c r="O363" s="70" t="s">
        <v>4456</v>
      </c>
    </row>
    <row r="364" spans="1:17" s="70" customFormat="1" x14ac:dyDescent="0.3">
      <c r="A364" s="70" t="s">
        <v>11332</v>
      </c>
      <c r="B364" s="70" t="s">
        <v>4899</v>
      </c>
      <c r="C364" s="70">
        <v>197</v>
      </c>
      <c r="D364" s="70" t="s">
        <v>17090</v>
      </c>
      <c r="E364" s="70" t="s">
        <v>15241</v>
      </c>
      <c r="F364" s="70">
        <v>225331358</v>
      </c>
      <c r="H364" s="74" t="s">
        <v>17091</v>
      </c>
      <c r="I364" s="74" t="s">
        <v>17092</v>
      </c>
      <c r="K364" s="70" t="s">
        <v>17093</v>
      </c>
      <c r="L364" s="70">
        <v>100</v>
      </c>
      <c r="M364" s="70">
        <v>1982</v>
      </c>
      <c r="N364" s="70" t="s">
        <v>17094</v>
      </c>
      <c r="O364" s="70" t="s">
        <v>4456</v>
      </c>
    </row>
    <row r="365" spans="1:17" s="70" customFormat="1" ht="24" x14ac:dyDescent="0.3">
      <c r="A365" s="70" t="s">
        <v>11164</v>
      </c>
      <c r="B365" s="70" t="s">
        <v>17095</v>
      </c>
      <c r="C365" s="70">
        <v>197</v>
      </c>
      <c r="D365" s="70" t="s">
        <v>17096</v>
      </c>
      <c r="E365" s="70" t="s">
        <v>16511</v>
      </c>
      <c r="F365" s="70" t="s">
        <v>17097</v>
      </c>
      <c r="H365" s="74" t="s">
        <v>17098</v>
      </c>
      <c r="I365" s="74" t="s">
        <v>17099</v>
      </c>
      <c r="K365" s="70" t="s">
        <v>17100</v>
      </c>
      <c r="L365" s="70">
        <v>70</v>
      </c>
      <c r="M365" s="70">
        <v>1989</v>
      </c>
      <c r="N365" s="70" t="s">
        <v>17101</v>
      </c>
      <c r="O365" s="70" t="s">
        <v>16511</v>
      </c>
      <c r="P365" s="70" t="s">
        <v>15884</v>
      </c>
      <c r="Q365" s="70" t="s">
        <v>9229</v>
      </c>
    </row>
    <row r="366" spans="1:17" s="70" customFormat="1" ht="24" x14ac:dyDescent="0.3">
      <c r="A366" s="70" t="s">
        <v>10509</v>
      </c>
      <c r="B366" s="70" t="s">
        <v>3956</v>
      </c>
      <c r="C366" s="70">
        <v>197</v>
      </c>
      <c r="D366" s="70" t="s">
        <v>17102</v>
      </c>
      <c r="E366" s="70" t="s">
        <v>15422</v>
      </c>
      <c r="F366" s="70" t="s">
        <v>17103</v>
      </c>
      <c r="G366" s="70">
        <v>229472404</v>
      </c>
      <c r="H366" s="74" t="s">
        <v>17104</v>
      </c>
      <c r="I366" s="74" t="s">
        <v>17105</v>
      </c>
      <c r="K366" s="70" t="s">
        <v>17106</v>
      </c>
      <c r="L366" s="70">
        <v>99</v>
      </c>
      <c r="M366" s="70">
        <v>1985</v>
      </c>
      <c r="N366" s="70" t="s">
        <v>17107</v>
      </c>
      <c r="O366" s="70" t="s">
        <v>4456</v>
      </c>
      <c r="P366" s="70" t="s">
        <v>15884</v>
      </c>
      <c r="Q366" s="70" t="s">
        <v>9229</v>
      </c>
    </row>
    <row r="367" spans="1:17" s="70" customFormat="1" x14ac:dyDescent="0.3">
      <c r="A367" s="70" t="s">
        <v>11263</v>
      </c>
      <c r="B367" s="70" t="s">
        <v>17084</v>
      </c>
      <c r="C367" s="70">
        <v>197</v>
      </c>
      <c r="D367" s="70" t="s">
        <v>17085</v>
      </c>
      <c r="E367" s="70" t="s">
        <v>9225</v>
      </c>
      <c r="F367" s="70">
        <v>225514615</v>
      </c>
      <c r="H367" s="74" t="s">
        <v>17086</v>
      </c>
      <c r="I367" s="74" t="s">
        <v>17087</v>
      </c>
      <c r="J367" s="70">
        <v>8950051</v>
      </c>
      <c r="K367" s="70" t="s">
        <v>17088</v>
      </c>
      <c r="L367" s="70">
        <v>30</v>
      </c>
      <c r="M367" s="70">
        <v>1983</v>
      </c>
      <c r="N367" s="70" t="s">
        <v>17089</v>
      </c>
      <c r="O367" s="70" t="s">
        <v>4456</v>
      </c>
    </row>
    <row r="368" spans="1:17" s="70" customFormat="1" x14ac:dyDescent="0.3">
      <c r="A368" s="70" t="s">
        <v>10536</v>
      </c>
      <c r="B368" s="70" t="s">
        <v>17108</v>
      </c>
      <c r="C368" s="70">
        <v>197</v>
      </c>
      <c r="D368" s="70" t="s">
        <v>17109</v>
      </c>
      <c r="E368" s="70" t="s">
        <v>15700</v>
      </c>
      <c r="G368" s="70" t="s">
        <v>17110</v>
      </c>
      <c r="H368" s="74" t="s">
        <v>17111</v>
      </c>
      <c r="K368" s="70" t="s">
        <v>17112</v>
      </c>
      <c r="L368" s="70">
        <v>13</v>
      </c>
      <c r="M368" s="70">
        <v>1987</v>
      </c>
      <c r="N368" s="70" t="s">
        <v>17113</v>
      </c>
      <c r="O368" s="70" t="s">
        <v>15700</v>
      </c>
    </row>
    <row r="369" spans="1:17" s="70" customFormat="1" ht="24" x14ac:dyDescent="0.3">
      <c r="A369" s="70" t="s">
        <v>11026</v>
      </c>
      <c r="B369" s="70" t="s">
        <v>4558</v>
      </c>
      <c r="C369" s="70">
        <v>197</v>
      </c>
      <c r="D369" s="70" t="s">
        <v>17114</v>
      </c>
      <c r="E369" s="70" t="s">
        <v>15197</v>
      </c>
      <c r="F369" s="70">
        <v>226793200</v>
      </c>
      <c r="H369" s="70" t="s">
        <v>17115</v>
      </c>
      <c r="I369" s="74" t="s">
        <v>17116</v>
      </c>
      <c r="K369" s="70" t="s">
        <v>17117</v>
      </c>
      <c r="L369" s="70">
        <v>650</v>
      </c>
      <c r="M369" s="70">
        <v>1962</v>
      </c>
      <c r="N369" s="70" t="s">
        <v>17118</v>
      </c>
      <c r="O369" s="70" t="s">
        <v>4456</v>
      </c>
      <c r="P369" s="70" t="s">
        <v>17119</v>
      </c>
      <c r="Q369" s="70" t="s">
        <v>15593</v>
      </c>
    </row>
    <row r="370" spans="1:17" s="70" customFormat="1" ht="36" x14ac:dyDescent="0.3">
      <c r="A370" s="70" t="s">
        <v>11088</v>
      </c>
      <c r="B370" s="70" t="s">
        <v>4637</v>
      </c>
      <c r="C370" s="70">
        <v>197</v>
      </c>
      <c r="D370" s="70" t="s">
        <v>17120</v>
      </c>
      <c r="E370" s="70" t="s">
        <v>15729</v>
      </c>
      <c r="F370" s="70">
        <v>224958960</v>
      </c>
      <c r="I370" s="74" t="s">
        <v>17121</v>
      </c>
      <c r="K370" s="70" t="s">
        <v>17122</v>
      </c>
      <c r="L370" s="70">
        <v>46</v>
      </c>
      <c r="M370" s="70">
        <v>1992</v>
      </c>
      <c r="N370" s="70" t="s">
        <v>17123</v>
      </c>
      <c r="O370" s="70" t="s">
        <v>4456</v>
      </c>
      <c r="P370" s="70" t="s">
        <v>17124</v>
      </c>
      <c r="Q370" s="70" t="s">
        <v>4460</v>
      </c>
    </row>
    <row r="371" spans="1:17" s="70" customFormat="1" ht="24" x14ac:dyDescent="0.3">
      <c r="A371" s="70" t="s">
        <v>12739</v>
      </c>
      <c r="B371" s="70" t="s">
        <v>6570</v>
      </c>
      <c r="C371" s="70">
        <v>197</v>
      </c>
      <c r="D371" s="70" t="s">
        <v>17125</v>
      </c>
      <c r="E371" s="70" t="s">
        <v>4456</v>
      </c>
      <c r="F371" s="70">
        <v>224724300</v>
      </c>
      <c r="H371" s="74" t="s">
        <v>17126</v>
      </c>
      <c r="I371" s="74" t="s">
        <v>17127</v>
      </c>
      <c r="K371" s="70" t="s">
        <v>17128</v>
      </c>
      <c r="L371" s="70">
        <v>120</v>
      </c>
      <c r="M371" s="70">
        <v>1960</v>
      </c>
      <c r="N371" s="70" t="s">
        <v>17129</v>
      </c>
      <c r="O371" s="70" t="s">
        <v>4456</v>
      </c>
    </row>
    <row r="372" spans="1:17" s="70" customFormat="1" x14ac:dyDescent="0.3">
      <c r="A372" s="70" t="s">
        <v>11303</v>
      </c>
      <c r="B372" s="70" t="s">
        <v>4868</v>
      </c>
      <c r="C372" s="70">
        <v>198</v>
      </c>
      <c r="D372" s="70" t="s">
        <v>17130</v>
      </c>
      <c r="E372" s="70" t="s">
        <v>9256</v>
      </c>
      <c r="F372" s="70">
        <v>224826000</v>
      </c>
      <c r="H372" s="74" t="s">
        <v>17131</v>
      </c>
      <c r="I372" s="74" t="s">
        <v>17132</v>
      </c>
      <c r="K372" s="70" t="s">
        <v>17133</v>
      </c>
      <c r="L372" s="70">
        <v>70</v>
      </c>
      <c r="N372" s="70" t="s">
        <v>17134</v>
      </c>
      <c r="O372" s="70" t="s">
        <v>4456</v>
      </c>
      <c r="P372" s="70" t="s">
        <v>15884</v>
      </c>
      <c r="Q372" s="70" t="s">
        <v>9212</v>
      </c>
    </row>
    <row r="373" spans="1:17" s="70" customFormat="1" x14ac:dyDescent="0.3">
      <c r="A373" s="70" t="s">
        <v>12985</v>
      </c>
      <c r="B373" s="70" t="s">
        <v>6864</v>
      </c>
      <c r="C373" s="70">
        <v>198</v>
      </c>
      <c r="D373" s="70" t="s">
        <v>17135</v>
      </c>
      <c r="E373" s="70" t="s">
        <v>9179</v>
      </c>
      <c r="F373" s="70">
        <v>228188900</v>
      </c>
      <c r="I373" s="74" t="s">
        <v>17136</v>
      </c>
      <c r="K373" s="70" t="s">
        <v>17137</v>
      </c>
      <c r="N373" s="70" t="s">
        <v>17138</v>
      </c>
      <c r="O373" s="70" t="s">
        <v>4456</v>
      </c>
    </row>
    <row r="374" spans="1:17" s="70" customFormat="1" ht="28.8" x14ac:dyDescent="0.3">
      <c r="A374" s="70" t="s">
        <v>10670</v>
      </c>
      <c r="B374" s="70" t="s">
        <v>4143</v>
      </c>
      <c r="C374" s="70">
        <v>198</v>
      </c>
      <c r="D374" s="70" t="s">
        <v>17139</v>
      </c>
      <c r="E374" s="70" t="s">
        <v>4456</v>
      </c>
      <c r="F374" s="70">
        <v>224336400</v>
      </c>
      <c r="H374" s="74" t="s">
        <v>17140</v>
      </c>
      <c r="I374" s="74" t="s">
        <v>17141</v>
      </c>
      <c r="K374" s="70" t="s">
        <v>17142</v>
      </c>
      <c r="L374" s="70">
        <v>60</v>
      </c>
      <c r="M374" s="70">
        <v>1988</v>
      </c>
      <c r="N374" s="70" t="s">
        <v>17143</v>
      </c>
      <c r="O374" s="70" t="s">
        <v>4456</v>
      </c>
    </row>
    <row r="375" spans="1:17" s="70" customFormat="1" x14ac:dyDescent="0.3">
      <c r="A375" s="70" t="s">
        <v>12048</v>
      </c>
      <c r="B375" s="70" t="s">
        <v>17144</v>
      </c>
      <c r="C375" s="70">
        <v>198</v>
      </c>
      <c r="D375" s="70" t="s">
        <v>17145</v>
      </c>
      <c r="E375" s="70" t="s">
        <v>16619</v>
      </c>
      <c r="F375" s="70" t="s">
        <v>17146</v>
      </c>
      <c r="H375" s="74" t="s">
        <v>17147</v>
      </c>
      <c r="I375" s="74" t="s">
        <v>17148</v>
      </c>
      <c r="K375" s="70" t="s">
        <v>17149</v>
      </c>
      <c r="L375" s="70">
        <v>40</v>
      </c>
      <c r="M375" s="70">
        <v>1987</v>
      </c>
      <c r="N375" s="70" t="s">
        <v>17150</v>
      </c>
      <c r="O375" s="70" t="s">
        <v>16619</v>
      </c>
    </row>
    <row r="376" spans="1:17" s="70" customFormat="1" ht="24" x14ac:dyDescent="0.3">
      <c r="A376" s="70" t="s">
        <v>11511</v>
      </c>
      <c r="B376" s="70" t="s">
        <v>5095</v>
      </c>
      <c r="C376" s="70">
        <v>198</v>
      </c>
      <c r="D376" s="70" t="s">
        <v>17151</v>
      </c>
      <c r="E376" s="70" t="s">
        <v>9267</v>
      </c>
      <c r="F376" s="70" t="s">
        <v>17152</v>
      </c>
      <c r="H376" s="74" t="s">
        <v>17153</v>
      </c>
      <c r="I376" s="74" t="s">
        <v>17154</v>
      </c>
      <c r="K376" s="70" t="s">
        <v>17155</v>
      </c>
      <c r="L376" s="70">
        <v>54</v>
      </c>
      <c r="N376" s="70" t="s">
        <v>17156</v>
      </c>
      <c r="O376" s="70" t="s">
        <v>4456</v>
      </c>
    </row>
    <row r="377" spans="1:17" s="70" customFormat="1" ht="36" x14ac:dyDescent="0.3">
      <c r="A377" s="70" t="s">
        <v>10144</v>
      </c>
      <c r="B377" s="70" t="s">
        <v>3552</v>
      </c>
      <c r="C377" s="70">
        <v>198</v>
      </c>
      <c r="D377" s="70" t="s">
        <v>17157</v>
      </c>
      <c r="E377" s="70" t="s">
        <v>16907</v>
      </c>
      <c r="F377" s="70" t="s">
        <v>17158</v>
      </c>
      <c r="H377" s="70" t="s">
        <v>17159</v>
      </c>
      <c r="I377" s="74" t="s">
        <v>17160</v>
      </c>
      <c r="J377" s="70">
        <v>8550891</v>
      </c>
      <c r="K377" s="70" t="s">
        <v>17161</v>
      </c>
      <c r="L377" s="70">
        <v>30</v>
      </c>
      <c r="M377" s="70">
        <v>2003</v>
      </c>
      <c r="N377" s="70" t="s">
        <v>17162</v>
      </c>
      <c r="O377" s="70" t="s">
        <v>4456</v>
      </c>
    </row>
    <row r="378" spans="1:17" s="70" customFormat="1" x14ac:dyDescent="0.3">
      <c r="A378" s="70" t="s">
        <v>10892</v>
      </c>
      <c r="B378" s="70" t="s">
        <v>4398</v>
      </c>
      <c r="C378" s="70">
        <v>198</v>
      </c>
      <c r="D378" s="70" t="s">
        <v>17163</v>
      </c>
      <c r="E378" s="70" t="s">
        <v>16907</v>
      </c>
      <c r="F378" s="70">
        <v>227344435</v>
      </c>
      <c r="H378" s="74" t="s">
        <v>17164</v>
      </c>
      <c r="I378" s="74" t="s">
        <v>17165</v>
      </c>
      <c r="J378" s="70">
        <v>6550477</v>
      </c>
      <c r="K378" s="70" t="s">
        <v>17166</v>
      </c>
      <c r="L378" s="70">
        <v>8</v>
      </c>
      <c r="M378" s="70">
        <v>1995</v>
      </c>
      <c r="N378" s="70" t="s">
        <v>17167</v>
      </c>
      <c r="O378" s="70" t="s">
        <v>4456</v>
      </c>
    </row>
    <row r="379" spans="1:17" s="70" customFormat="1" ht="24" x14ac:dyDescent="0.3">
      <c r="A379" s="70" t="s">
        <v>12385</v>
      </c>
      <c r="B379" s="70" t="s">
        <v>6074</v>
      </c>
      <c r="C379" s="70">
        <v>198</v>
      </c>
      <c r="D379" s="70" t="s">
        <v>17168</v>
      </c>
      <c r="E379" s="70" t="s">
        <v>15266</v>
      </c>
      <c r="F379" s="70">
        <v>222381604</v>
      </c>
      <c r="H379" s="74" t="s">
        <v>17169</v>
      </c>
      <c r="I379" s="74" t="s">
        <v>17170</v>
      </c>
      <c r="J379" s="70">
        <v>7780287</v>
      </c>
      <c r="K379" s="70" t="s">
        <v>17171</v>
      </c>
      <c r="L379" s="70">
        <v>20</v>
      </c>
      <c r="M379" s="70">
        <v>1994</v>
      </c>
      <c r="N379" s="70" t="s">
        <v>17172</v>
      </c>
      <c r="O379" s="70" t="s">
        <v>4456</v>
      </c>
      <c r="P379" s="70" t="s">
        <v>17173</v>
      </c>
      <c r="Q379" s="70" t="s">
        <v>17174</v>
      </c>
    </row>
    <row r="380" spans="1:17" s="70" customFormat="1" x14ac:dyDescent="0.3">
      <c r="A380" s="70" t="s">
        <v>12386</v>
      </c>
      <c r="B380" s="70" t="s">
        <v>6075</v>
      </c>
      <c r="C380" s="70">
        <v>198</v>
      </c>
      <c r="D380" s="70" t="s">
        <v>17175</v>
      </c>
      <c r="E380" s="70" t="s">
        <v>15595</v>
      </c>
      <c r="F380" s="70">
        <v>226555147</v>
      </c>
      <c r="H380" s="74" t="s">
        <v>17176</v>
      </c>
      <c r="I380" s="74" t="s">
        <v>17177</v>
      </c>
      <c r="K380" s="70" t="s">
        <v>17178</v>
      </c>
      <c r="L380" s="70">
        <v>14</v>
      </c>
      <c r="M380" s="70">
        <v>1992</v>
      </c>
      <c r="N380" s="70" t="s">
        <v>1289</v>
      </c>
      <c r="O380" s="70" t="s">
        <v>4456</v>
      </c>
    </row>
    <row r="381" spans="1:17" s="70" customFormat="1" ht="24" x14ac:dyDescent="0.3">
      <c r="A381" s="70" t="s">
        <v>12186</v>
      </c>
      <c r="B381" s="70" t="s">
        <v>5865</v>
      </c>
      <c r="C381" s="70">
        <v>199</v>
      </c>
      <c r="D381" s="70" t="s">
        <v>17179</v>
      </c>
      <c r="E381" s="70" t="s">
        <v>15673</v>
      </c>
      <c r="F381" s="70">
        <v>226406600</v>
      </c>
      <c r="H381" s="74" t="s">
        <v>17180</v>
      </c>
      <c r="I381" s="74" t="s">
        <v>17181</v>
      </c>
      <c r="J381" s="70">
        <v>7750164</v>
      </c>
      <c r="K381" s="70" t="s">
        <v>17182</v>
      </c>
      <c r="L381" s="70">
        <v>300</v>
      </c>
      <c r="M381" s="70">
        <v>1959</v>
      </c>
      <c r="N381" s="70" t="s">
        <v>17183</v>
      </c>
      <c r="O381" s="70" t="s">
        <v>4456</v>
      </c>
      <c r="P381" s="70" t="s">
        <v>15884</v>
      </c>
      <c r="Q381" s="70" t="s">
        <v>16789</v>
      </c>
    </row>
    <row r="382" spans="1:17" s="70" customFormat="1" ht="24" x14ac:dyDescent="0.3">
      <c r="A382" s="70" t="s">
        <v>9646</v>
      </c>
      <c r="B382" s="70" t="s">
        <v>2959</v>
      </c>
      <c r="C382" s="70">
        <v>199</v>
      </c>
      <c r="D382" s="70" t="s">
        <v>17184</v>
      </c>
      <c r="E382" s="70" t="s">
        <v>9179</v>
      </c>
      <c r="F382" s="70" t="s">
        <v>17185</v>
      </c>
      <c r="I382" s="74" t="s">
        <v>17181</v>
      </c>
      <c r="K382" s="70" t="s">
        <v>17186</v>
      </c>
      <c r="L382" s="70">
        <v>900</v>
      </c>
      <c r="M382" s="70">
        <v>1999</v>
      </c>
      <c r="N382" s="70" t="s">
        <v>17187</v>
      </c>
      <c r="O382" s="70" t="s">
        <v>4456</v>
      </c>
      <c r="P382" s="70" t="s">
        <v>15884</v>
      </c>
      <c r="Q382" s="70" t="s">
        <v>17188</v>
      </c>
    </row>
    <row r="383" spans="1:17" s="70" customFormat="1" ht="36" x14ac:dyDescent="0.3">
      <c r="A383" s="70" t="s">
        <v>14054</v>
      </c>
      <c r="B383" s="70" t="s">
        <v>17189</v>
      </c>
      <c r="C383" s="70">
        <v>199</v>
      </c>
      <c r="D383" s="70" t="s">
        <v>17190</v>
      </c>
      <c r="E383" s="70" t="s">
        <v>9179</v>
      </c>
      <c r="F383" s="70">
        <v>224443700</v>
      </c>
      <c r="H383" s="70" t="s">
        <v>17191</v>
      </c>
      <c r="I383" s="74" t="s">
        <v>17192</v>
      </c>
      <c r="K383" s="70" t="s">
        <v>17193</v>
      </c>
      <c r="L383" s="70">
        <v>866</v>
      </c>
      <c r="M383" s="70">
        <v>1995</v>
      </c>
      <c r="N383" s="70" t="s">
        <v>17194</v>
      </c>
      <c r="O383" s="70" t="s">
        <v>4456</v>
      </c>
      <c r="P383" s="70" t="s">
        <v>17195</v>
      </c>
      <c r="Q383" s="70" t="s">
        <v>16789</v>
      </c>
    </row>
    <row r="384" spans="1:17" s="70" customFormat="1" x14ac:dyDescent="0.3">
      <c r="A384" s="70" t="s">
        <v>14172</v>
      </c>
      <c r="B384" s="70" t="s">
        <v>8155</v>
      </c>
      <c r="C384" s="70">
        <v>199</v>
      </c>
      <c r="D384" s="70" t="s">
        <v>17196</v>
      </c>
      <c r="E384" s="70" t="s">
        <v>4456</v>
      </c>
      <c r="F384" s="70">
        <v>226719115</v>
      </c>
      <c r="G384" s="70">
        <v>226326940</v>
      </c>
      <c r="H384" s="74" t="s">
        <v>17197</v>
      </c>
      <c r="I384" s="74" t="s">
        <v>17198</v>
      </c>
      <c r="J384" s="70">
        <v>6500559</v>
      </c>
      <c r="K384" s="70" t="s">
        <v>17199</v>
      </c>
      <c r="L384" s="70">
        <v>80</v>
      </c>
      <c r="M384" s="70">
        <v>1993</v>
      </c>
      <c r="N384" s="70" t="s">
        <v>17200</v>
      </c>
      <c r="O384" s="70" t="s">
        <v>4456</v>
      </c>
    </row>
    <row r="385" spans="1:17" s="70" customFormat="1" x14ac:dyDescent="0.3">
      <c r="A385" s="70" t="s">
        <v>13215</v>
      </c>
      <c r="B385" s="70" t="s">
        <v>7125</v>
      </c>
      <c r="C385" s="70">
        <v>199</v>
      </c>
      <c r="D385" s="70" t="s">
        <v>17201</v>
      </c>
      <c r="E385" s="70" t="s">
        <v>9179</v>
      </c>
      <c r="F385" s="70">
        <v>226790300</v>
      </c>
      <c r="I385" s="74" t="s">
        <v>17202</v>
      </c>
      <c r="K385" s="70" t="s">
        <v>17203</v>
      </c>
      <c r="L385" s="70">
        <v>211</v>
      </c>
      <c r="M385" s="70">
        <v>1990</v>
      </c>
      <c r="N385" s="70" t="s">
        <v>15709</v>
      </c>
      <c r="O385" s="70" t="s">
        <v>4456</v>
      </c>
    </row>
    <row r="386" spans="1:17" s="70" customFormat="1" ht="24" x14ac:dyDescent="0.3">
      <c r="A386" s="70" t="s">
        <v>11239</v>
      </c>
      <c r="B386" s="70" t="s">
        <v>4794</v>
      </c>
      <c r="C386" s="70">
        <v>199</v>
      </c>
      <c r="D386" s="70" t="s">
        <v>17204</v>
      </c>
      <c r="E386" s="70" t="s">
        <v>15462</v>
      </c>
      <c r="F386" s="70" t="s">
        <v>17205</v>
      </c>
      <c r="H386" s="74" t="s">
        <v>17206</v>
      </c>
      <c r="I386" s="74" t="s">
        <v>17207</v>
      </c>
      <c r="J386" s="70">
        <v>7310675</v>
      </c>
      <c r="K386" s="70" t="s">
        <v>17208</v>
      </c>
      <c r="L386" s="70">
        <v>279</v>
      </c>
      <c r="M386" s="70">
        <v>1949</v>
      </c>
      <c r="N386" s="70" t="s">
        <v>17209</v>
      </c>
      <c r="O386" s="70" t="s">
        <v>4456</v>
      </c>
      <c r="P386" s="70" t="s">
        <v>15884</v>
      </c>
      <c r="Q386" s="70" t="s">
        <v>17210</v>
      </c>
    </row>
    <row r="387" spans="1:17" s="70" customFormat="1" ht="36" x14ac:dyDescent="0.3">
      <c r="A387" s="70" t="s">
        <v>12636</v>
      </c>
      <c r="B387" s="70" t="s">
        <v>17211</v>
      </c>
      <c r="C387" s="70">
        <v>199</v>
      </c>
      <c r="D387" s="70" t="s">
        <v>17212</v>
      </c>
      <c r="E387" s="70" t="s">
        <v>16278</v>
      </c>
      <c r="F387" s="70" t="s">
        <v>17213</v>
      </c>
      <c r="G387" s="70" t="s">
        <v>17214</v>
      </c>
      <c r="H387" s="74" t="s">
        <v>17215</v>
      </c>
      <c r="K387" s="70" t="s">
        <v>17216</v>
      </c>
      <c r="L387" s="70">
        <v>25</v>
      </c>
      <c r="M387" s="70">
        <v>1978</v>
      </c>
      <c r="N387" s="70" t="s">
        <v>16283</v>
      </c>
      <c r="O387" s="70" t="s">
        <v>16278</v>
      </c>
    </row>
    <row r="388" spans="1:17" s="70" customFormat="1" x14ac:dyDescent="0.3">
      <c r="A388" s="70" t="s">
        <v>13463</v>
      </c>
      <c r="B388" s="70" t="s">
        <v>7393</v>
      </c>
      <c r="C388" s="70">
        <v>200</v>
      </c>
      <c r="D388" s="70" t="s">
        <v>17219</v>
      </c>
      <c r="E388" s="70" t="s">
        <v>9179</v>
      </c>
      <c r="F388" s="70">
        <v>224997600</v>
      </c>
      <c r="H388" s="74" t="s">
        <v>17220</v>
      </c>
      <c r="I388" s="74" t="s">
        <v>17221</v>
      </c>
      <c r="K388" s="70" t="s">
        <v>17222</v>
      </c>
      <c r="L388" s="70">
        <v>55</v>
      </c>
      <c r="M388" s="70">
        <v>1985</v>
      </c>
      <c r="N388" s="70" t="s">
        <v>17223</v>
      </c>
      <c r="O388" s="70" t="s">
        <v>4456</v>
      </c>
    </row>
    <row r="389" spans="1:17" s="70" customFormat="1" x14ac:dyDescent="0.3">
      <c r="A389" s="70" t="s">
        <v>10575</v>
      </c>
      <c r="B389" s="70" t="s">
        <v>4030</v>
      </c>
      <c r="C389" s="70">
        <v>200</v>
      </c>
      <c r="D389" s="70" t="s">
        <v>17224</v>
      </c>
      <c r="E389" s="70" t="s">
        <v>15241</v>
      </c>
      <c r="F389" s="70">
        <v>224411895</v>
      </c>
      <c r="H389" s="74" t="s">
        <v>17225</v>
      </c>
      <c r="I389" s="74" t="s">
        <v>17226</v>
      </c>
      <c r="J389" s="70">
        <v>9230095</v>
      </c>
      <c r="K389" s="70" t="s">
        <v>17227</v>
      </c>
      <c r="L389" s="70">
        <v>126</v>
      </c>
      <c r="M389" s="70">
        <v>1983</v>
      </c>
      <c r="N389" s="70" t="s">
        <v>15118</v>
      </c>
      <c r="O389" s="70" t="s">
        <v>4456</v>
      </c>
    </row>
    <row r="390" spans="1:17" s="70" customFormat="1" ht="24" x14ac:dyDescent="0.3">
      <c r="A390" s="70" t="s">
        <v>10671</v>
      </c>
      <c r="B390" s="70" t="s">
        <v>17218</v>
      </c>
      <c r="C390" s="70">
        <v>200</v>
      </c>
      <c r="D390" s="70" t="s">
        <v>17228</v>
      </c>
      <c r="E390" s="70" t="s">
        <v>15588</v>
      </c>
      <c r="F390" s="70">
        <v>222212116</v>
      </c>
      <c r="H390" s="74" t="s">
        <v>17229</v>
      </c>
      <c r="I390" s="74" t="s">
        <v>17230</v>
      </c>
      <c r="J390" s="70">
        <v>7810895</v>
      </c>
      <c r="K390" s="70" t="s">
        <v>17231</v>
      </c>
      <c r="L390" s="70">
        <v>100</v>
      </c>
      <c r="M390" s="70">
        <v>2000</v>
      </c>
      <c r="N390" s="70" t="s">
        <v>15205</v>
      </c>
      <c r="O390" s="70" t="s">
        <v>4456</v>
      </c>
      <c r="P390" s="70" t="s">
        <v>17232</v>
      </c>
      <c r="Q390" s="70" t="s">
        <v>9229</v>
      </c>
    </row>
    <row r="391" spans="1:17" s="70" customFormat="1" x14ac:dyDescent="0.3">
      <c r="A391" s="70" t="s">
        <v>10671</v>
      </c>
      <c r="B391" s="70" t="s">
        <v>4144</v>
      </c>
      <c r="C391" s="70">
        <v>200</v>
      </c>
      <c r="D391" s="70" t="s">
        <v>17228</v>
      </c>
      <c r="E391" s="70" t="s">
        <v>15588</v>
      </c>
      <c r="F391" s="70">
        <v>222212116</v>
      </c>
      <c r="I391" s="74" t="s">
        <v>17230</v>
      </c>
      <c r="J391" s="70">
        <v>7810895</v>
      </c>
      <c r="K391" s="70" t="s">
        <v>17234</v>
      </c>
      <c r="N391" s="70" t="s">
        <v>17235</v>
      </c>
      <c r="O391" s="70" t="s">
        <v>4456</v>
      </c>
    </row>
    <row r="392" spans="1:17" s="70" customFormat="1" x14ac:dyDescent="0.3">
      <c r="A392" s="70" t="s">
        <v>10672</v>
      </c>
      <c r="B392" s="70" t="s">
        <v>4145</v>
      </c>
      <c r="C392" s="70">
        <v>200</v>
      </c>
      <c r="D392" s="70" t="s">
        <v>17228</v>
      </c>
      <c r="E392" s="70" t="s">
        <v>15588</v>
      </c>
      <c r="F392" s="70">
        <v>225974600</v>
      </c>
      <c r="H392" s="74" t="s">
        <v>17236</v>
      </c>
      <c r="I392" s="74" t="s">
        <v>17230</v>
      </c>
      <c r="J392" s="70">
        <v>7810895</v>
      </c>
      <c r="K392" s="70" t="s">
        <v>17237</v>
      </c>
      <c r="L392" s="70">
        <v>80</v>
      </c>
      <c r="M392" s="70">
        <v>1983</v>
      </c>
      <c r="N392" s="70" t="s">
        <v>17238</v>
      </c>
      <c r="O392" s="70" t="s">
        <v>4456</v>
      </c>
    </row>
    <row r="393" spans="1:17" s="70" customFormat="1" ht="24" x14ac:dyDescent="0.3">
      <c r="A393" s="70" t="s">
        <v>11602</v>
      </c>
      <c r="B393" s="70" t="s">
        <v>5192</v>
      </c>
      <c r="C393" s="70">
        <v>200</v>
      </c>
      <c r="D393" s="70" t="s">
        <v>17239</v>
      </c>
      <c r="E393" s="70" t="s">
        <v>9267</v>
      </c>
      <c r="F393" s="70">
        <v>223312900</v>
      </c>
      <c r="H393" s="74" t="s">
        <v>17240</v>
      </c>
      <c r="I393" s="74" t="s">
        <v>17241</v>
      </c>
      <c r="K393" s="70" t="s">
        <v>17242</v>
      </c>
      <c r="L393" s="70">
        <v>32</v>
      </c>
      <c r="M393" s="70">
        <v>2004</v>
      </c>
      <c r="N393" s="70" t="s">
        <v>17243</v>
      </c>
      <c r="O393" s="70" t="s">
        <v>4456</v>
      </c>
    </row>
    <row r="394" spans="1:17" s="70" customFormat="1" ht="24" x14ac:dyDescent="0.3">
      <c r="A394" s="70" t="s">
        <v>10757</v>
      </c>
      <c r="B394" s="70" t="s">
        <v>4247</v>
      </c>
      <c r="C394" s="70">
        <v>200</v>
      </c>
      <c r="D394" s="70" t="s">
        <v>17244</v>
      </c>
      <c r="E394" s="70" t="s">
        <v>15415</v>
      </c>
      <c r="F394" s="70">
        <v>229377740</v>
      </c>
      <c r="G394" s="70">
        <v>229377748</v>
      </c>
      <c r="I394" s="74" t="s">
        <v>17245</v>
      </c>
      <c r="K394" s="70" t="s">
        <v>17246</v>
      </c>
      <c r="L394" s="70">
        <v>47</v>
      </c>
      <c r="M394" s="70">
        <v>1998</v>
      </c>
      <c r="N394" s="70" t="s">
        <v>17247</v>
      </c>
      <c r="O394" s="70" t="s">
        <v>4456</v>
      </c>
    </row>
    <row r="395" spans="1:17" s="70" customFormat="1" ht="24" x14ac:dyDescent="0.3">
      <c r="A395" s="70" t="s">
        <v>10354</v>
      </c>
      <c r="B395" s="70" t="s">
        <v>17248</v>
      </c>
      <c r="C395" s="70">
        <v>200</v>
      </c>
      <c r="D395" s="70" t="s">
        <v>17249</v>
      </c>
      <c r="E395" s="70" t="s">
        <v>15152</v>
      </c>
      <c r="F395" s="70" t="s">
        <v>17250</v>
      </c>
      <c r="H395" s="74" t="s">
        <v>17251</v>
      </c>
      <c r="I395" s="74" t="s">
        <v>17233</v>
      </c>
      <c r="K395" s="70" t="s">
        <v>17252</v>
      </c>
      <c r="L395" s="70">
        <v>100</v>
      </c>
      <c r="M395" s="70">
        <v>1981</v>
      </c>
      <c r="N395" s="70" t="s">
        <v>17253</v>
      </c>
      <c r="O395" s="70" t="s">
        <v>15152</v>
      </c>
    </row>
    <row r="396" spans="1:17" s="70" customFormat="1" ht="24" x14ac:dyDescent="0.3">
      <c r="A396" s="70" t="s">
        <v>14155</v>
      </c>
      <c r="B396" s="70" t="s">
        <v>8138</v>
      </c>
      <c r="C396" s="70">
        <v>201</v>
      </c>
      <c r="D396" s="70" t="s">
        <v>17261</v>
      </c>
      <c r="E396" s="70" t="s">
        <v>9179</v>
      </c>
      <c r="F396" s="70">
        <v>227569999</v>
      </c>
      <c r="H396" s="74" t="s">
        <v>17262</v>
      </c>
      <c r="I396" s="74" t="s">
        <v>17263</v>
      </c>
      <c r="K396" s="70" t="s">
        <v>17264</v>
      </c>
      <c r="L396" s="70">
        <v>15</v>
      </c>
      <c r="M396" s="70">
        <v>1994</v>
      </c>
      <c r="N396" s="70" t="s">
        <v>17265</v>
      </c>
      <c r="O396" s="70" t="s">
        <v>4456</v>
      </c>
    </row>
    <row r="397" spans="1:17" s="70" customFormat="1" x14ac:dyDescent="0.3">
      <c r="A397" s="70" t="s">
        <v>9531</v>
      </c>
      <c r="B397" s="70" t="s">
        <v>2730</v>
      </c>
      <c r="C397" s="70">
        <v>201</v>
      </c>
      <c r="D397" s="70" t="s">
        <v>17254</v>
      </c>
      <c r="E397" s="70" t="s">
        <v>15197</v>
      </c>
      <c r="F397" s="70">
        <v>229633900</v>
      </c>
      <c r="H397" s="74" t="s">
        <v>17255</v>
      </c>
      <c r="I397" s="74" t="s">
        <v>17256</v>
      </c>
      <c r="K397" s="70" t="s">
        <v>17257</v>
      </c>
      <c r="L397" s="70">
        <v>50</v>
      </c>
      <c r="M397" s="70">
        <v>1955</v>
      </c>
      <c r="N397" s="70" t="s">
        <v>17258</v>
      </c>
      <c r="O397" s="70" t="s">
        <v>4456</v>
      </c>
      <c r="P397" s="70" t="s">
        <v>17259</v>
      </c>
      <c r="Q397" s="70" t="s">
        <v>17260</v>
      </c>
    </row>
    <row r="398" spans="1:17" s="70" customFormat="1" ht="24" x14ac:dyDescent="0.3">
      <c r="A398" s="70" t="s">
        <v>9730</v>
      </c>
      <c r="B398" s="70" t="s">
        <v>3065</v>
      </c>
      <c r="C398" s="70">
        <v>201</v>
      </c>
      <c r="D398" s="70" t="s">
        <v>17266</v>
      </c>
      <c r="E398" s="70" t="s">
        <v>9151</v>
      </c>
      <c r="F398" s="70" t="s">
        <v>17267</v>
      </c>
      <c r="G398" s="70">
        <v>222049287</v>
      </c>
      <c r="H398" s="74" t="s">
        <v>17268</v>
      </c>
      <c r="I398" s="74" t="s">
        <v>17269</v>
      </c>
      <c r="K398" s="70" t="s">
        <v>17270</v>
      </c>
      <c r="L398" s="70">
        <v>7</v>
      </c>
      <c r="M398" s="70">
        <v>1963</v>
      </c>
      <c r="N398" s="70" t="s">
        <v>17271</v>
      </c>
      <c r="O398" s="70" t="s">
        <v>4456</v>
      </c>
    </row>
    <row r="399" spans="1:17" s="70" customFormat="1" x14ac:dyDescent="0.3">
      <c r="A399" s="70" t="s">
        <v>9361</v>
      </c>
      <c r="B399" s="70" t="s">
        <v>2516</v>
      </c>
      <c r="C399" s="70">
        <v>201</v>
      </c>
      <c r="D399" s="70" t="s">
        <v>17272</v>
      </c>
      <c r="E399" s="70" t="s">
        <v>9151</v>
      </c>
      <c r="F399" s="70">
        <v>224628300</v>
      </c>
      <c r="H399" s="74" t="s">
        <v>17273</v>
      </c>
      <c r="I399" s="74" t="s">
        <v>17274</v>
      </c>
      <c r="K399" s="70" t="s">
        <v>17275</v>
      </c>
      <c r="L399" s="70">
        <v>90</v>
      </c>
      <c r="M399" s="70">
        <v>1992</v>
      </c>
      <c r="N399" s="70" t="s">
        <v>16473</v>
      </c>
      <c r="O399" s="70" t="s">
        <v>4456</v>
      </c>
    </row>
    <row r="400" spans="1:17" s="70" customFormat="1" ht="24" x14ac:dyDescent="0.3">
      <c r="A400" s="70" t="s">
        <v>9986</v>
      </c>
      <c r="B400" s="70" t="s">
        <v>3354</v>
      </c>
      <c r="C400" s="70">
        <v>201</v>
      </c>
      <c r="D400" s="70" t="s">
        <v>17276</v>
      </c>
      <c r="E400" s="70" t="s">
        <v>17277</v>
      </c>
      <c r="G400" s="70" t="s">
        <v>17278</v>
      </c>
      <c r="H400" s="74" t="s">
        <v>17279</v>
      </c>
      <c r="I400" s="74" t="s">
        <v>17280</v>
      </c>
      <c r="K400" s="70" t="s">
        <v>17281</v>
      </c>
      <c r="L400" s="70">
        <v>15</v>
      </c>
      <c r="M400" s="70">
        <v>1985</v>
      </c>
      <c r="N400" s="70" t="s">
        <v>17282</v>
      </c>
      <c r="O400" s="70" t="s">
        <v>4456</v>
      </c>
    </row>
    <row r="401" spans="1:17" s="70" customFormat="1" x14ac:dyDescent="0.3">
      <c r="A401" s="70" t="s">
        <v>14217</v>
      </c>
      <c r="B401" s="70" t="s">
        <v>8207</v>
      </c>
      <c r="C401" s="70">
        <v>201</v>
      </c>
      <c r="D401" s="70" t="s">
        <v>17283</v>
      </c>
      <c r="E401" s="70" t="s">
        <v>15588</v>
      </c>
      <c r="F401" s="70">
        <v>227131500</v>
      </c>
      <c r="H401" s="74" t="s">
        <v>17284</v>
      </c>
      <c r="I401" s="74" t="s">
        <v>17285</v>
      </c>
      <c r="K401" s="70" t="s">
        <v>17286</v>
      </c>
      <c r="L401" s="70">
        <v>80</v>
      </c>
      <c r="M401" s="70">
        <v>1988</v>
      </c>
      <c r="N401" s="70" t="s">
        <v>17287</v>
      </c>
      <c r="O401" s="70" t="s">
        <v>4456</v>
      </c>
      <c r="P401" s="70" t="s">
        <v>17288</v>
      </c>
      <c r="Q401" s="70" t="s">
        <v>17174</v>
      </c>
    </row>
    <row r="402" spans="1:17" s="70" customFormat="1" x14ac:dyDescent="0.3">
      <c r="A402" s="70" t="s">
        <v>10815</v>
      </c>
      <c r="B402" s="70" t="s">
        <v>4311</v>
      </c>
      <c r="C402" s="70">
        <v>201</v>
      </c>
      <c r="D402" s="70" t="s">
        <v>17289</v>
      </c>
      <c r="E402" s="70" t="s">
        <v>15197</v>
      </c>
      <c r="F402" s="70">
        <v>225694400</v>
      </c>
      <c r="H402" s="74" t="s">
        <v>17290</v>
      </c>
      <c r="I402" s="74" t="s">
        <v>17291</v>
      </c>
      <c r="K402" s="70" t="s">
        <v>17292</v>
      </c>
      <c r="L402" s="70">
        <v>178</v>
      </c>
      <c r="N402" s="70" t="s">
        <v>17287</v>
      </c>
      <c r="O402" s="70" t="s">
        <v>4456</v>
      </c>
    </row>
    <row r="403" spans="1:17" s="70" customFormat="1" x14ac:dyDescent="0.3">
      <c r="A403" s="70" t="s">
        <v>9499</v>
      </c>
      <c r="B403" s="70" t="s">
        <v>2691</v>
      </c>
      <c r="C403" s="70">
        <v>201</v>
      </c>
      <c r="D403" s="70" t="s">
        <v>17293</v>
      </c>
      <c r="E403" s="70" t="s">
        <v>9151</v>
      </c>
      <c r="F403" s="70">
        <v>224717101</v>
      </c>
      <c r="H403" s="70" t="s">
        <v>17294</v>
      </c>
      <c r="I403" s="74" t="s">
        <v>17295</v>
      </c>
      <c r="K403" s="70" t="s">
        <v>17296</v>
      </c>
      <c r="M403" s="70">
        <v>1948</v>
      </c>
      <c r="N403" s="70" t="s">
        <v>17297</v>
      </c>
      <c r="O403" s="70" t="s">
        <v>4456</v>
      </c>
      <c r="P403" s="70" t="s">
        <v>9155</v>
      </c>
      <c r="Q403" s="70" t="s">
        <v>17298</v>
      </c>
    </row>
    <row r="404" spans="1:17" s="70" customFormat="1" ht="24" x14ac:dyDescent="0.3">
      <c r="A404" s="70" t="s">
        <v>14429</v>
      </c>
      <c r="B404" s="70" t="s">
        <v>8462</v>
      </c>
      <c r="C404" s="70">
        <v>202</v>
      </c>
      <c r="D404" s="70" t="s">
        <v>17299</v>
      </c>
      <c r="E404" s="70" t="s">
        <v>15595</v>
      </c>
      <c r="F404" s="70" t="s">
        <v>17300</v>
      </c>
      <c r="H404" s="74" t="s">
        <v>17301</v>
      </c>
      <c r="I404" s="74" t="s">
        <v>17302</v>
      </c>
      <c r="K404" s="70" t="s">
        <v>17303</v>
      </c>
      <c r="L404" s="70">
        <v>60</v>
      </c>
      <c r="M404" s="70">
        <v>1950</v>
      </c>
      <c r="N404" s="70" t="s">
        <v>17304</v>
      </c>
      <c r="O404" s="70" t="s">
        <v>4456</v>
      </c>
    </row>
    <row r="405" spans="1:17" s="70" customFormat="1" x14ac:dyDescent="0.3">
      <c r="A405" s="70" t="s">
        <v>12273</v>
      </c>
      <c r="B405" s="70" t="s">
        <v>17305</v>
      </c>
      <c r="C405" s="70">
        <v>202</v>
      </c>
      <c r="D405" s="70" t="s">
        <v>17306</v>
      </c>
      <c r="E405" s="70" t="s">
        <v>16305</v>
      </c>
      <c r="F405" s="70" t="s">
        <v>17307</v>
      </c>
      <c r="H405" s="74" t="s">
        <v>17308</v>
      </c>
      <c r="I405" s="74" t="s">
        <v>17309</v>
      </c>
      <c r="K405" s="70" t="s">
        <v>17310</v>
      </c>
      <c r="L405" s="70">
        <v>5</v>
      </c>
      <c r="M405" s="70">
        <v>1995</v>
      </c>
      <c r="N405" s="70" t="s">
        <v>17311</v>
      </c>
      <c r="O405" s="70" t="s">
        <v>16305</v>
      </c>
    </row>
    <row r="406" spans="1:17" s="70" customFormat="1" x14ac:dyDescent="0.3">
      <c r="A406" s="70" t="s">
        <v>12265</v>
      </c>
      <c r="B406" s="70" t="s">
        <v>5946</v>
      </c>
      <c r="C406" s="70">
        <v>202</v>
      </c>
      <c r="D406" s="70" t="s">
        <v>17312</v>
      </c>
      <c r="E406" s="70" t="s">
        <v>15266</v>
      </c>
      <c r="F406" s="70">
        <v>223478700</v>
      </c>
      <c r="H406" s="74" t="s">
        <v>17313</v>
      </c>
      <c r="I406" s="74" t="s">
        <v>17314</v>
      </c>
      <c r="J406" s="70">
        <v>7750208</v>
      </c>
      <c r="K406" s="70" t="s">
        <v>17315</v>
      </c>
      <c r="L406" s="70">
        <v>40</v>
      </c>
      <c r="M406" s="70">
        <v>1991</v>
      </c>
      <c r="N406" s="70" t="s">
        <v>17316</v>
      </c>
      <c r="O406" s="70" t="s">
        <v>4456</v>
      </c>
      <c r="P406" s="70" t="s">
        <v>17259</v>
      </c>
      <c r="Q406" s="70" t="s">
        <v>9212</v>
      </c>
    </row>
    <row r="407" spans="1:17" s="70" customFormat="1" ht="24" x14ac:dyDescent="0.3">
      <c r="A407" s="70" t="s">
        <v>14122</v>
      </c>
      <c r="B407" s="70" t="s">
        <v>8101</v>
      </c>
      <c r="C407" s="70">
        <v>202</v>
      </c>
      <c r="D407" s="70" t="s">
        <v>17317</v>
      </c>
      <c r="E407" s="70" t="s">
        <v>4456</v>
      </c>
      <c r="F407" s="70" t="s">
        <v>17318</v>
      </c>
      <c r="H407" s="74" t="s">
        <v>17319</v>
      </c>
      <c r="I407" s="74" t="s">
        <v>17320</v>
      </c>
      <c r="J407" s="70">
        <v>7500025</v>
      </c>
      <c r="K407" s="70" t="s">
        <v>17321</v>
      </c>
      <c r="L407" s="70">
        <v>8</v>
      </c>
      <c r="M407" s="70">
        <v>2010</v>
      </c>
      <c r="N407" s="70" t="s">
        <v>17322</v>
      </c>
      <c r="O407" s="70" t="s">
        <v>4456</v>
      </c>
    </row>
    <row r="408" spans="1:17" s="70" customFormat="1" ht="24" x14ac:dyDescent="0.3">
      <c r="A408" s="70" t="s">
        <v>13250</v>
      </c>
      <c r="B408" s="70" t="s">
        <v>7166</v>
      </c>
      <c r="C408" s="70">
        <v>202</v>
      </c>
      <c r="D408" s="70" t="s">
        <v>16049</v>
      </c>
      <c r="E408" s="70" t="s">
        <v>9179</v>
      </c>
      <c r="F408" s="70" t="s">
        <v>17323</v>
      </c>
      <c r="H408" s="74" t="s">
        <v>17324</v>
      </c>
      <c r="I408" s="74" t="s">
        <v>17325</v>
      </c>
      <c r="K408" s="70" t="s">
        <v>17326</v>
      </c>
      <c r="L408" s="70">
        <v>10</v>
      </c>
      <c r="M408" s="70">
        <v>2008</v>
      </c>
      <c r="N408" s="70" t="s">
        <v>17327</v>
      </c>
      <c r="O408" s="70" t="s">
        <v>4456</v>
      </c>
    </row>
    <row r="409" spans="1:17" s="70" customFormat="1" x14ac:dyDescent="0.3">
      <c r="A409" s="70" t="s">
        <v>9399</v>
      </c>
      <c r="B409" s="70" t="s">
        <v>2564</v>
      </c>
      <c r="C409" s="70">
        <v>202</v>
      </c>
      <c r="D409" s="70" t="s">
        <v>17328</v>
      </c>
      <c r="E409" s="70" t="s">
        <v>15595</v>
      </c>
      <c r="F409" s="70">
        <v>222181111</v>
      </c>
      <c r="H409" s="74" t="s">
        <v>17329</v>
      </c>
      <c r="I409" s="74" t="s">
        <v>17330</v>
      </c>
      <c r="K409" s="70" t="s">
        <v>17331</v>
      </c>
      <c r="L409" s="70">
        <v>8</v>
      </c>
      <c r="M409" s="70">
        <v>1985</v>
      </c>
      <c r="N409" s="70" t="s">
        <v>17332</v>
      </c>
      <c r="O409" s="70" t="s">
        <v>4456</v>
      </c>
    </row>
    <row r="410" spans="1:17" s="70" customFormat="1" x14ac:dyDescent="0.3">
      <c r="A410" s="70" t="s">
        <v>9948</v>
      </c>
      <c r="B410" s="70" t="s">
        <v>3314</v>
      </c>
      <c r="C410" s="70">
        <v>202</v>
      </c>
      <c r="D410" s="70" t="s">
        <v>17333</v>
      </c>
      <c r="E410" s="70" t="s">
        <v>4456</v>
      </c>
      <c r="F410" s="70">
        <v>226833371</v>
      </c>
      <c r="H410" s="74" t="s">
        <v>17334</v>
      </c>
      <c r="I410" s="74" t="s">
        <v>17335</v>
      </c>
      <c r="K410" s="70" t="s">
        <v>17336</v>
      </c>
      <c r="L410" s="70">
        <v>3</v>
      </c>
      <c r="M410" s="70">
        <v>1973</v>
      </c>
      <c r="N410" s="70" t="s">
        <v>1740</v>
      </c>
      <c r="O410" s="70" t="s">
        <v>4456</v>
      </c>
    </row>
    <row r="411" spans="1:17" s="70" customFormat="1" ht="24" x14ac:dyDescent="0.3">
      <c r="A411" s="70" t="s">
        <v>12637</v>
      </c>
      <c r="B411" s="70" t="s">
        <v>6366</v>
      </c>
      <c r="C411" s="70">
        <v>202</v>
      </c>
      <c r="D411" s="70" t="s">
        <v>17337</v>
      </c>
      <c r="E411" s="70" t="s">
        <v>9179</v>
      </c>
      <c r="F411" s="70">
        <v>222460700</v>
      </c>
      <c r="G411" s="74"/>
      <c r="H411" s="70" t="s">
        <v>17338</v>
      </c>
      <c r="K411" s="70" t="s">
        <v>17339</v>
      </c>
      <c r="L411" s="70">
        <v>8</v>
      </c>
      <c r="M411" s="70">
        <v>1978</v>
      </c>
      <c r="N411" s="70" t="s">
        <v>17340</v>
      </c>
      <c r="O411" s="70" t="s">
        <v>4456</v>
      </c>
    </row>
    <row r="412" spans="1:17" s="70" customFormat="1" ht="24" x14ac:dyDescent="0.3">
      <c r="A412" s="70" t="s">
        <v>11559</v>
      </c>
      <c r="B412" s="70" t="s">
        <v>5145</v>
      </c>
      <c r="C412" s="70">
        <v>202</v>
      </c>
      <c r="D412" s="70" t="s">
        <v>17341</v>
      </c>
      <c r="E412" s="70" t="s">
        <v>15729</v>
      </c>
      <c r="F412" s="70">
        <v>227193800</v>
      </c>
      <c r="H412" s="70" t="s">
        <v>17342</v>
      </c>
      <c r="I412" s="74" t="s">
        <v>17343</v>
      </c>
      <c r="K412" s="70" t="s">
        <v>17344</v>
      </c>
      <c r="L412" s="70">
        <v>120</v>
      </c>
      <c r="N412" s="70" t="s">
        <v>17345</v>
      </c>
      <c r="O412" s="70" t="s">
        <v>4456</v>
      </c>
      <c r="P412" s="70" t="s">
        <v>17346</v>
      </c>
      <c r="Q412" s="70" t="s">
        <v>17298</v>
      </c>
    </row>
    <row r="413" spans="1:17" s="70" customFormat="1" ht="12" x14ac:dyDescent="0.3">
      <c r="A413" s="70" t="s">
        <v>14082</v>
      </c>
      <c r="B413" s="70" t="s">
        <v>8057</v>
      </c>
      <c r="C413" s="70">
        <v>203</v>
      </c>
      <c r="D413" s="70" t="s">
        <v>17347</v>
      </c>
      <c r="E413" s="70" t="s">
        <v>4456</v>
      </c>
      <c r="F413" s="70">
        <v>223453830</v>
      </c>
      <c r="H413" s="70" t="s">
        <v>17348</v>
      </c>
      <c r="K413" s="70" t="s">
        <v>17349</v>
      </c>
      <c r="L413" s="70">
        <v>819</v>
      </c>
      <c r="M413" s="70">
        <v>1970</v>
      </c>
      <c r="N413" s="70" t="s">
        <v>17350</v>
      </c>
      <c r="O413" s="70" t="s">
        <v>4456</v>
      </c>
    </row>
    <row r="414" spans="1:17" s="70" customFormat="1" ht="48" x14ac:dyDescent="0.3">
      <c r="A414" s="70" t="s">
        <v>17351</v>
      </c>
      <c r="B414" s="70" t="s">
        <v>2960</v>
      </c>
      <c r="C414" s="70">
        <v>203</v>
      </c>
      <c r="D414" s="70" t="s">
        <v>17352</v>
      </c>
      <c r="E414" s="70" t="s">
        <v>9179</v>
      </c>
      <c r="F414" s="70">
        <v>224624600</v>
      </c>
      <c r="G414" s="70">
        <v>226424646</v>
      </c>
      <c r="H414" s="74" t="s">
        <v>17353</v>
      </c>
      <c r="I414" s="74" t="s">
        <v>17354</v>
      </c>
      <c r="J414" s="70">
        <v>7550053</v>
      </c>
      <c r="K414" s="70" t="s">
        <v>17355</v>
      </c>
      <c r="L414" s="70">
        <v>240</v>
      </c>
      <c r="M414" s="70">
        <v>2000</v>
      </c>
      <c r="N414" s="70" t="s">
        <v>17356</v>
      </c>
      <c r="O414" s="70" t="s">
        <v>4456</v>
      </c>
    </row>
    <row r="415" spans="1:17" s="70" customFormat="1" x14ac:dyDescent="0.3">
      <c r="A415" s="70" t="s">
        <v>10652</v>
      </c>
      <c r="B415" s="70" t="s">
        <v>4120</v>
      </c>
      <c r="C415" s="70">
        <v>203</v>
      </c>
      <c r="D415" s="70" t="s">
        <v>17357</v>
      </c>
      <c r="E415" s="70" t="s">
        <v>4456</v>
      </c>
      <c r="F415" s="70">
        <v>225556282</v>
      </c>
      <c r="H415" s="74" t="s">
        <v>17358</v>
      </c>
      <c r="I415" s="74" t="s">
        <v>17359</v>
      </c>
      <c r="K415" s="70" t="s">
        <v>17360</v>
      </c>
      <c r="L415" s="70">
        <v>80</v>
      </c>
      <c r="M415" s="70">
        <v>1989</v>
      </c>
      <c r="N415" s="70" t="s">
        <v>15118</v>
      </c>
      <c r="O415" s="70" t="s">
        <v>4456</v>
      </c>
    </row>
    <row r="416" spans="1:17" s="70" customFormat="1" ht="24" x14ac:dyDescent="0.3">
      <c r="A416" s="70" t="s">
        <v>9588</v>
      </c>
      <c r="B416" s="70" t="s">
        <v>2802</v>
      </c>
      <c r="C416" s="70">
        <v>203</v>
      </c>
      <c r="D416" s="70" t="s">
        <v>17361</v>
      </c>
      <c r="E416" s="70" t="s">
        <v>9179</v>
      </c>
      <c r="F416" s="70">
        <v>222306000</v>
      </c>
      <c r="G416" s="70">
        <v>222306700</v>
      </c>
      <c r="H416" s="74" t="s">
        <v>17362</v>
      </c>
      <c r="I416" s="70" t="s">
        <v>17363</v>
      </c>
      <c r="J416" s="70">
        <v>7500647</v>
      </c>
      <c r="K416" s="70" t="s">
        <v>17364</v>
      </c>
      <c r="L416" s="70">
        <v>3580</v>
      </c>
      <c r="M416" s="70">
        <v>2003</v>
      </c>
      <c r="N416" s="70" t="s">
        <v>17365</v>
      </c>
      <c r="O416" s="70" t="s">
        <v>4456</v>
      </c>
    </row>
    <row r="417" spans="1:17" s="70" customFormat="1" ht="24" x14ac:dyDescent="0.3">
      <c r="A417" s="70" t="s">
        <v>14123</v>
      </c>
      <c r="B417" s="70" t="s">
        <v>8102</v>
      </c>
      <c r="C417" s="70">
        <v>203</v>
      </c>
      <c r="D417" s="70" t="s">
        <v>17366</v>
      </c>
      <c r="E417" s="70" t="s">
        <v>9179</v>
      </c>
      <c r="F417" s="70" t="s">
        <v>17367</v>
      </c>
      <c r="H417" s="74" t="s">
        <v>17368</v>
      </c>
      <c r="I417" s="74" t="s">
        <v>17369</v>
      </c>
      <c r="K417" s="70" t="s">
        <v>17370</v>
      </c>
      <c r="L417" s="70">
        <v>10</v>
      </c>
      <c r="M417" s="70">
        <v>2005</v>
      </c>
      <c r="N417" s="70" t="s">
        <v>17371</v>
      </c>
      <c r="O417" s="70" t="s">
        <v>4456</v>
      </c>
      <c r="P417" s="70" t="s">
        <v>17372</v>
      </c>
      <c r="Q417" s="70" t="s">
        <v>9229</v>
      </c>
    </row>
    <row r="418" spans="1:17" s="70" customFormat="1" ht="24" x14ac:dyDescent="0.3">
      <c r="A418" s="70" t="s">
        <v>10712</v>
      </c>
      <c r="B418" s="70" t="s">
        <v>4193</v>
      </c>
      <c r="C418" s="70">
        <v>203</v>
      </c>
      <c r="D418" s="70" t="s">
        <v>17373</v>
      </c>
      <c r="E418" s="70" t="s">
        <v>15422</v>
      </c>
      <c r="F418" s="70" t="s">
        <v>17374</v>
      </c>
      <c r="I418" s="74" t="s">
        <v>17375</v>
      </c>
      <c r="K418" s="70" t="s">
        <v>17376</v>
      </c>
      <c r="L418" s="70">
        <v>50</v>
      </c>
      <c r="M418" s="70">
        <v>1980</v>
      </c>
      <c r="N418" s="70" t="s">
        <v>17377</v>
      </c>
      <c r="O418" s="70" t="s">
        <v>4456</v>
      </c>
    </row>
    <row r="419" spans="1:17" s="70" customFormat="1" x14ac:dyDescent="0.3">
      <c r="A419" s="70" t="s">
        <v>10713</v>
      </c>
      <c r="B419" s="70" t="s">
        <v>4194</v>
      </c>
      <c r="C419" s="70">
        <v>204</v>
      </c>
      <c r="D419" s="70" t="s">
        <v>17378</v>
      </c>
      <c r="E419" s="70" t="s">
        <v>15673</v>
      </c>
      <c r="F419" s="70">
        <v>222731904</v>
      </c>
      <c r="H419" s="74" t="s">
        <v>17379</v>
      </c>
      <c r="I419" s="74" t="s">
        <v>17380</v>
      </c>
      <c r="K419" s="70" t="s">
        <v>17381</v>
      </c>
      <c r="L419" s="70">
        <v>25</v>
      </c>
      <c r="M419" s="70">
        <v>1946</v>
      </c>
      <c r="N419" s="70" t="s">
        <v>17382</v>
      </c>
      <c r="O419" s="70" t="s">
        <v>4456</v>
      </c>
    </row>
    <row r="420" spans="1:17" s="70" customFormat="1" ht="24" x14ac:dyDescent="0.3">
      <c r="A420" s="70" t="s">
        <v>10714</v>
      </c>
      <c r="B420" s="70" t="s">
        <v>4195</v>
      </c>
      <c r="C420" s="70">
        <v>204</v>
      </c>
      <c r="D420" s="70" t="s">
        <v>17383</v>
      </c>
      <c r="E420" s="70" t="s">
        <v>4456</v>
      </c>
      <c r="F420" s="70" t="s">
        <v>17384</v>
      </c>
      <c r="H420" s="74" t="s">
        <v>17385</v>
      </c>
      <c r="I420" s="74" t="s">
        <v>17387</v>
      </c>
      <c r="K420" s="70" t="s">
        <v>17388</v>
      </c>
      <c r="L420" s="70">
        <v>6</v>
      </c>
      <c r="N420" s="70" t="s">
        <v>17389</v>
      </c>
      <c r="O420" s="70" t="s">
        <v>4456</v>
      </c>
    </row>
    <row r="421" spans="1:17" s="70" customFormat="1" ht="24" x14ac:dyDescent="0.3">
      <c r="A421" s="70" t="s">
        <v>10847</v>
      </c>
      <c r="B421" s="70" t="s">
        <v>4351</v>
      </c>
      <c r="C421" s="70">
        <v>204</v>
      </c>
      <c r="D421" s="70" t="s">
        <v>17390</v>
      </c>
      <c r="E421" s="70" t="s">
        <v>15249</v>
      </c>
      <c r="F421" s="70" t="s">
        <v>17391</v>
      </c>
      <c r="H421" s="74" t="s">
        <v>17392</v>
      </c>
      <c r="I421" s="74" t="s">
        <v>17393</v>
      </c>
      <c r="K421" s="70" t="s">
        <v>17394</v>
      </c>
      <c r="L421" s="70">
        <v>20</v>
      </c>
      <c r="N421" s="70" t="s">
        <v>17395</v>
      </c>
      <c r="O421" s="70" t="s">
        <v>4456</v>
      </c>
    </row>
    <row r="422" spans="1:17" s="70" customFormat="1" x14ac:dyDescent="0.3">
      <c r="A422" s="70" t="s">
        <v>13987</v>
      </c>
      <c r="B422" s="70" t="s">
        <v>7946</v>
      </c>
      <c r="C422" s="70">
        <v>204</v>
      </c>
      <c r="D422" s="70" t="s">
        <v>17396</v>
      </c>
      <c r="E422" s="70" t="s">
        <v>9151</v>
      </c>
      <c r="F422" s="70">
        <v>228872200</v>
      </c>
      <c r="H422" s="74" t="s">
        <v>17397</v>
      </c>
      <c r="I422" s="74" t="s">
        <v>17398</v>
      </c>
      <c r="K422" s="70" t="s">
        <v>17399</v>
      </c>
      <c r="M422" s="70">
        <v>2006</v>
      </c>
      <c r="N422" s="70" t="s">
        <v>17400</v>
      </c>
      <c r="O422" s="70" t="s">
        <v>4456</v>
      </c>
    </row>
    <row r="423" spans="1:17" s="70" customFormat="1" ht="24" x14ac:dyDescent="0.3">
      <c r="A423" s="70" t="s">
        <v>11264</v>
      </c>
      <c r="B423" s="70" t="s">
        <v>4824</v>
      </c>
      <c r="C423" s="70">
        <v>204</v>
      </c>
      <c r="D423" s="70" t="s">
        <v>17401</v>
      </c>
      <c r="E423" s="70" t="s">
        <v>15249</v>
      </c>
      <c r="F423" s="70" t="s">
        <v>17402</v>
      </c>
      <c r="H423" s="74" t="s">
        <v>17386</v>
      </c>
      <c r="I423" s="74" t="s">
        <v>17404</v>
      </c>
      <c r="K423" s="70" t="s">
        <v>17405</v>
      </c>
      <c r="L423" s="70">
        <v>119</v>
      </c>
      <c r="N423" s="70" t="s">
        <v>765</v>
      </c>
      <c r="O423" s="70" t="s">
        <v>4456</v>
      </c>
    </row>
    <row r="424" spans="1:17" s="70" customFormat="1" x14ac:dyDescent="0.3">
      <c r="A424" s="70" t="s">
        <v>12607</v>
      </c>
      <c r="B424" s="70" t="s">
        <v>6319</v>
      </c>
      <c r="C424" s="70">
        <v>204</v>
      </c>
      <c r="D424" s="70" t="s">
        <v>17406</v>
      </c>
      <c r="E424" s="70" t="s">
        <v>9256</v>
      </c>
      <c r="F424" s="70">
        <v>228277300</v>
      </c>
      <c r="H424" s="74" t="s">
        <v>17403</v>
      </c>
      <c r="I424" s="74" t="s">
        <v>17407</v>
      </c>
      <c r="J424" s="70">
        <v>9020000</v>
      </c>
      <c r="K424" s="70" t="s">
        <v>17408</v>
      </c>
      <c r="L424" s="70">
        <v>22</v>
      </c>
      <c r="M424" s="70">
        <v>1986</v>
      </c>
      <c r="N424" s="70" t="s">
        <v>17409</v>
      </c>
      <c r="O424" s="70" t="s">
        <v>4456</v>
      </c>
    </row>
    <row r="425" spans="1:17" s="70" customFormat="1" ht="24" x14ac:dyDescent="0.3">
      <c r="A425" s="70" t="s">
        <v>12859</v>
      </c>
      <c r="B425" s="70" t="s">
        <v>6701</v>
      </c>
      <c r="C425" s="70">
        <v>204</v>
      </c>
      <c r="D425" s="70" t="s">
        <v>17410</v>
      </c>
      <c r="E425" s="70" t="s">
        <v>15120</v>
      </c>
      <c r="F425" s="70" t="s">
        <v>17411</v>
      </c>
      <c r="H425" s="70" t="s">
        <v>17412</v>
      </c>
      <c r="I425" s="74" t="s">
        <v>17413</v>
      </c>
      <c r="J425" s="70">
        <v>8420439</v>
      </c>
      <c r="K425" s="70" t="s">
        <v>17414</v>
      </c>
      <c r="L425" s="70">
        <v>197</v>
      </c>
      <c r="M425" s="70">
        <v>1974</v>
      </c>
      <c r="N425" s="70" t="s">
        <v>17415</v>
      </c>
      <c r="O425" s="70" t="s">
        <v>4456</v>
      </c>
    </row>
    <row r="426" spans="1:17" s="70" customFormat="1" ht="24" x14ac:dyDescent="0.3">
      <c r="A426" s="70" t="s">
        <v>10576</v>
      </c>
      <c r="B426" s="70" t="s">
        <v>4031</v>
      </c>
      <c r="C426" s="70">
        <v>204</v>
      </c>
      <c r="D426" s="70" t="s">
        <v>17416</v>
      </c>
      <c r="E426" s="70" t="s">
        <v>15178</v>
      </c>
      <c r="F426" s="70">
        <v>224855000</v>
      </c>
      <c r="H426" s="74" t="s">
        <v>17417</v>
      </c>
      <c r="I426" s="74" t="s">
        <v>17418</v>
      </c>
      <c r="J426" s="70">
        <v>8580400</v>
      </c>
      <c r="K426" s="70" t="s">
        <v>17419</v>
      </c>
      <c r="L426" s="70">
        <v>145</v>
      </c>
      <c r="M426" s="70">
        <v>1993</v>
      </c>
      <c r="N426" s="70" t="s">
        <v>17420</v>
      </c>
      <c r="O426" s="70" t="s">
        <v>4456</v>
      </c>
      <c r="P426" s="70" t="s">
        <v>17421</v>
      </c>
      <c r="Q426" s="70" t="s">
        <v>17422</v>
      </c>
    </row>
    <row r="427" spans="1:17" s="70" customFormat="1" ht="24" x14ac:dyDescent="0.3">
      <c r="A427" s="70" t="s">
        <v>13534</v>
      </c>
      <c r="B427" s="70" t="s">
        <v>7467</v>
      </c>
      <c r="C427" s="70">
        <v>205</v>
      </c>
      <c r="D427" s="70" t="s">
        <v>17423</v>
      </c>
      <c r="E427" s="70" t="s">
        <v>9179</v>
      </c>
      <c r="F427" s="70" t="s">
        <v>17424</v>
      </c>
      <c r="G427" s="70">
        <v>224617717</v>
      </c>
      <c r="H427" s="74" t="s">
        <v>17425</v>
      </c>
      <c r="I427" s="74" t="s">
        <v>17426</v>
      </c>
      <c r="J427" s="70">
        <v>7550107</v>
      </c>
      <c r="K427" s="70" t="s">
        <v>17427</v>
      </c>
      <c r="L427" s="70">
        <v>8</v>
      </c>
      <c r="M427" s="70">
        <v>1989</v>
      </c>
      <c r="N427" s="70" t="s">
        <v>1580</v>
      </c>
      <c r="O427" s="70" t="s">
        <v>4456</v>
      </c>
    </row>
    <row r="428" spans="1:17" s="70" customFormat="1" ht="24" x14ac:dyDescent="0.3">
      <c r="A428" s="70" t="s">
        <v>12504</v>
      </c>
      <c r="B428" s="70" t="s">
        <v>6209</v>
      </c>
      <c r="C428" s="70">
        <v>205</v>
      </c>
      <c r="D428" s="70" t="s">
        <v>17428</v>
      </c>
      <c r="E428" s="70" t="s">
        <v>9151</v>
      </c>
      <c r="F428" s="70" t="s">
        <v>17429</v>
      </c>
      <c r="H428" s="74" t="s">
        <v>17430</v>
      </c>
      <c r="I428" s="74" t="s">
        <v>17431</v>
      </c>
      <c r="K428" s="70" t="s">
        <v>17432</v>
      </c>
      <c r="L428" s="70">
        <v>13</v>
      </c>
      <c r="M428" s="70">
        <v>2003</v>
      </c>
      <c r="N428" s="70" t="s">
        <v>17433</v>
      </c>
      <c r="O428" s="70" t="s">
        <v>4456</v>
      </c>
    </row>
    <row r="429" spans="1:17" s="70" customFormat="1" x14ac:dyDescent="0.3">
      <c r="A429" s="70" t="s">
        <v>13723</v>
      </c>
      <c r="B429" s="70" t="s">
        <v>7660</v>
      </c>
      <c r="C429" s="70">
        <v>205</v>
      </c>
      <c r="D429" s="70" t="s">
        <v>17434</v>
      </c>
      <c r="E429" s="70" t="s">
        <v>4456</v>
      </c>
      <c r="F429" s="70">
        <v>226391631</v>
      </c>
      <c r="H429" s="74" t="s">
        <v>17435</v>
      </c>
      <c r="I429" s="74" t="s">
        <v>17436</v>
      </c>
      <c r="J429" s="70">
        <v>8320123</v>
      </c>
      <c r="K429" s="70" t="s">
        <v>17437</v>
      </c>
      <c r="L429" s="70">
        <v>6</v>
      </c>
      <c r="M429" s="70">
        <v>1993</v>
      </c>
      <c r="N429" s="70" t="s">
        <v>17438</v>
      </c>
      <c r="O429" s="70" t="s">
        <v>4456</v>
      </c>
    </row>
    <row r="430" spans="1:17" s="70" customFormat="1" x14ac:dyDescent="0.3">
      <c r="A430" s="70" t="s">
        <v>14062</v>
      </c>
      <c r="B430" s="70" t="s">
        <v>8029</v>
      </c>
      <c r="C430" s="70">
        <v>205</v>
      </c>
      <c r="D430" s="70" t="s">
        <v>17439</v>
      </c>
      <c r="E430" s="70" t="s">
        <v>4456</v>
      </c>
      <c r="F430" s="70">
        <v>225402000</v>
      </c>
      <c r="H430" s="74" t="s">
        <v>17440</v>
      </c>
      <c r="I430" s="74" t="s">
        <v>17441</v>
      </c>
      <c r="K430" s="70" t="s">
        <v>17442</v>
      </c>
      <c r="L430" s="70">
        <v>130</v>
      </c>
      <c r="N430" s="70" t="s">
        <v>17443</v>
      </c>
      <c r="O430" s="70" t="s">
        <v>4456</v>
      </c>
    </row>
    <row r="431" spans="1:17" s="70" customFormat="1" x14ac:dyDescent="0.3">
      <c r="A431" s="70" t="s">
        <v>9589</v>
      </c>
      <c r="B431" s="70" t="s">
        <v>2803</v>
      </c>
      <c r="C431" s="70">
        <v>205</v>
      </c>
      <c r="D431" s="70" t="s">
        <v>17444</v>
      </c>
      <c r="E431" s="70" t="s">
        <v>9179</v>
      </c>
      <c r="F431" s="70">
        <v>227987000</v>
      </c>
      <c r="I431" s="74" t="s">
        <v>17445</v>
      </c>
      <c r="J431" s="70">
        <v>7550162</v>
      </c>
      <c r="K431" s="70" t="s">
        <v>17446</v>
      </c>
      <c r="N431" s="70" t="s">
        <v>17447</v>
      </c>
      <c r="O431" s="70" t="s">
        <v>4456</v>
      </c>
    </row>
    <row r="432" spans="1:17" s="70" customFormat="1" ht="24" x14ac:dyDescent="0.3">
      <c r="A432" s="70" t="s">
        <v>13174</v>
      </c>
      <c r="B432" s="70" t="s">
        <v>17448</v>
      </c>
      <c r="C432" s="70">
        <v>205</v>
      </c>
      <c r="D432" s="70" t="s">
        <v>17449</v>
      </c>
      <c r="E432" s="70" t="s">
        <v>9190</v>
      </c>
      <c r="F432" s="70" t="s">
        <v>17450</v>
      </c>
      <c r="H432" s="74" t="s">
        <v>17451</v>
      </c>
      <c r="I432" s="74" t="s">
        <v>17452</v>
      </c>
      <c r="J432" s="70">
        <v>1243199</v>
      </c>
      <c r="K432" s="70" t="s">
        <v>17453</v>
      </c>
      <c r="L432" s="70">
        <v>825</v>
      </c>
      <c r="M432" s="70">
        <v>1888</v>
      </c>
      <c r="N432" s="70" t="s">
        <v>17454</v>
      </c>
      <c r="O432" s="70" t="s">
        <v>9190</v>
      </c>
      <c r="P432" s="70" t="s">
        <v>17455</v>
      </c>
      <c r="Q432" s="70" t="s">
        <v>17456</v>
      </c>
    </row>
    <row r="433" spans="1:17" s="70" customFormat="1" ht="24" x14ac:dyDescent="0.3">
      <c r="A433" s="70" t="s">
        <v>13217</v>
      </c>
      <c r="B433" s="70" t="s">
        <v>17457</v>
      </c>
      <c r="C433" s="70">
        <v>206</v>
      </c>
      <c r="D433" s="70" t="s">
        <v>17458</v>
      </c>
      <c r="E433" s="70" t="s">
        <v>9190</v>
      </c>
      <c r="F433" s="70" t="s">
        <v>17459</v>
      </c>
      <c r="H433" s="74" t="s">
        <v>17460</v>
      </c>
      <c r="I433" s="74" t="s">
        <v>17461</v>
      </c>
      <c r="K433" s="70" t="s">
        <v>17462</v>
      </c>
      <c r="M433" s="70">
        <v>2003</v>
      </c>
      <c r="N433" s="70" t="s">
        <v>1486</v>
      </c>
      <c r="O433" s="70" t="s">
        <v>9190</v>
      </c>
    </row>
    <row r="434" spans="1:17" s="70" customFormat="1" x14ac:dyDescent="0.3">
      <c r="A434" s="70" t="s">
        <v>10282</v>
      </c>
      <c r="B434" s="70" t="s">
        <v>3708</v>
      </c>
      <c r="C434" s="70">
        <v>206</v>
      </c>
      <c r="D434" s="70" t="s">
        <v>17463</v>
      </c>
      <c r="E434" s="70" t="s">
        <v>15115</v>
      </c>
      <c r="F434" s="70">
        <v>227726168</v>
      </c>
      <c r="G434" s="70">
        <v>227738454</v>
      </c>
      <c r="H434" s="74" t="s">
        <v>17464</v>
      </c>
      <c r="K434" s="70" t="s">
        <v>17465</v>
      </c>
      <c r="L434" s="70">
        <v>20</v>
      </c>
      <c r="M434" s="70">
        <v>1957</v>
      </c>
      <c r="N434" s="70" t="s">
        <v>17466</v>
      </c>
      <c r="O434" s="70" t="s">
        <v>4456</v>
      </c>
    </row>
    <row r="435" spans="1:17" s="70" customFormat="1" ht="24" x14ac:dyDescent="0.3">
      <c r="A435" s="70" t="s">
        <v>9633</v>
      </c>
      <c r="B435" s="70" t="s">
        <v>2941</v>
      </c>
      <c r="C435" s="70">
        <v>206</v>
      </c>
      <c r="D435" s="70" t="s">
        <v>17467</v>
      </c>
      <c r="E435" s="70" t="s">
        <v>16907</v>
      </c>
      <c r="F435" s="70" t="s">
        <v>17468</v>
      </c>
      <c r="H435" s="74" t="s">
        <v>17472</v>
      </c>
      <c r="I435" s="74" t="s">
        <v>17469</v>
      </c>
      <c r="K435" s="70" t="s">
        <v>17470</v>
      </c>
      <c r="L435" s="70">
        <v>78</v>
      </c>
      <c r="M435" s="70">
        <v>1963</v>
      </c>
      <c r="N435" s="70" t="s">
        <v>17471</v>
      </c>
      <c r="O435" s="70" t="s">
        <v>4456</v>
      </c>
    </row>
    <row r="436" spans="1:17" s="70" customFormat="1" x14ac:dyDescent="0.3">
      <c r="A436" s="70" t="s">
        <v>13702</v>
      </c>
      <c r="B436" s="70" t="s">
        <v>7637</v>
      </c>
      <c r="C436" s="70">
        <v>206</v>
      </c>
      <c r="D436" s="70" t="s">
        <v>17473</v>
      </c>
      <c r="E436" s="70" t="s">
        <v>15178</v>
      </c>
      <c r="F436" s="70">
        <v>226597650</v>
      </c>
      <c r="H436" s="70" t="s">
        <v>17474</v>
      </c>
      <c r="I436" s="74" t="s">
        <v>17475</v>
      </c>
      <c r="K436" s="70" t="s">
        <v>17476</v>
      </c>
      <c r="L436" s="70">
        <v>45</v>
      </c>
      <c r="M436" s="70">
        <v>2001</v>
      </c>
      <c r="N436" s="70" t="s">
        <v>17477</v>
      </c>
      <c r="O436" s="70" t="s">
        <v>4456</v>
      </c>
    </row>
    <row r="437" spans="1:17" s="70" customFormat="1" ht="24" x14ac:dyDescent="0.3">
      <c r="A437" s="70" t="s">
        <v>11594</v>
      </c>
      <c r="B437" s="70" t="s">
        <v>5183</v>
      </c>
      <c r="C437" s="70">
        <v>206</v>
      </c>
      <c r="D437" s="70" t="s">
        <v>17478</v>
      </c>
      <c r="E437" s="70" t="s">
        <v>15729</v>
      </c>
      <c r="F437" s="70">
        <v>229890000</v>
      </c>
      <c r="I437" s="74" t="s">
        <v>17479</v>
      </c>
      <c r="K437" s="70" t="s">
        <v>17480</v>
      </c>
      <c r="L437" s="70">
        <v>250</v>
      </c>
      <c r="M437" s="70">
        <v>2004</v>
      </c>
      <c r="N437" s="70" t="s">
        <v>17481</v>
      </c>
      <c r="O437" s="70" t="s">
        <v>4456</v>
      </c>
    </row>
    <row r="438" spans="1:17" s="70" customFormat="1" ht="24" x14ac:dyDescent="0.3">
      <c r="A438" s="70" t="s">
        <v>13392</v>
      </c>
      <c r="B438" s="70" t="s">
        <v>7319</v>
      </c>
      <c r="C438" s="70">
        <v>206</v>
      </c>
      <c r="D438" s="70" t="s">
        <v>17482</v>
      </c>
      <c r="E438" s="70" t="s">
        <v>9179</v>
      </c>
      <c r="F438" s="70">
        <v>223365500</v>
      </c>
      <c r="H438" s="74" t="s">
        <v>17483</v>
      </c>
      <c r="I438" s="74" t="s">
        <v>17484</v>
      </c>
      <c r="J438" s="70">
        <v>7560949</v>
      </c>
      <c r="K438" s="70" t="s">
        <v>17485</v>
      </c>
      <c r="L438" s="70">
        <v>150</v>
      </c>
      <c r="M438" s="70">
        <v>1978</v>
      </c>
      <c r="N438" s="70" t="s">
        <v>17486</v>
      </c>
      <c r="O438" s="70" t="s">
        <v>4456</v>
      </c>
    </row>
    <row r="439" spans="1:17" s="70" customFormat="1" x14ac:dyDescent="0.3">
      <c r="A439" s="70" t="s">
        <v>12758</v>
      </c>
      <c r="B439" s="70" t="s">
        <v>6595</v>
      </c>
      <c r="C439" s="70">
        <v>206</v>
      </c>
      <c r="D439" s="70" t="s">
        <v>17487</v>
      </c>
      <c r="E439" s="70" t="s">
        <v>9179</v>
      </c>
      <c r="F439" s="70">
        <v>222332079</v>
      </c>
      <c r="G439" s="70">
        <v>222332086</v>
      </c>
      <c r="H439" s="74" t="s">
        <v>17488</v>
      </c>
      <c r="I439" s="74" t="s">
        <v>17489</v>
      </c>
      <c r="J439" s="70">
        <v>7550200</v>
      </c>
      <c r="K439" s="70" t="s">
        <v>17490</v>
      </c>
      <c r="L439" s="70">
        <v>9</v>
      </c>
      <c r="M439" s="70">
        <v>1991</v>
      </c>
      <c r="N439" s="70" t="s">
        <v>17491</v>
      </c>
      <c r="O439" s="70" t="s">
        <v>4456</v>
      </c>
    </row>
    <row r="440" spans="1:17" s="70" customFormat="1" x14ac:dyDescent="0.3">
      <c r="A440" s="70" t="s">
        <v>12540</v>
      </c>
      <c r="B440" s="70" t="s">
        <v>6245</v>
      </c>
      <c r="C440" s="70">
        <v>207</v>
      </c>
      <c r="D440" s="70" t="s">
        <v>17492</v>
      </c>
      <c r="E440" s="70" t="s">
        <v>4456</v>
      </c>
      <c r="F440" s="70">
        <v>222221504</v>
      </c>
      <c r="H440" s="74" t="s">
        <v>17493</v>
      </c>
      <c r="I440" s="74" t="s">
        <v>17494</v>
      </c>
      <c r="J440" s="70">
        <v>7500907</v>
      </c>
      <c r="K440" s="70" t="s">
        <v>17495</v>
      </c>
      <c r="N440" s="70" t="s">
        <v>17496</v>
      </c>
      <c r="O440" s="70" t="s">
        <v>4456</v>
      </c>
    </row>
    <row r="441" spans="1:17" s="70" customFormat="1" x14ac:dyDescent="0.3">
      <c r="A441" s="70" t="s">
        <v>11543</v>
      </c>
      <c r="B441" s="70" t="s">
        <v>5128</v>
      </c>
      <c r="C441" s="70">
        <v>207</v>
      </c>
      <c r="D441" s="70" t="s">
        <v>17497</v>
      </c>
      <c r="E441" s="70" t="s">
        <v>15197</v>
      </c>
      <c r="F441" s="70">
        <v>228185000</v>
      </c>
      <c r="H441" s="74" t="s">
        <v>17498</v>
      </c>
      <c r="I441" s="74" t="s">
        <v>17499</v>
      </c>
      <c r="J441" s="70">
        <v>8730608</v>
      </c>
      <c r="K441" s="70" t="s">
        <v>17500</v>
      </c>
      <c r="L441" s="70">
        <v>150</v>
      </c>
      <c r="M441" s="70">
        <v>2003</v>
      </c>
      <c r="N441" s="70" t="s">
        <v>17501</v>
      </c>
      <c r="O441" s="70" t="s">
        <v>4456</v>
      </c>
    </row>
    <row r="442" spans="1:17" s="70" customFormat="1" ht="24" x14ac:dyDescent="0.3">
      <c r="A442" s="70" t="s">
        <v>10437</v>
      </c>
      <c r="B442" s="70" t="s">
        <v>3875</v>
      </c>
      <c r="C442" s="70">
        <v>207</v>
      </c>
      <c r="D442" s="70" t="s">
        <v>17502</v>
      </c>
      <c r="E442" s="70" t="s">
        <v>15158</v>
      </c>
      <c r="F442" s="70" t="s">
        <v>17503</v>
      </c>
      <c r="H442" s="70" t="s">
        <v>17504</v>
      </c>
      <c r="I442" s="70" t="s">
        <v>17505</v>
      </c>
      <c r="J442" s="70">
        <v>9500000</v>
      </c>
      <c r="K442" s="70" t="s">
        <v>17506</v>
      </c>
      <c r="L442" s="70">
        <v>20</v>
      </c>
      <c r="M442" s="70">
        <v>1999</v>
      </c>
      <c r="N442" s="70" t="s">
        <v>17507</v>
      </c>
      <c r="O442" s="70" t="s">
        <v>15158</v>
      </c>
    </row>
    <row r="443" spans="1:17" s="70" customFormat="1" x14ac:dyDescent="0.3">
      <c r="A443" s="70" t="s">
        <v>14281</v>
      </c>
      <c r="B443" s="70" t="s">
        <v>8287</v>
      </c>
      <c r="C443" s="70">
        <v>207</v>
      </c>
      <c r="D443" s="70" t="s">
        <v>17508</v>
      </c>
      <c r="E443" s="70" t="s">
        <v>9256</v>
      </c>
      <c r="F443" s="70">
        <v>224229800</v>
      </c>
      <c r="I443" s="74" t="s">
        <v>17509</v>
      </c>
      <c r="J443" s="70">
        <v>9061263</v>
      </c>
      <c r="K443" s="70" t="s">
        <v>17510</v>
      </c>
      <c r="L443" s="70">
        <v>1200</v>
      </c>
      <c r="M443" s="70">
        <v>1997</v>
      </c>
      <c r="N443" s="70" t="s">
        <v>17511</v>
      </c>
      <c r="O443" s="70" t="s">
        <v>4456</v>
      </c>
    </row>
    <row r="444" spans="1:17" s="70" customFormat="1" ht="24" x14ac:dyDescent="0.3">
      <c r="A444" s="70" t="s">
        <v>10089</v>
      </c>
      <c r="B444" s="70" t="s">
        <v>3482</v>
      </c>
      <c r="C444" s="70">
        <v>207</v>
      </c>
      <c r="D444" s="70" t="s">
        <v>17512</v>
      </c>
      <c r="E444" s="70" t="s">
        <v>15249</v>
      </c>
      <c r="F444" s="70">
        <v>225447600</v>
      </c>
      <c r="H444" s="74" t="s">
        <v>17513</v>
      </c>
      <c r="I444" s="70" t="s">
        <v>17514</v>
      </c>
      <c r="K444" s="70" t="s">
        <v>17515</v>
      </c>
      <c r="L444" s="70">
        <v>520</v>
      </c>
      <c r="M444" s="70">
        <v>1980</v>
      </c>
      <c r="N444" s="70" t="s">
        <v>17516</v>
      </c>
      <c r="O444" s="70" t="s">
        <v>4456</v>
      </c>
    </row>
    <row r="445" spans="1:17" s="70" customFormat="1" ht="24" x14ac:dyDescent="0.3">
      <c r="A445" s="70" t="s">
        <v>12593</v>
      </c>
      <c r="B445" s="70" t="s">
        <v>17517</v>
      </c>
      <c r="C445" s="70">
        <v>207</v>
      </c>
      <c r="D445" s="70" t="s">
        <v>17518</v>
      </c>
      <c r="E445" s="70" t="s">
        <v>9179</v>
      </c>
      <c r="F445" s="70">
        <v>222462614</v>
      </c>
      <c r="H445" s="74" t="s">
        <v>17519</v>
      </c>
      <c r="I445" s="74" t="s">
        <v>17520</v>
      </c>
      <c r="K445" s="70" t="s">
        <v>17521</v>
      </c>
      <c r="L445" s="70">
        <v>45</v>
      </c>
      <c r="M445" s="70">
        <v>1981</v>
      </c>
      <c r="N445" s="70" t="s">
        <v>17522</v>
      </c>
      <c r="O445" s="70" t="s">
        <v>4456</v>
      </c>
    </row>
    <row r="446" spans="1:17" s="70" customFormat="1" x14ac:dyDescent="0.3">
      <c r="A446" s="70" t="s">
        <v>12526</v>
      </c>
      <c r="B446" s="70" t="s">
        <v>6231</v>
      </c>
      <c r="C446" s="70">
        <v>207</v>
      </c>
      <c r="D446" s="70" t="s">
        <v>17523</v>
      </c>
      <c r="E446" s="70" t="s">
        <v>15178</v>
      </c>
      <c r="F446" s="70">
        <v>227266500</v>
      </c>
      <c r="G446" s="70">
        <v>223668001</v>
      </c>
      <c r="H446" s="74" t="s">
        <v>17524</v>
      </c>
      <c r="I446" s="74" t="s">
        <v>17525</v>
      </c>
      <c r="K446" s="70" t="s">
        <v>17526</v>
      </c>
      <c r="L446" s="70">
        <v>850</v>
      </c>
      <c r="M446" s="70">
        <v>1992</v>
      </c>
      <c r="N446" s="70" t="s">
        <v>17527</v>
      </c>
      <c r="O446" s="70" t="s">
        <v>4456</v>
      </c>
      <c r="P446" s="70" t="s">
        <v>17528</v>
      </c>
      <c r="Q446" s="70" t="s">
        <v>9229</v>
      </c>
    </row>
    <row r="447" spans="1:17" s="70" customFormat="1" ht="24" x14ac:dyDescent="0.3">
      <c r="A447" s="70" t="s">
        <v>9786</v>
      </c>
      <c r="B447" s="70" t="s">
        <v>3134</v>
      </c>
      <c r="C447" s="70">
        <v>208</v>
      </c>
      <c r="D447" s="70" t="s">
        <v>17533</v>
      </c>
      <c r="E447" s="70" t="s">
        <v>9256</v>
      </c>
      <c r="F447" s="70">
        <v>227485759</v>
      </c>
      <c r="H447" s="70" t="s">
        <v>17534</v>
      </c>
      <c r="I447" s="74" t="s">
        <v>17535</v>
      </c>
      <c r="J447" s="70">
        <v>9070008</v>
      </c>
      <c r="K447" s="70" t="s">
        <v>17536</v>
      </c>
      <c r="L447" s="70">
        <v>60</v>
      </c>
      <c r="M447" s="70">
        <v>1995</v>
      </c>
      <c r="N447" s="70" t="s">
        <v>17537</v>
      </c>
      <c r="O447" s="70" t="s">
        <v>4456</v>
      </c>
    </row>
    <row r="448" spans="1:17" s="70" customFormat="1" ht="24" x14ac:dyDescent="0.3">
      <c r="A448" s="70" t="s">
        <v>11470</v>
      </c>
      <c r="B448" s="70" t="s">
        <v>5052</v>
      </c>
      <c r="C448" s="70">
        <v>208</v>
      </c>
      <c r="D448" s="70" t="s">
        <v>17529</v>
      </c>
      <c r="E448" s="70" t="s">
        <v>9267</v>
      </c>
      <c r="F448" s="70">
        <v>229280700</v>
      </c>
      <c r="I448" s="74" t="s">
        <v>17530</v>
      </c>
      <c r="J448" s="70">
        <v>9390381</v>
      </c>
      <c r="K448" s="70" t="s">
        <v>17531</v>
      </c>
      <c r="L448" s="70">
        <v>40</v>
      </c>
      <c r="M448" s="70">
        <v>1988</v>
      </c>
      <c r="N448" s="70" t="s">
        <v>17532</v>
      </c>
      <c r="O448" s="70" t="s">
        <v>4456</v>
      </c>
    </row>
    <row r="449" spans="1:17" s="70" customFormat="1" x14ac:dyDescent="0.3">
      <c r="A449" s="70" t="s">
        <v>10471</v>
      </c>
      <c r="B449" s="70" t="s">
        <v>3913</v>
      </c>
      <c r="C449" s="70">
        <v>208</v>
      </c>
      <c r="D449" s="70" t="s">
        <v>17538</v>
      </c>
      <c r="E449" s="70" t="s">
        <v>9151</v>
      </c>
      <c r="F449" s="70">
        <v>222052525</v>
      </c>
      <c r="H449" s="70" t="s">
        <v>17539</v>
      </c>
      <c r="I449" s="74" t="s">
        <v>17540</v>
      </c>
      <c r="J449" s="70">
        <v>7500962</v>
      </c>
      <c r="K449" s="70" t="s">
        <v>17541</v>
      </c>
      <c r="L449" s="70">
        <v>65</v>
      </c>
      <c r="M449" s="70">
        <v>1997</v>
      </c>
      <c r="N449" s="70" t="s">
        <v>17542</v>
      </c>
      <c r="O449" s="70" t="s">
        <v>4456</v>
      </c>
    </row>
    <row r="450" spans="1:17" s="70" customFormat="1" ht="24" x14ac:dyDescent="0.3">
      <c r="A450" s="70" t="s">
        <v>12638</v>
      </c>
      <c r="B450" s="70" t="s">
        <v>17543</v>
      </c>
      <c r="C450" s="70">
        <v>208</v>
      </c>
      <c r="D450" s="70" t="s">
        <v>17544</v>
      </c>
      <c r="E450" s="70" t="s">
        <v>17545</v>
      </c>
      <c r="F450" s="70" t="s">
        <v>17546</v>
      </c>
      <c r="H450" s="74" t="s">
        <v>17547</v>
      </c>
      <c r="K450" s="70" t="s">
        <v>17548</v>
      </c>
      <c r="L450" s="70">
        <v>150</v>
      </c>
      <c r="M450" s="70">
        <v>2010</v>
      </c>
      <c r="N450" s="70" t="s">
        <v>17549</v>
      </c>
      <c r="O450" s="70" t="s">
        <v>17545</v>
      </c>
    </row>
    <row r="451" spans="1:17" s="70" customFormat="1" ht="24" x14ac:dyDescent="0.3">
      <c r="A451" s="70" t="s">
        <v>12179</v>
      </c>
      <c r="B451" s="70" t="s">
        <v>5854</v>
      </c>
      <c r="C451" s="70">
        <v>208</v>
      </c>
      <c r="D451" s="70" t="s">
        <v>17550</v>
      </c>
      <c r="E451" s="70" t="s">
        <v>9179</v>
      </c>
      <c r="F451" s="70">
        <v>228110714</v>
      </c>
      <c r="H451" s="70" t="s">
        <v>17551</v>
      </c>
      <c r="I451" s="74" t="s">
        <v>17552</v>
      </c>
      <c r="J451" s="70">
        <v>7561160</v>
      </c>
      <c r="K451" s="70" t="s">
        <v>17553</v>
      </c>
      <c r="L451" s="70">
        <v>9</v>
      </c>
      <c r="M451" s="70">
        <v>2005</v>
      </c>
      <c r="N451" s="70" t="s">
        <v>17554</v>
      </c>
      <c r="O451" s="70" t="s">
        <v>4456</v>
      </c>
    </row>
    <row r="452" spans="1:17" s="70" customFormat="1" ht="24" x14ac:dyDescent="0.3">
      <c r="A452" s="70" t="s">
        <v>12524</v>
      </c>
      <c r="B452" s="70" t="s">
        <v>6229</v>
      </c>
      <c r="C452" s="70">
        <v>208</v>
      </c>
      <c r="D452" s="70" t="s">
        <v>17555</v>
      </c>
      <c r="E452" s="70" t="s">
        <v>15178</v>
      </c>
      <c r="F452" s="70" t="s">
        <v>17556</v>
      </c>
      <c r="H452" s="74" t="s">
        <v>17557</v>
      </c>
      <c r="I452" s="74" t="s">
        <v>17558</v>
      </c>
      <c r="J452" s="70">
        <v>8580704</v>
      </c>
      <c r="K452" s="70" t="s">
        <v>17559</v>
      </c>
      <c r="L452" s="70">
        <v>1881</v>
      </c>
      <c r="M452" s="70">
        <v>1980</v>
      </c>
      <c r="N452" s="70" t="s">
        <v>17560</v>
      </c>
      <c r="O452" s="70" t="s">
        <v>4456</v>
      </c>
      <c r="P452" s="70" t="s">
        <v>15697</v>
      </c>
      <c r="Q452" s="70" t="s">
        <v>4460</v>
      </c>
    </row>
    <row r="453" spans="1:17" s="70" customFormat="1" x14ac:dyDescent="0.3">
      <c r="A453" s="70" t="s">
        <v>12541</v>
      </c>
      <c r="B453" s="70" t="s">
        <v>6246</v>
      </c>
      <c r="C453" s="70">
        <v>208</v>
      </c>
      <c r="D453" s="70" t="s">
        <v>17561</v>
      </c>
      <c r="E453" s="70" t="s">
        <v>9179</v>
      </c>
      <c r="F453" s="70">
        <v>226571900</v>
      </c>
      <c r="G453" s="70">
        <v>222317216</v>
      </c>
      <c r="H453" s="74" t="s">
        <v>17562</v>
      </c>
      <c r="I453" s="74" t="s">
        <v>17563</v>
      </c>
      <c r="J453" s="70">
        <v>7550180</v>
      </c>
      <c r="K453" s="70" t="s">
        <v>17564</v>
      </c>
      <c r="L453" s="70">
        <v>40</v>
      </c>
      <c r="M453" s="70">
        <v>1996</v>
      </c>
      <c r="N453" s="70" t="s">
        <v>1340</v>
      </c>
      <c r="O453" s="70" t="s">
        <v>4456</v>
      </c>
    </row>
    <row r="454" spans="1:17" s="70" customFormat="1" x14ac:dyDescent="0.3">
      <c r="A454" s="70" t="s">
        <v>14453</v>
      </c>
      <c r="B454" s="70" t="s">
        <v>8489</v>
      </c>
      <c r="C454" s="70">
        <v>209</v>
      </c>
      <c r="D454" s="70" t="s">
        <v>17566</v>
      </c>
      <c r="E454" s="70" t="s">
        <v>9179</v>
      </c>
      <c r="F454" s="70">
        <v>229519611</v>
      </c>
      <c r="H454" s="70" t="s">
        <v>17567</v>
      </c>
      <c r="I454" s="74" t="s">
        <v>17568</v>
      </c>
      <c r="J454" s="70">
        <v>7560903</v>
      </c>
      <c r="K454" s="70" t="s">
        <v>17569</v>
      </c>
      <c r="L454" s="70">
        <v>9</v>
      </c>
      <c r="M454" s="70">
        <v>1967</v>
      </c>
      <c r="N454" s="70" t="s">
        <v>17570</v>
      </c>
      <c r="O454" s="70" t="s">
        <v>4456</v>
      </c>
    </row>
    <row r="455" spans="1:17" s="70" customFormat="1" x14ac:dyDescent="0.3">
      <c r="A455" s="70" t="s">
        <v>12274</v>
      </c>
      <c r="B455" s="70" t="s">
        <v>5955</v>
      </c>
      <c r="C455" s="70">
        <v>209</v>
      </c>
      <c r="D455" s="70" t="s">
        <v>17571</v>
      </c>
      <c r="E455" s="70" t="s">
        <v>9179</v>
      </c>
      <c r="F455" s="70">
        <v>225801034</v>
      </c>
      <c r="G455" s="70">
        <v>225801040</v>
      </c>
      <c r="H455" s="74" t="s">
        <v>17572</v>
      </c>
      <c r="J455" s="70">
        <v>7550032</v>
      </c>
      <c r="K455" s="70" t="s">
        <v>17573</v>
      </c>
      <c r="L455" s="70">
        <v>30</v>
      </c>
      <c r="M455" s="70">
        <v>1984</v>
      </c>
      <c r="N455" s="70" t="s">
        <v>17574</v>
      </c>
      <c r="O455" s="70" t="s">
        <v>4456</v>
      </c>
      <c r="P455" s="70" t="s">
        <v>17259</v>
      </c>
      <c r="Q455" s="70" t="s">
        <v>9212</v>
      </c>
    </row>
    <row r="456" spans="1:17" s="70" customFormat="1" ht="24" x14ac:dyDescent="0.3">
      <c r="A456" s="70" t="s">
        <v>13988</v>
      </c>
      <c r="B456" s="70" t="s">
        <v>7947</v>
      </c>
      <c r="C456" s="70">
        <v>209</v>
      </c>
      <c r="D456" s="70" t="s">
        <v>17575</v>
      </c>
      <c r="E456" s="70" t="s">
        <v>9179</v>
      </c>
      <c r="F456" s="70">
        <v>229280800</v>
      </c>
      <c r="H456" s="74" t="s">
        <v>17576</v>
      </c>
      <c r="I456" s="74" t="s">
        <v>17577</v>
      </c>
      <c r="J456" s="70">
        <v>7550611</v>
      </c>
      <c r="K456" s="70" t="s">
        <v>17578</v>
      </c>
      <c r="L456" s="70">
        <v>3</v>
      </c>
      <c r="M456" s="70">
        <v>2011</v>
      </c>
      <c r="N456" s="70" t="s">
        <v>17579</v>
      </c>
      <c r="O456" s="70" t="s">
        <v>4456</v>
      </c>
    </row>
    <row r="457" spans="1:17" s="70" customFormat="1" x14ac:dyDescent="0.3">
      <c r="A457" s="70" t="s">
        <v>13713</v>
      </c>
      <c r="B457" s="70" t="s">
        <v>7648</v>
      </c>
      <c r="C457" s="70">
        <v>209</v>
      </c>
      <c r="D457" s="70" t="s">
        <v>17580</v>
      </c>
      <c r="E457" s="70" t="s">
        <v>9151</v>
      </c>
      <c r="F457" s="70">
        <v>223331160</v>
      </c>
      <c r="G457" s="70">
        <v>223331161</v>
      </c>
      <c r="H457" s="74" t="s">
        <v>17581</v>
      </c>
      <c r="I457" s="74" t="s">
        <v>17582</v>
      </c>
      <c r="J457" s="70">
        <v>7520233</v>
      </c>
      <c r="K457" s="70" t="s">
        <v>17583</v>
      </c>
      <c r="L457" s="70">
        <v>50</v>
      </c>
      <c r="M457" s="70">
        <v>1985</v>
      </c>
      <c r="N457" s="70" t="s">
        <v>17584</v>
      </c>
      <c r="O457" s="70" t="s">
        <v>4456</v>
      </c>
    </row>
    <row r="458" spans="1:17" s="70" customFormat="1" ht="24" x14ac:dyDescent="0.3">
      <c r="A458" s="70" t="s">
        <v>17565</v>
      </c>
      <c r="B458" s="70" t="s">
        <v>2961</v>
      </c>
      <c r="C458" s="70">
        <v>209</v>
      </c>
      <c r="D458" s="70" t="s">
        <v>17585</v>
      </c>
      <c r="E458" s="70" t="s">
        <v>9151</v>
      </c>
      <c r="F458" s="70">
        <v>223816000</v>
      </c>
      <c r="H458" s="74" t="s">
        <v>17586</v>
      </c>
      <c r="I458" s="74" t="s">
        <v>17587</v>
      </c>
      <c r="K458" s="70" t="s">
        <v>17588</v>
      </c>
      <c r="L458" s="70">
        <v>550</v>
      </c>
      <c r="N458" s="70" t="s">
        <v>17589</v>
      </c>
      <c r="O458" s="70" t="s">
        <v>4456</v>
      </c>
      <c r="P458" s="70" t="s">
        <v>15884</v>
      </c>
      <c r="Q458" s="70" t="s">
        <v>17590</v>
      </c>
    </row>
    <row r="459" spans="1:17" s="70" customFormat="1" x14ac:dyDescent="0.3">
      <c r="A459" s="70" t="s">
        <v>12190</v>
      </c>
      <c r="B459" s="70" t="s">
        <v>5869</v>
      </c>
      <c r="C459" s="70">
        <v>209</v>
      </c>
      <c r="D459" s="70" t="s">
        <v>17591</v>
      </c>
      <c r="E459" s="70" t="s">
        <v>9179</v>
      </c>
      <c r="F459" s="70">
        <v>222997000</v>
      </c>
      <c r="H459" s="74" t="s">
        <v>17592</v>
      </c>
      <c r="I459" s="74" t="s">
        <v>17593</v>
      </c>
      <c r="K459" s="70" t="s">
        <v>17594</v>
      </c>
      <c r="L459" s="70">
        <v>35</v>
      </c>
      <c r="N459" s="70" t="s">
        <v>17595</v>
      </c>
      <c r="O459" s="70" t="s">
        <v>4456</v>
      </c>
    </row>
    <row r="460" spans="1:17" s="70" customFormat="1" ht="24" x14ac:dyDescent="0.3">
      <c r="A460" s="70" t="s">
        <v>10615</v>
      </c>
      <c r="B460" s="70" t="s">
        <v>4076</v>
      </c>
      <c r="C460" s="70">
        <v>209</v>
      </c>
      <c r="D460" s="70" t="s">
        <v>17596</v>
      </c>
      <c r="E460" s="70" t="s">
        <v>15249</v>
      </c>
      <c r="F460" s="70">
        <v>225517600</v>
      </c>
      <c r="H460" s="74" t="s">
        <v>17597</v>
      </c>
      <c r="I460" s="74" t="s">
        <v>17598</v>
      </c>
      <c r="K460" s="70" t="s">
        <v>17599</v>
      </c>
      <c r="L460" s="70">
        <v>6</v>
      </c>
      <c r="N460" s="70" t="s">
        <v>17600</v>
      </c>
      <c r="O460" s="70" t="s">
        <v>4456</v>
      </c>
    </row>
    <row r="461" spans="1:17" s="70" customFormat="1" ht="48" x14ac:dyDescent="0.3">
      <c r="A461" s="70" t="s">
        <v>10705</v>
      </c>
      <c r="B461" s="70" t="s">
        <v>4184</v>
      </c>
      <c r="C461" s="70">
        <v>209</v>
      </c>
      <c r="D461" s="70" t="s">
        <v>17601</v>
      </c>
      <c r="E461" s="70" t="s">
        <v>15422</v>
      </c>
      <c r="F461" s="70" t="s">
        <v>17602</v>
      </c>
      <c r="I461" s="74" t="s">
        <v>17603</v>
      </c>
      <c r="K461" s="70" t="s">
        <v>17604</v>
      </c>
      <c r="L461" s="70">
        <v>25</v>
      </c>
      <c r="N461" s="70" t="s">
        <v>17605</v>
      </c>
      <c r="O461" s="70" t="s">
        <v>4456</v>
      </c>
      <c r="P461" s="70" t="s">
        <v>17606</v>
      </c>
      <c r="Q461" s="70" t="s">
        <v>17607</v>
      </c>
    </row>
    <row r="462" spans="1:17" s="70" customFormat="1" x14ac:dyDescent="0.3">
      <c r="A462" s="70" t="s">
        <v>14308</v>
      </c>
      <c r="B462" s="70" t="s">
        <v>8321</v>
      </c>
      <c r="C462" s="70">
        <v>210</v>
      </c>
      <c r="D462" s="70" t="s">
        <v>17608</v>
      </c>
      <c r="E462" s="70" t="s">
        <v>15197</v>
      </c>
      <c r="F462" s="70">
        <v>224991400</v>
      </c>
      <c r="H462" s="74" t="s">
        <v>17609</v>
      </c>
      <c r="I462" s="70" t="s">
        <v>17610</v>
      </c>
      <c r="K462" s="70" t="s">
        <v>17611</v>
      </c>
      <c r="L462" s="70">
        <v>40</v>
      </c>
      <c r="M462" s="70">
        <v>1995</v>
      </c>
      <c r="N462" s="70" t="s">
        <v>17612</v>
      </c>
      <c r="O462" s="70" t="s">
        <v>4456</v>
      </c>
      <c r="P462" s="70" t="s">
        <v>17613</v>
      </c>
      <c r="Q462" s="70" t="s">
        <v>9229</v>
      </c>
    </row>
    <row r="463" spans="1:17" s="70" customFormat="1" x14ac:dyDescent="0.3">
      <c r="A463" s="70" t="s">
        <v>12967</v>
      </c>
      <c r="B463" s="70" t="s">
        <v>6845</v>
      </c>
      <c r="C463" s="70">
        <v>210</v>
      </c>
      <c r="D463" s="70" t="s">
        <v>17614</v>
      </c>
      <c r="E463" s="70" t="s">
        <v>9179</v>
      </c>
      <c r="F463" s="70">
        <v>223876800</v>
      </c>
      <c r="I463" s="74" t="s">
        <v>17615</v>
      </c>
      <c r="K463" s="70" t="s">
        <v>17616</v>
      </c>
      <c r="L463" s="70">
        <v>4500</v>
      </c>
      <c r="M463" s="70">
        <v>1990</v>
      </c>
      <c r="N463" s="70" t="s">
        <v>17617</v>
      </c>
      <c r="O463" s="70" t="s">
        <v>4456</v>
      </c>
    </row>
    <row r="464" spans="1:17" s="70" customFormat="1" x14ac:dyDescent="0.3">
      <c r="A464" s="70" t="s">
        <v>10283</v>
      </c>
      <c r="B464" s="70" t="s">
        <v>3709</v>
      </c>
      <c r="C464" s="70">
        <v>210</v>
      </c>
      <c r="D464" s="70" t="s">
        <v>17618</v>
      </c>
      <c r="E464" s="70" t="s">
        <v>4456</v>
      </c>
      <c r="F464" s="70">
        <v>226816706</v>
      </c>
      <c r="H464" s="74" t="s">
        <v>17619</v>
      </c>
      <c r="I464" s="74" t="s">
        <v>17620</v>
      </c>
      <c r="K464" s="70" t="s">
        <v>17621</v>
      </c>
      <c r="L464" s="70">
        <v>55</v>
      </c>
      <c r="M464" s="70">
        <v>1970</v>
      </c>
      <c r="N464" s="70" t="s">
        <v>17622</v>
      </c>
      <c r="O464" s="70" t="s">
        <v>4456</v>
      </c>
    </row>
    <row r="465" spans="1:17" s="70" customFormat="1" ht="12" x14ac:dyDescent="0.3">
      <c r="A465" s="70" t="s">
        <v>12275</v>
      </c>
      <c r="B465" s="70" t="s">
        <v>17623</v>
      </c>
      <c r="C465" s="70">
        <v>210</v>
      </c>
      <c r="D465" s="70" t="s">
        <v>17624</v>
      </c>
      <c r="E465" s="70" t="s">
        <v>15327</v>
      </c>
      <c r="F465" s="70" t="s">
        <v>17625</v>
      </c>
      <c r="K465" s="70" t="s">
        <v>17626</v>
      </c>
      <c r="L465" s="70">
        <v>30</v>
      </c>
      <c r="M465" s="70">
        <v>1979</v>
      </c>
      <c r="N465" s="70" t="s">
        <v>17574</v>
      </c>
      <c r="O465" s="70" t="s">
        <v>15327</v>
      </c>
    </row>
    <row r="466" spans="1:17" s="70" customFormat="1" ht="24" x14ac:dyDescent="0.3">
      <c r="A466" s="70" t="s">
        <v>14103</v>
      </c>
      <c r="B466" s="70" t="s">
        <v>8082</v>
      </c>
      <c r="C466" s="70">
        <v>210</v>
      </c>
      <c r="D466" s="70" t="s">
        <v>17627</v>
      </c>
      <c r="E466" s="70" t="s">
        <v>9179</v>
      </c>
      <c r="F466" s="70">
        <v>226567200</v>
      </c>
      <c r="G466" s="70">
        <v>223337118</v>
      </c>
      <c r="H466" s="74" t="s">
        <v>17628</v>
      </c>
      <c r="I466" s="74" t="s">
        <v>17629</v>
      </c>
      <c r="J466" s="70">
        <v>7550173</v>
      </c>
      <c r="K466" s="70" t="s">
        <v>17630</v>
      </c>
      <c r="L466" s="70">
        <v>40</v>
      </c>
      <c r="N466" s="70" t="s">
        <v>17631</v>
      </c>
      <c r="O466" s="70" t="s">
        <v>4456</v>
      </c>
      <c r="P466" s="70" t="s">
        <v>17632</v>
      </c>
      <c r="Q466" s="70" t="s">
        <v>9229</v>
      </c>
    </row>
    <row r="467" spans="1:17" s="70" customFormat="1" x14ac:dyDescent="0.3">
      <c r="A467" s="70" t="s">
        <v>11171</v>
      </c>
      <c r="B467" s="70" t="s">
        <v>4722</v>
      </c>
      <c r="C467" s="70">
        <v>210</v>
      </c>
      <c r="D467" s="70" t="s">
        <v>17633</v>
      </c>
      <c r="E467" s="70" t="s">
        <v>15415</v>
      </c>
      <c r="F467" s="70">
        <v>229406510</v>
      </c>
      <c r="H467" s="74" t="s">
        <v>17634</v>
      </c>
      <c r="I467" s="74" t="s">
        <v>17635</v>
      </c>
      <c r="K467" s="70" t="s">
        <v>17636</v>
      </c>
      <c r="L467" s="70">
        <v>46</v>
      </c>
      <c r="M467" s="70">
        <v>1991</v>
      </c>
      <c r="N467" s="70" t="s">
        <v>17637</v>
      </c>
      <c r="O467" s="70" t="s">
        <v>4456</v>
      </c>
    </row>
    <row r="468" spans="1:17" s="70" customFormat="1" x14ac:dyDescent="0.3">
      <c r="A468" s="70" t="s">
        <v>11089</v>
      </c>
      <c r="B468" s="70" t="s">
        <v>17640</v>
      </c>
      <c r="C468" s="70">
        <v>211</v>
      </c>
      <c r="D468" s="70" t="s">
        <v>17673</v>
      </c>
      <c r="E468" s="70" t="s">
        <v>4456</v>
      </c>
      <c r="F468" s="70">
        <v>227330000</v>
      </c>
      <c r="H468" s="74" t="s">
        <v>17674</v>
      </c>
      <c r="I468" s="74" t="s">
        <v>17675</v>
      </c>
      <c r="K468" s="70" t="s">
        <v>17676</v>
      </c>
      <c r="L468" s="70">
        <v>70</v>
      </c>
      <c r="M468" s="70">
        <v>1996</v>
      </c>
      <c r="N468" s="70" t="s">
        <v>9271</v>
      </c>
      <c r="O468" s="70" t="s">
        <v>4456</v>
      </c>
    </row>
    <row r="469" spans="1:17" s="70" customFormat="1" ht="24" x14ac:dyDescent="0.3">
      <c r="A469" s="70" t="s">
        <v>10050</v>
      </c>
      <c r="B469" s="70" t="s">
        <v>17638</v>
      </c>
      <c r="C469" s="70">
        <v>211</v>
      </c>
      <c r="D469" s="70" t="s">
        <v>17641</v>
      </c>
      <c r="E469" s="70" t="s">
        <v>4456</v>
      </c>
      <c r="F469" s="70" t="s">
        <v>17642</v>
      </c>
      <c r="H469" s="74" t="s">
        <v>17643</v>
      </c>
      <c r="I469" s="70" t="s">
        <v>17644</v>
      </c>
      <c r="K469" s="70" t="s">
        <v>17645</v>
      </c>
      <c r="L469" s="70">
        <v>16</v>
      </c>
      <c r="M469" s="70">
        <v>1997</v>
      </c>
      <c r="N469" s="70" t="s">
        <v>17646</v>
      </c>
      <c r="O469" s="70" t="s">
        <v>4456</v>
      </c>
    </row>
    <row r="470" spans="1:17" s="70" customFormat="1" ht="24" x14ac:dyDescent="0.3">
      <c r="A470" s="70" t="s">
        <v>11751</v>
      </c>
      <c r="B470" s="70" t="s">
        <v>5364</v>
      </c>
      <c r="C470" s="70">
        <v>211</v>
      </c>
      <c r="D470" s="70" t="s">
        <v>17647</v>
      </c>
      <c r="E470" s="70" t="s">
        <v>15595</v>
      </c>
      <c r="F470" s="70" t="s">
        <v>17648</v>
      </c>
      <c r="H470" s="70" t="s">
        <v>17649</v>
      </c>
      <c r="I470" s="70" t="s">
        <v>17650</v>
      </c>
      <c r="K470" s="70" t="s">
        <v>17651</v>
      </c>
      <c r="L470" s="70">
        <v>5</v>
      </c>
      <c r="M470" s="70">
        <v>1999</v>
      </c>
      <c r="N470" s="70" t="s">
        <v>17652</v>
      </c>
      <c r="O470" s="70" t="s">
        <v>4456</v>
      </c>
    </row>
    <row r="471" spans="1:17" s="70" customFormat="1" ht="24" x14ac:dyDescent="0.3">
      <c r="A471" s="70" t="s">
        <v>9991</v>
      </c>
      <c r="B471" s="70" t="s">
        <v>3363</v>
      </c>
      <c r="C471" s="70">
        <v>211</v>
      </c>
      <c r="D471" s="70" t="s">
        <v>17653</v>
      </c>
      <c r="E471" s="70" t="s">
        <v>15595</v>
      </c>
      <c r="F471" s="70">
        <v>229567400</v>
      </c>
      <c r="H471" s="70" t="s">
        <v>17654</v>
      </c>
      <c r="I471" s="70" t="s">
        <v>17655</v>
      </c>
      <c r="J471" s="70">
        <v>7660251</v>
      </c>
      <c r="K471" s="70" t="s">
        <v>17656</v>
      </c>
      <c r="L471" s="70">
        <v>108</v>
      </c>
      <c r="M471" s="70">
        <v>1951</v>
      </c>
      <c r="N471" s="70" t="s">
        <v>17657</v>
      </c>
      <c r="O471" s="70" t="s">
        <v>4456</v>
      </c>
      <c r="P471" s="70" t="s">
        <v>17658</v>
      </c>
      <c r="Q471" s="70" t="s">
        <v>4460</v>
      </c>
    </row>
    <row r="472" spans="1:17" s="70" customFormat="1" x14ac:dyDescent="0.3">
      <c r="A472" s="70" t="s">
        <v>13080</v>
      </c>
      <c r="B472" s="70" t="s">
        <v>6972</v>
      </c>
      <c r="C472" s="70">
        <v>211</v>
      </c>
      <c r="D472" s="70" t="s">
        <v>17659</v>
      </c>
      <c r="E472" s="70" t="s">
        <v>4456</v>
      </c>
      <c r="F472" s="70">
        <v>225543505</v>
      </c>
      <c r="H472" s="74" t="s">
        <v>17660</v>
      </c>
      <c r="K472" s="70" t="s">
        <v>17661</v>
      </c>
      <c r="L472" s="70">
        <v>38</v>
      </c>
      <c r="M472" s="70">
        <v>1993</v>
      </c>
      <c r="N472" s="70" t="s">
        <v>17662</v>
      </c>
      <c r="O472" s="70" t="s">
        <v>4456</v>
      </c>
    </row>
    <row r="473" spans="1:17" s="70" customFormat="1" ht="24" x14ac:dyDescent="0.3">
      <c r="A473" s="70" t="s">
        <v>12018</v>
      </c>
      <c r="B473" s="70" t="s">
        <v>5678</v>
      </c>
      <c r="C473" s="70">
        <v>211</v>
      </c>
      <c r="D473" s="70" t="s">
        <v>17663</v>
      </c>
      <c r="E473" s="70" t="s">
        <v>9151</v>
      </c>
      <c r="F473" s="70">
        <v>224218333</v>
      </c>
      <c r="H473" s="70" t="s">
        <v>17664</v>
      </c>
      <c r="I473" s="74" t="s">
        <v>17665</v>
      </c>
      <c r="K473" s="70" t="s">
        <v>17666</v>
      </c>
      <c r="L473" s="70">
        <v>30</v>
      </c>
      <c r="M473" s="70">
        <v>1993</v>
      </c>
      <c r="N473" s="70" t="s">
        <v>17667</v>
      </c>
      <c r="O473" s="70" t="s">
        <v>4456</v>
      </c>
    </row>
    <row r="474" spans="1:17" s="70" customFormat="1" x14ac:dyDescent="0.3">
      <c r="A474" s="70" t="s">
        <v>12931</v>
      </c>
      <c r="B474" s="70" t="s">
        <v>6795</v>
      </c>
      <c r="C474" s="70">
        <v>211</v>
      </c>
      <c r="D474" s="70" t="s">
        <v>17668</v>
      </c>
      <c r="E474" s="70" t="s">
        <v>15146</v>
      </c>
      <c r="F474" s="70">
        <v>225408000</v>
      </c>
      <c r="H474" s="74" t="s">
        <v>17669</v>
      </c>
      <c r="I474" s="74" t="s">
        <v>17670</v>
      </c>
      <c r="K474" s="70" t="s">
        <v>17671</v>
      </c>
      <c r="L474" s="70">
        <v>37</v>
      </c>
      <c r="M474" s="70">
        <v>1993</v>
      </c>
      <c r="N474" s="70" t="s">
        <v>17672</v>
      </c>
      <c r="O474" s="70" t="s">
        <v>4456</v>
      </c>
    </row>
    <row r="475" spans="1:17" s="70" customFormat="1" ht="24" x14ac:dyDescent="0.3">
      <c r="A475" s="70" t="s">
        <v>14055</v>
      </c>
      <c r="B475" s="70" t="s">
        <v>17639</v>
      </c>
      <c r="C475" s="70">
        <v>211</v>
      </c>
      <c r="D475" s="70" t="s">
        <v>17680</v>
      </c>
      <c r="E475" s="70" t="s">
        <v>17681</v>
      </c>
      <c r="F475" s="70" t="s">
        <v>17682</v>
      </c>
      <c r="H475" s="74" t="s">
        <v>17683</v>
      </c>
      <c r="I475" s="74" t="s">
        <v>17684</v>
      </c>
      <c r="K475" s="70" t="s">
        <v>17685</v>
      </c>
      <c r="L475" s="70">
        <v>60</v>
      </c>
      <c r="M475" s="70">
        <v>1974</v>
      </c>
      <c r="N475" s="70" t="s">
        <v>17686</v>
      </c>
      <c r="O475" s="70" t="s">
        <v>17681</v>
      </c>
    </row>
    <row r="476" spans="1:17" s="70" customFormat="1" x14ac:dyDescent="0.3">
      <c r="A476" s="70" t="s">
        <v>9290</v>
      </c>
      <c r="B476" s="70" t="s">
        <v>2419</v>
      </c>
      <c r="C476" s="70">
        <v>211</v>
      </c>
      <c r="D476" s="70" t="s">
        <v>17677</v>
      </c>
      <c r="E476" s="70" t="s">
        <v>15390</v>
      </c>
      <c r="F476" s="70">
        <v>226378600</v>
      </c>
      <c r="I476" s="74" t="s">
        <v>16101</v>
      </c>
      <c r="K476" s="70" t="s">
        <v>17678</v>
      </c>
      <c r="L476" s="70">
        <v>264</v>
      </c>
      <c r="M476" s="70">
        <v>1974</v>
      </c>
      <c r="N476" s="70" t="s">
        <v>17679</v>
      </c>
      <c r="O476" s="70" t="s">
        <v>4456</v>
      </c>
    </row>
    <row r="477" spans="1:17" s="70" customFormat="1" x14ac:dyDescent="0.3">
      <c r="A477" s="70" t="s">
        <v>14273</v>
      </c>
      <c r="B477" s="70" t="s">
        <v>8279</v>
      </c>
      <c r="C477" s="70">
        <v>212</v>
      </c>
      <c r="D477" s="70" t="s">
        <v>17687</v>
      </c>
      <c r="E477" s="70" t="s">
        <v>15115</v>
      </c>
      <c r="F477" s="70">
        <v>225146600</v>
      </c>
      <c r="H477" s="74" t="s">
        <v>17688</v>
      </c>
      <c r="K477" s="70" t="s">
        <v>17689</v>
      </c>
      <c r="L477" s="70">
        <v>70</v>
      </c>
      <c r="N477" s="70" t="s">
        <v>16911</v>
      </c>
      <c r="O477" s="70" t="s">
        <v>4456</v>
      </c>
    </row>
    <row r="478" spans="1:17" s="70" customFormat="1" ht="24" x14ac:dyDescent="0.3">
      <c r="A478" s="70" t="s">
        <v>12639</v>
      </c>
      <c r="B478" s="70" t="s">
        <v>6369</v>
      </c>
      <c r="C478" s="70">
        <v>212</v>
      </c>
      <c r="D478" s="70" t="s">
        <v>17690</v>
      </c>
      <c r="E478" s="70" t="s">
        <v>15266</v>
      </c>
      <c r="F478" s="70" t="s">
        <v>17691</v>
      </c>
      <c r="H478" s="74" t="s">
        <v>17692</v>
      </c>
      <c r="I478" s="74" t="s">
        <v>17693</v>
      </c>
      <c r="K478" s="70" t="s">
        <v>17694</v>
      </c>
      <c r="L478" s="70">
        <v>12</v>
      </c>
      <c r="M478" s="70">
        <v>1973</v>
      </c>
      <c r="N478" s="70" t="s">
        <v>17695</v>
      </c>
      <c r="O478" s="70" t="s">
        <v>4456</v>
      </c>
    </row>
    <row r="479" spans="1:17" s="70" customFormat="1" ht="24" x14ac:dyDescent="0.3">
      <c r="A479" s="70" t="s">
        <v>11209</v>
      </c>
      <c r="B479" s="70" t="s">
        <v>4763</v>
      </c>
      <c r="C479" s="70">
        <v>212</v>
      </c>
      <c r="D479" s="70" t="s">
        <v>17696</v>
      </c>
      <c r="E479" s="70" t="s">
        <v>9267</v>
      </c>
      <c r="F479" s="70">
        <v>225449903</v>
      </c>
      <c r="H479" s="74" t="s">
        <v>17697</v>
      </c>
      <c r="I479" s="70" t="s">
        <v>17698</v>
      </c>
      <c r="K479" s="70" t="s">
        <v>17699</v>
      </c>
      <c r="L479" s="70">
        <v>130</v>
      </c>
      <c r="M479" s="70">
        <v>1991</v>
      </c>
      <c r="N479" s="70" t="s">
        <v>17700</v>
      </c>
      <c r="O479" s="70" t="s">
        <v>4456</v>
      </c>
      <c r="P479" s="70" t="s">
        <v>15697</v>
      </c>
      <c r="Q479" s="70" t="s">
        <v>15593</v>
      </c>
    </row>
    <row r="480" spans="1:17" s="70" customFormat="1" ht="36" x14ac:dyDescent="0.3">
      <c r="A480" s="70" t="s">
        <v>11709</v>
      </c>
      <c r="B480" s="70" t="s">
        <v>5315</v>
      </c>
      <c r="C480" s="70">
        <v>212</v>
      </c>
      <c r="D480" s="70" t="s">
        <v>17701</v>
      </c>
      <c r="E480" s="70" t="s">
        <v>15673</v>
      </c>
      <c r="F480" s="70">
        <v>222735745</v>
      </c>
      <c r="G480" s="70" t="s">
        <v>17702</v>
      </c>
      <c r="H480" s="74" t="s">
        <v>17703</v>
      </c>
      <c r="I480" s="74" t="s">
        <v>17704</v>
      </c>
      <c r="K480" s="70" t="s">
        <v>17705</v>
      </c>
      <c r="L480" s="70">
        <v>30</v>
      </c>
      <c r="M480" s="70">
        <v>2007</v>
      </c>
      <c r="N480" s="70" t="s">
        <v>17706</v>
      </c>
      <c r="O480" s="70" t="s">
        <v>4456</v>
      </c>
    </row>
    <row r="481" spans="1:17" s="70" customFormat="1" x14ac:dyDescent="0.3">
      <c r="A481" s="70" t="s">
        <v>13668</v>
      </c>
      <c r="B481" s="70" t="s">
        <v>7603</v>
      </c>
      <c r="C481" s="70">
        <v>212</v>
      </c>
      <c r="D481" s="70" t="s">
        <v>17707</v>
      </c>
      <c r="E481" s="70" t="s">
        <v>9179</v>
      </c>
      <c r="F481" s="70">
        <v>227142250</v>
      </c>
      <c r="H481" s="74" t="s">
        <v>17708</v>
      </c>
      <c r="I481" s="74" t="s">
        <v>17709</v>
      </c>
      <c r="K481" s="70" t="s">
        <v>17710</v>
      </c>
      <c r="L481" s="70">
        <v>50</v>
      </c>
      <c r="N481" s="70" t="s">
        <v>17711</v>
      </c>
      <c r="O481" s="70" t="s">
        <v>4456</v>
      </c>
    </row>
    <row r="482" spans="1:17" s="70" customFormat="1" ht="24" x14ac:dyDescent="0.3">
      <c r="A482" s="70" t="s">
        <v>11090</v>
      </c>
      <c r="B482" s="70" t="s">
        <v>4638</v>
      </c>
      <c r="C482" s="70">
        <v>212</v>
      </c>
      <c r="D482" s="70" t="s">
        <v>17712</v>
      </c>
      <c r="E482" s="70" t="s">
        <v>15422</v>
      </c>
      <c r="F482" s="70">
        <v>225893400</v>
      </c>
      <c r="H482" s="74" t="s">
        <v>17713</v>
      </c>
      <c r="I482" s="74" t="s">
        <v>17714</v>
      </c>
      <c r="K482" s="70" t="s">
        <v>17715</v>
      </c>
      <c r="L482" s="70">
        <v>43</v>
      </c>
      <c r="M482" s="70">
        <v>1988</v>
      </c>
      <c r="N482" s="70" t="s">
        <v>17716</v>
      </c>
      <c r="O482" s="70" t="s">
        <v>4456</v>
      </c>
      <c r="P482" s="70" t="s">
        <v>15884</v>
      </c>
      <c r="Q482" s="70" t="s">
        <v>9229</v>
      </c>
    </row>
    <row r="483" spans="1:17" s="70" customFormat="1" ht="24" x14ac:dyDescent="0.3">
      <c r="A483" s="70" t="s">
        <v>14056</v>
      </c>
      <c r="B483" s="70" t="s">
        <v>8019</v>
      </c>
      <c r="C483" s="70">
        <v>212</v>
      </c>
      <c r="D483" s="70" t="s">
        <v>17717</v>
      </c>
      <c r="E483" s="70" t="s">
        <v>4456</v>
      </c>
      <c r="F483" s="70" t="s">
        <v>17718</v>
      </c>
      <c r="H483" s="74" t="s">
        <v>17719</v>
      </c>
      <c r="I483" s="74" t="s">
        <v>17720</v>
      </c>
      <c r="K483" s="70" t="s">
        <v>17721</v>
      </c>
      <c r="L483" s="70">
        <v>15</v>
      </c>
      <c r="M483" s="70">
        <v>1977</v>
      </c>
      <c r="N483" s="70" t="s">
        <v>2025</v>
      </c>
      <c r="O483" s="70" t="s">
        <v>4456</v>
      </c>
    </row>
    <row r="484" spans="1:17" s="70" customFormat="1" ht="24" x14ac:dyDescent="0.3">
      <c r="A484" s="70" t="s">
        <v>11210</v>
      </c>
      <c r="B484" s="70" t="s">
        <v>4764</v>
      </c>
      <c r="C484" s="70">
        <v>212</v>
      </c>
      <c r="D484" s="70" t="s">
        <v>17722</v>
      </c>
      <c r="E484" s="70" t="s">
        <v>15197</v>
      </c>
      <c r="F484" s="70">
        <v>224850000</v>
      </c>
      <c r="H484" s="74" t="s">
        <v>17723</v>
      </c>
      <c r="I484" s="74" t="s">
        <v>17724</v>
      </c>
      <c r="K484" s="70" t="s">
        <v>17725</v>
      </c>
      <c r="L484" s="70">
        <v>450</v>
      </c>
      <c r="M484" s="70">
        <v>1955</v>
      </c>
      <c r="N484" s="70" t="s">
        <v>17726</v>
      </c>
      <c r="O484" s="70" t="s">
        <v>4456</v>
      </c>
      <c r="P484" s="70" t="s">
        <v>17727</v>
      </c>
      <c r="Q484" s="70" t="s">
        <v>17728</v>
      </c>
    </row>
    <row r="485" spans="1:17" s="70" customFormat="1" ht="24" x14ac:dyDescent="0.3">
      <c r="A485" s="70" t="s">
        <v>11710</v>
      </c>
      <c r="B485" s="70" t="s">
        <v>5316</v>
      </c>
      <c r="C485" s="70">
        <v>213</v>
      </c>
      <c r="D485" s="70" t="s">
        <v>17731</v>
      </c>
      <c r="E485" s="70" t="s">
        <v>15415</v>
      </c>
      <c r="F485" s="70">
        <v>223829700</v>
      </c>
      <c r="H485" s="70" t="s">
        <v>17729</v>
      </c>
      <c r="I485" s="74" t="s">
        <v>17730</v>
      </c>
      <c r="K485" s="70" t="s">
        <v>17732</v>
      </c>
      <c r="L485" s="70">
        <v>220</v>
      </c>
      <c r="N485" s="70" t="s">
        <v>17733</v>
      </c>
      <c r="O485" s="70" t="s">
        <v>4456</v>
      </c>
    </row>
    <row r="486" spans="1:17" s="70" customFormat="1" x14ac:dyDescent="0.3">
      <c r="A486" s="70" t="s">
        <v>11512</v>
      </c>
      <c r="B486" s="70" t="s">
        <v>5096</v>
      </c>
      <c r="C486" s="70">
        <v>213</v>
      </c>
      <c r="D486" s="70" t="s">
        <v>17734</v>
      </c>
      <c r="E486" s="70" t="s">
        <v>16907</v>
      </c>
      <c r="F486" s="70">
        <v>226248377</v>
      </c>
      <c r="H486" s="74" t="s">
        <v>17735</v>
      </c>
      <c r="I486" s="74" t="s">
        <v>17736</v>
      </c>
      <c r="K486" s="70" t="s">
        <v>17737</v>
      </c>
      <c r="L486" s="70">
        <v>33</v>
      </c>
      <c r="N486" s="70" t="s">
        <v>17738</v>
      </c>
      <c r="O486" s="70" t="s">
        <v>4456</v>
      </c>
    </row>
    <row r="487" spans="1:17" s="70" customFormat="1" ht="24" x14ac:dyDescent="0.3">
      <c r="A487" s="70" t="s">
        <v>9773</v>
      </c>
      <c r="B487" s="70" t="s">
        <v>17739</v>
      </c>
      <c r="C487" s="70">
        <v>213</v>
      </c>
      <c r="D487" s="70" t="s">
        <v>17742</v>
      </c>
      <c r="E487" s="70" t="s">
        <v>17743</v>
      </c>
      <c r="F487" s="70" t="s">
        <v>17744</v>
      </c>
      <c r="H487" s="74" t="s">
        <v>17745</v>
      </c>
      <c r="I487" s="74" t="s">
        <v>17746</v>
      </c>
      <c r="K487" s="70" t="s">
        <v>17747</v>
      </c>
      <c r="L487" s="70">
        <v>7</v>
      </c>
      <c r="N487" s="70" t="s">
        <v>17748</v>
      </c>
      <c r="O487" s="70" t="s">
        <v>17743</v>
      </c>
    </row>
    <row r="488" spans="1:17" s="70" customFormat="1" ht="24" x14ac:dyDescent="0.3">
      <c r="A488" s="70" t="s">
        <v>9774</v>
      </c>
      <c r="B488" s="70" t="s">
        <v>17740</v>
      </c>
      <c r="C488" s="70">
        <v>213</v>
      </c>
      <c r="D488" s="70" t="s">
        <v>17749</v>
      </c>
      <c r="E488" s="70" t="s">
        <v>17743</v>
      </c>
      <c r="F488" s="70" t="s">
        <v>17750</v>
      </c>
      <c r="H488" s="74" t="s">
        <v>17756</v>
      </c>
      <c r="K488" s="70" t="s">
        <v>17757</v>
      </c>
      <c r="L488" s="70">
        <v>23</v>
      </c>
      <c r="N488" s="70" t="s">
        <v>17758</v>
      </c>
      <c r="O488" s="70" t="s">
        <v>17743</v>
      </c>
    </row>
    <row r="489" spans="1:17" s="70" customFormat="1" ht="24" x14ac:dyDescent="0.3">
      <c r="A489" s="70" t="s">
        <v>9775</v>
      </c>
      <c r="B489" s="70" t="s">
        <v>17741</v>
      </c>
      <c r="C489" s="70">
        <v>213</v>
      </c>
      <c r="D489" s="70" t="s">
        <v>17751</v>
      </c>
      <c r="E489" s="70" t="s">
        <v>17743</v>
      </c>
      <c r="F489" s="70" t="s">
        <v>17752</v>
      </c>
      <c r="H489" s="74" t="s">
        <v>17753</v>
      </c>
      <c r="K489" s="70" t="s">
        <v>17754</v>
      </c>
      <c r="L489" s="70">
        <v>45</v>
      </c>
      <c r="N489" s="70" t="s">
        <v>17755</v>
      </c>
      <c r="O489" s="70" t="s">
        <v>17743</v>
      </c>
    </row>
    <row r="490" spans="1:17" s="70" customFormat="1" ht="24" x14ac:dyDescent="0.3">
      <c r="A490" s="70" t="s">
        <v>9776</v>
      </c>
      <c r="B490" s="70" t="s">
        <v>17759</v>
      </c>
      <c r="C490" s="70">
        <v>213</v>
      </c>
      <c r="D490" s="70" t="s">
        <v>17760</v>
      </c>
      <c r="E490" s="70" t="s">
        <v>16245</v>
      </c>
      <c r="F490" s="70" t="s">
        <v>17761</v>
      </c>
      <c r="H490" s="74" t="s">
        <v>17762</v>
      </c>
      <c r="K490" s="70" t="s">
        <v>17763</v>
      </c>
      <c r="L490" s="70">
        <v>10</v>
      </c>
      <c r="M490" s="70">
        <v>1980</v>
      </c>
      <c r="N490" s="70" t="s">
        <v>16283</v>
      </c>
      <c r="O490" s="70" t="s">
        <v>16245</v>
      </c>
    </row>
    <row r="491" spans="1:17" s="70" customFormat="1" ht="24" x14ac:dyDescent="0.3">
      <c r="A491" s="70" t="s">
        <v>13291</v>
      </c>
      <c r="B491" s="70" t="s">
        <v>7211</v>
      </c>
      <c r="C491" s="70">
        <v>213</v>
      </c>
      <c r="D491" s="70" t="s">
        <v>17764</v>
      </c>
      <c r="E491" s="70" t="s">
        <v>15178</v>
      </c>
      <c r="F491" s="70" t="s">
        <v>17765</v>
      </c>
      <c r="G491" s="70">
        <v>222349134</v>
      </c>
      <c r="H491" s="74" t="s">
        <v>17766</v>
      </c>
      <c r="I491" s="74" t="s">
        <v>17767</v>
      </c>
      <c r="K491" s="70" t="s">
        <v>17768</v>
      </c>
      <c r="L491" s="70">
        <v>2</v>
      </c>
      <c r="M491" s="70">
        <v>2000</v>
      </c>
      <c r="N491" s="70" t="s">
        <v>1508</v>
      </c>
      <c r="O491" s="70" t="s">
        <v>4456</v>
      </c>
    </row>
    <row r="492" spans="1:17" s="70" customFormat="1" ht="24" x14ac:dyDescent="0.3">
      <c r="A492" s="70" t="s">
        <v>10454</v>
      </c>
      <c r="B492" s="70" t="s">
        <v>3895</v>
      </c>
      <c r="C492" s="70">
        <v>213</v>
      </c>
      <c r="D492" s="70" t="s">
        <v>16917</v>
      </c>
      <c r="E492" s="70" t="s">
        <v>9151</v>
      </c>
      <c r="G492" s="70" t="s">
        <v>17769</v>
      </c>
      <c r="H492" s="74" t="s">
        <v>17770</v>
      </c>
      <c r="I492" s="74" t="s">
        <v>17771</v>
      </c>
      <c r="K492" s="70" t="s">
        <v>17772</v>
      </c>
      <c r="L492" s="70">
        <v>6</v>
      </c>
      <c r="M492" s="70">
        <v>1997</v>
      </c>
      <c r="N492" s="70" t="s">
        <v>17773</v>
      </c>
      <c r="O492" s="70" t="s">
        <v>4456</v>
      </c>
    </row>
    <row r="493" spans="1:17" s="70" customFormat="1" x14ac:dyDescent="0.3">
      <c r="A493" s="70" t="s">
        <v>10716</v>
      </c>
      <c r="B493" s="70" t="s">
        <v>4197</v>
      </c>
      <c r="C493" s="70">
        <v>213</v>
      </c>
      <c r="D493" s="70" t="s">
        <v>17774</v>
      </c>
      <c r="E493" s="70" t="s">
        <v>15197</v>
      </c>
      <c r="F493" s="70">
        <v>228996300</v>
      </c>
      <c r="H493" s="70" t="s">
        <v>17775</v>
      </c>
      <c r="I493" s="74" t="s">
        <v>17776</v>
      </c>
      <c r="J493" s="70">
        <v>8700641</v>
      </c>
      <c r="K493" s="70" t="s">
        <v>17777</v>
      </c>
      <c r="L493" s="70">
        <v>64</v>
      </c>
      <c r="M493" s="70">
        <v>1989</v>
      </c>
      <c r="N493" s="70" t="s">
        <v>17778</v>
      </c>
      <c r="O493" s="70" t="s">
        <v>4456</v>
      </c>
      <c r="P493" s="70" t="s">
        <v>15884</v>
      </c>
      <c r="Q493" s="70" t="s">
        <v>9212</v>
      </c>
    </row>
    <row r="494" spans="1:17" s="70" customFormat="1" ht="12" x14ac:dyDescent="0.3">
      <c r="A494" s="70" t="s">
        <v>9512</v>
      </c>
      <c r="B494" s="70" t="s">
        <v>2706</v>
      </c>
      <c r="C494" s="70">
        <v>214</v>
      </c>
    </row>
    <row r="495" spans="1:17" s="70" customFormat="1" ht="24" x14ac:dyDescent="0.3">
      <c r="A495" s="70" t="s">
        <v>12547</v>
      </c>
      <c r="B495" s="70" t="s">
        <v>6252</v>
      </c>
      <c r="C495" s="70">
        <v>214</v>
      </c>
      <c r="D495" s="70" t="s">
        <v>17779</v>
      </c>
      <c r="E495" s="70" t="s">
        <v>15197</v>
      </c>
      <c r="F495" s="70">
        <v>223901500</v>
      </c>
      <c r="H495" s="74" t="s">
        <v>17780</v>
      </c>
      <c r="I495" s="74" t="s">
        <v>17781</v>
      </c>
      <c r="J495" s="70">
        <v>8720035</v>
      </c>
      <c r="K495" s="70" t="s">
        <v>17782</v>
      </c>
      <c r="L495" s="70">
        <v>450</v>
      </c>
      <c r="M495" s="70">
        <v>1938</v>
      </c>
      <c r="N495" s="70" t="s">
        <v>17783</v>
      </c>
      <c r="O495" s="70" t="s">
        <v>4456</v>
      </c>
    </row>
    <row r="496" spans="1:17" s="70" customFormat="1" ht="24" x14ac:dyDescent="0.3">
      <c r="A496" s="70" t="s">
        <v>13360</v>
      </c>
      <c r="B496" s="70" t="s">
        <v>7286</v>
      </c>
      <c r="C496" s="70">
        <v>214</v>
      </c>
      <c r="D496" s="70" t="s">
        <v>17784</v>
      </c>
      <c r="E496" s="70" t="s">
        <v>9179</v>
      </c>
      <c r="F496" s="70">
        <v>222200355</v>
      </c>
      <c r="H496" s="74" t="s">
        <v>17785</v>
      </c>
      <c r="I496" s="74" t="s">
        <v>17786</v>
      </c>
      <c r="K496" s="70" t="s">
        <v>17787</v>
      </c>
      <c r="L496" s="70">
        <v>65</v>
      </c>
      <c r="M496" s="70">
        <v>1979</v>
      </c>
      <c r="N496" s="70" t="s">
        <v>17486</v>
      </c>
      <c r="O496" s="70" t="s">
        <v>4456</v>
      </c>
    </row>
    <row r="497" spans="1:17" s="70" customFormat="1" x14ac:dyDescent="0.3">
      <c r="A497" s="70" t="s">
        <v>10673</v>
      </c>
      <c r="B497" s="70" t="s">
        <v>4146</v>
      </c>
      <c r="C497" s="70">
        <v>214</v>
      </c>
      <c r="D497" s="70" t="s">
        <v>17788</v>
      </c>
      <c r="E497" s="70" t="s">
        <v>15120</v>
      </c>
      <c r="F497" s="70">
        <v>225971000</v>
      </c>
      <c r="I497" s="74" t="s">
        <v>17789</v>
      </c>
      <c r="J497" s="70">
        <v>8420257</v>
      </c>
      <c r="K497" s="70" t="s">
        <v>17794</v>
      </c>
      <c r="L497" s="70">
        <v>138</v>
      </c>
      <c r="M497" s="70">
        <v>1995</v>
      </c>
      <c r="N497" s="70" t="s">
        <v>15205</v>
      </c>
      <c r="O497" s="70" t="s">
        <v>4456</v>
      </c>
    </row>
    <row r="498" spans="1:17" s="70" customFormat="1" ht="24" x14ac:dyDescent="0.3">
      <c r="A498" s="70" t="s">
        <v>12573</v>
      </c>
      <c r="B498" s="70" t="s">
        <v>6282</v>
      </c>
      <c r="C498" s="70">
        <v>214</v>
      </c>
      <c r="D498" s="70" t="s">
        <v>17795</v>
      </c>
      <c r="E498" s="70" t="s">
        <v>15241</v>
      </c>
      <c r="F498" s="70" t="s">
        <v>17796</v>
      </c>
      <c r="H498" s="74" t="s">
        <v>17797</v>
      </c>
      <c r="I498" s="74" t="s">
        <v>17798</v>
      </c>
      <c r="J498" s="70">
        <v>9220036</v>
      </c>
      <c r="K498" s="70" t="s">
        <v>17799</v>
      </c>
      <c r="L498" s="70">
        <v>85</v>
      </c>
      <c r="M498" s="70">
        <v>1983</v>
      </c>
      <c r="N498" s="70" t="s">
        <v>17800</v>
      </c>
      <c r="O498" s="70" t="s">
        <v>4456</v>
      </c>
    </row>
    <row r="499" spans="1:17" s="70" customFormat="1" ht="24" x14ac:dyDescent="0.3">
      <c r="A499" s="70" t="s">
        <v>11330</v>
      </c>
      <c r="B499" s="70" t="s">
        <v>4897</v>
      </c>
      <c r="C499" s="70">
        <v>214</v>
      </c>
      <c r="D499" s="70" t="s">
        <v>17801</v>
      </c>
      <c r="E499" s="70" t="s">
        <v>15178</v>
      </c>
      <c r="F499" s="70">
        <v>222407500</v>
      </c>
      <c r="H499" s="74" t="s">
        <v>17802</v>
      </c>
      <c r="I499" s="74" t="s">
        <v>17790</v>
      </c>
      <c r="K499" s="70" t="s">
        <v>17803</v>
      </c>
      <c r="L499" s="70">
        <v>61</v>
      </c>
      <c r="M499" s="70">
        <v>1988</v>
      </c>
      <c r="N499" s="70" t="s">
        <v>17804</v>
      </c>
      <c r="O499" s="70" t="s">
        <v>4456</v>
      </c>
    </row>
    <row r="500" spans="1:17" s="70" customFormat="1" x14ac:dyDescent="0.3">
      <c r="A500" s="70" t="s">
        <v>10479</v>
      </c>
      <c r="B500" s="70" t="s">
        <v>3922</v>
      </c>
      <c r="C500" s="70">
        <v>214</v>
      </c>
      <c r="D500" s="70" t="s">
        <v>17805</v>
      </c>
      <c r="E500" s="70" t="s">
        <v>15235</v>
      </c>
      <c r="F500" s="70">
        <v>227374465</v>
      </c>
      <c r="H500" s="74" t="s">
        <v>17806</v>
      </c>
      <c r="I500" s="74" t="s">
        <v>17791</v>
      </c>
      <c r="K500" s="70" t="s">
        <v>17807</v>
      </c>
      <c r="L500" s="70">
        <v>62</v>
      </c>
      <c r="M500" s="70">
        <v>1982</v>
      </c>
      <c r="N500" s="70" t="s">
        <v>17808</v>
      </c>
      <c r="O500" s="70" t="s">
        <v>4456</v>
      </c>
    </row>
    <row r="501" spans="1:17" s="70" customFormat="1" ht="24" x14ac:dyDescent="0.3">
      <c r="A501" s="70" t="s">
        <v>11939</v>
      </c>
      <c r="B501" s="70" t="s">
        <v>5584</v>
      </c>
      <c r="C501" s="70">
        <v>214</v>
      </c>
      <c r="D501" s="70" t="s">
        <v>17809</v>
      </c>
      <c r="E501" s="70" t="s">
        <v>15415</v>
      </c>
      <c r="F501" s="70" t="s">
        <v>17810</v>
      </c>
      <c r="H501" s="70" t="s">
        <v>17811</v>
      </c>
      <c r="I501" s="74" t="s">
        <v>17792</v>
      </c>
      <c r="K501" s="70" t="s">
        <v>17812</v>
      </c>
      <c r="L501" s="70">
        <v>63</v>
      </c>
      <c r="M501" s="70">
        <v>1987</v>
      </c>
      <c r="N501" s="70" t="s">
        <v>17813</v>
      </c>
      <c r="O501" s="70" t="s">
        <v>4456</v>
      </c>
      <c r="P501" s="70" t="s">
        <v>15884</v>
      </c>
      <c r="Q501" s="70" t="s">
        <v>17814</v>
      </c>
    </row>
    <row r="502" spans="1:17" s="70" customFormat="1" x14ac:dyDescent="0.3">
      <c r="A502" s="70" t="s">
        <v>10708</v>
      </c>
      <c r="B502" s="70" t="s">
        <v>4188</v>
      </c>
      <c r="C502" s="70">
        <v>214</v>
      </c>
      <c r="D502" s="70" t="s">
        <v>17815</v>
      </c>
      <c r="E502" s="70" t="s">
        <v>15178</v>
      </c>
      <c r="F502" s="70">
        <v>225604510</v>
      </c>
      <c r="H502" s="74" t="s">
        <v>17816</v>
      </c>
      <c r="I502" s="74" t="s">
        <v>17793</v>
      </c>
      <c r="K502" s="70" t="s">
        <v>17817</v>
      </c>
      <c r="L502" s="70">
        <v>60</v>
      </c>
      <c r="N502" s="70" t="s">
        <v>17818</v>
      </c>
      <c r="O502" s="70" t="s">
        <v>4456</v>
      </c>
    </row>
    <row r="503" spans="1:17" s="70" customFormat="1" ht="24" x14ac:dyDescent="0.3">
      <c r="A503" s="70" t="s">
        <v>11566</v>
      </c>
      <c r="B503" s="70" t="s">
        <v>5152</v>
      </c>
      <c r="C503" s="70">
        <v>215</v>
      </c>
      <c r="D503" s="70" t="s">
        <v>17819</v>
      </c>
      <c r="E503" s="70" t="s">
        <v>9151</v>
      </c>
      <c r="F503" s="70" t="s">
        <v>17820</v>
      </c>
      <c r="H503" s="70" t="s">
        <v>17821</v>
      </c>
      <c r="I503" s="74" t="s">
        <v>17822</v>
      </c>
      <c r="K503" s="70" t="s">
        <v>17823</v>
      </c>
      <c r="L503" s="70">
        <v>304</v>
      </c>
      <c r="M503" s="70">
        <v>2003</v>
      </c>
      <c r="N503" s="70" t="s">
        <v>17824</v>
      </c>
      <c r="O503" s="70" t="s">
        <v>4456</v>
      </c>
    </row>
    <row r="504" spans="1:17" s="70" customFormat="1" ht="24" x14ac:dyDescent="0.3">
      <c r="A504" s="70" t="s">
        <v>11567</v>
      </c>
      <c r="B504" s="70" t="s">
        <v>5153</v>
      </c>
      <c r="C504" s="70">
        <v>215</v>
      </c>
      <c r="D504" s="70" t="s">
        <v>17825</v>
      </c>
      <c r="E504" s="70" t="s">
        <v>9151</v>
      </c>
      <c r="F504" s="70">
        <v>227537700</v>
      </c>
      <c r="G504" s="70">
        <v>223413499</v>
      </c>
      <c r="H504" s="74" t="s">
        <v>17826</v>
      </c>
      <c r="I504" s="74" t="s">
        <v>17827</v>
      </c>
      <c r="K504" s="70" t="s">
        <v>17828</v>
      </c>
      <c r="L504" s="70">
        <v>400</v>
      </c>
      <c r="M504" s="70">
        <v>1915</v>
      </c>
      <c r="N504" s="70" t="s">
        <v>17829</v>
      </c>
      <c r="O504" s="70" t="s">
        <v>4456</v>
      </c>
      <c r="P504" s="70" t="s">
        <v>15884</v>
      </c>
      <c r="Q504" s="70" t="s">
        <v>4460</v>
      </c>
    </row>
    <row r="505" spans="1:17" s="70" customFormat="1" ht="24" x14ac:dyDescent="0.3">
      <c r="A505" s="70" t="s">
        <v>14319</v>
      </c>
      <c r="B505" s="70" t="s">
        <v>17830</v>
      </c>
      <c r="C505" s="70">
        <v>215</v>
      </c>
      <c r="D505" s="70" t="s">
        <v>17836</v>
      </c>
      <c r="E505" s="70" t="s">
        <v>9179</v>
      </c>
      <c r="G505" s="70" t="s">
        <v>17837</v>
      </c>
      <c r="H505" s="74" t="s">
        <v>17838</v>
      </c>
      <c r="I505" s="74" t="s">
        <v>17839</v>
      </c>
      <c r="K505" s="70" t="s">
        <v>17840</v>
      </c>
      <c r="L505" s="70">
        <v>140</v>
      </c>
      <c r="M505" s="70">
        <v>1995</v>
      </c>
      <c r="N505" s="70" t="s">
        <v>17841</v>
      </c>
      <c r="O505" s="70" t="s">
        <v>4456</v>
      </c>
    </row>
    <row r="506" spans="1:17" s="70" customFormat="1" x14ac:dyDescent="0.3">
      <c r="A506" s="70" t="s">
        <v>14318</v>
      </c>
      <c r="B506" s="70" t="s">
        <v>8331</v>
      </c>
      <c r="C506" s="70">
        <v>215</v>
      </c>
      <c r="D506" s="70" t="s">
        <v>17831</v>
      </c>
      <c r="E506" s="70" t="s">
        <v>15249</v>
      </c>
      <c r="F506" s="70">
        <v>225543070</v>
      </c>
      <c r="H506" s="74" t="s">
        <v>17832</v>
      </c>
      <c r="I506" s="74" t="s">
        <v>17833</v>
      </c>
      <c r="K506" s="70" t="s">
        <v>17834</v>
      </c>
      <c r="L506" s="70">
        <v>80</v>
      </c>
      <c r="M506" s="70">
        <v>1977</v>
      </c>
      <c r="N506" s="70" t="s">
        <v>17835</v>
      </c>
      <c r="O506" s="70" t="s">
        <v>4456</v>
      </c>
    </row>
    <row r="507" spans="1:17" s="70" customFormat="1" ht="48" x14ac:dyDescent="0.3">
      <c r="A507" s="70" t="s">
        <v>10382</v>
      </c>
      <c r="B507" s="70" t="s">
        <v>17842</v>
      </c>
      <c r="C507" s="70">
        <v>215</v>
      </c>
      <c r="D507" s="70" t="s">
        <v>17843</v>
      </c>
      <c r="E507" s="70" t="s">
        <v>17844</v>
      </c>
      <c r="F507" s="70" t="s">
        <v>17845</v>
      </c>
      <c r="H507" s="70" t="s">
        <v>17846</v>
      </c>
      <c r="I507" s="74" t="s">
        <v>17847</v>
      </c>
      <c r="J507" s="70">
        <v>3820319</v>
      </c>
      <c r="K507" s="70" t="s">
        <v>17848</v>
      </c>
      <c r="L507" s="70">
        <v>78</v>
      </c>
      <c r="M507" s="70">
        <v>1994</v>
      </c>
      <c r="N507" s="70" t="s">
        <v>17849</v>
      </c>
      <c r="O507" s="70" t="s">
        <v>17844</v>
      </c>
    </row>
    <row r="508" spans="1:17" s="70" customFormat="1" ht="24" x14ac:dyDescent="0.3">
      <c r="A508" s="70" t="s">
        <v>10383</v>
      </c>
      <c r="B508" s="70" t="s">
        <v>17850</v>
      </c>
      <c r="C508" s="70">
        <v>215</v>
      </c>
      <c r="D508" s="70" t="s">
        <v>17851</v>
      </c>
      <c r="E508" s="70" t="s">
        <v>17852</v>
      </c>
      <c r="F508" s="70" t="s">
        <v>17853</v>
      </c>
      <c r="H508" s="74" t="s">
        <v>17854</v>
      </c>
      <c r="I508" s="74" t="s">
        <v>17855</v>
      </c>
      <c r="K508" s="70" t="s">
        <v>17856</v>
      </c>
      <c r="L508" s="70">
        <v>380</v>
      </c>
      <c r="M508" s="70">
        <v>1988</v>
      </c>
      <c r="N508" s="70" t="s">
        <v>17857</v>
      </c>
      <c r="O508" s="70" t="s">
        <v>17852</v>
      </c>
    </row>
    <row r="509" spans="1:17" s="70" customFormat="1" ht="36" x14ac:dyDescent="0.3">
      <c r="A509" s="70" t="s">
        <v>10384</v>
      </c>
      <c r="B509" s="70" t="s">
        <v>17858</v>
      </c>
      <c r="C509" s="70">
        <v>215</v>
      </c>
      <c r="D509" s="70" t="s">
        <v>17859</v>
      </c>
      <c r="E509" s="70" t="s">
        <v>17860</v>
      </c>
      <c r="F509" s="70" t="s">
        <v>17861</v>
      </c>
      <c r="H509" s="74" t="s">
        <v>17862</v>
      </c>
      <c r="I509" s="74" t="s">
        <v>17863</v>
      </c>
      <c r="K509" s="70" t="s">
        <v>17864</v>
      </c>
      <c r="L509" s="70">
        <v>200</v>
      </c>
      <c r="M509" s="70">
        <v>1991</v>
      </c>
      <c r="N509" s="70" t="s">
        <v>17865</v>
      </c>
      <c r="O509" s="70" t="s">
        <v>17860</v>
      </c>
    </row>
    <row r="510" spans="1:17" s="70" customFormat="1" ht="36" x14ac:dyDescent="0.3">
      <c r="A510" s="70" t="s">
        <v>10385</v>
      </c>
      <c r="B510" s="70" t="s">
        <v>17866</v>
      </c>
      <c r="C510" s="70">
        <v>215</v>
      </c>
      <c r="D510" s="70" t="s">
        <v>17867</v>
      </c>
      <c r="E510" s="70" t="s">
        <v>15901</v>
      </c>
      <c r="F510" s="70" t="s">
        <v>17868</v>
      </c>
      <c r="H510" s="70" t="s">
        <v>17869</v>
      </c>
      <c r="I510" s="74" t="s">
        <v>17870</v>
      </c>
      <c r="J510" s="70">
        <v>4070175</v>
      </c>
      <c r="K510" s="70" t="s">
        <v>17871</v>
      </c>
      <c r="L510" s="70">
        <v>10</v>
      </c>
      <c r="M510" s="70">
        <v>1978</v>
      </c>
      <c r="N510" s="70" t="s">
        <v>17872</v>
      </c>
      <c r="O510" s="70" t="s">
        <v>15901</v>
      </c>
      <c r="P510" s="70" t="s">
        <v>17873</v>
      </c>
      <c r="Q510" s="70" t="s">
        <v>17874</v>
      </c>
    </row>
    <row r="511" spans="1:17" s="70" customFormat="1" x14ac:dyDescent="0.3">
      <c r="A511" s="70" t="s">
        <v>13703</v>
      </c>
      <c r="B511" s="70" t="s">
        <v>7638</v>
      </c>
      <c r="C511" s="70">
        <v>216</v>
      </c>
      <c r="D511" s="70" t="s">
        <v>17875</v>
      </c>
      <c r="E511" s="70" t="s">
        <v>9151</v>
      </c>
      <c r="F511" s="70">
        <v>223240600</v>
      </c>
      <c r="H511" s="74" t="s">
        <v>17876</v>
      </c>
      <c r="I511" s="74" t="s">
        <v>17877</v>
      </c>
      <c r="K511" s="70" t="s">
        <v>17878</v>
      </c>
      <c r="L511" s="70">
        <v>20</v>
      </c>
      <c r="N511" s="70" t="s">
        <v>17879</v>
      </c>
      <c r="O511" s="70" t="s">
        <v>4456</v>
      </c>
    </row>
    <row r="512" spans="1:17" s="70" customFormat="1" ht="24" x14ac:dyDescent="0.3">
      <c r="A512" s="70" t="s">
        <v>14093</v>
      </c>
      <c r="B512" s="70" t="s">
        <v>8072</v>
      </c>
      <c r="C512" s="70">
        <v>216</v>
      </c>
      <c r="D512" s="70" t="s">
        <v>17880</v>
      </c>
      <c r="E512" s="70" t="s">
        <v>15249</v>
      </c>
      <c r="F512" s="70" t="s">
        <v>17881</v>
      </c>
      <c r="H512" s="74" t="s">
        <v>17882</v>
      </c>
      <c r="I512" s="74" t="s">
        <v>17883</v>
      </c>
      <c r="K512" s="70" t="s">
        <v>17884</v>
      </c>
      <c r="L512" s="70">
        <v>2</v>
      </c>
      <c r="N512" s="70" t="s">
        <v>17885</v>
      </c>
      <c r="O512" s="70" t="s">
        <v>4456</v>
      </c>
    </row>
    <row r="513" spans="1:17" s="70" customFormat="1" ht="24" x14ac:dyDescent="0.3">
      <c r="A513" s="70" t="s">
        <v>12398</v>
      </c>
      <c r="B513" s="70" t="s">
        <v>6089</v>
      </c>
      <c r="C513" s="70">
        <v>216</v>
      </c>
      <c r="D513" s="70" t="s">
        <v>17886</v>
      </c>
      <c r="E513" s="70" t="s">
        <v>9179</v>
      </c>
      <c r="F513" s="70" t="s">
        <v>17887</v>
      </c>
      <c r="H513" s="74" t="s">
        <v>17888</v>
      </c>
      <c r="I513" s="74" t="s">
        <v>17889</v>
      </c>
      <c r="K513" s="70" t="s">
        <v>17890</v>
      </c>
      <c r="L513" s="70">
        <v>16</v>
      </c>
      <c r="N513" s="70" t="s">
        <v>15536</v>
      </c>
      <c r="O513" s="70" t="s">
        <v>4456</v>
      </c>
    </row>
    <row r="514" spans="1:17" s="70" customFormat="1" ht="12" x14ac:dyDescent="0.3">
      <c r="A514" s="70" t="s">
        <v>13535</v>
      </c>
      <c r="B514" s="70" t="s">
        <v>7468</v>
      </c>
      <c r="C514" s="70">
        <v>216</v>
      </c>
      <c r="D514" s="70" t="s">
        <v>17891</v>
      </c>
      <c r="E514" s="70" t="s">
        <v>9179</v>
      </c>
      <c r="F514" s="70">
        <v>223754800</v>
      </c>
      <c r="K514" s="70" t="s">
        <v>17892</v>
      </c>
      <c r="N514" s="70" t="s">
        <v>1580</v>
      </c>
      <c r="O514" s="70" t="s">
        <v>4456</v>
      </c>
    </row>
    <row r="515" spans="1:17" s="70" customFormat="1" ht="24" x14ac:dyDescent="0.3">
      <c r="A515" s="70" t="s">
        <v>13989</v>
      </c>
      <c r="B515" s="70" t="s">
        <v>7948</v>
      </c>
      <c r="C515" s="70">
        <v>216</v>
      </c>
      <c r="D515" s="70" t="s">
        <v>17893</v>
      </c>
      <c r="E515" s="70" t="s">
        <v>15595</v>
      </c>
      <c r="F515" s="70" t="s">
        <v>17894</v>
      </c>
      <c r="K515" s="70" t="s">
        <v>17895</v>
      </c>
      <c r="N515" s="70" t="s">
        <v>17896</v>
      </c>
      <c r="O515" s="70" t="s">
        <v>4456</v>
      </c>
    </row>
    <row r="516" spans="1:17" s="70" customFormat="1" x14ac:dyDescent="0.3">
      <c r="A516" s="70" t="s">
        <v>13815</v>
      </c>
      <c r="B516" s="70" t="s">
        <v>7761</v>
      </c>
      <c r="C516" s="70">
        <v>216</v>
      </c>
      <c r="D516" s="70" t="s">
        <v>17897</v>
      </c>
      <c r="E516" s="70" t="s">
        <v>15266</v>
      </c>
      <c r="F516" s="70">
        <v>223967700</v>
      </c>
      <c r="H516" s="74" t="s">
        <v>17898</v>
      </c>
      <c r="K516" s="70" t="s">
        <v>17899</v>
      </c>
      <c r="M516" s="70">
        <v>1990</v>
      </c>
      <c r="N516" s="70" t="s">
        <v>17900</v>
      </c>
      <c r="O516" s="70" t="s">
        <v>4456</v>
      </c>
    </row>
    <row r="517" spans="1:17" s="70" customFormat="1" ht="24" x14ac:dyDescent="0.3">
      <c r="A517" s="70" t="s">
        <v>14481</v>
      </c>
      <c r="B517" s="70" t="s">
        <v>8518</v>
      </c>
      <c r="C517" s="70">
        <v>216</v>
      </c>
      <c r="D517" s="70" t="s">
        <v>17901</v>
      </c>
      <c r="E517" s="70" t="s">
        <v>4456</v>
      </c>
      <c r="F517" s="70" t="s">
        <v>17902</v>
      </c>
      <c r="H517" s="74" t="s">
        <v>17903</v>
      </c>
      <c r="I517" s="74" t="s">
        <v>17904</v>
      </c>
      <c r="J517" s="70">
        <v>8320193</v>
      </c>
      <c r="K517" s="70" t="s">
        <v>17905</v>
      </c>
      <c r="L517" s="70">
        <v>25</v>
      </c>
      <c r="M517" s="70">
        <v>1984</v>
      </c>
      <c r="N517" s="70" t="s">
        <v>15503</v>
      </c>
      <c r="O517" s="70" t="s">
        <v>4456</v>
      </c>
    </row>
    <row r="518" spans="1:17" s="70" customFormat="1" x14ac:dyDescent="0.3">
      <c r="A518" s="70" t="s">
        <v>13267</v>
      </c>
      <c r="B518" s="70" t="s">
        <v>7186</v>
      </c>
      <c r="C518" s="70">
        <v>216</v>
      </c>
      <c r="D518" s="70" t="s">
        <v>17906</v>
      </c>
      <c r="E518" s="70" t="s">
        <v>9151</v>
      </c>
      <c r="F518" s="70">
        <v>225995000</v>
      </c>
      <c r="H518" s="74" t="s">
        <v>17907</v>
      </c>
      <c r="I518" s="74" t="s">
        <v>17908</v>
      </c>
      <c r="J518" s="70">
        <v>7500506</v>
      </c>
      <c r="K518" s="70" t="s">
        <v>17909</v>
      </c>
      <c r="L518" s="70">
        <v>200</v>
      </c>
      <c r="M518" s="70">
        <v>1979</v>
      </c>
      <c r="N518" s="70" t="s">
        <v>16865</v>
      </c>
      <c r="O518" s="70" t="s">
        <v>4456</v>
      </c>
      <c r="P518" s="70" t="s">
        <v>17910</v>
      </c>
      <c r="Q518" s="70" t="s">
        <v>17911</v>
      </c>
    </row>
    <row r="519" spans="1:17" s="70" customFormat="1" ht="24" x14ac:dyDescent="0.3">
      <c r="A519" s="70" t="s">
        <v>10733</v>
      </c>
      <c r="B519" s="70" t="s">
        <v>4219</v>
      </c>
      <c r="C519" s="70">
        <v>217</v>
      </c>
      <c r="D519" s="70" t="s">
        <v>17912</v>
      </c>
      <c r="E519" s="70" t="s">
        <v>17277</v>
      </c>
      <c r="F519" s="70" t="s">
        <v>17913</v>
      </c>
      <c r="H519" s="74" t="s">
        <v>17914</v>
      </c>
      <c r="I519" s="74" t="s">
        <v>17915</v>
      </c>
      <c r="K519" s="70" t="s">
        <v>17916</v>
      </c>
      <c r="L519" s="70">
        <v>90</v>
      </c>
      <c r="N519" s="70" t="s">
        <v>17917</v>
      </c>
    </row>
    <row r="520" spans="1:17" s="70" customFormat="1" ht="36" x14ac:dyDescent="0.3">
      <c r="A520" s="78" t="s">
        <v>12049</v>
      </c>
      <c r="B520" s="78" t="s">
        <v>5713</v>
      </c>
      <c r="C520" s="78">
        <v>217</v>
      </c>
      <c r="D520" s="78" t="s">
        <v>17918</v>
      </c>
      <c r="E520" s="78" t="s">
        <v>15152</v>
      </c>
      <c r="F520" s="78" t="s">
        <v>17919</v>
      </c>
      <c r="G520" s="78"/>
      <c r="H520" s="79" t="s">
        <v>17920</v>
      </c>
      <c r="I520" s="79" t="s">
        <v>17921</v>
      </c>
      <c r="J520" s="78"/>
      <c r="K520" s="78" t="s">
        <v>17922</v>
      </c>
      <c r="L520" s="78">
        <v>3500</v>
      </c>
      <c r="M520" s="78">
        <v>1960</v>
      </c>
      <c r="N520" s="78" t="s">
        <v>17923</v>
      </c>
      <c r="O520" s="78" t="s">
        <v>15152</v>
      </c>
      <c r="P520" s="78" t="s">
        <v>17925</v>
      </c>
      <c r="Q520" s="78" t="s">
        <v>15593</v>
      </c>
    </row>
    <row r="521" spans="1:17" s="70" customFormat="1" ht="24" x14ac:dyDescent="0.3">
      <c r="A521" s="70" t="s">
        <v>10816</v>
      </c>
      <c r="B521" s="70" t="s">
        <v>4312</v>
      </c>
      <c r="C521" s="70">
        <v>217</v>
      </c>
      <c r="D521" s="70" t="s">
        <v>17926</v>
      </c>
      <c r="E521" s="70" t="s">
        <v>9256</v>
      </c>
      <c r="F521" s="70">
        <v>229493600</v>
      </c>
      <c r="H521" s="74" t="s">
        <v>17927</v>
      </c>
      <c r="I521" s="74" t="s">
        <v>17928</v>
      </c>
      <c r="K521" s="70" t="s">
        <v>17929</v>
      </c>
      <c r="L521" s="70">
        <v>150</v>
      </c>
      <c r="N521" s="70" t="s">
        <v>17930</v>
      </c>
      <c r="O521" s="70" t="s">
        <v>4456</v>
      </c>
      <c r="P521" s="70" t="s">
        <v>17931</v>
      </c>
      <c r="Q521" s="70" t="s">
        <v>9229</v>
      </c>
    </row>
    <row r="522" spans="1:17" s="70" customFormat="1" ht="24" x14ac:dyDescent="0.3">
      <c r="A522" s="70" t="s">
        <v>9574</v>
      </c>
      <c r="B522" s="70" t="s">
        <v>2783</v>
      </c>
      <c r="C522" s="70">
        <v>217</v>
      </c>
      <c r="D522" s="70" t="s">
        <v>17932</v>
      </c>
      <c r="E522" s="70" t="s">
        <v>17933</v>
      </c>
      <c r="F522" s="70" t="s">
        <v>17934</v>
      </c>
      <c r="G522" s="70">
        <v>228548130</v>
      </c>
      <c r="H522" s="74" t="s">
        <v>17935</v>
      </c>
      <c r="I522" s="74" t="s">
        <v>17936</v>
      </c>
      <c r="K522" s="70" t="s">
        <v>17937</v>
      </c>
      <c r="L522" s="70">
        <v>23</v>
      </c>
      <c r="M522" s="70">
        <v>1906</v>
      </c>
      <c r="N522" s="70" t="s">
        <v>17938</v>
      </c>
      <c r="O522" s="70" t="s">
        <v>4456</v>
      </c>
      <c r="P522" s="70" t="s">
        <v>15697</v>
      </c>
      <c r="Q522" s="70" t="s">
        <v>15340</v>
      </c>
    </row>
    <row r="523" spans="1:17" s="70" customFormat="1" ht="24" x14ac:dyDescent="0.3">
      <c r="A523" s="70" t="s">
        <v>14482</v>
      </c>
      <c r="B523" s="70" t="s">
        <v>8519</v>
      </c>
      <c r="C523" s="70">
        <v>217</v>
      </c>
      <c r="D523" s="70" t="s">
        <v>17939</v>
      </c>
      <c r="E523" s="70" t="s">
        <v>9151</v>
      </c>
      <c r="F523" s="70" t="s">
        <v>17940</v>
      </c>
      <c r="H523" s="74" t="s">
        <v>17941</v>
      </c>
      <c r="I523" s="74" t="s">
        <v>17942</v>
      </c>
      <c r="J523" s="70">
        <v>7500522</v>
      </c>
      <c r="K523" s="70" t="s">
        <v>17943</v>
      </c>
      <c r="L523" s="70">
        <v>4</v>
      </c>
      <c r="M523" s="70">
        <v>1950</v>
      </c>
      <c r="N523" s="70" t="s">
        <v>15503</v>
      </c>
      <c r="O523" s="70" t="s">
        <v>4456</v>
      </c>
    </row>
    <row r="524" spans="1:17" s="70" customFormat="1" ht="24" x14ac:dyDescent="0.3">
      <c r="A524" s="70" t="s">
        <v>14483</v>
      </c>
      <c r="B524" s="70" t="s">
        <v>8520</v>
      </c>
      <c r="C524" s="70">
        <v>217</v>
      </c>
      <c r="D524" s="70" t="s">
        <v>17944</v>
      </c>
      <c r="E524" s="70" t="s">
        <v>9151</v>
      </c>
      <c r="F524" s="70">
        <v>229599200</v>
      </c>
      <c r="H524" s="74" t="s">
        <v>17945</v>
      </c>
      <c r="I524" s="74" t="s">
        <v>17946</v>
      </c>
      <c r="J524" s="70">
        <v>7510016</v>
      </c>
      <c r="K524" s="70" t="s">
        <v>17947</v>
      </c>
      <c r="L524" s="70">
        <v>10</v>
      </c>
      <c r="M524" s="70">
        <v>1984</v>
      </c>
      <c r="N524" s="70" t="s">
        <v>15503</v>
      </c>
      <c r="O524" s="70" t="s">
        <v>4456</v>
      </c>
    </row>
    <row r="525" spans="1:17" s="70" customFormat="1" x14ac:dyDescent="0.3">
      <c r="A525" s="70" t="s">
        <v>14484</v>
      </c>
      <c r="B525" s="70" t="s">
        <v>8521</v>
      </c>
      <c r="C525" s="70">
        <v>218</v>
      </c>
      <c r="D525" s="70" t="s">
        <v>17948</v>
      </c>
      <c r="E525" s="70" t="s">
        <v>9151</v>
      </c>
      <c r="F525" s="70">
        <v>222444120</v>
      </c>
      <c r="H525" s="74" t="s">
        <v>17949</v>
      </c>
      <c r="I525" s="74" t="s">
        <v>17951</v>
      </c>
      <c r="K525" s="70" t="s">
        <v>17950</v>
      </c>
      <c r="L525" s="70">
        <v>2</v>
      </c>
      <c r="M525" s="70">
        <v>1997</v>
      </c>
      <c r="N525" s="70" t="s">
        <v>15503</v>
      </c>
      <c r="O525" s="70" t="s">
        <v>4456</v>
      </c>
    </row>
    <row r="526" spans="1:17" s="70" customFormat="1" ht="36" x14ac:dyDescent="0.3">
      <c r="A526" s="70" t="s">
        <v>13926</v>
      </c>
      <c r="B526" s="70" t="s">
        <v>7883</v>
      </c>
      <c r="C526" s="70">
        <v>218</v>
      </c>
      <c r="D526" s="70" t="s">
        <v>17952</v>
      </c>
      <c r="E526" s="70" t="s">
        <v>9151</v>
      </c>
      <c r="F526" s="70">
        <v>226852000</v>
      </c>
      <c r="H526" s="74" t="s">
        <v>17953</v>
      </c>
      <c r="I526" s="74" t="s">
        <v>17954</v>
      </c>
      <c r="J526" s="70">
        <v>7501182</v>
      </c>
      <c r="K526" s="70" t="s">
        <v>17955</v>
      </c>
      <c r="M526" s="70">
        <v>1957</v>
      </c>
      <c r="N526" s="70" t="s">
        <v>17956</v>
      </c>
      <c r="O526" s="70" t="s">
        <v>4456</v>
      </c>
      <c r="P526" s="70" t="s">
        <v>17195</v>
      </c>
      <c r="Q526" s="70" t="s">
        <v>17957</v>
      </c>
    </row>
    <row r="527" spans="1:17" s="70" customFormat="1" x14ac:dyDescent="0.3">
      <c r="A527" s="70" t="s">
        <v>14430</v>
      </c>
      <c r="B527" s="70" t="s">
        <v>8463</v>
      </c>
      <c r="C527" s="70">
        <v>218</v>
      </c>
      <c r="D527" s="70" t="s">
        <v>17958</v>
      </c>
      <c r="E527" s="70" t="s">
        <v>4456</v>
      </c>
      <c r="F527" s="70">
        <v>223527400</v>
      </c>
      <c r="G527" s="70">
        <v>226980375</v>
      </c>
      <c r="H527" s="70" t="s">
        <v>17959</v>
      </c>
      <c r="I527" s="74" t="s">
        <v>17960</v>
      </c>
      <c r="J527" s="70">
        <v>8340395</v>
      </c>
      <c r="K527" s="70" t="s">
        <v>17961</v>
      </c>
      <c r="L527" s="70">
        <v>100</v>
      </c>
      <c r="M527" s="70">
        <v>1920</v>
      </c>
      <c r="N527" s="70" t="s">
        <v>17962</v>
      </c>
      <c r="O527" s="70" t="s">
        <v>4456</v>
      </c>
    </row>
    <row r="528" spans="1:17" s="70" customFormat="1" ht="24" x14ac:dyDescent="0.3">
      <c r="A528" s="70" t="s">
        <v>14485</v>
      </c>
      <c r="B528" s="70" t="s">
        <v>8522</v>
      </c>
      <c r="C528" s="70">
        <v>218</v>
      </c>
      <c r="D528" s="70" t="s">
        <v>17963</v>
      </c>
      <c r="E528" s="70" t="s">
        <v>15595</v>
      </c>
      <c r="F528" s="70">
        <v>222173739</v>
      </c>
      <c r="H528" s="74" t="s">
        <v>17964</v>
      </c>
      <c r="I528" s="70" t="s">
        <v>17965</v>
      </c>
      <c r="K528" s="70" t="s">
        <v>17966</v>
      </c>
      <c r="L528" s="70">
        <v>7</v>
      </c>
      <c r="M528" s="70">
        <v>1994</v>
      </c>
      <c r="N528" s="70" t="s">
        <v>15503</v>
      </c>
      <c r="O528" s="70" t="s">
        <v>4456</v>
      </c>
    </row>
    <row r="529" spans="1:17" s="70" customFormat="1" ht="24" x14ac:dyDescent="0.3">
      <c r="A529" s="70" t="s">
        <v>14486</v>
      </c>
      <c r="B529" s="70" t="s">
        <v>8523</v>
      </c>
      <c r="C529" s="70">
        <v>218</v>
      </c>
      <c r="D529" s="70" t="s">
        <v>17967</v>
      </c>
      <c r="E529" s="70" t="s">
        <v>9151</v>
      </c>
      <c r="F529" s="70" t="s">
        <v>17968</v>
      </c>
      <c r="H529" s="74" t="s">
        <v>17969</v>
      </c>
      <c r="I529" s="74" t="s">
        <v>17970</v>
      </c>
      <c r="K529" s="70" t="s">
        <v>17971</v>
      </c>
      <c r="L529" s="70">
        <v>30</v>
      </c>
      <c r="M529" s="70">
        <v>1983</v>
      </c>
      <c r="N529" s="70" t="s">
        <v>15503</v>
      </c>
      <c r="O529" s="70" t="s">
        <v>4456</v>
      </c>
    </row>
    <row r="530" spans="1:17" s="70" customFormat="1" x14ac:dyDescent="0.3">
      <c r="A530" s="70" t="s">
        <v>14487</v>
      </c>
      <c r="B530" s="70" t="s">
        <v>8524</v>
      </c>
      <c r="C530" s="70">
        <v>218</v>
      </c>
      <c r="D530" s="70" t="s">
        <v>17972</v>
      </c>
      <c r="E530" s="70" t="s">
        <v>9151</v>
      </c>
      <c r="F530" s="70">
        <v>228344900</v>
      </c>
      <c r="H530" s="74" t="s">
        <v>17973</v>
      </c>
      <c r="I530" s="74" t="s">
        <v>17974</v>
      </c>
      <c r="K530" s="70" t="s">
        <v>17975</v>
      </c>
      <c r="L530" s="70">
        <v>70</v>
      </c>
      <c r="M530" s="70">
        <v>1899</v>
      </c>
      <c r="N530" s="70" t="s">
        <v>15503</v>
      </c>
      <c r="O530" s="70" t="s">
        <v>4456</v>
      </c>
      <c r="P530" s="70" t="s">
        <v>15884</v>
      </c>
      <c r="Q530" s="70" t="s">
        <v>9229</v>
      </c>
    </row>
    <row r="531" spans="1:17" s="70" customFormat="1" ht="24" x14ac:dyDescent="0.3">
      <c r="A531" s="70" t="s">
        <v>14488</v>
      </c>
      <c r="B531" s="70" t="s">
        <v>8525</v>
      </c>
      <c r="C531" s="70">
        <v>218</v>
      </c>
      <c r="D531" s="70" t="s">
        <v>17976</v>
      </c>
      <c r="E531" s="70" t="s">
        <v>15595</v>
      </c>
      <c r="F531" s="70">
        <v>228922800</v>
      </c>
      <c r="H531" s="74" t="s">
        <v>17977</v>
      </c>
      <c r="I531" s="74" t="s">
        <v>17978</v>
      </c>
      <c r="K531" s="70" t="s">
        <v>17979</v>
      </c>
      <c r="L531" s="70">
        <v>25</v>
      </c>
      <c r="M531" s="70">
        <v>1945</v>
      </c>
      <c r="N531" s="70" t="s">
        <v>15503</v>
      </c>
      <c r="O531" s="70" t="s">
        <v>4456</v>
      </c>
    </row>
    <row r="532" spans="1:17" s="70" customFormat="1" x14ac:dyDescent="0.3">
      <c r="A532" s="70" t="s">
        <v>14489</v>
      </c>
      <c r="B532" s="70" t="s">
        <v>17924</v>
      </c>
      <c r="C532" s="70">
        <v>219</v>
      </c>
      <c r="D532" s="70" t="s">
        <v>17980</v>
      </c>
      <c r="E532" s="70" t="s">
        <v>9151</v>
      </c>
      <c r="F532" s="70">
        <v>223634100</v>
      </c>
      <c r="G532" s="70">
        <v>222694217</v>
      </c>
      <c r="H532" s="74" t="s">
        <v>17981</v>
      </c>
      <c r="I532" s="74" t="s">
        <v>17982</v>
      </c>
      <c r="K532" s="70" t="s">
        <v>17983</v>
      </c>
      <c r="L532" s="70">
        <v>25</v>
      </c>
      <c r="M532" s="70">
        <v>1975</v>
      </c>
      <c r="N532" s="70" t="s">
        <v>17984</v>
      </c>
      <c r="O532" s="70" t="s">
        <v>4456</v>
      </c>
    </row>
    <row r="533" spans="1:17" s="70" customFormat="1" ht="24" x14ac:dyDescent="0.3">
      <c r="A533" s="70" t="s">
        <v>14490</v>
      </c>
      <c r="B533" s="70" t="s">
        <v>8527</v>
      </c>
      <c r="C533" s="70">
        <v>219</v>
      </c>
      <c r="D533" s="70" t="s">
        <v>17989</v>
      </c>
      <c r="E533" s="70" t="s">
        <v>9151</v>
      </c>
      <c r="F533" s="70">
        <v>222055456</v>
      </c>
      <c r="H533" s="74" t="s">
        <v>17985</v>
      </c>
      <c r="I533" s="74" t="s">
        <v>17986</v>
      </c>
      <c r="K533" s="70" t="s">
        <v>17987</v>
      </c>
      <c r="L533" s="70">
        <v>2</v>
      </c>
      <c r="M533" s="70">
        <v>1960</v>
      </c>
      <c r="N533" s="70" t="s">
        <v>15503</v>
      </c>
      <c r="O533" s="70" t="s">
        <v>4456</v>
      </c>
    </row>
    <row r="534" spans="1:17" s="70" customFormat="1" ht="24" x14ac:dyDescent="0.3">
      <c r="A534" s="70" t="s">
        <v>14491</v>
      </c>
      <c r="B534" s="70" t="s">
        <v>8528</v>
      </c>
      <c r="C534" s="70">
        <v>219</v>
      </c>
      <c r="D534" s="70" t="s">
        <v>17988</v>
      </c>
      <c r="E534" s="70" t="s">
        <v>9151</v>
      </c>
      <c r="F534" s="70">
        <v>222640658</v>
      </c>
      <c r="G534" s="70">
        <v>222643352</v>
      </c>
      <c r="H534" s="74" t="s">
        <v>17990</v>
      </c>
      <c r="I534" s="74" t="s">
        <v>17991</v>
      </c>
      <c r="K534" s="70" t="s">
        <v>17992</v>
      </c>
      <c r="L534" s="70">
        <v>6</v>
      </c>
      <c r="M534" s="70">
        <v>1968</v>
      </c>
      <c r="N534" s="70" t="s">
        <v>15503</v>
      </c>
      <c r="O534" s="70" t="s">
        <v>4456</v>
      </c>
    </row>
    <row r="535" spans="1:17" s="70" customFormat="1" x14ac:dyDescent="0.3">
      <c r="A535" s="70" t="s">
        <v>14492</v>
      </c>
      <c r="B535" s="70" t="s">
        <v>8529</v>
      </c>
      <c r="C535" s="70">
        <v>219</v>
      </c>
      <c r="D535" s="70" t="s">
        <v>17993</v>
      </c>
      <c r="E535" s="70" t="s">
        <v>9179</v>
      </c>
      <c r="F535" s="70">
        <v>222497626</v>
      </c>
      <c r="H535" s="74" t="s">
        <v>17994</v>
      </c>
      <c r="I535" s="74" t="s">
        <v>17995</v>
      </c>
      <c r="K535" s="70" t="s">
        <v>17996</v>
      </c>
      <c r="M535" s="70">
        <v>2002</v>
      </c>
      <c r="N535" s="70" t="s">
        <v>15503</v>
      </c>
      <c r="O535" s="70" t="s">
        <v>4456</v>
      </c>
    </row>
    <row r="536" spans="1:17" s="70" customFormat="1" ht="24" x14ac:dyDescent="0.3">
      <c r="A536" s="70" t="s">
        <v>14493</v>
      </c>
      <c r="B536" s="70" t="s">
        <v>17997</v>
      </c>
      <c r="C536" s="70">
        <v>219</v>
      </c>
      <c r="D536" s="70" t="s">
        <v>17998</v>
      </c>
      <c r="E536" s="70" t="s">
        <v>15327</v>
      </c>
      <c r="F536" s="70" t="s">
        <v>17999</v>
      </c>
      <c r="H536" s="74" t="s">
        <v>18000</v>
      </c>
      <c r="I536" s="74" t="s">
        <v>18001</v>
      </c>
      <c r="K536" s="70" t="s">
        <v>18002</v>
      </c>
      <c r="L536" s="70">
        <v>30</v>
      </c>
      <c r="M536" s="70">
        <v>1954</v>
      </c>
      <c r="N536" s="70" t="s">
        <v>15503</v>
      </c>
      <c r="O536" s="70" t="s">
        <v>15327</v>
      </c>
    </row>
    <row r="537" spans="1:17" s="70" customFormat="1" ht="36" x14ac:dyDescent="0.3">
      <c r="A537" s="70" t="s">
        <v>14494</v>
      </c>
      <c r="B537" s="70" t="s">
        <v>8531</v>
      </c>
      <c r="C537" s="70">
        <v>219</v>
      </c>
      <c r="D537" s="70" t="s">
        <v>18003</v>
      </c>
      <c r="E537" s="70" t="s">
        <v>4456</v>
      </c>
      <c r="F537" s="70" t="s">
        <v>18004</v>
      </c>
      <c r="H537" s="74" t="s">
        <v>18005</v>
      </c>
      <c r="I537" s="74" t="s">
        <v>18006</v>
      </c>
      <c r="J537" s="70">
        <v>8320215</v>
      </c>
      <c r="K537" s="70" t="s">
        <v>18007</v>
      </c>
      <c r="M537" s="70">
        <v>1990</v>
      </c>
      <c r="N537" s="70" t="s">
        <v>15503</v>
      </c>
      <c r="O537" s="70" t="s">
        <v>4456</v>
      </c>
    </row>
    <row r="538" spans="1:17" s="70" customFormat="1" x14ac:dyDescent="0.3">
      <c r="A538" s="70" t="s">
        <v>14495</v>
      </c>
      <c r="B538" s="70" t="s">
        <v>8532</v>
      </c>
      <c r="C538" s="70">
        <v>219</v>
      </c>
      <c r="D538" s="70" t="s">
        <v>18008</v>
      </c>
      <c r="E538" s="70" t="s">
        <v>9179</v>
      </c>
      <c r="F538" s="70">
        <v>222036427</v>
      </c>
      <c r="H538" s="74" t="s">
        <v>18009</v>
      </c>
      <c r="I538" s="74" t="s">
        <v>18010</v>
      </c>
      <c r="J538" s="70">
        <v>7550099</v>
      </c>
      <c r="K538" s="70" t="s">
        <v>18011</v>
      </c>
      <c r="L538" s="70">
        <v>8</v>
      </c>
      <c r="M538" s="70">
        <v>1916</v>
      </c>
      <c r="N538" s="70" t="s">
        <v>15503</v>
      </c>
      <c r="O538" s="70" t="s">
        <v>4456</v>
      </c>
    </row>
    <row r="539" spans="1:17" s="70" customFormat="1" ht="24" x14ac:dyDescent="0.3">
      <c r="A539" s="70" t="s">
        <v>14496</v>
      </c>
      <c r="B539" s="70" t="s">
        <v>8533</v>
      </c>
      <c r="C539" s="70">
        <v>220</v>
      </c>
      <c r="D539" s="70" t="s">
        <v>18012</v>
      </c>
      <c r="E539" s="70" t="s">
        <v>9179</v>
      </c>
      <c r="F539" s="70">
        <v>224724700</v>
      </c>
      <c r="H539" s="74" t="s">
        <v>18013</v>
      </c>
      <c r="I539" s="74" t="s">
        <v>18014</v>
      </c>
      <c r="J539" s="70">
        <v>7580151</v>
      </c>
      <c r="K539" s="70" t="s">
        <v>18015</v>
      </c>
      <c r="L539" s="70">
        <v>270</v>
      </c>
      <c r="M539" s="70">
        <v>1930</v>
      </c>
      <c r="N539" s="70" t="s">
        <v>15503</v>
      </c>
      <c r="O539" s="70" t="s">
        <v>4456</v>
      </c>
    </row>
    <row r="540" spans="1:17" s="70" customFormat="1" x14ac:dyDescent="0.3">
      <c r="A540" s="70" t="s">
        <v>14497</v>
      </c>
      <c r="B540" s="70" t="s">
        <v>18016</v>
      </c>
      <c r="C540" s="70">
        <v>220</v>
      </c>
      <c r="D540" s="70" t="s">
        <v>18018</v>
      </c>
      <c r="E540" s="70" t="s">
        <v>15700</v>
      </c>
      <c r="F540" s="70" t="s">
        <v>18019</v>
      </c>
      <c r="H540" s="74" t="s">
        <v>18020</v>
      </c>
      <c r="I540" s="74" t="s">
        <v>18021</v>
      </c>
      <c r="K540" s="70" t="s">
        <v>18022</v>
      </c>
      <c r="L540" s="70">
        <v>1</v>
      </c>
      <c r="M540" s="70">
        <v>1937</v>
      </c>
      <c r="N540" s="70" t="s">
        <v>15503</v>
      </c>
      <c r="O540" s="70" t="s">
        <v>15700</v>
      </c>
    </row>
    <row r="541" spans="1:17" s="70" customFormat="1" x14ac:dyDescent="0.3">
      <c r="A541" s="70" t="s">
        <v>14498</v>
      </c>
      <c r="B541" s="70" t="s">
        <v>18017</v>
      </c>
      <c r="C541" s="70">
        <v>220</v>
      </c>
      <c r="D541" s="70" t="s">
        <v>18023</v>
      </c>
      <c r="E541" s="70" t="s">
        <v>15770</v>
      </c>
      <c r="F541" s="70" t="s">
        <v>18024</v>
      </c>
      <c r="H541" s="74" t="s">
        <v>18025</v>
      </c>
      <c r="K541" s="70" t="s">
        <v>18026</v>
      </c>
      <c r="L541" s="70">
        <v>7</v>
      </c>
      <c r="M541" s="70">
        <v>1989</v>
      </c>
      <c r="N541" s="70" t="s">
        <v>15503</v>
      </c>
      <c r="O541" s="70" t="s">
        <v>15770</v>
      </c>
    </row>
    <row r="542" spans="1:17" s="70" customFormat="1" ht="24" x14ac:dyDescent="0.3">
      <c r="A542" s="70" t="s">
        <v>14499</v>
      </c>
      <c r="B542" s="70" t="s">
        <v>8536</v>
      </c>
      <c r="C542" s="70">
        <v>220</v>
      </c>
      <c r="D542" s="70" t="s">
        <v>18027</v>
      </c>
      <c r="E542" s="70" t="s">
        <v>9179</v>
      </c>
      <c r="F542" s="70">
        <v>224216501</v>
      </c>
      <c r="H542" s="74" t="s">
        <v>18028</v>
      </c>
      <c r="I542" s="74" t="s">
        <v>18029</v>
      </c>
      <c r="J542" s="70">
        <v>7550611</v>
      </c>
      <c r="K542" s="70" t="s">
        <v>18030</v>
      </c>
      <c r="L542" s="70">
        <v>45</v>
      </c>
      <c r="M542" s="70">
        <v>1938</v>
      </c>
      <c r="N542" s="70" t="s">
        <v>15503</v>
      </c>
      <c r="O542" s="70" t="s">
        <v>4456</v>
      </c>
    </row>
    <row r="543" spans="1:17" s="70" customFormat="1" ht="24" x14ac:dyDescent="0.3">
      <c r="A543" s="70" t="s">
        <v>14500</v>
      </c>
      <c r="B543" s="70" t="s">
        <v>8537</v>
      </c>
      <c r="C543" s="70">
        <v>220</v>
      </c>
      <c r="D543" s="70" t="s">
        <v>18031</v>
      </c>
      <c r="E543" s="70" t="s">
        <v>9179</v>
      </c>
      <c r="F543" s="70" t="s">
        <v>18032</v>
      </c>
      <c r="H543" s="74" t="s">
        <v>18033</v>
      </c>
      <c r="I543" s="74" t="s">
        <v>18034</v>
      </c>
      <c r="J543" s="70">
        <v>7550159</v>
      </c>
      <c r="K543" s="70" t="s">
        <v>18035</v>
      </c>
      <c r="L543" s="70">
        <v>7</v>
      </c>
      <c r="M543" s="70">
        <v>1984</v>
      </c>
      <c r="N543" s="70" t="s">
        <v>15503</v>
      </c>
      <c r="O543" s="70" t="s">
        <v>4456</v>
      </c>
    </row>
    <row r="544" spans="1:17" s="70" customFormat="1" ht="24" x14ac:dyDescent="0.3">
      <c r="A544" s="70" t="s">
        <v>14501</v>
      </c>
      <c r="B544" s="70" t="s">
        <v>18036</v>
      </c>
      <c r="C544" s="70">
        <v>220</v>
      </c>
      <c r="D544" s="70" t="s">
        <v>18037</v>
      </c>
      <c r="E544" s="70" t="s">
        <v>9179</v>
      </c>
      <c r="F544" s="70">
        <v>222313040</v>
      </c>
      <c r="H544" s="74" t="s">
        <v>18038</v>
      </c>
      <c r="I544" s="74" t="s">
        <v>18039</v>
      </c>
      <c r="J544" s="70">
        <v>7550139</v>
      </c>
      <c r="K544" s="70" t="s">
        <v>18040</v>
      </c>
      <c r="L544" s="70">
        <v>14</v>
      </c>
      <c r="M544" s="70">
        <v>1986</v>
      </c>
      <c r="N544" s="70" t="s">
        <v>15503</v>
      </c>
      <c r="O544" s="70" t="s">
        <v>4456</v>
      </c>
    </row>
    <row r="545" spans="1:17" s="70" customFormat="1" x14ac:dyDescent="0.3">
      <c r="A545" s="70" t="s">
        <v>14502</v>
      </c>
      <c r="B545" s="70" t="s">
        <v>8539</v>
      </c>
      <c r="C545" s="70">
        <v>220</v>
      </c>
      <c r="D545" s="70" t="s">
        <v>18041</v>
      </c>
      <c r="E545" s="70" t="s">
        <v>9151</v>
      </c>
      <c r="F545" s="70">
        <v>222634117</v>
      </c>
      <c r="H545" s="74" t="s">
        <v>18042</v>
      </c>
      <c r="I545" s="74" t="s">
        <v>18043</v>
      </c>
      <c r="K545" s="70" t="s">
        <v>18044</v>
      </c>
      <c r="L545" s="70">
        <v>3</v>
      </c>
      <c r="M545" s="70">
        <v>1998</v>
      </c>
      <c r="N545" s="70" t="s">
        <v>15503</v>
      </c>
      <c r="O545" s="70" t="s">
        <v>4456</v>
      </c>
    </row>
    <row r="546" spans="1:17" s="70" customFormat="1" x14ac:dyDescent="0.3">
      <c r="A546" s="70" t="s">
        <v>14503</v>
      </c>
      <c r="B546" s="70" t="s">
        <v>8540</v>
      </c>
      <c r="C546" s="70">
        <v>220</v>
      </c>
      <c r="D546" s="70" t="s">
        <v>18045</v>
      </c>
      <c r="E546" s="70" t="s">
        <v>4456</v>
      </c>
      <c r="F546" s="70">
        <v>228898900</v>
      </c>
      <c r="H546" s="74" t="s">
        <v>18046</v>
      </c>
      <c r="I546" s="74" t="s">
        <v>18047</v>
      </c>
      <c r="K546" s="70" t="s">
        <v>18048</v>
      </c>
      <c r="L546" s="70">
        <v>12</v>
      </c>
      <c r="M546" s="70">
        <v>1935</v>
      </c>
      <c r="N546" s="70" t="s">
        <v>15503</v>
      </c>
      <c r="O546" s="70" t="s">
        <v>4456</v>
      </c>
    </row>
    <row r="547" spans="1:17" s="70" customFormat="1" x14ac:dyDescent="0.3">
      <c r="A547" s="70" t="s">
        <v>14504</v>
      </c>
      <c r="B547" s="70" t="s">
        <v>8541</v>
      </c>
      <c r="C547" s="70">
        <v>221</v>
      </c>
      <c r="D547" s="70" t="s">
        <v>18049</v>
      </c>
      <c r="E547" s="70" t="s">
        <v>9179</v>
      </c>
      <c r="F547" s="70">
        <v>222180600</v>
      </c>
      <c r="H547" s="74" t="s">
        <v>18050</v>
      </c>
      <c r="I547" s="74" t="s">
        <v>18051</v>
      </c>
      <c r="K547" s="70" t="s">
        <v>18052</v>
      </c>
      <c r="L547" s="70">
        <v>30</v>
      </c>
      <c r="N547" s="70" t="s">
        <v>15503</v>
      </c>
      <c r="O547" s="70" t="s">
        <v>4456</v>
      </c>
    </row>
    <row r="548" spans="1:17" s="70" customFormat="1" ht="24" x14ac:dyDescent="0.3">
      <c r="A548" s="70" t="s">
        <v>14505</v>
      </c>
      <c r="B548" s="70" t="s">
        <v>8542</v>
      </c>
      <c r="C548" s="70">
        <v>221</v>
      </c>
      <c r="D548" s="70" t="s">
        <v>18053</v>
      </c>
      <c r="E548" s="70" t="s">
        <v>9179</v>
      </c>
      <c r="F548" s="70">
        <v>222036344</v>
      </c>
      <c r="H548" s="74" t="s">
        <v>18054</v>
      </c>
      <c r="I548" s="74" t="s">
        <v>18055</v>
      </c>
      <c r="K548" s="70" t="s">
        <v>18056</v>
      </c>
      <c r="L548" s="70">
        <v>5</v>
      </c>
      <c r="N548" s="70" t="s">
        <v>18057</v>
      </c>
      <c r="O548" s="70" t="s">
        <v>4456</v>
      </c>
    </row>
    <row r="549" spans="1:17" s="70" customFormat="1" ht="24" x14ac:dyDescent="0.3">
      <c r="A549" s="70" t="s">
        <v>14506</v>
      </c>
      <c r="B549" s="70" t="s">
        <v>8543</v>
      </c>
      <c r="C549" s="70">
        <v>221</v>
      </c>
      <c r="D549" s="70" t="s">
        <v>18058</v>
      </c>
      <c r="E549" s="70" t="s">
        <v>9179</v>
      </c>
      <c r="F549" s="70">
        <v>226569620</v>
      </c>
      <c r="H549" s="74" t="s">
        <v>18059</v>
      </c>
      <c r="I549" s="74" t="s">
        <v>18060</v>
      </c>
      <c r="K549" s="70" t="s">
        <v>18061</v>
      </c>
      <c r="L549" s="70">
        <v>10</v>
      </c>
      <c r="N549" s="70" t="s">
        <v>15503</v>
      </c>
      <c r="O549" s="70" t="s">
        <v>4456</v>
      </c>
    </row>
    <row r="550" spans="1:17" s="70" customFormat="1" ht="24" x14ac:dyDescent="0.3">
      <c r="A550" s="70" t="s">
        <v>14507</v>
      </c>
      <c r="B550" s="70" t="s">
        <v>8544</v>
      </c>
      <c r="C550" s="70">
        <v>221</v>
      </c>
      <c r="D550" s="70" t="s">
        <v>18062</v>
      </c>
      <c r="E550" s="70" t="s">
        <v>9179</v>
      </c>
      <c r="F550" s="70" t="s">
        <v>18063</v>
      </c>
      <c r="H550" s="74" t="s">
        <v>18064</v>
      </c>
      <c r="I550" s="74" t="s">
        <v>18065</v>
      </c>
      <c r="K550" s="70" t="s">
        <v>18066</v>
      </c>
      <c r="L550" s="70">
        <v>4</v>
      </c>
      <c r="N550" s="70" t="s">
        <v>15503</v>
      </c>
      <c r="O550" s="70" t="s">
        <v>4456</v>
      </c>
    </row>
    <row r="551" spans="1:17" s="70" customFormat="1" ht="24" x14ac:dyDescent="0.3">
      <c r="A551" s="70" t="s">
        <v>14508</v>
      </c>
      <c r="B551" s="70" t="s">
        <v>8545</v>
      </c>
      <c r="C551" s="70">
        <v>221</v>
      </c>
      <c r="D551" s="70" t="s">
        <v>18067</v>
      </c>
      <c r="E551" s="70" t="s">
        <v>9179</v>
      </c>
      <c r="F551" s="70">
        <v>222033350</v>
      </c>
      <c r="H551" s="70" t="s">
        <v>18068</v>
      </c>
      <c r="I551" s="74" t="s">
        <v>18069</v>
      </c>
      <c r="K551" s="70" t="s">
        <v>18070</v>
      </c>
      <c r="L551" s="70">
        <v>4</v>
      </c>
      <c r="M551" s="70">
        <v>1956</v>
      </c>
      <c r="N551" s="70" t="s">
        <v>15503</v>
      </c>
      <c r="O551" s="70" t="s">
        <v>4456</v>
      </c>
    </row>
    <row r="552" spans="1:17" s="70" customFormat="1" ht="24" x14ac:dyDescent="0.3">
      <c r="A552" s="70" t="s">
        <v>14509</v>
      </c>
      <c r="B552" s="70" t="s">
        <v>8546</v>
      </c>
      <c r="C552" s="70">
        <v>221</v>
      </c>
      <c r="D552" s="70" t="s">
        <v>18071</v>
      </c>
      <c r="E552" s="70" t="s">
        <v>9151</v>
      </c>
      <c r="F552" s="70">
        <v>222746818</v>
      </c>
      <c r="H552" s="74" t="s">
        <v>18072</v>
      </c>
      <c r="I552" s="74" t="s">
        <v>18073</v>
      </c>
      <c r="K552" s="70" t="s">
        <v>18074</v>
      </c>
      <c r="L552" s="70">
        <v>16</v>
      </c>
      <c r="N552" s="70" t="s">
        <v>15503</v>
      </c>
      <c r="O552" s="70" t="s">
        <v>4456</v>
      </c>
    </row>
    <row r="553" spans="1:17" s="70" customFormat="1" ht="24" x14ac:dyDescent="0.3">
      <c r="A553" s="70" t="s">
        <v>14510</v>
      </c>
      <c r="B553" s="70" t="s">
        <v>8547</v>
      </c>
      <c r="C553" s="70">
        <v>221</v>
      </c>
      <c r="D553" s="70" t="s">
        <v>18075</v>
      </c>
      <c r="E553" s="70" t="s">
        <v>9151</v>
      </c>
      <c r="F553" s="70">
        <v>232234850</v>
      </c>
      <c r="H553" s="74" t="s">
        <v>18076</v>
      </c>
      <c r="I553" s="74" t="s">
        <v>18077</v>
      </c>
      <c r="K553" s="70" t="s">
        <v>18078</v>
      </c>
      <c r="L553" s="70">
        <v>20</v>
      </c>
      <c r="M553" s="70">
        <v>1978</v>
      </c>
      <c r="N553" s="70" t="s">
        <v>15503</v>
      </c>
      <c r="O553" s="70" t="s">
        <v>4456</v>
      </c>
    </row>
    <row r="554" spans="1:17" s="70" customFormat="1" ht="24" x14ac:dyDescent="0.3">
      <c r="A554" s="70" t="s">
        <v>14511</v>
      </c>
      <c r="B554" s="70" t="s">
        <v>8548</v>
      </c>
      <c r="C554" s="70">
        <v>221</v>
      </c>
      <c r="D554" s="70" t="s">
        <v>18079</v>
      </c>
      <c r="E554" s="70" t="s">
        <v>9151</v>
      </c>
      <c r="F554" s="70" t="s">
        <v>18080</v>
      </c>
      <c r="H554" s="74" t="s">
        <v>18081</v>
      </c>
      <c r="I554" s="74" t="s">
        <v>18082</v>
      </c>
      <c r="K554" s="70" t="s">
        <v>18083</v>
      </c>
      <c r="L554" s="70">
        <v>8</v>
      </c>
      <c r="M554" s="70">
        <v>1959</v>
      </c>
      <c r="N554" s="70" t="s">
        <v>15503</v>
      </c>
      <c r="O554" s="70" t="s">
        <v>4456</v>
      </c>
    </row>
    <row r="555" spans="1:17" s="70" customFormat="1" ht="24" x14ac:dyDescent="0.3">
      <c r="A555" s="70" t="s">
        <v>14512</v>
      </c>
      <c r="B555" s="70" t="s">
        <v>18085</v>
      </c>
      <c r="C555" s="70">
        <v>222</v>
      </c>
      <c r="D555" s="70" t="s">
        <v>18084</v>
      </c>
      <c r="E555" s="70" t="s">
        <v>15152</v>
      </c>
      <c r="F555" s="70" t="s">
        <v>18086</v>
      </c>
      <c r="H555" s="74" t="s">
        <v>18087</v>
      </c>
      <c r="I555" s="74" t="s">
        <v>18088</v>
      </c>
      <c r="K555" s="70" t="s">
        <v>18089</v>
      </c>
      <c r="L555" s="70">
        <v>6</v>
      </c>
      <c r="M555" s="70">
        <v>1931</v>
      </c>
      <c r="N555" s="70" t="s">
        <v>15503</v>
      </c>
      <c r="O555" s="70" t="s">
        <v>15152</v>
      </c>
    </row>
    <row r="556" spans="1:17" s="70" customFormat="1" ht="24" x14ac:dyDescent="0.3">
      <c r="A556" s="70" t="s">
        <v>14513</v>
      </c>
      <c r="B556" s="70" t="s">
        <v>8550</v>
      </c>
      <c r="C556" s="70">
        <v>222</v>
      </c>
      <c r="D556" s="70" t="s">
        <v>18090</v>
      </c>
      <c r="E556" s="70" t="s">
        <v>15595</v>
      </c>
      <c r="F556" s="70">
        <v>223310919</v>
      </c>
      <c r="H556" s="74" t="s">
        <v>18091</v>
      </c>
      <c r="I556" s="74" t="s">
        <v>18092</v>
      </c>
      <c r="K556" s="70" t="s">
        <v>18093</v>
      </c>
      <c r="L556" s="70">
        <v>4</v>
      </c>
      <c r="M556" s="70">
        <v>1964</v>
      </c>
      <c r="N556" s="70" t="s">
        <v>15503</v>
      </c>
      <c r="O556" s="70" t="s">
        <v>4456</v>
      </c>
    </row>
    <row r="557" spans="1:17" s="70" customFormat="1" ht="24" x14ac:dyDescent="0.3">
      <c r="A557" s="70" t="s">
        <v>14514</v>
      </c>
      <c r="B557" s="70" t="s">
        <v>8551</v>
      </c>
      <c r="C557" s="70">
        <v>222</v>
      </c>
      <c r="D557" s="70" t="s">
        <v>18094</v>
      </c>
      <c r="E557" s="70" t="s">
        <v>9179</v>
      </c>
      <c r="F557" s="70">
        <v>222321968</v>
      </c>
      <c r="H557" s="74" t="s">
        <v>18095</v>
      </c>
      <c r="I557" s="74" t="s">
        <v>18096</v>
      </c>
      <c r="J557" s="70">
        <v>7550229</v>
      </c>
      <c r="K557" s="70" t="s">
        <v>18097</v>
      </c>
      <c r="L557" s="70">
        <v>2</v>
      </c>
      <c r="M557" s="70">
        <v>1980</v>
      </c>
      <c r="N557" s="70" t="s">
        <v>15503</v>
      </c>
      <c r="O557" s="70" t="s">
        <v>4456</v>
      </c>
    </row>
    <row r="558" spans="1:17" s="70" customFormat="1" x14ac:dyDescent="0.3">
      <c r="A558" s="70" t="s">
        <v>14515</v>
      </c>
      <c r="B558" s="70" t="s">
        <v>8552</v>
      </c>
      <c r="C558" s="70">
        <v>222</v>
      </c>
      <c r="D558" s="70" t="s">
        <v>18098</v>
      </c>
      <c r="E558" s="70" t="s">
        <v>9151</v>
      </c>
      <c r="F558" s="70">
        <v>232133800</v>
      </c>
      <c r="H558" s="74" t="s">
        <v>18099</v>
      </c>
      <c r="I558" s="74" t="s">
        <v>18100</v>
      </c>
      <c r="J558" s="70">
        <v>7510345</v>
      </c>
      <c r="K558" s="70" t="s">
        <v>18101</v>
      </c>
      <c r="L558" s="70">
        <v>9</v>
      </c>
      <c r="M558" s="70">
        <v>1951</v>
      </c>
      <c r="N558" s="70" t="s">
        <v>15503</v>
      </c>
      <c r="O558" s="70" t="s">
        <v>4456</v>
      </c>
    </row>
    <row r="559" spans="1:17" s="70" customFormat="1" ht="24" x14ac:dyDescent="0.3">
      <c r="A559" s="70" t="s">
        <v>14516</v>
      </c>
      <c r="B559" s="70" t="s">
        <v>8553</v>
      </c>
      <c r="C559" s="70">
        <v>222</v>
      </c>
      <c r="D559" s="70" t="s">
        <v>18102</v>
      </c>
      <c r="E559" s="70" t="s">
        <v>9151</v>
      </c>
      <c r="F559" s="70" t="s">
        <v>18103</v>
      </c>
      <c r="H559" s="74" t="s">
        <v>18104</v>
      </c>
      <c r="I559" s="74" t="s">
        <v>18105</v>
      </c>
      <c r="K559" s="70" t="s">
        <v>18106</v>
      </c>
      <c r="L559" s="70">
        <v>10</v>
      </c>
      <c r="M559" s="70">
        <v>1991</v>
      </c>
      <c r="N559" s="70" t="s">
        <v>15503</v>
      </c>
      <c r="O559" s="70" t="s">
        <v>4456</v>
      </c>
    </row>
    <row r="560" spans="1:17" s="70" customFormat="1" ht="36" x14ac:dyDescent="0.3">
      <c r="A560" s="70" t="s">
        <v>10674</v>
      </c>
      <c r="B560" s="70" t="s">
        <v>4147</v>
      </c>
      <c r="C560" s="70">
        <v>222</v>
      </c>
      <c r="D560" s="70" t="s">
        <v>18107</v>
      </c>
      <c r="E560" s="70" t="s">
        <v>15115</v>
      </c>
      <c r="F560" s="70" t="s">
        <v>18108</v>
      </c>
      <c r="G560" s="70">
        <v>223822096</v>
      </c>
      <c r="H560" s="70" t="s">
        <v>18109</v>
      </c>
      <c r="I560" s="74" t="s">
        <v>18110</v>
      </c>
      <c r="K560" s="70" t="s">
        <v>18111</v>
      </c>
      <c r="L560" s="70">
        <v>100</v>
      </c>
      <c r="M560" s="70">
        <v>1987</v>
      </c>
      <c r="N560" s="70" t="s">
        <v>18112</v>
      </c>
      <c r="O560" s="70" t="s">
        <v>4456</v>
      </c>
      <c r="P560" s="70" t="s">
        <v>15884</v>
      </c>
      <c r="Q560" s="70" t="s">
        <v>18113</v>
      </c>
    </row>
    <row r="561" spans="1:17" s="70" customFormat="1" ht="24" x14ac:dyDescent="0.3">
      <c r="A561" s="70" t="s">
        <v>11300</v>
      </c>
      <c r="B561" s="70" t="s">
        <v>4865</v>
      </c>
      <c r="C561" s="70">
        <v>223</v>
      </c>
      <c r="D561" s="70" t="s">
        <v>18114</v>
      </c>
      <c r="E561" s="70" t="s">
        <v>9256</v>
      </c>
      <c r="F561" s="70">
        <v>225609200</v>
      </c>
      <c r="H561" s="70" t="s">
        <v>18115</v>
      </c>
      <c r="I561" s="74" t="s">
        <v>18116</v>
      </c>
      <c r="K561" s="70" t="s">
        <v>18117</v>
      </c>
      <c r="L561" s="70">
        <v>180</v>
      </c>
      <c r="N561" s="70" t="s">
        <v>18118</v>
      </c>
      <c r="O561" s="70" t="s">
        <v>4456</v>
      </c>
    </row>
    <row r="562" spans="1:17" s="70" customFormat="1" ht="24" x14ac:dyDescent="0.3">
      <c r="A562" s="70" t="s">
        <v>11390</v>
      </c>
      <c r="B562" s="70" t="s">
        <v>4964</v>
      </c>
      <c r="C562" s="70">
        <v>223</v>
      </c>
      <c r="D562" s="70" t="s">
        <v>18119</v>
      </c>
      <c r="E562" s="70" t="s">
        <v>18120</v>
      </c>
      <c r="F562" s="70" t="s">
        <v>18121</v>
      </c>
      <c r="H562" s="74" t="s">
        <v>18122</v>
      </c>
      <c r="I562" s="74" t="s">
        <v>18123</v>
      </c>
      <c r="K562" s="70" t="s">
        <v>18124</v>
      </c>
      <c r="L562" s="70">
        <v>30</v>
      </c>
      <c r="N562" s="70" t="s">
        <v>18125</v>
      </c>
      <c r="O562" s="70" t="s">
        <v>4456</v>
      </c>
    </row>
    <row r="563" spans="1:17" s="70" customFormat="1" ht="24" x14ac:dyDescent="0.3">
      <c r="A563" s="70" t="s">
        <v>11391</v>
      </c>
      <c r="B563" s="70" t="s">
        <v>4965</v>
      </c>
      <c r="C563" s="70">
        <v>223</v>
      </c>
      <c r="D563" s="70" t="s">
        <v>18126</v>
      </c>
      <c r="E563" s="70" t="s">
        <v>15241</v>
      </c>
      <c r="F563" s="70" t="s">
        <v>18127</v>
      </c>
      <c r="H563" s="74" t="s">
        <v>18128</v>
      </c>
      <c r="I563" s="74" t="s">
        <v>18129</v>
      </c>
      <c r="K563" s="70" t="s">
        <v>18130</v>
      </c>
      <c r="L563" s="70">
        <v>23</v>
      </c>
      <c r="N563" s="70" t="s">
        <v>18131</v>
      </c>
      <c r="O563" s="70" t="s">
        <v>4456</v>
      </c>
    </row>
    <row r="564" spans="1:17" s="70" customFormat="1" x14ac:dyDescent="0.3">
      <c r="A564" s="70" t="s">
        <v>13464</v>
      </c>
      <c r="B564" s="70" t="s">
        <v>7395</v>
      </c>
      <c r="C564" s="70">
        <v>223</v>
      </c>
      <c r="D564" s="70" t="s">
        <v>18132</v>
      </c>
      <c r="E564" s="70" t="s">
        <v>9179</v>
      </c>
      <c r="F564" s="70">
        <v>227963700</v>
      </c>
      <c r="H564" s="74" t="s">
        <v>18133</v>
      </c>
      <c r="I564" s="74" t="s">
        <v>18134</v>
      </c>
      <c r="K564" s="70" t="s">
        <v>18135</v>
      </c>
      <c r="L564" s="70">
        <v>25</v>
      </c>
      <c r="M564" s="70">
        <v>1980</v>
      </c>
      <c r="N564" s="70" t="s">
        <v>18136</v>
      </c>
      <c r="O564" s="70" t="s">
        <v>4456</v>
      </c>
    </row>
    <row r="565" spans="1:17" s="70" customFormat="1" ht="24" x14ac:dyDescent="0.3">
      <c r="A565" s="70" t="s">
        <v>11793</v>
      </c>
      <c r="B565" s="70" t="s">
        <v>5417</v>
      </c>
      <c r="C565" s="70">
        <v>223</v>
      </c>
      <c r="D565" s="70" t="s">
        <v>18137</v>
      </c>
      <c r="E565" s="70" t="s">
        <v>4456</v>
      </c>
      <c r="F565" s="70" t="s">
        <v>18138</v>
      </c>
      <c r="H565" s="74" t="s">
        <v>18139</v>
      </c>
      <c r="I565" s="74" t="s">
        <v>18140</v>
      </c>
      <c r="K565" s="70" t="s">
        <v>18141</v>
      </c>
      <c r="L565" s="70">
        <v>600</v>
      </c>
      <c r="N565" s="70" t="s">
        <v>18142</v>
      </c>
      <c r="O565" s="70" t="s">
        <v>4456</v>
      </c>
    </row>
    <row r="566" spans="1:17" s="78" customFormat="1" ht="24" x14ac:dyDescent="0.3">
      <c r="A566" s="78" t="s">
        <v>44968</v>
      </c>
      <c r="B566" s="78" t="s">
        <v>18143</v>
      </c>
      <c r="C566" s="78">
        <v>223</v>
      </c>
      <c r="D566" s="78" t="s">
        <v>18144</v>
      </c>
      <c r="E566" s="78" t="s">
        <v>16196</v>
      </c>
      <c r="F566" s="78" t="s">
        <v>18145</v>
      </c>
      <c r="H566" s="80"/>
      <c r="I566" s="79" t="s">
        <v>18146</v>
      </c>
      <c r="K566" s="78" t="s">
        <v>18147</v>
      </c>
      <c r="L566" s="78">
        <v>250</v>
      </c>
      <c r="M566" s="78">
        <v>1962</v>
      </c>
      <c r="N566" s="78" t="s">
        <v>18148</v>
      </c>
      <c r="O566" s="78" t="s">
        <v>16196</v>
      </c>
    </row>
    <row r="567" spans="1:17" s="70" customFormat="1" x14ac:dyDescent="0.3">
      <c r="A567" s="70" t="s">
        <v>10386</v>
      </c>
      <c r="B567" s="70" t="s">
        <v>18149</v>
      </c>
      <c r="C567" s="70">
        <v>223</v>
      </c>
      <c r="D567" s="70" t="s">
        <v>18150</v>
      </c>
      <c r="E567" s="70" t="s">
        <v>18151</v>
      </c>
      <c r="F567" s="70" t="s">
        <v>18152</v>
      </c>
      <c r="H567" s="74" t="s">
        <v>18153</v>
      </c>
      <c r="I567" s="74" t="s">
        <v>18154</v>
      </c>
      <c r="K567" s="70" t="s">
        <v>18155</v>
      </c>
      <c r="L567" s="70">
        <v>36</v>
      </c>
      <c r="M567" s="70">
        <v>1988</v>
      </c>
      <c r="N567" s="70" t="s">
        <v>18156</v>
      </c>
      <c r="O567" s="70" t="s">
        <v>18151</v>
      </c>
    </row>
    <row r="568" spans="1:17" s="70" customFormat="1" x14ac:dyDescent="0.3">
      <c r="A568" s="70" t="s">
        <v>12050</v>
      </c>
      <c r="B568" s="70" t="s">
        <v>18157</v>
      </c>
      <c r="C568" s="70">
        <v>223</v>
      </c>
      <c r="D568" s="70" t="s">
        <v>18158</v>
      </c>
      <c r="E568" s="70" t="s">
        <v>16143</v>
      </c>
      <c r="F568" s="70" t="s">
        <v>18159</v>
      </c>
      <c r="H568" s="74" t="s">
        <v>18160</v>
      </c>
      <c r="I568" s="74" t="s">
        <v>18161</v>
      </c>
      <c r="K568" s="70" t="s">
        <v>18162</v>
      </c>
      <c r="L568" s="70">
        <v>89</v>
      </c>
      <c r="M568" s="70">
        <v>1981</v>
      </c>
      <c r="N568" s="70" t="s">
        <v>18163</v>
      </c>
      <c r="O568" s="70" t="s">
        <v>16143</v>
      </c>
    </row>
    <row r="569" spans="1:17" s="70" customFormat="1" ht="28.8" x14ac:dyDescent="0.3">
      <c r="A569" s="70" t="s">
        <v>12051</v>
      </c>
      <c r="B569" s="70" t="s">
        <v>18164</v>
      </c>
      <c r="C569" s="70">
        <v>223</v>
      </c>
      <c r="D569" s="70" t="s">
        <v>18165</v>
      </c>
      <c r="E569" s="70" t="s">
        <v>16619</v>
      </c>
      <c r="F569" s="70" t="s">
        <v>18166</v>
      </c>
      <c r="G569" s="70" t="s">
        <v>18167</v>
      </c>
      <c r="H569" s="74" t="s">
        <v>18169</v>
      </c>
      <c r="I569" s="74" t="s">
        <v>18168</v>
      </c>
      <c r="J569" s="70">
        <v>5090000</v>
      </c>
      <c r="K569" s="70" t="s">
        <v>18170</v>
      </c>
      <c r="L569" s="70">
        <v>350</v>
      </c>
      <c r="M569" s="70">
        <v>1974</v>
      </c>
      <c r="N569" s="70" t="s">
        <v>18171</v>
      </c>
      <c r="O569" s="70" t="s">
        <v>18172</v>
      </c>
    </row>
    <row r="570" spans="1:17" s="70" customFormat="1" x14ac:dyDescent="0.3">
      <c r="A570" s="70" t="s">
        <v>10848</v>
      </c>
      <c r="B570" s="70" t="s">
        <v>4352</v>
      </c>
      <c r="C570" s="70">
        <v>224</v>
      </c>
      <c r="D570" s="70" t="s">
        <v>18173</v>
      </c>
      <c r="E570" s="70" t="s">
        <v>9179</v>
      </c>
      <c r="F570" s="70">
        <v>227980800</v>
      </c>
      <c r="I570" s="74" t="s">
        <v>18174</v>
      </c>
      <c r="J570" s="70">
        <v>7550106</v>
      </c>
      <c r="K570" s="70" t="s">
        <v>18177</v>
      </c>
      <c r="L570" s="70">
        <v>108</v>
      </c>
      <c r="N570" s="70" t="s">
        <v>18178</v>
      </c>
      <c r="O570" s="70" t="s">
        <v>4456</v>
      </c>
    </row>
    <row r="571" spans="1:17" s="70" customFormat="1" ht="24" x14ac:dyDescent="0.3">
      <c r="A571" s="70" t="s">
        <v>9728</v>
      </c>
      <c r="B571" s="70" t="s">
        <v>18179</v>
      </c>
      <c r="C571" s="70">
        <v>224</v>
      </c>
      <c r="D571" s="70" t="s">
        <v>18180</v>
      </c>
      <c r="E571" s="70" t="s">
        <v>16136</v>
      </c>
      <c r="F571" s="70" t="s">
        <v>18181</v>
      </c>
      <c r="H571" s="74" t="s">
        <v>18182</v>
      </c>
      <c r="I571" s="74" t="s">
        <v>18183</v>
      </c>
      <c r="J571" s="70">
        <v>1530000</v>
      </c>
      <c r="K571" s="70" t="s">
        <v>18184</v>
      </c>
      <c r="L571" s="70">
        <v>17</v>
      </c>
      <c r="M571" s="70">
        <v>2001</v>
      </c>
      <c r="N571" s="70" t="s">
        <v>18185</v>
      </c>
      <c r="O571" s="70" t="s">
        <v>16136</v>
      </c>
      <c r="P571" s="70" t="s">
        <v>15697</v>
      </c>
      <c r="Q571" s="70" t="s">
        <v>15340</v>
      </c>
    </row>
    <row r="572" spans="1:17" s="70" customFormat="1" x14ac:dyDescent="0.3">
      <c r="A572" s="70" t="s">
        <v>9590</v>
      </c>
      <c r="B572" s="70" t="s">
        <v>2804</v>
      </c>
      <c r="C572" s="70">
        <v>224</v>
      </c>
      <c r="D572" s="70" t="s">
        <v>18186</v>
      </c>
      <c r="E572" s="70" t="s">
        <v>9179</v>
      </c>
      <c r="F572" s="70">
        <v>225975901</v>
      </c>
      <c r="G572" s="70">
        <v>225975940</v>
      </c>
      <c r="I572" s="74" t="s">
        <v>18175</v>
      </c>
      <c r="J572" s="70">
        <v>7580064</v>
      </c>
      <c r="K572" s="70" t="s">
        <v>18187</v>
      </c>
      <c r="L572" s="70">
        <v>150</v>
      </c>
      <c r="N572" s="70" t="s">
        <v>18188</v>
      </c>
      <c r="O572" s="70" t="s">
        <v>4456</v>
      </c>
      <c r="P572" s="70" t="s">
        <v>15884</v>
      </c>
      <c r="Q572" s="70" t="s">
        <v>9229</v>
      </c>
    </row>
    <row r="573" spans="1:17" s="70" customFormat="1" x14ac:dyDescent="0.3">
      <c r="A573" s="70" t="s">
        <v>14063</v>
      </c>
      <c r="B573" s="70" t="s">
        <v>8030</v>
      </c>
      <c r="C573" s="70">
        <v>224</v>
      </c>
      <c r="D573" s="70" t="s">
        <v>18189</v>
      </c>
      <c r="E573" s="70" t="s">
        <v>9151</v>
      </c>
      <c r="F573" s="70">
        <v>228976500</v>
      </c>
      <c r="H573" s="74" t="s">
        <v>18190</v>
      </c>
      <c r="I573" s="74" t="s">
        <v>18191</v>
      </c>
      <c r="J573" s="70">
        <v>7510970</v>
      </c>
      <c r="K573" s="70" t="s">
        <v>18192</v>
      </c>
      <c r="N573" s="70" t="s">
        <v>18193</v>
      </c>
      <c r="O573" s="70" t="s">
        <v>4456</v>
      </c>
    </row>
    <row r="574" spans="1:17" s="70" customFormat="1" x14ac:dyDescent="0.3">
      <c r="A574" s="70" t="s">
        <v>14299</v>
      </c>
      <c r="B574" s="70" t="s">
        <v>8310</v>
      </c>
      <c r="C574" s="70">
        <v>224</v>
      </c>
      <c r="D574" s="70" t="s">
        <v>18189</v>
      </c>
      <c r="E574" s="70" t="s">
        <v>9151</v>
      </c>
      <c r="F574" s="70">
        <v>228976500</v>
      </c>
      <c r="H574" s="74" t="s">
        <v>18190</v>
      </c>
      <c r="I574" s="74" t="s">
        <v>18191</v>
      </c>
      <c r="J574" s="70">
        <v>7510970</v>
      </c>
      <c r="K574" s="70" t="s">
        <v>18194</v>
      </c>
      <c r="L574" s="70">
        <v>400</v>
      </c>
      <c r="N574" s="70" t="s">
        <v>1732</v>
      </c>
      <c r="O574" s="70" t="s">
        <v>4456</v>
      </c>
    </row>
    <row r="575" spans="1:17" s="70" customFormat="1" x14ac:dyDescent="0.3">
      <c r="A575" s="70" t="s">
        <v>12191</v>
      </c>
      <c r="B575" s="70" t="s">
        <v>5870</v>
      </c>
      <c r="C575" s="70">
        <v>224</v>
      </c>
      <c r="D575" s="70" t="s">
        <v>18195</v>
      </c>
      <c r="E575" s="70" t="s">
        <v>9179</v>
      </c>
      <c r="F575" s="70">
        <v>222010801</v>
      </c>
      <c r="H575" s="74" t="s">
        <v>18196</v>
      </c>
      <c r="I575" s="74" t="s">
        <v>18197</v>
      </c>
      <c r="J575" s="70">
        <v>7570490</v>
      </c>
      <c r="K575" s="70" t="s">
        <v>18198</v>
      </c>
      <c r="L575" s="70">
        <v>3</v>
      </c>
      <c r="M575" s="70">
        <v>1996</v>
      </c>
      <c r="N575" s="70" t="s">
        <v>18199</v>
      </c>
      <c r="O575" s="70" t="s">
        <v>4456</v>
      </c>
    </row>
    <row r="576" spans="1:17" s="70" customFormat="1" x14ac:dyDescent="0.3">
      <c r="A576" s="70" t="s">
        <v>10675</v>
      </c>
      <c r="B576" s="70" t="s">
        <v>4148</v>
      </c>
      <c r="C576" s="70">
        <v>224</v>
      </c>
      <c r="D576" s="70" t="s">
        <v>18200</v>
      </c>
      <c r="E576" s="70" t="s">
        <v>9151</v>
      </c>
      <c r="F576" s="70">
        <v>229794550</v>
      </c>
      <c r="G576" s="70">
        <v>229794599</v>
      </c>
      <c r="H576" s="74" t="s">
        <v>18201</v>
      </c>
      <c r="I576" s="74" t="s">
        <v>18202</v>
      </c>
      <c r="J576" s="70">
        <v>7501186</v>
      </c>
      <c r="K576" s="70" t="s">
        <v>18203</v>
      </c>
      <c r="L576" s="70">
        <v>18</v>
      </c>
      <c r="M576" s="70">
        <v>1983</v>
      </c>
      <c r="N576" s="70" t="s">
        <v>15205</v>
      </c>
      <c r="O576" s="70" t="s">
        <v>4456</v>
      </c>
    </row>
    <row r="577" spans="1:17" s="70" customFormat="1" x14ac:dyDescent="0.3">
      <c r="A577" s="70" t="s">
        <v>13272</v>
      </c>
      <c r="B577" s="70" t="s">
        <v>7191</v>
      </c>
      <c r="C577" s="70">
        <v>224</v>
      </c>
      <c r="D577" s="70" t="s">
        <v>18204</v>
      </c>
      <c r="E577" s="70" t="s">
        <v>4456</v>
      </c>
      <c r="F577" s="70">
        <v>222009000</v>
      </c>
      <c r="H577" s="74" t="s">
        <v>18205</v>
      </c>
      <c r="I577" s="74" t="s">
        <v>18176</v>
      </c>
      <c r="J577" s="70">
        <v>8340272</v>
      </c>
      <c r="K577" s="70" t="s">
        <v>18206</v>
      </c>
      <c r="L577" s="70">
        <v>4000</v>
      </c>
      <c r="M577" s="70">
        <v>1999</v>
      </c>
      <c r="N577" s="70" t="s">
        <v>18207</v>
      </c>
      <c r="O577" s="70" t="s">
        <v>4456</v>
      </c>
      <c r="P577" s="70" t="s">
        <v>18208</v>
      </c>
      <c r="Q577" s="70" t="s">
        <v>18209</v>
      </c>
    </row>
    <row r="578" spans="1:17" s="70" customFormat="1" ht="24" x14ac:dyDescent="0.3">
      <c r="A578" s="70" t="s">
        <v>10433</v>
      </c>
      <c r="B578" s="70" t="s">
        <v>3871</v>
      </c>
      <c r="C578" s="70">
        <v>225</v>
      </c>
      <c r="D578" s="70" t="s">
        <v>18210</v>
      </c>
      <c r="E578" s="70" t="s">
        <v>15595</v>
      </c>
      <c r="F578" s="70">
        <v>224883000</v>
      </c>
      <c r="H578" s="74" t="s">
        <v>18211</v>
      </c>
      <c r="I578" s="74" t="s">
        <v>18212</v>
      </c>
      <c r="K578" s="70" t="s">
        <v>18213</v>
      </c>
      <c r="L578" s="70">
        <v>150</v>
      </c>
      <c r="M578" s="70">
        <v>1978</v>
      </c>
      <c r="N578" s="70" t="s">
        <v>18214</v>
      </c>
      <c r="O578" s="70" t="s">
        <v>4456</v>
      </c>
    </row>
    <row r="579" spans="1:17" s="70" customFormat="1" ht="24" x14ac:dyDescent="0.3">
      <c r="A579" s="70" t="s">
        <v>12640</v>
      </c>
      <c r="B579" s="70" t="s">
        <v>18216</v>
      </c>
      <c r="C579" s="70">
        <v>225</v>
      </c>
      <c r="D579" s="70" t="s">
        <v>18222</v>
      </c>
      <c r="E579" s="70" t="s">
        <v>15327</v>
      </c>
      <c r="F579" s="70" t="s">
        <v>18223</v>
      </c>
      <c r="H579" s="74" t="s">
        <v>18224</v>
      </c>
      <c r="I579" s="74" t="s">
        <v>18225</v>
      </c>
      <c r="K579" s="70" t="s">
        <v>18226</v>
      </c>
      <c r="L579" s="70">
        <v>30</v>
      </c>
      <c r="M579" s="70">
        <v>1975</v>
      </c>
      <c r="N579" s="70" t="s">
        <v>1380</v>
      </c>
      <c r="O579" s="70" t="s">
        <v>15327</v>
      </c>
    </row>
    <row r="580" spans="1:17" s="70" customFormat="1" ht="24" x14ac:dyDescent="0.3">
      <c r="A580" s="70" t="s">
        <v>18215</v>
      </c>
      <c r="B580" s="70" t="s">
        <v>2962</v>
      </c>
      <c r="C580" s="70">
        <v>225</v>
      </c>
      <c r="D580" s="70" t="s">
        <v>18217</v>
      </c>
      <c r="E580" s="70" t="s">
        <v>16907</v>
      </c>
      <c r="F580" s="70">
        <v>224423600</v>
      </c>
      <c r="H580" s="74" t="s">
        <v>18218</v>
      </c>
      <c r="I580" s="74" t="s">
        <v>18219</v>
      </c>
      <c r="K580" s="70" t="s">
        <v>18220</v>
      </c>
      <c r="L580" s="70">
        <v>250</v>
      </c>
      <c r="M580" s="70">
        <v>1954</v>
      </c>
      <c r="N580" s="70" t="s">
        <v>18221</v>
      </c>
      <c r="O580" s="70" t="s">
        <v>4456</v>
      </c>
      <c r="P580" s="70" t="s">
        <v>17346</v>
      </c>
      <c r="Q580" s="70" t="s">
        <v>16789</v>
      </c>
    </row>
    <row r="581" spans="1:17" s="70" customFormat="1" x14ac:dyDescent="0.3">
      <c r="A581" s="70" t="s">
        <v>12387</v>
      </c>
      <c r="B581" s="70" t="s">
        <v>6076</v>
      </c>
      <c r="C581" s="70">
        <v>225</v>
      </c>
      <c r="D581" s="70" t="s">
        <v>18227</v>
      </c>
      <c r="E581" s="70" t="s">
        <v>9151</v>
      </c>
      <c r="F581" s="70">
        <v>229458900</v>
      </c>
      <c r="H581" s="74" t="s">
        <v>18228</v>
      </c>
      <c r="I581" s="74" t="s">
        <v>18229</v>
      </c>
      <c r="K581" s="70" t="s">
        <v>18230</v>
      </c>
      <c r="L581" s="70">
        <v>40</v>
      </c>
      <c r="M581" s="70">
        <v>1999</v>
      </c>
      <c r="N581" s="70" t="s">
        <v>1289</v>
      </c>
      <c r="O581" s="70" t="s">
        <v>4456</v>
      </c>
      <c r="P581" s="70" t="s">
        <v>15884</v>
      </c>
      <c r="Q581" s="70" t="s">
        <v>9229</v>
      </c>
    </row>
    <row r="582" spans="1:17" s="70" customFormat="1" ht="24" x14ac:dyDescent="0.3">
      <c r="A582" s="70" t="s">
        <v>11304</v>
      </c>
      <c r="B582" s="70" t="s">
        <v>4869</v>
      </c>
      <c r="C582" s="70">
        <v>225</v>
      </c>
      <c r="D582" s="70" t="s">
        <v>18231</v>
      </c>
      <c r="E582" s="70" t="s">
        <v>15462</v>
      </c>
      <c r="F582" s="70">
        <v>229241700</v>
      </c>
      <c r="G582" s="70">
        <v>229241710</v>
      </c>
      <c r="H582" s="74" t="s">
        <v>18232</v>
      </c>
      <c r="I582" s="74" t="s">
        <v>18233</v>
      </c>
      <c r="K582" s="70" t="s">
        <v>18234</v>
      </c>
      <c r="L582" s="70">
        <v>50</v>
      </c>
      <c r="M582" s="70">
        <v>1978</v>
      </c>
      <c r="N582" s="70" t="s">
        <v>18235</v>
      </c>
      <c r="O582" s="70" t="s">
        <v>4456</v>
      </c>
      <c r="P582" s="70" t="s">
        <v>18236</v>
      </c>
      <c r="Q582" s="70" t="s">
        <v>18237</v>
      </c>
    </row>
    <row r="583" spans="1:17" s="70" customFormat="1" ht="24" x14ac:dyDescent="0.3">
      <c r="A583" s="70" t="s">
        <v>14124</v>
      </c>
      <c r="B583" s="70" t="s">
        <v>8103</v>
      </c>
      <c r="C583" s="70">
        <v>225</v>
      </c>
      <c r="D583" s="70" t="s">
        <v>18238</v>
      </c>
      <c r="E583" s="70" t="s">
        <v>4456</v>
      </c>
      <c r="F583" s="70" t="s">
        <v>18239</v>
      </c>
      <c r="H583" s="74" t="s">
        <v>18240</v>
      </c>
      <c r="I583" s="74" t="s">
        <v>18241</v>
      </c>
      <c r="K583" s="70" t="s">
        <v>18242</v>
      </c>
      <c r="L583" s="70">
        <v>15</v>
      </c>
      <c r="M583" s="70">
        <v>2007</v>
      </c>
      <c r="N583" s="70" t="s">
        <v>18243</v>
      </c>
      <c r="O583" s="70" t="s">
        <v>4456</v>
      </c>
      <c r="P583" s="70" t="s">
        <v>18244</v>
      </c>
      <c r="Q583" s="70" t="s">
        <v>18245</v>
      </c>
    </row>
    <row r="584" spans="1:17" s="70" customFormat="1" ht="24" x14ac:dyDescent="0.3">
      <c r="A584" s="70" t="s">
        <v>13414</v>
      </c>
      <c r="B584" s="70" t="s">
        <v>7341</v>
      </c>
      <c r="C584" s="70">
        <v>225</v>
      </c>
      <c r="D584" s="70" t="s">
        <v>18246</v>
      </c>
      <c r="E584" s="70" t="s">
        <v>15607</v>
      </c>
      <c r="F584" s="70">
        <v>224981300</v>
      </c>
      <c r="I584" s="74" t="s">
        <v>18248</v>
      </c>
      <c r="N584" s="70" t="s">
        <v>18247</v>
      </c>
      <c r="O584" s="70" t="s">
        <v>4456</v>
      </c>
    </row>
    <row r="585" spans="1:17" s="70" customFormat="1" x14ac:dyDescent="0.3">
      <c r="A585" s="70" t="s">
        <v>9650</v>
      </c>
      <c r="B585" s="70" t="s">
        <v>2963</v>
      </c>
      <c r="C585" s="70">
        <v>225</v>
      </c>
      <c r="D585" s="70" t="s">
        <v>18249</v>
      </c>
      <c r="E585" s="70" t="s">
        <v>9179</v>
      </c>
      <c r="F585" s="70">
        <v>229370000</v>
      </c>
      <c r="H585" s="74" t="s">
        <v>18250</v>
      </c>
      <c r="I585" s="74" t="s">
        <v>18251</v>
      </c>
      <c r="K585" s="70" t="s">
        <v>18252</v>
      </c>
      <c r="L585" s="70">
        <v>200</v>
      </c>
      <c r="M585" s="70">
        <v>1995</v>
      </c>
      <c r="N585" s="70" t="s">
        <v>17183</v>
      </c>
      <c r="O585" s="70" t="s">
        <v>4456</v>
      </c>
      <c r="P585" s="70" t="s">
        <v>15884</v>
      </c>
      <c r="Q585" s="70" t="s">
        <v>9229</v>
      </c>
    </row>
    <row r="586" spans="1:17" s="70" customFormat="1" x14ac:dyDescent="0.3">
      <c r="A586" s="70" t="s">
        <v>11420</v>
      </c>
      <c r="B586" s="70" t="s">
        <v>4996</v>
      </c>
      <c r="C586" s="70">
        <v>226</v>
      </c>
      <c r="D586" s="70" t="s">
        <v>18253</v>
      </c>
      <c r="E586" s="70" t="s">
        <v>4456</v>
      </c>
      <c r="F586" s="70">
        <v>223923400</v>
      </c>
      <c r="I586" s="74" t="s">
        <v>18254</v>
      </c>
      <c r="K586" s="70" t="s">
        <v>18255</v>
      </c>
      <c r="L586" s="70">
        <v>190</v>
      </c>
      <c r="M586" s="70">
        <v>1925</v>
      </c>
      <c r="N586" s="70" t="s">
        <v>18256</v>
      </c>
      <c r="O586" s="70" t="s">
        <v>4456</v>
      </c>
    </row>
    <row r="587" spans="1:17" s="70" customFormat="1" x14ac:dyDescent="0.3">
      <c r="A587" s="70" t="s">
        <v>10893</v>
      </c>
      <c r="B587" s="70" t="s">
        <v>4400</v>
      </c>
      <c r="C587" s="70">
        <v>226</v>
      </c>
      <c r="D587" s="70" t="s">
        <v>18257</v>
      </c>
      <c r="E587" s="70" t="s">
        <v>9179</v>
      </c>
      <c r="F587" s="70">
        <v>224321910</v>
      </c>
      <c r="H587" s="70" t="s">
        <v>18258</v>
      </c>
      <c r="I587" s="74" t="s">
        <v>18259</v>
      </c>
      <c r="K587" s="70" t="s">
        <v>18260</v>
      </c>
      <c r="L587" s="70">
        <v>8</v>
      </c>
      <c r="M587" s="70">
        <v>1992</v>
      </c>
      <c r="N587" s="70" t="s">
        <v>18261</v>
      </c>
      <c r="O587" s="70" t="s">
        <v>4456</v>
      </c>
    </row>
    <row r="588" spans="1:17" s="70" customFormat="1" ht="24" x14ac:dyDescent="0.3">
      <c r="A588" s="70" t="s">
        <v>13906</v>
      </c>
      <c r="B588" s="70" t="s">
        <v>7863</v>
      </c>
      <c r="C588" s="70">
        <v>226</v>
      </c>
      <c r="D588" s="70" t="s">
        <v>18262</v>
      </c>
      <c r="E588" s="70" t="s">
        <v>9179</v>
      </c>
      <c r="F588" s="70" t="s">
        <v>18263</v>
      </c>
      <c r="H588" s="70" t="s">
        <v>18264</v>
      </c>
      <c r="I588" s="74" t="s">
        <v>18265</v>
      </c>
      <c r="K588" s="70" t="s">
        <v>18266</v>
      </c>
      <c r="L588" s="70">
        <v>8</v>
      </c>
      <c r="M588" s="70">
        <v>2007</v>
      </c>
      <c r="N588" s="70" t="s">
        <v>18267</v>
      </c>
      <c r="O588" s="70" t="s">
        <v>4456</v>
      </c>
    </row>
    <row r="589" spans="1:17" s="70" customFormat="1" x14ac:dyDescent="0.3">
      <c r="A589" s="70" t="s">
        <v>10894</v>
      </c>
      <c r="B589" s="70" t="s">
        <v>4401</v>
      </c>
      <c r="C589" s="70">
        <v>226</v>
      </c>
      <c r="D589" s="70" t="s">
        <v>18268</v>
      </c>
      <c r="E589" s="70" t="s">
        <v>15115</v>
      </c>
      <c r="F589" s="70">
        <v>226635300</v>
      </c>
      <c r="H589" s="74" t="s">
        <v>18269</v>
      </c>
      <c r="I589" s="74" t="s">
        <v>18270</v>
      </c>
      <c r="K589" s="70" t="s">
        <v>18271</v>
      </c>
      <c r="L589" s="70">
        <v>50</v>
      </c>
      <c r="N589" s="70" t="s">
        <v>18272</v>
      </c>
      <c r="O589" s="70" t="s">
        <v>4456</v>
      </c>
      <c r="P589" s="70" t="s">
        <v>15884</v>
      </c>
      <c r="Q589" s="70" t="s">
        <v>4460</v>
      </c>
    </row>
    <row r="590" spans="1:17" s="70" customFormat="1" x14ac:dyDescent="0.3">
      <c r="A590" s="70" t="s">
        <v>12011</v>
      </c>
      <c r="B590" s="70" t="s">
        <v>5671</v>
      </c>
      <c r="C590" s="70">
        <v>226</v>
      </c>
      <c r="D590" s="70" t="s">
        <v>18273</v>
      </c>
      <c r="E590" s="70" t="s">
        <v>15266</v>
      </c>
      <c r="F590" s="70">
        <v>222801800</v>
      </c>
      <c r="H590" s="70" t="s">
        <v>18274</v>
      </c>
      <c r="I590" s="74" t="s">
        <v>18275</v>
      </c>
      <c r="K590" s="70" t="s">
        <v>18276</v>
      </c>
      <c r="L590" s="70">
        <v>500</v>
      </c>
      <c r="N590" s="70" t="s">
        <v>18277</v>
      </c>
      <c r="O590" s="70" t="s">
        <v>4456</v>
      </c>
    </row>
    <row r="591" spans="1:17" s="70" customFormat="1" x14ac:dyDescent="0.3">
      <c r="A591" s="70" t="s">
        <v>11996</v>
      </c>
      <c r="B591" s="70" t="s">
        <v>5649</v>
      </c>
      <c r="C591" s="70">
        <v>226</v>
      </c>
      <c r="D591" s="70" t="s">
        <v>18278</v>
      </c>
      <c r="E591" s="70" t="s">
        <v>15595</v>
      </c>
      <c r="F591" s="70">
        <v>223371400</v>
      </c>
      <c r="H591" s="74" t="s">
        <v>18279</v>
      </c>
      <c r="I591" s="74" t="s">
        <v>18280</v>
      </c>
      <c r="K591" s="70" t="s">
        <v>18281</v>
      </c>
      <c r="L591" s="70">
        <v>150</v>
      </c>
      <c r="N591" s="70" t="s">
        <v>18282</v>
      </c>
      <c r="O591" s="70" t="s">
        <v>4456</v>
      </c>
    </row>
    <row r="592" spans="1:17" s="70" customFormat="1" ht="24" x14ac:dyDescent="0.3">
      <c r="A592" s="70" t="s">
        <v>11331</v>
      </c>
      <c r="B592" s="70" t="s">
        <v>4898</v>
      </c>
      <c r="C592" s="70">
        <v>226</v>
      </c>
      <c r="D592" s="70" t="s">
        <v>18283</v>
      </c>
      <c r="E592" s="70" t="s">
        <v>9151</v>
      </c>
      <c r="F592" s="70">
        <v>229470500</v>
      </c>
      <c r="H592" s="74" t="s">
        <v>18284</v>
      </c>
      <c r="I592" s="74" t="s">
        <v>18285</v>
      </c>
      <c r="K592" s="70" t="s">
        <v>18286</v>
      </c>
      <c r="L592" s="70">
        <v>60</v>
      </c>
      <c r="M592" s="70">
        <v>1980</v>
      </c>
      <c r="N592" s="70" t="s">
        <v>18287</v>
      </c>
      <c r="O592" s="70" t="s">
        <v>4456</v>
      </c>
      <c r="P592" s="70" t="s">
        <v>15884</v>
      </c>
      <c r="Q592" s="70" t="s">
        <v>9229</v>
      </c>
    </row>
    <row r="593" spans="1:17" s="70" customFormat="1" ht="24" x14ac:dyDescent="0.3">
      <c r="A593" s="70" t="s">
        <v>11052</v>
      </c>
      <c r="B593" s="70" t="s">
        <v>4594</v>
      </c>
      <c r="C593" s="70">
        <v>226</v>
      </c>
      <c r="D593" s="70" t="s">
        <v>18288</v>
      </c>
      <c r="E593" s="70" t="s">
        <v>9151</v>
      </c>
      <c r="F593" s="70">
        <v>224134800</v>
      </c>
      <c r="H593" s="74" t="s">
        <v>18289</v>
      </c>
      <c r="I593" s="74" t="s">
        <v>18290</v>
      </c>
      <c r="K593" s="70" t="s">
        <v>18291</v>
      </c>
      <c r="L593" s="70">
        <v>86</v>
      </c>
      <c r="M593" s="70">
        <v>1980</v>
      </c>
      <c r="N593" s="70" t="s">
        <v>18292</v>
      </c>
      <c r="O593" s="70" t="s">
        <v>4456</v>
      </c>
    </row>
    <row r="594" spans="1:17" s="70" customFormat="1" x14ac:dyDescent="0.3">
      <c r="A594" s="70" t="s">
        <v>12994</v>
      </c>
      <c r="B594" s="70" t="s">
        <v>6877</v>
      </c>
      <c r="C594" s="70">
        <v>226</v>
      </c>
      <c r="D594" s="70" t="s">
        <v>18293</v>
      </c>
      <c r="E594" s="70" t="s">
        <v>9256</v>
      </c>
      <c r="F594" s="70">
        <v>227332800</v>
      </c>
      <c r="H594" s="74" t="s">
        <v>18294</v>
      </c>
      <c r="I594" s="74" t="s">
        <v>18295</v>
      </c>
      <c r="K594" s="70" t="s">
        <v>18296</v>
      </c>
      <c r="L594" s="70">
        <v>10</v>
      </c>
      <c r="M594" s="70">
        <v>1986</v>
      </c>
      <c r="N594" s="70" t="s">
        <v>18297</v>
      </c>
      <c r="O594" s="70" t="s">
        <v>4456</v>
      </c>
    </row>
    <row r="595" spans="1:17" s="70" customFormat="1" x14ac:dyDescent="0.3">
      <c r="A595" s="70" t="s">
        <v>12995</v>
      </c>
      <c r="B595" s="70" t="s">
        <v>6879</v>
      </c>
      <c r="C595" s="70">
        <v>227</v>
      </c>
      <c r="D595" s="70" t="s">
        <v>18301</v>
      </c>
      <c r="E595" s="70" t="s">
        <v>9151</v>
      </c>
      <c r="F595" s="70">
        <v>228341970</v>
      </c>
      <c r="H595" s="74" t="s">
        <v>18302</v>
      </c>
      <c r="I595" s="74" t="s">
        <v>18303</v>
      </c>
      <c r="K595" s="70" t="s">
        <v>18304</v>
      </c>
      <c r="L595" s="70">
        <v>400</v>
      </c>
      <c r="N595" s="70" t="s">
        <v>18305</v>
      </c>
      <c r="O595" s="70" t="s">
        <v>4456</v>
      </c>
    </row>
    <row r="596" spans="1:17" s="70" customFormat="1" ht="24" x14ac:dyDescent="0.3">
      <c r="A596" s="70" t="s">
        <v>12055</v>
      </c>
      <c r="B596" s="70" t="s">
        <v>5720</v>
      </c>
      <c r="C596" s="70">
        <v>227</v>
      </c>
      <c r="D596" s="70" t="s">
        <v>18306</v>
      </c>
      <c r="E596" s="70" t="s">
        <v>4456</v>
      </c>
      <c r="F596" s="70" t="s">
        <v>18307</v>
      </c>
      <c r="H596" s="74" t="s">
        <v>18308</v>
      </c>
      <c r="I596" s="74" t="s">
        <v>18309</v>
      </c>
      <c r="K596" s="70" t="s">
        <v>18310</v>
      </c>
      <c r="L596" s="70">
        <v>80</v>
      </c>
      <c r="N596" s="70" t="s">
        <v>18311</v>
      </c>
      <c r="O596" s="70" t="s">
        <v>4456</v>
      </c>
    </row>
    <row r="597" spans="1:17" s="70" customFormat="1" ht="24" x14ac:dyDescent="0.3">
      <c r="A597" s="70" t="s">
        <v>12081</v>
      </c>
      <c r="B597" s="70" t="s">
        <v>5748</v>
      </c>
      <c r="C597" s="70">
        <v>227</v>
      </c>
      <c r="D597" s="70" t="s">
        <v>18312</v>
      </c>
      <c r="E597" s="70" t="s">
        <v>15120</v>
      </c>
      <c r="F597" s="70">
        <v>223323000</v>
      </c>
      <c r="H597" s="74" t="s">
        <v>18313</v>
      </c>
      <c r="I597" s="74" t="s">
        <v>18314</v>
      </c>
      <c r="K597" s="70" t="s">
        <v>18315</v>
      </c>
      <c r="L597" s="70">
        <v>70</v>
      </c>
      <c r="M597" s="70">
        <v>1980</v>
      </c>
      <c r="N597" s="70" t="s">
        <v>18316</v>
      </c>
      <c r="O597" s="70" t="s">
        <v>4456</v>
      </c>
    </row>
    <row r="598" spans="1:17" s="70" customFormat="1" ht="12" x14ac:dyDescent="0.3">
      <c r="A598" s="70" t="s">
        <v>11684</v>
      </c>
      <c r="B598" s="70" t="s">
        <v>5288</v>
      </c>
      <c r="C598" s="70">
        <v>227</v>
      </c>
      <c r="D598" s="70" t="s">
        <v>18317</v>
      </c>
      <c r="E598" s="70" t="s">
        <v>15595</v>
      </c>
      <c r="F598" s="70">
        <v>225964000</v>
      </c>
      <c r="H598" s="70" t="s">
        <v>18318</v>
      </c>
      <c r="I598" s="70" t="s">
        <v>18319</v>
      </c>
      <c r="K598" s="70" t="s">
        <v>18320</v>
      </c>
      <c r="L598" s="70">
        <v>1500</v>
      </c>
      <c r="M598" s="70">
        <v>1986</v>
      </c>
      <c r="N598" s="70" t="s">
        <v>18321</v>
      </c>
      <c r="O598" s="70" t="s">
        <v>4456</v>
      </c>
    </row>
    <row r="599" spans="1:17" s="70" customFormat="1" ht="24" x14ac:dyDescent="0.3">
      <c r="A599" s="70" t="s">
        <v>13175</v>
      </c>
      <c r="B599" s="70" t="s">
        <v>18298</v>
      </c>
      <c r="C599" s="70">
        <v>227</v>
      </c>
      <c r="D599" s="70" t="s">
        <v>18322</v>
      </c>
      <c r="E599" s="70" t="s">
        <v>15428</v>
      </c>
      <c r="F599" s="70" t="s">
        <v>18323</v>
      </c>
      <c r="H599" s="70" t="s">
        <v>18324</v>
      </c>
      <c r="I599" s="74" t="s">
        <v>18325</v>
      </c>
      <c r="J599" s="70">
        <v>4280409</v>
      </c>
      <c r="K599" s="70" t="s">
        <v>18326</v>
      </c>
      <c r="L599" s="70">
        <v>300</v>
      </c>
      <c r="M599" s="70">
        <v>1983</v>
      </c>
      <c r="N599" s="70" t="s">
        <v>18327</v>
      </c>
      <c r="O599" s="70" t="s">
        <v>15428</v>
      </c>
    </row>
    <row r="600" spans="1:17" s="70" customFormat="1" ht="36" x14ac:dyDescent="0.3">
      <c r="A600" s="70" t="s">
        <v>12860</v>
      </c>
      <c r="B600" s="70" t="s">
        <v>18299</v>
      </c>
      <c r="C600" s="70">
        <v>227</v>
      </c>
      <c r="D600" s="70" t="s">
        <v>18328</v>
      </c>
      <c r="E600" s="70" t="s">
        <v>15901</v>
      </c>
      <c r="F600" s="70" t="s">
        <v>18329</v>
      </c>
      <c r="H600" s="70" t="s">
        <v>18330</v>
      </c>
      <c r="I600" s="74" t="s">
        <v>18331</v>
      </c>
      <c r="J600" s="70">
        <v>4060640</v>
      </c>
      <c r="K600" s="70" t="s">
        <v>18332</v>
      </c>
      <c r="L600" s="70">
        <v>1081</v>
      </c>
      <c r="M600" s="70">
        <v>1988</v>
      </c>
      <c r="N600" s="70" t="s">
        <v>18333</v>
      </c>
      <c r="O600" s="70" t="s">
        <v>15901</v>
      </c>
    </row>
    <row r="601" spans="1:17" s="70" customFormat="1" x14ac:dyDescent="0.3">
      <c r="A601" s="70" t="s">
        <v>12056</v>
      </c>
      <c r="B601" s="70" t="s">
        <v>18300</v>
      </c>
      <c r="C601" s="70">
        <v>227</v>
      </c>
      <c r="D601" s="70" t="s">
        <v>18334</v>
      </c>
      <c r="E601" s="70" t="s">
        <v>15152</v>
      </c>
      <c r="F601" s="70" t="s">
        <v>18335</v>
      </c>
      <c r="G601" s="70" t="s">
        <v>18336</v>
      </c>
      <c r="H601" s="74" t="s">
        <v>18337</v>
      </c>
      <c r="I601" s="74" t="s">
        <v>18338</v>
      </c>
      <c r="J601" s="70">
        <v>2362950</v>
      </c>
      <c r="K601" s="70" t="s">
        <v>18339</v>
      </c>
      <c r="L601" s="70">
        <v>46</v>
      </c>
      <c r="M601" s="70">
        <v>1945</v>
      </c>
      <c r="N601" s="70" t="s">
        <v>18340</v>
      </c>
      <c r="O601" s="70" t="s">
        <v>15152</v>
      </c>
      <c r="P601" s="70" t="s">
        <v>17259</v>
      </c>
      <c r="Q601" s="70" t="s">
        <v>9212</v>
      </c>
    </row>
    <row r="602" spans="1:17" s="70" customFormat="1" ht="36" x14ac:dyDescent="0.3">
      <c r="A602" s="70" t="s">
        <v>14387</v>
      </c>
      <c r="B602" s="70" t="s">
        <v>8411</v>
      </c>
      <c r="C602" s="70">
        <v>227</v>
      </c>
      <c r="D602" s="70" t="s">
        <v>18341</v>
      </c>
      <c r="E602" s="70" t="s">
        <v>15178</v>
      </c>
      <c r="F602" s="70" t="s">
        <v>18342</v>
      </c>
      <c r="H602" s="70" t="s">
        <v>18343</v>
      </c>
      <c r="I602" s="74" t="s">
        <v>18344</v>
      </c>
      <c r="J602" s="70">
        <v>8580655</v>
      </c>
      <c r="K602" s="70" t="s">
        <v>18345</v>
      </c>
      <c r="L602" s="70">
        <v>240</v>
      </c>
      <c r="M602" s="70">
        <v>1989</v>
      </c>
      <c r="N602" s="70" t="s">
        <v>18340</v>
      </c>
      <c r="O602" s="70" t="s">
        <v>4456</v>
      </c>
    </row>
    <row r="603" spans="1:17" s="70" customFormat="1" x14ac:dyDescent="0.3">
      <c r="A603" s="70" t="s">
        <v>14403</v>
      </c>
      <c r="B603" s="70" t="s">
        <v>8436</v>
      </c>
      <c r="C603" s="70">
        <v>228</v>
      </c>
      <c r="D603" s="70" t="s">
        <v>18346</v>
      </c>
      <c r="E603" s="70" t="s">
        <v>9151</v>
      </c>
      <c r="F603" s="70">
        <v>224957716</v>
      </c>
      <c r="H603" s="74" t="s">
        <v>18347</v>
      </c>
      <c r="I603" s="74" t="s">
        <v>18348</v>
      </c>
      <c r="K603" s="70" t="s">
        <v>18349</v>
      </c>
      <c r="L603" s="70">
        <v>216</v>
      </c>
      <c r="M603" s="70">
        <v>1928</v>
      </c>
      <c r="N603" s="70" t="s">
        <v>18350</v>
      </c>
      <c r="O603" s="70" t="s">
        <v>4456</v>
      </c>
    </row>
    <row r="604" spans="1:17" s="70" customFormat="1" ht="24" x14ac:dyDescent="0.3">
      <c r="A604" s="70" t="s">
        <v>12996</v>
      </c>
      <c r="B604" s="70" t="s">
        <v>6882</v>
      </c>
      <c r="C604" s="70">
        <v>228</v>
      </c>
      <c r="D604" s="70" t="s">
        <v>18351</v>
      </c>
      <c r="E604" s="70" t="s">
        <v>15266</v>
      </c>
      <c r="F604" s="70" t="s">
        <v>18352</v>
      </c>
      <c r="H604" s="74" t="s">
        <v>18353</v>
      </c>
      <c r="I604" s="74" t="s">
        <v>18354</v>
      </c>
      <c r="K604" s="70" t="s">
        <v>18355</v>
      </c>
      <c r="L604" s="70">
        <v>15</v>
      </c>
      <c r="M604" s="70">
        <v>1976</v>
      </c>
      <c r="N604" s="70" t="s">
        <v>18340</v>
      </c>
      <c r="O604" s="70" t="s">
        <v>4456</v>
      </c>
    </row>
    <row r="605" spans="1:17" s="70" customFormat="1" ht="36" x14ac:dyDescent="0.3">
      <c r="A605" s="70" t="s">
        <v>12212</v>
      </c>
      <c r="B605" s="70" t="s">
        <v>5891</v>
      </c>
      <c r="C605" s="70">
        <v>228</v>
      </c>
      <c r="D605" s="70" t="s">
        <v>18356</v>
      </c>
      <c r="E605" s="70" t="s">
        <v>9256</v>
      </c>
      <c r="F605" s="70">
        <v>225713000</v>
      </c>
      <c r="I605" s="74" t="s">
        <v>18357</v>
      </c>
      <c r="K605" s="70" t="s">
        <v>18358</v>
      </c>
      <c r="N605" s="70" t="s">
        <v>18359</v>
      </c>
      <c r="O605" s="70" t="s">
        <v>4456</v>
      </c>
      <c r="P605" s="70" t="s">
        <v>17195</v>
      </c>
      <c r="Q605" s="70" t="s">
        <v>15340</v>
      </c>
    </row>
    <row r="606" spans="1:17" s="70" customFormat="1" ht="24" x14ac:dyDescent="0.3">
      <c r="A606" s="70" t="s">
        <v>9490</v>
      </c>
      <c r="B606" s="70" t="s">
        <v>18360</v>
      </c>
      <c r="C606" s="70">
        <v>228</v>
      </c>
      <c r="D606" s="70" t="s">
        <v>18361</v>
      </c>
      <c r="E606" s="70" t="s">
        <v>16114</v>
      </c>
      <c r="F606" s="70" t="s">
        <v>18362</v>
      </c>
      <c r="H606" s="74" t="s">
        <v>18363</v>
      </c>
      <c r="I606" s="74" t="s">
        <v>18364</v>
      </c>
      <c r="J606" s="70">
        <v>1840614</v>
      </c>
      <c r="K606" s="70" t="s">
        <v>18365</v>
      </c>
      <c r="L606" s="70">
        <v>100</v>
      </c>
      <c r="M606" s="70">
        <v>1982</v>
      </c>
      <c r="N606" s="70" t="s">
        <v>18366</v>
      </c>
      <c r="O606" s="70" t="s">
        <v>16114</v>
      </c>
    </row>
    <row r="607" spans="1:17" s="70" customFormat="1" x14ac:dyDescent="0.3">
      <c r="A607" s="70" t="s">
        <v>10577</v>
      </c>
      <c r="B607" s="70" t="s">
        <v>4032</v>
      </c>
      <c r="C607" s="70">
        <v>228</v>
      </c>
      <c r="D607" s="70" t="s">
        <v>18367</v>
      </c>
      <c r="E607" s="70" t="s">
        <v>9256</v>
      </c>
      <c r="F607" s="70">
        <v>228988050</v>
      </c>
      <c r="H607" s="74" t="s">
        <v>18368</v>
      </c>
      <c r="I607" s="70" t="s">
        <v>18369</v>
      </c>
      <c r="J607" s="70">
        <v>9030913</v>
      </c>
      <c r="K607" s="70" t="s">
        <v>18370</v>
      </c>
      <c r="L607" s="70">
        <v>45</v>
      </c>
      <c r="M607" s="70">
        <v>1995</v>
      </c>
      <c r="N607" s="70" t="s">
        <v>18371</v>
      </c>
      <c r="O607" s="70" t="s">
        <v>4456</v>
      </c>
    </row>
    <row r="608" spans="1:17" s="70" customFormat="1" ht="24" x14ac:dyDescent="0.3">
      <c r="A608" s="70" t="s">
        <v>9291</v>
      </c>
      <c r="B608" s="70" t="s">
        <v>2421</v>
      </c>
      <c r="C608" s="70">
        <v>228</v>
      </c>
      <c r="D608" s="70" t="s">
        <v>18372</v>
      </c>
      <c r="E608" s="70" t="s">
        <v>4456</v>
      </c>
      <c r="F608" s="70" t="s">
        <v>18373</v>
      </c>
      <c r="I608" s="74" t="s">
        <v>18374</v>
      </c>
      <c r="J608" s="70">
        <v>9760975</v>
      </c>
      <c r="K608" s="70" t="s">
        <v>18375</v>
      </c>
      <c r="L608" s="70">
        <v>160</v>
      </c>
      <c r="N608" s="70" t="s">
        <v>18376</v>
      </c>
      <c r="O608" s="70" t="s">
        <v>4456</v>
      </c>
      <c r="P608" s="70" t="s">
        <v>16193</v>
      </c>
    </row>
    <row r="609" spans="1:17" s="70" customFormat="1" x14ac:dyDescent="0.3">
      <c r="A609" s="70" t="s">
        <v>9292</v>
      </c>
      <c r="B609" s="70" t="s">
        <v>2422</v>
      </c>
      <c r="C609" s="70">
        <v>228</v>
      </c>
      <c r="D609" s="70" t="s">
        <v>18377</v>
      </c>
      <c r="E609" s="70" t="s">
        <v>15415</v>
      </c>
      <c r="F609" s="70">
        <v>225870100</v>
      </c>
      <c r="H609" s="74" t="s">
        <v>18378</v>
      </c>
      <c r="I609" s="74" t="s">
        <v>18379</v>
      </c>
      <c r="K609" s="70" t="s">
        <v>18380</v>
      </c>
      <c r="L609" s="70">
        <v>200</v>
      </c>
      <c r="M609" s="70">
        <v>1993</v>
      </c>
      <c r="N609" s="70" t="s">
        <v>18381</v>
      </c>
      <c r="O609" s="70" t="s">
        <v>4456</v>
      </c>
    </row>
    <row r="610" spans="1:17" s="70" customFormat="1" x14ac:dyDescent="0.3">
      <c r="A610" s="70" t="s">
        <v>13465</v>
      </c>
      <c r="B610" s="70" t="s">
        <v>7396</v>
      </c>
      <c r="C610" s="70">
        <v>228</v>
      </c>
      <c r="D610" s="70" t="s">
        <v>18382</v>
      </c>
      <c r="E610" s="70" t="s">
        <v>9179</v>
      </c>
      <c r="F610" s="70">
        <v>227508600</v>
      </c>
      <c r="H610" s="74" t="s">
        <v>18383</v>
      </c>
      <c r="I610" s="74" t="s">
        <v>18384</v>
      </c>
      <c r="J610" s="70">
        <v>7560742</v>
      </c>
      <c r="K610" s="70" t="s">
        <v>18385</v>
      </c>
      <c r="L610" s="70">
        <v>300</v>
      </c>
      <c r="M610" s="70">
        <v>2008</v>
      </c>
      <c r="N610" s="70" t="s">
        <v>18386</v>
      </c>
      <c r="O610" s="70" t="s">
        <v>4456</v>
      </c>
    </row>
    <row r="611" spans="1:17" s="70" customFormat="1" x14ac:dyDescent="0.3">
      <c r="A611" s="70" t="s">
        <v>11794</v>
      </c>
      <c r="B611" s="70" t="s">
        <v>18391</v>
      </c>
      <c r="C611" s="70">
        <v>229</v>
      </c>
      <c r="D611" s="70" t="s">
        <v>18387</v>
      </c>
      <c r="E611" s="70" t="s">
        <v>15588</v>
      </c>
      <c r="F611" s="70">
        <v>225945700</v>
      </c>
      <c r="H611" s="74" t="s">
        <v>18388</v>
      </c>
      <c r="K611" s="70" t="s">
        <v>18389</v>
      </c>
      <c r="L611" s="70">
        <v>45</v>
      </c>
      <c r="M611" s="70">
        <v>1999</v>
      </c>
      <c r="N611" s="70" t="s">
        <v>18390</v>
      </c>
      <c r="O611" s="70" t="s">
        <v>4456</v>
      </c>
    </row>
    <row r="612" spans="1:17" s="70" customFormat="1" ht="36" x14ac:dyDescent="0.3">
      <c r="A612" s="70" t="s">
        <v>14177</v>
      </c>
      <c r="B612" s="70" t="s">
        <v>8163</v>
      </c>
      <c r="C612" s="70">
        <v>229</v>
      </c>
      <c r="D612" s="70" t="s">
        <v>18392</v>
      </c>
      <c r="E612" s="70" t="s">
        <v>15266</v>
      </c>
      <c r="F612" s="70" t="s">
        <v>18393</v>
      </c>
      <c r="H612" s="74" t="s">
        <v>18394</v>
      </c>
      <c r="K612" s="70" t="s">
        <v>18395</v>
      </c>
      <c r="L612" s="70">
        <v>10</v>
      </c>
      <c r="M612" s="70">
        <v>2003</v>
      </c>
      <c r="N612" s="70" t="s">
        <v>18396</v>
      </c>
      <c r="O612" s="70" t="s">
        <v>4456</v>
      </c>
    </row>
    <row r="613" spans="1:17" s="70" customFormat="1" ht="24" x14ac:dyDescent="0.3">
      <c r="A613" s="70" t="s">
        <v>11399</v>
      </c>
      <c r="B613" s="70" t="s">
        <v>4973</v>
      </c>
      <c r="C613" s="70">
        <v>229</v>
      </c>
      <c r="D613" s="70" t="s">
        <v>18397</v>
      </c>
      <c r="E613" s="70" t="s">
        <v>4456</v>
      </c>
      <c r="F613" s="70">
        <v>226113640</v>
      </c>
      <c r="H613" s="74" t="s">
        <v>18398</v>
      </c>
      <c r="I613" s="74" t="s">
        <v>18399</v>
      </c>
      <c r="K613" s="70" t="s">
        <v>18400</v>
      </c>
      <c r="L613" s="70">
        <v>28</v>
      </c>
      <c r="M613" s="70">
        <v>1956</v>
      </c>
      <c r="N613" s="70" t="s">
        <v>18401</v>
      </c>
      <c r="O613" s="70" t="s">
        <v>4456</v>
      </c>
      <c r="P613" s="70" t="s">
        <v>15884</v>
      </c>
      <c r="Q613" s="70" t="s">
        <v>18402</v>
      </c>
    </row>
    <row r="614" spans="1:17" s="78" customFormat="1" x14ac:dyDescent="0.3">
      <c r="A614" s="78" t="s">
        <v>44969</v>
      </c>
      <c r="B614" s="78" t="s">
        <v>8480</v>
      </c>
      <c r="C614" s="78" t="s">
        <v>8481</v>
      </c>
      <c r="D614" s="78" t="s">
        <v>18403</v>
      </c>
      <c r="E614" s="78" t="s">
        <v>9151</v>
      </c>
      <c r="F614" s="78">
        <v>222469060</v>
      </c>
      <c r="H614" s="79" t="s">
        <v>18404</v>
      </c>
      <c r="I614" s="79" t="s">
        <v>18405</v>
      </c>
      <c r="K614" s="78" t="s">
        <v>18406</v>
      </c>
      <c r="L614" s="78">
        <v>10</v>
      </c>
      <c r="M614" s="78">
        <v>1996</v>
      </c>
      <c r="N614" s="78" t="s">
        <v>18407</v>
      </c>
      <c r="O614" s="78" t="s">
        <v>4456</v>
      </c>
    </row>
    <row r="615" spans="1:17" s="70" customFormat="1" ht="36" x14ac:dyDescent="0.3">
      <c r="A615" s="70" t="s">
        <v>11211</v>
      </c>
      <c r="B615" s="70" t="s">
        <v>4765</v>
      </c>
      <c r="C615" s="70">
        <v>229</v>
      </c>
      <c r="D615" s="70" t="s">
        <v>18408</v>
      </c>
      <c r="E615" s="70" t="s">
        <v>15422</v>
      </c>
      <c r="F615" s="70" t="s">
        <v>18409</v>
      </c>
      <c r="H615" s="70" t="s">
        <v>18410</v>
      </c>
      <c r="I615" s="74" t="s">
        <v>18411</v>
      </c>
      <c r="J615" s="70">
        <v>7464522</v>
      </c>
      <c r="K615" s="70" t="s">
        <v>18412</v>
      </c>
      <c r="L615" s="70">
        <v>450</v>
      </c>
      <c r="M615" s="70">
        <v>1953</v>
      </c>
      <c r="N615" s="70" t="s">
        <v>18413</v>
      </c>
      <c r="O615" s="70" t="s">
        <v>4456</v>
      </c>
      <c r="P615" s="70" t="s">
        <v>17195</v>
      </c>
      <c r="Q615" s="70" t="s">
        <v>15593</v>
      </c>
    </row>
    <row r="616" spans="1:17" s="70" customFormat="1" x14ac:dyDescent="0.3">
      <c r="A616" s="70" t="s">
        <v>13669</v>
      </c>
      <c r="B616" s="70" t="s">
        <v>7604</v>
      </c>
      <c r="C616" s="70">
        <v>229</v>
      </c>
      <c r="D616" s="70" t="s">
        <v>18414</v>
      </c>
      <c r="E616" s="70" t="s">
        <v>9179</v>
      </c>
      <c r="F616" s="70">
        <v>224295500</v>
      </c>
      <c r="I616" s="74" t="s">
        <v>18415</v>
      </c>
      <c r="J616" s="70">
        <v>7560356</v>
      </c>
      <c r="K616" s="70" t="s">
        <v>18416</v>
      </c>
      <c r="L616" s="70">
        <v>18</v>
      </c>
      <c r="M616" s="70">
        <v>1993</v>
      </c>
      <c r="N616" s="70" t="s">
        <v>16025</v>
      </c>
    </row>
    <row r="617" spans="1:17" s="70" customFormat="1" ht="24" x14ac:dyDescent="0.3">
      <c r="A617" s="70" t="s">
        <v>14404</v>
      </c>
      <c r="B617" s="70" t="s">
        <v>8437</v>
      </c>
      <c r="C617" s="70">
        <v>229</v>
      </c>
      <c r="D617" s="70" t="s">
        <v>18417</v>
      </c>
      <c r="E617" s="70" t="s">
        <v>15390</v>
      </c>
      <c r="F617" s="70" t="s">
        <v>18418</v>
      </c>
      <c r="G617" s="70">
        <v>228999999</v>
      </c>
      <c r="H617" s="74" t="s">
        <v>18419</v>
      </c>
      <c r="K617" s="70" t="s">
        <v>18420</v>
      </c>
      <c r="N617" s="70" t="s">
        <v>18421</v>
      </c>
      <c r="O617" s="70" t="s">
        <v>4456</v>
      </c>
    </row>
    <row r="618" spans="1:17" s="70" customFormat="1" x14ac:dyDescent="0.3">
      <c r="A618" s="70" t="s">
        <v>11907</v>
      </c>
      <c r="B618" s="70" t="s">
        <v>5543</v>
      </c>
      <c r="C618" s="70">
        <v>230</v>
      </c>
      <c r="D618" s="70" t="s">
        <v>18422</v>
      </c>
      <c r="E618" s="70" t="s">
        <v>9179</v>
      </c>
      <c r="F618" s="70">
        <v>226202020</v>
      </c>
      <c r="H618" s="70" t="s">
        <v>18423</v>
      </c>
      <c r="I618" s="74" t="s">
        <v>18424</v>
      </c>
      <c r="K618" s="70" t="s">
        <v>18425</v>
      </c>
      <c r="L618" s="70">
        <v>120</v>
      </c>
      <c r="M618" s="70">
        <v>1994</v>
      </c>
      <c r="N618" s="70" t="s">
        <v>18426</v>
      </c>
      <c r="O618" s="70" t="s">
        <v>4456</v>
      </c>
      <c r="P618" s="70" t="s">
        <v>15884</v>
      </c>
      <c r="Q618" s="70" t="s">
        <v>9229</v>
      </c>
    </row>
    <row r="619" spans="1:17" s="70" customFormat="1" x14ac:dyDescent="0.3">
      <c r="A619" s="70" t="s">
        <v>12276</v>
      </c>
      <c r="B619" s="70" t="s">
        <v>5957</v>
      </c>
      <c r="C619" s="70">
        <v>230</v>
      </c>
      <c r="D619" s="70" t="s">
        <v>18428</v>
      </c>
      <c r="E619" s="70" t="s">
        <v>9179</v>
      </c>
      <c r="F619" s="70">
        <v>227290300</v>
      </c>
      <c r="G619" s="70">
        <v>227290329</v>
      </c>
      <c r="H619" s="74" t="s">
        <v>18429</v>
      </c>
      <c r="I619" s="74" t="s">
        <v>18430</v>
      </c>
      <c r="J619" s="70">
        <v>7550162</v>
      </c>
      <c r="K619" s="70" t="s">
        <v>18431</v>
      </c>
      <c r="L619" s="70">
        <v>30</v>
      </c>
      <c r="M619" s="70">
        <v>2003</v>
      </c>
      <c r="N619" s="70" t="s">
        <v>18432</v>
      </c>
      <c r="O619" s="70" t="s">
        <v>4456</v>
      </c>
      <c r="P619" s="70" t="s">
        <v>16207</v>
      </c>
      <c r="Q619" s="70" t="s">
        <v>15340</v>
      </c>
    </row>
    <row r="620" spans="1:17" s="70" customFormat="1" x14ac:dyDescent="0.3">
      <c r="A620" s="70" t="s">
        <v>10620</v>
      </c>
      <c r="B620" s="70" t="s">
        <v>4085</v>
      </c>
      <c r="C620" s="70">
        <v>230</v>
      </c>
      <c r="D620" s="70" t="s">
        <v>18433</v>
      </c>
      <c r="E620" s="70" t="s">
        <v>9179</v>
      </c>
      <c r="F620" s="70">
        <v>229446700</v>
      </c>
      <c r="H620" s="74" t="s">
        <v>18434</v>
      </c>
      <c r="I620" s="74" t="s">
        <v>18435</v>
      </c>
      <c r="K620" s="70" t="s">
        <v>18436</v>
      </c>
      <c r="L620" s="70">
        <v>30</v>
      </c>
      <c r="M620" s="70">
        <v>1994</v>
      </c>
      <c r="N620" s="70" t="s">
        <v>18437</v>
      </c>
      <c r="O620" s="70" t="s">
        <v>4456</v>
      </c>
    </row>
    <row r="621" spans="1:17" s="70" customFormat="1" x14ac:dyDescent="0.3">
      <c r="A621" s="70" t="s">
        <v>13466</v>
      </c>
      <c r="B621" s="70" t="s">
        <v>7397</v>
      </c>
      <c r="C621" s="70">
        <v>230</v>
      </c>
      <c r="D621" s="70" t="s">
        <v>18438</v>
      </c>
      <c r="E621" s="70" t="s">
        <v>9179</v>
      </c>
      <c r="F621" s="70" t="s">
        <v>18439</v>
      </c>
      <c r="H621" s="74" t="s">
        <v>18440</v>
      </c>
      <c r="I621" s="74" t="s">
        <v>18441</v>
      </c>
      <c r="K621" s="70" t="s">
        <v>18442</v>
      </c>
      <c r="L621" s="70">
        <v>4</v>
      </c>
      <c r="M621" s="70">
        <v>1990</v>
      </c>
      <c r="N621" s="70" t="s">
        <v>18443</v>
      </c>
      <c r="O621" s="70" t="s">
        <v>4456</v>
      </c>
    </row>
    <row r="622" spans="1:17" s="70" customFormat="1" ht="24" x14ac:dyDescent="0.3">
      <c r="A622" s="70" t="s">
        <v>12192</v>
      </c>
      <c r="B622" s="70" t="s">
        <v>5871</v>
      </c>
      <c r="C622" s="70">
        <v>230</v>
      </c>
      <c r="D622" s="70" t="s">
        <v>18457</v>
      </c>
      <c r="E622" s="70" t="s">
        <v>9179</v>
      </c>
      <c r="F622" s="70">
        <v>223712969</v>
      </c>
      <c r="H622" s="74" t="s">
        <v>18458</v>
      </c>
      <c r="I622" s="74" t="s">
        <v>18459</v>
      </c>
      <c r="K622" s="70" t="s">
        <v>18460</v>
      </c>
      <c r="L622" s="70">
        <v>20</v>
      </c>
      <c r="M622" s="70">
        <v>1998</v>
      </c>
      <c r="N622" s="70" t="s">
        <v>18461</v>
      </c>
      <c r="O622" s="70" t="s">
        <v>4456</v>
      </c>
    </row>
    <row r="623" spans="1:17" s="70" customFormat="1" ht="24" x14ac:dyDescent="0.3">
      <c r="A623" s="70" t="s">
        <v>12248</v>
      </c>
      <c r="B623" s="70" t="s">
        <v>5928</v>
      </c>
      <c r="C623" s="70">
        <v>230</v>
      </c>
      <c r="D623" s="70" t="s">
        <v>18444</v>
      </c>
      <c r="E623" s="70" t="s">
        <v>15197</v>
      </c>
      <c r="F623" s="70" t="s">
        <v>18445</v>
      </c>
      <c r="H623" s="74" t="s">
        <v>18446</v>
      </c>
      <c r="I623" s="74" t="s">
        <v>18447</v>
      </c>
      <c r="J623" s="70">
        <v>8710083</v>
      </c>
      <c r="K623" s="70" t="s">
        <v>18448</v>
      </c>
      <c r="L623" s="70">
        <v>1300</v>
      </c>
      <c r="M623" s="70">
        <v>1976</v>
      </c>
      <c r="N623" s="70" t="s">
        <v>18449</v>
      </c>
      <c r="O623" s="70" t="s">
        <v>4456</v>
      </c>
      <c r="P623" s="70" t="s">
        <v>16811</v>
      </c>
      <c r="Q623" s="70" t="s">
        <v>18450</v>
      </c>
    </row>
    <row r="624" spans="1:17" s="70" customFormat="1" ht="24" x14ac:dyDescent="0.3">
      <c r="A624" s="70" t="s">
        <v>12560</v>
      </c>
      <c r="B624" s="70" t="s">
        <v>6267</v>
      </c>
      <c r="C624" s="70">
        <v>230</v>
      </c>
      <c r="D624" s="70" t="s">
        <v>18451</v>
      </c>
      <c r="E624" s="70" t="s">
        <v>15415</v>
      </c>
      <c r="F624" s="70" t="s">
        <v>18452</v>
      </c>
      <c r="G624" s="70">
        <v>224407167</v>
      </c>
      <c r="H624" s="74" t="s">
        <v>18453</v>
      </c>
      <c r="I624" s="70" t="s">
        <v>18454</v>
      </c>
      <c r="J624" s="70">
        <v>8060688</v>
      </c>
      <c r="K624" s="70" t="s">
        <v>18455</v>
      </c>
      <c r="L624" s="70">
        <v>160</v>
      </c>
      <c r="M624" s="70">
        <v>1995</v>
      </c>
      <c r="N624" s="70" t="s">
        <v>18456</v>
      </c>
      <c r="O624" s="70" t="s">
        <v>4456</v>
      </c>
    </row>
    <row r="625" spans="1:17" s="70" customFormat="1" x14ac:dyDescent="0.3">
      <c r="A625" s="70" t="s">
        <v>10996</v>
      </c>
      <c r="B625" s="70" t="s">
        <v>4526</v>
      </c>
      <c r="C625" s="70">
        <v>231</v>
      </c>
      <c r="D625" s="70" t="s">
        <v>18462</v>
      </c>
      <c r="E625" s="70" t="s">
        <v>15197</v>
      </c>
      <c r="F625" s="70">
        <v>228292000</v>
      </c>
      <c r="I625" s="74" t="s">
        <v>18463</v>
      </c>
      <c r="K625" s="70" t="s">
        <v>18464</v>
      </c>
      <c r="L625" s="70">
        <v>400</v>
      </c>
      <c r="N625" s="70" t="s">
        <v>18465</v>
      </c>
      <c r="O625" s="70" t="s">
        <v>4456</v>
      </c>
    </row>
    <row r="626" spans="1:17" s="70" customFormat="1" ht="24" x14ac:dyDescent="0.3">
      <c r="A626" s="70" t="s">
        <v>13990</v>
      </c>
      <c r="B626" s="70" t="s">
        <v>7949</v>
      </c>
      <c r="C626" s="70">
        <v>231</v>
      </c>
      <c r="D626" s="70" t="s">
        <v>18466</v>
      </c>
      <c r="E626" s="70" t="s">
        <v>9151</v>
      </c>
      <c r="F626" s="70">
        <v>223677000</v>
      </c>
      <c r="H626" s="70" t="s">
        <v>18467</v>
      </c>
      <c r="I626" s="74" t="s">
        <v>18468</v>
      </c>
      <c r="K626" s="70" t="s">
        <v>18469</v>
      </c>
      <c r="L626" s="70">
        <v>80</v>
      </c>
      <c r="M626" s="70">
        <v>1995</v>
      </c>
      <c r="N626" s="70" t="s">
        <v>18470</v>
      </c>
      <c r="O626" s="70" t="s">
        <v>4456</v>
      </c>
    </row>
    <row r="627" spans="1:17" s="70" customFormat="1" x14ac:dyDescent="0.3">
      <c r="A627" s="70" t="s">
        <v>10234</v>
      </c>
      <c r="B627" s="70" t="s">
        <v>3657</v>
      </c>
      <c r="C627" s="70">
        <v>231</v>
      </c>
      <c r="D627" s="70" t="s">
        <v>18471</v>
      </c>
      <c r="E627" s="70" t="s">
        <v>15197</v>
      </c>
      <c r="F627" s="70">
        <v>227313100</v>
      </c>
      <c r="H627" s="74" t="s">
        <v>18472</v>
      </c>
      <c r="I627" s="74" t="s">
        <v>18473</v>
      </c>
      <c r="K627" s="70" t="s">
        <v>18474</v>
      </c>
      <c r="L627" s="70">
        <v>90</v>
      </c>
      <c r="M627" s="70">
        <v>1980</v>
      </c>
      <c r="N627" s="70" t="s">
        <v>18475</v>
      </c>
      <c r="O627" s="70" t="s">
        <v>4456</v>
      </c>
    </row>
    <row r="628" spans="1:17" s="70" customFormat="1" x14ac:dyDescent="0.3">
      <c r="A628" s="70" t="s">
        <v>10653</v>
      </c>
      <c r="B628" s="70" t="s">
        <v>4121</v>
      </c>
      <c r="C628" s="70">
        <v>231</v>
      </c>
      <c r="D628" s="70" t="s">
        <v>18476</v>
      </c>
      <c r="E628" s="70" t="s">
        <v>15197</v>
      </c>
      <c r="F628" s="70">
        <v>227578500</v>
      </c>
      <c r="H628" s="74" t="s">
        <v>18477</v>
      </c>
      <c r="I628" s="74" t="s">
        <v>18478</v>
      </c>
      <c r="K628" s="70" t="s">
        <v>18479</v>
      </c>
      <c r="L628" s="70">
        <v>40</v>
      </c>
      <c r="M628" s="70">
        <v>1997</v>
      </c>
      <c r="N628" s="70" t="s">
        <v>15118</v>
      </c>
      <c r="O628" s="70" t="s">
        <v>4456</v>
      </c>
    </row>
    <row r="629" spans="1:17" s="70" customFormat="1" x14ac:dyDescent="0.3">
      <c r="A629" s="70" t="s">
        <v>13991</v>
      </c>
      <c r="B629" s="70" t="s">
        <v>7950</v>
      </c>
      <c r="C629" s="70">
        <v>231</v>
      </c>
      <c r="D629" s="70" t="s">
        <v>18480</v>
      </c>
      <c r="E629" s="70" t="s">
        <v>9179</v>
      </c>
      <c r="F629" s="70">
        <v>224982800</v>
      </c>
      <c r="G629" s="70">
        <v>224982900</v>
      </c>
      <c r="H629" s="74" t="s">
        <v>18481</v>
      </c>
      <c r="I629" s="74" t="s">
        <v>18482</v>
      </c>
      <c r="J629" s="70">
        <v>7550227</v>
      </c>
      <c r="K629" s="70" t="s">
        <v>18483</v>
      </c>
      <c r="L629" s="70">
        <v>30</v>
      </c>
      <c r="M629" s="70">
        <v>1995</v>
      </c>
      <c r="N629" s="70" t="s">
        <v>18484</v>
      </c>
      <c r="O629" s="70" t="s">
        <v>4456</v>
      </c>
    </row>
    <row r="630" spans="1:17" s="70" customFormat="1" x14ac:dyDescent="0.3">
      <c r="A630" s="70" t="s">
        <v>12641</v>
      </c>
      <c r="B630" s="70" t="s">
        <v>6371</v>
      </c>
      <c r="C630" s="70">
        <v>231</v>
      </c>
      <c r="D630" s="70" t="s">
        <v>18485</v>
      </c>
      <c r="E630" s="70" t="s">
        <v>9179</v>
      </c>
      <c r="F630" s="70">
        <v>222345869</v>
      </c>
      <c r="G630" s="70">
        <v>222345869</v>
      </c>
      <c r="H630" s="74" t="s">
        <v>18486</v>
      </c>
      <c r="J630" s="70">
        <v>7550063</v>
      </c>
      <c r="K630" s="70" t="s">
        <v>18487</v>
      </c>
      <c r="L630" s="70">
        <v>3</v>
      </c>
      <c r="M630" s="70">
        <v>2011</v>
      </c>
      <c r="N630" s="70" t="s">
        <v>18488</v>
      </c>
      <c r="O630" s="70" t="s">
        <v>4456</v>
      </c>
    </row>
    <row r="631" spans="1:17" s="70" customFormat="1" ht="24" x14ac:dyDescent="0.3">
      <c r="A631" s="70" t="s">
        <v>14181</v>
      </c>
      <c r="B631" s="70" t="s">
        <v>8167</v>
      </c>
      <c r="C631" s="70">
        <v>231</v>
      </c>
      <c r="D631" s="70" t="s">
        <v>18489</v>
      </c>
      <c r="E631" s="70" t="s">
        <v>9151</v>
      </c>
      <c r="F631" s="70" t="s">
        <v>18490</v>
      </c>
      <c r="H631" s="74" t="s">
        <v>18491</v>
      </c>
      <c r="I631" s="70" t="s">
        <v>18492</v>
      </c>
      <c r="K631" s="70" t="s">
        <v>18493</v>
      </c>
      <c r="L631" s="70">
        <v>6</v>
      </c>
      <c r="M631" s="70">
        <v>2011</v>
      </c>
      <c r="N631" s="70" t="s">
        <v>18494</v>
      </c>
      <c r="O631" s="70" t="s">
        <v>4456</v>
      </c>
    </row>
    <row r="632" spans="1:17" s="70" customFormat="1" ht="24" x14ac:dyDescent="0.3">
      <c r="A632" s="70" t="s">
        <v>9651</v>
      </c>
      <c r="B632" s="70" t="s">
        <v>2964</v>
      </c>
      <c r="C632" s="70">
        <v>231</v>
      </c>
      <c r="D632" s="70" t="s">
        <v>18495</v>
      </c>
      <c r="E632" s="70" t="s">
        <v>4456</v>
      </c>
      <c r="F632" s="70" t="s">
        <v>18496</v>
      </c>
      <c r="H632" s="74" t="s">
        <v>18497</v>
      </c>
      <c r="I632" s="74" t="s">
        <v>18498</v>
      </c>
      <c r="J632" s="70">
        <v>8340026</v>
      </c>
      <c r="K632" s="70" t="s">
        <v>18499</v>
      </c>
      <c r="L632" s="70">
        <v>650</v>
      </c>
      <c r="M632" s="70">
        <v>1952</v>
      </c>
      <c r="N632" s="70" t="s">
        <v>18500</v>
      </c>
      <c r="O632" s="70" t="s">
        <v>4456</v>
      </c>
      <c r="P632" s="70" t="s">
        <v>15884</v>
      </c>
      <c r="Q632" s="70" t="s">
        <v>9229</v>
      </c>
    </row>
    <row r="633" spans="1:17" s="70" customFormat="1" ht="24" x14ac:dyDescent="0.3">
      <c r="A633" s="70" t="s">
        <v>9870</v>
      </c>
      <c r="B633" s="70" t="s">
        <v>3220</v>
      </c>
      <c r="C633" s="70">
        <v>232</v>
      </c>
      <c r="D633" s="70" t="s">
        <v>18501</v>
      </c>
      <c r="E633" s="70" t="s">
        <v>15197</v>
      </c>
      <c r="F633" s="70">
        <v>222407000</v>
      </c>
      <c r="G633" s="70">
        <v>222407001</v>
      </c>
      <c r="H633" s="74" t="s">
        <v>18502</v>
      </c>
      <c r="I633" s="74" t="s">
        <v>18503</v>
      </c>
      <c r="J633" s="70">
        <v>8700000</v>
      </c>
      <c r="K633" s="70" t="s">
        <v>18504</v>
      </c>
      <c r="L633" s="70">
        <v>89</v>
      </c>
      <c r="M633" s="70">
        <v>2000</v>
      </c>
      <c r="N633" s="70" t="s">
        <v>18505</v>
      </c>
      <c r="O633" s="70" t="s">
        <v>4456</v>
      </c>
    </row>
    <row r="634" spans="1:17" s="70" customFormat="1" ht="24" x14ac:dyDescent="0.3">
      <c r="A634" s="70" t="s">
        <v>12642</v>
      </c>
      <c r="B634" s="70" t="s">
        <v>18506</v>
      </c>
      <c r="C634" s="70">
        <v>232</v>
      </c>
      <c r="D634" s="70" t="s">
        <v>18507</v>
      </c>
      <c r="E634" s="70" t="s">
        <v>18508</v>
      </c>
      <c r="F634" s="70">
        <v>224897015</v>
      </c>
      <c r="G634" s="70">
        <v>22489701</v>
      </c>
      <c r="I634" s="74" t="s">
        <v>18509</v>
      </c>
      <c r="K634" s="70" t="s">
        <v>18510</v>
      </c>
      <c r="L634" s="70">
        <v>100</v>
      </c>
      <c r="M634" s="70">
        <v>2003</v>
      </c>
      <c r="N634" s="70" t="s">
        <v>18511</v>
      </c>
      <c r="O634" s="70" t="s">
        <v>18512</v>
      </c>
    </row>
    <row r="635" spans="1:17" s="70" customFormat="1" x14ac:dyDescent="0.3">
      <c r="A635" s="70" t="s">
        <v>13467</v>
      </c>
      <c r="B635" s="70" t="s">
        <v>18513</v>
      </c>
      <c r="C635" s="70">
        <v>232</v>
      </c>
      <c r="D635" s="70" t="s">
        <v>18514</v>
      </c>
      <c r="E635" s="70" t="s">
        <v>9179</v>
      </c>
      <c r="F635" s="70">
        <v>225849100</v>
      </c>
      <c r="H635" s="70" t="s">
        <v>18515</v>
      </c>
      <c r="I635" s="74" t="s">
        <v>18516</v>
      </c>
      <c r="J635" s="70">
        <v>7550202</v>
      </c>
      <c r="K635" s="70" t="s">
        <v>18517</v>
      </c>
      <c r="L635" s="70">
        <v>25</v>
      </c>
      <c r="M635" s="70">
        <v>2004</v>
      </c>
      <c r="N635" s="70" t="s">
        <v>18518</v>
      </c>
      <c r="O635" s="70" t="s">
        <v>4456</v>
      </c>
    </row>
    <row r="636" spans="1:17" s="70" customFormat="1" x14ac:dyDescent="0.3">
      <c r="A636" s="70" t="s">
        <v>13992</v>
      </c>
      <c r="B636" s="70" t="s">
        <v>18519</v>
      </c>
      <c r="C636" s="70">
        <v>232</v>
      </c>
      <c r="D636" s="70" t="s">
        <v>18520</v>
      </c>
      <c r="E636" s="70" t="s">
        <v>4456</v>
      </c>
      <c r="F636" s="70">
        <v>224279333</v>
      </c>
      <c r="G636" s="70">
        <v>224279079</v>
      </c>
      <c r="H636" s="74" t="s">
        <v>18521</v>
      </c>
      <c r="I636" s="74" t="s">
        <v>18522</v>
      </c>
      <c r="J636" s="70">
        <v>8320176</v>
      </c>
      <c r="K636" s="70" t="s">
        <v>18523</v>
      </c>
      <c r="L636" s="70">
        <v>10</v>
      </c>
      <c r="N636" s="70" t="s">
        <v>18524</v>
      </c>
      <c r="O636" s="70" t="s">
        <v>4456</v>
      </c>
    </row>
    <row r="637" spans="1:17" s="70" customFormat="1" ht="24" x14ac:dyDescent="0.3">
      <c r="A637" s="70" t="s">
        <v>11176</v>
      </c>
      <c r="B637" s="70" t="s">
        <v>4728</v>
      </c>
      <c r="C637" s="70">
        <v>232</v>
      </c>
      <c r="D637" s="70" t="s">
        <v>18525</v>
      </c>
      <c r="E637" s="70" t="s">
        <v>15235</v>
      </c>
      <c r="F637" s="70" t="s">
        <v>18526</v>
      </c>
      <c r="H637" s="74" t="s">
        <v>18527</v>
      </c>
      <c r="I637" s="74" t="s">
        <v>18528</v>
      </c>
      <c r="K637" s="70" t="s">
        <v>18529</v>
      </c>
      <c r="L637" s="70">
        <v>15</v>
      </c>
      <c r="M637" s="70">
        <v>1970</v>
      </c>
      <c r="N637" s="70" t="s">
        <v>18530</v>
      </c>
      <c r="O637" s="70" t="s">
        <v>4456</v>
      </c>
    </row>
    <row r="638" spans="1:17" s="70" customFormat="1" ht="24" x14ac:dyDescent="0.3">
      <c r="A638" s="70" t="s">
        <v>12861</v>
      </c>
      <c r="B638" s="70" t="s">
        <v>18531</v>
      </c>
      <c r="C638" s="70">
        <v>232</v>
      </c>
      <c r="D638" s="70" t="s">
        <v>18532</v>
      </c>
      <c r="E638" s="70" t="s">
        <v>15700</v>
      </c>
      <c r="F638" s="70" t="s">
        <v>18533</v>
      </c>
      <c r="H638" s="74" t="s">
        <v>18534</v>
      </c>
      <c r="K638" s="70" t="s">
        <v>18535</v>
      </c>
      <c r="L638" s="70">
        <v>60</v>
      </c>
      <c r="M638" s="70">
        <v>1978</v>
      </c>
      <c r="N638" s="70" t="s">
        <v>18536</v>
      </c>
      <c r="O638" s="70" t="s">
        <v>15700</v>
      </c>
    </row>
    <row r="639" spans="1:17" s="70" customFormat="1" x14ac:dyDescent="0.3">
      <c r="A639" s="70" t="s">
        <v>14431</v>
      </c>
      <c r="B639" s="70" t="s">
        <v>8464</v>
      </c>
      <c r="C639" s="70">
        <v>232</v>
      </c>
      <c r="D639" s="70" t="s">
        <v>18537</v>
      </c>
      <c r="E639" s="70" t="s">
        <v>15595</v>
      </c>
      <c r="F639" s="70">
        <v>224101400</v>
      </c>
      <c r="H639" s="74" t="s">
        <v>18538</v>
      </c>
      <c r="I639" s="74" t="s">
        <v>18539</v>
      </c>
      <c r="K639" s="70" t="s">
        <v>18540</v>
      </c>
      <c r="L639" s="70">
        <v>200</v>
      </c>
      <c r="M639" s="70">
        <v>2001</v>
      </c>
      <c r="N639" s="70" t="s">
        <v>18541</v>
      </c>
      <c r="O639" s="70" t="s">
        <v>4456</v>
      </c>
    </row>
    <row r="640" spans="1:17" s="70" customFormat="1" ht="24" x14ac:dyDescent="0.3">
      <c r="A640" s="70" t="s">
        <v>13511</v>
      </c>
      <c r="B640" s="70" t="s">
        <v>18542</v>
      </c>
      <c r="C640" s="70">
        <v>232</v>
      </c>
      <c r="D640" s="70" t="s">
        <v>18543</v>
      </c>
      <c r="E640" s="70" t="s">
        <v>18544</v>
      </c>
      <c r="F640" s="70" t="s">
        <v>18545</v>
      </c>
      <c r="I640" s="74" t="s">
        <v>18546</v>
      </c>
      <c r="K640" s="70" t="s">
        <v>18547</v>
      </c>
      <c r="L640" s="70">
        <v>45</v>
      </c>
      <c r="N640" s="70" t="s">
        <v>18548</v>
      </c>
      <c r="O640" s="70" t="s">
        <v>18549</v>
      </c>
    </row>
    <row r="641" spans="1:16" s="70" customFormat="1" ht="24" x14ac:dyDescent="0.3">
      <c r="A641" s="70" t="s">
        <v>13522</v>
      </c>
      <c r="B641" s="70" t="s">
        <v>7454</v>
      </c>
      <c r="C641" s="70">
        <v>232</v>
      </c>
      <c r="D641" s="70" t="s">
        <v>18550</v>
      </c>
      <c r="E641" s="70" t="s">
        <v>4456</v>
      </c>
      <c r="F641" s="70">
        <v>226612200</v>
      </c>
      <c r="G641" s="70">
        <v>226611360</v>
      </c>
      <c r="I641" s="74" t="s">
        <v>18551</v>
      </c>
      <c r="K641" s="70" t="s">
        <v>18552</v>
      </c>
      <c r="L641" s="70">
        <v>370</v>
      </c>
      <c r="M641" s="70">
        <v>1981</v>
      </c>
      <c r="N641" s="70" t="s">
        <v>1560</v>
      </c>
      <c r="O641" s="70" t="s">
        <v>18427</v>
      </c>
    </row>
    <row r="642" spans="1:16" s="70" customFormat="1" ht="24" x14ac:dyDescent="0.3">
      <c r="A642" s="70" t="s">
        <v>13536</v>
      </c>
      <c r="B642" s="70" t="s">
        <v>7469</v>
      </c>
      <c r="C642" s="70">
        <v>233</v>
      </c>
      <c r="D642" s="70" t="s">
        <v>18553</v>
      </c>
      <c r="E642" s="70" t="s">
        <v>9179</v>
      </c>
      <c r="F642" s="70" t="s">
        <v>18554</v>
      </c>
      <c r="K642" s="70" t="s">
        <v>18555</v>
      </c>
      <c r="L642" s="70">
        <v>20</v>
      </c>
      <c r="M642" s="70">
        <v>1990</v>
      </c>
      <c r="N642" s="70" t="s">
        <v>18556</v>
      </c>
      <c r="O642" s="70" t="s">
        <v>4456</v>
      </c>
    </row>
    <row r="643" spans="1:16" s="70" customFormat="1" x14ac:dyDescent="0.3">
      <c r="A643" s="70" t="s">
        <v>13490</v>
      </c>
      <c r="B643" s="70" t="s">
        <v>7422</v>
      </c>
      <c r="C643" s="70">
        <v>233</v>
      </c>
      <c r="D643" s="70" t="s">
        <v>18550</v>
      </c>
      <c r="E643" s="70" t="s">
        <v>4456</v>
      </c>
      <c r="F643" s="70">
        <v>226612200</v>
      </c>
      <c r="G643" s="70">
        <v>226612360</v>
      </c>
      <c r="I643" s="74" t="s">
        <v>18551</v>
      </c>
      <c r="K643" s="70" t="s">
        <v>18557</v>
      </c>
      <c r="M643" s="70">
        <v>1990</v>
      </c>
      <c r="N643" s="70" t="s">
        <v>1572</v>
      </c>
      <c r="O643" s="70" t="s">
        <v>4456</v>
      </c>
    </row>
    <row r="644" spans="1:16" s="70" customFormat="1" x14ac:dyDescent="0.3">
      <c r="A644" s="70" t="s">
        <v>13393</v>
      </c>
      <c r="B644" s="70" t="s">
        <v>7320</v>
      </c>
      <c r="C644" s="70">
        <v>233</v>
      </c>
      <c r="D644" s="70" t="s">
        <v>18558</v>
      </c>
      <c r="E644" s="70" t="s">
        <v>4456</v>
      </c>
      <c r="F644" s="70">
        <v>224688100</v>
      </c>
      <c r="I644" s="74" t="s">
        <v>18559</v>
      </c>
      <c r="K644" s="70" t="s">
        <v>18560</v>
      </c>
      <c r="L644" s="70">
        <v>150</v>
      </c>
      <c r="M644" s="70">
        <v>1998</v>
      </c>
      <c r="N644" s="70" t="s">
        <v>17486</v>
      </c>
      <c r="O644" s="70" t="s">
        <v>4456</v>
      </c>
    </row>
    <row r="645" spans="1:16" s="70" customFormat="1" ht="12" x14ac:dyDescent="0.3">
      <c r="A645" s="70" t="s">
        <v>13608</v>
      </c>
      <c r="B645" s="70" t="s">
        <v>7542</v>
      </c>
      <c r="C645" s="70">
        <v>233</v>
      </c>
      <c r="D645" s="70" t="s">
        <v>18561</v>
      </c>
      <c r="E645" s="70" t="s">
        <v>4456</v>
      </c>
      <c r="F645" s="70">
        <v>226536840</v>
      </c>
      <c r="H645" s="70" t="s">
        <v>18562</v>
      </c>
      <c r="K645" s="70" t="s">
        <v>18563</v>
      </c>
      <c r="L645" s="70">
        <v>3</v>
      </c>
      <c r="M645" s="70">
        <v>2000</v>
      </c>
      <c r="N645" s="70" t="s">
        <v>18564</v>
      </c>
      <c r="O645" s="70" t="s">
        <v>4456</v>
      </c>
    </row>
    <row r="646" spans="1:16" s="70" customFormat="1" x14ac:dyDescent="0.3">
      <c r="A646" s="70" t="s">
        <v>13419</v>
      </c>
      <c r="B646" s="70" t="s">
        <v>7347</v>
      </c>
      <c r="C646" s="70">
        <v>233</v>
      </c>
      <c r="D646" s="70" t="s">
        <v>18565</v>
      </c>
      <c r="E646" s="70" t="s">
        <v>4456</v>
      </c>
      <c r="F646" s="70">
        <v>226922000</v>
      </c>
      <c r="H646" s="74" t="s">
        <v>18566</v>
      </c>
      <c r="I646" s="74" t="s">
        <v>18567</v>
      </c>
      <c r="J646" s="70">
        <v>8340434</v>
      </c>
      <c r="K646" s="70" t="s">
        <v>18568</v>
      </c>
      <c r="L646" s="70">
        <v>1743</v>
      </c>
      <c r="M646" s="70">
        <v>1979</v>
      </c>
      <c r="N646" s="70" t="s">
        <v>18569</v>
      </c>
      <c r="O646" s="70" t="s">
        <v>4456</v>
      </c>
    </row>
    <row r="647" spans="1:16" s="70" customFormat="1" x14ac:dyDescent="0.3">
      <c r="A647" s="81" t="s">
        <v>18576</v>
      </c>
      <c r="B647" s="81" t="s">
        <v>7349</v>
      </c>
      <c r="C647" s="81">
        <v>233</v>
      </c>
      <c r="D647" s="81" t="s">
        <v>18577</v>
      </c>
      <c r="E647" s="81" t="s">
        <v>4456</v>
      </c>
      <c r="F647" s="81" t="s">
        <v>18578</v>
      </c>
      <c r="G647" s="81"/>
      <c r="H647" s="82" t="s">
        <v>18579</v>
      </c>
      <c r="I647" s="82" t="s">
        <v>18580</v>
      </c>
      <c r="J647" s="81">
        <v>8340454</v>
      </c>
      <c r="K647" s="81" t="s">
        <v>18581</v>
      </c>
      <c r="L647" s="81">
        <v>650</v>
      </c>
      <c r="M647" s="81">
        <v>1925</v>
      </c>
      <c r="N647" s="81" t="s">
        <v>18569</v>
      </c>
      <c r="O647" s="81" t="s">
        <v>4456</v>
      </c>
      <c r="P647" s="81"/>
    </row>
    <row r="648" spans="1:16" s="70" customFormat="1" ht="36" x14ac:dyDescent="0.3">
      <c r="A648" s="70" t="s">
        <v>13420</v>
      </c>
      <c r="B648" s="70" t="s">
        <v>7348</v>
      </c>
      <c r="C648" s="70">
        <v>233</v>
      </c>
      <c r="D648" s="70" t="s">
        <v>18570</v>
      </c>
      <c r="E648" s="70" t="s">
        <v>9179</v>
      </c>
      <c r="F648" s="70" t="s">
        <v>18571</v>
      </c>
      <c r="H648" s="74" t="s">
        <v>18572</v>
      </c>
      <c r="I648" s="74" t="s">
        <v>18573</v>
      </c>
      <c r="K648" s="70" t="s">
        <v>18574</v>
      </c>
      <c r="L648" s="70">
        <v>110</v>
      </c>
      <c r="M648" s="70">
        <v>2014</v>
      </c>
      <c r="N648" s="70" t="s">
        <v>18575</v>
      </c>
      <c r="O648" s="70" t="s">
        <v>4456</v>
      </c>
    </row>
    <row r="649" spans="1:16" s="70" customFormat="1" x14ac:dyDescent="0.3">
      <c r="A649" s="70" t="s">
        <v>13422</v>
      </c>
      <c r="B649" s="70" t="s">
        <v>7351</v>
      </c>
      <c r="C649" s="70">
        <v>234</v>
      </c>
      <c r="D649" s="70" t="s">
        <v>18582</v>
      </c>
      <c r="E649" s="70" t="s">
        <v>9179</v>
      </c>
      <c r="F649" s="70">
        <v>227871800</v>
      </c>
      <c r="G649" s="70">
        <v>227871894</v>
      </c>
      <c r="I649" s="74" t="s">
        <v>18583</v>
      </c>
      <c r="K649" s="70" t="s">
        <v>18584</v>
      </c>
      <c r="M649" s="70">
        <v>2003</v>
      </c>
      <c r="N649" s="70" t="s">
        <v>18569</v>
      </c>
      <c r="O649" s="70" t="s">
        <v>4456</v>
      </c>
    </row>
    <row r="650" spans="1:16" s="70" customFormat="1" x14ac:dyDescent="0.3">
      <c r="A650" s="70" t="s">
        <v>13423</v>
      </c>
      <c r="B650" s="70" t="s">
        <v>7352</v>
      </c>
      <c r="C650" s="70">
        <v>234</v>
      </c>
      <c r="D650" s="70" t="s">
        <v>18585</v>
      </c>
      <c r="E650" s="70" t="s">
        <v>4456</v>
      </c>
      <c r="F650" s="70">
        <v>226531111</v>
      </c>
      <c r="G650" s="70">
        <v>226533250</v>
      </c>
      <c r="I650" s="74" t="s">
        <v>18559</v>
      </c>
      <c r="J650" s="70">
        <v>8320206</v>
      </c>
      <c r="K650" s="70" t="s">
        <v>18586</v>
      </c>
      <c r="N650" s="70" t="s">
        <v>18569</v>
      </c>
      <c r="O650" s="70" t="s">
        <v>4456</v>
      </c>
    </row>
    <row r="651" spans="1:16" s="70" customFormat="1" ht="24" x14ac:dyDescent="0.3">
      <c r="A651" s="70" t="s">
        <v>13424</v>
      </c>
      <c r="B651" s="70" t="s">
        <v>7353</v>
      </c>
      <c r="C651" s="70">
        <v>234</v>
      </c>
      <c r="D651" s="70" t="s">
        <v>18587</v>
      </c>
      <c r="E651" s="70" t="s">
        <v>4456</v>
      </c>
      <c r="F651" s="70" t="s">
        <v>18588</v>
      </c>
      <c r="G651" s="70">
        <v>226729078</v>
      </c>
      <c r="H651" s="74" t="s">
        <v>18589</v>
      </c>
      <c r="I651" s="74" t="s">
        <v>18590</v>
      </c>
      <c r="J651" s="70">
        <v>8340421</v>
      </c>
      <c r="K651" s="70" t="s">
        <v>18591</v>
      </c>
      <c r="L651" s="70">
        <v>15</v>
      </c>
      <c r="M651" s="70">
        <v>1980</v>
      </c>
      <c r="N651" s="70" t="s">
        <v>18569</v>
      </c>
      <c r="O651" s="70" t="s">
        <v>4456</v>
      </c>
    </row>
    <row r="652" spans="1:16" s="70" customFormat="1" x14ac:dyDescent="0.3">
      <c r="A652" s="70" t="s">
        <v>13425</v>
      </c>
      <c r="B652" s="70" t="s">
        <v>18592</v>
      </c>
      <c r="C652" s="70">
        <v>234</v>
      </c>
      <c r="D652" s="70" t="s">
        <v>18593</v>
      </c>
      <c r="E652" s="70" t="s">
        <v>9179</v>
      </c>
      <c r="F652" s="70">
        <v>223363001</v>
      </c>
      <c r="H652" s="74" t="s">
        <v>18594</v>
      </c>
      <c r="I652" s="74" t="s">
        <v>18595</v>
      </c>
      <c r="J652" s="70">
        <v>7550227</v>
      </c>
      <c r="K652" s="70" t="s">
        <v>18596</v>
      </c>
      <c r="L652" s="70">
        <v>28</v>
      </c>
      <c r="M652" s="70">
        <v>1963</v>
      </c>
      <c r="N652" s="70" t="s">
        <v>18569</v>
      </c>
      <c r="O652" s="70" t="s">
        <v>4456</v>
      </c>
    </row>
    <row r="653" spans="1:16" s="70" customFormat="1" x14ac:dyDescent="0.3">
      <c r="A653" s="70" t="s">
        <v>13426</v>
      </c>
      <c r="B653" s="70" t="s">
        <v>7355</v>
      </c>
      <c r="C653" s="70">
        <v>235</v>
      </c>
      <c r="D653" s="70" t="s">
        <v>18597</v>
      </c>
      <c r="E653" s="70" t="s">
        <v>4456</v>
      </c>
      <c r="F653" s="70">
        <v>223859000</v>
      </c>
      <c r="I653" s="74" t="s">
        <v>18598</v>
      </c>
      <c r="J653" s="70">
        <v>8320313</v>
      </c>
      <c r="K653" s="70" t="s">
        <v>18601</v>
      </c>
      <c r="N653" s="70" t="s">
        <v>18569</v>
      </c>
      <c r="O653" s="70" t="s">
        <v>4456</v>
      </c>
    </row>
    <row r="654" spans="1:16" s="70" customFormat="1" x14ac:dyDescent="0.3">
      <c r="A654" s="70" t="s">
        <v>13427</v>
      </c>
      <c r="B654" s="70" t="s">
        <v>7356</v>
      </c>
      <c r="C654" s="70">
        <v>235</v>
      </c>
      <c r="D654" s="70" t="s">
        <v>18606</v>
      </c>
      <c r="E654" s="70" t="s">
        <v>9151</v>
      </c>
      <c r="F654" s="70">
        <v>224313700</v>
      </c>
      <c r="H654" s="74" t="s">
        <v>18607</v>
      </c>
      <c r="I654" s="74" t="s">
        <v>18608</v>
      </c>
      <c r="J654" s="70">
        <v>7501012</v>
      </c>
      <c r="K654" s="70" t="s">
        <v>18609</v>
      </c>
      <c r="L654" s="70">
        <v>30</v>
      </c>
      <c r="M654" s="70">
        <v>1960</v>
      </c>
      <c r="N654" s="70" t="s">
        <v>18610</v>
      </c>
      <c r="O654" s="70" t="s">
        <v>4456</v>
      </c>
    </row>
    <row r="655" spans="1:16" s="70" customFormat="1" x14ac:dyDescent="0.3">
      <c r="A655" s="70" t="s">
        <v>13428</v>
      </c>
      <c r="B655" s="70" t="s">
        <v>7357</v>
      </c>
      <c r="C655" s="70">
        <v>235</v>
      </c>
      <c r="D655" s="70" t="s">
        <v>18611</v>
      </c>
      <c r="E655" s="70" t="s">
        <v>9179</v>
      </c>
      <c r="F655" s="70">
        <v>229897000</v>
      </c>
      <c r="H655" s="74" t="s">
        <v>18612</v>
      </c>
      <c r="I655" s="74" t="s">
        <v>18599</v>
      </c>
      <c r="J655" s="70">
        <v>7560860</v>
      </c>
      <c r="K655" s="70" t="s">
        <v>18613</v>
      </c>
      <c r="L655" s="70">
        <v>469</v>
      </c>
      <c r="M655" s="70">
        <v>1944</v>
      </c>
      <c r="N655" s="70" t="s">
        <v>18569</v>
      </c>
      <c r="O655" s="70" t="s">
        <v>4456</v>
      </c>
    </row>
    <row r="656" spans="1:16" s="70" customFormat="1" ht="24" x14ac:dyDescent="0.3">
      <c r="A656" s="70" t="s">
        <v>13429</v>
      </c>
      <c r="B656" s="70" t="s">
        <v>7358</v>
      </c>
      <c r="C656" s="70">
        <v>235</v>
      </c>
      <c r="D656" s="70" t="s">
        <v>18614</v>
      </c>
      <c r="E656" s="70" t="s">
        <v>9179</v>
      </c>
      <c r="F656" s="70" t="s">
        <v>18615</v>
      </c>
      <c r="I656" s="74" t="s">
        <v>18600</v>
      </c>
      <c r="J656" s="70">
        <v>7550000</v>
      </c>
      <c r="K656" s="70" t="s">
        <v>18616</v>
      </c>
      <c r="L656" s="70">
        <v>870</v>
      </c>
      <c r="M656" s="70">
        <v>2002</v>
      </c>
      <c r="N656" s="70" t="s">
        <v>18617</v>
      </c>
      <c r="O656" s="70" t="s">
        <v>4456</v>
      </c>
    </row>
    <row r="657" spans="1:17" s="70" customFormat="1" x14ac:dyDescent="0.3">
      <c r="A657" s="70" t="s">
        <v>13436</v>
      </c>
      <c r="B657" s="70" t="s">
        <v>7365</v>
      </c>
      <c r="C657" s="70">
        <v>235</v>
      </c>
      <c r="D657" s="70" t="s">
        <v>18602</v>
      </c>
      <c r="E657" s="70" t="s">
        <v>9179</v>
      </c>
      <c r="F657" s="70">
        <v>222997200</v>
      </c>
      <c r="I657" s="74" t="s">
        <v>18603</v>
      </c>
      <c r="J657" s="70">
        <v>7550647</v>
      </c>
      <c r="K657" s="70" t="s">
        <v>18604</v>
      </c>
      <c r="L657" s="70">
        <v>240</v>
      </c>
      <c r="M657" s="70">
        <v>1982</v>
      </c>
      <c r="N657" s="70" t="s">
        <v>18605</v>
      </c>
      <c r="O657" s="70" t="s">
        <v>4456</v>
      </c>
    </row>
    <row r="658" spans="1:17" s="70" customFormat="1" ht="36" x14ac:dyDescent="0.3">
      <c r="A658" s="70" t="s">
        <v>13432</v>
      </c>
      <c r="B658" s="70" t="s">
        <v>7361</v>
      </c>
      <c r="C658" s="70">
        <v>236</v>
      </c>
      <c r="D658" s="70" t="s">
        <v>18630</v>
      </c>
      <c r="E658" s="70" t="s">
        <v>4456</v>
      </c>
      <c r="F658" s="70" t="s">
        <v>18631</v>
      </c>
      <c r="G658" s="70" t="s">
        <v>18632</v>
      </c>
      <c r="I658" s="74" t="s">
        <v>18633</v>
      </c>
      <c r="J658" s="70">
        <v>6501186</v>
      </c>
      <c r="K658" s="70" t="s">
        <v>18634</v>
      </c>
      <c r="N658" s="70" t="s">
        <v>18617</v>
      </c>
      <c r="O658" s="70" t="s">
        <v>4456</v>
      </c>
    </row>
    <row r="659" spans="1:17" s="70" customFormat="1" x14ac:dyDescent="0.3">
      <c r="A659" s="70" t="s">
        <v>13433</v>
      </c>
      <c r="B659" s="70" t="s">
        <v>7362</v>
      </c>
      <c r="C659" s="70">
        <v>236</v>
      </c>
      <c r="D659" s="70" t="s">
        <v>18635</v>
      </c>
      <c r="E659" s="70" t="s">
        <v>4456</v>
      </c>
      <c r="F659" s="70">
        <v>6002007000</v>
      </c>
      <c r="H659" s="74" t="s">
        <v>18636</v>
      </c>
      <c r="I659" s="74" t="s">
        <v>18633</v>
      </c>
      <c r="J659" s="70">
        <v>8340699</v>
      </c>
      <c r="K659" s="70" t="s">
        <v>18637</v>
      </c>
      <c r="L659" s="70">
        <v>1200</v>
      </c>
      <c r="M659" s="70">
        <v>1997</v>
      </c>
      <c r="N659" s="70" t="s">
        <v>18136</v>
      </c>
    </row>
    <row r="660" spans="1:17" s="70" customFormat="1" x14ac:dyDescent="0.3">
      <c r="A660" s="70" t="s">
        <v>13430</v>
      </c>
      <c r="B660" s="70" t="s">
        <v>7359</v>
      </c>
      <c r="C660" s="70">
        <v>236</v>
      </c>
      <c r="D660" s="70" t="s">
        <v>18618</v>
      </c>
      <c r="E660" s="70" t="s">
        <v>4456</v>
      </c>
      <c r="F660" s="70">
        <v>223202000</v>
      </c>
      <c r="I660" s="74" t="s">
        <v>18619</v>
      </c>
      <c r="J660" s="70">
        <v>8340455</v>
      </c>
      <c r="K660" s="70" t="s">
        <v>18620</v>
      </c>
      <c r="L660" s="70">
        <v>11612</v>
      </c>
      <c r="N660" s="70" t="s">
        <v>18605</v>
      </c>
      <c r="O660" s="70" t="s">
        <v>4456</v>
      </c>
      <c r="P660" s="70" t="s">
        <v>18621</v>
      </c>
      <c r="Q660" s="70" t="s">
        <v>15340</v>
      </c>
    </row>
    <row r="661" spans="1:17" s="70" customFormat="1" x14ac:dyDescent="0.3">
      <c r="A661" s="70" t="s">
        <v>13431</v>
      </c>
      <c r="B661" s="70" t="s">
        <v>7360</v>
      </c>
      <c r="C661" s="70">
        <v>236</v>
      </c>
      <c r="D661" s="70" t="s">
        <v>18625</v>
      </c>
      <c r="E661" s="70" t="s">
        <v>9179</v>
      </c>
      <c r="F661" s="70">
        <v>225844000</v>
      </c>
      <c r="G661" s="70">
        <v>225844001</v>
      </c>
      <c r="H661" s="74" t="s">
        <v>18626</v>
      </c>
      <c r="I661" s="74" t="s">
        <v>18627</v>
      </c>
      <c r="J661" s="70">
        <v>7550183</v>
      </c>
      <c r="K661" s="70" t="s">
        <v>18628</v>
      </c>
      <c r="L661" s="70">
        <v>1100</v>
      </c>
      <c r="N661" s="70" t="s">
        <v>18629</v>
      </c>
      <c r="O661" s="70" t="s">
        <v>4456</v>
      </c>
    </row>
    <row r="662" spans="1:17" s="70" customFormat="1" x14ac:dyDescent="0.3">
      <c r="A662" s="70" t="s">
        <v>13440</v>
      </c>
      <c r="B662" s="70" t="s">
        <v>7369</v>
      </c>
      <c r="C662" s="70">
        <v>236</v>
      </c>
      <c r="D662" s="70" t="s">
        <v>18622</v>
      </c>
      <c r="E662" s="70" t="s">
        <v>4456</v>
      </c>
      <c r="F662" s="70">
        <v>226926000</v>
      </c>
      <c r="I662" s="74" t="s">
        <v>18623</v>
      </c>
      <c r="J662" s="70">
        <v>8340423</v>
      </c>
      <c r="K662" s="70" t="s">
        <v>18624</v>
      </c>
      <c r="L662" s="70">
        <v>5600</v>
      </c>
      <c r="M662" s="70">
        <v>1944</v>
      </c>
      <c r="N662" s="70" t="s">
        <v>18569</v>
      </c>
      <c r="O662" s="70" t="s">
        <v>4456</v>
      </c>
    </row>
    <row r="663" spans="1:17" s="70" customFormat="1" x14ac:dyDescent="0.3">
      <c r="A663" s="70" t="s">
        <v>13491</v>
      </c>
      <c r="B663" s="70" t="s">
        <v>7423</v>
      </c>
      <c r="C663" s="70">
        <v>237</v>
      </c>
      <c r="D663" s="70" t="s">
        <v>18643</v>
      </c>
      <c r="E663" s="70" t="s">
        <v>4456</v>
      </c>
      <c r="F663" s="70">
        <v>229707102</v>
      </c>
      <c r="H663" s="74" t="s">
        <v>18644</v>
      </c>
      <c r="I663" s="74" t="s">
        <v>18645</v>
      </c>
      <c r="J663" s="70">
        <v>8340742</v>
      </c>
      <c r="K663" s="70" t="s">
        <v>18646</v>
      </c>
      <c r="L663" s="70">
        <v>59</v>
      </c>
      <c r="M663" s="70">
        <v>1989</v>
      </c>
      <c r="N663" s="70" t="s">
        <v>1572</v>
      </c>
      <c r="O663" s="70" t="s">
        <v>4456</v>
      </c>
    </row>
    <row r="664" spans="1:17" s="70" customFormat="1" ht="24" x14ac:dyDescent="0.3">
      <c r="A664" s="70" t="s">
        <v>13415</v>
      </c>
      <c r="B664" s="70" t="s">
        <v>7342</v>
      </c>
      <c r="C664" s="70">
        <v>237</v>
      </c>
      <c r="D664" s="70" t="s">
        <v>18638</v>
      </c>
      <c r="E664" s="70" t="s">
        <v>4456</v>
      </c>
      <c r="F664" s="70">
        <v>229708873</v>
      </c>
      <c r="G664" s="70" t="s">
        <v>18639</v>
      </c>
      <c r="H664" s="74" t="s">
        <v>18640</v>
      </c>
      <c r="I664" s="74" t="s">
        <v>18641</v>
      </c>
      <c r="J664" s="70">
        <v>8330091</v>
      </c>
      <c r="K664" s="70" t="s">
        <v>18642</v>
      </c>
      <c r="L664" s="70">
        <v>64</v>
      </c>
      <c r="M664" s="70">
        <v>2001</v>
      </c>
      <c r="N664" s="70" t="s">
        <v>18247</v>
      </c>
      <c r="O664" s="70" t="s">
        <v>4456</v>
      </c>
    </row>
    <row r="665" spans="1:17" s="70" customFormat="1" x14ac:dyDescent="0.3">
      <c r="A665" s="70" t="s">
        <v>13526</v>
      </c>
      <c r="B665" s="70" t="s">
        <v>7458</v>
      </c>
      <c r="C665" s="70">
        <v>237</v>
      </c>
      <c r="D665" s="70" t="s">
        <v>18647</v>
      </c>
      <c r="E665" s="70" t="s">
        <v>9179</v>
      </c>
      <c r="F665" s="70">
        <v>223533300</v>
      </c>
      <c r="I665" s="74" t="s">
        <v>18648</v>
      </c>
      <c r="K665" s="70" t="s">
        <v>18649</v>
      </c>
      <c r="N665" s="70" t="s">
        <v>18650</v>
      </c>
      <c r="O665" s="70" t="s">
        <v>4456</v>
      </c>
    </row>
    <row r="666" spans="1:17" s="70" customFormat="1" ht="24" x14ac:dyDescent="0.3">
      <c r="A666" s="70" t="s">
        <v>13468</v>
      </c>
      <c r="B666" s="70" t="s">
        <v>7399</v>
      </c>
      <c r="C666" s="70">
        <v>237</v>
      </c>
      <c r="D666" s="70" t="s">
        <v>18651</v>
      </c>
      <c r="E666" s="70" t="s">
        <v>15595</v>
      </c>
      <c r="F666" s="70">
        <v>225806000</v>
      </c>
      <c r="H666" s="74" t="s">
        <v>18652</v>
      </c>
      <c r="I666" s="74" t="s">
        <v>18653</v>
      </c>
      <c r="K666" s="70" t="s">
        <v>18654</v>
      </c>
      <c r="N666" s="70" t="s">
        <v>18655</v>
      </c>
      <c r="O666" s="70" t="s">
        <v>4456</v>
      </c>
    </row>
    <row r="667" spans="1:17" s="70" customFormat="1" x14ac:dyDescent="0.3">
      <c r="A667" s="70" t="s">
        <v>13537</v>
      </c>
      <c r="B667" s="70" t="s">
        <v>7470</v>
      </c>
      <c r="C667" s="70">
        <v>237</v>
      </c>
      <c r="D667" s="70" t="s">
        <v>18656</v>
      </c>
      <c r="E667" s="70" t="s">
        <v>9179</v>
      </c>
      <c r="F667" s="70">
        <v>224288000</v>
      </c>
      <c r="H667" s="74" t="s">
        <v>18657</v>
      </c>
      <c r="I667" s="74" t="s">
        <v>18658</v>
      </c>
      <c r="K667" s="70" t="s">
        <v>18659</v>
      </c>
      <c r="L667" s="70">
        <v>1</v>
      </c>
      <c r="N667" s="70" t="s">
        <v>1580</v>
      </c>
      <c r="O667" s="70" t="s">
        <v>4456</v>
      </c>
    </row>
    <row r="668" spans="1:17" s="70" customFormat="1" ht="24" x14ac:dyDescent="0.3">
      <c r="A668" s="70" t="s">
        <v>10933</v>
      </c>
      <c r="B668" s="70" t="s">
        <v>4446</v>
      </c>
      <c r="C668" s="70">
        <v>237</v>
      </c>
      <c r="D668" s="70" t="s">
        <v>18660</v>
      </c>
      <c r="E668" s="70" t="s">
        <v>9151</v>
      </c>
      <c r="F668" s="70">
        <v>227602770</v>
      </c>
      <c r="H668" s="70" t="s">
        <v>18661</v>
      </c>
      <c r="I668" s="74" t="s">
        <v>18662</v>
      </c>
      <c r="K668" s="70" t="s">
        <v>18663</v>
      </c>
      <c r="L668" s="70">
        <v>100</v>
      </c>
      <c r="N668" s="70" t="s">
        <v>18664</v>
      </c>
      <c r="O668" s="70" t="s">
        <v>4456</v>
      </c>
    </row>
    <row r="669" spans="1:17" s="70" customFormat="1" ht="36" x14ac:dyDescent="0.3">
      <c r="A669" s="70" t="s">
        <v>11752</v>
      </c>
      <c r="B669" s="70" t="s">
        <v>5365</v>
      </c>
      <c r="C669" s="70">
        <v>237</v>
      </c>
      <c r="D669" s="70" t="s">
        <v>18665</v>
      </c>
      <c r="E669" s="70" t="s">
        <v>9179</v>
      </c>
      <c r="F669" s="70">
        <v>222280908</v>
      </c>
      <c r="G669" s="70">
        <v>222071510</v>
      </c>
      <c r="H669" s="74" t="s">
        <v>18666</v>
      </c>
      <c r="I669" s="74" t="s">
        <v>18667</v>
      </c>
      <c r="J669" s="70">
        <v>7550144</v>
      </c>
      <c r="K669" s="70" t="s">
        <v>18668</v>
      </c>
      <c r="L669" s="70">
        <v>20</v>
      </c>
      <c r="M669" s="70">
        <v>1992</v>
      </c>
      <c r="N669" s="70" t="s">
        <v>18669</v>
      </c>
      <c r="O669" s="70" t="s">
        <v>4456</v>
      </c>
    </row>
    <row r="670" spans="1:17" s="70" customFormat="1" x14ac:dyDescent="0.3">
      <c r="A670" s="70" t="s">
        <v>13993</v>
      </c>
      <c r="B670" s="70" t="s">
        <v>7952</v>
      </c>
      <c r="C670" s="70">
        <v>238</v>
      </c>
      <c r="D670" s="70" t="s">
        <v>18670</v>
      </c>
      <c r="E670" s="70" t="s">
        <v>9179</v>
      </c>
      <c r="F670" s="70">
        <v>223788900</v>
      </c>
      <c r="G670" s="70">
        <v>223620386</v>
      </c>
      <c r="H670" s="74" t="s">
        <v>18671</v>
      </c>
      <c r="I670" s="74" t="s">
        <v>18672</v>
      </c>
      <c r="K670" s="70" t="s">
        <v>18673</v>
      </c>
      <c r="L670" s="70">
        <v>200</v>
      </c>
      <c r="M670" s="70">
        <v>1988</v>
      </c>
      <c r="N670" s="70" t="s">
        <v>18674</v>
      </c>
      <c r="O670" s="70" t="s">
        <v>4456</v>
      </c>
    </row>
    <row r="671" spans="1:17" s="70" customFormat="1" x14ac:dyDescent="0.3">
      <c r="A671" s="70" t="s">
        <v>11795</v>
      </c>
      <c r="B671" s="70" t="s">
        <v>5419</v>
      </c>
      <c r="C671" s="70">
        <v>238</v>
      </c>
      <c r="D671" s="70" t="s">
        <v>18675</v>
      </c>
      <c r="E671" s="70" t="s">
        <v>15266</v>
      </c>
      <c r="F671" s="70">
        <v>229238600</v>
      </c>
      <c r="G671" s="70">
        <v>229238601</v>
      </c>
      <c r="H671" s="74" t="s">
        <v>18676</v>
      </c>
      <c r="I671" s="74" t="s">
        <v>18677</v>
      </c>
      <c r="K671" s="70" t="s">
        <v>18678</v>
      </c>
      <c r="L671" s="70">
        <v>30</v>
      </c>
      <c r="N671" s="70" t="s">
        <v>18679</v>
      </c>
      <c r="O671" s="70" t="s">
        <v>4456</v>
      </c>
    </row>
    <row r="672" spans="1:17" s="70" customFormat="1" ht="24" x14ac:dyDescent="0.3">
      <c r="A672" s="70" t="s">
        <v>10709</v>
      </c>
      <c r="B672" s="70" t="s">
        <v>4189</v>
      </c>
      <c r="C672" s="70">
        <v>238</v>
      </c>
      <c r="D672" s="70" t="s">
        <v>18680</v>
      </c>
      <c r="E672" s="70" t="s">
        <v>15115</v>
      </c>
      <c r="F672" s="70">
        <v>226407000</v>
      </c>
      <c r="G672" s="70">
        <v>227753095</v>
      </c>
      <c r="I672" s="74" t="s">
        <v>18681</v>
      </c>
      <c r="J672" s="70">
        <v>85300008</v>
      </c>
      <c r="K672" s="70" t="s">
        <v>18682</v>
      </c>
      <c r="L672" s="70">
        <v>348</v>
      </c>
      <c r="M672" s="70">
        <v>1952</v>
      </c>
      <c r="N672" s="70" t="s">
        <v>18683</v>
      </c>
      <c r="O672" s="70" t="s">
        <v>4456</v>
      </c>
      <c r="P672" s="70" t="s">
        <v>17259</v>
      </c>
      <c r="Q672" s="70" t="s">
        <v>4460</v>
      </c>
    </row>
    <row r="673" spans="1:17" s="70" customFormat="1" x14ac:dyDescent="0.3">
      <c r="A673" s="70" t="s">
        <v>10064</v>
      </c>
      <c r="B673" s="70" t="s">
        <v>3452</v>
      </c>
      <c r="C673" s="70">
        <v>238</v>
      </c>
      <c r="D673" s="70" t="s">
        <v>18684</v>
      </c>
      <c r="E673" s="70" t="s">
        <v>15120</v>
      </c>
      <c r="F673" s="70">
        <v>226203500</v>
      </c>
      <c r="H673" s="74" t="s">
        <v>18685</v>
      </c>
      <c r="I673" s="74" t="s">
        <v>18686</v>
      </c>
      <c r="J673" s="70">
        <v>9431518</v>
      </c>
      <c r="K673" s="70" t="s">
        <v>18687</v>
      </c>
      <c r="L673" s="70">
        <v>50</v>
      </c>
      <c r="M673" s="70">
        <v>1886</v>
      </c>
      <c r="N673" s="70" t="s">
        <v>18688</v>
      </c>
      <c r="O673" s="70" t="s">
        <v>4456</v>
      </c>
    </row>
    <row r="674" spans="1:17" s="70" customFormat="1" x14ac:dyDescent="0.3">
      <c r="A674" s="70" t="s">
        <v>10521</v>
      </c>
      <c r="B674" s="70" t="s">
        <v>3969</v>
      </c>
      <c r="C674" s="70">
        <v>238</v>
      </c>
      <c r="D674" s="70" t="s">
        <v>18684</v>
      </c>
      <c r="E674" s="70" t="s">
        <v>15120</v>
      </c>
      <c r="F674" s="70">
        <v>226203500</v>
      </c>
      <c r="H674" s="74" t="s">
        <v>18685</v>
      </c>
      <c r="I674" s="74" t="s">
        <v>18686</v>
      </c>
      <c r="J674" s="70">
        <v>8431518</v>
      </c>
      <c r="K674" s="70" t="s">
        <v>18689</v>
      </c>
      <c r="L674" s="70">
        <v>65</v>
      </c>
      <c r="M674" s="70">
        <v>1886</v>
      </c>
      <c r="N674" s="70" t="s">
        <v>18690</v>
      </c>
      <c r="O674" s="70" t="s">
        <v>4456</v>
      </c>
    </row>
    <row r="675" spans="1:17" s="70" customFormat="1" x14ac:dyDescent="0.3">
      <c r="A675" s="70" t="s">
        <v>10332</v>
      </c>
      <c r="B675" s="70" t="s">
        <v>3761</v>
      </c>
      <c r="C675" s="70">
        <v>238</v>
      </c>
      <c r="D675" s="70" t="s">
        <v>18691</v>
      </c>
      <c r="E675" s="70" t="s">
        <v>15462</v>
      </c>
      <c r="F675" s="70">
        <v>225604200</v>
      </c>
      <c r="I675" s="74" t="s">
        <v>18692</v>
      </c>
      <c r="J675" s="70">
        <v>9260042</v>
      </c>
      <c r="K675" s="70" t="s">
        <v>18693</v>
      </c>
      <c r="L675" s="70">
        <v>1500</v>
      </c>
      <c r="M675" s="70">
        <v>1936</v>
      </c>
      <c r="N675" s="70" t="s">
        <v>18694</v>
      </c>
      <c r="O675" s="70" t="s">
        <v>4456</v>
      </c>
    </row>
    <row r="676" spans="1:17" s="70" customFormat="1" x14ac:dyDescent="0.3">
      <c r="A676" s="70" t="s">
        <v>11406</v>
      </c>
      <c r="B676" s="70" t="s">
        <v>4980</v>
      </c>
      <c r="C676" s="70">
        <v>238</v>
      </c>
      <c r="D676" s="70" t="s">
        <v>18695</v>
      </c>
      <c r="E676" s="70" t="s">
        <v>15235</v>
      </c>
      <c r="F676" s="70">
        <v>227772661</v>
      </c>
      <c r="H676" s="74" t="s">
        <v>18696</v>
      </c>
      <c r="I676" s="74" t="s">
        <v>18697</v>
      </c>
      <c r="J676" s="70">
        <v>8390796</v>
      </c>
      <c r="K676" s="70" t="s">
        <v>18698</v>
      </c>
      <c r="L676" s="70">
        <v>6</v>
      </c>
      <c r="M676" s="70">
        <v>1979</v>
      </c>
      <c r="N676" s="70" t="s">
        <v>18699</v>
      </c>
      <c r="O676" s="70" t="s">
        <v>4456</v>
      </c>
      <c r="P676" s="70" t="s">
        <v>15884</v>
      </c>
      <c r="Q676" s="70" t="s">
        <v>9229</v>
      </c>
    </row>
    <row r="677" spans="1:17" s="70" customFormat="1" x14ac:dyDescent="0.3">
      <c r="A677" s="70" t="s">
        <v>11984</v>
      </c>
      <c r="B677" s="70" t="s">
        <v>5636</v>
      </c>
      <c r="C677" s="70">
        <v>238</v>
      </c>
      <c r="D677" s="70" t="s">
        <v>18700</v>
      </c>
      <c r="E677" s="70" t="s">
        <v>4456</v>
      </c>
      <c r="F677" s="70">
        <v>222222424</v>
      </c>
      <c r="H677" s="74" t="s">
        <v>18701</v>
      </c>
      <c r="I677" s="74" t="s">
        <v>18702</v>
      </c>
      <c r="J677" s="70">
        <v>8330150</v>
      </c>
      <c r="K677" s="70" t="s">
        <v>18703</v>
      </c>
      <c r="L677" s="70">
        <v>35</v>
      </c>
      <c r="M677" s="70">
        <v>1990</v>
      </c>
      <c r="N677" s="70" t="s">
        <v>18704</v>
      </c>
      <c r="O677" s="70" t="s">
        <v>4456</v>
      </c>
    </row>
    <row r="678" spans="1:17" s="70" customFormat="1" ht="24" x14ac:dyDescent="0.3">
      <c r="A678" s="70" t="s">
        <v>11869</v>
      </c>
      <c r="B678" s="70" t="s">
        <v>5500</v>
      </c>
      <c r="C678" s="70">
        <v>239</v>
      </c>
      <c r="D678" s="70" t="s">
        <v>18705</v>
      </c>
      <c r="E678" s="70" t="s">
        <v>15415</v>
      </c>
      <c r="F678" s="70">
        <v>229649750</v>
      </c>
      <c r="H678" s="74" t="s">
        <v>18706</v>
      </c>
      <c r="I678" s="74" t="s">
        <v>18707</v>
      </c>
      <c r="K678" s="70" t="s">
        <v>18708</v>
      </c>
      <c r="L678" s="70">
        <v>40</v>
      </c>
      <c r="M678" s="70">
        <v>1987</v>
      </c>
      <c r="N678" s="70" t="s">
        <v>18709</v>
      </c>
      <c r="O678" s="70" t="s">
        <v>4456</v>
      </c>
      <c r="P678" s="70" t="s">
        <v>18710</v>
      </c>
      <c r="Q678" s="70" t="s">
        <v>4460</v>
      </c>
    </row>
    <row r="679" spans="1:17" s="70" customFormat="1" ht="12" x14ac:dyDescent="0.3">
      <c r="A679" s="70" t="s">
        <v>9400</v>
      </c>
      <c r="B679" s="70" t="s">
        <v>2567</v>
      </c>
      <c r="C679" s="70">
        <v>239</v>
      </c>
      <c r="D679" s="70" t="s">
        <v>18711</v>
      </c>
      <c r="E679" s="70" t="s">
        <v>9179</v>
      </c>
      <c r="F679" s="70">
        <v>222066661</v>
      </c>
      <c r="K679" s="70" t="s">
        <v>18712</v>
      </c>
      <c r="L679" s="70">
        <v>19</v>
      </c>
      <c r="M679" s="70">
        <v>1978</v>
      </c>
      <c r="N679" s="70" t="s">
        <v>18713</v>
      </c>
      <c r="O679" s="70" t="s">
        <v>4456</v>
      </c>
    </row>
    <row r="680" spans="1:17" s="70" customFormat="1" x14ac:dyDescent="0.3">
      <c r="A680" s="70" t="s">
        <v>12029</v>
      </c>
      <c r="B680" s="70" t="s">
        <v>5691</v>
      </c>
      <c r="C680" s="70">
        <v>239</v>
      </c>
      <c r="D680" s="70" t="s">
        <v>18714</v>
      </c>
      <c r="E680" s="70" t="s">
        <v>16907</v>
      </c>
      <c r="F680" s="70">
        <v>226202100</v>
      </c>
      <c r="H680" s="74" t="s">
        <v>18715</v>
      </c>
      <c r="I680" s="74" t="s">
        <v>18716</v>
      </c>
      <c r="K680" s="70" t="s">
        <v>18717</v>
      </c>
      <c r="L680" s="70">
        <v>75</v>
      </c>
      <c r="M680" s="70">
        <v>1995</v>
      </c>
      <c r="N680" s="70" t="s">
        <v>18718</v>
      </c>
      <c r="O680" s="70" t="s">
        <v>4456</v>
      </c>
    </row>
    <row r="681" spans="1:17" s="70" customFormat="1" x14ac:dyDescent="0.3">
      <c r="A681" s="70" t="s">
        <v>9908</v>
      </c>
      <c r="B681" s="70" t="s">
        <v>18719</v>
      </c>
      <c r="C681" s="70">
        <v>239</v>
      </c>
      <c r="D681" s="70" t="s">
        <v>18720</v>
      </c>
      <c r="E681" s="70" t="s">
        <v>18721</v>
      </c>
      <c r="F681" s="70" t="s">
        <v>18722</v>
      </c>
      <c r="H681" s="74" t="s">
        <v>18723</v>
      </c>
      <c r="I681" s="74" t="s">
        <v>18724</v>
      </c>
      <c r="K681" s="70" t="s">
        <v>18725</v>
      </c>
      <c r="L681" s="70">
        <v>150</v>
      </c>
      <c r="M681" s="70">
        <v>1988</v>
      </c>
      <c r="N681" s="70" t="s">
        <v>18726</v>
      </c>
      <c r="O681" s="70" t="s">
        <v>18721</v>
      </c>
      <c r="P681" s="70" t="s">
        <v>16193</v>
      </c>
      <c r="Q681" s="70" t="s">
        <v>4460</v>
      </c>
    </row>
    <row r="682" spans="1:17" s="70" customFormat="1" x14ac:dyDescent="0.3">
      <c r="A682" s="70" t="s">
        <v>9500</v>
      </c>
      <c r="B682" s="70" t="s">
        <v>2693</v>
      </c>
      <c r="C682" s="70">
        <v>239</v>
      </c>
      <c r="D682" s="70" t="s">
        <v>18727</v>
      </c>
      <c r="E682" s="70" t="s">
        <v>9151</v>
      </c>
      <c r="F682" s="70">
        <v>225208200</v>
      </c>
      <c r="I682" s="74" t="s">
        <v>18728</v>
      </c>
      <c r="J682" s="70">
        <v>7550647</v>
      </c>
      <c r="K682" s="70" t="s">
        <v>18731</v>
      </c>
      <c r="L682" s="70">
        <v>250</v>
      </c>
      <c r="M682" s="70">
        <v>1914</v>
      </c>
      <c r="N682" s="70" t="s">
        <v>18732</v>
      </c>
      <c r="O682" s="70" t="s">
        <v>4456</v>
      </c>
    </row>
    <row r="683" spans="1:17" s="70" customFormat="1" x14ac:dyDescent="0.3">
      <c r="A683" s="70" t="s">
        <v>13670</v>
      </c>
      <c r="B683" s="70" t="s">
        <v>7605</v>
      </c>
      <c r="C683" s="70">
        <v>239</v>
      </c>
      <c r="D683" s="70" t="s">
        <v>18733</v>
      </c>
      <c r="E683" s="70" t="s">
        <v>15178</v>
      </c>
      <c r="F683" s="70">
        <v>227514100</v>
      </c>
      <c r="I683" s="74" t="s">
        <v>18729</v>
      </c>
      <c r="J683" s="70">
        <v>8580702</v>
      </c>
      <c r="K683" s="70" t="s">
        <v>18734</v>
      </c>
      <c r="L683" s="70">
        <v>120</v>
      </c>
      <c r="M683" s="70">
        <v>1973</v>
      </c>
      <c r="N683" s="70" t="s">
        <v>16030</v>
      </c>
      <c r="O683" s="70" t="s">
        <v>4456</v>
      </c>
    </row>
    <row r="684" spans="1:17" s="70" customFormat="1" x14ac:dyDescent="0.3">
      <c r="A684" s="70" t="s">
        <v>12277</v>
      </c>
      <c r="B684" s="70" t="s">
        <v>5958</v>
      </c>
      <c r="C684" s="70">
        <v>239</v>
      </c>
      <c r="D684" s="70" t="s">
        <v>18735</v>
      </c>
      <c r="E684" s="70" t="s">
        <v>9151</v>
      </c>
      <c r="F684" s="70">
        <v>226346752</v>
      </c>
      <c r="H684" s="74" t="s">
        <v>18736</v>
      </c>
      <c r="I684" s="74" t="s">
        <v>18730</v>
      </c>
      <c r="K684" s="70" t="s">
        <v>18737</v>
      </c>
      <c r="L684" s="70">
        <v>70</v>
      </c>
      <c r="M684" s="70">
        <v>1989</v>
      </c>
      <c r="N684" s="70" t="s">
        <v>18738</v>
      </c>
      <c r="O684" s="70" t="s">
        <v>4456</v>
      </c>
      <c r="P684" s="70" t="s">
        <v>15884</v>
      </c>
      <c r="Q684" s="70" t="s">
        <v>9212</v>
      </c>
    </row>
    <row r="685" spans="1:17" s="70" customFormat="1" x14ac:dyDescent="0.3">
      <c r="A685" s="70" t="s">
        <v>13492</v>
      </c>
      <c r="B685" s="70" t="s">
        <v>7424</v>
      </c>
      <c r="C685" s="70">
        <v>239</v>
      </c>
      <c r="D685" s="70" t="s">
        <v>18739</v>
      </c>
      <c r="E685" s="70" t="s">
        <v>9179</v>
      </c>
      <c r="F685" s="70">
        <v>226792750</v>
      </c>
      <c r="H685" s="74" t="s">
        <v>18740</v>
      </c>
      <c r="I685" s="74" t="s">
        <v>18741</v>
      </c>
      <c r="K685" s="70" t="s">
        <v>18742</v>
      </c>
      <c r="L685" s="70">
        <v>10</v>
      </c>
      <c r="M685" s="70">
        <v>1988</v>
      </c>
      <c r="N685" s="70" t="s">
        <v>1572</v>
      </c>
      <c r="O685" s="70" t="s">
        <v>4456</v>
      </c>
    </row>
    <row r="686" spans="1:17" s="70" customFormat="1" ht="12" x14ac:dyDescent="0.3">
      <c r="A686" s="70" t="s">
        <v>13434</v>
      </c>
      <c r="B686" s="70" t="s">
        <v>7363</v>
      </c>
      <c r="C686" s="70">
        <v>240</v>
      </c>
      <c r="D686" s="70" t="s">
        <v>18743</v>
      </c>
      <c r="E686" s="70" t="s">
        <v>9179</v>
      </c>
      <c r="F686" s="70">
        <v>226927000</v>
      </c>
      <c r="I686" s="70" t="s">
        <v>18744</v>
      </c>
      <c r="K686" s="70" t="s">
        <v>18745</v>
      </c>
      <c r="M686" s="70">
        <v>1937</v>
      </c>
      <c r="N686" s="70" t="s">
        <v>18617</v>
      </c>
      <c r="O686" s="70" t="s">
        <v>4456</v>
      </c>
    </row>
    <row r="687" spans="1:17" s="70" customFormat="1" ht="24" x14ac:dyDescent="0.3">
      <c r="A687" s="70" t="s">
        <v>13523</v>
      </c>
      <c r="B687" s="70" t="s">
        <v>7455</v>
      </c>
      <c r="C687" s="70">
        <v>240</v>
      </c>
      <c r="D687" s="70" t="s">
        <v>18746</v>
      </c>
      <c r="E687" s="70" t="s">
        <v>9179</v>
      </c>
      <c r="F687" s="70" t="s">
        <v>18747</v>
      </c>
      <c r="G687" s="70">
        <v>225404201</v>
      </c>
      <c r="H687" s="74" t="s">
        <v>18748</v>
      </c>
      <c r="I687" s="74" t="s">
        <v>18749</v>
      </c>
      <c r="J687" s="70">
        <v>7550104</v>
      </c>
      <c r="K687" s="70" t="s">
        <v>18750</v>
      </c>
      <c r="L687" s="70">
        <v>156</v>
      </c>
      <c r="M687" s="70">
        <v>1988</v>
      </c>
      <c r="N687" s="70" t="s">
        <v>18247</v>
      </c>
      <c r="O687" s="70" t="s">
        <v>4456</v>
      </c>
    </row>
    <row r="688" spans="1:17" s="70" customFormat="1" x14ac:dyDescent="0.3">
      <c r="A688" s="70" t="s">
        <v>13493</v>
      </c>
      <c r="B688" s="70" t="s">
        <v>7425</v>
      </c>
      <c r="C688" s="70">
        <v>240</v>
      </c>
      <c r="D688" s="70" t="s">
        <v>18751</v>
      </c>
      <c r="E688" s="70" t="s">
        <v>9179</v>
      </c>
      <c r="F688" s="70">
        <v>226928900</v>
      </c>
      <c r="G688" s="70">
        <v>226928907</v>
      </c>
      <c r="H688" s="74" t="s">
        <v>18752</v>
      </c>
      <c r="I688" s="74" t="s">
        <v>18753</v>
      </c>
      <c r="J688" s="70">
        <v>7550104</v>
      </c>
      <c r="K688" s="70" t="s">
        <v>18754</v>
      </c>
      <c r="L688" s="70">
        <v>107</v>
      </c>
      <c r="M688" s="70">
        <v>1987</v>
      </c>
      <c r="N688" s="70" t="s">
        <v>18755</v>
      </c>
      <c r="O688" s="70" t="s">
        <v>4456</v>
      </c>
    </row>
    <row r="689" spans="1:17" s="70" customFormat="1" ht="24" x14ac:dyDescent="0.3">
      <c r="A689" s="70" t="s">
        <v>13394</v>
      </c>
      <c r="B689" s="70" t="s">
        <v>7321</v>
      </c>
      <c r="C689" s="70">
        <v>240</v>
      </c>
      <c r="D689" s="70" t="s">
        <v>18757</v>
      </c>
      <c r="E689" s="70" t="s">
        <v>4456</v>
      </c>
      <c r="F689" s="70" t="s">
        <v>18758</v>
      </c>
      <c r="H689" s="74" t="s">
        <v>18759</v>
      </c>
      <c r="I689" s="74" t="s">
        <v>18760</v>
      </c>
      <c r="J689" s="70">
        <v>8320274</v>
      </c>
      <c r="K689" s="70" t="s">
        <v>18761</v>
      </c>
      <c r="L689" s="70">
        <v>120</v>
      </c>
      <c r="M689" s="70">
        <v>1997</v>
      </c>
      <c r="N689" s="70" t="s">
        <v>17486</v>
      </c>
      <c r="O689" s="70" t="s">
        <v>4456</v>
      </c>
    </row>
    <row r="690" spans="1:17" s="70" customFormat="1" ht="24" x14ac:dyDescent="0.3">
      <c r="A690" s="70" t="s">
        <v>13512</v>
      </c>
      <c r="B690" s="70" t="s">
        <v>7444</v>
      </c>
      <c r="C690" s="70">
        <v>240</v>
      </c>
      <c r="D690" s="70" t="s">
        <v>18762</v>
      </c>
      <c r="E690" s="70" t="s">
        <v>4456</v>
      </c>
      <c r="F690" s="70" t="s">
        <v>18763</v>
      </c>
      <c r="H690" s="74" t="s">
        <v>18764</v>
      </c>
      <c r="I690" s="74" t="s">
        <v>18760</v>
      </c>
      <c r="J690" s="70">
        <v>8320274</v>
      </c>
      <c r="K690" s="70" t="s">
        <v>18765</v>
      </c>
      <c r="L690" s="70">
        <v>290</v>
      </c>
      <c r="M690" s="70">
        <v>1994</v>
      </c>
      <c r="N690" s="70" t="s">
        <v>18766</v>
      </c>
      <c r="O690" s="70" t="s">
        <v>4456</v>
      </c>
    </row>
    <row r="691" spans="1:17" s="70" customFormat="1" x14ac:dyDescent="0.3">
      <c r="A691" s="70" t="s">
        <v>13609</v>
      </c>
      <c r="B691" s="70" t="s">
        <v>7543</v>
      </c>
      <c r="C691" s="70">
        <v>241</v>
      </c>
      <c r="D691" s="70" t="s">
        <v>18767</v>
      </c>
      <c r="E691" s="70" t="s">
        <v>9179</v>
      </c>
      <c r="F691" s="70">
        <v>225404291</v>
      </c>
      <c r="H691" s="74" t="s">
        <v>18768</v>
      </c>
      <c r="I691" s="74" t="s">
        <v>18760</v>
      </c>
      <c r="K691" s="70" t="s">
        <v>18769</v>
      </c>
      <c r="L691" s="70">
        <v>3</v>
      </c>
      <c r="M691" s="70">
        <v>2001</v>
      </c>
      <c r="N691" s="70" t="s">
        <v>1583</v>
      </c>
      <c r="O691" s="70" t="s">
        <v>4456</v>
      </c>
    </row>
    <row r="692" spans="1:17" s="70" customFormat="1" ht="24" x14ac:dyDescent="0.3">
      <c r="A692" s="70" t="s">
        <v>13362</v>
      </c>
      <c r="B692" s="70" t="s">
        <v>18775</v>
      </c>
      <c r="C692" s="70">
        <v>241</v>
      </c>
      <c r="D692" s="70" t="s">
        <v>18776</v>
      </c>
      <c r="E692" s="70" t="s">
        <v>4456</v>
      </c>
      <c r="F692" s="70" t="s">
        <v>18777</v>
      </c>
      <c r="G692" s="70" t="s">
        <v>18778</v>
      </c>
      <c r="H692" s="74" t="s">
        <v>18779</v>
      </c>
      <c r="I692" s="74" t="s">
        <v>18773</v>
      </c>
      <c r="K692" s="70" t="s">
        <v>18780</v>
      </c>
      <c r="L692" s="70">
        <v>700</v>
      </c>
      <c r="M692" s="70">
        <v>1990</v>
      </c>
      <c r="N692" s="70" t="s">
        <v>18770</v>
      </c>
      <c r="O692" s="70" t="s">
        <v>4456</v>
      </c>
    </row>
    <row r="693" spans="1:17" s="70" customFormat="1" x14ac:dyDescent="0.3">
      <c r="A693" s="70" t="s">
        <v>13361</v>
      </c>
      <c r="B693" s="70" t="s">
        <v>7287</v>
      </c>
      <c r="C693" s="70">
        <v>241</v>
      </c>
      <c r="D693" s="70" t="s">
        <v>18771</v>
      </c>
      <c r="E693" s="70" t="s">
        <v>4456</v>
      </c>
      <c r="F693" s="70">
        <v>226799200</v>
      </c>
      <c r="H693" s="74" t="s">
        <v>18772</v>
      </c>
      <c r="I693" s="74" t="s">
        <v>18773</v>
      </c>
      <c r="K693" s="70" t="s">
        <v>18774</v>
      </c>
      <c r="L693" s="70">
        <v>900</v>
      </c>
      <c r="M693" s="70">
        <v>1936</v>
      </c>
      <c r="N693" s="70" t="s">
        <v>18770</v>
      </c>
      <c r="O693" s="70" t="s">
        <v>4456</v>
      </c>
    </row>
    <row r="694" spans="1:17" s="70" customFormat="1" ht="24" x14ac:dyDescent="0.3">
      <c r="A694" s="70" t="s">
        <v>14094</v>
      </c>
      <c r="B694" s="70" t="s">
        <v>8073</v>
      </c>
      <c r="C694" s="70">
        <v>241</v>
      </c>
      <c r="D694" s="70" t="s">
        <v>18781</v>
      </c>
      <c r="E694" s="70" t="s">
        <v>9179</v>
      </c>
      <c r="F694" s="70">
        <v>227295000</v>
      </c>
      <c r="H694" s="74" t="s">
        <v>18782</v>
      </c>
      <c r="I694" s="74" t="s">
        <v>18783</v>
      </c>
      <c r="K694" s="70" t="s">
        <v>18784</v>
      </c>
      <c r="L694" s="70">
        <v>124</v>
      </c>
      <c r="M694" s="70">
        <v>1988</v>
      </c>
      <c r="N694" s="70" t="s">
        <v>18785</v>
      </c>
      <c r="O694" s="70" t="s">
        <v>4456</v>
      </c>
    </row>
    <row r="695" spans="1:17" s="70" customFormat="1" x14ac:dyDescent="0.3">
      <c r="A695" s="70" t="s">
        <v>10065</v>
      </c>
      <c r="B695" s="70" t="s">
        <v>3453</v>
      </c>
      <c r="C695" s="70">
        <v>241</v>
      </c>
      <c r="D695" s="70" t="s">
        <v>18786</v>
      </c>
      <c r="E695" s="70" t="s">
        <v>15462</v>
      </c>
      <c r="F695" s="70">
        <v>228730300</v>
      </c>
      <c r="H695" s="74" t="s">
        <v>18787</v>
      </c>
      <c r="I695" s="74" t="s">
        <v>18788</v>
      </c>
      <c r="K695" s="70" t="s">
        <v>18789</v>
      </c>
      <c r="L695" s="70">
        <v>20</v>
      </c>
      <c r="M695" s="70">
        <v>2008</v>
      </c>
      <c r="N695" s="70" t="s">
        <v>18790</v>
      </c>
      <c r="O695" s="70" t="s">
        <v>4456</v>
      </c>
    </row>
    <row r="696" spans="1:17" s="70" customFormat="1" x14ac:dyDescent="0.3">
      <c r="A696" s="70" t="s">
        <v>12071</v>
      </c>
      <c r="B696" s="70" t="s">
        <v>5738</v>
      </c>
      <c r="C696" s="70">
        <v>241</v>
      </c>
      <c r="D696" s="70" t="s">
        <v>18791</v>
      </c>
      <c r="E696" s="70" t="s">
        <v>15197</v>
      </c>
      <c r="F696" s="70">
        <v>226858300</v>
      </c>
      <c r="H696" s="70" t="s">
        <v>18792</v>
      </c>
      <c r="I696" s="74" t="s">
        <v>18793</v>
      </c>
      <c r="K696" s="70" t="s">
        <v>18794</v>
      </c>
      <c r="L696" s="70">
        <v>85</v>
      </c>
      <c r="M696" s="70">
        <v>1994</v>
      </c>
      <c r="N696" s="70" t="s">
        <v>18795</v>
      </c>
      <c r="O696" s="70" t="s">
        <v>4456</v>
      </c>
    </row>
    <row r="697" spans="1:17" s="70" customFormat="1" ht="36" x14ac:dyDescent="0.3">
      <c r="A697" s="70" t="s">
        <v>14344</v>
      </c>
      <c r="B697" s="70" t="s">
        <v>18796</v>
      </c>
      <c r="C697" s="70">
        <v>241</v>
      </c>
      <c r="D697" s="70" t="s">
        <v>18797</v>
      </c>
      <c r="E697" s="70" t="s">
        <v>9179</v>
      </c>
      <c r="F697" s="70">
        <v>226751000</v>
      </c>
      <c r="I697" s="74" t="s">
        <v>18798</v>
      </c>
      <c r="K697" s="70" t="s">
        <v>18799</v>
      </c>
      <c r="L697" s="70">
        <v>400</v>
      </c>
      <c r="M697" s="70">
        <v>1983</v>
      </c>
      <c r="N697" s="70" t="s">
        <v>15172</v>
      </c>
      <c r="O697" s="70" t="s">
        <v>4456</v>
      </c>
      <c r="P697" s="70" t="s">
        <v>17195</v>
      </c>
      <c r="Q697" s="70" t="s">
        <v>16446</v>
      </c>
    </row>
    <row r="698" spans="1:17" s="70" customFormat="1" ht="24" x14ac:dyDescent="0.3">
      <c r="A698" s="70" t="s">
        <v>10734</v>
      </c>
      <c r="B698" s="70" t="s">
        <v>4220</v>
      </c>
      <c r="C698" s="70">
        <v>242</v>
      </c>
      <c r="D698" s="70" t="s">
        <v>18805</v>
      </c>
      <c r="E698" s="70" t="s">
        <v>15462</v>
      </c>
      <c r="F698" s="70">
        <v>225311011</v>
      </c>
      <c r="G698" s="70">
        <v>227664425</v>
      </c>
      <c r="H698" s="74" t="s">
        <v>18800</v>
      </c>
      <c r="I698" s="74" t="s">
        <v>18801</v>
      </c>
      <c r="K698" s="70" t="s">
        <v>18802</v>
      </c>
      <c r="L698" s="70">
        <v>50</v>
      </c>
      <c r="M698" s="70">
        <v>1987</v>
      </c>
      <c r="N698" s="70" t="s">
        <v>18803</v>
      </c>
      <c r="O698" s="70" t="s">
        <v>4456</v>
      </c>
    </row>
    <row r="699" spans="1:17" s="70" customFormat="1" x14ac:dyDescent="0.3">
      <c r="A699" s="70" t="s">
        <v>10758</v>
      </c>
      <c r="B699" s="70" t="s">
        <v>4248</v>
      </c>
      <c r="C699" s="70">
        <v>242</v>
      </c>
      <c r="D699" s="70" t="s">
        <v>18804</v>
      </c>
      <c r="E699" s="70" t="s">
        <v>15462</v>
      </c>
      <c r="F699" s="70">
        <v>223688800</v>
      </c>
      <c r="H699" s="74" t="s">
        <v>18806</v>
      </c>
      <c r="I699" s="70" t="s">
        <v>18807</v>
      </c>
      <c r="K699" s="70" t="s">
        <v>18808</v>
      </c>
      <c r="L699" s="70">
        <v>180</v>
      </c>
      <c r="M699" s="70">
        <v>1968</v>
      </c>
      <c r="N699" s="70" t="s">
        <v>18809</v>
      </c>
      <c r="O699" s="70" t="s">
        <v>4456</v>
      </c>
    </row>
    <row r="700" spans="1:17" s="70" customFormat="1" ht="24" x14ac:dyDescent="0.3">
      <c r="A700" s="70" t="s">
        <v>10214</v>
      </c>
      <c r="B700" s="70" t="s">
        <v>3635</v>
      </c>
      <c r="C700" s="70">
        <v>242</v>
      </c>
      <c r="D700" s="70" t="s">
        <v>18810</v>
      </c>
      <c r="E700" s="70" t="s">
        <v>15197</v>
      </c>
      <c r="F700" s="70">
        <v>226742300</v>
      </c>
      <c r="H700" s="74" t="s">
        <v>18811</v>
      </c>
      <c r="I700" s="74" t="s">
        <v>18812</v>
      </c>
      <c r="J700" s="70">
        <v>8420364</v>
      </c>
      <c r="K700" s="70" t="s">
        <v>18813</v>
      </c>
      <c r="L700" s="70">
        <v>380</v>
      </c>
      <c r="M700" s="70">
        <v>1985</v>
      </c>
      <c r="N700" s="70" t="s">
        <v>18814</v>
      </c>
      <c r="O700" s="70" t="s">
        <v>4456</v>
      </c>
    </row>
    <row r="701" spans="1:17" s="70" customFormat="1" ht="24" x14ac:dyDescent="0.3">
      <c r="A701" s="70" t="s">
        <v>12862</v>
      </c>
      <c r="B701" s="70" t="s">
        <v>6704</v>
      </c>
      <c r="C701" s="70">
        <v>242</v>
      </c>
      <c r="D701" s="70" t="s">
        <v>18815</v>
      </c>
      <c r="E701" s="70" t="s">
        <v>15178</v>
      </c>
      <c r="F701" s="70">
        <v>228872999</v>
      </c>
      <c r="H701" s="74" t="s">
        <v>18816</v>
      </c>
      <c r="I701" s="74" t="s">
        <v>18817</v>
      </c>
      <c r="K701" s="76">
        <v>965228802</v>
      </c>
      <c r="L701" s="70">
        <v>350</v>
      </c>
      <c r="N701" s="70" t="s">
        <v>18818</v>
      </c>
      <c r="O701" s="70" t="s">
        <v>4456</v>
      </c>
      <c r="P701" s="70" t="s">
        <v>18819</v>
      </c>
      <c r="Q701" s="70" t="s">
        <v>18237</v>
      </c>
    </row>
    <row r="702" spans="1:17" s="70" customFormat="1" ht="24" x14ac:dyDescent="0.3">
      <c r="A702" s="70" t="s">
        <v>10759</v>
      </c>
      <c r="B702" s="70" t="s">
        <v>4249</v>
      </c>
      <c r="C702" s="70">
        <v>242</v>
      </c>
      <c r="D702" s="70" t="s">
        <v>18820</v>
      </c>
      <c r="E702" s="70" t="s">
        <v>15197</v>
      </c>
      <c r="F702" s="70">
        <v>226859800</v>
      </c>
      <c r="I702" s="70" t="s">
        <v>18821</v>
      </c>
      <c r="K702" s="70" t="s">
        <v>18822</v>
      </c>
      <c r="L702" s="70">
        <v>450</v>
      </c>
      <c r="M702" s="70">
        <v>1987</v>
      </c>
      <c r="N702" s="70" t="s">
        <v>18823</v>
      </c>
      <c r="O702" s="70" t="s">
        <v>4456</v>
      </c>
    </row>
    <row r="703" spans="1:17" s="70" customFormat="1" ht="24" x14ac:dyDescent="0.3">
      <c r="A703" s="70" t="s">
        <v>11880</v>
      </c>
      <c r="B703" s="70" t="s">
        <v>5513</v>
      </c>
      <c r="C703" s="70">
        <v>242</v>
      </c>
      <c r="D703" s="70" t="s">
        <v>18824</v>
      </c>
      <c r="E703" s="70" t="s">
        <v>4456</v>
      </c>
      <c r="F703" s="70">
        <v>225841600</v>
      </c>
      <c r="H703" s="74" t="s">
        <v>18825</v>
      </c>
      <c r="I703" s="74" t="s">
        <v>18826</v>
      </c>
      <c r="J703" s="70">
        <v>8320113</v>
      </c>
      <c r="K703" s="70" t="s">
        <v>18827</v>
      </c>
      <c r="L703" s="70">
        <v>250</v>
      </c>
      <c r="M703" s="70">
        <v>1998</v>
      </c>
      <c r="N703" s="70" t="s">
        <v>18828</v>
      </c>
      <c r="O703" s="70" t="s">
        <v>4456</v>
      </c>
    </row>
    <row r="704" spans="1:17" s="70" customFormat="1" x14ac:dyDescent="0.3">
      <c r="A704" s="70" t="s">
        <v>10166</v>
      </c>
      <c r="B704" s="70" t="s">
        <v>3578</v>
      </c>
      <c r="C704" s="70">
        <v>242</v>
      </c>
      <c r="D704" s="70" t="s">
        <v>18829</v>
      </c>
      <c r="E704" s="70" t="s">
        <v>15673</v>
      </c>
      <c r="F704" s="70">
        <v>222731023</v>
      </c>
      <c r="H704" s="74" t="s">
        <v>18830</v>
      </c>
      <c r="I704" s="74" t="s">
        <v>18831</v>
      </c>
      <c r="K704" s="70" t="s">
        <v>18832</v>
      </c>
      <c r="L704" s="70">
        <v>18</v>
      </c>
      <c r="M704" s="70">
        <v>1950</v>
      </c>
      <c r="N704" s="70" t="s">
        <v>18833</v>
      </c>
      <c r="O704" s="70" t="s">
        <v>4456</v>
      </c>
    </row>
    <row r="705" spans="1:17" s="70" customFormat="1" ht="24" x14ac:dyDescent="0.3">
      <c r="A705" s="70" t="s">
        <v>10066</v>
      </c>
      <c r="B705" s="70" t="s">
        <v>3454</v>
      </c>
      <c r="C705" s="70">
        <v>243</v>
      </c>
      <c r="D705" s="70" t="s">
        <v>18834</v>
      </c>
      <c r="E705" s="70" t="s">
        <v>15595</v>
      </c>
      <c r="F705" s="70">
        <v>227867713</v>
      </c>
      <c r="H705" s="74" t="s">
        <v>18835</v>
      </c>
      <c r="I705" s="74" t="s">
        <v>18836</v>
      </c>
      <c r="K705" s="70" t="s">
        <v>18837</v>
      </c>
      <c r="L705" s="70">
        <v>50</v>
      </c>
      <c r="M705" s="70">
        <v>1952</v>
      </c>
      <c r="N705" s="70" t="s">
        <v>18838</v>
      </c>
      <c r="O705" s="70" t="s">
        <v>4456</v>
      </c>
    </row>
    <row r="706" spans="1:17" s="70" customFormat="1" ht="24" x14ac:dyDescent="0.3">
      <c r="A706" s="70" t="s">
        <v>10235</v>
      </c>
      <c r="B706" s="70" t="s">
        <v>3658</v>
      </c>
      <c r="C706" s="70">
        <v>243</v>
      </c>
      <c r="D706" s="70" t="s">
        <v>18839</v>
      </c>
      <c r="E706" s="70" t="s">
        <v>15197</v>
      </c>
      <c r="F706" s="70" t="s">
        <v>18841</v>
      </c>
      <c r="H706" s="74" t="s">
        <v>18840</v>
      </c>
      <c r="I706" s="70" t="s">
        <v>18842</v>
      </c>
      <c r="K706" s="70" t="s">
        <v>18843</v>
      </c>
      <c r="L706" s="70">
        <v>120</v>
      </c>
      <c r="M706" s="70">
        <v>1940</v>
      </c>
      <c r="N706" s="70" t="s">
        <v>18844</v>
      </c>
      <c r="O706" s="70" t="s">
        <v>4456</v>
      </c>
    </row>
    <row r="707" spans="1:17" s="70" customFormat="1" ht="24" x14ac:dyDescent="0.3">
      <c r="A707" s="70" t="s">
        <v>13808</v>
      </c>
      <c r="B707" s="70" t="s">
        <v>7753</v>
      </c>
      <c r="C707" s="70">
        <v>243</v>
      </c>
      <c r="D707" s="70" t="s">
        <v>18845</v>
      </c>
      <c r="E707" s="70" t="s">
        <v>9151</v>
      </c>
      <c r="F707" s="70" t="s">
        <v>18846</v>
      </c>
      <c r="H707" s="74" t="s">
        <v>18847</v>
      </c>
      <c r="I707" s="74" t="s">
        <v>18848</v>
      </c>
      <c r="K707" s="70" t="s">
        <v>18849</v>
      </c>
      <c r="L707" s="70">
        <v>40</v>
      </c>
      <c r="N707" s="70" t="s">
        <v>18850</v>
      </c>
      <c r="O707" s="70" t="s">
        <v>4456</v>
      </c>
      <c r="P707" s="70" t="s">
        <v>18851</v>
      </c>
      <c r="Q707" s="70" t="s">
        <v>9229</v>
      </c>
    </row>
    <row r="708" spans="1:17" s="70" customFormat="1" ht="24" x14ac:dyDescent="0.3">
      <c r="A708" s="70" t="s">
        <v>11336</v>
      </c>
      <c r="B708" s="70" t="s">
        <v>4904</v>
      </c>
      <c r="C708" s="70">
        <v>243</v>
      </c>
      <c r="D708" s="70" t="s">
        <v>18852</v>
      </c>
      <c r="E708" s="70" t="s">
        <v>15729</v>
      </c>
      <c r="F708" s="70">
        <v>224895100</v>
      </c>
      <c r="H708" s="74" t="s">
        <v>18853</v>
      </c>
      <c r="I708" s="74" t="s">
        <v>18854</v>
      </c>
      <c r="K708" s="70" t="s">
        <v>18855</v>
      </c>
      <c r="L708" s="70">
        <v>40</v>
      </c>
      <c r="M708" s="70">
        <v>1997</v>
      </c>
      <c r="N708" s="70" t="s">
        <v>18856</v>
      </c>
      <c r="O708" s="70" t="s">
        <v>4456</v>
      </c>
    </row>
    <row r="709" spans="1:17" s="70" customFormat="1" ht="24" x14ac:dyDescent="0.3">
      <c r="A709" s="70" t="s">
        <v>11240</v>
      </c>
      <c r="B709" s="70" t="s">
        <v>4795</v>
      </c>
      <c r="C709" s="70">
        <v>243</v>
      </c>
      <c r="D709" s="70" t="s">
        <v>18857</v>
      </c>
      <c r="E709" s="70" t="s">
        <v>15120</v>
      </c>
      <c r="F709" s="70" t="s">
        <v>18858</v>
      </c>
      <c r="G709" s="70">
        <v>226293699</v>
      </c>
      <c r="H709" s="74" t="s">
        <v>18859</v>
      </c>
      <c r="I709" s="74" t="s">
        <v>18860</v>
      </c>
      <c r="K709" s="70" t="s">
        <v>18861</v>
      </c>
      <c r="L709" s="70">
        <v>15</v>
      </c>
      <c r="M709" s="70">
        <v>1951</v>
      </c>
      <c r="N709" s="70" t="s">
        <v>18862</v>
      </c>
      <c r="O709" s="70" t="s">
        <v>4456</v>
      </c>
    </row>
    <row r="710" spans="1:17" s="70" customFormat="1" x14ac:dyDescent="0.3">
      <c r="A710" s="70" t="s">
        <v>13209</v>
      </c>
      <c r="B710" s="70" t="s">
        <v>7119</v>
      </c>
      <c r="C710" s="70">
        <v>243</v>
      </c>
      <c r="D710" s="70" t="s">
        <v>18863</v>
      </c>
      <c r="E710" s="70" t="s">
        <v>9179</v>
      </c>
      <c r="F710" s="70">
        <v>226163800</v>
      </c>
      <c r="H710" s="74" t="s">
        <v>18864</v>
      </c>
      <c r="I710" s="74" t="s">
        <v>18865</v>
      </c>
      <c r="K710" s="70" t="s">
        <v>18866</v>
      </c>
      <c r="L710" s="70">
        <v>17</v>
      </c>
      <c r="M710" s="70">
        <v>2004</v>
      </c>
      <c r="N710" s="70" t="s">
        <v>18867</v>
      </c>
      <c r="O710" s="70" t="s">
        <v>4456</v>
      </c>
    </row>
    <row r="711" spans="1:17" s="70" customFormat="1" x14ac:dyDescent="0.3">
      <c r="A711" s="70" t="s">
        <v>12643</v>
      </c>
      <c r="B711" s="70" t="s">
        <v>6373</v>
      </c>
      <c r="C711" s="70">
        <v>243</v>
      </c>
      <c r="D711" s="70" t="s">
        <v>18868</v>
      </c>
      <c r="E711" s="70" t="s">
        <v>15197</v>
      </c>
      <c r="F711" s="70">
        <v>224625200</v>
      </c>
      <c r="H711" s="74" t="s">
        <v>18869</v>
      </c>
      <c r="I711" s="74" t="s">
        <v>18871</v>
      </c>
      <c r="J711" s="70">
        <v>8730596</v>
      </c>
      <c r="K711" s="70" t="s">
        <v>18872</v>
      </c>
      <c r="L711" s="70">
        <v>120</v>
      </c>
      <c r="M711" s="70">
        <v>1981</v>
      </c>
      <c r="N711" s="70" t="s">
        <v>18873</v>
      </c>
      <c r="O711" s="70" t="s">
        <v>4456</v>
      </c>
      <c r="P711" s="70" t="s">
        <v>15884</v>
      </c>
      <c r="Q711" s="70" t="s">
        <v>9229</v>
      </c>
    </row>
    <row r="712" spans="1:17" s="70" customFormat="1" x14ac:dyDescent="0.3">
      <c r="A712" s="70" t="s">
        <v>12399</v>
      </c>
      <c r="B712" s="70" t="s">
        <v>6090</v>
      </c>
      <c r="C712" s="70">
        <v>243</v>
      </c>
      <c r="D712" s="70" t="s">
        <v>18874</v>
      </c>
      <c r="E712" s="70" t="s">
        <v>9179</v>
      </c>
      <c r="F712" s="70">
        <v>223380880</v>
      </c>
      <c r="H712" s="74" t="s">
        <v>18875</v>
      </c>
      <c r="I712" s="74" t="s">
        <v>18876</v>
      </c>
      <c r="J712" s="70">
        <v>7550154</v>
      </c>
      <c r="K712" s="70" t="s">
        <v>18877</v>
      </c>
      <c r="L712" s="70">
        <v>65</v>
      </c>
      <c r="M712" s="70">
        <v>1986</v>
      </c>
      <c r="N712" s="70" t="s">
        <v>15536</v>
      </c>
      <c r="O712" s="70" t="s">
        <v>4456</v>
      </c>
      <c r="P712" s="70" t="s">
        <v>15697</v>
      </c>
      <c r="Q712" s="70" t="s">
        <v>9229</v>
      </c>
    </row>
    <row r="713" spans="1:17" s="70" customFormat="1" ht="24" x14ac:dyDescent="0.3">
      <c r="A713" s="70" t="s">
        <v>12213</v>
      </c>
      <c r="B713" s="70" t="s">
        <v>5892</v>
      </c>
      <c r="C713" s="70">
        <v>244</v>
      </c>
      <c r="D713" s="70" t="s">
        <v>18874</v>
      </c>
      <c r="E713" s="70" t="s">
        <v>9179</v>
      </c>
      <c r="F713" s="70">
        <v>223380800</v>
      </c>
      <c r="H713" s="74" t="s">
        <v>18870</v>
      </c>
      <c r="I713" s="74" t="s">
        <v>18878</v>
      </c>
      <c r="K713" s="70" t="s">
        <v>18879</v>
      </c>
      <c r="L713" s="70">
        <v>7500</v>
      </c>
      <c r="N713" s="70" t="s">
        <v>18880</v>
      </c>
      <c r="O713" s="70" t="s">
        <v>4456</v>
      </c>
      <c r="P713" s="70" t="s">
        <v>18881</v>
      </c>
      <c r="Q713" s="70" t="s">
        <v>9229</v>
      </c>
    </row>
    <row r="714" spans="1:17" s="70" customFormat="1" x14ac:dyDescent="0.3">
      <c r="A714" s="70" t="s">
        <v>10215</v>
      </c>
      <c r="B714" s="70" t="s">
        <v>3636</v>
      </c>
      <c r="C714" s="70">
        <v>244</v>
      </c>
      <c r="D714" s="70" t="s">
        <v>18882</v>
      </c>
      <c r="E714" s="70" t="s">
        <v>4456</v>
      </c>
      <c r="F714" s="70">
        <v>225558679</v>
      </c>
      <c r="H714" s="74" t="s">
        <v>18883</v>
      </c>
      <c r="K714" s="70" t="s">
        <v>18884</v>
      </c>
      <c r="L714" s="70">
        <v>25</v>
      </c>
      <c r="N714" s="70" t="s">
        <v>18885</v>
      </c>
      <c r="O714" s="70" t="s">
        <v>4456</v>
      </c>
    </row>
    <row r="715" spans="1:17" s="70" customFormat="1" x14ac:dyDescent="0.3">
      <c r="A715" s="70" t="s">
        <v>14345</v>
      </c>
      <c r="B715" s="70" t="s">
        <v>8360</v>
      </c>
      <c r="C715" s="70">
        <v>244</v>
      </c>
      <c r="D715" s="70" t="s">
        <v>18886</v>
      </c>
      <c r="E715" s="70" t="s">
        <v>15178</v>
      </c>
      <c r="F715" s="70">
        <v>222463834</v>
      </c>
      <c r="H715" s="74" t="s">
        <v>18887</v>
      </c>
      <c r="I715" s="74" t="s">
        <v>18888</v>
      </c>
      <c r="K715" s="70" t="s">
        <v>18889</v>
      </c>
      <c r="L715" s="70">
        <v>15</v>
      </c>
      <c r="N715" s="70" t="s">
        <v>18890</v>
      </c>
      <c r="O715" s="70" t="s">
        <v>4456</v>
      </c>
    </row>
    <row r="716" spans="1:17" s="70" customFormat="1" x14ac:dyDescent="0.3">
      <c r="A716" s="70" t="s">
        <v>13538</v>
      </c>
      <c r="B716" s="70" t="s">
        <v>18891</v>
      </c>
      <c r="C716" s="70">
        <v>244</v>
      </c>
      <c r="D716" s="70" t="s">
        <v>18892</v>
      </c>
      <c r="E716" s="70" t="s">
        <v>9179</v>
      </c>
      <c r="F716" s="70">
        <v>223695400</v>
      </c>
      <c r="I716" s="74" t="s">
        <v>18893</v>
      </c>
      <c r="K716" s="70" t="s">
        <v>18894</v>
      </c>
      <c r="L716" s="70">
        <v>30</v>
      </c>
      <c r="N716" s="70" t="s">
        <v>1580</v>
      </c>
      <c r="O716" s="70" t="s">
        <v>4456</v>
      </c>
    </row>
    <row r="717" spans="1:17" s="70" customFormat="1" ht="24" x14ac:dyDescent="0.3">
      <c r="A717" s="70" t="s">
        <v>11352</v>
      </c>
      <c r="B717" s="70" t="s">
        <v>18895</v>
      </c>
      <c r="C717" s="70">
        <v>244</v>
      </c>
      <c r="D717" s="70" t="s">
        <v>18896</v>
      </c>
      <c r="E717" s="70" t="s">
        <v>15124</v>
      </c>
      <c r="F717" s="70" t="s">
        <v>18897</v>
      </c>
      <c r="H717" s="74" t="s">
        <v>18898</v>
      </c>
      <c r="I717" s="74" t="s">
        <v>18899</v>
      </c>
      <c r="K717" s="70" t="s">
        <v>18900</v>
      </c>
      <c r="L717" s="70">
        <v>100</v>
      </c>
      <c r="M717" s="70">
        <v>1950</v>
      </c>
      <c r="N717" s="70" t="s">
        <v>18901</v>
      </c>
      <c r="O717" s="70" t="s">
        <v>15124</v>
      </c>
      <c r="P717" s="70" t="s">
        <v>18881</v>
      </c>
      <c r="Q717" s="70" t="s">
        <v>18902</v>
      </c>
    </row>
    <row r="718" spans="1:17" s="70" customFormat="1" x14ac:dyDescent="0.3">
      <c r="A718" s="70" t="s">
        <v>12278</v>
      </c>
      <c r="B718" s="70" t="s">
        <v>18903</v>
      </c>
      <c r="C718" s="70">
        <v>244</v>
      </c>
      <c r="D718" s="70" t="s">
        <v>18905</v>
      </c>
      <c r="E718" s="70" t="s">
        <v>15327</v>
      </c>
      <c r="F718" s="70" t="s">
        <v>18906</v>
      </c>
      <c r="H718" s="74" t="s">
        <v>18907</v>
      </c>
      <c r="I718" s="74" t="s">
        <v>18908</v>
      </c>
      <c r="K718" s="70" t="s">
        <v>18909</v>
      </c>
      <c r="L718" s="70">
        <v>25</v>
      </c>
      <c r="M718" s="70">
        <v>1976</v>
      </c>
      <c r="N718" s="70" t="s">
        <v>17574</v>
      </c>
      <c r="O718" s="70" t="s">
        <v>15327</v>
      </c>
    </row>
    <row r="719" spans="1:17" s="70" customFormat="1" x14ac:dyDescent="0.3">
      <c r="A719" s="70" t="s">
        <v>12400</v>
      </c>
      <c r="B719" s="70" t="s">
        <v>18904</v>
      </c>
      <c r="C719" s="70">
        <v>244</v>
      </c>
      <c r="D719" s="70" t="s">
        <v>18905</v>
      </c>
      <c r="E719" s="70" t="s">
        <v>15327</v>
      </c>
      <c r="F719" s="70" t="s">
        <v>18906</v>
      </c>
      <c r="H719" s="74" t="s">
        <v>18907</v>
      </c>
      <c r="I719" s="74" t="s">
        <v>18908</v>
      </c>
      <c r="K719" s="70" t="s">
        <v>18910</v>
      </c>
      <c r="N719" s="70" t="s">
        <v>15536</v>
      </c>
      <c r="O719" s="70" t="s">
        <v>15327</v>
      </c>
    </row>
    <row r="720" spans="1:17" s="70" customFormat="1" ht="24" x14ac:dyDescent="0.3">
      <c r="A720" s="70" t="s">
        <v>13469</v>
      </c>
      <c r="B720" s="70" t="s">
        <v>7400</v>
      </c>
      <c r="C720" s="70">
        <v>244</v>
      </c>
      <c r="D720" s="70" t="s">
        <v>18911</v>
      </c>
      <c r="E720" s="70" t="s">
        <v>9179</v>
      </c>
      <c r="F720" s="70">
        <v>229455500</v>
      </c>
      <c r="H720" s="74" t="s">
        <v>18912</v>
      </c>
      <c r="I720" s="74" t="s">
        <v>18913</v>
      </c>
      <c r="K720" s="70" t="s">
        <v>18914</v>
      </c>
      <c r="L720" s="70">
        <v>15</v>
      </c>
      <c r="M720" s="70">
        <v>2010</v>
      </c>
      <c r="N720" s="70" t="s">
        <v>18915</v>
      </c>
      <c r="O720" s="70" t="s">
        <v>4456</v>
      </c>
    </row>
    <row r="721" spans="1:17" s="70" customFormat="1" ht="24" x14ac:dyDescent="0.3">
      <c r="A721" s="70" t="s">
        <v>10309</v>
      </c>
      <c r="B721" s="70" t="s">
        <v>3736</v>
      </c>
      <c r="C721" s="70">
        <v>244</v>
      </c>
      <c r="D721" s="70" t="s">
        <v>18916</v>
      </c>
      <c r="E721" s="70" t="s">
        <v>15462</v>
      </c>
      <c r="F721" s="70">
        <v>227155300</v>
      </c>
      <c r="G721" s="70" t="s">
        <v>18917</v>
      </c>
      <c r="H721" s="74" t="s">
        <v>18918</v>
      </c>
      <c r="I721" s="74" t="s">
        <v>18919</v>
      </c>
      <c r="K721" s="70" t="s">
        <v>18920</v>
      </c>
      <c r="L721" s="70">
        <v>75</v>
      </c>
      <c r="M721" s="70">
        <v>1937</v>
      </c>
      <c r="N721" s="70" t="s">
        <v>18921</v>
      </c>
      <c r="O721" s="70" t="s">
        <v>4456</v>
      </c>
    </row>
    <row r="722" spans="1:17" s="70" customFormat="1" ht="36" x14ac:dyDescent="0.3">
      <c r="A722" s="70" t="s">
        <v>12072</v>
      </c>
      <c r="B722" s="70" t="s">
        <v>5739</v>
      </c>
      <c r="C722" s="70">
        <v>245</v>
      </c>
      <c r="D722" s="70" t="s">
        <v>18922</v>
      </c>
      <c r="E722" s="70" t="s">
        <v>4456</v>
      </c>
      <c r="F722" s="70" t="s">
        <v>18923</v>
      </c>
      <c r="H722" s="70" t="s">
        <v>18924</v>
      </c>
      <c r="I722" s="74" t="s">
        <v>18925</v>
      </c>
      <c r="J722" s="70">
        <v>8340230</v>
      </c>
      <c r="K722" s="70" t="s">
        <v>18926</v>
      </c>
      <c r="L722" s="70">
        <v>200</v>
      </c>
      <c r="M722" s="70">
        <v>2000</v>
      </c>
      <c r="N722" s="70" t="s">
        <v>18927</v>
      </c>
      <c r="O722" s="70" t="s">
        <v>4456</v>
      </c>
    </row>
    <row r="723" spans="1:17" s="70" customFormat="1" x14ac:dyDescent="0.3">
      <c r="A723" s="70" t="s">
        <v>12548</v>
      </c>
      <c r="B723" s="70" t="s">
        <v>6253</v>
      </c>
      <c r="C723" s="70">
        <v>245</v>
      </c>
      <c r="D723" s="70" t="s">
        <v>18928</v>
      </c>
      <c r="E723" s="70" t="s">
        <v>9256</v>
      </c>
      <c r="F723" s="70">
        <v>229127200</v>
      </c>
      <c r="H723" s="74" t="s">
        <v>18929</v>
      </c>
      <c r="I723" s="70" t="s">
        <v>18930</v>
      </c>
      <c r="J723" s="70">
        <v>9020000</v>
      </c>
      <c r="K723" s="70" t="s">
        <v>18931</v>
      </c>
      <c r="L723" s="70">
        <v>20</v>
      </c>
      <c r="M723" s="70">
        <v>1982</v>
      </c>
      <c r="N723" s="70" t="s">
        <v>18932</v>
      </c>
      <c r="O723" s="70" t="s">
        <v>4456</v>
      </c>
    </row>
    <row r="724" spans="1:17" s="70" customFormat="1" x14ac:dyDescent="0.3">
      <c r="A724" s="70" t="s">
        <v>13470</v>
      </c>
      <c r="B724" s="70" t="s">
        <v>7401</v>
      </c>
      <c r="C724" s="70">
        <v>245</v>
      </c>
      <c r="D724" s="70" t="s">
        <v>18933</v>
      </c>
      <c r="E724" s="70" t="s">
        <v>4456</v>
      </c>
      <c r="F724" s="70">
        <v>226922600</v>
      </c>
      <c r="H724" s="74" t="s">
        <v>18934</v>
      </c>
      <c r="I724" s="74" t="s">
        <v>18935</v>
      </c>
      <c r="J724" s="70">
        <v>8340434</v>
      </c>
      <c r="K724" s="70" t="s">
        <v>18936</v>
      </c>
      <c r="L724" s="70">
        <v>12</v>
      </c>
      <c r="M724" s="70">
        <v>1996</v>
      </c>
      <c r="N724" s="70" t="s">
        <v>18937</v>
      </c>
      <c r="O724" s="70" t="s">
        <v>4456</v>
      </c>
    </row>
    <row r="725" spans="1:17" s="70" customFormat="1" x14ac:dyDescent="0.3">
      <c r="A725" s="70" t="s">
        <v>13513</v>
      </c>
      <c r="B725" s="70" t="s">
        <v>7445</v>
      </c>
      <c r="C725" s="70">
        <v>245</v>
      </c>
      <c r="D725" s="70" t="s">
        <v>18938</v>
      </c>
      <c r="E725" s="70" t="s">
        <v>4456</v>
      </c>
      <c r="F725" s="70">
        <v>226922950</v>
      </c>
      <c r="I725" s="74" t="s">
        <v>18939</v>
      </c>
      <c r="J725" s="70">
        <v>8340434</v>
      </c>
      <c r="K725" s="70" t="s">
        <v>18940</v>
      </c>
      <c r="L725" s="70">
        <v>40</v>
      </c>
      <c r="M725" s="70">
        <v>2014</v>
      </c>
      <c r="N725" s="70" t="s">
        <v>18756</v>
      </c>
      <c r="O725" s="70" t="s">
        <v>4456</v>
      </c>
    </row>
    <row r="726" spans="1:17" s="70" customFormat="1" ht="24" x14ac:dyDescent="0.3">
      <c r="A726" s="70" t="s">
        <v>13494</v>
      </c>
      <c r="B726" s="70" t="s">
        <v>7426</v>
      </c>
      <c r="C726" s="70">
        <v>245</v>
      </c>
      <c r="D726" s="70" t="s">
        <v>18941</v>
      </c>
      <c r="E726" s="70" t="s">
        <v>4456</v>
      </c>
      <c r="F726" s="70">
        <v>226922800</v>
      </c>
      <c r="G726" s="70" t="s">
        <v>18942</v>
      </c>
      <c r="H726" s="74" t="s">
        <v>18943</v>
      </c>
      <c r="I726" s="74" t="s">
        <v>18935</v>
      </c>
      <c r="K726" s="70" t="s">
        <v>18944</v>
      </c>
      <c r="N726" s="70" t="s">
        <v>18945</v>
      </c>
      <c r="O726" s="70" t="s">
        <v>4456</v>
      </c>
    </row>
    <row r="727" spans="1:17" s="70" customFormat="1" x14ac:dyDescent="0.3">
      <c r="A727" s="70" t="s">
        <v>13363</v>
      </c>
      <c r="B727" s="70" t="s">
        <v>7289</v>
      </c>
      <c r="C727" s="70">
        <v>245</v>
      </c>
      <c r="D727" s="70" t="s">
        <v>18946</v>
      </c>
      <c r="E727" s="70" t="s">
        <v>9151</v>
      </c>
      <c r="F727" s="70">
        <v>228283000</v>
      </c>
      <c r="I727" s="74" t="s">
        <v>18947</v>
      </c>
      <c r="K727" s="70" t="s">
        <v>18948</v>
      </c>
      <c r="M727" s="70">
        <v>1993</v>
      </c>
      <c r="N727" s="70" t="s">
        <v>18949</v>
      </c>
      <c r="O727" s="70" t="s">
        <v>4456</v>
      </c>
    </row>
    <row r="728" spans="1:17" s="70" customFormat="1" x14ac:dyDescent="0.3">
      <c r="A728" s="70" t="s">
        <v>13364</v>
      </c>
      <c r="B728" s="70" t="s">
        <v>7290</v>
      </c>
      <c r="C728" s="70">
        <v>246</v>
      </c>
      <c r="D728" s="70" t="s">
        <v>18950</v>
      </c>
      <c r="E728" s="70" t="s">
        <v>4456</v>
      </c>
      <c r="F728" s="70">
        <v>226922000</v>
      </c>
      <c r="G728" s="70">
        <v>226922030</v>
      </c>
      <c r="H728" s="74" t="s">
        <v>18951</v>
      </c>
      <c r="I728" s="74" t="s">
        <v>18952</v>
      </c>
      <c r="J728" s="70">
        <v>8340434</v>
      </c>
      <c r="K728" s="70" t="s">
        <v>18953</v>
      </c>
      <c r="L728" s="70">
        <v>2715</v>
      </c>
      <c r="M728" s="70">
        <v>1978</v>
      </c>
      <c r="N728" s="70" t="s">
        <v>1580</v>
      </c>
      <c r="O728" s="70" t="s">
        <v>4456</v>
      </c>
    </row>
    <row r="729" spans="1:17" s="70" customFormat="1" ht="24" x14ac:dyDescent="0.3">
      <c r="A729" s="70" t="s">
        <v>12073</v>
      </c>
      <c r="B729" s="70" t="s">
        <v>18954</v>
      </c>
      <c r="C729" s="70">
        <v>246</v>
      </c>
      <c r="D729" s="70" t="s">
        <v>18955</v>
      </c>
      <c r="E729" s="70" t="s">
        <v>15327</v>
      </c>
      <c r="F729" s="70" t="s">
        <v>18956</v>
      </c>
      <c r="H729" s="74" t="s">
        <v>18957</v>
      </c>
      <c r="K729" s="70" t="s">
        <v>18958</v>
      </c>
      <c r="L729" s="70">
        <v>31</v>
      </c>
      <c r="M729" s="70">
        <v>1992</v>
      </c>
      <c r="N729" s="70" t="s">
        <v>18959</v>
      </c>
      <c r="O729" s="70" t="s">
        <v>15327</v>
      </c>
    </row>
    <row r="730" spans="1:17" s="70" customFormat="1" x14ac:dyDescent="0.3">
      <c r="A730" s="70" t="s">
        <v>12074</v>
      </c>
      <c r="B730" s="70" t="s">
        <v>5741</v>
      </c>
      <c r="C730" s="70">
        <v>246</v>
      </c>
      <c r="D730" s="70" t="s">
        <v>18960</v>
      </c>
      <c r="E730" s="70" t="s">
        <v>4456</v>
      </c>
      <c r="F730" s="70">
        <v>226726290</v>
      </c>
      <c r="H730" s="74" t="s">
        <v>18961</v>
      </c>
      <c r="I730" s="74" t="s">
        <v>18962</v>
      </c>
      <c r="K730" s="70" t="s">
        <v>18963</v>
      </c>
      <c r="L730" s="70">
        <v>36</v>
      </c>
      <c r="M730" s="70">
        <v>2002</v>
      </c>
      <c r="N730" s="70" t="s">
        <v>18964</v>
      </c>
      <c r="O730" s="70" t="s">
        <v>4456</v>
      </c>
    </row>
    <row r="731" spans="1:17" s="70" customFormat="1" x14ac:dyDescent="0.3">
      <c r="A731" s="70" t="s">
        <v>11432</v>
      </c>
      <c r="B731" s="70" t="s">
        <v>5010</v>
      </c>
      <c r="C731" s="70">
        <v>246</v>
      </c>
      <c r="D731" s="70" t="s">
        <v>18965</v>
      </c>
      <c r="E731" s="70" t="s">
        <v>15415</v>
      </c>
      <c r="F731" s="70">
        <v>228364400</v>
      </c>
      <c r="H731" s="74" t="s">
        <v>18966</v>
      </c>
      <c r="I731" s="74" t="s">
        <v>18967</v>
      </c>
      <c r="K731" s="70" t="s">
        <v>18968</v>
      </c>
      <c r="L731" s="70">
        <v>110</v>
      </c>
      <c r="M731" s="70">
        <v>1964</v>
      </c>
      <c r="N731" s="70" t="s">
        <v>18969</v>
      </c>
      <c r="O731" s="70" t="s">
        <v>4456</v>
      </c>
      <c r="P731" s="70" t="s">
        <v>15884</v>
      </c>
      <c r="Q731" s="70" t="s">
        <v>9229</v>
      </c>
    </row>
    <row r="732" spans="1:17" s="70" customFormat="1" ht="24" x14ac:dyDescent="0.3">
      <c r="A732" s="70" t="s">
        <v>11183</v>
      </c>
      <c r="B732" s="70" t="s">
        <v>18970</v>
      </c>
      <c r="C732" s="70">
        <v>246</v>
      </c>
      <c r="D732" s="70" t="s">
        <v>18971</v>
      </c>
      <c r="E732" s="70" t="s">
        <v>9190</v>
      </c>
      <c r="F732" s="70" t="s">
        <v>18972</v>
      </c>
      <c r="I732" s="74" t="s">
        <v>18973</v>
      </c>
      <c r="K732" s="70" t="s">
        <v>18974</v>
      </c>
      <c r="M732" s="70">
        <v>1978</v>
      </c>
      <c r="N732" s="70" t="s">
        <v>18975</v>
      </c>
      <c r="O732" s="70" t="s">
        <v>9190</v>
      </c>
    </row>
    <row r="733" spans="1:17" s="70" customFormat="1" x14ac:dyDescent="0.3">
      <c r="A733" s="70" t="s">
        <v>13316</v>
      </c>
      <c r="B733" s="70" t="s">
        <v>18976</v>
      </c>
      <c r="C733" s="70">
        <v>246</v>
      </c>
      <c r="D733" s="70" t="s">
        <v>18977</v>
      </c>
      <c r="E733" s="70" t="s">
        <v>15901</v>
      </c>
      <c r="F733" s="70" t="s">
        <v>18978</v>
      </c>
      <c r="H733" s="70" t="s">
        <v>18979</v>
      </c>
      <c r="I733" s="74" t="s">
        <v>18980</v>
      </c>
      <c r="K733" s="70" t="s">
        <v>18981</v>
      </c>
      <c r="L733" s="70">
        <v>300</v>
      </c>
      <c r="M733" s="70">
        <v>1966</v>
      </c>
      <c r="N733" s="70" t="s">
        <v>18982</v>
      </c>
      <c r="O733" s="70" t="s">
        <v>15901</v>
      </c>
    </row>
    <row r="734" spans="1:17" s="70" customFormat="1" ht="36" x14ac:dyDescent="0.3">
      <c r="A734" s="70" t="s">
        <v>9758</v>
      </c>
      <c r="B734" s="70" t="s">
        <v>18987</v>
      </c>
      <c r="C734" s="70">
        <v>246</v>
      </c>
      <c r="D734" s="70" t="s">
        <v>18988</v>
      </c>
      <c r="E734" s="70" t="s">
        <v>18989</v>
      </c>
      <c r="F734" s="70" t="s">
        <v>18990</v>
      </c>
      <c r="H734" s="70" t="s">
        <v>18991</v>
      </c>
      <c r="I734" s="74" t="s">
        <v>18992</v>
      </c>
      <c r="J734" s="70">
        <v>5501619</v>
      </c>
      <c r="K734" s="70" t="s">
        <v>18993</v>
      </c>
      <c r="L734" s="70">
        <v>285</v>
      </c>
      <c r="M734" s="70">
        <v>1986</v>
      </c>
      <c r="N734" s="70" t="s">
        <v>18994</v>
      </c>
      <c r="O734" s="70" t="s">
        <v>18989</v>
      </c>
      <c r="P734" s="70" t="s">
        <v>18995</v>
      </c>
      <c r="Q734" s="70" t="s">
        <v>17911</v>
      </c>
    </row>
    <row r="735" spans="1:17" s="70" customFormat="1" x14ac:dyDescent="0.3">
      <c r="A735" s="70" t="s">
        <v>14320</v>
      </c>
      <c r="B735" s="70" t="s">
        <v>8333</v>
      </c>
      <c r="C735" s="70">
        <v>246</v>
      </c>
      <c r="D735" s="70" t="s">
        <v>18983</v>
      </c>
      <c r="E735" s="70" t="s">
        <v>9267</v>
      </c>
      <c r="F735" s="70">
        <v>226973101</v>
      </c>
      <c r="G735" s="70">
        <v>226973101</v>
      </c>
      <c r="H735" s="74" t="s">
        <v>18984</v>
      </c>
      <c r="K735" s="70" t="s">
        <v>18985</v>
      </c>
      <c r="L735" s="70">
        <v>60</v>
      </c>
      <c r="M735" s="70">
        <v>1993</v>
      </c>
      <c r="N735" s="70" t="s">
        <v>18986</v>
      </c>
      <c r="O735" s="70" t="s">
        <v>4456</v>
      </c>
    </row>
    <row r="736" spans="1:17" s="70" customFormat="1" ht="24" x14ac:dyDescent="0.3">
      <c r="A736" s="70" t="s">
        <v>10742</v>
      </c>
      <c r="B736" s="70" t="s">
        <v>4231</v>
      </c>
      <c r="C736" s="70">
        <v>247</v>
      </c>
      <c r="D736" s="70" t="s">
        <v>18996</v>
      </c>
      <c r="E736" s="70" t="s">
        <v>15422</v>
      </c>
      <c r="F736" s="70">
        <v>229634500</v>
      </c>
      <c r="H736" s="74" t="s">
        <v>18997</v>
      </c>
      <c r="I736" s="74" t="s">
        <v>18998</v>
      </c>
      <c r="J736" s="70">
        <v>8660007</v>
      </c>
      <c r="K736" s="70" t="s">
        <v>18999</v>
      </c>
      <c r="L736" s="70">
        <v>120</v>
      </c>
      <c r="M736" s="70">
        <v>1986</v>
      </c>
      <c r="N736" s="70" t="s">
        <v>19000</v>
      </c>
      <c r="O736" s="70" t="s">
        <v>4456</v>
      </c>
      <c r="P736" s="70" t="s">
        <v>15884</v>
      </c>
      <c r="Q736" s="70" t="s">
        <v>9229</v>
      </c>
    </row>
    <row r="737" spans="1:17" s="70" customFormat="1" x14ac:dyDescent="0.3">
      <c r="A737" s="70" t="s">
        <v>10849</v>
      </c>
      <c r="B737" s="70" t="s">
        <v>4354</v>
      </c>
      <c r="C737" s="70">
        <v>247</v>
      </c>
      <c r="D737" s="70" t="s">
        <v>19001</v>
      </c>
      <c r="E737" s="70" t="s">
        <v>9179</v>
      </c>
      <c r="F737" s="70">
        <v>228261600</v>
      </c>
      <c r="H737" s="74" t="s">
        <v>19002</v>
      </c>
      <c r="I737" s="74" t="s">
        <v>19003</v>
      </c>
      <c r="J737" s="70">
        <v>7560955</v>
      </c>
      <c r="K737" s="70" t="s">
        <v>19004</v>
      </c>
      <c r="L737" s="70">
        <v>23</v>
      </c>
      <c r="M737" s="70">
        <v>1989</v>
      </c>
      <c r="N737" s="70" t="s">
        <v>19005</v>
      </c>
      <c r="O737" s="70" t="s">
        <v>4456</v>
      </c>
    </row>
    <row r="738" spans="1:17" s="70" customFormat="1" x14ac:dyDescent="0.3">
      <c r="A738" s="70" t="s">
        <v>11899</v>
      </c>
      <c r="B738" s="70" t="s">
        <v>5535</v>
      </c>
      <c r="C738" s="70">
        <v>247</v>
      </c>
      <c r="D738" s="70" t="s">
        <v>19006</v>
      </c>
      <c r="E738" s="70" t="s">
        <v>4456</v>
      </c>
      <c r="F738" s="70">
        <v>226202500</v>
      </c>
      <c r="I738" s="74" t="s">
        <v>19007</v>
      </c>
      <c r="K738" s="70" t="s">
        <v>19008</v>
      </c>
      <c r="L738" s="70">
        <v>250</v>
      </c>
      <c r="M738" s="70">
        <v>1984</v>
      </c>
      <c r="N738" s="70" t="s">
        <v>19009</v>
      </c>
      <c r="O738" s="70" t="s">
        <v>4456</v>
      </c>
    </row>
    <row r="739" spans="1:17" s="70" customFormat="1" ht="24" x14ac:dyDescent="0.3">
      <c r="A739" s="70" t="s">
        <v>10967</v>
      </c>
      <c r="B739" s="70" t="s">
        <v>4496</v>
      </c>
      <c r="C739" s="70">
        <v>247</v>
      </c>
      <c r="D739" s="70" t="s">
        <v>19010</v>
      </c>
      <c r="E739" s="70" t="s">
        <v>15588</v>
      </c>
      <c r="F739" s="70" t="s">
        <v>19011</v>
      </c>
      <c r="H739" s="74" t="s">
        <v>19012</v>
      </c>
      <c r="I739" s="74" t="s">
        <v>19013</v>
      </c>
      <c r="K739" s="70" t="s">
        <v>19014</v>
      </c>
      <c r="L739" s="70">
        <v>800</v>
      </c>
      <c r="M739" s="70">
        <v>1974</v>
      </c>
      <c r="N739" s="70" t="s">
        <v>17311</v>
      </c>
      <c r="O739" s="70" t="s">
        <v>4456</v>
      </c>
      <c r="P739" s="70" t="s">
        <v>15884</v>
      </c>
      <c r="Q739" s="70" t="s">
        <v>15340</v>
      </c>
    </row>
    <row r="740" spans="1:17" s="70" customFormat="1" x14ac:dyDescent="0.3">
      <c r="A740" s="70" t="s">
        <v>12505</v>
      </c>
      <c r="B740" s="70" t="s">
        <v>6210</v>
      </c>
      <c r="C740" s="70">
        <v>247</v>
      </c>
      <c r="D740" s="70" t="s">
        <v>19015</v>
      </c>
      <c r="E740" s="70" t="s">
        <v>9179</v>
      </c>
      <c r="F740" s="70">
        <v>228289500</v>
      </c>
      <c r="G740" s="70">
        <v>228289556</v>
      </c>
      <c r="H740" s="74" t="s">
        <v>19016</v>
      </c>
      <c r="I740" s="74" t="s">
        <v>19017</v>
      </c>
      <c r="K740" s="70" t="s">
        <v>19018</v>
      </c>
      <c r="L740" s="70">
        <v>50</v>
      </c>
      <c r="M740" s="70">
        <v>1964</v>
      </c>
      <c r="N740" s="70" t="s">
        <v>16007</v>
      </c>
      <c r="O740" s="70" t="s">
        <v>4456</v>
      </c>
      <c r="P740" s="70" t="s">
        <v>19019</v>
      </c>
      <c r="Q740" s="70" t="s">
        <v>15895</v>
      </c>
    </row>
    <row r="741" spans="1:17" s="70" customFormat="1" ht="24" x14ac:dyDescent="0.3">
      <c r="A741" s="70" t="s">
        <v>10522</v>
      </c>
      <c r="B741" s="70" t="s">
        <v>3970</v>
      </c>
      <c r="C741" s="70">
        <v>247</v>
      </c>
      <c r="D741" s="70" t="s">
        <v>19020</v>
      </c>
      <c r="E741" s="70" t="s">
        <v>15249</v>
      </c>
      <c r="F741" s="70" t="s">
        <v>19021</v>
      </c>
      <c r="G741" s="70">
        <v>225252260</v>
      </c>
      <c r="H741" s="74" t="s">
        <v>19022</v>
      </c>
      <c r="K741" s="70" t="s">
        <v>19023</v>
      </c>
      <c r="L741" s="70">
        <v>10</v>
      </c>
      <c r="M741" s="70">
        <v>1962</v>
      </c>
      <c r="N741" s="70" t="s">
        <v>19024</v>
      </c>
      <c r="O741" s="70" t="s">
        <v>4456</v>
      </c>
    </row>
    <row r="742" spans="1:17" s="70" customFormat="1" x14ac:dyDescent="0.3">
      <c r="A742" s="70" t="s">
        <v>14405</v>
      </c>
      <c r="B742" s="70" t="s">
        <v>8438</v>
      </c>
      <c r="C742" s="70">
        <v>247</v>
      </c>
      <c r="D742" s="70" t="s">
        <v>19025</v>
      </c>
      <c r="E742" s="70" t="s">
        <v>15588</v>
      </c>
      <c r="F742" s="70">
        <v>224602600</v>
      </c>
      <c r="G742" s="70">
        <v>224601601</v>
      </c>
      <c r="I742" s="74" t="s">
        <v>19026</v>
      </c>
      <c r="K742" s="70" t="s">
        <v>19027</v>
      </c>
      <c r="L742" s="70">
        <v>150</v>
      </c>
      <c r="M742" s="70">
        <v>2005</v>
      </c>
      <c r="N742" s="70" t="s">
        <v>19028</v>
      </c>
      <c r="O742" s="70" t="s">
        <v>4456</v>
      </c>
    </row>
    <row r="743" spans="1:17" s="70" customFormat="1" ht="24" x14ac:dyDescent="0.3">
      <c r="A743" s="70" t="s">
        <v>11212</v>
      </c>
      <c r="B743" s="70" t="s">
        <v>19029</v>
      </c>
      <c r="C743" s="70">
        <v>247</v>
      </c>
      <c r="D743" s="70" t="s">
        <v>19030</v>
      </c>
      <c r="E743" s="70" t="s">
        <v>9225</v>
      </c>
      <c r="F743" s="70" t="s">
        <v>19031</v>
      </c>
      <c r="H743" s="70" t="s">
        <v>19032</v>
      </c>
      <c r="I743" s="74" t="s">
        <v>19033</v>
      </c>
      <c r="K743" s="70" t="s">
        <v>19034</v>
      </c>
      <c r="L743" s="70">
        <v>14</v>
      </c>
      <c r="M743" s="70">
        <v>1925</v>
      </c>
      <c r="N743" s="70" t="s">
        <v>19035</v>
      </c>
      <c r="O743" s="70" t="s">
        <v>4456</v>
      </c>
    </row>
    <row r="744" spans="1:17" s="70" customFormat="1" x14ac:dyDescent="0.3">
      <c r="A744" s="70" t="s">
        <v>13102</v>
      </c>
      <c r="B744" s="70" t="s">
        <v>6998</v>
      </c>
      <c r="C744" s="70">
        <v>248</v>
      </c>
      <c r="D744" s="70" t="s">
        <v>19036</v>
      </c>
      <c r="E744" s="70" t="s">
        <v>9256</v>
      </c>
      <c r="F744" s="70">
        <v>222904000</v>
      </c>
      <c r="I744" s="74" t="s">
        <v>19037</v>
      </c>
      <c r="K744" s="70" t="s">
        <v>19038</v>
      </c>
      <c r="L744" s="70">
        <v>950</v>
      </c>
      <c r="N744" s="70" t="s">
        <v>19039</v>
      </c>
      <c r="O744" s="70" t="s">
        <v>4456</v>
      </c>
    </row>
    <row r="745" spans="1:17" s="70" customFormat="1" ht="28.8" x14ac:dyDescent="0.3">
      <c r="A745" s="70" t="s">
        <v>13354</v>
      </c>
      <c r="B745" s="70" t="s">
        <v>7280</v>
      </c>
      <c r="C745" s="70">
        <v>248</v>
      </c>
      <c r="D745" s="70" t="s">
        <v>19040</v>
      </c>
      <c r="E745" s="70" t="s">
        <v>15595</v>
      </c>
      <c r="F745" s="70" t="s">
        <v>19041</v>
      </c>
      <c r="H745" s="74" t="s">
        <v>19042</v>
      </c>
      <c r="I745" s="74" t="s">
        <v>19043</v>
      </c>
      <c r="K745" s="70" t="s">
        <v>19044</v>
      </c>
      <c r="L745" s="70">
        <v>9</v>
      </c>
      <c r="N745" s="70" t="s">
        <v>19045</v>
      </c>
      <c r="O745" s="70" t="s">
        <v>4456</v>
      </c>
    </row>
    <row r="746" spans="1:17" s="70" customFormat="1" x14ac:dyDescent="0.3">
      <c r="A746" s="70" t="s">
        <v>11728</v>
      </c>
      <c r="B746" s="70" t="s">
        <v>5339</v>
      </c>
      <c r="C746" s="70">
        <v>248</v>
      </c>
      <c r="D746" s="70" t="s">
        <v>19046</v>
      </c>
      <c r="E746" s="70" t="s">
        <v>15197</v>
      </c>
      <c r="F746" s="70">
        <v>227391257</v>
      </c>
      <c r="H746" s="74" t="s">
        <v>19048</v>
      </c>
      <c r="I746" s="74" t="s">
        <v>19047</v>
      </c>
      <c r="K746" s="70" t="s">
        <v>19049</v>
      </c>
      <c r="L746" s="70">
        <v>8</v>
      </c>
      <c r="N746" s="70" t="s">
        <v>19050</v>
      </c>
      <c r="O746" s="70" t="s">
        <v>4456</v>
      </c>
    </row>
    <row r="747" spans="1:17" s="70" customFormat="1" x14ac:dyDescent="0.3">
      <c r="A747" s="70" t="s">
        <v>9336</v>
      </c>
      <c r="B747" s="70" t="s">
        <v>2481</v>
      </c>
      <c r="C747" s="70">
        <v>248</v>
      </c>
      <c r="D747" s="70" t="s">
        <v>19051</v>
      </c>
      <c r="E747" s="70" t="s">
        <v>9179</v>
      </c>
      <c r="F747" s="70">
        <v>227825400</v>
      </c>
      <c r="H747" s="74" t="s">
        <v>19053</v>
      </c>
      <c r="I747" s="74" t="s">
        <v>19052</v>
      </c>
      <c r="K747" s="70" t="s">
        <v>19054</v>
      </c>
      <c r="L747" s="70">
        <v>1743</v>
      </c>
      <c r="M747" s="70">
        <v>1961</v>
      </c>
      <c r="N747" s="70" t="s">
        <v>16954</v>
      </c>
      <c r="O747" s="70" t="s">
        <v>4456</v>
      </c>
    </row>
    <row r="748" spans="1:17" s="70" customFormat="1" ht="24" x14ac:dyDescent="0.3">
      <c r="A748" s="70" t="s">
        <v>9869</v>
      </c>
      <c r="B748" s="70" t="s">
        <v>3219</v>
      </c>
      <c r="C748" s="70">
        <v>248</v>
      </c>
      <c r="D748" s="70" t="s">
        <v>19055</v>
      </c>
      <c r="E748" s="70" t="s">
        <v>4456</v>
      </c>
      <c r="F748" s="70">
        <v>229473300</v>
      </c>
      <c r="H748" s="74" t="s">
        <v>19056</v>
      </c>
      <c r="I748" s="74" t="s">
        <v>19057</v>
      </c>
      <c r="J748" s="70">
        <v>8370654</v>
      </c>
      <c r="K748" s="70" t="s">
        <v>19058</v>
      </c>
      <c r="L748" s="70">
        <v>100</v>
      </c>
      <c r="M748" s="70">
        <v>1948</v>
      </c>
      <c r="N748" s="70" t="s">
        <v>19059</v>
      </c>
      <c r="O748" s="70" t="s">
        <v>4456</v>
      </c>
    </row>
    <row r="749" spans="1:17" s="70" customFormat="1" ht="24" x14ac:dyDescent="0.3">
      <c r="A749" s="70" t="s">
        <v>12644</v>
      </c>
      <c r="B749" s="70" t="s">
        <v>6375</v>
      </c>
      <c r="C749" s="70">
        <v>248</v>
      </c>
      <c r="D749" s="70" t="s">
        <v>19060</v>
      </c>
      <c r="E749" s="70" t="s">
        <v>15588</v>
      </c>
      <c r="F749" s="70">
        <v>223505900</v>
      </c>
      <c r="H749" s="70" t="s">
        <v>19061</v>
      </c>
      <c r="I749" s="74" t="s">
        <v>19062</v>
      </c>
      <c r="J749" s="70">
        <v>7810302</v>
      </c>
      <c r="K749" s="70" t="s">
        <v>19063</v>
      </c>
      <c r="L749" s="70">
        <v>120</v>
      </c>
      <c r="M749" s="70">
        <v>1987</v>
      </c>
      <c r="N749" s="70" t="s">
        <v>19064</v>
      </c>
      <c r="O749" s="70" t="s">
        <v>4456</v>
      </c>
      <c r="P749" s="70" t="s">
        <v>15884</v>
      </c>
      <c r="Q749" s="70" t="s">
        <v>4460</v>
      </c>
    </row>
    <row r="750" spans="1:17" s="70" customFormat="1" x14ac:dyDescent="0.3">
      <c r="A750" s="70" t="s">
        <v>13435</v>
      </c>
      <c r="B750" s="70" t="s">
        <v>7364</v>
      </c>
      <c r="C750" s="70">
        <v>248</v>
      </c>
      <c r="D750" s="70" t="s">
        <v>19065</v>
      </c>
      <c r="E750" s="70" t="s">
        <v>9179</v>
      </c>
      <c r="F750" s="70">
        <v>227873333</v>
      </c>
      <c r="G750" s="70">
        <v>227873300</v>
      </c>
      <c r="H750" s="74" t="s">
        <v>19066</v>
      </c>
      <c r="I750" s="74" t="s">
        <v>19067</v>
      </c>
      <c r="J750" s="70">
        <v>7550296</v>
      </c>
      <c r="K750" s="70" t="s">
        <v>19068</v>
      </c>
      <c r="L750" s="70">
        <v>12</v>
      </c>
      <c r="M750" s="70">
        <v>1992</v>
      </c>
      <c r="N750" s="70" t="s">
        <v>19069</v>
      </c>
      <c r="O750" s="70" t="s">
        <v>4456</v>
      </c>
    </row>
    <row r="751" spans="1:17" s="70" customFormat="1" ht="24" x14ac:dyDescent="0.3">
      <c r="A751" s="70" t="s">
        <v>13365</v>
      </c>
      <c r="B751" s="70" t="s">
        <v>7291</v>
      </c>
      <c r="C751" s="70">
        <v>249</v>
      </c>
      <c r="D751" s="70" t="s">
        <v>19070</v>
      </c>
      <c r="E751" s="70" t="s">
        <v>9179</v>
      </c>
      <c r="F751" s="70">
        <v>223704800</v>
      </c>
      <c r="H751" s="74" t="s">
        <v>19071</v>
      </c>
      <c r="I751" s="74" t="s">
        <v>19072</v>
      </c>
      <c r="K751" s="70" t="s">
        <v>19073</v>
      </c>
      <c r="O751" s="70" t="s">
        <v>4456</v>
      </c>
    </row>
    <row r="752" spans="1:17" s="70" customFormat="1" ht="24" x14ac:dyDescent="0.3">
      <c r="A752" s="70" t="s">
        <v>13365</v>
      </c>
      <c r="B752" s="70" t="s">
        <v>7291</v>
      </c>
      <c r="D752" s="70" t="s">
        <v>19070</v>
      </c>
      <c r="E752" s="70" t="s">
        <v>9179</v>
      </c>
      <c r="F752" s="70">
        <v>223704800</v>
      </c>
      <c r="H752" s="74" t="s">
        <v>19071</v>
      </c>
      <c r="I752" s="74" t="s">
        <v>19072</v>
      </c>
      <c r="K752" s="70" t="s">
        <v>19074</v>
      </c>
      <c r="O752" s="70" t="s">
        <v>4456</v>
      </c>
    </row>
    <row r="753" spans="1:17" s="70" customFormat="1" x14ac:dyDescent="0.3">
      <c r="A753" s="70" t="s">
        <v>12645</v>
      </c>
      <c r="B753" s="70" t="s">
        <v>6376</v>
      </c>
      <c r="C753" s="70">
        <v>249</v>
      </c>
      <c r="D753" s="70" t="s">
        <v>19075</v>
      </c>
      <c r="E753" s="70" t="s">
        <v>15178</v>
      </c>
      <c r="F753" s="70">
        <v>228286800</v>
      </c>
      <c r="G753" s="70">
        <v>228286811</v>
      </c>
      <c r="H753" s="74" t="s">
        <v>19076</v>
      </c>
      <c r="I753" s="74" t="s">
        <v>18463</v>
      </c>
      <c r="K753" s="70" t="s">
        <v>19077</v>
      </c>
      <c r="L753" s="70">
        <v>75</v>
      </c>
      <c r="M753" s="70">
        <v>1998</v>
      </c>
      <c r="N753" s="70" t="s">
        <v>19078</v>
      </c>
      <c r="O753" s="70" t="s">
        <v>4456</v>
      </c>
    </row>
    <row r="754" spans="1:17" s="70" customFormat="1" x14ac:dyDescent="0.3">
      <c r="A754" s="70" t="s">
        <v>11729</v>
      </c>
      <c r="B754" s="70" t="s">
        <v>5340</v>
      </c>
      <c r="C754" s="70">
        <v>249</v>
      </c>
      <c r="D754" s="70" t="s">
        <v>19079</v>
      </c>
      <c r="E754" s="70" t="s">
        <v>15729</v>
      </c>
      <c r="F754" s="70">
        <v>225953300</v>
      </c>
      <c r="H754" s="74" t="s">
        <v>19080</v>
      </c>
      <c r="I754" s="74" t="s">
        <v>19081</v>
      </c>
      <c r="K754" s="70" t="s">
        <v>19082</v>
      </c>
      <c r="N754" s="70" t="s">
        <v>19083</v>
      </c>
      <c r="O754" s="70" t="s">
        <v>4456</v>
      </c>
    </row>
    <row r="755" spans="1:17" s="70" customFormat="1" ht="48" x14ac:dyDescent="0.3">
      <c r="A755" s="70" t="s">
        <v>11988</v>
      </c>
      <c r="B755" s="70" t="s">
        <v>5640</v>
      </c>
      <c r="C755" s="70">
        <v>249</v>
      </c>
      <c r="D755" s="70" t="s">
        <v>19084</v>
      </c>
      <c r="E755" s="70" t="s">
        <v>15197</v>
      </c>
      <c r="F755" s="70">
        <v>226241443</v>
      </c>
      <c r="H755" s="70" t="s">
        <v>19085</v>
      </c>
      <c r="I755" s="74" t="s">
        <v>19086</v>
      </c>
      <c r="K755" s="70" t="s">
        <v>19087</v>
      </c>
      <c r="L755" s="70">
        <v>20</v>
      </c>
      <c r="M755" s="70">
        <v>2004</v>
      </c>
      <c r="N755" s="70" t="s">
        <v>19088</v>
      </c>
      <c r="O755" s="70" t="s">
        <v>4456</v>
      </c>
      <c r="P755" s="70" t="s">
        <v>15884</v>
      </c>
      <c r="Q755" s="70" t="s">
        <v>4460</v>
      </c>
    </row>
    <row r="756" spans="1:17" s="70" customFormat="1" ht="24" x14ac:dyDescent="0.3">
      <c r="A756" s="70" t="s">
        <v>13067</v>
      </c>
      <c r="B756" s="70" t="s">
        <v>6958</v>
      </c>
      <c r="C756" s="70">
        <v>249</v>
      </c>
      <c r="D756" s="70" t="s">
        <v>9235</v>
      </c>
      <c r="E756" s="70" t="s">
        <v>9225</v>
      </c>
      <c r="F756" s="70">
        <v>225108000</v>
      </c>
      <c r="H756" s="74" t="s">
        <v>9226</v>
      </c>
      <c r="I756" s="74" t="s">
        <v>9227</v>
      </c>
      <c r="J756" s="70">
        <v>8970037</v>
      </c>
      <c r="K756" s="70" t="s">
        <v>19089</v>
      </c>
      <c r="L756" s="70">
        <v>100</v>
      </c>
      <c r="M756" s="70">
        <v>1979</v>
      </c>
      <c r="N756" s="70" t="s">
        <v>19090</v>
      </c>
      <c r="O756" s="70" t="s">
        <v>4456</v>
      </c>
    </row>
    <row r="757" spans="1:17" s="70" customFormat="1" ht="36" x14ac:dyDescent="0.3">
      <c r="A757" s="70" t="s">
        <v>4455</v>
      </c>
      <c r="B757" s="70" t="s">
        <v>2409</v>
      </c>
      <c r="C757" s="70">
        <v>249</v>
      </c>
      <c r="D757" s="70" t="s">
        <v>9235</v>
      </c>
      <c r="E757" s="70" t="s">
        <v>9225</v>
      </c>
      <c r="F757" s="70">
        <v>225108000</v>
      </c>
      <c r="H757" s="74" t="s">
        <v>9226</v>
      </c>
      <c r="I757" s="74" t="s">
        <v>9227</v>
      </c>
      <c r="J757" s="70">
        <v>7042531</v>
      </c>
      <c r="K757" s="70" t="s">
        <v>9228</v>
      </c>
      <c r="L757" s="70">
        <v>80</v>
      </c>
      <c r="M757" s="70">
        <v>1982</v>
      </c>
      <c r="N757" s="70" t="s">
        <v>19091</v>
      </c>
      <c r="O757" s="70" t="s">
        <v>4456</v>
      </c>
      <c r="P757" s="70" t="s">
        <v>19092</v>
      </c>
      <c r="Q757" s="70" t="s">
        <v>9229</v>
      </c>
    </row>
    <row r="758" spans="1:17" s="70" customFormat="1" x14ac:dyDescent="0.3">
      <c r="A758" s="70" t="s">
        <v>13103</v>
      </c>
      <c r="B758" s="70" t="s">
        <v>6999</v>
      </c>
      <c r="C758" s="70">
        <v>249</v>
      </c>
      <c r="D758" s="70" t="s">
        <v>19093</v>
      </c>
      <c r="E758" s="70" t="s">
        <v>15588</v>
      </c>
      <c r="F758" s="70">
        <v>222214742</v>
      </c>
      <c r="G758" s="70">
        <v>222942915</v>
      </c>
      <c r="H758" s="74" t="s">
        <v>19094</v>
      </c>
      <c r="I758" s="74" t="s">
        <v>19095</v>
      </c>
      <c r="K758" s="70" t="s">
        <v>19096</v>
      </c>
      <c r="L758" s="70">
        <v>8</v>
      </c>
      <c r="M758" s="70">
        <v>1987</v>
      </c>
      <c r="N758" s="70" t="s">
        <v>1456</v>
      </c>
      <c r="O758" s="70" t="s">
        <v>4456</v>
      </c>
    </row>
    <row r="759" spans="1:17" s="70" customFormat="1" ht="24" x14ac:dyDescent="0.3">
      <c r="A759" s="70" t="s">
        <v>13104</v>
      </c>
      <c r="B759" s="70" t="s">
        <v>7000</v>
      </c>
      <c r="C759" s="70">
        <v>249</v>
      </c>
      <c r="D759" s="70" t="s">
        <v>19097</v>
      </c>
      <c r="E759" s="70" t="s">
        <v>15422</v>
      </c>
      <c r="F759" s="70" t="s">
        <v>19098</v>
      </c>
      <c r="H759" s="74" t="s">
        <v>19099</v>
      </c>
      <c r="I759" s="74" t="s">
        <v>19100</v>
      </c>
      <c r="K759" s="70" t="s">
        <v>19101</v>
      </c>
      <c r="L759" s="70">
        <v>4</v>
      </c>
      <c r="N759" s="70" t="s">
        <v>19102</v>
      </c>
      <c r="O759" s="70" t="s">
        <v>4456</v>
      </c>
    </row>
    <row r="760" spans="1:17" s="70" customFormat="1" x14ac:dyDescent="0.3">
      <c r="A760" s="70" t="s">
        <v>13105</v>
      </c>
      <c r="B760" s="70" t="s">
        <v>7001</v>
      </c>
      <c r="C760" s="70">
        <v>250</v>
      </c>
      <c r="D760" s="70" t="s">
        <v>19103</v>
      </c>
      <c r="E760" s="70" t="s">
        <v>15197</v>
      </c>
      <c r="F760" s="70">
        <v>226563000</v>
      </c>
      <c r="H760" s="74" t="s">
        <v>19104</v>
      </c>
      <c r="I760" s="74" t="s">
        <v>19105</v>
      </c>
      <c r="K760" s="70" t="s">
        <v>19106</v>
      </c>
      <c r="N760" s="70" t="s">
        <v>19107</v>
      </c>
      <c r="O760" s="70" t="s">
        <v>4456</v>
      </c>
    </row>
    <row r="761" spans="1:17" s="70" customFormat="1" ht="24" x14ac:dyDescent="0.3">
      <c r="A761" s="70" t="s">
        <v>12197</v>
      </c>
      <c r="B761" s="70" t="s">
        <v>5876</v>
      </c>
      <c r="C761" s="70">
        <v>250</v>
      </c>
      <c r="D761" s="70" t="s">
        <v>19108</v>
      </c>
      <c r="E761" s="70" t="s">
        <v>9256</v>
      </c>
      <c r="F761" s="70">
        <v>227470000</v>
      </c>
      <c r="H761" s="74" t="s">
        <v>19109</v>
      </c>
      <c r="I761" s="74" t="s">
        <v>19110</v>
      </c>
      <c r="K761" s="70" t="s">
        <v>19111</v>
      </c>
      <c r="L761" s="70">
        <v>400</v>
      </c>
      <c r="M761" s="70">
        <v>1985</v>
      </c>
      <c r="N761" s="70" t="s">
        <v>19112</v>
      </c>
      <c r="O761" s="70" t="s">
        <v>4456</v>
      </c>
      <c r="P761" s="70" t="s">
        <v>15884</v>
      </c>
      <c r="Q761" s="70" t="s">
        <v>9212</v>
      </c>
    </row>
    <row r="762" spans="1:17" s="70" customFormat="1" x14ac:dyDescent="0.3">
      <c r="A762" s="70" t="s">
        <v>9992</v>
      </c>
      <c r="B762" s="70" t="s">
        <v>3364</v>
      </c>
      <c r="C762" s="70">
        <v>250</v>
      </c>
      <c r="D762" s="70" t="s">
        <v>19113</v>
      </c>
      <c r="E762" s="70" t="s">
        <v>15595</v>
      </c>
      <c r="F762" s="70">
        <v>222448300</v>
      </c>
      <c r="H762" s="74" t="s">
        <v>19114</v>
      </c>
      <c r="I762" s="74" t="s">
        <v>19115</v>
      </c>
      <c r="K762" s="70" t="s">
        <v>19116</v>
      </c>
      <c r="L762" s="70">
        <v>41</v>
      </c>
      <c r="M762" s="70">
        <v>2000</v>
      </c>
      <c r="N762" s="70" t="s">
        <v>19117</v>
      </c>
      <c r="O762" s="70" t="s">
        <v>4456</v>
      </c>
    </row>
    <row r="763" spans="1:17" s="70" customFormat="1" x14ac:dyDescent="0.3">
      <c r="A763" s="70" t="s">
        <v>9993</v>
      </c>
      <c r="B763" s="70" t="s">
        <v>3365</v>
      </c>
      <c r="C763" s="70">
        <v>250</v>
      </c>
      <c r="D763" s="70" t="s">
        <v>19118</v>
      </c>
      <c r="E763" s="70" t="s">
        <v>9179</v>
      </c>
      <c r="F763" s="70">
        <v>224765756</v>
      </c>
      <c r="H763" s="74" t="s">
        <v>19119</v>
      </c>
      <c r="I763" s="74" t="s">
        <v>19120</v>
      </c>
      <c r="K763" s="70" t="s">
        <v>19121</v>
      </c>
      <c r="M763" s="70">
        <v>1965</v>
      </c>
      <c r="N763" s="70" t="s">
        <v>19122</v>
      </c>
      <c r="O763" s="70" t="s">
        <v>4456</v>
      </c>
    </row>
    <row r="764" spans="1:17" s="70" customFormat="1" ht="24" x14ac:dyDescent="0.3">
      <c r="A764" s="70" t="s">
        <v>10850</v>
      </c>
      <c r="B764" s="70" t="s">
        <v>4355</v>
      </c>
      <c r="C764" s="70">
        <v>250</v>
      </c>
      <c r="D764" s="70" t="s">
        <v>19123</v>
      </c>
      <c r="E764" s="70" t="s">
        <v>9179</v>
      </c>
      <c r="F764" s="70" t="s">
        <v>19124</v>
      </c>
      <c r="H764" s="74" t="s">
        <v>19125</v>
      </c>
      <c r="I764" s="74" t="s">
        <v>19126</v>
      </c>
      <c r="J764" s="70">
        <v>7500588</v>
      </c>
      <c r="K764" s="70" t="s">
        <v>19127</v>
      </c>
      <c r="L764" s="70">
        <v>90</v>
      </c>
      <c r="M764" s="70">
        <v>1998</v>
      </c>
      <c r="N764" s="70" t="s">
        <v>19128</v>
      </c>
      <c r="O764" s="70" t="s">
        <v>4456</v>
      </c>
    </row>
    <row r="765" spans="1:17" s="70" customFormat="1" x14ac:dyDescent="0.3">
      <c r="A765" s="70" t="s">
        <v>12279</v>
      </c>
      <c r="B765" s="70" t="s">
        <v>5960</v>
      </c>
      <c r="C765" s="70">
        <v>250</v>
      </c>
      <c r="D765" s="70" t="s">
        <v>19129</v>
      </c>
      <c r="E765" s="70" t="s">
        <v>15415</v>
      </c>
      <c r="F765" s="70">
        <v>223322200</v>
      </c>
      <c r="G765" s="70">
        <v>223322228</v>
      </c>
      <c r="H765" s="74" t="s">
        <v>19130</v>
      </c>
      <c r="K765" s="70" t="s">
        <v>19131</v>
      </c>
      <c r="M765" s="70">
        <v>1980</v>
      </c>
      <c r="N765" s="70" t="s">
        <v>17574</v>
      </c>
      <c r="O765" s="70" t="s">
        <v>4456</v>
      </c>
    </row>
    <row r="766" spans="1:17" s="70" customFormat="1" x14ac:dyDescent="0.3">
      <c r="A766" s="70" t="s">
        <v>14229</v>
      </c>
      <c r="B766" s="70" t="s">
        <v>8225</v>
      </c>
      <c r="C766" s="70">
        <v>250</v>
      </c>
      <c r="D766" s="70" t="s">
        <v>19132</v>
      </c>
      <c r="E766" s="70" t="s">
        <v>15595</v>
      </c>
      <c r="F766" s="70">
        <v>222422908</v>
      </c>
      <c r="H766" s="74" t="s">
        <v>19133</v>
      </c>
      <c r="I766" s="74" t="s">
        <v>19134</v>
      </c>
      <c r="K766" s="70" t="s">
        <v>19135</v>
      </c>
      <c r="L766" s="70">
        <v>8</v>
      </c>
      <c r="M766" s="70">
        <v>2010</v>
      </c>
      <c r="N766" s="70" t="s">
        <v>1698</v>
      </c>
      <c r="O766" s="70" t="s">
        <v>4456</v>
      </c>
    </row>
    <row r="767" spans="1:17" s="70" customFormat="1" x14ac:dyDescent="0.3">
      <c r="A767" s="70" t="s">
        <v>12280</v>
      </c>
      <c r="B767" s="70" t="s">
        <v>5961</v>
      </c>
      <c r="C767" s="70">
        <v>250</v>
      </c>
      <c r="D767" s="70" t="s">
        <v>19136</v>
      </c>
      <c r="E767" s="70" t="s">
        <v>9151</v>
      </c>
      <c r="F767" s="70">
        <v>225807050</v>
      </c>
      <c r="H767" s="74" t="s">
        <v>19137</v>
      </c>
      <c r="I767" s="74" t="s">
        <v>19138</v>
      </c>
      <c r="J767" s="70">
        <v>7510151</v>
      </c>
      <c r="K767" s="70" t="s">
        <v>19139</v>
      </c>
      <c r="L767" s="70">
        <v>65</v>
      </c>
      <c r="M767" s="70">
        <v>1948</v>
      </c>
      <c r="N767" s="70" t="s">
        <v>18432</v>
      </c>
      <c r="O767" s="70" t="s">
        <v>4456</v>
      </c>
    </row>
    <row r="768" spans="1:17" s="70" customFormat="1" ht="24" x14ac:dyDescent="0.3">
      <c r="A768" s="70" t="s">
        <v>13994</v>
      </c>
      <c r="B768" s="70" t="s">
        <v>7953</v>
      </c>
      <c r="C768" s="70">
        <v>251</v>
      </c>
      <c r="D768" s="70" t="s">
        <v>19140</v>
      </c>
      <c r="E768" s="70" t="s">
        <v>9179</v>
      </c>
      <c r="F768" s="70" t="s">
        <v>19141</v>
      </c>
      <c r="H768" s="74" t="s">
        <v>19142</v>
      </c>
      <c r="I768" s="74" t="s">
        <v>19143</v>
      </c>
      <c r="J768" s="70">
        <v>7550611</v>
      </c>
      <c r="K768" s="70" t="s">
        <v>19144</v>
      </c>
      <c r="L768" s="70">
        <v>104</v>
      </c>
      <c r="M768" s="70">
        <v>2002</v>
      </c>
      <c r="N768" s="70" t="s">
        <v>18524</v>
      </c>
      <c r="O768" s="70" t="s">
        <v>4456</v>
      </c>
    </row>
    <row r="769" spans="1:17" s="70" customFormat="1" x14ac:dyDescent="0.3">
      <c r="A769" s="70" t="s">
        <v>10090</v>
      </c>
      <c r="B769" s="70" t="s">
        <v>3483</v>
      </c>
      <c r="C769" s="70">
        <v>251</v>
      </c>
      <c r="D769" s="70" t="s">
        <v>19145</v>
      </c>
      <c r="E769" s="70" t="s">
        <v>4456</v>
      </c>
      <c r="F769" s="70">
        <v>228715200</v>
      </c>
      <c r="H769" s="74" t="s">
        <v>19146</v>
      </c>
      <c r="I769" s="74" t="s">
        <v>19147</v>
      </c>
      <c r="K769" s="70" t="s">
        <v>19148</v>
      </c>
      <c r="L769" s="70">
        <v>20</v>
      </c>
      <c r="M769" s="70">
        <v>1948</v>
      </c>
      <c r="N769" s="70" t="s">
        <v>19149</v>
      </c>
      <c r="O769" s="70" t="s">
        <v>4456</v>
      </c>
    </row>
    <row r="770" spans="1:17" s="70" customFormat="1" ht="24" x14ac:dyDescent="0.3">
      <c r="A770" s="70" t="s">
        <v>13443</v>
      </c>
      <c r="B770" s="70" t="s">
        <v>7372</v>
      </c>
      <c r="C770" s="70">
        <v>251</v>
      </c>
      <c r="D770" s="70" t="s">
        <v>19150</v>
      </c>
      <c r="E770" s="70" t="s">
        <v>4456</v>
      </c>
      <c r="F770" s="70">
        <v>223993000</v>
      </c>
      <c r="G770" s="70">
        <v>223801960</v>
      </c>
      <c r="I770" s="74" t="s">
        <v>19151</v>
      </c>
      <c r="J770" s="70">
        <v>6501113</v>
      </c>
      <c r="K770" s="70" t="s">
        <v>19152</v>
      </c>
      <c r="L770" s="70">
        <v>278</v>
      </c>
      <c r="M770" s="70">
        <v>1893</v>
      </c>
      <c r="N770" s="70" t="s">
        <v>1566</v>
      </c>
      <c r="O770" s="70" t="s">
        <v>4456</v>
      </c>
    </row>
    <row r="771" spans="1:17" s="70" customFormat="1" ht="24" x14ac:dyDescent="0.3">
      <c r="A771" s="70" t="s">
        <v>13444</v>
      </c>
      <c r="B771" s="70" t="s">
        <v>7373</v>
      </c>
      <c r="C771" s="70">
        <v>251</v>
      </c>
      <c r="D771" s="70" t="s">
        <v>19153</v>
      </c>
      <c r="E771" s="70" t="s">
        <v>15152</v>
      </c>
      <c r="F771" s="70" t="s">
        <v>19154</v>
      </c>
      <c r="I771" s="74" t="s">
        <v>19155</v>
      </c>
      <c r="K771" s="70" t="s">
        <v>19156</v>
      </c>
      <c r="L771" s="70">
        <v>20</v>
      </c>
      <c r="M771" s="70">
        <v>1854</v>
      </c>
      <c r="N771" s="70" t="s">
        <v>1566</v>
      </c>
      <c r="O771" s="70" t="s">
        <v>15152</v>
      </c>
    </row>
    <row r="772" spans="1:17" s="70" customFormat="1" x14ac:dyDescent="0.3">
      <c r="A772" s="70" t="s">
        <v>13445</v>
      </c>
      <c r="B772" s="70" t="s">
        <v>7374</v>
      </c>
      <c r="C772" s="70">
        <v>251</v>
      </c>
      <c r="D772" s="70" t="s">
        <v>19157</v>
      </c>
      <c r="E772" s="70" t="s">
        <v>4456</v>
      </c>
      <c r="F772" s="70">
        <v>224840100</v>
      </c>
      <c r="G772" s="70">
        <v>224840101</v>
      </c>
      <c r="H772" s="74" t="s">
        <v>19158</v>
      </c>
      <c r="I772" s="74" t="s">
        <v>19159</v>
      </c>
      <c r="J772" s="70">
        <v>8320193</v>
      </c>
      <c r="K772" s="70" t="s">
        <v>19160</v>
      </c>
      <c r="L772" s="70">
        <v>25</v>
      </c>
      <c r="M772" s="70">
        <v>1989</v>
      </c>
      <c r="N772" s="70" t="s">
        <v>19161</v>
      </c>
      <c r="O772" s="70" t="s">
        <v>4456</v>
      </c>
    </row>
    <row r="773" spans="1:17" s="70" customFormat="1" x14ac:dyDescent="0.3">
      <c r="A773" s="70" t="s">
        <v>11027</v>
      </c>
      <c r="B773" s="70" t="s">
        <v>4559</v>
      </c>
      <c r="C773" s="70">
        <v>251</v>
      </c>
      <c r="D773" s="70" t="s">
        <v>19162</v>
      </c>
      <c r="E773" s="70" t="s">
        <v>16121</v>
      </c>
      <c r="F773" s="70">
        <v>228200400</v>
      </c>
      <c r="H773" s="70" t="s">
        <v>19163</v>
      </c>
      <c r="I773" s="74" t="s">
        <v>19164</v>
      </c>
      <c r="K773" s="70" t="s">
        <v>19165</v>
      </c>
      <c r="L773" s="70">
        <v>65</v>
      </c>
      <c r="M773" s="70">
        <v>1994</v>
      </c>
      <c r="N773" s="70" t="s">
        <v>633</v>
      </c>
      <c r="O773" s="70" t="s">
        <v>4456</v>
      </c>
      <c r="P773" s="70" t="s">
        <v>19166</v>
      </c>
      <c r="Q773" s="70" t="s">
        <v>19167</v>
      </c>
    </row>
    <row r="774" spans="1:17" s="70" customFormat="1" ht="24" x14ac:dyDescent="0.3">
      <c r="A774" s="70" t="s">
        <v>11571</v>
      </c>
      <c r="B774" s="70" t="s">
        <v>5158</v>
      </c>
      <c r="C774" s="70">
        <v>252</v>
      </c>
      <c r="D774" s="70" t="s">
        <v>19168</v>
      </c>
      <c r="E774" s="70" t="s">
        <v>15197</v>
      </c>
      <c r="F774" s="70">
        <v>227266900</v>
      </c>
      <c r="H774" s="74" t="s">
        <v>19169</v>
      </c>
      <c r="I774" s="70" t="s">
        <v>19170</v>
      </c>
      <c r="K774" s="70" t="s">
        <v>19171</v>
      </c>
      <c r="L774" s="70">
        <v>30</v>
      </c>
      <c r="M774" s="70">
        <v>1991</v>
      </c>
      <c r="N774" s="70" t="s">
        <v>19172</v>
      </c>
      <c r="O774" s="70" t="s">
        <v>4456</v>
      </c>
    </row>
    <row r="775" spans="1:17" s="70" customFormat="1" x14ac:dyDescent="0.3">
      <c r="A775" s="70" t="s">
        <v>9843</v>
      </c>
      <c r="B775" s="70" t="s">
        <v>19173</v>
      </c>
      <c r="C775" s="70">
        <v>252</v>
      </c>
      <c r="D775" s="70" t="s">
        <v>19174</v>
      </c>
      <c r="E775" s="70" t="s">
        <v>15120</v>
      </c>
      <c r="F775" s="70">
        <v>226210960</v>
      </c>
      <c r="H775" s="74" t="s">
        <v>19175</v>
      </c>
      <c r="I775" s="74" t="s">
        <v>19176</v>
      </c>
      <c r="K775" s="70" t="s">
        <v>19177</v>
      </c>
      <c r="L775" s="70">
        <v>190</v>
      </c>
      <c r="M775" s="70">
        <v>1953</v>
      </c>
      <c r="N775" s="70" t="s">
        <v>19178</v>
      </c>
      <c r="O775" s="70" t="s">
        <v>4456</v>
      </c>
    </row>
    <row r="776" spans="1:17" s="70" customFormat="1" x14ac:dyDescent="0.3">
      <c r="A776" s="70" t="s">
        <v>12527</v>
      </c>
      <c r="B776" s="70" t="s">
        <v>6232</v>
      </c>
      <c r="C776" s="70">
        <v>252</v>
      </c>
      <c r="D776" s="70" t="s">
        <v>19179</v>
      </c>
      <c r="E776" s="70" t="s">
        <v>15595</v>
      </c>
      <c r="F776" s="70">
        <v>222199728</v>
      </c>
      <c r="H776" s="74" t="s">
        <v>19180</v>
      </c>
      <c r="I776" s="74" t="s">
        <v>19182</v>
      </c>
      <c r="K776" s="70" t="s">
        <v>19183</v>
      </c>
      <c r="L776" s="70">
        <v>30</v>
      </c>
      <c r="M776" s="70">
        <v>1995</v>
      </c>
      <c r="N776" s="70" t="s">
        <v>19184</v>
      </c>
      <c r="O776" s="70" t="s">
        <v>4456</v>
      </c>
    </row>
    <row r="777" spans="1:17" s="70" customFormat="1" x14ac:dyDescent="0.3">
      <c r="A777" s="70" t="s">
        <v>10153</v>
      </c>
      <c r="B777" s="70" t="s">
        <v>3562</v>
      </c>
      <c r="C777" s="70">
        <v>252</v>
      </c>
      <c r="D777" s="70" t="s">
        <v>19185</v>
      </c>
      <c r="E777" s="70" t="s">
        <v>15120</v>
      </c>
      <c r="F777" s="70">
        <v>227325875</v>
      </c>
      <c r="H777" s="74" t="s">
        <v>19186</v>
      </c>
      <c r="I777" s="74" t="s">
        <v>19187</v>
      </c>
      <c r="K777" s="70" t="s">
        <v>19188</v>
      </c>
      <c r="L777" s="70">
        <v>8</v>
      </c>
      <c r="M777" s="70">
        <v>1977</v>
      </c>
      <c r="N777" s="70" t="s">
        <v>19189</v>
      </c>
      <c r="O777" s="70" t="s">
        <v>4456</v>
      </c>
    </row>
    <row r="778" spans="1:17" s="70" customFormat="1" ht="24" x14ac:dyDescent="0.3">
      <c r="A778" s="70" t="s">
        <v>12401</v>
      </c>
      <c r="B778" s="70" t="s">
        <v>6092</v>
      </c>
      <c r="C778" s="70">
        <v>252</v>
      </c>
      <c r="D778" s="70" t="s">
        <v>19190</v>
      </c>
      <c r="E778" s="70" t="s">
        <v>15595</v>
      </c>
      <c r="F778" s="70" t="s">
        <v>19191</v>
      </c>
      <c r="I778" s="74" t="s">
        <v>19192</v>
      </c>
      <c r="K778" s="70" t="s">
        <v>19193</v>
      </c>
      <c r="L778" s="70">
        <v>3</v>
      </c>
      <c r="M778" s="70">
        <v>1998</v>
      </c>
      <c r="N778" s="70" t="s">
        <v>19194</v>
      </c>
      <c r="O778" s="70" t="s">
        <v>4456</v>
      </c>
    </row>
    <row r="779" spans="1:17" s="70" customFormat="1" ht="24" x14ac:dyDescent="0.3">
      <c r="A779" s="70" t="s">
        <v>12019</v>
      </c>
      <c r="B779" s="70" t="s">
        <v>5679</v>
      </c>
      <c r="C779" s="70">
        <v>252</v>
      </c>
      <c r="D779" s="70" t="s">
        <v>19195</v>
      </c>
      <c r="E779" s="70" t="s">
        <v>9151</v>
      </c>
      <c r="F779" s="70" t="s">
        <v>19196</v>
      </c>
      <c r="H779" s="74" t="s">
        <v>19197</v>
      </c>
      <c r="I779" s="74" t="s">
        <v>19198</v>
      </c>
      <c r="J779" s="70">
        <v>7501269</v>
      </c>
      <c r="K779" s="70" t="s">
        <v>19199</v>
      </c>
      <c r="L779" s="70">
        <v>450</v>
      </c>
      <c r="N779" s="70" t="s">
        <v>19200</v>
      </c>
      <c r="O779" s="70" t="s">
        <v>4456</v>
      </c>
      <c r="P779" s="70" t="s">
        <v>19201</v>
      </c>
      <c r="Q779" s="70" t="s">
        <v>9229</v>
      </c>
    </row>
    <row r="780" spans="1:17" s="70" customFormat="1" x14ac:dyDescent="0.3">
      <c r="A780" s="70" t="s">
        <v>11777</v>
      </c>
      <c r="B780" s="70" t="s">
        <v>5397</v>
      </c>
      <c r="C780" s="70">
        <v>252</v>
      </c>
      <c r="D780" s="70" t="s">
        <v>19202</v>
      </c>
      <c r="E780" s="70" t="s">
        <v>15129</v>
      </c>
      <c r="F780" s="70">
        <v>229633400</v>
      </c>
      <c r="H780" s="74" t="s">
        <v>19181</v>
      </c>
      <c r="I780" s="74" t="s">
        <v>19203</v>
      </c>
      <c r="J780" s="70">
        <v>9160424</v>
      </c>
      <c r="K780" s="70" t="s">
        <v>19204</v>
      </c>
      <c r="L780" s="70">
        <v>50</v>
      </c>
      <c r="M780" s="70">
        <v>1998</v>
      </c>
      <c r="N780" s="70" t="s">
        <v>19205</v>
      </c>
      <c r="O780" s="70" t="s">
        <v>4456</v>
      </c>
    </row>
    <row r="781" spans="1:17" s="70" customFormat="1" x14ac:dyDescent="0.3">
      <c r="A781" s="70" t="s">
        <v>11595</v>
      </c>
      <c r="B781" s="70" t="s">
        <v>5184</v>
      </c>
      <c r="C781" s="70">
        <v>252</v>
      </c>
      <c r="D781" s="70" t="s">
        <v>19206</v>
      </c>
      <c r="E781" s="70" t="s">
        <v>15178</v>
      </c>
      <c r="F781" s="70">
        <v>223288500</v>
      </c>
      <c r="H781" s="74" t="s">
        <v>19207</v>
      </c>
      <c r="I781" s="74" t="s">
        <v>19208</v>
      </c>
      <c r="J781" s="70">
        <v>8600037</v>
      </c>
      <c r="K781" s="70" t="s">
        <v>19209</v>
      </c>
      <c r="L781" s="70">
        <v>120</v>
      </c>
      <c r="M781" s="70">
        <v>1985</v>
      </c>
      <c r="N781" s="70" t="s">
        <v>19210</v>
      </c>
      <c r="O781" s="70" t="s">
        <v>4456</v>
      </c>
    </row>
    <row r="782" spans="1:17" s="70" customFormat="1" x14ac:dyDescent="0.3">
      <c r="A782" s="70" t="s">
        <v>11180</v>
      </c>
      <c r="B782" s="70" t="s">
        <v>4732</v>
      </c>
      <c r="C782" s="70">
        <v>252</v>
      </c>
      <c r="D782" s="70" t="s">
        <v>19211</v>
      </c>
      <c r="E782" s="70" t="s">
        <v>15415</v>
      </c>
      <c r="F782" s="70">
        <v>224131200</v>
      </c>
      <c r="H782" s="74" t="s">
        <v>19212</v>
      </c>
      <c r="I782" s="74" t="s">
        <v>19213</v>
      </c>
      <c r="J782" s="70">
        <v>8060097</v>
      </c>
      <c r="K782" s="70" t="s">
        <v>19214</v>
      </c>
      <c r="L782" s="70">
        <v>400</v>
      </c>
      <c r="M782" s="70">
        <v>1932</v>
      </c>
      <c r="N782" s="70" t="s">
        <v>19215</v>
      </c>
      <c r="O782" s="70" t="s">
        <v>4456</v>
      </c>
      <c r="P782" s="70" t="s">
        <v>15884</v>
      </c>
      <c r="Q782" s="70" t="s">
        <v>9229</v>
      </c>
    </row>
    <row r="783" spans="1:17" s="70" customFormat="1" ht="24" x14ac:dyDescent="0.3">
      <c r="A783" s="70" t="s">
        <v>9994</v>
      </c>
      <c r="B783" s="70" t="s">
        <v>3366</v>
      </c>
      <c r="C783" s="70">
        <v>253</v>
      </c>
      <c r="D783" s="70" t="s">
        <v>19216</v>
      </c>
      <c r="E783" s="70" t="s">
        <v>15595</v>
      </c>
      <c r="F783" s="70" t="s">
        <v>19217</v>
      </c>
      <c r="H783" s="70" t="s">
        <v>19218</v>
      </c>
      <c r="I783" s="70" t="s">
        <v>19219</v>
      </c>
      <c r="J783" s="70">
        <v>7620225</v>
      </c>
      <c r="K783" s="70" t="s">
        <v>19220</v>
      </c>
      <c r="L783" s="70">
        <v>152</v>
      </c>
      <c r="M783" s="70">
        <v>1994</v>
      </c>
      <c r="N783" s="70" t="s">
        <v>19221</v>
      </c>
      <c r="O783" s="70" t="s">
        <v>4456</v>
      </c>
      <c r="P783" s="70" t="s">
        <v>19222</v>
      </c>
      <c r="Q783" s="70" t="s">
        <v>4460</v>
      </c>
    </row>
    <row r="784" spans="1:17" s="70" customFormat="1" x14ac:dyDescent="0.3">
      <c r="A784" s="70" t="s">
        <v>14452</v>
      </c>
      <c r="B784" s="70" t="s">
        <v>8488</v>
      </c>
      <c r="C784" s="70">
        <v>253</v>
      </c>
      <c r="D784" s="70" t="s">
        <v>19223</v>
      </c>
      <c r="E784" s="70" t="s">
        <v>15595</v>
      </c>
      <c r="F784" s="70">
        <v>229384270</v>
      </c>
      <c r="H784" s="74" t="s">
        <v>19224</v>
      </c>
      <c r="I784" s="74" t="s">
        <v>19225</v>
      </c>
      <c r="J784" s="70">
        <v>7640666</v>
      </c>
      <c r="K784" s="70" t="s">
        <v>19226</v>
      </c>
      <c r="L784" s="70">
        <v>10</v>
      </c>
      <c r="M784" s="70">
        <v>1993</v>
      </c>
      <c r="N784" s="70" t="s">
        <v>1623</v>
      </c>
      <c r="O784" s="70" t="s">
        <v>4456</v>
      </c>
    </row>
    <row r="785" spans="1:17" s="70" customFormat="1" x14ac:dyDescent="0.3">
      <c r="A785" s="70" t="s">
        <v>14156</v>
      </c>
      <c r="B785" s="70" t="s">
        <v>8139</v>
      </c>
      <c r="C785" s="70">
        <v>253</v>
      </c>
      <c r="D785" s="70" t="s">
        <v>16984</v>
      </c>
      <c r="E785" s="70" t="s">
        <v>9179</v>
      </c>
      <c r="F785" s="70">
        <v>227510360</v>
      </c>
      <c r="H785" s="74" t="s">
        <v>19227</v>
      </c>
      <c r="I785" s="74" t="s">
        <v>19228</v>
      </c>
      <c r="J785" s="70">
        <v>7560795</v>
      </c>
      <c r="K785" s="70" t="s">
        <v>19229</v>
      </c>
      <c r="L785" s="70">
        <v>22</v>
      </c>
      <c r="M785" s="70">
        <v>1994</v>
      </c>
      <c r="N785" s="70" t="s">
        <v>19230</v>
      </c>
      <c r="O785" s="70" t="s">
        <v>4456</v>
      </c>
    </row>
    <row r="786" spans="1:17" s="70" customFormat="1" ht="36" x14ac:dyDescent="0.3">
      <c r="A786" s="70" t="s">
        <v>10523</v>
      </c>
      <c r="B786" s="70" t="s">
        <v>3971</v>
      </c>
      <c r="C786" s="70">
        <v>253</v>
      </c>
      <c r="D786" s="70" t="s">
        <v>19231</v>
      </c>
      <c r="E786" s="70" t="s">
        <v>15115</v>
      </c>
      <c r="F786" s="70">
        <v>227735754</v>
      </c>
      <c r="H786" s="74" t="s">
        <v>19232</v>
      </c>
      <c r="I786" s="74" t="s">
        <v>19233</v>
      </c>
      <c r="J786" s="70">
        <v>8500730</v>
      </c>
      <c r="K786" s="70" t="s">
        <v>19234</v>
      </c>
      <c r="L786" s="70">
        <v>24</v>
      </c>
      <c r="M786" s="70">
        <v>1978</v>
      </c>
      <c r="N786" s="70" t="s">
        <v>19235</v>
      </c>
      <c r="O786" s="70" t="s">
        <v>4456</v>
      </c>
    </row>
    <row r="787" spans="1:17" s="70" customFormat="1" ht="24" x14ac:dyDescent="0.3">
      <c r="A787" s="70" t="s">
        <v>14178</v>
      </c>
      <c r="B787" s="70" t="s">
        <v>8164</v>
      </c>
      <c r="C787" s="70">
        <v>253</v>
      </c>
      <c r="D787" s="70" t="s">
        <v>19236</v>
      </c>
      <c r="E787" s="70" t="s">
        <v>9179</v>
      </c>
      <c r="F787" s="70">
        <v>222453060</v>
      </c>
      <c r="G787" s="70">
        <v>222490922</v>
      </c>
      <c r="H787" s="74" t="s">
        <v>19237</v>
      </c>
      <c r="I787" s="74" t="s">
        <v>19238</v>
      </c>
      <c r="J787" s="70">
        <v>7560873</v>
      </c>
      <c r="K787" s="70" t="s">
        <v>19239</v>
      </c>
      <c r="L787" s="70">
        <v>12</v>
      </c>
      <c r="M787" s="70">
        <v>2006</v>
      </c>
      <c r="N787" s="70" t="s">
        <v>19240</v>
      </c>
      <c r="O787" s="70" t="s">
        <v>4456</v>
      </c>
    </row>
    <row r="788" spans="1:17" s="70" customFormat="1" x14ac:dyDescent="0.3">
      <c r="A788" s="70" t="s">
        <v>13671</v>
      </c>
      <c r="B788" s="70" t="s">
        <v>7606</v>
      </c>
      <c r="C788" s="70">
        <v>253</v>
      </c>
      <c r="D788" s="70" t="s">
        <v>19241</v>
      </c>
      <c r="E788" s="70" t="s">
        <v>15178</v>
      </c>
      <c r="F788" s="70">
        <v>222484700</v>
      </c>
      <c r="I788" s="74" t="s">
        <v>19242</v>
      </c>
      <c r="K788" s="70" t="s">
        <v>19243</v>
      </c>
      <c r="N788" s="70" t="s">
        <v>19244</v>
      </c>
      <c r="O788" s="70" t="s">
        <v>4456</v>
      </c>
    </row>
    <row r="789" spans="1:17" s="70" customFormat="1" ht="24" x14ac:dyDescent="0.3">
      <c r="A789" s="70" t="s">
        <v>9715</v>
      </c>
      <c r="B789" s="70" t="s">
        <v>3049</v>
      </c>
      <c r="C789" s="70">
        <v>253</v>
      </c>
      <c r="D789" s="70" t="s">
        <v>19245</v>
      </c>
      <c r="E789" s="70" t="s">
        <v>9179</v>
      </c>
      <c r="F789" s="70">
        <v>228218700</v>
      </c>
      <c r="G789" s="70">
        <v>227493997</v>
      </c>
      <c r="H789" s="74" t="s">
        <v>19246</v>
      </c>
      <c r="I789" s="74" t="s">
        <v>19247</v>
      </c>
      <c r="K789" s="70" t="s">
        <v>19248</v>
      </c>
      <c r="L789" s="70">
        <v>37</v>
      </c>
      <c r="M789" s="70">
        <v>1999</v>
      </c>
      <c r="N789" s="70" t="s">
        <v>19249</v>
      </c>
      <c r="O789" s="70" t="s">
        <v>4456</v>
      </c>
    </row>
    <row r="790" spans="1:17" s="70" customFormat="1" ht="36" x14ac:dyDescent="0.3">
      <c r="A790" s="70" t="s">
        <v>14346</v>
      </c>
      <c r="B790" s="70" t="s">
        <v>8361</v>
      </c>
      <c r="C790" s="70">
        <v>254</v>
      </c>
      <c r="D790" s="70" t="s">
        <v>19250</v>
      </c>
      <c r="E790" s="70" t="s">
        <v>9179</v>
      </c>
      <c r="F790" s="70">
        <v>227267100</v>
      </c>
      <c r="I790" s="74" t="s">
        <v>19251</v>
      </c>
      <c r="J790" s="70">
        <v>7560742</v>
      </c>
      <c r="K790" s="70" t="s">
        <v>19252</v>
      </c>
      <c r="L790" s="70">
        <v>50</v>
      </c>
      <c r="M790" s="70">
        <v>2001</v>
      </c>
      <c r="N790" s="70" t="s">
        <v>17183</v>
      </c>
      <c r="O790" s="70" t="s">
        <v>4456</v>
      </c>
      <c r="P790" s="70" t="s">
        <v>17195</v>
      </c>
      <c r="Q790" s="70" t="s">
        <v>9229</v>
      </c>
    </row>
    <row r="791" spans="1:17" s="70" customFormat="1" ht="24" x14ac:dyDescent="0.3">
      <c r="A791" s="70" t="s">
        <v>14397</v>
      </c>
      <c r="B791" s="70" t="s">
        <v>8429</v>
      </c>
      <c r="C791" s="70">
        <v>254</v>
      </c>
      <c r="D791" s="70" t="s">
        <v>19253</v>
      </c>
      <c r="E791" s="70" t="s">
        <v>15462</v>
      </c>
      <c r="F791" s="70">
        <v>225943300</v>
      </c>
      <c r="G791" s="70">
        <v>225352230</v>
      </c>
      <c r="H791" s="74" t="s">
        <v>19254</v>
      </c>
      <c r="I791" s="74" t="s">
        <v>19255</v>
      </c>
      <c r="J791" s="70">
        <v>9260067</v>
      </c>
      <c r="K791" s="70" t="s">
        <v>19256</v>
      </c>
      <c r="L791" s="70">
        <v>95</v>
      </c>
      <c r="M791" s="70">
        <v>1995</v>
      </c>
      <c r="N791" s="70" t="s">
        <v>19257</v>
      </c>
      <c r="O791" s="70" t="s">
        <v>4456</v>
      </c>
    </row>
    <row r="792" spans="1:17" s="70" customFormat="1" ht="36" x14ac:dyDescent="0.3">
      <c r="A792" s="70" t="s">
        <v>10932</v>
      </c>
      <c r="B792" s="70" t="s">
        <v>4444</v>
      </c>
      <c r="C792" s="70">
        <v>254</v>
      </c>
      <c r="D792" s="70" t="s">
        <v>19258</v>
      </c>
      <c r="E792" s="70" t="s">
        <v>15415</v>
      </c>
      <c r="F792" s="70">
        <v>224402400</v>
      </c>
      <c r="I792" s="74" t="s">
        <v>19259</v>
      </c>
      <c r="J792" s="70">
        <v>8060004</v>
      </c>
      <c r="K792" s="70" t="s">
        <v>19260</v>
      </c>
      <c r="L792" s="70">
        <v>90</v>
      </c>
      <c r="M792" s="70">
        <v>1978</v>
      </c>
      <c r="N792" s="70" t="s">
        <v>19261</v>
      </c>
      <c r="O792" s="70" t="s">
        <v>4456</v>
      </c>
      <c r="P792" s="70" t="s">
        <v>19262</v>
      </c>
      <c r="Q792" s="70" t="s">
        <v>9229</v>
      </c>
    </row>
    <row r="793" spans="1:17" s="70" customFormat="1" ht="24" x14ac:dyDescent="0.3">
      <c r="A793" s="70" t="s">
        <v>10555</v>
      </c>
      <c r="B793" s="70" t="s">
        <v>4007</v>
      </c>
      <c r="C793" s="70">
        <v>254</v>
      </c>
      <c r="D793" s="70" t="s">
        <v>19263</v>
      </c>
      <c r="E793" s="70" t="s">
        <v>18120</v>
      </c>
      <c r="F793" s="70" t="s">
        <v>19264</v>
      </c>
      <c r="H793" s="74" t="s">
        <v>19265</v>
      </c>
      <c r="I793" s="74" t="s">
        <v>19266</v>
      </c>
      <c r="J793" s="70">
        <v>7142675</v>
      </c>
      <c r="K793" s="70" t="s">
        <v>19267</v>
      </c>
      <c r="L793" s="70">
        <v>20</v>
      </c>
      <c r="M793" s="70">
        <v>1948</v>
      </c>
      <c r="N793" s="70" t="s">
        <v>19268</v>
      </c>
      <c r="O793" s="70" t="s">
        <v>4456</v>
      </c>
    </row>
    <row r="794" spans="1:17" s="70" customFormat="1" ht="24" x14ac:dyDescent="0.3">
      <c r="A794" s="70" t="s">
        <v>11053</v>
      </c>
      <c r="B794" s="70" t="s">
        <v>4595</v>
      </c>
      <c r="C794" s="70">
        <v>254</v>
      </c>
      <c r="D794" s="70" t="s">
        <v>19269</v>
      </c>
      <c r="E794" s="70" t="s">
        <v>9179</v>
      </c>
      <c r="F794" s="70">
        <v>224607200</v>
      </c>
      <c r="I794" s="74" t="s">
        <v>19270</v>
      </c>
      <c r="K794" s="70" t="s">
        <v>19271</v>
      </c>
      <c r="L794" s="70">
        <v>31</v>
      </c>
      <c r="M794" s="70">
        <v>1975</v>
      </c>
      <c r="N794" s="70" t="s">
        <v>19272</v>
      </c>
      <c r="O794" s="70" t="s">
        <v>4456</v>
      </c>
      <c r="P794" s="70" t="s">
        <v>19273</v>
      </c>
      <c r="Q794" s="70" t="s">
        <v>16789</v>
      </c>
    </row>
    <row r="795" spans="1:17" s="70" customFormat="1" ht="12" x14ac:dyDescent="0.3">
      <c r="A795" s="70" t="s">
        <v>10760</v>
      </c>
      <c r="B795" s="70" t="s">
        <v>4250</v>
      </c>
      <c r="C795" s="70">
        <v>254</v>
      </c>
      <c r="D795" s="70" t="s">
        <v>19274</v>
      </c>
      <c r="E795" s="70" t="s">
        <v>9179</v>
      </c>
      <c r="F795" s="70">
        <v>224999700</v>
      </c>
      <c r="K795" s="70" t="s">
        <v>19275</v>
      </c>
      <c r="L795" s="70">
        <v>135</v>
      </c>
      <c r="M795" s="70">
        <v>1988</v>
      </c>
      <c r="N795" s="70" t="s">
        <v>19276</v>
      </c>
      <c r="O795" s="70" t="s">
        <v>4456</v>
      </c>
    </row>
    <row r="796" spans="1:17" s="70" customFormat="1" ht="24" x14ac:dyDescent="0.3">
      <c r="A796" s="70" t="s">
        <v>13620</v>
      </c>
      <c r="B796" s="70" t="s">
        <v>7554</v>
      </c>
      <c r="C796" s="70">
        <v>254</v>
      </c>
      <c r="D796" s="70" t="s">
        <v>19277</v>
      </c>
      <c r="E796" s="70" t="s">
        <v>15120</v>
      </c>
      <c r="F796" s="70" t="s">
        <v>19278</v>
      </c>
      <c r="H796" s="74" t="s">
        <v>19279</v>
      </c>
      <c r="I796" s="74" t="s">
        <v>19280</v>
      </c>
      <c r="J796" s="70">
        <v>8431648</v>
      </c>
      <c r="K796" s="70" t="s">
        <v>19281</v>
      </c>
      <c r="L796" s="70">
        <v>3000</v>
      </c>
      <c r="M796" s="70">
        <v>1979</v>
      </c>
      <c r="N796" s="70" t="s">
        <v>1587</v>
      </c>
      <c r="O796" s="70" t="s">
        <v>4456</v>
      </c>
    </row>
    <row r="797" spans="1:17" s="70" customFormat="1" ht="24" x14ac:dyDescent="0.3">
      <c r="A797" s="70" t="s">
        <v>12391</v>
      </c>
      <c r="B797" s="70" t="s">
        <v>6082</v>
      </c>
      <c r="C797" s="70">
        <v>255</v>
      </c>
      <c r="D797" s="70" t="s">
        <v>19282</v>
      </c>
      <c r="E797" s="70" t="s">
        <v>4456</v>
      </c>
      <c r="F797" s="70">
        <v>226346852</v>
      </c>
      <c r="G797" s="70" t="s">
        <v>19283</v>
      </c>
      <c r="H797" s="74" t="s">
        <v>19284</v>
      </c>
      <c r="K797" s="70" t="s">
        <v>19285</v>
      </c>
      <c r="L797" s="70">
        <v>30</v>
      </c>
      <c r="M797" s="70">
        <v>1971</v>
      </c>
      <c r="N797" s="70" t="s">
        <v>19286</v>
      </c>
      <c r="O797" s="70" t="s">
        <v>4456</v>
      </c>
    </row>
    <row r="798" spans="1:17" s="70" customFormat="1" ht="12" x14ac:dyDescent="0.3">
      <c r="A798" s="70" t="s">
        <v>12863</v>
      </c>
      <c r="B798" s="70" t="s">
        <v>6706</v>
      </c>
      <c r="C798" s="70">
        <v>255</v>
      </c>
      <c r="D798" s="70" t="s">
        <v>19287</v>
      </c>
      <c r="E798" s="70" t="s">
        <v>9179</v>
      </c>
      <c r="F798" s="70">
        <v>227989200</v>
      </c>
      <c r="I798" s="70" t="s">
        <v>19288</v>
      </c>
      <c r="J798" s="70">
        <v>7561127</v>
      </c>
      <c r="K798" s="70" t="s">
        <v>19289</v>
      </c>
      <c r="L798" s="70">
        <v>35</v>
      </c>
      <c r="M798" s="70">
        <v>1960</v>
      </c>
      <c r="N798" s="70" t="s">
        <v>19290</v>
      </c>
      <c r="O798" s="70" t="s">
        <v>4456</v>
      </c>
    </row>
    <row r="799" spans="1:17" s="70" customFormat="1" ht="24" x14ac:dyDescent="0.3">
      <c r="A799" s="70" t="s">
        <v>9983</v>
      </c>
      <c r="B799" s="70" t="s">
        <v>3351</v>
      </c>
      <c r="C799" s="70">
        <v>255</v>
      </c>
      <c r="D799" s="70" t="s">
        <v>19291</v>
      </c>
      <c r="E799" s="70" t="s">
        <v>9179</v>
      </c>
      <c r="F799" s="70">
        <v>224646000</v>
      </c>
      <c r="I799" s="74" t="s">
        <v>19292</v>
      </c>
      <c r="L799" s="70">
        <v>1000</v>
      </c>
      <c r="M799" s="70">
        <v>1909</v>
      </c>
      <c r="N799" s="70" t="s">
        <v>19293</v>
      </c>
      <c r="O799" s="70" t="s">
        <v>4456</v>
      </c>
    </row>
    <row r="800" spans="1:17" s="70" customFormat="1" ht="24" x14ac:dyDescent="0.3">
      <c r="A800" s="70" t="s">
        <v>11471</v>
      </c>
      <c r="B800" s="70" t="s">
        <v>5054</v>
      </c>
      <c r="C800" s="70">
        <v>255</v>
      </c>
      <c r="D800" s="70" t="s">
        <v>19294</v>
      </c>
      <c r="E800" s="70" t="s">
        <v>15462</v>
      </c>
      <c r="F800" s="70">
        <v>225553572</v>
      </c>
      <c r="G800" s="70">
        <v>225553572</v>
      </c>
      <c r="H800" s="74" t="s">
        <v>19302</v>
      </c>
      <c r="I800" s="74" t="s">
        <v>19295</v>
      </c>
      <c r="K800" s="70" t="s">
        <v>19298</v>
      </c>
      <c r="L800" s="70">
        <v>10</v>
      </c>
      <c r="M800" s="70">
        <v>1945</v>
      </c>
      <c r="N800" s="70" t="s">
        <v>19299</v>
      </c>
      <c r="O800" s="70" t="s">
        <v>4456</v>
      </c>
    </row>
    <row r="801" spans="1:17" s="70" customFormat="1" ht="24" x14ac:dyDescent="0.3">
      <c r="A801" s="70" t="s">
        <v>11291</v>
      </c>
      <c r="B801" s="70" t="s">
        <v>4854</v>
      </c>
      <c r="C801" s="70">
        <v>255</v>
      </c>
      <c r="D801" s="70" t="s">
        <v>19300</v>
      </c>
      <c r="E801" s="70" t="s">
        <v>4456</v>
      </c>
      <c r="F801" s="70" t="s">
        <v>19301</v>
      </c>
      <c r="G801" s="70">
        <v>226835928</v>
      </c>
      <c r="H801" s="74" t="s">
        <v>19303</v>
      </c>
      <c r="I801" s="74" t="s">
        <v>19304</v>
      </c>
      <c r="J801" s="70">
        <v>8370525</v>
      </c>
      <c r="K801" s="70" t="s">
        <v>19305</v>
      </c>
      <c r="L801" s="70">
        <v>20</v>
      </c>
      <c r="M801" s="70">
        <v>1962</v>
      </c>
      <c r="N801" s="70" t="s">
        <v>19306</v>
      </c>
      <c r="O801" s="70" t="s">
        <v>4456</v>
      </c>
    </row>
    <row r="802" spans="1:17" s="70" customFormat="1" ht="24" x14ac:dyDescent="0.3">
      <c r="A802" s="70" t="s">
        <v>11091</v>
      </c>
      <c r="B802" s="70" t="s">
        <v>4639</v>
      </c>
      <c r="C802" s="70">
        <v>255</v>
      </c>
      <c r="D802" s="70" t="s">
        <v>19307</v>
      </c>
      <c r="E802" s="70" t="s">
        <v>15415</v>
      </c>
      <c r="F802" s="70" t="s">
        <v>19308</v>
      </c>
      <c r="H802" s="70" t="s">
        <v>19309</v>
      </c>
      <c r="I802" s="74" t="s">
        <v>19310</v>
      </c>
      <c r="K802" s="70" t="s">
        <v>19311</v>
      </c>
      <c r="L802" s="70">
        <v>25</v>
      </c>
      <c r="M802" s="70">
        <v>1980</v>
      </c>
      <c r="N802" s="70" t="s">
        <v>19312</v>
      </c>
      <c r="O802" s="70" t="s">
        <v>4456</v>
      </c>
    </row>
    <row r="803" spans="1:17" s="70" customFormat="1" x14ac:dyDescent="0.3">
      <c r="A803" s="70" t="s">
        <v>10051</v>
      </c>
      <c r="B803" s="70" t="s">
        <v>3436</v>
      </c>
      <c r="C803" s="70">
        <v>255</v>
      </c>
      <c r="D803" s="70" t="s">
        <v>19313</v>
      </c>
      <c r="E803" s="70" t="s">
        <v>4456</v>
      </c>
      <c r="F803" s="70">
        <v>226970072</v>
      </c>
      <c r="G803" s="70">
        <v>226998559</v>
      </c>
      <c r="H803" s="70" t="s">
        <v>19314</v>
      </c>
      <c r="I803" s="74" t="s">
        <v>19296</v>
      </c>
      <c r="J803" s="70">
        <v>8350356</v>
      </c>
      <c r="K803" s="70" t="s">
        <v>19315</v>
      </c>
      <c r="L803" s="70">
        <v>29</v>
      </c>
      <c r="M803" s="70">
        <v>1990</v>
      </c>
      <c r="N803" s="70" t="s">
        <v>19316</v>
      </c>
      <c r="O803" s="70" t="s">
        <v>4456</v>
      </c>
    </row>
    <row r="804" spans="1:17" s="70" customFormat="1" ht="24" x14ac:dyDescent="0.3">
      <c r="A804" s="70" t="s">
        <v>12281</v>
      </c>
      <c r="B804" s="70" t="s">
        <v>5962</v>
      </c>
      <c r="C804" s="70">
        <v>255</v>
      </c>
      <c r="D804" s="70" t="s">
        <v>19317</v>
      </c>
      <c r="E804" s="70" t="s">
        <v>9151</v>
      </c>
      <c r="F804" s="70" t="s">
        <v>19318</v>
      </c>
      <c r="H804" s="74" t="s">
        <v>19319</v>
      </c>
      <c r="I804" s="74" t="s">
        <v>19297</v>
      </c>
      <c r="J804" s="70">
        <v>7510151</v>
      </c>
      <c r="K804" s="70" t="s">
        <v>19320</v>
      </c>
      <c r="L804" s="70">
        <v>635</v>
      </c>
      <c r="M804" s="70">
        <v>1968</v>
      </c>
      <c r="N804" s="70" t="s">
        <v>17311</v>
      </c>
      <c r="O804" s="70" t="s">
        <v>4456</v>
      </c>
    </row>
    <row r="805" spans="1:17" s="70" customFormat="1" x14ac:dyDescent="0.3">
      <c r="A805" s="70" t="s">
        <v>10702</v>
      </c>
      <c r="B805" s="70" t="s">
        <v>4178</v>
      </c>
      <c r="C805" s="70">
        <v>256</v>
      </c>
      <c r="D805" s="70" t="s">
        <v>19321</v>
      </c>
      <c r="E805" s="70" t="s">
        <v>9179</v>
      </c>
      <c r="F805" s="70">
        <v>224116500</v>
      </c>
      <c r="G805" s="70">
        <v>224116510</v>
      </c>
      <c r="H805" s="74" t="s">
        <v>19322</v>
      </c>
      <c r="I805" s="74" t="s">
        <v>19323</v>
      </c>
      <c r="J805" s="70">
        <v>7561185</v>
      </c>
      <c r="K805" s="70" t="s">
        <v>19324</v>
      </c>
      <c r="L805" s="70">
        <v>40</v>
      </c>
      <c r="M805" s="70">
        <v>1995</v>
      </c>
      <c r="N805" s="70" t="s">
        <v>19325</v>
      </c>
      <c r="O805" s="70" t="s">
        <v>4456</v>
      </c>
    </row>
    <row r="806" spans="1:17" s="70" customFormat="1" x14ac:dyDescent="0.3">
      <c r="A806" s="70" t="s">
        <v>12082</v>
      </c>
      <c r="B806" s="70" t="s">
        <v>19326</v>
      </c>
      <c r="C806" s="70">
        <v>256</v>
      </c>
      <c r="D806" s="70" t="s">
        <v>19327</v>
      </c>
      <c r="E806" s="70" t="s">
        <v>15901</v>
      </c>
      <c r="F806" s="70" t="s">
        <v>19328</v>
      </c>
      <c r="H806" s="70" t="s">
        <v>19329</v>
      </c>
      <c r="I806" s="74" t="s">
        <v>19330</v>
      </c>
      <c r="J806" s="70">
        <v>4070708</v>
      </c>
      <c r="K806" s="70" t="s">
        <v>19331</v>
      </c>
      <c r="L806" s="70">
        <v>630</v>
      </c>
      <c r="M806" s="70">
        <v>1977</v>
      </c>
      <c r="N806" s="70" t="s">
        <v>18340</v>
      </c>
      <c r="O806" s="70" t="s">
        <v>15901</v>
      </c>
    </row>
    <row r="807" spans="1:17" s="70" customFormat="1" x14ac:dyDescent="0.3">
      <c r="A807" s="70" t="s">
        <v>10654</v>
      </c>
      <c r="B807" s="70" t="s">
        <v>4122</v>
      </c>
      <c r="C807" s="70">
        <v>256</v>
      </c>
      <c r="D807" s="70" t="s">
        <v>19332</v>
      </c>
      <c r="E807" s="70" t="s">
        <v>9151</v>
      </c>
      <c r="F807" s="70">
        <v>226329224</v>
      </c>
      <c r="G807" s="70">
        <v>226329224</v>
      </c>
      <c r="H807" s="74" t="s">
        <v>19333</v>
      </c>
      <c r="J807" s="70">
        <v>7501012</v>
      </c>
      <c r="K807" s="70" t="s">
        <v>19334</v>
      </c>
      <c r="L807" s="70">
        <v>4</v>
      </c>
      <c r="M807" s="70">
        <v>1900</v>
      </c>
      <c r="N807" s="70" t="s">
        <v>19335</v>
      </c>
      <c r="O807" s="70" t="s">
        <v>4456</v>
      </c>
    </row>
    <row r="808" spans="1:17" s="70" customFormat="1" ht="24" x14ac:dyDescent="0.3">
      <c r="A808" s="70" t="s">
        <v>14182</v>
      </c>
      <c r="B808" s="70" t="s">
        <v>8168</v>
      </c>
      <c r="C808" s="70">
        <v>256</v>
      </c>
      <c r="D808" s="70" t="s">
        <v>19336</v>
      </c>
      <c r="E808" s="70" t="s">
        <v>15595</v>
      </c>
      <c r="F808" s="70" t="s">
        <v>19337</v>
      </c>
      <c r="I808" s="74" t="s">
        <v>19338</v>
      </c>
      <c r="K808" s="70" t="s">
        <v>19339</v>
      </c>
      <c r="L808" s="70">
        <v>4</v>
      </c>
      <c r="N808" s="70" t="s">
        <v>19340</v>
      </c>
      <c r="O808" s="70" t="s">
        <v>4456</v>
      </c>
    </row>
    <row r="809" spans="1:17" s="70" customFormat="1" ht="24" x14ac:dyDescent="0.3">
      <c r="A809" s="70" t="s">
        <v>13395</v>
      </c>
      <c r="B809" s="70" t="s">
        <v>7322</v>
      </c>
      <c r="C809" s="70">
        <v>256</v>
      </c>
      <c r="D809" s="70" t="s">
        <v>19341</v>
      </c>
      <c r="E809" s="70" t="s">
        <v>9151</v>
      </c>
      <c r="F809" s="70" t="s">
        <v>19342</v>
      </c>
      <c r="H809" s="74" t="s">
        <v>19343</v>
      </c>
      <c r="I809" s="74" t="s">
        <v>19344</v>
      </c>
      <c r="K809" s="70" t="s">
        <v>19345</v>
      </c>
      <c r="L809" s="70">
        <v>200</v>
      </c>
      <c r="M809" s="70">
        <v>1990</v>
      </c>
      <c r="N809" s="70" t="s">
        <v>19346</v>
      </c>
      <c r="O809" s="70" t="s">
        <v>4456</v>
      </c>
      <c r="P809" s="70" t="s">
        <v>19347</v>
      </c>
      <c r="Q809" s="70" t="s">
        <v>19348</v>
      </c>
    </row>
    <row r="810" spans="1:17" s="70" customFormat="1" ht="24" x14ac:dyDescent="0.3">
      <c r="A810" s="70" t="s">
        <v>10710</v>
      </c>
      <c r="B810" s="70" t="s">
        <v>19349</v>
      </c>
      <c r="C810" s="70">
        <v>256</v>
      </c>
      <c r="D810" s="70" t="s">
        <v>19350</v>
      </c>
      <c r="E810" s="70" t="s">
        <v>9256</v>
      </c>
      <c r="F810" s="70">
        <v>227498540</v>
      </c>
      <c r="H810" s="74" t="s">
        <v>19351</v>
      </c>
      <c r="I810" s="74" t="s">
        <v>19352</v>
      </c>
      <c r="K810" s="70" t="s">
        <v>19353</v>
      </c>
      <c r="L810" s="70">
        <v>55</v>
      </c>
      <c r="M810" s="70">
        <v>1997</v>
      </c>
      <c r="N810" s="70" t="s">
        <v>19354</v>
      </c>
      <c r="O810" s="70" t="s">
        <v>4456</v>
      </c>
      <c r="P810" s="70" t="s">
        <v>15884</v>
      </c>
      <c r="Q810" s="70" t="s">
        <v>9229</v>
      </c>
    </row>
    <row r="811" spans="1:17" s="70" customFormat="1" x14ac:dyDescent="0.3">
      <c r="A811" s="70" t="s">
        <v>11152</v>
      </c>
      <c r="B811" s="70" t="s">
        <v>4701</v>
      </c>
      <c r="C811" s="70">
        <v>256</v>
      </c>
      <c r="D811" s="70" t="s">
        <v>19355</v>
      </c>
      <c r="E811" s="70" t="s">
        <v>4456</v>
      </c>
      <c r="F811" s="70">
        <v>226898420</v>
      </c>
      <c r="H811" s="74" t="s">
        <v>19356</v>
      </c>
      <c r="I811" s="74" t="s">
        <v>19357</v>
      </c>
      <c r="K811" s="70" t="s">
        <v>19358</v>
      </c>
      <c r="L811" s="70">
        <v>9</v>
      </c>
      <c r="M811" s="70">
        <v>1990</v>
      </c>
      <c r="N811" s="70" t="s">
        <v>19359</v>
      </c>
      <c r="O811" s="70" t="s">
        <v>4456</v>
      </c>
    </row>
    <row r="812" spans="1:17" s="70" customFormat="1" ht="24" x14ac:dyDescent="0.3">
      <c r="A812" s="70" t="s">
        <v>11161</v>
      </c>
      <c r="B812" s="70" t="s">
        <v>4710</v>
      </c>
      <c r="C812" s="70">
        <v>256</v>
      </c>
      <c r="D812" s="70" t="s">
        <v>19360</v>
      </c>
      <c r="E812" s="70" t="s">
        <v>15595</v>
      </c>
      <c r="F812" s="70" t="s">
        <v>19361</v>
      </c>
      <c r="H812" s="74" t="s">
        <v>19362</v>
      </c>
      <c r="I812" s="74" t="s">
        <v>19363</v>
      </c>
      <c r="K812" s="70" t="s">
        <v>19364</v>
      </c>
      <c r="L812" s="70">
        <v>380</v>
      </c>
      <c r="M812" s="70">
        <v>1966</v>
      </c>
      <c r="N812" s="70" t="s">
        <v>19365</v>
      </c>
      <c r="O812" s="70" t="s">
        <v>4456</v>
      </c>
    </row>
    <row r="813" spans="1:17" s="70" customFormat="1" ht="24" x14ac:dyDescent="0.3">
      <c r="A813" s="70" t="s">
        <v>13471</v>
      </c>
      <c r="B813" s="70" t="s">
        <v>7402</v>
      </c>
      <c r="C813" s="70">
        <v>257</v>
      </c>
      <c r="D813" s="70" t="s">
        <v>19366</v>
      </c>
      <c r="E813" s="70" t="s">
        <v>9151</v>
      </c>
      <c r="F813" s="70">
        <v>227547765</v>
      </c>
      <c r="H813" s="74" t="s">
        <v>19367</v>
      </c>
      <c r="I813" s="74" t="s">
        <v>19368</v>
      </c>
      <c r="K813" s="70" t="s">
        <v>19369</v>
      </c>
      <c r="L813" s="70">
        <v>15</v>
      </c>
      <c r="M813" s="70">
        <v>2208</v>
      </c>
      <c r="N813" s="70" t="s">
        <v>19370</v>
      </c>
      <c r="O813" s="70" t="s">
        <v>4456</v>
      </c>
    </row>
    <row r="814" spans="1:17" s="70" customFormat="1" ht="24" x14ac:dyDescent="0.3">
      <c r="A814" s="70" t="s">
        <v>14230</v>
      </c>
      <c r="B814" s="70" t="s">
        <v>8226</v>
      </c>
      <c r="C814" s="70">
        <v>257</v>
      </c>
      <c r="D814" s="70" t="s">
        <v>19371</v>
      </c>
      <c r="E814" s="70" t="s">
        <v>9179</v>
      </c>
      <c r="F814" s="70" t="s">
        <v>19372</v>
      </c>
      <c r="H814" s="70" t="s">
        <v>19373</v>
      </c>
      <c r="I814" s="74" t="s">
        <v>19374</v>
      </c>
      <c r="K814" s="70" t="s">
        <v>19375</v>
      </c>
      <c r="L814" s="70">
        <v>4</v>
      </c>
      <c r="M814" s="70">
        <v>1993</v>
      </c>
      <c r="N814" s="70" t="s">
        <v>1698</v>
      </c>
      <c r="O814" s="70" t="s">
        <v>4456</v>
      </c>
    </row>
    <row r="815" spans="1:17" s="70" customFormat="1" ht="36" x14ac:dyDescent="0.3">
      <c r="A815" s="70" t="s">
        <v>14347</v>
      </c>
      <c r="B815" s="70" t="s">
        <v>8362</v>
      </c>
      <c r="C815" s="70">
        <v>257</v>
      </c>
      <c r="D815" s="70" t="s">
        <v>19376</v>
      </c>
      <c r="E815" s="70" t="s">
        <v>15178</v>
      </c>
      <c r="F815" s="70">
        <v>229237500</v>
      </c>
      <c r="H815" s="70" t="s">
        <v>19377</v>
      </c>
      <c r="I815" s="74" t="s">
        <v>19378</v>
      </c>
      <c r="K815" s="70" t="s">
        <v>19379</v>
      </c>
      <c r="L815" s="70">
        <v>900</v>
      </c>
      <c r="M815" s="70">
        <v>2007</v>
      </c>
      <c r="N815" s="70" t="s">
        <v>19380</v>
      </c>
      <c r="O815" s="70" t="s">
        <v>4456</v>
      </c>
      <c r="P815" s="70" t="s">
        <v>19381</v>
      </c>
    </row>
    <row r="816" spans="1:17" s="70" customFormat="1" ht="24" x14ac:dyDescent="0.3">
      <c r="A816" s="70" t="s">
        <v>11353</v>
      </c>
      <c r="B816" s="70" t="s">
        <v>4923</v>
      </c>
      <c r="C816" s="70">
        <v>257</v>
      </c>
      <c r="D816" s="70" t="s">
        <v>19382</v>
      </c>
      <c r="E816" s="70" t="s">
        <v>15241</v>
      </c>
      <c r="F816" s="70">
        <v>225576552</v>
      </c>
      <c r="H816" s="74" t="s">
        <v>19383</v>
      </c>
      <c r="I816" s="74" t="s">
        <v>19384</v>
      </c>
      <c r="K816" s="70" t="s">
        <v>19385</v>
      </c>
      <c r="L816" s="70">
        <v>34</v>
      </c>
      <c r="M816" s="70">
        <v>1988</v>
      </c>
      <c r="N816" s="70" t="s">
        <v>19386</v>
      </c>
      <c r="O816" s="70" t="s">
        <v>4456</v>
      </c>
    </row>
    <row r="817" spans="1:17" s="70" customFormat="1" ht="24" x14ac:dyDescent="0.3">
      <c r="A817" s="70" t="s">
        <v>14218</v>
      </c>
      <c r="B817" s="70" t="s">
        <v>8208</v>
      </c>
      <c r="C817" s="70">
        <v>257</v>
      </c>
      <c r="D817" s="70" t="s">
        <v>19387</v>
      </c>
      <c r="E817" s="70" t="s">
        <v>15588</v>
      </c>
      <c r="F817" s="70" t="s">
        <v>19388</v>
      </c>
      <c r="H817" s="74" t="s">
        <v>19389</v>
      </c>
      <c r="I817" s="74" t="s">
        <v>19390</v>
      </c>
      <c r="K817" s="70" t="s">
        <v>19391</v>
      </c>
      <c r="L817" s="70">
        <v>48</v>
      </c>
      <c r="M817" s="70">
        <v>1999</v>
      </c>
      <c r="N817" s="70" t="s">
        <v>19392</v>
      </c>
      <c r="O817" s="70" t="s">
        <v>4456</v>
      </c>
    </row>
    <row r="818" spans="1:17" s="70" customFormat="1" ht="24" x14ac:dyDescent="0.3">
      <c r="A818" s="70" t="s">
        <v>14125</v>
      </c>
      <c r="B818" s="70" t="s">
        <v>19393</v>
      </c>
      <c r="C818" s="70">
        <v>257</v>
      </c>
      <c r="D818" s="70" t="s">
        <v>19394</v>
      </c>
      <c r="E818" s="70" t="s">
        <v>9151</v>
      </c>
      <c r="F818" s="70">
        <v>227296500</v>
      </c>
      <c r="H818" s="74" t="s">
        <v>19395</v>
      </c>
      <c r="I818" s="74" t="s">
        <v>19396</v>
      </c>
      <c r="K818" s="70" t="s">
        <v>19397</v>
      </c>
      <c r="L818" s="70">
        <v>25</v>
      </c>
      <c r="N818" s="70" t="s">
        <v>19398</v>
      </c>
      <c r="O818" s="70" t="s">
        <v>4456</v>
      </c>
      <c r="P818" s="70" t="s">
        <v>9261</v>
      </c>
      <c r="Q818" s="70" t="s">
        <v>19399</v>
      </c>
    </row>
    <row r="819" spans="1:17" s="70" customFormat="1" x14ac:dyDescent="0.3">
      <c r="A819" s="70" t="s">
        <v>12266</v>
      </c>
      <c r="B819" s="70" t="s">
        <v>19410</v>
      </c>
      <c r="C819" s="70">
        <v>257</v>
      </c>
      <c r="D819" s="70" t="s">
        <v>19400</v>
      </c>
      <c r="E819" s="70" t="s">
        <v>4456</v>
      </c>
      <c r="F819" s="70">
        <v>222158400</v>
      </c>
      <c r="H819" s="74" t="s">
        <v>19401</v>
      </c>
      <c r="I819" s="74" t="s">
        <v>19402</v>
      </c>
      <c r="K819" s="70" t="s">
        <v>19403</v>
      </c>
      <c r="L819" s="70">
        <v>10</v>
      </c>
      <c r="N819" s="70" t="s">
        <v>19404</v>
      </c>
      <c r="O819" s="70" t="s">
        <v>4456</v>
      </c>
    </row>
    <row r="820" spans="1:17" s="70" customFormat="1" ht="24" x14ac:dyDescent="0.3">
      <c r="A820" s="70" t="s">
        <v>14157</v>
      </c>
      <c r="B820" s="70" t="s">
        <v>8140</v>
      </c>
      <c r="C820" s="70">
        <v>257</v>
      </c>
      <c r="D820" s="70" t="s">
        <v>19405</v>
      </c>
      <c r="E820" s="70" t="s">
        <v>9179</v>
      </c>
      <c r="F820" s="70">
        <v>227517100</v>
      </c>
      <c r="H820" s="74" t="s">
        <v>19406</v>
      </c>
      <c r="I820" s="74" t="s">
        <v>19407</v>
      </c>
      <c r="K820" s="70" t="s">
        <v>19408</v>
      </c>
      <c r="L820" s="70">
        <v>30</v>
      </c>
      <c r="N820" s="70" t="s">
        <v>19409</v>
      </c>
      <c r="O820" s="70" t="s">
        <v>4456</v>
      </c>
    </row>
    <row r="821" spans="1:17" s="70" customFormat="1" x14ac:dyDescent="0.3">
      <c r="A821" s="70" t="s">
        <v>13317</v>
      </c>
      <c r="B821" s="70" t="s">
        <v>7240</v>
      </c>
      <c r="C821" s="70">
        <v>258</v>
      </c>
      <c r="D821" s="70" t="s">
        <v>19411</v>
      </c>
      <c r="E821" s="70" t="s">
        <v>9179</v>
      </c>
      <c r="F821" s="70">
        <v>229410300</v>
      </c>
      <c r="G821" s="70">
        <v>222329376</v>
      </c>
      <c r="H821" s="74" t="s">
        <v>19412</v>
      </c>
      <c r="I821" s="74" t="s">
        <v>19413</v>
      </c>
      <c r="J821" s="70">
        <v>7550609</v>
      </c>
      <c r="K821" s="70" t="s">
        <v>19414</v>
      </c>
      <c r="L821" s="70">
        <v>40</v>
      </c>
      <c r="M821" s="70">
        <v>1996</v>
      </c>
      <c r="N821" s="70" t="s">
        <v>19415</v>
      </c>
      <c r="O821" s="70" t="s">
        <v>4456</v>
      </c>
    </row>
    <row r="822" spans="1:17" s="70" customFormat="1" x14ac:dyDescent="0.3">
      <c r="A822" s="70" t="s">
        <v>9401</v>
      </c>
      <c r="B822" s="70" t="s">
        <v>2568</v>
      </c>
      <c r="C822" s="70">
        <v>258</v>
      </c>
      <c r="D822" s="70" t="s">
        <v>19416</v>
      </c>
      <c r="E822" s="70" t="s">
        <v>9179</v>
      </c>
      <c r="F822" s="70">
        <v>222365060</v>
      </c>
      <c r="G822" s="70">
        <v>222365059</v>
      </c>
      <c r="H822" s="74" t="s">
        <v>19417</v>
      </c>
      <c r="I822" s="74" t="s">
        <v>19418</v>
      </c>
      <c r="J822" s="70">
        <v>7550134</v>
      </c>
      <c r="K822" s="70" t="s">
        <v>19419</v>
      </c>
      <c r="L822" s="70">
        <v>20</v>
      </c>
      <c r="M822" s="70">
        <v>1995</v>
      </c>
      <c r="N822" s="70" t="s">
        <v>19420</v>
      </c>
      <c r="O822" s="70" t="s">
        <v>4456</v>
      </c>
    </row>
    <row r="823" spans="1:17" s="70" customFormat="1" ht="36" x14ac:dyDescent="0.3">
      <c r="A823" s="70" t="s">
        <v>10220</v>
      </c>
      <c r="B823" s="70" t="s">
        <v>3642</v>
      </c>
      <c r="C823" s="70">
        <v>258</v>
      </c>
      <c r="D823" s="70" t="s">
        <v>19421</v>
      </c>
      <c r="E823" s="70" t="s">
        <v>15588</v>
      </c>
      <c r="F823" s="70" t="s">
        <v>19422</v>
      </c>
      <c r="H823" s="70" t="s">
        <v>19423</v>
      </c>
      <c r="I823" s="74" t="s">
        <v>19424</v>
      </c>
      <c r="J823" s="70">
        <v>7821165</v>
      </c>
      <c r="K823" s="70" t="s">
        <v>19425</v>
      </c>
      <c r="L823" s="70">
        <v>10</v>
      </c>
      <c r="M823" s="70">
        <v>1979</v>
      </c>
      <c r="N823" s="70" t="s">
        <v>19426</v>
      </c>
      <c r="O823" s="70" t="s">
        <v>4456</v>
      </c>
    </row>
    <row r="824" spans="1:17" s="70" customFormat="1" ht="36" x14ac:dyDescent="0.3">
      <c r="A824" s="70" t="s">
        <v>10387</v>
      </c>
      <c r="B824" s="70" t="s">
        <v>3820</v>
      </c>
      <c r="C824" s="70">
        <v>258</v>
      </c>
      <c r="D824" s="70" t="s">
        <v>19427</v>
      </c>
      <c r="E824" s="70" t="s">
        <v>15415</v>
      </c>
      <c r="F824" s="70">
        <v>228542290</v>
      </c>
      <c r="H824" s="74" t="s">
        <v>19428</v>
      </c>
      <c r="I824" s="74" t="s">
        <v>19429</v>
      </c>
      <c r="J824" s="70">
        <v>8060047</v>
      </c>
      <c r="K824" s="70" t="s">
        <v>19430</v>
      </c>
      <c r="L824" s="70">
        <v>25</v>
      </c>
      <c r="M824" s="70">
        <v>1991</v>
      </c>
      <c r="N824" s="70" t="s">
        <v>19431</v>
      </c>
      <c r="O824" s="70" t="s">
        <v>4456</v>
      </c>
    </row>
    <row r="825" spans="1:17" s="70" customFormat="1" ht="36" x14ac:dyDescent="0.3">
      <c r="A825" s="70" t="s">
        <v>12488</v>
      </c>
      <c r="B825" s="70" t="s">
        <v>6186</v>
      </c>
      <c r="C825" s="70">
        <v>258</v>
      </c>
      <c r="D825" s="70" t="s">
        <v>19432</v>
      </c>
      <c r="E825" s="70" t="s">
        <v>15415</v>
      </c>
      <c r="F825" s="70">
        <v>228542290</v>
      </c>
      <c r="H825" s="74" t="s">
        <v>19428</v>
      </c>
      <c r="I825" s="74" t="s">
        <v>19429</v>
      </c>
      <c r="K825" s="70" t="s">
        <v>19433</v>
      </c>
      <c r="L825" s="70">
        <v>50</v>
      </c>
      <c r="M825" s="70">
        <v>2000</v>
      </c>
      <c r="N825" s="70" t="s">
        <v>19431</v>
      </c>
      <c r="O825" s="70" t="s">
        <v>4456</v>
      </c>
    </row>
    <row r="826" spans="1:17" s="70" customFormat="1" ht="36" x14ac:dyDescent="0.3">
      <c r="A826" s="70" t="s">
        <v>11753</v>
      </c>
      <c r="B826" s="70" t="s">
        <v>5366</v>
      </c>
      <c r="C826" s="70">
        <v>258</v>
      </c>
      <c r="D826" s="70" t="s">
        <v>19434</v>
      </c>
      <c r="E826" s="70" t="s">
        <v>9256</v>
      </c>
      <c r="F826" s="70" t="s">
        <v>19435</v>
      </c>
      <c r="H826" s="70" t="s">
        <v>19436</v>
      </c>
      <c r="I826" s="70" t="s">
        <v>19437</v>
      </c>
      <c r="J826" s="70">
        <v>9030871</v>
      </c>
      <c r="K826" s="70" t="s">
        <v>19438</v>
      </c>
      <c r="L826" s="70">
        <v>12</v>
      </c>
      <c r="M826" s="70">
        <v>2003</v>
      </c>
      <c r="N826" s="70" t="s">
        <v>19439</v>
      </c>
      <c r="O826" s="70" t="s">
        <v>4456</v>
      </c>
    </row>
    <row r="827" spans="1:17" s="70" customFormat="1" x14ac:dyDescent="0.3">
      <c r="A827" s="70" t="s">
        <v>10333</v>
      </c>
      <c r="B827" s="70" t="s">
        <v>3762</v>
      </c>
      <c r="C827" s="70">
        <v>259</v>
      </c>
      <c r="D827" s="70" t="s">
        <v>19440</v>
      </c>
      <c r="E827" s="70" t="s">
        <v>9179</v>
      </c>
      <c r="F827" s="70">
        <v>232632031</v>
      </c>
      <c r="H827" s="74" t="s">
        <v>19441</v>
      </c>
      <c r="I827" s="74" t="s">
        <v>19442</v>
      </c>
      <c r="J827" s="70">
        <v>7561160</v>
      </c>
      <c r="K827" s="70" t="s">
        <v>19443</v>
      </c>
      <c r="L827" s="70">
        <v>45</v>
      </c>
      <c r="M827" s="70">
        <v>1984</v>
      </c>
      <c r="N827" s="70" t="s">
        <v>19444</v>
      </c>
      <c r="O827" s="70" t="s">
        <v>4456</v>
      </c>
    </row>
    <row r="828" spans="1:17" s="70" customFormat="1" ht="28.8" x14ac:dyDescent="0.3">
      <c r="A828" s="70" t="s">
        <v>11908</v>
      </c>
      <c r="B828" s="70" t="s">
        <v>5544</v>
      </c>
      <c r="C828" s="70">
        <v>259</v>
      </c>
      <c r="D828" s="70" t="s">
        <v>19445</v>
      </c>
      <c r="E828" s="70" t="s">
        <v>9151</v>
      </c>
      <c r="F828" s="70">
        <v>224316200</v>
      </c>
      <c r="H828" s="74" t="s">
        <v>19446</v>
      </c>
      <c r="I828" s="74" t="s">
        <v>19447</v>
      </c>
      <c r="K828" s="70" t="s">
        <v>19448</v>
      </c>
      <c r="L828" s="70">
        <v>28</v>
      </c>
      <c r="M828" s="70">
        <v>1995</v>
      </c>
      <c r="N828" s="70" t="s">
        <v>19449</v>
      </c>
      <c r="O828" s="70" t="s">
        <v>4456</v>
      </c>
    </row>
    <row r="829" spans="1:17" s="70" customFormat="1" ht="24" x14ac:dyDescent="0.3">
      <c r="A829" s="70" t="s">
        <v>10676</v>
      </c>
      <c r="B829" s="70" t="s">
        <v>4149</v>
      </c>
      <c r="C829" s="70">
        <v>259</v>
      </c>
      <c r="D829" s="70" t="s">
        <v>19450</v>
      </c>
      <c r="E829" s="70" t="s">
        <v>4456</v>
      </c>
      <c r="F829" s="70" t="s">
        <v>19451</v>
      </c>
      <c r="H829" s="74" t="s">
        <v>19452</v>
      </c>
      <c r="I829" s="74" t="s">
        <v>19453</v>
      </c>
      <c r="K829" s="70" t="s">
        <v>19454</v>
      </c>
      <c r="L829" s="70">
        <v>30</v>
      </c>
      <c r="M829" s="70">
        <v>1977</v>
      </c>
      <c r="N829" s="70" t="s">
        <v>15205</v>
      </c>
      <c r="O829" s="70" t="s">
        <v>4456</v>
      </c>
      <c r="P829" s="70" t="s">
        <v>19455</v>
      </c>
      <c r="Q829" s="70" t="s">
        <v>15340</v>
      </c>
    </row>
    <row r="830" spans="1:17" s="70" customFormat="1" x14ac:dyDescent="0.3">
      <c r="A830" s="70" t="s">
        <v>9402</v>
      </c>
      <c r="B830" s="70" t="s">
        <v>2569</v>
      </c>
      <c r="C830" s="70">
        <v>259</v>
      </c>
      <c r="D830" s="70" t="s">
        <v>19456</v>
      </c>
      <c r="E830" s="70" t="s">
        <v>15607</v>
      </c>
      <c r="F830" s="70">
        <v>229549807</v>
      </c>
      <c r="G830" s="70">
        <v>229549816</v>
      </c>
      <c r="H830" s="74" t="s">
        <v>19457</v>
      </c>
      <c r="I830" s="74" t="s">
        <v>19458</v>
      </c>
      <c r="K830" s="70" t="s">
        <v>19459</v>
      </c>
      <c r="L830" s="70">
        <v>25</v>
      </c>
      <c r="M830" s="70">
        <v>1984</v>
      </c>
      <c r="N830" s="70" t="s">
        <v>19460</v>
      </c>
      <c r="O830" s="70" t="s">
        <v>4456</v>
      </c>
    </row>
    <row r="831" spans="1:17" s="70" customFormat="1" x14ac:dyDescent="0.3">
      <c r="A831" s="70" t="s">
        <v>13704</v>
      </c>
      <c r="B831" s="70" t="s">
        <v>7639</v>
      </c>
      <c r="C831" s="70">
        <v>259</v>
      </c>
      <c r="D831" s="70" t="s">
        <v>19461</v>
      </c>
      <c r="E831" s="70" t="s">
        <v>9151</v>
      </c>
      <c r="F831" s="70">
        <v>224386500</v>
      </c>
      <c r="H831" s="70" t="s">
        <v>19462</v>
      </c>
      <c r="I831" s="74" t="s">
        <v>19463</v>
      </c>
      <c r="K831" s="70" t="s">
        <v>19464</v>
      </c>
      <c r="L831" s="70">
        <v>110</v>
      </c>
      <c r="N831" s="70" t="s">
        <v>19465</v>
      </c>
      <c r="O831" s="70" t="s">
        <v>4456</v>
      </c>
    </row>
    <row r="832" spans="1:17" s="70" customFormat="1" ht="24" x14ac:dyDescent="0.3">
      <c r="A832" s="70" t="s">
        <v>11354</v>
      </c>
      <c r="B832" s="70" t="s">
        <v>4924</v>
      </c>
      <c r="C832" s="70">
        <v>259</v>
      </c>
      <c r="D832" s="70" t="s">
        <v>19466</v>
      </c>
      <c r="E832" s="70" t="s">
        <v>15129</v>
      </c>
      <c r="F832" s="70">
        <v>227798038</v>
      </c>
      <c r="H832" s="74" t="s">
        <v>19467</v>
      </c>
      <c r="K832" s="70" t="s">
        <v>19468</v>
      </c>
      <c r="L832" s="70">
        <v>30</v>
      </c>
      <c r="M832" s="70">
        <v>1972</v>
      </c>
      <c r="N832" s="70" t="s">
        <v>19469</v>
      </c>
      <c r="O832" s="70" t="s">
        <v>4456</v>
      </c>
    </row>
    <row r="833" spans="1:17" s="70" customFormat="1" ht="24" x14ac:dyDescent="0.3">
      <c r="A833" s="70" t="s">
        <v>9798</v>
      </c>
      <c r="B833" s="70" t="s">
        <v>19470</v>
      </c>
      <c r="C833" s="70">
        <v>259</v>
      </c>
      <c r="D833" s="70" t="s">
        <v>19471</v>
      </c>
      <c r="E833" s="70" t="s">
        <v>4456</v>
      </c>
      <c r="F833" s="70" t="s">
        <v>19472</v>
      </c>
      <c r="G833" s="70">
        <v>226323054</v>
      </c>
      <c r="H833" s="74" t="s">
        <v>19473</v>
      </c>
      <c r="K833" s="70" t="s">
        <v>19474</v>
      </c>
      <c r="L833" s="70">
        <v>2</v>
      </c>
      <c r="M833" s="70">
        <v>1951</v>
      </c>
      <c r="N833" s="70" t="s">
        <v>19475</v>
      </c>
      <c r="O833" s="70" t="s">
        <v>4456</v>
      </c>
    </row>
    <row r="834" spans="1:17" s="70" customFormat="1" ht="24" x14ac:dyDescent="0.3">
      <c r="A834" s="70" t="s">
        <v>10203</v>
      </c>
      <c r="B834" s="70" t="s">
        <v>3622</v>
      </c>
      <c r="C834" s="70">
        <v>259</v>
      </c>
      <c r="D834" s="70" t="s">
        <v>19476</v>
      </c>
      <c r="E834" s="70" t="s">
        <v>15462</v>
      </c>
      <c r="F834" s="70" t="s">
        <v>19477</v>
      </c>
      <c r="H834" s="74" t="s">
        <v>19478</v>
      </c>
      <c r="I834" s="74" t="s">
        <v>19479</v>
      </c>
      <c r="K834" s="70" t="s">
        <v>19480</v>
      </c>
      <c r="L834" s="70">
        <v>500</v>
      </c>
      <c r="M834" s="70">
        <v>1920</v>
      </c>
      <c r="N834" s="70" t="s">
        <v>19481</v>
      </c>
      <c r="O834" s="70" t="s">
        <v>4456</v>
      </c>
    </row>
    <row r="835" spans="1:17" s="70" customFormat="1" x14ac:dyDescent="0.3">
      <c r="A835" s="70" t="s">
        <v>12646</v>
      </c>
      <c r="B835" s="70" t="s">
        <v>19487</v>
      </c>
      <c r="C835" s="70">
        <v>260</v>
      </c>
      <c r="D835" s="70" t="s">
        <v>19482</v>
      </c>
      <c r="E835" s="70" t="s">
        <v>17061</v>
      </c>
      <c r="F835" s="70" t="s">
        <v>19483</v>
      </c>
      <c r="G835" s="70" t="s">
        <v>19484</v>
      </c>
      <c r="H835" s="74" t="s">
        <v>19485</v>
      </c>
      <c r="I835" s="74" t="s">
        <v>19486</v>
      </c>
      <c r="J835" s="70">
        <v>2480000</v>
      </c>
      <c r="K835" s="70" t="s">
        <v>19488</v>
      </c>
      <c r="L835" s="70">
        <v>90</v>
      </c>
      <c r="M835" s="70">
        <v>1948</v>
      </c>
      <c r="N835" s="70" t="s">
        <v>19489</v>
      </c>
      <c r="O835" s="70" t="s">
        <v>17061</v>
      </c>
      <c r="P835" s="70" t="s">
        <v>15884</v>
      </c>
      <c r="Q835" s="70" t="s">
        <v>16789</v>
      </c>
    </row>
    <row r="836" spans="1:17" s="70" customFormat="1" ht="24" x14ac:dyDescent="0.3">
      <c r="A836" s="70" t="s">
        <v>12647</v>
      </c>
      <c r="B836" s="70" t="s">
        <v>6382</v>
      </c>
      <c r="C836" s="70">
        <v>260</v>
      </c>
      <c r="D836" s="70" t="s">
        <v>19490</v>
      </c>
      <c r="E836" s="70" t="s">
        <v>15422</v>
      </c>
      <c r="F836" s="70">
        <v>225892777</v>
      </c>
      <c r="H836" s="74" t="s">
        <v>19491</v>
      </c>
      <c r="I836" s="74" t="s">
        <v>19492</v>
      </c>
      <c r="J836" s="70">
        <v>8661071</v>
      </c>
      <c r="K836" s="70" t="s">
        <v>19493</v>
      </c>
      <c r="L836" s="70">
        <v>62</v>
      </c>
      <c r="M836" s="70">
        <v>1982</v>
      </c>
      <c r="N836" s="70" t="s">
        <v>19494</v>
      </c>
      <c r="O836" s="70" t="s">
        <v>4456</v>
      </c>
      <c r="P836" s="70" t="s">
        <v>15884</v>
      </c>
      <c r="Q836" s="70" t="s">
        <v>9212</v>
      </c>
    </row>
    <row r="837" spans="1:17" s="70" customFormat="1" ht="24" x14ac:dyDescent="0.3">
      <c r="A837" s="70" t="s">
        <v>13916</v>
      </c>
      <c r="B837" s="70" t="s">
        <v>7873</v>
      </c>
      <c r="C837" s="70">
        <v>260</v>
      </c>
      <c r="D837" s="70" t="s">
        <v>19506</v>
      </c>
      <c r="E837" s="70" t="s">
        <v>4456</v>
      </c>
      <c r="F837" s="70" t="s">
        <v>19507</v>
      </c>
      <c r="H837" s="74" t="s">
        <v>19508</v>
      </c>
      <c r="I837" s="74" t="s">
        <v>19509</v>
      </c>
      <c r="J837" s="70">
        <v>8330238</v>
      </c>
      <c r="K837" s="70" t="s">
        <v>19510</v>
      </c>
      <c r="L837" s="70">
        <v>760</v>
      </c>
      <c r="M837" s="70">
        <v>1969</v>
      </c>
      <c r="O837" s="70" t="s">
        <v>4456</v>
      </c>
    </row>
    <row r="838" spans="1:17" s="70" customFormat="1" ht="36" x14ac:dyDescent="0.3">
      <c r="A838" s="70" t="s">
        <v>13914</v>
      </c>
      <c r="B838" s="70" t="s">
        <v>7871</v>
      </c>
      <c r="C838" s="70">
        <v>260</v>
      </c>
      <c r="D838" s="70" t="s">
        <v>19495</v>
      </c>
      <c r="E838" s="70" t="s">
        <v>9151</v>
      </c>
      <c r="F838" s="70" t="s">
        <v>19496</v>
      </c>
      <c r="H838" s="74" t="s">
        <v>19497</v>
      </c>
      <c r="I838" s="74" t="s">
        <v>19498</v>
      </c>
      <c r="K838" s="70" t="s">
        <v>19499</v>
      </c>
      <c r="L838" s="70">
        <v>4035</v>
      </c>
      <c r="M838" s="70">
        <v>1953</v>
      </c>
      <c r="N838" s="70" t="s">
        <v>19500</v>
      </c>
      <c r="O838" s="70" t="s">
        <v>4456</v>
      </c>
    </row>
    <row r="839" spans="1:17" s="70" customFormat="1" ht="48" x14ac:dyDescent="0.3">
      <c r="A839" s="70" t="s">
        <v>13915</v>
      </c>
      <c r="B839" s="70" t="s">
        <v>7872</v>
      </c>
      <c r="C839" s="70">
        <v>260</v>
      </c>
      <c r="D839" s="70" t="s">
        <v>19501</v>
      </c>
      <c r="E839" s="70" t="s">
        <v>9151</v>
      </c>
      <c r="F839" s="70" t="s">
        <v>19502</v>
      </c>
      <c r="I839" s="74" t="s">
        <v>19503</v>
      </c>
      <c r="K839" s="70" t="s">
        <v>19504</v>
      </c>
      <c r="L839" s="70">
        <v>1700</v>
      </c>
      <c r="M839" s="70">
        <v>1955</v>
      </c>
      <c r="N839" s="70" t="s">
        <v>19505</v>
      </c>
      <c r="O839" s="70" t="s">
        <v>4456</v>
      </c>
    </row>
    <row r="840" spans="1:17" s="70" customFormat="1" x14ac:dyDescent="0.3">
      <c r="A840" s="70" t="s">
        <v>13917</v>
      </c>
      <c r="B840" s="70" t="s">
        <v>7874</v>
      </c>
      <c r="C840" s="70">
        <v>261</v>
      </c>
      <c r="D840" s="70" t="s">
        <v>19511</v>
      </c>
      <c r="E840" s="70" t="s">
        <v>4456</v>
      </c>
      <c r="F840" s="70" t="s">
        <v>19512</v>
      </c>
      <c r="I840" s="74" t="s">
        <v>19513</v>
      </c>
      <c r="J840" s="70">
        <v>8320150</v>
      </c>
      <c r="K840" s="70" t="s">
        <v>19514</v>
      </c>
      <c r="M840" s="70">
        <v>1968</v>
      </c>
      <c r="N840" s="70" t="s">
        <v>19515</v>
      </c>
      <c r="O840" s="70" t="s">
        <v>4456</v>
      </c>
    </row>
    <row r="841" spans="1:17" s="70" customFormat="1" ht="24" x14ac:dyDescent="0.3">
      <c r="A841" s="70" t="s">
        <v>13918</v>
      </c>
      <c r="B841" s="70" t="s">
        <v>7875</v>
      </c>
      <c r="C841" s="70">
        <v>261</v>
      </c>
      <c r="D841" s="70" t="s">
        <v>19516</v>
      </c>
      <c r="E841" s="70" t="s">
        <v>4456</v>
      </c>
      <c r="F841" s="70">
        <v>228306600</v>
      </c>
      <c r="G841" s="70">
        <v>228306921</v>
      </c>
      <c r="H841" s="70" t="s">
        <v>19517</v>
      </c>
      <c r="I841" s="74" t="s">
        <v>19518</v>
      </c>
      <c r="K841" s="70" t="s">
        <v>19519</v>
      </c>
      <c r="L841" s="70">
        <v>1428</v>
      </c>
      <c r="M841" s="70">
        <v>1915</v>
      </c>
      <c r="N841" s="70" t="s">
        <v>19520</v>
      </c>
      <c r="O841" s="70" t="s">
        <v>4456</v>
      </c>
    </row>
    <row r="842" spans="1:17" s="70" customFormat="1" x14ac:dyDescent="0.3">
      <c r="A842" s="70" t="s">
        <v>11297</v>
      </c>
      <c r="B842" s="70" t="s">
        <v>4862</v>
      </c>
      <c r="C842" s="70">
        <v>261</v>
      </c>
      <c r="D842" s="70" t="s">
        <v>19521</v>
      </c>
      <c r="E842" s="70" t="s">
        <v>15390</v>
      </c>
      <c r="F842" s="70">
        <v>225236483</v>
      </c>
      <c r="H842" s="74" t="s">
        <v>19522</v>
      </c>
      <c r="J842" s="70">
        <v>7970221</v>
      </c>
      <c r="K842" s="70" t="s">
        <v>19523</v>
      </c>
      <c r="L842" s="70">
        <v>20</v>
      </c>
      <c r="M842" s="70">
        <v>1998</v>
      </c>
      <c r="N842" s="70" t="s">
        <v>19524</v>
      </c>
      <c r="O842" s="70" t="s">
        <v>4456</v>
      </c>
    </row>
    <row r="843" spans="1:17" s="70" customFormat="1" x14ac:dyDescent="0.3">
      <c r="A843" s="70" t="s">
        <v>10817</v>
      </c>
      <c r="B843" s="70" t="s">
        <v>4313</v>
      </c>
      <c r="C843" s="70">
        <v>261</v>
      </c>
      <c r="D843" s="70" t="s">
        <v>19525</v>
      </c>
      <c r="E843" s="70" t="s">
        <v>9179</v>
      </c>
      <c r="F843" s="70">
        <v>222460464</v>
      </c>
      <c r="H843" s="74" t="s">
        <v>19526</v>
      </c>
      <c r="I843" s="74" t="s">
        <v>19527</v>
      </c>
      <c r="J843" s="70">
        <v>6763151</v>
      </c>
      <c r="K843" s="70" t="s">
        <v>19528</v>
      </c>
      <c r="L843" s="70">
        <v>15</v>
      </c>
      <c r="M843" s="70">
        <v>1990</v>
      </c>
      <c r="N843" s="70" t="s">
        <v>19529</v>
      </c>
      <c r="O843" s="70" t="s">
        <v>4456</v>
      </c>
      <c r="P843" s="70" t="s">
        <v>15884</v>
      </c>
      <c r="Q843" s="70" t="s">
        <v>9229</v>
      </c>
    </row>
    <row r="844" spans="1:17" s="70" customFormat="1" ht="24" x14ac:dyDescent="0.3">
      <c r="A844" s="70" t="s">
        <v>12759</v>
      </c>
      <c r="B844" s="70" t="s">
        <v>19530</v>
      </c>
      <c r="C844" s="70">
        <v>261</v>
      </c>
      <c r="D844" s="70" t="s">
        <v>19531</v>
      </c>
      <c r="E844" s="70" t="s">
        <v>19532</v>
      </c>
      <c r="F844" s="70" t="s">
        <v>19533</v>
      </c>
      <c r="G844" s="70" t="s">
        <v>19534</v>
      </c>
      <c r="H844" s="74" t="s">
        <v>19535</v>
      </c>
      <c r="I844" s="74" t="s">
        <v>19536</v>
      </c>
      <c r="K844" s="70" t="s">
        <v>19537</v>
      </c>
      <c r="L844" s="70">
        <v>40</v>
      </c>
      <c r="M844" s="70">
        <v>1920</v>
      </c>
      <c r="N844" s="70" t="s">
        <v>17491</v>
      </c>
      <c r="O844" s="70" t="s">
        <v>15700</v>
      </c>
    </row>
    <row r="845" spans="1:17" s="70" customFormat="1" x14ac:dyDescent="0.3">
      <c r="A845" s="70" t="s">
        <v>14158</v>
      </c>
      <c r="B845" s="70" t="s">
        <v>8141</v>
      </c>
      <c r="C845" s="70">
        <v>261</v>
      </c>
      <c r="D845" s="70" t="s">
        <v>19538</v>
      </c>
      <c r="E845" s="70" t="s">
        <v>9179</v>
      </c>
      <c r="F845" s="70">
        <v>225914100</v>
      </c>
      <c r="H845" s="74" t="s">
        <v>19539</v>
      </c>
      <c r="I845" s="74" t="s">
        <v>19540</v>
      </c>
      <c r="K845" s="70" t="s">
        <v>19541</v>
      </c>
      <c r="L845" s="70">
        <v>18</v>
      </c>
      <c r="M845" s="70">
        <v>2005</v>
      </c>
      <c r="N845" s="70" t="s">
        <v>19542</v>
      </c>
      <c r="O845" s="70" t="s">
        <v>4456</v>
      </c>
    </row>
    <row r="846" spans="1:17" s="70" customFormat="1" ht="36" x14ac:dyDescent="0.3">
      <c r="A846" s="70" t="s">
        <v>11778</v>
      </c>
      <c r="B846" s="70" t="s">
        <v>5398</v>
      </c>
      <c r="C846" s="70">
        <v>261</v>
      </c>
      <c r="D846" s="70" t="s">
        <v>19543</v>
      </c>
      <c r="E846" s="70" t="s">
        <v>4456</v>
      </c>
      <c r="F846" s="70">
        <v>224887000</v>
      </c>
      <c r="G846" s="70">
        <v>225522346</v>
      </c>
      <c r="H846" s="70" t="s">
        <v>19544</v>
      </c>
      <c r="I846" s="74" t="s">
        <v>19545</v>
      </c>
      <c r="K846" s="70" t="s">
        <v>19546</v>
      </c>
      <c r="L846" s="70">
        <v>40</v>
      </c>
      <c r="M846" s="70">
        <v>1979</v>
      </c>
      <c r="N846" s="70" t="s">
        <v>19547</v>
      </c>
      <c r="O846" s="70" t="s">
        <v>4456</v>
      </c>
      <c r="P846" s="70" t="s">
        <v>15884</v>
      </c>
      <c r="Q846" s="70" t="s">
        <v>19548</v>
      </c>
    </row>
    <row r="847" spans="1:17" s="70" customFormat="1" x14ac:dyDescent="0.3">
      <c r="A847" s="70" t="s">
        <v>13273</v>
      </c>
      <c r="B847" s="70" t="s">
        <v>7192</v>
      </c>
      <c r="C847" s="70">
        <v>262</v>
      </c>
      <c r="D847" s="70" t="s">
        <v>19549</v>
      </c>
      <c r="E847" s="70" t="s">
        <v>4456</v>
      </c>
      <c r="F847" s="70">
        <v>224446500</v>
      </c>
      <c r="G847" s="70">
        <v>226388828</v>
      </c>
      <c r="H847" s="74" t="s">
        <v>19550</v>
      </c>
      <c r="I847" s="74" t="s">
        <v>19551</v>
      </c>
      <c r="J847" s="70">
        <v>8330101</v>
      </c>
      <c r="K847" s="70" t="s">
        <v>19552</v>
      </c>
      <c r="L847" s="70">
        <v>100</v>
      </c>
      <c r="M847" s="70">
        <v>2002</v>
      </c>
      <c r="N847" s="70" t="s">
        <v>19553</v>
      </c>
      <c r="O847" s="70" t="s">
        <v>4456</v>
      </c>
    </row>
    <row r="848" spans="1:17" s="70" customFormat="1" x14ac:dyDescent="0.3">
      <c r="A848" s="70" t="s">
        <v>11628</v>
      </c>
      <c r="B848" s="70" t="s">
        <v>5221</v>
      </c>
      <c r="C848" s="70">
        <v>262</v>
      </c>
      <c r="D848" s="70" t="s">
        <v>19554</v>
      </c>
      <c r="E848" s="70" t="s">
        <v>15146</v>
      </c>
      <c r="F848" s="70">
        <v>225787100</v>
      </c>
      <c r="H848" s="74" t="s">
        <v>19555</v>
      </c>
      <c r="I848" s="74" t="s">
        <v>19556</v>
      </c>
      <c r="J848" s="70">
        <v>8330421</v>
      </c>
      <c r="K848" s="70" t="s">
        <v>19557</v>
      </c>
      <c r="L848" s="70">
        <v>200</v>
      </c>
      <c r="M848" s="70">
        <v>1979</v>
      </c>
      <c r="N848" s="70" t="s">
        <v>19558</v>
      </c>
      <c r="O848" s="70" t="s">
        <v>4456</v>
      </c>
      <c r="P848" s="70" t="s">
        <v>15884</v>
      </c>
      <c r="Q848" s="70" t="s">
        <v>9229</v>
      </c>
    </row>
    <row r="849" spans="1:17" s="70" customFormat="1" x14ac:dyDescent="0.3">
      <c r="A849" s="70" t="s">
        <v>10334</v>
      </c>
      <c r="B849" s="70" t="s">
        <v>19559</v>
      </c>
      <c r="C849" s="70">
        <v>262</v>
      </c>
      <c r="D849" s="70" t="s">
        <v>19560</v>
      </c>
      <c r="E849" s="70" t="s">
        <v>15901</v>
      </c>
      <c r="F849" s="70" t="s">
        <v>19561</v>
      </c>
      <c r="H849" s="74" t="s">
        <v>19562</v>
      </c>
      <c r="I849" s="74" t="s">
        <v>19563</v>
      </c>
      <c r="J849" s="70">
        <v>4040190</v>
      </c>
      <c r="K849" s="70" t="s">
        <v>19564</v>
      </c>
      <c r="L849" s="70">
        <v>250</v>
      </c>
      <c r="M849" s="70">
        <v>1975</v>
      </c>
      <c r="N849" s="70" t="s">
        <v>19444</v>
      </c>
      <c r="O849" s="70" t="s">
        <v>15901</v>
      </c>
    </row>
    <row r="850" spans="1:17" s="70" customFormat="1" x14ac:dyDescent="0.3">
      <c r="A850" s="70" t="s">
        <v>10335</v>
      </c>
      <c r="B850" s="70" t="s">
        <v>3764</v>
      </c>
      <c r="C850" s="70">
        <v>262</v>
      </c>
      <c r="D850" s="70" t="s">
        <v>19565</v>
      </c>
      <c r="E850" s="70" t="s">
        <v>15422</v>
      </c>
      <c r="F850" s="70">
        <v>229248300</v>
      </c>
      <c r="H850" s="74" t="s">
        <v>19566</v>
      </c>
      <c r="J850" s="70">
        <v>8661092</v>
      </c>
      <c r="K850" s="70" t="s">
        <v>19567</v>
      </c>
      <c r="L850" s="70">
        <v>500</v>
      </c>
      <c r="M850" s="70">
        <v>1927</v>
      </c>
      <c r="N850" s="70" t="s">
        <v>19568</v>
      </c>
      <c r="O850" s="70" t="s">
        <v>4456</v>
      </c>
    </row>
    <row r="851" spans="1:17" s="70" customFormat="1" ht="36" x14ac:dyDescent="0.3">
      <c r="A851" s="70" t="s">
        <v>12370</v>
      </c>
      <c r="B851" s="70" t="s">
        <v>6054</v>
      </c>
      <c r="C851" s="70">
        <v>262</v>
      </c>
      <c r="D851" s="70" t="s">
        <v>19569</v>
      </c>
      <c r="E851" s="70" t="s">
        <v>9151</v>
      </c>
      <c r="F851" s="70">
        <v>223897300</v>
      </c>
      <c r="H851" s="74" t="s">
        <v>19570</v>
      </c>
      <c r="I851" s="74" t="s">
        <v>19571</v>
      </c>
      <c r="K851" s="70" t="s">
        <v>19572</v>
      </c>
      <c r="M851" s="70">
        <v>1988</v>
      </c>
      <c r="N851" s="70" t="s">
        <v>19573</v>
      </c>
      <c r="O851" s="70" t="s">
        <v>4456</v>
      </c>
      <c r="P851" s="70" t="s">
        <v>19574</v>
      </c>
      <c r="Q851" s="70" t="s">
        <v>9229</v>
      </c>
    </row>
    <row r="852" spans="1:17" s="70" customFormat="1" x14ac:dyDescent="0.3">
      <c r="A852" s="70" t="s">
        <v>14517</v>
      </c>
      <c r="B852" s="70" t="s">
        <v>8554</v>
      </c>
      <c r="C852" s="70">
        <v>262</v>
      </c>
      <c r="D852" s="70" t="s">
        <v>19575</v>
      </c>
      <c r="E852" s="70" t="s">
        <v>15152</v>
      </c>
      <c r="F852" s="70" t="s">
        <v>19576</v>
      </c>
      <c r="H852" s="74" t="s">
        <v>19577</v>
      </c>
      <c r="I852" s="74" t="s">
        <v>19578</v>
      </c>
      <c r="K852" s="70" t="s">
        <v>19579</v>
      </c>
      <c r="L852" s="70">
        <v>10</v>
      </c>
      <c r="M852" s="70">
        <v>1939</v>
      </c>
      <c r="N852" s="70" t="s">
        <v>15503</v>
      </c>
      <c r="O852" s="70" t="s">
        <v>15152</v>
      </c>
    </row>
    <row r="853" spans="1:17" s="70" customFormat="1" x14ac:dyDescent="0.3">
      <c r="A853" s="70" t="s">
        <v>14518</v>
      </c>
      <c r="B853" s="70" t="s">
        <v>8555</v>
      </c>
      <c r="C853" s="70">
        <v>262</v>
      </c>
      <c r="D853" s="70" t="s">
        <v>19580</v>
      </c>
      <c r="E853" s="70" t="s">
        <v>9179</v>
      </c>
      <c r="F853" s="70">
        <v>223763300</v>
      </c>
      <c r="H853" s="74" t="s">
        <v>19581</v>
      </c>
      <c r="I853" s="74" t="s">
        <v>19582</v>
      </c>
      <c r="K853" s="70" t="s">
        <v>19583</v>
      </c>
      <c r="L853" s="70">
        <v>150</v>
      </c>
      <c r="M853" s="70">
        <v>1961</v>
      </c>
      <c r="N853" s="70" t="s">
        <v>15503</v>
      </c>
      <c r="O853" s="70" t="s">
        <v>4456</v>
      </c>
    </row>
    <row r="854" spans="1:17" s="70" customFormat="1" x14ac:dyDescent="0.3">
      <c r="A854" s="70" t="s">
        <v>14519</v>
      </c>
      <c r="B854" s="70" t="s">
        <v>8556</v>
      </c>
      <c r="C854" s="70">
        <v>263</v>
      </c>
      <c r="D854" s="70" t="s">
        <v>19584</v>
      </c>
      <c r="E854" s="70" t="s">
        <v>4456</v>
      </c>
      <c r="F854" s="70">
        <v>226720348</v>
      </c>
      <c r="H854" s="74" t="s">
        <v>19585</v>
      </c>
      <c r="I854" s="74" t="s">
        <v>19586</v>
      </c>
      <c r="K854" s="70" t="s">
        <v>19587</v>
      </c>
      <c r="L854" s="70">
        <v>9</v>
      </c>
      <c r="M854" s="70">
        <v>1950</v>
      </c>
      <c r="N854" s="70" t="s">
        <v>15503</v>
      </c>
      <c r="O854" s="70" t="s">
        <v>4456</v>
      </c>
    </row>
    <row r="855" spans="1:17" s="70" customFormat="1" ht="24" x14ac:dyDescent="0.3">
      <c r="A855" s="70" t="s">
        <v>14520</v>
      </c>
      <c r="B855" s="70" t="s">
        <v>8557</v>
      </c>
      <c r="C855" s="70">
        <v>263</v>
      </c>
      <c r="D855" s="70" t="s">
        <v>19588</v>
      </c>
      <c r="E855" s="70" t="s">
        <v>9179</v>
      </c>
      <c r="F855" s="70">
        <v>222909700</v>
      </c>
      <c r="H855" s="70" t="s">
        <v>19589</v>
      </c>
      <c r="I855" s="74" t="s">
        <v>19590</v>
      </c>
      <c r="K855" s="70" t="s">
        <v>19591</v>
      </c>
      <c r="L855" s="70">
        <v>20</v>
      </c>
      <c r="M855" s="70">
        <v>1918</v>
      </c>
      <c r="N855" s="70" t="s">
        <v>19592</v>
      </c>
      <c r="O855" s="70" t="s">
        <v>4456</v>
      </c>
    </row>
    <row r="856" spans="1:17" s="70" customFormat="1" ht="24" x14ac:dyDescent="0.3">
      <c r="A856" s="70" t="s">
        <v>14521</v>
      </c>
      <c r="B856" s="70" t="s">
        <v>8558</v>
      </c>
      <c r="C856" s="70">
        <v>263</v>
      </c>
      <c r="D856" s="70" t="s">
        <v>19593</v>
      </c>
      <c r="E856" s="70" t="s">
        <v>9151</v>
      </c>
      <c r="F856" s="70" t="s">
        <v>19594</v>
      </c>
      <c r="H856" s="70" t="s">
        <v>19595</v>
      </c>
      <c r="I856" s="74" t="s">
        <v>19596</v>
      </c>
      <c r="K856" s="70" t="s">
        <v>19597</v>
      </c>
      <c r="L856" s="70">
        <v>2</v>
      </c>
      <c r="M856" s="70">
        <v>1980</v>
      </c>
      <c r="N856" s="70" t="s">
        <v>15503</v>
      </c>
      <c r="O856" s="70" t="s">
        <v>4456</v>
      </c>
    </row>
    <row r="857" spans="1:17" s="70" customFormat="1" ht="24" x14ac:dyDescent="0.3">
      <c r="A857" s="70" t="s">
        <v>14522</v>
      </c>
      <c r="B857" s="70" t="s">
        <v>8559</v>
      </c>
      <c r="C857" s="70">
        <v>263</v>
      </c>
      <c r="D857" s="70" t="s">
        <v>16703</v>
      </c>
      <c r="E857" s="70" t="s">
        <v>9179</v>
      </c>
      <c r="F857" s="70">
        <v>222035320</v>
      </c>
      <c r="H857" s="74" t="s">
        <v>16704</v>
      </c>
      <c r="I857" s="74" t="s">
        <v>16705</v>
      </c>
      <c r="K857" s="70" t="s">
        <v>19598</v>
      </c>
      <c r="L857" s="70">
        <v>35</v>
      </c>
      <c r="M857" s="70">
        <v>1916</v>
      </c>
      <c r="N857" s="70" t="s">
        <v>19599</v>
      </c>
      <c r="O857" s="70" t="s">
        <v>4456</v>
      </c>
      <c r="P857" s="70" t="s">
        <v>15884</v>
      </c>
      <c r="Q857" s="70" t="s">
        <v>18237</v>
      </c>
    </row>
    <row r="858" spans="1:17" s="70" customFormat="1" ht="24" x14ac:dyDescent="0.3">
      <c r="A858" s="70" t="s">
        <v>14523</v>
      </c>
      <c r="B858" s="70" t="s">
        <v>8560</v>
      </c>
      <c r="C858" s="70">
        <v>263</v>
      </c>
      <c r="D858" s="70" t="s">
        <v>19600</v>
      </c>
      <c r="E858" s="70" t="s">
        <v>9179</v>
      </c>
      <c r="F858" s="70" t="s">
        <v>19601</v>
      </c>
      <c r="H858" s="74" t="s">
        <v>19602</v>
      </c>
      <c r="K858" s="70" t="s">
        <v>19603</v>
      </c>
      <c r="L858" s="70">
        <v>4</v>
      </c>
      <c r="M858" s="70">
        <v>1976</v>
      </c>
      <c r="N858" s="70" t="s">
        <v>15503</v>
      </c>
      <c r="O858" s="70" t="s">
        <v>4456</v>
      </c>
    </row>
    <row r="859" spans="1:17" s="70" customFormat="1" x14ac:dyDescent="0.3">
      <c r="A859" s="70" t="s">
        <v>14524</v>
      </c>
      <c r="B859" s="70" t="s">
        <v>8561</v>
      </c>
      <c r="C859" s="70">
        <v>263</v>
      </c>
      <c r="D859" s="70" t="s">
        <v>19604</v>
      </c>
      <c r="E859" s="70" t="s">
        <v>9151</v>
      </c>
      <c r="F859" s="70">
        <v>226720902</v>
      </c>
      <c r="H859" s="74" t="s">
        <v>19605</v>
      </c>
      <c r="I859" s="74" t="s">
        <v>19606</v>
      </c>
      <c r="J859" s="70">
        <v>7500535</v>
      </c>
      <c r="K859" s="70" t="s">
        <v>19607</v>
      </c>
      <c r="L859" s="70">
        <v>3</v>
      </c>
      <c r="M859" s="70">
        <v>1987</v>
      </c>
      <c r="N859" s="70" t="s">
        <v>15503</v>
      </c>
      <c r="O859" s="70" t="s">
        <v>4456</v>
      </c>
    </row>
    <row r="860" spans="1:17" s="70" customFormat="1" ht="24" x14ac:dyDescent="0.3">
      <c r="A860" s="70" t="s">
        <v>14525</v>
      </c>
      <c r="B860" s="70" t="s">
        <v>8562</v>
      </c>
      <c r="C860" s="70">
        <v>263</v>
      </c>
      <c r="D860" s="70" t="s">
        <v>19608</v>
      </c>
      <c r="E860" s="70" t="s">
        <v>9179</v>
      </c>
      <c r="F860" s="70" t="s">
        <v>19609</v>
      </c>
      <c r="H860" s="74" t="s">
        <v>19610</v>
      </c>
      <c r="I860" s="74" t="s">
        <v>19611</v>
      </c>
      <c r="K860" s="70" t="s">
        <v>19612</v>
      </c>
      <c r="L860" s="70">
        <v>2</v>
      </c>
      <c r="M860" s="70">
        <v>1975</v>
      </c>
      <c r="N860" s="70" t="s">
        <v>15503</v>
      </c>
      <c r="O860" s="70" t="s">
        <v>4456</v>
      </c>
    </row>
    <row r="861" spans="1:17" s="70" customFormat="1" x14ac:dyDescent="0.3">
      <c r="A861" s="70" t="s">
        <v>14526</v>
      </c>
      <c r="B861" s="70" t="s">
        <v>8563</v>
      </c>
      <c r="C861" s="70">
        <v>263</v>
      </c>
      <c r="D861" s="70" t="s">
        <v>19613</v>
      </c>
      <c r="E861" s="70" t="s">
        <v>9179</v>
      </c>
      <c r="F861" s="70">
        <v>223704106</v>
      </c>
      <c r="G861" s="70">
        <v>223704164</v>
      </c>
      <c r="H861" s="74" t="s">
        <v>19614</v>
      </c>
      <c r="I861" s="74" t="s">
        <v>19615</v>
      </c>
      <c r="K861" s="70" t="s">
        <v>19616</v>
      </c>
      <c r="L861" s="70">
        <v>13</v>
      </c>
      <c r="M861" s="70">
        <v>1917</v>
      </c>
      <c r="N861" s="70" t="s">
        <v>15503</v>
      </c>
      <c r="O861" s="70" t="s">
        <v>4456</v>
      </c>
    </row>
    <row r="862" spans="1:17" s="70" customFormat="1" ht="24" x14ac:dyDescent="0.3">
      <c r="A862" s="70" t="s">
        <v>14527</v>
      </c>
      <c r="B862" s="70" t="s">
        <v>8564</v>
      </c>
      <c r="C862" s="70">
        <v>264</v>
      </c>
      <c r="D862" s="70" t="s">
        <v>19617</v>
      </c>
      <c r="E862" s="70" t="s">
        <v>9179</v>
      </c>
      <c r="F862" s="70">
        <v>226730304</v>
      </c>
      <c r="H862" s="74" t="s">
        <v>19618</v>
      </c>
      <c r="I862" s="74" t="s">
        <v>19619</v>
      </c>
      <c r="J862" s="70">
        <v>7550024</v>
      </c>
      <c r="K862" s="70" t="s">
        <v>19620</v>
      </c>
      <c r="L862" s="70">
        <v>3</v>
      </c>
      <c r="M862" s="70">
        <v>1997</v>
      </c>
      <c r="N862" s="70" t="s">
        <v>15503</v>
      </c>
      <c r="O862" s="70" t="s">
        <v>4456</v>
      </c>
    </row>
    <row r="863" spans="1:17" s="70" customFormat="1" x14ac:dyDescent="0.3">
      <c r="A863" s="70" t="s">
        <v>14528</v>
      </c>
      <c r="B863" s="70" t="s">
        <v>8565</v>
      </c>
      <c r="C863" s="70">
        <v>264</v>
      </c>
      <c r="D863" s="70" t="s">
        <v>19621</v>
      </c>
      <c r="E863" s="70" t="s">
        <v>4456</v>
      </c>
      <c r="F863" s="70" t="s">
        <v>19622</v>
      </c>
      <c r="H863" s="74" t="s">
        <v>19623</v>
      </c>
      <c r="I863" s="74" t="s">
        <v>19624</v>
      </c>
      <c r="J863" s="70">
        <v>8320128</v>
      </c>
      <c r="K863" s="70" t="s">
        <v>19625</v>
      </c>
      <c r="L863" s="70">
        <v>10</v>
      </c>
      <c r="N863" s="70" t="s">
        <v>15503</v>
      </c>
      <c r="O863" s="70" t="s">
        <v>4456</v>
      </c>
    </row>
    <row r="864" spans="1:17" s="70" customFormat="1" ht="24" x14ac:dyDescent="0.3">
      <c r="A864" s="70" t="s">
        <v>14529</v>
      </c>
      <c r="B864" s="70" t="s">
        <v>8566</v>
      </c>
      <c r="C864" s="70">
        <v>264</v>
      </c>
      <c r="D864" s="70" t="s">
        <v>19626</v>
      </c>
      <c r="E864" s="70" t="s">
        <v>15595</v>
      </c>
      <c r="F864" s="70" t="s">
        <v>19627</v>
      </c>
      <c r="H864" s="70" t="s">
        <v>19628</v>
      </c>
      <c r="I864" s="74" t="s">
        <v>19629</v>
      </c>
      <c r="J864" s="70">
        <v>7630328</v>
      </c>
      <c r="K864" s="70" t="s">
        <v>19630</v>
      </c>
      <c r="L864" s="70">
        <v>1</v>
      </c>
      <c r="M864" s="70">
        <v>1995</v>
      </c>
      <c r="N864" s="70" t="s">
        <v>15503</v>
      </c>
      <c r="O864" s="70" t="s">
        <v>4456</v>
      </c>
    </row>
    <row r="865" spans="1:17" s="70" customFormat="1" x14ac:dyDescent="0.3">
      <c r="A865" s="70" t="s">
        <v>14530</v>
      </c>
      <c r="B865" s="70" t="s">
        <v>8567</v>
      </c>
      <c r="C865" s="70">
        <v>264</v>
      </c>
      <c r="D865" s="70" t="s">
        <v>19631</v>
      </c>
      <c r="E865" s="70" t="s">
        <v>9179</v>
      </c>
      <c r="F865" s="70">
        <v>227992466</v>
      </c>
      <c r="H865" s="74" t="s">
        <v>19632</v>
      </c>
      <c r="J865" s="70">
        <v>7500531</v>
      </c>
      <c r="L865" s="70">
        <v>2</v>
      </c>
      <c r="M865" s="70">
        <v>2000</v>
      </c>
      <c r="N865" s="70" t="s">
        <v>15503</v>
      </c>
      <c r="O865" s="70" t="s">
        <v>4456</v>
      </c>
    </row>
    <row r="866" spans="1:17" s="70" customFormat="1" ht="24" x14ac:dyDescent="0.3">
      <c r="A866" s="70" t="s">
        <v>14531</v>
      </c>
      <c r="B866" s="70" t="s">
        <v>8568</v>
      </c>
      <c r="C866" s="70">
        <v>264</v>
      </c>
      <c r="D866" s="70" t="s">
        <v>19633</v>
      </c>
      <c r="E866" s="70" t="s">
        <v>9179</v>
      </c>
      <c r="F866" s="70" t="s">
        <v>19634</v>
      </c>
      <c r="G866" s="70">
        <v>223611073</v>
      </c>
      <c r="H866" s="70" t="s">
        <v>19635</v>
      </c>
      <c r="I866" s="74" t="s">
        <v>19636</v>
      </c>
      <c r="K866" s="70" t="s">
        <v>19637</v>
      </c>
      <c r="L866" s="70">
        <v>3</v>
      </c>
      <c r="M866" s="70">
        <v>1980</v>
      </c>
      <c r="N866" s="70" t="s">
        <v>15503</v>
      </c>
      <c r="O866" s="70" t="s">
        <v>4456</v>
      </c>
    </row>
    <row r="867" spans="1:17" s="70" customFormat="1" ht="24" x14ac:dyDescent="0.3">
      <c r="A867" s="70" t="s">
        <v>14532</v>
      </c>
      <c r="B867" s="70" t="s">
        <v>8569</v>
      </c>
      <c r="C867" s="70">
        <v>264</v>
      </c>
      <c r="D867" s="70" t="s">
        <v>19638</v>
      </c>
      <c r="E867" s="70" t="s">
        <v>4456</v>
      </c>
      <c r="F867" s="70" t="s">
        <v>19639</v>
      </c>
      <c r="H867" s="74" t="s">
        <v>19640</v>
      </c>
      <c r="M867" s="70">
        <v>1960</v>
      </c>
      <c r="N867" s="70" t="s">
        <v>15503</v>
      </c>
      <c r="O867" s="70" t="s">
        <v>4456</v>
      </c>
    </row>
    <row r="868" spans="1:17" s="70" customFormat="1" ht="24" x14ac:dyDescent="0.3">
      <c r="A868" s="70" t="s">
        <v>14533</v>
      </c>
      <c r="B868" s="70" t="s">
        <v>8570</v>
      </c>
      <c r="C868" s="70">
        <v>264</v>
      </c>
      <c r="D868" s="70" t="s">
        <v>19641</v>
      </c>
      <c r="E868" s="70" t="s">
        <v>9179</v>
      </c>
      <c r="F868" s="70">
        <v>222318785</v>
      </c>
      <c r="G868" s="70">
        <v>222320374</v>
      </c>
      <c r="K868" s="70" t="s">
        <v>19642</v>
      </c>
      <c r="L868" s="70">
        <v>5</v>
      </c>
      <c r="M868" s="70">
        <v>1988</v>
      </c>
      <c r="N868" s="70" t="s">
        <v>15503</v>
      </c>
      <c r="O868" s="70" t="s">
        <v>4456</v>
      </c>
    </row>
    <row r="869" spans="1:17" s="70" customFormat="1" x14ac:dyDescent="0.3">
      <c r="A869" s="70" t="s">
        <v>14534</v>
      </c>
      <c r="B869" s="70" t="s">
        <v>8571</v>
      </c>
      <c r="C869" s="70">
        <v>264</v>
      </c>
      <c r="D869" s="70" t="s">
        <v>19643</v>
      </c>
      <c r="E869" s="70" t="s">
        <v>9151</v>
      </c>
      <c r="F869" s="70">
        <v>222321152</v>
      </c>
      <c r="G869" s="70">
        <v>223351165</v>
      </c>
      <c r="H869" s="74" t="s">
        <v>19644</v>
      </c>
      <c r="I869" s="74" t="s">
        <v>19645</v>
      </c>
      <c r="K869" s="70" t="s">
        <v>19646</v>
      </c>
      <c r="L869" s="70">
        <v>1</v>
      </c>
      <c r="M869" s="70">
        <v>1980</v>
      </c>
      <c r="N869" s="70" t="s">
        <v>15503</v>
      </c>
      <c r="O869" s="70" t="s">
        <v>4456</v>
      </c>
    </row>
    <row r="870" spans="1:17" s="70" customFormat="1" ht="12" x14ac:dyDescent="0.3">
      <c r="A870" s="70" t="s">
        <v>14173</v>
      </c>
      <c r="B870" s="70" t="s">
        <v>8156</v>
      </c>
      <c r="C870" s="70">
        <v>265</v>
      </c>
    </row>
    <row r="871" spans="1:17" s="70" customFormat="1" x14ac:dyDescent="0.3">
      <c r="A871" s="70" t="s">
        <v>14540</v>
      </c>
      <c r="B871" s="70" t="s">
        <v>8577</v>
      </c>
      <c r="C871" s="70">
        <v>265</v>
      </c>
      <c r="D871" s="70" t="s">
        <v>19673</v>
      </c>
      <c r="E871" s="70" t="s">
        <v>9256</v>
      </c>
      <c r="F871" s="70">
        <v>225964925</v>
      </c>
      <c r="H871" s="74" t="s">
        <v>19674</v>
      </c>
      <c r="I871" s="74" t="s">
        <v>19675</v>
      </c>
      <c r="J871" s="70">
        <v>9060002</v>
      </c>
      <c r="K871" s="70" t="s">
        <v>19676</v>
      </c>
      <c r="L871" s="70">
        <v>4</v>
      </c>
      <c r="M871" s="70">
        <v>1990</v>
      </c>
      <c r="N871" s="70" t="s">
        <v>15503</v>
      </c>
      <c r="O871" s="70" t="s">
        <v>4456</v>
      </c>
    </row>
    <row r="872" spans="1:17" s="70" customFormat="1" ht="24" x14ac:dyDescent="0.3">
      <c r="A872" s="70" t="s">
        <v>14537</v>
      </c>
      <c r="B872" s="70" t="s">
        <v>8574</v>
      </c>
      <c r="C872" s="70">
        <v>265</v>
      </c>
      <c r="D872" s="70" t="s">
        <v>19656</v>
      </c>
      <c r="E872" s="70" t="s">
        <v>9151</v>
      </c>
      <c r="F872" s="70" t="s">
        <v>19657</v>
      </c>
      <c r="H872" s="70" t="s">
        <v>19658</v>
      </c>
      <c r="I872" s="74" t="s">
        <v>19659</v>
      </c>
      <c r="J872" s="70">
        <v>7500025</v>
      </c>
      <c r="K872" s="70" t="s">
        <v>19660</v>
      </c>
      <c r="L872" s="70">
        <v>2</v>
      </c>
      <c r="M872" s="70">
        <v>1955</v>
      </c>
      <c r="N872" s="70" t="s">
        <v>19661</v>
      </c>
      <c r="O872" s="70" t="s">
        <v>4456</v>
      </c>
    </row>
    <row r="873" spans="1:17" s="70" customFormat="1" ht="24" x14ac:dyDescent="0.3">
      <c r="A873" s="70" t="s">
        <v>14535</v>
      </c>
      <c r="B873" s="70" t="s">
        <v>19651</v>
      </c>
      <c r="C873" s="70">
        <v>265</v>
      </c>
      <c r="D873" s="70" t="s">
        <v>19647</v>
      </c>
      <c r="E873" s="70" t="s">
        <v>9151</v>
      </c>
      <c r="F873" s="70" t="s">
        <v>19648</v>
      </c>
      <c r="H873" s="74" t="s">
        <v>19649</v>
      </c>
      <c r="I873" s="74" t="s">
        <v>19650</v>
      </c>
      <c r="J873" s="70">
        <v>7560908</v>
      </c>
      <c r="K873" s="70" t="s">
        <v>19652</v>
      </c>
      <c r="L873" s="70">
        <v>2</v>
      </c>
      <c r="M873" s="70">
        <v>1981</v>
      </c>
      <c r="N873" s="70" t="s">
        <v>15503</v>
      </c>
      <c r="O873" s="70" t="s">
        <v>4456</v>
      </c>
    </row>
    <row r="874" spans="1:17" s="70" customFormat="1" ht="24" x14ac:dyDescent="0.3">
      <c r="A874" s="70" t="s">
        <v>14536</v>
      </c>
      <c r="B874" s="70" t="s">
        <v>8573</v>
      </c>
      <c r="C874" s="70">
        <v>265</v>
      </c>
      <c r="F874" s="70" t="s">
        <v>19653</v>
      </c>
      <c r="H874" s="74" t="s">
        <v>19654</v>
      </c>
      <c r="I874" s="74" t="s">
        <v>19655</v>
      </c>
      <c r="J874" s="70">
        <v>7510575</v>
      </c>
      <c r="M874" s="70">
        <v>1990</v>
      </c>
      <c r="N874" s="70" t="s">
        <v>15503</v>
      </c>
      <c r="O874" s="70" t="s">
        <v>4456</v>
      </c>
    </row>
    <row r="875" spans="1:17" s="70" customFormat="1" ht="24" x14ac:dyDescent="0.3">
      <c r="A875" s="70" t="s">
        <v>14538</v>
      </c>
      <c r="B875" s="70" t="s">
        <v>8575</v>
      </c>
      <c r="C875" s="70">
        <v>265</v>
      </c>
      <c r="D875" s="70" t="s">
        <v>19662</v>
      </c>
      <c r="E875" s="70" t="s">
        <v>15428</v>
      </c>
      <c r="F875" s="70" t="s">
        <v>19663</v>
      </c>
      <c r="K875" s="70" t="s">
        <v>19664</v>
      </c>
      <c r="L875" s="70">
        <v>1</v>
      </c>
      <c r="M875" s="70">
        <v>1906</v>
      </c>
      <c r="N875" s="70" t="s">
        <v>15503</v>
      </c>
      <c r="O875" s="70" t="s">
        <v>4456</v>
      </c>
    </row>
    <row r="876" spans="1:17" s="70" customFormat="1" ht="24" x14ac:dyDescent="0.3">
      <c r="A876" s="70" t="s">
        <v>14336</v>
      </c>
      <c r="B876" s="70" t="s">
        <v>8351</v>
      </c>
      <c r="C876" s="70">
        <v>265</v>
      </c>
      <c r="D876" s="70" t="s">
        <v>19665</v>
      </c>
      <c r="E876" s="70" t="s">
        <v>9151</v>
      </c>
      <c r="F876" s="70">
        <v>222443942</v>
      </c>
      <c r="G876" s="70">
        <v>222444911</v>
      </c>
      <c r="H876" s="74" t="s">
        <v>19666</v>
      </c>
      <c r="I876" s="74" t="s">
        <v>19667</v>
      </c>
      <c r="J876" s="70">
        <v>7500502</v>
      </c>
      <c r="K876" s="70" t="s">
        <v>19668</v>
      </c>
      <c r="L876" s="70">
        <v>8</v>
      </c>
      <c r="M876" s="70">
        <v>2002</v>
      </c>
      <c r="N876" s="70" t="s">
        <v>19669</v>
      </c>
      <c r="O876" s="70" t="s">
        <v>4456</v>
      </c>
    </row>
    <row r="877" spans="1:17" s="70" customFormat="1" x14ac:dyDescent="0.3">
      <c r="A877" s="70" t="s">
        <v>14539</v>
      </c>
      <c r="B877" s="70" t="s">
        <v>8576</v>
      </c>
      <c r="C877" s="70">
        <v>265</v>
      </c>
      <c r="D877" s="70" t="s">
        <v>19670</v>
      </c>
      <c r="E877" s="70" t="s">
        <v>4456</v>
      </c>
      <c r="F877" s="70">
        <v>226396451</v>
      </c>
      <c r="G877" s="70">
        <v>226396704</v>
      </c>
      <c r="H877" s="74" t="s">
        <v>19671</v>
      </c>
      <c r="J877" s="70">
        <v>8320198</v>
      </c>
      <c r="K877" s="70" t="s">
        <v>19672</v>
      </c>
      <c r="L877" s="70">
        <v>3</v>
      </c>
      <c r="N877" s="70" t="s">
        <v>15503</v>
      </c>
      <c r="O877" s="70" t="s">
        <v>4456</v>
      </c>
    </row>
    <row r="878" spans="1:17" s="70" customFormat="1" x14ac:dyDescent="0.3">
      <c r="A878" s="70" t="s">
        <v>14258</v>
      </c>
      <c r="B878" s="70" t="s">
        <v>8261</v>
      </c>
      <c r="C878" s="70">
        <v>265</v>
      </c>
      <c r="D878" s="70" t="s">
        <v>19677</v>
      </c>
      <c r="E878" s="70" t="s">
        <v>4456</v>
      </c>
      <c r="F878" s="70">
        <v>223607000</v>
      </c>
      <c r="G878" s="70">
        <v>226332879</v>
      </c>
      <c r="H878" s="74" t="s">
        <v>19678</v>
      </c>
      <c r="I878" s="74" t="s">
        <v>19679</v>
      </c>
      <c r="J878" s="70">
        <v>8320113</v>
      </c>
      <c r="K878" s="70" t="s">
        <v>19680</v>
      </c>
      <c r="L878" s="70">
        <v>150</v>
      </c>
      <c r="M878" s="70">
        <v>1919</v>
      </c>
      <c r="O878" s="70" t="s">
        <v>4456</v>
      </c>
    </row>
    <row r="879" spans="1:17" s="70" customFormat="1" x14ac:dyDescent="0.3">
      <c r="A879" s="70" t="s">
        <v>14541</v>
      </c>
      <c r="B879" s="70" t="s">
        <v>8578</v>
      </c>
      <c r="C879" s="70">
        <v>266</v>
      </c>
      <c r="D879" s="70" t="s">
        <v>19681</v>
      </c>
      <c r="E879" s="70" t="s">
        <v>9151</v>
      </c>
      <c r="F879" s="70">
        <v>222322618</v>
      </c>
      <c r="H879" s="74" t="s">
        <v>19682</v>
      </c>
      <c r="I879" s="74" t="s">
        <v>19683</v>
      </c>
      <c r="K879" s="70" t="s">
        <v>19684</v>
      </c>
      <c r="L879" s="70">
        <v>4</v>
      </c>
      <c r="M879" s="70">
        <v>1916</v>
      </c>
      <c r="N879" s="70" t="s">
        <v>19661</v>
      </c>
      <c r="O879" s="70" t="s">
        <v>4456</v>
      </c>
    </row>
    <row r="880" spans="1:17" s="70" customFormat="1" ht="24" x14ac:dyDescent="0.3">
      <c r="A880" s="70" t="s">
        <v>14259</v>
      </c>
      <c r="B880" s="70" t="s">
        <v>8262</v>
      </c>
      <c r="C880" s="70">
        <v>266</v>
      </c>
      <c r="D880" s="70" t="s">
        <v>19685</v>
      </c>
      <c r="E880" s="70" t="s">
        <v>15770</v>
      </c>
      <c r="F880" s="70" t="s">
        <v>19686</v>
      </c>
      <c r="H880" s="74" t="s">
        <v>19687</v>
      </c>
      <c r="I880" s="74" t="s">
        <v>19688</v>
      </c>
      <c r="K880" s="70" t="s">
        <v>19689</v>
      </c>
      <c r="L880" s="70">
        <v>14</v>
      </c>
      <c r="M880" s="70">
        <v>1927</v>
      </c>
      <c r="N880" s="70" t="s">
        <v>15503</v>
      </c>
      <c r="O880" s="70" t="s">
        <v>15770</v>
      </c>
      <c r="P880" s="70" t="s">
        <v>19690</v>
      </c>
      <c r="Q880" s="70" t="s">
        <v>19691</v>
      </c>
    </row>
    <row r="881" spans="1:17" s="70" customFormat="1" ht="24" x14ac:dyDescent="0.3">
      <c r="A881" s="70" t="s">
        <v>14542</v>
      </c>
      <c r="B881" s="70" t="s">
        <v>8579</v>
      </c>
      <c r="C881" s="70">
        <v>266</v>
      </c>
      <c r="D881" s="70" t="s">
        <v>19692</v>
      </c>
      <c r="E881" s="70" t="s">
        <v>4456</v>
      </c>
      <c r="F881" s="70" t="s">
        <v>19693</v>
      </c>
      <c r="H881" s="74" t="s">
        <v>19694</v>
      </c>
      <c r="I881" s="74" t="s">
        <v>19695</v>
      </c>
      <c r="K881" s="70" t="s">
        <v>19696</v>
      </c>
      <c r="M881" s="70">
        <v>1943</v>
      </c>
      <c r="N881" s="70" t="s">
        <v>19661</v>
      </c>
      <c r="O881" s="70" t="s">
        <v>4456</v>
      </c>
    </row>
    <row r="882" spans="1:17" s="70" customFormat="1" ht="24" x14ac:dyDescent="0.3">
      <c r="A882" s="70" t="s">
        <v>14543</v>
      </c>
      <c r="B882" s="70" t="s">
        <v>8580</v>
      </c>
      <c r="C882" s="70">
        <v>266</v>
      </c>
      <c r="D882" s="70" t="s">
        <v>19697</v>
      </c>
      <c r="E882" s="70" t="s">
        <v>9179</v>
      </c>
      <c r="F882" s="70" t="s">
        <v>19698</v>
      </c>
      <c r="H882" s="74" t="s">
        <v>19699</v>
      </c>
      <c r="I882" s="74" t="s">
        <v>19700</v>
      </c>
      <c r="K882" s="70" t="s">
        <v>19701</v>
      </c>
      <c r="L882" s="70">
        <v>1</v>
      </c>
      <c r="M882" s="70">
        <v>1998</v>
      </c>
      <c r="N882" s="70" t="s">
        <v>15503</v>
      </c>
      <c r="O882" s="70" t="s">
        <v>4456</v>
      </c>
    </row>
    <row r="883" spans="1:17" s="70" customFormat="1" ht="24" x14ac:dyDescent="0.3">
      <c r="A883" s="70" t="s">
        <v>14544</v>
      </c>
      <c r="B883" s="70" t="s">
        <v>8581</v>
      </c>
      <c r="C883" s="70">
        <v>266</v>
      </c>
      <c r="D883" s="70" t="s">
        <v>19702</v>
      </c>
      <c r="E883" s="70" t="s">
        <v>9151</v>
      </c>
      <c r="F883" s="70" t="s">
        <v>19703</v>
      </c>
      <c r="H883" s="74" t="s">
        <v>19704</v>
      </c>
      <c r="I883" s="74" t="s">
        <v>19705</v>
      </c>
      <c r="J883" s="70">
        <v>7510860</v>
      </c>
      <c r="K883" s="70" t="s">
        <v>19706</v>
      </c>
      <c r="L883" s="70">
        <v>6</v>
      </c>
      <c r="M883" s="70">
        <v>1953</v>
      </c>
      <c r="N883" s="70" t="s">
        <v>15503</v>
      </c>
      <c r="O883" s="70" t="s">
        <v>4456</v>
      </c>
    </row>
    <row r="884" spans="1:17" s="70" customFormat="1" ht="36" x14ac:dyDescent="0.3">
      <c r="A884" s="70" t="s">
        <v>14545</v>
      </c>
      <c r="B884" s="70" t="s">
        <v>19707</v>
      </c>
      <c r="C884" s="70">
        <v>266</v>
      </c>
      <c r="D884" s="70" t="s">
        <v>19708</v>
      </c>
      <c r="E884" s="70" t="s">
        <v>15901</v>
      </c>
      <c r="F884" s="70" t="s">
        <v>19709</v>
      </c>
      <c r="G884" s="70" t="s">
        <v>19710</v>
      </c>
      <c r="H884" s="74" t="s">
        <v>19711</v>
      </c>
      <c r="I884" s="74" t="s">
        <v>19712</v>
      </c>
      <c r="J884" s="70">
        <v>4030595</v>
      </c>
      <c r="K884" s="70" t="s">
        <v>19713</v>
      </c>
      <c r="L884" s="70">
        <v>12</v>
      </c>
      <c r="M884" s="70">
        <v>1927</v>
      </c>
      <c r="N884" s="70" t="s">
        <v>15503</v>
      </c>
      <c r="O884" s="70" t="s">
        <v>4456</v>
      </c>
    </row>
    <row r="885" spans="1:17" s="70" customFormat="1" ht="24" x14ac:dyDescent="0.3">
      <c r="A885" s="70" t="s">
        <v>14546</v>
      </c>
      <c r="B885" s="70" t="s">
        <v>8583</v>
      </c>
      <c r="C885" s="70">
        <v>266</v>
      </c>
      <c r="D885" s="70" t="s">
        <v>19714</v>
      </c>
      <c r="E885" s="70" t="s">
        <v>9151</v>
      </c>
      <c r="F885" s="70">
        <v>222255547</v>
      </c>
      <c r="H885" s="74" t="s">
        <v>19715</v>
      </c>
      <c r="I885" s="74" t="s">
        <v>19716</v>
      </c>
      <c r="J885" s="70">
        <v>7500531</v>
      </c>
      <c r="K885" s="70" t="s">
        <v>19717</v>
      </c>
      <c r="L885" s="70">
        <v>7</v>
      </c>
      <c r="M885" s="70">
        <v>1884</v>
      </c>
      <c r="N885" s="70" t="s">
        <v>15503</v>
      </c>
      <c r="O885" s="70" t="s">
        <v>4456</v>
      </c>
    </row>
    <row r="886" spans="1:17" s="70" customFormat="1" ht="36" x14ac:dyDescent="0.3">
      <c r="A886" s="70" t="s">
        <v>14547</v>
      </c>
      <c r="B886" s="70" t="s">
        <v>8584</v>
      </c>
      <c r="C886" s="70">
        <v>267</v>
      </c>
      <c r="D886" s="70" t="s">
        <v>18084</v>
      </c>
      <c r="E886" s="70" t="s">
        <v>15152</v>
      </c>
      <c r="F886" s="70" t="s">
        <v>19718</v>
      </c>
      <c r="H886" s="74" t="s">
        <v>19719</v>
      </c>
      <c r="I886" s="74" t="s">
        <v>19720</v>
      </c>
      <c r="J886" s="70">
        <v>2391415</v>
      </c>
      <c r="K886" s="70" t="s">
        <v>19721</v>
      </c>
      <c r="L886" s="70">
        <v>12</v>
      </c>
      <c r="M886" s="70">
        <v>1944</v>
      </c>
      <c r="N886" s="70" t="s">
        <v>15503</v>
      </c>
      <c r="O886" s="70" t="s">
        <v>15152</v>
      </c>
    </row>
    <row r="887" spans="1:17" s="70" customFormat="1" ht="24" x14ac:dyDescent="0.3">
      <c r="A887" s="70" t="s">
        <v>14548</v>
      </c>
      <c r="B887" s="70" t="s">
        <v>8585</v>
      </c>
      <c r="C887" s="70">
        <v>267</v>
      </c>
      <c r="D887" s="70" t="s">
        <v>19722</v>
      </c>
      <c r="E887" s="70" t="s">
        <v>9151</v>
      </c>
      <c r="F887" s="70">
        <v>228163300</v>
      </c>
      <c r="H887" s="74" t="s">
        <v>19723</v>
      </c>
      <c r="I887" s="74" t="s">
        <v>19724</v>
      </c>
      <c r="J887" s="70">
        <v>7510937</v>
      </c>
      <c r="K887" s="70" t="s">
        <v>19725</v>
      </c>
      <c r="M887" s="70">
        <v>1971</v>
      </c>
      <c r="N887" s="70" t="s">
        <v>15503</v>
      </c>
      <c r="O887" s="70" t="s">
        <v>4456</v>
      </c>
    </row>
    <row r="888" spans="1:17" s="70" customFormat="1" ht="24" x14ac:dyDescent="0.3">
      <c r="A888" s="70" t="s">
        <v>14549</v>
      </c>
      <c r="B888" s="70" t="s">
        <v>8586</v>
      </c>
      <c r="C888" s="70">
        <v>267</v>
      </c>
      <c r="D888" s="70" t="s">
        <v>19621</v>
      </c>
      <c r="E888" s="70" t="s">
        <v>4456</v>
      </c>
      <c r="F888" s="70">
        <v>223654000</v>
      </c>
      <c r="H888" s="74" t="s">
        <v>19727</v>
      </c>
      <c r="I888" s="74" t="s">
        <v>19726</v>
      </c>
      <c r="J888" s="70">
        <v>8320128</v>
      </c>
      <c r="K888" s="70" t="s">
        <v>19728</v>
      </c>
      <c r="L888" s="70">
        <v>120</v>
      </c>
      <c r="M888" s="70">
        <v>1858</v>
      </c>
      <c r="N888" s="70" t="s">
        <v>19729</v>
      </c>
      <c r="O888" s="70" t="s">
        <v>4456</v>
      </c>
    </row>
    <row r="889" spans="1:17" s="70" customFormat="1" ht="24" x14ac:dyDescent="0.3">
      <c r="A889" s="70" t="s">
        <v>14550</v>
      </c>
      <c r="B889" s="70" t="s">
        <v>8587</v>
      </c>
      <c r="C889" s="70">
        <v>267</v>
      </c>
      <c r="D889" s="70" t="s">
        <v>19730</v>
      </c>
      <c r="E889" s="70" t="s">
        <v>9151</v>
      </c>
      <c r="F889" s="70">
        <v>222317160</v>
      </c>
      <c r="G889" s="70">
        <v>222335280</v>
      </c>
      <c r="H889" s="74" t="s">
        <v>19731</v>
      </c>
      <c r="I889" s="74" t="s">
        <v>19732</v>
      </c>
      <c r="J889" s="70">
        <v>7510175</v>
      </c>
      <c r="K889" s="70" t="s">
        <v>19733</v>
      </c>
      <c r="L889" s="70">
        <v>7</v>
      </c>
      <c r="M889" s="70">
        <v>1919</v>
      </c>
      <c r="N889" s="70" t="s">
        <v>15503</v>
      </c>
      <c r="O889" s="70" t="s">
        <v>4456</v>
      </c>
    </row>
    <row r="890" spans="1:17" s="70" customFormat="1" ht="24" x14ac:dyDescent="0.3">
      <c r="A890" s="70" t="s">
        <v>14551</v>
      </c>
      <c r="B890" s="70" t="s">
        <v>19734</v>
      </c>
      <c r="C890" s="70">
        <v>267</v>
      </c>
      <c r="D890" s="70" t="s">
        <v>19735</v>
      </c>
      <c r="E890" s="70" t="s">
        <v>15152</v>
      </c>
      <c r="F890" s="70" t="s">
        <v>19736</v>
      </c>
      <c r="H890" s="74" t="s">
        <v>19737</v>
      </c>
      <c r="I890" s="74" t="s">
        <v>19738</v>
      </c>
      <c r="K890" s="70" t="s">
        <v>19739</v>
      </c>
      <c r="L890" s="70">
        <v>30</v>
      </c>
      <c r="M890" s="70">
        <v>1858</v>
      </c>
      <c r="N890" s="70" t="s">
        <v>15503</v>
      </c>
      <c r="O890" s="70" t="s">
        <v>4456</v>
      </c>
    </row>
    <row r="891" spans="1:17" s="70" customFormat="1" ht="24" x14ac:dyDescent="0.3">
      <c r="A891" s="70" t="s">
        <v>14240</v>
      </c>
      <c r="B891" s="70" t="s">
        <v>19740</v>
      </c>
      <c r="C891" s="70">
        <v>267</v>
      </c>
      <c r="D891" s="70" t="s">
        <v>19741</v>
      </c>
      <c r="E891" s="70" t="s">
        <v>15152</v>
      </c>
      <c r="F891" s="70" t="s">
        <v>19742</v>
      </c>
      <c r="G891" s="70" t="s">
        <v>19743</v>
      </c>
      <c r="H891" s="74" t="s">
        <v>19744</v>
      </c>
      <c r="I891" s="74" t="s">
        <v>19745</v>
      </c>
      <c r="J891" s="70">
        <v>2362863</v>
      </c>
      <c r="K891" s="70" t="s">
        <v>19746</v>
      </c>
      <c r="L891" s="70">
        <v>1135</v>
      </c>
      <c r="M891" s="70">
        <v>1875</v>
      </c>
      <c r="N891" s="70" t="s">
        <v>19747</v>
      </c>
      <c r="O891" s="70" t="s">
        <v>15152</v>
      </c>
      <c r="P891" s="70" t="s">
        <v>19748</v>
      </c>
      <c r="Q891" s="70" t="s">
        <v>9229</v>
      </c>
    </row>
    <row r="892" spans="1:17" s="70" customFormat="1" ht="24" x14ac:dyDescent="0.3">
      <c r="A892" s="70" t="s">
        <v>10388</v>
      </c>
      <c r="B892" s="70" t="s">
        <v>19749</v>
      </c>
      <c r="C892" s="70">
        <v>268</v>
      </c>
      <c r="D892" s="70" t="s">
        <v>19750</v>
      </c>
      <c r="E892" s="70" t="s">
        <v>15901</v>
      </c>
      <c r="F892" s="70" t="s">
        <v>19751</v>
      </c>
      <c r="H892" s="70" t="s">
        <v>19752</v>
      </c>
      <c r="I892" s="74" t="s">
        <v>19753</v>
      </c>
      <c r="K892" s="70" t="s">
        <v>19754</v>
      </c>
      <c r="L892" s="70">
        <v>32</v>
      </c>
      <c r="M892" s="70">
        <v>2005</v>
      </c>
      <c r="N892" s="70" t="s">
        <v>19755</v>
      </c>
      <c r="O892" s="70" t="s">
        <v>15901</v>
      </c>
    </row>
    <row r="893" spans="1:17" s="70" customFormat="1" ht="36" x14ac:dyDescent="0.3">
      <c r="A893" s="70" t="s">
        <v>9947</v>
      </c>
      <c r="B893" s="70" t="s">
        <v>3313</v>
      </c>
      <c r="C893" s="70">
        <v>268</v>
      </c>
      <c r="D893" s="70" t="s">
        <v>19756</v>
      </c>
      <c r="E893" s="70" t="s">
        <v>16907</v>
      </c>
      <c r="F893" s="70" t="s">
        <v>19757</v>
      </c>
      <c r="H893" s="74" t="s">
        <v>19758</v>
      </c>
      <c r="I893" s="74" t="s">
        <v>19759</v>
      </c>
      <c r="K893" s="70" t="s">
        <v>19760</v>
      </c>
      <c r="L893" s="70">
        <v>100</v>
      </c>
      <c r="M893" s="70">
        <v>2003</v>
      </c>
      <c r="N893" s="70" t="s">
        <v>19761</v>
      </c>
      <c r="O893" s="70" t="s">
        <v>4456</v>
      </c>
    </row>
    <row r="894" spans="1:17" s="70" customFormat="1" x14ac:dyDescent="0.3">
      <c r="A894" s="70" t="s">
        <v>9995</v>
      </c>
      <c r="B894" s="70" t="s">
        <v>3367</v>
      </c>
      <c r="C894" s="70">
        <v>268</v>
      </c>
      <c r="D894" s="70" t="s">
        <v>19762</v>
      </c>
      <c r="E894" s="70" t="s">
        <v>9179</v>
      </c>
      <c r="F894" s="70">
        <v>222634742</v>
      </c>
      <c r="H894" s="74" t="s">
        <v>19763</v>
      </c>
      <c r="I894" s="74" t="s">
        <v>19764</v>
      </c>
      <c r="K894" s="70" t="s">
        <v>19765</v>
      </c>
      <c r="L894" s="70">
        <v>20</v>
      </c>
      <c r="M894" s="70">
        <v>1839</v>
      </c>
      <c r="N894" s="70" t="s">
        <v>19766</v>
      </c>
      <c r="O894" s="70" t="s">
        <v>4456</v>
      </c>
    </row>
    <row r="895" spans="1:17" s="70" customFormat="1" x14ac:dyDescent="0.3">
      <c r="A895" s="70" t="s">
        <v>13627</v>
      </c>
      <c r="B895" s="70" t="s">
        <v>7561</v>
      </c>
      <c r="C895" s="70">
        <v>268</v>
      </c>
      <c r="D895" s="70" t="s">
        <v>19767</v>
      </c>
      <c r="E895" s="70" t="s">
        <v>9151</v>
      </c>
      <c r="F895" s="70">
        <v>226302614</v>
      </c>
      <c r="I895" s="74" t="s">
        <v>19768</v>
      </c>
      <c r="J895" s="70">
        <v>6640530</v>
      </c>
      <c r="K895" s="70" t="s">
        <v>19769</v>
      </c>
      <c r="L895" s="70">
        <v>800</v>
      </c>
      <c r="M895" s="70">
        <v>1959</v>
      </c>
      <c r="N895" s="70" t="s">
        <v>19770</v>
      </c>
      <c r="O895" s="70" t="s">
        <v>4456</v>
      </c>
    </row>
    <row r="896" spans="1:17" s="70" customFormat="1" ht="24" x14ac:dyDescent="0.3">
      <c r="A896" s="70" t="s">
        <v>12648</v>
      </c>
      <c r="B896" s="70" t="s">
        <v>6384</v>
      </c>
      <c r="C896" s="70">
        <v>268</v>
      </c>
      <c r="D896" s="70" t="s">
        <v>19771</v>
      </c>
      <c r="E896" s="70" t="s">
        <v>9179</v>
      </c>
      <c r="F896" s="70" t="s">
        <v>19772</v>
      </c>
      <c r="G896" s="70">
        <v>224301888</v>
      </c>
      <c r="H896" s="74" t="s">
        <v>19773</v>
      </c>
      <c r="I896" s="74" t="s">
        <v>19774</v>
      </c>
      <c r="K896" s="70" t="s">
        <v>19775</v>
      </c>
      <c r="N896" s="70" t="s">
        <v>19776</v>
      </c>
      <c r="O896" s="70" t="s">
        <v>4456</v>
      </c>
    </row>
    <row r="897" spans="1:17" s="70" customFormat="1" x14ac:dyDescent="0.3">
      <c r="A897" s="70" t="s">
        <v>11790</v>
      </c>
      <c r="B897" s="70" t="s">
        <v>5414</v>
      </c>
      <c r="C897" s="70">
        <v>268</v>
      </c>
      <c r="D897" s="70" t="s">
        <v>19777</v>
      </c>
      <c r="E897" s="70" t="s">
        <v>4456</v>
      </c>
      <c r="F897" s="70">
        <v>224776100</v>
      </c>
      <c r="I897" s="74" t="s">
        <v>19778</v>
      </c>
      <c r="K897" s="70" t="s">
        <v>19780</v>
      </c>
      <c r="L897" s="70">
        <v>200</v>
      </c>
      <c r="M897" s="70">
        <v>1954</v>
      </c>
      <c r="N897" s="70" t="s">
        <v>19781</v>
      </c>
      <c r="O897" s="70" t="s">
        <v>4456</v>
      </c>
    </row>
    <row r="898" spans="1:17" s="70" customFormat="1" ht="24" x14ac:dyDescent="0.3">
      <c r="A898" s="70" t="s">
        <v>10310</v>
      </c>
      <c r="B898" s="70" t="s">
        <v>3737</v>
      </c>
      <c r="C898" s="70">
        <v>268</v>
      </c>
      <c r="D898" s="70" t="s">
        <v>19782</v>
      </c>
      <c r="E898" s="70" t="s">
        <v>9267</v>
      </c>
      <c r="F898" s="70">
        <v>224825000</v>
      </c>
      <c r="H898" s="74" t="s">
        <v>19783</v>
      </c>
      <c r="I898" s="74" t="s">
        <v>19779</v>
      </c>
      <c r="K898" s="70" t="s">
        <v>19784</v>
      </c>
      <c r="L898" s="70">
        <v>400</v>
      </c>
      <c r="M898" s="70">
        <v>1986</v>
      </c>
      <c r="N898" s="70" t="s">
        <v>19785</v>
      </c>
      <c r="O898" s="70" t="s">
        <v>4456</v>
      </c>
    </row>
    <row r="899" spans="1:17" s="70" customFormat="1" ht="48" x14ac:dyDescent="0.3">
      <c r="A899" s="70" t="s">
        <v>11213</v>
      </c>
      <c r="B899" s="70" t="s">
        <v>19786</v>
      </c>
      <c r="C899" s="70">
        <v>269</v>
      </c>
      <c r="D899" s="70" t="s">
        <v>19787</v>
      </c>
      <c r="E899" s="70" t="s">
        <v>15428</v>
      </c>
      <c r="F899" s="70" t="s">
        <v>19788</v>
      </c>
      <c r="H899" s="74" t="s">
        <v>19789</v>
      </c>
      <c r="I899" s="74" t="s">
        <v>19790</v>
      </c>
      <c r="K899" s="70" t="s">
        <v>19791</v>
      </c>
      <c r="L899" s="70">
        <v>877</v>
      </c>
      <c r="M899" s="70">
        <v>1950</v>
      </c>
      <c r="N899" s="70" t="s">
        <v>19792</v>
      </c>
      <c r="O899" s="70" t="s">
        <v>15428</v>
      </c>
      <c r="P899" s="70" t="s">
        <v>19793</v>
      </c>
      <c r="Q899" s="70" t="s">
        <v>19794</v>
      </c>
    </row>
    <row r="900" spans="1:17" s="70" customFormat="1" ht="24" x14ac:dyDescent="0.3">
      <c r="A900" s="70" t="s">
        <v>12649</v>
      </c>
      <c r="B900" s="70" t="s">
        <v>19795</v>
      </c>
      <c r="C900" s="70">
        <v>269</v>
      </c>
      <c r="D900" s="70" t="s">
        <v>19796</v>
      </c>
      <c r="E900" s="70" t="s">
        <v>16196</v>
      </c>
      <c r="F900" s="70" t="s">
        <v>19797</v>
      </c>
      <c r="H900" s="74" t="s">
        <v>19798</v>
      </c>
      <c r="I900" s="74" t="s">
        <v>19799</v>
      </c>
      <c r="K900" s="70" t="s">
        <v>19800</v>
      </c>
      <c r="L900" s="70">
        <v>1964</v>
      </c>
      <c r="M900" s="70">
        <v>1981</v>
      </c>
      <c r="N900" s="70" t="s">
        <v>19801</v>
      </c>
      <c r="O900" s="70" t="s">
        <v>16196</v>
      </c>
      <c r="P900" s="70" t="s">
        <v>19802</v>
      </c>
      <c r="Q900" s="70" t="s">
        <v>9229</v>
      </c>
    </row>
    <row r="901" spans="1:17" s="70" customFormat="1" x14ac:dyDescent="0.3">
      <c r="A901" s="70" t="s">
        <v>13539</v>
      </c>
      <c r="B901" s="70" t="s">
        <v>7472</v>
      </c>
      <c r="C901" s="70">
        <v>269</v>
      </c>
      <c r="D901" s="70" t="s">
        <v>19803</v>
      </c>
      <c r="E901" s="70" t="s">
        <v>9179</v>
      </c>
      <c r="F901" s="70">
        <v>228186000</v>
      </c>
      <c r="H901" s="70" t="s">
        <v>19804</v>
      </c>
      <c r="I901" s="74" t="s">
        <v>19805</v>
      </c>
      <c r="K901" s="70" t="s">
        <v>19806</v>
      </c>
      <c r="L901" s="70">
        <v>55</v>
      </c>
      <c r="M901" s="70">
        <v>1946</v>
      </c>
      <c r="N901" s="70" t="s">
        <v>19807</v>
      </c>
      <c r="O901" s="70" t="s">
        <v>4456</v>
      </c>
    </row>
    <row r="902" spans="1:17" s="70" customFormat="1" x14ac:dyDescent="0.3">
      <c r="A902" s="70" t="s">
        <v>12955</v>
      </c>
      <c r="B902" s="70" t="s">
        <v>6830</v>
      </c>
      <c r="C902" s="70">
        <v>269</v>
      </c>
      <c r="D902" s="70" t="s">
        <v>19808</v>
      </c>
      <c r="E902" s="70" t="s">
        <v>4456</v>
      </c>
      <c r="F902" s="70">
        <v>225554351</v>
      </c>
      <c r="H902" s="74" t="s">
        <v>19809</v>
      </c>
      <c r="I902" s="74" t="s">
        <v>19810</v>
      </c>
      <c r="J902" s="70">
        <v>7550227</v>
      </c>
      <c r="K902" s="70" t="s">
        <v>19811</v>
      </c>
      <c r="L902" s="70">
        <v>10</v>
      </c>
      <c r="M902" s="70">
        <v>1967</v>
      </c>
      <c r="N902" s="70" t="s">
        <v>15442</v>
      </c>
      <c r="O902" s="70" t="s">
        <v>4456</v>
      </c>
    </row>
    <row r="903" spans="1:17" s="70" customFormat="1" ht="24" x14ac:dyDescent="0.3">
      <c r="A903" s="70" t="s">
        <v>10735</v>
      </c>
      <c r="B903" s="70" t="s">
        <v>4223</v>
      </c>
      <c r="C903" s="70">
        <v>269</v>
      </c>
      <c r="D903" s="70" t="s">
        <v>19812</v>
      </c>
      <c r="E903" s="70" t="s">
        <v>15415</v>
      </c>
      <c r="F903" s="70" t="s">
        <v>19813</v>
      </c>
      <c r="H903" s="70" t="s">
        <v>19814</v>
      </c>
      <c r="I903" s="70" t="s">
        <v>19815</v>
      </c>
      <c r="J903" s="70">
        <v>8060550</v>
      </c>
      <c r="K903" s="70" t="s">
        <v>19816</v>
      </c>
      <c r="L903" s="70">
        <v>37</v>
      </c>
      <c r="M903" s="70">
        <v>1997</v>
      </c>
      <c r="N903" s="70" t="s">
        <v>19817</v>
      </c>
      <c r="O903" s="70" t="s">
        <v>4456</v>
      </c>
      <c r="P903" s="70" t="s">
        <v>9261</v>
      </c>
      <c r="Q903" s="70" t="s">
        <v>19818</v>
      </c>
    </row>
    <row r="904" spans="1:17" s="70" customFormat="1" x14ac:dyDescent="0.3">
      <c r="A904" s="70" t="s">
        <v>12123</v>
      </c>
      <c r="B904" s="70" t="s">
        <v>5797</v>
      </c>
      <c r="C904" s="70">
        <v>269</v>
      </c>
      <c r="D904" s="70" t="s">
        <v>19819</v>
      </c>
      <c r="E904" s="70" t="s">
        <v>19820</v>
      </c>
      <c r="F904" s="70">
        <v>228571151</v>
      </c>
      <c r="G904" s="70">
        <v>228571031</v>
      </c>
      <c r="H904" s="74" t="s">
        <v>19821</v>
      </c>
      <c r="K904" s="70" t="s">
        <v>19822</v>
      </c>
      <c r="L904" s="70">
        <v>34</v>
      </c>
      <c r="N904" s="70" t="s">
        <v>19823</v>
      </c>
      <c r="O904" s="70" t="s">
        <v>4456</v>
      </c>
    </row>
    <row r="905" spans="1:17" s="70" customFormat="1" x14ac:dyDescent="0.3">
      <c r="A905" s="70" t="s">
        <v>10336</v>
      </c>
      <c r="B905" s="70" t="s">
        <v>3765</v>
      </c>
      <c r="C905" s="70">
        <v>270</v>
      </c>
      <c r="D905" s="70" t="s">
        <v>19824</v>
      </c>
      <c r="E905" s="70" t="s">
        <v>15178</v>
      </c>
      <c r="F905" s="70">
        <v>224384700</v>
      </c>
      <c r="I905" s="74" t="s">
        <v>19825</v>
      </c>
      <c r="K905" s="70" t="s">
        <v>19827</v>
      </c>
      <c r="L905" s="70">
        <v>70</v>
      </c>
      <c r="M905" s="70">
        <v>1964</v>
      </c>
      <c r="N905" s="70" t="s">
        <v>19828</v>
      </c>
      <c r="O905" s="70" t="s">
        <v>4456</v>
      </c>
    </row>
    <row r="906" spans="1:17" s="70" customFormat="1" x14ac:dyDescent="0.3">
      <c r="A906" s="70" t="s">
        <v>13995</v>
      </c>
      <c r="B906" s="70" t="s">
        <v>7954</v>
      </c>
      <c r="C906" s="70">
        <v>270</v>
      </c>
      <c r="D906" s="70" t="s">
        <v>19829</v>
      </c>
      <c r="E906" s="70" t="s">
        <v>9179</v>
      </c>
      <c r="F906" s="70">
        <v>229282200</v>
      </c>
      <c r="G906" s="70">
        <v>229282228</v>
      </c>
      <c r="H906" s="74" t="s">
        <v>19830</v>
      </c>
      <c r="I906" s="74" t="s">
        <v>19826</v>
      </c>
      <c r="J906" s="70">
        <v>7550647</v>
      </c>
      <c r="K906" s="70" t="s">
        <v>19831</v>
      </c>
      <c r="M906" s="70">
        <v>1905</v>
      </c>
      <c r="N906" s="70" t="s">
        <v>16839</v>
      </c>
      <c r="O906" s="70" t="s">
        <v>4456</v>
      </c>
    </row>
    <row r="907" spans="1:17" s="70" customFormat="1" ht="24" x14ac:dyDescent="0.3">
      <c r="A907" s="70" t="s">
        <v>10315</v>
      </c>
      <c r="B907" s="70" t="s">
        <v>3742</v>
      </c>
      <c r="C907" s="70">
        <v>270</v>
      </c>
      <c r="D907" s="70" t="s">
        <v>19832</v>
      </c>
      <c r="E907" s="70" t="s">
        <v>9225</v>
      </c>
      <c r="F907" s="70">
        <v>223671373</v>
      </c>
      <c r="H907" s="74" t="s">
        <v>19833</v>
      </c>
      <c r="I907" s="74" t="s">
        <v>19834</v>
      </c>
      <c r="K907" s="70" t="s">
        <v>19835</v>
      </c>
      <c r="L907" s="70">
        <v>50</v>
      </c>
      <c r="M907" s="70">
        <v>1983</v>
      </c>
      <c r="N907" s="70" t="s">
        <v>19836</v>
      </c>
      <c r="O907" s="70" t="s">
        <v>4456</v>
      </c>
    </row>
    <row r="908" spans="1:17" s="70" customFormat="1" ht="36" x14ac:dyDescent="0.3">
      <c r="A908" s="70" t="s">
        <v>9532</v>
      </c>
      <c r="B908" s="70" t="s">
        <v>2732</v>
      </c>
      <c r="C908" s="70">
        <v>270</v>
      </c>
      <c r="D908" s="70" t="s">
        <v>19837</v>
      </c>
      <c r="E908" s="70" t="s">
        <v>15241</v>
      </c>
      <c r="F908" s="70">
        <v>227573700</v>
      </c>
      <c r="H908" s="74" t="s">
        <v>19838</v>
      </c>
      <c r="I908" s="74" t="s">
        <v>19839</v>
      </c>
      <c r="K908" s="70" t="s">
        <v>19840</v>
      </c>
      <c r="L908" s="70">
        <v>380</v>
      </c>
      <c r="M908" s="70">
        <v>1939</v>
      </c>
      <c r="N908" s="70" t="s">
        <v>19841</v>
      </c>
      <c r="O908" s="70" t="s">
        <v>4456</v>
      </c>
      <c r="P908" s="70" t="s">
        <v>19842</v>
      </c>
      <c r="Q908" s="70" t="s">
        <v>9229</v>
      </c>
    </row>
    <row r="909" spans="1:17" s="70" customFormat="1" ht="24" x14ac:dyDescent="0.3">
      <c r="A909" s="70" t="s">
        <v>11305</v>
      </c>
      <c r="B909" s="70" t="s">
        <v>4870</v>
      </c>
      <c r="C909" s="70">
        <v>270</v>
      </c>
      <c r="D909" s="70" t="s">
        <v>19843</v>
      </c>
      <c r="E909" s="70" t="s">
        <v>9179</v>
      </c>
      <c r="F909" s="70" t="s">
        <v>19844</v>
      </c>
      <c r="H909" s="74" t="s">
        <v>19845</v>
      </c>
      <c r="I909" s="74" t="s">
        <v>19846</v>
      </c>
      <c r="K909" s="70" t="s">
        <v>19847</v>
      </c>
      <c r="L909" s="70">
        <v>220</v>
      </c>
      <c r="M909" s="70">
        <v>1958</v>
      </c>
      <c r="N909" s="70" t="s">
        <v>19848</v>
      </c>
      <c r="O909" s="70" t="s">
        <v>4456</v>
      </c>
    </row>
    <row r="910" spans="1:17" s="70" customFormat="1" x14ac:dyDescent="0.3">
      <c r="A910" s="70" t="s">
        <v>9477</v>
      </c>
      <c r="B910" s="70" t="s">
        <v>19849</v>
      </c>
      <c r="C910" s="70">
        <v>270</v>
      </c>
      <c r="D910" s="70" t="s">
        <v>19850</v>
      </c>
      <c r="E910" s="70" t="s">
        <v>15770</v>
      </c>
      <c r="F910" s="70" t="s">
        <v>19851</v>
      </c>
      <c r="H910" s="70" t="s">
        <v>19852</v>
      </c>
      <c r="I910" s="74" t="s">
        <v>19853</v>
      </c>
      <c r="K910" s="70" t="s">
        <v>19854</v>
      </c>
      <c r="L910" s="70">
        <v>23</v>
      </c>
      <c r="M910" s="70">
        <v>1987</v>
      </c>
      <c r="N910" s="70" t="s">
        <v>19855</v>
      </c>
      <c r="O910" s="70" t="s">
        <v>15770</v>
      </c>
    </row>
    <row r="911" spans="1:17" s="70" customFormat="1" x14ac:dyDescent="0.3">
      <c r="A911" s="70" t="s">
        <v>11277</v>
      </c>
      <c r="B911" s="70" t="s">
        <v>4838</v>
      </c>
      <c r="C911" s="70">
        <v>270</v>
      </c>
      <c r="D911" s="70" t="s">
        <v>19856</v>
      </c>
      <c r="E911" s="70" t="s">
        <v>15241</v>
      </c>
      <c r="F911" s="70">
        <v>225949797</v>
      </c>
      <c r="H911" s="74" t="s">
        <v>19857</v>
      </c>
      <c r="I911" s="74" t="s">
        <v>19858</v>
      </c>
      <c r="K911" s="70" t="s">
        <v>19859</v>
      </c>
      <c r="L911" s="70">
        <v>35</v>
      </c>
      <c r="N911" s="70" t="s">
        <v>15442</v>
      </c>
      <c r="O911" s="70" t="s">
        <v>4456</v>
      </c>
    </row>
    <row r="912" spans="1:17" s="70" customFormat="1" x14ac:dyDescent="0.3">
      <c r="A912" s="70" t="s">
        <v>12506</v>
      </c>
      <c r="B912" s="70" t="s">
        <v>6211</v>
      </c>
      <c r="C912" s="70">
        <v>271</v>
      </c>
      <c r="D912" s="70" t="s">
        <v>19860</v>
      </c>
      <c r="E912" s="70" t="s">
        <v>9179</v>
      </c>
      <c r="F912" s="70">
        <v>223747700</v>
      </c>
      <c r="G912" s="70">
        <v>223747720</v>
      </c>
      <c r="H912" s="74" t="s">
        <v>19861</v>
      </c>
      <c r="I912" s="70" t="s">
        <v>19862</v>
      </c>
      <c r="J912" s="70">
        <v>7550183</v>
      </c>
      <c r="K912" s="70" t="s">
        <v>19863</v>
      </c>
      <c r="L912" s="70">
        <v>80</v>
      </c>
      <c r="M912" s="70">
        <v>1931</v>
      </c>
      <c r="N912" s="70" t="s">
        <v>19864</v>
      </c>
      <c r="O912" s="70" t="s">
        <v>4456</v>
      </c>
    </row>
    <row r="913" spans="1:17" s="70" customFormat="1" ht="24" x14ac:dyDescent="0.3">
      <c r="A913" s="70" t="s">
        <v>10091</v>
      </c>
      <c r="B913" s="70" t="s">
        <v>3484</v>
      </c>
      <c r="C913" s="70">
        <v>271</v>
      </c>
      <c r="D913" s="70" t="s">
        <v>19865</v>
      </c>
      <c r="E913" s="70" t="s">
        <v>15129</v>
      </c>
      <c r="F913" s="70" t="s">
        <v>19866</v>
      </c>
      <c r="H913" s="74" t="s">
        <v>19867</v>
      </c>
      <c r="I913" s="74" t="s">
        <v>19868</v>
      </c>
      <c r="J913" s="70">
        <v>9160000</v>
      </c>
      <c r="K913" s="70" t="s">
        <v>19869</v>
      </c>
      <c r="L913" s="70">
        <v>25</v>
      </c>
      <c r="M913" s="70">
        <v>1957</v>
      </c>
      <c r="N913" s="70" t="s">
        <v>19870</v>
      </c>
      <c r="O913" s="70" t="s">
        <v>4456</v>
      </c>
    </row>
    <row r="914" spans="1:17" s="70" customFormat="1" ht="36" x14ac:dyDescent="0.3">
      <c r="A914" s="70" t="s">
        <v>11472</v>
      </c>
      <c r="B914" s="70" t="s">
        <v>5056</v>
      </c>
      <c r="C914" s="70">
        <v>271</v>
      </c>
      <c r="D914" s="70" t="s">
        <v>19871</v>
      </c>
      <c r="E914" s="70" t="s">
        <v>4456</v>
      </c>
      <c r="F914" s="70" t="s">
        <v>19872</v>
      </c>
      <c r="H914" s="74" t="s">
        <v>19873</v>
      </c>
      <c r="I914" s="74" t="s">
        <v>19874</v>
      </c>
      <c r="J914" s="70">
        <v>8370445</v>
      </c>
      <c r="K914" s="70" t="s">
        <v>19875</v>
      </c>
      <c r="L914" s="70">
        <v>15</v>
      </c>
      <c r="M914" s="70">
        <v>1956</v>
      </c>
      <c r="N914" s="70" t="s">
        <v>19876</v>
      </c>
      <c r="O914" s="70" t="s">
        <v>4456</v>
      </c>
    </row>
    <row r="915" spans="1:17" s="70" customFormat="1" x14ac:dyDescent="0.3">
      <c r="A915" s="70" t="s">
        <v>9803</v>
      </c>
      <c r="B915" s="70" t="s">
        <v>19877</v>
      </c>
      <c r="C915" s="70">
        <v>271</v>
      </c>
      <c r="D915" s="70" t="s">
        <v>19878</v>
      </c>
      <c r="E915" s="70" t="s">
        <v>16619</v>
      </c>
      <c r="F915" s="70" t="s">
        <v>19879</v>
      </c>
      <c r="H915" s="74" t="s">
        <v>19880</v>
      </c>
      <c r="I915" s="74" t="s">
        <v>19881</v>
      </c>
      <c r="J915" s="70">
        <v>5111835</v>
      </c>
      <c r="K915" s="70" t="s">
        <v>19882</v>
      </c>
      <c r="L915" s="70">
        <v>350</v>
      </c>
      <c r="M915" s="70">
        <v>1985</v>
      </c>
      <c r="N915" s="70" t="s">
        <v>19883</v>
      </c>
      <c r="O915" s="70" t="s">
        <v>16619</v>
      </c>
    </row>
    <row r="916" spans="1:17" s="70" customFormat="1" ht="24" x14ac:dyDescent="0.3">
      <c r="A916" s="70" t="s">
        <v>9804</v>
      </c>
      <c r="B916" s="70" t="s">
        <v>3153</v>
      </c>
      <c r="C916" s="70">
        <v>271</v>
      </c>
      <c r="D916" s="70" t="s">
        <v>19884</v>
      </c>
      <c r="E916" s="70" t="s">
        <v>15169</v>
      </c>
      <c r="F916" s="70">
        <v>229633630</v>
      </c>
      <c r="H916" s="74" t="s">
        <v>19885</v>
      </c>
      <c r="I916" s="74" t="s">
        <v>19886</v>
      </c>
      <c r="K916" s="70" t="s">
        <v>19887</v>
      </c>
      <c r="L916" s="70">
        <v>80</v>
      </c>
      <c r="M916" s="70">
        <v>1948</v>
      </c>
      <c r="N916" s="70" t="s">
        <v>19888</v>
      </c>
      <c r="O916" s="70" t="s">
        <v>4456</v>
      </c>
    </row>
    <row r="917" spans="1:17" s="70" customFormat="1" ht="24" x14ac:dyDescent="0.3">
      <c r="A917" s="70" t="s">
        <v>9820</v>
      </c>
      <c r="B917" s="70" t="s">
        <v>19889</v>
      </c>
      <c r="C917" s="70">
        <v>271</v>
      </c>
      <c r="D917" s="70" t="s">
        <v>19890</v>
      </c>
      <c r="E917" s="70" t="s">
        <v>19891</v>
      </c>
      <c r="F917" s="70" t="s">
        <v>19892</v>
      </c>
      <c r="H917" s="74" t="s">
        <v>19893</v>
      </c>
      <c r="I917" s="74" t="s">
        <v>19894</v>
      </c>
      <c r="K917" s="70" t="s">
        <v>19895</v>
      </c>
      <c r="L917" s="70">
        <v>100</v>
      </c>
      <c r="M917" s="70">
        <v>1940</v>
      </c>
      <c r="N917" s="70" t="s">
        <v>19896</v>
      </c>
      <c r="O917" s="70" t="s">
        <v>19891</v>
      </c>
    </row>
    <row r="918" spans="1:17" s="70" customFormat="1" x14ac:dyDescent="0.3">
      <c r="A918" s="70" t="s">
        <v>14049</v>
      </c>
      <c r="B918" s="70" t="s">
        <v>8012</v>
      </c>
      <c r="C918" s="70">
        <v>271</v>
      </c>
      <c r="D918" s="70" t="s">
        <v>19897</v>
      </c>
      <c r="E918" s="70" t="s">
        <v>15120</v>
      </c>
      <c r="F918" s="70">
        <v>226224880</v>
      </c>
      <c r="G918" s="70">
        <v>226218511</v>
      </c>
      <c r="H918" s="74" t="s">
        <v>19898</v>
      </c>
      <c r="I918" s="74" t="s">
        <v>19899</v>
      </c>
      <c r="K918" s="70" t="s">
        <v>19900</v>
      </c>
      <c r="L918" s="70">
        <v>40</v>
      </c>
      <c r="M918" s="70">
        <v>2005</v>
      </c>
      <c r="N918" s="70" t="s">
        <v>19901</v>
      </c>
      <c r="O918" s="70" t="s">
        <v>4456</v>
      </c>
    </row>
    <row r="919" spans="1:17" s="70" customFormat="1" ht="36" x14ac:dyDescent="0.3">
      <c r="A919" s="70" t="s">
        <v>14050</v>
      </c>
      <c r="B919" s="70" t="s">
        <v>8013</v>
      </c>
      <c r="C919" s="70">
        <v>271</v>
      </c>
      <c r="D919" s="70" t="s">
        <v>19902</v>
      </c>
      <c r="E919" s="70" t="s">
        <v>15249</v>
      </c>
      <c r="F919" s="70" t="s">
        <v>19903</v>
      </c>
      <c r="H919" s="70" t="s">
        <v>19904</v>
      </c>
      <c r="I919" s="74" t="s">
        <v>19905</v>
      </c>
      <c r="K919" s="70" t="s">
        <v>19906</v>
      </c>
      <c r="L919" s="70">
        <v>35</v>
      </c>
      <c r="M919" s="70">
        <v>1974</v>
      </c>
      <c r="N919" s="70" t="s">
        <v>19907</v>
      </c>
      <c r="O919" s="70" t="s">
        <v>4456</v>
      </c>
      <c r="P919" s="70" t="s">
        <v>15884</v>
      </c>
      <c r="Q919" s="70" t="s">
        <v>19908</v>
      </c>
    </row>
    <row r="920" spans="1:17" s="70" customFormat="1" ht="24" x14ac:dyDescent="0.3">
      <c r="A920" s="70" t="s">
        <v>14051</v>
      </c>
      <c r="B920" s="70" t="s">
        <v>8014</v>
      </c>
      <c r="C920" s="70">
        <v>271</v>
      </c>
      <c r="D920" s="70" t="s">
        <v>19909</v>
      </c>
      <c r="E920" s="70" t="s">
        <v>4456</v>
      </c>
      <c r="F920" s="70" t="s">
        <v>19910</v>
      </c>
      <c r="H920" s="74" t="s">
        <v>19911</v>
      </c>
      <c r="I920" s="74" t="s">
        <v>19912</v>
      </c>
      <c r="K920" s="70" t="s">
        <v>19913</v>
      </c>
      <c r="L920" s="70">
        <v>20</v>
      </c>
      <c r="M920" s="70">
        <v>1980</v>
      </c>
      <c r="N920" s="70" t="s">
        <v>19914</v>
      </c>
      <c r="O920" s="70" t="s">
        <v>4456</v>
      </c>
    </row>
    <row r="921" spans="1:17" s="70" customFormat="1" x14ac:dyDescent="0.3">
      <c r="A921" s="70" t="s">
        <v>10434</v>
      </c>
      <c r="B921" s="70" t="s">
        <v>3872</v>
      </c>
      <c r="C921" s="70">
        <v>272</v>
      </c>
      <c r="D921" s="70" t="s">
        <v>19915</v>
      </c>
      <c r="E921" s="70" t="s">
        <v>15120</v>
      </c>
      <c r="F921" s="70">
        <v>223902400</v>
      </c>
      <c r="H921" s="74" t="s">
        <v>19916</v>
      </c>
      <c r="I921" s="74" t="s">
        <v>19917</v>
      </c>
      <c r="K921" s="70" t="s">
        <v>19918</v>
      </c>
      <c r="L921" s="70">
        <v>70</v>
      </c>
      <c r="M921" s="70">
        <v>1968</v>
      </c>
      <c r="N921" s="70" t="s">
        <v>19919</v>
      </c>
      <c r="O921" s="70" t="s">
        <v>4456</v>
      </c>
    </row>
    <row r="922" spans="1:17" s="70" customFormat="1" x14ac:dyDescent="0.3">
      <c r="A922" s="70" t="s">
        <v>11685</v>
      </c>
      <c r="B922" s="70" t="s">
        <v>5289</v>
      </c>
      <c r="C922" s="70">
        <v>272</v>
      </c>
      <c r="D922" s="70" t="s">
        <v>19920</v>
      </c>
      <c r="E922" s="70" t="s">
        <v>9256</v>
      </c>
      <c r="F922" s="70">
        <v>225448600</v>
      </c>
      <c r="H922" s="74" t="s">
        <v>19921</v>
      </c>
      <c r="I922" s="74" t="s">
        <v>19922</v>
      </c>
      <c r="J922" s="70">
        <v>9061276</v>
      </c>
      <c r="K922" s="70" t="s">
        <v>19923</v>
      </c>
      <c r="L922" s="70">
        <v>8</v>
      </c>
      <c r="M922" s="70">
        <v>1923</v>
      </c>
      <c r="N922" s="70" t="s">
        <v>19924</v>
      </c>
      <c r="O922" s="70" t="s">
        <v>4456</v>
      </c>
      <c r="P922" s="70" t="s">
        <v>15884</v>
      </c>
      <c r="Q922" s="70" t="s">
        <v>19925</v>
      </c>
    </row>
    <row r="923" spans="1:17" s="70" customFormat="1" x14ac:dyDescent="0.3">
      <c r="A923" s="70" t="s">
        <v>10621</v>
      </c>
      <c r="B923" s="70" t="s">
        <v>4086</v>
      </c>
      <c r="C923" s="70">
        <v>272</v>
      </c>
      <c r="D923" s="70" t="s">
        <v>19926</v>
      </c>
      <c r="E923" s="70" t="s">
        <v>4456</v>
      </c>
      <c r="F923" s="70">
        <v>226363500</v>
      </c>
      <c r="H923" s="70" t="s">
        <v>19927</v>
      </c>
      <c r="I923" s="74" t="s">
        <v>19928</v>
      </c>
      <c r="J923" s="70">
        <v>8350396</v>
      </c>
      <c r="K923" s="70" t="s">
        <v>19929</v>
      </c>
      <c r="L923" s="70">
        <v>38</v>
      </c>
      <c r="M923" s="70">
        <v>1988</v>
      </c>
      <c r="N923" s="70" t="s">
        <v>19930</v>
      </c>
      <c r="O923" s="70" t="s">
        <v>4456</v>
      </c>
    </row>
    <row r="924" spans="1:17" s="70" customFormat="1" ht="24" x14ac:dyDescent="0.3">
      <c r="A924" s="70" t="s">
        <v>11473</v>
      </c>
      <c r="B924" s="70" t="s">
        <v>5057</v>
      </c>
      <c r="C924" s="70">
        <v>272</v>
      </c>
      <c r="D924" s="70" t="s">
        <v>19931</v>
      </c>
      <c r="E924" s="70" t="s">
        <v>15415</v>
      </c>
      <c r="F924" s="70">
        <v>225665811</v>
      </c>
      <c r="H924" s="74" t="s">
        <v>19932</v>
      </c>
      <c r="I924" s="74" t="s">
        <v>19933</v>
      </c>
      <c r="J924" s="70">
        <v>8060003</v>
      </c>
      <c r="K924" s="70" t="s">
        <v>19934</v>
      </c>
      <c r="L924" s="70">
        <v>25</v>
      </c>
      <c r="M924" s="70">
        <v>2002</v>
      </c>
      <c r="N924" s="70" t="s">
        <v>19935</v>
      </c>
      <c r="O924" s="70" t="s">
        <v>4456</v>
      </c>
      <c r="P924" s="70" t="s">
        <v>17259</v>
      </c>
      <c r="Q924" s="70" t="s">
        <v>19936</v>
      </c>
    </row>
    <row r="925" spans="1:17" s="70" customFormat="1" ht="48" x14ac:dyDescent="0.3">
      <c r="A925" s="70" t="s">
        <v>11317</v>
      </c>
      <c r="B925" s="70" t="s">
        <v>4882</v>
      </c>
      <c r="C925" s="70">
        <v>272</v>
      </c>
      <c r="D925" s="70" t="s">
        <v>19937</v>
      </c>
      <c r="E925" s="70" t="s">
        <v>15415</v>
      </c>
      <c r="F925" s="70" t="s">
        <v>19938</v>
      </c>
      <c r="H925" s="74" t="s">
        <v>19939</v>
      </c>
      <c r="I925" s="74" t="s">
        <v>19940</v>
      </c>
      <c r="J925" s="70">
        <v>8060440</v>
      </c>
      <c r="K925" s="70" t="s">
        <v>19941</v>
      </c>
      <c r="L925" s="70">
        <v>55</v>
      </c>
      <c r="M925" s="70">
        <v>1993</v>
      </c>
      <c r="N925" s="70" t="s">
        <v>19942</v>
      </c>
      <c r="O925" s="70" t="s">
        <v>4456</v>
      </c>
    </row>
    <row r="926" spans="1:17" s="70" customFormat="1" x14ac:dyDescent="0.3">
      <c r="A926" s="70" t="s">
        <v>12650</v>
      </c>
      <c r="B926" s="70" t="s">
        <v>19943</v>
      </c>
      <c r="C926" s="70">
        <v>272</v>
      </c>
      <c r="D926" s="70" t="s">
        <v>19944</v>
      </c>
      <c r="E926" s="70" t="s">
        <v>19945</v>
      </c>
      <c r="F926" s="70" t="s">
        <v>19946</v>
      </c>
      <c r="H926" s="70" t="s">
        <v>19947</v>
      </c>
      <c r="I926" s="74" t="s">
        <v>19948</v>
      </c>
      <c r="K926" s="70" t="s">
        <v>19949</v>
      </c>
      <c r="L926" s="70">
        <v>80</v>
      </c>
      <c r="M926" s="70">
        <v>1991</v>
      </c>
      <c r="N926" s="70" t="s">
        <v>16283</v>
      </c>
      <c r="O926" s="70" t="s">
        <v>16278</v>
      </c>
    </row>
    <row r="927" spans="1:17" s="70" customFormat="1" ht="24" x14ac:dyDescent="0.3">
      <c r="A927" s="70" t="s">
        <v>10761</v>
      </c>
      <c r="B927" s="70" t="s">
        <v>4251</v>
      </c>
      <c r="C927" s="70">
        <v>272</v>
      </c>
      <c r="D927" s="70" t="s">
        <v>19950</v>
      </c>
      <c r="E927" s="70" t="s">
        <v>15197</v>
      </c>
      <c r="F927" s="70">
        <v>228769600</v>
      </c>
      <c r="H927" s="70" t="s">
        <v>19951</v>
      </c>
      <c r="I927" s="74" t="s">
        <v>19952</v>
      </c>
      <c r="K927" s="70" t="s">
        <v>19953</v>
      </c>
      <c r="L927" s="70">
        <v>50</v>
      </c>
      <c r="M927" s="70">
        <v>2000</v>
      </c>
      <c r="N927" s="70" t="s">
        <v>19954</v>
      </c>
      <c r="O927" s="70" t="s">
        <v>4456</v>
      </c>
    </row>
    <row r="928" spans="1:17" s="70" customFormat="1" x14ac:dyDescent="0.3">
      <c r="A928" s="70" t="s">
        <v>10556</v>
      </c>
      <c r="B928" s="70" t="s">
        <v>4008</v>
      </c>
      <c r="C928" s="70">
        <v>272</v>
      </c>
      <c r="D928" s="70" t="s">
        <v>19955</v>
      </c>
      <c r="E928" s="70" t="s">
        <v>4456</v>
      </c>
      <c r="F928" s="70">
        <v>224500050</v>
      </c>
      <c r="H928" s="70" t="s">
        <v>19956</v>
      </c>
      <c r="I928" s="74" t="s">
        <v>19957</v>
      </c>
      <c r="K928" s="70" t="s">
        <v>19958</v>
      </c>
      <c r="L928" s="70">
        <v>60</v>
      </c>
      <c r="M928" s="70">
        <v>1939</v>
      </c>
      <c r="N928" s="70" t="s">
        <v>19959</v>
      </c>
      <c r="O928" s="70" t="s">
        <v>4456</v>
      </c>
    </row>
    <row r="929" spans="1:17" s="70" customFormat="1" x14ac:dyDescent="0.3">
      <c r="A929" s="70" t="s">
        <v>10557</v>
      </c>
      <c r="B929" s="70" t="s">
        <v>4009</v>
      </c>
      <c r="C929" s="70">
        <v>273</v>
      </c>
      <c r="D929" s="70" t="s">
        <v>19960</v>
      </c>
      <c r="E929" s="70" t="s">
        <v>15390</v>
      </c>
      <c r="F929" s="70">
        <v>224959500</v>
      </c>
      <c r="H929" s="74" t="s">
        <v>19961</v>
      </c>
      <c r="I929" s="74" t="s">
        <v>19962</v>
      </c>
      <c r="K929" s="70" t="s">
        <v>19963</v>
      </c>
      <c r="L929" s="70">
        <v>57</v>
      </c>
      <c r="M929" s="70">
        <v>1989</v>
      </c>
      <c r="N929" s="70" t="s">
        <v>19964</v>
      </c>
      <c r="O929" s="70" t="s">
        <v>4456</v>
      </c>
    </row>
    <row r="930" spans="1:17" s="70" customFormat="1" ht="24" x14ac:dyDescent="0.3">
      <c r="A930" s="70" t="s">
        <v>10558</v>
      </c>
      <c r="B930" s="70" t="s">
        <v>19965</v>
      </c>
      <c r="C930" s="70">
        <v>273</v>
      </c>
      <c r="D930" s="70" t="s">
        <v>19966</v>
      </c>
      <c r="E930" s="70" t="s">
        <v>16223</v>
      </c>
      <c r="F930" s="70" t="s">
        <v>19967</v>
      </c>
      <c r="G930" s="70" t="s">
        <v>19968</v>
      </c>
      <c r="H930" s="74" t="s">
        <v>19969</v>
      </c>
      <c r="I930" s="74" t="s">
        <v>19970</v>
      </c>
      <c r="K930" s="70" t="s">
        <v>19971</v>
      </c>
      <c r="L930" s="70">
        <v>300</v>
      </c>
      <c r="M930" s="70">
        <v>1989</v>
      </c>
      <c r="N930" s="70" t="s">
        <v>19972</v>
      </c>
      <c r="O930" s="70" t="s">
        <v>16223</v>
      </c>
      <c r="P930" s="70" t="s">
        <v>19973</v>
      </c>
      <c r="Q930" s="70" t="s">
        <v>4460</v>
      </c>
    </row>
    <row r="931" spans="1:17" s="70" customFormat="1" ht="24" x14ac:dyDescent="0.3">
      <c r="A931" s="70" t="s">
        <v>10559</v>
      </c>
      <c r="B931" s="70" t="s">
        <v>4011</v>
      </c>
      <c r="C931" s="70">
        <v>273</v>
      </c>
      <c r="D931" s="70" t="s">
        <v>19974</v>
      </c>
      <c r="E931" s="70" t="s">
        <v>15197</v>
      </c>
      <c r="F931" s="70">
        <v>226033000</v>
      </c>
      <c r="H931" s="70" t="s">
        <v>19975</v>
      </c>
      <c r="I931" s="74" t="s">
        <v>19976</v>
      </c>
      <c r="J931" s="70">
        <v>8720524</v>
      </c>
      <c r="K931" s="70" t="s">
        <v>19977</v>
      </c>
      <c r="L931" s="70">
        <v>42</v>
      </c>
      <c r="M931" s="70">
        <v>1985</v>
      </c>
      <c r="N931" s="70" t="s">
        <v>19978</v>
      </c>
      <c r="O931" s="70" t="s">
        <v>4456</v>
      </c>
    </row>
    <row r="932" spans="1:17" s="70" customFormat="1" ht="24" x14ac:dyDescent="0.3">
      <c r="A932" s="70" t="s">
        <v>10997</v>
      </c>
      <c r="B932" s="70" t="s">
        <v>4527</v>
      </c>
      <c r="C932" s="70">
        <v>273</v>
      </c>
      <c r="D932" s="70" t="s">
        <v>19979</v>
      </c>
      <c r="E932" s="70" t="s">
        <v>15197</v>
      </c>
      <c r="F932" s="70">
        <v>224821200</v>
      </c>
      <c r="I932" s="74" t="s">
        <v>19980</v>
      </c>
      <c r="J932" s="70">
        <v>8710033</v>
      </c>
      <c r="K932" s="70" t="s">
        <v>19981</v>
      </c>
      <c r="L932" s="70">
        <v>158</v>
      </c>
      <c r="M932" s="70">
        <v>1996</v>
      </c>
      <c r="N932" s="70" t="s">
        <v>19982</v>
      </c>
      <c r="O932" s="70" t="s">
        <v>4456</v>
      </c>
      <c r="P932" s="70" t="s">
        <v>19273</v>
      </c>
      <c r="Q932" s="70" t="s">
        <v>4460</v>
      </c>
    </row>
    <row r="933" spans="1:17" s="70" customFormat="1" x14ac:dyDescent="0.3">
      <c r="A933" s="70" t="s">
        <v>10311</v>
      </c>
      <c r="B933" s="70" t="s">
        <v>3738</v>
      </c>
      <c r="C933" s="70">
        <v>273</v>
      </c>
      <c r="D933" s="70" t="s">
        <v>19983</v>
      </c>
      <c r="E933" s="70" t="s">
        <v>4456</v>
      </c>
      <c r="F933" s="70">
        <v>223891000</v>
      </c>
      <c r="H933" s="74" t="s">
        <v>19984</v>
      </c>
      <c r="I933" s="74" t="s">
        <v>19985</v>
      </c>
      <c r="J933" s="70">
        <v>8330291</v>
      </c>
      <c r="K933" s="70" t="s">
        <v>19986</v>
      </c>
      <c r="L933" s="70">
        <v>1300</v>
      </c>
      <c r="M933" s="70">
        <v>1981</v>
      </c>
      <c r="N933" s="70" t="s">
        <v>19987</v>
      </c>
      <c r="O933" s="70" t="s">
        <v>4456</v>
      </c>
    </row>
    <row r="934" spans="1:17" s="70" customFormat="1" x14ac:dyDescent="0.3">
      <c r="A934" s="70" t="s">
        <v>12964</v>
      </c>
      <c r="B934" s="70" t="s">
        <v>6842</v>
      </c>
      <c r="C934" s="70">
        <v>273</v>
      </c>
      <c r="D934" s="70" t="s">
        <v>19988</v>
      </c>
      <c r="E934" s="70" t="s">
        <v>9179</v>
      </c>
      <c r="F934" s="70">
        <v>223661500</v>
      </c>
      <c r="G934" s="70">
        <v>223661501</v>
      </c>
      <c r="H934" s="74" t="s">
        <v>19989</v>
      </c>
      <c r="I934" s="74" t="s">
        <v>19990</v>
      </c>
      <c r="J934" s="70">
        <v>7590995</v>
      </c>
      <c r="K934" s="70" t="s">
        <v>19991</v>
      </c>
      <c r="L934" s="70">
        <v>35</v>
      </c>
      <c r="M934" s="70">
        <v>1910</v>
      </c>
      <c r="N934" s="70" t="s">
        <v>19992</v>
      </c>
      <c r="O934" s="70" t="s">
        <v>4456</v>
      </c>
    </row>
    <row r="935" spans="1:17" s="70" customFormat="1" ht="24" x14ac:dyDescent="0.3">
      <c r="A935" s="70" t="s">
        <v>12958</v>
      </c>
      <c r="B935" s="70" t="s">
        <v>6834</v>
      </c>
      <c r="C935" s="70">
        <v>274</v>
      </c>
      <c r="D935" s="70" t="s">
        <v>19993</v>
      </c>
      <c r="E935" s="70" t="s">
        <v>4456</v>
      </c>
      <c r="F935" s="70" t="s">
        <v>19994</v>
      </c>
      <c r="H935" s="70" t="s">
        <v>19995</v>
      </c>
      <c r="I935" s="74" t="s">
        <v>19996</v>
      </c>
      <c r="K935" s="70" t="s">
        <v>19997</v>
      </c>
      <c r="L935" s="70">
        <v>13</v>
      </c>
      <c r="N935" s="70" t="s">
        <v>19998</v>
      </c>
      <c r="O935" s="70" t="s">
        <v>4456</v>
      </c>
    </row>
    <row r="936" spans="1:17" s="70" customFormat="1" ht="24" x14ac:dyDescent="0.3">
      <c r="A936" s="70" t="s">
        <v>11940</v>
      </c>
      <c r="B936" s="70" t="s">
        <v>5585</v>
      </c>
      <c r="C936" s="70">
        <v>274</v>
      </c>
      <c r="D936" s="70" t="s">
        <v>19999</v>
      </c>
      <c r="E936" s="70" t="s">
        <v>4456</v>
      </c>
      <c r="F936" s="70">
        <v>229799900</v>
      </c>
      <c r="H936" s="70" t="s">
        <v>20000</v>
      </c>
      <c r="I936" s="74" t="s">
        <v>20001</v>
      </c>
      <c r="K936" s="70" t="s">
        <v>20002</v>
      </c>
      <c r="L936" s="70">
        <v>24</v>
      </c>
      <c r="M936" s="70">
        <v>1967</v>
      </c>
      <c r="N936" s="70" t="s">
        <v>20003</v>
      </c>
      <c r="O936" s="70" t="s">
        <v>4456</v>
      </c>
      <c r="P936" s="70" t="s">
        <v>20004</v>
      </c>
      <c r="Q936" s="70" t="s">
        <v>4460</v>
      </c>
    </row>
    <row r="937" spans="1:17" s="70" customFormat="1" ht="24" x14ac:dyDescent="0.3">
      <c r="A937" s="70" t="s">
        <v>12083</v>
      </c>
      <c r="B937" s="70" t="s">
        <v>5750</v>
      </c>
      <c r="C937" s="70">
        <v>274</v>
      </c>
      <c r="D937" s="70" t="s">
        <v>20005</v>
      </c>
      <c r="E937" s="70" t="s">
        <v>4456</v>
      </c>
      <c r="F937" s="70">
        <v>224126000</v>
      </c>
      <c r="G937" s="70">
        <v>224126029</v>
      </c>
      <c r="H937" s="70" t="s">
        <v>20006</v>
      </c>
      <c r="I937" s="74" t="s">
        <v>20007</v>
      </c>
      <c r="K937" s="70" t="s">
        <v>20008</v>
      </c>
      <c r="L937" s="70">
        <v>60</v>
      </c>
      <c r="N937" s="70" t="s">
        <v>20009</v>
      </c>
      <c r="O937" s="70" t="s">
        <v>4456</v>
      </c>
      <c r="P937" s="70" t="s">
        <v>20010</v>
      </c>
      <c r="Q937" s="70" t="s">
        <v>20011</v>
      </c>
    </row>
    <row r="938" spans="1:17" s="70" customFormat="1" x14ac:dyDescent="0.3">
      <c r="A938" s="70" t="s">
        <v>11551</v>
      </c>
      <c r="B938" s="70" t="s">
        <v>5136</v>
      </c>
      <c r="C938" s="70">
        <v>274</v>
      </c>
      <c r="D938" s="70" t="s">
        <v>20012</v>
      </c>
      <c r="E938" s="70" t="s">
        <v>4456</v>
      </c>
      <c r="F938" s="70">
        <v>222224849</v>
      </c>
      <c r="G938" s="70">
        <v>222226765</v>
      </c>
      <c r="H938" s="70" t="s">
        <v>20013</v>
      </c>
      <c r="I938" s="74" t="s">
        <v>20014</v>
      </c>
      <c r="K938" s="70" t="s">
        <v>20015</v>
      </c>
      <c r="L938" s="70">
        <v>80</v>
      </c>
      <c r="M938" s="70">
        <v>1951</v>
      </c>
      <c r="N938" s="70" t="s">
        <v>20016</v>
      </c>
      <c r="O938" s="70" t="s">
        <v>4456</v>
      </c>
    </row>
    <row r="939" spans="1:17" s="70" customFormat="1" ht="24" x14ac:dyDescent="0.3">
      <c r="A939" s="70" t="s">
        <v>13718</v>
      </c>
      <c r="B939" s="70" t="s">
        <v>7655</v>
      </c>
      <c r="C939" s="70">
        <v>274</v>
      </c>
      <c r="D939" s="70" t="s">
        <v>20017</v>
      </c>
      <c r="E939" s="70" t="s">
        <v>15595</v>
      </c>
      <c r="F939" s="70" t="s">
        <v>20018</v>
      </c>
      <c r="H939" s="74" t="s">
        <v>20019</v>
      </c>
      <c r="I939" s="74" t="s">
        <v>20020</v>
      </c>
      <c r="J939" s="70">
        <v>7640803</v>
      </c>
      <c r="K939" s="70" t="s">
        <v>20021</v>
      </c>
      <c r="L939" s="70">
        <v>60</v>
      </c>
      <c r="M939" s="70">
        <v>1992</v>
      </c>
      <c r="N939" s="70" t="s">
        <v>20022</v>
      </c>
      <c r="O939" s="70" t="s">
        <v>4456</v>
      </c>
    </row>
    <row r="940" spans="1:17" s="70" customFormat="1" ht="24" x14ac:dyDescent="0.3">
      <c r="A940" s="70" t="s">
        <v>12740</v>
      </c>
      <c r="B940" s="70" t="s">
        <v>20023</v>
      </c>
      <c r="C940" s="70">
        <v>274</v>
      </c>
      <c r="D940" s="70" t="s">
        <v>20024</v>
      </c>
      <c r="E940" s="70" t="s">
        <v>16106</v>
      </c>
      <c r="F940" s="70" t="s">
        <v>20025</v>
      </c>
      <c r="G940" s="70" t="s">
        <v>20026</v>
      </c>
      <c r="H940" s="74" t="s">
        <v>20027</v>
      </c>
      <c r="I940" s="70" t="s">
        <v>20033</v>
      </c>
      <c r="J940" s="70">
        <v>2100448</v>
      </c>
      <c r="K940" s="70" t="s">
        <v>20034</v>
      </c>
      <c r="L940" s="70">
        <v>40</v>
      </c>
      <c r="M940" s="70">
        <v>1890</v>
      </c>
      <c r="N940" s="70" t="s">
        <v>20035</v>
      </c>
      <c r="O940" s="70" t="s">
        <v>16106</v>
      </c>
    </row>
    <row r="941" spans="1:17" s="70" customFormat="1" x14ac:dyDescent="0.3">
      <c r="A941" s="70" t="s">
        <v>12651</v>
      </c>
      <c r="B941" s="70" t="s">
        <v>6387</v>
      </c>
      <c r="C941" s="70">
        <v>274</v>
      </c>
      <c r="D941" s="70" t="s">
        <v>20028</v>
      </c>
      <c r="E941" s="70" t="s">
        <v>20029</v>
      </c>
      <c r="F941" s="70" t="s">
        <v>20030</v>
      </c>
      <c r="H941" s="74" t="s">
        <v>20031</v>
      </c>
      <c r="I941" s="74" t="s">
        <v>20032</v>
      </c>
      <c r="K941" s="70" t="s">
        <v>20036</v>
      </c>
      <c r="L941" s="70">
        <v>43</v>
      </c>
      <c r="M941" s="70">
        <v>1994</v>
      </c>
      <c r="N941" s="70" t="s">
        <v>16157</v>
      </c>
      <c r="O941" s="70" t="s">
        <v>20029</v>
      </c>
    </row>
    <row r="942" spans="1:17" s="70" customFormat="1" ht="24" x14ac:dyDescent="0.3">
      <c r="A942" s="70" t="s">
        <v>10895</v>
      </c>
      <c r="B942" s="70" t="s">
        <v>4402</v>
      </c>
      <c r="C942" s="70">
        <v>275</v>
      </c>
      <c r="D942" s="70" t="s">
        <v>20037</v>
      </c>
      <c r="E942" s="70" t="s">
        <v>15415</v>
      </c>
      <c r="F942" s="70">
        <v>225940600</v>
      </c>
      <c r="H942" s="74" t="s">
        <v>20038</v>
      </c>
      <c r="I942" s="74" t="s">
        <v>20039</v>
      </c>
      <c r="K942" s="70" t="s">
        <v>20040</v>
      </c>
      <c r="L942" s="70">
        <v>55</v>
      </c>
      <c r="M942" s="70">
        <v>1980</v>
      </c>
      <c r="N942" s="70" t="s">
        <v>20041</v>
      </c>
      <c r="O942" s="70" t="s">
        <v>4456</v>
      </c>
      <c r="P942" s="70" t="s">
        <v>15884</v>
      </c>
      <c r="Q942" s="70" t="s">
        <v>9229</v>
      </c>
    </row>
    <row r="943" spans="1:17" s="70" customFormat="1" ht="24" x14ac:dyDescent="0.3">
      <c r="A943" s="70" t="s">
        <v>12240</v>
      </c>
      <c r="B943" s="70" t="s">
        <v>5919</v>
      </c>
      <c r="C943" s="70">
        <v>275</v>
      </c>
      <c r="D943" s="70" t="s">
        <v>20042</v>
      </c>
      <c r="E943" s="70" t="s">
        <v>15607</v>
      </c>
      <c r="F943" s="70" t="s">
        <v>20043</v>
      </c>
      <c r="H943" s="74" t="s">
        <v>20044</v>
      </c>
      <c r="I943" s="74" t="s">
        <v>20045</v>
      </c>
      <c r="K943" s="70" t="s">
        <v>20046</v>
      </c>
      <c r="L943" s="70">
        <v>40</v>
      </c>
      <c r="M943" s="70">
        <v>1948</v>
      </c>
      <c r="N943" s="70" t="s">
        <v>20047</v>
      </c>
      <c r="O943" s="70" t="s">
        <v>4456</v>
      </c>
    </row>
    <row r="944" spans="1:17" s="70" customFormat="1" ht="24" x14ac:dyDescent="0.3">
      <c r="A944" s="70" t="s">
        <v>14400</v>
      </c>
      <c r="B944" s="70" t="s">
        <v>20049</v>
      </c>
      <c r="C944" s="70">
        <v>275</v>
      </c>
      <c r="D944" s="70" t="s">
        <v>20048</v>
      </c>
      <c r="E944" s="70" t="s">
        <v>15770</v>
      </c>
      <c r="F944" s="70" t="s">
        <v>20050</v>
      </c>
      <c r="I944" s="74" t="s">
        <v>20051</v>
      </c>
      <c r="K944" s="70" t="s">
        <v>20052</v>
      </c>
      <c r="L944" s="70">
        <v>171</v>
      </c>
      <c r="N944" s="70" t="s">
        <v>1770</v>
      </c>
      <c r="O944" s="70" t="s">
        <v>15770</v>
      </c>
    </row>
    <row r="945" spans="1:17" s="70" customFormat="1" ht="24" x14ac:dyDescent="0.3">
      <c r="A945" s="70" t="s">
        <v>12968</v>
      </c>
      <c r="B945" s="70" t="s">
        <v>20053</v>
      </c>
      <c r="C945" s="70">
        <v>275</v>
      </c>
      <c r="D945" s="70" t="s">
        <v>20054</v>
      </c>
      <c r="E945" s="70" t="s">
        <v>20055</v>
      </c>
      <c r="F945" s="70" t="s">
        <v>20056</v>
      </c>
      <c r="I945" s="74" t="s">
        <v>20057</v>
      </c>
      <c r="K945" s="70" t="s">
        <v>20058</v>
      </c>
      <c r="L945" s="70">
        <v>215</v>
      </c>
      <c r="N945" s="70" t="s">
        <v>20059</v>
      </c>
      <c r="O945" s="70" t="s">
        <v>20055</v>
      </c>
    </row>
    <row r="946" spans="1:17" s="70" customFormat="1" ht="24" x14ac:dyDescent="0.3">
      <c r="A946" s="70" t="s">
        <v>12528</v>
      </c>
      <c r="B946" s="70" t="s">
        <v>6233</v>
      </c>
      <c r="C946" s="70">
        <v>275</v>
      </c>
      <c r="D946" s="70" t="s">
        <v>20060</v>
      </c>
      <c r="E946" s="70" t="s">
        <v>15178</v>
      </c>
      <c r="F946" s="70">
        <v>224656000</v>
      </c>
      <c r="H946" s="70" t="s">
        <v>20061</v>
      </c>
      <c r="I946" s="74" t="s">
        <v>20062</v>
      </c>
      <c r="J946" s="70">
        <v>8590871</v>
      </c>
      <c r="K946" s="70" t="s">
        <v>20063</v>
      </c>
      <c r="L946" s="70">
        <v>2800</v>
      </c>
      <c r="M946" s="70">
        <v>1996</v>
      </c>
      <c r="N946" s="70" t="s">
        <v>20064</v>
      </c>
      <c r="O946" s="70" t="s">
        <v>4456</v>
      </c>
      <c r="P946" s="70" t="s">
        <v>15884</v>
      </c>
      <c r="Q946" s="70" t="s">
        <v>16993</v>
      </c>
    </row>
    <row r="947" spans="1:17" s="70" customFormat="1" ht="24" x14ac:dyDescent="0.3">
      <c r="A947" s="70" t="s">
        <v>14401</v>
      </c>
      <c r="B947" s="70" t="s">
        <v>20065</v>
      </c>
      <c r="C947" s="70">
        <v>275</v>
      </c>
      <c r="D947" s="70" t="s">
        <v>20066</v>
      </c>
      <c r="E947" s="70" t="s">
        <v>15327</v>
      </c>
      <c r="F947" s="70" t="s">
        <v>20067</v>
      </c>
      <c r="G947" s="70" t="s">
        <v>20068</v>
      </c>
      <c r="H947" s="70" t="s">
        <v>20069</v>
      </c>
      <c r="I947" s="74" t="s">
        <v>20070</v>
      </c>
      <c r="J947" s="70">
        <v>2520179</v>
      </c>
      <c r="K947" s="70" t="s">
        <v>20071</v>
      </c>
      <c r="L947" s="70">
        <v>1500</v>
      </c>
      <c r="M947" s="70">
        <v>2000</v>
      </c>
      <c r="N947" s="70" t="s">
        <v>20072</v>
      </c>
      <c r="O947" s="70" t="s">
        <v>15327</v>
      </c>
    </row>
    <row r="948" spans="1:17" s="70" customFormat="1" ht="24" x14ac:dyDescent="0.3">
      <c r="A948" s="70" t="s">
        <v>12969</v>
      </c>
      <c r="B948" s="70" t="s">
        <v>20073</v>
      </c>
      <c r="C948" s="70">
        <v>275</v>
      </c>
      <c r="D948" s="70" t="s">
        <v>20074</v>
      </c>
      <c r="E948" s="70" t="s">
        <v>16143</v>
      </c>
      <c r="F948" s="70" t="s">
        <v>20075</v>
      </c>
      <c r="H948" s="74" t="s">
        <v>20076</v>
      </c>
      <c r="I948" s="74" t="s">
        <v>20077</v>
      </c>
      <c r="J948" s="70">
        <v>1000007</v>
      </c>
      <c r="K948" s="70" t="s">
        <v>20078</v>
      </c>
      <c r="L948" s="70">
        <v>230</v>
      </c>
      <c r="M948" s="70">
        <v>2000</v>
      </c>
      <c r="N948" s="70" t="s">
        <v>1770</v>
      </c>
      <c r="O948" s="70" t="s">
        <v>16143</v>
      </c>
    </row>
    <row r="949" spans="1:17" s="70" customFormat="1" x14ac:dyDescent="0.3">
      <c r="A949" s="70" t="s">
        <v>12529</v>
      </c>
      <c r="B949" s="70" t="s">
        <v>6234</v>
      </c>
      <c r="C949" s="70">
        <v>276</v>
      </c>
      <c r="D949" s="70" t="s">
        <v>20080</v>
      </c>
      <c r="E949" s="70" t="s">
        <v>15178</v>
      </c>
      <c r="F949" s="70">
        <v>225495500</v>
      </c>
      <c r="H949" s="74" t="s">
        <v>20079</v>
      </c>
      <c r="I949" s="74" t="s">
        <v>20081</v>
      </c>
      <c r="K949" s="70" t="s">
        <v>20082</v>
      </c>
      <c r="L949" s="70">
        <v>280</v>
      </c>
      <c r="M949" s="70">
        <v>1991</v>
      </c>
      <c r="N949" s="70" t="s">
        <v>20083</v>
      </c>
      <c r="O949" s="70" t="s">
        <v>4456</v>
      </c>
      <c r="P949" s="70" t="s">
        <v>15884</v>
      </c>
      <c r="Q949" s="70" t="s">
        <v>9229</v>
      </c>
    </row>
    <row r="950" spans="1:17" s="70" customFormat="1" x14ac:dyDescent="0.3">
      <c r="A950" s="70" t="s">
        <v>12530</v>
      </c>
      <c r="B950" s="70" t="s">
        <v>6235</v>
      </c>
      <c r="C950" s="70">
        <v>276</v>
      </c>
      <c r="D950" s="70" t="s">
        <v>20084</v>
      </c>
      <c r="E950" s="70" t="s">
        <v>15178</v>
      </c>
      <c r="F950" s="70">
        <v>232454003</v>
      </c>
      <c r="H950" s="74" t="s">
        <v>20085</v>
      </c>
      <c r="I950" s="74" t="s">
        <v>20086</v>
      </c>
      <c r="K950" s="70" t="s">
        <v>20087</v>
      </c>
      <c r="L950" s="70">
        <v>200</v>
      </c>
      <c r="N950" s="70" t="s">
        <v>20083</v>
      </c>
      <c r="O950" s="70" t="s">
        <v>4456</v>
      </c>
    </row>
    <row r="951" spans="1:17" s="70" customFormat="1" ht="24" x14ac:dyDescent="0.3">
      <c r="A951" s="70" t="s">
        <v>12864</v>
      </c>
      <c r="B951" s="70" t="s">
        <v>20088</v>
      </c>
      <c r="C951" s="70">
        <v>276</v>
      </c>
      <c r="D951" s="70" t="s">
        <v>20089</v>
      </c>
      <c r="E951" s="70" t="s">
        <v>20090</v>
      </c>
      <c r="F951" s="70" t="s">
        <v>20091</v>
      </c>
      <c r="H951" s="74" t="s">
        <v>20092</v>
      </c>
      <c r="I951" s="74" t="s">
        <v>20093</v>
      </c>
      <c r="K951" s="70" t="s">
        <v>20094</v>
      </c>
      <c r="L951" s="70">
        <v>200</v>
      </c>
      <c r="M951" s="70">
        <v>1881</v>
      </c>
      <c r="N951" s="70" t="s">
        <v>20095</v>
      </c>
      <c r="O951" s="70" t="s">
        <v>15327</v>
      </c>
    </row>
    <row r="952" spans="1:17" s="70" customFormat="1" ht="24" x14ac:dyDescent="0.3">
      <c r="A952" s="70" t="s">
        <v>10952</v>
      </c>
      <c r="B952" s="70" t="s">
        <v>4478</v>
      </c>
      <c r="C952" s="70">
        <v>276</v>
      </c>
      <c r="D952" s="70" t="s">
        <v>20096</v>
      </c>
      <c r="E952" s="70" t="s">
        <v>15146</v>
      </c>
      <c r="F952" s="70" t="s">
        <v>20097</v>
      </c>
      <c r="G952" s="70">
        <v>226117268</v>
      </c>
      <c r="H952" s="74" t="s">
        <v>20098</v>
      </c>
      <c r="I952" s="74" t="s">
        <v>20099</v>
      </c>
      <c r="K952" s="70" t="s">
        <v>20100</v>
      </c>
      <c r="L952" s="70">
        <v>70</v>
      </c>
      <c r="M952" s="70">
        <v>1983</v>
      </c>
      <c r="N952" s="70" t="s">
        <v>20101</v>
      </c>
      <c r="O952" s="70" t="s">
        <v>4456</v>
      </c>
      <c r="P952" s="70" t="s">
        <v>20102</v>
      </c>
      <c r="Q952" s="70" t="s">
        <v>20103</v>
      </c>
    </row>
    <row r="953" spans="1:17" s="70" customFormat="1" x14ac:dyDescent="0.3">
      <c r="A953" s="70" t="s">
        <v>10987</v>
      </c>
      <c r="B953" s="70" t="s">
        <v>4517</v>
      </c>
      <c r="C953" s="70">
        <v>276</v>
      </c>
      <c r="D953" s="70" t="s">
        <v>20104</v>
      </c>
      <c r="E953" s="70" t="s">
        <v>15462</v>
      </c>
      <c r="F953" s="70">
        <v>224113800</v>
      </c>
      <c r="H953" s="74" t="s">
        <v>20105</v>
      </c>
      <c r="I953" s="74" t="s">
        <v>20106</v>
      </c>
      <c r="K953" s="70" t="s">
        <v>20107</v>
      </c>
      <c r="L953" s="70">
        <v>90</v>
      </c>
      <c r="N953" s="70" t="s">
        <v>20108</v>
      </c>
      <c r="O953" s="70" t="s">
        <v>4456</v>
      </c>
    </row>
    <row r="954" spans="1:17" s="70" customFormat="1" ht="24" x14ac:dyDescent="0.3">
      <c r="A954" s="70" t="s">
        <v>9996</v>
      </c>
      <c r="B954" s="70" t="s">
        <v>3369</v>
      </c>
      <c r="C954" s="70">
        <v>276</v>
      </c>
      <c r="D954" s="70" t="s">
        <v>20109</v>
      </c>
      <c r="E954" s="70" t="s">
        <v>9267</v>
      </c>
      <c r="F954" s="70" t="s">
        <v>20110</v>
      </c>
      <c r="H954" s="74" t="s">
        <v>20111</v>
      </c>
      <c r="I954" s="74" t="s">
        <v>20112</v>
      </c>
      <c r="K954" s="70" t="s">
        <v>20113</v>
      </c>
      <c r="L954" s="70">
        <v>50</v>
      </c>
      <c r="N954" s="70" t="s">
        <v>20114</v>
      </c>
      <c r="O954" s="70" t="s">
        <v>4456</v>
      </c>
    </row>
    <row r="955" spans="1:17" s="70" customFormat="1" ht="24" x14ac:dyDescent="0.3">
      <c r="A955" s="70" t="s">
        <v>10747</v>
      </c>
      <c r="B955" s="70" t="s">
        <v>4236</v>
      </c>
      <c r="C955" s="70">
        <v>276</v>
      </c>
      <c r="D955" s="70" t="s">
        <v>20115</v>
      </c>
      <c r="E955" s="70" t="s">
        <v>4456</v>
      </c>
      <c r="F955" s="70">
        <v>225554615</v>
      </c>
      <c r="H955" s="70" t="s">
        <v>20116</v>
      </c>
      <c r="I955" s="74" t="s">
        <v>20117</v>
      </c>
      <c r="K955" s="70" t="s">
        <v>20118</v>
      </c>
      <c r="L955" s="70">
        <v>20</v>
      </c>
      <c r="M955" s="70">
        <v>1983</v>
      </c>
      <c r="N955" s="70" t="s">
        <v>20119</v>
      </c>
      <c r="O955" s="70" t="s">
        <v>4456</v>
      </c>
    </row>
    <row r="956" spans="1:17" s="70" customFormat="1" ht="24" x14ac:dyDescent="0.3">
      <c r="A956" s="70" t="s">
        <v>9932</v>
      </c>
      <c r="B956" s="70" t="s">
        <v>3297</v>
      </c>
      <c r="C956" s="70">
        <v>276</v>
      </c>
      <c r="D956" s="70" t="s">
        <v>20120</v>
      </c>
      <c r="E956" s="70" t="s">
        <v>15197</v>
      </c>
      <c r="F956" s="70">
        <v>225853100</v>
      </c>
      <c r="H956" s="74" t="s">
        <v>20121</v>
      </c>
      <c r="I956" s="74" t="s">
        <v>20122</v>
      </c>
      <c r="K956" s="70" t="s">
        <v>20123</v>
      </c>
      <c r="L956" s="70">
        <v>50</v>
      </c>
      <c r="N956" s="70" t="s">
        <v>20124</v>
      </c>
      <c r="O956" s="70" t="s">
        <v>4456</v>
      </c>
    </row>
    <row r="957" spans="1:17" s="70" customFormat="1" ht="12" x14ac:dyDescent="0.3">
      <c r="A957" s="70" t="s">
        <v>9933</v>
      </c>
      <c r="B957" s="70" t="s">
        <v>3298</v>
      </c>
      <c r="C957" s="70">
        <v>276</v>
      </c>
      <c r="D957" s="70" t="s">
        <v>20125</v>
      </c>
      <c r="E957" s="70" t="s">
        <v>15673</v>
      </c>
      <c r="F957" s="70">
        <v>225841800</v>
      </c>
      <c r="I957" s="70" t="s">
        <v>20126</v>
      </c>
      <c r="K957" s="70" t="s">
        <v>20127</v>
      </c>
      <c r="L957" s="70">
        <v>137</v>
      </c>
      <c r="N957" s="70" t="s">
        <v>20128</v>
      </c>
      <c r="O957" s="70" t="s">
        <v>4456</v>
      </c>
    </row>
    <row r="958" spans="1:17" s="70" customFormat="1" ht="36" x14ac:dyDescent="0.3">
      <c r="A958" s="70" t="s">
        <v>12469</v>
      </c>
      <c r="B958" s="70" t="s">
        <v>6165</v>
      </c>
      <c r="C958" s="70">
        <v>277</v>
      </c>
      <c r="D958" s="70" t="s">
        <v>20129</v>
      </c>
      <c r="E958" s="70" t="s">
        <v>15607</v>
      </c>
      <c r="F958" s="70" t="s">
        <v>20130</v>
      </c>
      <c r="H958" s="74" t="s">
        <v>20131</v>
      </c>
      <c r="I958" s="74" t="s">
        <v>20132</v>
      </c>
      <c r="K958" s="70" t="s">
        <v>20133</v>
      </c>
      <c r="L958" s="70">
        <v>150</v>
      </c>
      <c r="M958" s="70">
        <v>1988</v>
      </c>
      <c r="N958" s="70" t="s">
        <v>20134</v>
      </c>
      <c r="O958" s="70" t="s">
        <v>4456</v>
      </c>
    </row>
    <row r="959" spans="1:17" s="70" customFormat="1" ht="24" x14ac:dyDescent="0.3">
      <c r="A959" s="70" t="s">
        <v>14104</v>
      </c>
      <c r="B959" s="70" t="s">
        <v>8083</v>
      </c>
      <c r="C959" s="70">
        <v>277</v>
      </c>
      <c r="D959" s="70" t="s">
        <v>20135</v>
      </c>
      <c r="E959" s="70" t="s">
        <v>9179</v>
      </c>
      <c r="F959" s="70" t="s">
        <v>20136</v>
      </c>
      <c r="I959" s="74" t="s">
        <v>20137</v>
      </c>
      <c r="J959" s="70">
        <v>7550647</v>
      </c>
      <c r="K959" s="70" t="s">
        <v>20138</v>
      </c>
      <c r="L959" s="70">
        <v>670</v>
      </c>
      <c r="M959" s="70">
        <v>1999</v>
      </c>
      <c r="N959" s="70" t="s">
        <v>20139</v>
      </c>
      <c r="O959" s="70" t="s">
        <v>4456</v>
      </c>
    </row>
    <row r="960" spans="1:17" s="70" customFormat="1" x14ac:dyDescent="0.3">
      <c r="A960" s="70" t="s">
        <v>9787</v>
      </c>
      <c r="B960" s="70" t="s">
        <v>3135</v>
      </c>
      <c r="C960" s="70">
        <v>277</v>
      </c>
      <c r="D960" s="70" t="s">
        <v>20140</v>
      </c>
      <c r="E960" s="70" t="s">
        <v>9179</v>
      </c>
      <c r="F960" s="70">
        <v>224273000</v>
      </c>
      <c r="H960" s="74" t="s">
        <v>20141</v>
      </c>
      <c r="I960" s="74" t="s">
        <v>20142</v>
      </c>
      <c r="J960" s="70">
        <v>7550098</v>
      </c>
      <c r="K960" s="70" t="s">
        <v>20143</v>
      </c>
      <c r="M960" s="70">
        <v>1902</v>
      </c>
      <c r="N960" s="70" t="s">
        <v>20144</v>
      </c>
      <c r="O960" s="70" t="s">
        <v>4456</v>
      </c>
    </row>
    <row r="961" spans="1:17" s="70" customFormat="1" x14ac:dyDescent="0.3">
      <c r="A961" s="70" t="s">
        <v>12124</v>
      </c>
      <c r="B961" s="70" t="s">
        <v>5798</v>
      </c>
      <c r="C961" s="70">
        <v>277</v>
      </c>
      <c r="D961" s="70" t="s">
        <v>20145</v>
      </c>
      <c r="E961" s="70" t="s">
        <v>4456</v>
      </c>
      <c r="F961" s="70">
        <v>224246300</v>
      </c>
      <c r="G961" s="70">
        <v>224246301</v>
      </c>
      <c r="H961" s="74" t="s">
        <v>20146</v>
      </c>
      <c r="I961" s="74" t="s">
        <v>20147</v>
      </c>
      <c r="J961" s="70">
        <v>8340434</v>
      </c>
      <c r="K961" s="70" t="s">
        <v>20148</v>
      </c>
      <c r="L961" s="70">
        <v>37</v>
      </c>
      <c r="M961" s="70">
        <v>1999</v>
      </c>
      <c r="N961" s="70" t="s">
        <v>20149</v>
      </c>
      <c r="O961" s="70" t="s">
        <v>4456</v>
      </c>
    </row>
    <row r="962" spans="1:17" s="70" customFormat="1" ht="24" x14ac:dyDescent="0.3">
      <c r="A962" s="70" t="s">
        <v>9821</v>
      </c>
      <c r="B962" s="70" t="s">
        <v>20150</v>
      </c>
      <c r="C962" s="70">
        <v>277</v>
      </c>
      <c r="D962" s="70" t="s">
        <v>20151</v>
      </c>
      <c r="E962" s="70" t="s">
        <v>20152</v>
      </c>
      <c r="F962" s="70" t="s">
        <v>20153</v>
      </c>
      <c r="H962" s="70" t="s">
        <v>20154</v>
      </c>
      <c r="I962" s="74" t="s">
        <v>20155</v>
      </c>
      <c r="K962" s="70" t="s">
        <v>20156</v>
      </c>
      <c r="L962" s="70">
        <v>75</v>
      </c>
      <c r="M962" s="70">
        <v>1988</v>
      </c>
      <c r="N962" s="70" t="s">
        <v>20157</v>
      </c>
      <c r="O962" s="70" t="s">
        <v>20152</v>
      </c>
      <c r="P962" s="70" t="s">
        <v>20158</v>
      </c>
      <c r="Q962" s="70" t="s">
        <v>9229</v>
      </c>
    </row>
    <row r="963" spans="1:17" s="70" customFormat="1" ht="36" x14ac:dyDescent="0.3">
      <c r="A963" s="70" t="s">
        <v>9822</v>
      </c>
      <c r="B963" s="70" t="s">
        <v>20159</v>
      </c>
      <c r="C963" s="70">
        <v>278</v>
      </c>
      <c r="D963" s="70" t="s">
        <v>20160</v>
      </c>
      <c r="E963" s="70" t="s">
        <v>17852</v>
      </c>
      <c r="F963" s="70" t="s">
        <v>20161</v>
      </c>
      <c r="H963" s="70" t="s">
        <v>20162</v>
      </c>
      <c r="I963" s="74" t="s">
        <v>20163</v>
      </c>
      <c r="K963" s="70" t="s">
        <v>20164</v>
      </c>
      <c r="L963" s="70">
        <v>80</v>
      </c>
      <c r="M963" s="70">
        <v>1949</v>
      </c>
      <c r="N963" s="70" t="s">
        <v>20157</v>
      </c>
      <c r="O963" s="70" t="s">
        <v>17852</v>
      </c>
    </row>
    <row r="964" spans="1:17" s="70" customFormat="1" x14ac:dyDescent="0.3">
      <c r="A964" s="70" t="s">
        <v>9823</v>
      </c>
      <c r="B964" s="70" t="s">
        <v>3172</v>
      </c>
      <c r="C964" s="70">
        <v>278</v>
      </c>
      <c r="D964" s="70" t="s">
        <v>20165</v>
      </c>
      <c r="E964" s="70" t="s">
        <v>15197</v>
      </c>
      <c r="F964" s="70">
        <v>224990000</v>
      </c>
      <c r="H964" s="74" t="s">
        <v>20166</v>
      </c>
      <c r="I964" s="74" t="s">
        <v>20167</v>
      </c>
      <c r="K964" s="70" t="s">
        <v>20168</v>
      </c>
      <c r="L964" s="70">
        <v>280</v>
      </c>
      <c r="M964" s="70">
        <v>1997</v>
      </c>
      <c r="N964" s="70" t="s">
        <v>20169</v>
      </c>
      <c r="O964" s="70" t="s">
        <v>4456</v>
      </c>
    </row>
    <row r="965" spans="1:17" s="70" customFormat="1" ht="24" x14ac:dyDescent="0.3">
      <c r="A965" s="70" t="s">
        <v>9805</v>
      </c>
      <c r="B965" s="70" t="s">
        <v>20170</v>
      </c>
      <c r="C965" s="70">
        <v>278</v>
      </c>
      <c r="D965" s="70" t="s">
        <v>20171</v>
      </c>
      <c r="E965" s="70" t="s">
        <v>9206</v>
      </c>
      <c r="F965" s="70" t="s">
        <v>20172</v>
      </c>
      <c r="H965" s="74" t="s">
        <v>20173</v>
      </c>
      <c r="I965" s="74" t="s">
        <v>20174</v>
      </c>
      <c r="J965" s="70">
        <v>5610119</v>
      </c>
      <c r="K965" s="70" t="s">
        <v>20175</v>
      </c>
      <c r="L965" s="70">
        <v>515</v>
      </c>
      <c r="M965" s="70">
        <v>1947</v>
      </c>
      <c r="N965" s="70" t="s">
        <v>20157</v>
      </c>
      <c r="O965" s="70" t="s">
        <v>9206</v>
      </c>
    </row>
    <row r="966" spans="1:17" s="70" customFormat="1" ht="24" x14ac:dyDescent="0.3">
      <c r="A966" s="70" t="s">
        <v>9824</v>
      </c>
      <c r="B966" s="70" t="s">
        <v>20176</v>
      </c>
      <c r="C966" s="70">
        <v>278</v>
      </c>
      <c r="D966" s="70" t="s">
        <v>20177</v>
      </c>
      <c r="E966" s="70" t="s">
        <v>16106</v>
      </c>
      <c r="F966" s="70" t="s">
        <v>20178</v>
      </c>
      <c r="H966" s="74" t="s">
        <v>20179</v>
      </c>
      <c r="I966" s="74" t="s">
        <v>20180</v>
      </c>
      <c r="K966" s="70" t="s">
        <v>20181</v>
      </c>
      <c r="L966" s="70">
        <v>150</v>
      </c>
      <c r="M966" s="70">
        <v>1910</v>
      </c>
      <c r="N966" s="70" t="s">
        <v>20182</v>
      </c>
      <c r="O966" s="70" t="s">
        <v>16106</v>
      </c>
      <c r="P966" s="70" t="s">
        <v>15697</v>
      </c>
      <c r="Q966" s="70" t="s">
        <v>20183</v>
      </c>
    </row>
    <row r="967" spans="1:17" s="70" customFormat="1" ht="12" x14ac:dyDescent="0.3">
      <c r="A967" s="70" t="s">
        <v>9825</v>
      </c>
      <c r="B967" s="70" t="s">
        <v>3174</v>
      </c>
      <c r="C967" s="70">
        <v>278</v>
      </c>
      <c r="D967" s="70" t="s">
        <v>20184</v>
      </c>
      <c r="E967" s="70" t="s">
        <v>9256</v>
      </c>
      <c r="F967" s="70">
        <v>227223800</v>
      </c>
      <c r="H967" s="70" t="s">
        <v>20185</v>
      </c>
      <c r="K967" s="70" t="s">
        <v>20186</v>
      </c>
      <c r="L967" s="70">
        <v>150</v>
      </c>
      <c r="M967" s="70">
        <v>1985</v>
      </c>
      <c r="N967" s="70" t="s">
        <v>20187</v>
      </c>
      <c r="O967" s="70" t="s">
        <v>4456</v>
      </c>
    </row>
    <row r="968" spans="1:17" s="70" customFormat="1" ht="24" x14ac:dyDescent="0.3">
      <c r="A968" s="70" t="s">
        <v>9826</v>
      </c>
      <c r="B968" s="70" t="s">
        <v>20188</v>
      </c>
      <c r="C968" s="70">
        <v>278</v>
      </c>
      <c r="D968" s="70" t="s">
        <v>20189</v>
      </c>
      <c r="E968" s="70" t="s">
        <v>16495</v>
      </c>
      <c r="F968" s="70" t="s">
        <v>20190</v>
      </c>
      <c r="H968" s="70" t="s">
        <v>20191</v>
      </c>
      <c r="I968" s="70" t="s">
        <v>20192</v>
      </c>
      <c r="K968" s="70" t="s">
        <v>20193</v>
      </c>
      <c r="L968" s="70">
        <v>39</v>
      </c>
      <c r="M968" s="70">
        <v>1958</v>
      </c>
      <c r="N968" s="70" t="s">
        <v>20157</v>
      </c>
      <c r="O968" s="70" t="s">
        <v>16170</v>
      </c>
    </row>
    <row r="969" spans="1:17" s="70" customFormat="1" ht="24" x14ac:dyDescent="0.3">
      <c r="A969" s="70" t="s">
        <v>9827</v>
      </c>
      <c r="B969" s="70" t="s">
        <v>3176</v>
      </c>
      <c r="C969" s="70">
        <v>278</v>
      </c>
      <c r="D969" s="70" t="s">
        <v>20194</v>
      </c>
      <c r="E969" s="70" t="s">
        <v>15115</v>
      </c>
      <c r="F969" s="70" t="s">
        <v>20195</v>
      </c>
      <c r="H969" s="74" t="s">
        <v>20196</v>
      </c>
      <c r="K969" s="70" t="s">
        <v>20197</v>
      </c>
      <c r="L969" s="70">
        <v>52</v>
      </c>
      <c r="M969" s="70">
        <v>1972</v>
      </c>
      <c r="N969" s="70" t="s">
        <v>20157</v>
      </c>
      <c r="O969" s="70" t="s">
        <v>4456</v>
      </c>
    </row>
    <row r="970" spans="1:17" s="70" customFormat="1" ht="24" x14ac:dyDescent="0.3">
      <c r="A970" s="70" t="s">
        <v>9828</v>
      </c>
      <c r="B970" s="70" t="s">
        <v>20198</v>
      </c>
      <c r="C970" s="70">
        <v>278</v>
      </c>
      <c r="D970" s="70" t="s">
        <v>20199</v>
      </c>
      <c r="E970" s="70" t="s">
        <v>20200</v>
      </c>
      <c r="F970" s="70" t="s">
        <v>20201</v>
      </c>
      <c r="H970" s="70" t="s">
        <v>20202</v>
      </c>
      <c r="I970" s="74" t="s">
        <v>20204</v>
      </c>
      <c r="K970" s="70" t="s">
        <v>20203</v>
      </c>
      <c r="L970" s="70">
        <v>100</v>
      </c>
      <c r="M970" s="70">
        <v>1968</v>
      </c>
      <c r="N970" s="70" t="s">
        <v>20205</v>
      </c>
      <c r="O970" s="70" t="s">
        <v>20200</v>
      </c>
      <c r="P970" s="70" t="s">
        <v>15884</v>
      </c>
      <c r="Q970" s="70" t="s">
        <v>20206</v>
      </c>
    </row>
    <row r="971" spans="1:17" s="70" customFormat="1" x14ac:dyDescent="0.3">
      <c r="A971" s="70" t="s">
        <v>12455</v>
      </c>
      <c r="B971" s="70" t="s">
        <v>6149</v>
      </c>
      <c r="C971" s="70">
        <v>279</v>
      </c>
      <c r="D971" s="70" t="s">
        <v>20207</v>
      </c>
      <c r="E971" s="70" t="s">
        <v>15266</v>
      </c>
      <c r="F971" s="70">
        <v>222042972</v>
      </c>
      <c r="G971" s="70">
        <v>222042972</v>
      </c>
      <c r="H971" s="74" t="s">
        <v>20208</v>
      </c>
      <c r="K971" s="70" t="s">
        <v>20209</v>
      </c>
      <c r="L971" s="70">
        <v>10</v>
      </c>
      <c r="M971" s="70">
        <v>1988</v>
      </c>
      <c r="N971" s="70" t="s">
        <v>20210</v>
      </c>
      <c r="O971" s="70" t="s">
        <v>4456</v>
      </c>
    </row>
    <row r="972" spans="1:17" s="70" customFormat="1" x14ac:dyDescent="0.3">
      <c r="A972" s="70" t="s">
        <v>10359</v>
      </c>
      <c r="B972" s="70" t="s">
        <v>3790</v>
      </c>
      <c r="C972" s="70">
        <v>279</v>
      </c>
      <c r="D972" s="70" t="s">
        <v>20211</v>
      </c>
      <c r="E972" s="70" t="s">
        <v>15462</v>
      </c>
      <c r="F972" s="70">
        <v>225386001</v>
      </c>
      <c r="H972" s="70" t="s">
        <v>20212</v>
      </c>
      <c r="I972" s="74" t="s">
        <v>20213</v>
      </c>
      <c r="K972" s="70" t="s">
        <v>20214</v>
      </c>
      <c r="L972" s="70">
        <v>20</v>
      </c>
      <c r="M972" s="70">
        <v>1987</v>
      </c>
      <c r="N972" s="70" t="s">
        <v>20215</v>
      </c>
      <c r="O972" s="70" t="s">
        <v>4456</v>
      </c>
    </row>
    <row r="973" spans="1:17" s="70" customFormat="1" x14ac:dyDescent="0.3">
      <c r="A973" s="70" t="s">
        <v>13318</v>
      </c>
      <c r="B973" s="70" t="s">
        <v>7241</v>
      </c>
      <c r="C973" s="70">
        <v>279</v>
      </c>
      <c r="D973" s="70" t="s">
        <v>20216</v>
      </c>
      <c r="E973" s="70" t="s">
        <v>9256</v>
      </c>
      <c r="F973" s="70">
        <v>225705500</v>
      </c>
      <c r="I973" s="74" t="s">
        <v>20217</v>
      </c>
      <c r="J973" s="70">
        <v>8550910</v>
      </c>
      <c r="K973" s="70" t="s">
        <v>20218</v>
      </c>
      <c r="L973" s="70">
        <v>400</v>
      </c>
      <c r="M973" s="70">
        <v>1993</v>
      </c>
      <c r="N973" s="70" t="s">
        <v>20219</v>
      </c>
      <c r="O973" s="70" t="s">
        <v>4456</v>
      </c>
      <c r="P973" s="70" t="s">
        <v>15884</v>
      </c>
      <c r="Q973" s="70" t="s">
        <v>9229</v>
      </c>
    </row>
    <row r="974" spans="1:17" s="70" customFormat="1" x14ac:dyDescent="0.3">
      <c r="A974" s="70" t="s">
        <v>14183</v>
      </c>
      <c r="B974" s="70" t="s">
        <v>8169</v>
      </c>
      <c r="C974" s="70">
        <v>279</v>
      </c>
      <c r="D974" s="70" t="s">
        <v>20220</v>
      </c>
      <c r="E974" s="70" t="s">
        <v>9179</v>
      </c>
      <c r="F974" s="70">
        <v>222065252</v>
      </c>
      <c r="H974" s="74" t="s">
        <v>20221</v>
      </c>
      <c r="I974" s="74" t="s">
        <v>20222</v>
      </c>
      <c r="K974" s="70" t="s">
        <v>20223</v>
      </c>
      <c r="L974" s="70">
        <v>13</v>
      </c>
      <c r="M974" s="70">
        <v>1992</v>
      </c>
      <c r="N974" s="70" t="s">
        <v>20224</v>
      </c>
      <c r="O974" s="70" t="s">
        <v>4456</v>
      </c>
    </row>
    <row r="975" spans="1:17" s="70" customFormat="1" x14ac:dyDescent="0.3">
      <c r="A975" s="70" t="s">
        <v>10540</v>
      </c>
      <c r="B975" s="70" t="s">
        <v>3989</v>
      </c>
      <c r="C975" s="70">
        <v>279</v>
      </c>
      <c r="D975" s="70" t="s">
        <v>20225</v>
      </c>
      <c r="E975" s="70" t="s">
        <v>9179</v>
      </c>
      <c r="F975" s="70">
        <v>224617200</v>
      </c>
      <c r="H975" s="74" t="s">
        <v>20226</v>
      </c>
      <c r="I975" s="74" t="s">
        <v>20227</v>
      </c>
      <c r="K975" s="70" t="s">
        <v>20228</v>
      </c>
      <c r="L975" s="70">
        <v>9034</v>
      </c>
      <c r="M975" s="70">
        <v>1979</v>
      </c>
      <c r="N975" s="70" t="s">
        <v>20229</v>
      </c>
      <c r="O975" s="70" t="s">
        <v>4456</v>
      </c>
    </row>
    <row r="976" spans="1:17" s="70" customFormat="1" ht="24" x14ac:dyDescent="0.3">
      <c r="A976" s="70" t="s">
        <v>12652</v>
      </c>
      <c r="B976" s="70" t="s">
        <v>6388</v>
      </c>
      <c r="C976" s="70">
        <v>279</v>
      </c>
      <c r="D976" s="70" t="s">
        <v>20230</v>
      </c>
      <c r="E976" s="70" t="s">
        <v>15129</v>
      </c>
      <c r="F976" s="70" t="s">
        <v>20231</v>
      </c>
      <c r="H976" s="74" t="s">
        <v>20232</v>
      </c>
      <c r="I976" s="70" t="s">
        <v>20233</v>
      </c>
      <c r="K976" s="70" t="s">
        <v>20234</v>
      </c>
      <c r="L976" s="70">
        <v>271</v>
      </c>
      <c r="N976" s="70" t="s">
        <v>20235</v>
      </c>
      <c r="O976" s="70" t="s">
        <v>4456</v>
      </c>
      <c r="P976" s="70" t="s">
        <v>15884</v>
      </c>
      <c r="Q976" s="70" t="s">
        <v>9229</v>
      </c>
    </row>
    <row r="977" spans="1:17" s="70" customFormat="1" ht="24" x14ac:dyDescent="0.3">
      <c r="A977" s="70" t="s">
        <v>11474</v>
      </c>
      <c r="B977" s="70" t="s">
        <v>20236</v>
      </c>
      <c r="C977" s="70">
        <v>279</v>
      </c>
      <c r="D977" s="70" t="s">
        <v>20237</v>
      </c>
      <c r="E977" s="70" t="s">
        <v>15197</v>
      </c>
      <c r="F977" s="70" t="s">
        <v>20238</v>
      </c>
      <c r="H977" s="70" t="s">
        <v>20239</v>
      </c>
      <c r="I977" s="74" t="s">
        <v>20240</v>
      </c>
      <c r="K977" s="70" t="s">
        <v>20241</v>
      </c>
      <c r="L977" s="70">
        <v>86</v>
      </c>
      <c r="M977" s="70">
        <v>1996</v>
      </c>
      <c r="N977" s="70" t="s">
        <v>20242</v>
      </c>
      <c r="O977" s="70" t="s">
        <v>4456</v>
      </c>
      <c r="P977" s="70" t="s">
        <v>15884</v>
      </c>
      <c r="Q977" s="70" t="s">
        <v>9212</v>
      </c>
    </row>
    <row r="978" spans="1:17" s="70" customFormat="1" ht="24" x14ac:dyDescent="0.3">
      <c r="A978" s="70" t="s">
        <v>12205</v>
      </c>
      <c r="B978" s="70" t="s">
        <v>5884</v>
      </c>
      <c r="C978" s="70">
        <v>280</v>
      </c>
      <c r="D978" s="70" t="s">
        <v>20243</v>
      </c>
      <c r="E978" s="70" t="s">
        <v>15120</v>
      </c>
      <c r="F978" s="70" t="s">
        <v>20244</v>
      </c>
      <c r="H978" s="70" t="s">
        <v>20245</v>
      </c>
      <c r="I978" s="70" t="s">
        <v>20246</v>
      </c>
      <c r="J978" s="70">
        <v>8441510</v>
      </c>
      <c r="K978" s="70" t="s">
        <v>20247</v>
      </c>
      <c r="M978" s="70">
        <v>1883</v>
      </c>
      <c r="N978" s="70" t="s">
        <v>20248</v>
      </c>
      <c r="O978" s="70" t="s">
        <v>4456</v>
      </c>
    </row>
    <row r="979" spans="1:17" s="70" customFormat="1" x14ac:dyDescent="0.3">
      <c r="A979" s="70" t="s">
        <v>12206</v>
      </c>
      <c r="B979" s="70" t="s">
        <v>5885</v>
      </c>
      <c r="C979" s="70">
        <v>280</v>
      </c>
      <c r="D979" s="70" t="s">
        <v>20249</v>
      </c>
      <c r="E979" s="70" t="s">
        <v>15120</v>
      </c>
      <c r="F979" s="70">
        <v>226377803</v>
      </c>
      <c r="G979" s="70">
        <v>227778552</v>
      </c>
      <c r="H979" s="74" t="s">
        <v>20250</v>
      </c>
      <c r="I979" s="74" t="s">
        <v>20251</v>
      </c>
      <c r="J979" s="70">
        <v>8431579</v>
      </c>
      <c r="K979" s="70" t="s">
        <v>20252</v>
      </c>
      <c r="L979" s="70">
        <v>183</v>
      </c>
      <c r="M979" s="70">
        <v>1821</v>
      </c>
      <c r="N979" s="70" t="s">
        <v>20248</v>
      </c>
      <c r="O979" s="70" t="s">
        <v>4456</v>
      </c>
    </row>
    <row r="980" spans="1:17" s="70" customFormat="1" ht="36" x14ac:dyDescent="0.3">
      <c r="A980" s="70" t="s">
        <v>11184</v>
      </c>
      <c r="B980" s="70" t="s">
        <v>4737</v>
      </c>
      <c r="C980" s="70">
        <v>280</v>
      </c>
      <c r="D980" s="70" t="s">
        <v>20253</v>
      </c>
      <c r="E980" s="70" t="s">
        <v>9179</v>
      </c>
      <c r="F980" s="70" t="s">
        <v>20254</v>
      </c>
      <c r="H980" s="70" t="s">
        <v>20255</v>
      </c>
      <c r="I980" s="74" t="s">
        <v>20256</v>
      </c>
      <c r="J980" s="70">
        <v>7550100</v>
      </c>
      <c r="K980" s="70" t="s">
        <v>20257</v>
      </c>
      <c r="L980" s="70">
        <v>1200</v>
      </c>
      <c r="M980" s="70">
        <v>1945</v>
      </c>
      <c r="N980" s="70" t="s">
        <v>20258</v>
      </c>
      <c r="O980" s="70" t="s">
        <v>4456</v>
      </c>
      <c r="P980" s="70" t="s">
        <v>20259</v>
      </c>
      <c r="Q980" s="70" t="s">
        <v>20260</v>
      </c>
    </row>
    <row r="981" spans="1:17" s="70" customFormat="1" ht="24" x14ac:dyDescent="0.3">
      <c r="A981" s="70" t="s">
        <v>11185</v>
      </c>
      <c r="B981" s="70" t="s">
        <v>4738</v>
      </c>
      <c r="C981" s="70">
        <v>280</v>
      </c>
      <c r="D981" s="70" t="s">
        <v>20261</v>
      </c>
      <c r="E981" s="70" t="s">
        <v>9151</v>
      </c>
      <c r="F981" s="70">
        <v>225607000</v>
      </c>
      <c r="I981" s="74" t="s">
        <v>18973</v>
      </c>
      <c r="J981" s="70">
        <v>7500521</v>
      </c>
      <c r="K981" s="70" t="s">
        <v>20262</v>
      </c>
      <c r="N981" s="70" t="s">
        <v>20263</v>
      </c>
      <c r="O981" s="70" t="s">
        <v>4456</v>
      </c>
    </row>
    <row r="982" spans="1:17" s="70" customFormat="1" ht="24" x14ac:dyDescent="0.3">
      <c r="A982" s="70" t="s">
        <v>11172</v>
      </c>
      <c r="B982" s="70" t="s">
        <v>4724</v>
      </c>
      <c r="C982" s="70">
        <v>280</v>
      </c>
      <c r="D982" s="70" t="s">
        <v>20264</v>
      </c>
      <c r="E982" s="70" t="s">
        <v>15178</v>
      </c>
      <c r="F982" s="70">
        <v>223926000</v>
      </c>
      <c r="H982" s="74" t="s">
        <v>20265</v>
      </c>
      <c r="I982" s="74" t="s">
        <v>20266</v>
      </c>
      <c r="K982" s="70" t="s">
        <v>20267</v>
      </c>
      <c r="L982" s="70">
        <v>52</v>
      </c>
      <c r="N982" s="70" t="s">
        <v>20268</v>
      </c>
      <c r="O982" s="70" t="s">
        <v>4456</v>
      </c>
    </row>
    <row r="983" spans="1:17" s="70" customFormat="1" ht="36" x14ac:dyDescent="0.3">
      <c r="A983" s="70" t="s">
        <v>13931</v>
      </c>
      <c r="B983" s="70" t="s">
        <v>7889</v>
      </c>
      <c r="C983" s="70">
        <v>280</v>
      </c>
      <c r="D983" s="70" t="s">
        <v>20269</v>
      </c>
      <c r="E983" s="70" t="s">
        <v>4456</v>
      </c>
      <c r="F983" s="70" t="s">
        <v>20270</v>
      </c>
      <c r="H983" s="74" t="s">
        <v>20271</v>
      </c>
      <c r="K983" s="70" t="s">
        <v>20272</v>
      </c>
      <c r="L983" s="70">
        <v>8</v>
      </c>
      <c r="M983" s="70">
        <v>1983</v>
      </c>
      <c r="N983" s="70" t="s">
        <v>18650</v>
      </c>
      <c r="O983" s="70" t="s">
        <v>4456</v>
      </c>
    </row>
    <row r="984" spans="1:17" s="70" customFormat="1" ht="24" x14ac:dyDescent="0.3">
      <c r="A984" s="70" t="s">
        <v>14126</v>
      </c>
      <c r="B984" s="70" t="s">
        <v>8105</v>
      </c>
      <c r="C984" s="70">
        <v>281</v>
      </c>
      <c r="D984" s="70" t="s">
        <v>20273</v>
      </c>
      <c r="E984" s="70" t="s">
        <v>9151</v>
      </c>
      <c r="F984" s="70" t="s">
        <v>20274</v>
      </c>
      <c r="H984" s="74" t="s">
        <v>20275</v>
      </c>
      <c r="I984" s="74" t="s">
        <v>20276</v>
      </c>
      <c r="J984" s="70">
        <v>7510062</v>
      </c>
      <c r="K984" s="70" t="s">
        <v>20277</v>
      </c>
      <c r="L984" s="70">
        <v>3</v>
      </c>
      <c r="M984" s="70">
        <v>1978</v>
      </c>
      <c r="N984" s="70" t="s">
        <v>18243</v>
      </c>
      <c r="O984" s="70" t="s">
        <v>4456</v>
      </c>
      <c r="P984" s="70" t="s">
        <v>20278</v>
      </c>
      <c r="Q984" s="70" t="s">
        <v>4460</v>
      </c>
    </row>
    <row r="985" spans="1:17" s="70" customFormat="1" ht="24" x14ac:dyDescent="0.3">
      <c r="A985" s="70" t="s">
        <v>13816</v>
      </c>
      <c r="B985" s="70" t="s">
        <v>7762</v>
      </c>
      <c r="C985" s="70">
        <v>281</v>
      </c>
      <c r="D985" s="70" t="s">
        <v>20279</v>
      </c>
      <c r="E985" s="70" t="s">
        <v>9151</v>
      </c>
      <c r="F985" s="70" t="s">
        <v>20280</v>
      </c>
      <c r="H985" s="74" t="s">
        <v>20281</v>
      </c>
      <c r="I985" s="74" t="s">
        <v>20282</v>
      </c>
      <c r="J985" s="70">
        <v>7500579</v>
      </c>
      <c r="K985" s="70" t="s">
        <v>20283</v>
      </c>
      <c r="L985" s="70">
        <v>12</v>
      </c>
      <c r="M985" s="70">
        <v>1978</v>
      </c>
      <c r="N985" s="70" t="s">
        <v>15356</v>
      </c>
      <c r="O985" s="70" t="s">
        <v>4456</v>
      </c>
    </row>
    <row r="986" spans="1:17" s="70" customFormat="1" x14ac:dyDescent="0.3">
      <c r="A986" s="70" t="s">
        <v>12030</v>
      </c>
      <c r="B986" s="70" t="s">
        <v>5692</v>
      </c>
      <c r="C986" s="70">
        <v>281</v>
      </c>
      <c r="D986" s="70" t="s">
        <v>20284</v>
      </c>
      <c r="E986" s="70" t="s">
        <v>15197</v>
      </c>
      <c r="F986" s="70">
        <v>227518400</v>
      </c>
      <c r="H986" s="74" t="s">
        <v>20285</v>
      </c>
      <c r="I986" s="74" t="s">
        <v>20286</v>
      </c>
      <c r="J986" s="70">
        <v>7510058</v>
      </c>
      <c r="K986" s="70" t="s">
        <v>20287</v>
      </c>
      <c r="L986" s="70">
        <v>90</v>
      </c>
      <c r="M986" s="70">
        <v>1977</v>
      </c>
      <c r="N986" s="70" t="s">
        <v>20288</v>
      </c>
      <c r="O986" s="70" t="s">
        <v>4456</v>
      </c>
    </row>
    <row r="987" spans="1:17" s="70" customFormat="1" ht="24" x14ac:dyDescent="0.3">
      <c r="A987" s="70" t="s">
        <v>12402</v>
      </c>
      <c r="B987" s="70" t="s">
        <v>6093</v>
      </c>
      <c r="C987" s="70">
        <v>281</v>
      </c>
      <c r="D987" s="70" t="s">
        <v>20289</v>
      </c>
      <c r="E987" s="70" t="s">
        <v>9179</v>
      </c>
      <c r="F987" s="70">
        <v>229590000</v>
      </c>
      <c r="G987" s="70" t="s">
        <v>20290</v>
      </c>
      <c r="H987" s="74" t="s">
        <v>20291</v>
      </c>
      <c r="I987" s="74" t="s">
        <v>20292</v>
      </c>
      <c r="J987" s="70">
        <v>7591567</v>
      </c>
      <c r="K987" s="70" t="s">
        <v>20293</v>
      </c>
      <c r="L987" s="70">
        <v>55000</v>
      </c>
      <c r="M987" s="70">
        <v>1976</v>
      </c>
      <c r="N987" s="70" t="s">
        <v>1580</v>
      </c>
      <c r="O987" s="70" t="s">
        <v>4456</v>
      </c>
    </row>
    <row r="988" spans="1:17" s="70" customFormat="1" ht="36" x14ac:dyDescent="0.3">
      <c r="A988" s="70" t="s">
        <v>10762</v>
      </c>
      <c r="B988" s="70" t="s">
        <v>4252</v>
      </c>
      <c r="C988" s="70">
        <v>282</v>
      </c>
      <c r="D988" s="70" t="s">
        <v>20294</v>
      </c>
      <c r="E988" s="70" t="s">
        <v>15266</v>
      </c>
      <c r="F988" s="70" t="s">
        <v>20295</v>
      </c>
      <c r="G988" s="70">
        <v>222257009</v>
      </c>
      <c r="H988" s="74" t="s">
        <v>20296</v>
      </c>
      <c r="I988" s="74" t="s">
        <v>20297</v>
      </c>
      <c r="J988" s="70">
        <v>7770544</v>
      </c>
      <c r="K988" s="70" t="s">
        <v>20298</v>
      </c>
      <c r="L988" s="70">
        <v>70</v>
      </c>
      <c r="M988" s="70">
        <v>1993</v>
      </c>
      <c r="N988" s="70" t="s">
        <v>20299</v>
      </c>
      <c r="O988" s="70" t="s">
        <v>4456</v>
      </c>
    </row>
    <row r="989" spans="1:17" s="70" customFormat="1" ht="24" x14ac:dyDescent="0.3">
      <c r="A989" s="70" t="s">
        <v>12594</v>
      </c>
      <c r="B989" s="70" t="s">
        <v>6306</v>
      </c>
      <c r="C989" s="70">
        <v>282</v>
      </c>
      <c r="D989" s="70" t="s">
        <v>20300</v>
      </c>
      <c r="E989" s="70" t="s">
        <v>15595</v>
      </c>
      <c r="F989" s="70">
        <v>222191623</v>
      </c>
      <c r="G989" s="70" t="s">
        <v>20301</v>
      </c>
      <c r="H989" s="74" t="s">
        <v>20302</v>
      </c>
      <c r="I989" s="74" t="s">
        <v>20303</v>
      </c>
      <c r="J989" s="70">
        <v>7640606</v>
      </c>
      <c r="K989" s="70" t="s">
        <v>20304</v>
      </c>
      <c r="L989" s="70">
        <v>23</v>
      </c>
      <c r="M989" s="70">
        <v>1978</v>
      </c>
      <c r="N989" s="70" t="s">
        <v>20305</v>
      </c>
      <c r="O989" s="70" t="s">
        <v>4456</v>
      </c>
    </row>
    <row r="990" spans="1:17" s="70" customFormat="1" ht="24" x14ac:dyDescent="0.3">
      <c r="A990" s="70" t="s">
        <v>14179</v>
      </c>
      <c r="B990" s="70" t="s">
        <v>8165</v>
      </c>
      <c r="C990" s="70">
        <v>282</v>
      </c>
      <c r="D990" s="70" t="s">
        <v>20306</v>
      </c>
      <c r="E990" s="70" t="s">
        <v>20307</v>
      </c>
      <c r="F990" s="70">
        <v>228863599</v>
      </c>
      <c r="H990" s="74" t="s">
        <v>20308</v>
      </c>
      <c r="I990" s="74" t="s">
        <v>20309</v>
      </c>
      <c r="J990" s="70">
        <v>7910701</v>
      </c>
      <c r="K990" s="70" t="s">
        <v>20310</v>
      </c>
      <c r="L990" s="70">
        <v>5</v>
      </c>
      <c r="M990" s="70">
        <v>1997</v>
      </c>
      <c r="N990" s="70" t="s">
        <v>20311</v>
      </c>
      <c r="O990" s="70" t="s">
        <v>4456</v>
      </c>
    </row>
    <row r="991" spans="1:17" s="70" customFormat="1" x14ac:dyDescent="0.3">
      <c r="A991" s="70" t="s">
        <v>14127</v>
      </c>
      <c r="B991" s="70" t="s">
        <v>8106</v>
      </c>
      <c r="C991" s="70">
        <v>282</v>
      </c>
      <c r="D991" s="70" t="s">
        <v>20312</v>
      </c>
      <c r="E991" s="70" t="s">
        <v>9151</v>
      </c>
      <c r="F991" s="70">
        <v>223347844</v>
      </c>
      <c r="H991" s="74" t="s">
        <v>20313</v>
      </c>
      <c r="I991" s="74" t="s">
        <v>20314</v>
      </c>
      <c r="K991" s="70" t="s">
        <v>20315</v>
      </c>
      <c r="L991" s="70">
        <v>30</v>
      </c>
      <c r="M991" s="70">
        <v>1995</v>
      </c>
      <c r="N991" s="70" t="s">
        <v>18243</v>
      </c>
      <c r="O991" s="70" t="s">
        <v>4456</v>
      </c>
      <c r="P991" s="70" t="s">
        <v>9261</v>
      </c>
      <c r="Q991" s="70" t="s">
        <v>9229</v>
      </c>
    </row>
    <row r="992" spans="1:17" s="70" customFormat="1" ht="24" x14ac:dyDescent="0.3">
      <c r="A992" s="70" t="s">
        <v>13268</v>
      </c>
      <c r="B992" s="70" t="s">
        <v>7187</v>
      </c>
      <c r="C992" s="70">
        <v>282</v>
      </c>
      <c r="D992" s="70" t="s">
        <v>20317</v>
      </c>
      <c r="E992" s="70" t="s">
        <v>4456</v>
      </c>
      <c r="F992" s="70">
        <v>223458700</v>
      </c>
      <c r="H992" s="74" t="s">
        <v>20318</v>
      </c>
      <c r="I992" s="74" t="s">
        <v>20319</v>
      </c>
      <c r="K992" s="70" t="s">
        <v>20320</v>
      </c>
      <c r="L992" s="70">
        <v>84</v>
      </c>
      <c r="M992" s="70">
        <v>1999</v>
      </c>
      <c r="N992" s="70" t="s">
        <v>20321</v>
      </c>
      <c r="O992" s="70" t="s">
        <v>4456</v>
      </c>
    </row>
    <row r="993" spans="1:17" s="70" customFormat="1" ht="24" x14ac:dyDescent="0.3">
      <c r="A993" s="70" t="s">
        <v>13834</v>
      </c>
      <c r="B993" s="70" t="s">
        <v>7782</v>
      </c>
      <c r="C993" s="70">
        <v>282</v>
      </c>
      <c r="D993" s="70" t="s">
        <v>20322</v>
      </c>
      <c r="E993" s="70" t="s">
        <v>15595</v>
      </c>
      <c r="F993" s="70" t="s">
        <v>20323</v>
      </c>
      <c r="H993" s="70" t="s">
        <v>20324</v>
      </c>
      <c r="I993" s="74" t="s">
        <v>20325</v>
      </c>
      <c r="K993" s="70" t="s">
        <v>20326</v>
      </c>
      <c r="L993" s="70">
        <v>2</v>
      </c>
      <c r="M993" s="70">
        <v>1993</v>
      </c>
      <c r="N993" s="70" t="s">
        <v>20327</v>
      </c>
      <c r="O993" s="70" t="s">
        <v>4456</v>
      </c>
    </row>
    <row r="994" spans="1:17" s="70" customFormat="1" x14ac:dyDescent="0.3">
      <c r="A994" s="70" t="s">
        <v>13835</v>
      </c>
      <c r="B994" s="70" t="s">
        <v>20328</v>
      </c>
      <c r="C994" s="70">
        <v>282</v>
      </c>
      <c r="D994" s="70" t="s">
        <v>20329</v>
      </c>
      <c r="E994" s="70" t="s">
        <v>16619</v>
      </c>
      <c r="F994" s="70" t="s">
        <v>20330</v>
      </c>
      <c r="G994" s="70" t="s">
        <v>20331</v>
      </c>
      <c r="H994" s="74" t="s">
        <v>20332</v>
      </c>
      <c r="I994" s="74" t="s">
        <v>20333</v>
      </c>
      <c r="K994" s="70" t="s">
        <v>20334</v>
      </c>
      <c r="L994" s="70">
        <v>100</v>
      </c>
      <c r="M994" s="70">
        <v>1984</v>
      </c>
      <c r="N994" s="70" t="s">
        <v>20335</v>
      </c>
      <c r="O994" s="70" t="s">
        <v>16619</v>
      </c>
    </row>
    <row r="995" spans="1:17" s="70" customFormat="1" x14ac:dyDescent="0.3">
      <c r="A995" s="70" t="s">
        <v>13764</v>
      </c>
      <c r="B995" s="70" t="s">
        <v>7709</v>
      </c>
      <c r="C995" s="70">
        <v>282</v>
      </c>
      <c r="D995" s="70" t="s">
        <v>20336</v>
      </c>
      <c r="E995" s="70" t="s">
        <v>9151</v>
      </c>
      <c r="F995" s="70">
        <v>223282400</v>
      </c>
      <c r="G995" s="70">
        <v>223282440</v>
      </c>
      <c r="H995" s="70" t="s">
        <v>20337</v>
      </c>
      <c r="I995" s="74" t="s">
        <v>20338</v>
      </c>
      <c r="K995" s="70" t="s">
        <v>20339</v>
      </c>
      <c r="L995" s="70">
        <v>20</v>
      </c>
      <c r="M995" s="70">
        <v>1980</v>
      </c>
      <c r="N995" s="70" t="s">
        <v>20316</v>
      </c>
      <c r="O995" s="70" t="s">
        <v>4456</v>
      </c>
    </row>
    <row r="996" spans="1:17" s="70" customFormat="1" ht="36" x14ac:dyDescent="0.3">
      <c r="A996" s="70" t="s">
        <v>13767</v>
      </c>
      <c r="B996" s="70" t="s">
        <v>20345</v>
      </c>
      <c r="C996" s="70">
        <v>283</v>
      </c>
      <c r="D996" s="70" t="s">
        <v>20340</v>
      </c>
      <c r="E996" s="70" t="s">
        <v>15152</v>
      </c>
      <c r="F996" s="70" t="s">
        <v>20341</v>
      </c>
      <c r="G996" s="70" t="s">
        <v>20342</v>
      </c>
      <c r="H996" s="74" t="s">
        <v>20343</v>
      </c>
      <c r="I996" s="74" t="s">
        <v>20344</v>
      </c>
      <c r="J996" s="70">
        <v>2363040</v>
      </c>
      <c r="K996" s="70" t="s">
        <v>20346</v>
      </c>
      <c r="L996" s="70">
        <v>20</v>
      </c>
      <c r="M996" s="70">
        <v>1982</v>
      </c>
      <c r="N996" s="70" t="s">
        <v>20347</v>
      </c>
      <c r="O996" s="70" t="s">
        <v>15152</v>
      </c>
      <c r="P996" s="70" t="s">
        <v>20348</v>
      </c>
      <c r="Q996" s="70" t="s">
        <v>20349</v>
      </c>
    </row>
    <row r="997" spans="1:17" s="70" customFormat="1" ht="36" x14ac:dyDescent="0.3">
      <c r="A997" s="70" t="s">
        <v>13768</v>
      </c>
      <c r="B997" s="70" t="s">
        <v>20350</v>
      </c>
      <c r="C997" s="70">
        <v>283</v>
      </c>
      <c r="D997" s="70" t="s">
        <v>20351</v>
      </c>
      <c r="E997" s="70" t="s">
        <v>4456</v>
      </c>
      <c r="F997" s="70">
        <v>222801300</v>
      </c>
      <c r="H997" s="74" t="s">
        <v>20352</v>
      </c>
      <c r="I997" s="74" t="s">
        <v>20353</v>
      </c>
      <c r="J997" s="70">
        <v>8370110</v>
      </c>
      <c r="K997" s="70" t="s">
        <v>20354</v>
      </c>
      <c r="L997" s="70">
        <v>50</v>
      </c>
      <c r="M997" s="70">
        <v>1995</v>
      </c>
      <c r="N997" s="70" t="s">
        <v>15356</v>
      </c>
      <c r="O997" s="70" t="s">
        <v>4456</v>
      </c>
    </row>
    <row r="998" spans="1:17" s="70" customFormat="1" x14ac:dyDescent="0.3">
      <c r="A998" s="70" t="s">
        <v>13769</v>
      </c>
      <c r="B998" s="70" t="s">
        <v>7714</v>
      </c>
      <c r="C998" s="70">
        <v>283</v>
      </c>
      <c r="D998" s="70" t="s">
        <v>20355</v>
      </c>
      <c r="E998" s="70" t="s">
        <v>4456</v>
      </c>
      <c r="F998" s="70">
        <v>224738842</v>
      </c>
      <c r="H998" s="74" t="s">
        <v>20356</v>
      </c>
      <c r="I998" s="74" t="s">
        <v>20357</v>
      </c>
      <c r="J998" s="70">
        <v>8370967</v>
      </c>
      <c r="K998" s="70" t="s">
        <v>20358</v>
      </c>
      <c r="L998" s="70">
        <v>250</v>
      </c>
      <c r="M998" s="70">
        <v>1973</v>
      </c>
      <c r="N998" s="70" t="s">
        <v>15356</v>
      </c>
      <c r="O998" s="70" t="s">
        <v>4456</v>
      </c>
    </row>
    <row r="999" spans="1:17" s="70" customFormat="1" x14ac:dyDescent="0.3">
      <c r="A999" s="70" t="s">
        <v>13770</v>
      </c>
      <c r="B999" s="70" t="s">
        <v>7715</v>
      </c>
      <c r="C999" s="70">
        <v>283</v>
      </c>
      <c r="D999" s="70" t="s">
        <v>20359</v>
      </c>
      <c r="E999" s="70" t="s">
        <v>15595</v>
      </c>
      <c r="F999" s="70">
        <v>224298150</v>
      </c>
      <c r="H999" s="74" t="s">
        <v>20360</v>
      </c>
      <c r="I999" s="74" t="s">
        <v>20361</v>
      </c>
      <c r="J999" s="70">
        <v>7650033</v>
      </c>
      <c r="K999" s="70" t="s">
        <v>20362</v>
      </c>
      <c r="M999" s="70">
        <v>1982</v>
      </c>
      <c r="O999" s="70" t="s">
        <v>4456</v>
      </c>
    </row>
    <row r="1000" spans="1:17" s="70" customFormat="1" x14ac:dyDescent="0.3">
      <c r="A1000" s="70" t="s">
        <v>13771</v>
      </c>
      <c r="B1000" s="70" t="s">
        <v>7716</v>
      </c>
      <c r="C1000" s="70">
        <v>283</v>
      </c>
      <c r="D1000" s="70" t="s">
        <v>20363</v>
      </c>
      <c r="E1000" s="70" t="s">
        <v>9179</v>
      </c>
      <c r="F1000" s="70">
        <v>223763400</v>
      </c>
      <c r="H1000" s="74" t="s">
        <v>20364</v>
      </c>
      <c r="I1000" s="74" t="s">
        <v>20365</v>
      </c>
      <c r="J1000" s="70">
        <v>7550611</v>
      </c>
      <c r="K1000" s="70" t="s">
        <v>20366</v>
      </c>
      <c r="N1000" s="70" t="s">
        <v>15356</v>
      </c>
      <c r="O1000" s="70" t="s">
        <v>4456</v>
      </c>
    </row>
    <row r="1001" spans="1:17" s="70" customFormat="1" ht="36" x14ac:dyDescent="0.3">
      <c r="A1001" s="70" t="s">
        <v>12479</v>
      </c>
      <c r="B1001" s="70" t="s">
        <v>6176</v>
      </c>
      <c r="C1001" s="70">
        <v>283</v>
      </c>
      <c r="D1001" s="70" t="s">
        <v>20367</v>
      </c>
      <c r="E1001" s="70" t="s">
        <v>4456</v>
      </c>
      <c r="F1001" s="70" t="s">
        <v>20368</v>
      </c>
      <c r="H1001" s="70" t="s">
        <v>20369</v>
      </c>
      <c r="I1001" s="74" t="s">
        <v>20370</v>
      </c>
      <c r="J1001" s="70">
        <v>8370450</v>
      </c>
      <c r="K1001" s="70" t="s">
        <v>20371</v>
      </c>
      <c r="L1001" s="70">
        <v>1100</v>
      </c>
      <c r="M1001" s="70">
        <v>1898</v>
      </c>
      <c r="N1001" s="70" t="s">
        <v>20372</v>
      </c>
      <c r="O1001" s="70" t="s">
        <v>4456</v>
      </c>
      <c r="P1001" s="70" t="s">
        <v>20373</v>
      </c>
      <c r="Q1001" s="70" t="s">
        <v>17174</v>
      </c>
    </row>
    <row r="1002" spans="1:17" s="70" customFormat="1" ht="24" x14ac:dyDescent="0.3">
      <c r="A1002" s="70" t="s">
        <v>10818</v>
      </c>
      <c r="B1002" s="70" t="s">
        <v>4314</v>
      </c>
      <c r="C1002" s="70">
        <v>283</v>
      </c>
      <c r="D1002" s="70" t="s">
        <v>20374</v>
      </c>
      <c r="E1002" s="70" t="s">
        <v>15462</v>
      </c>
      <c r="F1002" s="70">
        <v>224113850</v>
      </c>
      <c r="H1002" s="70" t="s">
        <v>20375</v>
      </c>
      <c r="I1002" s="74" t="s">
        <v>20376</v>
      </c>
      <c r="J1002" s="70">
        <v>9260081</v>
      </c>
      <c r="K1002" s="70" t="s">
        <v>20377</v>
      </c>
      <c r="L1002" s="70">
        <v>40</v>
      </c>
      <c r="M1002" s="70">
        <v>1998</v>
      </c>
      <c r="N1002" s="70" t="s">
        <v>20378</v>
      </c>
      <c r="O1002" s="70" t="s">
        <v>4456</v>
      </c>
    </row>
    <row r="1003" spans="1:17" s="70" customFormat="1" ht="36" x14ac:dyDescent="0.3">
      <c r="A1003" s="70" t="s">
        <v>13948</v>
      </c>
      <c r="B1003" s="70" t="s">
        <v>7906</v>
      </c>
      <c r="C1003" s="70">
        <v>284</v>
      </c>
      <c r="D1003" s="70" t="s">
        <v>20379</v>
      </c>
      <c r="E1003" s="70" t="s">
        <v>9179</v>
      </c>
      <c r="F1003" s="70" t="s">
        <v>20380</v>
      </c>
      <c r="G1003" s="70">
        <v>222070559</v>
      </c>
      <c r="H1003" s="74" t="s">
        <v>20381</v>
      </c>
      <c r="J1003" s="70">
        <v>7550112</v>
      </c>
      <c r="K1003" s="70" t="s">
        <v>20382</v>
      </c>
      <c r="L1003" s="70">
        <v>8</v>
      </c>
      <c r="M1003" s="70">
        <v>1994</v>
      </c>
      <c r="N1003" s="70" t="s">
        <v>20383</v>
      </c>
      <c r="O1003" s="70" t="s">
        <v>4456</v>
      </c>
    </row>
    <row r="1004" spans="1:17" s="70" customFormat="1" ht="24" x14ac:dyDescent="0.3">
      <c r="A1004" s="70" t="s">
        <v>13719</v>
      </c>
      <c r="B1004" s="70" t="s">
        <v>7656</v>
      </c>
      <c r="C1004" s="70">
        <v>284</v>
      </c>
      <c r="D1004" s="70" t="s">
        <v>20384</v>
      </c>
      <c r="E1004" s="70" t="s">
        <v>4456</v>
      </c>
      <c r="F1004" s="70" t="s">
        <v>20385</v>
      </c>
      <c r="H1004" s="74" t="s">
        <v>20386</v>
      </c>
      <c r="I1004" s="74" t="s">
        <v>20387</v>
      </c>
      <c r="K1004" s="70" t="s">
        <v>20388</v>
      </c>
      <c r="L1004" s="70">
        <v>3</v>
      </c>
      <c r="M1004" s="70">
        <v>1996</v>
      </c>
      <c r="N1004" s="70" t="s">
        <v>20389</v>
      </c>
      <c r="O1004" s="70" t="s">
        <v>4456</v>
      </c>
    </row>
    <row r="1005" spans="1:17" s="70" customFormat="1" ht="24" x14ac:dyDescent="0.3">
      <c r="A1005" s="70" t="s">
        <v>13848</v>
      </c>
      <c r="B1005" s="70" t="s">
        <v>7804</v>
      </c>
      <c r="C1005" s="70">
        <v>284</v>
      </c>
      <c r="D1005" s="70" t="s">
        <v>20390</v>
      </c>
      <c r="E1005" s="70" t="s">
        <v>9151</v>
      </c>
      <c r="F1005" s="70">
        <v>223529800</v>
      </c>
      <c r="H1005" s="70" t="s">
        <v>20391</v>
      </c>
      <c r="I1005" s="74" t="s">
        <v>20392</v>
      </c>
      <c r="J1005" s="70">
        <v>7510236</v>
      </c>
      <c r="K1005" s="70" t="s">
        <v>20393</v>
      </c>
      <c r="L1005" s="70">
        <v>162</v>
      </c>
      <c r="M1005" s="70">
        <v>1998</v>
      </c>
      <c r="N1005" s="70" t="s">
        <v>20394</v>
      </c>
      <c r="O1005" s="70" t="s">
        <v>4456</v>
      </c>
      <c r="P1005" s="70" t="s">
        <v>20395</v>
      </c>
      <c r="Q1005" s="70" t="s">
        <v>20396</v>
      </c>
    </row>
    <row r="1006" spans="1:17" s="70" customFormat="1" x14ac:dyDescent="0.3">
      <c r="A1006" s="70" t="s">
        <v>13932</v>
      </c>
      <c r="B1006" s="70" t="s">
        <v>7890</v>
      </c>
      <c r="C1006" s="70">
        <v>284</v>
      </c>
      <c r="D1006" s="70" t="s">
        <v>20397</v>
      </c>
      <c r="E1006" s="70" t="s">
        <v>9190</v>
      </c>
      <c r="F1006" s="70" t="s">
        <v>20398</v>
      </c>
      <c r="H1006" s="74" t="s">
        <v>20399</v>
      </c>
      <c r="I1006" s="74" t="s">
        <v>20400</v>
      </c>
      <c r="J1006" s="70">
        <v>1240000</v>
      </c>
      <c r="K1006" s="70" t="s">
        <v>20401</v>
      </c>
      <c r="L1006" s="70">
        <v>500</v>
      </c>
      <c r="M1006" s="70">
        <v>1981</v>
      </c>
      <c r="N1006" s="70" t="s">
        <v>20402</v>
      </c>
      <c r="O1006" s="70" t="s">
        <v>9190</v>
      </c>
    </row>
    <row r="1007" spans="1:17" s="70" customFormat="1" ht="24" x14ac:dyDescent="0.3">
      <c r="A1007" s="70" t="s">
        <v>13933</v>
      </c>
      <c r="B1007" s="70" t="s">
        <v>7891</v>
      </c>
      <c r="C1007" s="70">
        <v>284</v>
      </c>
      <c r="D1007" s="70" t="s">
        <v>20403</v>
      </c>
      <c r="E1007" s="70" t="s">
        <v>4456</v>
      </c>
      <c r="F1007" s="70" t="s">
        <v>20404</v>
      </c>
      <c r="H1007" s="74" t="s">
        <v>20405</v>
      </c>
      <c r="I1007" s="74" t="s">
        <v>20406</v>
      </c>
      <c r="J1007" s="70">
        <v>8370003</v>
      </c>
      <c r="K1007" s="70" t="s">
        <v>20407</v>
      </c>
      <c r="L1007" s="70">
        <v>32</v>
      </c>
      <c r="M1007" s="70">
        <v>1972</v>
      </c>
      <c r="N1007" s="70" t="s">
        <v>20408</v>
      </c>
      <c r="O1007" s="70" t="s">
        <v>4456</v>
      </c>
    </row>
    <row r="1008" spans="1:17" s="70" customFormat="1" ht="36" x14ac:dyDescent="0.3">
      <c r="A1008" s="70" t="s">
        <v>9652</v>
      </c>
      <c r="B1008" s="70" t="s">
        <v>2965</v>
      </c>
      <c r="C1008" s="70">
        <v>284</v>
      </c>
      <c r="D1008" s="70" t="s">
        <v>20409</v>
      </c>
      <c r="E1008" s="70" t="s">
        <v>15241</v>
      </c>
      <c r="F1008" s="70" t="s">
        <v>20410</v>
      </c>
      <c r="H1008" s="74" t="s">
        <v>20411</v>
      </c>
      <c r="I1008" s="74" t="s">
        <v>20412</v>
      </c>
      <c r="K1008" s="70" t="s">
        <v>20413</v>
      </c>
      <c r="L1008" s="70">
        <v>40</v>
      </c>
      <c r="M1008" s="70">
        <v>1981</v>
      </c>
      <c r="N1008" s="70" t="s">
        <v>20414</v>
      </c>
      <c r="O1008" s="70" t="s">
        <v>4456</v>
      </c>
      <c r="P1008" s="70" t="s">
        <v>20415</v>
      </c>
      <c r="Q1008" s="70" t="s">
        <v>9212</v>
      </c>
    </row>
    <row r="1009" spans="1:17" s="70" customFormat="1" x14ac:dyDescent="0.3">
      <c r="A1009" s="70" t="s">
        <v>13934</v>
      </c>
      <c r="B1009" s="70" t="s">
        <v>20416</v>
      </c>
      <c r="C1009" s="70">
        <v>284</v>
      </c>
      <c r="D1009" s="70" t="s">
        <v>20417</v>
      </c>
      <c r="E1009" s="70" t="s">
        <v>15327</v>
      </c>
      <c r="F1009" s="70" t="s">
        <v>20418</v>
      </c>
      <c r="H1009" s="70" t="s">
        <v>20419</v>
      </c>
      <c r="I1009" s="74" t="s">
        <v>20420</v>
      </c>
      <c r="K1009" s="70" t="s">
        <v>20421</v>
      </c>
      <c r="L1009" s="70">
        <v>200</v>
      </c>
      <c r="M1009" s="70">
        <v>1981</v>
      </c>
      <c r="N1009" s="70" t="s">
        <v>20408</v>
      </c>
      <c r="O1009" s="70" t="s">
        <v>15327</v>
      </c>
    </row>
    <row r="1010" spans="1:17" s="70" customFormat="1" x14ac:dyDescent="0.3">
      <c r="A1010" s="70" t="s">
        <v>10851</v>
      </c>
      <c r="B1010" s="70" t="s">
        <v>4357</v>
      </c>
      <c r="C1010" s="70">
        <v>285</v>
      </c>
      <c r="D1010" s="70" t="s">
        <v>20422</v>
      </c>
      <c r="E1010" s="70" t="s">
        <v>15241</v>
      </c>
      <c r="F1010" s="70">
        <v>225837700</v>
      </c>
      <c r="H1010" s="74" t="s">
        <v>20423</v>
      </c>
      <c r="I1010" s="74" t="s">
        <v>20424</v>
      </c>
      <c r="K1010" s="70" t="s">
        <v>20425</v>
      </c>
      <c r="L1010" s="70">
        <v>400</v>
      </c>
      <c r="N1010" s="70" t="s">
        <v>20426</v>
      </c>
      <c r="O1010" s="70" t="s">
        <v>4456</v>
      </c>
    </row>
    <row r="1011" spans="1:17" s="70" customFormat="1" x14ac:dyDescent="0.3">
      <c r="A1011" s="70" t="s">
        <v>13292</v>
      </c>
      <c r="B1011" s="70" t="s">
        <v>7212</v>
      </c>
      <c r="C1011" s="70">
        <v>285</v>
      </c>
      <c r="D1011" s="70" t="s">
        <v>20427</v>
      </c>
      <c r="E1011" s="70" t="s">
        <v>9179</v>
      </c>
      <c r="F1011" s="70">
        <v>224225910</v>
      </c>
      <c r="I1011" s="74" t="s">
        <v>20428</v>
      </c>
      <c r="K1011" s="70" t="s">
        <v>20429</v>
      </c>
      <c r="L1011" s="70">
        <v>80</v>
      </c>
      <c r="N1011" s="70" t="s">
        <v>20430</v>
      </c>
      <c r="O1011" s="70" t="s">
        <v>4456</v>
      </c>
    </row>
    <row r="1012" spans="1:17" s="70" customFormat="1" x14ac:dyDescent="0.3">
      <c r="A1012" s="70" t="s">
        <v>9934</v>
      </c>
      <c r="B1012" s="70" t="s">
        <v>3299</v>
      </c>
      <c r="C1012" s="70">
        <v>285</v>
      </c>
      <c r="D1012" s="70" t="s">
        <v>20431</v>
      </c>
      <c r="E1012" s="70" t="s">
        <v>15249</v>
      </c>
      <c r="F1012" s="70">
        <v>225522194</v>
      </c>
      <c r="H1012" s="74" t="s">
        <v>20432</v>
      </c>
      <c r="I1012" s="74" t="s">
        <v>20433</v>
      </c>
      <c r="K1012" s="70" t="s">
        <v>20434</v>
      </c>
      <c r="L1012" s="70">
        <v>50</v>
      </c>
      <c r="N1012" s="70" t="s">
        <v>20435</v>
      </c>
      <c r="O1012" s="70" t="s">
        <v>4456</v>
      </c>
    </row>
    <row r="1013" spans="1:17" s="70" customFormat="1" ht="24" x14ac:dyDescent="0.3">
      <c r="A1013" s="70" t="s">
        <v>12653</v>
      </c>
      <c r="B1013" s="70" t="s">
        <v>6389</v>
      </c>
      <c r="C1013" s="70">
        <v>285</v>
      </c>
      <c r="D1013" s="70" t="s">
        <v>20436</v>
      </c>
      <c r="E1013" s="70" t="s">
        <v>4456</v>
      </c>
      <c r="F1013" s="70" t="s">
        <v>20437</v>
      </c>
      <c r="H1013" s="70" t="s">
        <v>20438</v>
      </c>
      <c r="I1013" s="74" t="s">
        <v>16515</v>
      </c>
      <c r="K1013" s="70" t="s">
        <v>20439</v>
      </c>
      <c r="N1013" s="70" t="s">
        <v>20440</v>
      </c>
      <c r="O1013" s="70" t="s">
        <v>4456</v>
      </c>
    </row>
    <row r="1014" spans="1:17" s="70" customFormat="1" ht="24" x14ac:dyDescent="0.3">
      <c r="A1014" s="70" t="s">
        <v>11177</v>
      </c>
      <c r="B1014" s="70" t="s">
        <v>20445</v>
      </c>
      <c r="C1014" s="70">
        <v>285</v>
      </c>
      <c r="D1014" s="70" t="s">
        <v>20446</v>
      </c>
      <c r="E1014" s="70" t="s">
        <v>20447</v>
      </c>
      <c r="F1014" s="70" t="s">
        <v>20448</v>
      </c>
      <c r="H1014" s="70" t="s">
        <v>20449</v>
      </c>
      <c r="I1014" s="74" t="s">
        <v>20450</v>
      </c>
      <c r="K1014" s="70" t="s">
        <v>20451</v>
      </c>
      <c r="L1014" s="70">
        <v>45</v>
      </c>
      <c r="M1014" s="70">
        <v>1943</v>
      </c>
      <c r="N1014" s="70" t="s">
        <v>20452</v>
      </c>
      <c r="O1014" s="70" t="s">
        <v>20447</v>
      </c>
    </row>
    <row r="1015" spans="1:17" s="70" customFormat="1" x14ac:dyDescent="0.3">
      <c r="A1015" s="70" t="s">
        <v>11149</v>
      </c>
      <c r="B1015" s="70" t="s">
        <v>4698</v>
      </c>
      <c r="C1015" s="70">
        <v>285</v>
      </c>
      <c r="D1015" s="70" t="s">
        <v>20453</v>
      </c>
      <c r="E1015" s="70" t="s">
        <v>15146</v>
      </c>
      <c r="F1015" s="70">
        <v>228544057</v>
      </c>
      <c r="H1015" s="74" t="s">
        <v>20454</v>
      </c>
      <c r="I1015" s="74" t="s">
        <v>20455</v>
      </c>
      <c r="K1015" s="70" t="s">
        <v>20456</v>
      </c>
      <c r="L1015" s="70">
        <v>15</v>
      </c>
      <c r="M1015" s="70">
        <v>2002</v>
      </c>
      <c r="N1015" s="70" t="s">
        <v>20457</v>
      </c>
      <c r="O1015" s="70" t="s">
        <v>4456</v>
      </c>
    </row>
    <row r="1016" spans="1:17" s="70" customFormat="1" ht="48" x14ac:dyDescent="0.3">
      <c r="A1016" s="70" t="s">
        <v>11162</v>
      </c>
      <c r="B1016" s="70" t="s">
        <v>4711</v>
      </c>
      <c r="C1016" s="70">
        <v>285</v>
      </c>
      <c r="D1016" s="70" t="s">
        <v>20458</v>
      </c>
      <c r="E1016" s="70" t="s">
        <v>9267</v>
      </c>
      <c r="F1016" s="70" t="s">
        <v>20459</v>
      </c>
      <c r="H1016" s="70" t="s">
        <v>20460</v>
      </c>
      <c r="I1016" s="74" t="s">
        <v>20461</v>
      </c>
      <c r="J1016" s="70">
        <v>9390074</v>
      </c>
      <c r="K1016" s="70" t="s">
        <v>20462</v>
      </c>
      <c r="L1016" s="70">
        <v>205</v>
      </c>
      <c r="M1016" s="70">
        <v>1985</v>
      </c>
      <c r="N1016" s="70" t="s">
        <v>20463</v>
      </c>
      <c r="O1016" s="70" t="s">
        <v>4456</v>
      </c>
      <c r="P1016" s="70" t="s">
        <v>20464</v>
      </c>
      <c r="Q1016" s="70" t="s">
        <v>4460</v>
      </c>
    </row>
    <row r="1017" spans="1:17" s="70" customFormat="1" ht="24" x14ac:dyDescent="0.3">
      <c r="A1017" s="70" t="s">
        <v>12243</v>
      </c>
      <c r="B1017" s="70" t="s">
        <v>5922</v>
      </c>
      <c r="C1017" s="70">
        <v>285</v>
      </c>
      <c r="D1017" s="70" t="s">
        <v>20441</v>
      </c>
      <c r="E1017" s="70" t="s">
        <v>9267</v>
      </c>
      <c r="F1017" s="70">
        <v>228433788</v>
      </c>
      <c r="H1017" s="70" t="s">
        <v>20442</v>
      </c>
      <c r="J1017" s="70">
        <v>9390295</v>
      </c>
      <c r="K1017" s="70" t="s">
        <v>20443</v>
      </c>
      <c r="L1017" s="70">
        <v>10</v>
      </c>
      <c r="M1017" s="70">
        <v>1967</v>
      </c>
      <c r="N1017" s="70" t="s">
        <v>20444</v>
      </c>
      <c r="O1017" s="70" t="s">
        <v>4456</v>
      </c>
    </row>
    <row r="1018" spans="1:17" s="70" customFormat="1" x14ac:dyDescent="0.3">
      <c r="A1018" s="70" t="s">
        <v>9308</v>
      </c>
      <c r="B1018" s="70" t="s">
        <v>20472</v>
      </c>
      <c r="C1018" s="70">
        <v>286</v>
      </c>
      <c r="D1018" s="70" t="s">
        <v>20465</v>
      </c>
      <c r="E1018" s="70" t="s">
        <v>20466</v>
      </c>
      <c r="F1018" s="70" t="s">
        <v>20467</v>
      </c>
      <c r="H1018" s="70" t="s">
        <v>20468</v>
      </c>
      <c r="I1018" s="74" t="s">
        <v>20469</v>
      </c>
      <c r="K1018" s="70" t="s">
        <v>20470</v>
      </c>
      <c r="L1018" s="70">
        <v>2500</v>
      </c>
      <c r="M1018" s="70">
        <v>1985</v>
      </c>
      <c r="N1018" s="70" t="s">
        <v>20471</v>
      </c>
      <c r="O1018" s="70" t="s">
        <v>20466</v>
      </c>
    </row>
    <row r="1019" spans="1:17" s="70" customFormat="1" ht="24" x14ac:dyDescent="0.3">
      <c r="A1019" s="70" t="s">
        <v>11982</v>
      </c>
      <c r="B1019" s="70" t="s">
        <v>5634</v>
      </c>
      <c r="C1019" s="70">
        <v>286</v>
      </c>
      <c r="D1019" s="70" t="s">
        <v>20473</v>
      </c>
      <c r="E1019" s="70" t="s">
        <v>15673</v>
      </c>
      <c r="F1019" s="70" t="s">
        <v>20474</v>
      </c>
      <c r="H1019" s="74" t="s">
        <v>20475</v>
      </c>
      <c r="J1019" s="70">
        <v>7870440</v>
      </c>
      <c r="K1019" s="70" t="s">
        <v>20476</v>
      </c>
      <c r="L1019" s="70">
        <v>10</v>
      </c>
      <c r="M1019" s="70">
        <v>1992</v>
      </c>
      <c r="N1019" s="70" t="s">
        <v>20477</v>
      </c>
      <c r="O1019" s="70" t="s">
        <v>4456</v>
      </c>
    </row>
    <row r="1020" spans="1:17" s="70" customFormat="1" x14ac:dyDescent="0.3">
      <c r="A1020" s="70" t="s">
        <v>9839</v>
      </c>
      <c r="B1020" s="70" t="s">
        <v>3188</v>
      </c>
      <c r="C1020" s="70">
        <v>286</v>
      </c>
      <c r="D1020" s="70" t="s">
        <v>20478</v>
      </c>
      <c r="E1020" s="70" t="s">
        <v>15197</v>
      </c>
      <c r="F1020" s="70">
        <v>224278200</v>
      </c>
      <c r="H1020" s="74" t="s">
        <v>20479</v>
      </c>
      <c r="I1020" s="74" t="s">
        <v>20142</v>
      </c>
      <c r="J1020" s="70">
        <v>8720275</v>
      </c>
      <c r="K1020" s="70" t="s">
        <v>20480</v>
      </c>
      <c r="L1020" s="70">
        <v>627</v>
      </c>
      <c r="M1020" s="70">
        <v>1902</v>
      </c>
      <c r="N1020" s="70" t="s">
        <v>20481</v>
      </c>
      <c r="O1020" s="70" t="s">
        <v>4456</v>
      </c>
    </row>
    <row r="1021" spans="1:17" s="70" customFormat="1" ht="24" x14ac:dyDescent="0.3">
      <c r="A1021" s="70" t="s">
        <v>11092</v>
      </c>
      <c r="B1021" s="70" t="s">
        <v>4640</v>
      </c>
      <c r="C1021" s="70">
        <v>286</v>
      </c>
      <c r="D1021" s="70" t="s">
        <v>20482</v>
      </c>
      <c r="E1021" s="70" t="s">
        <v>15249</v>
      </c>
      <c r="F1021" s="70" t="s">
        <v>20483</v>
      </c>
      <c r="H1021" s="74" t="s">
        <v>20484</v>
      </c>
      <c r="I1021" s="74" t="s">
        <v>20485</v>
      </c>
      <c r="J1021" s="70">
        <v>8900032</v>
      </c>
      <c r="K1021" s="70" t="s">
        <v>20486</v>
      </c>
      <c r="L1021" s="70">
        <v>15</v>
      </c>
      <c r="M1021" s="70">
        <v>1975</v>
      </c>
      <c r="N1021" s="70" t="s">
        <v>20487</v>
      </c>
      <c r="O1021" s="70" t="s">
        <v>4456</v>
      </c>
    </row>
    <row r="1022" spans="1:17" s="70" customFormat="1" ht="24" x14ac:dyDescent="0.3">
      <c r="A1022" s="70" t="s">
        <v>10167</v>
      </c>
      <c r="B1022" s="70" t="s">
        <v>20488</v>
      </c>
      <c r="C1022" s="70">
        <v>286</v>
      </c>
      <c r="D1022" s="70" t="s">
        <v>20489</v>
      </c>
      <c r="E1022" s="70" t="s">
        <v>15235</v>
      </c>
      <c r="F1022" s="70" t="s">
        <v>20490</v>
      </c>
      <c r="G1022" s="70">
        <v>227378550</v>
      </c>
      <c r="H1022" s="74" t="s">
        <v>20491</v>
      </c>
      <c r="K1022" s="70" t="s">
        <v>20492</v>
      </c>
      <c r="L1022" s="70">
        <v>28</v>
      </c>
      <c r="M1022" s="70">
        <v>1970</v>
      </c>
      <c r="N1022" s="70" t="s">
        <v>20493</v>
      </c>
      <c r="O1022" s="70" t="s">
        <v>4456</v>
      </c>
    </row>
    <row r="1023" spans="1:17" s="70" customFormat="1" x14ac:dyDescent="0.3">
      <c r="A1023" s="70" t="s">
        <v>13412</v>
      </c>
      <c r="B1023" s="70" t="s">
        <v>7339</v>
      </c>
      <c r="C1023" s="70">
        <v>286</v>
      </c>
      <c r="D1023" s="70" t="s">
        <v>20494</v>
      </c>
      <c r="E1023" s="70" t="s">
        <v>9179</v>
      </c>
      <c r="F1023" s="70">
        <v>228209300</v>
      </c>
      <c r="I1023" s="74" t="s">
        <v>20495</v>
      </c>
      <c r="K1023" s="70" t="s">
        <v>20496</v>
      </c>
      <c r="L1023" s="70">
        <v>25</v>
      </c>
      <c r="M1023" s="70">
        <v>2008</v>
      </c>
      <c r="N1023" s="70" t="s">
        <v>18770</v>
      </c>
      <c r="O1023" s="70" t="s">
        <v>4456</v>
      </c>
    </row>
    <row r="1024" spans="1:17" s="70" customFormat="1" ht="24" x14ac:dyDescent="0.3">
      <c r="A1024" s="70" t="s">
        <v>12020</v>
      </c>
      <c r="B1024" s="70" t="s">
        <v>5680</v>
      </c>
      <c r="C1024" s="70">
        <v>286</v>
      </c>
      <c r="D1024" s="70" t="s">
        <v>20497</v>
      </c>
      <c r="E1024" s="70" t="s">
        <v>15197</v>
      </c>
      <c r="F1024" s="70" t="s">
        <v>20498</v>
      </c>
      <c r="H1024" s="70" t="s">
        <v>20499</v>
      </c>
      <c r="I1024" s="74" t="s">
        <v>20500</v>
      </c>
      <c r="K1024" s="70" t="s">
        <v>20501</v>
      </c>
      <c r="L1024" s="70">
        <v>20</v>
      </c>
      <c r="M1024" s="70">
        <v>1999</v>
      </c>
      <c r="N1024" s="70" t="s">
        <v>20502</v>
      </c>
      <c r="O1024" s="70" t="s">
        <v>4456</v>
      </c>
      <c r="P1024" s="70" t="s">
        <v>15697</v>
      </c>
      <c r="Q1024" s="70" t="s">
        <v>9229</v>
      </c>
    </row>
    <row r="1025" spans="1:17" s="70" customFormat="1" ht="36" x14ac:dyDescent="0.3">
      <c r="A1025" s="70" t="s">
        <v>9484</v>
      </c>
      <c r="B1025" s="70" t="s">
        <v>2674</v>
      </c>
      <c r="C1025" s="70">
        <v>286</v>
      </c>
      <c r="D1025" s="70" t="s">
        <v>19387</v>
      </c>
      <c r="E1025" s="70" t="s">
        <v>15588</v>
      </c>
      <c r="F1025" s="70">
        <v>223502100</v>
      </c>
      <c r="H1025" s="70" t="s">
        <v>20503</v>
      </c>
      <c r="I1025" s="74" t="s">
        <v>20504</v>
      </c>
      <c r="K1025" s="70" t="s">
        <v>20505</v>
      </c>
      <c r="L1025" s="70">
        <v>2000</v>
      </c>
      <c r="M1025" s="70">
        <v>1969</v>
      </c>
      <c r="N1025" s="70" t="s">
        <v>16845</v>
      </c>
      <c r="O1025" s="70" t="s">
        <v>4456</v>
      </c>
      <c r="P1025" s="70" t="s">
        <v>20506</v>
      </c>
      <c r="Q1025" s="70" t="s">
        <v>20507</v>
      </c>
    </row>
    <row r="1026" spans="1:17" s="70" customFormat="1" ht="36" x14ac:dyDescent="0.3">
      <c r="A1026" s="70" t="s">
        <v>13125</v>
      </c>
      <c r="B1026" s="70" t="s">
        <v>7023</v>
      </c>
      <c r="C1026" s="70">
        <v>287</v>
      </c>
      <c r="D1026" s="70" t="s">
        <v>20508</v>
      </c>
      <c r="E1026" s="70" t="s">
        <v>9256</v>
      </c>
      <c r="F1026" s="70">
        <v>229150200</v>
      </c>
      <c r="H1026" s="74" t="s">
        <v>20509</v>
      </c>
      <c r="I1026" s="74" t="s">
        <v>20510</v>
      </c>
      <c r="K1026" s="70" t="s">
        <v>20511</v>
      </c>
      <c r="L1026" s="70">
        <v>218</v>
      </c>
      <c r="M1026" s="70">
        <v>1985</v>
      </c>
      <c r="N1026" s="70" t="s">
        <v>20512</v>
      </c>
      <c r="O1026" s="70" t="s">
        <v>4456</v>
      </c>
      <c r="P1026" s="70" t="s">
        <v>9155</v>
      </c>
      <c r="Q1026" s="70" t="s">
        <v>9212</v>
      </c>
    </row>
    <row r="1027" spans="1:17" s="70" customFormat="1" x14ac:dyDescent="0.3">
      <c r="A1027" s="70" t="s">
        <v>14159</v>
      </c>
      <c r="B1027" s="70" t="s">
        <v>8142</v>
      </c>
      <c r="C1027" s="70">
        <v>287</v>
      </c>
      <c r="D1027" s="70" t="s">
        <v>20513</v>
      </c>
      <c r="E1027" s="70" t="s">
        <v>9179</v>
      </c>
      <c r="F1027" s="70">
        <v>224481270</v>
      </c>
      <c r="H1027" s="74" t="s">
        <v>20514</v>
      </c>
      <c r="I1027" s="74" t="s">
        <v>20515</v>
      </c>
      <c r="K1027" s="70" t="s">
        <v>20516</v>
      </c>
      <c r="L1027" s="70">
        <v>11</v>
      </c>
      <c r="M1027" s="70">
        <v>2009</v>
      </c>
      <c r="N1027" s="70" t="s">
        <v>19230</v>
      </c>
      <c r="O1027" s="70" t="s">
        <v>4456</v>
      </c>
    </row>
    <row r="1028" spans="1:17" s="70" customFormat="1" x14ac:dyDescent="0.3">
      <c r="A1028" s="70" t="s">
        <v>13772</v>
      </c>
      <c r="B1028" s="70" t="s">
        <v>20517</v>
      </c>
      <c r="C1028" s="70">
        <v>287</v>
      </c>
      <c r="D1028" s="70" t="s">
        <v>20518</v>
      </c>
      <c r="E1028" s="70" t="s">
        <v>15152</v>
      </c>
      <c r="F1028" s="70" t="s">
        <v>20519</v>
      </c>
      <c r="H1028" s="74" t="s">
        <v>20520</v>
      </c>
      <c r="I1028" s="74" t="s">
        <v>20521</v>
      </c>
      <c r="K1028" s="70" t="s">
        <v>20522</v>
      </c>
      <c r="L1028" s="70">
        <v>180</v>
      </c>
      <c r="M1028" s="70">
        <v>2014</v>
      </c>
      <c r="N1028" s="70" t="s">
        <v>20523</v>
      </c>
      <c r="O1028" s="70" t="s">
        <v>15152</v>
      </c>
      <c r="P1028" s="70" t="s">
        <v>20524</v>
      </c>
      <c r="Q1028" s="70" t="s">
        <v>15926</v>
      </c>
    </row>
    <row r="1029" spans="1:17" s="70" customFormat="1" x14ac:dyDescent="0.3">
      <c r="A1029" s="70" t="s">
        <v>9293</v>
      </c>
      <c r="B1029" s="70" t="s">
        <v>2423</v>
      </c>
      <c r="C1029" s="70">
        <v>287</v>
      </c>
      <c r="D1029" s="70" t="s">
        <v>20525</v>
      </c>
      <c r="E1029" s="70" t="s">
        <v>15129</v>
      </c>
      <c r="F1029" s="70">
        <v>225608300</v>
      </c>
      <c r="H1029" s="74" t="s">
        <v>20526</v>
      </c>
      <c r="I1029" s="74" t="s">
        <v>18374</v>
      </c>
      <c r="J1029" s="70">
        <v>9160524</v>
      </c>
      <c r="K1029" s="70" t="s">
        <v>20527</v>
      </c>
      <c r="L1029" s="70">
        <v>430</v>
      </c>
      <c r="M1029" s="70">
        <v>1939</v>
      </c>
      <c r="N1029" s="70" t="s">
        <v>20528</v>
      </c>
      <c r="O1029" s="70" t="s">
        <v>4456</v>
      </c>
    </row>
    <row r="1030" spans="1:17" s="70" customFormat="1" x14ac:dyDescent="0.3">
      <c r="A1030" s="70" t="s">
        <v>10852</v>
      </c>
      <c r="B1030" s="70" t="s">
        <v>4358</v>
      </c>
      <c r="C1030" s="70">
        <v>287</v>
      </c>
      <c r="D1030" s="70" t="s">
        <v>20529</v>
      </c>
      <c r="E1030" s="70" t="s">
        <v>15197</v>
      </c>
      <c r="F1030" s="70">
        <v>224446600</v>
      </c>
      <c r="G1030" s="70">
        <v>224446600</v>
      </c>
      <c r="H1030" s="74" t="s">
        <v>20530</v>
      </c>
      <c r="I1030" s="74" t="s">
        <v>20531</v>
      </c>
      <c r="J1030" s="70">
        <v>8730606</v>
      </c>
      <c r="K1030" s="70" t="s">
        <v>20532</v>
      </c>
      <c r="L1030" s="70">
        <v>50</v>
      </c>
      <c r="M1030" s="70">
        <v>1984</v>
      </c>
      <c r="N1030" s="70" t="s">
        <v>20533</v>
      </c>
      <c r="O1030" s="70" t="s">
        <v>4456</v>
      </c>
    </row>
    <row r="1031" spans="1:17" s="70" customFormat="1" ht="24" x14ac:dyDescent="0.3">
      <c r="A1031" s="70" t="s">
        <v>13078</v>
      </c>
      <c r="B1031" s="70" t="s">
        <v>6970</v>
      </c>
      <c r="C1031" s="70">
        <v>287</v>
      </c>
      <c r="D1031" s="70" t="s">
        <v>20534</v>
      </c>
      <c r="E1031" s="70" t="s">
        <v>9179</v>
      </c>
      <c r="F1031" s="70">
        <v>223873400</v>
      </c>
      <c r="H1031" s="74" t="s">
        <v>20535</v>
      </c>
      <c r="I1031" s="74" t="s">
        <v>20536</v>
      </c>
      <c r="J1031" s="70">
        <v>7560995</v>
      </c>
      <c r="K1031" s="70" t="s">
        <v>20537</v>
      </c>
      <c r="L1031" s="70">
        <v>35</v>
      </c>
      <c r="M1031" s="70">
        <v>1993</v>
      </c>
      <c r="N1031" s="70" t="s">
        <v>20538</v>
      </c>
      <c r="O1031" s="70" t="s">
        <v>4456</v>
      </c>
    </row>
    <row r="1032" spans="1:17" s="70" customFormat="1" x14ac:dyDescent="0.3">
      <c r="A1032" s="70" t="s">
        <v>13603</v>
      </c>
      <c r="B1032" s="70" t="s">
        <v>7537</v>
      </c>
      <c r="C1032" s="70">
        <v>288</v>
      </c>
      <c r="D1032" s="70" t="s">
        <v>20539</v>
      </c>
      <c r="E1032" s="70" t="s">
        <v>15595</v>
      </c>
      <c r="F1032" s="70">
        <v>222180019</v>
      </c>
      <c r="H1032" s="74" t="s">
        <v>20540</v>
      </c>
      <c r="I1032" s="74" t="s">
        <v>20541</v>
      </c>
      <c r="J1032" s="70">
        <v>7630226</v>
      </c>
      <c r="K1032" s="70" t="s">
        <v>20542</v>
      </c>
      <c r="L1032" s="70">
        <v>10</v>
      </c>
      <c r="M1032" s="70">
        <v>1999</v>
      </c>
      <c r="N1032" s="70" t="s">
        <v>20543</v>
      </c>
      <c r="O1032" s="70" t="s">
        <v>4456</v>
      </c>
    </row>
    <row r="1033" spans="1:17" s="70" customFormat="1" ht="36" x14ac:dyDescent="0.3">
      <c r="A1033" s="78" t="s">
        <v>14596</v>
      </c>
      <c r="B1033" s="78" t="s">
        <v>6201</v>
      </c>
      <c r="C1033" s="78">
        <v>288</v>
      </c>
      <c r="D1033" s="78" t="s">
        <v>20544</v>
      </c>
      <c r="E1033" s="78" t="s">
        <v>4456</v>
      </c>
      <c r="F1033" s="78" t="s">
        <v>20545</v>
      </c>
      <c r="G1033" s="78">
        <v>222904458</v>
      </c>
      <c r="H1033" s="79" t="s">
        <v>20546</v>
      </c>
      <c r="I1033" s="79" t="s">
        <v>20547</v>
      </c>
      <c r="J1033" s="78">
        <v>8320113</v>
      </c>
      <c r="K1033" s="78" t="s">
        <v>20548</v>
      </c>
      <c r="L1033" s="78">
        <v>100</v>
      </c>
      <c r="M1033" s="78">
        <v>2003</v>
      </c>
      <c r="N1033" s="78"/>
      <c r="O1033" s="78" t="s">
        <v>4456</v>
      </c>
    </row>
    <row r="1034" spans="1:17" s="70" customFormat="1" ht="24" x14ac:dyDescent="0.3">
      <c r="A1034" s="70" t="s">
        <v>14454</v>
      </c>
      <c r="B1034" s="70" t="s">
        <v>20549</v>
      </c>
      <c r="C1034" s="70">
        <v>288</v>
      </c>
      <c r="D1034" s="70" t="s">
        <v>20550</v>
      </c>
      <c r="E1034" s="70" t="s">
        <v>9179</v>
      </c>
      <c r="F1034" s="70">
        <v>223371000</v>
      </c>
      <c r="H1034" s="74" t="s">
        <v>20551</v>
      </c>
      <c r="I1034" s="74" t="s">
        <v>20552</v>
      </c>
      <c r="J1034" s="70">
        <v>7580243</v>
      </c>
      <c r="K1034" s="70" t="s">
        <v>20553</v>
      </c>
      <c r="L1034" s="70">
        <v>200</v>
      </c>
      <c r="N1034" s="70" t="s">
        <v>20554</v>
      </c>
      <c r="O1034" s="70" t="s">
        <v>4456</v>
      </c>
    </row>
    <row r="1035" spans="1:17" s="70" customFormat="1" x14ac:dyDescent="0.3">
      <c r="A1035" s="70" t="s">
        <v>13495</v>
      </c>
      <c r="B1035" s="70" t="s">
        <v>7427</v>
      </c>
      <c r="C1035" s="70">
        <v>288</v>
      </c>
      <c r="D1035" s="70" t="s">
        <v>20555</v>
      </c>
      <c r="E1035" s="70" t="s">
        <v>4456</v>
      </c>
      <c r="F1035" s="70">
        <v>224279300</v>
      </c>
      <c r="G1035" s="70">
        <v>224279310</v>
      </c>
      <c r="H1035" s="74" t="s">
        <v>20556</v>
      </c>
      <c r="I1035" s="74" t="s">
        <v>20557</v>
      </c>
      <c r="J1035" s="70">
        <v>8320281</v>
      </c>
      <c r="K1035" s="70" t="s">
        <v>20558</v>
      </c>
      <c r="L1035" s="70">
        <v>20</v>
      </c>
      <c r="M1035" s="70">
        <v>1986</v>
      </c>
      <c r="N1035" s="70" t="s">
        <v>20559</v>
      </c>
      <c r="O1035" s="70" t="s">
        <v>4456</v>
      </c>
    </row>
    <row r="1036" spans="1:17" s="70" customFormat="1" x14ac:dyDescent="0.3">
      <c r="A1036" s="70" t="s">
        <v>14552</v>
      </c>
      <c r="B1036" s="70" t="s">
        <v>8589</v>
      </c>
      <c r="C1036" s="70">
        <v>288</v>
      </c>
      <c r="D1036" s="70" t="s">
        <v>20560</v>
      </c>
      <c r="E1036" s="70" t="s">
        <v>9179</v>
      </c>
      <c r="F1036" s="70">
        <v>228999600</v>
      </c>
      <c r="H1036" s="74" t="s">
        <v>20561</v>
      </c>
      <c r="I1036" s="74" t="s">
        <v>20562</v>
      </c>
      <c r="J1036" s="70">
        <v>7550611</v>
      </c>
      <c r="K1036" s="70" t="s">
        <v>20563</v>
      </c>
      <c r="L1036" s="70">
        <v>11</v>
      </c>
      <c r="M1036" s="70">
        <v>1943</v>
      </c>
      <c r="N1036" s="70" t="s">
        <v>15503</v>
      </c>
      <c r="O1036" s="70" t="s">
        <v>4456</v>
      </c>
    </row>
    <row r="1037" spans="1:17" s="70" customFormat="1" ht="24" x14ac:dyDescent="0.3">
      <c r="A1037" s="70" t="s">
        <v>13081</v>
      </c>
      <c r="B1037" s="70" t="s">
        <v>6973</v>
      </c>
      <c r="C1037" s="70">
        <v>288</v>
      </c>
      <c r="D1037" s="70" t="s">
        <v>20564</v>
      </c>
      <c r="E1037" s="70" t="s">
        <v>9151</v>
      </c>
      <c r="F1037" s="70" t="s">
        <v>20565</v>
      </c>
      <c r="H1037" s="74" t="s">
        <v>20566</v>
      </c>
      <c r="I1037" s="70" t="s">
        <v>20568</v>
      </c>
      <c r="J1037" s="70">
        <v>7520401</v>
      </c>
      <c r="K1037" s="70" t="s">
        <v>20569</v>
      </c>
      <c r="M1037" s="70">
        <v>1986</v>
      </c>
      <c r="N1037" s="70" t="s">
        <v>20570</v>
      </c>
      <c r="O1037" s="70" t="s">
        <v>4456</v>
      </c>
    </row>
    <row r="1038" spans="1:17" s="70" customFormat="1" ht="24" x14ac:dyDescent="0.3">
      <c r="A1038" s="70" t="s">
        <v>13705</v>
      </c>
      <c r="B1038" s="70" t="s">
        <v>7640</v>
      </c>
      <c r="C1038" s="70">
        <v>288</v>
      </c>
      <c r="D1038" s="70" t="s">
        <v>20571</v>
      </c>
      <c r="E1038" s="70" t="s">
        <v>9151</v>
      </c>
      <c r="F1038" s="70" t="s">
        <v>20572</v>
      </c>
      <c r="H1038" s="74" t="s">
        <v>20567</v>
      </c>
      <c r="I1038" s="74" t="s">
        <v>20573</v>
      </c>
      <c r="J1038" s="70">
        <v>7520282</v>
      </c>
      <c r="K1038" s="70" t="s">
        <v>20574</v>
      </c>
      <c r="N1038" s="70" t="s">
        <v>20575</v>
      </c>
      <c r="O1038" s="70" t="s">
        <v>4456</v>
      </c>
    </row>
    <row r="1039" spans="1:17" s="70" customFormat="1" x14ac:dyDescent="0.3">
      <c r="A1039" s="70" t="s">
        <v>9745</v>
      </c>
      <c r="B1039" s="70" t="s">
        <v>3084</v>
      </c>
      <c r="C1039" s="70">
        <v>288</v>
      </c>
      <c r="D1039" s="70" t="s">
        <v>20576</v>
      </c>
      <c r="E1039" s="70" t="s">
        <v>9267</v>
      </c>
      <c r="F1039" s="70">
        <v>229634840</v>
      </c>
      <c r="G1039" s="70">
        <v>229634841</v>
      </c>
      <c r="H1039" s="74" t="s">
        <v>20577</v>
      </c>
      <c r="I1039" s="74" t="s">
        <v>20578</v>
      </c>
      <c r="J1039" s="70">
        <v>9390393</v>
      </c>
      <c r="K1039" s="70" t="s">
        <v>20579</v>
      </c>
      <c r="L1039" s="70">
        <v>15</v>
      </c>
      <c r="M1039" s="70">
        <v>1992</v>
      </c>
      <c r="N1039" s="70" t="s">
        <v>20580</v>
      </c>
      <c r="O1039" s="70" t="s">
        <v>4456</v>
      </c>
    </row>
    <row r="1040" spans="1:17" s="70" customFormat="1" x14ac:dyDescent="0.3">
      <c r="A1040" s="70" t="s">
        <v>12741</v>
      </c>
      <c r="B1040" s="70" t="s">
        <v>6572</v>
      </c>
      <c r="C1040" s="70">
        <v>289</v>
      </c>
      <c r="D1040" s="70" t="s">
        <v>20581</v>
      </c>
      <c r="E1040" s="70" t="s">
        <v>15415</v>
      </c>
      <c r="F1040" s="70">
        <v>224998600</v>
      </c>
      <c r="G1040" s="70">
        <v>224509382</v>
      </c>
      <c r="H1040" s="74" t="s">
        <v>20582</v>
      </c>
      <c r="I1040" s="74" t="s">
        <v>20583</v>
      </c>
      <c r="J1040" s="70">
        <v>8060099</v>
      </c>
      <c r="K1040" s="70" t="s">
        <v>20584</v>
      </c>
      <c r="L1040" s="70">
        <v>97</v>
      </c>
      <c r="M1040" s="70">
        <v>1995</v>
      </c>
      <c r="N1040" s="70" t="s">
        <v>20585</v>
      </c>
      <c r="O1040" s="70" t="s">
        <v>4456</v>
      </c>
    </row>
    <row r="1041" spans="1:17" s="70" customFormat="1" ht="24" x14ac:dyDescent="0.3">
      <c r="A1041" s="70" t="s">
        <v>10560</v>
      </c>
      <c r="B1041" s="70" t="s">
        <v>4012</v>
      </c>
      <c r="C1041" s="70">
        <v>289</v>
      </c>
      <c r="D1041" s="70" t="s">
        <v>20586</v>
      </c>
      <c r="E1041" s="70" t="s">
        <v>18120</v>
      </c>
      <c r="F1041" s="70">
        <v>227332400</v>
      </c>
      <c r="G1041" s="70" t="s">
        <v>20587</v>
      </c>
      <c r="H1041" s="74" t="s">
        <v>20588</v>
      </c>
      <c r="I1041" s="74" t="s">
        <v>20589</v>
      </c>
      <c r="J1041" s="70">
        <v>7050000</v>
      </c>
      <c r="K1041" s="70" t="s">
        <v>20590</v>
      </c>
      <c r="L1041" s="70">
        <v>130</v>
      </c>
      <c r="M1041" s="70">
        <v>1990</v>
      </c>
      <c r="N1041" s="70" t="s">
        <v>20591</v>
      </c>
      <c r="O1041" s="70" t="s">
        <v>4456</v>
      </c>
      <c r="P1041" s="70" t="s">
        <v>15697</v>
      </c>
      <c r="Q1041" s="70" t="s">
        <v>4325</v>
      </c>
    </row>
    <row r="1042" spans="1:17" s="70" customFormat="1" ht="24" x14ac:dyDescent="0.3">
      <c r="A1042" s="70" t="s">
        <v>11796</v>
      </c>
      <c r="B1042" s="70" t="s">
        <v>20592</v>
      </c>
      <c r="C1042" s="70">
        <v>289</v>
      </c>
      <c r="D1042" s="70" t="s">
        <v>20593</v>
      </c>
      <c r="E1042" s="70" t="s">
        <v>16196</v>
      </c>
      <c r="F1042" s="70" t="s">
        <v>20594</v>
      </c>
      <c r="G1042" s="70" t="s">
        <v>20595</v>
      </c>
      <c r="H1042" s="74" t="s">
        <v>20596</v>
      </c>
      <c r="I1042" s="74" t="s">
        <v>20597</v>
      </c>
      <c r="J1042" s="70">
        <v>1720421</v>
      </c>
      <c r="K1042" s="70" t="s">
        <v>20598</v>
      </c>
      <c r="L1042" s="70">
        <v>14</v>
      </c>
      <c r="M1042" s="70">
        <v>1995</v>
      </c>
      <c r="N1042" s="70" t="s">
        <v>20599</v>
      </c>
      <c r="O1042" s="70" t="s">
        <v>16196</v>
      </c>
    </row>
    <row r="1043" spans="1:17" s="70" customFormat="1" ht="36" x14ac:dyDescent="0.3">
      <c r="A1043" s="70" t="s">
        <v>12654</v>
      </c>
      <c r="B1043" s="70" t="s">
        <v>6392</v>
      </c>
      <c r="C1043" s="70">
        <v>289</v>
      </c>
      <c r="D1043" s="70" t="s">
        <v>20600</v>
      </c>
      <c r="E1043" s="70" t="s">
        <v>19820</v>
      </c>
      <c r="F1043" s="70">
        <v>224331900</v>
      </c>
      <c r="H1043" s="74" t="s">
        <v>20601</v>
      </c>
      <c r="I1043" s="74" t="s">
        <v>20602</v>
      </c>
      <c r="K1043" s="70" t="s">
        <v>20603</v>
      </c>
      <c r="M1043" s="70">
        <v>1979</v>
      </c>
      <c r="N1043" s="70" t="s">
        <v>20604</v>
      </c>
      <c r="O1043" s="70" t="s">
        <v>4456</v>
      </c>
      <c r="P1043" s="70" t="s">
        <v>20605</v>
      </c>
      <c r="Q1043" s="70" t="s">
        <v>9229</v>
      </c>
    </row>
    <row r="1044" spans="1:17" s="70" customFormat="1" x14ac:dyDescent="0.3">
      <c r="A1044" s="70" t="s">
        <v>13287</v>
      </c>
      <c r="B1044" s="70" t="s">
        <v>20606</v>
      </c>
      <c r="C1044" s="70">
        <v>289</v>
      </c>
      <c r="D1044" s="70" t="s">
        <v>20607</v>
      </c>
      <c r="E1044" s="70" t="s">
        <v>4456</v>
      </c>
      <c r="F1044" s="70">
        <v>225501500</v>
      </c>
      <c r="I1044" s="74" t="s">
        <v>20608</v>
      </c>
      <c r="K1044" s="70" t="s">
        <v>20611</v>
      </c>
      <c r="L1044" s="70">
        <v>500</v>
      </c>
      <c r="M1044" s="70">
        <v>2001</v>
      </c>
      <c r="N1044" s="70" t="s">
        <v>20612</v>
      </c>
      <c r="O1044" s="70" t="s">
        <v>4456</v>
      </c>
    </row>
    <row r="1045" spans="1:17" s="70" customFormat="1" ht="24" x14ac:dyDescent="0.3">
      <c r="A1045" s="70" t="s">
        <v>13281</v>
      </c>
      <c r="B1045" s="70" t="s">
        <v>7200</v>
      </c>
      <c r="C1045" s="70">
        <v>289</v>
      </c>
      <c r="D1045" s="70" t="s">
        <v>20613</v>
      </c>
      <c r="E1045" s="70" t="s">
        <v>9256</v>
      </c>
      <c r="F1045" s="70" t="s">
        <v>20614</v>
      </c>
      <c r="H1045" s="74" t="s">
        <v>20615</v>
      </c>
      <c r="I1045" s="74" t="s">
        <v>20609</v>
      </c>
      <c r="K1045" s="70" t="s">
        <v>20616</v>
      </c>
      <c r="M1045" s="70">
        <v>1996</v>
      </c>
      <c r="N1045" s="70" t="s">
        <v>20617</v>
      </c>
      <c r="O1045" s="70" t="s">
        <v>4456</v>
      </c>
      <c r="P1045" s="70" t="s">
        <v>9261</v>
      </c>
      <c r="Q1045" s="70" t="s">
        <v>9229</v>
      </c>
    </row>
    <row r="1046" spans="1:17" s="70" customFormat="1" x14ac:dyDescent="0.3">
      <c r="A1046" s="70" t="s">
        <v>11941</v>
      </c>
      <c r="B1046" s="70" t="s">
        <v>20618</v>
      </c>
      <c r="C1046" s="70">
        <v>289</v>
      </c>
      <c r="D1046" s="70" t="s">
        <v>20619</v>
      </c>
      <c r="E1046" s="70" t="s">
        <v>15152</v>
      </c>
      <c r="F1046" s="70" t="s">
        <v>20620</v>
      </c>
      <c r="I1046" s="74" t="s">
        <v>20610</v>
      </c>
      <c r="K1046" s="70" t="s">
        <v>20621</v>
      </c>
      <c r="L1046" s="70">
        <v>496</v>
      </c>
      <c r="M1046" s="70">
        <v>1981</v>
      </c>
      <c r="N1046" s="70" t="s">
        <v>20622</v>
      </c>
      <c r="O1046" s="70" t="s">
        <v>15152</v>
      </c>
    </row>
    <row r="1047" spans="1:17" s="70" customFormat="1" x14ac:dyDescent="0.3">
      <c r="A1047" s="70" t="s">
        <v>9844</v>
      </c>
      <c r="B1047" s="70" t="s">
        <v>20623</v>
      </c>
      <c r="C1047" s="70">
        <v>290</v>
      </c>
      <c r="D1047" s="70" t="s">
        <v>20624</v>
      </c>
      <c r="E1047" s="70" t="s">
        <v>16619</v>
      </c>
      <c r="F1047" s="70" t="s">
        <v>20625</v>
      </c>
      <c r="H1047" s="74" t="s">
        <v>20626</v>
      </c>
      <c r="I1047" s="74" t="s">
        <v>20627</v>
      </c>
      <c r="K1047" s="70" t="s">
        <v>20628</v>
      </c>
      <c r="L1047" s="70">
        <v>80</v>
      </c>
      <c r="M1047" s="70">
        <v>1978</v>
      </c>
      <c r="N1047" s="70" t="s">
        <v>20629</v>
      </c>
      <c r="O1047" s="70" t="s">
        <v>16619</v>
      </c>
    </row>
    <row r="1048" spans="1:17" s="70" customFormat="1" x14ac:dyDescent="0.3">
      <c r="A1048" s="70" t="s">
        <v>9845</v>
      </c>
      <c r="B1048" s="70" t="s">
        <v>3194</v>
      </c>
      <c r="C1048" s="70">
        <v>290</v>
      </c>
      <c r="D1048" s="70" t="s">
        <v>20630</v>
      </c>
      <c r="E1048" s="70" t="s">
        <v>9256</v>
      </c>
      <c r="F1048" s="70">
        <v>222040281</v>
      </c>
      <c r="H1048" s="74" t="s">
        <v>20631</v>
      </c>
      <c r="I1048" s="74" t="s">
        <v>20632</v>
      </c>
      <c r="K1048" s="70" t="s">
        <v>20633</v>
      </c>
      <c r="L1048" s="70">
        <v>40</v>
      </c>
      <c r="M1048" s="70">
        <v>1981</v>
      </c>
      <c r="N1048" s="70" t="s">
        <v>20634</v>
      </c>
      <c r="O1048" s="70" t="s">
        <v>4456</v>
      </c>
    </row>
    <row r="1049" spans="1:17" s="70" customFormat="1" x14ac:dyDescent="0.3">
      <c r="A1049" s="70" t="s">
        <v>13126</v>
      </c>
      <c r="B1049" s="70" t="s">
        <v>7024</v>
      </c>
      <c r="C1049" s="70">
        <v>290</v>
      </c>
      <c r="D1049" s="70" t="s">
        <v>20635</v>
      </c>
      <c r="E1049" s="70" t="s">
        <v>9179</v>
      </c>
      <c r="F1049" s="70">
        <v>224368300</v>
      </c>
      <c r="H1049" s="74" t="s">
        <v>20636</v>
      </c>
      <c r="I1049" s="74" t="s">
        <v>20637</v>
      </c>
      <c r="K1049" s="70" t="s">
        <v>20638</v>
      </c>
      <c r="L1049" s="70">
        <v>12</v>
      </c>
      <c r="M1049" s="70">
        <v>1981</v>
      </c>
      <c r="N1049" s="70" t="s">
        <v>20639</v>
      </c>
      <c r="O1049" s="70" t="s">
        <v>4456</v>
      </c>
    </row>
    <row r="1050" spans="1:17" s="70" customFormat="1" ht="36" x14ac:dyDescent="0.3">
      <c r="A1050" s="70" t="s">
        <v>11754</v>
      </c>
      <c r="B1050" s="70" t="s">
        <v>5367</v>
      </c>
      <c r="C1050" s="70">
        <v>290</v>
      </c>
      <c r="D1050" s="70" t="s">
        <v>20640</v>
      </c>
      <c r="E1050" s="70" t="s">
        <v>15197</v>
      </c>
      <c r="F1050" s="70">
        <v>226207800</v>
      </c>
      <c r="I1050" s="74" t="s">
        <v>20641</v>
      </c>
      <c r="J1050" s="70">
        <v>8700214</v>
      </c>
      <c r="K1050" s="70" t="s">
        <v>20642</v>
      </c>
      <c r="L1050" s="70">
        <v>100</v>
      </c>
      <c r="N1050" s="70" t="s">
        <v>20643</v>
      </c>
      <c r="O1050" s="70" t="s">
        <v>4456</v>
      </c>
      <c r="P1050" s="70" t="s">
        <v>20644</v>
      </c>
      <c r="Q1050" s="70" t="s">
        <v>20645</v>
      </c>
    </row>
    <row r="1051" spans="1:17" s="70" customFormat="1" ht="48" x14ac:dyDescent="0.3">
      <c r="A1051" s="70" t="s">
        <v>10736</v>
      </c>
      <c r="B1051" s="70" t="s">
        <v>4224</v>
      </c>
      <c r="C1051" s="70">
        <v>290</v>
      </c>
      <c r="D1051" s="70" t="s">
        <v>20640</v>
      </c>
      <c r="E1051" s="70" t="s">
        <v>15197</v>
      </c>
      <c r="F1051" s="70" t="s">
        <v>20646</v>
      </c>
      <c r="G1051" s="70" t="s">
        <v>20647</v>
      </c>
      <c r="H1051" s="74" t="s">
        <v>20648</v>
      </c>
      <c r="I1051" s="74" t="s">
        <v>20649</v>
      </c>
      <c r="J1051" s="70">
        <v>8700214</v>
      </c>
      <c r="K1051" s="70" t="s">
        <v>20650</v>
      </c>
      <c r="L1051" s="70">
        <v>51</v>
      </c>
      <c r="M1051" s="70">
        <v>1980</v>
      </c>
      <c r="N1051" s="70" t="s">
        <v>20651</v>
      </c>
      <c r="O1051" s="70" t="s">
        <v>4456</v>
      </c>
    </row>
    <row r="1052" spans="1:17" s="70" customFormat="1" x14ac:dyDescent="0.3">
      <c r="A1052" s="70" t="s">
        <v>13366</v>
      </c>
      <c r="B1052" s="70" t="s">
        <v>20652</v>
      </c>
      <c r="C1052" s="70">
        <v>290</v>
      </c>
      <c r="D1052" s="70" t="s">
        <v>20653</v>
      </c>
      <c r="E1052" s="70" t="s">
        <v>4456</v>
      </c>
      <c r="F1052" s="70">
        <v>223987000</v>
      </c>
      <c r="H1052" s="74" t="s">
        <v>20654</v>
      </c>
      <c r="I1052" s="74" t="s">
        <v>20655</v>
      </c>
      <c r="J1052" s="70">
        <v>8320198</v>
      </c>
      <c r="K1052" s="70" t="s">
        <v>20656</v>
      </c>
      <c r="L1052" s="70">
        <v>50</v>
      </c>
      <c r="M1052" s="70">
        <v>1992</v>
      </c>
      <c r="N1052" s="70" t="s">
        <v>20657</v>
      </c>
      <c r="O1052" s="70" t="s">
        <v>4456</v>
      </c>
    </row>
    <row r="1053" spans="1:17" s="70" customFormat="1" ht="36" x14ac:dyDescent="0.3">
      <c r="A1053" s="70" t="s">
        <v>11797</v>
      </c>
      <c r="B1053" s="70" t="s">
        <v>5421</v>
      </c>
      <c r="C1053" s="70">
        <v>290</v>
      </c>
      <c r="D1053" s="70" t="s">
        <v>20658</v>
      </c>
      <c r="E1053" s="70" t="s">
        <v>4456</v>
      </c>
      <c r="F1053" s="70">
        <v>227876700</v>
      </c>
      <c r="H1053" s="74" t="s">
        <v>20659</v>
      </c>
      <c r="I1053" s="74" t="s">
        <v>20660</v>
      </c>
      <c r="J1053" s="70">
        <v>8330072</v>
      </c>
      <c r="K1053" s="70" t="s">
        <v>20661</v>
      </c>
      <c r="L1053" s="70">
        <v>25</v>
      </c>
      <c r="M1053" s="70">
        <v>1990</v>
      </c>
      <c r="N1053" s="70" t="s">
        <v>20662</v>
      </c>
      <c r="O1053" s="70" t="s">
        <v>4456</v>
      </c>
    </row>
    <row r="1054" spans="1:17" s="70" customFormat="1" ht="24" x14ac:dyDescent="0.3">
      <c r="A1054" s="70" t="s">
        <v>10953</v>
      </c>
      <c r="B1054" s="70" t="s">
        <v>4479</v>
      </c>
      <c r="C1054" s="70">
        <v>290</v>
      </c>
      <c r="D1054" s="70" t="s">
        <v>20663</v>
      </c>
      <c r="E1054" s="70" t="s">
        <v>15129</v>
      </c>
      <c r="F1054" s="70">
        <v>229234800</v>
      </c>
      <c r="G1054" s="70">
        <v>226831441</v>
      </c>
      <c r="H1054" s="74" t="s">
        <v>20664</v>
      </c>
      <c r="I1054" s="74" t="s">
        <v>20665</v>
      </c>
      <c r="K1054" s="70" t="s">
        <v>20666</v>
      </c>
      <c r="L1054" s="70">
        <v>52</v>
      </c>
      <c r="M1054" s="70">
        <v>1989</v>
      </c>
      <c r="N1054" s="70" t="s">
        <v>16681</v>
      </c>
      <c r="O1054" s="70" t="s">
        <v>4456</v>
      </c>
      <c r="P1054" s="70" t="s">
        <v>20667</v>
      </c>
      <c r="Q1054" s="70" t="s">
        <v>4460</v>
      </c>
    </row>
    <row r="1055" spans="1:17" s="70" customFormat="1" x14ac:dyDescent="0.3">
      <c r="A1055" s="70" t="s">
        <v>13319</v>
      </c>
      <c r="B1055" s="70" t="s">
        <v>7243</v>
      </c>
      <c r="C1055" s="70">
        <v>291</v>
      </c>
      <c r="D1055" s="70" t="s">
        <v>20704</v>
      </c>
      <c r="E1055" s="70" t="s">
        <v>15178</v>
      </c>
      <c r="F1055" s="70">
        <v>225889000</v>
      </c>
      <c r="H1055" s="74" t="s">
        <v>20705</v>
      </c>
      <c r="I1055" s="74" t="s">
        <v>20707</v>
      </c>
      <c r="K1055" s="70" t="s">
        <v>20706</v>
      </c>
      <c r="N1055" s="70" t="s">
        <v>20219</v>
      </c>
      <c r="O1055" s="70" t="s">
        <v>4456</v>
      </c>
    </row>
    <row r="1056" spans="1:17" s="70" customFormat="1" ht="36" x14ac:dyDescent="0.3">
      <c r="A1056" s="70" t="s">
        <v>11893</v>
      </c>
      <c r="B1056" s="70" t="s">
        <v>5527</v>
      </c>
      <c r="C1056" s="70">
        <v>291</v>
      </c>
      <c r="D1056" s="70" t="s">
        <v>20668</v>
      </c>
      <c r="E1056" s="70" t="s">
        <v>19820</v>
      </c>
      <c r="F1056" s="70" t="s">
        <v>20669</v>
      </c>
      <c r="H1056" s="74" t="s">
        <v>20670</v>
      </c>
      <c r="I1056" s="74" t="s">
        <v>20671</v>
      </c>
      <c r="K1056" s="70" t="s">
        <v>20672</v>
      </c>
      <c r="L1056" s="70">
        <v>8</v>
      </c>
      <c r="M1056" s="70">
        <v>2008</v>
      </c>
      <c r="N1056" s="70" t="s">
        <v>20673</v>
      </c>
      <c r="O1056" s="70" t="s">
        <v>4456</v>
      </c>
    </row>
    <row r="1057" spans="1:17" s="70" customFormat="1" ht="24" x14ac:dyDescent="0.3">
      <c r="A1057" s="70" t="s">
        <v>13765</v>
      </c>
      <c r="B1057" s="70" t="s">
        <v>7710</v>
      </c>
      <c r="C1057" s="70">
        <v>291</v>
      </c>
      <c r="D1057" s="70" t="s">
        <v>20674</v>
      </c>
      <c r="E1057" s="70" t="s">
        <v>4456</v>
      </c>
      <c r="F1057" s="70">
        <v>228897100</v>
      </c>
      <c r="H1057" s="74" t="s">
        <v>20675</v>
      </c>
      <c r="I1057" s="74" t="s">
        <v>20676</v>
      </c>
      <c r="K1057" s="70" t="s">
        <v>20677</v>
      </c>
      <c r="L1057" s="70">
        <v>12</v>
      </c>
      <c r="M1057" s="70">
        <v>1965</v>
      </c>
      <c r="N1057" s="70" t="s">
        <v>15356</v>
      </c>
      <c r="O1057" s="70" t="s">
        <v>4456</v>
      </c>
    </row>
    <row r="1058" spans="1:17" s="70" customFormat="1" ht="24" x14ac:dyDescent="0.3">
      <c r="A1058" s="70" t="s">
        <v>11686</v>
      </c>
      <c r="B1058" s="70" t="s">
        <v>5290</v>
      </c>
      <c r="C1058" s="70">
        <v>291</v>
      </c>
      <c r="D1058" s="70" t="s">
        <v>20679</v>
      </c>
      <c r="E1058" s="70" t="s">
        <v>4456</v>
      </c>
      <c r="F1058" s="70" t="s">
        <v>20680</v>
      </c>
      <c r="H1058" s="74" t="s">
        <v>20681</v>
      </c>
      <c r="I1058" s="70" t="s">
        <v>20682</v>
      </c>
      <c r="K1058" s="70" t="s">
        <v>20683</v>
      </c>
      <c r="L1058" s="70">
        <v>305</v>
      </c>
      <c r="M1058" s="70">
        <v>2008</v>
      </c>
      <c r="N1058" s="70" t="s">
        <v>20684</v>
      </c>
      <c r="O1058" s="70" t="s">
        <v>4456</v>
      </c>
    </row>
    <row r="1059" spans="1:17" s="70" customFormat="1" x14ac:dyDescent="0.3">
      <c r="A1059" s="70" t="s">
        <v>13817</v>
      </c>
      <c r="B1059" s="70" t="s">
        <v>7763</v>
      </c>
      <c r="C1059" s="70">
        <v>291</v>
      </c>
      <c r="D1059" s="70" t="s">
        <v>20685</v>
      </c>
      <c r="E1059" s="70" t="s">
        <v>9151</v>
      </c>
      <c r="F1059" s="70">
        <v>223730170</v>
      </c>
      <c r="H1059" s="74" t="s">
        <v>20686</v>
      </c>
      <c r="I1059" s="74" t="s">
        <v>20687</v>
      </c>
      <c r="K1059" s="70" t="s">
        <v>20688</v>
      </c>
      <c r="L1059" s="70">
        <v>10</v>
      </c>
      <c r="M1059" s="70">
        <v>2000</v>
      </c>
      <c r="N1059" s="70" t="s">
        <v>18243</v>
      </c>
      <c r="O1059" s="70" t="s">
        <v>4456</v>
      </c>
      <c r="P1059" s="70" t="s">
        <v>15697</v>
      </c>
      <c r="Q1059" s="70" t="s">
        <v>16993</v>
      </c>
    </row>
    <row r="1060" spans="1:17" s="70" customFormat="1" ht="24" x14ac:dyDescent="0.3">
      <c r="A1060" s="70" t="s">
        <v>12041</v>
      </c>
      <c r="B1060" s="70" t="s">
        <v>5704</v>
      </c>
      <c r="C1060" s="70">
        <v>291</v>
      </c>
      <c r="D1060" s="70" t="s">
        <v>20689</v>
      </c>
      <c r="E1060" s="70" t="s">
        <v>9151</v>
      </c>
      <c r="F1060" s="70">
        <v>222350085</v>
      </c>
      <c r="G1060" s="70">
        <v>222350302</v>
      </c>
      <c r="H1060" s="70" t="s">
        <v>20690</v>
      </c>
      <c r="I1060" s="74" t="s">
        <v>20691</v>
      </c>
      <c r="K1060" s="70" t="s">
        <v>20692</v>
      </c>
      <c r="L1060" s="70">
        <v>50</v>
      </c>
      <c r="M1060" s="70">
        <v>1994</v>
      </c>
      <c r="N1060" s="70" t="s">
        <v>20693</v>
      </c>
      <c r="O1060" s="70" t="s">
        <v>4456</v>
      </c>
      <c r="P1060" s="70" t="s">
        <v>15884</v>
      </c>
      <c r="Q1060" s="70" t="s">
        <v>4460</v>
      </c>
    </row>
    <row r="1061" spans="1:17" s="70" customFormat="1" x14ac:dyDescent="0.3">
      <c r="A1061" s="70" t="s">
        <v>13672</v>
      </c>
      <c r="B1061" s="70" t="s">
        <v>7607</v>
      </c>
      <c r="C1061" s="70">
        <v>291</v>
      </c>
      <c r="D1061" s="70" t="s">
        <v>20694</v>
      </c>
      <c r="E1061" s="70" t="s">
        <v>9179</v>
      </c>
      <c r="F1061" s="70">
        <v>225807300</v>
      </c>
      <c r="I1061" s="74" t="s">
        <v>20695</v>
      </c>
      <c r="K1061" s="70" t="s">
        <v>20696</v>
      </c>
      <c r="L1061" s="70">
        <v>50</v>
      </c>
      <c r="M1061" s="70">
        <v>1998</v>
      </c>
      <c r="N1061" s="70" t="s">
        <v>20697</v>
      </c>
      <c r="O1061" s="70" t="s">
        <v>4456</v>
      </c>
    </row>
    <row r="1062" spans="1:17" s="70" customFormat="1" ht="36" x14ac:dyDescent="0.3">
      <c r="A1062" s="70" t="s">
        <v>12282</v>
      </c>
      <c r="B1062" s="70" t="s">
        <v>20698</v>
      </c>
      <c r="C1062" s="70">
        <v>291</v>
      </c>
      <c r="D1062" s="70" t="s">
        <v>20699</v>
      </c>
      <c r="E1062" s="70" t="s">
        <v>20678</v>
      </c>
      <c r="F1062" s="70" t="s">
        <v>20700</v>
      </c>
      <c r="H1062" s="70" t="s">
        <v>20701</v>
      </c>
      <c r="I1062" s="74" t="s">
        <v>20702</v>
      </c>
      <c r="K1062" s="70" t="s">
        <v>20703</v>
      </c>
      <c r="L1062" s="70">
        <v>90</v>
      </c>
      <c r="M1062" s="70">
        <v>1994</v>
      </c>
      <c r="N1062" s="70" t="s">
        <v>15172</v>
      </c>
      <c r="O1062" s="70" t="s">
        <v>20678</v>
      </c>
      <c r="P1062" s="70" t="s">
        <v>17195</v>
      </c>
      <c r="Q1062" s="70" t="s">
        <v>9229</v>
      </c>
    </row>
    <row r="1063" spans="1:17" s="70" customFormat="1" ht="24" x14ac:dyDescent="0.3">
      <c r="A1063" s="70" t="s">
        <v>13472</v>
      </c>
      <c r="B1063" s="70" t="s">
        <v>7403</v>
      </c>
      <c r="C1063" s="70">
        <v>292</v>
      </c>
      <c r="D1063" s="70" t="s">
        <v>20719</v>
      </c>
      <c r="E1063" s="70" t="s">
        <v>9179</v>
      </c>
      <c r="F1063" s="70" t="s">
        <v>20720</v>
      </c>
      <c r="I1063" s="74" t="s">
        <v>20721</v>
      </c>
      <c r="J1063" s="70">
        <v>7550049</v>
      </c>
      <c r="K1063" s="70" t="s">
        <v>20722</v>
      </c>
      <c r="L1063" s="70">
        <v>5</v>
      </c>
      <c r="M1063" s="70">
        <v>1998</v>
      </c>
      <c r="N1063" s="70" t="s">
        <v>20224</v>
      </c>
      <c r="O1063" s="70" t="s">
        <v>4456</v>
      </c>
    </row>
    <row r="1064" spans="1:17" s="70" customFormat="1" ht="36" x14ac:dyDescent="0.3">
      <c r="A1064" s="70" t="s">
        <v>9653</v>
      </c>
      <c r="B1064" s="70" t="s">
        <v>2966</v>
      </c>
      <c r="C1064" s="70">
        <v>292</v>
      </c>
      <c r="D1064" s="70" t="s">
        <v>20708</v>
      </c>
      <c r="E1064" s="70" t="s">
        <v>15249</v>
      </c>
      <c r="F1064" s="70" t="s">
        <v>20709</v>
      </c>
      <c r="H1064" s="70" t="s">
        <v>20710</v>
      </c>
      <c r="I1064" s="74" t="s">
        <v>20711</v>
      </c>
      <c r="J1064" s="70">
        <v>8910104</v>
      </c>
      <c r="K1064" s="70" t="s">
        <v>20712</v>
      </c>
      <c r="L1064" s="70">
        <v>10</v>
      </c>
      <c r="M1064" s="70">
        <v>1997</v>
      </c>
      <c r="N1064" s="70" t="s">
        <v>20713</v>
      </c>
      <c r="O1064" s="70" t="s">
        <v>4456</v>
      </c>
    </row>
    <row r="1065" spans="1:17" s="70" customFormat="1" ht="24" x14ac:dyDescent="0.3">
      <c r="A1065" s="70" t="s">
        <v>13540</v>
      </c>
      <c r="B1065" s="70" t="s">
        <v>7473</v>
      </c>
      <c r="C1065" s="70">
        <v>292</v>
      </c>
      <c r="D1065" s="70" t="s">
        <v>20714</v>
      </c>
      <c r="E1065" s="70" t="s">
        <v>9179</v>
      </c>
      <c r="F1065" s="70">
        <v>229470600</v>
      </c>
      <c r="H1065" s="74" t="s">
        <v>20715</v>
      </c>
      <c r="I1065" s="74" t="s">
        <v>20716</v>
      </c>
      <c r="J1065" s="70">
        <v>7550147</v>
      </c>
      <c r="K1065" s="70" t="s">
        <v>20717</v>
      </c>
      <c r="L1065" s="70">
        <v>50</v>
      </c>
      <c r="M1065" s="70">
        <v>1991</v>
      </c>
      <c r="N1065" s="70" t="s">
        <v>20718</v>
      </c>
      <c r="O1065" s="70" t="s">
        <v>4456</v>
      </c>
    </row>
    <row r="1066" spans="1:17" s="70" customFormat="1" ht="24" x14ac:dyDescent="0.3">
      <c r="A1066" s="70" t="s">
        <v>14455</v>
      </c>
      <c r="B1066" s="70" t="s">
        <v>8491</v>
      </c>
      <c r="C1066" s="70">
        <v>292</v>
      </c>
      <c r="D1066" s="70" t="s">
        <v>20550</v>
      </c>
      <c r="E1066" s="70" t="s">
        <v>9179</v>
      </c>
      <c r="F1066" s="70" t="s">
        <v>20723</v>
      </c>
      <c r="H1066" s="74" t="s">
        <v>20724</v>
      </c>
      <c r="I1066" s="74" t="s">
        <v>20725</v>
      </c>
      <c r="J1066" s="70">
        <v>7580236</v>
      </c>
      <c r="K1066" s="70" t="s">
        <v>20726</v>
      </c>
      <c r="L1066" s="70">
        <v>24</v>
      </c>
      <c r="N1066" s="70" t="s">
        <v>20727</v>
      </c>
      <c r="O1066" s="70" t="s">
        <v>4456</v>
      </c>
    </row>
    <row r="1067" spans="1:17" s="70" customFormat="1" x14ac:dyDescent="0.3">
      <c r="A1067" s="70" t="s">
        <v>14456</v>
      </c>
      <c r="B1067" s="70" t="s">
        <v>8492</v>
      </c>
      <c r="C1067" s="70">
        <v>292</v>
      </c>
      <c r="D1067" s="70" t="s">
        <v>20728</v>
      </c>
      <c r="E1067" s="70" t="s">
        <v>9179</v>
      </c>
      <c r="F1067" s="70">
        <v>225719900</v>
      </c>
      <c r="H1067" s="70" t="s">
        <v>20729</v>
      </c>
      <c r="I1067" s="74" t="s">
        <v>20730</v>
      </c>
      <c r="J1067" s="70">
        <v>7550307</v>
      </c>
      <c r="K1067" s="70" t="s">
        <v>20731</v>
      </c>
      <c r="L1067" s="70">
        <v>50</v>
      </c>
      <c r="M1067" s="70">
        <v>1987</v>
      </c>
      <c r="N1067" s="70" t="s">
        <v>20732</v>
      </c>
      <c r="O1067" s="70" t="s">
        <v>4456</v>
      </c>
    </row>
    <row r="1068" spans="1:17" s="70" customFormat="1" ht="36" x14ac:dyDescent="0.3">
      <c r="A1068" s="70" t="s">
        <v>14461</v>
      </c>
      <c r="B1068" s="70" t="s">
        <v>8498</v>
      </c>
      <c r="C1068" s="70">
        <v>292</v>
      </c>
      <c r="D1068" s="70" t="s">
        <v>20733</v>
      </c>
      <c r="E1068" s="70" t="s">
        <v>9179</v>
      </c>
      <c r="F1068" s="70" t="s">
        <v>20734</v>
      </c>
      <c r="G1068" s="70">
        <v>225801053</v>
      </c>
      <c r="I1068" s="74" t="s">
        <v>20735</v>
      </c>
      <c r="K1068" s="70" t="s">
        <v>20736</v>
      </c>
      <c r="L1068" s="70">
        <v>1000</v>
      </c>
      <c r="M1068" s="70">
        <v>1993</v>
      </c>
      <c r="N1068" s="70" t="s">
        <v>20737</v>
      </c>
      <c r="O1068" s="70" t="s">
        <v>4456</v>
      </c>
    </row>
    <row r="1069" spans="1:17" s="70" customFormat="1" x14ac:dyDescent="0.3">
      <c r="A1069" s="70" t="s">
        <v>13739</v>
      </c>
      <c r="B1069" s="70" t="s">
        <v>7680</v>
      </c>
      <c r="C1069" s="70">
        <v>292</v>
      </c>
      <c r="D1069" s="70" t="s">
        <v>20738</v>
      </c>
      <c r="E1069" s="70" t="s">
        <v>15595</v>
      </c>
      <c r="F1069" s="70">
        <v>222420287</v>
      </c>
      <c r="H1069" s="74" t="s">
        <v>20739</v>
      </c>
      <c r="I1069" s="74" t="s">
        <v>20740</v>
      </c>
      <c r="K1069" s="70" t="s">
        <v>20741</v>
      </c>
      <c r="L1069" s="70">
        <v>30</v>
      </c>
      <c r="M1069" s="70">
        <v>2004</v>
      </c>
      <c r="N1069" s="70" t="s">
        <v>20742</v>
      </c>
      <c r="O1069" s="70" t="s">
        <v>4456</v>
      </c>
    </row>
    <row r="1070" spans="1:17" s="70" customFormat="1" ht="24" x14ac:dyDescent="0.3">
      <c r="A1070" s="70" t="s">
        <v>13320</v>
      </c>
      <c r="B1070" s="70" t="s">
        <v>20743</v>
      </c>
      <c r="C1070" s="70">
        <v>292</v>
      </c>
      <c r="D1070" s="70" t="s">
        <v>20744</v>
      </c>
      <c r="E1070" s="70" t="s">
        <v>15327</v>
      </c>
      <c r="F1070" s="70" t="s">
        <v>20745</v>
      </c>
      <c r="H1070" s="74" t="s">
        <v>20746</v>
      </c>
      <c r="I1070" s="74" t="s">
        <v>20747</v>
      </c>
      <c r="K1070" s="70" t="s">
        <v>20748</v>
      </c>
      <c r="L1070" s="70">
        <v>130</v>
      </c>
      <c r="M1070" s="70">
        <v>2005</v>
      </c>
      <c r="N1070" s="70" t="s">
        <v>20749</v>
      </c>
      <c r="O1070" s="70" t="s">
        <v>15327</v>
      </c>
    </row>
    <row r="1071" spans="1:17" s="70" customFormat="1" ht="36" x14ac:dyDescent="0.3">
      <c r="A1071" s="70" t="s">
        <v>11287</v>
      </c>
      <c r="B1071" s="70" t="s">
        <v>4850</v>
      </c>
      <c r="C1071" s="70">
        <v>293</v>
      </c>
      <c r="D1071" s="70" t="s">
        <v>20752</v>
      </c>
      <c r="E1071" s="70" t="s">
        <v>15462</v>
      </c>
      <c r="F1071" s="70">
        <v>224849200</v>
      </c>
      <c r="H1071" s="74" t="s">
        <v>20750</v>
      </c>
      <c r="I1071" s="74" t="s">
        <v>20751</v>
      </c>
      <c r="J1071" s="70">
        <v>9260042</v>
      </c>
      <c r="K1071" s="70" t="s">
        <v>20753</v>
      </c>
      <c r="L1071" s="70">
        <v>390</v>
      </c>
      <c r="M1071" s="70">
        <v>1956</v>
      </c>
      <c r="N1071" s="70" t="s">
        <v>15442</v>
      </c>
      <c r="O1071" s="70" t="s">
        <v>4456</v>
      </c>
      <c r="P1071" s="70" t="s">
        <v>20754</v>
      </c>
      <c r="Q1071" s="70" t="s">
        <v>20755</v>
      </c>
    </row>
    <row r="1072" spans="1:17" s="70" customFormat="1" x14ac:dyDescent="0.3">
      <c r="A1072" s="70" t="s">
        <v>12084</v>
      </c>
      <c r="B1072" s="70" t="s">
        <v>5751</v>
      </c>
      <c r="C1072" s="70">
        <v>293</v>
      </c>
      <c r="D1072" s="70" t="s">
        <v>20756</v>
      </c>
      <c r="E1072" s="70" t="s">
        <v>4456</v>
      </c>
      <c r="F1072" s="70">
        <v>226949600</v>
      </c>
      <c r="G1072" s="70">
        <v>226721922</v>
      </c>
      <c r="H1072" s="74" t="s">
        <v>20757</v>
      </c>
      <c r="I1072" s="74" t="s">
        <v>20758</v>
      </c>
      <c r="K1072" s="70" t="s">
        <v>20759</v>
      </c>
      <c r="L1072" s="70">
        <v>30</v>
      </c>
      <c r="M1072" s="70">
        <v>1986</v>
      </c>
      <c r="N1072" s="70" t="s">
        <v>20760</v>
      </c>
      <c r="O1072" s="70" t="s">
        <v>4456</v>
      </c>
    </row>
    <row r="1073" spans="1:17" s="70" customFormat="1" ht="24" x14ac:dyDescent="0.3">
      <c r="A1073" s="78" t="s">
        <v>20761</v>
      </c>
      <c r="B1073" s="78" t="s">
        <v>2762</v>
      </c>
      <c r="C1073" s="78"/>
      <c r="D1073" s="78" t="s">
        <v>20762</v>
      </c>
      <c r="E1073" s="78" t="s">
        <v>9151</v>
      </c>
      <c r="F1073" s="78">
        <v>222008900</v>
      </c>
      <c r="G1073" s="78"/>
      <c r="H1073" s="79" t="s">
        <v>20763</v>
      </c>
      <c r="I1073" s="79" t="s">
        <v>20764</v>
      </c>
      <c r="J1073" s="78">
        <v>7501556</v>
      </c>
      <c r="K1073" s="78" t="s">
        <v>20765</v>
      </c>
      <c r="L1073" s="78">
        <v>138</v>
      </c>
      <c r="M1073" s="78">
        <v>1986</v>
      </c>
      <c r="N1073" s="78" t="s">
        <v>20766</v>
      </c>
      <c r="O1073" s="78" t="s">
        <v>4456</v>
      </c>
      <c r="P1073" s="78" t="s">
        <v>15884</v>
      </c>
      <c r="Q1073" s="78" t="s">
        <v>9229</v>
      </c>
    </row>
    <row r="1074" spans="1:17" s="70" customFormat="1" x14ac:dyDescent="0.3">
      <c r="A1074" s="70" t="s">
        <v>9539</v>
      </c>
      <c r="B1074" s="70" t="s">
        <v>2742</v>
      </c>
      <c r="C1074" s="70">
        <v>293</v>
      </c>
      <c r="D1074" s="70" t="s">
        <v>20767</v>
      </c>
      <c r="E1074" s="70" t="s">
        <v>4456</v>
      </c>
      <c r="F1074" s="70">
        <v>229587800</v>
      </c>
      <c r="H1074" s="74" t="s">
        <v>20768</v>
      </c>
      <c r="I1074" s="74" t="s">
        <v>20769</v>
      </c>
      <c r="J1074" s="70">
        <v>8320113</v>
      </c>
      <c r="K1074" s="70" t="s">
        <v>20770</v>
      </c>
      <c r="L1074" s="70">
        <v>45</v>
      </c>
      <c r="M1074" s="70">
        <v>1986</v>
      </c>
      <c r="N1074" s="70" t="s">
        <v>20771</v>
      </c>
      <c r="O1074" s="70" t="s">
        <v>4456</v>
      </c>
    </row>
    <row r="1075" spans="1:17" s="70" customFormat="1" x14ac:dyDescent="0.3">
      <c r="A1075" s="70" t="s">
        <v>13278</v>
      </c>
      <c r="B1075" s="70" t="s">
        <v>7197</v>
      </c>
      <c r="C1075" s="70">
        <v>293</v>
      </c>
      <c r="D1075" s="70" t="s">
        <v>20772</v>
      </c>
      <c r="E1075" s="70" t="s">
        <v>9179</v>
      </c>
      <c r="F1075" s="70">
        <v>224314900</v>
      </c>
      <c r="G1075" s="70">
        <v>224314950</v>
      </c>
      <c r="H1075" s="74" t="s">
        <v>20773</v>
      </c>
      <c r="I1075" s="70" t="s">
        <v>20774</v>
      </c>
      <c r="J1075" s="70">
        <v>7550108</v>
      </c>
      <c r="K1075" s="70" t="s">
        <v>20775</v>
      </c>
      <c r="L1075" s="70">
        <v>110</v>
      </c>
      <c r="M1075" s="70">
        <v>1995</v>
      </c>
      <c r="N1075" s="70" t="s">
        <v>20776</v>
      </c>
      <c r="O1075" s="70" t="s">
        <v>4456</v>
      </c>
    </row>
    <row r="1076" spans="1:17" s="70" customFormat="1" x14ac:dyDescent="0.3">
      <c r="A1076" s="70" t="s">
        <v>12085</v>
      </c>
      <c r="B1076" s="70" t="s">
        <v>5752</v>
      </c>
      <c r="C1076" s="70">
        <v>293</v>
      </c>
      <c r="D1076" s="70" t="s">
        <v>20777</v>
      </c>
      <c r="E1076" s="70" t="s">
        <v>9151</v>
      </c>
      <c r="F1076" s="70">
        <v>225839000</v>
      </c>
      <c r="H1076" s="74" t="s">
        <v>20778</v>
      </c>
      <c r="I1076" s="74" t="s">
        <v>20779</v>
      </c>
      <c r="J1076" s="70">
        <v>7530156</v>
      </c>
      <c r="K1076" s="76">
        <v>934350006</v>
      </c>
      <c r="L1076" s="70">
        <v>185</v>
      </c>
      <c r="M1076" s="70">
        <v>1970</v>
      </c>
      <c r="N1076" s="70" t="s">
        <v>20780</v>
      </c>
      <c r="O1076" s="70" t="s">
        <v>4456</v>
      </c>
      <c r="P1076" s="70" t="s">
        <v>15884</v>
      </c>
      <c r="Q1076" s="70" t="s">
        <v>9229</v>
      </c>
    </row>
    <row r="1077" spans="1:17" s="70" customFormat="1" x14ac:dyDescent="0.3">
      <c r="A1077" s="70" t="s">
        <v>9575</v>
      </c>
      <c r="B1077" s="70" t="s">
        <v>2784</v>
      </c>
      <c r="C1077" s="70">
        <v>294</v>
      </c>
      <c r="D1077" s="70" t="s">
        <v>20781</v>
      </c>
      <c r="E1077" s="70" t="s">
        <v>15178</v>
      </c>
      <c r="F1077" s="70">
        <v>227400727</v>
      </c>
      <c r="H1077" s="74" t="s">
        <v>20782</v>
      </c>
      <c r="I1077" s="74" t="s">
        <v>20783</v>
      </c>
      <c r="J1077" s="70">
        <v>8590696</v>
      </c>
      <c r="K1077" s="70" t="s">
        <v>20784</v>
      </c>
      <c r="L1077" s="70">
        <v>63</v>
      </c>
      <c r="M1077" s="70">
        <v>1992</v>
      </c>
      <c r="N1077" s="70" t="s">
        <v>20785</v>
      </c>
      <c r="O1077" s="70" t="s">
        <v>4456</v>
      </c>
    </row>
    <row r="1078" spans="1:17" s="70" customFormat="1" ht="36" x14ac:dyDescent="0.3">
      <c r="A1078" s="70" t="s">
        <v>10221</v>
      </c>
      <c r="B1078" s="70" t="s">
        <v>3643</v>
      </c>
      <c r="C1078" s="70">
        <v>294</v>
      </c>
      <c r="D1078" s="70" t="s">
        <v>20786</v>
      </c>
      <c r="E1078" s="70" t="s">
        <v>4456</v>
      </c>
      <c r="F1078" s="70" t="s">
        <v>20787</v>
      </c>
      <c r="H1078" s="70" t="s">
        <v>20788</v>
      </c>
      <c r="I1078" s="74" t="s">
        <v>20789</v>
      </c>
      <c r="J1078" s="70">
        <v>8340743</v>
      </c>
      <c r="K1078" s="70" t="s">
        <v>20790</v>
      </c>
      <c r="L1078" s="70">
        <v>40</v>
      </c>
      <c r="M1078" s="70">
        <v>1986</v>
      </c>
      <c r="N1078" s="70" t="s">
        <v>20791</v>
      </c>
      <c r="O1078" s="70" t="s">
        <v>4456</v>
      </c>
      <c r="P1078" s="70" t="s">
        <v>20792</v>
      </c>
      <c r="Q1078" s="70" t="s">
        <v>9229</v>
      </c>
    </row>
    <row r="1079" spans="1:17" s="70" customFormat="1" ht="36" x14ac:dyDescent="0.3">
      <c r="A1079" s="70" t="s">
        <v>12865</v>
      </c>
      <c r="B1079" s="70" t="s">
        <v>6709</v>
      </c>
      <c r="C1079" s="70">
        <v>294</v>
      </c>
      <c r="D1079" s="70" t="s">
        <v>20793</v>
      </c>
      <c r="E1079" s="70" t="s">
        <v>15462</v>
      </c>
      <c r="F1079" s="70">
        <v>223734100</v>
      </c>
      <c r="I1079" s="74" t="s">
        <v>20794</v>
      </c>
      <c r="J1079" s="70">
        <v>9260075</v>
      </c>
      <c r="K1079" s="70" t="s">
        <v>20795</v>
      </c>
      <c r="L1079" s="70">
        <v>90</v>
      </c>
      <c r="M1079" s="70">
        <v>1964</v>
      </c>
      <c r="N1079" s="70" t="s">
        <v>20796</v>
      </c>
      <c r="O1079" s="70" t="s">
        <v>4456</v>
      </c>
      <c r="P1079" s="70" t="s">
        <v>20797</v>
      </c>
      <c r="Q1079" s="70" t="s">
        <v>4460</v>
      </c>
    </row>
    <row r="1080" spans="1:17" s="70" customFormat="1" x14ac:dyDescent="0.3">
      <c r="A1080" s="70" t="s">
        <v>10236</v>
      </c>
      <c r="B1080" s="70" t="s">
        <v>3659</v>
      </c>
      <c r="C1080" s="70">
        <v>294</v>
      </c>
      <c r="D1080" s="70" t="s">
        <v>20798</v>
      </c>
      <c r="E1080" s="70" t="s">
        <v>4456</v>
      </c>
      <c r="F1080" s="70">
        <v>225518555</v>
      </c>
      <c r="G1080" s="70">
        <v>225538555</v>
      </c>
      <c r="H1080" s="74" t="s">
        <v>20799</v>
      </c>
      <c r="J1080" s="70">
        <v>8360599</v>
      </c>
      <c r="K1080" s="70" t="s">
        <v>20800</v>
      </c>
      <c r="L1080" s="70">
        <v>20</v>
      </c>
      <c r="M1080" s="70">
        <v>1981</v>
      </c>
      <c r="N1080" s="70" t="s">
        <v>20801</v>
      </c>
      <c r="O1080" s="70" t="s">
        <v>4456</v>
      </c>
    </row>
    <row r="1081" spans="1:17" s="70" customFormat="1" x14ac:dyDescent="0.3">
      <c r="A1081" s="70" t="s">
        <v>13279</v>
      </c>
      <c r="B1081" s="70" t="s">
        <v>7198</v>
      </c>
      <c r="C1081" s="70">
        <v>294</v>
      </c>
      <c r="D1081" s="70" t="s">
        <v>20807</v>
      </c>
      <c r="E1081" s="70" t="s">
        <v>15178</v>
      </c>
      <c r="F1081" s="70">
        <v>225825000</v>
      </c>
      <c r="G1081" s="70">
        <v>225825185</v>
      </c>
      <c r="I1081" s="74" t="s">
        <v>20808</v>
      </c>
      <c r="J1081" s="70">
        <v>8580649</v>
      </c>
      <c r="K1081" s="70" t="s">
        <v>20809</v>
      </c>
      <c r="N1081" s="70" t="s">
        <v>20810</v>
      </c>
    </row>
    <row r="1082" spans="1:17" s="70" customFormat="1" x14ac:dyDescent="0.3">
      <c r="A1082" s="70" t="s">
        <v>13996</v>
      </c>
      <c r="B1082" s="70" t="s">
        <v>20802</v>
      </c>
      <c r="C1082" s="70">
        <v>294</v>
      </c>
      <c r="D1082" s="70" t="s">
        <v>20803</v>
      </c>
      <c r="E1082" s="70" t="s">
        <v>9179</v>
      </c>
      <c r="F1082" s="70">
        <v>223673000</v>
      </c>
      <c r="G1082" s="70">
        <v>223673003</v>
      </c>
      <c r="H1082" s="70" t="s">
        <v>20804</v>
      </c>
      <c r="I1082" s="74" t="s">
        <v>20805</v>
      </c>
      <c r="J1082" s="70">
        <v>7550177</v>
      </c>
      <c r="K1082" s="70" t="s">
        <v>20806</v>
      </c>
      <c r="L1082" s="70">
        <v>175</v>
      </c>
      <c r="M1082" s="70">
        <v>1880</v>
      </c>
      <c r="N1082" s="70" t="s">
        <v>18524</v>
      </c>
      <c r="O1082" s="70" t="s">
        <v>4456</v>
      </c>
    </row>
    <row r="1083" spans="1:17" s="70" customFormat="1" ht="24" x14ac:dyDescent="0.3">
      <c r="A1083" s="70" t="s">
        <v>12249</v>
      </c>
      <c r="B1083" s="70" t="s">
        <v>5929</v>
      </c>
      <c r="C1083" s="70">
        <v>294</v>
      </c>
      <c r="D1083" s="70" t="s">
        <v>20811</v>
      </c>
      <c r="E1083" s="70" t="s">
        <v>15120</v>
      </c>
      <c r="F1083" s="70">
        <v>223988100</v>
      </c>
      <c r="H1083" s="74" t="s">
        <v>20812</v>
      </c>
      <c r="I1083" s="74" t="s">
        <v>20813</v>
      </c>
      <c r="J1083" s="70">
        <v>8431499</v>
      </c>
      <c r="K1083" s="70" t="s">
        <v>20814</v>
      </c>
      <c r="L1083" s="70">
        <v>120</v>
      </c>
      <c r="M1083" s="70">
        <v>1993</v>
      </c>
      <c r="N1083" s="70" t="s">
        <v>20815</v>
      </c>
      <c r="O1083" s="70" t="s">
        <v>4456</v>
      </c>
      <c r="P1083" s="70" t="s">
        <v>15884</v>
      </c>
      <c r="Q1083" s="70" t="s">
        <v>4460</v>
      </c>
    </row>
    <row r="1084" spans="1:17" s="70" customFormat="1" x14ac:dyDescent="0.3">
      <c r="A1084" s="70" t="s">
        <v>13752</v>
      </c>
      <c r="B1084" s="70" t="s">
        <v>7693</v>
      </c>
      <c r="C1084" s="70">
        <v>295</v>
      </c>
      <c r="D1084" s="70" t="s">
        <v>20816</v>
      </c>
      <c r="E1084" s="70" t="s">
        <v>15422</v>
      </c>
      <c r="F1084" s="70">
        <v>226695188</v>
      </c>
      <c r="H1084" s="74" t="s">
        <v>20817</v>
      </c>
      <c r="I1084" s="74" t="s">
        <v>20818</v>
      </c>
      <c r="J1084" s="70">
        <v>8640286</v>
      </c>
      <c r="K1084" s="70" t="s">
        <v>20819</v>
      </c>
      <c r="L1084" s="70">
        <v>26</v>
      </c>
      <c r="M1084" s="70">
        <v>1988</v>
      </c>
      <c r="N1084" s="70" t="s">
        <v>20820</v>
      </c>
      <c r="O1084" s="70" t="s">
        <v>4456</v>
      </c>
    </row>
    <row r="1085" spans="1:17" s="70" customFormat="1" x14ac:dyDescent="0.3">
      <c r="A1085" s="70" t="s">
        <v>13673</v>
      </c>
      <c r="B1085" s="70" t="s">
        <v>7608</v>
      </c>
      <c r="C1085" s="70">
        <v>295</v>
      </c>
      <c r="D1085" s="70" t="s">
        <v>20821</v>
      </c>
      <c r="E1085" s="70" t="s">
        <v>15178</v>
      </c>
      <c r="F1085" s="70">
        <v>224305800</v>
      </c>
      <c r="H1085" s="70" t="s">
        <v>20822</v>
      </c>
      <c r="I1085" s="74" t="s">
        <v>20823</v>
      </c>
      <c r="J1085" s="70">
        <v>8590605</v>
      </c>
      <c r="K1085" s="70" t="s">
        <v>20824</v>
      </c>
      <c r="L1085" s="70">
        <v>75</v>
      </c>
      <c r="M1085" s="70">
        <v>1976</v>
      </c>
      <c r="N1085" s="70" t="s">
        <v>20825</v>
      </c>
      <c r="O1085" s="70" t="s">
        <v>4456</v>
      </c>
    </row>
    <row r="1086" spans="1:17" s="70" customFormat="1" ht="36" x14ac:dyDescent="0.3">
      <c r="A1086" s="70" t="s">
        <v>11596</v>
      </c>
      <c r="B1086" s="70" t="s">
        <v>5185</v>
      </c>
      <c r="C1086" s="70">
        <v>295</v>
      </c>
      <c r="D1086" s="70" t="s">
        <v>20826</v>
      </c>
      <c r="E1086" s="70" t="s">
        <v>15266</v>
      </c>
      <c r="F1086" s="70">
        <v>229637770</v>
      </c>
      <c r="H1086" s="74" t="s">
        <v>20827</v>
      </c>
      <c r="I1086" s="74" t="s">
        <v>20828</v>
      </c>
      <c r="J1086" s="70">
        <v>7780223</v>
      </c>
      <c r="K1086" s="70" t="s">
        <v>20829</v>
      </c>
      <c r="L1086" s="70">
        <v>85</v>
      </c>
      <c r="M1086" s="70">
        <v>1988</v>
      </c>
      <c r="N1086" s="70" t="s">
        <v>20830</v>
      </c>
      <c r="O1086" s="70" t="s">
        <v>4456</v>
      </c>
      <c r="P1086" s="70" t="s">
        <v>17195</v>
      </c>
      <c r="Q1086" s="70" t="s">
        <v>9229</v>
      </c>
    </row>
    <row r="1087" spans="1:17" s="70" customFormat="1" ht="24" x14ac:dyDescent="0.3">
      <c r="A1087" s="70" t="s">
        <v>13949</v>
      </c>
      <c r="B1087" s="70" t="s">
        <v>7907</v>
      </c>
      <c r="C1087" s="70">
        <v>295</v>
      </c>
      <c r="D1087" s="70" t="s">
        <v>20831</v>
      </c>
      <c r="E1087" s="70" t="s">
        <v>16619</v>
      </c>
      <c r="F1087" s="70" t="s">
        <v>20833</v>
      </c>
      <c r="G1087" s="70" t="s">
        <v>20834</v>
      </c>
      <c r="I1087" s="74" t="s">
        <v>20835</v>
      </c>
      <c r="K1087" s="70" t="s">
        <v>20836</v>
      </c>
      <c r="L1087" s="70">
        <v>300</v>
      </c>
      <c r="M1087" s="70">
        <v>1909</v>
      </c>
      <c r="N1087" s="70" t="s">
        <v>20832</v>
      </c>
      <c r="O1087" s="70" t="s">
        <v>16619</v>
      </c>
    </row>
    <row r="1088" spans="1:17" s="70" customFormat="1" ht="12" x14ac:dyDescent="0.3">
      <c r="A1088" s="70" t="s">
        <v>13950</v>
      </c>
      <c r="B1088" s="70" t="s">
        <v>7908</v>
      </c>
      <c r="C1088" s="70">
        <v>295</v>
      </c>
      <c r="D1088" s="70" t="s">
        <v>20837</v>
      </c>
      <c r="E1088" s="70" t="s">
        <v>4456</v>
      </c>
      <c r="F1088" s="70">
        <v>224024200</v>
      </c>
      <c r="K1088" s="70" t="s">
        <v>20838</v>
      </c>
      <c r="M1088" s="70">
        <v>1966</v>
      </c>
      <c r="N1088" s="70" t="s">
        <v>20832</v>
      </c>
      <c r="O1088" s="70" t="s">
        <v>4456</v>
      </c>
    </row>
    <row r="1089" spans="1:17" s="70" customFormat="1" ht="36" x14ac:dyDescent="0.3">
      <c r="A1089" s="70" t="s">
        <v>13935</v>
      </c>
      <c r="B1089" s="70" t="s">
        <v>7893</v>
      </c>
      <c r="C1089" s="70">
        <v>295</v>
      </c>
      <c r="D1089" s="70" t="s">
        <v>20839</v>
      </c>
      <c r="E1089" s="70" t="s">
        <v>15120</v>
      </c>
      <c r="F1089" s="70" t="s">
        <v>20840</v>
      </c>
      <c r="H1089" s="74" t="s">
        <v>20841</v>
      </c>
      <c r="I1089" s="74" t="s">
        <v>20842</v>
      </c>
      <c r="K1089" s="70" t="s">
        <v>20843</v>
      </c>
      <c r="L1089" s="70">
        <v>3400</v>
      </c>
      <c r="M1089" s="70">
        <v>1988</v>
      </c>
      <c r="N1089" s="70" t="s">
        <v>20832</v>
      </c>
      <c r="O1089" s="70" t="s">
        <v>4456</v>
      </c>
    </row>
    <row r="1090" spans="1:17" s="70" customFormat="1" x14ac:dyDescent="0.3">
      <c r="A1090" s="70" t="s">
        <v>13951</v>
      </c>
      <c r="B1090" s="70" t="s">
        <v>7909</v>
      </c>
      <c r="C1090" s="70">
        <v>296</v>
      </c>
      <c r="D1090" s="70" t="s">
        <v>20848</v>
      </c>
      <c r="E1090" s="70" t="s">
        <v>9151</v>
      </c>
      <c r="F1090" s="70">
        <v>223625555</v>
      </c>
      <c r="H1090" s="74" t="s">
        <v>20849</v>
      </c>
      <c r="I1090" s="74" t="s">
        <v>20850</v>
      </c>
      <c r="K1090" s="70" t="s">
        <v>20851</v>
      </c>
      <c r="L1090" s="70">
        <v>3000</v>
      </c>
      <c r="M1090" s="70">
        <v>1961</v>
      </c>
      <c r="N1090" s="70" t="s">
        <v>20852</v>
      </c>
      <c r="O1090" s="70" t="s">
        <v>4456</v>
      </c>
      <c r="P1090" s="70" t="s">
        <v>15697</v>
      </c>
      <c r="Q1090" s="70" t="s">
        <v>15340</v>
      </c>
    </row>
    <row r="1091" spans="1:17" s="70" customFormat="1" x14ac:dyDescent="0.3">
      <c r="A1091" s="70" t="s">
        <v>13952</v>
      </c>
      <c r="B1091" s="70" t="s">
        <v>20844</v>
      </c>
      <c r="C1091" s="70">
        <v>296</v>
      </c>
      <c r="D1091" s="70" t="s">
        <v>20853</v>
      </c>
      <c r="E1091" s="70" t="s">
        <v>15327</v>
      </c>
      <c r="F1091" s="70" t="s">
        <v>20854</v>
      </c>
      <c r="H1091" s="70" t="s">
        <v>20855</v>
      </c>
      <c r="I1091" s="74" t="s">
        <v>20856</v>
      </c>
      <c r="K1091" s="70" t="s">
        <v>20857</v>
      </c>
      <c r="L1091" s="70">
        <v>90</v>
      </c>
      <c r="M1091" s="70">
        <v>1995</v>
      </c>
      <c r="N1091" s="70" t="s">
        <v>20852</v>
      </c>
      <c r="O1091" s="70" t="s">
        <v>15327</v>
      </c>
    </row>
    <row r="1092" spans="1:17" s="70" customFormat="1" x14ac:dyDescent="0.3">
      <c r="A1092" s="70" t="s">
        <v>13936</v>
      </c>
      <c r="B1092" s="70" t="s">
        <v>7894</v>
      </c>
      <c r="C1092" s="70">
        <v>296</v>
      </c>
      <c r="D1092" s="70" t="s">
        <v>20858</v>
      </c>
      <c r="E1092" s="70" t="s">
        <v>9179</v>
      </c>
      <c r="F1092" s="70">
        <v>222104000</v>
      </c>
      <c r="H1092" s="74" t="s">
        <v>20859</v>
      </c>
      <c r="I1092" s="74" t="s">
        <v>20860</v>
      </c>
      <c r="K1092" s="70" t="s">
        <v>20861</v>
      </c>
      <c r="N1092" s="70" t="s">
        <v>20862</v>
      </c>
      <c r="O1092" s="70" t="s">
        <v>4456</v>
      </c>
    </row>
    <row r="1093" spans="1:17" s="70" customFormat="1" x14ac:dyDescent="0.3">
      <c r="A1093" s="70" t="s">
        <v>13953</v>
      </c>
      <c r="B1093" s="70" t="s">
        <v>20845</v>
      </c>
      <c r="C1093" s="70">
        <v>296</v>
      </c>
      <c r="D1093" s="70" t="s">
        <v>20863</v>
      </c>
      <c r="E1093" s="70" t="s">
        <v>17852</v>
      </c>
      <c r="F1093" s="70" t="s">
        <v>20864</v>
      </c>
      <c r="I1093" s="74" t="s">
        <v>20865</v>
      </c>
      <c r="J1093" s="70">
        <v>4450717</v>
      </c>
      <c r="K1093" s="70" t="s">
        <v>20866</v>
      </c>
      <c r="L1093" s="70">
        <v>120</v>
      </c>
      <c r="M1093" s="70">
        <v>1994</v>
      </c>
      <c r="N1093" s="70" t="s">
        <v>20867</v>
      </c>
      <c r="O1093" s="70" t="s">
        <v>17852</v>
      </c>
    </row>
    <row r="1094" spans="1:17" s="70" customFormat="1" x14ac:dyDescent="0.3">
      <c r="A1094" s="70" t="s">
        <v>13954</v>
      </c>
      <c r="B1094" s="70" t="s">
        <v>20846</v>
      </c>
      <c r="C1094" s="70">
        <v>296</v>
      </c>
      <c r="D1094" s="70" t="s">
        <v>20868</v>
      </c>
      <c r="E1094" s="70" t="s">
        <v>15124</v>
      </c>
      <c r="F1094" s="70" t="s">
        <v>20869</v>
      </c>
      <c r="H1094" s="74" t="s">
        <v>20870</v>
      </c>
      <c r="I1094" s="74" t="s">
        <v>20871</v>
      </c>
      <c r="J1094" s="70">
        <v>2440626</v>
      </c>
      <c r="K1094" s="70" t="s">
        <v>20872</v>
      </c>
      <c r="L1094" s="70">
        <v>323</v>
      </c>
      <c r="M1094" s="70">
        <v>1992</v>
      </c>
      <c r="N1094" s="70" t="s">
        <v>20832</v>
      </c>
      <c r="O1094" s="70" t="s">
        <v>15124</v>
      </c>
    </row>
    <row r="1095" spans="1:17" s="70" customFormat="1" x14ac:dyDescent="0.3">
      <c r="A1095" s="70" t="s">
        <v>13955</v>
      </c>
      <c r="B1095" s="70" t="s">
        <v>20847</v>
      </c>
      <c r="C1095" s="70">
        <v>296</v>
      </c>
      <c r="D1095" s="70" t="s">
        <v>20873</v>
      </c>
      <c r="E1095" s="70" t="s">
        <v>15327</v>
      </c>
      <c r="F1095" s="70" t="s">
        <v>20874</v>
      </c>
      <c r="H1095" s="74" t="s">
        <v>20875</v>
      </c>
      <c r="K1095" s="70" t="s">
        <v>20876</v>
      </c>
      <c r="L1095" s="70">
        <v>115</v>
      </c>
      <c r="M1095" s="70">
        <v>2006</v>
      </c>
      <c r="N1095" s="70" t="s">
        <v>20832</v>
      </c>
      <c r="O1095" s="70" t="s">
        <v>15327</v>
      </c>
    </row>
    <row r="1096" spans="1:17" s="70" customFormat="1" ht="24" x14ac:dyDescent="0.3">
      <c r="A1096" s="70" t="s">
        <v>13937</v>
      </c>
      <c r="B1096" s="70" t="s">
        <v>7895</v>
      </c>
      <c r="C1096" s="70">
        <v>296</v>
      </c>
      <c r="D1096" s="70" t="s">
        <v>20877</v>
      </c>
      <c r="E1096" s="70" t="s">
        <v>9151</v>
      </c>
      <c r="F1096" s="70" t="s">
        <v>20878</v>
      </c>
      <c r="H1096" s="74" t="s">
        <v>20879</v>
      </c>
      <c r="I1096" s="74" t="s">
        <v>20880</v>
      </c>
      <c r="J1096" s="70">
        <v>7501070</v>
      </c>
      <c r="K1096" s="70" t="s">
        <v>20881</v>
      </c>
      <c r="L1096" s="70">
        <v>60</v>
      </c>
      <c r="M1096" s="70">
        <v>1982</v>
      </c>
      <c r="N1096" s="70" t="s">
        <v>20882</v>
      </c>
      <c r="O1096" s="70" t="s">
        <v>4456</v>
      </c>
    </row>
    <row r="1097" spans="1:17" s="70" customFormat="1" x14ac:dyDescent="0.3">
      <c r="A1097" s="70" t="s">
        <v>13956</v>
      </c>
      <c r="B1097" s="70" t="s">
        <v>7914</v>
      </c>
      <c r="C1097" s="70">
        <v>297</v>
      </c>
      <c r="D1097" s="70" t="s">
        <v>20883</v>
      </c>
      <c r="E1097" s="70" t="s">
        <v>9151</v>
      </c>
      <c r="F1097" s="70">
        <v>223662000</v>
      </c>
      <c r="H1097" s="74" t="s">
        <v>20884</v>
      </c>
      <c r="I1097" s="74" t="s">
        <v>20885</v>
      </c>
      <c r="J1097" s="70">
        <v>7500995</v>
      </c>
      <c r="K1097" s="70" t="s">
        <v>20886</v>
      </c>
      <c r="L1097" s="70">
        <v>877</v>
      </c>
      <c r="M1097" s="70">
        <v>1992</v>
      </c>
      <c r="N1097" s="70" t="s">
        <v>20887</v>
      </c>
      <c r="O1097" s="70" t="s">
        <v>4456</v>
      </c>
    </row>
    <row r="1098" spans="1:17" s="70" customFormat="1" ht="24" x14ac:dyDescent="0.3">
      <c r="A1098" s="70" t="s">
        <v>13957</v>
      </c>
      <c r="B1098" s="70" t="s">
        <v>20888</v>
      </c>
      <c r="C1098" s="70">
        <v>297</v>
      </c>
      <c r="D1098" s="70" t="s">
        <v>20890</v>
      </c>
      <c r="E1098" s="70" t="s">
        <v>15595</v>
      </c>
      <c r="F1098" s="70" t="s">
        <v>20891</v>
      </c>
      <c r="H1098" s="74" t="s">
        <v>20892</v>
      </c>
      <c r="I1098" s="74" t="s">
        <v>20893</v>
      </c>
      <c r="J1098" s="70">
        <v>7650018</v>
      </c>
      <c r="K1098" s="70" t="s">
        <v>20894</v>
      </c>
      <c r="L1098" s="70">
        <v>1000</v>
      </c>
      <c r="M1098" s="70">
        <v>1992</v>
      </c>
      <c r="N1098" s="70" t="s">
        <v>20832</v>
      </c>
      <c r="O1098" s="70" t="s">
        <v>4456</v>
      </c>
    </row>
    <row r="1099" spans="1:17" s="70" customFormat="1" ht="24" x14ac:dyDescent="0.3">
      <c r="A1099" s="70" t="s">
        <v>13958</v>
      </c>
      <c r="B1099" s="70" t="s">
        <v>20889</v>
      </c>
      <c r="C1099" s="70">
        <v>297</v>
      </c>
      <c r="D1099" s="70" t="s">
        <v>20895</v>
      </c>
      <c r="E1099" s="70" t="s">
        <v>20090</v>
      </c>
      <c r="F1099" s="70" t="s">
        <v>20896</v>
      </c>
      <c r="H1099" s="74" t="s">
        <v>20897</v>
      </c>
      <c r="I1099" s="74" t="s">
        <v>20898</v>
      </c>
      <c r="J1099" s="70">
        <v>2540364</v>
      </c>
      <c r="K1099" s="70" t="s">
        <v>20899</v>
      </c>
      <c r="L1099" s="70">
        <v>700</v>
      </c>
      <c r="M1099" s="70">
        <v>1982</v>
      </c>
      <c r="N1099" s="70" t="s">
        <v>20900</v>
      </c>
      <c r="O1099" s="70" t="s">
        <v>20090</v>
      </c>
      <c r="P1099" s="70" t="s">
        <v>20901</v>
      </c>
      <c r="Q1099" s="70" t="s">
        <v>9082</v>
      </c>
    </row>
    <row r="1100" spans="1:17" s="70" customFormat="1" ht="24" x14ac:dyDescent="0.3">
      <c r="A1100" s="70" t="s">
        <v>13938</v>
      </c>
      <c r="B1100" s="70" t="s">
        <v>7896</v>
      </c>
      <c r="C1100" s="70">
        <v>297</v>
      </c>
      <c r="D1100" s="70" t="s">
        <v>20902</v>
      </c>
      <c r="E1100" s="70" t="s">
        <v>9151</v>
      </c>
      <c r="F1100" s="70">
        <v>229130000</v>
      </c>
      <c r="G1100" s="70" t="s">
        <v>20904</v>
      </c>
      <c r="H1100" s="74" t="s">
        <v>20903</v>
      </c>
      <c r="I1100" s="74" t="s">
        <v>20905</v>
      </c>
      <c r="J1100" s="70">
        <v>6640166</v>
      </c>
      <c r="K1100" s="70" t="s">
        <v>20906</v>
      </c>
      <c r="M1100" s="70">
        <v>1939</v>
      </c>
      <c r="N1100" s="70" t="s">
        <v>20907</v>
      </c>
      <c r="O1100" s="70" t="s">
        <v>4456</v>
      </c>
    </row>
    <row r="1101" spans="1:17" s="70" customFormat="1" ht="12" x14ac:dyDescent="0.3">
      <c r="A1101" s="70" t="s">
        <v>13959</v>
      </c>
      <c r="B1101" s="70" t="s">
        <v>7917</v>
      </c>
      <c r="C1101" s="70">
        <v>297</v>
      </c>
      <c r="D1101" s="70" t="s">
        <v>20908</v>
      </c>
      <c r="E1101" s="70" t="s">
        <v>4456</v>
      </c>
      <c r="F1101" s="70">
        <v>223846000</v>
      </c>
      <c r="G1101" s="70">
        <v>222225554</v>
      </c>
      <c r="I1101" s="70" t="s">
        <v>20909</v>
      </c>
      <c r="J1101" s="70">
        <v>8330023</v>
      </c>
      <c r="K1101" s="70" t="s">
        <v>20910</v>
      </c>
      <c r="L1101" s="70">
        <v>285</v>
      </c>
      <c r="M1101" s="70">
        <v>1989</v>
      </c>
      <c r="N1101" s="70" t="s">
        <v>20911</v>
      </c>
      <c r="O1101" s="70" t="s">
        <v>4456</v>
      </c>
    </row>
    <row r="1102" spans="1:17" s="70" customFormat="1" x14ac:dyDescent="0.3">
      <c r="A1102" s="70" t="s">
        <v>13960</v>
      </c>
      <c r="B1102" s="70" t="s">
        <v>7918</v>
      </c>
      <c r="C1102" s="70">
        <v>297</v>
      </c>
      <c r="D1102" s="70" t="s">
        <v>20912</v>
      </c>
      <c r="E1102" s="70" t="s">
        <v>15632</v>
      </c>
      <c r="F1102" s="70">
        <v>224707000</v>
      </c>
      <c r="G1102" s="70">
        <v>228206997</v>
      </c>
      <c r="I1102" s="74" t="s">
        <v>20913</v>
      </c>
      <c r="J1102" s="70">
        <v>8241479</v>
      </c>
      <c r="K1102" s="70" t="s">
        <v>20914</v>
      </c>
      <c r="N1102" s="70" t="s">
        <v>20832</v>
      </c>
      <c r="O1102" s="70" t="s">
        <v>4456</v>
      </c>
    </row>
    <row r="1103" spans="1:17" s="70" customFormat="1" ht="24" x14ac:dyDescent="0.3">
      <c r="A1103" s="70" t="s">
        <v>10799</v>
      </c>
      <c r="B1103" s="70" t="s">
        <v>4291</v>
      </c>
      <c r="C1103" s="70">
        <v>298</v>
      </c>
      <c r="D1103" s="70" t="s">
        <v>20915</v>
      </c>
      <c r="E1103" s="70" t="s">
        <v>15197</v>
      </c>
      <c r="F1103" s="70" t="s">
        <v>20916</v>
      </c>
      <c r="G1103" s="70" t="s">
        <v>20917</v>
      </c>
      <c r="I1103" s="70" t="s">
        <v>20918</v>
      </c>
      <c r="J1103" s="70">
        <v>8730616</v>
      </c>
      <c r="K1103" s="70" t="s">
        <v>20919</v>
      </c>
      <c r="L1103" s="70">
        <v>235</v>
      </c>
      <c r="M1103" s="70">
        <v>1993</v>
      </c>
      <c r="N1103" s="70" t="s">
        <v>20920</v>
      </c>
      <c r="O1103" s="70" t="s">
        <v>4456</v>
      </c>
    </row>
    <row r="1104" spans="1:17" s="70" customFormat="1" x14ac:dyDescent="0.3">
      <c r="A1104" s="70" t="s">
        <v>14432</v>
      </c>
      <c r="B1104" s="70" t="s">
        <v>8465</v>
      </c>
      <c r="C1104" s="70">
        <v>298</v>
      </c>
      <c r="D1104" s="70" t="s">
        <v>20921</v>
      </c>
      <c r="E1104" s="70" t="s">
        <v>15607</v>
      </c>
      <c r="F1104" s="70">
        <v>223216404</v>
      </c>
      <c r="H1104" s="74" t="s">
        <v>20922</v>
      </c>
      <c r="I1104" s="74" t="s">
        <v>20923</v>
      </c>
      <c r="K1104" s="70" t="s">
        <v>20924</v>
      </c>
      <c r="M1104" s="70">
        <v>2001</v>
      </c>
      <c r="N1104" s="70" t="s">
        <v>18421</v>
      </c>
      <c r="O1104" s="70" t="s">
        <v>4456</v>
      </c>
    </row>
    <row r="1105" spans="1:15" s="70" customFormat="1" x14ac:dyDescent="0.3">
      <c r="A1105" s="70" t="s">
        <v>14406</v>
      </c>
      <c r="B1105" s="70" t="s">
        <v>8439</v>
      </c>
      <c r="C1105" s="70">
        <v>298</v>
      </c>
      <c r="D1105" s="70" t="s">
        <v>20925</v>
      </c>
      <c r="E1105" s="70" t="s">
        <v>15158</v>
      </c>
      <c r="F1105" s="70">
        <v>228210028</v>
      </c>
      <c r="H1105" s="74" t="s">
        <v>20926</v>
      </c>
      <c r="I1105" s="74" t="s">
        <v>20927</v>
      </c>
      <c r="K1105" s="70" t="s">
        <v>20928</v>
      </c>
      <c r="L1105" s="70">
        <v>33</v>
      </c>
      <c r="N1105" s="70" t="s">
        <v>20929</v>
      </c>
      <c r="O1105" s="70" t="s">
        <v>4456</v>
      </c>
    </row>
    <row r="1106" spans="1:15" s="70" customFormat="1" x14ac:dyDescent="0.3">
      <c r="A1106" s="70" t="s">
        <v>14407</v>
      </c>
      <c r="B1106" s="70" t="s">
        <v>20931</v>
      </c>
      <c r="C1106" s="70">
        <v>298</v>
      </c>
      <c r="D1106" s="70" t="s">
        <v>20932</v>
      </c>
      <c r="E1106" s="70" t="s">
        <v>20933</v>
      </c>
      <c r="F1106" s="70" t="s">
        <v>20934</v>
      </c>
      <c r="H1106" s="74" t="s">
        <v>20935</v>
      </c>
      <c r="I1106" s="74" t="s">
        <v>20936</v>
      </c>
      <c r="K1106" s="70" t="s">
        <v>20937</v>
      </c>
      <c r="L1106" s="70">
        <v>108</v>
      </c>
      <c r="N1106" s="70" t="s">
        <v>20938</v>
      </c>
      <c r="O1106" s="70" t="s">
        <v>20933</v>
      </c>
    </row>
    <row r="1107" spans="1:15" s="70" customFormat="1" x14ac:dyDescent="0.3">
      <c r="A1107" s="70" t="s">
        <v>14408</v>
      </c>
      <c r="B1107" s="70" t="s">
        <v>8441</v>
      </c>
      <c r="C1107" s="70">
        <v>298</v>
      </c>
      <c r="D1107" s="70" t="s">
        <v>20939</v>
      </c>
      <c r="E1107" s="70" t="s">
        <v>9179</v>
      </c>
      <c r="F1107" s="70">
        <v>227193200</v>
      </c>
      <c r="H1107" s="74" t="s">
        <v>20940</v>
      </c>
      <c r="I1107" s="74" t="s">
        <v>20941</v>
      </c>
      <c r="K1107" s="70" t="s">
        <v>20942</v>
      </c>
      <c r="L1107" s="70">
        <v>150</v>
      </c>
      <c r="M1107" s="70">
        <v>1910</v>
      </c>
      <c r="N1107" s="70" t="s">
        <v>20929</v>
      </c>
      <c r="O1107" s="70" t="s">
        <v>4456</v>
      </c>
    </row>
    <row r="1108" spans="1:15" s="70" customFormat="1" x14ac:dyDescent="0.3">
      <c r="A1108" s="70" t="s">
        <v>14433</v>
      </c>
      <c r="B1108" s="70" t="s">
        <v>20943</v>
      </c>
      <c r="C1108" s="70">
        <v>298</v>
      </c>
      <c r="D1108" s="70" t="s">
        <v>20944</v>
      </c>
      <c r="E1108" s="70" t="s">
        <v>20933</v>
      </c>
      <c r="F1108" s="70" t="s">
        <v>20945</v>
      </c>
      <c r="G1108" s="70" t="s">
        <v>20946</v>
      </c>
      <c r="H1108" s="74" t="s">
        <v>20947</v>
      </c>
      <c r="I1108" s="74" t="s">
        <v>20948</v>
      </c>
      <c r="K1108" s="70" t="s">
        <v>20949</v>
      </c>
      <c r="L1108" s="70">
        <v>50</v>
      </c>
      <c r="M1108" s="70">
        <v>1952</v>
      </c>
      <c r="N1108" s="70" t="s">
        <v>20930</v>
      </c>
      <c r="O1108" s="70" t="s">
        <v>20933</v>
      </c>
    </row>
    <row r="1109" spans="1:15" s="70" customFormat="1" x14ac:dyDescent="0.3">
      <c r="A1109" s="70" t="s">
        <v>14409</v>
      </c>
      <c r="B1109" s="70" t="s">
        <v>8442</v>
      </c>
      <c r="C1109" s="70">
        <v>298</v>
      </c>
      <c r="D1109" s="70" t="s">
        <v>20950</v>
      </c>
      <c r="E1109" s="70" t="s">
        <v>15595</v>
      </c>
      <c r="F1109" s="70">
        <v>227685700</v>
      </c>
      <c r="H1109" s="74" t="s">
        <v>20951</v>
      </c>
      <c r="I1109" s="74" t="s">
        <v>20952</v>
      </c>
      <c r="J1109" s="70">
        <v>7640276</v>
      </c>
      <c r="K1109" s="70" t="s">
        <v>20953</v>
      </c>
      <c r="L1109" s="70">
        <v>135</v>
      </c>
      <c r="M1109" s="70">
        <v>1956</v>
      </c>
      <c r="N1109" s="70" t="s">
        <v>18421</v>
      </c>
      <c r="O1109" s="70" t="s">
        <v>4456</v>
      </c>
    </row>
    <row r="1110" spans="1:15" s="70" customFormat="1" x14ac:dyDescent="0.3">
      <c r="A1110" s="70" t="s">
        <v>14410</v>
      </c>
      <c r="B1110" s="70" t="s">
        <v>8443</v>
      </c>
      <c r="C1110" s="70">
        <v>299</v>
      </c>
      <c r="D1110" s="70" t="s">
        <v>20921</v>
      </c>
      <c r="E1110" s="70" t="s">
        <v>15607</v>
      </c>
      <c r="F1110" s="70">
        <v>223216404</v>
      </c>
      <c r="G1110" s="70">
        <v>223216727</v>
      </c>
      <c r="H1110" s="74" t="s">
        <v>20922</v>
      </c>
      <c r="I1110" s="74" t="s">
        <v>20923</v>
      </c>
      <c r="K1110" s="70" t="s">
        <v>20954</v>
      </c>
      <c r="L1110" s="70">
        <v>70</v>
      </c>
      <c r="M1110" s="70">
        <v>1999</v>
      </c>
      <c r="N1110" s="70" t="s">
        <v>20955</v>
      </c>
      <c r="O1110" s="70" t="s">
        <v>4456</v>
      </c>
    </row>
    <row r="1111" spans="1:15" s="70" customFormat="1" x14ac:dyDescent="0.3">
      <c r="A1111" s="70" t="s">
        <v>14411</v>
      </c>
      <c r="B1111" s="70" t="s">
        <v>8444</v>
      </c>
      <c r="C1111" s="70">
        <v>299</v>
      </c>
      <c r="D1111" s="70" t="s">
        <v>20956</v>
      </c>
      <c r="E1111" s="70" t="s">
        <v>15729</v>
      </c>
      <c r="F1111" s="70">
        <v>222725600</v>
      </c>
      <c r="G1111" s="70">
        <v>228609162</v>
      </c>
      <c r="H1111" s="74" t="s">
        <v>20957</v>
      </c>
      <c r="I1111" s="74" t="s">
        <v>20958</v>
      </c>
      <c r="K1111" s="70" t="s">
        <v>20959</v>
      </c>
      <c r="L1111" s="70">
        <v>100</v>
      </c>
      <c r="M1111" s="70">
        <v>1998</v>
      </c>
      <c r="N1111" s="70" t="s">
        <v>20960</v>
      </c>
      <c r="O1111" s="70" t="s">
        <v>4456</v>
      </c>
    </row>
    <row r="1112" spans="1:15" s="70" customFormat="1" x14ac:dyDescent="0.3">
      <c r="A1112" s="70" t="s">
        <v>14412</v>
      </c>
      <c r="B1112" s="70" t="s">
        <v>8445</v>
      </c>
      <c r="C1112" s="70">
        <v>299</v>
      </c>
      <c r="D1112" s="70" t="s">
        <v>20961</v>
      </c>
      <c r="E1112" s="70" t="s">
        <v>4456</v>
      </c>
      <c r="F1112" s="70">
        <v>224284600</v>
      </c>
      <c r="H1112" s="74" t="s">
        <v>20962</v>
      </c>
      <c r="I1112" s="74" t="s">
        <v>20963</v>
      </c>
      <c r="K1112" s="70" t="s">
        <v>20964</v>
      </c>
      <c r="L1112" s="70">
        <v>130</v>
      </c>
      <c r="M1112" s="70">
        <v>1864</v>
      </c>
      <c r="N1112" s="70" t="s">
        <v>20965</v>
      </c>
      <c r="O1112" s="70" t="s">
        <v>4456</v>
      </c>
    </row>
    <row r="1113" spans="1:15" s="70" customFormat="1" x14ac:dyDescent="0.3">
      <c r="A1113" s="70" t="s">
        <v>14413</v>
      </c>
      <c r="B1113" s="70" t="s">
        <v>8446</v>
      </c>
      <c r="C1113" s="70">
        <v>299</v>
      </c>
      <c r="D1113" s="70" t="s">
        <v>20966</v>
      </c>
      <c r="E1113" s="70" t="s">
        <v>15595</v>
      </c>
      <c r="F1113" s="70">
        <v>227156000</v>
      </c>
      <c r="G1113" s="70">
        <v>227156045</v>
      </c>
      <c r="H1113" s="74" t="s">
        <v>20967</v>
      </c>
      <c r="I1113" s="74" t="s">
        <v>20968</v>
      </c>
      <c r="K1113" s="70" t="s">
        <v>20969</v>
      </c>
      <c r="L1113" s="70">
        <v>190</v>
      </c>
      <c r="M1113" s="70">
        <v>1947</v>
      </c>
      <c r="N1113" s="70" t="s">
        <v>20930</v>
      </c>
      <c r="O1113" s="70" t="s">
        <v>4456</v>
      </c>
    </row>
    <row r="1114" spans="1:15" s="70" customFormat="1" ht="24" x14ac:dyDescent="0.3">
      <c r="A1114" s="70" t="s">
        <v>14414</v>
      </c>
      <c r="B1114" s="70" t="s">
        <v>20971</v>
      </c>
      <c r="C1114" s="70">
        <v>299</v>
      </c>
      <c r="D1114" s="70" t="s">
        <v>20970</v>
      </c>
      <c r="E1114" s="70" t="s">
        <v>9190</v>
      </c>
      <c r="F1114" s="70" t="s">
        <v>20972</v>
      </c>
      <c r="H1114" s="74" t="s">
        <v>20973</v>
      </c>
      <c r="I1114" s="74" t="s">
        <v>20974</v>
      </c>
      <c r="K1114" s="70" t="s">
        <v>20975</v>
      </c>
      <c r="L1114" s="70">
        <v>23</v>
      </c>
      <c r="M1114" s="70">
        <v>1954</v>
      </c>
      <c r="N1114" s="70" t="s">
        <v>20976</v>
      </c>
      <c r="O1114" s="70" t="s">
        <v>9190</v>
      </c>
    </row>
    <row r="1115" spans="1:15" s="70" customFormat="1" ht="24" x14ac:dyDescent="0.3">
      <c r="A1115" s="70" t="s">
        <v>14415</v>
      </c>
      <c r="B1115" s="70" t="s">
        <v>8448</v>
      </c>
      <c r="C1115" s="70">
        <v>299</v>
      </c>
      <c r="D1115" s="70" t="s">
        <v>20977</v>
      </c>
      <c r="E1115" s="70" t="s">
        <v>15595</v>
      </c>
      <c r="F1115" s="70">
        <v>226113410</v>
      </c>
      <c r="H1115" s="70" t="s">
        <v>20978</v>
      </c>
      <c r="I1115" s="74" t="s">
        <v>20979</v>
      </c>
      <c r="J1115" s="70">
        <v>7650278</v>
      </c>
      <c r="K1115" s="70" t="s">
        <v>20980</v>
      </c>
      <c r="L1115" s="70">
        <v>25</v>
      </c>
      <c r="M1115" s="70">
        <v>1964</v>
      </c>
      <c r="N1115" s="70" t="s">
        <v>20981</v>
      </c>
      <c r="O1115" s="70" t="s">
        <v>4456</v>
      </c>
    </row>
    <row r="1116" spans="1:15" s="70" customFormat="1" x14ac:dyDescent="0.3">
      <c r="A1116" s="70" t="s">
        <v>14416</v>
      </c>
      <c r="B1116" s="70" t="s">
        <v>8449</v>
      </c>
      <c r="C1116" s="70">
        <v>299</v>
      </c>
      <c r="D1116" s="70" t="s">
        <v>20982</v>
      </c>
      <c r="E1116" s="70" t="s">
        <v>15595</v>
      </c>
      <c r="F1116" s="70">
        <v>224456500</v>
      </c>
      <c r="G1116" s="70">
        <v>224456503</v>
      </c>
      <c r="H1116" s="74" t="s">
        <v>20983</v>
      </c>
      <c r="I1116" s="74" t="s">
        <v>20984</v>
      </c>
      <c r="J1116" s="70">
        <v>7650568</v>
      </c>
      <c r="K1116" s="70" t="s">
        <v>20985</v>
      </c>
      <c r="L1116" s="70">
        <v>130</v>
      </c>
      <c r="M1116" s="70">
        <v>1947</v>
      </c>
      <c r="N1116" s="70" t="s">
        <v>18421</v>
      </c>
      <c r="O1116" s="70" t="s">
        <v>4456</v>
      </c>
    </row>
    <row r="1117" spans="1:15" s="70" customFormat="1" ht="24" x14ac:dyDescent="0.3">
      <c r="A1117" s="70" t="s">
        <v>12589</v>
      </c>
      <c r="B1117" s="70" t="s">
        <v>6301</v>
      </c>
      <c r="C1117" s="70">
        <v>300</v>
      </c>
      <c r="D1117" s="70" t="s">
        <v>20987</v>
      </c>
      <c r="E1117" s="70" t="s">
        <v>9179</v>
      </c>
      <c r="F1117" s="70" t="s">
        <v>20988</v>
      </c>
      <c r="H1117" s="74" t="s">
        <v>20989</v>
      </c>
      <c r="I1117" s="74" t="s">
        <v>20990</v>
      </c>
      <c r="K1117" s="70" t="s">
        <v>20991</v>
      </c>
      <c r="L1117" s="70">
        <v>115</v>
      </c>
      <c r="M1117" s="70">
        <v>2004</v>
      </c>
      <c r="N1117" s="70" t="s">
        <v>20965</v>
      </c>
      <c r="O1117" s="70" t="s">
        <v>4456</v>
      </c>
    </row>
    <row r="1118" spans="1:15" s="70" customFormat="1" x14ac:dyDescent="0.3">
      <c r="A1118" s="70" t="s">
        <v>14442</v>
      </c>
      <c r="B1118" s="70" t="s">
        <v>20986</v>
      </c>
      <c r="C1118" s="70">
        <v>300</v>
      </c>
      <c r="D1118" s="70" t="s">
        <v>20992</v>
      </c>
      <c r="E1118" s="70" t="s">
        <v>20999</v>
      </c>
      <c r="F1118" s="70" t="s">
        <v>20993</v>
      </c>
      <c r="G1118" s="70" t="s">
        <v>20994</v>
      </c>
      <c r="H1118" s="74" t="s">
        <v>20995</v>
      </c>
      <c r="I1118" s="74" t="s">
        <v>20996</v>
      </c>
      <c r="K1118" s="70" t="s">
        <v>20997</v>
      </c>
      <c r="L1118" s="70">
        <v>80</v>
      </c>
      <c r="M1118" s="70">
        <v>1919</v>
      </c>
      <c r="N1118" s="70" t="s">
        <v>20998</v>
      </c>
      <c r="O1118" s="70" t="s">
        <v>20999</v>
      </c>
    </row>
    <row r="1119" spans="1:15" s="70" customFormat="1" x14ac:dyDescent="0.3">
      <c r="A1119" s="70" t="s">
        <v>14443</v>
      </c>
      <c r="B1119" s="70" t="s">
        <v>8477</v>
      </c>
      <c r="C1119" s="70">
        <v>300</v>
      </c>
      <c r="D1119" s="70" t="s">
        <v>21000</v>
      </c>
      <c r="E1119" s="70" t="s">
        <v>4456</v>
      </c>
      <c r="F1119" s="70">
        <v>226939600</v>
      </c>
      <c r="H1119" s="74" t="s">
        <v>21001</v>
      </c>
      <c r="I1119" s="74" t="s">
        <v>21002</v>
      </c>
      <c r="J1119" s="70">
        <v>8370465</v>
      </c>
      <c r="K1119" s="70" t="s">
        <v>21003</v>
      </c>
      <c r="L1119" s="70">
        <v>505</v>
      </c>
      <c r="M1119" s="70">
        <v>1869</v>
      </c>
      <c r="N1119" s="70" t="s">
        <v>20998</v>
      </c>
      <c r="O1119" s="70" t="s">
        <v>4456</v>
      </c>
    </row>
    <row r="1120" spans="1:15" s="70" customFormat="1" ht="24" x14ac:dyDescent="0.3">
      <c r="A1120" s="70" t="s">
        <v>14417</v>
      </c>
      <c r="B1120" s="70" t="s">
        <v>8450</v>
      </c>
      <c r="C1120" s="70">
        <v>300</v>
      </c>
      <c r="D1120" s="70" t="s">
        <v>21004</v>
      </c>
      <c r="E1120" s="70" t="s">
        <v>9179</v>
      </c>
      <c r="F1120" s="70" t="s">
        <v>21005</v>
      </c>
      <c r="H1120" s="74" t="s">
        <v>21006</v>
      </c>
      <c r="I1120" s="74" t="s">
        <v>21007</v>
      </c>
      <c r="K1120" s="70" t="s">
        <v>21008</v>
      </c>
      <c r="L1120" s="70">
        <v>80</v>
      </c>
      <c r="M1120" s="70">
        <v>1938</v>
      </c>
      <c r="N1120" s="70" t="s">
        <v>21009</v>
      </c>
      <c r="O1120" s="70" t="s">
        <v>4456</v>
      </c>
    </row>
    <row r="1121" spans="1:17" s="70" customFormat="1" ht="24" x14ac:dyDescent="0.3">
      <c r="A1121" s="70" t="s">
        <v>14418</v>
      </c>
      <c r="B1121" s="70" t="s">
        <v>8451</v>
      </c>
      <c r="C1121" s="70">
        <v>300</v>
      </c>
      <c r="D1121" s="70" t="s">
        <v>21010</v>
      </c>
      <c r="E1121" s="70" t="s">
        <v>15595</v>
      </c>
      <c r="F1121" s="70" t="s">
        <v>21011</v>
      </c>
      <c r="H1121" s="70" t="s">
        <v>21012</v>
      </c>
      <c r="I1121" s="74" t="s">
        <v>21013</v>
      </c>
      <c r="K1121" s="70" t="s">
        <v>21014</v>
      </c>
      <c r="L1121" s="70">
        <v>19</v>
      </c>
      <c r="M1121" s="70">
        <v>1976</v>
      </c>
      <c r="N1121" s="70" t="s">
        <v>21015</v>
      </c>
      <c r="O1121" s="70" t="s">
        <v>4456</v>
      </c>
    </row>
    <row r="1122" spans="1:17" s="70" customFormat="1" x14ac:dyDescent="0.3">
      <c r="A1122" s="70" t="s">
        <v>13149</v>
      </c>
      <c r="B1122" s="70" t="s">
        <v>7054</v>
      </c>
      <c r="C1122" s="70">
        <v>300</v>
      </c>
      <c r="D1122" s="70" t="s">
        <v>21016</v>
      </c>
      <c r="E1122" s="70" t="s">
        <v>9179</v>
      </c>
      <c r="F1122" s="70">
        <v>224832000</v>
      </c>
      <c r="H1122" s="74" t="s">
        <v>21018</v>
      </c>
      <c r="I1122" s="74" t="s">
        <v>21017</v>
      </c>
      <c r="K1122" s="70" t="s">
        <v>21019</v>
      </c>
      <c r="L1122" s="70">
        <v>60</v>
      </c>
      <c r="M1122" s="70">
        <v>2005</v>
      </c>
      <c r="N1122" s="70" t="s">
        <v>21020</v>
      </c>
      <c r="O1122" s="70" t="s">
        <v>4456</v>
      </c>
    </row>
    <row r="1123" spans="1:17" s="70" customFormat="1" x14ac:dyDescent="0.3">
      <c r="A1123" s="70" t="s">
        <v>14184</v>
      </c>
      <c r="B1123" s="70" t="s">
        <v>8170</v>
      </c>
      <c r="C1123" s="70">
        <v>301</v>
      </c>
      <c r="D1123" s="70" t="s">
        <v>21024</v>
      </c>
      <c r="E1123" s="70" t="s">
        <v>9151</v>
      </c>
      <c r="F1123" s="70">
        <v>222232319</v>
      </c>
      <c r="H1123" s="74" t="s">
        <v>21025</v>
      </c>
      <c r="I1123" s="74" t="s">
        <v>21026</v>
      </c>
      <c r="K1123" s="70" t="s">
        <v>21027</v>
      </c>
      <c r="L1123" s="70">
        <v>25</v>
      </c>
      <c r="M1123" s="70">
        <v>2003</v>
      </c>
      <c r="N1123" s="70" t="s">
        <v>20224</v>
      </c>
      <c r="O1123" s="70" t="s">
        <v>4456</v>
      </c>
    </row>
    <row r="1124" spans="1:17" s="70" customFormat="1" x14ac:dyDescent="0.3">
      <c r="A1124" s="70" t="s">
        <v>13997</v>
      </c>
      <c r="B1124" s="70" t="s">
        <v>7956</v>
      </c>
      <c r="C1124" s="70">
        <v>301</v>
      </c>
      <c r="D1124" s="70" t="s">
        <v>21028</v>
      </c>
      <c r="E1124" s="70" t="s">
        <v>9179</v>
      </c>
      <c r="F1124" s="70">
        <v>224852000</v>
      </c>
      <c r="H1124" s="70" t="s">
        <v>21029</v>
      </c>
      <c r="I1124" s="74" t="s">
        <v>21030</v>
      </c>
      <c r="J1124" s="70">
        <v>8320215</v>
      </c>
      <c r="K1124" s="70" t="s">
        <v>21031</v>
      </c>
      <c r="L1124" s="70">
        <v>56</v>
      </c>
      <c r="M1124" s="70">
        <v>2002</v>
      </c>
      <c r="N1124" s="70" t="s">
        <v>17400</v>
      </c>
      <c r="O1124" s="70" t="s">
        <v>4456</v>
      </c>
    </row>
    <row r="1125" spans="1:17" s="70" customFormat="1" ht="24" x14ac:dyDescent="0.3">
      <c r="A1125" s="70" t="s">
        <v>9513</v>
      </c>
      <c r="B1125" s="70" t="s">
        <v>21021</v>
      </c>
      <c r="C1125" s="70">
        <v>301</v>
      </c>
      <c r="D1125" s="70" t="s">
        <v>21037</v>
      </c>
      <c r="E1125" s="70" t="s">
        <v>18544</v>
      </c>
      <c r="F1125" s="70" t="s">
        <v>21038</v>
      </c>
      <c r="I1125" s="74" t="s">
        <v>21039</v>
      </c>
      <c r="K1125" s="70" t="s">
        <v>21040</v>
      </c>
      <c r="L1125" s="70">
        <v>550</v>
      </c>
      <c r="M1125" s="70">
        <v>1963</v>
      </c>
      <c r="N1125" s="70" t="s">
        <v>16283</v>
      </c>
      <c r="O1125" s="70" t="s">
        <v>18544</v>
      </c>
    </row>
    <row r="1126" spans="1:17" s="70" customFormat="1" ht="24" x14ac:dyDescent="0.3">
      <c r="A1126" s="70" t="s">
        <v>10389</v>
      </c>
      <c r="B1126" s="70" t="s">
        <v>21022</v>
      </c>
      <c r="C1126" s="70">
        <v>301</v>
      </c>
      <c r="D1126" s="70" t="s">
        <v>21041</v>
      </c>
      <c r="E1126" s="70" t="s">
        <v>17852</v>
      </c>
      <c r="F1126" s="70" t="s">
        <v>21042</v>
      </c>
      <c r="H1126" s="70" t="s">
        <v>21043</v>
      </c>
      <c r="I1126" s="74" t="s">
        <v>21044</v>
      </c>
      <c r="K1126" s="70" t="s">
        <v>21045</v>
      </c>
      <c r="L1126" s="70">
        <v>16</v>
      </c>
      <c r="M1126" s="70">
        <v>1989</v>
      </c>
      <c r="N1126" s="70" t="s">
        <v>21046</v>
      </c>
    </row>
    <row r="1127" spans="1:17" s="70" customFormat="1" x14ac:dyDescent="0.3">
      <c r="A1127" s="70" t="s">
        <v>9846</v>
      </c>
      <c r="B1127" s="70" t="s">
        <v>21023</v>
      </c>
      <c r="C1127" s="70">
        <v>301</v>
      </c>
      <c r="D1127" s="70" t="s">
        <v>21047</v>
      </c>
      <c r="E1127" s="70" t="s">
        <v>20090</v>
      </c>
      <c r="F1127" s="70" t="s">
        <v>21048</v>
      </c>
      <c r="G1127" s="70" t="s">
        <v>21049</v>
      </c>
      <c r="H1127" s="74" t="s">
        <v>21050</v>
      </c>
      <c r="I1127" s="74" t="s">
        <v>21051</v>
      </c>
      <c r="K1127" s="70" t="s">
        <v>21052</v>
      </c>
      <c r="L1127" s="70">
        <v>40</v>
      </c>
      <c r="M1127" s="70">
        <v>2002</v>
      </c>
      <c r="N1127" s="70" t="s">
        <v>21053</v>
      </c>
      <c r="O1127" s="70" t="s">
        <v>20090</v>
      </c>
    </row>
    <row r="1128" spans="1:17" s="70" customFormat="1" x14ac:dyDescent="0.3">
      <c r="A1128" s="70" t="s">
        <v>11407</v>
      </c>
      <c r="B1128" s="70" t="s">
        <v>4981</v>
      </c>
      <c r="C1128" s="70">
        <v>301</v>
      </c>
      <c r="D1128" s="70" t="s">
        <v>21054</v>
      </c>
      <c r="E1128" s="70" t="s">
        <v>9151</v>
      </c>
      <c r="F1128" s="70">
        <v>224822600</v>
      </c>
      <c r="H1128" s="74" t="s">
        <v>21055</v>
      </c>
      <c r="I1128" s="74" t="s">
        <v>21056</v>
      </c>
      <c r="K1128" s="70" t="s">
        <v>21057</v>
      </c>
      <c r="L1128" s="70">
        <v>12</v>
      </c>
      <c r="N1128" s="70" t="s">
        <v>21058</v>
      </c>
      <c r="O1128" s="70" t="s">
        <v>4456</v>
      </c>
      <c r="P1128" s="70" t="s">
        <v>15884</v>
      </c>
      <c r="Q1128" s="70" t="s">
        <v>9229</v>
      </c>
    </row>
    <row r="1129" spans="1:17" s="70" customFormat="1" x14ac:dyDescent="0.3">
      <c r="A1129" s="70" t="s">
        <v>11355</v>
      </c>
      <c r="B1129" s="70" t="s">
        <v>4925</v>
      </c>
      <c r="C1129" s="70">
        <v>301</v>
      </c>
      <c r="D1129" s="70" t="s">
        <v>21032</v>
      </c>
      <c r="E1129" s="70" t="s">
        <v>15462</v>
      </c>
      <c r="F1129" s="70">
        <v>225898700</v>
      </c>
      <c r="G1129" s="70">
        <v>228114318</v>
      </c>
      <c r="H1129" s="74" t="s">
        <v>21033</v>
      </c>
      <c r="I1129" s="74" t="s">
        <v>21034</v>
      </c>
      <c r="K1129" s="70" t="s">
        <v>21035</v>
      </c>
      <c r="L1129" s="70">
        <v>50</v>
      </c>
      <c r="M1129" s="70">
        <v>1997</v>
      </c>
      <c r="N1129" s="70" t="s">
        <v>21036</v>
      </c>
      <c r="O1129" s="70" t="s">
        <v>4456</v>
      </c>
    </row>
    <row r="1130" spans="1:17" s="70" customFormat="1" ht="24" x14ac:dyDescent="0.3">
      <c r="A1130" s="70" t="s">
        <v>9790</v>
      </c>
      <c r="B1130" s="70" t="s">
        <v>3138</v>
      </c>
      <c r="C1130" s="70">
        <v>302</v>
      </c>
      <c r="D1130" s="70" t="s">
        <v>21069</v>
      </c>
      <c r="E1130" s="70" t="s">
        <v>9179</v>
      </c>
      <c r="F1130" s="70">
        <v>222991400</v>
      </c>
      <c r="I1130" s="74" t="s">
        <v>21070</v>
      </c>
      <c r="K1130" s="70" t="s">
        <v>21071</v>
      </c>
      <c r="L1130" s="70">
        <v>4112</v>
      </c>
      <c r="M1130" s="70">
        <v>1969</v>
      </c>
      <c r="N1130" s="70" t="s">
        <v>21072</v>
      </c>
      <c r="O1130" s="70" t="s">
        <v>4456</v>
      </c>
      <c r="P1130" s="70" t="s">
        <v>21073</v>
      </c>
      <c r="Q1130" s="70" t="s">
        <v>4460</v>
      </c>
    </row>
    <row r="1131" spans="1:17" s="70" customFormat="1" ht="36" x14ac:dyDescent="0.3">
      <c r="A1131" s="70" t="s">
        <v>9788</v>
      </c>
      <c r="B1131" s="70" t="s">
        <v>3136</v>
      </c>
      <c r="C1131" s="70">
        <v>302</v>
      </c>
      <c r="D1131" s="70" t="s">
        <v>21059</v>
      </c>
      <c r="E1131" s="70" t="s">
        <v>15422</v>
      </c>
      <c r="F1131" s="70">
        <v>223380520</v>
      </c>
      <c r="H1131" s="74" t="s">
        <v>21061</v>
      </c>
      <c r="I1131" s="74" t="s">
        <v>21060</v>
      </c>
      <c r="K1131" s="70" t="s">
        <v>21062</v>
      </c>
      <c r="L1131" s="70">
        <v>16296</v>
      </c>
      <c r="M1131" s="70">
        <v>1946</v>
      </c>
      <c r="N1131" s="70" t="s">
        <v>21063</v>
      </c>
      <c r="O1131" s="70" t="s">
        <v>4456</v>
      </c>
      <c r="P1131" s="70" t="s">
        <v>21064</v>
      </c>
      <c r="Q1131" s="70" t="s">
        <v>4460</v>
      </c>
    </row>
    <row r="1132" spans="1:17" s="70" customFormat="1" ht="24" x14ac:dyDescent="0.3">
      <c r="A1132" s="70" t="s">
        <v>9789</v>
      </c>
      <c r="B1132" s="70" t="s">
        <v>3137</v>
      </c>
      <c r="C1132" s="70">
        <v>302</v>
      </c>
      <c r="D1132" s="70" t="s">
        <v>21065</v>
      </c>
      <c r="E1132" s="70" t="s">
        <v>9179</v>
      </c>
      <c r="F1132" s="70">
        <v>224263000</v>
      </c>
      <c r="I1132" s="74" t="s">
        <v>21066</v>
      </c>
      <c r="J1132" s="70">
        <v>7560356</v>
      </c>
      <c r="K1132" s="70" t="s">
        <v>21067</v>
      </c>
      <c r="L1132" s="70">
        <v>56</v>
      </c>
      <c r="M1132" s="70">
        <v>1953</v>
      </c>
      <c r="N1132" s="70" t="s">
        <v>21068</v>
      </c>
      <c r="O1132" s="70" t="s">
        <v>4456</v>
      </c>
    </row>
    <row r="1133" spans="1:17" s="70" customFormat="1" x14ac:dyDescent="0.3">
      <c r="A1133" s="70" t="s">
        <v>12507</v>
      </c>
      <c r="B1133" s="70" t="s">
        <v>6212</v>
      </c>
      <c r="C1133" s="70">
        <v>302</v>
      </c>
      <c r="D1133" s="70" t="s">
        <v>21074</v>
      </c>
      <c r="E1133" s="70" t="s">
        <v>9179</v>
      </c>
      <c r="F1133" s="70">
        <v>224641000</v>
      </c>
      <c r="G1133" s="70">
        <v>224641369</v>
      </c>
      <c r="H1133" s="74" t="s">
        <v>21075</v>
      </c>
      <c r="I1133" s="74" t="s">
        <v>21076</v>
      </c>
      <c r="K1133" s="70" t="s">
        <v>21077</v>
      </c>
      <c r="L1133" s="70">
        <v>843</v>
      </c>
      <c r="M1133" s="70">
        <v>1951</v>
      </c>
      <c r="N1133" s="70" t="s">
        <v>15648</v>
      </c>
      <c r="O1133" s="70" t="s">
        <v>4456</v>
      </c>
    </row>
    <row r="1134" spans="1:17" s="70" customFormat="1" x14ac:dyDescent="0.3">
      <c r="A1134" s="70" t="s">
        <v>10830</v>
      </c>
      <c r="B1134" s="70" t="s">
        <v>4332</v>
      </c>
      <c r="C1134" s="70">
        <v>302</v>
      </c>
      <c r="D1134" s="70" t="s">
        <v>21078</v>
      </c>
      <c r="E1134" s="70" t="s">
        <v>15197</v>
      </c>
      <c r="F1134" s="70">
        <v>225928000</v>
      </c>
      <c r="I1134" s="74" t="s">
        <v>21079</v>
      </c>
      <c r="K1134" s="70" t="s">
        <v>21080</v>
      </c>
      <c r="L1134" s="70">
        <v>1150</v>
      </c>
      <c r="M1134" s="70">
        <v>1986</v>
      </c>
      <c r="N1134" s="70" t="s">
        <v>21081</v>
      </c>
      <c r="O1134" s="70" t="s">
        <v>4456</v>
      </c>
      <c r="P1134" s="70" t="s">
        <v>15884</v>
      </c>
      <c r="Q1134" s="70" t="s">
        <v>16789</v>
      </c>
    </row>
    <row r="1135" spans="1:17" s="70" customFormat="1" ht="24" x14ac:dyDescent="0.3">
      <c r="A1135" s="70" t="s">
        <v>11773</v>
      </c>
      <c r="B1135" s="70" t="s">
        <v>5393</v>
      </c>
      <c r="C1135" s="70">
        <v>303</v>
      </c>
      <c r="D1135" s="70" t="s">
        <v>21082</v>
      </c>
      <c r="E1135" s="70" t="s">
        <v>15197</v>
      </c>
      <c r="F1135" s="70">
        <v>228166700</v>
      </c>
      <c r="G1135" s="70">
        <v>227392183</v>
      </c>
      <c r="H1135" s="74" t="s">
        <v>21083</v>
      </c>
      <c r="I1135" s="74" t="s">
        <v>21084</v>
      </c>
      <c r="K1135" s="70" t="s">
        <v>21085</v>
      </c>
      <c r="L1135" s="70">
        <v>40</v>
      </c>
      <c r="N1135" s="70" t="s">
        <v>21086</v>
      </c>
      <c r="O1135" s="70" t="s">
        <v>4456</v>
      </c>
    </row>
    <row r="1136" spans="1:17" s="70" customFormat="1" ht="24" x14ac:dyDescent="0.3">
      <c r="A1136" s="70" t="s">
        <v>11356</v>
      </c>
      <c r="B1136" s="70" t="s">
        <v>4926</v>
      </c>
      <c r="C1136" s="70">
        <v>303</v>
      </c>
      <c r="D1136" s="70" t="s">
        <v>21087</v>
      </c>
      <c r="E1136" s="70" t="s">
        <v>15197</v>
      </c>
      <c r="F1136" s="70" t="s">
        <v>21088</v>
      </c>
      <c r="G1136" s="70">
        <v>226237772</v>
      </c>
      <c r="H1136" s="70" t="s">
        <v>21089</v>
      </c>
      <c r="J1136" s="70">
        <v>8710085</v>
      </c>
      <c r="K1136" s="70" t="s">
        <v>21090</v>
      </c>
      <c r="L1136" s="70">
        <v>10</v>
      </c>
      <c r="M1136" s="70">
        <v>1987</v>
      </c>
      <c r="N1136" s="70" t="s">
        <v>21091</v>
      </c>
      <c r="O1136" s="70" t="s">
        <v>4456</v>
      </c>
    </row>
    <row r="1137" spans="1:17" s="70" customFormat="1" x14ac:dyDescent="0.3">
      <c r="A1137" s="70" t="s">
        <v>9576</v>
      </c>
      <c r="B1137" s="70" t="s">
        <v>2785</v>
      </c>
      <c r="C1137" s="70">
        <v>303</v>
      </c>
      <c r="D1137" s="70" t="s">
        <v>21092</v>
      </c>
      <c r="E1137" s="70" t="s">
        <v>9151</v>
      </c>
      <c r="F1137" s="70">
        <v>228202300</v>
      </c>
      <c r="G1137" s="70">
        <v>226344622</v>
      </c>
      <c r="H1137" s="74" t="s">
        <v>21093</v>
      </c>
      <c r="I1137" s="74" t="s">
        <v>21094</v>
      </c>
      <c r="J1137" s="70">
        <v>7500957</v>
      </c>
      <c r="K1137" s="70" t="s">
        <v>21095</v>
      </c>
      <c r="L1137" s="70">
        <v>1</v>
      </c>
      <c r="M1137" s="70">
        <v>1979</v>
      </c>
      <c r="N1137" s="70" t="s">
        <v>21096</v>
      </c>
      <c r="O1137" s="70" t="s">
        <v>4456</v>
      </c>
    </row>
    <row r="1138" spans="1:17" s="70" customFormat="1" x14ac:dyDescent="0.3">
      <c r="A1138" s="70" t="s">
        <v>12742</v>
      </c>
      <c r="B1138" s="70" t="s">
        <v>6573</v>
      </c>
      <c r="C1138" s="70">
        <v>303</v>
      </c>
      <c r="D1138" s="70" t="s">
        <v>21097</v>
      </c>
      <c r="E1138" s="70" t="s">
        <v>15422</v>
      </c>
      <c r="F1138" s="70">
        <v>229644482</v>
      </c>
      <c r="H1138" s="74" t="s">
        <v>21098</v>
      </c>
      <c r="I1138" s="74" t="s">
        <v>21099</v>
      </c>
      <c r="K1138" s="70" t="s">
        <v>21100</v>
      </c>
      <c r="L1138" s="70">
        <v>13</v>
      </c>
      <c r="M1138" s="70">
        <v>1944</v>
      </c>
      <c r="N1138" s="70" t="s">
        <v>21101</v>
      </c>
      <c r="O1138" s="70" t="s">
        <v>4456</v>
      </c>
    </row>
    <row r="1139" spans="1:17" s="70" customFormat="1" ht="24" x14ac:dyDescent="0.3">
      <c r="A1139" s="70" t="s">
        <v>10998</v>
      </c>
      <c r="B1139" s="70" t="s">
        <v>4528</v>
      </c>
      <c r="C1139" s="70">
        <v>303</v>
      </c>
      <c r="D1139" s="70" t="s">
        <v>21102</v>
      </c>
      <c r="E1139" s="70" t="s">
        <v>15197</v>
      </c>
      <c r="F1139" s="70">
        <v>223958000</v>
      </c>
      <c r="G1139" s="70" t="s">
        <v>21103</v>
      </c>
      <c r="H1139" s="74" t="s">
        <v>21104</v>
      </c>
      <c r="I1139" s="74" t="s">
        <v>21105</v>
      </c>
      <c r="K1139" s="70" t="s">
        <v>21106</v>
      </c>
      <c r="L1139" s="70">
        <v>144</v>
      </c>
      <c r="M1139" s="70">
        <v>1990</v>
      </c>
      <c r="N1139" s="70" t="s">
        <v>21107</v>
      </c>
      <c r="O1139" s="70" t="s">
        <v>4456</v>
      </c>
    </row>
    <row r="1140" spans="1:17" s="70" customFormat="1" x14ac:dyDescent="0.3">
      <c r="A1140" s="70" t="s">
        <v>11093</v>
      </c>
      <c r="B1140" s="70" t="s">
        <v>4641</v>
      </c>
      <c r="C1140" s="70">
        <v>303</v>
      </c>
      <c r="D1140" s="70" t="s">
        <v>21102</v>
      </c>
      <c r="E1140" s="70" t="s">
        <v>15197</v>
      </c>
      <c r="F1140" s="70">
        <v>223958000</v>
      </c>
      <c r="H1140" s="74" t="s">
        <v>21104</v>
      </c>
      <c r="I1140" s="74" t="s">
        <v>21108</v>
      </c>
      <c r="K1140" s="70" t="s">
        <v>21109</v>
      </c>
      <c r="L1140" s="70">
        <v>97</v>
      </c>
      <c r="M1140" s="70">
        <v>1982</v>
      </c>
      <c r="N1140" s="70" t="s">
        <v>21110</v>
      </c>
      <c r="O1140" s="70" t="s">
        <v>4456</v>
      </c>
      <c r="P1140" s="70" t="s">
        <v>21111</v>
      </c>
      <c r="Q1140" s="70" t="s">
        <v>18237</v>
      </c>
    </row>
    <row r="1141" spans="1:17" s="70" customFormat="1" ht="24" x14ac:dyDescent="0.3">
      <c r="A1141" s="70" t="s">
        <v>14219</v>
      </c>
      <c r="B1141" s="70" t="s">
        <v>8210</v>
      </c>
      <c r="C1141" s="70">
        <v>304</v>
      </c>
      <c r="D1141" s="70" t="s">
        <v>21112</v>
      </c>
      <c r="E1141" s="70" t="s">
        <v>4456</v>
      </c>
      <c r="F1141" s="70" t="s">
        <v>21113</v>
      </c>
      <c r="H1141" s="74" t="s">
        <v>21114</v>
      </c>
      <c r="I1141" s="74" t="s">
        <v>21115</v>
      </c>
      <c r="K1141" s="70" t="s">
        <v>21116</v>
      </c>
      <c r="L1141" s="70">
        <v>6</v>
      </c>
      <c r="N1141" s="70" t="s">
        <v>21117</v>
      </c>
      <c r="O1141" s="70" t="s">
        <v>4456</v>
      </c>
    </row>
    <row r="1142" spans="1:17" s="70" customFormat="1" ht="36" x14ac:dyDescent="0.3">
      <c r="A1142" s="70" t="s">
        <v>11241</v>
      </c>
      <c r="B1142" s="70" t="s">
        <v>4796</v>
      </c>
      <c r="C1142" s="70">
        <v>304</v>
      </c>
      <c r="D1142" s="70" t="s">
        <v>21118</v>
      </c>
      <c r="E1142" s="70" t="s">
        <v>15197</v>
      </c>
      <c r="F1142" s="70">
        <v>229649070</v>
      </c>
      <c r="H1142" s="74" t="s">
        <v>21119</v>
      </c>
      <c r="I1142" s="74" t="s">
        <v>21120</v>
      </c>
      <c r="K1142" s="70" t="s">
        <v>21121</v>
      </c>
      <c r="L1142" s="70">
        <v>60</v>
      </c>
      <c r="M1142" s="70">
        <v>1987</v>
      </c>
      <c r="N1142" s="70" t="s">
        <v>21122</v>
      </c>
      <c r="O1142" s="70" t="s">
        <v>4456</v>
      </c>
      <c r="P1142" s="70" t="s">
        <v>21123</v>
      </c>
      <c r="Q1142" s="70" t="s">
        <v>9229</v>
      </c>
    </row>
    <row r="1143" spans="1:17" s="70" customFormat="1" x14ac:dyDescent="0.3">
      <c r="A1143" s="70" t="s">
        <v>12125</v>
      </c>
      <c r="B1143" s="70" t="s">
        <v>5799</v>
      </c>
      <c r="C1143" s="70">
        <v>304</v>
      </c>
      <c r="D1143" s="70" t="s">
        <v>21124</v>
      </c>
      <c r="E1143" s="70" t="s">
        <v>9179</v>
      </c>
      <c r="F1143" s="70">
        <v>224604000</v>
      </c>
      <c r="I1143" s="74" t="s">
        <v>21125</v>
      </c>
      <c r="K1143" s="70" t="s">
        <v>21126</v>
      </c>
      <c r="L1143" s="70">
        <v>900</v>
      </c>
      <c r="M1143" s="70">
        <v>1986</v>
      </c>
      <c r="N1143" s="70" t="s">
        <v>21127</v>
      </c>
      <c r="O1143" s="70" t="s">
        <v>4456</v>
      </c>
      <c r="P1143" s="70" t="s">
        <v>18621</v>
      </c>
      <c r="Q1143" s="70" t="s">
        <v>9229</v>
      </c>
    </row>
    <row r="1144" spans="1:17" s="70" customFormat="1" ht="24" x14ac:dyDescent="0.3">
      <c r="A1144" s="70" t="s">
        <v>10122</v>
      </c>
      <c r="B1144" s="70" t="s">
        <v>3528</v>
      </c>
      <c r="C1144" s="70">
        <v>304</v>
      </c>
      <c r="D1144" s="70" t="s">
        <v>21128</v>
      </c>
      <c r="E1144" s="70" t="s">
        <v>15178</v>
      </c>
      <c r="F1144" s="70">
        <v>226205354</v>
      </c>
      <c r="G1144" s="70">
        <v>226205400</v>
      </c>
      <c r="H1144" s="74" t="s">
        <v>21129</v>
      </c>
      <c r="I1144" s="74" t="s">
        <v>21130</v>
      </c>
      <c r="J1144" s="70">
        <v>6582711</v>
      </c>
      <c r="K1144" s="70" t="s">
        <v>21131</v>
      </c>
      <c r="L1144" s="70">
        <v>1000</v>
      </c>
      <c r="M1144" s="70">
        <v>1958</v>
      </c>
      <c r="N1144" s="70" t="s">
        <v>21132</v>
      </c>
      <c r="O1144" s="70" t="s">
        <v>4456</v>
      </c>
    </row>
    <row r="1145" spans="1:17" s="70" customFormat="1" x14ac:dyDescent="0.3">
      <c r="A1145" s="70" t="s">
        <v>10537</v>
      </c>
      <c r="B1145" s="70" t="s">
        <v>3986</v>
      </c>
      <c r="C1145" s="70">
        <v>304</v>
      </c>
      <c r="D1145" s="70" t="s">
        <v>21133</v>
      </c>
      <c r="E1145" s="70" t="s">
        <v>15462</v>
      </c>
      <c r="F1145" s="70">
        <v>225333000</v>
      </c>
      <c r="H1145" s="74" t="s">
        <v>21134</v>
      </c>
      <c r="I1145" s="74" t="s">
        <v>21135</v>
      </c>
      <c r="J1145" s="70">
        <v>9260047</v>
      </c>
      <c r="K1145" s="70" t="s">
        <v>21136</v>
      </c>
      <c r="L1145" s="70">
        <v>22</v>
      </c>
      <c r="M1145" s="70">
        <v>1996</v>
      </c>
      <c r="N1145" s="70" t="s">
        <v>21137</v>
      </c>
      <c r="O1145" s="70" t="s">
        <v>4456</v>
      </c>
    </row>
    <row r="1146" spans="1:17" s="70" customFormat="1" ht="36" x14ac:dyDescent="0.3">
      <c r="A1146" s="70" t="s">
        <v>13776</v>
      </c>
      <c r="B1146" s="70" t="s">
        <v>21140</v>
      </c>
      <c r="C1146" s="70">
        <v>305</v>
      </c>
      <c r="D1146" s="70" t="s">
        <v>21138</v>
      </c>
      <c r="E1146" s="70" t="s">
        <v>21139</v>
      </c>
      <c r="F1146" s="70" t="s">
        <v>21141</v>
      </c>
      <c r="H1146" s="74" t="s">
        <v>21142</v>
      </c>
      <c r="I1146" s="74" t="s">
        <v>21143</v>
      </c>
      <c r="J1146" s="70">
        <v>2511263</v>
      </c>
      <c r="K1146" s="70" t="s">
        <v>21144</v>
      </c>
      <c r="L1146" s="70">
        <v>150</v>
      </c>
      <c r="M1146" s="70">
        <v>1941</v>
      </c>
      <c r="N1146" s="70" t="s">
        <v>15356</v>
      </c>
      <c r="O1146" s="70" t="s">
        <v>21139</v>
      </c>
    </row>
    <row r="1147" spans="1:17" s="70" customFormat="1" x14ac:dyDescent="0.3">
      <c r="A1147" s="70" t="s">
        <v>13777</v>
      </c>
      <c r="B1147" s="70" t="s">
        <v>7722</v>
      </c>
      <c r="C1147" s="70">
        <v>305</v>
      </c>
      <c r="D1147" s="70" t="s">
        <v>21145</v>
      </c>
      <c r="E1147" s="70" t="s">
        <v>15607</v>
      </c>
      <c r="F1147" s="70">
        <v>227560200</v>
      </c>
      <c r="H1147" s="74" t="s">
        <v>21146</v>
      </c>
      <c r="I1147" s="74" t="s">
        <v>21147</v>
      </c>
      <c r="K1147" s="70" t="s">
        <v>21148</v>
      </c>
      <c r="L1147" s="70">
        <v>250</v>
      </c>
      <c r="M1147" s="70">
        <v>1959</v>
      </c>
      <c r="N1147" s="70" t="s">
        <v>15356</v>
      </c>
      <c r="O1147" s="70" t="s">
        <v>4456</v>
      </c>
    </row>
    <row r="1148" spans="1:17" s="70" customFormat="1" x14ac:dyDescent="0.3">
      <c r="A1148" s="70" t="s">
        <v>13778</v>
      </c>
      <c r="B1148" s="70" t="s">
        <v>7723</v>
      </c>
      <c r="C1148" s="70">
        <v>305</v>
      </c>
      <c r="D1148" s="70" t="s">
        <v>21149</v>
      </c>
      <c r="E1148" s="70" t="s">
        <v>9179</v>
      </c>
      <c r="F1148" s="70">
        <v>222107600</v>
      </c>
      <c r="I1148" s="74" t="s">
        <v>21150</v>
      </c>
      <c r="K1148" s="70" t="s">
        <v>21151</v>
      </c>
      <c r="L1148" s="70">
        <v>278</v>
      </c>
      <c r="M1148" s="70">
        <v>1986</v>
      </c>
      <c r="N1148" s="70" t="s">
        <v>15356</v>
      </c>
      <c r="O1148" s="70" t="s">
        <v>4456</v>
      </c>
    </row>
    <row r="1149" spans="1:17" s="70" customFormat="1" ht="36" x14ac:dyDescent="0.3">
      <c r="A1149" s="70" t="s">
        <v>14553</v>
      </c>
      <c r="B1149" s="70" t="s">
        <v>8590</v>
      </c>
      <c r="C1149" s="70">
        <v>305</v>
      </c>
      <c r="D1149" s="70" t="s">
        <v>21152</v>
      </c>
      <c r="E1149" s="70" t="s">
        <v>4456</v>
      </c>
      <c r="F1149" s="70" t="s">
        <v>21153</v>
      </c>
      <c r="H1149" s="74" t="s">
        <v>21154</v>
      </c>
      <c r="I1149" s="74" t="s">
        <v>21155</v>
      </c>
      <c r="J1149" s="70">
        <v>8320181</v>
      </c>
      <c r="K1149" s="70" t="s">
        <v>21156</v>
      </c>
      <c r="L1149" s="70">
        <v>11</v>
      </c>
      <c r="M1149" s="70">
        <v>1941</v>
      </c>
      <c r="N1149" s="70" t="s">
        <v>15503</v>
      </c>
      <c r="O1149" s="70" t="s">
        <v>4456</v>
      </c>
    </row>
    <row r="1150" spans="1:17" s="70" customFormat="1" x14ac:dyDescent="0.3">
      <c r="A1150" s="70" t="s">
        <v>14554</v>
      </c>
      <c r="B1150" s="70" t="s">
        <v>8591</v>
      </c>
      <c r="C1150" s="70">
        <v>305</v>
      </c>
      <c r="D1150" s="70" t="s">
        <v>21157</v>
      </c>
      <c r="E1150" s="70" t="s">
        <v>4456</v>
      </c>
      <c r="F1150" s="70">
        <v>223532300</v>
      </c>
      <c r="H1150" s="74" t="s">
        <v>21158</v>
      </c>
      <c r="I1150" s="74" t="s">
        <v>21159</v>
      </c>
      <c r="K1150" s="70" t="s">
        <v>21160</v>
      </c>
      <c r="L1150" s="70">
        <v>10</v>
      </c>
      <c r="M1150" s="70">
        <v>1942</v>
      </c>
      <c r="N1150" s="70" t="s">
        <v>15503</v>
      </c>
      <c r="O1150" s="70" t="s">
        <v>4456</v>
      </c>
    </row>
    <row r="1151" spans="1:17" s="70" customFormat="1" x14ac:dyDescent="0.3">
      <c r="A1151" s="70" t="s">
        <v>14555</v>
      </c>
      <c r="B1151" s="70" t="s">
        <v>8592</v>
      </c>
      <c r="C1151" s="70">
        <v>305</v>
      </c>
      <c r="D1151" s="70" t="s">
        <v>21161</v>
      </c>
      <c r="E1151" s="70" t="s">
        <v>9151</v>
      </c>
      <c r="F1151" s="70">
        <v>226759300</v>
      </c>
      <c r="H1151" s="74" t="s">
        <v>21162</v>
      </c>
      <c r="I1151" s="74" t="s">
        <v>21163</v>
      </c>
      <c r="K1151" s="70" t="s">
        <v>21164</v>
      </c>
      <c r="L1151" s="70">
        <v>20</v>
      </c>
      <c r="N1151" s="70" t="s">
        <v>15503</v>
      </c>
      <c r="O1151" s="70" t="s">
        <v>4456</v>
      </c>
    </row>
    <row r="1152" spans="1:17" s="70" customFormat="1" ht="24" x14ac:dyDescent="0.3">
      <c r="A1152" s="70" t="s">
        <v>14556</v>
      </c>
      <c r="B1152" s="70" t="s">
        <v>21165</v>
      </c>
      <c r="C1152" s="70">
        <v>306</v>
      </c>
      <c r="D1152" s="70" t="s">
        <v>21166</v>
      </c>
      <c r="E1152" s="70" t="s">
        <v>4456</v>
      </c>
      <c r="F1152" s="70">
        <v>226993712</v>
      </c>
      <c r="H1152" s="74" t="s">
        <v>21167</v>
      </c>
      <c r="I1152" s="74" t="s">
        <v>21168</v>
      </c>
      <c r="K1152" s="70" t="s">
        <v>21169</v>
      </c>
      <c r="L1152" s="70">
        <v>9</v>
      </c>
      <c r="N1152" s="70" t="s">
        <v>15503</v>
      </c>
      <c r="O1152" s="70" t="s">
        <v>4456</v>
      </c>
    </row>
    <row r="1153" spans="1:15" s="70" customFormat="1" ht="24" x14ac:dyDescent="0.3">
      <c r="A1153" s="70" t="s">
        <v>14557</v>
      </c>
      <c r="B1153" s="70" t="s">
        <v>8594</v>
      </c>
      <c r="C1153" s="70">
        <v>306</v>
      </c>
      <c r="D1153" s="70" t="s">
        <v>21170</v>
      </c>
      <c r="E1153" s="70" t="s">
        <v>4456</v>
      </c>
      <c r="F1153" s="70" t="s">
        <v>21171</v>
      </c>
      <c r="H1153" s="74" t="s">
        <v>21172</v>
      </c>
      <c r="I1153" s="74" t="s">
        <v>21173</v>
      </c>
      <c r="K1153" s="70" t="s">
        <v>21174</v>
      </c>
      <c r="L1153" s="70">
        <v>3</v>
      </c>
      <c r="N1153" s="70" t="s">
        <v>15503</v>
      </c>
      <c r="O1153" s="70" t="s">
        <v>4456</v>
      </c>
    </row>
    <row r="1154" spans="1:15" s="70" customFormat="1" x14ac:dyDescent="0.3">
      <c r="A1154" s="70" t="s">
        <v>14558</v>
      </c>
      <c r="B1154" s="70" t="s">
        <v>8595</v>
      </c>
      <c r="C1154" s="70">
        <v>306</v>
      </c>
      <c r="D1154" s="70" t="s">
        <v>21175</v>
      </c>
      <c r="E1154" s="70" t="s">
        <v>4456</v>
      </c>
      <c r="F1154" s="70">
        <v>222410100</v>
      </c>
      <c r="H1154" s="74" t="s">
        <v>21176</v>
      </c>
      <c r="I1154" s="74" t="s">
        <v>21177</v>
      </c>
      <c r="K1154" s="70" t="s">
        <v>21178</v>
      </c>
      <c r="L1154" s="70">
        <v>60</v>
      </c>
      <c r="N1154" s="70" t="s">
        <v>15503</v>
      </c>
      <c r="O1154" s="70" t="s">
        <v>4456</v>
      </c>
    </row>
    <row r="1155" spans="1:15" s="70" customFormat="1" ht="24" x14ac:dyDescent="0.3">
      <c r="A1155" s="70" t="s">
        <v>14559</v>
      </c>
      <c r="B1155" s="70" t="s">
        <v>8596</v>
      </c>
      <c r="C1155" s="70">
        <v>306</v>
      </c>
      <c r="D1155" s="70" t="s">
        <v>21179</v>
      </c>
      <c r="E1155" s="70" t="s">
        <v>4456</v>
      </c>
      <c r="F1155" s="70">
        <v>226712290</v>
      </c>
      <c r="H1155" s="70" t="s">
        <v>21180</v>
      </c>
      <c r="I1155" s="74" t="s">
        <v>21181</v>
      </c>
      <c r="K1155" s="70" t="s">
        <v>21182</v>
      </c>
      <c r="L1155" s="70">
        <v>4</v>
      </c>
      <c r="N1155" s="70" t="s">
        <v>15503</v>
      </c>
      <c r="O1155" s="70" t="s">
        <v>4456</v>
      </c>
    </row>
    <row r="1156" spans="1:15" s="70" customFormat="1" x14ac:dyDescent="0.3">
      <c r="A1156" s="70" t="s">
        <v>14560</v>
      </c>
      <c r="B1156" s="70" t="s">
        <v>8597</v>
      </c>
      <c r="C1156" s="70">
        <v>306</v>
      </c>
      <c r="D1156" s="70" t="s">
        <v>21183</v>
      </c>
      <c r="E1156" s="70" t="s">
        <v>9151</v>
      </c>
      <c r="F1156" s="70">
        <v>225701900</v>
      </c>
      <c r="H1156" s="74" t="s">
        <v>21184</v>
      </c>
      <c r="I1156" s="74" t="s">
        <v>21185</v>
      </c>
      <c r="K1156" s="70" t="s">
        <v>21186</v>
      </c>
      <c r="L1156" s="70">
        <v>12</v>
      </c>
      <c r="M1156" s="70">
        <v>1958</v>
      </c>
      <c r="N1156" s="70" t="s">
        <v>15503</v>
      </c>
      <c r="O1156" s="70" t="s">
        <v>4456</v>
      </c>
    </row>
    <row r="1157" spans="1:15" s="70" customFormat="1" ht="24" x14ac:dyDescent="0.3">
      <c r="A1157" s="70" t="s">
        <v>14561</v>
      </c>
      <c r="B1157" s="70" t="s">
        <v>8598</v>
      </c>
      <c r="C1157" s="70">
        <v>306</v>
      </c>
      <c r="D1157" s="70" t="s">
        <v>21187</v>
      </c>
      <c r="E1157" s="70" t="s">
        <v>9151</v>
      </c>
      <c r="F1157" s="70" t="s">
        <v>21188</v>
      </c>
      <c r="H1157" s="74" t="s">
        <v>21189</v>
      </c>
      <c r="I1157" s="74" t="s">
        <v>21190</v>
      </c>
      <c r="J1157" s="70">
        <v>6641725</v>
      </c>
      <c r="K1157" s="70" t="s">
        <v>21191</v>
      </c>
      <c r="L1157" s="70">
        <v>9</v>
      </c>
      <c r="M1157" s="70">
        <v>1969</v>
      </c>
      <c r="N1157" s="70" t="s">
        <v>15503</v>
      </c>
      <c r="O1157" s="70" t="s">
        <v>4456</v>
      </c>
    </row>
    <row r="1158" spans="1:15" s="70" customFormat="1" x14ac:dyDescent="0.3">
      <c r="A1158" s="70" t="s">
        <v>13779</v>
      </c>
      <c r="B1158" s="70" t="s">
        <v>7724</v>
      </c>
      <c r="C1158" s="70">
        <v>306</v>
      </c>
      <c r="D1158" s="70" t="s">
        <v>21192</v>
      </c>
      <c r="E1158" s="70" t="s">
        <v>15673</v>
      </c>
      <c r="F1158" s="70">
        <v>225899400</v>
      </c>
      <c r="H1158" s="74" t="s">
        <v>21193</v>
      </c>
      <c r="I1158" s="74" t="s">
        <v>21194</v>
      </c>
      <c r="J1158" s="70">
        <v>7870003</v>
      </c>
      <c r="K1158" s="70" t="s">
        <v>21195</v>
      </c>
      <c r="L1158" s="70">
        <v>150</v>
      </c>
      <c r="M1158" s="70">
        <v>1954</v>
      </c>
      <c r="N1158" s="70" t="s">
        <v>15356</v>
      </c>
      <c r="O1158" s="70" t="s">
        <v>4456</v>
      </c>
    </row>
    <row r="1159" spans="1:15" s="70" customFormat="1" ht="24" x14ac:dyDescent="0.3">
      <c r="A1159" s="70" t="s">
        <v>14562</v>
      </c>
      <c r="B1159" s="70" t="s">
        <v>8599</v>
      </c>
      <c r="C1159" s="70">
        <v>306</v>
      </c>
      <c r="D1159" s="70" t="s">
        <v>21196</v>
      </c>
      <c r="E1159" s="70" t="s">
        <v>4456</v>
      </c>
      <c r="F1159" s="70">
        <v>226382900</v>
      </c>
      <c r="H1159" s="70" t="s">
        <v>21197</v>
      </c>
      <c r="I1159" s="74" t="s">
        <v>21198</v>
      </c>
      <c r="J1159" s="70">
        <v>8320325</v>
      </c>
      <c r="K1159" s="70" t="s">
        <v>21199</v>
      </c>
      <c r="L1159" s="70">
        <v>4</v>
      </c>
      <c r="M1159" s="70">
        <v>1981</v>
      </c>
      <c r="N1159" s="70" t="s">
        <v>15503</v>
      </c>
      <c r="O1159" s="70" t="s">
        <v>4456</v>
      </c>
    </row>
    <row r="1160" spans="1:15" s="70" customFormat="1" ht="24" x14ac:dyDescent="0.3">
      <c r="A1160" s="70" t="s">
        <v>14563</v>
      </c>
      <c r="B1160" s="70" t="s">
        <v>8600</v>
      </c>
      <c r="C1160" s="70">
        <v>307</v>
      </c>
      <c r="D1160" s="70" t="s">
        <v>21200</v>
      </c>
      <c r="E1160" s="70" t="s">
        <v>4456</v>
      </c>
      <c r="F1160" s="70">
        <v>226883894</v>
      </c>
      <c r="H1160" s="74" t="s">
        <v>21201</v>
      </c>
      <c r="I1160" s="74" t="s">
        <v>21202</v>
      </c>
      <c r="J1160" s="70">
        <v>8340519</v>
      </c>
      <c r="K1160" s="70" t="s">
        <v>21203</v>
      </c>
      <c r="L1160" s="70">
        <v>2</v>
      </c>
      <c r="M1160" s="70">
        <v>1956</v>
      </c>
      <c r="N1160" s="70" t="s">
        <v>15503</v>
      </c>
      <c r="O1160" s="70" t="s">
        <v>4456</v>
      </c>
    </row>
    <row r="1161" spans="1:15" s="70" customFormat="1" ht="24" x14ac:dyDescent="0.3">
      <c r="A1161" s="70" t="s">
        <v>14564</v>
      </c>
      <c r="B1161" s="70" t="s">
        <v>8601</v>
      </c>
      <c r="C1161" s="70">
        <v>307</v>
      </c>
      <c r="D1161" s="70" t="s">
        <v>21204</v>
      </c>
      <c r="E1161" s="70" t="s">
        <v>4456</v>
      </c>
      <c r="F1161" s="70" t="s">
        <v>21205</v>
      </c>
      <c r="G1161" s="70">
        <v>224704301</v>
      </c>
      <c r="H1161" s="74" t="s">
        <v>21206</v>
      </c>
      <c r="I1161" s="74" t="s">
        <v>21207</v>
      </c>
      <c r="J1161" s="70">
        <v>8350576</v>
      </c>
      <c r="K1161" s="70" t="s">
        <v>21208</v>
      </c>
      <c r="M1161" s="70">
        <v>1981</v>
      </c>
      <c r="N1161" s="70" t="s">
        <v>15503</v>
      </c>
      <c r="O1161" s="70" t="s">
        <v>4456</v>
      </c>
    </row>
    <row r="1162" spans="1:15" s="70" customFormat="1" ht="36" x14ac:dyDescent="0.3">
      <c r="A1162" s="70" t="s">
        <v>14565</v>
      </c>
      <c r="B1162" s="70" t="s">
        <v>8602</v>
      </c>
      <c r="C1162" s="70">
        <v>307</v>
      </c>
      <c r="D1162" s="70" t="s">
        <v>21209</v>
      </c>
      <c r="E1162" s="70" t="s">
        <v>9151</v>
      </c>
      <c r="F1162" s="70" t="s">
        <v>21210</v>
      </c>
      <c r="H1162" s="74" t="s">
        <v>21211</v>
      </c>
      <c r="I1162" s="74" t="s">
        <v>21212</v>
      </c>
      <c r="K1162" s="70" t="s">
        <v>21213</v>
      </c>
      <c r="L1162" s="70">
        <v>6</v>
      </c>
      <c r="M1162" s="70">
        <v>1968</v>
      </c>
      <c r="N1162" s="70" t="s">
        <v>15503</v>
      </c>
      <c r="O1162" s="70" t="s">
        <v>4456</v>
      </c>
    </row>
    <row r="1163" spans="1:15" s="70" customFormat="1" ht="24" x14ac:dyDescent="0.3">
      <c r="A1163" s="70" t="s">
        <v>14566</v>
      </c>
      <c r="B1163" s="70" t="s">
        <v>8603</v>
      </c>
      <c r="C1163" s="70">
        <v>307</v>
      </c>
      <c r="D1163" s="70" t="s">
        <v>21214</v>
      </c>
      <c r="E1163" s="70" t="s">
        <v>4456</v>
      </c>
      <c r="F1163" s="70" t="s">
        <v>21215</v>
      </c>
      <c r="H1163" s="74" t="s">
        <v>21216</v>
      </c>
      <c r="I1163" s="74" t="s">
        <v>21217</v>
      </c>
      <c r="K1163" s="70" t="s">
        <v>21218</v>
      </c>
      <c r="L1163" s="70">
        <v>5</v>
      </c>
      <c r="M1163" s="70">
        <v>1942</v>
      </c>
      <c r="N1163" s="70" t="s">
        <v>15503</v>
      </c>
      <c r="O1163" s="70" t="s">
        <v>4456</v>
      </c>
    </row>
    <row r="1164" spans="1:15" s="70" customFormat="1" ht="36" x14ac:dyDescent="0.3">
      <c r="A1164" s="70" t="s">
        <v>14567</v>
      </c>
      <c r="B1164" s="70" t="s">
        <v>8604</v>
      </c>
      <c r="C1164" s="70">
        <v>307</v>
      </c>
      <c r="D1164" s="70" t="s">
        <v>21219</v>
      </c>
      <c r="E1164" s="70" t="s">
        <v>4456</v>
      </c>
      <c r="F1164" s="70" t="s">
        <v>21220</v>
      </c>
      <c r="H1164" s="70" t="s">
        <v>21221</v>
      </c>
      <c r="I1164" s="74" t="s">
        <v>21222</v>
      </c>
      <c r="K1164" s="70" t="s">
        <v>21223</v>
      </c>
      <c r="L1164" s="70">
        <v>3</v>
      </c>
      <c r="M1164" s="70">
        <v>1950</v>
      </c>
      <c r="N1164" s="70" t="s">
        <v>21224</v>
      </c>
      <c r="O1164" s="70" t="s">
        <v>4456</v>
      </c>
    </row>
    <row r="1165" spans="1:15" s="70" customFormat="1" x14ac:dyDescent="0.3">
      <c r="A1165" s="70" t="s">
        <v>13780</v>
      </c>
      <c r="B1165" s="70" t="s">
        <v>7725</v>
      </c>
      <c r="C1165" s="70">
        <v>307</v>
      </c>
      <c r="D1165" s="70" t="s">
        <v>21225</v>
      </c>
      <c r="E1165" s="70" t="s">
        <v>15595</v>
      </c>
      <c r="F1165" s="70">
        <v>222332500</v>
      </c>
      <c r="H1165" s="74" t="s">
        <v>21226</v>
      </c>
      <c r="I1165" s="74" t="s">
        <v>21227</v>
      </c>
      <c r="K1165" s="70" t="s">
        <v>21228</v>
      </c>
      <c r="L1165" s="70">
        <v>150</v>
      </c>
      <c r="M1165" s="70">
        <v>1969</v>
      </c>
      <c r="N1165" s="70" t="s">
        <v>15356</v>
      </c>
      <c r="O1165" s="70" t="s">
        <v>4456</v>
      </c>
    </row>
    <row r="1166" spans="1:15" s="70" customFormat="1" x14ac:dyDescent="0.3">
      <c r="A1166" s="70" t="s">
        <v>14568</v>
      </c>
      <c r="B1166" s="70" t="s">
        <v>8605</v>
      </c>
      <c r="C1166" s="70">
        <v>307</v>
      </c>
      <c r="D1166" s="70" t="s">
        <v>21229</v>
      </c>
      <c r="E1166" s="70" t="s">
        <v>4456</v>
      </c>
      <c r="F1166" s="70">
        <v>224294100</v>
      </c>
      <c r="H1166" s="74" t="s">
        <v>21230</v>
      </c>
      <c r="I1166" s="74" t="s">
        <v>21231</v>
      </c>
      <c r="K1166" s="70" t="s">
        <v>21232</v>
      </c>
      <c r="L1166" s="70">
        <v>238</v>
      </c>
      <c r="M1166" s="70">
        <v>1948</v>
      </c>
      <c r="N1166" s="70" t="s">
        <v>15503</v>
      </c>
      <c r="O1166" s="70" t="s">
        <v>4456</v>
      </c>
    </row>
    <row r="1167" spans="1:15" s="70" customFormat="1" x14ac:dyDescent="0.3">
      <c r="A1167" s="70" t="s">
        <v>13781</v>
      </c>
      <c r="B1167" s="70" t="s">
        <v>7726</v>
      </c>
      <c r="C1167" s="70">
        <v>308</v>
      </c>
      <c r="D1167" s="70" t="s">
        <v>21233</v>
      </c>
      <c r="E1167" s="70" t="s">
        <v>4456</v>
      </c>
      <c r="F1167" s="70">
        <v>226712814</v>
      </c>
      <c r="I1167" s="74" t="s">
        <v>21234</v>
      </c>
      <c r="J1167" s="70">
        <v>8340458</v>
      </c>
      <c r="K1167" s="70" t="s">
        <v>21235</v>
      </c>
      <c r="L1167" s="70">
        <v>130</v>
      </c>
      <c r="N1167" s="70" t="s">
        <v>21236</v>
      </c>
      <c r="O1167" s="70" t="s">
        <v>4456</v>
      </c>
    </row>
    <row r="1168" spans="1:15" s="70" customFormat="1" ht="24" x14ac:dyDescent="0.3">
      <c r="A1168" s="70" t="s">
        <v>13782</v>
      </c>
      <c r="B1168" s="70" t="s">
        <v>7727</v>
      </c>
      <c r="C1168" s="70">
        <v>308</v>
      </c>
      <c r="D1168" s="70" t="s">
        <v>21237</v>
      </c>
      <c r="E1168" s="70" t="s">
        <v>9179</v>
      </c>
      <c r="F1168" s="70" t="s">
        <v>21238</v>
      </c>
      <c r="H1168" s="74" t="s">
        <v>21239</v>
      </c>
      <c r="I1168" s="74" t="s">
        <v>21240</v>
      </c>
      <c r="J1168" s="70">
        <v>7590932</v>
      </c>
      <c r="K1168" s="70" t="s">
        <v>21241</v>
      </c>
      <c r="N1168" s="70" t="s">
        <v>21236</v>
      </c>
      <c r="O1168" s="70" t="s">
        <v>4456</v>
      </c>
    </row>
    <row r="1169" spans="1:17" s="70" customFormat="1" ht="24" x14ac:dyDescent="0.3">
      <c r="A1169" s="70" t="s">
        <v>13783</v>
      </c>
      <c r="B1169" s="70" t="s">
        <v>7728</v>
      </c>
      <c r="C1169" s="70">
        <v>308</v>
      </c>
      <c r="D1169" s="70" t="s">
        <v>21242</v>
      </c>
      <c r="E1169" s="70" t="s">
        <v>20307</v>
      </c>
      <c r="F1169" s="70" t="s">
        <v>21243</v>
      </c>
      <c r="H1169" s="74" t="s">
        <v>21244</v>
      </c>
      <c r="I1169" s="74" t="s">
        <v>21234</v>
      </c>
      <c r="J1169" s="70">
        <v>7930013</v>
      </c>
      <c r="K1169" s="70" t="s">
        <v>21245</v>
      </c>
      <c r="L1169" s="70">
        <v>280</v>
      </c>
      <c r="M1169" s="70">
        <v>1997</v>
      </c>
      <c r="N1169" s="70" t="s">
        <v>21236</v>
      </c>
      <c r="O1169" s="70" t="s">
        <v>4456</v>
      </c>
    </row>
    <row r="1170" spans="1:17" s="70" customFormat="1" ht="24" x14ac:dyDescent="0.3">
      <c r="A1170" s="70" t="s">
        <v>13784</v>
      </c>
      <c r="B1170" s="70" t="s">
        <v>7729</v>
      </c>
      <c r="C1170" s="70">
        <v>308</v>
      </c>
      <c r="D1170" s="70" t="s">
        <v>21246</v>
      </c>
      <c r="E1170" s="70" t="s">
        <v>9151</v>
      </c>
      <c r="F1170" s="70" t="s">
        <v>21247</v>
      </c>
      <c r="I1170" s="74" t="s">
        <v>21240</v>
      </c>
      <c r="J1170" s="70">
        <v>7501110</v>
      </c>
      <c r="K1170" s="70" t="s">
        <v>21249</v>
      </c>
      <c r="O1170" s="70" t="s">
        <v>4456</v>
      </c>
    </row>
    <row r="1171" spans="1:17" s="70" customFormat="1" ht="24" x14ac:dyDescent="0.3">
      <c r="A1171" s="70" t="s">
        <v>13785</v>
      </c>
      <c r="B1171" s="70" t="s">
        <v>7730</v>
      </c>
      <c r="C1171" s="70">
        <v>308</v>
      </c>
      <c r="D1171" s="70" t="s">
        <v>21250</v>
      </c>
      <c r="E1171" s="70" t="s">
        <v>15607</v>
      </c>
      <c r="F1171" s="70">
        <v>227500900</v>
      </c>
      <c r="H1171" s="74" t="s">
        <v>21251</v>
      </c>
      <c r="I1171" s="74" t="s">
        <v>21252</v>
      </c>
      <c r="K1171" s="70" t="s">
        <v>21253</v>
      </c>
      <c r="L1171" s="70">
        <v>300</v>
      </c>
      <c r="N1171" s="70" t="s">
        <v>15356</v>
      </c>
      <c r="O1171" s="70" t="s">
        <v>4456</v>
      </c>
    </row>
    <row r="1172" spans="1:17" s="70" customFormat="1" ht="24" x14ac:dyDescent="0.3">
      <c r="A1172" s="70" t="s">
        <v>12601</v>
      </c>
      <c r="B1172" s="70" t="s">
        <v>6313</v>
      </c>
      <c r="C1172" s="70">
        <v>308</v>
      </c>
      <c r="D1172" s="70" t="s">
        <v>21254</v>
      </c>
      <c r="E1172" s="70" t="s">
        <v>15197</v>
      </c>
      <c r="F1172" s="70">
        <v>223876100</v>
      </c>
      <c r="G1172" s="70">
        <v>223876203</v>
      </c>
      <c r="I1172" s="70" t="s">
        <v>21255</v>
      </c>
      <c r="J1172" s="70">
        <v>8720036</v>
      </c>
      <c r="K1172" s="70" t="s">
        <v>21256</v>
      </c>
      <c r="N1172" s="70" t="s">
        <v>21257</v>
      </c>
      <c r="O1172" s="70" t="s">
        <v>4456</v>
      </c>
    </row>
    <row r="1173" spans="1:17" s="70" customFormat="1" ht="24" x14ac:dyDescent="0.3">
      <c r="A1173" s="70" t="s">
        <v>14231</v>
      </c>
      <c r="B1173" s="70" t="s">
        <v>8227</v>
      </c>
      <c r="C1173" s="70">
        <v>308</v>
      </c>
      <c r="D1173" s="70" t="s">
        <v>21258</v>
      </c>
      <c r="E1173" s="70" t="s">
        <v>9179</v>
      </c>
      <c r="F1173" s="70" t="s">
        <v>21259</v>
      </c>
      <c r="H1173" s="70" t="s">
        <v>21260</v>
      </c>
      <c r="I1173" s="74" t="s">
        <v>21261</v>
      </c>
      <c r="K1173" s="70" t="s">
        <v>21262</v>
      </c>
      <c r="L1173" s="70">
        <v>117</v>
      </c>
      <c r="N1173" s="70" t="s">
        <v>1698</v>
      </c>
      <c r="O1173" s="70" t="s">
        <v>4456</v>
      </c>
    </row>
    <row r="1174" spans="1:17" s="70" customFormat="1" x14ac:dyDescent="0.3">
      <c r="A1174" s="70" t="s">
        <v>13920</v>
      </c>
      <c r="B1174" s="70" t="s">
        <v>21263</v>
      </c>
      <c r="C1174" s="70">
        <v>308</v>
      </c>
      <c r="D1174" s="70" t="s">
        <v>21264</v>
      </c>
      <c r="E1174" s="70" t="s">
        <v>9179</v>
      </c>
      <c r="F1174" s="70">
        <v>229594000</v>
      </c>
      <c r="H1174" s="74"/>
      <c r="I1174" s="74" t="s">
        <v>21248</v>
      </c>
      <c r="K1174" s="70" t="s">
        <v>21265</v>
      </c>
      <c r="L1174" s="70">
        <v>1870</v>
      </c>
      <c r="M1174" s="70">
        <v>1981</v>
      </c>
      <c r="N1174" s="70" t="s">
        <v>21266</v>
      </c>
      <c r="O1174" s="70" t="s">
        <v>4456</v>
      </c>
    </row>
    <row r="1175" spans="1:17" s="70" customFormat="1" x14ac:dyDescent="0.3">
      <c r="A1175" s="70" t="s">
        <v>9956</v>
      </c>
      <c r="B1175" s="70" t="s">
        <v>21272</v>
      </c>
      <c r="C1175" s="70">
        <v>309</v>
      </c>
      <c r="D1175" s="70" t="s">
        <v>21267</v>
      </c>
      <c r="E1175" s="70" t="s">
        <v>16170</v>
      </c>
      <c r="F1175" s="70" t="s">
        <v>21268</v>
      </c>
      <c r="H1175" s="74" t="s">
        <v>21269</v>
      </c>
      <c r="K1175" s="70" t="s">
        <v>21270</v>
      </c>
      <c r="L1175" s="70">
        <v>14</v>
      </c>
      <c r="M1175" s="70">
        <v>1930</v>
      </c>
      <c r="N1175" s="70" t="s">
        <v>21271</v>
      </c>
      <c r="O1175" s="70" t="s">
        <v>16170</v>
      </c>
    </row>
    <row r="1176" spans="1:17" s="70" customFormat="1" ht="24" x14ac:dyDescent="0.3">
      <c r="A1176" s="70" t="s">
        <v>9957</v>
      </c>
      <c r="B1176" s="70" t="s">
        <v>21277</v>
      </c>
      <c r="C1176" s="70">
        <v>309</v>
      </c>
      <c r="D1176" s="70" t="s">
        <v>21274</v>
      </c>
      <c r="E1176" s="70" t="s">
        <v>16203</v>
      </c>
      <c r="F1176" s="70" t="s">
        <v>21275</v>
      </c>
      <c r="H1176" s="74" t="s">
        <v>21276</v>
      </c>
      <c r="I1176" s="74" t="s">
        <v>21278</v>
      </c>
      <c r="K1176" s="70" t="s">
        <v>21279</v>
      </c>
      <c r="L1176" s="70">
        <v>9</v>
      </c>
      <c r="M1176" s="70">
        <v>1975</v>
      </c>
      <c r="N1176" s="70" t="s">
        <v>21280</v>
      </c>
      <c r="O1176" s="70" t="s">
        <v>4456</v>
      </c>
    </row>
    <row r="1177" spans="1:17" s="70" customFormat="1" ht="36" x14ac:dyDescent="0.3">
      <c r="A1177" s="70" t="s">
        <v>13714</v>
      </c>
      <c r="B1177" s="70" t="s">
        <v>21273</v>
      </c>
      <c r="C1177" s="70">
        <v>309</v>
      </c>
      <c r="D1177" s="70" t="s">
        <v>21281</v>
      </c>
      <c r="E1177" s="70" t="s">
        <v>15327</v>
      </c>
      <c r="F1177" s="70" t="s">
        <v>21282</v>
      </c>
      <c r="H1177" s="74" t="s">
        <v>21283</v>
      </c>
      <c r="I1177" s="74" t="s">
        <v>21284</v>
      </c>
      <c r="K1177" s="70" t="s">
        <v>21285</v>
      </c>
      <c r="L1177" s="70">
        <v>5</v>
      </c>
      <c r="M1177" s="70">
        <v>1996</v>
      </c>
      <c r="N1177" s="70" t="s">
        <v>21286</v>
      </c>
      <c r="O1177" s="70" t="s">
        <v>15327</v>
      </c>
    </row>
    <row r="1178" spans="1:17" s="70" customFormat="1" ht="24" x14ac:dyDescent="0.3">
      <c r="A1178" s="70" t="s">
        <v>10198</v>
      </c>
      <c r="B1178" s="70" t="s">
        <v>3616</v>
      </c>
      <c r="C1178" s="70">
        <v>309</v>
      </c>
      <c r="D1178" s="70" t="s">
        <v>21287</v>
      </c>
      <c r="E1178" s="70" t="s">
        <v>4456</v>
      </c>
      <c r="F1178" s="70" t="s">
        <v>21288</v>
      </c>
      <c r="G1178" s="70">
        <v>225550674</v>
      </c>
      <c r="H1178" s="74" t="s">
        <v>21289</v>
      </c>
      <c r="I1178" s="74" t="s">
        <v>21290</v>
      </c>
      <c r="K1178" s="70" t="s">
        <v>21291</v>
      </c>
      <c r="L1178" s="70">
        <v>20</v>
      </c>
      <c r="M1178" s="70">
        <v>1983</v>
      </c>
      <c r="N1178" s="70" t="s">
        <v>21292</v>
      </c>
      <c r="O1178" s="70" t="s">
        <v>4456</v>
      </c>
    </row>
    <row r="1179" spans="1:17" s="70" customFormat="1" ht="24" x14ac:dyDescent="0.3">
      <c r="A1179" s="70" t="s">
        <v>10677</v>
      </c>
      <c r="B1179" s="70" t="s">
        <v>4150</v>
      </c>
      <c r="C1179" s="70">
        <v>309</v>
      </c>
      <c r="D1179" s="70" t="s">
        <v>21293</v>
      </c>
      <c r="E1179" s="70" t="s">
        <v>15266</v>
      </c>
      <c r="F1179" s="70">
        <v>224114700</v>
      </c>
      <c r="H1179" s="74" t="s">
        <v>21294</v>
      </c>
      <c r="I1179" s="74" t="s">
        <v>21295</v>
      </c>
      <c r="K1179" s="70" t="s">
        <v>21296</v>
      </c>
      <c r="L1179" s="70">
        <v>100</v>
      </c>
      <c r="M1179" s="70">
        <v>1989</v>
      </c>
      <c r="N1179" s="70" t="s">
        <v>21297</v>
      </c>
      <c r="O1179" s="70" t="s">
        <v>4456</v>
      </c>
      <c r="P1179" s="70" t="s">
        <v>21298</v>
      </c>
      <c r="Q1179" s="70" t="s">
        <v>9229</v>
      </c>
    </row>
    <row r="1180" spans="1:17" s="70" customFormat="1" x14ac:dyDescent="0.3">
      <c r="A1180" s="70" t="s">
        <v>10561</v>
      </c>
      <c r="B1180" s="70" t="s">
        <v>4014</v>
      </c>
      <c r="C1180" s="70">
        <v>309</v>
      </c>
      <c r="D1180" s="70" t="s">
        <v>21299</v>
      </c>
      <c r="E1180" s="70" t="s">
        <v>15120</v>
      </c>
      <c r="F1180" s="70">
        <v>226223535</v>
      </c>
      <c r="H1180" s="74" t="s">
        <v>21300</v>
      </c>
      <c r="I1180" s="74" t="s">
        <v>21301</v>
      </c>
      <c r="K1180" s="70" t="s">
        <v>21302</v>
      </c>
      <c r="L1180" s="70">
        <v>40</v>
      </c>
      <c r="M1180" s="70">
        <v>1994</v>
      </c>
      <c r="N1180" s="70" t="s">
        <v>15205</v>
      </c>
      <c r="O1180" s="70" t="s">
        <v>4456</v>
      </c>
    </row>
    <row r="1181" spans="1:17" s="70" customFormat="1" ht="24" x14ac:dyDescent="0.3">
      <c r="A1181" s="70" t="s">
        <v>10067</v>
      </c>
      <c r="B1181" s="70" t="s">
        <v>3455</v>
      </c>
      <c r="C1181" s="70">
        <v>309</v>
      </c>
      <c r="D1181" s="70" t="s">
        <v>21303</v>
      </c>
      <c r="E1181" s="70" t="s">
        <v>15422</v>
      </c>
      <c r="F1181" s="70" t="s">
        <v>21304</v>
      </c>
      <c r="G1181" s="70">
        <v>226464079</v>
      </c>
      <c r="I1181" s="74" t="s">
        <v>21305</v>
      </c>
      <c r="K1181" s="70" t="s">
        <v>21306</v>
      </c>
      <c r="L1181" s="70">
        <v>50</v>
      </c>
      <c r="M1181" s="70">
        <v>1969</v>
      </c>
      <c r="N1181" s="70" t="s">
        <v>21307</v>
      </c>
      <c r="O1181" s="70" t="s">
        <v>4456</v>
      </c>
    </row>
    <row r="1182" spans="1:17" s="70" customFormat="1" x14ac:dyDescent="0.3">
      <c r="A1182" s="70" t="s">
        <v>12655</v>
      </c>
      <c r="B1182" s="70" t="s">
        <v>21308</v>
      </c>
      <c r="C1182" s="70">
        <v>309</v>
      </c>
      <c r="D1182" s="70" t="s">
        <v>21309</v>
      </c>
      <c r="E1182" s="70" t="s">
        <v>21310</v>
      </c>
      <c r="F1182" s="70" t="s">
        <v>21311</v>
      </c>
      <c r="H1182" s="74" t="s">
        <v>21312</v>
      </c>
      <c r="I1182" s="74" t="s">
        <v>21313</v>
      </c>
      <c r="K1182" s="70" t="s">
        <v>21314</v>
      </c>
      <c r="L1182" s="70">
        <v>1950</v>
      </c>
      <c r="M1182" s="70">
        <v>1949</v>
      </c>
      <c r="N1182" s="70" t="s">
        <v>21315</v>
      </c>
      <c r="O1182" s="70" t="s">
        <v>21310</v>
      </c>
      <c r="P1182" s="70" t="s">
        <v>21316</v>
      </c>
    </row>
    <row r="1183" spans="1:17" s="70" customFormat="1" x14ac:dyDescent="0.3">
      <c r="A1183" s="70" t="s">
        <v>14246</v>
      </c>
      <c r="B1183" s="70" t="s">
        <v>21317</v>
      </c>
      <c r="C1183" s="70">
        <v>309</v>
      </c>
      <c r="D1183" s="70" t="s">
        <v>21318</v>
      </c>
      <c r="E1183" s="70" t="s">
        <v>4456</v>
      </c>
      <c r="F1183" s="70">
        <v>224897700</v>
      </c>
      <c r="H1183" s="74" t="s">
        <v>21319</v>
      </c>
      <c r="I1183" s="74" t="s">
        <v>16089</v>
      </c>
      <c r="K1183" s="70" t="s">
        <v>21320</v>
      </c>
      <c r="L1183" s="70">
        <v>260</v>
      </c>
      <c r="M1183" s="70">
        <v>1990</v>
      </c>
      <c r="N1183" s="70" t="s">
        <v>21321</v>
      </c>
      <c r="O1183" s="70" t="s">
        <v>16305</v>
      </c>
    </row>
    <row r="1184" spans="1:17" s="70" customFormat="1" x14ac:dyDescent="0.3">
      <c r="A1184" s="70" t="s">
        <v>12531</v>
      </c>
      <c r="B1184" s="70" t="s">
        <v>21328</v>
      </c>
      <c r="C1184" s="70">
        <v>310</v>
      </c>
      <c r="D1184" s="70" t="s">
        <v>21322</v>
      </c>
      <c r="E1184" s="70" t="s">
        <v>15152</v>
      </c>
      <c r="F1184" s="70" t="s">
        <v>21323</v>
      </c>
      <c r="G1184" s="70" t="s">
        <v>21323</v>
      </c>
      <c r="H1184" s="74" t="s">
        <v>21324</v>
      </c>
      <c r="I1184" s="74" t="s">
        <v>21325</v>
      </c>
      <c r="J1184" s="70">
        <v>2391277</v>
      </c>
      <c r="K1184" s="70" t="s">
        <v>21326</v>
      </c>
      <c r="L1184" s="70">
        <v>45</v>
      </c>
      <c r="M1184" s="70">
        <v>1987</v>
      </c>
      <c r="N1184" s="70" t="s">
        <v>21327</v>
      </c>
      <c r="O1184" s="70" t="s">
        <v>15152</v>
      </c>
    </row>
    <row r="1185" spans="1:15" s="70" customFormat="1" x14ac:dyDescent="0.3">
      <c r="A1185" s="70" t="s">
        <v>11094</v>
      </c>
      <c r="B1185" s="70" t="s">
        <v>4642</v>
      </c>
      <c r="C1185" s="70">
        <v>310</v>
      </c>
      <c r="D1185" s="70" t="s">
        <v>21329</v>
      </c>
      <c r="E1185" s="70" t="s">
        <v>15415</v>
      </c>
      <c r="F1185" s="70">
        <v>223556400</v>
      </c>
      <c r="I1185" s="74" t="s">
        <v>21330</v>
      </c>
      <c r="J1185" s="70">
        <v>8060032</v>
      </c>
      <c r="K1185" s="70" t="s">
        <v>21333</v>
      </c>
      <c r="L1185" s="70">
        <v>126</v>
      </c>
      <c r="M1185" s="70">
        <v>1974</v>
      </c>
      <c r="N1185" s="70" t="s">
        <v>21334</v>
      </c>
      <c r="O1185" s="70" t="s">
        <v>4456</v>
      </c>
    </row>
    <row r="1186" spans="1:15" s="70" customFormat="1" ht="24" x14ac:dyDescent="0.3">
      <c r="A1186" s="70" t="s">
        <v>10328</v>
      </c>
      <c r="B1186" s="70" t="s">
        <v>3757</v>
      </c>
      <c r="C1186" s="70">
        <v>310</v>
      </c>
      <c r="D1186" s="70" t="s">
        <v>21335</v>
      </c>
      <c r="E1186" s="70" t="s">
        <v>4456</v>
      </c>
      <c r="F1186" s="70">
        <v>229744100</v>
      </c>
      <c r="H1186" s="74" t="s">
        <v>21336</v>
      </c>
      <c r="I1186" s="74" t="s">
        <v>21337</v>
      </c>
      <c r="J1186" s="70">
        <v>8330917</v>
      </c>
      <c r="K1186" s="70" t="s">
        <v>21338</v>
      </c>
      <c r="L1186" s="70">
        <v>400</v>
      </c>
      <c r="M1186" s="70">
        <v>1978</v>
      </c>
      <c r="N1186" s="70" t="s">
        <v>21339</v>
      </c>
      <c r="O1186" s="70" t="s">
        <v>4456</v>
      </c>
    </row>
    <row r="1187" spans="1:15" s="70" customFormat="1" x14ac:dyDescent="0.3">
      <c r="A1187" s="70" t="s">
        <v>10613</v>
      </c>
      <c r="B1187" s="70" t="s">
        <v>4074</v>
      </c>
      <c r="C1187" s="70">
        <v>310</v>
      </c>
      <c r="D1187" s="70" t="s">
        <v>21340</v>
      </c>
      <c r="E1187" s="70" t="s">
        <v>15241</v>
      </c>
      <c r="F1187" s="70">
        <v>226832575</v>
      </c>
      <c r="H1187" s="70" t="s">
        <v>21341</v>
      </c>
      <c r="I1187" s="74" t="s">
        <v>21331</v>
      </c>
      <c r="J1187" s="70">
        <v>9320002</v>
      </c>
      <c r="K1187" s="70" t="s">
        <v>21342</v>
      </c>
      <c r="L1187" s="70">
        <v>10</v>
      </c>
      <c r="M1187" s="70">
        <v>2008</v>
      </c>
      <c r="N1187" s="70" t="s">
        <v>21343</v>
      </c>
      <c r="O1187" s="70" t="s">
        <v>4456</v>
      </c>
    </row>
    <row r="1188" spans="1:15" s="70" customFormat="1" ht="24" x14ac:dyDescent="0.3">
      <c r="A1188" s="70" t="s">
        <v>11881</v>
      </c>
      <c r="B1188" s="70" t="s">
        <v>5514</v>
      </c>
      <c r="C1188" s="70">
        <v>310</v>
      </c>
      <c r="D1188" s="70" t="s">
        <v>21344</v>
      </c>
      <c r="E1188" s="70" t="s">
        <v>9151</v>
      </c>
      <c r="F1188" s="70">
        <v>222256775</v>
      </c>
      <c r="G1188" s="70">
        <v>222251124</v>
      </c>
      <c r="H1188" s="74" t="s">
        <v>21345</v>
      </c>
      <c r="I1188" s="74" t="s">
        <v>21332</v>
      </c>
      <c r="K1188" s="70" t="s">
        <v>21346</v>
      </c>
      <c r="L1188" s="70">
        <v>15</v>
      </c>
      <c r="M1188" s="70">
        <v>1988</v>
      </c>
      <c r="N1188" s="70" t="s">
        <v>21347</v>
      </c>
      <c r="O1188" s="70" t="s">
        <v>4456</v>
      </c>
    </row>
    <row r="1189" spans="1:15" s="70" customFormat="1" x14ac:dyDescent="0.3">
      <c r="A1189" s="70" t="s">
        <v>10168</v>
      </c>
      <c r="B1189" s="70" t="s">
        <v>3580</v>
      </c>
      <c r="C1189" s="70">
        <v>310</v>
      </c>
      <c r="D1189" s="70" t="s">
        <v>21348</v>
      </c>
      <c r="E1189" s="70" t="s">
        <v>15588</v>
      </c>
      <c r="F1189" s="70">
        <v>222383331</v>
      </c>
      <c r="G1189" s="70">
        <v>222389911</v>
      </c>
      <c r="H1189" s="74" t="s">
        <v>21349</v>
      </c>
      <c r="I1189" s="74" t="s">
        <v>21350</v>
      </c>
      <c r="K1189" s="70" t="s">
        <v>21351</v>
      </c>
      <c r="L1189" s="70">
        <v>80</v>
      </c>
      <c r="M1189" s="70">
        <v>1988</v>
      </c>
      <c r="N1189" s="70" t="s">
        <v>21352</v>
      </c>
      <c r="O1189" s="70" t="s">
        <v>4456</v>
      </c>
    </row>
    <row r="1190" spans="1:15" s="70" customFormat="1" x14ac:dyDescent="0.3">
      <c r="A1190" s="70" t="s">
        <v>10800</v>
      </c>
      <c r="B1190" s="70" t="s">
        <v>4292</v>
      </c>
      <c r="C1190" s="70">
        <v>310</v>
      </c>
      <c r="D1190" s="70" t="s">
        <v>21353</v>
      </c>
      <c r="E1190" s="70" t="s">
        <v>15249</v>
      </c>
      <c r="F1190" s="70">
        <v>222902800</v>
      </c>
      <c r="H1190" s="74" t="s">
        <v>21354</v>
      </c>
      <c r="I1190" s="74" t="s">
        <v>21355</v>
      </c>
      <c r="K1190" s="70" t="s">
        <v>21356</v>
      </c>
      <c r="L1190" s="70">
        <v>30</v>
      </c>
      <c r="M1190" s="70">
        <v>1994</v>
      </c>
      <c r="N1190" s="70" t="s">
        <v>21357</v>
      </c>
      <c r="O1190" s="70" t="s">
        <v>4456</v>
      </c>
    </row>
    <row r="1191" spans="1:15" s="70" customFormat="1" ht="24" x14ac:dyDescent="0.3">
      <c r="A1191" s="70" t="s">
        <v>10390</v>
      </c>
      <c r="B1191" s="70" t="s">
        <v>3824</v>
      </c>
      <c r="C1191" s="70">
        <v>310</v>
      </c>
      <c r="D1191" s="70" t="s">
        <v>21358</v>
      </c>
      <c r="E1191" s="70" t="s">
        <v>16203</v>
      </c>
      <c r="F1191" s="70" t="s">
        <v>21359</v>
      </c>
      <c r="H1191" s="74" t="s">
        <v>21360</v>
      </c>
      <c r="I1191" s="74" t="s">
        <v>21361</v>
      </c>
      <c r="K1191" s="70" t="s">
        <v>21362</v>
      </c>
      <c r="L1191" s="70">
        <v>35</v>
      </c>
      <c r="M1191" s="70">
        <v>1993</v>
      </c>
      <c r="N1191" s="70" t="s">
        <v>21363</v>
      </c>
      <c r="O1191" s="70" t="s">
        <v>4456</v>
      </c>
    </row>
    <row r="1192" spans="1:15" s="70" customFormat="1" ht="24" x14ac:dyDescent="0.3">
      <c r="A1192" s="70" t="s">
        <v>9403</v>
      </c>
      <c r="B1192" s="70" t="s">
        <v>2571</v>
      </c>
      <c r="C1192" s="70">
        <v>310</v>
      </c>
      <c r="D1192" s="70" t="s">
        <v>21364</v>
      </c>
      <c r="E1192" s="70" t="s">
        <v>9179</v>
      </c>
      <c r="F1192" s="70" t="s">
        <v>21365</v>
      </c>
      <c r="H1192" s="74" t="s">
        <v>21366</v>
      </c>
      <c r="K1192" s="70" t="s">
        <v>21367</v>
      </c>
      <c r="L1192" s="70">
        <v>5</v>
      </c>
      <c r="M1192" s="70">
        <v>1983</v>
      </c>
      <c r="N1192" s="70" t="s">
        <v>17340</v>
      </c>
      <c r="O1192" s="70" t="s">
        <v>4456</v>
      </c>
    </row>
    <row r="1193" spans="1:15" s="70" customFormat="1" ht="24" x14ac:dyDescent="0.3">
      <c r="A1193" s="70" t="s">
        <v>9915</v>
      </c>
      <c r="B1193" s="70" t="s">
        <v>21373</v>
      </c>
      <c r="C1193" s="70">
        <v>311</v>
      </c>
      <c r="D1193" s="70" t="s">
        <v>21368</v>
      </c>
      <c r="E1193" s="70" t="s">
        <v>4456</v>
      </c>
      <c r="F1193" s="70">
        <v>226980957</v>
      </c>
      <c r="G1193" s="70">
        <v>226958478</v>
      </c>
      <c r="H1193" s="74" t="s">
        <v>21369</v>
      </c>
      <c r="I1193" s="74" t="s">
        <v>21370</v>
      </c>
      <c r="J1193" s="70">
        <v>8350179</v>
      </c>
      <c r="K1193" s="70" t="s">
        <v>21371</v>
      </c>
      <c r="L1193" s="70">
        <v>25</v>
      </c>
      <c r="M1193" s="70">
        <v>1981</v>
      </c>
      <c r="N1193" s="70" t="s">
        <v>21372</v>
      </c>
      <c r="O1193" s="70" t="s">
        <v>4456</v>
      </c>
    </row>
    <row r="1194" spans="1:15" s="70" customFormat="1" ht="24" x14ac:dyDescent="0.3">
      <c r="A1194" s="70" t="s">
        <v>11749</v>
      </c>
      <c r="B1194" s="70" t="s">
        <v>5361</v>
      </c>
      <c r="C1194" s="70">
        <v>311</v>
      </c>
      <c r="D1194" s="70" t="s">
        <v>21374</v>
      </c>
      <c r="E1194" s="70" t="s">
        <v>9256</v>
      </c>
      <c r="F1194" s="70">
        <v>224955100</v>
      </c>
      <c r="H1194" s="70" t="s">
        <v>21375</v>
      </c>
      <c r="I1194" s="74" t="s">
        <v>21376</v>
      </c>
      <c r="K1194" s="70" t="s">
        <v>21377</v>
      </c>
      <c r="L1194" s="70">
        <v>30</v>
      </c>
      <c r="N1194" s="70" t="s">
        <v>21378</v>
      </c>
      <c r="O1194" s="70" t="s">
        <v>4456</v>
      </c>
    </row>
    <row r="1195" spans="1:15" s="70" customFormat="1" ht="24" x14ac:dyDescent="0.3">
      <c r="A1195" s="70" t="s">
        <v>11153</v>
      </c>
      <c r="B1195" s="70" t="s">
        <v>4702</v>
      </c>
      <c r="C1195" s="70">
        <v>311</v>
      </c>
      <c r="D1195" s="70" t="s">
        <v>21379</v>
      </c>
      <c r="E1195" s="70" t="s">
        <v>15415</v>
      </c>
      <c r="F1195" s="70" t="s">
        <v>21380</v>
      </c>
      <c r="H1195" s="74" t="s">
        <v>21381</v>
      </c>
      <c r="I1195" s="74" t="s">
        <v>21382</v>
      </c>
      <c r="J1195" s="70">
        <v>8060764</v>
      </c>
      <c r="K1195" s="70" t="s">
        <v>21383</v>
      </c>
      <c r="L1195" s="70">
        <v>50</v>
      </c>
      <c r="M1195" s="70">
        <v>1981</v>
      </c>
      <c r="N1195" s="70" t="s">
        <v>21384</v>
      </c>
      <c r="O1195" s="70" t="s">
        <v>4456</v>
      </c>
    </row>
    <row r="1196" spans="1:15" s="70" customFormat="1" x14ac:dyDescent="0.3">
      <c r="A1196" s="70" t="s">
        <v>11242</v>
      </c>
      <c r="B1196" s="70" t="s">
        <v>4797</v>
      </c>
      <c r="C1196" s="70">
        <v>311</v>
      </c>
      <c r="D1196" s="70" t="s">
        <v>21385</v>
      </c>
      <c r="E1196" s="70" t="s">
        <v>4456</v>
      </c>
      <c r="F1196" s="70">
        <v>226896989</v>
      </c>
      <c r="H1196" s="74" t="s">
        <v>21386</v>
      </c>
      <c r="I1196" s="74" t="s">
        <v>21387</v>
      </c>
      <c r="J1196" s="70">
        <v>8370581</v>
      </c>
      <c r="K1196" s="70" t="s">
        <v>21388</v>
      </c>
      <c r="L1196" s="70">
        <v>25</v>
      </c>
      <c r="M1196" s="70">
        <v>1982</v>
      </c>
      <c r="N1196" s="70" t="s">
        <v>21389</v>
      </c>
      <c r="O1196" s="70" t="s">
        <v>4456</v>
      </c>
    </row>
    <row r="1197" spans="1:15" s="70" customFormat="1" x14ac:dyDescent="0.3">
      <c r="A1197" s="70" t="s">
        <v>13213</v>
      </c>
      <c r="B1197" s="70" t="s">
        <v>21390</v>
      </c>
      <c r="C1197" s="70">
        <v>311</v>
      </c>
      <c r="D1197" s="70" t="s">
        <v>21391</v>
      </c>
      <c r="E1197" s="70" t="s">
        <v>15901</v>
      </c>
      <c r="F1197" s="70" t="s">
        <v>21392</v>
      </c>
      <c r="H1197" s="74" t="s">
        <v>21393</v>
      </c>
      <c r="J1197" s="70">
        <v>4050396</v>
      </c>
      <c r="K1197" s="70" t="s">
        <v>21394</v>
      </c>
      <c r="L1197" s="70">
        <v>72</v>
      </c>
      <c r="M1197" s="70">
        <v>1983</v>
      </c>
      <c r="N1197" s="70" t="s">
        <v>21395</v>
      </c>
      <c r="O1197" s="70" t="s">
        <v>15901</v>
      </c>
    </row>
    <row r="1198" spans="1:15" s="70" customFormat="1" x14ac:dyDescent="0.3">
      <c r="A1198" s="70" t="s">
        <v>12057</v>
      </c>
      <c r="B1198" s="70" t="s">
        <v>5722</v>
      </c>
      <c r="C1198" s="70">
        <v>311</v>
      </c>
      <c r="D1198" s="70" t="s">
        <v>21396</v>
      </c>
      <c r="E1198" s="70" t="s">
        <v>15607</v>
      </c>
      <c r="F1198" s="70">
        <v>228371570</v>
      </c>
      <c r="I1198" s="74" t="s">
        <v>21397</v>
      </c>
      <c r="J1198" s="70">
        <v>7690106</v>
      </c>
      <c r="K1198" s="70" t="s">
        <v>21398</v>
      </c>
      <c r="L1198" s="70">
        <v>100</v>
      </c>
      <c r="M1198" s="70">
        <v>1991</v>
      </c>
      <c r="N1198" s="70" t="s">
        <v>18340</v>
      </c>
      <c r="O1198" s="70" t="s">
        <v>4456</v>
      </c>
    </row>
    <row r="1199" spans="1:15" s="70" customFormat="1" ht="24" x14ac:dyDescent="0.3">
      <c r="A1199" s="70" t="s">
        <v>10222</v>
      </c>
      <c r="B1199" s="70" t="s">
        <v>3644</v>
      </c>
      <c r="C1199" s="70">
        <v>311</v>
      </c>
      <c r="D1199" s="70" t="s">
        <v>21399</v>
      </c>
      <c r="E1199" s="70" t="s">
        <v>15235</v>
      </c>
      <c r="F1199" s="70">
        <v>227374730</v>
      </c>
      <c r="H1199" s="70" t="s">
        <v>21400</v>
      </c>
      <c r="I1199" s="74" t="s">
        <v>21401</v>
      </c>
      <c r="J1199" s="70">
        <v>8380379</v>
      </c>
      <c r="K1199" s="70" t="s">
        <v>21402</v>
      </c>
      <c r="L1199" s="70">
        <v>20</v>
      </c>
      <c r="M1199" s="70">
        <v>1992</v>
      </c>
      <c r="N1199" s="70" t="s">
        <v>21403</v>
      </c>
      <c r="O1199" s="70" t="s">
        <v>4456</v>
      </c>
    </row>
    <row r="1200" spans="1:15" s="70" customFormat="1" x14ac:dyDescent="0.3">
      <c r="A1200" s="70" t="s">
        <v>9997</v>
      </c>
      <c r="B1200" s="70" t="s">
        <v>21404</v>
      </c>
      <c r="C1200" s="70">
        <v>311</v>
      </c>
      <c r="D1200" s="70" t="s">
        <v>21405</v>
      </c>
      <c r="E1200" s="70" t="s">
        <v>21406</v>
      </c>
      <c r="F1200" s="70" t="s">
        <v>21407</v>
      </c>
      <c r="G1200" s="70" t="s">
        <v>21408</v>
      </c>
      <c r="I1200" s="74" t="s">
        <v>21409</v>
      </c>
      <c r="J1200" s="70">
        <v>3660132</v>
      </c>
      <c r="K1200" s="70" t="s">
        <v>21410</v>
      </c>
      <c r="L1200" s="70">
        <v>50</v>
      </c>
      <c r="M1200" s="70">
        <v>1989</v>
      </c>
      <c r="N1200" s="70" t="s">
        <v>16157</v>
      </c>
      <c r="O1200" s="70" t="s">
        <v>21406</v>
      </c>
    </row>
    <row r="1201" spans="1:15" s="70" customFormat="1" x14ac:dyDescent="0.3">
      <c r="A1201" s="70" t="s">
        <v>12574</v>
      </c>
      <c r="B1201" s="70" t="s">
        <v>6283</v>
      </c>
      <c r="C1201" s="70">
        <v>312</v>
      </c>
      <c r="D1201" s="70" t="s">
        <v>21411</v>
      </c>
      <c r="E1201" s="70" t="s">
        <v>15178</v>
      </c>
      <c r="F1201" s="70">
        <v>232210700</v>
      </c>
      <c r="H1201" s="70" t="s">
        <v>21412</v>
      </c>
      <c r="I1201" s="74" t="s">
        <v>21413</v>
      </c>
      <c r="K1201" s="70" t="s">
        <v>21414</v>
      </c>
      <c r="L1201" s="70">
        <v>30</v>
      </c>
      <c r="N1201" s="70" t="s">
        <v>21415</v>
      </c>
      <c r="O1201" s="70" t="s">
        <v>4456</v>
      </c>
    </row>
    <row r="1202" spans="1:15" s="70" customFormat="1" ht="24" x14ac:dyDescent="0.3">
      <c r="A1202" s="70" t="s">
        <v>11636</v>
      </c>
      <c r="B1202" s="70" t="s">
        <v>21416</v>
      </c>
      <c r="C1202" s="70">
        <v>312</v>
      </c>
      <c r="D1202" s="70" t="s">
        <v>21417</v>
      </c>
      <c r="E1202" s="70" t="s">
        <v>4456</v>
      </c>
      <c r="F1202" s="70">
        <v>224126200</v>
      </c>
      <c r="H1202" s="74" t="s">
        <v>21418</v>
      </c>
      <c r="I1202" s="74" t="s">
        <v>21419</v>
      </c>
      <c r="K1202" s="70" t="s">
        <v>21420</v>
      </c>
      <c r="L1202" s="70">
        <v>45</v>
      </c>
      <c r="M1202" s="70">
        <v>1996</v>
      </c>
      <c r="N1202" s="70" t="s">
        <v>21421</v>
      </c>
      <c r="O1202" s="70" t="s">
        <v>4456</v>
      </c>
    </row>
    <row r="1203" spans="1:15" s="70" customFormat="1" x14ac:dyDescent="0.3">
      <c r="A1203" s="70" t="s">
        <v>9791</v>
      </c>
      <c r="B1203" s="70" t="s">
        <v>3139</v>
      </c>
      <c r="C1203" s="70">
        <v>312</v>
      </c>
      <c r="D1203" s="70" t="s">
        <v>21422</v>
      </c>
      <c r="E1203" s="70" t="s">
        <v>4456</v>
      </c>
      <c r="F1203" s="70">
        <v>226344661</v>
      </c>
      <c r="G1203" s="70">
        <v>226345238</v>
      </c>
      <c r="H1203" s="74" t="s">
        <v>21423</v>
      </c>
      <c r="K1203" s="70" t="s">
        <v>21424</v>
      </c>
      <c r="L1203" s="70">
        <v>45</v>
      </c>
      <c r="M1203" s="70">
        <v>1996</v>
      </c>
      <c r="N1203" s="70" t="s">
        <v>21425</v>
      </c>
      <c r="O1203" s="70" t="s">
        <v>4456</v>
      </c>
    </row>
    <row r="1204" spans="1:15" s="70" customFormat="1" x14ac:dyDescent="0.3">
      <c r="A1204" s="70" t="s">
        <v>12760</v>
      </c>
      <c r="B1204" s="70" t="s">
        <v>6597</v>
      </c>
      <c r="C1204" s="70">
        <v>312</v>
      </c>
      <c r="D1204" s="70" t="s">
        <v>21426</v>
      </c>
      <c r="E1204" s="70" t="s">
        <v>20307</v>
      </c>
      <c r="F1204" s="70">
        <v>224215002</v>
      </c>
      <c r="G1204" s="70">
        <v>224265073</v>
      </c>
      <c r="H1204" s="74" t="s">
        <v>21427</v>
      </c>
      <c r="I1204" s="74" t="s">
        <v>21428</v>
      </c>
      <c r="K1204" s="70" t="s">
        <v>21429</v>
      </c>
      <c r="M1204" s="70">
        <v>2003</v>
      </c>
      <c r="N1204" s="70" t="s">
        <v>17491</v>
      </c>
      <c r="O1204" s="70" t="s">
        <v>4456</v>
      </c>
    </row>
    <row r="1205" spans="1:15" s="70" customFormat="1" x14ac:dyDescent="0.3">
      <c r="A1205" s="70" t="s">
        <v>12656</v>
      </c>
      <c r="B1205" s="70" t="s">
        <v>6395</v>
      </c>
      <c r="C1205" s="70">
        <v>312</v>
      </c>
      <c r="D1205" s="70" t="s">
        <v>21430</v>
      </c>
      <c r="E1205" s="70" t="s">
        <v>4456</v>
      </c>
      <c r="F1205" s="70">
        <v>226397517</v>
      </c>
      <c r="G1205" s="70">
        <v>226337120</v>
      </c>
      <c r="H1205" s="74" t="s">
        <v>21431</v>
      </c>
      <c r="K1205" s="70" t="s">
        <v>21432</v>
      </c>
      <c r="L1205" s="70">
        <v>35</v>
      </c>
      <c r="M1205" s="70">
        <v>1983</v>
      </c>
      <c r="N1205" s="70" t="s">
        <v>21433</v>
      </c>
      <c r="O1205" s="70" t="s">
        <v>4456</v>
      </c>
    </row>
    <row r="1206" spans="1:15" s="70" customFormat="1" x14ac:dyDescent="0.3">
      <c r="A1206" s="70" t="s">
        <v>12532</v>
      </c>
      <c r="B1206" s="70" t="s">
        <v>6237</v>
      </c>
      <c r="C1206" s="70">
        <v>312</v>
      </c>
      <c r="D1206" s="70" t="s">
        <v>21434</v>
      </c>
      <c r="E1206" s="70" t="s">
        <v>4456</v>
      </c>
      <c r="F1206" s="70">
        <v>226817950</v>
      </c>
      <c r="H1206" s="74" t="s">
        <v>21435</v>
      </c>
      <c r="I1206" s="74" t="s">
        <v>21436</v>
      </c>
      <c r="K1206" s="70" t="s">
        <v>21437</v>
      </c>
      <c r="L1206" s="70">
        <v>45</v>
      </c>
      <c r="M1206" s="70">
        <v>1998</v>
      </c>
      <c r="N1206" s="70" t="s">
        <v>17527</v>
      </c>
      <c r="O1206" s="70" t="s">
        <v>4456</v>
      </c>
    </row>
    <row r="1207" spans="1:15" s="70" customFormat="1" ht="24" x14ac:dyDescent="0.3">
      <c r="A1207" s="70" t="s">
        <v>12986</v>
      </c>
      <c r="B1207" s="70" t="s">
        <v>6865</v>
      </c>
      <c r="C1207" s="70">
        <v>312</v>
      </c>
      <c r="D1207" s="70" t="s">
        <v>21438</v>
      </c>
      <c r="E1207" s="70" t="s">
        <v>15169</v>
      </c>
      <c r="F1207" s="70" t="s">
        <v>21439</v>
      </c>
      <c r="H1207" s="74" t="s">
        <v>21440</v>
      </c>
      <c r="I1207" s="74" t="s">
        <v>21441</v>
      </c>
      <c r="K1207" s="70" t="s">
        <v>21442</v>
      </c>
      <c r="L1207" s="70">
        <v>300</v>
      </c>
      <c r="N1207" s="70" t="s">
        <v>15253</v>
      </c>
      <c r="O1207" s="70" t="s">
        <v>4456</v>
      </c>
    </row>
    <row r="1208" spans="1:15" s="70" customFormat="1" x14ac:dyDescent="0.3">
      <c r="A1208" s="70" t="s">
        <v>12495</v>
      </c>
      <c r="B1208" s="70" t="s">
        <v>6198</v>
      </c>
      <c r="C1208" s="70">
        <v>312</v>
      </c>
      <c r="D1208" s="70" t="s">
        <v>21443</v>
      </c>
      <c r="E1208" s="70" t="s">
        <v>15588</v>
      </c>
      <c r="F1208" s="70">
        <v>224624100</v>
      </c>
      <c r="H1208" s="74" t="s">
        <v>21444</v>
      </c>
      <c r="I1208" s="74" t="s">
        <v>17746</v>
      </c>
      <c r="K1208" s="70" t="s">
        <v>21445</v>
      </c>
      <c r="L1208" s="70">
        <v>300</v>
      </c>
      <c r="N1208" s="70" t="s">
        <v>21446</v>
      </c>
      <c r="O1208" s="70" t="s">
        <v>4456</v>
      </c>
    </row>
    <row r="1209" spans="1:15" s="70" customFormat="1" ht="24" x14ac:dyDescent="0.3">
      <c r="A1209" s="70" t="s">
        <v>10300</v>
      </c>
      <c r="B1209" s="70" t="s">
        <v>3727</v>
      </c>
      <c r="C1209" s="70">
        <v>312</v>
      </c>
      <c r="D1209" s="70" t="s">
        <v>21447</v>
      </c>
      <c r="E1209" s="70" t="s">
        <v>15235</v>
      </c>
      <c r="F1209" s="70" t="s">
        <v>21448</v>
      </c>
      <c r="H1209" s="74" t="s">
        <v>21449</v>
      </c>
      <c r="I1209" s="74" t="s">
        <v>21450</v>
      </c>
      <c r="K1209" s="70" t="s">
        <v>21451</v>
      </c>
      <c r="L1209" s="70">
        <v>15</v>
      </c>
      <c r="M1209" s="70">
        <v>1981</v>
      </c>
      <c r="N1209" s="70" t="s">
        <v>21452</v>
      </c>
      <c r="O1209" s="70" t="s">
        <v>4456</v>
      </c>
    </row>
    <row r="1210" spans="1:15" s="70" customFormat="1" ht="28.8" x14ac:dyDescent="0.3">
      <c r="A1210" s="70" t="s">
        <v>9806</v>
      </c>
      <c r="B1210" s="70" t="s">
        <v>3155</v>
      </c>
      <c r="C1210" s="70">
        <v>312</v>
      </c>
      <c r="D1210" s="70" t="s">
        <v>21453</v>
      </c>
      <c r="E1210" s="70" t="s">
        <v>15120</v>
      </c>
      <c r="F1210" s="70">
        <v>225853819</v>
      </c>
      <c r="G1210" s="70">
        <v>225853819</v>
      </c>
      <c r="H1210" s="74" t="s">
        <v>21454</v>
      </c>
      <c r="K1210" s="70" t="s">
        <v>21455</v>
      </c>
      <c r="L1210" s="70">
        <v>50</v>
      </c>
      <c r="N1210" s="70" t="s">
        <v>21456</v>
      </c>
      <c r="O1210" s="70" t="s">
        <v>4456</v>
      </c>
    </row>
    <row r="1211" spans="1:15" s="70" customFormat="1" x14ac:dyDescent="0.3">
      <c r="A1211" s="70" t="s">
        <v>10301</v>
      </c>
      <c r="B1211" s="70" t="s">
        <v>3728</v>
      </c>
      <c r="C1211" s="70">
        <v>313</v>
      </c>
      <c r="D1211" s="70" t="s">
        <v>21459</v>
      </c>
      <c r="E1211" s="70" t="s">
        <v>15115</v>
      </c>
      <c r="F1211" s="70">
        <v>224816300</v>
      </c>
      <c r="H1211" s="70" t="s">
        <v>21460</v>
      </c>
      <c r="I1211" s="74" t="s">
        <v>21461</v>
      </c>
      <c r="K1211" s="70" t="s">
        <v>21462</v>
      </c>
      <c r="L1211" s="70">
        <v>23</v>
      </c>
      <c r="M1211" s="70">
        <v>1984</v>
      </c>
      <c r="N1211" s="70" t="s">
        <v>21463</v>
      </c>
      <c r="O1211" s="70" t="s">
        <v>4456</v>
      </c>
    </row>
    <row r="1212" spans="1:15" s="70" customFormat="1" x14ac:dyDescent="0.3">
      <c r="A1212" s="70" t="s">
        <v>10337</v>
      </c>
      <c r="B1212" s="70" t="s">
        <v>21457</v>
      </c>
      <c r="C1212" s="70">
        <v>313</v>
      </c>
      <c r="D1212" s="70" t="s">
        <v>21464</v>
      </c>
      <c r="E1212" s="70" t="s">
        <v>20152</v>
      </c>
      <c r="F1212" s="70" t="s">
        <v>21465</v>
      </c>
      <c r="H1212" s="74" t="s">
        <v>21466</v>
      </c>
      <c r="I1212" s="70" t="s">
        <v>21467</v>
      </c>
      <c r="K1212" s="70" t="s">
        <v>21468</v>
      </c>
      <c r="L1212" s="70">
        <v>180</v>
      </c>
      <c r="M1212" s="70">
        <v>1993</v>
      </c>
      <c r="N1212" s="70" t="s">
        <v>21469</v>
      </c>
      <c r="O1212" s="70" t="s">
        <v>20152</v>
      </c>
    </row>
    <row r="1213" spans="1:15" s="70" customFormat="1" ht="24" x14ac:dyDescent="0.3">
      <c r="A1213" s="70" t="s">
        <v>11357</v>
      </c>
      <c r="B1213" s="70" t="s">
        <v>4927</v>
      </c>
      <c r="C1213" s="70">
        <v>313</v>
      </c>
      <c r="D1213" s="70" t="s">
        <v>21470</v>
      </c>
      <c r="E1213" s="70" t="s">
        <v>4456</v>
      </c>
      <c r="F1213" s="70" t="s">
        <v>21471</v>
      </c>
      <c r="H1213" s="74" t="s">
        <v>21472</v>
      </c>
      <c r="I1213" s="74" t="s">
        <v>21473</v>
      </c>
      <c r="K1213" s="70" t="s">
        <v>21474</v>
      </c>
      <c r="L1213" s="70">
        <v>10</v>
      </c>
      <c r="M1213" s="70">
        <v>1994</v>
      </c>
      <c r="N1213" s="70" t="s">
        <v>21475</v>
      </c>
      <c r="O1213" s="70" t="s">
        <v>4456</v>
      </c>
    </row>
    <row r="1214" spans="1:15" s="70" customFormat="1" ht="24" x14ac:dyDescent="0.3">
      <c r="A1214" s="70" t="s">
        <v>12575</v>
      </c>
      <c r="B1214" s="70" t="s">
        <v>6284</v>
      </c>
      <c r="C1214" s="70">
        <v>313</v>
      </c>
      <c r="D1214" s="70" t="s">
        <v>21476</v>
      </c>
      <c r="E1214" s="70" t="s">
        <v>15607</v>
      </c>
      <c r="F1214" s="70">
        <v>222160606</v>
      </c>
      <c r="H1214" s="74" t="s">
        <v>21477</v>
      </c>
      <c r="I1214" s="74" t="s">
        <v>21478</v>
      </c>
      <c r="K1214" s="70" t="s">
        <v>21479</v>
      </c>
      <c r="L1214" s="70">
        <v>9</v>
      </c>
      <c r="M1214" s="70">
        <v>1981</v>
      </c>
      <c r="N1214" s="70" t="s">
        <v>21480</v>
      </c>
      <c r="O1214" s="70" t="s">
        <v>4456</v>
      </c>
    </row>
    <row r="1215" spans="1:15" s="70" customFormat="1" x14ac:dyDescent="0.3">
      <c r="A1215" s="70" t="s">
        <v>11641</v>
      </c>
      <c r="B1215" s="70" t="s">
        <v>5238</v>
      </c>
      <c r="C1215" s="70">
        <v>313</v>
      </c>
      <c r="D1215" s="70" t="s">
        <v>21481</v>
      </c>
      <c r="E1215" s="70" t="s">
        <v>15146</v>
      </c>
      <c r="F1215" s="70">
        <v>229633510</v>
      </c>
      <c r="H1215" s="74" t="s">
        <v>21482</v>
      </c>
      <c r="I1215" s="74" t="s">
        <v>21483</v>
      </c>
      <c r="K1215" s="70" t="s">
        <v>21484</v>
      </c>
      <c r="L1215" s="70">
        <v>30</v>
      </c>
      <c r="N1215" s="70" t="s">
        <v>21485</v>
      </c>
      <c r="O1215" s="70" t="s">
        <v>4456</v>
      </c>
    </row>
    <row r="1216" spans="1:15" s="70" customFormat="1" x14ac:dyDescent="0.3">
      <c r="A1216" s="70" t="s">
        <v>10763</v>
      </c>
      <c r="B1216" s="70" t="s">
        <v>4253</v>
      </c>
      <c r="C1216" s="70">
        <v>313</v>
      </c>
      <c r="D1216" s="70" t="s">
        <v>21486</v>
      </c>
      <c r="E1216" s="70" t="s">
        <v>15129</v>
      </c>
      <c r="F1216" s="70">
        <v>223892100</v>
      </c>
      <c r="H1216" s="74" t="s">
        <v>21487</v>
      </c>
      <c r="I1216" s="74" t="s">
        <v>21488</v>
      </c>
      <c r="J1216" s="70">
        <v>9190354</v>
      </c>
      <c r="K1216" s="70" t="s">
        <v>21489</v>
      </c>
      <c r="L1216" s="70">
        <v>25</v>
      </c>
      <c r="M1216" s="70">
        <v>1943</v>
      </c>
      <c r="N1216" s="70" t="s">
        <v>21490</v>
      </c>
      <c r="O1216" s="70" t="s">
        <v>4456</v>
      </c>
    </row>
    <row r="1217" spans="1:17" s="70" customFormat="1" x14ac:dyDescent="0.3">
      <c r="A1217" s="70" t="s">
        <v>12608</v>
      </c>
      <c r="B1217" s="70" t="s">
        <v>6321</v>
      </c>
      <c r="C1217" s="70">
        <v>313</v>
      </c>
      <c r="D1217" s="70" t="s">
        <v>21491</v>
      </c>
      <c r="E1217" s="70" t="s">
        <v>9256</v>
      </c>
      <c r="F1217" s="70">
        <v>228730400</v>
      </c>
      <c r="H1217" s="74" t="s">
        <v>21492</v>
      </c>
      <c r="I1217" s="74" t="s">
        <v>21493</v>
      </c>
      <c r="K1217" s="70" t="s">
        <v>21494</v>
      </c>
      <c r="L1217" s="70">
        <v>4000</v>
      </c>
      <c r="M1217" s="70">
        <v>1990</v>
      </c>
      <c r="N1217" s="70" t="s">
        <v>21495</v>
      </c>
      <c r="O1217" s="70" t="s">
        <v>4456</v>
      </c>
      <c r="P1217" s="70" t="s">
        <v>15884</v>
      </c>
      <c r="Q1217" s="70" t="s">
        <v>21496</v>
      </c>
    </row>
    <row r="1218" spans="1:17" s="70" customFormat="1" x14ac:dyDescent="0.3">
      <c r="A1218" s="70" t="s">
        <v>9916</v>
      </c>
      <c r="B1218" s="70" t="s">
        <v>21458</v>
      </c>
      <c r="C1218" s="70">
        <v>313</v>
      </c>
      <c r="D1218" s="70" t="s">
        <v>21502</v>
      </c>
      <c r="E1218" s="70" t="s">
        <v>15310</v>
      </c>
      <c r="F1218" s="70" t="s">
        <v>21503</v>
      </c>
      <c r="H1218" s="70" t="s">
        <v>21504</v>
      </c>
      <c r="I1218" s="74" t="s">
        <v>21505</v>
      </c>
      <c r="K1218" s="76" t="s">
        <v>21506</v>
      </c>
      <c r="L1218" s="70">
        <v>100</v>
      </c>
      <c r="M1218" s="70">
        <v>2000</v>
      </c>
      <c r="N1218" s="70" t="s">
        <v>21507</v>
      </c>
      <c r="O1218" s="70" t="s">
        <v>15310</v>
      </c>
    </row>
    <row r="1219" spans="1:17" s="70" customFormat="1" x14ac:dyDescent="0.3">
      <c r="A1219" s="70" t="s">
        <v>11028</v>
      </c>
      <c r="B1219" s="70" t="s">
        <v>4560</v>
      </c>
      <c r="C1219" s="70">
        <v>313</v>
      </c>
      <c r="D1219" s="70" t="s">
        <v>21497</v>
      </c>
      <c r="E1219" s="70" t="s">
        <v>15197</v>
      </c>
      <c r="F1219" s="70">
        <v>223275500</v>
      </c>
      <c r="H1219" s="74" t="s">
        <v>21498</v>
      </c>
      <c r="I1219" s="74" t="s">
        <v>21499</v>
      </c>
      <c r="K1219" s="70" t="s">
        <v>21500</v>
      </c>
      <c r="L1219" s="70">
        <v>100</v>
      </c>
      <c r="M1219" s="70">
        <v>1994</v>
      </c>
      <c r="N1219" s="70" t="s">
        <v>21501</v>
      </c>
      <c r="O1219" s="70" t="s">
        <v>4456</v>
      </c>
    </row>
    <row r="1220" spans="1:17" s="70" customFormat="1" ht="24" x14ac:dyDescent="0.3">
      <c r="A1220" s="70" t="s">
        <v>10188</v>
      </c>
      <c r="B1220" s="70" t="s">
        <v>3604</v>
      </c>
      <c r="C1220" s="70">
        <v>314</v>
      </c>
      <c r="D1220" s="70" t="s">
        <v>21508</v>
      </c>
      <c r="E1220" s="70" t="s">
        <v>15178</v>
      </c>
      <c r="F1220" s="70">
        <v>227844330</v>
      </c>
      <c r="G1220" s="70">
        <v>227844330</v>
      </c>
      <c r="I1220" s="74" t="s">
        <v>21509</v>
      </c>
      <c r="K1220" s="70" t="s">
        <v>21512</v>
      </c>
      <c r="L1220" s="70">
        <v>40</v>
      </c>
      <c r="M1220" s="70">
        <v>2001</v>
      </c>
      <c r="N1220" s="70" t="s">
        <v>21513</v>
      </c>
      <c r="O1220" s="70" t="s">
        <v>4456</v>
      </c>
    </row>
    <row r="1221" spans="1:17" s="70" customFormat="1" x14ac:dyDescent="0.3">
      <c r="A1221" s="70" t="s">
        <v>10156</v>
      </c>
      <c r="B1221" s="70" t="s">
        <v>3565</v>
      </c>
      <c r="C1221" s="70">
        <v>314</v>
      </c>
      <c r="D1221" s="70" t="s">
        <v>21514</v>
      </c>
      <c r="E1221" s="70" t="s">
        <v>15266</v>
      </c>
      <c r="F1221" s="70">
        <v>223649696</v>
      </c>
      <c r="H1221" s="74" t="s">
        <v>21515</v>
      </c>
      <c r="I1221" s="74" t="s">
        <v>21510</v>
      </c>
      <c r="K1221" s="70" t="s">
        <v>21516</v>
      </c>
      <c r="L1221" s="70">
        <v>6</v>
      </c>
      <c r="M1221" s="70">
        <v>2002</v>
      </c>
      <c r="N1221" s="70" t="s">
        <v>21517</v>
      </c>
      <c r="O1221" s="70" t="s">
        <v>4456</v>
      </c>
    </row>
    <row r="1222" spans="1:17" s="70" customFormat="1" ht="36" x14ac:dyDescent="0.3">
      <c r="A1222" s="70" t="s">
        <v>10491</v>
      </c>
      <c r="B1222" s="70" t="s">
        <v>3936</v>
      </c>
      <c r="C1222" s="70">
        <v>314</v>
      </c>
      <c r="D1222" s="70" t="s">
        <v>21518</v>
      </c>
      <c r="E1222" s="70" t="s">
        <v>9179</v>
      </c>
      <c r="F1222" s="70">
        <v>222314114</v>
      </c>
      <c r="G1222" s="70">
        <v>222461197</v>
      </c>
      <c r="H1222" s="74" t="s">
        <v>21519</v>
      </c>
      <c r="I1222" s="74" t="s">
        <v>21520</v>
      </c>
      <c r="J1222" s="70">
        <v>7550083</v>
      </c>
      <c r="K1222" s="70" t="s">
        <v>21521</v>
      </c>
      <c r="L1222" s="70">
        <v>15</v>
      </c>
      <c r="M1222" s="70">
        <v>1980</v>
      </c>
      <c r="N1222" s="70" t="s">
        <v>21522</v>
      </c>
      <c r="O1222" s="70" t="s">
        <v>4456</v>
      </c>
    </row>
    <row r="1223" spans="1:17" s="70" customFormat="1" x14ac:dyDescent="0.3">
      <c r="A1223" s="70" t="s">
        <v>9498</v>
      </c>
      <c r="B1223" s="70" t="s">
        <v>2689</v>
      </c>
      <c r="C1223" s="70">
        <v>314</v>
      </c>
      <c r="D1223" s="70" t="s">
        <v>21523</v>
      </c>
      <c r="E1223" s="70" t="s">
        <v>16121</v>
      </c>
      <c r="F1223" s="70">
        <v>223023764</v>
      </c>
      <c r="H1223" s="74" t="s">
        <v>21524</v>
      </c>
      <c r="J1223" s="70">
        <v>8830500</v>
      </c>
      <c r="K1223" s="70" t="s">
        <v>21525</v>
      </c>
      <c r="L1223" s="70">
        <v>2</v>
      </c>
      <c r="M1223" s="70">
        <v>1984</v>
      </c>
      <c r="N1223" s="70" t="s">
        <v>21526</v>
      </c>
      <c r="O1223" s="70" t="s">
        <v>4456</v>
      </c>
    </row>
    <row r="1224" spans="1:17" s="70" customFormat="1" ht="24" x14ac:dyDescent="0.3">
      <c r="A1224" s="70" t="s">
        <v>10764</v>
      </c>
      <c r="B1224" s="70" t="s">
        <v>4254</v>
      </c>
      <c r="C1224" s="70">
        <v>314</v>
      </c>
      <c r="D1224" s="70" t="s">
        <v>21527</v>
      </c>
      <c r="E1224" s="70" t="s">
        <v>4456</v>
      </c>
      <c r="F1224" s="70">
        <v>225512649</v>
      </c>
      <c r="H1224" s="74" t="s">
        <v>21528</v>
      </c>
      <c r="I1224" s="70" t="s">
        <v>21529</v>
      </c>
      <c r="K1224" s="70" t="s">
        <v>21530</v>
      </c>
      <c r="L1224" s="70">
        <v>11</v>
      </c>
      <c r="M1224" s="70">
        <v>1993</v>
      </c>
      <c r="N1224" s="70" t="s">
        <v>21531</v>
      </c>
      <c r="O1224" s="70" t="s">
        <v>4456</v>
      </c>
    </row>
    <row r="1225" spans="1:17" s="70" customFormat="1" ht="24" x14ac:dyDescent="0.3">
      <c r="A1225" s="70" t="s">
        <v>10068</v>
      </c>
      <c r="B1225" s="70" t="s">
        <v>3456</v>
      </c>
      <c r="C1225" s="70">
        <v>314</v>
      </c>
      <c r="D1225" s="70" t="s">
        <v>21532</v>
      </c>
      <c r="E1225" s="70" t="s">
        <v>15588</v>
      </c>
      <c r="F1225" s="70">
        <v>226610000</v>
      </c>
      <c r="H1225" s="74" t="s">
        <v>21533</v>
      </c>
      <c r="I1225" s="74" t="s">
        <v>21511</v>
      </c>
      <c r="J1225" s="70">
        <v>7810131</v>
      </c>
      <c r="K1225" s="70" t="s">
        <v>21534</v>
      </c>
      <c r="L1225" s="70">
        <v>40</v>
      </c>
      <c r="N1225" s="70" t="s">
        <v>21535</v>
      </c>
      <c r="O1225" s="70" t="s">
        <v>4456</v>
      </c>
    </row>
    <row r="1226" spans="1:17" s="70" customFormat="1" ht="24" x14ac:dyDescent="0.3">
      <c r="A1226" s="70" t="s">
        <v>11978</v>
      </c>
      <c r="B1226" s="70" t="s">
        <v>5630</v>
      </c>
      <c r="C1226" s="70">
        <v>314</v>
      </c>
      <c r="D1226" s="70" t="s">
        <v>21536</v>
      </c>
      <c r="E1226" s="70" t="s">
        <v>9151</v>
      </c>
      <c r="F1226" s="70">
        <v>228286900</v>
      </c>
      <c r="H1226" s="70" t="s">
        <v>21537</v>
      </c>
      <c r="I1226" s="74" t="s">
        <v>21538</v>
      </c>
      <c r="J1226" s="70">
        <v>6840526</v>
      </c>
      <c r="K1226" s="70" t="s">
        <v>21539</v>
      </c>
      <c r="L1226" s="70">
        <v>400</v>
      </c>
      <c r="M1226" s="70">
        <v>1988</v>
      </c>
      <c r="N1226" s="70" t="s">
        <v>21540</v>
      </c>
      <c r="O1226" s="70" t="s">
        <v>4456</v>
      </c>
    </row>
    <row r="1227" spans="1:17" s="70" customFormat="1" x14ac:dyDescent="0.3">
      <c r="A1227" s="70" t="s">
        <v>14266</v>
      </c>
      <c r="B1227" s="70" t="s">
        <v>8272</v>
      </c>
      <c r="C1227" s="70">
        <v>314</v>
      </c>
      <c r="D1227" s="70" t="s">
        <v>21541</v>
      </c>
      <c r="E1227" s="70" t="s">
        <v>15178</v>
      </c>
      <c r="F1227" s="70">
        <v>227280515</v>
      </c>
      <c r="H1227" s="74" t="s">
        <v>21542</v>
      </c>
      <c r="I1227" s="74" t="s">
        <v>21543</v>
      </c>
      <c r="J1227" s="70">
        <v>8580645</v>
      </c>
      <c r="K1227" s="70" t="s">
        <v>21544</v>
      </c>
      <c r="L1227" s="70">
        <v>40</v>
      </c>
      <c r="M1227" s="70">
        <v>1993</v>
      </c>
      <c r="N1227" s="70" t="s">
        <v>17311</v>
      </c>
      <c r="O1227" s="70" t="s">
        <v>4456</v>
      </c>
    </row>
    <row r="1228" spans="1:17" s="70" customFormat="1" x14ac:dyDescent="0.3">
      <c r="A1228" s="70" t="s">
        <v>9309</v>
      </c>
      <c r="B1228" s="70" t="s">
        <v>2445</v>
      </c>
      <c r="C1228" s="70">
        <v>314</v>
      </c>
      <c r="D1228" s="70" t="s">
        <v>21545</v>
      </c>
      <c r="E1228" s="70" t="s">
        <v>15241</v>
      </c>
      <c r="F1228" s="70">
        <v>227919890</v>
      </c>
      <c r="G1228" s="70">
        <v>227919891</v>
      </c>
      <c r="H1228" s="74" t="s">
        <v>21546</v>
      </c>
      <c r="I1228" s="74" t="s">
        <v>21547</v>
      </c>
      <c r="J1228" s="70">
        <v>9201291</v>
      </c>
      <c r="K1228" s="70" t="s">
        <v>21548</v>
      </c>
      <c r="L1228" s="70">
        <v>15</v>
      </c>
      <c r="M1228" s="70">
        <v>1984</v>
      </c>
      <c r="N1228" s="70" t="s">
        <v>21549</v>
      </c>
      <c r="O1228" s="70" t="s">
        <v>4456</v>
      </c>
    </row>
    <row r="1229" spans="1:17" s="70" customFormat="1" x14ac:dyDescent="0.3">
      <c r="A1229" s="70" t="s">
        <v>9731</v>
      </c>
      <c r="B1229" s="70" t="s">
        <v>3066</v>
      </c>
      <c r="C1229" s="70">
        <v>315</v>
      </c>
      <c r="D1229" s="70" t="s">
        <v>21550</v>
      </c>
      <c r="E1229" s="70" t="s">
        <v>15415</v>
      </c>
      <c r="F1229" s="70">
        <v>228544517</v>
      </c>
      <c r="H1229" s="74" t="s">
        <v>21551</v>
      </c>
      <c r="I1229" s="74" t="s">
        <v>21552</v>
      </c>
      <c r="J1229" s="70">
        <v>8060116</v>
      </c>
      <c r="K1229" s="70" t="s">
        <v>21553</v>
      </c>
      <c r="L1229" s="70">
        <v>33</v>
      </c>
      <c r="M1229" s="70">
        <v>1991</v>
      </c>
      <c r="N1229" s="70" t="s">
        <v>21554</v>
      </c>
      <c r="O1229" s="70" t="s">
        <v>4456</v>
      </c>
    </row>
    <row r="1230" spans="1:17" s="70" customFormat="1" ht="48" x14ac:dyDescent="0.3">
      <c r="A1230" s="70" t="s">
        <v>11167</v>
      </c>
      <c r="B1230" s="70" t="s">
        <v>4717</v>
      </c>
      <c r="C1230" s="70">
        <v>315</v>
      </c>
      <c r="D1230" s="70" t="s">
        <v>21555</v>
      </c>
      <c r="E1230" s="70" t="s">
        <v>15241</v>
      </c>
      <c r="F1230" s="70" t="s">
        <v>21556</v>
      </c>
      <c r="G1230" s="70" t="s">
        <v>21557</v>
      </c>
      <c r="H1230" s="70" t="s">
        <v>21558</v>
      </c>
      <c r="I1230" s="74" t="s">
        <v>21559</v>
      </c>
      <c r="J1230" s="70">
        <v>7272211</v>
      </c>
      <c r="K1230" s="70" t="s">
        <v>21560</v>
      </c>
      <c r="L1230" s="70">
        <v>203</v>
      </c>
      <c r="M1230" s="70">
        <v>1949</v>
      </c>
      <c r="N1230" s="70" t="s">
        <v>21561</v>
      </c>
      <c r="O1230" s="70" t="s">
        <v>4456</v>
      </c>
      <c r="P1230" s="70" t="s">
        <v>19273</v>
      </c>
      <c r="Q1230" s="70" t="s">
        <v>17911</v>
      </c>
    </row>
    <row r="1231" spans="1:17" s="70" customFormat="1" ht="48" x14ac:dyDescent="0.3">
      <c r="A1231" s="70" t="s">
        <v>10092</v>
      </c>
      <c r="B1231" s="70" t="s">
        <v>3485</v>
      </c>
      <c r="C1231" s="70">
        <v>315</v>
      </c>
      <c r="D1231" s="70" t="s">
        <v>21562</v>
      </c>
      <c r="E1231" s="70" t="s">
        <v>4456</v>
      </c>
      <c r="F1231" s="70" t="s">
        <v>21563</v>
      </c>
      <c r="G1231" s="70">
        <v>225569949</v>
      </c>
      <c r="H1231" s="70" t="s">
        <v>21564</v>
      </c>
      <c r="I1231" s="74" t="s">
        <v>21565</v>
      </c>
      <c r="J1231" s="70">
        <v>8360273</v>
      </c>
      <c r="K1231" s="70" t="s">
        <v>21566</v>
      </c>
      <c r="L1231" s="70">
        <v>136</v>
      </c>
      <c r="M1231" s="70">
        <v>1992</v>
      </c>
      <c r="N1231" s="70" t="s">
        <v>21567</v>
      </c>
      <c r="O1231" s="70" t="s">
        <v>4456</v>
      </c>
    </row>
    <row r="1232" spans="1:17" s="70" customFormat="1" ht="24" x14ac:dyDescent="0.3">
      <c r="A1232" s="70" t="s">
        <v>11528</v>
      </c>
      <c r="B1232" s="70" t="s">
        <v>21568</v>
      </c>
      <c r="C1232" s="70">
        <v>315</v>
      </c>
      <c r="D1232" s="70" t="s">
        <v>21569</v>
      </c>
      <c r="E1232" s="70" t="s">
        <v>15901</v>
      </c>
      <c r="F1232" s="70" t="s">
        <v>21570</v>
      </c>
      <c r="H1232" s="70" t="s">
        <v>21571</v>
      </c>
      <c r="I1232" s="74" t="s">
        <v>21572</v>
      </c>
      <c r="J1232" s="70">
        <v>4071583</v>
      </c>
      <c r="K1232" s="70" t="s">
        <v>21573</v>
      </c>
      <c r="L1232" s="70">
        <v>25</v>
      </c>
      <c r="M1232" s="70">
        <v>1980</v>
      </c>
      <c r="N1232" s="70" t="s">
        <v>21574</v>
      </c>
      <c r="O1232" s="70" t="s">
        <v>15901</v>
      </c>
    </row>
    <row r="1233" spans="1:17" s="70" customFormat="1" x14ac:dyDescent="0.3">
      <c r="A1233" s="70" t="s">
        <v>10982</v>
      </c>
      <c r="B1233" s="70" t="s">
        <v>4511</v>
      </c>
      <c r="C1233" s="70">
        <v>315</v>
      </c>
      <c r="D1233" s="70" t="s">
        <v>21575</v>
      </c>
      <c r="E1233" s="70" t="s">
        <v>15462</v>
      </c>
      <c r="F1233" s="70">
        <v>227267600</v>
      </c>
      <c r="G1233" s="70">
        <v>227267628</v>
      </c>
      <c r="H1233" s="70" t="s">
        <v>21576</v>
      </c>
      <c r="I1233" s="74" t="s">
        <v>21577</v>
      </c>
      <c r="K1233" s="70" t="s">
        <v>21578</v>
      </c>
      <c r="L1233" s="70">
        <v>280</v>
      </c>
      <c r="M1233" s="70">
        <v>1972</v>
      </c>
      <c r="N1233" s="70" t="s">
        <v>21334</v>
      </c>
      <c r="O1233" s="70" t="s">
        <v>4456</v>
      </c>
      <c r="P1233" s="70" t="s">
        <v>15246</v>
      </c>
      <c r="Q1233" s="70" t="s">
        <v>9229</v>
      </c>
    </row>
    <row r="1234" spans="1:17" s="70" customFormat="1" ht="12" x14ac:dyDescent="0.3">
      <c r="A1234" s="70" t="s">
        <v>11603</v>
      </c>
      <c r="B1234" s="70" t="s">
        <v>5193</v>
      </c>
      <c r="C1234" s="70">
        <v>315</v>
      </c>
      <c r="D1234" s="70" t="s">
        <v>21579</v>
      </c>
      <c r="E1234" s="70" t="s">
        <v>9256</v>
      </c>
      <c r="F1234" s="70">
        <v>22499950</v>
      </c>
      <c r="H1234" s="70" t="s">
        <v>21580</v>
      </c>
      <c r="J1234" s="70">
        <v>9031135</v>
      </c>
      <c r="K1234" s="70" t="s">
        <v>21581</v>
      </c>
      <c r="L1234" s="70">
        <v>30</v>
      </c>
      <c r="N1234" s="70" t="s">
        <v>21582</v>
      </c>
      <c r="O1234" s="70" t="s">
        <v>4456</v>
      </c>
    </row>
    <row r="1235" spans="1:17" s="70" customFormat="1" ht="24" x14ac:dyDescent="0.3">
      <c r="A1235" s="70" t="s">
        <v>12075</v>
      </c>
      <c r="B1235" s="70" t="s">
        <v>5742</v>
      </c>
      <c r="C1235" s="70">
        <v>315</v>
      </c>
      <c r="D1235" s="70" t="s">
        <v>21583</v>
      </c>
      <c r="E1235" s="70" t="s">
        <v>15197</v>
      </c>
      <c r="F1235" s="70">
        <v>223399000</v>
      </c>
      <c r="H1235" s="74" t="s">
        <v>21584</v>
      </c>
      <c r="I1235" s="70" t="s">
        <v>21585</v>
      </c>
      <c r="J1235" s="70">
        <v>8720027</v>
      </c>
      <c r="K1235" s="70" t="s">
        <v>21586</v>
      </c>
      <c r="L1235" s="70">
        <v>500</v>
      </c>
      <c r="M1235" s="70">
        <v>1987</v>
      </c>
      <c r="N1235" s="70" t="s">
        <v>21587</v>
      </c>
      <c r="O1235" s="70" t="s">
        <v>4456</v>
      </c>
    </row>
    <row r="1236" spans="1:17" s="70" customFormat="1" ht="24" x14ac:dyDescent="0.3">
      <c r="A1236" s="70" t="s">
        <v>11475</v>
      </c>
      <c r="B1236" s="70" t="s">
        <v>5059</v>
      </c>
      <c r="C1236" s="70">
        <v>316</v>
      </c>
      <c r="D1236" s="70" t="s">
        <v>21589</v>
      </c>
      <c r="E1236" s="70" t="s">
        <v>15115</v>
      </c>
      <c r="F1236" s="70" t="s">
        <v>21590</v>
      </c>
      <c r="H1236" s="70" t="s">
        <v>21591</v>
      </c>
      <c r="I1236" s="74" t="s">
        <v>21592</v>
      </c>
      <c r="K1236" s="70" t="s">
        <v>21593</v>
      </c>
      <c r="L1236" s="70">
        <v>5</v>
      </c>
      <c r="M1236" s="70">
        <v>1993</v>
      </c>
      <c r="N1236" s="70" t="s">
        <v>21594</v>
      </c>
      <c r="O1236" s="70" t="s">
        <v>4456</v>
      </c>
    </row>
    <row r="1237" spans="1:17" s="70" customFormat="1" ht="24" x14ac:dyDescent="0.3">
      <c r="A1237" s="70" t="s">
        <v>11083</v>
      </c>
      <c r="B1237" s="70" t="s">
        <v>4630</v>
      </c>
      <c r="C1237" s="70">
        <v>316</v>
      </c>
      <c r="D1237" s="70" t="s">
        <v>21595</v>
      </c>
      <c r="E1237" s="70" t="s">
        <v>15415</v>
      </c>
      <c r="F1237" s="70" t="s">
        <v>21596</v>
      </c>
      <c r="H1237" s="74" t="s">
        <v>21597</v>
      </c>
      <c r="I1237" s="74" t="s">
        <v>21598</v>
      </c>
      <c r="K1237" s="70" t="s">
        <v>21599</v>
      </c>
      <c r="L1237" s="70">
        <v>30</v>
      </c>
      <c r="M1237" s="70">
        <v>1993</v>
      </c>
      <c r="N1237" s="70" t="s">
        <v>21600</v>
      </c>
      <c r="O1237" s="70" t="s">
        <v>4456</v>
      </c>
    </row>
    <row r="1238" spans="1:17" s="70" customFormat="1" ht="24" x14ac:dyDescent="0.3">
      <c r="A1238" s="70" t="s">
        <v>12932</v>
      </c>
      <c r="B1238" s="70" t="s">
        <v>21588</v>
      </c>
      <c r="C1238" s="70">
        <v>316</v>
      </c>
      <c r="D1238" s="70" t="s">
        <v>21601</v>
      </c>
      <c r="E1238" s="70" t="s">
        <v>15901</v>
      </c>
      <c r="F1238" s="70" t="s">
        <v>21602</v>
      </c>
      <c r="H1238" s="74" t="s">
        <v>21603</v>
      </c>
      <c r="I1238" s="74" t="s">
        <v>21604</v>
      </c>
      <c r="K1238" s="70" t="s">
        <v>21605</v>
      </c>
      <c r="L1238" s="70">
        <v>10</v>
      </c>
      <c r="M1238" s="70">
        <v>2013</v>
      </c>
      <c r="N1238" s="70" t="s">
        <v>21606</v>
      </c>
      <c r="O1238" s="70" t="s">
        <v>15901</v>
      </c>
    </row>
    <row r="1239" spans="1:17" s="70" customFormat="1" ht="24" x14ac:dyDescent="0.3">
      <c r="A1239" s="70" t="s">
        <v>12583</v>
      </c>
      <c r="B1239" s="70" t="s">
        <v>6294</v>
      </c>
      <c r="C1239" s="70">
        <v>316</v>
      </c>
      <c r="D1239" s="70" t="s">
        <v>21607</v>
      </c>
      <c r="E1239" s="70" t="s">
        <v>4456</v>
      </c>
      <c r="F1239" s="70" t="s">
        <v>21608</v>
      </c>
      <c r="I1239" s="74" t="s">
        <v>21609</v>
      </c>
      <c r="K1239" s="70" t="s">
        <v>21610</v>
      </c>
      <c r="L1239" s="70">
        <v>16000</v>
      </c>
      <c r="M1239" s="70">
        <v>1956</v>
      </c>
      <c r="N1239" s="70" t="s">
        <v>21611</v>
      </c>
      <c r="O1239" s="70" t="s">
        <v>4456</v>
      </c>
    </row>
    <row r="1240" spans="1:17" s="70" customFormat="1" ht="36" x14ac:dyDescent="0.3">
      <c r="A1240" s="70" t="s">
        <v>11942</v>
      </c>
      <c r="B1240" s="70" t="s">
        <v>5587</v>
      </c>
      <c r="C1240" s="70">
        <v>316</v>
      </c>
      <c r="D1240" s="70" t="s">
        <v>21612</v>
      </c>
      <c r="E1240" s="70" t="s">
        <v>4456</v>
      </c>
      <c r="F1240" s="70" t="s">
        <v>21613</v>
      </c>
      <c r="H1240" s="74" t="s">
        <v>21614</v>
      </c>
      <c r="I1240" s="74" t="s">
        <v>21615</v>
      </c>
      <c r="K1240" s="70" t="s">
        <v>21616</v>
      </c>
      <c r="L1240" s="70">
        <v>8</v>
      </c>
      <c r="M1240" s="70">
        <v>1979</v>
      </c>
      <c r="N1240" s="70" t="s">
        <v>21617</v>
      </c>
      <c r="O1240" s="70" t="s">
        <v>4456</v>
      </c>
    </row>
    <row r="1241" spans="1:17" s="70" customFormat="1" x14ac:dyDescent="0.3">
      <c r="A1241" s="70" t="s">
        <v>9847</v>
      </c>
      <c r="B1241" s="70" t="s">
        <v>3196</v>
      </c>
      <c r="C1241" s="70">
        <v>316</v>
      </c>
      <c r="D1241" s="70" t="s">
        <v>21618</v>
      </c>
      <c r="E1241" s="70" t="s">
        <v>15266</v>
      </c>
      <c r="F1241" s="70">
        <v>222239314</v>
      </c>
      <c r="H1241" s="74" t="s">
        <v>21619</v>
      </c>
      <c r="I1241" s="74" t="s">
        <v>21620</v>
      </c>
      <c r="J1241" s="70">
        <v>7770121</v>
      </c>
      <c r="K1241" s="70" t="s">
        <v>21621</v>
      </c>
      <c r="L1241" s="70">
        <v>11</v>
      </c>
      <c r="M1241" s="70">
        <v>1923</v>
      </c>
      <c r="N1241" s="70" t="s">
        <v>21622</v>
      </c>
      <c r="O1241" s="70" t="s">
        <v>4456</v>
      </c>
    </row>
    <row r="1242" spans="1:17" s="70" customFormat="1" x14ac:dyDescent="0.3">
      <c r="A1242" s="70" t="s">
        <v>10204</v>
      </c>
      <c r="B1242" s="70" t="s">
        <v>3623</v>
      </c>
      <c r="C1242" s="70">
        <v>316</v>
      </c>
      <c r="D1242" s="70" t="s">
        <v>19476</v>
      </c>
      <c r="E1242" s="70" t="s">
        <v>15462</v>
      </c>
      <c r="F1242" s="70">
        <v>224505500</v>
      </c>
      <c r="H1242" s="74" t="s">
        <v>21623</v>
      </c>
      <c r="I1242" s="74" t="s">
        <v>19479</v>
      </c>
      <c r="J1242" s="70">
        <v>9260060</v>
      </c>
      <c r="K1242" s="70" t="s">
        <v>21624</v>
      </c>
      <c r="L1242" s="70">
        <v>388</v>
      </c>
      <c r="M1242" s="70">
        <v>1980</v>
      </c>
      <c r="N1242" s="70" t="s">
        <v>21625</v>
      </c>
      <c r="O1242" s="70" t="s">
        <v>4456</v>
      </c>
    </row>
    <row r="1243" spans="1:17" s="70" customFormat="1" ht="24" x14ac:dyDescent="0.3">
      <c r="A1243" s="70" t="s">
        <v>9975</v>
      </c>
      <c r="B1243" s="70" t="s">
        <v>3342</v>
      </c>
      <c r="C1243" s="70">
        <v>316</v>
      </c>
      <c r="D1243" s="70" t="s">
        <v>21626</v>
      </c>
      <c r="E1243" s="70" t="s">
        <v>9256</v>
      </c>
      <c r="F1243" s="70">
        <v>225107000</v>
      </c>
      <c r="G1243" s="70">
        <v>226435374</v>
      </c>
      <c r="H1243" s="74" t="s">
        <v>21627</v>
      </c>
      <c r="I1243" s="74" t="s">
        <v>21628</v>
      </c>
      <c r="J1243" s="70">
        <v>9070002</v>
      </c>
      <c r="K1243" s="70" t="s">
        <v>21629</v>
      </c>
      <c r="L1243" s="70">
        <v>150</v>
      </c>
      <c r="M1243" s="70">
        <v>1978</v>
      </c>
      <c r="N1243" s="70" t="s">
        <v>21630</v>
      </c>
      <c r="O1243" s="70" t="s">
        <v>4456</v>
      </c>
    </row>
    <row r="1244" spans="1:17" s="70" customFormat="1" x14ac:dyDescent="0.3">
      <c r="A1244" s="70" t="s">
        <v>10145</v>
      </c>
      <c r="B1244" s="70" t="s">
        <v>3554</v>
      </c>
      <c r="C1244" s="70">
        <v>317</v>
      </c>
      <c r="D1244" s="70" t="s">
        <v>21631</v>
      </c>
      <c r="E1244" s="70" t="s">
        <v>15249</v>
      </c>
      <c r="F1244" s="70">
        <v>225539383</v>
      </c>
      <c r="H1244" s="74" t="s">
        <v>21632</v>
      </c>
      <c r="I1244" s="74" t="s">
        <v>21633</v>
      </c>
      <c r="K1244" s="70" t="s">
        <v>21634</v>
      </c>
      <c r="L1244" s="70">
        <v>40</v>
      </c>
      <c r="M1244" s="70">
        <v>1997</v>
      </c>
      <c r="N1244" s="70" t="s">
        <v>16693</v>
      </c>
      <c r="O1244" s="70" t="s">
        <v>4456</v>
      </c>
    </row>
    <row r="1245" spans="1:17" s="70" customFormat="1" ht="24" x14ac:dyDescent="0.3">
      <c r="A1245" s="70" t="s">
        <v>11687</v>
      </c>
      <c r="B1245" s="70" t="s">
        <v>21635</v>
      </c>
      <c r="C1245" s="70">
        <v>317</v>
      </c>
      <c r="D1245" s="70" t="s">
        <v>21636</v>
      </c>
      <c r="E1245" s="70" t="s">
        <v>16245</v>
      </c>
      <c r="F1245" s="70" t="s">
        <v>21637</v>
      </c>
      <c r="H1245" s="74" t="s">
        <v>21638</v>
      </c>
      <c r="I1245" s="74" t="s">
        <v>21639</v>
      </c>
      <c r="K1245" s="70" t="s">
        <v>21640</v>
      </c>
      <c r="L1245" s="70">
        <v>25</v>
      </c>
      <c r="M1245" s="70">
        <v>1956</v>
      </c>
      <c r="N1245" s="70" t="s">
        <v>21641</v>
      </c>
      <c r="O1245" s="70" t="s">
        <v>16245</v>
      </c>
    </row>
    <row r="1246" spans="1:17" s="70" customFormat="1" x14ac:dyDescent="0.3">
      <c r="A1246" s="70" t="s">
        <v>10237</v>
      </c>
      <c r="B1246" s="70" t="s">
        <v>3660</v>
      </c>
      <c r="C1246" s="70">
        <v>317</v>
      </c>
      <c r="D1246" s="70" t="s">
        <v>21642</v>
      </c>
      <c r="E1246" s="70" t="s">
        <v>15197</v>
      </c>
      <c r="F1246" s="70">
        <v>229254300</v>
      </c>
      <c r="H1246" s="74" t="s">
        <v>21643</v>
      </c>
      <c r="I1246" s="74" t="s">
        <v>21644</v>
      </c>
      <c r="K1246" s="70" t="s">
        <v>21645</v>
      </c>
      <c r="L1246" s="70">
        <v>35</v>
      </c>
      <c r="M1246" s="70">
        <v>1984</v>
      </c>
      <c r="N1246" s="70" t="s">
        <v>21646</v>
      </c>
      <c r="O1246" s="70" t="s">
        <v>4456</v>
      </c>
    </row>
    <row r="1247" spans="1:17" s="70" customFormat="1" ht="24" x14ac:dyDescent="0.3">
      <c r="A1247" s="70" t="s">
        <v>12086</v>
      </c>
      <c r="B1247" s="70" t="s">
        <v>5753</v>
      </c>
      <c r="C1247" s="70">
        <v>317</v>
      </c>
      <c r="D1247" s="70" t="s">
        <v>21647</v>
      </c>
      <c r="E1247" s="70" t="s">
        <v>15266</v>
      </c>
      <c r="F1247" s="70">
        <v>224853000</v>
      </c>
      <c r="I1247" s="74" t="s">
        <v>21648</v>
      </c>
      <c r="K1247" s="70" t="s">
        <v>21649</v>
      </c>
      <c r="L1247" s="70">
        <v>120</v>
      </c>
      <c r="M1247" s="70">
        <v>1972</v>
      </c>
      <c r="N1247" s="70" t="s">
        <v>21650</v>
      </c>
      <c r="O1247" s="70" t="s">
        <v>4456</v>
      </c>
    </row>
    <row r="1248" spans="1:17" s="70" customFormat="1" x14ac:dyDescent="0.3">
      <c r="A1248" s="70" t="s">
        <v>9404</v>
      </c>
      <c r="B1248" s="70" t="s">
        <v>2572</v>
      </c>
      <c r="C1248" s="70">
        <v>317</v>
      </c>
      <c r="D1248" s="70" t="s">
        <v>21651</v>
      </c>
      <c r="E1248" s="70" t="s">
        <v>9179</v>
      </c>
      <c r="F1248" s="70">
        <v>227074200</v>
      </c>
      <c r="H1248" s="74" t="s">
        <v>21652</v>
      </c>
      <c r="I1248" s="74" t="s">
        <v>21653</v>
      </c>
      <c r="K1248" s="70" t="s">
        <v>21654</v>
      </c>
      <c r="L1248" s="70">
        <v>190</v>
      </c>
      <c r="N1248" s="70" t="s">
        <v>21655</v>
      </c>
      <c r="O1248" s="70" t="s">
        <v>4456</v>
      </c>
    </row>
    <row r="1249" spans="1:17" s="70" customFormat="1" ht="36" x14ac:dyDescent="0.3">
      <c r="A1249" s="70" t="s">
        <v>10238</v>
      </c>
      <c r="B1249" s="70" t="s">
        <v>3661</v>
      </c>
      <c r="C1249" s="70">
        <v>317</v>
      </c>
      <c r="D1249" s="70" t="s">
        <v>21656</v>
      </c>
      <c r="E1249" s="70" t="s">
        <v>15588</v>
      </c>
      <c r="F1249" s="70">
        <v>224827300</v>
      </c>
      <c r="G1249" s="70">
        <v>224827311</v>
      </c>
      <c r="H1249" s="74" t="s">
        <v>21657</v>
      </c>
      <c r="I1249" s="74" t="s">
        <v>21658</v>
      </c>
      <c r="K1249" s="70" t="s">
        <v>21659</v>
      </c>
      <c r="M1249" s="70">
        <v>1988</v>
      </c>
      <c r="N1249" s="70" t="s">
        <v>21660</v>
      </c>
      <c r="O1249" s="70" t="s">
        <v>4456</v>
      </c>
    </row>
    <row r="1250" spans="1:17" s="70" customFormat="1" ht="36" x14ac:dyDescent="0.3">
      <c r="A1250" s="70" t="s">
        <v>10508</v>
      </c>
      <c r="B1250" s="70" t="s">
        <v>3955</v>
      </c>
      <c r="C1250" s="70">
        <v>317</v>
      </c>
      <c r="D1250" s="70" t="s">
        <v>21661</v>
      </c>
      <c r="E1250" s="70" t="s">
        <v>15595</v>
      </c>
      <c r="F1250" s="70">
        <v>222017650</v>
      </c>
      <c r="H1250" s="74" t="s">
        <v>21662</v>
      </c>
      <c r="I1250" s="70" t="s">
        <v>21663</v>
      </c>
      <c r="K1250" s="70" t="s">
        <v>21664</v>
      </c>
      <c r="L1250" s="70">
        <v>73</v>
      </c>
      <c r="M1250" s="70">
        <v>1978</v>
      </c>
      <c r="N1250" s="70" t="s">
        <v>21665</v>
      </c>
      <c r="O1250" s="70" t="s">
        <v>4456</v>
      </c>
    </row>
    <row r="1251" spans="1:17" s="70" customFormat="1" ht="24" x14ac:dyDescent="0.3">
      <c r="A1251" s="70" t="s">
        <v>10492</v>
      </c>
      <c r="B1251" s="70" t="s">
        <v>3937</v>
      </c>
      <c r="C1251" s="70">
        <v>317</v>
      </c>
      <c r="D1251" s="70" t="s">
        <v>21666</v>
      </c>
      <c r="E1251" s="70" t="s">
        <v>15390</v>
      </c>
      <c r="F1251" s="70">
        <v>225848793</v>
      </c>
      <c r="H1251" s="70" t="s">
        <v>21667</v>
      </c>
      <c r="I1251" s="74" t="s">
        <v>21668</v>
      </c>
      <c r="K1251" s="70" t="s">
        <v>21669</v>
      </c>
      <c r="L1251" s="70">
        <v>50</v>
      </c>
      <c r="M1251" s="70">
        <v>1978</v>
      </c>
      <c r="N1251" s="70" t="s">
        <v>21670</v>
      </c>
      <c r="O1251" s="70" t="s">
        <v>4456</v>
      </c>
    </row>
    <row r="1252" spans="1:17" s="70" customFormat="1" x14ac:dyDescent="0.3">
      <c r="A1252" s="70" t="s">
        <v>12933</v>
      </c>
      <c r="B1252" s="70" t="s">
        <v>6798</v>
      </c>
      <c r="C1252" s="70">
        <v>317</v>
      </c>
      <c r="D1252" s="70" t="s">
        <v>21671</v>
      </c>
      <c r="E1252" s="70" t="s">
        <v>9179</v>
      </c>
      <c r="F1252" s="70">
        <v>226200500</v>
      </c>
      <c r="H1252" s="74" t="s">
        <v>21672</v>
      </c>
      <c r="I1252" s="74" t="s">
        <v>21673</v>
      </c>
      <c r="K1252" s="70" t="s">
        <v>21674</v>
      </c>
      <c r="L1252" s="70">
        <v>170</v>
      </c>
      <c r="M1252" s="70">
        <v>1989</v>
      </c>
      <c r="N1252" s="70" t="s">
        <v>21675</v>
      </c>
      <c r="O1252" s="70" t="s">
        <v>4456</v>
      </c>
    </row>
    <row r="1253" spans="1:17" s="70" customFormat="1" x14ac:dyDescent="0.3">
      <c r="A1253" s="70" t="s">
        <v>9580</v>
      </c>
      <c r="B1253" s="70" t="s">
        <v>2792</v>
      </c>
      <c r="C1253" s="70">
        <v>318</v>
      </c>
      <c r="D1253" s="70" t="s">
        <v>21676</v>
      </c>
      <c r="E1253" s="70" t="s">
        <v>15462</v>
      </c>
      <c r="F1253" s="70">
        <v>225267414</v>
      </c>
      <c r="H1253" s="70" t="s">
        <v>21677</v>
      </c>
      <c r="I1253" s="74" t="s">
        <v>21678</v>
      </c>
      <c r="K1253" s="70" t="s">
        <v>21679</v>
      </c>
      <c r="L1253" s="70">
        <v>30</v>
      </c>
      <c r="M1253" s="70">
        <v>1975</v>
      </c>
      <c r="N1253" s="70" t="s">
        <v>21680</v>
      </c>
      <c r="O1253" s="70" t="s">
        <v>4456</v>
      </c>
    </row>
    <row r="1254" spans="1:17" s="70" customFormat="1" ht="24" x14ac:dyDescent="0.3">
      <c r="A1254" s="70" t="s">
        <v>9654</v>
      </c>
      <c r="B1254" s="70" t="s">
        <v>2967</v>
      </c>
      <c r="C1254" s="70">
        <v>318</v>
      </c>
      <c r="D1254" s="70" t="s">
        <v>21681</v>
      </c>
      <c r="E1254" s="70" t="s">
        <v>9256</v>
      </c>
      <c r="F1254" s="70">
        <v>227571700</v>
      </c>
      <c r="H1254" s="74" t="s">
        <v>21682</v>
      </c>
      <c r="I1254" s="74" t="s">
        <v>21683</v>
      </c>
      <c r="K1254" s="70" t="s">
        <v>21684</v>
      </c>
      <c r="L1254" s="70">
        <v>10</v>
      </c>
      <c r="N1254" s="70" t="s">
        <v>21685</v>
      </c>
      <c r="O1254" s="70" t="s">
        <v>4456</v>
      </c>
    </row>
    <row r="1255" spans="1:17" s="70" customFormat="1" ht="24" x14ac:dyDescent="0.3">
      <c r="A1255" s="70" t="s">
        <v>12058</v>
      </c>
      <c r="B1255" s="70" t="s">
        <v>5723</v>
      </c>
      <c r="C1255" s="70">
        <v>318</v>
      </c>
      <c r="D1255" s="70" t="s">
        <v>21686</v>
      </c>
      <c r="E1255" s="70" t="s">
        <v>15595</v>
      </c>
      <c r="F1255" s="70" t="s">
        <v>21687</v>
      </c>
      <c r="I1255" s="70" t="s">
        <v>21688</v>
      </c>
      <c r="K1255" s="70" t="s">
        <v>21689</v>
      </c>
      <c r="L1255" s="70">
        <v>30</v>
      </c>
      <c r="N1255" s="70" t="s">
        <v>18340</v>
      </c>
      <c r="O1255" s="70" t="s">
        <v>4456</v>
      </c>
    </row>
    <row r="1256" spans="1:17" s="70" customFormat="1" x14ac:dyDescent="0.3">
      <c r="A1256" s="70" t="s">
        <v>11168</v>
      </c>
      <c r="B1256" s="70" t="s">
        <v>4718</v>
      </c>
      <c r="C1256" s="70">
        <v>318</v>
      </c>
      <c r="D1256" s="70" t="s">
        <v>21690</v>
      </c>
      <c r="E1256" s="70" t="s">
        <v>9256</v>
      </c>
      <c r="F1256" s="70">
        <v>224113700</v>
      </c>
      <c r="H1256" s="74" t="s">
        <v>21691</v>
      </c>
      <c r="I1256" s="74" t="s">
        <v>21692</v>
      </c>
      <c r="K1256" s="70" t="s">
        <v>21693</v>
      </c>
      <c r="L1256" s="70">
        <v>31</v>
      </c>
      <c r="M1256" s="70">
        <v>2003</v>
      </c>
      <c r="N1256" s="70" t="s">
        <v>21694</v>
      </c>
      <c r="O1256" s="70" t="s">
        <v>4456</v>
      </c>
      <c r="P1256" s="70" t="s">
        <v>15884</v>
      </c>
      <c r="Q1256" s="70" t="s">
        <v>15340</v>
      </c>
    </row>
    <row r="1257" spans="1:17" s="70" customFormat="1" ht="24" x14ac:dyDescent="0.3">
      <c r="A1257" s="70" t="s">
        <v>9716</v>
      </c>
      <c r="B1257" s="70" t="s">
        <v>3050</v>
      </c>
      <c r="C1257" s="70">
        <v>318</v>
      </c>
      <c r="D1257" s="70" t="s">
        <v>21695</v>
      </c>
      <c r="E1257" s="70" t="s">
        <v>4456</v>
      </c>
      <c r="F1257" s="70">
        <v>226656114</v>
      </c>
      <c r="H1257" s="74" t="s">
        <v>21696</v>
      </c>
      <c r="I1257" s="74" t="s">
        <v>21697</v>
      </c>
      <c r="K1257" s="70" t="s">
        <v>21698</v>
      </c>
      <c r="L1257" s="70">
        <v>10</v>
      </c>
      <c r="M1257" s="70">
        <v>1992</v>
      </c>
      <c r="N1257" s="70" t="s">
        <v>21699</v>
      </c>
      <c r="O1257" s="70" t="s">
        <v>4456</v>
      </c>
    </row>
    <row r="1258" spans="1:17" s="70" customFormat="1" ht="24" x14ac:dyDescent="0.3">
      <c r="A1258" s="70" t="s">
        <v>10205</v>
      </c>
      <c r="B1258" s="70" t="s">
        <v>3624</v>
      </c>
      <c r="C1258" s="70">
        <v>318</v>
      </c>
      <c r="D1258" s="70" t="s">
        <v>21700</v>
      </c>
      <c r="E1258" s="70" t="s">
        <v>4456</v>
      </c>
      <c r="F1258" s="70">
        <v>225775000</v>
      </c>
      <c r="G1258" s="70">
        <v>226659060</v>
      </c>
      <c r="H1258" s="74" t="s">
        <v>21701</v>
      </c>
      <c r="I1258" s="74" t="s">
        <v>21702</v>
      </c>
      <c r="J1258" s="70">
        <v>8330816</v>
      </c>
      <c r="K1258" s="70" t="s">
        <v>21703</v>
      </c>
      <c r="L1258" s="70">
        <v>80</v>
      </c>
      <c r="M1258" s="70">
        <v>1980</v>
      </c>
      <c r="N1258" s="70" t="s">
        <v>21704</v>
      </c>
      <c r="O1258" s="70" t="s">
        <v>4456</v>
      </c>
    </row>
    <row r="1259" spans="1:17" s="70" customFormat="1" ht="24" x14ac:dyDescent="0.3">
      <c r="A1259" s="70" t="s">
        <v>12250</v>
      </c>
      <c r="B1259" s="70" t="s">
        <v>5930</v>
      </c>
      <c r="C1259" s="70">
        <v>318</v>
      </c>
      <c r="D1259" s="70" t="s">
        <v>21705</v>
      </c>
      <c r="E1259" s="70" t="s">
        <v>15266</v>
      </c>
      <c r="F1259" s="70">
        <v>222747507</v>
      </c>
      <c r="G1259" s="70" t="s">
        <v>21706</v>
      </c>
      <c r="H1259" s="74" t="s">
        <v>21707</v>
      </c>
      <c r="I1259" s="74" t="s">
        <v>21708</v>
      </c>
      <c r="J1259" s="70">
        <v>7750150</v>
      </c>
      <c r="K1259" s="70" t="s">
        <v>21709</v>
      </c>
      <c r="L1259" s="70">
        <v>70</v>
      </c>
      <c r="M1259" s="70">
        <v>1982</v>
      </c>
      <c r="N1259" s="70" t="s">
        <v>21710</v>
      </c>
      <c r="O1259" s="70" t="s">
        <v>4456</v>
      </c>
    </row>
    <row r="1260" spans="1:17" s="70" customFormat="1" x14ac:dyDescent="0.3">
      <c r="A1260" s="70" t="s">
        <v>10069</v>
      </c>
      <c r="B1260" s="70" t="s">
        <v>3457</v>
      </c>
      <c r="C1260" s="70">
        <v>318</v>
      </c>
      <c r="D1260" s="70" t="s">
        <v>21711</v>
      </c>
      <c r="E1260" s="70" t="s">
        <v>15595</v>
      </c>
      <c r="F1260" s="70">
        <v>222190082</v>
      </c>
      <c r="G1260" s="70">
        <v>222190082</v>
      </c>
      <c r="H1260" s="74" t="s">
        <v>21712</v>
      </c>
      <c r="I1260" s="74" t="s">
        <v>21713</v>
      </c>
      <c r="J1260" s="70">
        <v>7630185</v>
      </c>
      <c r="K1260" s="70" t="s">
        <v>21714</v>
      </c>
      <c r="L1260" s="70">
        <v>15</v>
      </c>
      <c r="M1260" s="70">
        <v>2001</v>
      </c>
      <c r="N1260" s="70" t="s">
        <v>287</v>
      </c>
      <c r="O1260" s="70" t="s">
        <v>4456</v>
      </c>
    </row>
    <row r="1261" spans="1:17" s="70" customFormat="1" ht="24" x14ac:dyDescent="0.3">
      <c r="A1261" s="70" t="s">
        <v>11610</v>
      </c>
      <c r="B1261" s="70" t="s">
        <v>5201</v>
      </c>
      <c r="C1261" s="70">
        <v>318</v>
      </c>
      <c r="D1261" s="70" t="s">
        <v>21715</v>
      </c>
      <c r="E1261" s="70" t="s">
        <v>15462</v>
      </c>
      <c r="F1261" s="70">
        <v>225108100</v>
      </c>
      <c r="G1261" s="70">
        <v>225571439</v>
      </c>
      <c r="H1261" s="74" t="s">
        <v>21716</v>
      </c>
      <c r="I1261" s="74" t="s">
        <v>21717</v>
      </c>
      <c r="J1261" s="70">
        <v>9260059</v>
      </c>
      <c r="K1261" s="70" t="s">
        <v>21718</v>
      </c>
      <c r="L1261" s="70">
        <v>100</v>
      </c>
      <c r="M1261" s="70">
        <v>1983</v>
      </c>
      <c r="N1261" s="70" t="s">
        <v>21719</v>
      </c>
      <c r="O1261" s="70" t="s">
        <v>4456</v>
      </c>
    </row>
    <row r="1262" spans="1:17" s="70" customFormat="1" x14ac:dyDescent="0.3">
      <c r="A1262" s="70" t="s">
        <v>9807</v>
      </c>
      <c r="B1262" s="70" t="s">
        <v>21720</v>
      </c>
      <c r="C1262" s="70">
        <v>319</v>
      </c>
      <c r="D1262" s="70" t="s">
        <v>21721</v>
      </c>
      <c r="E1262" s="70" t="s">
        <v>21722</v>
      </c>
      <c r="F1262" s="70" t="s">
        <v>21723</v>
      </c>
      <c r="G1262" s="70" t="s">
        <v>21724</v>
      </c>
      <c r="H1262" s="74" t="s">
        <v>21725</v>
      </c>
      <c r="J1262" s="70">
        <v>6160000</v>
      </c>
      <c r="K1262" s="70" t="s">
        <v>21726</v>
      </c>
      <c r="L1262" s="70">
        <v>50</v>
      </c>
      <c r="M1262" s="70">
        <v>1989</v>
      </c>
      <c r="N1262" s="70" t="s">
        <v>21727</v>
      </c>
      <c r="O1262" s="70" t="s">
        <v>21722</v>
      </c>
    </row>
    <row r="1263" spans="1:17" s="70" customFormat="1" x14ac:dyDescent="0.3">
      <c r="A1263" s="70" t="s">
        <v>10293</v>
      </c>
      <c r="B1263" s="70" t="s">
        <v>3719</v>
      </c>
      <c r="C1263" s="70">
        <v>319</v>
      </c>
      <c r="D1263" s="70" t="s">
        <v>21728</v>
      </c>
      <c r="E1263" s="70" t="s">
        <v>15178</v>
      </c>
      <c r="F1263" s="70">
        <v>224958603</v>
      </c>
      <c r="H1263" s="74" t="s">
        <v>21729</v>
      </c>
      <c r="I1263" s="74" t="s">
        <v>21730</v>
      </c>
      <c r="K1263" s="70" t="s">
        <v>21731</v>
      </c>
      <c r="L1263" s="70">
        <v>120</v>
      </c>
      <c r="M1263" s="70">
        <v>1990</v>
      </c>
      <c r="N1263" s="70" t="s">
        <v>21732</v>
      </c>
      <c r="O1263" s="70" t="s">
        <v>4456</v>
      </c>
    </row>
    <row r="1264" spans="1:17" s="70" customFormat="1" x14ac:dyDescent="0.3">
      <c r="A1264" s="70" t="s">
        <v>10478</v>
      </c>
      <c r="B1264" s="70" t="s">
        <v>3921</v>
      </c>
      <c r="C1264" s="70">
        <v>319</v>
      </c>
      <c r="D1264" s="70" t="s">
        <v>21733</v>
      </c>
      <c r="E1264" s="70" t="s">
        <v>9151</v>
      </c>
      <c r="F1264" s="70">
        <v>229642430</v>
      </c>
      <c r="G1264" s="70">
        <v>223419414</v>
      </c>
      <c r="H1264" s="74" t="s">
        <v>21734</v>
      </c>
      <c r="I1264" s="74" t="s">
        <v>21735</v>
      </c>
      <c r="K1264" s="70" t="s">
        <v>21736</v>
      </c>
      <c r="L1264" s="70">
        <v>30</v>
      </c>
      <c r="M1264" s="70">
        <v>1992</v>
      </c>
      <c r="N1264" s="70" t="s">
        <v>21737</v>
      </c>
      <c r="O1264" s="70" t="s">
        <v>4456</v>
      </c>
    </row>
    <row r="1265" spans="1:17" s="70" customFormat="1" ht="24" x14ac:dyDescent="0.3">
      <c r="A1265" s="70" t="s">
        <v>10493</v>
      </c>
      <c r="B1265" s="70" t="s">
        <v>3938</v>
      </c>
      <c r="C1265" s="70">
        <v>319</v>
      </c>
      <c r="D1265" s="70" t="s">
        <v>21738</v>
      </c>
      <c r="E1265" s="70" t="s">
        <v>15595</v>
      </c>
      <c r="F1265" s="70">
        <v>22206000</v>
      </c>
      <c r="H1265" s="74" t="s">
        <v>21739</v>
      </c>
      <c r="K1265" s="70" t="s">
        <v>21740</v>
      </c>
      <c r="L1265" s="70">
        <v>3</v>
      </c>
      <c r="M1265" s="70">
        <v>1989</v>
      </c>
      <c r="N1265" s="70" t="s">
        <v>21741</v>
      </c>
      <c r="O1265" s="70" t="s">
        <v>4456</v>
      </c>
    </row>
    <row r="1266" spans="1:17" s="70" customFormat="1" ht="24" x14ac:dyDescent="0.3">
      <c r="A1266" s="70" t="s">
        <v>10223</v>
      </c>
      <c r="B1266" s="70" t="s">
        <v>3645</v>
      </c>
      <c r="C1266" s="70">
        <v>319</v>
      </c>
      <c r="D1266" s="70" t="s">
        <v>21742</v>
      </c>
      <c r="E1266" s="70" t="s">
        <v>15266</v>
      </c>
      <c r="F1266" s="70" t="s">
        <v>21743</v>
      </c>
      <c r="H1266" s="74" t="s">
        <v>21744</v>
      </c>
      <c r="I1266" s="74" t="s">
        <v>21745</v>
      </c>
      <c r="K1266" s="70" t="s">
        <v>21746</v>
      </c>
      <c r="L1266" s="70">
        <v>10</v>
      </c>
      <c r="M1266" s="70">
        <v>1974</v>
      </c>
      <c r="N1266" s="70" t="s">
        <v>21747</v>
      </c>
      <c r="O1266" s="70" t="s">
        <v>4456</v>
      </c>
    </row>
    <row r="1267" spans="1:17" s="70" customFormat="1" ht="24" x14ac:dyDescent="0.3">
      <c r="A1267" s="70" t="s">
        <v>14247</v>
      </c>
      <c r="B1267" s="70" t="s">
        <v>8244</v>
      </c>
      <c r="C1267" s="70">
        <v>319</v>
      </c>
      <c r="D1267" s="70" t="s">
        <v>21748</v>
      </c>
      <c r="E1267" s="70" t="s">
        <v>15178</v>
      </c>
      <c r="F1267" s="70">
        <v>228967230</v>
      </c>
      <c r="I1267" s="74" t="s">
        <v>16303</v>
      </c>
      <c r="K1267" s="70" t="s">
        <v>21749</v>
      </c>
      <c r="N1267" s="70" t="s">
        <v>21750</v>
      </c>
      <c r="O1267" s="70" t="s">
        <v>4456</v>
      </c>
    </row>
    <row r="1268" spans="1:17" s="70" customFormat="1" ht="24" x14ac:dyDescent="0.3">
      <c r="A1268" s="70" t="s">
        <v>10146</v>
      </c>
      <c r="B1268" s="70" t="s">
        <v>3555</v>
      </c>
      <c r="C1268" s="70">
        <v>319</v>
      </c>
      <c r="D1268" s="70" t="s">
        <v>21751</v>
      </c>
      <c r="E1268" s="70" t="s">
        <v>15115</v>
      </c>
      <c r="F1268" s="70" t="s">
        <v>21752</v>
      </c>
      <c r="H1268" s="74" t="s">
        <v>21753</v>
      </c>
      <c r="I1268" s="74" t="s">
        <v>21754</v>
      </c>
      <c r="J1268" s="70">
        <v>8500951</v>
      </c>
      <c r="K1268" s="70" t="s">
        <v>21755</v>
      </c>
      <c r="L1268" s="70">
        <v>11</v>
      </c>
      <c r="M1268" s="70">
        <v>2017</v>
      </c>
      <c r="N1268" s="70" t="s">
        <v>21756</v>
      </c>
      <c r="O1268" s="70" t="s">
        <v>4456</v>
      </c>
    </row>
    <row r="1269" spans="1:17" s="70" customFormat="1" ht="24" x14ac:dyDescent="0.3">
      <c r="A1269" s="70" t="s">
        <v>10494</v>
      </c>
      <c r="B1269" s="70" t="s">
        <v>3939</v>
      </c>
      <c r="C1269" s="70">
        <v>319</v>
      </c>
      <c r="D1269" s="70" t="s">
        <v>21757</v>
      </c>
      <c r="E1269" s="70" t="s">
        <v>9151</v>
      </c>
      <c r="F1269" s="70" t="s">
        <v>21758</v>
      </c>
      <c r="H1269" s="74" t="s">
        <v>21759</v>
      </c>
      <c r="I1269" s="74" t="s">
        <v>21760</v>
      </c>
      <c r="K1269" s="70" t="s">
        <v>21761</v>
      </c>
      <c r="L1269" s="70">
        <v>10</v>
      </c>
      <c r="M1269" s="70">
        <v>1996</v>
      </c>
      <c r="N1269" s="70" t="s">
        <v>21762</v>
      </c>
      <c r="O1269" s="70" t="s">
        <v>4456</v>
      </c>
    </row>
    <row r="1270" spans="1:17" s="70" customFormat="1" ht="24" x14ac:dyDescent="0.3">
      <c r="A1270" s="70" t="s">
        <v>10480</v>
      </c>
      <c r="B1270" s="70" t="s">
        <v>3923</v>
      </c>
      <c r="C1270" s="70">
        <v>319</v>
      </c>
      <c r="D1270" s="70" t="s">
        <v>21763</v>
      </c>
      <c r="E1270" s="70" t="s">
        <v>15129</v>
      </c>
      <c r="F1270" s="70" t="s">
        <v>21764</v>
      </c>
      <c r="G1270" s="70" t="s">
        <v>21765</v>
      </c>
      <c r="H1270" s="70" t="s">
        <v>21766</v>
      </c>
      <c r="I1270" s="74" t="s">
        <v>21767</v>
      </c>
      <c r="J1270" s="70">
        <v>9170243</v>
      </c>
      <c r="K1270" s="70" t="s">
        <v>21768</v>
      </c>
      <c r="L1270" s="70">
        <v>25</v>
      </c>
      <c r="M1270" s="70">
        <v>1990</v>
      </c>
      <c r="N1270" s="70" t="s">
        <v>21769</v>
      </c>
      <c r="O1270" s="70" t="s">
        <v>4456</v>
      </c>
    </row>
    <row r="1271" spans="1:17" s="70" customFormat="1" ht="24" x14ac:dyDescent="0.3">
      <c r="A1271" s="70" t="s">
        <v>11612</v>
      </c>
      <c r="B1271" s="70" t="s">
        <v>5203</v>
      </c>
      <c r="C1271" s="70">
        <v>320</v>
      </c>
      <c r="D1271" s="70" t="s">
        <v>21770</v>
      </c>
      <c r="E1271" s="70" t="s">
        <v>15197</v>
      </c>
      <c r="F1271" s="70">
        <v>224333000</v>
      </c>
      <c r="H1271" s="70" t="s">
        <v>21771</v>
      </c>
      <c r="I1271" s="74" t="s">
        <v>21772</v>
      </c>
      <c r="K1271" s="70" t="s">
        <v>21773</v>
      </c>
      <c r="L1271" s="70">
        <v>26</v>
      </c>
      <c r="M1271" s="70">
        <v>1977</v>
      </c>
      <c r="N1271" s="70" t="s">
        <v>21774</v>
      </c>
      <c r="O1271" s="70" t="s">
        <v>4456</v>
      </c>
      <c r="P1271" s="70" t="s">
        <v>9155</v>
      </c>
      <c r="Q1271" s="70" t="s">
        <v>9229</v>
      </c>
    </row>
    <row r="1272" spans="1:17" s="70" customFormat="1" x14ac:dyDescent="0.3">
      <c r="A1272" s="70" t="s">
        <v>10461</v>
      </c>
      <c r="B1272" s="70" t="s">
        <v>3902</v>
      </c>
      <c r="C1272" s="70">
        <v>320</v>
      </c>
      <c r="D1272" s="70" t="s">
        <v>21775</v>
      </c>
      <c r="E1272" s="70" t="s">
        <v>15235</v>
      </c>
      <c r="F1272" s="70">
        <v>227774099</v>
      </c>
      <c r="G1272" s="70">
        <v>227374101</v>
      </c>
      <c r="H1272" s="74" t="s">
        <v>21776</v>
      </c>
      <c r="I1272" s="74" t="s">
        <v>21777</v>
      </c>
      <c r="J1272" s="70">
        <v>8380340</v>
      </c>
      <c r="K1272" s="70" t="s">
        <v>21778</v>
      </c>
      <c r="L1272" s="70">
        <v>15</v>
      </c>
      <c r="M1272" s="70">
        <v>1983</v>
      </c>
      <c r="N1272" s="70" t="s">
        <v>21779</v>
      </c>
      <c r="O1272" s="70" t="s">
        <v>4456</v>
      </c>
    </row>
    <row r="1273" spans="1:17" s="70" customFormat="1" x14ac:dyDescent="0.3">
      <c r="A1273" s="70" t="s">
        <v>9935</v>
      </c>
      <c r="B1273" s="70" t="s">
        <v>3300</v>
      </c>
      <c r="C1273" s="70">
        <v>320</v>
      </c>
      <c r="D1273" s="70" t="s">
        <v>21780</v>
      </c>
      <c r="E1273" s="70" t="s">
        <v>19820</v>
      </c>
      <c r="F1273" s="70">
        <v>224765500</v>
      </c>
      <c r="G1273" s="70">
        <v>224765520</v>
      </c>
      <c r="I1273" s="74" t="s">
        <v>21781</v>
      </c>
      <c r="K1273" s="70" t="s">
        <v>21782</v>
      </c>
      <c r="L1273" s="70">
        <v>566</v>
      </c>
      <c r="M1273" s="70">
        <v>1977</v>
      </c>
      <c r="N1273" s="70" t="s">
        <v>21783</v>
      </c>
      <c r="O1273" s="70" t="s">
        <v>4456</v>
      </c>
    </row>
    <row r="1274" spans="1:17" s="70" customFormat="1" x14ac:dyDescent="0.3">
      <c r="A1274" s="70" t="s">
        <v>12866</v>
      </c>
      <c r="B1274" s="70" t="s">
        <v>6710</v>
      </c>
      <c r="C1274" s="70">
        <v>320</v>
      </c>
      <c r="D1274" s="70" t="s">
        <v>21784</v>
      </c>
      <c r="E1274" s="70" t="s">
        <v>4456</v>
      </c>
      <c r="F1274" s="70">
        <v>229649140</v>
      </c>
      <c r="H1274" s="74" t="s">
        <v>21785</v>
      </c>
      <c r="I1274" s="74" t="s">
        <v>21786</v>
      </c>
      <c r="K1274" s="70" t="s">
        <v>21787</v>
      </c>
      <c r="L1274" s="70">
        <v>90</v>
      </c>
      <c r="M1274" s="70">
        <v>1976</v>
      </c>
      <c r="N1274" s="70" t="s">
        <v>21788</v>
      </c>
      <c r="O1274" s="70" t="s">
        <v>4456</v>
      </c>
    </row>
    <row r="1275" spans="1:17" s="70" customFormat="1" ht="36" x14ac:dyDescent="0.3">
      <c r="A1275" s="70" t="s">
        <v>13740</v>
      </c>
      <c r="B1275" s="70" t="s">
        <v>7681</v>
      </c>
      <c r="C1275" s="70">
        <v>320</v>
      </c>
      <c r="D1275" s="70" t="s">
        <v>21789</v>
      </c>
      <c r="E1275" s="70" t="s">
        <v>15266</v>
      </c>
      <c r="F1275" s="70">
        <v>225953100</v>
      </c>
      <c r="H1275" s="74" t="s">
        <v>21790</v>
      </c>
      <c r="I1275" s="74" t="s">
        <v>21791</v>
      </c>
      <c r="J1275" s="70">
        <v>7770258</v>
      </c>
      <c r="K1275" s="70" t="s">
        <v>21792</v>
      </c>
      <c r="L1275" s="70">
        <v>3500</v>
      </c>
      <c r="M1275" s="70">
        <v>2006</v>
      </c>
      <c r="N1275" s="70" t="s">
        <v>21793</v>
      </c>
      <c r="O1275" s="70" t="s">
        <v>4456</v>
      </c>
    </row>
    <row r="1276" spans="1:17" s="70" customFormat="1" x14ac:dyDescent="0.3">
      <c r="A1276" s="70" t="s">
        <v>12997</v>
      </c>
      <c r="B1276" s="70" t="s">
        <v>6885</v>
      </c>
      <c r="C1276" s="70">
        <v>320</v>
      </c>
      <c r="D1276" s="70" t="s">
        <v>21794</v>
      </c>
      <c r="E1276" s="70" t="s">
        <v>15595</v>
      </c>
      <c r="F1276" s="70">
        <v>227505580</v>
      </c>
      <c r="H1276" s="74" t="s">
        <v>21795</v>
      </c>
      <c r="I1276" s="74" t="s">
        <v>18344</v>
      </c>
      <c r="K1276" s="70" t="s">
        <v>21796</v>
      </c>
      <c r="L1276" s="70">
        <v>700</v>
      </c>
      <c r="N1276" s="70" t="s">
        <v>18340</v>
      </c>
      <c r="O1276" s="70" t="s">
        <v>4456</v>
      </c>
    </row>
    <row r="1277" spans="1:17" s="70" customFormat="1" ht="24" x14ac:dyDescent="0.3">
      <c r="A1277" s="70" t="s">
        <v>11476</v>
      </c>
      <c r="B1277" s="70" t="s">
        <v>5060</v>
      </c>
      <c r="C1277" s="70">
        <v>320</v>
      </c>
      <c r="D1277" s="70" t="s">
        <v>21797</v>
      </c>
      <c r="E1277" s="70" t="s">
        <v>16907</v>
      </c>
      <c r="F1277" s="70">
        <v>224215100</v>
      </c>
      <c r="G1277" s="70">
        <v>227369726</v>
      </c>
      <c r="I1277" s="74" t="s">
        <v>21798</v>
      </c>
      <c r="J1277" s="70">
        <v>8551135</v>
      </c>
      <c r="K1277" s="70" t="s">
        <v>21799</v>
      </c>
      <c r="L1277" s="70">
        <v>40</v>
      </c>
      <c r="M1277" s="70">
        <v>1998</v>
      </c>
      <c r="N1277" s="70" t="s">
        <v>21800</v>
      </c>
      <c r="O1277" s="70" t="s">
        <v>4456</v>
      </c>
      <c r="P1277" s="70" t="s">
        <v>15697</v>
      </c>
    </row>
    <row r="1278" spans="1:17" s="70" customFormat="1" x14ac:dyDescent="0.3">
      <c r="A1278" s="70" t="s">
        <v>11623</v>
      </c>
      <c r="B1278" s="70" t="s">
        <v>5215</v>
      </c>
      <c r="C1278" s="70">
        <v>320</v>
      </c>
      <c r="D1278" s="70" t="s">
        <v>21801</v>
      </c>
      <c r="E1278" s="70" t="s">
        <v>9179</v>
      </c>
      <c r="F1278" s="70">
        <v>224293050</v>
      </c>
      <c r="H1278" s="74" t="s">
        <v>21802</v>
      </c>
      <c r="I1278" s="74" t="s">
        <v>21803</v>
      </c>
      <c r="J1278" s="70">
        <v>7590923</v>
      </c>
      <c r="K1278" s="70" t="s">
        <v>21804</v>
      </c>
      <c r="L1278" s="70">
        <v>40</v>
      </c>
      <c r="M1278" s="70">
        <v>1994</v>
      </c>
      <c r="N1278" s="70" t="s">
        <v>21805</v>
      </c>
      <c r="O1278" s="70" t="s">
        <v>4456</v>
      </c>
    </row>
    <row r="1279" spans="1:17" s="70" customFormat="1" ht="24" x14ac:dyDescent="0.3">
      <c r="A1279" s="70" t="s">
        <v>10239</v>
      </c>
      <c r="B1279" s="70" t="s">
        <v>3662</v>
      </c>
      <c r="C1279" s="70">
        <v>321</v>
      </c>
      <c r="D1279" s="70" t="s">
        <v>21809</v>
      </c>
      <c r="E1279" s="70" t="s">
        <v>4456</v>
      </c>
      <c r="F1279" s="70" t="s">
        <v>21810</v>
      </c>
      <c r="H1279" s="74" t="s">
        <v>21811</v>
      </c>
      <c r="K1279" s="70" t="s">
        <v>21812</v>
      </c>
      <c r="L1279" s="70">
        <v>2</v>
      </c>
      <c r="M1279" s="70">
        <v>1985</v>
      </c>
      <c r="N1279" s="70" t="s">
        <v>21813</v>
      </c>
      <c r="O1279" s="70" t="s">
        <v>4456</v>
      </c>
    </row>
    <row r="1280" spans="1:17" s="70" customFormat="1" ht="24" x14ac:dyDescent="0.3">
      <c r="A1280" s="70" t="s">
        <v>10169</v>
      </c>
      <c r="B1280" s="70" t="s">
        <v>3581</v>
      </c>
      <c r="C1280" s="70">
        <v>321</v>
      </c>
      <c r="D1280" s="70" t="s">
        <v>21814</v>
      </c>
      <c r="E1280" s="70" t="s">
        <v>15588</v>
      </c>
      <c r="F1280" s="70" t="s">
        <v>21815</v>
      </c>
      <c r="G1280" s="70">
        <v>224246224</v>
      </c>
      <c r="H1280" s="74" t="s">
        <v>21816</v>
      </c>
      <c r="I1280" s="74" t="s">
        <v>21817</v>
      </c>
      <c r="J1280" s="70">
        <v>7810639</v>
      </c>
      <c r="K1280" s="70" t="s">
        <v>21818</v>
      </c>
      <c r="L1280" s="70">
        <v>8</v>
      </c>
      <c r="M1280" s="70">
        <v>1987</v>
      </c>
      <c r="N1280" s="70" t="s">
        <v>21819</v>
      </c>
      <c r="O1280" s="70" t="s">
        <v>4456</v>
      </c>
    </row>
    <row r="1281" spans="1:15" s="70" customFormat="1" ht="24" x14ac:dyDescent="0.3">
      <c r="A1281" s="70" t="s">
        <v>11095</v>
      </c>
      <c r="B1281" s="70" t="s">
        <v>4643</v>
      </c>
      <c r="C1281" s="70">
        <v>321</v>
      </c>
      <c r="D1281" s="70" t="s">
        <v>21820</v>
      </c>
      <c r="E1281" s="70" t="s">
        <v>9225</v>
      </c>
      <c r="F1281" s="70">
        <v>224811986</v>
      </c>
      <c r="H1281" s="74" t="s">
        <v>21821</v>
      </c>
      <c r="I1281" s="74" t="s">
        <v>21822</v>
      </c>
      <c r="K1281" s="70" t="s">
        <v>21823</v>
      </c>
      <c r="L1281" s="70">
        <v>10</v>
      </c>
      <c r="M1281" s="70">
        <v>1993</v>
      </c>
      <c r="N1281" s="70" t="s">
        <v>21824</v>
      </c>
      <c r="O1281" s="70" t="s">
        <v>4456</v>
      </c>
    </row>
    <row r="1282" spans="1:15" s="70" customFormat="1" x14ac:dyDescent="0.3">
      <c r="A1282" s="70" t="s">
        <v>11333</v>
      </c>
      <c r="B1282" s="70" t="s">
        <v>4900</v>
      </c>
      <c r="C1282" s="70">
        <v>321</v>
      </c>
      <c r="D1282" s="70" t="s">
        <v>21825</v>
      </c>
      <c r="E1282" s="70" t="s">
        <v>9225</v>
      </c>
      <c r="F1282" s="70">
        <v>225527404</v>
      </c>
      <c r="G1282" s="70">
        <v>225524127</v>
      </c>
      <c r="H1282" s="74" t="s">
        <v>21826</v>
      </c>
      <c r="I1282" s="74" t="s">
        <v>21827</v>
      </c>
      <c r="J1282" s="70">
        <v>8970040</v>
      </c>
      <c r="K1282" s="70" t="s">
        <v>21828</v>
      </c>
      <c r="L1282" s="70">
        <v>35</v>
      </c>
      <c r="M1282" s="70">
        <v>1968</v>
      </c>
      <c r="N1282" s="70" t="s">
        <v>21829</v>
      </c>
      <c r="O1282" s="70" t="s">
        <v>4456</v>
      </c>
    </row>
    <row r="1283" spans="1:15" s="70" customFormat="1" x14ac:dyDescent="0.3">
      <c r="A1283" s="70" t="s">
        <v>10371</v>
      </c>
      <c r="B1283" s="70" t="s">
        <v>21808</v>
      </c>
      <c r="C1283" s="70">
        <v>321</v>
      </c>
      <c r="D1283" s="70" t="s">
        <v>21830</v>
      </c>
      <c r="E1283" s="70" t="s">
        <v>16511</v>
      </c>
      <c r="F1283" s="70" t="s">
        <v>21831</v>
      </c>
      <c r="H1283" s="74" t="s">
        <v>21832</v>
      </c>
      <c r="I1283" s="74" t="s">
        <v>21833</v>
      </c>
      <c r="J1283" s="70">
        <v>3480426</v>
      </c>
      <c r="K1283" s="70" t="s">
        <v>21834</v>
      </c>
      <c r="L1283" s="70">
        <v>150</v>
      </c>
      <c r="M1283" s="70">
        <v>1980</v>
      </c>
      <c r="N1283" s="70" t="s">
        <v>21835</v>
      </c>
      <c r="O1283" s="70" t="s">
        <v>16511</v>
      </c>
    </row>
    <row r="1284" spans="1:15" s="70" customFormat="1" ht="24" x14ac:dyDescent="0.3">
      <c r="A1284" s="70" t="s">
        <v>10481</v>
      </c>
      <c r="B1284" s="70" t="s">
        <v>3924</v>
      </c>
      <c r="C1284" s="70">
        <v>321</v>
      </c>
      <c r="D1284" s="70" t="s">
        <v>21836</v>
      </c>
      <c r="E1284" s="70" t="s">
        <v>15390</v>
      </c>
      <c r="F1284" s="70">
        <v>225581062</v>
      </c>
      <c r="H1284" s="74" t="s">
        <v>21837</v>
      </c>
      <c r="I1284" s="74" t="s">
        <v>21838</v>
      </c>
      <c r="J1284" s="70">
        <v>7990356</v>
      </c>
      <c r="K1284" s="70" t="s">
        <v>21839</v>
      </c>
      <c r="L1284" s="70">
        <v>50</v>
      </c>
      <c r="M1284" s="70">
        <v>1990</v>
      </c>
      <c r="N1284" s="70" t="s">
        <v>21840</v>
      </c>
      <c r="O1284" s="70" t="s">
        <v>4456</v>
      </c>
    </row>
    <row r="1285" spans="1:15" s="70" customFormat="1" ht="24" x14ac:dyDescent="0.3">
      <c r="A1285" s="70" t="s">
        <v>12743</v>
      </c>
      <c r="B1285" s="70" t="s">
        <v>21807</v>
      </c>
      <c r="C1285" s="70">
        <v>321</v>
      </c>
      <c r="D1285" s="70" t="s">
        <v>21841</v>
      </c>
      <c r="E1285" s="70" t="s">
        <v>16642</v>
      </c>
      <c r="F1285" s="70" t="s">
        <v>21842</v>
      </c>
      <c r="H1285" s="70" t="s">
        <v>21843</v>
      </c>
      <c r="I1285" s="74" t="s">
        <v>21844</v>
      </c>
      <c r="K1285" s="70" t="s">
        <v>21845</v>
      </c>
      <c r="L1285" s="70">
        <v>45</v>
      </c>
      <c r="M1285" s="70">
        <v>1998</v>
      </c>
      <c r="N1285" s="70" t="s">
        <v>21846</v>
      </c>
      <c r="O1285" s="70" t="s">
        <v>16642</v>
      </c>
    </row>
    <row r="1286" spans="1:15" s="70" customFormat="1" x14ac:dyDescent="0.3">
      <c r="A1286" s="70" t="s">
        <v>9936</v>
      </c>
      <c r="B1286" s="70" t="s">
        <v>21806</v>
      </c>
      <c r="C1286" s="70">
        <v>321</v>
      </c>
      <c r="D1286" s="70" t="s">
        <v>21847</v>
      </c>
      <c r="E1286" s="70" t="s">
        <v>15327</v>
      </c>
      <c r="F1286" s="70" t="s">
        <v>21848</v>
      </c>
      <c r="G1286" s="70" t="s">
        <v>21849</v>
      </c>
      <c r="H1286" s="74" t="s">
        <v>21850</v>
      </c>
      <c r="I1286" s="74" t="s">
        <v>21851</v>
      </c>
      <c r="K1286" s="70" t="s">
        <v>21852</v>
      </c>
      <c r="L1286" s="70">
        <v>40</v>
      </c>
      <c r="N1286" s="70" t="s">
        <v>21853</v>
      </c>
      <c r="O1286" s="70" t="s">
        <v>15327</v>
      </c>
    </row>
    <row r="1287" spans="1:15" s="70" customFormat="1" x14ac:dyDescent="0.3">
      <c r="A1287" s="70" t="s">
        <v>10240</v>
      </c>
      <c r="B1287" s="70" t="s">
        <v>3663</v>
      </c>
      <c r="C1287" s="70">
        <v>321</v>
      </c>
      <c r="D1287" s="70" t="s">
        <v>21854</v>
      </c>
      <c r="E1287" s="70" t="s">
        <v>15178</v>
      </c>
      <c r="F1287" s="70">
        <v>222439898</v>
      </c>
      <c r="H1287" s="74" t="s">
        <v>21855</v>
      </c>
      <c r="I1287" s="74" t="s">
        <v>21856</v>
      </c>
      <c r="K1287" s="70" t="s">
        <v>21857</v>
      </c>
      <c r="L1287" s="70">
        <v>20</v>
      </c>
      <c r="M1287" s="70">
        <v>1994</v>
      </c>
      <c r="N1287" s="70" t="s">
        <v>21858</v>
      </c>
      <c r="O1287" s="70" t="s">
        <v>4456</v>
      </c>
    </row>
    <row r="1288" spans="1:15" s="70" customFormat="1" x14ac:dyDescent="0.3">
      <c r="A1288" s="70" t="s">
        <v>9296</v>
      </c>
      <c r="B1288" s="70" t="s">
        <v>2428</v>
      </c>
      <c r="C1288" s="70">
        <v>321</v>
      </c>
      <c r="D1288" s="70" t="s">
        <v>21859</v>
      </c>
      <c r="E1288" s="70" t="s">
        <v>9151</v>
      </c>
      <c r="F1288" s="70">
        <v>223780592</v>
      </c>
      <c r="G1288" s="70">
        <v>223780689</v>
      </c>
      <c r="H1288" s="74" t="s">
        <v>21860</v>
      </c>
      <c r="K1288" s="70" t="s">
        <v>21861</v>
      </c>
      <c r="L1288" s="70">
        <v>5</v>
      </c>
      <c r="M1288" s="70">
        <v>1984</v>
      </c>
      <c r="N1288" s="70" t="s">
        <v>21862</v>
      </c>
      <c r="O1288" s="70" t="s">
        <v>4456</v>
      </c>
    </row>
    <row r="1289" spans="1:15" s="70" customFormat="1" ht="24" x14ac:dyDescent="0.3">
      <c r="A1289" s="70" t="s">
        <v>10241</v>
      </c>
      <c r="B1289" s="70" t="s">
        <v>3664</v>
      </c>
      <c r="C1289" s="70">
        <v>322</v>
      </c>
      <c r="D1289" s="70" t="s">
        <v>21863</v>
      </c>
      <c r="E1289" s="70" t="s">
        <v>15120</v>
      </c>
      <c r="F1289" s="70">
        <v>224908900</v>
      </c>
      <c r="G1289" s="70">
        <v>224908910</v>
      </c>
      <c r="H1289" s="74" t="s">
        <v>21864</v>
      </c>
      <c r="I1289" s="74" t="s">
        <v>21865</v>
      </c>
      <c r="J1289" s="70">
        <v>8420344</v>
      </c>
      <c r="K1289" s="70" t="s">
        <v>21866</v>
      </c>
      <c r="L1289" s="70">
        <v>80</v>
      </c>
      <c r="M1289" s="70">
        <v>1956</v>
      </c>
      <c r="N1289" s="70" t="s">
        <v>21867</v>
      </c>
      <c r="O1289" s="70" t="s">
        <v>4456</v>
      </c>
    </row>
    <row r="1290" spans="1:15" s="70" customFormat="1" ht="24" x14ac:dyDescent="0.3">
      <c r="A1290" s="70" t="s">
        <v>11635</v>
      </c>
      <c r="B1290" s="70" t="s">
        <v>5231</v>
      </c>
      <c r="C1290" s="70">
        <v>322</v>
      </c>
      <c r="D1290" s="70" t="s">
        <v>21868</v>
      </c>
      <c r="E1290" s="70" t="s">
        <v>15415</v>
      </c>
      <c r="F1290" s="70">
        <v>229453700</v>
      </c>
      <c r="H1290" s="74" t="s">
        <v>21869</v>
      </c>
      <c r="I1290" s="74" t="s">
        <v>21870</v>
      </c>
      <c r="J1290" s="70">
        <v>8051349</v>
      </c>
      <c r="K1290" s="70" t="s">
        <v>21871</v>
      </c>
      <c r="L1290" s="70">
        <v>15</v>
      </c>
      <c r="M1290" s="70">
        <v>1996</v>
      </c>
      <c r="N1290" s="70" t="s">
        <v>21872</v>
      </c>
      <c r="O1290" s="70" t="s">
        <v>4456</v>
      </c>
    </row>
    <row r="1291" spans="1:15" s="70" customFormat="1" x14ac:dyDescent="0.3">
      <c r="A1291" s="70" t="s">
        <v>11649</v>
      </c>
      <c r="B1291" s="70" t="s">
        <v>5248</v>
      </c>
      <c r="C1291" s="70">
        <v>322</v>
      </c>
      <c r="D1291" s="70" t="s">
        <v>21873</v>
      </c>
      <c r="E1291" s="70" t="s">
        <v>4456</v>
      </c>
      <c r="F1291" s="70">
        <v>223689380</v>
      </c>
      <c r="H1291" s="74" t="s">
        <v>21874</v>
      </c>
      <c r="I1291" s="74" t="s">
        <v>21875</v>
      </c>
      <c r="J1291" s="70">
        <v>8360416</v>
      </c>
      <c r="K1291" s="70" t="s">
        <v>21876</v>
      </c>
      <c r="L1291" s="70">
        <v>25</v>
      </c>
      <c r="M1291" s="70">
        <v>1980</v>
      </c>
      <c r="N1291" s="70" t="s">
        <v>978</v>
      </c>
      <c r="O1291" s="70" t="s">
        <v>4456</v>
      </c>
    </row>
    <row r="1292" spans="1:15" s="70" customFormat="1" x14ac:dyDescent="0.3">
      <c r="A1292" s="70" t="s">
        <v>10242</v>
      </c>
      <c r="B1292" s="70" t="s">
        <v>3665</v>
      </c>
      <c r="C1292" s="70">
        <v>322</v>
      </c>
      <c r="D1292" s="70" t="s">
        <v>21877</v>
      </c>
      <c r="E1292" s="70" t="s">
        <v>15178</v>
      </c>
      <c r="F1292" s="70">
        <v>224431551</v>
      </c>
      <c r="H1292" s="74" t="s">
        <v>21878</v>
      </c>
      <c r="I1292" s="74" t="s">
        <v>21879</v>
      </c>
      <c r="J1292" s="70">
        <v>8590697</v>
      </c>
      <c r="K1292" s="70" t="s">
        <v>21880</v>
      </c>
      <c r="L1292" s="70">
        <v>200</v>
      </c>
      <c r="M1292" s="70">
        <v>1988</v>
      </c>
      <c r="N1292" s="70" t="s">
        <v>21881</v>
      </c>
      <c r="O1292" s="70" t="s">
        <v>4456</v>
      </c>
    </row>
    <row r="1293" spans="1:15" s="70" customFormat="1" x14ac:dyDescent="0.3">
      <c r="A1293" s="70" t="s">
        <v>12609</v>
      </c>
      <c r="B1293" s="70" t="s">
        <v>6322</v>
      </c>
      <c r="C1293" s="70">
        <v>322</v>
      </c>
      <c r="D1293" s="70" t="s">
        <v>21882</v>
      </c>
      <c r="E1293" s="70" t="s">
        <v>15115</v>
      </c>
      <c r="F1293" s="70">
        <v>227725015</v>
      </c>
      <c r="G1293" s="70">
        <v>227862076</v>
      </c>
      <c r="H1293" s="74" t="s">
        <v>21883</v>
      </c>
      <c r="I1293" s="74" t="s">
        <v>21884</v>
      </c>
      <c r="J1293" s="70">
        <v>8510327</v>
      </c>
      <c r="K1293" s="70" t="s">
        <v>21885</v>
      </c>
      <c r="L1293" s="70">
        <v>19</v>
      </c>
      <c r="M1293" s="70">
        <v>1977</v>
      </c>
      <c r="N1293" s="70" t="s">
        <v>21886</v>
      </c>
      <c r="O1293" s="70" t="s">
        <v>4456</v>
      </c>
    </row>
    <row r="1294" spans="1:15" s="70" customFormat="1" ht="24" x14ac:dyDescent="0.3">
      <c r="A1294" s="70" t="s">
        <v>10284</v>
      </c>
      <c r="B1294" s="70" t="s">
        <v>3710</v>
      </c>
      <c r="C1294" s="70">
        <v>322</v>
      </c>
      <c r="D1294" s="70" t="s">
        <v>21887</v>
      </c>
      <c r="E1294" s="70" t="s">
        <v>9256</v>
      </c>
      <c r="F1294" s="70">
        <v>224347300</v>
      </c>
      <c r="G1294" s="70">
        <v>224347399</v>
      </c>
      <c r="H1294" s="74" t="s">
        <v>21888</v>
      </c>
      <c r="K1294" s="70" t="s">
        <v>21889</v>
      </c>
      <c r="L1294" s="70">
        <v>220</v>
      </c>
      <c r="M1294" s="70">
        <v>1978</v>
      </c>
      <c r="N1294" s="70" t="s">
        <v>21890</v>
      </c>
      <c r="O1294" s="70" t="s">
        <v>4456</v>
      </c>
    </row>
    <row r="1295" spans="1:15" s="70" customFormat="1" x14ac:dyDescent="0.3">
      <c r="A1295" s="70" t="s">
        <v>11799</v>
      </c>
      <c r="B1295" s="70" t="s">
        <v>5423</v>
      </c>
      <c r="C1295" s="70">
        <v>322</v>
      </c>
      <c r="D1295" s="70" t="s">
        <v>21891</v>
      </c>
      <c r="E1295" s="70" t="s">
        <v>9151</v>
      </c>
      <c r="F1295" s="70">
        <v>223288900</v>
      </c>
      <c r="H1295" s="74" t="s">
        <v>21892</v>
      </c>
      <c r="I1295" s="70" t="s">
        <v>21893</v>
      </c>
      <c r="K1295" s="70" t="s">
        <v>21894</v>
      </c>
      <c r="L1295" s="70">
        <v>25</v>
      </c>
      <c r="M1295" s="70">
        <v>1993</v>
      </c>
      <c r="N1295" s="70" t="s">
        <v>21895</v>
      </c>
      <c r="O1295" s="70" t="s">
        <v>4456</v>
      </c>
    </row>
    <row r="1296" spans="1:15" s="70" customFormat="1" x14ac:dyDescent="0.3">
      <c r="A1296" s="70" t="s">
        <v>9559</v>
      </c>
      <c r="B1296" s="70" t="s">
        <v>2764</v>
      </c>
      <c r="C1296" s="70">
        <v>322</v>
      </c>
      <c r="D1296" s="70" t="s">
        <v>21896</v>
      </c>
      <c r="E1296" s="70" t="s">
        <v>15197</v>
      </c>
      <c r="F1296" s="70">
        <v>224965600</v>
      </c>
      <c r="H1296" s="74" t="s">
        <v>21898</v>
      </c>
      <c r="I1296" s="74" t="s">
        <v>21897</v>
      </c>
      <c r="K1296" s="70" t="s">
        <v>21899</v>
      </c>
      <c r="L1296" s="70">
        <v>130</v>
      </c>
      <c r="M1296" s="70">
        <v>1997</v>
      </c>
      <c r="N1296" s="70" t="s">
        <v>21900</v>
      </c>
      <c r="O1296" s="70" t="s">
        <v>4456</v>
      </c>
    </row>
    <row r="1297" spans="1:17" s="70" customFormat="1" ht="24" x14ac:dyDescent="0.3">
      <c r="A1297" s="70" t="s">
        <v>10170</v>
      </c>
      <c r="B1297" s="70" t="s">
        <v>3582</v>
      </c>
      <c r="C1297" s="70">
        <v>323</v>
      </c>
      <c r="D1297" s="70" t="s">
        <v>21901</v>
      </c>
      <c r="E1297" s="70" t="s">
        <v>15197</v>
      </c>
      <c r="F1297" s="70">
        <v>226231300</v>
      </c>
      <c r="H1297" s="70" t="s">
        <v>21902</v>
      </c>
      <c r="I1297" s="74" t="s">
        <v>21903</v>
      </c>
      <c r="K1297" s="70" t="s">
        <v>21904</v>
      </c>
      <c r="L1297" s="70">
        <v>20</v>
      </c>
      <c r="M1297" s="70">
        <v>1973</v>
      </c>
      <c r="N1297" s="70" t="s">
        <v>21905</v>
      </c>
      <c r="O1297" s="70" t="s">
        <v>4456</v>
      </c>
    </row>
    <row r="1298" spans="1:17" s="70" customFormat="1" ht="24" x14ac:dyDescent="0.3">
      <c r="A1298" s="70" t="s">
        <v>10316</v>
      </c>
      <c r="B1298" s="70" t="s">
        <v>3743</v>
      </c>
      <c r="C1298" s="70">
        <v>323</v>
      </c>
      <c r="D1298" s="70" t="s">
        <v>21906</v>
      </c>
      <c r="E1298" s="70" t="s">
        <v>15588</v>
      </c>
      <c r="F1298" s="70" t="s">
        <v>21907</v>
      </c>
      <c r="G1298" s="70">
        <v>228228500</v>
      </c>
      <c r="H1298" s="74" t="s">
        <v>21908</v>
      </c>
      <c r="I1298" s="74" t="s">
        <v>21909</v>
      </c>
      <c r="K1298" s="70" t="s">
        <v>21910</v>
      </c>
      <c r="L1298" s="70">
        <v>15</v>
      </c>
      <c r="M1298" s="70">
        <v>1985</v>
      </c>
      <c r="N1298" s="70" t="s">
        <v>21513</v>
      </c>
      <c r="O1298" s="70" t="s">
        <v>4456</v>
      </c>
    </row>
    <row r="1299" spans="1:17" s="70" customFormat="1" ht="24" x14ac:dyDescent="0.3">
      <c r="A1299" s="70" t="s">
        <v>9772</v>
      </c>
      <c r="B1299" s="70" t="s">
        <v>3118</v>
      </c>
      <c r="C1299" s="70">
        <v>323</v>
      </c>
      <c r="D1299" s="70" t="s">
        <v>21911</v>
      </c>
      <c r="E1299" s="70" t="s">
        <v>15390</v>
      </c>
      <c r="F1299" s="70">
        <v>228362500</v>
      </c>
      <c r="H1299" s="74" t="s">
        <v>21912</v>
      </c>
      <c r="I1299" s="74" t="s">
        <v>21913</v>
      </c>
      <c r="K1299" s="70" t="s">
        <v>21914</v>
      </c>
      <c r="L1299" s="70">
        <v>16</v>
      </c>
      <c r="M1299" s="70">
        <v>1990</v>
      </c>
      <c r="N1299" s="70" t="s">
        <v>21915</v>
      </c>
      <c r="O1299" s="70" t="s">
        <v>4456</v>
      </c>
    </row>
    <row r="1300" spans="1:17" s="70" customFormat="1" x14ac:dyDescent="0.3">
      <c r="A1300" s="70" t="s">
        <v>11688</v>
      </c>
      <c r="B1300" s="70" t="s">
        <v>5292</v>
      </c>
      <c r="C1300" s="70">
        <v>323</v>
      </c>
      <c r="D1300" s="70" t="s">
        <v>21916</v>
      </c>
      <c r="E1300" s="70" t="s">
        <v>15415</v>
      </c>
      <c r="F1300" s="70">
        <v>228571201</v>
      </c>
      <c r="H1300" s="74" t="s">
        <v>21917</v>
      </c>
      <c r="K1300" s="70" t="s">
        <v>21918</v>
      </c>
      <c r="N1300" s="70" t="s">
        <v>21919</v>
      </c>
      <c r="O1300" s="70" t="s">
        <v>4456</v>
      </c>
    </row>
    <row r="1301" spans="1:17" s="70" customFormat="1" x14ac:dyDescent="0.3">
      <c r="A1301" s="70" t="s">
        <v>9998</v>
      </c>
      <c r="B1301" s="70" t="s">
        <v>21920</v>
      </c>
      <c r="C1301" s="70">
        <v>323</v>
      </c>
      <c r="D1301" s="70" t="s">
        <v>21921</v>
      </c>
      <c r="E1301" s="70" t="s">
        <v>16305</v>
      </c>
      <c r="F1301" s="70" t="s">
        <v>21922</v>
      </c>
      <c r="H1301" s="74" t="s">
        <v>21923</v>
      </c>
      <c r="I1301" s="74" t="s">
        <v>21924</v>
      </c>
      <c r="K1301" s="70" t="s">
        <v>21925</v>
      </c>
      <c r="L1301" s="70">
        <v>20</v>
      </c>
      <c r="N1301" s="70" t="s">
        <v>21926</v>
      </c>
      <c r="O1301" s="70" t="s">
        <v>16305</v>
      </c>
    </row>
    <row r="1302" spans="1:17" s="70" customFormat="1" x14ac:dyDescent="0.3">
      <c r="A1302" s="70" t="s">
        <v>10070</v>
      </c>
      <c r="B1302" s="70" t="s">
        <v>3458</v>
      </c>
      <c r="C1302" s="70">
        <v>323</v>
      </c>
      <c r="D1302" s="70" t="s">
        <v>21927</v>
      </c>
      <c r="E1302" s="70" t="s">
        <v>4456</v>
      </c>
      <c r="F1302" s="70">
        <v>229121100</v>
      </c>
      <c r="H1302" s="74" t="s">
        <v>21928</v>
      </c>
      <c r="I1302" s="74" t="s">
        <v>21929</v>
      </c>
      <c r="K1302" s="70" t="s">
        <v>21930</v>
      </c>
      <c r="L1302" s="70">
        <v>100</v>
      </c>
      <c r="M1302" s="70">
        <v>1987</v>
      </c>
      <c r="N1302" s="70" t="s">
        <v>21931</v>
      </c>
      <c r="O1302" s="70" t="s">
        <v>4456</v>
      </c>
    </row>
    <row r="1303" spans="1:17" s="70" customFormat="1" ht="24" x14ac:dyDescent="0.3">
      <c r="A1303" s="70" t="s">
        <v>11678</v>
      </c>
      <c r="B1303" s="70" t="s">
        <v>5281</v>
      </c>
      <c r="C1303" s="70">
        <v>323</v>
      </c>
      <c r="D1303" s="70" t="s">
        <v>21932</v>
      </c>
      <c r="E1303" s="70" t="s">
        <v>15415</v>
      </c>
      <c r="F1303" s="70">
        <v>226551410</v>
      </c>
      <c r="H1303" s="74" t="s">
        <v>21933</v>
      </c>
      <c r="I1303" s="74" t="s">
        <v>21934</v>
      </c>
      <c r="K1303" s="70" t="s">
        <v>21935</v>
      </c>
      <c r="L1303" s="70">
        <v>3</v>
      </c>
      <c r="N1303" s="70" t="s">
        <v>21936</v>
      </c>
      <c r="O1303" s="70" t="s">
        <v>4456</v>
      </c>
      <c r="P1303" s="70" t="s">
        <v>15884</v>
      </c>
      <c r="Q1303" s="70" t="s">
        <v>9229</v>
      </c>
    </row>
    <row r="1304" spans="1:17" s="70" customFormat="1" ht="24" x14ac:dyDescent="0.3">
      <c r="A1304" s="70" t="s">
        <v>9362</v>
      </c>
      <c r="B1304" s="70" t="s">
        <v>2518</v>
      </c>
      <c r="C1304" s="70">
        <v>323</v>
      </c>
      <c r="D1304" s="70" t="s">
        <v>21937</v>
      </c>
      <c r="E1304" s="70" t="s">
        <v>9256</v>
      </c>
      <c r="F1304" s="70" t="s">
        <v>21938</v>
      </c>
      <c r="H1304" s="74" t="s">
        <v>21939</v>
      </c>
      <c r="I1304" s="74" t="s">
        <v>21940</v>
      </c>
      <c r="K1304" s="70" t="s">
        <v>21941</v>
      </c>
      <c r="L1304" s="70">
        <v>40</v>
      </c>
      <c r="M1304" s="70">
        <v>1983</v>
      </c>
      <c r="N1304" s="70" t="s">
        <v>21942</v>
      </c>
      <c r="O1304" s="70" t="s">
        <v>4456</v>
      </c>
    </row>
    <row r="1305" spans="1:17" s="70" customFormat="1" ht="24" x14ac:dyDescent="0.3">
      <c r="A1305" s="70" t="s">
        <v>14260</v>
      </c>
      <c r="B1305" s="70" t="s">
        <v>8263</v>
      </c>
      <c r="C1305" s="70">
        <v>323</v>
      </c>
      <c r="D1305" s="70" t="s">
        <v>21943</v>
      </c>
      <c r="E1305" s="70" t="s">
        <v>4456</v>
      </c>
      <c r="F1305" s="70">
        <v>222474200</v>
      </c>
      <c r="H1305" s="74" t="s">
        <v>21944</v>
      </c>
      <c r="I1305" s="74" t="s">
        <v>21945</v>
      </c>
      <c r="J1305" s="70">
        <v>8320353</v>
      </c>
      <c r="K1305" s="70" t="s">
        <v>21946</v>
      </c>
      <c r="L1305" s="70">
        <v>6</v>
      </c>
      <c r="M1305" s="70">
        <v>1979</v>
      </c>
      <c r="N1305" s="70" t="s">
        <v>21947</v>
      </c>
      <c r="O1305" s="70" t="s">
        <v>4456</v>
      </c>
      <c r="P1305" s="70" t="s">
        <v>21948</v>
      </c>
      <c r="Q1305" s="70" t="s">
        <v>9229</v>
      </c>
    </row>
    <row r="1306" spans="1:17" s="70" customFormat="1" x14ac:dyDescent="0.3">
      <c r="A1306" s="70" t="s">
        <v>10971</v>
      </c>
      <c r="B1306" s="70" t="s">
        <v>4500</v>
      </c>
      <c r="C1306" s="70">
        <v>324</v>
      </c>
      <c r="D1306" s="70" t="s">
        <v>21965</v>
      </c>
      <c r="E1306" s="70" t="s">
        <v>9267</v>
      </c>
      <c r="F1306" s="70">
        <v>227387673</v>
      </c>
      <c r="H1306" s="74" t="s">
        <v>21966</v>
      </c>
      <c r="I1306" s="74" t="s">
        <v>21967</v>
      </c>
      <c r="J1306" s="70">
        <v>9390363</v>
      </c>
      <c r="K1306" s="70" t="s">
        <v>21968</v>
      </c>
      <c r="L1306" s="70">
        <v>80</v>
      </c>
      <c r="M1306" s="70">
        <v>1995</v>
      </c>
      <c r="N1306" s="70" t="s">
        <v>21969</v>
      </c>
      <c r="O1306" s="70" t="s">
        <v>4456</v>
      </c>
      <c r="P1306" s="70" t="s">
        <v>15884</v>
      </c>
      <c r="Q1306" s="70" t="s">
        <v>16993</v>
      </c>
    </row>
    <row r="1307" spans="1:17" s="70" customFormat="1" x14ac:dyDescent="0.3">
      <c r="A1307" s="70" t="s">
        <v>12610</v>
      </c>
      <c r="B1307" s="70" t="s">
        <v>6324</v>
      </c>
      <c r="C1307" s="70">
        <v>324</v>
      </c>
      <c r="D1307" s="70" t="s">
        <v>21949</v>
      </c>
      <c r="E1307" s="70" t="s">
        <v>9256</v>
      </c>
      <c r="F1307" s="70">
        <v>228730470</v>
      </c>
      <c r="H1307" s="74" t="s">
        <v>21950</v>
      </c>
      <c r="I1307" s="74" t="s">
        <v>21951</v>
      </c>
      <c r="J1307" s="70">
        <v>9031172</v>
      </c>
      <c r="K1307" s="70" t="s">
        <v>21952</v>
      </c>
      <c r="L1307" s="70">
        <v>50</v>
      </c>
      <c r="M1307" s="70">
        <v>2008</v>
      </c>
      <c r="N1307" s="70" t="s">
        <v>21953</v>
      </c>
      <c r="O1307" s="70" t="s">
        <v>4456</v>
      </c>
    </row>
    <row r="1308" spans="1:17" s="70" customFormat="1" x14ac:dyDescent="0.3">
      <c r="A1308" s="70" t="s">
        <v>10216</v>
      </c>
      <c r="B1308" s="70" t="s">
        <v>3637</v>
      </c>
      <c r="C1308" s="70">
        <v>324</v>
      </c>
      <c r="D1308" s="70" t="s">
        <v>21954</v>
      </c>
      <c r="E1308" s="70" t="s">
        <v>4456</v>
      </c>
      <c r="F1308" s="70">
        <v>225567941</v>
      </c>
      <c r="G1308" s="70">
        <v>225545176</v>
      </c>
      <c r="H1308" s="70" t="s">
        <v>21955</v>
      </c>
      <c r="I1308" s="74" t="s">
        <v>21956</v>
      </c>
      <c r="J1308" s="70">
        <v>7770221</v>
      </c>
      <c r="K1308" s="70" t="s">
        <v>21957</v>
      </c>
      <c r="L1308" s="70">
        <v>20</v>
      </c>
      <c r="M1308" s="70">
        <v>1998</v>
      </c>
      <c r="N1308" s="70" t="s">
        <v>21958</v>
      </c>
      <c r="O1308" s="70" t="s">
        <v>4456</v>
      </c>
    </row>
    <row r="1309" spans="1:17" s="70" customFormat="1" ht="24" x14ac:dyDescent="0.3">
      <c r="A1309" s="70" t="s">
        <v>13234</v>
      </c>
      <c r="B1309" s="70" t="s">
        <v>7146</v>
      </c>
      <c r="C1309" s="70">
        <v>324</v>
      </c>
      <c r="D1309" s="70" t="s">
        <v>21959</v>
      </c>
      <c r="E1309" s="70" t="s">
        <v>15415</v>
      </c>
      <c r="F1309" s="70" t="s">
        <v>21960</v>
      </c>
      <c r="H1309" s="74" t="s">
        <v>21961</v>
      </c>
      <c r="I1309" s="74" t="s">
        <v>21962</v>
      </c>
      <c r="J1309" s="70">
        <v>8060134</v>
      </c>
      <c r="K1309" s="70" t="s">
        <v>21963</v>
      </c>
      <c r="L1309" s="70">
        <v>25</v>
      </c>
      <c r="M1309" s="70">
        <v>1990</v>
      </c>
      <c r="N1309" s="70" t="s">
        <v>21964</v>
      </c>
      <c r="O1309" s="70" t="s">
        <v>4456</v>
      </c>
    </row>
    <row r="1310" spans="1:17" s="70" customFormat="1" x14ac:dyDescent="0.3">
      <c r="A1310" s="70" t="s">
        <v>9777</v>
      </c>
      <c r="B1310" s="70" t="s">
        <v>3125</v>
      </c>
      <c r="C1310" s="70">
        <v>324</v>
      </c>
      <c r="D1310" s="70" t="s">
        <v>21970</v>
      </c>
      <c r="E1310" s="70" t="s">
        <v>4456</v>
      </c>
      <c r="F1310" s="70">
        <v>226967979</v>
      </c>
      <c r="H1310" s="74" t="s">
        <v>21971</v>
      </c>
      <c r="I1310" s="74" t="s">
        <v>21972</v>
      </c>
      <c r="J1310" s="70">
        <v>8320281</v>
      </c>
      <c r="K1310" s="70" t="s">
        <v>21973</v>
      </c>
      <c r="L1310" s="70">
        <v>24</v>
      </c>
      <c r="M1310" s="70">
        <v>1986</v>
      </c>
      <c r="N1310" s="70" t="s">
        <v>21974</v>
      </c>
      <c r="O1310" s="70" t="s">
        <v>4456</v>
      </c>
    </row>
    <row r="1311" spans="1:17" s="70" customFormat="1" x14ac:dyDescent="0.3">
      <c r="A1311" s="70" t="s">
        <v>10243</v>
      </c>
      <c r="B1311" s="70" t="s">
        <v>3666</v>
      </c>
      <c r="C1311" s="70">
        <v>324</v>
      </c>
      <c r="D1311" s="70" t="s">
        <v>21975</v>
      </c>
      <c r="E1311" s="70" t="s">
        <v>9256</v>
      </c>
      <c r="F1311" s="70">
        <v>228284100</v>
      </c>
      <c r="H1311" s="74" t="s">
        <v>21976</v>
      </c>
      <c r="I1311" s="74" t="s">
        <v>21977</v>
      </c>
      <c r="J1311" s="70">
        <v>9031154</v>
      </c>
      <c r="K1311" s="70" t="s">
        <v>21978</v>
      </c>
      <c r="M1311" s="70">
        <v>1989</v>
      </c>
      <c r="N1311" s="70" t="s">
        <v>21979</v>
      </c>
      <c r="O1311" s="70" t="s">
        <v>4456</v>
      </c>
    </row>
    <row r="1312" spans="1:17" s="70" customFormat="1" x14ac:dyDescent="0.3">
      <c r="A1312" s="70" t="s">
        <v>12998</v>
      </c>
      <c r="B1312" s="70" t="s">
        <v>6886</v>
      </c>
      <c r="C1312" s="70">
        <v>324</v>
      </c>
      <c r="D1312" s="70" t="s">
        <v>21980</v>
      </c>
      <c r="E1312" s="70" t="s">
        <v>15178</v>
      </c>
      <c r="F1312" s="70">
        <v>225447200</v>
      </c>
      <c r="I1312" s="74" t="s">
        <v>21981</v>
      </c>
      <c r="K1312" s="70" t="s">
        <v>21982</v>
      </c>
      <c r="N1312" s="70" t="s">
        <v>18340</v>
      </c>
      <c r="O1312" s="70" t="s">
        <v>4456</v>
      </c>
    </row>
    <row r="1313" spans="1:17" s="70" customFormat="1" x14ac:dyDescent="0.3">
      <c r="A1313" s="70" t="s">
        <v>9808</v>
      </c>
      <c r="B1313" s="70" t="s">
        <v>8245</v>
      </c>
      <c r="C1313" s="70">
        <v>324</v>
      </c>
      <c r="D1313" s="70" t="s">
        <v>21983</v>
      </c>
      <c r="E1313" s="70" t="s">
        <v>15632</v>
      </c>
      <c r="F1313" s="70">
        <v>225969900</v>
      </c>
      <c r="H1313" s="74" t="s">
        <v>21984</v>
      </c>
      <c r="I1313" s="74" t="s">
        <v>21985</v>
      </c>
      <c r="J1313" s="70">
        <v>8240001</v>
      </c>
      <c r="K1313" s="70" t="s">
        <v>21986</v>
      </c>
      <c r="L1313" s="70">
        <v>800</v>
      </c>
      <c r="M1313" s="70">
        <v>1985</v>
      </c>
      <c r="N1313" s="70" t="s">
        <v>21987</v>
      </c>
      <c r="O1313" s="70" t="s">
        <v>4456</v>
      </c>
      <c r="P1313" s="70" t="s">
        <v>21988</v>
      </c>
      <c r="Q1313" s="70" t="s">
        <v>9229</v>
      </c>
    </row>
    <row r="1314" spans="1:17" s="70" customFormat="1" ht="36" x14ac:dyDescent="0.3">
      <c r="A1314" s="70" t="s">
        <v>10224</v>
      </c>
      <c r="B1314" s="70" t="s">
        <v>21989</v>
      </c>
      <c r="C1314" s="70">
        <v>325</v>
      </c>
      <c r="D1314" s="70" t="s">
        <v>21990</v>
      </c>
      <c r="E1314" s="70" t="s">
        <v>15770</v>
      </c>
      <c r="F1314" s="70" t="s">
        <v>21991</v>
      </c>
      <c r="H1314" s="70" t="s">
        <v>21992</v>
      </c>
      <c r="I1314" s="74" t="s">
        <v>21993</v>
      </c>
      <c r="J1314" s="70">
        <v>1101541</v>
      </c>
      <c r="K1314" s="70" t="s">
        <v>21994</v>
      </c>
      <c r="L1314" s="70">
        <v>25</v>
      </c>
      <c r="M1314" s="70">
        <v>2006</v>
      </c>
      <c r="N1314" s="70" t="s">
        <v>21995</v>
      </c>
      <c r="O1314" s="70" t="s">
        <v>15770</v>
      </c>
      <c r="P1314" s="70" t="s">
        <v>15884</v>
      </c>
      <c r="Q1314" s="70" t="s">
        <v>21996</v>
      </c>
    </row>
    <row r="1315" spans="1:17" s="70" customFormat="1" x14ac:dyDescent="0.3">
      <c r="A1315" s="70" t="s">
        <v>11433</v>
      </c>
      <c r="B1315" s="70" t="s">
        <v>5011</v>
      </c>
      <c r="C1315" s="70">
        <v>325</v>
      </c>
      <c r="D1315" s="70" t="s">
        <v>21997</v>
      </c>
      <c r="E1315" s="70" t="s">
        <v>4456</v>
      </c>
      <c r="F1315" s="70">
        <v>229445385</v>
      </c>
      <c r="G1315" s="70">
        <v>229445384</v>
      </c>
      <c r="H1315" s="70" t="s">
        <v>21998</v>
      </c>
      <c r="I1315" s="74" t="s">
        <v>21999</v>
      </c>
      <c r="J1315" s="70">
        <v>8545878</v>
      </c>
      <c r="K1315" s="70" t="s">
        <v>22000</v>
      </c>
      <c r="L1315" s="70">
        <v>10</v>
      </c>
      <c r="M1315" s="70">
        <v>1992</v>
      </c>
      <c r="N1315" s="70" t="s">
        <v>18969</v>
      </c>
      <c r="O1315" s="70" t="s">
        <v>4456</v>
      </c>
    </row>
    <row r="1316" spans="1:17" s="70" customFormat="1" ht="36" x14ac:dyDescent="0.3">
      <c r="A1316" s="70" t="s">
        <v>11554</v>
      </c>
      <c r="B1316" s="70" t="s">
        <v>5139</v>
      </c>
      <c r="C1316" s="70">
        <v>325</v>
      </c>
      <c r="D1316" s="70" t="s">
        <v>22001</v>
      </c>
      <c r="E1316" s="70" t="s">
        <v>16907</v>
      </c>
      <c r="F1316" s="70">
        <v>229521000</v>
      </c>
      <c r="H1316" s="74" t="s">
        <v>22002</v>
      </c>
      <c r="I1316" s="74" t="s">
        <v>22003</v>
      </c>
      <c r="J1316" s="70">
        <v>8550189</v>
      </c>
      <c r="K1316" s="70" t="s">
        <v>22004</v>
      </c>
      <c r="L1316" s="70">
        <v>18</v>
      </c>
      <c r="M1316" s="70">
        <v>2003</v>
      </c>
      <c r="N1316" s="70" t="s">
        <v>22005</v>
      </c>
      <c r="O1316" s="70" t="s">
        <v>16907</v>
      </c>
    </row>
    <row r="1317" spans="1:17" s="70" customFormat="1" ht="24" x14ac:dyDescent="0.3">
      <c r="A1317" s="70" t="s">
        <v>9809</v>
      </c>
      <c r="B1317" s="70" t="s">
        <v>3158</v>
      </c>
      <c r="C1317" s="70">
        <v>325</v>
      </c>
      <c r="D1317" s="70" t="s">
        <v>22006</v>
      </c>
      <c r="E1317" s="70" t="s">
        <v>9151</v>
      </c>
      <c r="F1317" s="70">
        <v>227844950</v>
      </c>
      <c r="H1317" s="74" t="s">
        <v>22007</v>
      </c>
      <c r="I1317" s="74" t="s">
        <v>22008</v>
      </c>
      <c r="K1317" s="70" t="s">
        <v>22009</v>
      </c>
      <c r="L1317" s="70">
        <v>100</v>
      </c>
      <c r="N1317" s="70" t="s">
        <v>22010</v>
      </c>
      <c r="O1317" s="70" t="s">
        <v>4456</v>
      </c>
    </row>
    <row r="1318" spans="1:17" s="70" customFormat="1" ht="36" x14ac:dyDescent="0.3">
      <c r="A1318" s="70" t="s">
        <v>9655</v>
      </c>
      <c r="B1318" s="70" t="s">
        <v>2968</v>
      </c>
      <c r="C1318" s="70">
        <v>325</v>
      </c>
      <c r="D1318" s="70" t="s">
        <v>22011</v>
      </c>
      <c r="E1318" s="70" t="s">
        <v>15241</v>
      </c>
      <c r="F1318" s="70" t="s">
        <v>22012</v>
      </c>
      <c r="H1318" s="70" t="s">
        <v>22013</v>
      </c>
      <c r="I1318" s="74" t="s">
        <v>22014</v>
      </c>
      <c r="K1318" s="70" t="s">
        <v>22015</v>
      </c>
      <c r="L1318" s="70">
        <v>214</v>
      </c>
      <c r="M1318" s="70">
        <v>1995</v>
      </c>
      <c r="N1318" s="70" t="s">
        <v>22016</v>
      </c>
      <c r="O1318" s="70" t="s">
        <v>4456</v>
      </c>
      <c r="P1318" s="70" t="s">
        <v>22017</v>
      </c>
      <c r="Q1318" s="70" t="s">
        <v>22018</v>
      </c>
    </row>
    <row r="1319" spans="1:17" s="70" customFormat="1" ht="24" x14ac:dyDescent="0.3">
      <c r="A1319" s="70" t="s">
        <v>11719</v>
      </c>
      <c r="B1319" s="70" t="s">
        <v>5329</v>
      </c>
      <c r="C1319" s="70">
        <v>325</v>
      </c>
      <c r="D1319" s="70" t="s">
        <v>22019</v>
      </c>
      <c r="E1319" s="70" t="s">
        <v>9267</v>
      </c>
      <c r="F1319" s="70">
        <v>227471452</v>
      </c>
      <c r="H1319" s="74" t="s">
        <v>22020</v>
      </c>
      <c r="I1319" s="74" t="s">
        <v>22021</v>
      </c>
      <c r="K1319" s="70" t="s">
        <v>22022</v>
      </c>
      <c r="L1319" s="70">
        <v>90</v>
      </c>
      <c r="M1319" s="70">
        <v>1981</v>
      </c>
      <c r="N1319" s="70" t="s">
        <v>22023</v>
      </c>
      <c r="O1319" s="70" t="s">
        <v>4456</v>
      </c>
    </row>
    <row r="1320" spans="1:17" s="70" customFormat="1" x14ac:dyDescent="0.3">
      <c r="A1320" s="70" t="s">
        <v>11993</v>
      </c>
      <c r="B1320" s="70" t="s">
        <v>5646</v>
      </c>
      <c r="C1320" s="70">
        <v>325</v>
      </c>
      <c r="D1320" s="70" t="s">
        <v>22024</v>
      </c>
      <c r="E1320" s="70" t="s">
        <v>9256</v>
      </c>
      <c r="F1320" s="70">
        <v>224954000</v>
      </c>
      <c r="H1320" s="74" t="s">
        <v>22025</v>
      </c>
      <c r="I1320" s="74" t="s">
        <v>22026</v>
      </c>
      <c r="K1320" s="70" t="s">
        <v>22027</v>
      </c>
      <c r="L1320" s="70">
        <v>40</v>
      </c>
      <c r="M1320" s="70">
        <v>1982</v>
      </c>
      <c r="N1320" s="70" t="s">
        <v>22028</v>
      </c>
      <c r="O1320" s="70" t="s">
        <v>4456</v>
      </c>
      <c r="P1320" s="70" t="s">
        <v>15884</v>
      </c>
      <c r="Q1320" s="70" t="s">
        <v>9229</v>
      </c>
    </row>
    <row r="1321" spans="1:17" s="70" customFormat="1" ht="24" x14ac:dyDescent="0.3">
      <c r="A1321" s="70" t="s">
        <v>9405</v>
      </c>
      <c r="B1321" s="70" t="s">
        <v>2573</v>
      </c>
      <c r="C1321" s="70">
        <v>326</v>
      </c>
      <c r="D1321" s="70" t="s">
        <v>22029</v>
      </c>
      <c r="E1321" s="70" t="s">
        <v>15729</v>
      </c>
      <c r="F1321" s="70" t="s">
        <v>22030</v>
      </c>
      <c r="H1321" s="70" t="s">
        <v>22031</v>
      </c>
      <c r="I1321" s="74" t="s">
        <v>22032</v>
      </c>
      <c r="J1321" s="70">
        <v>9340000</v>
      </c>
      <c r="K1321" s="70" t="s">
        <v>22033</v>
      </c>
      <c r="L1321" s="70">
        <v>350</v>
      </c>
      <c r="M1321" s="70">
        <v>1987</v>
      </c>
      <c r="N1321" s="70" t="s">
        <v>22034</v>
      </c>
      <c r="O1321" s="70" t="s">
        <v>4456</v>
      </c>
    </row>
    <row r="1322" spans="1:17" s="70" customFormat="1" ht="36" x14ac:dyDescent="0.3">
      <c r="A1322" s="70" t="s">
        <v>9761</v>
      </c>
      <c r="B1322" s="70" t="s">
        <v>22035</v>
      </c>
      <c r="C1322" s="70">
        <v>326</v>
      </c>
      <c r="D1322" s="70" t="s">
        <v>22037</v>
      </c>
      <c r="E1322" s="70" t="s">
        <v>20466</v>
      </c>
      <c r="F1322" s="70" t="s">
        <v>22038</v>
      </c>
      <c r="H1322" s="74" t="s">
        <v>22039</v>
      </c>
      <c r="I1322" s="74" t="s">
        <v>22040</v>
      </c>
      <c r="K1322" s="70" t="s">
        <v>22041</v>
      </c>
      <c r="L1322" s="70">
        <v>450</v>
      </c>
      <c r="M1322" s="70">
        <v>1998</v>
      </c>
      <c r="N1322" s="70" t="s">
        <v>22042</v>
      </c>
      <c r="O1322" s="70" t="s">
        <v>20466</v>
      </c>
      <c r="P1322" s="70" t="s">
        <v>17195</v>
      </c>
      <c r="Q1322" s="70" t="s">
        <v>22043</v>
      </c>
    </row>
    <row r="1323" spans="1:17" s="70" customFormat="1" ht="36" x14ac:dyDescent="0.3">
      <c r="A1323" s="70" t="s">
        <v>11538</v>
      </c>
      <c r="B1323" s="70" t="s">
        <v>22036</v>
      </c>
      <c r="C1323" s="70">
        <v>326</v>
      </c>
      <c r="D1323" s="70" t="s">
        <v>22044</v>
      </c>
      <c r="E1323" s="70" t="s">
        <v>16753</v>
      </c>
      <c r="F1323" s="70" t="s">
        <v>22045</v>
      </c>
      <c r="H1323" s="74" t="s">
        <v>22046</v>
      </c>
      <c r="J1323" s="70">
        <v>4193270</v>
      </c>
      <c r="K1323" s="70" t="s">
        <v>22047</v>
      </c>
      <c r="L1323" s="70">
        <v>3</v>
      </c>
      <c r="M1323" s="70">
        <v>1990</v>
      </c>
      <c r="N1323" s="70" t="s">
        <v>22048</v>
      </c>
      <c r="O1323" s="70" t="s">
        <v>16753</v>
      </c>
    </row>
    <row r="1324" spans="1:17" s="70" customFormat="1" x14ac:dyDescent="0.3">
      <c r="A1324" s="70" t="s">
        <v>9656</v>
      </c>
      <c r="B1324" s="70" t="s">
        <v>2969</v>
      </c>
      <c r="C1324" s="70">
        <v>326</v>
      </c>
      <c r="D1324" s="70" t="s">
        <v>22049</v>
      </c>
      <c r="E1324" s="70" t="s">
        <v>15129</v>
      </c>
      <c r="F1324" s="70">
        <v>226936062</v>
      </c>
      <c r="H1324" s="74" t="s">
        <v>22050</v>
      </c>
      <c r="J1324" s="70">
        <v>7251202</v>
      </c>
      <c r="K1324" s="70" t="s">
        <v>22051</v>
      </c>
      <c r="L1324" s="70">
        <v>18</v>
      </c>
      <c r="M1324" s="70">
        <v>1959</v>
      </c>
      <c r="N1324" s="70" t="s">
        <v>22052</v>
      </c>
      <c r="O1324" s="70" t="s">
        <v>4456</v>
      </c>
    </row>
    <row r="1325" spans="1:17" s="70" customFormat="1" x14ac:dyDescent="0.3">
      <c r="A1325" s="70" t="s">
        <v>9406</v>
      </c>
      <c r="B1325" s="70" t="s">
        <v>2574</v>
      </c>
      <c r="C1325" s="70">
        <v>326</v>
      </c>
      <c r="D1325" s="70" t="s">
        <v>22053</v>
      </c>
      <c r="E1325" s="70" t="s">
        <v>9151</v>
      </c>
      <c r="F1325" s="70">
        <v>223346088</v>
      </c>
      <c r="H1325" s="74" t="s">
        <v>22054</v>
      </c>
      <c r="I1325" s="74" t="s">
        <v>22055</v>
      </c>
      <c r="K1325" s="70" t="s">
        <v>22056</v>
      </c>
      <c r="L1325" s="70">
        <v>45</v>
      </c>
      <c r="N1325" s="70" t="s">
        <v>22057</v>
      </c>
      <c r="O1325" s="70" t="s">
        <v>4456</v>
      </c>
    </row>
    <row r="1326" spans="1:17" s="70" customFormat="1" ht="24" x14ac:dyDescent="0.3">
      <c r="A1326" s="70" t="s">
        <v>9657</v>
      </c>
      <c r="B1326" s="70" t="s">
        <v>2970</v>
      </c>
      <c r="C1326" s="70">
        <v>326</v>
      </c>
      <c r="D1326" s="70" t="s">
        <v>22058</v>
      </c>
      <c r="E1326" s="70" t="s">
        <v>4456</v>
      </c>
      <c r="F1326" s="70">
        <v>225406269</v>
      </c>
      <c r="H1326" s="70" t="s">
        <v>22059</v>
      </c>
      <c r="K1326" s="70" t="s">
        <v>22060</v>
      </c>
      <c r="L1326" s="70">
        <v>60</v>
      </c>
      <c r="M1326" s="70">
        <v>1981</v>
      </c>
      <c r="N1326" s="70" t="s">
        <v>22061</v>
      </c>
      <c r="O1326" s="70" t="s">
        <v>4456</v>
      </c>
    </row>
    <row r="1327" spans="1:17" s="70" customFormat="1" ht="24" x14ac:dyDescent="0.3">
      <c r="A1327" s="78" t="s">
        <v>14599</v>
      </c>
      <c r="B1327" s="78" t="s">
        <v>8636</v>
      </c>
      <c r="C1327" s="78">
        <v>327</v>
      </c>
      <c r="D1327" s="78" t="s">
        <v>22074</v>
      </c>
      <c r="E1327" s="78" t="s">
        <v>4456</v>
      </c>
      <c r="F1327" s="78">
        <v>223654400</v>
      </c>
      <c r="G1327" s="78"/>
      <c r="H1327" s="79" t="s">
        <v>22070</v>
      </c>
      <c r="I1327" s="79" t="s">
        <v>22071</v>
      </c>
      <c r="J1327" s="78">
        <v>7500788</v>
      </c>
      <c r="K1327" s="78" t="s">
        <v>22072</v>
      </c>
      <c r="L1327" s="78">
        <v>400</v>
      </c>
      <c r="M1327" s="78">
        <v>1967</v>
      </c>
      <c r="N1327" s="78" t="s">
        <v>22073</v>
      </c>
      <c r="O1327" s="78" t="s">
        <v>4456</v>
      </c>
      <c r="P1327" s="78"/>
    </row>
    <row r="1328" spans="1:17" s="70" customFormat="1" ht="24" x14ac:dyDescent="0.3">
      <c r="A1328" s="70" t="s">
        <v>14301</v>
      </c>
      <c r="B1328" s="70" t="s">
        <v>8314</v>
      </c>
      <c r="C1328" s="70">
        <v>327</v>
      </c>
      <c r="D1328" s="70" t="s">
        <v>22075</v>
      </c>
      <c r="E1328" s="70" t="s">
        <v>15120</v>
      </c>
      <c r="F1328" s="70">
        <v>225018007</v>
      </c>
      <c r="H1328" s="74" t="s">
        <v>22076</v>
      </c>
      <c r="I1328" s="74" t="s">
        <v>22077</v>
      </c>
      <c r="J1328" s="70">
        <v>8340205</v>
      </c>
      <c r="K1328" s="70" t="s">
        <v>22078</v>
      </c>
      <c r="L1328" s="70">
        <v>24</v>
      </c>
      <c r="M1328" s="70">
        <v>2008</v>
      </c>
      <c r="N1328" s="70" t="s">
        <v>22079</v>
      </c>
      <c r="O1328" s="70" t="s">
        <v>4456</v>
      </c>
      <c r="P1328" s="70" t="s">
        <v>20102</v>
      </c>
    </row>
    <row r="1329" spans="1:17" s="70" customFormat="1" ht="24" x14ac:dyDescent="0.3">
      <c r="A1329" s="70" t="s">
        <v>12657</v>
      </c>
      <c r="B1329" s="70" t="s">
        <v>6399</v>
      </c>
      <c r="C1329" s="70">
        <v>327</v>
      </c>
      <c r="D1329" s="70" t="s">
        <v>22080</v>
      </c>
      <c r="E1329" s="70" t="s">
        <v>9151</v>
      </c>
      <c r="F1329" s="70" t="s">
        <v>22081</v>
      </c>
      <c r="H1329" s="74" t="s">
        <v>22082</v>
      </c>
      <c r="I1329" s="74" t="s">
        <v>22083</v>
      </c>
      <c r="J1329" s="70">
        <v>7520282</v>
      </c>
      <c r="K1329" s="70" t="s">
        <v>22084</v>
      </c>
      <c r="L1329" s="70">
        <v>170</v>
      </c>
      <c r="M1329" s="70">
        <v>1977</v>
      </c>
      <c r="N1329" s="70" t="s">
        <v>22085</v>
      </c>
      <c r="O1329" s="70" t="s">
        <v>4456</v>
      </c>
    </row>
    <row r="1330" spans="1:17" s="70" customFormat="1" ht="24" x14ac:dyDescent="0.3">
      <c r="A1330" s="70" t="s">
        <v>9514</v>
      </c>
      <c r="B1330" s="70" t="s">
        <v>22086</v>
      </c>
      <c r="C1330" s="70">
        <v>327</v>
      </c>
      <c r="D1330" s="70" t="s">
        <v>22088</v>
      </c>
      <c r="E1330" s="70" t="s">
        <v>16223</v>
      </c>
      <c r="F1330" s="70" t="s">
        <v>22089</v>
      </c>
      <c r="H1330" s="74" t="s">
        <v>22090</v>
      </c>
      <c r="I1330" s="74" t="s">
        <v>22091</v>
      </c>
      <c r="J1330" s="70">
        <v>3070000</v>
      </c>
      <c r="K1330" s="70" t="s">
        <v>22092</v>
      </c>
      <c r="L1330" s="70">
        <v>1000</v>
      </c>
      <c r="M1330" s="70">
        <v>1956</v>
      </c>
      <c r="N1330" s="70" t="s">
        <v>22093</v>
      </c>
      <c r="O1330" s="70" t="s">
        <v>16223</v>
      </c>
      <c r="P1330" s="70" t="s">
        <v>15884</v>
      </c>
      <c r="Q1330" s="70" t="s">
        <v>9229</v>
      </c>
    </row>
    <row r="1331" spans="1:17" s="70" customFormat="1" ht="24" x14ac:dyDescent="0.3">
      <c r="A1331" s="70" t="s">
        <v>12508</v>
      </c>
      <c r="B1331" s="70" t="s">
        <v>22087</v>
      </c>
      <c r="C1331" s="70">
        <v>327</v>
      </c>
      <c r="D1331" s="70" t="s">
        <v>22094</v>
      </c>
      <c r="E1331" s="70" t="s">
        <v>15152</v>
      </c>
      <c r="F1331" s="70" t="s">
        <v>22095</v>
      </c>
      <c r="G1331" s="70" t="s">
        <v>22096</v>
      </c>
      <c r="H1331" s="74" t="s">
        <v>22097</v>
      </c>
      <c r="J1331" s="70">
        <v>2363253</v>
      </c>
      <c r="K1331" s="70" t="s">
        <v>22098</v>
      </c>
      <c r="L1331" s="70">
        <v>10</v>
      </c>
      <c r="M1331" s="70">
        <v>1967</v>
      </c>
      <c r="N1331" s="70" t="s">
        <v>15648</v>
      </c>
      <c r="O1331" s="70" t="s">
        <v>15152</v>
      </c>
      <c r="P1331" s="70" t="s">
        <v>22099</v>
      </c>
      <c r="Q1331" s="70" t="s">
        <v>15806</v>
      </c>
    </row>
    <row r="1332" spans="1:17" s="70" customFormat="1" x14ac:dyDescent="0.3">
      <c r="A1332" s="70" t="s">
        <v>13652</v>
      </c>
      <c r="B1332" s="70" t="s">
        <v>7587</v>
      </c>
      <c r="C1332" s="70">
        <v>327</v>
      </c>
      <c r="D1332" s="70" t="s">
        <v>22100</v>
      </c>
      <c r="E1332" s="70" t="s">
        <v>4456</v>
      </c>
      <c r="F1332" s="70">
        <v>223648000</v>
      </c>
      <c r="H1332" s="74" t="s">
        <v>22101</v>
      </c>
      <c r="I1332" s="74" t="s">
        <v>22102</v>
      </c>
      <c r="J1332" s="70">
        <v>8350372</v>
      </c>
      <c r="K1332" s="70" t="s">
        <v>22103</v>
      </c>
      <c r="L1332" s="70">
        <v>170</v>
      </c>
      <c r="M1332" s="70">
        <v>1940</v>
      </c>
      <c r="N1332" s="70" t="s">
        <v>18982</v>
      </c>
      <c r="O1332" s="70" t="s">
        <v>4456</v>
      </c>
    </row>
    <row r="1333" spans="1:17" s="70" customFormat="1" x14ac:dyDescent="0.3">
      <c r="A1333" s="70" t="s">
        <v>12658</v>
      </c>
      <c r="B1333" s="70" t="s">
        <v>6400</v>
      </c>
      <c r="C1333" s="70">
        <v>328</v>
      </c>
      <c r="D1333" s="70" t="s">
        <v>22080</v>
      </c>
      <c r="E1333" s="70" t="s">
        <v>9151</v>
      </c>
      <c r="F1333" s="70">
        <v>227076200</v>
      </c>
      <c r="H1333" s="74" t="s">
        <v>22107</v>
      </c>
      <c r="I1333" s="74" t="s">
        <v>22108</v>
      </c>
      <c r="J1333" s="70">
        <v>7520282</v>
      </c>
      <c r="K1333" s="70" t="s">
        <v>22109</v>
      </c>
      <c r="L1333" s="70">
        <v>400</v>
      </c>
      <c r="M1333" s="70">
        <v>1913</v>
      </c>
      <c r="N1333" s="70" t="s">
        <v>22110</v>
      </c>
      <c r="O1333" s="70" t="s">
        <v>4456</v>
      </c>
    </row>
    <row r="1334" spans="1:17" s="70" customFormat="1" ht="24" x14ac:dyDescent="0.3">
      <c r="A1334" s="70" t="s">
        <v>12007</v>
      </c>
      <c r="B1334" s="70" t="s">
        <v>5666</v>
      </c>
      <c r="C1334" s="70">
        <v>328</v>
      </c>
      <c r="D1334" s="70" t="s">
        <v>22111</v>
      </c>
      <c r="E1334" s="70" t="s">
        <v>15390</v>
      </c>
      <c r="F1334" s="70">
        <v>223285000</v>
      </c>
      <c r="H1334" s="74" t="s">
        <v>22112</v>
      </c>
      <c r="I1334" s="74" t="s">
        <v>22113</v>
      </c>
      <c r="J1334" s="70">
        <v>7160238</v>
      </c>
      <c r="K1334" s="70" t="s">
        <v>22114</v>
      </c>
      <c r="L1334" s="70">
        <v>15</v>
      </c>
      <c r="M1334" s="70">
        <v>1952</v>
      </c>
      <c r="N1334" s="70" t="s">
        <v>22115</v>
      </c>
      <c r="O1334" s="70" t="s">
        <v>4456</v>
      </c>
      <c r="P1334" s="70" t="s">
        <v>15884</v>
      </c>
      <c r="Q1334" s="70" t="s">
        <v>15593</v>
      </c>
    </row>
    <row r="1335" spans="1:17" s="70" customFormat="1" ht="24" x14ac:dyDescent="0.3">
      <c r="A1335" s="70" t="s">
        <v>12118</v>
      </c>
      <c r="B1335" s="70" t="s">
        <v>5789</v>
      </c>
      <c r="C1335" s="70">
        <v>328</v>
      </c>
      <c r="D1335" s="70" t="s">
        <v>22121</v>
      </c>
      <c r="E1335" s="70" t="s">
        <v>9256</v>
      </c>
      <c r="F1335" s="70" t="s">
        <v>22122</v>
      </c>
      <c r="H1335" s="74" t="s">
        <v>22123</v>
      </c>
      <c r="I1335" s="74" t="s">
        <v>22124</v>
      </c>
      <c r="K1335" s="70" t="s">
        <v>22125</v>
      </c>
      <c r="L1335" s="70">
        <v>60</v>
      </c>
      <c r="M1335" s="70">
        <v>1995</v>
      </c>
      <c r="N1335" s="70" t="s">
        <v>22126</v>
      </c>
      <c r="O1335" s="70" t="s">
        <v>4456</v>
      </c>
    </row>
    <row r="1336" spans="1:17" s="70" customFormat="1" ht="24" x14ac:dyDescent="0.3">
      <c r="A1336" s="70" t="s">
        <v>11408</v>
      </c>
      <c r="B1336" s="70" t="s">
        <v>4982</v>
      </c>
      <c r="C1336" s="70">
        <v>328</v>
      </c>
      <c r="D1336" s="70" t="s">
        <v>22116</v>
      </c>
      <c r="E1336" s="70" t="s">
        <v>15390</v>
      </c>
      <c r="F1336" s="70">
        <v>225222222</v>
      </c>
      <c r="H1336" s="70" t="s">
        <v>22117</v>
      </c>
      <c r="I1336" s="74" t="s">
        <v>22118</v>
      </c>
      <c r="J1336" s="70">
        <v>7970091</v>
      </c>
      <c r="K1336" s="70" t="s">
        <v>22119</v>
      </c>
      <c r="L1336" s="70">
        <v>43</v>
      </c>
      <c r="M1336" s="70">
        <v>1968</v>
      </c>
      <c r="N1336" s="70" t="s">
        <v>22120</v>
      </c>
      <c r="O1336" s="70" t="s">
        <v>4456</v>
      </c>
      <c r="P1336" s="70" t="s">
        <v>15884</v>
      </c>
      <c r="Q1336" s="70" t="s">
        <v>4460</v>
      </c>
    </row>
    <row r="1337" spans="1:17" s="70" customFormat="1" ht="24" x14ac:dyDescent="0.3">
      <c r="A1337" s="70" t="s">
        <v>9581</v>
      </c>
      <c r="B1337" s="70" t="s">
        <v>22104</v>
      </c>
      <c r="C1337" s="70">
        <v>328</v>
      </c>
      <c r="D1337" s="70" t="s">
        <v>22127</v>
      </c>
      <c r="E1337" s="70" t="s">
        <v>16136</v>
      </c>
      <c r="F1337" s="70" t="s">
        <v>22128</v>
      </c>
      <c r="I1337" s="74" t="s">
        <v>22129</v>
      </c>
      <c r="J1337" s="70">
        <v>1580000</v>
      </c>
      <c r="K1337" s="70" t="s">
        <v>22130</v>
      </c>
      <c r="L1337" s="70">
        <v>1200</v>
      </c>
      <c r="M1337" s="70">
        <v>1995</v>
      </c>
      <c r="N1337" s="70" t="s">
        <v>22131</v>
      </c>
      <c r="O1337" s="70" t="s">
        <v>16136</v>
      </c>
      <c r="P1337" s="70" t="s">
        <v>22132</v>
      </c>
      <c r="Q1337" s="70" t="s">
        <v>16789</v>
      </c>
    </row>
    <row r="1338" spans="1:17" s="70" customFormat="1" ht="24" x14ac:dyDescent="0.3">
      <c r="A1338" s="70" t="s">
        <v>9591</v>
      </c>
      <c r="B1338" s="70" t="s">
        <v>22105</v>
      </c>
      <c r="C1338" s="70">
        <v>328</v>
      </c>
      <c r="D1338" s="70" t="s">
        <v>22133</v>
      </c>
      <c r="E1338" s="70" t="s">
        <v>16136</v>
      </c>
      <c r="F1338" s="70" t="s">
        <v>22134</v>
      </c>
      <c r="H1338" s="74" t="s">
        <v>22135</v>
      </c>
      <c r="I1338" s="74" t="s">
        <v>22129</v>
      </c>
      <c r="K1338" s="70" t="s">
        <v>22136</v>
      </c>
      <c r="L1338" s="70">
        <v>1400</v>
      </c>
      <c r="M1338" s="70">
        <v>2004</v>
      </c>
      <c r="N1338" s="70" t="s">
        <v>22137</v>
      </c>
      <c r="O1338" s="70" t="s">
        <v>16136</v>
      </c>
      <c r="P1338" s="70" t="s">
        <v>18621</v>
      </c>
      <c r="Q1338" s="70" t="s">
        <v>22138</v>
      </c>
    </row>
    <row r="1339" spans="1:17" s="70" customFormat="1" ht="24" x14ac:dyDescent="0.3">
      <c r="A1339" s="70" t="s">
        <v>13367</v>
      </c>
      <c r="B1339" s="70" t="s">
        <v>22106</v>
      </c>
      <c r="C1339" s="70">
        <v>328</v>
      </c>
      <c r="D1339" s="70" t="s">
        <v>22139</v>
      </c>
      <c r="E1339" s="70" t="s">
        <v>9179</v>
      </c>
      <c r="F1339" s="70" t="s">
        <v>22140</v>
      </c>
      <c r="I1339" s="74" t="s">
        <v>22141</v>
      </c>
      <c r="K1339" s="70" t="s">
        <v>22142</v>
      </c>
      <c r="N1339" s="70" t="s">
        <v>22143</v>
      </c>
      <c r="O1339" s="70" t="s">
        <v>4456</v>
      </c>
    </row>
    <row r="1340" spans="1:17" s="70" customFormat="1" ht="24" x14ac:dyDescent="0.3">
      <c r="A1340" s="70" t="s">
        <v>13413</v>
      </c>
      <c r="B1340" s="70" t="s">
        <v>7340</v>
      </c>
      <c r="C1340" s="70">
        <v>329</v>
      </c>
      <c r="D1340" s="70" t="s">
        <v>22144</v>
      </c>
      <c r="E1340" s="70" t="s">
        <v>9179</v>
      </c>
      <c r="F1340" s="70">
        <v>226364000</v>
      </c>
      <c r="I1340" s="74" t="s">
        <v>22145</v>
      </c>
      <c r="J1340" s="70">
        <v>7550083</v>
      </c>
      <c r="K1340" s="70" t="s">
        <v>22146</v>
      </c>
      <c r="M1340" s="70">
        <v>1990</v>
      </c>
      <c r="N1340" s="70" t="s">
        <v>22147</v>
      </c>
      <c r="O1340" s="70" t="s">
        <v>4456</v>
      </c>
    </row>
    <row r="1341" spans="1:17" s="70" customFormat="1" ht="24" x14ac:dyDescent="0.3">
      <c r="A1341" s="70" t="s">
        <v>13368</v>
      </c>
      <c r="B1341" s="70" t="s">
        <v>7294</v>
      </c>
      <c r="C1341" s="70">
        <v>329</v>
      </c>
      <c r="D1341" s="70" t="s">
        <v>22148</v>
      </c>
      <c r="E1341" s="70" t="s">
        <v>9179</v>
      </c>
      <c r="F1341" s="70">
        <v>224285500</v>
      </c>
      <c r="H1341" s="74" t="s">
        <v>22149</v>
      </c>
      <c r="I1341" s="74" t="s">
        <v>22150</v>
      </c>
      <c r="K1341" s="70" t="s">
        <v>22151</v>
      </c>
      <c r="L1341" s="70">
        <v>50</v>
      </c>
      <c r="M1341" s="70">
        <v>1997</v>
      </c>
      <c r="N1341" s="70" t="s">
        <v>1557</v>
      </c>
      <c r="O1341" s="70" t="s">
        <v>4456</v>
      </c>
    </row>
    <row r="1342" spans="1:17" s="70" customFormat="1" ht="24" x14ac:dyDescent="0.3">
      <c r="A1342" s="70" t="s">
        <v>13369</v>
      </c>
      <c r="B1342" s="70" t="s">
        <v>7296</v>
      </c>
      <c r="C1342" s="70">
        <v>330</v>
      </c>
      <c r="D1342" s="70" t="s">
        <v>22152</v>
      </c>
      <c r="E1342" s="70" t="s">
        <v>9179</v>
      </c>
      <c r="F1342" s="70">
        <v>222304000</v>
      </c>
      <c r="I1342" s="74" t="s">
        <v>22153</v>
      </c>
      <c r="K1342" s="70" t="s">
        <v>22154</v>
      </c>
      <c r="L1342" s="70">
        <v>1697</v>
      </c>
      <c r="M1342" s="70">
        <v>1916</v>
      </c>
      <c r="N1342" s="70" t="s">
        <v>18770</v>
      </c>
      <c r="O1342" s="70" t="s">
        <v>4456</v>
      </c>
    </row>
    <row r="1343" spans="1:17" s="70" customFormat="1" ht="24" x14ac:dyDescent="0.3">
      <c r="A1343" s="70" t="s">
        <v>13370</v>
      </c>
      <c r="B1343" s="70" t="s">
        <v>7297</v>
      </c>
      <c r="C1343" s="70">
        <v>330</v>
      </c>
      <c r="D1343" s="70" t="s">
        <v>22159</v>
      </c>
      <c r="E1343" s="70" t="s">
        <v>9179</v>
      </c>
      <c r="F1343" s="70">
        <v>222304000</v>
      </c>
      <c r="I1343" s="74" t="s">
        <v>22153</v>
      </c>
      <c r="J1343" s="70">
        <v>7550288</v>
      </c>
      <c r="K1343" s="70" t="s">
        <v>22160</v>
      </c>
      <c r="L1343" s="70">
        <v>288</v>
      </c>
      <c r="M1343" s="70">
        <v>1992</v>
      </c>
      <c r="N1343" s="70" t="s">
        <v>20657</v>
      </c>
      <c r="O1343" s="70" t="s">
        <v>4456</v>
      </c>
    </row>
    <row r="1344" spans="1:17" s="70" customFormat="1" ht="24" x14ac:dyDescent="0.3">
      <c r="A1344" s="70" t="s">
        <v>13371</v>
      </c>
      <c r="B1344" s="70" t="s">
        <v>7298</v>
      </c>
      <c r="C1344" s="70">
        <v>330</v>
      </c>
      <c r="D1344" s="70" t="s">
        <v>22161</v>
      </c>
      <c r="E1344" s="70" t="s">
        <v>9179</v>
      </c>
      <c r="F1344" s="70">
        <v>226364000</v>
      </c>
      <c r="I1344" s="74" t="s">
        <v>22145</v>
      </c>
      <c r="M1344" s="70">
        <v>2008</v>
      </c>
      <c r="N1344" s="70" t="s">
        <v>20657</v>
      </c>
      <c r="O1344" s="70" t="s">
        <v>4456</v>
      </c>
    </row>
    <row r="1345" spans="1:17" s="70" customFormat="1" ht="24" x14ac:dyDescent="0.3">
      <c r="A1345" s="70" t="s">
        <v>13372</v>
      </c>
      <c r="B1345" s="70" t="s">
        <v>7299</v>
      </c>
      <c r="C1345" s="70">
        <v>330</v>
      </c>
      <c r="D1345" s="70" t="s">
        <v>22162</v>
      </c>
      <c r="E1345" s="70" t="s">
        <v>9179</v>
      </c>
      <c r="F1345" s="70" t="s">
        <v>22163</v>
      </c>
      <c r="H1345" s="74" t="s">
        <v>22164</v>
      </c>
      <c r="I1345" s="74" t="s">
        <v>22165</v>
      </c>
      <c r="K1345" s="70" t="s">
        <v>22166</v>
      </c>
      <c r="L1345" s="70">
        <v>220</v>
      </c>
      <c r="M1345" s="70">
        <v>2009</v>
      </c>
      <c r="N1345" s="70" t="s">
        <v>18770</v>
      </c>
      <c r="O1345" s="70" t="s">
        <v>4456</v>
      </c>
    </row>
    <row r="1346" spans="1:17" s="70" customFormat="1" x14ac:dyDescent="0.3">
      <c r="A1346" s="70" t="s">
        <v>13373</v>
      </c>
      <c r="B1346" s="70" t="s">
        <v>7300</v>
      </c>
      <c r="C1346" s="70">
        <v>330</v>
      </c>
      <c r="D1346" s="70" t="s">
        <v>22155</v>
      </c>
      <c r="E1346" s="70" t="s">
        <v>9179</v>
      </c>
      <c r="F1346" s="70">
        <v>225817000</v>
      </c>
      <c r="H1346" s="74" t="s">
        <v>22156</v>
      </c>
      <c r="I1346" s="74" t="s">
        <v>22157</v>
      </c>
      <c r="K1346" s="70" t="s">
        <v>22158</v>
      </c>
      <c r="N1346" s="70" t="s">
        <v>2100</v>
      </c>
      <c r="O1346" s="70" t="s">
        <v>4456</v>
      </c>
    </row>
    <row r="1347" spans="1:17" s="70" customFormat="1" x14ac:dyDescent="0.3">
      <c r="A1347" s="70" t="s">
        <v>13449</v>
      </c>
      <c r="B1347" s="70" t="s">
        <v>7379</v>
      </c>
      <c r="C1347" s="70">
        <v>331</v>
      </c>
      <c r="D1347" s="70" t="s">
        <v>22170</v>
      </c>
      <c r="E1347" s="70" t="s">
        <v>4456</v>
      </c>
      <c r="F1347" s="70">
        <v>223808300</v>
      </c>
      <c r="H1347" s="74" t="s">
        <v>22171</v>
      </c>
      <c r="I1347" s="74" t="s">
        <v>22172</v>
      </c>
      <c r="K1347" s="70" t="s">
        <v>22173</v>
      </c>
      <c r="L1347" s="70">
        <v>16</v>
      </c>
      <c r="N1347" s="70" t="s">
        <v>22174</v>
      </c>
      <c r="O1347" s="70" t="s">
        <v>4456</v>
      </c>
    </row>
    <row r="1348" spans="1:17" s="70" customFormat="1" x14ac:dyDescent="0.3">
      <c r="A1348" s="70" t="s">
        <v>10171</v>
      </c>
      <c r="B1348" s="70" t="s">
        <v>3583</v>
      </c>
      <c r="C1348" s="70">
        <v>331</v>
      </c>
      <c r="D1348" s="70" t="s">
        <v>22175</v>
      </c>
      <c r="E1348" s="70" t="s">
        <v>15115</v>
      </c>
      <c r="F1348" s="70">
        <v>227730011</v>
      </c>
      <c r="G1348" s="70">
        <v>227737573</v>
      </c>
      <c r="I1348" s="74" t="s">
        <v>22176</v>
      </c>
      <c r="K1348" s="70" t="s">
        <v>22178</v>
      </c>
      <c r="L1348" s="70">
        <v>50</v>
      </c>
      <c r="M1348" s="70">
        <v>1965</v>
      </c>
      <c r="N1348" s="70" t="s">
        <v>16911</v>
      </c>
      <c r="O1348" s="70" t="s">
        <v>4456</v>
      </c>
    </row>
    <row r="1349" spans="1:17" s="70" customFormat="1" ht="24" x14ac:dyDescent="0.3">
      <c r="A1349" s="70" t="s">
        <v>13349</v>
      </c>
      <c r="B1349" s="70" t="s">
        <v>7275</v>
      </c>
      <c r="C1349" s="70">
        <v>331</v>
      </c>
      <c r="D1349" s="70" t="s">
        <v>22179</v>
      </c>
      <c r="E1349" s="70" t="s">
        <v>9151</v>
      </c>
      <c r="F1349" s="70">
        <v>227519300</v>
      </c>
      <c r="H1349" s="70" t="s">
        <v>22180</v>
      </c>
      <c r="I1349" s="74" t="s">
        <v>22181</v>
      </c>
      <c r="K1349" s="70" t="s">
        <v>22182</v>
      </c>
      <c r="L1349" s="70">
        <v>35</v>
      </c>
      <c r="M1349" s="70">
        <v>1981</v>
      </c>
      <c r="N1349" s="70" t="s">
        <v>20219</v>
      </c>
      <c r="O1349" s="70" t="s">
        <v>4456</v>
      </c>
    </row>
    <row r="1350" spans="1:17" s="70" customFormat="1" x14ac:dyDescent="0.3">
      <c r="A1350" s="70" t="s">
        <v>13293</v>
      </c>
      <c r="B1350" s="70" t="s">
        <v>7213</v>
      </c>
      <c r="C1350" s="70">
        <v>331</v>
      </c>
      <c r="D1350" s="70" t="s">
        <v>22183</v>
      </c>
      <c r="E1350" s="70" t="s">
        <v>15390</v>
      </c>
      <c r="F1350" s="70">
        <v>222513333</v>
      </c>
      <c r="H1350" s="74" t="s">
        <v>22184</v>
      </c>
      <c r="I1350" s="74" t="s">
        <v>22185</v>
      </c>
      <c r="K1350" s="70" t="s">
        <v>22186</v>
      </c>
      <c r="L1350" s="70">
        <v>100</v>
      </c>
      <c r="M1350" s="70">
        <v>1979</v>
      </c>
      <c r="N1350" s="70" t="s">
        <v>20219</v>
      </c>
      <c r="O1350" s="70" t="s">
        <v>4456</v>
      </c>
    </row>
    <row r="1351" spans="1:17" s="70" customFormat="1" ht="24" x14ac:dyDescent="0.3">
      <c r="A1351" s="70" t="s">
        <v>13541</v>
      </c>
      <c r="B1351" s="70" t="s">
        <v>22167</v>
      </c>
      <c r="C1351" s="70">
        <v>331</v>
      </c>
      <c r="D1351" s="70" t="s">
        <v>22187</v>
      </c>
      <c r="E1351" s="70" t="s">
        <v>15700</v>
      </c>
      <c r="F1351" s="70" t="s">
        <v>22188</v>
      </c>
      <c r="G1351" s="70" t="s">
        <v>22189</v>
      </c>
      <c r="I1351" s="74" t="s">
        <v>22190</v>
      </c>
      <c r="K1351" s="70" t="s">
        <v>22191</v>
      </c>
      <c r="L1351" s="70">
        <v>10</v>
      </c>
      <c r="M1351" s="70">
        <v>1948</v>
      </c>
      <c r="N1351" s="70" t="s">
        <v>1580</v>
      </c>
      <c r="O1351" s="70" t="s">
        <v>15700</v>
      </c>
    </row>
    <row r="1352" spans="1:17" s="70" customFormat="1" x14ac:dyDescent="0.3">
      <c r="A1352" s="70" t="s">
        <v>12126</v>
      </c>
      <c r="B1352" s="70" t="s">
        <v>22168</v>
      </c>
      <c r="C1352" s="70">
        <v>331</v>
      </c>
      <c r="D1352" s="70" t="s">
        <v>22192</v>
      </c>
      <c r="E1352" s="70" t="s">
        <v>9239</v>
      </c>
      <c r="F1352" s="70" t="s">
        <v>22193</v>
      </c>
      <c r="H1352" s="70" t="s">
        <v>22194</v>
      </c>
      <c r="I1352" s="74" t="s">
        <v>22195</v>
      </c>
      <c r="J1352" s="70">
        <v>5310318</v>
      </c>
      <c r="K1352" s="70" t="s">
        <v>22196</v>
      </c>
      <c r="M1352" s="70">
        <v>1988</v>
      </c>
      <c r="N1352" s="70" t="s">
        <v>22197</v>
      </c>
      <c r="O1352" s="70" t="s">
        <v>9239</v>
      </c>
    </row>
    <row r="1353" spans="1:17" s="70" customFormat="1" x14ac:dyDescent="0.3">
      <c r="A1353" s="70" t="s">
        <v>12127</v>
      </c>
      <c r="B1353" s="70" t="s">
        <v>22169</v>
      </c>
      <c r="C1353" s="70">
        <v>331</v>
      </c>
      <c r="D1353" s="70" t="s">
        <v>22198</v>
      </c>
      <c r="E1353" s="70" t="s">
        <v>22199</v>
      </c>
      <c r="F1353" s="70" t="s">
        <v>22200</v>
      </c>
      <c r="H1353" s="74" t="s">
        <v>22201</v>
      </c>
      <c r="I1353" s="74" t="s">
        <v>22177</v>
      </c>
      <c r="J1353" s="70">
        <v>2711384</v>
      </c>
      <c r="K1353" s="70" t="s">
        <v>22202</v>
      </c>
      <c r="L1353" s="70">
        <v>40</v>
      </c>
      <c r="M1353" s="70">
        <v>1949</v>
      </c>
      <c r="N1353" s="70" t="s">
        <v>22203</v>
      </c>
      <c r="O1353" s="70" t="s">
        <v>22199</v>
      </c>
    </row>
    <row r="1354" spans="1:17" s="70" customFormat="1" ht="24" x14ac:dyDescent="0.3">
      <c r="A1354" s="70" t="s">
        <v>9592</v>
      </c>
      <c r="B1354" s="70" t="s">
        <v>2807</v>
      </c>
      <c r="C1354" s="70">
        <v>331</v>
      </c>
      <c r="D1354" s="70" t="s">
        <v>22204</v>
      </c>
      <c r="E1354" s="70" t="s">
        <v>9151</v>
      </c>
      <c r="F1354" s="70">
        <v>225696100</v>
      </c>
      <c r="G1354" s="70">
        <v>222337579</v>
      </c>
      <c r="H1354" s="74" t="s">
        <v>22205</v>
      </c>
      <c r="J1354" s="70">
        <v>7510335</v>
      </c>
      <c r="K1354" s="70" t="s">
        <v>22206</v>
      </c>
      <c r="L1354" s="70">
        <v>100</v>
      </c>
      <c r="N1354" s="70" t="s">
        <v>17365</v>
      </c>
      <c r="O1354" s="70" t="s">
        <v>4456</v>
      </c>
    </row>
    <row r="1355" spans="1:17" s="70" customFormat="1" ht="24" x14ac:dyDescent="0.3">
      <c r="A1355" s="70" t="s">
        <v>9630</v>
      </c>
      <c r="B1355" s="70" t="s">
        <v>2936</v>
      </c>
      <c r="C1355" s="70">
        <v>332</v>
      </c>
      <c r="D1355" s="70" t="s">
        <v>22209</v>
      </c>
      <c r="E1355" s="70" t="s">
        <v>4456</v>
      </c>
      <c r="F1355" s="70" t="s">
        <v>22210</v>
      </c>
      <c r="H1355" s="74" t="s">
        <v>22211</v>
      </c>
      <c r="I1355" s="74" t="s">
        <v>22212</v>
      </c>
      <c r="K1355" s="70" t="s">
        <v>22213</v>
      </c>
      <c r="L1355" s="70">
        <v>500</v>
      </c>
      <c r="M1355" s="70">
        <v>1980</v>
      </c>
      <c r="N1355" s="70" t="s">
        <v>17365</v>
      </c>
      <c r="O1355" s="70" t="s">
        <v>4456</v>
      </c>
    </row>
    <row r="1356" spans="1:17" s="70" customFormat="1" x14ac:dyDescent="0.3">
      <c r="A1356" s="70" t="s">
        <v>9407</v>
      </c>
      <c r="B1356" s="70" t="s">
        <v>22207</v>
      </c>
      <c r="C1356" s="70">
        <v>332</v>
      </c>
      <c r="D1356" s="70" t="s">
        <v>22214</v>
      </c>
      <c r="E1356" s="70" t="s">
        <v>15866</v>
      </c>
      <c r="F1356" s="76">
        <v>512471300</v>
      </c>
      <c r="H1356" s="74" t="s">
        <v>22215</v>
      </c>
      <c r="I1356" s="74" t="s">
        <v>22216</v>
      </c>
      <c r="K1356" s="70" t="s">
        <v>22217</v>
      </c>
      <c r="L1356" s="70">
        <v>40</v>
      </c>
      <c r="M1356" s="70">
        <v>1999</v>
      </c>
      <c r="N1356" s="70" t="s">
        <v>19420</v>
      </c>
      <c r="O1356" s="70" t="s">
        <v>15866</v>
      </c>
    </row>
    <row r="1357" spans="1:17" s="70" customFormat="1" x14ac:dyDescent="0.3">
      <c r="A1357" s="70" t="s">
        <v>12128</v>
      </c>
      <c r="B1357" s="70" t="s">
        <v>5802</v>
      </c>
      <c r="C1357" s="70">
        <v>332</v>
      </c>
      <c r="D1357" s="70" t="s">
        <v>22218</v>
      </c>
      <c r="E1357" s="70" t="s">
        <v>9179</v>
      </c>
      <c r="F1357" s="70">
        <v>226807100</v>
      </c>
      <c r="H1357" s="70" t="s">
        <v>22219</v>
      </c>
      <c r="I1357" s="74" t="s">
        <v>22220</v>
      </c>
      <c r="K1357" s="70" t="s">
        <v>22221</v>
      </c>
      <c r="M1357" s="70">
        <v>1905</v>
      </c>
      <c r="N1357" s="70" t="s">
        <v>22222</v>
      </c>
      <c r="O1357" s="70" t="s">
        <v>4456</v>
      </c>
    </row>
    <row r="1358" spans="1:17" s="70" customFormat="1" ht="24" x14ac:dyDescent="0.3">
      <c r="A1358" s="70" t="s">
        <v>12761</v>
      </c>
      <c r="B1358" s="70" t="s">
        <v>6598</v>
      </c>
      <c r="C1358" s="70">
        <v>332</v>
      </c>
      <c r="D1358" s="70" t="s">
        <v>22223</v>
      </c>
      <c r="E1358" s="70" t="s">
        <v>4456</v>
      </c>
      <c r="F1358" s="70" t="s">
        <v>22224</v>
      </c>
      <c r="G1358" s="70" t="s">
        <v>22225</v>
      </c>
      <c r="H1358" s="74" t="s">
        <v>22226</v>
      </c>
      <c r="I1358" s="74" t="s">
        <v>22227</v>
      </c>
      <c r="K1358" s="70" t="s">
        <v>22228</v>
      </c>
      <c r="L1358" s="70">
        <v>45</v>
      </c>
      <c r="M1358" s="70">
        <v>1905</v>
      </c>
      <c r="N1358" s="70" t="s">
        <v>1388</v>
      </c>
      <c r="O1358" s="70" t="s">
        <v>4456</v>
      </c>
    </row>
    <row r="1359" spans="1:17" s="70" customFormat="1" ht="36" x14ac:dyDescent="0.3">
      <c r="A1359" s="70" t="s">
        <v>9515</v>
      </c>
      <c r="B1359" s="70" t="s">
        <v>2710</v>
      </c>
      <c r="C1359" s="70">
        <v>332</v>
      </c>
      <c r="D1359" s="70" t="s">
        <v>22229</v>
      </c>
      <c r="E1359" s="70" t="s">
        <v>4456</v>
      </c>
      <c r="F1359" s="70">
        <v>22483500</v>
      </c>
      <c r="I1359" s="74" t="s">
        <v>22230</v>
      </c>
      <c r="K1359" s="70" t="s">
        <v>22231</v>
      </c>
      <c r="L1359" s="70">
        <v>600</v>
      </c>
      <c r="M1359" s="70">
        <v>1916</v>
      </c>
      <c r="N1359" s="70" t="s">
        <v>22232</v>
      </c>
      <c r="O1359" s="70" t="s">
        <v>4456</v>
      </c>
      <c r="P1359" s="70" t="s">
        <v>22233</v>
      </c>
      <c r="Q1359" s="70" t="s">
        <v>15340</v>
      </c>
    </row>
    <row r="1360" spans="1:17" s="70" customFormat="1" ht="24" x14ac:dyDescent="0.3">
      <c r="A1360" s="70" t="s">
        <v>11680</v>
      </c>
      <c r="B1360" s="70" t="s">
        <v>22234</v>
      </c>
      <c r="C1360" s="70">
        <v>332</v>
      </c>
      <c r="D1360" s="70" t="s">
        <v>20663</v>
      </c>
      <c r="E1360" s="70" t="s">
        <v>15129</v>
      </c>
      <c r="F1360" s="70">
        <v>229234800</v>
      </c>
      <c r="H1360" s="74" t="s">
        <v>20664</v>
      </c>
      <c r="I1360" s="74" t="s">
        <v>20665</v>
      </c>
      <c r="K1360" s="70" t="s">
        <v>22235</v>
      </c>
      <c r="L1360" s="70">
        <v>50</v>
      </c>
      <c r="M1360" s="70">
        <v>1992</v>
      </c>
      <c r="N1360" s="70" t="s">
        <v>22236</v>
      </c>
      <c r="O1360" s="70" t="s">
        <v>4456</v>
      </c>
    </row>
    <row r="1361" spans="1:17" s="70" customFormat="1" x14ac:dyDescent="0.3">
      <c r="A1361" s="70" t="s">
        <v>9593</v>
      </c>
      <c r="B1361" s="70" t="s">
        <v>2895</v>
      </c>
      <c r="C1361" s="70">
        <v>332</v>
      </c>
      <c r="D1361" s="70" t="s">
        <v>22237</v>
      </c>
      <c r="E1361" s="70" t="s">
        <v>9151</v>
      </c>
      <c r="F1361" s="70">
        <v>226767500</v>
      </c>
      <c r="H1361" s="74" t="s">
        <v>22238</v>
      </c>
      <c r="I1361" s="74" t="s">
        <v>22239</v>
      </c>
      <c r="K1361" s="70" t="s">
        <v>22240</v>
      </c>
      <c r="N1361" s="70" t="s">
        <v>17365</v>
      </c>
      <c r="O1361" s="70" t="s">
        <v>4456</v>
      </c>
    </row>
    <row r="1362" spans="1:17" s="70" customFormat="1" ht="12" x14ac:dyDescent="0.3">
      <c r="A1362" s="70" t="s">
        <v>9594</v>
      </c>
      <c r="B1362" s="70" t="s">
        <v>22208</v>
      </c>
      <c r="C1362" s="70">
        <v>332</v>
      </c>
      <c r="D1362" s="70" t="s">
        <v>22241</v>
      </c>
      <c r="E1362" s="70" t="s">
        <v>16136</v>
      </c>
      <c r="F1362" s="70" t="s">
        <v>22242</v>
      </c>
      <c r="H1362" s="70" t="s">
        <v>22243</v>
      </c>
      <c r="K1362" s="70" t="s">
        <v>22244</v>
      </c>
      <c r="L1362" s="70">
        <v>123</v>
      </c>
      <c r="N1362" s="70" t="s">
        <v>17365</v>
      </c>
      <c r="O1362" s="70" t="s">
        <v>16136</v>
      </c>
    </row>
    <row r="1363" spans="1:17" s="70" customFormat="1" x14ac:dyDescent="0.3">
      <c r="A1363" s="70" t="s">
        <v>9596</v>
      </c>
      <c r="B1363" s="70" t="s">
        <v>22248</v>
      </c>
      <c r="C1363" s="70">
        <v>333</v>
      </c>
      <c r="D1363" s="70" t="s">
        <v>22249</v>
      </c>
      <c r="E1363" s="70" t="s">
        <v>22250</v>
      </c>
      <c r="F1363" s="70" t="s">
        <v>22251</v>
      </c>
      <c r="H1363" s="74" t="s">
        <v>22252</v>
      </c>
      <c r="I1363" s="74" t="s">
        <v>22253</v>
      </c>
      <c r="K1363" s="70" t="s">
        <v>22254</v>
      </c>
      <c r="N1363" s="70" t="s">
        <v>17365</v>
      </c>
      <c r="O1363" s="70" t="s">
        <v>22250</v>
      </c>
    </row>
    <row r="1364" spans="1:17" s="70" customFormat="1" x14ac:dyDescent="0.3">
      <c r="A1364" s="70" t="s">
        <v>9595</v>
      </c>
      <c r="B1364" s="70" t="s">
        <v>2897</v>
      </c>
      <c r="C1364" s="70">
        <v>333</v>
      </c>
      <c r="D1364" s="70" t="s">
        <v>22245</v>
      </c>
      <c r="E1364" s="70" t="s">
        <v>4456</v>
      </c>
      <c r="F1364" s="70">
        <v>224713600</v>
      </c>
      <c r="G1364" s="70">
        <v>224713673</v>
      </c>
      <c r="H1364" s="74" t="s">
        <v>22246</v>
      </c>
      <c r="K1364" s="70" t="s">
        <v>22247</v>
      </c>
      <c r="L1364" s="70">
        <v>300</v>
      </c>
      <c r="N1364" s="70" t="s">
        <v>17365</v>
      </c>
      <c r="O1364" s="70" t="s">
        <v>4456</v>
      </c>
    </row>
    <row r="1365" spans="1:17" s="70" customFormat="1" x14ac:dyDescent="0.3">
      <c r="A1365" s="70" t="s">
        <v>9597</v>
      </c>
      <c r="B1365" s="70" t="s">
        <v>2899</v>
      </c>
      <c r="C1365" s="70">
        <v>333</v>
      </c>
      <c r="D1365" s="70" t="s">
        <v>22255</v>
      </c>
      <c r="E1365" s="70" t="s">
        <v>9151</v>
      </c>
      <c r="F1365" s="70">
        <v>226767500</v>
      </c>
      <c r="H1365" s="74" t="s">
        <v>22238</v>
      </c>
      <c r="I1365" s="74" t="s">
        <v>22239</v>
      </c>
      <c r="K1365" s="70" t="s">
        <v>22256</v>
      </c>
      <c r="L1365" s="70">
        <v>54</v>
      </c>
      <c r="M1365" s="70">
        <v>1919</v>
      </c>
      <c r="N1365" s="70" t="s">
        <v>17447</v>
      </c>
      <c r="O1365" s="70" t="s">
        <v>4456</v>
      </c>
    </row>
    <row r="1366" spans="1:17" s="70" customFormat="1" ht="24" x14ac:dyDescent="0.3">
      <c r="A1366" s="70" t="s">
        <v>9598</v>
      </c>
      <c r="B1366" s="70" t="s">
        <v>22257</v>
      </c>
      <c r="C1366" s="70">
        <v>333</v>
      </c>
      <c r="D1366" s="70" t="s">
        <v>22258</v>
      </c>
      <c r="E1366" s="70" t="s">
        <v>15770</v>
      </c>
      <c r="F1366" s="70" t="s">
        <v>22259</v>
      </c>
      <c r="H1366" s="74" t="s">
        <v>22260</v>
      </c>
      <c r="I1366" s="74" t="s">
        <v>22261</v>
      </c>
      <c r="K1366" s="70" t="s">
        <v>22262</v>
      </c>
      <c r="L1366" s="70">
        <v>2700</v>
      </c>
      <c r="M1366" s="70">
        <v>1996</v>
      </c>
      <c r="N1366" s="70" t="s">
        <v>17365</v>
      </c>
      <c r="O1366" s="70" t="s">
        <v>15770</v>
      </c>
      <c r="P1366" s="70" t="s">
        <v>20259</v>
      </c>
      <c r="Q1366" s="70" t="s">
        <v>22263</v>
      </c>
    </row>
    <row r="1367" spans="1:17" s="70" customFormat="1" x14ac:dyDescent="0.3">
      <c r="A1367" s="70" t="s">
        <v>9599</v>
      </c>
      <c r="B1367" s="70" t="s">
        <v>2901</v>
      </c>
      <c r="C1367" s="70">
        <v>333</v>
      </c>
      <c r="D1367" s="70" t="s">
        <v>22264</v>
      </c>
      <c r="E1367" s="70" t="s">
        <v>9179</v>
      </c>
      <c r="F1367" s="70">
        <v>222027930</v>
      </c>
      <c r="G1367" s="70">
        <v>222154495</v>
      </c>
      <c r="H1367" s="74" t="s">
        <v>22265</v>
      </c>
      <c r="J1367" s="70">
        <v>7591092</v>
      </c>
      <c r="K1367" s="70" t="s">
        <v>22266</v>
      </c>
      <c r="L1367" s="70">
        <v>60</v>
      </c>
      <c r="M1367" s="70">
        <v>1965</v>
      </c>
      <c r="N1367" s="70" t="s">
        <v>17365</v>
      </c>
      <c r="O1367" s="70" t="s">
        <v>4456</v>
      </c>
    </row>
    <row r="1368" spans="1:17" s="70" customFormat="1" ht="24" x14ac:dyDescent="0.3">
      <c r="A1368" s="70" t="s">
        <v>9600</v>
      </c>
      <c r="B1368" s="70" t="s">
        <v>22267</v>
      </c>
      <c r="C1368" s="70">
        <v>333</v>
      </c>
      <c r="D1368" s="70" t="s">
        <v>22273</v>
      </c>
      <c r="E1368" s="70" t="s">
        <v>16136</v>
      </c>
      <c r="F1368" s="70" t="s">
        <v>22268</v>
      </c>
      <c r="G1368" s="70" t="s">
        <v>22269</v>
      </c>
      <c r="I1368" s="74" t="s">
        <v>22270</v>
      </c>
      <c r="K1368" s="70" t="s">
        <v>22271</v>
      </c>
      <c r="L1368" s="70">
        <v>450</v>
      </c>
      <c r="M1368" s="70">
        <v>1989</v>
      </c>
      <c r="N1368" s="70" t="s">
        <v>22272</v>
      </c>
      <c r="O1368" s="70" t="s">
        <v>4456</v>
      </c>
      <c r="P1368" s="70" t="s">
        <v>18621</v>
      </c>
      <c r="Q1368" s="70" t="s">
        <v>16789</v>
      </c>
    </row>
    <row r="1369" spans="1:17" s="70" customFormat="1" ht="24" x14ac:dyDescent="0.3">
      <c r="A1369" s="70" t="s">
        <v>9601</v>
      </c>
      <c r="B1369" s="70" t="s">
        <v>22274</v>
      </c>
      <c r="C1369" s="70">
        <v>333</v>
      </c>
      <c r="D1369" s="70" t="s">
        <v>22273</v>
      </c>
      <c r="E1369" s="70" t="s">
        <v>16136</v>
      </c>
      <c r="F1369" s="70" t="s">
        <v>22275</v>
      </c>
      <c r="H1369" s="74" t="s">
        <v>22276</v>
      </c>
      <c r="I1369" s="74" t="s">
        <v>22270</v>
      </c>
      <c r="K1369" s="70" t="s">
        <v>22277</v>
      </c>
      <c r="L1369" s="70">
        <v>460</v>
      </c>
      <c r="M1369" s="70">
        <v>2004</v>
      </c>
      <c r="N1369" s="70" t="s">
        <v>17365</v>
      </c>
      <c r="O1369" s="70" t="s">
        <v>16136</v>
      </c>
    </row>
    <row r="1370" spans="1:17" s="70" customFormat="1" x14ac:dyDescent="0.3">
      <c r="A1370" s="70" t="s">
        <v>9602</v>
      </c>
      <c r="B1370" s="70" t="s">
        <v>2904</v>
      </c>
      <c r="C1370" s="70">
        <v>333</v>
      </c>
      <c r="D1370" s="70" t="s">
        <v>22278</v>
      </c>
      <c r="E1370" s="70" t="s">
        <v>9151</v>
      </c>
      <c r="F1370" s="70">
        <v>223402022</v>
      </c>
      <c r="H1370" s="74" t="s">
        <v>22279</v>
      </c>
      <c r="I1370" s="74" t="s">
        <v>22280</v>
      </c>
      <c r="K1370" s="70" t="s">
        <v>22281</v>
      </c>
      <c r="N1370" s="70" t="s">
        <v>17365</v>
      </c>
      <c r="O1370" s="70" t="s">
        <v>4456</v>
      </c>
    </row>
    <row r="1371" spans="1:17" s="70" customFormat="1" ht="24" x14ac:dyDescent="0.3">
      <c r="A1371" s="70" t="s">
        <v>12283</v>
      </c>
      <c r="B1371" s="70" t="s">
        <v>5964</v>
      </c>
      <c r="C1371" s="70">
        <v>333</v>
      </c>
      <c r="D1371" s="70" t="s">
        <v>22282</v>
      </c>
      <c r="E1371" s="70" t="s">
        <v>15415</v>
      </c>
      <c r="F1371" s="70" t="s">
        <v>22283</v>
      </c>
      <c r="H1371" s="74" t="s">
        <v>22284</v>
      </c>
      <c r="I1371" s="74" t="s">
        <v>22285</v>
      </c>
      <c r="K1371" s="70" t="s">
        <v>22286</v>
      </c>
      <c r="L1371" s="70">
        <v>250</v>
      </c>
      <c r="M1371" s="70">
        <v>1981</v>
      </c>
      <c r="N1371" s="70" t="s">
        <v>22287</v>
      </c>
      <c r="O1371" s="70" t="s">
        <v>4456</v>
      </c>
    </row>
    <row r="1372" spans="1:17" s="70" customFormat="1" ht="24" x14ac:dyDescent="0.3">
      <c r="A1372" s="70" t="s">
        <v>9604</v>
      </c>
      <c r="B1372" s="70" t="s">
        <v>22302</v>
      </c>
      <c r="C1372" s="70">
        <v>334</v>
      </c>
      <c r="D1372" s="70" t="s">
        <v>22303</v>
      </c>
      <c r="E1372" s="70" t="s">
        <v>9190</v>
      </c>
      <c r="F1372" s="70" t="s">
        <v>22304</v>
      </c>
      <c r="I1372" s="74" t="s">
        <v>17445</v>
      </c>
      <c r="K1372" s="70" t="s">
        <v>22305</v>
      </c>
      <c r="L1372" s="70">
        <v>964</v>
      </c>
      <c r="M1372" s="70">
        <v>1995</v>
      </c>
      <c r="N1372" s="70" t="s">
        <v>22306</v>
      </c>
      <c r="O1372" s="70" t="s">
        <v>9190</v>
      </c>
    </row>
    <row r="1373" spans="1:17" s="70" customFormat="1" ht="24" x14ac:dyDescent="0.3">
      <c r="A1373" s="70" t="s">
        <v>12659</v>
      </c>
      <c r="B1373" s="70" t="s">
        <v>22294</v>
      </c>
      <c r="C1373" s="70">
        <v>334</v>
      </c>
      <c r="D1373" s="70" t="s">
        <v>22288</v>
      </c>
      <c r="E1373" s="70" t="s">
        <v>22289</v>
      </c>
      <c r="F1373" s="70" t="s">
        <v>22290</v>
      </c>
      <c r="H1373" s="74" t="s">
        <v>22291</v>
      </c>
      <c r="I1373" s="70" t="s">
        <v>22292</v>
      </c>
      <c r="K1373" s="70" t="s">
        <v>22293</v>
      </c>
      <c r="L1373" s="70">
        <v>660</v>
      </c>
      <c r="M1373" s="70">
        <v>1995</v>
      </c>
      <c r="N1373" s="70" t="s">
        <v>17365</v>
      </c>
      <c r="O1373" s="70" t="s">
        <v>22289</v>
      </c>
    </row>
    <row r="1374" spans="1:17" s="70" customFormat="1" ht="24" x14ac:dyDescent="0.3">
      <c r="A1374" s="70" t="s">
        <v>9603</v>
      </c>
      <c r="B1374" s="70" t="s">
        <v>22295</v>
      </c>
      <c r="C1374" s="70">
        <v>334</v>
      </c>
      <c r="D1374" s="70" t="s">
        <v>22296</v>
      </c>
      <c r="E1374" s="70" t="s">
        <v>15770</v>
      </c>
      <c r="F1374" s="70" t="s">
        <v>22297</v>
      </c>
      <c r="H1374" s="74" t="s">
        <v>22298</v>
      </c>
      <c r="I1374" s="74" t="s">
        <v>22299</v>
      </c>
      <c r="K1374" s="70" t="s">
        <v>22300</v>
      </c>
      <c r="L1374" s="70">
        <v>900</v>
      </c>
      <c r="M1374" s="70">
        <v>1992</v>
      </c>
      <c r="N1374" s="70" t="s">
        <v>17365</v>
      </c>
      <c r="O1374" s="70" t="s">
        <v>15770</v>
      </c>
      <c r="P1374" s="70" t="s">
        <v>22301</v>
      </c>
      <c r="Q1374" s="70" t="s">
        <v>15806</v>
      </c>
    </row>
    <row r="1375" spans="1:17" s="70" customFormat="1" ht="24" x14ac:dyDescent="0.3">
      <c r="A1375" s="70" t="s">
        <v>9871</v>
      </c>
      <c r="B1375" s="70" t="s">
        <v>3222</v>
      </c>
      <c r="C1375" s="70">
        <v>334</v>
      </c>
      <c r="D1375" s="70" t="s">
        <v>22307</v>
      </c>
      <c r="E1375" s="70" t="s">
        <v>15129</v>
      </c>
      <c r="F1375" s="70">
        <v>223763000</v>
      </c>
      <c r="H1375" s="74" t="s">
        <v>22308</v>
      </c>
      <c r="I1375" s="74" t="s">
        <v>22309</v>
      </c>
      <c r="J1375" s="70">
        <v>9160524</v>
      </c>
      <c r="K1375" s="70" t="s">
        <v>22310</v>
      </c>
      <c r="L1375" s="70">
        <v>300</v>
      </c>
      <c r="M1375" s="70">
        <v>1916</v>
      </c>
      <c r="N1375" s="70" t="s">
        <v>22311</v>
      </c>
      <c r="O1375" s="70" t="s">
        <v>4456</v>
      </c>
    </row>
    <row r="1376" spans="1:17" s="70" customFormat="1" ht="24" x14ac:dyDescent="0.3">
      <c r="A1376" s="70" t="s">
        <v>9872</v>
      </c>
      <c r="B1376" s="70" t="s">
        <v>22312</v>
      </c>
      <c r="C1376" s="70">
        <v>334</v>
      </c>
      <c r="D1376" s="70" t="s">
        <v>22313</v>
      </c>
      <c r="E1376" s="70" t="s">
        <v>9239</v>
      </c>
      <c r="F1376" s="70" t="s">
        <v>22314</v>
      </c>
      <c r="G1376" s="70" t="s">
        <v>22315</v>
      </c>
      <c r="H1376" s="74" t="s">
        <v>22316</v>
      </c>
      <c r="J1376" s="70">
        <v>5290797</v>
      </c>
      <c r="K1376" s="70" t="s">
        <v>22317</v>
      </c>
      <c r="L1376" s="70">
        <v>35</v>
      </c>
      <c r="M1376" s="70">
        <v>1885</v>
      </c>
      <c r="N1376" s="70" t="s">
        <v>22318</v>
      </c>
      <c r="O1376" s="70" t="s">
        <v>9239</v>
      </c>
    </row>
    <row r="1377" spans="1:17" s="70" customFormat="1" ht="24" x14ac:dyDescent="0.3">
      <c r="A1377" s="70" t="s">
        <v>9873</v>
      </c>
      <c r="B1377" s="70" t="s">
        <v>22319</v>
      </c>
      <c r="C1377" s="70">
        <v>334</v>
      </c>
      <c r="D1377" s="70" t="s">
        <v>22320</v>
      </c>
      <c r="E1377" s="70" t="s">
        <v>16363</v>
      </c>
      <c r="F1377" s="70" t="s">
        <v>22321</v>
      </c>
      <c r="G1377" s="70" t="s">
        <v>22322</v>
      </c>
      <c r="H1377" s="74" t="s">
        <v>22323</v>
      </c>
      <c r="J1377" s="70">
        <v>4930392</v>
      </c>
      <c r="K1377" s="70" t="s">
        <v>22324</v>
      </c>
      <c r="L1377" s="70">
        <v>30</v>
      </c>
      <c r="M1377" s="70">
        <v>1950</v>
      </c>
      <c r="N1377" s="70" t="s">
        <v>22325</v>
      </c>
      <c r="O1377" s="70" t="s">
        <v>16363</v>
      </c>
    </row>
    <row r="1378" spans="1:17" s="70" customFormat="1" x14ac:dyDescent="0.3">
      <c r="A1378" s="70" t="s">
        <v>10347</v>
      </c>
      <c r="B1378" s="70" t="s">
        <v>22326</v>
      </c>
      <c r="C1378" s="70">
        <v>334</v>
      </c>
      <c r="D1378" s="70" t="s">
        <v>22327</v>
      </c>
      <c r="E1378" s="70" t="s">
        <v>16511</v>
      </c>
      <c r="F1378" s="70" t="s">
        <v>22328</v>
      </c>
      <c r="G1378" s="70" t="s">
        <v>22329</v>
      </c>
      <c r="H1378" s="70" t="s">
        <v>22330</v>
      </c>
      <c r="I1378" s="74" t="s">
        <v>22331</v>
      </c>
      <c r="K1378" s="70" t="s">
        <v>22332</v>
      </c>
      <c r="L1378" s="70">
        <v>111</v>
      </c>
      <c r="M1378" s="70">
        <v>1984</v>
      </c>
      <c r="N1378" s="70" t="s">
        <v>22333</v>
      </c>
      <c r="O1378" s="70" t="s">
        <v>16511</v>
      </c>
    </row>
    <row r="1379" spans="1:17" s="70" customFormat="1" ht="24" x14ac:dyDescent="0.3">
      <c r="A1379" s="70" t="s">
        <v>13216</v>
      </c>
      <c r="B1379" s="70" t="s">
        <v>22339</v>
      </c>
      <c r="C1379" s="70">
        <v>335</v>
      </c>
      <c r="D1379" s="70" t="s">
        <v>22334</v>
      </c>
      <c r="E1379" s="70" t="s">
        <v>9179</v>
      </c>
      <c r="F1379" s="70" t="s">
        <v>22335</v>
      </c>
      <c r="I1379" s="74" t="s">
        <v>22336</v>
      </c>
      <c r="K1379" s="70" t="s">
        <v>22337</v>
      </c>
      <c r="L1379" s="70">
        <v>25</v>
      </c>
      <c r="M1379" s="70">
        <v>1997</v>
      </c>
      <c r="N1379" s="70" t="s">
        <v>22338</v>
      </c>
      <c r="O1379" s="70" t="s">
        <v>4456</v>
      </c>
    </row>
    <row r="1380" spans="1:17" s="70" customFormat="1" ht="24" x14ac:dyDescent="0.3">
      <c r="A1380" s="70" t="s">
        <v>10594</v>
      </c>
      <c r="B1380" s="70" t="s">
        <v>22340</v>
      </c>
      <c r="C1380" s="70">
        <v>335</v>
      </c>
      <c r="D1380" s="70" t="s">
        <v>22343</v>
      </c>
      <c r="E1380" s="70" t="s">
        <v>18544</v>
      </c>
      <c r="F1380" s="76">
        <v>722208102</v>
      </c>
      <c r="H1380" s="70" t="s">
        <v>22344</v>
      </c>
      <c r="I1380" s="74" t="s">
        <v>22345</v>
      </c>
      <c r="K1380" s="70" t="s">
        <v>22346</v>
      </c>
      <c r="L1380" s="70">
        <v>150</v>
      </c>
      <c r="M1380" s="70">
        <v>1980</v>
      </c>
      <c r="N1380" s="70" t="s">
        <v>22347</v>
      </c>
      <c r="O1380" s="70" t="s">
        <v>18544</v>
      </c>
    </row>
    <row r="1381" spans="1:17" s="70" customFormat="1" x14ac:dyDescent="0.3">
      <c r="A1381" s="70" t="s">
        <v>9337</v>
      </c>
      <c r="B1381" s="70" t="s">
        <v>2482</v>
      </c>
      <c r="C1381" s="70">
        <v>335</v>
      </c>
      <c r="D1381" s="70" t="s">
        <v>22348</v>
      </c>
      <c r="E1381" s="70" t="s">
        <v>9179</v>
      </c>
      <c r="F1381" s="70">
        <v>223635700</v>
      </c>
      <c r="I1381" s="74" t="s">
        <v>22349</v>
      </c>
      <c r="K1381" s="70" t="s">
        <v>22350</v>
      </c>
      <c r="L1381" s="70">
        <v>4223</v>
      </c>
      <c r="M1381" s="70">
        <v>1963</v>
      </c>
      <c r="N1381" s="70" t="s">
        <v>22351</v>
      </c>
      <c r="O1381" s="70" t="s">
        <v>4456</v>
      </c>
    </row>
    <row r="1382" spans="1:17" s="70" customFormat="1" ht="24" x14ac:dyDescent="0.3">
      <c r="A1382" s="70" t="s">
        <v>9937</v>
      </c>
      <c r="B1382" s="70" t="s">
        <v>3302</v>
      </c>
      <c r="C1382" s="70">
        <v>335</v>
      </c>
      <c r="D1382" s="70" t="s">
        <v>22352</v>
      </c>
      <c r="E1382" s="70" t="s">
        <v>9179</v>
      </c>
      <c r="F1382" s="70" t="s">
        <v>22353</v>
      </c>
      <c r="H1382" s="74" t="s">
        <v>22354</v>
      </c>
      <c r="I1382" s="74" t="s">
        <v>20142</v>
      </c>
      <c r="K1382" s="70" t="s">
        <v>22355</v>
      </c>
      <c r="L1382" s="70">
        <v>54</v>
      </c>
      <c r="M1382" s="70">
        <v>2005</v>
      </c>
      <c r="N1382" s="70" t="s">
        <v>22356</v>
      </c>
      <c r="O1382" s="70" t="s">
        <v>4456</v>
      </c>
    </row>
    <row r="1383" spans="1:17" s="70" customFormat="1" x14ac:dyDescent="0.3">
      <c r="A1383" s="70" t="s">
        <v>14434</v>
      </c>
      <c r="B1383" s="70" t="s">
        <v>22357</v>
      </c>
      <c r="C1383" s="70">
        <v>335</v>
      </c>
      <c r="D1383" s="70" t="s">
        <v>22358</v>
      </c>
      <c r="E1383" s="70" t="s">
        <v>9151</v>
      </c>
      <c r="F1383" s="70">
        <v>222691381</v>
      </c>
      <c r="I1383" s="74" t="s">
        <v>22359</v>
      </c>
      <c r="J1383" s="70">
        <v>7500521</v>
      </c>
      <c r="K1383" s="70" t="s">
        <v>22360</v>
      </c>
      <c r="L1383" s="70">
        <v>8</v>
      </c>
      <c r="M1383" s="70">
        <v>1996</v>
      </c>
      <c r="N1383" s="70" t="s">
        <v>22361</v>
      </c>
      <c r="O1383" s="70" t="s">
        <v>4456</v>
      </c>
    </row>
    <row r="1384" spans="1:17" s="70" customFormat="1" x14ac:dyDescent="0.3">
      <c r="A1384" s="70" t="s">
        <v>11205</v>
      </c>
      <c r="B1384" s="70" t="s">
        <v>4759</v>
      </c>
      <c r="C1384" s="70">
        <v>335</v>
      </c>
      <c r="D1384" s="70" t="s">
        <v>22362</v>
      </c>
      <c r="E1384" s="70" t="s">
        <v>15415</v>
      </c>
      <c r="F1384" s="70">
        <v>22716106</v>
      </c>
      <c r="H1384" s="74" t="s">
        <v>22363</v>
      </c>
      <c r="I1384" s="74" t="s">
        <v>22364</v>
      </c>
      <c r="K1384" s="70" t="s">
        <v>22365</v>
      </c>
      <c r="L1384" s="70">
        <v>20</v>
      </c>
      <c r="M1384" s="70">
        <v>1989</v>
      </c>
      <c r="N1384" s="70" t="s">
        <v>19215</v>
      </c>
      <c r="O1384" s="70" t="s">
        <v>4456</v>
      </c>
    </row>
    <row r="1385" spans="1:17" s="70" customFormat="1" x14ac:dyDescent="0.3">
      <c r="A1385" s="70" t="s">
        <v>13150</v>
      </c>
      <c r="B1385" s="70" t="s">
        <v>22341</v>
      </c>
      <c r="C1385" s="70">
        <v>335</v>
      </c>
      <c r="D1385" s="70" t="s">
        <v>22366</v>
      </c>
      <c r="E1385" s="70" t="s">
        <v>16753</v>
      </c>
      <c r="F1385" s="70" t="s">
        <v>22367</v>
      </c>
      <c r="H1385" s="70" t="s">
        <v>22368</v>
      </c>
      <c r="I1385" s="74" t="s">
        <v>22369</v>
      </c>
      <c r="K1385" s="70" t="s">
        <v>22370</v>
      </c>
      <c r="L1385" s="70">
        <v>424</v>
      </c>
      <c r="M1385" s="70">
        <v>1995</v>
      </c>
      <c r="N1385" s="70" t="s">
        <v>22371</v>
      </c>
      <c r="O1385" s="70" t="s">
        <v>16753</v>
      </c>
      <c r="P1385" s="70" t="s">
        <v>22372</v>
      </c>
      <c r="Q1385" s="70" t="s">
        <v>22373</v>
      </c>
    </row>
    <row r="1386" spans="1:17" s="70" customFormat="1" ht="24" x14ac:dyDescent="0.3">
      <c r="A1386" s="70" t="s">
        <v>9310</v>
      </c>
      <c r="B1386" s="70" t="s">
        <v>22342</v>
      </c>
      <c r="C1386" s="70">
        <v>335</v>
      </c>
      <c r="D1386" s="70" t="s">
        <v>22374</v>
      </c>
      <c r="E1386" s="70" t="s">
        <v>22375</v>
      </c>
      <c r="F1386" s="70" t="s">
        <v>22376</v>
      </c>
      <c r="H1386" s="70" t="s">
        <v>22377</v>
      </c>
      <c r="K1386" s="70" t="s">
        <v>22378</v>
      </c>
      <c r="L1386" s="70">
        <v>141</v>
      </c>
      <c r="M1386" s="70">
        <v>1988</v>
      </c>
      <c r="N1386" s="70" t="s">
        <v>20471</v>
      </c>
      <c r="O1386" s="70" t="s">
        <v>22375</v>
      </c>
    </row>
    <row r="1387" spans="1:17" s="70" customFormat="1" ht="24" x14ac:dyDescent="0.3">
      <c r="A1387" s="70" t="s">
        <v>13151</v>
      </c>
      <c r="B1387" s="70" t="s">
        <v>7056</v>
      </c>
      <c r="C1387" s="70">
        <v>336</v>
      </c>
      <c r="D1387" s="70" t="s">
        <v>22379</v>
      </c>
      <c r="E1387" s="70" t="s">
        <v>9179</v>
      </c>
      <c r="F1387" s="70">
        <v>225886000</v>
      </c>
      <c r="I1387" s="74" t="s">
        <v>22380</v>
      </c>
      <c r="J1387" s="70">
        <v>7550188</v>
      </c>
      <c r="K1387" s="70" t="s">
        <v>22381</v>
      </c>
      <c r="L1387" s="70">
        <v>50</v>
      </c>
      <c r="M1387" s="70">
        <v>1872</v>
      </c>
      <c r="N1387" s="70" t="s">
        <v>22382</v>
      </c>
      <c r="O1387" s="70" t="s">
        <v>4456</v>
      </c>
      <c r="P1387" s="70" t="s">
        <v>20259</v>
      </c>
      <c r="Q1387" s="70" t="s">
        <v>15593</v>
      </c>
    </row>
    <row r="1388" spans="1:17" s="70" customFormat="1" ht="24" x14ac:dyDescent="0.3">
      <c r="A1388" s="70" t="s">
        <v>10743</v>
      </c>
      <c r="B1388" s="70" t="s">
        <v>4232</v>
      </c>
      <c r="C1388" s="70">
        <v>336</v>
      </c>
      <c r="D1388" s="70" t="s">
        <v>22383</v>
      </c>
      <c r="E1388" s="70" t="s">
        <v>9256</v>
      </c>
      <c r="F1388" s="70">
        <v>225828800</v>
      </c>
      <c r="G1388" s="70">
        <v>225828888</v>
      </c>
      <c r="H1388" s="70" t="s">
        <v>22384</v>
      </c>
      <c r="I1388" s="74" t="s">
        <v>22385</v>
      </c>
      <c r="J1388" s="70">
        <v>9061000</v>
      </c>
      <c r="K1388" s="70" t="s">
        <v>22386</v>
      </c>
      <c r="L1388" s="70">
        <v>120</v>
      </c>
      <c r="M1388" s="70">
        <v>1963</v>
      </c>
      <c r="N1388" s="70" t="s">
        <v>22387</v>
      </c>
      <c r="O1388" s="70" t="s">
        <v>4456</v>
      </c>
      <c r="P1388" s="70" t="s">
        <v>15884</v>
      </c>
      <c r="Q1388" s="70" t="s">
        <v>4460</v>
      </c>
    </row>
    <row r="1389" spans="1:17" s="70" customFormat="1" ht="24" x14ac:dyDescent="0.3">
      <c r="A1389" s="70" t="s">
        <v>10123</v>
      </c>
      <c r="B1389" s="70" t="s">
        <v>3529</v>
      </c>
      <c r="C1389" s="70">
        <v>336</v>
      </c>
      <c r="D1389" s="70" t="s">
        <v>22388</v>
      </c>
      <c r="E1389" s="70" t="s">
        <v>15462</v>
      </c>
      <c r="F1389" s="70" t="s">
        <v>22389</v>
      </c>
      <c r="I1389" s="74" t="s">
        <v>22390</v>
      </c>
      <c r="K1389" s="70" t="s">
        <v>22391</v>
      </c>
      <c r="L1389" s="70">
        <v>1270</v>
      </c>
      <c r="M1389" s="70">
        <v>1978</v>
      </c>
      <c r="N1389" s="70" t="s">
        <v>22392</v>
      </c>
      <c r="O1389" s="70" t="s">
        <v>4456</v>
      </c>
      <c r="P1389" s="70" t="s">
        <v>15884</v>
      </c>
      <c r="Q1389" s="70" t="s">
        <v>9229</v>
      </c>
    </row>
    <row r="1390" spans="1:17" s="70" customFormat="1" ht="36" x14ac:dyDescent="0.3">
      <c r="A1390" s="70" t="s">
        <v>9658</v>
      </c>
      <c r="B1390" s="70" t="s">
        <v>2971</v>
      </c>
      <c r="C1390" s="70">
        <v>336</v>
      </c>
      <c r="D1390" s="70" t="s">
        <v>22393</v>
      </c>
      <c r="E1390" s="70" t="s">
        <v>15178</v>
      </c>
      <c r="F1390" s="70" t="s">
        <v>22394</v>
      </c>
      <c r="H1390" s="70" t="s">
        <v>22395</v>
      </c>
      <c r="I1390" s="74" t="s">
        <v>22396</v>
      </c>
      <c r="J1390" s="70">
        <v>8580702</v>
      </c>
      <c r="K1390" s="70" t="s">
        <v>22397</v>
      </c>
      <c r="L1390" s="70">
        <v>6000</v>
      </c>
      <c r="M1390" s="70">
        <v>1972</v>
      </c>
      <c r="N1390" s="70" t="s">
        <v>22398</v>
      </c>
      <c r="O1390" s="70" t="s">
        <v>4456</v>
      </c>
      <c r="P1390" s="70" t="s">
        <v>17195</v>
      </c>
      <c r="Q1390" s="70" t="s">
        <v>4460</v>
      </c>
    </row>
    <row r="1391" spans="1:17" s="70" customFormat="1" ht="24" x14ac:dyDescent="0.3">
      <c r="A1391" s="70" t="s">
        <v>13809</v>
      </c>
      <c r="B1391" s="70" t="s">
        <v>7754</v>
      </c>
      <c r="C1391" s="70">
        <v>336</v>
      </c>
      <c r="D1391" s="70" t="s">
        <v>22399</v>
      </c>
      <c r="E1391" s="70" t="s">
        <v>9179</v>
      </c>
      <c r="F1391" s="70">
        <v>222342022</v>
      </c>
      <c r="H1391" s="74" t="s">
        <v>22400</v>
      </c>
      <c r="I1391" s="74" t="s">
        <v>22401</v>
      </c>
      <c r="J1391" s="70">
        <v>7550289</v>
      </c>
      <c r="K1391" s="70" t="s">
        <v>22402</v>
      </c>
      <c r="L1391" s="70">
        <v>37</v>
      </c>
      <c r="M1391" s="70">
        <v>1997</v>
      </c>
      <c r="N1391" s="70" t="s">
        <v>22403</v>
      </c>
      <c r="O1391" s="70" t="s">
        <v>4456</v>
      </c>
      <c r="P1391" s="70" t="s">
        <v>19690</v>
      </c>
      <c r="Q1391" s="70" t="s">
        <v>9212</v>
      </c>
    </row>
    <row r="1392" spans="1:17" s="70" customFormat="1" x14ac:dyDescent="0.3">
      <c r="A1392" s="70" t="s">
        <v>13218</v>
      </c>
      <c r="B1392" s="70" t="s">
        <v>7128</v>
      </c>
      <c r="C1392" s="70">
        <v>336</v>
      </c>
      <c r="D1392" s="70" t="s">
        <v>22404</v>
      </c>
      <c r="E1392" s="70" t="s">
        <v>9179</v>
      </c>
      <c r="F1392" s="70">
        <v>226903850</v>
      </c>
      <c r="H1392" s="70" t="s">
        <v>22405</v>
      </c>
      <c r="I1392" s="74" t="s">
        <v>22406</v>
      </c>
      <c r="J1392" s="70">
        <v>7580064</v>
      </c>
      <c r="K1392" s="70" t="s">
        <v>22407</v>
      </c>
      <c r="L1392" s="70">
        <v>7</v>
      </c>
      <c r="M1392" s="70">
        <v>1997</v>
      </c>
      <c r="N1392" s="70" t="s">
        <v>22408</v>
      </c>
      <c r="O1392" s="70" t="s">
        <v>4456</v>
      </c>
    </row>
    <row r="1393" spans="1:17" s="70" customFormat="1" ht="24" x14ac:dyDescent="0.3">
      <c r="A1393" s="70" t="s">
        <v>10831</v>
      </c>
      <c r="B1393" s="70" t="s">
        <v>4333</v>
      </c>
      <c r="C1393" s="70">
        <v>337</v>
      </c>
      <c r="D1393" s="70" t="s">
        <v>22409</v>
      </c>
      <c r="E1393" s="70" t="s">
        <v>9225</v>
      </c>
      <c r="F1393" s="70">
        <v>225553046</v>
      </c>
      <c r="H1393" s="70" t="s">
        <v>22410</v>
      </c>
      <c r="I1393" s="74" t="s">
        <v>22411</v>
      </c>
      <c r="J1393" s="70">
        <v>8950058</v>
      </c>
      <c r="K1393" s="70" t="s">
        <v>22412</v>
      </c>
      <c r="L1393" s="70">
        <v>70</v>
      </c>
      <c r="M1393" s="70">
        <v>1982</v>
      </c>
      <c r="N1393" s="70" t="s">
        <v>22413</v>
      </c>
      <c r="O1393" s="70" t="s">
        <v>4456</v>
      </c>
    </row>
    <row r="1394" spans="1:17" s="70" customFormat="1" x14ac:dyDescent="0.3">
      <c r="A1394" s="70" t="s">
        <v>11096</v>
      </c>
      <c r="B1394" s="70" t="s">
        <v>4644</v>
      </c>
      <c r="C1394" s="70">
        <v>337</v>
      </c>
      <c r="D1394" s="70" t="s">
        <v>22414</v>
      </c>
      <c r="E1394" s="70" t="s">
        <v>15129</v>
      </c>
      <c r="F1394" s="70">
        <v>224862300</v>
      </c>
      <c r="H1394" s="74" t="s">
        <v>22415</v>
      </c>
      <c r="I1394" s="74" t="s">
        <v>22416</v>
      </c>
      <c r="J1394" s="70">
        <v>9190497</v>
      </c>
      <c r="K1394" s="70" t="s">
        <v>22417</v>
      </c>
      <c r="L1394" s="70">
        <v>30</v>
      </c>
      <c r="M1394" s="70">
        <v>1985</v>
      </c>
      <c r="N1394" s="70" t="s">
        <v>22418</v>
      </c>
      <c r="O1394" s="70" t="s">
        <v>4456</v>
      </c>
    </row>
    <row r="1395" spans="1:17" s="70" customFormat="1" x14ac:dyDescent="0.3">
      <c r="A1395" s="70" t="s">
        <v>10472</v>
      </c>
      <c r="B1395" s="70" t="s">
        <v>3914</v>
      </c>
      <c r="C1395" s="70">
        <v>337</v>
      </c>
      <c r="D1395" s="70" t="s">
        <v>22419</v>
      </c>
      <c r="E1395" s="70" t="s">
        <v>15197</v>
      </c>
      <c r="F1395" s="70">
        <v>227386169</v>
      </c>
      <c r="H1395" s="74" t="s">
        <v>22420</v>
      </c>
      <c r="I1395" s="74" t="s">
        <v>22421</v>
      </c>
      <c r="K1395" s="70" t="s">
        <v>22422</v>
      </c>
      <c r="L1395" s="70">
        <v>23</v>
      </c>
      <c r="M1395" s="70">
        <v>1987</v>
      </c>
      <c r="N1395" s="70" t="s">
        <v>22423</v>
      </c>
      <c r="O1395" s="70" t="s">
        <v>4456</v>
      </c>
    </row>
    <row r="1396" spans="1:17" s="70" customFormat="1" ht="24" x14ac:dyDescent="0.3">
      <c r="A1396" s="70" t="s">
        <v>11597</v>
      </c>
      <c r="B1396" s="70" t="s">
        <v>5186</v>
      </c>
      <c r="C1396" s="70">
        <v>337</v>
      </c>
      <c r="D1396" s="70" t="s">
        <v>22424</v>
      </c>
      <c r="E1396" s="70" t="s">
        <v>16907</v>
      </c>
      <c r="F1396" s="70">
        <v>224766201</v>
      </c>
      <c r="H1396" s="74" t="s">
        <v>22425</v>
      </c>
      <c r="I1396" s="74" t="s">
        <v>22426</v>
      </c>
      <c r="J1396" s="70">
        <v>8561311</v>
      </c>
      <c r="K1396" s="70" t="s">
        <v>22427</v>
      </c>
      <c r="L1396" s="70">
        <v>42</v>
      </c>
      <c r="M1396" s="70">
        <v>1991</v>
      </c>
      <c r="N1396" s="70" t="s">
        <v>22428</v>
      </c>
      <c r="O1396" s="70" t="s">
        <v>4456</v>
      </c>
    </row>
    <row r="1397" spans="1:17" s="70" customFormat="1" ht="24" x14ac:dyDescent="0.3">
      <c r="A1397" s="70" t="s">
        <v>11800</v>
      </c>
      <c r="B1397" s="70" t="s">
        <v>5424</v>
      </c>
      <c r="C1397" s="70">
        <v>337</v>
      </c>
      <c r="D1397" s="70" t="s">
        <v>22429</v>
      </c>
      <c r="E1397" s="70" t="s">
        <v>15266</v>
      </c>
      <c r="F1397" s="70">
        <v>224112410</v>
      </c>
      <c r="H1397" s="74" t="s">
        <v>22430</v>
      </c>
      <c r="I1397" s="74" t="s">
        <v>22431</v>
      </c>
      <c r="K1397" s="70" t="s">
        <v>22432</v>
      </c>
      <c r="L1397" s="70">
        <v>45</v>
      </c>
      <c r="M1397" s="70">
        <v>1994</v>
      </c>
      <c r="N1397" s="70" t="s">
        <v>22433</v>
      </c>
      <c r="O1397" s="70" t="s">
        <v>4456</v>
      </c>
    </row>
    <row r="1398" spans="1:17" s="70" customFormat="1" ht="24" x14ac:dyDescent="0.3">
      <c r="A1398" s="70" t="s">
        <v>10622</v>
      </c>
      <c r="B1398" s="70" t="s">
        <v>4087</v>
      </c>
      <c r="C1398" s="70">
        <v>337</v>
      </c>
      <c r="D1398" s="70" t="s">
        <v>22434</v>
      </c>
      <c r="E1398" s="70" t="s">
        <v>15595</v>
      </c>
      <c r="F1398" s="70">
        <v>222181017</v>
      </c>
      <c r="H1398" s="74" t="s">
        <v>22435</v>
      </c>
      <c r="K1398" s="70" t="s">
        <v>22436</v>
      </c>
      <c r="N1398" s="70" t="s">
        <v>22437</v>
      </c>
      <c r="O1398" s="70" t="s">
        <v>4456</v>
      </c>
    </row>
    <row r="1399" spans="1:17" s="70" customFormat="1" ht="24" x14ac:dyDescent="0.3">
      <c r="A1399" s="70" t="s">
        <v>13321</v>
      </c>
      <c r="B1399" s="70" t="s">
        <v>22438</v>
      </c>
      <c r="C1399" s="70">
        <v>337</v>
      </c>
      <c r="D1399" s="70" t="s">
        <v>22439</v>
      </c>
      <c r="E1399" s="70" t="s">
        <v>16372</v>
      </c>
      <c r="F1399" s="70" t="s">
        <v>22440</v>
      </c>
      <c r="H1399" s="74" t="s">
        <v>22441</v>
      </c>
      <c r="I1399" s="74" t="s">
        <v>22442</v>
      </c>
      <c r="K1399" s="70" t="s">
        <v>22443</v>
      </c>
      <c r="L1399" s="70">
        <v>95</v>
      </c>
      <c r="M1399" s="70">
        <v>1997</v>
      </c>
      <c r="N1399" s="70" t="s">
        <v>20219</v>
      </c>
      <c r="O1399" s="70" t="s">
        <v>16372</v>
      </c>
    </row>
    <row r="1400" spans="1:17" s="70" customFormat="1" x14ac:dyDescent="0.3">
      <c r="A1400" s="70" t="s">
        <v>13355</v>
      </c>
      <c r="B1400" s="70" t="s">
        <v>7281</v>
      </c>
      <c r="C1400" s="70">
        <v>337</v>
      </c>
      <c r="D1400" s="70" t="s">
        <v>22444</v>
      </c>
      <c r="E1400" s="70" t="s">
        <v>4456</v>
      </c>
      <c r="F1400" s="70">
        <v>226393949</v>
      </c>
      <c r="H1400" s="74" t="s">
        <v>22445</v>
      </c>
      <c r="I1400" s="74" t="s">
        <v>22446</v>
      </c>
      <c r="K1400" s="70" t="s">
        <v>22447</v>
      </c>
      <c r="L1400" s="70">
        <v>40</v>
      </c>
      <c r="M1400" s="70">
        <v>1981</v>
      </c>
      <c r="N1400" s="70" t="s">
        <v>22448</v>
      </c>
      <c r="O1400" s="70" t="s">
        <v>4456</v>
      </c>
    </row>
    <row r="1401" spans="1:17" s="70" customFormat="1" x14ac:dyDescent="0.3">
      <c r="A1401" s="70" t="s">
        <v>13625</v>
      </c>
      <c r="B1401" s="70" t="s">
        <v>7559</v>
      </c>
      <c r="C1401" s="70">
        <v>338</v>
      </c>
      <c r="D1401" s="70" t="s">
        <v>22449</v>
      </c>
      <c r="E1401" s="70" t="s">
        <v>9179</v>
      </c>
      <c r="F1401" s="70">
        <v>222517800</v>
      </c>
      <c r="H1401" s="74" t="s">
        <v>22450</v>
      </c>
      <c r="I1401" s="74" t="s">
        <v>16023</v>
      </c>
      <c r="K1401" s="70" t="s">
        <v>22451</v>
      </c>
      <c r="L1401" s="70">
        <v>15</v>
      </c>
      <c r="M1401" s="70">
        <v>1984</v>
      </c>
      <c r="N1401" s="70" t="s">
        <v>16025</v>
      </c>
      <c r="O1401" s="70" t="s">
        <v>4456</v>
      </c>
    </row>
    <row r="1402" spans="1:17" s="70" customFormat="1" x14ac:dyDescent="0.3">
      <c r="A1402" s="70" t="s">
        <v>13322</v>
      </c>
      <c r="B1402" s="70" t="s">
        <v>7246</v>
      </c>
      <c r="C1402" s="70">
        <v>338</v>
      </c>
      <c r="D1402" s="70" t="s">
        <v>22452</v>
      </c>
      <c r="E1402" s="70" t="s">
        <v>9179</v>
      </c>
      <c r="F1402" s="70">
        <v>222317116</v>
      </c>
      <c r="H1402" s="70" t="s">
        <v>22453</v>
      </c>
      <c r="I1402" s="74" t="s">
        <v>22454</v>
      </c>
      <c r="K1402" s="70" t="s">
        <v>22455</v>
      </c>
      <c r="L1402" s="70">
        <v>4</v>
      </c>
      <c r="M1402" s="70">
        <v>1981</v>
      </c>
      <c r="N1402" s="70" t="s">
        <v>20219</v>
      </c>
      <c r="O1402" s="70" t="s">
        <v>4456</v>
      </c>
    </row>
    <row r="1403" spans="1:17" s="70" customFormat="1" ht="24" x14ac:dyDescent="0.3">
      <c r="A1403" s="70" t="s">
        <v>13998</v>
      </c>
      <c r="B1403" s="70" t="s">
        <v>7957</v>
      </c>
      <c r="C1403" s="70">
        <v>338</v>
      </c>
      <c r="D1403" s="70" t="s">
        <v>22456</v>
      </c>
      <c r="E1403" s="70" t="s">
        <v>4456</v>
      </c>
      <c r="F1403" s="70">
        <v>224202999</v>
      </c>
      <c r="H1403" s="74" t="s">
        <v>22457</v>
      </c>
      <c r="I1403" s="74" t="s">
        <v>22458</v>
      </c>
      <c r="J1403" s="70">
        <v>8320215</v>
      </c>
      <c r="K1403" s="70" t="s">
        <v>22459</v>
      </c>
      <c r="L1403" s="70">
        <v>11</v>
      </c>
      <c r="N1403" s="70" t="s">
        <v>18524</v>
      </c>
      <c r="O1403" s="70" t="s">
        <v>4456</v>
      </c>
    </row>
    <row r="1404" spans="1:17" s="70" customFormat="1" ht="24" x14ac:dyDescent="0.3">
      <c r="A1404" s="70" t="s">
        <v>11989</v>
      </c>
      <c r="B1404" s="70" t="s">
        <v>5641</v>
      </c>
      <c r="C1404" s="70">
        <v>338</v>
      </c>
      <c r="D1404" s="70" t="s">
        <v>22460</v>
      </c>
      <c r="E1404" s="70" t="s">
        <v>15266</v>
      </c>
      <c r="F1404" s="70">
        <v>227203200</v>
      </c>
      <c r="H1404" s="74" t="s">
        <v>22461</v>
      </c>
      <c r="I1404" s="74" t="s">
        <v>22462</v>
      </c>
      <c r="K1404" s="70" t="s">
        <v>22463</v>
      </c>
      <c r="L1404" s="70">
        <v>8</v>
      </c>
      <c r="M1404" s="70">
        <v>1992</v>
      </c>
      <c r="N1404" s="70" t="s">
        <v>22464</v>
      </c>
      <c r="O1404" s="70" t="s">
        <v>4456</v>
      </c>
      <c r="P1404" s="70" t="s">
        <v>22465</v>
      </c>
      <c r="Q1404" s="70" t="s">
        <v>9229</v>
      </c>
    </row>
    <row r="1405" spans="1:17" s="70" customFormat="1" x14ac:dyDescent="0.3">
      <c r="A1405" s="70" t="s">
        <v>13457</v>
      </c>
      <c r="B1405" s="70" t="s">
        <v>7387</v>
      </c>
      <c r="C1405" s="70">
        <v>338</v>
      </c>
      <c r="D1405" s="70" t="s">
        <v>22466</v>
      </c>
      <c r="E1405" s="70" t="s">
        <v>9151</v>
      </c>
      <c r="F1405" s="70">
        <v>229643940</v>
      </c>
      <c r="H1405" s="70" t="s">
        <v>22467</v>
      </c>
      <c r="I1405" s="74" t="s">
        <v>22468</v>
      </c>
      <c r="J1405" s="70">
        <v>7500498</v>
      </c>
      <c r="K1405" s="70" t="s">
        <v>22469</v>
      </c>
      <c r="L1405" s="70">
        <v>50</v>
      </c>
      <c r="M1405" s="70">
        <v>1996</v>
      </c>
      <c r="N1405" s="70" t="s">
        <v>22470</v>
      </c>
      <c r="O1405" s="70" t="s">
        <v>4456</v>
      </c>
    </row>
    <row r="1406" spans="1:17" s="70" customFormat="1" x14ac:dyDescent="0.3">
      <c r="A1406" s="70" t="s">
        <v>11189</v>
      </c>
      <c r="B1406" s="70" t="s">
        <v>4742</v>
      </c>
      <c r="C1406" s="70">
        <v>338</v>
      </c>
      <c r="D1406" s="70" t="s">
        <v>22471</v>
      </c>
      <c r="E1406" s="70" t="s">
        <v>9225</v>
      </c>
      <c r="F1406" s="70">
        <v>225250880</v>
      </c>
      <c r="H1406" s="74" t="s">
        <v>22472</v>
      </c>
      <c r="I1406" s="74" t="s">
        <v>22473</v>
      </c>
      <c r="J1406" s="70">
        <v>8960441</v>
      </c>
      <c r="K1406" s="70" t="s">
        <v>22474</v>
      </c>
      <c r="L1406" s="70">
        <v>25</v>
      </c>
      <c r="M1406" s="70">
        <v>1979</v>
      </c>
      <c r="N1406" s="70" t="s">
        <v>22475</v>
      </c>
      <c r="O1406" s="70" t="s">
        <v>4456</v>
      </c>
    </row>
    <row r="1407" spans="1:17" s="70" customFormat="1" ht="24" x14ac:dyDescent="0.3">
      <c r="A1407" s="70" t="s">
        <v>14220</v>
      </c>
      <c r="B1407" s="70" t="s">
        <v>8211</v>
      </c>
      <c r="C1407" s="70">
        <v>338</v>
      </c>
      <c r="D1407" s="70" t="s">
        <v>22476</v>
      </c>
      <c r="E1407" s="70" t="s">
        <v>15178</v>
      </c>
      <c r="F1407" s="70">
        <v>226252517</v>
      </c>
      <c r="H1407" s="74" t="s">
        <v>22477</v>
      </c>
      <c r="I1407" s="74" t="s">
        <v>22478</v>
      </c>
      <c r="K1407" s="70" t="s">
        <v>22479</v>
      </c>
      <c r="L1407" s="70">
        <v>53</v>
      </c>
      <c r="M1407" s="70">
        <v>1978</v>
      </c>
      <c r="N1407" s="70" t="s">
        <v>22480</v>
      </c>
      <c r="O1407" s="70" t="s">
        <v>4456</v>
      </c>
    </row>
    <row r="1408" spans="1:17" s="70" customFormat="1" x14ac:dyDescent="0.3">
      <c r="A1408" s="70" t="s">
        <v>11343</v>
      </c>
      <c r="B1408" s="70" t="s">
        <v>4912</v>
      </c>
      <c r="C1408" s="70">
        <v>338</v>
      </c>
      <c r="D1408" s="70" t="s">
        <v>22481</v>
      </c>
      <c r="E1408" s="70" t="s">
        <v>9179</v>
      </c>
      <c r="F1408" s="70">
        <v>225195711</v>
      </c>
      <c r="I1408" s="74" t="s">
        <v>22482</v>
      </c>
      <c r="J1408" s="70">
        <v>7550357</v>
      </c>
      <c r="K1408" s="70" t="s">
        <v>22483</v>
      </c>
      <c r="L1408" s="70">
        <v>160</v>
      </c>
      <c r="M1408" s="70">
        <v>1970</v>
      </c>
      <c r="N1408" s="70" t="s">
        <v>22484</v>
      </c>
      <c r="O1408" s="70" t="s">
        <v>4456</v>
      </c>
      <c r="P1408" s="70" t="s">
        <v>15884</v>
      </c>
      <c r="Q1408" s="70" t="s">
        <v>22485</v>
      </c>
    </row>
    <row r="1409" spans="1:17" s="70" customFormat="1" x14ac:dyDescent="0.3">
      <c r="A1409" s="70" t="s">
        <v>11943</v>
      </c>
      <c r="B1409" s="70" t="s">
        <v>5588</v>
      </c>
      <c r="C1409" s="70">
        <v>339</v>
      </c>
      <c r="D1409" s="70" t="s">
        <v>22487</v>
      </c>
      <c r="E1409" s="70" t="s">
        <v>9267</v>
      </c>
      <c r="F1409" s="70">
        <v>223284400</v>
      </c>
      <c r="G1409" s="70">
        <v>227386911</v>
      </c>
      <c r="H1409" s="74" t="s">
        <v>22488</v>
      </c>
      <c r="I1409" s="74" t="s">
        <v>22489</v>
      </c>
      <c r="K1409" s="70" t="s">
        <v>22490</v>
      </c>
      <c r="L1409" s="70">
        <v>45</v>
      </c>
      <c r="N1409" s="70" t="s">
        <v>22491</v>
      </c>
      <c r="O1409" s="70" t="s">
        <v>4456</v>
      </c>
    </row>
    <row r="1410" spans="1:17" s="70" customFormat="1" x14ac:dyDescent="0.3">
      <c r="A1410" s="70" t="s">
        <v>11944</v>
      </c>
      <c r="B1410" s="70" t="s">
        <v>5589</v>
      </c>
      <c r="C1410" s="70">
        <v>339</v>
      </c>
      <c r="D1410" s="70" t="s">
        <v>22492</v>
      </c>
      <c r="E1410" s="70" t="s">
        <v>15266</v>
      </c>
      <c r="F1410" s="70">
        <v>226997913</v>
      </c>
      <c r="H1410" s="74" t="s">
        <v>22494</v>
      </c>
      <c r="I1410" s="74" t="s">
        <v>22493</v>
      </c>
      <c r="K1410" s="70" t="s">
        <v>22495</v>
      </c>
      <c r="L1410" s="70">
        <v>30</v>
      </c>
      <c r="M1410" s="70">
        <v>1991</v>
      </c>
      <c r="N1410" s="70" t="s">
        <v>22496</v>
      </c>
      <c r="O1410" s="70" t="s">
        <v>4456</v>
      </c>
      <c r="P1410" s="70" t="s">
        <v>15884</v>
      </c>
      <c r="Q1410" s="70" t="s">
        <v>4460</v>
      </c>
    </row>
    <row r="1411" spans="1:17" s="70" customFormat="1" x14ac:dyDescent="0.3">
      <c r="A1411" s="70" t="s">
        <v>11870</v>
      </c>
      <c r="B1411" s="70" t="s">
        <v>5501</v>
      </c>
      <c r="C1411" s="70">
        <v>339</v>
      </c>
      <c r="D1411" s="70" t="s">
        <v>22497</v>
      </c>
      <c r="E1411" s="70" t="s">
        <v>9151</v>
      </c>
      <c r="F1411" s="70">
        <v>227192100</v>
      </c>
      <c r="G1411" s="70">
        <v>221192111</v>
      </c>
      <c r="H1411" s="74" t="s">
        <v>22498</v>
      </c>
      <c r="I1411" s="74" t="s">
        <v>22499</v>
      </c>
      <c r="J1411" s="70">
        <v>7511172</v>
      </c>
      <c r="K1411" s="70" t="s">
        <v>22500</v>
      </c>
      <c r="L1411" s="70">
        <v>21</v>
      </c>
      <c r="M1411" s="70">
        <v>1982</v>
      </c>
      <c r="N1411" s="70" t="s">
        <v>22501</v>
      </c>
      <c r="O1411" s="70" t="s">
        <v>4456</v>
      </c>
    </row>
    <row r="1412" spans="1:17" s="70" customFormat="1" ht="24" x14ac:dyDescent="0.3">
      <c r="A1412" s="70" t="s">
        <v>12284</v>
      </c>
      <c r="B1412" s="70" t="s">
        <v>22486</v>
      </c>
      <c r="C1412" s="70">
        <v>339</v>
      </c>
      <c r="D1412" s="70" t="s">
        <v>22502</v>
      </c>
      <c r="E1412" s="70" t="s">
        <v>16511</v>
      </c>
      <c r="F1412" s="70" t="s">
        <v>22503</v>
      </c>
      <c r="G1412" s="70" t="s">
        <v>22503</v>
      </c>
      <c r="H1412" s="74" t="s">
        <v>22504</v>
      </c>
      <c r="I1412" s="74" t="s">
        <v>22505</v>
      </c>
      <c r="K1412" s="70" t="s">
        <v>22506</v>
      </c>
      <c r="L1412" s="70">
        <v>80</v>
      </c>
      <c r="M1412" s="70">
        <v>1982</v>
      </c>
      <c r="N1412" s="70" t="s">
        <v>22507</v>
      </c>
      <c r="O1412" s="70" t="s">
        <v>16511</v>
      </c>
      <c r="P1412" s="70" t="s">
        <v>15697</v>
      </c>
    </row>
    <row r="1413" spans="1:17" s="70" customFormat="1" ht="36" x14ac:dyDescent="0.3">
      <c r="A1413" s="70" t="s">
        <v>10093</v>
      </c>
      <c r="B1413" s="70" t="s">
        <v>3487</v>
      </c>
      <c r="C1413" s="70">
        <v>339</v>
      </c>
      <c r="D1413" s="70" t="s">
        <v>22508</v>
      </c>
      <c r="E1413" s="70" t="s">
        <v>4456</v>
      </c>
      <c r="F1413" s="70" t="s">
        <v>22509</v>
      </c>
      <c r="G1413" s="70" t="s">
        <v>22510</v>
      </c>
      <c r="H1413" s="70" t="s">
        <v>22511</v>
      </c>
      <c r="I1413" s="74" t="s">
        <v>22512</v>
      </c>
      <c r="J1413" s="70">
        <v>6510622</v>
      </c>
      <c r="K1413" s="70" t="s">
        <v>22513</v>
      </c>
      <c r="L1413" s="70">
        <v>25</v>
      </c>
      <c r="N1413" s="70" t="s">
        <v>22514</v>
      </c>
      <c r="O1413" s="70" t="s">
        <v>4456</v>
      </c>
    </row>
    <row r="1414" spans="1:17" s="70" customFormat="1" ht="24" x14ac:dyDescent="0.3">
      <c r="A1414" s="70" t="s">
        <v>10225</v>
      </c>
      <c r="B1414" s="70" t="s">
        <v>3647</v>
      </c>
      <c r="C1414" s="70">
        <v>339</v>
      </c>
      <c r="D1414" s="70" t="s">
        <v>22515</v>
      </c>
      <c r="E1414" s="70" t="s">
        <v>15136</v>
      </c>
      <c r="F1414" s="70" t="s">
        <v>22516</v>
      </c>
      <c r="H1414" s="74" t="s">
        <v>22517</v>
      </c>
      <c r="I1414" s="74" t="s">
        <v>22518</v>
      </c>
      <c r="J1414" s="70">
        <v>8800578</v>
      </c>
      <c r="K1414" s="70" t="s">
        <v>22519</v>
      </c>
      <c r="L1414" s="70">
        <v>80</v>
      </c>
      <c r="M1414" s="70">
        <v>1991</v>
      </c>
      <c r="N1414" s="70" t="s">
        <v>21463</v>
      </c>
      <c r="O1414" s="70" t="s">
        <v>4456</v>
      </c>
      <c r="P1414" s="70" t="s">
        <v>15884</v>
      </c>
      <c r="Q1414" s="70" t="s">
        <v>21996</v>
      </c>
    </row>
    <row r="1415" spans="1:17" s="70" customFormat="1" x14ac:dyDescent="0.3">
      <c r="A1415" s="70" t="s">
        <v>10244</v>
      </c>
      <c r="B1415" s="70" t="s">
        <v>3667</v>
      </c>
      <c r="C1415" s="70">
        <v>339</v>
      </c>
      <c r="D1415" s="70" t="s">
        <v>22520</v>
      </c>
      <c r="E1415" s="70" t="s">
        <v>4456</v>
      </c>
      <c r="F1415" s="70">
        <v>225553489</v>
      </c>
      <c r="H1415" s="74" t="s">
        <v>22521</v>
      </c>
      <c r="I1415" s="74" t="s">
        <v>22522</v>
      </c>
      <c r="J1415" s="70">
        <v>6510627</v>
      </c>
      <c r="K1415" s="70" t="s">
        <v>22523</v>
      </c>
      <c r="L1415" s="70">
        <v>95</v>
      </c>
      <c r="M1415" s="70">
        <v>1938</v>
      </c>
      <c r="N1415" s="70" t="s">
        <v>22514</v>
      </c>
      <c r="O1415" s="70" t="s">
        <v>4456</v>
      </c>
    </row>
    <row r="1416" spans="1:17" s="70" customFormat="1" ht="24" x14ac:dyDescent="0.3">
      <c r="A1416" s="70" t="s">
        <v>10294</v>
      </c>
      <c r="B1416" s="70" t="s">
        <v>3720</v>
      </c>
      <c r="C1416" s="70">
        <v>339</v>
      </c>
      <c r="D1416" s="70" t="s">
        <v>22524</v>
      </c>
      <c r="E1416" s="70" t="s">
        <v>15266</v>
      </c>
      <c r="F1416" s="70" t="s">
        <v>22525</v>
      </c>
      <c r="H1416" s="74" t="s">
        <v>22526</v>
      </c>
      <c r="J1416" s="70">
        <v>7780370</v>
      </c>
      <c r="K1416" s="70" t="s">
        <v>22527</v>
      </c>
      <c r="L1416" s="70">
        <v>23</v>
      </c>
      <c r="M1416" s="70">
        <v>1987</v>
      </c>
      <c r="N1416" s="70" t="s">
        <v>21463</v>
      </c>
      <c r="O1416" s="70" t="s">
        <v>4456</v>
      </c>
    </row>
    <row r="1417" spans="1:17" s="70" customFormat="1" ht="24" x14ac:dyDescent="0.3">
      <c r="A1417" s="70" t="s">
        <v>10295</v>
      </c>
      <c r="B1417" s="70" t="s">
        <v>3721</v>
      </c>
      <c r="C1417" s="70">
        <v>339</v>
      </c>
      <c r="D1417" s="70" t="s">
        <v>22528</v>
      </c>
      <c r="E1417" s="70" t="s">
        <v>4456</v>
      </c>
      <c r="F1417" s="70" t="s">
        <v>22529</v>
      </c>
      <c r="H1417" s="74" t="s">
        <v>22530</v>
      </c>
      <c r="K1417" s="70" t="s">
        <v>22531</v>
      </c>
      <c r="L1417" s="70">
        <v>15</v>
      </c>
      <c r="M1417" s="70">
        <v>1983</v>
      </c>
      <c r="N1417" s="70" t="s">
        <v>18844</v>
      </c>
      <c r="O1417" s="70" t="s">
        <v>4456</v>
      </c>
    </row>
    <row r="1418" spans="1:17" s="70" customFormat="1" ht="24" x14ac:dyDescent="0.3">
      <c r="A1418" s="70" t="s">
        <v>10296</v>
      </c>
      <c r="B1418" s="70" t="s">
        <v>3722</v>
      </c>
      <c r="C1418" s="70">
        <v>340</v>
      </c>
      <c r="D1418" s="70" t="s">
        <v>22532</v>
      </c>
      <c r="E1418" s="70" t="s">
        <v>4456</v>
      </c>
      <c r="F1418" s="70" t="s">
        <v>22533</v>
      </c>
      <c r="H1418" s="74" t="s">
        <v>22534</v>
      </c>
      <c r="J1418" s="70">
        <v>8350239</v>
      </c>
      <c r="K1418" s="70" t="s">
        <v>22535</v>
      </c>
      <c r="L1418" s="70">
        <v>60</v>
      </c>
      <c r="M1418" s="70">
        <v>1991</v>
      </c>
      <c r="N1418" s="70" t="s">
        <v>22536</v>
      </c>
      <c r="O1418" s="70" t="s">
        <v>4456</v>
      </c>
    </row>
    <row r="1419" spans="1:17" s="70" customFormat="1" ht="24" x14ac:dyDescent="0.3">
      <c r="A1419" s="70" t="s">
        <v>10245</v>
      </c>
      <c r="B1419" s="70" t="s">
        <v>3668</v>
      </c>
      <c r="C1419" s="70">
        <v>340</v>
      </c>
      <c r="D1419" s="70" t="s">
        <v>22537</v>
      </c>
      <c r="E1419" s="70" t="s">
        <v>15120</v>
      </c>
      <c r="F1419" s="70" t="s">
        <v>22538</v>
      </c>
      <c r="G1419" s="70">
        <v>227770551</v>
      </c>
      <c r="H1419" s="74" t="s">
        <v>22539</v>
      </c>
      <c r="K1419" s="70" t="s">
        <v>22540</v>
      </c>
      <c r="L1419" s="70">
        <v>14</v>
      </c>
      <c r="M1419" s="70">
        <v>1952</v>
      </c>
      <c r="N1419" s="70" t="s">
        <v>22541</v>
      </c>
      <c r="O1419" s="70" t="s">
        <v>4456</v>
      </c>
    </row>
    <row r="1420" spans="1:17" s="70" customFormat="1" x14ac:dyDescent="0.3">
      <c r="A1420" s="70" t="s">
        <v>10246</v>
      </c>
      <c r="B1420" s="70" t="s">
        <v>22542</v>
      </c>
      <c r="C1420" s="70">
        <v>340</v>
      </c>
      <c r="D1420" s="70" t="s">
        <v>22543</v>
      </c>
      <c r="E1420" s="70" t="s">
        <v>15120</v>
      </c>
      <c r="F1420" s="70">
        <v>227354580</v>
      </c>
      <c r="H1420" s="74" t="s">
        <v>22544</v>
      </c>
      <c r="I1420" s="74" t="s">
        <v>22545</v>
      </c>
      <c r="K1420" s="70" t="s">
        <v>22546</v>
      </c>
      <c r="L1420" s="70">
        <v>1</v>
      </c>
      <c r="M1420" s="70">
        <v>1982</v>
      </c>
      <c r="N1420" s="70" t="s">
        <v>22547</v>
      </c>
      <c r="O1420" s="70" t="s">
        <v>4456</v>
      </c>
    </row>
    <row r="1421" spans="1:17" s="70" customFormat="1" x14ac:dyDescent="0.3">
      <c r="A1421" s="70" t="s">
        <v>10302</v>
      </c>
      <c r="B1421" s="70" t="s">
        <v>22553</v>
      </c>
      <c r="C1421" s="70">
        <v>340</v>
      </c>
      <c r="D1421" s="70" t="s">
        <v>22554</v>
      </c>
      <c r="E1421" s="70" t="s">
        <v>15901</v>
      </c>
      <c r="F1421" s="70" t="s">
        <v>22555</v>
      </c>
      <c r="H1421" s="74" t="s">
        <v>22556</v>
      </c>
      <c r="I1421" s="74" t="s">
        <v>22557</v>
      </c>
      <c r="K1421" s="70" t="s">
        <v>22558</v>
      </c>
      <c r="L1421" s="70">
        <v>80</v>
      </c>
      <c r="M1421" s="70">
        <v>1940</v>
      </c>
      <c r="N1421" s="70" t="s">
        <v>22559</v>
      </c>
      <c r="O1421" s="70" t="s">
        <v>15901</v>
      </c>
    </row>
    <row r="1422" spans="1:17" s="70" customFormat="1" x14ac:dyDescent="0.3">
      <c r="A1422" s="70" t="s">
        <v>10247</v>
      </c>
      <c r="B1422" s="70" t="s">
        <v>3670</v>
      </c>
      <c r="C1422" s="70">
        <v>340</v>
      </c>
      <c r="D1422" s="70" t="s">
        <v>22560</v>
      </c>
      <c r="E1422" s="70" t="s">
        <v>4456</v>
      </c>
      <c r="F1422" s="70">
        <v>226732218</v>
      </c>
      <c r="H1422" s="74" t="s">
        <v>22561</v>
      </c>
      <c r="I1422" s="74" t="s">
        <v>22562</v>
      </c>
      <c r="K1422" s="70" t="s">
        <v>22563</v>
      </c>
      <c r="L1422" s="70">
        <v>60</v>
      </c>
      <c r="M1422" s="70">
        <v>2006</v>
      </c>
      <c r="N1422" s="70" t="s">
        <v>18844</v>
      </c>
      <c r="O1422" s="70" t="s">
        <v>4456</v>
      </c>
    </row>
    <row r="1423" spans="1:17" s="70" customFormat="1" ht="24" x14ac:dyDescent="0.3">
      <c r="A1423" s="70" t="s">
        <v>10248</v>
      </c>
      <c r="B1423" s="70" t="s">
        <v>3671</v>
      </c>
      <c r="C1423" s="70">
        <v>340</v>
      </c>
      <c r="D1423" s="70" t="s">
        <v>22564</v>
      </c>
      <c r="E1423" s="70" t="s">
        <v>4456</v>
      </c>
      <c r="F1423" s="70" t="s">
        <v>22565</v>
      </c>
      <c r="H1423" s="74" t="s">
        <v>22566</v>
      </c>
      <c r="I1423" s="74" t="s">
        <v>22567</v>
      </c>
      <c r="J1423" s="70">
        <v>8330742</v>
      </c>
      <c r="K1423" s="70" t="s">
        <v>22568</v>
      </c>
      <c r="L1423" s="70">
        <v>148</v>
      </c>
      <c r="M1423" s="70">
        <v>1950</v>
      </c>
      <c r="N1423" s="70" t="s">
        <v>22569</v>
      </c>
      <c r="O1423" s="70" t="s">
        <v>4456</v>
      </c>
    </row>
    <row r="1424" spans="1:17" s="70" customFormat="1" x14ac:dyDescent="0.3">
      <c r="A1424" s="70" t="s">
        <v>10303</v>
      </c>
      <c r="B1424" s="70" t="s">
        <v>22570</v>
      </c>
      <c r="C1424" s="70">
        <v>340</v>
      </c>
      <c r="D1424" s="70" t="s">
        <v>22571</v>
      </c>
      <c r="E1424" s="70" t="s">
        <v>16278</v>
      </c>
      <c r="F1424" s="70" t="s">
        <v>22572</v>
      </c>
      <c r="G1424" s="70" t="s">
        <v>22572</v>
      </c>
      <c r="H1424" s="74" t="s">
        <v>22573</v>
      </c>
      <c r="J1424" s="70">
        <v>2171585</v>
      </c>
      <c r="K1424" s="70" t="s">
        <v>22574</v>
      </c>
      <c r="L1424" s="70">
        <v>6</v>
      </c>
      <c r="M1424" s="70">
        <v>1992</v>
      </c>
      <c r="N1424" s="70" t="s">
        <v>22536</v>
      </c>
      <c r="O1424" s="70" t="s">
        <v>16278</v>
      </c>
    </row>
    <row r="1425" spans="1:17" s="70" customFormat="1" ht="24" x14ac:dyDescent="0.3">
      <c r="A1425" s="70" t="s">
        <v>10249</v>
      </c>
      <c r="B1425" s="70" t="s">
        <v>3672</v>
      </c>
      <c r="C1425" s="70">
        <v>340</v>
      </c>
      <c r="D1425" s="70" t="s">
        <v>22575</v>
      </c>
      <c r="E1425" s="70" t="s">
        <v>4456</v>
      </c>
      <c r="F1425" s="70" t="s">
        <v>22576</v>
      </c>
      <c r="H1425" s="74" t="s">
        <v>22577</v>
      </c>
      <c r="I1425" s="74" t="s">
        <v>22578</v>
      </c>
      <c r="J1425" s="70">
        <v>8340233</v>
      </c>
      <c r="K1425" s="70" t="s">
        <v>22579</v>
      </c>
      <c r="L1425" s="70">
        <v>85</v>
      </c>
      <c r="M1425" s="70">
        <v>1978</v>
      </c>
      <c r="N1425" s="70" t="s">
        <v>22580</v>
      </c>
      <c r="O1425" s="70" t="s">
        <v>4456</v>
      </c>
    </row>
    <row r="1426" spans="1:17" s="70" customFormat="1" x14ac:dyDescent="0.3">
      <c r="A1426" s="70" t="s">
        <v>10285</v>
      </c>
      <c r="B1426" s="70" t="s">
        <v>3711</v>
      </c>
      <c r="C1426" s="70">
        <v>340</v>
      </c>
      <c r="D1426" s="70" t="s">
        <v>22548</v>
      </c>
      <c r="E1426" s="70" t="s">
        <v>4456</v>
      </c>
      <c r="F1426" s="70">
        <v>225206400</v>
      </c>
      <c r="H1426" s="74" t="s">
        <v>22549</v>
      </c>
      <c r="I1426" s="74" t="s">
        <v>22550</v>
      </c>
      <c r="K1426" s="70" t="s">
        <v>22551</v>
      </c>
      <c r="L1426" s="70">
        <v>500</v>
      </c>
      <c r="M1426" s="70">
        <v>1980</v>
      </c>
      <c r="N1426" s="70" t="s">
        <v>22552</v>
      </c>
      <c r="O1426" s="70" t="s">
        <v>4456</v>
      </c>
    </row>
    <row r="1427" spans="1:17" s="70" customFormat="1" x14ac:dyDescent="0.3">
      <c r="A1427" s="70" t="s">
        <v>10286</v>
      </c>
      <c r="B1427" s="70" t="s">
        <v>3712</v>
      </c>
      <c r="C1427" s="70">
        <v>341</v>
      </c>
      <c r="D1427" s="70" t="s">
        <v>22581</v>
      </c>
      <c r="E1427" s="70" t="s">
        <v>15120</v>
      </c>
      <c r="F1427" s="70">
        <v>226214600</v>
      </c>
      <c r="H1427" s="74" t="s">
        <v>22582</v>
      </c>
      <c r="I1427" s="74" t="s">
        <v>22583</v>
      </c>
      <c r="K1427" s="70" t="s">
        <v>22584</v>
      </c>
      <c r="L1427" s="70">
        <v>80</v>
      </c>
      <c r="M1427" s="70">
        <v>1955</v>
      </c>
      <c r="N1427" s="70" t="s">
        <v>22585</v>
      </c>
      <c r="O1427" s="70" t="s">
        <v>4456</v>
      </c>
    </row>
    <row r="1428" spans="1:17" s="70" customFormat="1" ht="24" x14ac:dyDescent="0.3">
      <c r="A1428" s="70" t="s">
        <v>10250</v>
      </c>
      <c r="B1428" s="70" t="s">
        <v>3673</v>
      </c>
      <c r="C1428" s="70">
        <v>341</v>
      </c>
      <c r="D1428" s="70" t="s">
        <v>22586</v>
      </c>
      <c r="E1428" s="70" t="s">
        <v>4456</v>
      </c>
      <c r="F1428" s="70" t="s">
        <v>22587</v>
      </c>
      <c r="G1428" s="70">
        <v>222228924</v>
      </c>
      <c r="H1428" s="74" t="s">
        <v>22588</v>
      </c>
      <c r="I1428" s="74" t="s">
        <v>22589</v>
      </c>
      <c r="K1428" s="70" t="s">
        <v>22590</v>
      </c>
      <c r="L1428" s="70">
        <v>145</v>
      </c>
      <c r="M1428" s="70">
        <v>1983</v>
      </c>
      <c r="N1428" s="70" t="s">
        <v>22591</v>
      </c>
      <c r="O1428" s="70" t="s">
        <v>4456</v>
      </c>
    </row>
    <row r="1429" spans="1:17" s="70" customFormat="1" ht="12" x14ac:dyDescent="0.3">
      <c r="A1429" s="70" t="s">
        <v>10251</v>
      </c>
      <c r="B1429" s="70" t="s">
        <v>3674</v>
      </c>
      <c r="C1429" s="70">
        <v>341</v>
      </c>
      <c r="D1429" s="70" t="s">
        <v>22592</v>
      </c>
      <c r="E1429" s="70" t="s">
        <v>4456</v>
      </c>
      <c r="F1429" s="70">
        <v>227377900</v>
      </c>
      <c r="H1429" s="70" t="s">
        <v>22593</v>
      </c>
      <c r="J1429" s="70">
        <v>6623113</v>
      </c>
      <c r="K1429" s="70" t="s">
        <v>22594</v>
      </c>
      <c r="L1429" s="70">
        <v>4</v>
      </c>
      <c r="M1429" s="70">
        <v>1972</v>
      </c>
      <c r="N1429" s="70" t="s">
        <v>22541</v>
      </c>
      <c r="O1429" s="70" t="s">
        <v>4456</v>
      </c>
    </row>
    <row r="1430" spans="1:17" s="70" customFormat="1" ht="24" x14ac:dyDescent="0.3">
      <c r="A1430" s="70" t="s">
        <v>14569</v>
      </c>
      <c r="B1430" s="70" t="s">
        <v>8606</v>
      </c>
      <c r="C1430" s="70">
        <v>341</v>
      </c>
      <c r="D1430" s="70" t="s">
        <v>22595</v>
      </c>
      <c r="E1430" s="70" t="s">
        <v>9151</v>
      </c>
      <c r="F1430" s="70">
        <v>222319764</v>
      </c>
      <c r="G1430" s="70">
        <v>223348789</v>
      </c>
      <c r="H1430" s="74" t="s">
        <v>22596</v>
      </c>
      <c r="I1430" s="74" t="s">
        <v>22597</v>
      </c>
      <c r="J1430" s="70">
        <v>7500011</v>
      </c>
      <c r="K1430" s="70" t="s">
        <v>22598</v>
      </c>
      <c r="L1430" s="70">
        <v>14</v>
      </c>
      <c r="M1430" s="70">
        <v>1935</v>
      </c>
      <c r="N1430" s="70" t="s">
        <v>22599</v>
      </c>
      <c r="O1430" s="70" t="s">
        <v>4456</v>
      </c>
    </row>
    <row r="1431" spans="1:17" s="70" customFormat="1" ht="24" x14ac:dyDescent="0.3">
      <c r="A1431" s="70" t="s">
        <v>14570</v>
      </c>
      <c r="B1431" s="70" t="s">
        <v>8607</v>
      </c>
      <c r="C1431" s="70">
        <v>341</v>
      </c>
      <c r="D1431" s="70" t="s">
        <v>22600</v>
      </c>
      <c r="E1431" s="70" t="s">
        <v>4456</v>
      </c>
      <c r="F1431" s="70" t="s">
        <v>22601</v>
      </c>
      <c r="H1431" s="70" t="s">
        <v>22602</v>
      </c>
      <c r="I1431" s="74" t="s">
        <v>22603</v>
      </c>
      <c r="K1431" s="70" t="s">
        <v>22604</v>
      </c>
      <c r="L1431" s="70">
        <v>5</v>
      </c>
      <c r="M1431" s="70">
        <v>1938</v>
      </c>
      <c r="N1431" s="70" t="s">
        <v>15503</v>
      </c>
      <c r="O1431" s="70" t="s">
        <v>4456</v>
      </c>
    </row>
    <row r="1432" spans="1:17" s="70" customFormat="1" ht="36" x14ac:dyDescent="0.3">
      <c r="A1432" s="70" t="s">
        <v>14571</v>
      </c>
      <c r="B1432" s="70" t="s">
        <v>8608</v>
      </c>
      <c r="C1432" s="70">
        <v>341</v>
      </c>
      <c r="D1432" s="70" t="s">
        <v>22605</v>
      </c>
      <c r="E1432" s="70" t="s">
        <v>4456</v>
      </c>
      <c r="F1432" s="70">
        <v>222221677</v>
      </c>
      <c r="H1432" s="74" t="s">
        <v>22606</v>
      </c>
      <c r="I1432" s="74" t="s">
        <v>22607</v>
      </c>
      <c r="K1432" s="70" t="s">
        <v>22608</v>
      </c>
      <c r="M1432" s="70">
        <v>1969</v>
      </c>
      <c r="N1432" s="70" t="s">
        <v>22609</v>
      </c>
      <c r="O1432" s="70" t="s">
        <v>4456</v>
      </c>
    </row>
    <row r="1433" spans="1:17" s="70" customFormat="1" ht="24" x14ac:dyDescent="0.3">
      <c r="A1433" s="70" t="s">
        <v>14572</v>
      </c>
      <c r="B1433" s="70" t="s">
        <v>8609</v>
      </c>
      <c r="C1433" s="70">
        <v>341</v>
      </c>
      <c r="D1433" s="70" t="s">
        <v>22610</v>
      </c>
      <c r="E1433" s="70" t="s">
        <v>4456</v>
      </c>
      <c r="F1433" s="70">
        <v>232038050</v>
      </c>
      <c r="H1433" s="74" t="s">
        <v>22611</v>
      </c>
      <c r="I1433" s="74" t="s">
        <v>22612</v>
      </c>
      <c r="K1433" s="70" t="s">
        <v>22613</v>
      </c>
      <c r="L1433" s="70">
        <v>10</v>
      </c>
      <c r="M1433" s="70">
        <v>1953</v>
      </c>
      <c r="N1433" s="70" t="s">
        <v>22614</v>
      </c>
      <c r="O1433" s="70" t="s">
        <v>4456</v>
      </c>
    </row>
    <row r="1434" spans="1:17" s="70" customFormat="1" x14ac:dyDescent="0.3">
      <c r="A1434" s="70" t="s">
        <v>9848</v>
      </c>
      <c r="B1434" s="70" t="s">
        <v>3197</v>
      </c>
      <c r="C1434" s="70">
        <v>341</v>
      </c>
      <c r="D1434" s="70" t="s">
        <v>22615</v>
      </c>
      <c r="E1434" s="70" t="s">
        <v>4456</v>
      </c>
      <c r="F1434" s="70">
        <v>226393434</v>
      </c>
      <c r="H1434" s="70" t="s">
        <v>22616</v>
      </c>
      <c r="I1434" s="74" t="s">
        <v>22617</v>
      </c>
      <c r="K1434" s="70" t="s">
        <v>22618</v>
      </c>
      <c r="L1434" s="70">
        <v>30</v>
      </c>
      <c r="M1434" s="70">
        <v>1977</v>
      </c>
      <c r="N1434" s="70" t="s">
        <v>22619</v>
      </c>
      <c r="O1434" s="70" t="s">
        <v>4456</v>
      </c>
    </row>
    <row r="1435" spans="1:17" s="70" customFormat="1" ht="36" x14ac:dyDescent="0.3">
      <c r="A1435" s="70" t="s">
        <v>9849</v>
      </c>
      <c r="B1435" s="70" t="s">
        <v>3198</v>
      </c>
      <c r="C1435" s="70">
        <v>342</v>
      </c>
      <c r="D1435" s="70" t="s">
        <v>22620</v>
      </c>
      <c r="E1435" s="70" t="s">
        <v>15120</v>
      </c>
      <c r="F1435" s="70">
        <v>223474200</v>
      </c>
      <c r="G1435" s="70" t="s">
        <v>22621</v>
      </c>
      <c r="H1435" s="74" t="s">
        <v>22622</v>
      </c>
      <c r="I1435" s="74" t="s">
        <v>22623</v>
      </c>
      <c r="K1435" s="70" t="s">
        <v>22624</v>
      </c>
      <c r="L1435" s="70">
        <v>150</v>
      </c>
      <c r="M1435" s="70">
        <v>1990</v>
      </c>
      <c r="N1435" s="70" t="s">
        <v>22625</v>
      </c>
      <c r="O1435" s="70" t="s">
        <v>4456</v>
      </c>
    </row>
    <row r="1436" spans="1:17" s="70" customFormat="1" ht="36" x14ac:dyDescent="0.3">
      <c r="A1436" s="70" t="s">
        <v>9850</v>
      </c>
      <c r="B1436" s="70" t="s">
        <v>22626</v>
      </c>
      <c r="C1436" s="70">
        <v>342</v>
      </c>
      <c r="D1436" s="70" t="s">
        <v>22627</v>
      </c>
      <c r="E1436" s="70" t="s">
        <v>22628</v>
      </c>
      <c r="F1436" s="70" t="s">
        <v>22629</v>
      </c>
      <c r="H1436" s="70" t="s">
        <v>22630</v>
      </c>
      <c r="I1436" s="74" t="s">
        <v>22631</v>
      </c>
      <c r="K1436" s="70" t="s">
        <v>22632</v>
      </c>
      <c r="L1436" s="70">
        <v>70</v>
      </c>
      <c r="M1436" s="70">
        <v>1932</v>
      </c>
      <c r="N1436" s="70" t="s">
        <v>22633</v>
      </c>
      <c r="O1436" s="70" t="s">
        <v>22628</v>
      </c>
    </row>
    <row r="1437" spans="1:17" s="70" customFormat="1" ht="36" x14ac:dyDescent="0.3">
      <c r="A1437" s="70" t="s">
        <v>10828</v>
      </c>
      <c r="B1437" s="70" t="s">
        <v>4330</v>
      </c>
      <c r="C1437" s="70">
        <v>342</v>
      </c>
      <c r="D1437" s="70" t="s">
        <v>22634</v>
      </c>
      <c r="E1437" s="70" t="s">
        <v>15120</v>
      </c>
      <c r="F1437" s="70" t="s">
        <v>22635</v>
      </c>
      <c r="H1437" s="74" t="s">
        <v>22637</v>
      </c>
      <c r="I1437" s="74" t="s">
        <v>22636</v>
      </c>
      <c r="J1437" s="70">
        <v>8431595</v>
      </c>
      <c r="K1437" s="70" t="s">
        <v>22638</v>
      </c>
      <c r="L1437" s="70">
        <v>18</v>
      </c>
      <c r="M1437" s="70">
        <v>1976</v>
      </c>
      <c r="N1437" s="70" t="s">
        <v>22639</v>
      </c>
      <c r="O1437" s="70" t="s">
        <v>4456</v>
      </c>
    </row>
    <row r="1438" spans="1:17" s="70" customFormat="1" x14ac:dyDescent="0.3">
      <c r="A1438" s="70" t="s">
        <v>11290</v>
      </c>
      <c r="B1438" s="70" t="s">
        <v>4853</v>
      </c>
      <c r="C1438" s="70">
        <v>342</v>
      </c>
      <c r="D1438" s="70" t="s">
        <v>22640</v>
      </c>
      <c r="E1438" s="70" t="s">
        <v>9256</v>
      </c>
      <c r="F1438" s="70">
        <v>225892900</v>
      </c>
      <c r="H1438" s="74" t="s">
        <v>22641</v>
      </c>
      <c r="I1438" s="74" t="s">
        <v>22642</v>
      </c>
      <c r="J1438" s="70">
        <v>9030669</v>
      </c>
      <c r="K1438" s="70" t="s">
        <v>22643</v>
      </c>
      <c r="L1438" s="70">
        <v>32</v>
      </c>
      <c r="M1438" s="70">
        <v>1994</v>
      </c>
      <c r="N1438" s="70" t="s">
        <v>22644</v>
      </c>
      <c r="O1438" s="70" t="s">
        <v>4456</v>
      </c>
      <c r="P1438" s="70" t="s">
        <v>15884</v>
      </c>
      <c r="Q1438" s="70" t="s">
        <v>9229</v>
      </c>
    </row>
    <row r="1439" spans="1:17" s="70" customFormat="1" ht="36" x14ac:dyDescent="0.3">
      <c r="A1439" s="70" t="s">
        <v>13755</v>
      </c>
      <c r="B1439" s="70" t="s">
        <v>7697</v>
      </c>
      <c r="C1439" s="70">
        <v>342</v>
      </c>
      <c r="D1439" s="70" t="s">
        <v>22645</v>
      </c>
      <c r="E1439" s="70" t="s">
        <v>9256</v>
      </c>
      <c r="F1439" s="70" t="s">
        <v>22646</v>
      </c>
      <c r="G1439" s="70">
        <v>227866176</v>
      </c>
      <c r="H1439" s="74" t="s">
        <v>22647</v>
      </c>
      <c r="I1439" s="74" t="s">
        <v>22648</v>
      </c>
      <c r="K1439" s="70" t="s">
        <v>22649</v>
      </c>
      <c r="L1439" s="70">
        <v>10</v>
      </c>
      <c r="M1439" s="70">
        <v>1976</v>
      </c>
      <c r="N1439" s="70" t="s">
        <v>22650</v>
      </c>
      <c r="O1439" s="70" t="s">
        <v>4456</v>
      </c>
    </row>
    <row r="1440" spans="1:17" s="70" customFormat="1" x14ac:dyDescent="0.3">
      <c r="A1440" s="70" t="s">
        <v>10287</v>
      </c>
      <c r="B1440" s="70" t="s">
        <v>3713</v>
      </c>
      <c r="C1440" s="70">
        <v>342</v>
      </c>
      <c r="D1440" s="70" t="s">
        <v>22651</v>
      </c>
      <c r="E1440" s="70" t="s">
        <v>15120</v>
      </c>
      <c r="F1440" s="70">
        <v>226214296</v>
      </c>
      <c r="H1440" s="74" t="s">
        <v>22652</v>
      </c>
      <c r="I1440" s="74" t="s">
        <v>22653</v>
      </c>
      <c r="K1440" s="70" t="s">
        <v>22654</v>
      </c>
      <c r="L1440" s="70">
        <v>12</v>
      </c>
      <c r="M1440" s="70">
        <v>1989</v>
      </c>
      <c r="N1440" s="70" t="s">
        <v>22655</v>
      </c>
      <c r="O1440" s="70" t="s">
        <v>4456</v>
      </c>
    </row>
    <row r="1441" spans="1:17" s="70" customFormat="1" x14ac:dyDescent="0.3">
      <c r="A1441" s="70" t="s">
        <v>11173</v>
      </c>
      <c r="B1441" s="70" t="s">
        <v>4725</v>
      </c>
      <c r="C1441" s="70">
        <v>342</v>
      </c>
      <c r="D1441" s="70" t="s">
        <v>22656</v>
      </c>
      <c r="E1441" s="70" t="s">
        <v>15729</v>
      </c>
      <c r="F1441" s="70">
        <v>228440387</v>
      </c>
      <c r="H1441" s="74" t="s">
        <v>22657</v>
      </c>
      <c r="I1441" s="74" t="s">
        <v>22658</v>
      </c>
      <c r="J1441" s="70">
        <v>9350519</v>
      </c>
      <c r="K1441" s="70" t="s">
        <v>22659</v>
      </c>
      <c r="L1441" s="70">
        <v>30</v>
      </c>
      <c r="M1441" s="70">
        <v>1973</v>
      </c>
      <c r="N1441" s="70" t="s">
        <v>22660</v>
      </c>
      <c r="O1441" s="70" t="s">
        <v>4456</v>
      </c>
    </row>
    <row r="1442" spans="1:17" s="70" customFormat="1" ht="24" x14ac:dyDescent="0.3">
      <c r="A1442" s="70" t="s">
        <v>14573</v>
      </c>
      <c r="B1442" s="70" t="s">
        <v>8610</v>
      </c>
      <c r="C1442" s="70">
        <v>343</v>
      </c>
      <c r="D1442" s="70" t="s">
        <v>22661</v>
      </c>
      <c r="E1442" s="70" t="s">
        <v>9179</v>
      </c>
      <c r="F1442" s="70">
        <v>232133800</v>
      </c>
      <c r="H1442" s="74" t="s">
        <v>22662</v>
      </c>
      <c r="I1442" s="74" t="s">
        <v>22663</v>
      </c>
      <c r="K1442" s="70" t="s">
        <v>22664</v>
      </c>
      <c r="L1442" s="70">
        <v>10</v>
      </c>
      <c r="M1442" s="70">
        <v>1991</v>
      </c>
      <c r="N1442" s="70" t="s">
        <v>22665</v>
      </c>
      <c r="O1442" s="70" t="s">
        <v>4456</v>
      </c>
    </row>
    <row r="1443" spans="1:17" s="70" customFormat="1" x14ac:dyDescent="0.3">
      <c r="A1443" s="70" t="s">
        <v>14574</v>
      </c>
      <c r="B1443" s="70" t="s">
        <v>8611</v>
      </c>
      <c r="C1443" s="70">
        <v>343</v>
      </c>
      <c r="D1443" s="70" t="s">
        <v>22666</v>
      </c>
      <c r="E1443" s="70" t="s">
        <v>9179</v>
      </c>
      <c r="F1443" s="70">
        <v>223472200</v>
      </c>
      <c r="H1443" s="74" t="s">
        <v>22667</v>
      </c>
      <c r="I1443" s="74" t="s">
        <v>22668</v>
      </c>
      <c r="K1443" s="70" t="s">
        <v>22669</v>
      </c>
      <c r="L1443" s="70">
        <v>10</v>
      </c>
      <c r="N1443" s="70" t="s">
        <v>15503</v>
      </c>
      <c r="O1443" s="70" t="s">
        <v>4456</v>
      </c>
    </row>
    <row r="1444" spans="1:17" s="70" customFormat="1" ht="24" x14ac:dyDescent="0.3">
      <c r="A1444" s="70" t="s">
        <v>14464</v>
      </c>
      <c r="B1444" s="70" t="s">
        <v>8501</v>
      </c>
      <c r="C1444" s="70">
        <v>343</v>
      </c>
      <c r="D1444" s="70" t="s">
        <v>22670</v>
      </c>
      <c r="E1444" s="70" t="s">
        <v>9179</v>
      </c>
      <c r="F1444" s="70">
        <v>226771500</v>
      </c>
      <c r="G1444" s="70">
        <v>226771527</v>
      </c>
      <c r="H1444" s="74" t="s">
        <v>22671</v>
      </c>
      <c r="I1444" s="74" t="s">
        <v>22672</v>
      </c>
      <c r="K1444" s="70" t="s">
        <v>22673</v>
      </c>
      <c r="L1444" s="70">
        <v>372</v>
      </c>
      <c r="M1444" s="70">
        <v>1974</v>
      </c>
      <c r="N1444" s="70" t="s">
        <v>22674</v>
      </c>
      <c r="O1444" s="70" t="s">
        <v>4456</v>
      </c>
    </row>
    <row r="1445" spans="1:17" s="70" customFormat="1" ht="24" x14ac:dyDescent="0.3">
      <c r="A1445" s="70" t="s">
        <v>9408</v>
      </c>
      <c r="B1445" s="70" t="s">
        <v>22675</v>
      </c>
      <c r="C1445" s="70">
        <v>343</v>
      </c>
      <c r="D1445" s="70" t="s">
        <v>22676</v>
      </c>
      <c r="E1445" s="70" t="s">
        <v>22677</v>
      </c>
      <c r="F1445" s="70" t="s">
        <v>22678</v>
      </c>
      <c r="H1445" s="74" t="s">
        <v>22679</v>
      </c>
      <c r="I1445" s="74" t="s">
        <v>22680</v>
      </c>
      <c r="K1445" s="70" t="s">
        <v>22681</v>
      </c>
      <c r="L1445" s="70">
        <v>200</v>
      </c>
      <c r="M1445" s="70">
        <v>1908</v>
      </c>
      <c r="N1445" s="70" t="s">
        <v>22682</v>
      </c>
      <c r="O1445" s="70" t="s">
        <v>22677</v>
      </c>
    </row>
    <row r="1446" spans="1:17" s="70" customFormat="1" ht="24" x14ac:dyDescent="0.3">
      <c r="A1446" s="70" t="s">
        <v>9746</v>
      </c>
      <c r="B1446" s="70" t="s">
        <v>22683</v>
      </c>
      <c r="C1446" s="70">
        <v>343</v>
      </c>
      <c r="D1446" s="70" t="s">
        <v>22684</v>
      </c>
      <c r="E1446" s="70" t="s">
        <v>17852</v>
      </c>
      <c r="F1446" s="70" t="s">
        <v>22685</v>
      </c>
      <c r="G1446" s="70" t="s">
        <v>22686</v>
      </c>
      <c r="H1446" s="74" t="s">
        <v>22687</v>
      </c>
      <c r="I1446" s="74" t="s">
        <v>22688</v>
      </c>
      <c r="J1446" s="70">
        <v>4450938</v>
      </c>
      <c r="K1446" s="70" t="s">
        <v>22689</v>
      </c>
      <c r="L1446" s="70">
        <v>400</v>
      </c>
      <c r="M1446" s="70">
        <v>1975</v>
      </c>
      <c r="N1446" s="70" t="s">
        <v>22690</v>
      </c>
      <c r="O1446" s="70" t="s">
        <v>17852</v>
      </c>
    </row>
    <row r="1447" spans="1:17" s="70" customFormat="1" ht="24" x14ac:dyDescent="0.3">
      <c r="A1447" s="70" t="s">
        <v>12660</v>
      </c>
      <c r="B1447" s="70" t="s">
        <v>22691</v>
      </c>
      <c r="C1447" s="70">
        <v>343</v>
      </c>
      <c r="D1447" s="70" t="s">
        <v>22692</v>
      </c>
      <c r="E1447" s="70" t="s">
        <v>20466</v>
      </c>
      <c r="F1447" s="70" t="s">
        <v>22693</v>
      </c>
      <c r="H1447" s="74" t="s">
        <v>22694</v>
      </c>
      <c r="I1447" s="74" t="s">
        <v>22695</v>
      </c>
      <c r="K1447" s="70" t="s">
        <v>22696</v>
      </c>
      <c r="L1447" s="70">
        <v>150</v>
      </c>
      <c r="M1447" s="70">
        <v>2005</v>
      </c>
      <c r="N1447" s="70" t="s">
        <v>22697</v>
      </c>
      <c r="O1447" s="70" t="s">
        <v>20466</v>
      </c>
      <c r="P1447" s="70" t="s">
        <v>22698</v>
      </c>
      <c r="Q1447" s="70" t="s">
        <v>22699</v>
      </c>
    </row>
    <row r="1448" spans="1:17" s="70" customFormat="1" x14ac:dyDescent="0.3">
      <c r="A1448" s="70" t="s">
        <v>9747</v>
      </c>
      <c r="B1448" s="70" t="s">
        <v>3087</v>
      </c>
      <c r="C1448" s="70">
        <v>343</v>
      </c>
      <c r="D1448" s="70" t="s">
        <v>22700</v>
      </c>
      <c r="E1448" s="70" t="s">
        <v>15595</v>
      </c>
      <c r="F1448" s="70">
        <v>223287800</v>
      </c>
      <c r="I1448" s="74" t="s">
        <v>22701</v>
      </c>
      <c r="K1448" s="70" t="s">
        <v>22702</v>
      </c>
      <c r="L1448" s="70">
        <v>250</v>
      </c>
      <c r="M1448" s="70">
        <v>1906</v>
      </c>
      <c r="N1448" s="70" t="s">
        <v>16473</v>
      </c>
      <c r="O1448" s="70" t="s">
        <v>4456</v>
      </c>
    </row>
    <row r="1449" spans="1:17" s="70" customFormat="1" ht="36" x14ac:dyDescent="0.3">
      <c r="A1449" s="70" t="s">
        <v>11909</v>
      </c>
      <c r="B1449" s="70" t="s">
        <v>5545</v>
      </c>
      <c r="C1449" s="70">
        <v>343</v>
      </c>
      <c r="D1449" s="70" t="s">
        <v>22703</v>
      </c>
      <c r="E1449" s="70" t="s">
        <v>9151</v>
      </c>
      <c r="F1449" s="70" t="s">
        <v>22704</v>
      </c>
      <c r="H1449" s="74" t="s">
        <v>22705</v>
      </c>
      <c r="I1449" s="74" t="s">
        <v>22706</v>
      </c>
      <c r="J1449" s="70">
        <v>7500535</v>
      </c>
      <c r="K1449" s="70" t="s">
        <v>22707</v>
      </c>
      <c r="L1449" s="70">
        <v>40</v>
      </c>
      <c r="M1449" s="70">
        <v>1990</v>
      </c>
      <c r="N1449" s="70" t="s">
        <v>22708</v>
      </c>
      <c r="O1449" s="70" t="s">
        <v>4456</v>
      </c>
    </row>
    <row r="1450" spans="1:17" s="70" customFormat="1" ht="36" x14ac:dyDescent="0.3">
      <c r="A1450" s="70" t="s">
        <v>13238</v>
      </c>
      <c r="B1450" s="70" t="s">
        <v>22713</v>
      </c>
      <c r="C1450" s="70">
        <v>344</v>
      </c>
      <c r="D1450" s="70" t="s">
        <v>22709</v>
      </c>
      <c r="E1450" s="70" t="s">
        <v>16196</v>
      </c>
      <c r="F1450" s="70" t="s">
        <v>22710</v>
      </c>
      <c r="I1450" s="74" t="s">
        <v>22711</v>
      </c>
      <c r="K1450" s="70" t="s">
        <v>22712</v>
      </c>
      <c r="O1450" s="70" t="s">
        <v>16196</v>
      </c>
    </row>
    <row r="1451" spans="1:17" s="70" customFormat="1" ht="12" x14ac:dyDescent="0.3">
      <c r="A1451" s="70" t="s">
        <v>13496</v>
      </c>
      <c r="B1451" s="70" t="s">
        <v>7428</v>
      </c>
      <c r="C1451" s="70">
        <v>344</v>
      </c>
      <c r="D1451" s="70" t="s">
        <v>22714</v>
      </c>
      <c r="E1451" s="70" t="s">
        <v>9179</v>
      </c>
      <c r="F1451" s="70">
        <v>227131313</v>
      </c>
      <c r="I1451" s="70" t="s">
        <v>22715</v>
      </c>
      <c r="J1451" s="70">
        <v>7550288</v>
      </c>
      <c r="K1451" s="70" t="s">
        <v>22716</v>
      </c>
      <c r="L1451" s="70">
        <v>50</v>
      </c>
      <c r="M1451" s="70">
        <v>2000</v>
      </c>
      <c r="N1451" s="70" t="s">
        <v>1572</v>
      </c>
      <c r="O1451" s="70" t="s">
        <v>4456</v>
      </c>
    </row>
    <row r="1452" spans="1:17" s="70" customFormat="1" ht="24" x14ac:dyDescent="0.3">
      <c r="A1452" s="70" t="s">
        <v>13628</v>
      </c>
      <c r="B1452" s="70" t="s">
        <v>22717</v>
      </c>
      <c r="C1452" s="70">
        <v>344</v>
      </c>
      <c r="D1452" s="70" t="s">
        <v>22718</v>
      </c>
      <c r="E1452" s="70" t="s">
        <v>9190</v>
      </c>
      <c r="F1452" s="70" t="s">
        <v>22719</v>
      </c>
      <c r="H1452" s="70" t="s">
        <v>22720</v>
      </c>
      <c r="I1452" s="70" t="s">
        <v>22721</v>
      </c>
      <c r="K1452" s="70" t="s">
        <v>22722</v>
      </c>
      <c r="L1452" s="70">
        <v>30</v>
      </c>
      <c r="M1452" s="70">
        <v>2003</v>
      </c>
      <c r="N1452" s="70" t="s">
        <v>22723</v>
      </c>
      <c r="O1452" s="70" t="s">
        <v>9190</v>
      </c>
    </row>
    <row r="1453" spans="1:17" s="70" customFormat="1" x14ac:dyDescent="0.3">
      <c r="A1453" s="70" t="s">
        <v>13527</v>
      </c>
      <c r="B1453" s="70" t="s">
        <v>7459</v>
      </c>
      <c r="C1453" s="70">
        <v>344</v>
      </c>
      <c r="D1453" s="70" t="s">
        <v>22724</v>
      </c>
      <c r="E1453" s="70" t="s">
        <v>9179</v>
      </c>
      <c r="F1453" s="70">
        <v>222304000</v>
      </c>
      <c r="I1453" s="74" t="s">
        <v>22153</v>
      </c>
      <c r="J1453" s="70">
        <v>7550288</v>
      </c>
      <c r="K1453" s="70" t="s">
        <v>22725</v>
      </c>
      <c r="L1453" s="70">
        <v>2</v>
      </c>
      <c r="M1453" s="70">
        <v>2000</v>
      </c>
      <c r="N1453" s="70" t="s">
        <v>22726</v>
      </c>
      <c r="O1453" s="70" t="s">
        <v>4456</v>
      </c>
    </row>
    <row r="1454" spans="1:17" s="70" customFormat="1" ht="24" x14ac:dyDescent="0.3">
      <c r="A1454" s="70" t="s">
        <v>9829</v>
      </c>
      <c r="B1454" s="70" t="s">
        <v>3178</v>
      </c>
      <c r="C1454" s="70">
        <v>344</v>
      </c>
      <c r="D1454" s="70" t="s">
        <v>22727</v>
      </c>
      <c r="E1454" s="70" t="s">
        <v>9256</v>
      </c>
      <c r="F1454" s="70" t="s">
        <v>22728</v>
      </c>
      <c r="G1454" s="70">
        <v>226010784</v>
      </c>
      <c r="H1454" s="74" t="s">
        <v>22729</v>
      </c>
      <c r="I1454" s="74" t="s">
        <v>22730</v>
      </c>
      <c r="J1454" s="70">
        <v>9030881</v>
      </c>
      <c r="K1454" s="70" t="s">
        <v>22731</v>
      </c>
      <c r="L1454" s="70">
        <v>2756</v>
      </c>
      <c r="M1454" s="70">
        <v>1963</v>
      </c>
      <c r="N1454" s="70" t="s">
        <v>22732</v>
      </c>
      <c r="O1454" s="70" t="s">
        <v>4456</v>
      </c>
      <c r="P1454" s="70" t="s">
        <v>22733</v>
      </c>
      <c r="Q1454" s="70" t="s">
        <v>20103</v>
      </c>
    </row>
    <row r="1455" spans="1:17" s="70" customFormat="1" x14ac:dyDescent="0.3">
      <c r="A1455" s="70" t="s">
        <v>10391</v>
      </c>
      <c r="B1455" s="70" t="s">
        <v>3825</v>
      </c>
      <c r="C1455" s="70">
        <v>344</v>
      </c>
      <c r="D1455" s="70" t="s">
        <v>22734</v>
      </c>
      <c r="E1455" s="70" t="s">
        <v>15595</v>
      </c>
      <c r="F1455" s="70">
        <v>228349500</v>
      </c>
      <c r="H1455" s="74" t="s">
        <v>22735</v>
      </c>
      <c r="I1455" s="74" t="s">
        <v>22736</v>
      </c>
      <c r="J1455" s="70">
        <v>7650006</v>
      </c>
      <c r="K1455" s="70" t="s">
        <v>22737</v>
      </c>
      <c r="L1455" s="70">
        <v>106</v>
      </c>
      <c r="M1455" s="70">
        <v>1993</v>
      </c>
      <c r="N1455" s="70" t="s">
        <v>17865</v>
      </c>
      <c r="O1455" s="70" t="s">
        <v>4456</v>
      </c>
    </row>
    <row r="1456" spans="1:17" s="70" customFormat="1" ht="24" x14ac:dyDescent="0.3">
      <c r="A1456" s="70" t="s">
        <v>10968</v>
      </c>
      <c r="B1456" s="70" t="s">
        <v>4497</v>
      </c>
      <c r="C1456" s="70">
        <v>344</v>
      </c>
      <c r="D1456" s="70" t="s">
        <v>22738</v>
      </c>
      <c r="E1456" s="70" t="s">
        <v>15136</v>
      </c>
      <c r="F1456" s="70" t="s">
        <v>22739</v>
      </c>
      <c r="H1456" s="74" t="s">
        <v>22740</v>
      </c>
      <c r="I1456" s="74" t="s">
        <v>22741</v>
      </c>
      <c r="K1456" s="70" t="s">
        <v>22742</v>
      </c>
      <c r="L1456" s="70">
        <v>4</v>
      </c>
      <c r="M1456" s="70">
        <v>2005</v>
      </c>
      <c r="N1456" s="70" t="s">
        <v>22743</v>
      </c>
      <c r="O1456" s="70" t="s">
        <v>4456</v>
      </c>
    </row>
    <row r="1457" spans="1:17" s="70" customFormat="1" ht="24" x14ac:dyDescent="0.3">
      <c r="A1457" s="70" t="s">
        <v>11190</v>
      </c>
      <c r="B1457" s="70" t="s">
        <v>4743</v>
      </c>
      <c r="C1457" s="70">
        <v>345</v>
      </c>
      <c r="D1457" s="70" t="s">
        <v>22744</v>
      </c>
      <c r="E1457" s="70" t="s">
        <v>15178</v>
      </c>
      <c r="F1457" s="70">
        <v>226523300</v>
      </c>
      <c r="H1457" s="70" t="s">
        <v>22745</v>
      </c>
      <c r="I1457" s="74" t="s">
        <v>22746</v>
      </c>
      <c r="K1457" s="70" t="s">
        <v>22747</v>
      </c>
      <c r="L1457" s="70">
        <v>60</v>
      </c>
      <c r="M1457" s="70">
        <v>1993</v>
      </c>
      <c r="N1457" s="70" t="s">
        <v>22748</v>
      </c>
      <c r="O1457" s="70" t="s">
        <v>4456</v>
      </c>
      <c r="P1457" s="70" t="s">
        <v>15697</v>
      </c>
      <c r="Q1457" s="70" t="s">
        <v>9229</v>
      </c>
    </row>
    <row r="1458" spans="1:17" s="70" customFormat="1" ht="24" x14ac:dyDescent="0.3">
      <c r="A1458" s="70" t="s">
        <v>12237</v>
      </c>
      <c r="B1458" s="70" t="s">
        <v>22749</v>
      </c>
      <c r="C1458" s="70">
        <v>345</v>
      </c>
      <c r="D1458" s="70" t="s">
        <v>22750</v>
      </c>
      <c r="E1458" s="70" t="s">
        <v>15152</v>
      </c>
      <c r="F1458" s="70" t="s">
        <v>22751</v>
      </c>
      <c r="G1458" s="70" t="s">
        <v>22752</v>
      </c>
      <c r="H1458" s="70" t="s">
        <v>22753</v>
      </c>
      <c r="I1458" s="74" t="s">
        <v>22754</v>
      </c>
      <c r="K1458" s="70" t="s">
        <v>22755</v>
      </c>
      <c r="L1458" s="70">
        <v>145</v>
      </c>
      <c r="M1458" s="70">
        <v>1978</v>
      </c>
      <c r="N1458" s="70" t="s">
        <v>22756</v>
      </c>
      <c r="O1458" s="70" t="s">
        <v>15152</v>
      </c>
      <c r="P1458" s="70" t="s">
        <v>15884</v>
      </c>
      <c r="Q1458" s="70" t="s">
        <v>9229</v>
      </c>
    </row>
    <row r="1459" spans="1:17" s="70" customFormat="1" ht="24" x14ac:dyDescent="0.3">
      <c r="A1459" s="70" t="s">
        <v>12285</v>
      </c>
      <c r="B1459" s="70" t="s">
        <v>5966</v>
      </c>
      <c r="C1459" s="70">
        <v>345</v>
      </c>
      <c r="D1459" s="70" t="s">
        <v>22757</v>
      </c>
      <c r="E1459" s="70" t="s">
        <v>15607</v>
      </c>
      <c r="F1459" s="70" t="s">
        <v>22758</v>
      </c>
      <c r="I1459" s="74" t="s">
        <v>22759</v>
      </c>
      <c r="J1459" s="70">
        <v>7630133</v>
      </c>
      <c r="K1459" s="70" t="s">
        <v>22760</v>
      </c>
      <c r="L1459" s="70">
        <v>20</v>
      </c>
      <c r="M1459" s="70">
        <v>1982</v>
      </c>
      <c r="N1459" s="70" t="s">
        <v>17311</v>
      </c>
      <c r="O1459" s="70" t="s">
        <v>4456</v>
      </c>
    </row>
    <row r="1460" spans="1:17" s="70" customFormat="1" x14ac:dyDescent="0.3">
      <c r="A1460" s="70" t="s">
        <v>12286</v>
      </c>
      <c r="B1460" s="70" t="s">
        <v>5967</v>
      </c>
      <c r="C1460" s="70">
        <v>345</v>
      </c>
      <c r="D1460" s="70" t="s">
        <v>22761</v>
      </c>
      <c r="E1460" s="70" t="s">
        <v>9179</v>
      </c>
      <c r="F1460" s="70">
        <v>222450555</v>
      </c>
      <c r="H1460" s="74" t="s">
        <v>22762</v>
      </c>
      <c r="I1460" s="74" t="s">
        <v>22763</v>
      </c>
      <c r="K1460" s="70" t="s">
        <v>22764</v>
      </c>
      <c r="L1460" s="70">
        <v>30</v>
      </c>
      <c r="M1460" s="70">
        <v>2005</v>
      </c>
      <c r="N1460" s="70" t="s">
        <v>17311</v>
      </c>
      <c r="O1460" s="70" t="s">
        <v>4456</v>
      </c>
    </row>
    <row r="1461" spans="1:17" s="70" customFormat="1" ht="24" x14ac:dyDescent="0.3">
      <c r="A1461" s="70" t="s">
        <v>12287</v>
      </c>
      <c r="B1461" s="70" t="s">
        <v>5968</v>
      </c>
      <c r="C1461" s="70">
        <v>345</v>
      </c>
      <c r="D1461" s="70" t="s">
        <v>22765</v>
      </c>
      <c r="E1461" s="70" t="s">
        <v>9179</v>
      </c>
      <c r="F1461" s="70">
        <v>228374800</v>
      </c>
      <c r="I1461" s="74" t="s">
        <v>22766</v>
      </c>
      <c r="K1461" s="70" t="s">
        <v>22767</v>
      </c>
      <c r="L1461" s="70">
        <v>250</v>
      </c>
      <c r="M1461" s="70">
        <v>1994</v>
      </c>
      <c r="N1461" s="70" t="s">
        <v>22768</v>
      </c>
      <c r="O1461" s="70" t="s">
        <v>4456</v>
      </c>
      <c r="P1461" s="70" t="s">
        <v>22769</v>
      </c>
      <c r="Q1461" s="70" t="s">
        <v>9229</v>
      </c>
    </row>
    <row r="1462" spans="1:17" s="70" customFormat="1" ht="24" x14ac:dyDescent="0.3">
      <c r="A1462" s="70" t="s">
        <v>14105</v>
      </c>
      <c r="B1462" s="70" t="s">
        <v>8084</v>
      </c>
      <c r="C1462" s="70">
        <v>345</v>
      </c>
      <c r="D1462" s="70" t="s">
        <v>22770</v>
      </c>
      <c r="E1462" s="70" t="s">
        <v>9256</v>
      </c>
      <c r="F1462" s="70">
        <v>226010601</v>
      </c>
      <c r="H1462" s="74" t="s">
        <v>22771</v>
      </c>
      <c r="I1462" s="74" t="s">
        <v>22772</v>
      </c>
      <c r="K1462" s="70" t="s">
        <v>22773</v>
      </c>
      <c r="L1462" s="70">
        <v>30</v>
      </c>
      <c r="M1462" s="70">
        <v>1996</v>
      </c>
      <c r="N1462" s="70" t="s">
        <v>15536</v>
      </c>
      <c r="O1462" s="70" t="s">
        <v>4456</v>
      </c>
    </row>
    <row r="1463" spans="1:17" s="70" customFormat="1" ht="24" x14ac:dyDescent="0.3">
      <c r="A1463" s="70" t="s">
        <v>14450</v>
      </c>
      <c r="B1463" s="70" t="s">
        <v>8485</v>
      </c>
      <c r="C1463" s="70">
        <v>345</v>
      </c>
      <c r="D1463" s="70" t="s">
        <v>22774</v>
      </c>
      <c r="E1463" s="70" t="s">
        <v>4456</v>
      </c>
      <c r="F1463" s="70">
        <v>224284810</v>
      </c>
      <c r="H1463" s="70" t="s">
        <v>22775</v>
      </c>
      <c r="I1463" s="74" t="s">
        <v>22776</v>
      </c>
      <c r="K1463" s="70" t="s">
        <v>22777</v>
      </c>
      <c r="L1463" s="70">
        <v>1000</v>
      </c>
      <c r="M1463" s="70">
        <v>1993</v>
      </c>
      <c r="N1463" s="70" t="s">
        <v>22778</v>
      </c>
      <c r="O1463" s="70" t="s">
        <v>4456</v>
      </c>
    </row>
    <row r="1464" spans="1:17" s="70" customFormat="1" x14ac:dyDescent="0.3">
      <c r="A1464" s="70" t="s">
        <v>12288</v>
      </c>
      <c r="B1464" s="70" t="s">
        <v>5969</v>
      </c>
      <c r="C1464" s="70">
        <v>346</v>
      </c>
      <c r="D1464" s="70" t="s">
        <v>22779</v>
      </c>
      <c r="E1464" s="70" t="s">
        <v>9179</v>
      </c>
      <c r="F1464" s="70">
        <v>226314000</v>
      </c>
      <c r="H1464" s="74" t="s">
        <v>22780</v>
      </c>
      <c r="I1464" s="74" t="s">
        <v>22781</v>
      </c>
      <c r="J1464" s="70">
        <v>7570743</v>
      </c>
      <c r="K1464" s="70" t="s">
        <v>22817</v>
      </c>
      <c r="L1464" s="70">
        <v>1000</v>
      </c>
      <c r="M1464" s="70">
        <v>1964</v>
      </c>
      <c r="N1464" s="70" t="s">
        <v>17311</v>
      </c>
      <c r="O1464" s="70" t="s">
        <v>4456</v>
      </c>
      <c r="P1464" s="70" t="s">
        <v>15884</v>
      </c>
      <c r="Q1464" s="70" t="s">
        <v>9229</v>
      </c>
    </row>
    <row r="1465" spans="1:17" s="70" customFormat="1" x14ac:dyDescent="0.3">
      <c r="A1465" s="70" t="s">
        <v>12289</v>
      </c>
      <c r="B1465" s="70" t="s">
        <v>5970</v>
      </c>
      <c r="C1465" s="70">
        <v>346</v>
      </c>
      <c r="D1465" s="70" t="s">
        <v>22782</v>
      </c>
      <c r="E1465" s="70" t="s">
        <v>15390</v>
      </c>
      <c r="F1465" s="70">
        <v>224590885</v>
      </c>
      <c r="G1465" s="70">
        <v>225590249</v>
      </c>
      <c r="H1465" s="74" t="s">
        <v>22783</v>
      </c>
      <c r="I1465" s="74" t="s">
        <v>22784</v>
      </c>
      <c r="K1465" s="70" t="s">
        <v>22785</v>
      </c>
      <c r="L1465" s="70">
        <v>100</v>
      </c>
      <c r="M1465" s="70">
        <v>1990</v>
      </c>
      <c r="N1465" s="70" t="s">
        <v>17574</v>
      </c>
      <c r="O1465" s="70" t="s">
        <v>4456</v>
      </c>
    </row>
    <row r="1466" spans="1:17" s="70" customFormat="1" x14ac:dyDescent="0.3">
      <c r="A1466" s="70" t="s">
        <v>12290</v>
      </c>
      <c r="B1466" s="70" t="s">
        <v>5971</v>
      </c>
      <c r="C1466" s="70">
        <v>346</v>
      </c>
      <c r="D1466" s="70" t="s">
        <v>18874</v>
      </c>
      <c r="E1466" s="70" t="s">
        <v>9179</v>
      </c>
      <c r="F1466" s="70">
        <v>223380880</v>
      </c>
      <c r="H1466" s="70" t="s">
        <v>22786</v>
      </c>
      <c r="I1466" s="74" t="s">
        <v>18878</v>
      </c>
      <c r="J1466" s="70">
        <v>7550154</v>
      </c>
      <c r="K1466" s="70" t="s">
        <v>22787</v>
      </c>
      <c r="L1466" s="70">
        <v>682</v>
      </c>
      <c r="M1466" s="70">
        <v>1988</v>
      </c>
      <c r="N1466" s="70" t="s">
        <v>22788</v>
      </c>
      <c r="O1466" s="70" t="s">
        <v>4456</v>
      </c>
      <c r="P1466" s="70" t="s">
        <v>15884</v>
      </c>
      <c r="Q1466" s="70" t="s">
        <v>9212</v>
      </c>
    </row>
    <row r="1467" spans="1:17" s="70" customFormat="1" ht="24" x14ac:dyDescent="0.3">
      <c r="A1467" s="70" t="s">
        <v>12291</v>
      </c>
      <c r="B1467" s="70" t="s">
        <v>22794</v>
      </c>
      <c r="C1467" s="70">
        <v>346</v>
      </c>
      <c r="D1467" s="70" t="s">
        <v>22790</v>
      </c>
      <c r="E1467" s="70" t="s">
        <v>9151</v>
      </c>
      <c r="F1467" s="70" t="s">
        <v>22791</v>
      </c>
      <c r="I1467" s="74" t="s">
        <v>22792</v>
      </c>
      <c r="J1467" s="70">
        <v>7510071</v>
      </c>
      <c r="K1467" s="70" t="s">
        <v>22793</v>
      </c>
      <c r="L1467" s="70">
        <v>1500</v>
      </c>
      <c r="M1467" s="70">
        <v>1970</v>
      </c>
      <c r="N1467" s="70" t="s">
        <v>17311</v>
      </c>
      <c r="O1467" s="70" t="s">
        <v>4456</v>
      </c>
    </row>
    <row r="1468" spans="1:17" s="70" customFormat="1" ht="48" x14ac:dyDescent="0.3">
      <c r="A1468" s="70" t="s">
        <v>14057</v>
      </c>
      <c r="B1468" s="70" t="s">
        <v>8020</v>
      </c>
      <c r="C1468" s="70">
        <v>346</v>
      </c>
      <c r="D1468" s="70" t="s">
        <v>22795</v>
      </c>
      <c r="E1468" s="70" t="s">
        <v>15266</v>
      </c>
      <c r="F1468" s="70" t="s">
        <v>22796</v>
      </c>
      <c r="G1468" s="70" t="s">
        <v>22797</v>
      </c>
      <c r="H1468" s="74" t="s">
        <v>22798</v>
      </c>
      <c r="I1468" s="74" t="s">
        <v>22799</v>
      </c>
      <c r="J1468" s="70">
        <v>7750050</v>
      </c>
      <c r="K1468" s="70" t="s">
        <v>22800</v>
      </c>
      <c r="L1468" s="70">
        <v>30</v>
      </c>
      <c r="M1468" s="70">
        <v>1981</v>
      </c>
      <c r="N1468" s="70" t="s">
        <v>22801</v>
      </c>
      <c r="O1468" s="70" t="s">
        <v>4456</v>
      </c>
    </row>
    <row r="1469" spans="1:17" s="70" customFormat="1" ht="24" x14ac:dyDescent="0.3">
      <c r="A1469" s="70" t="s">
        <v>12293</v>
      </c>
      <c r="B1469" s="70" t="s">
        <v>22789</v>
      </c>
      <c r="C1469" s="70">
        <v>346</v>
      </c>
      <c r="D1469" s="70" t="s">
        <v>22806</v>
      </c>
      <c r="E1469" s="70" t="s">
        <v>16372</v>
      </c>
      <c r="F1469" s="70" t="s">
        <v>22807</v>
      </c>
      <c r="G1469" s="70" t="s">
        <v>22808</v>
      </c>
      <c r="H1469" s="70" t="s">
        <v>22809</v>
      </c>
      <c r="I1469" s="74" t="s">
        <v>22810</v>
      </c>
      <c r="J1469" s="70">
        <v>4810548</v>
      </c>
      <c r="K1469" s="70" t="s">
        <v>22811</v>
      </c>
      <c r="L1469" s="70">
        <v>500</v>
      </c>
      <c r="M1469" s="70">
        <v>1999</v>
      </c>
      <c r="N1469" s="70" t="s">
        <v>22812</v>
      </c>
      <c r="O1469" s="70" t="s">
        <v>16372</v>
      </c>
    </row>
    <row r="1470" spans="1:17" s="70" customFormat="1" x14ac:dyDescent="0.3">
      <c r="A1470" s="70" t="s">
        <v>12292</v>
      </c>
      <c r="B1470" s="70" t="s">
        <v>5973</v>
      </c>
      <c r="C1470" s="70">
        <v>346</v>
      </c>
      <c r="D1470" s="70" t="s">
        <v>22802</v>
      </c>
      <c r="E1470" s="70" t="s">
        <v>9179</v>
      </c>
      <c r="F1470" s="70">
        <v>229642990</v>
      </c>
      <c r="G1470" s="70">
        <v>229642990</v>
      </c>
      <c r="H1470" s="74" t="s">
        <v>22803</v>
      </c>
      <c r="I1470" s="74" t="s">
        <v>22804</v>
      </c>
      <c r="J1470" s="70">
        <v>7550099</v>
      </c>
      <c r="K1470" s="70" t="s">
        <v>22805</v>
      </c>
      <c r="L1470" s="70">
        <v>100</v>
      </c>
      <c r="M1470" s="70">
        <v>1958</v>
      </c>
      <c r="N1470" s="70" t="s">
        <v>17311</v>
      </c>
      <c r="O1470" s="70" t="s">
        <v>4456</v>
      </c>
    </row>
    <row r="1471" spans="1:17" s="70" customFormat="1" x14ac:dyDescent="0.3">
      <c r="A1471" s="70" t="s">
        <v>12294</v>
      </c>
      <c r="B1471" s="70" t="s">
        <v>5975</v>
      </c>
      <c r="C1471" s="70">
        <v>346</v>
      </c>
      <c r="D1471" s="70" t="s">
        <v>22813</v>
      </c>
      <c r="E1471" s="70" t="s">
        <v>15595</v>
      </c>
      <c r="F1471" s="70">
        <v>222419222</v>
      </c>
      <c r="H1471" s="74" t="s">
        <v>22814</v>
      </c>
      <c r="I1471" s="74" t="s">
        <v>22815</v>
      </c>
      <c r="J1471" s="70">
        <v>7630153</v>
      </c>
      <c r="K1471" s="70" t="s">
        <v>22816</v>
      </c>
      <c r="L1471" s="70">
        <v>150</v>
      </c>
      <c r="M1471" s="70">
        <v>1982</v>
      </c>
      <c r="N1471" s="70" t="s">
        <v>17311</v>
      </c>
      <c r="O1471" s="70" t="s">
        <v>4456</v>
      </c>
    </row>
    <row r="1472" spans="1:17" s="70" customFormat="1" ht="36" x14ac:dyDescent="0.3">
      <c r="A1472" s="70" t="s">
        <v>12295</v>
      </c>
      <c r="B1472" s="70" t="s">
        <v>22820</v>
      </c>
      <c r="C1472" s="70">
        <v>347</v>
      </c>
      <c r="D1472" s="70" t="s">
        <v>22821</v>
      </c>
      <c r="E1472" s="70" t="s">
        <v>15178</v>
      </c>
      <c r="F1472" s="70">
        <v>223946000</v>
      </c>
      <c r="H1472" s="74" t="s">
        <v>22822</v>
      </c>
      <c r="I1472" s="74" t="s">
        <v>22823</v>
      </c>
      <c r="K1472" s="70" t="s">
        <v>22824</v>
      </c>
      <c r="L1472" s="70">
        <v>3000</v>
      </c>
      <c r="M1472" s="70">
        <v>1986</v>
      </c>
      <c r="N1472" s="70" t="s">
        <v>22825</v>
      </c>
      <c r="O1472" s="70" t="s">
        <v>4456</v>
      </c>
      <c r="P1472" s="70" t="s">
        <v>22826</v>
      </c>
      <c r="Q1472" s="70" t="s">
        <v>22827</v>
      </c>
    </row>
    <row r="1473" spans="1:17" s="70" customFormat="1" x14ac:dyDescent="0.3">
      <c r="A1473" s="70" t="s">
        <v>12296</v>
      </c>
      <c r="B1473" s="70" t="s">
        <v>22818</v>
      </c>
      <c r="C1473" s="70">
        <v>347</v>
      </c>
      <c r="D1473" s="70" t="s">
        <v>22828</v>
      </c>
      <c r="E1473" s="70" t="s">
        <v>16511</v>
      </c>
      <c r="F1473" s="70" t="s">
        <v>22829</v>
      </c>
      <c r="H1473" s="74" t="s">
        <v>22830</v>
      </c>
      <c r="I1473" s="74" t="s">
        <v>22831</v>
      </c>
      <c r="J1473" s="70">
        <v>3480137</v>
      </c>
      <c r="K1473" s="70" t="s">
        <v>22832</v>
      </c>
      <c r="L1473" s="70">
        <v>4</v>
      </c>
      <c r="M1473" s="70">
        <v>1982</v>
      </c>
      <c r="N1473" s="70" t="s">
        <v>17311</v>
      </c>
      <c r="O1473" s="70" t="s">
        <v>16511</v>
      </c>
    </row>
    <row r="1474" spans="1:17" s="70" customFormat="1" x14ac:dyDescent="0.3">
      <c r="A1474" s="70" t="s">
        <v>12297</v>
      </c>
      <c r="B1474" s="70" t="s">
        <v>5978</v>
      </c>
      <c r="C1474" s="70">
        <v>347</v>
      </c>
      <c r="D1474" s="70" t="s">
        <v>22833</v>
      </c>
      <c r="E1474" s="70" t="s">
        <v>4456</v>
      </c>
      <c r="F1474" s="70">
        <v>226717175</v>
      </c>
      <c r="G1474" s="70">
        <v>226728451</v>
      </c>
      <c r="H1474" s="74" t="s">
        <v>22834</v>
      </c>
      <c r="K1474" s="70" t="s">
        <v>22835</v>
      </c>
      <c r="L1474" s="70">
        <v>110</v>
      </c>
      <c r="M1474" s="70">
        <v>1983</v>
      </c>
      <c r="N1474" s="70" t="s">
        <v>22836</v>
      </c>
      <c r="O1474" s="70" t="s">
        <v>4456</v>
      </c>
    </row>
    <row r="1475" spans="1:17" s="70" customFormat="1" ht="24" x14ac:dyDescent="0.3">
      <c r="A1475" s="70" t="s">
        <v>12298</v>
      </c>
      <c r="B1475" s="70" t="s">
        <v>5979</v>
      </c>
      <c r="C1475" s="70">
        <v>347</v>
      </c>
      <c r="D1475" s="70" t="s">
        <v>22837</v>
      </c>
      <c r="E1475" s="70" t="s">
        <v>9179</v>
      </c>
      <c r="F1475" s="70" t="s">
        <v>22838</v>
      </c>
      <c r="H1475" s="74" t="s">
        <v>22839</v>
      </c>
      <c r="I1475" s="74" t="s">
        <v>22840</v>
      </c>
      <c r="J1475" s="70">
        <v>8580694</v>
      </c>
      <c r="K1475" s="70" t="s">
        <v>22841</v>
      </c>
      <c r="L1475" s="70">
        <v>30</v>
      </c>
      <c r="M1475" s="70">
        <v>1991</v>
      </c>
      <c r="N1475" s="70" t="s">
        <v>18432</v>
      </c>
      <c r="O1475" s="70" t="s">
        <v>4456</v>
      </c>
      <c r="P1475" s="70" t="s">
        <v>15884</v>
      </c>
      <c r="Q1475" s="70" t="s">
        <v>9229</v>
      </c>
    </row>
    <row r="1476" spans="1:17" s="70" customFormat="1" x14ac:dyDescent="0.3">
      <c r="A1476" s="70" t="s">
        <v>12299</v>
      </c>
      <c r="B1476" s="70" t="s">
        <v>5980</v>
      </c>
      <c r="C1476" s="70">
        <v>347</v>
      </c>
      <c r="D1476" s="70" t="s">
        <v>22842</v>
      </c>
      <c r="E1476" s="70" t="s">
        <v>9151</v>
      </c>
      <c r="F1476" s="70">
        <v>227704300</v>
      </c>
      <c r="H1476" s="74" t="s">
        <v>22843</v>
      </c>
      <c r="I1476" s="74" t="s">
        <v>22844</v>
      </c>
      <c r="K1476" s="70" t="s">
        <v>22845</v>
      </c>
      <c r="L1476" s="70">
        <v>700</v>
      </c>
      <c r="N1476" s="70" t="s">
        <v>22846</v>
      </c>
      <c r="O1476" s="70" t="s">
        <v>4456</v>
      </c>
    </row>
    <row r="1477" spans="1:17" s="70" customFormat="1" ht="24" x14ac:dyDescent="0.3">
      <c r="A1477" s="70" t="s">
        <v>12300</v>
      </c>
      <c r="B1477" s="70" t="s">
        <v>22819</v>
      </c>
      <c r="C1477" s="70">
        <v>347</v>
      </c>
      <c r="D1477" s="70" t="s">
        <v>22847</v>
      </c>
      <c r="E1477" s="70" t="s">
        <v>16196</v>
      </c>
      <c r="F1477" s="70" t="s">
        <v>22848</v>
      </c>
      <c r="H1477" s="74" t="s">
        <v>22849</v>
      </c>
      <c r="I1477" s="74" t="s">
        <v>22850</v>
      </c>
      <c r="K1477" s="70" t="s">
        <v>22851</v>
      </c>
      <c r="L1477" s="70">
        <v>500</v>
      </c>
      <c r="N1477" s="70" t="s">
        <v>17574</v>
      </c>
      <c r="O1477" s="70" t="s">
        <v>16196</v>
      </c>
    </row>
    <row r="1478" spans="1:17" s="70" customFormat="1" x14ac:dyDescent="0.3">
      <c r="A1478" s="70" t="s">
        <v>12301</v>
      </c>
      <c r="B1478" s="70" t="s">
        <v>5982</v>
      </c>
      <c r="C1478" s="70">
        <v>347</v>
      </c>
      <c r="D1478" s="70" t="s">
        <v>22852</v>
      </c>
      <c r="E1478" s="70" t="s">
        <v>15178</v>
      </c>
      <c r="F1478" s="70">
        <v>225946600</v>
      </c>
      <c r="H1478" s="74" t="s">
        <v>22853</v>
      </c>
      <c r="I1478" s="74" t="s">
        <v>22854</v>
      </c>
      <c r="K1478" s="70" t="s">
        <v>22855</v>
      </c>
      <c r="N1478" s="70" t="s">
        <v>17311</v>
      </c>
      <c r="O1478" s="70" t="s">
        <v>4456</v>
      </c>
    </row>
    <row r="1479" spans="1:17" s="70" customFormat="1" ht="36" x14ac:dyDescent="0.3">
      <c r="A1479" s="70" t="s">
        <v>12251</v>
      </c>
      <c r="B1479" s="70" t="s">
        <v>5931</v>
      </c>
      <c r="C1479" s="70">
        <v>348</v>
      </c>
      <c r="D1479" s="70" t="s">
        <v>22857</v>
      </c>
      <c r="E1479" s="70" t="s">
        <v>16907</v>
      </c>
      <c r="F1479" s="70">
        <v>224372800</v>
      </c>
      <c r="H1479" s="74" t="s">
        <v>22858</v>
      </c>
      <c r="I1479" s="74" t="s">
        <v>22859</v>
      </c>
      <c r="K1479" s="70" t="s">
        <v>22860</v>
      </c>
      <c r="L1479" s="70">
        <v>1800</v>
      </c>
      <c r="M1479" s="70">
        <v>1984</v>
      </c>
      <c r="N1479" s="70" t="s">
        <v>22861</v>
      </c>
      <c r="O1479" s="70" t="s">
        <v>9190</v>
      </c>
      <c r="P1479" s="70" t="s">
        <v>19262</v>
      </c>
      <c r="Q1479" s="70" t="s">
        <v>9229</v>
      </c>
    </row>
    <row r="1480" spans="1:17" s="70" customFormat="1" x14ac:dyDescent="0.3">
      <c r="A1480" s="70" t="s">
        <v>12302</v>
      </c>
      <c r="B1480" s="70" t="s">
        <v>5983</v>
      </c>
      <c r="C1480" s="70">
        <v>348</v>
      </c>
      <c r="D1480" s="70" t="s">
        <v>22862</v>
      </c>
      <c r="E1480" s="70" t="s">
        <v>9151</v>
      </c>
      <c r="F1480" s="70">
        <v>222325071</v>
      </c>
      <c r="G1480" s="70">
        <v>222325071</v>
      </c>
      <c r="H1480" s="74" t="s">
        <v>22863</v>
      </c>
      <c r="K1480" s="70" t="s">
        <v>22864</v>
      </c>
      <c r="L1480" s="70">
        <v>80</v>
      </c>
      <c r="M1480" s="70">
        <v>1972</v>
      </c>
      <c r="N1480" s="70" t="s">
        <v>22865</v>
      </c>
      <c r="O1480" s="70" t="s">
        <v>4456</v>
      </c>
    </row>
    <row r="1481" spans="1:17" s="70" customFormat="1" x14ac:dyDescent="0.3">
      <c r="A1481" s="70" t="s">
        <v>12303</v>
      </c>
      <c r="B1481" s="70" t="s">
        <v>5984</v>
      </c>
      <c r="C1481" s="70">
        <v>348</v>
      </c>
      <c r="D1481" s="70" t="s">
        <v>22866</v>
      </c>
      <c r="E1481" s="70" t="s">
        <v>9151</v>
      </c>
      <c r="F1481" s="70">
        <v>222363280</v>
      </c>
      <c r="H1481" s="74" t="s">
        <v>22867</v>
      </c>
      <c r="I1481" s="74" t="s">
        <v>22868</v>
      </c>
      <c r="K1481" s="70" t="s">
        <v>22869</v>
      </c>
      <c r="L1481" s="70">
        <v>200</v>
      </c>
      <c r="M1481" s="70">
        <v>1991</v>
      </c>
      <c r="N1481" s="70" t="s">
        <v>17311</v>
      </c>
      <c r="O1481" s="70" t="s">
        <v>4456</v>
      </c>
      <c r="P1481" s="70" t="s">
        <v>15884</v>
      </c>
      <c r="Q1481" s="70" t="s">
        <v>15340</v>
      </c>
    </row>
    <row r="1482" spans="1:17" s="70" customFormat="1" x14ac:dyDescent="0.3">
      <c r="A1482" s="70" t="s">
        <v>12307</v>
      </c>
      <c r="B1482" s="70" t="s">
        <v>5988</v>
      </c>
      <c r="C1482" s="70">
        <v>348</v>
      </c>
      <c r="D1482" s="70" t="s">
        <v>22884</v>
      </c>
      <c r="E1482" s="70" t="s">
        <v>9179</v>
      </c>
      <c r="F1482" s="70">
        <v>222325871</v>
      </c>
      <c r="H1482" s="74" t="s">
        <v>22885</v>
      </c>
      <c r="I1482" s="74" t="s">
        <v>22886</v>
      </c>
      <c r="J1482" s="70">
        <v>7550171</v>
      </c>
      <c r="K1482" s="70" t="s">
        <v>22887</v>
      </c>
      <c r="L1482" s="70">
        <v>30</v>
      </c>
      <c r="M1482" s="70">
        <v>1980</v>
      </c>
      <c r="N1482" s="70" t="s">
        <v>22888</v>
      </c>
      <c r="O1482" s="70" t="s">
        <v>4456</v>
      </c>
    </row>
    <row r="1483" spans="1:17" s="70" customFormat="1" ht="24" x14ac:dyDescent="0.3">
      <c r="A1483" s="70" t="s">
        <v>12308</v>
      </c>
      <c r="B1483" s="70" t="s">
        <v>22889</v>
      </c>
      <c r="C1483" s="70">
        <v>348</v>
      </c>
      <c r="D1483" s="70" t="s">
        <v>22890</v>
      </c>
      <c r="E1483" s="70" t="s">
        <v>9179</v>
      </c>
      <c r="F1483" s="70" t="s">
        <v>22891</v>
      </c>
      <c r="H1483" s="74" t="s">
        <v>22892</v>
      </c>
      <c r="I1483" s="74" t="s">
        <v>22893</v>
      </c>
      <c r="K1483" s="70" t="s">
        <v>22894</v>
      </c>
      <c r="L1483" s="70">
        <v>3000</v>
      </c>
      <c r="M1483" s="70">
        <v>1983</v>
      </c>
      <c r="N1483" s="70" t="s">
        <v>17311</v>
      </c>
      <c r="O1483" s="70" t="s">
        <v>4456</v>
      </c>
      <c r="P1483" s="70" t="s">
        <v>15884</v>
      </c>
      <c r="Q1483" s="70" t="s">
        <v>15340</v>
      </c>
    </row>
    <row r="1484" spans="1:17" s="70" customFormat="1" x14ac:dyDescent="0.3">
      <c r="A1484" s="70" t="s">
        <v>12304</v>
      </c>
      <c r="B1484" s="70" t="s">
        <v>5985</v>
      </c>
      <c r="C1484" s="70">
        <v>348</v>
      </c>
      <c r="D1484" s="70" t="s">
        <v>22870</v>
      </c>
      <c r="E1484" s="70" t="s">
        <v>15178</v>
      </c>
      <c r="F1484" s="70">
        <v>222408400</v>
      </c>
      <c r="H1484" s="74" t="s">
        <v>22871</v>
      </c>
      <c r="I1484" s="74" t="s">
        <v>22872</v>
      </c>
      <c r="K1484" s="70" t="s">
        <v>22873</v>
      </c>
      <c r="L1484" s="70">
        <v>400</v>
      </c>
      <c r="M1484" s="70">
        <v>1983</v>
      </c>
      <c r="N1484" s="70" t="s">
        <v>17311</v>
      </c>
      <c r="O1484" s="70" t="s">
        <v>4456</v>
      </c>
      <c r="P1484" s="70" t="s">
        <v>15884</v>
      </c>
      <c r="Q1484" s="70" t="s">
        <v>15340</v>
      </c>
    </row>
    <row r="1485" spans="1:17" s="70" customFormat="1" x14ac:dyDescent="0.3">
      <c r="A1485" s="70" t="s">
        <v>12305</v>
      </c>
      <c r="B1485" s="70" t="s">
        <v>5986</v>
      </c>
      <c r="C1485" s="70">
        <v>348</v>
      </c>
      <c r="D1485" s="70" t="s">
        <v>22874</v>
      </c>
      <c r="E1485" s="70" t="s">
        <v>15595</v>
      </c>
      <c r="F1485" s="70">
        <v>229644660</v>
      </c>
      <c r="I1485" s="74" t="s">
        <v>22875</v>
      </c>
      <c r="K1485" s="70" t="s">
        <v>22876</v>
      </c>
      <c r="L1485" s="70">
        <v>70</v>
      </c>
      <c r="M1485" s="70">
        <v>1975</v>
      </c>
      <c r="N1485" s="70" t="s">
        <v>17574</v>
      </c>
      <c r="O1485" s="70" t="s">
        <v>4456</v>
      </c>
    </row>
    <row r="1486" spans="1:17" s="70" customFormat="1" ht="24" x14ac:dyDescent="0.3">
      <c r="A1486" s="70" t="s">
        <v>12306</v>
      </c>
      <c r="B1486" s="70" t="s">
        <v>22856</v>
      </c>
      <c r="C1486" s="70">
        <v>348</v>
      </c>
      <c r="D1486" s="70" t="s">
        <v>22877</v>
      </c>
      <c r="E1486" s="70" t="s">
        <v>9190</v>
      </c>
      <c r="F1486" s="70" t="s">
        <v>22878</v>
      </c>
      <c r="H1486" s="74" t="s">
        <v>22879</v>
      </c>
      <c r="I1486" s="74" t="s">
        <v>22880</v>
      </c>
      <c r="K1486" s="70" t="s">
        <v>22881</v>
      </c>
      <c r="L1486" s="70">
        <v>20</v>
      </c>
      <c r="M1486" s="70">
        <v>1981</v>
      </c>
      <c r="N1486" s="70" t="s">
        <v>22882</v>
      </c>
      <c r="O1486" s="70" t="s">
        <v>9190</v>
      </c>
      <c r="P1486" s="70" t="s">
        <v>22883</v>
      </c>
      <c r="Q1486" s="70" t="s">
        <v>22138</v>
      </c>
    </row>
    <row r="1487" spans="1:17" s="70" customFormat="1" ht="36" x14ac:dyDescent="0.3">
      <c r="A1487" s="70" t="s">
        <v>12309</v>
      </c>
      <c r="B1487" s="70" t="s">
        <v>5989</v>
      </c>
      <c r="C1487" s="70">
        <v>349</v>
      </c>
      <c r="D1487" s="70" t="s">
        <v>22895</v>
      </c>
      <c r="E1487" s="70" t="s">
        <v>4456</v>
      </c>
      <c r="F1487" s="70">
        <v>224726000</v>
      </c>
      <c r="H1487" s="74" t="s">
        <v>22896</v>
      </c>
      <c r="I1487" s="74" t="s">
        <v>22897</v>
      </c>
      <c r="J1487" s="70">
        <v>8340382</v>
      </c>
      <c r="K1487" s="70" t="s">
        <v>22898</v>
      </c>
      <c r="L1487" s="70">
        <v>50</v>
      </c>
      <c r="M1487" s="70">
        <v>1952</v>
      </c>
      <c r="N1487" s="70" t="s">
        <v>17574</v>
      </c>
      <c r="O1487" s="70" t="s">
        <v>4456</v>
      </c>
      <c r="P1487" s="70" t="s">
        <v>17195</v>
      </c>
      <c r="Q1487" s="70" t="s">
        <v>15593</v>
      </c>
    </row>
    <row r="1488" spans="1:17" s="70" customFormat="1" ht="24" x14ac:dyDescent="0.3">
      <c r="A1488" s="70" t="s">
        <v>12310</v>
      </c>
      <c r="B1488" s="70" t="s">
        <v>5990</v>
      </c>
      <c r="C1488" s="70">
        <v>349</v>
      </c>
      <c r="D1488" s="70" t="s">
        <v>22899</v>
      </c>
      <c r="E1488" s="70" t="s">
        <v>9179</v>
      </c>
      <c r="F1488" s="70">
        <v>228985900</v>
      </c>
      <c r="H1488" s="74" t="s">
        <v>22900</v>
      </c>
      <c r="I1488" s="74" t="s">
        <v>22901</v>
      </c>
      <c r="K1488" s="70" t="s">
        <v>22902</v>
      </c>
      <c r="L1488" s="70">
        <v>300</v>
      </c>
      <c r="M1488" s="70">
        <v>1956</v>
      </c>
      <c r="N1488" s="70" t="s">
        <v>17574</v>
      </c>
      <c r="O1488" s="70" t="s">
        <v>4456</v>
      </c>
      <c r="P1488" s="70" t="s">
        <v>18881</v>
      </c>
      <c r="Q1488" s="70" t="s">
        <v>9229</v>
      </c>
    </row>
    <row r="1489" spans="1:17" s="70" customFormat="1" ht="24" x14ac:dyDescent="0.3">
      <c r="A1489" s="70" t="s">
        <v>12311</v>
      </c>
      <c r="B1489" s="70" t="s">
        <v>5991</v>
      </c>
      <c r="C1489" s="70">
        <v>349</v>
      </c>
      <c r="D1489" s="70" t="s">
        <v>22903</v>
      </c>
      <c r="E1489" s="70" t="s">
        <v>15729</v>
      </c>
      <c r="F1489" s="70" t="s">
        <v>22904</v>
      </c>
      <c r="H1489" s="74" t="s">
        <v>22905</v>
      </c>
      <c r="K1489" s="70" t="s">
        <v>22906</v>
      </c>
      <c r="L1489" s="70">
        <v>43</v>
      </c>
      <c r="M1489" s="70">
        <v>1996</v>
      </c>
      <c r="N1489" s="70" t="s">
        <v>17311</v>
      </c>
      <c r="O1489" s="70" t="s">
        <v>4456</v>
      </c>
    </row>
    <row r="1490" spans="1:17" s="70" customFormat="1" x14ac:dyDescent="0.3">
      <c r="A1490" s="70" t="s">
        <v>12312</v>
      </c>
      <c r="B1490" s="70" t="s">
        <v>5992</v>
      </c>
      <c r="C1490" s="70">
        <v>349</v>
      </c>
      <c r="D1490" s="70" t="s">
        <v>22907</v>
      </c>
      <c r="E1490" s="70" t="s">
        <v>4456</v>
      </c>
      <c r="F1490" s="70">
        <v>226336251</v>
      </c>
      <c r="H1490" s="70" t="s">
        <v>22908</v>
      </c>
      <c r="I1490" s="74" t="s">
        <v>22909</v>
      </c>
      <c r="J1490" s="70">
        <v>8320223</v>
      </c>
      <c r="K1490" s="70" t="s">
        <v>22910</v>
      </c>
      <c r="L1490" s="70">
        <v>30</v>
      </c>
      <c r="M1490" s="70">
        <v>1981</v>
      </c>
      <c r="N1490" s="70" t="s">
        <v>17311</v>
      </c>
      <c r="O1490" s="70" t="s">
        <v>4456</v>
      </c>
    </row>
    <row r="1491" spans="1:17" s="70" customFormat="1" x14ac:dyDescent="0.3">
      <c r="A1491" s="70" t="s">
        <v>12313</v>
      </c>
      <c r="B1491" s="70" t="s">
        <v>5993</v>
      </c>
      <c r="C1491" s="70">
        <v>349</v>
      </c>
      <c r="D1491" s="70" t="s">
        <v>22911</v>
      </c>
      <c r="E1491" s="70" t="s">
        <v>4456</v>
      </c>
      <c r="F1491" s="70">
        <v>222221853</v>
      </c>
      <c r="I1491" s="74" t="s">
        <v>22912</v>
      </c>
      <c r="K1491" s="70" t="s">
        <v>22913</v>
      </c>
      <c r="L1491" s="70">
        <v>2</v>
      </c>
      <c r="M1491" s="70">
        <v>1987</v>
      </c>
      <c r="N1491" s="70" t="s">
        <v>15172</v>
      </c>
      <c r="O1491" s="70" t="s">
        <v>4456</v>
      </c>
    </row>
    <row r="1492" spans="1:17" s="70" customFormat="1" ht="24" x14ac:dyDescent="0.3">
      <c r="A1492" s="70" t="s">
        <v>12314</v>
      </c>
      <c r="B1492" s="70" t="s">
        <v>5994</v>
      </c>
      <c r="C1492" s="70">
        <v>349</v>
      </c>
      <c r="D1492" s="70" t="s">
        <v>22914</v>
      </c>
      <c r="E1492" s="70" t="s">
        <v>15390</v>
      </c>
      <c r="F1492" s="70" t="s">
        <v>22915</v>
      </c>
      <c r="H1492" s="74" t="s">
        <v>22916</v>
      </c>
      <c r="I1492" s="74" t="s">
        <v>22917</v>
      </c>
      <c r="K1492" s="70" t="s">
        <v>22918</v>
      </c>
      <c r="L1492" s="70">
        <v>150</v>
      </c>
      <c r="M1492" s="70">
        <v>1992</v>
      </c>
      <c r="N1492" s="70" t="s">
        <v>17574</v>
      </c>
      <c r="O1492" s="70" t="s">
        <v>4456</v>
      </c>
    </row>
    <row r="1493" spans="1:17" s="70" customFormat="1" x14ac:dyDescent="0.3">
      <c r="A1493" s="70" t="s">
        <v>12315</v>
      </c>
      <c r="B1493" s="70" t="s">
        <v>5995</v>
      </c>
      <c r="C1493" s="70">
        <v>349</v>
      </c>
      <c r="D1493" s="70" t="s">
        <v>22924</v>
      </c>
      <c r="E1493" s="70" t="s">
        <v>9151</v>
      </c>
      <c r="F1493" s="70">
        <v>224302000</v>
      </c>
      <c r="G1493" s="70">
        <v>224302030</v>
      </c>
      <c r="H1493" s="74" t="s">
        <v>22919</v>
      </c>
      <c r="I1493" s="74" t="s">
        <v>22920</v>
      </c>
      <c r="J1493" s="70">
        <v>7510041</v>
      </c>
      <c r="K1493" s="70" t="s">
        <v>22921</v>
      </c>
      <c r="L1493" s="70">
        <v>1000</v>
      </c>
      <c r="M1493" s="70">
        <v>1976</v>
      </c>
      <c r="N1493" s="70" t="s">
        <v>17311</v>
      </c>
      <c r="O1493" s="70" t="s">
        <v>4456</v>
      </c>
    </row>
    <row r="1494" spans="1:17" s="70" customFormat="1" ht="24" x14ac:dyDescent="0.3">
      <c r="A1494" s="70" t="s">
        <v>12316</v>
      </c>
      <c r="B1494" s="70" t="s">
        <v>22923</v>
      </c>
      <c r="C1494" s="70">
        <v>349</v>
      </c>
      <c r="D1494" s="70" t="s">
        <v>22925</v>
      </c>
      <c r="E1494" s="70" t="s">
        <v>16143</v>
      </c>
      <c r="F1494" s="70" t="s">
        <v>22926</v>
      </c>
      <c r="H1494" s="74" t="s">
        <v>22927</v>
      </c>
      <c r="K1494" s="70" t="s">
        <v>22928</v>
      </c>
      <c r="L1494" s="70">
        <v>6</v>
      </c>
      <c r="M1494" s="70">
        <v>2009</v>
      </c>
      <c r="N1494" s="70" t="s">
        <v>18432</v>
      </c>
      <c r="O1494" s="70" t="s">
        <v>4456</v>
      </c>
      <c r="P1494" s="70" t="s">
        <v>15884</v>
      </c>
      <c r="Q1494" s="70" t="s">
        <v>22929</v>
      </c>
    </row>
    <row r="1495" spans="1:17" s="70" customFormat="1" x14ac:dyDescent="0.3">
      <c r="A1495" s="70" t="s">
        <v>12317</v>
      </c>
      <c r="B1495" s="70" t="s">
        <v>5996</v>
      </c>
      <c r="C1495" s="70">
        <v>350</v>
      </c>
      <c r="D1495" s="70" t="s">
        <v>22930</v>
      </c>
      <c r="E1495" s="70" t="s">
        <v>9151</v>
      </c>
      <c r="F1495" s="70">
        <v>224849700</v>
      </c>
      <c r="H1495" s="70" t="s">
        <v>22931</v>
      </c>
      <c r="I1495" s="74" t="s">
        <v>22932</v>
      </c>
      <c r="K1495" s="70" t="s">
        <v>22933</v>
      </c>
      <c r="L1495" s="70">
        <v>40</v>
      </c>
      <c r="M1495" s="70">
        <v>1971</v>
      </c>
      <c r="N1495" s="70" t="s">
        <v>22934</v>
      </c>
      <c r="O1495" s="70" t="s">
        <v>4456</v>
      </c>
    </row>
    <row r="1496" spans="1:17" s="70" customFormat="1" ht="24" x14ac:dyDescent="0.3">
      <c r="A1496" s="70" t="s">
        <v>12318</v>
      </c>
      <c r="B1496" s="70" t="s">
        <v>22935</v>
      </c>
      <c r="C1496" s="70">
        <v>350</v>
      </c>
      <c r="D1496" s="70" t="s">
        <v>22937</v>
      </c>
      <c r="E1496" s="70" t="s">
        <v>16170</v>
      </c>
      <c r="F1496" s="70" t="s">
        <v>22938</v>
      </c>
      <c r="H1496" s="74" t="s">
        <v>22939</v>
      </c>
      <c r="I1496" s="74" t="s">
        <v>22940</v>
      </c>
      <c r="J1496" s="70">
        <v>3341951</v>
      </c>
      <c r="K1496" s="70" t="s">
        <v>22941</v>
      </c>
      <c r="L1496" s="70">
        <v>100</v>
      </c>
      <c r="M1496" s="70">
        <v>1988</v>
      </c>
      <c r="N1496" s="70" t="s">
        <v>17311</v>
      </c>
      <c r="O1496" s="70" t="s">
        <v>16170</v>
      </c>
    </row>
    <row r="1497" spans="1:17" s="70" customFormat="1" ht="24" x14ac:dyDescent="0.3">
      <c r="A1497" s="70" t="s">
        <v>12319</v>
      </c>
      <c r="B1497" s="70" t="s">
        <v>5998</v>
      </c>
      <c r="C1497" s="70">
        <v>350</v>
      </c>
      <c r="D1497" s="70" t="s">
        <v>22942</v>
      </c>
      <c r="E1497" s="70" t="s">
        <v>15595</v>
      </c>
      <c r="F1497" s="70" t="s">
        <v>22943</v>
      </c>
      <c r="G1497" s="70">
        <v>223717887</v>
      </c>
      <c r="H1497" s="74" t="s">
        <v>22944</v>
      </c>
      <c r="I1497" s="74" t="s">
        <v>22945</v>
      </c>
      <c r="K1497" s="70" t="s">
        <v>22946</v>
      </c>
      <c r="L1497" s="70">
        <v>50</v>
      </c>
      <c r="M1497" s="70">
        <v>1985</v>
      </c>
      <c r="N1497" s="70" t="s">
        <v>18432</v>
      </c>
      <c r="O1497" s="70" t="s">
        <v>4456</v>
      </c>
    </row>
    <row r="1498" spans="1:17" s="70" customFormat="1" x14ac:dyDescent="0.3">
      <c r="A1498" s="70" t="s">
        <v>12320</v>
      </c>
      <c r="B1498" s="70" t="s">
        <v>5999</v>
      </c>
      <c r="C1498" s="70">
        <v>350</v>
      </c>
      <c r="D1498" s="70" t="s">
        <v>22947</v>
      </c>
      <c r="E1498" s="70" t="s">
        <v>9151</v>
      </c>
      <c r="F1498" s="70">
        <v>225204100</v>
      </c>
      <c r="H1498" s="74" t="s">
        <v>22948</v>
      </c>
      <c r="I1498" s="74" t="s">
        <v>22949</v>
      </c>
      <c r="K1498" s="70" t="s">
        <v>22950</v>
      </c>
      <c r="N1498" s="70" t="s">
        <v>17574</v>
      </c>
      <c r="O1498" s="70" t="s">
        <v>4456</v>
      </c>
    </row>
    <row r="1499" spans="1:17" s="70" customFormat="1" ht="36" x14ac:dyDescent="0.3">
      <c r="A1499" s="70" t="s">
        <v>12321</v>
      </c>
      <c r="B1499" s="70" t="s">
        <v>6000</v>
      </c>
      <c r="C1499" s="70">
        <v>350</v>
      </c>
      <c r="D1499" s="70" t="s">
        <v>22951</v>
      </c>
      <c r="E1499" s="70" t="s">
        <v>16907</v>
      </c>
      <c r="F1499" s="70">
        <v>226248566</v>
      </c>
      <c r="H1499" s="74" t="s">
        <v>22952</v>
      </c>
      <c r="I1499" s="74" t="s">
        <v>22953</v>
      </c>
      <c r="K1499" s="70" t="s">
        <v>22954</v>
      </c>
      <c r="N1499" s="70" t="s">
        <v>20444</v>
      </c>
      <c r="O1499" s="70" t="s">
        <v>4456</v>
      </c>
      <c r="P1499" s="70" t="s">
        <v>17195</v>
      </c>
      <c r="Q1499" s="70" t="s">
        <v>9229</v>
      </c>
    </row>
    <row r="1500" spans="1:17" s="70" customFormat="1" x14ac:dyDescent="0.3">
      <c r="A1500" s="70" t="s">
        <v>12322</v>
      </c>
      <c r="B1500" s="70" t="s">
        <v>22936</v>
      </c>
      <c r="C1500" s="70">
        <v>350</v>
      </c>
      <c r="D1500" s="70" t="s">
        <v>22955</v>
      </c>
      <c r="E1500" s="70" t="s">
        <v>16372</v>
      </c>
      <c r="F1500" s="70" t="s">
        <v>22956</v>
      </c>
      <c r="H1500" s="74" t="s">
        <v>22957</v>
      </c>
      <c r="I1500" s="74" t="s">
        <v>22958</v>
      </c>
      <c r="K1500" s="70" t="s">
        <v>22959</v>
      </c>
      <c r="L1500" s="70">
        <v>300</v>
      </c>
      <c r="N1500" s="70" t="s">
        <v>17574</v>
      </c>
      <c r="O1500" s="70" t="s">
        <v>16372</v>
      </c>
      <c r="P1500" s="70" t="s">
        <v>15884</v>
      </c>
      <c r="Q1500" s="70" t="s">
        <v>9229</v>
      </c>
    </row>
    <row r="1501" spans="1:17" s="70" customFormat="1" ht="24" x14ac:dyDescent="0.3">
      <c r="A1501" s="70" t="s">
        <v>12323</v>
      </c>
      <c r="B1501" s="70" t="s">
        <v>6002</v>
      </c>
      <c r="C1501" s="70">
        <v>350</v>
      </c>
      <c r="D1501" s="70" t="s">
        <v>22960</v>
      </c>
      <c r="E1501" s="70" t="s">
        <v>9179</v>
      </c>
      <c r="F1501" s="70" t="s">
        <v>22961</v>
      </c>
      <c r="H1501" s="74" t="s">
        <v>22962</v>
      </c>
      <c r="K1501" s="70" t="s">
        <v>22963</v>
      </c>
      <c r="L1501" s="70">
        <v>25</v>
      </c>
      <c r="M1501" s="70">
        <v>1979</v>
      </c>
      <c r="N1501" s="70" t="s">
        <v>17311</v>
      </c>
      <c r="O1501" s="70" t="s">
        <v>4456</v>
      </c>
    </row>
    <row r="1502" spans="1:17" s="70" customFormat="1" x14ac:dyDescent="0.3">
      <c r="A1502" s="70" t="s">
        <v>12934</v>
      </c>
      <c r="B1502" s="70" t="s">
        <v>6799</v>
      </c>
      <c r="C1502" s="70">
        <v>350</v>
      </c>
      <c r="D1502" s="70" t="s">
        <v>22964</v>
      </c>
      <c r="E1502" s="70" t="s">
        <v>15197</v>
      </c>
      <c r="F1502" s="70">
        <v>225127621</v>
      </c>
      <c r="I1502" s="74" t="s">
        <v>22965</v>
      </c>
      <c r="K1502" s="70" t="s">
        <v>22966</v>
      </c>
      <c r="L1502" s="70">
        <v>2138</v>
      </c>
      <c r="M1502" s="70">
        <v>1998</v>
      </c>
      <c r="N1502" s="70" t="s">
        <v>22967</v>
      </c>
      <c r="O1502" s="70" t="s">
        <v>4456</v>
      </c>
    </row>
    <row r="1503" spans="1:17" s="70" customFormat="1" x14ac:dyDescent="0.3">
      <c r="A1503" s="70" t="s">
        <v>14150</v>
      </c>
      <c r="B1503" s="70" t="s">
        <v>8133</v>
      </c>
      <c r="C1503" s="70">
        <v>351</v>
      </c>
      <c r="D1503" s="70" t="s">
        <v>22968</v>
      </c>
      <c r="E1503" s="70" t="s">
        <v>9179</v>
      </c>
      <c r="F1503" s="70">
        <v>222292621</v>
      </c>
      <c r="H1503" s="74" t="s">
        <v>22969</v>
      </c>
      <c r="J1503" s="70">
        <v>7560087</v>
      </c>
      <c r="K1503" s="70" t="s">
        <v>22970</v>
      </c>
      <c r="M1503" s="70">
        <v>1995</v>
      </c>
      <c r="N1503" s="70" t="s">
        <v>22971</v>
      </c>
      <c r="O1503" s="70" t="s">
        <v>4456</v>
      </c>
    </row>
    <row r="1504" spans="1:17" s="70" customFormat="1" ht="24" x14ac:dyDescent="0.3">
      <c r="A1504" s="70" t="s">
        <v>12252</v>
      </c>
      <c r="B1504" s="70" t="s">
        <v>5932</v>
      </c>
      <c r="C1504" s="70">
        <v>351</v>
      </c>
      <c r="D1504" s="70" t="s">
        <v>22972</v>
      </c>
      <c r="E1504" s="70" t="s">
        <v>9151</v>
      </c>
      <c r="F1504" s="70">
        <v>225818140</v>
      </c>
      <c r="G1504" s="70">
        <v>225818147</v>
      </c>
      <c r="H1504" s="74" t="s">
        <v>22973</v>
      </c>
      <c r="I1504" s="74" t="s">
        <v>22974</v>
      </c>
      <c r="K1504" s="70" t="s">
        <v>22975</v>
      </c>
      <c r="L1504" s="70">
        <v>14</v>
      </c>
      <c r="N1504" s="70" t="s">
        <v>22976</v>
      </c>
      <c r="O1504" s="70" t="s">
        <v>4456</v>
      </c>
    </row>
    <row r="1505" spans="1:17" s="70" customFormat="1" ht="12" x14ac:dyDescent="0.3">
      <c r="A1505" s="70" t="s">
        <v>13724</v>
      </c>
      <c r="B1505" s="70" t="s">
        <v>7661</v>
      </c>
      <c r="C1505" s="70">
        <v>351</v>
      </c>
      <c r="D1505" s="70" t="s">
        <v>22977</v>
      </c>
      <c r="E1505" s="70" t="s">
        <v>15266</v>
      </c>
      <c r="F1505" s="70" t="s">
        <v>22978</v>
      </c>
      <c r="H1505" s="70" t="s">
        <v>22979</v>
      </c>
      <c r="K1505" s="70" t="s">
        <v>22980</v>
      </c>
      <c r="L1505" s="70">
        <v>3</v>
      </c>
      <c r="M1505" s="70">
        <v>1999</v>
      </c>
      <c r="N1505" s="70" t="s">
        <v>19465</v>
      </c>
      <c r="O1505" s="70" t="s">
        <v>4456</v>
      </c>
    </row>
    <row r="1506" spans="1:17" s="70" customFormat="1" x14ac:dyDescent="0.3">
      <c r="A1506" s="70" t="s">
        <v>14348</v>
      </c>
      <c r="B1506" s="70" t="s">
        <v>8363</v>
      </c>
      <c r="C1506" s="70">
        <v>351</v>
      </c>
      <c r="D1506" s="70" t="s">
        <v>22981</v>
      </c>
      <c r="E1506" s="70" t="s">
        <v>4456</v>
      </c>
      <c r="F1506" s="70">
        <v>226990053</v>
      </c>
      <c r="G1506" s="70">
        <v>226993985</v>
      </c>
      <c r="H1506" s="74" t="s">
        <v>22982</v>
      </c>
      <c r="I1506" s="74" t="s">
        <v>22983</v>
      </c>
      <c r="K1506" s="70" t="s">
        <v>22984</v>
      </c>
      <c r="L1506" s="70">
        <v>45</v>
      </c>
      <c r="M1506" s="70">
        <v>1977</v>
      </c>
      <c r="N1506" s="70" t="s">
        <v>22985</v>
      </c>
      <c r="O1506" s="70" t="s">
        <v>4456</v>
      </c>
    </row>
    <row r="1507" spans="1:17" s="70" customFormat="1" ht="24" x14ac:dyDescent="0.3">
      <c r="A1507" s="70" t="s">
        <v>14174</v>
      </c>
      <c r="B1507" s="70" t="s">
        <v>8157</v>
      </c>
      <c r="C1507" s="70">
        <v>351</v>
      </c>
      <c r="D1507" s="70" t="s">
        <v>22986</v>
      </c>
      <c r="E1507" s="70" t="s">
        <v>9151</v>
      </c>
      <c r="F1507" s="70" t="s">
        <v>22987</v>
      </c>
      <c r="I1507" s="74" t="s">
        <v>22988</v>
      </c>
      <c r="K1507" s="70" t="s">
        <v>22989</v>
      </c>
      <c r="L1507" s="70">
        <v>30</v>
      </c>
      <c r="N1507" s="70" t="s">
        <v>20224</v>
      </c>
      <c r="O1507" s="70" t="s">
        <v>4456</v>
      </c>
    </row>
    <row r="1508" spans="1:17" s="70" customFormat="1" ht="24" x14ac:dyDescent="0.3">
      <c r="A1508" s="70" t="s">
        <v>13818</v>
      </c>
      <c r="B1508" s="70" t="s">
        <v>7764</v>
      </c>
      <c r="C1508" s="70">
        <v>351</v>
      </c>
      <c r="D1508" s="70" t="s">
        <v>22990</v>
      </c>
      <c r="E1508" s="70" t="s">
        <v>9151</v>
      </c>
      <c r="F1508" s="70">
        <v>224362300</v>
      </c>
      <c r="H1508" s="74" t="s">
        <v>22991</v>
      </c>
      <c r="I1508" s="74" t="s">
        <v>22992</v>
      </c>
      <c r="K1508" s="70" t="s">
        <v>22993</v>
      </c>
      <c r="L1508" s="70">
        <v>90</v>
      </c>
      <c r="M1508" s="70">
        <v>1988</v>
      </c>
      <c r="N1508" s="70" t="s">
        <v>22994</v>
      </c>
      <c r="O1508" s="70" t="s">
        <v>4456</v>
      </c>
      <c r="P1508" s="70" t="s">
        <v>22995</v>
      </c>
      <c r="Q1508" s="70" t="s">
        <v>22996</v>
      </c>
    </row>
    <row r="1509" spans="1:17" s="70" customFormat="1" x14ac:dyDescent="0.3">
      <c r="A1509" s="70" t="s">
        <v>14064</v>
      </c>
      <c r="B1509" s="70" t="s">
        <v>8033</v>
      </c>
      <c r="C1509" s="70">
        <v>351</v>
      </c>
      <c r="D1509" s="70" t="s">
        <v>22997</v>
      </c>
      <c r="E1509" s="70" t="s">
        <v>15266</v>
      </c>
      <c r="F1509" s="70">
        <v>222700900</v>
      </c>
      <c r="I1509" s="74" t="s">
        <v>22998</v>
      </c>
      <c r="K1509" s="70" t="s">
        <v>22999</v>
      </c>
      <c r="L1509" s="70">
        <v>85</v>
      </c>
      <c r="M1509" s="70">
        <v>1982</v>
      </c>
      <c r="N1509" s="70" t="s">
        <v>15749</v>
      </c>
      <c r="O1509" s="70" t="s">
        <v>4456</v>
      </c>
    </row>
    <row r="1510" spans="1:17" s="70" customFormat="1" x14ac:dyDescent="0.3">
      <c r="A1510" s="70" t="s">
        <v>13062</v>
      </c>
      <c r="B1510" s="70" t="s">
        <v>23000</v>
      </c>
      <c r="C1510" s="70">
        <v>351</v>
      </c>
      <c r="D1510" s="70" t="s">
        <v>23001</v>
      </c>
      <c r="E1510" s="70" t="s">
        <v>23002</v>
      </c>
      <c r="F1510" s="70" t="s">
        <v>23003</v>
      </c>
      <c r="G1510" s="70" t="s">
        <v>23004</v>
      </c>
      <c r="I1510" s="74" t="s">
        <v>23005</v>
      </c>
      <c r="K1510" s="70" t="s">
        <v>23006</v>
      </c>
      <c r="L1510" s="70">
        <v>250</v>
      </c>
      <c r="M1510" s="70">
        <v>1993</v>
      </c>
      <c r="N1510" s="70" t="s">
        <v>23007</v>
      </c>
      <c r="O1510" s="70" t="s">
        <v>20055</v>
      </c>
    </row>
    <row r="1511" spans="1:17" s="70" customFormat="1" x14ac:dyDescent="0.3">
      <c r="A1511" s="70" t="s">
        <v>11318</v>
      </c>
      <c r="B1511" s="70" t="s">
        <v>4884</v>
      </c>
      <c r="C1511" s="70">
        <v>352</v>
      </c>
      <c r="D1511" s="70" t="s">
        <v>23008</v>
      </c>
      <c r="E1511" s="70" t="s">
        <v>15415</v>
      </c>
      <c r="F1511" s="70">
        <v>225840191</v>
      </c>
      <c r="H1511" s="74" t="s">
        <v>23009</v>
      </c>
      <c r="I1511" s="74" t="s">
        <v>23010</v>
      </c>
      <c r="K1511" s="70" t="s">
        <v>23011</v>
      </c>
      <c r="L1511" s="70">
        <v>150</v>
      </c>
      <c r="M1511" s="70">
        <v>1989</v>
      </c>
      <c r="N1511" s="70" t="s">
        <v>827</v>
      </c>
      <c r="O1511" s="70" t="s">
        <v>4456</v>
      </c>
    </row>
    <row r="1512" spans="1:17" s="70" customFormat="1" ht="24" x14ac:dyDescent="0.3">
      <c r="A1512" s="70" t="s">
        <v>14065</v>
      </c>
      <c r="B1512" s="70" t="s">
        <v>8034</v>
      </c>
      <c r="C1512" s="70">
        <v>352</v>
      </c>
      <c r="D1512" s="70" t="s">
        <v>23012</v>
      </c>
      <c r="E1512" s="70" t="s">
        <v>9151</v>
      </c>
      <c r="F1512" s="70">
        <v>224112300</v>
      </c>
      <c r="H1512" s="70" t="s">
        <v>23013</v>
      </c>
      <c r="I1512" s="70" t="s">
        <v>23014</v>
      </c>
      <c r="K1512" s="70" t="s">
        <v>23015</v>
      </c>
      <c r="L1512" s="70">
        <v>17</v>
      </c>
      <c r="M1512" s="70">
        <v>2000</v>
      </c>
      <c r="N1512" s="70" t="s">
        <v>23016</v>
      </c>
      <c r="O1512" s="70" t="s">
        <v>4456</v>
      </c>
    </row>
    <row r="1513" spans="1:17" s="70" customFormat="1" ht="24" x14ac:dyDescent="0.3">
      <c r="A1513" s="70" t="s">
        <v>12867</v>
      </c>
      <c r="B1513" s="70" t="s">
        <v>6711</v>
      </c>
      <c r="C1513" s="70">
        <v>352</v>
      </c>
      <c r="D1513" s="70" t="s">
        <v>23017</v>
      </c>
      <c r="E1513" s="70" t="s">
        <v>15462</v>
      </c>
      <c r="F1513" s="70" t="s">
        <v>23018</v>
      </c>
      <c r="G1513" s="70">
        <v>225395145</v>
      </c>
      <c r="H1513" s="74" t="s">
        <v>23019</v>
      </c>
      <c r="I1513" s="74" t="s">
        <v>23020</v>
      </c>
      <c r="K1513" s="70" t="s">
        <v>23021</v>
      </c>
      <c r="L1513" s="70">
        <v>35</v>
      </c>
      <c r="M1513" s="70">
        <v>1993</v>
      </c>
      <c r="N1513" s="70" t="s">
        <v>23022</v>
      </c>
      <c r="O1513" s="70" t="s">
        <v>4456</v>
      </c>
    </row>
    <row r="1514" spans="1:17" s="70" customFormat="1" ht="36" x14ac:dyDescent="0.3">
      <c r="A1514" s="70" t="s">
        <v>9659</v>
      </c>
      <c r="B1514" s="70" t="s">
        <v>2972</v>
      </c>
      <c r="C1514" s="70">
        <v>352</v>
      </c>
      <c r="D1514" s="70" t="s">
        <v>23024</v>
      </c>
      <c r="E1514" s="70" t="s">
        <v>15422</v>
      </c>
      <c r="F1514" s="70">
        <v>225600400</v>
      </c>
      <c r="I1514" s="74" t="s">
        <v>23025</v>
      </c>
      <c r="J1514" s="70">
        <v>8640005</v>
      </c>
      <c r="K1514" s="70" t="s">
        <v>23026</v>
      </c>
      <c r="L1514" s="70">
        <v>467</v>
      </c>
      <c r="M1514" s="70">
        <v>1969</v>
      </c>
      <c r="N1514" s="70" t="s">
        <v>21357</v>
      </c>
      <c r="O1514" s="70" t="s">
        <v>4456</v>
      </c>
      <c r="P1514" s="70" t="s">
        <v>17195</v>
      </c>
      <c r="Q1514" s="70" t="s">
        <v>23027</v>
      </c>
    </row>
    <row r="1515" spans="1:17" s="70" customFormat="1" x14ac:dyDescent="0.3">
      <c r="A1515" s="70" t="s">
        <v>13999</v>
      </c>
      <c r="B1515" s="70" t="s">
        <v>7958</v>
      </c>
      <c r="C1515" s="70">
        <v>352</v>
      </c>
      <c r="D1515" s="70" t="s">
        <v>23028</v>
      </c>
      <c r="E1515" s="70" t="s">
        <v>9179</v>
      </c>
      <c r="F1515" s="70">
        <v>222079303</v>
      </c>
      <c r="G1515" s="70">
        <v>226888196</v>
      </c>
      <c r="H1515" s="74" t="s">
        <v>23029</v>
      </c>
      <c r="I1515" s="74" t="s">
        <v>23030</v>
      </c>
      <c r="K1515" s="70" t="s">
        <v>23031</v>
      </c>
      <c r="L1515" s="70">
        <v>35</v>
      </c>
      <c r="M1515" s="70">
        <v>2001</v>
      </c>
      <c r="N1515" s="70" t="s">
        <v>16804</v>
      </c>
      <c r="O1515" s="70" t="s">
        <v>4456</v>
      </c>
    </row>
    <row r="1516" spans="1:17" s="70" customFormat="1" x14ac:dyDescent="0.3">
      <c r="A1516" s="70" t="s">
        <v>13323</v>
      </c>
      <c r="B1516" s="70" t="s">
        <v>7247</v>
      </c>
      <c r="C1516" s="70">
        <v>352</v>
      </c>
      <c r="D1516" s="70" t="s">
        <v>23032</v>
      </c>
      <c r="E1516" s="70" t="s">
        <v>9179</v>
      </c>
      <c r="F1516" s="70">
        <v>227601000</v>
      </c>
      <c r="H1516" s="74" t="s">
        <v>23033</v>
      </c>
      <c r="I1516" s="74" t="s">
        <v>23034</v>
      </c>
      <c r="K1516" s="70" t="s">
        <v>23035</v>
      </c>
      <c r="L1516" s="70">
        <v>30</v>
      </c>
      <c r="M1516" s="70">
        <v>2001</v>
      </c>
      <c r="N1516" s="70" t="s">
        <v>20219</v>
      </c>
      <c r="O1516" s="70" t="s">
        <v>4456</v>
      </c>
    </row>
    <row r="1517" spans="1:17" s="70" customFormat="1" x14ac:dyDescent="0.3">
      <c r="A1517" s="70" t="s">
        <v>11604</v>
      </c>
      <c r="B1517" s="70" t="s">
        <v>23023</v>
      </c>
      <c r="C1517" s="70">
        <v>352</v>
      </c>
      <c r="D1517" s="70" t="s">
        <v>23036</v>
      </c>
      <c r="E1517" s="70" t="s">
        <v>9190</v>
      </c>
      <c r="F1517" s="70" t="s">
        <v>23037</v>
      </c>
      <c r="H1517" s="74" t="s">
        <v>23038</v>
      </c>
      <c r="I1517" s="74" t="s">
        <v>23039</v>
      </c>
      <c r="K1517" s="70" t="s">
        <v>23040</v>
      </c>
      <c r="L1517" s="70">
        <v>130</v>
      </c>
      <c r="M1517" s="70">
        <v>2006</v>
      </c>
      <c r="N1517" s="70" t="s">
        <v>23041</v>
      </c>
      <c r="O1517" s="70" t="s">
        <v>9190</v>
      </c>
    </row>
    <row r="1518" spans="1:17" s="70" customFormat="1" x14ac:dyDescent="0.3">
      <c r="A1518" s="70" t="s">
        <v>12238</v>
      </c>
      <c r="B1518" s="70" t="s">
        <v>5917</v>
      </c>
      <c r="C1518" s="70">
        <v>352</v>
      </c>
      <c r="D1518" s="70" t="s">
        <v>23042</v>
      </c>
      <c r="E1518" s="70" t="s">
        <v>4456</v>
      </c>
      <c r="F1518" s="70">
        <v>226900400</v>
      </c>
      <c r="G1518" s="70">
        <v>226982272</v>
      </c>
      <c r="H1518" s="74" t="s">
        <v>23043</v>
      </c>
      <c r="I1518" s="74" t="s">
        <v>23044</v>
      </c>
      <c r="K1518" s="70" t="s">
        <v>23045</v>
      </c>
      <c r="L1518" s="70">
        <v>130</v>
      </c>
      <c r="M1518" s="70">
        <v>1977</v>
      </c>
      <c r="N1518" s="70" t="s">
        <v>23046</v>
      </c>
      <c r="O1518" s="70" t="s">
        <v>4456</v>
      </c>
    </row>
    <row r="1519" spans="1:17" s="70" customFormat="1" x14ac:dyDescent="0.3">
      <c r="A1519" s="70" t="s">
        <v>9516</v>
      </c>
      <c r="B1519" s="70" t="s">
        <v>2712</v>
      </c>
      <c r="C1519" s="70">
        <v>353</v>
      </c>
      <c r="D1519" s="70" t="s">
        <v>23052</v>
      </c>
      <c r="E1519" s="70" t="s">
        <v>15129</v>
      </c>
      <c r="F1519" s="70">
        <v>223944000</v>
      </c>
      <c r="H1519" s="74" t="s">
        <v>23053</v>
      </c>
      <c r="I1519" s="74" t="s">
        <v>23054</v>
      </c>
      <c r="K1519" s="70" t="s">
        <v>23055</v>
      </c>
      <c r="L1519" s="70">
        <v>390</v>
      </c>
      <c r="N1519" s="70" t="s">
        <v>23056</v>
      </c>
      <c r="O1519" s="70" t="s">
        <v>4456</v>
      </c>
    </row>
    <row r="1520" spans="1:17" s="70" customFormat="1" ht="24" x14ac:dyDescent="0.3">
      <c r="A1520" s="70" t="s">
        <v>9409</v>
      </c>
      <c r="B1520" s="70" t="s">
        <v>23057</v>
      </c>
      <c r="C1520" s="70">
        <v>353</v>
      </c>
      <c r="D1520" s="70" t="s">
        <v>23058</v>
      </c>
      <c r="E1520" s="70" t="s">
        <v>23059</v>
      </c>
      <c r="F1520" s="70" t="s">
        <v>23060</v>
      </c>
      <c r="H1520" s="70" t="s">
        <v>23061</v>
      </c>
      <c r="I1520" s="74" t="s">
        <v>23062</v>
      </c>
      <c r="K1520" s="70" t="s">
        <v>23063</v>
      </c>
      <c r="L1520" s="70">
        <v>7</v>
      </c>
      <c r="N1520" s="70" t="s">
        <v>16473</v>
      </c>
      <c r="O1520" s="70" t="s">
        <v>23059</v>
      </c>
    </row>
    <row r="1521" spans="1:17" s="70" customFormat="1" ht="24" x14ac:dyDescent="0.3">
      <c r="A1521" s="70" t="s">
        <v>9517</v>
      </c>
      <c r="B1521" s="70" t="s">
        <v>23047</v>
      </c>
      <c r="C1521" s="70">
        <v>353</v>
      </c>
      <c r="D1521" s="70" t="s">
        <v>23064</v>
      </c>
      <c r="E1521" s="70" t="s">
        <v>9239</v>
      </c>
      <c r="F1521" s="70" t="s">
        <v>23065</v>
      </c>
      <c r="H1521" s="74" t="s">
        <v>23066</v>
      </c>
      <c r="I1521" s="74" t="s">
        <v>9241</v>
      </c>
      <c r="K1521" s="70" t="s">
        <v>23067</v>
      </c>
      <c r="L1521" s="70">
        <v>600</v>
      </c>
      <c r="N1521" s="70" t="s">
        <v>23068</v>
      </c>
      <c r="O1521" s="70" t="s">
        <v>9239</v>
      </c>
      <c r="P1521" s="70" t="s">
        <v>23069</v>
      </c>
      <c r="Q1521" s="70" t="s">
        <v>23070</v>
      </c>
    </row>
    <row r="1522" spans="1:17" s="70" customFormat="1" ht="24" x14ac:dyDescent="0.3">
      <c r="A1522" s="70" t="s">
        <v>9976</v>
      </c>
      <c r="B1522" s="70" t="s">
        <v>23048</v>
      </c>
      <c r="C1522" s="70">
        <v>353</v>
      </c>
      <c r="D1522" s="70" t="s">
        <v>23071</v>
      </c>
      <c r="E1522" s="70" t="s">
        <v>23059</v>
      </c>
      <c r="F1522" s="70" t="s">
        <v>23072</v>
      </c>
      <c r="H1522" s="74" t="s">
        <v>23073</v>
      </c>
      <c r="I1522" s="74" t="s">
        <v>23074</v>
      </c>
      <c r="K1522" s="70" t="s">
        <v>23075</v>
      </c>
      <c r="L1522" s="70">
        <v>385</v>
      </c>
      <c r="N1522" s="70" t="s">
        <v>23076</v>
      </c>
      <c r="O1522" s="70" t="s">
        <v>23059</v>
      </c>
    </row>
    <row r="1523" spans="1:17" s="70" customFormat="1" ht="24" x14ac:dyDescent="0.3">
      <c r="A1523" s="70" t="s">
        <v>12129</v>
      </c>
      <c r="B1523" s="70" t="s">
        <v>23051</v>
      </c>
      <c r="C1523" s="70">
        <v>353</v>
      </c>
      <c r="D1523" s="70" t="s">
        <v>21464</v>
      </c>
      <c r="E1523" s="70" t="s">
        <v>20152</v>
      </c>
      <c r="F1523" s="70" t="s">
        <v>21465</v>
      </c>
      <c r="H1523" s="74" t="s">
        <v>23077</v>
      </c>
      <c r="I1523" s="74" t="s">
        <v>23078</v>
      </c>
      <c r="K1523" s="70" t="s">
        <v>23079</v>
      </c>
      <c r="L1523" s="70">
        <v>205</v>
      </c>
      <c r="N1523" s="70" t="s">
        <v>22203</v>
      </c>
      <c r="O1523" s="70" t="s">
        <v>20152</v>
      </c>
    </row>
    <row r="1524" spans="1:17" s="70" customFormat="1" ht="24" x14ac:dyDescent="0.3">
      <c r="A1524" s="70" t="s">
        <v>13489</v>
      </c>
      <c r="B1524" s="70" t="s">
        <v>7421</v>
      </c>
      <c r="C1524" s="70">
        <v>353</v>
      </c>
      <c r="D1524" s="70" t="s">
        <v>23080</v>
      </c>
      <c r="E1524" s="70" t="s">
        <v>4456</v>
      </c>
      <c r="F1524" s="70" t="s">
        <v>23081</v>
      </c>
      <c r="I1524" s="74" t="s">
        <v>23082</v>
      </c>
      <c r="K1524" s="70" t="s">
        <v>23083</v>
      </c>
      <c r="M1524" s="70">
        <v>1939</v>
      </c>
      <c r="N1524" s="70" t="s">
        <v>23084</v>
      </c>
      <c r="O1524" s="70" t="s">
        <v>4456</v>
      </c>
    </row>
    <row r="1525" spans="1:17" s="70" customFormat="1" x14ac:dyDescent="0.3">
      <c r="A1525" s="70" t="s">
        <v>12130</v>
      </c>
      <c r="B1525" s="70" t="s">
        <v>23050</v>
      </c>
      <c r="C1525" s="70">
        <v>353</v>
      </c>
      <c r="D1525" s="70" t="s">
        <v>23085</v>
      </c>
      <c r="E1525" s="70" t="s">
        <v>17852</v>
      </c>
      <c r="F1525" s="70" t="s">
        <v>23086</v>
      </c>
      <c r="H1525" s="70" t="s">
        <v>23087</v>
      </c>
      <c r="I1525" s="74" t="s">
        <v>23088</v>
      </c>
      <c r="K1525" s="70" t="s">
        <v>23089</v>
      </c>
      <c r="L1525" s="70">
        <v>90</v>
      </c>
      <c r="M1525" s="70">
        <v>1956</v>
      </c>
      <c r="N1525" s="70" t="s">
        <v>22197</v>
      </c>
      <c r="O1525" s="70" t="s">
        <v>17852</v>
      </c>
    </row>
    <row r="1526" spans="1:17" s="70" customFormat="1" ht="24" x14ac:dyDescent="0.3">
      <c r="A1526" s="70" t="s">
        <v>12131</v>
      </c>
      <c r="B1526" s="70" t="s">
        <v>23049</v>
      </c>
      <c r="C1526" s="70">
        <v>353</v>
      </c>
      <c r="D1526" s="70" t="s">
        <v>23090</v>
      </c>
      <c r="E1526" s="70" t="s">
        <v>15574</v>
      </c>
      <c r="F1526" s="70" t="s">
        <v>23091</v>
      </c>
      <c r="I1526" s="74" t="s">
        <v>23092</v>
      </c>
      <c r="K1526" s="70" t="s">
        <v>23093</v>
      </c>
      <c r="L1526" s="70">
        <v>89</v>
      </c>
      <c r="M1526" s="70">
        <v>1948</v>
      </c>
      <c r="N1526" s="70" t="s">
        <v>23094</v>
      </c>
      <c r="O1526" s="70" t="s">
        <v>15574</v>
      </c>
    </row>
    <row r="1527" spans="1:17" s="70" customFormat="1" x14ac:dyDescent="0.3">
      <c r="A1527" s="70" t="s">
        <v>11029</v>
      </c>
      <c r="B1527" s="70" t="s">
        <v>4561</v>
      </c>
      <c r="C1527" s="70">
        <v>354</v>
      </c>
      <c r="D1527" s="70" t="s">
        <v>23095</v>
      </c>
      <c r="E1527" s="70" t="s">
        <v>4456</v>
      </c>
      <c r="F1527" s="70">
        <v>225697765</v>
      </c>
      <c r="H1527" s="74" t="s">
        <v>23096</v>
      </c>
      <c r="I1527" s="74" t="s">
        <v>23098</v>
      </c>
      <c r="J1527" s="70">
        <v>8165655</v>
      </c>
      <c r="K1527" s="70" t="s">
        <v>23099</v>
      </c>
      <c r="L1527" s="70">
        <v>70</v>
      </c>
      <c r="M1527" s="70">
        <v>2005</v>
      </c>
      <c r="N1527" s="70" t="s">
        <v>23100</v>
      </c>
      <c r="O1527" s="70" t="s">
        <v>4456</v>
      </c>
      <c r="P1527" s="70" t="s">
        <v>23101</v>
      </c>
      <c r="Q1527" s="70" t="s">
        <v>9229</v>
      </c>
    </row>
    <row r="1528" spans="1:17" s="70" customFormat="1" x14ac:dyDescent="0.3">
      <c r="A1528" s="70" t="s">
        <v>9732</v>
      </c>
      <c r="B1528" s="70" t="s">
        <v>3067</v>
      </c>
      <c r="C1528" s="70">
        <v>354</v>
      </c>
      <c r="D1528" s="70" t="s">
        <v>23102</v>
      </c>
      <c r="E1528" s="70" t="s">
        <v>9256</v>
      </c>
      <c r="F1528" s="70">
        <v>225912500</v>
      </c>
      <c r="H1528" s="74" t="s">
        <v>23103</v>
      </c>
      <c r="I1528" s="74" t="s">
        <v>23104</v>
      </c>
      <c r="J1528" s="70">
        <v>9061076</v>
      </c>
      <c r="K1528" s="70" t="s">
        <v>23106</v>
      </c>
      <c r="L1528" s="70">
        <v>22</v>
      </c>
      <c r="M1528" s="70">
        <v>1999</v>
      </c>
      <c r="N1528" s="70" t="s">
        <v>23107</v>
      </c>
      <c r="O1528" s="70" t="s">
        <v>4456</v>
      </c>
    </row>
    <row r="1529" spans="1:17" s="70" customFormat="1" x14ac:dyDescent="0.3">
      <c r="A1529" s="70" t="s">
        <v>10578</v>
      </c>
      <c r="B1529" s="70" t="s">
        <v>4033</v>
      </c>
      <c r="C1529" s="70">
        <v>354</v>
      </c>
      <c r="D1529" s="70" t="s">
        <v>15587</v>
      </c>
      <c r="E1529" s="70" t="s">
        <v>15588</v>
      </c>
      <c r="F1529" s="70">
        <v>227566100</v>
      </c>
      <c r="H1529" s="74" t="s">
        <v>23108</v>
      </c>
      <c r="I1529" s="74" t="s">
        <v>23105</v>
      </c>
      <c r="J1529" s="70">
        <v>7810857</v>
      </c>
      <c r="K1529" s="70" t="s">
        <v>23109</v>
      </c>
      <c r="L1529" s="70">
        <v>12</v>
      </c>
      <c r="M1529" s="70">
        <v>1980</v>
      </c>
      <c r="N1529" s="70" t="s">
        <v>23110</v>
      </c>
      <c r="O1529" s="70" t="s">
        <v>4456</v>
      </c>
    </row>
    <row r="1530" spans="1:17" s="70" customFormat="1" x14ac:dyDescent="0.3">
      <c r="A1530" s="70" t="s">
        <v>10541</v>
      </c>
      <c r="B1530" s="70" t="s">
        <v>3990</v>
      </c>
      <c r="C1530" s="70">
        <v>354</v>
      </c>
      <c r="D1530" s="70" t="s">
        <v>23111</v>
      </c>
      <c r="E1530" s="70" t="s">
        <v>15178</v>
      </c>
      <c r="F1530" s="70">
        <v>222482900</v>
      </c>
      <c r="H1530" s="74" t="s">
        <v>23112</v>
      </c>
      <c r="J1530" s="70">
        <v>8580658</v>
      </c>
      <c r="K1530" s="70" t="s">
        <v>23113</v>
      </c>
      <c r="L1530" s="70">
        <v>5</v>
      </c>
      <c r="M1530" s="70">
        <v>1995</v>
      </c>
      <c r="N1530" s="70" t="s">
        <v>23114</v>
      </c>
      <c r="O1530" s="70" t="s">
        <v>4456</v>
      </c>
    </row>
    <row r="1531" spans="1:17" s="70" customFormat="1" ht="36" x14ac:dyDescent="0.3">
      <c r="A1531" s="70" t="s">
        <v>9410</v>
      </c>
      <c r="B1531" s="70" t="s">
        <v>23115</v>
      </c>
      <c r="C1531" s="70">
        <v>354</v>
      </c>
      <c r="D1531" s="70" t="s">
        <v>16229</v>
      </c>
      <c r="E1531" s="70" t="s">
        <v>16170</v>
      </c>
      <c r="F1531" s="70" t="s">
        <v>23116</v>
      </c>
      <c r="G1531" s="70" t="s">
        <v>23117</v>
      </c>
      <c r="H1531" s="70" t="s">
        <v>23118</v>
      </c>
      <c r="I1531" s="74" t="s">
        <v>23119</v>
      </c>
      <c r="K1531" s="70" t="s">
        <v>23120</v>
      </c>
      <c r="L1531" s="70">
        <v>245</v>
      </c>
      <c r="M1531" s="70">
        <v>1955</v>
      </c>
      <c r="N1531" s="70" t="s">
        <v>23121</v>
      </c>
      <c r="O1531" s="70" t="s">
        <v>16170</v>
      </c>
      <c r="P1531" s="70" t="s">
        <v>23122</v>
      </c>
      <c r="Q1531" s="70" t="s">
        <v>23123</v>
      </c>
    </row>
    <row r="1532" spans="1:17" s="70" customFormat="1" x14ac:dyDescent="0.3">
      <c r="A1532" s="70" t="s">
        <v>13634</v>
      </c>
      <c r="B1532" s="70" t="s">
        <v>7568</v>
      </c>
      <c r="C1532" s="70">
        <v>354</v>
      </c>
      <c r="D1532" s="70" t="s">
        <v>23124</v>
      </c>
      <c r="E1532" s="70" t="s">
        <v>9179</v>
      </c>
      <c r="F1532" s="70">
        <v>225507000</v>
      </c>
      <c r="G1532" s="70">
        <v>225507999</v>
      </c>
      <c r="H1532" s="74" t="s">
        <v>23097</v>
      </c>
      <c r="I1532" s="74" t="s">
        <v>23125</v>
      </c>
      <c r="K1532" s="70" t="s">
        <v>23126</v>
      </c>
      <c r="L1532" s="70">
        <v>993</v>
      </c>
      <c r="M1532" s="70">
        <v>1951</v>
      </c>
      <c r="N1532" s="70" t="s">
        <v>23127</v>
      </c>
      <c r="O1532" s="70" t="s">
        <v>4456</v>
      </c>
    </row>
    <row r="1533" spans="1:17" s="70" customFormat="1" x14ac:dyDescent="0.3">
      <c r="A1533" s="70" t="s">
        <v>13729</v>
      </c>
      <c r="B1533" s="70" t="s">
        <v>7668</v>
      </c>
      <c r="C1533" s="70">
        <v>355</v>
      </c>
      <c r="D1533" s="70" t="s">
        <v>23129</v>
      </c>
      <c r="E1533" s="70" t="s">
        <v>15249</v>
      </c>
      <c r="F1533" s="70">
        <v>225557575</v>
      </c>
      <c r="H1533" s="74" t="s">
        <v>23130</v>
      </c>
      <c r="I1533" s="74" t="s">
        <v>23131</v>
      </c>
      <c r="J1533" s="70">
        <v>7140745</v>
      </c>
      <c r="K1533" s="70" t="s">
        <v>23132</v>
      </c>
      <c r="L1533" s="70">
        <v>15</v>
      </c>
      <c r="M1533" s="70">
        <v>1977</v>
      </c>
      <c r="N1533" s="70" t="s">
        <v>1623</v>
      </c>
      <c r="O1533" s="70" t="s">
        <v>4456</v>
      </c>
    </row>
    <row r="1534" spans="1:17" s="70" customFormat="1" x14ac:dyDescent="0.3">
      <c r="A1534" s="70" t="s">
        <v>9961</v>
      </c>
      <c r="B1534" s="70" t="s">
        <v>23133</v>
      </c>
      <c r="C1534" s="70">
        <v>355</v>
      </c>
      <c r="D1534" s="70" t="s">
        <v>23134</v>
      </c>
      <c r="E1534" s="70" t="s">
        <v>15197</v>
      </c>
      <c r="F1534" s="70">
        <v>223282300</v>
      </c>
      <c r="I1534" s="74" t="s">
        <v>23135</v>
      </c>
      <c r="K1534" s="70" t="s">
        <v>23139</v>
      </c>
      <c r="L1534" s="70">
        <v>250</v>
      </c>
      <c r="M1534" s="70">
        <v>1949</v>
      </c>
      <c r="N1534" s="70" t="s">
        <v>23140</v>
      </c>
      <c r="O1534" s="70" t="s">
        <v>4456</v>
      </c>
    </row>
    <row r="1535" spans="1:17" s="70" customFormat="1" ht="24" x14ac:dyDescent="0.3">
      <c r="A1535" s="70" t="s">
        <v>12923</v>
      </c>
      <c r="B1535" s="70" t="s">
        <v>6785</v>
      </c>
      <c r="C1535" s="70">
        <v>355</v>
      </c>
      <c r="D1535" s="70" t="s">
        <v>23141</v>
      </c>
      <c r="E1535" s="70" t="s">
        <v>15595</v>
      </c>
      <c r="F1535" s="70" t="s">
        <v>23142</v>
      </c>
      <c r="G1535" s="70">
        <v>222192148</v>
      </c>
      <c r="H1535" s="74" t="s">
        <v>23143</v>
      </c>
      <c r="I1535" s="74" t="s">
        <v>23136</v>
      </c>
      <c r="J1535" s="70">
        <v>7640606</v>
      </c>
      <c r="K1535" s="70" t="s">
        <v>23144</v>
      </c>
      <c r="L1535" s="70">
        <v>12</v>
      </c>
      <c r="M1535" s="70">
        <v>1998</v>
      </c>
      <c r="N1535" s="70" t="s">
        <v>23145</v>
      </c>
      <c r="O1535" s="70" t="s">
        <v>4456</v>
      </c>
    </row>
    <row r="1536" spans="1:17" s="70" customFormat="1" x14ac:dyDescent="0.3">
      <c r="A1536" s="70" t="s">
        <v>12496</v>
      </c>
      <c r="B1536" s="70" t="s">
        <v>23128</v>
      </c>
      <c r="C1536" s="70">
        <v>355</v>
      </c>
      <c r="D1536" s="70" t="s">
        <v>23146</v>
      </c>
      <c r="E1536" s="70" t="s">
        <v>15700</v>
      </c>
      <c r="F1536" s="70" t="s">
        <v>23147</v>
      </c>
      <c r="G1536" s="70" t="s">
        <v>23148</v>
      </c>
      <c r="H1536" s="74" t="s">
        <v>23149</v>
      </c>
      <c r="I1536" s="74" t="s">
        <v>23137</v>
      </c>
      <c r="K1536" s="70" t="s">
        <v>23150</v>
      </c>
      <c r="L1536" s="70">
        <v>170</v>
      </c>
      <c r="M1536" s="70">
        <v>1948</v>
      </c>
      <c r="N1536" s="70" t="s">
        <v>23151</v>
      </c>
      <c r="O1536" s="70" t="s">
        <v>15700</v>
      </c>
      <c r="P1536" s="70" t="s">
        <v>15884</v>
      </c>
      <c r="Q1536" s="70" t="s">
        <v>9229</v>
      </c>
    </row>
    <row r="1537" spans="1:17" s="70" customFormat="1" ht="24" x14ac:dyDescent="0.3">
      <c r="A1537" s="70" t="s">
        <v>12762</v>
      </c>
      <c r="B1537" s="70" t="s">
        <v>6599</v>
      </c>
      <c r="C1537" s="70">
        <v>355</v>
      </c>
      <c r="D1537" s="70" t="s">
        <v>23152</v>
      </c>
      <c r="E1537" s="70" t="s">
        <v>4456</v>
      </c>
      <c r="F1537" s="70" t="s">
        <v>23153</v>
      </c>
      <c r="G1537" s="70">
        <v>226335577</v>
      </c>
      <c r="H1537" s="74" t="s">
        <v>23154</v>
      </c>
      <c r="I1537" s="74" t="s">
        <v>23155</v>
      </c>
      <c r="J1537" s="70">
        <v>8320157</v>
      </c>
      <c r="K1537" s="70" t="s">
        <v>23156</v>
      </c>
      <c r="L1537" s="70">
        <v>30</v>
      </c>
      <c r="M1537" s="70">
        <v>1979</v>
      </c>
      <c r="N1537" s="70" t="s">
        <v>23157</v>
      </c>
      <c r="O1537" s="70" t="s">
        <v>4456</v>
      </c>
    </row>
    <row r="1538" spans="1:17" s="70" customFormat="1" ht="24" x14ac:dyDescent="0.3">
      <c r="A1538" s="70" t="s">
        <v>12014</v>
      </c>
      <c r="B1538" s="70" t="s">
        <v>5674</v>
      </c>
      <c r="C1538" s="70">
        <v>355</v>
      </c>
      <c r="D1538" s="70" t="s">
        <v>23158</v>
      </c>
      <c r="E1538" s="70" t="s">
        <v>4456</v>
      </c>
      <c r="F1538" s="70" t="s">
        <v>23159</v>
      </c>
      <c r="G1538" s="70">
        <v>226838792</v>
      </c>
      <c r="H1538" s="74" t="s">
        <v>23160</v>
      </c>
      <c r="I1538" s="74" t="s">
        <v>23138</v>
      </c>
      <c r="K1538" s="70" t="s">
        <v>23161</v>
      </c>
      <c r="L1538" s="70">
        <v>25</v>
      </c>
      <c r="M1538" s="70">
        <v>1983</v>
      </c>
      <c r="N1538" s="70" t="s">
        <v>23162</v>
      </c>
      <c r="O1538" s="70" t="s">
        <v>4456</v>
      </c>
    </row>
    <row r="1539" spans="1:17" s="70" customFormat="1" ht="24" x14ac:dyDescent="0.3">
      <c r="A1539" s="70" t="s">
        <v>10052</v>
      </c>
      <c r="B1539" s="70" t="s">
        <v>3437</v>
      </c>
      <c r="C1539" s="70">
        <v>355</v>
      </c>
      <c r="D1539" s="70" t="s">
        <v>23163</v>
      </c>
      <c r="E1539" s="70" t="s">
        <v>4456</v>
      </c>
      <c r="F1539" s="70" t="s">
        <v>23164</v>
      </c>
      <c r="G1539" s="70">
        <v>225550421</v>
      </c>
      <c r="H1539" s="70" t="s">
        <v>23165</v>
      </c>
      <c r="I1539" s="74" t="s">
        <v>23166</v>
      </c>
      <c r="J1539" s="70">
        <v>8361147</v>
      </c>
      <c r="K1539" s="70" t="s">
        <v>23167</v>
      </c>
      <c r="L1539" s="70">
        <v>21</v>
      </c>
      <c r="M1539" s="70">
        <v>1940</v>
      </c>
      <c r="N1539" s="70" t="s">
        <v>23168</v>
      </c>
      <c r="O1539" s="70" t="s">
        <v>4456</v>
      </c>
    </row>
    <row r="1540" spans="1:17" s="70" customFormat="1" ht="24" x14ac:dyDescent="0.3">
      <c r="A1540" s="70" t="s">
        <v>11730</v>
      </c>
      <c r="B1540" s="70" t="s">
        <v>5341</v>
      </c>
      <c r="C1540" s="70">
        <v>355</v>
      </c>
      <c r="D1540" s="70" t="s">
        <v>23169</v>
      </c>
      <c r="E1540" s="70" t="s">
        <v>9179</v>
      </c>
      <c r="F1540" s="70" t="s">
        <v>23170</v>
      </c>
      <c r="G1540" s="70">
        <v>222618084</v>
      </c>
      <c r="H1540" s="70" t="s">
        <v>23171</v>
      </c>
      <c r="I1540" s="74" t="s">
        <v>23172</v>
      </c>
      <c r="K1540" s="70" t="s">
        <v>23173</v>
      </c>
      <c r="L1540" s="70">
        <v>4</v>
      </c>
      <c r="M1540" s="70">
        <v>1987</v>
      </c>
      <c r="N1540" s="70" t="s">
        <v>23174</v>
      </c>
      <c r="O1540" s="70" t="s">
        <v>4456</v>
      </c>
    </row>
    <row r="1541" spans="1:17" s="70" customFormat="1" ht="24" x14ac:dyDescent="0.3">
      <c r="A1541" s="70" t="s">
        <v>10112</v>
      </c>
      <c r="B1541" s="70" t="s">
        <v>3516</v>
      </c>
      <c r="C1541" s="70">
        <v>356</v>
      </c>
      <c r="D1541" s="70" t="s">
        <v>23175</v>
      </c>
      <c r="E1541" s="70" t="s">
        <v>15249</v>
      </c>
      <c r="F1541" s="70">
        <v>225108800</v>
      </c>
      <c r="H1541" s="74" t="s">
        <v>23176</v>
      </c>
      <c r="I1541" s="74" t="s">
        <v>23177</v>
      </c>
      <c r="J1541" s="70">
        <v>8930088</v>
      </c>
      <c r="K1541" s="70" t="s">
        <v>23178</v>
      </c>
      <c r="L1541" s="70">
        <v>800</v>
      </c>
      <c r="M1541" s="70">
        <v>1966</v>
      </c>
      <c r="N1541" s="70" t="s">
        <v>23179</v>
      </c>
      <c r="O1541" s="70" t="s">
        <v>4456</v>
      </c>
      <c r="P1541" s="70" t="s">
        <v>23180</v>
      </c>
      <c r="Q1541" s="70" t="s">
        <v>9212</v>
      </c>
    </row>
    <row r="1542" spans="1:17" s="70" customFormat="1" ht="24" x14ac:dyDescent="0.3">
      <c r="A1542" s="70" t="s">
        <v>14000</v>
      </c>
      <c r="B1542" s="70" t="s">
        <v>23181</v>
      </c>
      <c r="C1542" s="70">
        <v>356</v>
      </c>
      <c r="D1542" s="70" t="s">
        <v>23182</v>
      </c>
      <c r="E1542" s="70" t="s">
        <v>15152</v>
      </c>
      <c r="F1542" s="70" t="s">
        <v>23183</v>
      </c>
      <c r="G1542" s="70" t="s">
        <v>23184</v>
      </c>
      <c r="H1542" s="74" t="s">
        <v>23185</v>
      </c>
      <c r="K1542" s="70" t="s">
        <v>23186</v>
      </c>
      <c r="L1542" s="70">
        <v>4</v>
      </c>
      <c r="M1542" s="70">
        <v>2001</v>
      </c>
      <c r="N1542" s="70" t="s">
        <v>16839</v>
      </c>
      <c r="O1542" s="70" t="s">
        <v>15152</v>
      </c>
    </row>
    <row r="1543" spans="1:17" s="70" customFormat="1" ht="24" x14ac:dyDescent="0.3">
      <c r="A1543" s="70" t="s">
        <v>13528</v>
      </c>
      <c r="B1543" s="70" t="s">
        <v>7460</v>
      </c>
      <c r="C1543" s="70">
        <v>356</v>
      </c>
      <c r="D1543" s="70" t="s">
        <v>23187</v>
      </c>
      <c r="E1543" s="70" t="s">
        <v>9179</v>
      </c>
      <c r="F1543" s="70" t="s">
        <v>23188</v>
      </c>
      <c r="G1543" s="70">
        <v>226606009</v>
      </c>
      <c r="H1543" s="74" t="s">
        <v>23189</v>
      </c>
      <c r="J1543" s="70">
        <v>7561185</v>
      </c>
      <c r="K1543" s="70" t="s">
        <v>23190</v>
      </c>
      <c r="L1543" s="70">
        <v>40</v>
      </c>
      <c r="M1543" s="70">
        <v>1997</v>
      </c>
      <c r="N1543" s="70" t="s">
        <v>23191</v>
      </c>
      <c r="O1543" s="70" t="s">
        <v>4456</v>
      </c>
    </row>
    <row r="1544" spans="1:17" s="70" customFormat="1" x14ac:dyDescent="0.3">
      <c r="A1544" s="70" t="s">
        <v>10369</v>
      </c>
      <c r="B1544" s="70" t="s">
        <v>3801</v>
      </c>
      <c r="C1544" s="70">
        <v>356</v>
      </c>
      <c r="D1544" s="70" t="s">
        <v>23192</v>
      </c>
      <c r="E1544" s="70" t="s">
        <v>15241</v>
      </c>
      <c r="F1544" s="70">
        <v>225391656</v>
      </c>
      <c r="H1544" s="74" t="s">
        <v>23193</v>
      </c>
      <c r="J1544" s="70">
        <v>9220035</v>
      </c>
      <c r="K1544" s="70" t="s">
        <v>23194</v>
      </c>
      <c r="L1544" s="70">
        <v>6</v>
      </c>
      <c r="M1544" s="70">
        <v>1998</v>
      </c>
      <c r="N1544" s="70" t="s">
        <v>23195</v>
      </c>
      <c r="O1544" s="70" t="s">
        <v>4456</v>
      </c>
      <c r="P1544" s="70" t="s">
        <v>23196</v>
      </c>
      <c r="Q1544" s="70" t="s">
        <v>23197</v>
      </c>
    </row>
    <row r="1545" spans="1:17" s="70" customFormat="1" x14ac:dyDescent="0.3">
      <c r="A1545" s="70" t="s">
        <v>9485</v>
      </c>
      <c r="B1545" s="70" t="s">
        <v>2675</v>
      </c>
      <c r="C1545" s="70">
        <v>356</v>
      </c>
      <c r="D1545" s="70" t="s">
        <v>23198</v>
      </c>
      <c r="E1545" s="70" t="s">
        <v>9179</v>
      </c>
      <c r="F1545" s="70">
        <v>224764000</v>
      </c>
      <c r="I1545" s="74" t="s">
        <v>23199</v>
      </c>
      <c r="J1545" s="70">
        <v>7550107</v>
      </c>
      <c r="K1545" s="70" t="s">
        <v>23200</v>
      </c>
      <c r="L1545" s="70">
        <v>1800</v>
      </c>
      <c r="M1545" s="70">
        <v>1999</v>
      </c>
      <c r="N1545" s="70" t="s">
        <v>16954</v>
      </c>
      <c r="O1545" s="70" t="s">
        <v>4456</v>
      </c>
    </row>
    <row r="1546" spans="1:17" s="70" customFormat="1" ht="24" x14ac:dyDescent="0.3">
      <c r="A1546" s="70" t="s">
        <v>9411</v>
      </c>
      <c r="B1546" s="70" t="s">
        <v>23201</v>
      </c>
      <c r="C1546" s="70">
        <v>356</v>
      </c>
      <c r="D1546" s="70" t="s">
        <v>23202</v>
      </c>
      <c r="E1546" s="70" t="s">
        <v>16278</v>
      </c>
      <c r="F1546" s="70" t="s">
        <v>23203</v>
      </c>
      <c r="I1546" s="74" t="s">
        <v>23204</v>
      </c>
      <c r="K1546" s="70" t="s">
        <v>23205</v>
      </c>
      <c r="L1546" s="70">
        <v>40</v>
      </c>
      <c r="M1546" s="70">
        <v>1991</v>
      </c>
      <c r="N1546" s="70" t="s">
        <v>16096</v>
      </c>
      <c r="O1546" s="70" t="s">
        <v>16278</v>
      </c>
    </row>
    <row r="1547" spans="1:17" s="70" customFormat="1" ht="24" x14ac:dyDescent="0.3">
      <c r="A1547" s="70" t="s">
        <v>13967</v>
      </c>
      <c r="B1547" s="70" t="s">
        <v>7925</v>
      </c>
      <c r="C1547" s="70">
        <v>356</v>
      </c>
      <c r="D1547" s="70" t="s">
        <v>23206</v>
      </c>
      <c r="E1547" s="70" t="s">
        <v>15595</v>
      </c>
      <c r="F1547" s="70">
        <v>229101500</v>
      </c>
      <c r="G1547" s="70">
        <v>222181682</v>
      </c>
      <c r="H1547" s="74" t="s">
        <v>23207</v>
      </c>
      <c r="I1547" s="74" t="s">
        <v>23208</v>
      </c>
      <c r="K1547" s="70" t="s">
        <v>23209</v>
      </c>
      <c r="M1547" s="70">
        <v>1905</v>
      </c>
      <c r="N1547" s="70" t="s">
        <v>23210</v>
      </c>
      <c r="O1547" s="70" t="s">
        <v>4456</v>
      </c>
    </row>
    <row r="1548" spans="1:17" s="70" customFormat="1" ht="24" x14ac:dyDescent="0.3">
      <c r="A1548" s="70" t="s">
        <v>14575</v>
      </c>
      <c r="B1548" s="70" t="s">
        <v>8612</v>
      </c>
      <c r="C1548" s="70">
        <v>356</v>
      </c>
      <c r="D1548" s="70" t="s">
        <v>23211</v>
      </c>
      <c r="E1548" s="70" t="s">
        <v>4456</v>
      </c>
      <c r="F1548" s="70">
        <v>223314200</v>
      </c>
      <c r="H1548" s="74" t="s">
        <v>23212</v>
      </c>
      <c r="I1548" s="74" t="s">
        <v>23213</v>
      </c>
      <c r="K1548" s="70" t="s">
        <v>23214</v>
      </c>
      <c r="L1548" s="70">
        <v>35</v>
      </c>
      <c r="M1548" s="70">
        <v>1952</v>
      </c>
      <c r="N1548" s="70" t="s">
        <v>15503</v>
      </c>
      <c r="O1548" s="70" t="s">
        <v>4456</v>
      </c>
    </row>
    <row r="1549" spans="1:17" s="70" customFormat="1" x14ac:dyDescent="0.3">
      <c r="A1549" s="70" t="s">
        <v>13819</v>
      </c>
      <c r="B1549" s="70" t="s">
        <v>7765</v>
      </c>
      <c r="C1549" s="70">
        <v>357</v>
      </c>
      <c r="D1549" s="70" t="s">
        <v>23215</v>
      </c>
      <c r="E1549" s="70" t="s">
        <v>9151</v>
      </c>
      <c r="F1549" s="70">
        <v>223351000</v>
      </c>
      <c r="H1549" s="74" t="s">
        <v>23216</v>
      </c>
      <c r="I1549" s="74" t="s">
        <v>23217</v>
      </c>
      <c r="J1549" s="70">
        <v>7500024</v>
      </c>
      <c r="K1549" s="70" t="s">
        <v>23218</v>
      </c>
      <c r="L1549" s="70">
        <v>280</v>
      </c>
      <c r="M1549" s="70">
        <v>1991</v>
      </c>
      <c r="N1549" s="70" t="s">
        <v>23219</v>
      </c>
      <c r="O1549" s="70" t="s">
        <v>4456</v>
      </c>
    </row>
    <row r="1550" spans="1:17" s="70" customFormat="1" x14ac:dyDescent="0.3">
      <c r="A1550" s="70" t="s">
        <v>14419</v>
      </c>
      <c r="B1550" s="70" t="s">
        <v>23220</v>
      </c>
      <c r="C1550" s="70">
        <v>357</v>
      </c>
      <c r="D1550" s="70" t="s">
        <v>23221</v>
      </c>
      <c r="E1550" s="70" t="s">
        <v>15327</v>
      </c>
      <c r="F1550" s="70" t="s">
        <v>23222</v>
      </c>
      <c r="H1550" s="74" t="s">
        <v>23223</v>
      </c>
      <c r="I1550" s="74" t="s">
        <v>23224</v>
      </c>
      <c r="K1550" s="70" t="s">
        <v>23225</v>
      </c>
      <c r="L1550" s="70">
        <v>31</v>
      </c>
      <c r="M1550" s="70">
        <v>1901</v>
      </c>
      <c r="N1550" s="70" t="s">
        <v>20965</v>
      </c>
      <c r="O1550" s="70" t="s">
        <v>15327</v>
      </c>
    </row>
    <row r="1551" spans="1:17" s="70" customFormat="1" ht="24" x14ac:dyDescent="0.3">
      <c r="A1551" s="70" t="s">
        <v>14462</v>
      </c>
      <c r="B1551" s="70" t="s">
        <v>8499</v>
      </c>
      <c r="C1551" s="70">
        <v>357</v>
      </c>
      <c r="D1551" s="70" t="s">
        <v>23226</v>
      </c>
      <c r="E1551" s="70" t="s">
        <v>4456</v>
      </c>
      <c r="F1551" s="70">
        <v>224631000</v>
      </c>
      <c r="I1551" s="74" t="s">
        <v>23227</v>
      </c>
      <c r="J1551" s="70">
        <v>8320229</v>
      </c>
      <c r="K1551" s="70" t="s">
        <v>23228</v>
      </c>
      <c r="L1551" s="70">
        <v>400</v>
      </c>
      <c r="M1551" s="70">
        <v>1857</v>
      </c>
      <c r="N1551" s="70" t="s">
        <v>23229</v>
      </c>
      <c r="O1551" s="70" t="s">
        <v>4456</v>
      </c>
    </row>
    <row r="1552" spans="1:17" s="70" customFormat="1" ht="28.8" x14ac:dyDescent="0.3">
      <c r="A1552" s="70" t="s">
        <v>14465</v>
      </c>
      <c r="B1552" s="70" t="s">
        <v>8502</v>
      </c>
      <c r="C1552" s="70">
        <v>357</v>
      </c>
      <c r="D1552" s="70" t="s">
        <v>23230</v>
      </c>
      <c r="E1552" s="70" t="s">
        <v>4456</v>
      </c>
      <c r="F1552" s="70" t="s">
        <v>23231</v>
      </c>
      <c r="H1552" s="74" t="s">
        <v>23232</v>
      </c>
      <c r="I1552" s="74" t="s">
        <v>23233</v>
      </c>
      <c r="J1552" s="70">
        <v>7501424</v>
      </c>
      <c r="K1552" s="70" t="s">
        <v>23234</v>
      </c>
      <c r="L1552" s="70">
        <v>33</v>
      </c>
      <c r="M1552" s="70">
        <v>2002</v>
      </c>
      <c r="N1552" s="70" t="s">
        <v>18407</v>
      </c>
      <c r="O1552" s="70" t="s">
        <v>4456</v>
      </c>
    </row>
    <row r="1553" spans="1:17" s="70" customFormat="1" x14ac:dyDescent="0.3">
      <c r="A1553" s="70" t="s">
        <v>14147</v>
      </c>
      <c r="B1553" s="70" t="s">
        <v>8130</v>
      </c>
      <c r="C1553" s="70">
        <v>357</v>
      </c>
      <c r="D1553" s="70" t="s">
        <v>23235</v>
      </c>
      <c r="E1553" s="70" t="s">
        <v>15266</v>
      </c>
      <c r="F1553" s="70">
        <v>22694388</v>
      </c>
      <c r="H1553" s="74" t="s">
        <v>23236</v>
      </c>
      <c r="I1553" s="74" t="s">
        <v>23237</v>
      </c>
      <c r="J1553" s="70">
        <v>7770447</v>
      </c>
      <c r="K1553" s="70" t="s">
        <v>23238</v>
      </c>
      <c r="L1553" s="70">
        <v>25</v>
      </c>
      <c r="M1553" s="70">
        <v>1965</v>
      </c>
      <c r="N1553" s="70" t="s">
        <v>23239</v>
      </c>
      <c r="O1553" s="70" t="s">
        <v>4456</v>
      </c>
    </row>
    <row r="1554" spans="1:17" s="70" customFormat="1" ht="24" x14ac:dyDescent="0.3">
      <c r="A1554" s="70" t="s">
        <v>13849</v>
      </c>
      <c r="B1554" s="70" t="s">
        <v>7805</v>
      </c>
      <c r="C1554" s="70">
        <v>357</v>
      </c>
      <c r="D1554" s="70" t="s">
        <v>23240</v>
      </c>
      <c r="E1554" s="70" t="s">
        <v>4456</v>
      </c>
      <c r="F1554" s="70">
        <v>223362800</v>
      </c>
      <c r="H1554" s="74" t="s">
        <v>23241</v>
      </c>
      <c r="I1554" s="74" t="s">
        <v>23242</v>
      </c>
      <c r="J1554" s="70">
        <v>8340432</v>
      </c>
      <c r="K1554" s="70" t="s">
        <v>23243</v>
      </c>
      <c r="L1554" s="70">
        <v>511</v>
      </c>
      <c r="M1554" s="70">
        <v>1978</v>
      </c>
      <c r="N1554" s="70" t="s">
        <v>17522</v>
      </c>
      <c r="O1554" s="70" t="s">
        <v>4456</v>
      </c>
      <c r="P1554" s="70" t="s">
        <v>15884</v>
      </c>
      <c r="Q1554" s="70" t="s">
        <v>9229</v>
      </c>
    </row>
    <row r="1555" spans="1:17" s="70" customFormat="1" ht="24" x14ac:dyDescent="0.3">
      <c r="A1555" s="70" t="s">
        <v>14435</v>
      </c>
      <c r="B1555" s="70" t="s">
        <v>8468</v>
      </c>
      <c r="C1555" s="70">
        <v>357</v>
      </c>
      <c r="D1555" s="70" t="s">
        <v>16026</v>
      </c>
      <c r="E1555" s="70" t="s">
        <v>9151</v>
      </c>
      <c r="F1555" s="70">
        <v>225501600</v>
      </c>
      <c r="G1555" s="70">
        <v>225501661</v>
      </c>
      <c r="H1555" s="70" t="s">
        <v>23244</v>
      </c>
      <c r="I1555" s="70" t="s">
        <v>23245</v>
      </c>
      <c r="J1555" s="70">
        <v>8460242</v>
      </c>
      <c r="K1555" s="70" t="s">
        <v>23246</v>
      </c>
      <c r="L1555" s="70">
        <v>130</v>
      </c>
      <c r="M1555" s="70">
        <v>1979</v>
      </c>
      <c r="N1555" s="70" t="s">
        <v>23247</v>
      </c>
      <c r="O1555" s="70" t="s">
        <v>4456</v>
      </c>
    </row>
    <row r="1556" spans="1:17" s="70" customFormat="1" ht="24" x14ac:dyDescent="0.3">
      <c r="A1556" s="70" t="s">
        <v>14420</v>
      </c>
      <c r="B1556" s="70" t="s">
        <v>8461</v>
      </c>
      <c r="C1556" s="70">
        <v>358</v>
      </c>
      <c r="D1556" s="70" t="s">
        <v>23248</v>
      </c>
      <c r="E1556" s="70" t="s">
        <v>9179</v>
      </c>
      <c r="F1556" s="70">
        <v>224847000</v>
      </c>
      <c r="H1556" s="74" t="s">
        <v>23249</v>
      </c>
      <c r="I1556" s="74" t="s">
        <v>23250</v>
      </c>
      <c r="J1556" s="70">
        <v>7570003</v>
      </c>
      <c r="K1556" s="70" t="s">
        <v>23251</v>
      </c>
      <c r="L1556" s="70">
        <v>100</v>
      </c>
      <c r="M1556" s="70">
        <v>1942</v>
      </c>
      <c r="N1556" s="70" t="s">
        <v>23252</v>
      </c>
      <c r="O1556" s="70" t="s">
        <v>4456</v>
      </c>
    </row>
    <row r="1557" spans="1:17" s="70" customFormat="1" ht="24" x14ac:dyDescent="0.3">
      <c r="A1557" s="70" t="s">
        <v>14083</v>
      </c>
      <c r="B1557" s="70" t="s">
        <v>8059</v>
      </c>
      <c r="C1557" s="70">
        <v>358</v>
      </c>
      <c r="D1557" s="70" t="s">
        <v>23253</v>
      </c>
      <c r="E1557" s="70" t="s">
        <v>9179</v>
      </c>
      <c r="F1557" s="70">
        <v>227187500</v>
      </c>
      <c r="H1557" s="74" t="s">
        <v>23254</v>
      </c>
      <c r="I1557" s="74" t="s">
        <v>23255</v>
      </c>
      <c r="K1557" s="70" t="s">
        <v>23256</v>
      </c>
      <c r="L1557" s="70">
        <v>70</v>
      </c>
      <c r="M1557" s="70">
        <v>1989</v>
      </c>
      <c r="N1557" s="70" t="s">
        <v>23257</v>
      </c>
      <c r="O1557" s="70" t="s">
        <v>4456</v>
      </c>
    </row>
    <row r="1558" spans="1:17" s="70" customFormat="1" x14ac:dyDescent="0.3">
      <c r="A1558" s="70" t="s">
        <v>13786</v>
      </c>
      <c r="B1558" s="70" t="s">
        <v>7731</v>
      </c>
      <c r="C1558" s="70">
        <v>358</v>
      </c>
      <c r="D1558" s="70" t="s">
        <v>23258</v>
      </c>
      <c r="E1558" s="70" t="s">
        <v>15595</v>
      </c>
      <c r="F1558" s="70">
        <v>229123140</v>
      </c>
      <c r="H1558" s="74" t="s">
        <v>23259</v>
      </c>
      <c r="I1558" s="74" t="s">
        <v>23260</v>
      </c>
      <c r="J1558" s="70">
        <v>7640455</v>
      </c>
      <c r="K1558" s="70" t="s">
        <v>23261</v>
      </c>
      <c r="L1558" s="70">
        <v>150</v>
      </c>
      <c r="M1558" s="70">
        <v>1954</v>
      </c>
      <c r="N1558" s="70" t="s">
        <v>23262</v>
      </c>
      <c r="O1558" s="70" t="s">
        <v>4456</v>
      </c>
    </row>
    <row r="1559" spans="1:17" s="70" customFormat="1" ht="24" x14ac:dyDescent="0.3">
      <c r="A1559" s="70" t="s">
        <v>9582</v>
      </c>
      <c r="B1559" s="70" t="s">
        <v>2795</v>
      </c>
      <c r="C1559" s="70">
        <v>358</v>
      </c>
      <c r="D1559" s="70" t="s">
        <v>23263</v>
      </c>
      <c r="E1559" s="70" t="s">
        <v>4456</v>
      </c>
      <c r="F1559" s="70">
        <v>226903000</v>
      </c>
      <c r="G1559" s="70" t="s">
        <v>23264</v>
      </c>
      <c r="H1559" s="74" t="s">
        <v>23265</v>
      </c>
      <c r="I1559" s="74" t="s">
        <v>23266</v>
      </c>
      <c r="J1559" s="70">
        <v>8340424</v>
      </c>
      <c r="K1559" s="70" t="s">
        <v>23267</v>
      </c>
      <c r="L1559" s="70">
        <v>18562</v>
      </c>
      <c r="M1559" s="70">
        <v>1976</v>
      </c>
      <c r="N1559" s="70" t="s">
        <v>17365</v>
      </c>
      <c r="O1559" s="70" t="s">
        <v>4456</v>
      </c>
    </row>
    <row r="1560" spans="1:17" s="70" customFormat="1" ht="24" x14ac:dyDescent="0.3">
      <c r="A1560" s="78" t="s">
        <v>14607</v>
      </c>
      <c r="B1560" s="78" t="s">
        <v>8644</v>
      </c>
      <c r="C1560" s="78">
        <v>358</v>
      </c>
      <c r="D1560" s="78" t="s">
        <v>23268</v>
      </c>
      <c r="E1560" s="78" t="s">
        <v>4456</v>
      </c>
      <c r="F1560" s="78" t="s">
        <v>23269</v>
      </c>
      <c r="G1560" s="78"/>
      <c r="H1560" s="79" t="s">
        <v>23270</v>
      </c>
      <c r="I1560" s="79" t="s">
        <v>23271</v>
      </c>
      <c r="J1560" s="78">
        <v>8330407</v>
      </c>
      <c r="K1560" s="78" t="s">
        <v>23272</v>
      </c>
      <c r="L1560" s="78">
        <v>1800</v>
      </c>
      <c r="M1560" s="78">
        <v>1970</v>
      </c>
      <c r="N1560" s="78" t="s">
        <v>23273</v>
      </c>
      <c r="O1560" s="78" t="s">
        <v>4456</v>
      </c>
      <c r="P1560" s="78" t="s">
        <v>23274</v>
      </c>
      <c r="Q1560" s="78" t="s">
        <v>9229</v>
      </c>
    </row>
    <row r="1561" spans="1:17" s="70" customFormat="1" x14ac:dyDescent="0.3">
      <c r="A1561" s="70" t="s">
        <v>11876</v>
      </c>
      <c r="B1561" s="70" t="s">
        <v>5508</v>
      </c>
      <c r="C1561" s="70">
        <v>358</v>
      </c>
      <c r="D1561" s="70" t="s">
        <v>23275</v>
      </c>
      <c r="E1561" s="70" t="s">
        <v>15390</v>
      </c>
      <c r="F1561" s="70">
        <v>222511000</v>
      </c>
      <c r="H1561" s="74" t="s">
        <v>23276</v>
      </c>
      <c r="I1561" s="74" t="s">
        <v>23277</v>
      </c>
      <c r="J1561" s="70">
        <v>7380323</v>
      </c>
      <c r="K1561" s="70" t="s">
        <v>23278</v>
      </c>
      <c r="L1561" s="70">
        <v>20</v>
      </c>
      <c r="M1561" s="70">
        <v>1974</v>
      </c>
      <c r="N1561" s="70" t="s">
        <v>23279</v>
      </c>
      <c r="O1561" s="70" t="s">
        <v>4456</v>
      </c>
    </row>
    <row r="1562" spans="1:17" s="70" customFormat="1" x14ac:dyDescent="0.3">
      <c r="A1562" s="70" t="s">
        <v>11894</v>
      </c>
      <c r="B1562" s="70" t="s">
        <v>5529</v>
      </c>
      <c r="C1562" s="70">
        <v>358</v>
      </c>
      <c r="D1562" s="70" t="s">
        <v>23280</v>
      </c>
      <c r="E1562" s="70" t="s">
        <v>15266</v>
      </c>
      <c r="F1562" s="70">
        <v>223370300</v>
      </c>
      <c r="H1562" s="74" t="s">
        <v>23281</v>
      </c>
      <c r="I1562" s="74" t="s">
        <v>23282</v>
      </c>
      <c r="J1562" s="70">
        <v>7550268</v>
      </c>
      <c r="K1562" s="70" t="s">
        <v>23283</v>
      </c>
      <c r="L1562" s="70">
        <v>24</v>
      </c>
      <c r="M1562" s="70">
        <v>1994</v>
      </c>
      <c r="N1562" s="70" t="s">
        <v>23284</v>
      </c>
      <c r="O1562" s="70" t="s">
        <v>4456</v>
      </c>
    </row>
    <row r="1563" spans="1:17" s="70" customFormat="1" x14ac:dyDescent="0.3">
      <c r="A1563" s="70" t="s">
        <v>11572</v>
      </c>
      <c r="B1563" s="70" t="s">
        <v>5159</v>
      </c>
      <c r="C1563" s="70">
        <v>359</v>
      </c>
      <c r="D1563" s="70" t="s">
        <v>23287</v>
      </c>
      <c r="E1563" s="70" t="s">
        <v>4456</v>
      </c>
      <c r="F1563" s="70">
        <v>228569500</v>
      </c>
      <c r="H1563" s="74" t="s">
        <v>23289</v>
      </c>
      <c r="I1563" s="74" t="s">
        <v>23288</v>
      </c>
      <c r="K1563" s="70" t="s">
        <v>23290</v>
      </c>
      <c r="L1563" s="70">
        <v>50</v>
      </c>
      <c r="M1563" s="70">
        <v>1991</v>
      </c>
      <c r="N1563" s="70" t="s">
        <v>23291</v>
      </c>
      <c r="O1563" s="70" t="s">
        <v>4456</v>
      </c>
      <c r="P1563" s="70" t="s">
        <v>15697</v>
      </c>
      <c r="Q1563" s="70" t="s">
        <v>17911</v>
      </c>
    </row>
    <row r="1564" spans="1:17" s="70" customFormat="1" ht="24" x14ac:dyDescent="0.3">
      <c r="A1564" s="70" t="s">
        <v>14138</v>
      </c>
      <c r="B1564" s="70" t="s">
        <v>8121</v>
      </c>
      <c r="C1564" s="70">
        <v>359</v>
      </c>
      <c r="D1564" s="70" t="s">
        <v>22986</v>
      </c>
      <c r="E1564" s="70" t="s">
        <v>9151</v>
      </c>
      <c r="F1564" s="70" t="s">
        <v>23292</v>
      </c>
      <c r="H1564" s="70" t="s">
        <v>23293</v>
      </c>
      <c r="I1564" s="74" t="s">
        <v>22988</v>
      </c>
      <c r="J1564" s="70">
        <v>7550498</v>
      </c>
      <c r="K1564" s="70" t="s">
        <v>23294</v>
      </c>
      <c r="L1564" s="70">
        <v>22</v>
      </c>
      <c r="N1564" s="70" t="s">
        <v>23295</v>
      </c>
      <c r="O1564" s="70" t="s">
        <v>4456</v>
      </c>
    </row>
    <row r="1565" spans="1:17" s="70" customFormat="1" ht="24" x14ac:dyDescent="0.3">
      <c r="A1565" s="70" t="s">
        <v>10562</v>
      </c>
      <c r="B1565" s="70" t="s">
        <v>4015</v>
      </c>
      <c r="C1565" s="70">
        <v>359</v>
      </c>
      <c r="D1565" s="70" t="s">
        <v>23296</v>
      </c>
      <c r="E1565" s="70" t="s">
        <v>9256</v>
      </c>
      <c r="F1565" s="70">
        <v>227976500</v>
      </c>
      <c r="H1565" s="74" t="s">
        <v>23297</v>
      </c>
      <c r="I1565" s="74" t="s">
        <v>23298</v>
      </c>
      <c r="J1565" s="70">
        <v>8780610</v>
      </c>
      <c r="K1565" s="70" t="s">
        <v>23299</v>
      </c>
      <c r="L1565" s="70">
        <v>220</v>
      </c>
      <c r="M1565" s="70">
        <v>1994</v>
      </c>
      <c r="N1565" s="70" t="s">
        <v>23300</v>
      </c>
      <c r="O1565" s="70" t="s">
        <v>4456</v>
      </c>
      <c r="P1565" s="70" t="s">
        <v>23301</v>
      </c>
      <c r="Q1565" s="70" t="s">
        <v>16633</v>
      </c>
    </row>
    <row r="1566" spans="1:17" s="70" customFormat="1" ht="12" x14ac:dyDescent="0.3">
      <c r="A1566" s="70" t="s">
        <v>14576</v>
      </c>
      <c r="B1566" s="70" t="s">
        <v>8613</v>
      </c>
      <c r="C1566" s="70">
        <v>359</v>
      </c>
      <c r="D1566" s="70" t="s">
        <v>23302</v>
      </c>
      <c r="E1566" s="70" t="s">
        <v>4456</v>
      </c>
      <c r="F1566" s="70">
        <v>228735116</v>
      </c>
      <c r="G1566" s="70">
        <v>228735117</v>
      </c>
      <c r="K1566" s="70" t="s">
        <v>23303</v>
      </c>
      <c r="N1566" s="70" t="s">
        <v>23304</v>
      </c>
      <c r="O1566" s="70" t="s">
        <v>4456</v>
      </c>
      <c r="P1566" s="70" t="s">
        <v>17259</v>
      </c>
      <c r="Q1566" s="70" t="s">
        <v>15806</v>
      </c>
    </row>
    <row r="1567" spans="1:17" s="70" customFormat="1" ht="36" x14ac:dyDescent="0.3">
      <c r="A1567" s="70" t="s">
        <v>9561</v>
      </c>
      <c r="B1567" s="70" t="s">
        <v>23285</v>
      </c>
      <c r="C1567" s="70">
        <v>359</v>
      </c>
      <c r="D1567" s="70" t="s">
        <v>23305</v>
      </c>
      <c r="E1567" s="70" t="s">
        <v>15178</v>
      </c>
      <c r="F1567" s="70">
        <v>225808000</v>
      </c>
      <c r="H1567" s="74" t="s">
        <v>23306</v>
      </c>
      <c r="I1567" s="74" t="s">
        <v>23307</v>
      </c>
      <c r="K1567" s="70" t="s">
        <v>23308</v>
      </c>
      <c r="L1567" s="70">
        <v>60</v>
      </c>
      <c r="M1567" s="70">
        <v>1988</v>
      </c>
      <c r="N1567" s="70" t="s">
        <v>23309</v>
      </c>
      <c r="O1567" s="70" t="s">
        <v>4456</v>
      </c>
      <c r="P1567" s="70" t="s">
        <v>23310</v>
      </c>
      <c r="Q1567" s="70" t="s">
        <v>23311</v>
      </c>
    </row>
    <row r="1568" spans="1:17" s="70" customFormat="1" ht="24" x14ac:dyDescent="0.3">
      <c r="A1568" s="70" t="s">
        <v>11261</v>
      </c>
      <c r="B1568" s="70" t="s">
        <v>4820</v>
      </c>
      <c r="C1568" s="70">
        <v>359</v>
      </c>
      <c r="D1568" s="70" t="s">
        <v>23312</v>
      </c>
      <c r="E1568" s="70" t="s">
        <v>4456</v>
      </c>
      <c r="F1568" s="70" t="s">
        <v>23313</v>
      </c>
      <c r="H1568" s="74" t="s">
        <v>23314</v>
      </c>
      <c r="I1568" s="74" t="s">
        <v>23315</v>
      </c>
      <c r="K1568" s="70" t="s">
        <v>23316</v>
      </c>
      <c r="L1568" s="70">
        <v>40</v>
      </c>
      <c r="M1568" s="70">
        <v>1927</v>
      </c>
      <c r="N1568" s="70" t="s">
        <v>23317</v>
      </c>
      <c r="O1568" s="70" t="s">
        <v>4456</v>
      </c>
    </row>
    <row r="1569" spans="1:17" s="70" customFormat="1" x14ac:dyDescent="0.3">
      <c r="A1569" s="70" t="s">
        <v>12868</v>
      </c>
      <c r="B1569" s="70" t="s">
        <v>6712</v>
      </c>
      <c r="C1569" s="70">
        <v>359</v>
      </c>
      <c r="D1569" s="70" t="s">
        <v>23318</v>
      </c>
      <c r="E1569" s="70" t="s">
        <v>15588</v>
      </c>
      <c r="F1569" s="70">
        <v>225953500</v>
      </c>
      <c r="H1569" s="74" t="s">
        <v>23319</v>
      </c>
      <c r="I1569" s="74" t="s">
        <v>23320</v>
      </c>
      <c r="K1569" s="70" t="s">
        <v>23321</v>
      </c>
      <c r="L1569" s="70">
        <v>400</v>
      </c>
      <c r="M1569" s="70">
        <v>1929</v>
      </c>
      <c r="N1569" s="70" t="s">
        <v>18340</v>
      </c>
      <c r="O1569" s="70" t="s">
        <v>4456</v>
      </c>
    </row>
    <row r="1570" spans="1:17" s="70" customFormat="1" x14ac:dyDescent="0.3">
      <c r="A1570" s="70" t="s">
        <v>14321</v>
      </c>
      <c r="B1570" s="70" t="s">
        <v>23286</v>
      </c>
      <c r="C1570" s="70">
        <v>359</v>
      </c>
      <c r="D1570" s="70" t="s">
        <v>23322</v>
      </c>
      <c r="E1570" s="70" t="s">
        <v>15327</v>
      </c>
      <c r="F1570" s="70" t="s">
        <v>23323</v>
      </c>
      <c r="H1570" s="74" t="s">
        <v>23324</v>
      </c>
      <c r="I1570" s="74" t="s">
        <v>23325</v>
      </c>
      <c r="K1570" s="70" t="s">
        <v>23326</v>
      </c>
      <c r="L1570" s="70">
        <v>200</v>
      </c>
      <c r="M1570" s="70">
        <v>1997</v>
      </c>
      <c r="N1570" s="70" t="s">
        <v>23327</v>
      </c>
      <c r="O1570" s="70" t="s">
        <v>15327</v>
      </c>
    </row>
    <row r="1571" spans="1:17" s="70" customFormat="1" ht="24" x14ac:dyDescent="0.3">
      <c r="A1571" s="70" t="s">
        <v>10765</v>
      </c>
      <c r="B1571" s="70" t="s">
        <v>4255</v>
      </c>
      <c r="C1571" s="70">
        <v>360</v>
      </c>
      <c r="D1571" s="70" t="s">
        <v>23328</v>
      </c>
      <c r="E1571" s="70" t="s">
        <v>15588</v>
      </c>
      <c r="F1571" s="70" t="s">
        <v>23329</v>
      </c>
      <c r="H1571" s="70" t="s">
        <v>23330</v>
      </c>
      <c r="J1571" s="70">
        <v>7821166</v>
      </c>
      <c r="K1571" s="70" t="s">
        <v>23331</v>
      </c>
      <c r="L1571" s="70">
        <v>20</v>
      </c>
      <c r="M1571" s="70">
        <v>1998</v>
      </c>
      <c r="N1571" s="70" t="s">
        <v>23332</v>
      </c>
      <c r="O1571" s="70" t="s">
        <v>4456</v>
      </c>
    </row>
    <row r="1572" spans="1:17" s="70" customFormat="1" x14ac:dyDescent="0.3">
      <c r="A1572" s="70" t="s">
        <v>10766</v>
      </c>
      <c r="B1572" s="70" t="s">
        <v>4256</v>
      </c>
      <c r="C1572" s="70">
        <v>360</v>
      </c>
      <c r="D1572" s="70" t="s">
        <v>23333</v>
      </c>
      <c r="E1572" s="70" t="s">
        <v>15115</v>
      </c>
      <c r="F1572" s="70">
        <v>226058300</v>
      </c>
      <c r="I1572" s="74" t="s">
        <v>23334</v>
      </c>
      <c r="J1572" s="70">
        <v>8501116</v>
      </c>
      <c r="K1572" s="70" t="s">
        <v>23335</v>
      </c>
      <c r="L1572" s="70">
        <v>340</v>
      </c>
      <c r="M1572" s="70">
        <v>1979</v>
      </c>
      <c r="N1572" s="70" t="s">
        <v>23336</v>
      </c>
      <c r="O1572" s="70" t="s">
        <v>4456</v>
      </c>
    </row>
    <row r="1573" spans="1:17" s="70" customFormat="1" x14ac:dyDescent="0.3">
      <c r="A1573" s="70" t="s">
        <v>10767</v>
      </c>
      <c r="B1573" s="70" t="s">
        <v>4257</v>
      </c>
      <c r="C1573" s="70">
        <v>360</v>
      </c>
      <c r="D1573" s="70" t="s">
        <v>23337</v>
      </c>
      <c r="E1573" s="70" t="s">
        <v>15197</v>
      </c>
      <c r="F1573" s="70">
        <v>226205500</v>
      </c>
      <c r="I1573" s="74" t="s">
        <v>23338</v>
      </c>
      <c r="J1573" s="70">
        <v>8730617</v>
      </c>
      <c r="K1573" s="70" t="s">
        <v>23339</v>
      </c>
      <c r="N1573" s="70" t="s">
        <v>23340</v>
      </c>
      <c r="O1573" s="70" t="s">
        <v>4456</v>
      </c>
    </row>
    <row r="1574" spans="1:17" s="70" customFormat="1" ht="24" x14ac:dyDescent="0.3">
      <c r="A1574" s="70" t="s">
        <v>9254</v>
      </c>
      <c r="B1574" s="70" t="s">
        <v>2411</v>
      </c>
      <c r="C1574" s="70">
        <v>360</v>
      </c>
      <c r="D1574" s="70" t="s">
        <v>23341</v>
      </c>
      <c r="E1574" s="70" t="s">
        <v>9256</v>
      </c>
      <c r="F1574" s="70">
        <v>225987000</v>
      </c>
      <c r="H1574" s="74" t="s">
        <v>9257</v>
      </c>
      <c r="I1574" s="74" t="s">
        <v>9258</v>
      </c>
      <c r="J1574" s="70">
        <v>9030988</v>
      </c>
      <c r="K1574" s="70" t="s">
        <v>9259</v>
      </c>
      <c r="L1574" s="70">
        <v>300</v>
      </c>
      <c r="M1574" s="70">
        <v>1966</v>
      </c>
      <c r="N1574" s="70" t="s">
        <v>23342</v>
      </c>
      <c r="O1574" s="70" t="s">
        <v>4456</v>
      </c>
      <c r="P1574" s="70" t="s">
        <v>9261</v>
      </c>
      <c r="Q1574" s="70" t="s">
        <v>9229</v>
      </c>
    </row>
    <row r="1575" spans="1:17" s="70" customFormat="1" x14ac:dyDescent="0.3">
      <c r="A1575" s="70" t="s">
        <v>10768</v>
      </c>
      <c r="B1575" s="70" t="s">
        <v>4258</v>
      </c>
      <c r="C1575" s="70">
        <v>360</v>
      </c>
      <c r="D1575" s="70" t="s">
        <v>23343</v>
      </c>
      <c r="E1575" s="70" t="s">
        <v>9151</v>
      </c>
      <c r="F1575" s="70">
        <v>223539800</v>
      </c>
      <c r="G1575" s="70">
        <v>222749154</v>
      </c>
      <c r="H1575" s="74" t="s">
        <v>23344</v>
      </c>
      <c r="I1575" s="74" t="s">
        <v>23345</v>
      </c>
      <c r="K1575" s="70" t="s">
        <v>23346</v>
      </c>
      <c r="L1575" s="70">
        <v>40</v>
      </c>
      <c r="M1575" s="70">
        <v>1984</v>
      </c>
      <c r="N1575" s="70" t="s">
        <v>23347</v>
      </c>
      <c r="O1575" s="70" t="s">
        <v>4456</v>
      </c>
    </row>
    <row r="1576" spans="1:17" s="70" customFormat="1" x14ac:dyDescent="0.3">
      <c r="A1576" s="70" t="s">
        <v>13204</v>
      </c>
      <c r="B1576" s="70" t="s">
        <v>7114</v>
      </c>
      <c r="C1576" s="70">
        <v>360</v>
      </c>
      <c r="D1576" s="70" t="s">
        <v>23348</v>
      </c>
      <c r="E1576" s="70" t="s">
        <v>15249</v>
      </c>
      <c r="F1576" s="70">
        <v>223520210</v>
      </c>
      <c r="H1576" s="74" t="s">
        <v>23349</v>
      </c>
      <c r="K1576" s="70" t="s">
        <v>23350</v>
      </c>
      <c r="L1576" s="70">
        <v>44</v>
      </c>
      <c r="M1576" s="70">
        <v>1990</v>
      </c>
      <c r="N1576" s="70" t="s">
        <v>23351</v>
      </c>
      <c r="O1576" s="70" t="s">
        <v>4456</v>
      </c>
    </row>
    <row r="1577" spans="1:17" s="70" customFormat="1" ht="12" x14ac:dyDescent="0.3">
      <c r="A1577" s="70" t="s">
        <v>9518</v>
      </c>
      <c r="B1577" s="70" t="s">
        <v>2714</v>
      </c>
      <c r="C1577" s="70">
        <v>360</v>
      </c>
    </row>
    <row r="1578" spans="1:17" s="70" customFormat="1" ht="24" x14ac:dyDescent="0.3">
      <c r="A1578" s="70" t="s">
        <v>14232</v>
      </c>
      <c r="B1578" s="70" t="s">
        <v>8228</v>
      </c>
      <c r="C1578" s="70">
        <v>360</v>
      </c>
      <c r="D1578" s="70" t="s">
        <v>23352</v>
      </c>
      <c r="E1578" s="70" t="s">
        <v>16372</v>
      </c>
      <c r="F1578" s="70" t="s">
        <v>23353</v>
      </c>
      <c r="G1578" s="70" t="s">
        <v>23354</v>
      </c>
      <c r="H1578" s="70" t="s">
        <v>23355</v>
      </c>
      <c r="J1578" s="70">
        <v>4791118</v>
      </c>
      <c r="K1578" s="70" t="s">
        <v>23356</v>
      </c>
      <c r="L1578" s="70">
        <v>8</v>
      </c>
      <c r="M1578" s="70">
        <v>1956</v>
      </c>
      <c r="N1578" s="70" t="s">
        <v>23357</v>
      </c>
      <c r="O1578" s="70" t="s">
        <v>16372</v>
      </c>
    </row>
    <row r="1579" spans="1:17" s="70" customFormat="1" ht="24" x14ac:dyDescent="0.3">
      <c r="A1579" s="70" t="s">
        <v>11801</v>
      </c>
      <c r="B1579" s="70" t="s">
        <v>5425</v>
      </c>
      <c r="C1579" s="70">
        <v>361</v>
      </c>
      <c r="D1579" s="70" t="s">
        <v>23360</v>
      </c>
      <c r="E1579" s="70" t="s">
        <v>9151</v>
      </c>
      <c r="F1579" s="70">
        <v>229796000</v>
      </c>
      <c r="G1579" s="70">
        <v>229796011</v>
      </c>
      <c r="H1579" s="74" t="s">
        <v>23361</v>
      </c>
      <c r="I1579" s="74" t="s">
        <v>23364</v>
      </c>
      <c r="K1579" s="70" t="s">
        <v>23365</v>
      </c>
      <c r="L1579" s="70">
        <v>20</v>
      </c>
      <c r="M1579" s="70">
        <v>1978</v>
      </c>
      <c r="N1579" s="70" t="s">
        <v>23366</v>
      </c>
      <c r="O1579" s="70" t="s">
        <v>4456</v>
      </c>
    </row>
    <row r="1580" spans="1:17" s="70" customFormat="1" x14ac:dyDescent="0.3">
      <c r="A1580" s="70" t="s">
        <v>9519</v>
      </c>
      <c r="B1580" s="70" t="s">
        <v>23358</v>
      </c>
      <c r="C1580" s="70">
        <v>361</v>
      </c>
      <c r="D1580" s="70" t="s">
        <v>23367</v>
      </c>
      <c r="E1580" s="70" t="s">
        <v>20466</v>
      </c>
      <c r="F1580" s="70" t="s">
        <v>23368</v>
      </c>
      <c r="H1580" s="74" t="s">
        <v>23369</v>
      </c>
      <c r="I1580" s="74" t="s">
        <v>23370</v>
      </c>
      <c r="K1580" s="70" t="s">
        <v>23371</v>
      </c>
      <c r="L1580" s="70">
        <v>280</v>
      </c>
      <c r="M1580" s="70">
        <v>1982</v>
      </c>
      <c r="N1580" s="70" t="s">
        <v>23372</v>
      </c>
      <c r="O1580" s="70" t="s">
        <v>20466</v>
      </c>
    </row>
    <row r="1581" spans="1:17" s="70" customFormat="1" x14ac:dyDescent="0.3">
      <c r="A1581" s="70" t="s">
        <v>11097</v>
      </c>
      <c r="B1581" s="70" t="s">
        <v>4645</v>
      </c>
      <c r="C1581" s="70">
        <v>361</v>
      </c>
      <c r="D1581" s="70" t="s">
        <v>23373</v>
      </c>
      <c r="E1581" s="70" t="s">
        <v>16121</v>
      </c>
      <c r="F1581" s="70">
        <v>228523535</v>
      </c>
      <c r="H1581" s="70" t="s">
        <v>23374</v>
      </c>
      <c r="I1581" s="74" t="s">
        <v>23375</v>
      </c>
      <c r="K1581" s="70" t="s">
        <v>23376</v>
      </c>
      <c r="L1581" s="70">
        <v>30</v>
      </c>
      <c r="M1581" s="70">
        <v>1990</v>
      </c>
      <c r="N1581" s="70" t="s">
        <v>23377</v>
      </c>
      <c r="O1581" s="70" t="s">
        <v>4456</v>
      </c>
    </row>
    <row r="1582" spans="1:17" s="70" customFormat="1" x14ac:dyDescent="0.3">
      <c r="A1582" s="70" t="s">
        <v>11467</v>
      </c>
      <c r="B1582" s="70" t="s">
        <v>23359</v>
      </c>
      <c r="C1582" s="70">
        <v>361</v>
      </c>
      <c r="D1582" s="70" t="s">
        <v>23378</v>
      </c>
      <c r="E1582" s="70" t="s">
        <v>15327</v>
      </c>
      <c r="F1582" s="70" t="s">
        <v>23379</v>
      </c>
      <c r="H1582" s="74" t="s">
        <v>23362</v>
      </c>
      <c r="I1582" s="74" t="s">
        <v>23380</v>
      </c>
      <c r="J1582" s="70">
        <v>2580307</v>
      </c>
      <c r="K1582" s="70" t="s">
        <v>23381</v>
      </c>
      <c r="L1582" s="70">
        <v>115</v>
      </c>
      <c r="M1582" s="70">
        <v>1976</v>
      </c>
      <c r="N1582" s="70" t="s">
        <v>23382</v>
      </c>
      <c r="O1582" s="70" t="s">
        <v>15327</v>
      </c>
      <c r="P1582" s="70" t="s">
        <v>15697</v>
      </c>
      <c r="Q1582" s="70" t="s">
        <v>23383</v>
      </c>
    </row>
    <row r="1583" spans="1:17" s="70" customFormat="1" ht="24" x14ac:dyDescent="0.3">
      <c r="A1583" s="70" t="s">
        <v>13240</v>
      </c>
      <c r="B1583" s="70" t="s">
        <v>7153</v>
      </c>
      <c r="C1583" s="70">
        <v>361</v>
      </c>
      <c r="D1583" s="70" t="s">
        <v>23384</v>
      </c>
      <c r="E1583" s="70" t="s">
        <v>9179</v>
      </c>
      <c r="F1583" s="70">
        <v>223373800</v>
      </c>
      <c r="H1583" s="70" t="s">
        <v>23385</v>
      </c>
      <c r="I1583" s="74" t="s">
        <v>23386</v>
      </c>
      <c r="K1583" s="70" t="s">
        <v>23387</v>
      </c>
      <c r="L1583" s="70">
        <v>132</v>
      </c>
      <c r="M1583" s="70">
        <v>1909</v>
      </c>
      <c r="N1583" s="70" t="s">
        <v>23388</v>
      </c>
      <c r="O1583" s="70" t="s">
        <v>4456</v>
      </c>
      <c r="P1583" s="70" t="s">
        <v>19166</v>
      </c>
      <c r="Q1583" s="70" t="s">
        <v>15593</v>
      </c>
    </row>
    <row r="1584" spans="1:17" s="70" customFormat="1" ht="24" x14ac:dyDescent="0.3">
      <c r="A1584" s="70" t="s">
        <v>14139</v>
      </c>
      <c r="B1584" s="70" t="s">
        <v>8122</v>
      </c>
      <c r="C1584" s="70">
        <v>361</v>
      </c>
      <c r="D1584" s="70" t="s">
        <v>23389</v>
      </c>
      <c r="E1584" s="70" t="s">
        <v>9179</v>
      </c>
      <c r="F1584" s="70">
        <v>229568800</v>
      </c>
      <c r="H1584" s="74" t="s">
        <v>23390</v>
      </c>
      <c r="I1584" s="74" t="s">
        <v>23391</v>
      </c>
      <c r="K1584" s="70" t="s">
        <v>23392</v>
      </c>
      <c r="L1584" s="70">
        <v>6</v>
      </c>
      <c r="M1584" s="70">
        <v>2000</v>
      </c>
      <c r="N1584" s="70" t="s">
        <v>23393</v>
      </c>
      <c r="O1584" s="70" t="s">
        <v>4456</v>
      </c>
    </row>
    <row r="1585" spans="1:17" s="70" customFormat="1" x14ac:dyDescent="0.3">
      <c r="A1585" s="70" t="s">
        <v>10252</v>
      </c>
      <c r="B1585" s="70" t="s">
        <v>3675</v>
      </c>
      <c r="C1585" s="70">
        <v>361</v>
      </c>
      <c r="D1585" s="70" t="s">
        <v>23394</v>
      </c>
      <c r="E1585" s="70" t="s">
        <v>15120</v>
      </c>
      <c r="F1585" s="70">
        <v>227371534</v>
      </c>
      <c r="G1585" s="70">
        <v>227371534</v>
      </c>
      <c r="H1585" s="74" t="s">
        <v>23395</v>
      </c>
      <c r="I1585" s="74" t="s">
        <v>23396</v>
      </c>
      <c r="K1585" s="70" t="s">
        <v>23397</v>
      </c>
      <c r="L1585" s="70">
        <v>22</v>
      </c>
      <c r="M1585" s="70">
        <v>1981</v>
      </c>
      <c r="N1585" s="70" t="s">
        <v>21463</v>
      </c>
      <c r="O1585" s="70" t="s">
        <v>4456</v>
      </c>
    </row>
    <row r="1586" spans="1:17" s="70" customFormat="1" x14ac:dyDescent="0.3">
      <c r="A1586" s="70" t="s">
        <v>10253</v>
      </c>
      <c r="B1586" s="70" t="s">
        <v>3676</v>
      </c>
      <c r="C1586" s="70">
        <v>362</v>
      </c>
      <c r="D1586" s="70" t="s">
        <v>23399</v>
      </c>
      <c r="E1586" s="70" t="s">
        <v>4456</v>
      </c>
      <c r="F1586" s="70">
        <v>224734900</v>
      </c>
      <c r="H1586" s="74" t="s">
        <v>23400</v>
      </c>
      <c r="J1586" s="70">
        <v>8370270</v>
      </c>
      <c r="K1586" s="70" t="s">
        <v>23401</v>
      </c>
      <c r="L1586" s="70">
        <v>200</v>
      </c>
      <c r="M1586" s="70">
        <v>1967</v>
      </c>
      <c r="N1586" s="70" t="s">
        <v>22541</v>
      </c>
      <c r="O1586" s="70" t="s">
        <v>4456</v>
      </c>
    </row>
    <row r="1587" spans="1:17" s="70" customFormat="1" ht="24" x14ac:dyDescent="0.3">
      <c r="A1587" s="70" t="s">
        <v>13741</v>
      </c>
      <c r="B1587" s="70" t="s">
        <v>7682</v>
      </c>
      <c r="C1587" s="70">
        <v>362</v>
      </c>
      <c r="D1587" s="70" t="s">
        <v>23402</v>
      </c>
      <c r="E1587" s="70" t="s">
        <v>9179</v>
      </c>
      <c r="F1587" s="70" t="s">
        <v>23403</v>
      </c>
      <c r="H1587" s="74" t="s">
        <v>23363</v>
      </c>
      <c r="I1587" s="74" t="s">
        <v>23404</v>
      </c>
      <c r="J1587" s="70">
        <v>7500498</v>
      </c>
      <c r="K1587" s="70" t="s">
        <v>23405</v>
      </c>
      <c r="L1587" s="70">
        <v>30</v>
      </c>
      <c r="M1587" s="70">
        <v>1977</v>
      </c>
      <c r="N1587" s="70" t="s">
        <v>23406</v>
      </c>
      <c r="O1587" s="70" t="s">
        <v>4456</v>
      </c>
    </row>
    <row r="1588" spans="1:17" s="70" customFormat="1" ht="24" x14ac:dyDescent="0.3">
      <c r="A1588" s="70" t="s">
        <v>10288</v>
      </c>
      <c r="B1588" s="70" t="s">
        <v>3714</v>
      </c>
      <c r="C1588" s="70">
        <v>362</v>
      </c>
      <c r="D1588" s="70" t="s">
        <v>23407</v>
      </c>
      <c r="E1588" s="70" t="s">
        <v>15120</v>
      </c>
      <c r="F1588" s="70" t="s">
        <v>23408</v>
      </c>
      <c r="H1588" s="74" t="s">
        <v>23409</v>
      </c>
      <c r="I1588" s="74" t="s">
        <v>23410</v>
      </c>
      <c r="J1588" s="70">
        <v>8420381</v>
      </c>
      <c r="K1588" s="70" t="s">
        <v>23411</v>
      </c>
      <c r="L1588" s="70">
        <v>10</v>
      </c>
      <c r="M1588" s="70">
        <v>1976</v>
      </c>
      <c r="N1588" s="70" t="s">
        <v>23412</v>
      </c>
      <c r="O1588" s="70" t="s">
        <v>4456</v>
      </c>
    </row>
    <row r="1589" spans="1:17" s="70" customFormat="1" x14ac:dyDescent="0.3">
      <c r="A1589" s="70" t="s">
        <v>13514</v>
      </c>
      <c r="B1589" s="70" t="s">
        <v>7446</v>
      </c>
      <c r="C1589" s="70">
        <v>362</v>
      </c>
      <c r="D1589" s="70" t="s">
        <v>23413</v>
      </c>
      <c r="E1589" s="70" t="s">
        <v>9179</v>
      </c>
      <c r="F1589" s="70">
        <v>228299900</v>
      </c>
      <c r="H1589" s="74" t="s">
        <v>23414</v>
      </c>
      <c r="I1589" s="74" t="s">
        <v>23415</v>
      </c>
      <c r="K1589" s="70" t="s">
        <v>23416</v>
      </c>
      <c r="L1589" s="70">
        <v>22</v>
      </c>
      <c r="M1589" s="70">
        <v>1994</v>
      </c>
      <c r="N1589" s="70" t="s">
        <v>22174</v>
      </c>
      <c r="O1589" s="70" t="s">
        <v>4456</v>
      </c>
    </row>
    <row r="1590" spans="1:17" s="70" customFormat="1" x14ac:dyDescent="0.3">
      <c r="A1590" s="70" t="s">
        <v>11802</v>
      </c>
      <c r="B1590" s="70" t="s">
        <v>23398</v>
      </c>
      <c r="C1590" s="70">
        <v>362</v>
      </c>
      <c r="D1590" s="70" t="s">
        <v>23417</v>
      </c>
      <c r="E1590" s="70" t="s">
        <v>15901</v>
      </c>
      <c r="F1590" s="70" t="s">
        <v>23418</v>
      </c>
      <c r="H1590" s="74" t="s">
        <v>23419</v>
      </c>
      <c r="I1590" s="74" t="s">
        <v>23420</v>
      </c>
      <c r="J1590" s="70">
        <v>4070017</v>
      </c>
      <c r="K1590" s="70" t="s">
        <v>23421</v>
      </c>
      <c r="L1590" s="70">
        <v>150</v>
      </c>
      <c r="M1590" s="70">
        <v>1974</v>
      </c>
      <c r="N1590" s="70" t="s">
        <v>23422</v>
      </c>
      <c r="O1590" s="70" t="s">
        <v>15901</v>
      </c>
      <c r="P1590" s="70" t="s">
        <v>15884</v>
      </c>
      <c r="Q1590" s="70" t="s">
        <v>4460</v>
      </c>
    </row>
    <row r="1591" spans="1:17" s="70" customFormat="1" ht="24" x14ac:dyDescent="0.3">
      <c r="A1591" s="70" t="s">
        <v>13497</v>
      </c>
      <c r="B1591" s="70" t="s">
        <v>7429</v>
      </c>
      <c r="C1591" s="70">
        <v>362</v>
      </c>
      <c r="D1591" s="70" t="s">
        <v>23423</v>
      </c>
      <c r="E1591" s="70" t="s">
        <v>9179</v>
      </c>
      <c r="F1591" s="70" t="s">
        <v>23424</v>
      </c>
      <c r="H1591" s="74" t="s">
        <v>23425</v>
      </c>
      <c r="I1591" s="70" t="s">
        <v>23426</v>
      </c>
      <c r="J1591" s="70">
        <v>7550177</v>
      </c>
      <c r="K1591" s="70" t="s">
        <v>23427</v>
      </c>
      <c r="L1591" s="70">
        <v>100</v>
      </c>
      <c r="M1591" s="70">
        <v>1985</v>
      </c>
      <c r="N1591" s="70" t="s">
        <v>23428</v>
      </c>
      <c r="O1591" s="70" t="s">
        <v>4456</v>
      </c>
    </row>
    <row r="1592" spans="1:17" s="70" customFormat="1" ht="36" x14ac:dyDescent="0.3">
      <c r="A1592" s="70" t="s">
        <v>9311</v>
      </c>
      <c r="B1592" s="70" t="s">
        <v>2448</v>
      </c>
      <c r="C1592" s="70">
        <v>362</v>
      </c>
      <c r="D1592" s="70" t="s">
        <v>23429</v>
      </c>
      <c r="E1592" s="70" t="s">
        <v>4456</v>
      </c>
      <c r="F1592" s="70" t="s">
        <v>23430</v>
      </c>
      <c r="H1592" s="74" t="s">
        <v>23431</v>
      </c>
      <c r="I1592" s="74" t="s">
        <v>23432</v>
      </c>
      <c r="J1592" s="70">
        <v>8370669</v>
      </c>
      <c r="K1592" s="70" t="s">
        <v>23433</v>
      </c>
      <c r="L1592" s="70">
        <v>7</v>
      </c>
      <c r="M1592" s="70">
        <v>1992</v>
      </c>
      <c r="N1592" s="70" t="s">
        <v>23434</v>
      </c>
      <c r="O1592" s="70" t="s">
        <v>4456</v>
      </c>
    </row>
    <row r="1593" spans="1:17" s="70" customFormat="1" x14ac:dyDescent="0.3">
      <c r="A1593" s="70" t="s">
        <v>11154</v>
      </c>
      <c r="B1593" s="70" t="s">
        <v>4703</v>
      </c>
      <c r="C1593" s="70">
        <v>362</v>
      </c>
      <c r="D1593" s="70" t="s">
        <v>23435</v>
      </c>
      <c r="E1593" s="70" t="s">
        <v>23436</v>
      </c>
      <c r="F1593" s="70">
        <v>227730773</v>
      </c>
      <c r="H1593" s="70" t="s">
        <v>23437</v>
      </c>
      <c r="I1593" s="74" t="s">
        <v>23438</v>
      </c>
      <c r="J1593" s="70">
        <v>9101034</v>
      </c>
      <c r="K1593" s="70" t="s">
        <v>23439</v>
      </c>
      <c r="L1593" s="70">
        <v>35</v>
      </c>
      <c r="M1593" s="70">
        <v>1964</v>
      </c>
      <c r="N1593" s="70" t="s">
        <v>23440</v>
      </c>
      <c r="O1593" s="70" t="s">
        <v>4456</v>
      </c>
    </row>
    <row r="1594" spans="1:17" s="70" customFormat="1" ht="24" x14ac:dyDescent="0.3">
      <c r="A1594" s="70" t="s">
        <v>11147</v>
      </c>
      <c r="B1594" s="70" t="s">
        <v>23441</v>
      </c>
      <c r="C1594" s="70">
        <v>363</v>
      </c>
      <c r="D1594" s="70" t="s">
        <v>23443</v>
      </c>
      <c r="E1594" s="70" t="s">
        <v>23444</v>
      </c>
      <c r="F1594" s="70">
        <v>227878888</v>
      </c>
      <c r="H1594" s="70" t="s">
        <v>23446</v>
      </c>
      <c r="I1594" s="74" t="s">
        <v>23445</v>
      </c>
      <c r="J1594" s="70">
        <v>9720144</v>
      </c>
      <c r="K1594" s="70" t="s">
        <v>23447</v>
      </c>
      <c r="L1594" s="70">
        <v>750</v>
      </c>
      <c r="O1594" s="70" t="s">
        <v>23444</v>
      </c>
      <c r="P1594" s="70" t="s">
        <v>23448</v>
      </c>
      <c r="Q1594" s="70" t="s">
        <v>9212</v>
      </c>
    </row>
    <row r="1595" spans="1:17" s="70" customFormat="1" ht="24" x14ac:dyDescent="0.3">
      <c r="A1595" s="70" t="s">
        <v>11148</v>
      </c>
      <c r="B1595" s="70" t="s">
        <v>4697</v>
      </c>
      <c r="C1595" s="70">
        <v>363</v>
      </c>
      <c r="D1595" s="70" t="s">
        <v>23449</v>
      </c>
      <c r="E1595" s="70" t="s">
        <v>15241</v>
      </c>
      <c r="F1595" s="70" t="s">
        <v>23450</v>
      </c>
      <c r="H1595" s="74" t="s">
        <v>23451</v>
      </c>
      <c r="I1595" s="74" t="s">
        <v>23452</v>
      </c>
      <c r="K1595" s="70" t="s">
        <v>23453</v>
      </c>
      <c r="L1595" s="70">
        <v>700</v>
      </c>
      <c r="M1595" s="70">
        <v>1952</v>
      </c>
      <c r="N1595" s="70" t="s">
        <v>23454</v>
      </c>
      <c r="O1595" s="70" t="s">
        <v>4456</v>
      </c>
      <c r="P1595" s="70" t="s">
        <v>15697</v>
      </c>
      <c r="Q1595" s="70" t="s">
        <v>4460</v>
      </c>
    </row>
    <row r="1596" spans="1:17" s="70" customFormat="1" ht="24" x14ac:dyDescent="0.3">
      <c r="A1596" s="70" t="s">
        <v>10495</v>
      </c>
      <c r="B1596" s="70" t="s">
        <v>3941</v>
      </c>
      <c r="C1596" s="70">
        <v>363</v>
      </c>
      <c r="D1596" s="70" t="s">
        <v>23455</v>
      </c>
      <c r="E1596" s="70" t="s">
        <v>15178</v>
      </c>
      <c r="F1596" s="70" t="s">
        <v>23456</v>
      </c>
      <c r="G1596" s="70">
        <v>222479551</v>
      </c>
      <c r="H1596" s="74" t="s">
        <v>23457</v>
      </c>
      <c r="I1596" s="74" t="s">
        <v>23458</v>
      </c>
      <c r="K1596" s="70" t="s">
        <v>23459</v>
      </c>
      <c r="L1596" s="70">
        <v>30</v>
      </c>
      <c r="M1596" s="70">
        <v>1992</v>
      </c>
      <c r="N1596" s="70" t="s">
        <v>23460</v>
      </c>
      <c r="O1596" s="70" t="s">
        <v>4456</v>
      </c>
    </row>
    <row r="1597" spans="1:17" s="70" customFormat="1" x14ac:dyDescent="0.3">
      <c r="A1597" s="70" t="s">
        <v>10172</v>
      </c>
      <c r="B1597" s="70" t="s">
        <v>23461</v>
      </c>
      <c r="C1597" s="70">
        <v>363</v>
      </c>
      <c r="D1597" s="70" t="s">
        <v>23462</v>
      </c>
      <c r="E1597" s="70" t="s">
        <v>23463</v>
      </c>
      <c r="F1597" s="70" t="s">
        <v>23464</v>
      </c>
      <c r="H1597" s="74" t="s">
        <v>23465</v>
      </c>
      <c r="I1597" s="74" t="s">
        <v>23466</v>
      </c>
      <c r="J1597" s="70">
        <v>4160268</v>
      </c>
      <c r="K1597" s="70" t="s">
        <v>23467</v>
      </c>
      <c r="L1597" s="70">
        <v>330</v>
      </c>
      <c r="M1597" s="70">
        <v>2003</v>
      </c>
      <c r="N1597" s="70" t="s">
        <v>23468</v>
      </c>
      <c r="O1597" s="70" t="s">
        <v>23463</v>
      </c>
    </row>
    <row r="1598" spans="1:17" s="70" customFormat="1" ht="24" x14ac:dyDescent="0.3">
      <c r="A1598" s="70" t="s">
        <v>13203</v>
      </c>
      <c r="B1598" s="70" t="s">
        <v>7112</v>
      </c>
      <c r="C1598" s="70">
        <v>363</v>
      </c>
      <c r="D1598" s="70" t="s">
        <v>23469</v>
      </c>
      <c r="E1598" s="70" t="s">
        <v>9179</v>
      </c>
      <c r="F1598" s="70" t="s">
        <v>23470</v>
      </c>
      <c r="I1598" s="74" t="s">
        <v>22190</v>
      </c>
      <c r="J1598" s="70">
        <v>7550092</v>
      </c>
      <c r="K1598" s="70" t="s">
        <v>23471</v>
      </c>
      <c r="M1598" s="70">
        <v>1990</v>
      </c>
      <c r="N1598" s="70" t="s">
        <v>23472</v>
      </c>
      <c r="O1598" s="70" t="s">
        <v>4456</v>
      </c>
    </row>
    <row r="1599" spans="1:17" s="70" customFormat="1" ht="24" x14ac:dyDescent="0.3">
      <c r="A1599" s="70" t="s">
        <v>12059</v>
      </c>
      <c r="B1599" s="70" t="s">
        <v>23442</v>
      </c>
      <c r="C1599" s="70">
        <v>363</v>
      </c>
      <c r="D1599" s="70" t="s">
        <v>23473</v>
      </c>
      <c r="E1599" s="70" t="s">
        <v>15327</v>
      </c>
      <c r="F1599" s="70" t="s">
        <v>23474</v>
      </c>
      <c r="G1599" s="70" t="s">
        <v>23475</v>
      </c>
      <c r="H1599" s="70" t="s">
        <v>23476</v>
      </c>
      <c r="I1599" s="74" t="s">
        <v>23477</v>
      </c>
      <c r="J1599" s="70">
        <v>2561809</v>
      </c>
      <c r="K1599" s="70" t="s">
        <v>23478</v>
      </c>
      <c r="L1599" s="70">
        <v>15</v>
      </c>
      <c r="M1599" s="70">
        <v>1910</v>
      </c>
      <c r="N1599" s="70" t="s">
        <v>23479</v>
      </c>
      <c r="O1599" s="70" t="s">
        <v>15327</v>
      </c>
    </row>
    <row r="1600" spans="1:17" s="70" customFormat="1" x14ac:dyDescent="0.3">
      <c r="A1600" s="70" t="s">
        <v>14001</v>
      </c>
      <c r="B1600" s="70" t="s">
        <v>7960</v>
      </c>
      <c r="C1600" s="70">
        <v>363</v>
      </c>
      <c r="D1600" s="70" t="s">
        <v>23480</v>
      </c>
      <c r="E1600" s="70" t="s">
        <v>9151</v>
      </c>
      <c r="F1600" s="70">
        <v>224901400</v>
      </c>
      <c r="H1600" s="70" t="s">
        <v>23481</v>
      </c>
      <c r="I1600" s="74" t="s">
        <v>23482</v>
      </c>
      <c r="J1600" s="70">
        <v>7501012</v>
      </c>
      <c r="K1600" s="70" t="s">
        <v>23483</v>
      </c>
      <c r="N1600" s="70" t="s">
        <v>23484</v>
      </c>
      <c r="O1600" s="70" t="s">
        <v>4456</v>
      </c>
    </row>
    <row r="1601" spans="1:17" s="70" customFormat="1" ht="36" x14ac:dyDescent="0.3">
      <c r="A1601" s="70" t="s">
        <v>12371</v>
      </c>
      <c r="B1601" s="70" t="s">
        <v>6055</v>
      </c>
      <c r="C1601" s="70">
        <v>364</v>
      </c>
      <c r="D1601" s="70" t="s">
        <v>23488</v>
      </c>
      <c r="E1601" s="70" t="s">
        <v>9179</v>
      </c>
      <c r="F1601" s="70">
        <v>223702600</v>
      </c>
      <c r="H1601" s="70" t="s">
        <v>23489</v>
      </c>
      <c r="I1601" s="74" t="s">
        <v>23490</v>
      </c>
      <c r="K1601" s="70" t="s">
        <v>23491</v>
      </c>
      <c r="L1601" s="70">
        <v>800</v>
      </c>
      <c r="N1601" s="70" t="s">
        <v>22475</v>
      </c>
      <c r="O1601" s="70" t="s">
        <v>4456</v>
      </c>
      <c r="P1601" s="70" t="s">
        <v>17195</v>
      </c>
      <c r="Q1601" s="70" t="s">
        <v>15593</v>
      </c>
    </row>
    <row r="1602" spans="1:17" s="70" customFormat="1" ht="24" x14ac:dyDescent="0.3">
      <c r="A1602" s="70" t="s">
        <v>11945</v>
      </c>
      <c r="B1602" s="70" t="s">
        <v>5590</v>
      </c>
      <c r="C1602" s="70">
        <v>364</v>
      </c>
      <c r="D1602" s="70" t="s">
        <v>23492</v>
      </c>
      <c r="E1602" s="70" t="s">
        <v>15462</v>
      </c>
      <c r="F1602" s="70">
        <v>228376100</v>
      </c>
      <c r="I1602" s="70" t="s">
        <v>23493</v>
      </c>
      <c r="K1602" s="70" t="s">
        <v>23494</v>
      </c>
      <c r="L1602" s="70">
        <v>1200</v>
      </c>
      <c r="M1602" s="70">
        <v>1905</v>
      </c>
      <c r="N1602" s="70" t="s">
        <v>23495</v>
      </c>
      <c r="O1602" s="70" t="s">
        <v>4456</v>
      </c>
      <c r="P1602" s="70" t="s">
        <v>23496</v>
      </c>
      <c r="Q1602" s="70" t="s">
        <v>16789</v>
      </c>
    </row>
    <row r="1603" spans="1:17" s="70" customFormat="1" ht="36" x14ac:dyDescent="0.3">
      <c r="A1603" s="70" t="s">
        <v>10254</v>
      </c>
      <c r="B1603" s="70" t="s">
        <v>3677</v>
      </c>
      <c r="C1603" s="70">
        <v>364</v>
      </c>
      <c r="D1603" s="70" t="s">
        <v>23497</v>
      </c>
      <c r="E1603" s="70" t="s">
        <v>15235</v>
      </c>
      <c r="F1603" s="70" t="s">
        <v>23498</v>
      </c>
      <c r="H1603" s="70" t="s">
        <v>23499</v>
      </c>
      <c r="I1603" s="74" t="s">
        <v>23500</v>
      </c>
      <c r="J1603" s="70">
        <v>8380348</v>
      </c>
      <c r="K1603" s="70" t="s">
        <v>23501</v>
      </c>
      <c r="L1603" s="70">
        <v>50</v>
      </c>
      <c r="M1603" s="70">
        <v>2015</v>
      </c>
      <c r="N1603" s="70" t="s">
        <v>23502</v>
      </c>
      <c r="O1603" s="70" t="s">
        <v>4456</v>
      </c>
    </row>
    <row r="1604" spans="1:17" s="70" customFormat="1" x14ac:dyDescent="0.3">
      <c r="A1604" s="70" t="s">
        <v>10199</v>
      </c>
      <c r="B1604" s="70" t="s">
        <v>3617</v>
      </c>
      <c r="C1604" s="70">
        <v>364</v>
      </c>
      <c r="D1604" s="70" t="s">
        <v>23503</v>
      </c>
      <c r="E1604" s="70" t="s">
        <v>15415</v>
      </c>
      <c r="F1604" s="70">
        <v>226644438</v>
      </c>
      <c r="H1604" s="74" t="s">
        <v>23504</v>
      </c>
      <c r="K1604" s="70" t="s">
        <v>23505</v>
      </c>
      <c r="L1604" s="70">
        <v>2</v>
      </c>
      <c r="M1604" s="70">
        <v>1972</v>
      </c>
      <c r="N1604" s="70" t="s">
        <v>23506</v>
      </c>
      <c r="O1604" s="70" t="s">
        <v>4456</v>
      </c>
    </row>
    <row r="1605" spans="1:17" s="70" customFormat="1" ht="24" x14ac:dyDescent="0.3">
      <c r="A1605" s="70" t="s">
        <v>12661</v>
      </c>
      <c r="B1605" s="70" t="s">
        <v>23487</v>
      </c>
      <c r="C1605" s="70">
        <v>364</v>
      </c>
      <c r="D1605" s="70" t="s">
        <v>23507</v>
      </c>
      <c r="E1605" s="70" t="s">
        <v>23508</v>
      </c>
      <c r="F1605" s="70" t="s">
        <v>23509</v>
      </c>
      <c r="G1605" s="70" t="s">
        <v>23509</v>
      </c>
      <c r="H1605" s="70" t="s">
        <v>23510</v>
      </c>
      <c r="I1605" s="74" t="s">
        <v>23511</v>
      </c>
      <c r="K1605" s="70" t="s">
        <v>23512</v>
      </c>
      <c r="L1605" s="70">
        <v>55</v>
      </c>
      <c r="M1605" s="70">
        <v>1996</v>
      </c>
      <c r="N1605" s="70" t="s">
        <v>23513</v>
      </c>
      <c r="O1605" s="70" t="s">
        <v>23508</v>
      </c>
    </row>
    <row r="1606" spans="1:17" s="70" customFormat="1" ht="24" x14ac:dyDescent="0.3">
      <c r="A1606" s="70" t="s">
        <v>9312</v>
      </c>
      <c r="B1606" s="70" t="s">
        <v>23486</v>
      </c>
      <c r="C1606" s="70">
        <v>364</v>
      </c>
      <c r="D1606" s="70" t="s">
        <v>23514</v>
      </c>
      <c r="E1606" s="70" t="s">
        <v>23515</v>
      </c>
      <c r="F1606" s="70" t="s">
        <v>23516</v>
      </c>
      <c r="G1606" s="70" t="s">
        <v>23517</v>
      </c>
      <c r="H1606" s="70" t="s">
        <v>23518</v>
      </c>
      <c r="I1606" s="70" t="s">
        <v>23519</v>
      </c>
      <c r="K1606" s="70" t="s">
        <v>23520</v>
      </c>
      <c r="L1606" s="70">
        <v>16</v>
      </c>
      <c r="M1606" s="70">
        <v>1983</v>
      </c>
      <c r="N1606" s="70" t="s">
        <v>23521</v>
      </c>
      <c r="O1606" s="70" t="s">
        <v>23515</v>
      </c>
    </row>
    <row r="1607" spans="1:17" s="70" customFormat="1" x14ac:dyDescent="0.3">
      <c r="A1607" s="70" t="s">
        <v>9313</v>
      </c>
      <c r="B1607" s="70" t="s">
        <v>23485</v>
      </c>
      <c r="C1607" s="70">
        <v>364</v>
      </c>
      <c r="D1607" s="70" t="s">
        <v>23522</v>
      </c>
      <c r="E1607" s="70" t="s">
        <v>23523</v>
      </c>
      <c r="F1607" s="70" t="s">
        <v>23524</v>
      </c>
      <c r="H1607" s="74" t="s">
        <v>23525</v>
      </c>
      <c r="I1607" s="74" t="s">
        <v>23526</v>
      </c>
      <c r="K1607" s="70" t="s">
        <v>23527</v>
      </c>
      <c r="L1607" s="70">
        <v>250</v>
      </c>
      <c r="M1607" s="70">
        <v>1993</v>
      </c>
      <c r="N1607" s="70" t="s">
        <v>23513</v>
      </c>
      <c r="O1607" s="70" t="s">
        <v>23523</v>
      </c>
    </row>
    <row r="1608" spans="1:17" s="70" customFormat="1" ht="24" x14ac:dyDescent="0.3">
      <c r="A1608" s="70" t="s">
        <v>11689</v>
      </c>
      <c r="B1608" s="70" t="s">
        <v>5293</v>
      </c>
      <c r="C1608" s="70">
        <v>365</v>
      </c>
      <c r="D1608" s="70" t="s">
        <v>23528</v>
      </c>
      <c r="E1608" s="70" t="s">
        <v>15632</v>
      </c>
      <c r="F1608" s="70" t="s">
        <v>23529</v>
      </c>
      <c r="H1608" s="74" t="s">
        <v>23530</v>
      </c>
      <c r="I1608" s="74" t="s">
        <v>23531</v>
      </c>
      <c r="J1608" s="70">
        <v>8260004</v>
      </c>
      <c r="K1608" s="70" t="s">
        <v>23532</v>
      </c>
      <c r="L1608" s="70">
        <v>350</v>
      </c>
      <c r="M1608" s="70">
        <v>1967</v>
      </c>
      <c r="N1608" s="70" t="s">
        <v>18340</v>
      </c>
      <c r="O1608" s="70" t="s">
        <v>4456</v>
      </c>
    </row>
    <row r="1609" spans="1:17" s="70" customFormat="1" x14ac:dyDescent="0.3">
      <c r="A1609" s="70" t="s">
        <v>10348</v>
      </c>
      <c r="B1609" s="70" t="s">
        <v>3777</v>
      </c>
      <c r="C1609" s="70">
        <v>365</v>
      </c>
      <c r="D1609" s="70" t="s">
        <v>23533</v>
      </c>
      <c r="E1609" s="70" t="s">
        <v>15241</v>
      </c>
      <c r="F1609" s="70">
        <v>224113200</v>
      </c>
      <c r="H1609" s="74" t="s">
        <v>23534</v>
      </c>
      <c r="J1609" s="70">
        <v>9220032</v>
      </c>
      <c r="K1609" s="70" t="s">
        <v>23535</v>
      </c>
      <c r="L1609" s="70">
        <v>170</v>
      </c>
      <c r="M1609" s="70">
        <v>1951</v>
      </c>
      <c r="N1609" s="70" t="s">
        <v>23536</v>
      </c>
      <c r="O1609" s="70" t="s">
        <v>4456</v>
      </c>
    </row>
    <row r="1610" spans="1:17" s="70" customFormat="1" x14ac:dyDescent="0.3">
      <c r="A1610" s="70" t="s">
        <v>10349</v>
      </c>
      <c r="B1610" s="70" t="s">
        <v>3778</v>
      </c>
      <c r="C1610" s="70">
        <v>365</v>
      </c>
      <c r="D1610" s="70" t="s">
        <v>23537</v>
      </c>
      <c r="E1610" s="70" t="s">
        <v>9179</v>
      </c>
      <c r="F1610" s="70">
        <v>227138300</v>
      </c>
      <c r="H1610" s="74" t="s">
        <v>23538</v>
      </c>
      <c r="K1610" s="70" t="s">
        <v>23539</v>
      </c>
      <c r="L1610" s="70">
        <v>82</v>
      </c>
      <c r="M1610" s="70">
        <v>1943</v>
      </c>
      <c r="N1610" s="70" t="s">
        <v>23540</v>
      </c>
      <c r="O1610" s="70" t="s">
        <v>4456</v>
      </c>
    </row>
    <row r="1611" spans="1:17" s="70" customFormat="1" ht="24" x14ac:dyDescent="0.3">
      <c r="A1611" s="70" t="s">
        <v>10392</v>
      </c>
      <c r="B1611" s="70" t="s">
        <v>3826</v>
      </c>
      <c r="C1611" s="70">
        <v>365</v>
      </c>
      <c r="D1611" s="70" t="s">
        <v>23541</v>
      </c>
      <c r="E1611" s="70" t="s">
        <v>15120</v>
      </c>
      <c r="F1611" s="70" t="s">
        <v>23542</v>
      </c>
      <c r="H1611" s="74" t="s">
        <v>23543</v>
      </c>
      <c r="I1611" s="74" t="s">
        <v>23544</v>
      </c>
      <c r="J1611" s="70">
        <v>8431586</v>
      </c>
      <c r="K1611" s="70" t="s">
        <v>23545</v>
      </c>
      <c r="L1611" s="70">
        <v>15</v>
      </c>
      <c r="M1611" s="70">
        <v>1997</v>
      </c>
      <c r="N1611" s="70" t="s">
        <v>23546</v>
      </c>
      <c r="O1611" s="70" t="s">
        <v>4456</v>
      </c>
    </row>
    <row r="1612" spans="1:17" s="70" customFormat="1" ht="24" x14ac:dyDescent="0.3">
      <c r="A1612" s="70" t="s">
        <v>13749</v>
      </c>
      <c r="B1612" s="70" t="s">
        <v>7690</v>
      </c>
      <c r="C1612" s="70">
        <v>365</v>
      </c>
      <c r="D1612" s="70" t="s">
        <v>23547</v>
      </c>
      <c r="E1612" s="70" t="s">
        <v>9151</v>
      </c>
      <c r="F1612" s="70" t="s">
        <v>23548</v>
      </c>
      <c r="G1612" s="70">
        <v>222235650</v>
      </c>
      <c r="H1612" s="70" t="s">
        <v>23549</v>
      </c>
      <c r="I1612" s="74" t="s">
        <v>23550</v>
      </c>
      <c r="K1612" s="70" t="s">
        <v>23551</v>
      </c>
      <c r="L1612" s="70">
        <v>27</v>
      </c>
      <c r="M1612" s="70">
        <v>1995</v>
      </c>
      <c r="N1612" s="70" t="s">
        <v>23552</v>
      </c>
      <c r="O1612" s="70" t="s">
        <v>4456</v>
      </c>
    </row>
    <row r="1613" spans="1:17" s="70" customFormat="1" ht="24" x14ac:dyDescent="0.3">
      <c r="A1613" s="70" t="s">
        <v>13294</v>
      </c>
      <c r="B1613" s="70" t="s">
        <v>7214</v>
      </c>
      <c r="C1613" s="70">
        <v>365</v>
      </c>
      <c r="D1613" s="70" t="s">
        <v>23553</v>
      </c>
      <c r="E1613" s="70" t="s">
        <v>9179</v>
      </c>
      <c r="F1613" s="70">
        <v>226567300</v>
      </c>
      <c r="H1613" s="74" t="s">
        <v>23554</v>
      </c>
      <c r="I1613" s="74" t="s">
        <v>23555</v>
      </c>
      <c r="K1613" s="70" t="s">
        <v>23556</v>
      </c>
      <c r="L1613" s="70">
        <v>26</v>
      </c>
      <c r="M1613" s="70">
        <v>1996</v>
      </c>
      <c r="N1613" s="70" t="s">
        <v>23557</v>
      </c>
      <c r="O1613" s="70" t="s">
        <v>4456</v>
      </c>
    </row>
    <row r="1614" spans="1:17" s="70" customFormat="1" x14ac:dyDescent="0.3">
      <c r="A1614" s="70" t="s">
        <v>14292</v>
      </c>
      <c r="B1614" s="70" t="s">
        <v>8301</v>
      </c>
      <c r="C1614" s="70">
        <v>365</v>
      </c>
      <c r="D1614" s="70" t="s">
        <v>23558</v>
      </c>
      <c r="E1614" s="70" t="s">
        <v>4456</v>
      </c>
      <c r="F1614" s="70">
        <v>223949500</v>
      </c>
      <c r="H1614" s="74" t="s">
        <v>23559</v>
      </c>
      <c r="I1614" s="74" t="s">
        <v>23560</v>
      </c>
      <c r="K1614" s="70" t="s">
        <v>23561</v>
      </c>
      <c r="L1614" s="70">
        <v>24</v>
      </c>
      <c r="M1614" s="70">
        <v>2002</v>
      </c>
      <c r="N1614" s="70" t="s">
        <v>23562</v>
      </c>
      <c r="O1614" s="70" t="s">
        <v>4456</v>
      </c>
    </row>
    <row r="1615" spans="1:17" s="70" customFormat="1" ht="24" x14ac:dyDescent="0.3">
      <c r="A1615" s="70" t="s">
        <v>14300</v>
      </c>
      <c r="B1615" s="70" t="s">
        <v>8312</v>
      </c>
      <c r="C1615" s="70">
        <v>365</v>
      </c>
      <c r="D1615" s="70" t="s">
        <v>23563</v>
      </c>
      <c r="E1615" s="70" t="s">
        <v>9151</v>
      </c>
      <c r="F1615" s="70">
        <v>227337690</v>
      </c>
      <c r="H1615" s="74" t="s">
        <v>23564</v>
      </c>
      <c r="I1615" s="74" t="s">
        <v>23565</v>
      </c>
      <c r="K1615" s="70" t="s">
        <v>23566</v>
      </c>
      <c r="L1615" s="70">
        <v>8500</v>
      </c>
      <c r="M1615" s="70">
        <v>1998</v>
      </c>
      <c r="N1615" s="70" t="s">
        <v>23567</v>
      </c>
      <c r="O1615" s="70" t="s">
        <v>4456</v>
      </c>
    </row>
    <row r="1616" spans="1:17" s="70" customFormat="1" ht="24" x14ac:dyDescent="0.3">
      <c r="A1616" s="70" t="s">
        <v>11910</v>
      </c>
      <c r="B1616" s="70" t="s">
        <v>5546</v>
      </c>
      <c r="C1616" s="70">
        <v>366</v>
      </c>
      <c r="D1616" s="70" t="s">
        <v>23568</v>
      </c>
      <c r="E1616" s="70" t="s">
        <v>4456</v>
      </c>
      <c r="F1616" s="70" t="s">
        <v>23569</v>
      </c>
      <c r="G1616" s="70">
        <v>223749337</v>
      </c>
      <c r="H1616" s="74" t="s">
        <v>23570</v>
      </c>
      <c r="I1616" s="74" t="s">
        <v>23571</v>
      </c>
      <c r="K1616" s="70" t="s">
        <v>23572</v>
      </c>
      <c r="L1616" s="70">
        <v>800</v>
      </c>
      <c r="M1616" s="70">
        <v>1998</v>
      </c>
      <c r="N1616" s="70" t="s">
        <v>23573</v>
      </c>
      <c r="O1616" s="70" t="s">
        <v>4456</v>
      </c>
    </row>
    <row r="1617" spans="1:17" s="70" customFormat="1" ht="36" x14ac:dyDescent="0.3">
      <c r="A1617" s="70" t="s">
        <v>14084</v>
      </c>
      <c r="B1617" s="70" t="s">
        <v>8060</v>
      </c>
      <c r="C1617" s="70">
        <v>366</v>
      </c>
      <c r="D1617" s="70" t="s">
        <v>23574</v>
      </c>
      <c r="E1617" s="70" t="s">
        <v>9151</v>
      </c>
      <c r="F1617" s="70" t="s">
        <v>23575</v>
      </c>
      <c r="H1617" s="70" t="s">
        <v>23576</v>
      </c>
      <c r="I1617" s="74" t="s">
        <v>23577</v>
      </c>
      <c r="K1617" s="70" t="s">
        <v>23578</v>
      </c>
      <c r="L1617" s="70">
        <v>210</v>
      </c>
      <c r="M1617" s="70">
        <v>1995</v>
      </c>
      <c r="N1617" s="70" t="s">
        <v>23579</v>
      </c>
      <c r="O1617" s="70" t="s">
        <v>4456</v>
      </c>
      <c r="P1617" s="70" t="s">
        <v>17195</v>
      </c>
      <c r="Q1617" s="70" t="s">
        <v>23580</v>
      </c>
    </row>
    <row r="1618" spans="1:17" s="70" customFormat="1" x14ac:dyDescent="0.3">
      <c r="A1618" s="70" t="s">
        <v>11871</v>
      </c>
      <c r="B1618" s="70" t="s">
        <v>5502</v>
      </c>
      <c r="C1618" s="70">
        <v>366</v>
      </c>
      <c r="D1618" s="70" t="s">
        <v>23581</v>
      </c>
      <c r="E1618" s="70" t="s">
        <v>9151</v>
      </c>
      <c r="F1618" s="70">
        <v>227131000</v>
      </c>
      <c r="H1618" s="74" t="s">
        <v>23582</v>
      </c>
      <c r="I1618" s="74" t="s">
        <v>23583</v>
      </c>
      <c r="K1618" s="70" t="s">
        <v>23584</v>
      </c>
      <c r="L1618" s="70">
        <v>35</v>
      </c>
      <c r="M1618" s="70">
        <v>1997</v>
      </c>
      <c r="N1618" s="70" t="s">
        <v>23585</v>
      </c>
      <c r="O1618" s="70" t="s">
        <v>4456</v>
      </c>
      <c r="P1618" s="70" t="s">
        <v>15884</v>
      </c>
      <c r="Q1618" s="70" t="s">
        <v>9229</v>
      </c>
    </row>
    <row r="1619" spans="1:17" s="70" customFormat="1" ht="36" x14ac:dyDescent="0.3">
      <c r="A1619" s="70" t="s">
        <v>10896</v>
      </c>
      <c r="B1619" s="70" t="s">
        <v>4405</v>
      </c>
      <c r="C1619" s="70">
        <v>366</v>
      </c>
      <c r="D1619" s="70" t="s">
        <v>23586</v>
      </c>
      <c r="E1619" s="70" t="s">
        <v>15588</v>
      </c>
      <c r="F1619" s="70">
        <v>225607900</v>
      </c>
      <c r="G1619" s="70">
        <v>225607902</v>
      </c>
      <c r="I1619" s="74" t="s">
        <v>23587</v>
      </c>
      <c r="K1619" s="70" t="s">
        <v>23588</v>
      </c>
      <c r="L1619" s="70">
        <v>60</v>
      </c>
      <c r="M1619" s="70">
        <v>1981</v>
      </c>
      <c r="N1619" s="70" t="s">
        <v>23589</v>
      </c>
      <c r="O1619" s="70" t="s">
        <v>4456</v>
      </c>
      <c r="P1619" s="70" t="s">
        <v>23590</v>
      </c>
      <c r="Q1619" s="70" t="s">
        <v>23591</v>
      </c>
    </row>
    <row r="1620" spans="1:17" s="70" customFormat="1" x14ac:dyDescent="0.3">
      <c r="A1620" s="70" t="s">
        <v>14349</v>
      </c>
      <c r="B1620" s="70" t="s">
        <v>8364</v>
      </c>
      <c r="C1620" s="70">
        <v>366</v>
      </c>
      <c r="D1620" s="70" t="s">
        <v>23592</v>
      </c>
      <c r="E1620" s="70" t="s">
        <v>15249</v>
      </c>
      <c r="F1620" s="70">
        <v>225221069</v>
      </c>
      <c r="G1620" s="70">
        <v>225512607</v>
      </c>
      <c r="H1620" s="74" t="s">
        <v>23593</v>
      </c>
      <c r="I1620" s="74" t="s">
        <v>23594</v>
      </c>
      <c r="J1620" s="70">
        <v>7140589</v>
      </c>
      <c r="K1620" s="70" t="s">
        <v>23595</v>
      </c>
      <c r="L1620" s="70">
        <v>46</v>
      </c>
      <c r="M1620" s="70">
        <v>1993</v>
      </c>
      <c r="N1620" s="70" t="s">
        <v>17183</v>
      </c>
      <c r="O1620" s="70" t="s">
        <v>4456</v>
      </c>
    </row>
    <row r="1621" spans="1:17" s="70" customFormat="1" ht="24" x14ac:dyDescent="0.3">
      <c r="A1621" s="70" t="s">
        <v>10623</v>
      </c>
      <c r="B1621" s="70" t="s">
        <v>4088</v>
      </c>
      <c r="C1621" s="70">
        <v>366</v>
      </c>
      <c r="D1621" s="70" t="s">
        <v>23596</v>
      </c>
      <c r="E1621" s="70" t="s">
        <v>9179</v>
      </c>
      <c r="F1621" s="70">
        <v>222631195</v>
      </c>
      <c r="H1621" s="74" t="s">
        <v>23597</v>
      </c>
      <c r="I1621" s="74" t="s">
        <v>23598</v>
      </c>
      <c r="K1621" s="70" t="s">
        <v>23599</v>
      </c>
      <c r="L1621" s="70">
        <v>11</v>
      </c>
      <c r="M1621" s="70">
        <v>2001</v>
      </c>
      <c r="N1621" s="70" t="s">
        <v>23600</v>
      </c>
      <c r="O1621" s="70" t="s">
        <v>4456</v>
      </c>
    </row>
    <row r="1622" spans="1:17" s="70" customFormat="1" x14ac:dyDescent="0.3">
      <c r="A1622" s="70" t="s">
        <v>13068</v>
      </c>
      <c r="B1622" s="70" t="s">
        <v>6959</v>
      </c>
      <c r="C1622" s="70">
        <v>366</v>
      </c>
      <c r="D1622" s="70" t="s">
        <v>23601</v>
      </c>
      <c r="E1622" s="70" t="s">
        <v>15595</v>
      </c>
      <c r="F1622" s="70">
        <v>222060310</v>
      </c>
      <c r="H1622" s="74" t="s">
        <v>23602</v>
      </c>
      <c r="I1622" s="74" t="s">
        <v>23603</v>
      </c>
      <c r="K1622" s="70" t="s">
        <v>23604</v>
      </c>
      <c r="L1622" s="70">
        <v>22</v>
      </c>
      <c r="M1622" s="70">
        <v>2008</v>
      </c>
      <c r="N1622" s="70" t="s">
        <v>23605</v>
      </c>
      <c r="O1622" s="70" t="s">
        <v>4456</v>
      </c>
    </row>
    <row r="1623" spans="1:17" s="70" customFormat="1" x14ac:dyDescent="0.3">
      <c r="A1623" s="70" t="s">
        <v>9981</v>
      </c>
      <c r="B1623" s="70" t="s">
        <v>3349</v>
      </c>
      <c r="C1623" s="70">
        <v>367</v>
      </c>
      <c r="D1623" s="70" t="s">
        <v>23606</v>
      </c>
      <c r="E1623" s="70" t="s">
        <v>9267</v>
      </c>
      <c r="F1623" s="70">
        <v>224069640</v>
      </c>
      <c r="G1623" s="70">
        <v>227387657</v>
      </c>
      <c r="I1623" s="74" t="s">
        <v>23607</v>
      </c>
      <c r="K1623" s="70" t="s">
        <v>23608</v>
      </c>
      <c r="L1623" s="70">
        <v>367</v>
      </c>
      <c r="M1623" s="70">
        <v>1999</v>
      </c>
      <c r="N1623" s="70" t="s">
        <v>23609</v>
      </c>
      <c r="O1623" s="70" t="s">
        <v>4456</v>
      </c>
      <c r="P1623" s="70" t="s">
        <v>16193</v>
      </c>
      <c r="Q1623" s="70" t="s">
        <v>20103</v>
      </c>
    </row>
    <row r="1624" spans="1:17" s="70" customFormat="1" x14ac:dyDescent="0.3">
      <c r="A1624" s="70" t="s">
        <v>12965</v>
      </c>
      <c r="B1624" s="70" t="s">
        <v>6843</v>
      </c>
      <c r="C1624" s="70">
        <v>367</v>
      </c>
      <c r="D1624" s="70" t="s">
        <v>23610</v>
      </c>
      <c r="E1624" s="70" t="s">
        <v>4456</v>
      </c>
      <c r="F1624" s="70">
        <v>224259090</v>
      </c>
      <c r="G1624" s="70">
        <v>226397782</v>
      </c>
      <c r="H1624" s="74" t="s">
        <v>23611</v>
      </c>
      <c r="K1624" s="70" t="s">
        <v>23612</v>
      </c>
      <c r="L1624" s="70">
        <v>100</v>
      </c>
      <c r="M1624" s="70">
        <v>2004</v>
      </c>
      <c r="N1624" s="70" t="s">
        <v>23613</v>
      </c>
      <c r="O1624" s="70" t="s">
        <v>4456</v>
      </c>
    </row>
    <row r="1625" spans="1:17" s="70" customFormat="1" ht="24" x14ac:dyDescent="0.3">
      <c r="A1625" s="70" t="s">
        <v>10071</v>
      </c>
      <c r="B1625" s="70" t="s">
        <v>3459</v>
      </c>
      <c r="C1625" s="70">
        <v>367</v>
      </c>
      <c r="D1625" s="70" t="s">
        <v>23614</v>
      </c>
      <c r="E1625" s="70" t="s">
        <v>15595</v>
      </c>
      <c r="F1625" s="70" t="s">
        <v>23615</v>
      </c>
      <c r="H1625" s="74" t="s">
        <v>23616</v>
      </c>
      <c r="I1625" s="74" t="s">
        <v>23617</v>
      </c>
      <c r="K1625" s="70" t="s">
        <v>23618</v>
      </c>
      <c r="L1625" s="70">
        <v>7</v>
      </c>
      <c r="M1625" s="70">
        <v>1968</v>
      </c>
      <c r="N1625" s="70" t="s">
        <v>23619</v>
      </c>
      <c r="O1625" s="70" t="s">
        <v>4456</v>
      </c>
    </row>
    <row r="1626" spans="1:17" s="70" customFormat="1" ht="24" x14ac:dyDescent="0.3">
      <c r="A1626" s="70" t="s">
        <v>13127</v>
      </c>
      <c r="B1626" s="70" t="s">
        <v>7025</v>
      </c>
      <c r="C1626" s="70">
        <v>367</v>
      </c>
      <c r="D1626" s="70" t="s">
        <v>23620</v>
      </c>
      <c r="E1626" s="70" t="s">
        <v>9179</v>
      </c>
      <c r="F1626" s="70">
        <v>228289900</v>
      </c>
      <c r="H1626" s="74" t="s">
        <v>23621</v>
      </c>
      <c r="I1626" s="74" t="s">
        <v>23622</v>
      </c>
      <c r="J1626" s="70">
        <v>7560742</v>
      </c>
      <c r="K1626" s="70" t="s">
        <v>23623</v>
      </c>
      <c r="N1626" s="70" t="s">
        <v>23624</v>
      </c>
      <c r="O1626" s="70" t="s">
        <v>4456</v>
      </c>
    </row>
    <row r="1627" spans="1:17" s="70" customFormat="1" x14ac:dyDescent="0.3">
      <c r="A1627" s="70" t="s">
        <v>12662</v>
      </c>
      <c r="B1627" s="70" t="s">
        <v>23625</v>
      </c>
      <c r="C1627" s="70">
        <v>367</v>
      </c>
      <c r="D1627" s="70" t="s">
        <v>23627</v>
      </c>
      <c r="E1627" s="70" t="s">
        <v>15700</v>
      </c>
      <c r="F1627" s="70" t="s">
        <v>23628</v>
      </c>
      <c r="H1627" s="70" t="s">
        <v>23629</v>
      </c>
      <c r="I1627" s="74" t="s">
        <v>23630</v>
      </c>
      <c r="K1627" s="70" t="s">
        <v>23631</v>
      </c>
      <c r="L1627" s="70">
        <v>147</v>
      </c>
      <c r="M1627" s="70">
        <v>1967</v>
      </c>
      <c r="N1627" s="70" t="s">
        <v>23632</v>
      </c>
      <c r="O1627" s="70" t="s">
        <v>15700</v>
      </c>
    </row>
    <row r="1628" spans="1:17" s="70" customFormat="1" ht="24" x14ac:dyDescent="0.3">
      <c r="A1628" s="70" t="s">
        <v>9733</v>
      </c>
      <c r="B1628" s="70" t="s">
        <v>23626</v>
      </c>
      <c r="C1628" s="70">
        <v>367</v>
      </c>
      <c r="D1628" s="70" t="s">
        <v>23633</v>
      </c>
      <c r="E1628" s="70" t="s">
        <v>23634</v>
      </c>
      <c r="F1628" s="70" t="s">
        <v>23635</v>
      </c>
      <c r="H1628" s="74" t="s">
        <v>23636</v>
      </c>
      <c r="I1628" s="74" t="s">
        <v>23637</v>
      </c>
      <c r="K1628" s="70" t="s">
        <v>23638</v>
      </c>
      <c r="L1628" s="70">
        <v>102</v>
      </c>
      <c r="M1628" s="70">
        <v>1994</v>
      </c>
      <c r="N1628" s="70" t="s">
        <v>23639</v>
      </c>
      <c r="O1628" s="70" t="s">
        <v>23634</v>
      </c>
    </row>
    <row r="1629" spans="1:17" s="70" customFormat="1" ht="12" x14ac:dyDescent="0.3">
      <c r="A1629" s="70" t="s">
        <v>11611</v>
      </c>
      <c r="B1629" s="70" t="s">
        <v>5202</v>
      </c>
      <c r="C1629" s="70">
        <v>367</v>
      </c>
      <c r="D1629" s="70" t="s">
        <v>23640</v>
      </c>
      <c r="E1629" s="70" t="s">
        <v>4456</v>
      </c>
      <c r="F1629" s="70">
        <v>226835800</v>
      </c>
      <c r="H1629" s="70" t="s">
        <v>23641</v>
      </c>
      <c r="I1629" s="70" t="s">
        <v>23642</v>
      </c>
      <c r="K1629" s="70" t="s">
        <v>23643</v>
      </c>
      <c r="L1629" s="70">
        <v>20</v>
      </c>
      <c r="M1629" s="70">
        <v>1991</v>
      </c>
      <c r="N1629" s="70" t="s">
        <v>23644</v>
      </c>
      <c r="O1629" s="70" t="s">
        <v>4456</v>
      </c>
    </row>
    <row r="1630" spans="1:17" s="70" customFormat="1" ht="36" x14ac:dyDescent="0.3">
      <c r="A1630" s="70" t="s">
        <v>9660</v>
      </c>
      <c r="B1630" s="70" t="s">
        <v>2976</v>
      </c>
      <c r="C1630" s="70">
        <v>367</v>
      </c>
      <c r="D1630" s="70" t="s">
        <v>23645</v>
      </c>
      <c r="E1630" s="70" t="s">
        <v>4456</v>
      </c>
      <c r="F1630" s="70" t="s">
        <v>23646</v>
      </c>
      <c r="H1630" s="70" t="s">
        <v>23647</v>
      </c>
      <c r="I1630" s="74" t="s">
        <v>23648</v>
      </c>
      <c r="J1630" s="70">
        <v>8360177</v>
      </c>
      <c r="K1630" s="70" t="s">
        <v>23649</v>
      </c>
      <c r="L1630" s="70">
        <v>55</v>
      </c>
      <c r="M1630" s="70">
        <v>1960</v>
      </c>
      <c r="N1630" s="70" t="s">
        <v>23650</v>
      </c>
      <c r="O1630" s="70" t="s">
        <v>4456</v>
      </c>
      <c r="P1630" s="70" t="s">
        <v>15884</v>
      </c>
      <c r="Q1630" s="70" t="s">
        <v>23651</v>
      </c>
    </row>
    <row r="1631" spans="1:17" s="70" customFormat="1" ht="24" x14ac:dyDescent="0.3">
      <c r="A1631" s="70" t="s">
        <v>11946</v>
      </c>
      <c r="B1631" s="70" t="s">
        <v>5591</v>
      </c>
      <c r="C1631" s="70">
        <v>368</v>
      </c>
      <c r="D1631" s="70" t="s">
        <v>23659</v>
      </c>
      <c r="E1631" s="70" t="s">
        <v>4456</v>
      </c>
      <c r="F1631" s="70">
        <v>227572200</v>
      </c>
      <c r="G1631" s="70" t="s">
        <v>23660</v>
      </c>
      <c r="I1631" s="74" t="s">
        <v>23661</v>
      </c>
      <c r="K1631" s="70" t="s">
        <v>23663</v>
      </c>
      <c r="L1631" s="70">
        <v>150</v>
      </c>
      <c r="N1631" s="70" t="s">
        <v>23664</v>
      </c>
      <c r="O1631" s="70" t="s">
        <v>4456</v>
      </c>
    </row>
    <row r="1632" spans="1:17" s="70" customFormat="1" ht="24" x14ac:dyDescent="0.3">
      <c r="A1632" s="70" t="s">
        <v>11947</v>
      </c>
      <c r="B1632" s="70" t="s">
        <v>23652</v>
      </c>
      <c r="C1632" s="70">
        <v>368</v>
      </c>
      <c r="D1632" s="70" t="s">
        <v>23665</v>
      </c>
      <c r="E1632" s="70" t="s">
        <v>15152</v>
      </c>
      <c r="F1632" s="70" t="s">
        <v>23666</v>
      </c>
      <c r="H1632" s="74" t="s">
        <v>23667</v>
      </c>
      <c r="I1632" s="74" t="s">
        <v>23661</v>
      </c>
      <c r="K1632" s="70" t="s">
        <v>23668</v>
      </c>
      <c r="L1632" s="70">
        <v>25</v>
      </c>
      <c r="M1632" s="70">
        <v>1970</v>
      </c>
      <c r="N1632" s="70" t="s">
        <v>23669</v>
      </c>
      <c r="O1632" s="70" t="s">
        <v>15152</v>
      </c>
    </row>
    <row r="1633" spans="1:17" s="70" customFormat="1" x14ac:dyDescent="0.3">
      <c r="A1633" s="70" t="s">
        <v>11911</v>
      </c>
      <c r="B1633" s="70" t="s">
        <v>5547</v>
      </c>
      <c r="C1633" s="70">
        <v>368</v>
      </c>
      <c r="D1633" s="70" t="s">
        <v>23670</v>
      </c>
      <c r="E1633" s="70" t="s">
        <v>9151</v>
      </c>
      <c r="F1633" s="70">
        <v>228998000</v>
      </c>
      <c r="H1633" s="74" t="s">
        <v>23671</v>
      </c>
      <c r="I1633" s="74" t="s">
        <v>23672</v>
      </c>
      <c r="K1633" s="70" t="s">
        <v>23673</v>
      </c>
      <c r="N1633" s="70" t="s">
        <v>23674</v>
      </c>
      <c r="O1633" s="70" t="s">
        <v>4456</v>
      </c>
    </row>
    <row r="1634" spans="1:17" s="70" customFormat="1" x14ac:dyDescent="0.3">
      <c r="A1634" s="70" t="s">
        <v>11912</v>
      </c>
      <c r="B1634" s="70" t="s">
        <v>5548</v>
      </c>
      <c r="C1634" s="70">
        <v>368</v>
      </c>
      <c r="D1634" s="70" t="s">
        <v>23675</v>
      </c>
      <c r="E1634" s="70" t="s">
        <v>9151</v>
      </c>
      <c r="F1634" s="70">
        <v>229639920</v>
      </c>
      <c r="H1634" s="74" t="s">
        <v>23676</v>
      </c>
      <c r="I1634" s="74" t="s">
        <v>23677</v>
      </c>
      <c r="K1634" s="70" t="s">
        <v>23678</v>
      </c>
      <c r="L1634" s="70">
        <v>7</v>
      </c>
      <c r="M1634" s="70">
        <v>1993</v>
      </c>
      <c r="N1634" s="70" t="s">
        <v>23679</v>
      </c>
      <c r="O1634" s="70" t="s">
        <v>4456</v>
      </c>
    </row>
    <row r="1635" spans="1:17" s="70" customFormat="1" ht="12" x14ac:dyDescent="0.3">
      <c r="A1635" s="70" t="s">
        <v>11803</v>
      </c>
      <c r="B1635" s="70" t="s">
        <v>5427</v>
      </c>
      <c r="C1635" s="70">
        <v>368</v>
      </c>
      <c r="D1635" s="70" t="s">
        <v>23680</v>
      </c>
      <c r="E1635" s="70" t="s">
        <v>9179</v>
      </c>
      <c r="F1635" s="70">
        <v>222535200</v>
      </c>
      <c r="H1635" s="70" t="s">
        <v>23681</v>
      </c>
      <c r="I1635" s="70" t="s">
        <v>23682</v>
      </c>
      <c r="K1635" s="70" t="s">
        <v>23683</v>
      </c>
      <c r="L1635" s="70">
        <v>85</v>
      </c>
      <c r="M1635" s="70">
        <v>2000</v>
      </c>
      <c r="N1635" s="70" t="s">
        <v>23684</v>
      </c>
      <c r="O1635" s="70" t="s">
        <v>4456</v>
      </c>
    </row>
    <row r="1636" spans="1:17" s="70" customFormat="1" ht="24" x14ac:dyDescent="0.3">
      <c r="A1636" s="70" t="s">
        <v>12663</v>
      </c>
      <c r="B1636" s="70" t="s">
        <v>6411</v>
      </c>
      <c r="C1636" s="70">
        <v>368</v>
      </c>
      <c r="D1636" s="70" t="s">
        <v>23685</v>
      </c>
      <c r="E1636" s="70" t="s">
        <v>15595</v>
      </c>
      <c r="F1636" s="70">
        <v>223622701</v>
      </c>
      <c r="H1636" s="74" t="s">
        <v>23686</v>
      </c>
      <c r="I1636" s="74" t="s">
        <v>23687</v>
      </c>
      <c r="K1636" s="70" t="s">
        <v>23688</v>
      </c>
      <c r="L1636" s="70">
        <v>2600</v>
      </c>
      <c r="M1636" s="70">
        <v>1953</v>
      </c>
      <c r="N1636" s="70" t="s">
        <v>23689</v>
      </c>
      <c r="O1636" s="70" t="s">
        <v>4456</v>
      </c>
      <c r="P1636" s="70" t="s">
        <v>23690</v>
      </c>
      <c r="Q1636" s="70" t="s">
        <v>4460</v>
      </c>
    </row>
    <row r="1637" spans="1:17" s="70" customFormat="1" x14ac:dyDescent="0.3">
      <c r="A1637" s="70" t="s">
        <v>11071</v>
      </c>
      <c r="B1637" s="70" t="s">
        <v>4616</v>
      </c>
      <c r="C1637" s="70">
        <v>368</v>
      </c>
      <c r="D1637" s="70" t="s">
        <v>23691</v>
      </c>
      <c r="E1637" s="70" t="s">
        <v>15129</v>
      </c>
      <c r="F1637" s="70">
        <v>223677500</v>
      </c>
      <c r="H1637" s="74" t="s">
        <v>23692</v>
      </c>
      <c r="I1637" s="74" t="s">
        <v>23693</v>
      </c>
      <c r="K1637" s="70" t="s">
        <v>23694</v>
      </c>
      <c r="L1637" s="70">
        <v>53</v>
      </c>
      <c r="M1637" s="70">
        <v>1956</v>
      </c>
      <c r="N1637" s="70" t="s">
        <v>23695</v>
      </c>
      <c r="O1637" s="70" t="s">
        <v>4456</v>
      </c>
    </row>
    <row r="1638" spans="1:17" s="70" customFormat="1" x14ac:dyDescent="0.3">
      <c r="A1638" s="70" t="s">
        <v>11937</v>
      </c>
      <c r="B1638" s="70" t="s">
        <v>5580</v>
      </c>
      <c r="C1638" s="70">
        <v>368</v>
      </c>
      <c r="D1638" s="70" t="s">
        <v>23696</v>
      </c>
      <c r="E1638" s="70" t="s">
        <v>15266</v>
      </c>
      <c r="F1638" s="70">
        <v>229157102</v>
      </c>
      <c r="H1638" s="70" t="s">
        <v>23697</v>
      </c>
      <c r="I1638" s="74" t="s">
        <v>23662</v>
      </c>
      <c r="K1638" s="70" t="s">
        <v>23698</v>
      </c>
      <c r="L1638" s="70">
        <v>45</v>
      </c>
      <c r="M1638" s="70">
        <v>1996</v>
      </c>
      <c r="N1638" s="70" t="s">
        <v>23699</v>
      </c>
      <c r="O1638" s="70" t="s">
        <v>4456</v>
      </c>
    </row>
    <row r="1639" spans="1:17" s="70" customFormat="1" ht="24" x14ac:dyDescent="0.3">
      <c r="A1639" s="70" t="s">
        <v>10053</v>
      </c>
      <c r="B1639" s="70" t="s">
        <v>3438</v>
      </c>
      <c r="C1639" s="70">
        <v>368</v>
      </c>
      <c r="D1639" s="70" t="s">
        <v>23653</v>
      </c>
      <c r="E1639" s="70" t="s">
        <v>15120</v>
      </c>
      <c r="F1639" s="70" t="s">
        <v>23654</v>
      </c>
      <c r="H1639" s="74" t="s">
        <v>23655</v>
      </c>
      <c r="I1639" s="74" t="s">
        <v>23656</v>
      </c>
      <c r="K1639" s="70" t="s">
        <v>23657</v>
      </c>
      <c r="L1639" s="70">
        <v>13</v>
      </c>
      <c r="M1639" s="70">
        <v>1987</v>
      </c>
      <c r="N1639" s="70" t="s">
        <v>23658</v>
      </c>
      <c r="O1639" s="70" t="s">
        <v>4456</v>
      </c>
    </row>
    <row r="1640" spans="1:17" s="70" customFormat="1" x14ac:dyDescent="0.3">
      <c r="A1640" s="70" t="s">
        <v>14392</v>
      </c>
      <c r="B1640" s="70" t="s">
        <v>8422</v>
      </c>
      <c r="C1640" s="70">
        <v>369</v>
      </c>
      <c r="D1640" s="70" t="s">
        <v>23700</v>
      </c>
      <c r="E1640" s="70" t="s">
        <v>9151</v>
      </c>
      <c r="F1640" s="70">
        <v>225847800</v>
      </c>
      <c r="H1640" s="74" t="s">
        <v>23701</v>
      </c>
      <c r="I1640" s="74" t="s">
        <v>23702</v>
      </c>
      <c r="K1640" s="70" t="s">
        <v>23703</v>
      </c>
      <c r="L1640" s="70">
        <v>85</v>
      </c>
      <c r="M1640" s="70">
        <v>1991</v>
      </c>
      <c r="N1640" s="70" t="s">
        <v>23704</v>
      </c>
      <c r="O1640" s="70" t="s">
        <v>4456</v>
      </c>
      <c r="P1640" s="70" t="s">
        <v>15697</v>
      </c>
      <c r="Q1640" s="70" t="s">
        <v>9229</v>
      </c>
    </row>
    <row r="1641" spans="1:17" s="70" customFormat="1" x14ac:dyDescent="0.3">
      <c r="A1641" s="70" t="s">
        <v>13674</v>
      </c>
      <c r="B1641" s="70" t="s">
        <v>7609</v>
      </c>
      <c r="C1641" s="70">
        <v>369</v>
      </c>
      <c r="D1641" s="70" t="s">
        <v>23705</v>
      </c>
      <c r="E1641" s="70" t="s">
        <v>15595</v>
      </c>
      <c r="F1641" s="70">
        <v>226778889</v>
      </c>
      <c r="I1641" s="74" t="s">
        <v>23706</v>
      </c>
      <c r="K1641" s="70" t="s">
        <v>23707</v>
      </c>
      <c r="L1641" s="70">
        <v>75</v>
      </c>
      <c r="M1641" s="70">
        <v>1981</v>
      </c>
      <c r="N1641" s="70" t="s">
        <v>23708</v>
      </c>
      <c r="O1641" s="70" t="s">
        <v>4456</v>
      </c>
    </row>
    <row r="1642" spans="1:17" s="70" customFormat="1" ht="24" x14ac:dyDescent="0.3">
      <c r="A1642" s="70" t="s">
        <v>10111</v>
      </c>
      <c r="B1642" s="70" t="s">
        <v>3514</v>
      </c>
      <c r="C1642" s="70">
        <v>369</v>
      </c>
      <c r="D1642" s="70" t="s">
        <v>23709</v>
      </c>
      <c r="E1642" s="70" t="s">
        <v>4456</v>
      </c>
      <c r="F1642" s="70" t="s">
        <v>23710</v>
      </c>
      <c r="G1642" s="70">
        <v>226392818</v>
      </c>
      <c r="H1642" s="74" t="s">
        <v>23711</v>
      </c>
      <c r="K1642" s="70" t="s">
        <v>23712</v>
      </c>
      <c r="L1642" s="70">
        <v>7</v>
      </c>
      <c r="M1642" s="70">
        <v>1950</v>
      </c>
      <c r="N1642" s="70" t="s">
        <v>23713</v>
      </c>
      <c r="O1642" s="70" t="s">
        <v>4456</v>
      </c>
    </row>
    <row r="1643" spans="1:17" s="70" customFormat="1" x14ac:dyDescent="0.3">
      <c r="A1643" s="70" t="s">
        <v>11067</v>
      </c>
      <c r="B1643" s="70" t="s">
        <v>4611</v>
      </c>
      <c r="C1643" s="70">
        <v>369</v>
      </c>
      <c r="D1643" s="70" t="s">
        <v>23714</v>
      </c>
      <c r="E1643" s="70" t="s">
        <v>9267</v>
      </c>
      <c r="F1643" s="70">
        <v>223920000</v>
      </c>
      <c r="H1643" s="74" t="s">
        <v>23715</v>
      </c>
      <c r="I1643" s="74" t="s">
        <v>23716</v>
      </c>
      <c r="K1643" s="70" t="s">
        <v>23717</v>
      </c>
      <c r="L1643" s="70">
        <v>500</v>
      </c>
      <c r="M1643" s="70">
        <v>1967</v>
      </c>
      <c r="N1643" s="70" t="s">
        <v>23718</v>
      </c>
      <c r="O1643" s="70" t="s">
        <v>4456</v>
      </c>
    </row>
    <row r="1644" spans="1:17" s="70" customFormat="1" ht="24" x14ac:dyDescent="0.3">
      <c r="A1644" s="70" t="s">
        <v>11948</v>
      </c>
      <c r="B1644" s="70" t="s">
        <v>5593</v>
      </c>
      <c r="C1644" s="70">
        <v>369</v>
      </c>
      <c r="D1644" s="70" t="s">
        <v>23719</v>
      </c>
      <c r="E1644" s="70" t="s">
        <v>9179</v>
      </c>
      <c r="F1644" s="70">
        <v>225779700</v>
      </c>
      <c r="H1644" s="70" t="s">
        <v>23720</v>
      </c>
      <c r="I1644" s="70" t="s">
        <v>23721</v>
      </c>
      <c r="K1644" s="70" t="s">
        <v>23722</v>
      </c>
      <c r="L1644" s="70">
        <v>10</v>
      </c>
      <c r="M1644" s="70">
        <v>2010</v>
      </c>
      <c r="N1644" s="70" t="s">
        <v>23723</v>
      </c>
      <c r="O1644" s="70" t="s">
        <v>4456</v>
      </c>
    </row>
    <row r="1645" spans="1:17" s="70" customFormat="1" x14ac:dyDescent="0.3">
      <c r="A1645" s="70" t="s">
        <v>13152</v>
      </c>
      <c r="B1645" s="70" t="s">
        <v>7057</v>
      </c>
      <c r="C1645" s="70">
        <v>369</v>
      </c>
      <c r="D1645" s="70" t="s">
        <v>23724</v>
      </c>
      <c r="E1645" s="70" t="s">
        <v>9256</v>
      </c>
      <c r="F1645" s="70">
        <v>224881100</v>
      </c>
      <c r="G1645" s="70">
        <v>224881010</v>
      </c>
      <c r="H1645" s="74" t="s">
        <v>23725</v>
      </c>
      <c r="I1645" s="74" t="s">
        <v>23726</v>
      </c>
      <c r="J1645" s="70">
        <v>9060003</v>
      </c>
      <c r="K1645" s="70" t="s">
        <v>23727</v>
      </c>
      <c r="L1645" s="70">
        <v>15</v>
      </c>
      <c r="M1645" s="70">
        <v>1990</v>
      </c>
      <c r="N1645" s="70" t="s">
        <v>23728</v>
      </c>
      <c r="O1645" s="70" t="s">
        <v>4456</v>
      </c>
    </row>
    <row r="1646" spans="1:17" s="70" customFormat="1" ht="24" x14ac:dyDescent="0.3">
      <c r="A1646" s="70" t="s">
        <v>13106</v>
      </c>
      <c r="B1646" s="70" t="s">
        <v>7003</v>
      </c>
      <c r="C1646" s="70">
        <v>369</v>
      </c>
      <c r="D1646" s="70" t="s">
        <v>23724</v>
      </c>
      <c r="E1646" s="70" t="s">
        <v>9256</v>
      </c>
      <c r="F1646" s="70">
        <v>224881100</v>
      </c>
      <c r="G1646" s="70">
        <v>224881010</v>
      </c>
      <c r="H1646" s="74" t="s">
        <v>23729</v>
      </c>
      <c r="I1646" s="74" t="s">
        <v>23730</v>
      </c>
      <c r="J1646" s="70">
        <v>9060003</v>
      </c>
      <c r="K1646" s="70" t="s">
        <v>23731</v>
      </c>
      <c r="L1646" s="70">
        <v>36</v>
      </c>
      <c r="M1646" s="70">
        <v>1942</v>
      </c>
      <c r="N1646" s="70" t="s">
        <v>23732</v>
      </c>
      <c r="O1646" s="70" t="s">
        <v>4456</v>
      </c>
      <c r="P1646" s="70" t="s">
        <v>15884</v>
      </c>
      <c r="Q1646" s="70" t="s">
        <v>16789</v>
      </c>
    </row>
    <row r="1647" spans="1:17" s="70" customFormat="1" x14ac:dyDescent="0.3">
      <c r="A1647" s="70" t="s">
        <v>14294</v>
      </c>
      <c r="B1647" s="70" t="s">
        <v>8303</v>
      </c>
      <c r="C1647" s="70">
        <v>369</v>
      </c>
      <c r="D1647" s="70" t="s">
        <v>23733</v>
      </c>
      <c r="E1647" s="70" t="s">
        <v>4456</v>
      </c>
      <c r="F1647" s="70">
        <v>228927200</v>
      </c>
      <c r="H1647" s="74" t="s">
        <v>23734</v>
      </c>
      <c r="I1647" s="74" t="s">
        <v>23735</v>
      </c>
      <c r="J1647" s="70">
        <v>8320298</v>
      </c>
      <c r="K1647" s="70" t="s">
        <v>23736</v>
      </c>
      <c r="L1647" s="70">
        <v>70</v>
      </c>
      <c r="M1647" s="70">
        <v>1975</v>
      </c>
      <c r="N1647" s="70" t="s">
        <v>23737</v>
      </c>
      <c r="O1647" s="70" t="s">
        <v>4456</v>
      </c>
    </row>
    <row r="1648" spans="1:17" s="70" customFormat="1" x14ac:dyDescent="0.3">
      <c r="A1648" s="70" t="s">
        <v>14185</v>
      </c>
      <c r="B1648" s="70" t="s">
        <v>8171</v>
      </c>
      <c r="C1648" s="70">
        <v>370</v>
      </c>
      <c r="D1648" s="70" t="s">
        <v>23738</v>
      </c>
      <c r="E1648" s="70" t="s">
        <v>15595</v>
      </c>
      <c r="F1648" s="70">
        <v>226587474</v>
      </c>
      <c r="H1648" s="74" t="s">
        <v>23739</v>
      </c>
      <c r="I1648" s="74" t="s">
        <v>23740</v>
      </c>
      <c r="J1648" s="70">
        <v>7630328</v>
      </c>
      <c r="K1648" s="70" t="s">
        <v>23741</v>
      </c>
      <c r="L1648" s="70">
        <v>17</v>
      </c>
      <c r="M1648" s="70">
        <v>1989</v>
      </c>
      <c r="N1648" s="70" t="s">
        <v>23742</v>
      </c>
      <c r="O1648" s="70" t="s">
        <v>4456</v>
      </c>
    </row>
    <row r="1649" spans="1:17" s="70" customFormat="1" x14ac:dyDescent="0.3">
      <c r="A1649" s="70" t="s">
        <v>10072</v>
      </c>
      <c r="B1649" s="70" t="s">
        <v>23743</v>
      </c>
      <c r="C1649" s="70">
        <v>370</v>
      </c>
      <c r="D1649" s="70" t="s">
        <v>23744</v>
      </c>
      <c r="E1649" s="70" t="s">
        <v>15124</v>
      </c>
      <c r="F1649" s="70" t="s">
        <v>23745</v>
      </c>
      <c r="I1649" s="74" t="s">
        <v>23746</v>
      </c>
      <c r="J1649" s="70">
        <v>2420731</v>
      </c>
      <c r="K1649" s="70" t="s">
        <v>23747</v>
      </c>
      <c r="L1649" s="70">
        <v>60</v>
      </c>
      <c r="M1649" s="70">
        <v>1959</v>
      </c>
      <c r="N1649" s="70" t="s">
        <v>23748</v>
      </c>
      <c r="O1649" s="70" t="s">
        <v>15124</v>
      </c>
    </row>
    <row r="1650" spans="1:17" s="70" customFormat="1" x14ac:dyDescent="0.3">
      <c r="A1650" s="70" t="s">
        <v>11150</v>
      </c>
      <c r="B1650" s="70" t="s">
        <v>4699</v>
      </c>
      <c r="C1650" s="70">
        <v>370</v>
      </c>
      <c r="D1650" s="70" t="s">
        <v>23749</v>
      </c>
      <c r="E1650" s="70" t="s">
        <v>15729</v>
      </c>
      <c r="F1650" s="70">
        <v>232139110</v>
      </c>
      <c r="H1650" s="74" t="s">
        <v>23750</v>
      </c>
      <c r="I1650" s="74" t="s">
        <v>23751</v>
      </c>
      <c r="J1650" s="70">
        <v>9362246</v>
      </c>
      <c r="K1650" s="70" t="s">
        <v>23752</v>
      </c>
      <c r="L1650" s="70">
        <v>22</v>
      </c>
      <c r="M1650" s="70">
        <v>1986</v>
      </c>
      <c r="N1650" s="70" t="s">
        <v>23753</v>
      </c>
      <c r="O1650" s="70" t="s">
        <v>4456</v>
      </c>
    </row>
    <row r="1651" spans="1:17" s="70" customFormat="1" x14ac:dyDescent="0.3">
      <c r="A1651" s="70" t="s">
        <v>11804</v>
      </c>
      <c r="B1651" s="70" t="s">
        <v>5428</v>
      </c>
      <c r="C1651" s="70">
        <v>370</v>
      </c>
      <c r="D1651" s="70" t="s">
        <v>23754</v>
      </c>
      <c r="E1651" s="70" t="s">
        <v>9179</v>
      </c>
      <c r="F1651" s="70" t="s">
        <v>23755</v>
      </c>
      <c r="G1651" s="70">
        <v>224108831</v>
      </c>
      <c r="H1651" s="74" t="s">
        <v>23756</v>
      </c>
      <c r="I1651" s="74" t="s">
        <v>23757</v>
      </c>
      <c r="J1651" s="70">
        <v>7550647</v>
      </c>
      <c r="K1651" s="70" t="s">
        <v>23758</v>
      </c>
      <c r="L1651" s="70">
        <v>50</v>
      </c>
      <c r="M1651" s="70">
        <v>1998</v>
      </c>
      <c r="N1651" s="70" t="s">
        <v>23759</v>
      </c>
      <c r="O1651" s="70" t="s">
        <v>4456</v>
      </c>
    </row>
    <row r="1652" spans="1:17" s="70" customFormat="1" x14ac:dyDescent="0.3">
      <c r="A1652" s="70" t="s">
        <v>10711</v>
      </c>
      <c r="B1652" s="70" t="s">
        <v>4191</v>
      </c>
      <c r="C1652" s="70">
        <v>370</v>
      </c>
      <c r="D1652" s="70" t="s">
        <v>23760</v>
      </c>
      <c r="E1652" s="70" t="s">
        <v>23444</v>
      </c>
      <c r="F1652" s="70">
        <v>227319100</v>
      </c>
      <c r="G1652" s="70">
        <v>228111553</v>
      </c>
      <c r="H1652" s="70" t="s">
        <v>23761</v>
      </c>
      <c r="I1652" s="74" t="s">
        <v>23762</v>
      </c>
      <c r="K1652" s="70" t="s">
        <v>23763</v>
      </c>
      <c r="L1652" s="70">
        <v>40</v>
      </c>
      <c r="M1652" s="70">
        <v>1980</v>
      </c>
      <c r="N1652" s="70" t="s">
        <v>23764</v>
      </c>
      <c r="O1652" s="70" t="s">
        <v>4456</v>
      </c>
    </row>
    <row r="1653" spans="1:17" s="70" customFormat="1" ht="24" x14ac:dyDescent="0.3">
      <c r="A1653" s="70" t="s">
        <v>12664</v>
      </c>
      <c r="B1653" s="70" t="s">
        <v>6412</v>
      </c>
      <c r="C1653" s="70">
        <v>370</v>
      </c>
      <c r="D1653" s="70" t="s">
        <v>23765</v>
      </c>
      <c r="E1653" s="70" t="s">
        <v>15595</v>
      </c>
      <c r="F1653" s="70">
        <v>223614600</v>
      </c>
      <c r="I1653" s="74" t="s">
        <v>23766</v>
      </c>
      <c r="K1653" s="70" t="s">
        <v>23767</v>
      </c>
      <c r="L1653" s="70">
        <v>300</v>
      </c>
      <c r="M1653" s="70">
        <v>1983</v>
      </c>
      <c r="N1653" s="70" t="s">
        <v>23768</v>
      </c>
      <c r="O1653" s="70" t="s">
        <v>4456</v>
      </c>
      <c r="P1653" s="70" t="s">
        <v>15697</v>
      </c>
      <c r="Q1653" s="70" t="s">
        <v>16993</v>
      </c>
    </row>
    <row r="1654" spans="1:17" s="70" customFormat="1" x14ac:dyDescent="0.3">
      <c r="A1654" s="70" t="s">
        <v>10579</v>
      </c>
      <c r="B1654" s="70" t="s">
        <v>4034</v>
      </c>
      <c r="C1654" s="70">
        <v>370</v>
      </c>
      <c r="D1654" s="70" t="s">
        <v>23769</v>
      </c>
      <c r="E1654" s="70" t="s">
        <v>15197</v>
      </c>
      <c r="F1654" s="70">
        <v>225944900</v>
      </c>
      <c r="H1654" s="74" t="s">
        <v>23770</v>
      </c>
      <c r="I1654" s="74" t="s">
        <v>23771</v>
      </c>
      <c r="K1654" s="70" t="s">
        <v>23772</v>
      </c>
      <c r="L1654" s="70">
        <v>13</v>
      </c>
      <c r="M1654" s="70">
        <v>1976</v>
      </c>
      <c r="N1654" s="70" t="s">
        <v>23773</v>
      </c>
      <c r="O1654" s="70" t="s">
        <v>4456</v>
      </c>
    </row>
    <row r="1655" spans="1:17" s="70" customFormat="1" x14ac:dyDescent="0.3">
      <c r="A1655" s="70" t="s">
        <v>14002</v>
      </c>
      <c r="B1655" s="70" t="s">
        <v>7961</v>
      </c>
      <c r="C1655" s="70">
        <v>370</v>
      </c>
      <c r="D1655" s="70" t="s">
        <v>23774</v>
      </c>
      <c r="E1655" s="70" t="s">
        <v>9179</v>
      </c>
      <c r="F1655" s="70">
        <v>227847400</v>
      </c>
      <c r="H1655" s="74" t="s">
        <v>23775</v>
      </c>
      <c r="I1655" s="74" t="s">
        <v>23776</v>
      </c>
      <c r="J1655" s="70">
        <v>7550099</v>
      </c>
      <c r="K1655" s="70" t="s">
        <v>23777</v>
      </c>
      <c r="L1655" s="70">
        <v>15</v>
      </c>
      <c r="M1655" s="70">
        <v>1996</v>
      </c>
      <c r="N1655" s="70" t="s">
        <v>23778</v>
      </c>
      <c r="O1655" s="70" t="s">
        <v>4456</v>
      </c>
    </row>
    <row r="1656" spans="1:17" s="70" customFormat="1" x14ac:dyDescent="0.3">
      <c r="A1656" s="70" t="s">
        <v>11358</v>
      </c>
      <c r="B1656" s="70" t="s">
        <v>4928</v>
      </c>
      <c r="C1656" s="70">
        <v>371</v>
      </c>
      <c r="D1656" s="70" t="s">
        <v>23779</v>
      </c>
      <c r="E1656" s="70" t="s">
        <v>15415</v>
      </c>
      <c r="F1656" s="70">
        <v>224424100</v>
      </c>
      <c r="H1656" s="74" t="s">
        <v>23780</v>
      </c>
      <c r="I1656" s="74" t="s">
        <v>23781</v>
      </c>
      <c r="K1656" s="70" t="s">
        <v>23782</v>
      </c>
      <c r="L1656" s="70">
        <v>100</v>
      </c>
      <c r="M1656" s="70">
        <v>1986</v>
      </c>
      <c r="N1656" s="70" t="s">
        <v>23783</v>
      </c>
      <c r="O1656" s="70" t="s">
        <v>4456</v>
      </c>
    </row>
    <row r="1657" spans="1:17" s="70" customFormat="1" ht="24" x14ac:dyDescent="0.3">
      <c r="A1657" s="70" t="s">
        <v>11805</v>
      </c>
      <c r="B1657" s="70" t="s">
        <v>5429</v>
      </c>
      <c r="C1657" s="70">
        <v>371</v>
      </c>
      <c r="D1657" s="70" t="s">
        <v>23784</v>
      </c>
      <c r="E1657" s="70" t="s">
        <v>9151</v>
      </c>
      <c r="F1657" s="70" t="s">
        <v>23785</v>
      </c>
      <c r="I1657" s="74" t="s">
        <v>23786</v>
      </c>
      <c r="J1657" s="70">
        <v>7510125</v>
      </c>
      <c r="K1657" s="70" t="s">
        <v>23787</v>
      </c>
      <c r="L1657" s="70">
        <v>100</v>
      </c>
      <c r="M1657" s="70">
        <v>1998</v>
      </c>
      <c r="N1657" s="70" t="s">
        <v>23759</v>
      </c>
      <c r="O1657" s="70" t="s">
        <v>4456</v>
      </c>
    </row>
    <row r="1658" spans="1:17" s="70" customFormat="1" x14ac:dyDescent="0.3">
      <c r="A1658" s="70" t="s">
        <v>14003</v>
      </c>
      <c r="B1658" s="70" t="s">
        <v>7962</v>
      </c>
      <c r="C1658" s="70">
        <v>371</v>
      </c>
      <c r="D1658" s="70" t="s">
        <v>23788</v>
      </c>
      <c r="E1658" s="70" t="s">
        <v>9179</v>
      </c>
      <c r="F1658" s="70">
        <v>227297000</v>
      </c>
      <c r="G1658" s="70">
        <v>223749177</v>
      </c>
      <c r="H1658" s="74" t="s">
        <v>23789</v>
      </c>
      <c r="I1658" s="74" t="s">
        <v>23790</v>
      </c>
      <c r="K1658" s="70" t="s">
        <v>23791</v>
      </c>
      <c r="L1658" s="70">
        <v>2000</v>
      </c>
      <c r="M1658" s="70">
        <v>1923</v>
      </c>
      <c r="N1658" s="70" t="s">
        <v>23792</v>
      </c>
      <c r="O1658" s="70" t="s">
        <v>4456</v>
      </c>
    </row>
    <row r="1659" spans="1:17" s="70" customFormat="1" ht="36" x14ac:dyDescent="0.3">
      <c r="A1659" s="70" t="s">
        <v>10580</v>
      </c>
      <c r="B1659" s="70" t="s">
        <v>4035</v>
      </c>
      <c r="C1659" s="70">
        <v>371</v>
      </c>
      <c r="D1659" s="70" t="s">
        <v>23793</v>
      </c>
      <c r="E1659" s="70" t="s">
        <v>15588</v>
      </c>
      <c r="F1659" s="70">
        <v>223278000</v>
      </c>
      <c r="G1659" s="70">
        <v>223278008</v>
      </c>
      <c r="H1659" s="70" t="s">
        <v>23794</v>
      </c>
      <c r="I1659" s="70" t="s">
        <v>23795</v>
      </c>
      <c r="K1659" s="70" t="s">
        <v>23796</v>
      </c>
      <c r="L1659" s="70">
        <v>100</v>
      </c>
      <c r="M1659" s="70">
        <v>1984</v>
      </c>
      <c r="N1659" s="70" t="s">
        <v>23797</v>
      </c>
      <c r="O1659" s="70" t="s">
        <v>4456</v>
      </c>
      <c r="P1659" s="70" t="s">
        <v>15884</v>
      </c>
      <c r="Q1659" s="70" t="s">
        <v>20103</v>
      </c>
    </row>
    <row r="1660" spans="1:17" s="70" customFormat="1" x14ac:dyDescent="0.3">
      <c r="A1660" s="70" t="s">
        <v>11806</v>
      </c>
      <c r="B1660" s="70" t="s">
        <v>5430</v>
      </c>
      <c r="C1660" s="70">
        <v>371</v>
      </c>
      <c r="D1660" s="70" t="s">
        <v>23798</v>
      </c>
      <c r="E1660" s="70" t="s">
        <v>9151</v>
      </c>
      <c r="F1660" s="70">
        <v>227821800</v>
      </c>
      <c r="H1660" s="74" t="s">
        <v>23799</v>
      </c>
      <c r="I1660" s="74" t="s">
        <v>23800</v>
      </c>
      <c r="K1660" s="70" t="s">
        <v>23801</v>
      </c>
      <c r="L1660" s="70">
        <v>40</v>
      </c>
      <c r="M1660" s="70">
        <v>1985</v>
      </c>
      <c r="N1660" s="70" t="s">
        <v>23802</v>
      </c>
      <c r="O1660" s="70" t="s">
        <v>4456</v>
      </c>
    </row>
    <row r="1661" spans="1:17" s="70" customFormat="1" ht="24" x14ac:dyDescent="0.3">
      <c r="A1661" s="70" t="s">
        <v>13107</v>
      </c>
      <c r="B1661" s="70" t="s">
        <v>7004</v>
      </c>
      <c r="C1661" s="70">
        <v>371</v>
      </c>
      <c r="D1661" s="70" t="s">
        <v>23803</v>
      </c>
      <c r="E1661" s="70" t="s">
        <v>9256</v>
      </c>
      <c r="F1661" s="70" t="s">
        <v>23804</v>
      </c>
      <c r="H1661" s="74" t="s">
        <v>23805</v>
      </c>
      <c r="I1661" s="74" t="s">
        <v>23806</v>
      </c>
      <c r="K1661" s="70" t="s">
        <v>23807</v>
      </c>
      <c r="L1661" s="70">
        <v>108</v>
      </c>
      <c r="M1661" s="70">
        <v>1989</v>
      </c>
      <c r="N1661" s="70" t="s">
        <v>23808</v>
      </c>
      <c r="O1661" s="70" t="s">
        <v>4456</v>
      </c>
      <c r="P1661" s="70" t="s">
        <v>18881</v>
      </c>
      <c r="Q1661" s="70" t="s">
        <v>18902</v>
      </c>
    </row>
    <row r="1662" spans="1:17" s="70" customFormat="1" x14ac:dyDescent="0.3">
      <c r="A1662" s="70" t="s">
        <v>12576</v>
      </c>
      <c r="B1662" s="70" t="s">
        <v>6285</v>
      </c>
      <c r="C1662" s="70">
        <v>371</v>
      </c>
      <c r="D1662" s="70" t="s">
        <v>23685</v>
      </c>
      <c r="E1662" s="70" t="s">
        <v>15595</v>
      </c>
      <c r="F1662" s="70">
        <v>228287700</v>
      </c>
      <c r="I1662" s="74" t="s">
        <v>23809</v>
      </c>
      <c r="K1662" s="70" t="s">
        <v>23810</v>
      </c>
      <c r="L1662" s="70">
        <v>180</v>
      </c>
      <c r="M1662" s="70">
        <v>2009</v>
      </c>
      <c r="N1662" s="70" t="s">
        <v>23811</v>
      </c>
      <c r="O1662" s="70" t="s">
        <v>4456</v>
      </c>
    </row>
    <row r="1663" spans="1:17" s="70" customFormat="1" ht="36" x14ac:dyDescent="0.3">
      <c r="A1663" s="70" t="s">
        <v>14239</v>
      </c>
      <c r="B1663" s="70" t="s">
        <v>8235</v>
      </c>
      <c r="C1663" s="70">
        <v>371</v>
      </c>
      <c r="D1663" s="70" t="s">
        <v>23812</v>
      </c>
      <c r="E1663" s="70" t="s">
        <v>9179</v>
      </c>
      <c r="F1663" s="70">
        <v>223939000</v>
      </c>
      <c r="H1663" s="70" t="s">
        <v>23813</v>
      </c>
      <c r="I1663" s="74" t="s">
        <v>23814</v>
      </c>
      <c r="K1663" s="70" t="s">
        <v>23815</v>
      </c>
      <c r="L1663" s="70">
        <v>174</v>
      </c>
      <c r="M1663" s="70">
        <v>1993</v>
      </c>
      <c r="N1663" s="70" t="s">
        <v>23816</v>
      </c>
      <c r="O1663" s="70" t="s">
        <v>4456</v>
      </c>
      <c r="P1663" s="70" t="s">
        <v>23817</v>
      </c>
      <c r="Q1663" s="70" t="s">
        <v>23818</v>
      </c>
    </row>
    <row r="1664" spans="1:17" s="70" customFormat="1" x14ac:dyDescent="0.3">
      <c r="A1664" s="70" t="s">
        <v>13235</v>
      </c>
      <c r="B1664" s="70" t="s">
        <v>7147</v>
      </c>
      <c r="C1664" s="70">
        <v>372</v>
      </c>
      <c r="D1664" s="70" t="s">
        <v>23819</v>
      </c>
      <c r="E1664" s="70" t="s">
        <v>15152</v>
      </c>
      <c r="F1664" s="70" t="s">
        <v>23820</v>
      </c>
      <c r="H1664" s="74" t="s">
        <v>23822</v>
      </c>
      <c r="I1664" s="74" t="s">
        <v>23821</v>
      </c>
      <c r="J1664" s="70">
        <v>2372435</v>
      </c>
      <c r="K1664" s="70" t="s">
        <v>23823</v>
      </c>
      <c r="L1664" s="70">
        <v>300</v>
      </c>
      <c r="M1664" s="70">
        <v>1997</v>
      </c>
      <c r="N1664" s="70" t="s">
        <v>23007</v>
      </c>
      <c r="O1664" s="70" t="s">
        <v>15152</v>
      </c>
    </row>
    <row r="1665" spans="1:17" s="70" customFormat="1" ht="24" x14ac:dyDescent="0.3">
      <c r="A1665" s="70" t="s">
        <v>10748</v>
      </c>
      <c r="B1665" s="70" t="s">
        <v>4237</v>
      </c>
      <c r="C1665" s="70">
        <v>372</v>
      </c>
      <c r="D1665" s="70" t="s">
        <v>23824</v>
      </c>
      <c r="E1665" s="70" t="s">
        <v>15241</v>
      </c>
      <c r="F1665" s="70">
        <v>226832052</v>
      </c>
      <c r="H1665" s="74" t="s">
        <v>23825</v>
      </c>
      <c r="J1665" s="70">
        <v>9210063</v>
      </c>
      <c r="K1665" s="70" t="s">
        <v>23826</v>
      </c>
      <c r="L1665" s="70">
        <v>10</v>
      </c>
      <c r="M1665" s="70">
        <v>1984</v>
      </c>
      <c r="N1665" s="70" t="s">
        <v>23827</v>
      </c>
      <c r="O1665" s="70" t="s">
        <v>4456</v>
      </c>
    </row>
    <row r="1666" spans="1:17" s="70" customFormat="1" ht="24" x14ac:dyDescent="0.3">
      <c r="A1666" s="70" t="s">
        <v>11690</v>
      </c>
      <c r="B1666" s="70" t="s">
        <v>5294</v>
      </c>
      <c r="C1666" s="70">
        <v>372</v>
      </c>
      <c r="D1666" s="70" t="s">
        <v>23828</v>
      </c>
      <c r="E1666" s="70" t="s">
        <v>15197</v>
      </c>
      <c r="F1666" s="70" t="s">
        <v>23829</v>
      </c>
      <c r="I1666" s="74" t="s">
        <v>23830</v>
      </c>
      <c r="J1666" s="70">
        <v>8700212</v>
      </c>
      <c r="K1666" s="70" t="s">
        <v>23831</v>
      </c>
      <c r="L1666" s="70">
        <v>1000</v>
      </c>
      <c r="M1666" s="70">
        <v>1959</v>
      </c>
      <c r="N1666" s="70" t="s">
        <v>23832</v>
      </c>
      <c r="O1666" s="70" t="s">
        <v>4456</v>
      </c>
    </row>
    <row r="1667" spans="1:17" s="70" customFormat="1" x14ac:dyDescent="0.3">
      <c r="A1667" s="70" t="s">
        <v>10769</v>
      </c>
      <c r="B1667" s="70" t="s">
        <v>4259</v>
      </c>
      <c r="C1667" s="70">
        <v>372</v>
      </c>
      <c r="D1667" s="70" t="s">
        <v>23833</v>
      </c>
      <c r="E1667" s="70" t="s">
        <v>9151</v>
      </c>
      <c r="F1667" s="70">
        <v>225943000</v>
      </c>
      <c r="H1667" s="74" t="s">
        <v>23834</v>
      </c>
      <c r="I1667" s="70" t="s">
        <v>23835</v>
      </c>
      <c r="J1667" s="70">
        <v>7500796</v>
      </c>
      <c r="K1667" s="70" t="s">
        <v>23836</v>
      </c>
      <c r="L1667" s="70">
        <v>50</v>
      </c>
      <c r="M1667" s="70">
        <v>1976</v>
      </c>
      <c r="N1667" s="70" t="s">
        <v>23837</v>
      </c>
      <c r="O1667" s="70" t="s">
        <v>4456</v>
      </c>
    </row>
    <row r="1668" spans="1:17" s="70" customFormat="1" ht="36" x14ac:dyDescent="0.3">
      <c r="A1668" s="70" t="s">
        <v>9661</v>
      </c>
      <c r="B1668" s="70" t="s">
        <v>2977</v>
      </c>
      <c r="C1668" s="70">
        <v>372</v>
      </c>
      <c r="D1668" s="70" t="s">
        <v>23838</v>
      </c>
      <c r="E1668" s="70" t="s">
        <v>15588</v>
      </c>
      <c r="F1668" s="70" t="s">
        <v>23839</v>
      </c>
      <c r="G1668" s="70">
        <v>223971205</v>
      </c>
      <c r="H1668" s="70" t="s">
        <v>23840</v>
      </c>
      <c r="I1668" s="74" t="s">
        <v>23841</v>
      </c>
      <c r="J1668" s="70">
        <v>7810161</v>
      </c>
      <c r="K1668" s="70" t="s">
        <v>23842</v>
      </c>
      <c r="L1668" s="70">
        <v>148</v>
      </c>
      <c r="M1668" s="70">
        <v>1991</v>
      </c>
      <c r="N1668" s="70" t="s">
        <v>23843</v>
      </c>
      <c r="O1668" s="70" t="s">
        <v>4456</v>
      </c>
      <c r="P1668" s="70" t="s">
        <v>23844</v>
      </c>
      <c r="Q1668" s="70" t="s">
        <v>23845</v>
      </c>
    </row>
    <row r="1669" spans="1:17" s="70" customFormat="1" x14ac:dyDescent="0.3">
      <c r="A1669" s="70" t="s">
        <v>14106</v>
      </c>
      <c r="B1669" s="70" t="s">
        <v>8085</v>
      </c>
      <c r="C1669" s="70">
        <v>372</v>
      </c>
      <c r="D1669" s="70" t="s">
        <v>23846</v>
      </c>
      <c r="E1669" s="70" t="s">
        <v>9179</v>
      </c>
      <c r="F1669" s="70">
        <v>222461616</v>
      </c>
      <c r="H1669" s="74" t="s">
        <v>23847</v>
      </c>
      <c r="K1669" s="70" t="s">
        <v>23848</v>
      </c>
      <c r="L1669" s="70">
        <v>7</v>
      </c>
      <c r="M1669" s="70">
        <v>1988</v>
      </c>
      <c r="N1669" s="70" t="s">
        <v>23849</v>
      </c>
      <c r="O1669" s="70" t="s">
        <v>4456</v>
      </c>
    </row>
    <row r="1670" spans="1:17" s="70" customFormat="1" x14ac:dyDescent="0.3">
      <c r="A1670" s="70" t="s">
        <v>11434</v>
      </c>
      <c r="B1670" s="70" t="s">
        <v>5012</v>
      </c>
      <c r="C1670" s="70">
        <v>373</v>
      </c>
      <c r="D1670" s="70" t="s">
        <v>23859</v>
      </c>
      <c r="E1670" s="70" t="s">
        <v>15197</v>
      </c>
      <c r="F1670" s="70">
        <v>228650330</v>
      </c>
      <c r="H1670" s="74" t="s">
        <v>23860</v>
      </c>
      <c r="I1670" s="74" t="s">
        <v>23861</v>
      </c>
      <c r="K1670" s="70" t="s">
        <v>23862</v>
      </c>
      <c r="L1670" s="70">
        <v>141</v>
      </c>
      <c r="N1670" s="70" t="s">
        <v>23863</v>
      </c>
      <c r="O1670" s="70" t="s">
        <v>4456</v>
      </c>
    </row>
    <row r="1671" spans="1:17" s="70" customFormat="1" x14ac:dyDescent="0.3">
      <c r="A1671" s="70" t="s">
        <v>12403</v>
      </c>
      <c r="B1671" s="70" t="s">
        <v>6094</v>
      </c>
      <c r="C1671" s="70">
        <v>373</v>
      </c>
      <c r="D1671" s="70" t="s">
        <v>23851</v>
      </c>
      <c r="E1671" s="70" t="s">
        <v>9179</v>
      </c>
      <c r="F1671" s="70">
        <v>224407200</v>
      </c>
      <c r="H1671" s="74" t="s">
        <v>23852</v>
      </c>
      <c r="I1671" s="74" t="s">
        <v>23853</v>
      </c>
      <c r="K1671" s="70" t="s">
        <v>23854</v>
      </c>
      <c r="L1671" s="70">
        <v>40</v>
      </c>
      <c r="N1671" s="70" t="s">
        <v>15536</v>
      </c>
      <c r="O1671" s="70" t="s">
        <v>4456</v>
      </c>
    </row>
    <row r="1672" spans="1:17" s="70" customFormat="1" x14ac:dyDescent="0.3">
      <c r="A1672" s="70" t="s">
        <v>12021</v>
      </c>
      <c r="B1672" s="70" t="s">
        <v>5681</v>
      </c>
      <c r="C1672" s="70">
        <v>373</v>
      </c>
      <c r="D1672" s="70" t="s">
        <v>23855</v>
      </c>
      <c r="E1672" s="70" t="s">
        <v>15266</v>
      </c>
      <c r="F1672" s="70">
        <v>222050141</v>
      </c>
      <c r="H1672" s="74" t="s">
        <v>23856</v>
      </c>
      <c r="I1672" s="74" t="s">
        <v>23857</v>
      </c>
      <c r="K1672" s="70" t="s">
        <v>23858</v>
      </c>
      <c r="L1672" s="70">
        <v>15</v>
      </c>
      <c r="N1672" s="70" t="s">
        <v>22475</v>
      </c>
      <c r="O1672" s="70" t="s">
        <v>4456</v>
      </c>
    </row>
    <row r="1673" spans="1:17" s="70" customFormat="1" ht="36" x14ac:dyDescent="0.3">
      <c r="A1673" s="70" t="s">
        <v>9662</v>
      </c>
      <c r="B1673" s="70" t="s">
        <v>2978</v>
      </c>
      <c r="C1673" s="70">
        <v>373</v>
      </c>
      <c r="D1673" s="70" t="s">
        <v>23864</v>
      </c>
      <c r="E1673" s="70" t="s">
        <v>9179</v>
      </c>
      <c r="F1673" s="70">
        <v>228375000</v>
      </c>
      <c r="H1673" s="74" t="s">
        <v>23865</v>
      </c>
      <c r="I1673" s="74" t="s">
        <v>23866</v>
      </c>
      <c r="K1673" s="70" t="s">
        <v>23867</v>
      </c>
      <c r="L1673" s="70">
        <v>232</v>
      </c>
      <c r="M1673" s="70">
        <v>2016</v>
      </c>
      <c r="N1673" s="70" t="s">
        <v>23868</v>
      </c>
      <c r="O1673" s="70" t="s">
        <v>4456</v>
      </c>
      <c r="P1673" s="70" t="s">
        <v>19262</v>
      </c>
      <c r="Q1673" s="70" t="s">
        <v>20103</v>
      </c>
    </row>
    <row r="1674" spans="1:17" s="70" customFormat="1" ht="24" x14ac:dyDescent="0.3">
      <c r="A1674" s="70" t="s">
        <v>14186</v>
      </c>
      <c r="B1674" s="70" t="s">
        <v>8172</v>
      </c>
      <c r="C1674" s="70">
        <v>373</v>
      </c>
      <c r="D1674" s="70" t="s">
        <v>23869</v>
      </c>
      <c r="E1674" s="70" t="s">
        <v>9151</v>
      </c>
      <c r="F1674" s="70" t="s">
        <v>23870</v>
      </c>
      <c r="H1674" s="74" t="s">
        <v>23871</v>
      </c>
      <c r="I1674" s="74" t="s">
        <v>23872</v>
      </c>
      <c r="J1674" s="70">
        <v>7500521</v>
      </c>
      <c r="K1674" s="70" t="s">
        <v>23873</v>
      </c>
      <c r="M1674" s="70">
        <v>1864</v>
      </c>
      <c r="N1674" s="70" t="s">
        <v>23874</v>
      </c>
      <c r="O1674" s="70" t="s">
        <v>4456</v>
      </c>
    </row>
    <row r="1675" spans="1:17" s="70" customFormat="1" ht="24" x14ac:dyDescent="0.3">
      <c r="A1675" s="70" t="s">
        <v>14187</v>
      </c>
      <c r="B1675" s="70" t="s">
        <v>23850</v>
      </c>
      <c r="C1675" s="70">
        <v>373</v>
      </c>
      <c r="D1675" s="70" t="s">
        <v>23875</v>
      </c>
      <c r="E1675" s="70" t="s">
        <v>15327</v>
      </c>
      <c r="F1675" s="70" t="s">
        <v>23876</v>
      </c>
      <c r="G1675" s="70" t="s">
        <v>23877</v>
      </c>
      <c r="H1675" s="74" t="s">
        <v>23878</v>
      </c>
      <c r="I1675" s="74" t="s">
        <v>23872</v>
      </c>
      <c r="K1675" s="70" t="s">
        <v>23873</v>
      </c>
      <c r="L1675" s="70">
        <v>9</v>
      </c>
      <c r="M1675" s="70">
        <v>1864</v>
      </c>
      <c r="N1675" s="70" t="s">
        <v>23879</v>
      </c>
      <c r="O1675" s="70" t="s">
        <v>15327</v>
      </c>
    </row>
    <row r="1676" spans="1:17" s="70" customFormat="1" x14ac:dyDescent="0.3">
      <c r="A1676" s="70" t="s">
        <v>9663</v>
      </c>
      <c r="B1676" s="70" t="s">
        <v>2979</v>
      </c>
      <c r="C1676" s="70">
        <v>373</v>
      </c>
      <c r="D1676" s="70" t="s">
        <v>23880</v>
      </c>
      <c r="E1676" s="70" t="s">
        <v>16907</v>
      </c>
      <c r="F1676" s="70">
        <v>224408500</v>
      </c>
      <c r="H1676" s="74" t="s">
        <v>23881</v>
      </c>
      <c r="I1676" s="74" t="s">
        <v>23882</v>
      </c>
      <c r="K1676" s="70" t="s">
        <v>23883</v>
      </c>
      <c r="L1676" s="70">
        <v>700</v>
      </c>
      <c r="M1676" s="70">
        <v>1949</v>
      </c>
      <c r="N1676" s="70" t="s">
        <v>23884</v>
      </c>
      <c r="O1676" s="70" t="s">
        <v>4456</v>
      </c>
      <c r="P1676" s="70" t="s">
        <v>15884</v>
      </c>
      <c r="Q1676" s="70" t="s">
        <v>23885</v>
      </c>
    </row>
    <row r="1677" spans="1:17" s="70" customFormat="1" x14ac:dyDescent="0.3">
      <c r="A1677" s="70" t="s">
        <v>14188</v>
      </c>
      <c r="B1677" s="70" t="s">
        <v>8174</v>
      </c>
      <c r="C1677" s="70">
        <v>373</v>
      </c>
      <c r="D1677" s="70" t="s">
        <v>23886</v>
      </c>
      <c r="E1677" s="70" t="s">
        <v>9179</v>
      </c>
      <c r="F1677" s="70">
        <v>222747362</v>
      </c>
      <c r="H1677" s="74" t="s">
        <v>23887</v>
      </c>
      <c r="I1677" s="74" t="s">
        <v>23888</v>
      </c>
      <c r="J1677" s="70">
        <v>7560885</v>
      </c>
      <c r="K1677" s="70" t="s">
        <v>23889</v>
      </c>
      <c r="L1677" s="70">
        <v>10</v>
      </c>
      <c r="M1677" s="70">
        <v>2006</v>
      </c>
      <c r="N1677" s="70" t="s">
        <v>23890</v>
      </c>
      <c r="O1677" s="70" t="s">
        <v>4456</v>
      </c>
      <c r="P1677" s="70" t="s">
        <v>23891</v>
      </c>
      <c r="Q1677" s="70" t="s">
        <v>23892</v>
      </c>
    </row>
    <row r="1678" spans="1:17" s="70" customFormat="1" ht="24" x14ac:dyDescent="0.3">
      <c r="A1678" s="70" t="s">
        <v>11872</v>
      </c>
      <c r="B1678" s="70" t="s">
        <v>5503</v>
      </c>
      <c r="C1678" s="70">
        <v>374</v>
      </c>
      <c r="D1678" s="70" t="s">
        <v>23893</v>
      </c>
      <c r="E1678" s="70" t="s">
        <v>4456</v>
      </c>
      <c r="F1678" s="70" t="s">
        <v>23894</v>
      </c>
      <c r="H1678" s="74" t="s">
        <v>23895</v>
      </c>
      <c r="I1678" s="74" t="s">
        <v>23896</v>
      </c>
      <c r="J1678" s="70">
        <v>8330355</v>
      </c>
      <c r="K1678" s="70" t="s">
        <v>23897</v>
      </c>
      <c r="L1678" s="70">
        <v>10</v>
      </c>
      <c r="M1678" s="70">
        <v>1978</v>
      </c>
      <c r="N1678" s="70" t="s">
        <v>23898</v>
      </c>
      <c r="O1678" s="70" t="s">
        <v>4456</v>
      </c>
    </row>
    <row r="1679" spans="1:17" s="70" customFormat="1" ht="36" x14ac:dyDescent="0.3">
      <c r="A1679" s="70" t="s">
        <v>13128</v>
      </c>
      <c r="B1679" s="70" t="s">
        <v>7027</v>
      </c>
      <c r="C1679" s="70">
        <v>374</v>
      </c>
      <c r="D1679" s="70" t="s">
        <v>23899</v>
      </c>
      <c r="E1679" s="70" t="s">
        <v>9256</v>
      </c>
      <c r="F1679" s="70" t="s">
        <v>23900</v>
      </c>
      <c r="I1679" s="74" t="s">
        <v>23901</v>
      </c>
      <c r="J1679" s="70">
        <v>9020000</v>
      </c>
      <c r="K1679" s="70" t="s">
        <v>23902</v>
      </c>
      <c r="L1679" s="70">
        <v>370</v>
      </c>
      <c r="M1679" s="70">
        <v>1980</v>
      </c>
      <c r="N1679" s="70" t="s">
        <v>23903</v>
      </c>
      <c r="O1679" s="70" t="s">
        <v>4456</v>
      </c>
      <c r="P1679" s="70" t="s">
        <v>17259</v>
      </c>
      <c r="Q1679" s="70" t="s">
        <v>4460</v>
      </c>
    </row>
    <row r="1680" spans="1:17" s="70" customFormat="1" ht="24" x14ac:dyDescent="0.3">
      <c r="A1680" s="70" t="s">
        <v>13153</v>
      </c>
      <c r="B1680" s="70" t="s">
        <v>7028</v>
      </c>
      <c r="C1680" s="70">
        <v>374</v>
      </c>
      <c r="D1680" s="70" t="s">
        <v>23904</v>
      </c>
      <c r="E1680" s="70" t="s">
        <v>15178</v>
      </c>
      <c r="F1680" s="70">
        <v>224737100</v>
      </c>
      <c r="H1680" s="74" t="s">
        <v>23905</v>
      </c>
      <c r="I1680" s="70" t="s">
        <v>23906</v>
      </c>
      <c r="K1680" s="70" t="s">
        <v>23907</v>
      </c>
      <c r="L1680" s="70">
        <v>236</v>
      </c>
      <c r="M1680" s="70">
        <v>1978</v>
      </c>
      <c r="N1680" s="70" t="s">
        <v>23908</v>
      </c>
      <c r="O1680" s="70" t="s">
        <v>4456</v>
      </c>
      <c r="P1680" s="70" t="s">
        <v>19273</v>
      </c>
      <c r="Q1680" s="70" t="s">
        <v>4460</v>
      </c>
    </row>
    <row r="1681" spans="1:17" s="70" customFormat="1" ht="24" x14ac:dyDescent="0.3">
      <c r="A1681" s="70" t="s">
        <v>13108</v>
      </c>
      <c r="B1681" s="70" t="s">
        <v>7005</v>
      </c>
      <c r="C1681" s="70">
        <v>374</v>
      </c>
      <c r="D1681" s="70" t="s">
        <v>23909</v>
      </c>
      <c r="E1681" s="70" t="s">
        <v>15178</v>
      </c>
      <c r="F1681" s="70">
        <v>224064588</v>
      </c>
      <c r="I1681" s="70" t="s">
        <v>23910</v>
      </c>
      <c r="K1681" s="70" t="s">
        <v>23911</v>
      </c>
      <c r="L1681" s="70">
        <v>1600</v>
      </c>
      <c r="M1681" s="70">
        <v>2000</v>
      </c>
      <c r="N1681" s="70" t="s">
        <v>23912</v>
      </c>
      <c r="O1681" s="70" t="s">
        <v>4456</v>
      </c>
    </row>
    <row r="1682" spans="1:17" s="70" customFormat="1" x14ac:dyDescent="0.3">
      <c r="A1682" s="70" t="s">
        <v>9938</v>
      </c>
      <c r="B1682" s="70" t="s">
        <v>3303</v>
      </c>
      <c r="C1682" s="70">
        <v>374</v>
      </c>
      <c r="D1682" s="70" t="s">
        <v>23913</v>
      </c>
      <c r="E1682" s="70" t="s">
        <v>9179</v>
      </c>
      <c r="F1682" s="70">
        <v>223556600</v>
      </c>
      <c r="H1682" s="74" t="s">
        <v>23914</v>
      </c>
      <c r="I1682" s="74" t="s">
        <v>23915</v>
      </c>
      <c r="K1682" s="70" t="s">
        <v>23916</v>
      </c>
      <c r="L1682" s="70">
        <v>50</v>
      </c>
      <c r="M1682" s="70">
        <v>1993</v>
      </c>
      <c r="N1682" s="70" t="s">
        <v>23917</v>
      </c>
      <c r="O1682" s="70" t="s">
        <v>4456</v>
      </c>
    </row>
    <row r="1683" spans="1:17" s="70" customFormat="1" ht="24" x14ac:dyDescent="0.3">
      <c r="A1683" s="70" t="s">
        <v>13939</v>
      </c>
      <c r="B1683" s="70" t="s">
        <v>7897</v>
      </c>
      <c r="C1683" s="70">
        <v>374</v>
      </c>
      <c r="D1683" s="70" t="s">
        <v>23918</v>
      </c>
      <c r="E1683" s="70" t="s">
        <v>9151</v>
      </c>
      <c r="F1683" s="70">
        <v>229433900</v>
      </c>
      <c r="H1683" s="74" t="s">
        <v>23919</v>
      </c>
      <c r="I1683" s="74" t="s">
        <v>23920</v>
      </c>
      <c r="K1683" s="70" t="s">
        <v>23921</v>
      </c>
      <c r="L1683" s="70">
        <v>100</v>
      </c>
      <c r="M1683" s="70">
        <v>1990</v>
      </c>
      <c r="N1683" s="70" t="s">
        <v>20408</v>
      </c>
      <c r="O1683" s="70" t="s">
        <v>4456</v>
      </c>
    </row>
    <row r="1684" spans="1:17" s="70" customFormat="1" ht="36" x14ac:dyDescent="0.3">
      <c r="A1684" s="70" t="s">
        <v>12665</v>
      </c>
      <c r="B1684" s="70" t="s">
        <v>6413</v>
      </c>
      <c r="C1684" s="70">
        <v>374</v>
      </c>
      <c r="D1684" s="70" t="s">
        <v>23922</v>
      </c>
      <c r="E1684" s="70" t="s">
        <v>15158</v>
      </c>
      <c r="F1684" s="70">
        <v>224107600</v>
      </c>
      <c r="H1684" s="74" t="s">
        <v>23923</v>
      </c>
      <c r="I1684" s="74" t="s">
        <v>23924</v>
      </c>
      <c r="K1684" s="70" t="s">
        <v>23925</v>
      </c>
      <c r="L1684" s="70">
        <v>133</v>
      </c>
      <c r="M1684" s="70">
        <v>1994</v>
      </c>
      <c r="N1684" s="70" t="s">
        <v>16283</v>
      </c>
      <c r="O1684" s="70" t="s">
        <v>4456</v>
      </c>
      <c r="P1684" s="70" t="s">
        <v>23926</v>
      </c>
      <c r="Q1684" s="70" t="s">
        <v>4460</v>
      </c>
    </row>
    <row r="1685" spans="1:17" s="70" customFormat="1" ht="24" x14ac:dyDescent="0.3">
      <c r="A1685" s="70" t="s">
        <v>13635</v>
      </c>
      <c r="B1685" s="70" t="s">
        <v>23933</v>
      </c>
      <c r="C1685" s="70">
        <v>375</v>
      </c>
      <c r="D1685" s="70" t="s">
        <v>23927</v>
      </c>
      <c r="E1685" s="70" t="s">
        <v>16372</v>
      </c>
      <c r="F1685" s="70" t="s">
        <v>23928</v>
      </c>
      <c r="H1685" s="74" t="s">
        <v>23929</v>
      </c>
      <c r="I1685" s="74" t="s">
        <v>23930</v>
      </c>
      <c r="J1685" s="70">
        <v>4791154</v>
      </c>
      <c r="K1685" s="70" t="s">
        <v>23931</v>
      </c>
      <c r="L1685" s="70">
        <v>300</v>
      </c>
      <c r="M1685" s="70">
        <v>1916</v>
      </c>
      <c r="N1685" s="70" t="s">
        <v>23932</v>
      </c>
      <c r="O1685" s="70" t="s">
        <v>16372</v>
      </c>
    </row>
    <row r="1686" spans="1:17" s="70" customFormat="1" x14ac:dyDescent="0.3">
      <c r="A1686" s="70" t="s">
        <v>13636</v>
      </c>
      <c r="B1686" s="70" t="s">
        <v>23934</v>
      </c>
      <c r="C1686" s="70">
        <v>375</v>
      </c>
      <c r="D1686" s="70" t="s">
        <v>23939</v>
      </c>
      <c r="E1686" s="70" t="s">
        <v>16619</v>
      </c>
      <c r="F1686" s="70" t="s">
        <v>23940</v>
      </c>
      <c r="H1686" s="74" t="s">
        <v>23941</v>
      </c>
      <c r="I1686" s="74" t="s">
        <v>23942</v>
      </c>
      <c r="K1686" s="70" t="s">
        <v>23931</v>
      </c>
      <c r="L1686" s="70">
        <v>40</v>
      </c>
      <c r="M1686" s="70">
        <v>1982</v>
      </c>
      <c r="N1686" s="70" t="s">
        <v>23943</v>
      </c>
      <c r="O1686" s="70" t="s">
        <v>16619</v>
      </c>
    </row>
    <row r="1687" spans="1:17" s="70" customFormat="1" ht="24" x14ac:dyDescent="0.3">
      <c r="A1687" s="70" t="s">
        <v>13637</v>
      </c>
      <c r="B1687" s="70" t="s">
        <v>23935</v>
      </c>
      <c r="C1687" s="70">
        <v>375</v>
      </c>
      <c r="D1687" s="70" t="s">
        <v>23944</v>
      </c>
      <c r="E1687" s="70" t="s">
        <v>16136</v>
      </c>
      <c r="F1687" s="70" t="s">
        <v>23945</v>
      </c>
      <c r="H1687" s="70" t="s">
        <v>23946</v>
      </c>
      <c r="I1687" s="74" t="s">
        <v>23947</v>
      </c>
      <c r="K1687" s="70" t="s">
        <v>23948</v>
      </c>
      <c r="L1687" s="70">
        <v>20</v>
      </c>
      <c r="M1687" s="70">
        <v>1991</v>
      </c>
      <c r="N1687" s="70" t="s">
        <v>23949</v>
      </c>
      <c r="O1687" s="70" t="s">
        <v>16136</v>
      </c>
    </row>
    <row r="1688" spans="1:17" s="70" customFormat="1" ht="24" x14ac:dyDescent="0.3">
      <c r="A1688" s="70" t="s">
        <v>13638</v>
      </c>
      <c r="B1688" s="70" t="s">
        <v>23936</v>
      </c>
      <c r="C1688" s="70">
        <v>375</v>
      </c>
      <c r="D1688" s="70" t="s">
        <v>23950</v>
      </c>
      <c r="E1688" s="70" t="s">
        <v>16196</v>
      </c>
      <c r="F1688" s="70" t="s">
        <v>23951</v>
      </c>
      <c r="H1688" s="74" t="s">
        <v>23952</v>
      </c>
      <c r="I1688" s="74" t="s">
        <v>23953</v>
      </c>
      <c r="K1688" s="70" t="s">
        <v>23954</v>
      </c>
      <c r="L1688" s="70">
        <v>105</v>
      </c>
      <c r="M1688" s="70">
        <v>1944</v>
      </c>
      <c r="N1688" s="70" t="s">
        <v>23955</v>
      </c>
      <c r="O1688" s="70" t="s">
        <v>16196</v>
      </c>
    </row>
    <row r="1689" spans="1:17" s="70" customFormat="1" ht="24" x14ac:dyDescent="0.3">
      <c r="A1689" s="70" t="s">
        <v>13639</v>
      </c>
      <c r="B1689" s="70" t="s">
        <v>23956</v>
      </c>
      <c r="C1689" s="70">
        <v>375</v>
      </c>
      <c r="D1689" s="70" t="s">
        <v>23957</v>
      </c>
      <c r="E1689" s="70" t="s">
        <v>20466</v>
      </c>
      <c r="F1689" s="70" t="s">
        <v>23958</v>
      </c>
      <c r="I1689" s="70" t="s">
        <v>23959</v>
      </c>
      <c r="K1689" s="70" t="s">
        <v>23931</v>
      </c>
      <c r="L1689" s="70">
        <v>42</v>
      </c>
      <c r="M1689" s="70">
        <v>1885</v>
      </c>
      <c r="N1689" s="70" t="s">
        <v>23932</v>
      </c>
      <c r="O1689" s="70" t="s">
        <v>20466</v>
      </c>
    </row>
    <row r="1690" spans="1:17" s="70" customFormat="1" ht="36" x14ac:dyDescent="0.3">
      <c r="A1690" s="70" t="s">
        <v>13640</v>
      </c>
      <c r="B1690" s="70" t="s">
        <v>23937</v>
      </c>
      <c r="C1690" s="70">
        <v>375</v>
      </c>
      <c r="D1690" s="70" t="s">
        <v>23960</v>
      </c>
      <c r="E1690" s="70" t="s">
        <v>22677</v>
      </c>
      <c r="F1690" s="70" t="s">
        <v>23961</v>
      </c>
      <c r="H1690" s="74" t="s">
        <v>23962</v>
      </c>
      <c r="I1690" s="74" t="s">
        <v>23963</v>
      </c>
      <c r="K1690" s="70" t="s">
        <v>23964</v>
      </c>
      <c r="L1690" s="70">
        <v>60</v>
      </c>
      <c r="M1690" s="70">
        <v>1970</v>
      </c>
      <c r="N1690" s="70" t="s">
        <v>23965</v>
      </c>
      <c r="O1690" s="70" t="s">
        <v>22677</v>
      </c>
    </row>
    <row r="1691" spans="1:17" s="70" customFormat="1" ht="36" x14ac:dyDescent="0.3">
      <c r="A1691" s="70" t="s">
        <v>10624</v>
      </c>
      <c r="B1691" s="70" t="s">
        <v>23938</v>
      </c>
      <c r="C1691" s="70">
        <v>375</v>
      </c>
      <c r="D1691" s="70" t="s">
        <v>23966</v>
      </c>
      <c r="E1691" s="70" t="s">
        <v>15901</v>
      </c>
      <c r="F1691" s="70" t="s">
        <v>23967</v>
      </c>
      <c r="I1691" s="74" t="s">
        <v>23968</v>
      </c>
      <c r="K1691" s="70" t="s">
        <v>23969</v>
      </c>
      <c r="L1691" s="70">
        <v>200</v>
      </c>
      <c r="M1691" s="70">
        <v>1882</v>
      </c>
      <c r="N1691" s="70" t="s">
        <v>23970</v>
      </c>
      <c r="O1691" s="70" t="s">
        <v>15901</v>
      </c>
    </row>
    <row r="1692" spans="1:17" s="70" customFormat="1" x14ac:dyDescent="0.3">
      <c r="A1692" s="70" t="s">
        <v>13641</v>
      </c>
      <c r="B1692" s="70" t="s">
        <v>7575</v>
      </c>
      <c r="C1692" s="70">
        <v>375</v>
      </c>
      <c r="D1692" s="70" t="s">
        <v>23971</v>
      </c>
      <c r="E1692" s="70" t="s">
        <v>9179</v>
      </c>
      <c r="F1692" s="70">
        <v>223391000</v>
      </c>
      <c r="H1692" s="70" t="s">
        <v>23972</v>
      </c>
      <c r="I1692" s="74" t="s">
        <v>23973</v>
      </c>
      <c r="K1692" s="70" t="s">
        <v>23974</v>
      </c>
      <c r="L1692" s="70">
        <v>155</v>
      </c>
      <c r="M1692" s="70">
        <v>1988</v>
      </c>
      <c r="N1692" s="70" t="s">
        <v>23975</v>
      </c>
      <c r="O1692" s="70" t="s">
        <v>4456</v>
      </c>
    </row>
    <row r="1693" spans="1:17" s="70" customFormat="1" ht="24" x14ac:dyDescent="0.3">
      <c r="A1693" s="70" t="s">
        <v>13642</v>
      </c>
      <c r="B1693" s="70" t="s">
        <v>23982</v>
      </c>
      <c r="C1693" s="70">
        <v>376</v>
      </c>
      <c r="D1693" s="70" t="s">
        <v>23976</v>
      </c>
      <c r="E1693" s="70" t="s">
        <v>16170</v>
      </c>
      <c r="F1693" s="70" t="s">
        <v>23977</v>
      </c>
      <c r="G1693" s="70" t="s">
        <v>23978</v>
      </c>
      <c r="H1693" s="74" t="s">
        <v>23979</v>
      </c>
      <c r="I1693" s="74" t="s">
        <v>23980</v>
      </c>
      <c r="J1693" s="70">
        <v>3343062</v>
      </c>
      <c r="K1693" s="70" t="s">
        <v>23981</v>
      </c>
      <c r="L1693" s="70">
        <v>40</v>
      </c>
      <c r="M1693" s="70">
        <v>1898</v>
      </c>
      <c r="N1693" s="70" t="s">
        <v>23949</v>
      </c>
      <c r="O1693" s="70" t="s">
        <v>16170</v>
      </c>
    </row>
    <row r="1694" spans="1:17" s="70" customFormat="1" ht="24" x14ac:dyDescent="0.3">
      <c r="A1694" s="70" t="s">
        <v>13643</v>
      </c>
      <c r="B1694" s="70" t="s">
        <v>23983</v>
      </c>
      <c r="C1694" s="70">
        <v>376</v>
      </c>
      <c r="D1694" s="70" t="s">
        <v>23984</v>
      </c>
      <c r="E1694" s="70" t="s">
        <v>15700</v>
      </c>
      <c r="F1694" s="70" t="s">
        <v>23985</v>
      </c>
      <c r="H1694" s="74" t="s">
        <v>23986</v>
      </c>
      <c r="I1694" s="74" t="s">
        <v>23987</v>
      </c>
      <c r="J1694" s="70">
        <v>6200750</v>
      </c>
      <c r="K1694" s="70" t="s">
        <v>23988</v>
      </c>
      <c r="L1694" s="70">
        <v>80</v>
      </c>
      <c r="M1694" s="70">
        <v>1941</v>
      </c>
      <c r="N1694" s="70" t="s">
        <v>23949</v>
      </c>
      <c r="O1694" s="70" t="s">
        <v>15700</v>
      </c>
    </row>
    <row r="1695" spans="1:17" s="70" customFormat="1" ht="24" x14ac:dyDescent="0.3">
      <c r="A1695" s="70" t="s">
        <v>13644</v>
      </c>
      <c r="B1695" s="70" t="s">
        <v>7578</v>
      </c>
      <c r="C1695" s="70">
        <v>376</v>
      </c>
      <c r="D1695" s="70" t="s">
        <v>23989</v>
      </c>
      <c r="E1695" s="70" t="s">
        <v>15595</v>
      </c>
      <c r="F1695" s="70" t="s">
        <v>23990</v>
      </c>
      <c r="H1695" s="74" t="s">
        <v>23991</v>
      </c>
      <c r="I1695" s="70" t="s">
        <v>23992</v>
      </c>
      <c r="K1695" s="70" t="s">
        <v>23993</v>
      </c>
      <c r="L1695" s="70">
        <v>80</v>
      </c>
      <c r="M1695" s="70">
        <v>1931</v>
      </c>
      <c r="N1695" s="70" t="s">
        <v>23994</v>
      </c>
      <c r="O1695" s="70" t="s">
        <v>4456</v>
      </c>
    </row>
    <row r="1696" spans="1:17" s="70" customFormat="1" ht="48" x14ac:dyDescent="0.3">
      <c r="A1696" s="70" t="s">
        <v>13645</v>
      </c>
      <c r="B1696" s="70" t="s">
        <v>7579</v>
      </c>
      <c r="C1696" s="70">
        <v>376</v>
      </c>
      <c r="D1696" s="70" t="s">
        <v>23995</v>
      </c>
      <c r="E1696" s="70" t="s">
        <v>9151</v>
      </c>
      <c r="F1696" s="70">
        <v>227303000</v>
      </c>
      <c r="G1696" s="70" t="s">
        <v>23996</v>
      </c>
      <c r="H1696" s="74" t="s">
        <v>23997</v>
      </c>
      <c r="I1696" s="74" t="s">
        <v>23998</v>
      </c>
      <c r="J1696" s="70">
        <v>7520389</v>
      </c>
      <c r="K1696" s="70" t="s">
        <v>23993</v>
      </c>
      <c r="L1696" s="70">
        <v>200</v>
      </c>
      <c r="M1696" s="70">
        <v>1902</v>
      </c>
      <c r="N1696" s="70" t="s">
        <v>23994</v>
      </c>
      <c r="O1696" s="70" t="s">
        <v>4456</v>
      </c>
    </row>
    <row r="1697" spans="1:17" s="70" customFormat="1" ht="24" x14ac:dyDescent="0.3">
      <c r="A1697" s="70" t="s">
        <v>10157</v>
      </c>
      <c r="B1697" s="70" t="s">
        <v>3566</v>
      </c>
      <c r="C1697" s="70">
        <v>376</v>
      </c>
      <c r="D1697" s="70" t="s">
        <v>23999</v>
      </c>
      <c r="E1697" s="70" t="s">
        <v>15249</v>
      </c>
      <c r="F1697" s="70">
        <v>225551470</v>
      </c>
      <c r="H1697" s="70" t="s">
        <v>24000</v>
      </c>
      <c r="I1697" s="74" t="s">
        <v>24001</v>
      </c>
      <c r="J1697" s="70">
        <v>8910096</v>
      </c>
      <c r="K1697" s="70" t="s">
        <v>24002</v>
      </c>
      <c r="L1697" s="70">
        <v>25</v>
      </c>
      <c r="M1697" s="70">
        <v>1970</v>
      </c>
      <c r="N1697" s="70" t="s">
        <v>24003</v>
      </c>
      <c r="O1697" s="70" t="s">
        <v>4456</v>
      </c>
    </row>
    <row r="1698" spans="1:17" s="70" customFormat="1" ht="24" x14ac:dyDescent="0.3">
      <c r="A1698" s="70" t="s">
        <v>10551</v>
      </c>
      <c r="B1698" s="70" t="s">
        <v>4003</v>
      </c>
      <c r="C1698" s="70">
        <v>376</v>
      </c>
      <c r="D1698" s="70" t="s">
        <v>24004</v>
      </c>
      <c r="E1698" s="70" t="s">
        <v>9256</v>
      </c>
      <c r="F1698" s="70">
        <v>225915500</v>
      </c>
      <c r="H1698" s="70" t="s">
        <v>24005</v>
      </c>
      <c r="I1698" s="74" t="s">
        <v>24006</v>
      </c>
      <c r="J1698" s="70">
        <v>9061070</v>
      </c>
      <c r="K1698" s="70" t="s">
        <v>24007</v>
      </c>
      <c r="L1698" s="70">
        <v>50</v>
      </c>
      <c r="M1698" s="70">
        <v>1981</v>
      </c>
      <c r="N1698" s="70" t="s">
        <v>24008</v>
      </c>
      <c r="O1698" s="70" t="s">
        <v>4456</v>
      </c>
    </row>
    <row r="1699" spans="1:17" s="70" customFormat="1" x14ac:dyDescent="0.3">
      <c r="A1699" s="70" t="s">
        <v>9810</v>
      </c>
      <c r="B1699" s="70" t="s">
        <v>3159</v>
      </c>
      <c r="C1699" s="70">
        <v>376</v>
      </c>
      <c r="D1699" s="70" t="s">
        <v>24009</v>
      </c>
      <c r="E1699" s="70" t="s">
        <v>4456</v>
      </c>
      <c r="F1699" s="70">
        <v>226804100</v>
      </c>
      <c r="I1699" s="74" t="s">
        <v>24010</v>
      </c>
      <c r="J1699" s="70">
        <v>8370436</v>
      </c>
      <c r="K1699" s="70" t="s">
        <v>24012</v>
      </c>
      <c r="L1699" s="70">
        <v>300</v>
      </c>
      <c r="M1699" s="70">
        <v>1974</v>
      </c>
      <c r="N1699" s="70" t="s">
        <v>24013</v>
      </c>
      <c r="O1699" s="70" t="s">
        <v>4456</v>
      </c>
    </row>
    <row r="1700" spans="1:17" s="70" customFormat="1" x14ac:dyDescent="0.3">
      <c r="A1700" s="70" t="s">
        <v>11560</v>
      </c>
      <c r="B1700" s="70" t="s">
        <v>5146</v>
      </c>
      <c r="C1700" s="70">
        <v>376</v>
      </c>
      <c r="D1700" s="70" t="s">
        <v>24014</v>
      </c>
      <c r="E1700" s="70" t="s">
        <v>9179</v>
      </c>
      <c r="F1700" s="70">
        <v>229520971</v>
      </c>
      <c r="G1700" s="70">
        <v>222457311</v>
      </c>
      <c r="H1700" s="74" t="s">
        <v>24015</v>
      </c>
      <c r="I1700" s="74" t="s">
        <v>24011</v>
      </c>
      <c r="K1700" s="70" t="s">
        <v>24016</v>
      </c>
      <c r="L1700" s="70">
        <v>40</v>
      </c>
      <c r="M1700" s="70">
        <v>2001</v>
      </c>
      <c r="N1700" s="70" t="s">
        <v>24017</v>
      </c>
      <c r="O1700" s="70" t="s">
        <v>4456</v>
      </c>
    </row>
    <row r="1701" spans="1:17" s="70" customFormat="1" ht="24" x14ac:dyDescent="0.3">
      <c r="A1701" s="70" t="s">
        <v>9664</v>
      </c>
      <c r="B1701" s="70" t="s">
        <v>2980</v>
      </c>
      <c r="C1701" s="70">
        <v>377</v>
      </c>
      <c r="D1701" s="70" t="s">
        <v>24018</v>
      </c>
      <c r="E1701" s="70" t="s">
        <v>15588</v>
      </c>
      <c r="F1701" s="70">
        <v>223544886</v>
      </c>
      <c r="H1701" s="70" t="s">
        <v>24019</v>
      </c>
      <c r="I1701" s="74" t="s">
        <v>24020</v>
      </c>
      <c r="J1701" s="70">
        <v>7820436</v>
      </c>
      <c r="K1701" s="70" t="s">
        <v>24021</v>
      </c>
      <c r="L1701" s="70">
        <v>325</v>
      </c>
      <c r="M1701" s="70">
        <v>1994</v>
      </c>
      <c r="N1701" s="70" t="s">
        <v>24022</v>
      </c>
      <c r="O1701" s="70" t="s">
        <v>4456</v>
      </c>
      <c r="P1701" s="70" t="s">
        <v>15697</v>
      </c>
      <c r="Q1701" s="70" t="s">
        <v>4460</v>
      </c>
    </row>
    <row r="1702" spans="1:17" s="70" customFormat="1" ht="36" x14ac:dyDescent="0.3">
      <c r="A1702" s="70" t="s">
        <v>10897</v>
      </c>
      <c r="B1702" s="70" t="s">
        <v>4406</v>
      </c>
      <c r="C1702" s="70">
        <v>377</v>
      </c>
      <c r="D1702" s="70" t="s">
        <v>24023</v>
      </c>
      <c r="E1702" s="70" t="s">
        <v>23444</v>
      </c>
      <c r="F1702" s="70" t="s">
        <v>24024</v>
      </c>
      <c r="H1702" s="70" t="s">
        <v>24025</v>
      </c>
      <c r="I1702" s="74" t="s">
        <v>24026</v>
      </c>
      <c r="K1702" s="70" t="s">
        <v>24027</v>
      </c>
      <c r="L1702" s="70">
        <v>100</v>
      </c>
      <c r="M1702" s="70">
        <v>1979</v>
      </c>
      <c r="N1702" s="70" t="s">
        <v>24028</v>
      </c>
      <c r="O1702" s="70" t="s">
        <v>4456</v>
      </c>
    </row>
    <row r="1703" spans="1:17" s="70" customFormat="1" x14ac:dyDescent="0.3">
      <c r="A1703" s="70" t="s">
        <v>10808</v>
      </c>
      <c r="B1703" s="70" t="s">
        <v>4304</v>
      </c>
      <c r="C1703" s="70">
        <v>377</v>
      </c>
      <c r="D1703" s="70" t="s">
        <v>24029</v>
      </c>
      <c r="E1703" s="70" t="s">
        <v>15178</v>
      </c>
      <c r="F1703" s="70">
        <v>227280004</v>
      </c>
      <c r="H1703" s="70" t="s">
        <v>24030</v>
      </c>
      <c r="I1703" s="74" t="s">
        <v>24031</v>
      </c>
      <c r="K1703" s="70" t="s">
        <v>24032</v>
      </c>
      <c r="L1703" s="70">
        <v>120</v>
      </c>
      <c r="M1703" s="70">
        <v>2002</v>
      </c>
      <c r="N1703" s="70" t="s">
        <v>24033</v>
      </c>
      <c r="O1703" s="70" t="s">
        <v>4456</v>
      </c>
    </row>
    <row r="1704" spans="1:17" s="70" customFormat="1" ht="24" x14ac:dyDescent="0.3">
      <c r="A1704" s="70" t="s">
        <v>10770</v>
      </c>
      <c r="B1704" s="70" t="s">
        <v>4260</v>
      </c>
      <c r="C1704" s="70">
        <v>377</v>
      </c>
      <c r="D1704" s="70" t="s">
        <v>24034</v>
      </c>
      <c r="E1704" s="70" t="s">
        <v>15673</v>
      </c>
      <c r="F1704" s="70">
        <v>222107400</v>
      </c>
      <c r="H1704" s="74" t="s">
        <v>24035</v>
      </c>
      <c r="I1704" s="74" t="s">
        <v>24036</v>
      </c>
      <c r="J1704" s="70">
        <v>7880030</v>
      </c>
      <c r="K1704" s="70" t="s">
        <v>24037</v>
      </c>
      <c r="L1704" s="70">
        <v>250</v>
      </c>
      <c r="M1704" s="70">
        <v>1985</v>
      </c>
      <c r="N1704" s="70" t="s">
        <v>24038</v>
      </c>
      <c r="O1704" s="70" t="s">
        <v>4456</v>
      </c>
      <c r="P1704" s="70" t="s">
        <v>24039</v>
      </c>
      <c r="Q1704" s="70" t="s">
        <v>4460</v>
      </c>
    </row>
    <row r="1705" spans="1:17" s="70" customFormat="1" ht="48" x14ac:dyDescent="0.3">
      <c r="A1705" s="70" t="s">
        <v>12999</v>
      </c>
      <c r="B1705" s="70" t="s">
        <v>24040</v>
      </c>
      <c r="C1705" s="70">
        <v>377</v>
      </c>
      <c r="D1705" s="70" t="s">
        <v>24041</v>
      </c>
      <c r="E1705" s="70" t="s">
        <v>16520</v>
      </c>
      <c r="F1705" s="70" t="s">
        <v>24042</v>
      </c>
      <c r="H1705" s="70" t="s">
        <v>24043</v>
      </c>
      <c r="I1705" s="70" t="s">
        <v>24044</v>
      </c>
      <c r="K1705" s="70" t="s">
        <v>24045</v>
      </c>
      <c r="L1705" s="70">
        <v>342</v>
      </c>
      <c r="M1705" s="70">
        <v>2000</v>
      </c>
      <c r="N1705" s="70" t="s">
        <v>18340</v>
      </c>
      <c r="O1705" s="70" t="s">
        <v>15901</v>
      </c>
    </row>
    <row r="1706" spans="1:17" s="70" customFormat="1" x14ac:dyDescent="0.3">
      <c r="A1706" s="70" t="s">
        <v>10255</v>
      </c>
      <c r="B1706" s="70" t="s">
        <v>3678</v>
      </c>
      <c r="C1706" s="70">
        <v>377</v>
      </c>
      <c r="D1706" s="70" t="s">
        <v>24046</v>
      </c>
      <c r="E1706" s="70" t="s">
        <v>9151</v>
      </c>
      <c r="F1706" s="70">
        <v>228983000</v>
      </c>
      <c r="I1706" s="74" t="s">
        <v>24047</v>
      </c>
      <c r="K1706" s="70" t="s">
        <v>24048</v>
      </c>
      <c r="L1706" s="70">
        <v>400</v>
      </c>
      <c r="M1706" s="70">
        <v>1962</v>
      </c>
      <c r="N1706" s="70" t="s">
        <v>21611</v>
      </c>
      <c r="O1706" s="70" t="s">
        <v>4456</v>
      </c>
    </row>
    <row r="1707" spans="1:17" s="70" customFormat="1" x14ac:dyDescent="0.3">
      <c r="A1707" s="70" t="s">
        <v>10073</v>
      </c>
      <c r="B1707" s="70" t="s">
        <v>24049</v>
      </c>
      <c r="C1707" s="70">
        <v>378</v>
      </c>
      <c r="D1707" s="70" t="s">
        <v>24051</v>
      </c>
      <c r="E1707" s="70" t="s">
        <v>16511</v>
      </c>
      <c r="F1707" s="70" t="s">
        <v>24052</v>
      </c>
      <c r="H1707" s="70" t="s">
        <v>24053</v>
      </c>
      <c r="I1707" s="74" t="s">
        <v>24054</v>
      </c>
      <c r="K1707" s="70" t="s">
        <v>24055</v>
      </c>
      <c r="L1707" s="70">
        <v>37</v>
      </c>
      <c r="M1707" s="70">
        <v>1978</v>
      </c>
      <c r="N1707" s="70" t="s">
        <v>21675</v>
      </c>
      <c r="O1707" s="70" t="s">
        <v>16511</v>
      </c>
    </row>
    <row r="1708" spans="1:17" s="70" customFormat="1" ht="36" x14ac:dyDescent="0.3">
      <c r="A1708" s="70" t="s">
        <v>11038</v>
      </c>
      <c r="B1708" s="70" t="s">
        <v>4575</v>
      </c>
      <c r="C1708" s="70">
        <v>378</v>
      </c>
      <c r="D1708" s="70" t="s">
        <v>24056</v>
      </c>
      <c r="E1708" s="70" t="s">
        <v>4456</v>
      </c>
      <c r="F1708" s="70" t="s">
        <v>24057</v>
      </c>
      <c r="H1708" s="74" t="s">
        <v>24058</v>
      </c>
      <c r="I1708" s="74" t="s">
        <v>24059</v>
      </c>
      <c r="J1708" s="70">
        <v>8360323</v>
      </c>
      <c r="K1708" s="70" t="s">
        <v>24060</v>
      </c>
      <c r="L1708" s="70">
        <v>60</v>
      </c>
      <c r="M1708" s="70">
        <v>1954</v>
      </c>
      <c r="N1708" s="70" t="s">
        <v>24061</v>
      </c>
      <c r="O1708" s="70" t="s">
        <v>4456</v>
      </c>
    </row>
    <row r="1709" spans="1:17" s="70" customFormat="1" ht="36" x14ac:dyDescent="0.3">
      <c r="A1709" s="70" t="s">
        <v>11884</v>
      </c>
      <c r="B1709" s="70" t="s">
        <v>5517</v>
      </c>
      <c r="C1709" s="70">
        <v>378</v>
      </c>
      <c r="D1709" s="70" t="s">
        <v>24062</v>
      </c>
      <c r="E1709" s="70" t="s">
        <v>9179</v>
      </c>
      <c r="F1709" s="70" t="s">
        <v>24063</v>
      </c>
      <c r="H1709" s="70" t="s">
        <v>24064</v>
      </c>
      <c r="I1709" s="74" t="s">
        <v>24065</v>
      </c>
      <c r="J1709" s="70">
        <v>7550011</v>
      </c>
      <c r="K1709" s="70" t="s">
        <v>24066</v>
      </c>
      <c r="L1709" s="70">
        <v>450</v>
      </c>
      <c r="M1709" s="70">
        <v>1927</v>
      </c>
      <c r="N1709" s="70" t="s">
        <v>24067</v>
      </c>
      <c r="O1709" s="70" t="s">
        <v>4456</v>
      </c>
    </row>
    <row r="1710" spans="1:17" s="70" customFormat="1" ht="24" x14ac:dyDescent="0.3">
      <c r="A1710" s="70" t="s">
        <v>10393</v>
      </c>
      <c r="B1710" s="70" t="s">
        <v>24050</v>
      </c>
      <c r="C1710" s="70">
        <v>378</v>
      </c>
      <c r="D1710" s="70" t="s">
        <v>24068</v>
      </c>
      <c r="E1710" s="70" t="s">
        <v>15152</v>
      </c>
      <c r="F1710" s="70" t="s">
        <v>24069</v>
      </c>
      <c r="H1710" s="74" t="s">
        <v>24070</v>
      </c>
      <c r="I1710" s="74" t="s">
        <v>24072</v>
      </c>
      <c r="J1710" s="70">
        <v>2390946</v>
      </c>
      <c r="K1710" s="70" t="s">
        <v>24073</v>
      </c>
      <c r="L1710" s="70">
        <v>95</v>
      </c>
      <c r="M1710" s="70">
        <v>1997</v>
      </c>
      <c r="N1710" s="70" t="s">
        <v>24074</v>
      </c>
      <c r="O1710" s="70" t="s">
        <v>15152</v>
      </c>
    </row>
    <row r="1711" spans="1:17" s="70" customFormat="1" ht="24" x14ac:dyDescent="0.3">
      <c r="A1711" s="70" t="s">
        <v>12549</v>
      </c>
      <c r="B1711" s="70" t="s">
        <v>6255</v>
      </c>
      <c r="C1711" s="70">
        <v>378</v>
      </c>
      <c r="D1711" s="70" t="s">
        <v>24075</v>
      </c>
      <c r="E1711" s="70" t="s">
        <v>4456</v>
      </c>
      <c r="F1711" s="70" t="s">
        <v>24076</v>
      </c>
      <c r="K1711" s="70" t="s">
        <v>24077</v>
      </c>
      <c r="L1711" s="70">
        <v>180</v>
      </c>
      <c r="M1711" s="70">
        <v>1938</v>
      </c>
      <c r="N1711" s="70" t="s">
        <v>24078</v>
      </c>
      <c r="O1711" s="70" t="s">
        <v>4456</v>
      </c>
    </row>
    <row r="1712" spans="1:17" s="70" customFormat="1" ht="24" x14ac:dyDescent="0.3">
      <c r="A1712" s="70" t="s">
        <v>11807</v>
      </c>
      <c r="B1712" s="70" t="s">
        <v>5431</v>
      </c>
      <c r="C1712" s="70">
        <v>378</v>
      </c>
      <c r="D1712" s="70" t="s">
        <v>24079</v>
      </c>
      <c r="E1712" s="70" t="s">
        <v>9179</v>
      </c>
      <c r="F1712" s="70" t="s">
        <v>24080</v>
      </c>
      <c r="H1712" s="70" t="s">
        <v>24081</v>
      </c>
      <c r="I1712" s="74" t="s">
        <v>24082</v>
      </c>
      <c r="K1712" s="70" t="s">
        <v>24083</v>
      </c>
      <c r="L1712" s="70">
        <v>180</v>
      </c>
      <c r="M1712" s="70">
        <v>1987</v>
      </c>
      <c r="N1712" s="70" t="s">
        <v>24084</v>
      </c>
      <c r="O1712" s="70" t="s">
        <v>4456</v>
      </c>
    </row>
    <row r="1713" spans="1:17" s="70" customFormat="1" ht="24" x14ac:dyDescent="0.3">
      <c r="A1713" s="70" t="s">
        <v>10543</v>
      </c>
      <c r="B1713" s="70" t="s">
        <v>3992</v>
      </c>
      <c r="C1713" s="70">
        <v>378</v>
      </c>
      <c r="D1713" s="70" t="s">
        <v>24085</v>
      </c>
      <c r="E1713" s="70" t="s">
        <v>15422</v>
      </c>
      <c r="F1713" s="70" t="s">
        <v>24086</v>
      </c>
      <c r="H1713" s="74" t="s">
        <v>24071</v>
      </c>
      <c r="I1713" s="74" t="s">
        <v>24087</v>
      </c>
      <c r="K1713" s="70" t="s">
        <v>24088</v>
      </c>
      <c r="L1713" s="70">
        <v>450</v>
      </c>
      <c r="M1713" s="70">
        <v>1997</v>
      </c>
      <c r="N1713" s="70" t="s">
        <v>24089</v>
      </c>
      <c r="O1713" s="70" t="s">
        <v>4456</v>
      </c>
    </row>
    <row r="1714" spans="1:17" s="70" customFormat="1" x14ac:dyDescent="0.3">
      <c r="A1714" s="70" t="s">
        <v>14305</v>
      </c>
      <c r="B1714" s="70" t="s">
        <v>8318</v>
      </c>
      <c r="C1714" s="70">
        <v>379</v>
      </c>
      <c r="D1714" s="70" t="s">
        <v>24090</v>
      </c>
      <c r="E1714" s="70" t="s">
        <v>15241</v>
      </c>
      <c r="F1714" s="70">
        <v>227532000</v>
      </c>
      <c r="G1714" s="70">
        <v>225380538</v>
      </c>
      <c r="H1714" s="70" t="s">
        <v>24091</v>
      </c>
      <c r="I1714" s="74" t="s">
        <v>24092</v>
      </c>
      <c r="K1714" s="70" t="s">
        <v>24093</v>
      </c>
      <c r="L1714" s="70">
        <v>120</v>
      </c>
      <c r="M1714" s="70">
        <v>1992</v>
      </c>
      <c r="N1714" s="70" t="s">
        <v>24094</v>
      </c>
      <c r="O1714" s="70" t="s">
        <v>4456</v>
      </c>
      <c r="P1714" s="70" t="s">
        <v>15246</v>
      </c>
      <c r="Q1714" s="70" t="s">
        <v>4460</v>
      </c>
    </row>
    <row r="1715" spans="1:17" s="70" customFormat="1" x14ac:dyDescent="0.3">
      <c r="A1715" s="70" t="s">
        <v>10801</v>
      </c>
      <c r="B1715" s="70" t="s">
        <v>4294</v>
      </c>
      <c r="C1715" s="70">
        <v>379</v>
      </c>
      <c r="D1715" s="70" t="s">
        <v>24095</v>
      </c>
      <c r="E1715" s="70" t="s">
        <v>15129</v>
      </c>
      <c r="F1715" s="70" t="s">
        <v>24096</v>
      </c>
      <c r="G1715" s="70">
        <v>227763143</v>
      </c>
      <c r="H1715" s="70" t="s">
        <v>24097</v>
      </c>
      <c r="I1715" s="74" t="s">
        <v>24098</v>
      </c>
      <c r="K1715" s="70" t="s">
        <v>24099</v>
      </c>
      <c r="L1715" s="70">
        <v>35</v>
      </c>
      <c r="M1715" s="70">
        <v>1992</v>
      </c>
      <c r="N1715" s="70" t="s">
        <v>24100</v>
      </c>
      <c r="O1715" s="70" t="s">
        <v>4456</v>
      </c>
    </row>
    <row r="1716" spans="1:17" s="70" customFormat="1" ht="24" x14ac:dyDescent="0.3">
      <c r="A1716" s="70" t="s">
        <v>9901</v>
      </c>
      <c r="B1716" s="70" t="s">
        <v>3266</v>
      </c>
      <c r="C1716" s="70">
        <v>379</v>
      </c>
      <c r="D1716" s="70" t="s">
        <v>24101</v>
      </c>
      <c r="E1716" s="70" t="s">
        <v>15390</v>
      </c>
      <c r="F1716" s="70" t="s">
        <v>24102</v>
      </c>
      <c r="H1716" s="70" t="s">
        <v>24103</v>
      </c>
      <c r="I1716" s="74" t="s">
        <v>24104</v>
      </c>
      <c r="K1716" s="70" t="s">
        <v>24105</v>
      </c>
      <c r="L1716" s="70">
        <v>30</v>
      </c>
      <c r="M1716" s="70">
        <v>1978</v>
      </c>
      <c r="N1716" s="70" t="s">
        <v>24106</v>
      </c>
      <c r="O1716" s="70" t="s">
        <v>4456</v>
      </c>
      <c r="P1716" s="70" t="s">
        <v>16193</v>
      </c>
    </row>
    <row r="1717" spans="1:17" s="70" customFormat="1" x14ac:dyDescent="0.3">
      <c r="A1717" s="70" t="s">
        <v>11949</v>
      </c>
      <c r="B1717" s="70" t="s">
        <v>5594</v>
      </c>
      <c r="C1717" s="70">
        <v>379</v>
      </c>
      <c r="D1717" s="70" t="s">
        <v>24107</v>
      </c>
      <c r="E1717" s="70" t="s">
        <v>23444</v>
      </c>
      <c r="F1717" s="70">
        <v>223526600</v>
      </c>
      <c r="H1717" s="74" t="s">
        <v>24108</v>
      </c>
      <c r="I1717" s="74" t="s">
        <v>24109</v>
      </c>
      <c r="K1717" s="70" t="s">
        <v>24110</v>
      </c>
      <c r="L1717" s="70">
        <v>10</v>
      </c>
      <c r="M1717" s="70">
        <v>1996</v>
      </c>
      <c r="N1717" s="70" t="s">
        <v>24111</v>
      </c>
      <c r="O1717" s="70" t="s">
        <v>4456</v>
      </c>
    </row>
    <row r="1718" spans="1:17" s="70" customFormat="1" x14ac:dyDescent="0.3">
      <c r="A1718" s="70" t="s">
        <v>11289</v>
      </c>
      <c r="B1718" s="70" t="s">
        <v>4852</v>
      </c>
      <c r="C1718" s="70">
        <v>379</v>
      </c>
      <c r="D1718" s="70" t="s">
        <v>24112</v>
      </c>
      <c r="E1718" s="70" t="s">
        <v>17277</v>
      </c>
      <c r="F1718" s="70">
        <v>227930828</v>
      </c>
      <c r="H1718" s="70" t="s">
        <v>24113</v>
      </c>
      <c r="I1718" s="74" t="s">
        <v>24114</v>
      </c>
      <c r="K1718" s="70" t="s">
        <v>24115</v>
      </c>
      <c r="L1718" s="70">
        <v>4</v>
      </c>
      <c r="M1718" s="70">
        <v>2005</v>
      </c>
      <c r="N1718" s="70" t="s">
        <v>24116</v>
      </c>
      <c r="O1718" s="70" t="s">
        <v>4456</v>
      </c>
    </row>
    <row r="1719" spans="1:17" s="70" customFormat="1" ht="36" x14ac:dyDescent="0.3">
      <c r="A1719" s="70" t="s">
        <v>13013</v>
      </c>
      <c r="B1719" s="70" t="s">
        <v>6904</v>
      </c>
      <c r="C1719" s="70">
        <v>379</v>
      </c>
      <c r="D1719" s="70" t="s">
        <v>24117</v>
      </c>
      <c r="E1719" s="70" t="s">
        <v>9256</v>
      </c>
      <c r="F1719" s="70" t="s">
        <v>24118</v>
      </c>
      <c r="G1719" s="70">
        <v>226019529</v>
      </c>
      <c r="H1719" s="74" t="s">
        <v>24119</v>
      </c>
      <c r="I1719" s="74" t="s">
        <v>24120</v>
      </c>
      <c r="K1719" s="70" t="s">
        <v>24121</v>
      </c>
      <c r="L1719" s="70">
        <v>569</v>
      </c>
      <c r="M1719" s="70">
        <v>1967</v>
      </c>
      <c r="N1719" s="70" t="s">
        <v>15680</v>
      </c>
      <c r="O1719" s="70" t="s">
        <v>4456</v>
      </c>
      <c r="P1719" s="70" t="s">
        <v>17195</v>
      </c>
      <c r="Q1719" s="70" t="s">
        <v>9229</v>
      </c>
    </row>
    <row r="1720" spans="1:17" s="70" customFormat="1" x14ac:dyDescent="0.3">
      <c r="A1720" s="70" t="s">
        <v>12763</v>
      </c>
      <c r="B1720" s="70" t="s">
        <v>6600</v>
      </c>
      <c r="C1720" s="70">
        <v>380</v>
      </c>
      <c r="D1720" s="70" t="s">
        <v>24122</v>
      </c>
      <c r="E1720" s="70" t="s">
        <v>9179</v>
      </c>
      <c r="F1720" s="70">
        <v>224983000</v>
      </c>
      <c r="H1720" s="74" t="s">
        <v>24123</v>
      </c>
      <c r="I1720" s="74" t="s">
        <v>24124</v>
      </c>
      <c r="K1720" s="70" t="s">
        <v>24125</v>
      </c>
      <c r="L1720" s="70">
        <v>102</v>
      </c>
      <c r="M1720" s="70">
        <v>1994</v>
      </c>
      <c r="N1720" s="70" t="s">
        <v>24126</v>
      </c>
      <c r="O1720" s="70" t="s">
        <v>4456</v>
      </c>
    </row>
    <row r="1721" spans="1:17" s="70" customFormat="1" x14ac:dyDescent="0.3">
      <c r="A1721" s="70" t="s">
        <v>13629</v>
      </c>
      <c r="B1721" s="70" t="s">
        <v>7563</v>
      </c>
      <c r="C1721" s="70">
        <v>380</v>
      </c>
      <c r="D1721" s="70" t="s">
        <v>24127</v>
      </c>
      <c r="E1721" s="70" t="s">
        <v>15595</v>
      </c>
      <c r="F1721" s="70">
        <v>223374000</v>
      </c>
      <c r="H1721" s="74" t="s">
        <v>24128</v>
      </c>
      <c r="I1721" s="74" t="s">
        <v>24129</v>
      </c>
      <c r="K1721" s="70" t="s">
        <v>24130</v>
      </c>
      <c r="L1721" s="70">
        <v>500</v>
      </c>
      <c r="M1721" s="70">
        <v>1998</v>
      </c>
      <c r="N1721" s="70" t="s">
        <v>24131</v>
      </c>
      <c r="O1721" s="70" t="s">
        <v>4456</v>
      </c>
    </row>
    <row r="1722" spans="1:17" s="70" customFormat="1" x14ac:dyDescent="0.3">
      <c r="A1722" s="70" t="s">
        <v>10312</v>
      </c>
      <c r="B1722" s="70" t="s">
        <v>3739</v>
      </c>
      <c r="C1722" s="70">
        <v>380</v>
      </c>
      <c r="D1722" s="70" t="s">
        <v>24132</v>
      </c>
      <c r="E1722" s="70" t="s">
        <v>15241</v>
      </c>
      <c r="F1722" s="70">
        <v>226549700</v>
      </c>
      <c r="H1722" s="74" t="s">
        <v>24133</v>
      </c>
      <c r="I1722" s="74" t="s">
        <v>24134</v>
      </c>
      <c r="K1722" s="70" t="s">
        <v>24135</v>
      </c>
      <c r="L1722" s="70">
        <v>98</v>
      </c>
      <c r="M1722" s="70">
        <v>1987</v>
      </c>
      <c r="N1722" s="70" t="s">
        <v>24136</v>
      </c>
      <c r="O1722" s="70" t="s">
        <v>4456</v>
      </c>
    </row>
    <row r="1723" spans="1:17" s="70" customFormat="1" x14ac:dyDescent="0.3">
      <c r="A1723" s="70" t="s">
        <v>12611</v>
      </c>
      <c r="B1723" s="70" t="s">
        <v>6325</v>
      </c>
      <c r="C1723" s="70">
        <v>380</v>
      </c>
      <c r="D1723" s="70" t="s">
        <v>24137</v>
      </c>
      <c r="E1723" s="70" t="s">
        <v>15115</v>
      </c>
      <c r="F1723" s="70">
        <v>224895500</v>
      </c>
      <c r="H1723" s="74" t="s">
        <v>24138</v>
      </c>
      <c r="I1723" s="74" t="s">
        <v>24139</v>
      </c>
      <c r="K1723" s="70" t="s">
        <v>24140</v>
      </c>
      <c r="L1723" s="70">
        <v>390</v>
      </c>
      <c r="M1723" s="70">
        <v>1979</v>
      </c>
      <c r="N1723" s="70" t="s">
        <v>21886</v>
      </c>
      <c r="O1723" s="70" t="s">
        <v>4456</v>
      </c>
    </row>
    <row r="1724" spans="1:17" s="70" customFormat="1" ht="24" x14ac:dyDescent="0.3">
      <c r="A1724" s="70" t="s">
        <v>11293</v>
      </c>
      <c r="B1724" s="70" t="s">
        <v>4856</v>
      </c>
      <c r="C1724" s="70">
        <v>380</v>
      </c>
      <c r="D1724" s="70" t="s">
        <v>24141</v>
      </c>
      <c r="E1724" s="70" t="s">
        <v>9267</v>
      </c>
      <c r="F1724" s="70">
        <v>223284200</v>
      </c>
      <c r="H1724" s="70" t="s">
        <v>24142</v>
      </c>
      <c r="I1724" s="74" t="s">
        <v>24143</v>
      </c>
      <c r="J1724" s="70">
        <v>9390385</v>
      </c>
      <c r="K1724" s="70" t="s">
        <v>24144</v>
      </c>
      <c r="L1724" s="70">
        <v>70</v>
      </c>
      <c r="M1724" s="70">
        <v>1987</v>
      </c>
      <c r="N1724" s="70" t="s">
        <v>24145</v>
      </c>
      <c r="O1724" s="70" t="s">
        <v>4456</v>
      </c>
      <c r="P1724" s="70" t="s">
        <v>15246</v>
      </c>
      <c r="Q1724" s="70" t="s">
        <v>9229</v>
      </c>
    </row>
    <row r="1725" spans="1:17" s="70" customFormat="1" ht="24" x14ac:dyDescent="0.3">
      <c r="A1725" s="70" t="s">
        <v>9939</v>
      </c>
      <c r="B1725" s="70" t="s">
        <v>3304</v>
      </c>
      <c r="C1725" s="70">
        <v>381</v>
      </c>
      <c r="D1725" s="70" t="s">
        <v>24146</v>
      </c>
      <c r="E1725" s="70" t="s">
        <v>9267</v>
      </c>
      <c r="F1725" s="70" t="s">
        <v>24147</v>
      </c>
      <c r="G1725" s="70">
        <v>224891501</v>
      </c>
      <c r="H1725" s="70" t="s">
        <v>24148</v>
      </c>
      <c r="I1725" s="74" t="s">
        <v>24149</v>
      </c>
      <c r="K1725" s="70" t="s">
        <v>24150</v>
      </c>
      <c r="L1725" s="70">
        <v>200</v>
      </c>
      <c r="M1725" s="70">
        <v>1993</v>
      </c>
      <c r="N1725" s="70" t="s">
        <v>24151</v>
      </c>
      <c r="O1725" s="70" t="s">
        <v>4456</v>
      </c>
    </row>
    <row r="1726" spans="1:17" s="70" customFormat="1" x14ac:dyDescent="0.3">
      <c r="A1726" s="70" t="s">
        <v>13082</v>
      </c>
      <c r="B1726" s="70" t="s">
        <v>6974</v>
      </c>
      <c r="C1726" s="70">
        <v>381</v>
      </c>
      <c r="D1726" s="70" t="s">
        <v>24157</v>
      </c>
      <c r="E1726" s="70" t="s">
        <v>9151</v>
      </c>
      <c r="F1726" s="70">
        <v>227900200</v>
      </c>
      <c r="G1726" s="70">
        <v>227900200</v>
      </c>
      <c r="H1726" s="74" t="s">
        <v>24158</v>
      </c>
      <c r="I1726" s="74" t="s">
        <v>24159</v>
      </c>
      <c r="K1726" s="70" t="s">
        <v>24160</v>
      </c>
      <c r="L1726" s="70">
        <v>35</v>
      </c>
      <c r="M1726" s="70">
        <v>1970</v>
      </c>
      <c r="N1726" s="70" t="s">
        <v>20570</v>
      </c>
      <c r="O1726" s="70" t="s">
        <v>4456</v>
      </c>
    </row>
    <row r="1727" spans="1:17" s="70" customFormat="1" ht="24" x14ac:dyDescent="0.3">
      <c r="A1727" s="70" t="s">
        <v>10832</v>
      </c>
      <c r="B1727" s="70" t="s">
        <v>4335</v>
      </c>
      <c r="C1727" s="70">
        <v>381</v>
      </c>
      <c r="D1727" s="70" t="s">
        <v>24161</v>
      </c>
      <c r="E1727" s="70" t="s">
        <v>4456</v>
      </c>
      <c r="F1727" s="70" t="s">
        <v>24162</v>
      </c>
      <c r="G1727" s="70">
        <v>223982501</v>
      </c>
      <c r="H1727" s="70" t="s">
        <v>24163</v>
      </c>
      <c r="I1727" s="70" t="s">
        <v>24164</v>
      </c>
      <c r="J1727" s="70">
        <v>8360272</v>
      </c>
      <c r="K1727" s="70" t="s">
        <v>24165</v>
      </c>
      <c r="L1727" s="70">
        <v>90</v>
      </c>
      <c r="M1727" s="70">
        <v>1985</v>
      </c>
      <c r="N1727" s="70" t="s">
        <v>24166</v>
      </c>
      <c r="O1727" s="70" t="s">
        <v>4456</v>
      </c>
    </row>
    <row r="1728" spans="1:17" s="70" customFormat="1" x14ac:dyDescent="0.3">
      <c r="A1728" s="70" t="s">
        <v>12917</v>
      </c>
      <c r="B1728" s="70" t="s">
        <v>6779</v>
      </c>
      <c r="C1728" s="70">
        <v>381</v>
      </c>
      <c r="D1728" s="70" t="s">
        <v>24167</v>
      </c>
      <c r="E1728" s="70" t="s">
        <v>15588</v>
      </c>
      <c r="F1728" s="70">
        <v>222380984</v>
      </c>
      <c r="H1728" s="74" t="s">
        <v>24168</v>
      </c>
      <c r="I1728" s="74" t="s">
        <v>24169</v>
      </c>
      <c r="J1728" s="70">
        <v>7810964</v>
      </c>
      <c r="K1728" s="70" t="s">
        <v>24170</v>
      </c>
      <c r="L1728" s="70">
        <v>60</v>
      </c>
      <c r="M1728" s="70">
        <v>1976</v>
      </c>
      <c r="N1728" s="70" t="s">
        <v>24171</v>
      </c>
      <c r="O1728" s="70" t="s">
        <v>4456</v>
      </c>
    </row>
    <row r="1729" spans="1:15" s="70" customFormat="1" ht="36" x14ac:dyDescent="0.3">
      <c r="A1729" s="70" t="s">
        <v>11670</v>
      </c>
      <c r="B1729" s="70" t="s">
        <v>5271</v>
      </c>
      <c r="C1729" s="70">
        <v>381</v>
      </c>
      <c r="D1729" s="70" t="s">
        <v>24172</v>
      </c>
      <c r="E1729" s="70" t="s">
        <v>15197</v>
      </c>
      <c r="F1729" s="70" t="s">
        <v>24173</v>
      </c>
      <c r="H1729" s="70" t="s">
        <v>24174</v>
      </c>
      <c r="I1729" s="74" t="s">
        <v>24175</v>
      </c>
      <c r="J1729" s="70">
        <v>8730596</v>
      </c>
      <c r="K1729" s="70" t="s">
        <v>24176</v>
      </c>
      <c r="L1729" s="70">
        <v>1140</v>
      </c>
      <c r="M1729" s="70">
        <v>1997</v>
      </c>
      <c r="N1729" s="70" t="s">
        <v>24177</v>
      </c>
      <c r="O1729" s="70" t="s">
        <v>4456</v>
      </c>
    </row>
    <row r="1730" spans="1:15" s="70" customFormat="1" ht="24" x14ac:dyDescent="0.3">
      <c r="A1730" s="70" t="s">
        <v>12619</v>
      </c>
      <c r="B1730" s="70" t="s">
        <v>6337</v>
      </c>
      <c r="C1730" s="70">
        <v>381</v>
      </c>
      <c r="D1730" s="70" t="s">
        <v>24152</v>
      </c>
      <c r="E1730" s="70" t="s">
        <v>9151</v>
      </c>
      <c r="F1730" s="70">
        <v>228292800</v>
      </c>
      <c r="H1730" s="74" t="s">
        <v>24153</v>
      </c>
      <c r="I1730" s="74" t="s">
        <v>24154</v>
      </c>
      <c r="J1730" s="70">
        <v>7501278</v>
      </c>
      <c r="K1730" s="70" t="s">
        <v>24155</v>
      </c>
      <c r="L1730" s="70">
        <v>30</v>
      </c>
      <c r="M1730" s="70">
        <v>1997</v>
      </c>
      <c r="N1730" s="70" t="s">
        <v>24156</v>
      </c>
      <c r="O1730" s="70" t="s">
        <v>4456</v>
      </c>
    </row>
    <row r="1731" spans="1:15" s="70" customFormat="1" x14ac:dyDescent="0.3">
      <c r="A1731" s="70" t="s">
        <v>11808</v>
      </c>
      <c r="B1731" s="70" t="s">
        <v>5432</v>
      </c>
      <c r="C1731" s="70">
        <v>382</v>
      </c>
      <c r="D1731" s="70" t="s">
        <v>24178</v>
      </c>
      <c r="E1731" s="70" t="s">
        <v>9151</v>
      </c>
      <c r="F1731" s="70">
        <v>228983000</v>
      </c>
      <c r="I1731" s="74" t="s">
        <v>24179</v>
      </c>
      <c r="K1731" s="70" t="s">
        <v>24180</v>
      </c>
      <c r="L1731" s="70">
        <v>3500</v>
      </c>
      <c r="N1731" s="70" t="s">
        <v>24181</v>
      </c>
      <c r="O1731" s="70" t="s">
        <v>4456</v>
      </c>
    </row>
    <row r="1732" spans="1:15" s="70" customFormat="1" ht="24" x14ac:dyDescent="0.3">
      <c r="A1732" s="70" t="s">
        <v>11772</v>
      </c>
      <c r="B1732" s="70" t="s">
        <v>5392</v>
      </c>
      <c r="C1732" s="70">
        <v>382</v>
      </c>
      <c r="D1732" s="70" t="s">
        <v>24182</v>
      </c>
      <c r="E1732" s="70" t="s">
        <v>15266</v>
      </c>
      <c r="F1732" s="70">
        <v>224291100</v>
      </c>
      <c r="H1732" s="74" t="s">
        <v>24183</v>
      </c>
      <c r="I1732" s="74" t="s">
        <v>24185</v>
      </c>
      <c r="K1732" s="70" t="s">
        <v>24186</v>
      </c>
      <c r="L1732" s="70">
        <v>120</v>
      </c>
      <c r="N1732" s="70" t="s">
        <v>24187</v>
      </c>
      <c r="O1732" s="70" t="s">
        <v>4456</v>
      </c>
    </row>
    <row r="1733" spans="1:15" s="70" customFormat="1" ht="24" x14ac:dyDescent="0.3">
      <c r="A1733" s="70" t="s">
        <v>12869</v>
      </c>
      <c r="B1733" s="70" t="s">
        <v>6714</v>
      </c>
      <c r="C1733" s="70">
        <v>382</v>
      </c>
      <c r="D1733" s="70" t="s">
        <v>24188</v>
      </c>
      <c r="E1733" s="70" t="s">
        <v>16907</v>
      </c>
      <c r="F1733" s="70">
        <v>227201900</v>
      </c>
      <c r="H1733" s="74" t="s">
        <v>24189</v>
      </c>
      <c r="I1733" s="74" t="s">
        <v>24190</v>
      </c>
      <c r="K1733" s="70" t="s">
        <v>24191</v>
      </c>
      <c r="L1733" s="70">
        <v>25</v>
      </c>
      <c r="N1733" s="70" t="s">
        <v>24192</v>
      </c>
      <c r="O1733" s="70" t="s">
        <v>4456</v>
      </c>
    </row>
    <row r="1734" spans="1:15" s="70" customFormat="1" x14ac:dyDescent="0.3">
      <c r="A1734" s="70" t="s">
        <v>10595</v>
      </c>
      <c r="B1734" s="70" t="s">
        <v>4054</v>
      </c>
      <c r="C1734" s="70">
        <v>382</v>
      </c>
      <c r="D1734" s="70" t="s">
        <v>24193</v>
      </c>
      <c r="E1734" s="70" t="s">
        <v>4456</v>
      </c>
      <c r="F1734" s="70">
        <v>224331111</v>
      </c>
      <c r="H1734" s="74" t="s">
        <v>24194</v>
      </c>
      <c r="I1734" s="74" t="s">
        <v>24195</v>
      </c>
      <c r="K1734" s="70" t="s">
        <v>24196</v>
      </c>
      <c r="N1734" s="70" t="s">
        <v>24197</v>
      </c>
      <c r="O1734" s="70" t="s">
        <v>4456</v>
      </c>
    </row>
    <row r="1735" spans="1:15" s="70" customFormat="1" ht="24" x14ac:dyDescent="0.3">
      <c r="A1735" s="70" t="s">
        <v>12060</v>
      </c>
      <c r="B1735" s="70" t="s">
        <v>5726</v>
      </c>
      <c r="C1735" s="70">
        <v>382</v>
      </c>
      <c r="D1735" s="70" t="s">
        <v>24198</v>
      </c>
      <c r="E1735" s="70" t="s">
        <v>15197</v>
      </c>
      <c r="F1735" s="70">
        <v>225914300</v>
      </c>
      <c r="G1735" s="70">
        <v>225914330</v>
      </c>
      <c r="H1735" s="74" t="s">
        <v>24199</v>
      </c>
      <c r="I1735" s="74" t="s">
        <v>24200</v>
      </c>
      <c r="J1735" s="70">
        <v>8730594</v>
      </c>
      <c r="K1735" s="70" t="s">
        <v>24201</v>
      </c>
      <c r="L1735" s="70">
        <v>45</v>
      </c>
      <c r="M1735" s="70">
        <v>2005</v>
      </c>
      <c r="N1735" s="70" t="s">
        <v>24202</v>
      </c>
      <c r="O1735" s="70" t="s">
        <v>4456</v>
      </c>
    </row>
    <row r="1736" spans="1:15" s="70" customFormat="1" x14ac:dyDescent="0.3">
      <c r="A1736" s="70" t="s">
        <v>11054</v>
      </c>
      <c r="B1736" s="70" t="s">
        <v>4597</v>
      </c>
      <c r="C1736" s="70">
        <v>382</v>
      </c>
      <c r="D1736" s="70" t="s">
        <v>24203</v>
      </c>
      <c r="E1736" s="70" t="s">
        <v>15129</v>
      </c>
      <c r="F1736" s="70">
        <v>224840400</v>
      </c>
      <c r="H1736" s="74" t="s">
        <v>24184</v>
      </c>
      <c r="I1736" s="74" t="s">
        <v>24204</v>
      </c>
      <c r="J1736" s="70">
        <v>9160286</v>
      </c>
      <c r="K1736" s="70" t="s">
        <v>24205</v>
      </c>
      <c r="L1736" s="70">
        <v>56</v>
      </c>
      <c r="M1736" s="70">
        <v>1978</v>
      </c>
      <c r="N1736" s="70" t="s">
        <v>24206</v>
      </c>
      <c r="O1736" s="70" t="s">
        <v>4456</v>
      </c>
    </row>
    <row r="1737" spans="1:15" s="70" customFormat="1" x14ac:dyDescent="0.3">
      <c r="A1737" s="70" t="s">
        <v>10999</v>
      </c>
      <c r="B1737" s="70" t="s">
        <v>4529</v>
      </c>
      <c r="C1737" s="70">
        <v>382</v>
      </c>
      <c r="D1737" s="70" t="s">
        <v>24207</v>
      </c>
      <c r="E1737" s="70" t="s">
        <v>15462</v>
      </c>
      <c r="F1737" s="70">
        <v>229253000</v>
      </c>
      <c r="H1737" s="74" t="s">
        <v>24208</v>
      </c>
      <c r="I1737" s="74" t="s">
        <v>24209</v>
      </c>
      <c r="J1737" s="70">
        <v>9260058</v>
      </c>
      <c r="K1737" s="70" t="s">
        <v>24210</v>
      </c>
      <c r="L1737" s="70">
        <v>36</v>
      </c>
      <c r="M1737" s="70">
        <v>1985</v>
      </c>
      <c r="N1737" s="70" t="s">
        <v>24211</v>
      </c>
      <c r="O1737" s="70" t="s">
        <v>4456</v>
      </c>
    </row>
    <row r="1738" spans="1:15" s="70" customFormat="1" ht="24" x14ac:dyDescent="0.3">
      <c r="A1738" s="70" t="s">
        <v>9940</v>
      </c>
      <c r="B1738" s="70" t="s">
        <v>3305</v>
      </c>
      <c r="C1738" s="70">
        <v>382</v>
      </c>
      <c r="D1738" s="70" t="s">
        <v>24212</v>
      </c>
      <c r="E1738" s="70" t="s">
        <v>4456</v>
      </c>
      <c r="F1738" s="70" t="s">
        <v>24213</v>
      </c>
      <c r="H1738" s="74" t="s">
        <v>24214</v>
      </c>
      <c r="I1738" s="74" t="s">
        <v>24215</v>
      </c>
      <c r="J1738" s="70">
        <v>8360477</v>
      </c>
      <c r="K1738" s="70" t="s">
        <v>24216</v>
      </c>
      <c r="L1738" s="70">
        <v>40</v>
      </c>
      <c r="M1738" s="70">
        <v>2008</v>
      </c>
      <c r="N1738" s="70" t="s">
        <v>24217</v>
      </c>
      <c r="O1738" s="70" t="s">
        <v>4456</v>
      </c>
    </row>
    <row r="1739" spans="1:15" s="70" customFormat="1" ht="24" x14ac:dyDescent="0.3">
      <c r="A1739" s="70" t="s">
        <v>12989</v>
      </c>
      <c r="B1739" s="70" t="s">
        <v>24220</v>
      </c>
      <c r="C1739" s="70">
        <v>383</v>
      </c>
      <c r="D1739" s="70" t="s">
        <v>24221</v>
      </c>
      <c r="E1739" s="70" t="s">
        <v>20466</v>
      </c>
      <c r="F1739" s="70" t="s">
        <v>24222</v>
      </c>
      <c r="H1739" s="74" t="s">
        <v>24223</v>
      </c>
      <c r="I1739" s="74" t="s">
        <v>24224</v>
      </c>
      <c r="K1739" s="70" t="s">
        <v>24225</v>
      </c>
      <c r="L1739" s="70">
        <v>250</v>
      </c>
      <c r="M1739" s="70">
        <v>1982</v>
      </c>
      <c r="N1739" s="70" t="s">
        <v>21611</v>
      </c>
      <c r="O1739" s="70" t="s">
        <v>20466</v>
      </c>
    </row>
    <row r="1740" spans="1:15" s="70" customFormat="1" ht="24" x14ac:dyDescent="0.3">
      <c r="A1740" s="70" t="s">
        <v>9917</v>
      </c>
      <c r="B1740" s="70" t="s">
        <v>24219</v>
      </c>
      <c r="C1740" s="70">
        <v>383</v>
      </c>
      <c r="D1740" s="70" t="s">
        <v>24226</v>
      </c>
      <c r="E1740" s="70" t="s">
        <v>15866</v>
      </c>
      <c r="F1740" s="70" t="s">
        <v>24227</v>
      </c>
      <c r="H1740" s="74" t="s">
        <v>24228</v>
      </c>
      <c r="K1740" s="70" t="s">
        <v>24229</v>
      </c>
      <c r="L1740" s="70">
        <v>34</v>
      </c>
      <c r="M1740" s="70">
        <v>1956</v>
      </c>
      <c r="N1740" s="70" t="s">
        <v>24230</v>
      </c>
      <c r="O1740" s="70" t="s">
        <v>15866</v>
      </c>
    </row>
    <row r="1741" spans="1:15" s="70" customFormat="1" ht="24" x14ac:dyDescent="0.3">
      <c r="A1741" s="70" t="s">
        <v>12617</v>
      </c>
      <c r="B1741" s="70" t="s">
        <v>24218</v>
      </c>
      <c r="C1741" s="70">
        <v>383</v>
      </c>
      <c r="D1741" s="70" t="s">
        <v>24231</v>
      </c>
      <c r="E1741" s="70" t="s">
        <v>17852</v>
      </c>
      <c r="F1741" s="70" t="s">
        <v>24232</v>
      </c>
      <c r="H1741" s="74" t="s">
        <v>24233</v>
      </c>
      <c r="K1741" s="70" t="s">
        <v>24234</v>
      </c>
      <c r="L1741" s="70">
        <v>84</v>
      </c>
      <c r="M1741" s="70">
        <v>1980</v>
      </c>
      <c r="N1741" s="70" t="s">
        <v>24235</v>
      </c>
      <c r="O1741" s="70" t="s">
        <v>17852</v>
      </c>
    </row>
    <row r="1742" spans="1:15" s="70" customFormat="1" ht="24" x14ac:dyDescent="0.3">
      <c r="A1742" s="70" t="s">
        <v>9577</v>
      </c>
      <c r="B1742" s="70" t="s">
        <v>2787</v>
      </c>
      <c r="C1742" s="70">
        <v>383</v>
      </c>
      <c r="D1742" s="70" t="s">
        <v>24236</v>
      </c>
      <c r="E1742" s="70" t="s">
        <v>4456</v>
      </c>
      <c r="F1742" s="70">
        <v>224225300</v>
      </c>
      <c r="H1742" s="74" t="s">
        <v>24237</v>
      </c>
      <c r="I1742" s="74" t="s">
        <v>24238</v>
      </c>
      <c r="K1742" s="70" t="s">
        <v>24239</v>
      </c>
      <c r="L1742" s="70">
        <v>115</v>
      </c>
      <c r="M1742" s="70">
        <v>1979</v>
      </c>
      <c r="N1742" s="70" t="s">
        <v>24240</v>
      </c>
      <c r="O1742" s="70" t="s">
        <v>4456</v>
      </c>
    </row>
    <row r="1743" spans="1:15" s="70" customFormat="1" ht="48" x14ac:dyDescent="0.3">
      <c r="A1743" s="70" t="s">
        <v>10596</v>
      </c>
      <c r="B1743" s="70" t="s">
        <v>4055</v>
      </c>
      <c r="C1743" s="70">
        <v>383</v>
      </c>
      <c r="D1743" s="70" t="s">
        <v>24241</v>
      </c>
      <c r="E1743" s="70" t="s">
        <v>15197</v>
      </c>
      <c r="F1743" s="70">
        <v>223871000</v>
      </c>
      <c r="G1743" s="70" t="s">
        <v>24242</v>
      </c>
      <c r="H1743" s="74" t="s">
        <v>24243</v>
      </c>
      <c r="I1743" s="74" t="s">
        <v>24244</v>
      </c>
      <c r="J1743" s="70">
        <v>720024</v>
      </c>
      <c r="K1743" s="70" t="s">
        <v>24245</v>
      </c>
      <c r="L1743" s="70">
        <v>70</v>
      </c>
      <c r="M1743" s="70">
        <v>1979</v>
      </c>
      <c r="N1743" s="70" t="s">
        <v>24246</v>
      </c>
      <c r="O1743" s="70" t="s">
        <v>4456</v>
      </c>
    </row>
    <row r="1744" spans="1:15" s="70" customFormat="1" ht="24" x14ac:dyDescent="0.3">
      <c r="A1744" s="70" t="s">
        <v>11671</v>
      </c>
      <c r="B1744" s="70" t="s">
        <v>5272</v>
      </c>
      <c r="C1744" s="70">
        <v>383</v>
      </c>
      <c r="D1744" s="70" t="s">
        <v>24247</v>
      </c>
      <c r="E1744" s="70" t="s">
        <v>15197</v>
      </c>
      <c r="F1744" s="70">
        <v>226203700</v>
      </c>
      <c r="H1744" s="70" t="s">
        <v>24248</v>
      </c>
      <c r="I1744" s="74" t="s">
        <v>24249</v>
      </c>
      <c r="K1744" s="70" t="s">
        <v>24250</v>
      </c>
      <c r="L1744" s="70">
        <v>110</v>
      </c>
      <c r="M1744" s="70">
        <v>1968</v>
      </c>
      <c r="N1744" s="70" t="s">
        <v>24251</v>
      </c>
      <c r="O1744" s="70" t="s">
        <v>4456</v>
      </c>
    </row>
    <row r="1745" spans="1:17" s="70" customFormat="1" x14ac:dyDescent="0.3">
      <c r="A1745" s="70" t="s">
        <v>12618</v>
      </c>
      <c r="B1745" s="70" t="s">
        <v>6336</v>
      </c>
      <c r="C1745" s="70">
        <v>383</v>
      </c>
      <c r="D1745" s="70" t="s">
        <v>24252</v>
      </c>
      <c r="E1745" s="70" t="s">
        <v>15197</v>
      </c>
      <c r="F1745" s="70">
        <v>226686500</v>
      </c>
      <c r="H1745" s="74" t="s">
        <v>24253</v>
      </c>
      <c r="I1745" s="74" t="s">
        <v>24254</v>
      </c>
      <c r="K1745" s="70" t="s">
        <v>24255</v>
      </c>
      <c r="L1745" s="70">
        <v>80</v>
      </c>
      <c r="M1745" s="70">
        <v>1978</v>
      </c>
      <c r="N1745" s="70" t="s">
        <v>24256</v>
      </c>
      <c r="O1745" s="70" t="s">
        <v>4456</v>
      </c>
    </row>
    <row r="1746" spans="1:17" s="70" customFormat="1" x14ac:dyDescent="0.3">
      <c r="A1746" s="70" t="s">
        <v>10853</v>
      </c>
      <c r="B1746" s="70" t="s">
        <v>4359</v>
      </c>
      <c r="C1746" s="70">
        <v>383</v>
      </c>
      <c r="D1746" s="70" t="s">
        <v>24257</v>
      </c>
      <c r="E1746" s="70" t="s">
        <v>9179</v>
      </c>
      <c r="F1746" s="70">
        <v>222020331</v>
      </c>
      <c r="G1746" s="70">
        <v>222200155</v>
      </c>
      <c r="H1746" s="74" t="s">
        <v>24258</v>
      </c>
      <c r="K1746" s="70" t="s">
        <v>24259</v>
      </c>
      <c r="L1746" s="70">
        <v>3</v>
      </c>
      <c r="M1746" s="70">
        <v>1980</v>
      </c>
      <c r="N1746" s="70" t="s">
        <v>24260</v>
      </c>
      <c r="O1746" s="70" t="s">
        <v>4456</v>
      </c>
    </row>
    <row r="1747" spans="1:17" s="70" customFormat="1" ht="36" x14ac:dyDescent="0.3">
      <c r="A1747" s="70" t="s">
        <v>9906</v>
      </c>
      <c r="B1747" s="70" t="s">
        <v>3255</v>
      </c>
      <c r="C1747" s="70">
        <v>384</v>
      </c>
      <c r="D1747" s="70" t="s">
        <v>24263</v>
      </c>
      <c r="E1747" s="70" t="s">
        <v>4456</v>
      </c>
      <c r="F1747" s="70" t="s">
        <v>24264</v>
      </c>
      <c r="G1747" s="70">
        <v>226983517</v>
      </c>
      <c r="H1747" s="74" t="s">
        <v>24265</v>
      </c>
      <c r="I1747" s="74" t="s">
        <v>24266</v>
      </c>
      <c r="J1747" s="70">
        <v>6501070</v>
      </c>
      <c r="K1747" s="70" t="s">
        <v>24267</v>
      </c>
      <c r="L1747" s="70">
        <v>70</v>
      </c>
      <c r="M1747" s="70">
        <v>1958</v>
      </c>
      <c r="N1747" s="70" t="s">
        <v>24268</v>
      </c>
      <c r="O1747" s="70" t="s">
        <v>4456</v>
      </c>
    </row>
    <row r="1748" spans="1:17" s="70" customFormat="1" ht="24" x14ac:dyDescent="0.3">
      <c r="A1748" s="70" t="s">
        <v>9830</v>
      </c>
      <c r="B1748" s="70" t="s">
        <v>24262</v>
      </c>
      <c r="C1748" s="70">
        <v>384</v>
      </c>
      <c r="D1748" s="70" t="s">
        <v>24269</v>
      </c>
      <c r="E1748" s="70" t="s">
        <v>16511</v>
      </c>
      <c r="F1748" s="70" t="s">
        <v>24270</v>
      </c>
      <c r="G1748" s="70" t="s">
        <v>24271</v>
      </c>
      <c r="H1748" s="74" t="s">
        <v>24272</v>
      </c>
      <c r="I1748" s="74" t="s">
        <v>24273</v>
      </c>
      <c r="K1748" s="70" t="s">
        <v>24274</v>
      </c>
      <c r="L1748" s="70">
        <v>119</v>
      </c>
      <c r="M1748" s="70">
        <v>1994</v>
      </c>
      <c r="N1748" s="70" t="s">
        <v>24275</v>
      </c>
      <c r="O1748" s="70" t="s">
        <v>16511</v>
      </c>
    </row>
    <row r="1749" spans="1:17" s="70" customFormat="1" ht="24" x14ac:dyDescent="0.3">
      <c r="A1749" s="70" t="s">
        <v>9941</v>
      </c>
      <c r="B1749" s="70" t="s">
        <v>3306</v>
      </c>
      <c r="C1749" s="70">
        <v>384</v>
      </c>
      <c r="D1749" s="70" t="s">
        <v>24276</v>
      </c>
      <c r="E1749" s="70" t="s">
        <v>16403</v>
      </c>
      <c r="F1749" s="70" t="s">
        <v>24277</v>
      </c>
      <c r="H1749" s="74" t="s">
        <v>24278</v>
      </c>
      <c r="I1749" s="74" t="s">
        <v>24279</v>
      </c>
      <c r="J1749" s="70">
        <v>9670000</v>
      </c>
      <c r="K1749" s="70" t="s">
        <v>24280</v>
      </c>
      <c r="L1749" s="70">
        <v>15</v>
      </c>
      <c r="M1749" s="70">
        <v>1976</v>
      </c>
      <c r="N1749" s="70" t="s">
        <v>24281</v>
      </c>
      <c r="O1749" s="70" t="s">
        <v>4456</v>
      </c>
    </row>
    <row r="1750" spans="1:17" s="70" customFormat="1" ht="24" x14ac:dyDescent="0.3">
      <c r="A1750" s="70" t="s">
        <v>10192</v>
      </c>
      <c r="B1750" s="70" t="s">
        <v>3609</v>
      </c>
      <c r="C1750" s="70">
        <v>384</v>
      </c>
      <c r="D1750" s="70" t="s">
        <v>24282</v>
      </c>
      <c r="E1750" s="70" t="s">
        <v>15235</v>
      </c>
      <c r="F1750" s="70">
        <v>225806300</v>
      </c>
      <c r="G1750" s="70">
        <v>225806399</v>
      </c>
      <c r="H1750" s="74" t="s">
        <v>24283</v>
      </c>
      <c r="I1750" s="74" t="s">
        <v>24284</v>
      </c>
      <c r="J1750" s="70">
        <v>8380360</v>
      </c>
      <c r="K1750" s="70" t="s">
        <v>24285</v>
      </c>
      <c r="L1750" s="70">
        <v>40</v>
      </c>
      <c r="M1750" s="70">
        <v>1994</v>
      </c>
      <c r="N1750" s="70" t="s">
        <v>24286</v>
      </c>
      <c r="O1750" s="70" t="s">
        <v>4456</v>
      </c>
    </row>
    <row r="1751" spans="1:17" s="70" customFormat="1" ht="36" x14ac:dyDescent="0.3">
      <c r="A1751" s="70" t="s">
        <v>10544</v>
      </c>
      <c r="B1751" s="70" t="s">
        <v>3994</v>
      </c>
      <c r="C1751" s="70">
        <v>384</v>
      </c>
      <c r="D1751" s="70" t="s">
        <v>24287</v>
      </c>
      <c r="E1751" s="70" t="s">
        <v>4456</v>
      </c>
      <c r="F1751" s="70" t="s">
        <v>24288</v>
      </c>
      <c r="H1751" s="70" t="s">
        <v>24289</v>
      </c>
      <c r="I1751" s="70" t="s">
        <v>24290</v>
      </c>
      <c r="J1751" s="70">
        <v>8330252</v>
      </c>
      <c r="K1751" s="70" t="s">
        <v>24291</v>
      </c>
      <c r="L1751" s="70">
        <v>52</v>
      </c>
      <c r="M1751" s="70">
        <v>1977</v>
      </c>
      <c r="N1751" s="70" t="s">
        <v>24292</v>
      </c>
      <c r="O1751" s="70" t="s">
        <v>4456</v>
      </c>
    </row>
    <row r="1752" spans="1:17" s="70" customFormat="1" ht="48" x14ac:dyDescent="0.3">
      <c r="A1752" s="70" t="s">
        <v>13109</v>
      </c>
      <c r="B1752" s="70" t="s">
        <v>24261</v>
      </c>
      <c r="C1752" s="70">
        <v>384</v>
      </c>
      <c r="D1752" s="70" t="s">
        <v>24293</v>
      </c>
      <c r="E1752" s="70" t="s">
        <v>16753</v>
      </c>
      <c r="F1752" s="70" t="s">
        <v>24294</v>
      </c>
      <c r="H1752" s="70" t="s">
        <v>24295</v>
      </c>
      <c r="I1752" s="74" t="s">
        <v>24296</v>
      </c>
      <c r="K1752" s="70" t="s">
        <v>24297</v>
      </c>
      <c r="L1752" s="70">
        <v>25</v>
      </c>
      <c r="M1752" s="70">
        <v>1983</v>
      </c>
      <c r="N1752" s="70" t="s">
        <v>24298</v>
      </c>
      <c r="O1752" s="70" t="s">
        <v>16753</v>
      </c>
      <c r="P1752" s="70" t="s">
        <v>17195</v>
      </c>
      <c r="Q1752" s="70" t="s">
        <v>9229</v>
      </c>
    </row>
    <row r="1753" spans="1:17" s="70" customFormat="1" ht="24" x14ac:dyDescent="0.3">
      <c r="A1753" s="70" t="s">
        <v>12870</v>
      </c>
      <c r="B1753" s="70" t="s">
        <v>6716</v>
      </c>
      <c r="C1753" s="70">
        <v>384</v>
      </c>
      <c r="D1753" s="70" t="s">
        <v>24299</v>
      </c>
      <c r="E1753" s="70" t="s">
        <v>4456</v>
      </c>
      <c r="F1753" s="70" t="s">
        <v>24300</v>
      </c>
      <c r="H1753" s="74" t="s">
        <v>24301</v>
      </c>
      <c r="I1753" s="74" t="s">
        <v>24302</v>
      </c>
      <c r="J1753" s="70">
        <v>8360555</v>
      </c>
      <c r="K1753" s="70" t="s">
        <v>24303</v>
      </c>
      <c r="L1753" s="70">
        <v>40</v>
      </c>
      <c r="M1753" s="70">
        <v>1982</v>
      </c>
      <c r="N1753" s="70" t="s">
        <v>24304</v>
      </c>
      <c r="O1753" s="70" t="s">
        <v>4456</v>
      </c>
    </row>
    <row r="1754" spans="1:17" s="70" customFormat="1" ht="12" x14ac:dyDescent="0.3">
      <c r="A1754" s="70" t="s">
        <v>13675</v>
      </c>
      <c r="B1754" s="70" t="s">
        <v>7610</v>
      </c>
      <c r="C1754" s="70">
        <v>384</v>
      </c>
      <c r="D1754" s="70" t="s">
        <v>24305</v>
      </c>
      <c r="E1754" s="70" t="s">
        <v>15595</v>
      </c>
      <c r="F1754" s="70">
        <v>233389500</v>
      </c>
      <c r="G1754" s="70">
        <v>233389555</v>
      </c>
      <c r="K1754" s="70" t="s">
        <v>24306</v>
      </c>
      <c r="L1754" s="70">
        <v>160</v>
      </c>
      <c r="M1754" s="70">
        <v>1992</v>
      </c>
      <c r="N1754" s="70" t="s">
        <v>24307</v>
      </c>
      <c r="O1754" s="70" t="s">
        <v>4456</v>
      </c>
    </row>
    <row r="1755" spans="1:17" s="70" customFormat="1" ht="24" x14ac:dyDescent="0.3">
      <c r="A1755" s="70" t="s">
        <v>9473</v>
      </c>
      <c r="B1755" s="70" t="s">
        <v>2659</v>
      </c>
      <c r="C1755" s="70">
        <v>385</v>
      </c>
      <c r="D1755" s="70" t="s">
        <v>24309</v>
      </c>
      <c r="E1755" s="70" t="s">
        <v>15462</v>
      </c>
      <c r="F1755" s="70">
        <v>225982000</v>
      </c>
      <c r="H1755" s="74" t="s">
        <v>24310</v>
      </c>
      <c r="I1755" s="74" t="s">
        <v>24311</v>
      </c>
      <c r="K1755" s="70" t="s">
        <v>24312</v>
      </c>
      <c r="L1755" s="70">
        <v>77</v>
      </c>
      <c r="N1755" s="70" t="s">
        <v>24313</v>
      </c>
      <c r="O1755" s="70" t="s">
        <v>4456</v>
      </c>
      <c r="P1755" s="70" t="s">
        <v>24314</v>
      </c>
      <c r="Q1755" s="70" t="s">
        <v>24315</v>
      </c>
    </row>
    <row r="1756" spans="1:17" s="70" customFormat="1" ht="24" x14ac:dyDescent="0.3">
      <c r="A1756" s="70" t="s">
        <v>10802</v>
      </c>
      <c r="B1756" s="70" t="s">
        <v>4295</v>
      </c>
      <c r="C1756" s="70">
        <v>385</v>
      </c>
      <c r="D1756" s="70" t="s">
        <v>24316</v>
      </c>
      <c r="E1756" s="70" t="s">
        <v>9256</v>
      </c>
      <c r="F1756" s="70">
        <v>227131100</v>
      </c>
      <c r="H1756" s="74" t="s">
        <v>24317</v>
      </c>
      <c r="I1756" s="74" t="s">
        <v>24318</v>
      </c>
      <c r="K1756" s="70" t="s">
        <v>24319</v>
      </c>
      <c r="L1756" s="70">
        <v>142</v>
      </c>
      <c r="M1756" s="70">
        <v>2002</v>
      </c>
      <c r="N1756" s="70" t="s">
        <v>24320</v>
      </c>
      <c r="O1756" s="70" t="s">
        <v>4456</v>
      </c>
    </row>
    <row r="1757" spans="1:17" s="70" customFormat="1" ht="24" x14ac:dyDescent="0.3">
      <c r="A1757" s="70" t="s">
        <v>9918</v>
      </c>
      <c r="B1757" s="70" t="s">
        <v>3283</v>
      </c>
      <c r="C1757" s="70">
        <v>385</v>
      </c>
      <c r="D1757" s="70" t="s">
        <v>24321</v>
      </c>
      <c r="E1757" s="70" t="s">
        <v>15415</v>
      </c>
      <c r="F1757" s="70">
        <v>224414000</v>
      </c>
      <c r="I1757" s="74" t="s">
        <v>24322</v>
      </c>
      <c r="K1757" s="70" t="s">
        <v>24323</v>
      </c>
      <c r="M1757" s="70">
        <v>2006</v>
      </c>
      <c r="N1757" s="70" t="s">
        <v>24324</v>
      </c>
      <c r="O1757" s="70" t="s">
        <v>4456</v>
      </c>
    </row>
    <row r="1758" spans="1:17" s="70" customFormat="1" ht="36" x14ac:dyDescent="0.3">
      <c r="A1758" s="70" t="s">
        <v>11672</v>
      </c>
      <c r="B1758" s="70" t="s">
        <v>5273</v>
      </c>
      <c r="C1758" s="70">
        <v>385</v>
      </c>
      <c r="D1758" s="70" t="s">
        <v>24325</v>
      </c>
      <c r="E1758" s="70" t="s">
        <v>15115</v>
      </c>
      <c r="F1758" s="70">
        <v>227745500</v>
      </c>
      <c r="H1758" s="74" t="s">
        <v>24326</v>
      </c>
      <c r="I1758" s="74" t="s">
        <v>24327</v>
      </c>
      <c r="K1758" s="70" t="s">
        <v>24328</v>
      </c>
      <c r="L1758" s="70">
        <v>5</v>
      </c>
      <c r="N1758" s="70" t="s">
        <v>24329</v>
      </c>
      <c r="O1758" s="70" t="s">
        <v>4456</v>
      </c>
    </row>
    <row r="1759" spans="1:17" s="70" customFormat="1" x14ac:dyDescent="0.3">
      <c r="A1759" s="70" t="s">
        <v>13750</v>
      </c>
      <c r="B1759" s="70" t="s">
        <v>24308</v>
      </c>
      <c r="C1759" s="70">
        <v>385</v>
      </c>
      <c r="D1759" s="70" t="s">
        <v>24330</v>
      </c>
      <c r="E1759" s="70" t="s">
        <v>15152</v>
      </c>
      <c r="F1759" s="70" t="s">
        <v>24331</v>
      </c>
      <c r="H1759" s="74" t="s">
        <v>24332</v>
      </c>
      <c r="I1759" s="74" t="s">
        <v>24333</v>
      </c>
      <c r="K1759" s="70" t="s">
        <v>24334</v>
      </c>
      <c r="L1759" s="70">
        <v>9</v>
      </c>
      <c r="M1759" s="70">
        <v>1996</v>
      </c>
      <c r="N1759" s="70" t="s">
        <v>24335</v>
      </c>
      <c r="O1759" s="70" t="s">
        <v>15152</v>
      </c>
    </row>
    <row r="1760" spans="1:17" s="70" customFormat="1" ht="36" x14ac:dyDescent="0.3">
      <c r="A1760" s="70" t="s">
        <v>9412</v>
      </c>
      <c r="B1760" s="70" t="s">
        <v>2583</v>
      </c>
      <c r="C1760" s="70">
        <v>385</v>
      </c>
      <c r="D1760" s="70" t="s">
        <v>24336</v>
      </c>
      <c r="E1760" s="70" t="s">
        <v>15595</v>
      </c>
      <c r="F1760" s="70">
        <v>227874100</v>
      </c>
      <c r="G1760" s="70" t="s">
        <v>24337</v>
      </c>
      <c r="H1760" s="74" t="s">
        <v>24338</v>
      </c>
      <c r="I1760" s="74" t="s">
        <v>24339</v>
      </c>
      <c r="J1760" s="70">
        <v>7630281</v>
      </c>
      <c r="K1760" s="70" t="s">
        <v>24340</v>
      </c>
      <c r="L1760" s="70">
        <v>3000</v>
      </c>
      <c r="M1760" s="70">
        <v>1981</v>
      </c>
      <c r="N1760" s="70" t="s">
        <v>24341</v>
      </c>
      <c r="O1760" s="70" t="s">
        <v>4456</v>
      </c>
      <c r="P1760" s="70" t="s">
        <v>17195</v>
      </c>
      <c r="Q1760" s="70" t="s">
        <v>4460</v>
      </c>
    </row>
    <row r="1761" spans="1:17" s="70" customFormat="1" ht="24" x14ac:dyDescent="0.3">
      <c r="A1761" s="70" t="s">
        <v>11513</v>
      </c>
      <c r="B1761" s="70" t="s">
        <v>5097</v>
      </c>
      <c r="C1761" s="70">
        <v>385</v>
      </c>
      <c r="D1761" s="70" t="s">
        <v>24342</v>
      </c>
      <c r="E1761" s="70" t="s">
        <v>15422</v>
      </c>
      <c r="F1761" s="70" t="s">
        <v>24343</v>
      </c>
      <c r="H1761" s="74" t="s">
        <v>24344</v>
      </c>
      <c r="I1761" s="74" t="s">
        <v>24345</v>
      </c>
      <c r="K1761" s="70" t="s">
        <v>24346</v>
      </c>
      <c r="L1761" s="70">
        <v>200</v>
      </c>
      <c r="M1761" s="70">
        <v>1991</v>
      </c>
      <c r="N1761" s="70" t="s">
        <v>24347</v>
      </c>
      <c r="O1761" s="70" t="s">
        <v>4456</v>
      </c>
      <c r="P1761" s="70" t="s">
        <v>24348</v>
      </c>
      <c r="Q1761" s="70" t="s">
        <v>9229</v>
      </c>
    </row>
    <row r="1762" spans="1:17" s="70" customFormat="1" ht="24" x14ac:dyDescent="0.3">
      <c r="A1762" s="70" t="s">
        <v>10130</v>
      </c>
      <c r="B1762" s="70" t="s">
        <v>3536</v>
      </c>
      <c r="C1762" s="70">
        <v>385</v>
      </c>
      <c r="D1762" s="70" t="s">
        <v>24349</v>
      </c>
      <c r="E1762" s="70" t="s">
        <v>16153</v>
      </c>
      <c r="F1762" s="70" t="s">
        <v>24350</v>
      </c>
      <c r="H1762" s="74" t="s">
        <v>24351</v>
      </c>
      <c r="I1762" s="74" t="s">
        <v>24352</v>
      </c>
      <c r="K1762" s="70" t="s">
        <v>24353</v>
      </c>
      <c r="L1762" s="70">
        <v>12</v>
      </c>
      <c r="M1762" s="70">
        <v>1997</v>
      </c>
      <c r="N1762" s="70" t="s">
        <v>24354</v>
      </c>
      <c r="O1762" s="70" t="s">
        <v>4456</v>
      </c>
    </row>
    <row r="1763" spans="1:17" s="70" customFormat="1" x14ac:dyDescent="0.3">
      <c r="A1763" s="70" t="s">
        <v>10118</v>
      </c>
      <c r="B1763" s="70" t="s">
        <v>3524</v>
      </c>
      <c r="C1763" s="70">
        <v>386</v>
      </c>
      <c r="D1763" s="70" t="s">
        <v>24356</v>
      </c>
      <c r="E1763" s="70" t="s">
        <v>15462</v>
      </c>
      <c r="F1763" s="70">
        <v>224894800</v>
      </c>
      <c r="H1763" s="74" t="s">
        <v>24357</v>
      </c>
      <c r="I1763" s="74" t="s">
        <v>24358</v>
      </c>
      <c r="J1763" s="70">
        <v>7810555</v>
      </c>
      <c r="K1763" s="70" t="s">
        <v>24359</v>
      </c>
      <c r="L1763" s="70">
        <v>100</v>
      </c>
      <c r="M1763" s="70">
        <v>1940</v>
      </c>
      <c r="N1763" s="70" t="s">
        <v>24360</v>
      </c>
      <c r="O1763" s="70" t="s">
        <v>4456</v>
      </c>
    </row>
    <row r="1764" spans="1:17" s="70" customFormat="1" ht="36" x14ac:dyDescent="0.3">
      <c r="A1764" s="70" t="s">
        <v>11711</v>
      </c>
      <c r="B1764" s="70" t="s">
        <v>5317</v>
      </c>
      <c r="C1764" s="70">
        <v>386</v>
      </c>
      <c r="D1764" s="70" t="s">
        <v>24361</v>
      </c>
      <c r="E1764" s="70" t="s">
        <v>15197</v>
      </c>
      <c r="F1764" s="70">
        <v>229643050</v>
      </c>
      <c r="G1764" s="70">
        <v>224858080</v>
      </c>
      <c r="H1764" s="74" t="s">
        <v>24362</v>
      </c>
      <c r="I1764" s="74" t="s">
        <v>24363</v>
      </c>
      <c r="K1764" s="70" t="s">
        <v>24364</v>
      </c>
      <c r="L1764" s="70">
        <v>40</v>
      </c>
      <c r="N1764" s="70" t="s">
        <v>24365</v>
      </c>
      <c r="O1764" s="70" t="s">
        <v>4456</v>
      </c>
    </row>
    <row r="1765" spans="1:17" s="70" customFormat="1" ht="36" x14ac:dyDescent="0.3">
      <c r="A1765" s="70" t="s">
        <v>9413</v>
      </c>
      <c r="B1765" s="70" t="s">
        <v>24355</v>
      </c>
      <c r="C1765" s="70">
        <v>386</v>
      </c>
      <c r="D1765" s="70" t="s">
        <v>24366</v>
      </c>
      <c r="E1765" s="70" t="s">
        <v>16170</v>
      </c>
      <c r="F1765" s="70" t="s">
        <v>24367</v>
      </c>
      <c r="H1765" s="74" t="s">
        <v>24368</v>
      </c>
      <c r="I1765" s="74" t="s">
        <v>24369</v>
      </c>
      <c r="K1765" s="70" t="s">
        <v>24370</v>
      </c>
      <c r="L1765" s="70">
        <v>160</v>
      </c>
      <c r="M1765" s="70">
        <v>1977</v>
      </c>
      <c r="N1765" s="70" t="s">
        <v>24371</v>
      </c>
      <c r="O1765" s="70" t="s">
        <v>16170</v>
      </c>
    </row>
    <row r="1766" spans="1:17" s="70" customFormat="1" x14ac:dyDescent="0.3">
      <c r="A1766" s="70" t="s">
        <v>10898</v>
      </c>
      <c r="B1766" s="70" t="s">
        <v>4407</v>
      </c>
      <c r="C1766" s="70">
        <v>386</v>
      </c>
      <c r="D1766" s="70" t="s">
        <v>24372</v>
      </c>
      <c r="E1766" s="70" t="s">
        <v>9179</v>
      </c>
      <c r="F1766" s="70">
        <v>224404800</v>
      </c>
      <c r="I1766" s="74" t="s">
        <v>24373</v>
      </c>
      <c r="J1766" s="70">
        <v>7550105</v>
      </c>
      <c r="K1766" s="70" t="s">
        <v>24374</v>
      </c>
      <c r="L1766" s="70">
        <v>5</v>
      </c>
      <c r="M1766" s="70">
        <v>1967</v>
      </c>
      <c r="N1766" s="70" t="s">
        <v>24375</v>
      </c>
      <c r="O1766" s="70" t="s">
        <v>4456</v>
      </c>
    </row>
    <row r="1767" spans="1:17" s="70" customFormat="1" x14ac:dyDescent="0.3">
      <c r="A1767" s="70" t="s">
        <v>14175</v>
      </c>
      <c r="B1767" s="70" t="s">
        <v>8160</v>
      </c>
      <c r="C1767" s="70">
        <v>386</v>
      </c>
      <c r="D1767" s="70" t="s">
        <v>24376</v>
      </c>
      <c r="E1767" s="70" t="s">
        <v>9179</v>
      </c>
      <c r="F1767" s="70">
        <v>229474800</v>
      </c>
      <c r="H1767" s="74" t="s">
        <v>24377</v>
      </c>
      <c r="I1767" s="74" t="s">
        <v>24378</v>
      </c>
      <c r="J1767" s="70">
        <v>7550611</v>
      </c>
      <c r="K1767" s="70" t="s">
        <v>24379</v>
      </c>
      <c r="L1767" s="70">
        <v>17</v>
      </c>
      <c r="M1767" s="70">
        <v>2001</v>
      </c>
      <c r="N1767" s="70" t="s">
        <v>24380</v>
      </c>
      <c r="O1767" s="70" t="s">
        <v>4456</v>
      </c>
    </row>
    <row r="1768" spans="1:17" s="70" customFormat="1" x14ac:dyDescent="0.3">
      <c r="A1768" s="70" t="s">
        <v>11098</v>
      </c>
      <c r="B1768" s="70" t="s">
        <v>4646</v>
      </c>
      <c r="C1768" s="70">
        <v>386</v>
      </c>
      <c r="D1768" s="70" t="s">
        <v>24381</v>
      </c>
      <c r="E1768" s="70" t="s">
        <v>15729</v>
      </c>
      <c r="F1768" s="70">
        <v>225848900</v>
      </c>
      <c r="H1768" s="70" t="s">
        <v>24382</v>
      </c>
      <c r="I1768" s="74" t="s">
        <v>24383</v>
      </c>
      <c r="K1768" s="70" t="s">
        <v>24384</v>
      </c>
      <c r="L1768" s="70">
        <v>219</v>
      </c>
      <c r="M1768" s="70">
        <v>1989</v>
      </c>
      <c r="N1768" s="70" t="s">
        <v>24385</v>
      </c>
      <c r="O1768" s="70" t="s">
        <v>4456</v>
      </c>
    </row>
    <row r="1769" spans="1:17" s="70" customFormat="1" ht="24" x14ac:dyDescent="0.3">
      <c r="A1769" s="70" t="s">
        <v>10094</v>
      </c>
      <c r="B1769" s="70" t="s">
        <v>3488</v>
      </c>
      <c r="C1769" s="70">
        <v>386</v>
      </c>
      <c r="D1769" s="70" t="s">
        <v>24386</v>
      </c>
      <c r="E1769" s="70" t="s">
        <v>15197</v>
      </c>
      <c r="F1769" s="70">
        <v>227066960</v>
      </c>
      <c r="H1769" s="74" t="s">
        <v>24387</v>
      </c>
      <c r="I1769" s="74" t="s">
        <v>24388</v>
      </c>
      <c r="K1769" s="70" t="s">
        <v>24389</v>
      </c>
      <c r="L1769" s="70">
        <v>40</v>
      </c>
      <c r="M1769" s="70">
        <v>1993</v>
      </c>
      <c r="N1769" s="70" t="s">
        <v>24390</v>
      </c>
      <c r="O1769" s="70" t="s">
        <v>4456</v>
      </c>
    </row>
    <row r="1770" spans="1:17" s="70" customFormat="1" ht="24" x14ac:dyDescent="0.3">
      <c r="A1770" s="70" t="s">
        <v>11254</v>
      </c>
      <c r="B1770" s="70" t="s">
        <v>4813</v>
      </c>
      <c r="C1770" s="70">
        <v>387</v>
      </c>
      <c r="D1770" s="70" t="s">
        <v>24392</v>
      </c>
      <c r="E1770" s="70" t="s">
        <v>15197</v>
      </c>
      <c r="F1770" s="70" t="s">
        <v>24393</v>
      </c>
      <c r="H1770" s="70" t="s">
        <v>24394</v>
      </c>
      <c r="I1770" s="74" t="s">
        <v>24395</v>
      </c>
      <c r="J1770" s="70">
        <v>7501373</v>
      </c>
      <c r="K1770" s="70" t="s">
        <v>24396</v>
      </c>
      <c r="L1770" s="70">
        <v>120</v>
      </c>
      <c r="M1770" s="70">
        <v>1989</v>
      </c>
      <c r="N1770" s="70" t="s">
        <v>24397</v>
      </c>
      <c r="O1770" s="70" t="s">
        <v>4456</v>
      </c>
      <c r="P1770" s="70" t="s">
        <v>15697</v>
      </c>
      <c r="Q1770" s="70" t="s">
        <v>4460</v>
      </c>
    </row>
    <row r="1771" spans="1:17" s="70" customFormat="1" x14ac:dyDescent="0.3">
      <c r="A1771" s="70" t="s">
        <v>9414</v>
      </c>
      <c r="B1771" s="70" t="s">
        <v>24398</v>
      </c>
      <c r="C1771" s="70">
        <v>387</v>
      </c>
      <c r="D1771" s="70" t="s">
        <v>24399</v>
      </c>
      <c r="E1771" s="70" t="s">
        <v>20152</v>
      </c>
      <c r="F1771" s="70" t="s">
        <v>24400</v>
      </c>
      <c r="H1771" s="74" t="s">
        <v>24401</v>
      </c>
      <c r="I1771" s="74" t="s">
        <v>24402</v>
      </c>
      <c r="J1771" s="70">
        <v>7580097</v>
      </c>
      <c r="K1771" s="70" t="s">
        <v>24403</v>
      </c>
      <c r="L1771" s="70">
        <v>35</v>
      </c>
      <c r="M1771" s="70">
        <v>1993</v>
      </c>
      <c r="N1771" s="70" t="s">
        <v>1380</v>
      </c>
      <c r="O1771" s="70" t="s">
        <v>20152</v>
      </c>
    </row>
    <row r="1772" spans="1:17" s="70" customFormat="1" ht="24" x14ac:dyDescent="0.3">
      <c r="A1772" s="70" t="s">
        <v>10854</v>
      </c>
      <c r="B1772" s="70" t="s">
        <v>4360</v>
      </c>
      <c r="C1772" s="70">
        <v>387</v>
      </c>
      <c r="D1772" s="70" t="s">
        <v>24404</v>
      </c>
      <c r="E1772" s="70" t="s">
        <v>15115</v>
      </c>
      <c r="F1772" s="70" t="s">
        <v>24405</v>
      </c>
      <c r="H1772" s="74" t="s">
        <v>24406</v>
      </c>
      <c r="I1772" s="74" t="s">
        <v>24407</v>
      </c>
      <c r="K1772" s="70" t="s">
        <v>24408</v>
      </c>
      <c r="L1772" s="70">
        <v>42</v>
      </c>
      <c r="M1772" s="70">
        <v>1834</v>
      </c>
      <c r="N1772" s="70" t="s">
        <v>24409</v>
      </c>
      <c r="O1772" s="70" t="s">
        <v>4456</v>
      </c>
    </row>
    <row r="1773" spans="1:17" s="70" customFormat="1" x14ac:dyDescent="0.3">
      <c r="A1773" s="70" t="s">
        <v>12871</v>
      </c>
      <c r="B1773" s="70" t="s">
        <v>6717</v>
      </c>
      <c r="C1773" s="70">
        <v>387</v>
      </c>
      <c r="D1773" s="70" t="s">
        <v>24410</v>
      </c>
      <c r="E1773" s="70" t="s">
        <v>15422</v>
      </c>
      <c r="F1773" s="70">
        <v>224356000</v>
      </c>
      <c r="H1773" s="74" t="s">
        <v>24411</v>
      </c>
      <c r="I1773" s="74" t="s">
        <v>24412</v>
      </c>
      <c r="J1773" s="70">
        <v>8641151</v>
      </c>
      <c r="K1773" s="70" t="s">
        <v>24413</v>
      </c>
      <c r="L1773" s="70">
        <v>250</v>
      </c>
      <c r="M1773" s="70">
        <v>1953</v>
      </c>
      <c r="N1773" s="70" t="s">
        <v>24414</v>
      </c>
      <c r="O1773" s="70" t="s">
        <v>4456</v>
      </c>
    </row>
    <row r="1774" spans="1:17" s="70" customFormat="1" ht="36" x14ac:dyDescent="0.3">
      <c r="A1774" s="70" t="s">
        <v>12187</v>
      </c>
      <c r="B1774" s="70" t="s">
        <v>5866</v>
      </c>
      <c r="C1774" s="70">
        <v>387</v>
      </c>
      <c r="D1774" s="70" t="s">
        <v>24415</v>
      </c>
      <c r="E1774" s="70" t="s">
        <v>15178</v>
      </c>
      <c r="F1774" s="70">
        <v>227504100</v>
      </c>
      <c r="H1774" s="70" t="s">
        <v>24416</v>
      </c>
      <c r="I1774" s="74" t="s">
        <v>24417</v>
      </c>
      <c r="K1774" s="70" t="s">
        <v>24418</v>
      </c>
      <c r="L1774" s="70">
        <v>400</v>
      </c>
      <c r="M1774" s="70">
        <v>1989</v>
      </c>
      <c r="N1774" s="70" t="s">
        <v>24419</v>
      </c>
      <c r="O1774" s="70" t="s">
        <v>4456</v>
      </c>
      <c r="P1774" s="70" t="s">
        <v>24420</v>
      </c>
      <c r="Q1774" s="70" t="s">
        <v>15340</v>
      </c>
    </row>
    <row r="1775" spans="1:17" s="70" customFormat="1" ht="36" x14ac:dyDescent="0.3">
      <c r="A1775" s="70" t="s">
        <v>14241</v>
      </c>
      <c r="B1775" s="70" t="s">
        <v>8237</v>
      </c>
      <c r="C1775" s="70">
        <v>387</v>
      </c>
      <c r="D1775" s="70" t="s">
        <v>24421</v>
      </c>
      <c r="E1775" s="70" t="s">
        <v>9225</v>
      </c>
      <c r="F1775" s="70" t="s">
        <v>24422</v>
      </c>
      <c r="H1775" s="74" t="s">
        <v>24423</v>
      </c>
      <c r="I1775" s="74" t="s">
        <v>24424</v>
      </c>
      <c r="J1775" s="70">
        <v>8950173</v>
      </c>
      <c r="K1775" s="70" t="s">
        <v>24425</v>
      </c>
      <c r="L1775" s="70">
        <v>116</v>
      </c>
      <c r="M1775" s="70">
        <v>1970</v>
      </c>
      <c r="N1775" s="70" t="s">
        <v>24426</v>
      </c>
      <c r="O1775" s="70" t="s">
        <v>4456</v>
      </c>
    </row>
    <row r="1776" spans="1:17" s="70" customFormat="1" ht="24" x14ac:dyDescent="0.3">
      <c r="A1776" s="70" t="s">
        <v>9734</v>
      </c>
      <c r="B1776" s="70" t="s">
        <v>24391</v>
      </c>
      <c r="C1776" s="70">
        <v>387</v>
      </c>
      <c r="D1776" s="70" t="s">
        <v>24427</v>
      </c>
      <c r="E1776" s="70" t="s">
        <v>15574</v>
      </c>
      <c r="F1776" s="70" t="s">
        <v>24428</v>
      </c>
      <c r="G1776" s="70" t="s">
        <v>24429</v>
      </c>
      <c r="H1776" s="74" t="s">
        <v>24430</v>
      </c>
      <c r="I1776" s="74" t="s">
        <v>24431</v>
      </c>
      <c r="K1776" s="70" t="s">
        <v>24432</v>
      </c>
      <c r="L1776" s="70">
        <v>30</v>
      </c>
      <c r="N1776" s="70" t="s">
        <v>24433</v>
      </c>
      <c r="O1776" s="70" t="s">
        <v>15574</v>
      </c>
      <c r="P1776" s="70" t="s">
        <v>15884</v>
      </c>
      <c r="Q1776" s="70" t="s">
        <v>16789</v>
      </c>
    </row>
    <row r="1777" spans="1:17" s="70" customFormat="1" x14ac:dyDescent="0.3">
      <c r="A1777" s="70" t="s">
        <v>13210</v>
      </c>
      <c r="B1777" s="70" t="s">
        <v>7120</v>
      </c>
      <c r="C1777" s="70">
        <v>387</v>
      </c>
      <c r="D1777" s="70" t="s">
        <v>24434</v>
      </c>
      <c r="E1777" s="70" t="s">
        <v>9179</v>
      </c>
      <c r="F1777" s="70">
        <v>224831900</v>
      </c>
      <c r="H1777" s="74" t="s">
        <v>24435</v>
      </c>
      <c r="I1777" s="74" t="s">
        <v>24436</v>
      </c>
      <c r="J1777" s="70">
        <v>7550000</v>
      </c>
      <c r="K1777" s="70" t="s">
        <v>24437</v>
      </c>
      <c r="L1777" s="70">
        <v>90</v>
      </c>
      <c r="M1777" s="70">
        <v>2009</v>
      </c>
      <c r="N1777" s="70" t="s">
        <v>24438</v>
      </c>
      <c r="O1777" s="70" t="s">
        <v>4456</v>
      </c>
    </row>
    <row r="1778" spans="1:17" s="70" customFormat="1" ht="24" x14ac:dyDescent="0.3">
      <c r="A1778" s="70" t="s">
        <v>9949</v>
      </c>
      <c r="B1778" s="70" t="s">
        <v>3315</v>
      </c>
      <c r="C1778" s="70">
        <v>388</v>
      </c>
      <c r="D1778" s="70" t="s">
        <v>24439</v>
      </c>
      <c r="E1778" s="70" t="s">
        <v>9179</v>
      </c>
      <c r="F1778" s="70">
        <v>223622200</v>
      </c>
      <c r="G1778" s="70" t="s">
        <v>24440</v>
      </c>
      <c r="H1778" s="74" t="s">
        <v>24441</v>
      </c>
      <c r="I1778" s="70" t="s">
        <v>24442</v>
      </c>
      <c r="J1778" s="70">
        <v>7550092</v>
      </c>
      <c r="K1778" s="70" t="s">
        <v>24443</v>
      </c>
      <c r="L1778" s="70">
        <v>600</v>
      </c>
      <c r="M1778" s="70">
        <v>1996</v>
      </c>
      <c r="N1778" s="70" t="s">
        <v>24444</v>
      </c>
      <c r="O1778" s="70" t="s">
        <v>4456</v>
      </c>
    </row>
    <row r="1779" spans="1:17" s="70" customFormat="1" ht="28.8" x14ac:dyDescent="0.3">
      <c r="A1779" s="70" t="s">
        <v>9866</v>
      </c>
      <c r="B1779" s="70" t="s">
        <v>3216</v>
      </c>
      <c r="C1779" s="70">
        <v>388</v>
      </c>
      <c r="D1779" s="70" t="s">
        <v>24445</v>
      </c>
      <c r="E1779" s="70" t="s">
        <v>9267</v>
      </c>
      <c r="F1779" s="70">
        <v>223893500</v>
      </c>
      <c r="G1779" s="70">
        <v>227453556</v>
      </c>
      <c r="H1779" s="74" t="s">
        <v>24446</v>
      </c>
      <c r="I1779" s="74" t="s">
        <v>24447</v>
      </c>
      <c r="J1779" s="70">
        <v>9390404</v>
      </c>
      <c r="K1779" s="70" t="s">
        <v>24448</v>
      </c>
      <c r="L1779" s="70">
        <v>70</v>
      </c>
      <c r="M1779" s="70">
        <v>1997</v>
      </c>
      <c r="N1779" s="70" t="s">
        <v>24449</v>
      </c>
      <c r="O1779" s="70" t="s">
        <v>4456</v>
      </c>
    </row>
    <row r="1780" spans="1:17" s="70" customFormat="1" ht="24" x14ac:dyDescent="0.3">
      <c r="A1780" s="70" t="s">
        <v>11306</v>
      </c>
      <c r="B1780" s="70" t="s">
        <v>4871</v>
      </c>
      <c r="C1780" s="70">
        <v>388</v>
      </c>
      <c r="D1780" s="70" t="s">
        <v>24450</v>
      </c>
      <c r="E1780" s="70" t="s">
        <v>4456</v>
      </c>
      <c r="F1780" s="70" t="s">
        <v>24451</v>
      </c>
      <c r="I1780" s="70" t="s">
        <v>24452</v>
      </c>
      <c r="J1780" s="76">
        <v>833181</v>
      </c>
      <c r="K1780" s="70" t="s">
        <v>24453</v>
      </c>
      <c r="L1780" s="70">
        <v>280</v>
      </c>
      <c r="M1780" s="70">
        <v>1966</v>
      </c>
      <c r="N1780" s="70" t="s">
        <v>24454</v>
      </c>
      <c r="O1780" s="70" t="s">
        <v>4456</v>
      </c>
    </row>
    <row r="1781" spans="1:17" s="70" customFormat="1" ht="24" x14ac:dyDescent="0.3">
      <c r="A1781" s="70" t="s">
        <v>10524</v>
      </c>
      <c r="B1781" s="70" t="s">
        <v>3972</v>
      </c>
      <c r="C1781" s="70">
        <v>388</v>
      </c>
      <c r="D1781" s="70" t="s">
        <v>24455</v>
      </c>
      <c r="E1781" s="70" t="s">
        <v>15197</v>
      </c>
      <c r="F1781" s="70" t="s">
        <v>24456</v>
      </c>
      <c r="H1781" s="74" t="s">
        <v>24457</v>
      </c>
      <c r="I1781" s="74" t="s">
        <v>24458</v>
      </c>
      <c r="J1781" s="70">
        <v>8730619</v>
      </c>
      <c r="K1781" s="70" t="s">
        <v>24459</v>
      </c>
      <c r="L1781" s="70">
        <v>250</v>
      </c>
      <c r="M1781" s="70">
        <v>1965</v>
      </c>
      <c r="N1781" s="70" t="s">
        <v>16693</v>
      </c>
      <c r="O1781" s="70" t="s">
        <v>4456</v>
      </c>
      <c r="P1781" s="70" t="s">
        <v>15884</v>
      </c>
      <c r="Q1781" s="70" t="s">
        <v>18237</v>
      </c>
    </row>
    <row r="1782" spans="1:17" s="70" customFormat="1" x14ac:dyDescent="0.3">
      <c r="A1782" s="70" t="s">
        <v>9851</v>
      </c>
      <c r="B1782" s="70" t="s">
        <v>3200</v>
      </c>
      <c r="C1782" s="70">
        <v>388</v>
      </c>
      <c r="D1782" s="70" t="s">
        <v>24460</v>
      </c>
      <c r="E1782" s="70" t="s">
        <v>9256</v>
      </c>
      <c r="F1782" s="70">
        <v>227485264</v>
      </c>
      <c r="H1782" s="74" t="s">
        <v>24461</v>
      </c>
      <c r="I1782" s="74" t="s">
        <v>24462</v>
      </c>
      <c r="J1782" s="70">
        <v>9070001</v>
      </c>
      <c r="K1782" s="70" t="s">
        <v>24463</v>
      </c>
      <c r="L1782" s="70">
        <v>50</v>
      </c>
      <c r="M1782" s="70">
        <v>1958</v>
      </c>
      <c r="N1782" s="70" t="s">
        <v>24464</v>
      </c>
      <c r="O1782" s="70" t="s">
        <v>4456</v>
      </c>
    </row>
    <row r="1783" spans="1:17" s="70" customFormat="1" ht="24" x14ac:dyDescent="0.3">
      <c r="A1783" s="70" t="s">
        <v>11233</v>
      </c>
      <c r="B1783" s="70" t="s">
        <v>4788</v>
      </c>
      <c r="C1783" s="70">
        <v>388</v>
      </c>
      <c r="D1783" s="70" t="s">
        <v>24465</v>
      </c>
      <c r="E1783" s="70" t="s">
        <v>15115</v>
      </c>
      <c r="F1783" s="70">
        <v>227734118</v>
      </c>
      <c r="H1783" s="70" t="s">
        <v>24466</v>
      </c>
      <c r="I1783" s="74" t="s">
        <v>24467</v>
      </c>
      <c r="K1783" s="70" t="s">
        <v>24468</v>
      </c>
      <c r="L1783" s="70">
        <v>35</v>
      </c>
      <c r="M1783" s="70">
        <v>1958</v>
      </c>
      <c r="N1783" s="70" t="s">
        <v>24469</v>
      </c>
      <c r="O1783" s="70" t="s">
        <v>4456</v>
      </c>
    </row>
    <row r="1784" spans="1:17" s="70" customFormat="1" x14ac:dyDescent="0.3">
      <c r="A1784" s="70" t="s">
        <v>13542</v>
      </c>
      <c r="B1784" s="70" t="s">
        <v>7475</v>
      </c>
      <c r="C1784" s="70">
        <v>388</v>
      </c>
      <c r="D1784" s="70" t="s">
        <v>24470</v>
      </c>
      <c r="E1784" s="70" t="s">
        <v>9179</v>
      </c>
      <c r="F1784" s="70">
        <v>228610700</v>
      </c>
      <c r="I1784" s="74" t="s">
        <v>24471</v>
      </c>
      <c r="K1784" s="70" t="s">
        <v>24472</v>
      </c>
      <c r="L1784" s="70">
        <v>12</v>
      </c>
      <c r="M1784" s="70">
        <v>1995</v>
      </c>
      <c r="N1784" s="70" t="s">
        <v>1580</v>
      </c>
      <c r="O1784" s="70" t="s">
        <v>4456</v>
      </c>
    </row>
    <row r="1785" spans="1:17" s="70" customFormat="1" ht="36" x14ac:dyDescent="0.3">
      <c r="A1785" s="70" t="s">
        <v>14262</v>
      </c>
      <c r="B1785" s="70" t="s">
        <v>24473</v>
      </c>
      <c r="C1785" s="70">
        <v>389</v>
      </c>
      <c r="D1785" s="70" t="s">
        <v>24474</v>
      </c>
      <c r="E1785" s="70" t="s">
        <v>9190</v>
      </c>
      <c r="F1785" s="70" t="s">
        <v>24475</v>
      </c>
      <c r="H1785" s="74" t="s">
        <v>24476</v>
      </c>
      <c r="I1785" s="74" t="s">
        <v>24477</v>
      </c>
      <c r="K1785" s="70" t="s">
        <v>24478</v>
      </c>
      <c r="L1785" s="70">
        <v>14</v>
      </c>
      <c r="M1785" s="70">
        <v>1999</v>
      </c>
      <c r="N1785" s="70" t="s">
        <v>24479</v>
      </c>
      <c r="O1785" s="70" t="s">
        <v>9190</v>
      </c>
    </row>
    <row r="1786" spans="1:17" s="70" customFormat="1" ht="24" x14ac:dyDescent="0.3">
      <c r="A1786" s="70" t="s">
        <v>10597</v>
      </c>
      <c r="B1786" s="70" t="s">
        <v>4056</v>
      </c>
      <c r="C1786" s="70">
        <v>389</v>
      </c>
      <c r="D1786" s="70" t="s">
        <v>24480</v>
      </c>
      <c r="E1786" s="70" t="s">
        <v>15390</v>
      </c>
      <c r="F1786" s="70" t="s">
        <v>24481</v>
      </c>
      <c r="H1786" s="74" t="s">
        <v>24482</v>
      </c>
      <c r="I1786" s="74" t="s">
        <v>24483</v>
      </c>
      <c r="K1786" s="70" t="s">
        <v>24484</v>
      </c>
      <c r="L1786" s="70">
        <v>10</v>
      </c>
      <c r="M1786" s="70">
        <v>1944</v>
      </c>
      <c r="N1786" s="70" t="s">
        <v>24485</v>
      </c>
      <c r="O1786" s="70" t="s">
        <v>4456</v>
      </c>
    </row>
    <row r="1787" spans="1:17" s="70" customFormat="1" ht="24" x14ac:dyDescent="0.3">
      <c r="A1787" s="70" t="s">
        <v>11568</v>
      </c>
      <c r="B1787" s="70" t="s">
        <v>5154</v>
      </c>
      <c r="C1787" s="70">
        <v>389</v>
      </c>
      <c r="D1787" s="70" t="s">
        <v>24486</v>
      </c>
      <c r="E1787" s="70" t="s">
        <v>9256</v>
      </c>
      <c r="F1787" s="70">
        <v>227583315</v>
      </c>
      <c r="H1787" s="74" t="s">
        <v>24487</v>
      </c>
      <c r="I1787" s="74" t="s">
        <v>24488</v>
      </c>
      <c r="J1787" s="70">
        <v>9031213</v>
      </c>
      <c r="K1787" s="70" t="s">
        <v>24489</v>
      </c>
      <c r="L1787" s="70">
        <v>50</v>
      </c>
      <c r="N1787" s="70" t="s">
        <v>24490</v>
      </c>
      <c r="O1787" s="70" t="s">
        <v>4456</v>
      </c>
      <c r="P1787" s="70" t="s">
        <v>15947</v>
      </c>
      <c r="Q1787" s="70" t="s">
        <v>17957</v>
      </c>
    </row>
    <row r="1788" spans="1:17" s="70" customFormat="1" x14ac:dyDescent="0.3">
      <c r="A1788" s="70" t="s">
        <v>13498</v>
      </c>
      <c r="B1788" s="70" t="s">
        <v>7430</v>
      </c>
      <c r="C1788" s="70">
        <v>389</v>
      </c>
      <c r="D1788" s="70" t="s">
        <v>24491</v>
      </c>
      <c r="E1788" s="70" t="s">
        <v>4456</v>
      </c>
      <c r="F1788" s="70">
        <v>226961096</v>
      </c>
      <c r="G1788" s="70">
        <v>226961096</v>
      </c>
      <c r="H1788" s="74" t="s">
        <v>24492</v>
      </c>
      <c r="I1788" s="74" t="s">
        <v>24493</v>
      </c>
      <c r="K1788" s="70" t="s">
        <v>24494</v>
      </c>
      <c r="L1788" s="70">
        <v>14</v>
      </c>
      <c r="M1788" s="70">
        <v>1988</v>
      </c>
      <c r="N1788" s="70" t="s">
        <v>24495</v>
      </c>
      <c r="O1788" s="70" t="s">
        <v>4456</v>
      </c>
    </row>
    <row r="1789" spans="1:17" s="70" customFormat="1" ht="24" x14ac:dyDescent="0.3">
      <c r="A1789" s="70" t="s">
        <v>11359</v>
      </c>
      <c r="B1789" s="70" t="s">
        <v>4929</v>
      </c>
      <c r="C1789" s="70">
        <v>389</v>
      </c>
      <c r="D1789" s="70" t="s">
        <v>24496</v>
      </c>
      <c r="E1789" s="70" t="s">
        <v>15415</v>
      </c>
      <c r="F1789" s="70" t="s">
        <v>24497</v>
      </c>
      <c r="G1789" s="70" t="s">
        <v>24497</v>
      </c>
      <c r="H1789" s="74" t="s">
        <v>24498</v>
      </c>
      <c r="I1789" s="74" t="s">
        <v>24499</v>
      </c>
      <c r="J1789" s="70">
        <v>8080616</v>
      </c>
      <c r="K1789" s="70" t="s">
        <v>24500</v>
      </c>
      <c r="L1789" s="70">
        <v>22</v>
      </c>
      <c r="M1789" s="70">
        <v>1964</v>
      </c>
      <c r="N1789" s="70" t="s">
        <v>24501</v>
      </c>
      <c r="O1789" s="70" t="s">
        <v>4456</v>
      </c>
    </row>
    <row r="1790" spans="1:17" s="70" customFormat="1" ht="36" x14ac:dyDescent="0.3">
      <c r="A1790" s="70" t="s">
        <v>11337</v>
      </c>
      <c r="B1790" s="70" t="s">
        <v>4906</v>
      </c>
      <c r="C1790" s="70">
        <v>389</v>
      </c>
      <c r="D1790" s="70" t="s">
        <v>24502</v>
      </c>
      <c r="E1790" s="70" t="s">
        <v>15422</v>
      </c>
      <c r="F1790" s="70" t="s">
        <v>24503</v>
      </c>
      <c r="H1790" s="70" t="s">
        <v>24504</v>
      </c>
      <c r="I1790" s="74" t="s">
        <v>24505</v>
      </c>
      <c r="K1790" s="70" t="s">
        <v>24506</v>
      </c>
      <c r="L1790" s="70">
        <v>27</v>
      </c>
      <c r="M1790" s="70">
        <v>1970</v>
      </c>
      <c r="N1790" s="70" t="s">
        <v>24507</v>
      </c>
      <c r="O1790" s="70" t="s">
        <v>4456</v>
      </c>
    </row>
    <row r="1791" spans="1:17" s="70" customFormat="1" ht="24" x14ac:dyDescent="0.3">
      <c r="A1791" s="70" t="s">
        <v>11151</v>
      </c>
      <c r="B1791" s="70" t="s">
        <v>4700</v>
      </c>
      <c r="C1791" s="70">
        <v>389</v>
      </c>
      <c r="D1791" s="70" t="s">
        <v>24508</v>
      </c>
      <c r="E1791" s="70" t="s">
        <v>15178</v>
      </c>
      <c r="F1791" s="70">
        <v>227997900</v>
      </c>
      <c r="G1791" s="70">
        <v>227997915</v>
      </c>
      <c r="H1791" s="74" t="s">
        <v>24509</v>
      </c>
      <c r="I1791" s="74" t="s">
        <v>24510</v>
      </c>
      <c r="J1791" s="70">
        <v>8590679</v>
      </c>
      <c r="K1791" s="70" t="s">
        <v>24511</v>
      </c>
      <c r="L1791" s="70">
        <v>45</v>
      </c>
      <c r="M1791" s="70">
        <v>1990</v>
      </c>
      <c r="N1791" s="70" t="s">
        <v>24512</v>
      </c>
      <c r="O1791" s="70" t="s">
        <v>4456</v>
      </c>
    </row>
    <row r="1792" spans="1:17" s="70" customFormat="1" ht="24" x14ac:dyDescent="0.3">
      <c r="A1792" s="70" t="s">
        <v>12666</v>
      </c>
      <c r="B1792" s="70" t="s">
        <v>6417</v>
      </c>
      <c r="C1792" s="70">
        <v>389</v>
      </c>
      <c r="D1792" s="70" t="s">
        <v>24513</v>
      </c>
      <c r="E1792" s="70" t="s">
        <v>15178</v>
      </c>
      <c r="F1792" s="70">
        <v>226611800</v>
      </c>
      <c r="H1792" s="74" t="s">
        <v>24514</v>
      </c>
      <c r="I1792" s="74" t="s">
        <v>24515</v>
      </c>
      <c r="J1792" s="70">
        <v>9390380</v>
      </c>
      <c r="K1792" s="70" t="s">
        <v>24516</v>
      </c>
      <c r="L1792" s="70">
        <v>50</v>
      </c>
      <c r="M1792" s="70">
        <v>2015</v>
      </c>
      <c r="N1792" s="70" t="s">
        <v>24517</v>
      </c>
      <c r="O1792" s="70" t="s">
        <v>4456</v>
      </c>
    </row>
    <row r="1793" spans="1:17" s="70" customFormat="1" ht="24" x14ac:dyDescent="0.3">
      <c r="A1793" s="70" t="s">
        <v>10899</v>
      </c>
      <c r="B1793" s="70" t="s">
        <v>4408</v>
      </c>
      <c r="C1793" s="70">
        <v>390</v>
      </c>
      <c r="D1793" s="70" t="s">
        <v>24519</v>
      </c>
      <c r="E1793" s="70" t="s">
        <v>15129</v>
      </c>
      <c r="F1793" s="70">
        <v>224782000</v>
      </c>
      <c r="H1793" s="74" t="s">
        <v>24520</v>
      </c>
      <c r="I1793" s="74" t="s">
        <v>24521</v>
      </c>
      <c r="K1793" s="70" t="s">
        <v>24522</v>
      </c>
      <c r="L1793" s="70">
        <v>180</v>
      </c>
      <c r="M1793" s="70">
        <v>1939</v>
      </c>
      <c r="N1793" s="70" t="s">
        <v>24523</v>
      </c>
      <c r="O1793" s="70" t="s">
        <v>4456</v>
      </c>
      <c r="P1793" s="70" t="s">
        <v>15884</v>
      </c>
      <c r="Q1793" s="70" t="s">
        <v>4460</v>
      </c>
    </row>
    <row r="1794" spans="1:17" s="70" customFormat="1" x14ac:dyDescent="0.3">
      <c r="A1794" s="70" t="s">
        <v>11913</v>
      </c>
      <c r="B1794" s="70" t="s">
        <v>5550</v>
      </c>
      <c r="C1794" s="70">
        <v>390</v>
      </c>
      <c r="D1794" s="70" t="s">
        <v>24524</v>
      </c>
      <c r="E1794" s="70" t="s">
        <v>9179</v>
      </c>
      <c r="F1794" s="70">
        <v>222192866</v>
      </c>
      <c r="H1794" s="74" t="s">
        <v>24525</v>
      </c>
      <c r="I1794" s="74" t="s">
        <v>24526</v>
      </c>
      <c r="K1794" s="70" t="s">
        <v>24527</v>
      </c>
      <c r="L1794" s="70">
        <v>6</v>
      </c>
      <c r="N1794" s="70" t="s">
        <v>24528</v>
      </c>
      <c r="O1794" s="70" t="s">
        <v>4456</v>
      </c>
    </row>
    <row r="1795" spans="1:17" s="70" customFormat="1" x14ac:dyDescent="0.3">
      <c r="A1795" s="70" t="s">
        <v>14160</v>
      </c>
      <c r="B1795" s="70" t="s">
        <v>8143</v>
      </c>
      <c r="C1795" s="70">
        <v>390</v>
      </c>
      <c r="D1795" s="70" t="s">
        <v>24529</v>
      </c>
      <c r="E1795" s="70" t="s">
        <v>24530</v>
      </c>
      <c r="F1795" s="70">
        <v>222815698</v>
      </c>
      <c r="H1795" s="74" t="s">
        <v>24531</v>
      </c>
      <c r="I1795" s="70" t="s">
        <v>24532</v>
      </c>
      <c r="K1795" s="70" t="s">
        <v>24533</v>
      </c>
      <c r="L1795" s="70">
        <v>5</v>
      </c>
      <c r="N1795" s="70" t="s">
        <v>24534</v>
      </c>
      <c r="O1795" s="70" t="s">
        <v>4456</v>
      </c>
    </row>
    <row r="1796" spans="1:17" s="70" customFormat="1" ht="24" x14ac:dyDescent="0.3">
      <c r="A1796" s="70" t="s">
        <v>11877</v>
      </c>
      <c r="B1796" s="70" t="s">
        <v>24535</v>
      </c>
      <c r="C1796" s="70">
        <v>390</v>
      </c>
      <c r="D1796" s="70" t="s">
        <v>24536</v>
      </c>
      <c r="E1796" s="70" t="s">
        <v>9151</v>
      </c>
      <c r="F1796" s="70">
        <v>222303000</v>
      </c>
      <c r="H1796" s="74" t="s">
        <v>24537</v>
      </c>
      <c r="I1796" s="74" t="s">
        <v>24538</v>
      </c>
      <c r="K1796" s="70" t="s">
        <v>24539</v>
      </c>
      <c r="L1796" s="70">
        <v>85</v>
      </c>
      <c r="N1796" s="70" t="s">
        <v>24540</v>
      </c>
      <c r="O1796" s="70" t="s">
        <v>4456</v>
      </c>
    </row>
    <row r="1797" spans="1:17" s="70" customFormat="1" ht="24" x14ac:dyDescent="0.3">
      <c r="A1797" s="70" t="s">
        <v>14350</v>
      </c>
      <c r="B1797" s="70" t="s">
        <v>24518</v>
      </c>
      <c r="C1797" s="70">
        <v>390</v>
      </c>
      <c r="D1797" s="70" t="s">
        <v>24541</v>
      </c>
      <c r="E1797" s="70" t="s">
        <v>15327</v>
      </c>
      <c r="F1797" s="70" t="s">
        <v>24542</v>
      </c>
      <c r="H1797" s="74" t="s">
        <v>24543</v>
      </c>
      <c r="I1797" s="74" t="s">
        <v>24544</v>
      </c>
      <c r="K1797" s="70" t="s">
        <v>24545</v>
      </c>
      <c r="L1797" s="70">
        <v>200</v>
      </c>
      <c r="M1797" s="70">
        <v>2003</v>
      </c>
      <c r="N1797" s="70" t="s">
        <v>24546</v>
      </c>
      <c r="O1797" s="70" t="s">
        <v>15327</v>
      </c>
    </row>
    <row r="1798" spans="1:17" s="70" customFormat="1" x14ac:dyDescent="0.3">
      <c r="A1798" s="70" t="s">
        <v>11298</v>
      </c>
      <c r="B1798" s="70" t="s">
        <v>4863</v>
      </c>
      <c r="C1798" s="70">
        <v>390</v>
      </c>
      <c r="D1798" s="70" t="s">
        <v>24547</v>
      </c>
      <c r="E1798" s="70" t="s">
        <v>15129</v>
      </c>
      <c r="F1798" s="70">
        <v>226840040</v>
      </c>
      <c r="H1798" s="74" t="s">
        <v>24548</v>
      </c>
      <c r="I1798" s="74" t="s">
        <v>24549</v>
      </c>
      <c r="J1798" s="70">
        <v>9160746</v>
      </c>
      <c r="K1798" s="70" t="s">
        <v>24550</v>
      </c>
      <c r="L1798" s="70">
        <v>12</v>
      </c>
      <c r="M1798" s="70">
        <v>1913</v>
      </c>
      <c r="N1798" s="70" t="s">
        <v>24551</v>
      </c>
      <c r="O1798" s="70" t="s">
        <v>4456</v>
      </c>
    </row>
    <row r="1799" spans="1:17" s="70" customFormat="1" x14ac:dyDescent="0.3">
      <c r="A1799" s="70" t="s">
        <v>13324</v>
      </c>
      <c r="B1799" s="70" t="s">
        <v>7250</v>
      </c>
      <c r="C1799" s="70">
        <v>390</v>
      </c>
      <c r="D1799" s="70" t="s">
        <v>24552</v>
      </c>
      <c r="E1799" s="70" t="s">
        <v>9151</v>
      </c>
      <c r="F1799" s="70">
        <v>226767700</v>
      </c>
      <c r="H1799" s="70" t="s">
        <v>24553</v>
      </c>
      <c r="I1799" s="74" t="s">
        <v>24554</v>
      </c>
      <c r="J1799" s="70">
        <v>7510059</v>
      </c>
      <c r="K1799" s="70" t="s">
        <v>24555</v>
      </c>
      <c r="L1799" s="70">
        <v>35</v>
      </c>
      <c r="N1799" s="70" t="s">
        <v>20219</v>
      </c>
      <c r="O1799" s="70" t="s">
        <v>4456</v>
      </c>
      <c r="P1799" s="70" t="s">
        <v>15697</v>
      </c>
      <c r="Q1799" s="70" t="s">
        <v>4460</v>
      </c>
    </row>
    <row r="1800" spans="1:17" s="70" customFormat="1" ht="24" x14ac:dyDescent="0.3">
      <c r="A1800" s="70" t="s">
        <v>13295</v>
      </c>
      <c r="B1800" s="70" t="s">
        <v>7215</v>
      </c>
      <c r="C1800" s="70">
        <v>390</v>
      </c>
      <c r="D1800" s="70" t="s">
        <v>24556</v>
      </c>
      <c r="E1800" s="70" t="s">
        <v>9151</v>
      </c>
      <c r="F1800" s="70">
        <v>223680900</v>
      </c>
      <c r="H1800" s="74" t="s">
        <v>24557</v>
      </c>
      <c r="I1800" s="74" t="s">
        <v>24558</v>
      </c>
      <c r="K1800" s="70" t="s">
        <v>24559</v>
      </c>
      <c r="L1800" s="70">
        <v>50</v>
      </c>
      <c r="M1800" s="70">
        <v>1998</v>
      </c>
      <c r="N1800" s="70" t="s">
        <v>24560</v>
      </c>
      <c r="O1800" s="70" t="s">
        <v>4456</v>
      </c>
    </row>
    <row r="1801" spans="1:17" s="70" customFormat="1" x14ac:dyDescent="0.3">
      <c r="A1801" s="70" t="s">
        <v>12324</v>
      </c>
      <c r="B1801" s="70" t="s">
        <v>6003</v>
      </c>
      <c r="C1801" s="70">
        <v>391</v>
      </c>
      <c r="D1801" s="70" t="s">
        <v>24563</v>
      </c>
      <c r="E1801" s="70" t="s">
        <v>9179</v>
      </c>
      <c r="F1801" s="70">
        <v>223556700</v>
      </c>
      <c r="H1801" s="74" t="s">
        <v>24564</v>
      </c>
      <c r="I1801" s="74" t="s">
        <v>24565</v>
      </c>
      <c r="K1801" s="76">
        <v>762998904</v>
      </c>
      <c r="L1801" s="70">
        <v>150</v>
      </c>
      <c r="M1801" s="70">
        <v>1986</v>
      </c>
      <c r="N1801" s="70" t="s">
        <v>24566</v>
      </c>
      <c r="O1801" s="70" t="s">
        <v>4456</v>
      </c>
    </row>
    <row r="1802" spans="1:17" s="70" customFormat="1" x14ac:dyDescent="0.3">
      <c r="A1802" s="70" t="s">
        <v>11900</v>
      </c>
      <c r="B1802" s="70" t="s">
        <v>5536</v>
      </c>
      <c r="C1802" s="70">
        <v>391</v>
      </c>
      <c r="D1802" s="70" t="s">
        <v>24567</v>
      </c>
      <c r="E1802" s="70" t="s">
        <v>9151</v>
      </c>
      <c r="F1802" s="70">
        <v>222303200</v>
      </c>
      <c r="H1802" s="74" t="s">
        <v>24568</v>
      </c>
      <c r="I1802" s="74" t="s">
        <v>24538</v>
      </c>
      <c r="K1802" s="70" t="s">
        <v>24569</v>
      </c>
      <c r="L1802" s="70">
        <v>6</v>
      </c>
      <c r="M1802" s="70">
        <v>2014</v>
      </c>
      <c r="N1802" s="70" t="s">
        <v>24570</v>
      </c>
      <c r="O1802" s="70" t="s">
        <v>4456</v>
      </c>
    </row>
    <row r="1803" spans="1:17" s="70" customFormat="1" x14ac:dyDescent="0.3">
      <c r="A1803" s="70" t="s">
        <v>13100</v>
      </c>
      <c r="B1803" s="70" t="s">
        <v>24571</v>
      </c>
      <c r="C1803" s="70">
        <v>391</v>
      </c>
      <c r="D1803" s="70" t="s">
        <v>24572</v>
      </c>
      <c r="E1803" s="70" t="s">
        <v>15729</v>
      </c>
      <c r="F1803" s="70">
        <v>229483200</v>
      </c>
      <c r="H1803" s="74" t="s">
        <v>24573</v>
      </c>
      <c r="I1803" s="74" t="s">
        <v>24574</v>
      </c>
      <c r="K1803" s="70" t="s">
        <v>24575</v>
      </c>
      <c r="N1803" s="70" t="s">
        <v>24576</v>
      </c>
      <c r="O1803" s="70" t="s">
        <v>4456</v>
      </c>
      <c r="P1803" s="70" t="s">
        <v>9261</v>
      </c>
      <c r="Q1803" s="70" t="s">
        <v>24577</v>
      </c>
    </row>
    <row r="1804" spans="1:17" s="70" customFormat="1" x14ac:dyDescent="0.3">
      <c r="A1804" s="70" t="s">
        <v>10394</v>
      </c>
      <c r="B1804" s="70" t="s">
        <v>24562</v>
      </c>
      <c r="C1804" s="70">
        <v>391</v>
      </c>
      <c r="D1804" s="70" t="s">
        <v>24578</v>
      </c>
      <c r="E1804" s="70" t="s">
        <v>24579</v>
      </c>
      <c r="F1804" s="70" t="s">
        <v>24580</v>
      </c>
      <c r="H1804" s="74" t="s">
        <v>24581</v>
      </c>
      <c r="I1804" s="74" t="s">
        <v>24582</v>
      </c>
      <c r="K1804" s="70" t="s">
        <v>24583</v>
      </c>
      <c r="L1804" s="70">
        <v>630</v>
      </c>
      <c r="N1804" s="70" t="s">
        <v>24584</v>
      </c>
      <c r="O1804" s="70" t="s">
        <v>24579</v>
      </c>
      <c r="P1804" s="70" t="s">
        <v>15884</v>
      </c>
      <c r="Q1804" s="70" t="s">
        <v>9212</v>
      </c>
    </row>
    <row r="1805" spans="1:17" s="70" customFormat="1" x14ac:dyDescent="0.3">
      <c r="A1805" s="70" t="s">
        <v>9494</v>
      </c>
      <c r="B1805" s="70" t="s">
        <v>2685</v>
      </c>
      <c r="C1805" s="70">
        <v>391</v>
      </c>
      <c r="D1805" s="70" t="s">
        <v>24585</v>
      </c>
      <c r="E1805" s="70" t="s">
        <v>9179</v>
      </c>
      <c r="F1805" s="70">
        <v>229590488</v>
      </c>
      <c r="I1805" s="74" t="s">
        <v>24586</v>
      </c>
      <c r="J1805" s="70">
        <v>1561132</v>
      </c>
      <c r="K1805" s="70" t="s">
        <v>24587</v>
      </c>
      <c r="M1805" s="70">
        <v>1993</v>
      </c>
      <c r="N1805" s="70" t="s">
        <v>24588</v>
      </c>
      <c r="O1805" s="70" t="s">
        <v>4456</v>
      </c>
    </row>
    <row r="1806" spans="1:17" s="70" customFormat="1" ht="24" x14ac:dyDescent="0.3">
      <c r="A1806" s="70" t="s">
        <v>12003</v>
      </c>
      <c r="B1806" s="70" t="s">
        <v>5659</v>
      </c>
      <c r="C1806" s="70">
        <v>391</v>
      </c>
      <c r="D1806" s="70" t="s">
        <v>24589</v>
      </c>
      <c r="E1806" s="70" t="s">
        <v>9267</v>
      </c>
      <c r="F1806" s="70">
        <v>226408000</v>
      </c>
      <c r="I1806" s="74" t="s">
        <v>24590</v>
      </c>
      <c r="J1806" s="70">
        <v>9380000</v>
      </c>
      <c r="K1806" s="70" t="s">
        <v>24591</v>
      </c>
      <c r="L1806" s="70">
        <v>290</v>
      </c>
      <c r="M1806" s="70">
        <v>1939</v>
      </c>
      <c r="N1806" s="70" t="s">
        <v>24592</v>
      </c>
      <c r="O1806" s="70" t="s">
        <v>4456</v>
      </c>
    </row>
    <row r="1807" spans="1:17" s="70" customFormat="1" ht="24" x14ac:dyDescent="0.3">
      <c r="A1807" s="70" t="s">
        <v>11657</v>
      </c>
      <c r="B1807" s="70" t="s">
        <v>24561</v>
      </c>
      <c r="C1807" s="70">
        <v>391</v>
      </c>
      <c r="D1807" s="70" t="s">
        <v>24593</v>
      </c>
      <c r="E1807" s="70" t="s">
        <v>9190</v>
      </c>
      <c r="F1807" s="70" t="s">
        <v>24594</v>
      </c>
      <c r="G1807" s="70" t="s">
        <v>24595</v>
      </c>
      <c r="H1807" s="70" t="s">
        <v>24596</v>
      </c>
      <c r="I1807" s="74" t="s">
        <v>24597</v>
      </c>
      <c r="K1807" s="70" t="s">
        <v>24598</v>
      </c>
      <c r="L1807" s="70">
        <v>42</v>
      </c>
      <c r="M1807" s="70">
        <v>1985</v>
      </c>
      <c r="N1807" s="70" t="s">
        <v>24599</v>
      </c>
      <c r="O1807" s="70" t="s">
        <v>9190</v>
      </c>
    </row>
    <row r="1808" spans="1:17" s="70" customFormat="1" ht="12" x14ac:dyDescent="0.3">
      <c r="A1808" s="70" t="s">
        <v>11360</v>
      </c>
      <c r="B1808" s="70" t="s">
        <v>4930</v>
      </c>
      <c r="C1808" s="70">
        <v>392</v>
      </c>
      <c r="D1808" s="70" t="s">
        <v>24600</v>
      </c>
      <c r="E1808" s="70" t="s">
        <v>15197</v>
      </c>
      <c r="F1808" s="70">
        <v>227385754</v>
      </c>
      <c r="G1808" s="70">
        <v>227385754</v>
      </c>
      <c r="H1808" s="70" t="s">
        <v>24602</v>
      </c>
      <c r="I1808" s="70" t="s">
        <v>24601</v>
      </c>
      <c r="J1808" s="70">
        <v>8720033</v>
      </c>
      <c r="K1808" s="70" t="s">
        <v>24603</v>
      </c>
      <c r="L1808" s="70">
        <v>70</v>
      </c>
      <c r="M1808" s="70">
        <v>1970</v>
      </c>
      <c r="N1808" s="70" t="s">
        <v>16693</v>
      </c>
      <c r="O1808" s="70" t="s">
        <v>4456</v>
      </c>
    </row>
    <row r="1809" spans="1:17" s="70" customFormat="1" ht="24" x14ac:dyDescent="0.3">
      <c r="A1809" s="70" t="s">
        <v>13820</v>
      </c>
      <c r="B1809" s="70" t="s">
        <v>7766</v>
      </c>
      <c r="C1809" s="70">
        <v>392</v>
      </c>
      <c r="D1809" s="70" t="s">
        <v>24604</v>
      </c>
      <c r="E1809" s="70" t="s">
        <v>4456</v>
      </c>
      <c r="F1809" s="70" t="s">
        <v>24605</v>
      </c>
      <c r="H1809" s="70" t="s">
        <v>24606</v>
      </c>
      <c r="I1809" s="74" t="s">
        <v>24607</v>
      </c>
      <c r="J1809" s="70">
        <v>8320050</v>
      </c>
      <c r="K1809" s="70" t="s">
        <v>24608</v>
      </c>
      <c r="L1809" s="70">
        <v>7</v>
      </c>
      <c r="M1809" s="70">
        <v>1985</v>
      </c>
      <c r="N1809" s="70" t="s">
        <v>18243</v>
      </c>
      <c r="O1809" s="70" t="s">
        <v>4456</v>
      </c>
      <c r="P1809" s="70" t="s">
        <v>23891</v>
      </c>
      <c r="Q1809" s="70" t="s">
        <v>4460</v>
      </c>
    </row>
    <row r="1810" spans="1:17" s="70" customFormat="1" ht="24" x14ac:dyDescent="0.3">
      <c r="A1810" s="70" t="s">
        <v>12087</v>
      </c>
      <c r="B1810" s="70" t="s">
        <v>5754</v>
      </c>
      <c r="C1810" s="70">
        <v>392</v>
      </c>
      <c r="D1810" s="70" t="s">
        <v>24609</v>
      </c>
      <c r="E1810" s="70" t="s">
        <v>15197</v>
      </c>
      <c r="F1810" s="70">
        <v>225913300</v>
      </c>
      <c r="H1810" s="74" t="s">
        <v>24610</v>
      </c>
      <c r="I1810" s="74" t="s">
        <v>24200</v>
      </c>
      <c r="J1810" s="70">
        <v>8730594</v>
      </c>
      <c r="K1810" s="70" t="s">
        <v>24611</v>
      </c>
      <c r="L1810" s="70">
        <v>15</v>
      </c>
      <c r="M1810" s="70">
        <v>2003</v>
      </c>
      <c r="N1810" s="70" t="s">
        <v>24612</v>
      </c>
      <c r="O1810" s="70" t="s">
        <v>4456</v>
      </c>
    </row>
    <row r="1811" spans="1:17" s="70" customFormat="1" ht="24" x14ac:dyDescent="0.3">
      <c r="A1811" s="70" t="s">
        <v>12325</v>
      </c>
      <c r="B1811" s="70" t="s">
        <v>6004</v>
      </c>
      <c r="C1811" s="70">
        <v>392</v>
      </c>
      <c r="D1811" s="70" t="s">
        <v>24613</v>
      </c>
      <c r="E1811" s="70" t="s">
        <v>9179</v>
      </c>
      <c r="F1811" s="70">
        <v>226314600</v>
      </c>
      <c r="H1811" s="74" t="s">
        <v>24614</v>
      </c>
      <c r="I1811" s="74" t="s">
        <v>24615</v>
      </c>
      <c r="K1811" s="70" t="s">
        <v>24616</v>
      </c>
      <c r="L1811" s="70">
        <v>1500</v>
      </c>
      <c r="N1811" s="70" t="s">
        <v>18432</v>
      </c>
      <c r="O1811" s="70" t="s">
        <v>4456</v>
      </c>
      <c r="P1811" s="70" t="s">
        <v>15884</v>
      </c>
      <c r="Q1811" s="70" t="s">
        <v>15593</v>
      </c>
    </row>
    <row r="1812" spans="1:17" s="70" customFormat="1" ht="24" x14ac:dyDescent="0.3">
      <c r="A1812" s="70" t="s">
        <v>9478</v>
      </c>
      <c r="B1812" s="70" t="s">
        <v>2664</v>
      </c>
      <c r="C1812" s="70">
        <v>392</v>
      </c>
      <c r="D1812" s="70" t="s">
        <v>24617</v>
      </c>
      <c r="E1812" s="70" t="s">
        <v>4456</v>
      </c>
      <c r="F1812" s="70" t="s">
        <v>24618</v>
      </c>
      <c r="H1812" s="74" t="s">
        <v>24619</v>
      </c>
      <c r="I1812" s="74" t="s">
        <v>24620</v>
      </c>
      <c r="K1812" s="70" t="s">
        <v>24621</v>
      </c>
      <c r="L1812" s="70">
        <v>25</v>
      </c>
      <c r="M1812" s="70">
        <v>1985</v>
      </c>
      <c r="N1812" s="70" t="s">
        <v>24622</v>
      </c>
      <c r="O1812" s="70" t="s">
        <v>4456</v>
      </c>
      <c r="P1812" s="70" t="s">
        <v>15884</v>
      </c>
      <c r="Q1812" s="70" t="s">
        <v>24623</v>
      </c>
    </row>
    <row r="1813" spans="1:17" s="70" customFormat="1" ht="24" x14ac:dyDescent="0.3">
      <c r="A1813" s="70" t="s">
        <v>9762</v>
      </c>
      <c r="B1813" s="70" t="s">
        <v>3107</v>
      </c>
      <c r="C1813" s="70">
        <v>392</v>
      </c>
      <c r="D1813" s="70" t="s">
        <v>24624</v>
      </c>
      <c r="E1813" s="70" t="s">
        <v>9267</v>
      </c>
      <c r="F1813" s="70" t="s">
        <v>24625</v>
      </c>
      <c r="G1813" s="70">
        <v>228426380</v>
      </c>
      <c r="H1813" s="74" t="s">
        <v>24626</v>
      </c>
      <c r="I1813" s="74" t="s">
        <v>24627</v>
      </c>
      <c r="K1813" s="70" t="s">
        <v>24628</v>
      </c>
      <c r="L1813" s="70">
        <v>160</v>
      </c>
      <c r="M1813" s="70">
        <v>1986</v>
      </c>
      <c r="N1813" s="70" t="s">
        <v>24629</v>
      </c>
      <c r="O1813" s="70" t="s">
        <v>4456</v>
      </c>
    </row>
    <row r="1814" spans="1:17" s="70" customFormat="1" ht="24" x14ac:dyDescent="0.3">
      <c r="A1814" s="70" t="s">
        <v>9919</v>
      </c>
      <c r="B1814" s="70" t="s">
        <v>24630</v>
      </c>
      <c r="C1814" s="70">
        <v>392</v>
      </c>
      <c r="D1814" s="70" t="s">
        <v>24631</v>
      </c>
      <c r="E1814" s="70" t="s">
        <v>17061</v>
      </c>
      <c r="F1814" s="70" t="s">
        <v>24632</v>
      </c>
      <c r="H1814" s="74" t="s">
        <v>24633</v>
      </c>
      <c r="I1814" s="74" t="s">
        <v>24634</v>
      </c>
      <c r="K1814" s="70" t="s">
        <v>24635</v>
      </c>
      <c r="L1814" s="70">
        <v>121</v>
      </c>
      <c r="M1814" s="70">
        <v>1960</v>
      </c>
      <c r="N1814" s="70" t="s">
        <v>24636</v>
      </c>
      <c r="O1814" s="70" t="s">
        <v>17061</v>
      </c>
      <c r="P1814" s="70" t="s">
        <v>24637</v>
      </c>
      <c r="Q1814" s="70" t="s">
        <v>24638</v>
      </c>
    </row>
    <row r="1815" spans="1:17" s="70" customFormat="1" ht="24" x14ac:dyDescent="0.3">
      <c r="A1815" s="70" t="s">
        <v>12031</v>
      </c>
      <c r="B1815" s="70" t="s">
        <v>5693</v>
      </c>
      <c r="C1815" s="70">
        <v>393</v>
      </c>
      <c r="D1815" s="70" t="s">
        <v>24639</v>
      </c>
      <c r="E1815" s="70" t="s">
        <v>9151</v>
      </c>
      <c r="F1815" s="70">
        <v>226555500</v>
      </c>
      <c r="H1815" s="74" t="s">
        <v>24640</v>
      </c>
      <c r="I1815" s="74" t="s">
        <v>24641</v>
      </c>
      <c r="J1815" s="70">
        <v>7500638</v>
      </c>
      <c r="K1815" s="70" t="s">
        <v>24642</v>
      </c>
      <c r="L1815" s="70">
        <v>2900</v>
      </c>
      <c r="M1815" s="70">
        <v>1983</v>
      </c>
      <c r="N1815" s="70" t="s">
        <v>24643</v>
      </c>
      <c r="O1815" s="70" t="s">
        <v>4456</v>
      </c>
      <c r="P1815" s="70" t="s">
        <v>15884</v>
      </c>
      <c r="Q1815" s="70" t="s">
        <v>4460</v>
      </c>
    </row>
    <row r="1816" spans="1:17" s="70" customFormat="1" x14ac:dyDescent="0.3">
      <c r="A1816" s="70" t="s">
        <v>14322</v>
      </c>
      <c r="B1816" s="70" t="s">
        <v>8336</v>
      </c>
      <c r="C1816" s="70">
        <v>393</v>
      </c>
      <c r="D1816" s="70" t="s">
        <v>24644</v>
      </c>
      <c r="E1816" s="70" t="s">
        <v>16907</v>
      </c>
      <c r="F1816" s="70">
        <v>227367268</v>
      </c>
      <c r="H1816" s="74" t="s">
        <v>24645</v>
      </c>
      <c r="I1816" s="74" t="s">
        <v>24646</v>
      </c>
      <c r="J1816" s="70">
        <v>8551075</v>
      </c>
      <c r="K1816" s="70" t="s">
        <v>24647</v>
      </c>
      <c r="L1816" s="70">
        <v>100</v>
      </c>
      <c r="N1816" s="70" t="s">
        <v>17841</v>
      </c>
      <c r="O1816" s="70" t="s">
        <v>4456</v>
      </c>
    </row>
    <row r="1817" spans="1:17" s="70" customFormat="1" ht="28.8" x14ac:dyDescent="0.3">
      <c r="A1817" s="70" t="s">
        <v>13129</v>
      </c>
      <c r="B1817" s="70" t="s">
        <v>7029</v>
      </c>
      <c r="C1817" s="70">
        <v>393</v>
      </c>
      <c r="D1817" s="70" t="s">
        <v>24648</v>
      </c>
      <c r="E1817" s="70" t="s">
        <v>15673</v>
      </c>
      <c r="F1817" s="70">
        <v>228920000</v>
      </c>
      <c r="G1817" s="70">
        <v>229575266</v>
      </c>
      <c r="H1817" s="74" t="s">
        <v>24650</v>
      </c>
      <c r="I1817" s="74" t="s">
        <v>24649</v>
      </c>
      <c r="K1817" s="70" t="s">
        <v>24651</v>
      </c>
      <c r="L1817" s="70">
        <v>107</v>
      </c>
      <c r="M1817" s="70">
        <v>2004</v>
      </c>
      <c r="N1817" s="70" t="s">
        <v>24652</v>
      </c>
      <c r="O1817" s="70" t="s">
        <v>4456</v>
      </c>
      <c r="P1817" s="70" t="s">
        <v>24653</v>
      </c>
      <c r="Q1817" s="70" t="s">
        <v>24654</v>
      </c>
    </row>
    <row r="1818" spans="1:17" s="70" customFormat="1" ht="24" x14ac:dyDescent="0.3">
      <c r="A1818" s="70" t="s">
        <v>11673</v>
      </c>
      <c r="B1818" s="70" t="s">
        <v>5274</v>
      </c>
      <c r="C1818" s="70">
        <v>393</v>
      </c>
      <c r="D1818" s="70" t="s">
        <v>24655</v>
      </c>
      <c r="E1818" s="70" t="s">
        <v>16907</v>
      </c>
      <c r="F1818" s="70" t="s">
        <v>24656</v>
      </c>
      <c r="H1818" s="70" t="s">
        <v>24657</v>
      </c>
      <c r="I1818" s="74" t="s">
        <v>24658</v>
      </c>
      <c r="J1818" s="70">
        <v>8560244</v>
      </c>
      <c r="K1818" s="70" t="s">
        <v>24659</v>
      </c>
      <c r="L1818" s="70">
        <v>2</v>
      </c>
      <c r="M1818" s="70">
        <v>1997</v>
      </c>
      <c r="N1818" s="70" t="s">
        <v>24660</v>
      </c>
      <c r="O1818" s="70" t="s">
        <v>4456</v>
      </c>
      <c r="P1818" s="70" t="s">
        <v>24661</v>
      </c>
      <c r="Q1818" s="70" t="s">
        <v>9229</v>
      </c>
    </row>
    <row r="1819" spans="1:17" s="70" customFormat="1" x14ac:dyDescent="0.3">
      <c r="A1819" s="70" t="s">
        <v>9632</v>
      </c>
      <c r="B1819" s="70" t="s">
        <v>2940</v>
      </c>
      <c r="C1819" s="70">
        <v>393</v>
      </c>
      <c r="D1819" s="70" t="s">
        <v>24662</v>
      </c>
      <c r="E1819" s="70" t="s">
        <v>9256</v>
      </c>
      <c r="F1819" s="70">
        <v>225712891</v>
      </c>
      <c r="H1819" s="70" t="s">
        <v>24663</v>
      </c>
      <c r="I1819" s="74" t="s">
        <v>24664</v>
      </c>
      <c r="K1819" s="70" t="s">
        <v>24665</v>
      </c>
      <c r="L1819" s="70">
        <v>20</v>
      </c>
      <c r="M1819" s="70">
        <v>2006</v>
      </c>
      <c r="N1819" s="70" t="s">
        <v>24666</v>
      </c>
      <c r="O1819" s="70" t="s">
        <v>4456</v>
      </c>
    </row>
    <row r="1820" spans="1:17" s="70" customFormat="1" ht="36" x14ac:dyDescent="0.3">
      <c r="A1820" s="70" t="s">
        <v>10749</v>
      </c>
      <c r="B1820" s="70" t="s">
        <v>4238</v>
      </c>
      <c r="C1820" s="70">
        <v>393</v>
      </c>
      <c r="D1820" s="70" t="s">
        <v>24667</v>
      </c>
      <c r="E1820" s="70" t="s">
        <v>15266</v>
      </c>
      <c r="F1820" s="70">
        <v>222413300</v>
      </c>
      <c r="H1820" s="74" t="s">
        <v>24668</v>
      </c>
      <c r="I1820" s="74" t="s">
        <v>24669</v>
      </c>
      <c r="J1820" s="70">
        <v>7750236</v>
      </c>
      <c r="K1820" s="70" t="s">
        <v>24670</v>
      </c>
      <c r="L1820" s="70">
        <v>350</v>
      </c>
      <c r="M1820" s="70">
        <v>1991</v>
      </c>
      <c r="N1820" s="70" t="s">
        <v>24671</v>
      </c>
      <c r="O1820" s="70" t="s">
        <v>4456</v>
      </c>
      <c r="P1820" s="70" t="s">
        <v>15884</v>
      </c>
      <c r="Q1820" s="70" t="s">
        <v>15806</v>
      </c>
    </row>
    <row r="1821" spans="1:17" s="70" customFormat="1" x14ac:dyDescent="0.3">
      <c r="A1821" s="70" t="s">
        <v>9605</v>
      </c>
      <c r="B1821" s="70" t="s">
        <v>2908</v>
      </c>
      <c r="C1821" s="70">
        <v>394</v>
      </c>
      <c r="D1821" s="70" t="s">
        <v>24672</v>
      </c>
      <c r="E1821" s="70" t="s">
        <v>9267</v>
      </c>
      <c r="F1821" s="70">
        <v>226207100</v>
      </c>
      <c r="H1821" s="74" t="s">
        <v>24673</v>
      </c>
      <c r="I1821" s="74" t="s">
        <v>24674</v>
      </c>
      <c r="K1821" s="70" t="s">
        <v>24675</v>
      </c>
      <c r="L1821" s="70">
        <v>120</v>
      </c>
      <c r="M1821" s="70">
        <v>1968</v>
      </c>
      <c r="N1821" s="70" t="s">
        <v>24676</v>
      </c>
      <c r="O1821" s="70" t="s">
        <v>4456</v>
      </c>
      <c r="P1821" s="70" t="s">
        <v>15884</v>
      </c>
      <c r="Q1821" s="70" t="s">
        <v>9229</v>
      </c>
    </row>
    <row r="1822" spans="1:17" s="70" customFormat="1" ht="24" x14ac:dyDescent="0.3">
      <c r="A1822" s="70" t="s">
        <v>11435</v>
      </c>
      <c r="B1822" s="70" t="s">
        <v>5013</v>
      </c>
      <c r="C1822" s="70">
        <v>394</v>
      </c>
      <c r="D1822" s="70" t="s">
        <v>24678</v>
      </c>
      <c r="E1822" s="70" t="s">
        <v>15129</v>
      </c>
      <c r="F1822" s="70">
        <v>227414150</v>
      </c>
      <c r="H1822" s="74" t="s">
        <v>24679</v>
      </c>
      <c r="I1822" s="74" t="s">
        <v>24681</v>
      </c>
      <c r="K1822" s="70" t="s">
        <v>24682</v>
      </c>
      <c r="L1822" s="70">
        <v>50</v>
      </c>
      <c r="M1822" s="70">
        <v>1962</v>
      </c>
      <c r="N1822" s="70" t="s">
        <v>24683</v>
      </c>
      <c r="O1822" s="70" t="s">
        <v>4456</v>
      </c>
      <c r="P1822" s="70" t="s">
        <v>15884</v>
      </c>
      <c r="Q1822" s="70" t="s">
        <v>9229</v>
      </c>
    </row>
    <row r="1823" spans="1:17" s="70" customFormat="1" x14ac:dyDescent="0.3">
      <c r="A1823" s="70" t="s">
        <v>13083</v>
      </c>
      <c r="B1823" s="70" t="s">
        <v>6975</v>
      </c>
      <c r="C1823" s="70">
        <v>394</v>
      </c>
      <c r="D1823" s="70" t="s">
        <v>24684</v>
      </c>
      <c r="E1823" s="70" t="s">
        <v>15178</v>
      </c>
      <c r="F1823" s="70">
        <v>222997100</v>
      </c>
      <c r="H1823" s="74" t="s">
        <v>24685</v>
      </c>
      <c r="I1823" s="74" t="s">
        <v>24686</v>
      </c>
      <c r="J1823" s="70">
        <v>8580655</v>
      </c>
      <c r="K1823" s="70" t="s">
        <v>24687</v>
      </c>
      <c r="L1823" s="70">
        <v>400</v>
      </c>
      <c r="M1823" s="70">
        <v>1999</v>
      </c>
      <c r="N1823" s="70" t="s">
        <v>24688</v>
      </c>
      <c r="O1823" s="70" t="s">
        <v>4456</v>
      </c>
      <c r="P1823" s="70" t="s">
        <v>15884</v>
      </c>
      <c r="Q1823" s="70" t="s">
        <v>9229</v>
      </c>
    </row>
    <row r="1824" spans="1:17" s="70" customFormat="1" ht="24" x14ac:dyDescent="0.3">
      <c r="A1824" s="70" t="s">
        <v>13907</v>
      </c>
      <c r="B1824" s="70" t="s">
        <v>7864</v>
      </c>
      <c r="C1824" s="70">
        <v>394</v>
      </c>
      <c r="D1824" s="70" t="s">
        <v>24689</v>
      </c>
      <c r="E1824" s="70" t="s">
        <v>9179</v>
      </c>
      <c r="F1824" s="70">
        <v>224958000</v>
      </c>
      <c r="H1824" s="74" t="s">
        <v>24680</v>
      </c>
      <c r="I1824" s="74" t="s">
        <v>24690</v>
      </c>
      <c r="J1824" s="70">
        <v>7550125</v>
      </c>
      <c r="K1824" s="70" t="s">
        <v>24691</v>
      </c>
      <c r="L1824" s="70">
        <v>4</v>
      </c>
      <c r="N1824" s="70" t="s">
        <v>18267</v>
      </c>
      <c r="O1824" s="70" t="s">
        <v>4456</v>
      </c>
    </row>
    <row r="1825" spans="1:17" s="70" customFormat="1" ht="24" x14ac:dyDescent="0.3">
      <c r="A1825" s="70" t="s">
        <v>10360</v>
      </c>
      <c r="B1825" s="70" t="s">
        <v>24677</v>
      </c>
      <c r="C1825" s="70">
        <v>394</v>
      </c>
      <c r="D1825" s="70" t="s">
        <v>24692</v>
      </c>
      <c r="E1825" s="70" t="s">
        <v>17852</v>
      </c>
      <c r="F1825" s="70" t="s">
        <v>24693</v>
      </c>
      <c r="H1825" s="74" t="s">
        <v>24694</v>
      </c>
      <c r="J1825" s="70">
        <v>4430000</v>
      </c>
      <c r="K1825" s="70" t="s">
        <v>24695</v>
      </c>
      <c r="L1825" s="70">
        <v>70</v>
      </c>
      <c r="M1825" s="70">
        <v>1985</v>
      </c>
      <c r="N1825" s="70" t="s">
        <v>24696</v>
      </c>
      <c r="O1825" s="70" t="s">
        <v>17852</v>
      </c>
    </row>
    <row r="1826" spans="1:17" s="70" customFormat="1" ht="24" x14ac:dyDescent="0.3">
      <c r="A1826" s="70" t="s">
        <v>12180</v>
      </c>
      <c r="B1826" s="70" t="s">
        <v>5856</v>
      </c>
      <c r="C1826" s="70">
        <v>394</v>
      </c>
      <c r="D1826" s="70" t="s">
        <v>24697</v>
      </c>
      <c r="E1826" s="70" t="s">
        <v>9151</v>
      </c>
      <c r="F1826" s="70">
        <v>223346422</v>
      </c>
      <c r="H1826" s="74" t="s">
        <v>24698</v>
      </c>
      <c r="I1826" s="74" t="s">
        <v>24699</v>
      </c>
      <c r="J1826" s="70">
        <v>7520425</v>
      </c>
      <c r="K1826" s="70" t="s">
        <v>24700</v>
      </c>
      <c r="L1826" s="70">
        <v>35</v>
      </c>
      <c r="M1826" s="70">
        <v>1996</v>
      </c>
      <c r="N1826" s="70" t="s">
        <v>24701</v>
      </c>
      <c r="O1826" s="70" t="s">
        <v>4456</v>
      </c>
      <c r="P1826" s="70" t="s">
        <v>15884</v>
      </c>
      <c r="Q1826" s="70" t="s">
        <v>4460</v>
      </c>
    </row>
    <row r="1827" spans="1:17" s="70" customFormat="1" ht="24" x14ac:dyDescent="0.3">
      <c r="A1827" s="70" t="s">
        <v>14398</v>
      </c>
      <c r="B1827" s="70" t="s">
        <v>8430</v>
      </c>
      <c r="C1827" s="70">
        <v>394</v>
      </c>
      <c r="D1827" s="70" t="s">
        <v>24702</v>
      </c>
      <c r="E1827" s="70" t="s">
        <v>15235</v>
      </c>
      <c r="F1827" s="70">
        <v>225692238</v>
      </c>
      <c r="H1827" s="74" t="s">
        <v>24703</v>
      </c>
      <c r="I1827" s="74" t="s">
        <v>24704</v>
      </c>
      <c r="J1827" s="70">
        <v>8390723</v>
      </c>
      <c r="K1827" s="70" t="s">
        <v>24705</v>
      </c>
      <c r="L1827" s="70">
        <v>280</v>
      </c>
      <c r="M1827" s="70">
        <v>2001</v>
      </c>
      <c r="N1827" s="70" t="s">
        <v>24706</v>
      </c>
      <c r="O1827" s="70" t="s">
        <v>4456</v>
      </c>
      <c r="P1827" s="70" t="s">
        <v>24707</v>
      </c>
      <c r="Q1827" s="70" t="s">
        <v>17957</v>
      </c>
    </row>
    <row r="1828" spans="1:17" s="70" customFormat="1" ht="36" x14ac:dyDescent="0.3">
      <c r="A1828" s="70" t="s">
        <v>12481</v>
      </c>
      <c r="B1828" s="70" t="s">
        <v>6178</v>
      </c>
      <c r="C1828" s="70">
        <v>395</v>
      </c>
      <c r="D1828" s="70" t="s">
        <v>24708</v>
      </c>
      <c r="E1828" s="70" t="s">
        <v>15197</v>
      </c>
      <c r="F1828" s="70">
        <v>225716400</v>
      </c>
      <c r="H1828" s="74" t="s">
        <v>24709</v>
      </c>
      <c r="I1828" s="74" t="s">
        <v>24710</v>
      </c>
      <c r="K1828" s="70" t="s">
        <v>24711</v>
      </c>
      <c r="L1828" s="70">
        <v>200</v>
      </c>
      <c r="M1828" s="70">
        <v>1995</v>
      </c>
      <c r="N1828" s="70" t="s">
        <v>24712</v>
      </c>
      <c r="O1828" s="70" t="s">
        <v>4456</v>
      </c>
      <c r="P1828" s="70" t="s">
        <v>17195</v>
      </c>
      <c r="Q1828" s="70" t="s">
        <v>4460</v>
      </c>
    </row>
    <row r="1829" spans="1:17" s="70" customFormat="1" ht="36" x14ac:dyDescent="0.3">
      <c r="A1829" s="70" t="s">
        <v>11674</v>
      </c>
      <c r="B1829" s="70" t="s">
        <v>5275</v>
      </c>
      <c r="C1829" s="70">
        <v>395</v>
      </c>
      <c r="D1829" s="70" t="s">
        <v>24713</v>
      </c>
      <c r="E1829" s="70" t="s">
        <v>15266</v>
      </c>
      <c r="F1829" s="70" t="s">
        <v>24714</v>
      </c>
      <c r="H1829" s="70" t="s">
        <v>24715</v>
      </c>
      <c r="I1829" s="74" t="s">
        <v>24716</v>
      </c>
      <c r="K1829" s="70" t="s">
        <v>24717</v>
      </c>
      <c r="L1829" s="70">
        <v>30</v>
      </c>
      <c r="M1829" s="70">
        <v>1984</v>
      </c>
      <c r="N1829" s="70" t="s">
        <v>24718</v>
      </c>
      <c r="O1829" s="70" t="s">
        <v>4456</v>
      </c>
      <c r="P1829" s="70" t="s">
        <v>17195</v>
      </c>
      <c r="Q1829" s="70" t="s">
        <v>9229</v>
      </c>
    </row>
    <row r="1830" spans="1:17" s="70" customFormat="1" x14ac:dyDescent="0.3">
      <c r="A1830" s="70" t="s">
        <v>13978</v>
      </c>
      <c r="B1830" s="70" t="s">
        <v>7937</v>
      </c>
      <c r="C1830" s="70">
        <v>395</v>
      </c>
      <c r="D1830" s="70" t="s">
        <v>17897</v>
      </c>
      <c r="E1830" s="70" t="s">
        <v>15266</v>
      </c>
      <c r="F1830" s="70">
        <v>223967818</v>
      </c>
      <c r="H1830" s="74" t="s">
        <v>24719</v>
      </c>
      <c r="I1830" s="74" t="s">
        <v>24720</v>
      </c>
      <c r="K1830" s="70" t="s">
        <v>24721</v>
      </c>
      <c r="L1830" s="70">
        <v>27000</v>
      </c>
      <c r="M1830" s="70">
        <v>1978</v>
      </c>
      <c r="N1830" s="70" t="s">
        <v>24722</v>
      </c>
      <c r="O1830" s="70" t="s">
        <v>4456</v>
      </c>
    </row>
    <row r="1831" spans="1:17" s="70" customFormat="1" ht="24" x14ac:dyDescent="0.3">
      <c r="A1831" s="70" t="s">
        <v>10833</v>
      </c>
      <c r="B1831" s="70" t="s">
        <v>24723</v>
      </c>
      <c r="C1831" s="70">
        <v>395</v>
      </c>
      <c r="D1831" s="70" t="s">
        <v>24724</v>
      </c>
      <c r="E1831" s="70" t="s">
        <v>15428</v>
      </c>
      <c r="F1831" s="70" t="s">
        <v>24725</v>
      </c>
      <c r="H1831" s="74" t="s">
        <v>24726</v>
      </c>
      <c r="I1831" s="74" t="s">
        <v>24728</v>
      </c>
      <c r="K1831" s="70" t="s">
        <v>24729</v>
      </c>
      <c r="L1831" s="70">
        <v>150</v>
      </c>
      <c r="M1831" s="70">
        <v>1983</v>
      </c>
      <c r="N1831" s="70" t="s">
        <v>24730</v>
      </c>
      <c r="O1831" s="70" t="s">
        <v>15428</v>
      </c>
    </row>
    <row r="1832" spans="1:17" s="70" customFormat="1" x14ac:dyDescent="0.3">
      <c r="A1832" s="70" t="s">
        <v>13211</v>
      </c>
      <c r="B1832" s="70" t="s">
        <v>7121</v>
      </c>
      <c r="C1832" s="70">
        <v>395</v>
      </c>
      <c r="D1832" s="70" t="s">
        <v>24731</v>
      </c>
      <c r="E1832" s="70" t="s">
        <v>9179</v>
      </c>
      <c r="F1832" s="70">
        <v>224306600</v>
      </c>
      <c r="G1832" s="70">
        <v>224306666</v>
      </c>
      <c r="H1832" s="74" t="s">
        <v>24732</v>
      </c>
      <c r="I1832" s="74" t="s">
        <v>24733</v>
      </c>
      <c r="J1832" s="70">
        <v>7580150</v>
      </c>
      <c r="K1832" s="70" t="s">
        <v>24734</v>
      </c>
      <c r="L1832" s="70">
        <v>30</v>
      </c>
      <c r="N1832" s="70" t="s">
        <v>24735</v>
      </c>
      <c r="O1832" s="70" t="s">
        <v>4456</v>
      </c>
    </row>
    <row r="1833" spans="1:17" s="70" customFormat="1" ht="28.8" x14ac:dyDescent="0.3">
      <c r="A1833" s="70" t="s">
        <v>13908</v>
      </c>
      <c r="B1833" s="70" t="s">
        <v>7865</v>
      </c>
      <c r="C1833" s="70">
        <v>395</v>
      </c>
      <c r="D1833" s="70" t="s">
        <v>24736</v>
      </c>
      <c r="E1833" s="70" t="s">
        <v>9179</v>
      </c>
      <c r="F1833" s="70">
        <v>225112200</v>
      </c>
      <c r="H1833" s="74" t="s">
        <v>24737</v>
      </c>
      <c r="K1833" s="70" t="s">
        <v>24738</v>
      </c>
      <c r="M1833" s="70">
        <v>2001</v>
      </c>
      <c r="N1833" s="70" t="s">
        <v>24739</v>
      </c>
      <c r="O1833" s="70" t="s">
        <v>4456</v>
      </c>
    </row>
    <row r="1834" spans="1:17" s="70" customFormat="1" ht="24" x14ac:dyDescent="0.3">
      <c r="A1834" s="70" t="s">
        <v>11809</v>
      </c>
      <c r="B1834" s="70" t="s">
        <v>5433</v>
      </c>
      <c r="C1834" s="70">
        <v>395</v>
      </c>
      <c r="D1834" s="70" t="s">
        <v>24740</v>
      </c>
      <c r="E1834" s="70" t="s">
        <v>15266</v>
      </c>
      <c r="F1834" s="70">
        <v>223752600</v>
      </c>
      <c r="H1834" s="74" t="s">
        <v>24727</v>
      </c>
      <c r="I1834" s="74" t="s">
        <v>24741</v>
      </c>
      <c r="J1834" s="70">
        <v>7770351</v>
      </c>
      <c r="K1834" s="70" t="s">
        <v>24742</v>
      </c>
      <c r="L1834" s="70">
        <v>200</v>
      </c>
      <c r="M1834" s="70">
        <v>1978</v>
      </c>
      <c r="N1834" s="70" t="s">
        <v>24743</v>
      </c>
      <c r="O1834" s="70" t="s">
        <v>4456</v>
      </c>
    </row>
    <row r="1835" spans="1:17" s="70" customFormat="1" ht="36" x14ac:dyDescent="0.3">
      <c r="A1835" s="70" t="s">
        <v>12602</v>
      </c>
      <c r="B1835" s="70" t="s">
        <v>6314</v>
      </c>
      <c r="C1835" s="70">
        <v>396</v>
      </c>
      <c r="D1835" s="70" t="s">
        <v>24745</v>
      </c>
      <c r="E1835" s="70" t="s">
        <v>9179</v>
      </c>
      <c r="F1835" s="70">
        <v>223532000</v>
      </c>
      <c r="H1835" s="74" t="s">
        <v>24746</v>
      </c>
      <c r="I1835" s="74" t="s">
        <v>24747</v>
      </c>
      <c r="J1835" s="70">
        <v>7550260</v>
      </c>
      <c r="K1835" s="70" t="s">
        <v>24748</v>
      </c>
      <c r="L1835" s="70">
        <v>134</v>
      </c>
      <c r="M1835" s="70">
        <v>1996</v>
      </c>
      <c r="N1835" s="70" t="s">
        <v>24749</v>
      </c>
      <c r="O1835" s="70" t="s">
        <v>4456</v>
      </c>
      <c r="P1835" s="70" t="s">
        <v>24750</v>
      </c>
      <c r="Q1835" s="70" t="s">
        <v>15340</v>
      </c>
    </row>
    <row r="1836" spans="1:17" s="70" customFormat="1" x14ac:dyDescent="0.3">
      <c r="A1836" s="70" t="s">
        <v>12372</v>
      </c>
      <c r="B1836" s="70" t="s">
        <v>6056</v>
      </c>
      <c r="C1836" s="70">
        <v>396</v>
      </c>
      <c r="D1836" s="70" t="s">
        <v>24751</v>
      </c>
      <c r="E1836" s="70" t="s">
        <v>9179</v>
      </c>
      <c r="F1836" s="70">
        <v>226169500</v>
      </c>
      <c r="H1836" s="74" t="s">
        <v>24752</v>
      </c>
      <c r="I1836" s="74" t="s">
        <v>24753</v>
      </c>
      <c r="K1836" s="70" t="s">
        <v>24754</v>
      </c>
      <c r="L1836" s="70">
        <v>40</v>
      </c>
      <c r="M1836" s="70">
        <v>1977</v>
      </c>
      <c r="N1836" s="70" t="s">
        <v>24755</v>
      </c>
      <c r="O1836" s="70" t="s">
        <v>4456</v>
      </c>
    </row>
    <row r="1837" spans="1:17" s="70" customFormat="1" x14ac:dyDescent="0.3">
      <c r="A1837" s="70" t="s">
        <v>13662</v>
      </c>
      <c r="B1837" s="70" t="s">
        <v>7597</v>
      </c>
      <c r="C1837" s="70">
        <v>396</v>
      </c>
      <c r="D1837" s="70" t="s">
        <v>24756</v>
      </c>
      <c r="E1837" s="70" t="s">
        <v>9151</v>
      </c>
      <c r="F1837" s="70">
        <v>227574223</v>
      </c>
      <c r="H1837" s="74" t="s">
        <v>24757</v>
      </c>
      <c r="I1837" s="74" t="s">
        <v>24758</v>
      </c>
      <c r="K1837" s="70" t="s">
        <v>24759</v>
      </c>
      <c r="L1837" s="70">
        <v>40</v>
      </c>
      <c r="N1837" s="70" t="s">
        <v>1623</v>
      </c>
      <c r="O1837" s="70" t="s">
        <v>4456</v>
      </c>
    </row>
    <row r="1838" spans="1:17" s="70" customFormat="1" x14ac:dyDescent="0.3">
      <c r="A1838" s="70" t="s">
        <v>10625</v>
      </c>
      <c r="B1838" s="70" t="s">
        <v>4090</v>
      </c>
      <c r="C1838" s="70">
        <v>396</v>
      </c>
      <c r="D1838" s="70" t="s">
        <v>24760</v>
      </c>
      <c r="E1838" s="70" t="s">
        <v>4456</v>
      </c>
      <c r="F1838" s="70">
        <v>227200300</v>
      </c>
      <c r="H1838" s="74" t="s">
        <v>24761</v>
      </c>
      <c r="I1838" s="74" t="s">
        <v>24762</v>
      </c>
      <c r="K1838" s="70" t="s">
        <v>24763</v>
      </c>
      <c r="L1838" s="70">
        <v>40</v>
      </c>
      <c r="M1838" s="70">
        <v>1947</v>
      </c>
      <c r="N1838" s="70" t="s">
        <v>24764</v>
      </c>
      <c r="O1838" s="70" t="s">
        <v>4456</v>
      </c>
    </row>
    <row r="1839" spans="1:17" s="70" customFormat="1" ht="24" x14ac:dyDescent="0.3">
      <c r="A1839" s="70" t="s">
        <v>10626</v>
      </c>
      <c r="B1839" s="70" t="s">
        <v>4091</v>
      </c>
      <c r="C1839" s="70">
        <v>396</v>
      </c>
      <c r="D1839" s="70" t="s">
        <v>24765</v>
      </c>
      <c r="E1839" s="70" t="s">
        <v>9151</v>
      </c>
      <c r="F1839" s="70" t="s">
        <v>24766</v>
      </c>
      <c r="H1839" s="74" t="s">
        <v>24767</v>
      </c>
      <c r="I1839" s="74" t="s">
        <v>24768</v>
      </c>
      <c r="J1839" s="70">
        <v>7500015</v>
      </c>
      <c r="K1839" s="70" t="s">
        <v>24769</v>
      </c>
      <c r="L1839" s="70">
        <v>9</v>
      </c>
      <c r="M1839" s="70">
        <v>1996</v>
      </c>
      <c r="N1839" s="70" t="s">
        <v>24770</v>
      </c>
      <c r="O1839" s="70" t="s">
        <v>4456</v>
      </c>
    </row>
    <row r="1840" spans="1:17" s="70" customFormat="1" x14ac:dyDescent="0.3">
      <c r="A1840" s="70" t="s">
        <v>12604</v>
      </c>
      <c r="B1840" s="70" t="s">
        <v>24744</v>
      </c>
      <c r="C1840" s="70">
        <v>396</v>
      </c>
      <c r="D1840" s="70" t="s">
        <v>24771</v>
      </c>
      <c r="E1840" s="70" t="s">
        <v>15327</v>
      </c>
      <c r="F1840" s="70" t="s">
        <v>24772</v>
      </c>
      <c r="H1840" s="70" t="s">
        <v>24773</v>
      </c>
      <c r="I1840" s="74" t="s">
        <v>24774</v>
      </c>
      <c r="K1840" s="70" t="s">
        <v>24775</v>
      </c>
      <c r="L1840" s="70">
        <v>20</v>
      </c>
      <c r="M1840" s="70">
        <v>2007</v>
      </c>
      <c r="N1840" s="70" t="s">
        <v>24776</v>
      </c>
      <c r="O1840" s="70" t="s">
        <v>15327</v>
      </c>
    </row>
    <row r="1841" spans="1:17" s="70" customFormat="1" ht="24" x14ac:dyDescent="0.3">
      <c r="A1841" s="70" t="s">
        <v>10545</v>
      </c>
      <c r="B1841" s="70" t="s">
        <v>3995</v>
      </c>
      <c r="C1841" s="70">
        <v>396</v>
      </c>
      <c r="D1841" s="70" t="s">
        <v>24777</v>
      </c>
      <c r="E1841" s="70" t="s">
        <v>15197</v>
      </c>
      <c r="F1841" s="70">
        <v>223752400</v>
      </c>
      <c r="H1841" s="74" t="s">
        <v>24778</v>
      </c>
      <c r="I1841" s="74" t="s">
        <v>24779</v>
      </c>
      <c r="J1841" s="70">
        <v>8720043</v>
      </c>
      <c r="K1841" s="70" t="s">
        <v>24780</v>
      </c>
      <c r="L1841" s="70">
        <v>150</v>
      </c>
      <c r="M1841" s="70">
        <v>1981</v>
      </c>
      <c r="N1841" s="70" t="s">
        <v>24781</v>
      </c>
      <c r="O1841" s="70" t="s">
        <v>4456</v>
      </c>
      <c r="P1841" s="70" t="s">
        <v>24782</v>
      </c>
      <c r="Q1841" s="70" t="s">
        <v>9229</v>
      </c>
    </row>
    <row r="1842" spans="1:17" s="70" customFormat="1" x14ac:dyDescent="0.3">
      <c r="A1842" s="70" t="s">
        <v>10678</v>
      </c>
      <c r="B1842" s="70" t="s">
        <v>4151</v>
      </c>
      <c r="C1842" s="70">
        <v>396</v>
      </c>
      <c r="D1842" s="70" t="s">
        <v>24783</v>
      </c>
      <c r="E1842" s="70" t="s">
        <v>9225</v>
      </c>
      <c r="F1842" s="70">
        <v>225665400</v>
      </c>
      <c r="H1842" s="74" t="s">
        <v>24784</v>
      </c>
      <c r="I1842" s="74" t="s">
        <v>24785</v>
      </c>
      <c r="J1842" s="70">
        <v>8950046</v>
      </c>
      <c r="K1842" s="70" t="s">
        <v>24786</v>
      </c>
      <c r="L1842" s="70">
        <v>80</v>
      </c>
      <c r="M1842" s="70">
        <v>1976</v>
      </c>
      <c r="N1842" s="70" t="s">
        <v>15205</v>
      </c>
      <c r="O1842" s="70" t="s">
        <v>4456</v>
      </c>
    </row>
    <row r="1843" spans="1:17" s="70" customFormat="1" x14ac:dyDescent="0.3">
      <c r="A1843" s="70" t="s">
        <v>10627</v>
      </c>
      <c r="B1843" s="70" t="s">
        <v>24787</v>
      </c>
      <c r="C1843" s="70">
        <v>397</v>
      </c>
      <c r="D1843" s="70" t="s">
        <v>24788</v>
      </c>
      <c r="E1843" s="70" t="s">
        <v>16511</v>
      </c>
      <c r="F1843" s="70" t="s">
        <v>24789</v>
      </c>
      <c r="H1843" s="70" t="s">
        <v>24790</v>
      </c>
      <c r="I1843" s="74" t="s">
        <v>24791</v>
      </c>
      <c r="J1843" s="70">
        <v>3467867</v>
      </c>
      <c r="K1843" s="70" t="s">
        <v>24792</v>
      </c>
      <c r="L1843" s="70">
        <v>120</v>
      </c>
      <c r="M1843" s="70">
        <v>1989</v>
      </c>
      <c r="N1843" s="70" t="s">
        <v>24793</v>
      </c>
      <c r="O1843" s="70" t="s">
        <v>16511</v>
      </c>
    </row>
    <row r="1844" spans="1:17" s="70" customFormat="1" x14ac:dyDescent="0.3">
      <c r="A1844" s="70" t="s">
        <v>10628</v>
      </c>
      <c r="B1844" s="70" t="s">
        <v>4093</v>
      </c>
      <c r="C1844" s="70">
        <v>397</v>
      </c>
      <c r="D1844" s="70" t="s">
        <v>24794</v>
      </c>
      <c r="E1844" s="70" t="s">
        <v>4456</v>
      </c>
      <c r="F1844" s="70">
        <v>226394057</v>
      </c>
      <c r="G1844" s="70">
        <v>226397693</v>
      </c>
      <c r="H1844" s="74" t="s">
        <v>24795</v>
      </c>
      <c r="I1844" s="74" t="s">
        <v>24796</v>
      </c>
      <c r="J1844" s="70">
        <v>8320113</v>
      </c>
      <c r="K1844" s="70" t="s">
        <v>24797</v>
      </c>
      <c r="L1844" s="70">
        <v>16</v>
      </c>
      <c r="M1844" s="70">
        <v>1958</v>
      </c>
      <c r="N1844" s="70" t="s">
        <v>24798</v>
      </c>
      <c r="O1844" s="70" t="s">
        <v>4456</v>
      </c>
    </row>
    <row r="1845" spans="1:17" s="70" customFormat="1" x14ac:dyDescent="0.3">
      <c r="A1845" s="70" t="s">
        <v>10629</v>
      </c>
      <c r="B1845" s="70" t="s">
        <v>24799</v>
      </c>
      <c r="C1845" s="70">
        <v>397</v>
      </c>
      <c r="D1845" s="70" t="s">
        <v>24800</v>
      </c>
      <c r="E1845" s="70" t="s">
        <v>9151</v>
      </c>
      <c r="F1845" s="70">
        <v>229491199</v>
      </c>
      <c r="H1845" s="74" t="s">
        <v>24801</v>
      </c>
      <c r="I1845" s="74" t="s">
        <v>24802</v>
      </c>
      <c r="J1845" s="70">
        <v>7500847</v>
      </c>
      <c r="K1845" s="70" t="s">
        <v>24803</v>
      </c>
      <c r="L1845" s="70">
        <v>10</v>
      </c>
      <c r="M1845" s="70">
        <v>2009</v>
      </c>
      <c r="N1845" s="70" t="s">
        <v>24804</v>
      </c>
      <c r="O1845" s="70" t="s">
        <v>4456</v>
      </c>
    </row>
    <row r="1846" spans="1:17" s="70" customFormat="1" x14ac:dyDescent="0.3">
      <c r="A1846" s="70" t="s">
        <v>10630</v>
      </c>
      <c r="B1846" s="70" t="s">
        <v>4095</v>
      </c>
      <c r="C1846" s="70">
        <v>397</v>
      </c>
      <c r="D1846" s="70" t="s">
        <v>24805</v>
      </c>
      <c r="E1846" s="70" t="s">
        <v>9151</v>
      </c>
      <c r="F1846" s="70">
        <v>223510600</v>
      </c>
      <c r="H1846" s="70" t="s">
        <v>24806</v>
      </c>
      <c r="I1846" s="74" t="s">
        <v>24807</v>
      </c>
      <c r="K1846" s="70" t="s">
        <v>24808</v>
      </c>
      <c r="L1846" s="70">
        <v>30</v>
      </c>
      <c r="M1846" s="70">
        <v>1989</v>
      </c>
      <c r="N1846" s="70" t="s">
        <v>24809</v>
      </c>
      <c r="O1846" s="70" t="s">
        <v>4456</v>
      </c>
    </row>
    <row r="1847" spans="1:17" s="70" customFormat="1" x14ac:dyDescent="0.3">
      <c r="A1847" s="70" t="s">
        <v>10631</v>
      </c>
      <c r="B1847" s="70" t="s">
        <v>4096</v>
      </c>
      <c r="C1847" s="70">
        <v>397</v>
      </c>
      <c r="D1847" s="70" t="s">
        <v>24810</v>
      </c>
      <c r="E1847" s="70" t="s">
        <v>4456</v>
      </c>
      <c r="F1847" s="70">
        <v>228878200</v>
      </c>
      <c r="G1847" s="70">
        <v>228878233</v>
      </c>
      <c r="H1847" s="74" t="s">
        <v>24811</v>
      </c>
      <c r="I1847" s="74" t="s">
        <v>24812</v>
      </c>
      <c r="K1847" s="70" t="s">
        <v>24813</v>
      </c>
      <c r="L1847" s="70">
        <v>31</v>
      </c>
      <c r="M1847" s="70">
        <v>1995</v>
      </c>
      <c r="N1847" s="70" t="s">
        <v>18437</v>
      </c>
      <c r="O1847" s="70" t="s">
        <v>4456</v>
      </c>
    </row>
    <row r="1848" spans="1:17" s="70" customFormat="1" ht="24" x14ac:dyDescent="0.3">
      <c r="A1848" s="70" t="s">
        <v>10632</v>
      </c>
      <c r="B1848" s="70" t="s">
        <v>4097</v>
      </c>
      <c r="C1848" s="70">
        <v>397</v>
      </c>
      <c r="D1848" s="70" t="s">
        <v>24805</v>
      </c>
      <c r="E1848" s="70" t="s">
        <v>9151</v>
      </c>
      <c r="F1848" s="70" t="s">
        <v>24814</v>
      </c>
      <c r="G1848" s="70" t="s">
        <v>24815</v>
      </c>
      <c r="H1848" s="74" t="s">
        <v>24816</v>
      </c>
      <c r="I1848" s="74" t="s">
        <v>24817</v>
      </c>
      <c r="J1848" s="70">
        <v>7500031</v>
      </c>
      <c r="K1848" s="70" t="s">
        <v>24818</v>
      </c>
      <c r="L1848" s="70">
        <v>41</v>
      </c>
      <c r="M1848" s="70">
        <v>1981</v>
      </c>
      <c r="N1848" s="70" t="s">
        <v>18437</v>
      </c>
      <c r="O1848" s="70" t="s">
        <v>4456</v>
      </c>
    </row>
    <row r="1849" spans="1:17" s="70" customFormat="1" ht="24" x14ac:dyDescent="0.3">
      <c r="A1849" s="70" t="s">
        <v>10633</v>
      </c>
      <c r="B1849" s="70" t="s">
        <v>24819</v>
      </c>
      <c r="C1849" s="70">
        <v>397</v>
      </c>
      <c r="D1849" s="70" t="s">
        <v>24820</v>
      </c>
      <c r="E1849" s="70" t="s">
        <v>9151</v>
      </c>
      <c r="F1849" s="70" t="s">
        <v>24821</v>
      </c>
      <c r="H1849" s="70" t="s">
        <v>24822</v>
      </c>
      <c r="I1849" s="74" t="s">
        <v>24823</v>
      </c>
      <c r="J1849" s="70">
        <v>6640336</v>
      </c>
      <c r="K1849" s="70" t="s">
        <v>24824</v>
      </c>
      <c r="L1849" s="70">
        <v>3</v>
      </c>
      <c r="M1849" s="70">
        <v>1982</v>
      </c>
      <c r="N1849" s="70" t="s">
        <v>18437</v>
      </c>
      <c r="O1849" s="70" t="s">
        <v>4456</v>
      </c>
    </row>
    <row r="1850" spans="1:17" s="70" customFormat="1" x14ac:dyDescent="0.3">
      <c r="A1850" s="70" t="s">
        <v>10634</v>
      </c>
      <c r="B1850" s="70" t="s">
        <v>4099</v>
      </c>
      <c r="C1850" s="70">
        <v>397</v>
      </c>
      <c r="D1850" s="70" t="s">
        <v>24825</v>
      </c>
      <c r="E1850" s="70" t="s">
        <v>4456</v>
      </c>
      <c r="F1850" s="70">
        <v>224501200</v>
      </c>
      <c r="H1850" s="74" t="s">
        <v>24826</v>
      </c>
      <c r="I1850" s="74" t="s">
        <v>24827</v>
      </c>
      <c r="K1850" s="70" t="s">
        <v>24828</v>
      </c>
      <c r="M1850" s="70">
        <v>1987</v>
      </c>
      <c r="N1850" s="70" t="s">
        <v>24829</v>
      </c>
      <c r="O1850" s="70" t="s">
        <v>4456</v>
      </c>
    </row>
    <row r="1851" spans="1:17" s="70" customFormat="1" x14ac:dyDescent="0.3">
      <c r="A1851" s="70" t="s">
        <v>12667</v>
      </c>
      <c r="B1851" s="70" t="s">
        <v>6419</v>
      </c>
      <c r="C1851" s="70">
        <v>398</v>
      </c>
      <c r="D1851" s="70" t="s">
        <v>24830</v>
      </c>
      <c r="E1851" s="70" t="s">
        <v>9151</v>
      </c>
      <c r="F1851" s="70">
        <v>226522900</v>
      </c>
      <c r="I1851" s="74" t="s">
        <v>24831</v>
      </c>
      <c r="J1851" s="70">
        <v>7510094</v>
      </c>
      <c r="K1851" s="70" t="s">
        <v>24832</v>
      </c>
      <c r="L1851" s="70">
        <v>30</v>
      </c>
      <c r="M1851" s="70">
        <v>1965</v>
      </c>
      <c r="N1851" s="70" t="s">
        <v>24833</v>
      </c>
      <c r="O1851" s="70" t="s">
        <v>4456</v>
      </c>
    </row>
    <row r="1852" spans="1:17" s="70" customFormat="1" x14ac:dyDescent="0.3">
      <c r="A1852" s="70" t="s">
        <v>10635</v>
      </c>
      <c r="B1852" s="70" t="s">
        <v>4101</v>
      </c>
      <c r="C1852" s="70">
        <v>398</v>
      </c>
      <c r="D1852" s="70" t="s">
        <v>24834</v>
      </c>
      <c r="E1852" s="70" t="s">
        <v>9179</v>
      </c>
      <c r="F1852" s="70">
        <v>225955000</v>
      </c>
      <c r="H1852" s="74" t="s">
        <v>24835</v>
      </c>
      <c r="I1852" s="74" t="s">
        <v>24836</v>
      </c>
      <c r="J1852" s="70">
        <v>7561211</v>
      </c>
      <c r="K1852" s="70" t="s">
        <v>24837</v>
      </c>
      <c r="L1852" s="70">
        <v>100</v>
      </c>
      <c r="M1852" s="70">
        <v>1975</v>
      </c>
      <c r="N1852" s="70" t="s">
        <v>18437</v>
      </c>
      <c r="O1852" s="70" t="s">
        <v>4456</v>
      </c>
    </row>
    <row r="1853" spans="1:17" s="70" customFormat="1" x14ac:dyDescent="0.3">
      <c r="A1853" s="70" t="s">
        <v>13663</v>
      </c>
      <c r="B1853" s="70" t="s">
        <v>7598</v>
      </c>
      <c r="C1853" s="70">
        <v>398</v>
      </c>
      <c r="D1853" s="70" t="s">
        <v>24838</v>
      </c>
      <c r="E1853" s="70" t="s">
        <v>9151</v>
      </c>
      <c r="F1853" s="70">
        <v>223645100</v>
      </c>
      <c r="H1853" s="74" t="s">
        <v>24839</v>
      </c>
      <c r="I1853" s="74" t="s">
        <v>24840</v>
      </c>
      <c r="J1853" s="70">
        <v>7500506</v>
      </c>
      <c r="K1853" s="70" t="s">
        <v>24841</v>
      </c>
      <c r="L1853" s="70">
        <v>58</v>
      </c>
      <c r="M1853" s="70">
        <v>1976</v>
      </c>
      <c r="N1853" s="70" t="s">
        <v>18437</v>
      </c>
      <c r="O1853" s="70" t="s">
        <v>4456</v>
      </c>
    </row>
    <row r="1854" spans="1:17" s="70" customFormat="1" x14ac:dyDescent="0.3">
      <c r="A1854" s="70" t="s">
        <v>10636</v>
      </c>
      <c r="B1854" s="70" t="s">
        <v>4103</v>
      </c>
      <c r="C1854" s="70">
        <v>398</v>
      </c>
      <c r="D1854" s="70" t="s">
        <v>24842</v>
      </c>
      <c r="E1854" s="70" t="s">
        <v>4456</v>
      </c>
      <c r="F1854" s="70">
        <v>228968960</v>
      </c>
      <c r="H1854" s="70" t="s">
        <v>24843</v>
      </c>
      <c r="I1854" s="74" t="s">
        <v>24844</v>
      </c>
      <c r="J1854" s="70">
        <v>8330111</v>
      </c>
      <c r="K1854" s="70" t="s">
        <v>24845</v>
      </c>
      <c r="L1854" s="70">
        <v>21</v>
      </c>
      <c r="M1854" s="70">
        <v>1947</v>
      </c>
      <c r="N1854" s="70" t="s">
        <v>18437</v>
      </c>
      <c r="O1854" s="70" t="s">
        <v>4456</v>
      </c>
    </row>
    <row r="1855" spans="1:17" s="70" customFormat="1" ht="24" x14ac:dyDescent="0.3">
      <c r="A1855" s="70" t="s">
        <v>10706</v>
      </c>
      <c r="B1855" s="70" t="s">
        <v>4185</v>
      </c>
      <c r="C1855" s="70">
        <v>398</v>
      </c>
      <c r="D1855" s="70" t="s">
        <v>24846</v>
      </c>
      <c r="E1855" s="70" t="s">
        <v>4456</v>
      </c>
      <c r="F1855" s="70">
        <v>225517793</v>
      </c>
      <c r="G1855" s="70">
        <v>225550254</v>
      </c>
      <c r="H1855" s="70" t="s">
        <v>24847</v>
      </c>
      <c r="I1855" s="74" t="s">
        <v>24848</v>
      </c>
      <c r="J1855" s="70">
        <v>8360483</v>
      </c>
      <c r="K1855" s="70" t="s">
        <v>24849</v>
      </c>
      <c r="L1855" s="70">
        <v>30</v>
      </c>
      <c r="M1855" s="70">
        <v>1982</v>
      </c>
      <c r="N1855" s="70" t="s">
        <v>24850</v>
      </c>
      <c r="O1855" s="70" t="s">
        <v>4456</v>
      </c>
    </row>
    <row r="1856" spans="1:17" s="70" customFormat="1" x14ac:dyDescent="0.3">
      <c r="A1856" s="70" t="s">
        <v>14004</v>
      </c>
      <c r="B1856" s="70" t="s">
        <v>7963</v>
      </c>
      <c r="C1856" s="70">
        <v>398</v>
      </c>
      <c r="D1856" s="70" t="s">
        <v>24851</v>
      </c>
      <c r="E1856" s="70" t="s">
        <v>9179</v>
      </c>
      <c r="F1856" s="70">
        <v>228898800</v>
      </c>
      <c r="H1856" s="74" t="s">
        <v>24852</v>
      </c>
      <c r="I1856" s="74" t="s">
        <v>24853</v>
      </c>
      <c r="J1856" s="70">
        <v>7550611</v>
      </c>
      <c r="K1856" s="70" t="s">
        <v>24854</v>
      </c>
      <c r="L1856" s="70">
        <v>32</v>
      </c>
      <c r="M1856" s="70">
        <v>1980</v>
      </c>
      <c r="N1856" s="70" t="s">
        <v>16804</v>
      </c>
      <c r="O1856" s="70" t="s">
        <v>4456</v>
      </c>
    </row>
    <row r="1857" spans="1:17" s="70" customFormat="1" x14ac:dyDescent="0.3">
      <c r="A1857" s="70" t="s">
        <v>14351</v>
      </c>
      <c r="B1857" s="70" t="s">
        <v>8367</v>
      </c>
      <c r="C1857" s="70">
        <v>398</v>
      </c>
      <c r="D1857" s="70" t="s">
        <v>24855</v>
      </c>
      <c r="E1857" s="70" t="s">
        <v>9179</v>
      </c>
      <c r="F1857" s="70">
        <v>223618000</v>
      </c>
      <c r="H1857" s="74" t="s">
        <v>24856</v>
      </c>
      <c r="I1857" s="74" t="s">
        <v>24857</v>
      </c>
      <c r="J1857" s="70">
        <v>7580067</v>
      </c>
      <c r="K1857" s="70" t="s">
        <v>24858</v>
      </c>
      <c r="N1857" s="70" t="s">
        <v>24859</v>
      </c>
      <c r="O1857" s="70" t="s">
        <v>4456</v>
      </c>
      <c r="P1857" s="70" t="s">
        <v>24860</v>
      </c>
      <c r="Q1857" s="70" t="s">
        <v>24861</v>
      </c>
    </row>
    <row r="1858" spans="1:17" s="70" customFormat="1" x14ac:dyDescent="0.3">
      <c r="A1858" s="70" t="s">
        <v>12872</v>
      </c>
      <c r="B1858" s="70" t="s">
        <v>24862</v>
      </c>
      <c r="C1858" s="70">
        <v>398</v>
      </c>
      <c r="D1858" s="70" t="s">
        <v>24863</v>
      </c>
      <c r="E1858" s="70" t="s">
        <v>15327</v>
      </c>
      <c r="F1858" s="70" t="s">
        <v>24864</v>
      </c>
      <c r="H1858" s="74" t="s">
        <v>24865</v>
      </c>
      <c r="I1858" s="74" t="s">
        <v>24866</v>
      </c>
      <c r="J1858" s="70">
        <v>2562126</v>
      </c>
      <c r="K1858" s="70" t="s">
        <v>24867</v>
      </c>
      <c r="L1858" s="70">
        <v>150</v>
      </c>
      <c r="M1858" s="70">
        <v>1981</v>
      </c>
      <c r="N1858" s="70" t="s">
        <v>24868</v>
      </c>
      <c r="O1858" s="70" t="s">
        <v>15327</v>
      </c>
    </row>
    <row r="1859" spans="1:17" s="70" customFormat="1" x14ac:dyDescent="0.3">
      <c r="A1859" s="70" t="s">
        <v>11361</v>
      </c>
      <c r="B1859" s="70" t="s">
        <v>4931</v>
      </c>
      <c r="C1859" s="70">
        <v>399</v>
      </c>
      <c r="D1859" s="70" t="s">
        <v>24869</v>
      </c>
      <c r="E1859" s="70" t="s">
        <v>9179</v>
      </c>
      <c r="F1859" s="70">
        <v>223618000</v>
      </c>
      <c r="H1859" s="74" t="s">
        <v>24870</v>
      </c>
      <c r="I1859" s="74" t="s">
        <v>24871</v>
      </c>
      <c r="J1859" s="70">
        <v>7590067</v>
      </c>
      <c r="K1859" s="70" t="s">
        <v>24872</v>
      </c>
      <c r="L1859" s="70">
        <v>550</v>
      </c>
      <c r="M1859" s="70">
        <v>1950</v>
      </c>
      <c r="N1859" s="70" t="s">
        <v>24873</v>
      </c>
      <c r="O1859" s="70" t="s">
        <v>4456</v>
      </c>
      <c r="P1859" s="70" t="s">
        <v>15884</v>
      </c>
      <c r="Q1859" s="70" t="s">
        <v>24874</v>
      </c>
    </row>
    <row r="1860" spans="1:17" s="70" customFormat="1" x14ac:dyDescent="0.3">
      <c r="A1860" s="70" t="s">
        <v>11950</v>
      </c>
      <c r="B1860" s="70" t="s">
        <v>5596</v>
      </c>
      <c r="C1860" s="70">
        <v>399</v>
      </c>
      <c r="D1860" s="70" t="s">
        <v>24875</v>
      </c>
      <c r="E1860" s="70" t="s">
        <v>16907</v>
      </c>
      <c r="F1860" s="70">
        <v>226204200</v>
      </c>
      <c r="G1860" s="70">
        <v>226204201</v>
      </c>
      <c r="H1860" s="70" t="s">
        <v>24876</v>
      </c>
      <c r="I1860" s="74" t="s">
        <v>24877</v>
      </c>
      <c r="J1860" s="70">
        <v>8540000</v>
      </c>
      <c r="K1860" s="70" t="s">
        <v>24878</v>
      </c>
      <c r="L1860" s="70">
        <v>186</v>
      </c>
      <c r="M1860" s="70">
        <v>1996</v>
      </c>
      <c r="N1860" s="70" t="s">
        <v>24879</v>
      </c>
      <c r="O1860" s="70" t="s">
        <v>4456</v>
      </c>
      <c r="P1860" s="70" t="s">
        <v>15884</v>
      </c>
      <c r="Q1860" s="70" t="s">
        <v>9229</v>
      </c>
    </row>
    <row r="1861" spans="1:17" s="70" customFormat="1" x14ac:dyDescent="0.3">
      <c r="A1861" s="70" t="s">
        <v>11362</v>
      </c>
      <c r="B1861" s="70" t="s">
        <v>4932</v>
      </c>
      <c r="C1861" s="70">
        <v>399</v>
      </c>
      <c r="D1861" s="70" t="s">
        <v>24880</v>
      </c>
      <c r="E1861" s="70" t="s">
        <v>15197</v>
      </c>
      <c r="F1861" s="70">
        <v>225914000</v>
      </c>
      <c r="H1861" s="74" t="s">
        <v>24881</v>
      </c>
      <c r="I1861" s="74" t="s">
        <v>24882</v>
      </c>
      <c r="J1861" s="70">
        <v>8710072</v>
      </c>
      <c r="K1861" s="70" t="s">
        <v>24883</v>
      </c>
      <c r="L1861" s="70">
        <v>100</v>
      </c>
      <c r="M1861" s="70">
        <v>1991</v>
      </c>
      <c r="N1861" s="70" t="s">
        <v>24884</v>
      </c>
      <c r="O1861" s="70" t="s">
        <v>4456</v>
      </c>
    </row>
    <row r="1862" spans="1:17" s="70" customFormat="1" x14ac:dyDescent="0.3">
      <c r="A1862" s="70" t="s">
        <v>9637</v>
      </c>
      <c r="B1862" s="70" t="s">
        <v>2947</v>
      </c>
      <c r="C1862" s="70">
        <v>399</v>
      </c>
      <c r="D1862" s="70" t="s">
        <v>24885</v>
      </c>
      <c r="E1862" s="70" t="s">
        <v>9151</v>
      </c>
      <c r="F1862" s="70">
        <v>222326020</v>
      </c>
      <c r="H1862" s="70" t="s">
        <v>24886</v>
      </c>
      <c r="I1862" s="74" t="s">
        <v>24887</v>
      </c>
      <c r="K1862" s="70" t="s">
        <v>24888</v>
      </c>
      <c r="L1862" s="70">
        <v>86</v>
      </c>
      <c r="M1862" s="70">
        <v>1984</v>
      </c>
      <c r="N1862" s="70" t="s">
        <v>22126</v>
      </c>
      <c r="O1862" s="70" t="s">
        <v>4456</v>
      </c>
    </row>
    <row r="1863" spans="1:17" s="70" customFormat="1" ht="24" x14ac:dyDescent="0.3">
      <c r="A1863" s="70" t="s">
        <v>10737</v>
      </c>
      <c r="B1863" s="70" t="s">
        <v>4225</v>
      </c>
      <c r="C1863" s="70">
        <v>399</v>
      </c>
      <c r="D1863" s="70" t="s">
        <v>24889</v>
      </c>
      <c r="E1863" s="70" t="s">
        <v>9151</v>
      </c>
      <c r="F1863" s="70">
        <v>224134400</v>
      </c>
      <c r="H1863" s="70" t="s">
        <v>24890</v>
      </c>
      <c r="I1863" s="74" t="s">
        <v>24891</v>
      </c>
      <c r="K1863" s="70" t="s">
        <v>24892</v>
      </c>
      <c r="L1863" s="70">
        <v>42</v>
      </c>
      <c r="M1863" s="70">
        <v>1988</v>
      </c>
      <c r="N1863" s="70" t="s">
        <v>24893</v>
      </c>
      <c r="O1863" s="70" t="s">
        <v>4456</v>
      </c>
    </row>
    <row r="1864" spans="1:17" s="70" customFormat="1" ht="24" x14ac:dyDescent="0.3">
      <c r="A1864" s="70" t="s">
        <v>11363</v>
      </c>
      <c r="B1864" s="70" t="s">
        <v>4933</v>
      </c>
      <c r="C1864" s="70">
        <v>399</v>
      </c>
      <c r="D1864" s="70" t="s">
        <v>24894</v>
      </c>
      <c r="E1864" s="70" t="s">
        <v>15415</v>
      </c>
      <c r="F1864" s="70" t="s">
        <v>24895</v>
      </c>
      <c r="H1864" s="74" t="s">
        <v>24896</v>
      </c>
      <c r="I1864" s="74" t="s">
        <v>24897</v>
      </c>
      <c r="K1864" s="70" t="s">
        <v>24898</v>
      </c>
      <c r="L1864" s="70">
        <v>30</v>
      </c>
      <c r="M1864" s="70">
        <v>1963</v>
      </c>
      <c r="N1864" s="70" t="s">
        <v>24899</v>
      </c>
      <c r="O1864" s="70" t="s">
        <v>4456</v>
      </c>
    </row>
    <row r="1865" spans="1:17" s="70" customFormat="1" ht="24" x14ac:dyDescent="0.3">
      <c r="A1865" s="70" t="s">
        <v>13176</v>
      </c>
      <c r="B1865" s="70" t="s">
        <v>7081</v>
      </c>
      <c r="C1865" s="70">
        <v>399</v>
      </c>
      <c r="D1865" s="70" t="s">
        <v>24900</v>
      </c>
      <c r="E1865" s="70" t="s">
        <v>9256</v>
      </c>
      <c r="F1865" s="70" t="s">
        <v>24901</v>
      </c>
      <c r="H1865" s="70" t="s">
        <v>24902</v>
      </c>
      <c r="I1865" s="74" t="s">
        <v>24903</v>
      </c>
      <c r="J1865" s="70">
        <v>9060998</v>
      </c>
      <c r="K1865" s="70" t="s">
        <v>24904</v>
      </c>
      <c r="L1865" s="70">
        <v>247</v>
      </c>
      <c r="M1865" s="70">
        <v>1974</v>
      </c>
      <c r="N1865" s="70" t="s">
        <v>24905</v>
      </c>
      <c r="O1865" s="70" t="s">
        <v>4456</v>
      </c>
    </row>
    <row r="1866" spans="1:17" s="70" customFormat="1" ht="36" x14ac:dyDescent="0.3">
      <c r="A1866" s="70" t="s">
        <v>10756</v>
      </c>
      <c r="B1866" s="70" t="s">
        <v>24913</v>
      </c>
      <c r="C1866" s="70">
        <v>400</v>
      </c>
      <c r="D1866" s="70" t="s">
        <v>24906</v>
      </c>
      <c r="E1866" s="70" t="s">
        <v>15428</v>
      </c>
      <c r="F1866" s="70" t="s">
        <v>24907</v>
      </c>
      <c r="H1866" s="74" t="s">
        <v>24908</v>
      </c>
      <c r="I1866" s="74" t="s">
        <v>24909</v>
      </c>
      <c r="J1866" s="70">
        <v>4290310</v>
      </c>
      <c r="K1866" s="70" t="s">
        <v>24910</v>
      </c>
      <c r="L1866" s="70">
        <v>52</v>
      </c>
      <c r="M1866" s="70">
        <v>2003</v>
      </c>
      <c r="N1866" s="70" t="s">
        <v>24911</v>
      </c>
      <c r="O1866" s="70" t="s">
        <v>15428</v>
      </c>
      <c r="P1866" s="70" t="s">
        <v>24912</v>
      </c>
      <c r="Q1866" s="70" t="s">
        <v>9229</v>
      </c>
    </row>
    <row r="1867" spans="1:17" s="70" customFormat="1" x14ac:dyDescent="0.3">
      <c r="A1867" s="70" t="s">
        <v>11720</v>
      </c>
      <c r="B1867" s="70" t="s">
        <v>5330</v>
      </c>
      <c r="C1867" s="70">
        <v>400</v>
      </c>
      <c r="D1867" s="70" t="s">
        <v>24914</v>
      </c>
      <c r="E1867" s="70" t="s">
        <v>15632</v>
      </c>
      <c r="F1867" s="70">
        <v>229232000</v>
      </c>
      <c r="H1867" s="74" t="s">
        <v>24915</v>
      </c>
      <c r="I1867" s="74" t="s">
        <v>24916</v>
      </c>
      <c r="J1867" s="70">
        <v>8301708</v>
      </c>
      <c r="K1867" s="70" t="s">
        <v>24917</v>
      </c>
      <c r="L1867" s="70">
        <v>9</v>
      </c>
      <c r="M1867" s="70">
        <v>1988</v>
      </c>
      <c r="N1867" s="70" t="s">
        <v>24918</v>
      </c>
      <c r="O1867" s="70" t="s">
        <v>4456</v>
      </c>
    </row>
    <row r="1868" spans="1:17" s="70" customFormat="1" ht="24" x14ac:dyDescent="0.3">
      <c r="A1868" s="70" t="s">
        <v>12267</v>
      </c>
      <c r="B1868" s="70" t="s">
        <v>5948</v>
      </c>
      <c r="C1868" s="70">
        <v>400</v>
      </c>
      <c r="D1868" s="70" t="s">
        <v>24919</v>
      </c>
      <c r="E1868" s="70" t="s">
        <v>15266</v>
      </c>
      <c r="F1868" s="70" t="s">
        <v>24920</v>
      </c>
      <c r="H1868" s="74" t="s">
        <v>24921</v>
      </c>
      <c r="I1868" s="74" t="s">
        <v>24922</v>
      </c>
      <c r="J1868" s="70">
        <v>7770164</v>
      </c>
      <c r="K1868" s="70" t="s">
        <v>24923</v>
      </c>
      <c r="L1868" s="70">
        <v>60</v>
      </c>
      <c r="M1868" s="70">
        <v>1978</v>
      </c>
      <c r="N1868" s="70" t="s">
        <v>17316</v>
      </c>
      <c r="O1868" s="70" t="s">
        <v>4456</v>
      </c>
    </row>
    <row r="1869" spans="1:17" s="70" customFormat="1" x14ac:dyDescent="0.3">
      <c r="A1869" s="70" t="s">
        <v>12404</v>
      </c>
      <c r="B1869" s="70" t="s">
        <v>6095</v>
      </c>
      <c r="C1869" s="70">
        <v>400</v>
      </c>
      <c r="D1869" s="70" t="s">
        <v>24924</v>
      </c>
      <c r="E1869" s="70" t="s">
        <v>9179</v>
      </c>
      <c r="F1869" s="70">
        <v>234745110</v>
      </c>
      <c r="I1869" s="74" t="s">
        <v>24925</v>
      </c>
      <c r="J1869" s="70">
        <v>7550158</v>
      </c>
      <c r="K1869" s="70" t="s">
        <v>24926</v>
      </c>
      <c r="N1869" s="70" t="s">
        <v>24927</v>
      </c>
      <c r="O1869" s="70" t="s">
        <v>4456</v>
      </c>
    </row>
    <row r="1870" spans="1:17" s="70" customFormat="1" x14ac:dyDescent="0.3">
      <c r="A1870" s="70" t="s">
        <v>13646</v>
      </c>
      <c r="B1870" s="70" t="s">
        <v>24928</v>
      </c>
      <c r="C1870" s="70">
        <v>400</v>
      </c>
      <c r="D1870" s="70" t="s">
        <v>24930</v>
      </c>
      <c r="E1870" s="70" t="s">
        <v>9239</v>
      </c>
      <c r="F1870" s="70" t="s">
        <v>24931</v>
      </c>
      <c r="H1870" s="74" t="s">
        <v>24932</v>
      </c>
      <c r="I1870" s="74" t="s">
        <v>24933</v>
      </c>
      <c r="K1870" s="70" t="s">
        <v>23931</v>
      </c>
      <c r="L1870" s="70">
        <v>50</v>
      </c>
      <c r="M1870" s="70">
        <v>1982</v>
      </c>
      <c r="N1870" s="70" t="s">
        <v>23932</v>
      </c>
      <c r="O1870" s="70" t="s">
        <v>9239</v>
      </c>
    </row>
    <row r="1871" spans="1:17" s="70" customFormat="1" ht="24" x14ac:dyDescent="0.3">
      <c r="A1871" s="70" t="s">
        <v>12764</v>
      </c>
      <c r="B1871" s="70" t="s">
        <v>24929</v>
      </c>
      <c r="C1871" s="70">
        <v>400</v>
      </c>
      <c r="D1871" s="70" t="s">
        <v>24934</v>
      </c>
      <c r="E1871" s="70" t="s">
        <v>16372</v>
      </c>
      <c r="F1871" s="70" t="s">
        <v>24935</v>
      </c>
      <c r="H1871" s="74" t="s">
        <v>24936</v>
      </c>
      <c r="I1871" s="74" t="s">
        <v>24937</v>
      </c>
      <c r="K1871" s="70" t="s">
        <v>24938</v>
      </c>
      <c r="L1871" s="70">
        <v>60</v>
      </c>
      <c r="M1871" s="70">
        <v>1948</v>
      </c>
      <c r="N1871" s="70" t="s">
        <v>24939</v>
      </c>
      <c r="O1871" s="70" t="s">
        <v>16372</v>
      </c>
    </row>
    <row r="1872" spans="1:17" s="70" customFormat="1" x14ac:dyDescent="0.3">
      <c r="A1872" s="70" t="s">
        <v>9781</v>
      </c>
      <c r="B1872" s="70" t="s">
        <v>3129</v>
      </c>
      <c r="C1872" s="70">
        <v>400</v>
      </c>
      <c r="D1872" s="70" t="s">
        <v>24940</v>
      </c>
      <c r="E1872" s="70" t="s">
        <v>4456</v>
      </c>
      <c r="F1872" s="70">
        <v>226812984</v>
      </c>
      <c r="H1872" s="74" t="s">
        <v>24941</v>
      </c>
      <c r="I1872" s="74" t="s">
        <v>24942</v>
      </c>
      <c r="K1872" s="70" t="s">
        <v>24943</v>
      </c>
      <c r="L1872" s="70">
        <v>40</v>
      </c>
      <c r="M1872" s="70">
        <v>1987</v>
      </c>
      <c r="N1872" s="70" t="s">
        <v>23609</v>
      </c>
      <c r="O1872" s="70" t="s">
        <v>4456</v>
      </c>
      <c r="P1872" s="70" t="s">
        <v>15884</v>
      </c>
      <c r="Q1872" s="70" t="s">
        <v>9229</v>
      </c>
    </row>
    <row r="1873" spans="1:17" s="70" customFormat="1" x14ac:dyDescent="0.3">
      <c r="A1873" s="70" t="s">
        <v>9831</v>
      </c>
      <c r="B1873" s="70" t="s">
        <v>24944</v>
      </c>
      <c r="C1873" s="70">
        <v>400</v>
      </c>
      <c r="D1873" s="70" t="s">
        <v>24945</v>
      </c>
      <c r="E1873" s="70" t="s">
        <v>9256</v>
      </c>
      <c r="F1873" s="70">
        <v>226407703</v>
      </c>
      <c r="I1873" s="74" t="s">
        <v>16553</v>
      </c>
      <c r="K1873" s="70" t="s">
        <v>24946</v>
      </c>
      <c r="L1873" s="70">
        <v>500</v>
      </c>
      <c r="M1873" s="70">
        <v>1989</v>
      </c>
      <c r="N1873" s="70" t="s">
        <v>24947</v>
      </c>
      <c r="O1873" s="70" t="s">
        <v>4456</v>
      </c>
      <c r="P1873" s="70" t="s">
        <v>24948</v>
      </c>
      <c r="Q1873" s="70" t="s">
        <v>23197</v>
      </c>
    </row>
    <row r="1874" spans="1:17" s="70" customFormat="1" ht="24" x14ac:dyDescent="0.3">
      <c r="A1874" s="70" t="s">
        <v>11344</v>
      </c>
      <c r="B1874" s="70" t="s">
        <v>4913</v>
      </c>
      <c r="C1874" s="70">
        <v>401</v>
      </c>
      <c r="D1874" s="70" t="s">
        <v>24950</v>
      </c>
      <c r="E1874" s="70" t="s">
        <v>15158</v>
      </c>
      <c r="F1874" s="70">
        <v>223460300</v>
      </c>
      <c r="H1874" s="74" t="s">
        <v>24951</v>
      </c>
      <c r="I1874" s="74" t="s">
        <v>24952</v>
      </c>
      <c r="K1874" s="70" t="s">
        <v>24953</v>
      </c>
      <c r="L1874" s="70">
        <v>300</v>
      </c>
      <c r="M1874" s="70">
        <v>1968</v>
      </c>
      <c r="N1874" s="70" t="s">
        <v>24954</v>
      </c>
      <c r="O1874" s="70" t="s">
        <v>4456</v>
      </c>
      <c r="P1874" s="70" t="s">
        <v>24955</v>
      </c>
      <c r="Q1874" s="70" t="s">
        <v>9229</v>
      </c>
    </row>
    <row r="1875" spans="1:17" s="70" customFormat="1" x14ac:dyDescent="0.3">
      <c r="A1875" s="70" t="s">
        <v>11243</v>
      </c>
      <c r="B1875" s="70" t="s">
        <v>4799</v>
      </c>
      <c r="C1875" s="70">
        <v>401</v>
      </c>
      <c r="D1875" s="70" t="s">
        <v>24956</v>
      </c>
      <c r="E1875" s="70" t="s">
        <v>15136</v>
      </c>
      <c r="F1875" s="70">
        <v>225125998</v>
      </c>
      <c r="H1875" s="74" t="s">
        <v>24957</v>
      </c>
      <c r="I1875" s="74" t="s">
        <v>24958</v>
      </c>
      <c r="K1875" s="70" t="s">
        <v>24959</v>
      </c>
      <c r="L1875" s="70">
        <v>11</v>
      </c>
      <c r="M1875" s="70">
        <v>1970</v>
      </c>
      <c r="N1875" s="70" t="s">
        <v>18862</v>
      </c>
      <c r="O1875" s="70" t="s">
        <v>4456</v>
      </c>
    </row>
    <row r="1876" spans="1:17" s="70" customFormat="1" x14ac:dyDescent="0.3">
      <c r="A1876" s="70" t="s">
        <v>12970</v>
      </c>
      <c r="B1876" s="70" t="s">
        <v>6849</v>
      </c>
      <c r="C1876" s="70">
        <v>401</v>
      </c>
      <c r="D1876" s="70" t="s">
        <v>24960</v>
      </c>
      <c r="E1876" s="70" t="s">
        <v>9151</v>
      </c>
      <c r="F1876" s="70">
        <v>222312640</v>
      </c>
      <c r="H1876" s="74" t="s">
        <v>24961</v>
      </c>
      <c r="I1876" s="74" t="s">
        <v>24962</v>
      </c>
      <c r="K1876" s="70" t="s">
        <v>24963</v>
      </c>
      <c r="L1876" s="70">
        <v>350</v>
      </c>
      <c r="M1876" s="70">
        <v>1982</v>
      </c>
      <c r="N1876" s="70" t="s">
        <v>24964</v>
      </c>
      <c r="O1876" s="70" t="s">
        <v>4456</v>
      </c>
    </row>
    <row r="1877" spans="1:17" s="70" customFormat="1" ht="24" x14ac:dyDescent="0.3">
      <c r="A1877" s="70" t="s">
        <v>10954</v>
      </c>
      <c r="B1877" s="70" t="s">
        <v>4480</v>
      </c>
      <c r="C1877" s="70">
        <v>401</v>
      </c>
      <c r="D1877" s="70" t="s">
        <v>24965</v>
      </c>
      <c r="E1877" s="70" t="s">
        <v>15129</v>
      </c>
      <c r="F1877" s="70" t="s">
        <v>24966</v>
      </c>
      <c r="H1877" s="74" t="s">
        <v>24967</v>
      </c>
      <c r="I1877" s="74" t="s">
        <v>24968</v>
      </c>
      <c r="K1877" s="70" t="s">
        <v>24969</v>
      </c>
      <c r="L1877" s="70">
        <v>30</v>
      </c>
      <c r="M1877" s="70">
        <v>1987</v>
      </c>
      <c r="N1877" s="70" t="s">
        <v>24970</v>
      </c>
      <c r="O1877" s="70" t="s">
        <v>4456</v>
      </c>
    </row>
    <row r="1878" spans="1:17" s="70" customFormat="1" x14ac:dyDescent="0.3">
      <c r="A1878" s="70" t="s">
        <v>12873</v>
      </c>
      <c r="B1878" s="70" t="s">
        <v>6719</v>
      </c>
      <c r="C1878" s="70">
        <v>401</v>
      </c>
      <c r="D1878" s="70" t="s">
        <v>24971</v>
      </c>
      <c r="E1878" s="70" t="s">
        <v>15115</v>
      </c>
      <c r="F1878" s="70">
        <v>227742024</v>
      </c>
      <c r="H1878" s="74" t="s">
        <v>24972</v>
      </c>
      <c r="I1878" s="74" t="s">
        <v>24973</v>
      </c>
      <c r="K1878" s="70" t="s">
        <v>24974</v>
      </c>
      <c r="L1878" s="70">
        <v>40</v>
      </c>
      <c r="M1878" s="70">
        <v>1993</v>
      </c>
      <c r="N1878" s="70" t="s">
        <v>24975</v>
      </c>
      <c r="O1878" s="70" t="s">
        <v>4456</v>
      </c>
    </row>
    <row r="1879" spans="1:17" s="70" customFormat="1" ht="36" x14ac:dyDescent="0.3">
      <c r="A1879" s="70" t="s">
        <v>12253</v>
      </c>
      <c r="B1879" s="70" t="s">
        <v>5933</v>
      </c>
      <c r="C1879" s="70">
        <v>401</v>
      </c>
      <c r="D1879" s="70" t="s">
        <v>24976</v>
      </c>
      <c r="E1879" s="70" t="s">
        <v>15241</v>
      </c>
      <c r="F1879" s="70">
        <v>227567400</v>
      </c>
      <c r="H1879" s="70" t="s">
        <v>24977</v>
      </c>
      <c r="I1879" s="74" t="s">
        <v>24978</v>
      </c>
      <c r="J1879" s="70">
        <v>9230083</v>
      </c>
      <c r="K1879" s="70" t="s">
        <v>24979</v>
      </c>
      <c r="L1879" s="70">
        <v>50</v>
      </c>
      <c r="M1879" s="70">
        <v>1987</v>
      </c>
      <c r="N1879" s="70" t="s">
        <v>24980</v>
      </c>
      <c r="O1879" s="70" t="s">
        <v>4456</v>
      </c>
      <c r="P1879" s="70" t="s">
        <v>15884</v>
      </c>
      <c r="Q1879" s="70" t="s">
        <v>9229</v>
      </c>
    </row>
    <row r="1880" spans="1:17" s="70" customFormat="1" ht="24" x14ac:dyDescent="0.3">
      <c r="A1880" s="70" t="s">
        <v>11436</v>
      </c>
      <c r="B1880" s="70" t="s">
        <v>24949</v>
      </c>
      <c r="C1880" s="70">
        <v>401</v>
      </c>
      <c r="D1880" s="70" t="s">
        <v>24981</v>
      </c>
      <c r="E1880" s="70" t="s">
        <v>15770</v>
      </c>
      <c r="F1880" s="70" t="s">
        <v>24982</v>
      </c>
      <c r="H1880" s="74" t="s">
        <v>24983</v>
      </c>
      <c r="I1880" s="74" t="s">
        <v>24984</v>
      </c>
      <c r="K1880" s="70" t="s">
        <v>24985</v>
      </c>
      <c r="L1880" s="70">
        <v>600</v>
      </c>
      <c r="M1880" s="70">
        <v>1998</v>
      </c>
      <c r="N1880" s="70" t="s">
        <v>24986</v>
      </c>
      <c r="O1880" s="70" t="s">
        <v>15770</v>
      </c>
      <c r="P1880" s="70" t="s">
        <v>15884</v>
      </c>
      <c r="Q1880" s="70" t="s">
        <v>9229</v>
      </c>
    </row>
    <row r="1881" spans="1:17" s="70" customFormat="1" x14ac:dyDescent="0.3">
      <c r="A1881" s="70" t="s">
        <v>11990</v>
      </c>
      <c r="B1881" s="70" t="s">
        <v>5642</v>
      </c>
      <c r="C1881" s="70">
        <v>401</v>
      </c>
      <c r="D1881" s="70" t="s">
        <v>24987</v>
      </c>
      <c r="E1881" s="70" t="s">
        <v>16907</v>
      </c>
      <c r="F1881" s="70">
        <v>227685200</v>
      </c>
      <c r="H1881" s="74" t="s">
        <v>24988</v>
      </c>
      <c r="I1881" s="74" t="s">
        <v>24989</v>
      </c>
      <c r="K1881" s="70" t="s">
        <v>24990</v>
      </c>
      <c r="L1881" s="70">
        <v>309</v>
      </c>
      <c r="M1881" s="70">
        <v>1998</v>
      </c>
      <c r="N1881" s="70" t="s">
        <v>24991</v>
      </c>
      <c r="O1881" s="70" t="s">
        <v>4456</v>
      </c>
      <c r="P1881" s="70" t="s">
        <v>9261</v>
      </c>
      <c r="Q1881" s="70" t="s">
        <v>9229</v>
      </c>
    </row>
    <row r="1882" spans="1:17" s="70" customFormat="1" ht="36" x14ac:dyDescent="0.3">
      <c r="A1882" s="70" t="s">
        <v>12176</v>
      </c>
      <c r="B1882" s="70" t="s">
        <v>25031</v>
      </c>
      <c r="C1882" s="70">
        <v>402</v>
      </c>
      <c r="D1882" s="70" t="s">
        <v>25032</v>
      </c>
      <c r="E1882" s="70" t="s">
        <v>9179</v>
      </c>
      <c r="F1882" s="70">
        <v>222993400</v>
      </c>
      <c r="I1882" s="74" t="s">
        <v>25033</v>
      </c>
      <c r="K1882" s="70" t="s">
        <v>25034</v>
      </c>
      <c r="L1882" s="70">
        <v>43</v>
      </c>
      <c r="M1882" s="70">
        <v>1996</v>
      </c>
      <c r="N1882" s="70" t="s">
        <v>25035</v>
      </c>
      <c r="O1882" s="70" t="s">
        <v>4456</v>
      </c>
      <c r="P1882" s="70" t="s">
        <v>25036</v>
      </c>
      <c r="Q1882" s="70" t="s">
        <v>4460</v>
      </c>
    </row>
    <row r="1883" spans="1:17" s="70" customFormat="1" ht="24" x14ac:dyDescent="0.3">
      <c r="A1883" s="70" t="s">
        <v>11991</v>
      </c>
      <c r="B1883" s="70" t="s">
        <v>5643</v>
      </c>
      <c r="C1883" s="70">
        <v>402</v>
      </c>
      <c r="D1883" s="70" t="s">
        <v>24994</v>
      </c>
      <c r="E1883" s="70" t="s">
        <v>4456</v>
      </c>
      <c r="F1883" s="70">
        <v>226900000</v>
      </c>
      <c r="G1883" s="70" t="s">
        <v>24995</v>
      </c>
      <c r="H1883" s="74" t="s">
        <v>24996</v>
      </c>
      <c r="I1883" s="74" t="s">
        <v>24997</v>
      </c>
      <c r="K1883" s="70" t="s">
        <v>24998</v>
      </c>
      <c r="L1883" s="70">
        <v>450</v>
      </c>
      <c r="M1883" s="70">
        <v>1930</v>
      </c>
      <c r="N1883" s="70" t="s">
        <v>24999</v>
      </c>
      <c r="O1883" s="70" t="s">
        <v>4456</v>
      </c>
    </row>
    <row r="1884" spans="1:17" s="70" customFormat="1" x14ac:dyDescent="0.3">
      <c r="A1884" s="70" t="s">
        <v>11951</v>
      </c>
      <c r="B1884" s="70" t="s">
        <v>5597</v>
      </c>
      <c r="C1884" s="70">
        <v>402</v>
      </c>
      <c r="D1884" s="70" t="s">
        <v>25000</v>
      </c>
      <c r="E1884" s="70" t="s">
        <v>15422</v>
      </c>
      <c r="F1884" s="70">
        <v>223871100</v>
      </c>
      <c r="H1884" s="74" t="s">
        <v>25001</v>
      </c>
      <c r="I1884" s="74" t="s">
        <v>25002</v>
      </c>
      <c r="J1884" s="70">
        <v>8340152</v>
      </c>
      <c r="K1884" s="70" t="s">
        <v>25003</v>
      </c>
      <c r="L1884" s="70">
        <v>70</v>
      </c>
      <c r="M1884" s="70">
        <v>1993</v>
      </c>
      <c r="N1884" s="70" t="s">
        <v>25004</v>
      </c>
      <c r="O1884" s="70" t="s">
        <v>4456</v>
      </c>
    </row>
    <row r="1885" spans="1:17" s="70" customFormat="1" ht="24" x14ac:dyDescent="0.3">
      <c r="A1885" s="70" t="s">
        <v>11998</v>
      </c>
      <c r="B1885" s="70" t="s">
        <v>24993</v>
      </c>
      <c r="C1885" s="70">
        <v>402</v>
      </c>
      <c r="D1885" s="70" t="s">
        <v>25005</v>
      </c>
      <c r="E1885" s="70" t="s">
        <v>16305</v>
      </c>
      <c r="F1885" s="70" t="s">
        <v>25006</v>
      </c>
      <c r="H1885" s="70" t="s">
        <v>25008</v>
      </c>
      <c r="I1885" s="74" t="s">
        <v>25007</v>
      </c>
      <c r="J1885" s="70">
        <v>2840780</v>
      </c>
      <c r="K1885" s="70" t="s">
        <v>25009</v>
      </c>
      <c r="L1885" s="70">
        <v>35</v>
      </c>
      <c r="M1885" s="70">
        <v>1954</v>
      </c>
      <c r="N1885" s="70" t="s">
        <v>25010</v>
      </c>
      <c r="O1885" s="70" t="s">
        <v>16305</v>
      </c>
    </row>
    <row r="1886" spans="1:17" s="70" customFormat="1" ht="48" x14ac:dyDescent="0.3">
      <c r="A1886" s="70" t="s">
        <v>12002</v>
      </c>
      <c r="B1886" s="70" t="s">
        <v>24992</v>
      </c>
      <c r="C1886" s="70">
        <v>402</v>
      </c>
      <c r="D1886" s="70" t="s">
        <v>25011</v>
      </c>
      <c r="E1886" s="70" t="s">
        <v>15700</v>
      </c>
      <c r="F1886" s="70" t="s">
        <v>25012</v>
      </c>
      <c r="H1886" s="74" t="s">
        <v>25013</v>
      </c>
      <c r="I1886" s="74" t="s">
        <v>25014</v>
      </c>
      <c r="J1886" s="70">
        <v>6210002</v>
      </c>
      <c r="K1886" s="70" t="s">
        <v>25015</v>
      </c>
      <c r="L1886" s="70">
        <v>25</v>
      </c>
      <c r="M1886" s="70">
        <v>1992</v>
      </c>
      <c r="N1886" s="70" t="s">
        <v>25016</v>
      </c>
      <c r="O1886" s="70" t="s">
        <v>15700</v>
      </c>
      <c r="P1886" s="70" t="s">
        <v>15884</v>
      </c>
      <c r="Q1886" s="70" t="s">
        <v>9212</v>
      </c>
    </row>
    <row r="1887" spans="1:17" s="70" customFormat="1" ht="24" x14ac:dyDescent="0.3">
      <c r="A1887" s="70" t="s">
        <v>11952</v>
      </c>
      <c r="B1887" s="70" t="s">
        <v>5598</v>
      </c>
      <c r="C1887" s="70">
        <v>402</v>
      </c>
      <c r="D1887" s="70" t="s">
        <v>25017</v>
      </c>
      <c r="E1887" s="70" t="s">
        <v>15266</v>
      </c>
      <c r="F1887" s="70" t="s">
        <v>25018</v>
      </c>
      <c r="I1887" s="74" t="s">
        <v>25019</v>
      </c>
      <c r="K1887" s="70" t="s">
        <v>25020</v>
      </c>
      <c r="L1887" s="70">
        <v>130</v>
      </c>
      <c r="M1887" s="70">
        <v>1985</v>
      </c>
      <c r="N1887" s="70" t="s">
        <v>25004</v>
      </c>
      <c r="O1887" s="70" t="s">
        <v>4456</v>
      </c>
      <c r="P1887" s="70" t="s">
        <v>25021</v>
      </c>
      <c r="Q1887" s="70" t="s">
        <v>9229</v>
      </c>
    </row>
    <row r="1888" spans="1:17" s="70" customFormat="1" x14ac:dyDescent="0.3">
      <c r="A1888" s="70" t="s">
        <v>11953</v>
      </c>
      <c r="B1888" s="70" t="s">
        <v>5599</v>
      </c>
      <c r="C1888" s="70">
        <v>402</v>
      </c>
      <c r="D1888" s="70" t="s">
        <v>25022</v>
      </c>
      <c r="E1888" s="70" t="s">
        <v>16907</v>
      </c>
      <c r="F1888" s="70">
        <v>227286060</v>
      </c>
      <c r="H1888" s="74" t="s">
        <v>25023</v>
      </c>
      <c r="I1888" s="74" t="s">
        <v>25024</v>
      </c>
      <c r="K1888" s="70" t="s">
        <v>25025</v>
      </c>
      <c r="L1888" s="70">
        <v>45</v>
      </c>
      <c r="M1888" s="70">
        <v>1996</v>
      </c>
      <c r="N1888" s="70" t="s">
        <v>24991</v>
      </c>
      <c r="O1888" s="70" t="s">
        <v>4456</v>
      </c>
    </row>
    <row r="1889" spans="1:17" s="70" customFormat="1" ht="24" x14ac:dyDescent="0.3">
      <c r="A1889" s="70" t="s">
        <v>12935</v>
      </c>
      <c r="B1889" s="70" t="s">
        <v>6802</v>
      </c>
      <c r="C1889" s="70">
        <v>402</v>
      </c>
      <c r="D1889" s="70" t="s">
        <v>25026</v>
      </c>
      <c r="E1889" s="70" t="s">
        <v>9151</v>
      </c>
      <c r="F1889" s="70" t="s">
        <v>25027</v>
      </c>
      <c r="G1889" s="70">
        <v>222362340</v>
      </c>
      <c r="I1889" s="74" t="s">
        <v>25028</v>
      </c>
      <c r="K1889" s="70" t="s">
        <v>25029</v>
      </c>
      <c r="L1889" s="70">
        <v>250</v>
      </c>
      <c r="N1889" s="70" t="s">
        <v>25030</v>
      </c>
      <c r="O1889" s="70" t="s">
        <v>4456</v>
      </c>
    </row>
    <row r="1890" spans="1:17" s="70" customFormat="1" ht="24" x14ac:dyDescent="0.3">
      <c r="A1890" s="70" t="s">
        <v>9578</v>
      </c>
      <c r="B1890" s="70" t="s">
        <v>2788</v>
      </c>
      <c r="C1890" s="70">
        <v>403</v>
      </c>
      <c r="D1890" s="70" t="s">
        <v>25037</v>
      </c>
      <c r="E1890" s="70" t="s">
        <v>15673</v>
      </c>
      <c r="F1890" s="70" t="s">
        <v>25038</v>
      </c>
      <c r="G1890" s="70">
        <v>222734989</v>
      </c>
      <c r="H1890" s="74" t="s">
        <v>25039</v>
      </c>
      <c r="I1890" s="74" t="s">
        <v>25040</v>
      </c>
      <c r="J1890" s="70">
        <v>7880028</v>
      </c>
      <c r="K1890" s="70" t="s">
        <v>25041</v>
      </c>
      <c r="L1890" s="70">
        <v>37</v>
      </c>
      <c r="M1890" s="70">
        <v>1992</v>
      </c>
      <c r="N1890" s="70" t="s">
        <v>19205</v>
      </c>
      <c r="O1890" s="70" t="s">
        <v>4456</v>
      </c>
      <c r="P1890" s="70" t="s">
        <v>15884</v>
      </c>
      <c r="Q1890" s="70" t="s">
        <v>25042</v>
      </c>
    </row>
    <row r="1891" spans="1:17" s="70" customFormat="1" x14ac:dyDescent="0.3">
      <c r="A1891" s="70" t="s">
        <v>11954</v>
      </c>
      <c r="B1891" s="70" t="s">
        <v>5600</v>
      </c>
      <c r="C1891" s="70">
        <v>403</v>
      </c>
      <c r="D1891" s="70" t="s">
        <v>25043</v>
      </c>
      <c r="E1891" s="70" t="s">
        <v>4456</v>
      </c>
      <c r="F1891" s="70">
        <v>227333000</v>
      </c>
      <c r="G1891" s="70">
        <v>227333097</v>
      </c>
      <c r="H1891" s="74" t="s">
        <v>25044</v>
      </c>
      <c r="I1891" s="74" t="s">
        <v>25045</v>
      </c>
      <c r="J1891" s="70">
        <v>8330145</v>
      </c>
      <c r="K1891" s="70" t="s">
        <v>25046</v>
      </c>
      <c r="L1891" s="70">
        <v>50</v>
      </c>
      <c r="M1891" s="70">
        <v>1976</v>
      </c>
      <c r="N1891" s="70" t="s">
        <v>25047</v>
      </c>
      <c r="O1891" s="70" t="s">
        <v>4456</v>
      </c>
    </row>
    <row r="1892" spans="1:17" s="70" customFormat="1" ht="24" x14ac:dyDescent="0.3">
      <c r="A1892" s="70" t="s">
        <v>10317</v>
      </c>
      <c r="B1892" s="70" t="s">
        <v>3744</v>
      </c>
      <c r="C1892" s="70">
        <v>403</v>
      </c>
      <c r="D1892" s="70" t="s">
        <v>25048</v>
      </c>
      <c r="E1892" s="70" t="s">
        <v>15588</v>
      </c>
      <c r="F1892" s="70" t="s">
        <v>25049</v>
      </c>
      <c r="H1892" s="74" t="s">
        <v>25050</v>
      </c>
      <c r="I1892" s="74" t="s">
        <v>25051</v>
      </c>
      <c r="J1892" s="70">
        <v>7810161</v>
      </c>
      <c r="K1892" s="70" t="s">
        <v>25052</v>
      </c>
      <c r="L1892" s="70">
        <v>40</v>
      </c>
      <c r="M1892" s="70">
        <v>1967</v>
      </c>
      <c r="N1892" s="70" t="s">
        <v>25053</v>
      </c>
      <c r="O1892" s="70" t="s">
        <v>4456</v>
      </c>
    </row>
    <row r="1893" spans="1:17" s="70" customFormat="1" ht="36" x14ac:dyDescent="0.3">
      <c r="A1893" s="70" t="s">
        <v>14323</v>
      </c>
      <c r="B1893" s="70" t="s">
        <v>8337</v>
      </c>
      <c r="C1893" s="70">
        <v>403</v>
      </c>
      <c r="D1893" s="70" t="s">
        <v>25054</v>
      </c>
      <c r="E1893" s="70" t="s">
        <v>15266</v>
      </c>
      <c r="F1893" s="70" t="s">
        <v>25055</v>
      </c>
      <c r="H1893" s="70" t="s">
        <v>25056</v>
      </c>
      <c r="I1893" s="74" t="s">
        <v>25057</v>
      </c>
      <c r="J1893" s="70">
        <v>7770395</v>
      </c>
      <c r="K1893" s="70" t="s">
        <v>25058</v>
      </c>
      <c r="L1893" s="70">
        <v>350</v>
      </c>
      <c r="M1893" s="70">
        <v>1981</v>
      </c>
      <c r="N1893" s="70" t="s">
        <v>25059</v>
      </c>
      <c r="O1893" s="70" t="s">
        <v>4456</v>
      </c>
    </row>
    <row r="1894" spans="1:17" s="70" customFormat="1" ht="24" x14ac:dyDescent="0.3">
      <c r="A1894" s="70" t="s">
        <v>14128</v>
      </c>
      <c r="B1894" s="70" t="s">
        <v>8107</v>
      </c>
      <c r="C1894" s="70">
        <v>403</v>
      </c>
      <c r="D1894" s="70" t="s">
        <v>25060</v>
      </c>
      <c r="E1894" s="70" t="s">
        <v>9151</v>
      </c>
      <c r="F1894" s="70">
        <v>225954700</v>
      </c>
      <c r="H1894" s="74" t="s">
        <v>25061</v>
      </c>
      <c r="I1894" s="74" t="s">
        <v>25062</v>
      </c>
      <c r="J1894" s="70">
        <v>7500642</v>
      </c>
      <c r="K1894" s="70" t="s">
        <v>25063</v>
      </c>
      <c r="L1894" s="70">
        <v>33</v>
      </c>
      <c r="M1894" s="70">
        <v>2001</v>
      </c>
      <c r="N1894" s="70" t="s">
        <v>18243</v>
      </c>
      <c r="O1894" s="70" t="s">
        <v>4456</v>
      </c>
      <c r="P1894" s="70" t="s">
        <v>25064</v>
      </c>
      <c r="Q1894" s="70" t="s">
        <v>16993</v>
      </c>
    </row>
    <row r="1895" spans="1:17" s="70" customFormat="1" ht="24" x14ac:dyDescent="0.3">
      <c r="A1895" s="70" t="s">
        <v>10834</v>
      </c>
      <c r="B1895" s="70" t="s">
        <v>4337</v>
      </c>
      <c r="C1895" s="70">
        <v>403</v>
      </c>
      <c r="D1895" s="70" t="s">
        <v>25065</v>
      </c>
      <c r="E1895" s="70" t="s">
        <v>15415</v>
      </c>
      <c r="F1895" s="70" t="s">
        <v>25066</v>
      </c>
      <c r="G1895" s="70">
        <v>224509399</v>
      </c>
      <c r="H1895" s="70" t="s">
        <v>25067</v>
      </c>
      <c r="K1895" s="70" t="s">
        <v>25068</v>
      </c>
      <c r="L1895" s="70">
        <v>40</v>
      </c>
      <c r="M1895" s="70">
        <v>1989</v>
      </c>
      <c r="N1895" s="70" t="s">
        <v>25069</v>
      </c>
      <c r="O1895" s="70" t="s">
        <v>4456</v>
      </c>
    </row>
    <row r="1896" spans="1:17" s="70" customFormat="1" ht="24" x14ac:dyDescent="0.3">
      <c r="A1896" s="70" t="s">
        <v>10163</v>
      </c>
      <c r="B1896" s="70" t="s">
        <v>3574</v>
      </c>
      <c r="C1896" s="70">
        <v>403</v>
      </c>
      <c r="D1896" s="70" t="s">
        <v>25070</v>
      </c>
      <c r="E1896" s="70" t="s">
        <v>15462</v>
      </c>
      <c r="F1896" s="70">
        <v>224602000</v>
      </c>
      <c r="H1896" s="74" t="s">
        <v>25071</v>
      </c>
      <c r="I1896" s="74" t="s">
        <v>25072</v>
      </c>
      <c r="J1896" s="70">
        <v>9260041</v>
      </c>
      <c r="K1896" s="70" t="s">
        <v>25073</v>
      </c>
      <c r="L1896" s="70">
        <v>450</v>
      </c>
      <c r="M1896" s="70">
        <v>1972</v>
      </c>
      <c r="N1896" s="70" t="s">
        <v>25074</v>
      </c>
    </row>
    <row r="1897" spans="1:17" s="70" customFormat="1" ht="24" x14ac:dyDescent="0.3">
      <c r="A1897" s="70" t="s">
        <v>11731</v>
      </c>
      <c r="B1897" s="70" t="s">
        <v>5342</v>
      </c>
      <c r="C1897" s="70">
        <v>404</v>
      </c>
      <c r="D1897" s="70" t="s">
        <v>25077</v>
      </c>
      <c r="E1897" s="70" t="s">
        <v>15266</v>
      </c>
      <c r="F1897" s="70" t="s">
        <v>25078</v>
      </c>
      <c r="H1897" s="74" t="s">
        <v>25079</v>
      </c>
      <c r="I1897" s="74" t="s">
        <v>25080</v>
      </c>
      <c r="K1897" s="70" t="s">
        <v>25081</v>
      </c>
      <c r="L1897" s="70">
        <v>450</v>
      </c>
      <c r="M1897" s="70">
        <v>1958</v>
      </c>
      <c r="N1897" s="70" t="s">
        <v>25082</v>
      </c>
      <c r="O1897" s="70" t="s">
        <v>4456</v>
      </c>
      <c r="P1897" s="70" t="s">
        <v>15884</v>
      </c>
      <c r="Q1897" s="70" t="s">
        <v>4460</v>
      </c>
    </row>
    <row r="1898" spans="1:17" s="70" customFormat="1" ht="24" x14ac:dyDescent="0.3">
      <c r="A1898" s="70" t="s">
        <v>13205</v>
      </c>
      <c r="B1898" s="70" t="s">
        <v>7115</v>
      </c>
      <c r="C1898" s="70">
        <v>404</v>
      </c>
      <c r="D1898" s="70" t="s">
        <v>21965</v>
      </c>
      <c r="E1898" s="70" t="s">
        <v>9267</v>
      </c>
      <c r="F1898" s="70">
        <v>224876404</v>
      </c>
      <c r="H1898" s="70" t="s">
        <v>25083</v>
      </c>
      <c r="I1898" s="74" t="s">
        <v>25084</v>
      </c>
      <c r="K1898" s="70" t="s">
        <v>25085</v>
      </c>
      <c r="L1898" s="70">
        <v>35</v>
      </c>
      <c r="M1898" s="70">
        <v>1985</v>
      </c>
      <c r="N1898" s="70" t="s">
        <v>19959</v>
      </c>
      <c r="O1898" s="70" t="s">
        <v>4456</v>
      </c>
    </row>
    <row r="1899" spans="1:17" s="70" customFormat="1" ht="24" x14ac:dyDescent="0.3">
      <c r="A1899" s="70" t="s">
        <v>10372</v>
      </c>
      <c r="B1899" s="70" t="s">
        <v>25075</v>
      </c>
      <c r="C1899" s="70">
        <v>404</v>
      </c>
      <c r="D1899" s="70" t="s">
        <v>25086</v>
      </c>
      <c r="E1899" s="70" t="s">
        <v>17852</v>
      </c>
      <c r="F1899" s="70" t="s">
        <v>25087</v>
      </c>
      <c r="H1899" s="74" t="s">
        <v>25088</v>
      </c>
      <c r="I1899" s="74" t="s">
        <v>25089</v>
      </c>
      <c r="K1899" s="70" t="s">
        <v>25090</v>
      </c>
      <c r="L1899" s="70">
        <v>260</v>
      </c>
      <c r="M1899" s="70">
        <v>2008</v>
      </c>
      <c r="N1899" s="70" t="s">
        <v>25091</v>
      </c>
      <c r="O1899" s="70" t="s">
        <v>17852</v>
      </c>
      <c r="P1899" s="70" t="s">
        <v>25092</v>
      </c>
      <c r="Q1899" s="70" t="s">
        <v>25093</v>
      </c>
    </row>
    <row r="1900" spans="1:17" s="70" customFormat="1" x14ac:dyDescent="0.3">
      <c r="A1900" s="70" t="s">
        <v>13206</v>
      </c>
      <c r="B1900" s="70" t="s">
        <v>7116</v>
      </c>
      <c r="C1900" s="70">
        <v>404</v>
      </c>
      <c r="D1900" s="70" t="s">
        <v>25094</v>
      </c>
      <c r="E1900" s="70" t="s">
        <v>24530</v>
      </c>
      <c r="F1900" s="70">
        <v>222718051</v>
      </c>
      <c r="H1900" s="74" t="s">
        <v>25095</v>
      </c>
      <c r="I1900" s="74" t="s">
        <v>25096</v>
      </c>
      <c r="K1900" s="70" t="s">
        <v>25097</v>
      </c>
      <c r="L1900" s="70">
        <v>8</v>
      </c>
      <c r="M1900" s="70">
        <v>1994</v>
      </c>
      <c r="N1900" s="70" t="s">
        <v>23351</v>
      </c>
      <c r="O1900" s="70" t="s">
        <v>4456</v>
      </c>
    </row>
    <row r="1901" spans="1:17" s="70" customFormat="1" ht="24" x14ac:dyDescent="0.3">
      <c r="A1901" s="70" t="s">
        <v>11099</v>
      </c>
      <c r="B1901" s="70" t="s">
        <v>4647</v>
      </c>
      <c r="C1901" s="70">
        <v>404</v>
      </c>
      <c r="D1901" s="70" t="s">
        <v>25098</v>
      </c>
      <c r="E1901" s="70" t="s">
        <v>15266</v>
      </c>
      <c r="F1901" s="70" t="s">
        <v>25099</v>
      </c>
      <c r="H1901" s="70" t="s">
        <v>25100</v>
      </c>
      <c r="I1901" s="74" t="s">
        <v>25101</v>
      </c>
      <c r="K1901" s="70" t="s">
        <v>25102</v>
      </c>
      <c r="L1901" s="70">
        <v>12</v>
      </c>
      <c r="M1901" s="70">
        <v>1986</v>
      </c>
      <c r="N1901" s="70" t="s">
        <v>19312</v>
      </c>
      <c r="O1901" s="70" t="s">
        <v>4456</v>
      </c>
    </row>
    <row r="1902" spans="1:17" s="70" customFormat="1" ht="36" x14ac:dyDescent="0.3">
      <c r="A1902" s="70" t="s">
        <v>9792</v>
      </c>
      <c r="B1902" s="70" t="s">
        <v>3140</v>
      </c>
      <c r="C1902" s="70">
        <v>404</v>
      </c>
      <c r="D1902" s="70" t="s">
        <v>25103</v>
      </c>
      <c r="E1902" s="70" t="s">
        <v>15422</v>
      </c>
      <c r="F1902" s="70">
        <v>224274000</v>
      </c>
      <c r="H1902" s="74" t="s">
        <v>20479</v>
      </c>
      <c r="I1902" s="74" t="s">
        <v>20142</v>
      </c>
      <c r="K1902" s="70" t="s">
        <v>25104</v>
      </c>
      <c r="L1902" s="70">
        <v>782</v>
      </c>
      <c r="N1902" s="70" t="s">
        <v>25105</v>
      </c>
      <c r="O1902" s="70" t="s">
        <v>4456</v>
      </c>
      <c r="P1902" s="70" t="s">
        <v>25106</v>
      </c>
      <c r="Q1902" s="70" t="s">
        <v>9229</v>
      </c>
    </row>
    <row r="1903" spans="1:17" s="70" customFormat="1" x14ac:dyDescent="0.3">
      <c r="A1903" s="70" t="s">
        <v>9793</v>
      </c>
      <c r="B1903" s="70" t="s">
        <v>3141</v>
      </c>
      <c r="C1903" s="70">
        <v>404</v>
      </c>
      <c r="D1903" s="70" t="s">
        <v>25107</v>
      </c>
      <c r="E1903" s="70" t="s">
        <v>15249</v>
      </c>
      <c r="F1903" s="70">
        <v>225521750</v>
      </c>
      <c r="H1903" s="74" t="s">
        <v>25108</v>
      </c>
      <c r="I1903" s="74" t="s">
        <v>25109</v>
      </c>
      <c r="K1903" s="70" t="s">
        <v>25110</v>
      </c>
      <c r="L1903" s="70">
        <v>7</v>
      </c>
      <c r="M1903" s="70">
        <v>1939</v>
      </c>
      <c r="N1903" s="70" t="s">
        <v>25111</v>
      </c>
      <c r="O1903" s="70" t="s">
        <v>4456</v>
      </c>
    </row>
    <row r="1904" spans="1:17" s="70" customFormat="1" ht="24" x14ac:dyDescent="0.3">
      <c r="A1904" s="70" t="s">
        <v>9794</v>
      </c>
      <c r="B1904" s="70" t="s">
        <v>25076</v>
      </c>
      <c r="C1904" s="70">
        <v>404</v>
      </c>
      <c r="D1904" s="70" t="s">
        <v>25112</v>
      </c>
      <c r="E1904" s="70" t="s">
        <v>15770</v>
      </c>
      <c r="F1904" s="70" t="s">
        <v>25113</v>
      </c>
      <c r="H1904" s="74" t="s">
        <v>25114</v>
      </c>
      <c r="I1904" s="74" t="s">
        <v>21070</v>
      </c>
      <c r="K1904" s="70" t="s">
        <v>25115</v>
      </c>
      <c r="L1904" s="70">
        <v>100</v>
      </c>
      <c r="M1904" s="70">
        <v>1982</v>
      </c>
      <c r="N1904" s="70" t="s">
        <v>21072</v>
      </c>
      <c r="O1904" s="70" t="s">
        <v>15770</v>
      </c>
    </row>
    <row r="1905" spans="1:17" s="70" customFormat="1" ht="24" x14ac:dyDescent="0.3">
      <c r="A1905" s="70" t="s">
        <v>14352</v>
      </c>
      <c r="B1905" s="70" t="s">
        <v>8368</v>
      </c>
      <c r="C1905" s="70">
        <v>404</v>
      </c>
      <c r="D1905" s="70" t="s">
        <v>25116</v>
      </c>
      <c r="E1905" s="70" t="s">
        <v>15249</v>
      </c>
      <c r="F1905" s="70" t="s">
        <v>25117</v>
      </c>
      <c r="H1905" s="74" t="s">
        <v>25118</v>
      </c>
      <c r="I1905" s="74" t="s">
        <v>25119</v>
      </c>
      <c r="K1905" s="70" t="s">
        <v>25120</v>
      </c>
      <c r="L1905" s="70">
        <v>48</v>
      </c>
      <c r="M1905" s="70">
        <v>1994</v>
      </c>
      <c r="N1905" s="70" t="s">
        <v>25121</v>
      </c>
      <c r="O1905" s="70" t="s">
        <v>4456</v>
      </c>
    </row>
    <row r="1906" spans="1:17" s="70" customFormat="1" x14ac:dyDescent="0.3">
      <c r="A1906" s="70" t="s">
        <v>13735</v>
      </c>
      <c r="B1906" s="70" t="s">
        <v>7674</v>
      </c>
      <c r="C1906" s="70">
        <v>405</v>
      </c>
      <c r="D1906" s="70" t="s">
        <v>25123</v>
      </c>
      <c r="E1906" s="70" t="s">
        <v>9151</v>
      </c>
      <c r="F1906" s="70">
        <v>227131800</v>
      </c>
      <c r="H1906" s="74" t="s">
        <v>25124</v>
      </c>
      <c r="I1906" s="74" t="s">
        <v>25125</v>
      </c>
      <c r="J1906" s="70">
        <v>7500611</v>
      </c>
      <c r="K1906" s="70" t="s">
        <v>25126</v>
      </c>
      <c r="L1906" s="70">
        <v>10</v>
      </c>
      <c r="M1906" s="70">
        <v>2006</v>
      </c>
      <c r="N1906" s="70" t="s">
        <v>1609</v>
      </c>
      <c r="O1906" s="70" t="s">
        <v>4456</v>
      </c>
    </row>
    <row r="1907" spans="1:17" s="70" customFormat="1" ht="12" x14ac:dyDescent="0.3">
      <c r="A1907" s="70" t="s">
        <v>11437</v>
      </c>
      <c r="B1907" s="70" t="s">
        <v>5015</v>
      </c>
      <c r="C1907" s="70">
        <v>405</v>
      </c>
      <c r="D1907" s="70" t="s">
        <v>25127</v>
      </c>
      <c r="E1907" s="70" t="s">
        <v>15390</v>
      </c>
      <c r="F1907" s="70">
        <v>225582628</v>
      </c>
      <c r="H1907" s="70" t="s">
        <v>25128</v>
      </c>
      <c r="J1907" s="70">
        <v>7070344</v>
      </c>
      <c r="K1907" s="70" t="s">
        <v>25129</v>
      </c>
      <c r="L1907" s="70">
        <v>40</v>
      </c>
      <c r="M1907" s="70">
        <v>1981</v>
      </c>
      <c r="N1907" s="70" t="s">
        <v>25130</v>
      </c>
      <c r="O1907" s="70" t="s">
        <v>4456</v>
      </c>
    </row>
    <row r="1908" spans="1:17" s="70" customFormat="1" x14ac:dyDescent="0.3">
      <c r="A1908" s="70" t="s">
        <v>11345</v>
      </c>
      <c r="B1908" s="70" t="s">
        <v>4914</v>
      </c>
      <c r="C1908" s="70">
        <v>405</v>
      </c>
      <c r="D1908" s="70" t="s">
        <v>25131</v>
      </c>
      <c r="E1908" s="70" t="s">
        <v>9225</v>
      </c>
      <c r="F1908" s="70">
        <v>225250552</v>
      </c>
      <c r="G1908" s="70">
        <v>225250552</v>
      </c>
      <c r="H1908" s="74" t="s">
        <v>25132</v>
      </c>
      <c r="J1908" s="70">
        <v>8960551</v>
      </c>
      <c r="K1908" s="70" t="s">
        <v>25133</v>
      </c>
      <c r="L1908" s="70">
        <v>20</v>
      </c>
      <c r="M1908" s="70">
        <v>1988</v>
      </c>
      <c r="N1908" s="70" t="s">
        <v>25134</v>
      </c>
      <c r="O1908" s="70" t="s">
        <v>4456</v>
      </c>
    </row>
    <row r="1909" spans="1:17" s="70" customFormat="1" x14ac:dyDescent="0.3">
      <c r="A1909" s="70" t="s">
        <v>11364</v>
      </c>
      <c r="B1909" s="70" t="s">
        <v>4934</v>
      </c>
      <c r="C1909" s="70">
        <v>405</v>
      </c>
      <c r="D1909" s="70" t="s">
        <v>25135</v>
      </c>
      <c r="E1909" s="70" t="s">
        <v>15462</v>
      </c>
      <c r="F1909" s="70">
        <v>229241777</v>
      </c>
      <c r="G1909" s="70">
        <v>229241710</v>
      </c>
      <c r="H1909" s="74" t="s">
        <v>25136</v>
      </c>
      <c r="I1909" s="74" t="s">
        <v>25137</v>
      </c>
      <c r="J1909" s="70">
        <v>9260057</v>
      </c>
      <c r="K1909" s="70" t="s">
        <v>25138</v>
      </c>
      <c r="L1909" s="70">
        <v>50</v>
      </c>
      <c r="M1909" s="70">
        <v>2007</v>
      </c>
      <c r="N1909" s="70" t="s">
        <v>15454</v>
      </c>
      <c r="O1909" s="70" t="s">
        <v>4456</v>
      </c>
    </row>
    <row r="1910" spans="1:17" s="70" customFormat="1" ht="24" x14ac:dyDescent="0.3">
      <c r="A1910" s="70" t="s">
        <v>10395</v>
      </c>
      <c r="B1910" s="70" t="s">
        <v>3829</v>
      </c>
      <c r="C1910" s="70">
        <v>405</v>
      </c>
      <c r="D1910" s="70" t="s">
        <v>25139</v>
      </c>
      <c r="E1910" s="70" t="s">
        <v>15115</v>
      </c>
      <c r="F1910" s="70" t="s">
        <v>25140</v>
      </c>
      <c r="H1910" s="74" t="s">
        <v>25141</v>
      </c>
      <c r="I1910" s="74" t="s">
        <v>25142</v>
      </c>
      <c r="K1910" s="70" t="s">
        <v>25143</v>
      </c>
      <c r="L1910" s="70">
        <v>10</v>
      </c>
      <c r="M1910" s="70">
        <v>1986</v>
      </c>
      <c r="N1910" s="70" t="s">
        <v>25144</v>
      </c>
      <c r="O1910" s="70" t="s">
        <v>4456</v>
      </c>
    </row>
    <row r="1911" spans="1:17" s="70" customFormat="1" ht="24" x14ac:dyDescent="0.3">
      <c r="A1911" s="70" t="s">
        <v>12874</v>
      </c>
      <c r="B1911" s="70" t="s">
        <v>25122</v>
      </c>
      <c r="C1911" s="70">
        <v>405</v>
      </c>
      <c r="D1911" s="70" t="s">
        <v>25145</v>
      </c>
      <c r="E1911" s="70" t="s">
        <v>16196</v>
      </c>
      <c r="F1911" s="70" t="s">
        <v>16197</v>
      </c>
      <c r="H1911" s="74" t="s">
        <v>25146</v>
      </c>
      <c r="I1911" s="74" t="s">
        <v>25147</v>
      </c>
      <c r="K1911" s="70" t="s">
        <v>25148</v>
      </c>
      <c r="L1911" s="70">
        <v>100</v>
      </c>
      <c r="M1911" s="70">
        <v>1962</v>
      </c>
      <c r="N1911" s="70" t="s">
        <v>25149</v>
      </c>
      <c r="O1911" s="70" t="s">
        <v>16196</v>
      </c>
      <c r="P1911" s="70" t="s">
        <v>15884</v>
      </c>
      <c r="Q1911" s="70" t="s">
        <v>9229</v>
      </c>
    </row>
    <row r="1912" spans="1:17" s="70" customFormat="1" ht="36" x14ac:dyDescent="0.3">
      <c r="A1912" s="70" t="s">
        <v>14353</v>
      </c>
      <c r="B1912" s="70" t="s">
        <v>8369</v>
      </c>
      <c r="C1912" s="70">
        <v>405</v>
      </c>
      <c r="D1912" s="70" t="s">
        <v>25150</v>
      </c>
      <c r="E1912" s="70" t="s">
        <v>9179</v>
      </c>
      <c r="F1912" s="70">
        <v>222998000</v>
      </c>
      <c r="H1912" s="74" t="s">
        <v>25151</v>
      </c>
      <c r="I1912" s="74" t="s">
        <v>25152</v>
      </c>
      <c r="K1912" s="70" t="s">
        <v>25153</v>
      </c>
      <c r="L1912" s="70">
        <v>1400</v>
      </c>
      <c r="M1912" s="70">
        <v>1984</v>
      </c>
      <c r="N1912" s="70" t="s">
        <v>15172</v>
      </c>
      <c r="O1912" s="70" t="s">
        <v>4456</v>
      </c>
      <c r="P1912" s="70" t="s">
        <v>25154</v>
      </c>
      <c r="Q1912" s="70" t="s">
        <v>17911</v>
      </c>
    </row>
    <row r="1913" spans="1:17" s="70" customFormat="1" ht="24" x14ac:dyDescent="0.3">
      <c r="A1913" s="70" t="s">
        <v>11438</v>
      </c>
      <c r="B1913" s="70" t="s">
        <v>5016</v>
      </c>
      <c r="C1913" s="70">
        <v>405</v>
      </c>
      <c r="D1913" s="70" t="s">
        <v>25155</v>
      </c>
      <c r="E1913" s="70" t="s">
        <v>19820</v>
      </c>
      <c r="F1913" s="70" t="s">
        <v>25156</v>
      </c>
      <c r="H1913" s="74" t="s">
        <v>25157</v>
      </c>
      <c r="I1913" s="74" t="s">
        <v>25158</v>
      </c>
      <c r="K1913" s="70" t="s">
        <v>25159</v>
      </c>
      <c r="L1913" s="70">
        <v>40</v>
      </c>
      <c r="M1913" s="70">
        <v>1981</v>
      </c>
      <c r="N1913" s="70" t="s">
        <v>25160</v>
      </c>
      <c r="O1913" s="70" t="s">
        <v>4456</v>
      </c>
    </row>
    <row r="1914" spans="1:17" s="70" customFormat="1" x14ac:dyDescent="0.3">
      <c r="A1914" s="70" t="s">
        <v>9415</v>
      </c>
      <c r="B1914" s="70" t="s">
        <v>25161</v>
      </c>
      <c r="C1914" s="70">
        <v>406</v>
      </c>
      <c r="D1914" s="70" t="s">
        <v>25163</v>
      </c>
      <c r="E1914" s="70" t="s">
        <v>16106</v>
      </c>
      <c r="F1914" s="70">
        <v>224979301</v>
      </c>
      <c r="H1914" s="74" t="s">
        <v>25164</v>
      </c>
      <c r="I1914" s="74" t="s">
        <v>25165</v>
      </c>
      <c r="K1914" s="70" t="s">
        <v>25166</v>
      </c>
      <c r="L1914" s="70">
        <v>78</v>
      </c>
      <c r="M1914" s="70">
        <v>1996</v>
      </c>
      <c r="N1914" s="70" t="s">
        <v>25167</v>
      </c>
      <c r="O1914" s="70" t="s">
        <v>16106</v>
      </c>
      <c r="P1914" s="70" t="s">
        <v>16193</v>
      </c>
      <c r="Q1914" s="70" t="s">
        <v>9229</v>
      </c>
    </row>
    <row r="1915" spans="1:17" s="70" customFormat="1" x14ac:dyDescent="0.3">
      <c r="A1915" s="70" t="s">
        <v>12620</v>
      </c>
      <c r="B1915" s="70" t="s">
        <v>6338</v>
      </c>
      <c r="C1915" s="70">
        <v>406</v>
      </c>
      <c r="D1915" s="70" t="s">
        <v>25168</v>
      </c>
      <c r="E1915" s="70" t="s">
        <v>9256</v>
      </c>
      <c r="F1915" s="70">
        <v>225697500</v>
      </c>
      <c r="H1915" s="74" t="s">
        <v>25169</v>
      </c>
      <c r="I1915" s="74" t="s">
        <v>25170</v>
      </c>
      <c r="J1915" s="70">
        <v>9030905</v>
      </c>
      <c r="K1915" s="70" t="s">
        <v>25171</v>
      </c>
      <c r="L1915" s="70">
        <v>130</v>
      </c>
      <c r="M1915" s="70">
        <v>1980</v>
      </c>
      <c r="N1915" s="70" t="s">
        <v>25172</v>
      </c>
      <c r="O1915" s="70" t="s">
        <v>4456</v>
      </c>
      <c r="P1915" s="70" t="s">
        <v>15697</v>
      </c>
      <c r="Q1915" s="70" t="s">
        <v>9212</v>
      </c>
    </row>
    <row r="1916" spans="1:17" s="70" customFormat="1" ht="24" x14ac:dyDescent="0.3">
      <c r="A1916" s="70" t="s">
        <v>9832</v>
      </c>
      <c r="B1916" s="70" t="s">
        <v>25162</v>
      </c>
      <c r="C1916" s="70">
        <v>406</v>
      </c>
      <c r="D1916" s="70" t="s">
        <v>25173</v>
      </c>
      <c r="E1916" s="70" t="s">
        <v>25174</v>
      </c>
      <c r="F1916" s="70" t="s">
        <v>25175</v>
      </c>
      <c r="K1916" s="70" t="s">
        <v>25176</v>
      </c>
      <c r="L1916" s="70">
        <v>84</v>
      </c>
      <c r="M1916" s="70">
        <v>1988</v>
      </c>
      <c r="N1916" s="70" t="s">
        <v>25177</v>
      </c>
      <c r="O1916" s="70" t="s">
        <v>15901</v>
      </c>
    </row>
    <row r="1917" spans="1:17" s="70" customFormat="1" ht="36" x14ac:dyDescent="0.3">
      <c r="A1917" s="70" t="s">
        <v>10464</v>
      </c>
      <c r="B1917" s="70" t="s">
        <v>3905</v>
      </c>
      <c r="C1917" s="70">
        <v>406</v>
      </c>
      <c r="D1917" s="70" t="s">
        <v>25178</v>
      </c>
      <c r="E1917" s="70" t="s">
        <v>15115</v>
      </c>
      <c r="F1917" s="70" t="s">
        <v>25179</v>
      </c>
      <c r="G1917" s="70">
        <v>227735803</v>
      </c>
      <c r="H1917" s="74" t="s">
        <v>25180</v>
      </c>
      <c r="I1917" s="74" t="s">
        <v>25181</v>
      </c>
      <c r="J1917" s="70">
        <v>8510611</v>
      </c>
      <c r="K1917" s="70" t="s">
        <v>25182</v>
      </c>
      <c r="L1917" s="70">
        <v>20</v>
      </c>
      <c r="M1917" s="70">
        <v>1995</v>
      </c>
      <c r="N1917" s="70" t="s">
        <v>25183</v>
      </c>
      <c r="O1917" s="70" t="s">
        <v>4456</v>
      </c>
    </row>
    <row r="1918" spans="1:17" s="70" customFormat="1" ht="24" x14ac:dyDescent="0.3">
      <c r="A1918" s="70" t="s">
        <v>12159</v>
      </c>
      <c r="B1918" s="70" t="s">
        <v>5833</v>
      </c>
      <c r="C1918" s="70">
        <v>406</v>
      </c>
      <c r="D1918" s="70" t="s">
        <v>25184</v>
      </c>
      <c r="E1918" s="70" t="s">
        <v>4456</v>
      </c>
      <c r="F1918" s="70">
        <v>227332700</v>
      </c>
      <c r="H1918" s="74" t="s">
        <v>25185</v>
      </c>
      <c r="I1918" s="74" t="s">
        <v>25186</v>
      </c>
      <c r="J1918" s="70">
        <v>8320113</v>
      </c>
      <c r="K1918" s="70" t="s">
        <v>25187</v>
      </c>
      <c r="L1918" s="70">
        <v>18</v>
      </c>
      <c r="M1918" s="70">
        <v>1990</v>
      </c>
      <c r="N1918" s="70" t="s">
        <v>25188</v>
      </c>
      <c r="O1918" s="70" t="s">
        <v>4456</v>
      </c>
    </row>
    <row r="1919" spans="1:17" s="70" customFormat="1" ht="36" x14ac:dyDescent="0.3">
      <c r="A1919" s="70" t="s">
        <v>12326</v>
      </c>
      <c r="B1919" s="70" t="s">
        <v>6007</v>
      </c>
      <c r="C1919" s="70">
        <v>406</v>
      </c>
      <c r="D1919" s="70" t="s">
        <v>25189</v>
      </c>
      <c r="E1919" s="70" t="s">
        <v>15595</v>
      </c>
      <c r="F1919" s="70">
        <v>226529500</v>
      </c>
      <c r="H1919" s="74" t="s">
        <v>25190</v>
      </c>
      <c r="J1919" s="70">
        <v>9031156</v>
      </c>
      <c r="K1919" s="70" t="s">
        <v>25191</v>
      </c>
      <c r="L1919" s="70">
        <v>250</v>
      </c>
      <c r="M1919" s="70">
        <v>1992</v>
      </c>
      <c r="N1919" s="70" t="s">
        <v>2254</v>
      </c>
      <c r="O1919" s="70" t="s">
        <v>4456</v>
      </c>
      <c r="P1919" s="70" t="s">
        <v>17195</v>
      </c>
      <c r="Q1919" s="70" t="s">
        <v>4460</v>
      </c>
    </row>
    <row r="1920" spans="1:17" s="70" customFormat="1" ht="12" x14ac:dyDescent="0.3">
      <c r="C1920" s="70">
        <v>406</v>
      </c>
    </row>
    <row r="1921" spans="1:17" s="70" customFormat="1" ht="36" x14ac:dyDescent="0.3">
      <c r="A1921" s="70" t="s">
        <v>12327</v>
      </c>
      <c r="B1921" s="70" t="s">
        <v>6008</v>
      </c>
      <c r="C1921" s="70">
        <v>407</v>
      </c>
      <c r="D1921" s="70" t="s">
        <v>25192</v>
      </c>
      <c r="E1921" s="70" t="s">
        <v>9179</v>
      </c>
      <c r="F1921" s="70">
        <v>225604800</v>
      </c>
      <c r="H1921" s="74" t="s">
        <v>25193</v>
      </c>
      <c r="I1921" s="74" t="s">
        <v>25194</v>
      </c>
      <c r="J1921" s="70">
        <v>7580067</v>
      </c>
      <c r="K1921" s="70" t="s">
        <v>25195</v>
      </c>
      <c r="L1921" s="70">
        <v>1100</v>
      </c>
      <c r="M1921" s="70">
        <v>1950</v>
      </c>
      <c r="N1921" s="70" t="s">
        <v>17574</v>
      </c>
      <c r="O1921" s="70" t="s">
        <v>4456</v>
      </c>
      <c r="P1921" s="70" t="s">
        <v>17195</v>
      </c>
      <c r="Q1921" s="70" t="s">
        <v>9229</v>
      </c>
    </row>
    <row r="1922" spans="1:17" s="70" customFormat="1" x14ac:dyDescent="0.3">
      <c r="A1922" s="70" t="s">
        <v>12328</v>
      </c>
      <c r="B1922" s="70" t="s">
        <v>25196</v>
      </c>
      <c r="C1922" s="70">
        <v>407</v>
      </c>
      <c r="D1922" s="70" t="s">
        <v>25197</v>
      </c>
      <c r="E1922" s="70" t="s">
        <v>15901</v>
      </c>
      <c r="F1922" s="70" t="s">
        <v>25198</v>
      </c>
      <c r="H1922" s="74" t="s">
        <v>25199</v>
      </c>
      <c r="K1922" s="70" t="s">
        <v>25200</v>
      </c>
      <c r="L1922" s="70">
        <v>350</v>
      </c>
      <c r="M1922" s="70">
        <v>1977</v>
      </c>
      <c r="N1922" s="70" t="s">
        <v>17574</v>
      </c>
      <c r="O1922" s="70" t="s">
        <v>15901</v>
      </c>
      <c r="P1922" s="70" t="s">
        <v>15884</v>
      </c>
      <c r="Q1922" s="70" t="s">
        <v>9229</v>
      </c>
    </row>
    <row r="1923" spans="1:17" s="70" customFormat="1" ht="24" x14ac:dyDescent="0.3">
      <c r="A1923" s="70" t="s">
        <v>12329</v>
      </c>
      <c r="B1923" s="70" t="s">
        <v>6010</v>
      </c>
      <c r="C1923" s="70">
        <v>407</v>
      </c>
      <c r="D1923" s="70" t="s">
        <v>25201</v>
      </c>
      <c r="E1923" s="70" t="s">
        <v>9179</v>
      </c>
      <c r="F1923" s="70">
        <v>223393300</v>
      </c>
      <c r="H1923" s="74" t="s">
        <v>25202</v>
      </c>
      <c r="I1923" s="74" t="s">
        <v>25203</v>
      </c>
      <c r="K1923" s="70" t="s">
        <v>25204</v>
      </c>
      <c r="L1923" s="70">
        <v>800</v>
      </c>
      <c r="M1923" s="70">
        <v>1972</v>
      </c>
      <c r="N1923" s="70" t="s">
        <v>17574</v>
      </c>
      <c r="O1923" s="70" t="s">
        <v>4456</v>
      </c>
      <c r="P1923" s="70" t="s">
        <v>15697</v>
      </c>
      <c r="Q1923" s="70" t="s">
        <v>25205</v>
      </c>
    </row>
    <row r="1924" spans="1:17" s="70" customFormat="1" ht="24" x14ac:dyDescent="0.3">
      <c r="A1924" s="70" t="s">
        <v>12330</v>
      </c>
      <c r="B1924" s="70" t="s">
        <v>6011</v>
      </c>
      <c r="C1924" s="70">
        <v>407</v>
      </c>
      <c r="D1924" s="70" t="s">
        <v>25206</v>
      </c>
      <c r="E1924" s="70" t="s">
        <v>4456</v>
      </c>
      <c r="F1924" s="70" t="s">
        <v>25207</v>
      </c>
      <c r="H1924" s="74" t="s">
        <v>25208</v>
      </c>
      <c r="I1924" s="74" t="s">
        <v>25209</v>
      </c>
      <c r="K1924" s="70" t="s">
        <v>25210</v>
      </c>
      <c r="L1924" s="70">
        <v>50</v>
      </c>
      <c r="M1924" s="70">
        <v>1981</v>
      </c>
      <c r="N1924" s="70" t="s">
        <v>25211</v>
      </c>
      <c r="O1924" s="70" t="s">
        <v>4456</v>
      </c>
    </row>
    <row r="1925" spans="1:17" s="70" customFormat="1" x14ac:dyDescent="0.3">
      <c r="A1925" s="70" t="s">
        <v>12331</v>
      </c>
      <c r="B1925" s="70" t="s">
        <v>6012</v>
      </c>
      <c r="C1925" s="70">
        <v>407</v>
      </c>
      <c r="D1925" s="70" t="s">
        <v>25224</v>
      </c>
      <c r="E1925" s="70" t="s">
        <v>9151</v>
      </c>
      <c r="F1925" s="70">
        <v>232039274</v>
      </c>
      <c r="H1925" s="74" t="s">
        <v>25225</v>
      </c>
      <c r="K1925" s="70" t="s">
        <v>25226</v>
      </c>
      <c r="L1925" s="70">
        <v>50</v>
      </c>
      <c r="M1925" s="70">
        <v>1957</v>
      </c>
      <c r="N1925" s="70" t="s">
        <v>17574</v>
      </c>
      <c r="O1925" s="70" t="s">
        <v>4456</v>
      </c>
    </row>
    <row r="1926" spans="1:17" s="70" customFormat="1" x14ac:dyDescent="0.3">
      <c r="A1926" s="70" t="s">
        <v>12333</v>
      </c>
      <c r="B1926" s="70" t="s">
        <v>6014</v>
      </c>
      <c r="C1926" s="70">
        <v>407</v>
      </c>
      <c r="D1926" s="70" t="s">
        <v>25215</v>
      </c>
      <c r="E1926" s="70" t="s">
        <v>15178</v>
      </c>
      <c r="F1926" s="70">
        <v>223929200</v>
      </c>
      <c r="I1926" s="74" t="s">
        <v>25216</v>
      </c>
      <c r="K1926" s="70" t="s">
        <v>25217</v>
      </c>
      <c r="M1926" s="70">
        <v>1938</v>
      </c>
      <c r="N1926" s="70" t="s">
        <v>15172</v>
      </c>
      <c r="O1926" s="70" t="s">
        <v>4456</v>
      </c>
    </row>
    <row r="1927" spans="1:17" s="70" customFormat="1" x14ac:dyDescent="0.3">
      <c r="A1927" s="70" t="s">
        <v>12334</v>
      </c>
      <c r="B1927" s="70" t="s">
        <v>6015</v>
      </c>
      <c r="C1927" s="70">
        <v>407</v>
      </c>
      <c r="D1927" s="70" t="s">
        <v>25218</v>
      </c>
      <c r="E1927" s="70" t="s">
        <v>15595</v>
      </c>
      <c r="F1927" s="70">
        <v>222022081</v>
      </c>
      <c r="G1927" s="70">
        <v>222021554</v>
      </c>
      <c r="H1927" s="74" t="s">
        <v>25219</v>
      </c>
      <c r="K1927" s="70" t="s">
        <v>25220</v>
      </c>
      <c r="L1927" s="70">
        <v>10</v>
      </c>
      <c r="M1927" s="70">
        <v>1976</v>
      </c>
      <c r="N1927" s="70" t="s">
        <v>17574</v>
      </c>
      <c r="O1927" s="70" t="s">
        <v>4456</v>
      </c>
    </row>
    <row r="1928" spans="1:17" s="70" customFormat="1" x14ac:dyDescent="0.3">
      <c r="A1928" s="70" t="s">
        <v>12335</v>
      </c>
      <c r="B1928" s="70" t="s">
        <v>6016</v>
      </c>
      <c r="C1928" s="70">
        <v>407</v>
      </c>
      <c r="D1928" s="70" t="s">
        <v>25221</v>
      </c>
      <c r="E1928" s="70" t="s">
        <v>16907</v>
      </c>
      <c r="F1928" s="70">
        <v>226238553</v>
      </c>
      <c r="G1928" s="70">
        <v>226248090</v>
      </c>
      <c r="H1928" s="74" t="s">
        <v>25222</v>
      </c>
      <c r="K1928" s="70" t="s">
        <v>25223</v>
      </c>
      <c r="L1928" s="70">
        <v>60</v>
      </c>
      <c r="M1928" s="70">
        <v>1995</v>
      </c>
      <c r="N1928" s="70" t="s">
        <v>17311</v>
      </c>
      <c r="O1928" s="70" t="s">
        <v>4456</v>
      </c>
    </row>
    <row r="1929" spans="1:17" s="70" customFormat="1" x14ac:dyDescent="0.3">
      <c r="A1929" s="70" t="s">
        <v>12332</v>
      </c>
      <c r="B1929" s="70" t="s">
        <v>6013</v>
      </c>
      <c r="C1929" s="70">
        <v>407</v>
      </c>
      <c r="D1929" s="70" t="s">
        <v>25212</v>
      </c>
      <c r="E1929" s="70" t="s">
        <v>4456</v>
      </c>
      <c r="F1929" s="70">
        <v>226351008</v>
      </c>
      <c r="H1929" s="74" t="s">
        <v>25213</v>
      </c>
      <c r="K1929" s="70" t="s">
        <v>25214</v>
      </c>
      <c r="L1929" s="70">
        <v>10</v>
      </c>
      <c r="M1929" s="70">
        <v>1976</v>
      </c>
      <c r="N1929" s="70" t="s">
        <v>18432</v>
      </c>
      <c r="O1929" s="70" t="s">
        <v>4456</v>
      </c>
    </row>
    <row r="1930" spans="1:17" s="70" customFormat="1" ht="36" x14ac:dyDescent="0.3">
      <c r="A1930" s="70" t="s">
        <v>12336</v>
      </c>
      <c r="B1930" s="70" t="s">
        <v>6017</v>
      </c>
      <c r="C1930" s="70">
        <v>408</v>
      </c>
      <c r="D1930" s="70" t="s">
        <v>25227</v>
      </c>
      <c r="E1930" s="70" t="s">
        <v>9179</v>
      </c>
      <c r="F1930" s="70">
        <v>229020000</v>
      </c>
      <c r="H1930" s="74" t="s">
        <v>25228</v>
      </c>
      <c r="I1930" s="74" t="s">
        <v>25229</v>
      </c>
      <c r="K1930" s="70" t="s">
        <v>25230</v>
      </c>
      <c r="L1930" s="70">
        <v>80</v>
      </c>
      <c r="M1930" s="70">
        <v>1957</v>
      </c>
      <c r="N1930" s="70" t="s">
        <v>25231</v>
      </c>
      <c r="O1930" s="70" t="s">
        <v>4456</v>
      </c>
      <c r="P1930" s="70" t="s">
        <v>17195</v>
      </c>
      <c r="Q1930" s="70" t="s">
        <v>4460</v>
      </c>
    </row>
    <row r="1931" spans="1:17" s="70" customFormat="1" x14ac:dyDescent="0.3">
      <c r="A1931" s="70" t="s">
        <v>12337</v>
      </c>
      <c r="B1931" s="70" t="s">
        <v>6018</v>
      </c>
      <c r="C1931" s="70">
        <v>408</v>
      </c>
      <c r="D1931" s="70" t="s">
        <v>25232</v>
      </c>
      <c r="E1931" s="70" t="s">
        <v>9151</v>
      </c>
      <c r="F1931" s="70">
        <v>22571800</v>
      </c>
      <c r="I1931" s="74" t="s">
        <v>25233</v>
      </c>
      <c r="K1931" s="70" t="s">
        <v>25234</v>
      </c>
      <c r="M1931" s="70">
        <v>1981</v>
      </c>
      <c r="N1931" s="70" t="s">
        <v>17311</v>
      </c>
      <c r="O1931" s="70" t="s">
        <v>4456</v>
      </c>
      <c r="P1931" s="70" t="s">
        <v>15884</v>
      </c>
      <c r="Q1931" s="70" t="s">
        <v>15297</v>
      </c>
    </row>
    <row r="1932" spans="1:17" s="70" customFormat="1" x14ac:dyDescent="0.3">
      <c r="A1932" s="70" t="s">
        <v>12338</v>
      </c>
      <c r="B1932" s="70" t="s">
        <v>6019</v>
      </c>
      <c r="C1932" s="70">
        <v>408</v>
      </c>
      <c r="D1932" s="70" t="s">
        <v>25235</v>
      </c>
      <c r="E1932" s="70" t="s">
        <v>9179</v>
      </c>
      <c r="F1932" s="70">
        <v>229404000</v>
      </c>
      <c r="H1932" s="74" t="s">
        <v>25236</v>
      </c>
      <c r="I1932" s="74" t="s">
        <v>25237</v>
      </c>
      <c r="K1932" s="70" t="s">
        <v>25238</v>
      </c>
      <c r="L1932" s="70">
        <v>1000</v>
      </c>
      <c r="M1932" s="70">
        <v>1986</v>
      </c>
      <c r="N1932" s="70" t="s">
        <v>17311</v>
      </c>
      <c r="O1932" s="70" t="s">
        <v>4456</v>
      </c>
      <c r="P1932" s="70" t="s">
        <v>15884</v>
      </c>
      <c r="Q1932" s="70" t="s">
        <v>15340</v>
      </c>
    </row>
    <row r="1933" spans="1:17" s="70" customFormat="1" ht="24" x14ac:dyDescent="0.3">
      <c r="A1933" s="70" t="s">
        <v>12339</v>
      </c>
      <c r="B1933" s="70" t="s">
        <v>6020</v>
      </c>
      <c r="C1933" s="70">
        <v>408</v>
      </c>
      <c r="D1933" s="70" t="s">
        <v>25239</v>
      </c>
      <c r="E1933" s="70" t="s">
        <v>9151</v>
      </c>
      <c r="F1933" s="70">
        <v>224122200</v>
      </c>
      <c r="H1933" s="74" t="s">
        <v>25240</v>
      </c>
      <c r="I1933" s="74" t="s">
        <v>25241</v>
      </c>
      <c r="J1933" s="70">
        <v>7510385</v>
      </c>
      <c r="K1933" s="70" t="s">
        <v>25242</v>
      </c>
      <c r="L1933" s="70">
        <v>2000</v>
      </c>
      <c r="M1933" s="70">
        <v>1962</v>
      </c>
      <c r="N1933" s="70" t="s">
        <v>17311</v>
      </c>
      <c r="O1933" s="70" t="s">
        <v>4456</v>
      </c>
    </row>
    <row r="1934" spans="1:17" s="70" customFormat="1" x14ac:dyDescent="0.3">
      <c r="A1934" s="70" t="s">
        <v>12340</v>
      </c>
      <c r="B1934" s="70" t="s">
        <v>6021</v>
      </c>
      <c r="C1934" s="70">
        <v>408</v>
      </c>
      <c r="D1934" s="70" t="s">
        <v>25243</v>
      </c>
      <c r="E1934" s="70" t="s">
        <v>9151</v>
      </c>
      <c r="F1934" s="70">
        <v>222321112</v>
      </c>
      <c r="H1934" s="74" t="s">
        <v>25244</v>
      </c>
      <c r="I1934" s="74" t="s">
        <v>25245</v>
      </c>
      <c r="K1934" s="70" t="s">
        <v>25246</v>
      </c>
      <c r="L1934" s="70">
        <v>150</v>
      </c>
      <c r="M1934" s="70">
        <v>1985</v>
      </c>
      <c r="N1934" s="70" t="s">
        <v>17574</v>
      </c>
      <c r="O1934" s="70" t="s">
        <v>4456</v>
      </c>
    </row>
    <row r="1935" spans="1:17" s="70" customFormat="1" x14ac:dyDescent="0.3">
      <c r="A1935" s="70" t="s">
        <v>12341</v>
      </c>
      <c r="B1935" s="70" t="s">
        <v>6022</v>
      </c>
      <c r="C1935" s="70">
        <v>408</v>
      </c>
      <c r="D1935" s="70" t="s">
        <v>25247</v>
      </c>
      <c r="E1935" s="70" t="s">
        <v>9151</v>
      </c>
      <c r="F1935" s="70">
        <v>223391900</v>
      </c>
      <c r="H1935" s="70" t="s">
        <v>25248</v>
      </c>
      <c r="I1935" s="74" t="s">
        <v>25249</v>
      </c>
      <c r="J1935" s="70">
        <v>7510599</v>
      </c>
      <c r="K1935" s="70" t="s">
        <v>25250</v>
      </c>
      <c r="L1935" s="70">
        <v>80</v>
      </c>
      <c r="M1935" s="70">
        <v>1969</v>
      </c>
      <c r="N1935" s="70" t="s">
        <v>17311</v>
      </c>
      <c r="O1935" s="70" t="s">
        <v>4456</v>
      </c>
    </row>
    <row r="1936" spans="1:17" s="70" customFormat="1" x14ac:dyDescent="0.3">
      <c r="A1936" s="70" t="s">
        <v>12342</v>
      </c>
      <c r="B1936" s="70" t="s">
        <v>6023</v>
      </c>
      <c r="C1936" s="70">
        <v>408</v>
      </c>
      <c r="D1936" s="70" t="s">
        <v>25251</v>
      </c>
      <c r="E1936" s="70" t="s">
        <v>15595</v>
      </c>
      <c r="F1936" s="70">
        <v>224337700</v>
      </c>
      <c r="H1936" s="74" t="s">
        <v>25252</v>
      </c>
      <c r="I1936" s="74" t="s">
        <v>25253</v>
      </c>
      <c r="K1936" s="70" t="s">
        <v>25254</v>
      </c>
      <c r="L1936" s="70">
        <v>450</v>
      </c>
      <c r="M1936" s="70">
        <v>1979</v>
      </c>
      <c r="N1936" s="70" t="s">
        <v>18432</v>
      </c>
      <c r="O1936" s="70" t="s">
        <v>4456</v>
      </c>
    </row>
    <row r="1937" spans="1:17" s="70" customFormat="1" ht="48" x14ac:dyDescent="0.3">
      <c r="A1937" s="70" t="s">
        <v>12343</v>
      </c>
      <c r="B1937" s="70" t="s">
        <v>6024</v>
      </c>
      <c r="C1937" s="70">
        <v>409</v>
      </c>
      <c r="D1937" s="70" t="s">
        <v>25255</v>
      </c>
      <c r="E1937" s="70" t="s">
        <v>9179</v>
      </c>
      <c r="F1937" s="70" t="s">
        <v>25256</v>
      </c>
      <c r="I1937" s="74" t="s">
        <v>25257</v>
      </c>
      <c r="K1937" s="70" t="s">
        <v>25258</v>
      </c>
      <c r="M1937" s="70">
        <v>1982</v>
      </c>
      <c r="N1937" s="70" t="s">
        <v>25259</v>
      </c>
      <c r="O1937" s="70" t="s">
        <v>4456</v>
      </c>
      <c r="P1937" s="70" t="s">
        <v>15884</v>
      </c>
      <c r="Q1937" s="70" t="s">
        <v>9212</v>
      </c>
    </row>
    <row r="1938" spans="1:17" s="70" customFormat="1" ht="36" x14ac:dyDescent="0.3">
      <c r="A1938" s="70" t="s">
        <v>9479</v>
      </c>
      <c r="B1938" s="70" t="s">
        <v>25260</v>
      </c>
      <c r="C1938" s="70">
        <v>409</v>
      </c>
      <c r="D1938" s="70" t="s">
        <v>25261</v>
      </c>
      <c r="E1938" s="70" t="s">
        <v>9190</v>
      </c>
      <c r="F1938" s="70" t="s">
        <v>25262</v>
      </c>
      <c r="G1938" s="70" t="s">
        <v>25263</v>
      </c>
      <c r="H1938" s="70" t="s">
        <v>25264</v>
      </c>
      <c r="I1938" s="74" t="s">
        <v>25265</v>
      </c>
      <c r="K1938" s="70" t="s">
        <v>25266</v>
      </c>
      <c r="L1938" s="70">
        <v>20</v>
      </c>
      <c r="M1938" s="70">
        <v>1996</v>
      </c>
      <c r="N1938" s="70" t="s">
        <v>25267</v>
      </c>
      <c r="O1938" s="70" t="s">
        <v>9190</v>
      </c>
      <c r="P1938" s="70" t="s">
        <v>17195</v>
      </c>
      <c r="Q1938" s="70" t="s">
        <v>9229</v>
      </c>
    </row>
    <row r="1939" spans="1:17" s="70" customFormat="1" ht="24" x14ac:dyDescent="0.3">
      <c r="A1939" s="70" t="s">
        <v>12160</v>
      </c>
      <c r="B1939" s="70" t="s">
        <v>25268</v>
      </c>
      <c r="C1939" s="70">
        <v>409</v>
      </c>
      <c r="D1939" s="70" t="s">
        <v>25269</v>
      </c>
      <c r="E1939" s="70" t="s">
        <v>16087</v>
      </c>
      <c r="F1939" s="70">
        <v>228323977</v>
      </c>
      <c r="G1939" s="70">
        <v>228323977</v>
      </c>
      <c r="H1939" s="74" t="s">
        <v>25270</v>
      </c>
      <c r="K1939" s="70" t="s">
        <v>25271</v>
      </c>
      <c r="L1939" s="70">
        <v>10</v>
      </c>
      <c r="M1939" s="70">
        <v>1993</v>
      </c>
      <c r="N1939" s="70" t="s">
        <v>25272</v>
      </c>
      <c r="O1939" s="70" t="s">
        <v>4456</v>
      </c>
    </row>
    <row r="1940" spans="1:17" s="70" customFormat="1" ht="24" x14ac:dyDescent="0.3">
      <c r="A1940" s="70" t="s">
        <v>14324</v>
      </c>
      <c r="B1940" s="70" t="s">
        <v>8338</v>
      </c>
      <c r="C1940" s="70">
        <v>409</v>
      </c>
      <c r="D1940" s="70" t="s">
        <v>25273</v>
      </c>
      <c r="E1940" s="70" t="s">
        <v>15266</v>
      </c>
      <c r="F1940" s="70" t="s">
        <v>25274</v>
      </c>
      <c r="H1940" s="70" t="s">
        <v>25275</v>
      </c>
      <c r="I1940" s="74" t="s">
        <v>25276</v>
      </c>
      <c r="J1940" s="70">
        <v>7760086</v>
      </c>
      <c r="K1940" s="70" t="s">
        <v>25277</v>
      </c>
      <c r="L1940" s="70">
        <v>300</v>
      </c>
      <c r="M1940" s="70">
        <v>1979</v>
      </c>
      <c r="N1940" s="70" t="s">
        <v>17841</v>
      </c>
      <c r="O1940" s="70" t="s">
        <v>4456</v>
      </c>
    </row>
    <row r="1941" spans="1:17" s="70" customFormat="1" ht="24" x14ac:dyDescent="0.3">
      <c r="A1941" s="70" t="s">
        <v>13282</v>
      </c>
      <c r="B1941" s="70" t="s">
        <v>7201</v>
      </c>
      <c r="C1941" s="70">
        <v>409</v>
      </c>
      <c r="D1941" s="70" t="s">
        <v>25278</v>
      </c>
      <c r="E1941" s="70" t="s">
        <v>4456</v>
      </c>
      <c r="F1941" s="70">
        <v>229565000</v>
      </c>
      <c r="H1941" s="74" t="s">
        <v>25279</v>
      </c>
      <c r="I1941" s="74" t="s">
        <v>25280</v>
      </c>
      <c r="K1941" s="70" t="s">
        <v>25281</v>
      </c>
      <c r="M1941" s="70">
        <v>5661</v>
      </c>
      <c r="N1941" s="70" t="s">
        <v>25282</v>
      </c>
      <c r="O1941" s="70" t="s">
        <v>4456</v>
      </c>
      <c r="P1941" s="70" t="s">
        <v>9261</v>
      </c>
      <c r="Q1941" s="70" t="s">
        <v>25283</v>
      </c>
    </row>
    <row r="1942" spans="1:17" s="70" customFormat="1" ht="24" x14ac:dyDescent="0.3">
      <c r="A1942" s="70" t="s">
        <v>9338</v>
      </c>
      <c r="B1942" s="70" t="s">
        <v>2483</v>
      </c>
      <c r="C1942" s="70">
        <v>409</v>
      </c>
      <c r="D1942" s="70" t="s">
        <v>25284</v>
      </c>
      <c r="E1942" s="70" t="s">
        <v>9151</v>
      </c>
      <c r="F1942" s="70" t="s">
        <v>25285</v>
      </c>
      <c r="H1942" s="74" t="s">
        <v>25286</v>
      </c>
      <c r="I1942" s="74" t="s">
        <v>25287</v>
      </c>
      <c r="K1942" s="70" t="s">
        <v>25288</v>
      </c>
      <c r="L1942" s="70">
        <v>200</v>
      </c>
      <c r="N1942" s="70" t="s">
        <v>22351</v>
      </c>
      <c r="O1942" s="70" t="s">
        <v>4456</v>
      </c>
    </row>
    <row r="1943" spans="1:17" s="70" customFormat="1" ht="24" x14ac:dyDescent="0.3">
      <c r="A1943" s="70" t="s">
        <v>11810</v>
      </c>
      <c r="B1943" s="70" t="s">
        <v>5435</v>
      </c>
      <c r="C1943" s="70">
        <v>409</v>
      </c>
      <c r="D1943" s="70" t="s">
        <v>25289</v>
      </c>
      <c r="E1943" s="70" t="s">
        <v>9151</v>
      </c>
      <c r="F1943" s="70">
        <v>227353000</v>
      </c>
      <c r="H1943" s="74" t="s">
        <v>25290</v>
      </c>
      <c r="I1943" s="74" t="s">
        <v>25291</v>
      </c>
      <c r="K1943" s="70" t="s">
        <v>25292</v>
      </c>
      <c r="L1943" s="70">
        <v>70</v>
      </c>
      <c r="N1943" s="70" t="s">
        <v>20219</v>
      </c>
      <c r="O1943" s="70" t="s">
        <v>4456</v>
      </c>
    </row>
    <row r="1944" spans="1:17" s="70" customFormat="1" x14ac:dyDescent="0.3">
      <c r="A1944" s="78" t="s">
        <v>42782</v>
      </c>
      <c r="B1944" s="78" t="s">
        <v>7082</v>
      </c>
      <c r="C1944" s="78">
        <v>409</v>
      </c>
      <c r="D1944" s="78" t="s">
        <v>42783</v>
      </c>
      <c r="E1944" s="78" t="s">
        <v>4456</v>
      </c>
      <c r="F1944" s="78">
        <v>225855050</v>
      </c>
      <c r="G1944" s="78"/>
      <c r="H1944" s="79" t="s">
        <v>42784</v>
      </c>
      <c r="I1944" s="79" t="s">
        <v>42785</v>
      </c>
      <c r="J1944" s="78"/>
      <c r="K1944" s="78" t="s">
        <v>42786</v>
      </c>
      <c r="L1944" s="78">
        <v>677</v>
      </c>
      <c r="M1944" s="78"/>
      <c r="N1944" s="78" t="s">
        <v>42787</v>
      </c>
      <c r="O1944" s="78" t="s">
        <v>4456</v>
      </c>
    </row>
    <row r="1945" spans="1:17" s="70" customFormat="1" ht="24" x14ac:dyDescent="0.3">
      <c r="A1945" s="70" t="s">
        <v>12456</v>
      </c>
      <c r="B1945" s="70" t="s">
        <v>6150</v>
      </c>
      <c r="C1945" s="70">
        <v>410</v>
      </c>
      <c r="D1945" s="70" t="s">
        <v>25293</v>
      </c>
      <c r="E1945" s="70" t="s">
        <v>15235</v>
      </c>
      <c r="F1945" s="70">
        <v>222377300</v>
      </c>
      <c r="H1945" s="74" t="s">
        <v>25294</v>
      </c>
      <c r="I1945" s="74" t="s">
        <v>25295</v>
      </c>
      <c r="K1945" s="70" t="s">
        <v>25296</v>
      </c>
      <c r="L1945" s="70">
        <v>160</v>
      </c>
      <c r="N1945" s="70" t="s">
        <v>25297</v>
      </c>
      <c r="O1945" s="70" t="s">
        <v>4456</v>
      </c>
      <c r="P1945" s="70" t="s">
        <v>18881</v>
      </c>
      <c r="Q1945" s="70" t="s">
        <v>25042</v>
      </c>
    </row>
    <row r="1946" spans="1:17" s="70" customFormat="1" ht="24" x14ac:dyDescent="0.3">
      <c r="A1946" s="70" t="s">
        <v>12489</v>
      </c>
      <c r="B1946" s="70" t="s">
        <v>6189</v>
      </c>
      <c r="C1946" s="70">
        <v>410</v>
      </c>
      <c r="D1946" s="70" t="s">
        <v>25298</v>
      </c>
      <c r="E1946" s="70" t="s">
        <v>9151</v>
      </c>
      <c r="F1946" s="70" t="s">
        <v>25299</v>
      </c>
      <c r="H1946" s="74" t="s">
        <v>25300</v>
      </c>
      <c r="I1946" s="74" t="s">
        <v>25301</v>
      </c>
      <c r="K1946" s="70" t="s">
        <v>25302</v>
      </c>
      <c r="L1946" s="70">
        <v>80</v>
      </c>
      <c r="N1946" s="70" t="s">
        <v>25303</v>
      </c>
      <c r="O1946" s="70" t="s">
        <v>4456</v>
      </c>
    </row>
    <row r="1947" spans="1:17" s="70" customFormat="1" ht="24" x14ac:dyDescent="0.3">
      <c r="A1947" s="70" t="s">
        <v>12161</v>
      </c>
      <c r="B1947" s="70" t="s">
        <v>25304</v>
      </c>
      <c r="C1947" s="70">
        <v>410</v>
      </c>
      <c r="D1947" s="70" t="s">
        <v>25305</v>
      </c>
      <c r="E1947" s="70" t="s">
        <v>20466</v>
      </c>
      <c r="F1947" s="70" t="s">
        <v>25306</v>
      </c>
      <c r="H1947" s="74" t="s">
        <v>25307</v>
      </c>
      <c r="I1947" s="74" t="s">
        <v>25308</v>
      </c>
      <c r="J1947" s="70">
        <v>5502544</v>
      </c>
      <c r="K1947" s="70" t="s">
        <v>25309</v>
      </c>
      <c r="L1947" s="70">
        <v>394</v>
      </c>
      <c r="M1947" s="70">
        <v>2013</v>
      </c>
      <c r="N1947" s="70" t="s">
        <v>25310</v>
      </c>
      <c r="O1947" s="70" t="s">
        <v>20466</v>
      </c>
      <c r="P1947" s="70" t="s">
        <v>24653</v>
      </c>
      <c r="Q1947" s="70" t="s">
        <v>9229</v>
      </c>
    </row>
    <row r="1948" spans="1:17" s="70" customFormat="1" ht="24" x14ac:dyDescent="0.3">
      <c r="A1948" s="70" t="s">
        <v>12162</v>
      </c>
      <c r="B1948" s="70" t="s">
        <v>25311</v>
      </c>
      <c r="C1948" s="70">
        <v>410</v>
      </c>
      <c r="D1948" s="70" t="s">
        <v>25312</v>
      </c>
      <c r="E1948" s="70" t="s">
        <v>16372</v>
      </c>
      <c r="F1948" s="70" t="s">
        <v>25313</v>
      </c>
      <c r="H1948" s="74" t="s">
        <v>25314</v>
      </c>
      <c r="I1948" s="74" t="s">
        <v>25315</v>
      </c>
      <c r="K1948" s="70" t="s">
        <v>25316</v>
      </c>
      <c r="L1948" s="70">
        <v>99</v>
      </c>
      <c r="M1948" s="70">
        <v>1999</v>
      </c>
      <c r="N1948" s="70" t="s">
        <v>16594</v>
      </c>
      <c r="O1948" s="70" t="s">
        <v>16372</v>
      </c>
    </row>
    <row r="1949" spans="1:17" s="70" customFormat="1" ht="24" x14ac:dyDescent="0.3">
      <c r="A1949" s="70" t="s">
        <v>13178</v>
      </c>
      <c r="B1949" s="70" t="s">
        <v>7084</v>
      </c>
      <c r="C1949" s="70">
        <v>410</v>
      </c>
      <c r="D1949" s="70" t="s">
        <v>25317</v>
      </c>
      <c r="E1949" s="70" t="s">
        <v>16907</v>
      </c>
      <c r="F1949" s="70" t="s">
        <v>25318</v>
      </c>
      <c r="J1949" s="70">
        <v>8551295</v>
      </c>
      <c r="K1949" s="70" t="s">
        <v>25319</v>
      </c>
      <c r="L1949" s="70">
        <v>2</v>
      </c>
      <c r="M1949" s="70">
        <v>2000</v>
      </c>
      <c r="N1949" s="70" t="s">
        <v>25320</v>
      </c>
      <c r="O1949" s="70" t="s">
        <v>4456</v>
      </c>
    </row>
    <row r="1950" spans="1:17" s="70" customFormat="1" x14ac:dyDescent="0.3">
      <c r="A1950" s="70" t="s">
        <v>9713</v>
      </c>
      <c r="B1950" s="70" t="s">
        <v>3045</v>
      </c>
      <c r="C1950" s="70">
        <v>410</v>
      </c>
      <c r="D1950" s="70" t="s">
        <v>25321</v>
      </c>
      <c r="E1950" s="70" t="s">
        <v>4456</v>
      </c>
      <c r="F1950" s="70">
        <v>229383170</v>
      </c>
      <c r="H1950" s="74" t="s">
        <v>25323</v>
      </c>
      <c r="I1950" s="74" t="s">
        <v>25322</v>
      </c>
      <c r="J1950" s="70">
        <v>8320150</v>
      </c>
      <c r="K1950" s="70" t="s">
        <v>25324</v>
      </c>
      <c r="L1950" s="70">
        <v>400</v>
      </c>
      <c r="M1950" s="70">
        <v>1997</v>
      </c>
      <c r="N1950" s="70" t="s">
        <v>19039</v>
      </c>
      <c r="O1950" s="70" t="s">
        <v>4456</v>
      </c>
    </row>
    <row r="1951" spans="1:17" s="70" customFormat="1" ht="24" x14ac:dyDescent="0.3">
      <c r="A1951" s="70" t="s">
        <v>13179</v>
      </c>
      <c r="B1951" s="70" t="s">
        <v>7086</v>
      </c>
      <c r="C1951" s="70">
        <v>410</v>
      </c>
      <c r="D1951" s="70" t="s">
        <v>25325</v>
      </c>
      <c r="E1951" s="70" t="s">
        <v>15129</v>
      </c>
      <c r="F1951" s="70" t="s">
        <v>25326</v>
      </c>
      <c r="I1951" s="74" t="s">
        <v>25327</v>
      </c>
      <c r="J1951" s="70">
        <v>9160248</v>
      </c>
      <c r="K1951" s="70" t="s">
        <v>25328</v>
      </c>
      <c r="L1951" s="70">
        <v>9000</v>
      </c>
      <c r="M1951" s="70">
        <v>1948</v>
      </c>
      <c r="N1951" s="70" t="s">
        <v>25329</v>
      </c>
      <c r="O1951" s="70" t="s">
        <v>4456</v>
      </c>
    </row>
    <row r="1952" spans="1:17" s="70" customFormat="1" x14ac:dyDescent="0.3">
      <c r="A1952" s="70" t="s">
        <v>10637</v>
      </c>
      <c r="B1952" s="70" t="s">
        <v>4104</v>
      </c>
      <c r="C1952" s="70">
        <v>411</v>
      </c>
      <c r="D1952" s="70" t="s">
        <v>25330</v>
      </c>
      <c r="E1952" s="70" t="s">
        <v>9151</v>
      </c>
      <c r="F1952" s="70">
        <v>228107400</v>
      </c>
      <c r="H1952" s="74" t="s">
        <v>25331</v>
      </c>
      <c r="I1952" s="74" t="s">
        <v>25332</v>
      </c>
      <c r="J1952" s="70">
        <v>7520282</v>
      </c>
      <c r="K1952" s="70" t="s">
        <v>25333</v>
      </c>
      <c r="L1952" s="70">
        <v>100</v>
      </c>
      <c r="M1952" s="70">
        <v>1905</v>
      </c>
      <c r="N1952" s="70" t="s">
        <v>25334</v>
      </c>
      <c r="O1952" s="70" t="s">
        <v>4456</v>
      </c>
    </row>
    <row r="1953" spans="1:17" s="70" customFormat="1" x14ac:dyDescent="0.3">
      <c r="A1953" s="70" t="s">
        <v>13647</v>
      </c>
      <c r="B1953" s="70" t="s">
        <v>25335</v>
      </c>
      <c r="C1953" s="70">
        <v>411</v>
      </c>
      <c r="D1953" s="70" t="s">
        <v>25336</v>
      </c>
      <c r="E1953" s="70" t="s">
        <v>15152</v>
      </c>
      <c r="F1953" s="70" t="s">
        <v>25337</v>
      </c>
      <c r="I1953" s="74" t="s">
        <v>25338</v>
      </c>
      <c r="J1953" s="70">
        <v>2361897</v>
      </c>
      <c r="K1953" s="70" t="s">
        <v>25339</v>
      </c>
      <c r="L1953" s="70">
        <v>280</v>
      </c>
      <c r="M1953" s="70">
        <v>1827</v>
      </c>
      <c r="N1953" s="70" t="s">
        <v>15118</v>
      </c>
      <c r="O1953" s="70" t="s">
        <v>15152</v>
      </c>
    </row>
    <row r="1954" spans="1:17" s="70" customFormat="1" x14ac:dyDescent="0.3">
      <c r="A1954" s="70" t="s">
        <v>13648</v>
      </c>
      <c r="B1954" s="70" t="s">
        <v>7582</v>
      </c>
      <c r="C1954" s="70">
        <v>411</v>
      </c>
      <c r="D1954" s="70" t="s">
        <v>23989</v>
      </c>
      <c r="E1954" s="70" t="s">
        <v>15595</v>
      </c>
      <c r="F1954" s="70">
        <v>223301111</v>
      </c>
      <c r="H1954" s="74" t="s">
        <v>25340</v>
      </c>
      <c r="I1954" s="74" t="s">
        <v>25341</v>
      </c>
      <c r="J1954" s="70">
        <v>7660286</v>
      </c>
      <c r="K1954" s="70" t="s">
        <v>23993</v>
      </c>
      <c r="L1954" s="70">
        <v>1260</v>
      </c>
      <c r="M1954" s="70">
        <v>1900</v>
      </c>
      <c r="N1954" s="70" t="s">
        <v>23994</v>
      </c>
      <c r="O1954" s="70" t="s">
        <v>4456</v>
      </c>
    </row>
    <row r="1955" spans="1:17" s="70" customFormat="1" x14ac:dyDescent="0.3">
      <c r="A1955" s="70" t="s">
        <v>12132</v>
      </c>
      <c r="B1955" s="70" t="s">
        <v>25342</v>
      </c>
      <c r="C1955" s="70">
        <v>411</v>
      </c>
      <c r="D1955" s="70" t="s">
        <v>25344</v>
      </c>
      <c r="E1955" s="70" t="s">
        <v>16642</v>
      </c>
      <c r="F1955" s="70" t="s">
        <v>25345</v>
      </c>
      <c r="H1955" s="70" t="s">
        <v>22194</v>
      </c>
      <c r="I1955" s="74" t="s">
        <v>25346</v>
      </c>
      <c r="J1955" s="70">
        <v>5951509</v>
      </c>
      <c r="K1955" s="70" t="s">
        <v>25347</v>
      </c>
      <c r="L1955" s="70">
        <v>66</v>
      </c>
      <c r="M1955" s="70">
        <v>1983</v>
      </c>
      <c r="N1955" s="70" t="s">
        <v>25348</v>
      </c>
      <c r="O1955" s="70" t="s">
        <v>16642</v>
      </c>
    </row>
    <row r="1956" spans="1:17" s="70" customFormat="1" x14ac:dyDescent="0.3">
      <c r="A1956" s="70" t="s">
        <v>12133</v>
      </c>
      <c r="B1956" s="70" t="s">
        <v>25343</v>
      </c>
      <c r="C1956" s="70">
        <v>411</v>
      </c>
      <c r="D1956" s="70" t="s">
        <v>25349</v>
      </c>
      <c r="E1956" s="70" t="s">
        <v>9239</v>
      </c>
      <c r="F1956" s="76">
        <v>642385100</v>
      </c>
      <c r="H1956" s="70" t="s">
        <v>22194</v>
      </c>
      <c r="I1956" s="74" t="s">
        <v>25346</v>
      </c>
      <c r="K1956" s="70" t="s">
        <v>25350</v>
      </c>
      <c r="L1956" s="70">
        <v>340</v>
      </c>
      <c r="M1956" s="70">
        <v>1956</v>
      </c>
      <c r="N1956" s="70" t="s">
        <v>22197</v>
      </c>
      <c r="O1956" s="70" t="s">
        <v>9239</v>
      </c>
    </row>
    <row r="1957" spans="1:17" s="70" customFormat="1" ht="24" x14ac:dyDescent="0.3">
      <c r="A1957" s="70" t="s">
        <v>12134</v>
      </c>
      <c r="B1957" s="70" t="s">
        <v>25351</v>
      </c>
      <c r="C1957" s="70">
        <v>412</v>
      </c>
      <c r="D1957" s="70" t="s">
        <v>25353</v>
      </c>
      <c r="E1957" s="70" t="s">
        <v>15700</v>
      </c>
      <c r="F1957" s="70" t="s">
        <v>25354</v>
      </c>
      <c r="H1957" s="70" t="s">
        <v>25355</v>
      </c>
      <c r="I1957" s="74" t="s">
        <v>25356</v>
      </c>
      <c r="K1957" s="70" t="s">
        <v>25357</v>
      </c>
      <c r="L1957" s="70">
        <v>123</v>
      </c>
      <c r="M1957" s="70">
        <v>1827</v>
      </c>
      <c r="N1957" s="70" t="s">
        <v>25348</v>
      </c>
      <c r="O1957" s="70" t="s">
        <v>15700</v>
      </c>
      <c r="P1957" s="70" t="s">
        <v>9261</v>
      </c>
      <c r="Q1957" s="70" t="s">
        <v>25358</v>
      </c>
    </row>
    <row r="1958" spans="1:17" s="70" customFormat="1" ht="24" x14ac:dyDescent="0.3">
      <c r="A1958" s="70" t="s">
        <v>12135</v>
      </c>
      <c r="B1958" s="70" t="s">
        <v>5809</v>
      </c>
      <c r="C1958" s="70">
        <v>412</v>
      </c>
      <c r="D1958" s="70" t="s">
        <v>25359</v>
      </c>
      <c r="E1958" s="70" t="s">
        <v>19820</v>
      </c>
      <c r="F1958" s="70" t="s">
        <v>25360</v>
      </c>
      <c r="H1958" s="70" t="s">
        <v>25361</v>
      </c>
      <c r="I1958" s="74" t="s">
        <v>25362</v>
      </c>
      <c r="J1958" s="70">
        <v>8180914</v>
      </c>
      <c r="K1958" s="70" t="s">
        <v>25363</v>
      </c>
      <c r="L1958" s="70">
        <v>170</v>
      </c>
      <c r="M1958" s="70">
        <v>1924</v>
      </c>
      <c r="N1958" s="70" t="s">
        <v>22197</v>
      </c>
      <c r="O1958" s="70" t="s">
        <v>4456</v>
      </c>
    </row>
    <row r="1959" spans="1:17" s="70" customFormat="1" x14ac:dyDescent="0.3">
      <c r="A1959" s="70" t="s">
        <v>10900</v>
      </c>
      <c r="B1959" s="70" t="s">
        <v>4409</v>
      </c>
      <c r="C1959" s="70">
        <v>412</v>
      </c>
      <c r="D1959" s="70" t="s">
        <v>25364</v>
      </c>
      <c r="E1959" s="70" t="s">
        <v>15673</v>
      </c>
      <c r="F1959" s="70">
        <v>222731859</v>
      </c>
      <c r="G1959" s="70">
        <v>222735725</v>
      </c>
      <c r="H1959" s="74" t="s">
        <v>25365</v>
      </c>
      <c r="I1959" s="74" t="s">
        <v>25366</v>
      </c>
      <c r="K1959" s="70" t="s">
        <v>25367</v>
      </c>
      <c r="L1959" s="70">
        <v>25</v>
      </c>
      <c r="M1959" s="70">
        <v>1980</v>
      </c>
      <c r="N1959" s="70" t="s">
        <v>25368</v>
      </c>
      <c r="O1959" s="70" t="s">
        <v>4456</v>
      </c>
      <c r="P1959" s="70" t="s">
        <v>15884</v>
      </c>
      <c r="Q1959" s="70" t="s">
        <v>17957</v>
      </c>
    </row>
    <row r="1960" spans="1:17" s="70" customFormat="1" ht="24" x14ac:dyDescent="0.3">
      <c r="A1960" s="70" t="s">
        <v>10992</v>
      </c>
      <c r="B1960" s="70" t="s">
        <v>4522</v>
      </c>
      <c r="C1960" s="70">
        <v>412</v>
      </c>
      <c r="D1960" s="70" t="s">
        <v>25369</v>
      </c>
      <c r="E1960" s="70" t="s">
        <v>15178</v>
      </c>
      <c r="F1960" s="70">
        <v>224444000</v>
      </c>
      <c r="G1960" s="70" t="s">
        <v>25370</v>
      </c>
      <c r="H1960" s="74" t="s">
        <v>25371</v>
      </c>
      <c r="I1960" s="74" t="s">
        <v>25372</v>
      </c>
      <c r="J1960" s="70">
        <v>8580676</v>
      </c>
      <c r="K1960" s="70" t="s">
        <v>25373</v>
      </c>
      <c r="L1960" s="70">
        <v>496</v>
      </c>
      <c r="M1960" s="70">
        <v>1919</v>
      </c>
      <c r="N1960" s="70" t="s">
        <v>25374</v>
      </c>
      <c r="O1960" s="70" t="s">
        <v>4456</v>
      </c>
      <c r="P1960" s="70" t="s">
        <v>15884</v>
      </c>
      <c r="Q1960" s="70" t="s">
        <v>15593</v>
      </c>
    </row>
    <row r="1961" spans="1:17" s="70" customFormat="1" ht="24" x14ac:dyDescent="0.3">
      <c r="A1961" s="70" t="s">
        <v>12344</v>
      </c>
      <c r="B1961" s="70" t="s">
        <v>6025</v>
      </c>
      <c r="C1961" s="70">
        <v>412</v>
      </c>
      <c r="D1961" s="70" t="s">
        <v>25375</v>
      </c>
      <c r="E1961" s="70" t="s">
        <v>9179</v>
      </c>
      <c r="F1961" s="70">
        <v>222073800</v>
      </c>
      <c r="I1961" s="74" t="s">
        <v>25378</v>
      </c>
      <c r="K1961" s="70" t="s">
        <v>25376</v>
      </c>
      <c r="L1961" s="70">
        <v>150</v>
      </c>
      <c r="M1961" s="70">
        <v>1987</v>
      </c>
      <c r="N1961" s="70" t="s">
        <v>25377</v>
      </c>
      <c r="O1961" s="70" t="s">
        <v>4456</v>
      </c>
    </row>
    <row r="1962" spans="1:17" s="70" customFormat="1" ht="24" x14ac:dyDescent="0.3">
      <c r="A1962" s="70" t="s">
        <v>9606</v>
      </c>
      <c r="B1962" s="70" t="s">
        <v>25352</v>
      </c>
      <c r="C1962" s="70">
        <v>412</v>
      </c>
      <c r="D1962" s="70" t="s">
        <v>25379</v>
      </c>
      <c r="E1962" s="70" t="s">
        <v>16136</v>
      </c>
      <c r="F1962" s="70" t="s">
        <v>25380</v>
      </c>
      <c r="H1962" s="74" t="s">
        <v>25381</v>
      </c>
      <c r="I1962" s="74" t="s">
        <v>25382</v>
      </c>
      <c r="J1962" s="70">
        <v>1530000</v>
      </c>
      <c r="K1962" s="70" t="s">
        <v>25383</v>
      </c>
      <c r="L1962" s="70">
        <v>1364</v>
      </c>
      <c r="M1962" s="70">
        <v>1960</v>
      </c>
      <c r="N1962" s="70" t="s">
        <v>17365</v>
      </c>
      <c r="O1962" s="70" t="s">
        <v>16136</v>
      </c>
      <c r="P1962" s="70" t="s">
        <v>25384</v>
      </c>
      <c r="Q1962" s="70" t="s">
        <v>9229</v>
      </c>
    </row>
    <row r="1963" spans="1:17" s="70" customFormat="1" ht="36" x14ac:dyDescent="0.3">
      <c r="A1963" s="70" t="s">
        <v>13274</v>
      </c>
      <c r="B1963" s="70" t="s">
        <v>7193</v>
      </c>
      <c r="C1963" s="70">
        <v>413</v>
      </c>
      <c r="D1963" s="70" t="s">
        <v>25385</v>
      </c>
      <c r="E1963" s="70" t="s">
        <v>9179</v>
      </c>
      <c r="F1963" s="70">
        <v>223600123</v>
      </c>
      <c r="I1963" s="74" t="s">
        <v>25386</v>
      </c>
      <c r="K1963" s="70" t="s">
        <v>25387</v>
      </c>
      <c r="N1963" s="70" t="s">
        <v>20219</v>
      </c>
      <c r="O1963" s="70" t="s">
        <v>4456</v>
      </c>
      <c r="P1963" s="70" t="s">
        <v>25388</v>
      </c>
      <c r="Q1963" s="70" t="s">
        <v>9229</v>
      </c>
    </row>
    <row r="1964" spans="1:17" s="70" customFormat="1" ht="36" x14ac:dyDescent="0.3">
      <c r="A1964" s="70" t="s">
        <v>9635</v>
      </c>
      <c r="B1964" s="70" t="s">
        <v>2944</v>
      </c>
      <c r="C1964" s="70">
        <v>413</v>
      </c>
      <c r="D1964" s="70" t="s">
        <v>25389</v>
      </c>
      <c r="E1964" s="70" t="s">
        <v>9179</v>
      </c>
      <c r="F1964" s="70">
        <v>222803000</v>
      </c>
      <c r="I1964" s="74" t="s">
        <v>25390</v>
      </c>
      <c r="J1964" s="70">
        <v>7550597</v>
      </c>
      <c r="K1964" s="70" t="s">
        <v>25391</v>
      </c>
      <c r="L1964" s="70">
        <v>3749</v>
      </c>
      <c r="M1964" s="70">
        <v>1950</v>
      </c>
      <c r="N1964" s="70" t="s">
        <v>25392</v>
      </c>
    </row>
    <row r="1965" spans="1:17" s="70" customFormat="1" x14ac:dyDescent="0.3">
      <c r="A1965" s="70" t="s">
        <v>9339</v>
      </c>
      <c r="B1965" s="70" t="s">
        <v>2484</v>
      </c>
      <c r="C1965" s="70">
        <v>413</v>
      </c>
      <c r="D1965" s="70" t="s">
        <v>25393</v>
      </c>
      <c r="E1965" s="70" t="s">
        <v>9179</v>
      </c>
      <c r="F1965" s="70">
        <v>227825499</v>
      </c>
      <c r="H1965" s="74" t="s">
        <v>25394</v>
      </c>
      <c r="K1965" s="70" t="s">
        <v>25395</v>
      </c>
      <c r="L1965" s="70">
        <v>100</v>
      </c>
      <c r="M1965" s="70">
        <v>1986</v>
      </c>
      <c r="N1965" s="70" t="s">
        <v>25396</v>
      </c>
      <c r="O1965" s="70" t="s">
        <v>4456</v>
      </c>
    </row>
    <row r="1966" spans="1:17" s="70" customFormat="1" x14ac:dyDescent="0.3">
      <c r="A1966" s="70" t="s">
        <v>9340</v>
      </c>
      <c r="B1966" s="70" t="s">
        <v>2485</v>
      </c>
      <c r="C1966" s="70">
        <v>413</v>
      </c>
      <c r="D1966" s="70" t="s">
        <v>25397</v>
      </c>
      <c r="E1966" s="70" t="s">
        <v>9179</v>
      </c>
      <c r="F1966" s="70">
        <v>223646757</v>
      </c>
      <c r="I1966" s="74" t="s">
        <v>25398</v>
      </c>
      <c r="K1966" s="70" t="s">
        <v>25399</v>
      </c>
      <c r="L1966" s="70">
        <v>4</v>
      </c>
      <c r="M1966" s="70">
        <v>1955</v>
      </c>
      <c r="N1966" s="70" t="s">
        <v>25400</v>
      </c>
      <c r="O1966" s="70" t="s">
        <v>4456</v>
      </c>
    </row>
    <row r="1967" spans="1:17" s="70" customFormat="1" x14ac:dyDescent="0.3">
      <c r="A1967" s="70" t="s">
        <v>13219</v>
      </c>
      <c r="B1967" s="70" t="s">
        <v>25401</v>
      </c>
      <c r="C1967" s="70">
        <v>413</v>
      </c>
      <c r="D1967" s="70" t="s">
        <v>25403</v>
      </c>
      <c r="E1967" s="70" t="s">
        <v>9190</v>
      </c>
      <c r="F1967" s="70" t="s">
        <v>25404</v>
      </c>
      <c r="H1967" s="74" t="s">
        <v>25405</v>
      </c>
      <c r="I1967" s="74" t="s">
        <v>25406</v>
      </c>
      <c r="K1967" s="70" t="s">
        <v>25407</v>
      </c>
      <c r="L1967" s="70">
        <v>40</v>
      </c>
      <c r="M1967" s="70">
        <v>1998</v>
      </c>
      <c r="N1967" s="70" t="s">
        <v>25408</v>
      </c>
      <c r="O1967" s="70" t="s">
        <v>9190</v>
      </c>
    </row>
    <row r="1968" spans="1:17" s="70" customFormat="1" ht="24" x14ac:dyDescent="0.3">
      <c r="A1968" s="70" t="s">
        <v>13220</v>
      </c>
      <c r="B1968" s="70" t="s">
        <v>25402</v>
      </c>
      <c r="C1968" s="70">
        <v>413</v>
      </c>
      <c r="D1968" s="70" t="s">
        <v>25409</v>
      </c>
      <c r="E1968" s="70" t="s">
        <v>16143</v>
      </c>
      <c r="F1968" s="70" t="s">
        <v>25410</v>
      </c>
      <c r="H1968" s="74" t="s">
        <v>25411</v>
      </c>
      <c r="I1968" s="74" t="s">
        <v>25412</v>
      </c>
      <c r="K1968" s="70" t="s">
        <v>25413</v>
      </c>
      <c r="L1968" s="70">
        <v>30</v>
      </c>
      <c r="N1968" s="70" t="s">
        <v>25414</v>
      </c>
      <c r="O1968" s="70" t="s">
        <v>16143</v>
      </c>
    </row>
    <row r="1969" spans="1:17" s="70" customFormat="1" x14ac:dyDescent="0.3">
      <c r="A1969" s="70" t="s">
        <v>13221</v>
      </c>
      <c r="B1969" s="70" t="s">
        <v>25415</v>
      </c>
      <c r="C1969" s="70">
        <v>414</v>
      </c>
      <c r="D1969" s="70" t="s">
        <v>25421</v>
      </c>
      <c r="E1969" s="70" t="s">
        <v>15700</v>
      </c>
      <c r="F1969" s="70" t="s">
        <v>25422</v>
      </c>
      <c r="H1969" s="74" t="s">
        <v>25423</v>
      </c>
      <c r="I1969" s="74" t="s">
        <v>25424</v>
      </c>
      <c r="K1969" s="70" t="s">
        <v>25425</v>
      </c>
      <c r="L1969" s="70">
        <v>54</v>
      </c>
      <c r="M1969" s="70">
        <v>1998</v>
      </c>
      <c r="N1969" s="70" t="s">
        <v>25426</v>
      </c>
      <c r="O1969" s="70" t="s">
        <v>15700</v>
      </c>
    </row>
    <row r="1970" spans="1:17" s="70" customFormat="1" ht="24" x14ac:dyDescent="0.3">
      <c r="A1970" s="70" t="s">
        <v>13222</v>
      </c>
      <c r="B1970" s="70" t="s">
        <v>25416</v>
      </c>
      <c r="C1970" s="70">
        <v>414</v>
      </c>
      <c r="D1970" s="70" t="s">
        <v>25427</v>
      </c>
      <c r="E1970" s="70" t="s">
        <v>25428</v>
      </c>
      <c r="F1970" s="70" t="s">
        <v>25429</v>
      </c>
      <c r="G1970" s="70" t="s">
        <v>25430</v>
      </c>
      <c r="H1970" s="74" t="s">
        <v>25431</v>
      </c>
      <c r="I1970" s="70" t="s">
        <v>25432</v>
      </c>
      <c r="K1970" s="70" t="s">
        <v>25433</v>
      </c>
      <c r="L1970" s="70">
        <v>19</v>
      </c>
      <c r="M1970" s="70">
        <v>1998</v>
      </c>
      <c r="N1970" s="70" t="s">
        <v>25408</v>
      </c>
      <c r="O1970" s="70" t="s">
        <v>25428</v>
      </c>
    </row>
    <row r="1971" spans="1:17" s="70" customFormat="1" ht="36" x14ac:dyDescent="0.3">
      <c r="A1971" s="70" t="s">
        <v>13223</v>
      </c>
      <c r="B1971" s="70" t="s">
        <v>25417</v>
      </c>
      <c r="C1971" s="70">
        <v>414</v>
      </c>
      <c r="D1971" s="70" t="s">
        <v>25434</v>
      </c>
      <c r="E1971" s="70" t="s">
        <v>15770</v>
      </c>
      <c r="F1971" s="70" t="s">
        <v>25435</v>
      </c>
      <c r="H1971" s="74" t="s">
        <v>25436</v>
      </c>
      <c r="I1971" s="74" t="s">
        <v>25437</v>
      </c>
      <c r="J1971" s="70">
        <v>110159</v>
      </c>
      <c r="K1971" s="70" t="s">
        <v>25438</v>
      </c>
      <c r="L1971" s="70">
        <v>59</v>
      </c>
      <c r="M1971" s="70">
        <v>1998</v>
      </c>
      <c r="N1971" s="70" t="s">
        <v>25439</v>
      </c>
      <c r="O1971" s="70" t="s">
        <v>15770</v>
      </c>
      <c r="P1971" s="70" t="s">
        <v>19262</v>
      </c>
      <c r="Q1971" s="70" t="s">
        <v>9229</v>
      </c>
    </row>
    <row r="1972" spans="1:17" s="70" customFormat="1" x14ac:dyDescent="0.3">
      <c r="A1972" s="70" t="s">
        <v>13224</v>
      </c>
      <c r="B1972" s="70" t="s">
        <v>25418</v>
      </c>
      <c r="C1972" s="70">
        <v>414</v>
      </c>
      <c r="D1972" s="70" t="s">
        <v>25440</v>
      </c>
      <c r="E1972" s="70" t="s">
        <v>20466</v>
      </c>
      <c r="F1972" s="70" t="s">
        <v>25441</v>
      </c>
      <c r="H1972" s="74" t="s">
        <v>25442</v>
      </c>
      <c r="I1972" s="74" t="s">
        <v>25443</v>
      </c>
      <c r="K1972" s="70" t="s">
        <v>25444</v>
      </c>
      <c r="L1972" s="70">
        <v>32</v>
      </c>
      <c r="M1972" s="70">
        <v>1998</v>
      </c>
      <c r="N1972" s="70" t="s">
        <v>25445</v>
      </c>
      <c r="O1972" s="70" t="s">
        <v>20466</v>
      </c>
    </row>
    <row r="1973" spans="1:17" s="70" customFormat="1" ht="24" x14ac:dyDescent="0.3">
      <c r="A1973" s="70" t="s">
        <v>13241</v>
      </c>
      <c r="B1973" s="70" t="s">
        <v>25419</v>
      </c>
      <c r="C1973" s="70">
        <v>414</v>
      </c>
      <c r="D1973" s="70" t="s">
        <v>25446</v>
      </c>
      <c r="E1973" s="70" t="s">
        <v>20055</v>
      </c>
      <c r="F1973" s="70" t="s">
        <v>25447</v>
      </c>
      <c r="H1973" s="74" t="s">
        <v>25448</v>
      </c>
      <c r="I1973" s="70" t="s">
        <v>25449</v>
      </c>
      <c r="K1973" s="70" t="s">
        <v>25450</v>
      </c>
      <c r="L1973" s="70">
        <v>55</v>
      </c>
      <c r="M1973" s="70">
        <v>1998</v>
      </c>
      <c r="N1973" s="70" t="s">
        <v>25451</v>
      </c>
      <c r="O1973" s="70" t="s">
        <v>20055</v>
      </c>
    </row>
    <row r="1974" spans="1:17" s="70" customFormat="1" ht="24" x14ac:dyDescent="0.3">
      <c r="A1974" s="70" t="s">
        <v>13225</v>
      </c>
      <c r="B1974" s="70" t="s">
        <v>25420</v>
      </c>
      <c r="C1974" s="70">
        <v>414</v>
      </c>
      <c r="D1974" s="70" t="s">
        <v>25452</v>
      </c>
      <c r="E1974" s="70" t="s">
        <v>15428</v>
      </c>
      <c r="F1974" s="70" t="s">
        <v>25453</v>
      </c>
      <c r="H1974" s="74" t="s">
        <v>25454</v>
      </c>
      <c r="I1974" s="74" t="s">
        <v>25455</v>
      </c>
      <c r="K1974" s="70" t="s">
        <v>25456</v>
      </c>
      <c r="L1974" s="70">
        <v>18</v>
      </c>
      <c r="N1974" s="70" t="s">
        <v>25457</v>
      </c>
      <c r="O1974" s="70" t="s">
        <v>15428</v>
      </c>
    </row>
    <row r="1975" spans="1:17" s="70" customFormat="1" ht="48" x14ac:dyDescent="0.3">
      <c r="A1975" s="70" t="s">
        <v>13226</v>
      </c>
      <c r="B1975" s="70" t="s">
        <v>25458</v>
      </c>
      <c r="C1975" s="70">
        <v>415</v>
      </c>
      <c r="D1975" s="70" t="s">
        <v>25460</v>
      </c>
      <c r="E1975" s="70" t="s">
        <v>15152</v>
      </c>
      <c r="F1975" s="70" t="s">
        <v>25461</v>
      </c>
      <c r="H1975" s="70" t="s">
        <v>25462</v>
      </c>
      <c r="I1975" s="74" t="s">
        <v>25463</v>
      </c>
      <c r="J1975" s="70">
        <v>2361629</v>
      </c>
      <c r="K1975" s="70" t="s">
        <v>25464</v>
      </c>
      <c r="L1975" s="70">
        <v>70</v>
      </c>
      <c r="M1975" s="70">
        <v>1998</v>
      </c>
      <c r="N1975" s="70" t="s">
        <v>25465</v>
      </c>
      <c r="O1975" s="70" t="s">
        <v>15152</v>
      </c>
      <c r="P1975" s="70" t="s">
        <v>17195</v>
      </c>
      <c r="Q1975" s="70" t="s">
        <v>15593</v>
      </c>
    </row>
    <row r="1976" spans="1:17" s="70" customFormat="1" x14ac:dyDescent="0.3">
      <c r="A1976" s="70" t="s">
        <v>13751</v>
      </c>
      <c r="B1976" s="70" t="s">
        <v>7692</v>
      </c>
      <c r="C1976" s="70">
        <v>415</v>
      </c>
      <c r="D1976" s="70" t="s">
        <v>25466</v>
      </c>
      <c r="E1976" s="70" t="s">
        <v>9151</v>
      </c>
      <c r="F1976" s="70">
        <v>232244327</v>
      </c>
      <c r="H1976" s="74" t="s">
        <v>25467</v>
      </c>
      <c r="I1976" s="74" t="s">
        <v>25468</v>
      </c>
      <c r="K1976" s="70" t="s">
        <v>25469</v>
      </c>
      <c r="L1976" s="70">
        <v>7</v>
      </c>
      <c r="N1976" s="70" t="s">
        <v>23552</v>
      </c>
      <c r="O1976" s="70" t="s">
        <v>4456</v>
      </c>
    </row>
    <row r="1977" spans="1:17" s="70" customFormat="1" ht="24" x14ac:dyDescent="0.3">
      <c r="A1977" s="70" t="s">
        <v>9314</v>
      </c>
      <c r="B1977" s="70" t="s">
        <v>25459</v>
      </c>
      <c r="C1977" s="70">
        <v>415</v>
      </c>
      <c r="D1977" s="70" t="s">
        <v>25470</v>
      </c>
      <c r="E1977" s="70" t="s">
        <v>20466</v>
      </c>
      <c r="F1977" s="70" t="s">
        <v>25471</v>
      </c>
      <c r="H1977" s="74" t="s">
        <v>25472</v>
      </c>
      <c r="I1977" s="74" t="s">
        <v>25473</v>
      </c>
      <c r="K1977" s="70" t="s">
        <v>25474</v>
      </c>
      <c r="L1977" s="70">
        <v>1425</v>
      </c>
      <c r="N1977" s="70" t="s">
        <v>25475</v>
      </c>
      <c r="O1977" s="70" t="s">
        <v>20466</v>
      </c>
      <c r="P1977" s="70" t="s">
        <v>25476</v>
      </c>
      <c r="Q1977" s="70" t="s">
        <v>15490</v>
      </c>
    </row>
    <row r="1978" spans="1:17" s="70" customFormat="1" x14ac:dyDescent="0.3">
      <c r="A1978" s="70" t="s">
        <v>13543</v>
      </c>
      <c r="B1978" s="70" t="s">
        <v>7476</v>
      </c>
      <c r="C1978" s="70">
        <v>415</v>
      </c>
      <c r="D1978" s="70" t="s">
        <v>16099</v>
      </c>
      <c r="E1978" s="70" t="s">
        <v>16087</v>
      </c>
      <c r="F1978" s="70">
        <v>226378000</v>
      </c>
      <c r="H1978" s="74" t="s">
        <v>16100</v>
      </c>
      <c r="I1978" s="74" t="s">
        <v>16101</v>
      </c>
      <c r="K1978" s="70" t="s">
        <v>25477</v>
      </c>
      <c r="M1978" s="70">
        <v>1936</v>
      </c>
      <c r="N1978" s="70" t="s">
        <v>23191</v>
      </c>
      <c r="O1978" s="70" t="s">
        <v>4456</v>
      </c>
    </row>
    <row r="1979" spans="1:17" s="70" customFormat="1" x14ac:dyDescent="0.3">
      <c r="A1979" s="70" t="s">
        <v>9763</v>
      </c>
      <c r="B1979" s="70" t="s">
        <v>3108</v>
      </c>
      <c r="C1979" s="70">
        <v>415</v>
      </c>
      <c r="D1979" s="70" t="s">
        <v>25478</v>
      </c>
      <c r="E1979" s="70" t="s">
        <v>15415</v>
      </c>
      <c r="F1979" s="70">
        <v>223776400</v>
      </c>
      <c r="I1979" s="74" t="s">
        <v>25479</v>
      </c>
      <c r="K1979" s="70" t="s">
        <v>25480</v>
      </c>
      <c r="L1979" s="70">
        <v>9454</v>
      </c>
      <c r="M1979" s="70">
        <v>1898</v>
      </c>
      <c r="N1979" s="70" t="s">
        <v>25481</v>
      </c>
      <c r="O1979" s="70" t="s">
        <v>4456</v>
      </c>
      <c r="P1979" s="70" t="s">
        <v>16193</v>
      </c>
      <c r="Q1979" s="70" t="s">
        <v>4460</v>
      </c>
    </row>
    <row r="1980" spans="1:17" s="70" customFormat="1" x14ac:dyDescent="0.3">
      <c r="A1980" s="70" t="s">
        <v>10542</v>
      </c>
      <c r="B1980" s="70" t="s">
        <v>3991</v>
      </c>
      <c r="C1980" s="70">
        <v>415</v>
      </c>
      <c r="D1980" s="70" t="s">
        <v>25482</v>
      </c>
      <c r="E1980" s="70" t="s">
        <v>4456</v>
      </c>
      <c r="F1980" s="70">
        <v>224412000</v>
      </c>
      <c r="G1980" s="70">
        <v>226721115</v>
      </c>
      <c r="I1980" s="74" t="s">
        <v>25483</v>
      </c>
      <c r="K1980" s="70" t="s">
        <v>25484</v>
      </c>
      <c r="L1980" s="70">
        <v>17000</v>
      </c>
      <c r="M1980" s="70">
        <v>1920</v>
      </c>
      <c r="N1980" s="70" t="s">
        <v>25485</v>
      </c>
      <c r="O1980" s="70" t="s">
        <v>4456</v>
      </c>
    </row>
    <row r="1981" spans="1:17" s="70" customFormat="1" x14ac:dyDescent="0.3">
      <c r="A1981" s="70" t="s">
        <v>13544</v>
      </c>
      <c r="B1981" s="70" t="s">
        <v>7477</v>
      </c>
      <c r="C1981" s="70">
        <v>416</v>
      </c>
      <c r="D1981" s="70" t="s">
        <v>25486</v>
      </c>
      <c r="E1981" s="70" t="s">
        <v>9179</v>
      </c>
      <c r="F1981" s="70">
        <v>224617000</v>
      </c>
      <c r="G1981" s="70">
        <v>224617070</v>
      </c>
      <c r="I1981" s="74" t="s">
        <v>25487</v>
      </c>
      <c r="J1981" s="70">
        <v>7550107</v>
      </c>
      <c r="K1981" s="70" t="s">
        <v>25488</v>
      </c>
      <c r="L1981" s="70">
        <v>28</v>
      </c>
      <c r="M1981" s="70">
        <v>2003</v>
      </c>
      <c r="N1981" s="70" t="s">
        <v>25489</v>
      </c>
      <c r="O1981" s="70" t="s">
        <v>4456</v>
      </c>
    </row>
    <row r="1982" spans="1:17" s="70" customFormat="1" x14ac:dyDescent="0.3">
      <c r="A1982" s="70" t="s">
        <v>12023</v>
      </c>
      <c r="B1982" s="70" t="s">
        <v>5684</v>
      </c>
      <c r="C1982" s="70">
        <v>416</v>
      </c>
      <c r="D1982" s="70" t="s">
        <v>25490</v>
      </c>
      <c r="E1982" s="70" t="s">
        <v>15241</v>
      </c>
      <c r="F1982" s="70">
        <v>223635200</v>
      </c>
      <c r="H1982" s="74" t="s">
        <v>25491</v>
      </c>
      <c r="I1982" s="74" t="s">
        <v>25492</v>
      </c>
      <c r="J1982" s="70">
        <v>9200000</v>
      </c>
      <c r="K1982" s="70" t="s">
        <v>25493</v>
      </c>
      <c r="L1982" s="70">
        <v>50</v>
      </c>
      <c r="M1982" s="70">
        <v>1993</v>
      </c>
      <c r="N1982" s="70" t="s">
        <v>25494</v>
      </c>
      <c r="O1982" s="70" t="s">
        <v>4456</v>
      </c>
    </row>
    <row r="1983" spans="1:17" s="70" customFormat="1" x14ac:dyDescent="0.3">
      <c r="A1983" s="70" t="s">
        <v>10396</v>
      </c>
      <c r="B1983" s="70" t="s">
        <v>25495</v>
      </c>
      <c r="C1983" s="70">
        <v>416</v>
      </c>
      <c r="D1983" s="70" t="s">
        <v>25496</v>
      </c>
      <c r="E1983" s="70" t="s">
        <v>16114</v>
      </c>
      <c r="F1983" s="70" t="s">
        <v>25497</v>
      </c>
      <c r="H1983" s="74" t="s">
        <v>25498</v>
      </c>
      <c r="I1983" s="74" t="s">
        <v>25499</v>
      </c>
      <c r="J1983" s="70">
        <v>1842115</v>
      </c>
      <c r="K1983" s="70" t="s">
        <v>25500</v>
      </c>
      <c r="L1983" s="70">
        <v>400</v>
      </c>
      <c r="M1983" s="70">
        <v>1966</v>
      </c>
      <c r="N1983" s="70" t="s">
        <v>25501</v>
      </c>
      <c r="O1983" s="70" t="s">
        <v>16114</v>
      </c>
      <c r="P1983" s="70" t="s">
        <v>15884</v>
      </c>
      <c r="Q1983" s="70" t="s">
        <v>9229</v>
      </c>
    </row>
    <row r="1984" spans="1:17" s="70" customFormat="1" ht="24" x14ac:dyDescent="0.3">
      <c r="A1984" s="70" t="s">
        <v>13545</v>
      </c>
      <c r="B1984" s="70" t="s">
        <v>7478</v>
      </c>
      <c r="C1984" s="70">
        <v>416</v>
      </c>
      <c r="D1984" s="70" t="s">
        <v>25502</v>
      </c>
      <c r="E1984" s="70" t="s">
        <v>15129</v>
      </c>
      <c r="F1984" s="70">
        <v>223892100</v>
      </c>
      <c r="H1984" s="74" t="s">
        <v>25503</v>
      </c>
      <c r="I1984" s="74" t="s">
        <v>25504</v>
      </c>
      <c r="K1984" s="70" t="s">
        <v>25505</v>
      </c>
      <c r="L1984" s="70">
        <v>47</v>
      </c>
      <c r="M1984" s="70">
        <v>1995</v>
      </c>
      <c r="N1984" s="70" t="s">
        <v>25506</v>
      </c>
      <c r="O1984" s="70" t="s">
        <v>4456</v>
      </c>
    </row>
    <row r="1985" spans="1:17" s="70" customFormat="1" x14ac:dyDescent="0.3">
      <c r="A1985" s="70" t="s">
        <v>12169</v>
      </c>
      <c r="B1985" s="70" t="s">
        <v>25507</v>
      </c>
      <c r="C1985" s="70">
        <v>416</v>
      </c>
      <c r="D1985" s="70" t="s">
        <v>25508</v>
      </c>
      <c r="E1985" s="70" t="s">
        <v>4456</v>
      </c>
      <c r="F1985" s="70">
        <v>226944444</v>
      </c>
      <c r="H1985" s="74" t="s">
        <v>25509</v>
      </c>
      <c r="I1985" s="74" t="s">
        <v>25510</v>
      </c>
      <c r="K1985" s="70" t="s">
        <v>25511</v>
      </c>
      <c r="M1985" s="70">
        <v>1856</v>
      </c>
      <c r="N1985" s="70" t="s">
        <v>1579</v>
      </c>
      <c r="O1985" s="70" t="s">
        <v>4456</v>
      </c>
    </row>
    <row r="1986" spans="1:17" s="70" customFormat="1" x14ac:dyDescent="0.3">
      <c r="A1986" s="70" t="s">
        <v>9363</v>
      </c>
      <c r="B1986" s="70" t="s">
        <v>2521</v>
      </c>
      <c r="C1986" s="70">
        <v>416</v>
      </c>
      <c r="D1986" s="70" t="s">
        <v>25512</v>
      </c>
      <c r="E1986" s="70" t="s">
        <v>9179</v>
      </c>
      <c r="F1986" s="70">
        <v>225715400</v>
      </c>
      <c r="H1986" s="74" t="s">
        <v>25513</v>
      </c>
      <c r="I1986" s="74" t="s">
        <v>25514</v>
      </c>
      <c r="K1986" s="70" t="s">
        <v>25515</v>
      </c>
      <c r="L1986" s="70">
        <v>1000</v>
      </c>
      <c r="M1986" s="70">
        <v>1953</v>
      </c>
      <c r="N1986" s="70" t="s">
        <v>25516</v>
      </c>
      <c r="O1986" s="70" t="s">
        <v>4456</v>
      </c>
      <c r="P1986" s="70" t="s">
        <v>25517</v>
      </c>
      <c r="Q1986" s="70" t="s">
        <v>9229</v>
      </c>
    </row>
    <row r="1987" spans="1:17" s="70" customFormat="1" ht="24" x14ac:dyDescent="0.3">
      <c r="A1987" s="70" t="s">
        <v>10534</v>
      </c>
      <c r="B1987" s="70" t="s">
        <v>3983</v>
      </c>
      <c r="C1987" s="70">
        <v>417</v>
      </c>
      <c r="D1987" s="70" t="s">
        <v>25518</v>
      </c>
      <c r="E1987" s="70" t="s">
        <v>15595</v>
      </c>
      <c r="F1987" s="70">
        <v>222255582</v>
      </c>
      <c r="G1987" s="70">
        <v>222255582</v>
      </c>
      <c r="H1987" s="74" t="s">
        <v>25519</v>
      </c>
      <c r="I1987" s="70" t="s">
        <v>25520</v>
      </c>
      <c r="K1987" s="70" t="s">
        <v>25521</v>
      </c>
      <c r="L1987" s="70">
        <v>27</v>
      </c>
      <c r="M1987" s="70">
        <v>1968</v>
      </c>
      <c r="N1987" s="70" t="s">
        <v>25522</v>
      </c>
      <c r="O1987" s="70" t="s">
        <v>4456</v>
      </c>
    </row>
    <row r="1988" spans="1:17" s="70" customFormat="1" ht="24" x14ac:dyDescent="0.3">
      <c r="A1988" s="70" t="s">
        <v>12061</v>
      </c>
      <c r="B1988" s="70" t="s">
        <v>5727</v>
      </c>
      <c r="C1988" s="70">
        <v>417</v>
      </c>
      <c r="D1988" s="70" t="s">
        <v>25523</v>
      </c>
      <c r="E1988" s="70" t="s">
        <v>15595</v>
      </c>
      <c r="F1988" s="70">
        <v>225926100</v>
      </c>
      <c r="I1988" s="74" t="s">
        <v>25524</v>
      </c>
      <c r="J1988" s="70">
        <v>7650002</v>
      </c>
      <c r="K1988" s="70" t="s">
        <v>25525</v>
      </c>
      <c r="L1988" s="70">
        <v>650</v>
      </c>
      <c r="M1988" s="70">
        <v>1969</v>
      </c>
      <c r="N1988" s="70" t="s">
        <v>25526</v>
      </c>
      <c r="O1988" s="70" t="s">
        <v>4456</v>
      </c>
    </row>
    <row r="1989" spans="1:17" s="70" customFormat="1" ht="24" x14ac:dyDescent="0.3">
      <c r="A1989" s="70" t="s">
        <v>10588</v>
      </c>
      <c r="B1989" s="70" t="s">
        <v>4044</v>
      </c>
      <c r="C1989" s="70">
        <v>417</v>
      </c>
      <c r="D1989" s="70" t="s">
        <v>17601</v>
      </c>
      <c r="E1989" s="70" t="s">
        <v>15422</v>
      </c>
      <c r="F1989" s="70">
        <v>224785100</v>
      </c>
      <c r="G1989" s="70">
        <v>226460470</v>
      </c>
      <c r="H1989" s="74" t="s">
        <v>25527</v>
      </c>
      <c r="I1989" s="74" t="s">
        <v>25528</v>
      </c>
      <c r="J1989" s="70">
        <v>8641196</v>
      </c>
      <c r="K1989" s="70" t="s">
        <v>25529</v>
      </c>
      <c r="L1989" s="70">
        <v>298</v>
      </c>
      <c r="M1989" s="70">
        <v>1982</v>
      </c>
      <c r="N1989" s="70" t="s">
        <v>25530</v>
      </c>
      <c r="O1989" s="70" t="s">
        <v>4456</v>
      </c>
      <c r="P1989" s="70" t="s">
        <v>25531</v>
      </c>
      <c r="Q1989" s="70" t="s">
        <v>25532</v>
      </c>
    </row>
    <row r="1990" spans="1:17" s="70" customFormat="1" ht="12" x14ac:dyDescent="0.3">
      <c r="A1990" s="70" t="s">
        <v>13546</v>
      </c>
      <c r="B1990" s="70" t="s">
        <v>7479</v>
      </c>
      <c r="C1990" s="70">
        <v>417</v>
      </c>
      <c r="D1990" s="70" t="s">
        <v>25533</v>
      </c>
      <c r="E1990" s="70" t="s">
        <v>9179</v>
      </c>
      <c r="F1990" s="70">
        <v>222069999</v>
      </c>
      <c r="J1990" s="70">
        <v>7550177</v>
      </c>
      <c r="K1990" s="70" t="s">
        <v>25534</v>
      </c>
      <c r="L1990" s="70">
        <v>20</v>
      </c>
      <c r="M1990" s="70">
        <v>1957</v>
      </c>
      <c r="N1990" s="70" t="s">
        <v>1580</v>
      </c>
      <c r="O1990" s="70" t="s">
        <v>4456</v>
      </c>
    </row>
    <row r="1991" spans="1:17" s="70" customFormat="1" ht="24" x14ac:dyDescent="0.3">
      <c r="A1991" s="70" t="s">
        <v>12584</v>
      </c>
      <c r="B1991" s="70" t="s">
        <v>6295</v>
      </c>
      <c r="C1991" s="70">
        <v>417</v>
      </c>
      <c r="D1991" s="70" t="s">
        <v>25535</v>
      </c>
      <c r="E1991" s="70" t="s">
        <v>15422</v>
      </c>
      <c r="F1991" s="70" t="s">
        <v>25536</v>
      </c>
      <c r="I1991" s="74" t="s">
        <v>25537</v>
      </c>
      <c r="J1991" s="70">
        <v>8641154</v>
      </c>
      <c r="K1991" s="70" t="s">
        <v>25538</v>
      </c>
      <c r="N1991" s="70" t="s">
        <v>21611</v>
      </c>
      <c r="O1991" s="70" t="s">
        <v>4456</v>
      </c>
    </row>
    <row r="1992" spans="1:17" s="70" customFormat="1" x14ac:dyDescent="0.3">
      <c r="A1992" s="70" t="s">
        <v>12170</v>
      </c>
      <c r="B1992" s="70" t="s">
        <v>5844</v>
      </c>
      <c r="C1992" s="70">
        <v>417</v>
      </c>
      <c r="D1992" s="70" t="s">
        <v>25539</v>
      </c>
      <c r="E1992" s="70" t="s">
        <v>9179</v>
      </c>
      <c r="F1992" s="70">
        <v>226503520</v>
      </c>
      <c r="H1992" s="74" t="s">
        <v>25540</v>
      </c>
      <c r="I1992" s="74" t="s">
        <v>25541</v>
      </c>
      <c r="J1992" s="70">
        <v>7560910</v>
      </c>
      <c r="K1992" s="70" t="s">
        <v>25542</v>
      </c>
      <c r="L1992" s="70">
        <v>756</v>
      </c>
      <c r="M1992" s="70">
        <v>1950</v>
      </c>
      <c r="N1992" s="70" t="s">
        <v>25543</v>
      </c>
      <c r="O1992" s="70" t="s">
        <v>4456</v>
      </c>
      <c r="P1992" s="70" t="s">
        <v>25544</v>
      </c>
    </row>
    <row r="1993" spans="1:17" s="70" customFormat="1" ht="24" x14ac:dyDescent="0.3">
      <c r="A1993" s="70" t="s">
        <v>9911</v>
      </c>
      <c r="B1993" s="70" t="s">
        <v>3274</v>
      </c>
      <c r="C1993" s="70">
        <v>418</v>
      </c>
      <c r="D1993" s="70" t="s">
        <v>25545</v>
      </c>
      <c r="E1993" s="70" t="s">
        <v>16181</v>
      </c>
      <c r="F1993" s="70">
        <v>228192104</v>
      </c>
      <c r="H1993" s="74" t="s">
        <v>25546</v>
      </c>
      <c r="I1993" s="74" t="s">
        <v>25547</v>
      </c>
      <c r="K1993" s="70" t="s">
        <v>25550</v>
      </c>
      <c r="L1993" s="70">
        <v>170</v>
      </c>
      <c r="M1993" s="70">
        <v>1989</v>
      </c>
      <c r="N1993" s="70" t="s">
        <v>25551</v>
      </c>
      <c r="O1993" s="70" t="s">
        <v>4456</v>
      </c>
      <c r="P1993" s="70" t="s">
        <v>25552</v>
      </c>
      <c r="Q1993" s="70" t="s">
        <v>25553</v>
      </c>
    </row>
    <row r="1994" spans="1:17" s="70" customFormat="1" x14ac:dyDescent="0.3">
      <c r="A1994" s="70" t="s">
        <v>12052</v>
      </c>
      <c r="B1994" s="70" t="s">
        <v>25554</v>
      </c>
      <c r="C1994" s="70">
        <v>418</v>
      </c>
      <c r="D1994" s="70" t="s">
        <v>25555</v>
      </c>
      <c r="E1994" s="70" t="s">
        <v>20466</v>
      </c>
      <c r="F1994" s="70" t="s">
        <v>25556</v>
      </c>
      <c r="I1994" s="74" t="s">
        <v>25548</v>
      </c>
      <c r="K1994" s="70" t="s">
        <v>25557</v>
      </c>
      <c r="N1994" s="70" t="s">
        <v>25558</v>
      </c>
      <c r="O1994" s="70" t="s">
        <v>20466</v>
      </c>
    </row>
    <row r="1995" spans="1:17" s="70" customFormat="1" x14ac:dyDescent="0.3">
      <c r="A1995" s="70" t="s">
        <v>10901</v>
      </c>
      <c r="B1995" s="70" t="s">
        <v>4410</v>
      </c>
      <c r="C1995" s="70">
        <v>418</v>
      </c>
      <c r="D1995" s="70" t="s">
        <v>25559</v>
      </c>
      <c r="E1995" s="70" t="s">
        <v>9267</v>
      </c>
      <c r="F1995" s="70">
        <v>228406990</v>
      </c>
      <c r="H1995" s="74" t="s">
        <v>25560</v>
      </c>
      <c r="I1995" s="74" t="s">
        <v>25561</v>
      </c>
      <c r="K1995" s="70" t="s">
        <v>25562</v>
      </c>
      <c r="L1995" s="70">
        <v>12</v>
      </c>
      <c r="M1995" s="70">
        <v>1985</v>
      </c>
      <c r="N1995" s="70" t="s">
        <v>25563</v>
      </c>
      <c r="O1995" s="70" t="s">
        <v>4456</v>
      </c>
    </row>
    <row r="1996" spans="1:17" s="70" customFormat="1" x14ac:dyDescent="0.3">
      <c r="A1996" s="70" t="s">
        <v>13446</v>
      </c>
      <c r="B1996" s="70" t="s">
        <v>7375</v>
      </c>
      <c r="C1996" s="70">
        <v>418</v>
      </c>
      <c r="D1996" s="70" t="s">
        <v>25564</v>
      </c>
      <c r="E1996" s="70" t="s">
        <v>9151</v>
      </c>
      <c r="F1996" s="70">
        <v>223789900</v>
      </c>
      <c r="H1996" s="74" t="s">
        <v>25565</v>
      </c>
      <c r="J1996" s="70">
        <v>7500000</v>
      </c>
      <c r="K1996" s="70" t="s">
        <v>25566</v>
      </c>
      <c r="L1996" s="70">
        <v>4</v>
      </c>
      <c r="M1996" s="70">
        <v>1980</v>
      </c>
      <c r="N1996" s="70" t="s">
        <v>1580</v>
      </c>
      <c r="O1996" s="70" t="s">
        <v>4456</v>
      </c>
    </row>
    <row r="1997" spans="1:17" s="70" customFormat="1" ht="36" x14ac:dyDescent="0.3">
      <c r="A1997" s="70" t="s">
        <v>13063</v>
      </c>
      <c r="B1997" s="70" t="s">
        <v>25567</v>
      </c>
      <c r="C1997" s="70">
        <v>418</v>
      </c>
      <c r="D1997" s="70" t="s">
        <v>25568</v>
      </c>
      <c r="E1997" s="70" t="s">
        <v>15152</v>
      </c>
      <c r="F1997" s="70" t="s">
        <v>25569</v>
      </c>
      <c r="G1997" s="70" t="s">
        <v>25570</v>
      </c>
      <c r="H1997" s="74" t="s">
        <v>25572</v>
      </c>
      <c r="I1997" s="74" t="s">
        <v>25571</v>
      </c>
      <c r="J1997" s="70">
        <v>2361845</v>
      </c>
      <c r="K1997" s="70" t="s">
        <v>25573</v>
      </c>
      <c r="L1997" s="70">
        <v>350</v>
      </c>
      <c r="M1997" s="70">
        <v>1965</v>
      </c>
      <c r="N1997" s="70" t="s">
        <v>25574</v>
      </c>
      <c r="O1997" s="70" t="s">
        <v>15152</v>
      </c>
      <c r="P1997" s="70" t="s">
        <v>25575</v>
      </c>
      <c r="Q1997" s="70" t="s">
        <v>25576</v>
      </c>
    </row>
    <row r="1998" spans="1:17" s="70" customFormat="1" x14ac:dyDescent="0.3">
      <c r="A1998" s="70" t="s">
        <v>12875</v>
      </c>
      <c r="B1998" s="70" t="s">
        <v>6722</v>
      </c>
      <c r="C1998" s="70">
        <v>418</v>
      </c>
      <c r="D1998" s="70" t="s">
        <v>25577</v>
      </c>
      <c r="E1998" s="70" t="s">
        <v>15595</v>
      </c>
      <c r="F1998" s="70">
        <v>229570100</v>
      </c>
      <c r="H1998" s="70" t="s">
        <v>25578</v>
      </c>
      <c r="I1998" s="74" t="s">
        <v>25579</v>
      </c>
      <c r="J1998" s="70">
        <v>660268</v>
      </c>
      <c r="K1998" s="70" t="s">
        <v>25580</v>
      </c>
      <c r="L1998" s="70">
        <v>120</v>
      </c>
      <c r="M1998" s="70">
        <v>2010</v>
      </c>
      <c r="N1998" s="70" t="s">
        <v>25581</v>
      </c>
      <c r="O1998" s="70" t="s">
        <v>4456</v>
      </c>
    </row>
    <row r="1999" spans="1:17" s="70" customFormat="1" ht="24" x14ac:dyDescent="0.3">
      <c r="A1999" s="70" t="s">
        <v>9778</v>
      </c>
      <c r="B1999" s="70" t="s">
        <v>3126</v>
      </c>
      <c r="C1999" s="70">
        <v>418</v>
      </c>
      <c r="D1999" s="70" t="s">
        <v>25582</v>
      </c>
      <c r="E1999" s="70" t="s">
        <v>4456</v>
      </c>
      <c r="F1999" s="70" t="s">
        <v>25583</v>
      </c>
      <c r="I1999" s="74" t="s">
        <v>25549</v>
      </c>
      <c r="K1999" s="70" t="s">
        <v>25584</v>
      </c>
      <c r="L1999" s="70">
        <v>200</v>
      </c>
      <c r="M1999" s="70">
        <v>1940</v>
      </c>
      <c r="N1999" s="70" t="s">
        <v>25585</v>
      </c>
      <c r="O1999" s="70" t="s">
        <v>4456</v>
      </c>
    </row>
    <row r="2000" spans="1:17" s="70" customFormat="1" x14ac:dyDescent="0.3">
      <c r="A2000" s="70" t="s">
        <v>10771</v>
      </c>
      <c r="B2000" s="70" t="s">
        <v>4262</v>
      </c>
      <c r="C2000" s="70">
        <v>418</v>
      </c>
      <c r="D2000" s="70" t="s">
        <v>25586</v>
      </c>
      <c r="E2000" s="70" t="s">
        <v>15422</v>
      </c>
      <c r="F2000" s="70">
        <v>226696119</v>
      </c>
      <c r="H2000" s="74" t="s">
        <v>25587</v>
      </c>
      <c r="I2000" s="70" t="s">
        <v>25588</v>
      </c>
      <c r="K2000" s="70" t="s">
        <v>25589</v>
      </c>
      <c r="N2000" s="70" t="s">
        <v>25590</v>
      </c>
      <c r="O2000" s="70" t="s">
        <v>4456</v>
      </c>
    </row>
    <row r="2001" spans="1:17" s="70" customFormat="1" ht="36" x14ac:dyDescent="0.3">
      <c r="A2001" s="70" t="s">
        <v>12070</v>
      </c>
      <c r="B2001" s="70" t="s">
        <v>5737</v>
      </c>
      <c r="C2001" s="70">
        <v>419</v>
      </c>
      <c r="D2001" s="70" t="s">
        <v>25592</v>
      </c>
      <c r="E2001" s="70" t="s">
        <v>25593</v>
      </c>
      <c r="F2001" s="70" t="s">
        <v>25594</v>
      </c>
      <c r="H2001" s="70" t="s">
        <v>25595</v>
      </c>
      <c r="I2001" s="74" t="s">
        <v>25596</v>
      </c>
      <c r="J2001" s="70">
        <v>8020744</v>
      </c>
      <c r="K2001" s="70" t="s">
        <v>25597</v>
      </c>
      <c r="L2001" s="70">
        <v>914</v>
      </c>
      <c r="M2001" s="70">
        <v>1984</v>
      </c>
      <c r="N2001" s="70" t="s">
        <v>25598</v>
      </c>
      <c r="O2001" s="70" t="s">
        <v>4456</v>
      </c>
      <c r="P2001" s="70" t="s">
        <v>15697</v>
      </c>
      <c r="Q2001" s="70" t="s">
        <v>25042</v>
      </c>
    </row>
    <row r="2002" spans="1:17" s="70" customFormat="1" x14ac:dyDescent="0.3">
      <c r="A2002" s="70" t="s">
        <v>9607</v>
      </c>
      <c r="B2002" s="70" t="s">
        <v>2910</v>
      </c>
      <c r="C2002" s="70">
        <v>419</v>
      </c>
      <c r="D2002" s="70" t="s">
        <v>25599</v>
      </c>
      <c r="E2002" s="70" t="s">
        <v>9179</v>
      </c>
      <c r="F2002" s="70">
        <v>228377600</v>
      </c>
      <c r="H2002" s="74" t="s">
        <v>25601</v>
      </c>
      <c r="I2002" s="74" t="s">
        <v>25600</v>
      </c>
      <c r="J2002" s="70">
        <v>6760505</v>
      </c>
      <c r="K2002" s="70" t="s">
        <v>25602</v>
      </c>
      <c r="L2002" s="70">
        <v>1219</v>
      </c>
      <c r="M2002" s="70">
        <v>1920</v>
      </c>
      <c r="N2002" s="70" t="s">
        <v>25603</v>
      </c>
      <c r="O2002" s="70" t="s">
        <v>4456</v>
      </c>
    </row>
    <row r="2003" spans="1:17" s="70" customFormat="1" x14ac:dyDescent="0.3">
      <c r="A2003" s="70" t="s">
        <v>10993</v>
      </c>
      <c r="B2003" s="70" t="s">
        <v>25591</v>
      </c>
      <c r="C2003" s="70">
        <v>419</v>
      </c>
      <c r="D2003" s="70" t="s">
        <v>25604</v>
      </c>
      <c r="E2003" s="70" t="s">
        <v>15700</v>
      </c>
      <c r="F2003" s="70" t="s">
        <v>25605</v>
      </c>
      <c r="H2003" s="74" t="s">
        <v>25606</v>
      </c>
      <c r="I2003" s="74" t="s">
        <v>25390</v>
      </c>
      <c r="J2003" s="70">
        <v>6200988</v>
      </c>
      <c r="K2003" s="70" t="s">
        <v>25391</v>
      </c>
      <c r="L2003" s="70">
        <v>1388</v>
      </c>
      <c r="M2003" s="70">
        <v>1950</v>
      </c>
      <c r="N2003" s="70" t="s">
        <v>25607</v>
      </c>
      <c r="O2003" s="70" t="s">
        <v>15700</v>
      </c>
    </row>
    <row r="2004" spans="1:17" s="70" customFormat="1" x14ac:dyDescent="0.3">
      <c r="A2004" s="70" t="s">
        <v>25608</v>
      </c>
      <c r="B2004" s="70" t="s">
        <v>2945</v>
      </c>
      <c r="C2004" s="70">
        <v>419</v>
      </c>
      <c r="D2004" s="70" t="s">
        <v>25609</v>
      </c>
      <c r="E2004" s="70" t="s">
        <v>9179</v>
      </c>
      <c r="F2004" s="70">
        <v>222803000</v>
      </c>
      <c r="H2004" s="75"/>
      <c r="I2004" s="74" t="s">
        <v>25390</v>
      </c>
      <c r="K2004" s="70" t="s">
        <v>25610</v>
      </c>
      <c r="L2004" s="70">
        <v>300</v>
      </c>
      <c r="M2004" s="70">
        <v>1990</v>
      </c>
      <c r="N2004" s="70" t="s">
        <v>25611</v>
      </c>
      <c r="O2004" s="70" t="s">
        <v>4456</v>
      </c>
    </row>
    <row r="2005" spans="1:17" s="70" customFormat="1" x14ac:dyDescent="0.3">
      <c r="A2005" s="70" t="s">
        <v>10054</v>
      </c>
      <c r="B2005" s="70" t="s">
        <v>3439</v>
      </c>
      <c r="C2005" s="70">
        <v>419</v>
      </c>
      <c r="D2005" s="70" t="s">
        <v>25612</v>
      </c>
      <c r="E2005" s="70" t="s">
        <v>9225</v>
      </c>
      <c r="F2005" s="70">
        <v>225568611</v>
      </c>
      <c r="H2005" s="74" t="s">
        <v>25613</v>
      </c>
      <c r="I2005" s="74" t="s">
        <v>25614</v>
      </c>
      <c r="K2005" s="70" t="s">
        <v>25615</v>
      </c>
      <c r="L2005" s="70">
        <v>7</v>
      </c>
      <c r="M2005" s="70">
        <v>1950</v>
      </c>
      <c r="N2005" s="70" t="s">
        <v>25616</v>
      </c>
      <c r="O2005" s="70" t="s">
        <v>4456</v>
      </c>
    </row>
    <row r="2006" spans="1:17" s="70" customFormat="1" x14ac:dyDescent="0.3">
      <c r="A2006" s="70" t="s">
        <v>10451</v>
      </c>
      <c r="B2006" s="70" t="s">
        <v>3890</v>
      </c>
      <c r="C2006" s="70">
        <v>419</v>
      </c>
      <c r="D2006" s="70" t="s">
        <v>25617</v>
      </c>
      <c r="E2006" s="70" t="s">
        <v>15415</v>
      </c>
      <c r="F2006" s="70">
        <v>225281680</v>
      </c>
      <c r="H2006" s="74" t="s">
        <v>25618</v>
      </c>
      <c r="I2006" s="74" t="s">
        <v>25619</v>
      </c>
      <c r="K2006" s="70" t="s">
        <v>25620</v>
      </c>
      <c r="L2006" s="70">
        <v>50</v>
      </c>
      <c r="M2006" s="70">
        <v>1991</v>
      </c>
      <c r="N2006" s="70" t="s">
        <v>25621</v>
      </c>
      <c r="O2006" s="70" t="s">
        <v>4456</v>
      </c>
    </row>
    <row r="2007" spans="1:17" s="70" customFormat="1" x14ac:dyDescent="0.3">
      <c r="A2007" s="70" t="s">
        <v>14282</v>
      </c>
      <c r="B2007" s="70" t="s">
        <v>8289</v>
      </c>
      <c r="C2007" s="70">
        <v>419</v>
      </c>
      <c r="D2007" s="70" t="s">
        <v>25622</v>
      </c>
      <c r="E2007" s="70" t="s">
        <v>15197</v>
      </c>
      <c r="F2007" s="70">
        <v>232750700</v>
      </c>
      <c r="H2007" s="74" t="s">
        <v>25623</v>
      </c>
      <c r="I2007" s="74" t="s">
        <v>25624</v>
      </c>
      <c r="K2007" s="70" t="s">
        <v>25625</v>
      </c>
      <c r="L2007" s="70">
        <v>12</v>
      </c>
      <c r="M2007" s="70">
        <v>2000</v>
      </c>
      <c r="N2007" s="70" t="s">
        <v>25626</v>
      </c>
      <c r="O2007" s="70" t="s">
        <v>4456</v>
      </c>
    </row>
    <row r="2008" spans="1:17" s="70" customFormat="1" ht="24" x14ac:dyDescent="0.3">
      <c r="A2008" s="70" t="s">
        <v>13473</v>
      </c>
      <c r="B2008" s="70" t="s">
        <v>7404</v>
      </c>
      <c r="C2008" s="70">
        <v>419</v>
      </c>
      <c r="D2008" s="70" t="s">
        <v>25627</v>
      </c>
      <c r="E2008" s="70" t="s">
        <v>9179</v>
      </c>
      <c r="F2008" s="70">
        <v>222112055</v>
      </c>
      <c r="I2008" s="74" t="s">
        <v>25628</v>
      </c>
      <c r="K2008" s="70" t="s">
        <v>25629</v>
      </c>
      <c r="L2008" s="70">
        <v>20</v>
      </c>
      <c r="M2008" s="70">
        <v>1998</v>
      </c>
      <c r="N2008" s="70" t="s">
        <v>25630</v>
      </c>
      <c r="O2008" s="70" t="s">
        <v>4456</v>
      </c>
    </row>
    <row r="2009" spans="1:17" s="70" customFormat="1" ht="48" x14ac:dyDescent="0.3">
      <c r="A2009" s="70" t="s">
        <v>13547</v>
      </c>
      <c r="B2009" s="70" t="s">
        <v>7480</v>
      </c>
      <c r="C2009" s="70">
        <v>420</v>
      </c>
      <c r="D2009" s="70" t="s">
        <v>25631</v>
      </c>
      <c r="E2009" s="70" t="s">
        <v>4456</v>
      </c>
      <c r="F2009" s="70" t="s">
        <v>25632</v>
      </c>
      <c r="H2009" s="74" t="s">
        <v>25633</v>
      </c>
      <c r="I2009" s="74" t="s">
        <v>25634</v>
      </c>
      <c r="J2009" s="70">
        <v>8330099</v>
      </c>
      <c r="K2009" s="70" t="s">
        <v>25635</v>
      </c>
      <c r="N2009" s="70" t="s">
        <v>25636</v>
      </c>
      <c r="O2009" s="70" t="s">
        <v>4456</v>
      </c>
    </row>
    <row r="2010" spans="1:17" s="70" customFormat="1" ht="48" x14ac:dyDescent="0.3">
      <c r="A2010" s="70" t="s">
        <v>13548</v>
      </c>
      <c r="B2010" s="70" t="s">
        <v>7481</v>
      </c>
      <c r="C2010" s="70">
        <v>420</v>
      </c>
      <c r="D2010" s="70" t="s">
        <v>25631</v>
      </c>
      <c r="E2010" s="70" t="s">
        <v>4456</v>
      </c>
      <c r="F2010" s="70">
        <v>223534400</v>
      </c>
      <c r="G2010" s="70">
        <v>223784788</v>
      </c>
      <c r="H2010" s="74" t="s">
        <v>25633</v>
      </c>
      <c r="I2010" s="74" t="s">
        <v>25637</v>
      </c>
      <c r="J2010" s="70">
        <v>8330099</v>
      </c>
      <c r="K2010" s="70" t="s">
        <v>25638</v>
      </c>
      <c r="N2010" s="70" t="s">
        <v>25636</v>
      </c>
      <c r="O2010" s="70" t="s">
        <v>4456</v>
      </c>
    </row>
    <row r="2011" spans="1:17" s="70" customFormat="1" ht="24" x14ac:dyDescent="0.3">
      <c r="A2011" s="70" t="s">
        <v>12136</v>
      </c>
      <c r="B2011" s="70" t="s">
        <v>5810</v>
      </c>
      <c r="C2011" s="70">
        <v>420</v>
      </c>
      <c r="D2011" s="70" t="s">
        <v>25642</v>
      </c>
      <c r="E2011" s="70" t="s">
        <v>4456</v>
      </c>
      <c r="F2011" s="70">
        <v>226752000</v>
      </c>
      <c r="H2011" s="74" t="s">
        <v>25639</v>
      </c>
      <c r="K2011" s="70" t="s">
        <v>25640</v>
      </c>
      <c r="N2011" s="70" t="s">
        <v>25641</v>
      </c>
      <c r="O2011" s="70" t="s">
        <v>4456</v>
      </c>
    </row>
    <row r="2012" spans="1:17" s="70" customFormat="1" x14ac:dyDescent="0.3">
      <c r="A2012" s="70" t="s">
        <v>12137</v>
      </c>
      <c r="B2012" s="70" t="s">
        <v>5811</v>
      </c>
      <c r="C2012" s="70">
        <v>420</v>
      </c>
      <c r="D2012" s="70" t="s">
        <v>25631</v>
      </c>
      <c r="E2012" s="70" t="s">
        <v>4456</v>
      </c>
      <c r="F2012" s="70">
        <v>226309000</v>
      </c>
      <c r="G2012" s="70">
        <v>226353938</v>
      </c>
      <c r="H2012" s="74" t="s">
        <v>25643</v>
      </c>
      <c r="K2012" s="70" t="s">
        <v>25644</v>
      </c>
      <c r="N2012" s="70" t="s">
        <v>25645</v>
      </c>
      <c r="O2012" s="70" t="s">
        <v>4456</v>
      </c>
    </row>
    <row r="2013" spans="1:17" s="70" customFormat="1" ht="36" x14ac:dyDescent="0.3">
      <c r="A2013" s="70" t="s">
        <v>14129</v>
      </c>
      <c r="B2013" s="70" t="s">
        <v>25646</v>
      </c>
      <c r="C2013" s="70">
        <v>420</v>
      </c>
      <c r="D2013" s="70" t="s">
        <v>25647</v>
      </c>
      <c r="E2013" s="70" t="s">
        <v>9179</v>
      </c>
      <c r="F2013" s="70" t="s">
        <v>25648</v>
      </c>
      <c r="H2013" s="74" t="s">
        <v>25649</v>
      </c>
      <c r="I2013" s="74" t="s">
        <v>25650</v>
      </c>
      <c r="K2013" s="70" t="s">
        <v>25651</v>
      </c>
      <c r="L2013" s="70">
        <v>7</v>
      </c>
      <c r="M2013" s="70">
        <v>1984</v>
      </c>
      <c r="N2013" s="70" t="s">
        <v>25652</v>
      </c>
      <c r="O2013" s="70" t="s">
        <v>4456</v>
      </c>
      <c r="P2013" s="70" t="s">
        <v>15697</v>
      </c>
      <c r="Q2013" s="70" t="s">
        <v>4460</v>
      </c>
    </row>
    <row r="2014" spans="1:17" s="70" customFormat="1" ht="24" x14ac:dyDescent="0.3">
      <c r="A2014" s="70" t="s">
        <v>12138</v>
      </c>
      <c r="B2014" s="70" t="s">
        <v>5812</v>
      </c>
      <c r="C2014" s="70">
        <v>421</v>
      </c>
      <c r="D2014" s="70" t="s">
        <v>25653</v>
      </c>
      <c r="E2014" s="70" t="s">
        <v>9179</v>
      </c>
      <c r="F2014" s="70" t="s">
        <v>25654</v>
      </c>
      <c r="I2014" s="74" t="s">
        <v>25655</v>
      </c>
      <c r="K2014" s="70" t="s">
        <v>25656</v>
      </c>
      <c r="N2014" s="70" t="s">
        <v>25657</v>
      </c>
      <c r="O2014" s="70" t="s">
        <v>4456</v>
      </c>
    </row>
    <row r="2015" spans="1:17" s="70" customFormat="1" x14ac:dyDescent="0.3">
      <c r="A2015" s="70" t="s">
        <v>12146</v>
      </c>
      <c r="B2015" s="70" t="s">
        <v>5820</v>
      </c>
      <c r="C2015" s="70">
        <v>421</v>
      </c>
      <c r="D2015" s="70" t="s">
        <v>25658</v>
      </c>
      <c r="E2015" s="70" t="s">
        <v>9267</v>
      </c>
      <c r="F2015" s="70">
        <v>224408300</v>
      </c>
      <c r="G2015" s="70">
        <v>224408301</v>
      </c>
      <c r="H2015" s="74" t="s">
        <v>25659</v>
      </c>
      <c r="I2015" s="74" t="s">
        <v>25660</v>
      </c>
      <c r="K2015" s="70" t="s">
        <v>25661</v>
      </c>
      <c r="L2015" s="70">
        <v>120</v>
      </c>
      <c r="M2015" s="70">
        <v>1977</v>
      </c>
      <c r="N2015" s="70" t="s">
        <v>25662</v>
      </c>
      <c r="O2015" s="70" t="s">
        <v>4456</v>
      </c>
    </row>
    <row r="2016" spans="1:17" s="70" customFormat="1" ht="24" x14ac:dyDescent="0.3">
      <c r="A2016" s="70" t="s">
        <v>11985</v>
      </c>
      <c r="B2016" s="70" t="s">
        <v>5637</v>
      </c>
      <c r="C2016" s="70">
        <v>421</v>
      </c>
      <c r="D2016" s="70" t="s">
        <v>25663</v>
      </c>
      <c r="E2016" s="70" t="s">
        <v>9179</v>
      </c>
      <c r="F2016" s="70" t="s">
        <v>25664</v>
      </c>
      <c r="I2016" s="74" t="s">
        <v>25665</v>
      </c>
      <c r="K2016" s="70" t="s">
        <v>25666</v>
      </c>
      <c r="L2016" s="70">
        <v>21</v>
      </c>
      <c r="M2016" s="70">
        <v>1988</v>
      </c>
      <c r="N2016" s="70" t="s">
        <v>25667</v>
      </c>
      <c r="O2016" s="70" t="s">
        <v>4456</v>
      </c>
    </row>
    <row r="2017" spans="1:17" s="70" customFormat="1" x14ac:dyDescent="0.3">
      <c r="A2017" s="70" t="s">
        <v>14436</v>
      </c>
      <c r="B2017" s="70" t="s">
        <v>8469</v>
      </c>
      <c r="C2017" s="70">
        <v>421</v>
      </c>
      <c r="D2017" s="70" t="s">
        <v>25668</v>
      </c>
      <c r="E2017" s="70" t="s">
        <v>15595</v>
      </c>
      <c r="F2017" s="70">
        <v>226552301</v>
      </c>
      <c r="H2017" s="74" t="s">
        <v>25669</v>
      </c>
      <c r="I2017" s="74" t="s">
        <v>25670</v>
      </c>
      <c r="K2017" s="70" t="s">
        <v>25671</v>
      </c>
      <c r="L2017" s="70">
        <v>650</v>
      </c>
      <c r="M2017" s="70">
        <v>1996</v>
      </c>
      <c r="N2017" s="70" t="s">
        <v>25672</v>
      </c>
      <c r="O2017" s="70" t="s">
        <v>4456</v>
      </c>
    </row>
    <row r="2018" spans="1:17" s="70" customFormat="1" ht="24" x14ac:dyDescent="0.3">
      <c r="A2018" s="70" t="s">
        <v>10610</v>
      </c>
      <c r="B2018" s="70" t="s">
        <v>4071</v>
      </c>
      <c r="C2018" s="70">
        <v>421</v>
      </c>
      <c r="D2018" s="70" t="s">
        <v>25673</v>
      </c>
      <c r="E2018" s="70" t="s">
        <v>15462</v>
      </c>
      <c r="F2018" s="70">
        <v>224968000</v>
      </c>
      <c r="I2018" s="74" t="s">
        <v>25674</v>
      </c>
      <c r="K2018" s="70" t="s">
        <v>25675</v>
      </c>
      <c r="L2018" s="70">
        <v>100</v>
      </c>
      <c r="N2018" s="70" t="s">
        <v>25676</v>
      </c>
      <c r="O2018" s="70" t="s">
        <v>4456</v>
      </c>
    </row>
    <row r="2019" spans="1:17" s="70" customFormat="1" x14ac:dyDescent="0.3">
      <c r="A2019" s="70" t="s">
        <v>13549</v>
      </c>
      <c r="B2019" s="70" t="s">
        <v>7482</v>
      </c>
      <c r="C2019" s="70">
        <v>421</v>
      </c>
      <c r="D2019" s="70" t="s">
        <v>25677</v>
      </c>
      <c r="E2019" s="70" t="s">
        <v>9179</v>
      </c>
      <c r="F2019" s="70">
        <v>222900400</v>
      </c>
      <c r="H2019" s="74" t="s">
        <v>25678</v>
      </c>
      <c r="I2019" s="74" t="s">
        <v>25679</v>
      </c>
      <c r="K2019" s="70" t="s">
        <v>25680</v>
      </c>
      <c r="L2019" s="70">
        <v>50</v>
      </c>
      <c r="N2019" s="70" t="s">
        <v>1580</v>
      </c>
      <c r="O2019" s="70" t="s">
        <v>4456</v>
      </c>
    </row>
    <row r="2020" spans="1:17" s="70" customFormat="1" ht="24" x14ac:dyDescent="0.3">
      <c r="A2020" s="70" t="s">
        <v>12139</v>
      </c>
      <c r="B2020" s="70" t="s">
        <v>5813</v>
      </c>
      <c r="C2020" s="70">
        <v>421</v>
      </c>
      <c r="D2020" s="70" t="s">
        <v>25681</v>
      </c>
      <c r="E2020" s="70" t="s">
        <v>9179</v>
      </c>
      <c r="F2020" s="70" t="s">
        <v>25682</v>
      </c>
      <c r="G2020" s="70">
        <v>223533210</v>
      </c>
      <c r="H2020" s="74" t="s">
        <v>25683</v>
      </c>
      <c r="I2020" s="74" t="s">
        <v>25684</v>
      </c>
      <c r="K2020" s="70" t="s">
        <v>25685</v>
      </c>
      <c r="L2020" s="70">
        <v>838</v>
      </c>
      <c r="M2020" s="70">
        <v>1983</v>
      </c>
      <c r="N2020" s="70" t="s">
        <v>25686</v>
      </c>
      <c r="O2020" s="70" t="s">
        <v>4456</v>
      </c>
      <c r="P2020" s="70" t="s">
        <v>18236</v>
      </c>
      <c r="Q2020" s="70" t="s">
        <v>15340</v>
      </c>
    </row>
    <row r="2021" spans="1:17" s="70" customFormat="1" ht="24" x14ac:dyDescent="0.3">
      <c r="A2021" s="70" t="s">
        <v>12765</v>
      </c>
      <c r="B2021" s="70" t="s">
        <v>25687</v>
      </c>
      <c r="C2021" s="70">
        <v>421</v>
      </c>
      <c r="D2021" s="70" t="s">
        <v>25688</v>
      </c>
      <c r="E2021" s="70" t="s">
        <v>25689</v>
      </c>
      <c r="F2021" s="70" t="s">
        <v>25690</v>
      </c>
      <c r="H2021" s="70" t="s">
        <v>25691</v>
      </c>
      <c r="I2021" s="74" t="s">
        <v>20070</v>
      </c>
      <c r="K2021" s="70" t="s">
        <v>25692</v>
      </c>
      <c r="L2021" s="70">
        <v>61</v>
      </c>
      <c r="N2021" s="70" t="s">
        <v>17496</v>
      </c>
      <c r="O2021" s="70" t="s">
        <v>25689</v>
      </c>
    </row>
    <row r="2022" spans="1:17" s="70" customFormat="1" x14ac:dyDescent="0.3">
      <c r="A2022" s="70" t="s">
        <v>12766</v>
      </c>
      <c r="B2022" s="70" t="s">
        <v>6603</v>
      </c>
      <c r="C2022" s="70">
        <v>422</v>
      </c>
      <c r="D2022" s="70" t="s">
        <v>25693</v>
      </c>
      <c r="E2022" s="70" t="s">
        <v>9179</v>
      </c>
      <c r="F2022" s="70">
        <v>227705000</v>
      </c>
      <c r="I2022" s="74" t="s">
        <v>20070</v>
      </c>
      <c r="K2022" s="70" t="s">
        <v>25694</v>
      </c>
      <c r="N2022" s="70" t="s">
        <v>25695</v>
      </c>
      <c r="O2022" s="70" t="s">
        <v>4456</v>
      </c>
    </row>
    <row r="2023" spans="1:17" s="70" customFormat="1" x14ac:dyDescent="0.3">
      <c r="A2023" s="70" t="s">
        <v>11265</v>
      </c>
      <c r="B2023" s="70" t="s">
        <v>4825</v>
      </c>
      <c r="C2023" s="70">
        <v>422</v>
      </c>
      <c r="D2023" s="70" t="s">
        <v>25696</v>
      </c>
      <c r="E2023" s="70" t="s">
        <v>17277</v>
      </c>
      <c r="F2023" s="70">
        <v>225251963</v>
      </c>
      <c r="G2023" s="70">
        <v>225252761</v>
      </c>
      <c r="H2023" s="74" t="s">
        <v>25697</v>
      </c>
      <c r="I2023" s="74" t="s">
        <v>25698</v>
      </c>
      <c r="K2023" s="70" t="s">
        <v>25699</v>
      </c>
      <c r="L2023" s="70">
        <v>50</v>
      </c>
      <c r="M2023" s="70">
        <v>1940</v>
      </c>
      <c r="N2023" s="70" t="s">
        <v>25700</v>
      </c>
      <c r="O2023" s="70" t="s">
        <v>4456</v>
      </c>
    </row>
    <row r="2024" spans="1:17" s="70" customFormat="1" ht="24" x14ac:dyDescent="0.3">
      <c r="A2024" s="70" t="s">
        <v>10217</v>
      </c>
      <c r="B2024" s="70" t="s">
        <v>3638</v>
      </c>
      <c r="C2024" s="70">
        <v>422</v>
      </c>
      <c r="D2024" s="70" t="s">
        <v>25701</v>
      </c>
      <c r="E2024" s="70" t="s">
        <v>15178</v>
      </c>
      <c r="F2024" s="70" t="s">
        <v>25702</v>
      </c>
      <c r="H2024" s="74" t="s">
        <v>25704</v>
      </c>
      <c r="I2024" s="74" t="s">
        <v>25703</v>
      </c>
      <c r="J2024" s="70">
        <v>8431628</v>
      </c>
      <c r="K2024" s="70" t="s">
        <v>25705</v>
      </c>
      <c r="L2024" s="70">
        <v>30</v>
      </c>
      <c r="M2024" s="70">
        <v>1948</v>
      </c>
      <c r="N2024" s="70" t="s">
        <v>25706</v>
      </c>
      <c r="O2024" s="70" t="s">
        <v>4456</v>
      </c>
    </row>
    <row r="2025" spans="1:17" s="70" customFormat="1" ht="24" x14ac:dyDescent="0.3">
      <c r="A2025" s="70" t="s">
        <v>11000</v>
      </c>
      <c r="B2025" s="70" t="s">
        <v>4531</v>
      </c>
      <c r="C2025" s="70">
        <v>422</v>
      </c>
      <c r="D2025" s="70" t="s">
        <v>25711</v>
      </c>
      <c r="E2025" s="70" t="s">
        <v>15115</v>
      </c>
      <c r="F2025" s="70" t="s">
        <v>25712</v>
      </c>
      <c r="H2025" s="74" t="s">
        <v>25713</v>
      </c>
      <c r="I2025" s="74" t="s">
        <v>25714</v>
      </c>
      <c r="K2025" s="70" t="s">
        <v>25715</v>
      </c>
      <c r="L2025" s="70">
        <v>70</v>
      </c>
      <c r="M2025" s="70">
        <v>1991</v>
      </c>
      <c r="N2025" s="70" t="s">
        <v>25716</v>
      </c>
      <c r="O2025" s="70" t="s">
        <v>4456</v>
      </c>
    </row>
    <row r="2026" spans="1:17" s="70" customFormat="1" ht="24" x14ac:dyDescent="0.3">
      <c r="A2026" s="70" t="s">
        <v>11001</v>
      </c>
      <c r="B2026" s="70" t="s">
        <v>4532</v>
      </c>
      <c r="C2026" s="70">
        <v>422</v>
      </c>
      <c r="D2026" s="70" t="s">
        <v>25717</v>
      </c>
      <c r="E2026" s="70" t="s">
        <v>9256</v>
      </c>
      <c r="F2026" s="70">
        <v>225448222</v>
      </c>
      <c r="G2026" s="70">
        <v>225448213</v>
      </c>
      <c r="I2026" s="74" t="s">
        <v>25718</v>
      </c>
      <c r="J2026" s="70">
        <v>9060045</v>
      </c>
      <c r="K2026" s="70" t="s">
        <v>25719</v>
      </c>
      <c r="L2026" s="70">
        <v>260</v>
      </c>
      <c r="M2026" s="70">
        <v>1997</v>
      </c>
      <c r="N2026" s="70" t="s">
        <v>25720</v>
      </c>
      <c r="O2026" s="70" t="s">
        <v>4456</v>
      </c>
      <c r="P2026" s="70" t="s">
        <v>25721</v>
      </c>
      <c r="Q2026" s="70" t="s">
        <v>25722</v>
      </c>
    </row>
    <row r="2027" spans="1:17" s="70" customFormat="1" ht="36" x14ac:dyDescent="0.3">
      <c r="A2027" s="70" t="s">
        <v>10563</v>
      </c>
      <c r="B2027" s="70" t="s">
        <v>4016</v>
      </c>
      <c r="C2027" s="70">
        <v>422</v>
      </c>
      <c r="D2027" s="70" t="s">
        <v>25723</v>
      </c>
      <c r="E2027" s="70" t="s">
        <v>15266</v>
      </c>
      <c r="F2027" s="70">
        <v>224817555</v>
      </c>
      <c r="H2027" s="70" t="s">
        <v>25724</v>
      </c>
      <c r="I2027" s="74" t="s">
        <v>25725</v>
      </c>
      <c r="J2027" s="70">
        <v>7770532</v>
      </c>
      <c r="K2027" s="70" t="s">
        <v>25726</v>
      </c>
      <c r="L2027" s="70">
        <v>30</v>
      </c>
      <c r="M2027" s="70">
        <v>1998</v>
      </c>
      <c r="N2027" s="70" t="s">
        <v>25727</v>
      </c>
      <c r="O2027" s="70" t="s">
        <v>4456</v>
      </c>
    </row>
    <row r="2028" spans="1:17" s="70" customFormat="1" x14ac:dyDescent="0.3">
      <c r="A2028" s="70" t="s">
        <v>11914</v>
      </c>
      <c r="B2028" s="70" t="s">
        <v>5551</v>
      </c>
      <c r="C2028" s="70">
        <v>422</v>
      </c>
      <c r="D2028" s="70" t="s">
        <v>25707</v>
      </c>
      <c r="E2028" s="70" t="s">
        <v>4456</v>
      </c>
      <c r="F2028" s="70">
        <v>227953500</v>
      </c>
      <c r="H2028" s="74" t="s">
        <v>25708</v>
      </c>
      <c r="I2028" s="74" t="s">
        <v>25709</v>
      </c>
      <c r="J2028" s="70">
        <v>8320256</v>
      </c>
      <c r="K2028" s="70" t="s">
        <v>25710</v>
      </c>
      <c r="L2028" s="70">
        <v>20</v>
      </c>
      <c r="M2028" s="70">
        <v>1994</v>
      </c>
      <c r="N2028" s="70" t="s">
        <v>16865</v>
      </c>
      <c r="O2028" s="70" t="s">
        <v>4456</v>
      </c>
      <c r="P2028" s="70" t="s">
        <v>15884</v>
      </c>
      <c r="Q2028" s="70" t="s">
        <v>9229</v>
      </c>
    </row>
    <row r="2029" spans="1:17" s="70" customFormat="1" ht="24" x14ac:dyDescent="0.3">
      <c r="A2029" s="70" t="s">
        <v>11030</v>
      </c>
      <c r="B2029" s="70" t="s">
        <v>4562</v>
      </c>
      <c r="C2029" s="70">
        <v>423</v>
      </c>
      <c r="D2029" s="70" t="s">
        <v>25728</v>
      </c>
      <c r="E2029" s="70" t="s">
        <v>15462</v>
      </c>
      <c r="F2029" s="70" t="s">
        <v>25729</v>
      </c>
      <c r="H2029" s="74" t="s">
        <v>25730</v>
      </c>
      <c r="I2029" s="74" t="s">
        <v>25731</v>
      </c>
      <c r="K2029" s="70" t="s">
        <v>25732</v>
      </c>
      <c r="L2029" s="70">
        <v>515</v>
      </c>
      <c r="M2029" s="70">
        <v>1984</v>
      </c>
      <c r="N2029" s="70" t="s">
        <v>17118</v>
      </c>
      <c r="O2029" s="70" t="s">
        <v>4456</v>
      </c>
    </row>
    <row r="2030" spans="1:17" s="70" customFormat="1" ht="24" x14ac:dyDescent="0.3">
      <c r="A2030" s="70" t="s">
        <v>10564</v>
      </c>
      <c r="B2030" s="70" t="s">
        <v>4017</v>
      </c>
      <c r="C2030" s="70">
        <v>423</v>
      </c>
      <c r="D2030" s="70" t="s">
        <v>25733</v>
      </c>
      <c r="E2030" s="70" t="s">
        <v>15197</v>
      </c>
      <c r="F2030" s="70" t="s">
        <v>25734</v>
      </c>
      <c r="H2030" s="74" t="s">
        <v>25735</v>
      </c>
      <c r="I2030" s="74" t="s">
        <v>25736</v>
      </c>
      <c r="K2030" s="70" t="s">
        <v>25737</v>
      </c>
      <c r="L2030" s="70">
        <v>600</v>
      </c>
      <c r="M2030" s="70">
        <v>1983</v>
      </c>
      <c r="N2030" s="70" t="s">
        <v>25738</v>
      </c>
      <c r="O2030" s="70" t="s">
        <v>4456</v>
      </c>
    </row>
    <row r="2031" spans="1:17" s="70" customFormat="1" x14ac:dyDescent="0.3">
      <c r="A2031" s="70" t="s">
        <v>9764</v>
      </c>
      <c r="B2031" s="70" t="s">
        <v>3109</v>
      </c>
      <c r="C2031" s="70">
        <v>423</v>
      </c>
      <c r="D2031" s="70" t="s">
        <v>25739</v>
      </c>
      <c r="E2031" s="70" t="s">
        <v>9151</v>
      </c>
      <c r="F2031" s="70">
        <v>222047625</v>
      </c>
      <c r="H2031" s="74" t="s">
        <v>25740</v>
      </c>
      <c r="I2031" s="74" t="s">
        <v>25741</v>
      </c>
      <c r="K2031" s="70" t="s">
        <v>25742</v>
      </c>
      <c r="L2031" s="70">
        <v>47</v>
      </c>
      <c r="M2031" s="70">
        <v>1975</v>
      </c>
      <c r="N2031" s="70" t="s">
        <v>25743</v>
      </c>
      <c r="O2031" s="70" t="s">
        <v>4456</v>
      </c>
    </row>
    <row r="2032" spans="1:17" s="70" customFormat="1" ht="24" x14ac:dyDescent="0.3">
      <c r="A2032" s="70" t="s">
        <v>11002</v>
      </c>
      <c r="B2032" s="70" t="s">
        <v>4533</v>
      </c>
      <c r="C2032" s="70">
        <v>423</v>
      </c>
      <c r="D2032" s="70" t="s">
        <v>25744</v>
      </c>
      <c r="E2032" s="70" t="s">
        <v>15197</v>
      </c>
      <c r="F2032" s="70" t="s">
        <v>25745</v>
      </c>
      <c r="G2032" s="70" t="s">
        <v>25745</v>
      </c>
      <c r="H2032" s="74" t="s">
        <v>25746</v>
      </c>
      <c r="K2032" s="70" t="s">
        <v>25747</v>
      </c>
      <c r="L2032" s="70">
        <v>25</v>
      </c>
      <c r="M2032" s="70">
        <v>1982</v>
      </c>
      <c r="N2032" s="70" t="s">
        <v>25748</v>
      </c>
      <c r="O2032" s="70" t="s">
        <v>4456</v>
      </c>
    </row>
    <row r="2033" spans="1:17" s="70" customFormat="1" ht="24" x14ac:dyDescent="0.3">
      <c r="A2033" s="70" t="s">
        <v>10738</v>
      </c>
      <c r="B2033" s="70" t="s">
        <v>4226</v>
      </c>
      <c r="C2033" s="70">
        <v>423</v>
      </c>
      <c r="D2033" s="70" t="s">
        <v>25749</v>
      </c>
      <c r="E2033" s="70" t="s">
        <v>15673</v>
      </c>
      <c r="F2033" s="70" t="s">
        <v>25750</v>
      </c>
      <c r="H2033" s="74" t="s">
        <v>25751</v>
      </c>
      <c r="I2033" s="74" t="s">
        <v>25752</v>
      </c>
      <c r="K2033" s="70" t="s">
        <v>25753</v>
      </c>
      <c r="L2033" s="70">
        <v>63</v>
      </c>
      <c r="M2033" s="70">
        <v>1987</v>
      </c>
      <c r="N2033" s="70" t="s">
        <v>25754</v>
      </c>
      <c r="O2033" s="70" t="s">
        <v>4456</v>
      </c>
      <c r="P2033" s="70" t="s">
        <v>15884</v>
      </c>
      <c r="Q2033" s="70" t="s">
        <v>15593</v>
      </c>
    </row>
    <row r="2034" spans="1:17" s="70" customFormat="1" ht="24" x14ac:dyDescent="0.3">
      <c r="A2034" s="70" t="s">
        <v>11346</v>
      </c>
      <c r="B2034" s="70" t="s">
        <v>4915</v>
      </c>
      <c r="C2034" s="70">
        <v>423</v>
      </c>
      <c r="D2034" s="70" t="s">
        <v>25755</v>
      </c>
      <c r="E2034" s="70" t="s">
        <v>15462</v>
      </c>
      <c r="F2034" s="70" t="s">
        <v>25756</v>
      </c>
      <c r="H2034" s="74" t="s">
        <v>25757</v>
      </c>
      <c r="I2034" s="74" t="s">
        <v>25758</v>
      </c>
      <c r="J2034" s="70">
        <v>9260060</v>
      </c>
      <c r="K2034" s="70" t="s">
        <v>25759</v>
      </c>
      <c r="L2034" s="70">
        <v>190</v>
      </c>
      <c r="M2034" s="70">
        <v>1977</v>
      </c>
      <c r="N2034" s="70" t="s">
        <v>25760</v>
      </c>
      <c r="O2034" s="70" t="s">
        <v>4456</v>
      </c>
      <c r="P2034" s="70" t="s">
        <v>15884</v>
      </c>
      <c r="Q2034" s="70" t="s">
        <v>25761</v>
      </c>
    </row>
    <row r="2035" spans="1:17" s="70" customFormat="1" ht="24" x14ac:dyDescent="0.3">
      <c r="A2035" s="70" t="s">
        <v>11732</v>
      </c>
      <c r="B2035" s="70" t="s">
        <v>5343</v>
      </c>
      <c r="C2035" s="70">
        <v>423</v>
      </c>
      <c r="D2035" s="70" t="s">
        <v>25762</v>
      </c>
      <c r="E2035" s="70" t="s">
        <v>15588</v>
      </c>
      <c r="F2035" s="70" t="s">
        <v>25763</v>
      </c>
      <c r="G2035" s="70">
        <v>222371571</v>
      </c>
      <c r="H2035" s="74" t="s">
        <v>25764</v>
      </c>
      <c r="I2035" s="74" t="s">
        <v>25765</v>
      </c>
      <c r="K2035" s="70" t="s">
        <v>25766</v>
      </c>
      <c r="L2035" s="70">
        <v>30</v>
      </c>
      <c r="M2035" s="70">
        <v>1983</v>
      </c>
      <c r="N2035" s="70" t="s">
        <v>25767</v>
      </c>
      <c r="O2035" s="70" t="s">
        <v>4456</v>
      </c>
    </row>
    <row r="2036" spans="1:17" s="70" customFormat="1" x14ac:dyDescent="0.3">
      <c r="A2036" s="70" t="s">
        <v>14354</v>
      </c>
      <c r="B2036" s="70" t="s">
        <v>8370</v>
      </c>
      <c r="C2036" s="70">
        <v>424</v>
      </c>
      <c r="D2036" s="70" t="s">
        <v>25768</v>
      </c>
      <c r="E2036" s="70" t="s">
        <v>15120</v>
      </c>
      <c r="F2036" s="70">
        <v>227702600</v>
      </c>
      <c r="H2036" s="74" t="s">
        <v>25769</v>
      </c>
      <c r="I2036" s="74" t="s">
        <v>25770</v>
      </c>
      <c r="K2036" s="70" t="s">
        <v>25771</v>
      </c>
      <c r="N2036" s="70" t="s">
        <v>20444</v>
      </c>
      <c r="O2036" s="70" t="s">
        <v>4456</v>
      </c>
    </row>
    <row r="2037" spans="1:17" s="70" customFormat="1" x14ac:dyDescent="0.3">
      <c r="A2037" s="70" t="s">
        <v>12254</v>
      </c>
      <c r="B2037" s="70" t="s">
        <v>5934</v>
      </c>
      <c r="C2037" s="70">
        <v>424</v>
      </c>
      <c r="D2037" s="70" t="s">
        <v>25772</v>
      </c>
      <c r="E2037" s="70" t="s">
        <v>4456</v>
      </c>
      <c r="F2037" s="70">
        <v>226882258</v>
      </c>
      <c r="H2037" s="74" t="s">
        <v>25773</v>
      </c>
      <c r="I2037" s="74" t="s">
        <v>25775</v>
      </c>
      <c r="K2037" s="70" t="s">
        <v>25774</v>
      </c>
      <c r="L2037" s="70">
        <v>70</v>
      </c>
      <c r="M2037" s="70">
        <v>1980</v>
      </c>
      <c r="N2037" s="70" t="s">
        <v>25776</v>
      </c>
      <c r="O2037" s="70" t="s">
        <v>4456</v>
      </c>
    </row>
    <row r="2038" spans="1:17" s="70" customFormat="1" x14ac:dyDescent="0.3">
      <c r="A2038" s="70" t="s">
        <v>11712</v>
      </c>
      <c r="B2038" s="70" t="s">
        <v>5319</v>
      </c>
      <c r="C2038" s="70">
        <v>424</v>
      </c>
      <c r="D2038" s="70" t="s">
        <v>18217</v>
      </c>
      <c r="E2038" s="70" t="s">
        <v>16907</v>
      </c>
      <c r="F2038" s="70">
        <v>224423600</v>
      </c>
      <c r="H2038" s="74" t="s">
        <v>25777</v>
      </c>
      <c r="I2038" s="74" t="s">
        <v>25778</v>
      </c>
      <c r="K2038" s="70" t="s">
        <v>25779</v>
      </c>
      <c r="L2038" s="70">
        <v>530</v>
      </c>
      <c r="M2038" s="70">
        <v>1954</v>
      </c>
      <c r="N2038" s="70" t="s">
        <v>25780</v>
      </c>
      <c r="O2038" s="70" t="s">
        <v>4456</v>
      </c>
    </row>
    <row r="2039" spans="1:17" s="70" customFormat="1" ht="24" x14ac:dyDescent="0.3">
      <c r="A2039" s="70" t="s">
        <v>10937</v>
      </c>
      <c r="B2039" s="70" t="s">
        <v>4451</v>
      </c>
      <c r="C2039" s="70">
        <v>424</v>
      </c>
      <c r="D2039" s="70" t="s">
        <v>25781</v>
      </c>
      <c r="E2039" s="70" t="s">
        <v>9179</v>
      </c>
      <c r="F2039" s="70" t="s">
        <v>25782</v>
      </c>
      <c r="H2039" s="74" t="s">
        <v>25783</v>
      </c>
      <c r="I2039" s="74" t="s">
        <v>25784</v>
      </c>
      <c r="K2039" s="70" t="s">
        <v>25785</v>
      </c>
      <c r="L2039" s="70">
        <v>5</v>
      </c>
      <c r="M2039" s="70">
        <v>1996</v>
      </c>
      <c r="N2039" s="70" t="s">
        <v>25368</v>
      </c>
      <c r="O2039" s="70" t="s">
        <v>4456</v>
      </c>
      <c r="P2039" s="70" t="s">
        <v>15884</v>
      </c>
      <c r="Q2039" s="70" t="s">
        <v>4460</v>
      </c>
    </row>
    <row r="2040" spans="1:17" s="70" customFormat="1" x14ac:dyDescent="0.3">
      <c r="A2040" s="70" t="s">
        <v>11811</v>
      </c>
      <c r="B2040" s="70" t="s">
        <v>5436</v>
      </c>
      <c r="C2040" s="70">
        <v>424</v>
      </c>
      <c r="D2040" s="70" t="s">
        <v>25786</v>
      </c>
      <c r="E2040" s="70" t="s">
        <v>9151</v>
      </c>
      <c r="F2040" s="70">
        <v>224843400</v>
      </c>
      <c r="I2040" s="74" t="s">
        <v>25787</v>
      </c>
      <c r="J2040" s="70">
        <v>7500014</v>
      </c>
      <c r="K2040" s="70" t="s">
        <v>25788</v>
      </c>
      <c r="L2040" s="70">
        <v>67</v>
      </c>
      <c r="M2040" s="70">
        <v>1985</v>
      </c>
      <c r="N2040" s="70" t="s">
        <v>23759</v>
      </c>
      <c r="O2040" s="70" t="s">
        <v>4456</v>
      </c>
    </row>
    <row r="2041" spans="1:17" s="70" customFormat="1" ht="24" x14ac:dyDescent="0.3">
      <c r="A2041" s="70" t="s">
        <v>13000</v>
      </c>
      <c r="B2041" s="70" t="s">
        <v>6888</v>
      </c>
      <c r="C2041" s="70">
        <v>424</v>
      </c>
      <c r="D2041" s="70" t="s">
        <v>25789</v>
      </c>
      <c r="E2041" s="70" t="s">
        <v>15178</v>
      </c>
      <c r="F2041" s="70">
        <v>226232000</v>
      </c>
      <c r="H2041" s="74" t="s">
        <v>25790</v>
      </c>
      <c r="I2041" s="74" t="s">
        <v>25791</v>
      </c>
      <c r="J2041" s="70">
        <v>8590482</v>
      </c>
      <c r="K2041" s="70" t="s">
        <v>25792</v>
      </c>
      <c r="L2041" s="70">
        <v>100</v>
      </c>
      <c r="M2041" s="70">
        <v>1978</v>
      </c>
      <c r="N2041" s="70" t="s">
        <v>25793</v>
      </c>
      <c r="O2041" s="70" t="s">
        <v>4456</v>
      </c>
    </row>
    <row r="2042" spans="1:17" s="70" customFormat="1" ht="36" x14ac:dyDescent="0.3">
      <c r="A2042" s="70" t="s">
        <v>14161</v>
      </c>
      <c r="B2042" s="70" t="s">
        <v>8144</v>
      </c>
      <c r="C2042" s="70">
        <v>424</v>
      </c>
      <c r="D2042" s="70" t="s">
        <v>25794</v>
      </c>
      <c r="E2042" s="70" t="s">
        <v>9179</v>
      </c>
      <c r="F2042" s="70" t="s">
        <v>25795</v>
      </c>
      <c r="H2042" s="70" t="s">
        <v>25796</v>
      </c>
      <c r="I2042" s="70" t="s">
        <v>25797</v>
      </c>
      <c r="K2042" s="70" t="s">
        <v>25798</v>
      </c>
      <c r="L2042" s="70">
        <v>10</v>
      </c>
      <c r="M2042" s="70">
        <v>2009</v>
      </c>
      <c r="N2042" s="70" t="s">
        <v>25799</v>
      </c>
      <c r="O2042" s="70" t="s">
        <v>4456</v>
      </c>
    </row>
    <row r="2043" spans="1:17" s="70" customFormat="1" ht="36" x14ac:dyDescent="0.3">
      <c r="A2043" s="70" t="s">
        <v>13450</v>
      </c>
      <c r="B2043" s="70" t="s">
        <v>7380</v>
      </c>
      <c r="C2043" s="70">
        <v>425</v>
      </c>
      <c r="D2043" s="70" t="s">
        <v>25800</v>
      </c>
      <c r="E2043" s="70" t="s">
        <v>9179</v>
      </c>
      <c r="F2043" s="70">
        <v>226315000</v>
      </c>
      <c r="G2043" s="70" t="s">
        <v>25801</v>
      </c>
      <c r="H2043" s="74" t="s">
        <v>25802</v>
      </c>
      <c r="I2043" s="70" t="s">
        <v>25803</v>
      </c>
      <c r="J2043" s="70">
        <v>7550647</v>
      </c>
      <c r="K2043" s="70" t="s">
        <v>25804</v>
      </c>
      <c r="L2043" s="70">
        <v>300</v>
      </c>
      <c r="M2043" s="70">
        <v>1979</v>
      </c>
      <c r="N2043" s="70" t="s">
        <v>25805</v>
      </c>
      <c r="O2043" s="70" t="s">
        <v>4456</v>
      </c>
    </row>
    <row r="2044" spans="1:17" s="70" customFormat="1" x14ac:dyDescent="0.3">
      <c r="A2044" s="70" t="s">
        <v>11624</v>
      </c>
      <c r="B2044" s="70" t="s">
        <v>5216</v>
      </c>
      <c r="C2044" s="70">
        <v>425</v>
      </c>
      <c r="D2044" s="70" t="s">
        <v>25806</v>
      </c>
      <c r="E2044" s="70" t="s">
        <v>4456</v>
      </c>
      <c r="F2044" s="70">
        <v>224814910</v>
      </c>
      <c r="H2044" s="74" t="s">
        <v>25807</v>
      </c>
      <c r="I2044" s="74" t="s">
        <v>25808</v>
      </c>
      <c r="J2044" s="70">
        <v>8340530</v>
      </c>
      <c r="K2044" s="70" t="s">
        <v>25809</v>
      </c>
      <c r="L2044" s="70">
        <v>13</v>
      </c>
      <c r="M2044" s="70">
        <v>1982</v>
      </c>
      <c r="N2044" s="70" t="s">
        <v>25810</v>
      </c>
      <c r="O2044" s="70" t="s">
        <v>4456</v>
      </c>
    </row>
    <row r="2045" spans="1:17" s="70" customFormat="1" ht="24" x14ac:dyDescent="0.3">
      <c r="A2045" s="70" t="s">
        <v>11667</v>
      </c>
      <c r="B2045" s="70" t="s">
        <v>5268</v>
      </c>
      <c r="C2045" s="70">
        <v>425</v>
      </c>
      <c r="D2045" s="70" t="s">
        <v>25811</v>
      </c>
      <c r="E2045" s="70" t="s">
        <v>15115</v>
      </c>
      <c r="F2045" s="70" t="s">
        <v>25812</v>
      </c>
      <c r="H2045" s="74" t="s">
        <v>25813</v>
      </c>
      <c r="I2045" s="74" t="s">
        <v>25814</v>
      </c>
      <c r="J2045" s="70">
        <v>8500090</v>
      </c>
      <c r="K2045" s="70" t="s">
        <v>25815</v>
      </c>
      <c r="L2045" s="70">
        <v>17</v>
      </c>
      <c r="M2045" s="70">
        <v>2005</v>
      </c>
      <c r="N2045" s="70" t="s">
        <v>25816</v>
      </c>
      <c r="O2045" s="70" t="s">
        <v>4456</v>
      </c>
    </row>
    <row r="2046" spans="1:17" s="70" customFormat="1" ht="36" x14ac:dyDescent="0.3">
      <c r="A2046" s="70" t="s">
        <v>11755</v>
      </c>
      <c r="B2046" s="70" t="s">
        <v>5368</v>
      </c>
      <c r="C2046" s="70">
        <v>425</v>
      </c>
      <c r="D2046" s="70" t="s">
        <v>25817</v>
      </c>
      <c r="E2046" s="70" t="s">
        <v>15235</v>
      </c>
      <c r="F2046" s="70" t="s">
        <v>25818</v>
      </c>
      <c r="G2046" s="70" t="s">
        <v>25819</v>
      </c>
      <c r="H2046" s="74" t="s">
        <v>25820</v>
      </c>
      <c r="I2046" s="74" t="s">
        <v>25821</v>
      </c>
      <c r="J2046" s="70">
        <v>8380504</v>
      </c>
      <c r="K2046" s="70" t="s">
        <v>25822</v>
      </c>
      <c r="L2046" s="70">
        <v>50</v>
      </c>
      <c r="M2046" s="70">
        <v>1986</v>
      </c>
      <c r="N2046" s="70" t="s">
        <v>25823</v>
      </c>
      <c r="O2046" s="70" t="s">
        <v>4456</v>
      </c>
    </row>
    <row r="2047" spans="1:17" s="70" customFormat="1" x14ac:dyDescent="0.3">
      <c r="A2047" s="70" t="s">
        <v>11713</v>
      </c>
      <c r="B2047" s="70" t="s">
        <v>5320</v>
      </c>
      <c r="C2047" s="70">
        <v>425</v>
      </c>
      <c r="D2047" s="70" t="s">
        <v>25824</v>
      </c>
      <c r="E2047" s="70" t="s">
        <v>15415</v>
      </c>
      <c r="F2047" s="70">
        <v>224985600</v>
      </c>
      <c r="H2047" s="74" t="s">
        <v>25825</v>
      </c>
      <c r="I2047" s="74" t="s">
        <v>25826</v>
      </c>
      <c r="K2047" s="76">
        <v>764148290</v>
      </c>
      <c r="L2047" s="70">
        <v>106</v>
      </c>
      <c r="N2047" s="70" t="s">
        <v>25827</v>
      </c>
      <c r="O2047" s="70" t="s">
        <v>4456</v>
      </c>
      <c r="P2047" s="70" t="s">
        <v>15884</v>
      </c>
      <c r="Q2047" s="70" t="s">
        <v>9229</v>
      </c>
    </row>
    <row r="2048" spans="1:17" s="70" customFormat="1" ht="24" x14ac:dyDescent="0.3">
      <c r="A2048" s="70" t="s">
        <v>14162</v>
      </c>
      <c r="B2048" s="70" t="s">
        <v>8145</v>
      </c>
      <c r="C2048" s="70">
        <v>425</v>
      </c>
      <c r="D2048" s="70" t="s">
        <v>25828</v>
      </c>
      <c r="E2048" s="70" t="s">
        <v>9151</v>
      </c>
      <c r="F2048" s="70" t="s">
        <v>25829</v>
      </c>
      <c r="H2048" s="70" t="s">
        <v>25830</v>
      </c>
      <c r="I2048" s="74" t="s">
        <v>25831</v>
      </c>
      <c r="J2048" s="70">
        <v>7510057</v>
      </c>
      <c r="K2048" s="70" t="s">
        <v>25832</v>
      </c>
      <c r="L2048" s="70">
        <v>8</v>
      </c>
      <c r="M2048" s="70">
        <v>1982</v>
      </c>
      <c r="N2048" s="70" t="s">
        <v>25833</v>
      </c>
      <c r="O2048" s="70" t="s">
        <v>4456</v>
      </c>
    </row>
    <row r="2049" spans="1:17" s="70" customFormat="1" x14ac:dyDescent="0.3">
      <c r="A2049" s="70" t="s">
        <v>10510</v>
      </c>
      <c r="B2049" s="70" t="s">
        <v>3957</v>
      </c>
      <c r="C2049" s="70">
        <v>425</v>
      </c>
      <c r="D2049" s="70" t="s">
        <v>25834</v>
      </c>
      <c r="E2049" s="70" t="s">
        <v>9256</v>
      </c>
      <c r="F2049" s="70">
        <v>224116000</v>
      </c>
      <c r="G2049" s="70">
        <v>224116060</v>
      </c>
      <c r="H2049" s="74" t="s">
        <v>25835</v>
      </c>
      <c r="I2049" s="74" t="s">
        <v>25836</v>
      </c>
      <c r="J2049" s="70">
        <v>9070003</v>
      </c>
      <c r="K2049" s="70" t="s">
        <v>25837</v>
      </c>
      <c r="L2049" s="70">
        <v>100</v>
      </c>
      <c r="M2049" s="70">
        <v>1991</v>
      </c>
      <c r="N2049" s="70" t="s">
        <v>25838</v>
      </c>
      <c r="O2049" s="70" t="s">
        <v>4456</v>
      </c>
    </row>
    <row r="2050" spans="1:17" s="70" customFormat="1" ht="24" x14ac:dyDescent="0.3">
      <c r="A2050" s="70" t="s">
        <v>11540</v>
      </c>
      <c r="B2050" s="70" t="s">
        <v>5125</v>
      </c>
      <c r="C2050" s="70">
        <v>426</v>
      </c>
      <c r="D2050" s="70" t="s">
        <v>25839</v>
      </c>
      <c r="E2050" s="70" t="s">
        <v>4456</v>
      </c>
      <c r="F2050" s="70" t="s">
        <v>25840</v>
      </c>
      <c r="G2050" s="70">
        <v>226980668</v>
      </c>
      <c r="H2050" s="74" t="s">
        <v>25841</v>
      </c>
      <c r="I2050" s="74" t="s">
        <v>25842</v>
      </c>
      <c r="J2050" s="70">
        <v>8370008</v>
      </c>
      <c r="K2050" s="70" t="s">
        <v>25843</v>
      </c>
      <c r="L2050" s="70">
        <v>10</v>
      </c>
      <c r="M2050" s="70">
        <v>1979</v>
      </c>
      <c r="N2050" s="70" t="s">
        <v>25844</v>
      </c>
      <c r="O2050" s="70" t="s">
        <v>4456</v>
      </c>
    </row>
    <row r="2051" spans="1:17" s="70" customFormat="1" x14ac:dyDescent="0.3">
      <c r="A2051" s="70" t="s">
        <v>13325</v>
      </c>
      <c r="B2051" s="70" t="s">
        <v>7251</v>
      </c>
      <c r="C2051" s="70">
        <v>426</v>
      </c>
      <c r="D2051" s="70" t="s">
        <v>25845</v>
      </c>
      <c r="E2051" s="70" t="s">
        <v>9179</v>
      </c>
      <c r="F2051" s="70">
        <v>223725000</v>
      </c>
      <c r="H2051" s="74" t="s">
        <v>25846</v>
      </c>
      <c r="I2051" s="74" t="s">
        <v>25847</v>
      </c>
      <c r="J2051" s="70">
        <v>7550011</v>
      </c>
      <c r="K2051" s="70" t="s">
        <v>25848</v>
      </c>
      <c r="L2051" s="70">
        <v>250</v>
      </c>
      <c r="M2051" s="70">
        <v>1946</v>
      </c>
      <c r="N2051" s="70" t="s">
        <v>25849</v>
      </c>
      <c r="O2051" s="70" t="s">
        <v>4456</v>
      </c>
      <c r="P2051" s="70" t="s">
        <v>15884</v>
      </c>
      <c r="Q2051" s="70" t="s">
        <v>4460</v>
      </c>
    </row>
    <row r="2052" spans="1:17" s="70" customFormat="1" ht="24" x14ac:dyDescent="0.3">
      <c r="A2052" s="70" t="s">
        <v>11812</v>
      </c>
      <c r="B2052" s="70" t="s">
        <v>5437</v>
      </c>
      <c r="C2052" s="70">
        <v>426</v>
      </c>
      <c r="D2052" s="70" t="s">
        <v>25850</v>
      </c>
      <c r="E2052" s="70" t="s">
        <v>15178</v>
      </c>
      <c r="F2052" s="70">
        <v>225824400</v>
      </c>
      <c r="G2052" s="70" t="s">
        <v>25851</v>
      </c>
      <c r="H2052" s="74" t="s">
        <v>25852</v>
      </c>
      <c r="I2052" s="70" t="s">
        <v>25853</v>
      </c>
      <c r="J2052" s="70">
        <v>8580694</v>
      </c>
      <c r="K2052" s="70" t="s">
        <v>25854</v>
      </c>
      <c r="L2052" s="70">
        <v>5</v>
      </c>
      <c r="M2052" s="70">
        <v>1991</v>
      </c>
      <c r="N2052" s="70" t="s">
        <v>25855</v>
      </c>
      <c r="O2052" s="70" t="s">
        <v>4456</v>
      </c>
    </row>
    <row r="2053" spans="1:17" s="70" customFormat="1" x14ac:dyDescent="0.3">
      <c r="A2053" s="70" t="s">
        <v>10329</v>
      </c>
      <c r="B2053" s="70" t="s">
        <v>3758</v>
      </c>
      <c r="C2053" s="70">
        <v>426</v>
      </c>
      <c r="D2053" s="70" t="s">
        <v>25856</v>
      </c>
      <c r="E2053" s="70" t="s">
        <v>15120</v>
      </c>
      <c r="F2053" s="70">
        <v>227778207</v>
      </c>
      <c r="G2053" s="70">
        <v>227773674</v>
      </c>
      <c r="H2053" s="74" t="s">
        <v>25857</v>
      </c>
      <c r="I2053" s="74" t="s">
        <v>25858</v>
      </c>
      <c r="K2053" s="70" t="s">
        <v>25859</v>
      </c>
      <c r="L2053" s="70">
        <v>22</v>
      </c>
      <c r="M2053" s="70">
        <v>1949</v>
      </c>
      <c r="N2053" s="70" t="s">
        <v>25860</v>
      </c>
      <c r="O2053" s="70" t="s">
        <v>4456</v>
      </c>
    </row>
    <row r="2054" spans="1:17" s="70" customFormat="1" ht="24" x14ac:dyDescent="0.3">
      <c r="A2054" s="70" t="s">
        <v>12088</v>
      </c>
      <c r="B2054" s="70" t="s">
        <v>5755</v>
      </c>
      <c r="C2054" s="70">
        <v>426</v>
      </c>
      <c r="D2054" s="70" t="s">
        <v>25861</v>
      </c>
      <c r="E2054" s="70" t="s">
        <v>4456</v>
      </c>
      <c r="F2054" s="70" t="s">
        <v>25862</v>
      </c>
      <c r="H2054" s="70" t="s">
        <v>25863</v>
      </c>
      <c r="I2054" s="74" t="s">
        <v>25864</v>
      </c>
      <c r="K2054" s="70" t="s">
        <v>25865</v>
      </c>
      <c r="L2054" s="70">
        <v>88</v>
      </c>
      <c r="M2054" s="70">
        <v>1972</v>
      </c>
      <c r="N2054" s="70" t="s">
        <v>25866</v>
      </c>
      <c r="O2054" s="70" t="s">
        <v>4456</v>
      </c>
      <c r="P2054" s="70" t="s">
        <v>9155</v>
      </c>
      <c r="Q2054" s="70" t="s">
        <v>4460</v>
      </c>
    </row>
    <row r="2055" spans="1:17" s="70" customFormat="1" ht="24" x14ac:dyDescent="0.3">
      <c r="A2055" s="70" t="s">
        <v>13824</v>
      </c>
      <c r="B2055" s="70" t="s">
        <v>7771</v>
      </c>
      <c r="C2055" s="70">
        <v>426</v>
      </c>
      <c r="D2055" s="70" t="s">
        <v>25867</v>
      </c>
      <c r="E2055" s="70" t="s">
        <v>9151</v>
      </c>
      <c r="F2055" s="70">
        <v>225975000</v>
      </c>
      <c r="I2055" s="74" t="s">
        <v>25868</v>
      </c>
      <c r="K2055" s="70" t="s">
        <v>25869</v>
      </c>
      <c r="L2055" s="70">
        <v>80</v>
      </c>
      <c r="M2055" s="70">
        <v>1981</v>
      </c>
      <c r="N2055" s="70" t="s">
        <v>15356</v>
      </c>
      <c r="O2055" s="70" t="s">
        <v>4456</v>
      </c>
    </row>
    <row r="2056" spans="1:17" s="70" customFormat="1" ht="24" x14ac:dyDescent="0.3">
      <c r="A2056" s="70" t="s">
        <v>10902</v>
      </c>
      <c r="B2056" s="70" t="s">
        <v>4411</v>
      </c>
      <c r="C2056" s="70">
        <v>426</v>
      </c>
      <c r="D2056" s="70" t="s">
        <v>25870</v>
      </c>
      <c r="E2056" s="70" t="s">
        <v>9179</v>
      </c>
      <c r="F2056" s="70">
        <v>223283600</v>
      </c>
      <c r="H2056" s="74" t="s">
        <v>25871</v>
      </c>
      <c r="I2056" s="74" t="s">
        <v>25872</v>
      </c>
      <c r="K2056" s="70" t="s">
        <v>25873</v>
      </c>
      <c r="L2056" s="70">
        <v>400</v>
      </c>
      <c r="M2056" s="70">
        <v>2009</v>
      </c>
      <c r="N2056" s="70" t="s">
        <v>25874</v>
      </c>
      <c r="O2056" s="70" t="s">
        <v>4456</v>
      </c>
      <c r="P2056" s="70" t="s">
        <v>18236</v>
      </c>
      <c r="Q2056" s="70" t="s">
        <v>25875</v>
      </c>
    </row>
    <row r="2057" spans="1:17" s="70" customFormat="1" x14ac:dyDescent="0.3">
      <c r="A2057" s="70" t="s">
        <v>12612</v>
      </c>
      <c r="B2057" s="70" t="s">
        <v>6327</v>
      </c>
      <c r="C2057" s="70">
        <v>427</v>
      </c>
      <c r="D2057" s="70" t="s">
        <v>25879</v>
      </c>
      <c r="E2057" s="70" t="s">
        <v>9179</v>
      </c>
      <c r="F2057" s="70">
        <v>223612848</v>
      </c>
      <c r="G2057" s="70">
        <v>223283821</v>
      </c>
      <c r="H2057" s="74" t="s">
        <v>25880</v>
      </c>
      <c r="I2057" s="74" t="s">
        <v>25872</v>
      </c>
      <c r="J2057" s="70">
        <v>7560995</v>
      </c>
      <c r="K2057" s="70" t="s">
        <v>25881</v>
      </c>
      <c r="L2057" s="70">
        <v>1100</v>
      </c>
      <c r="M2057" s="70">
        <v>1990</v>
      </c>
      <c r="N2057" s="70" t="s">
        <v>25882</v>
      </c>
      <c r="O2057" s="70" t="s">
        <v>4456</v>
      </c>
    </row>
    <row r="2058" spans="1:17" s="70" customFormat="1" ht="24" x14ac:dyDescent="0.3">
      <c r="A2058" s="70" t="s">
        <v>11733</v>
      </c>
      <c r="B2058" s="70" t="s">
        <v>25876</v>
      </c>
      <c r="C2058" s="70">
        <v>427</v>
      </c>
      <c r="D2058" s="70" t="s">
        <v>25883</v>
      </c>
      <c r="E2058" s="70" t="s">
        <v>15428</v>
      </c>
      <c r="F2058" s="70" t="s">
        <v>25884</v>
      </c>
      <c r="G2058" s="70" t="s">
        <v>25885</v>
      </c>
      <c r="H2058" s="74" t="s">
        <v>25886</v>
      </c>
      <c r="I2058" s="74" t="s">
        <v>25887</v>
      </c>
      <c r="J2058" s="70">
        <v>4280683</v>
      </c>
      <c r="K2058" s="70" t="s">
        <v>25888</v>
      </c>
      <c r="L2058" s="70">
        <v>6</v>
      </c>
      <c r="M2058" s="70">
        <v>1979</v>
      </c>
      <c r="N2058" s="70" t="s">
        <v>25889</v>
      </c>
      <c r="O2058" s="70" t="s">
        <v>15428</v>
      </c>
    </row>
    <row r="2059" spans="1:17" s="70" customFormat="1" ht="24" x14ac:dyDescent="0.3">
      <c r="A2059" s="70" t="s">
        <v>13720</v>
      </c>
      <c r="B2059" s="70" t="s">
        <v>7657</v>
      </c>
      <c r="C2059" s="70">
        <v>427</v>
      </c>
      <c r="D2059" s="70" t="s">
        <v>25890</v>
      </c>
      <c r="E2059" s="70" t="s">
        <v>15178</v>
      </c>
      <c r="F2059" s="70" t="s">
        <v>25891</v>
      </c>
      <c r="G2059" s="70">
        <v>224704412</v>
      </c>
      <c r="H2059" s="70" t="s">
        <v>25892</v>
      </c>
      <c r="I2059" s="74" t="s">
        <v>25893</v>
      </c>
      <c r="J2059" s="70">
        <v>8581160</v>
      </c>
      <c r="K2059" s="70" t="s">
        <v>25894</v>
      </c>
      <c r="L2059" s="70">
        <v>100</v>
      </c>
      <c r="M2059" s="70">
        <v>2001</v>
      </c>
      <c r="N2059" s="70" t="s">
        <v>25895</v>
      </c>
      <c r="O2059" s="70" t="s">
        <v>4456</v>
      </c>
    </row>
    <row r="2060" spans="1:17" s="70" customFormat="1" ht="24" x14ac:dyDescent="0.3">
      <c r="A2060" s="70" t="s">
        <v>9416</v>
      </c>
      <c r="B2060" s="70" t="s">
        <v>2588</v>
      </c>
      <c r="C2060" s="70">
        <v>427</v>
      </c>
      <c r="D2060" s="70" t="s">
        <v>25896</v>
      </c>
      <c r="E2060" s="70" t="s">
        <v>9267</v>
      </c>
      <c r="F2060" s="70" t="s">
        <v>25897</v>
      </c>
      <c r="H2060" s="70" t="s">
        <v>25899</v>
      </c>
      <c r="I2060" s="74" t="s">
        <v>25898</v>
      </c>
      <c r="K2060" s="70" t="s">
        <v>25900</v>
      </c>
      <c r="L2060" s="70">
        <v>23</v>
      </c>
      <c r="M2060" s="70">
        <v>1995</v>
      </c>
      <c r="N2060" s="70" t="s">
        <v>25901</v>
      </c>
      <c r="O2060" s="70" t="s">
        <v>4456</v>
      </c>
      <c r="P2060" s="70" t="s">
        <v>16193</v>
      </c>
      <c r="Q2060" s="70" t="s">
        <v>9229</v>
      </c>
    </row>
    <row r="2061" spans="1:17" s="70" customFormat="1" ht="24" x14ac:dyDescent="0.3">
      <c r="A2061" s="70" t="s">
        <v>11813</v>
      </c>
      <c r="B2061" s="70" t="s">
        <v>25877</v>
      </c>
      <c r="C2061" s="70">
        <v>427</v>
      </c>
      <c r="D2061" s="70" t="s">
        <v>25902</v>
      </c>
      <c r="E2061" s="70" t="s">
        <v>16372</v>
      </c>
      <c r="F2061" s="70">
        <v>223607700</v>
      </c>
      <c r="H2061" s="70" t="s">
        <v>25903</v>
      </c>
      <c r="I2061" s="74" t="s">
        <v>25904</v>
      </c>
      <c r="K2061" s="70" t="s">
        <v>25905</v>
      </c>
      <c r="L2061" s="70">
        <v>200</v>
      </c>
      <c r="M2061" s="70">
        <v>2001</v>
      </c>
      <c r="N2061" s="70" t="s">
        <v>25906</v>
      </c>
      <c r="O2061" s="70" t="s">
        <v>16372</v>
      </c>
    </row>
    <row r="2062" spans="1:17" s="70" customFormat="1" x14ac:dyDescent="0.3">
      <c r="A2062" s="70" t="s">
        <v>14066</v>
      </c>
      <c r="B2062" s="70" t="s">
        <v>8035</v>
      </c>
      <c r="C2062" s="70">
        <v>427</v>
      </c>
      <c r="D2062" s="70" t="s">
        <v>25907</v>
      </c>
      <c r="E2062" s="70" t="s">
        <v>4456</v>
      </c>
      <c r="F2062" s="70">
        <v>226950014</v>
      </c>
      <c r="H2062" s="74" t="s">
        <v>25908</v>
      </c>
      <c r="I2062" s="74" t="s">
        <v>25909</v>
      </c>
      <c r="K2062" s="70" t="s">
        <v>25910</v>
      </c>
      <c r="L2062" s="70">
        <v>37</v>
      </c>
      <c r="M2062" s="70">
        <v>2000</v>
      </c>
      <c r="N2062" s="70" t="s">
        <v>25911</v>
      </c>
      <c r="O2062" s="70" t="s">
        <v>4456</v>
      </c>
    </row>
    <row r="2063" spans="1:17" s="70" customFormat="1" x14ac:dyDescent="0.3">
      <c r="A2063" s="70" t="s">
        <v>10655</v>
      </c>
      <c r="B2063" s="70" t="s">
        <v>4123</v>
      </c>
      <c r="C2063" s="70">
        <v>427</v>
      </c>
      <c r="D2063" s="70" t="s">
        <v>25912</v>
      </c>
      <c r="E2063" s="70" t="s">
        <v>15249</v>
      </c>
      <c r="F2063" s="70">
        <v>223122671</v>
      </c>
      <c r="H2063" s="74" t="s">
        <v>25913</v>
      </c>
      <c r="I2063" s="74" t="s">
        <v>25914</v>
      </c>
      <c r="K2063" s="70" t="s">
        <v>25915</v>
      </c>
      <c r="L2063" s="70">
        <v>30</v>
      </c>
      <c r="N2063" s="70" t="s">
        <v>25916</v>
      </c>
      <c r="O2063" s="70" t="s">
        <v>4456</v>
      </c>
    </row>
    <row r="2064" spans="1:17" s="70" customFormat="1" ht="24" x14ac:dyDescent="0.3">
      <c r="A2064" s="70" t="s">
        <v>12991</v>
      </c>
      <c r="B2064" s="70" t="s">
        <v>25878</v>
      </c>
      <c r="C2064" s="70">
        <v>427</v>
      </c>
      <c r="D2064" s="70" t="s">
        <v>25917</v>
      </c>
      <c r="E2064" s="70" t="s">
        <v>15901</v>
      </c>
      <c r="F2064" s="70" t="s">
        <v>25918</v>
      </c>
      <c r="H2064" s="74" t="s">
        <v>25919</v>
      </c>
      <c r="I2064" s="74" t="s">
        <v>25920</v>
      </c>
      <c r="K2064" s="70" t="s">
        <v>25921</v>
      </c>
      <c r="L2064" s="70">
        <v>8</v>
      </c>
      <c r="M2064" s="70">
        <v>1968</v>
      </c>
      <c r="N2064" s="70" t="s">
        <v>25922</v>
      </c>
      <c r="O2064" s="70" t="s">
        <v>15901</v>
      </c>
    </row>
    <row r="2065" spans="1:17" s="70" customFormat="1" ht="24" x14ac:dyDescent="0.3">
      <c r="A2065" s="70" t="s">
        <v>12163</v>
      </c>
      <c r="B2065" s="70" t="s">
        <v>25924</v>
      </c>
      <c r="C2065" s="70">
        <v>428</v>
      </c>
      <c r="D2065" s="70" t="s">
        <v>25925</v>
      </c>
      <c r="E2065" s="70" t="s">
        <v>15901</v>
      </c>
      <c r="F2065" s="70" t="s">
        <v>25926</v>
      </c>
      <c r="I2065" s="74" t="s">
        <v>25927</v>
      </c>
      <c r="J2065" s="70">
        <v>4070062</v>
      </c>
      <c r="K2065" s="70" t="s">
        <v>25928</v>
      </c>
      <c r="L2065" s="70">
        <v>1000</v>
      </c>
      <c r="M2065" s="70">
        <v>1990</v>
      </c>
      <c r="N2065" s="70" t="s">
        <v>25929</v>
      </c>
      <c r="O2065" s="70" t="s">
        <v>15901</v>
      </c>
    </row>
    <row r="2066" spans="1:17" s="70" customFormat="1" x14ac:dyDescent="0.3">
      <c r="A2066" s="70" t="s">
        <v>14242</v>
      </c>
      <c r="B2066" s="70" t="s">
        <v>8238</v>
      </c>
      <c r="C2066" s="70">
        <v>428</v>
      </c>
      <c r="D2066" s="70" t="s">
        <v>25930</v>
      </c>
      <c r="E2066" s="70" t="s">
        <v>15235</v>
      </c>
      <c r="F2066" s="70">
        <v>227772779</v>
      </c>
      <c r="H2066" s="74" t="s">
        <v>25931</v>
      </c>
      <c r="I2066" s="74" t="s">
        <v>25932</v>
      </c>
      <c r="J2066" s="70">
        <v>8391031</v>
      </c>
      <c r="K2066" s="70" t="s">
        <v>25933</v>
      </c>
      <c r="L2066" s="70">
        <v>28</v>
      </c>
      <c r="M2066" s="70">
        <v>1991</v>
      </c>
      <c r="N2066" s="70" t="s">
        <v>1704</v>
      </c>
      <c r="O2066" s="70" t="s">
        <v>4456</v>
      </c>
    </row>
    <row r="2067" spans="1:17" s="70" customFormat="1" ht="24" x14ac:dyDescent="0.3">
      <c r="A2067" s="70" t="s">
        <v>10598</v>
      </c>
      <c r="B2067" s="70" t="s">
        <v>4057</v>
      </c>
      <c r="C2067" s="70">
        <v>428</v>
      </c>
      <c r="D2067" s="70" t="s">
        <v>25934</v>
      </c>
      <c r="E2067" s="70" t="s">
        <v>9267</v>
      </c>
      <c r="F2067" s="70" t="s">
        <v>25935</v>
      </c>
      <c r="H2067" s="74" t="s">
        <v>25936</v>
      </c>
      <c r="I2067" s="70" t="s">
        <v>25937</v>
      </c>
      <c r="J2067" s="70">
        <v>9391279</v>
      </c>
      <c r="K2067" s="70" t="s">
        <v>25938</v>
      </c>
      <c r="L2067" s="70">
        <v>400</v>
      </c>
      <c r="M2067" s="70">
        <v>1988</v>
      </c>
      <c r="N2067" s="70" t="s">
        <v>25939</v>
      </c>
      <c r="O2067" s="70" t="s">
        <v>4456</v>
      </c>
      <c r="P2067" s="70" t="s">
        <v>25940</v>
      </c>
      <c r="Q2067" s="70" t="s">
        <v>9229</v>
      </c>
    </row>
    <row r="2068" spans="1:17" s="70" customFormat="1" ht="36" x14ac:dyDescent="0.3">
      <c r="A2068" s="70" t="s">
        <v>12744</v>
      </c>
      <c r="B2068" s="70" t="s">
        <v>6576</v>
      </c>
      <c r="C2068" s="70">
        <v>428</v>
      </c>
      <c r="D2068" s="70" t="s">
        <v>25941</v>
      </c>
      <c r="E2068" s="70" t="s">
        <v>15115</v>
      </c>
      <c r="F2068" s="70" t="s">
        <v>25942</v>
      </c>
      <c r="G2068" s="70">
        <v>227732468</v>
      </c>
      <c r="H2068" s="74" t="s">
        <v>25943</v>
      </c>
      <c r="I2068" s="74" t="s">
        <v>25944</v>
      </c>
      <c r="J2068" s="70">
        <v>8520268</v>
      </c>
      <c r="K2068" s="70" t="s">
        <v>25945</v>
      </c>
      <c r="L2068" s="70">
        <v>26</v>
      </c>
      <c r="M2068" s="70">
        <v>1970</v>
      </c>
      <c r="N2068" s="70" t="s">
        <v>25946</v>
      </c>
      <c r="O2068" s="70" t="s">
        <v>4456</v>
      </c>
    </row>
    <row r="2069" spans="1:17" s="70" customFormat="1" ht="24" x14ac:dyDescent="0.3">
      <c r="A2069" s="70" t="s">
        <v>11055</v>
      </c>
      <c r="B2069" s="70" t="s">
        <v>25923</v>
      </c>
      <c r="C2069" s="70">
        <v>428</v>
      </c>
      <c r="D2069" s="70" t="s">
        <v>25947</v>
      </c>
      <c r="E2069" s="70" t="s">
        <v>16143</v>
      </c>
      <c r="F2069" s="70" t="s">
        <v>25948</v>
      </c>
      <c r="H2069" s="74" t="s">
        <v>25949</v>
      </c>
      <c r="K2069" s="70" t="s">
        <v>25950</v>
      </c>
      <c r="L2069" s="70">
        <v>20</v>
      </c>
      <c r="M2069" s="70">
        <v>1967</v>
      </c>
      <c r="N2069" s="70" t="s">
        <v>25951</v>
      </c>
      <c r="O2069" s="70" t="s">
        <v>16143</v>
      </c>
    </row>
    <row r="2070" spans="1:17" s="70" customFormat="1" ht="24" x14ac:dyDescent="0.3">
      <c r="A2070" s="70" t="s">
        <v>11041</v>
      </c>
      <c r="B2070" s="70" t="s">
        <v>4580</v>
      </c>
      <c r="C2070" s="70">
        <v>428</v>
      </c>
      <c r="D2070" s="70" t="s">
        <v>25952</v>
      </c>
      <c r="E2070" s="70" t="s">
        <v>19820</v>
      </c>
      <c r="F2070" s="70" t="s">
        <v>25953</v>
      </c>
      <c r="H2070" s="70" t="s">
        <v>25954</v>
      </c>
      <c r="J2070" s="70">
        <v>8150000</v>
      </c>
      <c r="K2070" s="70" t="s">
        <v>25955</v>
      </c>
      <c r="L2070" s="70">
        <v>14</v>
      </c>
      <c r="M2070" s="70">
        <v>1983</v>
      </c>
      <c r="N2070" s="70" t="s">
        <v>25956</v>
      </c>
      <c r="O2070" s="70" t="s">
        <v>4456</v>
      </c>
    </row>
    <row r="2071" spans="1:17" s="70" customFormat="1" ht="24" x14ac:dyDescent="0.3">
      <c r="A2071" s="70" t="s">
        <v>14039</v>
      </c>
      <c r="B2071" s="70" t="s">
        <v>7999</v>
      </c>
      <c r="C2071" s="70">
        <v>428</v>
      </c>
      <c r="D2071" s="70" t="s">
        <v>25957</v>
      </c>
      <c r="E2071" s="70" t="s">
        <v>9151</v>
      </c>
      <c r="F2071" s="70">
        <v>222361834</v>
      </c>
      <c r="H2071" s="74" t="s">
        <v>25958</v>
      </c>
      <c r="I2071" s="74" t="s">
        <v>25959</v>
      </c>
      <c r="K2071" s="70" t="s">
        <v>25960</v>
      </c>
      <c r="L2071" s="70">
        <v>600</v>
      </c>
      <c r="M2071" s="70">
        <v>1999</v>
      </c>
      <c r="N2071" s="70" t="s">
        <v>25961</v>
      </c>
      <c r="O2071" s="70" t="s">
        <v>4456</v>
      </c>
    </row>
    <row r="2072" spans="1:17" s="70" customFormat="1" x14ac:dyDescent="0.3">
      <c r="A2072" s="70" t="s">
        <v>14438</v>
      </c>
      <c r="B2072" s="70" t="s">
        <v>8472</v>
      </c>
      <c r="C2072" s="70">
        <v>429</v>
      </c>
      <c r="D2072" s="70" t="s">
        <v>25962</v>
      </c>
      <c r="E2072" s="70" t="s">
        <v>9179</v>
      </c>
      <c r="F2072" s="70">
        <v>224102300</v>
      </c>
      <c r="G2072" s="70">
        <v>222061143</v>
      </c>
      <c r="H2072" s="70" t="s">
        <v>25963</v>
      </c>
      <c r="I2072" s="74" t="s">
        <v>25964</v>
      </c>
      <c r="J2072" s="70">
        <v>7580103</v>
      </c>
      <c r="K2072" s="70" t="s">
        <v>25965</v>
      </c>
      <c r="L2072" s="70">
        <v>300</v>
      </c>
      <c r="M2072" s="70">
        <v>1949</v>
      </c>
      <c r="N2072" s="70" t="s">
        <v>25966</v>
      </c>
      <c r="O2072" s="70" t="s">
        <v>4456</v>
      </c>
    </row>
    <row r="2073" spans="1:17" s="70" customFormat="1" x14ac:dyDescent="0.3">
      <c r="A2073" s="70" t="s">
        <v>14421</v>
      </c>
      <c r="B2073" s="70" t="s">
        <v>25967</v>
      </c>
      <c r="C2073" s="70">
        <v>429</v>
      </c>
      <c r="D2073" s="70" t="s">
        <v>25968</v>
      </c>
      <c r="E2073" s="70" t="s">
        <v>25174</v>
      </c>
      <c r="F2073" s="70" t="s">
        <v>25969</v>
      </c>
      <c r="H2073" s="74" t="s">
        <v>25970</v>
      </c>
      <c r="I2073" s="74" t="s">
        <v>25971</v>
      </c>
      <c r="K2073" s="70" t="s">
        <v>25972</v>
      </c>
      <c r="O2073" s="70" t="s">
        <v>25174</v>
      </c>
    </row>
    <row r="2074" spans="1:17" s="70" customFormat="1" ht="24" x14ac:dyDescent="0.3">
      <c r="A2074" s="70" t="s">
        <v>14439</v>
      </c>
      <c r="B2074" s="70" t="s">
        <v>8473</v>
      </c>
      <c r="C2074" s="70">
        <v>429</v>
      </c>
      <c r="D2074" s="70" t="s">
        <v>25973</v>
      </c>
      <c r="E2074" s="70" t="s">
        <v>4456</v>
      </c>
      <c r="F2074" s="70" t="s">
        <v>25974</v>
      </c>
      <c r="H2074" s="74" t="s">
        <v>25975</v>
      </c>
      <c r="I2074" s="74" t="s">
        <v>25976</v>
      </c>
      <c r="J2074" s="70">
        <v>8370082</v>
      </c>
      <c r="K2074" s="70" t="s">
        <v>25977</v>
      </c>
      <c r="L2074" s="70">
        <v>13</v>
      </c>
      <c r="N2074" s="70" t="s">
        <v>25978</v>
      </c>
      <c r="O2074" s="70" t="s">
        <v>4456</v>
      </c>
    </row>
    <row r="2075" spans="1:17" s="70" customFormat="1" x14ac:dyDescent="0.3">
      <c r="A2075" s="70" t="s">
        <v>12936</v>
      </c>
      <c r="B2075" s="70" t="s">
        <v>6804</v>
      </c>
      <c r="C2075" s="70">
        <v>429</v>
      </c>
      <c r="D2075" s="70" t="s">
        <v>25979</v>
      </c>
      <c r="E2075" s="70" t="s">
        <v>4456</v>
      </c>
      <c r="F2075" s="70">
        <v>227835814</v>
      </c>
      <c r="H2075" s="74" t="s">
        <v>25980</v>
      </c>
      <c r="I2075" s="74" t="s">
        <v>25981</v>
      </c>
      <c r="J2075" s="70">
        <v>8370654</v>
      </c>
      <c r="K2075" s="70" t="s">
        <v>25982</v>
      </c>
      <c r="L2075" s="70">
        <v>130</v>
      </c>
      <c r="M2075" s="70">
        <v>1989</v>
      </c>
      <c r="N2075" s="70" t="s">
        <v>25983</v>
      </c>
      <c r="O2075" s="70" t="s">
        <v>4456</v>
      </c>
    </row>
    <row r="2076" spans="1:17" s="70" customFormat="1" ht="24" x14ac:dyDescent="0.3">
      <c r="A2076" s="70" t="s">
        <v>11365</v>
      </c>
      <c r="B2076" s="70" t="s">
        <v>4935</v>
      </c>
      <c r="C2076" s="70">
        <v>429</v>
      </c>
      <c r="D2076" s="70" t="s">
        <v>25984</v>
      </c>
      <c r="E2076" s="70" t="s">
        <v>9267</v>
      </c>
      <c r="F2076" s="70" t="s">
        <v>25985</v>
      </c>
      <c r="H2076" s="74" t="s">
        <v>25986</v>
      </c>
      <c r="I2076" s="74" t="s">
        <v>25987</v>
      </c>
      <c r="K2076" s="70" t="s">
        <v>25988</v>
      </c>
      <c r="L2076" s="70">
        <v>33</v>
      </c>
      <c r="N2076" s="70" t="s">
        <v>827</v>
      </c>
      <c r="O2076" s="70" t="s">
        <v>4456</v>
      </c>
    </row>
    <row r="2077" spans="1:17" s="70" customFormat="1" x14ac:dyDescent="0.3">
      <c r="A2077" s="70" t="s">
        <v>14005</v>
      </c>
      <c r="B2077" s="70" t="s">
        <v>25989</v>
      </c>
      <c r="C2077" s="70">
        <v>429</v>
      </c>
      <c r="D2077" s="70" t="s">
        <v>25990</v>
      </c>
      <c r="E2077" s="70" t="s">
        <v>15595</v>
      </c>
      <c r="F2077" s="70">
        <v>222036311</v>
      </c>
      <c r="H2077" s="74" t="s">
        <v>25991</v>
      </c>
      <c r="I2077" s="74" t="s">
        <v>25992</v>
      </c>
      <c r="K2077" s="70" t="s">
        <v>25993</v>
      </c>
      <c r="L2077" s="70">
        <v>15</v>
      </c>
      <c r="M2077" s="70">
        <v>1997</v>
      </c>
      <c r="N2077" s="70" t="s">
        <v>18524</v>
      </c>
      <c r="O2077" s="70" t="s">
        <v>4456</v>
      </c>
    </row>
    <row r="2078" spans="1:17" s="70" customFormat="1" x14ac:dyDescent="0.3">
      <c r="A2078" s="70" t="s">
        <v>14006</v>
      </c>
      <c r="B2078" s="70" t="s">
        <v>7965</v>
      </c>
      <c r="C2078" s="70">
        <v>429</v>
      </c>
      <c r="D2078" s="70" t="s">
        <v>25994</v>
      </c>
      <c r="E2078" s="70" t="s">
        <v>9179</v>
      </c>
      <c r="F2078" s="70">
        <v>223618900</v>
      </c>
      <c r="G2078" s="70">
        <v>223618999</v>
      </c>
      <c r="H2078" s="74" t="s">
        <v>25995</v>
      </c>
      <c r="I2078" s="74" t="s">
        <v>25996</v>
      </c>
      <c r="K2078" s="70" t="s">
        <v>25997</v>
      </c>
      <c r="L2078" s="70">
        <v>20</v>
      </c>
      <c r="M2078" s="70">
        <v>1923</v>
      </c>
      <c r="N2078" s="70" t="s">
        <v>16804</v>
      </c>
      <c r="O2078" s="70" t="s">
        <v>4456</v>
      </c>
    </row>
    <row r="2079" spans="1:17" s="70" customFormat="1" x14ac:dyDescent="0.3">
      <c r="A2079" s="70" t="s">
        <v>14007</v>
      </c>
      <c r="B2079" s="70" t="s">
        <v>7966</v>
      </c>
      <c r="C2079" s="70">
        <v>429</v>
      </c>
      <c r="D2079" s="70" t="s">
        <v>25998</v>
      </c>
      <c r="E2079" s="70" t="s">
        <v>4456</v>
      </c>
      <c r="F2079" s="70">
        <v>224991900</v>
      </c>
      <c r="H2079" s="74" t="s">
        <v>25999</v>
      </c>
      <c r="I2079" s="74" t="s">
        <v>26000</v>
      </c>
      <c r="K2079" s="70" t="s">
        <v>26001</v>
      </c>
      <c r="L2079" s="70">
        <v>25</v>
      </c>
      <c r="M2079" s="70">
        <v>1912</v>
      </c>
      <c r="N2079" s="70" t="s">
        <v>23778</v>
      </c>
      <c r="O2079" s="70" t="s">
        <v>4456</v>
      </c>
    </row>
    <row r="2080" spans="1:17" s="70" customFormat="1" x14ac:dyDescent="0.3">
      <c r="A2080" s="70" t="s">
        <v>14008</v>
      </c>
      <c r="B2080" s="70" t="s">
        <v>7967</v>
      </c>
      <c r="C2080" s="70">
        <v>429</v>
      </c>
      <c r="D2080" s="70" t="s">
        <v>26002</v>
      </c>
      <c r="E2080" s="70" t="s">
        <v>9179</v>
      </c>
      <c r="F2080" s="70">
        <v>222289402</v>
      </c>
      <c r="H2080" s="74" t="s">
        <v>26003</v>
      </c>
      <c r="I2080" s="74" t="s">
        <v>26004</v>
      </c>
      <c r="K2080" s="70" t="s">
        <v>26005</v>
      </c>
      <c r="N2080" s="70" t="s">
        <v>16839</v>
      </c>
      <c r="O2080" s="70" t="s">
        <v>4456</v>
      </c>
    </row>
    <row r="2081" spans="1:17" s="70" customFormat="1" ht="36" x14ac:dyDescent="0.3">
      <c r="A2081" s="70" t="s">
        <v>12164</v>
      </c>
      <c r="B2081" s="70" t="s">
        <v>26006</v>
      </c>
      <c r="C2081" s="70">
        <v>430</v>
      </c>
      <c r="D2081" s="70" t="s">
        <v>26007</v>
      </c>
      <c r="E2081" s="70" t="s">
        <v>15152</v>
      </c>
      <c r="F2081" s="70" t="s">
        <v>26008</v>
      </c>
      <c r="H2081" s="70" t="s">
        <v>26009</v>
      </c>
      <c r="I2081" s="74" t="s">
        <v>26010</v>
      </c>
      <c r="K2081" s="70" t="s">
        <v>26011</v>
      </c>
      <c r="L2081" s="70">
        <v>590</v>
      </c>
      <c r="M2081" s="70">
        <v>1989</v>
      </c>
      <c r="N2081" s="70" t="s">
        <v>16631</v>
      </c>
      <c r="O2081" s="70" t="s">
        <v>15152</v>
      </c>
      <c r="P2081" s="70" t="s">
        <v>19262</v>
      </c>
      <c r="Q2081" s="70" t="s">
        <v>16633</v>
      </c>
    </row>
    <row r="2082" spans="1:17" s="70" customFormat="1" ht="24" x14ac:dyDescent="0.3">
      <c r="A2082" s="70" t="s">
        <v>10565</v>
      </c>
      <c r="B2082" s="70" t="s">
        <v>4018</v>
      </c>
      <c r="C2082" s="70">
        <v>430</v>
      </c>
      <c r="D2082" s="70" t="s">
        <v>26012</v>
      </c>
      <c r="E2082" s="70" t="s">
        <v>15588</v>
      </c>
      <c r="F2082" s="70" t="s">
        <v>26013</v>
      </c>
      <c r="H2082" s="74" t="s">
        <v>26014</v>
      </c>
      <c r="K2082" s="70" t="s">
        <v>26015</v>
      </c>
      <c r="L2082" s="70">
        <v>29</v>
      </c>
      <c r="M2082" s="70">
        <v>1964</v>
      </c>
      <c r="N2082" s="70" t="s">
        <v>15205</v>
      </c>
      <c r="O2082" s="70" t="s">
        <v>4456</v>
      </c>
      <c r="P2082" s="70" t="s">
        <v>15697</v>
      </c>
      <c r="Q2082" s="70" t="s">
        <v>26016</v>
      </c>
    </row>
    <row r="2083" spans="1:17" s="70" customFormat="1" ht="24" x14ac:dyDescent="0.3">
      <c r="A2083" s="70" t="s">
        <v>14009</v>
      </c>
      <c r="B2083" s="70" t="s">
        <v>7968</v>
      </c>
      <c r="C2083" s="70">
        <v>430</v>
      </c>
      <c r="D2083" s="70" t="s">
        <v>26017</v>
      </c>
      <c r="E2083" s="70" t="s">
        <v>9179</v>
      </c>
      <c r="F2083" s="70" t="s">
        <v>26018</v>
      </c>
      <c r="I2083" s="74" t="s">
        <v>26019</v>
      </c>
      <c r="K2083" s="70" t="s">
        <v>26020</v>
      </c>
      <c r="L2083" s="70">
        <v>12</v>
      </c>
      <c r="M2083" s="70">
        <v>2010</v>
      </c>
      <c r="N2083" s="70" t="s">
        <v>16839</v>
      </c>
      <c r="O2083" s="70" t="s">
        <v>4456</v>
      </c>
    </row>
    <row r="2084" spans="1:17" s="70" customFormat="1" x14ac:dyDescent="0.3">
      <c r="A2084" s="70" t="s">
        <v>12876</v>
      </c>
      <c r="B2084" s="70" t="s">
        <v>6723</v>
      </c>
      <c r="C2084" s="70">
        <v>430</v>
      </c>
      <c r="D2084" s="70" t="s">
        <v>26021</v>
      </c>
      <c r="E2084" s="70" t="s">
        <v>4456</v>
      </c>
      <c r="F2084" s="70">
        <v>225442528</v>
      </c>
      <c r="G2084" s="70">
        <v>225442528</v>
      </c>
      <c r="H2084" s="74" t="s">
        <v>26022</v>
      </c>
      <c r="K2084" s="70" t="s">
        <v>26023</v>
      </c>
      <c r="L2084" s="70">
        <v>14</v>
      </c>
      <c r="M2084" s="70">
        <v>1983</v>
      </c>
      <c r="N2084" s="70" t="s">
        <v>26024</v>
      </c>
      <c r="O2084" s="70" t="s">
        <v>4456</v>
      </c>
    </row>
    <row r="2085" spans="1:17" s="70" customFormat="1" ht="36" x14ac:dyDescent="0.3">
      <c r="A2085" s="70" t="s">
        <v>10074</v>
      </c>
      <c r="B2085" s="70" t="s">
        <v>3464</v>
      </c>
      <c r="C2085" s="70">
        <v>430</v>
      </c>
      <c r="D2085" s="70" t="s">
        <v>26025</v>
      </c>
      <c r="E2085" s="70" t="s">
        <v>15197</v>
      </c>
      <c r="F2085" s="70">
        <v>223912500</v>
      </c>
      <c r="H2085" s="74" t="s">
        <v>26026</v>
      </c>
      <c r="I2085" s="74" t="s">
        <v>26027</v>
      </c>
      <c r="K2085" s="70" t="s">
        <v>26028</v>
      </c>
      <c r="L2085" s="70">
        <v>120</v>
      </c>
      <c r="M2085" s="70">
        <v>1979</v>
      </c>
      <c r="N2085" s="70" t="s">
        <v>26029</v>
      </c>
      <c r="O2085" s="70" t="s">
        <v>4456</v>
      </c>
      <c r="P2085" s="70" t="s">
        <v>17195</v>
      </c>
      <c r="Q2085" s="70" t="s">
        <v>9229</v>
      </c>
    </row>
    <row r="2086" spans="1:17" s="70" customFormat="1" x14ac:dyDescent="0.3">
      <c r="A2086" s="70" t="s">
        <v>13326</v>
      </c>
      <c r="B2086" s="70" t="s">
        <v>7252</v>
      </c>
      <c r="C2086" s="70">
        <v>430</v>
      </c>
      <c r="D2086" s="70" t="s">
        <v>26030</v>
      </c>
      <c r="E2086" s="70" t="s">
        <v>9151</v>
      </c>
      <c r="F2086" s="70">
        <v>227832000</v>
      </c>
      <c r="H2086" s="70" t="s">
        <v>26031</v>
      </c>
      <c r="I2086" s="74" t="s">
        <v>26032</v>
      </c>
      <c r="J2086" s="70">
        <v>7500007</v>
      </c>
      <c r="K2086" s="70" t="s">
        <v>26033</v>
      </c>
      <c r="L2086" s="70">
        <v>30</v>
      </c>
      <c r="M2086" s="70">
        <v>1988</v>
      </c>
      <c r="N2086" s="70" t="s">
        <v>26034</v>
      </c>
      <c r="O2086" s="70" t="s">
        <v>4456</v>
      </c>
      <c r="P2086" s="70" t="s">
        <v>15884</v>
      </c>
      <c r="Q2086" s="70" t="s">
        <v>9229</v>
      </c>
    </row>
    <row r="2087" spans="1:17" s="70" customFormat="1" x14ac:dyDescent="0.3">
      <c r="A2087" s="70" t="s">
        <v>10581</v>
      </c>
      <c r="B2087" s="70" t="s">
        <v>4036</v>
      </c>
      <c r="C2087" s="70">
        <v>430</v>
      </c>
      <c r="D2087" s="70" t="s">
        <v>26035</v>
      </c>
      <c r="E2087" s="70" t="s">
        <v>9256</v>
      </c>
      <c r="F2087" s="70">
        <v>225808100</v>
      </c>
      <c r="H2087" s="74" t="s">
        <v>26036</v>
      </c>
      <c r="I2087" s="74" t="s">
        <v>26037</v>
      </c>
      <c r="J2087" s="70">
        <v>9030910</v>
      </c>
      <c r="K2087" s="70" t="s">
        <v>26038</v>
      </c>
      <c r="L2087" s="70">
        <v>67</v>
      </c>
      <c r="M2087" s="70">
        <v>1972</v>
      </c>
      <c r="N2087" s="70" t="s">
        <v>26039</v>
      </c>
      <c r="O2087" s="70" t="s">
        <v>4456</v>
      </c>
    </row>
    <row r="2088" spans="1:17" s="70" customFormat="1" ht="24" x14ac:dyDescent="0.3">
      <c r="A2088" s="70" t="s">
        <v>10055</v>
      </c>
      <c r="B2088" s="70" t="s">
        <v>3440</v>
      </c>
      <c r="C2088" s="70">
        <v>430</v>
      </c>
      <c r="D2088" s="70" t="s">
        <v>26040</v>
      </c>
      <c r="E2088" s="70" t="s">
        <v>15249</v>
      </c>
      <c r="F2088" s="70">
        <v>115511056</v>
      </c>
      <c r="G2088" s="70">
        <v>225512297</v>
      </c>
      <c r="H2088" s="74" t="s">
        <v>26041</v>
      </c>
      <c r="I2088" s="74" t="s">
        <v>26042</v>
      </c>
      <c r="J2088" s="70">
        <v>8930014</v>
      </c>
      <c r="K2088" s="70" t="s">
        <v>26043</v>
      </c>
      <c r="L2088" s="70">
        <v>4</v>
      </c>
      <c r="M2088" s="70">
        <v>1990</v>
      </c>
      <c r="N2088" s="70" t="s">
        <v>26044</v>
      </c>
      <c r="O2088" s="70" t="s">
        <v>4456</v>
      </c>
    </row>
    <row r="2089" spans="1:17" s="70" customFormat="1" ht="24" x14ac:dyDescent="0.3">
      <c r="A2089" s="70" t="s">
        <v>10119</v>
      </c>
      <c r="B2089" s="70" t="s">
        <v>3525</v>
      </c>
      <c r="C2089" s="70">
        <v>431</v>
      </c>
      <c r="D2089" s="70" t="s">
        <v>26045</v>
      </c>
      <c r="E2089" s="70" t="s">
        <v>9179</v>
      </c>
      <c r="F2089" s="70" t="s">
        <v>26046</v>
      </c>
      <c r="H2089" s="74" t="s">
        <v>26047</v>
      </c>
      <c r="I2089" s="74" t="s">
        <v>26048</v>
      </c>
      <c r="K2089" s="70" t="s">
        <v>26049</v>
      </c>
      <c r="L2089" s="70">
        <v>22</v>
      </c>
      <c r="N2089" s="70" t="s">
        <v>26050</v>
      </c>
      <c r="O2089" s="70" t="s">
        <v>4456</v>
      </c>
    </row>
    <row r="2090" spans="1:17" s="70" customFormat="1" x14ac:dyDescent="0.3">
      <c r="A2090" s="70" t="s">
        <v>13084</v>
      </c>
      <c r="B2090" s="70" t="s">
        <v>6976</v>
      </c>
      <c r="C2090" s="70">
        <v>431</v>
      </c>
      <c r="D2090" s="70" t="s">
        <v>26051</v>
      </c>
      <c r="E2090" s="70" t="s">
        <v>9179</v>
      </c>
      <c r="F2090" s="70">
        <v>224789000</v>
      </c>
      <c r="H2090" s="70" t="s">
        <v>26052</v>
      </c>
      <c r="I2090" s="74" t="s">
        <v>26053</v>
      </c>
      <c r="K2090" s="70" t="s">
        <v>26054</v>
      </c>
      <c r="L2090" s="70">
        <v>80</v>
      </c>
      <c r="N2090" s="70" t="s">
        <v>26055</v>
      </c>
      <c r="O2090" s="70" t="s">
        <v>4456</v>
      </c>
    </row>
    <row r="2091" spans="1:17" s="70" customFormat="1" ht="24" x14ac:dyDescent="0.3">
      <c r="A2091" s="70" t="s">
        <v>13510</v>
      </c>
      <c r="B2091" s="70" t="s">
        <v>7442</v>
      </c>
      <c r="C2091" s="70">
        <v>431</v>
      </c>
      <c r="D2091" s="70" t="s">
        <v>26056</v>
      </c>
      <c r="E2091" s="70" t="s">
        <v>9179</v>
      </c>
      <c r="F2091" s="70">
        <v>225817000</v>
      </c>
      <c r="H2091" s="74" t="s">
        <v>22156</v>
      </c>
      <c r="I2091" s="74" t="s">
        <v>22157</v>
      </c>
      <c r="K2091" s="70" t="s">
        <v>26057</v>
      </c>
      <c r="N2091" s="70" t="s">
        <v>26058</v>
      </c>
      <c r="O2091" s="70" t="s">
        <v>4456</v>
      </c>
    </row>
    <row r="2092" spans="1:17" s="70" customFormat="1" x14ac:dyDescent="0.3">
      <c r="A2092" s="70" t="s">
        <v>13499</v>
      </c>
      <c r="B2092" s="70" t="s">
        <v>7431</v>
      </c>
      <c r="C2092" s="70">
        <v>431</v>
      </c>
      <c r="D2092" s="70" t="s">
        <v>26059</v>
      </c>
      <c r="E2092" s="70" t="s">
        <v>9179</v>
      </c>
      <c r="F2092" s="70">
        <v>225817000</v>
      </c>
      <c r="H2092" s="74" t="s">
        <v>22156</v>
      </c>
      <c r="I2092" s="74" t="s">
        <v>22157</v>
      </c>
      <c r="K2092" s="70" t="s">
        <v>26060</v>
      </c>
      <c r="L2092" s="70">
        <v>100</v>
      </c>
      <c r="M2092" s="70">
        <v>1999</v>
      </c>
      <c r="N2092" s="70" t="s">
        <v>1572</v>
      </c>
      <c r="O2092" s="70" t="s">
        <v>4456</v>
      </c>
    </row>
    <row r="2093" spans="1:17" s="70" customFormat="1" x14ac:dyDescent="0.3">
      <c r="A2093" s="70" t="s">
        <v>13515</v>
      </c>
      <c r="B2093" s="70" t="s">
        <v>7447</v>
      </c>
      <c r="C2093" s="70">
        <v>431</v>
      </c>
      <c r="D2093" s="70" t="s">
        <v>26056</v>
      </c>
      <c r="E2093" s="70" t="s">
        <v>9179</v>
      </c>
      <c r="F2093" s="70">
        <v>225817000</v>
      </c>
      <c r="H2093" s="74" t="s">
        <v>22156</v>
      </c>
      <c r="I2093" s="74" t="s">
        <v>22157</v>
      </c>
      <c r="K2093" s="70" t="s">
        <v>26061</v>
      </c>
      <c r="N2093" s="70" t="s">
        <v>26062</v>
      </c>
      <c r="O2093" s="70" t="s">
        <v>4456</v>
      </c>
    </row>
    <row r="2094" spans="1:17" s="70" customFormat="1" x14ac:dyDescent="0.3">
      <c r="A2094" s="70" t="s">
        <v>10855</v>
      </c>
      <c r="B2094" s="70" t="s">
        <v>4361</v>
      </c>
      <c r="C2094" s="70">
        <v>431</v>
      </c>
      <c r="D2094" s="70" t="s">
        <v>26063</v>
      </c>
      <c r="E2094" s="70" t="s">
        <v>15241</v>
      </c>
      <c r="F2094" s="70">
        <v>224831600</v>
      </c>
      <c r="H2094" s="74" t="s">
        <v>26064</v>
      </c>
      <c r="I2094" s="74" t="s">
        <v>26065</v>
      </c>
      <c r="J2094" s="70">
        <v>9200422</v>
      </c>
      <c r="K2094" s="70" t="s">
        <v>26066</v>
      </c>
      <c r="L2094" s="70">
        <v>307</v>
      </c>
      <c r="M2094" s="70">
        <v>1988</v>
      </c>
      <c r="N2094" s="70" t="s">
        <v>19290</v>
      </c>
      <c r="O2094" s="70" t="s">
        <v>4456</v>
      </c>
    </row>
    <row r="2095" spans="1:17" s="70" customFormat="1" x14ac:dyDescent="0.3">
      <c r="A2095" s="70" t="s">
        <v>10856</v>
      </c>
      <c r="B2095" s="70" t="s">
        <v>4362</v>
      </c>
      <c r="C2095" s="70">
        <v>431</v>
      </c>
      <c r="D2095" s="70" t="s">
        <v>26067</v>
      </c>
      <c r="E2095" s="70" t="s">
        <v>15422</v>
      </c>
      <c r="F2095" s="70">
        <v>227073000</v>
      </c>
      <c r="I2095" s="74" t="s">
        <v>26068</v>
      </c>
      <c r="K2095" s="70" t="s">
        <v>26069</v>
      </c>
      <c r="M2095" s="70">
        <v>1941</v>
      </c>
      <c r="N2095" s="70" t="s">
        <v>19005</v>
      </c>
      <c r="O2095" s="70" t="s">
        <v>4456</v>
      </c>
    </row>
    <row r="2096" spans="1:17" s="70" customFormat="1" ht="24" x14ac:dyDescent="0.3">
      <c r="A2096" s="70" t="s">
        <v>14085</v>
      </c>
      <c r="B2096" s="70" t="s">
        <v>8062</v>
      </c>
      <c r="C2096" s="70">
        <v>432</v>
      </c>
      <c r="D2096" s="70" t="s">
        <v>26070</v>
      </c>
      <c r="E2096" s="70" t="s">
        <v>9151</v>
      </c>
      <c r="F2096" s="70" t="s">
        <v>26071</v>
      </c>
      <c r="G2096" s="70">
        <v>225836810</v>
      </c>
      <c r="H2096" s="74" t="s">
        <v>26072</v>
      </c>
      <c r="K2096" s="70" t="s">
        <v>26073</v>
      </c>
      <c r="L2096" s="70">
        <v>33</v>
      </c>
      <c r="M2096" s="70">
        <v>2004</v>
      </c>
      <c r="N2096" s="70" t="s">
        <v>26074</v>
      </c>
      <c r="O2096" s="70" t="s">
        <v>4456</v>
      </c>
    </row>
    <row r="2097" spans="1:17" s="70" customFormat="1" x14ac:dyDescent="0.3">
      <c r="A2097" s="70" t="s">
        <v>13626</v>
      </c>
      <c r="B2097" s="70" t="s">
        <v>7560</v>
      </c>
      <c r="C2097" s="70">
        <v>432</v>
      </c>
      <c r="D2097" s="70" t="s">
        <v>26075</v>
      </c>
      <c r="E2097" s="70" t="s">
        <v>15595</v>
      </c>
      <c r="F2097" s="70">
        <v>222283288</v>
      </c>
      <c r="H2097" s="74" t="s">
        <v>26076</v>
      </c>
      <c r="I2097" s="74" t="s">
        <v>26077</v>
      </c>
      <c r="J2097" s="70">
        <v>7630661</v>
      </c>
      <c r="K2097" s="70" t="s">
        <v>26078</v>
      </c>
      <c r="L2097" s="70">
        <v>30</v>
      </c>
      <c r="M2097" s="70">
        <v>1958</v>
      </c>
      <c r="N2097" s="70" t="s">
        <v>26079</v>
      </c>
      <c r="O2097" s="70" t="s">
        <v>4456</v>
      </c>
    </row>
    <row r="2098" spans="1:17" s="70" customFormat="1" x14ac:dyDescent="0.3">
      <c r="A2098" s="70" t="s">
        <v>12509</v>
      </c>
      <c r="B2098" s="70" t="s">
        <v>6214</v>
      </c>
      <c r="C2098" s="70">
        <v>432</v>
      </c>
      <c r="D2098" s="70" t="s">
        <v>26083</v>
      </c>
      <c r="E2098" s="70" t="s">
        <v>9151</v>
      </c>
      <c r="F2098" s="70">
        <v>222341349</v>
      </c>
      <c r="G2098" s="70">
        <v>222339296</v>
      </c>
      <c r="H2098" s="70" t="s">
        <v>26080</v>
      </c>
      <c r="I2098" s="74" t="s">
        <v>26081</v>
      </c>
      <c r="J2098" s="70">
        <v>7510087</v>
      </c>
      <c r="K2098" s="70" t="s">
        <v>26082</v>
      </c>
      <c r="L2098" s="70">
        <v>25</v>
      </c>
      <c r="M2098" s="70">
        <v>1977</v>
      </c>
      <c r="N2098" s="70" t="s">
        <v>16007</v>
      </c>
      <c r="O2098" s="70" t="s">
        <v>4456</v>
      </c>
    </row>
    <row r="2099" spans="1:17" s="70" customFormat="1" x14ac:dyDescent="0.3">
      <c r="A2099" s="70" t="s">
        <v>13725</v>
      </c>
      <c r="B2099" s="70" t="s">
        <v>7662</v>
      </c>
      <c r="C2099" s="70">
        <v>432</v>
      </c>
      <c r="D2099" s="70" t="s">
        <v>26084</v>
      </c>
      <c r="E2099" s="70" t="s">
        <v>9179</v>
      </c>
      <c r="F2099" s="70">
        <v>223619670</v>
      </c>
      <c r="I2099" s="74" t="s">
        <v>26085</v>
      </c>
      <c r="K2099" s="70" t="s">
        <v>26086</v>
      </c>
      <c r="L2099" s="70">
        <v>14</v>
      </c>
      <c r="N2099" s="70" t="s">
        <v>19465</v>
      </c>
      <c r="O2099" s="70" t="s">
        <v>4456</v>
      </c>
    </row>
    <row r="2100" spans="1:17" s="70" customFormat="1" ht="24" x14ac:dyDescent="0.3">
      <c r="A2100" s="70" t="s">
        <v>14067</v>
      </c>
      <c r="B2100" s="70" t="s">
        <v>8036</v>
      </c>
      <c r="C2100" s="70">
        <v>432</v>
      </c>
      <c r="D2100" s="70" t="s">
        <v>26088</v>
      </c>
      <c r="E2100" s="70" t="s">
        <v>4456</v>
      </c>
      <c r="F2100" s="70">
        <v>224215300</v>
      </c>
      <c r="H2100" s="74" t="s">
        <v>26089</v>
      </c>
      <c r="I2100" s="75" t="s">
        <v>26090</v>
      </c>
      <c r="K2100" s="70" t="s">
        <v>26091</v>
      </c>
      <c r="N2100" s="70" t="s">
        <v>26092</v>
      </c>
      <c r="O2100" s="70" t="s">
        <v>4456</v>
      </c>
      <c r="P2100" s="70" t="s">
        <v>26093</v>
      </c>
      <c r="Q2100" s="70" t="s">
        <v>15340</v>
      </c>
    </row>
    <row r="2101" spans="1:17" s="70" customFormat="1" ht="28.8" x14ac:dyDescent="0.3">
      <c r="A2101" s="70" t="s">
        <v>14274</v>
      </c>
      <c r="B2101" s="70" t="s">
        <v>8280</v>
      </c>
      <c r="C2101" s="70">
        <v>432</v>
      </c>
      <c r="D2101" s="70" t="s">
        <v>26094</v>
      </c>
      <c r="E2101" s="70" t="s">
        <v>16907</v>
      </c>
      <c r="F2101" s="70" t="s">
        <v>26095</v>
      </c>
      <c r="H2101" s="74" t="s">
        <v>26096</v>
      </c>
      <c r="K2101" s="70" t="s">
        <v>26097</v>
      </c>
      <c r="L2101" s="70">
        <v>8</v>
      </c>
      <c r="M2101" s="70">
        <v>1968</v>
      </c>
      <c r="N2101" s="70" t="s">
        <v>26098</v>
      </c>
      <c r="O2101" s="70" t="s">
        <v>4456</v>
      </c>
    </row>
    <row r="2102" spans="1:17" s="70" customFormat="1" x14ac:dyDescent="0.3">
      <c r="A2102" s="70" t="s">
        <v>12990</v>
      </c>
      <c r="B2102" s="70" t="s">
        <v>26099</v>
      </c>
      <c r="C2102" s="70">
        <v>432</v>
      </c>
      <c r="D2102" s="70" t="s">
        <v>26100</v>
      </c>
      <c r="E2102" s="70" t="s">
        <v>15901</v>
      </c>
      <c r="F2102" s="70" t="s">
        <v>26101</v>
      </c>
      <c r="H2102" s="74" t="s">
        <v>26102</v>
      </c>
      <c r="I2102" s="74" t="s">
        <v>26103</v>
      </c>
      <c r="K2102" s="70" t="s">
        <v>26104</v>
      </c>
      <c r="L2102" s="70">
        <v>70</v>
      </c>
      <c r="M2102" s="70">
        <v>1968</v>
      </c>
      <c r="N2102" s="70" t="s">
        <v>26105</v>
      </c>
      <c r="O2102" s="70" t="s">
        <v>15901</v>
      </c>
    </row>
    <row r="2103" spans="1:17" s="70" customFormat="1" ht="36" x14ac:dyDescent="0.3">
      <c r="A2103" s="70" t="s">
        <v>9759</v>
      </c>
      <c r="B2103" s="70" t="s">
        <v>26106</v>
      </c>
      <c r="C2103" s="70">
        <v>432</v>
      </c>
      <c r="D2103" s="70" t="s">
        <v>26107</v>
      </c>
      <c r="E2103" s="70" t="s">
        <v>16753</v>
      </c>
      <c r="F2103" s="70" t="s">
        <v>26108</v>
      </c>
      <c r="H2103" s="74" t="s">
        <v>26110</v>
      </c>
      <c r="I2103" s="74" t="s">
        <v>26109</v>
      </c>
      <c r="K2103" s="70" t="s">
        <v>26111</v>
      </c>
      <c r="L2103" s="70">
        <v>250</v>
      </c>
      <c r="M2103" s="70">
        <v>1995</v>
      </c>
      <c r="N2103" s="70" t="s">
        <v>26112</v>
      </c>
      <c r="O2103" s="70" t="s">
        <v>16753</v>
      </c>
      <c r="P2103" s="70" t="s">
        <v>26113</v>
      </c>
      <c r="Q2103" s="70" t="s">
        <v>9212</v>
      </c>
    </row>
    <row r="2104" spans="1:17" s="70" customFormat="1" ht="24" x14ac:dyDescent="0.3">
      <c r="A2104" s="70" t="s">
        <v>11655</v>
      </c>
      <c r="B2104" s="70" t="s">
        <v>5255</v>
      </c>
      <c r="C2104" s="70">
        <v>433</v>
      </c>
      <c r="D2104" s="70" t="s">
        <v>26119</v>
      </c>
      <c r="E2104" s="70" t="s">
        <v>9267</v>
      </c>
      <c r="F2104" s="70">
        <v>223553100</v>
      </c>
      <c r="H2104" s="74" t="s">
        <v>26115</v>
      </c>
      <c r="I2104" s="74" t="s">
        <v>26116</v>
      </c>
      <c r="K2104" s="70" t="s">
        <v>26117</v>
      </c>
      <c r="L2104" s="70">
        <v>35</v>
      </c>
      <c r="N2104" s="70" t="s">
        <v>26118</v>
      </c>
      <c r="O2104" s="70" t="s">
        <v>4456</v>
      </c>
    </row>
    <row r="2105" spans="1:17" s="70" customFormat="1" x14ac:dyDescent="0.3">
      <c r="A2105" s="70" t="s">
        <v>13001</v>
      </c>
      <c r="B2105" s="70" t="s">
        <v>26114</v>
      </c>
      <c r="C2105" s="70">
        <v>433</v>
      </c>
      <c r="D2105" s="70" t="s">
        <v>26120</v>
      </c>
      <c r="E2105" s="70" t="s">
        <v>20466</v>
      </c>
      <c r="F2105" s="76">
        <v>652254125</v>
      </c>
      <c r="I2105" s="74" t="s">
        <v>26121</v>
      </c>
      <c r="K2105" s="70" t="s">
        <v>26122</v>
      </c>
      <c r="L2105" s="70">
        <v>100</v>
      </c>
      <c r="N2105" s="70" t="s">
        <v>26123</v>
      </c>
      <c r="O2105" s="70" t="s">
        <v>20466</v>
      </c>
    </row>
    <row r="2106" spans="1:17" s="70" customFormat="1" ht="24" x14ac:dyDescent="0.3">
      <c r="A2106" s="70" t="s">
        <v>9665</v>
      </c>
      <c r="B2106" s="70" t="s">
        <v>2982</v>
      </c>
      <c r="C2106" s="70">
        <v>433</v>
      </c>
      <c r="D2106" s="70" t="s">
        <v>26124</v>
      </c>
      <c r="E2106" s="70" t="s">
        <v>15422</v>
      </c>
      <c r="F2106" s="70" t="s">
        <v>26125</v>
      </c>
      <c r="H2106" s="74" t="s">
        <v>26126</v>
      </c>
      <c r="I2106" s="74" t="s">
        <v>26127</v>
      </c>
      <c r="K2106" s="70" t="s">
        <v>26128</v>
      </c>
      <c r="L2106" s="70">
        <v>30</v>
      </c>
      <c r="M2106" s="70">
        <v>1988</v>
      </c>
      <c r="N2106" s="70" t="s">
        <v>26129</v>
      </c>
      <c r="O2106" s="70" t="s">
        <v>4456</v>
      </c>
    </row>
    <row r="2107" spans="1:17" s="70" customFormat="1" x14ac:dyDescent="0.3">
      <c r="A2107" s="70" t="s">
        <v>14577</v>
      </c>
      <c r="B2107" s="70" t="s">
        <v>8614</v>
      </c>
      <c r="C2107" s="70">
        <v>433</v>
      </c>
      <c r="D2107" s="70" t="s">
        <v>26130</v>
      </c>
      <c r="E2107" s="70" t="s">
        <v>9179</v>
      </c>
      <c r="F2107" s="70">
        <v>229516760</v>
      </c>
      <c r="H2107" s="74" t="s">
        <v>26131</v>
      </c>
      <c r="I2107" s="74" t="s">
        <v>26132</v>
      </c>
      <c r="K2107" s="70" t="s">
        <v>26133</v>
      </c>
      <c r="L2107" s="70">
        <v>2</v>
      </c>
      <c r="M2107" s="70">
        <v>2003</v>
      </c>
      <c r="N2107" s="70" t="s">
        <v>15503</v>
      </c>
      <c r="O2107" s="70" t="s">
        <v>4456</v>
      </c>
    </row>
    <row r="2108" spans="1:17" s="70" customFormat="1" x14ac:dyDescent="0.3">
      <c r="A2108" s="70" t="s">
        <v>9418</v>
      </c>
      <c r="B2108" s="70" t="s">
        <v>2590</v>
      </c>
      <c r="C2108" s="70">
        <v>433</v>
      </c>
      <c r="D2108" s="70" t="s">
        <v>26137</v>
      </c>
      <c r="E2108" s="70" t="s">
        <v>15595</v>
      </c>
      <c r="F2108" s="70">
        <v>225202900</v>
      </c>
      <c r="H2108" s="74" t="s">
        <v>26138</v>
      </c>
      <c r="I2108" s="74" t="s">
        <v>26139</v>
      </c>
      <c r="J2108" s="70">
        <v>7630409</v>
      </c>
      <c r="K2108" s="70" t="s">
        <v>26140</v>
      </c>
      <c r="L2108" s="70">
        <v>100</v>
      </c>
      <c r="M2108" s="70">
        <v>1996</v>
      </c>
      <c r="N2108" s="70" t="s">
        <v>26141</v>
      </c>
      <c r="O2108" s="70" t="s">
        <v>4456</v>
      </c>
    </row>
    <row r="2109" spans="1:17" s="70" customFormat="1" x14ac:dyDescent="0.3">
      <c r="A2109" s="70" t="s">
        <v>9419</v>
      </c>
      <c r="B2109" s="70" t="s">
        <v>2591</v>
      </c>
      <c r="C2109" s="70">
        <v>433</v>
      </c>
      <c r="D2109" s="70" t="s">
        <v>26142</v>
      </c>
      <c r="E2109" s="70" t="s">
        <v>9151</v>
      </c>
      <c r="F2109" s="70">
        <v>229463863</v>
      </c>
      <c r="G2109" s="70">
        <v>229463627</v>
      </c>
      <c r="H2109" s="74" t="s">
        <v>26143</v>
      </c>
      <c r="I2109" s="74" t="s">
        <v>26144</v>
      </c>
      <c r="J2109" s="70">
        <v>7530128</v>
      </c>
      <c r="K2109" s="76">
        <v>763977501</v>
      </c>
      <c r="M2109" s="70">
        <v>2005</v>
      </c>
      <c r="N2109" s="70" t="s">
        <v>26145</v>
      </c>
      <c r="O2109" s="70" t="s">
        <v>4456</v>
      </c>
    </row>
    <row r="2110" spans="1:17" s="70" customFormat="1" x14ac:dyDescent="0.3">
      <c r="A2110" s="70" t="s">
        <v>9417</v>
      </c>
      <c r="B2110" s="70" t="s">
        <v>2589</v>
      </c>
      <c r="C2110" s="70">
        <v>433</v>
      </c>
      <c r="D2110" s="70" t="s">
        <v>26134</v>
      </c>
      <c r="E2110" s="70" t="s">
        <v>16203</v>
      </c>
      <c r="F2110" s="70">
        <v>228243702</v>
      </c>
      <c r="H2110" s="74" t="s">
        <v>26135</v>
      </c>
      <c r="I2110" s="74" t="s">
        <v>26136</v>
      </c>
      <c r="K2110" s="76">
        <v>781857106</v>
      </c>
      <c r="L2110" s="70">
        <v>30</v>
      </c>
      <c r="M2110" s="70">
        <v>1991</v>
      </c>
      <c r="N2110" s="70" t="s">
        <v>1380</v>
      </c>
      <c r="O2110" s="70" t="s">
        <v>4456</v>
      </c>
    </row>
    <row r="2111" spans="1:17" s="70" customFormat="1" ht="24" x14ac:dyDescent="0.3">
      <c r="A2111" s="70" t="s">
        <v>9420</v>
      </c>
      <c r="B2111" s="70" t="s">
        <v>2592</v>
      </c>
      <c r="C2111" s="70">
        <v>433</v>
      </c>
      <c r="D2111" s="70" t="s">
        <v>26146</v>
      </c>
      <c r="E2111" s="70" t="s">
        <v>15178</v>
      </c>
      <c r="F2111" s="70">
        <v>224616700</v>
      </c>
      <c r="H2111" s="74" t="s">
        <v>26147</v>
      </c>
      <c r="I2111" s="74" t="s">
        <v>26148</v>
      </c>
      <c r="J2111" s="70">
        <v>7510167</v>
      </c>
      <c r="K2111" s="70" t="s">
        <v>26149</v>
      </c>
      <c r="L2111" s="70">
        <v>30</v>
      </c>
      <c r="M2111" s="70">
        <v>1987</v>
      </c>
      <c r="N2111" s="70" t="s">
        <v>26150</v>
      </c>
      <c r="O2111" s="70" t="s">
        <v>4456</v>
      </c>
    </row>
    <row r="2112" spans="1:17" s="70" customFormat="1" ht="24" x14ac:dyDescent="0.3">
      <c r="A2112" s="70" t="s">
        <v>9421</v>
      </c>
      <c r="B2112" s="70" t="s">
        <v>2593</v>
      </c>
      <c r="C2112" s="70">
        <v>433</v>
      </c>
      <c r="D2112" s="70" t="s">
        <v>26151</v>
      </c>
      <c r="E2112" s="70" t="s">
        <v>15178</v>
      </c>
      <c r="F2112" s="70">
        <v>227280460</v>
      </c>
      <c r="H2112" s="74" t="s">
        <v>26152</v>
      </c>
      <c r="I2112" s="74" t="s">
        <v>26153</v>
      </c>
      <c r="J2112" s="70">
        <v>8581150</v>
      </c>
      <c r="K2112" s="70" t="s">
        <v>26154</v>
      </c>
      <c r="L2112" s="70">
        <v>23</v>
      </c>
      <c r="M2112" s="70">
        <v>1991</v>
      </c>
      <c r="N2112" s="70" t="s">
        <v>26155</v>
      </c>
      <c r="O2112" s="70" t="s">
        <v>4456</v>
      </c>
    </row>
    <row r="2113" spans="1:17" s="70" customFormat="1" x14ac:dyDescent="0.3">
      <c r="A2113" s="70" t="s">
        <v>9422</v>
      </c>
      <c r="B2113" s="70" t="s">
        <v>2594</v>
      </c>
      <c r="C2113" s="70">
        <v>434</v>
      </c>
      <c r="D2113" s="70" t="s">
        <v>26157</v>
      </c>
      <c r="E2113" s="70" t="s">
        <v>16203</v>
      </c>
      <c r="F2113" s="70">
        <v>225738200</v>
      </c>
      <c r="H2113" s="74" t="s">
        <v>26158</v>
      </c>
      <c r="I2113" s="74" t="s">
        <v>26159</v>
      </c>
      <c r="J2113" s="70">
        <v>9540000</v>
      </c>
      <c r="K2113" s="70" t="s">
        <v>26160</v>
      </c>
      <c r="L2113" s="70">
        <v>60</v>
      </c>
      <c r="M2113" s="70">
        <v>1997</v>
      </c>
      <c r="N2113" s="70" t="s">
        <v>1380</v>
      </c>
      <c r="O2113" s="70" t="s">
        <v>4456</v>
      </c>
      <c r="P2113" s="70" t="s">
        <v>24948</v>
      </c>
      <c r="Q2113" s="70" t="s">
        <v>9229</v>
      </c>
    </row>
    <row r="2114" spans="1:17" s="70" customFormat="1" ht="36" x14ac:dyDescent="0.3">
      <c r="A2114" s="70" t="s">
        <v>12668</v>
      </c>
      <c r="B2114" s="70" t="s">
        <v>26156</v>
      </c>
      <c r="C2114" s="70">
        <v>434</v>
      </c>
      <c r="D2114" s="70" t="s">
        <v>26161</v>
      </c>
      <c r="E2114" s="70" t="s">
        <v>20466</v>
      </c>
      <c r="F2114" s="70" t="s">
        <v>26162</v>
      </c>
      <c r="H2114" s="70" t="s">
        <v>26163</v>
      </c>
      <c r="I2114" s="74" t="s">
        <v>26164</v>
      </c>
      <c r="K2114" s="70" t="s">
        <v>26165</v>
      </c>
      <c r="L2114" s="70">
        <v>1261</v>
      </c>
      <c r="N2114" s="70" t="s">
        <v>26166</v>
      </c>
      <c r="O2114" s="70" t="s">
        <v>20466</v>
      </c>
      <c r="P2114" s="70" t="s">
        <v>17195</v>
      </c>
      <c r="Q2114" s="70" t="s">
        <v>23197</v>
      </c>
    </row>
    <row r="2115" spans="1:17" s="70" customFormat="1" x14ac:dyDescent="0.3">
      <c r="A2115" s="70" t="s">
        <v>9423</v>
      </c>
      <c r="B2115" s="70" t="s">
        <v>2595</v>
      </c>
      <c r="C2115" s="70">
        <v>434</v>
      </c>
      <c r="D2115" s="70" t="s">
        <v>26167</v>
      </c>
      <c r="E2115" s="70" t="s">
        <v>9179</v>
      </c>
      <c r="F2115" s="70">
        <v>223344503</v>
      </c>
      <c r="H2115" s="74" t="s">
        <v>26168</v>
      </c>
      <c r="I2115" s="74" t="s">
        <v>26169</v>
      </c>
      <c r="J2115" s="70">
        <v>7550173</v>
      </c>
      <c r="K2115" s="70" t="s">
        <v>26170</v>
      </c>
      <c r="L2115" s="70">
        <v>9</v>
      </c>
      <c r="M2115" s="70">
        <v>2001</v>
      </c>
      <c r="N2115" s="70" t="s">
        <v>26171</v>
      </c>
      <c r="O2115" s="70" t="s">
        <v>4456</v>
      </c>
    </row>
    <row r="2116" spans="1:17" s="70" customFormat="1" ht="28.8" x14ac:dyDescent="0.3">
      <c r="A2116" s="70" t="s">
        <v>9520</v>
      </c>
      <c r="B2116" s="70" t="s">
        <v>2716</v>
      </c>
      <c r="C2116" s="70">
        <v>434</v>
      </c>
      <c r="D2116" s="70" t="s">
        <v>26172</v>
      </c>
      <c r="E2116" s="70" t="s">
        <v>15595</v>
      </c>
      <c r="F2116" s="70">
        <v>226572500</v>
      </c>
      <c r="G2116" s="70">
        <v>226572510</v>
      </c>
      <c r="H2116" s="74" t="s">
        <v>26173</v>
      </c>
      <c r="I2116" s="74" t="s">
        <v>26174</v>
      </c>
      <c r="J2116" s="70">
        <v>7630225</v>
      </c>
      <c r="K2116" s="70" t="s">
        <v>26175</v>
      </c>
      <c r="L2116" s="70">
        <v>17</v>
      </c>
      <c r="M2116" s="70">
        <v>2005</v>
      </c>
      <c r="N2116" s="70" t="s">
        <v>16386</v>
      </c>
      <c r="O2116" s="70" t="s">
        <v>4456</v>
      </c>
    </row>
    <row r="2117" spans="1:17" s="70" customFormat="1" ht="24" x14ac:dyDescent="0.3">
      <c r="A2117" s="70" t="s">
        <v>12669</v>
      </c>
      <c r="B2117" s="70" t="s">
        <v>6431</v>
      </c>
      <c r="C2117" s="70">
        <v>434</v>
      </c>
      <c r="D2117" s="70" t="s">
        <v>26176</v>
      </c>
      <c r="E2117" s="70" t="s">
        <v>9151</v>
      </c>
      <c r="F2117" s="70" t="s">
        <v>26177</v>
      </c>
      <c r="H2117" s="74" t="s">
        <v>26178</v>
      </c>
      <c r="I2117" s="74" t="s">
        <v>16289</v>
      </c>
      <c r="K2117" s="70" t="s">
        <v>26179</v>
      </c>
      <c r="L2117" s="70">
        <v>60</v>
      </c>
      <c r="M2117" s="70">
        <v>2008</v>
      </c>
      <c r="N2117" s="70" t="s">
        <v>26180</v>
      </c>
      <c r="O2117" s="70" t="s">
        <v>4456</v>
      </c>
    </row>
    <row r="2118" spans="1:17" s="70" customFormat="1" ht="36" x14ac:dyDescent="0.3">
      <c r="A2118" s="70" t="s">
        <v>9424</v>
      </c>
      <c r="B2118" s="70" t="s">
        <v>2597</v>
      </c>
      <c r="C2118" s="70">
        <v>434</v>
      </c>
      <c r="D2118" s="70" t="s">
        <v>26181</v>
      </c>
      <c r="E2118" s="70" t="s">
        <v>15595</v>
      </c>
      <c r="F2118" s="70" t="s">
        <v>26182</v>
      </c>
      <c r="H2118" s="74" t="s">
        <v>26183</v>
      </c>
      <c r="I2118" s="74" t="s">
        <v>26184</v>
      </c>
      <c r="K2118" s="70" t="s">
        <v>26185</v>
      </c>
      <c r="L2118" s="70">
        <v>50</v>
      </c>
      <c r="M2118" s="70">
        <v>1989</v>
      </c>
      <c r="N2118" s="70" t="s">
        <v>26186</v>
      </c>
      <c r="O2118" s="70" t="s">
        <v>4456</v>
      </c>
      <c r="P2118" s="70" t="s">
        <v>26187</v>
      </c>
      <c r="Q2118" s="70" t="s">
        <v>20103</v>
      </c>
    </row>
    <row r="2119" spans="1:17" s="70" customFormat="1" ht="24" x14ac:dyDescent="0.3">
      <c r="A2119" s="70" t="s">
        <v>12670</v>
      </c>
      <c r="B2119" s="70" t="s">
        <v>6432</v>
      </c>
      <c r="C2119" s="70">
        <v>434</v>
      </c>
      <c r="D2119" s="70" t="s">
        <v>26188</v>
      </c>
      <c r="E2119" s="70" t="s">
        <v>9256</v>
      </c>
      <c r="F2119" s="70">
        <v>227512800</v>
      </c>
      <c r="H2119" s="74" t="s">
        <v>26189</v>
      </c>
      <c r="I2119" s="74" t="s">
        <v>26190</v>
      </c>
      <c r="K2119" s="70" t="s">
        <v>26191</v>
      </c>
      <c r="L2119" s="70">
        <v>180</v>
      </c>
      <c r="M2119" s="70">
        <v>1990</v>
      </c>
      <c r="N2119" s="70" t="s">
        <v>26192</v>
      </c>
      <c r="O2119" s="70" t="s">
        <v>4456</v>
      </c>
    </row>
    <row r="2120" spans="1:17" s="70" customFormat="1" x14ac:dyDescent="0.3">
      <c r="A2120" s="70" t="s">
        <v>9425</v>
      </c>
      <c r="B2120" s="70" t="s">
        <v>2598</v>
      </c>
      <c r="C2120" s="70">
        <v>434</v>
      </c>
      <c r="D2120" s="70" t="s">
        <v>26193</v>
      </c>
      <c r="E2120" s="70" t="s">
        <v>15729</v>
      </c>
      <c r="F2120" s="70">
        <v>224894400</v>
      </c>
      <c r="G2120" s="70">
        <v>224894401</v>
      </c>
      <c r="H2120" s="70" t="s">
        <v>26194</v>
      </c>
      <c r="I2120" s="74" t="s">
        <v>26195</v>
      </c>
      <c r="K2120" s="70" t="s">
        <v>26196</v>
      </c>
      <c r="L2120" s="70">
        <v>60</v>
      </c>
      <c r="M2120" s="70">
        <v>2001</v>
      </c>
      <c r="N2120" s="70" t="s">
        <v>26197</v>
      </c>
      <c r="O2120" s="70" t="s">
        <v>4456</v>
      </c>
    </row>
    <row r="2121" spans="1:17" s="70" customFormat="1" ht="12" x14ac:dyDescent="0.3">
      <c r="A2121" s="70" t="s">
        <v>9426</v>
      </c>
      <c r="B2121" s="70" t="s">
        <v>2599</v>
      </c>
      <c r="C2121" s="70">
        <v>435</v>
      </c>
      <c r="D2121" s="70" t="s">
        <v>26198</v>
      </c>
      <c r="E2121" s="70" t="s">
        <v>15595</v>
      </c>
      <c r="F2121" s="70">
        <v>224995000</v>
      </c>
      <c r="H2121" s="70" t="s">
        <v>26199</v>
      </c>
      <c r="I2121" s="70" t="s">
        <v>26200</v>
      </c>
      <c r="K2121" s="70" t="s">
        <v>26201</v>
      </c>
      <c r="L2121" s="70">
        <v>550</v>
      </c>
      <c r="M2121" s="70">
        <v>1962</v>
      </c>
      <c r="N2121" s="70" t="s">
        <v>26202</v>
      </c>
      <c r="O2121" s="70" t="s">
        <v>4456</v>
      </c>
    </row>
    <row r="2122" spans="1:17" s="70" customFormat="1" x14ac:dyDescent="0.3">
      <c r="A2122" s="70" t="s">
        <v>9427</v>
      </c>
      <c r="B2122" s="70" t="s">
        <v>2600</v>
      </c>
      <c r="C2122" s="70">
        <v>435</v>
      </c>
      <c r="D2122" s="70" t="s">
        <v>26203</v>
      </c>
      <c r="E2122" s="70" t="s">
        <v>15595</v>
      </c>
      <c r="F2122" s="70">
        <v>229406400</v>
      </c>
      <c r="H2122" s="70" t="s">
        <v>26204</v>
      </c>
      <c r="I2122" s="74" t="s">
        <v>26205</v>
      </c>
      <c r="K2122" s="70" t="s">
        <v>26206</v>
      </c>
      <c r="L2122" s="70">
        <v>158</v>
      </c>
      <c r="M2122" s="70">
        <v>1992</v>
      </c>
      <c r="N2122" s="70" t="s">
        <v>26207</v>
      </c>
      <c r="O2122" s="70" t="s">
        <v>4456</v>
      </c>
    </row>
    <row r="2123" spans="1:17" s="70" customFormat="1" x14ac:dyDescent="0.3">
      <c r="A2123" s="70" t="s">
        <v>9999</v>
      </c>
      <c r="B2123" s="70" t="s">
        <v>3372</v>
      </c>
      <c r="C2123" s="70">
        <v>435</v>
      </c>
      <c r="D2123" s="70" t="s">
        <v>26208</v>
      </c>
      <c r="E2123" s="70" t="s">
        <v>9151</v>
      </c>
      <c r="F2123" s="70">
        <v>222310033</v>
      </c>
      <c r="I2123" s="74" t="s">
        <v>26209</v>
      </c>
      <c r="K2123" s="70" t="s">
        <v>26210</v>
      </c>
      <c r="L2123" s="70">
        <v>25</v>
      </c>
      <c r="N2123" s="70" t="s">
        <v>26211</v>
      </c>
      <c r="O2123" s="70" t="s">
        <v>4456</v>
      </c>
    </row>
    <row r="2124" spans="1:17" s="70" customFormat="1" ht="36" x14ac:dyDescent="0.3">
      <c r="A2124" s="70" t="s">
        <v>12671</v>
      </c>
      <c r="B2124" s="70" t="s">
        <v>6436</v>
      </c>
      <c r="C2124" s="70">
        <v>435</v>
      </c>
      <c r="D2124" s="70" t="s">
        <v>26212</v>
      </c>
      <c r="E2124" s="70" t="s">
        <v>4456</v>
      </c>
      <c r="F2124" s="70">
        <v>226362200</v>
      </c>
      <c r="H2124" s="74" t="s">
        <v>26213</v>
      </c>
      <c r="I2124" s="74" t="s">
        <v>26214</v>
      </c>
      <c r="K2124" s="70" t="s">
        <v>26215</v>
      </c>
      <c r="N2124" s="70" t="s">
        <v>26216</v>
      </c>
      <c r="O2124" s="70" t="s">
        <v>4456</v>
      </c>
      <c r="P2124" s="70" t="s">
        <v>26217</v>
      </c>
      <c r="Q2124" s="70" t="s">
        <v>26218</v>
      </c>
    </row>
    <row r="2125" spans="1:17" s="70" customFormat="1" x14ac:dyDescent="0.3">
      <c r="A2125" s="70" t="s">
        <v>13180</v>
      </c>
      <c r="B2125" s="70" t="s">
        <v>7087</v>
      </c>
      <c r="C2125" s="70">
        <v>435</v>
      </c>
      <c r="D2125" s="70" t="s">
        <v>26219</v>
      </c>
      <c r="E2125" s="70" t="s">
        <v>15235</v>
      </c>
      <c r="F2125" s="70">
        <v>225961100</v>
      </c>
      <c r="H2125" s="74" t="s">
        <v>26220</v>
      </c>
      <c r="I2125" s="74" t="s">
        <v>26221</v>
      </c>
      <c r="K2125" s="70" t="s">
        <v>26222</v>
      </c>
      <c r="L2125" s="70">
        <v>450</v>
      </c>
      <c r="N2125" s="70" t="s">
        <v>26223</v>
      </c>
      <c r="O2125" s="70" t="s">
        <v>4456</v>
      </c>
    </row>
    <row r="2126" spans="1:17" s="70" customFormat="1" x14ac:dyDescent="0.3">
      <c r="A2126" s="70" t="s">
        <v>13130</v>
      </c>
      <c r="B2126" s="70" t="s">
        <v>7030</v>
      </c>
      <c r="C2126" s="70">
        <v>435</v>
      </c>
      <c r="D2126" s="70" t="s">
        <v>26224</v>
      </c>
      <c r="E2126" s="70" t="s">
        <v>9151</v>
      </c>
      <c r="F2126" s="70">
        <v>224337800</v>
      </c>
      <c r="H2126" s="74" t="s">
        <v>26225</v>
      </c>
      <c r="I2126" s="74" t="s">
        <v>26226</v>
      </c>
      <c r="K2126" s="70" t="s">
        <v>26227</v>
      </c>
      <c r="L2126" s="70">
        <v>15</v>
      </c>
      <c r="N2126" s="70" t="s">
        <v>26228</v>
      </c>
      <c r="O2126" s="70" t="s">
        <v>4456</v>
      </c>
    </row>
    <row r="2127" spans="1:17" s="70" customFormat="1" ht="24" x14ac:dyDescent="0.3">
      <c r="A2127" s="70" t="s">
        <v>12040</v>
      </c>
      <c r="B2127" s="70" t="s">
        <v>5703</v>
      </c>
      <c r="C2127" s="70">
        <v>435</v>
      </c>
      <c r="D2127" s="70" t="s">
        <v>26229</v>
      </c>
      <c r="E2127" s="70" t="s">
        <v>15120</v>
      </c>
      <c r="F2127" s="70" t="s">
        <v>26230</v>
      </c>
      <c r="H2127" s="74" t="s">
        <v>26231</v>
      </c>
      <c r="I2127" s="74" t="s">
        <v>26232</v>
      </c>
      <c r="K2127" s="70" t="s">
        <v>26233</v>
      </c>
      <c r="L2127" s="70">
        <v>30</v>
      </c>
      <c r="N2127" s="70" t="s">
        <v>26234</v>
      </c>
      <c r="O2127" s="70" t="s">
        <v>4456</v>
      </c>
    </row>
    <row r="2128" spans="1:17" s="70" customFormat="1" x14ac:dyDescent="0.3">
      <c r="A2128" s="70" t="s">
        <v>9428</v>
      </c>
      <c r="B2128" s="70" t="s">
        <v>2602</v>
      </c>
      <c r="C2128" s="70">
        <v>435</v>
      </c>
      <c r="D2128" s="70" t="s">
        <v>26235</v>
      </c>
      <c r="E2128" s="70" t="s">
        <v>9179</v>
      </c>
      <c r="F2128" s="70">
        <v>227314600</v>
      </c>
      <c r="H2128" s="74" t="s">
        <v>26236</v>
      </c>
      <c r="I2128" s="74" t="s">
        <v>26237</v>
      </c>
      <c r="K2128" s="70" t="s">
        <v>26238</v>
      </c>
      <c r="L2128" s="70">
        <v>1200</v>
      </c>
      <c r="N2128" s="70" t="s">
        <v>26239</v>
      </c>
      <c r="O2128" s="70" t="s">
        <v>4456</v>
      </c>
    </row>
    <row r="2129" spans="1:17" s="70" customFormat="1" ht="24" x14ac:dyDescent="0.3">
      <c r="A2129" s="70" t="s">
        <v>14140</v>
      </c>
      <c r="B2129" s="70" t="s">
        <v>8123</v>
      </c>
      <c r="C2129" s="70">
        <v>435</v>
      </c>
      <c r="D2129" s="70" t="s">
        <v>26240</v>
      </c>
      <c r="E2129" s="70" t="s">
        <v>9179</v>
      </c>
      <c r="F2129" s="70" t="s">
        <v>26241</v>
      </c>
      <c r="H2129" s="74" t="s">
        <v>26242</v>
      </c>
      <c r="I2129" s="74" t="s">
        <v>26243</v>
      </c>
      <c r="K2129" s="70" t="s">
        <v>26244</v>
      </c>
      <c r="L2129" s="70">
        <v>80</v>
      </c>
      <c r="N2129" s="70" t="s">
        <v>26245</v>
      </c>
      <c r="O2129" s="70" t="s">
        <v>4456</v>
      </c>
      <c r="P2129" s="70" t="s">
        <v>15697</v>
      </c>
      <c r="Q2129" s="70" t="s">
        <v>9229</v>
      </c>
    </row>
    <row r="2130" spans="1:17" s="70" customFormat="1" ht="24" x14ac:dyDescent="0.3">
      <c r="A2130" s="70" t="s">
        <v>11668</v>
      </c>
      <c r="B2130" s="70" t="s">
        <v>5269</v>
      </c>
      <c r="C2130" s="70">
        <v>436</v>
      </c>
      <c r="D2130" s="70" t="s">
        <v>26246</v>
      </c>
      <c r="E2130" s="70" t="s">
        <v>15120</v>
      </c>
      <c r="F2130" s="70" t="s">
        <v>26247</v>
      </c>
      <c r="H2130" s="74" t="s">
        <v>26248</v>
      </c>
      <c r="I2130" s="74" t="s">
        <v>26249</v>
      </c>
      <c r="K2130" s="70" t="s">
        <v>26250</v>
      </c>
      <c r="L2130" s="70">
        <v>12</v>
      </c>
      <c r="M2130" s="70">
        <v>1972</v>
      </c>
      <c r="N2130" s="70" t="s">
        <v>2148</v>
      </c>
      <c r="O2130" s="70" t="s">
        <v>4456</v>
      </c>
    </row>
    <row r="2131" spans="1:17" s="70" customFormat="1" ht="36" x14ac:dyDescent="0.3">
      <c r="A2131" s="70" t="s">
        <v>11650</v>
      </c>
      <c r="B2131" s="70" t="s">
        <v>5249</v>
      </c>
      <c r="C2131" s="70">
        <v>436</v>
      </c>
      <c r="D2131" s="70" t="s">
        <v>26251</v>
      </c>
      <c r="E2131" s="70" t="s">
        <v>4456</v>
      </c>
      <c r="F2131" s="70">
        <v>223302400</v>
      </c>
      <c r="H2131" s="74" t="s">
        <v>26252</v>
      </c>
      <c r="I2131" s="74" t="s">
        <v>26253</v>
      </c>
      <c r="K2131" s="70" t="s">
        <v>26254</v>
      </c>
      <c r="L2131" s="70">
        <v>30</v>
      </c>
      <c r="M2131" s="70">
        <v>1992</v>
      </c>
      <c r="N2131" s="70" t="s">
        <v>26255</v>
      </c>
      <c r="O2131" s="70" t="s">
        <v>4456</v>
      </c>
    </row>
    <row r="2132" spans="1:17" s="70" customFormat="1" ht="24" x14ac:dyDescent="0.3">
      <c r="A2132" s="70" t="s">
        <v>11669</v>
      </c>
      <c r="B2132" s="70" t="s">
        <v>5270</v>
      </c>
      <c r="C2132" s="70">
        <v>436</v>
      </c>
      <c r="D2132" s="70" t="s">
        <v>26256</v>
      </c>
      <c r="E2132" s="70" t="s">
        <v>19820</v>
      </c>
      <c r="F2132" s="70">
        <v>225254412</v>
      </c>
      <c r="H2132" s="74" t="s">
        <v>26257</v>
      </c>
      <c r="K2132" s="70" t="s">
        <v>26258</v>
      </c>
      <c r="L2132" s="70">
        <v>2</v>
      </c>
      <c r="M2132" s="70">
        <v>2018</v>
      </c>
      <c r="N2132" s="70" t="s">
        <v>26259</v>
      </c>
      <c r="O2132" s="70" t="s">
        <v>4456</v>
      </c>
    </row>
    <row r="2133" spans="1:17" s="70" customFormat="1" ht="24" x14ac:dyDescent="0.3">
      <c r="A2133" s="70" t="s">
        <v>9149</v>
      </c>
      <c r="B2133" s="70" t="s">
        <v>2405</v>
      </c>
      <c r="C2133" s="70">
        <v>436</v>
      </c>
      <c r="D2133" s="70" t="s">
        <v>26260</v>
      </c>
      <c r="E2133" s="70" t="s">
        <v>9151</v>
      </c>
      <c r="F2133" s="70" t="s">
        <v>26261</v>
      </c>
      <c r="H2133" s="74" t="s">
        <v>26262</v>
      </c>
      <c r="I2133" s="74" t="s">
        <v>9285</v>
      </c>
      <c r="J2133" s="70">
        <v>7520265</v>
      </c>
      <c r="K2133" s="70" t="s">
        <v>26263</v>
      </c>
      <c r="L2133" s="70">
        <v>150</v>
      </c>
      <c r="M2133" s="70">
        <v>1987</v>
      </c>
      <c r="N2133" s="70" t="s">
        <v>9171</v>
      </c>
      <c r="O2133" s="70" t="s">
        <v>4456</v>
      </c>
      <c r="P2133" s="70" t="s">
        <v>15884</v>
      </c>
      <c r="Q2133" s="70" t="s">
        <v>4460</v>
      </c>
    </row>
    <row r="2134" spans="1:17" s="70" customFormat="1" x14ac:dyDescent="0.3">
      <c r="A2134" s="70" t="s">
        <v>9765</v>
      </c>
      <c r="B2134" s="70" t="s">
        <v>3110</v>
      </c>
      <c r="C2134" s="70">
        <v>436</v>
      </c>
      <c r="D2134" s="70" t="s">
        <v>26264</v>
      </c>
      <c r="E2134" s="70" t="s">
        <v>16203</v>
      </c>
      <c r="F2134" s="70">
        <v>224835300</v>
      </c>
      <c r="G2134" s="70">
        <v>224835301</v>
      </c>
      <c r="H2134" s="74" t="s">
        <v>26265</v>
      </c>
      <c r="I2134" s="74" t="s">
        <v>26266</v>
      </c>
      <c r="K2134" s="70" t="s">
        <v>26267</v>
      </c>
      <c r="L2134" s="70">
        <v>110</v>
      </c>
      <c r="M2134" s="70">
        <v>1996</v>
      </c>
      <c r="N2134" s="70" t="s">
        <v>26268</v>
      </c>
      <c r="O2134" s="70" t="s">
        <v>4456</v>
      </c>
    </row>
    <row r="2135" spans="1:17" s="70" customFormat="1" x14ac:dyDescent="0.3">
      <c r="A2135" s="70" t="s">
        <v>11915</v>
      </c>
      <c r="B2135" s="70" t="s">
        <v>5552</v>
      </c>
      <c r="C2135" s="70">
        <v>436</v>
      </c>
      <c r="D2135" s="70" t="s">
        <v>26269</v>
      </c>
      <c r="E2135" s="70" t="s">
        <v>9179</v>
      </c>
      <c r="F2135" s="70">
        <v>226584300</v>
      </c>
      <c r="H2135" s="74" t="s">
        <v>26270</v>
      </c>
      <c r="I2135" s="74" t="s">
        <v>26271</v>
      </c>
      <c r="K2135" s="70" t="s">
        <v>26272</v>
      </c>
      <c r="L2135" s="70">
        <v>90</v>
      </c>
      <c r="M2135" s="70">
        <v>1989</v>
      </c>
      <c r="N2135" s="70" t="s">
        <v>26273</v>
      </c>
      <c r="O2135" s="70" t="s">
        <v>4456</v>
      </c>
    </row>
    <row r="2136" spans="1:17" s="70" customFormat="1" ht="24" x14ac:dyDescent="0.3">
      <c r="A2136" s="70" t="s">
        <v>13474</v>
      </c>
      <c r="B2136" s="70" t="s">
        <v>7405</v>
      </c>
      <c r="C2136" s="70">
        <v>436</v>
      </c>
      <c r="D2136" s="70" t="s">
        <v>26274</v>
      </c>
      <c r="E2136" s="70" t="s">
        <v>9179</v>
      </c>
      <c r="F2136" s="70">
        <v>226761000</v>
      </c>
      <c r="G2136" s="70" t="s">
        <v>26275</v>
      </c>
      <c r="H2136" s="74" t="s">
        <v>26276</v>
      </c>
      <c r="I2136" s="74" t="s">
        <v>26277</v>
      </c>
      <c r="J2136" s="70">
        <v>7561127</v>
      </c>
      <c r="K2136" s="70" t="s">
        <v>26278</v>
      </c>
      <c r="L2136" s="70">
        <v>500</v>
      </c>
      <c r="M2136" s="70">
        <v>1933</v>
      </c>
      <c r="N2136" s="70" t="s">
        <v>26279</v>
      </c>
      <c r="O2136" s="70" t="s">
        <v>4456</v>
      </c>
    </row>
    <row r="2137" spans="1:17" s="70" customFormat="1" x14ac:dyDescent="0.3">
      <c r="A2137" s="70" t="s">
        <v>10679</v>
      </c>
      <c r="B2137" s="70" t="s">
        <v>4153</v>
      </c>
      <c r="C2137" s="70">
        <v>437</v>
      </c>
      <c r="D2137" s="70" t="s">
        <v>26282</v>
      </c>
      <c r="E2137" s="70" t="s">
        <v>15266</v>
      </c>
      <c r="F2137" s="70">
        <v>222381647</v>
      </c>
      <c r="H2137" s="74" t="s">
        <v>26283</v>
      </c>
      <c r="K2137" s="70" t="s">
        <v>26284</v>
      </c>
      <c r="L2137" s="70">
        <v>70</v>
      </c>
      <c r="M2137" s="70">
        <v>1935</v>
      </c>
      <c r="N2137" s="70" t="s">
        <v>26285</v>
      </c>
      <c r="O2137" s="70" t="s">
        <v>4456</v>
      </c>
    </row>
    <row r="2138" spans="1:17" s="70" customFormat="1" x14ac:dyDescent="0.3">
      <c r="A2138" s="70" t="s">
        <v>11598</v>
      </c>
      <c r="B2138" s="70" t="s">
        <v>5187</v>
      </c>
      <c r="C2138" s="70">
        <v>437</v>
      </c>
      <c r="D2138" s="70" t="s">
        <v>26286</v>
      </c>
      <c r="E2138" s="70" t="s">
        <v>4456</v>
      </c>
      <c r="F2138" s="70">
        <v>222224144</v>
      </c>
      <c r="G2138" s="70">
        <v>222222755</v>
      </c>
      <c r="H2138" s="74" t="s">
        <v>26287</v>
      </c>
      <c r="I2138" s="74" t="s">
        <v>26288</v>
      </c>
      <c r="K2138" s="70" t="s">
        <v>26289</v>
      </c>
      <c r="L2138" s="70">
        <v>15</v>
      </c>
      <c r="M2138" s="70">
        <v>1967</v>
      </c>
      <c r="N2138" s="70" t="s">
        <v>26290</v>
      </c>
      <c r="O2138" s="70" t="s">
        <v>4456</v>
      </c>
    </row>
    <row r="2139" spans="1:17" s="70" customFormat="1" ht="24" x14ac:dyDescent="0.3">
      <c r="A2139" s="70" t="s">
        <v>10566</v>
      </c>
      <c r="B2139" s="70" t="s">
        <v>4019</v>
      </c>
      <c r="C2139" s="70">
        <v>437</v>
      </c>
      <c r="D2139" s="70" t="s">
        <v>26291</v>
      </c>
      <c r="E2139" s="70" t="s">
        <v>9225</v>
      </c>
      <c r="F2139" s="70" t="s">
        <v>26292</v>
      </c>
      <c r="H2139" s="74" t="s">
        <v>26293</v>
      </c>
      <c r="I2139" s="74" t="s">
        <v>26294</v>
      </c>
      <c r="K2139" s="70" t="s">
        <v>26295</v>
      </c>
      <c r="L2139" s="70">
        <v>400</v>
      </c>
      <c r="M2139" s="70">
        <v>1911</v>
      </c>
      <c r="N2139" s="70" t="s">
        <v>26296</v>
      </c>
      <c r="O2139" s="70" t="s">
        <v>4456</v>
      </c>
    </row>
    <row r="2140" spans="1:17" s="70" customFormat="1" ht="36" x14ac:dyDescent="0.3">
      <c r="A2140" s="70" t="s">
        <v>10056</v>
      </c>
      <c r="B2140" s="70" t="s">
        <v>3441</v>
      </c>
      <c r="C2140" s="70">
        <v>437</v>
      </c>
      <c r="D2140" s="70" t="s">
        <v>26297</v>
      </c>
      <c r="E2140" s="70" t="s">
        <v>15390</v>
      </c>
      <c r="F2140" s="70" t="s">
        <v>26298</v>
      </c>
      <c r="H2140" s="74" t="s">
        <v>26299</v>
      </c>
      <c r="I2140" s="74" t="s">
        <v>26300</v>
      </c>
      <c r="K2140" s="70" t="s">
        <v>26301</v>
      </c>
      <c r="L2140" s="70">
        <v>50</v>
      </c>
      <c r="M2140" s="70">
        <v>1988</v>
      </c>
      <c r="N2140" s="70" t="s">
        <v>26302</v>
      </c>
      <c r="O2140" s="70" t="s">
        <v>4456</v>
      </c>
    </row>
    <row r="2141" spans="1:17" s="70" customFormat="1" ht="24" x14ac:dyDescent="0.3">
      <c r="A2141" s="70" t="s">
        <v>12577</v>
      </c>
      <c r="B2141" s="70" t="s">
        <v>6286</v>
      </c>
      <c r="C2141" s="70">
        <v>437</v>
      </c>
      <c r="D2141" s="70" t="s">
        <v>26303</v>
      </c>
      <c r="E2141" s="70" t="s">
        <v>15249</v>
      </c>
      <c r="F2141" s="70" t="s">
        <v>26304</v>
      </c>
      <c r="H2141" s="74" t="s">
        <v>26305</v>
      </c>
      <c r="I2141" s="74" t="s">
        <v>26306</v>
      </c>
      <c r="K2141" s="76">
        <v>45287262</v>
      </c>
      <c r="L2141" s="70">
        <v>24</v>
      </c>
      <c r="M2141" s="70">
        <v>1974</v>
      </c>
      <c r="N2141" s="70" t="s">
        <v>26307</v>
      </c>
      <c r="O2141" s="70" t="s">
        <v>4456</v>
      </c>
    </row>
    <row r="2142" spans="1:17" s="70" customFormat="1" ht="24" x14ac:dyDescent="0.3">
      <c r="A2142" s="70" t="s">
        <v>9833</v>
      </c>
      <c r="B2142" s="70" t="s">
        <v>3182</v>
      </c>
      <c r="C2142" s="70">
        <v>437</v>
      </c>
      <c r="D2142" s="70" t="s">
        <v>26308</v>
      </c>
      <c r="E2142" s="70" t="s">
        <v>15115</v>
      </c>
      <c r="F2142" s="70" t="s">
        <v>26309</v>
      </c>
      <c r="H2142" s="70" t="s">
        <v>26310</v>
      </c>
      <c r="I2142" s="74" t="s">
        <v>26311</v>
      </c>
      <c r="K2142" s="70" t="s">
        <v>26312</v>
      </c>
      <c r="L2142" s="70">
        <v>36</v>
      </c>
      <c r="N2142" s="70" t="s">
        <v>26313</v>
      </c>
      <c r="O2142" s="70" t="s">
        <v>4456</v>
      </c>
    </row>
    <row r="2143" spans="1:17" s="70" customFormat="1" ht="24" x14ac:dyDescent="0.3">
      <c r="A2143" s="70" t="s">
        <v>9834</v>
      </c>
      <c r="B2143" s="70" t="s">
        <v>26281</v>
      </c>
      <c r="C2143" s="70">
        <v>437</v>
      </c>
      <c r="D2143" s="70" t="s">
        <v>26314</v>
      </c>
      <c r="E2143" s="70" t="s">
        <v>15152</v>
      </c>
      <c r="F2143" s="70" t="s">
        <v>26315</v>
      </c>
      <c r="H2143" s="70" t="s">
        <v>26316</v>
      </c>
      <c r="I2143" s="74" t="s">
        <v>26317</v>
      </c>
      <c r="K2143" s="70" t="s">
        <v>26318</v>
      </c>
      <c r="L2143" s="70">
        <v>15</v>
      </c>
      <c r="M2143" s="70">
        <v>1961</v>
      </c>
      <c r="N2143" s="70" t="s">
        <v>20157</v>
      </c>
      <c r="O2143" s="70" t="s">
        <v>15152</v>
      </c>
    </row>
    <row r="2144" spans="1:17" s="70" customFormat="1" ht="24" x14ac:dyDescent="0.3">
      <c r="A2144" s="70" t="s">
        <v>11607</v>
      </c>
      <c r="B2144" s="70" t="s">
        <v>26280</v>
      </c>
      <c r="C2144" s="70">
        <v>437</v>
      </c>
      <c r="D2144" s="70" t="s">
        <v>26319</v>
      </c>
      <c r="E2144" s="70" t="s">
        <v>16372</v>
      </c>
      <c r="F2144" s="70" t="s">
        <v>26320</v>
      </c>
      <c r="H2144" s="74" t="s">
        <v>26321</v>
      </c>
      <c r="I2144" s="74" t="s">
        <v>26322</v>
      </c>
      <c r="K2144" s="70" t="s">
        <v>26323</v>
      </c>
      <c r="L2144" s="70">
        <v>120</v>
      </c>
      <c r="M2144" s="70">
        <v>1986</v>
      </c>
      <c r="N2144" s="70" t="s">
        <v>26324</v>
      </c>
      <c r="O2144" s="70" t="s">
        <v>16372</v>
      </c>
    </row>
    <row r="2145" spans="1:17" s="70" customFormat="1" x14ac:dyDescent="0.3">
      <c r="A2145" s="70" t="s">
        <v>12550</v>
      </c>
      <c r="B2145" s="70" t="s">
        <v>6256</v>
      </c>
      <c r="C2145" s="70">
        <v>437</v>
      </c>
      <c r="D2145" s="70" t="s">
        <v>26325</v>
      </c>
      <c r="E2145" s="70" t="s">
        <v>15415</v>
      </c>
      <c r="F2145" s="70">
        <v>225283219</v>
      </c>
      <c r="H2145" s="74" t="s">
        <v>26326</v>
      </c>
      <c r="I2145" s="74" t="s">
        <v>26327</v>
      </c>
      <c r="K2145" s="70" t="s">
        <v>26328</v>
      </c>
      <c r="L2145" s="70">
        <v>22</v>
      </c>
      <c r="M2145" s="70">
        <v>1980</v>
      </c>
      <c r="N2145" s="70" t="s">
        <v>26329</v>
      </c>
      <c r="O2145" s="70" t="s">
        <v>4456</v>
      </c>
    </row>
    <row r="2146" spans="1:17" s="70" customFormat="1" ht="24" x14ac:dyDescent="0.3">
      <c r="A2146" s="70" t="s">
        <v>11003</v>
      </c>
      <c r="B2146" s="70" t="s">
        <v>4534</v>
      </c>
      <c r="C2146" s="70">
        <v>438</v>
      </c>
      <c r="D2146" s="70" t="s">
        <v>26332</v>
      </c>
      <c r="E2146" s="70" t="s">
        <v>9267</v>
      </c>
      <c r="F2146" s="70">
        <v>223986100</v>
      </c>
      <c r="H2146" s="74" t="s">
        <v>26333</v>
      </c>
      <c r="I2146" s="74" t="s">
        <v>26334</v>
      </c>
      <c r="K2146" s="70" t="s">
        <v>26335</v>
      </c>
      <c r="L2146" s="70">
        <v>170</v>
      </c>
      <c r="N2146" s="70" t="s">
        <v>26336</v>
      </c>
      <c r="O2146" s="70" t="s">
        <v>4456</v>
      </c>
      <c r="P2146" s="70" t="s">
        <v>15884</v>
      </c>
      <c r="Q2146" s="70" t="s">
        <v>4460</v>
      </c>
    </row>
    <row r="2147" spans="1:17" s="70" customFormat="1" x14ac:dyDescent="0.3">
      <c r="A2147" s="70" t="s">
        <v>11004</v>
      </c>
      <c r="B2147" s="70" t="s">
        <v>4535</v>
      </c>
      <c r="C2147" s="70">
        <v>438</v>
      </c>
      <c r="D2147" s="70" t="s">
        <v>26337</v>
      </c>
      <c r="E2147" s="70" t="s">
        <v>15422</v>
      </c>
      <c r="F2147" s="70">
        <v>224274600</v>
      </c>
      <c r="I2147" s="74" t="s">
        <v>20142</v>
      </c>
      <c r="K2147" s="70" t="s">
        <v>26338</v>
      </c>
      <c r="M2147" s="70">
        <v>1979</v>
      </c>
      <c r="N2147" s="70" t="s">
        <v>19312</v>
      </c>
      <c r="O2147" s="70" t="s">
        <v>4456</v>
      </c>
      <c r="P2147" s="70" t="s">
        <v>15884</v>
      </c>
      <c r="Q2147" s="70" t="s">
        <v>18237</v>
      </c>
    </row>
    <row r="2148" spans="1:17" s="70" customFormat="1" ht="12" x14ac:dyDescent="0.3">
      <c r="A2148" s="70" t="s">
        <v>11035</v>
      </c>
      <c r="B2148" s="70" t="s">
        <v>4570</v>
      </c>
      <c r="C2148" s="70">
        <v>438</v>
      </c>
      <c r="D2148" s="70" t="s">
        <v>26339</v>
      </c>
      <c r="E2148" s="70" t="s">
        <v>15415</v>
      </c>
      <c r="F2148" s="70">
        <v>226553100</v>
      </c>
      <c r="K2148" s="70" t="s">
        <v>26340</v>
      </c>
      <c r="L2148" s="70">
        <v>30</v>
      </c>
      <c r="M2148" s="70">
        <v>1983</v>
      </c>
      <c r="N2148" s="70" t="s">
        <v>26341</v>
      </c>
      <c r="O2148" s="70" t="s">
        <v>4456</v>
      </c>
    </row>
    <row r="2149" spans="1:17" s="70" customFormat="1" x14ac:dyDescent="0.3">
      <c r="A2149" s="70" t="s">
        <v>10147</v>
      </c>
      <c r="B2149" s="70" t="s">
        <v>3556</v>
      </c>
      <c r="C2149" s="70">
        <v>438</v>
      </c>
      <c r="D2149" s="70" t="s">
        <v>26342</v>
      </c>
      <c r="E2149" s="70" t="s">
        <v>15241</v>
      </c>
      <c r="F2149" s="70">
        <v>225338743</v>
      </c>
      <c r="H2149" s="74" t="s">
        <v>26343</v>
      </c>
      <c r="I2149" s="74" t="s">
        <v>26344</v>
      </c>
      <c r="K2149" s="70" t="s">
        <v>26345</v>
      </c>
      <c r="L2149" s="70">
        <v>15</v>
      </c>
      <c r="M2149" s="70">
        <v>1973</v>
      </c>
      <c r="N2149" s="70" t="s">
        <v>307</v>
      </c>
      <c r="O2149" s="70" t="s">
        <v>4456</v>
      </c>
    </row>
    <row r="2150" spans="1:17" s="70" customFormat="1" ht="24" x14ac:dyDescent="0.3">
      <c r="A2150" s="70" t="s">
        <v>9902</v>
      </c>
      <c r="B2150" s="70" t="s">
        <v>26330</v>
      </c>
      <c r="C2150" s="70">
        <v>438</v>
      </c>
      <c r="D2150" s="70" t="s">
        <v>26346</v>
      </c>
      <c r="E2150" s="70" t="s">
        <v>15129</v>
      </c>
      <c r="F2150" s="70" t="s">
        <v>26347</v>
      </c>
      <c r="H2150" s="74" t="s">
        <v>26348</v>
      </c>
      <c r="K2150" s="70" t="s">
        <v>26349</v>
      </c>
      <c r="L2150" s="70">
        <v>20</v>
      </c>
      <c r="N2150" s="70" t="s">
        <v>26350</v>
      </c>
      <c r="O2150" s="70" t="s">
        <v>4456</v>
      </c>
    </row>
    <row r="2151" spans="1:17" s="70" customFormat="1" x14ac:dyDescent="0.3">
      <c r="A2151" s="70" t="s">
        <v>11200</v>
      </c>
      <c r="B2151" s="70" t="s">
        <v>26331</v>
      </c>
      <c r="C2151" s="70">
        <v>438</v>
      </c>
      <c r="D2151" s="70" t="s">
        <v>26351</v>
      </c>
      <c r="E2151" s="70" t="s">
        <v>26352</v>
      </c>
      <c r="F2151" s="70" t="s">
        <v>26353</v>
      </c>
      <c r="H2151" s="74" t="s">
        <v>26354</v>
      </c>
      <c r="I2151" s="74" t="s">
        <v>26355</v>
      </c>
      <c r="K2151" s="70" t="s">
        <v>26356</v>
      </c>
      <c r="L2151" s="70">
        <v>15</v>
      </c>
      <c r="M2151" s="70">
        <v>1917</v>
      </c>
      <c r="N2151" s="70" t="s">
        <v>26357</v>
      </c>
      <c r="O2151" s="70" t="s">
        <v>26352</v>
      </c>
    </row>
    <row r="2152" spans="1:17" s="70" customFormat="1" ht="24" x14ac:dyDescent="0.3">
      <c r="A2152" s="70" t="s">
        <v>10946</v>
      </c>
      <c r="B2152" s="70" t="s">
        <v>4469</v>
      </c>
      <c r="C2152" s="70">
        <v>438</v>
      </c>
      <c r="D2152" s="70" t="s">
        <v>26358</v>
      </c>
      <c r="E2152" s="70" t="s">
        <v>9267</v>
      </c>
      <c r="F2152" s="70">
        <v>227453071</v>
      </c>
      <c r="H2152" s="74" t="s">
        <v>26359</v>
      </c>
      <c r="I2152" s="74" t="s">
        <v>26360</v>
      </c>
      <c r="K2152" s="70" t="s">
        <v>26361</v>
      </c>
      <c r="L2152" s="70">
        <v>5</v>
      </c>
      <c r="M2152" s="70">
        <v>1999</v>
      </c>
      <c r="N2152" s="70" t="s">
        <v>26362</v>
      </c>
      <c r="O2152" s="70" t="s">
        <v>4456</v>
      </c>
    </row>
    <row r="2153" spans="1:17" s="70" customFormat="1" x14ac:dyDescent="0.3">
      <c r="A2153" s="70" t="s">
        <v>10482</v>
      </c>
      <c r="B2153" s="70" t="s">
        <v>3925</v>
      </c>
      <c r="C2153" s="70">
        <v>438</v>
      </c>
      <c r="D2153" s="70" t="s">
        <v>26363</v>
      </c>
      <c r="E2153" s="70" t="s">
        <v>15178</v>
      </c>
      <c r="F2153" s="70">
        <v>227400633</v>
      </c>
      <c r="H2153" s="74" t="s">
        <v>26364</v>
      </c>
      <c r="I2153" s="74" t="s">
        <v>26365</v>
      </c>
      <c r="K2153" s="70" t="s">
        <v>26366</v>
      </c>
      <c r="L2153" s="70">
        <v>72</v>
      </c>
      <c r="M2153" s="70">
        <v>1992</v>
      </c>
      <c r="N2153" s="70" t="s">
        <v>17808</v>
      </c>
      <c r="O2153" s="70" t="s">
        <v>4456</v>
      </c>
    </row>
    <row r="2154" spans="1:17" s="70" customFormat="1" ht="12" x14ac:dyDescent="0.3">
      <c r="A2154" s="70" t="s">
        <v>10483</v>
      </c>
      <c r="B2154" s="70" t="s">
        <v>3926</v>
      </c>
      <c r="C2154" s="70">
        <v>438</v>
      </c>
      <c r="D2154" s="70" t="s">
        <v>26368</v>
      </c>
      <c r="E2154" s="70" t="s">
        <v>16121</v>
      </c>
      <c r="F2154" s="70">
        <v>225455832</v>
      </c>
      <c r="G2154" s="70">
        <v>225455832</v>
      </c>
      <c r="H2154" s="70" t="s">
        <v>26369</v>
      </c>
      <c r="K2154" s="70" t="s">
        <v>26370</v>
      </c>
      <c r="L2154" s="70">
        <v>30</v>
      </c>
      <c r="N2154" s="70" t="s">
        <v>17808</v>
      </c>
      <c r="O2154" s="70" t="s">
        <v>4456</v>
      </c>
    </row>
    <row r="2155" spans="1:17" s="70" customFormat="1" x14ac:dyDescent="0.3">
      <c r="A2155" s="70" t="s">
        <v>10835</v>
      </c>
      <c r="B2155" s="70" t="s">
        <v>4338</v>
      </c>
      <c r="C2155" s="70">
        <v>438</v>
      </c>
      <c r="D2155" s="70" t="s">
        <v>26371</v>
      </c>
      <c r="E2155" s="70" t="s">
        <v>16907</v>
      </c>
      <c r="F2155" s="70">
        <v>227369514</v>
      </c>
      <c r="H2155" s="70" t="s">
        <v>26372</v>
      </c>
      <c r="I2155" s="74" t="s">
        <v>26373</v>
      </c>
      <c r="K2155" s="70" t="s">
        <v>26374</v>
      </c>
      <c r="L2155" s="70">
        <v>30</v>
      </c>
      <c r="M2155" s="70">
        <v>1983</v>
      </c>
      <c r="N2155" s="70" t="s">
        <v>26367</v>
      </c>
      <c r="O2155" s="70" t="s">
        <v>4456</v>
      </c>
      <c r="P2155" s="70" t="s">
        <v>15697</v>
      </c>
      <c r="Q2155" s="70" t="s">
        <v>4460</v>
      </c>
    </row>
    <row r="2156" spans="1:17" s="70" customFormat="1" x14ac:dyDescent="0.3">
      <c r="A2156" s="70" t="s">
        <v>11005</v>
      </c>
      <c r="B2156" s="70" t="s">
        <v>4536</v>
      </c>
      <c r="C2156" s="70">
        <v>439</v>
      </c>
      <c r="D2156" s="70" t="s">
        <v>26376</v>
      </c>
      <c r="E2156" s="70" t="s">
        <v>15729</v>
      </c>
      <c r="F2156" s="70">
        <v>224815970</v>
      </c>
      <c r="H2156" s="74" t="s">
        <v>26378</v>
      </c>
      <c r="I2156" s="74" t="s">
        <v>26377</v>
      </c>
      <c r="K2156" s="70" t="s">
        <v>26379</v>
      </c>
      <c r="L2156" s="70">
        <v>30</v>
      </c>
      <c r="M2156" s="70">
        <v>2002</v>
      </c>
      <c r="N2156" s="70" t="s">
        <v>19312</v>
      </c>
      <c r="O2156" s="70" t="s">
        <v>4456</v>
      </c>
    </row>
    <row r="2157" spans="1:17" s="70" customFormat="1" ht="24" x14ac:dyDescent="0.3">
      <c r="A2157" s="70" t="s">
        <v>10113</v>
      </c>
      <c r="B2157" s="70" t="s">
        <v>3517</v>
      </c>
      <c r="C2157" s="70">
        <v>439</v>
      </c>
      <c r="D2157" s="70" t="s">
        <v>26380</v>
      </c>
      <c r="E2157" s="70" t="s">
        <v>4456</v>
      </c>
      <c r="F2157" s="70" t="s">
        <v>26381</v>
      </c>
      <c r="H2157" s="74" t="s">
        <v>26382</v>
      </c>
      <c r="I2157" s="74" t="s">
        <v>26383</v>
      </c>
      <c r="K2157" s="70" t="s">
        <v>26384</v>
      </c>
      <c r="L2157" s="70">
        <v>34</v>
      </c>
      <c r="M2157" s="70">
        <v>1988</v>
      </c>
      <c r="N2157" s="70" t="s">
        <v>26385</v>
      </c>
      <c r="O2157" s="70" t="s">
        <v>4456</v>
      </c>
    </row>
    <row r="2158" spans="1:17" s="70" customFormat="1" x14ac:dyDescent="0.3">
      <c r="A2158" s="70" t="s">
        <v>12578</v>
      </c>
      <c r="B2158" s="70" t="s">
        <v>6287</v>
      </c>
      <c r="C2158" s="70">
        <v>439</v>
      </c>
      <c r="D2158" s="70" t="s">
        <v>26386</v>
      </c>
      <c r="E2158" s="70" t="s">
        <v>15266</v>
      </c>
      <c r="F2158" s="70">
        <v>222043379</v>
      </c>
      <c r="G2158" s="70">
        <v>222043379</v>
      </c>
      <c r="H2158" s="74" t="s">
        <v>26387</v>
      </c>
      <c r="I2158" s="74" t="s">
        <v>26388</v>
      </c>
      <c r="K2158" s="70" t="s">
        <v>26389</v>
      </c>
      <c r="M2158" s="70">
        <v>1942</v>
      </c>
      <c r="N2158" s="70" t="s">
        <v>26390</v>
      </c>
      <c r="O2158" s="70" t="s">
        <v>4456</v>
      </c>
    </row>
    <row r="2159" spans="1:17" s="70" customFormat="1" ht="24" x14ac:dyDescent="0.3">
      <c r="A2159" s="70" t="s">
        <v>10159</v>
      </c>
      <c r="B2159" s="70" t="s">
        <v>3570</v>
      </c>
      <c r="C2159" s="70">
        <v>439</v>
      </c>
      <c r="D2159" s="70" t="s">
        <v>26391</v>
      </c>
      <c r="E2159" s="70" t="s">
        <v>15120</v>
      </c>
      <c r="F2159" s="70" t="s">
        <v>26392</v>
      </c>
      <c r="H2159" s="74" t="s">
        <v>26393</v>
      </c>
      <c r="I2159" s="74" t="s">
        <v>26394</v>
      </c>
      <c r="K2159" s="70" t="s">
        <v>26395</v>
      </c>
      <c r="L2159" s="70">
        <v>35</v>
      </c>
      <c r="M2159" s="70">
        <v>1933</v>
      </c>
      <c r="N2159" s="70" t="s">
        <v>26396</v>
      </c>
      <c r="O2159" s="70" t="s">
        <v>4456</v>
      </c>
    </row>
    <row r="2160" spans="1:17" s="70" customFormat="1" ht="24" x14ac:dyDescent="0.3">
      <c r="A2160" s="70" t="s">
        <v>11366</v>
      </c>
      <c r="B2160" s="70" t="s">
        <v>4936</v>
      </c>
      <c r="C2160" s="70">
        <v>439</v>
      </c>
      <c r="D2160" s="70" t="s">
        <v>26397</v>
      </c>
      <c r="E2160" s="70" t="s">
        <v>15120</v>
      </c>
      <c r="F2160" s="70">
        <v>226220554</v>
      </c>
      <c r="H2160" s="70" t="s">
        <v>26398</v>
      </c>
      <c r="I2160" s="74" t="s">
        <v>26399</v>
      </c>
      <c r="K2160" s="70" t="s">
        <v>26400</v>
      </c>
      <c r="L2160" s="70">
        <v>20</v>
      </c>
      <c r="M2160" s="70">
        <v>1997</v>
      </c>
      <c r="N2160" s="70" t="s">
        <v>26401</v>
      </c>
      <c r="O2160" s="70" t="s">
        <v>4456</v>
      </c>
    </row>
    <row r="2161" spans="1:17" s="70" customFormat="1" x14ac:dyDescent="0.3">
      <c r="A2161" s="70" t="s">
        <v>10525</v>
      </c>
      <c r="B2161" s="70" t="s">
        <v>3973</v>
      </c>
      <c r="C2161" s="70">
        <v>439</v>
      </c>
      <c r="D2161" s="70" t="s">
        <v>26402</v>
      </c>
      <c r="E2161" s="70" t="s">
        <v>9267</v>
      </c>
      <c r="F2161" s="70">
        <v>227453633</v>
      </c>
      <c r="H2161" s="70" t="s">
        <v>26403</v>
      </c>
      <c r="I2161" s="74" t="s">
        <v>26404</v>
      </c>
      <c r="K2161" s="70" t="s">
        <v>26405</v>
      </c>
      <c r="L2161" s="70">
        <v>22</v>
      </c>
      <c r="M2161" s="70">
        <v>1995</v>
      </c>
      <c r="N2161" s="70" t="s">
        <v>26406</v>
      </c>
      <c r="O2161" s="70" t="s">
        <v>4456</v>
      </c>
    </row>
    <row r="2162" spans="1:17" s="70" customFormat="1" ht="24" x14ac:dyDescent="0.3">
      <c r="A2162" s="70" t="s">
        <v>11256</v>
      </c>
      <c r="B2162" s="70" t="s">
        <v>26375</v>
      </c>
      <c r="C2162" s="70">
        <v>439</v>
      </c>
      <c r="D2162" s="70" t="s">
        <v>26407</v>
      </c>
      <c r="E2162" s="70" t="s">
        <v>16403</v>
      </c>
      <c r="F2162" s="70" t="s">
        <v>26408</v>
      </c>
      <c r="H2162" s="74" t="s">
        <v>26409</v>
      </c>
      <c r="I2162" s="74" t="s">
        <v>26410</v>
      </c>
      <c r="K2162" s="70" t="s">
        <v>26411</v>
      </c>
      <c r="L2162" s="70">
        <v>761</v>
      </c>
      <c r="M2162" s="70">
        <v>1811</v>
      </c>
      <c r="N2162" s="70" t="s">
        <v>26412</v>
      </c>
      <c r="O2162" s="70" t="s">
        <v>16403</v>
      </c>
      <c r="P2162" s="70" t="s">
        <v>15884</v>
      </c>
      <c r="Q2162" s="70" t="s">
        <v>9229</v>
      </c>
    </row>
    <row r="2163" spans="1:17" s="70" customFormat="1" x14ac:dyDescent="0.3">
      <c r="A2163" s="70" t="s">
        <v>10132</v>
      </c>
      <c r="B2163" s="70" t="s">
        <v>3539</v>
      </c>
      <c r="C2163" s="70">
        <v>439</v>
      </c>
      <c r="D2163" s="70" t="s">
        <v>26413</v>
      </c>
      <c r="E2163" s="70" t="s">
        <v>4456</v>
      </c>
      <c r="F2163" s="70">
        <v>229121100</v>
      </c>
      <c r="H2163" s="70" t="s">
        <v>26414</v>
      </c>
      <c r="I2163" s="74" t="s">
        <v>26415</v>
      </c>
      <c r="K2163" s="70" t="s">
        <v>26416</v>
      </c>
      <c r="L2163" s="70">
        <v>70</v>
      </c>
      <c r="M2163" s="70">
        <v>1980</v>
      </c>
      <c r="N2163" s="70" t="s">
        <v>26417</v>
      </c>
      <c r="O2163" s="70" t="s">
        <v>4456</v>
      </c>
    </row>
    <row r="2164" spans="1:17" s="70" customFormat="1" x14ac:dyDescent="0.3">
      <c r="A2164" s="70" t="s">
        <v>11439</v>
      </c>
      <c r="B2164" s="70" t="s">
        <v>5017</v>
      </c>
      <c r="C2164" s="70">
        <v>439</v>
      </c>
      <c r="D2164" s="70" t="s">
        <v>26418</v>
      </c>
      <c r="E2164" s="70" t="s">
        <v>9256</v>
      </c>
      <c r="F2164" s="70">
        <v>229493900</v>
      </c>
      <c r="H2164" s="74" t="s">
        <v>26419</v>
      </c>
      <c r="I2164" s="74" t="s">
        <v>26420</v>
      </c>
      <c r="K2164" s="70" t="s">
        <v>26421</v>
      </c>
      <c r="L2164" s="70">
        <v>180</v>
      </c>
      <c r="M2164" s="70">
        <v>1978</v>
      </c>
      <c r="N2164" s="70" t="s">
        <v>26422</v>
      </c>
      <c r="O2164" s="70" t="s">
        <v>4456</v>
      </c>
    </row>
    <row r="2165" spans="1:17" s="70" customFormat="1" x14ac:dyDescent="0.3">
      <c r="A2165" s="70" t="s">
        <v>10473</v>
      </c>
      <c r="B2165" s="70" t="s">
        <v>3915</v>
      </c>
      <c r="C2165" s="70">
        <v>440</v>
      </c>
      <c r="D2165" s="70" t="s">
        <v>26423</v>
      </c>
      <c r="E2165" s="70" t="s">
        <v>15249</v>
      </c>
      <c r="F2165" s="70">
        <v>225223334</v>
      </c>
      <c r="H2165" s="74" t="s">
        <v>26424</v>
      </c>
      <c r="I2165" s="74" t="s">
        <v>26425</v>
      </c>
      <c r="K2165" s="70" t="s">
        <v>26426</v>
      </c>
      <c r="L2165" s="70">
        <v>20</v>
      </c>
      <c r="M2165" s="70">
        <v>1984</v>
      </c>
      <c r="N2165" s="70" t="s">
        <v>26427</v>
      </c>
      <c r="O2165" s="70" t="s">
        <v>4456</v>
      </c>
    </row>
    <row r="2166" spans="1:17" s="70" customFormat="1" x14ac:dyDescent="0.3">
      <c r="A2166" s="70" t="s">
        <v>11440</v>
      </c>
      <c r="B2166" s="70" t="s">
        <v>5018</v>
      </c>
      <c r="C2166" s="70">
        <v>440</v>
      </c>
      <c r="D2166" s="70" t="s">
        <v>26428</v>
      </c>
      <c r="E2166" s="70" t="s">
        <v>15129</v>
      </c>
      <c r="F2166" s="70">
        <v>227767941</v>
      </c>
      <c r="H2166" s="74" t="s">
        <v>26429</v>
      </c>
      <c r="I2166" s="74" t="s">
        <v>26430</v>
      </c>
      <c r="K2166" s="70" t="s">
        <v>26431</v>
      </c>
      <c r="L2166" s="70">
        <v>40</v>
      </c>
      <c r="N2166" s="70" t="s">
        <v>16693</v>
      </c>
      <c r="O2166" s="70" t="s">
        <v>4456</v>
      </c>
    </row>
    <row r="2167" spans="1:17" s="70" customFormat="1" ht="24" x14ac:dyDescent="0.3">
      <c r="A2167" s="70" t="s">
        <v>11288</v>
      </c>
      <c r="B2167" s="70" t="s">
        <v>4851</v>
      </c>
      <c r="C2167" s="70">
        <v>440</v>
      </c>
      <c r="D2167" s="70" t="s">
        <v>26432</v>
      </c>
      <c r="E2167" s="70" t="s">
        <v>9256</v>
      </c>
      <c r="F2167" s="70" t="s">
        <v>26433</v>
      </c>
      <c r="H2167" s="70" t="s">
        <v>26434</v>
      </c>
      <c r="I2167" s="74" t="s">
        <v>26435</v>
      </c>
      <c r="K2167" s="70" t="s">
        <v>26436</v>
      </c>
      <c r="L2167" s="70">
        <v>75</v>
      </c>
      <c r="M2167" s="70">
        <v>1978</v>
      </c>
      <c r="N2167" s="70" t="s">
        <v>19215</v>
      </c>
      <c r="O2167" s="70" t="s">
        <v>4456</v>
      </c>
    </row>
    <row r="2168" spans="1:17" s="70" customFormat="1" ht="24" x14ac:dyDescent="0.3">
      <c r="A2168" s="70" t="s">
        <v>11244</v>
      </c>
      <c r="B2168" s="70" t="s">
        <v>4800</v>
      </c>
      <c r="C2168" s="70">
        <v>440</v>
      </c>
      <c r="D2168" s="70" t="s">
        <v>26437</v>
      </c>
      <c r="E2168" s="70" t="s">
        <v>15588</v>
      </c>
      <c r="F2168" s="70" t="s">
        <v>26438</v>
      </c>
      <c r="G2168" s="70">
        <v>222381883</v>
      </c>
      <c r="H2168" s="74" t="s">
        <v>26439</v>
      </c>
      <c r="I2168" s="74" t="s">
        <v>26440</v>
      </c>
      <c r="K2168" s="70" t="s">
        <v>26441</v>
      </c>
      <c r="L2168" s="70">
        <v>12</v>
      </c>
      <c r="M2168" s="70">
        <v>1965</v>
      </c>
      <c r="N2168" s="70" t="s">
        <v>26442</v>
      </c>
      <c r="O2168" s="70" t="s">
        <v>4456</v>
      </c>
    </row>
    <row r="2169" spans="1:17" s="70" customFormat="1" ht="24" x14ac:dyDescent="0.3">
      <c r="A2169" s="70" t="s">
        <v>13516</v>
      </c>
      <c r="B2169" s="70" t="s">
        <v>7448</v>
      </c>
      <c r="C2169" s="70">
        <v>440</v>
      </c>
      <c r="D2169" s="70" t="s">
        <v>26443</v>
      </c>
      <c r="E2169" s="70" t="s">
        <v>9151</v>
      </c>
      <c r="F2169" s="70" t="s">
        <v>26444</v>
      </c>
      <c r="G2169" s="70">
        <v>225895001</v>
      </c>
      <c r="H2169" s="74" t="s">
        <v>26445</v>
      </c>
      <c r="I2169" s="74" t="s">
        <v>26446</v>
      </c>
      <c r="K2169" s="70" t="s">
        <v>26447</v>
      </c>
      <c r="N2169" s="70" t="s">
        <v>18756</v>
      </c>
      <c r="O2169" s="70" t="s">
        <v>4456</v>
      </c>
    </row>
    <row r="2170" spans="1:17" s="70" customFormat="1" x14ac:dyDescent="0.3">
      <c r="A2170" s="70" t="s">
        <v>13458</v>
      </c>
      <c r="B2170" s="70" t="s">
        <v>7388</v>
      </c>
      <c r="C2170" s="70">
        <v>440</v>
      </c>
      <c r="D2170" s="70" t="s">
        <v>26448</v>
      </c>
      <c r="E2170" s="70" t="s">
        <v>9151</v>
      </c>
      <c r="F2170" s="70">
        <v>226855900</v>
      </c>
      <c r="I2170" s="74" t="s">
        <v>26449</v>
      </c>
      <c r="J2170" s="70">
        <v>8320219</v>
      </c>
      <c r="K2170" s="70" t="s">
        <v>26450</v>
      </c>
      <c r="L2170" s="70">
        <v>25</v>
      </c>
      <c r="M2170" s="70">
        <v>2004</v>
      </c>
      <c r="N2170" s="70" t="s">
        <v>26451</v>
      </c>
      <c r="O2170" s="70" t="s">
        <v>4456</v>
      </c>
    </row>
    <row r="2171" spans="1:17" s="70" customFormat="1" x14ac:dyDescent="0.3">
      <c r="A2171" s="70" t="s">
        <v>13517</v>
      </c>
      <c r="B2171" s="70" t="s">
        <v>7449</v>
      </c>
      <c r="C2171" s="70">
        <v>440</v>
      </c>
      <c r="D2171" s="70" t="s">
        <v>26448</v>
      </c>
      <c r="E2171" s="70" t="s">
        <v>9151</v>
      </c>
      <c r="F2171" s="70">
        <v>226859000</v>
      </c>
      <c r="H2171" s="74" t="s">
        <v>26452</v>
      </c>
      <c r="I2171" s="74" t="s">
        <v>26449</v>
      </c>
      <c r="K2171" s="70" t="s">
        <v>26453</v>
      </c>
      <c r="L2171" s="70">
        <v>250</v>
      </c>
      <c r="M2171" s="70">
        <v>1993</v>
      </c>
      <c r="N2171" s="70" t="s">
        <v>26454</v>
      </c>
      <c r="O2171" s="70" t="s">
        <v>4456</v>
      </c>
    </row>
    <row r="2172" spans="1:17" s="70" customFormat="1" ht="24" x14ac:dyDescent="0.3">
      <c r="A2172" s="70" t="s">
        <v>9835</v>
      </c>
      <c r="B2172" s="70" t="s">
        <v>26455</v>
      </c>
      <c r="C2172" s="70">
        <v>440</v>
      </c>
      <c r="D2172" s="70" t="s">
        <v>26456</v>
      </c>
      <c r="E2172" s="70" t="s">
        <v>26457</v>
      </c>
      <c r="F2172" s="70" t="s">
        <v>26458</v>
      </c>
      <c r="H2172" s="74" t="s">
        <v>26459</v>
      </c>
      <c r="I2172" s="74" t="s">
        <v>26460</v>
      </c>
      <c r="K2172" s="70" t="s">
        <v>26461</v>
      </c>
      <c r="L2172" s="70">
        <v>144</v>
      </c>
      <c r="M2172" s="70">
        <v>1999</v>
      </c>
      <c r="N2172" s="70" t="s">
        <v>26462</v>
      </c>
      <c r="O2172" s="70" t="s">
        <v>26457</v>
      </c>
    </row>
    <row r="2173" spans="1:17" s="70" customFormat="1" ht="24" x14ac:dyDescent="0.3">
      <c r="A2173" s="70" t="s">
        <v>9811</v>
      </c>
      <c r="B2173" s="70" t="s">
        <v>3160</v>
      </c>
      <c r="C2173" s="70">
        <v>440</v>
      </c>
      <c r="D2173" s="70" t="s">
        <v>26463</v>
      </c>
      <c r="E2173" s="70" t="s">
        <v>19820</v>
      </c>
      <c r="F2173" s="70" t="s">
        <v>26464</v>
      </c>
      <c r="H2173" s="74" t="s">
        <v>26465</v>
      </c>
      <c r="I2173" s="70" t="s">
        <v>26466</v>
      </c>
      <c r="K2173" s="70" t="s">
        <v>26467</v>
      </c>
      <c r="L2173" s="70">
        <v>100</v>
      </c>
      <c r="M2173" s="70">
        <v>1990</v>
      </c>
      <c r="N2173" s="70" t="s">
        <v>26468</v>
      </c>
      <c r="O2173" s="70" t="s">
        <v>4456</v>
      </c>
    </row>
    <row r="2174" spans="1:17" s="70" customFormat="1" ht="24" x14ac:dyDescent="0.3">
      <c r="A2174" s="70" t="s">
        <v>11400</v>
      </c>
      <c r="B2174" s="70" t="s">
        <v>4974</v>
      </c>
      <c r="C2174" s="70">
        <v>441</v>
      </c>
      <c r="D2174" s="70" t="s">
        <v>26469</v>
      </c>
      <c r="E2174" s="70" t="s">
        <v>15327</v>
      </c>
      <c r="F2174" s="70" t="s">
        <v>26470</v>
      </c>
      <c r="H2174" s="74" t="s">
        <v>26471</v>
      </c>
      <c r="I2174" s="74" t="s">
        <v>26472</v>
      </c>
      <c r="K2174" s="70" t="s">
        <v>26473</v>
      </c>
      <c r="L2174" s="70">
        <v>4</v>
      </c>
      <c r="N2174" s="70" t="s">
        <v>26474</v>
      </c>
      <c r="O2174" s="70" t="s">
        <v>15327</v>
      </c>
    </row>
    <row r="2175" spans="1:17" s="70" customFormat="1" x14ac:dyDescent="0.3">
      <c r="A2175" s="70" t="s">
        <v>12585</v>
      </c>
      <c r="B2175" s="70" t="s">
        <v>6296</v>
      </c>
      <c r="C2175" s="70">
        <v>441</v>
      </c>
      <c r="D2175" s="70" t="s">
        <v>26475</v>
      </c>
      <c r="E2175" s="70" t="s">
        <v>4456</v>
      </c>
      <c r="F2175" s="70">
        <v>223802000</v>
      </c>
      <c r="I2175" s="74" t="s">
        <v>26476</v>
      </c>
      <c r="K2175" s="70" t="s">
        <v>26477</v>
      </c>
      <c r="L2175" s="70">
        <v>750</v>
      </c>
      <c r="M2175" s="70">
        <v>1889</v>
      </c>
      <c r="N2175" s="70" t="s">
        <v>21611</v>
      </c>
      <c r="O2175" s="70" t="s">
        <v>4456</v>
      </c>
    </row>
    <row r="2176" spans="1:17" s="70" customFormat="1" x14ac:dyDescent="0.3">
      <c r="A2176" s="70" t="s">
        <v>11367</v>
      </c>
      <c r="B2176" s="70" t="s">
        <v>26478</v>
      </c>
      <c r="C2176" s="70">
        <v>441</v>
      </c>
      <c r="D2176" s="70" t="s">
        <v>26479</v>
      </c>
      <c r="E2176" s="70" t="s">
        <v>15428</v>
      </c>
      <c r="F2176" s="70" t="s">
        <v>26480</v>
      </c>
      <c r="H2176" s="74" t="s">
        <v>26481</v>
      </c>
      <c r="I2176" s="74" t="s">
        <v>26482</v>
      </c>
      <c r="K2176" s="70" t="s">
        <v>26483</v>
      </c>
      <c r="L2176" s="70">
        <v>20</v>
      </c>
      <c r="M2176" s="70">
        <v>1986</v>
      </c>
      <c r="N2176" s="70" t="s">
        <v>15454</v>
      </c>
      <c r="O2176" s="70" t="s">
        <v>15428</v>
      </c>
      <c r="P2176" s="70" t="s">
        <v>15884</v>
      </c>
      <c r="Q2176" s="70" t="s">
        <v>26484</v>
      </c>
    </row>
    <row r="2177" spans="1:17" s="70" customFormat="1" ht="24" x14ac:dyDescent="0.3">
      <c r="A2177" s="70" t="s">
        <v>11721</v>
      </c>
      <c r="B2177" s="70" t="s">
        <v>5332</v>
      </c>
      <c r="C2177" s="70">
        <v>441</v>
      </c>
      <c r="D2177" s="70" t="s">
        <v>26485</v>
      </c>
      <c r="E2177" s="70" t="s">
        <v>15120</v>
      </c>
      <c r="F2177" s="70" t="s">
        <v>26486</v>
      </c>
      <c r="H2177" s="74" t="s">
        <v>26487</v>
      </c>
      <c r="I2177" s="74" t="s">
        <v>26488</v>
      </c>
      <c r="K2177" s="70" t="s">
        <v>26489</v>
      </c>
      <c r="L2177" s="70">
        <v>500</v>
      </c>
      <c r="N2177" s="70" t="s">
        <v>26490</v>
      </c>
      <c r="O2177" s="70" t="s">
        <v>4456</v>
      </c>
    </row>
    <row r="2178" spans="1:17" s="70" customFormat="1" ht="24" x14ac:dyDescent="0.3">
      <c r="A2178" s="70" t="s">
        <v>12918</v>
      </c>
      <c r="B2178" s="70" t="s">
        <v>6780</v>
      </c>
      <c r="C2178" s="70">
        <v>441</v>
      </c>
      <c r="D2178" s="70" t="s">
        <v>26491</v>
      </c>
      <c r="E2178" s="70" t="s">
        <v>15422</v>
      </c>
      <c r="F2178" s="70">
        <v>224908800</v>
      </c>
      <c r="H2178" s="74" t="s">
        <v>26492</v>
      </c>
      <c r="I2178" s="74" t="s">
        <v>26493</v>
      </c>
      <c r="K2178" s="70" t="s">
        <v>26494</v>
      </c>
      <c r="L2178" s="70">
        <v>4</v>
      </c>
      <c r="N2178" s="70" t="s">
        <v>26495</v>
      </c>
      <c r="O2178" s="70" t="s">
        <v>4456</v>
      </c>
      <c r="P2178" s="70" t="s">
        <v>15884</v>
      </c>
      <c r="Q2178" s="70" t="s">
        <v>21996</v>
      </c>
    </row>
    <row r="2179" spans="1:17" s="70" customFormat="1" x14ac:dyDescent="0.3">
      <c r="A2179" s="70" t="s">
        <v>10988</v>
      </c>
      <c r="B2179" s="70" t="s">
        <v>4518</v>
      </c>
      <c r="C2179" s="70">
        <v>441</v>
      </c>
      <c r="D2179" s="70" t="s">
        <v>26496</v>
      </c>
      <c r="E2179" s="70" t="s">
        <v>15415</v>
      </c>
      <c r="F2179" s="70">
        <v>229272600</v>
      </c>
      <c r="H2179" s="74" t="s">
        <v>26497</v>
      </c>
      <c r="I2179" s="74" t="s">
        <v>26498</v>
      </c>
      <c r="K2179" s="70" t="s">
        <v>26499</v>
      </c>
      <c r="L2179" s="70">
        <v>96</v>
      </c>
      <c r="M2179" s="70">
        <v>1948</v>
      </c>
      <c r="N2179" s="70" t="s">
        <v>26500</v>
      </c>
      <c r="O2179" s="70" t="s">
        <v>4456</v>
      </c>
    </row>
    <row r="2180" spans="1:17" s="70" customFormat="1" ht="24" x14ac:dyDescent="0.3">
      <c r="A2180" s="70" t="s">
        <v>10484</v>
      </c>
      <c r="B2180" s="70" t="s">
        <v>3927</v>
      </c>
      <c r="C2180" s="70">
        <v>441</v>
      </c>
      <c r="D2180" s="70" t="s">
        <v>26501</v>
      </c>
      <c r="E2180" s="70" t="s">
        <v>15729</v>
      </c>
      <c r="F2180" s="70">
        <v>223515600</v>
      </c>
      <c r="H2180" s="74" t="s">
        <v>26502</v>
      </c>
      <c r="I2180" s="74" t="s">
        <v>26503</v>
      </c>
      <c r="K2180" s="70" t="s">
        <v>26504</v>
      </c>
      <c r="L2180" s="70">
        <v>1000</v>
      </c>
      <c r="M2180" s="70">
        <v>1899</v>
      </c>
      <c r="N2180" s="70" t="s">
        <v>26505</v>
      </c>
      <c r="O2180" s="70" t="s">
        <v>4456</v>
      </c>
    </row>
    <row r="2181" spans="1:17" s="70" customFormat="1" ht="24" x14ac:dyDescent="0.3">
      <c r="A2181" s="70" t="s">
        <v>10452</v>
      </c>
      <c r="B2181" s="70" t="s">
        <v>3892</v>
      </c>
      <c r="C2181" s="70">
        <v>441</v>
      </c>
      <c r="D2181" s="70" t="s">
        <v>26506</v>
      </c>
      <c r="E2181" s="70" t="s">
        <v>15673</v>
      </c>
      <c r="F2181" s="70">
        <v>222731019</v>
      </c>
      <c r="G2181" s="70">
        <v>222733462</v>
      </c>
      <c r="H2181" s="74" t="s">
        <v>26507</v>
      </c>
      <c r="K2181" s="70" t="s">
        <v>26508</v>
      </c>
      <c r="L2181" s="70">
        <v>15</v>
      </c>
      <c r="M2181" s="70">
        <v>1969</v>
      </c>
      <c r="N2181" s="70" t="s">
        <v>26509</v>
      </c>
      <c r="O2181" s="70" t="s">
        <v>4456</v>
      </c>
    </row>
    <row r="2182" spans="1:17" s="70" customFormat="1" x14ac:dyDescent="0.3">
      <c r="A2182" s="70" t="s">
        <v>12877</v>
      </c>
      <c r="B2182" s="70" t="s">
        <v>6724</v>
      </c>
      <c r="C2182" s="70">
        <v>442</v>
      </c>
      <c r="D2182" s="70" t="s">
        <v>26510</v>
      </c>
      <c r="E2182" s="70" t="s">
        <v>25593</v>
      </c>
      <c r="F2182" s="70">
        <v>224259090</v>
      </c>
      <c r="H2182" s="74" t="s">
        <v>26511</v>
      </c>
      <c r="K2182" s="70" t="s">
        <v>26512</v>
      </c>
      <c r="L2182" s="70">
        <v>6</v>
      </c>
      <c r="M2182" s="70">
        <v>1979</v>
      </c>
      <c r="N2182" s="70" t="s">
        <v>26513</v>
      </c>
      <c r="O2182" s="70" t="s">
        <v>4456</v>
      </c>
    </row>
    <row r="2183" spans="1:17" s="70" customFormat="1" x14ac:dyDescent="0.3">
      <c r="A2183" s="70" t="s">
        <v>12734</v>
      </c>
      <c r="B2183" s="70" t="s">
        <v>6564</v>
      </c>
      <c r="C2183" s="70">
        <v>442</v>
      </c>
      <c r="D2183" s="70" t="s">
        <v>26519</v>
      </c>
      <c r="E2183" s="70" t="s">
        <v>15197</v>
      </c>
      <c r="F2183" s="70">
        <v>223673500</v>
      </c>
      <c r="H2183" s="74" t="s">
        <v>26520</v>
      </c>
      <c r="I2183" s="74" t="s">
        <v>26521</v>
      </c>
      <c r="K2183" s="70" t="s">
        <v>26522</v>
      </c>
      <c r="M2183" s="70">
        <v>2005</v>
      </c>
      <c r="N2183" s="70" t="s">
        <v>26523</v>
      </c>
      <c r="O2183" s="70" t="s">
        <v>4456</v>
      </c>
    </row>
    <row r="2184" spans="1:17" s="70" customFormat="1" x14ac:dyDescent="0.3">
      <c r="A2184" s="70" t="s">
        <v>12733</v>
      </c>
      <c r="B2184" s="70" t="s">
        <v>6563</v>
      </c>
      <c r="C2184" s="70">
        <v>442</v>
      </c>
      <c r="D2184" s="70" t="s">
        <v>26514</v>
      </c>
      <c r="E2184" s="70" t="s">
        <v>4456</v>
      </c>
      <c r="F2184" s="70">
        <v>226392131</v>
      </c>
      <c r="G2184" s="70">
        <v>226337707</v>
      </c>
      <c r="H2184" s="74" t="s">
        <v>26515</v>
      </c>
      <c r="I2184" s="74" t="s">
        <v>26516</v>
      </c>
      <c r="K2184" s="70" t="s">
        <v>26517</v>
      </c>
      <c r="L2184" s="70">
        <v>35</v>
      </c>
      <c r="M2184" s="70">
        <v>1894</v>
      </c>
      <c r="N2184" s="70" t="s">
        <v>26518</v>
      </c>
      <c r="O2184" s="70" t="s">
        <v>4456</v>
      </c>
    </row>
    <row r="2185" spans="1:17" s="70" customFormat="1" x14ac:dyDescent="0.3">
      <c r="A2185" s="70" t="s">
        <v>12735</v>
      </c>
      <c r="B2185" s="70" t="s">
        <v>6565</v>
      </c>
      <c r="C2185" s="70">
        <v>442</v>
      </c>
      <c r="D2185" s="70" t="s">
        <v>26524</v>
      </c>
      <c r="E2185" s="70" t="s">
        <v>4456</v>
      </c>
      <c r="F2185" s="70">
        <v>225569439</v>
      </c>
      <c r="H2185" s="74" t="s">
        <v>26525</v>
      </c>
      <c r="I2185" s="74" t="s">
        <v>26526</v>
      </c>
      <c r="K2185" s="70" t="s">
        <v>26527</v>
      </c>
      <c r="L2185" s="70">
        <v>37</v>
      </c>
      <c r="M2185" s="70">
        <v>1935</v>
      </c>
      <c r="N2185" s="70" t="s">
        <v>26528</v>
      </c>
      <c r="O2185" s="70" t="s">
        <v>4456</v>
      </c>
    </row>
    <row r="2186" spans="1:17" s="70" customFormat="1" x14ac:dyDescent="0.3">
      <c r="A2186" s="70" t="s">
        <v>12736</v>
      </c>
      <c r="B2186" s="70" t="s">
        <v>6566</v>
      </c>
      <c r="C2186" s="70">
        <v>442</v>
      </c>
      <c r="D2186" s="70" t="s">
        <v>26529</v>
      </c>
      <c r="E2186" s="70" t="s">
        <v>9151</v>
      </c>
      <c r="F2186" s="70">
        <v>223621692</v>
      </c>
      <c r="G2186" s="70">
        <v>223621693</v>
      </c>
      <c r="H2186" s="74" t="s">
        <v>26530</v>
      </c>
      <c r="I2186" s="74" t="s">
        <v>26531</v>
      </c>
      <c r="K2186" s="70" t="s">
        <v>26532</v>
      </c>
      <c r="L2186" s="70">
        <v>11</v>
      </c>
      <c r="M2186" s="70">
        <v>1994</v>
      </c>
      <c r="N2186" s="70" t="s">
        <v>19005</v>
      </c>
      <c r="O2186" s="70" t="s">
        <v>4456</v>
      </c>
    </row>
    <row r="2187" spans="1:17" s="70" customFormat="1" ht="24" x14ac:dyDescent="0.3">
      <c r="A2187" s="70" t="s">
        <v>10772</v>
      </c>
      <c r="B2187" s="70" t="s">
        <v>4263</v>
      </c>
      <c r="C2187" s="70">
        <v>442</v>
      </c>
      <c r="D2187" s="70" t="s">
        <v>26533</v>
      </c>
      <c r="E2187" s="70" t="s">
        <v>4456</v>
      </c>
      <c r="F2187" s="70">
        <v>226398540</v>
      </c>
      <c r="H2187" s="74" t="s">
        <v>26534</v>
      </c>
      <c r="I2187" s="74" t="s">
        <v>26535</v>
      </c>
      <c r="K2187" s="70" t="s">
        <v>26536</v>
      </c>
      <c r="L2187" s="70">
        <v>15</v>
      </c>
      <c r="N2187" s="70" t="s">
        <v>26537</v>
      </c>
      <c r="O2187" s="70" t="s">
        <v>4456</v>
      </c>
    </row>
    <row r="2188" spans="1:17" s="70" customFormat="1" ht="24" x14ac:dyDescent="0.3">
      <c r="A2188" s="70" t="s">
        <v>12490</v>
      </c>
      <c r="B2188" s="70" t="s">
        <v>6193</v>
      </c>
      <c r="C2188" s="70">
        <v>442</v>
      </c>
      <c r="D2188" s="70" t="s">
        <v>26538</v>
      </c>
      <c r="E2188" s="70" t="s">
        <v>15129</v>
      </c>
      <c r="F2188" s="70">
        <v>224298800</v>
      </c>
      <c r="H2188" s="74" t="s">
        <v>26539</v>
      </c>
      <c r="I2188" s="74" t="s">
        <v>26540</v>
      </c>
      <c r="K2188" s="70" t="s">
        <v>26541</v>
      </c>
      <c r="L2188" s="70">
        <v>40</v>
      </c>
      <c r="N2188" s="70" t="s">
        <v>26542</v>
      </c>
      <c r="O2188" s="70" t="s">
        <v>4456</v>
      </c>
    </row>
    <row r="2189" spans="1:17" s="70" customFormat="1" ht="24" x14ac:dyDescent="0.3">
      <c r="A2189" s="70" t="s">
        <v>14466</v>
      </c>
      <c r="B2189" s="70" t="s">
        <v>8503</v>
      </c>
      <c r="C2189" s="70">
        <v>442</v>
      </c>
      <c r="D2189" s="70" t="s">
        <v>26543</v>
      </c>
      <c r="E2189" s="70" t="s">
        <v>4456</v>
      </c>
      <c r="F2189" s="70" t="s">
        <v>26544</v>
      </c>
      <c r="H2189" s="74" t="s">
        <v>26546</v>
      </c>
      <c r="I2189" s="74" t="s">
        <v>26545</v>
      </c>
      <c r="K2189" s="70" t="s">
        <v>26547</v>
      </c>
      <c r="L2189" s="70">
        <v>12</v>
      </c>
      <c r="M2189" s="70">
        <v>1975</v>
      </c>
      <c r="N2189" s="70" t="s">
        <v>26548</v>
      </c>
      <c r="O2189" s="70" t="s">
        <v>4456</v>
      </c>
    </row>
    <row r="2190" spans="1:17" s="70" customFormat="1" x14ac:dyDescent="0.3">
      <c r="A2190" s="70" t="s">
        <v>11082</v>
      </c>
      <c r="B2190" s="70" t="s">
        <v>4628</v>
      </c>
      <c r="C2190" s="70">
        <v>442</v>
      </c>
      <c r="D2190" s="70" t="s">
        <v>26549</v>
      </c>
      <c r="E2190" s="70" t="s">
        <v>23444</v>
      </c>
      <c r="F2190" s="70">
        <v>225870369</v>
      </c>
      <c r="H2190" s="74" t="s">
        <v>26550</v>
      </c>
      <c r="I2190" s="74" t="s">
        <v>26551</v>
      </c>
      <c r="K2190" s="70" t="s">
        <v>26552</v>
      </c>
      <c r="L2190" s="70">
        <v>30</v>
      </c>
      <c r="N2190" s="70" t="s">
        <v>26553</v>
      </c>
      <c r="O2190" s="70" t="s">
        <v>4456</v>
      </c>
    </row>
    <row r="2191" spans="1:17" s="70" customFormat="1" x14ac:dyDescent="0.3">
      <c r="A2191" s="70" t="s">
        <v>11214</v>
      </c>
      <c r="B2191" s="70" t="s">
        <v>4768</v>
      </c>
      <c r="C2191" s="70">
        <v>442</v>
      </c>
      <c r="D2191" s="70" t="s">
        <v>26554</v>
      </c>
      <c r="E2191" s="70" t="s">
        <v>9267</v>
      </c>
      <c r="F2191" s="70">
        <v>224994000</v>
      </c>
      <c r="H2191" s="74" t="s">
        <v>26555</v>
      </c>
      <c r="I2191" s="74" t="s">
        <v>26556</v>
      </c>
      <c r="K2191" s="70" t="s">
        <v>26557</v>
      </c>
      <c r="L2191" s="70">
        <v>230</v>
      </c>
      <c r="N2191" s="70" t="s">
        <v>26558</v>
      </c>
      <c r="O2191" s="70" t="s">
        <v>4456</v>
      </c>
      <c r="P2191" s="70" t="s">
        <v>15697</v>
      </c>
      <c r="Q2191" s="70" t="s">
        <v>26559</v>
      </c>
    </row>
    <row r="2192" spans="1:17" s="70" customFormat="1" x14ac:dyDescent="0.3">
      <c r="A2192" s="70" t="s">
        <v>11146</v>
      </c>
      <c r="B2192" s="70" t="s">
        <v>4695</v>
      </c>
      <c r="C2192" s="70">
        <v>443</v>
      </c>
      <c r="D2192" s="70" t="s">
        <v>26560</v>
      </c>
      <c r="E2192" s="70" t="s">
        <v>9225</v>
      </c>
      <c r="F2192" s="70">
        <v>227194200</v>
      </c>
      <c r="G2192" s="70">
        <v>227194201</v>
      </c>
      <c r="H2192" s="74" t="s">
        <v>26561</v>
      </c>
      <c r="I2192" s="74" t="s">
        <v>26563</v>
      </c>
      <c r="J2192" s="70">
        <v>8940580</v>
      </c>
      <c r="K2192" s="70" t="s">
        <v>26564</v>
      </c>
      <c r="L2192" s="70">
        <v>64</v>
      </c>
      <c r="M2192" s="70">
        <v>1939</v>
      </c>
      <c r="N2192" s="70" t="s">
        <v>26565</v>
      </c>
      <c r="O2192" s="70" t="s">
        <v>4456</v>
      </c>
      <c r="P2192" s="70" t="s">
        <v>15884</v>
      </c>
      <c r="Q2192" s="70" t="s">
        <v>4460</v>
      </c>
    </row>
    <row r="2193" spans="1:17" s="70" customFormat="1" x14ac:dyDescent="0.3">
      <c r="A2193" s="70" t="s">
        <v>10511</v>
      </c>
      <c r="B2193" s="70" t="s">
        <v>26566</v>
      </c>
      <c r="C2193" s="70">
        <v>443</v>
      </c>
      <c r="D2193" s="70" t="s">
        <v>26567</v>
      </c>
      <c r="E2193" s="70" t="s">
        <v>16511</v>
      </c>
      <c r="F2193" s="70" t="s">
        <v>26568</v>
      </c>
      <c r="H2193" s="74" t="s">
        <v>26562</v>
      </c>
      <c r="I2193" s="74" t="s">
        <v>26569</v>
      </c>
      <c r="K2193" s="70" t="s">
        <v>26570</v>
      </c>
      <c r="L2193" s="70">
        <v>83</v>
      </c>
      <c r="M2193" s="70">
        <v>1968</v>
      </c>
      <c r="N2193" s="70" t="s">
        <v>26571</v>
      </c>
      <c r="O2193" s="70" t="s">
        <v>16511</v>
      </c>
    </row>
    <row r="2194" spans="1:17" s="70" customFormat="1" x14ac:dyDescent="0.3">
      <c r="A2194" s="70" t="s">
        <v>12255</v>
      </c>
      <c r="B2194" s="70" t="s">
        <v>5935</v>
      </c>
      <c r="C2194" s="70">
        <v>443</v>
      </c>
      <c r="D2194" s="70" t="s">
        <v>26572</v>
      </c>
      <c r="E2194" s="70" t="s">
        <v>9151</v>
      </c>
      <c r="F2194" s="70">
        <v>224320200</v>
      </c>
      <c r="H2194" s="74" t="s">
        <v>26573</v>
      </c>
      <c r="I2194" s="74" t="s">
        <v>26575</v>
      </c>
      <c r="J2194" s="70">
        <v>7510038</v>
      </c>
      <c r="K2194" s="70" t="s">
        <v>26576</v>
      </c>
      <c r="L2194" s="70">
        <v>60</v>
      </c>
      <c r="M2194" s="70">
        <v>2000</v>
      </c>
      <c r="N2194" s="70" t="s">
        <v>22475</v>
      </c>
      <c r="O2194" s="70" t="s">
        <v>4456</v>
      </c>
    </row>
    <row r="2195" spans="1:17" s="70" customFormat="1" ht="24" x14ac:dyDescent="0.3">
      <c r="A2195" s="70" t="s">
        <v>14578</v>
      </c>
      <c r="B2195" s="70" t="s">
        <v>8615</v>
      </c>
      <c r="C2195" s="70">
        <v>443</v>
      </c>
      <c r="D2195" s="70" t="s">
        <v>26577</v>
      </c>
      <c r="E2195" s="70" t="s">
        <v>9179</v>
      </c>
      <c r="F2195" s="70">
        <v>224678739</v>
      </c>
      <c r="G2195" s="70">
        <v>224678739</v>
      </c>
      <c r="H2195" s="74" t="s">
        <v>26578</v>
      </c>
      <c r="I2195" s="74" t="s">
        <v>26579</v>
      </c>
      <c r="K2195" s="70" t="s">
        <v>26580</v>
      </c>
      <c r="L2195" s="70">
        <v>10</v>
      </c>
      <c r="M2195" s="70">
        <v>1946</v>
      </c>
      <c r="N2195" s="70" t="s">
        <v>15503</v>
      </c>
      <c r="O2195" s="70" t="s">
        <v>4456</v>
      </c>
    </row>
    <row r="2196" spans="1:17" s="70" customFormat="1" ht="24" x14ac:dyDescent="0.3">
      <c r="A2196" s="70" t="s">
        <v>14579</v>
      </c>
      <c r="B2196" s="70" t="s">
        <v>26581</v>
      </c>
      <c r="C2196" s="70">
        <v>443</v>
      </c>
      <c r="D2196" s="70" t="s">
        <v>26582</v>
      </c>
      <c r="E2196" s="70" t="s">
        <v>4456</v>
      </c>
      <c r="F2196" s="70">
        <v>225854500</v>
      </c>
      <c r="H2196" s="74" t="s">
        <v>26583</v>
      </c>
      <c r="I2196" s="74" t="s">
        <v>26584</v>
      </c>
      <c r="K2196" s="70" t="s">
        <v>26585</v>
      </c>
      <c r="L2196" s="70">
        <v>17</v>
      </c>
      <c r="M2196" s="70">
        <v>1985</v>
      </c>
      <c r="N2196" s="70" t="s">
        <v>26586</v>
      </c>
      <c r="O2196" s="70" t="s">
        <v>4456</v>
      </c>
    </row>
    <row r="2197" spans="1:17" s="70" customFormat="1" ht="36" x14ac:dyDescent="0.3">
      <c r="A2197" s="70" t="s">
        <v>13131</v>
      </c>
      <c r="B2197" s="70" t="s">
        <v>7031</v>
      </c>
      <c r="C2197" s="70">
        <v>443</v>
      </c>
      <c r="D2197" s="70" t="s">
        <v>26587</v>
      </c>
      <c r="E2197" s="70" t="s">
        <v>15415</v>
      </c>
      <c r="F2197" s="70">
        <v>227848500</v>
      </c>
      <c r="H2197" s="74" t="s">
        <v>26588</v>
      </c>
      <c r="I2197" s="74" t="s">
        <v>26589</v>
      </c>
      <c r="K2197" s="70" t="s">
        <v>26590</v>
      </c>
      <c r="L2197" s="70">
        <v>2000</v>
      </c>
      <c r="M2197" s="70">
        <v>1986</v>
      </c>
      <c r="N2197" s="70" t="s">
        <v>26591</v>
      </c>
      <c r="O2197" s="70" t="s">
        <v>4456</v>
      </c>
      <c r="P2197" s="70" t="s">
        <v>26592</v>
      </c>
      <c r="Q2197" s="70" t="s">
        <v>26593</v>
      </c>
    </row>
    <row r="2198" spans="1:17" s="70" customFormat="1" x14ac:dyDescent="0.3">
      <c r="A2198" s="70" t="s">
        <v>14206</v>
      </c>
      <c r="B2198" s="70" t="s">
        <v>8195</v>
      </c>
      <c r="C2198" s="70">
        <v>443</v>
      </c>
      <c r="D2198" s="70" t="s">
        <v>26594</v>
      </c>
      <c r="E2198" s="70" t="s">
        <v>15595</v>
      </c>
      <c r="F2198" s="70">
        <v>223517200</v>
      </c>
      <c r="H2198" s="74" t="s">
        <v>26574</v>
      </c>
      <c r="I2198" s="74" t="s">
        <v>26595</v>
      </c>
      <c r="K2198" s="70" t="s">
        <v>26596</v>
      </c>
      <c r="L2198" s="70">
        <v>38</v>
      </c>
      <c r="M2198" s="70">
        <v>1990</v>
      </c>
      <c r="N2198" s="70" t="s">
        <v>26597</v>
      </c>
      <c r="O2198" s="70" t="s">
        <v>4456</v>
      </c>
    </row>
    <row r="2199" spans="1:17" s="70" customFormat="1" x14ac:dyDescent="0.3">
      <c r="A2199" s="70" t="s">
        <v>14189</v>
      </c>
      <c r="B2199" s="70" t="s">
        <v>8175</v>
      </c>
      <c r="C2199" s="70">
        <v>444</v>
      </c>
      <c r="D2199" s="70" t="s">
        <v>26603</v>
      </c>
      <c r="E2199" s="70" t="s">
        <v>9179</v>
      </c>
      <c r="F2199" s="70">
        <v>227570400</v>
      </c>
      <c r="G2199" s="70">
        <v>227570401</v>
      </c>
      <c r="H2199" s="74" t="s">
        <v>26604</v>
      </c>
      <c r="I2199" s="74" t="s">
        <v>26605</v>
      </c>
      <c r="J2199" s="70">
        <v>7550109</v>
      </c>
      <c r="K2199" s="70" t="s">
        <v>26606</v>
      </c>
      <c r="L2199" s="70">
        <v>25</v>
      </c>
      <c r="M2199" s="70">
        <v>1988</v>
      </c>
      <c r="N2199" s="70" t="s">
        <v>26607</v>
      </c>
      <c r="O2199" s="70" t="s">
        <v>4456</v>
      </c>
    </row>
    <row r="2200" spans="1:17" s="70" customFormat="1" ht="24" x14ac:dyDescent="0.3">
      <c r="A2200" s="70" t="s">
        <v>10075</v>
      </c>
      <c r="B2200" s="70" t="s">
        <v>3465</v>
      </c>
      <c r="C2200" s="70">
        <v>444</v>
      </c>
      <c r="D2200" s="70" t="s">
        <v>26609</v>
      </c>
      <c r="E2200" s="70" t="s">
        <v>15588</v>
      </c>
      <c r="F2200" s="70">
        <v>223450500</v>
      </c>
      <c r="G2200" s="70">
        <v>223450505</v>
      </c>
      <c r="H2200" s="74" t="s">
        <v>26610</v>
      </c>
      <c r="I2200" s="74" t="s">
        <v>23617</v>
      </c>
      <c r="J2200" s="70">
        <v>7810363</v>
      </c>
      <c r="K2200" s="70" t="s">
        <v>26611</v>
      </c>
      <c r="L2200" s="70">
        <v>150</v>
      </c>
      <c r="M2200" s="70">
        <v>1966</v>
      </c>
      <c r="N2200" s="70" t="s">
        <v>26612</v>
      </c>
      <c r="O2200" s="70" t="s">
        <v>4456</v>
      </c>
      <c r="P2200" s="70" t="s">
        <v>15884</v>
      </c>
      <c r="Q2200" s="70" t="s">
        <v>4460</v>
      </c>
    </row>
    <row r="2201" spans="1:17" s="70" customFormat="1" x14ac:dyDescent="0.3">
      <c r="A2201" s="70" t="s">
        <v>12745</v>
      </c>
      <c r="B2201" s="70" t="s">
        <v>26598</v>
      </c>
      <c r="C2201" s="70">
        <v>444</v>
      </c>
      <c r="D2201" s="70" t="s">
        <v>26613</v>
      </c>
      <c r="E2201" s="70" t="s">
        <v>15152</v>
      </c>
      <c r="F2201" s="70" t="s">
        <v>26614</v>
      </c>
      <c r="G2201" s="70" t="s">
        <v>26615</v>
      </c>
      <c r="H2201" s="74" t="s">
        <v>26616</v>
      </c>
      <c r="I2201" s="74" t="s">
        <v>26617</v>
      </c>
      <c r="K2201" s="70" t="s">
        <v>26618</v>
      </c>
      <c r="L2201" s="70">
        <v>35</v>
      </c>
      <c r="M2201" s="70">
        <v>1952</v>
      </c>
      <c r="N2201" s="70" t="s">
        <v>26619</v>
      </c>
      <c r="O2201" s="70" t="s">
        <v>15152</v>
      </c>
      <c r="P2201" s="70" t="s">
        <v>15884</v>
      </c>
      <c r="Q2201" s="70" t="s">
        <v>25042</v>
      </c>
    </row>
    <row r="2202" spans="1:17" s="70" customFormat="1" ht="24" x14ac:dyDescent="0.3">
      <c r="A2202" s="70" t="s">
        <v>14289</v>
      </c>
      <c r="B2202" s="70" t="s">
        <v>26599</v>
      </c>
      <c r="C2202" s="70">
        <v>444</v>
      </c>
      <c r="D2202" s="70" t="s">
        <v>26620</v>
      </c>
      <c r="E2202" s="70" t="s">
        <v>16372</v>
      </c>
      <c r="F2202" s="70" t="s">
        <v>26621</v>
      </c>
      <c r="H2202" s="74" t="s">
        <v>26622</v>
      </c>
      <c r="K2202" s="70" t="s">
        <v>26623</v>
      </c>
      <c r="L2202" s="70">
        <v>30</v>
      </c>
      <c r="M2202" s="70">
        <v>1998</v>
      </c>
      <c r="N2202" s="70" t="s">
        <v>26624</v>
      </c>
      <c r="O2202" s="70" t="s">
        <v>16372</v>
      </c>
    </row>
    <row r="2203" spans="1:17" s="70" customFormat="1" ht="24" x14ac:dyDescent="0.3">
      <c r="A2203" s="70" t="s">
        <v>12924</v>
      </c>
      <c r="B2203" s="70" t="s">
        <v>6786</v>
      </c>
      <c r="C2203" s="70">
        <v>444</v>
      </c>
      <c r="D2203" s="70" t="s">
        <v>26625</v>
      </c>
      <c r="E2203" s="70" t="s">
        <v>9256</v>
      </c>
      <c r="F2203" s="70" t="s">
        <v>26626</v>
      </c>
      <c r="H2203" s="74" t="s">
        <v>26627</v>
      </c>
      <c r="I2203" s="74" t="s">
        <v>26628</v>
      </c>
      <c r="K2203" s="70" t="s">
        <v>26629</v>
      </c>
      <c r="N2203" s="70" t="s">
        <v>26630</v>
      </c>
      <c r="O2203" s="70" t="s">
        <v>4456</v>
      </c>
    </row>
    <row r="2204" spans="1:17" s="70" customFormat="1" ht="24" x14ac:dyDescent="0.3">
      <c r="A2204" s="70" t="s">
        <v>9356</v>
      </c>
      <c r="B2204" s="70" t="s">
        <v>26600</v>
      </c>
      <c r="C2204" s="70">
        <v>444</v>
      </c>
      <c r="D2204" s="70" t="s">
        <v>26631</v>
      </c>
      <c r="E2204" s="70" t="s">
        <v>9239</v>
      </c>
      <c r="F2204" s="70" t="s">
        <v>26632</v>
      </c>
      <c r="H2204" s="74" t="s">
        <v>26633</v>
      </c>
      <c r="I2204" s="74" t="s">
        <v>26634</v>
      </c>
      <c r="K2204" s="70" t="s">
        <v>26635</v>
      </c>
      <c r="L2204" s="70">
        <v>900</v>
      </c>
      <c r="N2204" s="70" t="s">
        <v>1580</v>
      </c>
      <c r="O2204" s="70" t="s">
        <v>9239</v>
      </c>
    </row>
    <row r="2205" spans="1:17" s="70" customFormat="1" ht="24" x14ac:dyDescent="0.3">
      <c r="A2205" s="70" t="s">
        <v>9357</v>
      </c>
      <c r="B2205" s="70" t="s">
        <v>26601</v>
      </c>
      <c r="C2205" s="70">
        <v>444</v>
      </c>
      <c r="D2205" s="70" t="s">
        <v>26636</v>
      </c>
      <c r="E2205" s="70" t="s">
        <v>20200</v>
      </c>
      <c r="F2205" s="70" t="s">
        <v>26637</v>
      </c>
      <c r="H2205" s="74" t="s">
        <v>26638</v>
      </c>
      <c r="I2205" s="74" t="s">
        <v>26639</v>
      </c>
      <c r="K2205" s="70" t="s">
        <v>26640</v>
      </c>
      <c r="L2205" s="70">
        <v>32</v>
      </c>
      <c r="M2205" s="70">
        <v>1965</v>
      </c>
      <c r="N2205" s="70" t="s">
        <v>26641</v>
      </c>
      <c r="O2205" s="70" t="s">
        <v>20200</v>
      </c>
    </row>
    <row r="2206" spans="1:17" s="70" customFormat="1" ht="24" x14ac:dyDescent="0.3">
      <c r="A2206" s="70" t="s">
        <v>9358</v>
      </c>
      <c r="B2206" s="70" t="s">
        <v>26602</v>
      </c>
      <c r="C2206" s="70">
        <v>444</v>
      </c>
      <c r="D2206" s="70" t="s">
        <v>26642</v>
      </c>
      <c r="E2206" s="70" t="s">
        <v>26608</v>
      </c>
      <c r="F2206" s="70" t="s">
        <v>26643</v>
      </c>
      <c r="G2206" s="70" t="s">
        <v>26644</v>
      </c>
      <c r="K2206" s="70" t="s">
        <v>26645</v>
      </c>
      <c r="L2206" s="70">
        <v>10</v>
      </c>
      <c r="M2206" s="70">
        <v>1995</v>
      </c>
      <c r="N2206" s="70" t="s">
        <v>26646</v>
      </c>
      <c r="O2206" s="70" t="s">
        <v>26608</v>
      </c>
    </row>
    <row r="2207" spans="1:17" s="70" customFormat="1" x14ac:dyDescent="0.3">
      <c r="A2207" s="70" t="s">
        <v>9297</v>
      </c>
      <c r="B2207" s="70" t="s">
        <v>26653</v>
      </c>
      <c r="C2207" s="70">
        <v>445</v>
      </c>
      <c r="D2207" s="70" t="s">
        <v>26647</v>
      </c>
      <c r="E2207" s="70" t="s">
        <v>16372</v>
      </c>
      <c r="F2207" s="70" t="s">
        <v>26648</v>
      </c>
      <c r="H2207" s="74" t="s">
        <v>26649</v>
      </c>
      <c r="I2207" s="74" t="s">
        <v>26650</v>
      </c>
      <c r="K2207" s="70" t="s">
        <v>26651</v>
      </c>
      <c r="L2207" s="70">
        <v>114</v>
      </c>
      <c r="M2207" s="70">
        <v>1987</v>
      </c>
      <c r="N2207" s="70" t="s">
        <v>26652</v>
      </c>
      <c r="O2207" s="70" t="s">
        <v>16372</v>
      </c>
    </row>
    <row r="2208" spans="1:17" s="70" customFormat="1" ht="24" x14ac:dyDescent="0.3">
      <c r="A2208" s="70" t="s">
        <v>11873</v>
      </c>
      <c r="B2208" s="70" t="s">
        <v>5504</v>
      </c>
      <c r="C2208" s="70">
        <v>445</v>
      </c>
      <c r="D2208" s="70" t="s">
        <v>26655</v>
      </c>
      <c r="E2208" s="70" t="s">
        <v>15266</v>
      </c>
      <c r="F2208" s="70" t="s">
        <v>26656</v>
      </c>
      <c r="H2208" s="74" t="s">
        <v>26657</v>
      </c>
      <c r="I2208" s="74" t="s">
        <v>26658</v>
      </c>
      <c r="K2208" s="70" t="s">
        <v>26659</v>
      </c>
      <c r="L2208" s="70">
        <v>30</v>
      </c>
      <c r="M2208" s="70">
        <v>1968</v>
      </c>
      <c r="N2208" s="70" t="s">
        <v>26660</v>
      </c>
      <c r="O2208" s="70" t="s">
        <v>4456</v>
      </c>
      <c r="P2208" s="70" t="s">
        <v>15884</v>
      </c>
      <c r="Q2208" s="70" t="s">
        <v>17911</v>
      </c>
    </row>
    <row r="2209" spans="1:17" s="70" customFormat="1" x14ac:dyDescent="0.3">
      <c r="A2209" s="70" t="s">
        <v>14291</v>
      </c>
      <c r="B2209" s="70" t="s">
        <v>8300</v>
      </c>
      <c r="C2209" s="70">
        <v>445</v>
      </c>
      <c r="D2209" s="70" t="s">
        <v>26661</v>
      </c>
      <c r="E2209" s="70" t="s">
        <v>4456</v>
      </c>
      <c r="F2209" s="70">
        <v>229239000</v>
      </c>
      <c r="H2209" s="74" t="s">
        <v>26662</v>
      </c>
      <c r="I2209" s="74" t="s">
        <v>26663</v>
      </c>
      <c r="J2209" s="70">
        <v>8360798</v>
      </c>
      <c r="K2209" s="70" t="s">
        <v>26664</v>
      </c>
      <c r="L2209" s="70">
        <v>98</v>
      </c>
      <c r="M2209" s="70">
        <v>1984</v>
      </c>
      <c r="N2209" s="70" t="s">
        <v>26665</v>
      </c>
      <c r="O2209" s="70" t="s">
        <v>4456</v>
      </c>
    </row>
    <row r="2210" spans="1:17" s="70" customFormat="1" x14ac:dyDescent="0.3">
      <c r="A2210" s="70" t="s">
        <v>10496</v>
      </c>
      <c r="B2210" s="70" t="s">
        <v>3942</v>
      </c>
      <c r="C2210" s="70">
        <v>445</v>
      </c>
      <c r="D2210" s="70" t="s">
        <v>26666</v>
      </c>
      <c r="E2210" s="70" t="s">
        <v>15595</v>
      </c>
      <c r="F2210" s="70">
        <v>228700000</v>
      </c>
      <c r="H2210" s="74" t="s">
        <v>26667</v>
      </c>
      <c r="I2210" s="74" t="s">
        <v>26668</v>
      </c>
      <c r="K2210" s="70" t="s">
        <v>26669</v>
      </c>
      <c r="L2210" s="70">
        <v>150</v>
      </c>
      <c r="M2210" s="70">
        <v>1939</v>
      </c>
      <c r="N2210" s="70" t="s">
        <v>26670</v>
      </c>
      <c r="O2210" s="70" t="s">
        <v>4456</v>
      </c>
    </row>
    <row r="2211" spans="1:17" s="70" customFormat="1" x14ac:dyDescent="0.3">
      <c r="A2211" s="70" t="s">
        <v>14010</v>
      </c>
      <c r="B2211" s="70" t="s">
        <v>7970</v>
      </c>
      <c r="C2211" s="70">
        <v>445</v>
      </c>
      <c r="D2211" s="70" t="s">
        <v>26671</v>
      </c>
      <c r="E2211" s="70" t="s">
        <v>9179</v>
      </c>
      <c r="F2211" s="70">
        <v>226529000</v>
      </c>
      <c r="G2211" s="70">
        <v>226529001</v>
      </c>
      <c r="H2211" s="74" t="s">
        <v>26672</v>
      </c>
      <c r="I2211" s="74" t="s">
        <v>26673</v>
      </c>
      <c r="K2211" s="70" t="s">
        <v>26674</v>
      </c>
      <c r="L2211" s="70">
        <v>40</v>
      </c>
      <c r="M2211" s="70">
        <v>2000</v>
      </c>
      <c r="N2211" s="70" t="s">
        <v>26675</v>
      </c>
      <c r="O2211" s="70" t="s">
        <v>4456</v>
      </c>
    </row>
    <row r="2212" spans="1:17" s="70" customFormat="1" x14ac:dyDescent="0.3">
      <c r="A2212" s="70" t="s">
        <v>11169</v>
      </c>
      <c r="B2212" s="70" t="s">
        <v>4720</v>
      </c>
      <c r="C2212" s="70">
        <v>445</v>
      </c>
      <c r="D2212" s="70" t="s">
        <v>26676</v>
      </c>
      <c r="E2212" s="70" t="s">
        <v>15197</v>
      </c>
      <c r="F2212" s="70">
        <v>225922000</v>
      </c>
      <c r="H2212" s="74" t="s">
        <v>26677</v>
      </c>
      <c r="I2212" s="74" t="s">
        <v>26678</v>
      </c>
      <c r="J2212" s="70">
        <v>8700548</v>
      </c>
      <c r="K2212" s="70" t="s">
        <v>26679</v>
      </c>
      <c r="L2212" s="70">
        <v>113</v>
      </c>
      <c r="M2212" s="70">
        <v>1983</v>
      </c>
      <c r="N2212" s="70" t="s">
        <v>26680</v>
      </c>
      <c r="O2212" s="70" t="s">
        <v>4456</v>
      </c>
      <c r="P2212" s="70" t="s">
        <v>15884</v>
      </c>
      <c r="Q2212" s="70" t="s">
        <v>9229</v>
      </c>
    </row>
    <row r="2213" spans="1:17" s="70" customFormat="1" ht="24" x14ac:dyDescent="0.3">
      <c r="A2213" s="70" t="s">
        <v>12746</v>
      </c>
      <c r="B2213" s="70" t="s">
        <v>6578</v>
      </c>
      <c r="C2213" s="70">
        <v>445</v>
      </c>
      <c r="D2213" s="70" t="s">
        <v>26681</v>
      </c>
      <c r="E2213" s="70" t="s">
        <v>15266</v>
      </c>
      <c r="F2213" s="70" t="s">
        <v>26682</v>
      </c>
      <c r="H2213" s="70" t="s">
        <v>26683</v>
      </c>
      <c r="I2213" s="74" t="s">
        <v>26684</v>
      </c>
      <c r="J2213" s="70">
        <v>7780007</v>
      </c>
      <c r="K2213" s="70" t="s">
        <v>26685</v>
      </c>
      <c r="L2213" s="70">
        <v>250</v>
      </c>
      <c r="M2213" s="70">
        <v>1982</v>
      </c>
      <c r="N2213" s="70" t="s">
        <v>21101</v>
      </c>
      <c r="O2213" s="70" t="s">
        <v>4456</v>
      </c>
    </row>
    <row r="2214" spans="1:17" s="70" customFormat="1" x14ac:dyDescent="0.3">
      <c r="A2214" s="70" t="s">
        <v>12747</v>
      </c>
      <c r="B2214" s="70" t="s">
        <v>26654</v>
      </c>
      <c r="C2214" s="70">
        <v>445</v>
      </c>
      <c r="D2214" s="70" t="s">
        <v>26686</v>
      </c>
      <c r="E2214" s="70" t="s">
        <v>15700</v>
      </c>
      <c r="F2214" s="70" t="s">
        <v>26687</v>
      </c>
      <c r="H2214" s="74" t="s">
        <v>26688</v>
      </c>
      <c r="I2214" s="74" t="s">
        <v>26689</v>
      </c>
      <c r="K2214" s="70" t="s">
        <v>26690</v>
      </c>
      <c r="L2214" s="70">
        <v>70</v>
      </c>
      <c r="M2214" s="70">
        <v>1969</v>
      </c>
      <c r="N2214" s="70" t="s">
        <v>26691</v>
      </c>
      <c r="O2214" s="70" t="s">
        <v>15700</v>
      </c>
    </row>
    <row r="2215" spans="1:17" s="70" customFormat="1" x14ac:dyDescent="0.3">
      <c r="A2215" s="70" t="s">
        <v>12748</v>
      </c>
      <c r="B2215" s="70" t="s">
        <v>6580</v>
      </c>
      <c r="C2215" s="70">
        <v>446</v>
      </c>
      <c r="D2215" s="70" t="s">
        <v>26692</v>
      </c>
      <c r="E2215" s="70" t="s">
        <v>15197</v>
      </c>
      <c r="F2215" s="70">
        <v>226804300</v>
      </c>
      <c r="H2215" s="74" t="s">
        <v>26693</v>
      </c>
      <c r="I2215" s="74" t="s">
        <v>26694</v>
      </c>
      <c r="K2215" s="70" t="s">
        <v>26695</v>
      </c>
      <c r="L2215" s="70">
        <v>70</v>
      </c>
      <c r="M2215" s="70">
        <v>1995</v>
      </c>
      <c r="N2215" s="70" t="s">
        <v>26680</v>
      </c>
      <c r="O2215" s="70" t="s">
        <v>4456</v>
      </c>
    </row>
    <row r="2216" spans="1:17" s="70" customFormat="1" ht="24" x14ac:dyDescent="0.3">
      <c r="A2216" s="70" t="s">
        <v>12749</v>
      </c>
      <c r="B2216" s="70" t="s">
        <v>26696</v>
      </c>
      <c r="C2216" s="70">
        <v>446</v>
      </c>
      <c r="D2216" s="70" t="s">
        <v>26697</v>
      </c>
      <c r="E2216" s="70" t="s">
        <v>4456</v>
      </c>
      <c r="F2216" s="70">
        <v>227700900</v>
      </c>
      <c r="G2216" s="70" t="s">
        <v>26698</v>
      </c>
      <c r="H2216" s="74" t="s">
        <v>26699</v>
      </c>
      <c r="J2216" s="70">
        <v>8361166</v>
      </c>
      <c r="K2216" s="70" t="s">
        <v>26700</v>
      </c>
      <c r="L2216" s="70">
        <v>70</v>
      </c>
      <c r="M2216" s="70">
        <v>1875</v>
      </c>
      <c r="N2216" s="70" t="s">
        <v>26701</v>
      </c>
      <c r="O2216" s="70" t="s">
        <v>4456</v>
      </c>
    </row>
    <row r="2217" spans="1:17" s="70" customFormat="1" x14ac:dyDescent="0.3">
      <c r="A2217" s="70" t="s">
        <v>11421</v>
      </c>
      <c r="B2217" s="70" t="s">
        <v>4997</v>
      </c>
      <c r="C2217" s="70">
        <v>446</v>
      </c>
      <c r="D2217" s="70" t="s">
        <v>26702</v>
      </c>
      <c r="E2217" s="70" t="s">
        <v>4456</v>
      </c>
      <c r="F2217" s="70">
        <v>223831000</v>
      </c>
      <c r="G2217" s="70">
        <v>226983185</v>
      </c>
      <c r="H2217" s="74" t="s">
        <v>26703</v>
      </c>
      <c r="I2217" s="74" t="s">
        <v>26704</v>
      </c>
      <c r="K2217" s="70" t="s">
        <v>26705</v>
      </c>
      <c r="L2217" s="70">
        <v>120</v>
      </c>
      <c r="M2217" s="70">
        <v>1966</v>
      </c>
      <c r="N2217" s="70" t="s">
        <v>21101</v>
      </c>
      <c r="O2217" s="70" t="s">
        <v>4456</v>
      </c>
    </row>
    <row r="2218" spans="1:17" s="70" customFormat="1" x14ac:dyDescent="0.3">
      <c r="A2218" s="70" t="s">
        <v>12750</v>
      </c>
      <c r="B2218" s="70" t="s">
        <v>6583</v>
      </c>
      <c r="C2218" s="70">
        <v>446</v>
      </c>
      <c r="D2218" s="70" t="s">
        <v>26706</v>
      </c>
      <c r="E2218" s="70" t="s">
        <v>4456</v>
      </c>
      <c r="F2218" s="70">
        <v>227313826</v>
      </c>
      <c r="G2218" s="70">
        <v>227313801</v>
      </c>
      <c r="H2218" s="74" t="s">
        <v>26707</v>
      </c>
      <c r="I2218" s="74" t="s">
        <v>26708</v>
      </c>
      <c r="K2218" s="70" t="s">
        <v>26709</v>
      </c>
      <c r="L2218" s="70">
        <v>70</v>
      </c>
      <c r="M2218" s="70">
        <v>1950</v>
      </c>
      <c r="N2218" s="70" t="s">
        <v>21101</v>
      </c>
      <c r="O2218" s="70" t="s">
        <v>4456</v>
      </c>
    </row>
    <row r="2219" spans="1:17" s="70" customFormat="1" ht="24" x14ac:dyDescent="0.3">
      <c r="A2219" s="70" t="s">
        <v>12878</v>
      </c>
      <c r="B2219" s="70" t="s">
        <v>6725</v>
      </c>
      <c r="C2219" s="70">
        <v>446</v>
      </c>
      <c r="D2219" s="70" t="s">
        <v>26710</v>
      </c>
      <c r="E2219" s="70" t="s">
        <v>15422</v>
      </c>
      <c r="F2219" s="70">
        <v>224908800</v>
      </c>
      <c r="H2219" s="74" t="s">
        <v>26711</v>
      </c>
      <c r="I2219" s="74" t="s">
        <v>26493</v>
      </c>
      <c r="K2219" s="70" t="s">
        <v>26712</v>
      </c>
      <c r="L2219" s="70">
        <v>20</v>
      </c>
      <c r="M2219" s="70">
        <v>1956</v>
      </c>
      <c r="N2219" s="70" t="s">
        <v>26713</v>
      </c>
      <c r="O2219" s="70" t="s">
        <v>4456</v>
      </c>
      <c r="P2219" s="70" t="s">
        <v>15884</v>
      </c>
      <c r="Q2219" s="70" t="s">
        <v>21996</v>
      </c>
    </row>
    <row r="2220" spans="1:17" s="70" customFormat="1" ht="36" x14ac:dyDescent="0.3">
      <c r="A2220" s="70" t="s">
        <v>13181</v>
      </c>
      <c r="B2220" s="70" t="s">
        <v>7088</v>
      </c>
      <c r="C2220" s="70">
        <v>446</v>
      </c>
      <c r="D2220" s="70" t="s">
        <v>26714</v>
      </c>
      <c r="E2220" s="70" t="s">
        <v>15129</v>
      </c>
      <c r="F2220" s="70">
        <v>228378000</v>
      </c>
      <c r="I2220" s="74" t="s">
        <v>26715</v>
      </c>
      <c r="K2220" s="70" t="s">
        <v>26716</v>
      </c>
      <c r="L2220" s="70">
        <v>522</v>
      </c>
      <c r="M2220" s="70">
        <v>1993</v>
      </c>
      <c r="N2220" s="70" t="s">
        <v>19039</v>
      </c>
      <c r="O2220" s="70" t="s">
        <v>4456</v>
      </c>
      <c r="P2220" s="70" t="s">
        <v>17195</v>
      </c>
      <c r="Q2220" s="70" t="s">
        <v>15593</v>
      </c>
    </row>
    <row r="2221" spans="1:17" s="70" customFormat="1" ht="24" x14ac:dyDescent="0.3">
      <c r="A2221" s="70" t="s">
        <v>11409</v>
      </c>
      <c r="B2221" s="70" t="s">
        <v>4983</v>
      </c>
      <c r="C2221" s="70">
        <v>446</v>
      </c>
      <c r="D2221" s="70" t="s">
        <v>26717</v>
      </c>
      <c r="E2221" s="70" t="s">
        <v>9267</v>
      </c>
      <c r="F2221" s="70" t="s">
        <v>26718</v>
      </c>
      <c r="H2221" s="74" t="s">
        <v>26719</v>
      </c>
      <c r="I2221" s="74" t="s">
        <v>26720</v>
      </c>
      <c r="K2221" s="70" t="s">
        <v>26721</v>
      </c>
      <c r="L2221" s="70">
        <v>35</v>
      </c>
      <c r="M2221" s="70">
        <v>2007</v>
      </c>
      <c r="N2221" s="70" t="s">
        <v>16675</v>
      </c>
      <c r="O2221" s="70" t="s">
        <v>4456</v>
      </c>
    </row>
    <row r="2222" spans="1:17" s="70" customFormat="1" ht="24" x14ac:dyDescent="0.3">
      <c r="A2222" s="70" t="s">
        <v>11201</v>
      </c>
      <c r="B2222" s="70" t="s">
        <v>4755</v>
      </c>
      <c r="C2222" s="70">
        <v>446</v>
      </c>
      <c r="D2222" s="70" t="s">
        <v>26722</v>
      </c>
      <c r="E2222" s="70" t="s">
        <v>15266</v>
      </c>
      <c r="F2222" s="70" t="s">
        <v>26723</v>
      </c>
      <c r="H2222" s="74" t="s">
        <v>26724</v>
      </c>
      <c r="I2222" s="74" t="s">
        <v>26725</v>
      </c>
      <c r="K2222" s="70" t="s">
        <v>26726</v>
      </c>
      <c r="L2222" s="70">
        <v>100</v>
      </c>
      <c r="N2222" s="70" t="s">
        <v>1402</v>
      </c>
      <c r="O2222" s="70" t="s">
        <v>4456</v>
      </c>
    </row>
    <row r="2223" spans="1:17" s="70" customFormat="1" x14ac:dyDescent="0.3">
      <c r="A2223" s="70" t="s">
        <v>9666</v>
      </c>
      <c r="B2223" s="70" t="s">
        <v>2984</v>
      </c>
      <c r="C2223" s="70">
        <v>447</v>
      </c>
      <c r="D2223" s="70" t="s">
        <v>26728</v>
      </c>
      <c r="E2223" s="70" t="s">
        <v>9179</v>
      </c>
      <c r="F2223" s="70">
        <v>223887800</v>
      </c>
      <c r="H2223" s="74" t="s">
        <v>26729</v>
      </c>
      <c r="I2223" s="74" t="s">
        <v>26730</v>
      </c>
      <c r="K2223" s="70" t="s">
        <v>26731</v>
      </c>
      <c r="L2223" s="70">
        <v>350</v>
      </c>
      <c r="M2223" s="70">
        <v>1949</v>
      </c>
      <c r="N2223" s="70" t="s">
        <v>1740</v>
      </c>
      <c r="O2223" s="70" t="s">
        <v>4456</v>
      </c>
    </row>
    <row r="2224" spans="1:17" s="70" customFormat="1" x14ac:dyDescent="0.3">
      <c r="A2224" s="70" t="s">
        <v>11691</v>
      </c>
      <c r="B2224" s="70" t="s">
        <v>26727</v>
      </c>
      <c r="C2224" s="70">
        <v>447</v>
      </c>
      <c r="D2224" s="70" t="s">
        <v>26732</v>
      </c>
      <c r="E2224" s="70" t="s">
        <v>15152</v>
      </c>
      <c r="F2224" s="70" t="s">
        <v>26733</v>
      </c>
      <c r="H2224" s="74" t="s">
        <v>26734</v>
      </c>
      <c r="I2224" s="74" t="s">
        <v>26736</v>
      </c>
      <c r="J2224" s="70">
        <v>2372547</v>
      </c>
      <c r="K2224" s="70" t="s">
        <v>26737</v>
      </c>
      <c r="L2224" s="70">
        <v>70</v>
      </c>
      <c r="M2224" s="70">
        <v>1998</v>
      </c>
      <c r="N2224" s="70" t="s">
        <v>26738</v>
      </c>
      <c r="O2224" s="70" t="s">
        <v>15152</v>
      </c>
      <c r="P2224" s="70" t="s">
        <v>15697</v>
      </c>
      <c r="Q2224" s="70" t="s">
        <v>9229</v>
      </c>
    </row>
    <row r="2225" spans="1:17" s="70" customFormat="1" ht="36" x14ac:dyDescent="0.3">
      <c r="A2225" s="70" t="s">
        <v>12022</v>
      </c>
      <c r="B2225" s="70" t="s">
        <v>5682</v>
      </c>
      <c r="C2225" s="70">
        <v>447</v>
      </c>
      <c r="D2225" s="70" t="s">
        <v>26739</v>
      </c>
      <c r="E2225" s="70" t="s">
        <v>9256</v>
      </c>
      <c r="F2225" s="70" t="s">
        <v>26740</v>
      </c>
      <c r="G2225" s="70">
        <v>226957590</v>
      </c>
      <c r="H2225" s="74" t="s">
        <v>26742</v>
      </c>
      <c r="I2225" s="74" t="s">
        <v>26741</v>
      </c>
      <c r="K2225" s="70" t="s">
        <v>26743</v>
      </c>
      <c r="L2225" s="70">
        <v>50</v>
      </c>
      <c r="N2225" s="70" t="s">
        <v>26744</v>
      </c>
      <c r="O2225" s="70" t="s">
        <v>4456</v>
      </c>
    </row>
    <row r="2226" spans="1:17" s="70" customFormat="1" ht="24" x14ac:dyDescent="0.3">
      <c r="A2226" s="70" t="s">
        <v>13390</v>
      </c>
      <c r="B2226" s="70" t="s">
        <v>7317</v>
      </c>
      <c r="C2226" s="70">
        <v>447</v>
      </c>
      <c r="D2226" s="70" t="s">
        <v>26745</v>
      </c>
      <c r="E2226" s="70" t="s">
        <v>9179</v>
      </c>
      <c r="F2226" s="70" t="s">
        <v>26746</v>
      </c>
      <c r="H2226" s="74" t="s">
        <v>26747</v>
      </c>
      <c r="I2226" s="74" t="s">
        <v>26748</v>
      </c>
      <c r="K2226" s="70" t="s">
        <v>26749</v>
      </c>
      <c r="L2226" s="70">
        <v>82</v>
      </c>
      <c r="M2226" s="70">
        <v>1995</v>
      </c>
      <c r="N2226" s="70" t="s">
        <v>26750</v>
      </c>
      <c r="O2226" s="70" t="s">
        <v>4456</v>
      </c>
    </row>
    <row r="2227" spans="1:17" s="70" customFormat="1" x14ac:dyDescent="0.3">
      <c r="A2227" s="70" t="s">
        <v>11072</v>
      </c>
      <c r="B2227" s="70" t="s">
        <v>4618</v>
      </c>
      <c r="C2227" s="70">
        <v>447</v>
      </c>
      <c r="D2227" s="70" t="s">
        <v>26751</v>
      </c>
      <c r="E2227" s="70" t="s">
        <v>15415</v>
      </c>
      <c r="F2227" s="70">
        <v>224112500</v>
      </c>
      <c r="H2227" s="74" t="s">
        <v>26735</v>
      </c>
      <c r="I2227" s="74" t="s">
        <v>26752</v>
      </c>
      <c r="J2227" s="70">
        <v>8060017</v>
      </c>
      <c r="K2227" s="70" t="s">
        <v>26753</v>
      </c>
      <c r="L2227" s="70">
        <v>180</v>
      </c>
      <c r="M2227" s="70">
        <v>1988</v>
      </c>
      <c r="N2227" s="70" t="s">
        <v>26754</v>
      </c>
      <c r="O2227" s="70" t="s">
        <v>4456</v>
      </c>
      <c r="P2227" s="70" t="s">
        <v>15697</v>
      </c>
      <c r="Q2227" s="70" t="s">
        <v>4460</v>
      </c>
    </row>
    <row r="2228" spans="1:17" s="70" customFormat="1" ht="24" x14ac:dyDescent="0.3">
      <c r="A2228" s="70" t="s">
        <v>12089</v>
      </c>
      <c r="B2228" s="70" t="s">
        <v>5757</v>
      </c>
      <c r="C2228" s="70">
        <v>447</v>
      </c>
      <c r="D2228" s="70" t="s">
        <v>26755</v>
      </c>
      <c r="E2228" s="70" t="s">
        <v>9151</v>
      </c>
      <c r="F2228" s="70" t="s">
        <v>26756</v>
      </c>
      <c r="H2228" s="70" t="s">
        <v>26757</v>
      </c>
      <c r="I2228" s="74" t="s">
        <v>26758</v>
      </c>
      <c r="J2228" s="70">
        <v>7501428</v>
      </c>
      <c r="K2228" s="70" t="s">
        <v>26759</v>
      </c>
      <c r="L2228" s="70">
        <v>9</v>
      </c>
      <c r="M2228" s="70">
        <v>1988</v>
      </c>
      <c r="N2228" s="70" t="s">
        <v>18282</v>
      </c>
      <c r="O2228" s="70" t="s">
        <v>4456</v>
      </c>
    </row>
    <row r="2229" spans="1:17" s="70" customFormat="1" x14ac:dyDescent="0.3">
      <c r="A2229" s="70" t="s">
        <v>13110</v>
      </c>
      <c r="B2229" s="70" t="s">
        <v>7007</v>
      </c>
      <c r="C2229" s="70">
        <v>447</v>
      </c>
      <c r="D2229" s="70" t="s">
        <v>26760</v>
      </c>
      <c r="E2229" s="70" t="s">
        <v>15462</v>
      </c>
      <c r="F2229" s="70">
        <v>223649181</v>
      </c>
      <c r="H2229" s="70" t="s">
        <v>26761</v>
      </c>
      <c r="I2229" s="74" t="s">
        <v>26762</v>
      </c>
      <c r="J2229" s="70">
        <v>9260045</v>
      </c>
      <c r="K2229" s="70" t="s">
        <v>26763</v>
      </c>
      <c r="L2229" s="70">
        <v>10</v>
      </c>
      <c r="M2229" s="70">
        <v>1975</v>
      </c>
      <c r="N2229" s="70" t="s">
        <v>26764</v>
      </c>
      <c r="O2229" s="70" t="s">
        <v>4456</v>
      </c>
    </row>
    <row r="2230" spans="1:17" s="70" customFormat="1" ht="24" x14ac:dyDescent="0.3">
      <c r="A2230" s="70" t="s">
        <v>10567</v>
      </c>
      <c r="B2230" s="70" t="s">
        <v>4020</v>
      </c>
      <c r="C2230" s="70">
        <v>448</v>
      </c>
      <c r="D2230" s="70" t="s">
        <v>26765</v>
      </c>
      <c r="E2230" s="70" t="s">
        <v>15136</v>
      </c>
      <c r="F2230" s="70">
        <v>225995200</v>
      </c>
      <c r="G2230" s="70">
        <v>225995230</v>
      </c>
      <c r="H2230" s="74" t="s">
        <v>26766</v>
      </c>
      <c r="I2230" s="74" t="s">
        <v>26767</v>
      </c>
      <c r="J2230" s="70">
        <v>8780611</v>
      </c>
      <c r="K2230" s="70" t="s">
        <v>26768</v>
      </c>
      <c r="L2230" s="70">
        <v>100</v>
      </c>
      <c r="M2230" s="70">
        <v>2010</v>
      </c>
      <c r="N2230" s="70" t="s">
        <v>26769</v>
      </c>
      <c r="O2230" s="70" t="s">
        <v>4456</v>
      </c>
      <c r="P2230" s="70" t="s">
        <v>15884</v>
      </c>
      <c r="Q2230" s="70" t="s">
        <v>9229</v>
      </c>
    </row>
    <row r="2231" spans="1:17" s="70" customFormat="1" ht="24" x14ac:dyDescent="0.3">
      <c r="A2231" s="70" t="s">
        <v>10218</v>
      </c>
      <c r="B2231" s="70" t="s">
        <v>26770</v>
      </c>
      <c r="C2231" s="70">
        <v>448</v>
      </c>
      <c r="D2231" s="70" t="s">
        <v>26771</v>
      </c>
      <c r="E2231" s="70" t="s">
        <v>15124</v>
      </c>
      <c r="F2231" s="70" t="s">
        <v>26772</v>
      </c>
      <c r="G2231" s="70" t="s">
        <v>26773</v>
      </c>
      <c r="H2231" s="74" t="s">
        <v>26774</v>
      </c>
      <c r="I2231" s="74" t="s">
        <v>26775</v>
      </c>
      <c r="K2231" s="70" t="s">
        <v>26777</v>
      </c>
      <c r="L2231" s="70">
        <v>210</v>
      </c>
      <c r="M2231" s="70">
        <v>1906</v>
      </c>
      <c r="N2231" s="70" t="s">
        <v>26778</v>
      </c>
      <c r="O2231" s="70" t="s">
        <v>15124</v>
      </c>
    </row>
    <row r="2232" spans="1:17" s="70" customFormat="1" x14ac:dyDescent="0.3">
      <c r="A2232" s="70" t="s">
        <v>13275</v>
      </c>
      <c r="B2232" s="70" t="s">
        <v>7194</v>
      </c>
      <c r="C2232" s="70">
        <v>448</v>
      </c>
      <c r="D2232" s="70" t="s">
        <v>26779</v>
      </c>
      <c r="E2232" s="70" t="s">
        <v>15178</v>
      </c>
      <c r="F2232" s="70">
        <v>227268000</v>
      </c>
      <c r="H2232" s="74" t="s">
        <v>26780</v>
      </c>
      <c r="I2232" s="74" t="s">
        <v>26776</v>
      </c>
      <c r="J2232" s="70">
        <v>7550166</v>
      </c>
      <c r="K2232" s="70" t="s">
        <v>26781</v>
      </c>
      <c r="L2232" s="70">
        <v>230</v>
      </c>
      <c r="M2232" s="70">
        <v>1998</v>
      </c>
      <c r="N2232" s="70" t="s">
        <v>26782</v>
      </c>
      <c r="O2232" s="70" t="s">
        <v>4456</v>
      </c>
    </row>
    <row r="2233" spans="1:17" s="70" customFormat="1" ht="24" x14ac:dyDescent="0.3">
      <c r="A2233" s="70" t="s">
        <v>13132</v>
      </c>
      <c r="B2233" s="70" t="s">
        <v>7032</v>
      </c>
      <c r="C2233" s="70">
        <v>448</v>
      </c>
      <c r="D2233" s="70" t="s">
        <v>26783</v>
      </c>
      <c r="E2233" s="70" t="s">
        <v>4456</v>
      </c>
      <c r="F2233" s="70" t="s">
        <v>26784</v>
      </c>
      <c r="G2233" s="70">
        <v>226994646</v>
      </c>
      <c r="H2233" s="74" t="s">
        <v>26785</v>
      </c>
      <c r="K2233" s="70" t="s">
        <v>26786</v>
      </c>
      <c r="L2233" s="70">
        <v>8</v>
      </c>
      <c r="M2233" s="70">
        <v>1970</v>
      </c>
      <c r="N2233" s="70" t="s">
        <v>26787</v>
      </c>
      <c r="O2233" s="70" t="s">
        <v>4456</v>
      </c>
    </row>
    <row r="2234" spans="1:17" s="70" customFormat="1" x14ac:dyDescent="0.3">
      <c r="A2234" s="70" t="s">
        <v>12937</v>
      </c>
      <c r="B2234" s="70" t="s">
        <v>6805</v>
      </c>
      <c r="C2234" s="70">
        <v>448</v>
      </c>
      <c r="D2234" s="70" t="s">
        <v>26788</v>
      </c>
      <c r="E2234" s="70" t="s">
        <v>15197</v>
      </c>
      <c r="F2234" s="70">
        <v>227386161</v>
      </c>
      <c r="H2234" s="74" t="s">
        <v>26789</v>
      </c>
      <c r="I2234" s="74" t="s">
        <v>26790</v>
      </c>
      <c r="K2234" s="70" t="s">
        <v>26791</v>
      </c>
      <c r="L2234" s="70">
        <v>19</v>
      </c>
      <c r="M2234" s="70">
        <v>1989</v>
      </c>
      <c r="N2234" s="70" t="s">
        <v>26792</v>
      </c>
      <c r="O2234" s="70" t="s">
        <v>4456</v>
      </c>
    </row>
    <row r="2235" spans="1:17" s="70" customFormat="1" x14ac:dyDescent="0.3">
      <c r="A2235" s="70" t="s">
        <v>12551</v>
      </c>
      <c r="B2235" s="70" t="s">
        <v>6257</v>
      </c>
      <c r="C2235" s="70">
        <v>448</v>
      </c>
      <c r="D2235" s="70" t="s">
        <v>26793</v>
      </c>
      <c r="E2235" s="70" t="s">
        <v>15197</v>
      </c>
      <c r="F2235" s="70">
        <v>229289670</v>
      </c>
      <c r="H2235" s="74" t="s">
        <v>26794</v>
      </c>
      <c r="I2235" s="74" t="s">
        <v>26795</v>
      </c>
      <c r="J2235" s="70">
        <v>8710030</v>
      </c>
      <c r="K2235" s="70" t="s">
        <v>26796</v>
      </c>
      <c r="L2235" s="70">
        <v>42</v>
      </c>
      <c r="M2235" s="70">
        <v>1981</v>
      </c>
      <c r="N2235" s="70" t="s">
        <v>26797</v>
      </c>
      <c r="O2235" s="70" t="s">
        <v>4456</v>
      </c>
    </row>
    <row r="2236" spans="1:17" s="70" customFormat="1" x14ac:dyDescent="0.3">
      <c r="A2236" s="70" t="s">
        <v>11031</v>
      </c>
      <c r="B2236" s="70" t="s">
        <v>4563</v>
      </c>
      <c r="C2236" s="70">
        <v>448</v>
      </c>
      <c r="D2236" s="70" t="s">
        <v>26798</v>
      </c>
      <c r="E2236" s="70" t="s">
        <v>15241</v>
      </c>
      <c r="F2236" s="70">
        <v>228707300</v>
      </c>
      <c r="H2236" s="74" t="s">
        <v>26799</v>
      </c>
      <c r="I2236" s="74" t="s">
        <v>26800</v>
      </c>
      <c r="J2236" s="70">
        <v>8320000</v>
      </c>
      <c r="K2236" s="70" t="s">
        <v>26801</v>
      </c>
      <c r="L2236" s="70">
        <v>33</v>
      </c>
      <c r="M2236" s="70">
        <v>1979</v>
      </c>
      <c r="N2236" s="70" t="s">
        <v>26802</v>
      </c>
      <c r="O2236" s="70" t="s">
        <v>4456</v>
      </c>
    </row>
    <row r="2237" spans="1:17" s="70" customFormat="1" ht="36" x14ac:dyDescent="0.3">
      <c r="A2237" s="70" t="s">
        <v>11675</v>
      </c>
      <c r="B2237" s="70" t="s">
        <v>5277</v>
      </c>
      <c r="C2237" s="70">
        <v>448</v>
      </c>
      <c r="D2237" s="70" t="s">
        <v>26803</v>
      </c>
      <c r="E2237" s="70" t="s">
        <v>15390</v>
      </c>
      <c r="F2237" s="70" t="s">
        <v>26804</v>
      </c>
      <c r="G2237" s="70" t="s">
        <v>26805</v>
      </c>
      <c r="H2237" s="70" t="s">
        <v>26806</v>
      </c>
      <c r="I2237" s="74" t="s">
        <v>26807</v>
      </c>
      <c r="J2237" s="70">
        <v>7970060</v>
      </c>
      <c r="K2237" s="70" t="s">
        <v>26808</v>
      </c>
      <c r="L2237" s="70">
        <v>60</v>
      </c>
      <c r="M2237" s="70">
        <v>1967</v>
      </c>
      <c r="N2237" s="70" t="s">
        <v>26809</v>
      </c>
      <c r="O2237" s="70" t="s">
        <v>4456</v>
      </c>
    </row>
    <row r="2238" spans="1:17" s="70" customFormat="1" ht="24" x14ac:dyDescent="0.3">
      <c r="A2238" s="70" t="s">
        <v>13500</v>
      </c>
      <c r="B2238" s="70" t="s">
        <v>7432</v>
      </c>
      <c r="C2238" s="70">
        <v>449</v>
      </c>
      <c r="D2238" s="70" t="s">
        <v>26810</v>
      </c>
      <c r="E2238" s="70" t="s">
        <v>9179</v>
      </c>
      <c r="F2238" s="70">
        <v>224991500</v>
      </c>
      <c r="G2238" s="70">
        <v>224991550</v>
      </c>
      <c r="H2238" s="74" t="s">
        <v>26811</v>
      </c>
      <c r="I2238" s="74" t="s">
        <v>26812</v>
      </c>
      <c r="J2238" s="70">
        <v>7550106</v>
      </c>
      <c r="K2238" s="70" t="s">
        <v>26813</v>
      </c>
      <c r="L2238" s="70">
        <v>55</v>
      </c>
      <c r="M2238" s="70">
        <v>1983</v>
      </c>
      <c r="N2238" s="70" t="s">
        <v>1572</v>
      </c>
      <c r="O2238" s="70" t="s">
        <v>4456</v>
      </c>
    </row>
    <row r="2239" spans="1:17" s="70" customFormat="1" x14ac:dyDescent="0.3">
      <c r="A2239" s="70" t="s">
        <v>14267</v>
      </c>
      <c r="B2239" s="70" t="s">
        <v>8273</v>
      </c>
      <c r="C2239" s="70">
        <v>449</v>
      </c>
      <c r="D2239" s="70" t="s">
        <v>26814</v>
      </c>
      <c r="E2239" s="70" t="s">
        <v>4456</v>
      </c>
      <c r="F2239" s="70">
        <v>223216811</v>
      </c>
      <c r="G2239" s="70">
        <v>223215539</v>
      </c>
      <c r="H2239" s="74" t="s">
        <v>26815</v>
      </c>
      <c r="I2239" s="74" t="s">
        <v>26816</v>
      </c>
      <c r="K2239" s="70" t="s">
        <v>26817</v>
      </c>
      <c r="L2239" s="70">
        <v>40</v>
      </c>
      <c r="N2239" s="70" t="s">
        <v>26818</v>
      </c>
      <c r="O2239" s="70" t="s">
        <v>4456</v>
      </c>
    </row>
    <row r="2240" spans="1:17" s="70" customFormat="1" x14ac:dyDescent="0.3">
      <c r="A2240" s="70" t="s">
        <v>13475</v>
      </c>
      <c r="B2240" s="70" t="s">
        <v>7406</v>
      </c>
      <c r="C2240" s="70">
        <v>449</v>
      </c>
      <c r="D2240" s="70" t="s">
        <v>26819</v>
      </c>
      <c r="E2240" s="70" t="s">
        <v>9179</v>
      </c>
      <c r="F2240" s="70">
        <v>223272800</v>
      </c>
      <c r="H2240" s="74" t="s">
        <v>26820</v>
      </c>
      <c r="I2240" s="74" t="s">
        <v>26821</v>
      </c>
      <c r="J2240" s="70">
        <v>7580064</v>
      </c>
      <c r="K2240" s="70" t="s">
        <v>26822</v>
      </c>
      <c r="L2240" s="70">
        <v>2</v>
      </c>
      <c r="N2240" s="70" t="s">
        <v>26823</v>
      </c>
      <c r="O2240" s="70" t="s">
        <v>4456</v>
      </c>
    </row>
    <row r="2241" spans="1:17" s="70" customFormat="1" ht="24" x14ac:dyDescent="0.3">
      <c r="A2241" s="70" t="s">
        <v>13214</v>
      </c>
      <c r="B2241" s="70" t="s">
        <v>26824</v>
      </c>
      <c r="C2241" s="70">
        <v>449</v>
      </c>
      <c r="D2241" s="70" t="s">
        <v>26826</v>
      </c>
      <c r="E2241" s="70" t="s">
        <v>15901</v>
      </c>
      <c r="F2241" s="70" t="s">
        <v>26827</v>
      </c>
      <c r="H2241" s="70" t="s">
        <v>26828</v>
      </c>
      <c r="I2241" s="74" t="s">
        <v>26829</v>
      </c>
      <c r="J2241" s="70">
        <v>4070186</v>
      </c>
      <c r="K2241" s="70" t="s">
        <v>26830</v>
      </c>
      <c r="L2241" s="70">
        <v>244</v>
      </c>
      <c r="M2241" s="70">
        <v>1961</v>
      </c>
      <c r="N2241" s="70" t="s">
        <v>20570</v>
      </c>
      <c r="O2241" s="70" t="s">
        <v>15901</v>
      </c>
    </row>
    <row r="2242" spans="1:17" s="70" customFormat="1" ht="24" x14ac:dyDescent="0.3">
      <c r="A2242" s="70" t="s">
        <v>14208</v>
      </c>
      <c r="B2242" s="70" t="s">
        <v>26825</v>
      </c>
      <c r="C2242" s="70">
        <v>449</v>
      </c>
      <c r="D2242" s="70" t="s">
        <v>26831</v>
      </c>
      <c r="E2242" s="70" t="s">
        <v>15327</v>
      </c>
      <c r="F2242" s="70" t="s">
        <v>26832</v>
      </c>
      <c r="H2242" s="74" t="s">
        <v>26833</v>
      </c>
      <c r="I2242" s="74" t="s">
        <v>26834</v>
      </c>
      <c r="K2242" s="70" t="s">
        <v>26835</v>
      </c>
      <c r="L2242" s="70">
        <v>1800</v>
      </c>
      <c r="M2242" s="70">
        <v>2003</v>
      </c>
      <c r="N2242" s="70" t="s">
        <v>26836</v>
      </c>
      <c r="O2242" s="70" t="s">
        <v>15327</v>
      </c>
    </row>
    <row r="2243" spans="1:17" s="70" customFormat="1" x14ac:dyDescent="0.3">
      <c r="A2243" s="70" t="s">
        <v>13742</v>
      </c>
      <c r="B2243" s="70" t="s">
        <v>7683</v>
      </c>
      <c r="C2243" s="70">
        <v>449</v>
      </c>
      <c r="D2243" s="70" t="s">
        <v>26837</v>
      </c>
      <c r="E2243" s="70" t="s">
        <v>4456</v>
      </c>
      <c r="F2243" s="70">
        <v>225307000</v>
      </c>
      <c r="H2243" s="74" t="s">
        <v>26838</v>
      </c>
      <c r="I2243" s="74" t="s">
        <v>26839</v>
      </c>
      <c r="K2243" s="70" t="s">
        <v>26840</v>
      </c>
      <c r="L2243" s="70">
        <v>43</v>
      </c>
      <c r="M2243" s="70">
        <v>2001</v>
      </c>
      <c r="N2243" s="70" t="s">
        <v>26841</v>
      </c>
      <c r="O2243" s="70" t="s">
        <v>4456</v>
      </c>
    </row>
    <row r="2244" spans="1:17" s="70" customFormat="1" x14ac:dyDescent="0.3">
      <c r="A2244" s="70" t="s">
        <v>11786</v>
      </c>
      <c r="B2244" s="70" t="s">
        <v>5408</v>
      </c>
      <c r="C2244" s="70">
        <v>449</v>
      </c>
      <c r="D2244" s="70" t="s">
        <v>26847</v>
      </c>
      <c r="E2244" s="70" t="s">
        <v>4456</v>
      </c>
      <c r="F2244" s="70">
        <v>232136300</v>
      </c>
      <c r="H2244" s="74" t="s">
        <v>26848</v>
      </c>
      <c r="I2244" s="74" t="s">
        <v>26849</v>
      </c>
      <c r="K2244" s="70" t="s">
        <v>26850</v>
      </c>
      <c r="L2244" s="70">
        <v>24</v>
      </c>
      <c r="N2244" s="70" t="s">
        <v>26851</v>
      </c>
      <c r="O2244" s="70" t="s">
        <v>4456</v>
      </c>
    </row>
    <row r="2245" spans="1:17" s="70" customFormat="1" x14ac:dyDescent="0.3">
      <c r="A2245" s="70" t="s">
        <v>13442</v>
      </c>
      <c r="B2245" s="70" t="s">
        <v>26842</v>
      </c>
      <c r="C2245" s="70">
        <v>449</v>
      </c>
      <c r="D2245" s="70" t="s">
        <v>26843</v>
      </c>
      <c r="E2245" s="70" t="s">
        <v>9179</v>
      </c>
      <c r="F2245" s="70">
        <v>224993300</v>
      </c>
      <c r="H2245" s="74" t="s">
        <v>26844</v>
      </c>
      <c r="I2245" s="74" t="s">
        <v>26845</v>
      </c>
      <c r="K2245" s="70" t="s">
        <v>26846</v>
      </c>
      <c r="L2245" s="70">
        <v>30</v>
      </c>
      <c r="M2245" s="70">
        <v>1988</v>
      </c>
      <c r="N2245" s="70" t="s">
        <v>26607</v>
      </c>
      <c r="O2245" s="70" t="s">
        <v>4456</v>
      </c>
    </row>
    <row r="2246" spans="1:17" s="70" customFormat="1" x14ac:dyDescent="0.3">
      <c r="A2246" s="70" t="s">
        <v>12579</v>
      </c>
      <c r="B2246" s="70" t="s">
        <v>6288</v>
      </c>
      <c r="C2246" s="70">
        <v>450</v>
      </c>
      <c r="D2246" s="70" t="s">
        <v>26853</v>
      </c>
      <c r="E2246" s="70" t="s">
        <v>15595</v>
      </c>
      <c r="F2246" s="70">
        <v>224930640</v>
      </c>
      <c r="H2246" s="74" t="s">
        <v>26854</v>
      </c>
      <c r="I2246" s="74" t="s">
        <v>26855</v>
      </c>
      <c r="K2246" s="70" t="s">
        <v>26856</v>
      </c>
      <c r="L2246" s="70">
        <v>8</v>
      </c>
      <c r="M2246" s="70">
        <v>1983</v>
      </c>
      <c r="N2246" s="70" t="s">
        <v>26857</v>
      </c>
      <c r="O2246" s="70" t="s">
        <v>4456</v>
      </c>
    </row>
    <row r="2247" spans="1:17" s="70" customFormat="1" x14ac:dyDescent="0.3">
      <c r="A2247" s="70" t="s">
        <v>12256</v>
      </c>
      <c r="B2247" s="70" t="s">
        <v>5936</v>
      </c>
      <c r="C2247" s="70">
        <v>450</v>
      </c>
      <c r="D2247" s="70" t="s">
        <v>26858</v>
      </c>
      <c r="E2247" s="70" t="s">
        <v>15422</v>
      </c>
      <c r="F2247" s="70">
        <v>223934002</v>
      </c>
      <c r="H2247" s="70" t="s">
        <v>26859</v>
      </c>
      <c r="I2247" s="74" t="s">
        <v>26860</v>
      </c>
      <c r="J2247" s="70">
        <v>8640256</v>
      </c>
      <c r="K2247" s="70" t="s">
        <v>26861</v>
      </c>
      <c r="L2247" s="70">
        <v>1500</v>
      </c>
      <c r="M2247" s="70">
        <v>1941</v>
      </c>
      <c r="N2247" s="70" t="s">
        <v>26862</v>
      </c>
      <c r="O2247" s="70" t="s">
        <v>4456</v>
      </c>
      <c r="P2247" s="70" t="s">
        <v>15697</v>
      </c>
      <c r="Q2247" s="70" t="s">
        <v>4460</v>
      </c>
    </row>
    <row r="2248" spans="1:17" s="70" customFormat="1" ht="36" x14ac:dyDescent="0.3">
      <c r="A2248" s="70" t="s">
        <v>11271</v>
      </c>
      <c r="B2248" s="70" t="s">
        <v>4832</v>
      </c>
      <c r="C2248" s="70">
        <v>450</v>
      </c>
      <c r="D2248" s="70" t="s">
        <v>26863</v>
      </c>
      <c r="E2248" s="70" t="s">
        <v>9179</v>
      </c>
      <c r="F2248" s="70">
        <v>225309900</v>
      </c>
      <c r="H2248" s="70" t="s">
        <v>26864</v>
      </c>
      <c r="I2248" s="74" t="s">
        <v>26865</v>
      </c>
      <c r="J2248" s="70">
        <v>7780358</v>
      </c>
      <c r="K2248" s="70" t="s">
        <v>26866</v>
      </c>
      <c r="L2248" s="70">
        <v>131</v>
      </c>
      <c r="M2248" s="70">
        <v>1976</v>
      </c>
      <c r="N2248" s="70" t="s">
        <v>26867</v>
      </c>
      <c r="O2248" s="70" t="s">
        <v>4456</v>
      </c>
    </row>
    <row r="2249" spans="1:17" s="70" customFormat="1" ht="24" x14ac:dyDescent="0.3">
      <c r="A2249" s="70" t="s">
        <v>11316</v>
      </c>
      <c r="B2249" s="70" t="s">
        <v>26852</v>
      </c>
      <c r="C2249" s="70">
        <v>450</v>
      </c>
      <c r="D2249" s="70" t="s">
        <v>26868</v>
      </c>
      <c r="E2249" s="70" t="s">
        <v>15152</v>
      </c>
      <c r="F2249" s="70" t="s">
        <v>26869</v>
      </c>
      <c r="H2249" s="74" t="s">
        <v>26870</v>
      </c>
      <c r="I2249" s="74" t="s">
        <v>26871</v>
      </c>
      <c r="J2249" s="70">
        <v>2363368</v>
      </c>
      <c r="K2249" s="70" t="s">
        <v>26872</v>
      </c>
      <c r="L2249" s="70">
        <v>7</v>
      </c>
      <c r="M2249" s="70">
        <v>1992</v>
      </c>
      <c r="N2249" s="70" t="s">
        <v>26873</v>
      </c>
      <c r="O2249" s="70" t="s">
        <v>15152</v>
      </c>
    </row>
    <row r="2250" spans="1:17" s="70" customFormat="1" ht="24" x14ac:dyDescent="0.3">
      <c r="A2250" s="70" t="s">
        <v>12879</v>
      </c>
      <c r="B2250" s="70" t="s">
        <v>6726</v>
      </c>
      <c r="C2250" s="70">
        <v>450</v>
      </c>
      <c r="D2250" s="70" t="s">
        <v>26874</v>
      </c>
      <c r="E2250" s="70" t="s">
        <v>15197</v>
      </c>
      <c r="F2250" s="70">
        <v>224319700</v>
      </c>
      <c r="I2250" s="74" t="s">
        <v>26875</v>
      </c>
      <c r="J2250" s="70">
        <v>8710045</v>
      </c>
      <c r="K2250" s="70" t="s">
        <v>26876</v>
      </c>
      <c r="L2250" s="70">
        <v>24</v>
      </c>
      <c r="M2250" s="70">
        <v>1996</v>
      </c>
      <c r="N2250" s="70" t="s">
        <v>26877</v>
      </c>
      <c r="O2250" s="70" t="s">
        <v>4456</v>
      </c>
    </row>
    <row r="2251" spans="1:17" s="70" customFormat="1" x14ac:dyDescent="0.3">
      <c r="A2251" s="70" t="s">
        <v>13756</v>
      </c>
      <c r="B2251" s="70" t="s">
        <v>7699</v>
      </c>
      <c r="C2251" s="70">
        <v>450</v>
      </c>
      <c r="D2251" s="70" t="s">
        <v>26878</v>
      </c>
      <c r="E2251" s="70" t="s">
        <v>9179</v>
      </c>
      <c r="F2251" s="70">
        <v>225851065</v>
      </c>
      <c r="H2251" s="74" t="s">
        <v>26879</v>
      </c>
      <c r="I2251" s="74" t="s">
        <v>26880</v>
      </c>
      <c r="J2251" s="70">
        <v>7560795</v>
      </c>
      <c r="K2251" s="70" t="s">
        <v>26881</v>
      </c>
      <c r="L2251" s="70">
        <v>25</v>
      </c>
      <c r="M2251" s="70">
        <v>2001</v>
      </c>
      <c r="N2251" s="70" t="s">
        <v>16030</v>
      </c>
      <c r="O2251" s="70" t="s">
        <v>4456</v>
      </c>
    </row>
    <row r="2252" spans="1:17" s="70" customFormat="1" ht="24" x14ac:dyDescent="0.3">
      <c r="A2252" s="70" t="s">
        <v>10397</v>
      </c>
      <c r="B2252" s="70" t="s">
        <v>3831</v>
      </c>
      <c r="C2252" s="70">
        <v>450</v>
      </c>
      <c r="D2252" s="70" t="s">
        <v>26882</v>
      </c>
      <c r="E2252" s="70" t="s">
        <v>9256</v>
      </c>
      <c r="F2252" s="70" t="s">
        <v>26883</v>
      </c>
      <c r="H2252" s="74" t="s">
        <v>26884</v>
      </c>
      <c r="I2252" s="74" t="s">
        <v>26885</v>
      </c>
      <c r="J2252" s="70">
        <v>9040077</v>
      </c>
      <c r="K2252" s="70" t="s">
        <v>26886</v>
      </c>
      <c r="L2252" s="70">
        <v>50</v>
      </c>
      <c r="M2252" s="70">
        <v>1991</v>
      </c>
      <c r="N2252" s="70" t="s">
        <v>26887</v>
      </c>
      <c r="O2252" s="70" t="s">
        <v>4456</v>
      </c>
    </row>
    <row r="2253" spans="1:17" s="70" customFormat="1" ht="24" x14ac:dyDescent="0.3">
      <c r="A2253" s="70" t="s">
        <v>10206</v>
      </c>
      <c r="B2253" s="70" t="s">
        <v>3625</v>
      </c>
      <c r="C2253" s="70">
        <v>450</v>
      </c>
      <c r="D2253" s="70" t="s">
        <v>26888</v>
      </c>
      <c r="E2253" s="70" t="s">
        <v>9256</v>
      </c>
      <c r="F2253" s="70">
        <v>224776800</v>
      </c>
      <c r="H2253" s="70" t="s">
        <v>26889</v>
      </c>
      <c r="I2253" s="74" t="s">
        <v>26890</v>
      </c>
      <c r="J2253" s="70">
        <v>7820552</v>
      </c>
      <c r="K2253" s="70" t="s">
        <v>26891</v>
      </c>
      <c r="L2253" s="70">
        <v>500</v>
      </c>
      <c r="M2253" s="70">
        <v>1945</v>
      </c>
      <c r="N2253" s="70" t="s">
        <v>26892</v>
      </c>
      <c r="O2253" s="70" t="s">
        <v>4456</v>
      </c>
    </row>
    <row r="2254" spans="1:17" s="70" customFormat="1" ht="36" x14ac:dyDescent="0.3">
      <c r="A2254" s="70" t="s">
        <v>9667</v>
      </c>
      <c r="B2254" s="70" t="s">
        <v>2985</v>
      </c>
      <c r="C2254" s="70">
        <v>451</v>
      </c>
      <c r="D2254" s="70" t="s">
        <v>26893</v>
      </c>
      <c r="E2254" s="70" t="s">
        <v>9179</v>
      </c>
      <c r="F2254" s="70">
        <v>222900000</v>
      </c>
      <c r="H2254" s="74" t="s">
        <v>26894</v>
      </c>
      <c r="I2254" s="74" t="s">
        <v>26895</v>
      </c>
      <c r="J2254" s="70">
        <v>7550092</v>
      </c>
      <c r="K2254" s="70" t="s">
        <v>26896</v>
      </c>
      <c r="L2254" s="70">
        <v>1000</v>
      </c>
      <c r="M2254" s="70">
        <v>1982</v>
      </c>
      <c r="N2254" s="70" t="s">
        <v>26897</v>
      </c>
      <c r="O2254" s="70" t="s">
        <v>4456</v>
      </c>
      <c r="P2254" s="70" t="s">
        <v>19262</v>
      </c>
      <c r="Q2254" s="70" t="s">
        <v>9229</v>
      </c>
    </row>
    <row r="2255" spans="1:17" s="70" customFormat="1" ht="24" x14ac:dyDescent="0.3">
      <c r="A2255" s="70" t="s">
        <v>11734</v>
      </c>
      <c r="B2255" s="70" t="s">
        <v>5345</v>
      </c>
      <c r="C2255" s="70">
        <v>451</v>
      </c>
      <c r="D2255" s="70" t="s">
        <v>26898</v>
      </c>
      <c r="E2255" s="70" t="s">
        <v>15422</v>
      </c>
      <c r="F2255" s="70" t="s">
        <v>26899</v>
      </c>
      <c r="H2255" s="74" t="s">
        <v>26900</v>
      </c>
      <c r="I2255" s="74" t="s">
        <v>26901</v>
      </c>
      <c r="K2255" s="70" t="s">
        <v>26902</v>
      </c>
      <c r="L2255" s="70">
        <v>50</v>
      </c>
      <c r="M2255" s="70">
        <v>2001</v>
      </c>
      <c r="N2255" s="70" t="s">
        <v>26903</v>
      </c>
      <c r="O2255" s="70" t="s">
        <v>4456</v>
      </c>
    </row>
    <row r="2256" spans="1:17" s="70" customFormat="1" ht="24" x14ac:dyDescent="0.3">
      <c r="A2256" s="70" t="s">
        <v>12373</v>
      </c>
      <c r="B2256" s="70" t="s">
        <v>6059</v>
      </c>
      <c r="C2256" s="70">
        <v>451</v>
      </c>
      <c r="D2256" s="70" t="s">
        <v>26904</v>
      </c>
      <c r="E2256" s="70" t="s">
        <v>9179</v>
      </c>
      <c r="F2256" s="70">
        <v>223408000</v>
      </c>
      <c r="I2256" s="74" t="s">
        <v>26905</v>
      </c>
      <c r="J2256" s="70">
        <v>7550121</v>
      </c>
      <c r="K2256" s="70" t="s">
        <v>26906</v>
      </c>
      <c r="M2256" s="70">
        <v>1978</v>
      </c>
      <c r="N2256" s="70" t="s">
        <v>15172</v>
      </c>
      <c r="O2256" s="70" t="s">
        <v>4456</v>
      </c>
      <c r="P2256" s="70" t="s">
        <v>26907</v>
      </c>
      <c r="Q2256" s="70" t="s">
        <v>26908</v>
      </c>
    </row>
    <row r="2257" spans="1:17" s="70" customFormat="1" ht="36" x14ac:dyDescent="0.3">
      <c r="A2257" s="70" t="s">
        <v>12037</v>
      </c>
      <c r="B2257" s="70" t="s">
        <v>5700</v>
      </c>
      <c r="C2257" s="70">
        <v>451</v>
      </c>
      <c r="D2257" s="70" t="s">
        <v>26909</v>
      </c>
      <c r="E2257" s="70" t="s">
        <v>26910</v>
      </c>
      <c r="F2257" s="70">
        <v>223314600</v>
      </c>
      <c r="H2257" s="74" t="s">
        <v>26911</v>
      </c>
      <c r="I2257" s="74" t="s">
        <v>26912</v>
      </c>
      <c r="K2257" s="70" t="s">
        <v>26913</v>
      </c>
      <c r="L2257" s="70">
        <v>100</v>
      </c>
      <c r="M2257" s="70">
        <v>1980</v>
      </c>
      <c r="N2257" s="70" t="s">
        <v>26914</v>
      </c>
      <c r="O2257" s="70" t="s">
        <v>4456</v>
      </c>
      <c r="P2257" s="70" t="s">
        <v>17195</v>
      </c>
      <c r="Q2257" s="70" t="s">
        <v>9229</v>
      </c>
    </row>
    <row r="2258" spans="1:17" s="70" customFormat="1" ht="36" x14ac:dyDescent="0.3">
      <c r="A2258" s="70" t="s">
        <v>9867</v>
      </c>
      <c r="B2258" s="70" t="s">
        <v>6441</v>
      </c>
      <c r="C2258" s="70">
        <v>451</v>
      </c>
      <c r="D2258" s="70" t="s">
        <v>26915</v>
      </c>
      <c r="E2258" s="70" t="s">
        <v>9256</v>
      </c>
      <c r="F2258" s="70" t="s">
        <v>26916</v>
      </c>
      <c r="H2258" s="74" t="s">
        <v>26917</v>
      </c>
      <c r="I2258" s="74" t="s">
        <v>26918</v>
      </c>
      <c r="K2258" s="70" t="s">
        <v>26919</v>
      </c>
      <c r="L2258" s="70">
        <v>36</v>
      </c>
      <c r="N2258" s="70" t="s">
        <v>26920</v>
      </c>
      <c r="O2258" s="70" t="s">
        <v>4456</v>
      </c>
    </row>
    <row r="2259" spans="1:17" s="70" customFormat="1" x14ac:dyDescent="0.3">
      <c r="A2259" s="70" t="s">
        <v>14312</v>
      </c>
      <c r="B2259" s="70" t="s">
        <v>8325</v>
      </c>
      <c r="C2259" s="70">
        <v>451</v>
      </c>
      <c r="D2259" s="70" t="s">
        <v>17261</v>
      </c>
      <c r="E2259" s="70" t="s">
        <v>9179</v>
      </c>
      <c r="F2259" s="70">
        <v>227569999</v>
      </c>
      <c r="H2259" s="74" t="s">
        <v>26921</v>
      </c>
      <c r="I2259" s="74" t="s">
        <v>26922</v>
      </c>
      <c r="K2259" s="70" t="s">
        <v>26923</v>
      </c>
      <c r="L2259" s="70">
        <v>10</v>
      </c>
      <c r="M2259" s="70">
        <v>1994</v>
      </c>
      <c r="N2259" s="70" t="s">
        <v>26924</v>
      </c>
      <c r="O2259" s="70" t="s">
        <v>4456</v>
      </c>
    </row>
    <row r="2260" spans="1:17" s="70" customFormat="1" x14ac:dyDescent="0.3">
      <c r="A2260" s="70" t="s">
        <v>10638</v>
      </c>
      <c r="B2260" s="70" t="s">
        <v>4105</v>
      </c>
      <c r="C2260" s="70">
        <v>451</v>
      </c>
      <c r="D2260" s="70" t="s">
        <v>26925</v>
      </c>
      <c r="E2260" s="70" t="s">
        <v>4456</v>
      </c>
      <c r="F2260" s="70">
        <v>224944100</v>
      </c>
      <c r="H2260" s="74" t="s">
        <v>26926</v>
      </c>
      <c r="I2260" s="74" t="s">
        <v>26927</v>
      </c>
      <c r="K2260" s="70" t="s">
        <v>26928</v>
      </c>
      <c r="L2260" s="70">
        <v>24</v>
      </c>
      <c r="N2260" s="70" t="s">
        <v>26929</v>
      </c>
      <c r="O2260" s="70" t="s">
        <v>4456</v>
      </c>
    </row>
    <row r="2261" spans="1:17" s="70" customFormat="1" ht="24" x14ac:dyDescent="0.3">
      <c r="A2261" s="70" t="s">
        <v>12880</v>
      </c>
      <c r="B2261" s="70" t="s">
        <v>6727</v>
      </c>
      <c r="C2261" s="70">
        <v>451</v>
      </c>
      <c r="D2261" s="70" t="s">
        <v>26930</v>
      </c>
      <c r="E2261" s="70" t="s">
        <v>15197</v>
      </c>
      <c r="F2261" s="70">
        <v>228273000</v>
      </c>
      <c r="H2261" s="70" t="s">
        <v>26931</v>
      </c>
      <c r="I2261" s="74" t="s">
        <v>26932</v>
      </c>
      <c r="K2261" s="70" t="s">
        <v>26933</v>
      </c>
      <c r="L2261" s="70">
        <v>80</v>
      </c>
      <c r="N2261" s="70" t="s">
        <v>26934</v>
      </c>
      <c r="O2261" s="70" t="s">
        <v>4456</v>
      </c>
    </row>
    <row r="2262" spans="1:17" s="70" customFormat="1" x14ac:dyDescent="0.3">
      <c r="A2262" s="70" t="s">
        <v>12672</v>
      </c>
      <c r="B2262" s="70" t="s">
        <v>26938</v>
      </c>
      <c r="C2262" s="70">
        <v>452</v>
      </c>
      <c r="D2262" s="70" t="s">
        <v>26939</v>
      </c>
      <c r="E2262" s="70" t="s">
        <v>16753</v>
      </c>
      <c r="F2262" s="70" t="s">
        <v>26940</v>
      </c>
      <c r="G2262" s="70" t="s">
        <v>26941</v>
      </c>
      <c r="H2262" s="74" t="s">
        <v>26942</v>
      </c>
      <c r="I2262" s="74" t="s">
        <v>26943</v>
      </c>
      <c r="K2262" s="70" t="s">
        <v>26944</v>
      </c>
      <c r="L2262" s="70">
        <v>1200</v>
      </c>
      <c r="M2262" s="70">
        <v>1980</v>
      </c>
      <c r="N2262" s="70" t="s">
        <v>22351</v>
      </c>
      <c r="O2262" s="70" t="s">
        <v>16753</v>
      </c>
    </row>
    <row r="2263" spans="1:17" s="70" customFormat="1" x14ac:dyDescent="0.3">
      <c r="A2263" s="70" t="s">
        <v>9912</v>
      </c>
      <c r="B2263" s="70" t="s">
        <v>3275</v>
      </c>
      <c r="C2263" s="70">
        <v>452</v>
      </c>
      <c r="D2263" s="70" t="s">
        <v>26945</v>
      </c>
      <c r="E2263" s="70" t="s">
        <v>15415</v>
      </c>
      <c r="F2263" s="70">
        <v>226500440</v>
      </c>
      <c r="H2263" s="74" t="s">
        <v>26946</v>
      </c>
      <c r="I2263" s="74" t="s">
        <v>26947</v>
      </c>
      <c r="K2263" s="70" t="s">
        <v>26948</v>
      </c>
      <c r="L2263" s="70">
        <v>85</v>
      </c>
      <c r="M2263" s="70">
        <v>2010</v>
      </c>
      <c r="N2263" s="70" t="s">
        <v>26949</v>
      </c>
      <c r="O2263" s="70" t="s">
        <v>4456</v>
      </c>
    </row>
    <row r="2264" spans="1:17" s="70" customFormat="1" ht="36" x14ac:dyDescent="0.3">
      <c r="A2264" s="70" t="s">
        <v>9668</v>
      </c>
      <c r="B2264" s="70" t="s">
        <v>2986</v>
      </c>
      <c r="C2264" s="70">
        <v>452</v>
      </c>
      <c r="D2264" s="70" t="s">
        <v>26950</v>
      </c>
      <c r="E2264" s="70" t="s">
        <v>15729</v>
      </c>
      <c r="F2264" s="70">
        <v>227148500</v>
      </c>
      <c r="H2264" s="74" t="s">
        <v>26952</v>
      </c>
      <c r="I2264" s="74" t="s">
        <v>26951</v>
      </c>
      <c r="J2264" s="70">
        <v>9340000</v>
      </c>
      <c r="K2264" s="70" t="s">
        <v>26953</v>
      </c>
      <c r="L2264" s="70">
        <v>80</v>
      </c>
      <c r="M2264" s="70">
        <v>2000</v>
      </c>
      <c r="N2264" s="70" t="s">
        <v>26954</v>
      </c>
      <c r="O2264" s="70" t="s">
        <v>4456</v>
      </c>
      <c r="P2264" s="70" t="s">
        <v>22826</v>
      </c>
      <c r="Q2264" s="70" t="s">
        <v>26908</v>
      </c>
    </row>
    <row r="2265" spans="1:17" s="70" customFormat="1" x14ac:dyDescent="0.3">
      <c r="A2265" s="70" t="s">
        <v>10398</v>
      </c>
      <c r="B2265" s="70" t="s">
        <v>26937</v>
      </c>
      <c r="C2265" s="70">
        <v>452</v>
      </c>
      <c r="D2265" s="70" t="s">
        <v>26955</v>
      </c>
      <c r="E2265" s="70" t="s">
        <v>26956</v>
      </c>
      <c r="F2265" s="70" t="s">
        <v>26957</v>
      </c>
      <c r="H2265" s="74" t="s">
        <v>26958</v>
      </c>
      <c r="I2265" s="74" t="s">
        <v>26959</v>
      </c>
      <c r="K2265" s="70" t="s">
        <v>26960</v>
      </c>
      <c r="L2265" s="70">
        <v>382</v>
      </c>
      <c r="M2265" s="70">
        <v>2000</v>
      </c>
      <c r="N2265" s="70" t="s">
        <v>26961</v>
      </c>
      <c r="O2265" s="70" t="s">
        <v>26956</v>
      </c>
    </row>
    <row r="2266" spans="1:17" s="70" customFormat="1" ht="24" x14ac:dyDescent="0.3">
      <c r="A2266" s="70" t="s">
        <v>11613</v>
      </c>
      <c r="B2266" s="70" t="s">
        <v>5204</v>
      </c>
      <c r="C2266" s="70">
        <v>452</v>
      </c>
      <c r="D2266" s="70" t="s">
        <v>26962</v>
      </c>
      <c r="E2266" s="70" t="s">
        <v>4456</v>
      </c>
      <c r="F2266" s="70" t="s">
        <v>26963</v>
      </c>
      <c r="H2266" s="74" t="s">
        <v>26964</v>
      </c>
      <c r="I2266" s="74" t="s">
        <v>26965</v>
      </c>
      <c r="K2266" s="70" t="s">
        <v>26966</v>
      </c>
      <c r="L2266" s="70">
        <v>35</v>
      </c>
      <c r="M2266" s="70">
        <v>1910</v>
      </c>
      <c r="N2266" s="70" t="s">
        <v>26967</v>
      </c>
      <c r="O2266" s="70" t="s">
        <v>4456</v>
      </c>
    </row>
    <row r="2267" spans="1:17" s="70" customFormat="1" ht="24" x14ac:dyDescent="0.3">
      <c r="A2267" s="70" t="s">
        <v>13002</v>
      </c>
      <c r="B2267" s="70" t="s">
        <v>6890</v>
      </c>
      <c r="C2267" s="70">
        <v>452</v>
      </c>
      <c r="D2267" s="70" t="s">
        <v>26968</v>
      </c>
      <c r="E2267" s="70" t="s">
        <v>9179</v>
      </c>
      <c r="F2267" s="70" t="s">
        <v>26969</v>
      </c>
      <c r="H2267" s="74" t="s">
        <v>26970</v>
      </c>
      <c r="I2267" s="74" t="s">
        <v>26971</v>
      </c>
      <c r="K2267" s="70" t="s">
        <v>26972</v>
      </c>
      <c r="L2267" s="70">
        <v>40</v>
      </c>
      <c r="M2267" s="70">
        <v>2000</v>
      </c>
      <c r="N2267" s="70" t="s">
        <v>18340</v>
      </c>
      <c r="O2267" s="70" t="s">
        <v>4456</v>
      </c>
    </row>
    <row r="2268" spans="1:17" s="70" customFormat="1" x14ac:dyDescent="0.3">
      <c r="A2268" s="70" t="s">
        <v>10399</v>
      </c>
      <c r="B2268" s="70" t="s">
        <v>3833</v>
      </c>
      <c r="C2268" s="70">
        <v>452</v>
      </c>
      <c r="D2268" s="70" t="s">
        <v>26973</v>
      </c>
      <c r="E2268" s="70" t="s">
        <v>9225</v>
      </c>
      <c r="F2268" s="70">
        <v>225513137</v>
      </c>
      <c r="H2268" s="70" t="s">
        <v>26974</v>
      </c>
      <c r="I2268" s="74" t="s">
        <v>26975</v>
      </c>
      <c r="K2268" s="70" t="s">
        <v>26976</v>
      </c>
      <c r="L2268" s="70">
        <v>30</v>
      </c>
      <c r="M2268" s="70">
        <v>1980</v>
      </c>
      <c r="N2268" s="70" t="s">
        <v>26977</v>
      </c>
      <c r="O2268" s="70" t="s">
        <v>4456</v>
      </c>
    </row>
    <row r="2269" spans="1:17" s="70" customFormat="1" x14ac:dyDescent="0.3">
      <c r="A2269" s="70" t="s">
        <v>9331</v>
      </c>
      <c r="B2269" s="70" t="s">
        <v>26936</v>
      </c>
      <c r="C2269" s="70">
        <v>452</v>
      </c>
      <c r="D2269" s="70" t="s">
        <v>26978</v>
      </c>
      <c r="E2269" s="70" t="s">
        <v>9239</v>
      </c>
      <c r="F2269" s="70" t="s">
        <v>26979</v>
      </c>
      <c r="H2269" s="74" t="s">
        <v>26980</v>
      </c>
      <c r="I2269" s="74" t="s">
        <v>26981</v>
      </c>
      <c r="K2269" s="70" t="s">
        <v>26982</v>
      </c>
      <c r="L2269" s="70">
        <v>53</v>
      </c>
      <c r="M2269" s="70">
        <v>1989</v>
      </c>
      <c r="N2269" s="70" t="s">
        <v>26983</v>
      </c>
      <c r="O2269" s="70" t="s">
        <v>9239</v>
      </c>
    </row>
    <row r="2270" spans="1:17" s="70" customFormat="1" ht="24" x14ac:dyDescent="0.3">
      <c r="A2270" s="70" t="s">
        <v>10400</v>
      </c>
      <c r="B2270" s="70" t="s">
        <v>26935</v>
      </c>
      <c r="C2270" s="70">
        <v>452</v>
      </c>
      <c r="D2270" s="70" t="s">
        <v>26984</v>
      </c>
      <c r="E2270" s="70" t="s">
        <v>26985</v>
      </c>
      <c r="F2270" s="70" t="s">
        <v>26986</v>
      </c>
      <c r="H2270" s="74" t="s">
        <v>26987</v>
      </c>
      <c r="I2270" s="74" t="s">
        <v>26988</v>
      </c>
      <c r="K2270" s="70" t="s">
        <v>26989</v>
      </c>
      <c r="L2270" s="70">
        <v>260</v>
      </c>
      <c r="M2270" s="70">
        <v>2000</v>
      </c>
      <c r="N2270" s="70" t="s">
        <v>17857</v>
      </c>
      <c r="O2270" s="70" t="s">
        <v>26985</v>
      </c>
    </row>
    <row r="2271" spans="1:17" s="70" customFormat="1" x14ac:dyDescent="0.3">
      <c r="A2271" s="70" t="s">
        <v>10401</v>
      </c>
      <c r="B2271" s="70" t="s">
        <v>26990</v>
      </c>
      <c r="C2271" s="70">
        <v>453</v>
      </c>
      <c r="D2271" s="70" t="s">
        <v>26997</v>
      </c>
      <c r="E2271" s="70" t="s">
        <v>15428</v>
      </c>
      <c r="F2271" s="70" t="s">
        <v>26998</v>
      </c>
      <c r="H2271" s="74" t="s">
        <v>26999</v>
      </c>
      <c r="I2271" s="74" t="s">
        <v>27000</v>
      </c>
      <c r="K2271" s="70" t="s">
        <v>27001</v>
      </c>
      <c r="L2271" s="70">
        <v>201</v>
      </c>
      <c r="M2271" s="70">
        <v>1989</v>
      </c>
      <c r="N2271" s="70" t="s">
        <v>27002</v>
      </c>
      <c r="O2271" s="70" t="s">
        <v>15428</v>
      </c>
      <c r="P2271" s="70" t="s">
        <v>16360</v>
      </c>
      <c r="Q2271" s="70" t="s">
        <v>27003</v>
      </c>
    </row>
    <row r="2272" spans="1:17" s="70" customFormat="1" x14ac:dyDescent="0.3">
      <c r="A2272" s="70" t="s">
        <v>9332</v>
      </c>
      <c r="B2272" s="70" t="s">
        <v>2474</v>
      </c>
      <c r="C2272" s="70">
        <v>453</v>
      </c>
      <c r="D2272" s="70" t="s">
        <v>27004</v>
      </c>
      <c r="E2272" s="70" t="s">
        <v>9179</v>
      </c>
      <c r="F2272" s="70">
        <v>222331283</v>
      </c>
      <c r="H2272" s="74" t="s">
        <v>27005</v>
      </c>
      <c r="I2272" s="74" t="s">
        <v>27006</v>
      </c>
      <c r="K2272" s="70" t="s">
        <v>27007</v>
      </c>
      <c r="L2272" s="70">
        <v>7</v>
      </c>
      <c r="M2272" s="70">
        <v>1988</v>
      </c>
      <c r="N2272" s="70" t="s">
        <v>27008</v>
      </c>
      <c r="O2272" s="70" t="s">
        <v>4456</v>
      </c>
    </row>
    <row r="2273" spans="1:17" s="70" customFormat="1" ht="24" x14ac:dyDescent="0.3">
      <c r="A2273" s="70" t="s">
        <v>10402</v>
      </c>
      <c r="B2273" s="70" t="s">
        <v>26991</v>
      </c>
      <c r="C2273" s="70">
        <v>453</v>
      </c>
      <c r="D2273" s="70" t="s">
        <v>27009</v>
      </c>
      <c r="E2273" s="70" t="s">
        <v>17852</v>
      </c>
      <c r="F2273" s="70" t="s">
        <v>21042</v>
      </c>
      <c r="H2273" s="74" t="s">
        <v>27010</v>
      </c>
      <c r="I2273" s="74" t="s">
        <v>27011</v>
      </c>
      <c r="K2273" s="70" t="s">
        <v>27012</v>
      </c>
      <c r="L2273" s="70">
        <v>9</v>
      </c>
      <c r="M2273" s="70">
        <v>1978</v>
      </c>
      <c r="N2273" s="70" t="s">
        <v>27013</v>
      </c>
      <c r="O2273" s="70" t="s">
        <v>17852</v>
      </c>
    </row>
    <row r="2274" spans="1:17" s="70" customFormat="1" ht="36" x14ac:dyDescent="0.3">
      <c r="A2274" s="70" t="s">
        <v>12673</v>
      </c>
      <c r="B2274" s="70" t="s">
        <v>26992</v>
      </c>
      <c r="C2274" s="70">
        <v>453</v>
      </c>
      <c r="D2274" s="70" t="s">
        <v>27014</v>
      </c>
      <c r="E2274" s="70" t="s">
        <v>26985</v>
      </c>
      <c r="F2274" s="70" t="s">
        <v>27015</v>
      </c>
      <c r="H2274" s="74" t="s">
        <v>27016</v>
      </c>
      <c r="I2274" s="74" t="s">
        <v>27017</v>
      </c>
      <c r="K2274" s="70" t="s">
        <v>27018</v>
      </c>
      <c r="L2274" s="70">
        <v>150</v>
      </c>
      <c r="M2274" s="70">
        <v>1998</v>
      </c>
      <c r="N2274" s="70" t="s">
        <v>27019</v>
      </c>
      <c r="O2274" s="70" t="s">
        <v>26985</v>
      </c>
      <c r="P2274" s="70" t="s">
        <v>27020</v>
      </c>
      <c r="Q2274" s="70" t="s">
        <v>27021</v>
      </c>
    </row>
    <row r="2275" spans="1:17" s="70" customFormat="1" ht="36" x14ac:dyDescent="0.3">
      <c r="A2275" s="70" t="s">
        <v>10403</v>
      </c>
      <c r="B2275" s="70" t="s">
        <v>26993</v>
      </c>
      <c r="C2275" s="70">
        <v>453</v>
      </c>
      <c r="D2275" s="70" t="s">
        <v>27022</v>
      </c>
      <c r="E2275" s="70" t="s">
        <v>15574</v>
      </c>
      <c r="F2275" s="70" t="s">
        <v>27023</v>
      </c>
      <c r="H2275" s="74" t="s">
        <v>27024</v>
      </c>
      <c r="I2275" s="74" t="s">
        <v>27025</v>
      </c>
      <c r="K2275" s="70" t="s">
        <v>27026</v>
      </c>
      <c r="L2275" s="70">
        <v>96</v>
      </c>
      <c r="M2275" s="70">
        <v>1993</v>
      </c>
      <c r="N2275" s="70" t="s">
        <v>27027</v>
      </c>
      <c r="O2275" s="70" t="s">
        <v>15574</v>
      </c>
    </row>
    <row r="2276" spans="1:17" s="70" customFormat="1" ht="24" x14ac:dyDescent="0.3">
      <c r="A2276" s="70" t="s">
        <v>9333</v>
      </c>
      <c r="B2276" s="70" t="s">
        <v>26994</v>
      </c>
      <c r="C2276" s="70">
        <v>453</v>
      </c>
      <c r="D2276" s="70" t="s">
        <v>27028</v>
      </c>
      <c r="E2276" s="70" t="s">
        <v>20466</v>
      </c>
      <c r="F2276" s="70" t="s">
        <v>27029</v>
      </c>
      <c r="I2276" s="74" t="s">
        <v>27030</v>
      </c>
      <c r="K2276" s="70" t="s">
        <v>27031</v>
      </c>
      <c r="L2276" s="70">
        <v>24</v>
      </c>
      <c r="M2276" s="70">
        <v>1991</v>
      </c>
      <c r="N2276" s="70" t="s">
        <v>16377</v>
      </c>
      <c r="O2276" s="70" t="s">
        <v>20466</v>
      </c>
      <c r="P2276" s="70" t="s">
        <v>27032</v>
      </c>
      <c r="Q2276" s="70" t="s">
        <v>27033</v>
      </c>
    </row>
    <row r="2277" spans="1:17" s="70" customFormat="1" ht="24" x14ac:dyDescent="0.3">
      <c r="A2277" s="70" t="s">
        <v>13111</v>
      </c>
      <c r="B2277" s="70" t="s">
        <v>26995</v>
      </c>
      <c r="C2277" s="70">
        <v>453</v>
      </c>
      <c r="D2277" s="70" t="s">
        <v>27034</v>
      </c>
      <c r="E2277" s="70" t="s">
        <v>16511</v>
      </c>
      <c r="F2277" s="70" t="s">
        <v>27035</v>
      </c>
      <c r="I2277" s="70" t="s">
        <v>27036</v>
      </c>
      <c r="J2277" s="70">
        <v>3467040</v>
      </c>
      <c r="K2277" s="70" t="s">
        <v>27037</v>
      </c>
      <c r="L2277" s="70">
        <v>14</v>
      </c>
      <c r="M2277" s="70">
        <v>2001</v>
      </c>
      <c r="N2277" s="70" t="s">
        <v>27038</v>
      </c>
      <c r="O2277" s="70" t="s">
        <v>16511</v>
      </c>
    </row>
    <row r="2278" spans="1:17" s="70" customFormat="1" x14ac:dyDescent="0.3">
      <c r="A2278" s="70" t="s">
        <v>10404</v>
      </c>
      <c r="B2278" s="70" t="s">
        <v>26996</v>
      </c>
      <c r="C2278" s="70">
        <v>453</v>
      </c>
      <c r="D2278" s="70" t="s">
        <v>27039</v>
      </c>
      <c r="E2278" s="70" t="s">
        <v>16372</v>
      </c>
      <c r="F2278" s="70" t="s">
        <v>27040</v>
      </c>
      <c r="H2278" s="74" t="s">
        <v>27041</v>
      </c>
      <c r="I2278" s="74" t="s">
        <v>27042</v>
      </c>
      <c r="J2278" s="70">
        <v>4850000</v>
      </c>
      <c r="K2278" s="70" t="s">
        <v>27043</v>
      </c>
      <c r="L2278" s="70">
        <v>400</v>
      </c>
      <c r="M2278" s="70">
        <v>1988</v>
      </c>
      <c r="N2278" s="70" t="s">
        <v>27044</v>
      </c>
      <c r="O2278" s="70" t="s">
        <v>16372</v>
      </c>
    </row>
    <row r="2279" spans="1:17" s="70" customFormat="1" ht="24" x14ac:dyDescent="0.3">
      <c r="A2279" s="70" t="s">
        <v>10361</v>
      </c>
      <c r="B2279" s="70" t="s">
        <v>3793</v>
      </c>
      <c r="C2279" s="70">
        <v>454</v>
      </c>
      <c r="D2279" s="70" t="s">
        <v>27045</v>
      </c>
      <c r="E2279" s="70" t="s">
        <v>15415</v>
      </c>
      <c r="F2279" s="70" t="s">
        <v>27046</v>
      </c>
      <c r="H2279" s="74" t="s">
        <v>27047</v>
      </c>
      <c r="I2279" s="74" t="s">
        <v>27048</v>
      </c>
      <c r="K2279" s="70" t="s">
        <v>27049</v>
      </c>
      <c r="L2279" s="70">
        <v>50</v>
      </c>
      <c r="M2279" s="70">
        <v>1998</v>
      </c>
      <c r="N2279" s="70" t="s">
        <v>27050</v>
      </c>
      <c r="O2279" s="70" t="s">
        <v>4456</v>
      </c>
    </row>
    <row r="2280" spans="1:17" s="70" customFormat="1" ht="24" x14ac:dyDescent="0.3">
      <c r="A2280" s="70" t="s">
        <v>10405</v>
      </c>
      <c r="B2280" s="70" t="s">
        <v>27051</v>
      </c>
      <c r="C2280" s="70">
        <v>454</v>
      </c>
      <c r="D2280" s="70" t="s">
        <v>27062</v>
      </c>
      <c r="E2280" s="70" t="s">
        <v>27063</v>
      </c>
      <c r="F2280" s="70" t="s">
        <v>27064</v>
      </c>
      <c r="G2280" s="70" t="s">
        <v>27065</v>
      </c>
      <c r="H2280" s="74" t="s">
        <v>27066</v>
      </c>
      <c r="I2280" s="70" t="s">
        <v>27067</v>
      </c>
      <c r="K2280" s="70" t="s">
        <v>27068</v>
      </c>
      <c r="L2280" s="70">
        <v>95</v>
      </c>
      <c r="M2280" s="70">
        <v>1991</v>
      </c>
      <c r="N2280" s="70" t="s">
        <v>27069</v>
      </c>
      <c r="O2280" s="70" t="s">
        <v>15700</v>
      </c>
      <c r="P2280" s="70" t="s">
        <v>16360</v>
      </c>
      <c r="Q2280" s="70" t="s">
        <v>27070</v>
      </c>
    </row>
    <row r="2281" spans="1:17" s="70" customFormat="1" ht="24" x14ac:dyDescent="0.3">
      <c r="A2281" s="70" t="s">
        <v>9334</v>
      </c>
      <c r="B2281" s="70" t="s">
        <v>27052</v>
      </c>
      <c r="C2281" s="70">
        <v>454</v>
      </c>
      <c r="D2281" s="70" t="s">
        <v>27055</v>
      </c>
      <c r="E2281" s="70" t="s">
        <v>17860</v>
      </c>
      <c r="F2281" s="70" t="s">
        <v>27056</v>
      </c>
      <c r="H2281" s="74" t="s">
        <v>27057</v>
      </c>
      <c r="I2281" s="74" t="s">
        <v>27058</v>
      </c>
      <c r="K2281" s="70" t="s">
        <v>27059</v>
      </c>
      <c r="L2281" s="70">
        <v>32</v>
      </c>
      <c r="N2281" s="70" t="s">
        <v>27060</v>
      </c>
      <c r="O2281" s="70" t="s">
        <v>17860</v>
      </c>
      <c r="P2281" s="70" t="s">
        <v>27061</v>
      </c>
      <c r="Q2281" s="70" t="s">
        <v>9229</v>
      </c>
    </row>
    <row r="2282" spans="1:17" s="70" customFormat="1" x14ac:dyDescent="0.3">
      <c r="A2282" s="70" t="s">
        <v>10406</v>
      </c>
      <c r="B2282" s="70" t="s">
        <v>3841</v>
      </c>
      <c r="C2282" s="70">
        <v>454</v>
      </c>
      <c r="D2282" s="70" t="s">
        <v>27071</v>
      </c>
      <c r="E2282" s="70" t="s">
        <v>15595</v>
      </c>
      <c r="F2282" s="70">
        <v>222189515</v>
      </c>
      <c r="G2282" s="70">
        <v>222195779</v>
      </c>
      <c r="H2282" s="74" t="s">
        <v>27072</v>
      </c>
      <c r="J2282" s="70">
        <v>7630226</v>
      </c>
      <c r="K2282" s="70" t="s">
        <v>27073</v>
      </c>
      <c r="L2282" s="70">
        <v>10</v>
      </c>
      <c r="M2282" s="70">
        <v>1968</v>
      </c>
      <c r="N2282" s="70" t="s">
        <v>16377</v>
      </c>
      <c r="O2282" s="70" t="s">
        <v>4456</v>
      </c>
    </row>
    <row r="2283" spans="1:17" s="70" customFormat="1" ht="24" x14ac:dyDescent="0.3">
      <c r="A2283" s="70" t="s">
        <v>10407</v>
      </c>
      <c r="B2283" s="70" t="s">
        <v>27053</v>
      </c>
      <c r="C2283" s="70">
        <v>454</v>
      </c>
      <c r="D2283" s="70" t="s">
        <v>27074</v>
      </c>
      <c r="E2283" s="70" t="s">
        <v>16372</v>
      </c>
      <c r="F2283" s="70" t="s">
        <v>27075</v>
      </c>
      <c r="H2283" s="74" t="s">
        <v>27076</v>
      </c>
      <c r="K2283" s="70" t="s">
        <v>27077</v>
      </c>
      <c r="L2283" s="70">
        <v>25</v>
      </c>
      <c r="M2283" s="70">
        <v>1987</v>
      </c>
      <c r="N2283" s="70" t="s">
        <v>27078</v>
      </c>
      <c r="O2283" s="70" t="s">
        <v>16372</v>
      </c>
    </row>
    <row r="2284" spans="1:17" s="70" customFormat="1" ht="24" x14ac:dyDescent="0.3">
      <c r="A2284" s="70" t="s">
        <v>10606</v>
      </c>
      <c r="B2284" s="70" t="s">
        <v>27054</v>
      </c>
      <c r="C2284" s="70">
        <v>454</v>
      </c>
      <c r="D2284" s="70" t="s">
        <v>27079</v>
      </c>
      <c r="E2284" s="70" t="s">
        <v>16753</v>
      </c>
      <c r="F2284" s="70" t="s">
        <v>27080</v>
      </c>
      <c r="H2284" s="74" t="s">
        <v>27081</v>
      </c>
      <c r="I2284" s="74" t="s">
        <v>27082</v>
      </c>
      <c r="K2284" s="70" t="s">
        <v>27083</v>
      </c>
      <c r="L2284" s="70">
        <v>166</v>
      </c>
      <c r="M2284" s="70">
        <v>1995</v>
      </c>
      <c r="N2284" s="70" t="s">
        <v>27084</v>
      </c>
      <c r="O2284" s="70" t="s">
        <v>16753</v>
      </c>
    </row>
    <row r="2285" spans="1:17" s="70" customFormat="1" ht="24" x14ac:dyDescent="0.3">
      <c r="A2285" s="70" t="s">
        <v>13550</v>
      </c>
      <c r="B2285" s="70" t="s">
        <v>7483</v>
      </c>
      <c r="C2285" s="70">
        <v>454</v>
      </c>
      <c r="D2285" s="70" t="s">
        <v>27085</v>
      </c>
      <c r="E2285" s="70" t="s">
        <v>4456</v>
      </c>
      <c r="F2285" s="70">
        <v>224216000</v>
      </c>
      <c r="K2285" s="70" t="s">
        <v>27086</v>
      </c>
      <c r="L2285" s="70">
        <v>7</v>
      </c>
      <c r="M2285" s="70">
        <v>1954</v>
      </c>
      <c r="N2285" s="70" t="s">
        <v>27087</v>
      </c>
      <c r="O2285" s="70" t="s">
        <v>4456</v>
      </c>
    </row>
    <row r="2286" spans="1:17" s="70" customFormat="1" x14ac:dyDescent="0.3">
      <c r="A2286" s="70" t="s">
        <v>11441</v>
      </c>
      <c r="B2286" s="70" t="s">
        <v>5019</v>
      </c>
      <c r="C2286" s="70">
        <v>454</v>
      </c>
      <c r="D2286" s="70" t="s">
        <v>27088</v>
      </c>
      <c r="E2286" s="70" t="s">
        <v>9267</v>
      </c>
      <c r="F2286" s="70">
        <v>227511500</v>
      </c>
      <c r="H2286" s="74" t="s">
        <v>27089</v>
      </c>
      <c r="I2286" s="74" t="s">
        <v>27090</v>
      </c>
      <c r="J2286" s="70">
        <v>9380000</v>
      </c>
      <c r="K2286" s="70" t="s">
        <v>27091</v>
      </c>
      <c r="L2286" s="70">
        <v>150</v>
      </c>
      <c r="M2286" s="70">
        <v>1999</v>
      </c>
      <c r="N2286" s="70" t="s">
        <v>15466</v>
      </c>
      <c r="O2286" s="70" t="s">
        <v>4456</v>
      </c>
      <c r="P2286" s="70" t="s">
        <v>15697</v>
      </c>
      <c r="Q2286" s="70" t="s">
        <v>25042</v>
      </c>
    </row>
    <row r="2287" spans="1:17" s="70" customFormat="1" ht="24" x14ac:dyDescent="0.3">
      <c r="A2287" s="70" t="s">
        <v>12245</v>
      </c>
      <c r="B2287" s="70" t="s">
        <v>5925</v>
      </c>
      <c r="C2287" s="70">
        <v>455</v>
      </c>
      <c r="D2287" s="70" t="s">
        <v>27092</v>
      </c>
      <c r="E2287" s="70" t="s">
        <v>15607</v>
      </c>
      <c r="F2287" s="70" t="s">
        <v>27093</v>
      </c>
      <c r="H2287" s="74" t="s">
        <v>27094</v>
      </c>
      <c r="I2287" s="74" t="s">
        <v>27095</v>
      </c>
      <c r="K2287" s="70" t="s">
        <v>27096</v>
      </c>
      <c r="L2287" s="70">
        <v>8</v>
      </c>
      <c r="M2287" s="70">
        <v>1988</v>
      </c>
      <c r="N2287" s="70" t="s">
        <v>27097</v>
      </c>
      <c r="O2287" s="70" t="s">
        <v>4456</v>
      </c>
    </row>
    <row r="2288" spans="1:17" s="70" customFormat="1" x14ac:dyDescent="0.3">
      <c r="A2288" s="70" t="s">
        <v>11520</v>
      </c>
      <c r="B2288" s="70" t="s">
        <v>5104</v>
      </c>
      <c r="C2288" s="70">
        <v>455</v>
      </c>
      <c r="D2288" s="70" t="s">
        <v>27098</v>
      </c>
      <c r="E2288" s="70" t="s">
        <v>15197</v>
      </c>
      <c r="F2288" s="70">
        <v>224849000</v>
      </c>
      <c r="G2288" s="70">
        <v>224849090</v>
      </c>
      <c r="H2288" s="74" t="s">
        <v>27099</v>
      </c>
      <c r="I2288" s="74" t="s">
        <v>27100</v>
      </c>
      <c r="J2288" s="70">
        <v>8590848</v>
      </c>
      <c r="K2288" s="70" t="s">
        <v>27101</v>
      </c>
      <c r="L2288" s="70">
        <v>136</v>
      </c>
      <c r="M2288" s="70">
        <v>1984</v>
      </c>
      <c r="N2288" s="70" t="s">
        <v>15420</v>
      </c>
      <c r="O2288" s="70" t="s">
        <v>4456</v>
      </c>
      <c r="P2288" s="70" t="s">
        <v>15884</v>
      </c>
      <c r="Q2288" s="70" t="s">
        <v>16789</v>
      </c>
    </row>
    <row r="2289" spans="1:17" s="70" customFormat="1" ht="24" x14ac:dyDescent="0.3">
      <c r="A2289" s="70" t="s">
        <v>10114</v>
      </c>
      <c r="B2289" s="70" t="s">
        <v>3518</v>
      </c>
      <c r="C2289" s="70">
        <v>455</v>
      </c>
      <c r="D2289" s="70" t="s">
        <v>27102</v>
      </c>
      <c r="E2289" s="70" t="s">
        <v>4456</v>
      </c>
      <c r="F2289" s="70" t="s">
        <v>27103</v>
      </c>
      <c r="H2289" s="74" t="s">
        <v>27104</v>
      </c>
      <c r="I2289" s="74" t="s">
        <v>27105</v>
      </c>
      <c r="J2289" s="70">
        <v>8340435</v>
      </c>
      <c r="K2289" s="70" t="s">
        <v>27106</v>
      </c>
      <c r="L2289" s="70">
        <v>300</v>
      </c>
      <c r="M2289" s="70">
        <v>1983</v>
      </c>
      <c r="N2289" s="70" t="s">
        <v>19959</v>
      </c>
      <c r="O2289" s="70" t="s">
        <v>4456</v>
      </c>
      <c r="P2289" s="70" t="s">
        <v>27107</v>
      </c>
      <c r="Q2289" s="70" t="s">
        <v>9229</v>
      </c>
    </row>
    <row r="2290" spans="1:17" s="70" customFormat="1" x14ac:dyDescent="0.3">
      <c r="A2290" s="70" t="s">
        <v>11299</v>
      </c>
      <c r="B2290" s="70" t="s">
        <v>4864</v>
      </c>
      <c r="C2290" s="70">
        <v>455</v>
      </c>
      <c r="D2290" s="70" t="s">
        <v>27108</v>
      </c>
      <c r="E2290" s="70" t="s">
        <v>15588</v>
      </c>
      <c r="F2290" s="70">
        <v>223507000</v>
      </c>
      <c r="H2290" s="74" t="s">
        <v>27109</v>
      </c>
      <c r="I2290" s="74" t="s">
        <v>27110</v>
      </c>
      <c r="K2290" s="70" t="s">
        <v>27111</v>
      </c>
      <c r="L2290" s="70">
        <v>2</v>
      </c>
      <c r="M2290" s="70">
        <v>2007</v>
      </c>
      <c r="N2290" s="70" t="s">
        <v>27112</v>
      </c>
      <c r="O2290" s="70" t="s">
        <v>4456</v>
      </c>
    </row>
    <row r="2291" spans="1:17" s="70" customFormat="1" x14ac:dyDescent="0.3">
      <c r="A2291" s="70" t="s">
        <v>13459</v>
      </c>
      <c r="B2291" s="70" t="s">
        <v>7389</v>
      </c>
      <c r="C2291" s="70">
        <v>455</v>
      </c>
      <c r="D2291" s="70" t="s">
        <v>27113</v>
      </c>
      <c r="E2291" s="70" t="s">
        <v>9179</v>
      </c>
      <c r="F2291" s="70">
        <v>223693000</v>
      </c>
      <c r="I2291" s="74" t="s">
        <v>27114</v>
      </c>
      <c r="J2291" s="70">
        <v>7550000</v>
      </c>
      <c r="K2291" s="76" t="s">
        <v>27115</v>
      </c>
      <c r="L2291" s="70">
        <v>586</v>
      </c>
      <c r="M2291" s="70">
        <v>1993</v>
      </c>
      <c r="N2291" s="70" t="s">
        <v>22174</v>
      </c>
      <c r="O2291" s="70" t="s">
        <v>4456</v>
      </c>
    </row>
    <row r="2292" spans="1:17" s="70" customFormat="1" ht="36" x14ac:dyDescent="0.3">
      <c r="A2292" s="70" t="s">
        <v>10256</v>
      </c>
      <c r="B2292" s="70" t="s">
        <v>3679</v>
      </c>
      <c r="C2292" s="70">
        <v>455</v>
      </c>
      <c r="D2292" s="70" t="s">
        <v>27116</v>
      </c>
      <c r="E2292" s="70" t="s">
        <v>15632</v>
      </c>
      <c r="F2292" s="70">
        <v>229233000</v>
      </c>
      <c r="G2292" s="70">
        <v>229233114</v>
      </c>
      <c r="H2292" s="74" t="s">
        <v>27117</v>
      </c>
      <c r="I2292" s="74" t="s">
        <v>27118</v>
      </c>
      <c r="J2292" s="70">
        <v>9040423</v>
      </c>
      <c r="K2292" s="70" t="s">
        <v>27119</v>
      </c>
      <c r="L2292" s="70">
        <v>3284</v>
      </c>
      <c r="M2292" s="70">
        <v>1980</v>
      </c>
      <c r="N2292" s="70" t="s">
        <v>27120</v>
      </c>
      <c r="O2292" s="70" t="s">
        <v>4456</v>
      </c>
    </row>
    <row r="2293" spans="1:17" s="70" customFormat="1" x14ac:dyDescent="0.3">
      <c r="A2293" s="70" t="s">
        <v>10903</v>
      </c>
      <c r="B2293" s="70" t="s">
        <v>4412</v>
      </c>
      <c r="C2293" s="70">
        <v>455</v>
      </c>
      <c r="D2293" s="70" t="s">
        <v>27121</v>
      </c>
      <c r="E2293" s="70" t="s">
        <v>23444</v>
      </c>
      <c r="F2293" s="70">
        <v>223557800</v>
      </c>
      <c r="H2293" s="74" t="s">
        <v>27122</v>
      </c>
      <c r="I2293" s="74" t="s">
        <v>27123</v>
      </c>
      <c r="J2293" s="70">
        <v>9720042</v>
      </c>
      <c r="K2293" s="70" t="s">
        <v>27124</v>
      </c>
      <c r="L2293" s="70">
        <v>104</v>
      </c>
      <c r="M2293" s="70">
        <v>1986</v>
      </c>
      <c r="N2293" s="70" t="s">
        <v>24444</v>
      </c>
      <c r="O2293" s="70" t="s">
        <v>4456</v>
      </c>
    </row>
    <row r="2294" spans="1:17" s="70" customFormat="1" x14ac:dyDescent="0.3">
      <c r="A2294" s="70" t="s">
        <v>10355</v>
      </c>
      <c r="B2294" s="70" t="s">
        <v>3784</v>
      </c>
      <c r="C2294" s="70">
        <v>456</v>
      </c>
      <c r="D2294" s="70" t="s">
        <v>27127</v>
      </c>
      <c r="E2294" s="70" t="s">
        <v>4456</v>
      </c>
      <c r="F2294" s="70">
        <v>226397409</v>
      </c>
      <c r="H2294" s="74" t="s">
        <v>27128</v>
      </c>
      <c r="I2294" s="70" t="s">
        <v>27129</v>
      </c>
      <c r="J2294" s="70">
        <v>8320263</v>
      </c>
      <c r="K2294" s="70" t="s">
        <v>27130</v>
      </c>
      <c r="L2294" s="70">
        <v>10</v>
      </c>
      <c r="M2294" s="70">
        <v>2006</v>
      </c>
      <c r="N2294" s="70" t="s">
        <v>27131</v>
      </c>
      <c r="O2294" s="70" t="s">
        <v>4456</v>
      </c>
    </row>
    <row r="2295" spans="1:17" s="70" customFormat="1" ht="36" x14ac:dyDescent="0.3">
      <c r="A2295" s="70" t="s">
        <v>10664</v>
      </c>
      <c r="B2295" s="70" t="s">
        <v>4136</v>
      </c>
      <c r="C2295" s="70">
        <v>456</v>
      </c>
      <c r="D2295" s="70" t="s">
        <v>27132</v>
      </c>
      <c r="E2295" s="70" t="s">
        <v>4456</v>
      </c>
      <c r="F2295" s="70" t="s">
        <v>27133</v>
      </c>
      <c r="G2295" s="70">
        <v>225513243</v>
      </c>
      <c r="H2295" s="74" t="s">
        <v>27134</v>
      </c>
      <c r="J2295" s="70">
        <v>8360597</v>
      </c>
      <c r="K2295" s="70" t="s">
        <v>27135</v>
      </c>
      <c r="L2295" s="70">
        <v>10</v>
      </c>
      <c r="M2295" s="70">
        <v>1978</v>
      </c>
      <c r="N2295" s="70" t="s">
        <v>27136</v>
      </c>
      <c r="O2295" s="70" t="s">
        <v>4456</v>
      </c>
    </row>
    <row r="2296" spans="1:17" s="70" customFormat="1" ht="36" x14ac:dyDescent="0.3">
      <c r="A2296" s="70" t="s">
        <v>12580</v>
      </c>
      <c r="B2296" s="70" t="s">
        <v>27137</v>
      </c>
      <c r="C2296" s="70">
        <v>456</v>
      </c>
      <c r="D2296" s="70" t="s">
        <v>27138</v>
      </c>
      <c r="E2296" s="70" t="s">
        <v>15901</v>
      </c>
      <c r="F2296" s="70" t="s">
        <v>27139</v>
      </c>
      <c r="G2296" s="70" t="s">
        <v>27140</v>
      </c>
      <c r="H2296" s="74" t="s">
        <v>27141</v>
      </c>
      <c r="I2296" s="74" t="s">
        <v>27142</v>
      </c>
      <c r="K2296" s="70" t="s">
        <v>27143</v>
      </c>
      <c r="L2296" s="70">
        <v>37</v>
      </c>
      <c r="M2296" s="70">
        <v>1954</v>
      </c>
      <c r="N2296" s="70" t="s">
        <v>27144</v>
      </c>
      <c r="O2296" s="70" t="s">
        <v>15901</v>
      </c>
    </row>
    <row r="2297" spans="1:17" s="70" customFormat="1" x14ac:dyDescent="0.3">
      <c r="A2297" s="70" t="s">
        <v>11056</v>
      </c>
      <c r="B2297" s="70" t="s">
        <v>27126</v>
      </c>
      <c r="C2297" s="70">
        <v>456</v>
      </c>
      <c r="D2297" s="70" t="s">
        <v>27145</v>
      </c>
      <c r="E2297" s="70" t="s">
        <v>16143</v>
      </c>
      <c r="F2297" s="70" t="s">
        <v>27146</v>
      </c>
      <c r="H2297" s="74" t="s">
        <v>27147</v>
      </c>
      <c r="K2297" s="70" t="s">
        <v>27148</v>
      </c>
      <c r="L2297" s="70">
        <v>13</v>
      </c>
      <c r="M2297" s="70">
        <v>1970</v>
      </c>
      <c r="N2297" s="70" t="s">
        <v>27149</v>
      </c>
      <c r="O2297" s="70" t="s">
        <v>16143</v>
      </c>
      <c r="P2297" s="70" t="s">
        <v>27150</v>
      </c>
      <c r="Q2297" s="70" t="s">
        <v>25042</v>
      </c>
    </row>
    <row r="2298" spans="1:17" s="70" customFormat="1" x14ac:dyDescent="0.3">
      <c r="A2298" s="70" t="s">
        <v>9812</v>
      </c>
      <c r="B2298" s="70" t="s">
        <v>3161</v>
      </c>
      <c r="C2298" s="70">
        <v>456</v>
      </c>
      <c r="D2298" s="70" t="s">
        <v>27151</v>
      </c>
      <c r="E2298" s="70" t="s">
        <v>15197</v>
      </c>
      <c r="F2298" s="70">
        <v>227471011</v>
      </c>
      <c r="G2298" s="70">
        <v>227471311</v>
      </c>
      <c r="H2298" s="74" t="s">
        <v>27152</v>
      </c>
      <c r="I2298" s="74" t="s">
        <v>27153</v>
      </c>
      <c r="K2298" s="70" t="s">
        <v>27154</v>
      </c>
      <c r="L2298" s="70">
        <v>30</v>
      </c>
      <c r="M2298" s="70">
        <v>1989</v>
      </c>
      <c r="N2298" s="70" t="s">
        <v>27155</v>
      </c>
      <c r="O2298" s="70" t="s">
        <v>4456</v>
      </c>
    </row>
    <row r="2299" spans="1:17" s="70" customFormat="1" x14ac:dyDescent="0.3">
      <c r="A2299" s="70" t="s">
        <v>14046</v>
      </c>
      <c r="B2299" s="70" t="s">
        <v>8009</v>
      </c>
      <c r="C2299" s="70">
        <v>456</v>
      </c>
      <c r="D2299" s="70" t="s">
        <v>27156</v>
      </c>
      <c r="E2299" s="70" t="s">
        <v>27157</v>
      </c>
      <c r="F2299" s="70">
        <v>228553305</v>
      </c>
      <c r="H2299" s="74" t="s">
        <v>27158</v>
      </c>
      <c r="I2299" s="74" t="s">
        <v>27159</v>
      </c>
      <c r="J2299" s="70">
        <v>9560230</v>
      </c>
      <c r="K2299" s="70" t="s">
        <v>27160</v>
      </c>
      <c r="L2299" s="70">
        <v>25</v>
      </c>
      <c r="M2299" s="70">
        <v>1989</v>
      </c>
      <c r="N2299" s="70" t="s">
        <v>27161</v>
      </c>
      <c r="O2299" s="70" t="s">
        <v>4456</v>
      </c>
    </row>
    <row r="2300" spans="1:17" s="70" customFormat="1" ht="24" x14ac:dyDescent="0.3">
      <c r="A2300" s="70" t="s">
        <v>14248</v>
      </c>
      <c r="B2300" s="70" t="s">
        <v>8246</v>
      </c>
      <c r="C2300" s="70">
        <v>456</v>
      </c>
      <c r="D2300" s="70" t="s">
        <v>27162</v>
      </c>
      <c r="E2300" s="70" t="s">
        <v>15415</v>
      </c>
      <c r="F2300" s="70" t="s">
        <v>27163</v>
      </c>
      <c r="H2300" s="74" t="s">
        <v>27164</v>
      </c>
      <c r="I2300" s="74" t="s">
        <v>16089</v>
      </c>
      <c r="J2300" s="70">
        <v>8060224</v>
      </c>
      <c r="K2300" s="70" t="s">
        <v>27165</v>
      </c>
      <c r="L2300" s="70">
        <v>150</v>
      </c>
      <c r="M2300" s="70">
        <v>1968</v>
      </c>
      <c r="N2300" s="70" t="s">
        <v>27166</v>
      </c>
      <c r="O2300" s="70" t="s">
        <v>4456</v>
      </c>
    </row>
    <row r="2301" spans="1:17" s="70" customFormat="1" x14ac:dyDescent="0.3">
      <c r="A2301" s="70" t="s">
        <v>14249</v>
      </c>
      <c r="B2301" s="70" t="s">
        <v>27125</v>
      </c>
      <c r="C2301" s="70">
        <v>456</v>
      </c>
      <c r="D2301" s="70" t="s">
        <v>27167</v>
      </c>
      <c r="E2301" s="70" t="s">
        <v>9239</v>
      </c>
      <c r="F2301" s="70" t="s">
        <v>27168</v>
      </c>
      <c r="H2301" s="74" t="s">
        <v>27169</v>
      </c>
      <c r="I2301" s="74" t="s">
        <v>27170</v>
      </c>
      <c r="J2301" s="70">
        <v>5303295</v>
      </c>
      <c r="K2301" s="70" t="s">
        <v>27171</v>
      </c>
      <c r="L2301" s="70">
        <v>700</v>
      </c>
      <c r="M2301" s="70">
        <v>1945</v>
      </c>
      <c r="N2301" s="70" t="s">
        <v>27172</v>
      </c>
      <c r="O2301" s="70" t="s">
        <v>9239</v>
      </c>
    </row>
    <row r="2302" spans="1:17" s="70" customFormat="1" x14ac:dyDescent="0.3">
      <c r="A2302" s="70" t="s">
        <v>14250</v>
      </c>
      <c r="B2302" s="70" t="s">
        <v>27178</v>
      </c>
      <c r="C2302" s="70">
        <v>457</v>
      </c>
      <c r="D2302" s="70" t="s">
        <v>27179</v>
      </c>
      <c r="E2302" s="70" t="s">
        <v>20200</v>
      </c>
      <c r="F2302" s="70" t="s">
        <v>27180</v>
      </c>
      <c r="H2302" s="70" t="s">
        <v>27181</v>
      </c>
      <c r="I2302" s="74" t="s">
        <v>27182</v>
      </c>
      <c r="K2302" s="70" t="s">
        <v>27183</v>
      </c>
      <c r="L2302" s="70">
        <v>72</v>
      </c>
      <c r="M2302" s="70">
        <v>1981</v>
      </c>
      <c r="N2302" s="70" t="s">
        <v>27184</v>
      </c>
      <c r="O2302" s="70" t="s">
        <v>20200</v>
      </c>
    </row>
    <row r="2303" spans="1:17" s="70" customFormat="1" ht="12" x14ac:dyDescent="0.3">
      <c r="A2303" s="70" t="s">
        <v>14251</v>
      </c>
      <c r="B2303" s="70" t="s">
        <v>27177</v>
      </c>
      <c r="C2303" s="70">
        <v>457</v>
      </c>
      <c r="D2303" s="70" t="s">
        <v>27190</v>
      </c>
      <c r="E2303" s="70" t="s">
        <v>27185</v>
      </c>
      <c r="F2303" s="70" t="s">
        <v>27186</v>
      </c>
      <c r="H2303" s="70" t="s">
        <v>27187</v>
      </c>
      <c r="J2303" s="70">
        <v>2960000</v>
      </c>
      <c r="K2303" s="70" t="s">
        <v>27188</v>
      </c>
      <c r="L2303" s="70">
        <v>160</v>
      </c>
      <c r="M2303" s="70">
        <v>2009</v>
      </c>
      <c r="N2303" s="70" t="s">
        <v>27189</v>
      </c>
      <c r="O2303" s="70" t="s">
        <v>27185</v>
      </c>
    </row>
    <row r="2304" spans="1:17" s="70" customFormat="1" x14ac:dyDescent="0.3">
      <c r="A2304" s="70" t="s">
        <v>9562</v>
      </c>
      <c r="B2304" s="70" t="s">
        <v>27176</v>
      </c>
      <c r="C2304" s="70">
        <v>457</v>
      </c>
      <c r="D2304" s="70" t="s">
        <v>27191</v>
      </c>
      <c r="E2304" s="70" t="s">
        <v>18508</v>
      </c>
      <c r="F2304" s="70" t="s">
        <v>27192</v>
      </c>
      <c r="I2304" s="74" t="s">
        <v>27193</v>
      </c>
      <c r="J2304" s="70">
        <v>6300372</v>
      </c>
      <c r="K2304" s="70" t="s">
        <v>27194</v>
      </c>
      <c r="L2304" s="70">
        <v>280</v>
      </c>
      <c r="M2304" s="70">
        <v>2004</v>
      </c>
      <c r="N2304" s="70" t="s">
        <v>27195</v>
      </c>
      <c r="O2304" s="70" t="s">
        <v>18508</v>
      </c>
    </row>
    <row r="2305" spans="1:17" s="70" customFormat="1" ht="12" x14ac:dyDescent="0.3">
      <c r="A2305" s="70" t="s">
        <v>12674</v>
      </c>
      <c r="B2305" s="70" t="s">
        <v>27175</v>
      </c>
      <c r="C2305" s="70">
        <v>457</v>
      </c>
      <c r="D2305" s="70" t="s">
        <v>27196</v>
      </c>
      <c r="E2305" s="70" t="s">
        <v>15700</v>
      </c>
      <c r="F2305" s="70" t="s">
        <v>27197</v>
      </c>
      <c r="H2305" s="70" t="s">
        <v>27198</v>
      </c>
      <c r="I2305" s="70" t="s">
        <v>27199</v>
      </c>
      <c r="J2305" s="70">
        <v>6200000</v>
      </c>
      <c r="K2305" s="70" t="s">
        <v>27200</v>
      </c>
      <c r="L2305" s="70">
        <v>400</v>
      </c>
      <c r="M2305" s="70">
        <v>1957</v>
      </c>
      <c r="N2305" s="70" t="s">
        <v>27201</v>
      </c>
      <c r="O2305" s="70" t="s">
        <v>15700</v>
      </c>
    </row>
    <row r="2306" spans="1:17" s="70" customFormat="1" ht="24" x14ac:dyDescent="0.3">
      <c r="A2306" s="70" t="s">
        <v>14047</v>
      </c>
      <c r="B2306" s="70" t="s">
        <v>8010</v>
      </c>
      <c r="C2306" s="70">
        <v>457</v>
      </c>
      <c r="D2306" s="70" t="s">
        <v>27202</v>
      </c>
      <c r="E2306" s="70" t="s">
        <v>15390</v>
      </c>
      <c r="F2306" s="70" t="s">
        <v>27203</v>
      </c>
      <c r="H2306" s="74" t="s">
        <v>27204</v>
      </c>
      <c r="I2306" s="74" t="s">
        <v>27205</v>
      </c>
      <c r="K2306" s="70" t="s">
        <v>27206</v>
      </c>
      <c r="L2306" s="70">
        <v>23</v>
      </c>
      <c r="M2306" s="70">
        <v>1970</v>
      </c>
      <c r="N2306" s="70" t="s">
        <v>27189</v>
      </c>
      <c r="O2306" s="70" t="s">
        <v>4456</v>
      </c>
      <c r="P2306" s="70" t="s">
        <v>27207</v>
      </c>
      <c r="Q2306" s="70" t="s">
        <v>9229</v>
      </c>
    </row>
    <row r="2307" spans="1:17" s="70" customFormat="1" ht="24" x14ac:dyDescent="0.3">
      <c r="A2307" s="70" t="s">
        <v>9813</v>
      </c>
      <c r="B2307" s="70" t="s">
        <v>27173</v>
      </c>
      <c r="C2307" s="70">
        <v>457</v>
      </c>
      <c r="D2307" s="70" t="s">
        <v>27208</v>
      </c>
      <c r="E2307" s="70" t="s">
        <v>16372</v>
      </c>
      <c r="F2307" s="70" t="s">
        <v>27209</v>
      </c>
      <c r="H2307" s="74" t="s">
        <v>27210</v>
      </c>
      <c r="I2307" s="74" t="s">
        <v>27211</v>
      </c>
      <c r="K2307" s="70" t="s">
        <v>27212</v>
      </c>
      <c r="L2307" s="70">
        <v>550</v>
      </c>
      <c r="M2307" s="70">
        <v>1989</v>
      </c>
      <c r="N2307" s="70" t="s">
        <v>27213</v>
      </c>
      <c r="O2307" s="70" t="s">
        <v>16372</v>
      </c>
    </row>
    <row r="2308" spans="1:17" s="70" customFormat="1" ht="24" x14ac:dyDescent="0.3">
      <c r="A2308" s="70" t="s">
        <v>9814</v>
      </c>
      <c r="B2308" s="70" t="s">
        <v>27214</v>
      </c>
      <c r="C2308" s="70">
        <v>457</v>
      </c>
      <c r="D2308" s="70" t="s">
        <v>27215</v>
      </c>
      <c r="E2308" s="70" t="s">
        <v>9239</v>
      </c>
      <c r="F2308" s="70" t="s">
        <v>27216</v>
      </c>
      <c r="H2308" s="74" t="s">
        <v>27217</v>
      </c>
      <c r="I2308" s="70" t="s">
        <v>27218</v>
      </c>
      <c r="J2308" s="70">
        <v>5290000</v>
      </c>
      <c r="K2308" s="70" t="s">
        <v>27219</v>
      </c>
      <c r="L2308" s="70">
        <v>150</v>
      </c>
      <c r="M2308" s="70">
        <v>1983</v>
      </c>
      <c r="N2308" s="70" t="s">
        <v>27220</v>
      </c>
      <c r="O2308" s="70" t="s">
        <v>9239</v>
      </c>
      <c r="P2308" s="70" t="s">
        <v>15884</v>
      </c>
      <c r="Q2308" s="70" t="s">
        <v>9229</v>
      </c>
    </row>
    <row r="2309" spans="1:17" s="70" customFormat="1" x14ac:dyDescent="0.3">
      <c r="A2309" s="70" t="s">
        <v>11692</v>
      </c>
      <c r="B2309" s="70" t="s">
        <v>27174</v>
      </c>
      <c r="C2309" s="70">
        <v>457</v>
      </c>
      <c r="D2309" s="70" t="s">
        <v>27221</v>
      </c>
      <c r="E2309" s="70" t="s">
        <v>16372</v>
      </c>
      <c r="F2309" s="70" t="s">
        <v>27222</v>
      </c>
      <c r="H2309" s="74" t="s">
        <v>27223</v>
      </c>
      <c r="I2309" s="74" t="s">
        <v>27224</v>
      </c>
      <c r="J2309" s="70">
        <v>4780000</v>
      </c>
      <c r="K2309" s="70" t="s">
        <v>27225</v>
      </c>
      <c r="L2309" s="70">
        <v>268</v>
      </c>
      <c r="M2309" s="70">
        <v>1950</v>
      </c>
      <c r="N2309" s="70" t="s">
        <v>26701</v>
      </c>
      <c r="O2309" s="70" t="s">
        <v>16372</v>
      </c>
    </row>
    <row r="2310" spans="1:17" s="70" customFormat="1" ht="24" x14ac:dyDescent="0.3">
      <c r="A2310" s="70" t="s">
        <v>9474</v>
      </c>
      <c r="B2310" s="70" t="s">
        <v>2660</v>
      </c>
      <c r="C2310" s="70">
        <v>458</v>
      </c>
      <c r="D2310" s="70" t="s">
        <v>27228</v>
      </c>
      <c r="E2310" s="70" t="s">
        <v>15415</v>
      </c>
      <c r="F2310" s="70">
        <v>228796500</v>
      </c>
      <c r="H2310" s="74" t="s">
        <v>27229</v>
      </c>
      <c r="I2310" s="70" t="s">
        <v>27230</v>
      </c>
      <c r="K2310" s="70" t="s">
        <v>27231</v>
      </c>
      <c r="L2310" s="70">
        <v>110</v>
      </c>
      <c r="M2310" s="70">
        <v>1982</v>
      </c>
      <c r="N2310" s="70" t="s">
        <v>27232</v>
      </c>
      <c r="O2310" s="70" t="s">
        <v>4456</v>
      </c>
      <c r="P2310" s="70" t="s">
        <v>15697</v>
      </c>
      <c r="Q2310" s="70" t="s">
        <v>22263</v>
      </c>
    </row>
    <row r="2311" spans="1:17" s="70" customFormat="1" ht="24" x14ac:dyDescent="0.3">
      <c r="A2311" s="70" t="s">
        <v>14252</v>
      </c>
      <c r="B2311" s="70" t="s">
        <v>8252</v>
      </c>
      <c r="C2311" s="70">
        <v>458</v>
      </c>
      <c r="D2311" s="70" t="s">
        <v>27233</v>
      </c>
      <c r="E2311" s="70" t="s">
        <v>15158</v>
      </c>
      <c r="F2311" s="70">
        <v>227607000</v>
      </c>
      <c r="H2311" s="74" t="s">
        <v>27234</v>
      </c>
      <c r="I2311" s="74" t="s">
        <v>27235</v>
      </c>
      <c r="J2311" s="70">
        <v>9501877</v>
      </c>
      <c r="K2311" s="70" t="s">
        <v>27236</v>
      </c>
      <c r="L2311" s="70">
        <v>110</v>
      </c>
      <c r="M2311" s="70">
        <v>1990</v>
      </c>
      <c r="N2311" s="70" t="s">
        <v>27237</v>
      </c>
      <c r="O2311" s="70" t="s">
        <v>4456</v>
      </c>
      <c r="P2311" s="70" t="s">
        <v>9261</v>
      </c>
      <c r="Q2311" s="70" t="s">
        <v>9229</v>
      </c>
    </row>
    <row r="2312" spans="1:17" s="70" customFormat="1" x14ac:dyDescent="0.3">
      <c r="A2312" s="70" t="s">
        <v>13909</v>
      </c>
      <c r="B2312" s="70" t="s">
        <v>7866</v>
      </c>
      <c r="C2312" s="70">
        <v>458</v>
      </c>
      <c r="D2312" s="70" t="s">
        <v>27238</v>
      </c>
      <c r="E2312" s="70" t="s">
        <v>9179</v>
      </c>
      <c r="F2312" s="70">
        <v>224369000</v>
      </c>
      <c r="H2312" s="74" t="s">
        <v>27239</v>
      </c>
      <c r="I2312" s="74" t="s">
        <v>27242</v>
      </c>
      <c r="K2312" s="70" t="s">
        <v>27240</v>
      </c>
      <c r="L2312" s="70">
        <v>25</v>
      </c>
      <c r="N2312" s="70" t="s">
        <v>27241</v>
      </c>
      <c r="O2312" s="70" t="s">
        <v>4456</v>
      </c>
    </row>
    <row r="2313" spans="1:17" s="70" customFormat="1" ht="36" x14ac:dyDescent="0.3">
      <c r="A2313" s="70" t="s">
        <v>9748</v>
      </c>
      <c r="B2313" s="70" t="s">
        <v>27227</v>
      </c>
      <c r="C2313" s="70">
        <v>458</v>
      </c>
      <c r="D2313" s="70" t="s">
        <v>27243</v>
      </c>
      <c r="E2313" s="70" t="s">
        <v>16170</v>
      </c>
      <c r="F2313" s="70" t="s">
        <v>27244</v>
      </c>
      <c r="H2313" s="70" t="s">
        <v>27245</v>
      </c>
      <c r="I2313" s="74" t="s">
        <v>27246</v>
      </c>
      <c r="K2313" s="70" t="s">
        <v>27247</v>
      </c>
      <c r="L2313" s="70">
        <v>120</v>
      </c>
      <c r="M2313" s="70">
        <v>1989</v>
      </c>
      <c r="N2313" s="70" t="s">
        <v>27248</v>
      </c>
      <c r="O2313" s="70" t="s">
        <v>16170</v>
      </c>
    </row>
    <row r="2314" spans="1:17" s="70" customFormat="1" x14ac:dyDescent="0.3">
      <c r="A2314" s="70" t="s">
        <v>12675</v>
      </c>
      <c r="B2314" s="70" t="s">
        <v>6446</v>
      </c>
      <c r="C2314" s="70">
        <v>458</v>
      </c>
      <c r="D2314" s="70" t="s">
        <v>27249</v>
      </c>
      <c r="E2314" s="70" t="s">
        <v>15595</v>
      </c>
      <c r="F2314" s="70">
        <v>228296000</v>
      </c>
      <c r="H2314" s="74" t="s">
        <v>27250</v>
      </c>
      <c r="I2314" s="74" t="s">
        <v>25165</v>
      </c>
      <c r="J2314" s="70">
        <v>6650365</v>
      </c>
      <c r="K2314" s="70" t="s">
        <v>27251</v>
      </c>
      <c r="L2314" s="70">
        <v>20</v>
      </c>
      <c r="M2314" s="70">
        <v>1987</v>
      </c>
      <c r="N2314" s="70" t="s">
        <v>27252</v>
      </c>
      <c r="O2314" s="70" t="s">
        <v>4456</v>
      </c>
    </row>
    <row r="2315" spans="1:17" s="70" customFormat="1" x14ac:dyDescent="0.3">
      <c r="A2315" s="70" t="s">
        <v>9429</v>
      </c>
      <c r="B2315" s="70" t="s">
        <v>27226</v>
      </c>
      <c r="C2315" s="70">
        <v>458</v>
      </c>
      <c r="D2315" s="70" t="s">
        <v>27253</v>
      </c>
      <c r="E2315" s="70" t="s">
        <v>19891</v>
      </c>
      <c r="F2315" s="70" t="s">
        <v>27254</v>
      </c>
      <c r="G2315" s="70" t="s">
        <v>27255</v>
      </c>
      <c r="I2315" s="74" t="s">
        <v>27256</v>
      </c>
      <c r="K2315" s="70" t="s">
        <v>27257</v>
      </c>
      <c r="L2315" s="70">
        <v>110</v>
      </c>
      <c r="M2315" s="70">
        <v>1988</v>
      </c>
      <c r="N2315" s="70" t="s">
        <v>27258</v>
      </c>
      <c r="O2315" s="70" t="s">
        <v>19891</v>
      </c>
      <c r="P2315" s="70" t="s">
        <v>27259</v>
      </c>
      <c r="Q2315" s="70" t="s">
        <v>4460</v>
      </c>
    </row>
    <row r="2316" spans="1:17" s="70" customFormat="1" x14ac:dyDescent="0.3">
      <c r="A2316" s="70" t="s">
        <v>9430</v>
      </c>
      <c r="B2316" s="70" t="s">
        <v>2605</v>
      </c>
      <c r="C2316" s="70">
        <v>459</v>
      </c>
      <c r="D2316" s="70" t="s">
        <v>27262</v>
      </c>
      <c r="E2316" s="70" t="s">
        <v>9179</v>
      </c>
      <c r="F2316" s="70">
        <v>226573300</v>
      </c>
      <c r="G2316" s="70">
        <v>226573399</v>
      </c>
      <c r="H2316" s="74" t="s">
        <v>27263</v>
      </c>
      <c r="I2316" s="74" t="s">
        <v>27264</v>
      </c>
      <c r="J2316" s="70">
        <v>7561127</v>
      </c>
      <c r="K2316" s="70" t="s">
        <v>27265</v>
      </c>
      <c r="L2316" s="70">
        <v>58</v>
      </c>
      <c r="M2316" s="70">
        <v>1979</v>
      </c>
      <c r="N2316" s="70" t="s">
        <v>27266</v>
      </c>
      <c r="O2316" s="70" t="s">
        <v>4456</v>
      </c>
    </row>
    <row r="2317" spans="1:17" s="70" customFormat="1" ht="24" x14ac:dyDescent="0.3">
      <c r="A2317" s="70" t="s">
        <v>9431</v>
      </c>
      <c r="B2317" s="70" t="s">
        <v>27261</v>
      </c>
      <c r="C2317" s="70">
        <v>459</v>
      </c>
      <c r="D2317" s="70" t="s">
        <v>27267</v>
      </c>
      <c r="E2317" s="70" t="s">
        <v>16511</v>
      </c>
      <c r="F2317" s="70" t="s">
        <v>27268</v>
      </c>
      <c r="H2317" s="70" t="s">
        <v>27269</v>
      </c>
      <c r="I2317" s="74" t="s">
        <v>27270</v>
      </c>
      <c r="K2317" s="70" t="s">
        <v>27271</v>
      </c>
      <c r="L2317" s="70">
        <v>33</v>
      </c>
      <c r="M2317" s="70">
        <v>1988</v>
      </c>
      <c r="N2317" s="70" t="s">
        <v>27272</v>
      </c>
      <c r="O2317" s="70" t="s">
        <v>16511</v>
      </c>
      <c r="P2317" s="70" t="s">
        <v>27273</v>
      </c>
      <c r="Q2317" s="70" t="s">
        <v>27274</v>
      </c>
    </row>
    <row r="2318" spans="1:17" s="70" customFormat="1" x14ac:dyDescent="0.3">
      <c r="A2318" s="70" t="s">
        <v>12676</v>
      </c>
      <c r="B2318" s="70" t="s">
        <v>27260</v>
      </c>
      <c r="C2318" s="70">
        <v>459</v>
      </c>
      <c r="D2318" s="70" t="s">
        <v>27275</v>
      </c>
      <c r="E2318" s="70" t="s">
        <v>20152</v>
      </c>
      <c r="F2318" s="70" t="s">
        <v>27276</v>
      </c>
      <c r="H2318" s="70" t="s">
        <v>27277</v>
      </c>
      <c r="I2318" s="74" t="s">
        <v>27278</v>
      </c>
      <c r="J2318" s="70">
        <v>3780003</v>
      </c>
      <c r="K2318" s="70" t="s">
        <v>27279</v>
      </c>
      <c r="L2318" s="70">
        <v>1032</v>
      </c>
      <c r="M2318" s="70">
        <v>2009</v>
      </c>
      <c r="N2318" s="70" t="s">
        <v>27280</v>
      </c>
      <c r="O2318" s="70" t="s">
        <v>20152</v>
      </c>
    </row>
    <row r="2319" spans="1:17" s="70" customFormat="1" ht="24" x14ac:dyDescent="0.3">
      <c r="A2319" s="70" t="s">
        <v>9432</v>
      </c>
      <c r="B2319" s="70" t="s">
        <v>2608</v>
      </c>
      <c r="C2319" s="70">
        <v>459</v>
      </c>
      <c r="D2319" s="70" t="s">
        <v>27281</v>
      </c>
      <c r="E2319" s="70" t="s">
        <v>9179</v>
      </c>
      <c r="F2319" s="70" t="s">
        <v>27282</v>
      </c>
      <c r="H2319" s="74" t="s">
        <v>27283</v>
      </c>
      <c r="I2319" s="74" t="s">
        <v>27284</v>
      </c>
      <c r="K2319" s="70" t="s">
        <v>27285</v>
      </c>
      <c r="L2319" s="70">
        <v>150</v>
      </c>
      <c r="M2319" s="70">
        <v>1982</v>
      </c>
      <c r="N2319" s="70" t="s">
        <v>27286</v>
      </c>
      <c r="O2319" s="70" t="s">
        <v>4456</v>
      </c>
      <c r="P2319" s="70" t="s">
        <v>27287</v>
      </c>
      <c r="Q2319" s="70" t="s">
        <v>27288</v>
      </c>
    </row>
    <row r="2320" spans="1:17" s="70" customFormat="1" x14ac:dyDescent="0.3">
      <c r="A2320" s="70" t="s">
        <v>12677</v>
      </c>
      <c r="B2320" s="70" t="s">
        <v>6448</v>
      </c>
      <c r="C2320" s="70">
        <v>459</v>
      </c>
      <c r="D2320" s="70" t="s">
        <v>27289</v>
      </c>
      <c r="E2320" s="70" t="s">
        <v>15595</v>
      </c>
      <c r="F2320" s="70">
        <v>225696000</v>
      </c>
      <c r="H2320" s="74" t="s">
        <v>27290</v>
      </c>
      <c r="I2320" s="74" t="s">
        <v>27291</v>
      </c>
      <c r="K2320" s="70" t="s">
        <v>27292</v>
      </c>
      <c r="L2320" s="70">
        <v>200</v>
      </c>
      <c r="M2320" s="70">
        <v>1983</v>
      </c>
      <c r="N2320" s="70" t="s">
        <v>16096</v>
      </c>
      <c r="O2320" s="70" t="s">
        <v>4456</v>
      </c>
      <c r="P2320" s="70" t="s">
        <v>16234</v>
      </c>
      <c r="Q2320" s="70" t="s">
        <v>27293</v>
      </c>
    </row>
    <row r="2321" spans="1:15" s="70" customFormat="1" x14ac:dyDescent="0.3">
      <c r="A2321" s="70" t="s">
        <v>12405</v>
      </c>
      <c r="B2321" s="70" t="s">
        <v>6096</v>
      </c>
      <c r="C2321" s="70">
        <v>459</v>
      </c>
      <c r="D2321" s="70" t="s">
        <v>27294</v>
      </c>
      <c r="E2321" s="70" t="s">
        <v>9179</v>
      </c>
      <c r="F2321" s="70">
        <v>223357185</v>
      </c>
      <c r="H2321" s="74" t="s">
        <v>27295</v>
      </c>
      <c r="I2321" s="74" t="s">
        <v>27296</v>
      </c>
      <c r="K2321" s="70" t="s">
        <v>27297</v>
      </c>
      <c r="L2321" s="70">
        <v>4</v>
      </c>
      <c r="M2321" s="70">
        <v>1997</v>
      </c>
      <c r="N2321" s="70" t="s">
        <v>27298</v>
      </c>
      <c r="O2321" s="70" t="s">
        <v>4456</v>
      </c>
    </row>
    <row r="2322" spans="1:15" s="70" customFormat="1" ht="24" x14ac:dyDescent="0.3">
      <c r="A2322" s="70" t="s">
        <v>14233</v>
      </c>
      <c r="B2322" s="70" t="s">
        <v>8229</v>
      </c>
      <c r="C2322" s="70">
        <v>459</v>
      </c>
      <c r="D2322" s="70" t="s">
        <v>27299</v>
      </c>
      <c r="E2322" s="70" t="s">
        <v>9151</v>
      </c>
      <c r="F2322" s="70">
        <v>223836102</v>
      </c>
      <c r="H2322" s="74" t="s">
        <v>27300</v>
      </c>
      <c r="I2322" s="74" t="s">
        <v>27301</v>
      </c>
      <c r="K2322" s="70" t="s">
        <v>27302</v>
      </c>
      <c r="L2322" s="70">
        <v>70</v>
      </c>
      <c r="M2322" s="70">
        <v>1948</v>
      </c>
      <c r="N2322" s="70" t="s">
        <v>27303</v>
      </c>
      <c r="O2322" s="70" t="s">
        <v>4456</v>
      </c>
    </row>
    <row r="2323" spans="1:15" s="70" customFormat="1" x14ac:dyDescent="0.3">
      <c r="A2323" s="70" t="s">
        <v>13676</v>
      </c>
      <c r="B2323" s="70" t="s">
        <v>7611</v>
      </c>
      <c r="C2323" s="70">
        <v>460</v>
      </c>
      <c r="D2323" s="70" t="s">
        <v>27304</v>
      </c>
      <c r="E2323" s="70" t="s">
        <v>9151</v>
      </c>
      <c r="F2323" s="70">
        <v>227147860</v>
      </c>
      <c r="H2323" s="74" t="s">
        <v>27305</v>
      </c>
      <c r="I2323" s="74" t="s">
        <v>27306</v>
      </c>
      <c r="K2323" s="70" t="s">
        <v>27307</v>
      </c>
      <c r="L2323" s="70">
        <v>20</v>
      </c>
      <c r="M2323" s="70">
        <v>2005</v>
      </c>
      <c r="N2323" s="70" t="s">
        <v>24307</v>
      </c>
      <c r="O2323" s="70" t="s">
        <v>4456</v>
      </c>
    </row>
    <row r="2324" spans="1:15" s="70" customFormat="1" ht="24" x14ac:dyDescent="0.3">
      <c r="A2324" s="70" t="s">
        <v>10497</v>
      </c>
      <c r="B2324" s="70" t="s">
        <v>27308</v>
      </c>
      <c r="C2324" s="70">
        <v>460</v>
      </c>
      <c r="D2324" s="70" t="s">
        <v>27309</v>
      </c>
      <c r="E2324" s="70" t="s">
        <v>15901</v>
      </c>
      <c r="F2324" s="70" t="s">
        <v>27310</v>
      </c>
      <c r="H2324" s="74" t="s">
        <v>27311</v>
      </c>
      <c r="K2324" s="70" t="s">
        <v>27312</v>
      </c>
      <c r="L2324" s="70">
        <v>5</v>
      </c>
      <c r="M2324" s="70">
        <v>2009</v>
      </c>
      <c r="N2324" s="70" t="s">
        <v>17808</v>
      </c>
      <c r="O2324" s="70" t="s">
        <v>15901</v>
      </c>
    </row>
    <row r="2325" spans="1:15" s="70" customFormat="1" ht="24" x14ac:dyDescent="0.3">
      <c r="A2325" s="70" t="s">
        <v>14467</v>
      </c>
      <c r="B2325" s="70" t="s">
        <v>8504</v>
      </c>
      <c r="C2325" s="70">
        <v>460</v>
      </c>
      <c r="D2325" s="70" t="s">
        <v>27313</v>
      </c>
      <c r="E2325" s="70" t="s">
        <v>4456</v>
      </c>
      <c r="F2325" s="70" t="s">
        <v>27314</v>
      </c>
      <c r="H2325" s="74" t="s">
        <v>27315</v>
      </c>
      <c r="I2325" s="74" t="s">
        <v>27316</v>
      </c>
      <c r="K2325" s="70" t="s">
        <v>27317</v>
      </c>
      <c r="M2325" s="70">
        <v>2014</v>
      </c>
      <c r="N2325" s="70" t="s">
        <v>27318</v>
      </c>
      <c r="O2325" s="70" t="s">
        <v>4456</v>
      </c>
    </row>
    <row r="2326" spans="1:15" s="70" customFormat="1" x14ac:dyDescent="0.3">
      <c r="A2326" s="70" t="s">
        <v>13961</v>
      </c>
      <c r="B2326" s="70" t="s">
        <v>7919</v>
      </c>
      <c r="C2326" s="70">
        <v>460</v>
      </c>
      <c r="D2326" s="70" t="s">
        <v>27319</v>
      </c>
      <c r="E2326" s="70" t="s">
        <v>9151</v>
      </c>
      <c r="F2326" s="70">
        <v>224205100</v>
      </c>
      <c r="H2326" s="74" t="s">
        <v>27320</v>
      </c>
      <c r="I2326" s="74" t="s">
        <v>27321</v>
      </c>
      <c r="K2326" s="70" t="s">
        <v>27322</v>
      </c>
      <c r="L2326" s="70">
        <v>1050</v>
      </c>
      <c r="M2326" s="70">
        <v>1954</v>
      </c>
      <c r="N2326" s="70" t="s">
        <v>27323</v>
      </c>
      <c r="O2326" s="70" t="s">
        <v>4456</v>
      </c>
    </row>
    <row r="2327" spans="1:15" s="70" customFormat="1" x14ac:dyDescent="0.3">
      <c r="A2327" s="70" t="s">
        <v>13359</v>
      </c>
      <c r="B2327" s="70" t="s">
        <v>7285</v>
      </c>
      <c r="C2327" s="70">
        <v>460</v>
      </c>
      <c r="D2327" s="70" t="s">
        <v>27324</v>
      </c>
      <c r="E2327" s="70" t="s">
        <v>15595</v>
      </c>
      <c r="F2327" s="70">
        <v>222040300</v>
      </c>
      <c r="H2327" s="74" t="s">
        <v>27325</v>
      </c>
      <c r="I2327" s="74" t="s">
        <v>27326</v>
      </c>
      <c r="K2327" s="70" t="s">
        <v>27327</v>
      </c>
      <c r="L2327" s="70">
        <v>335</v>
      </c>
      <c r="M2327" s="70">
        <v>1978</v>
      </c>
      <c r="N2327" s="70" t="s">
        <v>1543</v>
      </c>
      <c r="O2327" s="70" t="s">
        <v>4456</v>
      </c>
    </row>
    <row r="2328" spans="1:15" s="70" customFormat="1" x14ac:dyDescent="0.3">
      <c r="A2328" s="70" t="s">
        <v>14468</v>
      </c>
      <c r="B2328" s="70" t="s">
        <v>8505</v>
      </c>
      <c r="C2328" s="70">
        <v>460</v>
      </c>
      <c r="D2328" s="70" t="s">
        <v>27328</v>
      </c>
      <c r="E2328" s="70" t="s">
        <v>15266</v>
      </c>
      <c r="F2328" s="70">
        <v>224768500</v>
      </c>
      <c r="H2328" s="74" t="s">
        <v>27329</v>
      </c>
      <c r="I2328" s="74" t="s">
        <v>27330</v>
      </c>
      <c r="J2328" s="70">
        <v>7770232</v>
      </c>
      <c r="K2328" s="70" t="s">
        <v>27331</v>
      </c>
      <c r="L2328" s="70">
        <v>1300</v>
      </c>
      <c r="M2328" s="70">
        <v>1975</v>
      </c>
      <c r="N2328" s="70" t="s">
        <v>27332</v>
      </c>
      <c r="O2328" s="70" t="s">
        <v>4456</v>
      </c>
    </row>
    <row r="2329" spans="1:15" s="70" customFormat="1" x14ac:dyDescent="0.3">
      <c r="A2329" s="70" t="s">
        <v>13787</v>
      </c>
      <c r="B2329" s="70" t="s">
        <v>7732</v>
      </c>
      <c r="C2329" s="70">
        <v>460</v>
      </c>
      <c r="D2329" s="70" t="s">
        <v>27333</v>
      </c>
      <c r="E2329" s="70" t="s">
        <v>9151</v>
      </c>
      <c r="F2329" s="70">
        <v>227769700</v>
      </c>
      <c r="H2329" s="74" t="s">
        <v>27334</v>
      </c>
      <c r="I2329" s="74" t="s">
        <v>27335</v>
      </c>
      <c r="K2329" s="70" t="s">
        <v>27336</v>
      </c>
      <c r="L2329" s="70">
        <v>200</v>
      </c>
      <c r="M2329" s="70">
        <v>1956</v>
      </c>
      <c r="N2329" s="70" t="s">
        <v>15356</v>
      </c>
      <c r="O2329" s="70" t="s">
        <v>4456</v>
      </c>
    </row>
    <row r="2330" spans="1:15" s="70" customFormat="1" ht="24" x14ac:dyDescent="0.3">
      <c r="A2330" s="70" t="s">
        <v>14469</v>
      </c>
      <c r="B2330" s="70" t="s">
        <v>8506</v>
      </c>
      <c r="C2330" s="70">
        <v>460</v>
      </c>
      <c r="D2330" s="70" t="s">
        <v>27337</v>
      </c>
      <c r="E2330" s="70" t="s">
        <v>15129</v>
      </c>
      <c r="F2330" s="70" t="s">
        <v>27338</v>
      </c>
      <c r="H2330" s="70" t="s">
        <v>27339</v>
      </c>
      <c r="I2330" s="74" t="s">
        <v>27340</v>
      </c>
      <c r="J2330" s="70">
        <v>9160356</v>
      </c>
      <c r="K2330" s="70" t="s">
        <v>27341</v>
      </c>
      <c r="L2330" s="70">
        <v>4000</v>
      </c>
      <c r="M2330" s="70">
        <v>1945</v>
      </c>
      <c r="N2330" s="70" t="s">
        <v>18407</v>
      </c>
      <c r="O2330" s="70" t="s">
        <v>4456</v>
      </c>
    </row>
    <row r="2331" spans="1:15" s="70" customFormat="1" ht="24" x14ac:dyDescent="0.3">
      <c r="A2331" s="70" t="s">
        <v>13921</v>
      </c>
      <c r="B2331" s="70" t="s">
        <v>7878</v>
      </c>
      <c r="C2331" s="70">
        <v>460</v>
      </c>
      <c r="D2331" s="70" t="s">
        <v>27342</v>
      </c>
      <c r="E2331" s="70" t="s">
        <v>4456</v>
      </c>
      <c r="F2331" s="70">
        <v>223479000</v>
      </c>
      <c r="I2331" s="74" t="s">
        <v>27343</v>
      </c>
      <c r="K2331" s="70" t="s">
        <v>27344</v>
      </c>
      <c r="L2331" s="70">
        <v>135</v>
      </c>
      <c r="M2331" s="70">
        <v>1985</v>
      </c>
      <c r="N2331" s="70" t="s">
        <v>21266</v>
      </c>
      <c r="O2331" s="70" t="s">
        <v>4456</v>
      </c>
    </row>
    <row r="2332" spans="1:15" s="70" customFormat="1" ht="24" x14ac:dyDescent="0.3">
      <c r="A2332" s="70" t="s">
        <v>13789</v>
      </c>
      <c r="B2332" s="70" t="s">
        <v>7734</v>
      </c>
      <c r="C2332" s="70">
        <v>461</v>
      </c>
      <c r="D2332" s="70" t="s">
        <v>27352</v>
      </c>
      <c r="E2332" s="70" t="s">
        <v>15595</v>
      </c>
      <c r="F2332" s="70">
        <v>227194300</v>
      </c>
      <c r="G2332" s="70">
        <v>227194356</v>
      </c>
      <c r="H2332" s="74" t="s">
        <v>27353</v>
      </c>
      <c r="I2332" s="74" t="s">
        <v>27354</v>
      </c>
      <c r="K2332" s="70" t="s">
        <v>27355</v>
      </c>
      <c r="L2332" s="70">
        <v>250</v>
      </c>
      <c r="M2332" s="70">
        <v>1955</v>
      </c>
      <c r="N2332" s="70" t="s">
        <v>15356</v>
      </c>
      <c r="O2332" s="70" t="s">
        <v>4456</v>
      </c>
    </row>
    <row r="2333" spans="1:15" s="70" customFormat="1" ht="36" x14ac:dyDescent="0.3">
      <c r="A2333" s="70" t="s">
        <v>13790</v>
      </c>
      <c r="B2333" s="70" t="s">
        <v>7735</v>
      </c>
      <c r="C2333" s="70">
        <v>461</v>
      </c>
      <c r="D2333" s="70" t="s">
        <v>27356</v>
      </c>
      <c r="E2333" s="70" t="s">
        <v>4456</v>
      </c>
      <c r="F2333" s="70" t="s">
        <v>27357</v>
      </c>
      <c r="H2333" s="74" t="s">
        <v>27358</v>
      </c>
      <c r="I2333" s="74" t="s">
        <v>27359</v>
      </c>
      <c r="K2333" s="70" t="s">
        <v>27360</v>
      </c>
      <c r="L2333" s="70">
        <v>205</v>
      </c>
      <c r="M2333" s="70">
        <v>1849</v>
      </c>
      <c r="N2333" s="70" t="s">
        <v>15356</v>
      </c>
      <c r="O2333" s="70" t="s">
        <v>4456</v>
      </c>
    </row>
    <row r="2334" spans="1:15" s="70" customFormat="1" ht="24" x14ac:dyDescent="0.3">
      <c r="A2334" s="70" t="s">
        <v>13791</v>
      </c>
      <c r="B2334" s="70" t="s">
        <v>7736</v>
      </c>
      <c r="C2334" s="70">
        <v>461</v>
      </c>
      <c r="D2334" s="70" t="s">
        <v>27361</v>
      </c>
      <c r="E2334" s="70" t="s">
        <v>9179</v>
      </c>
      <c r="F2334" s="70">
        <v>223635900</v>
      </c>
      <c r="H2334" s="74" t="s">
        <v>27362</v>
      </c>
      <c r="I2334" s="74" t="s">
        <v>27363</v>
      </c>
      <c r="K2334" s="70" t="s">
        <v>27364</v>
      </c>
      <c r="L2334" s="70">
        <v>150</v>
      </c>
      <c r="M2334" s="70">
        <v>1956</v>
      </c>
      <c r="N2334" s="70" t="s">
        <v>15356</v>
      </c>
      <c r="O2334" s="70" t="s">
        <v>4456</v>
      </c>
    </row>
    <row r="2335" spans="1:15" s="70" customFormat="1" x14ac:dyDescent="0.3">
      <c r="A2335" s="70" t="s">
        <v>13792</v>
      </c>
      <c r="B2335" s="70" t="s">
        <v>7737</v>
      </c>
      <c r="C2335" s="70">
        <v>461</v>
      </c>
      <c r="D2335" s="70" t="s">
        <v>27365</v>
      </c>
      <c r="E2335" s="70" t="s">
        <v>15607</v>
      </c>
      <c r="F2335" s="70">
        <v>223398100</v>
      </c>
      <c r="H2335" s="74" t="s">
        <v>27366</v>
      </c>
      <c r="I2335" s="74" t="s">
        <v>27367</v>
      </c>
      <c r="J2335" s="70">
        <v>7690923</v>
      </c>
      <c r="K2335" s="70" t="s">
        <v>27368</v>
      </c>
      <c r="L2335" s="70">
        <v>380</v>
      </c>
      <c r="M2335" s="70">
        <v>1934</v>
      </c>
      <c r="N2335" s="70" t="s">
        <v>15356</v>
      </c>
      <c r="O2335" s="70" t="s">
        <v>4456</v>
      </c>
    </row>
    <row r="2336" spans="1:15" s="70" customFormat="1" ht="36" x14ac:dyDescent="0.3">
      <c r="A2336" s="70" t="s">
        <v>13793</v>
      </c>
      <c r="B2336" s="70" t="s">
        <v>27346</v>
      </c>
      <c r="C2336" s="70">
        <v>461</v>
      </c>
      <c r="D2336" s="70" t="s">
        <v>27369</v>
      </c>
      <c r="E2336" s="70" t="s">
        <v>20055</v>
      </c>
      <c r="F2336" s="70" t="s">
        <v>27370</v>
      </c>
      <c r="H2336" s="70" t="s">
        <v>27371</v>
      </c>
      <c r="I2336" s="74" t="s">
        <v>27372</v>
      </c>
      <c r="J2336" s="70">
        <v>2661311</v>
      </c>
      <c r="K2336" s="70" t="s">
        <v>27373</v>
      </c>
      <c r="L2336" s="70">
        <v>62</v>
      </c>
      <c r="M2336" s="70">
        <v>1954</v>
      </c>
      <c r="N2336" s="70" t="s">
        <v>15356</v>
      </c>
      <c r="O2336" s="70" t="s">
        <v>20055</v>
      </c>
    </row>
    <row r="2337" spans="1:15" s="70" customFormat="1" x14ac:dyDescent="0.3">
      <c r="A2337" s="70" t="s">
        <v>13794</v>
      </c>
      <c r="B2337" s="70" t="s">
        <v>7739</v>
      </c>
      <c r="C2337" s="70">
        <v>461</v>
      </c>
      <c r="D2337" s="70" t="s">
        <v>27374</v>
      </c>
      <c r="E2337" s="70" t="s">
        <v>15607</v>
      </c>
      <c r="F2337" s="70">
        <v>227338800</v>
      </c>
      <c r="H2337" s="74" t="s">
        <v>27375</v>
      </c>
      <c r="I2337" s="74" t="s">
        <v>27376</v>
      </c>
      <c r="J2337" s="70">
        <v>7690000</v>
      </c>
      <c r="K2337" s="70" t="s">
        <v>27377</v>
      </c>
      <c r="L2337" s="70">
        <v>280</v>
      </c>
      <c r="M2337" s="70">
        <v>1880</v>
      </c>
      <c r="N2337" s="70" t="s">
        <v>15356</v>
      </c>
      <c r="O2337" s="70" t="s">
        <v>4456</v>
      </c>
    </row>
    <row r="2338" spans="1:15" s="70" customFormat="1" x14ac:dyDescent="0.3">
      <c r="A2338" s="70" t="s">
        <v>14470</v>
      </c>
      <c r="B2338" s="70" t="s">
        <v>8507</v>
      </c>
      <c r="C2338" s="70">
        <v>461</v>
      </c>
      <c r="D2338" s="70" t="s">
        <v>27378</v>
      </c>
      <c r="E2338" s="70" t="s">
        <v>15266</v>
      </c>
      <c r="F2338" s="70">
        <v>222235473</v>
      </c>
      <c r="H2338" s="74" t="s">
        <v>27379</v>
      </c>
      <c r="I2338" s="74" t="s">
        <v>27380</v>
      </c>
      <c r="J2338" s="70">
        <v>7750266</v>
      </c>
      <c r="K2338" s="70" t="s">
        <v>27381</v>
      </c>
      <c r="L2338" s="70">
        <v>100</v>
      </c>
      <c r="M2338" s="70">
        <v>2000</v>
      </c>
      <c r="N2338" s="70" t="s">
        <v>27382</v>
      </c>
      <c r="O2338" s="70" t="s">
        <v>4456</v>
      </c>
    </row>
    <row r="2339" spans="1:15" s="70" customFormat="1" ht="24" x14ac:dyDescent="0.3">
      <c r="A2339" s="70" t="s">
        <v>13788</v>
      </c>
      <c r="B2339" s="70" t="s">
        <v>27345</v>
      </c>
      <c r="C2339" s="70">
        <v>461</v>
      </c>
      <c r="D2339" s="70" t="s">
        <v>27347</v>
      </c>
      <c r="E2339" s="70" t="s">
        <v>4456</v>
      </c>
      <c r="F2339" s="70" t="s">
        <v>27348</v>
      </c>
      <c r="H2339" s="74" t="s">
        <v>27349</v>
      </c>
      <c r="I2339" s="74" t="s">
        <v>27350</v>
      </c>
      <c r="J2339" s="70">
        <v>8340545</v>
      </c>
      <c r="K2339" s="70" t="s">
        <v>27351</v>
      </c>
      <c r="L2339" s="70">
        <v>16000</v>
      </c>
      <c r="M2339" s="70">
        <v>1999</v>
      </c>
      <c r="N2339" s="70" t="s">
        <v>15356</v>
      </c>
      <c r="O2339" s="70" t="s">
        <v>4456</v>
      </c>
    </row>
    <row r="2340" spans="1:15" s="70" customFormat="1" ht="24" x14ac:dyDescent="0.3">
      <c r="A2340" s="70" t="s">
        <v>14580</v>
      </c>
      <c r="B2340" s="70" t="s">
        <v>8617</v>
      </c>
      <c r="C2340" s="70">
        <v>462</v>
      </c>
      <c r="D2340" s="70" t="s">
        <v>27383</v>
      </c>
      <c r="E2340" s="70" t="s">
        <v>9151</v>
      </c>
      <c r="F2340" s="70">
        <v>227878400</v>
      </c>
      <c r="H2340" s="74" t="s">
        <v>27384</v>
      </c>
      <c r="I2340" s="74" t="s">
        <v>27385</v>
      </c>
      <c r="J2340" s="70">
        <v>7500612</v>
      </c>
      <c r="K2340" s="70" t="s">
        <v>27386</v>
      </c>
      <c r="L2340" s="70">
        <v>16</v>
      </c>
      <c r="M2340" s="70">
        <v>1993</v>
      </c>
      <c r="O2340" s="70" t="s">
        <v>4456</v>
      </c>
    </row>
    <row r="2341" spans="1:15" s="70" customFormat="1" x14ac:dyDescent="0.3">
      <c r="A2341" s="70" t="s">
        <v>14471</v>
      </c>
      <c r="B2341" s="70" t="s">
        <v>8508</v>
      </c>
      <c r="C2341" s="70">
        <v>462</v>
      </c>
      <c r="D2341" s="70" t="s">
        <v>27387</v>
      </c>
      <c r="E2341" s="70" t="s">
        <v>9179</v>
      </c>
      <c r="F2341" s="70">
        <v>224227322</v>
      </c>
      <c r="H2341" s="74" t="s">
        <v>27388</v>
      </c>
      <c r="I2341" s="74" t="s">
        <v>27389</v>
      </c>
      <c r="J2341" s="70">
        <v>7555002</v>
      </c>
      <c r="K2341" s="70" t="s">
        <v>27390</v>
      </c>
      <c r="L2341" s="70">
        <v>10</v>
      </c>
      <c r="M2341" s="70">
        <v>1993</v>
      </c>
      <c r="N2341" s="70" t="s">
        <v>27391</v>
      </c>
      <c r="O2341" s="70" t="s">
        <v>4456</v>
      </c>
    </row>
    <row r="2342" spans="1:15" s="70" customFormat="1" ht="24" x14ac:dyDescent="0.3">
      <c r="A2342" s="70" t="s">
        <v>14472</v>
      </c>
      <c r="B2342" s="70" t="s">
        <v>8509</v>
      </c>
      <c r="C2342" s="70">
        <v>462</v>
      </c>
      <c r="D2342" s="70" t="s">
        <v>27392</v>
      </c>
      <c r="E2342" s="70" t="s">
        <v>15120</v>
      </c>
      <c r="F2342" s="70">
        <v>228208585</v>
      </c>
      <c r="G2342" s="70" t="s">
        <v>27393</v>
      </c>
      <c r="H2342" s="74" t="s">
        <v>27394</v>
      </c>
      <c r="I2342" s="74" t="s">
        <v>27395</v>
      </c>
      <c r="J2342" s="70">
        <v>7561127</v>
      </c>
      <c r="K2342" s="70" t="s">
        <v>27396</v>
      </c>
      <c r="L2342" s="70">
        <v>15</v>
      </c>
      <c r="M2342" s="70">
        <v>1997</v>
      </c>
      <c r="N2342" s="70" t="s">
        <v>18407</v>
      </c>
      <c r="O2342" s="70" t="s">
        <v>4456</v>
      </c>
    </row>
    <row r="2343" spans="1:15" s="70" customFormat="1" ht="24" x14ac:dyDescent="0.3">
      <c r="A2343" s="70" t="s">
        <v>14473</v>
      </c>
      <c r="B2343" s="70" t="s">
        <v>8510</v>
      </c>
      <c r="C2343" s="70">
        <v>462</v>
      </c>
      <c r="D2343" s="70" t="s">
        <v>27397</v>
      </c>
      <c r="E2343" s="70" t="s">
        <v>9256</v>
      </c>
      <c r="F2343" s="70">
        <v>223386400</v>
      </c>
      <c r="G2343" s="70">
        <v>223386401</v>
      </c>
      <c r="H2343" s="70" t="s">
        <v>27398</v>
      </c>
      <c r="I2343" s="74" t="s">
        <v>27399</v>
      </c>
      <c r="K2343" s="70" t="s">
        <v>27400</v>
      </c>
      <c r="L2343" s="70">
        <v>77</v>
      </c>
      <c r="M2343" s="70">
        <v>1985</v>
      </c>
      <c r="N2343" s="70" t="s">
        <v>27401</v>
      </c>
      <c r="O2343" s="70" t="s">
        <v>4456</v>
      </c>
    </row>
    <row r="2344" spans="1:15" s="70" customFormat="1" x14ac:dyDescent="0.3">
      <c r="A2344" s="70" t="s">
        <v>14474</v>
      </c>
      <c r="B2344" s="70" t="s">
        <v>8511</v>
      </c>
      <c r="C2344" s="70">
        <v>462</v>
      </c>
      <c r="D2344" s="70" t="s">
        <v>27402</v>
      </c>
      <c r="E2344" s="70" t="s">
        <v>9179</v>
      </c>
      <c r="F2344" s="70">
        <v>222297451</v>
      </c>
      <c r="H2344" s="74" t="s">
        <v>27403</v>
      </c>
      <c r="I2344" s="74" t="s">
        <v>27404</v>
      </c>
      <c r="K2344" s="70" t="s">
        <v>27405</v>
      </c>
      <c r="L2344" s="70">
        <v>9</v>
      </c>
      <c r="M2344" s="70">
        <v>1993</v>
      </c>
      <c r="N2344" s="70" t="s">
        <v>27391</v>
      </c>
      <c r="O2344" s="70" t="s">
        <v>4456</v>
      </c>
    </row>
    <row r="2345" spans="1:15" s="70" customFormat="1" ht="28.8" x14ac:dyDescent="0.3">
      <c r="A2345" s="70" t="s">
        <v>13795</v>
      </c>
      <c r="B2345" s="70" t="s">
        <v>7740</v>
      </c>
      <c r="C2345" s="70">
        <v>462</v>
      </c>
      <c r="D2345" s="70" t="s">
        <v>27406</v>
      </c>
      <c r="E2345" s="70" t="s">
        <v>9151</v>
      </c>
      <c r="F2345" s="70">
        <v>224904301</v>
      </c>
      <c r="H2345" s="74" t="s">
        <v>27408</v>
      </c>
      <c r="I2345" s="74" t="s">
        <v>27407</v>
      </c>
      <c r="K2345" s="70" t="s">
        <v>27409</v>
      </c>
      <c r="L2345" s="70">
        <v>120</v>
      </c>
      <c r="M2345" s="70">
        <v>1900</v>
      </c>
      <c r="N2345" s="70" t="s">
        <v>15356</v>
      </c>
      <c r="O2345" s="70" t="s">
        <v>4456</v>
      </c>
    </row>
    <row r="2346" spans="1:15" s="70" customFormat="1" ht="24" x14ac:dyDescent="0.3">
      <c r="A2346" s="70" t="s">
        <v>13773</v>
      </c>
      <c r="B2346" s="70" t="s">
        <v>7718</v>
      </c>
      <c r="C2346" s="70">
        <v>462</v>
      </c>
      <c r="D2346" s="70" t="s">
        <v>27410</v>
      </c>
      <c r="E2346" s="70" t="s">
        <v>9151</v>
      </c>
      <c r="F2346" s="70" t="s">
        <v>27411</v>
      </c>
      <c r="G2346" s="70">
        <v>223540001</v>
      </c>
      <c r="H2346" s="74" t="s">
        <v>27412</v>
      </c>
      <c r="I2346" s="74" t="s">
        <v>27413</v>
      </c>
      <c r="J2346" s="70">
        <v>750662</v>
      </c>
      <c r="K2346" s="70" t="s">
        <v>27414</v>
      </c>
      <c r="N2346" s="70" t="s">
        <v>27415</v>
      </c>
      <c r="O2346" s="70" t="s">
        <v>4456</v>
      </c>
    </row>
    <row r="2347" spans="1:15" s="70" customFormat="1" x14ac:dyDescent="0.3">
      <c r="A2347" s="70" t="s">
        <v>14475</v>
      </c>
      <c r="B2347" s="70" t="s">
        <v>8512</v>
      </c>
      <c r="C2347" s="70">
        <v>463</v>
      </c>
      <c r="D2347" s="70" t="s">
        <v>27416</v>
      </c>
      <c r="E2347" s="70" t="s">
        <v>4456</v>
      </c>
      <c r="F2347" s="70">
        <v>228794000</v>
      </c>
      <c r="H2347" s="74" t="s">
        <v>27417</v>
      </c>
      <c r="I2347" s="74" t="s">
        <v>27418</v>
      </c>
      <c r="J2347" s="70">
        <v>8330247</v>
      </c>
      <c r="K2347" s="70" t="s">
        <v>27419</v>
      </c>
      <c r="L2347" s="70">
        <v>23000</v>
      </c>
      <c r="M2347" s="70">
        <v>1990</v>
      </c>
      <c r="N2347" s="70" t="s">
        <v>27420</v>
      </c>
      <c r="O2347" s="70" t="s">
        <v>4456</v>
      </c>
    </row>
    <row r="2348" spans="1:15" s="70" customFormat="1" x14ac:dyDescent="0.3">
      <c r="A2348" s="70" t="s">
        <v>14476</v>
      </c>
      <c r="B2348" s="70" t="s">
        <v>8513</v>
      </c>
      <c r="C2348" s="70">
        <v>463</v>
      </c>
      <c r="D2348" s="70" t="s">
        <v>23042</v>
      </c>
      <c r="E2348" s="70" t="s">
        <v>4456</v>
      </c>
      <c r="F2348" s="70">
        <v>226900400</v>
      </c>
      <c r="H2348" s="74" t="s">
        <v>23043</v>
      </c>
      <c r="I2348" s="74" t="s">
        <v>27421</v>
      </c>
      <c r="J2348" s="70">
        <v>8340537</v>
      </c>
      <c r="K2348" s="70" t="s">
        <v>27422</v>
      </c>
      <c r="L2348" s="70">
        <v>50</v>
      </c>
      <c r="N2348" s="70" t="s">
        <v>27423</v>
      </c>
      <c r="O2348" s="70" t="s">
        <v>4456</v>
      </c>
    </row>
    <row r="2349" spans="1:15" s="70" customFormat="1" ht="24" x14ac:dyDescent="0.3">
      <c r="A2349" s="70" t="s">
        <v>13838</v>
      </c>
      <c r="B2349" s="70" t="s">
        <v>7788</v>
      </c>
      <c r="C2349" s="70">
        <v>463</v>
      </c>
      <c r="D2349" s="70" t="s">
        <v>27424</v>
      </c>
      <c r="E2349" s="70" t="s">
        <v>15129</v>
      </c>
      <c r="F2349" s="70" t="s">
        <v>27425</v>
      </c>
      <c r="H2349" s="74" t="s">
        <v>27426</v>
      </c>
      <c r="I2349" s="74" t="s">
        <v>27427</v>
      </c>
      <c r="J2349" s="70">
        <v>9170022</v>
      </c>
      <c r="K2349" s="70" t="s">
        <v>27428</v>
      </c>
      <c r="L2349" s="70">
        <v>35</v>
      </c>
      <c r="M2349" s="70">
        <v>1985</v>
      </c>
      <c r="N2349" s="70" t="s">
        <v>27429</v>
      </c>
      <c r="O2349" s="70" t="s">
        <v>4456</v>
      </c>
    </row>
    <row r="2350" spans="1:15" s="70" customFormat="1" ht="24" x14ac:dyDescent="0.3">
      <c r="A2350" s="70" t="s">
        <v>14477</v>
      </c>
      <c r="B2350" s="70" t="s">
        <v>8514</v>
      </c>
      <c r="C2350" s="70">
        <v>463</v>
      </c>
      <c r="D2350" s="70" t="s">
        <v>27430</v>
      </c>
      <c r="E2350" s="70" t="s">
        <v>9179</v>
      </c>
      <c r="F2350" s="70" t="s">
        <v>27431</v>
      </c>
      <c r="H2350" s="74" t="s">
        <v>27432</v>
      </c>
      <c r="I2350" s="74" t="s">
        <v>27433</v>
      </c>
      <c r="J2350" s="70">
        <v>7580498</v>
      </c>
      <c r="K2350" s="70" t="s">
        <v>27434</v>
      </c>
      <c r="L2350" s="70">
        <v>150</v>
      </c>
      <c r="M2350" s="70">
        <v>1994</v>
      </c>
      <c r="N2350" s="70" t="s">
        <v>27318</v>
      </c>
      <c r="O2350" s="70" t="s">
        <v>4456</v>
      </c>
    </row>
    <row r="2351" spans="1:15" s="70" customFormat="1" x14ac:dyDescent="0.3">
      <c r="A2351" s="70" t="s">
        <v>14463</v>
      </c>
      <c r="B2351" s="70" t="s">
        <v>8500</v>
      </c>
      <c r="C2351" s="70">
        <v>463</v>
      </c>
      <c r="D2351" s="70" t="s">
        <v>27435</v>
      </c>
      <c r="E2351" s="70" t="s">
        <v>4456</v>
      </c>
      <c r="F2351" s="70">
        <v>226749700</v>
      </c>
      <c r="G2351" s="70">
        <v>226985606</v>
      </c>
      <c r="H2351" s="74" t="s">
        <v>27436</v>
      </c>
      <c r="I2351" s="74" t="s">
        <v>27437</v>
      </c>
      <c r="J2351" s="70">
        <v>8340217</v>
      </c>
      <c r="K2351" s="70" t="s">
        <v>27438</v>
      </c>
      <c r="L2351" s="70">
        <v>50</v>
      </c>
      <c r="N2351" s="70" t="s">
        <v>18407</v>
      </c>
      <c r="O2351" s="70" t="s">
        <v>4456</v>
      </c>
    </row>
    <row r="2352" spans="1:15" s="70" customFormat="1" ht="36" x14ac:dyDescent="0.3">
      <c r="A2352" s="70" t="s">
        <v>14447</v>
      </c>
      <c r="B2352" s="70" t="s">
        <v>27439</v>
      </c>
      <c r="C2352" s="70">
        <v>463</v>
      </c>
      <c r="D2352" s="70" t="s">
        <v>27440</v>
      </c>
      <c r="E2352" s="70" t="s">
        <v>15152</v>
      </c>
      <c r="F2352" s="70" t="s">
        <v>27441</v>
      </c>
      <c r="G2352" s="70" t="s">
        <v>27442</v>
      </c>
      <c r="H2352" s="74" t="s">
        <v>27443</v>
      </c>
      <c r="I2352" s="70" t="s">
        <v>27444</v>
      </c>
      <c r="K2352" s="70" t="s">
        <v>27445</v>
      </c>
      <c r="L2352" s="70">
        <v>12</v>
      </c>
      <c r="M2352" s="70">
        <v>1998</v>
      </c>
      <c r="N2352" s="70" t="s">
        <v>27446</v>
      </c>
      <c r="O2352" s="70" t="s">
        <v>15152</v>
      </c>
    </row>
    <row r="2353" spans="1:17" s="70" customFormat="1" x14ac:dyDescent="0.3">
      <c r="A2353" s="70" t="s">
        <v>13796</v>
      </c>
      <c r="B2353" s="70" t="s">
        <v>7741</v>
      </c>
      <c r="C2353" s="70">
        <v>463</v>
      </c>
      <c r="D2353" s="70" t="s">
        <v>27447</v>
      </c>
      <c r="E2353" s="70" t="s">
        <v>9179</v>
      </c>
      <c r="F2353" s="70">
        <v>227505200</v>
      </c>
      <c r="H2353" s="74" t="s">
        <v>27448</v>
      </c>
      <c r="I2353" s="74" t="s">
        <v>27449</v>
      </c>
      <c r="J2353" s="70">
        <v>7550326</v>
      </c>
      <c r="K2353" s="70" t="s">
        <v>27450</v>
      </c>
      <c r="L2353" s="70">
        <v>245</v>
      </c>
      <c r="M2353" s="70">
        <v>1940</v>
      </c>
      <c r="N2353" s="70" t="s">
        <v>15356</v>
      </c>
      <c r="O2353" s="70" t="s">
        <v>4456</v>
      </c>
    </row>
    <row r="2354" spans="1:17" s="70" customFormat="1" ht="24" x14ac:dyDescent="0.3">
      <c r="A2354" s="70" t="s">
        <v>11368</v>
      </c>
      <c r="B2354" s="70" t="s">
        <v>4939</v>
      </c>
      <c r="C2354" s="70">
        <v>463</v>
      </c>
      <c r="D2354" s="70" t="s">
        <v>27451</v>
      </c>
      <c r="E2354" s="70" t="s">
        <v>15115</v>
      </c>
      <c r="F2354" s="70" t="s">
        <v>27452</v>
      </c>
      <c r="G2354" s="70">
        <v>227869158</v>
      </c>
      <c r="H2354" s="70" t="s">
        <v>27453</v>
      </c>
      <c r="I2354" s="74" t="s">
        <v>27454</v>
      </c>
      <c r="J2354" s="70">
        <v>8520720</v>
      </c>
      <c r="K2354" s="70" t="s">
        <v>27455</v>
      </c>
      <c r="L2354" s="70">
        <v>40</v>
      </c>
      <c r="M2354" s="70">
        <v>2004</v>
      </c>
      <c r="N2354" s="70" t="s">
        <v>27456</v>
      </c>
      <c r="O2354" s="70" t="s">
        <v>4456</v>
      </c>
    </row>
    <row r="2355" spans="1:17" s="70" customFormat="1" ht="24" x14ac:dyDescent="0.3">
      <c r="A2355" s="70" t="s">
        <v>9579</v>
      </c>
      <c r="B2355" s="70" t="s">
        <v>2789</v>
      </c>
      <c r="C2355" s="70">
        <v>464</v>
      </c>
      <c r="D2355" s="70" t="s">
        <v>27457</v>
      </c>
      <c r="E2355" s="70" t="s">
        <v>15241</v>
      </c>
      <c r="F2355" s="70" t="s">
        <v>27458</v>
      </c>
      <c r="H2355" s="70" t="s">
        <v>27459</v>
      </c>
      <c r="I2355" s="74" t="s">
        <v>27460</v>
      </c>
      <c r="J2355" s="70">
        <v>9230064</v>
      </c>
      <c r="K2355" s="70" t="s">
        <v>27461</v>
      </c>
      <c r="L2355" s="70">
        <v>65</v>
      </c>
      <c r="M2355" s="70">
        <v>1955</v>
      </c>
      <c r="N2355" s="70" t="s">
        <v>27462</v>
      </c>
      <c r="O2355" s="70" t="s">
        <v>4456</v>
      </c>
    </row>
    <row r="2356" spans="1:17" s="70" customFormat="1" x14ac:dyDescent="0.3">
      <c r="A2356" s="70" t="s">
        <v>11410</v>
      </c>
      <c r="B2356" s="70" t="s">
        <v>4984</v>
      </c>
      <c r="C2356" s="70">
        <v>464</v>
      </c>
      <c r="D2356" s="70" t="s">
        <v>27463</v>
      </c>
      <c r="E2356" s="70" t="s">
        <v>23444</v>
      </c>
      <c r="F2356" s="70">
        <v>225870300</v>
      </c>
      <c r="H2356" s="74" t="s">
        <v>27464</v>
      </c>
      <c r="I2356" s="74" t="s">
        <v>26551</v>
      </c>
      <c r="K2356" s="70" t="s">
        <v>27465</v>
      </c>
      <c r="L2356" s="70">
        <v>48</v>
      </c>
      <c r="M2356" s="70">
        <v>1992</v>
      </c>
      <c r="N2356" s="70" t="s">
        <v>27466</v>
      </c>
      <c r="O2356" s="70" t="s">
        <v>4456</v>
      </c>
      <c r="P2356" s="70" t="s">
        <v>19222</v>
      </c>
      <c r="Q2356" s="70" t="s">
        <v>9212</v>
      </c>
    </row>
    <row r="2357" spans="1:17" s="70" customFormat="1" ht="24" x14ac:dyDescent="0.3">
      <c r="A2357" s="70" t="s">
        <v>11411</v>
      </c>
      <c r="B2357" s="70" t="s">
        <v>4985</v>
      </c>
      <c r="C2357" s="70">
        <v>464</v>
      </c>
      <c r="D2357" s="70" t="s">
        <v>27467</v>
      </c>
      <c r="E2357" s="70" t="s">
        <v>18120</v>
      </c>
      <c r="F2357" s="70">
        <v>225871900</v>
      </c>
      <c r="H2357" s="70" t="s">
        <v>27468</v>
      </c>
      <c r="I2357" s="74" t="s">
        <v>27469</v>
      </c>
      <c r="J2357" s="70">
        <v>9760819</v>
      </c>
      <c r="K2357" s="70" t="s">
        <v>27470</v>
      </c>
      <c r="L2357" s="70">
        <v>92</v>
      </c>
      <c r="M2357" s="70">
        <v>1884</v>
      </c>
      <c r="N2357" s="70" t="s">
        <v>16675</v>
      </c>
      <c r="O2357" s="70" t="s">
        <v>4456</v>
      </c>
    </row>
    <row r="2358" spans="1:17" s="70" customFormat="1" ht="24" x14ac:dyDescent="0.3">
      <c r="A2358" s="70" t="s">
        <v>11412</v>
      </c>
      <c r="B2358" s="70" t="s">
        <v>4986</v>
      </c>
      <c r="C2358" s="70">
        <v>464</v>
      </c>
      <c r="D2358" s="70" t="s">
        <v>27471</v>
      </c>
      <c r="E2358" s="70" t="s">
        <v>15197</v>
      </c>
      <c r="F2358" s="70" t="s">
        <v>27472</v>
      </c>
      <c r="H2358" s="70" t="s">
        <v>27474</v>
      </c>
      <c r="I2358" s="74" t="s">
        <v>27473</v>
      </c>
      <c r="K2358" s="70" t="s">
        <v>27475</v>
      </c>
      <c r="L2358" s="70">
        <v>25</v>
      </c>
      <c r="M2358" s="70">
        <v>1930</v>
      </c>
      <c r="N2358" s="70" t="s">
        <v>27476</v>
      </c>
      <c r="O2358" s="70" t="s">
        <v>4456</v>
      </c>
    </row>
    <row r="2359" spans="1:17" s="70" customFormat="1" x14ac:dyDescent="0.3">
      <c r="A2359" s="70" t="s">
        <v>11413</v>
      </c>
      <c r="B2359" s="70" t="s">
        <v>4987</v>
      </c>
      <c r="C2359" s="70">
        <v>464</v>
      </c>
      <c r="D2359" s="70" t="s">
        <v>27477</v>
      </c>
      <c r="E2359" s="70" t="s">
        <v>15415</v>
      </c>
      <c r="F2359" s="70">
        <v>228542620</v>
      </c>
      <c r="H2359" s="70" t="s">
        <v>27478</v>
      </c>
      <c r="I2359" s="74" t="s">
        <v>27479</v>
      </c>
      <c r="K2359" s="70" t="s">
        <v>27480</v>
      </c>
      <c r="L2359" s="70">
        <v>45</v>
      </c>
      <c r="N2359" s="70" t="s">
        <v>27481</v>
      </c>
      <c r="O2359" s="70" t="s">
        <v>4456</v>
      </c>
      <c r="P2359" s="70" t="s">
        <v>15697</v>
      </c>
      <c r="Q2359" s="70" t="s">
        <v>4460</v>
      </c>
    </row>
    <row r="2360" spans="1:17" s="70" customFormat="1" ht="36" x14ac:dyDescent="0.3">
      <c r="A2360" s="70" t="s">
        <v>11215</v>
      </c>
      <c r="B2360" s="70" t="s">
        <v>4769</v>
      </c>
      <c r="C2360" s="70">
        <v>464</v>
      </c>
      <c r="D2360" s="70" t="s">
        <v>27482</v>
      </c>
      <c r="E2360" s="70" t="s">
        <v>15415</v>
      </c>
      <c r="F2360" s="70" t="s">
        <v>27483</v>
      </c>
      <c r="H2360" s="74" t="s">
        <v>27484</v>
      </c>
      <c r="I2360" s="74" t="s">
        <v>27485</v>
      </c>
      <c r="K2360" s="70" t="s">
        <v>27486</v>
      </c>
      <c r="L2360" s="70">
        <v>33</v>
      </c>
      <c r="N2360" s="70" t="s">
        <v>27476</v>
      </c>
      <c r="O2360" s="70" t="s">
        <v>4456</v>
      </c>
      <c r="P2360" s="70" t="s">
        <v>17195</v>
      </c>
      <c r="Q2360" s="70" t="s">
        <v>9229</v>
      </c>
    </row>
    <row r="2361" spans="1:17" s="70" customFormat="1" x14ac:dyDescent="0.3">
      <c r="A2361" s="70" t="s">
        <v>13296</v>
      </c>
      <c r="B2361" s="70" t="s">
        <v>7216</v>
      </c>
      <c r="C2361" s="70">
        <v>464</v>
      </c>
      <c r="D2361" s="70" t="s">
        <v>27487</v>
      </c>
      <c r="E2361" s="70" t="s">
        <v>9179</v>
      </c>
      <c r="F2361" s="70">
        <v>229159400</v>
      </c>
      <c r="H2361" s="74" t="s">
        <v>27488</v>
      </c>
      <c r="I2361" s="74" t="s">
        <v>27489</v>
      </c>
      <c r="K2361" s="70" t="s">
        <v>27490</v>
      </c>
      <c r="L2361" s="70">
        <v>97</v>
      </c>
      <c r="N2361" s="70" t="s">
        <v>27491</v>
      </c>
      <c r="O2361" s="70" t="s">
        <v>4456</v>
      </c>
    </row>
    <row r="2362" spans="1:17" s="70" customFormat="1" x14ac:dyDescent="0.3">
      <c r="A2362" s="70" t="s">
        <v>10680</v>
      </c>
      <c r="B2362" s="70" t="s">
        <v>4154</v>
      </c>
      <c r="C2362" s="70">
        <v>464</v>
      </c>
      <c r="D2362" s="70" t="s">
        <v>27492</v>
      </c>
      <c r="E2362" s="70" t="s">
        <v>9256</v>
      </c>
      <c r="F2362" s="70">
        <v>224398000</v>
      </c>
      <c r="H2362" s="74" t="s">
        <v>27493</v>
      </c>
      <c r="I2362" s="74" t="s">
        <v>27494</v>
      </c>
      <c r="J2362" s="70">
        <v>9030916</v>
      </c>
      <c r="K2362" s="70" t="s">
        <v>27495</v>
      </c>
      <c r="L2362" s="70">
        <v>130</v>
      </c>
      <c r="M2362" s="70">
        <v>1982</v>
      </c>
      <c r="N2362" s="70" t="s">
        <v>15118</v>
      </c>
      <c r="O2362" s="70" t="s">
        <v>4456</v>
      </c>
    </row>
    <row r="2363" spans="1:17" s="70" customFormat="1" x14ac:dyDescent="0.3">
      <c r="A2363" s="70" t="s">
        <v>10095</v>
      </c>
      <c r="B2363" s="70" t="s">
        <v>27497</v>
      </c>
      <c r="C2363" s="70">
        <v>465</v>
      </c>
      <c r="D2363" s="70" t="s">
        <v>27498</v>
      </c>
      <c r="E2363" s="70" t="s">
        <v>15770</v>
      </c>
      <c r="F2363" s="70" t="s">
        <v>27499</v>
      </c>
      <c r="H2363" s="70" t="s">
        <v>27500</v>
      </c>
      <c r="I2363" s="74" t="s">
        <v>27501</v>
      </c>
      <c r="J2363" s="70">
        <v>1100083</v>
      </c>
      <c r="K2363" s="70" t="s">
        <v>27502</v>
      </c>
      <c r="L2363" s="70">
        <v>45</v>
      </c>
      <c r="M2363" s="70">
        <v>1991</v>
      </c>
      <c r="N2363" s="70" t="s">
        <v>27503</v>
      </c>
      <c r="O2363" s="70" t="s">
        <v>15770</v>
      </c>
      <c r="P2363" s="70" t="s">
        <v>15697</v>
      </c>
      <c r="Q2363" s="70" t="s">
        <v>9212</v>
      </c>
    </row>
    <row r="2364" spans="1:17" s="70" customFormat="1" ht="24" x14ac:dyDescent="0.3">
      <c r="A2364" s="70" t="s">
        <v>10338</v>
      </c>
      <c r="B2364" s="70" t="s">
        <v>3767</v>
      </c>
      <c r="C2364" s="70">
        <v>465</v>
      </c>
      <c r="D2364" s="70" t="s">
        <v>27504</v>
      </c>
      <c r="E2364" s="70" t="s">
        <v>15249</v>
      </c>
      <c r="F2364" s="70" t="s">
        <v>27505</v>
      </c>
      <c r="H2364" s="74" t="s">
        <v>27506</v>
      </c>
      <c r="I2364" s="74" t="s">
        <v>27507</v>
      </c>
      <c r="K2364" s="70" t="s">
        <v>27508</v>
      </c>
      <c r="L2364" s="70">
        <v>250</v>
      </c>
      <c r="M2364" s="70">
        <v>2006</v>
      </c>
      <c r="N2364" s="70" t="s">
        <v>27509</v>
      </c>
      <c r="O2364" s="70" t="s">
        <v>4456</v>
      </c>
    </row>
    <row r="2365" spans="1:17" s="70" customFormat="1" x14ac:dyDescent="0.3">
      <c r="A2365" s="70" t="s">
        <v>12767</v>
      </c>
      <c r="B2365" s="70" t="s">
        <v>27496</v>
      </c>
      <c r="C2365" s="70">
        <v>465</v>
      </c>
      <c r="D2365" s="70" t="s">
        <v>27510</v>
      </c>
      <c r="E2365" s="70" t="s">
        <v>15327</v>
      </c>
      <c r="F2365" s="70" t="s">
        <v>27511</v>
      </c>
      <c r="H2365" s="74" t="s">
        <v>27512</v>
      </c>
      <c r="I2365" s="74" t="s">
        <v>27513</v>
      </c>
      <c r="J2365" s="70">
        <v>2571440</v>
      </c>
      <c r="K2365" s="70" t="s">
        <v>27514</v>
      </c>
      <c r="L2365" s="70">
        <v>68</v>
      </c>
      <c r="M2365" s="70">
        <v>1992</v>
      </c>
      <c r="N2365" s="70" t="s">
        <v>27515</v>
      </c>
      <c r="O2365" s="70" t="s">
        <v>15327</v>
      </c>
    </row>
    <row r="2366" spans="1:17" s="70" customFormat="1" x14ac:dyDescent="0.3">
      <c r="A2366" s="70" t="s">
        <v>10857</v>
      </c>
      <c r="B2366" s="70" t="s">
        <v>4363</v>
      </c>
      <c r="C2366" s="70">
        <v>465</v>
      </c>
      <c r="D2366" s="70" t="s">
        <v>27516</v>
      </c>
      <c r="E2366" s="70" t="s">
        <v>9179</v>
      </c>
      <c r="F2366" s="70">
        <v>224807500</v>
      </c>
      <c r="G2366" s="70">
        <v>224807599</v>
      </c>
      <c r="H2366" s="74" t="s">
        <v>27517</v>
      </c>
      <c r="I2366" s="74" t="s">
        <v>27518</v>
      </c>
      <c r="J2366" s="70">
        <v>8320123</v>
      </c>
      <c r="K2366" s="70" t="s">
        <v>27519</v>
      </c>
      <c r="L2366" s="70">
        <v>15</v>
      </c>
      <c r="N2366" s="70" t="s">
        <v>27520</v>
      </c>
      <c r="O2366" s="70" t="s">
        <v>4456</v>
      </c>
    </row>
    <row r="2367" spans="1:17" s="70" customFormat="1" x14ac:dyDescent="0.3">
      <c r="A2367" s="70" t="s">
        <v>10455</v>
      </c>
      <c r="B2367" s="70" t="s">
        <v>3896</v>
      </c>
      <c r="C2367" s="70">
        <v>465</v>
      </c>
      <c r="D2367" s="70" t="s">
        <v>27521</v>
      </c>
      <c r="E2367" s="70" t="s">
        <v>15595</v>
      </c>
      <c r="F2367" s="70">
        <v>223719090</v>
      </c>
      <c r="H2367" s="74" t="s">
        <v>27522</v>
      </c>
      <c r="I2367" s="74" t="s">
        <v>27523</v>
      </c>
      <c r="J2367" s="70">
        <v>7630437</v>
      </c>
      <c r="K2367" s="70" t="s">
        <v>27524</v>
      </c>
      <c r="L2367" s="70">
        <v>10</v>
      </c>
      <c r="M2367" s="70">
        <v>2000</v>
      </c>
      <c r="N2367" s="70" t="s">
        <v>27525</v>
      </c>
      <c r="O2367" s="70" t="s">
        <v>4456</v>
      </c>
    </row>
    <row r="2368" spans="1:17" s="70" customFormat="1" ht="24" x14ac:dyDescent="0.3">
      <c r="A2368" s="70" t="s">
        <v>10456</v>
      </c>
      <c r="B2368" s="70" t="s">
        <v>3897</v>
      </c>
      <c r="C2368" s="70">
        <v>465</v>
      </c>
      <c r="D2368" s="70" t="s">
        <v>27526</v>
      </c>
      <c r="E2368" s="70" t="s">
        <v>15595</v>
      </c>
      <c r="F2368" s="70" t="s">
        <v>27527</v>
      </c>
      <c r="H2368" s="74" t="s">
        <v>27528</v>
      </c>
      <c r="I2368" s="74" t="s">
        <v>27529</v>
      </c>
      <c r="J2368" s="70">
        <v>7630440</v>
      </c>
      <c r="K2368" s="70" t="s">
        <v>27530</v>
      </c>
      <c r="L2368" s="70">
        <v>3</v>
      </c>
      <c r="M2368" s="70">
        <v>1992</v>
      </c>
      <c r="N2368" s="70" t="s">
        <v>27531</v>
      </c>
      <c r="O2368" s="70" t="s">
        <v>4456</v>
      </c>
    </row>
    <row r="2369" spans="1:17" s="70" customFormat="1" x14ac:dyDescent="0.3">
      <c r="A2369" s="70" t="s">
        <v>10457</v>
      </c>
      <c r="B2369" s="70" t="s">
        <v>3898</v>
      </c>
      <c r="C2369" s="70">
        <v>465</v>
      </c>
      <c r="D2369" s="70" t="s">
        <v>27532</v>
      </c>
      <c r="E2369" s="70" t="s">
        <v>15595</v>
      </c>
      <c r="F2369" s="70" t="s">
        <v>27533</v>
      </c>
      <c r="H2369" s="74" t="s">
        <v>27534</v>
      </c>
      <c r="I2369" s="74" t="s">
        <v>27535</v>
      </c>
      <c r="J2369" s="70">
        <v>7630440</v>
      </c>
      <c r="K2369" s="70" t="s">
        <v>27536</v>
      </c>
      <c r="L2369" s="70">
        <v>3</v>
      </c>
      <c r="M2369" s="70">
        <v>1999</v>
      </c>
      <c r="N2369" s="70" t="s">
        <v>27525</v>
      </c>
      <c r="O2369" s="70" t="s">
        <v>4456</v>
      </c>
    </row>
    <row r="2370" spans="1:17" s="70" customFormat="1" ht="24" x14ac:dyDescent="0.3">
      <c r="A2370" s="70" t="s">
        <v>10458</v>
      </c>
      <c r="B2370" s="70" t="s">
        <v>3899</v>
      </c>
      <c r="C2370" s="70">
        <v>465</v>
      </c>
      <c r="D2370" s="70" t="s">
        <v>27537</v>
      </c>
      <c r="E2370" s="70" t="s">
        <v>15595</v>
      </c>
      <c r="F2370" s="70" t="s">
        <v>27538</v>
      </c>
      <c r="H2370" s="74" t="s">
        <v>27539</v>
      </c>
      <c r="I2370" s="74" t="s">
        <v>27540</v>
      </c>
      <c r="J2370" s="70">
        <v>7630440</v>
      </c>
      <c r="K2370" s="70" t="s">
        <v>27541</v>
      </c>
      <c r="N2370" s="70" t="s">
        <v>27525</v>
      </c>
      <c r="O2370" s="70" t="s">
        <v>4456</v>
      </c>
    </row>
    <row r="2371" spans="1:17" s="70" customFormat="1" ht="12" x14ac:dyDescent="0.3">
      <c r="A2371" s="70" t="s">
        <v>10459</v>
      </c>
      <c r="B2371" s="70" t="s">
        <v>3900</v>
      </c>
      <c r="H2371" s="75"/>
      <c r="I2371" s="75"/>
    </row>
    <row r="2372" spans="1:17" s="70" customFormat="1" x14ac:dyDescent="0.3">
      <c r="A2372" s="70" t="s">
        <v>12406</v>
      </c>
      <c r="B2372" s="70" t="s">
        <v>27542</v>
      </c>
      <c r="C2372" s="70">
        <v>466</v>
      </c>
      <c r="D2372" s="70" t="s">
        <v>27547</v>
      </c>
      <c r="E2372" s="70" t="s">
        <v>16511</v>
      </c>
      <c r="F2372" s="70" t="s">
        <v>27548</v>
      </c>
      <c r="I2372" s="74" t="s">
        <v>27549</v>
      </c>
      <c r="K2372" s="70" t="s">
        <v>27550</v>
      </c>
      <c r="L2372" s="70">
        <v>100</v>
      </c>
      <c r="M2372" s="70">
        <v>1980</v>
      </c>
      <c r="N2372" s="70" t="s">
        <v>15536</v>
      </c>
      <c r="O2372" s="70" t="s">
        <v>16511</v>
      </c>
    </row>
    <row r="2373" spans="1:17" s="70" customFormat="1" ht="24" x14ac:dyDescent="0.3">
      <c r="A2373" s="70" t="s">
        <v>11338</v>
      </c>
      <c r="B2373" s="70" t="s">
        <v>4907</v>
      </c>
      <c r="C2373" s="70">
        <v>466</v>
      </c>
      <c r="D2373" s="70" t="s">
        <v>27551</v>
      </c>
      <c r="E2373" s="70" t="s">
        <v>15129</v>
      </c>
      <c r="F2373" s="70" t="s">
        <v>27552</v>
      </c>
      <c r="H2373" s="74" t="s">
        <v>27553</v>
      </c>
      <c r="I2373" s="74" t="s">
        <v>27554</v>
      </c>
      <c r="K2373" s="70" t="s">
        <v>27555</v>
      </c>
      <c r="L2373" s="70">
        <v>20</v>
      </c>
      <c r="M2373" s="70">
        <v>1968</v>
      </c>
      <c r="N2373" s="70" t="s">
        <v>27556</v>
      </c>
      <c r="O2373" s="70" t="s">
        <v>4456</v>
      </c>
    </row>
    <row r="2374" spans="1:17" s="70" customFormat="1" ht="24" x14ac:dyDescent="0.3">
      <c r="A2374" s="70" t="s">
        <v>11526</v>
      </c>
      <c r="B2374" s="70" t="s">
        <v>5111</v>
      </c>
      <c r="C2374" s="70">
        <v>466</v>
      </c>
      <c r="D2374" s="70" t="s">
        <v>27557</v>
      </c>
      <c r="E2374" s="70" t="s">
        <v>4456</v>
      </c>
      <c r="F2374" s="70" t="s">
        <v>27558</v>
      </c>
      <c r="H2374" s="74" t="s">
        <v>27559</v>
      </c>
      <c r="I2374" s="74" t="s">
        <v>27560</v>
      </c>
      <c r="K2374" s="70" t="s">
        <v>27561</v>
      </c>
      <c r="M2374" s="70">
        <v>1970</v>
      </c>
      <c r="N2374" s="70" t="s">
        <v>27562</v>
      </c>
      <c r="O2374" s="70" t="s">
        <v>4456</v>
      </c>
    </row>
    <row r="2375" spans="1:17" s="70" customFormat="1" ht="24" x14ac:dyDescent="0.3">
      <c r="A2375" s="70" t="s">
        <v>10773</v>
      </c>
      <c r="B2375" s="70" t="s">
        <v>4264</v>
      </c>
      <c r="C2375" s="70">
        <v>466</v>
      </c>
      <c r="D2375" s="70" t="s">
        <v>27563</v>
      </c>
      <c r="E2375" s="70" t="s">
        <v>9151</v>
      </c>
      <c r="F2375" s="70">
        <v>228982200</v>
      </c>
      <c r="I2375" s="74" t="s">
        <v>27564</v>
      </c>
      <c r="K2375" s="70" t="s">
        <v>27565</v>
      </c>
      <c r="L2375" s="70">
        <v>400</v>
      </c>
      <c r="M2375" s="70">
        <v>1995</v>
      </c>
      <c r="N2375" s="70" t="s">
        <v>27566</v>
      </c>
      <c r="O2375" s="70" t="s">
        <v>4456</v>
      </c>
    </row>
    <row r="2376" spans="1:17" s="70" customFormat="1" ht="24" x14ac:dyDescent="0.3">
      <c r="A2376" s="70" t="s">
        <v>11693</v>
      </c>
      <c r="B2376" s="70" t="s">
        <v>5297</v>
      </c>
      <c r="C2376" s="70">
        <v>466</v>
      </c>
      <c r="D2376" s="70" t="s">
        <v>27567</v>
      </c>
      <c r="E2376" s="70" t="s">
        <v>15462</v>
      </c>
      <c r="F2376" s="70" t="s">
        <v>27568</v>
      </c>
      <c r="H2376" s="74" t="s">
        <v>27569</v>
      </c>
      <c r="J2376" s="70">
        <v>9260067</v>
      </c>
      <c r="K2376" s="70" t="s">
        <v>27570</v>
      </c>
      <c r="L2376" s="70">
        <v>7</v>
      </c>
      <c r="M2376" s="70">
        <v>1986</v>
      </c>
      <c r="N2376" s="70" t="s">
        <v>27571</v>
      </c>
      <c r="O2376" s="70" t="s">
        <v>4456</v>
      </c>
    </row>
    <row r="2377" spans="1:17" s="70" customFormat="1" x14ac:dyDescent="0.3">
      <c r="A2377" s="70" t="s">
        <v>9815</v>
      </c>
      <c r="B2377" s="70" t="s">
        <v>3164</v>
      </c>
      <c r="C2377" s="70">
        <v>466</v>
      </c>
      <c r="D2377" s="70" t="s">
        <v>27572</v>
      </c>
      <c r="E2377" s="70" t="s">
        <v>9151</v>
      </c>
      <c r="F2377" s="70">
        <v>223659120</v>
      </c>
      <c r="H2377" s="74" t="s">
        <v>27573</v>
      </c>
      <c r="I2377" s="74" t="s">
        <v>27574</v>
      </c>
      <c r="J2377" s="70">
        <v>7500026</v>
      </c>
      <c r="K2377" s="70" t="s">
        <v>27575</v>
      </c>
      <c r="L2377" s="70">
        <v>100</v>
      </c>
      <c r="M2377" s="70">
        <v>1987</v>
      </c>
      <c r="N2377" s="70" t="s">
        <v>21987</v>
      </c>
      <c r="O2377" s="70" t="s">
        <v>4456</v>
      </c>
    </row>
    <row r="2378" spans="1:17" s="70" customFormat="1" x14ac:dyDescent="0.3">
      <c r="A2378" s="70" t="s">
        <v>9533</v>
      </c>
      <c r="B2378" s="70" t="s">
        <v>27583</v>
      </c>
      <c r="C2378" s="70">
        <v>466</v>
      </c>
      <c r="D2378" s="70" t="s">
        <v>27576</v>
      </c>
      <c r="E2378" s="70" t="s">
        <v>15152</v>
      </c>
      <c r="F2378" s="70" t="s">
        <v>27577</v>
      </c>
      <c r="G2378" s="70" t="s">
        <v>27578</v>
      </c>
      <c r="H2378" s="74" t="s">
        <v>27579</v>
      </c>
      <c r="I2378" s="74" t="s">
        <v>27580</v>
      </c>
      <c r="K2378" s="70" t="s">
        <v>27581</v>
      </c>
      <c r="L2378" s="70">
        <v>70</v>
      </c>
      <c r="M2378" s="70">
        <v>1982</v>
      </c>
      <c r="N2378" s="70" t="s">
        <v>27582</v>
      </c>
      <c r="O2378" s="70" t="s">
        <v>15152</v>
      </c>
      <c r="P2378" s="70" t="s">
        <v>15697</v>
      </c>
      <c r="Q2378" s="70" t="s">
        <v>4460</v>
      </c>
    </row>
    <row r="2379" spans="1:17" s="70" customFormat="1" ht="24" x14ac:dyDescent="0.3">
      <c r="A2379" s="70" t="s">
        <v>13529</v>
      </c>
      <c r="B2379" s="70" t="s">
        <v>7461</v>
      </c>
      <c r="C2379" s="70">
        <v>466</v>
      </c>
      <c r="D2379" s="70" t="s">
        <v>27584</v>
      </c>
      <c r="E2379" s="70" t="s">
        <v>9179</v>
      </c>
      <c r="F2379" s="70" t="s">
        <v>27585</v>
      </c>
      <c r="H2379" s="74" t="s">
        <v>27586</v>
      </c>
      <c r="K2379" s="70" t="s">
        <v>27587</v>
      </c>
      <c r="N2379" s="70" t="s">
        <v>27588</v>
      </c>
      <c r="O2379" s="70" t="s">
        <v>4456</v>
      </c>
    </row>
    <row r="2380" spans="1:17" s="70" customFormat="1" x14ac:dyDescent="0.3">
      <c r="A2380" s="70" t="s">
        <v>11714</v>
      </c>
      <c r="B2380" s="70" t="s">
        <v>5322</v>
      </c>
      <c r="C2380" s="70">
        <v>467</v>
      </c>
      <c r="D2380" s="70" t="s">
        <v>27589</v>
      </c>
      <c r="E2380" s="70" t="s">
        <v>15178</v>
      </c>
      <c r="F2380" s="70">
        <v>228565600</v>
      </c>
      <c r="H2380" s="74" t="s">
        <v>27590</v>
      </c>
      <c r="I2380" s="70" t="s">
        <v>27591</v>
      </c>
      <c r="K2380" s="70" t="s">
        <v>27592</v>
      </c>
      <c r="L2380" s="70">
        <v>25</v>
      </c>
      <c r="N2380" s="70" t="s">
        <v>27593</v>
      </c>
      <c r="O2380" s="70" t="s">
        <v>4456</v>
      </c>
    </row>
    <row r="2381" spans="1:17" s="70" customFormat="1" ht="36" x14ac:dyDescent="0.3">
      <c r="A2381" s="70" t="s">
        <v>11145</v>
      </c>
      <c r="B2381" s="70" t="s">
        <v>4694</v>
      </c>
      <c r="C2381" s="70">
        <v>467</v>
      </c>
      <c r="D2381" s="70" t="s">
        <v>27594</v>
      </c>
      <c r="E2381" s="70" t="s">
        <v>15197</v>
      </c>
      <c r="F2381" s="70">
        <v>225828000</v>
      </c>
      <c r="H2381" s="74" t="s">
        <v>27595</v>
      </c>
      <c r="I2381" s="70" t="s">
        <v>27596</v>
      </c>
      <c r="K2381" s="70" t="s">
        <v>27597</v>
      </c>
      <c r="L2381" s="70">
        <v>220</v>
      </c>
      <c r="N2381" s="70" t="s">
        <v>27598</v>
      </c>
      <c r="O2381" s="70" t="s">
        <v>4456</v>
      </c>
      <c r="P2381" s="70" t="s">
        <v>17195</v>
      </c>
      <c r="Q2381" s="70" t="s">
        <v>27599</v>
      </c>
    </row>
    <row r="2382" spans="1:17" s="70" customFormat="1" x14ac:dyDescent="0.3">
      <c r="A2382" s="70" t="s">
        <v>10096</v>
      </c>
      <c r="B2382" s="70" t="s">
        <v>3491</v>
      </c>
      <c r="C2382" s="70">
        <v>467</v>
      </c>
      <c r="D2382" s="70" t="s">
        <v>27600</v>
      </c>
      <c r="E2382" s="70" t="s">
        <v>9225</v>
      </c>
      <c r="F2382" s="70">
        <v>224229500</v>
      </c>
      <c r="I2382" s="74" t="s">
        <v>27601</v>
      </c>
      <c r="K2382" s="70" t="s">
        <v>27603</v>
      </c>
      <c r="L2382" s="70">
        <v>215</v>
      </c>
      <c r="M2382" s="70">
        <v>1947</v>
      </c>
      <c r="N2382" s="70" t="s">
        <v>27604</v>
      </c>
      <c r="O2382" s="70" t="s">
        <v>4456</v>
      </c>
      <c r="P2382" s="70" t="s">
        <v>15884</v>
      </c>
      <c r="Q2382" s="70" t="s">
        <v>9229</v>
      </c>
    </row>
    <row r="2383" spans="1:17" s="70" customFormat="1" x14ac:dyDescent="0.3">
      <c r="A2383" s="70" t="s">
        <v>12172</v>
      </c>
      <c r="B2383" s="70" t="s">
        <v>27605</v>
      </c>
      <c r="C2383" s="70">
        <v>467</v>
      </c>
      <c r="D2383" s="70" t="s">
        <v>27606</v>
      </c>
      <c r="E2383" s="70" t="s">
        <v>15428</v>
      </c>
      <c r="F2383" s="70" t="s">
        <v>27607</v>
      </c>
      <c r="H2383" s="74" t="s">
        <v>27608</v>
      </c>
      <c r="I2383" s="74" t="s">
        <v>27609</v>
      </c>
      <c r="K2383" s="70" t="s">
        <v>27610</v>
      </c>
      <c r="L2383" s="70">
        <v>133</v>
      </c>
      <c r="M2383" s="70">
        <v>1998</v>
      </c>
      <c r="N2383" s="70" t="s">
        <v>27611</v>
      </c>
      <c r="O2383" s="70" t="s">
        <v>15428</v>
      </c>
    </row>
    <row r="2384" spans="1:17" s="70" customFormat="1" ht="24" x14ac:dyDescent="0.3">
      <c r="A2384" s="70" t="s">
        <v>12171</v>
      </c>
      <c r="B2384" s="70" t="s">
        <v>5845</v>
      </c>
      <c r="C2384" s="70">
        <v>467</v>
      </c>
      <c r="D2384" s="70" t="s">
        <v>25508</v>
      </c>
      <c r="E2384" s="70" t="s">
        <v>4456</v>
      </c>
      <c r="F2384" s="70" t="s">
        <v>27612</v>
      </c>
      <c r="H2384" s="74" t="s">
        <v>27613</v>
      </c>
      <c r="I2384" s="70" t="s">
        <v>27614</v>
      </c>
      <c r="K2384" s="70" t="s">
        <v>27615</v>
      </c>
      <c r="L2384" s="70">
        <v>819</v>
      </c>
      <c r="M2384" s="70">
        <v>1989</v>
      </c>
      <c r="N2384" s="70" t="s">
        <v>27616</v>
      </c>
      <c r="O2384" s="70" t="s">
        <v>4456</v>
      </c>
    </row>
    <row r="2385" spans="1:17" s="70" customFormat="1" x14ac:dyDescent="0.3">
      <c r="A2385" s="70" t="s">
        <v>13074</v>
      </c>
      <c r="B2385" s="70" t="s">
        <v>6966</v>
      </c>
      <c r="C2385" s="70">
        <v>467</v>
      </c>
      <c r="D2385" s="70" t="s">
        <v>27617</v>
      </c>
      <c r="E2385" s="70" t="s">
        <v>9179</v>
      </c>
      <c r="F2385" s="70">
        <v>223283200</v>
      </c>
      <c r="H2385" s="74" t="s">
        <v>27618</v>
      </c>
      <c r="I2385" s="74" t="s">
        <v>27602</v>
      </c>
      <c r="J2385" s="70">
        <v>7550183</v>
      </c>
      <c r="K2385" s="70" t="s">
        <v>27619</v>
      </c>
      <c r="L2385" s="70">
        <v>50</v>
      </c>
      <c r="M2385" s="70">
        <v>1992</v>
      </c>
      <c r="N2385" s="70" t="s">
        <v>27620</v>
      </c>
      <c r="O2385" s="70" t="s">
        <v>4456</v>
      </c>
    </row>
    <row r="2386" spans="1:17" s="70" customFormat="1" ht="24" x14ac:dyDescent="0.3">
      <c r="A2386" s="70" t="s">
        <v>12177</v>
      </c>
      <c r="B2386" s="70" t="s">
        <v>5852</v>
      </c>
      <c r="C2386" s="70">
        <v>467</v>
      </c>
      <c r="D2386" s="70" t="s">
        <v>27621</v>
      </c>
      <c r="E2386" s="70" t="s">
        <v>15415</v>
      </c>
      <c r="F2386" s="70">
        <v>223665960</v>
      </c>
      <c r="G2386" s="70" t="s">
        <v>27622</v>
      </c>
      <c r="H2386" s="74" t="s">
        <v>27623</v>
      </c>
      <c r="J2386" s="70">
        <v>8060096</v>
      </c>
      <c r="K2386" s="70" t="s">
        <v>27624</v>
      </c>
      <c r="M2386" s="70">
        <v>1995</v>
      </c>
      <c r="N2386" s="70" t="s">
        <v>27625</v>
      </c>
      <c r="O2386" s="70" t="s">
        <v>4456</v>
      </c>
      <c r="P2386" s="70" t="s">
        <v>25544</v>
      </c>
      <c r="Q2386" s="70" t="s">
        <v>17814</v>
      </c>
    </row>
    <row r="2387" spans="1:17" s="70" customFormat="1" x14ac:dyDescent="0.3">
      <c r="A2387" s="70" t="s">
        <v>13154</v>
      </c>
      <c r="B2387" s="70" t="s">
        <v>7058</v>
      </c>
      <c r="C2387" s="70">
        <v>468</v>
      </c>
      <c r="D2387" s="70" t="s">
        <v>27667</v>
      </c>
      <c r="E2387" s="70" t="s">
        <v>15595</v>
      </c>
      <c r="F2387" s="70">
        <v>223526000</v>
      </c>
      <c r="H2387" s="74" t="s">
        <v>27668</v>
      </c>
      <c r="I2387" s="74" t="s">
        <v>27669</v>
      </c>
      <c r="K2387" s="70" t="s">
        <v>27670</v>
      </c>
      <c r="L2387" s="70">
        <v>6</v>
      </c>
      <c r="M2387" s="70">
        <v>2017</v>
      </c>
      <c r="N2387" s="70" t="s">
        <v>23472</v>
      </c>
      <c r="O2387" s="70" t="s">
        <v>4456</v>
      </c>
    </row>
    <row r="2388" spans="1:17" s="70" customFormat="1" ht="24" x14ac:dyDescent="0.3">
      <c r="A2388" s="70" t="s">
        <v>14380</v>
      </c>
      <c r="B2388" s="70" t="s">
        <v>27662</v>
      </c>
      <c r="C2388" s="70">
        <v>468</v>
      </c>
      <c r="D2388" s="70" t="s">
        <v>27663</v>
      </c>
      <c r="E2388" s="70" t="s">
        <v>15266</v>
      </c>
      <c r="F2388" s="70">
        <v>227875500</v>
      </c>
      <c r="H2388" s="74" t="s">
        <v>27664</v>
      </c>
      <c r="I2388" s="74" t="s">
        <v>27665</v>
      </c>
      <c r="K2388" s="70" t="s">
        <v>27666</v>
      </c>
      <c r="L2388" s="70">
        <v>3900</v>
      </c>
      <c r="M2388" s="70">
        <v>1983</v>
      </c>
      <c r="N2388" s="70" t="s">
        <v>17046</v>
      </c>
      <c r="O2388" s="70" t="s">
        <v>4456</v>
      </c>
      <c r="P2388" s="70" t="s">
        <v>15884</v>
      </c>
      <c r="Q2388" s="70" t="s">
        <v>16633</v>
      </c>
    </row>
    <row r="2389" spans="1:17" s="70" customFormat="1" x14ac:dyDescent="0.3">
      <c r="A2389" s="70" t="s">
        <v>10459</v>
      </c>
      <c r="B2389" s="70" t="s">
        <v>3900</v>
      </c>
      <c r="C2389" s="70">
        <v>466</v>
      </c>
      <c r="D2389" s="70" t="s">
        <v>27543</v>
      </c>
      <c r="E2389" s="70" t="s">
        <v>15595</v>
      </c>
      <c r="F2389" s="70">
        <v>229536210</v>
      </c>
      <c r="H2389" s="74" t="s">
        <v>27544</v>
      </c>
      <c r="I2389" s="74" t="s">
        <v>27545</v>
      </c>
      <c r="K2389" s="70" t="s">
        <v>27546</v>
      </c>
      <c r="L2389" s="70">
        <v>10</v>
      </c>
      <c r="M2389" s="70">
        <v>2001</v>
      </c>
      <c r="N2389" s="70" t="s">
        <v>27525</v>
      </c>
      <c r="O2389" s="70" t="s">
        <v>4456</v>
      </c>
    </row>
    <row r="2390" spans="1:17" s="70" customFormat="1" ht="24" x14ac:dyDescent="0.3">
      <c r="A2390" s="70" t="s">
        <v>12173</v>
      </c>
      <c r="B2390" s="70" t="s">
        <v>27627</v>
      </c>
      <c r="C2390" s="70">
        <v>468</v>
      </c>
      <c r="D2390" s="70" t="s">
        <v>27636</v>
      </c>
      <c r="E2390" s="70" t="s">
        <v>15327</v>
      </c>
      <c r="F2390" s="70" t="s">
        <v>27637</v>
      </c>
      <c r="H2390" s="74" t="s">
        <v>27638</v>
      </c>
      <c r="I2390" s="74" t="s">
        <v>27639</v>
      </c>
      <c r="J2390" s="70">
        <v>2552817</v>
      </c>
      <c r="K2390" s="70" t="s">
        <v>27640</v>
      </c>
      <c r="L2390" s="70">
        <v>160</v>
      </c>
      <c r="M2390" s="70">
        <v>1853</v>
      </c>
      <c r="N2390" s="70" t="s">
        <v>1245</v>
      </c>
      <c r="O2390" s="70" t="s">
        <v>15327</v>
      </c>
    </row>
    <row r="2391" spans="1:17" s="70" customFormat="1" ht="24" x14ac:dyDescent="0.3">
      <c r="A2391" s="70" t="s">
        <v>13730</v>
      </c>
      <c r="B2391" s="70" t="s">
        <v>27626</v>
      </c>
      <c r="C2391" s="70">
        <v>468</v>
      </c>
      <c r="D2391" s="70" t="s">
        <v>27629</v>
      </c>
      <c r="E2391" s="70" t="s">
        <v>15901</v>
      </c>
      <c r="F2391" s="70" t="s">
        <v>27630</v>
      </c>
      <c r="G2391" s="70" t="s">
        <v>27631</v>
      </c>
      <c r="H2391" s="74" t="s">
        <v>27632</v>
      </c>
      <c r="I2391" s="74" t="s">
        <v>27633</v>
      </c>
      <c r="K2391" s="70" t="s">
        <v>27634</v>
      </c>
      <c r="L2391" s="70">
        <v>30</v>
      </c>
      <c r="M2391" s="70">
        <v>1974</v>
      </c>
      <c r="N2391" s="70" t="s">
        <v>27635</v>
      </c>
      <c r="O2391" s="70" t="s">
        <v>15901</v>
      </c>
    </row>
    <row r="2392" spans="1:17" s="70" customFormat="1" ht="24" x14ac:dyDescent="0.3">
      <c r="A2392" s="70" t="s">
        <v>9740</v>
      </c>
      <c r="B2392" s="70" t="s">
        <v>3079</v>
      </c>
      <c r="C2392" s="70">
        <v>468</v>
      </c>
      <c r="D2392" s="70" t="s">
        <v>27641</v>
      </c>
      <c r="E2392" s="70" t="s">
        <v>9256</v>
      </c>
      <c r="F2392" s="70">
        <v>228103800</v>
      </c>
      <c r="H2392" s="74" t="s">
        <v>27642</v>
      </c>
      <c r="I2392" s="74" t="s">
        <v>27643</v>
      </c>
      <c r="J2392" s="70">
        <v>9061163</v>
      </c>
      <c r="K2392" s="70" t="s">
        <v>27644</v>
      </c>
      <c r="L2392" s="70">
        <v>600</v>
      </c>
      <c r="N2392" s="70" t="s">
        <v>27645</v>
      </c>
      <c r="O2392" s="70" t="s">
        <v>4456</v>
      </c>
    </row>
    <row r="2393" spans="1:17" s="70" customFormat="1" x14ac:dyDescent="0.3">
      <c r="A2393" s="70" t="s">
        <v>13133</v>
      </c>
      <c r="B2393" s="70" t="s">
        <v>7033</v>
      </c>
      <c r="C2393" s="70">
        <v>468</v>
      </c>
      <c r="D2393" s="70" t="s">
        <v>27646</v>
      </c>
      <c r="E2393" s="70" t="s">
        <v>9151</v>
      </c>
      <c r="F2393" s="70">
        <v>224908000</v>
      </c>
      <c r="I2393" s="74" t="s">
        <v>27647</v>
      </c>
      <c r="K2393" s="70" t="s">
        <v>27648</v>
      </c>
      <c r="L2393" s="70">
        <v>27</v>
      </c>
      <c r="N2393" s="70" t="s">
        <v>27649</v>
      </c>
      <c r="O2393" s="70" t="s">
        <v>4456</v>
      </c>
    </row>
    <row r="2394" spans="1:17" s="70" customFormat="1" x14ac:dyDescent="0.3">
      <c r="A2394" s="70" t="s">
        <v>12768</v>
      </c>
      <c r="B2394" s="70" t="s">
        <v>27628</v>
      </c>
      <c r="C2394" s="70">
        <v>468</v>
      </c>
      <c r="D2394" s="70" t="s">
        <v>27650</v>
      </c>
      <c r="E2394" s="70" t="s">
        <v>15770</v>
      </c>
      <c r="F2394" s="70" t="s">
        <v>27651</v>
      </c>
      <c r="H2394" s="70" t="s">
        <v>27652</v>
      </c>
      <c r="I2394" s="74" t="s">
        <v>27653</v>
      </c>
      <c r="K2394" s="70" t="s">
        <v>27654</v>
      </c>
      <c r="L2394" s="70">
        <v>83</v>
      </c>
      <c r="M2394" s="70">
        <v>1993</v>
      </c>
      <c r="N2394" s="70" t="s">
        <v>27655</v>
      </c>
      <c r="O2394" s="70" t="s">
        <v>15770</v>
      </c>
      <c r="P2394" s="70" t="s">
        <v>15884</v>
      </c>
      <c r="Q2394" s="70" t="s">
        <v>9229</v>
      </c>
    </row>
    <row r="2395" spans="1:17" s="70" customFormat="1" x14ac:dyDescent="0.3">
      <c r="A2395" s="70" t="s">
        <v>10727</v>
      </c>
      <c r="B2395" s="70" t="s">
        <v>4212</v>
      </c>
      <c r="C2395" s="70">
        <v>468</v>
      </c>
      <c r="D2395" s="70" t="s">
        <v>27656</v>
      </c>
      <c r="E2395" s="70" t="s">
        <v>9267</v>
      </c>
      <c r="F2395" s="70">
        <v>224842300</v>
      </c>
      <c r="H2395" s="74" t="s">
        <v>27657</v>
      </c>
      <c r="I2395" s="70" t="s">
        <v>27658</v>
      </c>
      <c r="K2395" s="70" t="s">
        <v>27659</v>
      </c>
      <c r="L2395" s="70">
        <v>20</v>
      </c>
      <c r="M2395" s="70">
        <v>1855</v>
      </c>
      <c r="N2395" s="70" t="s">
        <v>27660</v>
      </c>
      <c r="O2395" s="70" t="s">
        <v>4456</v>
      </c>
      <c r="P2395" s="70" t="s">
        <v>15884</v>
      </c>
      <c r="Q2395" s="70" t="s">
        <v>27661</v>
      </c>
    </row>
    <row r="2396" spans="1:17" s="70" customFormat="1" ht="24" x14ac:dyDescent="0.3">
      <c r="A2396" s="70" t="s">
        <v>11735</v>
      </c>
      <c r="B2396" s="70" t="s">
        <v>5346</v>
      </c>
      <c r="C2396" s="70">
        <v>469</v>
      </c>
      <c r="D2396" s="70" t="s">
        <v>27671</v>
      </c>
      <c r="E2396" s="70" t="s">
        <v>15197</v>
      </c>
      <c r="F2396" s="70">
        <v>227191600</v>
      </c>
      <c r="H2396" s="74" t="s">
        <v>27672</v>
      </c>
      <c r="I2396" s="74" t="s">
        <v>27673</v>
      </c>
      <c r="J2396" s="70">
        <v>8730621</v>
      </c>
      <c r="K2396" s="70" t="s">
        <v>27674</v>
      </c>
      <c r="L2396" s="70">
        <v>22</v>
      </c>
      <c r="M2396" s="70">
        <v>1989</v>
      </c>
      <c r="N2396" s="70" t="s">
        <v>27675</v>
      </c>
      <c r="O2396" s="70" t="s">
        <v>4456</v>
      </c>
    </row>
    <row r="2397" spans="1:17" s="70" customFormat="1" x14ac:dyDescent="0.3">
      <c r="A2397" s="70" t="s">
        <v>11614</v>
      </c>
      <c r="B2397" s="70" t="s">
        <v>5205</v>
      </c>
      <c r="C2397" s="70">
        <v>469</v>
      </c>
      <c r="D2397" s="70" t="s">
        <v>27676</v>
      </c>
      <c r="E2397" s="70" t="s">
        <v>15197</v>
      </c>
      <c r="F2397" s="70">
        <v>226540400</v>
      </c>
      <c r="I2397" s="74" t="s">
        <v>27677</v>
      </c>
      <c r="J2397" s="70">
        <v>8730609</v>
      </c>
      <c r="K2397" s="70" t="s">
        <v>27678</v>
      </c>
      <c r="L2397" s="70">
        <v>70</v>
      </c>
      <c r="M2397" s="70">
        <v>1997</v>
      </c>
      <c r="N2397" s="70" t="s">
        <v>27679</v>
      </c>
      <c r="O2397" s="70" t="s">
        <v>4456</v>
      </c>
    </row>
    <row r="2398" spans="1:17" s="70" customFormat="1" x14ac:dyDescent="0.3">
      <c r="A2398" s="70" t="s">
        <v>13551</v>
      </c>
      <c r="B2398" s="70" t="s">
        <v>7484</v>
      </c>
      <c r="C2398" s="70">
        <v>469</v>
      </c>
      <c r="D2398" s="70" t="s">
        <v>27680</v>
      </c>
      <c r="E2398" s="70" t="s">
        <v>15178</v>
      </c>
      <c r="F2398" s="70">
        <v>224069380</v>
      </c>
      <c r="H2398" s="74" t="s">
        <v>27681</v>
      </c>
      <c r="K2398" s="70" t="s">
        <v>27682</v>
      </c>
      <c r="L2398" s="70">
        <v>10</v>
      </c>
      <c r="N2398" s="70" t="s">
        <v>1580</v>
      </c>
      <c r="O2398" s="70" t="s">
        <v>4456</v>
      </c>
    </row>
    <row r="2399" spans="1:17" s="70" customFormat="1" x14ac:dyDescent="0.3">
      <c r="A2399" s="70" t="s">
        <v>9903</v>
      </c>
      <c r="B2399" s="70" t="s">
        <v>3268</v>
      </c>
      <c r="C2399" s="70">
        <v>469</v>
      </c>
      <c r="D2399" s="70" t="s">
        <v>27683</v>
      </c>
      <c r="E2399" s="70" t="s">
        <v>4456</v>
      </c>
      <c r="F2399" s="70">
        <v>223474200</v>
      </c>
      <c r="H2399" s="70" t="s">
        <v>27684</v>
      </c>
      <c r="I2399" s="74" t="s">
        <v>22623</v>
      </c>
      <c r="J2399" s="70">
        <v>8320250</v>
      </c>
      <c r="K2399" s="70" t="s">
        <v>27685</v>
      </c>
      <c r="L2399" s="70">
        <v>200</v>
      </c>
      <c r="M2399" s="70">
        <v>1988</v>
      </c>
      <c r="N2399" s="70" t="s">
        <v>27686</v>
      </c>
      <c r="O2399" s="70" t="s">
        <v>4456</v>
      </c>
    </row>
    <row r="2400" spans="1:17" s="70" customFormat="1" x14ac:dyDescent="0.3">
      <c r="A2400" s="70" t="s">
        <v>14190</v>
      </c>
      <c r="B2400" s="70" t="s">
        <v>8176</v>
      </c>
      <c r="C2400" s="70">
        <v>469</v>
      </c>
      <c r="D2400" s="70" t="s">
        <v>27687</v>
      </c>
      <c r="E2400" s="70" t="s">
        <v>9179</v>
      </c>
      <c r="F2400" s="70">
        <v>224273900</v>
      </c>
      <c r="H2400" s="70" t="s">
        <v>27688</v>
      </c>
      <c r="I2400" s="74" t="s">
        <v>27689</v>
      </c>
      <c r="K2400" s="70" t="s">
        <v>27690</v>
      </c>
      <c r="L2400" s="70">
        <v>6</v>
      </c>
      <c r="M2400" s="70">
        <v>1974</v>
      </c>
      <c r="N2400" s="70" t="s">
        <v>27691</v>
      </c>
      <c r="O2400" s="70" t="s">
        <v>4456</v>
      </c>
    </row>
    <row r="2401" spans="1:17" s="70" customFormat="1" x14ac:dyDescent="0.3">
      <c r="A2401" s="70" t="s">
        <v>12090</v>
      </c>
      <c r="B2401" s="70" t="s">
        <v>5758</v>
      </c>
      <c r="C2401" s="70">
        <v>469</v>
      </c>
      <c r="D2401" s="70" t="s">
        <v>27692</v>
      </c>
      <c r="E2401" s="70" t="s">
        <v>4456</v>
      </c>
      <c r="F2401" s="70">
        <v>225566693</v>
      </c>
      <c r="G2401" s="70">
        <v>225550701</v>
      </c>
      <c r="H2401" s="74" t="s">
        <v>27693</v>
      </c>
      <c r="I2401" s="74" t="s">
        <v>27694</v>
      </c>
      <c r="J2401" s="70">
        <v>8361161</v>
      </c>
      <c r="K2401" s="70" t="s">
        <v>27695</v>
      </c>
      <c r="L2401" s="70">
        <v>25</v>
      </c>
      <c r="M2401" s="70">
        <v>1958</v>
      </c>
      <c r="N2401" s="70" t="s">
        <v>27696</v>
      </c>
      <c r="O2401" s="70" t="s">
        <v>4456</v>
      </c>
    </row>
    <row r="2402" spans="1:17" s="70" customFormat="1" x14ac:dyDescent="0.3">
      <c r="A2402" s="70" t="s">
        <v>11898</v>
      </c>
      <c r="B2402" s="70" t="s">
        <v>5534</v>
      </c>
      <c r="C2402" s="70">
        <v>469</v>
      </c>
      <c r="D2402" s="70" t="s">
        <v>27701</v>
      </c>
      <c r="E2402" s="70" t="s">
        <v>15178</v>
      </c>
      <c r="F2402" s="70">
        <v>225703000</v>
      </c>
      <c r="G2402" s="70">
        <v>225703001</v>
      </c>
      <c r="H2402" s="74" t="s">
        <v>27697</v>
      </c>
      <c r="I2402" s="74" t="s">
        <v>27698</v>
      </c>
      <c r="J2402" s="70">
        <v>8580000</v>
      </c>
      <c r="K2402" s="70" t="s">
        <v>27699</v>
      </c>
      <c r="L2402" s="70">
        <v>37</v>
      </c>
      <c r="M2402" s="70">
        <v>1987</v>
      </c>
      <c r="N2402" s="70" t="s">
        <v>27700</v>
      </c>
      <c r="O2402" s="70" t="s">
        <v>4456</v>
      </c>
    </row>
    <row r="2403" spans="1:17" s="70" customFormat="1" ht="24" x14ac:dyDescent="0.3">
      <c r="A2403" s="70" t="s">
        <v>11658</v>
      </c>
      <c r="B2403" s="70" t="s">
        <v>5258</v>
      </c>
      <c r="C2403" s="70">
        <v>469</v>
      </c>
      <c r="D2403" s="70" t="s">
        <v>27702</v>
      </c>
      <c r="E2403" s="70" t="s">
        <v>9179</v>
      </c>
      <c r="F2403" s="70" t="s">
        <v>27703</v>
      </c>
      <c r="I2403" s="74" t="s">
        <v>27704</v>
      </c>
      <c r="K2403" s="70" t="s">
        <v>27705</v>
      </c>
      <c r="N2403" s="70" t="s">
        <v>27706</v>
      </c>
      <c r="O2403" s="70" t="s">
        <v>4456</v>
      </c>
    </row>
    <row r="2404" spans="1:17" s="70" customFormat="1" x14ac:dyDescent="0.3">
      <c r="A2404" s="70" t="s">
        <v>13003</v>
      </c>
      <c r="B2404" s="70" t="s">
        <v>6891</v>
      </c>
      <c r="C2404" s="70">
        <v>470</v>
      </c>
      <c r="D2404" s="70" t="s">
        <v>27707</v>
      </c>
      <c r="E2404" s="70" t="s">
        <v>15178</v>
      </c>
      <c r="F2404" s="70">
        <v>225206110</v>
      </c>
      <c r="I2404" s="74" t="s">
        <v>27708</v>
      </c>
      <c r="J2404" s="70">
        <v>8590628</v>
      </c>
      <c r="K2404" s="70" t="s">
        <v>27709</v>
      </c>
      <c r="L2404" s="70">
        <v>130</v>
      </c>
      <c r="M2404" s="70">
        <v>1974</v>
      </c>
      <c r="N2404" s="70" t="s">
        <v>27710</v>
      </c>
      <c r="O2404" s="70" t="s">
        <v>4456</v>
      </c>
      <c r="P2404" s="70" t="s">
        <v>18621</v>
      </c>
      <c r="Q2404" s="70" t="s">
        <v>8115</v>
      </c>
    </row>
    <row r="2405" spans="1:17" s="70" customFormat="1" x14ac:dyDescent="0.3">
      <c r="A2405" s="70" t="s">
        <v>11736</v>
      </c>
      <c r="B2405" s="70" t="s">
        <v>5347</v>
      </c>
      <c r="C2405" s="70">
        <v>470</v>
      </c>
      <c r="D2405" s="70" t="s">
        <v>27711</v>
      </c>
      <c r="E2405" s="70" t="s">
        <v>15197</v>
      </c>
      <c r="F2405" s="70">
        <v>229409000</v>
      </c>
      <c r="G2405" s="70">
        <v>229409099</v>
      </c>
      <c r="H2405" s="74" t="s">
        <v>27712</v>
      </c>
      <c r="I2405" s="74" t="s">
        <v>27713</v>
      </c>
      <c r="K2405" s="70" t="s">
        <v>27714</v>
      </c>
      <c r="L2405" s="70">
        <v>35</v>
      </c>
      <c r="N2405" s="70" t="s">
        <v>27715</v>
      </c>
      <c r="O2405" s="70" t="s">
        <v>4456</v>
      </c>
    </row>
    <row r="2406" spans="1:17" s="70" customFormat="1" ht="24" x14ac:dyDescent="0.3">
      <c r="A2406" s="70" t="s">
        <v>11319</v>
      </c>
      <c r="B2406" s="70" t="s">
        <v>4885</v>
      </c>
      <c r="C2406" s="70">
        <v>470</v>
      </c>
      <c r="D2406" s="70" t="s">
        <v>27716</v>
      </c>
      <c r="E2406" s="70" t="s">
        <v>15415</v>
      </c>
      <c r="F2406" s="70" t="s">
        <v>27717</v>
      </c>
      <c r="H2406" s="70" t="s">
        <v>27718</v>
      </c>
      <c r="I2406" s="74" t="s">
        <v>27719</v>
      </c>
      <c r="K2406" s="70" t="s">
        <v>27720</v>
      </c>
      <c r="L2406" s="70">
        <v>25</v>
      </c>
      <c r="M2406" s="70">
        <v>2005</v>
      </c>
      <c r="N2406" s="70" t="s">
        <v>27721</v>
      </c>
      <c r="O2406" s="70" t="s">
        <v>4456</v>
      </c>
    </row>
    <row r="2407" spans="1:17" s="70" customFormat="1" ht="24" x14ac:dyDescent="0.3">
      <c r="A2407" s="70" t="s">
        <v>11916</v>
      </c>
      <c r="B2407" s="70" t="s">
        <v>5553</v>
      </c>
      <c r="C2407" s="70">
        <v>470</v>
      </c>
      <c r="D2407" s="70" t="s">
        <v>27722</v>
      </c>
      <c r="E2407" s="70" t="s">
        <v>9151</v>
      </c>
      <c r="F2407" s="70">
        <v>224803600</v>
      </c>
      <c r="H2407" s="70" t="s">
        <v>27723</v>
      </c>
      <c r="I2407" s="74" t="s">
        <v>27724</v>
      </c>
      <c r="K2407" s="70" t="s">
        <v>27725</v>
      </c>
      <c r="L2407" s="70">
        <v>70</v>
      </c>
      <c r="N2407" s="70" t="s">
        <v>27726</v>
      </c>
      <c r="O2407" s="70" t="s">
        <v>4456</v>
      </c>
      <c r="P2407" s="70" t="s">
        <v>15884</v>
      </c>
      <c r="Q2407" s="70" t="s">
        <v>8115</v>
      </c>
    </row>
    <row r="2408" spans="1:17" s="70" customFormat="1" ht="24" x14ac:dyDescent="0.3">
      <c r="A2408" s="70" t="s">
        <v>9669</v>
      </c>
      <c r="B2408" s="70" t="s">
        <v>2988</v>
      </c>
      <c r="C2408" s="70">
        <v>470</v>
      </c>
      <c r="D2408" s="70" t="s">
        <v>27727</v>
      </c>
      <c r="E2408" s="70" t="s">
        <v>9179</v>
      </c>
      <c r="F2408" s="70">
        <v>222428563</v>
      </c>
      <c r="H2408" s="74" t="s">
        <v>27729</v>
      </c>
      <c r="I2408" s="74" t="s">
        <v>27728</v>
      </c>
      <c r="K2408" s="70" t="s">
        <v>27730</v>
      </c>
      <c r="L2408" s="70">
        <v>50</v>
      </c>
      <c r="M2408" s="70">
        <v>2004</v>
      </c>
      <c r="N2408" s="70" t="s">
        <v>27731</v>
      </c>
      <c r="O2408" s="70" t="s">
        <v>4456</v>
      </c>
    </row>
    <row r="2409" spans="1:17" s="70" customFormat="1" ht="36" x14ac:dyDescent="0.3">
      <c r="A2409" s="70" t="s">
        <v>9638</v>
      </c>
      <c r="B2409" s="70" t="s">
        <v>2948</v>
      </c>
      <c r="C2409" s="70">
        <v>470</v>
      </c>
      <c r="D2409" s="70" t="s">
        <v>27732</v>
      </c>
      <c r="E2409" s="70" t="s">
        <v>9151</v>
      </c>
      <c r="F2409" s="70">
        <v>228407200</v>
      </c>
      <c r="H2409" s="74" t="s">
        <v>27733</v>
      </c>
      <c r="I2409" s="74" t="s">
        <v>27734</v>
      </c>
      <c r="K2409" s="70" t="s">
        <v>27735</v>
      </c>
      <c r="L2409" s="70">
        <v>70</v>
      </c>
      <c r="M2409" s="70">
        <v>1981</v>
      </c>
      <c r="N2409" s="70" t="s">
        <v>27736</v>
      </c>
      <c r="O2409" s="70" t="s">
        <v>4456</v>
      </c>
      <c r="P2409" s="70" t="s">
        <v>19262</v>
      </c>
      <c r="Q2409" s="70" t="s">
        <v>16633</v>
      </c>
    </row>
    <row r="2410" spans="1:17" s="70" customFormat="1" ht="24" x14ac:dyDescent="0.3">
      <c r="A2410" s="70" t="s">
        <v>13252</v>
      </c>
      <c r="B2410" s="70" t="s">
        <v>7169</v>
      </c>
      <c r="C2410" s="70">
        <v>470</v>
      </c>
      <c r="D2410" s="70" t="s">
        <v>27737</v>
      </c>
      <c r="E2410" s="70" t="s">
        <v>15595</v>
      </c>
      <c r="F2410" s="70">
        <v>224503600</v>
      </c>
      <c r="H2410" s="74" t="s">
        <v>27738</v>
      </c>
      <c r="I2410" s="74" t="s">
        <v>27739</v>
      </c>
      <c r="K2410" s="70" t="s">
        <v>27740</v>
      </c>
      <c r="L2410" s="70">
        <v>200</v>
      </c>
      <c r="M2410" s="70">
        <v>1976</v>
      </c>
      <c r="N2410" s="70" t="s">
        <v>1502</v>
      </c>
      <c r="O2410" s="70" t="s">
        <v>4456</v>
      </c>
      <c r="P2410" s="70" t="s">
        <v>24653</v>
      </c>
      <c r="Q2410" s="70" t="s">
        <v>27741</v>
      </c>
    </row>
    <row r="2411" spans="1:17" s="70" customFormat="1" x14ac:dyDescent="0.3">
      <c r="A2411" s="70" t="s">
        <v>12492</v>
      </c>
      <c r="B2411" s="70" t="s">
        <v>6195</v>
      </c>
      <c r="C2411" s="70">
        <v>470</v>
      </c>
      <c r="D2411" s="70" t="s">
        <v>27742</v>
      </c>
      <c r="E2411" s="70" t="s">
        <v>9151</v>
      </c>
      <c r="F2411" s="70">
        <v>222355248</v>
      </c>
      <c r="H2411" s="74" t="s">
        <v>27743</v>
      </c>
      <c r="K2411" s="70" t="s">
        <v>27744</v>
      </c>
      <c r="L2411" s="70">
        <v>1</v>
      </c>
      <c r="M2411" s="70">
        <v>1982</v>
      </c>
      <c r="N2411" s="70" t="s">
        <v>27745</v>
      </c>
      <c r="O2411" s="70" t="s">
        <v>4456</v>
      </c>
    </row>
    <row r="2412" spans="1:17" s="70" customFormat="1" ht="24" x14ac:dyDescent="0.3">
      <c r="A2412" s="70" t="s">
        <v>14256</v>
      </c>
      <c r="B2412" s="70" t="s">
        <v>8257</v>
      </c>
      <c r="C2412" s="70">
        <v>471</v>
      </c>
      <c r="D2412" s="70" t="s">
        <v>27747</v>
      </c>
      <c r="E2412" s="70" t="s">
        <v>27748</v>
      </c>
      <c r="F2412" s="70" t="s">
        <v>27749</v>
      </c>
      <c r="H2412" s="74" t="s">
        <v>27750</v>
      </c>
      <c r="I2412" s="74" t="s">
        <v>27753</v>
      </c>
      <c r="K2412" s="70" t="s">
        <v>27754</v>
      </c>
      <c r="L2412" s="70">
        <v>12</v>
      </c>
      <c r="M2412" s="70">
        <v>1985</v>
      </c>
      <c r="N2412" s="70" t="s">
        <v>27755</v>
      </c>
      <c r="O2412" s="70" t="s">
        <v>4456</v>
      </c>
    </row>
    <row r="2413" spans="1:17" s="70" customFormat="1" ht="24" x14ac:dyDescent="0.3">
      <c r="A2413" s="70" t="s">
        <v>12493</v>
      </c>
      <c r="B2413" s="70" t="s">
        <v>6196</v>
      </c>
      <c r="C2413" s="70">
        <v>471</v>
      </c>
      <c r="D2413" s="70" t="s">
        <v>27756</v>
      </c>
      <c r="E2413" s="70" t="s">
        <v>9179</v>
      </c>
      <c r="F2413" s="70" t="s">
        <v>27757</v>
      </c>
      <c r="H2413" s="74" t="s">
        <v>27758</v>
      </c>
      <c r="I2413" s="74" t="s">
        <v>27759</v>
      </c>
      <c r="K2413" s="70" t="s">
        <v>27760</v>
      </c>
      <c r="L2413" s="70">
        <v>15</v>
      </c>
      <c r="M2413" s="70">
        <v>1974</v>
      </c>
      <c r="N2413" s="70" t="s">
        <v>27761</v>
      </c>
      <c r="O2413" s="70" t="s">
        <v>4456</v>
      </c>
      <c r="P2413" s="70" t="s">
        <v>27762</v>
      </c>
      <c r="Q2413" s="70" t="s">
        <v>16633</v>
      </c>
    </row>
    <row r="2414" spans="1:17" s="70" customFormat="1" x14ac:dyDescent="0.3">
      <c r="A2414" s="70" t="s">
        <v>14257</v>
      </c>
      <c r="B2414" s="70" t="s">
        <v>8258</v>
      </c>
      <c r="C2414" s="70">
        <v>471</v>
      </c>
      <c r="D2414" s="70" t="s">
        <v>27763</v>
      </c>
      <c r="E2414" s="70" t="s">
        <v>9151</v>
      </c>
      <c r="F2414" s="70">
        <v>222193331</v>
      </c>
      <c r="G2414" s="70">
        <v>222193332</v>
      </c>
      <c r="H2414" s="74" t="s">
        <v>27764</v>
      </c>
      <c r="I2414" s="74"/>
      <c r="K2414" s="70" t="s">
        <v>27765</v>
      </c>
      <c r="L2414" s="70">
        <v>45</v>
      </c>
      <c r="M2414" s="70">
        <v>2002</v>
      </c>
      <c r="N2414" s="70" t="s">
        <v>27766</v>
      </c>
      <c r="O2414" s="70" t="s">
        <v>4456</v>
      </c>
    </row>
    <row r="2415" spans="1:17" s="70" customFormat="1" x14ac:dyDescent="0.3">
      <c r="A2415" s="70" t="s">
        <v>12678</v>
      </c>
      <c r="B2415" s="70" t="s">
        <v>6449</v>
      </c>
      <c r="C2415" s="70">
        <v>471</v>
      </c>
      <c r="D2415" s="70" t="s">
        <v>27767</v>
      </c>
      <c r="E2415" s="70" t="s">
        <v>9179</v>
      </c>
      <c r="F2415" s="70">
        <v>223697539</v>
      </c>
      <c r="H2415" s="74" t="s">
        <v>27768</v>
      </c>
      <c r="I2415" s="74" t="s">
        <v>27769</v>
      </c>
      <c r="K2415" s="70" t="s">
        <v>27770</v>
      </c>
      <c r="L2415" s="70">
        <v>140</v>
      </c>
      <c r="M2415" s="70">
        <v>1994</v>
      </c>
      <c r="N2415" s="70" t="s">
        <v>27771</v>
      </c>
      <c r="O2415" s="70" t="s">
        <v>4456</v>
      </c>
    </row>
    <row r="2416" spans="1:17" s="70" customFormat="1" ht="24" x14ac:dyDescent="0.3">
      <c r="A2416" s="70" t="s">
        <v>10904</v>
      </c>
      <c r="B2416" s="70" t="s">
        <v>27746</v>
      </c>
      <c r="C2416" s="70">
        <v>471</v>
      </c>
      <c r="D2416" s="70" t="s">
        <v>27772</v>
      </c>
      <c r="E2416" s="70" t="s">
        <v>15901</v>
      </c>
      <c r="F2416" s="70" t="s">
        <v>27773</v>
      </c>
      <c r="H2416" s="74" t="s">
        <v>27774</v>
      </c>
      <c r="I2416" s="74" t="s">
        <v>27775</v>
      </c>
      <c r="K2416" s="70" t="s">
        <v>27776</v>
      </c>
      <c r="L2416" s="70">
        <v>65</v>
      </c>
      <c r="M2416" s="70">
        <v>1998</v>
      </c>
      <c r="N2416" s="70" t="s">
        <v>27777</v>
      </c>
      <c r="O2416" s="70" t="s">
        <v>15901</v>
      </c>
    </row>
    <row r="2417" spans="1:17" s="70" customFormat="1" ht="24" x14ac:dyDescent="0.3">
      <c r="A2417" s="70" t="s">
        <v>12119</v>
      </c>
      <c r="B2417" s="70" t="s">
        <v>5791</v>
      </c>
      <c r="C2417" s="70">
        <v>471</v>
      </c>
      <c r="D2417" s="70" t="s">
        <v>20640</v>
      </c>
      <c r="E2417" s="70" t="s">
        <v>15197</v>
      </c>
      <c r="F2417" s="70">
        <v>226207700</v>
      </c>
      <c r="G2417" s="70">
        <v>226207799</v>
      </c>
      <c r="H2417" s="74" t="s">
        <v>27751</v>
      </c>
      <c r="I2417" s="74" t="s">
        <v>27778</v>
      </c>
      <c r="J2417" s="70">
        <v>8700214</v>
      </c>
      <c r="K2417" s="70" t="s">
        <v>27779</v>
      </c>
      <c r="L2417" s="70">
        <v>500</v>
      </c>
      <c r="M2417" s="70">
        <v>1975</v>
      </c>
      <c r="N2417" s="70" t="s">
        <v>27780</v>
      </c>
      <c r="O2417" s="70" t="s">
        <v>4456</v>
      </c>
      <c r="P2417" s="70" t="s">
        <v>27781</v>
      </c>
      <c r="Q2417" s="70" t="s">
        <v>16789</v>
      </c>
    </row>
    <row r="2418" spans="1:17" s="70" customFormat="1" ht="24" x14ac:dyDescent="0.3">
      <c r="A2418" s="70" t="s">
        <v>11544</v>
      </c>
      <c r="B2418" s="70" t="s">
        <v>5129</v>
      </c>
      <c r="C2418" s="70">
        <v>471</v>
      </c>
      <c r="D2418" s="70" t="s">
        <v>27782</v>
      </c>
      <c r="E2418" s="70" t="s">
        <v>15115</v>
      </c>
      <c r="F2418" s="70" t="s">
        <v>27783</v>
      </c>
      <c r="H2418" s="74" t="s">
        <v>27752</v>
      </c>
      <c r="I2418" s="74" t="s">
        <v>27784</v>
      </c>
      <c r="J2418" s="70">
        <v>8530259</v>
      </c>
      <c r="K2418" s="70" t="s">
        <v>27785</v>
      </c>
      <c r="L2418" s="70">
        <v>15</v>
      </c>
      <c r="M2418" s="70">
        <v>1997</v>
      </c>
      <c r="N2418" s="70" t="s">
        <v>27786</v>
      </c>
      <c r="O2418" s="70" t="s">
        <v>4456</v>
      </c>
    </row>
    <row r="2419" spans="1:17" s="70" customFormat="1" ht="24" x14ac:dyDescent="0.3">
      <c r="A2419" s="70" t="s">
        <v>9670</v>
      </c>
      <c r="B2419" s="70" t="s">
        <v>2989</v>
      </c>
      <c r="C2419" s="70">
        <v>471</v>
      </c>
      <c r="D2419" s="70" t="s">
        <v>25227</v>
      </c>
      <c r="E2419" s="70" t="s">
        <v>9179</v>
      </c>
      <c r="F2419" s="70">
        <v>229020699</v>
      </c>
      <c r="H2419" s="74" t="s">
        <v>27787</v>
      </c>
      <c r="I2419" s="70" t="s">
        <v>27788</v>
      </c>
      <c r="J2419" s="70">
        <v>7550000</v>
      </c>
      <c r="K2419" s="70" t="s">
        <v>27789</v>
      </c>
      <c r="L2419" s="70">
        <v>1854</v>
      </c>
      <c r="M2419" s="70">
        <v>1989</v>
      </c>
      <c r="N2419" s="70" t="s">
        <v>27790</v>
      </c>
      <c r="O2419" s="70" t="s">
        <v>4456</v>
      </c>
      <c r="P2419" s="70" t="s">
        <v>24653</v>
      </c>
      <c r="Q2419" s="70" t="s">
        <v>4460</v>
      </c>
    </row>
    <row r="2420" spans="1:17" s="70" customFormat="1" ht="24" x14ac:dyDescent="0.3">
      <c r="A2420" s="70" t="s">
        <v>14209</v>
      </c>
      <c r="B2420" s="70" t="s">
        <v>27794</v>
      </c>
      <c r="C2420" s="70">
        <v>472</v>
      </c>
      <c r="D2420" s="70" t="s">
        <v>27793</v>
      </c>
      <c r="E2420" s="70" t="s">
        <v>9151</v>
      </c>
      <c r="F2420" s="70" t="s">
        <v>27792</v>
      </c>
      <c r="H2420" s="70" t="s">
        <v>27791</v>
      </c>
      <c r="I2420" s="74" t="s">
        <v>27795</v>
      </c>
      <c r="J2420" s="70">
        <v>7510592</v>
      </c>
      <c r="K2420" s="70" t="s">
        <v>27796</v>
      </c>
      <c r="L2420" s="70">
        <v>9000</v>
      </c>
      <c r="M2420" s="70">
        <v>2006</v>
      </c>
      <c r="N2420" s="70" t="s">
        <v>27797</v>
      </c>
      <c r="O2420" s="70" t="s">
        <v>4456</v>
      </c>
    </row>
    <row r="2421" spans="1:17" s="70" customFormat="1" ht="24" x14ac:dyDescent="0.3">
      <c r="A2421" s="70" t="s">
        <v>11414</v>
      </c>
      <c r="B2421" s="70" t="s">
        <v>27798</v>
      </c>
      <c r="C2421" s="70">
        <v>472</v>
      </c>
      <c r="D2421" s="70" t="s">
        <v>27799</v>
      </c>
      <c r="E2421" s="70" t="s">
        <v>15901</v>
      </c>
      <c r="F2421" s="70" t="s">
        <v>27800</v>
      </c>
      <c r="H2421" s="70" t="s">
        <v>27801</v>
      </c>
      <c r="I2421" s="74" t="s">
        <v>27802</v>
      </c>
      <c r="J2421" s="70">
        <v>4030711</v>
      </c>
      <c r="K2421" s="70" t="s">
        <v>27803</v>
      </c>
      <c r="L2421" s="70">
        <v>26</v>
      </c>
      <c r="M2421" s="70">
        <v>1959</v>
      </c>
      <c r="N2421" s="70" t="s">
        <v>27476</v>
      </c>
      <c r="O2421" s="70" t="s">
        <v>15901</v>
      </c>
    </row>
    <row r="2422" spans="1:17" s="70" customFormat="1" x14ac:dyDescent="0.3">
      <c r="A2422" s="70" t="s">
        <v>14221</v>
      </c>
      <c r="B2422" s="70" t="s">
        <v>27804</v>
      </c>
      <c r="C2422" s="70">
        <v>472</v>
      </c>
      <c r="D2422" s="70" t="s">
        <v>23875</v>
      </c>
      <c r="E2422" s="70" t="s">
        <v>15327</v>
      </c>
      <c r="F2422" s="70" t="s">
        <v>23876</v>
      </c>
      <c r="H2422" s="74" t="s">
        <v>23878</v>
      </c>
      <c r="I2422" s="74" t="s">
        <v>23872</v>
      </c>
      <c r="J2422" s="70">
        <v>2530900</v>
      </c>
      <c r="K2422" s="70" t="s">
        <v>27805</v>
      </c>
      <c r="L2422" s="70">
        <v>11</v>
      </c>
      <c r="M2422" s="70">
        <v>1867</v>
      </c>
      <c r="N2422" s="70" t="s">
        <v>27806</v>
      </c>
      <c r="O2422" s="70" t="s">
        <v>15327</v>
      </c>
    </row>
    <row r="2423" spans="1:17" s="70" customFormat="1" ht="24" x14ac:dyDescent="0.3">
      <c r="A2423" s="70" t="s">
        <v>12257</v>
      </c>
      <c r="B2423" s="70" t="s">
        <v>5937</v>
      </c>
      <c r="C2423" s="70">
        <v>472</v>
      </c>
      <c r="D2423" s="70" t="s">
        <v>27807</v>
      </c>
      <c r="E2423" s="70" t="s">
        <v>15266</v>
      </c>
      <c r="F2423" s="70">
        <v>222613458</v>
      </c>
      <c r="H2423" s="74" t="s">
        <v>27808</v>
      </c>
      <c r="I2423" s="74" t="s">
        <v>27809</v>
      </c>
      <c r="J2423" s="70">
        <v>7750538</v>
      </c>
      <c r="K2423" s="70" t="s">
        <v>27810</v>
      </c>
      <c r="M2423" s="70">
        <v>2013</v>
      </c>
      <c r="N2423" s="70" t="s">
        <v>27811</v>
      </c>
      <c r="O2423" s="70" t="s">
        <v>4456</v>
      </c>
    </row>
    <row r="2424" spans="1:17" s="70" customFormat="1" ht="24" x14ac:dyDescent="0.3">
      <c r="A2424" s="70" t="s">
        <v>11369</v>
      </c>
      <c r="B2424" s="70" t="s">
        <v>27812</v>
      </c>
      <c r="C2424" s="70">
        <v>472</v>
      </c>
      <c r="D2424" s="70" t="s">
        <v>27813</v>
      </c>
      <c r="E2424" s="70" t="s">
        <v>15901</v>
      </c>
      <c r="F2424" s="70" t="s">
        <v>27814</v>
      </c>
      <c r="H2424" s="74" t="s">
        <v>27815</v>
      </c>
      <c r="I2424" s="74" t="s">
        <v>27816</v>
      </c>
      <c r="J2424" s="70">
        <v>4090231</v>
      </c>
      <c r="K2424" s="70" t="s">
        <v>27817</v>
      </c>
      <c r="N2424" s="70" t="s">
        <v>27818</v>
      </c>
      <c r="O2424" s="70" t="s">
        <v>15901</v>
      </c>
      <c r="P2424" s="70" t="s">
        <v>27819</v>
      </c>
    </row>
    <row r="2425" spans="1:17" s="70" customFormat="1" x14ac:dyDescent="0.3">
      <c r="A2425" s="70" t="s">
        <v>9433</v>
      </c>
      <c r="B2425" s="70" t="s">
        <v>2610</v>
      </c>
      <c r="C2425" s="70">
        <v>472</v>
      </c>
      <c r="D2425" s="70" t="s">
        <v>27820</v>
      </c>
      <c r="E2425" s="70" t="s">
        <v>15158</v>
      </c>
      <c r="F2425" s="70">
        <v>223557355</v>
      </c>
      <c r="H2425" s="74" t="s">
        <v>27821</v>
      </c>
      <c r="I2425" s="74" t="s">
        <v>27822</v>
      </c>
      <c r="J2425" s="70">
        <v>9501456</v>
      </c>
      <c r="K2425" s="70" t="s">
        <v>27823</v>
      </c>
      <c r="L2425" s="70">
        <v>57</v>
      </c>
      <c r="M2425" s="70">
        <v>1998</v>
      </c>
      <c r="N2425" s="70" t="s">
        <v>19420</v>
      </c>
      <c r="O2425" s="70" t="s">
        <v>4456</v>
      </c>
      <c r="P2425" s="70" t="s">
        <v>15884</v>
      </c>
      <c r="Q2425" s="70" t="s">
        <v>9212</v>
      </c>
    </row>
    <row r="2426" spans="1:17" s="70" customFormat="1" ht="24" x14ac:dyDescent="0.3">
      <c r="A2426" s="70" t="s">
        <v>14384</v>
      </c>
      <c r="B2426" s="70" t="s">
        <v>8407</v>
      </c>
      <c r="C2426" s="70">
        <v>472</v>
      </c>
      <c r="D2426" s="70" t="s">
        <v>27824</v>
      </c>
      <c r="E2426" s="70" t="s">
        <v>4456</v>
      </c>
      <c r="F2426" s="70" t="s">
        <v>27825</v>
      </c>
      <c r="I2426" s="74" t="s">
        <v>27826</v>
      </c>
      <c r="K2426" s="70" t="s">
        <v>27827</v>
      </c>
      <c r="L2426" s="70">
        <v>100</v>
      </c>
      <c r="M2426" s="70">
        <v>2000</v>
      </c>
      <c r="N2426" s="70" t="s">
        <v>27828</v>
      </c>
      <c r="O2426" s="70" t="s">
        <v>4456</v>
      </c>
    </row>
    <row r="2427" spans="1:17" s="70" customFormat="1" x14ac:dyDescent="0.3">
      <c r="A2427" s="70" t="s">
        <v>14222</v>
      </c>
      <c r="B2427" s="70" t="s">
        <v>8215</v>
      </c>
      <c r="C2427" s="70">
        <v>472</v>
      </c>
      <c r="D2427" s="70" t="s">
        <v>27324</v>
      </c>
      <c r="E2427" s="70" t="s">
        <v>15595</v>
      </c>
      <c r="F2427" s="70">
        <v>222400390</v>
      </c>
      <c r="H2427" s="74" t="s">
        <v>27829</v>
      </c>
      <c r="I2427" s="74" t="s">
        <v>27830</v>
      </c>
      <c r="J2427" s="70">
        <v>7660118</v>
      </c>
      <c r="K2427" s="70" t="s">
        <v>27831</v>
      </c>
      <c r="L2427" s="70">
        <v>160</v>
      </c>
      <c r="M2427" s="70">
        <v>2003</v>
      </c>
      <c r="N2427" s="70" t="s">
        <v>24409</v>
      </c>
      <c r="O2427" s="70" t="s">
        <v>4456</v>
      </c>
      <c r="P2427" s="70" t="s">
        <v>27832</v>
      </c>
      <c r="Q2427" s="70" t="s">
        <v>17174</v>
      </c>
    </row>
    <row r="2428" spans="1:17" s="70" customFormat="1" ht="36" x14ac:dyDescent="0.3">
      <c r="A2428" s="70" t="s">
        <v>13276</v>
      </c>
      <c r="B2428" s="70" t="s">
        <v>7195</v>
      </c>
      <c r="C2428" s="70">
        <v>473</v>
      </c>
      <c r="D2428" s="70" t="s">
        <v>27793</v>
      </c>
      <c r="E2428" s="70" t="s">
        <v>9151</v>
      </c>
      <c r="F2428" s="70" t="s">
        <v>27834</v>
      </c>
      <c r="H2428" s="70" t="s">
        <v>27835</v>
      </c>
      <c r="I2428" s="74" t="s">
        <v>27795</v>
      </c>
      <c r="J2428" s="70">
        <v>7510592</v>
      </c>
      <c r="K2428" s="70" t="s">
        <v>27836</v>
      </c>
      <c r="L2428" s="70">
        <v>6000</v>
      </c>
      <c r="M2428" s="70">
        <v>1991</v>
      </c>
      <c r="N2428" s="70" t="s">
        <v>17522</v>
      </c>
      <c r="O2428" s="70" t="s">
        <v>4456</v>
      </c>
      <c r="P2428" s="70" t="s">
        <v>17195</v>
      </c>
      <c r="Q2428" s="70" t="s">
        <v>9229</v>
      </c>
    </row>
    <row r="2429" spans="1:17" s="70" customFormat="1" x14ac:dyDescent="0.3">
      <c r="A2429" s="70" t="s">
        <v>12392</v>
      </c>
      <c r="B2429" s="70" t="s">
        <v>6083</v>
      </c>
      <c r="C2429" s="70">
        <v>473</v>
      </c>
      <c r="D2429" s="70" t="s">
        <v>27837</v>
      </c>
      <c r="E2429" s="70" t="s">
        <v>15197</v>
      </c>
      <c r="F2429" s="70">
        <v>228566000</v>
      </c>
      <c r="H2429" s="74" t="s">
        <v>27838</v>
      </c>
      <c r="I2429" s="74" t="s">
        <v>27839</v>
      </c>
      <c r="K2429" s="70" t="s">
        <v>27840</v>
      </c>
      <c r="L2429" s="70">
        <v>70</v>
      </c>
      <c r="N2429" s="70" t="s">
        <v>17183</v>
      </c>
      <c r="O2429" s="70" t="s">
        <v>4456</v>
      </c>
    </row>
    <row r="2430" spans="1:17" s="70" customFormat="1" x14ac:dyDescent="0.3">
      <c r="A2430" s="70" t="s">
        <v>13910</v>
      </c>
      <c r="B2430" s="70" t="s">
        <v>7867</v>
      </c>
      <c r="C2430" s="70">
        <v>473</v>
      </c>
      <c r="D2430" s="70" t="s">
        <v>27841</v>
      </c>
      <c r="E2430" s="70" t="s">
        <v>15595</v>
      </c>
      <c r="F2430" s="70">
        <v>229796600</v>
      </c>
      <c r="I2430" s="74" t="s">
        <v>27842</v>
      </c>
      <c r="K2430" s="70" t="s">
        <v>27843</v>
      </c>
      <c r="N2430" s="70" t="s">
        <v>18267</v>
      </c>
      <c r="O2430" s="70" t="s">
        <v>4456</v>
      </c>
    </row>
    <row r="2431" spans="1:17" s="70" customFormat="1" x14ac:dyDescent="0.3">
      <c r="A2431" s="70" t="s">
        <v>13715</v>
      </c>
      <c r="B2431" s="70" t="s">
        <v>7651</v>
      </c>
      <c r="C2431" s="70">
        <v>473</v>
      </c>
      <c r="D2431" s="70" t="s">
        <v>27844</v>
      </c>
      <c r="E2431" s="70" t="s">
        <v>15266</v>
      </c>
      <c r="F2431" s="70">
        <v>224832900</v>
      </c>
      <c r="H2431" s="74" t="s">
        <v>27845</v>
      </c>
      <c r="I2431" s="74" t="s">
        <v>27846</v>
      </c>
      <c r="K2431" s="70" t="s">
        <v>27847</v>
      </c>
      <c r="L2431" s="70">
        <v>30</v>
      </c>
      <c r="N2431" s="70" t="s">
        <v>27848</v>
      </c>
      <c r="O2431" s="70" t="s">
        <v>4456</v>
      </c>
    </row>
    <row r="2432" spans="1:17" s="70" customFormat="1" x14ac:dyDescent="0.3">
      <c r="A2432" s="70" t="s">
        <v>12345</v>
      </c>
      <c r="B2432" s="70" t="s">
        <v>6026</v>
      </c>
      <c r="C2432" s="70">
        <v>473</v>
      </c>
      <c r="D2432" s="70" t="s">
        <v>27849</v>
      </c>
      <c r="E2432" s="70" t="s">
        <v>9179</v>
      </c>
      <c r="F2432" s="70">
        <v>229363500</v>
      </c>
      <c r="H2432" s="74" t="s">
        <v>27850</v>
      </c>
      <c r="I2432" s="74" t="s">
        <v>27851</v>
      </c>
      <c r="J2432" s="70">
        <v>7571514</v>
      </c>
      <c r="K2432" s="70" t="s">
        <v>27852</v>
      </c>
      <c r="L2432" s="70">
        <v>45</v>
      </c>
      <c r="M2432" s="70">
        <v>1959</v>
      </c>
      <c r="N2432" s="70" t="s">
        <v>27853</v>
      </c>
      <c r="O2432" s="70" t="s">
        <v>4456</v>
      </c>
    </row>
    <row r="2433" spans="1:17" s="70" customFormat="1" ht="24" x14ac:dyDescent="0.3">
      <c r="A2433" s="70" t="s">
        <v>14374</v>
      </c>
      <c r="B2433" s="70" t="s">
        <v>8394</v>
      </c>
      <c r="C2433" s="70">
        <v>473</v>
      </c>
      <c r="D2433" s="70" t="s">
        <v>27854</v>
      </c>
      <c r="E2433" s="70" t="s">
        <v>4456</v>
      </c>
      <c r="F2433" s="70">
        <v>222902400</v>
      </c>
      <c r="H2433" s="74" t="s">
        <v>27855</v>
      </c>
      <c r="I2433" s="74" t="s">
        <v>27856</v>
      </c>
      <c r="J2433" s="70">
        <v>8320123</v>
      </c>
      <c r="K2433" s="70" t="s">
        <v>27857</v>
      </c>
      <c r="L2433" s="70">
        <v>35</v>
      </c>
      <c r="M2433" s="70">
        <v>1992</v>
      </c>
      <c r="N2433" s="70" t="s">
        <v>27858</v>
      </c>
      <c r="O2433" s="70" t="s">
        <v>4456</v>
      </c>
    </row>
    <row r="2434" spans="1:17" s="70" customFormat="1" x14ac:dyDescent="0.3">
      <c r="A2434" s="70" t="s">
        <v>13726</v>
      </c>
      <c r="B2434" s="70" t="s">
        <v>27833</v>
      </c>
      <c r="C2434" s="70">
        <v>473</v>
      </c>
      <c r="D2434" s="70" t="s">
        <v>27859</v>
      </c>
      <c r="E2434" s="70" t="s">
        <v>9179</v>
      </c>
      <c r="F2434" s="70">
        <v>224792000</v>
      </c>
      <c r="H2434" s="74" t="s">
        <v>27860</v>
      </c>
      <c r="I2434" s="74" t="s">
        <v>27861</v>
      </c>
      <c r="J2434" s="70">
        <v>7580150</v>
      </c>
      <c r="K2434" s="70" t="s">
        <v>27862</v>
      </c>
      <c r="L2434" s="70">
        <v>357</v>
      </c>
      <c r="M2434" s="70">
        <v>1974</v>
      </c>
      <c r="N2434" s="70" t="s">
        <v>27863</v>
      </c>
      <c r="O2434" s="70" t="s">
        <v>4456</v>
      </c>
    </row>
    <row r="2435" spans="1:17" s="70" customFormat="1" x14ac:dyDescent="0.3">
      <c r="A2435" s="70" t="s">
        <v>10289</v>
      </c>
      <c r="B2435" s="70" t="s">
        <v>3715</v>
      </c>
      <c r="C2435" s="70">
        <v>473</v>
      </c>
      <c r="D2435" s="70" t="s">
        <v>27864</v>
      </c>
      <c r="E2435" s="70" t="s">
        <v>15120</v>
      </c>
      <c r="F2435" s="70">
        <v>227378172</v>
      </c>
      <c r="G2435" s="70">
        <v>227329166</v>
      </c>
      <c r="H2435" s="74" t="s">
        <v>27865</v>
      </c>
      <c r="I2435" s="74" t="s">
        <v>27866</v>
      </c>
      <c r="K2435" s="70" t="s">
        <v>27867</v>
      </c>
      <c r="L2435" s="70">
        <v>40</v>
      </c>
      <c r="M2435" s="70">
        <v>1965</v>
      </c>
      <c r="N2435" s="70" t="s">
        <v>21463</v>
      </c>
      <c r="O2435" s="70" t="s">
        <v>4456</v>
      </c>
    </row>
    <row r="2436" spans="1:17" s="70" customFormat="1" x14ac:dyDescent="0.3">
      <c r="A2436" s="70" t="s">
        <v>13201</v>
      </c>
      <c r="B2436" s="70" t="s">
        <v>7110</v>
      </c>
      <c r="C2436" s="70">
        <v>474</v>
      </c>
      <c r="D2436" s="70" t="s">
        <v>27868</v>
      </c>
      <c r="E2436" s="70" t="s">
        <v>9151</v>
      </c>
      <c r="F2436" s="70">
        <v>224841515</v>
      </c>
      <c r="H2436" s="70" t="s">
        <v>27869</v>
      </c>
      <c r="I2436" s="74" t="s">
        <v>27870</v>
      </c>
      <c r="J2436" s="70">
        <v>7500557</v>
      </c>
      <c r="K2436" s="70" t="s">
        <v>27871</v>
      </c>
      <c r="L2436" s="70">
        <v>30</v>
      </c>
      <c r="M2436" s="70">
        <v>1826</v>
      </c>
      <c r="N2436" s="70" t="s">
        <v>27872</v>
      </c>
      <c r="O2436" s="70" t="s">
        <v>4456</v>
      </c>
    </row>
    <row r="2437" spans="1:17" s="70" customFormat="1" ht="24" x14ac:dyDescent="0.3">
      <c r="A2437" s="70" t="s">
        <v>9434</v>
      </c>
      <c r="B2437" s="70" t="s">
        <v>2611</v>
      </c>
      <c r="C2437" s="70">
        <v>474</v>
      </c>
      <c r="D2437" s="70" t="s">
        <v>27873</v>
      </c>
      <c r="E2437" s="70" t="s">
        <v>15178</v>
      </c>
      <c r="F2437" s="70" t="s">
        <v>27874</v>
      </c>
      <c r="I2437" s="74" t="s">
        <v>27875</v>
      </c>
      <c r="J2437" s="70">
        <v>8580676</v>
      </c>
      <c r="K2437" s="70" t="s">
        <v>27876</v>
      </c>
      <c r="L2437" s="70">
        <v>40</v>
      </c>
      <c r="M2437" s="70">
        <v>2002</v>
      </c>
      <c r="N2437" s="70" t="s">
        <v>1380</v>
      </c>
      <c r="O2437" s="70" t="s">
        <v>4456</v>
      </c>
    </row>
    <row r="2438" spans="1:17" s="70" customFormat="1" x14ac:dyDescent="0.3">
      <c r="A2438" s="70" t="s">
        <v>10226</v>
      </c>
      <c r="B2438" s="70" t="s">
        <v>27877</v>
      </c>
      <c r="C2438" s="70">
        <v>474</v>
      </c>
      <c r="D2438" s="70" t="s">
        <v>27878</v>
      </c>
      <c r="E2438" s="70" t="s">
        <v>15901</v>
      </c>
      <c r="F2438" s="70" t="s">
        <v>27879</v>
      </c>
      <c r="H2438" s="74" t="s">
        <v>27880</v>
      </c>
      <c r="J2438" s="70">
        <v>4070281</v>
      </c>
      <c r="K2438" s="70" t="s">
        <v>27881</v>
      </c>
      <c r="L2438" s="70">
        <v>75</v>
      </c>
      <c r="M2438" s="70">
        <v>1970</v>
      </c>
      <c r="N2438" s="70" t="s">
        <v>22541</v>
      </c>
      <c r="O2438" s="70" t="s">
        <v>15901</v>
      </c>
    </row>
    <row r="2439" spans="1:17" s="70" customFormat="1" x14ac:dyDescent="0.3">
      <c r="A2439" s="70" t="s">
        <v>11442</v>
      </c>
      <c r="B2439" s="70" t="s">
        <v>5020</v>
      </c>
      <c r="C2439" s="70">
        <v>474</v>
      </c>
      <c r="D2439" s="70" t="s">
        <v>27882</v>
      </c>
      <c r="E2439" s="70" t="s">
        <v>15422</v>
      </c>
      <c r="F2439" s="70">
        <v>226464667</v>
      </c>
      <c r="G2439" s="70">
        <v>226464668</v>
      </c>
      <c r="H2439" s="74" t="s">
        <v>27883</v>
      </c>
      <c r="I2439" s="74" t="s">
        <v>27884</v>
      </c>
      <c r="K2439" s="70" t="s">
        <v>27885</v>
      </c>
      <c r="L2439" s="70">
        <v>35</v>
      </c>
      <c r="M2439" s="70">
        <v>1992</v>
      </c>
      <c r="N2439" s="70" t="s">
        <v>15454</v>
      </c>
      <c r="O2439" s="70" t="s">
        <v>4456</v>
      </c>
      <c r="P2439" s="70" t="s">
        <v>17259</v>
      </c>
      <c r="Q2439" s="70" t="s">
        <v>9229</v>
      </c>
    </row>
    <row r="2440" spans="1:17" s="70" customFormat="1" ht="24" x14ac:dyDescent="0.3">
      <c r="A2440" s="70" t="s">
        <v>27894</v>
      </c>
      <c r="B2440" s="70" t="s">
        <v>27886</v>
      </c>
      <c r="C2440" s="70">
        <v>474</v>
      </c>
      <c r="D2440" s="70" t="s">
        <v>27887</v>
      </c>
      <c r="E2440" s="70" t="s">
        <v>16305</v>
      </c>
      <c r="F2440" s="70" t="s">
        <v>27888</v>
      </c>
      <c r="H2440" s="70" t="s">
        <v>27889</v>
      </c>
      <c r="I2440" s="74" t="s">
        <v>27890</v>
      </c>
      <c r="K2440" s="70" t="s">
        <v>27891</v>
      </c>
      <c r="M2440" s="70">
        <v>2003</v>
      </c>
      <c r="N2440" s="70" t="s">
        <v>27892</v>
      </c>
      <c r="O2440" s="70" t="s">
        <v>16305</v>
      </c>
    </row>
    <row r="2441" spans="1:17" s="70" customFormat="1" ht="24" x14ac:dyDescent="0.3">
      <c r="A2441" s="70" t="s">
        <v>11659</v>
      </c>
      <c r="B2441" s="70" t="s">
        <v>27911</v>
      </c>
      <c r="C2441" s="70">
        <v>474</v>
      </c>
      <c r="D2441" s="70" t="s">
        <v>27895</v>
      </c>
      <c r="E2441" s="70" t="s">
        <v>16305</v>
      </c>
      <c r="F2441" s="70" t="s">
        <v>27896</v>
      </c>
      <c r="G2441" s="70" t="s">
        <v>27897</v>
      </c>
      <c r="H2441" s="74" t="s">
        <v>27898</v>
      </c>
      <c r="I2441" s="75"/>
      <c r="K2441" s="70" t="s">
        <v>27899</v>
      </c>
      <c r="L2441" s="70">
        <v>130</v>
      </c>
      <c r="M2441" s="70">
        <v>1991</v>
      </c>
      <c r="N2441" s="70" t="s">
        <v>27900</v>
      </c>
      <c r="O2441" s="70" t="s">
        <v>16305</v>
      </c>
    </row>
    <row r="2442" spans="1:17" s="70" customFormat="1" x14ac:dyDescent="0.3">
      <c r="A2442" s="70" t="s">
        <v>10097</v>
      </c>
      <c r="B2442" s="70" t="s">
        <v>3492</v>
      </c>
      <c r="C2442" s="70">
        <v>474</v>
      </c>
      <c r="D2442" s="70" t="s">
        <v>27901</v>
      </c>
      <c r="E2442" s="70" t="s">
        <v>16907</v>
      </c>
      <c r="F2442" s="70">
        <v>228226000</v>
      </c>
      <c r="H2442" s="74" t="s">
        <v>27902</v>
      </c>
      <c r="I2442" s="74" t="s">
        <v>27903</v>
      </c>
      <c r="J2442" s="70">
        <v>8551167</v>
      </c>
      <c r="K2442" s="70" t="s">
        <v>27904</v>
      </c>
      <c r="L2442" s="70">
        <v>100</v>
      </c>
      <c r="M2442" s="70">
        <v>1960</v>
      </c>
      <c r="N2442" s="70" t="s">
        <v>27905</v>
      </c>
      <c r="O2442" s="70" t="s">
        <v>4456</v>
      </c>
    </row>
    <row r="2443" spans="1:17" s="70" customFormat="1" ht="24" x14ac:dyDescent="0.3">
      <c r="A2443" s="70" t="s">
        <v>12091</v>
      </c>
      <c r="B2443" s="70" t="s">
        <v>5759</v>
      </c>
      <c r="C2443" s="70">
        <v>474</v>
      </c>
      <c r="D2443" s="70" t="s">
        <v>27906</v>
      </c>
      <c r="E2443" s="70" t="s">
        <v>4456</v>
      </c>
      <c r="F2443" s="70">
        <v>226288900</v>
      </c>
      <c r="H2443" s="74" t="s">
        <v>27907</v>
      </c>
      <c r="I2443" s="74" t="s">
        <v>27908</v>
      </c>
      <c r="K2443" s="70" t="s">
        <v>27909</v>
      </c>
      <c r="L2443" s="70">
        <v>30</v>
      </c>
      <c r="M2443" s="70">
        <v>1978</v>
      </c>
      <c r="N2443" s="70" t="s">
        <v>27910</v>
      </c>
      <c r="O2443" s="70" t="s">
        <v>4456</v>
      </c>
    </row>
    <row r="2444" spans="1:17" s="70" customFormat="1" ht="24" x14ac:dyDescent="0.3">
      <c r="A2444" s="70" t="s">
        <v>10905</v>
      </c>
      <c r="B2444" s="70" t="s">
        <v>4414</v>
      </c>
      <c r="C2444" s="70">
        <v>475</v>
      </c>
      <c r="D2444" s="70" t="s">
        <v>27912</v>
      </c>
      <c r="E2444" s="70" t="s">
        <v>15415</v>
      </c>
      <c r="F2444" s="70" t="s">
        <v>27913</v>
      </c>
      <c r="H2444" s="74" t="s">
        <v>27914</v>
      </c>
      <c r="K2444" s="70" t="s">
        <v>27915</v>
      </c>
      <c r="L2444" s="70">
        <v>11</v>
      </c>
      <c r="M2444" s="70">
        <v>1956</v>
      </c>
      <c r="N2444" s="70" t="s">
        <v>27916</v>
      </c>
      <c r="O2444" s="70" t="s">
        <v>4456</v>
      </c>
    </row>
    <row r="2445" spans="1:17" s="70" customFormat="1" x14ac:dyDescent="0.3">
      <c r="A2445" s="70" t="s">
        <v>12533</v>
      </c>
      <c r="B2445" s="70" t="s">
        <v>6238</v>
      </c>
      <c r="C2445" s="70">
        <v>475</v>
      </c>
      <c r="D2445" s="70" t="s">
        <v>27917</v>
      </c>
      <c r="E2445" s="70" t="s">
        <v>9179</v>
      </c>
      <c r="F2445" s="70">
        <v>227064070</v>
      </c>
      <c r="H2445" s="74" t="s">
        <v>27918</v>
      </c>
      <c r="I2445" s="74" t="s">
        <v>27919</v>
      </c>
      <c r="K2445" s="70" t="s">
        <v>27920</v>
      </c>
      <c r="L2445" s="70">
        <v>210</v>
      </c>
      <c r="M2445" s="70">
        <v>2010</v>
      </c>
      <c r="N2445" s="70" t="s">
        <v>27921</v>
      </c>
      <c r="O2445" s="70" t="s">
        <v>4456</v>
      </c>
      <c r="P2445" s="70" t="s">
        <v>15884</v>
      </c>
      <c r="Q2445" s="70" t="s">
        <v>17911</v>
      </c>
    </row>
    <row r="2446" spans="1:17" s="70" customFormat="1" x14ac:dyDescent="0.3">
      <c r="A2446" s="70" t="s">
        <v>11155</v>
      </c>
      <c r="B2446" s="70" t="s">
        <v>4704</v>
      </c>
      <c r="C2446" s="70">
        <v>475</v>
      </c>
      <c r="D2446" s="70" t="s">
        <v>27922</v>
      </c>
      <c r="E2446" s="70" t="s">
        <v>23444</v>
      </c>
      <c r="F2446" s="70">
        <v>223476901</v>
      </c>
      <c r="H2446" s="74" t="s">
        <v>27923</v>
      </c>
      <c r="I2446" s="74" t="s">
        <v>27924</v>
      </c>
      <c r="J2446" s="70">
        <v>9720033</v>
      </c>
      <c r="K2446" s="70" t="s">
        <v>27925</v>
      </c>
      <c r="L2446" s="70">
        <v>130</v>
      </c>
      <c r="M2446" s="70">
        <v>2005</v>
      </c>
      <c r="N2446" s="70" t="s">
        <v>27926</v>
      </c>
      <c r="O2446" s="70" t="s">
        <v>4456</v>
      </c>
      <c r="P2446" s="70" t="s">
        <v>15884</v>
      </c>
      <c r="Q2446" s="70" t="s">
        <v>16789</v>
      </c>
    </row>
    <row r="2447" spans="1:17" s="70" customFormat="1" x14ac:dyDescent="0.3">
      <c r="A2447" s="70" t="s">
        <v>11165</v>
      </c>
      <c r="B2447" s="70" t="s">
        <v>4714</v>
      </c>
      <c r="C2447" s="70">
        <v>475</v>
      </c>
      <c r="D2447" s="70" t="s">
        <v>27927</v>
      </c>
      <c r="E2447" s="70" t="s">
        <v>15422</v>
      </c>
      <c r="F2447" s="70">
        <v>228929000</v>
      </c>
      <c r="H2447" s="74" t="s">
        <v>27928</v>
      </c>
      <c r="I2447" s="74" t="s">
        <v>27929</v>
      </c>
      <c r="J2447" s="70">
        <v>8641149</v>
      </c>
      <c r="K2447" s="70" t="s">
        <v>27930</v>
      </c>
      <c r="L2447" s="70">
        <v>600</v>
      </c>
      <c r="M2447" s="70">
        <v>1981</v>
      </c>
      <c r="N2447" s="70" t="s">
        <v>27931</v>
      </c>
      <c r="O2447" s="70" t="s">
        <v>4456</v>
      </c>
      <c r="P2447" s="70" t="s">
        <v>15884</v>
      </c>
      <c r="Q2447" s="70" t="s">
        <v>4460</v>
      </c>
    </row>
    <row r="2448" spans="1:17" s="70" customFormat="1" x14ac:dyDescent="0.3">
      <c r="A2448" s="70" t="s">
        <v>10774</v>
      </c>
      <c r="B2448" s="70" t="s">
        <v>4265</v>
      </c>
      <c r="C2448" s="70">
        <v>475</v>
      </c>
      <c r="D2448" s="70" t="s">
        <v>27932</v>
      </c>
      <c r="E2448" s="70" t="s">
        <v>9179</v>
      </c>
      <c r="F2448" s="70">
        <v>223829070</v>
      </c>
      <c r="H2448" s="74" t="s">
        <v>27933</v>
      </c>
      <c r="I2448" s="74" t="s">
        <v>27934</v>
      </c>
      <c r="K2448" s="70" t="s">
        <v>27935</v>
      </c>
      <c r="L2448" s="70">
        <v>300</v>
      </c>
      <c r="M2448" s="70">
        <v>1982</v>
      </c>
      <c r="N2448" s="70" t="s">
        <v>27936</v>
      </c>
      <c r="O2448" s="70" t="s">
        <v>4456</v>
      </c>
    </row>
    <row r="2449" spans="1:17" s="70" customFormat="1" x14ac:dyDescent="0.3">
      <c r="A2449" s="70" t="s">
        <v>12679</v>
      </c>
      <c r="B2449" s="70" t="s">
        <v>6450</v>
      </c>
      <c r="C2449" s="70">
        <v>475</v>
      </c>
      <c r="D2449" s="70" t="s">
        <v>27937</v>
      </c>
      <c r="E2449" s="70" t="s">
        <v>9179</v>
      </c>
      <c r="F2449" s="70">
        <v>225947510</v>
      </c>
      <c r="H2449" s="74" t="s">
        <v>27938</v>
      </c>
      <c r="I2449" s="74" t="s">
        <v>27939</v>
      </c>
      <c r="K2449" s="70" t="s">
        <v>27940</v>
      </c>
      <c r="N2449" s="70" t="s">
        <v>27941</v>
      </c>
      <c r="O2449" s="70" t="s">
        <v>4456</v>
      </c>
    </row>
    <row r="2450" spans="1:17" s="70" customFormat="1" x14ac:dyDescent="0.3">
      <c r="A2450" s="70" t="s">
        <v>14313</v>
      </c>
      <c r="B2450" s="70" t="s">
        <v>8326</v>
      </c>
      <c r="C2450" s="70">
        <v>475</v>
      </c>
      <c r="D2450" s="70" t="s">
        <v>27942</v>
      </c>
      <c r="E2450" s="70" t="s">
        <v>9179</v>
      </c>
      <c r="F2450" s="70">
        <v>225101700</v>
      </c>
      <c r="I2450" s="74" t="s">
        <v>27943</v>
      </c>
      <c r="K2450" s="70" t="s">
        <v>27944</v>
      </c>
      <c r="N2450" s="70" t="s">
        <v>27945</v>
      </c>
      <c r="O2450" s="70" t="s">
        <v>4456</v>
      </c>
    </row>
    <row r="2451" spans="1:17" s="70" customFormat="1" ht="24" x14ac:dyDescent="0.3">
      <c r="A2451" s="70" t="s">
        <v>13327</v>
      </c>
      <c r="B2451" s="70" t="s">
        <v>7253</v>
      </c>
      <c r="C2451" s="70">
        <v>475</v>
      </c>
      <c r="D2451" s="70" t="s">
        <v>27946</v>
      </c>
      <c r="E2451" s="70" t="s">
        <v>9151</v>
      </c>
      <c r="F2451" s="70" t="s">
        <v>27947</v>
      </c>
      <c r="G2451" s="70">
        <v>223419843</v>
      </c>
      <c r="H2451" s="74" t="s">
        <v>27948</v>
      </c>
      <c r="I2451" s="74" t="s">
        <v>27949</v>
      </c>
      <c r="K2451" s="70" t="s">
        <v>27950</v>
      </c>
      <c r="L2451" s="70">
        <v>40</v>
      </c>
      <c r="M2451" s="70">
        <v>1998</v>
      </c>
      <c r="N2451" s="70" t="s">
        <v>20219</v>
      </c>
      <c r="O2451" s="70" t="s">
        <v>4456</v>
      </c>
    </row>
    <row r="2452" spans="1:17" s="70" customFormat="1" ht="24" x14ac:dyDescent="0.3">
      <c r="A2452" s="70" t="s">
        <v>13288</v>
      </c>
      <c r="B2452" s="70" t="s">
        <v>7207</v>
      </c>
      <c r="C2452" s="70">
        <v>475</v>
      </c>
      <c r="D2452" s="70" t="s">
        <v>27951</v>
      </c>
      <c r="E2452" s="70" t="s">
        <v>4456</v>
      </c>
      <c r="F2452" s="70">
        <v>223921000</v>
      </c>
      <c r="H2452" s="74" t="s">
        <v>27952</v>
      </c>
      <c r="I2452" s="74" t="s">
        <v>27953</v>
      </c>
      <c r="K2452" s="70" t="s">
        <v>27954</v>
      </c>
      <c r="L2452" s="70">
        <v>120</v>
      </c>
      <c r="M2452" s="70">
        <v>1984</v>
      </c>
      <c r="N2452" s="70" t="s">
        <v>27955</v>
      </c>
      <c r="O2452" s="70" t="s">
        <v>4456</v>
      </c>
      <c r="P2452" s="70" t="s">
        <v>15884</v>
      </c>
      <c r="Q2452" s="70" t="s">
        <v>9229</v>
      </c>
    </row>
    <row r="2453" spans="1:17" s="70" customFormat="1" x14ac:dyDescent="0.3">
      <c r="A2453" s="70" t="s">
        <v>11370</v>
      </c>
      <c r="B2453" s="70" t="s">
        <v>4941</v>
      </c>
      <c r="C2453" s="70">
        <v>476</v>
      </c>
      <c r="D2453" s="70" t="s">
        <v>25834</v>
      </c>
      <c r="E2453" s="70" t="s">
        <v>9256</v>
      </c>
      <c r="F2453" s="70">
        <v>224116000</v>
      </c>
      <c r="G2453" s="70">
        <v>224116060</v>
      </c>
      <c r="H2453" s="74" t="s">
        <v>27956</v>
      </c>
      <c r="I2453" s="74" t="s">
        <v>27957</v>
      </c>
      <c r="J2453" s="70">
        <v>9070003</v>
      </c>
      <c r="K2453" s="70" t="s">
        <v>27958</v>
      </c>
      <c r="L2453" s="70">
        <v>25</v>
      </c>
      <c r="M2453" s="70">
        <v>2004</v>
      </c>
      <c r="N2453" s="70" t="s">
        <v>27959</v>
      </c>
      <c r="O2453" s="70" t="s">
        <v>4456</v>
      </c>
    </row>
    <row r="2454" spans="1:17" s="70" customFormat="1" x14ac:dyDescent="0.3">
      <c r="A2454" s="70" t="s">
        <v>14191</v>
      </c>
      <c r="B2454" s="70" t="s">
        <v>8177</v>
      </c>
      <c r="C2454" s="70">
        <v>476</v>
      </c>
      <c r="D2454" s="70" t="s">
        <v>27960</v>
      </c>
      <c r="E2454" s="70" t="s">
        <v>9151</v>
      </c>
      <c r="F2454" s="70">
        <v>224994400</v>
      </c>
      <c r="H2454" s="74" t="s">
        <v>27961</v>
      </c>
      <c r="I2454" s="74" t="s">
        <v>27963</v>
      </c>
      <c r="J2454" s="70">
        <v>7500007</v>
      </c>
      <c r="K2454" s="70" t="s">
        <v>27964</v>
      </c>
      <c r="L2454" s="70">
        <v>28</v>
      </c>
      <c r="M2454" s="70">
        <v>1994</v>
      </c>
      <c r="N2454" s="70" t="s">
        <v>1740</v>
      </c>
      <c r="O2454" s="70" t="s">
        <v>4456</v>
      </c>
    </row>
    <row r="2455" spans="1:17" s="70" customFormat="1" ht="24" x14ac:dyDescent="0.3">
      <c r="A2455" s="70" t="s">
        <v>13004</v>
      </c>
      <c r="B2455" s="70" t="s">
        <v>6892</v>
      </c>
      <c r="C2455" s="70">
        <v>476</v>
      </c>
      <c r="D2455" s="70" t="s">
        <v>27965</v>
      </c>
      <c r="E2455" s="70" t="s">
        <v>9179</v>
      </c>
      <c r="F2455" s="70" t="s">
        <v>27966</v>
      </c>
      <c r="H2455" s="74" t="s">
        <v>27967</v>
      </c>
      <c r="I2455" s="74" t="s">
        <v>27968</v>
      </c>
      <c r="K2455" s="70" t="s">
        <v>27969</v>
      </c>
      <c r="L2455" s="70">
        <v>86</v>
      </c>
      <c r="M2455" s="70">
        <v>1993</v>
      </c>
      <c r="N2455" s="70" t="s">
        <v>27970</v>
      </c>
      <c r="O2455" s="70" t="s">
        <v>4456</v>
      </c>
    </row>
    <row r="2456" spans="1:17" s="70" customFormat="1" ht="24" x14ac:dyDescent="0.3">
      <c r="A2456" s="70" t="s">
        <v>10498</v>
      </c>
      <c r="B2456" s="70" t="s">
        <v>3944</v>
      </c>
      <c r="C2456" s="70">
        <v>476</v>
      </c>
      <c r="D2456" s="70" t="s">
        <v>27971</v>
      </c>
      <c r="E2456" s="70" t="s">
        <v>15673</v>
      </c>
      <c r="F2456" s="70" t="s">
        <v>27972</v>
      </c>
      <c r="H2456" s="74" t="s">
        <v>27973</v>
      </c>
      <c r="I2456" s="74" t="s">
        <v>27974</v>
      </c>
      <c r="K2456" s="70" t="s">
        <v>27975</v>
      </c>
      <c r="L2456" s="70">
        <v>34</v>
      </c>
      <c r="M2456" s="70">
        <v>1950</v>
      </c>
      <c r="N2456" s="70" t="s">
        <v>27976</v>
      </c>
      <c r="O2456" s="70" t="s">
        <v>4456</v>
      </c>
    </row>
    <row r="2457" spans="1:17" s="70" customFormat="1" x14ac:dyDescent="0.3">
      <c r="A2457" s="70" t="s">
        <v>14011</v>
      </c>
      <c r="B2457" s="70" t="s">
        <v>7971</v>
      </c>
      <c r="C2457" s="70">
        <v>476</v>
      </c>
      <c r="D2457" s="70" t="s">
        <v>27977</v>
      </c>
      <c r="E2457" s="70" t="s">
        <v>9179</v>
      </c>
      <c r="F2457" s="70">
        <v>227846500</v>
      </c>
      <c r="H2457" s="74" t="s">
        <v>27962</v>
      </c>
      <c r="I2457" s="74" t="s">
        <v>27978</v>
      </c>
      <c r="K2457" s="70" t="s">
        <v>27979</v>
      </c>
      <c r="L2457" s="70">
        <v>19</v>
      </c>
      <c r="N2457" s="70" t="s">
        <v>18524</v>
      </c>
      <c r="O2457" s="70" t="s">
        <v>4456</v>
      </c>
    </row>
    <row r="2458" spans="1:17" s="70" customFormat="1" ht="24" x14ac:dyDescent="0.3">
      <c r="A2458" s="70" t="s">
        <v>12174</v>
      </c>
      <c r="B2458" s="70" t="s">
        <v>5848</v>
      </c>
      <c r="C2458" s="70">
        <v>476</v>
      </c>
      <c r="D2458" s="70" t="s">
        <v>27980</v>
      </c>
      <c r="E2458" s="70" t="s">
        <v>9179</v>
      </c>
      <c r="F2458" s="70" t="s">
        <v>27981</v>
      </c>
      <c r="H2458" s="74" t="s">
        <v>27982</v>
      </c>
      <c r="I2458" s="74" t="s">
        <v>27983</v>
      </c>
      <c r="K2458" s="70" t="s">
        <v>27984</v>
      </c>
      <c r="N2458" s="70" t="s">
        <v>27985</v>
      </c>
      <c r="O2458" s="70" t="s">
        <v>4456</v>
      </c>
    </row>
    <row r="2459" spans="1:17" s="70" customFormat="1" ht="24" x14ac:dyDescent="0.3">
      <c r="A2459" s="70" t="s">
        <v>14275</v>
      </c>
      <c r="B2459" s="70" t="s">
        <v>8281</v>
      </c>
      <c r="C2459" s="70">
        <v>476</v>
      </c>
      <c r="D2459" s="70" t="s">
        <v>27986</v>
      </c>
      <c r="E2459" s="70" t="s">
        <v>15241</v>
      </c>
      <c r="F2459" s="70" t="s">
        <v>27987</v>
      </c>
      <c r="H2459" s="74" t="s">
        <v>27988</v>
      </c>
      <c r="I2459" s="74" t="s">
        <v>27989</v>
      </c>
      <c r="K2459" s="70" t="s">
        <v>27990</v>
      </c>
      <c r="N2459" s="70" t="s">
        <v>26098</v>
      </c>
      <c r="O2459" s="70" t="s">
        <v>4456</v>
      </c>
    </row>
    <row r="2460" spans="1:17" s="70" customFormat="1" ht="24" x14ac:dyDescent="0.3">
      <c r="A2460" s="70" t="s">
        <v>9717</v>
      </c>
      <c r="B2460" s="70" t="s">
        <v>3051</v>
      </c>
      <c r="C2460" s="70">
        <v>476</v>
      </c>
      <c r="D2460" s="70" t="s">
        <v>27991</v>
      </c>
      <c r="E2460" s="70" t="s">
        <v>9179</v>
      </c>
      <c r="F2460" s="70">
        <v>224618800</v>
      </c>
      <c r="H2460" s="74" t="s">
        <v>27992</v>
      </c>
      <c r="I2460" s="74" t="s">
        <v>27993</v>
      </c>
      <c r="K2460" s="70" t="s">
        <v>27994</v>
      </c>
      <c r="L2460" s="70">
        <v>123</v>
      </c>
      <c r="N2460" s="70" t="s">
        <v>27995</v>
      </c>
      <c r="O2460" s="70" t="s">
        <v>4456</v>
      </c>
    </row>
    <row r="2461" spans="1:17" s="70" customFormat="1" x14ac:dyDescent="0.3">
      <c r="A2461" s="70" t="s">
        <v>14253</v>
      </c>
      <c r="B2461" s="70" t="s">
        <v>8253</v>
      </c>
      <c r="C2461" s="70">
        <v>477</v>
      </c>
      <c r="D2461" s="70" t="s">
        <v>27996</v>
      </c>
      <c r="E2461" s="70" t="s">
        <v>15422</v>
      </c>
      <c r="F2461" s="70">
        <v>224860000</v>
      </c>
      <c r="H2461" s="74" t="s">
        <v>27997</v>
      </c>
      <c r="I2461" s="74" t="s">
        <v>27998</v>
      </c>
      <c r="K2461" s="70" t="s">
        <v>27999</v>
      </c>
      <c r="L2461" s="70">
        <v>220</v>
      </c>
      <c r="M2461" s="70">
        <v>1991</v>
      </c>
      <c r="N2461" s="70" t="s">
        <v>28000</v>
      </c>
      <c r="O2461" s="70" t="s">
        <v>4456</v>
      </c>
    </row>
    <row r="2462" spans="1:17" s="70" customFormat="1" ht="36" x14ac:dyDescent="0.3">
      <c r="A2462" s="70" t="s">
        <v>9671</v>
      </c>
      <c r="B2462" s="70" t="s">
        <v>2990</v>
      </c>
      <c r="C2462" s="70">
        <v>477</v>
      </c>
      <c r="D2462" s="70" t="s">
        <v>28001</v>
      </c>
      <c r="E2462" s="70" t="s">
        <v>9179</v>
      </c>
      <c r="F2462" s="70">
        <v>226162000</v>
      </c>
      <c r="H2462" s="74" t="s">
        <v>28002</v>
      </c>
      <c r="I2462" s="74" t="s">
        <v>28003</v>
      </c>
      <c r="K2462" s="70" t="s">
        <v>28004</v>
      </c>
      <c r="L2462" s="70">
        <v>203</v>
      </c>
      <c r="M2462" s="70">
        <v>1996</v>
      </c>
      <c r="N2462" s="70" t="s">
        <v>22475</v>
      </c>
      <c r="O2462" s="70" t="s">
        <v>4456</v>
      </c>
      <c r="P2462" s="70" t="s">
        <v>22826</v>
      </c>
      <c r="Q2462" s="70" t="s">
        <v>9229</v>
      </c>
    </row>
    <row r="2463" spans="1:17" s="70" customFormat="1" x14ac:dyDescent="0.3">
      <c r="A2463" s="70" t="s">
        <v>11901</v>
      </c>
      <c r="B2463" s="70" t="s">
        <v>5537</v>
      </c>
      <c r="C2463" s="70">
        <v>477</v>
      </c>
      <c r="D2463" s="70" t="s">
        <v>28005</v>
      </c>
      <c r="E2463" s="70" t="s">
        <v>15673</v>
      </c>
      <c r="F2463" s="70">
        <v>227579700</v>
      </c>
      <c r="G2463" s="70">
        <v>227579720</v>
      </c>
      <c r="H2463" s="74" t="s">
        <v>28006</v>
      </c>
      <c r="I2463" s="74" t="s">
        <v>28007</v>
      </c>
      <c r="K2463" s="70" t="s">
        <v>28008</v>
      </c>
      <c r="L2463" s="70">
        <v>15</v>
      </c>
      <c r="M2463" s="70">
        <v>1985</v>
      </c>
      <c r="N2463" s="70" t="s">
        <v>28009</v>
      </c>
      <c r="O2463" s="70" t="s">
        <v>4456</v>
      </c>
    </row>
    <row r="2464" spans="1:17" s="70" customFormat="1" x14ac:dyDescent="0.3">
      <c r="A2464" s="70" t="s">
        <v>10681</v>
      </c>
      <c r="B2464" s="70" t="s">
        <v>4155</v>
      </c>
      <c r="C2464" s="70">
        <v>477</v>
      </c>
      <c r="D2464" s="70" t="s">
        <v>28010</v>
      </c>
      <c r="E2464" s="70" t="s">
        <v>15115</v>
      </c>
      <c r="F2464" s="70">
        <v>226616100</v>
      </c>
      <c r="H2464" s="74" t="s">
        <v>28011</v>
      </c>
      <c r="J2464" s="70">
        <v>8500946</v>
      </c>
      <c r="K2464" s="70" t="s">
        <v>28012</v>
      </c>
      <c r="L2464" s="70">
        <v>70</v>
      </c>
      <c r="M2464" s="70">
        <v>1960</v>
      </c>
      <c r="N2464" s="70" t="s">
        <v>15205</v>
      </c>
      <c r="O2464" s="70" t="s">
        <v>4456</v>
      </c>
    </row>
    <row r="2465" spans="1:17" s="70" customFormat="1" ht="24" x14ac:dyDescent="0.3">
      <c r="A2465" s="70" t="s">
        <v>14355</v>
      </c>
      <c r="B2465" s="70" t="s">
        <v>8371</v>
      </c>
      <c r="C2465" s="70">
        <v>477</v>
      </c>
      <c r="D2465" s="70" t="s">
        <v>28013</v>
      </c>
      <c r="E2465" s="70" t="s">
        <v>9151</v>
      </c>
      <c r="F2465" s="70">
        <v>223478100</v>
      </c>
      <c r="G2465" s="70">
        <v>223478101</v>
      </c>
      <c r="H2465" s="74" t="s">
        <v>28014</v>
      </c>
      <c r="I2465" s="74" t="s">
        <v>28015</v>
      </c>
      <c r="J2465" s="70">
        <v>7500015</v>
      </c>
      <c r="K2465" s="70" t="s">
        <v>28016</v>
      </c>
      <c r="L2465" s="70">
        <v>120</v>
      </c>
      <c r="M2465" s="70">
        <v>1980</v>
      </c>
      <c r="N2465" s="70" t="s">
        <v>28017</v>
      </c>
      <c r="O2465" s="70" t="s">
        <v>4456</v>
      </c>
    </row>
    <row r="2466" spans="1:17" s="70" customFormat="1" x14ac:dyDescent="0.3">
      <c r="A2466" s="70" t="s">
        <v>11100</v>
      </c>
      <c r="B2466" s="70" t="s">
        <v>4648</v>
      </c>
      <c r="C2466" s="70">
        <v>477</v>
      </c>
      <c r="D2466" s="70" t="s">
        <v>28018</v>
      </c>
      <c r="E2466" s="70" t="s">
        <v>15235</v>
      </c>
      <c r="F2466" s="70">
        <v>227149200</v>
      </c>
      <c r="H2466" s="74" t="s">
        <v>28019</v>
      </c>
      <c r="I2466" s="74" t="s">
        <v>28020</v>
      </c>
      <c r="J2466" s="70">
        <v>8390538</v>
      </c>
      <c r="K2466" s="70" t="s">
        <v>28021</v>
      </c>
      <c r="L2466" s="70">
        <v>120</v>
      </c>
      <c r="M2466" s="70">
        <v>1970</v>
      </c>
      <c r="N2466" s="70" t="s">
        <v>23718</v>
      </c>
      <c r="O2466" s="70" t="s">
        <v>4456</v>
      </c>
      <c r="P2466" s="70" t="s">
        <v>15697</v>
      </c>
      <c r="Q2466" s="70" t="s">
        <v>9229</v>
      </c>
    </row>
    <row r="2467" spans="1:17" s="70" customFormat="1" x14ac:dyDescent="0.3">
      <c r="A2467" s="70" t="s">
        <v>9863</v>
      </c>
      <c r="B2467" s="70" t="s">
        <v>3213</v>
      </c>
      <c r="C2467" s="70">
        <v>477</v>
      </c>
      <c r="D2467" s="70" t="s">
        <v>28022</v>
      </c>
      <c r="E2467" s="70" t="s">
        <v>15241</v>
      </c>
      <c r="F2467" s="70">
        <v>229478600</v>
      </c>
      <c r="H2467" s="74" t="s">
        <v>28023</v>
      </c>
      <c r="I2467" s="74" t="s">
        <v>28024</v>
      </c>
      <c r="J2467" s="70">
        <v>9230121</v>
      </c>
      <c r="K2467" s="70" t="s">
        <v>28025</v>
      </c>
      <c r="L2467" s="70">
        <v>320</v>
      </c>
      <c r="M2467" s="70">
        <v>1988</v>
      </c>
      <c r="N2467" s="70" t="s">
        <v>28026</v>
      </c>
      <c r="O2467" s="70" t="s">
        <v>4456</v>
      </c>
    </row>
    <row r="2468" spans="1:17" s="70" customFormat="1" ht="48" x14ac:dyDescent="0.3">
      <c r="A2468" s="70" t="s">
        <v>11057</v>
      </c>
      <c r="B2468" s="70" t="s">
        <v>4600</v>
      </c>
      <c r="C2468" s="70">
        <v>477</v>
      </c>
      <c r="D2468" s="70" t="s">
        <v>28027</v>
      </c>
      <c r="E2468" s="70" t="s">
        <v>15462</v>
      </c>
      <c r="F2468" s="70">
        <v>225301010</v>
      </c>
      <c r="I2468" s="70" t="s">
        <v>28028</v>
      </c>
      <c r="K2468" s="70" t="s">
        <v>28029</v>
      </c>
      <c r="L2468" s="70">
        <v>1000</v>
      </c>
      <c r="M2468" s="70">
        <v>1978</v>
      </c>
      <c r="N2468" s="70" t="s">
        <v>28030</v>
      </c>
      <c r="O2468" s="70" t="s">
        <v>4456</v>
      </c>
      <c r="P2468" s="70" t="s">
        <v>28031</v>
      </c>
      <c r="Q2468" s="70" t="s">
        <v>28032</v>
      </c>
    </row>
    <row r="2469" spans="1:17" s="70" customFormat="1" ht="36" x14ac:dyDescent="0.3">
      <c r="A2469" s="70" t="s">
        <v>9797</v>
      </c>
      <c r="B2469" s="70" t="s">
        <v>3145</v>
      </c>
      <c r="C2469" s="70">
        <v>478</v>
      </c>
      <c r="D2469" s="70" t="s">
        <v>28033</v>
      </c>
      <c r="E2469" s="70" t="s">
        <v>4456</v>
      </c>
      <c r="F2469" s="70" t="s">
        <v>28034</v>
      </c>
      <c r="G2469" s="70">
        <v>226334409</v>
      </c>
      <c r="H2469" s="70" t="s">
        <v>28035</v>
      </c>
      <c r="I2469" s="74" t="s">
        <v>28036</v>
      </c>
      <c r="J2469" s="70">
        <v>8330288</v>
      </c>
      <c r="K2469" s="70" t="s">
        <v>28037</v>
      </c>
      <c r="L2469" s="70">
        <v>15</v>
      </c>
      <c r="M2469" s="70">
        <v>1966</v>
      </c>
      <c r="N2469" s="70" t="s">
        <v>28038</v>
      </c>
      <c r="O2469" s="70" t="s">
        <v>4456</v>
      </c>
    </row>
    <row r="2470" spans="1:17" s="70" customFormat="1" x14ac:dyDescent="0.3">
      <c r="A2470" s="70" t="s">
        <v>10775</v>
      </c>
      <c r="B2470" s="70" t="s">
        <v>4266</v>
      </c>
      <c r="C2470" s="70">
        <v>478</v>
      </c>
      <c r="D2470" s="70" t="s">
        <v>28039</v>
      </c>
      <c r="E2470" s="70" t="s">
        <v>15588</v>
      </c>
      <c r="F2470" s="70">
        <v>222383819</v>
      </c>
      <c r="G2470" s="70">
        <v>222383819</v>
      </c>
      <c r="H2470" s="74" t="s">
        <v>28040</v>
      </c>
      <c r="J2470" s="70">
        <v>7810643</v>
      </c>
      <c r="K2470" s="70" t="s">
        <v>28041</v>
      </c>
      <c r="L2470" s="70">
        <v>20</v>
      </c>
      <c r="M2470" s="70">
        <v>1953</v>
      </c>
      <c r="N2470" s="70" t="s">
        <v>28042</v>
      </c>
      <c r="O2470" s="70" t="s">
        <v>4456</v>
      </c>
    </row>
    <row r="2471" spans="1:17" s="70" customFormat="1" x14ac:dyDescent="0.3">
      <c r="A2471" s="70" t="s">
        <v>10682</v>
      </c>
      <c r="B2471" s="70" t="s">
        <v>4156</v>
      </c>
      <c r="C2471" s="70">
        <v>478</v>
      </c>
      <c r="D2471" s="70" t="s">
        <v>28043</v>
      </c>
      <c r="E2471" s="70" t="s">
        <v>15115</v>
      </c>
      <c r="F2471" s="70">
        <v>228700400</v>
      </c>
      <c r="H2471" s="74" t="s">
        <v>28044</v>
      </c>
      <c r="I2471" s="74" t="s">
        <v>28045</v>
      </c>
      <c r="J2471" s="70">
        <v>8500731</v>
      </c>
      <c r="K2471" s="70" t="s">
        <v>28046</v>
      </c>
      <c r="L2471" s="70">
        <v>110</v>
      </c>
      <c r="M2471" s="70">
        <v>1981</v>
      </c>
      <c r="N2471" s="70" t="s">
        <v>15205</v>
      </c>
      <c r="O2471" s="70" t="s">
        <v>4456</v>
      </c>
    </row>
    <row r="2472" spans="1:17" s="70" customFormat="1" x14ac:dyDescent="0.3">
      <c r="A2472" s="70" t="s">
        <v>10142</v>
      </c>
      <c r="B2472" s="70" t="s">
        <v>3550</v>
      </c>
      <c r="C2472" s="70">
        <v>478</v>
      </c>
      <c r="D2472" s="70" t="s">
        <v>28047</v>
      </c>
      <c r="E2472" s="70" t="s">
        <v>4456</v>
      </c>
      <c r="F2472" s="70">
        <v>225555803</v>
      </c>
      <c r="G2472" s="70">
        <v>225569787</v>
      </c>
      <c r="H2472" s="74" t="s">
        <v>28048</v>
      </c>
      <c r="J2472" s="70">
        <v>8360732</v>
      </c>
      <c r="K2472" s="70" t="s">
        <v>28049</v>
      </c>
      <c r="L2472" s="70">
        <v>22</v>
      </c>
      <c r="M2472" s="70">
        <v>1990</v>
      </c>
      <c r="N2472" s="70" t="s">
        <v>28050</v>
      </c>
      <c r="O2472" s="70" t="s">
        <v>4456</v>
      </c>
    </row>
    <row r="2473" spans="1:17" s="70" customFormat="1" x14ac:dyDescent="0.3">
      <c r="A2473" s="70" t="s">
        <v>13677</v>
      </c>
      <c r="B2473" s="70" t="s">
        <v>7612</v>
      </c>
      <c r="C2473" s="70">
        <v>478</v>
      </c>
      <c r="D2473" s="70" t="s">
        <v>28051</v>
      </c>
      <c r="E2473" s="70" t="s">
        <v>15178</v>
      </c>
      <c r="F2473" s="70">
        <v>225600300</v>
      </c>
      <c r="H2473" s="74" t="s">
        <v>28052</v>
      </c>
      <c r="I2473" s="74" t="s">
        <v>28053</v>
      </c>
      <c r="K2473" s="70" t="s">
        <v>28054</v>
      </c>
      <c r="L2473" s="70">
        <v>40</v>
      </c>
      <c r="M2473" s="70">
        <v>1992</v>
      </c>
      <c r="N2473" s="70" t="s">
        <v>1623</v>
      </c>
      <c r="O2473" s="70" t="s">
        <v>4456</v>
      </c>
    </row>
    <row r="2474" spans="1:17" s="70" customFormat="1" x14ac:dyDescent="0.3">
      <c r="A2474" s="70" t="s">
        <v>12769</v>
      </c>
      <c r="B2474" s="70" t="s">
        <v>28055</v>
      </c>
      <c r="C2474" s="70">
        <v>478</v>
      </c>
      <c r="D2474" s="70" t="s">
        <v>28057</v>
      </c>
      <c r="E2474" s="70" t="s">
        <v>28058</v>
      </c>
      <c r="F2474" s="70" t="s">
        <v>28059</v>
      </c>
      <c r="H2474" s="74" t="s">
        <v>28060</v>
      </c>
      <c r="I2474" s="70" t="s">
        <v>28061</v>
      </c>
      <c r="K2474" s="70" t="s">
        <v>28062</v>
      </c>
      <c r="L2474" s="70">
        <v>400</v>
      </c>
      <c r="M2474" s="70">
        <v>1997</v>
      </c>
      <c r="N2474" s="70" t="s">
        <v>28063</v>
      </c>
      <c r="O2474" s="70" t="s">
        <v>28058</v>
      </c>
    </row>
    <row r="2475" spans="1:17" s="70" customFormat="1" ht="36" x14ac:dyDescent="0.3">
      <c r="A2475" s="70" t="s">
        <v>12770</v>
      </c>
      <c r="B2475" s="70" t="s">
        <v>28056</v>
      </c>
      <c r="C2475" s="70">
        <v>478</v>
      </c>
      <c r="D2475" s="70" t="s">
        <v>28064</v>
      </c>
      <c r="E2475" s="70" t="s">
        <v>20466</v>
      </c>
      <c r="F2475" s="70" t="s">
        <v>28065</v>
      </c>
      <c r="H2475" s="74" t="s">
        <v>28066</v>
      </c>
      <c r="I2475" s="74" t="s">
        <v>28067</v>
      </c>
      <c r="K2475" s="70" t="s">
        <v>28068</v>
      </c>
      <c r="N2475" s="70" t="s">
        <v>17491</v>
      </c>
      <c r="O2475" s="70" t="s">
        <v>20466</v>
      </c>
      <c r="P2475" s="70" t="s">
        <v>28069</v>
      </c>
      <c r="Q2475" s="70" t="s">
        <v>4460</v>
      </c>
    </row>
    <row r="2476" spans="1:17" s="70" customFormat="1" x14ac:dyDescent="0.3">
      <c r="A2476" s="70" t="s">
        <v>9962</v>
      </c>
      <c r="B2476" s="70" t="s">
        <v>3329</v>
      </c>
      <c r="C2476" s="70">
        <v>478</v>
      </c>
      <c r="D2476" s="70" t="s">
        <v>28070</v>
      </c>
      <c r="E2476" s="70" t="s">
        <v>15673</v>
      </c>
      <c r="F2476" s="70">
        <v>222735788</v>
      </c>
      <c r="H2476" s="74" t="s">
        <v>28071</v>
      </c>
      <c r="K2476" s="70" t="s">
        <v>28072</v>
      </c>
      <c r="L2476" s="70">
        <v>190</v>
      </c>
      <c r="M2476" s="70">
        <v>1978</v>
      </c>
      <c r="N2476" s="70" t="s">
        <v>28073</v>
      </c>
      <c r="O2476" s="70" t="s">
        <v>4456</v>
      </c>
    </row>
    <row r="2477" spans="1:17" s="70" customFormat="1" ht="24" x14ac:dyDescent="0.3">
      <c r="A2477" s="70" t="s">
        <v>12613</v>
      </c>
      <c r="B2477" s="70" t="s">
        <v>28080</v>
      </c>
      <c r="C2477" s="70">
        <v>479</v>
      </c>
      <c r="D2477" s="70" t="s">
        <v>28074</v>
      </c>
      <c r="E2477" s="70" t="s">
        <v>16305</v>
      </c>
      <c r="F2477" s="70" t="s">
        <v>28075</v>
      </c>
      <c r="H2477" s="74" t="s">
        <v>28076</v>
      </c>
      <c r="I2477" s="74" t="s">
        <v>28077</v>
      </c>
      <c r="J2477" s="70">
        <v>2820687</v>
      </c>
      <c r="K2477" s="70" t="s">
        <v>28078</v>
      </c>
      <c r="L2477" s="70">
        <v>60</v>
      </c>
      <c r="M2477" s="70">
        <v>2003</v>
      </c>
      <c r="N2477" s="70" t="s">
        <v>28079</v>
      </c>
      <c r="O2477" s="70" t="s">
        <v>16305</v>
      </c>
      <c r="P2477" s="70" t="s">
        <v>15884</v>
      </c>
      <c r="Q2477" s="70" t="s">
        <v>25042</v>
      </c>
    </row>
    <row r="2478" spans="1:17" s="70" customFormat="1" ht="24" x14ac:dyDescent="0.3">
      <c r="A2478" s="70" t="s">
        <v>9491</v>
      </c>
      <c r="B2478" s="70" t="s">
        <v>28081</v>
      </c>
      <c r="C2478" s="70">
        <v>479</v>
      </c>
      <c r="D2478" s="70" t="s">
        <v>28084</v>
      </c>
      <c r="E2478" s="70" t="s">
        <v>15124</v>
      </c>
      <c r="F2478" s="70" t="s">
        <v>28085</v>
      </c>
      <c r="H2478" s="74" t="s">
        <v>28086</v>
      </c>
      <c r="I2478" s="74" t="s">
        <v>28087</v>
      </c>
      <c r="K2478" s="70" t="s">
        <v>28088</v>
      </c>
      <c r="L2478" s="70">
        <v>230</v>
      </c>
      <c r="M2478" s="70">
        <v>1954</v>
      </c>
      <c r="N2478" s="70" t="s">
        <v>28089</v>
      </c>
      <c r="O2478" s="70" t="s">
        <v>15124</v>
      </c>
    </row>
    <row r="2479" spans="1:17" s="70" customFormat="1" ht="24" x14ac:dyDescent="0.3">
      <c r="A2479" s="70" t="s">
        <v>9492</v>
      </c>
      <c r="B2479" s="70" t="s">
        <v>28082</v>
      </c>
      <c r="C2479" s="70">
        <v>479</v>
      </c>
      <c r="D2479" s="70" t="s">
        <v>28090</v>
      </c>
      <c r="E2479" s="70" t="s">
        <v>15124</v>
      </c>
      <c r="F2479" s="70" t="s">
        <v>28091</v>
      </c>
      <c r="H2479" s="74" t="s">
        <v>28092</v>
      </c>
      <c r="K2479" s="70" t="s">
        <v>28093</v>
      </c>
      <c r="L2479" s="70">
        <v>65</v>
      </c>
      <c r="M2479" s="70">
        <v>1989</v>
      </c>
      <c r="N2479" s="70" t="s">
        <v>28094</v>
      </c>
      <c r="O2479" s="70" t="s">
        <v>15124</v>
      </c>
    </row>
    <row r="2480" spans="1:17" s="70" customFormat="1" ht="36" x14ac:dyDescent="0.3">
      <c r="A2480" s="70" t="s">
        <v>9315</v>
      </c>
      <c r="B2480" s="70" t="s">
        <v>28083</v>
      </c>
      <c r="C2480" s="70">
        <v>479</v>
      </c>
      <c r="D2480" s="70" t="s">
        <v>28095</v>
      </c>
      <c r="E2480" s="70" t="s">
        <v>28096</v>
      </c>
      <c r="F2480" s="70" t="s">
        <v>28097</v>
      </c>
      <c r="G2480" s="70" t="s">
        <v>28098</v>
      </c>
      <c r="H2480" s="74" t="s">
        <v>28099</v>
      </c>
      <c r="I2480" s="74" t="s">
        <v>28100</v>
      </c>
      <c r="J2480" s="70">
        <v>5570383</v>
      </c>
      <c r="K2480" s="70" t="s">
        <v>28101</v>
      </c>
      <c r="L2480" s="70">
        <v>40</v>
      </c>
      <c r="M2480" s="70">
        <v>1992</v>
      </c>
      <c r="N2480" s="70" t="s">
        <v>25475</v>
      </c>
      <c r="O2480" s="70" t="s">
        <v>28096</v>
      </c>
    </row>
    <row r="2481" spans="1:17" s="70" customFormat="1" x14ac:dyDescent="0.3">
      <c r="A2481" s="70" t="s">
        <v>12680</v>
      </c>
      <c r="B2481" s="70" t="s">
        <v>6451</v>
      </c>
      <c r="C2481" s="70">
        <v>479</v>
      </c>
      <c r="D2481" s="70" t="s">
        <v>28102</v>
      </c>
      <c r="E2481" s="70" t="s">
        <v>15178</v>
      </c>
      <c r="F2481" s="70">
        <v>226809900</v>
      </c>
      <c r="H2481" s="70" t="s">
        <v>28103</v>
      </c>
      <c r="I2481" s="74" t="s">
        <v>28104</v>
      </c>
      <c r="K2481" s="70" t="s">
        <v>28105</v>
      </c>
      <c r="L2481" s="70">
        <v>80</v>
      </c>
      <c r="M2481" s="70">
        <v>1986</v>
      </c>
      <c r="N2481" s="70" t="s">
        <v>28106</v>
      </c>
      <c r="O2481" s="70" t="s">
        <v>4456</v>
      </c>
      <c r="P2481" s="70" t="s">
        <v>15884</v>
      </c>
      <c r="Q2481" s="70" t="s">
        <v>15806</v>
      </c>
    </row>
    <row r="2482" spans="1:17" s="70" customFormat="1" x14ac:dyDescent="0.3">
      <c r="A2482" s="70" t="s">
        <v>14012</v>
      </c>
      <c r="B2482" s="70" t="s">
        <v>7972</v>
      </c>
      <c r="C2482" s="70">
        <v>479</v>
      </c>
      <c r="D2482" s="70" t="s">
        <v>28107</v>
      </c>
      <c r="E2482" s="70" t="s">
        <v>9179</v>
      </c>
      <c r="F2482" s="70">
        <v>224990400</v>
      </c>
      <c r="H2482" s="74" t="s">
        <v>28108</v>
      </c>
      <c r="I2482" s="74" t="s">
        <v>28109</v>
      </c>
      <c r="K2482" s="70" t="s">
        <v>28110</v>
      </c>
      <c r="L2482" s="70">
        <v>50</v>
      </c>
      <c r="M2482" s="70">
        <v>1987</v>
      </c>
      <c r="N2482" s="70" t="s">
        <v>23778</v>
      </c>
      <c r="O2482" s="70" t="s">
        <v>4456</v>
      </c>
    </row>
    <row r="2483" spans="1:17" s="70" customFormat="1" x14ac:dyDescent="0.3">
      <c r="A2483" s="70" t="s">
        <v>11191</v>
      </c>
      <c r="B2483" s="70" t="s">
        <v>4744</v>
      </c>
      <c r="C2483" s="70">
        <v>479</v>
      </c>
      <c r="D2483" s="70" t="s">
        <v>28111</v>
      </c>
      <c r="E2483" s="70" t="s">
        <v>15415</v>
      </c>
      <c r="F2483" s="70">
        <v>228716106</v>
      </c>
      <c r="H2483" s="70" t="s">
        <v>28112</v>
      </c>
      <c r="I2483" s="74" t="s">
        <v>28113</v>
      </c>
      <c r="K2483" s="70" t="s">
        <v>28114</v>
      </c>
      <c r="L2483" s="70">
        <v>50</v>
      </c>
      <c r="M2483" s="70">
        <v>1892</v>
      </c>
      <c r="N2483" s="70" t="s">
        <v>28115</v>
      </c>
      <c r="O2483" s="70" t="s">
        <v>4456</v>
      </c>
    </row>
    <row r="2484" spans="1:17" s="70" customFormat="1" ht="24" x14ac:dyDescent="0.3">
      <c r="A2484" s="70" t="s">
        <v>11006</v>
      </c>
      <c r="B2484" s="70" t="s">
        <v>4538</v>
      </c>
      <c r="C2484" s="70">
        <v>479</v>
      </c>
      <c r="D2484" s="70" t="s">
        <v>28116</v>
      </c>
      <c r="E2484" s="70" t="s">
        <v>9256</v>
      </c>
      <c r="F2484" s="70">
        <v>225943400</v>
      </c>
      <c r="H2484" s="74" t="s">
        <v>28117</v>
      </c>
      <c r="I2484" s="74" t="s">
        <v>28118</v>
      </c>
      <c r="K2484" s="70" t="s">
        <v>28119</v>
      </c>
      <c r="L2484" s="70">
        <v>95</v>
      </c>
      <c r="M2484" s="70">
        <v>1992</v>
      </c>
      <c r="N2484" s="70" t="s">
        <v>28120</v>
      </c>
      <c r="O2484" s="70" t="s">
        <v>4456</v>
      </c>
    </row>
    <row r="2485" spans="1:17" s="70" customFormat="1" ht="24" x14ac:dyDescent="0.3">
      <c r="A2485" s="70" t="s">
        <v>13678</v>
      </c>
      <c r="B2485" s="70" t="s">
        <v>7613</v>
      </c>
      <c r="C2485" s="70">
        <v>480</v>
      </c>
      <c r="D2485" s="70" t="s">
        <v>28123</v>
      </c>
      <c r="E2485" s="70" t="s">
        <v>9179</v>
      </c>
      <c r="F2485" s="70" t="s">
        <v>28124</v>
      </c>
      <c r="H2485" s="74" t="s">
        <v>28125</v>
      </c>
      <c r="I2485" s="74" t="s">
        <v>28126</v>
      </c>
      <c r="J2485" s="70">
        <v>7560970</v>
      </c>
      <c r="K2485" s="70" t="s">
        <v>28127</v>
      </c>
      <c r="L2485" s="70">
        <v>70</v>
      </c>
      <c r="N2485" s="70" t="s">
        <v>28128</v>
      </c>
      <c r="O2485" s="70" t="s">
        <v>4456</v>
      </c>
    </row>
    <row r="2486" spans="1:17" s="70" customFormat="1" ht="36" x14ac:dyDescent="0.3">
      <c r="A2486" s="70" t="s">
        <v>11955</v>
      </c>
      <c r="B2486" s="70" t="s">
        <v>28121</v>
      </c>
      <c r="C2486" s="70">
        <v>480</v>
      </c>
      <c r="D2486" s="70" t="s">
        <v>28129</v>
      </c>
      <c r="E2486" s="70" t="s">
        <v>20152</v>
      </c>
      <c r="F2486" s="70" t="s">
        <v>28130</v>
      </c>
      <c r="J2486" s="70">
        <v>3800565</v>
      </c>
      <c r="K2486" s="70" t="s">
        <v>28131</v>
      </c>
      <c r="L2486" s="70">
        <v>150</v>
      </c>
      <c r="M2486" s="70">
        <v>1957</v>
      </c>
      <c r="N2486" s="70" t="s">
        <v>28132</v>
      </c>
      <c r="O2486" s="70" t="s">
        <v>20152</v>
      </c>
    </row>
    <row r="2487" spans="1:17" s="70" customFormat="1" ht="24" x14ac:dyDescent="0.3">
      <c r="A2487" s="70" t="s">
        <v>11320</v>
      </c>
      <c r="B2487" s="70" t="s">
        <v>4886</v>
      </c>
      <c r="C2487" s="70">
        <v>480</v>
      </c>
      <c r="D2487" s="70" t="s">
        <v>28133</v>
      </c>
      <c r="E2487" s="70" t="s">
        <v>16907</v>
      </c>
      <c r="F2487" s="70" t="s">
        <v>28134</v>
      </c>
      <c r="H2487" s="74" t="s">
        <v>28135</v>
      </c>
      <c r="I2487" s="74" t="s">
        <v>28136</v>
      </c>
      <c r="K2487" s="70" t="s">
        <v>28137</v>
      </c>
      <c r="L2487" s="70">
        <v>30</v>
      </c>
      <c r="M2487" s="70">
        <v>1969</v>
      </c>
      <c r="N2487" s="70" t="s">
        <v>19942</v>
      </c>
      <c r="O2487" s="70" t="s">
        <v>4456</v>
      </c>
      <c r="P2487" s="70" t="s">
        <v>15884</v>
      </c>
      <c r="Q2487" s="70" t="s">
        <v>15806</v>
      </c>
    </row>
    <row r="2488" spans="1:17" s="70" customFormat="1" x14ac:dyDescent="0.3">
      <c r="A2488" s="70" t="s">
        <v>13092</v>
      </c>
      <c r="B2488" s="70" t="s">
        <v>28122</v>
      </c>
      <c r="C2488" s="70">
        <v>480</v>
      </c>
      <c r="D2488" s="70" t="s">
        <v>28138</v>
      </c>
      <c r="E2488" s="70" t="s">
        <v>16136</v>
      </c>
      <c r="F2488" s="70" t="s">
        <v>28139</v>
      </c>
      <c r="H2488" s="74" t="s">
        <v>28140</v>
      </c>
      <c r="I2488" s="74" t="s">
        <v>28141</v>
      </c>
      <c r="K2488" s="70" t="s">
        <v>28142</v>
      </c>
      <c r="L2488" s="70">
        <v>18</v>
      </c>
      <c r="M2488" s="70">
        <v>1976</v>
      </c>
      <c r="N2488" s="70" t="s">
        <v>28143</v>
      </c>
      <c r="O2488" s="70" t="s">
        <v>16136</v>
      </c>
    </row>
    <row r="2489" spans="1:17" s="70" customFormat="1" ht="24" x14ac:dyDescent="0.3">
      <c r="A2489" s="70" t="s">
        <v>13093</v>
      </c>
      <c r="B2489" s="70" t="s">
        <v>6986</v>
      </c>
      <c r="C2489" s="70">
        <v>480</v>
      </c>
      <c r="D2489" s="70" t="s">
        <v>28144</v>
      </c>
      <c r="E2489" s="70" t="s">
        <v>15729</v>
      </c>
      <c r="F2489" s="70">
        <v>224842100</v>
      </c>
      <c r="H2489" s="74" t="s">
        <v>28145</v>
      </c>
      <c r="I2489" s="74" t="s">
        <v>28146</v>
      </c>
      <c r="K2489" s="70" t="s">
        <v>28147</v>
      </c>
      <c r="L2489" s="70">
        <v>200</v>
      </c>
      <c r="M2489" s="70">
        <v>1979</v>
      </c>
      <c r="N2489" s="70" t="s">
        <v>28148</v>
      </c>
      <c r="O2489" s="70" t="s">
        <v>4456</v>
      </c>
    </row>
    <row r="2490" spans="1:17" s="70" customFormat="1" x14ac:dyDescent="0.3">
      <c r="A2490" s="70" t="s">
        <v>10133</v>
      </c>
      <c r="B2490" s="70" t="s">
        <v>3541</v>
      </c>
      <c r="C2490" s="70">
        <v>480</v>
      </c>
      <c r="D2490" s="70" t="s">
        <v>28149</v>
      </c>
      <c r="E2490" s="70" t="s">
        <v>9151</v>
      </c>
      <c r="F2490" s="70">
        <v>222358635</v>
      </c>
      <c r="H2490" s="74" t="s">
        <v>28150</v>
      </c>
      <c r="I2490" s="74" t="s">
        <v>28151</v>
      </c>
      <c r="K2490" s="70" t="s">
        <v>28152</v>
      </c>
      <c r="L2490" s="70">
        <v>12</v>
      </c>
      <c r="N2490" s="70" t="s">
        <v>28153</v>
      </c>
      <c r="O2490" s="70" t="s">
        <v>4456</v>
      </c>
    </row>
    <row r="2491" spans="1:17" s="70" customFormat="1" x14ac:dyDescent="0.3">
      <c r="A2491" s="70" t="s">
        <v>10858</v>
      </c>
      <c r="B2491" s="70" t="s">
        <v>28154</v>
      </c>
      <c r="C2491" s="70">
        <v>480</v>
      </c>
      <c r="D2491" s="70" t="s">
        <v>28155</v>
      </c>
      <c r="E2491" s="70" t="s">
        <v>20307</v>
      </c>
      <c r="F2491" s="70">
        <v>225948666</v>
      </c>
      <c r="H2491" s="74" t="s">
        <v>28156</v>
      </c>
      <c r="I2491" s="74" t="s">
        <v>28157</v>
      </c>
      <c r="J2491" s="70">
        <v>7561211</v>
      </c>
      <c r="K2491" s="70" t="s">
        <v>28158</v>
      </c>
      <c r="M2491" s="70">
        <v>1979</v>
      </c>
      <c r="N2491" s="70" t="s">
        <v>28159</v>
      </c>
      <c r="O2491" s="70" t="s">
        <v>4456</v>
      </c>
    </row>
    <row r="2492" spans="1:17" s="70" customFormat="1" ht="24" x14ac:dyDescent="0.3">
      <c r="A2492" s="70" t="s">
        <v>11477</v>
      </c>
      <c r="B2492" s="70" t="s">
        <v>5061</v>
      </c>
      <c r="C2492" s="70">
        <v>480</v>
      </c>
      <c r="D2492" s="70" t="s">
        <v>28160</v>
      </c>
      <c r="E2492" s="70" t="s">
        <v>15115</v>
      </c>
      <c r="F2492" s="70" t="s">
        <v>28161</v>
      </c>
      <c r="G2492" s="70" t="s">
        <v>28161</v>
      </c>
      <c r="H2492" s="74" t="s">
        <v>28162</v>
      </c>
      <c r="I2492" s="74" t="s">
        <v>28163</v>
      </c>
      <c r="K2492" s="70" t="s">
        <v>28164</v>
      </c>
      <c r="L2492" s="70">
        <v>10</v>
      </c>
      <c r="M2492" s="70">
        <v>1977</v>
      </c>
      <c r="N2492" s="70" t="s">
        <v>28165</v>
      </c>
      <c r="O2492" s="70" t="s">
        <v>4456</v>
      </c>
    </row>
    <row r="2493" spans="1:17" s="70" customFormat="1" x14ac:dyDescent="0.3">
      <c r="A2493" s="70" t="s">
        <v>13297</v>
      </c>
      <c r="B2493" s="70" t="s">
        <v>7217</v>
      </c>
      <c r="C2493" s="70">
        <v>481</v>
      </c>
      <c r="D2493" s="70" t="s">
        <v>28166</v>
      </c>
      <c r="E2493" s="70" t="s">
        <v>9151</v>
      </c>
      <c r="F2493" s="70">
        <v>223310480</v>
      </c>
      <c r="H2493" s="74" t="s">
        <v>28167</v>
      </c>
      <c r="I2493" s="74" t="s">
        <v>28168</v>
      </c>
      <c r="J2493" s="70">
        <v>7510261</v>
      </c>
      <c r="K2493" s="70" t="s">
        <v>28169</v>
      </c>
      <c r="L2493" s="70">
        <v>9</v>
      </c>
      <c r="M2493" s="70">
        <v>2009</v>
      </c>
      <c r="N2493" s="70" t="s">
        <v>1623</v>
      </c>
      <c r="O2493" s="70" t="s">
        <v>4456</v>
      </c>
    </row>
    <row r="2494" spans="1:17" s="70" customFormat="1" x14ac:dyDescent="0.3">
      <c r="A2494" s="70" t="s">
        <v>13134</v>
      </c>
      <c r="B2494" s="70" t="s">
        <v>7034</v>
      </c>
      <c r="C2494" s="70">
        <v>481</v>
      </c>
      <c r="D2494" s="70" t="s">
        <v>28170</v>
      </c>
      <c r="E2494" s="70" t="s">
        <v>9179</v>
      </c>
      <c r="F2494" s="70">
        <v>225977800</v>
      </c>
      <c r="H2494" s="70" t="s">
        <v>28171</v>
      </c>
      <c r="I2494" s="74" t="s">
        <v>28172</v>
      </c>
      <c r="J2494" s="70">
        <v>7550161</v>
      </c>
      <c r="K2494" s="70" t="s">
        <v>28173</v>
      </c>
      <c r="L2494" s="70">
        <v>15</v>
      </c>
      <c r="M2494" s="70">
        <v>1995</v>
      </c>
      <c r="N2494" s="70" t="s">
        <v>28174</v>
      </c>
      <c r="O2494" s="70" t="s">
        <v>4456</v>
      </c>
    </row>
    <row r="2495" spans="1:17" s="70" customFormat="1" ht="24" x14ac:dyDescent="0.3">
      <c r="A2495" s="70" t="s">
        <v>10797</v>
      </c>
      <c r="B2495" s="70" t="s">
        <v>4288</v>
      </c>
      <c r="C2495" s="70">
        <v>481</v>
      </c>
      <c r="D2495" s="70" t="s">
        <v>28175</v>
      </c>
      <c r="E2495" s="70" t="s">
        <v>9151</v>
      </c>
      <c r="F2495" s="70">
        <v>222744822</v>
      </c>
      <c r="H2495" s="74" t="s">
        <v>28176</v>
      </c>
      <c r="I2495" s="74" t="s">
        <v>28177</v>
      </c>
      <c r="J2495" s="70">
        <v>7510765</v>
      </c>
      <c r="K2495" s="70" t="s">
        <v>28178</v>
      </c>
      <c r="L2495" s="70">
        <v>8</v>
      </c>
      <c r="M2495" s="70">
        <v>2010</v>
      </c>
      <c r="N2495" s="70" t="s">
        <v>28179</v>
      </c>
      <c r="O2495" s="70" t="s">
        <v>4456</v>
      </c>
    </row>
    <row r="2496" spans="1:17" s="70" customFormat="1" ht="24" x14ac:dyDescent="0.3">
      <c r="A2496" s="70" t="s">
        <v>12239</v>
      </c>
      <c r="B2496" s="70" t="s">
        <v>5918</v>
      </c>
      <c r="C2496" s="70">
        <v>481</v>
      </c>
      <c r="D2496" s="70" t="s">
        <v>28180</v>
      </c>
      <c r="E2496" s="70" t="s">
        <v>4456</v>
      </c>
      <c r="F2496" s="70" t="s">
        <v>28181</v>
      </c>
      <c r="I2496" s="74" t="s">
        <v>28182</v>
      </c>
      <c r="J2496" s="70">
        <v>8330129</v>
      </c>
      <c r="K2496" s="70" t="s">
        <v>28184</v>
      </c>
      <c r="N2496" s="70" t="s">
        <v>28185</v>
      </c>
      <c r="O2496" s="70" t="s">
        <v>4456</v>
      </c>
    </row>
    <row r="2497" spans="1:17" s="70" customFormat="1" x14ac:dyDescent="0.3">
      <c r="A2497" s="70" t="s">
        <v>12117</v>
      </c>
      <c r="B2497" s="70" t="s">
        <v>5788</v>
      </c>
      <c r="C2497" s="70">
        <v>481</v>
      </c>
      <c r="D2497" s="70" t="s">
        <v>28186</v>
      </c>
      <c r="E2497" s="70" t="s">
        <v>15422</v>
      </c>
      <c r="F2497" s="70">
        <v>224445800</v>
      </c>
      <c r="H2497" s="74" t="s">
        <v>28187</v>
      </c>
      <c r="I2497" s="74" t="s">
        <v>28183</v>
      </c>
      <c r="K2497" s="70" t="s">
        <v>28188</v>
      </c>
      <c r="L2497" s="70">
        <v>600</v>
      </c>
      <c r="N2497" s="70" t="s">
        <v>1227</v>
      </c>
      <c r="O2497" s="70" t="s">
        <v>4456</v>
      </c>
      <c r="P2497" s="70" t="s">
        <v>15884</v>
      </c>
      <c r="Q2497" s="70" t="s">
        <v>21496</v>
      </c>
    </row>
    <row r="2498" spans="1:17" s="70" customFormat="1" x14ac:dyDescent="0.3">
      <c r="A2498" s="70" t="s">
        <v>10639</v>
      </c>
      <c r="B2498" s="70" t="s">
        <v>4106</v>
      </c>
      <c r="C2498" s="70">
        <v>481</v>
      </c>
      <c r="D2498" s="70" t="s">
        <v>24756</v>
      </c>
      <c r="E2498" s="70" t="s">
        <v>9151</v>
      </c>
      <c r="F2498" s="70">
        <v>227574200</v>
      </c>
      <c r="H2498" s="74" t="s">
        <v>28189</v>
      </c>
      <c r="I2498" s="74" t="s">
        <v>28190</v>
      </c>
      <c r="K2498" s="70" t="s">
        <v>28191</v>
      </c>
      <c r="L2498" s="70">
        <v>45</v>
      </c>
      <c r="M2498" s="70">
        <v>1978</v>
      </c>
      <c r="N2498" s="70" t="s">
        <v>28192</v>
      </c>
      <c r="O2498" s="70" t="s">
        <v>4456</v>
      </c>
      <c r="P2498" s="70" t="s">
        <v>15884</v>
      </c>
      <c r="Q2498" s="70" t="s">
        <v>4460</v>
      </c>
    </row>
    <row r="2499" spans="1:17" s="70" customFormat="1" x14ac:dyDescent="0.3">
      <c r="A2499" s="70" t="s">
        <v>13005</v>
      </c>
      <c r="B2499" s="70" t="s">
        <v>28193</v>
      </c>
      <c r="C2499" s="70">
        <v>481</v>
      </c>
      <c r="D2499" s="70" t="s">
        <v>28195</v>
      </c>
      <c r="E2499" s="70" t="s">
        <v>16196</v>
      </c>
      <c r="F2499" s="70" t="s">
        <v>28196</v>
      </c>
      <c r="H2499" s="70" t="s">
        <v>28197</v>
      </c>
      <c r="I2499" s="74" t="s">
        <v>28198</v>
      </c>
      <c r="K2499" s="70" t="s">
        <v>28199</v>
      </c>
      <c r="L2499" s="70">
        <v>450</v>
      </c>
      <c r="N2499" s="70" t="s">
        <v>18340</v>
      </c>
      <c r="O2499" s="70" t="s">
        <v>16196</v>
      </c>
    </row>
    <row r="2500" spans="1:17" s="70" customFormat="1" x14ac:dyDescent="0.3">
      <c r="A2500" s="70" t="s">
        <v>13552</v>
      </c>
      <c r="B2500" s="70" t="s">
        <v>28194</v>
      </c>
      <c r="C2500" s="70">
        <v>481</v>
      </c>
      <c r="D2500" s="70" t="s">
        <v>28200</v>
      </c>
      <c r="E2500" s="70" t="s">
        <v>15152</v>
      </c>
      <c r="F2500" s="70" t="s">
        <v>28201</v>
      </c>
      <c r="H2500" s="74" t="s">
        <v>28202</v>
      </c>
      <c r="I2500" s="74" t="s">
        <v>28203</v>
      </c>
      <c r="K2500" s="70" t="s">
        <v>28204</v>
      </c>
      <c r="L2500" s="70">
        <v>14</v>
      </c>
      <c r="M2500" s="70">
        <v>1983</v>
      </c>
      <c r="N2500" s="70" t="s">
        <v>19807</v>
      </c>
      <c r="O2500" s="70" t="s">
        <v>15152</v>
      </c>
    </row>
    <row r="2501" spans="1:17" s="70" customFormat="1" ht="24" x14ac:dyDescent="0.3">
      <c r="A2501" s="70" t="s">
        <v>13679</v>
      </c>
      <c r="B2501" s="70" t="s">
        <v>28210</v>
      </c>
      <c r="C2501" s="70">
        <v>482</v>
      </c>
      <c r="D2501" s="70" t="s">
        <v>28211</v>
      </c>
      <c r="E2501" s="70" t="s">
        <v>9179</v>
      </c>
      <c r="F2501" s="70">
        <v>224751100</v>
      </c>
      <c r="H2501" s="74" t="s">
        <v>28212</v>
      </c>
      <c r="I2501" s="74" t="s">
        <v>28213</v>
      </c>
      <c r="K2501" s="70" t="s">
        <v>28214</v>
      </c>
      <c r="L2501" s="70">
        <v>10</v>
      </c>
      <c r="N2501" s="70" t="s">
        <v>28128</v>
      </c>
      <c r="O2501" s="70" t="s">
        <v>4456</v>
      </c>
    </row>
    <row r="2502" spans="1:17" s="70" customFormat="1" ht="36" x14ac:dyDescent="0.3">
      <c r="A2502" s="70" t="s">
        <v>14325</v>
      </c>
      <c r="B2502" s="70" t="s">
        <v>8339</v>
      </c>
      <c r="C2502" s="70">
        <v>482</v>
      </c>
      <c r="D2502" s="70" t="s">
        <v>28205</v>
      </c>
      <c r="E2502" s="70" t="s">
        <v>9151</v>
      </c>
      <c r="F2502" s="70">
        <v>226859500</v>
      </c>
      <c r="H2502" s="74" t="s">
        <v>28206</v>
      </c>
      <c r="I2502" s="74" t="s">
        <v>28207</v>
      </c>
      <c r="K2502" s="70" t="s">
        <v>28208</v>
      </c>
      <c r="L2502" s="70">
        <v>9800</v>
      </c>
      <c r="M2502" s="70">
        <v>2000</v>
      </c>
      <c r="N2502" s="70" t="s">
        <v>28209</v>
      </c>
      <c r="O2502" s="70" t="s">
        <v>4456</v>
      </c>
    </row>
    <row r="2503" spans="1:17" s="70" customFormat="1" ht="24" x14ac:dyDescent="0.3">
      <c r="A2503" s="70" t="s">
        <v>13328</v>
      </c>
      <c r="B2503" s="70" t="s">
        <v>7254</v>
      </c>
      <c r="C2503" s="70">
        <v>482</v>
      </c>
      <c r="D2503" s="70" t="s">
        <v>28215</v>
      </c>
      <c r="E2503" s="70" t="s">
        <v>4456</v>
      </c>
      <c r="F2503" s="70">
        <v>224139000</v>
      </c>
      <c r="G2503" s="70" t="s">
        <v>28216</v>
      </c>
      <c r="H2503" s="74" t="s">
        <v>28217</v>
      </c>
      <c r="I2503" s="74" t="s">
        <v>28218</v>
      </c>
      <c r="J2503" s="70">
        <v>8320330</v>
      </c>
      <c r="K2503" s="70" t="s">
        <v>28219</v>
      </c>
      <c r="L2503" s="70">
        <v>787</v>
      </c>
      <c r="M2503" s="70">
        <v>1981</v>
      </c>
      <c r="N2503" s="70" t="s">
        <v>20219</v>
      </c>
      <c r="O2503" s="70" t="s">
        <v>4456</v>
      </c>
      <c r="P2503" s="70" t="s">
        <v>17259</v>
      </c>
      <c r="Q2503" s="70" t="s">
        <v>15340</v>
      </c>
    </row>
    <row r="2504" spans="1:17" s="70" customFormat="1" x14ac:dyDescent="0.3">
      <c r="A2504" s="70" t="s">
        <v>13553</v>
      </c>
      <c r="B2504" s="70" t="s">
        <v>7486</v>
      </c>
      <c r="C2504" s="70">
        <v>483</v>
      </c>
      <c r="D2504" s="70" t="s">
        <v>28220</v>
      </c>
      <c r="E2504" s="70" t="s">
        <v>9151</v>
      </c>
      <c r="F2504" s="70">
        <v>222354015</v>
      </c>
      <c r="H2504" s="74" t="s">
        <v>28221</v>
      </c>
      <c r="I2504" s="74" t="s">
        <v>28222</v>
      </c>
      <c r="J2504" s="70">
        <v>7500593</v>
      </c>
      <c r="K2504" s="70" t="s">
        <v>28224</v>
      </c>
      <c r="M2504" s="70">
        <v>1989</v>
      </c>
      <c r="N2504" s="70" t="s">
        <v>18443</v>
      </c>
      <c r="O2504" s="70" t="s">
        <v>4456</v>
      </c>
    </row>
    <row r="2505" spans="1:17" s="70" customFormat="1" ht="24" x14ac:dyDescent="0.3">
      <c r="A2505" s="70" t="s">
        <v>10318</v>
      </c>
      <c r="B2505" s="70" t="s">
        <v>3745</v>
      </c>
      <c r="C2505" s="70">
        <v>483</v>
      </c>
      <c r="D2505" s="70" t="s">
        <v>28225</v>
      </c>
      <c r="E2505" s="70" t="s">
        <v>4456</v>
      </c>
      <c r="F2505" s="70" t="s">
        <v>28226</v>
      </c>
      <c r="H2505" s="74" t="s">
        <v>28227</v>
      </c>
      <c r="I2505" s="74" t="s">
        <v>28228</v>
      </c>
      <c r="K2505" s="70" t="s">
        <v>28229</v>
      </c>
      <c r="L2505" s="70">
        <v>25</v>
      </c>
      <c r="M2505" s="70">
        <v>2004</v>
      </c>
      <c r="N2505" s="70" t="s">
        <v>28230</v>
      </c>
      <c r="O2505" s="70" t="s">
        <v>4456</v>
      </c>
    </row>
    <row r="2506" spans="1:17" s="70" customFormat="1" x14ac:dyDescent="0.3">
      <c r="A2506" s="70" t="s">
        <v>12681</v>
      </c>
      <c r="B2506" s="70" t="s">
        <v>6452</v>
      </c>
      <c r="C2506" s="70">
        <v>483</v>
      </c>
      <c r="D2506" s="70" t="s">
        <v>27756</v>
      </c>
      <c r="E2506" s="70" t="s">
        <v>9179</v>
      </c>
      <c r="F2506" s="70">
        <v>222081615</v>
      </c>
      <c r="I2506" s="74" t="s">
        <v>28231</v>
      </c>
      <c r="J2506" s="70">
        <v>7580110</v>
      </c>
      <c r="K2506" s="70" t="s">
        <v>28233</v>
      </c>
      <c r="O2506" s="70" t="s">
        <v>4456</v>
      </c>
    </row>
    <row r="2507" spans="1:17" s="70" customFormat="1" ht="24" x14ac:dyDescent="0.3">
      <c r="A2507" s="70" t="s">
        <v>10207</v>
      </c>
      <c r="B2507" s="70" t="s">
        <v>28234</v>
      </c>
      <c r="C2507" s="70">
        <v>483</v>
      </c>
      <c r="D2507" s="70" t="s">
        <v>28235</v>
      </c>
      <c r="E2507" s="70" t="s">
        <v>15588</v>
      </c>
      <c r="F2507" s="70" t="s">
        <v>28236</v>
      </c>
      <c r="G2507" s="70" t="s">
        <v>28237</v>
      </c>
      <c r="I2507" s="74" t="s">
        <v>28238</v>
      </c>
      <c r="J2507" s="70">
        <v>7810128</v>
      </c>
      <c r="K2507" s="70" t="s">
        <v>28239</v>
      </c>
      <c r="L2507" s="70">
        <v>230</v>
      </c>
      <c r="M2507" s="70">
        <v>1937</v>
      </c>
      <c r="N2507" s="70" t="s">
        <v>17466</v>
      </c>
      <c r="O2507" s="70" t="s">
        <v>4456</v>
      </c>
    </row>
    <row r="2508" spans="1:17" s="70" customFormat="1" x14ac:dyDescent="0.3">
      <c r="A2508" s="70" t="s">
        <v>10972</v>
      </c>
      <c r="B2508" s="70" t="s">
        <v>4501</v>
      </c>
      <c r="C2508" s="70">
        <v>483</v>
      </c>
      <c r="D2508" s="70" t="s">
        <v>28240</v>
      </c>
      <c r="E2508" s="70" t="s">
        <v>15729</v>
      </c>
      <c r="F2508" s="70">
        <v>228201400</v>
      </c>
      <c r="H2508" s="74" t="s">
        <v>28241</v>
      </c>
      <c r="I2508" s="74" t="s">
        <v>28223</v>
      </c>
      <c r="K2508" s="70" t="s">
        <v>28242</v>
      </c>
      <c r="L2508" s="70">
        <v>160</v>
      </c>
      <c r="M2508" s="70">
        <v>1975</v>
      </c>
      <c r="N2508" s="70" t="s">
        <v>28243</v>
      </c>
      <c r="O2508" s="70" t="s">
        <v>4456</v>
      </c>
      <c r="P2508" s="70" t="s">
        <v>17528</v>
      </c>
      <c r="Q2508" s="70" t="s">
        <v>4460</v>
      </c>
    </row>
    <row r="2509" spans="1:17" s="70" customFormat="1" x14ac:dyDescent="0.3">
      <c r="A2509" s="70" t="s">
        <v>13554</v>
      </c>
      <c r="B2509" s="70" t="s">
        <v>7487</v>
      </c>
      <c r="C2509" s="70">
        <v>483</v>
      </c>
      <c r="D2509" s="70" t="s">
        <v>18625</v>
      </c>
      <c r="E2509" s="70" t="s">
        <v>9179</v>
      </c>
      <c r="F2509" s="70">
        <v>225844000</v>
      </c>
      <c r="I2509" s="74" t="s">
        <v>18627</v>
      </c>
      <c r="K2509" s="70" t="s">
        <v>28244</v>
      </c>
      <c r="N2509" s="70" t="s">
        <v>22174</v>
      </c>
      <c r="O2509" s="70" t="s">
        <v>4456</v>
      </c>
    </row>
    <row r="2510" spans="1:17" s="70" customFormat="1" ht="48" x14ac:dyDescent="0.3">
      <c r="A2510" s="70" t="s">
        <v>10819</v>
      </c>
      <c r="B2510" s="70" t="s">
        <v>4318</v>
      </c>
      <c r="C2510" s="70">
        <v>483</v>
      </c>
      <c r="D2510" s="70" t="s">
        <v>28245</v>
      </c>
      <c r="E2510" s="70" t="s">
        <v>15266</v>
      </c>
      <c r="F2510" s="70">
        <v>224736100</v>
      </c>
      <c r="G2510" s="70">
        <v>222394250</v>
      </c>
      <c r="H2510" s="70" t="s">
        <v>28246</v>
      </c>
      <c r="I2510" s="74" t="s">
        <v>28232</v>
      </c>
      <c r="J2510" s="70">
        <v>7780344</v>
      </c>
      <c r="K2510" s="70" t="s">
        <v>28247</v>
      </c>
      <c r="L2510" s="70">
        <v>130</v>
      </c>
      <c r="M2510" s="70">
        <v>1986</v>
      </c>
      <c r="N2510" s="70" t="s">
        <v>28248</v>
      </c>
      <c r="O2510" s="70" t="s">
        <v>4456</v>
      </c>
      <c r="P2510" s="70" t="s">
        <v>28249</v>
      </c>
      <c r="Q2510" s="70" t="s">
        <v>28250</v>
      </c>
    </row>
    <row r="2511" spans="1:17" s="70" customFormat="1" ht="24" x14ac:dyDescent="0.3">
      <c r="A2511" s="70" t="s">
        <v>12140</v>
      </c>
      <c r="B2511" s="70" t="s">
        <v>5814</v>
      </c>
      <c r="C2511" s="70">
        <v>484</v>
      </c>
      <c r="D2511" s="70" t="s">
        <v>15710</v>
      </c>
      <c r="E2511" s="70" t="s">
        <v>9179</v>
      </c>
      <c r="F2511" s="70">
        <v>226868900</v>
      </c>
      <c r="H2511" s="74" t="s">
        <v>28254</v>
      </c>
      <c r="I2511" s="74" t="s">
        <v>15712</v>
      </c>
      <c r="J2511" s="70">
        <v>7561185</v>
      </c>
      <c r="K2511" s="70" t="s">
        <v>28255</v>
      </c>
      <c r="L2511" s="70">
        <v>189</v>
      </c>
      <c r="M2511" s="70">
        <v>1992</v>
      </c>
      <c r="N2511" s="70" t="s">
        <v>28256</v>
      </c>
      <c r="O2511" s="70" t="s">
        <v>4456</v>
      </c>
    </row>
    <row r="2512" spans="1:17" s="70" customFormat="1" x14ac:dyDescent="0.3">
      <c r="A2512" s="70" t="s">
        <v>10057</v>
      </c>
      <c r="B2512" s="70" t="s">
        <v>3442</v>
      </c>
      <c r="C2512" s="70">
        <v>484</v>
      </c>
      <c r="D2512" s="70" t="s">
        <v>28257</v>
      </c>
      <c r="E2512" s="70" t="s">
        <v>15129</v>
      </c>
      <c r="F2512" s="70">
        <v>227793521</v>
      </c>
      <c r="G2512" s="70">
        <v>227786743</v>
      </c>
      <c r="H2512" s="74" t="s">
        <v>28258</v>
      </c>
      <c r="K2512" s="70" t="s">
        <v>28259</v>
      </c>
      <c r="L2512" s="70">
        <v>27</v>
      </c>
      <c r="M2512" s="70">
        <v>1962</v>
      </c>
      <c r="N2512" s="70" t="s">
        <v>28260</v>
      </c>
      <c r="O2512" s="70" t="s">
        <v>4456</v>
      </c>
    </row>
    <row r="2513" spans="1:17" s="70" customFormat="1" x14ac:dyDescent="0.3">
      <c r="A2513" s="70" t="s">
        <v>10098</v>
      </c>
      <c r="B2513" s="70" t="s">
        <v>28253</v>
      </c>
      <c r="C2513" s="70">
        <v>484</v>
      </c>
      <c r="D2513" s="70" t="s">
        <v>28261</v>
      </c>
      <c r="E2513" s="70" t="s">
        <v>16196</v>
      </c>
      <c r="F2513" s="70" t="s">
        <v>28262</v>
      </c>
      <c r="H2513" s="70" t="s">
        <v>28263</v>
      </c>
      <c r="I2513" s="74" t="s">
        <v>28264</v>
      </c>
      <c r="J2513" s="70">
        <v>1700000</v>
      </c>
      <c r="K2513" s="70" t="s">
        <v>28265</v>
      </c>
      <c r="L2513" s="70">
        <v>80</v>
      </c>
      <c r="M2513" s="70">
        <v>1978</v>
      </c>
      <c r="N2513" s="70" t="s">
        <v>28266</v>
      </c>
      <c r="O2513" s="70" t="s">
        <v>16196</v>
      </c>
    </row>
    <row r="2514" spans="1:17" s="70" customFormat="1" ht="36" x14ac:dyDescent="0.3">
      <c r="A2514" s="70" t="s">
        <v>14381</v>
      </c>
      <c r="B2514" s="70" t="s">
        <v>28252</v>
      </c>
      <c r="C2514" s="70">
        <v>484</v>
      </c>
      <c r="D2514" s="70" t="s">
        <v>28267</v>
      </c>
      <c r="E2514" s="70" t="s">
        <v>15327</v>
      </c>
      <c r="F2514" s="70" t="s">
        <v>28268</v>
      </c>
      <c r="G2514" s="70" t="s">
        <v>28269</v>
      </c>
      <c r="H2514" s="74" t="s">
        <v>28270</v>
      </c>
      <c r="I2514" s="74" t="s">
        <v>28271</v>
      </c>
      <c r="J2514" s="70">
        <v>2520612</v>
      </c>
      <c r="K2514" s="70" t="s">
        <v>28272</v>
      </c>
      <c r="L2514" s="70">
        <v>1600</v>
      </c>
      <c r="M2514" s="70">
        <v>1989</v>
      </c>
      <c r="N2514" s="70" t="s">
        <v>28273</v>
      </c>
      <c r="O2514" s="70" t="s">
        <v>15327</v>
      </c>
    </row>
    <row r="2515" spans="1:17" s="70" customFormat="1" x14ac:dyDescent="0.3">
      <c r="A2515" s="70" t="s">
        <v>14013</v>
      </c>
      <c r="B2515" s="70" t="s">
        <v>7974</v>
      </c>
      <c r="C2515" s="70">
        <v>484</v>
      </c>
      <c r="D2515" s="70" t="s">
        <v>28274</v>
      </c>
      <c r="E2515" s="70" t="s">
        <v>9179</v>
      </c>
      <c r="F2515" s="70">
        <v>227997100</v>
      </c>
      <c r="H2515" s="74" t="s">
        <v>28275</v>
      </c>
      <c r="I2515" s="74" t="s">
        <v>28276</v>
      </c>
      <c r="J2515" s="70">
        <v>7550120</v>
      </c>
      <c r="K2515" s="70" t="s">
        <v>28277</v>
      </c>
      <c r="L2515" s="70">
        <v>10</v>
      </c>
      <c r="M2515" s="70">
        <v>1979</v>
      </c>
      <c r="N2515" s="70" t="s">
        <v>16839</v>
      </c>
      <c r="O2515" s="70" t="s">
        <v>4456</v>
      </c>
    </row>
    <row r="2516" spans="1:17" s="70" customFormat="1" x14ac:dyDescent="0.3">
      <c r="A2516" s="70" t="s">
        <v>13006</v>
      </c>
      <c r="B2516" s="70" t="s">
        <v>6894</v>
      </c>
      <c r="C2516" s="70">
        <v>484</v>
      </c>
      <c r="D2516" s="70" t="s">
        <v>28278</v>
      </c>
      <c r="E2516" s="70" t="s">
        <v>15595</v>
      </c>
      <c r="F2516" s="70">
        <v>222258263</v>
      </c>
      <c r="H2516" s="74" t="s">
        <v>28279</v>
      </c>
      <c r="I2516" s="74" t="s">
        <v>28280</v>
      </c>
      <c r="J2516" s="70">
        <v>7631446</v>
      </c>
      <c r="K2516" s="70" t="s">
        <v>28281</v>
      </c>
      <c r="L2516" s="70">
        <v>120</v>
      </c>
      <c r="M2516" s="70">
        <v>1989</v>
      </c>
      <c r="N2516" s="70" t="s">
        <v>18340</v>
      </c>
      <c r="O2516" s="70" t="s">
        <v>4456</v>
      </c>
    </row>
    <row r="2517" spans="1:17" s="70" customFormat="1" x14ac:dyDescent="0.3">
      <c r="A2517" s="70" t="s">
        <v>13447</v>
      </c>
      <c r="B2517" s="70" t="s">
        <v>7376</v>
      </c>
      <c r="C2517" s="70">
        <v>484</v>
      </c>
      <c r="D2517" s="70" t="s">
        <v>28282</v>
      </c>
      <c r="E2517" s="70" t="s">
        <v>4456</v>
      </c>
      <c r="F2517" s="70" t="s">
        <v>28283</v>
      </c>
      <c r="G2517" s="70">
        <v>226722579</v>
      </c>
      <c r="H2517" s="74" t="s">
        <v>28284</v>
      </c>
      <c r="I2517" s="74" t="s">
        <v>28285</v>
      </c>
      <c r="K2517" s="70" t="s">
        <v>28286</v>
      </c>
      <c r="L2517" s="70">
        <v>40</v>
      </c>
      <c r="M2517" s="70">
        <v>1990</v>
      </c>
      <c r="N2517" s="70" t="s">
        <v>28287</v>
      </c>
      <c r="O2517" s="70" t="s">
        <v>4456</v>
      </c>
    </row>
    <row r="2518" spans="1:17" s="70" customFormat="1" ht="36" x14ac:dyDescent="0.3">
      <c r="A2518" s="70" t="s">
        <v>9672</v>
      </c>
      <c r="B2518" s="70" t="s">
        <v>28251</v>
      </c>
      <c r="C2518" s="70">
        <v>484</v>
      </c>
      <c r="D2518" s="70" t="s">
        <v>28288</v>
      </c>
      <c r="E2518" s="70" t="s">
        <v>9190</v>
      </c>
      <c r="F2518" s="70" t="s">
        <v>28289</v>
      </c>
      <c r="H2518" s="70" t="s">
        <v>28290</v>
      </c>
      <c r="I2518" s="74" t="s">
        <v>28291</v>
      </c>
      <c r="K2518" s="70" t="s">
        <v>28292</v>
      </c>
      <c r="L2518" s="70">
        <v>665</v>
      </c>
      <c r="M2518" s="70">
        <v>1992</v>
      </c>
      <c r="N2518" s="70" t="s">
        <v>28293</v>
      </c>
      <c r="O2518" s="70" t="s">
        <v>9190</v>
      </c>
      <c r="P2518" s="70" t="s">
        <v>22233</v>
      </c>
      <c r="Q2518" s="70" t="s">
        <v>15806</v>
      </c>
    </row>
    <row r="2519" spans="1:17" s="70" customFormat="1" x14ac:dyDescent="0.3">
      <c r="A2519" s="70" t="s">
        <v>10665</v>
      </c>
      <c r="B2519" s="70" t="s">
        <v>4137</v>
      </c>
      <c r="C2519" s="70">
        <v>485</v>
      </c>
      <c r="D2519" s="70" t="s">
        <v>28295</v>
      </c>
      <c r="E2519" s="70" t="s">
        <v>9151</v>
      </c>
      <c r="F2519" s="70">
        <v>228703000</v>
      </c>
      <c r="H2519" s="74" t="s">
        <v>28296</v>
      </c>
      <c r="I2519" s="74" t="s">
        <v>28297</v>
      </c>
      <c r="K2519" s="70" t="s">
        <v>28298</v>
      </c>
      <c r="L2519" s="70">
        <v>153</v>
      </c>
      <c r="M2519" s="70">
        <v>1974</v>
      </c>
      <c r="N2519" s="70" t="s">
        <v>18437</v>
      </c>
      <c r="O2519" s="70" t="s">
        <v>4456</v>
      </c>
    </row>
    <row r="2520" spans="1:17" s="70" customFormat="1" ht="24" x14ac:dyDescent="0.3">
      <c r="A2520" s="70" t="s">
        <v>13315</v>
      </c>
      <c r="B2520" s="70" t="s">
        <v>7238</v>
      </c>
      <c r="C2520" s="70">
        <v>485</v>
      </c>
      <c r="D2520" s="70" t="s">
        <v>28299</v>
      </c>
      <c r="E2520" s="70" t="s">
        <v>4456</v>
      </c>
      <c r="F2520" s="70" t="s">
        <v>28300</v>
      </c>
      <c r="H2520" s="74" t="s">
        <v>28301</v>
      </c>
      <c r="I2520" s="74" t="s">
        <v>28302</v>
      </c>
      <c r="K2520" s="70" t="s">
        <v>28303</v>
      </c>
      <c r="L2520" s="70">
        <v>45</v>
      </c>
      <c r="M2520" s="70">
        <v>2010</v>
      </c>
      <c r="N2520" s="70" t="s">
        <v>28304</v>
      </c>
      <c r="O2520" s="70" t="s">
        <v>4456</v>
      </c>
    </row>
    <row r="2521" spans="1:17" s="70" customFormat="1" ht="24" x14ac:dyDescent="0.3">
      <c r="A2521" s="70" t="s">
        <v>12881</v>
      </c>
      <c r="B2521" s="70" t="s">
        <v>6729</v>
      </c>
      <c r="C2521" s="70">
        <v>485</v>
      </c>
      <c r="D2521" s="70" t="s">
        <v>28312</v>
      </c>
      <c r="E2521" s="70" t="s">
        <v>9179</v>
      </c>
      <c r="F2521" s="70">
        <v>224120705</v>
      </c>
      <c r="I2521" s="74" t="s">
        <v>28313</v>
      </c>
      <c r="K2521" s="70" t="s">
        <v>28314</v>
      </c>
      <c r="L2521" s="70">
        <v>100</v>
      </c>
      <c r="M2521" s="70">
        <v>1995</v>
      </c>
      <c r="N2521" s="70" t="s">
        <v>28315</v>
      </c>
      <c r="O2521" s="70" t="s">
        <v>4456</v>
      </c>
    </row>
    <row r="2522" spans="1:17" s="70" customFormat="1" ht="24" x14ac:dyDescent="0.3">
      <c r="A2522" s="70" t="s">
        <v>11994</v>
      </c>
      <c r="B2522" s="70" t="s">
        <v>5647</v>
      </c>
      <c r="C2522" s="70">
        <v>485</v>
      </c>
      <c r="D2522" s="70" t="s">
        <v>28312</v>
      </c>
      <c r="E2522" s="70" t="s">
        <v>9179</v>
      </c>
      <c r="F2522" s="70">
        <v>224120791</v>
      </c>
      <c r="G2522" s="70" t="s">
        <v>28316</v>
      </c>
      <c r="H2522" s="70" t="s">
        <v>28317</v>
      </c>
      <c r="I2522" s="70" t="s">
        <v>28318</v>
      </c>
      <c r="J2522" s="70">
        <v>7550611</v>
      </c>
      <c r="K2522" s="70" t="s">
        <v>28319</v>
      </c>
      <c r="L2522" s="70">
        <v>120</v>
      </c>
      <c r="M2522" s="70">
        <v>1944</v>
      </c>
      <c r="N2522" s="70" t="s">
        <v>28320</v>
      </c>
      <c r="O2522" s="70" t="s">
        <v>4456</v>
      </c>
    </row>
    <row r="2523" spans="1:17" s="70" customFormat="1" x14ac:dyDescent="0.3">
      <c r="A2523" s="70" t="s">
        <v>12004</v>
      </c>
      <c r="B2523" s="70" t="s">
        <v>5660</v>
      </c>
      <c r="C2523" s="70">
        <v>485</v>
      </c>
      <c r="D2523" s="70" t="s">
        <v>28312</v>
      </c>
      <c r="E2523" s="70" t="s">
        <v>9179</v>
      </c>
      <c r="F2523" s="70">
        <v>224120791</v>
      </c>
      <c r="G2523" s="70">
        <v>224120795</v>
      </c>
      <c r="H2523" s="74" t="s">
        <v>28321</v>
      </c>
      <c r="I2523" s="74" t="s">
        <v>28322</v>
      </c>
      <c r="J2523" s="70">
        <v>7550611</v>
      </c>
      <c r="K2523" s="70" t="s">
        <v>28323</v>
      </c>
      <c r="L2523" s="70">
        <v>30</v>
      </c>
      <c r="M2523" s="70">
        <v>1959</v>
      </c>
      <c r="N2523" s="70" t="s">
        <v>28324</v>
      </c>
      <c r="O2523" s="70" t="s">
        <v>4456</v>
      </c>
    </row>
    <row r="2524" spans="1:17" s="70" customFormat="1" ht="24" x14ac:dyDescent="0.3">
      <c r="A2524" s="70" t="s">
        <v>10906</v>
      </c>
      <c r="B2524" s="70" t="s">
        <v>4415</v>
      </c>
      <c r="C2524" s="70">
        <v>485</v>
      </c>
      <c r="D2524" s="70" t="s">
        <v>28325</v>
      </c>
      <c r="E2524" s="70" t="s">
        <v>15462</v>
      </c>
      <c r="F2524" s="70">
        <v>225304600</v>
      </c>
      <c r="H2524" s="74" t="s">
        <v>28326</v>
      </c>
      <c r="I2524" s="74" t="s">
        <v>28327</v>
      </c>
      <c r="J2524" s="70">
        <v>9260046</v>
      </c>
      <c r="K2524" s="70" t="s">
        <v>28328</v>
      </c>
      <c r="L2524" s="70">
        <v>35</v>
      </c>
      <c r="M2524" s="70">
        <v>1977</v>
      </c>
      <c r="N2524" s="70" t="s">
        <v>28329</v>
      </c>
      <c r="O2524" s="70" t="s">
        <v>4456</v>
      </c>
      <c r="P2524" s="70" t="s">
        <v>15884</v>
      </c>
      <c r="Q2524" s="70" t="s">
        <v>15593</v>
      </c>
    </row>
    <row r="2525" spans="1:17" s="70" customFormat="1" x14ac:dyDescent="0.3">
      <c r="A2525" s="70" t="s">
        <v>10907</v>
      </c>
      <c r="B2525" s="70" t="s">
        <v>4416</v>
      </c>
      <c r="C2525" s="70">
        <v>486</v>
      </c>
      <c r="D2525" s="70" t="s">
        <v>28366</v>
      </c>
      <c r="E2525" s="70" t="s">
        <v>9151</v>
      </c>
      <c r="F2525" s="70">
        <v>229490990</v>
      </c>
      <c r="H2525" s="70" t="s">
        <v>28367</v>
      </c>
      <c r="I2525" s="74" t="s">
        <v>28369</v>
      </c>
      <c r="K2525" s="70" t="s">
        <v>28370</v>
      </c>
      <c r="L2525" s="70">
        <v>25</v>
      </c>
      <c r="M2525" s="70">
        <v>1994</v>
      </c>
      <c r="N2525" s="70" t="s">
        <v>28371</v>
      </c>
      <c r="O2525" s="70" t="s">
        <v>4456</v>
      </c>
      <c r="P2525" s="70" t="s">
        <v>15884</v>
      </c>
      <c r="Q2525" s="70" t="s">
        <v>28372</v>
      </c>
    </row>
    <row r="2526" spans="1:17" s="70" customFormat="1" ht="36" x14ac:dyDescent="0.3">
      <c r="A2526" s="70" t="s">
        <v>9673</v>
      </c>
      <c r="B2526" s="70" t="s">
        <v>28294</v>
      </c>
      <c r="C2526" s="70">
        <v>485</v>
      </c>
      <c r="D2526" s="70" t="s">
        <v>28305</v>
      </c>
      <c r="E2526" s="70" t="s">
        <v>9190</v>
      </c>
      <c r="F2526" s="70" t="s">
        <v>28306</v>
      </c>
      <c r="G2526" s="70" t="s">
        <v>28307</v>
      </c>
      <c r="H2526" s="70" t="s">
        <v>28308</v>
      </c>
      <c r="I2526" s="74" t="s">
        <v>28309</v>
      </c>
      <c r="K2526" s="70" t="s">
        <v>28310</v>
      </c>
      <c r="L2526" s="70">
        <v>190</v>
      </c>
      <c r="M2526" s="70">
        <v>1992</v>
      </c>
      <c r="N2526" s="70" t="s">
        <v>28311</v>
      </c>
      <c r="O2526" s="70" t="s">
        <v>9190</v>
      </c>
      <c r="P2526" s="70" t="s">
        <v>17195</v>
      </c>
      <c r="Q2526" s="70" t="s">
        <v>9229</v>
      </c>
    </row>
    <row r="2527" spans="1:17" s="70" customFormat="1" ht="24" x14ac:dyDescent="0.3">
      <c r="A2527" s="70" t="s">
        <v>11073</v>
      </c>
      <c r="B2527" s="70" t="s">
        <v>4619</v>
      </c>
      <c r="C2527" s="70">
        <v>486</v>
      </c>
      <c r="D2527" s="70" t="s">
        <v>28373</v>
      </c>
      <c r="E2527" s="70" t="s">
        <v>15197</v>
      </c>
      <c r="F2527" s="70" t="s">
        <v>28330</v>
      </c>
      <c r="H2527" s="74" t="s">
        <v>28331</v>
      </c>
      <c r="I2527" s="74" t="s">
        <v>28332</v>
      </c>
      <c r="K2527" s="70" t="s">
        <v>28333</v>
      </c>
      <c r="L2527" s="70">
        <v>79</v>
      </c>
      <c r="M2527" s="70">
        <v>1977</v>
      </c>
      <c r="N2527" s="70" t="s">
        <v>26129</v>
      </c>
      <c r="O2527" s="70" t="s">
        <v>4456</v>
      </c>
      <c r="P2527" s="70" t="s">
        <v>15884</v>
      </c>
      <c r="Q2527" s="70" t="s">
        <v>9229</v>
      </c>
    </row>
    <row r="2528" spans="1:17" s="70" customFormat="1" ht="24" x14ac:dyDescent="0.3">
      <c r="A2528" s="70" t="s">
        <v>9316</v>
      </c>
      <c r="B2528" s="70" t="s">
        <v>2454</v>
      </c>
      <c r="C2528" s="70">
        <v>486</v>
      </c>
      <c r="D2528" s="70" t="s">
        <v>28334</v>
      </c>
      <c r="E2528" s="70" t="s">
        <v>9179</v>
      </c>
      <c r="F2528" s="70" t="s">
        <v>28335</v>
      </c>
      <c r="H2528" s="74" t="s">
        <v>28336</v>
      </c>
      <c r="I2528" s="74" t="s">
        <v>27000</v>
      </c>
      <c r="K2528" s="70" t="s">
        <v>28337</v>
      </c>
      <c r="L2528" s="70">
        <v>30</v>
      </c>
      <c r="M2528" s="70">
        <v>1981</v>
      </c>
      <c r="N2528" s="70" t="s">
        <v>28338</v>
      </c>
      <c r="O2528" s="70" t="s">
        <v>4456</v>
      </c>
    </row>
    <row r="2529" spans="1:17" s="70" customFormat="1" ht="24" x14ac:dyDescent="0.3">
      <c r="A2529" s="70" t="s">
        <v>10257</v>
      </c>
      <c r="B2529" s="70" t="s">
        <v>3680</v>
      </c>
      <c r="C2529" s="70">
        <v>486</v>
      </c>
      <c r="D2529" s="70" t="s">
        <v>28339</v>
      </c>
      <c r="E2529" s="70" t="s">
        <v>4456</v>
      </c>
      <c r="F2529" s="70" t="s">
        <v>28340</v>
      </c>
      <c r="H2529" s="74" t="s">
        <v>28341</v>
      </c>
      <c r="I2529" s="74" t="s">
        <v>28342</v>
      </c>
      <c r="K2529" s="70" t="s">
        <v>28343</v>
      </c>
      <c r="L2529" s="70">
        <v>45</v>
      </c>
      <c r="M2529" s="70">
        <v>1965</v>
      </c>
      <c r="N2529" s="70" t="s">
        <v>28344</v>
      </c>
      <c r="O2529" s="70" t="s">
        <v>4456</v>
      </c>
    </row>
    <row r="2530" spans="1:17" s="70" customFormat="1" x14ac:dyDescent="0.3">
      <c r="A2530" s="70" t="s">
        <v>11707</v>
      </c>
      <c r="B2530" s="70" t="s">
        <v>5313</v>
      </c>
      <c r="C2530" s="70">
        <v>486</v>
      </c>
      <c r="D2530" s="70" t="s">
        <v>28345</v>
      </c>
      <c r="E2530" s="70" t="s">
        <v>15197</v>
      </c>
      <c r="F2530" s="70">
        <v>228278000</v>
      </c>
      <c r="G2530" s="70">
        <v>228278070</v>
      </c>
      <c r="H2530" s="74" t="s">
        <v>28346</v>
      </c>
      <c r="I2530" s="74" t="s">
        <v>28347</v>
      </c>
      <c r="J2530" s="70">
        <v>8700000</v>
      </c>
      <c r="K2530" s="70" t="s">
        <v>28348</v>
      </c>
      <c r="L2530" s="70">
        <v>70</v>
      </c>
      <c r="M2530" s="70">
        <v>1977</v>
      </c>
      <c r="N2530" s="70" t="s">
        <v>28349</v>
      </c>
      <c r="O2530" s="70" t="s">
        <v>4456</v>
      </c>
      <c r="P2530" s="70" t="s">
        <v>9261</v>
      </c>
      <c r="Q2530" s="70" t="s">
        <v>28350</v>
      </c>
    </row>
    <row r="2531" spans="1:17" s="70" customFormat="1" x14ac:dyDescent="0.3">
      <c r="A2531" s="70" t="s">
        <v>9583</v>
      </c>
      <c r="B2531" s="70" t="s">
        <v>2796</v>
      </c>
      <c r="C2531" s="70">
        <v>486</v>
      </c>
      <c r="D2531" s="70" t="s">
        <v>28351</v>
      </c>
      <c r="E2531" s="70" t="s">
        <v>9179</v>
      </c>
      <c r="F2531" s="70">
        <v>228969150</v>
      </c>
      <c r="H2531" s="74" t="s">
        <v>28352</v>
      </c>
      <c r="I2531" s="74" t="s">
        <v>28353</v>
      </c>
      <c r="K2531" s="70" t="s">
        <v>28354</v>
      </c>
      <c r="L2531" s="70">
        <v>20</v>
      </c>
      <c r="M2531" s="70">
        <v>2001</v>
      </c>
      <c r="N2531" s="70" t="s">
        <v>28355</v>
      </c>
      <c r="O2531" s="70" t="s">
        <v>4456</v>
      </c>
    </row>
    <row r="2532" spans="1:17" s="70" customFormat="1" ht="24" x14ac:dyDescent="0.3">
      <c r="A2532" s="70" t="s">
        <v>13155</v>
      </c>
      <c r="B2532" s="70" t="s">
        <v>7059</v>
      </c>
      <c r="C2532" s="70">
        <v>486</v>
      </c>
      <c r="D2532" s="70" t="s">
        <v>28356</v>
      </c>
      <c r="E2532" s="70" t="s">
        <v>9179</v>
      </c>
      <c r="F2532" s="70">
        <v>222908300</v>
      </c>
      <c r="H2532" s="74" t="s">
        <v>28357</v>
      </c>
      <c r="I2532" s="74" t="s">
        <v>28358</v>
      </c>
      <c r="K2532" s="70" t="s">
        <v>28359</v>
      </c>
      <c r="L2532" s="70">
        <v>160</v>
      </c>
      <c r="M2532" s="70">
        <v>1979</v>
      </c>
      <c r="N2532" s="70" t="s">
        <v>28360</v>
      </c>
      <c r="O2532" s="70" t="s">
        <v>4456</v>
      </c>
      <c r="P2532" s="70" t="s">
        <v>19273</v>
      </c>
      <c r="Q2532" s="70" t="s">
        <v>20645</v>
      </c>
    </row>
    <row r="2533" spans="1:17" s="70" customFormat="1" ht="24" x14ac:dyDescent="0.3">
      <c r="A2533" s="70" t="s">
        <v>9317</v>
      </c>
      <c r="B2533" s="70" t="s">
        <v>2455</v>
      </c>
      <c r="C2533" s="70">
        <v>486</v>
      </c>
      <c r="D2533" s="70" t="s">
        <v>28361</v>
      </c>
      <c r="E2533" s="70" t="s">
        <v>17933</v>
      </c>
      <c r="F2533" s="70">
        <v>228547109</v>
      </c>
      <c r="H2533" s="74" t="s">
        <v>28362</v>
      </c>
      <c r="I2533" s="74" t="s">
        <v>28363</v>
      </c>
      <c r="K2533" s="70" t="s">
        <v>28364</v>
      </c>
      <c r="L2533" s="70">
        <v>20</v>
      </c>
      <c r="M2533" s="70">
        <v>1991</v>
      </c>
      <c r="N2533" s="70" t="s">
        <v>28365</v>
      </c>
      <c r="O2533" s="70" t="s">
        <v>4456</v>
      </c>
    </row>
    <row r="2534" spans="1:17" s="70" customFormat="1" x14ac:dyDescent="0.3">
      <c r="A2534" s="70" t="s">
        <v>10908</v>
      </c>
      <c r="B2534" s="70" t="s">
        <v>4417</v>
      </c>
      <c r="C2534" s="70">
        <v>487</v>
      </c>
      <c r="D2534" s="70" t="s">
        <v>28374</v>
      </c>
      <c r="E2534" s="70" t="s">
        <v>15197</v>
      </c>
      <c r="F2534" s="70">
        <v>224436500</v>
      </c>
      <c r="H2534" s="74" t="s">
        <v>28375</v>
      </c>
      <c r="I2534" s="74" t="s">
        <v>28368</v>
      </c>
      <c r="K2534" s="70" t="s">
        <v>28376</v>
      </c>
      <c r="L2534" s="70">
        <v>130</v>
      </c>
      <c r="M2534" s="70">
        <v>1966</v>
      </c>
      <c r="N2534" s="70" t="s">
        <v>23589</v>
      </c>
      <c r="O2534" s="70" t="s">
        <v>4456</v>
      </c>
      <c r="P2534" s="70" t="s">
        <v>15884</v>
      </c>
      <c r="Q2534" s="70" t="s">
        <v>18237</v>
      </c>
    </row>
    <row r="2535" spans="1:17" s="70" customFormat="1" ht="36" x14ac:dyDescent="0.3">
      <c r="A2535" s="70" t="s">
        <v>12181</v>
      </c>
      <c r="B2535" s="70" t="s">
        <v>5858</v>
      </c>
      <c r="C2535" s="70">
        <v>487</v>
      </c>
      <c r="D2535" s="70" t="s">
        <v>28394</v>
      </c>
      <c r="E2535" s="70" t="s">
        <v>9151</v>
      </c>
      <c r="F2535" s="70" t="s">
        <v>28395</v>
      </c>
      <c r="H2535" s="70" t="s">
        <v>28396</v>
      </c>
      <c r="I2535" s="74" t="s">
        <v>28397</v>
      </c>
      <c r="J2535" s="70">
        <v>7501340</v>
      </c>
      <c r="K2535" s="70" t="s">
        <v>28398</v>
      </c>
      <c r="L2535" s="70">
        <v>11</v>
      </c>
      <c r="M2535" s="70">
        <v>1987</v>
      </c>
      <c r="N2535" s="70" t="s">
        <v>28399</v>
      </c>
      <c r="O2535" s="70" t="s">
        <v>4456</v>
      </c>
    </row>
    <row r="2536" spans="1:17" s="70" customFormat="1" x14ac:dyDescent="0.3">
      <c r="A2536" s="70" t="s">
        <v>12971</v>
      </c>
      <c r="B2536" s="70" t="s">
        <v>6850</v>
      </c>
      <c r="C2536" s="70">
        <v>487</v>
      </c>
      <c r="D2536" s="70" t="s">
        <v>28377</v>
      </c>
      <c r="E2536" s="70" t="s">
        <v>15729</v>
      </c>
      <c r="F2536" s="70">
        <v>227388533</v>
      </c>
      <c r="H2536" s="70" t="s">
        <v>28378</v>
      </c>
      <c r="I2536" s="74" t="s">
        <v>28379</v>
      </c>
      <c r="K2536" s="70" t="s">
        <v>28380</v>
      </c>
      <c r="L2536" s="70">
        <v>70</v>
      </c>
      <c r="N2536" s="70" t="s">
        <v>1417</v>
      </c>
      <c r="O2536" s="70" t="s">
        <v>4456</v>
      </c>
    </row>
    <row r="2537" spans="1:17" s="70" customFormat="1" ht="24" x14ac:dyDescent="0.3">
      <c r="A2537" s="70" t="s">
        <v>14356</v>
      </c>
      <c r="B2537" s="70" t="s">
        <v>8372</v>
      </c>
      <c r="C2537" s="70">
        <v>487</v>
      </c>
      <c r="D2537" s="70" t="s">
        <v>28381</v>
      </c>
      <c r="E2537" s="70" t="s">
        <v>9179</v>
      </c>
      <c r="F2537" s="70">
        <v>224302600</v>
      </c>
      <c r="H2537" s="74" t="s">
        <v>28382</v>
      </c>
      <c r="I2537" s="74" t="s">
        <v>28383</v>
      </c>
      <c r="K2537" s="70" t="s">
        <v>28384</v>
      </c>
      <c r="L2537" s="70">
        <v>510</v>
      </c>
      <c r="M2537" s="70">
        <v>1996</v>
      </c>
      <c r="N2537" s="70" t="s">
        <v>17183</v>
      </c>
      <c r="O2537" s="70" t="s">
        <v>4456</v>
      </c>
      <c r="P2537" s="70" t="s">
        <v>28385</v>
      </c>
      <c r="Q2537" s="70" t="s">
        <v>28386</v>
      </c>
    </row>
    <row r="2538" spans="1:17" s="70" customFormat="1" x14ac:dyDescent="0.3">
      <c r="A2538" s="70" t="s">
        <v>13757</v>
      </c>
      <c r="B2538" s="70" t="s">
        <v>7700</v>
      </c>
      <c r="C2538" s="70">
        <v>487</v>
      </c>
      <c r="D2538" s="70" t="s">
        <v>28387</v>
      </c>
      <c r="E2538" s="70" t="s">
        <v>9151</v>
      </c>
      <c r="F2538" s="70">
        <v>229795195</v>
      </c>
      <c r="I2538" s="74" t="s">
        <v>28388</v>
      </c>
      <c r="K2538" s="70" t="s">
        <v>28389</v>
      </c>
      <c r="L2538" s="70">
        <v>263</v>
      </c>
      <c r="M2538" s="70">
        <v>2015</v>
      </c>
      <c r="N2538" s="70" t="s">
        <v>1623</v>
      </c>
      <c r="O2538" s="70" t="s">
        <v>4456</v>
      </c>
    </row>
    <row r="2539" spans="1:17" s="70" customFormat="1" ht="24" x14ac:dyDescent="0.3">
      <c r="A2539" s="70" t="s">
        <v>13374</v>
      </c>
      <c r="B2539" s="70" t="s">
        <v>7301</v>
      </c>
      <c r="C2539" s="70">
        <v>487</v>
      </c>
      <c r="D2539" s="70" t="s">
        <v>28390</v>
      </c>
      <c r="E2539" s="70" t="s">
        <v>9179</v>
      </c>
      <c r="F2539" s="70" t="s">
        <v>28391</v>
      </c>
      <c r="I2539" s="74" t="s">
        <v>28392</v>
      </c>
      <c r="J2539" s="70">
        <v>7550178</v>
      </c>
      <c r="K2539" s="70" t="s">
        <v>28393</v>
      </c>
      <c r="M2539" s="70">
        <v>1988</v>
      </c>
      <c r="N2539" s="70" t="s">
        <v>20657</v>
      </c>
      <c r="O2539" s="70" t="s">
        <v>4456</v>
      </c>
    </row>
    <row r="2540" spans="1:17" s="70" customFormat="1" ht="24" x14ac:dyDescent="0.3">
      <c r="A2540" s="70" t="s">
        <v>11569</v>
      </c>
      <c r="B2540" s="70" t="s">
        <v>5155</v>
      </c>
      <c r="C2540" s="70">
        <v>487</v>
      </c>
      <c r="D2540" s="70" t="s">
        <v>28400</v>
      </c>
      <c r="E2540" s="70" t="s">
        <v>9179</v>
      </c>
      <c r="F2540" s="70">
        <v>227318000</v>
      </c>
      <c r="H2540" s="74" t="s">
        <v>28401</v>
      </c>
      <c r="I2540" s="74" t="s">
        <v>28402</v>
      </c>
      <c r="J2540" s="70">
        <v>7550099</v>
      </c>
      <c r="K2540" s="70" t="s">
        <v>28403</v>
      </c>
      <c r="L2540" s="70">
        <v>278</v>
      </c>
      <c r="M2540" s="70">
        <v>1994</v>
      </c>
      <c r="N2540" s="70" t="s">
        <v>28404</v>
      </c>
      <c r="O2540" s="70" t="s">
        <v>4456</v>
      </c>
      <c r="P2540" s="70" t="s">
        <v>15884</v>
      </c>
      <c r="Q2540" s="70" t="s">
        <v>9212</v>
      </c>
    </row>
    <row r="2541" spans="1:17" s="70" customFormat="1" x14ac:dyDescent="0.3">
      <c r="A2541" s="70" t="s">
        <v>11339</v>
      </c>
      <c r="B2541" s="70" t="s">
        <v>4908</v>
      </c>
      <c r="C2541" s="70">
        <v>488</v>
      </c>
      <c r="D2541" s="70" t="s">
        <v>28405</v>
      </c>
      <c r="E2541" s="70" t="s">
        <v>15249</v>
      </c>
      <c r="F2541" s="70">
        <v>225565645</v>
      </c>
      <c r="H2541" s="70" t="s">
        <v>28406</v>
      </c>
      <c r="I2541" s="74" t="s">
        <v>28407</v>
      </c>
      <c r="J2541" s="70">
        <v>8900096</v>
      </c>
      <c r="K2541" s="70" t="s">
        <v>28408</v>
      </c>
      <c r="L2541" s="70">
        <v>10</v>
      </c>
      <c r="M2541" s="70">
        <v>1963</v>
      </c>
      <c r="N2541" s="70" t="s">
        <v>28409</v>
      </c>
      <c r="O2541" s="70" t="s">
        <v>4456</v>
      </c>
    </row>
    <row r="2542" spans="1:17" s="70" customFormat="1" ht="48" x14ac:dyDescent="0.3">
      <c r="A2542" s="70" t="s">
        <v>10115</v>
      </c>
      <c r="B2542" s="70" t="s">
        <v>3519</v>
      </c>
      <c r="C2542" s="70">
        <v>488</v>
      </c>
      <c r="D2542" s="70" t="s">
        <v>28410</v>
      </c>
      <c r="E2542" s="70" t="s">
        <v>15729</v>
      </c>
      <c r="F2542" s="70" t="s">
        <v>28411</v>
      </c>
      <c r="G2542" s="70" t="s">
        <v>28412</v>
      </c>
      <c r="H2542" s="74" t="s">
        <v>28413</v>
      </c>
      <c r="I2542" s="74" t="s">
        <v>28414</v>
      </c>
      <c r="K2542" s="70" t="s">
        <v>28415</v>
      </c>
      <c r="L2542" s="70">
        <v>80</v>
      </c>
      <c r="M2542" s="70">
        <v>1947</v>
      </c>
      <c r="N2542" s="70" t="s">
        <v>28416</v>
      </c>
      <c r="O2542" s="70" t="s">
        <v>4456</v>
      </c>
    </row>
    <row r="2543" spans="1:17" s="70" customFormat="1" ht="24" x14ac:dyDescent="0.3">
      <c r="A2543" s="70" t="s">
        <v>13253</v>
      </c>
      <c r="B2543" s="70" t="s">
        <v>8290</v>
      </c>
      <c r="C2543" s="70">
        <v>488</v>
      </c>
      <c r="D2543" s="70" t="s">
        <v>28417</v>
      </c>
      <c r="E2543" s="70" t="s">
        <v>9179</v>
      </c>
      <c r="F2543" s="70" t="s">
        <v>28418</v>
      </c>
      <c r="G2543" s="70">
        <v>227156201</v>
      </c>
      <c r="H2543" s="74" t="s">
        <v>28419</v>
      </c>
      <c r="I2543" s="74" t="s">
        <v>28420</v>
      </c>
      <c r="J2543" s="70">
        <v>7550053</v>
      </c>
      <c r="K2543" s="70" t="s">
        <v>28421</v>
      </c>
      <c r="L2543" s="70">
        <v>38</v>
      </c>
      <c r="M2543" s="70">
        <v>2000</v>
      </c>
      <c r="N2543" s="70" t="s">
        <v>23908</v>
      </c>
      <c r="O2543" s="70" t="s">
        <v>4456</v>
      </c>
    </row>
    <row r="2544" spans="1:17" s="70" customFormat="1" ht="24" x14ac:dyDescent="0.3">
      <c r="A2544" s="70" t="s">
        <v>12959</v>
      </c>
      <c r="B2544" s="70" t="s">
        <v>6835</v>
      </c>
      <c r="C2544" s="70">
        <v>488</v>
      </c>
      <c r="D2544" s="70" t="s">
        <v>28422</v>
      </c>
      <c r="E2544" s="70" t="s">
        <v>9151</v>
      </c>
      <c r="F2544" s="70" t="s">
        <v>28423</v>
      </c>
      <c r="H2544" s="74" t="s">
        <v>28424</v>
      </c>
      <c r="I2544" s="74" t="s">
        <v>28425</v>
      </c>
      <c r="J2544" s="70">
        <v>7510689</v>
      </c>
      <c r="K2544" s="70" t="s">
        <v>28426</v>
      </c>
      <c r="L2544" s="70">
        <v>10</v>
      </c>
      <c r="M2544" s="70">
        <v>1957</v>
      </c>
      <c r="N2544" s="70" t="s">
        <v>28427</v>
      </c>
      <c r="O2544" s="70" t="s">
        <v>4456</v>
      </c>
    </row>
    <row r="2545" spans="1:17" s="70" customFormat="1" ht="28.8" x14ac:dyDescent="0.3">
      <c r="A2545" s="70" t="s">
        <v>11245</v>
      </c>
      <c r="B2545" s="70" t="s">
        <v>4801</v>
      </c>
      <c r="C2545" s="70">
        <v>488</v>
      </c>
      <c r="D2545" s="70" t="s">
        <v>28428</v>
      </c>
      <c r="E2545" s="70" t="s">
        <v>15235</v>
      </c>
      <c r="F2545" s="70" t="s">
        <v>28429</v>
      </c>
      <c r="H2545" s="74" t="s">
        <v>28430</v>
      </c>
      <c r="J2545" s="70">
        <v>8390598</v>
      </c>
      <c r="K2545" s="70" t="s">
        <v>28431</v>
      </c>
      <c r="L2545" s="70">
        <v>20</v>
      </c>
      <c r="M2545" s="70">
        <v>1956</v>
      </c>
      <c r="N2545" s="70" t="s">
        <v>28432</v>
      </c>
      <c r="O2545" s="70" t="s">
        <v>4456</v>
      </c>
    </row>
    <row r="2546" spans="1:17" s="70" customFormat="1" x14ac:dyDescent="0.3">
      <c r="A2546" s="70" t="s">
        <v>13981</v>
      </c>
      <c r="B2546" s="70" t="s">
        <v>7940</v>
      </c>
      <c r="C2546" s="70">
        <v>488</v>
      </c>
      <c r="D2546" s="70" t="s">
        <v>28433</v>
      </c>
      <c r="E2546" s="70" t="s">
        <v>9179</v>
      </c>
      <c r="F2546" s="70">
        <v>226310000</v>
      </c>
      <c r="H2546" s="74" t="s">
        <v>28434</v>
      </c>
      <c r="I2546" s="74" t="s">
        <v>28435</v>
      </c>
      <c r="J2546" s="70">
        <v>7550227</v>
      </c>
      <c r="K2546" s="70" t="s">
        <v>28436</v>
      </c>
      <c r="L2546" s="70">
        <v>1200</v>
      </c>
      <c r="M2546" s="70">
        <v>1996</v>
      </c>
      <c r="N2546" s="70" t="s">
        <v>28437</v>
      </c>
      <c r="O2546" s="70" t="s">
        <v>4456</v>
      </c>
    </row>
    <row r="2547" spans="1:17" s="70" customFormat="1" x14ac:dyDescent="0.3">
      <c r="A2547" s="70" t="s">
        <v>10683</v>
      </c>
      <c r="B2547" s="70" t="s">
        <v>4157</v>
      </c>
      <c r="C2547" s="70">
        <v>488</v>
      </c>
      <c r="D2547" s="70" t="s">
        <v>28438</v>
      </c>
      <c r="E2547" s="70" t="s">
        <v>15120</v>
      </c>
      <c r="F2547" s="70">
        <v>223645200</v>
      </c>
      <c r="H2547" s="74" t="s">
        <v>28439</v>
      </c>
      <c r="I2547" s="74" t="s">
        <v>28440</v>
      </c>
      <c r="J2547" s="70">
        <v>8431557</v>
      </c>
      <c r="K2547" s="70" t="s">
        <v>28441</v>
      </c>
      <c r="L2547" s="70">
        <v>76</v>
      </c>
      <c r="M2547" s="70">
        <v>1992</v>
      </c>
      <c r="N2547" s="70" t="s">
        <v>28442</v>
      </c>
      <c r="O2547" s="70" t="s">
        <v>4456</v>
      </c>
    </row>
    <row r="2548" spans="1:17" s="70" customFormat="1" ht="36" x14ac:dyDescent="0.3">
      <c r="A2548" s="70" t="s">
        <v>10717</v>
      </c>
      <c r="B2548" s="70" t="s">
        <v>4199</v>
      </c>
      <c r="C2548" s="70">
        <v>489</v>
      </c>
      <c r="D2548" s="70" t="s">
        <v>28444</v>
      </c>
      <c r="E2548" s="70" t="s">
        <v>9256</v>
      </c>
      <c r="F2548" s="70">
        <v>223817200</v>
      </c>
      <c r="H2548" s="74" t="s">
        <v>28445</v>
      </c>
      <c r="I2548" s="74" t="s">
        <v>28446</v>
      </c>
      <c r="J2548" s="70">
        <v>9060987</v>
      </c>
      <c r="K2548" s="70" t="s">
        <v>28447</v>
      </c>
      <c r="L2548" s="70">
        <v>175</v>
      </c>
      <c r="M2548" s="70">
        <v>1992</v>
      </c>
      <c r="N2548" s="70" t="s">
        <v>28448</v>
      </c>
      <c r="O2548" s="70" t="s">
        <v>4456</v>
      </c>
      <c r="P2548" s="70" t="s">
        <v>17195</v>
      </c>
      <c r="Q2548" s="70" t="s">
        <v>23197</v>
      </c>
    </row>
    <row r="2549" spans="1:17" s="70" customFormat="1" x14ac:dyDescent="0.3">
      <c r="A2549" s="70" t="s">
        <v>10124</v>
      </c>
      <c r="B2549" s="70" t="s">
        <v>3530</v>
      </c>
      <c r="C2549" s="70">
        <v>489</v>
      </c>
      <c r="D2549" s="70" t="s">
        <v>28449</v>
      </c>
      <c r="E2549" s="70" t="s">
        <v>16203</v>
      </c>
      <c r="F2549" s="70">
        <v>227902800</v>
      </c>
      <c r="H2549" s="74" t="s">
        <v>28450</v>
      </c>
      <c r="I2549" s="74" t="s">
        <v>28451</v>
      </c>
      <c r="K2549" s="70" t="s">
        <v>28452</v>
      </c>
      <c r="L2549" s="70">
        <v>350</v>
      </c>
      <c r="M2549" s="70">
        <v>1985</v>
      </c>
      <c r="N2549" s="70" t="s">
        <v>28453</v>
      </c>
      <c r="O2549" s="70" t="s">
        <v>4456</v>
      </c>
    </row>
    <row r="2550" spans="1:17" s="70" customFormat="1" x14ac:dyDescent="0.3">
      <c r="A2550" s="70" t="s">
        <v>9874</v>
      </c>
      <c r="B2550" s="70" t="s">
        <v>3225</v>
      </c>
      <c r="C2550" s="70">
        <v>489</v>
      </c>
      <c r="D2550" s="70" t="s">
        <v>28454</v>
      </c>
      <c r="E2550" s="70" t="s">
        <v>15462</v>
      </c>
      <c r="F2550" s="70">
        <v>224291310</v>
      </c>
      <c r="H2550" s="74" t="s">
        <v>28455</v>
      </c>
      <c r="I2550" s="74" t="s">
        <v>28456</v>
      </c>
      <c r="K2550" s="70" t="s">
        <v>28457</v>
      </c>
      <c r="L2550" s="70">
        <v>104</v>
      </c>
      <c r="M2550" s="70">
        <v>1953</v>
      </c>
      <c r="N2550" s="70" t="s">
        <v>28458</v>
      </c>
      <c r="O2550" s="70" t="s">
        <v>4456</v>
      </c>
      <c r="P2550" s="70" t="s">
        <v>28459</v>
      </c>
      <c r="Q2550" s="70" t="s">
        <v>9229</v>
      </c>
    </row>
    <row r="2551" spans="1:17" s="70" customFormat="1" ht="24" x14ac:dyDescent="0.3">
      <c r="A2551" s="70" t="s">
        <v>10258</v>
      </c>
      <c r="B2551" s="70" t="s">
        <v>3681</v>
      </c>
      <c r="C2551" s="70">
        <v>489</v>
      </c>
      <c r="D2551" s="70" t="s">
        <v>28460</v>
      </c>
      <c r="E2551" s="70" t="s">
        <v>15120</v>
      </c>
      <c r="F2551" s="70" t="s">
        <v>28461</v>
      </c>
      <c r="I2551" s="74" t="s">
        <v>28462</v>
      </c>
      <c r="K2551" s="70" t="s">
        <v>28463</v>
      </c>
      <c r="L2551" s="70">
        <v>20</v>
      </c>
      <c r="M2551" s="70">
        <v>1962</v>
      </c>
      <c r="N2551" s="70" t="s">
        <v>28464</v>
      </c>
      <c r="O2551" s="70" t="s">
        <v>4456</v>
      </c>
    </row>
    <row r="2552" spans="1:17" s="70" customFormat="1" ht="24" x14ac:dyDescent="0.3">
      <c r="A2552" s="70" t="s">
        <v>11321</v>
      </c>
      <c r="B2552" s="70" t="s">
        <v>4887</v>
      </c>
      <c r="C2552" s="70">
        <v>489</v>
      </c>
      <c r="D2552" s="70" t="s">
        <v>28465</v>
      </c>
      <c r="E2552" s="70" t="s">
        <v>9267</v>
      </c>
      <c r="F2552" s="70" t="s">
        <v>28466</v>
      </c>
      <c r="H2552" s="70" t="s">
        <v>28467</v>
      </c>
      <c r="I2552" s="74" t="s">
        <v>28468</v>
      </c>
      <c r="J2552" s="70">
        <v>9390332</v>
      </c>
      <c r="K2552" s="70" t="s">
        <v>28469</v>
      </c>
      <c r="L2552" s="70">
        <v>20</v>
      </c>
      <c r="M2552" s="70">
        <v>2003</v>
      </c>
      <c r="N2552" s="70" t="s">
        <v>24899</v>
      </c>
      <c r="O2552" s="70" t="s">
        <v>4456</v>
      </c>
    </row>
    <row r="2553" spans="1:17" s="70" customFormat="1" ht="24" x14ac:dyDescent="0.3">
      <c r="A2553" s="70" t="s">
        <v>13007</v>
      </c>
      <c r="B2553" s="70" t="s">
        <v>28443</v>
      </c>
      <c r="C2553" s="70">
        <v>489</v>
      </c>
      <c r="D2553" s="70" t="s">
        <v>28470</v>
      </c>
      <c r="E2553" s="70" t="s">
        <v>15327</v>
      </c>
      <c r="F2553" s="70" t="s">
        <v>28471</v>
      </c>
      <c r="H2553" s="70" t="s">
        <v>28472</v>
      </c>
      <c r="I2553" s="70" t="s">
        <v>28473</v>
      </c>
      <c r="K2553" s="70" t="s">
        <v>28474</v>
      </c>
      <c r="L2553" s="70">
        <v>27</v>
      </c>
      <c r="M2553" s="70">
        <v>1950</v>
      </c>
      <c r="N2553" s="70" t="s">
        <v>28475</v>
      </c>
      <c r="O2553" s="70" t="s">
        <v>15327</v>
      </c>
      <c r="P2553" s="70" t="s">
        <v>15697</v>
      </c>
      <c r="Q2553" s="70" t="s">
        <v>22373</v>
      </c>
    </row>
    <row r="2554" spans="1:17" s="70" customFormat="1" ht="24" x14ac:dyDescent="0.3">
      <c r="A2554" s="70" t="s">
        <v>11371</v>
      </c>
      <c r="B2554" s="70" t="s">
        <v>4942</v>
      </c>
      <c r="C2554" s="70">
        <v>489</v>
      </c>
      <c r="D2554" s="70" t="s">
        <v>28476</v>
      </c>
      <c r="E2554" s="70" t="s">
        <v>15115</v>
      </c>
      <c r="F2554" s="70" t="s">
        <v>28477</v>
      </c>
      <c r="H2554" s="74" t="s">
        <v>28478</v>
      </c>
      <c r="I2554" s="74" t="s">
        <v>28479</v>
      </c>
      <c r="J2554" s="70">
        <v>8500000</v>
      </c>
      <c r="K2554" s="70" t="s">
        <v>28480</v>
      </c>
      <c r="L2554" s="70">
        <v>40</v>
      </c>
      <c r="M2554" s="70">
        <v>1987</v>
      </c>
      <c r="N2554" s="70" t="s">
        <v>28481</v>
      </c>
      <c r="O2554" s="70" t="s">
        <v>4456</v>
      </c>
      <c r="P2554" s="70" t="s">
        <v>15884</v>
      </c>
      <c r="Q2554" s="70" t="s">
        <v>9229</v>
      </c>
    </row>
    <row r="2555" spans="1:17" s="70" customFormat="1" ht="48" x14ac:dyDescent="0.3">
      <c r="A2555" s="70" t="s">
        <v>13085</v>
      </c>
      <c r="B2555" s="70" t="s">
        <v>6977</v>
      </c>
      <c r="C2555" s="70">
        <v>490</v>
      </c>
      <c r="D2555" s="70" t="s">
        <v>28483</v>
      </c>
      <c r="E2555" s="70" t="s">
        <v>28484</v>
      </c>
      <c r="F2555" s="70" t="s">
        <v>28485</v>
      </c>
      <c r="H2555" s="70" t="s">
        <v>28486</v>
      </c>
      <c r="I2555" s="74" t="s">
        <v>28487</v>
      </c>
      <c r="J2555" s="70">
        <v>7500507</v>
      </c>
      <c r="K2555" s="70" t="s">
        <v>28488</v>
      </c>
      <c r="L2555" s="70">
        <v>965</v>
      </c>
      <c r="M2555" s="70">
        <v>1961</v>
      </c>
      <c r="N2555" s="70" t="s">
        <v>28489</v>
      </c>
      <c r="O2555" s="70" t="s">
        <v>4456</v>
      </c>
      <c r="P2555" s="70" t="s">
        <v>24653</v>
      </c>
      <c r="Q2555" s="70" t="s">
        <v>15593</v>
      </c>
    </row>
    <row r="2556" spans="1:17" s="70" customFormat="1" x14ac:dyDescent="0.3">
      <c r="A2556" s="70" t="s">
        <v>11166</v>
      </c>
      <c r="B2556" s="70" t="s">
        <v>4715</v>
      </c>
      <c r="C2556" s="70">
        <v>490</v>
      </c>
      <c r="D2556" s="70" t="s">
        <v>28490</v>
      </c>
      <c r="E2556" s="70" t="s">
        <v>15673</v>
      </c>
      <c r="F2556" s="70">
        <v>227515533</v>
      </c>
      <c r="H2556" s="70" t="s">
        <v>28491</v>
      </c>
      <c r="I2556" s="74" t="s">
        <v>28492</v>
      </c>
      <c r="J2556" s="70">
        <v>7880004</v>
      </c>
      <c r="K2556" s="70" t="s">
        <v>28493</v>
      </c>
      <c r="L2556" s="70">
        <v>35</v>
      </c>
      <c r="M2556" s="70">
        <v>1967</v>
      </c>
      <c r="N2556" s="70" t="s">
        <v>28494</v>
      </c>
      <c r="O2556" s="70" t="s">
        <v>4456</v>
      </c>
    </row>
    <row r="2557" spans="1:17" s="70" customFormat="1" x14ac:dyDescent="0.3">
      <c r="A2557" s="70" t="s">
        <v>11581</v>
      </c>
      <c r="B2557" s="70" t="s">
        <v>5170</v>
      </c>
      <c r="C2557" s="70">
        <v>490</v>
      </c>
      <c r="D2557" s="70" t="s">
        <v>28495</v>
      </c>
      <c r="E2557" s="70" t="s">
        <v>4456</v>
      </c>
      <c r="F2557" s="70">
        <v>225772300</v>
      </c>
      <c r="G2557" s="70">
        <v>225772320</v>
      </c>
      <c r="H2557" s="74" t="s">
        <v>28496</v>
      </c>
      <c r="I2557" s="74" t="s">
        <v>28497</v>
      </c>
      <c r="J2557" s="70">
        <v>8330085</v>
      </c>
      <c r="K2557" s="70" t="s">
        <v>28498</v>
      </c>
      <c r="L2557" s="70">
        <v>12</v>
      </c>
      <c r="M2557" s="70">
        <v>1952</v>
      </c>
      <c r="N2557" s="70" t="s">
        <v>28499</v>
      </c>
      <c r="O2557" s="70" t="s">
        <v>4456</v>
      </c>
      <c r="P2557" s="70" t="s">
        <v>15884</v>
      </c>
      <c r="Q2557" s="70" t="s">
        <v>9229</v>
      </c>
    </row>
    <row r="2558" spans="1:17" s="70" customFormat="1" x14ac:dyDescent="0.3">
      <c r="A2558" s="70" t="s">
        <v>11814</v>
      </c>
      <c r="B2558" s="70" t="s">
        <v>5439</v>
      </c>
      <c r="C2558" s="70">
        <v>490</v>
      </c>
      <c r="D2558" s="70" t="s">
        <v>28500</v>
      </c>
      <c r="E2558" s="70" t="s">
        <v>15673</v>
      </c>
      <c r="F2558" s="70">
        <v>222362913</v>
      </c>
      <c r="H2558" s="74" t="s">
        <v>28501</v>
      </c>
      <c r="I2558" s="74" t="s">
        <v>28502</v>
      </c>
      <c r="K2558" s="70" t="s">
        <v>28503</v>
      </c>
      <c r="M2558" s="70">
        <v>1980</v>
      </c>
      <c r="N2558" s="70" t="s">
        <v>28504</v>
      </c>
      <c r="O2558" s="70" t="s">
        <v>4456</v>
      </c>
    </row>
    <row r="2559" spans="1:17" s="70" customFormat="1" ht="24" x14ac:dyDescent="0.3">
      <c r="A2559" s="70" t="s">
        <v>11681</v>
      </c>
      <c r="B2559" s="70" t="s">
        <v>5285</v>
      </c>
      <c r="C2559" s="70">
        <v>490</v>
      </c>
      <c r="D2559" s="70" t="s">
        <v>28505</v>
      </c>
      <c r="E2559" s="70" t="s">
        <v>15462</v>
      </c>
      <c r="F2559" s="70">
        <v>229363850</v>
      </c>
      <c r="H2559" s="74" t="s">
        <v>28506</v>
      </c>
      <c r="I2559" s="74" t="s">
        <v>28509</v>
      </c>
      <c r="K2559" s="70" t="s">
        <v>28510</v>
      </c>
      <c r="L2559" s="70">
        <v>20</v>
      </c>
      <c r="N2559" s="70" t="s">
        <v>28511</v>
      </c>
      <c r="O2559" s="70" t="s">
        <v>4456</v>
      </c>
    </row>
    <row r="2560" spans="1:17" s="70" customFormat="1" x14ac:dyDescent="0.3">
      <c r="A2560" s="70" t="s">
        <v>11443</v>
      </c>
      <c r="B2560" s="70" t="s">
        <v>28482</v>
      </c>
      <c r="C2560" s="70">
        <v>490</v>
      </c>
      <c r="D2560" s="70" t="s">
        <v>28512</v>
      </c>
      <c r="E2560" s="70" t="s">
        <v>9190</v>
      </c>
      <c r="F2560" s="70" t="s">
        <v>28513</v>
      </c>
      <c r="H2560" s="74" t="s">
        <v>28507</v>
      </c>
      <c r="I2560" s="74" t="s">
        <v>28514</v>
      </c>
      <c r="K2560" s="70" t="s">
        <v>28515</v>
      </c>
      <c r="L2560" s="70">
        <v>43</v>
      </c>
      <c r="M2560" s="70">
        <v>1982</v>
      </c>
      <c r="N2560" s="70" t="s">
        <v>28516</v>
      </c>
      <c r="O2560" s="70" t="s">
        <v>9190</v>
      </c>
    </row>
    <row r="2561" spans="1:17" s="70" customFormat="1" ht="24" x14ac:dyDescent="0.3">
      <c r="A2561" s="70" t="s">
        <v>14399</v>
      </c>
      <c r="B2561" s="70" t="s">
        <v>8431</v>
      </c>
      <c r="C2561" s="70">
        <v>490</v>
      </c>
      <c r="D2561" s="70" t="s">
        <v>28517</v>
      </c>
      <c r="E2561" s="70" t="s">
        <v>4456</v>
      </c>
      <c r="F2561" s="70" t="s">
        <v>28518</v>
      </c>
      <c r="H2561" s="74" t="s">
        <v>28508</v>
      </c>
      <c r="I2561" s="74" t="s">
        <v>28519</v>
      </c>
      <c r="J2561" s="70">
        <v>8320149</v>
      </c>
      <c r="K2561" s="70" t="s">
        <v>28520</v>
      </c>
      <c r="N2561" s="70" t="s">
        <v>28521</v>
      </c>
      <c r="O2561" s="70" t="s">
        <v>4456</v>
      </c>
      <c r="P2561" s="70" t="s">
        <v>28522</v>
      </c>
      <c r="Q2561" s="70" t="s">
        <v>28523</v>
      </c>
    </row>
    <row r="2562" spans="1:17" s="70" customFormat="1" ht="24" x14ac:dyDescent="0.3">
      <c r="A2562" s="70" t="s">
        <v>11392</v>
      </c>
      <c r="B2562" s="70" t="s">
        <v>4966</v>
      </c>
      <c r="C2562" s="70">
        <v>491</v>
      </c>
      <c r="D2562" s="70" t="s">
        <v>28524</v>
      </c>
      <c r="E2562" s="70" t="s">
        <v>15129</v>
      </c>
      <c r="F2562" s="70" t="s">
        <v>28525</v>
      </c>
      <c r="H2562" s="70" t="s">
        <v>28526</v>
      </c>
      <c r="I2562" s="74" t="s">
        <v>28527</v>
      </c>
      <c r="J2562" s="70">
        <v>9160279</v>
      </c>
      <c r="K2562" s="70" t="s">
        <v>28528</v>
      </c>
      <c r="L2562" s="70">
        <v>15</v>
      </c>
      <c r="M2562" s="70">
        <v>2003</v>
      </c>
      <c r="N2562" s="70" t="s">
        <v>28529</v>
      </c>
      <c r="O2562" s="70" t="s">
        <v>4456</v>
      </c>
    </row>
    <row r="2563" spans="1:17" s="70" customFormat="1" x14ac:dyDescent="0.3">
      <c r="A2563" s="70" t="s">
        <v>14263</v>
      </c>
      <c r="B2563" s="70" t="s">
        <v>8269</v>
      </c>
      <c r="C2563" s="70">
        <v>491</v>
      </c>
      <c r="D2563" s="70" t="s">
        <v>28530</v>
      </c>
      <c r="E2563" s="70" t="s">
        <v>15197</v>
      </c>
      <c r="F2563" s="70">
        <v>227566300</v>
      </c>
      <c r="G2563" s="70">
        <v>227566301</v>
      </c>
      <c r="H2563" s="74" t="s">
        <v>28531</v>
      </c>
      <c r="I2563" s="74" t="s">
        <v>28532</v>
      </c>
      <c r="J2563" s="70">
        <v>8730633</v>
      </c>
      <c r="K2563" s="70" t="s">
        <v>28533</v>
      </c>
      <c r="L2563" s="70">
        <v>50</v>
      </c>
      <c r="M2563" s="70">
        <v>1976</v>
      </c>
      <c r="N2563" s="70" t="s">
        <v>28534</v>
      </c>
      <c r="O2563" s="70" t="s">
        <v>4456</v>
      </c>
    </row>
    <row r="2564" spans="1:17" s="70" customFormat="1" ht="24" x14ac:dyDescent="0.3">
      <c r="A2564" s="70" t="s">
        <v>11582</v>
      </c>
      <c r="B2564" s="70" t="s">
        <v>5171</v>
      </c>
      <c r="C2564" s="70">
        <v>491</v>
      </c>
      <c r="D2564" s="70" t="s">
        <v>28535</v>
      </c>
      <c r="E2564" s="70" t="s">
        <v>4456</v>
      </c>
      <c r="F2564" s="70">
        <v>223278900</v>
      </c>
      <c r="H2564" s="70" t="s">
        <v>28536</v>
      </c>
      <c r="I2564" s="74" t="s">
        <v>28537</v>
      </c>
      <c r="J2564" s="70">
        <v>8360349</v>
      </c>
      <c r="K2564" s="70" t="s">
        <v>28538</v>
      </c>
      <c r="L2564" s="70">
        <v>42</v>
      </c>
      <c r="M2564" s="70">
        <v>1971</v>
      </c>
      <c r="N2564" s="70" t="s">
        <v>28539</v>
      </c>
      <c r="O2564" s="70" t="s">
        <v>4456</v>
      </c>
    </row>
    <row r="2565" spans="1:17" s="70" customFormat="1" x14ac:dyDescent="0.3">
      <c r="A2565" s="70" t="s">
        <v>11583</v>
      </c>
      <c r="B2565" s="70" t="s">
        <v>5172</v>
      </c>
      <c r="C2565" s="70">
        <v>491</v>
      </c>
      <c r="D2565" s="70" t="s">
        <v>28540</v>
      </c>
      <c r="E2565" s="70" t="s">
        <v>15673</v>
      </c>
      <c r="F2565" s="70">
        <v>223276000</v>
      </c>
      <c r="H2565" s="74" t="s">
        <v>28541</v>
      </c>
      <c r="I2565" s="74" t="s">
        <v>28542</v>
      </c>
      <c r="J2565" s="70">
        <v>7850060</v>
      </c>
      <c r="K2565" s="70" t="s">
        <v>28543</v>
      </c>
      <c r="L2565" s="70">
        <v>24</v>
      </c>
      <c r="M2565" s="70">
        <v>1947</v>
      </c>
      <c r="N2565" s="70" t="s">
        <v>28544</v>
      </c>
      <c r="O2565" s="70" t="s">
        <v>4456</v>
      </c>
    </row>
    <row r="2566" spans="1:17" s="70" customFormat="1" x14ac:dyDescent="0.3">
      <c r="A2566" s="70" t="s">
        <v>9905</v>
      </c>
      <c r="B2566" s="70" t="s">
        <v>3253</v>
      </c>
      <c r="C2566" s="70">
        <v>491</v>
      </c>
      <c r="D2566" s="70" t="s">
        <v>28545</v>
      </c>
      <c r="E2566" s="70" t="s">
        <v>15266</v>
      </c>
      <c r="F2566" s="70">
        <v>223649444</v>
      </c>
      <c r="H2566" s="74" t="s">
        <v>28546</v>
      </c>
      <c r="I2566" s="74" t="s">
        <v>28547</v>
      </c>
      <c r="K2566" s="70" t="s">
        <v>28548</v>
      </c>
      <c r="L2566" s="70">
        <v>50</v>
      </c>
      <c r="M2566" s="70">
        <v>1969</v>
      </c>
      <c r="N2566" s="70" t="s">
        <v>28549</v>
      </c>
      <c r="O2566" s="70" t="s">
        <v>4456</v>
      </c>
      <c r="P2566" s="70" t="s">
        <v>16193</v>
      </c>
      <c r="Q2566" s="70" t="s">
        <v>9229</v>
      </c>
    </row>
    <row r="2567" spans="1:17" s="70" customFormat="1" ht="24" x14ac:dyDescent="0.3">
      <c r="A2567" s="70" t="s">
        <v>9674</v>
      </c>
      <c r="B2567" s="70" t="s">
        <v>2993</v>
      </c>
      <c r="C2567" s="70">
        <v>491</v>
      </c>
      <c r="D2567" s="70" t="s">
        <v>28550</v>
      </c>
      <c r="E2567" s="70" t="s">
        <v>15595</v>
      </c>
      <c r="F2567" s="70">
        <v>226635700</v>
      </c>
      <c r="H2567" s="74" t="s">
        <v>28551</v>
      </c>
      <c r="I2567" s="74" t="s">
        <v>28552</v>
      </c>
      <c r="J2567" s="70">
        <v>7510151</v>
      </c>
      <c r="K2567" s="70" t="s">
        <v>28553</v>
      </c>
      <c r="L2567" s="70">
        <v>1200</v>
      </c>
      <c r="M2567" s="70">
        <v>1999</v>
      </c>
      <c r="N2567" s="70" t="s">
        <v>28554</v>
      </c>
      <c r="O2567" s="70" t="s">
        <v>4456</v>
      </c>
      <c r="P2567" s="70" t="s">
        <v>18881</v>
      </c>
      <c r="Q2567" s="70" t="s">
        <v>15593</v>
      </c>
    </row>
    <row r="2568" spans="1:17" s="70" customFormat="1" x14ac:dyDescent="0.3">
      <c r="A2568" s="70" t="s">
        <v>10173</v>
      </c>
      <c r="B2568" s="70" t="s">
        <v>3586</v>
      </c>
      <c r="C2568" s="70">
        <v>491</v>
      </c>
      <c r="D2568" s="70" t="s">
        <v>28555</v>
      </c>
      <c r="E2568" s="70" t="s">
        <v>15120</v>
      </c>
      <c r="F2568" s="70">
        <v>223828400</v>
      </c>
      <c r="I2568" s="74" t="s">
        <v>28556</v>
      </c>
      <c r="J2568" s="70">
        <v>8431426</v>
      </c>
      <c r="K2568" s="70" t="s">
        <v>28557</v>
      </c>
      <c r="L2568" s="70">
        <v>100</v>
      </c>
      <c r="M2568" s="70">
        <v>1967</v>
      </c>
      <c r="N2568" s="70" t="s">
        <v>28558</v>
      </c>
      <c r="O2568" s="70" t="s">
        <v>4456</v>
      </c>
    </row>
    <row r="2569" spans="1:17" s="70" customFormat="1" ht="24" x14ac:dyDescent="0.3">
      <c r="A2569" s="70" t="s">
        <v>14141</v>
      </c>
      <c r="B2569" s="70" t="s">
        <v>8124</v>
      </c>
      <c r="C2569" s="70">
        <v>492</v>
      </c>
      <c r="D2569" s="70" t="s">
        <v>28559</v>
      </c>
      <c r="E2569" s="70" t="s">
        <v>9151</v>
      </c>
      <c r="F2569" s="70">
        <v>229127900</v>
      </c>
      <c r="H2569" s="74" t="s">
        <v>28560</v>
      </c>
      <c r="I2569" s="74" t="s">
        <v>28561</v>
      </c>
      <c r="J2569" s="70">
        <v>7510566</v>
      </c>
      <c r="K2569" s="70" t="s">
        <v>28562</v>
      </c>
      <c r="L2569" s="70">
        <v>20</v>
      </c>
      <c r="M2569" s="70">
        <v>1996</v>
      </c>
      <c r="N2569" s="70" t="s">
        <v>28563</v>
      </c>
      <c r="O2569" s="70" t="s">
        <v>4456</v>
      </c>
    </row>
    <row r="2570" spans="1:17" s="70" customFormat="1" x14ac:dyDescent="0.3">
      <c r="A2570" s="70" t="s">
        <v>11272</v>
      </c>
      <c r="B2570" s="70" t="s">
        <v>4833</v>
      </c>
      <c r="C2570" s="70">
        <v>492</v>
      </c>
      <c r="D2570" s="70" t="s">
        <v>28564</v>
      </c>
      <c r="E2570" s="70" t="s">
        <v>9179</v>
      </c>
      <c r="F2570" s="70">
        <v>226553000</v>
      </c>
      <c r="H2570" s="74" t="s">
        <v>28565</v>
      </c>
      <c r="I2570" s="74" t="s">
        <v>28566</v>
      </c>
      <c r="J2570" s="70">
        <v>7580125</v>
      </c>
      <c r="K2570" s="70" t="s">
        <v>28567</v>
      </c>
      <c r="L2570" s="70">
        <v>180</v>
      </c>
      <c r="M2570" s="70">
        <v>1941</v>
      </c>
      <c r="N2570" s="70" t="s">
        <v>28568</v>
      </c>
      <c r="O2570" s="70" t="s">
        <v>4456</v>
      </c>
    </row>
    <row r="2571" spans="1:17" s="70" customFormat="1" x14ac:dyDescent="0.3">
      <c r="A2571" s="70" t="s">
        <v>12062</v>
      </c>
      <c r="B2571" s="70" t="s">
        <v>5728</v>
      </c>
      <c r="C2571" s="70">
        <v>492</v>
      </c>
      <c r="D2571" s="70" t="s">
        <v>28569</v>
      </c>
      <c r="E2571" s="70" t="s">
        <v>9267</v>
      </c>
      <c r="F2571" s="70">
        <v>227141700</v>
      </c>
      <c r="H2571" s="74" t="s">
        <v>28570</v>
      </c>
      <c r="I2571" s="74" t="s">
        <v>28571</v>
      </c>
      <c r="K2571" s="70" t="s">
        <v>28572</v>
      </c>
      <c r="L2571" s="70">
        <v>300</v>
      </c>
      <c r="N2571" s="70" t="s">
        <v>18340</v>
      </c>
      <c r="O2571" s="70" t="s">
        <v>4456</v>
      </c>
    </row>
    <row r="2572" spans="1:17" s="70" customFormat="1" ht="24" x14ac:dyDescent="0.3">
      <c r="A2572" s="70" t="s">
        <v>10684</v>
      </c>
      <c r="B2572" s="70" t="s">
        <v>4158</v>
      </c>
      <c r="C2572" s="70">
        <v>492</v>
      </c>
      <c r="D2572" s="70" t="s">
        <v>28573</v>
      </c>
      <c r="E2572" s="70" t="s">
        <v>15120</v>
      </c>
      <c r="F2572" s="70" t="s">
        <v>28574</v>
      </c>
      <c r="H2572" s="70" t="s">
        <v>28575</v>
      </c>
      <c r="I2572" s="74" t="s">
        <v>28576</v>
      </c>
      <c r="J2572" s="70">
        <v>8431445</v>
      </c>
      <c r="K2572" s="70" t="s">
        <v>28577</v>
      </c>
      <c r="L2572" s="70">
        <v>60</v>
      </c>
      <c r="M2572" s="70">
        <v>1999</v>
      </c>
      <c r="N2572" s="70" t="s">
        <v>15205</v>
      </c>
      <c r="O2572" s="70" t="s">
        <v>4456</v>
      </c>
    </row>
    <row r="2573" spans="1:17" s="70" customFormat="1" ht="24" x14ac:dyDescent="0.3">
      <c r="A2573" s="70" t="s">
        <v>13417</v>
      </c>
      <c r="B2573" s="70" t="s">
        <v>7345</v>
      </c>
      <c r="C2573" s="70">
        <v>492</v>
      </c>
      <c r="D2573" s="70" t="s">
        <v>28578</v>
      </c>
      <c r="E2573" s="70" t="s">
        <v>9151</v>
      </c>
      <c r="F2573" s="70" t="s">
        <v>28579</v>
      </c>
      <c r="H2573" s="70" t="s">
        <v>28580</v>
      </c>
      <c r="I2573" s="74" t="s">
        <v>28581</v>
      </c>
      <c r="K2573" s="70" t="s">
        <v>28582</v>
      </c>
      <c r="L2573" s="70">
        <v>60</v>
      </c>
      <c r="M2573" s="70">
        <v>1988</v>
      </c>
      <c r="N2573" s="70" t="s">
        <v>2001</v>
      </c>
      <c r="O2573" s="70" t="s">
        <v>4456</v>
      </c>
    </row>
    <row r="2574" spans="1:17" s="70" customFormat="1" ht="24" x14ac:dyDescent="0.3">
      <c r="A2574" s="70" t="s">
        <v>11815</v>
      </c>
      <c r="B2574" s="70" t="s">
        <v>5440</v>
      </c>
      <c r="C2574" s="70">
        <v>492</v>
      </c>
      <c r="D2574" s="70" t="s">
        <v>28583</v>
      </c>
      <c r="E2574" s="70" t="s">
        <v>9179</v>
      </c>
      <c r="F2574" s="70">
        <v>223530000</v>
      </c>
      <c r="G2574" s="70">
        <v>223530099</v>
      </c>
      <c r="I2574" s="74" t="s">
        <v>28584</v>
      </c>
      <c r="K2574" s="70" t="s">
        <v>28585</v>
      </c>
      <c r="L2574" s="70">
        <v>12</v>
      </c>
      <c r="N2574" s="70" t="s">
        <v>28586</v>
      </c>
      <c r="O2574" s="70" t="s">
        <v>4456</v>
      </c>
    </row>
    <row r="2575" spans="1:17" s="70" customFormat="1" x14ac:dyDescent="0.3">
      <c r="A2575" s="70" t="s">
        <v>10174</v>
      </c>
      <c r="B2575" s="70" t="s">
        <v>3587</v>
      </c>
      <c r="C2575" s="70">
        <v>492</v>
      </c>
      <c r="D2575" s="70" t="s">
        <v>28587</v>
      </c>
      <c r="E2575" s="70" t="s">
        <v>15588</v>
      </c>
      <c r="F2575" s="70">
        <v>225838800</v>
      </c>
      <c r="H2575" s="74" t="s">
        <v>28588</v>
      </c>
      <c r="I2575" s="74" t="s">
        <v>28589</v>
      </c>
      <c r="K2575" s="70" t="s">
        <v>28590</v>
      </c>
      <c r="L2575" s="70">
        <v>161</v>
      </c>
      <c r="M2575" s="70">
        <v>1944</v>
      </c>
      <c r="N2575" s="70" t="s">
        <v>17466</v>
      </c>
      <c r="O2575" s="70" t="s">
        <v>4456</v>
      </c>
    </row>
    <row r="2576" spans="1:17" s="70" customFormat="1" x14ac:dyDescent="0.3">
      <c r="A2576" s="70" t="s">
        <v>12586</v>
      </c>
      <c r="B2576" s="70" t="s">
        <v>6297</v>
      </c>
      <c r="C2576" s="70">
        <v>492</v>
      </c>
      <c r="D2576" s="70" t="s">
        <v>28591</v>
      </c>
      <c r="E2576" s="70" t="s">
        <v>4456</v>
      </c>
      <c r="F2576" s="70">
        <v>227265000</v>
      </c>
      <c r="I2576" s="74" t="s">
        <v>28592</v>
      </c>
      <c r="K2576" s="70" t="s">
        <v>28593</v>
      </c>
      <c r="L2576" s="70">
        <v>2150</v>
      </c>
      <c r="M2576" s="70">
        <v>1954</v>
      </c>
      <c r="N2576" s="70" t="s">
        <v>21611</v>
      </c>
      <c r="O2576" s="70" t="s">
        <v>4456</v>
      </c>
    </row>
    <row r="2577" spans="1:17" s="70" customFormat="1" x14ac:dyDescent="0.3">
      <c r="A2577" s="70" t="s">
        <v>9540</v>
      </c>
      <c r="B2577" s="70" t="s">
        <v>2743</v>
      </c>
      <c r="C2577" s="70">
        <v>493</v>
      </c>
      <c r="D2577" s="70" t="s">
        <v>28594</v>
      </c>
      <c r="E2577" s="70" t="s">
        <v>9256</v>
      </c>
      <c r="F2577" s="70">
        <v>224352270</v>
      </c>
      <c r="I2577" s="74" t="s">
        <v>28595</v>
      </c>
      <c r="K2577" s="70" t="s">
        <v>28596</v>
      </c>
      <c r="L2577" s="70">
        <v>97</v>
      </c>
      <c r="M2577" s="70">
        <v>2000</v>
      </c>
      <c r="N2577" s="70" t="s">
        <v>28597</v>
      </c>
      <c r="O2577" s="70" t="s">
        <v>4456</v>
      </c>
    </row>
    <row r="2578" spans="1:17" s="70" customFormat="1" x14ac:dyDescent="0.3">
      <c r="A2578" s="70" t="s">
        <v>12407</v>
      </c>
      <c r="B2578" s="70" t="s">
        <v>6099</v>
      </c>
      <c r="C2578" s="70">
        <v>493</v>
      </c>
      <c r="D2578" s="70" t="s">
        <v>28598</v>
      </c>
      <c r="E2578" s="70" t="s">
        <v>15595</v>
      </c>
      <c r="F2578" s="70">
        <v>222191123</v>
      </c>
      <c r="H2578" s="74" t="s">
        <v>28599</v>
      </c>
      <c r="I2578" s="74" t="s">
        <v>28600</v>
      </c>
      <c r="J2578" s="70">
        <v>7640624</v>
      </c>
      <c r="K2578" s="70" t="s">
        <v>28601</v>
      </c>
      <c r="L2578" s="70">
        <v>16</v>
      </c>
      <c r="M2578" s="70">
        <v>1940</v>
      </c>
      <c r="N2578" s="70" t="s">
        <v>15210</v>
      </c>
      <c r="O2578" s="70" t="s">
        <v>4456</v>
      </c>
    </row>
    <row r="2579" spans="1:17" s="70" customFormat="1" ht="24" x14ac:dyDescent="0.3">
      <c r="A2579" s="70" t="s">
        <v>10685</v>
      </c>
      <c r="B2579" s="70" t="s">
        <v>4159</v>
      </c>
      <c r="C2579" s="70">
        <v>493</v>
      </c>
      <c r="D2579" s="70" t="s">
        <v>28602</v>
      </c>
      <c r="E2579" s="70" t="s">
        <v>15462</v>
      </c>
      <c r="F2579" s="70">
        <v>227153000</v>
      </c>
      <c r="H2579" s="70" t="s">
        <v>28603</v>
      </c>
      <c r="I2579" s="70" t="s">
        <v>28604</v>
      </c>
      <c r="K2579" s="70" t="s">
        <v>28605</v>
      </c>
      <c r="L2579" s="70">
        <v>65</v>
      </c>
      <c r="M2579" s="70">
        <v>1978</v>
      </c>
      <c r="N2579" s="70" t="s">
        <v>28606</v>
      </c>
      <c r="O2579" s="70" t="s">
        <v>4456</v>
      </c>
    </row>
    <row r="2580" spans="1:17" s="70" customFormat="1" x14ac:dyDescent="0.3">
      <c r="A2580" s="70" t="s">
        <v>12346</v>
      </c>
      <c r="B2580" s="70" t="s">
        <v>28607</v>
      </c>
      <c r="C2580" s="70">
        <v>493</v>
      </c>
      <c r="D2580" s="70" t="s">
        <v>28608</v>
      </c>
      <c r="E2580" s="70" t="s">
        <v>9179</v>
      </c>
      <c r="F2580" s="70">
        <v>225819150</v>
      </c>
      <c r="H2580" s="74" t="s">
        <v>28609</v>
      </c>
      <c r="I2580" s="74" t="s">
        <v>28610</v>
      </c>
      <c r="K2580" s="70" t="s">
        <v>28611</v>
      </c>
      <c r="L2580" s="70">
        <v>44</v>
      </c>
      <c r="M2580" s="70">
        <v>1965</v>
      </c>
      <c r="N2580" s="70" t="s">
        <v>22507</v>
      </c>
      <c r="O2580" s="70" t="s">
        <v>4456</v>
      </c>
    </row>
    <row r="2581" spans="1:17" s="70" customFormat="1" ht="24" x14ac:dyDescent="0.3">
      <c r="A2581" s="70" t="s">
        <v>14357</v>
      </c>
      <c r="B2581" s="70" t="s">
        <v>8373</v>
      </c>
      <c r="C2581" s="70">
        <v>493</v>
      </c>
      <c r="D2581" s="70" t="s">
        <v>28612</v>
      </c>
      <c r="E2581" s="70" t="s">
        <v>9179</v>
      </c>
      <c r="F2581" s="70">
        <v>222062943</v>
      </c>
      <c r="G2581" s="70">
        <v>222063039</v>
      </c>
      <c r="H2581" s="74" t="s">
        <v>28613</v>
      </c>
      <c r="I2581" s="74" t="s">
        <v>28614</v>
      </c>
      <c r="K2581" s="70" t="s">
        <v>28615</v>
      </c>
      <c r="M2581" s="70">
        <v>1969</v>
      </c>
      <c r="N2581" s="70" t="s">
        <v>28616</v>
      </c>
      <c r="O2581" s="70" t="s">
        <v>4456</v>
      </c>
    </row>
    <row r="2582" spans="1:17" s="70" customFormat="1" ht="12" x14ac:dyDescent="0.3">
      <c r="A2582" s="70" t="s">
        <v>9435</v>
      </c>
      <c r="B2582" s="70" t="s">
        <v>2612</v>
      </c>
      <c r="C2582" s="70">
        <v>493</v>
      </c>
      <c r="D2582" s="70" t="s">
        <v>28617</v>
      </c>
      <c r="E2582" s="70" t="s">
        <v>9267</v>
      </c>
      <c r="F2582" s="70">
        <v>226991006</v>
      </c>
      <c r="H2582" s="70" t="s">
        <v>28618</v>
      </c>
      <c r="K2582" s="70" t="s">
        <v>28619</v>
      </c>
      <c r="L2582" s="70">
        <v>140</v>
      </c>
      <c r="M2582" s="70">
        <v>1991</v>
      </c>
      <c r="N2582" s="70" t="s">
        <v>28620</v>
      </c>
      <c r="O2582" s="70" t="s">
        <v>4456</v>
      </c>
    </row>
    <row r="2583" spans="1:17" s="70" customFormat="1" ht="24" x14ac:dyDescent="0.3">
      <c r="A2583" s="70" t="s">
        <v>13962</v>
      </c>
      <c r="B2583" s="70" t="s">
        <v>7920</v>
      </c>
      <c r="C2583" s="70">
        <v>493</v>
      </c>
      <c r="D2583" s="70" t="s">
        <v>28433</v>
      </c>
      <c r="E2583" s="70" t="s">
        <v>9179</v>
      </c>
      <c r="F2583" s="70">
        <v>227502800</v>
      </c>
      <c r="G2583" s="70" t="s">
        <v>28621</v>
      </c>
      <c r="H2583" s="74" t="s">
        <v>28622</v>
      </c>
      <c r="I2583" s="74" t="s">
        <v>28623</v>
      </c>
      <c r="J2583" s="70">
        <v>7510507</v>
      </c>
      <c r="K2583" s="70" t="s">
        <v>28624</v>
      </c>
      <c r="L2583" s="70">
        <v>160</v>
      </c>
      <c r="M2583" s="70">
        <v>1990</v>
      </c>
      <c r="N2583" s="70" t="s">
        <v>28625</v>
      </c>
      <c r="O2583" s="70" t="s">
        <v>4456</v>
      </c>
    </row>
    <row r="2584" spans="1:17" s="70" customFormat="1" ht="24" x14ac:dyDescent="0.3">
      <c r="A2584" s="70" t="s">
        <v>10973</v>
      </c>
      <c r="B2584" s="70" t="s">
        <v>4502</v>
      </c>
      <c r="C2584" s="70">
        <v>493</v>
      </c>
      <c r="D2584" s="70" t="s">
        <v>28626</v>
      </c>
      <c r="E2584" s="70" t="s">
        <v>15120</v>
      </c>
      <c r="F2584" s="70" t="s">
        <v>28627</v>
      </c>
      <c r="H2584" s="74" t="s">
        <v>28628</v>
      </c>
      <c r="I2584" s="74" t="s">
        <v>28629</v>
      </c>
      <c r="K2584" s="70" t="s">
        <v>28630</v>
      </c>
      <c r="L2584" s="70">
        <v>25</v>
      </c>
      <c r="M2584" s="70">
        <v>1983</v>
      </c>
      <c r="N2584" s="70" t="s">
        <v>28631</v>
      </c>
      <c r="O2584" s="70" t="s">
        <v>4456</v>
      </c>
    </row>
    <row r="2585" spans="1:17" s="70" customFormat="1" ht="24" x14ac:dyDescent="0.3">
      <c r="A2585" s="70" t="s">
        <v>12092</v>
      </c>
      <c r="B2585" s="70" t="s">
        <v>5760</v>
      </c>
      <c r="C2585" s="70">
        <v>494</v>
      </c>
      <c r="D2585" s="70" t="s">
        <v>28633</v>
      </c>
      <c r="E2585" s="70" t="s">
        <v>15178</v>
      </c>
      <c r="F2585" s="70">
        <v>222709800</v>
      </c>
      <c r="H2585" s="70" t="s">
        <v>28634</v>
      </c>
      <c r="I2585" s="74" t="s">
        <v>28635</v>
      </c>
      <c r="J2585" s="70">
        <v>8580644</v>
      </c>
      <c r="K2585" s="70" t="s">
        <v>28636</v>
      </c>
      <c r="L2585" s="70">
        <v>81</v>
      </c>
      <c r="M2585" s="70">
        <v>1998</v>
      </c>
      <c r="N2585" s="70" t="s">
        <v>28637</v>
      </c>
      <c r="O2585" s="70" t="s">
        <v>4456</v>
      </c>
    </row>
    <row r="2586" spans="1:17" s="70" customFormat="1" ht="24" x14ac:dyDescent="0.3">
      <c r="A2586" s="70" t="s">
        <v>14581</v>
      </c>
      <c r="B2586" s="70" t="s">
        <v>28632</v>
      </c>
      <c r="C2586" s="70">
        <v>494</v>
      </c>
      <c r="D2586" s="70" t="s">
        <v>28638</v>
      </c>
      <c r="E2586" s="70" t="s">
        <v>9151</v>
      </c>
      <c r="F2586" s="70" t="s">
        <v>28639</v>
      </c>
      <c r="H2586" s="74" t="s">
        <v>28640</v>
      </c>
      <c r="I2586" s="74" t="s">
        <v>28641</v>
      </c>
      <c r="J2586" s="70">
        <v>7500502</v>
      </c>
      <c r="K2586" s="70" t="s">
        <v>28642</v>
      </c>
      <c r="L2586" s="70">
        <v>6</v>
      </c>
      <c r="M2586" s="70">
        <v>1998</v>
      </c>
      <c r="N2586" s="70" t="s">
        <v>28643</v>
      </c>
      <c r="O2586" s="70" t="s">
        <v>4456</v>
      </c>
    </row>
    <row r="2587" spans="1:17" s="70" customFormat="1" x14ac:dyDescent="0.3">
      <c r="A2587" s="70" t="s">
        <v>11192</v>
      </c>
      <c r="B2587" s="70" t="s">
        <v>4745</v>
      </c>
      <c r="C2587" s="70">
        <v>494</v>
      </c>
      <c r="D2587" s="70" t="s">
        <v>28644</v>
      </c>
      <c r="E2587" s="70" t="s">
        <v>9256</v>
      </c>
      <c r="F2587" s="70">
        <v>226434791</v>
      </c>
      <c r="H2587" s="74" t="s">
        <v>28645</v>
      </c>
      <c r="I2587" s="74" t="s">
        <v>28646</v>
      </c>
      <c r="J2587" s="70">
        <v>9020544</v>
      </c>
      <c r="K2587" s="70" t="s">
        <v>28647</v>
      </c>
      <c r="L2587" s="70">
        <v>20</v>
      </c>
      <c r="M2587" s="70">
        <v>1988</v>
      </c>
      <c r="N2587" s="70" t="s">
        <v>28648</v>
      </c>
      <c r="O2587" s="70" t="s">
        <v>4456</v>
      </c>
    </row>
    <row r="2588" spans="1:17" s="70" customFormat="1" x14ac:dyDescent="0.3">
      <c r="A2588" s="70" t="s">
        <v>10200</v>
      </c>
      <c r="B2588" s="70" t="s">
        <v>3618</v>
      </c>
      <c r="C2588" s="70">
        <v>494</v>
      </c>
      <c r="D2588" s="70" t="s">
        <v>28649</v>
      </c>
      <c r="E2588" s="70" t="s">
        <v>15588</v>
      </c>
      <c r="F2588" s="70">
        <v>222384685</v>
      </c>
      <c r="H2588" s="74" t="s">
        <v>28650</v>
      </c>
      <c r="J2588" s="70">
        <v>9020544</v>
      </c>
      <c r="K2588" s="70" t="s">
        <v>28651</v>
      </c>
      <c r="L2588" s="70">
        <v>25</v>
      </c>
      <c r="M2588" s="70">
        <v>1958</v>
      </c>
      <c r="N2588" s="70" t="s">
        <v>28652</v>
      </c>
      <c r="O2588" s="70" t="s">
        <v>4456</v>
      </c>
    </row>
    <row r="2589" spans="1:17" s="70" customFormat="1" ht="24" x14ac:dyDescent="0.3">
      <c r="A2589" s="70" t="s">
        <v>11186</v>
      </c>
      <c r="B2589" s="70" t="s">
        <v>4739</v>
      </c>
      <c r="C2589" s="70">
        <v>494</v>
      </c>
      <c r="D2589" s="70" t="s">
        <v>28653</v>
      </c>
      <c r="E2589" s="70" t="s">
        <v>9179</v>
      </c>
      <c r="F2589" s="70">
        <v>225955700</v>
      </c>
      <c r="H2589" s="74" t="s">
        <v>28654</v>
      </c>
      <c r="I2589" s="74" t="s">
        <v>28655</v>
      </c>
      <c r="J2589" s="70">
        <v>7550100</v>
      </c>
      <c r="K2589" s="70" t="s">
        <v>28656</v>
      </c>
      <c r="L2589" s="70">
        <v>120</v>
      </c>
      <c r="N2589" s="70" t="s">
        <v>28657</v>
      </c>
      <c r="O2589" s="70" t="s">
        <v>4456</v>
      </c>
      <c r="P2589" s="70" t="s">
        <v>15697</v>
      </c>
      <c r="Q2589" s="70" t="s">
        <v>16633</v>
      </c>
    </row>
    <row r="2590" spans="1:17" s="70" customFormat="1" ht="24" x14ac:dyDescent="0.3">
      <c r="A2590" s="70" t="s">
        <v>11174</v>
      </c>
      <c r="B2590" s="70" t="s">
        <v>4726</v>
      </c>
      <c r="C2590" s="70">
        <v>494</v>
      </c>
      <c r="D2590" s="70" t="s">
        <v>20264</v>
      </c>
      <c r="E2590" s="70" t="s">
        <v>15178</v>
      </c>
      <c r="F2590" s="70">
        <v>223926000</v>
      </c>
      <c r="H2590" s="74" t="s">
        <v>20265</v>
      </c>
      <c r="I2590" s="74" t="s">
        <v>20266</v>
      </c>
      <c r="J2590" s="70">
        <v>8580638</v>
      </c>
      <c r="K2590" s="70" t="s">
        <v>28658</v>
      </c>
      <c r="L2590" s="70">
        <v>279</v>
      </c>
      <c r="M2590" s="70">
        <v>1981</v>
      </c>
      <c r="N2590" s="70" t="s">
        <v>28659</v>
      </c>
      <c r="O2590" s="70" t="s">
        <v>4456</v>
      </c>
      <c r="P2590" s="70" t="s">
        <v>17259</v>
      </c>
      <c r="Q2590" s="70" t="s">
        <v>16633</v>
      </c>
    </row>
    <row r="2591" spans="1:17" s="70" customFormat="1" x14ac:dyDescent="0.3">
      <c r="A2591" s="70" t="s">
        <v>11527</v>
      </c>
      <c r="B2591" s="70" t="s">
        <v>5112</v>
      </c>
      <c r="C2591" s="70">
        <v>494</v>
      </c>
      <c r="D2591" s="70" t="s">
        <v>28660</v>
      </c>
      <c r="E2591" s="70" t="s">
        <v>9151</v>
      </c>
      <c r="F2591" s="70">
        <v>222359451</v>
      </c>
      <c r="H2591" s="74" t="s">
        <v>28661</v>
      </c>
      <c r="I2591" s="74" t="s">
        <v>28662</v>
      </c>
      <c r="J2591" s="70">
        <v>7500963</v>
      </c>
      <c r="K2591" s="70" t="s">
        <v>28663</v>
      </c>
      <c r="L2591" s="70">
        <v>150</v>
      </c>
      <c r="M2591" s="70">
        <v>1947</v>
      </c>
      <c r="N2591" s="70" t="s">
        <v>19215</v>
      </c>
      <c r="O2591" s="70" t="s">
        <v>4456</v>
      </c>
      <c r="P2591" s="70" t="s">
        <v>15884</v>
      </c>
      <c r="Q2591" s="70" t="s">
        <v>20103</v>
      </c>
    </row>
    <row r="2592" spans="1:17" s="70" customFormat="1" x14ac:dyDescent="0.3">
      <c r="A2592" s="70" t="s">
        <v>9436</v>
      </c>
      <c r="B2592" s="70" t="s">
        <v>2613</v>
      </c>
      <c r="C2592" s="70">
        <v>495</v>
      </c>
      <c r="D2592" s="70" t="s">
        <v>28664</v>
      </c>
      <c r="E2592" s="70" t="s">
        <v>15178</v>
      </c>
      <c r="F2592" s="70">
        <v>224792600</v>
      </c>
      <c r="H2592" s="74" t="s">
        <v>28666</v>
      </c>
      <c r="I2592" s="74" t="s">
        <v>28665</v>
      </c>
      <c r="J2592" s="70">
        <v>8580676</v>
      </c>
      <c r="K2592" s="70" t="s">
        <v>28667</v>
      </c>
      <c r="L2592" s="70">
        <v>170</v>
      </c>
      <c r="M2592" s="70">
        <v>1983</v>
      </c>
      <c r="N2592" s="70" t="s">
        <v>16119</v>
      </c>
      <c r="O2592" s="70" t="s">
        <v>4456</v>
      </c>
    </row>
    <row r="2593" spans="1:17" s="70" customFormat="1" ht="24" x14ac:dyDescent="0.3">
      <c r="A2593" s="70" t="s">
        <v>14095</v>
      </c>
      <c r="B2593" s="70" t="s">
        <v>8074</v>
      </c>
      <c r="C2593" s="70">
        <v>495</v>
      </c>
      <c r="D2593" s="70" t="s">
        <v>28668</v>
      </c>
      <c r="E2593" s="70" t="s">
        <v>9179</v>
      </c>
      <c r="F2593" s="70">
        <v>226076700</v>
      </c>
      <c r="H2593" s="74" t="s">
        <v>28669</v>
      </c>
      <c r="I2593" s="74" t="s">
        <v>28670</v>
      </c>
      <c r="J2593" s="70">
        <v>7500759</v>
      </c>
      <c r="K2593" s="70" t="s">
        <v>28671</v>
      </c>
      <c r="L2593" s="70">
        <v>30</v>
      </c>
      <c r="M2593" s="70">
        <v>1992</v>
      </c>
      <c r="N2593" s="70" t="s">
        <v>28672</v>
      </c>
      <c r="O2593" s="70" t="s">
        <v>4456</v>
      </c>
    </row>
    <row r="2594" spans="1:17" s="70" customFormat="1" ht="24" x14ac:dyDescent="0.3">
      <c r="A2594" s="70" t="s">
        <v>13968</v>
      </c>
      <c r="B2594" s="70" t="s">
        <v>28673</v>
      </c>
      <c r="C2594" s="70">
        <v>495</v>
      </c>
      <c r="D2594" s="70" t="s">
        <v>28674</v>
      </c>
      <c r="E2594" s="70" t="s">
        <v>15152</v>
      </c>
      <c r="F2594" s="70" t="s">
        <v>28675</v>
      </c>
      <c r="H2594" s="74" t="s">
        <v>28676</v>
      </c>
      <c r="I2594" s="74" t="s">
        <v>28677</v>
      </c>
      <c r="J2594" s="70">
        <v>2341131</v>
      </c>
      <c r="K2594" s="70" t="s">
        <v>28678</v>
      </c>
      <c r="L2594" s="70">
        <v>1600</v>
      </c>
      <c r="M2594" s="70">
        <v>1787</v>
      </c>
      <c r="N2594" s="70" t="s">
        <v>20862</v>
      </c>
      <c r="O2594" s="70" t="s">
        <v>15152</v>
      </c>
    </row>
    <row r="2595" spans="1:17" s="70" customFormat="1" x14ac:dyDescent="0.3">
      <c r="A2595" s="70" t="s">
        <v>13940</v>
      </c>
      <c r="B2595" s="70" t="s">
        <v>7898</v>
      </c>
      <c r="C2595" s="70">
        <v>495</v>
      </c>
      <c r="D2595" s="70" t="s">
        <v>28679</v>
      </c>
      <c r="E2595" s="70" t="s">
        <v>15235</v>
      </c>
      <c r="F2595" s="70">
        <v>229788000</v>
      </c>
      <c r="I2595" s="74" t="s">
        <v>28680</v>
      </c>
      <c r="K2595" s="70" t="s">
        <v>20371</v>
      </c>
      <c r="M2595" s="70">
        <v>1952</v>
      </c>
      <c r="N2595" s="70" t="s">
        <v>28681</v>
      </c>
      <c r="O2595" s="70" t="s">
        <v>4456</v>
      </c>
    </row>
    <row r="2596" spans="1:17" s="70" customFormat="1" ht="24" x14ac:dyDescent="0.3">
      <c r="A2596" s="70" t="s">
        <v>13969</v>
      </c>
      <c r="B2596" s="70" t="s">
        <v>28682</v>
      </c>
      <c r="C2596" s="70">
        <v>495</v>
      </c>
      <c r="D2596" s="70" t="s">
        <v>28683</v>
      </c>
      <c r="E2596" s="70" t="s">
        <v>15901</v>
      </c>
      <c r="F2596" s="70" t="s">
        <v>28684</v>
      </c>
      <c r="I2596" s="74" t="s">
        <v>28685</v>
      </c>
      <c r="K2596" s="70" t="s">
        <v>28686</v>
      </c>
      <c r="L2596" s="70">
        <v>4000</v>
      </c>
      <c r="N2596" s="70" t="s">
        <v>20862</v>
      </c>
      <c r="O2596" s="70" t="s">
        <v>15901</v>
      </c>
    </row>
    <row r="2597" spans="1:17" s="70" customFormat="1" x14ac:dyDescent="0.3">
      <c r="A2597" s="70" t="s">
        <v>13970</v>
      </c>
      <c r="B2597" s="70" t="s">
        <v>7928</v>
      </c>
      <c r="C2597" s="70">
        <v>495</v>
      </c>
      <c r="D2597" s="70" t="s">
        <v>28687</v>
      </c>
      <c r="E2597" s="70" t="s">
        <v>4456</v>
      </c>
      <c r="F2597" s="70">
        <v>225749000</v>
      </c>
      <c r="G2597" s="70">
        <v>225555343</v>
      </c>
      <c r="I2597" s="74" t="s">
        <v>28688</v>
      </c>
      <c r="K2597" s="70" t="s">
        <v>28689</v>
      </c>
      <c r="L2597" s="70">
        <v>2500</v>
      </c>
      <c r="M2597" s="70">
        <v>1991</v>
      </c>
      <c r="N2597" s="70" t="s">
        <v>20862</v>
      </c>
      <c r="O2597" s="70" t="s">
        <v>4456</v>
      </c>
    </row>
    <row r="2598" spans="1:17" s="70" customFormat="1" ht="24" x14ac:dyDescent="0.3">
      <c r="A2598" s="70" t="s">
        <v>13971</v>
      </c>
      <c r="B2598" s="70" t="s">
        <v>7929</v>
      </c>
      <c r="C2598" s="70">
        <v>495</v>
      </c>
      <c r="D2598" s="70" t="s">
        <v>28690</v>
      </c>
      <c r="E2598" s="70" t="s">
        <v>4456</v>
      </c>
      <c r="F2598" s="70">
        <v>225681100</v>
      </c>
      <c r="I2598" s="74" t="s">
        <v>28695</v>
      </c>
      <c r="K2598" s="70" t="s">
        <v>28691</v>
      </c>
      <c r="L2598" s="70">
        <v>1324</v>
      </c>
      <c r="M2598" s="70">
        <v>1911</v>
      </c>
      <c r="N2598" s="70" t="s">
        <v>18650</v>
      </c>
      <c r="O2598" s="70" t="s">
        <v>4456</v>
      </c>
    </row>
    <row r="2599" spans="1:17" s="70" customFormat="1" ht="24" x14ac:dyDescent="0.3">
      <c r="A2599" s="70" t="s">
        <v>13972</v>
      </c>
      <c r="B2599" s="70" t="s">
        <v>28692</v>
      </c>
      <c r="C2599" s="70">
        <v>495</v>
      </c>
      <c r="D2599" s="70" t="s">
        <v>28693</v>
      </c>
      <c r="E2599" s="70" t="s">
        <v>15152</v>
      </c>
      <c r="F2599" s="70" t="s">
        <v>28694</v>
      </c>
      <c r="K2599" s="70" t="s">
        <v>28696</v>
      </c>
      <c r="L2599" s="70">
        <v>208</v>
      </c>
      <c r="M2599" s="70">
        <v>1810</v>
      </c>
      <c r="N2599" s="70" t="s">
        <v>20862</v>
      </c>
      <c r="O2599" s="70" t="s">
        <v>15152</v>
      </c>
    </row>
    <row r="2600" spans="1:17" s="70" customFormat="1" ht="24" x14ac:dyDescent="0.3">
      <c r="A2600" s="70" t="s">
        <v>13973</v>
      </c>
      <c r="B2600" s="70" t="s">
        <v>7931</v>
      </c>
      <c r="C2600" s="70">
        <v>496</v>
      </c>
      <c r="D2600" s="70" t="s">
        <v>28697</v>
      </c>
      <c r="E2600" s="70" t="s">
        <v>9151</v>
      </c>
      <c r="F2600" s="70" t="s">
        <v>28698</v>
      </c>
      <c r="I2600" s="74" t="s">
        <v>17954</v>
      </c>
      <c r="J2600" s="70">
        <v>7501241</v>
      </c>
      <c r="K2600" s="70" t="s">
        <v>17955</v>
      </c>
      <c r="L2600" s="70">
        <v>1015</v>
      </c>
      <c r="M2600" s="70">
        <v>1971</v>
      </c>
      <c r="N2600" s="70" t="s">
        <v>28699</v>
      </c>
      <c r="O2600" s="70" t="s">
        <v>4456</v>
      </c>
    </row>
    <row r="2601" spans="1:17" s="70" customFormat="1" x14ac:dyDescent="0.3">
      <c r="A2601" s="70" t="s">
        <v>13974</v>
      </c>
      <c r="B2601" s="70" t="s">
        <v>7932</v>
      </c>
      <c r="C2601" s="70">
        <v>496</v>
      </c>
      <c r="D2601" s="70" t="s">
        <v>28700</v>
      </c>
      <c r="E2601" s="70" t="s">
        <v>15415</v>
      </c>
      <c r="F2601" s="70">
        <v>223736500</v>
      </c>
      <c r="I2601" s="74" t="s">
        <v>28701</v>
      </c>
      <c r="K2601" s="70" t="s">
        <v>28702</v>
      </c>
      <c r="L2601" s="70">
        <v>680</v>
      </c>
      <c r="M2601" s="70">
        <v>1897</v>
      </c>
      <c r="N2601" s="70" t="s">
        <v>20862</v>
      </c>
      <c r="O2601" s="70" t="s">
        <v>4456</v>
      </c>
    </row>
    <row r="2602" spans="1:17" s="70" customFormat="1" x14ac:dyDescent="0.3">
      <c r="A2602" s="70" t="s">
        <v>12771</v>
      </c>
      <c r="B2602" s="70" t="s">
        <v>28703</v>
      </c>
      <c r="C2602" s="70">
        <v>496</v>
      </c>
      <c r="D2602" s="70" t="s">
        <v>28708</v>
      </c>
      <c r="E2602" s="70" t="s">
        <v>16136</v>
      </c>
      <c r="F2602" s="70" t="s">
        <v>28709</v>
      </c>
      <c r="G2602" s="70" t="s">
        <v>28710</v>
      </c>
      <c r="H2602" s="74" t="s">
        <v>28711</v>
      </c>
      <c r="I2602" s="74" t="s">
        <v>28712</v>
      </c>
      <c r="K2602" s="70" t="s">
        <v>28713</v>
      </c>
      <c r="L2602" s="70">
        <v>33</v>
      </c>
      <c r="N2602" s="70" t="s">
        <v>28714</v>
      </c>
      <c r="O2602" s="70" t="s">
        <v>16136</v>
      </c>
    </row>
    <row r="2603" spans="1:17" s="70" customFormat="1" ht="24" x14ac:dyDescent="0.3">
      <c r="A2603" s="70" t="s">
        <v>12772</v>
      </c>
      <c r="B2603" s="70" t="s">
        <v>6609</v>
      </c>
      <c r="C2603" s="70">
        <v>496</v>
      </c>
      <c r="D2603" s="70" t="s">
        <v>28715</v>
      </c>
      <c r="E2603" s="70" t="s">
        <v>15595</v>
      </c>
      <c r="F2603" s="70">
        <v>222118601</v>
      </c>
      <c r="G2603" s="70">
        <v>222127858</v>
      </c>
      <c r="H2603" s="74" t="s">
        <v>28716</v>
      </c>
      <c r="I2603" s="74" t="s">
        <v>28718</v>
      </c>
      <c r="J2603" s="70">
        <v>7640847</v>
      </c>
      <c r="K2603" s="70" t="s">
        <v>28719</v>
      </c>
      <c r="L2603" s="70">
        <v>34</v>
      </c>
      <c r="M2603" s="70">
        <v>1976</v>
      </c>
      <c r="N2603" s="70" t="s">
        <v>17491</v>
      </c>
      <c r="O2603" s="70" t="s">
        <v>4456</v>
      </c>
      <c r="P2603" s="70" t="s">
        <v>28720</v>
      </c>
      <c r="Q2603" s="70" t="s">
        <v>17957</v>
      </c>
    </row>
    <row r="2604" spans="1:17" s="70" customFormat="1" ht="24" x14ac:dyDescent="0.3">
      <c r="A2604" s="70" t="s">
        <v>12773</v>
      </c>
      <c r="B2604" s="70" t="s">
        <v>28704</v>
      </c>
      <c r="C2604" s="70">
        <v>496</v>
      </c>
      <c r="D2604" s="70" t="s">
        <v>28721</v>
      </c>
      <c r="E2604" s="70" t="s">
        <v>16372</v>
      </c>
      <c r="F2604" s="70" t="s">
        <v>28722</v>
      </c>
      <c r="H2604" s="74" t="s">
        <v>28723</v>
      </c>
      <c r="I2604" s="74" t="s">
        <v>28724</v>
      </c>
      <c r="K2604" s="70" t="s">
        <v>28725</v>
      </c>
      <c r="L2604" s="70">
        <v>32</v>
      </c>
      <c r="M2604" s="70">
        <v>1975</v>
      </c>
      <c r="N2604" s="70" t="s">
        <v>17491</v>
      </c>
      <c r="O2604" s="70" t="s">
        <v>16372</v>
      </c>
      <c r="P2604" s="70" t="s">
        <v>28726</v>
      </c>
      <c r="Q2604" s="70" t="s">
        <v>17957</v>
      </c>
    </row>
    <row r="2605" spans="1:17" s="70" customFormat="1" x14ac:dyDescent="0.3">
      <c r="A2605" s="70" t="s">
        <v>12774</v>
      </c>
      <c r="B2605" s="70" t="s">
        <v>28705</v>
      </c>
      <c r="C2605" s="70">
        <v>496</v>
      </c>
      <c r="D2605" s="70" t="s">
        <v>28727</v>
      </c>
      <c r="E2605" s="70" t="s">
        <v>15901</v>
      </c>
      <c r="F2605" s="70" t="s">
        <v>28728</v>
      </c>
      <c r="H2605" s="70" t="s">
        <v>28729</v>
      </c>
      <c r="I2605" s="74" t="s">
        <v>28730</v>
      </c>
      <c r="K2605" s="70" t="s">
        <v>28731</v>
      </c>
      <c r="L2605" s="70">
        <v>30</v>
      </c>
      <c r="M2605" s="70">
        <v>1959</v>
      </c>
      <c r="N2605" s="70" t="s">
        <v>17491</v>
      </c>
      <c r="O2605" s="70" t="s">
        <v>15901</v>
      </c>
    </row>
    <row r="2606" spans="1:17" s="70" customFormat="1" x14ac:dyDescent="0.3">
      <c r="A2606" s="70" t="s">
        <v>12775</v>
      </c>
      <c r="B2606" s="70" t="s">
        <v>6612</v>
      </c>
      <c r="C2606" s="70">
        <v>496</v>
      </c>
      <c r="D2606" s="70" t="s">
        <v>28732</v>
      </c>
      <c r="E2606" s="70" t="s">
        <v>9151</v>
      </c>
      <c r="F2606" s="70">
        <v>222360871</v>
      </c>
      <c r="G2606" s="70">
        <v>222360987</v>
      </c>
      <c r="H2606" s="74" t="s">
        <v>28733</v>
      </c>
      <c r="I2606" s="74" t="s">
        <v>28734</v>
      </c>
      <c r="K2606" s="70" t="s">
        <v>28735</v>
      </c>
      <c r="L2606" s="70">
        <v>25</v>
      </c>
      <c r="M2606" s="70">
        <v>1980</v>
      </c>
      <c r="N2606" s="70" t="s">
        <v>28736</v>
      </c>
      <c r="O2606" s="70" t="s">
        <v>4456</v>
      </c>
    </row>
    <row r="2607" spans="1:17" s="70" customFormat="1" ht="24" x14ac:dyDescent="0.3">
      <c r="A2607" s="70" t="s">
        <v>12776</v>
      </c>
      <c r="B2607" s="70" t="s">
        <v>28706</v>
      </c>
      <c r="C2607" s="70">
        <v>496</v>
      </c>
      <c r="D2607" s="70" t="s">
        <v>28737</v>
      </c>
      <c r="E2607" s="70" t="s">
        <v>16143</v>
      </c>
      <c r="F2607" s="70" t="s">
        <v>28738</v>
      </c>
      <c r="H2607" s="74" t="s">
        <v>28739</v>
      </c>
      <c r="I2607" s="74" t="s">
        <v>28740</v>
      </c>
      <c r="K2607" s="70" t="s">
        <v>28741</v>
      </c>
      <c r="L2607" s="70">
        <v>50</v>
      </c>
      <c r="M2607" s="70">
        <v>2008</v>
      </c>
      <c r="N2607" s="70" t="s">
        <v>17491</v>
      </c>
      <c r="O2607" s="70" t="s">
        <v>16143</v>
      </c>
    </row>
    <row r="2608" spans="1:17" s="70" customFormat="1" ht="24" x14ac:dyDescent="0.3">
      <c r="A2608" s="70" t="s">
        <v>12777</v>
      </c>
      <c r="B2608" s="70" t="s">
        <v>28707</v>
      </c>
      <c r="C2608" s="70">
        <v>496</v>
      </c>
      <c r="D2608" s="70" t="s">
        <v>28742</v>
      </c>
      <c r="E2608" s="70" t="s">
        <v>28743</v>
      </c>
      <c r="F2608" s="70" t="s">
        <v>28744</v>
      </c>
      <c r="H2608" s="74" t="s">
        <v>28717</v>
      </c>
      <c r="I2608" s="74" t="s">
        <v>28745</v>
      </c>
      <c r="K2608" s="70" t="s">
        <v>28746</v>
      </c>
      <c r="L2608" s="70">
        <v>25</v>
      </c>
      <c r="M2608" s="70">
        <v>1966</v>
      </c>
      <c r="N2608" s="70" t="s">
        <v>28747</v>
      </c>
      <c r="O2608" s="70" t="s">
        <v>28743</v>
      </c>
    </row>
    <row r="2609" spans="1:15" s="70" customFormat="1" x14ac:dyDescent="0.3">
      <c r="A2609" s="70" t="s">
        <v>12778</v>
      </c>
      <c r="B2609" s="70" t="s">
        <v>28753</v>
      </c>
      <c r="C2609" s="70">
        <v>497</v>
      </c>
      <c r="D2609" s="70" t="s">
        <v>28748</v>
      </c>
      <c r="E2609" s="70" t="s">
        <v>9190</v>
      </c>
      <c r="F2609" s="70" t="s">
        <v>28749</v>
      </c>
      <c r="H2609" s="74" t="s">
        <v>28750</v>
      </c>
      <c r="I2609" s="74" t="s">
        <v>28745</v>
      </c>
      <c r="K2609" s="70" t="s">
        <v>28751</v>
      </c>
      <c r="L2609" s="70">
        <v>150</v>
      </c>
      <c r="M2609" s="70">
        <v>1999</v>
      </c>
      <c r="N2609" s="70" t="s">
        <v>28752</v>
      </c>
      <c r="O2609" s="70" t="s">
        <v>9190</v>
      </c>
    </row>
    <row r="2610" spans="1:15" s="70" customFormat="1" x14ac:dyDescent="0.3">
      <c r="A2610" s="70" t="s">
        <v>12779</v>
      </c>
      <c r="B2610" s="70" t="s">
        <v>28754</v>
      </c>
      <c r="C2610" s="70">
        <v>497</v>
      </c>
      <c r="D2610" s="70" t="s">
        <v>28760</v>
      </c>
      <c r="E2610" s="70" t="s">
        <v>16143</v>
      </c>
      <c r="F2610" s="70" t="s">
        <v>28761</v>
      </c>
      <c r="H2610" s="74" t="s">
        <v>28762</v>
      </c>
      <c r="I2610" s="74" t="s">
        <v>28745</v>
      </c>
      <c r="K2610" s="70" t="s">
        <v>28763</v>
      </c>
      <c r="L2610" s="70">
        <v>96</v>
      </c>
      <c r="M2610" s="70">
        <v>1983</v>
      </c>
      <c r="N2610" s="70" t="s">
        <v>28764</v>
      </c>
      <c r="O2610" s="70" t="s">
        <v>16143</v>
      </c>
    </row>
    <row r="2611" spans="1:15" s="70" customFormat="1" x14ac:dyDescent="0.3">
      <c r="A2611" s="70" t="s">
        <v>12780</v>
      </c>
      <c r="B2611" s="70" t="s">
        <v>28755</v>
      </c>
      <c r="C2611" s="70">
        <v>497</v>
      </c>
      <c r="D2611" s="70" t="s">
        <v>28765</v>
      </c>
      <c r="E2611" s="70" t="s">
        <v>16372</v>
      </c>
      <c r="F2611" s="70" t="s">
        <v>28766</v>
      </c>
      <c r="H2611" s="74" t="s">
        <v>28767</v>
      </c>
      <c r="I2611" s="74" t="s">
        <v>28769</v>
      </c>
      <c r="K2611" s="70" t="s">
        <v>28770</v>
      </c>
      <c r="L2611" s="70">
        <v>24</v>
      </c>
      <c r="M2611" s="70">
        <v>1986</v>
      </c>
      <c r="N2611" s="70" t="s">
        <v>17491</v>
      </c>
      <c r="O2611" s="70" t="s">
        <v>16372</v>
      </c>
    </row>
    <row r="2612" spans="1:15" s="70" customFormat="1" ht="36" x14ac:dyDescent="0.3">
      <c r="A2612" s="70" t="s">
        <v>12781</v>
      </c>
      <c r="B2612" s="70" t="s">
        <v>28756</v>
      </c>
      <c r="C2612" s="70">
        <v>497</v>
      </c>
      <c r="D2612" s="70" t="s">
        <v>28771</v>
      </c>
      <c r="E2612" s="70" t="s">
        <v>15574</v>
      </c>
      <c r="F2612" s="70" t="s">
        <v>28772</v>
      </c>
      <c r="H2612" s="70" t="s">
        <v>28773</v>
      </c>
      <c r="I2612" s="74" t="s">
        <v>28774</v>
      </c>
      <c r="K2612" s="70" t="s">
        <v>28775</v>
      </c>
      <c r="L2612" s="70">
        <v>65</v>
      </c>
      <c r="M2612" s="70">
        <v>1988</v>
      </c>
      <c r="N2612" s="70" t="s">
        <v>17491</v>
      </c>
      <c r="O2612" s="70" t="s">
        <v>15574</v>
      </c>
    </row>
    <row r="2613" spans="1:15" s="70" customFormat="1" x14ac:dyDescent="0.3">
      <c r="A2613" s="70" t="s">
        <v>12782</v>
      </c>
      <c r="B2613" s="70" t="s">
        <v>6619</v>
      </c>
      <c r="C2613" s="70">
        <v>497</v>
      </c>
      <c r="D2613" s="70" t="s">
        <v>28776</v>
      </c>
      <c r="E2613" s="70" t="s">
        <v>15595</v>
      </c>
      <c r="F2613" s="70">
        <v>222421525</v>
      </c>
      <c r="G2613" s="70">
        <v>222289798</v>
      </c>
      <c r="H2613" s="74" t="s">
        <v>28768</v>
      </c>
      <c r="I2613" s="74" t="s">
        <v>28777</v>
      </c>
      <c r="J2613" s="70">
        <v>7630290</v>
      </c>
      <c r="K2613" s="70" t="s">
        <v>28778</v>
      </c>
      <c r="L2613" s="70">
        <v>40</v>
      </c>
      <c r="M2613" s="70">
        <v>1989</v>
      </c>
      <c r="N2613" s="70" t="s">
        <v>17496</v>
      </c>
      <c r="O2613" s="70" t="s">
        <v>4456</v>
      </c>
    </row>
    <row r="2614" spans="1:15" s="70" customFormat="1" x14ac:dyDescent="0.3">
      <c r="A2614" s="70" t="s">
        <v>12783</v>
      </c>
      <c r="B2614" s="70" t="s">
        <v>28757</v>
      </c>
      <c r="C2614" s="70">
        <v>497</v>
      </c>
      <c r="D2614" s="70" t="s">
        <v>28779</v>
      </c>
      <c r="E2614" s="70" t="s">
        <v>15574</v>
      </c>
      <c r="F2614" s="70" t="s">
        <v>28780</v>
      </c>
      <c r="H2614" s="70" t="s">
        <v>28781</v>
      </c>
      <c r="I2614" s="74" t="s">
        <v>28782</v>
      </c>
      <c r="K2614" s="70" t="s">
        <v>28783</v>
      </c>
      <c r="L2614" s="70">
        <v>180</v>
      </c>
      <c r="M2614" s="70">
        <v>1981</v>
      </c>
      <c r="N2614" s="70" t="s">
        <v>17496</v>
      </c>
      <c r="O2614" s="70" t="s">
        <v>15574</v>
      </c>
    </row>
    <row r="2615" spans="1:15" s="70" customFormat="1" ht="24" x14ac:dyDescent="0.3">
      <c r="A2615" s="70" t="s">
        <v>12784</v>
      </c>
      <c r="B2615" s="70" t="s">
        <v>28758</v>
      </c>
      <c r="C2615" s="70">
        <v>497</v>
      </c>
      <c r="D2615" s="70" t="s">
        <v>28784</v>
      </c>
      <c r="E2615" s="70" t="s">
        <v>28785</v>
      </c>
      <c r="F2615" s="70" t="s">
        <v>28786</v>
      </c>
      <c r="G2615" s="70" t="s">
        <v>28787</v>
      </c>
      <c r="H2615" s="74" t="s">
        <v>28788</v>
      </c>
      <c r="I2615" s="74" t="s">
        <v>28712</v>
      </c>
      <c r="K2615" s="70" t="s">
        <v>28713</v>
      </c>
      <c r="L2615" s="70">
        <v>28</v>
      </c>
      <c r="M2615" s="70">
        <v>1980</v>
      </c>
      <c r="N2615" s="70" t="s">
        <v>28789</v>
      </c>
      <c r="O2615" s="70" t="s">
        <v>28790</v>
      </c>
    </row>
    <row r="2616" spans="1:15" s="70" customFormat="1" ht="24" x14ac:dyDescent="0.3">
      <c r="A2616" s="70" t="s">
        <v>12785</v>
      </c>
      <c r="B2616" s="70" t="s">
        <v>28759</v>
      </c>
      <c r="C2616" s="70">
        <v>497</v>
      </c>
      <c r="D2616" s="70" t="s">
        <v>28791</v>
      </c>
      <c r="E2616" s="70" t="s">
        <v>16196</v>
      </c>
      <c r="F2616" s="70" t="s">
        <v>28792</v>
      </c>
      <c r="H2616" s="70" t="s">
        <v>28793</v>
      </c>
      <c r="I2616" s="74" t="s">
        <v>28794</v>
      </c>
      <c r="K2616" s="70" t="s">
        <v>28795</v>
      </c>
      <c r="L2616" s="70">
        <v>60</v>
      </c>
      <c r="M2616" s="70">
        <v>2004</v>
      </c>
      <c r="N2616" s="70" t="s">
        <v>28796</v>
      </c>
      <c r="O2616" s="70" t="s">
        <v>16196</v>
      </c>
    </row>
    <row r="2617" spans="1:15" s="70" customFormat="1" ht="24" x14ac:dyDescent="0.3">
      <c r="A2617" s="70" t="s">
        <v>12786</v>
      </c>
      <c r="B2617" s="70" t="s">
        <v>28797</v>
      </c>
      <c r="C2617" s="70">
        <v>498</v>
      </c>
      <c r="D2617" s="70" t="s">
        <v>28801</v>
      </c>
      <c r="E2617" s="70" t="s">
        <v>15327</v>
      </c>
      <c r="F2617" s="70" t="s">
        <v>28802</v>
      </c>
      <c r="H2617" s="70" t="s">
        <v>28803</v>
      </c>
      <c r="I2617" s="74" t="s">
        <v>28804</v>
      </c>
      <c r="K2617" s="70" t="s">
        <v>28805</v>
      </c>
      <c r="L2617" s="70">
        <v>60</v>
      </c>
      <c r="M2617" s="70">
        <v>1991</v>
      </c>
      <c r="N2617" s="70" t="s">
        <v>17496</v>
      </c>
      <c r="O2617" s="70" t="s">
        <v>15327</v>
      </c>
    </row>
    <row r="2618" spans="1:15" s="70" customFormat="1" x14ac:dyDescent="0.3">
      <c r="A2618" s="70" t="s">
        <v>12787</v>
      </c>
      <c r="B2618" s="70" t="s">
        <v>28798</v>
      </c>
      <c r="C2618" s="70">
        <v>498</v>
      </c>
      <c r="D2618" s="70" t="s">
        <v>28806</v>
      </c>
      <c r="E2618" s="70" t="s">
        <v>16196</v>
      </c>
      <c r="F2618" s="70" t="s">
        <v>28807</v>
      </c>
      <c r="H2618" s="70" t="s">
        <v>28808</v>
      </c>
      <c r="I2618" s="74" t="s">
        <v>28809</v>
      </c>
      <c r="K2618" s="70" t="s">
        <v>28810</v>
      </c>
      <c r="L2618" s="70">
        <v>51</v>
      </c>
      <c r="M2618" s="70">
        <v>1998</v>
      </c>
      <c r="N2618" s="70" t="s">
        <v>17496</v>
      </c>
      <c r="O2618" s="70" t="s">
        <v>16196</v>
      </c>
    </row>
    <row r="2619" spans="1:15" s="70" customFormat="1" ht="24" x14ac:dyDescent="0.3">
      <c r="A2619" s="70" t="s">
        <v>12788</v>
      </c>
      <c r="B2619" s="70" t="s">
        <v>6625</v>
      </c>
      <c r="C2619" s="70">
        <v>498</v>
      </c>
      <c r="D2619" s="70" t="s">
        <v>28811</v>
      </c>
      <c r="E2619" s="70" t="s">
        <v>4456</v>
      </c>
      <c r="F2619" s="70">
        <v>226381042</v>
      </c>
      <c r="H2619" s="70" t="s">
        <v>28812</v>
      </c>
      <c r="I2619" s="74" t="s">
        <v>28813</v>
      </c>
      <c r="K2619" s="70" t="s">
        <v>28814</v>
      </c>
      <c r="L2619" s="70">
        <v>150</v>
      </c>
      <c r="M2619" s="70">
        <v>1981</v>
      </c>
      <c r="N2619" s="70" t="s">
        <v>28815</v>
      </c>
      <c r="O2619" s="70" t="s">
        <v>4456</v>
      </c>
    </row>
    <row r="2620" spans="1:15" s="70" customFormat="1" x14ac:dyDescent="0.3">
      <c r="A2620" s="70" t="s">
        <v>12542</v>
      </c>
      <c r="B2620" s="70" t="s">
        <v>6247</v>
      </c>
      <c r="C2620" s="70">
        <v>498</v>
      </c>
      <c r="D2620" s="70" t="s">
        <v>28816</v>
      </c>
      <c r="E2620" s="70" t="s">
        <v>9151</v>
      </c>
      <c r="F2620" s="70">
        <v>225194000</v>
      </c>
      <c r="H2620" s="74" t="s">
        <v>28817</v>
      </c>
      <c r="I2620" s="74" t="s">
        <v>28818</v>
      </c>
      <c r="K2620" s="70" t="s">
        <v>28819</v>
      </c>
      <c r="L2620" s="70">
        <v>30</v>
      </c>
      <c r="M2620" s="70">
        <v>1990</v>
      </c>
      <c r="N2620" s="70" t="s">
        <v>17496</v>
      </c>
      <c r="O2620" s="70" t="s">
        <v>4456</v>
      </c>
    </row>
    <row r="2621" spans="1:15" s="70" customFormat="1" x14ac:dyDescent="0.3">
      <c r="A2621" s="70" t="s">
        <v>12789</v>
      </c>
      <c r="B2621" s="70" t="s">
        <v>28799</v>
      </c>
      <c r="C2621" s="70">
        <v>498</v>
      </c>
      <c r="D2621" s="70" t="s">
        <v>28820</v>
      </c>
      <c r="E2621" s="70" t="s">
        <v>15327</v>
      </c>
      <c r="F2621" s="70" t="s">
        <v>28821</v>
      </c>
      <c r="H2621" s="74" t="s">
        <v>28822</v>
      </c>
      <c r="I2621" s="74" t="s">
        <v>28823</v>
      </c>
      <c r="K2621" s="70" t="s">
        <v>28824</v>
      </c>
      <c r="L2621" s="70">
        <v>12</v>
      </c>
      <c r="M2621" s="70">
        <v>2007</v>
      </c>
      <c r="N2621" s="70" t="s">
        <v>28736</v>
      </c>
      <c r="O2621" s="70" t="s">
        <v>15327</v>
      </c>
    </row>
    <row r="2622" spans="1:15" s="70" customFormat="1" x14ac:dyDescent="0.3">
      <c r="A2622" s="70" t="s">
        <v>12790</v>
      </c>
      <c r="B2622" s="70" t="s">
        <v>6627</v>
      </c>
      <c r="C2622" s="70">
        <v>498</v>
      </c>
      <c r="D2622" s="70" t="s">
        <v>28825</v>
      </c>
      <c r="E2622" s="70" t="s">
        <v>9151</v>
      </c>
      <c r="F2622" s="70">
        <v>224115800</v>
      </c>
      <c r="H2622" s="74" t="s">
        <v>28826</v>
      </c>
      <c r="I2622" s="74" t="s">
        <v>28827</v>
      </c>
      <c r="K2622" s="70" t="s">
        <v>28828</v>
      </c>
      <c r="L2622" s="70">
        <v>55</v>
      </c>
      <c r="M2622" s="70">
        <v>1993</v>
      </c>
      <c r="N2622" s="70" t="s">
        <v>17491</v>
      </c>
      <c r="O2622" s="70" t="s">
        <v>4456</v>
      </c>
    </row>
    <row r="2623" spans="1:15" s="70" customFormat="1" ht="24" x14ac:dyDescent="0.3">
      <c r="A2623" s="70" t="s">
        <v>12791</v>
      </c>
      <c r="B2623" s="70" t="s">
        <v>28800</v>
      </c>
      <c r="C2623" s="70">
        <v>498</v>
      </c>
      <c r="D2623" s="70" t="s">
        <v>28829</v>
      </c>
      <c r="E2623" s="70" t="s">
        <v>15700</v>
      </c>
      <c r="F2623" s="70" t="s">
        <v>28830</v>
      </c>
      <c r="H2623" s="74" t="s">
        <v>28831</v>
      </c>
      <c r="I2623" s="74" t="s">
        <v>28832</v>
      </c>
      <c r="K2623" s="70" t="s">
        <v>28833</v>
      </c>
      <c r="L2623" s="70">
        <v>65</v>
      </c>
      <c r="M2623" s="70">
        <v>1994</v>
      </c>
      <c r="N2623" s="70" t="s">
        <v>17491</v>
      </c>
      <c r="O2623" s="70" t="s">
        <v>15700</v>
      </c>
    </row>
    <row r="2624" spans="1:15" s="70" customFormat="1" x14ac:dyDescent="0.3">
      <c r="A2624" s="70" t="s">
        <v>12792</v>
      </c>
      <c r="B2624" s="70" t="s">
        <v>6629</v>
      </c>
      <c r="C2624" s="70">
        <v>498</v>
      </c>
      <c r="D2624" s="70" t="s">
        <v>28834</v>
      </c>
      <c r="E2624" s="70" t="s">
        <v>4456</v>
      </c>
      <c r="F2624" s="70">
        <v>226396261</v>
      </c>
      <c r="H2624" s="70" t="s">
        <v>28835</v>
      </c>
      <c r="I2624" s="74" t="s">
        <v>28836</v>
      </c>
      <c r="K2624" s="70" t="s">
        <v>28837</v>
      </c>
      <c r="L2624" s="70">
        <v>35</v>
      </c>
      <c r="M2624" s="70">
        <v>1970</v>
      </c>
      <c r="N2624" s="70" t="s">
        <v>28838</v>
      </c>
      <c r="O2624" s="70" t="s">
        <v>4456</v>
      </c>
    </row>
    <row r="2625" spans="1:17" s="70" customFormat="1" x14ac:dyDescent="0.3">
      <c r="A2625" s="70" t="s">
        <v>12793</v>
      </c>
      <c r="B2625" s="70" t="s">
        <v>6630</v>
      </c>
      <c r="C2625" s="70">
        <v>498</v>
      </c>
      <c r="D2625" s="70" t="s">
        <v>28839</v>
      </c>
      <c r="E2625" s="70" t="s">
        <v>9151</v>
      </c>
      <c r="F2625" s="70">
        <v>227500300</v>
      </c>
      <c r="H2625" s="74" t="s">
        <v>28840</v>
      </c>
      <c r="I2625" s="74" t="s">
        <v>28841</v>
      </c>
      <c r="K2625" s="70" t="s">
        <v>28842</v>
      </c>
      <c r="L2625" s="70">
        <v>93</v>
      </c>
      <c r="N2625" s="70" t="s">
        <v>17496</v>
      </c>
      <c r="O2625" s="70" t="s">
        <v>4456</v>
      </c>
      <c r="P2625" s="70" t="s">
        <v>28843</v>
      </c>
      <c r="Q2625" s="70" t="s">
        <v>28844</v>
      </c>
    </row>
    <row r="2626" spans="1:17" s="70" customFormat="1" x14ac:dyDescent="0.3">
      <c r="A2626" s="70" t="s">
        <v>12794</v>
      </c>
      <c r="B2626" s="70" t="s">
        <v>6631</v>
      </c>
      <c r="C2626" s="70">
        <v>499</v>
      </c>
      <c r="D2626" s="70" t="s">
        <v>28845</v>
      </c>
      <c r="E2626" s="70" t="s">
        <v>4456</v>
      </c>
      <c r="F2626" s="70">
        <v>224707400</v>
      </c>
      <c r="H2626" s="74" t="s">
        <v>28846</v>
      </c>
      <c r="I2626" s="70" t="s">
        <v>28847</v>
      </c>
      <c r="J2626" s="70">
        <v>8320263</v>
      </c>
      <c r="K2626" s="70" t="s">
        <v>28848</v>
      </c>
      <c r="L2626" s="70">
        <v>110</v>
      </c>
      <c r="M2626" s="70">
        <v>1980</v>
      </c>
      <c r="N2626" s="70" t="s">
        <v>28849</v>
      </c>
      <c r="O2626" s="70" t="s">
        <v>4456</v>
      </c>
    </row>
    <row r="2627" spans="1:17" s="70" customFormat="1" x14ac:dyDescent="0.3">
      <c r="A2627" s="70" t="s">
        <v>12795</v>
      </c>
      <c r="B2627" s="70" t="s">
        <v>28850</v>
      </c>
      <c r="C2627" s="70">
        <v>499</v>
      </c>
      <c r="D2627" s="70" t="s">
        <v>28853</v>
      </c>
      <c r="E2627" s="70" t="s">
        <v>28852</v>
      </c>
      <c r="F2627" s="70" t="s">
        <v>28854</v>
      </c>
      <c r="H2627" s="74" t="s">
        <v>28855</v>
      </c>
      <c r="I2627" s="74" t="s">
        <v>28856</v>
      </c>
      <c r="J2627" s="70">
        <v>1611383</v>
      </c>
      <c r="K2627" s="70" t="s">
        <v>28857</v>
      </c>
      <c r="L2627" s="70">
        <v>20</v>
      </c>
      <c r="M2627" s="70">
        <v>1996</v>
      </c>
      <c r="N2627" s="70" t="s">
        <v>17491</v>
      </c>
      <c r="O2627" s="70" t="s">
        <v>28852</v>
      </c>
    </row>
    <row r="2628" spans="1:17" s="70" customFormat="1" x14ac:dyDescent="0.3">
      <c r="A2628" s="70" t="s">
        <v>12796</v>
      </c>
      <c r="B2628" s="70" t="s">
        <v>6633</v>
      </c>
      <c r="C2628" s="70">
        <v>499</v>
      </c>
      <c r="D2628" s="70" t="s">
        <v>28858</v>
      </c>
      <c r="E2628" s="70" t="s">
        <v>4456</v>
      </c>
      <c r="F2628" s="70">
        <v>26712151</v>
      </c>
      <c r="H2628" s="70" t="s">
        <v>28859</v>
      </c>
      <c r="I2628" s="74" t="s">
        <v>28860</v>
      </c>
      <c r="J2628" s="70">
        <v>8340420</v>
      </c>
      <c r="K2628" s="70" t="s">
        <v>28861</v>
      </c>
      <c r="L2628" s="70">
        <v>70</v>
      </c>
      <c r="M2628" s="70">
        <v>1961</v>
      </c>
      <c r="N2628" s="70" t="s">
        <v>28862</v>
      </c>
      <c r="O2628" s="70" t="s">
        <v>4456</v>
      </c>
    </row>
    <row r="2629" spans="1:17" s="70" customFormat="1" ht="24" x14ac:dyDescent="0.3">
      <c r="A2629" s="70" t="s">
        <v>12797</v>
      </c>
      <c r="B2629" s="70" t="s">
        <v>28851</v>
      </c>
      <c r="C2629" s="70">
        <v>499</v>
      </c>
      <c r="D2629" s="70" t="s">
        <v>28863</v>
      </c>
      <c r="E2629" s="70" t="s">
        <v>28864</v>
      </c>
      <c r="F2629" s="70" t="s">
        <v>28865</v>
      </c>
      <c r="H2629" s="74" t="s">
        <v>28866</v>
      </c>
      <c r="I2629" s="74" t="s">
        <v>28867</v>
      </c>
      <c r="J2629" s="70">
        <v>2770000</v>
      </c>
      <c r="K2629" s="70" t="s">
        <v>28868</v>
      </c>
      <c r="L2629" s="70">
        <v>100</v>
      </c>
      <c r="M2629" s="70">
        <v>1971</v>
      </c>
      <c r="N2629" s="70" t="s">
        <v>17496</v>
      </c>
      <c r="O2629" s="70" t="s">
        <v>28864</v>
      </c>
    </row>
    <row r="2630" spans="1:17" s="70" customFormat="1" ht="24" x14ac:dyDescent="0.3">
      <c r="A2630" s="70" t="s">
        <v>12798</v>
      </c>
      <c r="B2630" s="70" t="s">
        <v>6635</v>
      </c>
      <c r="C2630" s="70">
        <v>499</v>
      </c>
      <c r="D2630" s="70" t="s">
        <v>28869</v>
      </c>
      <c r="E2630" s="70" t="s">
        <v>9151</v>
      </c>
      <c r="F2630" s="70" t="s">
        <v>28870</v>
      </c>
      <c r="I2630" s="74" t="s">
        <v>28871</v>
      </c>
      <c r="K2630" s="70" t="s">
        <v>28872</v>
      </c>
      <c r="L2630" s="70">
        <v>10</v>
      </c>
      <c r="M2630" s="70">
        <v>2004</v>
      </c>
      <c r="N2630" s="70" t="s">
        <v>17496</v>
      </c>
      <c r="O2630" s="70" t="s">
        <v>4456</v>
      </c>
    </row>
    <row r="2631" spans="1:17" s="70" customFormat="1" ht="24" x14ac:dyDescent="0.3">
      <c r="A2631" s="70" t="s">
        <v>12799</v>
      </c>
      <c r="B2631" s="70" t="s">
        <v>28873</v>
      </c>
      <c r="C2631" s="70">
        <v>499</v>
      </c>
      <c r="D2631" s="70" t="s">
        <v>28874</v>
      </c>
      <c r="E2631" s="70" t="s">
        <v>28875</v>
      </c>
      <c r="F2631" s="70" t="s">
        <v>28876</v>
      </c>
      <c r="H2631" s="74" t="s">
        <v>28877</v>
      </c>
      <c r="I2631" s="74" t="s">
        <v>28878</v>
      </c>
      <c r="K2631" s="70" t="s">
        <v>28879</v>
      </c>
      <c r="L2631" s="70">
        <v>27</v>
      </c>
      <c r="M2631" s="70">
        <v>1994</v>
      </c>
      <c r="N2631" s="70" t="s">
        <v>17496</v>
      </c>
      <c r="O2631" s="70" t="s">
        <v>28875</v>
      </c>
    </row>
    <row r="2632" spans="1:17" s="70" customFormat="1" ht="24" x14ac:dyDescent="0.3">
      <c r="A2632" s="70" t="s">
        <v>12800</v>
      </c>
      <c r="B2632" s="70" t="s">
        <v>6637</v>
      </c>
      <c r="C2632" s="70">
        <v>499</v>
      </c>
      <c r="D2632" s="70" t="s">
        <v>28880</v>
      </c>
      <c r="E2632" s="70" t="s">
        <v>15595</v>
      </c>
      <c r="F2632" s="70" t="s">
        <v>28881</v>
      </c>
      <c r="H2632" s="70" t="s">
        <v>28882</v>
      </c>
      <c r="I2632" s="74" t="s">
        <v>28883</v>
      </c>
      <c r="K2632" s="70" t="s">
        <v>28884</v>
      </c>
      <c r="L2632" s="70">
        <v>125</v>
      </c>
      <c r="M2632" s="70">
        <v>1994</v>
      </c>
      <c r="N2632" s="70" t="s">
        <v>17491</v>
      </c>
      <c r="O2632" s="70" t="s">
        <v>4456</v>
      </c>
    </row>
    <row r="2633" spans="1:17" s="70" customFormat="1" x14ac:dyDescent="0.3">
      <c r="A2633" s="70" t="s">
        <v>12543</v>
      </c>
      <c r="B2633" s="70" t="s">
        <v>6248</v>
      </c>
      <c r="C2633" s="70">
        <v>499</v>
      </c>
      <c r="D2633" s="70" t="s">
        <v>28885</v>
      </c>
      <c r="E2633" s="70" t="s">
        <v>9151</v>
      </c>
      <c r="F2633" s="70">
        <v>222344433</v>
      </c>
      <c r="H2633" s="74" t="s">
        <v>28886</v>
      </c>
      <c r="I2633" s="74" t="s">
        <v>28887</v>
      </c>
      <c r="K2633" s="70" t="s">
        <v>28888</v>
      </c>
      <c r="L2633" s="70">
        <v>18</v>
      </c>
      <c r="M2633" s="70">
        <v>1992</v>
      </c>
      <c r="N2633" s="70" t="s">
        <v>1340</v>
      </c>
      <c r="O2633" s="70" t="s">
        <v>4456</v>
      </c>
    </row>
    <row r="2634" spans="1:17" s="70" customFormat="1" x14ac:dyDescent="0.3">
      <c r="A2634" s="70" t="s">
        <v>12801</v>
      </c>
      <c r="B2634" s="70" t="s">
        <v>6638</v>
      </c>
      <c r="C2634" s="70">
        <v>499</v>
      </c>
      <c r="D2634" s="70" t="s">
        <v>28889</v>
      </c>
      <c r="E2634" s="70" t="s">
        <v>9179</v>
      </c>
      <c r="F2634" s="70">
        <v>223745800</v>
      </c>
      <c r="H2634" s="74" t="s">
        <v>28890</v>
      </c>
      <c r="I2634" s="74" t="s">
        <v>28891</v>
      </c>
      <c r="K2634" s="70" t="s">
        <v>28892</v>
      </c>
      <c r="L2634" s="70">
        <v>40</v>
      </c>
      <c r="M2634" s="70">
        <v>1994</v>
      </c>
      <c r="N2634" s="70" t="s">
        <v>17491</v>
      </c>
      <c r="O2634" s="70" t="s">
        <v>4456</v>
      </c>
    </row>
    <row r="2635" spans="1:17" s="70" customFormat="1" ht="24" x14ac:dyDescent="0.3">
      <c r="A2635" s="70" t="s">
        <v>12802</v>
      </c>
      <c r="B2635" s="70" t="s">
        <v>28937</v>
      </c>
      <c r="C2635" s="70">
        <v>500</v>
      </c>
      <c r="D2635" s="70" t="s">
        <v>28893</v>
      </c>
      <c r="E2635" s="70" t="s">
        <v>15700</v>
      </c>
      <c r="F2635" s="70" t="s">
        <v>28894</v>
      </c>
      <c r="H2635" s="70" t="s">
        <v>28895</v>
      </c>
      <c r="I2635" s="74" t="s">
        <v>28896</v>
      </c>
      <c r="K2635" s="70" t="s">
        <v>28897</v>
      </c>
      <c r="L2635" s="70">
        <v>38</v>
      </c>
      <c r="M2635" s="70">
        <v>1979</v>
      </c>
      <c r="N2635" s="70" t="s">
        <v>17491</v>
      </c>
      <c r="O2635" s="70" t="s">
        <v>15700</v>
      </c>
    </row>
    <row r="2636" spans="1:17" s="70" customFormat="1" x14ac:dyDescent="0.3">
      <c r="A2636" s="70" t="s">
        <v>12803</v>
      </c>
      <c r="B2636" s="70" t="s">
        <v>6640</v>
      </c>
      <c r="C2636" s="70">
        <v>500</v>
      </c>
      <c r="D2636" s="70" t="s">
        <v>28898</v>
      </c>
      <c r="E2636" s="70" t="s">
        <v>9179</v>
      </c>
      <c r="F2636" s="70">
        <v>224301100</v>
      </c>
      <c r="H2636" s="74" t="s">
        <v>28899</v>
      </c>
      <c r="I2636" s="74" t="s">
        <v>28900</v>
      </c>
      <c r="K2636" s="70" t="s">
        <v>28901</v>
      </c>
      <c r="L2636" s="70">
        <v>110</v>
      </c>
      <c r="M2636" s="70">
        <v>1982</v>
      </c>
      <c r="N2636" s="70" t="s">
        <v>28902</v>
      </c>
      <c r="O2636" s="70" t="s">
        <v>4456</v>
      </c>
    </row>
    <row r="2637" spans="1:17" s="70" customFormat="1" ht="48" x14ac:dyDescent="0.3">
      <c r="A2637" s="70" t="s">
        <v>12804</v>
      </c>
      <c r="B2637" s="70" t="s">
        <v>6641</v>
      </c>
      <c r="C2637" s="70">
        <v>500</v>
      </c>
      <c r="D2637" s="70" t="s">
        <v>28903</v>
      </c>
      <c r="E2637" s="70" t="s">
        <v>4456</v>
      </c>
      <c r="F2637" s="70" t="s">
        <v>28904</v>
      </c>
      <c r="G2637" s="70">
        <v>225956600</v>
      </c>
      <c r="H2637" s="74" t="s">
        <v>28905</v>
      </c>
      <c r="I2637" s="74" t="s">
        <v>28906</v>
      </c>
      <c r="K2637" s="70" t="s">
        <v>28907</v>
      </c>
      <c r="L2637" s="70">
        <v>70</v>
      </c>
      <c r="M2637" s="70">
        <v>2006</v>
      </c>
      <c r="N2637" s="70" t="s">
        <v>17496</v>
      </c>
      <c r="O2637" s="70" t="s">
        <v>4456</v>
      </c>
    </row>
    <row r="2638" spans="1:17" s="70" customFormat="1" x14ac:dyDescent="0.3">
      <c r="A2638" s="70" t="s">
        <v>12805</v>
      </c>
      <c r="B2638" s="70" t="s">
        <v>6642</v>
      </c>
      <c r="C2638" s="70">
        <v>500</v>
      </c>
      <c r="D2638" s="70" t="s">
        <v>28908</v>
      </c>
      <c r="E2638" s="70" t="s">
        <v>9151</v>
      </c>
      <c r="F2638" s="70">
        <v>223417575</v>
      </c>
      <c r="H2638" s="74" t="s">
        <v>28909</v>
      </c>
      <c r="I2638" s="74" t="s">
        <v>28910</v>
      </c>
      <c r="J2638" s="70">
        <v>7500711</v>
      </c>
      <c r="K2638" s="70" t="s">
        <v>28911</v>
      </c>
      <c r="L2638" s="70">
        <v>60</v>
      </c>
      <c r="M2638" s="70">
        <v>2000</v>
      </c>
      <c r="N2638" s="70" t="s">
        <v>17491</v>
      </c>
      <c r="O2638" s="70" t="s">
        <v>4456</v>
      </c>
    </row>
    <row r="2639" spans="1:17" s="70" customFormat="1" x14ac:dyDescent="0.3">
      <c r="A2639" s="70" t="s">
        <v>12806</v>
      </c>
      <c r="B2639" s="70" t="s">
        <v>28912</v>
      </c>
      <c r="C2639" s="70">
        <v>500</v>
      </c>
      <c r="D2639" s="70" t="s">
        <v>28916</v>
      </c>
      <c r="E2639" s="70" t="s">
        <v>16372</v>
      </c>
      <c r="F2639" s="70" t="s">
        <v>28917</v>
      </c>
      <c r="H2639" s="70" t="s">
        <v>28918</v>
      </c>
      <c r="I2639" s="74" t="s">
        <v>28919</v>
      </c>
      <c r="J2639" s="70">
        <v>4791017</v>
      </c>
      <c r="K2639" s="70" t="s">
        <v>28920</v>
      </c>
      <c r="L2639" s="70">
        <v>43</v>
      </c>
      <c r="M2639" s="70">
        <v>1989</v>
      </c>
      <c r="N2639" s="70" t="s">
        <v>17496</v>
      </c>
      <c r="O2639" s="70" t="s">
        <v>16372</v>
      </c>
      <c r="P2639" s="70" t="s">
        <v>28726</v>
      </c>
      <c r="Q2639" s="70" t="s">
        <v>23580</v>
      </c>
    </row>
    <row r="2640" spans="1:17" s="70" customFormat="1" x14ac:dyDescent="0.3">
      <c r="A2640" s="70" t="s">
        <v>12807</v>
      </c>
      <c r="B2640" s="70" t="s">
        <v>28913</v>
      </c>
      <c r="C2640" s="70">
        <v>500</v>
      </c>
      <c r="D2640" s="70" t="s">
        <v>28921</v>
      </c>
      <c r="E2640" s="70" t="s">
        <v>20466</v>
      </c>
      <c r="F2640" s="70" t="s">
        <v>28922</v>
      </c>
      <c r="G2640" s="70" t="s">
        <v>28923</v>
      </c>
      <c r="H2640" s="74" t="s">
        <v>28924</v>
      </c>
      <c r="I2640" s="74" t="s">
        <v>28925</v>
      </c>
      <c r="J2640" s="70">
        <v>5502280</v>
      </c>
      <c r="K2640" s="70" t="s">
        <v>28926</v>
      </c>
      <c r="L2640" s="70">
        <v>40</v>
      </c>
      <c r="M2640" s="70">
        <v>1991</v>
      </c>
      <c r="N2640" s="70" t="s">
        <v>17491</v>
      </c>
      <c r="O2640" s="70" t="s">
        <v>20466</v>
      </c>
    </row>
    <row r="2641" spans="1:17" s="70" customFormat="1" ht="24" x14ac:dyDescent="0.3">
      <c r="A2641" s="70" t="s">
        <v>12808</v>
      </c>
      <c r="B2641" s="70" t="s">
        <v>28914</v>
      </c>
      <c r="C2641" s="70">
        <v>500</v>
      </c>
      <c r="D2641" s="70" t="s">
        <v>28927</v>
      </c>
      <c r="E2641" s="70" t="s">
        <v>15327</v>
      </c>
      <c r="F2641" s="70" t="s">
        <v>28928</v>
      </c>
      <c r="H2641" s="74" t="s">
        <v>28929</v>
      </c>
      <c r="I2641" s="74" t="s">
        <v>28745</v>
      </c>
      <c r="J2641" s="70">
        <v>2520000</v>
      </c>
      <c r="K2641" s="70" t="s">
        <v>28930</v>
      </c>
      <c r="L2641" s="70">
        <v>130</v>
      </c>
      <c r="M2641" s="70">
        <v>1947</v>
      </c>
      <c r="N2641" s="70" t="s">
        <v>17496</v>
      </c>
      <c r="O2641" s="70" t="s">
        <v>15327</v>
      </c>
    </row>
    <row r="2642" spans="1:17" s="70" customFormat="1" ht="24" x14ac:dyDescent="0.3">
      <c r="A2642" s="70" t="s">
        <v>12809</v>
      </c>
      <c r="B2642" s="70" t="s">
        <v>28915</v>
      </c>
      <c r="C2642" s="70">
        <v>500</v>
      </c>
      <c r="D2642" s="70" t="s">
        <v>28931</v>
      </c>
      <c r="E2642" s="70" t="s">
        <v>15327</v>
      </c>
      <c r="F2642" s="70" t="s">
        <v>28932</v>
      </c>
      <c r="G2642" s="70" t="s">
        <v>28933</v>
      </c>
      <c r="H2642" s="70" t="s">
        <v>28934</v>
      </c>
      <c r="I2642" s="74" t="s">
        <v>28935</v>
      </c>
      <c r="J2642" s="70">
        <v>2540407</v>
      </c>
      <c r="K2642" s="70" t="s">
        <v>28936</v>
      </c>
      <c r="L2642" s="70">
        <v>30</v>
      </c>
      <c r="M2642" s="70">
        <v>1988</v>
      </c>
      <c r="N2642" s="70" t="s">
        <v>17491</v>
      </c>
      <c r="O2642" s="70" t="s">
        <v>15327</v>
      </c>
    </row>
    <row r="2643" spans="1:17" s="70" customFormat="1" ht="24" x14ac:dyDescent="0.3">
      <c r="A2643" s="70" t="s">
        <v>12810</v>
      </c>
      <c r="B2643" s="70" t="s">
        <v>28941</v>
      </c>
      <c r="C2643" s="70">
        <v>501</v>
      </c>
      <c r="D2643" s="70" t="s">
        <v>28938</v>
      </c>
      <c r="E2643" s="70" t="s">
        <v>15574</v>
      </c>
      <c r="F2643" s="70" t="s">
        <v>28939</v>
      </c>
      <c r="H2643" s="70" t="s">
        <v>28940</v>
      </c>
    </row>
    <row r="2644" spans="1:17" s="70" customFormat="1" x14ac:dyDescent="0.3">
      <c r="A2644" s="70" t="s">
        <v>12811</v>
      </c>
      <c r="B2644" s="70" t="s">
        <v>6648</v>
      </c>
      <c r="C2644" s="70">
        <v>501</v>
      </c>
      <c r="D2644" s="70" t="s">
        <v>28942</v>
      </c>
      <c r="E2644" s="70" t="s">
        <v>9151</v>
      </c>
      <c r="F2644" s="70">
        <v>227966900</v>
      </c>
      <c r="H2644" s="74" t="s">
        <v>28943</v>
      </c>
      <c r="I2644" s="74" t="s">
        <v>28944</v>
      </c>
      <c r="J2644" s="70">
        <v>7510574</v>
      </c>
      <c r="K2644" s="70" t="s">
        <v>28945</v>
      </c>
      <c r="L2644" s="70">
        <v>50</v>
      </c>
      <c r="M2644" s="70">
        <v>1991</v>
      </c>
      <c r="N2644" s="70" t="s">
        <v>17496</v>
      </c>
      <c r="O2644" s="70" t="s">
        <v>4456</v>
      </c>
    </row>
    <row r="2645" spans="1:17" s="70" customFormat="1" ht="24" x14ac:dyDescent="0.3">
      <c r="A2645" s="70" t="s">
        <v>12812</v>
      </c>
      <c r="B2645" s="70" t="s">
        <v>6649</v>
      </c>
      <c r="C2645" s="70">
        <v>501</v>
      </c>
      <c r="D2645" s="70" t="s">
        <v>28946</v>
      </c>
      <c r="E2645" s="70" t="s">
        <v>4456</v>
      </c>
      <c r="F2645" s="70" t="s">
        <v>28947</v>
      </c>
      <c r="H2645" s="74" t="s">
        <v>28948</v>
      </c>
      <c r="I2645" s="74" t="s">
        <v>17494</v>
      </c>
      <c r="J2645" s="70">
        <v>7500907</v>
      </c>
      <c r="K2645" s="70" t="s">
        <v>17495</v>
      </c>
      <c r="L2645" s="70">
        <v>20</v>
      </c>
      <c r="M2645" s="70">
        <v>1990</v>
      </c>
      <c r="N2645" s="70" t="s">
        <v>17491</v>
      </c>
      <c r="O2645" s="70" t="s">
        <v>4456</v>
      </c>
    </row>
    <row r="2646" spans="1:17" s="70" customFormat="1" x14ac:dyDescent="0.3">
      <c r="A2646" s="70" t="s">
        <v>12813</v>
      </c>
      <c r="B2646" s="70" t="s">
        <v>6650</v>
      </c>
      <c r="C2646" s="70">
        <v>501</v>
      </c>
      <c r="D2646" s="70" t="s">
        <v>28949</v>
      </c>
      <c r="E2646" s="70" t="s">
        <v>9151</v>
      </c>
      <c r="F2646" s="70">
        <v>222227022</v>
      </c>
      <c r="H2646" s="74" t="s">
        <v>17493</v>
      </c>
      <c r="I2646" s="74" t="s">
        <v>17494</v>
      </c>
      <c r="J2646" s="70">
        <v>7500857</v>
      </c>
      <c r="K2646" s="70" t="s">
        <v>28950</v>
      </c>
      <c r="L2646" s="70">
        <v>100</v>
      </c>
      <c r="M2646" s="70">
        <v>1997</v>
      </c>
      <c r="N2646" s="70" t="s">
        <v>17491</v>
      </c>
      <c r="O2646" s="70" t="s">
        <v>4456</v>
      </c>
    </row>
    <row r="2647" spans="1:17" s="70" customFormat="1" ht="24" x14ac:dyDescent="0.3">
      <c r="A2647" s="70" t="s">
        <v>12510</v>
      </c>
      <c r="B2647" s="70" t="s">
        <v>28951</v>
      </c>
      <c r="C2647" s="70">
        <v>501</v>
      </c>
      <c r="D2647" s="70" t="s">
        <v>28954</v>
      </c>
      <c r="E2647" s="70" t="s">
        <v>16642</v>
      </c>
      <c r="F2647" s="70" t="s">
        <v>28955</v>
      </c>
      <c r="H2647" s="74" t="s">
        <v>28956</v>
      </c>
      <c r="I2647" s="74" t="s">
        <v>28957</v>
      </c>
      <c r="K2647" s="70" t="s">
        <v>28958</v>
      </c>
      <c r="L2647" s="70">
        <v>20</v>
      </c>
      <c r="N2647" s="70" t="s">
        <v>28959</v>
      </c>
      <c r="O2647" s="70" t="s">
        <v>16642</v>
      </c>
    </row>
    <row r="2648" spans="1:17" s="70" customFormat="1" ht="24" x14ac:dyDescent="0.3">
      <c r="A2648" s="70" t="s">
        <v>12198</v>
      </c>
      <c r="B2648" s="70" t="s">
        <v>5877</v>
      </c>
      <c r="C2648" s="70">
        <v>501</v>
      </c>
      <c r="D2648" s="70" t="s">
        <v>28960</v>
      </c>
      <c r="E2648" s="70" t="s">
        <v>9179</v>
      </c>
      <c r="F2648" s="70">
        <v>223776000</v>
      </c>
      <c r="G2648" s="70" t="s">
        <v>28961</v>
      </c>
      <c r="H2648" s="74" t="s">
        <v>28962</v>
      </c>
      <c r="I2648" s="74" t="s">
        <v>28963</v>
      </c>
      <c r="J2648" s="70">
        <v>6761749</v>
      </c>
      <c r="K2648" s="70" t="s">
        <v>28964</v>
      </c>
      <c r="L2648" s="70">
        <v>104</v>
      </c>
      <c r="M2648" s="70">
        <v>1996</v>
      </c>
      <c r="N2648" s="70" t="s">
        <v>28965</v>
      </c>
      <c r="O2648" s="70" t="s">
        <v>4456</v>
      </c>
      <c r="P2648" s="70" t="s">
        <v>28966</v>
      </c>
      <c r="Q2648" s="70" t="s">
        <v>9229</v>
      </c>
    </row>
    <row r="2649" spans="1:17" s="70" customFormat="1" x14ac:dyDescent="0.3">
      <c r="A2649" s="70" t="s">
        <v>12814</v>
      </c>
      <c r="B2649" s="70" t="s">
        <v>28952</v>
      </c>
      <c r="C2649" s="70">
        <v>501</v>
      </c>
      <c r="D2649" s="70" t="s">
        <v>28967</v>
      </c>
      <c r="E2649" s="70" t="s">
        <v>15327</v>
      </c>
      <c r="F2649" s="70" t="s">
        <v>28968</v>
      </c>
      <c r="H2649" s="74" t="s">
        <v>28969</v>
      </c>
      <c r="I2649" s="74" t="s">
        <v>28970</v>
      </c>
      <c r="K2649" s="70" t="s">
        <v>28971</v>
      </c>
      <c r="L2649" s="70">
        <v>20</v>
      </c>
      <c r="M2649" s="70">
        <v>1936</v>
      </c>
      <c r="N2649" s="70" t="s">
        <v>28972</v>
      </c>
      <c r="O2649" s="70" t="s">
        <v>15327</v>
      </c>
    </row>
    <row r="2650" spans="1:17" s="70" customFormat="1" x14ac:dyDescent="0.3">
      <c r="A2650" s="70" t="s">
        <v>12815</v>
      </c>
      <c r="B2650" s="70" t="s">
        <v>28953</v>
      </c>
      <c r="C2650" s="70">
        <v>501</v>
      </c>
      <c r="D2650" s="70" t="s">
        <v>28973</v>
      </c>
      <c r="E2650" s="70" t="s">
        <v>28974</v>
      </c>
      <c r="F2650" s="70" t="s">
        <v>28975</v>
      </c>
      <c r="H2650" s="70" t="s">
        <v>28976</v>
      </c>
      <c r="I2650" s="74" t="s">
        <v>28977</v>
      </c>
      <c r="K2650" s="70" t="s">
        <v>28978</v>
      </c>
      <c r="L2650" s="70">
        <v>180</v>
      </c>
      <c r="M2650" s="70">
        <v>2000</v>
      </c>
      <c r="N2650" s="70" t="s">
        <v>28849</v>
      </c>
      <c r="O2650" s="70" t="s">
        <v>28979</v>
      </c>
    </row>
    <row r="2651" spans="1:17" s="70" customFormat="1" ht="28.8" x14ac:dyDescent="0.3">
      <c r="A2651" s="70" t="s">
        <v>12816</v>
      </c>
      <c r="B2651" s="70" t="s">
        <v>6653</v>
      </c>
      <c r="C2651" s="70">
        <v>502</v>
      </c>
      <c r="D2651" s="70" t="s">
        <v>28980</v>
      </c>
      <c r="E2651" s="70" t="s">
        <v>9179</v>
      </c>
      <c r="F2651" s="70">
        <v>229503088</v>
      </c>
      <c r="G2651" s="70">
        <v>229503155</v>
      </c>
      <c r="H2651" s="74" t="s">
        <v>28981</v>
      </c>
      <c r="I2651" s="74" t="s">
        <v>28982</v>
      </c>
      <c r="J2651" s="70">
        <v>7560994</v>
      </c>
      <c r="K2651" s="70" t="s">
        <v>28983</v>
      </c>
      <c r="L2651" s="70">
        <v>350</v>
      </c>
      <c r="M2651" s="70">
        <v>1992</v>
      </c>
      <c r="N2651" s="70" t="s">
        <v>28984</v>
      </c>
      <c r="O2651" s="70" t="s">
        <v>4456</v>
      </c>
    </row>
    <row r="2652" spans="1:17" s="70" customFormat="1" ht="12" x14ac:dyDescent="0.3">
      <c r="A2652" s="70" t="s">
        <v>12817</v>
      </c>
      <c r="B2652" s="70" t="s">
        <v>6654</v>
      </c>
      <c r="C2652" s="70">
        <v>502</v>
      </c>
      <c r="D2652" s="70" t="s">
        <v>28985</v>
      </c>
      <c r="E2652" s="70" t="s">
        <v>9179</v>
      </c>
      <c r="F2652" s="70">
        <v>224262000</v>
      </c>
      <c r="G2652" s="70">
        <v>224262001</v>
      </c>
      <c r="I2652" s="70" t="s">
        <v>28986</v>
      </c>
      <c r="K2652" s="70" t="s">
        <v>28987</v>
      </c>
      <c r="L2652" s="70">
        <v>270</v>
      </c>
      <c r="M2652" s="70">
        <v>1999</v>
      </c>
      <c r="N2652" s="70" t="s">
        <v>28988</v>
      </c>
      <c r="O2652" s="70" t="s">
        <v>4456</v>
      </c>
    </row>
    <row r="2653" spans="1:17" s="70" customFormat="1" ht="24" x14ac:dyDescent="0.3">
      <c r="A2653" s="70" t="s">
        <v>12818</v>
      </c>
      <c r="B2653" s="70" t="s">
        <v>6655</v>
      </c>
      <c r="C2653" s="70">
        <v>502</v>
      </c>
      <c r="D2653" s="70" t="s">
        <v>28989</v>
      </c>
      <c r="E2653" s="70" t="s">
        <v>9151</v>
      </c>
      <c r="F2653" s="70">
        <v>222335000</v>
      </c>
      <c r="H2653" s="74" t="s">
        <v>28990</v>
      </c>
      <c r="I2653" s="74" t="s">
        <v>28991</v>
      </c>
      <c r="K2653" s="70" t="s">
        <v>28992</v>
      </c>
      <c r="L2653" s="70">
        <v>310</v>
      </c>
      <c r="M2653" s="70">
        <v>1970</v>
      </c>
      <c r="N2653" s="70" t="s">
        <v>28789</v>
      </c>
      <c r="O2653" s="70" t="s">
        <v>4456</v>
      </c>
    </row>
    <row r="2654" spans="1:17" s="70" customFormat="1" x14ac:dyDescent="0.3">
      <c r="A2654" s="70" t="s">
        <v>12819</v>
      </c>
      <c r="B2654" s="70" t="s">
        <v>6656</v>
      </c>
      <c r="C2654" s="70">
        <v>502</v>
      </c>
      <c r="D2654" s="70" t="s">
        <v>28993</v>
      </c>
      <c r="E2654" s="70" t="s">
        <v>9151</v>
      </c>
      <c r="F2654" s="70">
        <v>222993000</v>
      </c>
      <c r="H2654" s="70" t="s">
        <v>28994</v>
      </c>
      <c r="I2654" s="74" t="s">
        <v>28995</v>
      </c>
      <c r="K2654" s="70" t="s">
        <v>28996</v>
      </c>
      <c r="L2654" s="70">
        <v>62</v>
      </c>
      <c r="M2654" s="70">
        <v>1994</v>
      </c>
      <c r="N2654" s="70" t="s">
        <v>28997</v>
      </c>
      <c r="O2654" s="70" t="s">
        <v>4456</v>
      </c>
    </row>
    <row r="2655" spans="1:17" s="70" customFormat="1" ht="24" x14ac:dyDescent="0.3">
      <c r="A2655" s="70" t="s">
        <v>12820</v>
      </c>
      <c r="B2655" s="70" t="s">
        <v>28998</v>
      </c>
      <c r="C2655" s="70">
        <v>502</v>
      </c>
      <c r="D2655" s="70" t="s">
        <v>29002</v>
      </c>
      <c r="E2655" s="70" t="s">
        <v>28852</v>
      </c>
      <c r="F2655" s="70" t="s">
        <v>29003</v>
      </c>
      <c r="H2655" s="74" t="s">
        <v>29004</v>
      </c>
      <c r="I2655" s="74" t="s">
        <v>28712</v>
      </c>
      <c r="K2655" s="70" t="s">
        <v>28713</v>
      </c>
      <c r="L2655" s="70">
        <v>17</v>
      </c>
      <c r="M2655" s="70">
        <v>1983</v>
      </c>
      <c r="N2655" s="70" t="s">
        <v>17491</v>
      </c>
      <c r="O2655" s="70" t="s">
        <v>28852</v>
      </c>
    </row>
    <row r="2656" spans="1:17" s="70" customFormat="1" ht="24" x14ac:dyDescent="0.3">
      <c r="A2656" s="70" t="s">
        <v>12821</v>
      </c>
      <c r="B2656" s="70" t="s">
        <v>6658</v>
      </c>
      <c r="C2656" s="70">
        <v>502</v>
      </c>
      <c r="D2656" s="70" t="s">
        <v>29005</v>
      </c>
      <c r="E2656" s="70" t="s">
        <v>9179</v>
      </c>
      <c r="F2656" s="70">
        <v>223942000</v>
      </c>
      <c r="H2656" s="70" t="s">
        <v>29006</v>
      </c>
      <c r="I2656" s="70" t="s">
        <v>29007</v>
      </c>
      <c r="K2656" s="70" t="s">
        <v>29008</v>
      </c>
      <c r="L2656" s="70">
        <v>500</v>
      </c>
      <c r="M2656" s="70">
        <v>1994</v>
      </c>
      <c r="N2656" s="70" t="s">
        <v>17496</v>
      </c>
      <c r="O2656" s="70" t="s">
        <v>4456</v>
      </c>
    </row>
    <row r="2657" spans="1:17" s="70" customFormat="1" ht="24" x14ac:dyDescent="0.3">
      <c r="A2657" s="70" t="s">
        <v>12822</v>
      </c>
      <c r="B2657" s="70" t="s">
        <v>28999</v>
      </c>
      <c r="C2657" s="70">
        <v>502</v>
      </c>
      <c r="D2657" s="70" t="s">
        <v>29009</v>
      </c>
      <c r="E2657" s="70" t="s">
        <v>16196</v>
      </c>
      <c r="F2657" s="70" t="s">
        <v>29010</v>
      </c>
      <c r="H2657" s="74" t="s">
        <v>29011</v>
      </c>
      <c r="I2657" s="74" t="s">
        <v>29012</v>
      </c>
      <c r="K2657" s="70" t="s">
        <v>29013</v>
      </c>
      <c r="L2657" s="70">
        <v>42</v>
      </c>
      <c r="M2657" s="70">
        <v>1947</v>
      </c>
      <c r="N2657" s="70" t="s">
        <v>1388</v>
      </c>
      <c r="O2657" s="70" t="s">
        <v>16196</v>
      </c>
    </row>
    <row r="2658" spans="1:17" s="70" customFormat="1" ht="24" x14ac:dyDescent="0.3">
      <c r="A2658" s="70" t="s">
        <v>12823</v>
      </c>
      <c r="B2658" s="70" t="s">
        <v>29000</v>
      </c>
      <c r="C2658" s="70">
        <v>502</v>
      </c>
      <c r="D2658" s="70" t="s">
        <v>29014</v>
      </c>
      <c r="E2658" s="70" t="s">
        <v>16245</v>
      </c>
      <c r="F2658" s="70" t="s">
        <v>29015</v>
      </c>
      <c r="H2658" s="74" t="s">
        <v>29016</v>
      </c>
      <c r="I2658" s="74" t="s">
        <v>29017</v>
      </c>
      <c r="K2658" s="70" t="s">
        <v>29018</v>
      </c>
      <c r="L2658" s="70">
        <v>15</v>
      </c>
      <c r="M2658" s="70">
        <v>1992</v>
      </c>
      <c r="N2658" s="70" t="s">
        <v>17491</v>
      </c>
      <c r="O2658" s="70" t="s">
        <v>16245</v>
      </c>
    </row>
    <row r="2659" spans="1:17" s="70" customFormat="1" x14ac:dyDescent="0.3">
      <c r="A2659" s="70" t="s">
        <v>12824</v>
      </c>
      <c r="B2659" s="70" t="s">
        <v>29001</v>
      </c>
      <c r="C2659" s="70">
        <v>502</v>
      </c>
      <c r="D2659" s="70" t="s">
        <v>29019</v>
      </c>
      <c r="E2659" s="70" t="s">
        <v>29020</v>
      </c>
      <c r="F2659" s="70" t="s">
        <v>29021</v>
      </c>
      <c r="H2659" s="74" t="s">
        <v>29022</v>
      </c>
      <c r="I2659" s="74" t="s">
        <v>29023</v>
      </c>
      <c r="K2659" s="70" t="s">
        <v>29024</v>
      </c>
      <c r="L2659" s="70">
        <v>30</v>
      </c>
      <c r="M2659" s="70">
        <v>2016</v>
      </c>
      <c r="N2659" s="70" t="s">
        <v>17491</v>
      </c>
      <c r="O2659" s="70" t="s">
        <v>15901</v>
      </c>
    </row>
    <row r="2660" spans="1:17" s="70" customFormat="1" x14ac:dyDescent="0.3">
      <c r="A2660" s="70" t="s">
        <v>12825</v>
      </c>
      <c r="B2660" s="70" t="s">
        <v>29029</v>
      </c>
      <c r="C2660" s="70">
        <v>503</v>
      </c>
      <c r="D2660" s="70" t="s">
        <v>29030</v>
      </c>
      <c r="E2660" s="70" t="s">
        <v>9151</v>
      </c>
      <c r="F2660" s="70">
        <v>226790700</v>
      </c>
      <c r="G2660" s="70">
        <v>226790732</v>
      </c>
      <c r="H2660" s="74" t="s">
        <v>29031</v>
      </c>
      <c r="I2660" s="74" t="s">
        <v>29032</v>
      </c>
      <c r="K2660" s="70" t="s">
        <v>29033</v>
      </c>
      <c r="L2660" s="70">
        <v>156</v>
      </c>
      <c r="M2660" s="70">
        <v>2014</v>
      </c>
      <c r="N2660" s="70" t="s">
        <v>17496</v>
      </c>
      <c r="O2660" s="70" t="s">
        <v>4456</v>
      </c>
    </row>
    <row r="2661" spans="1:17" s="70" customFormat="1" x14ac:dyDescent="0.3">
      <c r="A2661" s="70" t="s">
        <v>12826</v>
      </c>
      <c r="B2661" s="70" t="s">
        <v>6663</v>
      </c>
      <c r="C2661" s="70">
        <v>503</v>
      </c>
      <c r="D2661" s="70" t="s">
        <v>29034</v>
      </c>
      <c r="E2661" s="70" t="s">
        <v>9151</v>
      </c>
      <c r="F2661" s="70">
        <v>222321824</v>
      </c>
      <c r="G2661" s="70">
        <v>222331048</v>
      </c>
      <c r="H2661" s="74" t="s">
        <v>29035</v>
      </c>
      <c r="I2661" s="74" t="s">
        <v>29036</v>
      </c>
      <c r="K2661" s="70" t="s">
        <v>29037</v>
      </c>
      <c r="L2661" s="70">
        <v>40</v>
      </c>
      <c r="M2661" s="70">
        <v>1974</v>
      </c>
      <c r="N2661" s="70" t="s">
        <v>17496</v>
      </c>
      <c r="O2661" s="70" t="s">
        <v>4456</v>
      </c>
    </row>
    <row r="2662" spans="1:17" s="70" customFormat="1" x14ac:dyDescent="0.3">
      <c r="A2662" s="70" t="s">
        <v>12972</v>
      </c>
      <c r="B2662" s="70" t="s">
        <v>6851</v>
      </c>
      <c r="C2662" s="70">
        <v>503</v>
      </c>
      <c r="D2662" s="70" t="s">
        <v>29038</v>
      </c>
      <c r="E2662" s="70" t="s">
        <v>9179</v>
      </c>
      <c r="F2662" s="70">
        <v>224708500</v>
      </c>
      <c r="G2662" s="70">
        <v>224708501</v>
      </c>
      <c r="I2662" s="74" t="s">
        <v>29039</v>
      </c>
      <c r="K2662" s="70" t="s">
        <v>29040</v>
      </c>
      <c r="L2662" s="70">
        <v>275</v>
      </c>
      <c r="M2662" s="70">
        <v>2003</v>
      </c>
      <c r="N2662" s="70" t="s">
        <v>17491</v>
      </c>
      <c r="O2662" s="70" t="s">
        <v>4456</v>
      </c>
    </row>
    <row r="2663" spans="1:17" s="70" customFormat="1" x14ac:dyDescent="0.3">
      <c r="A2663" s="70" t="s">
        <v>12827</v>
      </c>
      <c r="B2663" s="70" t="s">
        <v>29025</v>
      </c>
      <c r="C2663" s="70">
        <v>503</v>
      </c>
      <c r="D2663" s="70" t="s">
        <v>29041</v>
      </c>
      <c r="E2663" s="70" t="s">
        <v>20466</v>
      </c>
      <c r="F2663" s="70" t="s">
        <v>29042</v>
      </c>
      <c r="G2663" s="70" t="s">
        <v>29043</v>
      </c>
      <c r="H2663" s="74" t="s">
        <v>29044</v>
      </c>
      <c r="I2663" s="74" t="s">
        <v>29045</v>
      </c>
      <c r="K2663" s="70" t="s">
        <v>29046</v>
      </c>
      <c r="L2663" s="70">
        <v>30</v>
      </c>
      <c r="M2663" s="70">
        <v>1999</v>
      </c>
      <c r="N2663" s="70" t="s">
        <v>17491</v>
      </c>
      <c r="O2663" s="70" t="s">
        <v>20466</v>
      </c>
    </row>
    <row r="2664" spans="1:17" s="70" customFormat="1" x14ac:dyDescent="0.3">
      <c r="A2664" s="70" t="s">
        <v>12828</v>
      </c>
      <c r="B2664" s="70" t="s">
        <v>6666</v>
      </c>
      <c r="C2664" s="70">
        <v>503</v>
      </c>
      <c r="D2664" s="70" t="s">
        <v>29047</v>
      </c>
      <c r="E2664" s="70" t="s">
        <v>9151</v>
      </c>
      <c r="F2664" s="70">
        <v>222342314</v>
      </c>
      <c r="H2664" s="74" t="s">
        <v>29048</v>
      </c>
      <c r="I2664" s="74" t="s">
        <v>29049</v>
      </c>
      <c r="K2664" s="70" t="s">
        <v>29050</v>
      </c>
      <c r="L2664" s="70">
        <v>96</v>
      </c>
      <c r="M2664" s="70">
        <v>1990</v>
      </c>
      <c r="N2664" s="70" t="s">
        <v>29051</v>
      </c>
      <c r="O2664" s="70" t="s">
        <v>4456</v>
      </c>
      <c r="P2664" s="70" t="s">
        <v>15884</v>
      </c>
      <c r="Q2664" s="70" t="s">
        <v>9229</v>
      </c>
    </row>
    <row r="2665" spans="1:17" s="70" customFormat="1" x14ac:dyDescent="0.3">
      <c r="A2665" s="70" t="s">
        <v>12829</v>
      </c>
      <c r="B2665" s="70" t="s">
        <v>29026</v>
      </c>
      <c r="C2665" s="70">
        <v>503</v>
      </c>
      <c r="D2665" s="70" t="s">
        <v>29052</v>
      </c>
      <c r="E2665" s="70" t="s">
        <v>17852</v>
      </c>
      <c r="F2665" s="70" t="s">
        <v>29053</v>
      </c>
      <c r="H2665" s="70" t="s">
        <v>29054</v>
      </c>
      <c r="I2665" s="74" t="s">
        <v>29055</v>
      </c>
      <c r="K2665" s="70" t="s">
        <v>29056</v>
      </c>
      <c r="L2665" s="70">
        <v>28</v>
      </c>
      <c r="N2665" s="70" t="s">
        <v>17496</v>
      </c>
      <c r="O2665" s="70" t="s">
        <v>29057</v>
      </c>
    </row>
    <row r="2666" spans="1:17" s="70" customFormat="1" ht="24" x14ac:dyDescent="0.3">
      <c r="A2666" s="70" t="s">
        <v>12830</v>
      </c>
      <c r="B2666" s="70" t="s">
        <v>6668</v>
      </c>
      <c r="C2666" s="70">
        <v>503</v>
      </c>
      <c r="D2666" s="70" t="s">
        <v>29058</v>
      </c>
      <c r="E2666" s="70" t="s">
        <v>9179</v>
      </c>
      <c r="F2666" s="70" t="s">
        <v>29059</v>
      </c>
      <c r="H2666" s="74" t="s">
        <v>29060</v>
      </c>
      <c r="I2666" s="74" t="s">
        <v>29061</v>
      </c>
      <c r="J2666" s="70">
        <v>7550293</v>
      </c>
      <c r="K2666" s="70" t="s">
        <v>29062</v>
      </c>
      <c r="L2666" s="70">
        <v>50</v>
      </c>
      <c r="M2666" s="70">
        <v>1996</v>
      </c>
      <c r="N2666" s="70" t="s">
        <v>17496</v>
      </c>
      <c r="O2666" s="70" t="s">
        <v>4456</v>
      </c>
    </row>
    <row r="2667" spans="1:17" s="70" customFormat="1" ht="48" x14ac:dyDescent="0.3">
      <c r="A2667" s="70" t="s">
        <v>12831</v>
      </c>
      <c r="B2667" s="70" t="s">
        <v>29027</v>
      </c>
      <c r="C2667" s="70">
        <v>503</v>
      </c>
      <c r="D2667" s="70" t="s">
        <v>29063</v>
      </c>
      <c r="E2667" s="70" t="s">
        <v>9206</v>
      </c>
      <c r="F2667" s="70" t="s">
        <v>29064</v>
      </c>
      <c r="H2667" s="70" t="s">
        <v>29065</v>
      </c>
      <c r="I2667" s="74" t="s">
        <v>29066</v>
      </c>
      <c r="J2667" s="70">
        <v>5550583</v>
      </c>
      <c r="K2667" s="70" t="s">
        <v>29067</v>
      </c>
      <c r="L2667" s="70">
        <v>56</v>
      </c>
      <c r="M2667" s="70">
        <v>2008</v>
      </c>
      <c r="N2667" s="70" t="s">
        <v>17496</v>
      </c>
      <c r="O2667" s="70" t="s">
        <v>15574</v>
      </c>
      <c r="P2667" s="70" t="s">
        <v>15884</v>
      </c>
      <c r="Q2667" s="70" t="s">
        <v>15806</v>
      </c>
    </row>
    <row r="2668" spans="1:17" s="70" customFormat="1" ht="24" x14ac:dyDescent="0.3">
      <c r="A2668" s="70" t="s">
        <v>12832</v>
      </c>
      <c r="B2668" s="70" t="s">
        <v>29028</v>
      </c>
      <c r="C2668" s="70">
        <v>503</v>
      </c>
      <c r="D2668" s="70" t="s">
        <v>29068</v>
      </c>
      <c r="E2668" s="70" t="s">
        <v>15770</v>
      </c>
      <c r="F2668" s="70" t="s">
        <v>29069</v>
      </c>
      <c r="H2668" s="70" t="s">
        <v>29070</v>
      </c>
      <c r="I2668" s="74" t="s">
        <v>29071</v>
      </c>
      <c r="K2668" s="70" t="s">
        <v>29072</v>
      </c>
      <c r="L2668" s="70">
        <v>333</v>
      </c>
      <c r="M2668" s="70">
        <v>1995</v>
      </c>
      <c r="N2668" s="70" t="s">
        <v>29073</v>
      </c>
      <c r="O2668" s="70" t="s">
        <v>15770</v>
      </c>
    </row>
    <row r="2669" spans="1:17" s="70" customFormat="1" x14ac:dyDescent="0.3">
      <c r="A2669" s="70" t="s">
        <v>12833</v>
      </c>
      <c r="B2669" s="70" t="s">
        <v>29074</v>
      </c>
      <c r="C2669" s="70">
        <v>504</v>
      </c>
      <c r="D2669" s="70" t="s">
        <v>29075</v>
      </c>
      <c r="E2669" s="70" t="s">
        <v>15700</v>
      </c>
      <c r="F2669" s="70" t="s">
        <v>29076</v>
      </c>
      <c r="H2669" s="74" t="s">
        <v>29078</v>
      </c>
      <c r="I2669" s="74" t="s">
        <v>29077</v>
      </c>
      <c r="K2669" s="70" t="s">
        <v>29079</v>
      </c>
      <c r="L2669" s="70">
        <v>45</v>
      </c>
      <c r="M2669" s="70">
        <v>2010</v>
      </c>
      <c r="N2669" s="70" t="s">
        <v>17496</v>
      </c>
      <c r="O2669" s="70" t="s">
        <v>15700</v>
      </c>
    </row>
    <row r="2670" spans="1:17" s="70" customFormat="1" ht="24" x14ac:dyDescent="0.3">
      <c r="A2670" s="70" t="s">
        <v>12834</v>
      </c>
      <c r="B2670" s="70" t="s">
        <v>6672</v>
      </c>
      <c r="C2670" s="70">
        <v>504</v>
      </c>
      <c r="D2670" s="70" t="s">
        <v>29080</v>
      </c>
      <c r="E2670" s="70" t="s">
        <v>9179</v>
      </c>
      <c r="F2670" s="70">
        <v>224981800</v>
      </c>
      <c r="G2670" s="70" t="s">
        <v>29081</v>
      </c>
      <c r="H2670" s="70" t="s">
        <v>29082</v>
      </c>
      <c r="I2670" s="74" t="s">
        <v>29083</v>
      </c>
      <c r="K2670" s="70" t="s">
        <v>29084</v>
      </c>
      <c r="L2670" s="70">
        <v>230</v>
      </c>
      <c r="M2670" s="70">
        <v>1992</v>
      </c>
      <c r="N2670" s="70" t="s">
        <v>17496</v>
      </c>
      <c r="O2670" s="70" t="s">
        <v>4456</v>
      </c>
    </row>
    <row r="2671" spans="1:17" s="70" customFormat="1" x14ac:dyDescent="0.3">
      <c r="A2671" s="70" t="s">
        <v>10582</v>
      </c>
      <c r="B2671" s="70" t="s">
        <v>4037</v>
      </c>
      <c r="C2671" s="70">
        <v>504</v>
      </c>
      <c r="D2671" s="70" t="s">
        <v>29085</v>
      </c>
      <c r="E2671" s="70" t="s">
        <v>15607</v>
      </c>
      <c r="F2671" s="70" t="s">
        <v>29086</v>
      </c>
      <c r="H2671" s="74" t="s">
        <v>29087</v>
      </c>
      <c r="K2671" s="70" t="s">
        <v>29088</v>
      </c>
      <c r="L2671" s="70">
        <v>6</v>
      </c>
      <c r="M2671" s="70">
        <v>1990</v>
      </c>
      <c r="N2671" s="70" t="s">
        <v>29089</v>
      </c>
      <c r="O2671" s="70" t="s">
        <v>4456</v>
      </c>
    </row>
    <row r="2672" spans="1:17" s="70" customFormat="1" ht="24" x14ac:dyDescent="0.3">
      <c r="A2672" s="70" t="s">
        <v>12882</v>
      </c>
      <c r="B2672" s="70" t="s">
        <v>6730</v>
      </c>
      <c r="C2672" s="70">
        <v>504</v>
      </c>
      <c r="D2672" s="70" t="s">
        <v>29090</v>
      </c>
      <c r="E2672" s="70" t="s">
        <v>15178</v>
      </c>
      <c r="F2672" s="70">
        <v>225713700</v>
      </c>
      <c r="I2672" s="74" t="s">
        <v>29091</v>
      </c>
      <c r="K2672" s="70" t="s">
        <v>29092</v>
      </c>
      <c r="L2672" s="70">
        <v>45</v>
      </c>
      <c r="M2672" s="70">
        <v>1990</v>
      </c>
      <c r="N2672" s="70" t="s">
        <v>29093</v>
      </c>
      <c r="O2672" s="70" t="s">
        <v>4456</v>
      </c>
    </row>
    <row r="2673" spans="1:17" s="70" customFormat="1" ht="24" x14ac:dyDescent="0.3">
      <c r="A2673" s="70" t="s">
        <v>9608</v>
      </c>
      <c r="B2673" s="70" t="s">
        <v>2911</v>
      </c>
      <c r="C2673" s="70">
        <v>504</v>
      </c>
      <c r="D2673" s="70" t="s">
        <v>29094</v>
      </c>
      <c r="E2673" s="70" t="s">
        <v>9267</v>
      </c>
      <c r="F2673" s="70">
        <v>225923500</v>
      </c>
      <c r="G2673" s="70" t="s">
        <v>29095</v>
      </c>
      <c r="H2673" s="74" t="s">
        <v>29096</v>
      </c>
      <c r="I2673" s="74" t="s">
        <v>29097</v>
      </c>
      <c r="J2673" s="70">
        <v>9390306</v>
      </c>
      <c r="K2673" s="70" t="s">
        <v>29098</v>
      </c>
      <c r="L2673" s="70">
        <v>80</v>
      </c>
      <c r="M2673" s="70">
        <v>1993</v>
      </c>
      <c r="N2673" s="70" t="s">
        <v>29099</v>
      </c>
      <c r="O2673" s="70" t="s">
        <v>4456</v>
      </c>
    </row>
    <row r="2674" spans="1:17" s="70" customFormat="1" x14ac:dyDescent="0.3">
      <c r="A2674" s="70" t="s">
        <v>11444</v>
      </c>
      <c r="B2674" s="70" t="s">
        <v>5023</v>
      </c>
      <c r="C2674" s="70">
        <v>504</v>
      </c>
      <c r="D2674" s="70" t="s">
        <v>29105</v>
      </c>
      <c r="E2674" s="70" t="s">
        <v>15115</v>
      </c>
      <c r="F2674" s="70">
        <v>225870350</v>
      </c>
      <c r="G2674" s="70">
        <v>227735925</v>
      </c>
      <c r="H2674" s="74" t="s">
        <v>29106</v>
      </c>
      <c r="I2674" s="74" t="s">
        <v>26551</v>
      </c>
      <c r="K2674" s="70" t="s">
        <v>29107</v>
      </c>
      <c r="L2674" s="70">
        <v>55</v>
      </c>
      <c r="M2674" s="70">
        <v>1987</v>
      </c>
      <c r="N2674" s="70" t="s">
        <v>29108</v>
      </c>
      <c r="O2674" s="70" t="s">
        <v>4456</v>
      </c>
      <c r="P2674" s="70" t="s">
        <v>29109</v>
      </c>
      <c r="Q2674" s="70" t="s">
        <v>9229</v>
      </c>
    </row>
    <row r="2675" spans="1:17" s="70" customFormat="1" ht="24" x14ac:dyDescent="0.3">
      <c r="A2675" s="70" t="s">
        <v>14326</v>
      </c>
      <c r="B2675" s="70" t="s">
        <v>8340</v>
      </c>
      <c r="C2675" s="70">
        <v>504</v>
      </c>
      <c r="D2675" s="70" t="s">
        <v>29110</v>
      </c>
      <c r="E2675" s="70" t="s">
        <v>15249</v>
      </c>
      <c r="F2675" s="70" t="s">
        <v>29111</v>
      </c>
      <c r="G2675" s="70" t="s">
        <v>29112</v>
      </c>
      <c r="H2675" s="74" t="s">
        <v>29113</v>
      </c>
      <c r="I2675" s="74" t="s">
        <v>29114</v>
      </c>
      <c r="K2675" s="70" t="s">
        <v>29115</v>
      </c>
      <c r="L2675" s="70">
        <v>125</v>
      </c>
      <c r="M2675" s="70">
        <v>1982</v>
      </c>
      <c r="N2675" s="70" t="s">
        <v>29116</v>
      </c>
      <c r="O2675" s="70" t="s">
        <v>4456</v>
      </c>
    </row>
    <row r="2676" spans="1:17" s="70" customFormat="1" x14ac:dyDescent="0.3">
      <c r="A2676" s="70" t="s">
        <v>10158</v>
      </c>
      <c r="B2676" s="70" t="s">
        <v>3568</v>
      </c>
      <c r="C2676" s="70">
        <v>504</v>
      </c>
      <c r="D2676" s="70" t="s">
        <v>29100</v>
      </c>
      <c r="E2676" s="70" t="s">
        <v>9151</v>
      </c>
      <c r="F2676" s="70">
        <v>222047605</v>
      </c>
      <c r="G2676" s="70">
        <v>222091284</v>
      </c>
      <c r="H2676" s="74" t="s">
        <v>29101</v>
      </c>
      <c r="I2676" s="74" t="s">
        <v>29102</v>
      </c>
      <c r="J2676" s="70">
        <v>7501407</v>
      </c>
      <c r="K2676" s="70" t="s">
        <v>29103</v>
      </c>
      <c r="L2676" s="70">
        <v>65</v>
      </c>
      <c r="M2676" s="70">
        <v>1976</v>
      </c>
      <c r="N2676" s="70" t="s">
        <v>29104</v>
      </c>
      <c r="O2676" s="70" t="s">
        <v>4456</v>
      </c>
    </row>
    <row r="2677" spans="1:17" s="70" customFormat="1" x14ac:dyDescent="0.3">
      <c r="A2677" s="70" t="s">
        <v>10408</v>
      </c>
      <c r="B2677" s="70" t="s">
        <v>29117</v>
      </c>
      <c r="C2677" s="70">
        <v>505</v>
      </c>
      <c r="D2677" s="70" t="s">
        <v>29118</v>
      </c>
      <c r="E2677" s="70" t="s">
        <v>15428</v>
      </c>
      <c r="F2677" s="70" t="s">
        <v>29119</v>
      </c>
      <c r="H2677" s="74" t="s">
        <v>29120</v>
      </c>
      <c r="I2677" s="74" t="s">
        <v>29121</v>
      </c>
      <c r="J2677" s="70">
        <v>4030000</v>
      </c>
      <c r="K2677" s="70" t="s">
        <v>29122</v>
      </c>
      <c r="L2677" s="70">
        <v>5</v>
      </c>
      <c r="M2677" s="70">
        <v>2003</v>
      </c>
      <c r="N2677" s="70" t="s">
        <v>29123</v>
      </c>
      <c r="O2677" s="70" t="s">
        <v>15428</v>
      </c>
    </row>
    <row r="2678" spans="1:17" s="70" customFormat="1" ht="24" x14ac:dyDescent="0.3">
      <c r="A2678" s="70" t="s">
        <v>14163</v>
      </c>
      <c r="B2678" s="70" t="s">
        <v>8146</v>
      </c>
      <c r="C2678" s="70">
        <v>505</v>
      </c>
      <c r="D2678" s="70" t="s">
        <v>29124</v>
      </c>
      <c r="E2678" s="70" t="s">
        <v>9179</v>
      </c>
      <c r="F2678" s="70">
        <v>226169400</v>
      </c>
      <c r="H2678" s="74" t="s">
        <v>29125</v>
      </c>
      <c r="I2678" s="74" t="s">
        <v>29126</v>
      </c>
      <c r="J2678" s="70">
        <v>7560742</v>
      </c>
      <c r="K2678" s="70" t="s">
        <v>29127</v>
      </c>
      <c r="N2678" s="70" t="s">
        <v>29128</v>
      </c>
      <c r="O2678" s="70" t="s">
        <v>4456</v>
      </c>
    </row>
    <row r="2679" spans="1:17" s="70" customFormat="1" ht="24" x14ac:dyDescent="0.3">
      <c r="A2679" s="70" t="s">
        <v>12682</v>
      </c>
      <c r="B2679" s="70" t="s">
        <v>6453</v>
      </c>
      <c r="C2679" s="70">
        <v>505</v>
      </c>
      <c r="D2679" s="70" t="s">
        <v>29129</v>
      </c>
      <c r="E2679" s="70" t="s">
        <v>4456</v>
      </c>
      <c r="F2679" s="70" t="s">
        <v>29130</v>
      </c>
      <c r="G2679" s="70">
        <v>226962440</v>
      </c>
      <c r="H2679" s="74" t="s">
        <v>29131</v>
      </c>
      <c r="I2679" s="74" t="s">
        <v>29132</v>
      </c>
      <c r="J2679" s="70">
        <v>8320320</v>
      </c>
      <c r="K2679" s="70" t="s">
        <v>29133</v>
      </c>
      <c r="L2679" s="70">
        <v>88</v>
      </c>
      <c r="M2679" s="70">
        <v>1960</v>
      </c>
      <c r="N2679" s="70" t="s">
        <v>29134</v>
      </c>
      <c r="O2679" s="70" t="s">
        <v>4456</v>
      </c>
    </row>
    <row r="2680" spans="1:17" s="70" customFormat="1" ht="24" x14ac:dyDescent="0.3">
      <c r="A2680" s="70" t="s">
        <v>11335</v>
      </c>
      <c r="B2680" s="70" t="s">
        <v>4903</v>
      </c>
      <c r="C2680" s="70">
        <v>505</v>
      </c>
      <c r="D2680" s="70" t="s">
        <v>29135</v>
      </c>
      <c r="E2680" s="70" t="s">
        <v>15415</v>
      </c>
      <c r="F2680" s="70">
        <v>223940000</v>
      </c>
      <c r="H2680" s="74" t="s">
        <v>29136</v>
      </c>
      <c r="I2680" s="74" t="s">
        <v>29137</v>
      </c>
      <c r="J2680" s="70">
        <v>8050000</v>
      </c>
      <c r="K2680" s="70" t="s">
        <v>29138</v>
      </c>
      <c r="L2680" s="70">
        <v>290</v>
      </c>
      <c r="M2680" s="70">
        <v>1965</v>
      </c>
      <c r="N2680" s="70" t="s">
        <v>29139</v>
      </c>
      <c r="O2680" s="70" t="s">
        <v>4456</v>
      </c>
      <c r="P2680" s="70" t="s">
        <v>19273</v>
      </c>
      <c r="Q2680" s="70" t="s">
        <v>4460</v>
      </c>
    </row>
    <row r="2681" spans="1:17" s="70" customFormat="1" x14ac:dyDescent="0.3">
      <c r="A2681" s="70" t="s">
        <v>10686</v>
      </c>
      <c r="B2681" s="70" t="s">
        <v>4161</v>
      </c>
      <c r="C2681" s="70">
        <v>505</v>
      </c>
      <c r="D2681" s="70" t="s">
        <v>29140</v>
      </c>
      <c r="E2681" s="70" t="s">
        <v>4456</v>
      </c>
      <c r="F2681" s="70">
        <v>228626700</v>
      </c>
      <c r="H2681" s="74" t="s">
        <v>29141</v>
      </c>
      <c r="I2681" s="74" t="s">
        <v>29142</v>
      </c>
      <c r="J2681" s="70">
        <v>8360459</v>
      </c>
      <c r="K2681" s="70" t="s">
        <v>29143</v>
      </c>
      <c r="L2681" s="70">
        <v>70</v>
      </c>
      <c r="M2681" s="70">
        <v>1996</v>
      </c>
      <c r="N2681" s="70" t="s">
        <v>29144</v>
      </c>
      <c r="O2681" s="70" t="s">
        <v>4456</v>
      </c>
      <c r="P2681" s="70" t="s">
        <v>9155</v>
      </c>
      <c r="Q2681" s="70" t="s">
        <v>9212</v>
      </c>
    </row>
    <row r="2682" spans="1:17" s="70" customFormat="1" ht="24" x14ac:dyDescent="0.3">
      <c r="A2682" s="70" t="s">
        <v>14388</v>
      </c>
      <c r="B2682" s="70" t="s">
        <v>8413</v>
      </c>
      <c r="C2682" s="70">
        <v>505</v>
      </c>
      <c r="D2682" s="70" t="s">
        <v>29145</v>
      </c>
      <c r="E2682" s="70" t="s">
        <v>15415</v>
      </c>
      <c r="F2682" s="70" t="s">
        <v>29146</v>
      </c>
      <c r="G2682" s="70">
        <v>228716184</v>
      </c>
      <c r="H2682" s="74" t="s">
        <v>29147</v>
      </c>
      <c r="I2682" s="74" t="s">
        <v>29148</v>
      </c>
      <c r="J2682" s="70">
        <v>8060085</v>
      </c>
      <c r="K2682" s="70" t="s">
        <v>29149</v>
      </c>
      <c r="L2682" s="70">
        <v>35</v>
      </c>
      <c r="N2682" s="70" t="s">
        <v>29150</v>
      </c>
      <c r="O2682" s="70" t="s">
        <v>4456</v>
      </c>
    </row>
    <row r="2683" spans="1:17" s="70" customFormat="1" x14ac:dyDescent="0.3">
      <c r="A2683" s="70" t="s">
        <v>11997</v>
      </c>
      <c r="B2683" s="70" t="s">
        <v>5650</v>
      </c>
      <c r="C2683" s="70">
        <v>505</v>
      </c>
      <c r="D2683" s="70" t="s">
        <v>29151</v>
      </c>
      <c r="E2683" s="70" t="s">
        <v>9151</v>
      </c>
      <c r="F2683" s="70">
        <v>222054256</v>
      </c>
      <c r="H2683" s="74" t="s">
        <v>29152</v>
      </c>
      <c r="I2683" s="74" t="s">
        <v>29153</v>
      </c>
      <c r="J2683" s="70">
        <v>7501524</v>
      </c>
      <c r="K2683" s="70" t="s">
        <v>29154</v>
      </c>
      <c r="L2683" s="70">
        <v>12</v>
      </c>
      <c r="M2683" s="70">
        <v>1982</v>
      </c>
      <c r="N2683" s="70" t="s">
        <v>29155</v>
      </c>
      <c r="O2683" s="70" t="s">
        <v>4456</v>
      </c>
    </row>
    <row r="2684" spans="1:17" s="70" customFormat="1" ht="24" x14ac:dyDescent="0.3">
      <c r="A2684" s="70" t="s">
        <v>13135</v>
      </c>
      <c r="B2684" s="70" t="s">
        <v>7035</v>
      </c>
      <c r="C2684" s="70">
        <v>506</v>
      </c>
      <c r="D2684" s="70" t="s">
        <v>29156</v>
      </c>
      <c r="E2684" s="70" t="s">
        <v>9179</v>
      </c>
      <c r="F2684" s="70">
        <v>228701023</v>
      </c>
      <c r="H2684" s="74" t="s">
        <v>29157</v>
      </c>
      <c r="I2684" s="70" t="s">
        <v>29158</v>
      </c>
      <c r="J2684" s="70">
        <v>7560873</v>
      </c>
      <c r="K2684" s="70" t="s">
        <v>29159</v>
      </c>
      <c r="L2684" s="70">
        <v>30</v>
      </c>
      <c r="M2684" s="70">
        <v>1927</v>
      </c>
      <c r="N2684" s="70" t="s">
        <v>15709</v>
      </c>
      <c r="O2684" s="70" t="s">
        <v>4456</v>
      </c>
    </row>
    <row r="2685" spans="1:17" s="70" customFormat="1" ht="24" x14ac:dyDescent="0.3">
      <c r="A2685" s="70" t="s">
        <v>10829</v>
      </c>
      <c r="B2685" s="70" t="s">
        <v>4331</v>
      </c>
      <c r="C2685" s="70">
        <v>506</v>
      </c>
      <c r="D2685" s="70" t="s">
        <v>29160</v>
      </c>
      <c r="E2685" s="70" t="s">
        <v>15115</v>
      </c>
      <c r="F2685" s="70" t="s">
        <v>29161</v>
      </c>
      <c r="H2685" s="74" t="s">
        <v>29162</v>
      </c>
      <c r="I2685" s="74" t="s">
        <v>29163</v>
      </c>
      <c r="J2685" s="70">
        <v>8500847</v>
      </c>
      <c r="K2685" s="70" t="s">
        <v>29164</v>
      </c>
      <c r="L2685" s="70">
        <v>10</v>
      </c>
      <c r="M2685" s="70">
        <v>1972</v>
      </c>
      <c r="N2685" s="70" t="s">
        <v>29165</v>
      </c>
      <c r="O2685" s="70" t="s">
        <v>4456</v>
      </c>
    </row>
    <row r="2686" spans="1:17" s="70" customFormat="1" x14ac:dyDescent="0.3">
      <c r="A2686" s="70" t="s">
        <v>13653</v>
      </c>
      <c r="B2686" s="70" t="s">
        <v>7588</v>
      </c>
      <c r="C2686" s="70">
        <v>506</v>
      </c>
      <c r="D2686" s="70" t="s">
        <v>29166</v>
      </c>
      <c r="E2686" s="70" t="s">
        <v>9151</v>
      </c>
      <c r="F2686" s="70">
        <v>223902000</v>
      </c>
      <c r="G2686" s="70">
        <v>223812025</v>
      </c>
      <c r="I2686" s="74" t="s">
        <v>29167</v>
      </c>
      <c r="J2686" s="70">
        <v>7500655</v>
      </c>
      <c r="K2686" s="70" t="s">
        <v>29168</v>
      </c>
      <c r="M2686" s="70">
        <v>1972</v>
      </c>
      <c r="N2686" s="70" t="s">
        <v>18982</v>
      </c>
      <c r="O2686" s="70" t="s">
        <v>4456</v>
      </c>
    </row>
    <row r="2687" spans="1:17" s="70" customFormat="1" x14ac:dyDescent="0.3">
      <c r="A2687" s="70" t="s">
        <v>14068</v>
      </c>
      <c r="B2687" s="70" t="s">
        <v>8039</v>
      </c>
      <c r="C2687" s="70">
        <v>506</v>
      </c>
      <c r="D2687" s="70" t="s">
        <v>29169</v>
      </c>
      <c r="E2687" s="70" t="s">
        <v>9151</v>
      </c>
      <c r="F2687" s="70">
        <v>222006000</v>
      </c>
      <c r="I2687" s="74" t="s">
        <v>29173</v>
      </c>
      <c r="J2687" s="70">
        <v>7500261</v>
      </c>
      <c r="K2687" s="70" t="s">
        <v>29170</v>
      </c>
      <c r="L2687" s="70">
        <v>2000</v>
      </c>
      <c r="M2687" s="70">
        <v>1929</v>
      </c>
      <c r="N2687" s="70" t="s">
        <v>19449</v>
      </c>
      <c r="O2687" s="70" t="s">
        <v>4456</v>
      </c>
    </row>
    <row r="2688" spans="1:17" s="70" customFormat="1" ht="24" x14ac:dyDescent="0.3">
      <c r="A2688" s="70" t="s">
        <v>11101</v>
      </c>
      <c r="B2688" s="70" t="s">
        <v>4649</v>
      </c>
      <c r="C2688" s="70">
        <v>506</v>
      </c>
      <c r="D2688" s="70" t="s">
        <v>29171</v>
      </c>
      <c r="E2688" s="70" t="s">
        <v>16121</v>
      </c>
      <c r="F2688" s="70">
        <v>228527174</v>
      </c>
      <c r="H2688" s="74" t="s">
        <v>29172</v>
      </c>
      <c r="I2688" s="74" t="s">
        <v>29174</v>
      </c>
      <c r="J2688" s="70">
        <v>8840084</v>
      </c>
      <c r="K2688" s="70" t="s">
        <v>29175</v>
      </c>
      <c r="L2688" s="70">
        <v>40</v>
      </c>
      <c r="M2688" s="70">
        <v>1998</v>
      </c>
      <c r="N2688" s="70" t="s">
        <v>29176</v>
      </c>
      <c r="O2688" s="70" t="s">
        <v>4456</v>
      </c>
    </row>
    <row r="2689" spans="1:17" s="70" customFormat="1" x14ac:dyDescent="0.3">
      <c r="A2689" s="70" t="s">
        <v>12347</v>
      </c>
      <c r="B2689" s="70" t="s">
        <v>6028</v>
      </c>
      <c r="C2689" s="70">
        <v>506</v>
      </c>
      <c r="D2689" s="70" t="s">
        <v>29177</v>
      </c>
      <c r="E2689" s="70" t="s">
        <v>9179</v>
      </c>
      <c r="F2689" s="70">
        <v>223519200</v>
      </c>
      <c r="H2689" s="74" t="s">
        <v>29178</v>
      </c>
      <c r="I2689" s="74" t="s">
        <v>29179</v>
      </c>
      <c r="J2689" s="70">
        <v>7550257</v>
      </c>
      <c r="K2689" s="70" t="s">
        <v>29180</v>
      </c>
      <c r="L2689" s="70">
        <v>3000</v>
      </c>
      <c r="M2689" s="70">
        <v>1981</v>
      </c>
      <c r="N2689" s="70" t="s">
        <v>15172</v>
      </c>
      <c r="O2689" s="70" t="s">
        <v>4456</v>
      </c>
      <c r="P2689" s="70" t="s">
        <v>15884</v>
      </c>
      <c r="Q2689" s="70" t="s">
        <v>9229</v>
      </c>
    </row>
    <row r="2690" spans="1:17" s="70" customFormat="1" ht="24" x14ac:dyDescent="0.3">
      <c r="A2690" s="70" t="s">
        <v>14130</v>
      </c>
      <c r="B2690" s="70" t="s">
        <v>8109</v>
      </c>
      <c r="C2690" s="70">
        <v>506</v>
      </c>
      <c r="D2690" s="70" t="s">
        <v>29181</v>
      </c>
      <c r="E2690" s="70" t="s">
        <v>9179</v>
      </c>
      <c r="F2690" s="70">
        <v>222805300</v>
      </c>
      <c r="H2690" s="74" t="s">
        <v>29182</v>
      </c>
      <c r="I2690" s="74" t="s">
        <v>29183</v>
      </c>
      <c r="J2690" s="70">
        <v>6500555</v>
      </c>
      <c r="K2690" s="70" t="s">
        <v>29184</v>
      </c>
      <c r="L2690" s="70">
        <v>30</v>
      </c>
      <c r="M2690" s="70">
        <v>1953</v>
      </c>
      <c r="N2690" s="70" t="s">
        <v>29185</v>
      </c>
      <c r="O2690" s="70" t="s">
        <v>4456</v>
      </c>
    </row>
    <row r="2691" spans="1:17" s="70" customFormat="1" ht="36" x14ac:dyDescent="0.3">
      <c r="A2691" s="70" t="s">
        <v>14048</v>
      </c>
      <c r="B2691" s="70" t="s">
        <v>8011</v>
      </c>
      <c r="C2691" s="70">
        <v>507</v>
      </c>
      <c r="D2691" s="70" t="s">
        <v>29190</v>
      </c>
      <c r="E2691" s="70" t="s">
        <v>15197</v>
      </c>
      <c r="F2691" s="70">
        <v>227391822</v>
      </c>
      <c r="H2691" s="74" t="s">
        <v>29191</v>
      </c>
      <c r="I2691" s="74" t="s">
        <v>29192</v>
      </c>
      <c r="J2691" s="70">
        <v>8730593</v>
      </c>
      <c r="K2691" s="70" t="s">
        <v>29193</v>
      </c>
      <c r="L2691" s="70">
        <v>80</v>
      </c>
      <c r="M2691" s="70">
        <v>1999</v>
      </c>
      <c r="N2691" s="70" t="s">
        <v>29194</v>
      </c>
      <c r="O2691" s="70" t="s">
        <v>4456</v>
      </c>
      <c r="P2691" s="70" t="s">
        <v>29195</v>
      </c>
      <c r="Q2691" s="70" t="s">
        <v>28372</v>
      </c>
    </row>
    <row r="2692" spans="1:17" s="70" customFormat="1" x14ac:dyDescent="0.3">
      <c r="A2692" s="70" t="s">
        <v>12038</v>
      </c>
      <c r="B2692" s="70" t="s">
        <v>5701</v>
      </c>
      <c r="C2692" s="70">
        <v>507</v>
      </c>
      <c r="D2692" s="70" t="s">
        <v>25227</v>
      </c>
      <c r="E2692" s="70" t="s">
        <v>9179</v>
      </c>
      <c r="F2692" s="70">
        <v>229020697</v>
      </c>
      <c r="H2692" s="74" t="s">
        <v>29186</v>
      </c>
      <c r="I2692" s="74" t="s">
        <v>29187</v>
      </c>
      <c r="K2692" s="70" t="s">
        <v>29188</v>
      </c>
      <c r="L2692" s="70">
        <v>200</v>
      </c>
      <c r="M2692" s="70">
        <v>1987</v>
      </c>
      <c r="N2692" s="70" t="s">
        <v>29189</v>
      </c>
      <c r="O2692" s="70" t="s">
        <v>4456</v>
      </c>
    </row>
    <row r="2693" spans="1:17" s="70" customFormat="1" ht="24" x14ac:dyDescent="0.3">
      <c r="A2693" s="70" t="s">
        <v>12374</v>
      </c>
      <c r="B2693" s="70" t="s">
        <v>6060</v>
      </c>
      <c r="C2693" s="70">
        <v>507</v>
      </c>
      <c r="D2693" s="70" t="s">
        <v>29196</v>
      </c>
      <c r="E2693" s="70" t="s">
        <v>9179</v>
      </c>
      <c r="F2693" s="70">
        <v>223519351</v>
      </c>
      <c r="H2693" s="74" t="s">
        <v>29197</v>
      </c>
      <c r="I2693" s="74" t="s">
        <v>29198</v>
      </c>
      <c r="K2693" s="70" t="s">
        <v>29199</v>
      </c>
      <c r="L2693" s="70">
        <v>500</v>
      </c>
      <c r="M2693" s="70">
        <v>1979</v>
      </c>
      <c r="N2693" s="70" t="s">
        <v>29200</v>
      </c>
      <c r="O2693" s="70" t="s">
        <v>4456</v>
      </c>
      <c r="P2693" s="70" t="s">
        <v>15884</v>
      </c>
      <c r="Q2693" s="70" t="s">
        <v>9212</v>
      </c>
    </row>
    <row r="2694" spans="1:17" s="70" customFormat="1" ht="36" x14ac:dyDescent="0.3">
      <c r="A2694" s="70" t="s">
        <v>14254</v>
      </c>
      <c r="B2694" s="70" t="s">
        <v>8254</v>
      </c>
      <c r="C2694" s="70">
        <v>507</v>
      </c>
      <c r="D2694" s="70" t="s">
        <v>29201</v>
      </c>
      <c r="E2694" s="70" t="s">
        <v>15197</v>
      </c>
      <c r="F2694" s="70" t="s">
        <v>29202</v>
      </c>
      <c r="H2694" s="74" t="s">
        <v>29203</v>
      </c>
      <c r="I2694" s="74" t="s">
        <v>29204</v>
      </c>
      <c r="J2694" s="70">
        <v>8730646</v>
      </c>
      <c r="K2694" s="70" t="s">
        <v>29205</v>
      </c>
      <c r="L2694" s="70">
        <v>30</v>
      </c>
      <c r="M2694" s="70">
        <v>1988</v>
      </c>
      <c r="N2694" s="70" t="s">
        <v>29206</v>
      </c>
      <c r="O2694" s="70" t="s">
        <v>4456</v>
      </c>
    </row>
    <row r="2695" spans="1:17" s="70" customFormat="1" ht="36" x14ac:dyDescent="0.3">
      <c r="A2695" s="70" t="s">
        <v>11816</v>
      </c>
      <c r="B2695" s="70" t="s">
        <v>5442</v>
      </c>
      <c r="C2695" s="70">
        <v>507</v>
      </c>
      <c r="D2695" s="70" t="s">
        <v>29211</v>
      </c>
      <c r="E2695" s="70" t="s">
        <v>15120</v>
      </c>
      <c r="F2695" s="70" t="s">
        <v>29212</v>
      </c>
      <c r="H2695" s="74" t="s">
        <v>29213</v>
      </c>
      <c r="I2695" s="74" t="s">
        <v>29214</v>
      </c>
      <c r="J2695" s="70">
        <v>842105</v>
      </c>
      <c r="K2695" s="70" t="s">
        <v>29215</v>
      </c>
      <c r="L2695" s="70">
        <v>120</v>
      </c>
      <c r="M2695" s="70">
        <v>2016</v>
      </c>
      <c r="N2695" s="70" t="s">
        <v>29216</v>
      </c>
      <c r="O2695" s="70" t="s">
        <v>4456</v>
      </c>
    </row>
    <row r="2696" spans="1:17" s="70" customFormat="1" ht="24" x14ac:dyDescent="0.3">
      <c r="A2696" s="70" t="s">
        <v>13269</v>
      </c>
      <c r="B2696" s="70" t="s">
        <v>7188</v>
      </c>
      <c r="C2696" s="70">
        <v>507</v>
      </c>
      <c r="D2696" s="70" t="s">
        <v>29207</v>
      </c>
      <c r="E2696" s="70" t="s">
        <v>9151</v>
      </c>
      <c r="F2696" s="70" t="s">
        <v>29208</v>
      </c>
      <c r="I2696" s="74" t="s">
        <v>29209</v>
      </c>
      <c r="J2696" s="70">
        <v>7500024</v>
      </c>
      <c r="K2696" s="70" t="s">
        <v>29210</v>
      </c>
      <c r="L2696" s="70">
        <v>190</v>
      </c>
      <c r="N2696" s="70" t="s">
        <v>1508</v>
      </c>
      <c r="O2696" s="70" t="s">
        <v>4456</v>
      </c>
      <c r="P2696" s="70" t="s">
        <v>9261</v>
      </c>
      <c r="Q2696" s="70" t="s">
        <v>16633</v>
      </c>
    </row>
    <row r="2697" spans="1:17" s="70" customFormat="1" x14ac:dyDescent="0.3">
      <c r="A2697" s="70" t="s">
        <v>12614</v>
      </c>
      <c r="B2697" s="70" t="s">
        <v>6329</v>
      </c>
      <c r="C2697" s="70">
        <v>508</v>
      </c>
      <c r="D2697" s="70" t="s">
        <v>29217</v>
      </c>
      <c r="E2697" s="70" t="s">
        <v>9179</v>
      </c>
      <c r="F2697" s="70">
        <v>222706400</v>
      </c>
      <c r="G2697" s="70">
        <v>223345144</v>
      </c>
      <c r="H2697" s="74" t="s">
        <v>29218</v>
      </c>
      <c r="I2697" s="74" t="s">
        <v>29219</v>
      </c>
      <c r="J2697" s="70">
        <v>7550083</v>
      </c>
      <c r="K2697" s="70" t="s">
        <v>29220</v>
      </c>
      <c r="L2697" s="70">
        <v>35</v>
      </c>
      <c r="M2697" s="70">
        <v>1978</v>
      </c>
      <c r="N2697" s="70" t="s">
        <v>29221</v>
      </c>
      <c r="O2697" s="70" t="s">
        <v>4456</v>
      </c>
      <c r="P2697" s="70" t="s">
        <v>15884</v>
      </c>
      <c r="Q2697" s="70" t="s">
        <v>29222</v>
      </c>
    </row>
    <row r="2698" spans="1:17" s="70" customFormat="1" x14ac:dyDescent="0.3">
      <c r="A2698" s="70" t="s">
        <v>9749</v>
      </c>
      <c r="B2698" s="70" t="s">
        <v>3090</v>
      </c>
      <c r="C2698" s="70">
        <v>508</v>
      </c>
      <c r="D2698" s="70" t="s">
        <v>29223</v>
      </c>
      <c r="E2698" s="70" t="s">
        <v>15197</v>
      </c>
      <c r="F2698" s="70">
        <v>226758200</v>
      </c>
      <c r="H2698" s="74" t="s">
        <v>29224</v>
      </c>
      <c r="I2698" s="74" t="s">
        <v>29225</v>
      </c>
      <c r="K2698" s="70" t="s">
        <v>29228</v>
      </c>
      <c r="L2698" s="70">
        <v>2100</v>
      </c>
      <c r="M2698" s="70">
        <v>1995</v>
      </c>
      <c r="N2698" s="70" t="s">
        <v>29233</v>
      </c>
      <c r="O2698" s="70" t="s">
        <v>4456</v>
      </c>
    </row>
    <row r="2699" spans="1:17" s="70" customFormat="1" ht="24" x14ac:dyDescent="0.3">
      <c r="A2699" s="70" t="s">
        <v>12375</v>
      </c>
      <c r="B2699" s="70" t="s">
        <v>6061</v>
      </c>
      <c r="C2699" s="70">
        <v>508</v>
      </c>
      <c r="D2699" s="70" t="s">
        <v>29229</v>
      </c>
      <c r="E2699" s="70" t="s">
        <v>15266</v>
      </c>
      <c r="F2699" s="70">
        <v>229475000</v>
      </c>
      <c r="H2699" s="74" t="s">
        <v>29230</v>
      </c>
      <c r="I2699" s="74" t="s">
        <v>29231</v>
      </c>
      <c r="K2699" s="70" t="s">
        <v>29232</v>
      </c>
      <c r="L2699" s="70">
        <v>50</v>
      </c>
      <c r="M2699" s="70">
        <v>1989</v>
      </c>
      <c r="N2699" s="70" t="s">
        <v>29234</v>
      </c>
      <c r="O2699" s="70" t="s">
        <v>4456</v>
      </c>
      <c r="P2699" s="70" t="s">
        <v>15884</v>
      </c>
      <c r="Q2699" s="70" t="s">
        <v>15340</v>
      </c>
    </row>
    <row r="2700" spans="1:17" s="70" customFormat="1" x14ac:dyDescent="0.3">
      <c r="A2700" s="70" t="s">
        <v>14264</v>
      </c>
      <c r="B2700" s="70" t="s">
        <v>8270</v>
      </c>
      <c r="C2700" s="70">
        <v>508</v>
      </c>
      <c r="D2700" s="70" t="s">
        <v>29235</v>
      </c>
      <c r="E2700" s="70" t="s">
        <v>15266</v>
      </c>
      <c r="F2700" s="70">
        <v>222393235</v>
      </c>
      <c r="H2700" s="74" t="s">
        <v>29236</v>
      </c>
      <c r="I2700" s="74" t="s">
        <v>29226</v>
      </c>
      <c r="K2700" s="70" t="s">
        <v>29238</v>
      </c>
      <c r="L2700" s="70">
        <v>30</v>
      </c>
      <c r="M2700" s="70">
        <v>1956</v>
      </c>
      <c r="N2700" s="70" t="s">
        <v>17183</v>
      </c>
      <c r="O2700" s="70" t="s">
        <v>4456</v>
      </c>
      <c r="P2700" s="70" t="s">
        <v>17259</v>
      </c>
      <c r="Q2700" s="70" t="s">
        <v>29239</v>
      </c>
    </row>
    <row r="2701" spans="1:17" s="70" customFormat="1" x14ac:dyDescent="0.3">
      <c r="A2701" s="70" t="s">
        <v>11007</v>
      </c>
      <c r="B2701" s="70" t="s">
        <v>4539</v>
      </c>
      <c r="C2701" s="70">
        <v>508</v>
      </c>
      <c r="D2701" s="70" t="s">
        <v>29240</v>
      </c>
      <c r="E2701" s="70" t="s">
        <v>15197</v>
      </c>
      <c r="F2701" s="70">
        <v>229403500</v>
      </c>
      <c r="H2701" s="74" t="s">
        <v>29241</v>
      </c>
      <c r="I2701" s="74" t="s">
        <v>29242</v>
      </c>
      <c r="K2701" s="70" t="s">
        <v>29243</v>
      </c>
      <c r="L2701" s="70">
        <v>250</v>
      </c>
      <c r="O2701" s="70" t="s">
        <v>4456</v>
      </c>
    </row>
    <row r="2702" spans="1:17" s="70" customFormat="1" x14ac:dyDescent="0.3">
      <c r="A2702" s="70" t="s">
        <v>14069</v>
      </c>
      <c r="B2702" s="70" t="s">
        <v>8037</v>
      </c>
      <c r="C2702" s="70">
        <v>508</v>
      </c>
      <c r="D2702" s="70" t="s">
        <v>29244</v>
      </c>
      <c r="E2702" s="70" t="s">
        <v>9179</v>
      </c>
      <c r="F2702" s="70">
        <v>225894500</v>
      </c>
      <c r="H2702" s="74" t="s">
        <v>29245</v>
      </c>
      <c r="I2702" s="74" t="s">
        <v>29246</v>
      </c>
      <c r="K2702" s="70" t="s">
        <v>29247</v>
      </c>
      <c r="L2702" s="70">
        <v>34</v>
      </c>
      <c r="M2702" s="70">
        <v>1997</v>
      </c>
      <c r="N2702" s="70" t="s">
        <v>29248</v>
      </c>
      <c r="O2702" s="70" t="s">
        <v>4456</v>
      </c>
      <c r="P2702" s="70" t="s">
        <v>9261</v>
      </c>
      <c r="Q2702" s="70" t="s">
        <v>29249</v>
      </c>
    </row>
    <row r="2703" spans="1:17" s="70" customFormat="1" x14ac:dyDescent="0.3">
      <c r="A2703" s="70" t="s">
        <v>10319</v>
      </c>
      <c r="B2703" s="70" t="s">
        <v>3746</v>
      </c>
      <c r="C2703" s="70">
        <v>508</v>
      </c>
      <c r="D2703" s="70" t="s">
        <v>29250</v>
      </c>
      <c r="E2703" s="70" t="s">
        <v>4456</v>
      </c>
      <c r="F2703" s="70">
        <v>224272000</v>
      </c>
      <c r="H2703" s="74" t="s">
        <v>29237</v>
      </c>
      <c r="I2703" s="74" t="s">
        <v>29227</v>
      </c>
      <c r="K2703" s="70" t="s">
        <v>29251</v>
      </c>
      <c r="L2703" s="70">
        <v>62</v>
      </c>
      <c r="M2703" s="70">
        <v>1950</v>
      </c>
      <c r="N2703" s="70" t="s">
        <v>29252</v>
      </c>
      <c r="O2703" s="70" t="s">
        <v>4456</v>
      </c>
    </row>
    <row r="2704" spans="1:17" s="70" customFormat="1" ht="12" x14ac:dyDescent="0.3">
      <c r="A2704" s="70" t="s">
        <v>13605</v>
      </c>
      <c r="B2704" s="70" t="s">
        <v>7539</v>
      </c>
      <c r="C2704" s="70">
        <v>509</v>
      </c>
      <c r="D2704" s="70" t="s">
        <v>29253</v>
      </c>
      <c r="E2704" s="70" t="s">
        <v>15178</v>
      </c>
      <c r="F2704" s="70">
        <v>223370700</v>
      </c>
      <c r="I2704" s="70" t="s">
        <v>29254</v>
      </c>
      <c r="J2704" s="70">
        <v>8590594</v>
      </c>
      <c r="K2704" s="70" t="s">
        <v>29255</v>
      </c>
      <c r="L2704" s="70">
        <v>117</v>
      </c>
      <c r="M2704" s="70">
        <v>1994</v>
      </c>
      <c r="N2704" s="70" t="s">
        <v>29256</v>
      </c>
      <c r="O2704" s="70" t="s">
        <v>4456</v>
      </c>
    </row>
    <row r="2705" spans="1:17" s="70" customFormat="1" ht="24" x14ac:dyDescent="0.3">
      <c r="A2705" s="70" t="s">
        <v>11074</v>
      </c>
      <c r="B2705" s="70" t="s">
        <v>4620</v>
      </c>
      <c r="C2705" s="70">
        <v>509</v>
      </c>
      <c r="D2705" s="70" t="s">
        <v>29257</v>
      </c>
      <c r="E2705" s="70" t="s">
        <v>15595</v>
      </c>
      <c r="F2705" s="70" t="s">
        <v>29258</v>
      </c>
      <c r="H2705" s="70" t="s">
        <v>29259</v>
      </c>
      <c r="I2705" s="74" t="s">
        <v>29260</v>
      </c>
      <c r="K2705" s="70" t="s">
        <v>29261</v>
      </c>
      <c r="L2705" s="70">
        <v>15</v>
      </c>
      <c r="M2705" s="70">
        <v>1989</v>
      </c>
      <c r="N2705" s="70" t="s">
        <v>29262</v>
      </c>
      <c r="O2705" s="70" t="s">
        <v>4456</v>
      </c>
      <c r="P2705" s="70" t="s">
        <v>9261</v>
      </c>
      <c r="Q2705" s="70" t="s">
        <v>9229</v>
      </c>
    </row>
    <row r="2706" spans="1:17" s="70" customFormat="1" x14ac:dyDescent="0.3">
      <c r="A2706" s="70" t="s">
        <v>14014</v>
      </c>
      <c r="B2706" s="70" t="s">
        <v>7973</v>
      </c>
      <c r="C2706" s="70">
        <v>509</v>
      </c>
      <c r="D2706" s="70" t="s">
        <v>29263</v>
      </c>
      <c r="E2706" s="70" t="s">
        <v>4456</v>
      </c>
      <c r="F2706" s="70">
        <v>226883109</v>
      </c>
      <c r="H2706" s="74" t="s">
        <v>29264</v>
      </c>
      <c r="I2706" s="74" t="s">
        <v>29266</v>
      </c>
      <c r="K2706" s="70" t="s">
        <v>29265</v>
      </c>
      <c r="M2706" s="70">
        <v>2000</v>
      </c>
      <c r="N2706" s="70" t="s">
        <v>18524</v>
      </c>
      <c r="O2706" s="70" t="s">
        <v>4456</v>
      </c>
    </row>
    <row r="2707" spans="1:17" s="70" customFormat="1" ht="36" x14ac:dyDescent="0.3">
      <c r="A2707" s="70" t="s">
        <v>9675</v>
      </c>
      <c r="B2707" s="70" t="s">
        <v>2995</v>
      </c>
      <c r="C2707" s="70">
        <v>509</v>
      </c>
      <c r="D2707" s="70" t="s">
        <v>29267</v>
      </c>
      <c r="E2707" s="70" t="s">
        <v>9151</v>
      </c>
      <c r="F2707" s="70">
        <v>224998204</v>
      </c>
      <c r="H2707" s="74" t="s">
        <v>29268</v>
      </c>
      <c r="I2707" s="74" t="s">
        <v>29269</v>
      </c>
      <c r="J2707" s="70">
        <v>7501530</v>
      </c>
      <c r="K2707" s="70" t="s">
        <v>29270</v>
      </c>
      <c r="L2707" s="70">
        <v>1300</v>
      </c>
      <c r="M2707" s="70">
        <v>1982</v>
      </c>
      <c r="N2707" s="70" t="s">
        <v>29271</v>
      </c>
      <c r="O2707" s="70" t="s">
        <v>4456</v>
      </c>
      <c r="P2707" s="70" t="s">
        <v>24420</v>
      </c>
      <c r="Q2707" s="70" t="s">
        <v>4460</v>
      </c>
    </row>
    <row r="2708" spans="1:17" s="70" customFormat="1" ht="24" x14ac:dyDescent="0.3">
      <c r="A2708" s="70" t="s">
        <v>10409</v>
      </c>
      <c r="B2708" s="70" t="s">
        <v>29272</v>
      </c>
      <c r="C2708" s="70">
        <v>509</v>
      </c>
      <c r="D2708" s="70" t="s">
        <v>24692</v>
      </c>
      <c r="E2708" s="70" t="s">
        <v>17852</v>
      </c>
      <c r="F2708" s="70" t="s">
        <v>29273</v>
      </c>
      <c r="G2708" s="70" t="s">
        <v>29273</v>
      </c>
      <c r="H2708" s="74" t="s">
        <v>24694</v>
      </c>
      <c r="K2708" s="70" t="s">
        <v>29274</v>
      </c>
      <c r="L2708" s="70">
        <v>80</v>
      </c>
      <c r="M2708" s="70">
        <v>1982</v>
      </c>
      <c r="N2708" s="70" t="s">
        <v>29275</v>
      </c>
      <c r="O2708" s="70" t="s">
        <v>17852</v>
      </c>
    </row>
    <row r="2709" spans="1:17" s="70" customFormat="1" x14ac:dyDescent="0.3">
      <c r="A2709" s="70" t="s">
        <v>13758</v>
      </c>
      <c r="B2709" s="70" t="s">
        <v>7701</v>
      </c>
      <c r="C2709" s="70">
        <v>509</v>
      </c>
      <c r="D2709" s="70" t="s">
        <v>29276</v>
      </c>
      <c r="E2709" s="70" t="s">
        <v>4456</v>
      </c>
      <c r="F2709" s="70">
        <v>223528824</v>
      </c>
      <c r="H2709" s="74" t="s">
        <v>29277</v>
      </c>
      <c r="I2709" s="70" t="s">
        <v>29278</v>
      </c>
      <c r="J2709" s="70">
        <v>7520316</v>
      </c>
      <c r="K2709" s="70" t="s">
        <v>29279</v>
      </c>
      <c r="L2709" s="70">
        <v>8</v>
      </c>
      <c r="M2709" s="70">
        <v>1982</v>
      </c>
      <c r="N2709" s="70" t="s">
        <v>29280</v>
      </c>
      <c r="O2709" s="70" t="s">
        <v>4456</v>
      </c>
    </row>
    <row r="2710" spans="1:17" s="70" customFormat="1" ht="36" x14ac:dyDescent="0.3">
      <c r="A2710" s="70" t="s">
        <v>11917</v>
      </c>
      <c r="B2710" s="70" t="s">
        <v>5555</v>
      </c>
      <c r="C2710" s="70">
        <v>509</v>
      </c>
      <c r="D2710" s="70" t="s">
        <v>29281</v>
      </c>
      <c r="E2710" s="70" t="s">
        <v>9151</v>
      </c>
      <c r="F2710" s="70">
        <v>224692020</v>
      </c>
      <c r="H2710" s="70" t="s">
        <v>29282</v>
      </c>
      <c r="I2710" s="70" t="s">
        <v>29283</v>
      </c>
      <c r="K2710" s="70" t="s">
        <v>29284</v>
      </c>
      <c r="L2710" s="70">
        <v>12</v>
      </c>
      <c r="M2710" s="70">
        <v>1992</v>
      </c>
      <c r="N2710" s="70" t="s">
        <v>29285</v>
      </c>
      <c r="O2710" s="70" t="s">
        <v>4456</v>
      </c>
    </row>
    <row r="2711" spans="1:17" s="70" customFormat="1" x14ac:dyDescent="0.3">
      <c r="A2711" s="70" t="s">
        <v>10538</v>
      </c>
      <c r="B2711" s="70" t="s">
        <v>3987</v>
      </c>
      <c r="C2711" s="70">
        <v>510</v>
      </c>
      <c r="D2711" s="70" t="s">
        <v>29286</v>
      </c>
      <c r="E2711" s="70" t="s">
        <v>4456</v>
      </c>
      <c r="F2711" s="70">
        <v>227260000</v>
      </c>
      <c r="H2711" s="74" t="s">
        <v>29287</v>
      </c>
      <c r="I2711" s="74" t="s">
        <v>29289</v>
      </c>
      <c r="K2711" s="70" t="s">
        <v>29290</v>
      </c>
      <c r="L2711" s="70">
        <v>180</v>
      </c>
      <c r="M2711" s="70">
        <v>1956</v>
      </c>
      <c r="N2711" s="70" t="s">
        <v>29291</v>
      </c>
      <c r="O2711" s="70" t="s">
        <v>4456</v>
      </c>
    </row>
    <row r="2712" spans="1:17" s="70" customFormat="1" x14ac:dyDescent="0.3">
      <c r="A2712" s="70" t="s">
        <v>9841</v>
      </c>
      <c r="B2712" s="70" t="s">
        <v>3190</v>
      </c>
      <c r="C2712" s="70">
        <v>510</v>
      </c>
      <c r="D2712" s="70" t="s">
        <v>29292</v>
      </c>
      <c r="E2712" s="70" t="s">
        <v>15249</v>
      </c>
      <c r="F2712" s="70">
        <v>222758000</v>
      </c>
      <c r="G2712" s="70">
        <v>222758020</v>
      </c>
      <c r="H2712" s="74" t="s">
        <v>29293</v>
      </c>
      <c r="I2712" s="74" t="s">
        <v>29294</v>
      </c>
      <c r="K2712" s="70" t="s">
        <v>29295</v>
      </c>
      <c r="L2712" s="70">
        <v>30</v>
      </c>
      <c r="M2712" s="70">
        <v>1988</v>
      </c>
      <c r="N2712" s="70" t="s">
        <v>29296</v>
      </c>
      <c r="O2712" s="70" t="s">
        <v>4456</v>
      </c>
    </row>
    <row r="2713" spans="1:17" s="70" customFormat="1" ht="24" x14ac:dyDescent="0.3">
      <c r="A2713" s="70" t="s">
        <v>12093</v>
      </c>
      <c r="B2713" s="70" t="s">
        <v>5761</v>
      </c>
      <c r="C2713" s="70">
        <v>510</v>
      </c>
      <c r="D2713" s="70" t="s">
        <v>29297</v>
      </c>
      <c r="E2713" s="70" t="s">
        <v>4456</v>
      </c>
      <c r="F2713" s="70" t="s">
        <v>29298</v>
      </c>
      <c r="H2713" s="74" t="s">
        <v>29299</v>
      </c>
      <c r="I2713" s="74" t="s">
        <v>29300</v>
      </c>
      <c r="J2713" s="70">
        <v>8340581</v>
      </c>
      <c r="K2713" s="70" t="s">
        <v>29301</v>
      </c>
      <c r="L2713" s="70">
        <v>150</v>
      </c>
      <c r="M2713" s="70">
        <v>1968</v>
      </c>
      <c r="N2713" s="70" t="s">
        <v>29302</v>
      </c>
      <c r="O2713" s="70" t="s">
        <v>4456</v>
      </c>
    </row>
    <row r="2714" spans="1:17" s="70" customFormat="1" x14ac:dyDescent="0.3">
      <c r="A2714" s="70" t="s">
        <v>11294</v>
      </c>
      <c r="B2714" s="70" t="s">
        <v>4858</v>
      </c>
      <c r="C2714" s="70">
        <v>510</v>
      </c>
      <c r="D2714" s="70" t="s">
        <v>29303</v>
      </c>
      <c r="E2714" s="70" t="s">
        <v>4456</v>
      </c>
      <c r="F2714" s="70">
        <v>225552609</v>
      </c>
      <c r="H2714" s="70" t="s">
        <v>29304</v>
      </c>
      <c r="I2714" s="74" t="s">
        <v>29305</v>
      </c>
      <c r="K2714" s="70" t="s">
        <v>29306</v>
      </c>
      <c r="L2714" s="70">
        <v>30</v>
      </c>
      <c r="M2714" s="70">
        <v>1977</v>
      </c>
      <c r="N2714" s="70" t="s">
        <v>21101</v>
      </c>
      <c r="O2714" s="70" t="s">
        <v>4456</v>
      </c>
    </row>
    <row r="2715" spans="1:17" s="70" customFormat="1" x14ac:dyDescent="0.3">
      <c r="A2715" s="70" t="s">
        <v>13094</v>
      </c>
      <c r="B2715" s="70" t="s">
        <v>6987</v>
      </c>
      <c r="C2715" s="70">
        <v>510</v>
      </c>
      <c r="D2715" s="70" t="s">
        <v>29307</v>
      </c>
      <c r="E2715" s="70" t="s">
        <v>9225</v>
      </c>
      <c r="F2715" s="70">
        <v>225253443</v>
      </c>
      <c r="G2715" s="70">
        <v>225113596</v>
      </c>
      <c r="H2715" s="74" t="s">
        <v>29288</v>
      </c>
      <c r="K2715" s="70" t="s">
        <v>29308</v>
      </c>
      <c r="L2715" s="70">
        <v>76</v>
      </c>
      <c r="N2715" s="70" t="s">
        <v>29309</v>
      </c>
      <c r="O2715" s="70" t="s">
        <v>4456</v>
      </c>
    </row>
    <row r="2716" spans="1:17" s="70" customFormat="1" ht="36" x14ac:dyDescent="0.3">
      <c r="A2716" s="70" t="s">
        <v>9634</v>
      </c>
      <c r="B2716" s="70" t="s">
        <v>29401</v>
      </c>
      <c r="C2716" s="70">
        <v>510</v>
      </c>
      <c r="D2716" s="70" t="s">
        <v>29310</v>
      </c>
      <c r="E2716" s="70" t="s">
        <v>16143</v>
      </c>
      <c r="F2716" s="70" t="s">
        <v>29311</v>
      </c>
      <c r="H2716" s="70" t="s">
        <v>29312</v>
      </c>
      <c r="I2716" s="74" t="s">
        <v>29313</v>
      </c>
      <c r="K2716" s="70" t="s">
        <v>29314</v>
      </c>
      <c r="L2716" s="70">
        <v>98</v>
      </c>
      <c r="M2716" s="70">
        <v>1994</v>
      </c>
      <c r="N2716" s="70" t="s">
        <v>29315</v>
      </c>
      <c r="O2716" s="70" t="s">
        <v>16143</v>
      </c>
      <c r="P2716" s="70" t="s">
        <v>17195</v>
      </c>
      <c r="Q2716" s="70" t="s">
        <v>29316</v>
      </c>
    </row>
    <row r="2717" spans="1:17" s="70" customFormat="1" ht="24" x14ac:dyDescent="0.3">
      <c r="A2717" s="70" t="s">
        <v>10718</v>
      </c>
      <c r="B2717" s="70" t="s">
        <v>4200</v>
      </c>
      <c r="C2717" s="70">
        <v>510</v>
      </c>
      <c r="D2717" s="70" t="s">
        <v>29317</v>
      </c>
      <c r="E2717" s="70" t="s">
        <v>15415</v>
      </c>
      <c r="F2717" s="70">
        <v>223964600</v>
      </c>
      <c r="G2717" s="70" t="s">
        <v>29318</v>
      </c>
      <c r="H2717" s="74" t="s">
        <v>29319</v>
      </c>
      <c r="I2717" s="74" t="s">
        <v>29320</v>
      </c>
      <c r="K2717" s="70" t="s">
        <v>29321</v>
      </c>
      <c r="L2717" s="70">
        <v>130</v>
      </c>
      <c r="M2717" s="70">
        <v>1977</v>
      </c>
      <c r="N2717" s="70" t="s">
        <v>19050</v>
      </c>
      <c r="O2717" s="70" t="s">
        <v>4456</v>
      </c>
    </row>
    <row r="2718" spans="1:17" s="70" customFormat="1" ht="24" x14ac:dyDescent="0.3">
      <c r="A2718" s="70" t="s">
        <v>11008</v>
      </c>
      <c r="B2718" s="70" t="s">
        <v>4540</v>
      </c>
      <c r="C2718" s="70">
        <v>511</v>
      </c>
      <c r="D2718" s="70" t="s">
        <v>29322</v>
      </c>
      <c r="E2718" s="70" t="s">
        <v>15197</v>
      </c>
      <c r="F2718" s="70">
        <v>227391289</v>
      </c>
      <c r="H2718" s="74" t="s">
        <v>29323</v>
      </c>
      <c r="K2718" s="70" t="s">
        <v>29324</v>
      </c>
      <c r="L2718" s="70">
        <v>60</v>
      </c>
      <c r="M2718" s="70">
        <v>1984</v>
      </c>
      <c r="N2718" s="70" t="s">
        <v>29325</v>
      </c>
      <c r="O2718" s="70" t="s">
        <v>4456</v>
      </c>
      <c r="P2718" s="70" t="s">
        <v>15884</v>
      </c>
      <c r="Q2718" s="70" t="s">
        <v>4460</v>
      </c>
    </row>
    <row r="2719" spans="1:17" s="70" customFormat="1" x14ac:dyDescent="0.3">
      <c r="A2719" s="70" t="s">
        <v>12581</v>
      </c>
      <c r="B2719" s="70" t="s">
        <v>6290</v>
      </c>
      <c r="C2719" s="70">
        <v>511</v>
      </c>
      <c r="D2719" s="70" t="s">
        <v>29326</v>
      </c>
      <c r="E2719" s="70" t="s">
        <v>4456</v>
      </c>
      <c r="F2719" s="70">
        <v>226820333</v>
      </c>
      <c r="H2719" s="74" t="s">
        <v>29327</v>
      </c>
      <c r="I2719" s="74" t="s">
        <v>29328</v>
      </c>
      <c r="K2719" s="70" t="s">
        <v>29329</v>
      </c>
      <c r="L2719" s="70">
        <v>42</v>
      </c>
      <c r="M2719" s="70">
        <v>1965</v>
      </c>
      <c r="N2719" s="70" t="s">
        <v>29330</v>
      </c>
      <c r="O2719" s="70" t="s">
        <v>4456</v>
      </c>
    </row>
    <row r="2720" spans="1:17" s="70" customFormat="1" ht="24" x14ac:dyDescent="0.3">
      <c r="A2720" s="70" t="s">
        <v>12470</v>
      </c>
      <c r="B2720" s="70" t="s">
        <v>29331</v>
      </c>
      <c r="C2720" s="70">
        <v>511</v>
      </c>
      <c r="D2720" s="70" t="s">
        <v>29333</v>
      </c>
      <c r="E2720" s="70" t="s">
        <v>28852</v>
      </c>
      <c r="F2720" s="70" t="s">
        <v>29334</v>
      </c>
      <c r="H2720" s="74" t="s">
        <v>29335</v>
      </c>
      <c r="I2720" s="74" t="s">
        <v>29337</v>
      </c>
      <c r="K2720" s="70" t="s">
        <v>29338</v>
      </c>
      <c r="L2720" s="70">
        <v>487</v>
      </c>
      <c r="M2720" s="70">
        <v>1988</v>
      </c>
      <c r="N2720" s="70" t="s">
        <v>29339</v>
      </c>
      <c r="O2720" s="70" t="s">
        <v>28852</v>
      </c>
    </row>
    <row r="2721" spans="1:17" s="70" customFormat="1" x14ac:dyDescent="0.3">
      <c r="A2721" s="70" t="s">
        <v>11590</v>
      </c>
      <c r="B2721" s="70" t="s">
        <v>29332</v>
      </c>
      <c r="C2721" s="70">
        <v>511</v>
      </c>
      <c r="D2721" s="70" t="s">
        <v>29340</v>
      </c>
      <c r="E2721" s="70" t="s">
        <v>15700</v>
      </c>
      <c r="F2721" s="70" t="s">
        <v>29341</v>
      </c>
      <c r="H2721" s="74" t="s">
        <v>29342</v>
      </c>
      <c r="I2721" s="74" t="s">
        <v>29343</v>
      </c>
      <c r="K2721" s="70" t="s">
        <v>29344</v>
      </c>
      <c r="L2721" s="70">
        <v>23</v>
      </c>
      <c r="M2721" s="70">
        <v>1980</v>
      </c>
      <c r="N2721" s="70" t="s">
        <v>29345</v>
      </c>
      <c r="O2721" s="70" t="s">
        <v>15700</v>
      </c>
    </row>
    <row r="2722" spans="1:17" s="70" customFormat="1" x14ac:dyDescent="0.3">
      <c r="A2722" s="70" t="s">
        <v>11694</v>
      </c>
      <c r="B2722" s="70" t="s">
        <v>5298</v>
      </c>
      <c r="C2722" s="70">
        <v>511</v>
      </c>
      <c r="D2722" s="70" t="s">
        <v>29346</v>
      </c>
      <c r="E2722" s="70" t="s">
        <v>15241</v>
      </c>
      <c r="F2722" s="70">
        <v>225917500</v>
      </c>
      <c r="H2722" s="74" t="s">
        <v>29336</v>
      </c>
      <c r="I2722" s="74" t="s">
        <v>29347</v>
      </c>
      <c r="K2722" s="70" t="s">
        <v>29348</v>
      </c>
      <c r="L2722" s="70">
        <v>28</v>
      </c>
      <c r="N2722" s="70" t="s">
        <v>29349</v>
      </c>
      <c r="O2722" s="70" t="s">
        <v>4456</v>
      </c>
    </row>
    <row r="2723" spans="1:17" s="70" customFormat="1" ht="24" x14ac:dyDescent="0.3">
      <c r="A2723" s="70" t="s">
        <v>11102</v>
      </c>
      <c r="B2723" s="70" t="s">
        <v>4650</v>
      </c>
      <c r="C2723" s="70">
        <v>511</v>
      </c>
      <c r="D2723" s="70" t="s">
        <v>29350</v>
      </c>
      <c r="E2723" s="70" t="s">
        <v>9267</v>
      </c>
      <c r="F2723" s="70" t="s">
        <v>29351</v>
      </c>
      <c r="H2723" s="74" t="s">
        <v>29352</v>
      </c>
      <c r="K2723" s="70" t="s">
        <v>29353</v>
      </c>
      <c r="L2723" s="70">
        <v>35</v>
      </c>
      <c r="M2723" s="70">
        <v>1992</v>
      </c>
      <c r="N2723" s="70" t="s">
        <v>29354</v>
      </c>
      <c r="O2723" s="70" t="s">
        <v>4456</v>
      </c>
    </row>
    <row r="2724" spans="1:17" s="70" customFormat="1" ht="36" x14ac:dyDescent="0.3">
      <c r="A2724" s="70" t="s">
        <v>12094</v>
      </c>
      <c r="B2724" s="70" t="s">
        <v>5762</v>
      </c>
      <c r="C2724" s="70">
        <v>511</v>
      </c>
      <c r="D2724" s="70" t="s">
        <v>29355</v>
      </c>
      <c r="E2724" s="70" t="s">
        <v>15415</v>
      </c>
      <c r="F2724" s="70">
        <v>226209070</v>
      </c>
      <c r="H2724" s="74" t="s">
        <v>29356</v>
      </c>
      <c r="I2724" s="74" t="s">
        <v>29357</v>
      </c>
      <c r="J2724" s="70">
        <v>8060047</v>
      </c>
      <c r="K2724" s="70" t="s">
        <v>29358</v>
      </c>
      <c r="L2724" s="70">
        <v>200</v>
      </c>
      <c r="M2724" s="70">
        <v>1996</v>
      </c>
      <c r="N2724" s="70" t="s">
        <v>29359</v>
      </c>
      <c r="O2724" s="70" t="s">
        <v>4456</v>
      </c>
    </row>
    <row r="2725" spans="1:17" s="70" customFormat="1" ht="24" x14ac:dyDescent="0.3">
      <c r="A2725" s="70" t="s">
        <v>11009</v>
      </c>
      <c r="B2725" s="70" t="s">
        <v>4541</v>
      </c>
      <c r="C2725" s="70">
        <v>511</v>
      </c>
      <c r="D2725" s="70" t="s">
        <v>29360</v>
      </c>
      <c r="E2725" s="70" t="s">
        <v>15729</v>
      </c>
      <c r="F2725" s="70">
        <v>223765144</v>
      </c>
      <c r="G2725" s="70">
        <v>224447227</v>
      </c>
      <c r="H2725" s="70" t="s">
        <v>29361</v>
      </c>
      <c r="I2725" s="74" t="s">
        <v>29362</v>
      </c>
      <c r="K2725" s="70" t="s">
        <v>29363</v>
      </c>
      <c r="L2725" s="70">
        <v>70</v>
      </c>
      <c r="M2725" s="70">
        <v>1996</v>
      </c>
      <c r="N2725" s="70" t="s">
        <v>29364</v>
      </c>
      <c r="O2725" s="70" t="s">
        <v>4456</v>
      </c>
    </row>
    <row r="2726" spans="1:17" s="70" customFormat="1" x14ac:dyDescent="0.3">
      <c r="A2726" s="70" t="s">
        <v>12095</v>
      </c>
      <c r="B2726" s="70" t="s">
        <v>5763</v>
      </c>
      <c r="C2726" s="70">
        <v>511</v>
      </c>
      <c r="D2726" s="70" t="s">
        <v>29365</v>
      </c>
      <c r="E2726" s="70" t="s">
        <v>9256</v>
      </c>
      <c r="F2726" s="70">
        <v>223631900</v>
      </c>
      <c r="G2726" s="70">
        <v>223631999</v>
      </c>
      <c r="H2726" s="74" t="s">
        <v>29366</v>
      </c>
      <c r="I2726" s="74" t="s">
        <v>29367</v>
      </c>
      <c r="K2726" s="70" t="s">
        <v>29368</v>
      </c>
      <c r="L2726" s="70">
        <v>200</v>
      </c>
      <c r="M2726" s="70">
        <v>1982</v>
      </c>
      <c r="N2726" s="70" t="s">
        <v>29369</v>
      </c>
      <c r="O2726" s="70" t="s">
        <v>4456</v>
      </c>
    </row>
    <row r="2727" spans="1:17" s="70" customFormat="1" ht="24" x14ac:dyDescent="0.3">
      <c r="A2727" s="70" t="s">
        <v>12096</v>
      </c>
      <c r="B2727" s="70" t="s">
        <v>5764</v>
      </c>
      <c r="C2727" s="70">
        <v>512</v>
      </c>
      <c r="D2727" s="70" t="s">
        <v>29371</v>
      </c>
      <c r="E2727" s="70" t="s">
        <v>15197</v>
      </c>
      <c r="F2727" s="70">
        <v>228963800</v>
      </c>
      <c r="G2727" s="70" t="s">
        <v>29372</v>
      </c>
      <c r="H2727" s="74" t="s">
        <v>29374</v>
      </c>
      <c r="I2727" s="74" t="s">
        <v>29373</v>
      </c>
      <c r="K2727" s="70" t="s">
        <v>29375</v>
      </c>
      <c r="L2727" s="70">
        <v>45</v>
      </c>
      <c r="M2727" s="70">
        <v>1930</v>
      </c>
      <c r="N2727" s="70" t="s">
        <v>29376</v>
      </c>
      <c r="O2727" s="70" t="s">
        <v>4456</v>
      </c>
    </row>
    <row r="2728" spans="1:17" s="70" customFormat="1" x14ac:dyDescent="0.3">
      <c r="A2728" s="70" t="s">
        <v>12883</v>
      </c>
      <c r="B2728" s="70" t="s">
        <v>6731</v>
      </c>
      <c r="C2728" s="70">
        <v>512</v>
      </c>
      <c r="D2728" s="70" t="s">
        <v>29377</v>
      </c>
      <c r="E2728" s="70" t="s">
        <v>15197</v>
      </c>
      <c r="F2728" s="70">
        <v>227638700</v>
      </c>
      <c r="G2728" s="70">
        <v>226271633</v>
      </c>
      <c r="H2728" s="74" t="s">
        <v>29378</v>
      </c>
      <c r="I2728" s="74" t="s">
        <v>29379</v>
      </c>
      <c r="K2728" s="70" t="s">
        <v>29380</v>
      </c>
      <c r="L2728" s="70">
        <v>24</v>
      </c>
      <c r="M2728" s="70">
        <v>1955</v>
      </c>
      <c r="N2728" s="70" t="s">
        <v>29381</v>
      </c>
      <c r="O2728" s="70" t="s">
        <v>4456</v>
      </c>
    </row>
    <row r="2729" spans="1:17" s="70" customFormat="1" x14ac:dyDescent="0.3">
      <c r="A2729" s="70" t="s">
        <v>11779</v>
      </c>
      <c r="B2729" s="70" t="s">
        <v>5399</v>
      </c>
      <c r="C2729" s="70">
        <v>512</v>
      </c>
      <c r="D2729" s="70" t="s">
        <v>29382</v>
      </c>
      <c r="E2729" s="70" t="s">
        <v>15607</v>
      </c>
      <c r="F2729" s="70">
        <v>222435777</v>
      </c>
      <c r="G2729" s="70">
        <v>222167409</v>
      </c>
      <c r="H2729" s="74" t="s">
        <v>29383</v>
      </c>
      <c r="I2729" s="74" t="s">
        <v>29384</v>
      </c>
      <c r="K2729" s="70" t="s">
        <v>29385</v>
      </c>
      <c r="L2729" s="70">
        <v>13</v>
      </c>
      <c r="M2729" s="70">
        <v>1980</v>
      </c>
      <c r="N2729" s="70" t="s">
        <v>29386</v>
      </c>
      <c r="O2729" s="70" t="s">
        <v>4456</v>
      </c>
    </row>
    <row r="2730" spans="1:17" s="70" customFormat="1" x14ac:dyDescent="0.3">
      <c r="A2730" s="70" t="s">
        <v>12497</v>
      </c>
      <c r="B2730" s="70" t="s">
        <v>6200</v>
      </c>
      <c r="C2730" s="70">
        <v>512</v>
      </c>
      <c r="D2730" s="70" t="s">
        <v>29387</v>
      </c>
      <c r="E2730" s="70" t="s">
        <v>15197</v>
      </c>
      <c r="F2730" s="70">
        <v>224871800</v>
      </c>
      <c r="H2730" s="74" t="s">
        <v>29388</v>
      </c>
      <c r="I2730" s="74" t="s">
        <v>29389</v>
      </c>
      <c r="K2730" s="70" t="s">
        <v>29390</v>
      </c>
      <c r="L2730" s="70">
        <v>1200</v>
      </c>
      <c r="M2730" s="70">
        <v>1956</v>
      </c>
      <c r="N2730" s="70" t="s">
        <v>29391</v>
      </c>
      <c r="O2730" s="70" t="s">
        <v>4456</v>
      </c>
    </row>
    <row r="2731" spans="1:17" s="70" customFormat="1" ht="36" x14ac:dyDescent="0.3">
      <c r="A2731" s="70" t="s">
        <v>11422</v>
      </c>
      <c r="B2731" s="70" t="s">
        <v>4998</v>
      </c>
      <c r="C2731" s="70">
        <v>512</v>
      </c>
      <c r="D2731" s="70" t="s">
        <v>29392</v>
      </c>
      <c r="E2731" s="70" t="s">
        <v>16181</v>
      </c>
      <c r="F2731" s="70" t="s">
        <v>29393</v>
      </c>
      <c r="G2731" s="70">
        <v>228193009</v>
      </c>
      <c r="H2731" s="70" t="s">
        <v>29394</v>
      </c>
      <c r="I2731" s="74" t="s">
        <v>29395</v>
      </c>
      <c r="K2731" s="70" t="s">
        <v>29396</v>
      </c>
      <c r="L2731" s="70">
        <v>6</v>
      </c>
      <c r="M2731" s="70">
        <v>1982</v>
      </c>
      <c r="N2731" s="70" t="s">
        <v>29397</v>
      </c>
      <c r="O2731" s="70" t="s">
        <v>4456</v>
      </c>
    </row>
    <row r="2732" spans="1:17" s="70" customFormat="1" x14ac:dyDescent="0.3">
      <c r="A2732" s="70" t="s">
        <v>12884</v>
      </c>
      <c r="B2732" s="70" t="s">
        <v>6732</v>
      </c>
      <c r="C2732" s="70">
        <v>512</v>
      </c>
      <c r="D2732" s="70" t="s">
        <v>29371</v>
      </c>
      <c r="E2732" s="70" t="s">
        <v>15197</v>
      </c>
      <c r="F2732" s="70">
        <v>228968300</v>
      </c>
      <c r="G2732" s="70">
        <v>226230520</v>
      </c>
      <c r="H2732" s="74" t="s">
        <v>29374</v>
      </c>
      <c r="I2732" s="74" t="s">
        <v>29398</v>
      </c>
      <c r="K2732" s="70" t="s">
        <v>29399</v>
      </c>
      <c r="L2732" s="70">
        <v>65</v>
      </c>
      <c r="M2732" s="70">
        <v>1992</v>
      </c>
      <c r="N2732" s="70" t="s">
        <v>29400</v>
      </c>
      <c r="O2732" s="70" t="s">
        <v>4456</v>
      </c>
    </row>
    <row r="2733" spans="1:17" s="70" customFormat="1" ht="24" x14ac:dyDescent="0.3">
      <c r="A2733" s="70" t="s">
        <v>10755</v>
      </c>
      <c r="B2733" s="70" t="s">
        <v>29370</v>
      </c>
      <c r="C2733" s="70">
        <v>512</v>
      </c>
      <c r="D2733" s="70" t="s">
        <v>29402</v>
      </c>
      <c r="E2733" s="70" t="s">
        <v>15901</v>
      </c>
      <c r="F2733" s="70" t="s">
        <v>29403</v>
      </c>
      <c r="G2733" s="70" t="s">
        <v>29404</v>
      </c>
      <c r="H2733" s="74" t="s">
        <v>29405</v>
      </c>
      <c r="I2733" s="74" t="s">
        <v>29406</v>
      </c>
      <c r="J2733" s="70">
        <v>4070211</v>
      </c>
      <c r="K2733" s="70" t="s">
        <v>29407</v>
      </c>
      <c r="L2733" s="70">
        <v>6</v>
      </c>
      <c r="M2733" s="70">
        <v>1981</v>
      </c>
      <c r="N2733" s="70" t="s">
        <v>29408</v>
      </c>
      <c r="O2733" s="70" t="s">
        <v>15901</v>
      </c>
    </row>
    <row r="2734" spans="1:17" s="70" customFormat="1" x14ac:dyDescent="0.3">
      <c r="A2734" s="70" t="s">
        <v>10320</v>
      </c>
      <c r="B2734" s="70" t="s">
        <v>3747</v>
      </c>
      <c r="C2734" s="70">
        <v>512</v>
      </c>
      <c r="D2734" s="70" t="s">
        <v>29409</v>
      </c>
      <c r="E2734" s="70" t="s">
        <v>15120</v>
      </c>
      <c r="F2734" s="70">
        <v>226870600</v>
      </c>
      <c r="G2734" s="70">
        <v>226870619</v>
      </c>
      <c r="H2734" s="74" t="s">
        <v>29410</v>
      </c>
      <c r="I2734" s="74" t="s">
        <v>29411</v>
      </c>
      <c r="J2734" s="70">
        <v>8420470</v>
      </c>
      <c r="K2734" s="70" t="s">
        <v>29412</v>
      </c>
      <c r="L2734" s="70">
        <v>25</v>
      </c>
      <c r="M2734" s="70">
        <v>1979</v>
      </c>
      <c r="N2734" s="70" t="s">
        <v>29413</v>
      </c>
      <c r="O2734" s="70" t="s">
        <v>4456</v>
      </c>
    </row>
    <row r="2735" spans="1:17" s="70" customFormat="1" x14ac:dyDescent="0.3">
      <c r="A2735" s="70" t="s">
        <v>9735</v>
      </c>
      <c r="B2735" s="70" t="s">
        <v>3071</v>
      </c>
      <c r="C2735" s="70">
        <v>513</v>
      </c>
      <c r="D2735" s="70" t="s">
        <v>29414</v>
      </c>
      <c r="E2735" s="70" t="s">
        <v>9151</v>
      </c>
      <c r="F2735" s="70">
        <v>224029700</v>
      </c>
      <c r="H2735" s="74" t="s">
        <v>29415</v>
      </c>
      <c r="I2735" s="74" t="s">
        <v>29416</v>
      </c>
      <c r="J2735" s="70">
        <v>7500558</v>
      </c>
      <c r="K2735" s="70" t="s">
        <v>29417</v>
      </c>
      <c r="L2735" s="70">
        <v>60</v>
      </c>
      <c r="M2735" s="70">
        <v>1972</v>
      </c>
      <c r="N2735" s="70" t="s">
        <v>29418</v>
      </c>
      <c r="O2735" s="70" t="s">
        <v>4456</v>
      </c>
      <c r="P2735" s="70" t="s">
        <v>15884</v>
      </c>
      <c r="Q2735" s="70" t="s">
        <v>4460</v>
      </c>
    </row>
    <row r="2736" spans="1:17" s="70" customFormat="1" ht="24" x14ac:dyDescent="0.3">
      <c r="A2736" s="70" t="s">
        <v>12097</v>
      </c>
      <c r="B2736" s="70" t="s">
        <v>5765</v>
      </c>
      <c r="C2736" s="70">
        <v>513</v>
      </c>
      <c r="D2736" s="70" t="s">
        <v>29419</v>
      </c>
      <c r="E2736" s="70" t="s">
        <v>4456</v>
      </c>
      <c r="F2736" s="70" t="s">
        <v>29420</v>
      </c>
      <c r="G2736" s="70">
        <v>226991576</v>
      </c>
      <c r="H2736" s="74" t="s">
        <v>29421</v>
      </c>
      <c r="I2736" s="74" t="s">
        <v>29422</v>
      </c>
      <c r="J2736" s="70">
        <v>8330789</v>
      </c>
      <c r="K2736" s="70" t="s">
        <v>29423</v>
      </c>
      <c r="L2736" s="70">
        <v>15</v>
      </c>
      <c r="M2736" s="70">
        <v>1961</v>
      </c>
      <c r="N2736" s="70" t="s">
        <v>29424</v>
      </c>
      <c r="O2736" s="70" t="s">
        <v>4456</v>
      </c>
    </row>
    <row r="2737" spans="1:17" s="70" customFormat="1" x14ac:dyDescent="0.3">
      <c r="A2737" s="70" t="s">
        <v>12076</v>
      </c>
      <c r="B2737" s="70" t="s">
        <v>5743</v>
      </c>
      <c r="C2737" s="70">
        <v>513</v>
      </c>
      <c r="D2737" s="70" t="s">
        <v>29425</v>
      </c>
      <c r="E2737" s="70" t="s">
        <v>4456</v>
      </c>
      <c r="F2737" s="70">
        <v>229167800</v>
      </c>
      <c r="G2737" s="70">
        <v>229167819</v>
      </c>
      <c r="H2737" s="74" t="s">
        <v>29426</v>
      </c>
      <c r="I2737" s="74" t="s">
        <v>29427</v>
      </c>
      <c r="J2737" s="70">
        <v>8330553</v>
      </c>
      <c r="K2737" s="70" t="s">
        <v>29428</v>
      </c>
      <c r="L2737" s="70">
        <v>150</v>
      </c>
      <c r="M2737" s="70">
        <v>1979</v>
      </c>
      <c r="N2737" s="70" t="s">
        <v>29429</v>
      </c>
      <c r="O2737" s="70" t="s">
        <v>4456</v>
      </c>
    </row>
    <row r="2738" spans="1:17" s="70" customFormat="1" x14ac:dyDescent="0.3">
      <c r="A2738" s="70" t="s">
        <v>10909</v>
      </c>
      <c r="B2738" s="70" t="s">
        <v>4418</v>
      </c>
      <c r="C2738" s="70">
        <v>513</v>
      </c>
      <c r="D2738" s="70" t="s">
        <v>29430</v>
      </c>
      <c r="E2738" s="70" t="s">
        <v>9267</v>
      </c>
      <c r="F2738" s="70">
        <v>227997270</v>
      </c>
      <c r="H2738" s="74" t="s">
        <v>29431</v>
      </c>
      <c r="I2738" s="74" t="s">
        <v>29432</v>
      </c>
      <c r="J2738" s="70">
        <v>9390368</v>
      </c>
      <c r="K2738" s="70" t="s">
        <v>29433</v>
      </c>
      <c r="L2738" s="70">
        <v>24</v>
      </c>
      <c r="M2738" s="70">
        <v>1980</v>
      </c>
      <c r="N2738" s="70" t="s">
        <v>29434</v>
      </c>
      <c r="O2738" s="70" t="s">
        <v>4456</v>
      </c>
    </row>
    <row r="2739" spans="1:17" s="70" customFormat="1" x14ac:dyDescent="0.3">
      <c r="A2739" s="70" t="s">
        <v>11629</v>
      </c>
      <c r="B2739" s="70" t="s">
        <v>5222</v>
      </c>
      <c r="C2739" s="70">
        <v>513</v>
      </c>
      <c r="D2739" s="70" t="s">
        <v>29435</v>
      </c>
      <c r="E2739" s="70" t="s">
        <v>9225</v>
      </c>
      <c r="F2739" s="70">
        <v>223778110</v>
      </c>
      <c r="I2739" s="74" t="s">
        <v>29436</v>
      </c>
      <c r="J2739" s="70">
        <v>6900057</v>
      </c>
      <c r="K2739" s="70" t="s">
        <v>29437</v>
      </c>
      <c r="L2739" s="70">
        <v>85</v>
      </c>
      <c r="M2739" s="70">
        <v>1995</v>
      </c>
      <c r="N2739" s="70" t="s">
        <v>29438</v>
      </c>
      <c r="O2739" s="70" t="s">
        <v>4456</v>
      </c>
    </row>
    <row r="2740" spans="1:17" s="70" customFormat="1" ht="24" x14ac:dyDescent="0.3">
      <c r="A2740" s="70" t="s">
        <v>9852</v>
      </c>
      <c r="B2740" s="70" t="s">
        <v>29440</v>
      </c>
      <c r="C2740" s="70">
        <v>513</v>
      </c>
      <c r="D2740" s="70" t="s">
        <v>29448</v>
      </c>
      <c r="E2740" s="70" t="s">
        <v>15770</v>
      </c>
      <c r="F2740" s="70" t="s">
        <v>29449</v>
      </c>
      <c r="G2740" s="70" t="s">
        <v>29450</v>
      </c>
      <c r="H2740" s="74" t="s">
        <v>29451</v>
      </c>
      <c r="I2740" s="74" t="s">
        <v>29452</v>
      </c>
      <c r="J2740" s="70">
        <v>1100000</v>
      </c>
      <c r="K2740" s="70" t="s">
        <v>29453</v>
      </c>
      <c r="L2740" s="70">
        <v>30</v>
      </c>
      <c r="M2740" s="70">
        <v>1977</v>
      </c>
      <c r="N2740" s="70" t="s">
        <v>29454</v>
      </c>
      <c r="O2740" s="70" t="s">
        <v>15770</v>
      </c>
    </row>
    <row r="2741" spans="1:17" s="70" customFormat="1" ht="24" x14ac:dyDescent="0.3">
      <c r="A2741" s="70" t="s">
        <v>12885</v>
      </c>
      <c r="B2741" s="70" t="s">
        <v>6733</v>
      </c>
      <c r="C2741" s="70">
        <v>513</v>
      </c>
      <c r="D2741" s="70" t="s">
        <v>29455</v>
      </c>
      <c r="E2741" s="70" t="s">
        <v>4456</v>
      </c>
      <c r="F2741" s="70">
        <v>229353100</v>
      </c>
      <c r="G2741" s="70">
        <v>226969576</v>
      </c>
      <c r="H2741" s="74" t="s">
        <v>29456</v>
      </c>
      <c r="K2741" s="70" t="s">
        <v>29457</v>
      </c>
      <c r="L2741" s="70">
        <v>30</v>
      </c>
      <c r="M2741" s="70">
        <v>1983</v>
      </c>
      <c r="N2741" s="70" t="s">
        <v>29458</v>
      </c>
      <c r="O2741" s="70" t="s">
        <v>4456</v>
      </c>
    </row>
    <row r="2742" spans="1:17" s="70" customFormat="1" ht="48" x14ac:dyDescent="0.3">
      <c r="A2742" s="70" t="s">
        <v>13008</v>
      </c>
      <c r="B2742" s="70" t="s">
        <v>29439</v>
      </c>
      <c r="C2742" s="70">
        <v>513</v>
      </c>
      <c r="D2742" s="70" t="s">
        <v>29441</v>
      </c>
      <c r="E2742" s="70" t="s">
        <v>16136</v>
      </c>
      <c r="F2742" s="70" t="s">
        <v>29442</v>
      </c>
      <c r="G2742" s="70" t="s">
        <v>29443</v>
      </c>
      <c r="H2742" s="74" t="s">
        <v>29444</v>
      </c>
      <c r="I2742" s="74" t="s">
        <v>29445</v>
      </c>
      <c r="K2742" s="70" t="s">
        <v>29446</v>
      </c>
      <c r="L2742" s="70">
        <v>63</v>
      </c>
      <c r="M2742" s="70">
        <v>1978</v>
      </c>
      <c r="N2742" s="70" t="s">
        <v>29447</v>
      </c>
      <c r="O2742" s="70" t="s">
        <v>16136</v>
      </c>
    </row>
    <row r="2743" spans="1:17" s="70" customFormat="1" ht="24" x14ac:dyDescent="0.3">
      <c r="A2743" s="70" t="s">
        <v>11047</v>
      </c>
      <c r="B2743" s="70" t="s">
        <v>4589</v>
      </c>
      <c r="C2743" s="70">
        <v>514</v>
      </c>
      <c r="D2743" s="70" t="s">
        <v>29461</v>
      </c>
      <c r="E2743" s="70" t="s">
        <v>16907</v>
      </c>
      <c r="F2743" s="70" t="s">
        <v>29462</v>
      </c>
      <c r="H2743" s="74" t="s">
        <v>29463</v>
      </c>
      <c r="I2743" s="74" t="s">
        <v>29464</v>
      </c>
      <c r="K2743" s="70" t="s">
        <v>29465</v>
      </c>
      <c r="L2743" s="70">
        <v>30</v>
      </c>
      <c r="N2743" s="70" t="s">
        <v>29466</v>
      </c>
      <c r="O2743" s="70" t="s">
        <v>4456</v>
      </c>
      <c r="P2743" s="70" t="s">
        <v>29467</v>
      </c>
      <c r="Q2743" s="70" t="s">
        <v>29468</v>
      </c>
    </row>
    <row r="2744" spans="1:17" s="70" customFormat="1" x14ac:dyDescent="0.3">
      <c r="A2744" s="70" t="s">
        <v>12045</v>
      </c>
      <c r="B2744" s="70" t="s">
        <v>29459</v>
      </c>
      <c r="C2744" s="70">
        <v>514</v>
      </c>
      <c r="D2744" s="70" t="s">
        <v>29469</v>
      </c>
      <c r="E2744" s="70" t="s">
        <v>16372</v>
      </c>
      <c r="F2744" s="70" t="s">
        <v>29470</v>
      </c>
      <c r="H2744" s="74" t="s">
        <v>29471</v>
      </c>
      <c r="I2744" s="74" t="s">
        <v>29472</v>
      </c>
      <c r="K2744" s="70" t="s">
        <v>29473</v>
      </c>
      <c r="L2744" s="70">
        <v>45</v>
      </c>
      <c r="M2744" s="70">
        <v>1978</v>
      </c>
      <c r="N2744" s="70" t="s">
        <v>29474</v>
      </c>
      <c r="O2744" s="70" t="s">
        <v>16372</v>
      </c>
    </row>
    <row r="2745" spans="1:17" s="70" customFormat="1" x14ac:dyDescent="0.3">
      <c r="A2745" s="70" t="s">
        <v>11591</v>
      </c>
      <c r="B2745" s="70" t="s">
        <v>5180</v>
      </c>
      <c r="C2745" s="70">
        <v>514</v>
      </c>
      <c r="D2745" s="70" t="s">
        <v>29475</v>
      </c>
      <c r="E2745" s="70" t="s">
        <v>15197</v>
      </c>
      <c r="F2745" s="70">
        <v>224135100</v>
      </c>
      <c r="H2745" s="74" t="s">
        <v>29476</v>
      </c>
      <c r="I2745" s="74" t="s">
        <v>29477</v>
      </c>
      <c r="K2745" s="70" t="s">
        <v>29478</v>
      </c>
      <c r="L2745" s="70">
        <v>70</v>
      </c>
      <c r="M2745" s="70">
        <v>1978</v>
      </c>
      <c r="N2745" s="70" t="s">
        <v>19050</v>
      </c>
      <c r="O2745" s="70" t="s">
        <v>4456</v>
      </c>
      <c r="P2745" s="70" t="s">
        <v>15884</v>
      </c>
      <c r="Q2745" s="70" t="s">
        <v>4460</v>
      </c>
    </row>
    <row r="2746" spans="1:17" s="70" customFormat="1" x14ac:dyDescent="0.3">
      <c r="A2746" s="70" t="s">
        <v>12886</v>
      </c>
      <c r="B2746" s="70" t="s">
        <v>6734</v>
      </c>
      <c r="C2746" s="70">
        <v>514</v>
      </c>
      <c r="D2746" s="70" t="s">
        <v>29479</v>
      </c>
      <c r="E2746" s="70" t="s">
        <v>9179</v>
      </c>
      <c r="F2746" s="70">
        <v>223806800</v>
      </c>
      <c r="H2746" s="74" t="s">
        <v>29480</v>
      </c>
      <c r="I2746" s="74" t="s">
        <v>29481</v>
      </c>
      <c r="K2746" s="70" t="s">
        <v>29482</v>
      </c>
      <c r="L2746" s="70">
        <v>30</v>
      </c>
      <c r="N2746" s="70" t="s">
        <v>29483</v>
      </c>
      <c r="O2746" s="70" t="s">
        <v>4456</v>
      </c>
    </row>
    <row r="2747" spans="1:17" s="70" customFormat="1" ht="24" x14ac:dyDescent="0.3">
      <c r="A2747" s="70" t="s">
        <v>9799</v>
      </c>
      <c r="B2747" s="70" t="s">
        <v>29460</v>
      </c>
      <c r="C2747" s="70">
        <v>514</v>
      </c>
      <c r="D2747" s="70" t="s">
        <v>29484</v>
      </c>
      <c r="E2747" s="70" t="s">
        <v>15327</v>
      </c>
      <c r="F2747" s="70" t="s">
        <v>29485</v>
      </c>
      <c r="H2747" s="74" t="s">
        <v>29486</v>
      </c>
      <c r="I2747" s="74" t="s">
        <v>29487</v>
      </c>
      <c r="K2747" s="70" t="s">
        <v>29488</v>
      </c>
      <c r="L2747" s="70">
        <v>30</v>
      </c>
      <c r="M2747" s="70">
        <v>1987</v>
      </c>
      <c r="N2747" s="70" t="s">
        <v>29489</v>
      </c>
      <c r="O2747" s="70" t="s">
        <v>15327</v>
      </c>
    </row>
    <row r="2748" spans="1:17" s="70" customFormat="1" ht="24" x14ac:dyDescent="0.3">
      <c r="A2748" s="70" t="s">
        <v>11737</v>
      </c>
      <c r="B2748" s="70" t="s">
        <v>5348</v>
      </c>
      <c r="C2748" s="70">
        <v>514</v>
      </c>
      <c r="D2748" s="70" t="s">
        <v>29490</v>
      </c>
      <c r="E2748" s="70" t="s">
        <v>4456</v>
      </c>
      <c r="F2748" s="70">
        <v>225555123</v>
      </c>
      <c r="H2748" s="74" t="s">
        <v>29491</v>
      </c>
      <c r="I2748" s="74" t="s">
        <v>29492</v>
      </c>
      <c r="K2748" s="70" t="s">
        <v>29493</v>
      </c>
      <c r="L2748" s="70">
        <v>17</v>
      </c>
      <c r="M2748" s="70">
        <v>1987</v>
      </c>
      <c r="N2748" s="70" t="s">
        <v>29494</v>
      </c>
      <c r="O2748" s="70" t="s">
        <v>4456</v>
      </c>
    </row>
    <row r="2749" spans="1:17" s="70" customFormat="1" ht="24" x14ac:dyDescent="0.3">
      <c r="A2749" s="70" t="s">
        <v>10189</v>
      </c>
      <c r="B2749" s="70" t="s">
        <v>3606</v>
      </c>
      <c r="C2749" s="70">
        <v>514</v>
      </c>
      <c r="D2749" s="70" t="s">
        <v>29495</v>
      </c>
      <c r="E2749" s="70" t="s">
        <v>15588</v>
      </c>
      <c r="F2749" s="70" t="s">
        <v>29496</v>
      </c>
      <c r="H2749" s="70" t="s">
        <v>29497</v>
      </c>
      <c r="I2749" s="74" t="s">
        <v>29498</v>
      </c>
      <c r="K2749" s="70" t="s">
        <v>29499</v>
      </c>
      <c r="L2749" s="70">
        <v>21</v>
      </c>
      <c r="M2749" s="70">
        <v>2011</v>
      </c>
      <c r="N2749" s="70" t="s">
        <v>29500</v>
      </c>
      <c r="O2749" s="70" t="s">
        <v>4456</v>
      </c>
    </row>
    <row r="2750" spans="1:17" s="70" customFormat="1" ht="24" x14ac:dyDescent="0.3">
      <c r="A2750" s="70" t="s">
        <v>9676</v>
      </c>
      <c r="B2750" s="70" t="s">
        <v>2996</v>
      </c>
      <c r="C2750" s="70">
        <v>514</v>
      </c>
      <c r="D2750" s="70" t="s">
        <v>29501</v>
      </c>
      <c r="E2750" s="70" t="s">
        <v>4456</v>
      </c>
      <c r="F2750" s="70">
        <v>226074000</v>
      </c>
      <c r="H2750" s="74" t="s">
        <v>29502</v>
      </c>
      <c r="I2750" s="74" t="s">
        <v>29503</v>
      </c>
      <c r="J2750" s="70">
        <v>8330821</v>
      </c>
      <c r="K2750" s="70" t="s">
        <v>29504</v>
      </c>
      <c r="L2750" s="70">
        <v>580</v>
      </c>
      <c r="M2750" s="70">
        <v>1936</v>
      </c>
      <c r="N2750" s="70" t="s">
        <v>29505</v>
      </c>
      <c r="O2750" s="70" t="s">
        <v>4456</v>
      </c>
    </row>
    <row r="2751" spans="1:17" s="70" customFormat="1" ht="24" x14ac:dyDescent="0.3">
      <c r="A2751" s="70" t="s">
        <v>10208</v>
      </c>
      <c r="B2751" s="70" t="s">
        <v>3627</v>
      </c>
      <c r="C2751" s="70">
        <v>514</v>
      </c>
      <c r="D2751" s="70" t="s">
        <v>29506</v>
      </c>
      <c r="E2751" s="70" t="s">
        <v>15266</v>
      </c>
      <c r="F2751" s="70" t="s">
        <v>29507</v>
      </c>
      <c r="H2751" s="74" t="s">
        <v>29508</v>
      </c>
      <c r="I2751" s="74" t="s">
        <v>29509</v>
      </c>
      <c r="K2751" s="70" t="s">
        <v>29510</v>
      </c>
      <c r="L2751" s="70">
        <v>10</v>
      </c>
      <c r="M2751" s="70">
        <v>1959</v>
      </c>
      <c r="N2751" s="70" t="s">
        <v>29511</v>
      </c>
      <c r="O2751" s="70" t="s">
        <v>4456</v>
      </c>
    </row>
    <row r="2752" spans="1:17" s="70" customFormat="1" x14ac:dyDescent="0.3">
      <c r="A2752" s="70" t="s">
        <v>11817</v>
      </c>
      <c r="B2752" s="70" t="s">
        <v>5443</v>
      </c>
      <c r="C2752" s="70">
        <v>515</v>
      </c>
      <c r="D2752" s="70" t="s">
        <v>29512</v>
      </c>
      <c r="E2752" s="70" t="s">
        <v>9256</v>
      </c>
      <c r="F2752" s="70">
        <v>224994500</v>
      </c>
      <c r="H2752" s="74" t="s">
        <v>29513</v>
      </c>
      <c r="I2752" s="74" t="s">
        <v>29514</v>
      </c>
      <c r="K2752" s="70" t="s">
        <v>29515</v>
      </c>
      <c r="L2752" s="70">
        <v>250</v>
      </c>
      <c r="M2752" s="70">
        <v>1972</v>
      </c>
      <c r="N2752" s="70" t="s">
        <v>29516</v>
      </c>
      <c r="O2752" s="70" t="s">
        <v>4456</v>
      </c>
    </row>
    <row r="2753" spans="1:17" s="70" customFormat="1" x14ac:dyDescent="0.3">
      <c r="A2753" s="70" t="s">
        <v>11539</v>
      </c>
      <c r="B2753" s="70" t="s">
        <v>5124</v>
      </c>
      <c r="C2753" s="70">
        <v>515</v>
      </c>
      <c r="D2753" s="70" t="s">
        <v>29517</v>
      </c>
      <c r="E2753" s="70" t="s">
        <v>4456</v>
      </c>
      <c r="F2753" s="70">
        <v>225966240</v>
      </c>
      <c r="H2753" s="74" t="s">
        <v>29518</v>
      </c>
      <c r="I2753" s="74" t="s">
        <v>29519</v>
      </c>
      <c r="K2753" s="70" t="s">
        <v>29520</v>
      </c>
      <c r="L2753" s="70">
        <v>10</v>
      </c>
      <c r="M2753" s="70">
        <v>2003</v>
      </c>
      <c r="N2753" s="70" t="s">
        <v>29521</v>
      </c>
      <c r="O2753" s="70" t="s">
        <v>4456</v>
      </c>
    </row>
    <row r="2754" spans="1:17" s="70" customFormat="1" ht="24" x14ac:dyDescent="0.3">
      <c r="A2754" s="70" t="s">
        <v>11423</v>
      </c>
      <c r="B2754" s="70" t="s">
        <v>29522</v>
      </c>
      <c r="C2754" s="70">
        <v>515</v>
      </c>
      <c r="D2754" s="70" t="s">
        <v>29523</v>
      </c>
      <c r="E2754" s="70" t="s">
        <v>15124</v>
      </c>
      <c r="F2754" s="70" t="s">
        <v>29524</v>
      </c>
      <c r="H2754" s="70" t="s">
        <v>29525</v>
      </c>
      <c r="I2754" s="74" t="s">
        <v>29526</v>
      </c>
      <c r="K2754" s="70" t="s">
        <v>29527</v>
      </c>
      <c r="L2754" s="70">
        <v>110</v>
      </c>
      <c r="M2754" s="70">
        <v>1914</v>
      </c>
      <c r="N2754" s="70" t="s">
        <v>29528</v>
      </c>
      <c r="O2754" s="70" t="s">
        <v>15124</v>
      </c>
      <c r="P2754" s="70" t="s">
        <v>15884</v>
      </c>
      <c r="Q2754" s="70" t="s">
        <v>9229</v>
      </c>
    </row>
    <row r="2755" spans="1:17" s="70" customFormat="1" x14ac:dyDescent="0.3">
      <c r="A2755" s="70" t="s">
        <v>12887</v>
      </c>
      <c r="B2755" s="70" t="s">
        <v>6735</v>
      </c>
      <c r="C2755" s="70">
        <v>515</v>
      </c>
      <c r="D2755" s="70" t="s">
        <v>29529</v>
      </c>
      <c r="E2755" s="70" t="s">
        <v>16907</v>
      </c>
      <c r="F2755" s="70">
        <v>226241716</v>
      </c>
      <c r="H2755" s="74" t="s">
        <v>29530</v>
      </c>
      <c r="I2755" s="74" t="s">
        <v>29531</v>
      </c>
      <c r="K2755" s="70" t="s">
        <v>29532</v>
      </c>
      <c r="L2755" s="70">
        <v>2</v>
      </c>
      <c r="M2755" s="70">
        <v>1978</v>
      </c>
      <c r="N2755" s="70" t="s">
        <v>29533</v>
      </c>
      <c r="O2755" s="70" t="s">
        <v>4456</v>
      </c>
    </row>
    <row r="2756" spans="1:17" s="70" customFormat="1" x14ac:dyDescent="0.3">
      <c r="A2756" s="70" t="s">
        <v>11032</v>
      </c>
      <c r="B2756" s="70" t="s">
        <v>4564</v>
      </c>
      <c r="C2756" s="70">
        <v>515</v>
      </c>
      <c r="D2756" s="70" t="s">
        <v>29534</v>
      </c>
      <c r="E2756" s="70" t="s">
        <v>15415</v>
      </c>
      <c r="F2756" s="70">
        <v>229237100</v>
      </c>
      <c r="H2756" s="74" t="s">
        <v>29535</v>
      </c>
      <c r="I2756" s="74" t="s">
        <v>29536</v>
      </c>
      <c r="K2756" s="70" t="s">
        <v>29537</v>
      </c>
      <c r="L2756" s="70">
        <v>50</v>
      </c>
      <c r="N2756" s="70" t="s">
        <v>29538</v>
      </c>
      <c r="O2756" s="70" t="s">
        <v>4456</v>
      </c>
    </row>
    <row r="2757" spans="1:17" s="70" customFormat="1" ht="24" x14ac:dyDescent="0.3">
      <c r="A2757" s="70" t="s">
        <v>10589</v>
      </c>
      <c r="B2757" s="70" t="s">
        <v>4046</v>
      </c>
      <c r="C2757" s="70">
        <v>515</v>
      </c>
      <c r="D2757" s="70" t="s">
        <v>29539</v>
      </c>
      <c r="E2757" s="70" t="s">
        <v>15588</v>
      </c>
      <c r="F2757" s="70" t="s">
        <v>29540</v>
      </c>
      <c r="H2757" s="74" t="s">
        <v>29541</v>
      </c>
      <c r="I2757" s="74" t="s">
        <v>17230</v>
      </c>
      <c r="J2757" s="70">
        <v>7810895</v>
      </c>
      <c r="K2757" s="70" t="s">
        <v>29542</v>
      </c>
      <c r="L2757" s="70">
        <v>354</v>
      </c>
      <c r="M2757" s="70">
        <v>1945</v>
      </c>
      <c r="N2757" s="70" t="s">
        <v>29543</v>
      </c>
      <c r="O2757" s="70" t="s">
        <v>4456</v>
      </c>
      <c r="P2757" s="70" t="s">
        <v>15884</v>
      </c>
      <c r="Q2757" s="70" t="s">
        <v>9229</v>
      </c>
    </row>
    <row r="2758" spans="1:17" s="70" customFormat="1" x14ac:dyDescent="0.3">
      <c r="A2758" s="70" t="s">
        <v>10687</v>
      </c>
      <c r="B2758" s="70" t="s">
        <v>4162</v>
      </c>
      <c r="C2758" s="70">
        <v>515</v>
      </c>
      <c r="D2758" s="70" t="s">
        <v>29544</v>
      </c>
      <c r="E2758" s="70" t="s">
        <v>4456</v>
      </c>
      <c r="F2758" s="70">
        <v>227397600</v>
      </c>
      <c r="H2758" s="74" t="s">
        <v>29545</v>
      </c>
      <c r="I2758" s="74" t="s">
        <v>29546</v>
      </c>
      <c r="K2758" s="70" t="s">
        <v>29547</v>
      </c>
      <c r="L2758" s="70">
        <v>45</v>
      </c>
      <c r="N2758" s="70" t="s">
        <v>15118</v>
      </c>
      <c r="O2758" s="70" t="s">
        <v>4456</v>
      </c>
    </row>
    <row r="2759" spans="1:17" s="70" customFormat="1" ht="24" x14ac:dyDescent="0.3">
      <c r="A2759" s="70" t="s">
        <v>10688</v>
      </c>
      <c r="B2759" s="70" t="s">
        <v>29548</v>
      </c>
      <c r="C2759" s="70">
        <v>515</v>
      </c>
      <c r="D2759" s="70" t="s">
        <v>29549</v>
      </c>
      <c r="E2759" s="70" t="s">
        <v>15770</v>
      </c>
      <c r="F2759" s="70" t="s">
        <v>29550</v>
      </c>
      <c r="H2759" s="74" t="s">
        <v>29551</v>
      </c>
      <c r="I2759" s="74" t="s">
        <v>29552</v>
      </c>
      <c r="K2759" s="70" t="s">
        <v>29553</v>
      </c>
      <c r="L2759" s="70">
        <v>45</v>
      </c>
      <c r="N2759" s="70" t="s">
        <v>29554</v>
      </c>
      <c r="O2759" s="70" t="s">
        <v>15770</v>
      </c>
      <c r="P2759" s="70" t="s">
        <v>15884</v>
      </c>
      <c r="Q2759" s="70" t="s">
        <v>9229</v>
      </c>
    </row>
    <row r="2760" spans="1:17" s="70" customFormat="1" ht="24" x14ac:dyDescent="0.3">
      <c r="A2760" s="70" t="s">
        <v>10689</v>
      </c>
      <c r="B2760" s="70" t="s">
        <v>4164</v>
      </c>
      <c r="C2760" s="70">
        <v>516</v>
      </c>
      <c r="D2760" s="70" t="s">
        <v>29555</v>
      </c>
      <c r="E2760" s="70" t="s">
        <v>4456</v>
      </c>
      <c r="F2760" s="70" t="s">
        <v>29556</v>
      </c>
      <c r="H2760" s="74" t="s">
        <v>29557</v>
      </c>
      <c r="I2760" s="74" t="s">
        <v>29558</v>
      </c>
      <c r="K2760" s="70" t="s">
        <v>29559</v>
      </c>
      <c r="L2760" s="70">
        <v>33</v>
      </c>
      <c r="M2760" s="70">
        <v>1987</v>
      </c>
      <c r="N2760" s="70" t="s">
        <v>15205</v>
      </c>
      <c r="O2760" s="70" t="s">
        <v>4456</v>
      </c>
    </row>
    <row r="2761" spans="1:17" s="70" customFormat="1" x14ac:dyDescent="0.3">
      <c r="A2761" s="70" t="s">
        <v>10568</v>
      </c>
      <c r="B2761" s="70" t="s">
        <v>4022</v>
      </c>
      <c r="C2761" s="70">
        <v>516</v>
      </c>
      <c r="D2761" s="70" t="s">
        <v>29560</v>
      </c>
      <c r="E2761" s="70" t="s">
        <v>15241</v>
      </c>
      <c r="F2761" s="70">
        <v>224844800</v>
      </c>
      <c r="G2761" s="70">
        <v>224844848</v>
      </c>
      <c r="H2761" s="74" t="s">
        <v>29561</v>
      </c>
      <c r="I2761" s="74" t="s">
        <v>29562</v>
      </c>
      <c r="J2761" s="70">
        <v>9201253</v>
      </c>
      <c r="K2761" s="70" t="s">
        <v>29563</v>
      </c>
      <c r="L2761" s="70">
        <v>135</v>
      </c>
      <c r="M2761" s="70">
        <v>1958</v>
      </c>
      <c r="N2761" s="70" t="s">
        <v>29564</v>
      </c>
      <c r="O2761" s="70" t="s">
        <v>4456</v>
      </c>
    </row>
    <row r="2762" spans="1:17" s="70" customFormat="1" x14ac:dyDescent="0.3">
      <c r="A2762" s="70" t="s">
        <v>10640</v>
      </c>
      <c r="B2762" s="70" t="s">
        <v>4107</v>
      </c>
      <c r="C2762" s="70">
        <v>516</v>
      </c>
      <c r="D2762" s="70" t="s">
        <v>29565</v>
      </c>
      <c r="E2762" s="70" t="s">
        <v>9151</v>
      </c>
      <c r="F2762" s="70">
        <v>224708600</v>
      </c>
      <c r="H2762" s="74" t="s">
        <v>29566</v>
      </c>
      <c r="I2762" s="74" t="s">
        <v>29567</v>
      </c>
      <c r="J2762" s="70">
        <v>7501224</v>
      </c>
      <c r="K2762" s="70" t="s">
        <v>29568</v>
      </c>
      <c r="L2762" s="70">
        <v>103</v>
      </c>
      <c r="M2762" s="70">
        <v>2005</v>
      </c>
      <c r="N2762" s="70" t="s">
        <v>29569</v>
      </c>
      <c r="O2762" s="70" t="s">
        <v>4456</v>
      </c>
    </row>
    <row r="2763" spans="1:17" s="70" customFormat="1" ht="36" x14ac:dyDescent="0.3">
      <c r="A2763" s="70" t="s">
        <v>10656</v>
      </c>
      <c r="B2763" s="70" t="s">
        <v>4124</v>
      </c>
      <c r="C2763" s="70">
        <v>516</v>
      </c>
      <c r="D2763" s="70" t="s">
        <v>29570</v>
      </c>
      <c r="E2763" s="70" t="s">
        <v>9256</v>
      </c>
      <c r="F2763" s="70">
        <v>227963000</v>
      </c>
      <c r="H2763" s="70" t="s">
        <v>29571</v>
      </c>
      <c r="I2763" s="74" t="s">
        <v>29572</v>
      </c>
      <c r="K2763" s="70" t="s">
        <v>29573</v>
      </c>
      <c r="L2763" s="70">
        <v>90</v>
      </c>
      <c r="M2763" s="70">
        <v>1969</v>
      </c>
      <c r="N2763" s="70" t="s">
        <v>15118</v>
      </c>
      <c r="O2763" s="70" t="s">
        <v>4456</v>
      </c>
      <c r="P2763" s="70" t="s">
        <v>29574</v>
      </c>
      <c r="Q2763" s="70" t="s">
        <v>4460</v>
      </c>
    </row>
    <row r="2764" spans="1:17" s="70" customFormat="1" ht="24" x14ac:dyDescent="0.3">
      <c r="A2764" s="70" t="s">
        <v>10590</v>
      </c>
      <c r="B2764" s="70" t="s">
        <v>4047</v>
      </c>
      <c r="C2764" s="70">
        <v>516</v>
      </c>
      <c r="D2764" s="70" t="s">
        <v>29575</v>
      </c>
      <c r="E2764" s="70" t="s">
        <v>15169</v>
      </c>
      <c r="F2764" s="70">
        <v>225306700</v>
      </c>
      <c r="H2764" s="74" t="s">
        <v>29576</v>
      </c>
      <c r="K2764" s="70" t="s">
        <v>29577</v>
      </c>
      <c r="L2764" s="70">
        <v>30</v>
      </c>
      <c r="M2764" s="70">
        <v>1986</v>
      </c>
      <c r="N2764" s="70" t="s">
        <v>15118</v>
      </c>
      <c r="O2764" s="70" t="s">
        <v>4456</v>
      </c>
    </row>
    <row r="2765" spans="1:17" s="70" customFormat="1" ht="24" x14ac:dyDescent="0.3">
      <c r="A2765" s="70" t="s">
        <v>10690</v>
      </c>
      <c r="B2765" s="70" t="s">
        <v>29578</v>
      </c>
      <c r="C2765" s="70">
        <v>516</v>
      </c>
      <c r="D2765" s="70" t="s">
        <v>29579</v>
      </c>
      <c r="E2765" s="70" t="s">
        <v>16372</v>
      </c>
      <c r="F2765" s="70" t="s">
        <v>29580</v>
      </c>
      <c r="H2765" s="74" t="s">
        <v>29581</v>
      </c>
      <c r="I2765" s="74" t="s">
        <v>29582</v>
      </c>
      <c r="K2765" s="70" t="s">
        <v>29583</v>
      </c>
      <c r="L2765" s="70">
        <v>5</v>
      </c>
      <c r="M2765" s="70">
        <v>1985</v>
      </c>
      <c r="N2765" s="70" t="s">
        <v>29584</v>
      </c>
      <c r="O2765" s="70" t="s">
        <v>16372</v>
      </c>
    </row>
    <row r="2766" spans="1:17" s="70" customFormat="1" ht="24" x14ac:dyDescent="0.3">
      <c r="A2766" s="70" t="s">
        <v>10569</v>
      </c>
      <c r="B2766" s="70" t="s">
        <v>4023</v>
      </c>
      <c r="C2766" s="70">
        <v>516</v>
      </c>
      <c r="D2766" s="70" t="s">
        <v>29585</v>
      </c>
      <c r="E2766" s="70" t="s">
        <v>15415</v>
      </c>
      <c r="F2766" s="70">
        <v>224110500</v>
      </c>
      <c r="H2766" s="74" t="s">
        <v>29586</v>
      </c>
      <c r="I2766" s="74" t="s">
        <v>29587</v>
      </c>
      <c r="K2766" s="70" t="s">
        <v>29588</v>
      </c>
      <c r="L2766" s="70">
        <v>100</v>
      </c>
      <c r="M2766" s="70">
        <v>1993</v>
      </c>
      <c r="N2766" s="70" t="s">
        <v>17118</v>
      </c>
      <c r="O2766" s="70" t="s">
        <v>4456</v>
      </c>
      <c r="P2766" s="70" t="s">
        <v>29589</v>
      </c>
      <c r="Q2766" s="70" t="s">
        <v>9229</v>
      </c>
    </row>
    <row r="2767" spans="1:17" s="70" customFormat="1" ht="24" x14ac:dyDescent="0.3">
      <c r="A2767" s="70" t="s">
        <v>10691</v>
      </c>
      <c r="B2767" s="70" t="s">
        <v>4166</v>
      </c>
      <c r="C2767" s="70">
        <v>516</v>
      </c>
      <c r="D2767" s="70" t="s">
        <v>29590</v>
      </c>
      <c r="E2767" s="70" t="s">
        <v>4456</v>
      </c>
      <c r="F2767" s="70">
        <v>227267700</v>
      </c>
      <c r="I2767" s="74" t="s">
        <v>29591</v>
      </c>
      <c r="K2767" s="70" t="s">
        <v>29592</v>
      </c>
      <c r="L2767" s="70">
        <v>80</v>
      </c>
      <c r="M2767" s="70">
        <v>1987</v>
      </c>
      <c r="N2767" s="70" t="s">
        <v>15205</v>
      </c>
      <c r="O2767" s="70" t="s">
        <v>4456</v>
      </c>
      <c r="P2767" s="70" t="s">
        <v>29593</v>
      </c>
      <c r="Q2767" s="70" t="s">
        <v>16633</v>
      </c>
    </row>
    <row r="2768" spans="1:17" s="70" customFormat="1" x14ac:dyDescent="0.3">
      <c r="A2768" s="70" t="s">
        <v>10692</v>
      </c>
      <c r="B2768" s="70" t="s">
        <v>4167</v>
      </c>
      <c r="C2768" s="70">
        <v>516</v>
      </c>
      <c r="D2768" s="70" t="s">
        <v>29594</v>
      </c>
      <c r="E2768" s="70" t="s">
        <v>17277</v>
      </c>
      <c r="F2768" s="70">
        <v>225250576</v>
      </c>
      <c r="H2768" s="74" t="s">
        <v>29595</v>
      </c>
      <c r="I2768" s="74" t="s">
        <v>29596</v>
      </c>
      <c r="K2768" s="70" t="s">
        <v>29597</v>
      </c>
      <c r="L2768" s="70">
        <v>50</v>
      </c>
      <c r="M2768" s="70">
        <v>1992</v>
      </c>
      <c r="N2768" s="70" t="s">
        <v>15205</v>
      </c>
      <c r="O2768" s="70" t="s">
        <v>4456</v>
      </c>
    </row>
    <row r="2769" spans="1:17" s="70" customFormat="1" x14ac:dyDescent="0.3">
      <c r="A2769" s="70" t="s">
        <v>10599</v>
      </c>
      <c r="B2769" s="70" t="s">
        <v>4059</v>
      </c>
      <c r="C2769" s="70">
        <v>517</v>
      </c>
      <c r="D2769" s="70" t="s">
        <v>29598</v>
      </c>
      <c r="E2769" s="70" t="s">
        <v>15241</v>
      </c>
      <c r="F2769" s="70">
        <v>225575254</v>
      </c>
      <c r="H2769" s="70" t="s">
        <v>29599</v>
      </c>
      <c r="I2769" s="74" t="s">
        <v>29600</v>
      </c>
      <c r="K2769" s="70" t="s">
        <v>29601</v>
      </c>
      <c r="L2769" s="70">
        <v>210</v>
      </c>
      <c r="M2769" s="70">
        <v>1974</v>
      </c>
      <c r="N2769" s="70" t="s">
        <v>16850</v>
      </c>
      <c r="O2769" s="70" t="s">
        <v>4456</v>
      </c>
      <c r="P2769" s="70" t="s">
        <v>15884</v>
      </c>
      <c r="Q2769" s="70" t="s">
        <v>9229</v>
      </c>
    </row>
    <row r="2770" spans="1:17" s="70" customFormat="1" x14ac:dyDescent="0.3">
      <c r="A2770" s="70" t="s">
        <v>14210</v>
      </c>
      <c r="B2770" s="70" t="s">
        <v>8200</v>
      </c>
      <c r="C2770" s="70">
        <v>517</v>
      </c>
      <c r="D2770" s="70" t="s">
        <v>29602</v>
      </c>
      <c r="E2770" s="70" t="s">
        <v>9151</v>
      </c>
      <c r="F2770" s="70">
        <v>222044338</v>
      </c>
      <c r="H2770" s="74" t="s">
        <v>29603</v>
      </c>
      <c r="I2770" s="74" t="s">
        <v>29604</v>
      </c>
      <c r="K2770" s="70" t="s">
        <v>29605</v>
      </c>
      <c r="L2770" s="70">
        <v>350</v>
      </c>
      <c r="M2770" s="70">
        <v>1998</v>
      </c>
      <c r="N2770" s="70" t="s">
        <v>29606</v>
      </c>
      <c r="O2770" s="70" t="s">
        <v>4456</v>
      </c>
    </row>
    <row r="2771" spans="1:17" s="70" customFormat="1" x14ac:dyDescent="0.3">
      <c r="A2771" s="70" t="s">
        <v>9677</v>
      </c>
      <c r="B2771" s="70" t="s">
        <v>2997</v>
      </c>
      <c r="C2771" s="70">
        <v>517</v>
      </c>
      <c r="D2771" s="70" t="s">
        <v>29607</v>
      </c>
      <c r="E2771" s="70" t="s">
        <v>15415</v>
      </c>
      <c r="F2771" s="70">
        <v>224959000</v>
      </c>
      <c r="H2771" s="70" t="s">
        <v>29608</v>
      </c>
      <c r="I2771" s="74" t="s">
        <v>29609</v>
      </c>
      <c r="J2771" s="70">
        <v>8060020</v>
      </c>
      <c r="K2771" s="70" t="s">
        <v>29610</v>
      </c>
      <c r="L2771" s="70">
        <v>200</v>
      </c>
      <c r="M2771" s="70">
        <v>1952</v>
      </c>
      <c r="N2771" s="70" t="s">
        <v>26401</v>
      </c>
      <c r="O2771" s="70" t="s">
        <v>4456</v>
      </c>
    </row>
    <row r="2772" spans="1:17" s="70" customFormat="1" ht="24" x14ac:dyDescent="0.3">
      <c r="A2772" s="70" t="s">
        <v>12098</v>
      </c>
      <c r="B2772" s="70" t="s">
        <v>5766</v>
      </c>
      <c r="C2772" s="70">
        <v>517</v>
      </c>
      <c r="D2772" s="70" t="s">
        <v>29611</v>
      </c>
      <c r="E2772" s="70" t="s">
        <v>4456</v>
      </c>
      <c r="F2772" s="70" t="s">
        <v>29612</v>
      </c>
      <c r="G2772" s="70">
        <v>226811484</v>
      </c>
      <c r="H2772" s="74" t="s">
        <v>29613</v>
      </c>
      <c r="K2772" s="70" t="s">
        <v>29614</v>
      </c>
      <c r="L2772" s="70">
        <v>5</v>
      </c>
      <c r="M2772" s="70">
        <v>1974</v>
      </c>
      <c r="N2772" s="70" t="s">
        <v>29615</v>
      </c>
      <c r="O2772" s="70" t="s">
        <v>4456</v>
      </c>
    </row>
    <row r="2773" spans="1:17" s="70" customFormat="1" x14ac:dyDescent="0.3">
      <c r="A2773" s="70" t="s">
        <v>14192</v>
      </c>
      <c r="B2773" s="70" t="s">
        <v>8178</v>
      </c>
      <c r="C2773" s="70">
        <v>517</v>
      </c>
      <c r="D2773" s="70" t="s">
        <v>29620</v>
      </c>
      <c r="E2773" s="70" t="s">
        <v>15266</v>
      </c>
      <c r="F2773" s="70">
        <v>228995400</v>
      </c>
      <c r="H2773" s="74" t="s">
        <v>29616</v>
      </c>
      <c r="I2773" s="74" t="s">
        <v>29617</v>
      </c>
      <c r="K2773" s="70" t="s">
        <v>29618</v>
      </c>
      <c r="L2773" s="70">
        <v>40</v>
      </c>
      <c r="N2773" s="70" t="s">
        <v>29619</v>
      </c>
      <c r="O2773" s="70" t="s">
        <v>4456</v>
      </c>
    </row>
    <row r="2774" spans="1:17" s="70" customFormat="1" x14ac:dyDescent="0.3">
      <c r="A2774" s="70" t="s">
        <v>10125</v>
      </c>
      <c r="B2774" s="70" t="s">
        <v>3531</v>
      </c>
      <c r="C2774" s="70">
        <v>517</v>
      </c>
      <c r="D2774" s="70" t="s">
        <v>29621</v>
      </c>
      <c r="E2774" s="70" t="s">
        <v>15588</v>
      </c>
      <c r="F2774" s="70">
        <v>226767300</v>
      </c>
      <c r="H2774" s="74" t="s">
        <v>29622</v>
      </c>
      <c r="I2774" s="74" t="s">
        <v>29623</v>
      </c>
      <c r="K2774" s="70" t="s">
        <v>29624</v>
      </c>
      <c r="L2774" s="70">
        <v>60</v>
      </c>
      <c r="M2774" s="70">
        <v>1945</v>
      </c>
      <c r="N2774" s="70" t="s">
        <v>29625</v>
      </c>
      <c r="O2774" s="70" t="s">
        <v>4456</v>
      </c>
    </row>
    <row r="2775" spans="1:17" s="70" customFormat="1" ht="24" x14ac:dyDescent="0.3">
      <c r="A2775" s="70" t="s">
        <v>13064</v>
      </c>
      <c r="B2775" s="70" t="s">
        <v>29626</v>
      </c>
      <c r="C2775" s="70">
        <v>517</v>
      </c>
      <c r="D2775" s="70" t="s">
        <v>29627</v>
      </c>
      <c r="E2775" s="70" t="s">
        <v>15152</v>
      </c>
      <c r="F2775" s="70" t="s">
        <v>29628</v>
      </c>
      <c r="H2775" s="74" t="s">
        <v>29629</v>
      </c>
      <c r="I2775" s="74" t="s">
        <v>29630</v>
      </c>
      <c r="K2775" s="70" t="s">
        <v>29631</v>
      </c>
      <c r="M2775" s="70">
        <v>1994</v>
      </c>
      <c r="N2775" s="70" t="s">
        <v>29632</v>
      </c>
      <c r="O2775" s="70" t="s">
        <v>15152</v>
      </c>
      <c r="P2775" s="70" t="s">
        <v>17259</v>
      </c>
      <c r="Q2775" s="70" t="s">
        <v>15593</v>
      </c>
    </row>
    <row r="2776" spans="1:17" s="70" customFormat="1" x14ac:dyDescent="0.3">
      <c r="A2776" s="70" t="s">
        <v>9853</v>
      </c>
      <c r="B2776" s="70" t="s">
        <v>3202</v>
      </c>
      <c r="C2776" s="70">
        <v>517</v>
      </c>
      <c r="D2776" s="70" t="s">
        <v>29633</v>
      </c>
      <c r="E2776" s="70" t="s">
        <v>15115</v>
      </c>
      <c r="F2776" s="70">
        <v>227735714</v>
      </c>
      <c r="H2776" s="74" t="s">
        <v>29634</v>
      </c>
      <c r="I2776" s="74" t="s">
        <v>29635</v>
      </c>
      <c r="K2776" s="70" t="s">
        <v>29636</v>
      </c>
      <c r="L2776" s="70">
        <v>150</v>
      </c>
      <c r="M2776" s="70">
        <v>1984</v>
      </c>
      <c r="N2776" s="70" t="s">
        <v>29637</v>
      </c>
      <c r="O2776" s="70" t="s">
        <v>4456</v>
      </c>
    </row>
    <row r="2777" spans="1:17" s="70" customFormat="1" ht="24" x14ac:dyDescent="0.3">
      <c r="A2777" s="70" t="s">
        <v>11738</v>
      </c>
      <c r="B2777" s="70" t="s">
        <v>5349</v>
      </c>
      <c r="C2777" s="70">
        <v>518</v>
      </c>
      <c r="D2777" s="70" t="s">
        <v>29642</v>
      </c>
      <c r="E2777" s="70" t="s">
        <v>15249</v>
      </c>
      <c r="F2777" s="70" t="s">
        <v>29643</v>
      </c>
      <c r="H2777" s="74" t="s">
        <v>29644</v>
      </c>
      <c r="I2777" s="74" t="s">
        <v>29645</v>
      </c>
      <c r="K2777" s="70" t="s">
        <v>29646</v>
      </c>
      <c r="L2777" s="70">
        <v>10</v>
      </c>
      <c r="M2777" s="70">
        <v>1970</v>
      </c>
      <c r="N2777" s="70" t="s">
        <v>29647</v>
      </c>
      <c r="O2777" s="70" t="s">
        <v>4456</v>
      </c>
    </row>
    <row r="2778" spans="1:17" s="70" customFormat="1" x14ac:dyDescent="0.3">
      <c r="A2778" s="70" t="s">
        <v>13520</v>
      </c>
      <c r="B2778" s="70" t="s">
        <v>7452</v>
      </c>
      <c r="C2778" s="70">
        <v>518</v>
      </c>
      <c r="D2778" s="70" t="s">
        <v>29638</v>
      </c>
      <c r="E2778" s="70" t="s">
        <v>4456</v>
      </c>
      <c r="F2778" s="70">
        <v>224829000</v>
      </c>
      <c r="H2778" s="74" t="s">
        <v>29639</v>
      </c>
      <c r="I2778" s="74" t="s">
        <v>29640</v>
      </c>
      <c r="K2778" s="70" t="s">
        <v>29641</v>
      </c>
      <c r="L2778" s="70">
        <v>139</v>
      </c>
      <c r="M2778" s="70">
        <v>1992</v>
      </c>
      <c r="N2778" s="70" t="s">
        <v>22174</v>
      </c>
      <c r="O2778" s="70" t="s">
        <v>4456</v>
      </c>
    </row>
    <row r="2779" spans="1:17" s="70" customFormat="1" x14ac:dyDescent="0.3">
      <c r="A2779" s="70" t="s">
        <v>14151</v>
      </c>
      <c r="B2779" s="70" t="s">
        <v>8134</v>
      </c>
      <c r="C2779" s="70">
        <v>518</v>
      </c>
      <c r="D2779" s="70" t="s">
        <v>29648</v>
      </c>
      <c r="E2779" s="70" t="s">
        <v>9151</v>
      </c>
      <c r="F2779" s="70">
        <v>224456300</v>
      </c>
      <c r="I2779" s="74" t="s">
        <v>29649</v>
      </c>
      <c r="K2779" s="70" t="s">
        <v>29651</v>
      </c>
      <c r="L2779" s="70">
        <v>1000</v>
      </c>
      <c r="N2779" s="70" t="s">
        <v>29652</v>
      </c>
      <c r="O2779" s="70" t="s">
        <v>4456</v>
      </c>
      <c r="P2779" s="70" t="s">
        <v>15884</v>
      </c>
      <c r="Q2779" s="70" t="s">
        <v>4460</v>
      </c>
    </row>
    <row r="2780" spans="1:17" s="70" customFormat="1" ht="36" x14ac:dyDescent="0.3">
      <c r="A2780" s="70" t="s">
        <v>14096</v>
      </c>
      <c r="B2780" s="70" t="s">
        <v>8075</v>
      </c>
      <c r="C2780" s="70">
        <v>518</v>
      </c>
      <c r="D2780" s="70" t="s">
        <v>29653</v>
      </c>
      <c r="E2780" s="70" t="s">
        <v>9151</v>
      </c>
      <c r="F2780" s="70" t="s">
        <v>29654</v>
      </c>
      <c r="H2780" s="74" t="s">
        <v>29655</v>
      </c>
      <c r="I2780" s="74" t="s">
        <v>29649</v>
      </c>
      <c r="K2780" s="70" t="s">
        <v>29656</v>
      </c>
      <c r="L2780" s="70">
        <v>2000</v>
      </c>
      <c r="N2780" s="70" t="s">
        <v>29657</v>
      </c>
      <c r="O2780" s="70" t="s">
        <v>4456</v>
      </c>
      <c r="P2780" s="70" t="s">
        <v>15884</v>
      </c>
      <c r="Q2780" s="70" t="s">
        <v>4460</v>
      </c>
    </row>
    <row r="2781" spans="1:17" s="70" customFormat="1" ht="24" x14ac:dyDescent="0.3">
      <c r="A2781" s="70" t="s">
        <v>10465</v>
      </c>
      <c r="B2781" s="70" t="s">
        <v>3906</v>
      </c>
      <c r="C2781" s="70">
        <v>518</v>
      </c>
      <c r="D2781" s="70" t="s">
        <v>29658</v>
      </c>
      <c r="E2781" s="70" t="s">
        <v>15241</v>
      </c>
      <c r="F2781" s="70" t="s">
        <v>29659</v>
      </c>
      <c r="H2781" s="70" t="s">
        <v>29660</v>
      </c>
      <c r="I2781" s="74" t="s">
        <v>29661</v>
      </c>
      <c r="J2781" s="70">
        <v>9230003</v>
      </c>
      <c r="K2781" s="70" t="s">
        <v>29662</v>
      </c>
      <c r="L2781" s="70">
        <v>14</v>
      </c>
      <c r="M2781" s="70">
        <v>1978</v>
      </c>
      <c r="N2781" s="70" t="s">
        <v>29663</v>
      </c>
      <c r="O2781" s="70" t="s">
        <v>4456</v>
      </c>
    </row>
    <row r="2782" spans="1:17" s="70" customFormat="1" ht="24" x14ac:dyDescent="0.3">
      <c r="A2782" s="70" t="s">
        <v>13911</v>
      </c>
      <c r="B2782" s="70" t="s">
        <v>7868</v>
      </c>
      <c r="C2782" s="70">
        <v>518</v>
      </c>
      <c r="D2782" s="70" t="s">
        <v>29664</v>
      </c>
      <c r="E2782" s="70" t="s">
        <v>9179</v>
      </c>
      <c r="F2782" s="70">
        <v>226362000</v>
      </c>
      <c r="I2782" s="74" t="s">
        <v>29665</v>
      </c>
      <c r="J2782" s="70">
        <v>7561258</v>
      </c>
      <c r="K2782" s="70" t="s">
        <v>29666</v>
      </c>
      <c r="N2782" s="70" t="s">
        <v>29667</v>
      </c>
      <c r="O2782" s="70" t="s">
        <v>4456</v>
      </c>
    </row>
    <row r="2783" spans="1:17" s="70" customFormat="1" x14ac:dyDescent="0.3">
      <c r="A2783" s="70" t="s">
        <v>13555</v>
      </c>
      <c r="B2783" s="70" t="s">
        <v>7488</v>
      </c>
      <c r="C2783" s="70">
        <v>518</v>
      </c>
      <c r="D2783" s="70" t="s">
        <v>29668</v>
      </c>
      <c r="E2783" s="70" t="s">
        <v>9179</v>
      </c>
      <c r="F2783" s="70">
        <v>223531700</v>
      </c>
      <c r="H2783" s="74" t="s">
        <v>29669</v>
      </c>
      <c r="I2783" s="74" t="s">
        <v>29650</v>
      </c>
      <c r="J2783" s="70">
        <v>7550159</v>
      </c>
      <c r="K2783" s="70" t="s">
        <v>29670</v>
      </c>
      <c r="L2783" s="70">
        <v>32</v>
      </c>
      <c r="M2783" s="70">
        <v>2010</v>
      </c>
      <c r="N2783" s="70" t="s">
        <v>1580</v>
      </c>
      <c r="O2783" s="70" t="s">
        <v>4456</v>
      </c>
    </row>
    <row r="2784" spans="1:17" s="70" customFormat="1" ht="24" x14ac:dyDescent="0.3">
      <c r="A2784" s="70" t="s">
        <v>11193</v>
      </c>
      <c r="B2784" s="70" t="s">
        <v>29671</v>
      </c>
      <c r="C2784" s="70">
        <v>519</v>
      </c>
      <c r="D2784" s="70" t="s">
        <v>29673</v>
      </c>
      <c r="E2784" s="70" t="s">
        <v>15327</v>
      </c>
      <c r="F2784" s="70" t="s">
        <v>29674</v>
      </c>
      <c r="H2784" s="74" t="s">
        <v>29675</v>
      </c>
      <c r="K2784" s="70" t="s">
        <v>29676</v>
      </c>
      <c r="L2784" s="70">
        <v>49</v>
      </c>
      <c r="M2784" s="70">
        <v>1974</v>
      </c>
      <c r="N2784" s="70" t="s">
        <v>29677</v>
      </c>
      <c r="O2784" s="70" t="s">
        <v>15327</v>
      </c>
    </row>
    <row r="2785" spans="1:17" s="70" customFormat="1" ht="24" x14ac:dyDescent="0.3">
      <c r="A2785" s="70" t="s">
        <v>11818</v>
      </c>
      <c r="B2785" s="70" t="s">
        <v>5444</v>
      </c>
      <c r="C2785" s="70">
        <v>519</v>
      </c>
      <c r="D2785" s="70" t="s">
        <v>29678</v>
      </c>
      <c r="E2785" s="70" t="s">
        <v>9179</v>
      </c>
      <c r="F2785" s="70">
        <v>228103600</v>
      </c>
      <c r="H2785" s="74" t="s">
        <v>29679</v>
      </c>
      <c r="I2785" s="74" t="s">
        <v>29680</v>
      </c>
      <c r="K2785" s="70" t="s">
        <v>29681</v>
      </c>
      <c r="L2785" s="70">
        <v>700</v>
      </c>
      <c r="M2785" s="70">
        <v>1997</v>
      </c>
      <c r="N2785" s="70" t="s">
        <v>29682</v>
      </c>
      <c r="O2785" s="70" t="s">
        <v>4456</v>
      </c>
      <c r="P2785" s="70" t="s">
        <v>29683</v>
      </c>
      <c r="Q2785" s="70" t="s">
        <v>29684</v>
      </c>
    </row>
    <row r="2786" spans="1:17" s="70" customFormat="1" ht="24" x14ac:dyDescent="0.3">
      <c r="A2786" s="70" t="s">
        <v>10950</v>
      </c>
      <c r="B2786" s="70" t="s">
        <v>4475</v>
      </c>
      <c r="C2786" s="70">
        <v>519</v>
      </c>
      <c r="D2786" s="70" t="s">
        <v>29685</v>
      </c>
      <c r="E2786" s="70" t="s">
        <v>15178</v>
      </c>
      <c r="F2786" s="70" t="s">
        <v>29686</v>
      </c>
      <c r="H2786" s="74" t="s">
        <v>29687</v>
      </c>
      <c r="I2786" s="74" t="s">
        <v>29688</v>
      </c>
      <c r="K2786" s="70" t="s">
        <v>29689</v>
      </c>
      <c r="L2786" s="70">
        <v>62</v>
      </c>
      <c r="M2786" s="70">
        <v>1983</v>
      </c>
      <c r="N2786" s="70" t="s">
        <v>29690</v>
      </c>
      <c r="O2786" s="70" t="s">
        <v>4456</v>
      </c>
    </row>
    <row r="2787" spans="1:17" s="70" customFormat="1" x14ac:dyDescent="0.3">
      <c r="A2787" s="70" t="s">
        <v>11956</v>
      </c>
      <c r="B2787" s="70" t="s">
        <v>5606</v>
      </c>
      <c r="C2787" s="70">
        <v>519</v>
      </c>
      <c r="D2787" s="70" t="s">
        <v>29691</v>
      </c>
      <c r="E2787" s="70" t="s">
        <v>4456</v>
      </c>
      <c r="F2787" s="70">
        <v>227874900</v>
      </c>
      <c r="H2787" s="74" t="s">
        <v>29692</v>
      </c>
      <c r="I2787" s="74" t="s">
        <v>29693</v>
      </c>
      <c r="K2787" s="70" t="s">
        <v>29694</v>
      </c>
      <c r="L2787" s="70">
        <v>30</v>
      </c>
      <c r="M2787" s="70">
        <v>1985</v>
      </c>
      <c r="N2787" s="70" t="s">
        <v>29695</v>
      </c>
      <c r="O2787" s="70" t="s">
        <v>4456</v>
      </c>
    </row>
    <row r="2788" spans="1:17" s="70" customFormat="1" ht="24" x14ac:dyDescent="0.3">
      <c r="A2788" s="70" t="s">
        <v>11999</v>
      </c>
      <c r="B2788" s="70" t="s">
        <v>5654</v>
      </c>
      <c r="C2788" s="70">
        <v>519</v>
      </c>
      <c r="D2788" s="70" t="s">
        <v>29696</v>
      </c>
      <c r="E2788" s="70" t="s">
        <v>15120</v>
      </c>
      <c r="F2788" s="70" t="s">
        <v>29697</v>
      </c>
      <c r="H2788" s="70" t="s">
        <v>29698</v>
      </c>
      <c r="I2788" s="74" t="s">
        <v>29699</v>
      </c>
      <c r="K2788" s="70" t="s">
        <v>29700</v>
      </c>
      <c r="L2788" s="70">
        <v>15</v>
      </c>
      <c r="M2788" s="70">
        <v>1978</v>
      </c>
      <c r="N2788" s="70" t="s">
        <v>29701</v>
      </c>
      <c r="O2788" s="70" t="s">
        <v>4456</v>
      </c>
    </row>
    <row r="2789" spans="1:17" s="70" customFormat="1" ht="24" x14ac:dyDescent="0.3">
      <c r="A2789" s="70" t="s">
        <v>10526</v>
      </c>
      <c r="B2789" s="70" t="s">
        <v>29672</v>
      </c>
      <c r="C2789" s="70">
        <v>519</v>
      </c>
      <c r="D2789" s="70" t="s">
        <v>29702</v>
      </c>
      <c r="E2789" s="70" t="s">
        <v>16278</v>
      </c>
      <c r="F2789" s="70" t="s">
        <v>29703</v>
      </c>
      <c r="H2789" s="74" t="s">
        <v>29704</v>
      </c>
      <c r="I2789" s="74" t="s">
        <v>29705</v>
      </c>
      <c r="K2789" s="70" t="s">
        <v>29706</v>
      </c>
      <c r="L2789" s="70">
        <v>120</v>
      </c>
      <c r="M2789" s="70">
        <v>1974</v>
      </c>
      <c r="N2789" s="70" t="s">
        <v>29707</v>
      </c>
      <c r="O2789" s="70" t="s">
        <v>16278</v>
      </c>
    </row>
    <row r="2790" spans="1:17" s="70" customFormat="1" ht="24" x14ac:dyDescent="0.3">
      <c r="A2790" s="70" t="s">
        <v>11615</v>
      </c>
      <c r="B2790" s="70" t="s">
        <v>5206</v>
      </c>
      <c r="C2790" s="70">
        <v>519</v>
      </c>
      <c r="D2790" s="70" t="s">
        <v>29708</v>
      </c>
      <c r="E2790" s="70" t="s">
        <v>15462</v>
      </c>
      <c r="F2790" s="70" t="s">
        <v>29709</v>
      </c>
      <c r="G2790" s="70">
        <v>229459904</v>
      </c>
      <c r="H2790" s="74" t="s">
        <v>29710</v>
      </c>
      <c r="I2790" s="74" t="s">
        <v>29711</v>
      </c>
      <c r="K2790" s="70" t="s">
        <v>29712</v>
      </c>
      <c r="L2790" s="70">
        <v>34</v>
      </c>
      <c r="M2790" s="70">
        <v>1981</v>
      </c>
      <c r="N2790" s="70" t="s">
        <v>29713</v>
      </c>
      <c r="O2790" s="70" t="s">
        <v>4456</v>
      </c>
    </row>
    <row r="2791" spans="1:17" s="70" customFormat="1" ht="28.8" x14ac:dyDescent="0.3">
      <c r="A2791" s="70" t="s">
        <v>10126</v>
      </c>
      <c r="B2791" s="70" t="s">
        <v>3532</v>
      </c>
      <c r="C2791" s="70">
        <v>519</v>
      </c>
      <c r="D2791" s="70" t="s">
        <v>29714</v>
      </c>
      <c r="E2791" s="70" t="s">
        <v>15415</v>
      </c>
      <c r="F2791" s="70">
        <v>227975500</v>
      </c>
      <c r="H2791" s="74" t="s">
        <v>29716</v>
      </c>
      <c r="I2791" s="74" t="s">
        <v>29715</v>
      </c>
      <c r="K2791" s="70" t="s">
        <v>29717</v>
      </c>
      <c r="L2791" s="70">
        <v>17</v>
      </c>
      <c r="M2791" s="70">
        <v>1993</v>
      </c>
      <c r="N2791" s="70" t="s">
        <v>29718</v>
      </c>
      <c r="O2791" s="70" t="s">
        <v>4456</v>
      </c>
    </row>
    <row r="2792" spans="1:17" s="70" customFormat="1" x14ac:dyDescent="0.3">
      <c r="A2792" s="70" t="s">
        <v>11415</v>
      </c>
      <c r="B2792" s="70" t="s">
        <v>4989</v>
      </c>
      <c r="C2792" s="70">
        <v>520</v>
      </c>
      <c r="D2792" s="70" t="s">
        <v>29719</v>
      </c>
      <c r="E2792" s="70" t="s">
        <v>15241</v>
      </c>
      <c r="F2792" s="70">
        <v>232209440</v>
      </c>
      <c r="H2792" s="74" t="s">
        <v>29720</v>
      </c>
      <c r="I2792" s="74" t="s">
        <v>29721</v>
      </c>
      <c r="K2792" s="70" t="s">
        <v>29722</v>
      </c>
      <c r="L2792" s="70">
        <v>25</v>
      </c>
      <c r="M2792" s="70">
        <v>2007</v>
      </c>
      <c r="N2792" s="70" t="s">
        <v>29723</v>
      </c>
      <c r="O2792" s="70" t="s">
        <v>4456</v>
      </c>
    </row>
    <row r="2793" spans="1:17" s="70" customFormat="1" ht="24" x14ac:dyDescent="0.3">
      <c r="A2793" s="70" t="s">
        <v>12012</v>
      </c>
      <c r="B2793" s="70" t="s">
        <v>5672</v>
      </c>
      <c r="C2793" s="70">
        <v>520</v>
      </c>
      <c r="D2793" s="70" t="s">
        <v>29724</v>
      </c>
      <c r="E2793" s="70" t="s">
        <v>15197</v>
      </c>
      <c r="F2793" s="70" t="s">
        <v>29725</v>
      </c>
      <c r="H2793" s="70" t="s">
        <v>29726</v>
      </c>
      <c r="I2793" s="74" t="s">
        <v>29727</v>
      </c>
      <c r="K2793" s="70" t="s">
        <v>29728</v>
      </c>
      <c r="L2793" s="70">
        <v>26</v>
      </c>
      <c r="M2793" s="70">
        <v>1969</v>
      </c>
      <c r="N2793" s="70" t="s">
        <v>29729</v>
      </c>
      <c r="O2793" s="70" t="s">
        <v>4456</v>
      </c>
    </row>
    <row r="2794" spans="1:17" s="70" customFormat="1" ht="24" x14ac:dyDescent="0.3">
      <c r="A2794" s="70" t="s">
        <v>11536</v>
      </c>
      <c r="B2794" s="70" t="s">
        <v>5121</v>
      </c>
      <c r="C2794" s="70">
        <v>520</v>
      </c>
      <c r="D2794" s="70" t="s">
        <v>29730</v>
      </c>
      <c r="E2794" s="70" t="s">
        <v>15415</v>
      </c>
      <c r="F2794" s="70">
        <v>228571183</v>
      </c>
      <c r="H2794" s="70" t="s">
        <v>29731</v>
      </c>
      <c r="I2794" s="74" t="s">
        <v>29732</v>
      </c>
      <c r="K2794" s="70" t="s">
        <v>29733</v>
      </c>
      <c r="L2794" s="70">
        <v>38</v>
      </c>
      <c r="M2794" s="70">
        <v>1967</v>
      </c>
      <c r="N2794" s="70" t="s">
        <v>29734</v>
      </c>
      <c r="O2794" s="70" t="s">
        <v>4456</v>
      </c>
    </row>
    <row r="2795" spans="1:17" s="70" customFormat="1" ht="36" x14ac:dyDescent="0.3">
      <c r="A2795" s="70" t="s">
        <v>10099</v>
      </c>
      <c r="B2795" s="70" t="s">
        <v>3495</v>
      </c>
      <c r="C2795" s="70">
        <v>520</v>
      </c>
      <c r="D2795" s="70" t="s">
        <v>29735</v>
      </c>
      <c r="E2795" s="70" t="s">
        <v>15241</v>
      </c>
      <c r="F2795" s="70" t="s">
        <v>29736</v>
      </c>
      <c r="G2795" s="70" t="s">
        <v>29737</v>
      </c>
      <c r="H2795" s="74" t="s">
        <v>20411</v>
      </c>
      <c r="I2795" s="74" t="s">
        <v>29738</v>
      </c>
      <c r="J2795" s="70">
        <v>9230117</v>
      </c>
      <c r="K2795" s="70" t="s">
        <v>29739</v>
      </c>
      <c r="L2795" s="70">
        <v>1324</v>
      </c>
      <c r="M2795" s="70">
        <v>1948</v>
      </c>
      <c r="N2795" s="70" t="s">
        <v>29740</v>
      </c>
      <c r="O2795" s="70" t="s">
        <v>4456</v>
      </c>
      <c r="P2795" s="70" t="s">
        <v>29741</v>
      </c>
      <c r="Q2795" s="70" t="s">
        <v>15593</v>
      </c>
    </row>
    <row r="2796" spans="1:17" s="70" customFormat="1" x14ac:dyDescent="0.3">
      <c r="A2796" s="70" t="s">
        <v>10259</v>
      </c>
      <c r="B2796" s="70" t="s">
        <v>3682</v>
      </c>
      <c r="C2796" s="70">
        <v>520</v>
      </c>
      <c r="D2796" s="70" t="s">
        <v>29742</v>
      </c>
      <c r="E2796" s="70" t="s">
        <v>15178</v>
      </c>
      <c r="F2796" s="70">
        <v>227073501</v>
      </c>
      <c r="H2796" s="74" t="s">
        <v>29743</v>
      </c>
      <c r="J2796" s="70">
        <v>8600352</v>
      </c>
      <c r="K2796" s="70" t="s">
        <v>29744</v>
      </c>
      <c r="L2796" s="70">
        <v>70</v>
      </c>
      <c r="M2796" s="70">
        <v>1979</v>
      </c>
      <c r="N2796" s="70" t="s">
        <v>29745</v>
      </c>
      <c r="O2796" s="70" t="s">
        <v>4456</v>
      </c>
    </row>
    <row r="2797" spans="1:17" s="70" customFormat="1" x14ac:dyDescent="0.3">
      <c r="A2797" s="70" t="s">
        <v>12446</v>
      </c>
      <c r="B2797" s="70" t="s">
        <v>6140</v>
      </c>
      <c r="C2797" s="70">
        <v>520</v>
      </c>
      <c r="D2797" s="70" t="s">
        <v>29746</v>
      </c>
      <c r="E2797" s="70" t="s">
        <v>15729</v>
      </c>
      <c r="F2797" s="70">
        <v>228441389</v>
      </c>
      <c r="H2797" s="70" t="s">
        <v>29747</v>
      </c>
      <c r="I2797" s="74" t="s">
        <v>29748</v>
      </c>
      <c r="J2797" s="70">
        <v>9351063</v>
      </c>
      <c r="K2797" s="70" t="s">
        <v>29749</v>
      </c>
      <c r="L2797" s="70">
        <v>15</v>
      </c>
      <c r="M2797" s="70">
        <v>1969</v>
      </c>
      <c r="N2797" s="70" t="s">
        <v>29750</v>
      </c>
      <c r="O2797" s="70" t="s">
        <v>4456</v>
      </c>
      <c r="P2797" s="70" t="s">
        <v>29751</v>
      </c>
      <c r="Q2797" s="70" t="s">
        <v>29752</v>
      </c>
    </row>
    <row r="2798" spans="1:17" s="70" customFormat="1" x14ac:dyDescent="0.3">
      <c r="A2798" s="70" t="s">
        <v>11273</v>
      </c>
      <c r="B2798" s="70" t="s">
        <v>4834</v>
      </c>
      <c r="C2798" s="70">
        <v>520</v>
      </c>
      <c r="D2798" s="70" t="s">
        <v>29753</v>
      </c>
      <c r="E2798" s="70" t="s">
        <v>9256</v>
      </c>
      <c r="F2798" s="70">
        <v>224437747</v>
      </c>
      <c r="H2798" s="74" t="s">
        <v>29754</v>
      </c>
      <c r="I2798" s="74" t="s">
        <v>29755</v>
      </c>
      <c r="K2798" s="70" t="s">
        <v>29757</v>
      </c>
      <c r="L2798" s="70">
        <v>30</v>
      </c>
      <c r="M2798" s="70">
        <v>1997</v>
      </c>
      <c r="N2798" s="70" t="s">
        <v>29756</v>
      </c>
      <c r="O2798" s="70" t="s">
        <v>4456</v>
      </c>
    </row>
    <row r="2799" spans="1:17" s="70" customFormat="1" x14ac:dyDescent="0.3">
      <c r="A2799" s="70" t="s">
        <v>13358</v>
      </c>
      <c r="B2799" s="70" t="s">
        <v>7284</v>
      </c>
      <c r="C2799" s="70">
        <v>521</v>
      </c>
      <c r="D2799" s="70" t="s">
        <v>29758</v>
      </c>
      <c r="E2799" s="70" t="s">
        <v>15136</v>
      </c>
      <c r="F2799" s="70">
        <v>229676727</v>
      </c>
      <c r="H2799" s="74" t="s">
        <v>29759</v>
      </c>
      <c r="I2799" s="74" t="s">
        <v>29760</v>
      </c>
      <c r="J2799" s="70">
        <v>8780599</v>
      </c>
      <c r="K2799" s="70" t="s">
        <v>29761</v>
      </c>
      <c r="L2799" s="70">
        <v>5</v>
      </c>
      <c r="M2799" s="70">
        <v>1988</v>
      </c>
      <c r="N2799" s="70" t="s">
        <v>29762</v>
      </c>
      <c r="O2799" s="70" t="s">
        <v>4456</v>
      </c>
    </row>
    <row r="2800" spans="1:17" s="70" customFormat="1" ht="24" x14ac:dyDescent="0.3">
      <c r="A2800" s="70" t="s">
        <v>11957</v>
      </c>
      <c r="B2800" s="70" t="s">
        <v>5607</v>
      </c>
      <c r="C2800" s="70">
        <v>521</v>
      </c>
      <c r="D2800" s="70" t="s">
        <v>29763</v>
      </c>
      <c r="E2800" s="70" t="s">
        <v>9256</v>
      </c>
      <c r="F2800" s="70" t="s">
        <v>29764</v>
      </c>
      <c r="G2800" s="70">
        <v>226433200</v>
      </c>
      <c r="H2800" s="70" t="s">
        <v>29765</v>
      </c>
      <c r="I2800" s="74" t="s">
        <v>29766</v>
      </c>
      <c r="J2800" s="70">
        <v>9050180</v>
      </c>
      <c r="K2800" s="70" t="s">
        <v>29767</v>
      </c>
      <c r="L2800" s="70">
        <v>69</v>
      </c>
      <c r="M2800" s="70">
        <v>1971</v>
      </c>
      <c r="N2800" s="70" t="s">
        <v>29768</v>
      </c>
      <c r="O2800" s="70" t="s">
        <v>4456</v>
      </c>
    </row>
    <row r="2801" spans="1:17" s="70" customFormat="1" ht="24" x14ac:dyDescent="0.3">
      <c r="A2801" s="70" t="s">
        <v>11033</v>
      </c>
      <c r="B2801" s="70" t="s">
        <v>29769</v>
      </c>
      <c r="C2801" s="70">
        <v>521</v>
      </c>
      <c r="D2801" s="70" t="s">
        <v>29770</v>
      </c>
      <c r="E2801" s="70" t="s">
        <v>17061</v>
      </c>
      <c r="F2801" s="70" t="s">
        <v>29771</v>
      </c>
      <c r="H2801" s="74" t="s">
        <v>29772</v>
      </c>
      <c r="K2801" s="70" t="s">
        <v>29773</v>
      </c>
      <c r="L2801" s="70">
        <v>30</v>
      </c>
      <c r="M2801" s="70">
        <v>1990</v>
      </c>
      <c r="N2801" s="70" t="s">
        <v>29774</v>
      </c>
      <c r="O2801" s="70" t="s">
        <v>17061</v>
      </c>
    </row>
    <row r="2802" spans="1:17" s="70" customFormat="1" ht="24" x14ac:dyDescent="0.3">
      <c r="A2802" s="70" t="s">
        <v>10370</v>
      </c>
      <c r="B2802" s="70" t="s">
        <v>3802</v>
      </c>
      <c r="C2802" s="70">
        <v>521</v>
      </c>
      <c r="D2802" s="70" t="s">
        <v>29775</v>
      </c>
      <c r="E2802" s="70" t="s">
        <v>15390</v>
      </c>
      <c r="F2802" s="70">
        <v>222608300</v>
      </c>
      <c r="I2802" s="74" t="s">
        <v>29776</v>
      </c>
      <c r="J2802" s="70">
        <v>7980006</v>
      </c>
      <c r="K2802" s="70" t="s">
        <v>29777</v>
      </c>
      <c r="L2802" s="70">
        <v>39</v>
      </c>
      <c r="M2802" s="70">
        <v>1942</v>
      </c>
      <c r="N2802" s="70" t="s">
        <v>29778</v>
      </c>
      <c r="O2802" s="70" t="s">
        <v>4456</v>
      </c>
      <c r="P2802" s="70" t="s">
        <v>29779</v>
      </c>
      <c r="Q2802" s="70" t="s">
        <v>29780</v>
      </c>
    </row>
    <row r="2803" spans="1:17" s="70" customFormat="1" ht="24" x14ac:dyDescent="0.3">
      <c r="A2803" s="70" t="s">
        <v>9854</v>
      </c>
      <c r="B2803" s="70" t="s">
        <v>3203</v>
      </c>
      <c r="C2803" s="70">
        <v>521</v>
      </c>
      <c r="D2803" s="70" t="s">
        <v>29781</v>
      </c>
      <c r="E2803" s="70" t="s">
        <v>9179</v>
      </c>
      <c r="F2803" s="70">
        <v>225208700</v>
      </c>
      <c r="G2803" s="70" t="s">
        <v>29782</v>
      </c>
      <c r="I2803" s="74" t="s">
        <v>29783</v>
      </c>
      <c r="J2803" s="70">
        <v>7561127</v>
      </c>
      <c r="K2803" s="70" t="s">
        <v>29784</v>
      </c>
      <c r="L2803" s="70">
        <v>1200</v>
      </c>
      <c r="N2803" s="70" t="s">
        <v>29785</v>
      </c>
      <c r="O2803" s="70" t="s">
        <v>4456</v>
      </c>
    </row>
    <row r="2804" spans="1:17" s="70" customFormat="1" x14ac:dyDescent="0.3">
      <c r="A2804" s="70" t="s">
        <v>9855</v>
      </c>
      <c r="B2804" s="70" t="s">
        <v>3204</v>
      </c>
      <c r="C2804" s="70">
        <v>521</v>
      </c>
      <c r="D2804" s="70" t="s">
        <v>29786</v>
      </c>
      <c r="E2804" s="70" t="s">
        <v>15197</v>
      </c>
      <c r="F2804" s="70">
        <v>228985300</v>
      </c>
      <c r="I2804" s="74" t="s">
        <v>29787</v>
      </c>
      <c r="J2804" s="70">
        <v>8720551</v>
      </c>
      <c r="K2804" s="70" t="s">
        <v>29788</v>
      </c>
      <c r="L2804" s="70">
        <v>350</v>
      </c>
      <c r="M2804" s="70">
        <v>1997</v>
      </c>
      <c r="N2804" s="70" t="s">
        <v>28026</v>
      </c>
      <c r="O2804" s="70" t="s">
        <v>4456</v>
      </c>
    </row>
    <row r="2805" spans="1:17" s="70" customFormat="1" x14ac:dyDescent="0.3">
      <c r="A2805" s="70" t="s">
        <v>11534</v>
      </c>
      <c r="B2805" s="70" t="s">
        <v>5119</v>
      </c>
      <c r="C2805" s="70">
        <v>521</v>
      </c>
      <c r="D2805" s="70" t="s">
        <v>29789</v>
      </c>
      <c r="E2805" s="70" t="s">
        <v>15729</v>
      </c>
      <c r="F2805" s="70">
        <v>224998900</v>
      </c>
      <c r="H2805" s="74" t="s">
        <v>29790</v>
      </c>
      <c r="I2805" s="74" t="s">
        <v>29791</v>
      </c>
      <c r="K2805" s="70" t="s">
        <v>29792</v>
      </c>
      <c r="L2805" s="70">
        <v>90</v>
      </c>
      <c r="M2805" s="70">
        <v>1982</v>
      </c>
      <c r="N2805" s="70" t="s">
        <v>29793</v>
      </c>
      <c r="O2805" s="70" t="s">
        <v>4456</v>
      </c>
    </row>
    <row r="2806" spans="1:17" s="70" customFormat="1" x14ac:dyDescent="0.3">
      <c r="A2806" s="70" t="s">
        <v>12099</v>
      </c>
      <c r="B2806" s="70" t="s">
        <v>5767</v>
      </c>
      <c r="C2806" s="70">
        <v>522</v>
      </c>
      <c r="D2806" s="70" t="s">
        <v>29794</v>
      </c>
      <c r="E2806" s="70" t="s">
        <v>15462</v>
      </c>
      <c r="F2806" s="70">
        <v>225109100</v>
      </c>
      <c r="H2806" s="74" t="s">
        <v>29795</v>
      </c>
      <c r="I2806" s="74" t="s">
        <v>29796</v>
      </c>
      <c r="J2806" s="70">
        <v>9260060</v>
      </c>
      <c r="K2806" s="70" t="s">
        <v>29797</v>
      </c>
      <c r="L2806" s="70">
        <v>150</v>
      </c>
      <c r="M2806" s="70">
        <v>1974</v>
      </c>
      <c r="N2806" s="70" t="s">
        <v>29798</v>
      </c>
      <c r="O2806" s="70" t="s">
        <v>4456</v>
      </c>
    </row>
    <row r="2807" spans="1:17" s="70" customFormat="1" ht="24" x14ac:dyDescent="0.3">
      <c r="A2807" s="70" t="s">
        <v>11478</v>
      </c>
      <c r="B2807" s="70" t="s">
        <v>29799</v>
      </c>
      <c r="C2807" s="70">
        <v>522</v>
      </c>
      <c r="D2807" s="70" t="s">
        <v>29800</v>
      </c>
      <c r="E2807" s="70" t="s">
        <v>16106</v>
      </c>
      <c r="F2807" s="70" t="s">
        <v>29801</v>
      </c>
      <c r="H2807" s="70" t="s">
        <v>29802</v>
      </c>
      <c r="J2807" s="70">
        <v>2100837</v>
      </c>
      <c r="K2807" s="70" t="s">
        <v>29803</v>
      </c>
      <c r="L2807" s="70">
        <v>500</v>
      </c>
      <c r="M2807" s="70">
        <v>1969</v>
      </c>
      <c r="N2807" s="70" t="s">
        <v>29804</v>
      </c>
      <c r="O2807" s="70" t="s">
        <v>16106</v>
      </c>
      <c r="P2807" s="70" t="s">
        <v>15884</v>
      </c>
      <c r="Q2807" s="70" t="s">
        <v>4460</v>
      </c>
    </row>
    <row r="2808" spans="1:17" s="70" customFormat="1" ht="36" x14ac:dyDescent="0.3">
      <c r="A2808" s="70" t="s">
        <v>12683</v>
      </c>
      <c r="B2808" s="70" t="s">
        <v>6455</v>
      </c>
      <c r="C2808" s="70">
        <v>522</v>
      </c>
      <c r="D2808" s="70" t="s">
        <v>29805</v>
      </c>
      <c r="E2808" s="70" t="s">
        <v>15235</v>
      </c>
      <c r="F2808" s="70" t="s">
        <v>29806</v>
      </c>
      <c r="G2808" s="70">
        <v>227328656</v>
      </c>
      <c r="H2808" s="70" t="s">
        <v>29807</v>
      </c>
      <c r="I2808" s="74" t="s">
        <v>29808</v>
      </c>
      <c r="K2808" s="70" t="s">
        <v>29816</v>
      </c>
      <c r="L2808" s="70">
        <v>15</v>
      </c>
      <c r="M2808" s="70">
        <v>1998</v>
      </c>
      <c r="N2808" s="70" t="s">
        <v>29809</v>
      </c>
      <c r="O2808" s="70" t="s">
        <v>4456</v>
      </c>
    </row>
    <row r="2809" spans="1:17" s="70" customFormat="1" ht="36" x14ac:dyDescent="0.3">
      <c r="A2809" s="70" t="s">
        <v>11010</v>
      </c>
      <c r="B2809" s="70" t="s">
        <v>4542</v>
      </c>
      <c r="C2809" s="70">
        <v>522</v>
      </c>
      <c r="D2809" s="70" t="s">
        <v>29810</v>
      </c>
      <c r="E2809" s="70" t="s">
        <v>15197</v>
      </c>
      <c r="F2809" s="70" t="s">
        <v>29811</v>
      </c>
      <c r="H2809" s="74" t="s">
        <v>29812</v>
      </c>
      <c r="I2809" s="74" t="s">
        <v>29813</v>
      </c>
      <c r="K2809" s="70" t="s">
        <v>29814</v>
      </c>
      <c r="L2809" s="70">
        <v>15</v>
      </c>
      <c r="M2809" s="70">
        <v>1964</v>
      </c>
      <c r="N2809" s="70" t="s">
        <v>29815</v>
      </c>
      <c r="O2809" s="70" t="s">
        <v>4456</v>
      </c>
    </row>
    <row r="2810" spans="1:17" s="70" customFormat="1" ht="24" x14ac:dyDescent="0.3">
      <c r="A2810" s="70" t="s">
        <v>9963</v>
      </c>
      <c r="B2810" s="70" t="s">
        <v>3330</v>
      </c>
      <c r="C2810" s="70">
        <v>522</v>
      </c>
      <c r="D2810" s="70" t="s">
        <v>29817</v>
      </c>
      <c r="E2810" s="70" t="s">
        <v>4456</v>
      </c>
      <c r="F2810" s="70" t="s">
        <v>29818</v>
      </c>
      <c r="G2810" s="70">
        <v>229159230</v>
      </c>
      <c r="H2810" s="74" t="s">
        <v>29819</v>
      </c>
      <c r="I2810" s="74" t="s">
        <v>29820</v>
      </c>
      <c r="K2810" s="70" t="s">
        <v>29821</v>
      </c>
      <c r="L2810" s="70">
        <v>300</v>
      </c>
      <c r="M2810" s="70">
        <v>1973</v>
      </c>
      <c r="N2810" s="70" t="s">
        <v>255</v>
      </c>
      <c r="O2810" s="70" t="s">
        <v>4456</v>
      </c>
    </row>
    <row r="2811" spans="1:17" s="70" customFormat="1" ht="24" x14ac:dyDescent="0.3">
      <c r="A2811" s="70" t="s">
        <v>10485</v>
      </c>
      <c r="B2811" s="70" t="s">
        <v>3928</v>
      </c>
      <c r="C2811" s="70">
        <v>522</v>
      </c>
      <c r="D2811" s="70" t="s">
        <v>29822</v>
      </c>
      <c r="E2811" s="70" t="s">
        <v>15115</v>
      </c>
      <c r="F2811" s="70" t="s">
        <v>29823</v>
      </c>
      <c r="H2811" s="74" t="s">
        <v>29824</v>
      </c>
      <c r="I2811" s="74" t="s">
        <v>29825</v>
      </c>
      <c r="J2811" s="70">
        <v>8500299</v>
      </c>
      <c r="K2811" s="70" t="s">
        <v>29826</v>
      </c>
      <c r="L2811" s="70">
        <v>40</v>
      </c>
      <c r="M2811" s="70">
        <v>1985</v>
      </c>
      <c r="N2811" s="70" t="s">
        <v>17808</v>
      </c>
      <c r="O2811" s="70" t="s">
        <v>4456</v>
      </c>
    </row>
    <row r="2812" spans="1:17" s="70" customFormat="1" ht="24" x14ac:dyDescent="0.3">
      <c r="A2812" s="70" t="s">
        <v>12751</v>
      </c>
      <c r="B2812" s="70" t="s">
        <v>6585</v>
      </c>
      <c r="C2812" s="70">
        <v>522</v>
      </c>
      <c r="D2812" s="70" t="s">
        <v>29827</v>
      </c>
      <c r="E2812" s="70" t="s">
        <v>4456</v>
      </c>
      <c r="F2812" s="70" t="s">
        <v>29828</v>
      </c>
      <c r="G2812" s="70" t="s">
        <v>29828</v>
      </c>
      <c r="H2812" s="74" t="s">
        <v>29829</v>
      </c>
      <c r="I2812" s="74" t="s">
        <v>29830</v>
      </c>
      <c r="J2812" s="70">
        <v>8340576</v>
      </c>
      <c r="K2812" s="70" t="s">
        <v>29831</v>
      </c>
      <c r="L2812" s="70">
        <v>20</v>
      </c>
      <c r="M2812" s="70">
        <v>1972</v>
      </c>
      <c r="N2812" s="70" t="s">
        <v>29832</v>
      </c>
      <c r="O2812" s="70" t="s">
        <v>4456</v>
      </c>
    </row>
    <row r="2813" spans="1:17" s="70" customFormat="1" x14ac:dyDescent="0.3">
      <c r="A2813" s="70" t="s">
        <v>11103</v>
      </c>
      <c r="B2813" s="70" t="s">
        <v>4651</v>
      </c>
      <c r="C2813" s="70">
        <v>522</v>
      </c>
      <c r="D2813" s="70" t="s">
        <v>29833</v>
      </c>
      <c r="E2813" s="70" t="s">
        <v>15197</v>
      </c>
      <c r="F2813" s="70">
        <v>224116600</v>
      </c>
      <c r="H2813" s="74" t="s">
        <v>29834</v>
      </c>
      <c r="I2813" s="70" t="s">
        <v>29835</v>
      </c>
      <c r="J2813" s="70">
        <v>8730599</v>
      </c>
      <c r="K2813" s="70" t="s">
        <v>29836</v>
      </c>
      <c r="L2813" s="70">
        <v>200</v>
      </c>
      <c r="M2813" s="70">
        <v>1977</v>
      </c>
      <c r="N2813" s="70" t="s">
        <v>29837</v>
      </c>
      <c r="O2813" s="70" t="s">
        <v>4456</v>
      </c>
      <c r="P2813" s="70" t="s">
        <v>24637</v>
      </c>
    </row>
    <row r="2814" spans="1:17" s="70" customFormat="1" x14ac:dyDescent="0.3">
      <c r="A2814" s="70" t="s">
        <v>11011</v>
      </c>
      <c r="B2814" s="70" t="s">
        <v>4543</v>
      </c>
      <c r="C2814" s="70">
        <v>523</v>
      </c>
      <c r="D2814" s="70" t="s">
        <v>29840</v>
      </c>
      <c r="E2814" s="70" t="s">
        <v>15115</v>
      </c>
      <c r="F2814" s="70">
        <v>227731668</v>
      </c>
      <c r="H2814" s="74" t="s">
        <v>29841</v>
      </c>
      <c r="I2814" s="74" t="s">
        <v>29842</v>
      </c>
      <c r="K2814" s="70" t="s">
        <v>29843</v>
      </c>
      <c r="L2814" s="70">
        <v>50</v>
      </c>
      <c r="M2814" s="70">
        <v>1978</v>
      </c>
      <c r="N2814" s="70" t="s">
        <v>23718</v>
      </c>
      <c r="O2814" s="70" t="s">
        <v>4456</v>
      </c>
    </row>
    <row r="2815" spans="1:17" s="70" customFormat="1" ht="24" x14ac:dyDescent="0.3">
      <c r="A2815" s="70" t="s">
        <v>11069</v>
      </c>
      <c r="B2815" s="70" t="s">
        <v>4614</v>
      </c>
      <c r="C2815" s="70">
        <v>523</v>
      </c>
      <c r="D2815" s="70" t="s">
        <v>29844</v>
      </c>
      <c r="E2815" s="70" t="s">
        <v>15241</v>
      </c>
      <c r="F2815" s="70" t="s">
        <v>29845</v>
      </c>
      <c r="H2815" s="74" t="s">
        <v>29846</v>
      </c>
      <c r="I2815" s="74" t="s">
        <v>29847</v>
      </c>
      <c r="K2815" s="70" t="s">
        <v>29848</v>
      </c>
      <c r="L2815" s="70">
        <v>35</v>
      </c>
      <c r="M2815" s="70">
        <v>1998</v>
      </c>
      <c r="N2815" s="70" t="s">
        <v>29849</v>
      </c>
      <c r="O2815" s="70" t="s">
        <v>4456</v>
      </c>
    </row>
    <row r="2816" spans="1:17" s="70" customFormat="1" ht="24" x14ac:dyDescent="0.3">
      <c r="A2816" s="70" t="s">
        <v>11902</v>
      </c>
      <c r="B2816" s="70" t="s">
        <v>5538</v>
      </c>
      <c r="C2816" s="70">
        <v>523</v>
      </c>
      <c r="D2816" s="70" t="s">
        <v>29850</v>
      </c>
      <c r="E2816" s="70" t="s">
        <v>4456</v>
      </c>
      <c r="F2816" s="70" t="s">
        <v>29851</v>
      </c>
      <c r="H2816" s="74" t="s">
        <v>29852</v>
      </c>
      <c r="I2816" s="74" t="s">
        <v>29853</v>
      </c>
      <c r="K2816" s="70" t="s">
        <v>29854</v>
      </c>
      <c r="L2816" s="70">
        <v>31</v>
      </c>
      <c r="M2816" s="70">
        <v>1937</v>
      </c>
      <c r="N2816" s="70" t="s">
        <v>29855</v>
      </c>
      <c r="O2816" s="70" t="s">
        <v>4456</v>
      </c>
    </row>
    <row r="2817" spans="1:17" s="70" customFormat="1" ht="36" x14ac:dyDescent="0.3">
      <c r="A2817" s="70" t="s">
        <v>12752</v>
      </c>
      <c r="B2817" s="70" t="s">
        <v>29838</v>
      </c>
      <c r="C2817" s="70">
        <v>523</v>
      </c>
      <c r="D2817" s="70" t="s">
        <v>29864</v>
      </c>
      <c r="E2817" s="70" t="s">
        <v>20152</v>
      </c>
      <c r="F2817" s="70" t="s">
        <v>29856</v>
      </c>
      <c r="I2817" s="74" t="s">
        <v>15231</v>
      </c>
      <c r="K2817" s="70" t="s">
        <v>29857</v>
      </c>
      <c r="L2817" s="70">
        <v>150</v>
      </c>
      <c r="M2817" s="70">
        <v>1945</v>
      </c>
      <c r="N2817" s="70" t="s">
        <v>29858</v>
      </c>
      <c r="O2817" s="70" t="s">
        <v>20152</v>
      </c>
    </row>
    <row r="2818" spans="1:17" s="70" customFormat="1" ht="24" x14ac:dyDescent="0.3">
      <c r="A2818" s="70" t="s">
        <v>10410</v>
      </c>
      <c r="B2818" s="70" t="s">
        <v>29839</v>
      </c>
      <c r="C2818" s="70">
        <v>523</v>
      </c>
      <c r="D2818" s="70" t="s">
        <v>29865</v>
      </c>
      <c r="E2818" s="70" t="s">
        <v>16511</v>
      </c>
      <c r="F2818" s="70" t="s">
        <v>29866</v>
      </c>
      <c r="H2818" s="74" t="s">
        <v>29867</v>
      </c>
      <c r="I2818" s="74" t="s">
        <v>29868</v>
      </c>
      <c r="J2818" s="70">
        <v>3460000</v>
      </c>
      <c r="K2818" s="70" t="s">
        <v>29869</v>
      </c>
      <c r="L2818" s="70">
        <v>240</v>
      </c>
      <c r="M2818" s="70">
        <v>1973</v>
      </c>
      <c r="N2818" s="70" t="s">
        <v>29870</v>
      </c>
      <c r="O2818" s="70" t="s">
        <v>4456</v>
      </c>
      <c r="P2818" s="70" t="s">
        <v>19273</v>
      </c>
      <c r="Q2818" s="70" t="s">
        <v>9229</v>
      </c>
    </row>
    <row r="2819" spans="1:17" s="70" customFormat="1" ht="24" x14ac:dyDescent="0.3">
      <c r="A2819" s="70" t="s">
        <v>10373</v>
      </c>
      <c r="B2819" s="70" t="s">
        <v>3805</v>
      </c>
      <c r="C2819" s="70">
        <v>523</v>
      </c>
      <c r="D2819" s="70" t="s">
        <v>29859</v>
      </c>
      <c r="E2819" s="70" t="s">
        <v>15241</v>
      </c>
      <c r="F2819" s="70" t="s">
        <v>29860</v>
      </c>
      <c r="H2819" s="74" t="s">
        <v>29861</v>
      </c>
      <c r="K2819" s="70" t="s">
        <v>29862</v>
      </c>
      <c r="L2819" s="70">
        <v>10</v>
      </c>
      <c r="M2819" s="70">
        <v>1996</v>
      </c>
      <c r="N2819" s="70" t="s">
        <v>29863</v>
      </c>
      <c r="O2819" s="70" t="s">
        <v>4456</v>
      </c>
    </row>
    <row r="2820" spans="1:17" s="70" customFormat="1" ht="24" x14ac:dyDescent="0.3">
      <c r="A2820" s="70" t="s">
        <v>11274</v>
      </c>
      <c r="B2820" s="70" t="s">
        <v>4835</v>
      </c>
      <c r="C2820" s="70">
        <v>523</v>
      </c>
      <c r="D2820" s="70" t="s">
        <v>29871</v>
      </c>
      <c r="E2820" s="70" t="s">
        <v>15390</v>
      </c>
      <c r="F2820" s="70" t="s">
        <v>29872</v>
      </c>
      <c r="G2820" s="70">
        <v>225270359</v>
      </c>
      <c r="H2820" s="74" t="s">
        <v>29873</v>
      </c>
      <c r="I2820" s="74" t="s">
        <v>29874</v>
      </c>
      <c r="J2820" s="70">
        <v>7970743</v>
      </c>
      <c r="K2820" s="70" t="s">
        <v>29875</v>
      </c>
      <c r="L2820" s="70">
        <v>22</v>
      </c>
      <c r="M2820" s="70">
        <v>1972</v>
      </c>
      <c r="N2820" s="70" t="s">
        <v>29876</v>
      </c>
      <c r="O2820" s="70" t="s">
        <v>4456</v>
      </c>
    </row>
    <row r="2821" spans="1:17" s="70" customFormat="1" ht="24" x14ac:dyDescent="0.3">
      <c r="A2821" s="70" t="s">
        <v>11445</v>
      </c>
      <c r="B2821" s="70" t="s">
        <v>5024</v>
      </c>
      <c r="C2821" s="70">
        <v>523</v>
      </c>
      <c r="D2821" s="70" t="s">
        <v>29877</v>
      </c>
      <c r="E2821" s="70" t="s">
        <v>15120</v>
      </c>
      <c r="F2821" s="70" t="s">
        <v>29878</v>
      </c>
      <c r="H2821" s="74" t="s">
        <v>29879</v>
      </c>
      <c r="I2821" s="74" t="s">
        <v>29880</v>
      </c>
      <c r="J2821" s="70">
        <v>8431535</v>
      </c>
      <c r="K2821" s="70" t="s">
        <v>29881</v>
      </c>
      <c r="L2821" s="70">
        <v>30</v>
      </c>
      <c r="M2821" s="70">
        <v>1957</v>
      </c>
      <c r="N2821" s="70" t="s">
        <v>29882</v>
      </c>
      <c r="O2821" s="70" t="s">
        <v>4456</v>
      </c>
    </row>
    <row r="2822" spans="1:17" s="70" customFormat="1" x14ac:dyDescent="0.3">
      <c r="A2822" s="70" t="s">
        <v>9678</v>
      </c>
      <c r="B2822" s="70" t="s">
        <v>5370</v>
      </c>
      <c r="C2822" s="70">
        <v>523</v>
      </c>
      <c r="D2822" s="70" t="s">
        <v>29883</v>
      </c>
      <c r="E2822" s="70" t="s">
        <v>9267</v>
      </c>
      <c r="F2822" s="70">
        <v>224891030</v>
      </c>
      <c r="G2822" s="70">
        <v>224891031</v>
      </c>
      <c r="H2822" s="74" t="s">
        <v>29885</v>
      </c>
      <c r="I2822" s="74" t="s">
        <v>29884</v>
      </c>
      <c r="J2822" s="70">
        <v>9390389</v>
      </c>
      <c r="K2822" s="70" t="s">
        <v>29886</v>
      </c>
      <c r="L2822" s="70">
        <v>120</v>
      </c>
      <c r="M2822" s="70">
        <v>1907</v>
      </c>
      <c r="N2822" s="70" t="s">
        <v>16693</v>
      </c>
      <c r="O2822" s="70" t="s">
        <v>4456</v>
      </c>
    </row>
    <row r="2823" spans="1:17" s="70" customFormat="1" x14ac:dyDescent="0.3">
      <c r="A2823" s="70" t="s">
        <v>10535</v>
      </c>
      <c r="B2823" s="70" t="s">
        <v>3984</v>
      </c>
      <c r="C2823" s="70">
        <v>524</v>
      </c>
      <c r="D2823" s="70" t="s">
        <v>29887</v>
      </c>
      <c r="E2823" s="70" t="s">
        <v>29888</v>
      </c>
      <c r="F2823" s="70">
        <v>226748300</v>
      </c>
      <c r="H2823" s="70" t="s">
        <v>29889</v>
      </c>
      <c r="I2823" s="74" t="s">
        <v>29890</v>
      </c>
      <c r="K2823" s="70" t="s">
        <v>29891</v>
      </c>
      <c r="L2823" s="70">
        <v>64</v>
      </c>
      <c r="M2823" s="70">
        <v>1976</v>
      </c>
      <c r="N2823" s="70" t="s">
        <v>29892</v>
      </c>
      <c r="O2823" s="70" t="s">
        <v>4456</v>
      </c>
    </row>
    <row r="2824" spans="1:17" s="70" customFormat="1" x14ac:dyDescent="0.3">
      <c r="A2824" s="70" t="s">
        <v>11292</v>
      </c>
      <c r="B2824" s="70" t="s">
        <v>4855</v>
      </c>
      <c r="C2824" s="70">
        <v>524</v>
      </c>
      <c r="D2824" s="70" t="s">
        <v>29893</v>
      </c>
      <c r="E2824" s="70" t="s">
        <v>9225</v>
      </c>
      <c r="F2824" s="70">
        <v>225527404</v>
      </c>
      <c r="H2824" s="74" t="s">
        <v>29894</v>
      </c>
      <c r="I2824" s="74" t="s">
        <v>21827</v>
      </c>
      <c r="K2824" s="70" t="s">
        <v>29895</v>
      </c>
      <c r="L2824" s="70">
        <v>20</v>
      </c>
      <c r="M2824" s="70">
        <v>1962</v>
      </c>
      <c r="N2824" s="70" t="s">
        <v>27476</v>
      </c>
      <c r="O2824" s="70" t="s">
        <v>4456</v>
      </c>
    </row>
    <row r="2825" spans="1:17" s="70" customFormat="1" x14ac:dyDescent="0.3">
      <c r="A2825" s="70" t="s">
        <v>11307</v>
      </c>
      <c r="B2825" s="70" t="s">
        <v>4872</v>
      </c>
      <c r="C2825" s="70">
        <v>524</v>
      </c>
      <c r="D2825" s="70" t="s">
        <v>29896</v>
      </c>
      <c r="E2825" s="70" t="s">
        <v>15415</v>
      </c>
      <c r="F2825" s="70">
        <v>224343333</v>
      </c>
      <c r="H2825" s="70" t="s">
        <v>29897</v>
      </c>
      <c r="I2825" s="74" t="s">
        <v>29898</v>
      </c>
      <c r="K2825" s="70" t="s">
        <v>29899</v>
      </c>
      <c r="L2825" s="70">
        <v>180</v>
      </c>
      <c r="M2825" s="70">
        <v>1946</v>
      </c>
      <c r="N2825" s="70" t="s">
        <v>29900</v>
      </c>
      <c r="O2825" s="70" t="s">
        <v>4456</v>
      </c>
      <c r="P2825" s="70" t="s">
        <v>15884</v>
      </c>
      <c r="Q2825" s="70" t="s">
        <v>9229</v>
      </c>
    </row>
    <row r="2826" spans="1:17" s="70" customFormat="1" x14ac:dyDescent="0.3">
      <c r="A2826" s="70" t="s">
        <v>10466</v>
      </c>
      <c r="B2826" s="70" t="s">
        <v>3907</v>
      </c>
      <c r="C2826" s="70">
        <v>524</v>
      </c>
      <c r="D2826" s="70" t="s">
        <v>29901</v>
      </c>
      <c r="E2826" s="70" t="s">
        <v>16907</v>
      </c>
      <c r="F2826" s="70">
        <v>226234788</v>
      </c>
      <c r="H2826" s="74" t="s">
        <v>29902</v>
      </c>
      <c r="I2826" s="74" t="s">
        <v>29903</v>
      </c>
      <c r="K2826" s="70" t="s">
        <v>29904</v>
      </c>
      <c r="L2826" s="70">
        <v>70</v>
      </c>
      <c r="M2826" s="70">
        <v>1979</v>
      </c>
      <c r="N2826" s="70" t="s">
        <v>29905</v>
      </c>
      <c r="O2826" s="70" t="s">
        <v>4456</v>
      </c>
    </row>
    <row r="2827" spans="1:17" s="70" customFormat="1" ht="24" x14ac:dyDescent="0.3">
      <c r="A2827" s="70" t="s">
        <v>11599</v>
      </c>
      <c r="B2827" s="70" t="s">
        <v>5188</v>
      </c>
      <c r="C2827" s="70">
        <v>524</v>
      </c>
      <c r="D2827" s="70" t="s">
        <v>29906</v>
      </c>
      <c r="E2827" s="70" t="s">
        <v>15115</v>
      </c>
      <c r="F2827" s="70" t="s">
        <v>29907</v>
      </c>
      <c r="H2827" s="74" t="s">
        <v>29908</v>
      </c>
      <c r="I2827" s="74" t="s">
        <v>29909</v>
      </c>
      <c r="J2827" s="70">
        <v>8530295</v>
      </c>
      <c r="K2827" s="70" t="s">
        <v>29910</v>
      </c>
      <c r="L2827" s="70">
        <v>215</v>
      </c>
      <c r="M2827" s="70">
        <v>1937</v>
      </c>
      <c r="N2827" s="70" t="s">
        <v>29911</v>
      </c>
      <c r="O2827" s="70" t="s">
        <v>4456</v>
      </c>
    </row>
    <row r="2828" spans="1:17" s="70" customFormat="1" ht="24" x14ac:dyDescent="0.3">
      <c r="A2828" s="70" t="s">
        <v>9779</v>
      </c>
      <c r="B2828" s="70" t="s">
        <v>29912</v>
      </c>
      <c r="C2828" s="70">
        <v>524</v>
      </c>
      <c r="D2828" s="70" t="s">
        <v>29913</v>
      </c>
      <c r="E2828" s="70" t="s">
        <v>19891</v>
      </c>
      <c r="F2828" s="70" t="s">
        <v>29914</v>
      </c>
      <c r="H2828" s="74" t="s">
        <v>29915</v>
      </c>
      <c r="J2828" s="70">
        <v>3840311</v>
      </c>
      <c r="K2828" s="70" t="s">
        <v>29916</v>
      </c>
      <c r="L2828" s="70">
        <v>40</v>
      </c>
      <c r="M2828" s="70">
        <v>1945</v>
      </c>
      <c r="N2828" s="70" t="s">
        <v>29917</v>
      </c>
      <c r="O2828" s="70" t="s">
        <v>19891</v>
      </c>
    </row>
    <row r="2829" spans="1:17" s="70" customFormat="1" x14ac:dyDescent="0.3">
      <c r="A2829" s="70" t="s">
        <v>10058</v>
      </c>
      <c r="B2829" s="70" t="s">
        <v>3444</v>
      </c>
      <c r="C2829" s="70">
        <v>524</v>
      </c>
      <c r="D2829" s="70" t="s">
        <v>29918</v>
      </c>
      <c r="E2829" s="70" t="s">
        <v>4456</v>
      </c>
      <c r="F2829" s="70">
        <v>226332444</v>
      </c>
      <c r="G2829" s="70">
        <v>226334425</v>
      </c>
      <c r="H2829" s="74" t="s">
        <v>29919</v>
      </c>
      <c r="J2829" s="70">
        <v>8320065</v>
      </c>
      <c r="K2829" s="70" t="s">
        <v>29920</v>
      </c>
      <c r="L2829" s="70">
        <v>6</v>
      </c>
      <c r="M2829" s="70">
        <v>1945</v>
      </c>
      <c r="N2829" s="70" t="s">
        <v>29921</v>
      </c>
      <c r="O2829" s="70" t="s">
        <v>4456</v>
      </c>
    </row>
    <row r="2830" spans="1:17" s="70" customFormat="1" x14ac:dyDescent="0.3">
      <c r="A2830" s="70" t="s">
        <v>10154</v>
      </c>
      <c r="B2830" s="70" t="s">
        <v>3563</v>
      </c>
      <c r="C2830" s="70">
        <v>524</v>
      </c>
      <c r="D2830" s="70" t="s">
        <v>29922</v>
      </c>
      <c r="E2830" s="70" t="s">
        <v>15249</v>
      </c>
      <c r="F2830" s="70">
        <v>225511056</v>
      </c>
      <c r="H2830" s="74" t="s">
        <v>26041</v>
      </c>
      <c r="I2830" s="74" t="s">
        <v>26042</v>
      </c>
      <c r="J2830" s="70">
        <v>8930014</v>
      </c>
      <c r="K2830" s="70" t="s">
        <v>29923</v>
      </c>
      <c r="L2830" s="70">
        <v>12</v>
      </c>
      <c r="M2830" s="70">
        <v>1985</v>
      </c>
      <c r="N2830" s="70" t="s">
        <v>17466</v>
      </c>
      <c r="O2830" s="70" t="s">
        <v>4456</v>
      </c>
    </row>
    <row r="2831" spans="1:17" s="70" customFormat="1" ht="24" x14ac:dyDescent="0.3">
      <c r="A2831" s="70" t="s">
        <v>11479</v>
      </c>
      <c r="B2831" s="70" t="s">
        <v>5063</v>
      </c>
      <c r="C2831" s="70">
        <v>525</v>
      </c>
      <c r="D2831" s="70" t="s">
        <v>29926</v>
      </c>
      <c r="E2831" s="70" t="s">
        <v>15462</v>
      </c>
      <c r="F2831" s="70">
        <v>224841800</v>
      </c>
      <c r="H2831" s="70" t="s">
        <v>29927</v>
      </c>
      <c r="I2831" s="74" t="s">
        <v>29928</v>
      </c>
      <c r="K2831" s="70" t="s">
        <v>29929</v>
      </c>
      <c r="L2831" s="70">
        <v>60</v>
      </c>
      <c r="M2831" s="70">
        <v>1981</v>
      </c>
      <c r="N2831" s="70" t="s">
        <v>16693</v>
      </c>
      <c r="O2831" s="70" t="s">
        <v>4456</v>
      </c>
    </row>
    <row r="2832" spans="1:17" s="70" customFormat="1" ht="24" x14ac:dyDescent="0.3">
      <c r="A2832" s="70" t="s">
        <v>11546</v>
      </c>
      <c r="B2832" s="70" t="s">
        <v>5131</v>
      </c>
      <c r="C2832" s="70">
        <v>525</v>
      </c>
      <c r="D2832" s="70" t="s">
        <v>29930</v>
      </c>
      <c r="E2832" s="70" t="s">
        <v>15115</v>
      </c>
      <c r="F2832" s="70" t="s">
        <v>29931</v>
      </c>
      <c r="H2832" s="70" t="s">
        <v>29932</v>
      </c>
      <c r="I2832" s="74" t="s">
        <v>29933</v>
      </c>
      <c r="K2832" s="70" t="s">
        <v>29934</v>
      </c>
      <c r="L2832" s="70">
        <v>44</v>
      </c>
      <c r="M2832" s="70">
        <v>1980</v>
      </c>
      <c r="N2832" s="70" t="s">
        <v>29935</v>
      </c>
      <c r="O2832" s="70" t="s">
        <v>4456</v>
      </c>
      <c r="P2832" s="70" t="s">
        <v>15884</v>
      </c>
      <c r="Q2832" s="70" t="s">
        <v>4460</v>
      </c>
    </row>
    <row r="2833" spans="1:17" s="70" customFormat="1" ht="24" x14ac:dyDescent="0.3">
      <c r="A2833" s="70" t="s">
        <v>12684</v>
      </c>
      <c r="B2833" s="70" t="s">
        <v>6458</v>
      </c>
      <c r="C2833" s="70">
        <v>525</v>
      </c>
      <c r="D2833" s="70" t="s">
        <v>29936</v>
      </c>
      <c r="E2833" s="70" t="s">
        <v>4456</v>
      </c>
      <c r="F2833" s="70" t="s">
        <v>29937</v>
      </c>
      <c r="H2833" s="74" t="s">
        <v>29938</v>
      </c>
      <c r="I2833" s="70" t="s">
        <v>29939</v>
      </c>
      <c r="K2833" s="70" t="s">
        <v>29940</v>
      </c>
      <c r="L2833" s="70">
        <v>150</v>
      </c>
      <c r="M2833" s="70">
        <v>1951</v>
      </c>
      <c r="N2833" s="70" t="s">
        <v>29941</v>
      </c>
      <c r="O2833" s="70" t="s">
        <v>4456</v>
      </c>
    </row>
    <row r="2834" spans="1:17" s="70" customFormat="1" ht="24" x14ac:dyDescent="0.3">
      <c r="A2834" s="70" t="s">
        <v>9341</v>
      </c>
      <c r="B2834" s="70" t="s">
        <v>29924</v>
      </c>
      <c r="C2834" s="70">
        <v>525</v>
      </c>
      <c r="D2834" s="70" t="s">
        <v>29942</v>
      </c>
      <c r="E2834" s="70" t="s">
        <v>15327</v>
      </c>
      <c r="F2834" s="70" t="s">
        <v>29943</v>
      </c>
      <c r="H2834" s="74" t="s">
        <v>29944</v>
      </c>
      <c r="I2834" s="70" t="s">
        <v>29945</v>
      </c>
      <c r="K2834" s="70" t="s">
        <v>29946</v>
      </c>
      <c r="L2834" s="70">
        <v>18</v>
      </c>
      <c r="M2834" s="70">
        <v>1966</v>
      </c>
      <c r="N2834" s="70" t="s">
        <v>29947</v>
      </c>
      <c r="O2834" s="70" t="s">
        <v>15327</v>
      </c>
    </row>
    <row r="2835" spans="1:17" s="70" customFormat="1" ht="24" x14ac:dyDescent="0.3">
      <c r="A2835" s="70" t="s">
        <v>9521</v>
      </c>
      <c r="B2835" s="70" t="s">
        <v>29925</v>
      </c>
      <c r="C2835" s="70">
        <v>525</v>
      </c>
      <c r="D2835" s="70" t="s">
        <v>29948</v>
      </c>
      <c r="E2835" s="70" t="s">
        <v>18721</v>
      </c>
      <c r="F2835" s="70" t="s">
        <v>29949</v>
      </c>
      <c r="H2835" s="74" t="s">
        <v>29950</v>
      </c>
      <c r="K2835" s="70" t="s">
        <v>29951</v>
      </c>
      <c r="L2835" s="70">
        <v>40</v>
      </c>
      <c r="M2835" s="70">
        <v>1985</v>
      </c>
      <c r="N2835" s="70" t="s">
        <v>29952</v>
      </c>
      <c r="O2835" s="70" t="s">
        <v>18721</v>
      </c>
    </row>
    <row r="2836" spans="1:17" s="70" customFormat="1" ht="24" x14ac:dyDescent="0.3">
      <c r="A2836" s="70" t="s">
        <v>11058</v>
      </c>
      <c r="B2836" s="70" t="s">
        <v>4601</v>
      </c>
      <c r="C2836" s="70">
        <v>525</v>
      </c>
      <c r="D2836" s="70" t="s">
        <v>29953</v>
      </c>
      <c r="E2836" s="70" t="s">
        <v>16907</v>
      </c>
      <c r="F2836" s="70" t="s">
        <v>29954</v>
      </c>
      <c r="H2836" s="74" t="s">
        <v>29955</v>
      </c>
      <c r="I2836" s="74" t="s">
        <v>29956</v>
      </c>
      <c r="J2836" s="70">
        <v>8551355</v>
      </c>
      <c r="K2836" s="70" t="s">
        <v>29957</v>
      </c>
      <c r="L2836" s="70">
        <v>180</v>
      </c>
      <c r="M2836" s="70">
        <v>1966</v>
      </c>
      <c r="N2836" s="70" t="s">
        <v>29958</v>
      </c>
      <c r="O2836" s="70" t="s">
        <v>4456</v>
      </c>
    </row>
    <row r="2837" spans="1:17" s="70" customFormat="1" x14ac:dyDescent="0.3">
      <c r="A2837" s="70" t="s">
        <v>10260</v>
      </c>
      <c r="B2837" s="70" t="s">
        <v>3683</v>
      </c>
      <c r="C2837" s="70">
        <v>525</v>
      </c>
      <c r="D2837" s="70" t="s">
        <v>29959</v>
      </c>
      <c r="E2837" s="70" t="s">
        <v>16907</v>
      </c>
      <c r="F2837" s="70">
        <v>227301000</v>
      </c>
      <c r="H2837" s="74" t="s">
        <v>29960</v>
      </c>
      <c r="I2837" s="74" t="s">
        <v>29961</v>
      </c>
      <c r="K2837" s="70" t="s">
        <v>29962</v>
      </c>
      <c r="L2837" s="70">
        <v>320</v>
      </c>
      <c r="M2837" s="70">
        <v>1982</v>
      </c>
      <c r="N2837" s="70" t="s">
        <v>29963</v>
      </c>
      <c r="O2837" s="70" t="s">
        <v>4456</v>
      </c>
    </row>
    <row r="2838" spans="1:17" s="70" customFormat="1" ht="24" x14ac:dyDescent="0.3">
      <c r="A2838" s="70" t="s">
        <v>10438</v>
      </c>
      <c r="B2838" s="70" t="s">
        <v>3876</v>
      </c>
      <c r="C2838" s="70">
        <v>525</v>
      </c>
      <c r="D2838" s="70" t="s">
        <v>29964</v>
      </c>
      <c r="E2838" s="70" t="s">
        <v>15415</v>
      </c>
      <c r="F2838" s="70">
        <v>225996899</v>
      </c>
      <c r="G2838" s="70">
        <v>225996829</v>
      </c>
      <c r="H2838" s="74" t="s">
        <v>29965</v>
      </c>
      <c r="I2838" s="74" t="s">
        <v>29966</v>
      </c>
      <c r="K2838" s="70" t="s">
        <v>29967</v>
      </c>
      <c r="L2838" s="70">
        <v>56</v>
      </c>
      <c r="M2838" s="70">
        <v>1912</v>
      </c>
      <c r="N2838" s="70" t="s">
        <v>29968</v>
      </c>
      <c r="O2838" s="70" t="s">
        <v>4456</v>
      </c>
    </row>
    <row r="2839" spans="1:17" s="70" customFormat="1" ht="24" x14ac:dyDescent="0.3">
      <c r="A2839" s="70" t="s">
        <v>10120</v>
      </c>
      <c r="B2839" s="70" t="s">
        <v>3526</v>
      </c>
      <c r="C2839" s="70">
        <v>526</v>
      </c>
      <c r="D2839" s="70" t="s">
        <v>29973</v>
      </c>
      <c r="E2839" s="70" t="s">
        <v>16907</v>
      </c>
      <c r="F2839" s="70" t="s">
        <v>29974</v>
      </c>
      <c r="H2839" s="74" t="s">
        <v>29975</v>
      </c>
      <c r="K2839" s="70" t="s">
        <v>29976</v>
      </c>
      <c r="L2839" s="70">
        <v>8</v>
      </c>
      <c r="M2839" s="70">
        <v>1991</v>
      </c>
      <c r="N2839" s="70" t="s">
        <v>29977</v>
      </c>
      <c r="O2839" s="70" t="s">
        <v>4456</v>
      </c>
    </row>
    <row r="2840" spans="1:17" s="70" customFormat="1" ht="24" x14ac:dyDescent="0.3">
      <c r="A2840" s="70" t="s">
        <v>11605</v>
      </c>
      <c r="B2840" s="70" t="s">
        <v>5195</v>
      </c>
      <c r="C2840" s="70">
        <v>526</v>
      </c>
      <c r="D2840" s="70" t="s">
        <v>29978</v>
      </c>
      <c r="E2840" s="70" t="s">
        <v>15249</v>
      </c>
      <c r="F2840" s="70">
        <v>225519834</v>
      </c>
      <c r="H2840" s="70" t="s">
        <v>29979</v>
      </c>
      <c r="I2840" s="74" t="s">
        <v>29980</v>
      </c>
      <c r="K2840" s="70" t="s">
        <v>29981</v>
      </c>
      <c r="L2840" s="70">
        <v>32</v>
      </c>
      <c r="M2840" s="70">
        <v>1983</v>
      </c>
      <c r="N2840" s="70" t="s">
        <v>29982</v>
      </c>
      <c r="O2840" s="70" t="s">
        <v>4456</v>
      </c>
    </row>
    <row r="2841" spans="1:17" s="70" customFormat="1" ht="24" x14ac:dyDescent="0.3">
      <c r="A2841" s="70" t="s">
        <v>10100</v>
      </c>
      <c r="B2841" s="70" t="s">
        <v>3496</v>
      </c>
      <c r="C2841" s="70">
        <v>526</v>
      </c>
      <c r="D2841" s="70" t="s">
        <v>29983</v>
      </c>
      <c r="E2841" s="70" t="s">
        <v>15197</v>
      </c>
      <c r="F2841" s="70">
        <v>225204900</v>
      </c>
      <c r="H2841" s="74" t="s">
        <v>29984</v>
      </c>
      <c r="I2841" s="74" t="s">
        <v>29985</v>
      </c>
      <c r="K2841" s="70" t="s">
        <v>29986</v>
      </c>
      <c r="L2841" s="70">
        <v>35</v>
      </c>
      <c r="M2841" s="70">
        <v>1976</v>
      </c>
      <c r="N2841" s="70" t="s">
        <v>29987</v>
      </c>
      <c r="O2841" s="70" t="s">
        <v>4456</v>
      </c>
      <c r="P2841" s="70" t="s">
        <v>15884</v>
      </c>
      <c r="Q2841" s="70" t="s">
        <v>9229</v>
      </c>
    </row>
    <row r="2842" spans="1:17" s="70" customFormat="1" ht="24" x14ac:dyDescent="0.3">
      <c r="A2842" s="70" t="s">
        <v>11446</v>
      </c>
      <c r="B2842" s="70" t="s">
        <v>29969</v>
      </c>
      <c r="C2842" s="70">
        <v>526</v>
      </c>
      <c r="D2842" s="70" t="s">
        <v>29988</v>
      </c>
      <c r="E2842" s="70" t="s">
        <v>22677</v>
      </c>
      <c r="F2842" s="70" t="s">
        <v>29989</v>
      </c>
      <c r="H2842" s="74" t="s">
        <v>29990</v>
      </c>
      <c r="I2842" s="74" t="s">
        <v>29991</v>
      </c>
      <c r="K2842" s="70" t="s">
        <v>29992</v>
      </c>
      <c r="L2842" s="70">
        <v>109</v>
      </c>
      <c r="M2842" s="70">
        <v>1959</v>
      </c>
      <c r="N2842" s="70" t="s">
        <v>29993</v>
      </c>
      <c r="O2842" s="70" t="s">
        <v>22677</v>
      </c>
      <c r="P2842" s="70" t="s">
        <v>16682</v>
      </c>
      <c r="Q2842" s="70" t="s">
        <v>22018</v>
      </c>
    </row>
    <row r="2843" spans="1:17" s="70" customFormat="1" ht="24" x14ac:dyDescent="0.3">
      <c r="A2843" s="70" t="s">
        <v>11372</v>
      </c>
      <c r="B2843" s="70" t="s">
        <v>29970</v>
      </c>
      <c r="C2843" s="70">
        <v>526</v>
      </c>
      <c r="D2843" s="70" t="s">
        <v>29994</v>
      </c>
      <c r="E2843" s="70" t="s">
        <v>16170</v>
      </c>
      <c r="F2843" s="70" t="s">
        <v>29995</v>
      </c>
      <c r="H2843" s="74" t="s">
        <v>29996</v>
      </c>
      <c r="K2843" s="70" t="s">
        <v>29997</v>
      </c>
      <c r="L2843" s="70">
        <v>60</v>
      </c>
      <c r="M2843" s="70">
        <v>1993</v>
      </c>
      <c r="N2843" s="70" t="s">
        <v>29998</v>
      </c>
      <c r="O2843" s="70" t="s">
        <v>16170</v>
      </c>
    </row>
    <row r="2844" spans="1:17" s="70" customFormat="1" x14ac:dyDescent="0.3">
      <c r="A2844" s="70" t="s">
        <v>10411</v>
      </c>
      <c r="B2844" s="70" t="s">
        <v>29971</v>
      </c>
      <c r="C2844" s="70">
        <v>526</v>
      </c>
      <c r="D2844" s="70" t="s">
        <v>29999</v>
      </c>
      <c r="E2844" s="70" t="s">
        <v>24579</v>
      </c>
      <c r="F2844" s="70" t="s">
        <v>30000</v>
      </c>
      <c r="H2844" s="74" t="s">
        <v>30001</v>
      </c>
      <c r="K2844" s="70" t="s">
        <v>30002</v>
      </c>
      <c r="L2844" s="70">
        <v>400</v>
      </c>
      <c r="N2844" s="70" t="s">
        <v>30003</v>
      </c>
      <c r="O2844" s="70" t="s">
        <v>16372</v>
      </c>
    </row>
    <row r="2845" spans="1:17" s="70" customFormat="1" ht="24" x14ac:dyDescent="0.3">
      <c r="A2845" s="70" t="s">
        <v>11416</v>
      </c>
      <c r="B2845" s="70" t="s">
        <v>29972</v>
      </c>
      <c r="C2845" s="70">
        <v>526</v>
      </c>
      <c r="D2845" s="70" t="s">
        <v>30004</v>
      </c>
      <c r="E2845" s="70" t="s">
        <v>16372</v>
      </c>
      <c r="F2845" s="70" t="s">
        <v>30005</v>
      </c>
      <c r="H2845" s="74" t="s">
        <v>30006</v>
      </c>
      <c r="I2845" s="74" t="s">
        <v>30007</v>
      </c>
      <c r="K2845" s="70" t="s">
        <v>30008</v>
      </c>
      <c r="L2845" s="70">
        <v>61</v>
      </c>
      <c r="N2845" s="70" t="s">
        <v>30009</v>
      </c>
      <c r="O2845" s="70" t="s">
        <v>16372</v>
      </c>
    </row>
    <row r="2846" spans="1:17" s="70" customFormat="1" ht="36" x14ac:dyDescent="0.3">
      <c r="A2846" s="70" t="s">
        <v>11308</v>
      </c>
      <c r="B2846" s="70" t="s">
        <v>4873</v>
      </c>
      <c r="C2846" s="70">
        <v>526</v>
      </c>
      <c r="D2846" s="70" t="s">
        <v>30010</v>
      </c>
      <c r="E2846" s="70" t="s">
        <v>15462</v>
      </c>
      <c r="F2846" s="70">
        <v>228364900</v>
      </c>
      <c r="H2846" s="74" t="s">
        <v>30011</v>
      </c>
      <c r="I2846" s="74" t="s">
        <v>30012</v>
      </c>
      <c r="K2846" s="70" t="s">
        <v>30013</v>
      </c>
      <c r="L2846" s="70">
        <v>86</v>
      </c>
      <c r="N2846" s="70" t="s">
        <v>30014</v>
      </c>
      <c r="O2846" s="70" t="s">
        <v>4456</v>
      </c>
    </row>
    <row r="2847" spans="1:17" s="70" customFormat="1" ht="36" x14ac:dyDescent="0.3">
      <c r="A2847" s="70" t="s">
        <v>10321</v>
      </c>
      <c r="B2847" s="70" t="s">
        <v>3748</v>
      </c>
      <c r="C2847" s="70">
        <v>526</v>
      </c>
      <c r="D2847" s="70" t="s">
        <v>30015</v>
      </c>
      <c r="E2847" s="70" t="s">
        <v>15588</v>
      </c>
      <c r="F2847" s="70">
        <v>224827300</v>
      </c>
      <c r="H2847" s="74" t="s">
        <v>21657</v>
      </c>
      <c r="I2847" s="74" t="s">
        <v>21658</v>
      </c>
      <c r="K2847" s="70" t="s">
        <v>30016</v>
      </c>
      <c r="L2847" s="70">
        <v>84</v>
      </c>
      <c r="N2847" s="70" t="s">
        <v>30017</v>
      </c>
      <c r="O2847" s="70" t="s">
        <v>4456</v>
      </c>
    </row>
    <row r="2848" spans="1:17" s="70" customFormat="1" ht="24" x14ac:dyDescent="0.3">
      <c r="A2848" s="70" t="s">
        <v>14582</v>
      </c>
      <c r="B2848" s="70" t="s">
        <v>8619</v>
      </c>
      <c r="C2848" s="70">
        <v>527</v>
      </c>
      <c r="D2848" s="70" t="s">
        <v>30018</v>
      </c>
      <c r="E2848" s="70" t="s">
        <v>9151</v>
      </c>
      <c r="F2848" s="70" t="s">
        <v>30019</v>
      </c>
      <c r="H2848" s="74" t="s">
        <v>30020</v>
      </c>
      <c r="I2848" s="74" t="s">
        <v>30021</v>
      </c>
      <c r="K2848" s="70" t="s">
        <v>30022</v>
      </c>
      <c r="L2848" s="70">
        <v>4</v>
      </c>
      <c r="M2848" s="70">
        <v>1930</v>
      </c>
      <c r="N2848" s="70" t="s">
        <v>15503</v>
      </c>
      <c r="O2848" s="70" t="s">
        <v>4456</v>
      </c>
    </row>
    <row r="2849" spans="1:17" s="70" customFormat="1" ht="24" x14ac:dyDescent="0.3">
      <c r="A2849" s="70" t="s">
        <v>10600</v>
      </c>
      <c r="B2849" s="70" t="s">
        <v>4060</v>
      </c>
      <c r="C2849" s="70">
        <v>527</v>
      </c>
      <c r="D2849" s="70" t="s">
        <v>30023</v>
      </c>
      <c r="E2849" s="70" t="s">
        <v>15249</v>
      </c>
      <c r="F2849" s="70" t="s">
        <v>30024</v>
      </c>
      <c r="H2849" s="70" t="s">
        <v>30025</v>
      </c>
      <c r="I2849" s="74" t="s">
        <v>30026</v>
      </c>
      <c r="K2849" s="70" t="s">
        <v>30027</v>
      </c>
      <c r="L2849" s="70">
        <v>21</v>
      </c>
      <c r="M2849" s="70">
        <v>1980</v>
      </c>
      <c r="N2849" s="70" t="s">
        <v>30028</v>
      </c>
      <c r="O2849" s="70" t="s">
        <v>4456</v>
      </c>
    </row>
    <row r="2850" spans="1:17" s="70" customFormat="1" x14ac:dyDescent="0.3">
      <c r="A2850" s="70" t="s">
        <v>10127</v>
      </c>
      <c r="B2850" s="70" t="s">
        <v>30029</v>
      </c>
      <c r="C2850" s="70">
        <v>527</v>
      </c>
      <c r="D2850" s="70" t="s">
        <v>30031</v>
      </c>
      <c r="E2850" s="70" t="s">
        <v>15866</v>
      </c>
      <c r="F2850" s="70" t="s">
        <v>30032</v>
      </c>
      <c r="H2850" s="74" t="s">
        <v>30033</v>
      </c>
      <c r="I2850" s="74" t="s">
        <v>30034</v>
      </c>
      <c r="K2850" s="70" t="s">
        <v>30035</v>
      </c>
      <c r="L2850" s="70">
        <v>370</v>
      </c>
      <c r="M2850" s="70">
        <v>1936</v>
      </c>
      <c r="N2850" s="70" t="s">
        <v>30036</v>
      </c>
      <c r="O2850" s="70" t="s">
        <v>15866</v>
      </c>
    </row>
    <row r="2851" spans="1:17" s="70" customFormat="1" x14ac:dyDescent="0.3">
      <c r="A2851" s="70" t="s">
        <v>10836</v>
      </c>
      <c r="B2851" s="70" t="s">
        <v>4339</v>
      </c>
      <c r="C2851" s="70">
        <v>527</v>
      </c>
      <c r="D2851" s="70" t="s">
        <v>21078</v>
      </c>
      <c r="E2851" s="70" t="s">
        <v>15197</v>
      </c>
      <c r="F2851" s="70">
        <v>225928000</v>
      </c>
      <c r="I2851" s="74" t="s">
        <v>30037</v>
      </c>
      <c r="K2851" s="70" t="s">
        <v>30038</v>
      </c>
      <c r="L2851" s="70">
        <v>1150</v>
      </c>
      <c r="M2851" s="70">
        <v>1934</v>
      </c>
      <c r="N2851" s="70" t="s">
        <v>26367</v>
      </c>
      <c r="O2851" s="70" t="s">
        <v>4456</v>
      </c>
      <c r="P2851" s="70" t="s">
        <v>15884</v>
      </c>
      <c r="Q2851" s="70" t="s">
        <v>16789</v>
      </c>
    </row>
    <row r="2852" spans="1:17" s="70" customFormat="1" ht="24" x14ac:dyDescent="0.3">
      <c r="A2852" s="70" t="s">
        <v>11246</v>
      </c>
      <c r="B2852" s="70" t="s">
        <v>30030</v>
      </c>
      <c r="C2852" s="70">
        <v>527</v>
      </c>
      <c r="D2852" s="70" t="s">
        <v>30039</v>
      </c>
      <c r="E2852" s="70" t="s">
        <v>15428</v>
      </c>
      <c r="F2852" s="70" t="s">
        <v>30040</v>
      </c>
      <c r="G2852" s="70" t="s">
        <v>30041</v>
      </c>
      <c r="H2852" s="74" t="s">
        <v>30042</v>
      </c>
      <c r="I2852" s="74" t="s">
        <v>30043</v>
      </c>
      <c r="K2852" s="70" t="s">
        <v>30044</v>
      </c>
      <c r="L2852" s="70">
        <v>428</v>
      </c>
      <c r="M2852" s="70">
        <v>1947</v>
      </c>
      <c r="N2852" s="70" t="s">
        <v>30045</v>
      </c>
      <c r="O2852" s="70" t="s">
        <v>15428</v>
      </c>
      <c r="P2852" s="70" t="s">
        <v>19222</v>
      </c>
      <c r="Q2852" s="70" t="s">
        <v>9229</v>
      </c>
    </row>
    <row r="2853" spans="1:17" s="70" customFormat="1" x14ac:dyDescent="0.3">
      <c r="A2853" s="70" t="s">
        <v>9907</v>
      </c>
      <c r="B2853" s="70" t="s">
        <v>3256</v>
      </c>
      <c r="C2853" s="70">
        <v>527</v>
      </c>
      <c r="D2853" s="70" t="s">
        <v>30046</v>
      </c>
      <c r="E2853" s="70" t="s">
        <v>15249</v>
      </c>
      <c r="F2853" s="70">
        <v>225527355</v>
      </c>
      <c r="H2853" s="74" t="s">
        <v>30047</v>
      </c>
      <c r="I2853" s="74" t="s">
        <v>30048</v>
      </c>
      <c r="K2853" s="70" t="s">
        <v>30049</v>
      </c>
      <c r="L2853" s="70">
        <v>30</v>
      </c>
      <c r="M2853" s="70">
        <v>1992</v>
      </c>
      <c r="N2853" s="70" t="s">
        <v>30050</v>
      </c>
      <c r="O2853" s="70" t="s">
        <v>4456</v>
      </c>
    </row>
    <row r="2854" spans="1:17" s="70" customFormat="1" ht="24" x14ac:dyDescent="0.3">
      <c r="A2854" s="70" t="s">
        <v>11958</v>
      </c>
      <c r="B2854" s="70" t="s">
        <v>30051</v>
      </c>
      <c r="C2854" s="70">
        <v>527</v>
      </c>
      <c r="D2854" s="70" t="s">
        <v>30052</v>
      </c>
      <c r="E2854" s="70" t="s">
        <v>15124</v>
      </c>
      <c r="F2854" s="70" t="s">
        <v>30053</v>
      </c>
      <c r="H2854" s="74" t="s">
        <v>30054</v>
      </c>
      <c r="I2854" s="74" t="s">
        <v>30055</v>
      </c>
      <c r="K2854" s="70" t="s">
        <v>30056</v>
      </c>
      <c r="L2854" s="70">
        <v>13</v>
      </c>
      <c r="M2854" s="70">
        <v>1967</v>
      </c>
      <c r="N2854" s="70" t="s">
        <v>30057</v>
      </c>
      <c r="O2854" s="70" t="s">
        <v>15124</v>
      </c>
    </row>
    <row r="2855" spans="1:17" s="70" customFormat="1" ht="24" x14ac:dyDescent="0.3">
      <c r="A2855" s="70" t="s">
        <v>11104</v>
      </c>
      <c r="B2855" s="70" t="s">
        <v>4652</v>
      </c>
      <c r="C2855" s="70">
        <v>527</v>
      </c>
      <c r="D2855" s="70" t="s">
        <v>30058</v>
      </c>
      <c r="E2855" s="70" t="s">
        <v>4456</v>
      </c>
      <c r="F2855" s="70" t="s">
        <v>30059</v>
      </c>
      <c r="H2855" s="74" t="s">
        <v>30060</v>
      </c>
      <c r="I2855" s="74" t="s">
        <v>30061</v>
      </c>
      <c r="K2855" s="70" t="s">
        <v>30062</v>
      </c>
      <c r="L2855" s="70">
        <v>14</v>
      </c>
      <c r="M2855" s="70">
        <v>1970</v>
      </c>
      <c r="N2855" s="70" t="s">
        <v>30063</v>
      </c>
      <c r="O2855" s="70" t="s">
        <v>4456</v>
      </c>
    </row>
    <row r="2856" spans="1:17" s="70" customFormat="1" x14ac:dyDescent="0.3">
      <c r="A2856" s="70" t="s">
        <v>10209</v>
      </c>
      <c r="B2856" s="70" t="s">
        <v>30064</v>
      </c>
      <c r="C2856" s="70">
        <v>528</v>
      </c>
      <c r="D2856" s="70" t="s">
        <v>30066</v>
      </c>
      <c r="E2856" s="70" t="s">
        <v>15327</v>
      </c>
      <c r="F2856" s="70" t="s">
        <v>30067</v>
      </c>
      <c r="H2856" s="74" t="s">
        <v>30068</v>
      </c>
      <c r="I2856" s="74" t="s">
        <v>30069</v>
      </c>
      <c r="K2856" s="70" t="s">
        <v>30071</v>
      </c>
      <c r="L2856" s="70">
        <v>100</v>
      </c>
      <c r="M2856" s="70">
        <v>1991</v>
      </c>
      <c r="N2856" s="70" t="s">
        <v>30070</v>
      </c>
      <c r="O2856" s="70" t="s">
        <v>15327</v>
      </c>
    </row>
    <row r="2857" spans="1:17" s="70" customFormat="1" x14ac:dyDescent="0.3">
      <c r="A2857" s="70" t="s">
        <v>12348</v>
      </c>
      <c r="B2857" s="70" t="s">
        <v>6029</v>
      </c>
      <c r="C2857" s="70">
        <v>528</v>
      </c>
      <c r="D2857" s="70" t="s">
        <v>30072</v>
      </c>
      <c r="E2857" s="70" t="s">
        <v>9151</v>
      </c>
      <c r="F2857" s="70">
        <v>222518222</v>
      </c>
      <c r="H2857" s="74" t="s">
        <v>30073</v>
      </c>
      <c r="I2857" s="74" t="s">
        <v>30074</v>
      </c>
      <c r="K2857" s="70" t="s">
        <v>30075</v>
      </c>
      <c r="L2857" s="70">
        <v>15</v>
      </c>
      <c r="M2857" s="70">
        <v>1974</v>
      </c>
      <c r="N2857" s="70" t="s">
        <v>18432</v>
      </c>
      <c r="O2857" s="70" t="s">
        <v>4456</v>
      </c>
    </row>
    <row r="2858" spans="1:17" s="70" customFormat="1" ht="24" x14ac:dyDescent="0.3">
      <c r="A2858" s="70" t="s">
        <v>10439</v>
      </c>
      <c r="B2858" s="70" t="s">
        <v>30065</v>
      </c>
      <c r="C2858" s="70">
        <v>528</v>
      </c>
      <c r="D2858" s="70" t="s">
        <v>30076</v>
      </c>
      <c r="E2858" s="70" t="s">
        <v>16372</v>
      </c>
      <c r="F2858" s="70" t="s">
        <v>30077</v>
      </c>
      <c r="H2858" s="74" t="s">
        <v>30078</v>
      </c>
      <c r="I2858" s="74" t="s">
        <v>30079</v>
      </c>
      <c r="K2858" s="70" t="s">
        <v>30080</v>
      </c>
      <c r="L2858" s="70">
        <v>60</v>
      </c>
      <c r="M2858" s="70">
        <v>1988</v>
      </c>
      <c r="N2858" s="70" t="s">
        <v>30081</v>
      </c>
      <c r="O2858" s="70" t="s">
        <v>16372</v>
      </c>
    </row>
    <row r="2859" spans="1:17" s="70" customFormat="1" ht="24" x14ac:dyDescent="0.3">
      <c r="A2859" s="70" t="s">
        <v>9679</v>
      </c>
      <c r="B2859" s="70" t="s">
        <v>3000</v>
      </c>
      <c r="C2859" s="70">
        <v>528</v>
      </c>
      <c r="D2859" s="70" t="s">
        <v>30082</v>
      </c>
      <c r="E2859" s="70" t="s">
        <v>15241</v>
      </c>
      <c r="F2859" s="70">
        <v>227511000</v>
      </c>
      <c r="H2859" s="74" t="s">
        <v>30083</v>
      </c>
      <c r="I2859" s="74" t="s">
        <v>30084</v>
      </c>
      <c r="K2859" s="70" t="s">
        <v>30085</v>
      </c>
      <c r="L2859" s="70">
        <v>150</v>
      </c>
      <c r="M2859" s="70">
        <v>1941</v>
      </c>
      <c r="N2859" s="70" t="s">
        <v>30086</v>
      </c>
      <c r="O2859" s="70" t="s">
        <v>4456</v>
      </c>
      <c r="P2859" s="70" t="s">
        <v>15884</v>
      </c>
      <c r="Q2859" s="70" t="s">
        <v>15593</v>
      </c>
    </row>
    <row r="2860" spans="1:17" s="70" customFormat="1" ht="24" x14ac:dyDescent="0.3">
      <c r="A2860" s="70" t="s">
        <v>11075</v>
      </c>
      <c r="B2860" s="70" t="s">
        <v>4621</v>
      </c>
      <c r="C2860" s="70">
        <v>528</v>
      </c>
      <c r="D2860" s="70" t="s">
        <v>30087</v>
      </c>
      <c r="E2860" s="70" t="s">
        <v>9267</v>
      </c>
      <c r="F2860" s="70">
        <v>223683200</v>
      </c>
      <c r="H2860" s="74" t="s">
        <v>30088</v>
      </c>
      <c r="I2860" s="74" t="s">
        <v>30089</v>
      </c>
      <c r="K2860" s="70" t="s">
        <v>30090</v>
      </c>
      <c r="L2860" s="70">
        <v>100</v>
      </c>
      <c r="M2860" s="70">
        <v>1985</v>
      </c>
      <c r="N2860" s="70" t="s">
        <v>30091</v>
      </c>
      <c r="O2860" s="70" t="s">
        <v>4456</v>
      </c>
      <c r="P2860" s="70" t="s">
        <v>30092</v>
      </c>
      <c r="Q2860" s="70" t="s">
        <v>17957</v>
      </c>
    </row>
    <row r="2861" spans="1:17" s="70" customFormat="1" ht="36" x14ac:dyDescent="0.3">
      <c r="A2861" s="70" t="s">
        <v>12888</v>
      </c>
      <c r="B2861" s="70" t="s">
        <v>6736</v>
      </c>
      <c r="C2861" s="70">
        <v>528</v>
      </c>
      <c r="D2861" s="70" t="s">
        <v>30093</v>
      </c>
      <c r="E2861" s="70" t="s">
        <v>15197</v>
      </c>
      <c r="F2861" s="70">
        <v>224401320</v>
      </c>
      <c r="H2861" s="74" t="s">
        <v>30094</v>
      </c>
      <c r="I2861" s="74" t="s">
        <v>30095</v>
      </c>
      <c r="K2861" s="70" t="s">
        <v>30096</v>
      </c>
      <c r="L2861" s="70">
        <v>55</v>
      </c>
      <c r="M2861" s="70">
        <v>1971</v>
      </c>
      <c r="N2861" s="70" t="s">
        <v>30097</v>
      </c>
      <c r="O2861" s="70" t="s">
        <v>4456</v>
      </c>
      <c r="P2861" s="70" t="s">
        <v>30098</v>
      </c>
      <c r="Q2861" s="70" t="s">
        <v>30099</v>
      </c>
    </row>
    <row r="2862" spans="1:17" s="70" customFormat="1" x14ac:dyDescent="0.3">
      <c r="A2862" s="70" t="s">
        <v>9750</v>
      </c>
      <c r="B2862" s="70" t="s">
        <v>3091</v>
      </c>
      <c r="C2862" s="70">
        <v>528</v>
      </c>
      <c r="D2862" s="70" t="s">
        <v>30100</v>
      </c>
      <c r="E2862" s="70" t="s">
        <v>9151</v>
      </c>
      <c r="F2862" s="70">
        <v>222047625</v>
      </c>
      <c r="H2862" s="74" t="s">
        <v>30101</v>
      </c>
      <c r="I2862" s="74" t="s">
        <v>30102</v>
      </c>
      <c r="K2862" s="70" t="s">
        <v>30103</v>
      </c>
      <c r="L2862" s="70">
        <v>40</v>
      </c>
      <c r="N2862" s="70" t="s">
        <v>30104</v>
      </c>
      <c r="O2862" s="70" t="s">
        <v>4456</v>
      </c>
    </row>
    <row r="2863" spans="1:17" s="70" customFormat="1" ht="24" x14ac:dyDescent="0.3">
      <c r="A2863" s="70" t="s">
        <v>10160</v>
      </c>
      <c r="B2863" s="70" t="s">
        <v>30105</v>
      </c>
      <c r="C2863" s="70">
        <v>528</v>
      </c>
      <c r="D2863" s="70" t="s">
        <v>30106</v>
      </c>
      <c r="E2863" s="70" t="s">
        <v>15241</v>
      </c>
      <c r="F2863" s="70" t="s">
        <v>30107</v>
      </c>
      <c r="H2863" s="74" t="s">
        <v>30108</v>
      </c>
      <c r="I2863" s="74" t="s">
        <v>30109</v>
      </c>
      <c r="K2863" s="70" t="s">
        <v>30110</v>
      </c>
      <c r="L2863" s="70">
        <v>30</v>
      </c>
      <c r="M2863" s="70">
        <v>1937</v>
      </c>
      <c r="N2863" s="70" t="s">
        <v>30111</v>
      </c>
      <c r="O2863" s="70" t="s">
        <v>4456</v>
      </c>
    </row>
    <row r="2864" spans="1:17" s="70" customFormat="1" ht="24" x14ac:dyDescent="0.3">
      <c r="A2864" s="70" t="s">
        <v>10059</v>
      </c>
      <c r="B2864" s="70" t="s">
        <v>3445</v>
      </c>
      <c r="C2864" s="70">
        <v>529</v>
      </c>
      <c r="D2864" s="70" t="s">
        <v>30112</v>
      </c>
      <c r="E2864" s="70" t="s">
        <v>4456</v>
      </c>
      <c r="F2864" s="70">
        <v>226838110</v>
      </c>
      <c r="H2864" s="74" t="s">
        <v>30113</v>
      </c>
      <c r="I2864" s="74" t="s">
        <v>30115</v>
      </c>
      <c r="J2864" s="70">
        <v>8370530</v>
      </c>
      <c r="K2864" s="70" t="s">
        <v>30116</v>
      </c>
      <c r="L2864" s="70">
        <v>47</v>
      </c>
      <c r="M2864" s="70">
        <v>1960</v>
      </c>
      <c r="N2864" s="70" t="s">
        <v>30117</v>
      </c>
      <c r="O2864" s="70" t="s">
        <v>4456</v>
      </c>
    </row>
    <row r="2865" spans="1:17" s="70" customFormat="1" x14ac:dyDescent="0.3">
      <c r="A2865" s="70" t="s">
        <v>10261</v>
      </c>
      <c r="B2865" s="70" t="s">
        <v>3684</v>
      </c>
      <c r="C2865" s="70">
        <v>529</v>
      </c>
      <c r="D2865" s="70" t="s">
        <v>30118</v>
      </c>
      <c r="E2865" s="70" t="s">
        <v>15120</v>
      </c>
      <c r="F2865" s="70">
        <v>227776580</v>
      </c>
      <c r="H2865" s="74" t="s">
        <v>30119</v>
      </c>
      <c r="I2865" s="74" t="s">
        <v>30120</v>
      </c>
      <c r="J2865" s="70">
        <v>8420470</v>
      </c>
      <c r="K2865" s="70" t="s">
        <v>30121</v>
      </c>
      <c r="L2865" s="70">
        <v>30</v>
      </c>
      <c r="M2865" s="70">
        <v>1945</v>
      </c>
      <c r="N2865" s="70" t="s">
        <v>30122</v>
      </c>
      <c r="O2865" s="70" t="s">
        <v>4456</v>
      </c>
    </row>
    <row r="2866" spans="1:17" s="70" customFormat="1" x14ac:dyDescent="0.3">
      <c r="A2866" s="70" t="s">
        <v>10570</v>
      </c>
      <c r="B2866" s="70" t="s">
        <v>4024</v>
      </c>
      <c r="C2866" s="70">
        <v>529</v>
      </c>
      <c r="D2866" s="70" t="s">
        <v>30123</v>
      </c>
      <c r="E2866" s="70" t="s">
        <v>15415</v>
      </c>
      <c r="F2866" s="70">
        <v>228921000</v>
      </c>
      <c r="G2866" s="70">
        <v>225280946</v>
      </c>
      <c r="H2866" s="74" t="s">
        <v>30124</v>
      </c>
      <c r="I2866" s="74" t="s">
        <v>30125</v>
      </c>
      <c r="J2866" s="70">
        <v>8060753</v>
      </c>
      <c r="K2866" s="70" t="s">
        <v>30126</v>
      </c>
      <c r="L2866" s="70">
        <v>200</v>
      </c>
      <c r="M2866" s="70">
        <v>2000</v>
      </c>
      <c r="N2866" s="70" t="s">
        <v>30127</v>
      </c>
      <c r="O2866" s="70" t="s">
        <v>4456</v>
      </c>
    </row>
    <row r="2867" spans="1:17" s="70" customFormat="1" x14ac:dyDescent="0.3">
      <c r="A2867" s="70" t="s">
        <v>10356</v>
      </c>
      <c r="B2867" s="70" t="s">
        <v>3785</v>
      </c>
      <c r="C2867" s="70">
        <v>529</v>
      </c>
      <c r="D2867" s="70" t="s">
        <v>30128</v>
      </c>
      <c r="E2867" s="70" t="s">
        <v>15235</v>
      </c>
      <c r="F2867" s="70">
        <v>227354588</v>
      </c>
      <c r="H2867" s="74" t="s">
        <v>30114</v>
      </c>
      <c r="I2867" s="74" t="s">
        <v>30129</v>
      </c>
      <c r="J2867" s="70">
        <v>7500591</v>
      </c>
      <c r="K2867" s="70" t="s">
        <v>30130</v>
      </c>
      <c r="L2867" s="70">
        <v>10</v>
      </c>
      <c r="M2867" s="70">
        <v>1988</v>
      </c>
      <c r="N2867" s="70" t="s">
        <v>30131</v>
      </c>
      <c r="O2867" s="70" t="s">
        <v>4456</v>
      </c>
    </row>
    <row r="2868" spans="1:17" s="70" customFormat="1" ht="24" x14ac:dyDescent="0.3">
      <c r="A2868" s="70" t="s">
        <v>9929</v>
      </c>
      <c r="B2868" s="70" t="s">
        <v>3294</v>
      </c>
      <c r="C2868" s="70">
        <v>529</v>
      </c>
      <c r="D2868" s="70" t="s">
        <v>30132</v>
      </c>
      <c r="E2868" s="70" t="s">
        <v>9151</v>
      </c>
      <c r="F2868" s="70">
        <v>222359482</v>
      </c>
      <c r="H2868" s="74" t="s">
        <v>30133</v>
      </c>
      <c r="I2868" s="74" t="s">
        <v>30134</v>
      </c>
      <c r="K2868" s="70" t="s">
        <v>30135</v>
      </c>
      <c r="L2868" s="70">
        <v>170</v>
      </c>
      <c r="M2868" s="70">
        <v>1968</v>
      </c>
      <c r="N2868" s="70" t="s">
        <v>30136</v>
      </c>
      <c r="O2868" s="70" t="s">
        <v>4456</v>
      </c>
    </row>
    <row r="2869" spans="1:17" s="70" customFormat="1" x14ac:dyDescent="0.3">
      <c r="A2869" s="70" t="s">
        <v>10213</v>
      </c>
      <c r="B2869" s="70" t="s">
        <v>3633</v>
      </c>
      <c r="C2869" s="70">
        <v>529</v>
      </c>
      <c r="D2869" s="70" t="s">
        <v>30137</v>
      </c>
      <c r="E2869" s="70" t="s">
        <v>15120</v>
      </c>
      <c r="F2869" s="70">
        <v>226217831</v>
      </c>
      <c r="H2869" s="74" t="s">
        <v>30138</v>
      </c>
      <c r="I2869" s="74" t="s">
        <v>30140</v>
      </c>
      <c r="K2869" s="70" t="s">
        <v>30141</v>
      </c>
      <c r="L2869" s="70">
        <v>34</v>
      </c>
      <c r="M2869" s="70">
        <v>1952</v>
      </c>
      <c r="N2869" s="70" t="s">
        <v>30142</v>
      </c>
      <c r="O2869" s="70" t="s">
        <v>4456</v>
      </c>
    </row>
    <row r="2870" spans="1:17" s="70" customFormat="1" x14ac:dyDescent="0.3">
      <c r="A2870" s="70" t="s">
        <v>11959</v>
      </c>
      <c r="B2870" s="70" t="s">
        <v>5609</v>
      </c>
      <c r="C2870" s="70">
        <v>529</v>
      </c>
      <c r="D2870" s="70" t="s">
        <v>30143</v>
      </c>
      <c r="E2870" s="70" t="s">
        <v>15266</v>
      </c>
      <c r="F2870" s="70">
        <v>223417931</v>
      </c>
      <c r="H2870" s="74" t="s">
        <v>30144</v>
      </c>
      <c r="I2870" s="74" t="s">
        <v>30145</v>
      </c>
      <c r="K2870" s="70" t="s">
        <v>30146</v>
      </c>
      <c r="L2870" s="70">
        <v>5</v>
      </c>
      <c r="M2870" s="70">
        <v>1952</v>
      </c>
      <c r="N2870" s="70" t="s">
        <v>30147</v>
      </c>
      <c r="O2870" s="70" t="s">
        <v>4456</v>
      </c>
    </row>
    <row r="2871" spans="1:17" s="70" customFormat="1" ht="24" x14ac:dyDescent="0.3">
      <c r="A2871" s="70" t="s">
        <v>10519</v>
      </c>
      <c r="B2871" s="70" t="s">
        <v>3967</v>
      </c>
      <c r="C2871" s="70">
        <v>529</v>
      </c>
      <c r="D2871" s="70" t="s">
        <v>30148</v>
      </c>
      <c r="E2871" s="70" t="s">
        <v>15588</v>
      </c>
      <c r="F2871" s="70">
        <v>224829600</v>
      </c>
      <c r="H2871" s="74" t="s">
        <v>30139</v>
      </c>
      <c r="I2871" s="74" t="s">
        <v>30149</v>
      </c>
      <c r="K2871" s="70" t="s">
        <v>30150</v>
      </c>
      <c r="L2871" s="70">
        <v>150</v>
      </c>
      <c r="M2871" s="70">
        <v>1993</v>
      </c>
      <c r="N2871" s="70" t="s">
        <v>30151</v>
      </c>
      <c r="O2871" s="70" t="s">
        <v>4456</v>
      </c>
      <c r="P2871" s="70" t="s">
        <v>15884</v>
      </c>
      <c r="Q2871" s="70" t="s">
        <v>15593</v>
      </c>
    </row>
    <row r="2872" spans="1:17" s="70" customFormat="1" x14ac:dyDescent="0.3">
      <c r="A2872" s="70" t="s">
        <v>11550</v>
      </c>
      <c r="B2872" s="70" t="s">
        <v>5135</v>
      </c>
      <c r="C2872" s="70">
        <v>530</v>
      </c>
      <c r="D2872" s="70" t="s">
        <v>30152</v>
      </c>
      <c r="E2872" s="70" t="s">
        <v>15462</v>
      </c>
      <c r="F2872" s="70">
        <v>228996700</v>
      </c>
      <c r="H2872" s="74" t="s">
        <v>30153</v>
      </c>
      <c r="I2872" s="74" t="s">
        <v>30154</v>
      </c>
      <c r="K2872" s="70" t="s">
        <v>30155</v>
      </c>
      <c r="L2872" s="70">
        <v>130</v>
      </c>
      <c r="N2872" s="70" t="s">
        <v>30156</v>
      </c>
      <c r="O2872" s="70" t="s">
        <v>4456</v>
      </c>
    </row>
    <row r="2873" spans="1:17" s="70" customFormat="1" x14ac:dyDescent="0.3">
      <c r="A2873" s="70" t="s">
        <v>13847</v>
      </c>
      <c r="B2873" s="70" t="s">
        <v>7802</v>
      </c>
      <c r="C2873" s="70">
        <v>530</v>
      </c>
      <c r="D2873" s="70" t="s">
        <v>30157</v>
      </c>
      <c r="E2873" s="70" t="s">
        <v>9225</v>
      </c>
      <c r="F2873" s="70">
        <v>225102929</v>
      </c>
      <c r="H2873" s="74" t="s">
        <v>30158</v>
      </c>
      <c r="I2873" s="74" t="s">
        <v>30159</v>
      </c>
      <c r="K2873" s="70" t="s">
        <v>30160</v>
      </c>
      <c r="L2873" s="70">
        <v>92</v>
      </c>
      <c r="M2873" s="70">
        <v>1984</v>
      </c>
      <c r="N2873" s="70" t="s">
        <v>15356</v>
      </c>
      <c r="O2873" s="70" t="s">
        <v>4456</v>
      </c>
      <c r="P2873" s="70" t="s">
        <v>20524</v>
      </c>
      <c r="Q2873" s="70" t="s">
        <v>9229</v>
      </c>
    </row>
    <row r="2874" spans="1:17" s="70" customFormat="1" ht="24" x14ac:dyDescent="0.3">
      <c r="A2874" s="70" t="s">
        <v>11819</v>
      </c>
      <c r="B2874" s="70" t="s">
        <v>5445</v>
      </c>
      <c r="C2874" s="70">
        <v>530</v>
      </c>
      <c r="D2874" s="70" t="s">
        <v>30161</v>
      </c>
      <c r="E2874" s="70" t="s">
        <v>9151</v>
      </c>
      <c r="F2874" s="70">
        <v>224822200</v>
      </c>
      <c r="H2874" s="74" t="s">
        <v>30162</v>
      </c>
      <c r="I2874" s="74" t="s">
        <v>30165</v>
      </c>
      <c r="K2874" s="70" t="s">
        <v>30166</v>
      </c>
      <c r="L2874" s="70">
        <v>38</v>
      </c>
      <c r="M2874" s="70">
        <v>1998</v>
      </c>
      <c r="N2874" s="70" t="s">
        <v>30167</v>
      </c>
      <c r="O2874" s="70" t="s">
        <v>4456</v>
      </c>
      <c r="P2874" s="70" t="s">
        <v>15697</v>
      </c>
      <c r="Q2874" s="70" t="s">
        <v>9229</v>
      </c>
    </row>
    <row r="2875" spans="1:17" s="70" customFormat="1" x14ac:dyDescent="0.3">
      <c r="A2875" s="70" t="s">
        <v>10365</v>
      </c>
      <c r="B2875" s="70" t="s">
        <v>3797</v>
      </c>
      <c r="C2875" s="70">
        <v>530</v>
      </c>
      <c r="D2875" s="70" t="s">
        <v>30168</v>
      </c>
      <c r="E2875" s="70" t="s">
        <v>9179</v>
      </c>
      <c r="F2875" s="70">
        <v>224142700</v>
      </c>
      <c r="H2875" s="74" t="s">
        <v>30163</v>
      </c>
      <c r="I2875" s="74" t="s">
        <v>30169</v>
      </c>
      <c r="K2875" s="70" t="s">
        <v>30170</v>
      </c>
      <c r="L2875" s="70">
        <v>350</v>
      </c>
      <c r="M2875" s="70">
        <v>1942</v>
      </c>
      <c r="N2875" s="70" t="s">
        <v>30171</v>
      </c>
      <c r="O2875" s="70" t="s">
        <v>4456</v>
      </c>
    </row>
    <row r="2876" spans="1:17" s="70" customFormat="1" ht="24" x14ac:dyDescent="0.3">
      <c r="A2876" s="70" t="s">
        <v>11820</v>
      </c>
      <c r="B2876" s="70" t="s">
        <v>5446</v>
      </c>
      <c r="C2876" s="70">
        <v>530</v>
      </c>
      <c r="D2876" s="70" t="s">
        <v>30172</v>
      </c>
      <c r="E2876" s="70" t="s">
        <v>9179</v>
      </c>
      <c r="F2876" s="70">
        <v>224842400</v>
      </c>
      <c r="H2876" s="74" t="s">
        <v>30173</v>
      </c>
      <c r="I2876" s="74" t="s">
        <v>30174</v>
      </c>
      <c r="J2876" s="70">
        <v>7550134</v>
      </c>
      <c r="K2876" s="70" t="s">
        <v>30175</v>
      </c>
      <c r="L2876" s="70">
        <v>60</v>
      </c>
      <c r="M2876" s="70">
        <v>1974</v>
      </c>
      <c r="N2876" s="70" t="s">
        <v>30176</v>
      </c>
      <c r="O2876" s="70" t="s">
        <v>4456</v>
      </c>
    </row>
    <row r="2877" spans="1:17" s="70" customFormat="1" ht="24" x14ac:dyDescent="0.3">
      <c r="A2877" s="70" t="s">
        <v>11918</v>
      </c>
      <c r="B2877" s="70" t="s">
        <v>5557</v>
      </c>
      <c r="C2877" s="70">
        <v>530</v>
      </c>
      <c r="D2877" s="70" t="s">
        <v>30177</v>
      </c>
      <c r="E2877" s="70" t="s">
        <v>15266</v>
      </c>
      <c r="F2877" s="70">
        <v>222251001</v>
      </c>
      <c r="H2877" s="74" t="s">
        <v>30178</v>
      </c>
      <c r="I2877" s="74" t="s">
        <v>30179</v>
      </c>
      <c r="K2877" s="70" t="s">
        <v>30180</v>
      </c>
      <c r="L2877" s="70">
        <v>47</v>
      </c>
      <c r="M2877" s="70">
        <v>2000</v>
      </c>
      <c r="N2877" s="70" t="s">
        <v>30181</v>
      </c>
      <c r="O2877" s="70" t="s">
        <v>4456</v>
      </c>
      <c r="P2877" s="70" t="s">
        <v>15947</v>
      </c>
      <c r="Q2877" s="70" t="s">
        <v>16633</v>
      </c>
    </row>
    <row r="2878" spans="1:17" s="70" customFormat="1" x14ac:dyDescent="0.3">
      <c r="A2878" s="70" t="s">
        <v>11084</v>
      </c>
      <c r="B2878" s="70" t="s">
        <v>4632</v>
      </c>
      <c r="C2878" s="70">
        <v>530</v>
      </c>
      <c r="D2878" s="70" t="s">
        <v>30182</v>
      </c>
      <c r="E2878" s="70" t="s">
        <v>9267</v>
      </c>
      <c r="F2878" s="70">
        <v>226635050</v>
      </c>
      <c r="H2878" s="74" t="s">
        <v>30164</v>
      </c>
      <c r="I2878" s="74" t="s">
        <v>30183</v>
      </c>
      <c r="K2878" s="70" t="s">
        <v>30184</v>
      </c>
      <c r="L2878" s="70">
        <v>70</v>
      </c>
      <c r="M2878" s="70">
        <v>1997</v>
      </c>
      <c r="N2878" s="70" t="s">
        <v>30185</v>
      </c>
      <c r="O2878" s="70" t="s">
        <v>4456</v>
      </c>
      <c r="P2878" s="70" t="s">
        <v>30186</v>
      </c>
    </row>
    <row r="2879" spans="1:17" s="70" customFormat="1" ht="24" x14ac:dyDescent="0.3">
      <c r="A2879" s="70" t="s">
        <v>14270</v>
      </c>
      <c r="B2879" s="70" t="s">
        <v>8276</v>
      </c>
      <c r="C2879" s="70">
        <v>530</v>
      </c>
      <c r="D2879" s="70" t="s">
        <v>30187</v>
      </c>
      <c r="E2879" s="70" t="s">
        <v>15266</v>
      </c>
      <c r="F2879" s="70">
        <v>222695631</v>
      </c>
      <c r="H2879" s="74" t="s">
        <v>30188</v>
      </c>
      <c r="I2879" s="74" t="s">
        <v>30189</v>
      </c>
      <c r="J2879" s="70">
        <v>8360068</v>
      </c>
      <c r="K2879" s="70" t="s">
        <v>30190</v>
      </c>
      <c r="L2879" s="70">
        <v>70</v>
      </c>
      <c r="M2879" s="70">
        <v>1997</v>
      </c>
      <c r="N2879" s="70" t="s">
        <v>30191</v>
      </c>
      <c r="O2879" s="70" t="s">
        <v>4456</v>
      </c>
      <c r="P2879" s="70" t="s">
        <v>30192</v>
      </c>
      <c r="Q2879" s="70" t="s">
        <v>9229</v>
      </c>
    </row>
    <row r="2880" spans="1:17" s="70" customFormat="1" x14ac:dyDescent="0.3">
      <c r="A2880" s="70" t="s">
        <v>14070</v>
      </c>
      <c r="B2880" s="70" t="s">
        <v>8041</v>
      </c>
      <c r="C2880" s="70">
        <v>531</v>
      </c>
      <c r="D2880" s="70" t="s">
        <v>30207</v>
      </c>
      <c r="E2880" s="70" t="s">
        <v>9151</v>
      </c>
      <c r="F2880" s="70">
        <v>228986900</v>
      </c>
      <c r="H2880" s="70" t="s">
        <v>30208</v>
      </c>
      <c r="I2880" s="74" t="s">
        <v>30209</v>
      </c>
      <c r="K2880" s="70" t="s">
        <v>30210</v>
      </c>
      <c r="L2880" s="70">
        <v>45</v>
      </c>
      <c r="M2880" s="70">
        <v>1985</v>
      </c>
      <c r="N2880" s="70" t="s">
        <v>30211</v>
      </c>
      <c r="O2880" s="70" t="s">
        <v>4456</v>
      </c>
    </row>
    <row r="2881" spans="1:17" s="70" customFormat="1" ht="36" x14ac:dyDescent="0.3">
      <c r="A2881" s="70" t="s">
        <v>10148</v>
      </c>
      <c r="B2881" s="70" t="s">
        <v>3557</v>
      </c>
      <c r="C2881" s="70">
        <v>531</v>
      </c>
      <c r="D2881" s="70" t="s">
        <v>30193</v>
      </c>
      <c r="E2881" s="70" t="s">
        <v>15588</v>
      </c>
      <c r="F2881" s="70" t="s">
        <v>30194</v>
      </c>
      <c r="H2881" s="74" t="s">
        <v>30195</v>
      </c>
      <c r="I2881" s="74" t="s">
        <v>30196</v>
      </c>
      <c r="K2881" s="70" t="s">
        <v>30197</v>
      </c>
      <c r="L2881" s="70">
        <v>30</v>
      </c>
      <c r="M2881" s="70">
        <v>2003</v>
      </c>
      <c r="N2881" s="70" t="s">
        <v>30198</v>
      </c>
      <c r="O2881" s="70" t="s">
        <v>4456</v>
      </c>
      <c r="P2881" s="70" t="s">
        <v>15884</v>
      </c>
      <c r="Q2881" s="70" t="s">
        <v>30199</v>
      </c>
    </row>
    <row r="2882" spans="1:17" s="70" customFormat="1" x14ac:dyDescent="0.3">
      <c r="A2882" s="70" t="s">
        <v>12258</v>
      </c>
      <c r="B2882" s="70" t="s">
        <v>30200</v>
      </c>
      <c r="C2882" s="70">
        <v>531</v>
      </c>
      <c r="D2882" s="70" t="s">
        <v>30201</v>
      </c>
      <c r="E2882" s="70" t="s">
        <v>9190</v>
      </c>
      <c r="F2882" s="70" t="s">
        <v>30202</v>
      </c>
      <c r="H2882" s="74" t="s">
        <v>30203</v>
      </c>
      <c r="I2882" s="74" t="s">
        <v>30205</v>
      </c>
      <c r="K2882" s="70" t="s">
        <v>30206</v>
      </c>
      <c r="L2882" s="70">
        <v>15</v>
      </c>
      <c r="M2882" s="70">
        <v>1996</v>
      </c>
      <c r="N2882" s="70" t="s">
        <v>15172</v>
      </c>
      <c r="O2882" s="70" t="s">
        <v>9190</v>
      </c>
      <c r="P2882" s="70" t="s">
        <v>15884</v>
      </c>
      <c r="Q2882" s="70" t="s">
        <v>4460</v>
      </c>
    </row>
    <row r="2883" spans="1:17" s="70" customFormat="1" ht="36" x14ac:dyDescent="0.3">
      <c r="A2883" s="70" t="s">
        <v>12388</v>
      </c>
      <c r="B2883" s="70" t="s">
        <v>6078</v>
      </c>
      <c r="C2883" s="70">
        <v>531</v>
      </c>
      <c r="D2883" s="70" t="s">
        <v>30212</v>
      </c>
      <c r="E2883" s="70" t="s">
        <v>9151</v>
      </c>
      <c r="F2883" s="70" t="s">
        <v>30213</v>
      </c>
      <c r="H2883" s="70" t="s">
        <v>30214</v>
      </c>
      <c r="I2883" s="74" t="s">
        <v>30215</v>
      </c>
      <c r="K2883" s="70" t="s">
        <v>30216</v>
      </c>
      <c r="M2883" s="70">
        <v>1991</v>
      </c>
      <c r="N2883" s="70" t="s">
        <v>17183</v>
      </c>
      <c r="O2883" s="70" t="s">
        <v>4456</v>
      </c>
      <c r="P2883" s="70" t="s">
        <v>19262</v>
      </c>
      <c r="Q2883" s="70" t="s">
        <v>30217</v>
      </c>
    </row>
    <row r="2884" spans="1:17" s="70" customFormat="1" ht="24" x14ac:dyDescent="0.3">
      <c r="A2884" s="70" t="s">
        <v>11769</v>
      </c>
      <c r="B2884" s="70" t="s">
        <v>5388</v>
      </c>
      <c r="C2884" s="70">
        <v>531</v>
      </c>
      <c r="D2884" s="70" t="s">
        <v>30218</v>
      </c>
      <c r="E2884" s="70" t="s">
        <v>15120</v>
      </c>
      <c r="F2884" s="70">
        <v>226225333</v>
      </c>
      <c r="G2884" s="70">
        <v>226225210</v>
      </c>
      <c r="H2884" s="70" t="s">
        <v>30219</v>
      </c>
      <c r="I2884" s="74" t="s">
        <v>30220</v>
      </c>
      <c r="J2884" s="70">
        <v>8431554</v>
      </c>
      <c r="K2884" s="70" t="s">
        <v>30221</v>
      </c>
      <c r="L2884" s="70">
        <v>35</v>
      </c>
      <c r="M2884" s="70">
        <v>1976</v>
      </c>
      <c r="N2884" s="70" t="s">
        <v>30222</v>
      </c>
      <c r="O2884" s="70" t="s">
        <v>4456</v>
      </c>
      <c r="P2884" s="70" t="s">
        <v>15884</v>
      </c>
      <c r="Q2884" s="70" t="s">
        <v>25042</v>
      </c>
    </row>
    <row r="2885" spans="1:17" s="70" customFormat="1" x14ac:dyDescent="0.3">
      <c r="A2885" s="70" t="s">
        <v>11373</v>
      </c>
      <c r="B2885" s="70" t="s">
        <v>30223</v>
      </c>
      <c r="C2885" s="70">
        <v>531</v>
      </c>
      <c r="D2885" s="70" t="s">
        <v>30224</v>
      </c>
      <c r="E2885" s="70" t="s">
        <v>16372</v>
      </c>
      <c r="F2885" s="70" t="s">
        <v>30225</v>
      </c>
      <c r="H2885" s="74" t="s">
        <v>30204</v>
      </c>
      <c r="I2885" s="74" t="s">
        <v>30226</v>
      </c>
      <c r="K2885" s="70" t="s">
        <v>30227</v>
      </c>
      <c r="L2885" s="70">
        <v>40</v>
      </c>
      <c r="M2885" s="70">
        <v>1988</v>
      </c>
      <c r="N2885" s="70" t="s">
        <v>30228</v>
      </c>
      <c r="O2885" s="70" t="s">
        <v>16372</v>
      </c>
    </row>
    <row r="2886" spans="1:17" s="70" customFormat="1" x14ac:dyDescent="0.3">
      <c r="A2886" s="70" t="s">
        <v>11821</v>
      </c>
      <c r="B2886" s="70" t="s">
        <v>5447</v>
      </c>
      <c r="C2886" s="70">
        <v>531</v>
      </c>
      <c r="D2886" s="70" t="s">
        <v>30229</v>
      </c>
      <c r="E2886" s="70" t="s">
        <v>4456</v>
      </c>
      <c r="F2886" s="70">
        <v>226965633</v>
      </c>
      <c r="H2886" s="74" t="s">
        <v>30230</v>
      </c>
      <c r="J2886" s="70">
        <v>8340605</v>
      </c>
      <c r="K2886" s="70" t="s">
        <v>30231</v>
      </c>
      <c r="L2886" s="70">
        <v>30</v>
      </c>
      <c r="M2886" s="70">
        <v>1988</v>
      </c>
      <c r="N2886" s="70" t="s">
        <v>30232</v>
      </c>
      <c r="O2886" s="70" t="s">
        <v>4456</v>
      </c>
    </row>
    <row r="2887" spans="1:17" s="70" customFormat="1" x14ac:dyDescent="0.3">
      <c r="A2887" s="70" t="s">
        <v>11695</v>
      </c>
      <c r="B2887" s="70" t="s">
        <v>30233</v>
      </c>
      <c r="C2887" s="70">
        <v>531</v>
      </c>
      <c r="D2887" s="70" t="s">
        <v>30234</v>
      </c>
      <c r="E2887" s="70" t="s">
        <v>16278</v>
      </c>
      <c r="F2887" s="70" t="s">
        <v>30235</v>
      </c>
      <c r="H2887" s="74" t="s">
        <v>30236</v>
      </c>
      <c r="I2887" s="74" t="s">
        <v>30237</v>
      </c>
      <c r="J2887" s="70">
        <v>2171691</v>
      </c>
      <c r="K2887" s="70" t="s">
        <v>30238</v>
      </c>
      <c r="L2887" s="70">
        <v>7</v>
      </c>
      <c r="M2887" s="70">
        <v>1972</v>
      </c>
      <c r="N2887" s="70" t="s">
        <v>30239</v>
      </c>
      <c r="O2887" s="70" t="s">
        <v>4456</v>
      </c>
    </row>
    <row r="2888" spans="1:17" s="70" customFormat="1" ht="24" x14ac:dyDescent="0.3">
      <c r="A2888" s="70" t="s">
        <v>12376</v>
      </c>
      <c r="B2888" s="70" t="s">
        <v>6062</v>
      </c>
      <c r="C2888" s="70">
        <v>532</v>
      </c>
      <c r="D2888" s="70" t="s">
        <v>30240</v>
      </c>
      <c r="E2888" s="70" t="s">
        <v>9151</v>
      </c>
      <c r="F2888" s="70" t="s">
        <v>30241</v>
      </c>
      <c r="H2888" s="74" t="s">
        <v>30242</v>
      </c>
      <c r="I2888" s="74" t="s">
        <v>30243</v>
      </c>
      <c r="K2888" s="70" t="s">
        <v>30244</v>
      </c>
      <c r="L2888" s="70">
        <v>1974</v>
      </c>
      <c r="N2888" s="70" t="s">
        <v>17311</v>
      </c>
      <c r="O2888" s="70" t="s">
        <v>4456</v>
      </c>
      <c r="P2888" s="70" t="s">
        <v>30245</v>
      </c>
      <c r="Q2888" s="70" t="s">
        <v>4460</v>
      </c>
    </row>
    <row r="2889" spans="1:17" s="70" customFormat="1" ht="24" x14ac:dyDescent="0.3">
      <c r="A2889" s="70" t="s">
        <v>11715</v>
      </c>
      <c r="B2889" s="70" t="s">
        <v>5324</v>
      </c>
      <c r="C2889" s="70">
        <v>532</v>
      </c>
      <c r="D2889" s="70" t="s">
        <v>30246</v>
      </c>
      <c r="E2889" s="70" t="s">
        <v>4456</v>
      </c>
      <c r="F2889" s="70" t="s">
        <v>30247</v>
      </c>
      <c r="G2889" s="70">
        <v>227386068</v>
      </c>
      <c r="H2889" s="74" t="s">
        <v>30248</v>
      </c>
      <c r="K2889" s="70" t="s">
        <v>30249</v>
      </c>
      <c r="L2889" s="70">
        <v>5</v>
      </c>
      <c r="M2889" s="70">
        <v>1976</v>
      </c>
      <c r="N2889" s="70" t="s">
        <v>30250</v>
      </c>
      <c r="O2889" s="70" t="s">
        <v>4456</v>
      </c>
    </row>
    <row r="2890" spans="1:17" s="70" customFormat="1" x14ac:dyDescent="0.3">
      <c r="A2890" s="70" t="s">
        <v>14358</v>
      </c>
      <c r="B2890" s="70" t="s">
        <v>8375</v>
      </c>
      <c r="C2890" s="70">
        <v>532</v>
      </c>
      <c r="D2890" s="70" t="s">
        <v>30251</v>
      </c>
      <c r="E2890" s="70" t="s">
        <v>15266</v>
      </c>
      <c r="F2890" s="70">
        <v>224303800</v>
      </c>
      <c r="H2890" s="74" t="s">
        <v>30252</v>
      </c>
      <c r="I2890" s="74" t="s">
        <v>30253</v>
      </c>
      <c r="K2890" s="70" t="s">
        <v>30254</v>
      </c>
      <c r="L2890" s="70">
        <v>80</v>
      </c>
      <c r="M2890" s="70">
        <v>1983</v>
      </c>
      <c r="N2890" s="70" t="s">
        <v>30255</v>
      </c>
      <c r="O2890" s="70" t="s">
        <v>4456</v>
      </c>
      <c r="P2890" s="70" t="s">
        <v>17259</v>
      </c>
      <c r="Q2890" s="70" t="s">
        <v>29239</v>
      </c>
    </row>
    <row r="2891" spans="1:17" s="70" customFormat="1" ht="36" x14ac:dyDescent="0.3">
      <c r="A2891" s="70" t="s">
        <v>10281</v>
      </c>
      <c r="B2891" s="70" t="s">
        <v>3707</v>
      </c>
      <c r="C2891" s="70">
        <v>532</v>
      </c>
      <c r="D2891" s="70" t="s">
        <v>30256</v>
      </c>
      <c r="E2891" s="70" t="s">
        <v>15129</v>
      </c>
      <c r="F2891" s="70">
        <v>223477600</v>
      </c>
      <c r="H2891" s="74" t="s">
        <v>30257</v>
      </c>
      <c r="I2891" s="74" t="s">
        <v>30258</v>
      </c>
      <c r="K2891" s="70" t="s">
        <v>30259</v>
      </c>
      <c r="L2891" s="70">
        <v>250</v>
      </c>
      <c r="M2891" s="70">
        <v>1983</v>
      </c>
      <c r="N2891" s="70" t="s">
        <v>30260</v>
      </c>
      <c r="O2891" s="70" t="s">
        <v>4456</v>
      </c>
      <c r="P2891" s="70" t="s">
        <v>15697</v>
      </c>
      <c r="Q2891" s="70" t="s">
        <v>28372</v>
      </c>
    </row>
    <row r="2892" spans="1:17" s="70" customFormat="1" x14ac:dyDescent="0.3">
      <c r="A2892" s="70" t="s">
        <v>12461</v>
      </c>
      <c r="B2892" s="70" t="s">
        <v>6157</v>
      </c>
      <c r="C2892" s="70">
        <v>532</v>
      </c>
      <c r="D2892" s="70" t="s">
        <v>30261</v>
      </c>
      <c r="E2892" s="70" t="s">
        <v>22677</v>
      </c>
      <c r="F2892" s="70">
        <v>227207900</v>
      </c>
      <c r="H2892" s="74" t="s">
        <v>30262</v>
      </c>
      <c r="I2892" s="74" t="s">
        <v>30263</v>
      </c>
      <c r="K2892" s="70" t="s">
        <v>30264</v>
      </c>
      <c r="L2892" s="70">
        <v>130</v>
      </c>
      <c r="M2892" s="70">
        <v>1960</v>
      </c>
      <c r="N2892" s="70" t="s">
        <v>15150</v>
      </c>
      <c r="O2892" s="70" t="s">
        <v>4456</v>
      </c>
    </row>
    <row r="2893" spans="1:17" s="70" customFormat="1" x14ac:dyDescent="0.3">
      <c r="A2893" s="70" t="s">
        <v>12259</v>
      </c>
      <c r="B2893" s="70" t="s">
        <v>5939</v>
      </c>
      <c r="C2893" s="70">
        <v>532</v>
      </c>
      <c r="D2893" s="70" t="s">
        <v>30265</v>
      </c>
      <c r="E2893" s="70" t="s">
        <v>9256</v>
      </c>
      <c r="F2893" s="70">
        <v>225851200</v>
      </c>
      <c r="G2893" s="70">
        <v>227470153</v>
      </c>
      <c r="H2893" s="74" t="s">
        <v>30266</v>
      </c>
      <c r="I2893" s="74" t="s">
        <v>30267</v>
      </c>
      <c r="K2893" s="70" t="s">
        <v>30268</v>
      </c>
      <c r="L2893" s="70">
        <v>80</v>
      </c>
      <c r="M2893" s="70">
        <v>1991</v>
      </c>
      <c r="N2893" s="70" t="s">
        <v>30269</v>
      </c>
      <c r="O2893" s="70" t="s">
        <v>4456</v>
      </c>
      <c r="P2893" s="70" t="s">
        <v>15697</v>
      </c>
      <c r="Q2893" s="70" t="s">
        <v>9229</v>
      </c>
    </row>
    <row r="2894" spans="1:17" s="70" customFormat="1" x14ac:dyDescent="0.3">
      <c r="A2894" s="70" t="s">
        <v>12889</v>
      </c>
      <c r="B2894" s="70" t="s">
        <v>6737</v>
      </c>
      <c r="C2894" s="70">
        <v>532</v>
      </c>
      <c r="D2894" s="70" t="s">
        <v>30270</v>
      </c>
      <c r="E2894" s="70" t="s">
        <v>4456</v>
      </c>
      <c r="F2894" s="70">
        <v>228401000</v>
      </c>
      <c r="H2894" s="74" t="s">
        <v>30271</v>
      </c>
      <c r="I2894" s="74" t="s">
        <v>30272</v>
      </c>
      <c r="K2894" s="70" t="s">
        <v>30273</v>
      </c>
      <c r="L2894" s="70">
        <v>149</v>
      </c>
      <c r="M2894" s="70">
        <v>1988</v>
      </c>
      <c r="N2894" s="70" t="s">
        <v>30274</v>
      </c>
      <c r="O2894" s="70" t="s">
        <v>4456</v>
      </c>
    </row>
    <row r="2895" spans="1:17" s="70" customFormat="1" x14ac:dyDescent="0.3">
      <c r="A2895" s="70" t="s">
        <v>12457</v>
      </c>
      <c r="B2895" s="70" t="s">
        <v>6151</v>
      </c>
      <c r="C2895" s="70">
        <v>532</v>
      </c>
      <c r="D2895" s="70" t="s">
        <v>30275</v>
      </c>
      <c r="E2895" s="70" t="s">
        <v>4456</v>
      </c>
      <c r="F2895" s="70">
        <v>225558898</v>
      </c>
      <c r="H2895" s="74" t="s">
        <v>30276</v>
      </c>
      <c r="I2895" s="74" t="s">
        <v>30277</v>
      </c>
      <c r="K2895" s="70" t="s">
        <v>30278</v>
      </c>
      <c r="L2895" s="70">
        <v>60</v>
      </c>
      <c r="M2895" s="70">
        <v>1978</v>
      </c>
      <c r="N2895" s="70" t="s">
        <v>30279</v>
      </c>
      <c r="O2895" s="70" t="s">
        <v>4456</v>
      </c>
    </row>
    <row r="2896" spans="1:17" s="70" customFormat="1" ht="24" x14ac:dyDescent="0.3">
      <c r="A2896" s="70" t="s">
        <v>10965</v>
      </c>
      <c r="B2896" s="70" t="s">
        <v>4494</v>
      </c>
      <c r="C2896" s="70">
        <v>533</v>
      </c>
      <c r="D2896" s="70" t="s">
        <v>30123</v>
      </c>
      <c r="E2896" s="70" t="s">
        <v>15415</v>
      </c>
      <c r="F2896" s="70" t="s">
        <v>30280</v>
      </c>
      <c r="H2896" s="70" t="s">
        <v>30281</v>
      </c>
      <c r="I2896" s="74" t="s">
        <v>30282</v>
      </c>
      <c r="K2896" s="70" t="s">
        <v>30283</v>
      </c>
      <c r="L2896" s="70">
        <v>60</v>
      </c>
      <c r="M2896" s="70">
        <v>1987</v>
      </c>
      <c r="N2896" s="70" t="s">
        <v>30284</v>
      </c>
      <c r="O2896" s="70" t="s">
        <v>4456</v>
      </c>
    </row>
    <row r="2897" spans="1:17" s="70" customFormat="1" x14ac:dyDescent="0.3">
      <c r="A2897" s="70" t="s">
        <v>9563</v>
      </c>
      <c r="B2897" s="70" t="s">
        <v>30285</v>
      </c>
      <c r="C2897" s="70">
        <v>533</v>
      </c>
      <c r="D2897" s="70" t="s">
        <v>30286</v>
      </c>
      <c r="E2897" s="70" t="s">
        <v>17852</v>
      </c>
      <c r="F2897" s="70" t="s">
        <v>30287</v>
      </c>
      <c r="H2897" s="74" t="s">
        <v>30302</v>
      </c>
      <c r="K2897" s="70" t="s">
        <v>30288</v>
      </c>
      <c r="L2897" s="70">
        <v>40</v>
      </c>
      <c r="M2897" s="70">
        <v>1985</v>
      </c>
      <c r="N2897" s="70" t="s">
        <v>30289</v>
      </c>
      <c r="O2897" s="70" t="s">
        <v>17852</v>
      </c>
    </row>
    <row r="2898" spans="1:17" s="70" customFormat="1" x14ac:dyDescent="0.3">
      <c r="A2898" s="70" t="s">
        <v>12268</v>
      </c>
      <c r="B2898" s="70" t="s">
        <v>5949</v>
      </c>
      <c r="C2898" s="70">
        <v>533</v>
      </c>
      <c r="D2898" s="70" t="s">
        <v>30290</v>
      </c>
      <c r="E2898" s="70" t="s">
        <v>15235</v>
      </c>
      <c r="F2898" s="70">
        <v>227777974</v>
      </c>
      <c r="H2898" s="74" t="s">
        <v>30291</v>
      </c>
      <c r="I2898" s="74" t="s">
        <v>30292</v>
      </c>
      <c r="K2898" s="70" t="s">
        <v>30293</v>
      </c>
      <c r="L2898" s="70">
        <v>35</v>
      </c>
      <c r="M2898" s="70">
        <v>1982</v>
      </c>
      <c r="N2898" s="70" t="s">
        <v>30294</v>
      </c>
      <c r="O2898" s="70" t="s">
        <v>4456</v>
      </c>
    </row>
    <row r="2899" spans="1:17" s="70" customFormat="1" ht="24" x14ac:dyDescent="0.3">
      <c r="A2899" s="70" t="s">
        <v>14071</v>
      </c>
      <c r="B2899" s="70" t="s">
        <v>8042</v>
      </c>
      <c r="C2899" s="70">
        <v>533</v>
      </c>
      <c r="D2899" s="70" t="s">
        <v>30295</v>
      </c>
      <c r="E2899" s="70" t="s">
        <v>4456</v>
      </c>
      <c r="F2899" s="70" t="s">
        <v>30296</v>
      </c>
      <c r="H2899" s="74" t="s">
        <v>30297</v>
      </c>
      <c r="I2899" s="74" t="s">
        <v>30298</v>
      </c>
      <c r="K2899" s="70" t="s">
        <v>30299</v>
      </c>
      <c r="O2899" s="70" t="s">
        <v>4456</v>
      </c>
    </row>
    <row r="2900" spans="1:17" s="70" customFormat="1" ht="24" x14ac:dyDescent="0.3">
      <c r="A2900" s="70" t="s">
        <v>11822</v>
      </c>
      <c r="B2900" s="70" t="s">
        <v>5449</v>
      </c>
      <c r="C2900" s="70">
        <v>533</v>
      </c>
      <c r="D2900" s="70" t="s">
        <v>30300</v>
      </c>
      <c r="E2900" s="70" t="s">
        <v>9179</v>
      </c>
      <c r="F2900" s="70">
        <v>222022511</v>
      </c>
      <c r="G2900" s="70">
        <v>222048175</v>
      </c>
      <c r="H2900" s="74" t="s">
        <v>30301</v>
      </c>
      <c r="K2900" s="70" t="s">
        <v>30303</v>
      </c>
      <c r="L2900" s="70">
        <v>10</v>
      </c>
      <c r="M2900" s="70">
        <v>1989</v>
      </c>
      <c r="N2900" s="70" t="s">
        <v>30304</v>
      </c>
      <c r="O2900" s="70" t="s">
        <v>4456</v>
      </c>
    </row>
    <row r="2901" spans="1:17" s="70" customFormat="1" x14ac:dyDescent="0.3">
      <c r="A2901" s="70" t="s">
        <v>12013</v>
      </c>
      <c r="B2901" s="70" t="s">
        <v>30305</v>
      </c>
      <c r="C2901" s="70">
        <v>533</v>
      </c>
      <c r="D2901" s="70" t="s">
        <v>30307</v>
      </c>
      <c r="E2901" s="70" t="s">
        <v>15327</v>
      </c>
      <c r="F2901" s="70" t="s">
        <v>30308</v>
      </c>
      <c r="H2901" s="74" t="s">
        <v>30309</v>
      </c>
      <c r="I2901" s="74" t="s">
        <v>30310</v>
      </c>
      <c r="J2901" s="70">
        <v>2562193</v>
      </c>
      <c r="K2901" s="76">
        <v>860392003</v>
      </c>
      <c r="L2901" s="70">
        <v>57</v>
      </c>
      <c r="M2901" s="70">
        <v>1979</v>
      </c>
      <c r="N2901" s="70" t="s">
        <v>30311</v>
      </c>
      <c r="O2901" s="70" t="s">
        <v>15327</v>
      </c>
      <c r="P2901" s="70" t="s">
        <v>15884</v>
      </c>
      <c r="Q2901" s="70" t="s">
        <v>4460</v>
      </c>
    </row>
    <row r="2902" spans="1:17" s="70" customFormat="1" ht="36" x14ac:dyDescent="0.3">
      <c r="A2902" s="70" t="s">
        <v>11823</v>
      </c>
      <c r="B2902" s="70" t="s">
        <v>30306</v>
      </c>
      <c r="C2902" s="70">
        <v>533</v>
      </c>
      <c r="D2902" s="70" t="s">
        <v>30312</v>
      </c>
      <c r="E2902" s="70" t="s">
        <v>15327</v>
      </c>
      <c r="F2902" s="70" t="s">
        <v>30313</v>
      </c>
      <c r="H2902" s="70" t="s">
        <v>30314</v>
      </c>
      <c r="I2902" s="74" t="s">
        <v>30315</v>
      </c>
      <c r="J2902" s="70">
        <v>2580378</v>
      </c>
      <c r="K2902" s="70" t="s">
        <v>30316</v>
      </c>
      <c r="L2902" s="70">
        <v>85</v>
      </c>
      <c r="M2902" s="70">
        <v>1991</v>
      </c>
      <c r="N2902" s="70" t="s">
        <v>30317</v>
      </c>
      <c r="O2902" s="70" t="s">
        <v>15327</v>
      </c>
    </row>
    <row r="2903" spans="1:17" s="70" customFormat="1" x14ac:dyDescent="0.3">
      <c r="A2903" s="70" t="s">
        <v>12260</v>
      </c>
      <c r="B2903" s="70" t="s">
        <v>5940</v>
      </c>
      <c r="C2903" s="70">
        <v>533</v>
      </c>
      <c r="D2903" s="70" t="s">
        <v>30318</v>
      </c>
      <c r="E2903" s="70" t="s">
        <v>9179</v>
      </c>
      <c r="F2903" s="70">
        <v>222125291</v>
      </c>
      <c r="H2903" s="74" t="s">
        <v>30319</v>
      </c>
      <c r="J2903" s="70">
        <v>7580236</v>
      </c>
      <c r="K2903" s="70" t="s">
        <v>30320</v>
      </c>
      <c r="L2903" s="70">
        <v>28</v>
      </c>
      <c r="M2903" s="70">
        <v>2008</v>
      </c>
      <c r="N2903" s="70" t="s">
        <v>15749</v>
      </c>
      <c r="O2903" s="70" t="s">
        <v>4456</v>
      </c>
    </row>
    <row r="2904" spans="1:17" s="70" customFormat="1" ht="24" x14ac:dyDescent="0.3">
      <c r="A2904" s="70" t="s">
        <v>12349</v>
      </c>
      <c r="B2904" s="70" t="s">
        <v>6030</v>
      </c>
      <c r="C2904" s="70">
        <v>533</v>
      </c>
      <c r="D2904" s="70" t="s">
        <v>30321</v>
      </c>
      <c r="E2904" s="70" t="s">
        <v>9179</v>
      </c>
      <c r="F2904" s="70" t="s">
        <v>30322</v>
      </c>
      <c r="I2904" s="74" t="s">
        <v>30323</v>
      </c>
      <c r="J2904" s="70">
        <v>7550133</v>
      </c>
      <c r="K2904" s="70" t="s">
        <v>30324</v>
      </c>
      <c r="M2904" s="70">
        <v>1960</v>
      </c>
      <c r="N2904" s="70" t="s">
        <v>15172</v>
      </c>
      <c r="O2904" s="70" t="s">
        <v>4456</v>
      </c>
      <c r="P2904" s="70" t="s">
        <v>19273</v>
      </c>
      <c r="Q2904" s="70" t="s">
        <v>15593</v>
      </c>
    </row>
    <row r="2905" spans="1:17" s="70" customFormat="1" x14ac:dyDescent="0.3">
      <c r="A2905" s="70" t="s">
        <v>12350</v>
      </c>
      <c r="B2905" s="70" t="s">
        <v>30325</v>
      </c>
      <c r="C2905" s="70">
        <v>534</v>
      </c>
      <c r="D2905" s="70" t="s">
        <v>30326</v>
      </c>
      <c r="E2905" s="70" t="s">
        <v>15428</v>
      </c>
      <c r="F2905" s="70" t="s">
        <v>30327</v>
      </c>
      <c r="G2905" s="70" t="s">
        <v>30328</v>
      </c>
      <c r="I2905" s="74" t="s">
        <v>30329</v>
      </c>
      <c r="K2905" s="70" t="s">
        <v>30330</v>
      </c>
      <c r="L2905" s="70">
        <v>175</v>
      </c>
      <c r="M2905" s="70">
        <v>1975</v>
      </c>
      <c r="N2905" s="70" t="s">
        <v>15172</v>
      </c>
      <c r="O2905" s="70" t="s">
        <v>15428</v>
      </c>
    </row>
    <row r="2906" spans="1:17" s="70" customFormat="1" ht="24" x14ac:dyDescent="0.3">
      <c r="A2906" s="70" t="s">
        <v>12351</v>
      </c>
      <c r="B2906" s="70" t="s">
        <v>6032</v>
      </c>
      <c r="C2906" s="70">
        <v>534</v>
      </c>
      <c r="D2906" s="70" t="s">
        <v>30331</v>
      </c>
      <c r="E2906" s="70" t="s">
        <v>15422</v>
      </c>
      <c r="F2906" s="70" t="s">
        <v>30332</v>
      </c>
      <c r="H2906" s="74" t="s">
        <v>30333</v>
      </c>
      <c r="K2906" s="70" t="s">
        <v>30334</v>
      </c>
      <c r="L2906" s="70">
        <v>8</v>
      </c>
      <c r="M2906" s="70">
        <v>1974</v>
      </c>
      <c r="N2906" s="70" t="s">
        <v>30335</v>
      </c>
      <c r="O2906" s="70" t="s">
        <v>4456</v>
      </c>
    </row>
    <row r="2907" spans="1:17" s="70" customFormat="1" ht="36" x14ac:dyDescent="0.3">
      <c r="A2907" s="70" t="s">
        <v>12352</v>
      </c>
      <c r="B2907" s="70" t="s">
        <v>6033</v>
      </c>
      <c r="C2907" s="70">
        <v>534</v>
      </c>
      <c r="D2907" s="70" t="s">
        <v>30336</v>
      </c>
      <c r="E2907" s="70" t="s">
        <v>9179</v>
      </c>
      <c r="F2907" s="70">
        <v>224373200</v>
      </c>
      <c r="H2907" s="74" t="s">
        <v>30337</v>
      </c>
      <c r="I2907" s="74" t="s">
        <v>30338</v>
      </c>
      <c r="K2907" s="70" t="s">
        <v>30339</v>
      </c>
      <c r="L2907" s="70">
        <v>300</v>
      </c>
      <c r="M2907" s="70">
        <v>1987</v>
      </c>
      <c r="N2907" s="70" t="s">
        <v>30340</v>
      </c>
      <c r="O2907" s="70" t="s">
        <v>4456</v>
      </c>
      <c r="P2907" s="70" t="s">
        <v>19262</v>
      </c>
      <c r="Q2907" s="70" t="s">
        <v>25042</v>
      </c>
    </row>
    <row r="2908" spans="1:17" s="70" customFormat="1" ht="24" x14ac:dyDescent="0.3">
      <c r="A2908" s="70" t="s">
        <v>11756</v>
      </c>
      <c r="B2908" s="70" t="s">
        <v>5371</v>
      </c>
      <c r="C2908" s="70">
        <v>534</v>
      </c>
      <c r="D2908" s="70" t="s">
        <v>30341</v>
      </c>
      <c r="E2908" s="70" t="s">
        <v>15197</v>
      </c>
      <c r="F2908" s="70">
        <v>226240939</v>
      </c>
      <c r="H2908" s="74" t="s">
        <v>30342</v>
      </c>
      <c r="I2908" s="74" t="s">
        <v>30343</v>
      </c>
      <c r="J2908" s="70">
        <v>8720041</v>
      </c>
      <c r="K2908" s="70" t="s">
        <v>30344</v>
      </c>
      <c r="L2908" s="70">
        <v>40</v>
      </c>
      <c r="M2908" s="70">
        <v>1981</v>
      </c>
      <c r="N2908" s="70" t="s">
        <v>30345</v>
      </c>
      <c r="O2908" s="70" t="s">
        <v>4456</v>
      </c>
    </row>
    <row r="2909" spans="1:17" s="70" customFormat="1" ht="36" x14ac:dyDescent="0.3">
      <c r="A2909" s="70" t="s">
        <v>13255</v>
      </c>
      <c r="B2909" s="70" t="s">
        <v>7173</v>
      </c>
      <c r="C2909" s="70">
        <v>534</v>
      </c>
      <c r="D2909" s="70" t="s">
        <v>30346</v>
      </c>
      <c r="E2909" s="70" t="s">
        <v>9267</v>
      </c>
      <c r="F2909" s="70">
        <v>224985000</v>
      </c>
      <c r="I2909" s="74" t="s">
        <v>30347</v>
      </c>
      <c r="J2909" s="70">
        <v>9390406</v>
      </c>
      <c r="K2909" s="70" t="s">
        <v>30348</v>
      </c>
      <c r="L2909" s="70">
        <v>353</v>
      </c>
      <c r="M2909" s="70">
        <v>1971</v>
      </c>
      <c r="N2909" s="70" t="s">
        <v>20617</v>
      </c>
      <c r="O2909" s="70" t="s">
        <v>4456</v>
      </c>
      <c r="P2909" s="70" t="s">
        <v>17195</v>
      </c>
      <c r="Q2909" s="70" t="s">
        <v>9229</v>
      </c>
    </row>
    <row r="2910" spans="1:17" s="70" customFormat="1" ht="24" x14ac:dyDescent="0.3">
      <c r="A2910" s="70" t="s">
        <v>12471</v>
      </c>
      <c r="B2910" s="70" t="s">
        <v>6168</v>
      </c>
      <c r="C2910" s="70">
        <v>534</v>
      </c>
      <c r="D2910" s="70" t="s">
        <v>30349</v>
      </c>
      <c r="E2910" s="70" t="s">
        <v>15178</v>
      </c>
      <c r="F2910" s="70">
        <v>224726900</v>
      </c>
      <c r="H2910" s="74" t="s">
        <v>30350</v>
      </c>
      <c r="I2910" s="74" t="s">
        <v>30351</v>
      </c>
      <c r="J2910" s="70">
        <v>8600037</v>
      </c>
      <c r="K2910" s="70" t="s">
        <v>30352</v>
      </c>
      <c r="L2910" s="70">
        <v>400</v>
      </c>
      <c r="N2910" s="70" t="s">
        <v>30353</v>
      </c>
      <c r="O2910" s="70" t="s">
        <v>4456</v>
      </c>
    </row>
    <row r="2911" spans="1:17" s="70" customFormat="1" ht="24" x14ac:dyDescent="0.3">
      <c r="A2911" s="70" t="s">
        <v>11630</v>
      </c>
      <c r="B2911" s="70" t="s">
        <v>5223</v>
      </c>
      <c r="C2911" s="70">
        <v>534</v>
      </c>
      <c r="D2911" s="70" t="s">
        <v>30354</v>
      </c>
      <c r="E2911" s="70" t="s">
        <v>15115</v>
      </c>
      <c r="F2911" s="70" t="s">
        <v>30355</v>
      </c>
      <c r="H2911" s="74" t="s">
        <v>30356</v>
      </c>
      <c r="I2911" s="74" t="s">
        <v>30357</v>
      </c>
      <c r="J2911" s="70">
        <v>8500801</v>
      </c>
      <c r="K2911" s="70" t="s">
        <v>30358</v>
      </c>
      <c r="L2911" s="70">
        <v>30</v>
      </c>
      <c r="M2911" s="70">
        <v>2006</v>
      </c>
      <c r="N2911" s="70" t="s">
        <v>30359</v>
      </c>
      <c r="O2911" s="70" t="s">
        <v>4456</v>
      </c>
    </row>
    <row r="2912" spans="1:17" s="70" customFormat="1" x14ac:dyDescent="0.3">
      <c r="A2912" s="70" t="s">
        <v>11919</v>
      </c>
      <c r="B2912" s="70" t="s">
        <v>5558</v>
      </c>
      <c r="C2912" s="70">
        <v>534</v>
      </c>
      <c r="D2912" s="70" t="s">
        <v>30360</v>
      </c>
      <c r="E2912" s="70" t="s">
        <v>4456</v>
      </c>
      <c r="F2912" s="70">
        <v>224987777</v>
      </c>
      <c r="H2912" s="74" t="s">
        <v>30361</v>
      </c>
      <c r="I2912" s="74" t="s">
        <v>30362</v>
      </c>
      <c r="J2912" s="70">
        <v>8320276</v>
      </c>
      <c r="K2912" s="70" t="s">
        <v>30363</v>
      </c>
      <c r="L2912" s="70">
        <v>45</v>
      </c>
      <c r="M2912" s="70">
        <v>1985</v>
      </c>
      <c r="N2912" s="70" t="s">
        <v>30364</v>
      </c>
      <c r="O2912" s="70" t="s">
        <v>4456</v>
      </c>
    </row>
    <row r="2913" spans="1:17" s="70" customFormat="1" x14ac:dyDescent="0.3">
      <c r="A2913" s="70" t="s">
        <v>14193</v>
      </c>
      <c r="B2913" s="70" t="s">
        <v>8179</v>
      </c>
      <c r="C2913" s="70">
        <v>535</v>
      </c>
      <c r="D2913" s="70" t="s">
        <v>30367</v>
      </c>
      <c r="E2913" s="70" t="s">
        <v>9151</v>
      </c>
      <c r="F2913" s="70">
        <v>222335449</v>
      </c>
      <c r="G2913" s="70">
        <v>222335449</v>
      </c>
      <c r="H2913" s="74" t="s">
        <v>30368</v>
      </c>
      <c r="K2913" s="70" t="s">
        <v>30369</v>
      </c>
      <c r="L2913" s="70">
        <v>2</v>
      </c>
      <c r="M2913" s="70">
        <v>2006</v>
      </c>
      <c r="N2913" s="70" t="s">
        <v>30370</v>
      </c>
      <c r="O2913" s="70" t="s">
        <v>4456</v>
      </c>
    </row>
    <row r="2914" spans="1:17" s="70" customFormat="1" ht="36" x14ac:dyDescent="0.3">
      <c r="A2914" s="70" t="s">
        <v>12353</v>
      </c>
      <c r="B2914" s="70" t="s">
        <v>30365</v>
      </c>
      <c r="C2914" s="70">
        <v>535</v>
      </c>
      <c r="D2914" s="70" t="s">
        <v>30371</v>
      </c>
      <c r="E2914" s="70" t="s">
        <v>15327</v>
      </c>
      <c r="F2914" s="70" t="s">
        <v>30372</v>
      </c>
      <c r="H2914" s="74" t="s">
        <v>30373</v>
      </c>
      <c r="I2914" s="74" t="s">
        <v>30374</v>
      </c>
      <c r="K2914" s="70" t="s">
        <v>30375</v>
      </c>
      <c r="L2914" s="70">
        <v>190</v>
      </c>
      <c r="M2914" s="70">
        <v>1988</v>
      </c>
      <c r="N2914" s="70" t="s">
        <v>30376</v>
      </c>
      <c r="O2914" s="70" t="s">
        <v>15327</v>
      </c>
      <c r="P2914" s="70" t="s">
        <v>17195</v>
      </c>
      <c r="Q2914" s="70" t="s">
        <v>30377</v>
      </c>
    </row>
    <row r="2915" spans="1:17" s="70" customFormat="1" x14ac:dyDescent="0.3">
      <c r="A2915" s="70" t="s">
        <v>12393</v>
      </c>
      <c r="B2915" s="70" t="s">
        <v>6084</v>
      </c>
      <c r="C2915" s="70">
        <v>535</v>
      </c>
      <c r="D2915" s="70" t="s">
        <v>30378</v>
      </c>
      <c r="E2915" s="70" t="s">
        <v>4456</v>
      </c>
      <c r="F2915" s="70">
        <v>226711447</v>
      </c>
      <c r="H2915" s="74" t="s">
        <v>30379</v>
      </c>
      <c r="I2915" s="74" t="s">
        <v>30380</v>
      </c>
      <c r="K2915" s="70" t="s">
        <v>30381</v>
      </c>
      <c r="L2915" s="70">
        <v>50</v>
      </c>
      <c r="M2915" s="70">
        <v>1975</v>
      </c>
      <c r="N2915" s="70" t="s">
        <v>17183</v>
      </c>
      <c r="O2915" s="70" t="s">
        <v>4456</v>
      </c>
    </row>
    <row r="2916" spans="1:17" s="70" customFormat="1" x14ac:dyDescent="0.3">
      <c r="A2916" s="70" t="s">
        <v>14194</v>
      </c>
      <c r="B2916" s="70" t="s">
        <v>8180</v>
      </c>
      <c r="C2916" s="70">
        <v>535</v>
      </c>
      <c r="D2916" s="70" t="s">
        <v>30382</v>
      </c>
      <c r="E2916" s="70" t="s">
        <v>9179</v>
      </c>
      <c r="F2916" s="70">
        <v>222021502</v>
      </c>
      <c r="H2916" s="70" t="s">
        <v>30383</v>
      </c>
      <c r="I2916" s="74" t="s">
        <v>30384</v>
      </c>
      <c r="K2916" s="70" t="s">
        <v>30385</v>
      </c>
      <c r="L2916" s="70">
        <v>18</v>
      </c>
      <c r="M2916" s="70">
        <v>1992</v>
      </c>
      <c r="N2916" s="70" t="s">
        <v>30386</v>
      </c>
      <c r="O2916" s="70" t="s">
        <v>4456</v>
      </c>
    </row>
    <row r="2917" spans="1:17" s="70" customFormat="1" ht="24" x14ac:dyDescent="0.3">
      <c r="A2917" s="70" t="s">
        <v>11660</v>
      </c>
      <c r="B2917" s="70" t="s">
        <v>5260</v>
      </c>
      <c r="C2917" s="70">
        <v>535</v>
      </c>
      <c r="D2917" s="70" t="s">
        <v>30387</v>
      </c>
      <c r="E2917" s="70" t="s">
        <v>9151</v>
      </c>
      <c r="F2917" s="70" t="s">
        <v>30388</v>
      </c>
      <c r="H2917" s="74" t="s">
        <v>30389</v>
      </c>
      <c r="I2917" s="70" t="s">
        <v>30390</v>
      </c>
      <c r="K2917" s="70" t="s">
        <v>30391</v>
      </c>
      <c r="N2917" s="70" t="s">
        <v>30392</v>
      </c>
      <c r="O2917" s="70" t="s">
        <v>4456</v>
      </c>
      <c r="P2917" s="70" t="s">
        <v>15884</v>
      </c>
      <c r="Q2917" s="70" t="s">
        <v>30393</v>
      </c>
    </row>
    <row r="2918" spans="1:17" s="70" customFormat="1" x14ac:dyDescent="0.3">
      <c r="A2918" s="70" t="s">
        <v>12354</v>
      </c>
      <c r="B2918" s="70" t="s">
        <v>30366</v>
      </c>
      <c r="C2918" s="70">
        <v>535</v>
      </c>
      <c r="D2918" s="70" t="s">
        <v>30394</v>
      </c>
      <c r="E2918" s="70" t="s">
        <v>15901</v>
      </c>
      <c r="F2918" s="70" t="s">
        <v>30395</v>
      </c>
      <c r="H2918" s="74" t="s">
        <v>30396</v>
      </c>
      <c r="I2918" s="74" t="s">
        <v>30397</v>
      </c>
      <c r="K2918" s="70" t="s">
        <v>30398</v>
      </c>
      <c r="L2918" s="70">
        <v>1000</v>
      </c>
      <c r="N2918" s="70" t="s">
        <v>30399</v>
      </c>
      <c r="O2918" s="70" t="s">
        <v>15901</v>
      </c>
    </row>
    <row r="2919" spans="1:17" s="70" customFormat="1" ht="24" x14ac:dyDescent="0.3">
      <c r="A2919" s="70" t="s">
        <v>11651</v>
      </c>
      <c r="B2919" s="70" t="s">
        <v>5250</v>
      </c>
      <c r="C2919" s="70">
        <v>535</v>
      </c>
      <c r="D2919" s="70" t="s">
        <v>30400</v>
      </c>
      <c r="E2919" s="70" t="s">
        <v>15197</v>
      </c>
      <c r="F2919" s="70">
        <v>225990950</v>
      </c>
      <c r="H2919" s="74" t="s">
        <v>30401</v>
      </c>
      <c r="I2919" s="74" t="s">
        <v>30402</v>
      </c>
      <c r="K2919" s="70" t="s">
        <v>30403</v>
      </c>
      <c r="L2919" s="70">
        <v>65</v>
      </c>
      <c r="N2919" s="70" t="s">
        <v>30404</v>
      </c>
      <c r="O2919" s="70" t="s">
        <v>4456</v>
      </c>
      <c r="P2919" s="70" t="s">
        <v>15884</v>
      </c>
      <c r="Q2919" s="70" t="s">
        <v>4460</v>
      </c>
    </row>
    <row r="2920" spans="1:17" s="70" customFormat="1" x14ac:dyDescent="0.3">
      <c r="A2920" s="70" t="s">
        <v>10955</v>
      </c>
      <c r="B2920" s="70" t="s">
        <v>4482</v>
      </c>
      <c r="C2920" s="70">
        <v>535</v>
      </c>
      <c r="D2920" s="70" t="s">
        <v>30405</v>
      </c>
      <c r="E2920" s="70" t="s">
        <v>15115</v>
      </c>
      <c r="F2920" s="70">
        <v>224987000</v>
      </c>
      <c r="H2920" s="74" t="s">
        <v>30406</v>
      </c>
      <c r="I2920" s="74" t="s">
        <v>30407</v>
      </c>
      <c r="K2920" s="70" t="s">
        <v>30408</v>
      </c>
      <c r="L2920" s="70">
        <v>100</v>
      </c>
      <c r="N2920" s="70" t="s">
        <v>30409</v>
      </c>
      <c r="O2920" s="70" t="s">
        <v>4456</v>
      </c>
      <c r="P2920" s="70" t="s">
        <v>15884</v>
      </c>
      <c r="Q2920" s="70" t="s">
        <v>18237</v>
      </c>
    </row>
    <row r="2921" spans="1:17" s="70" customFormat="1" x14ac:dyDescent="0.3">
      <c r="A2921" s="70" t="s">
        <v>11824</v>
      </c>
      <c r="B2921" s="70" t="s">
        <v>5451</v>
      </c>
      <c r="C2921" s="70">
        <v>536</v>
      </c>
      <c r="D2921" s="70" t="s">
        <v>30411</v>
      </c>
      <c r="E2921" s="70" t="s">
        <v>9151</v>
      </c>
      <c r="F2921" s="70">
        <v>227309100</v>
      </c>
      <c r="I2921" s="74" t="s">
        <v>30412</v>
      </c>
      <c r="K2921" s="70" t="s">
        <v>30413</v>
      </c>
      <c r="L2921" s="70">
        <v>300</v>
      </c>
      <c r="M2921" s="70">
        <v>2003</v>
      </c>
      <c r="N2921" s="70" t="s">
        <v>30414</v>
      </c>
      <c r="O2921" s="70" t="s">
        <v>4456</v>
      </c>
    </row>
    <row r="2922" spans="1:17" s="70" customFormat="1" x14ac:dyDescent="0.3">
      <c r="A2922" s="70" t="s">
        <v>9680</v>
      </c>
      <c r="B2922" s="70" t="s">
        <v>3002</v>
      </c>
      <c r="C2922" s="70">
        <v>536</v>
      </c>
      <c r="D2922" s="70" t="s">
        <v>30415</v>
      </c>
      <c r="E2922" s="70" t="s">
        <v>9151</v>
      </c>
      <c r="F2922" s="70">
        <v>227773701</v>
      </c>
      <c r="G2922" s="70">
        <v>227770681</v>
      </c>
      <c r="H2922" s="74" t="s">
        <v>30416</v>
      </c>
      <c r="J2922" s="70">
        <v>7520294</v>
      </c>
      <c r="K2922" s="70" t="s">
        <v>30417</v>
      </c>
      <c r="L2922" s="70">
        <v>4</v>
      </c>
      <c r="M2922" s="70">
        <v>1970</v>
      </c>
      <c r="N2922" s="70" t="s">
        <v>17183</v>
      </c>
      <c r="O2922" s="70" t="s">
        <v>4456</v>
      </c>
    </row>
    <row r="2923" spans="1:17" s="70" customFormat="1" x14ac:dyDescent="0.3">
      <c r="A2923" s="70" t="s">
        <v>9736</v>
      </c>
      <c r="B2923" s="70" t="s">
        <v>3073</v>
      </c>
      <c r="C2923" s="70">
        <v>536</v>
      </c>
      <c r="D2923" s="70" t="s">
        <v>30418</v>
      </c>
      <c r="E2923" s="70" t="s">
        <v>15197</v>
      </c>
      <c r="F2923" s="70">
        <v>226856000</v>
      </c>
      <c r="H2923" s="74" t="s">
        <v>30420</v>
      </c>
      <c r="I2923" s="74" t="s">
        <v>30419</v>
      </c>
      <c r="K2923" s="76" t="s">
        <v>30421</v>
      </c>
      <c r="L2923" s="70">
        <v>24</v>
      </c>
      <c r="M2923" s="70">
        <v>1961</v>
      </c>
      <c r="N2923" s="70" t="s">
        <v>30422</v>
      </c>
      <c r="O2923" s="70" t="s">
        <v>4456</v>
      </c>
    </row>
    <row r="2924" spans="1:17" s="70" customFormat="1" ht="24" x14ac:dyDescent="0.3">
      <c r="A2924" s="70" t="s">
        <v>10499</v>
      </c>
      <c r="B2924" s="70" t="s">
        <v>3945</v>
      </c>
      <c r="C2924" s="70">
        <v>536</v>
      </c>
      <c r="D2924" s="70" t="s">
        <v>30423</v>
      </c>
      <c r="E2924" s="70" t="s">
        <v>9151</v>
      </c>
      <c r="F2924" s="70" t="s">
        <v>30424</v>
      </c>
      <c r="G2924" s="70" t="s">
        <v>30425</v>
      </c>
      <c r="H2924" s="74" t="s">
        <v>30426</v>
      </c>
      <c r="J2924" s="70">
        <v>7501126</v>
      </c>
      <c r="K2924" s="70" t="s">
        <v>30427</v>
      </c>
      <c r="L2924" s="70">
        <v>18</v>
      </c>
      <c r="M2924" s="70">
        <v>1988</v>
      </c>
      <c r="N2924" s="70" t="s">
        <v>30428</v>
      </c>
      <c r="O2924" s="70" t="s">
        <v>4456</v>
      </c>
    </row>
    <row r="2925" spans="1:17" s="70" customFormat="1" x14ac:dyDescent="0.3">
      <c r="A2925" s="70" t="s">
        <v>12561</v>
      </c>
      <c r="B2925" s="70" t="s">
        <v>6268</v>
      </c>
      <c r="C2925" s="70">
        <v>536</v>
      </c>
      <c r="D2925" s="70" t="s">
        <v>30429</v>
      </c>
      <c r="E2925" s="70" t="s">
        <v>15178</v>
      </c>
      <c r="F2925" s="70">
        <v>229403000</v>
      </c>
      <c r="I2925" s="74" t="s">
        <v>30430</v>
      </c>
      <c r="J2925" s="70">
        <v>8580678</v>
      </c>
      <c r="K2925" s="70" t="s">
        <v>30431</v>
      </c>
      <c r="L2925" s="70">
        <v>230</v>
      </c>
      <c r="M2925" s="70">
        <v>1944</v>
      </c>
      <c r="N2925" s="70" t="s">
        <v>30432</v>
      </c>
      <c r="O2925" s="70" t="s">
        <v>4456</v>
      </c>
      <c r="P2925" s="70" t="s">
        <v>15884</v>
      </c>
      <c r="Q2925" s="70" t="s">
        <v>4460</v>
      </c>
    </row>
    <row r="2926" spans="1:17" s="70" customFormat="1" ht="24" x14ac:dyDescent="0.3">
      <c r="A2926" s="70" t="s">
        <v>12835</v>
      </c>
      <c r="B2926" s="70" t="s">
        <v>30410</v>
      </c>
      <c r="C2926" s="70">
        <v>536</v>
      </c>
      <c r="D2926" s="70" t="s">
        <v>30439</v>
      </c>
      <c r="E2926" s="70" t="s">
        <v>15901</v>
      </c>
      <c r="F2926" s="70" t="s">
        <v>30440</v>
      </c>
      <c r="H2926" s="70" t="s">
        <v>30441</v>
      </c>
      <c r="I2926" s="74" t="s">
        <v>30442</v>
      </c>
      <c r="K2926" s="70" t="s">
        <v>30443</v>
      </c>
      <c r="L2926" s="70">
        <v>59</v>
      </c>
      <c r="M2926" s="70">
        <v>2005</v>
      </c>
      <c r="N2926" s="70" t="s">
        <v>17496</v>
      </c>
      <c r="O2926" s="70" t="s">
        <v>15901</v>
      </c>
    </row>
    <row r="2927" spans="1:17" s="70" customFormat="1" ht="24" x14ac:dyDescent="0.3">
      <c r="A2927" s="70" t="s">
        <v>13112</v>
      </c>
      <c r="B2927" s="70" t="s">
        <v>7010</v>
      </c>
      <c r="C2927" s="70">
        <v>536</v>
      </c>
      <c r="D2927" s="70" t="s">
        <v>30433</v>
      </c>
      <c r="E2927" s="70" t="s">
        <v>15729</v>
      </c>
      <c r="F2927" s="70" t="s">
        <v>30434</v>
      </c>
      <c r="H2927" s="74" t="s">
        <v>30435</v>
      </c>
      <c r="I2927" s="74" t="s">
        <v>30436</v>
      </c>
      <c r="J2927" s="70">
        <v>9361294</v>
      </c>
      <c r="K2927" s="70" t="s">
        <v>30437</v>
      </c>
      <c r="L2927" s="70">
        <v>12</v>
      </c>
      <c r="M2927" s="70">
        <v>1995</v>
      </c>
      <c r="N2927" s="70" t="s">
        <v>30438</v>
      </c>
      <c r="O2927" s="70" t="s">
        <v>4456</v>
      </c>
    </row>
    <row r="2928" spans="1:17" s="70" customFormat="1" ht="24" x14ac:dyDescent="0.3">
      <c r="A2928" s="70" t="s">
        <v>12408</v>
      </c>
      <c r="B2928" s="70" t="s">
        <v>6100</v>
      </c>
      <c r="C2928" s="70">
        <v>536</v>
      </c>
      <c r="D2928" s="70" t="s">
        <v>30444</v>
      </c>
      <c r="E2928" s="70" t="s">
        <v>9151</v>
      </c>
      <c r="F2928" s="70" t="s">
        <v>30445</v>
      </c>
      <c r="H2928" s="70" t="s">
        <v>30446</v>
      </c>
      <c r="I2928" s="74" t="s">
        <v>30447</v>
      </c>
      <c r="J2928" s="70">
        <v>7550257</v>
      </c>
      <c r="K2928" s="70" t="s">
        <v>30448</v>
      </c>
      <c r="L2928" s="70">
        <v>105</v>
      </c>
      <c r="M2928" s="70">
        <v>1993</v>
      </c>
      <c r="N2928" s="70" t="s">
        <v>15536</v>
      </c>
      <c r="O2928" s="70" t="s">
        <v>4456</v>
      </c>
      <c r="P2928" s="70" t="s">
        <v>15697</v>
      </c>
      <c r="Q2928" s="70" t="s">
        <v>4460</v>
      </c>
    </row>
    <row r="2929" spans="1:17" s="70" customFormat="1" x14ac:dyDescent="0.3">
      <c r="A2929" s="70" t="s">
        <v>12409</v>
      </c>
      <c r="B2929" s="70" t="s">
        <v>6101</v>
      </c>
      <c r="C2929" s="70">
        <v>537</v>
      </c>
      <c r="D2929" s="70" t="s">
        <v>30449</v>
      </c>
      <c r="E2929" s="70" t="s">
        <v>9151</v>
      </c>
      <c r="F2929" s="70">
        <v>225786500</v>
      </c>
      <c r="H2929" s="74" t="s">
        <v>30450</v>
      </c>
      <c r="I2929" s="74" t="s">
        <v>30451</v>
      </c>
      <c r="K2929" s="70" t="s">
        <v>30452</v>
      </c>
      <c r="L2929" s="70">
        <v>50</v>
      </c>
      <c r="N2929" s="70" t="s">
        <v>15536</v>
      </c>
      <c r="O2929" s="70" t="s">
        <v>4456</v>
      </c>
    </row>
    <row r="2930" spans="1:17" s="70" customFormat="1" x14ac:dyDescent="0.3">
      <c r="A2930" s="70" t="s">
        <v>12410</v>
      </c>
      <c r="B2930" s="70" t="s">
        <v>30453</v>
      </c>
      <c r="C2930" s="70">
        <v>537</v>
      </c>
      <c r="D2930" s="70" t="s">
        <v>30462</v>
      </c>
      <c r="E2930" s="70" t="s">
        <v>15901</v>
      </c>
      <c r="F2930" s="70" t="s">
        <v>30463</v>
      </c>
      <c r="H2930" s="74" t="s">
        <v>30464</v>
      </c>
      <c r="I2930" s="74" t="s">
        <v>30465</v>
      </c>
      <c r="K2930" s="70" t="s">
        <v>30466</v>
      </c>
      <c r="O2930" s="70" t="s">
        <v>15901</v>
      </c>
    </row>
    <row r="2931" spans="1:17" s="70" customFormat="1" ht="24" x14ac:dyDescent="0.3">
      <c r="A2931" s="70" t="s">
        <v>13556</v>
      </c>
      <c r="B2931" s="70" t="s">
        <v>7489</v>
      </c>
      <c r="C2931" s="70">
        <v>537</v>
      </c>
      <c r="D2931" s="70" t="s">
        <v>30467</v>
      </c>
      <c r="E2931" s="70" t="s">
        <v>9179</v>
      </c>
      <c r="F2931" s="70">
        <v>222999700</v>
      </c>
      <c r="H2931" s="74" t="s">
        <v>30468</v>
      </c>
      <c r="I2931" s="74"/>
      <c r="K2931" s="70" t="s">
        <v>30469</v>
      </c>
      <c r="L2931" s="70">
        <v>30</v>
      </c>
      <c r="N2931" s="70" t="s">
        <v>30470</v>
      </c>
      <c r="O2931" s="70" t="s">
        <v>4456</v>
      </c>
    </row>
    <row r="2932" spans="1:17" s="70" customFormat="1" ht="36" x14ac:dyDescent="0.3">
      <c r="A2932" s="70" t="s">
        <v>13075</v>
      </c>
      <c r="B2932" s="70" t="s">
        <v>30454</v>
      </c>
      <c r="C2932" s="70">
        <v>537</v>
      </c>
      <c r="D2932" s="70" t="s">
        <v>30471</v>
      </c>
      <c r="E2932" s="70" t="s">
        <v>15901</v>
      </c>
      <c r="F2932" s="70" t="s">
        <v>30472</v>
      </c>
      <c r="H2932" s="74" t="s">
        <v>30473</v>
      </c>
      <c r="I2932" s="74" t="s">
        <v>30474</v>
      </c>
      <c r="K2932" s="70" t="s">
        <v>30475</v>
      </c>
      <c r="L2932" s="70">
        <v>145</v>
      </c>
      <c r="N2932" s="70" t="s">
        <v>30476</v>
      </c>
      <c r="O2932" s="70" t="s">
        <v>15901</v>
      </c>
      <c r="P2932" s="70" t="s">
        <v>17195</v>
      </c>
      <c r="Q2932" s="70" t="s">
        <v>9229</v>
      </c>
    </row>
    <row r="2933" spans="1:17" s="70" customFormat="1" x14ac:dyDescent="0.3">
      <c r="A2933" s="70" t="s">
        <v>12411</v>
      </c>
      <c r="B2933" s="70" t="s">
        <v>30455</v>
      </c>
      <c r="C2933" s="70">
        <v>537</v>
      </c>
      <c r="D2933" s="70" t="s">
        <v>30477</v>
      </c>
      <c r="E2933" s="70" t="s">
        <v>16619</v>
      </c>
      <c r="F2933" s="70" t="s">
        <v>30478</v>
      </c>
      <c r="G2933" s="70" t="s">
        <v>30479</v>
      </c>
      <c r="H2933" s="74" t="s">
        <v>30480</v>
      </c>
      <c r="K2933" s="70" t="s">
        <v>30481</v>
      </c>
      <c r="L2933" s="70">
        <v>1</v>
      </c>
      <c r="M2933" s="70">
        <v>1961</v>
      </c>
      <c r="N2933" s="70" t="s">
        <v>30482</v>
      </c>
      <c r="O2933" s="70" t="s">
        <v>16619</v>
      </c>
    </row>
    <row r="2934" spans="1:17" s="70" customFormat="1" x14ac:dyDescent="0.3">
      <c r="A2934" s="70" t="s">
        <v>12412</v>
      </c>
      <c r="B2934" s="70" t="s">
        <v>6104</v>
      </c>
      <c r="C2934" s="70">
        <v>537</v>
      </c>
      <c r="D2934" s="70" t="s">
        <v>30483</v>
      </c>
      <c r="E2934" s="70" t="s">
        <v>9179</v>
      </c>
      <c r="F2934" s="70">
        <v>223718043</v>
      </c>
      <c r="H2934" s="74" t="s">
        <v>30484</v>
      </c>
      <c r="I2934" s="74" t="s">
        <v>30485</v>
      </c>
      <c r="K2934" s="70" t="s">
        <v>30486</v>
      </c>
      <c r="L2934" s="70">
        <v>5</v>
      </c>
      <c r="M2934" s="70">
        <v>1995</v>
      </c>
      <c r="N2934" s="70" t="s">
        <v>15536</v>
      </c>
      <c r="O2934" s="70" t="s">
        <v>4456</v>
      </c>
    </row>
    <row r="2935" spans="1:17" s="70" customFormat="1" x14ac:dyDescent="0.3">
      <c r="A2935" s="70" t="s">
        <v>12413</v>
      </c>
      <c r="B2935" s="70" t="s">
        <v>6105</v>
      </c>
      <c r="C2935" s="70">
        <v>537</v>
      </c>
      <c r="D2935" s="70" t="s">
        <v>30487</v>
      </c>
      <c r="E2935" s="70" t="s">
        <v>15607</v>
      </c>
      <c r="F2935" s="70">
        <v>223357719</v>
      </c>
      <c r="H2935" s="70" t="s">
        <v>30488</v>
      </c>
      <c r="I2935" s="74" t="s">
        <v>30489</v>
      </c>
      <c r="K2935" s="70" t="s">
        <v>30490</v>
      </c>
      <c r="M2935" s="70">
        <v>2000</v>
      </c>
      <c r="N2935" s="70" t="s">
        <v>30491</v>
      </c>
      <c r="O2935" s="70" t="s">
        <v>4456</v>
      </c>
    </row>
    <row r="2936" spans="1:17" s="70" customFormat="1" x14ac:dyDescent="0.3">
      <c r="A2936" s="70" t="s">
        <v>12414</v>
      </c>
      <c r="B2936" s="70" t="s">
        <v>30456</v>
      </c>
      <c r="C2936" s="70">
        <v>537</v>
      </c>
      <c r="D2936" s="70" t="s">
        <v>30492</v>
      </c>
      <c r="E2936" s="70" t="s">
        <v>15152</v>
      </c>
      <c r="F2936" s="70" t="s">
        <v>30493</v>
      </c>
      <c r="H2936" s="70" t="s">
        <v>30494</v>
      </c>
      <c r="I2936" s="74" t="s">
        <v>30495</v>
      </c>
      <c r="J2936" s="70">
        <v>2362825</v>
      </c>
      <c r="K2936" s="70" t="s">
        <v>30496</v>
      </c>
      <c r="L2936" s="70">
        <v>4</v>
      </c>
      <c r="M2936" s="70">
        <v>1954</v>
      </c>
      <c r="N2936" s="70" t="s">
        <v>15536</v>
      </c>
      <c r="O2936" s="70" t="s">
        <v>15152</v>
      </c>
    </row>
    <row r="2937" spans="1:17" s="70" customFormat="1" ht="24" x14ac:dyDescent="0.3">
      <c r="A2937" s="70" t="s">
        <v>14040</v>
      </c>
      <c r="B2937" s="70" t="s">
        <v>8000</v>
      </c>
      <c r="C2937" s="70">
        <v>537</v>
      </c>
      <c r="D2937" s="70" t="s">
        <v>30457</v>
      </c>
      <c r="E2937" s="70" t="s">
        <v>4456</v>
      </c>
      <c r="F2937" s="70">
        <v>226393739</v>
      </c>
      <c r="H2937" s="74" t="s">
        <v>30458</v>
      </c>
      <c r="I2937" s="74" t="s">
        <v>30459</v>
      </c>
      <c r="K2937" s="70" t="s">
        <v>30460</v>
      </c>
      <c r="L2937" s="70">
        <v>11</v>
      </c>
      <c r="N2937" s="70" t="s">
        <v>30461</v>
      </c>
      <c r="O2937" s="70" t="s">
        <v>4456</v>
      </c>
    </row>
    <row r="2938" spans="1:17" s="70" customFormat="1" ht="24" x14ac:dyDescent="0.3">
      <c r="A2938" s="70" t="s">
        <v>12415</v>
      </c>
      <c r="B2938" s="70" t="s">
        <v>30500</v>
      </c>
      <c r="C2938" s="70">
        <v>538</v>
      </c>
      <c r="D2938" s="70" t="s">
        <v>28195</v>
      </c>
      <c r="E2938" s="70" t="s">
        <v>16196</v>
      </c>
      <c r="F2938" s="70" t="s">
        <v>28196</v>
      </c>
      <c r="G2938" s="70" t="s">
        <v>30497</v>
      </c>
      <c r="H2938" s="70" t="s">
        <v>30498</v>
      </c>
      <c r="J2938" s="70">
        <v>1711167</v>
      </c>
      <c r="K2938" s="70" t="s">
        <v>30499</v>
      </c>
      <c r="L2938" s="70">
        <v>11</v>
      </c>
      <c r="M2938" s="70">
        <v>1987</v>
      </c>
      <c r="N2938" s="70" t="s">
        <v>15536</v>
      </c>
      <c r="O2938" s="70" t="s">
        <v>16196</v>
      </c>
    </row>
    <row r="2939" spans="1:17" s="70" customFormat="1" x14ac:dyDescent="0.3">
      <c r="A2939" s="70" t="s">
        <v>12416</v>
      </c>
      <c r="B2939" s="70" t="s">
        <v>6108</v>
      </c>
      <c r="C2939" s="70">
        <v>538</v>
      </c>
      <c r="D2939" s="70" t="s">
        <v>30501</v>
      </c>
      <c r="E2939" s="70" t="s">
        <v>20307</v>
      </c>
      <c r="F2939" s="70">
        <v>228108600</v>
      </c>
      <c r="H2939" s="74" t="s">
        <v>30502</v>
      </c>
      <c r="I2939" s="74" t="s">
        <v>30503</v>
      </c>
      <c r="K2939" s="70" t="s">
        <v>30504</v>
      </c>
      <c r="N2939" s="70" t="s">
        <v>15536</v>
      </c>
      <c r="O2939" s="70" t="s">
        <v>4456</v>
      </c>
    </row>
    <row r="2940" spans="1:17" s="70" customFormat="1" x14ac:dyDescent="0.3">
      <c r="A2940" s="70" t="s">
        <v>12417</v>
      </c>
      <c r="B2940" s="70" t="s">
        <v>6109</v>
      </c>
      <c r="C2940" s="70">
        <v>538</v>
      </c>
      <c r="D2940" s="70" t="s">
        <v>30505</v>
      </c>
      <c r="E2940" s="70" t="s">
        <v>15595</v>
      </c>
      <c r="F2940" s="70">
        <v>227507000</v>
      </c>
      <c r="H2940" s="74" t="s">
        <v>30506</v>
      </c>
      <c r="I2940" s="74" t="s">
        <v>30507</v>
      </c>
      <c r="K2940" s="70" t="s">
        <v>30508</v>
      </c>
      <c r="L2940" s="70">
        <v>200</v>
      </c>
      <c r="M2940" s="70">
        <v>1980</v>
      </c>
      <c r="N2940" s="70" t="s">
        <v>15536</v>
      </c>
      <c r="O2940" s="70" t="s">
        <v>4456</v>
      </c>
    </row>
    <row r="2941" spans="1:17" s="70" customFormat="1" x14ac:dyDescent="0.3">
      <c r="A2941" s="70" t="s">
        <v>13416</v>
      </c>
      <c r="B2941" s="70" t="s">
        <v>7343</v>
      </c>
      <c r="C2941" s="70">
        <v>538</v>
      </c>
      <c r="D2941" s="70" t="s">
        <v>30509</v>
      </c>
      <c r="E2941" s="70" t="s">
        <v>4456</v>
      </c>
      <c r="F2941" s="70">
        <v>224655500</v>
      </c>
      <c r="H2941" s="74" t="s">
        <v>30510</v>
      </c>
      <c r="I2941" s="74" t="s">
        <v>30511</v>
      </c>
      <c r="K2941" s="70" t="s">
        <v>30512</v>
      </c>
      <c r="L2941" s="70">
        <v>13</v>
      </c>
      <c r="M2941" s="70">
        <v>1996</v>
      </c>
      <c r="N2941" s="70" t="s">
        <v>22470</v>
      </c>
      <c r="O2941" s="70" t="s">
        <v>4456</v>
      </c>
    </row>
    <row r="2942" spans="1:17" s="70" customFormat="1" ht="24" x14ac:dyDescent="0.3">
      <c r="A2942" s="70" t="s">
        <v>12418</v>
      </c>
      <c r="B2942" s="70" t="s">
        <v>6110</v>
      </c>
      <c r="C2942" s="70">
        <v>538</v>
      </c>
      <c r="D2942" s="70" t="s">
        <v>30513</v>
      </c>
      <c r="E2942" s="70" t="s">
        <v>4456</v>
      </c>
      <c r="F2942" s="70" t="s">
        <v>30514</v>
      </c>
      <c r="G2942" s="70">
        <v>226391923</v>
      </c>
      <c r="H2942" s="74" t="s">
        <v>30515</v>
      </c>
      <c r="K2942" s="70" t="s">
        <v>30516</v>
      </c>
      <c r="L2942" s="70">
        <v>3</v>
      </c>
      <c r="M2942" s="70">
        <v>1964</v>
      </c>
      <c r="N2942" s="70" t="s">
        <v>30517</v>
      </c>
      <c r="O2942" s="70" t="s">
        <v>4456</v>
      </c>
    </row>
    <row r="2943" spans="1:17" s="70" customFormat="1" x14ac:dyDescent="0.3">
      <c r="A2943" s="70" t="s">
        <v>12419</v>
      </c>
      <c r="B2943" s="70" t="s">
        <v>6111</v>
      </c>
      <c r="C2943" s="70">
        <v>538</v>
      </c>
      <c r="D2943" s="70" t="s">
        <v>30518</v>
      </c>
      <c r="E2943" s="70" t="s">
        <v>4456</v>
      </c>
      <c r="F2943" s="70">
        <v>229244100</v>
      </c>
      <c r="H2943" s="74" t="s">
        <v>30519</v>
      </c>
      <c r="I2943" s="74" t="s">
        <v>30520</v>
      </c>
      <c r="J2943" s="70">
        <v>8331143</v>
      </c>
      <c r="K2943" s="70" t="s">
        <v>30521</v>
      </c>
      <c r="L2943" s="70">
        <v>12</v>
      </c>
      <c r="M2943" s="70">
        <v>1984</v>
      </c>
      <c r="N2943" s="70" t="s">
        <v>15536</v>
      </c>
      <c r="O2943" s="70" t="s">
        <v>4456</v>
      </c>
    </row>
    <row r="2944" spans="1:17" s="70" customFormat="1" ht="24" x14ac:dyDescent="0.3">
      <c r="A2944" s="70" t="s">
        <v>12420</v>
      </c>
      <c r="B2944" s="70" t="s">
        <v>6112</v>
      </c>
      <c r="C2944" s="70">
        <v>538</v>
      </c>
      <c r="D2944" s="70" t="s">
        <v>30522</v>
      </c>
      <c r="E2944" s="70" t="s">
        <v>4456</v>
      </c>
      <c r="F2944" s="70" t="s">
        <v>30523</v>
      </c>
      <c r="G2944" s="70">
        <v>226643075</v>
      </c>
      <c r="H2944" s="74" t="s">
        <v>30524</v>
      </c>
      <c r="I2944" s="74" t="s">
        <v>30525</v>
      </c>
      <c r="J2944" s="70">
        <v>8340699</v>
      </c>
      <c r="K2944" s="70" t="s">
        <v>30526</v>
      </c>
      <c r="L2944" s="70">
        <v>30</v>
      </c>
      <c r="M2944" s="70">
        <v>1995</v>
      </c>
      <c r="N2944" s="70" t="s">
        <v>15536</v>
      </c>
      <c r="O2944" s="70" t="s">
        <v>4456</v>
      </c>
    </row>
    <row r="2945" spans="1:15" s="70" customFormat="1" x14ac:dyDescent="0.3">
      <c r="A2945" s="70" t="s">
        <v>9495</v>
      </c>
      <c r="B2945" s="70" t="s">
        <v>2686</v>
      </c>
      <c r="C2945" s="70">
        <v>538</v>
      </c>
      <c r="D2945" s="70" t="s">
        <v>30527</v>
      </c>
      <c r="E2945" s="70" t="s">
        <v>9179</v>
      </c>
      <c r="F2945" s="70">
        <v>224737700</v>
      </c>
      <c r="H2945" s="74" t="s">
        <v>30528</v>
      </c>
      <c r="I2945" s="74" t="s">
        <v>30529</v>
      </c>
      <c r="J2945" s="70">
        <v>7550143</v>
      </c>
      <c r="K2945" s="70" t="s">
        <v>30530</v>
      </c>
      <c r="L2945" s="70">
        <v>50</v>
      </c>
      <c r="M2945" s="70">
        <v>1995</v>
      </c>
      <c r="N2945" s="70" t="s">
        <v>30531</v>
      </c>
      <c r="O2945" s="70" t="s">
        <v>4456</v>
      </c>
    </row>
    <row r="2946" spans="1:15" s="70" customFormat="1" x14ac:dyDescent="0.3">
      <c r="A2946" s="70" t="s">
        <v>12207</v>
      </c>
      <c r="B2946" s="70" t="s">
        <v>30532</v>
      </c>
      <c r="C2946" s="70">
        <v>539</v>
      </c>
      <c r="D2946" s="70" t="s">
        <v>30534</v>
      </c>
      <c r="E2946" s="70" t="s">
        <v>15327</v>
      </c>
      <c r="F2946" s="70" t="s">
        <v>30535</v>
      </c>
      <c r="H2946" s="74" t="s">
        <v>30536</v>
      </c>
      <c r="I2946" s="74" t="s">
        <v>30537</v>
      </c>
      <c r="K2946" s="70" t="s">
        <v>30538</v>
      </c>
      <c r="L2946" s="70">
        <v>100</v>
      </c>
      <c r="M2946" s="70">
        <v>1988</v>
      </c>
      <c r="N2946" s="70" t="s">
        <v>30539</v>
      </c>
      <c r="O2946" s="70" t="s">
        <v>15327</v>
      </c>
    </row>
    <row r="2947" spans="1:15" s="70" customFormat="1" ht="24" x14ac:dyDescent="0.3">
      <c r="A2947" s="70" t="s">
        <v>12208</v>
      </c>
      <c r="B2947" s="70" t="s">
        <v>5887</v>
      </c>
      <c r="C2947" s="70">
        <v>539</v>
      </c>
      <c r="D2947" s="70" t="s">
        <v>30540</v>
      </c>
      <c r="E2947" s="70" t="s">
        <v>4456</v>
      </c>
      <c r="F2947" s="70" t="s">
        <v>30541</v>
      </c>
      <c r="H2947" s="74" t="s">
        <v>30542</v>
      </c>
      <c r="I2947" s="74" t="s">
        <v>30543</v>
      </c>
      <c r="K2947" s="70" t="s">
        <v>30544</v>
      </c>
      <c r="N2947" s="70" t="s">
        <v>30545</v>
      </c>
      <c r="O2947" s="70" t="s">
        <v>4456</v>
      </c>
    </row>
    <row r="2948" spans="1:15" s="70" customFormat="1" x14ac:dyDescent="0.3">
      <c r="A2948" s="70" t="s">
        <v>12421</v>
      </c>
      <c r="B2948" s="70" t="s">
        <v>6113</v>
      </c>
      <c r="C2948" s="70">
        <v>539</v>
      </c>
      <c r="D2948" s="70" t="s">
        <v>20714</v>
      </c>
      <c r="E2948" s="70" t="s">
        <v>9179</v>
      </c>
      <c r="F2948" s="70">
        <v>229470600</v>
      </c>
      <c r="I2948" s="74" t="s">
        <v>20716</v>
      </c>
      <c r="K2948" s="70" t="s">
        <v>30546</v>
      </c>
      <c r="L2948" s="70">
        <v>1</v>
      </c>
      <c r="M2948" s="70">
        <v>1996</v>
      </c>
      <c r="N2948" s="70" t="s">
        <v>15536</v>
      </c>
      <c r="O2948" s="70" t="s">
        <v>4456</v>
      </c>
    </row>
    <row r="2949" spans="1:15" s="70" customFormat="1" x14ac:dyDescent="0.3">
      <c r="A2949" s="70" t="s">
        <v>12422</v>
      </c>
      <c r="B2949" s="70" t="s">
        <v>6114</v>
      </c>
      <c r="C2949" s="70">
        <v>539</v>
      </c>
      <c r="D2949" s="70" t="s">
        <v>30547</v>
      </c>
      <c r="E2949" s="70" t="s">
        <v>15129</v>
      </c>
      <c r="F2949" s="70">
        <v>222990801</v>
      </c>
      <c r="H2949" s="74" t="s">
        <v>30548</v>
      </c>
      <c r="K2949" s="70" t="s">
        <v>30549</v>
      </c>
      <c r="O2949" s="70" t="s">
        <v>4456</v>
      </c>
    </row>
    <row r="2950" spans="1:15" s="70" customFormat="1" x14ac:dyDescent="0.3">
      <c r="A2950" s="70" t="s">
        <v>12423</v>
      </c>
      <c r="B2950" s="70" t="s">
        <v>6115</v>
      </c>
      <c r="C2950" s="70">
        <v>539</v>
      </c>
      <c r="D2950" s="70" t="s">
        <v>30550</v>
      </c>
      <c r="E2950" s="70" t="s">
        <v>9179</v>
      </c>
      <c r="F2950" s="70">
        <v>228635000</v>
      </c>
      <c r="H2950" s="74" t="s">
        <v>30551</v>
      </c>
      <c r="I2950" s="74" t="s">
        <v>30552</v>
      </c>
      <c r="K2950" s="70" t="s">
        <v>30553</v>
      </c>
      <c r="N2950" s="70" t="s">
        <v>15536</v>
      </c>
      <c r="O2950" s="70" t="s">
        <v>4456</v>
      </c>
    </row>
    <row r="2951" spans="1:15" s="70" customFormat="1" x14ac:dyDescent="0.3">
      <c r="A2951" s="70" t="s">
        <v>12424</v>
      </c>
      <c r="B2951" s="70" t="s">
        <v>6116</v>
      </c>
      <c r="C2951" s="70">
        <v>539</v>
      </c>
      <c r="D2951" s="70" t="s">
        <v>30554</v>
      </c>
      <c r="E2951" s="70" t="s">
        <v>9151</v>
      </c>
      <c r="F2951" s="70">
        <v>224849700</v>
      </c>
      <c r="H2951" s="74" t="s">
        <v>30555</v>
      </c>
      <c r="I2951" s="74" t="s">
        <v>22932</v>
      </c>
      <c r="K2951" s="70" t="s">
        <v>30556</v>
      </c>
      <c r="N2951" s="70" t="s">
        <v>30557</v>
      </c>
      <c r="O2951" s="70" t="s">
        <v>4456</v>
      </c>
    </row>
    <row r="2952" spans="1:15" s="70" customFormat="1" ht="24" x14ac:dyDescent="0.3">
      <c r="A2952" s="70" t="s">
        <v>12425</v>
      </c>
      <c r="B2952" s="70" t="s">
        <v>6117</v>
      </c>
      <c r="C2952" s="70">
        <v>539</v>
      </c>
      <c r="D2952" s="70" t="s">
        <v>30558</v>
      </c>
      <c r="E2952" s="70" t="s">
        <v>9151</v>
      </c>
      <c r="F2952" s="70" t="s">
        <v>30559</v>
      </c>
      <c r="I2952" s="74" t="s">
        <v>30560</v>
      </c>
      <c r="K2952" s="70" t="s">
        <v>30561</v>
      </c>
      <c r="L2952" s="70">
        <v>6</v>
      </c>
      <c r="N2952" s="70" t="s">
        <v>15536</v>
      </c>
      <c r="O2952" s="70" t="s">
        <v>4456</v>
      </c>
    </row>
    <row r="2953" spans="1:15" s="70" customFormat="1" x14ac:dyDescent="0.3">
      <c r="A2953" s="70" t="s">
        <v>12426</v>
      </c>
      <c r="B2953" s="70" t="s">
        <v>6118</v>
      </c>
      <c r="C2953" s="70">
        <v>539</v>
      </c>
      <c r="D2953" s="70" t="s">
        <v>30562</v>
      </c>
      <c r="E2953" s="70" t="s">
        <v>9179</v>
      </c>
      <c r="F2953" s="70">
        <v>223643000</v>
      </c>
      <c r="H2953" s="74" t="s">
        <v>30563</v>
      </c>
      <c r="I2953" s="74" t="s">
        <v>30564</v>
      </c>
      <c r="K2953" s="70" t="s">
        <v>30565</v>
      </c>
      <c r="L2953" s="70">
        <v>250</v>
      </c>
      <c r="N2953" s="70" t="s">
        <v>15536</v>
      </c>
      <c r="O2953" s="70" t="s">
        <v>4456</v>
      </c>
    </row>
    <row r="2954" spans="1:15" s="70" customFormat="1" ht="24" x14ac:dyDescent="0.3">
      <c r="A2954" s="70" t="s">
        <v>12199</v>
      </c>
      <c r="B2954" s="70" t="s">
        <v>5878</v>
      </c>
      <c r="C2954" s="70">
        <v>539</v>
      </c>
      <c r="D2954" s="70" t="s">
        <v>30566</v>
      </c>
      <c r="E2954" s="70" t="s">
        <v>15415</v>
      </c>
      <c r="F2954" s="70" t="s">
        <v>30567</v>
      </c>
      <c r="H2954" s="74" t="s">
        <v>30568</v>
      </c>
      <c r="I2954" s="74" t="s">
        <v>30569</v>
      </c>
      <c r="K2954" s="70" t="s">
        <v>30570</v>
      </c>
      <c r="L2954" s="70">
        <v>51</v>
      </c>
      <c r="M2954" s="70">
        <v>2016</v>
      </c>
      <c r="N2954" s="70" t="s">
        <v>15536</v>
      </c>
      <c r="O2954" s="70" t="s">
        <v>4456</v>
      </c>
    </row>
    <row r="2955" spans="1:15" s="70" customFormat="1" x14ac:dyDescent="0.3">
      <c r="A2955" s="70" t="s">
        <v>12200</v>
      </c>
      <c r="B2955" s="70" t="s">
        <v>30533</v>
      </c>
      <c r="C2955" s="70">
        <v>539</v>
      </c>
      <c r="D2955" s="70" t="s">
        <v>28938</v>
      </c>
      <c r="E2955" s="70" t="s">
        <v>15574</v>
      </c>
      <c r="F2955" s="70" t="s">
        <v>30571</v>
      </c>
      <c r="H2955" s="74" t="s">
        <v>30572</v>
      </c>
      <c r="I2955" s="74" t="s">
        <v>30573</v>
      </c>
      <c r="K2955" s="70" t="s">
        <v>30574</v>
      </c>
      <c r="L2955" s="70">
        <v>6</v>
      </c>
      <c r="M2955" s="70">
        <v>1992</v>
      </c>
      <c r="N2955" s="70" t="s">
        <v>15536</v>
      </c>
      <c r="O2955" s="70" t="s">
        <v>15574</v>
      </c>
    </row>
    <row r="2956" spans="1:15" s="70" customFormat="1" x14ac:dyDescent="0.3">
      <c r="A2956" s="70" t="s">
        <v>12427</v>
      </c>
      <c r="B2956" s="70" t="s">
        <v>6119</v>
      </c>
      <c r="C2956" s="70">
        <v>539</v>
      </c>
      <c r="D2956" s="70" t="s">
        <v>30575</v>
      </c>
      <c r="E2956" s="70" t="s">
        <v>9151</v>
      </c>
      <c r="F2956" s="70">
        <v>224838890</v>
      </c>
      <c r="H2956" s="74" t="s">
        <v>30576</v>
      </c>
      <c r="I2956" s="74" t="s">
        <v>30577</v>
      </c>
      <c r="J2956" s="70">
        <v>7510021</v>
      </c>
      <c r="K2956" s="70" t="s">
        <v>30578</v>
      </c>
      <c r="L2956" s="70">
        <v>40</v>
      </c>
      <c r="M2956" s="70">
        <v>1977</v>
      </c>
      <c r="N2956" s="70" t="s">
        <v>15536</v>
      </c>
      <c r="O2956" s="70" t="s">
        <v>4456</v>
      </c>
    </row>
    <row r="2957" spans="1:15" s="70" customFormat="1" x14ac:dyDescent="0.3">
      <c r="A2957" s="70" t="s">
        <v>12201</v>
      </c>
      <c r="B2957" s="70" t="s">
        <v>5880</v>
      </c>
      <c r="C2957" s="70">
        <v>540</v>
      </c>
      <c r="D2957" s="70" t="s">
        <v>30583</v>
      </c>
      <c r="E2957" s="70" t="s">
        <v>9179</v>
      </c>
      <c r="F2957" s="70">
        <v>226301000</v>
      </c>
      <c r="H2957" s="74" t="s">
        <v>30584</v>
      </c>
      <c r="I2957" s="74" t="s">
        <v>30585</v>
      </c>
      <c r="J2957" s="70">
        <v>7550092</v>
      </c>
      <c r="K2957" s="70" t="s">
        <v>30586</v>
      </c>
      <c r="L2957" s="70">
        <v>20</v>
      </c>
      <c r="M2957" s="70">
        <v>1999</v>
      </c>
      <c r="N2957" s="70" t="s">
        <v>30482</v>
      </c>
      <c r="O2957" s="70" t="s">
        <v>4456</v>
      </c>
    </row>
    <row r="2958" spans="1:15" s="70" customFormat="1" x14ac:dyDescent="0.3">
      <c r="A2958" s="70" t="s">
        <v>12428</v>
      </c>
      <c r="B2958" s="70" t="s">
        <v>30579</v>
      </c>
      <c r="C2958" s="70">
        <v>540</v>
      </c>
      <c r="D2958" s="70" t="s">
        <v>30587</v>
      </c>
      <c r="E2958" s="70" t="s">
        <v>15901</v>
      </c>
      <c r="F2958" s="70" t="s">
        <v>30588</v>
      </c>
      <c r="G2958" s="70" t="s">
        <v>30588</v>
      </c>
      <c r="H2958" s="74" t="s">
        <v>30589</v>
      </c>
      <c r="I2958" s="74" t="s">
        <v>30590</v>
      </c>
      <c r="K2958" s="70" t="s">
        <v>30591</v>
      </c>
      <c r="L2958" s="70">
        <v>102</v>
      </c>
      <c r="M2958" s="70">
        <v>1980</v>
      </c>
      <c r="N2958" s="70" t="s">
        <v>15536</v>
      </c>
      <c r="O2958" s="70" t="s">
        <v>15901</v>
      </c>
    </row>
    <row r="2959" spans="1:15" s="70" customFormat="1" ht="24" x14ac:dyDescent="0.3">
      <c r="A2959" s="70" t="s">
        <v>12429</v>
      </c>
      <c r="B2959" s="70" t="s">
        <v>6121</v>
      </c>
      <c r="C2959" s="70">
        <v>540</v>
      </c>
      <c r="D2959" s="70" t="s">
        <v>30592</v>
      </c>
      <c r="E2959" s="70" t="s">
        <v>9179</v>
      </c>
      <c r="F2959" s="70" t="s">
        <v>30593</v>
      </c>
      <c r="I2959" s="74" t="s">
        <v>30594</v>
      </c>
      <c r="K2959" s="70" t="s">
        <v>30595</v>
      </c>
      <c r="L2959" s="70">
        <v>60</v>
      </c>
      <c r="N2959" s="70" t="s">
        <v>15536</v>
      </c>
      <c r="O2959" s="70" t="s">
        <v>4456</v>
      </c>
    </row>
    <row r="2960" spans="1:15" s="70" customFormat="1" x14ac:dyDescent="0.3">
      <c r="A2960" s="70" t="s">
        <v>12685</v>
      </c>
      <c r="B2960" s="70" t="s">
        <v>30580</v>
      </c>
      <c r="C2960" s="70">
        <v>540</v>
      </c>
      <c r="D2960" s="70" t="s">
        <v>30596</v>
      </c>
      <c r="E2960" s="70" t="s">
        <v>28743</v>
      </c>
      <c r="F2960" s="70" t="s">
        <v>30597</v>
      </c>
      <c r="H2960" s="74" t="s">
        <v>30598</v>
      </c>
      <c r="I2960" s="74" t="s">
        <v>30599</v>
      </c>
      <c r="K2960" s="70" t="s">
        <v>30600</v>
      </c>
      <c r="L2960" s="70">
        <v>400</v>
      </c>
      <c r="M2960" s="70">
        <v>1989</v>
      </c>
      <c r="N2960" s="70" t="s">
        <v>30601</v>
      </c>
      <c r="O2960" s="70" t="s">
        <v>28743</v>
      </c>
    </row>
    <row r="2961" spans="1:17" s="70" customFormat="1" x14ac:dyDescent="0.3">
      <c r="A2961" s="70" t="s">
        <v>14195</v>
      </c>
      <c r="B2961" s="70" t="s">
        <v>8181</v>
      </c>
      <c r="C2961" s="70">
        <v>540</v>
      </c>
      <c r="D2961" s="70" t="s">
        <v>30602</v>
      </c>
      <c r="E2961" s="70" t="s">
        <v>9179</v>
      </c>
      <c r="F2961" s="70">
        <v>224408200</v>
      </c>
      <c r="H2961" s="74" t="s">
        <v>30604</v>
      </c>
      <c r="I2961" s="74" t="s">
        <v>30603</v>
      </c>
      <c r="K2961" s="70" t="s">
        <v>30605</v>
      </c>
      <c r="L2961" s="70">
        <v>50</v>
      </c>
      <c r="M2961" s="70">
        <v>1989</v>
      </c>
      <c r="N2961" s="70" t="s">
        <v>30606</v>
      </c>
      <c r="O2961" s="70" t="s">
        <v>4456</v>
      </c>
    </row>
    <row r="2962" spans="1:17" s="70" customFormat="1" ht="24" x14ac:dyDescent="0.3">
      <c r="A2962" s="70" t="s">
        <v>11393</v>
      </c>
      <c r="B2962" s="70" t="s">
        <v>4967</v>
      </c>
      <c r="C2962" s="70">
        <v>540</v>
      </c>
      <c r="D2962" s="70" t="s">
        <v>30607</v>
      </c>
      <c r="E2962" s="70" t="s">
        <v>15197</v>
      </c>
      <c r="F2962" s="70">
        <v>223623700</v>
      </c>
      <c r="H2962" s="70" t="s">
        <v>30608</v>
      </c>
      <c r="I2962" s="74" t="s">
        <v>30609</v>
      </c>
      <c r="K2962" s="70" t="s">
        <v>30610</v>
      </c>
      <c r="L2962" s="70">
        <v>50</v>
      </c>
      <c r="M2962" s="70">
        <v>2003</v>
      </c>
      <c r="N2962" s="70" t="s">
        <v>30611</v>
      </c>
      <c r="O2962" s="70" t="s">
        <v>4456</v>
      </c>
    </row>
    <row r="2963" spans="1:17" s="70" customFormat="1" ht="24" x14ac:dyDescent="0.3">
      <c r="A2963" s="70" t="s">
        <v>13350</v>
      </c>
      <c r="B2963" s="70" t="s">
        <v>7276</v>
      </c>
      <c r="C2963" s="70">
        <v>540</v>
      </c>
      <c r="D2963" s="70" t="s">
        <v>30612</v>
      </c>
      <c r="E2963" s="70" t="s">
        <v>9151</v>
      </c>
      <c r="F2963" s="70" t="s">
        <v>30613</v>
      </c>
      <c r="H2963" s="74" t="s">
        <v>30614</v>
      </c>
      <c r="I2963" s="74" t="s">
        <v>30615</v>
      </c>
      <c r="K2963" s="70" t="s">
        <v>30616</v>
      </c>
      <c r="L2963" s="70">
        <v>300</v>
      </c>
      <c r="N2963" s="70" t="s">
        <v>30617</v>
      </c>
      <c r="O2963" s="70" t="s">
        <v>4456</v>
      </c>
    </row>
    <row r="2964" spans="1:17" s="70" customFormat="1" x14ac:dyDescent="0.3">
      <c r="A2964" s="70" t="s">
        <v>11480</v>
      </c>
      <c r="B2964" s="70" t="s">
        <v>30581</v>
      </c>
      <c r="C2964" s="70">
        <v>540</v>
      </c>
      <c r="D2964" s="70" t="s">
        <v>30618</v>
      </c>
      <c r="E2964" s="70" t="s">
        <v>20678</v>
      </c>
      <c r="F2964" s="70" t="s">
        <v>30619</v>
      </c>
      <c r="H2964" s="70" t="s">
        <v>30620</v>
      </c>
      <c r="I2964" s="74" t="s">
        <v>30621</v>
      </c>
      <c r="K2964" s="70" t="s">
        <v>30622</v>
      </c>
      <c r="L2964" s="70">
        <v>230</v>
      </c>
      <c r="M2964" s="70">
        <v>1986</v>
      </c>
      <c r="N2964" s="70" t="s">
        <v>15442</v>
      </c>
      <c r="O2964" s="70" t="s">
        <v>20678</v>
      </c>
      <c r="P2964" s="70" t="s">
        <v>17259</v>
      </c>
      <c r="Q2964" s="70" t="s">
        <v>9229</v>
      </c>
    </row>
    <row r="2965" spans="1:17" s="70" customFormat="1" x14ac:dyDescent="0.3">
      <c r="A2965" s="70" t="s">
        <v>14359</v>
      </c>
      <c r="B2965" s="70" t="s">
        <v>30582</v>
      </c>
      <c r="C2965" s="70">
        <v>540</v>
      </c>
      <c r="D2965" s="70" t="s">
        <v>30623</v>
      </c>
      <c r="E2965" s="70" t="s">
        <v>15197</v>
      </c>
      <c r="F2965" s="70">
        <v>229795200</v>
      </c>
      <c r="H2965" s="70" t="s">
        <v>30624</v>
      </c>
      <c r="I2965" s="74" t="s">
        <v>30625</v>
      </c>
      <c r="K2965" s="70" t="s">
        <v>30626</v>
      </c>
      <c r="L2965" s="70">
        <v>36</v>
      </c>
      <c r="M2965" s="70">
        <v>1977</v>
      </c>
      <c r="N2965" s="70" t="s">
        <v>30627</v>
      </c>
      <c r="O2965" s="70" t="s">
        <v>4456</v>
      </c>
      <c r="P2965" s="70" t="s">
        <v>15884</v>
      </c>
      <c r="Q2965" s="70" t="s">
        <v>23383</v>
      </c>
    </row>
    <row r="2966" spans="1:17" s="70" customFormat="1" ht="24" x14ac:dyDescent="0.3">
      <c r="A2966" s="70" t="s">
        <v>11626</v>
      </c>
      <c r="B2966" s="70" t="s">
        <v>30628</v>
      </c>
      <c r="C2966" s="70">
        <v>541</v>
      </c>
      <c r="D2966" s="70" t="s">
        <v>30629</v>
      </c>
      <c r="E2966" s="70" t="s">
        <v>16412</v>
      </c>
      <c r="F2966" s="70" t="s">
        <v>30630</v>
      </c>
      <c r="G2966" s="70">
        <v>228553306</v>
      </c>
      <c r="H2966" s="70" t="s">
        <v>30631</v>
      </c>
      <c r="I2966" s="74" t="s">
        <v>30632</v>
      </c>
      <c r="J2966" s="70">
        <v>9560130</v>
      </c>
      <c r="K2966" s="70" t="s">
        <v>30633</v>
      </c>
      <c r="L2966" s="70">
        <v>55</v>
      </c>
      <c r="M2966" s="70">
        <v>1956</v>
      </c>
      <c r="N2966" s="70" t="s">
        <v>30634</v>
      </c>
      <c r="O2966" s="70" t="s">
        <v>16412</v>
      </c>
    </row>
    <row r="2967" spans="1:17" s="70" customFormat="1" ht="28.8" x14ac:dyDescent="0.3">
      <c r="A2967" s="70" t="s">
        <v>10693</v>
      </c>
      <c r="B2967" s="70" t="s">
        <v>4168</v>
      </c>
      <c r="C2967" s="70">
        <v>541</v>
      </c>
      <c r="D2967" s="70" t="s">
        <v>30635</v>
      </c>
      <c r="E2967" s="70" t="s">
        <v>4456</v>
      </c>
      <c r="F2967" s="70">
        <v>225505700</v>
      </c>
      <c r="G2967" s="70">
        <v>225519681</v>
      </c>
      <c r="H2967" s="74" t="s">
        <v>30637</v>
      </c>
      <c r="I2967" s="74" t="s">
        <v>30636</v>
      </c>
      <c r="J2967" s="70">
        <v>8361031</v>
      </c>
      <c r="K2967" s="70" t="s">
        <v>30638</v>
      </c>
      <c r="L2967" s="70">
        <v>150</v>
      </c>
      <c r="M2967" s="70">
        <v>1960</v>
      </c>
      <c r="N2967" s="70" t="s">
        <v>30639</v>
      </c>
      <c r="O2967" s="70" t="s">
        <v>4456</v>
      </c>
    </row>
    <row r="2968" spans="1:17" s="70" customFormat="1" ht="24" x14ac:dyDescent="0.3">
      <c r="A2968" s="70" t="s">
        <v>11739</v>
      </c>
      <c r="B2968" s="70" t="s">
        <v>30640</v>
      </c>
      <c r="C2968" s="70">
        <v>541</v>
      </c>
      <c r="D2968" s="70" t="s">
        <v>30641</v>
      </c>
      <c r="E2968" s="70" t="s">
        <v>9267</v>
      </c>
      <c r="F2968" s="70">
        <v>224110800</v>
      </c>
      <c r="H2968" s="74" t="s">
        <v>30642</v>
      </c>
      <c r="I2968" s="74" t="s">
        <v>30643</v>
      </c>
      <c r="J2968" s="70">
        <v>9390306</v>
      </c>
      <c r="K2968" s="70" t="s">
        <v>30644</v>
      </c>
      <c r="L2968" s="70">
        <v>50</v>
      </c>
      <c r="M2968" s="70">
        <v>1987</v>
      </c>
      <c r="N2968" s="70" t="s">
        <v>30645</v>
      </c>
      <c r="O2968" s="70" t="s">
        <v>4456</v>
      </c>
      <c r="P2968" s="70" t="s">
        <v>15884</v>
      </c>
      <c r="Q2968" s="70" t="s">
        <v>9229</v>
      </c>
    </row>
    <row r="2969" spans="1:17" s="70" customFormat="1" ht="24" x14ac:dyDescent="0.3">
      <c r="A2969" s="70" t="s">
        <v>10663</v>
      </c>
      <c r="B2969" s="70" t="s">
        <v>4132</v>
      </c>
      <c r="C2969" s="70">
        <v>541</v>
      </c>
      <c r="D2969" s="70" t="s">
        <v>30646</v>
      </c>
      <c r="E2969" s="70" t="s">
        <v>15129</v>
      </c>
      <c r="F2969" s="70" t="s">
        <v>30647</v>
      </c>
      <c r="H2969" s="70" t="s">
        <v>30648</v>
      </c>
      <c r="I2969" s="74" t="s">
        <v>30649</v>
      </c>
      <c r="K2969" s="70" t="s">
        <v>30650</v>
      </c>
      <c r="L2969" s="70">
        <v>25</v>
      </c>
      <c r="M2969" s="70">
        <v>1958</v>
      </c>
      <c r="N2969" s="70" t="s">
        <v>30651</v>
      </c>
      <c r="O2969" s="70" t="s">
        <v>4456</v>
      </c>
    </row>
    <row r="2970" spans="1:17" s="70" customFormat="1" x14ac:dyDescent="0.3">
      <c r="A2970" s="70" t="s">
        <v>14271</v>
      </c>
      <c r="B2970" s="70" t="s">
        <v>8277</v>
      </c>
      <c r="C2970" s="70">
        <v>541</v>
      </c>
      <c r="D2970" s="70" t="s">
        <v>30652</v>
      </c>
      <c r="E2970" s="70" t="s">
        <v>9179</v>
      </c>
      <c r="F2970" s="70">
        <v>222061400</v>
      </c>
      <c r="H2970" s="74" t="s">
        <v>30653</v>
      </c>
      <c r="I2970" s="74" t="s">
        <v>30654</v>
      </c>
      <c r="K2970" s="70" t="s">
        <v>30655</v>
      </c>
      <c r="L2970" s="70">
        <v>40</v>
      </c>
      <c r="M2970" s="70">
        <v>1988</v>
      </c>
      <c r="N2970" s="70" t="s">
        <v>22475</v>
      </c>
      <c r="O2970" s="70" t="s">
        <v>4456</v>
      </c>
      <c r="P2970" s="70" t="s">
        <v>15884</v>
      </c>
      <c r="Q2970" s="70" t="s">
        <v>9229</v>
      </c>
    </row>
    <row r="2971" spans="1:17" s="70" customFormat="1" ht="24" x14ac:dyDescent="0.3">
      <c r="A2971" s="70" t="s">
        <v>14223</v>
      </c>
      <c r="B2971" s="70" t="s">
        <v>8216</v>
      </c>
      <c r="C2971" s="70">
        <v>541</v>
      </c>
      <c r="D2971" s="70" t="s">
        <v>19387</v>
      </c>
      <c r="E2971" s="70" t="s">
        <v>15588</v>
      </c>
      <c r="F2971" s="70">
        <v>223502121</v>
      </c>
      <c r="H2971" s="74" t="s">
        <v>30656</v>
      </c>
      <c r="I2971" s="74" t="s">
        <v>30657</v>
      </c>
      <c r="K2971" s="70" t="s">
        <v>30658</v>
      </c>
      <c r="M2971" s="70">
        <v>2004</v>
      </c>
      <c r="N2971" s="70" t="s">
        <v>30659</v>
      </c>
      <c r="O2971" s="70" t="s">
        <v>4456</v>
      </c>
    </row>
    <row r="2972" spans="1:17" s="70" customFormat="1" ht="24" x14ac:dyDescent="0.3">
      <c r="A2972" s="70" t="s">
        <v>11895</v>
      </c>
      <c r="B2972" s="70" t="s">
        <v>5530</v>
      </c>
      <c r="C2972" s="70">
        <v>541</v>
      </c>
      <c r="D2972" s="70" t="s">
        <v>30660</v>
      </c>
      <c r="E2972" s="70" t="s">
        <v>15241</v>
      </c>
      <c r="F2972" s="70" t="s">
        <v>30661</v>
      </c>
      <c r="H2972" s="74" t="s">
        <v>30662</v>
      </c>
      <c r="I2972" s="74" t="s">
        <v>30663</v>
      </c>
      <c r="J2972" s="70">
        <v>9240247</v>
      </c>
      <c r="K2972" s="70" t="s">
        <v>30664</v>
      </c>
      <c r="M2972" s="70">
        <v>2002</v>
      </c>
      <c r="N2972" s="70" t="s">
        <v>30665</v>
      </c>
      <c r="O2972" s="70" t="s">
        <v>4456</v>
      </c>
      <c r="P2972" s="70" t="s">
        <v>15697</v>
      </c>
      <c r="Q2972" s="70" t="s">
        <v>4460</v>
      </c>
    </row>
    <row r="2973" spans="1:17" s="70" customFormat="1" x14ac:dyDescent="0.3">
      <c r="A2973" s="70" t="s">
        <v>12458</v>
      </c>
      <c r="B2973" s="70" t="s">
        <v>6152</v>
      </c>
      <c r="C2973" s="70">
        <v>542</v>
      </c>
      <c r="D2973" s="70" t="s">
        <v>30667</v>
      </c>
      <c r="E2973" s="70" t="s">
        <v>4456</v>
      </c>
      <c r="F2973" s="70">
        <v>228605700</v>
      </c>
      <c r="H2973" s="74" t="s">
        <v>30668</v>
      </c>
      <c r="I2973" s="74" t="s">
        <v>30669</v>
      </c>
      <c r="K2973" s="70" t="s">
        <v>30670</v>
      </c>
      <c r="L2973" s="70">
        <v>50</v>
      </c>
      <c r="M2973" s="70">
        <v>1953</v>
      </c>
      <c r="N2973" s="70" t="s">
        <v>30671</v>
      </c>
      <c r="O2973" s="70" t="s">
        <v>4456</v>
      </c>
    </row>
    <row r="2974" spans="1:17" s="70" customFormat="1" x14ac:dyDescent="0.3">
      <c r="A2974" s="78" t="s">
        <v>13839</v>
      </c>
      <c r="B2974" s="78" t="s">
        <v>30666</v>
      </c>
      <c r="C2974" s="78">
        <v>542</v>
      </c>
      <c r="D2974" s="78" t="s">
        <v>30672</v>
      </c>
      <c r="E2974" s="78" t="s">
        <v>15700</v>
      </c>
      <c r="F2974" s="78" t="s">
        <v>30673</v>
      </c>
      <c r="G2974" s="78"/>
      <c r="H2974" s="79" t="s">
        <v>30674</v>
      </c>
      <c r="I2974" s="79" t="s">
        <v>30675</v>
      </c>
      <c r="J2974" s="78">
        <v>6200965</v>
      </c>
      <c r="K2974" s="78" t="s">
        <v>30676</v>
      </c>
      <c r="L2974" s="78">
        <v>42</v>
      </c>
      <c r="M2974" s="78">
        <v>1961</v>
      </c>
      <c r="N2974" s="78" t="s">
        <v>30677</v>
      </c>
      <c r="O2974" s="78" t="s">
        <v>15700</v>
      </c>
      <c r="P2974" s="78"/>
    </row>
    <row r="2975" spans="1:17" s="70" customFormat="1" ht="24" x14ac:dyDescent="0.3">
      <c r="A2975" s="70" t="s">
        <v>13810</v>
      </c>
      <c r="B2975" s="70" t="s">
        <v>7755</v>
      </c>
      <c r="C2975" s="70">
        <v>542</v>
      </c>
      <c r="D2975" s="70" t="s">
        <v>30678</v>
      </c>
      <c r="E2975" s="70" t="s">
        <v>4456</v>
      </c>
      <c r="F2975" s="70">
        <v>224132000</v>
      </c>
      <c r="H2975" s="74" t="s">
        <v>30679</v>
      </c>
      <c r="I2975" s="74" t="s">
        <v>30680</v>
      </c>
      <c r="K2975" s="70" t="s">
        <v>30681</v>
      </c>
      <c r="L2975" s="70">
        <v>183</v>
      </c>
      <c r="M2975" s="70">
        <v>1938</v>
      </c>
      <c r="N2975" s="70" t="s">
        <v>30682</v>
      </c>
      <c r="O2975" s="70" t="s">
        <v>4456</v>
      </c>
      <c r="P2975" s="70" t="s">
        <v>15543</v>
      </c>
      <c r="Q2975" s="70" t="s">
        <v>9229</v>
      </c>
    </row>
    <row r="2976" spans="1:17" s="70" customFormat="1" x14ac:dyDescent="0.3">
      <c r="A2976" s="70" t="s">
        <v>14448</v>
      </c>
      <c r="B2976" s="70" t="s">
        <v>8483</v>
      </c>
      <c r="C2976" s="70">
        <v>542</v>
      </c>
      <c r="D2976" s="70" t="s">
        <v>30683</v>
      </c>
      <c r="E2976" s="70" t="s">
        <v>9151</v>
      </c>
      <c r="F2976" s="70">
        <v>232210910</v>
      </c>
      <c r="G2976" s="70">
        <v>224708090</v>
      </c>
      <c r="H2976" s="74" t="s">
        <v>30684</v>
      </c>
      <c r="I2976" s="74" t="s">
        <v>30685</v>
      </c>
      <c r="J2976" s="70">
        <v>7500006</v>
      </c>
      <c r="K2976" s="70" t="s">
        <v>30686</v>
      </c>
      <c r="L2976" s="70">
        <v>36</v>
      </c>
      <c r="M2976" s="70">
        <v>1950</v>
      </c>
      <c r="N2976" s="70" t="s">
        <v>30687</v>
      </c>
      <c r="O2976" s="70" t="s">
        <v>4456</v>
      </c>
    </row>
    <row r="2977" spans="1:17" s="70" customFormat="1" ht="24" x14ac:dyDescent="0.3">
      <c r="A2977" s="70" t="s">
        <v>14449</v>
      </c>
      <c r="B2977" s="70" t="s">
        <v>8484</v>
      </c>
      <c r="C2977" s="70">
        <v>542</v>
      </c>
      <c r="D2977" s="70" t="s">
        <v>30688</v>
      </c>
      <c r="E2977" s="70" t="s">
        <v>9151</v>
      </c>
      <c r="F2977" s="70" t="s">
        <v>30689</v>
      </c>
      <c r="H2977" s="74" t="s">
        <v>30690</v>
      </c>
      <c r="I2977" s="74" t="s">
        <v>30691</v>
      </c>
      <c r="J2977" s="70">
        <v>7500777</v>
      </c>
      <c r="K2977" s="70" t="s">
        <v>30692</v>
      </c>
      <c r="L2977" s="70">
        <v>9</v>
      </c>
      <c r="M2977" s="70">
        <v>1940</v>
      </c>
      <c r="N2977" s="70" t="s">
        <v>30693</v>
      </c>
      <c r="O2977" s="70" t="s">
        <v>4456</v>
      </c>
    </row>
    <row r="2978" spans="1:17" s="70" customFormat="1" ht="24" x14ac:dyDescent="0.3">
      <c r="A2978" s="70" t="s">
        <v>13766</v>
      </c>
      <c r="B2978" s="70" t="s">
        <v>7711</v>
      </c>
      <c r="C2978" s="70">
        <v>542</v>
      </c>
      <c r="D2978" s="70" t="s">
        <v>30694</v>
      </c>
      <c r="E2978" s="70" t="s">
        <v>4456</v>
      </c>
      <c r="F2978" s="70">
        <v>229771484</v>
      </c>
      <c r="I2978" s="74" t="s">
        <v>30695</v>
      </c>
      <c r="J2978" s="70">
        <v>8320208</v>
      </c>
      <c r="K2978" s="70" t="s">
        <v>20371</v>
      </c>
      <c r="L2978" s="70">
        <v>80</v>
      </c>
      <c r="M2978" s="70">
        <v>1980</v>
      </c>
      <c r="N2978" s="70" t="s">
        <v>15356</v>
      </c>
      <c r="O2978" s="70" t="s">
        <v>4456</v>
      </c>
    </row>
    <row r="2979" spans="1:17" s="70" customFormat="1" x14ac:dyDescent="0.3">
      <c r="A2979" s="70" t="s">
        <v>13821</v>
      </c>
      <c r="B2979" s="70" t="s">
        <v>7768</v>
      </c>
      <c r="C2979" s="70">
        <v>543</v>
      </c>
      <c r="D2979" s="70" t="s">
        <v>30696</v>
      </c>
      <c r="E2979" s="70" t="s">
        <v>9151</v>
      </c>
      <c r="F2979" s="70">
        <v>225976600</v>
      </c>
      <c r="H2979" s="74" t="s">
        <v>30697</v>
      </c>
      <c r="I2979" s="74" t="s">
        <v>30698</v>
      </c>
      <c r="J2979" s="70">
        <v>7500862</v>
      </c>
      <c r="K2979" s="70" t="s">
        <v>30699</v>
      </c>
      <c r="L2979" s="70">
        <v>50</v>
      </c>
      <c r="M2979" s="70">
        <v>1985</v>
      </c>
      <c r="N2979" s="70" t="s">
        <v>30700</v>
      </c>
      <c r="O2979" s="70" t="s">
        <v>4456</v>
      </c>
      <c r="P2979" s="70" t="s">
        <v>15543</v>
      </c>
      <c r="Q2979" s="70" t="s">
        <v>30701</v>
      </c>
    </row>
    <row r="2980" spans="1:17" s="70" customFormat="1" x14ac:dyDescent="0.3">
      <c r="A2980" s="70" t="s">
        <v>9564</v>
      </c>
      <c r="B2980" s="70" t="s">
        <v>2770</v>
      </c>
      <c r="C2980" s="70">
        <v>543</v>
      </c>
      <c r="D2980" s="70" t="s">
        <v>30702</v>
      </c>
      <c r="E2980" s="70" t="s">
        <v>4456</v>
      </c>
      <c r="F2980" s="70">
        <v>223038000</v>
      </c>
      <c r="H2980" s="74" t="s">
        <v>30703</v>
      </c>
      <c r="I2980" s="74" t="s">
        <v>30704</v>
      </c>
      <c r="J2980" s="70">
        <v>8340427</v>
      </c>
      <c r="K2980" s="70" t="s">
        <v>30705</v>
      </c>
      <c r="L2980" s="70">
        <v>300</v>
      </c>
      <c r="M2980" s="70">
        <v>1962</v>
      </c>
      <c r="N2980" s="70" t="s">
        <v>22073</v>
      </c>
      <c r="O2980" s="70" t="s">
        <v>4456</v>
      </c>
    </row>
    <row r="2981" spans="1:17" s="70" customFormat="1" x14ac:dyDescent="0.3">
      <c r="A2981" s="70" t="s">
        <v>13840</v>
      </c>
      <c r="B2981" s="70" t="s">
        <v>30706</v>
      </c>
      <c r="C2981" s="70">
        <v>543</v>
      </c>
      <c r="D2981" s="70" t="s">
        <v>30707</v>
      </c>
      <c r="E2981" s="70" t="s">
        <v>15152</v>
      </c>
      <c r="F2981" s="70" t="s">
        <v>30708</v>
      </c>
      <c r="H2981" s="74" t="s">
        <v>30709</v>
      </c>
      <c r="I2981" s="74" t="s">
        <v>30710</v>
      </c>
      <c r="J2981" s="70">
        <v>2361827</v>
      </c>
      <c r="K2981" s="70" t="s">
        <v>30711</v>
      </c>
      <c r="L2981" s="70">
        <v>600</v>
      </c>
      <c r="M2981" s="70">
        <v>1964</v>
      </c>
      <c r="N2981" s="70" t="s">
        <v>30712</v>
      </c>
      <c r="O2981" s="70" t="s">
        <v>15152</v>
      </c>
      <c r="P2981" s="70" t="s">
        <v>15884</v>
      </c>
      <c r="Q2981" s="70" t="s">
        <v>9229</v>
      </c>
    </row>
    <row r="2982" spans="1:17" s="70" customFormat="1" ht="24" x14ac:dyDescent="0.3">
      <c r="A2982" s="78" t="s">
        <v>13842</v>
      </c>
      <c r="B2982" s="78" t="s">
        <v>7793</v>
      </c>
      <c r="C2982" s="78">
        <v>543</v>
      </c>
      <c r="D2982" s="78" t="s">
        <v>30717</v>
      </c>
      <c r="E2982" s="78" t="s">
        <v>4456</v>
      </c>
      <c r="F2982" s="78">
        <v>225207700</v>
      </c>
      <c r="G2982" s="78"/>
      <c r="H2982" s="79" t="s">
        <v>30718</v>
      </c>
      <c r="I2982" s="79" t="s">
        <v>30719</v>
      </c>
      <c r="J2982" s="78"/>
      <c r="K2982" s="78" t="s">
        <v>30720</v>
      </c>
      <c r="L2982" s="78">
        <v>250</v>
      </c>
      <c r="M2982" s="78">
        <v>1911</v>
      </c>
      <c r="N2982" s="78" t="s">
        <v>19529</v>
      </c>
      <c r="O2982" s="78" t="s">
        <v>4456</v>
      </c>
      <c r="P2982" s="78" t="s">
        <v>30721</v>
      </c>
      <c r="Q2982" s="78" t="s">
        <v>22018</v>
      </c>
    </row>
    <row r="2983" spans="1:17" s="70" customFormat="1" x14ac:dyDescent="0.3">
      <c r="A2983" s="70" t="s">
        <v>13841</v>
      </c>
      <c r="B2983" s="70" t="s">
        <v>7792</v>
      </c>
      <c r="C2983" s="70">
        <v>543</v>
      </c>
      <c r="D2983" s="70" t="s">
        <v>30713</v>
      </c>
      <c r="E2983" s="70" t="s">
        <v>9151</v>
      </c>
      <c r="F2983" s="70">
        <v>225771000</v>
      </c>
      <c r="I2983" s="74" t="s">
        <v>30714</v>
      </c>
      <c r="K2983" s="70" t="s">
        <v>30715</v>
      </c>
      <c r="L2983" s="70">
        <v>983</v>
      </c>
      <c r="M2983" s="70">
        <v>1964</v>
      </c>
      <c r="N2983" s="70" t="s">
        <v>30716</v>
      </c>
      <c r="O2983" s="70" t="s">
        <v>4456</v>
      </c>
    </row>
    <row r="2984" spans="1:17" s="70" customFormat="1" ht="28.8" x14ac:dyDescent="0.3">
      <c r="A2984" s="70" t="s">
        <v>13843</v>
      </c>
      <c r="B2984" s="70" t="s">
        <v>7795</v>
      </c>
      <c r="C2984" s="70">
        <v>543</v>
      </c>
      <c r="D2984" s="70" t="s">
        <v>30722</v>
      </c>
      <c r="E2984" s="70" t="s">
        <v>15588</v>
      </c>
      <c r="F2984" s="70" t="s">
        <v>30723</v>
      </c>
      <c r="H2984" s="74" t="s">
        <v>30725</v>
      </c>
      <c r="I2984" s="74" t="s">
        <v>30724</v>
      </c>
      <c r="K2984" s="70" t="s">
        <v>20371</v>
      </c>
      <c r="L2984" s="70">
        <v>300</v>
      </c>
      <c r="M2984" s="70">
        <v>1976</v>
      </c>
      <c r="N2984" s="70" t="s">
        <v>15356</v>
      </c>
      <c r="O2984" s="70" t="s">
        <v>4456</v>
      </c>
    </row>
    <row r="2985" spans="1:17" s="70" customFormat="1" x14ac:dyDescent="0.3">
      <c r="A2985" s="70" t="s">
        <v>13919</v>
      </c>
      <c r="B2985" s="70" t="s">
        <v>7876</v>
      </c>
      <c r="C2985" s="70">
        <v>543</v>
      </c>
      <c r="D2985" s="70" t="s">
        <v>30726</v>
      </c>
      <c r="E2985" s="70" t="s">
        <v>4456</v>
      </c>
      <c r="F2985" s="70">
        <v>229652750</v>
      </c>
      <c r="I2985" s="74" t="s">
        <v>30727</v>
      </c>
      <c r="K2985" s="70" t="s">
        <v>30728</v>
      </c>
      <c r="M2985" s="70">
        <v>2009</v>
      </c>
      <c r="N2985" s="70" t="s">
        <v>19500</v>
      </c>
      <c r="O2985" s="70" t="s">
        <v>4456</v>
      </c>
    </row>
    <row r="2986" spans="1:17" s="70" customFormat="1" x14ac:dyDescent="0.3">
      <c r="A2986" s="70" t="s">
        <v>13979</v>
      </c>
      <c r="B2986" s="70" t="s">
        <v>30729</v>
      </c>
      <c r="C2986" s="70">
        <v>544</v>
      </c>
      <c r="D2986" s="70" t="s">
        <v>30730</v>
      </c>
      <c r="E2986" s="70" t="s">
        <v>15327</v>
      </c>
      <c r="F2986" s="70" t="s">
        <v>30731</v>
      </c>
      <c r="H2986" s="74" t="s">
        <v>30732</v>
      </c>
      <c r="I2986" s="74" t="s">
        <v>30733</v>
      </c>
      <c r="J2986" s="70">
        <v>2520000</v>
      </c>
      <c r="K2986" s="70" t="s">
        <v>30734</v>
      </c>
      <c r="L2986" s="70">
        <v>1600</v>
      </c>
      <c r="N2986" s="70" t="s">
        <v>30735</v>
      </c>
      <c r="O2986" s="70" t="s">
        <v>15327</v>
      </c>
    </row>
    <row r="2987" spans="1:17" s="70" customFormat="1" ht="24" x14ac:dyDescent="0.3">
      <c r="A2987" s="70" t="s">
        <v>11187</v>
      </c>
      <c r="B2987" s="70" t="s">
        <v>4740</v>
      </c>
      <c r="C2987" s="70">
        <v>544</v>
      </c>
      <c r="D2987" s="70" t="s">
        <v>30736</v>
      </c>
      <c r="E2987" s="70" t="s">
        <v>9151</v>
      </c>
      <c r="F2987" s="70">
        <v>227260300</v>
      </c>
      <c r="G2987" s="70">
        <v>227260323</v>
      </c>
      <c r="H2987" s="74" t="s">
        <v>30737</v>
      </c>
      <c r="I2987" s="74" t="s">
        <v>30738</v>
      </c>
      <c r="K2987" s="70" t="s">
        <v>30739</v>
      </c>
      <c r="L2987" s="70">
        <v>7</v>
      </c>
      <c r="M2987" s="70">
        <v>1966</v>
      </c>
      <c r="N2987" s="70" t="s">
        <v>30740</v>
      </c>
      <c r="O2987" s="70" t="s">
        <v>4456</v>
      </c>
    </row>
    <row r="2988" spans="1:17" s="70" customFormat="1" x14ac:dyDescent="0.3">
      <c r="A2988" s="78" t="s">
        <v>13844</v>
      </c>
      <c r="B2988" s="78" t="s">
        <v>30769</v>
      </c>
      <c r="C2988" s="78">
        <v>544</v>
      </c>
      <c r="D2988" s="78" t="s">
        <v>30741</v>
      </c>
      <c r="E2988" s="78" t="s">
        <v>15901</v>
      </c>
      <c r="F2988" s="78" t="s">
        <v>30742</v>
      </c>
      <c r="G2988" s="78" t="s">
        <v>30743</v>
      </c>
      <c r="H2988" s="79" t="s">
        <v>30744</v>
      </c>
      <c r="I2988" s="79" t="s">
        <v>30745</v>
      </c>
      <c r="J2988" s="78"/>
      <c r="K2988" s="78" t="s">
        <v>30746</v>
      </c>
      <c r="L2988" s="78"/>
      <c r="M2988" s="78"/>
      <c r="N2988" s="78" t="s">
        <v>30747</v>
      </c>
      <c r="O2988" s="78" t="s">
        <v>15901</v>
      </c>
      <c r="P2988" s="78"/>
    </row>
    <row r="2989" spans="1:17" s="70" customFormat="1" x14ac:dyDescent="0.3">
      <c r="A2989" s="70" t="s">
        <v>13811</v>
      </c>
      <c r="B2989" s="70" t="s">
        <v>7757</v>
      </c>
      <c r="C2989" s="70">
        <v>544</v>
      </c>
      <c r="D2989" s="70" t="s">
        <v>30748</v>
      </c>
      <c r="E2989" s="70" t="s">
        <v>9151</v>
      </c>
      <c r="F2989" s="70">
        <v>232038170</v>
      </c>
      <c r="H2989" s="74" t="s">
        <v>30749</v>
      </c>
      <c r="I2989" s="74" t="s">
        <v>30750</v>
      </c>
      <c r="J2989" s="70">
        <v>7500671</v>
      </c>
      <c r="K2989" s="70" t="s">
        <v>30751</v>
      </c>
      <c r="L2989" s="70">
        <v>20</v>
      </c>
      <c r="M2989" s="70">
        <v>1947</v>
      </c>
      <c r="N2989" s="70" t="s">
        <v>30752</v>
      </c>
      <c r="O2989" s="70" t="s">
        <v>4456</v>
      </c>
    </row>
    <row r="2990" spans="1:17" s="70" customFormat="1" ht="24" x14ac:dyDescent="0.3">
      <c r="A2990" s="70" t="s">
        <v>14086</v>
      </c>
      <c r="B2990" s="70" t="s">
        <v>8064</v>
      </c>
      <c r="C2990" s="70">
        <v>544</v>
      </c>
      <c r="D2990" s="70" t="s">
        <v>30753</v>
      </c>
      <c r="E2990" s="70" t="s">
        <v>9151</v>
      </c>
      <c r="F2990" s="70">
        <v>227201700</v>
      </c>
      <c r="H2990" s="70" t="s">
        <v>30754</v>
      </c>
      <c r="I2990" s="74" t="s">
        <v>30755</v>
      </c>
      <c r="J2990" s="70">
        <v>7500625</v>
      </c>
      <c r="K2990" s="70" t="s">
        <v>30756</v>
      </c>
      <c r="L2990" s="70">
        <v>21</v>
      </c>
      <c r="N2990" s="70" t="s">
        <v>30757</v>
      </c>
      <c r="O2990" s="70" t="s">
        <v>4456</v>
      </c>
    </row>
    <row r="2991" spans="1:17" s="70" customFormat="1" ht="36" x14ac:dyDescent="0.3">
      <c r="A2991" s="70" t="s">
        <v>13845</v>
      </c>
      <c r="B2991" s="70" t="s">
        <v>7798</v>
      </c>
      <c r="C2991" s="70">
        <v>544</v>
      </c>
      <c r="D2991" s="70" t="s">
        <v>30758</v>
      </c>
      <c r="E2991" s="70" t="s">
        <v>4456</v>
      </c>
      <c r="F2991" s="70" t="s">
        <v>30759</v>
      </c>
      <c r="H2991" s="70" t="s">
        <v>30760</v>
      </c>
      <c r="I2991" s="74" t="s">
        <v>30761</v>
      </c>
      <c r="K2991" s="70" t="s">
        <v>30762</v>
      </c>
      <c r="L2991" s="70">
        <v>71</v>
      </c>
      <c r="M2991" s="70">
        <v>1967</v>
      </c>
      <c r="N2991" s="70" t="s">
        <v>30763</v>
      </c>
      <c r="O2991" s="70" t="s">
        <v>4456</v>
      </c>
      <c r="P2991" s="70" t="s">
        <v>15884</v>
      </c>
      <c r="Q2991" s="70" t="s">
        <v>9229</v>
      </c>
    </row>
    <row r="2992" spans="1:17" s="70" customFormat="1" x14ac:dyDescent="0.3">
      <c r="A2992" s="70" t="s">
        <v>14224</v>
      </c>
      <c r="B2992" s="70" t="s">
        <v>8217</v>
      </c>
      <c r="C2992" s="70">
        <v>544</v>
      </c>
      <c r="D2992" s="70" t="s">
        <v>30764</v>
      </c>
      <c r="E2992" s="70" t="s">
        <v>4456</v>
      </c>
      <c r="F2992" s="70">
        <v>224458800</v>
      </c>
      <c r="H2992" s="74" t="s">
        <v>30765</v>
      </c>
      <c r="I2992" s="74" t="s">
        <v>30766</v>
      </c>
      <c r="K2992" s="70" t="s">
        <v>30767</v>
      </c>
      <c r="L2992" s="70">
        <v>89</v>
      </c>
      <c r="M2992" s="70">
        <v>1973</v>
      </c>
      <c r="N2992" s="70" t="s">
        <v>30768</v>
      </c>
      <c r="O2992" s="70" t="s">
        <v>4456</v>
      </c>
    </row>
    <row r="2993" spans="1:17" s="70" customFormat="1" ht="24" x14ac:dyDescent="0.3">
      <c r="A2993" s="70" t="s">
        <v>13797</v>
      </c>
      <c r="B2993" s="70" t="s">
        <v>7742</v>
      </c>
      <c r="C2993" s="70">
        <v>545</v>
      </c>
      <c r="D2993" s="70" t="s">
        <v>30770</v>
      </c>
      <c r="E2993" s="70" t="s">
        <v>4456</v>
      </c>
      <c r="F2993" s="70" t="s">
        <v>30771</v>
      </c>
      <c r="H2993" s="70" t="s">
        <v>30772</v>
      </c>
      <c r="I2993" s="74" t="s">
        <v>30773</v>
      </c>
      <c r="K2993" s="70" t="s">
        <v>30774</v>
      </c>
      <c r="L2993" s="70">
        <v>250</v>
      </c>
      <c r="M2993" s="70">
        <v>1813</v>
      </c>
      <c r="N2993" s="70" t="s">
        <v>15356</v>
      </c>
      <c r="O2993" s="70" t="s">
        <v>4456</v>
      </c>
    </row>
    <row r="2994" spans="1:17" s="70" customFormat="1" ht="24" x14ac:dyDescent="0.3">
      <c r="A2994" s="70" t="s">
        <v>13825</v>
      </c>
      <c r="B2994" s="70" t="s">
        <v>7772</v>
      </c>
      <c r="C2994" s="70">
        <v>545</v>
      </c>
      <c r="D2994" s="70" t="s">
        <v>30775</v>
      </c>
      <c r="E2994" s="70" t="s">
        <v>4456</v>
      </c>
      <c r="F2994" s="70" t="s">
        <v>30776</v>
      </c>
      <c r="G2994" s="70">
        <v>226381780</v>
      </c>
      <c r="H2994" s="74" t="s">
        <v>30777</v>
      </c>
      <c r="I2994" s="74" t="s">
        <v>30778</v>
      </c>
      <c r="J2994" s="70">
        <v>8331009</v>
      </c>
      <c r="K2994" s="70" t="s">
        <v>30779</v>
      </c>
      <c r="L2994" s="70">
        <v>42</v>
      </c>
      <c r="M2994" s="70">
        <v>1993</v>
      </c>
      <c r="N2994" s="70" t="s">
        <v>27415</v>
      </c>
      <c r="O2994" s="70" t="s">
        <v>4456</v>
      </c>
    </row>
    <row r="2995" spans="1:17" s="70" customFormat="1" ht="24" x14ac:dyDescent="0.3">
      <c r="A2995" s="70" t="s">
        <v>13826</v>
      </c>
      <c r="B2995" s="70" t="s">
        <v>7773</v>
      </c>
      <c r="C2995" s="70">
        <v>545</v>
      </c>
      <c r="D2995" s="70" t="s">
        <v>30780</v>
      </c>
      <c r="E2995" s="70" t="s">
        <v>4456</v>
      </c>
      <c r="F2995" s="70">
        <v>224132046</v>
      </c>
      <c r="H2995" s="74" t="s">
        <v>30781</v>
      </c>
      <c r="I2995" s="74" t="s">
        <v>30782</v>
      </c>
      <c r="J2995" s="70">
        <v>8320208</v>
      </c>
      <c r="K2995" s="70" t="s">
        <v>30783</v>
      </c>
      <c r="L2995" s="70">
        <v>22</v>
      </c>
      <c r="M2995" s="70">
        <v>1982</v>
      </c>
      <c r="N2995" s="70" t="s">
        <v>27415</v>
      </c>
      <c r="O2995" s="70" t="s">
        <v>4456</v>
      </c>
    </row>
    <row r="2996" spans="1:17" s="70" customFormat="1" ht="24" x14ac:dyDescent="0.3">
      <c r="A2996" s="70" t="s">
        <v>13827</v>
      </c>
      <c r="B2996" s="70" t="s">
        <v>7774</v>
      </c>
      <c r="C2996" s="70">
        <v>545</v>
      </c>
      <c r="D2996" s="70" t="s">
        <v>30784</v>
      </c>
      <c r="E2996" s="70" t="s">
        <v>4456</v>
      </c>
      <c r="F2996" s="70">
        <v>223657000</v>
      </c>
      <c r="G2996" s="70">
        <v>224478388</v>
      </c>
      <c r="H2996" s="74" t="s">
        <v>30785</v>
      </c>
      <c r="I2996" s="74" t="s">
        <v>30786</v>
      </c>
      <c r="K2996" s="70" t="s">
        <v>30787</v>
      </c>
      <c r="L2996" s="70">
        <v>72</v>
      </c>
      <c r="M2996" s="70">
        <v>1982</v>
      </c>
      <c r="N2996" s="70" t="s">
        <v>15356</v>
      </c>
      <c r="O2996" s="70" t="s">
        <v>4456</v>
      </c>
    </row>
    <row r="2997" spans="1:17" s="70" customFormat="1" ht="24" x14ac:dyDescent="0.3">
      <c r="A2997" s="70" t="s">
        <v>13828</v>
      </c>
      <c r="B2997" s="70" t="s">
        <v>7775</v>
      </c>
      <c r="C2997" s="70">
        <v>545</v>
      </c>
      <c r="D2997" s="70" t="s">
        <v>30788</v>
      </c>
      <c r="E2997" s="70" t="s">
        <v>9151</v>
      </c>
      <c r="F2997" s="70" t="s">
        <v>30789</v>
      </c>
      <c r="H2997" s="74" t="s">
        <v>30790</v>
      </c>
      <c r="I2997" s="74" t="s">
        <v>30791</v>
      </c>
      <c r="K2997" s="70" t="s">
        <v>30792</v>
      </c>
      <c r="L2997" s="70">
        <v>50</v>
      </c>
      <c r="N2997" s="70" t="s">
        <v>27415</v>
      </c>
      <c r="O2997" s="70" t="s">
        <v>4456</v>
      </c>
    </row>
    <row r="2998" spans="1:17" s="70" customFormat="1" x14ac:dyDescent="0.3">
      <c r="A2998" s="70" t="s">
        <v>13774</v>
      </c>
      <c r="B2998" s="70" t="s">
        <v>30793</v>
      </c>
      <c r="C2998" s="70">
        <v>545</v>
      </c>
      <c r="D2998" s="70" t="s">
        <v>30794</v>
      </c>
      <c r="E2998" s="70" t="s">
        <v>15901</v>
      </c>
      <c r="F2998" s="70" t="s">
        <v>30795</v>
      </c>
      <c r="I2998" s="74" t="s">
        <v>30796</v>
      </c>
      <c r="K2998" s="70" t="s">
        <v>30797</v>
      </c>
      <c r="L2998" s="70">
        <v>120</v>
      </c>
      <c r="N2998" s="70" t="s">
        <v>30798</v>
      </c>
      <c r="O2998" s="70" t="s">
        <v>15901</v>
      </c>
    </row>
    <row r="2999" spans="1:17" s="70" customFormat="1" x14ac:dyDescent="0.3">
      <c r="A2999" s="70" t="s">
        <v>13829</v>
      </c>
      <c r="B2999" s="70" t="s">
        <v>7776</v>
      </c>
      <c r="C2999" s="70">
        <v>545</v>
      </c>
      <c r="D2999" s="70" t="s">
        <v>20359</v>
      </c>
      <c r="E2999" s="70" t="s">
        <v>15595</v>
      </c>
      <c r="F2999" s="70">
        <v>224298150</v>
      </c>
      <c r="H2999" s="74" t="s">
        <v>20360</v>
      </c>
      <c r="I2999" s="74" t="s">
        <v>20361</v>
      </c>
      <c r="K2999" s="70" t="s">
        <v>30799</v>
      </c>
      <c r="M2999" s="70">
        <v>1981</v>
      </c>
      <c r="O2999" s="70" t="s">
        <v>4456</v>
      </c>
    </row>
    <row r="3000" spans="1:17" s="70" customFormat="1" x14ac:dyDescent="0.3">
      <c r="A3000" s="70" t="s">
        <v>13830</v>
      </c>
      <c r="B3000" s="70" t="s">
        <v>7777</v>
      </c>
      <c r="C3000" s="70">
        <v>545</v>
      </c>
      <c r="D3000" s="70" t="s">
        <v>30800</v>
      </c>
      <c r="E3000" s="70" t="s">
        <v>4456</v>
      </c>
      <c r="F3000" s="70">
        <v>224271064</v>
      </c>
      <c r="H3000" s="74" t="s">
        <v>30801</v>
      </c>
      <c r="I3000" s="74" t="s">
        <v>30802</v>
      </c>
      <c r="K3000" s="70" t="s">
        <v>30803</v>
      </c>
      <c r="L3000" s="70">
        <v>410</v>
      </c>
      <c r="N3000" s="70" t="s">
        <v>27415</v>
      </c>
      <c r="O3000" s="70" t="s">
        <v>4456</v>
      </c>
    </row>
    <row r="3001" spans="1:17" s="70" customFormat="1" x14ac:dyDescent="0.3">
      <c r="A3001" s="70" t="s">
        <v>13831</v>
      </c>
      <c r="B3001" s="70" t="s">
        <v>7778</v>
      </c>
      <c r="C3001" s="70">
        <v>545</v>
      </c>
      <c r="D3001" s="70" t="s">
        <v>30804</v>
      </c>
      <c r="E3001" s="70" t="s">
        <v>9179</v>
      </c>
      <c r="F3001" s="70">
        <v>223763400</v>
      </c>
      <c r="H3001" s="74" t="s">
        <v>30805</v>
      </c>
      <c r="I3001" s="74" t="s">
        <v>20365</v>
      </c>
      <c r="K3001" s="70" t="s">
        <v>30806</v>
      </c>
      <c r="N3001" s="70" t="s">
        <v>15356</v>
      </c>
      <c r="O3001" s="70" t="s">
        <v>4456</v>
      </c>
    </row>
    <row r="3002" spans="1:17" s="70" customFormat="1" ht="24" x14ac:dyDescent="0.3">
      <c r="A3002" s="70" t="s">
        <v>10859</v>
      </c>
      <c r="B3002" s="70" t="s">
        <v>4365</v>
      </c>
      <c r="C3002" s="70">
        <v>546</v>
      </c>
      <c r="D3002" s="70" t="s">
        <v>30807</v>
      </c>
      <c r="E3002" s="70" t="s">
        <v>15197</v>
      </c>
      <c r="F3002" s="70">
        <v>224446600</v>
      </c>
      <c r="G3002" s="70" t="s">
        <v>30812</v>
      </c>
      <c r="H3002" s="74" t="s">
        <v>30808</v>
      </c>
      <c r="I3002" s="74" t="s">
        <v>30809</v>
      </c>
      <c r="J3002" s="70">
        <v>8730606</v>
      </c>
      <c r="K3002" s="70" t="s">
        <v>30810</v>
      </c>
      <c r="L3002" s="70">
        <v>280</v>
      </c>
      <c r="M3002" s="70">
        <v>1920</v>
      </c>
      <c r="N3002" s="70" t="s">
        <v>30811</v>
      </c>
      <c r="O3002" s="70" t="s">
        <v>4456</v>
      </c>
    </row>
    <row r="3003" spans="1:17" s="70" customFormat="1" ht="24" x14ac:dyDescent="0.3">
      <c r="A3003" s="70" t="s">
        <v>11787</v>
      </c>
      <c r="B3003" s="70" t="s">
        <v>5409</v>
      </c>
      <c r="C3003" s="70">
        <v>546</v>
      </c>
      <c r="D3003" s="70" t="s">
        <v>30813</v>
      </c>
      <c r="E3003" s="70" t="s">
        <v>15266</v>
      </c>
      <c r="F3003" s="70">
        <v>222385464</v>
      </c>
      <c r="H3003" s="74" t="s">
        <v>30814</v>
      </c>
      <c r="I3003" s="74" t="s">
        <v>30816</v>
      </c>
      <c r="J3003" s="70">
        <v>7780182</v>
      </c>
      <c r="K3003" s="70" t="s">
        <v>30817</v>
      </c>
      <c r="L3003" s="70">
        <v>34</v>
      </c>
      <c r="M3003" s="70">
        <v>2005</v>
      </c>
      <c r="N3003" s="70" t="s">
        <v>30818</v>
      </c>
      <c r="O3003" s="70" t="s">
        <v>4456</v>
      </c>
      <c r="P3003" s="70" t="s">
        <v>15884</v>
      </c>
      <c r="Q3003" s="70" t="s">
        <v>9229</v>
      </c>
    </row>
    <row r="3004" spans="1:17" s="70" customFormat="1" x14ac:dyDescent="0.3">
      <c r="A3004" s="70" t="s">
        <v>9988</v>
      </c>
      <c r="B3004" s="70" t="s">
        <v>3357</v>
      </c>
      <c r="C3004" s="70">
        <v>546</v>
      </c>
      <c r="D3004" s="70" t="s">
        <v>30819</v>
      </c>
      <c r="E3004" s="70" t="s">
        <v>9256</v>
      </c>
      <c r="F3004" s="70">
        <v>229458500</v>
      </c>
      <c r="H3004" s="74" t="s">
        <v>30820</v>
      </c>
      <c r="I3004" s="74" t="s">
        <v>30821</v>
      </c>
      <c r="J3004" s="70">
        <v>9030904</v>
      </c>
      <c r="K3004" s="70" t="s">
        <v>30822</v>
      </c>
      <c r="L3004" s="70">
        <v>256</v>
      </c>
      <c r="M3004" s="70">
        <v>1995</v>
      </c>
      <c r="N3004" s="70" t="s">
        <v>30823</v>
      </c>
      <c r="O3004" s="70" t="s">
        <v>4456</v>
      </c>
      <c r="P3004" s="70" t="s">
        <v>16193</v>
      </c>
      <c r="Q3004" s="70" t="s">
        <v>25093</v>
      </c>
    </row>
    <row r="3005" spans="1:17" s="70" customFormat="1" ht="24" x14ac:dyDescent="0.3">
      <c r="A3005" s="70" t="s">
        <v>11105</v>
      </c>
      <c r="B3005" s="70" t="s">
        <v>4653</v>
      </c>
      <c r="C3005" s="70">
        <v>546</v>
      </c>
      <c r="D3005" s="70" t="s">
        <v>30824</v>
      </c>
      <c r="E3005" s="70" t="s">
        <v>15266</v>
      </c>
      <c r="F3005" s="70" t="s">
        <v>30825</v>
      </c>
      <c r="H3005" s="74" t="s">
        <v>30826</v>
      </c>
      <c r="I3005" s="74" t="s">
        <v>30827</v>
      </c>
      <c r="K3005" s="70" t="s">
        <v>30828</v>
      </c>
      <c r="L3005" s="70">
        <v>8</v>
      </c>
      <c r="M3005" s="70">
        <v>1998</v>
      </c>
      <c r="N3005" s="70" t="s">
        <v>30829</v>
      </c>
      <c r="O3005" s="70" t="s">
        <v>4456</v>
      </c>
    </row>
    <row r="3006" spans="1:17" s="70" customFormat="1" ht="24" x14ac:dyDescent="0.3">
      <c r="A3006" s="70" t="s">
        <v>11262</v>
      </c>
      <c r="B3006" s="70" t="s">
        <v>4821</v>
      </c>
      <c r="C3006" s="70">
        <v>546</v>
      </c>
      <c r="D3006" s="70" t="s">
        <v>30830</v>
      </c>
      <c r="E3006" s="70" t="s">
        <v>4456</v>
      </c>
      <c r="F3006" s="70" t="s">
        <v>30831</v>
      </c>
      <c r="H3006" s="74" t="s">
        <v>30815</v>
      </c>
      <c r="I3006" s="74" t="s">
        <v>30832</v>
      </c>
      <c r="K3006" s="70" t="s">
        <v>30833</v>
      </c>
      <c r="L3006" s="70">
        <v>13</v>
      </c>
      <c r="M3006" s="70">
        <v>1970</v>
      </c>
      <c r="N3006" s="70" t="s">
        <v>26401</v>
      </c>
      <c r="O3006" s="70" t="s">
        <v>4456</v>
      </c>
    </row>
    <row r="3007" spans="1:17" s="70" customFormat="1" ht="24" x14ac:dyDescent="0.3">
      <c r="A3007" s="70" t="s">
        <v>11825</v>
      </c>
      <c r="B3007" s="70" t="s">
        <v>5452</v>
      </c>
      <c r="C3007" s="70">
        <v>546</v>
      </c>
      <c r="D3007" s="70" t="s">
        <v>30834</v>
      </c>
      <c r="E3007" s="70" t="s">
        <v>4456</v>
      </c>
      <c r="F3007" s="70">
        <v>223637100</v>
      </c>
      <c r="I3007" s="74" t="s">
        <v>30835</v>
      </c>
      <c r="K3007" s="70" t="s">
        <v>30837</v>
      </c>
      <c r="L3007" s="70">
        <v>370</v>
      </c>
      <c r="M3007" s="70">
        <v>1994</v>
      </c>
      <c r="N3007" s="70" t="s">
        <v>30838</v>
      </c>
      <c r="O3007" s="70" t="s">
        <v>4456</v>
      </c>
    </row>
    <row r="3008" spans="1:17" s="70" customFormat="1" x14ac:dyDescent="0.3">
      <c r="A3008" s="70" t="s">
        <v>12459</v>
      </c>
      <c r="B3008" s="70" t="s">
        <v>30839</v>
      </c>
      <c r="C3008" s="70">
        <v>546</v>
      </c>
      <c r="D3008" s="70" t="s">
        <v>30840</v>
      </c>
      <c r="E3008" s="70" t="s">
        <v>17681</v>
      </c>
      <c r="F3008" s="70" t="s">
        <v>30841</v>
      </c>
      <c r="H3008" s="74" t="s">
        <v>30842</v>
      </c>
      <c r="I3008" s="74" t="s">
        <v>30836</v>
      </c>
      <c r="K3008" s="70" t="s">
        <v>30843</v>
      </c>
      <c r="L3008" s="70">
        <v>19</v>
      </c>
      <c r="M3008" s="70">
        <v>2009</v>
      </c>
      <c r="N3008" s="70" t="s">
        <v>30844</v>
      </c>
      <c r="O3008" s="70" t="s">
        <v>17681</v>
      </c>
      <c r="P3008" s="70" t="s">
        <v>15884</v>
      </c>
      <c r="Q3008" s="70" t="s">
        <v>9229</v>
      </c>
    </row>
    <row r="3009" spans="1:17" s="70" customFormat="1" x14ac:dyDescent="0.3">
      <c r="A3009" s="70" t="s">
        <v>13476</v>
      </c>
      <c r="B3009" s="70" t="s">
        <v>7408</v>
      </c>
      <c r="C3009" s="70">
        <v>547</v>
      </c>
      <c r="D3009" s="70" t="s">
        <v>30845</v>
      </c>
      <c r="E3009" s="70" t="s">
        <v>9179</v>
      </c>
      <c r="F3009" s="70">
        <v>222036323</v>
      </c>
      <c r="G3009" s="70">
        <v>222036324</v>
      </c>
      <c r="H3009" s="74" t="s">
        <v>30846</v>
      </c>
      <c r="K3009" s="70" t="s">
        <v>30847</v>
      </c>
      <c r="L3009" s="70">
        <v>18</v>
      </c>
      <c r="M3009" s="70">
        <v>1987</v>
      </c>
      <c r="N3009" s="70" t="s">
        <v>18136</v>
      </c>
      <c r="O3009" s="70" t="s">
        <v>4456</v>
      </c>
    </row>
    <row r="3010" spans="1:17" s="70" customFormat="1" ht="24" x14ac:dyDescent="0.3">
      <c r="A3010" s="70" t="s">
        <v>13212</v>
      </c>
      <c r="B3010" s="70" t="s">
        <v>7122</v>
      </c>
      <c r="C3010" s="70">
        <v>547</v>
      </c>
      <c r="D3010" s="70" t="s">
        <v>30848</v>
      </c>
      <c r="E3010" s="70" t="s">
        <v>9179</v>
      </c>
      <c r="F3010" s="70">
        <v>224302400</v>
      </c>
      <c r="H3010" s="74" t="s">
        <v>30850</v>
      </c>
      <c r="I3010" s="74" t="s">
        <v>30849</v>
      </c>
      <c r="K3010" s="70" t="s">
        <v>30851</v>
      </c>
      <c r="L3010" s="70">
        <v>30</v>
      </c>
      <c r="M3010" s="70">
        <v>1982</v>
      </c>
      <c r="N3010" s="70" t="s">
        <v>30852</v>
      </c>
      <c r="O3010" s="70" t="s">
        <v>4456</v>
      </c>
    </row>
    <row r="3011" spans="1:17" s="70" customFormat="1" ht="24" x14ac:dyDescent="0.3">
      <c r="A3011" s="70" t="s">
        <v>13941</v>
      </c>
      <c r="B3011" s="70" t="s">
        <v>7899</v>
      </c>
      <c r="C3011" s="70">
        <v>547</v>
      </c>
      <c r="D3011" s="70" t="s">
        <v>30853</v>
      </c>
      <c r="E3011" s="70" t="s">
        <v>4456</v>
      </c>
      <c r="F3011" s="70">
        <v>226366909</v>
      </c>
      <c r="H3011" s="74" t="s">
        <v>30854</v>
      </c>
      <c r="I3011" s="74" t="s">
        <v>30855</v>
      </c>
      <c r="J3011" s="70">
        <v>8330066</v>
      </c>
      <c r="K3011" s="70" t="s">
        <v>30856</v>
      </c>
      <c r="L3011" s="70">
        <v>305</v>
      </c>
      <c r="M3011" s="70">
        <v>1994</v>
      </c>
      <c r="N3011" s="70" t="s">
        <v>18650</v>
      </c>
      <c r="O3011" s="70" t="s">
        <v>4456</v>
      </c>
    </row>
    <row r="3012" spans="1:17" s="70" customFormat="1" x14ac:dyDescent="0.3">
      <c r="A3012" s="70" t="s">
        <v>11012</v>
      </c>
      <c r="B3012" s="70" t="s">
        <v>4544</v>
      </c>
      <c r="C3012" s="70">
        <v>547</v>
      </c>
      <c r="D3012" s="70" t="s">
        <v>30857</v>
      </c>
      <c r="E3012" s="70" t="s">
        <v>9256</v>
      </c>
      <c r="F3012" s="70">
        <v>224902700</v>
      </c>
      <c r="H3012" s="74" t="s">
        <v>30858</v>
      </c>
      <c r="I3012" s="74" t="s">
        <v>30860</v>
      </c>
      <c r="K3012" s="70" t="s">
        <v>30861</v>
      </c>
      <c r="L3012" s="70">
        <v>230</v>
      </c>
      <c r="M3012" s="70">
        <v>1994</v>
      </c>
      <c r="N3012" s="70" t="s">
        <v>30862</v>
      </c>
      <c r="O3012" s="70" t="s">
        <v>4456</v>
      </c>
      <c r="P3012" s="70" t="s">
        <v>30863</v>
      </c>
      <c r="Q3012" s="70" t="s">
        <v>28372</v>
      </c>
    </row>
    <row r="3013" spans="1:17" s="70" customFormat="1" ht="24" x14ac:dyDescent="0.3">
      <c r="A3013" s="70" t="s">
        <v>9437</v>
      </c>
      <c r="B3013" s="70" t="s">
        <v>30864</v>
      </c>
      <c r="C3013" s="70">
        <v>547</v>
      </c>
      <c r="D3013" s="70" t="s">
        <v>30865</v>
      </c>
      <c r="E3013" s="70" t="s">
        <v>16305</v>
      </c>
      <c r="F3013" s="70" t="s">
        <v>30866</v>
      </c>
      <c r="H3013" s="74" t="s">
        <v>30867</v>
      </c>
      <c r="I3013" s="74" t="s">
        <v>30868</v>
      </c>
      <c r="K3013" s="70" t="s">
        <v>30869</v>
      </c>
      <c r="L3013" s="70">
        <v>250</v>
      </c>
      <c r="M3013" s="70">
        <v>2007</v>
      </c>
      <c r="N3013" s="70" t="s">
        <v>30870</v>
      </c>
      <c r="O3013" s="70" t="s">
        <v>16305</v>
      </c>
    </row>
    <row r="3014" spans="1:17" s="70" customFormat="1" x14ac:dyDescent="0.3">
      <c r="A3014" s="70" t="s">
        <v>9964</v>
      </c>
      <c r="B3014" s="70" t="s">
        <v>3331</v>
      </c>
      <c r="C3014" s="70">
        <v>547</v>
      </c>
      <c r="D3014" s="70" t="s">
        <v>30871</v>
      </c>
      <c r="E3014" s="70" t="s">
        <v>15197</v>
      </c>
      <c r="F3014" s="70">
        <v>227390538</v>
      </c>
      <c r="H3014" s="74" t="s">
        <v>30859</v>
      </c>
      <c r="K3014" s="70" t="s">
        <v>30872</v>
      </c>
      <c r="L3014" s="70">
        <v>110</v>
      </c>
      <c r="M3014" s="70">
        <v>1994</v>
      </c>
      <c r="N3014" s="70" t="s">
        <v>30873</v>
      </c>
      <c r="O3014" s="70" t="s">
        <v>4456</v>
      </c>
    </row>
    <row r="3015" spans="1:17" s="70" customFormat="1" x14ac:dyDescent="0.3">
      <c r="A3015" s="70" t="s">
        <v>11631</v>
      </c>
      <c r="B3015" s="70" t="s">
        <v>5224</v>
      </c>
      <c r="C3015" s="70">
        <v>547</v>
      </c>
      <c r="D3015" s="70" t="s">
        <v>30874</v>
      </c>
      <c r="E3015" s="70" t="s">
        <v>15197</v>
      </c>
      <c r="F3015" s="70">
        <v>227140900</v>
      </c>
      <c r="H3015" s="74" t="s">
        <v>30875</v>
      </c>
      <c r="I3015" s="74" t="s">
        <v>30876</v>
      </c>
      <c r="K3015" s="70" t="s">
        <v>30877</v>
      </c>
      <c r="L3015" s="70">
        <v>95</v>
      </c>
      <c r="M3015" s="70">
        <v>1995</v>
      </c>
      <c r="N3015" s="70" t="s">
        <v>15162</v>
      </c>
      <c r="O3015" s="70" t="s">
        <v>4456</v>
      </c>
    </row>
    <row r="3016" spans="1:17" s="70" customFormat="1" ht="12" x14ac:dyDescent="0.3">
      <c r="A3016" s="70" t="s">
        <v>14283</v>
      </c>
      <c r="B3016" s="70" t="s">
        <v>8291</v>
      </c>
      <c r="C3016" s="70">
        <v>547</v>
      </c>
      <c r="D3016" s="70" t="s">
        <v>30878</v>
      </c>
      <c r="E3016" s="70" t="s">
        <v>15588</v>
      </c>
      <c r="F3016" s="70">
        <v>222998240</v>
      </c>
      <c r="G3016" s="70">
        <v>222998301</v>
      </c>
      <c r="K3016" s="70" t="s">
        <v>30879</v>
      </c>
      <c r="L3016" s="70">
        <v>900</v>
      </c>
      <c r="M3016" s="70">
        <v>2014</v>
      </c>
      <c r="N3016" s="70" t="s">
        <v>30880</v>
      </c>
      <c r="O3016" s="70" t="s">
        <v>4456</v>
      </c>
    </row>
    <row r="3017" spans="1:17" s="70" customFormat="1" x14ac:dyDescent="0.3">
      <c r="A3017" s="70" t="s">
        <v>13298</v>
      </c>
      <c r="B3017" s="70" t="s">
        <v>7219</v>
      </c>
      <c r="C3017" s="70">
        <v>547</v>
      </c>
      <c r="D3017" s="70" t="s">
        <v>30881</v>
      </c>
      <c r="E3017" s="70" t="s">
        <v>9151</v>
      </c>
      <c r="F3017" s="70">
        <v>223365400</v>
      </c>
      <c r="H3017" s="74" t="s">
        <v>30882</v>
      </c>
      <c r="I3017" s="74" t="s">
        <v>30883</v>
      </c>
      <c r="K3017" s="70" t="s">
        <v>30884</v>
      </c>
      <c r="L3017" s="70">
        <v>20</v>
      </c>
      <c r="M3017" s="70">
        <v>1997</v>
      </c>
      <c r="N3017" s="70" t="s">
        <v>20219</v>
      </c>
      <c r="O3017" s="70" t="s">
        <v>4456</v>
      </c>
    </row>
    <row r="3018" spans="1:17" s="70" customFormat="1" x14ac:dyDescent="0.3">
      <c r="A3018" s="70" t="s">
        <v>14337</v>
      </c>
      <c r="B3018" s="70" t="s">
        <v>8352</v>
      </c>
      <c r="C3018" s="70">
        <v>548</v>
      </c>
      <c r="D3018" s="70" t="s">
        <v>30885</v>
      </c>
      <c r="E3018" s="70" t="s">
        <v>4456</v>
      </c>
      <c r="F3018" s="70">
        <v>227874800</v>
      </c>
      <c r="H3018" s="74" t="s">
        <v>30887</v>
      </c>
      <c r="I3018" s="74" t="s">
        <v>30886</v>
      </c>
      <c r="J3018" s="70">
        <v>8320197</v>
      </c>
      <c r="K3018" s="70" t="s">
        <v>30888</v>
      </c>
      <c r="L3018" s="70">
        <v>35</v>
      </c>
      <c r="M3018" s="70">
        <v>1996</v>
      </c>
      <c r="N3018" s="70" t="s">
        <v>30889</v>
      </c>
      <c r="O3018" s="70" t="s">
        <v>4456</v>
      </c>
      <c r="P3018" s="70" t="s">
        <v>15697</v>
      </c>
      <c r="Q3018" s="70" t="s">
        <v>20103</v>
      </c>
    </row>
    <row r="3019" spans="1:17" s="70" customFormat="1" x14ac:dyDescent="0.3">
      <c r="A3019" s="70" t="s">
        <v>10776</v>
      </c>
      <c r="B3019" s="70" t="s">
        <v>4267</v>
      </c>
      <c r="C3019" s="70">
        <v>548</v>
      </c>
      <c r="D3019" s="70" t="s">
        <v>30890</v>
      </c>
      <c r="E3019" s="70" t="s">
        <v>15729</v>
      </c>
      <c r="F3019" s="70">
        <v>225985600</v>
      </c>
      <c r="H3019" s="74" t="s">
        <v>30891</v>
      </c>
      <c r="I3019" s="74" t="s">
        <v>30892</v>
      </c>
      <c r="J3019" s="70">
        <v>9361299</v>
      </c>
      <c r="K3019" s="70" t="s">
        <v>30893</v>
      </c>
      <c r="L3019" s="70">
        <v>150</v>
      </c>
      <c r="M3019" s="70">
        <v>1957</v>
      </c>
      <c r="N3019" s="70" t="s">
        <v>30894</v>
      </c>
      <c r="O3019" s="70" t="s">
        <v>4456</v>
      </c>
    </row>
    <row r="3020" spans="1:17" s="70" customFormat="1" ht="24" x14ac:dyDescent="0.3">
      <c r="A3020" s="70" t="s">
        <v>13329</v>
      </c>
      <c r="B3020" s="70" t="s">
        <v>7255</v>
      </c>
      <c r="C3020" s="70">
        <v>548</v>
      </c>
      <c r="D3020" s="70" t="s">
        <v>30895</v>
      </c>
      <c r="E3020" s="70" t="s">
        <v>9179</v>
      </c>
      <c r="F3020" s="70">
        <v>222406300</v>
      </c>
      <c r="I3020" s="74" t="s">
        <v>30896</v>
      </c>
      <c r="J3020" s="70">
        <v>7560995</v>
      </c>
      <c r="K3020" s="70" t="s">
        <v>30897</v>
      </c>
      <c r="L3020" s="70">
        <v>200</v>
      </c>
      <c r="M3020" s="70">
        <v>1953</v>
      </c>
      <c r="N3020" s="70" t="s">
        <v>30898</v>
      </c>
      <c r="O3020" s="70" t="s">
        <v>4456</v>
      </c>
    </row>
    <row r="3021" spans="1:17" s="70" customFormat="1" ht="24" x14ac:dyDescent="0.3">
      <c r="A3021" s="70" t="s">
        <v>13330</v>
      </c>
      <c r="B3021" s="70" t="s">
        <v>7256</v>
      </c>
      <c r="C3021" s="70">
        <v>548</v>
      </c>
      <c r="D3021" s="70" t="s">
        <v>30899</v>
      </c>
      <c r="E3021" s="70" t="s">
        <v>9179</v>
      </c>
      <c r="F3021" s="70">
        <v>222406300</v>
      </c>
      <c r="G3021" s="70">
        <v>222406401</v>
      </c>
      <c r="I3021" s="74" t="s">
        <v>30900</v>
      </c>
      <c r="J3021" s="70">
        <v>7560995</v>
      </c>
      <c r="K3021" s="70" t="s">
        <v>30901</v>
      </c>
      <c r="L3021" s="70">
        <v>140</v>
      </c>
      <c r="M3021" s="70">
        <v>1956</v>
      </c>
      <c r="N3021" s="70" t="s">
        <v>30902</v>
      </c>
      <c r="O3021" s="70" t="s">
        <v>4456</v>
      </c>
      <c r="P3021" s="70" t="s">
        <v>15884</v>
      </c>
      <c r="Q3021" s="70" t="s">
        <v>4460</v>
      </c>
    </row>
    <row r="3022" spans="1:17" s="70" customFormat="1" x14ac:dyDescent="0.3">
      <c r="A3022" s="70" t="s">
        <v>12511</v>
      </c>
      <c r="B3022" s="70" t="s">
        <v>6216</v>
      </c>
      <c r="C3022" s="70">
        <v>548</v>
      </c>
      <c r="D3022" s="70" t="s">
        <v>30903</v>
      </c>
      <c r="E3022" s="70" t="s">
        <v>9179</v>
      </c>
      <c r="F3022" s="70">
        <v>227546800</v>
      </c>
      <c r="H3022" s="74" t="s">
        <v>30904</v>
      </c>
      <c r="I3022" s="74" t="s">
        <v>30905</v>
      </c>
      <c r="K3022" s="70" t="s">
        <v>30906</v>
      </c>
      <c r="L3022" s="70">
        <v>40</v>
      </c>
      <c r="M3022" s="70">
        <v>1989</v>
      </c>
      <c r="N3022" s="70" t="s">
        <v>30907</v>
      </c>
      <c r="O3022" s="70" t="s">
        <v>4456</v>
      </c>
    </row>
    <row r="3023" spans="1:17" s="70" customFormat="1" x14ac:dyDescent="0.3">
      <c r="A3023" s="70" t="s">
        <v>13518</v>
      </c>
      <c r="B3023" s="70" t="s">
        <v>7450</v>
      </c>
      <c r="C3023" s="70">
        <v>548</v>
      </c>
      <c r="D3023" s="70" t="s">
        <v>30908</v>
      </c>
      <c r="E3023" s="70" t="s">
        <v>9151</v>
      </c>
      <c r="F3023" s="70">
        <v>226549000</v>
      </c>
      <c r="I3023" s="74" t="s">
        <v>30909</v>
      </c>
      <c r="K3023" s="70" t="s">
        <v>30912</v>
      </c>
      <c r="O3023" s="70" t="s">
        <v>4456</v>
      </c>
    </row>
    <row r="3024" spans="1:17" s="70" customFormat="1" x14ac:dyDescent="0.3">
      <c r="A3024" s="70" t="s">
        <v>12890</v>
      </c>
      <c r="B3024" s="70" t="s">
        <v>6739</v>
      </c>
      <c r="C3024" s="70">
        <v>548</v>
      </c>
      <c r="D3024" s="70" t="s">
        <v>30913</v>
      </c>
      <c r="E3024" s="70" t="s">
        <v>15241</v>
      </c>
      <c r="F3024" s="70">
        <v>225330286</v>
      </c>
      <c r="G3024" s="70">
        <v>225332078</v>
      </c>
      <c r="H3024" s="74" t="s">
        <v>30914</v>
      </c>
      <c r="K3024" s="70" t="s">
        <v>30915</v>
      </c>
      <c r="L3024" s="70">
        <v>36</v>
      </c>
      <c r="M3024" s="70">
        <v>1997</v>
      </c>
      <c r="N3024" s="70" t="s">
        <v>30916</v>
      </c>
      <c r="O3024" s="70" t="s">
        <v>4456</v>
      </c>
    </row>
    <row r="3025" spans="1:17" s="70" customFormat="1" x14ac:dyDescent="0.3">
      <c r="A3025" s="70" t="s">
        <v>10512</v>
      </c>
      <c r="B3025" s="70" t="s">
        <v>3959</v>
      </c>
      <c r="C3025" s="70">
        <v>548</v>
      </c>
      <c r="D3025" s="70" t="s">
        <v>30917</v>
      </c>
      <c r="E3025" s="70" t="s">
        <v>15178</v>
      </c>
      <c r="F3025" s="70">
        <v>225947300</v>
      </c>
      <c r="H3025" s="74" t="s">
        <v>30918</v>
      </c>
      <c r="I3025" s="74" t="s">
        <v>30910</v>
      </c>
      <c r="K3025" s="70" t="s">
        <v>30919</v>
      </c>
      <c r="L3025" s="70">
        <v>30</v>
      </c>
      <c r="M3025" s="70">
        <v>2006</v>
      </c>
      <c r="N3025" s="70" t="s">
        <v>30920</v>
      </c>
      <c r="O3025" s="70" t="s">
        <v>4456</v>
      </c>
    </row>
    <row r="3026" spans="1:17" s="70" customFormat="1" x14ac:dyDescent="0.3">
      <c r="A3026" s="70" t="s">
        <v>14225</v>
      </c>
      <c r="B3026" s="70" t="s">
        <v>8218</v>
      </c>
      <c r="C3026" s="70">
        <v>548</v>
      </c>
      <c r="D3026" s="70" t="s">
        <v>30921</v>
      </c>
      <c r="E3026" s="70" t="s">
        <v>15266</v>
      </c>
      <c r="F3026" s="70">
        <v>222698583</v>
      </c>
      <c r="H3026" s="74" t="s">
        <v>30922</v>
      </c>
      <c r="I3026" s="74" t="s">
        <v>30911</v>
      </c>
      <c r="K3026" s="70" t="s">
        <v>30923</v>
      </c>
      <c r="L3026" s="70">
        <v>6</v>
      </c>
      <c r="M3026" s="70">
        <v>1997</v>
      </c>
      <c r="N3026" s="70" t="s">
        <v>30924</v>
      </c>
      <c r="O3026" s="70" t="s">
        <v>4456</v>
      </c>
    </row>
    <row r="3027" spans="1:17" s="70" customFormat="1" ht="24" x14ac:dyDescent="0.3">
      <c r="A3027" s="70" t="s">
        <v>11600</v>
      </c>
      <c r="B3027" s="70" t="s">
        <v>5189</v>
      </c>
      <c r="C3027" s="70">
        <v>549</v>
      </c>
      <c r="D3027" s="70" t="s">
        <v>30926</v>
      </c>
      <c r="E3027" s="70" t="s">
        <v>15235</v>
      </c>
      <c r="F3027" s="70">
        <v>227138200</v>
      </c>
      <c r="G3027" s="70">
        <v>227138247</v>
      </c>
      <c r="H3027" s="74" t="s">
        <v>30927</v>
      </c>
      <c r="I3027" s="74" t="s">
        <v>30928</v>
      </c>
      <c r="K3027" s="70" t="s">
        <v>30929</v>
      </c>
      <c r="L3027" s="70">
        <v>35</v>
      </c>
      <c r="M3027" s="70">
        <v>2007</v>
      </c>
      <c r="N3027" s="70" t="s">
        <v>30930</v>
      </c>
      <c r="O3027" s="70" t="s">
        <v>4456</v>
      </c>
    </row>
    <row r="3028" spans="1:17" s="70" customFormat="1" ht="24" x14ac:dyDescent="0.3">
      <c r="A3028" s="70" t="s">
        <v>10703</v>
      </c>
      <c r="B3028" s="70" t="s">
        <v>4179</v>
      </c>
      <c r="C3028" s="70">
        <v>549</v>
      </c>
      <c r="D3028" s="70" t="s">
        <v>30931</v>
      </c>
      <c r="E3028" s="70" t="s">
        <v>9151</v>
      </c>
      <c r="F3028" s="70" t="s">
        <v>30932</v>
      </c>
      <c r="H3028" s="74" t="s">
        <v>30933</v>
      </c>
      <c r="I3028" s="74" t="s">
        <v>30934</v>
      </c>
      <c r="J3028" s="70">
        <v>7510101</v>
      </c>
      <c r="K3028" s="70" t="s">
        <v>30935</v>
      </c>
      <c r="L3028" s="70">
        <v>8</v>
      </c>
      <c r="M3028" s="70">
        <v>1990</v>
      </c>
      <c r="N3028" s="70" t="s">
        <v>30936</v>
      </c>
      <c r="O3028" s="70" t="s">
        <v>4456</v>
      </c>
    </row>
    <row r="3029" spans="1:17" s="70" customFormat="1" x14ac:dyDescent="0.3">
      <c r="A3029" s="70" t="s">
        <v>10467</v>
      </c>
      <c r="B3029" s="70" t="s">
        <v>3908</v>
      </c>
      <c r="C3029" s="70">
        <v>549</v>
      </c>
      <c r="D3029" s="70" t="s">
        <v>30937</v>
      </c>
      <c r="E3029" s="70" t="s">
        <v>15462</v>
      </c>
      <c r="F3029" s="70">
        <v>229640000</v>
      </c>
      <c r="G3029" s="70">
        <v>229640001</v>
      </c>
      <c r="H3029" s="74" t="s">
        <v>30938</v>
      </c>
      <c r="I3029" s="74" t="s">
        <v>30939</v>
      </c>
      <c r="K3029" s="70" t="s">
        <v>30940</v>
      </c>
      <c r="L3029" s="70">
        <v>130</v>
      </c>
      <c r="M3029" s="70">
        <v>1992</v>
      </c>
      <c r="N3029" s="70" t="s">
        <v>30941</v>
      </c>
      <c r="O3029" s="70" t="s">
        <v>4456</v>
      </c>
    </row>
    <row r="3030" spans="1:17" s="70" customFormat="1" ht="24" x14ac:dyDescent="0.3">
      <c r="A3030" s="70" t="s">
        <v>14072</v>
      </c>
      <c r="B3030" s="70" t="s">
        <v>30942</v>
      </c>
      <c r="C3030" s="70">
        <v>549</v>
      </c>
      <c r="D3030" s="70" t="s">
        <v>30943</v>
      </c>
      <c r="E3030" s="70" t="s">
        <v>9151</v>
      </c>
      <c r="F3030" s="70" t="s">
        <v>30944</v>
      </c>
      <c r="H3030" s="74" t="s">
        <v>30946</v>
      </c>
      <c r="I3030" s="74" t="s">
        <v>30945</v>
      </c>
      <c r="K3030" s="70" t="s">
        <v>30947</v>
      </c>
      <c r="L3030" s="70">
        <v>12</v>
      </c>
      <c r="M3030" s="70">
        <v>2006</v>
      </c>
      <c r="N3030" s="70" t="s">
        <v>20224</v>
      </c>
      <c r="O3030" s="70" t="s">
        <v>4456</v>
      </c>
    </row>
    <row r="3031" spans="1:17" s="70" customFormat="1" x14ac:dyDescent="0.3">
      <c r="A3031" s="70" t="s">
        <v>13477</v>
      </c>
      <c r="B3031" s="70" t="s">
        <v>7409</v>
      </c>
      <c r="C3031" s="70">
        <v>549</v>
      </c>
      <c r="D3031" s="70" t="s">
        <v>30948</v>
      </c>
      <c r="E3031" s="70" t="s">
        <v>9179</v>
      </c>
      <c r="F3031" s="70">
        <v>222496179</v>
      </c>
      <c r="H3031" s="74" t="s">
        <v>30949</v>
      </c>
      <c r="K3031" s="70" t="s">
        <v>30950</v>
      </c>
      <c r="L3031" s="70">
        <v>9</v>
      </c>
      <c r="M3031" s="70">
        <v>1990</v>
      </c>
      <c r="N3031" s="70" t="s">
        <v>30951</v>
      </c>
      <c r="O3031" s="70" t="s">
        <v>4456</v>
      </c>
    </row>
    <row r="3032" spans="1:17" s="70" customFormat="1" x14ac:dyDescent="0.3">
      <c r="A3032" s="70" t="s">
        <v>13798</v>
      </c>
      <c r="B3032" s="70" t="s">
        <v>7743</v>
      </c>
      <c r="C3032" s="70">
        <v>549</v>
      </c>
      <c r="D3032" s="70" t="s">
        <v>30952</v>
      </c>
      <c r="E3032" s="70" t="s">
        <v>15607</v>
      </c>
      <c r="F3032" s="70">
        <v>223215800</v>
      </c>
      <c r="G3032" s="70">
        <v>223215821</v>
      </c>
      <c r="H3032" s="74" t="s">
        <v>30953</v>
      </c>
      <c r="I3032" s="74" t="s">
        <v>30954</v>
      </c>
      <c r="K3032" s="70" t="s">
        <v>30955</v>
      </c>
      <c r="L3032" s="70">
        <v>35</v>
      </c>
      <c r="M3032" s="70">
        <v>1975</v>
      </c>
      <c r="N3032" s="70" t="s">
        <v>15356</v>
      </c>
      <c r="O3032" s="70" t="s">
        <v>4456</v>
      </c>
    </row>
    <row r="3033" spans="1:17" s="70" customFormat="1" ht="24" x14ac:dyDescent="0.3">
      <c r="A3033" s="70" t="s">
        <v>10571</v>
      </c>
      <c r="B3033" s="70" t="s">
        <v>4025</v>
      </c>
      <c r="C3033" s="70">
        <v>549</v>
      </c>
      <c r="D3033" s="70" t="s">
        <v>30956</v>
      </c>
      <c r="E3033" s="70" t="s">
        <v>15729</v>
      </c>
      <c r="F3033" s="70" t="s">
        <v>30957</v>
      </c>
      <c r="H3033" s="74" t="s">
        <v>30958</v>
      </c>
      <c r="I3033" s="74" t="s">
        <v>30959</v>
      </c>
      <c r="K3033" s="70" t="s">
        <v>30960</v>
      </c>
      <c r="L3033" s="70">
        <v>30</v>
      </c>
      <c r="N3033" s="70" t="s">
        <v>30961</v>
      </c>
      <c r="O3033" s="70" t="s">
        <v>4456</v>
      </c>
    </row>
    <row r="3034" spans="1:17" s="70" customFormat="1" ht="24" x14ac:dyDescent="0.3">
      <c r="A3034" s="70" t="s">
        <v>11424</v>
      </c>
      <c r="B3034" s="70" t="s">
        <v>30925</v>
      </c>
      <c r="C3034" s="70">
        <v>549</v>
      </c>
      <c r="D3034" s="70" t="s">
        <v>30962</v>
      </c>
      <c r="E3034" s="70" t="s">
        <v>15770</v>
      </c>
      <c r="F3034" s="70" t="s">
        <v>30963</v>
      </c>
      <c r="H3034" s="74" t="s">
        <v>30964</v>
      </c>
      <c r="K3034" s="70" t="s">
        <v>30965</v>
      </c>
      <c r="L3034" s="70">
        <v>15</v>
      </c>
      <c r="M3034" s="70">
        <v>1994</v>
      </c>
      <c r="N3034" s="70" t="s">
        <v>30966</v>
      </c>
      <c r="O3034" s="70" t="s">
        <v>15770</v>
      </c>
    </row>
    <row r="3035" spans="1:17" s="70" customFormat="1" ht="24" x14ac:dyDescent="0.3">
      <c r="A3035" s="70" t="s">
        <v>14338</v>
      </c>
      <c r="B3035" s="70" t="s">
        <v>8353</v>
      </c>
      <c r="C3035" s="70">
        <v>549</v>
      </c>
      <c r="D3035" s="70" t="s">
        <v>30967</v>
      </c>
      <c r="E3035" s="70" t="s">
        <v>15266</v>
      </c>
      <c r="F3035" s="70">
        <v>223413587</v>
      </c>
      <c r="G3035" s="70">
        <v>222254605</v>
      </c>
      <c r="H3035" s="74" t="s">
        <v>30968</v>
      </c>
      <c r="I3035" s="74" t="s">
        <v>30969</v>
      </c>
      <c r="K3035" s="70" t="s">
        <v>30970</v>
      </c>
      <c r="L3035" s="70">
        <v>6</v>
      </c>
      <c r="M3035" s="70">
        <v>1993</v>
      </c>
      <c r="N3035" s="70" t="s">
        <v>30971</v>
      </c>
      <c r="O3035" s="70" t="s">
        <v>4456</v>
      </c>
    </row>
    <row r="3036" spans="1:17" s="70" customFormat="1" ht="24" x14ac:dyDescent="0.3">
      <c r="A3036" s="70" t="s">
        <v>10820</v>
      </c>
      <c r="B3036" s="70" t="s">
        <v>4320</v>
      </c>
      <c r="C3036" s="70">
        <v>550</v>
      </c>
      <c r="D3036" s="70" t="s">
        <v>30972</v>
      </c>
      <c r="E3036" s="70" t="s">
        <v>9179</v>
      </c>
      <c r="F3036" s="70" t="s">
        <v>30973</v>
      </c>
      <c r="H3036" s="70" t="s">
        <v>30974</v>
      </c>
      <c r="I3036" s="74" t="s">
        <v>30975</v>
      </c>
      <c r="K3036" s="70" t="s">
        <v>30976</v>
      </c>
      <c r="L3036" s="70">
        <v>141</v>
      </c>
      <c r="M3036" s="70">
        <v>1996</v>
      </c>
      <c r="N3036" s="70" t="s">
        <v>30977</v>
      </c>
      <c r="O3036" s="70" t="s">
        <v>4456</v>
      </c>
      <c r="P3036" s="70" t="s">
        <v>15884</v>
      </c>
      <c r="Q3036" s="70" t="s">
        <v>25042</v>
      </c>
    </row>
    <row r="3037" spans="1:17" s="70" customFormat="1" x14ac:dyDescent="0.3">
      <c r="A3037" s="70" t="s">
        <v>11722</v>
      </c>
      <c r="B3037" s="70" t="s">
        <v>5333</v>
      </c>
      <c r="C3037" s="70">
        <v>550</v>
      </c>
      <c r="D3037" s="70" t="s">
        <v>30978</v>
      </c>
      <c r="E3037" s="70" t="s">
        <v>9151</v>
      </c>
      <c r="F3037" s="70">
        <v>225970000</v>
      </c>
      <c r="G3037" s="70">
        <v>222046161</v>
      </c>
      <c r="H3037" s="74" t="s">
        <v>30979</v>
      </c>
      <c r="I3037" s="74" t="s">
        <v>30980</v>
      </c>
      <c r="K3037" s="70" t="s">
        <v>30981</v>
      </c>
      <c r="L3037" s="70">
        <v>38</v>
      </c>
      <c r="M3037" s="70">
        <v>1995</v>
      </c>
      <c r="N3037" s="70" t="s">
        <v>1740</v>
      </c>
      <c r="O3037" s="70" t="s">
        <v>4456</v>
      </c>
    </row>
    <row r="3038" spans="1:17" s="70" customFormat="1" x14ac:dyDescent="0.3">
      <c r="A3038" s="70" t="s">
        <v>12214</v>
      </c>
      <c r="B3038" s="70" t="s">
        <v>5893</v>
      </c>
      <c r="C3038" s="70">
        <v>550</v>
      </c>
      <c r="D3038" s="70" t="s">
        <v>30982</v>
      </c>
      <c r="E3038" s="70" t="s">
        <v>9179</v>
      </c>
      <c r="F3038" s="70">
        <v>225993500</v>
      </c>
      <c r="H3038" s="74" t="s">
        <v>30983</v>
      </c>
      <c r="I3038" s="74" t="s">
        <v>30984</v>
      </c>
      <c r="K3038" s="70" t="s">
        <v>30985</v>
      </c>
      <c r="N3038" s="70" t="s">
        <v>30986</v>
      </c>
      <c r="O3038" s="70" t="s">
        <v>4456</v>
      </c>
    </row>
    <row r="3039" spans="1:17" s="70" customFormat="1" x14ac:dyDescent="0.3">
      <c r="A3039" s="70" t="s">
        <v>11986</v>
      </c>
      <c r="B3039" s="70" t="s">
        <v>5638</v>
      </c>
      <c r="C3039" s="70">
        <v>550</v>
      </c>
      <c r="D3039" s="70" t="s">
        <v>30987</v>
      </c>
      <c r="E3039" s="70" t="s">
        <v>15178</v>
      </c>
      <c r="F3039" s="70">
        <v>223351166</v>
      </c>
      <c r="H3039" s="74" t="s">
        <v>30988</v>
      </c>
      <c r="I3039" s="74" t="s">
        <v>30989</v>
      </c>
      <c r="K3039" s="70" t="s">
        <v>30990</v>
      </c>
      <c r="L3039" s="70">
        <v>11</v>
      </c>
      <c r="M3039" s="70">
        <v>1981</v>
      </c>
      <c r="N3039" s="70" t="s">
        <v>30991</v>
      </c>
      <c r="O3039" s="70" t="s">
        <v>4456</v>
      </c>
    </row>
    <row r="3040" spans="1:17" s="70" customFormat="1" x14ac:dyDescent="0.3">
      <c r="A3040" s="70" t="s">
        <v>14276</v>
      </c>
      <c r="B3040" s="70" t="s">
        <v>8282</v>
      </c>
      <c r="C3040" s="70">
        <v>550</v>
      </c>
      <c r="D3040" s="70" t="s">
        <v>30992</v>
      </c>
      <c r="E3040" s="70" t="s">
        <v>15235</v>
      </c>
      <c r="F3040" s="70">
        <v>226215103</v>
      </c>
      <c r="H3040" s="74" t="s">
        <v>30993</v>
      </c>
      <c r="K3040" s="70" t="s">
        <v>30994</v>
      </c>
      <c r="L3040" s="70">
        <v>15</v>
      </c>
      <c r="M3040" s="70">
        <v>1983</v>
      </c>
      <c r="N3040" s="70" t="s">
        <v>30995</v>
      </c>
      <c r="O3040" s="70" t="s">
        <v>4456</v>
      </c>
    </row>
    <row r="3041" spans="1:17" s="70" customFormat="1" x14ac:dyDescent="0.3">
      <c r="A3041" s="70" t="s">
        <v>14360</v>
      </c>
      <c r="B3041" s="70" t="s">
        <v>8377</v>
      </c>
      <c r="C3041" s="70">
        <v>550</v>
      </c>
      <c r="D3041" s="70" t="s">
        <v>30996</v>
      </c>
      <c r="E3041" s="70" t="s">
        <v>9151</v>
      </c>
      <c r="F3041" s="70">
        <v>226354060</v>
      </c>
      <c r="G3041" s="70">
        <v>226354105</v>
      </c>
      <c r="H3041" s="74" t="s">
        <v>30997</v>
      </c>
      <c r="I3041" s="74" t="s">
        <v>30998</v>
      </c>
      <c r="K3041" s="70" t="s">
        <v>30999</v>
      </c>
      <c r="L3041" s="70">
        <v>30</v>
      </c>
      <c r="N3041" s="70" t="s">
        <v>30255</v>
      </c>
      <c r="O3041" s="70" t="s">
        <v>4456</v>
      </c>
    </row>
    <row r="3042" spans="1:17" s="70" customFormat="1" ht="24" x14ac:dyDescent="0.3">
      <c r="A3042" s="70" t="s">
        <v>11621</v>
      </c>
      <c r="B3042" s="70" t="s">
        <v>5213</v>
      </c>
      <c r="C3042" s="70">
        <v>550</v>
      </c>
      <c r="D3042" s="70" t="s">
        <v>31000</v>
      </c>
      <c r="E3042" s="70" t="s">
        <v>15235</v>
      </c>
      <c r="F3042" s="70">
        <v>227564100</v>
      </c>
      <c r="G3042" s="70">
        <v>227564160</v>
      </c>
      <c r="H3042" s="70" t="s">
        <v>31001</v>
      </c>
      <c r="I3042" s="74" t="s">
        <v>31002</v>
      </c>
      <c r="J3042" s="70">
        <v>8390207</v>
      </c>
      <c r="K3042" s="70" t="s">
        <v>31003</v>
      </c>
      <c r="L3042" s="70">
        <v>80</v>
      </c>
      <c r="M3042" s="70">
        <v>1963</v>
      </c>
      <c r="N3042" s="70" t="s">
        <v>31004</v>
      </c>
      <c r="O3042" s="70" t="s">
        <v>4456</v>
      </c>
      <c r="P3042" s="70" t="s">
        <v>18881</v>
      </c>
      <c r="Q3042" s="70" t="s">
        <v>9229</v>
      </c>
    </row>
    <row r="3043" spans="1:17" s="70" customFormat="1" x14ac:dyDescent="0.3">
      <c r="A3043" s="70" t="s">
        <v>13557</v>
      </c>
      <c r="B3043" s="70" t="s">
        <v>7490</v>
      </c>
      <c r="C3043" s="70">
        <v>550</v>
      </c>
      <c r="D3043" s="70" t="s">
        <v>19803</v>
      </c>
      <c r="E3043" s="70" t="s">
        <v>9179</v>
      </c>
      <c r="F3043" s="70">
        <v>228186300</v>
      </c>
      <c r="G3043" s="70">
        <v>226325662</v>
      </c>
      <c r="H3043" s="74" t="s">
        <v>31005</v>
      </c>
      <c r="I3043" s="74" t="s">
        <v>31006</v>
      </c>
      <c r="K3043" s="70" t="s">
        <v>31007</v>
      </c>
      <c r="L3043" s="70">
        <v>5</v>
      </c>
      <c r="N3043" s="70" t="s">
        <v>31008</v>
      </c>
      <c r="O3043" s="70" t="s">
        <v>4456</v>
      </c>
    </row>
    <row r="3044" spans="1:17" s="70" customFormat="1" x14ac:dyDescent="0.3">
      <c r="A3044" s="70" t="s">
        <v>13558</v>
      </c>
      <c r="B3044" s="70" t="s">
        <v>31041</v>
      </c>
      <c r="C3044" s="70">
        <v>551</v>
      </c>
      <c r="D3044" s="70" t="s">
        <v>31009</v>
      </c>
      <c r="E3044" s="70" t="s">
        <v>16372</v>
      </c>
      <c r="F3044" s="70" t="s">
        <v>31010</v>
      </c>
      <c r="H3044" s="74" t="s">
        <v>31011</v>
      </c>
      <c r="I3044" s="74" t="s">
        <v>31012</v>
      </c>
      <c r="K3044" s="70" t="s">
        <v>31013</v>
      </c>
      <c r="N3044" s="70" t="s">
        <v>31014</v>
      </c>
      <c r="O3044" s="70" t="s">
        <v>16372</v>
      </c>
    </row>
    <row r="3045" spans="1:17" s="70" customFormat="1" x14ac:dyDescent="0.3">
      <c r="A3045" s="70" t="s">
        <v>9342</v>
      </c>
      <c r="B3045" s="70" t="s">
        <v>2489</v>
      </c>
      <c r="C3045" s="70">
        <v>551</v>
      </c>
      <c r="D3045" s="70" t="s">
        <v>16158</v>
      </c>
      <c r="E3045" s="70" t="s">
        <v>9151</v>
      </c>
      <c r="F3045" s="70">
        <v>225805200</v>
      </c>
      <c r="I3045" s="74" t="s">
        <v>31015</v>
      </c>
      <c r="K3045" s="70" t="s">
        <v>31017</v>
      </c>
      <c r="L3045" s="70">
        <v>800</v>
      </c>
      <c r="M3045" s="70">
        <v>1980</v>
      </c>
      <c r="N3045" s="70" t="s">
        <v>29947</v>
      </c>
      <c r="O3045" s="70" t="s">
        <v>4456</v>
      </c>
    </row>
    <row r="3046" spans="1:17" s="70" customFormat="1" x14ac:dyDescent="0.3">
      <c r="A3046" s="70" t="s">
        <v>12891</v>
      </c>
      <c r="B3046" s="70" t="s">
        <v>6740</v>
      </c>
      <c r="C3046" s="70">
        <v>551</v>
      </c>
      <c r="D3046" s="70" t="s">
        <v>31018</v>
      </c>
      <c r="E3046" s="70" t="s">
        <v>15178</v>
      </c>
      <c r="F3046" s="70">
        <v>229249900</v>
      </c>
      <c r="G3046" s="70">
        <v>229249980</v>
      </c>
      <c r="H3046" s="74" t="s">
        <v>31019</v>
      </c>
      <c r="I3046" s="74" t="s">
        <v>31016</v>
      </c>
      <c r="J3046" s="70">
        <v>8600560</v>
      </c>
      <c r="K3046" s="70" t="s">
        <v>31020</v>
      </c>
      <c r="L3046" s="70">
        <v>140</v>
      </c>
      <c r="N3046" s="70" t="s">
        <v>31021</v>
      </c>
      <c r="O3046" s="70" t="s">
        <v>4456</v>
      </c>
    </row>
    <row r="3047" spans="1:17" s="70" customFormat="1" x14ac:dyDescent="0.3">
      <c r="A3047" s="70" t="s">
        <v>13559</v>
      </c>
      <c r="B3047" s="70" t="s">
        <v>7492</v>
      </c>
      <c r="C3047" s="70">
        <v>551</v>
      </c>
      <c r="D3047" s="70" t="s">
        <v>31022</v>
      </c>
      <c r="E3047" s="70" t="s">
        <v>4456</v>
      </c>
      <c r="F3047" s="70">
        <v>226333932</v>
      </c>
      <c r="H3047" s="74" t="s">
        <v>31023</v>
      </c>
      <c r="K3047" s="70" t="s">
        <v>31024</v>
      </c>
      <c r="L3047" s="70">
        <v>6</v>
      </c>
      <c r="N3047" s="70" t="s">
        <v>1580</v>
      </c>
      <c r="O3047" s="70" t="s">
        <v>4456</v>
      </c>
    </row>
    <row r="3048" spans="1:17" s="70" customFormat="1" ht="24" x14ac:dyDescent="0.3">
      <c r="A3048" s="70" t="s">
        <v>13560</v>
      </c>
      <c r="B3048" s="70" t="s">
        <v>7493</v>
      </c>
      <c r="C3048" s="70">
        <v>551</v>
      </c>
      <c r="D3048" s="70" t="s">
        <v>31025</v>
      </c>
      <c r="E3048" s="70" t="s">
        <v>15415</v>
      </c>
      <c r="F3048" s="70" t="s">
        <v>31026</v>
      </c>
      <c r="H3048" s="74" t="s">
        <v>31027</v>
      </c>
      <c r="I3048" s="74" t="s">
        <v>31028</v>
      </c>
      <c r="K3048" s="70" t="s">
        <v>31029</v>
      </c>
      <c r="L3048" s="70">
        <v>8</v>
      </c>
      <c r="M3048" s="70">
        <v>1898</v>
      </c>
      <c r="N3048" s="70" t="s">
        <v>1580</v>
      </c>
      <c r="O3048" s="70" t="s">
        <v>4456</v>
      </c>
    </row>
    <row r="3049" spans="1:17" s="70" customFormat="1" ht="12" x14ac:dyDescent="0.3">
      <c r="A3049" s="70" t="s">
        <v>13561</v>
      </c>
      <c r="B3049" s="70" t="s">
        <v>7494</v>
      </c>
      <c r="C3049" s="70">
        <v>551</v>
      </c>
      <c r="D3049" s="70" t="s">
        <v>31030</v>
      </c>
      <c r="E3049" s="70" t="s">
        <v>15178</v>
      </c>
      <c r="F3049" s="70">
        <v>223517900</v>
      </c>
      <c r="K3049" s="70" t="s">
        <v>31031</v>
      </c>
      <c r="O3049" s="70" t="s">
        <v>4456</v>
      </c>
    </row>
    <row r="3050" spans="1:17" s="70" customFormat="1" x14ac:dyDescent="0.3">
      <c r="A3050" s="70" t="s">
        <v>9609</v>
      </c>
      <c r="B3050" s="70" t="s">
        <v>2912</v>
      </c>
      <c r="C3050" s="70">
        <v>551</v>
      </c>
      <c r="D3050" s="70" t="s">
        <v>31032</v>
      </c>
      <c r="E3050" s="70" t="s">
        <v>9179</v>
      </c>
      <c r="F3050" s="70">
        <v>224617150</v>
      </c>
      <c r="H3050" s="70" t="s">
        <v>31033</v>
      </c>
      <c r="I3050" s="74" t="s">
        <v>31034</v>
      </c>
      <c r="J3050" s="70">
        <v>7550107</v>
      </c>
      <c r="K3050" s="70" t="s">
        <v>31035</v>
      </c>
      <c r="L3050" s="70">
        <v>230</v>
      </c>
      <c r="M3050" s="70">
        <v>1991</v>
      </c>
      <c r="N3050" s="70" t="s">
        <v>1580</v>
      </c>
      <c r="O3050" s="70" t="s">
        <v>4456</v>
      </c>
    </row>
    <row r="3051" spans="1:17" s="70" customFormat="1" ht="24" x14ac:dyDescent="0.3">
      <c r="A3051" s="70" t="s">
        <v>11573</v>
      </c>
      <c r="B3051" s="70" t="s">
        <v>5161</v>
      </c>
      <c r="C3051" s="70">
        <v>551</v>
      </c>
      <c r="D3051" s="70" t="s">
        <v>31036</v>
      </c>
      <c r="E3051" s="70" t="s">
        <v>15422</v>
      </c>
      <c r="F3051" s="70">
        <v>226241140</v>
      </c>
      <c r="H3051" s="70" t="s">
        <v>31037</v>
      </c>
      <c r="I3051" s="74" t="s">
        <v>31038</v>
      </c>
      <c r="K3051" s="70" t="s">
        <v>31039</v>
      </c>
      <c r="L3051" s="70">
        <v>20</v>
      </c>
      <c r="M3051" s="70">
        <v>1991</v>
      </c>
      <c r="N3051" s="70" t="s">
        <v>31040</v>
      </c>
      <c r="O3051" s="70" t="s">
        <v>4456</v>
      </c>
    </row>
    <row r="3052" spans="1:17" s="70" customFormat="1" x14ac:dyDescent="0.3">
      <c r="A3052" s="70" t="s">
        <v>13086</v>
      </c>
      <c r="B3052" s="70" t="s">
        <v>6978</v>
      </c>
      <c r="C3052" s="70">
        <v>552</v>
      </c>
      <c r="D3052" s="70" t="s">
        <v>31045</v>
      </c>
      <c r="E3052" s="70" t="s">
        <v>15673</v>
      </c>
      <c r="F3052" s="70">
        <v>222262037</v>
      </c>
      <c r="G3052" s="70">
        <v>222772378</v>
      </c>
      <c r="H3052" s="74" t="s">
        <v>31046</v>
      </c>
      <c r="I3052" s="74" t="s">
        <v>31047</v>
      </c>
      <c r="J3052" s="70">
        <v>7850148</v>
      </c>
      <c r="K3052" s="70" t="s">
        <v>31048</v>
      </c>
      <c r="L3052" s="70">
        <v>25</v>
      </c>
      <c r="M3052" s="70">
        <v>1987</v>
      </c>
      <c r="N3052" s="70" t="s">
        <v>20570</v>
      </c>
      <c r="O3052" s="70" t="s">
        <v>4456</v>
      </c>
    </row>
    <row r="3053" spans="1:17" s="70" customFormat="1" x14ac:dyDescent="0.3">
      <c r="A3053" s="70" t="s">
        <v>9610</v>
      </c>
      <c r="B3053" s="70" t="s">
        <v>2913</v>
      </c>
      <c r="C3053" s="70">
        <v>552</v>
      </c>
      <c r="D3053" s="70" t="s">
        <v>31049</v>
      </c>
      <c r="E3053" s="70" t="s">
        <v>9151</v>
      </c>
      <c r="F3053" s="70">
        <v>223402022</v>
      </c>
      <c r="H3053" s="74" t="s">
        <v>31050</v>
      </c>
      <c r="I3053" s="74" t="s">
        <v>31051</v>
      </c>
      <c r="J3053" s="70">
        <v>7510125</v>
      </c>
      <c r="K3053" s="70" t="s">
        <v>31052</v>
      </c>
      <c r="L3053" s="70">
        <v>200</v>
      </c>
      <c r="M3053" s="70">
        <v>1981</v>
      </c>
      <c r="N3053" s="70" t="s">
        <v>31053</v>
      </c>
      <c r="O3053" s="70" t="s">
        <v>4456</v>
      </c>
    </row>
    <row r="3054" spans="1:17" s="70" customFormat="1" ht="24" x14ac:dyDescent="0.3">
      <c r="A3054" s="70" t="s">
        <v>9840</v>
      </c>
      <c r="B3054" s="70" t="s">
        <v>3189</v>
      </c>
      <c r="C3054" s="70">
        <v>552</v>
      </c>
      <c r="D3054" s="70" t="s">
        <v>31054</v>
      </c>
      <c r="E3054" s="70" t="s">
        <v>4456</v>
      </c>
      <c r="F3054" s="70">
        <v>228217000</v>
      </c>
      <c r="G3054" s="70" t="s">
        <v>31055</v>
      </c>
      <c r="H3054" s="74" t="s">
        <v>31056</v>
      </c>
      <c r="I3054" s="74" t="s">
        <v>31057</v>
      </c>
      <c r="J3054" s="70">
        <v>8350643</v>
      </c>
      <c r="K3054" s="70" t="s">
        <v>31058</v>
      </c>
      <c r="L3054" s="70">
        <v>240</v>
      </c>
      <c r="M3054" s="70">
        <v>1991</v>
      </c>
      <c r="N3054" s="70" t="s">
        <v>31059</v>
      </c>
      <c r="O3054" s="70" t="s">
        <v>4456</v>
      </c>
    </row>
    <row r="3055" spans="1:17" s="70" customFormat="1" x14ac:dyDescent="0.3">
      <c r="A3055" s="70" t="s">
        <v>13562</v>
      </c>
      <c r="B3055" s="70" t="s">
        <v>7495</v>
      </c>
      <c r="C3055" s="70">
        <v>552</v>
      </c>
      <c r="D3055" s="70" t="s">
        <v>31060</v>
      </c>
      <c r="E3055" s="70" t="s">
        <v>9179</v>
      </c>
      <c r="F3055" s="70">
        <v>225841112</v>
      </c>
      <c r="G3055" s="70">
        <v>223344125</v>
      </c>
      <c r="H3055" s="74" t="s">
        <v>31061</v>
      </c>
      <c r="K3055" s="70" t="s">
        <v>31062</v>
      </c>
      <c r="M3055" s="70">
        <v>1998</v>
      </c>
      <c r="N3055" s="70" t="s">
        <v>1580</v>
      </c>
      <c r="O3055" s="70" t="s">
        <v>4456</v>
      </c>
    </row>
    <row r="3056" spans="1:17" s="70" customFormat="1" ht="24" x14ac:dyDescent="0.3">
      <c r="A3056" s="70" t="s">
        <v>13563</v>
      </c>
      <c r="B3056" s="70" t="s">
        <v>7496</v>
      </c>
      <c r="C3056" s="70">
        <v>552</v>
      </c>
      <c r="D3056" s="70" t="s">
        <v>31063</v>
      </c>
      <c r="E3056" s="70" t="s">
        <v>4456</v>
      </c>
      <c r="F3056" s="70" t="s">
        <v>31064</v>
      </c>
      <c r="H3056" s="74" t="s">
        <v>31065</v>
      </c>
      <c r="K3056" s="70" t="s">
        <v>31066</v>
      </c>
      <c r="L3056" s="70">
        <v>4</v>
      </c>
      <c r="M3056" s="70">
        <v>1989</v>
      </c>
      <c r="N3056" s="70" t="s">
        <v>1580</v>
      </c>
      <c r="O3056" s="70" t="s">
        <v>4456</v>
      </c>
    </row>
    <row r="3057" spans="1:15" s="70" customFormat="1" x14ac:dyDescent="0.3">
      <c r="A3057" s="70" t="s">
        <v>9438</v>
      </c>
      <c r="B3057" s="70" t="s">
        <v>31044</v>
      </c>
      <c r="C3057" s="70">
        <v>552</v>
      </c>
      <c r="D3057" s="70" t="s">
        <v>31067</v>
      </c>
      <c r="E3057" s="70" t="s">
        <v>16106</v>
      </c>
      <c r="F3057" s="70" t="s">
        <v>31068</v>
      </c>
      <c r="H3057" s="74" t="s">
        <v>31069</v>
      </c>
      <c r="I3057" s="74" t="s">
        <v>31070</v>
      </c>
      <c r="K3057" s="70" t="s">
        <v>31071</v>
      </c>
      <c r="L3057" s="70">
        <v>60</v>
      </c>
      <c r="M3057" s="70">
        <v>1997</v>
      </c>
      <c r="N3057" s="70" t="s">
        <v>16119</v>
      </c>
      <c r="O3057" s="70" t="s">
        <v>16106</v>
      </c>
    </row>
    <row r="3058" spans="1:15" s="70" customFormat="1" x14ac:dyDescent="0.3">
      <c r="A3058" s="70" t="s">
        <v>12430</v>
      </c>
      <c r="B3058" s="70" t="s">
        <v>6122</v>
      </c>
      <c r="C3058" s="70">
        <v>552</v>
      </c>
      <c r="D3058" s="70" t="s">
        <v>31078</v>
      </c>
      <c r="E3058" s="70" t="s">
        <v>9151</v>
      </c>
      <c r="F3058" s="70">
        <v>224320100</v>
      </c>
      <c r="H3058" s="74" t="s">
        <v>31079</v>
      </c>
      <c r="I3058" s="74" t="s">
        <v>31080</v>
      </c>
      <c r="K3058" s="70" t="s">
        <v>31081</v>
      </c>
      <c r="L3058" s="70">
        <v>50</v>
      </c>
      <c r="M3058" s="70">
        <v>1948</v>
      </c>
      <c r="N3058" s="70" t="s">
        <v>31082</v>
      </c>
      <c r="O3058" s="70" t="s">
        <v>4456</v>
      </c>
    </row>
    <row r="3059" spans="1:15" s="70" customFormat="1" ht="12" x14ac:dyDescent="0.3">
      <c r="A3059" s="70" t="s">
        <v>13564</v>
      </c>
      <c r="B3059" s="70" t="s">
        <v>31043</v>
      </c>
      <c r="C3059" s="70">
        <v>552</v>
      </c>
      <c r="D3059" s="70" t="s">
        <v>31083</v>
      </c>
      <c r="E3059" s="70" t="s">
        <v>15152</v>
      </c>
      <c r="F3059" s="70" t="s">
        <v>31084</v>
      </c>
      <c r="G3059" s="70" t="s">
        <v>31085</v>
      </c>
      <c r="K3059" s="70" t="s">
        <v>31086</v>
      </c>
      <c r="L3059" s="70">
        <v>2</v>
      </c>
      <c r="M3059" s="70">
        <v>1992</v>
      </c>
      <c r="N3059" s="70" t="s">
        <v>1580</v>
      </c>
      <c r="O3059" s="70" t="s">
        <v>15152</v>
      </c>
    </row>
    <row r="3060" spans="1:15" s="70" customFormat="1" ht="24" x14ac:dyDescent="0.3">
      <c r="A3060" s="70" t="s">
        <v>12836</v>
      </c>
      <c r="B3060" s="70" t="s">
        <v>31042</v>
      </c>
      <c r="C3060" s="70">
        <v>552</v>
      </c>
      <c r="D3060" s="70" t="s">
        <v>31072</v>
      </c>
      <c r="E3060" s="70" t="s">
        <v>15901</v>
      </c>
      <c r="F3060" s="70" t="s">
        <v>31073</v>
      </c>
      <c r="G3060" s="70" t="s">
        <v>31074</v>
      </c>
      <c r="H3060" s="74" t="s">
        <v>31076</v>
      </c>
      <c r="I3060" s="74" t="s">
        <v>31075</v>
      </c>
      <c r="J3060" s="70">
        <v>4073892</v>
      </c>
      <c r="K3060" s="70" t="s">
        <v>31077</v>
      </c>
      <c r="L3060" s="70">
        <v>20</v>
      </c>
      <c r="M3060" s="70">
        <v>1972</v>
      </c>
      <c r="N3060" s="70" t="s">
        <v>17491</v>
      </c>
      <c r="O3060" s="70" t="s">
        <v>15901</v>
      </c>
    </row>
    <row r="3061" spans="1:15" s="70" customFormat="1" ht="24" x14ac:dyDescent="0.3">
      <c r="A3061" s="70" t="s">
        <v>11247</v>
      </c>
      <c r="B3061" s="70" t="s">
        <v>4805</v>
      </c>
      <c r="C3061" s="70">
        <v>553</v>
      </c>
      <c r="D3061" s="70" t="s">
        <v>31087</v>
      </c>
      <c r="E3061" s="70" t="s">
        <v>23436</v>
      </c>
      <c r="F3061" s="70">
        <v>223799909</v>
      </c>
      <c r="H3061" s="70" t="s">
        <v>31088</v>
      </c>
      <c r="I3061" s="74" t="s">
        <v>31089</v>
      </c>
      <c r="K3061" s="70" t="s">
        <v>31090</v>
      </c>
      <c r="L3061" s="70">
        <v>60</v>
      </c>
      <c r="M3061" s="70">
        <v>1988</v>
      </c>
      <c r="N3061" s="70" t="s">
        <v>31091</v>
      </c>
      <c r="O3061" s="70" t="s">
        <v>4456</v>
      </c>
    </row>
    <row r="3062" spans="1:15" s="70" customFormat="1" ht="24" x14ac:dyDescent="0.3">
      <c r="A3062" s="70" t="s">
        <v>10527</v>
      </c>
      <c r="B3062" s="70" t="s">
        <v>3975</v>
      </c>
      <c r="C3062" s="70">
        <v>553</v>
      </c>
      <c r="D3062" s="70" t="s">
        <v>31092</v>
      </c>
      <c r="E3062" s="70" t="s">
        <v>15415</v>
      </c>
      <c r="F3062" s="70">
        <v>228544785</v>
      </c>
      <c r="H3062" s="70" t="s">
        <v>31093</v>
      </c>
      <c r="I3062" s="74" t="s">
        <v>31094</v>
      </c>
      <c r="K3062" s="70" t="s">
        <v>31095</v>
      </c>
      <c r="L3062" s="70">
        <v>50</v>
      </c>
      <c r="M3062" s="70">
        <v>1992</v>
      </c>
      <c r="N3062" s="70" t="s">
        <v>31096</v>
      </c>
      <c r="O3062" s="70" t="s">
        <v>4456</v>
      </c>
    </row>
    <row r="3063" spans="1:15" s="70" customFormat="1" ht="12" x14ac:dyDescent="0.3">
      <c r="A3063" s="70" t="s">
        <v>13565</v>
      </c>
      <c r="B3063" s="70" t="s">
        <v>7498</v>
      </c>
      <c r="C3063" s="70">
        <v>553</v>
      </c>
      <c r="D3063" s="70" t="s">
        <v>27324</v>
      </c>
      <c r="E3063" s="70" t="s">
        <v>15595</v>
      </c>
      <c r="F3063" s="70">
        <v>222400330</v>
      </c>
      <c r="J3063" s="70">
        <v>7660118</v>
      </c>
      <c r="K3063" s="70" t="s">
        <v>31097</v>
      </c>
      <c r="M3063" s="70">
        <v>2005</v>
      </c>
      <c r="N3063" s="70" t="s">
        <v>23428</v>
      </c>
      <c r="O3063" s="70" t="s">
        <v>4456</v>
      </c>
    </row>
    <row r="3064" spans="1:15" s="70" customFormat="1" ht="12" x14ac:dyDescent="0.3">
      <c r="A3064" s="70" t="s">
        <v>13566</v>
      </c>
      <c r="B3064" s="70" t="s">
        <v>7499</v>
      </c>
      <c r="C3064" s="70">
        <v>553</v>
      </c>
      <c r="D3064" s="70" t="s">
        <v>31098</v>
      </c>
      <c r="E3064" s="70" t="s">
        <v>9179</v>
      </c>
      <c r="F3064" s="70">
        <v>224380700</v>
      </c>
      <c r="J3064" s="70">
        <v>7550104</v>
      </c>
      <c r="K3064" s="70" t="s">
        <v>31099</v>
      </c>
      <c r="N3064" s="70" t="s">
        <v>1580</v>
      </c>
      <c r="O3064" s="70" t="s">
        <v>4456</v>
      </c>
    </row>
    <row r="3065" spans="1:15" s="70" customFormat="1" ht="24" x14ac:dyDescent="0.3">
      <c r="A3065" s="70" t="s">
        <v>10803</v>
      </c>
      <c r="B3065" s="70" t="s">
        <v>4297</v>
      </c>
      <c r="C3065" s="70">
        <v>553</v>
      </c>
      <c r="D3065" s="70" t="s">
        <v>31100</v>
      </c>
      <c r="E3065" s="70" t="s">
        <v>15115</v>
      </c>
      <c r="F3065" s="70" t="s">
        <v>31101</v>
      </c>
      <c r="H3065" s="74" t="s">
        <v>31102</v>
      </c>
      <c r="I3065" s="70" t="s">
        <v>31103</v>
      </c>
      <c r="K3065" s="70" t="s">
        <v>31104</v>
      </c>
      <c r="M3065" s="70">
        <v>1981</v>
      </c>
      <c r="N3065" s="70" t="s">
        <v>31105</v>
      </c>
      <c r="O3065" s="70" t="s">
        <v>4456</v>
      </c>
    </row>
    <row r="3066" spans="1:15" s="70" customFormat="1" x14ac:dyDescent="0.3">
      <c r="A3066" s="70" t="s">
        <v>13567</v>
      </c>
      <c r="B3066" s="70" t="s">
        <v>7500</v>
      </c>
      <c r="C3066" s="70">
        <v>553</v>
      </c>
      <c r="D3066" s="70" t="s">
        <v>31106</v>
      </c>
      <c r="E3066" s="70" t="s">
        <v>9179</v>
      </c>
      <c r="F3066" s="70">
        <v>223794500</v>
      </c>
      <c r="G3066" s="70">
        <v>223794581</v>
      </c>
      <c r="H3066" s="74" t="s">
        <v>31107</v>
      </c>
      <c r="K3066" s="70" t="s">
        <v>31108</v>
      </c>
      <c r="L3066" s="70">
        <v>7</v>
      </c>
      <c r="N3066" s="70" t="s">
        <v>1580</v>
      </c>
      <c r="O3066" s="70" t="s">
        <v>4456</v>
      </c>
    </row>
    <row r="3067" spans="1:15" s="70" customFormat="1" x14ac:dyDescent="0.3">
      <c r="A3067" s="70" t="s">
        <v>12892</v>
      </c>
      <c r="B3067" s="70" t="s">
        <v>6741</v>
      </c>
      <c r="C3067" s="70">
        <v>553</v>
      </c>
      <c r="D3067" s="70" t="s">
        <v>21927</v>
      </c>
      <c r="E3067" s="70" t="s">
        <v>4456</v>
      </c>
      <c r="F3067" s="70">
        <v>229121100</v>
      </c>
      <c r="H3067" s="74" t="s">
        <v>31109</v>
      </c>
      <c r="I3067" s="74" t="s">
        <v>31110</v>
      </c>
      <c r="J3067" s="70">
        <v>8340147</v>
      </c>
      <c r="K3067" s="70" t="s">
        <v>31111</v>
      </c>
      <c r="L3067" s="70">
        <v>60</v>
      </c>
      <c r="M3067" s="70">
        <v>1980</v>
      </c>
      <c r="N3067" s="70" t="s">
        <v>31112</v>
      </c>
      <c r="O3067" s="70" t="s">
        <v>4456</v>
      </c>
    </row>
    <row r="3068" spans="1:15" s="70" customFormat="1" ht="12" x14ac:dyDescent="0.3">
      <c r="A3068" s="70" t="s">
        <v>13568</v>
      </c>
      <c r="B3068" s="70" t="s">
        <v>7501</v>
      </c>
      <c r="C3068" s="70">
        <v>553</v>
      </c>
      <c r="D3068" s="70" t="s">
        <v>31113</v>
      </c>
      <c r="E3068" s="70" t="s">
        <v>9179</v>
      </c>
      <c r="F3068" s="70">
        <v>225827340</v>
      </c>
      <c r="K3068" s="70" t="s">
        <v>31114</v>
      </c>
      <c r="L3068" s="70">
        <v>8</v>
      </c>
      <c r="M3068" s="70">
        <v>1983</v>
      </c>
      <c r="N3068" s="70" t="s">
        <v>1580</v>
      </c>
      <c r="O3068" s="70" t="s">
        <v>4456</v>
      </c>
    </row>
    <row r="3069" spans="1:15" s="70" customFormat="1" ht="24" x14ac:dyDescent="0.3">
      <c r="A3069" s="70" t="s">
        <v>9318</v>
      </c>
      <c r="B3069" s="70" t="s">
        <v>2456</v>
      </c>
      <c r="C3069" s="70">
        <v>553</v>
      </c>
      <c r="D3069" s="70" t="s">
        <v>31115</v>
      </c>
      <c r="E3069" s="70" t="s">
        <v>9179</v>
      </c>
      <c r="F3069" s="70" t="s">
        <v>31116</v>
      </c>
      <c r="G3069" s="70">
        <v>223223957</v>
      </c>
      <c r="H3069" s="74" t="s">
        <v>31117</v>
      </c>
      <c r="K3069" s="70" t="s">
        <v>31118</v>
      </c>
      <c r="L3069" s="70">
        <v>25</v>
      </c>
      <c r="M3069" s="70">
        <v>1982</v>
      </c>
      <c r="N3069" s="70" t="s">
        <v>1580</v>
      </c>
      <c r="O3069" s="70" t="s">
        <v>4456</v>
      </c>
    </row>
    <row r="3070" spans="1:15" s="70" customFormat="1" ht="24" x14ac:dyDescent="0.3">
      <c r="A3070" s="70" t="s">
        <v>13569</v>
      </c>
      <c r="B3070" s="70" t="s">
        <v>7502</v>
      </c>
      <c r="C3070" s="70">
        <v>554</v>
      </c>
      <c r="D3070" s="70" t="s">
        <v>31119</v>
      </c>
      <c r="E3070" s="70" t="s">
        <v>15415</v>
      </c>
      <c r="F3070" s="70">
        <v>224227100</v>
      </c>
      <c r="K3070" s="70" t="s">
        <v>31120</v>
      </c>
      <c r="N3070" s="70" t="s">
        <v>31121</v>
      </c>
      <c r="O3070" s="70" t="s">
        <v>4456</v>
      </c>
    </row>
    <row r="3071" spans="1:15" s="70" customFormat="1" ht="24" x14ac:dyDescent="0.3">
      <c r="A3071" s="70" t="s">
        <v>13570</v>
      </c>
      <c r="B3071" s="70" t="s">
        <v>7503</v>
      </c>
      <c r="C3071" s="70">
        <v>554</v>
      </c>
      <c r="D3071" s="70" t="s">
        <v>31122</v>
      </c>
      <c r="E3071" s="70" t="s">
        <v>4456</v>
      </c>
      <c r="F3071" s="70" t="s">
        <v>31123</v>
      </c>
      <c r="G3071" s="70">
        <v>225559779</v>
      </c>
      <c r="I3071" s="74" t="s">
        <v>31124</v>
      </c>
      <c r="K3071" s="70" t="s">
        <v>31125</v>
      </c>
      <c r="N3071" s="70" t="s">
        <v>1580</v>
      </c>
      <c r="O3071" s="70" t="s">
        <v>4456</v>
      </c>
    </row>
    <row r="3072" spans="1:15" s="70" customFormat="1" ht="24" x14ac:dyDescent="0.3">
      <c r="A3072" s="70" t="s">
        <v>13501</v>
      </c>
      <c r="B3072" s="70" t="s">
        <v>7433</v>
      </c>
      <c r="C3072" s="70">
        <v>554</v>
      </c>
      <c r="D3072" s="70" t="s">
        <v>31130</v>
      </c>
      <c r="E3072" s="70" t="s">
        <v>4456</v>
      </c>
      <c r="F3072" s="70">
        <v>228277000</v>
      </c>
      <c r="G3072" s="70">
        <v>226725771</v>
      </c>
      <c r="H3072" s="70" t="s">
        <v>31131</v>
      </c>
      <c r="I3072" s="74" t="s">
        <v>31132</v>
      </c>
      <c r="K3072" s="70" t="s">
        <v>31133</v>
      </c>
      <c r="L3072" s="70">
        <v>18</v>
      </c>
      <c r="M3072" s="70">
        <v>1918</v>
      </c>
      <c r="N3072" s="70" t="s">
        <v>31134</v>
      </c>
      <c r="O3072" s="70" t="s">
        <v>4456</v>
      </c>
    </row>
    <row r="3073" spans="1:17" s="70" customFormat="1" x14ac:dyDescent="0.3">
      <c r="A3073" s="70" t="s">
        <v>13572</v>
      </c>
      <c r="B3073" s="70" t="s">
        <v>7505</v>
      </c>
      <c r="C3073" s="70">
        <v>554</v>
      </c>
      <c r="D3073" s="70" t="s">
        <v>31063</v>
      </c>
      <c r="E3073" s="70" t="s">
        <v>4456</v>
      </c>
      <c r="F3073" s="70">
        <v>226987038</v>
      </c>
      <c r="G3073" s="70">
        <v>226987038</v>
      </c>
      <c r="H3073" s="74" t="s">
        <v>31065</v>
      </c>
      <c r="K3073" s="70" t="s">
        <v>31135</v>
      </c>
      <c r="M3073" s="70">
        <v>1919</v>
      </c>
      <c r="N3073" s="70" t="s">
        <v>1580</v>
      </c>
      <c r="O3073" s="70" t="s">
        <v>4456</v>
      </c>
    </row>
    <row r="3074" spans="1:17" s="70" customFormat="1" ht="12" x14ac:dyDescent="0.3">
      <c r="A3074" s="70" t="s">
        <v>13573</v>
      </c>
      <c r="B3074" s="70" t="s">
        <v>7506</v>
      </c>
      <c r="C3074" s="70">
        <v>554</v>
      </c>
    </row>
    <row r="3075" spans="1:17" s="70" customFormat="1" ht="24" x14ac:dyDescent="0.3">
      <c r="A3075" s="70" t="s">
        <v>13574</v>
      </c>
      <c r="B3075" s="70" t="s">
        <v>7507</v>
      </c>
      <c r="C3075" s="70">
        <v>554</v>
      </c>
    </row>
    <row r="3076" spans="1:17" s="70" customFormat="1" ht="12" x14ac:dyDescent="0.3">
      <c r="A3076" s="70" t="s">
        <v>14196</v>
      </c>
      <c r="B3076" s="70" t="s">
        <v>8182</v>
      </c>
      <c r="C3076" s="70">
        <v>554</v>
      </c>
    </row>
    <row r="3077" spans="1:17" s="70" customFormat="1" x14ac:dyDescent="0.3">
      <c r="A3077" s="70" t="s">
        <v>13571</v>
      </c>
      <c r="B3077" s="70" t="s">
        <v>31126</v>
      </c>
      <c r="C3077" s="70">
        <v>554</v>
      </c>
      <c r="D3077" s="70" t="s">
        <v>31127</v>
      </c>
      <c r="E3077" s="70" t="s">
        <v>9179</v>
      </c>
      <c r="F3077" s="70">
        <v>224617700</v>
      </c>
      <c r="G3077" s="70">
        <v>224617707</v>
      </c>
      <c r="H3077" s="74" t="s">
        <v>31128</v>
      </c>
      <c r="J3077" s="70">
        <v>7550107</v>
      </c>
      <c r="K3077" s="70" t="s">
        <v>31129</v>
      </c>
      <c r="L3077" s="70">
        <v>6</v>
      </c>
      <c r="M3077" s="70">
        <v>1982</v>
      </c>
      <c r="N3077" s="70" t="s">
        <v>1580</v>
      </c>
      <c r="O3077" s="70" t="s">
        <v>4456</v>
      </c>
    </row>
    <row r="3078" spans="1:17" s="70" customFormat="1" x14ac:dyDescent="0.3">
      <c r="A3078" s="70" t="s">
        <v>9439</v>
      </c>
      <c r="B3078" s="70" t="s">
        <v>2617</v>
      </c>
      <c r="C3078" s="70">
        <v>555</v>
      </c>
      <c r="D3078" s="70" t="s">
        <v>31136</v>
      </c>
      <c r="E3078" s="70" t="s">
        <v>15595</v>
      </c>
      <c r="F3078" s="70">
        <v>225805300</v>
      </c>
      <c r="H3078" s="74" t="s">
        <v>31137</v>
      </c>
      <c r="I3078" s="74" t="s">
        <v>31138</v>
      </c>
      <c r="J3078" s="70">
        <v>7650720</v>
      </c>
      <c r="K3078" s="70" t="s">
        <v>31139</v>
      </c>
      <c r="L3078" s="70">
        <v>150</v>
      </c>
      <c r="M3078" s="70">
        <v>1990</v>
      </c>
      <c r="N3078" s="70" t="s">
        <v>31140</v>
      </c>
      <c r="O3078" s="70" t="s">
        <v>4456</v>
      </c>
    </row>
    <row r="3079" spans="1:17" s="70" customFormat="1" x14ac:dyDescent="0.3">
      <c r="A3079" s="70" t="s">
        <v>9913</v>
      </c>
      <c r="B3079" s="70" t="s">
        <v>3276</v>
      </c>
      <c r="C3079" s="70">
        <v>555</v>
      </c>
      <c r="D3079" s="70" t="s">
        <v>31136</v>
      </c>
      <c r="E3079" s="70" t="s">
        <v>15595</v>
      </c>
      <c r="F3079" s="70">
        <v>225805300</v>
      </c>
      <c r="H3079" s="74" t="s">
        <v>31137</v>
      </c>
      <c r="I3079" s="74" t="s">
        <v>31138</v>
      </c>
      <c r="J3079" s="70">
        <v>7650720</v>
      </c>
      <c r="K3079" s="70" t="s">
        <v>31141</v>
      </c>
      <c r="L3079" s="70">
        <v>90</v>
      </c>
      <c r="N3079" s="70" t="s">
        <v>31142</v>
      </c>
      <c r="O3079" s="70" t="s">
        <v>4456</v>
      </c>
    </row>
    <row r="3080" spans="1:17" s="70" customFormat="1" ht="24" x14ac:dyDescent="0.3">
      <c r="A3080" s="70" t="s">
        <v>13575</v>
      </c>
      <c r="B3080" s="70" t="s">
        <v>7508</v>
      </c>
      <c r="C3080" s="70">
        <v>555</v>
      </c>
      <c r="D3080" s="70" t="s">
        <v>31143</v>
      </c>
      <c r="E3080" s="70" t="s">
        <v>9179</v>
      </c>
      <c r="F3080" s="70">
        <v>227507393</v>
      </c>
      <c r="H3080" s="74" t="s">
        <v>31144</v>
      </c>
      <c r="I3080" s="74" t="s">
        <v>31145</v>
      </c>
      <c r="J3080" s="70">
        <v>7550198</v>
      </c>
      <c r="K3080" s="70" t="s">
        <v>31146</v>
      </c>
      <c r="L3080" s="70">
        <v>3</v>
      </c>
      <c r="M3080" s="70">
        <v>1944</v>
      </c>
      <c r="N3080" s="70" t="s">
        <v>31121</v>
      </c>
      <c r="O3080" s="70" t="s">
        <v>4456</v>
      </c>
    </row>
    <row r="3081" spans="1:17" s="70" customFormat="1" x14ac:dyDescent="0.3">
      <c r="A3081" s="70" t="s">
        <v>11227</v>
      </c>
      <c r="B3081" s="70" t="s">
        <v>4782</v>
      </c>
      <c r="C3081" s="70">
        <v>555</v>
      </c>
      <c r="D3081" s="70" t="s">
        <v>31147</v>
      </c>
      <c r="E3081" s="70" t="s">
        <v>15197</v>
      </c>
      <c r="F3081" s="70">
        <v>228599000</v>
      </c>
      <c r="H3081" s="70" t="s">
        <v>31148</v>
      </c>
      <c r="I3081" s="74" t="s">
        <v>31149</v>
      </c>
      <c r="J3081" s="70">
        <v>8730594</v>
      </c>
      <c r="K3081" s="70" t="s">
        <v>31150</v>
      </c>
      <c r="L3081" s="70">
        <v>40</v>
      </c>
      <c r="M3081" s="70">
        <v>1983</v>
      </c>
      <c r="N3081" s="70" t="s">
        <v>15437</v>
      </c>
      <c r="O3081" s="70" t="s">
        <v>4456</v>
      </c>
    </row>
    <row r="3082" spans="1:17" s="70" customFormat="1" ht="24" x14ac:dyDescent="0.3">
      <c r="A3082" s="70" t="s">
        <v>13576</v>
      </c>
      <c r="B3082" s="70" t="s">
        <v>7509</v>
      </c>
      <c r="C3082" s="70">
        <v>555</v>
      </c>
      <c r="D3082" s="70" t="s">
        <v>31151</v>
      </c>
      <c r="E3082" s="70" t="s">
        <v>9179</v>
      </c>
      <c r="F3082" s="70">
        <v>224111500</v>
      </c>
      <c r="I3082" s="74" t="s">
        <v>31152</v>
      </c>
      <c r="J3082" s="70">
        <v>7560970</v>
      </c>
      <c r="K3082" s="70" t="s">
        <v>31153</v>
      </c>
      <c r="L3082" s="70">
        <v>3675</v>
      </c>
      <c r="M3082" s="70">
        <v>1953</v>
      </c>
      <c r="N3082" s="70" t="s">
        <v>31121</v>
      </c>
      <c r="O3082" s="70" t="s">
        <v>4456</v>
      </c>
    </row>
    <row r="3083" spans="1:17" s="70" customFormat="1" x14ac:dyDescent="0.3">
      <c r="A3083" s="70" t="s">
        <v>11374</v>
      </c>
      <c r="B3083" s="70" t="s">
        <v>4945</v>
      </c>
      <c r="C3083" s="70">
        <v>555</v>
      </c>
      <c r="D3083" s="70" t="s">
        <v>31154</v>
      </c>
      <c r="E3083" s="70" t="s">
        <v>4456</v>
      </c>
      <c r="F3083" s="70">
        <v>226837193</v>
      </c>
      <c r="H3083" s="74" t="s">
        <v>31155</v>
      </c>
      <c r="I3083" s="74" t="s">
        <v>31156</v>
      </c>
      <c r="K3083" s="70" t="s">
        <v>31157</v>
      </c>
      <c r="L3083" s="70">
        <v>30</v>
      </c>
      <c r="M3083" s="70">
        <v>1983</v>
      </c>
      <c r="N3083" s="70" t="s">
        <v>31158</v>
      </c>
      <c r="O3083" s="70" t="s">
        <v>4456</v>
      </c>
    </row>
    <row r="3084" spans="1:17" s="70" customFormat="1" ht="24" x14ac:dyDescent="0.3">
      <c r="A3084" s="70" t="s">
        <v>13706</v>
      </c>
      <c r="B3084" s="70" t="s">
        <v>7641</v>
      </c>
      <c r="C3084" s="70">
        <v>556</v>
      </c>
      <c r="D3084" s="70" t="s">
        <v>31159</v>
      </c>
      <c r="E3084" s="70" t="s">
        <v>9151</v>
      </c>
      <c r="F3084" s="70" t="s">
        <v>31160</v>
      </c>
      <c r="H3084" s="74" t="s">
        <v>31161</v>
      </c>
      <c r="I3084" s="74" t="s">
        <v>31162</v>
      </c>
      <c r="J3084" s="70">
        <v>7500913</v>
      </c>
      <c r="K3084" s="70" t="s">
        <v>31163</v>
      </c>
      <c r="L3084" s="70">
        <v>98</v>
      </c>
      <c r="M3084" s="70">
        <v>2009</v>
      </c>
      <c r="N3084" s="70" t="s">
        <v>31164</v>
      </c>
      <c r="O3084" s="70" t="s">
        <v>4456</v>
      </c>
      <c r="P3084" s="70" t="s">
        <v>15884</v>
      </c>
      <c r="Q3084" s="70" t="s">
        <v>9212</v>
      </c>
    </row>
    <row r="3085" spans="1:17" s="70" customFormat="1" ht="36" x14ac:dyDescent="0.3">
      <c r="A3085" s="70" t="s">
        <v>13242</v>
      </c>
      <c r="B3085" s="70" t="s">
        <v>31165</v>
      </c>
      <c r="C3085" s="70">
        <v>556</v>
      </c>
      <c r="D3085" s="70" t="s">
        <v>31166</v>
      </c>
      <c r="E3085" s="70" t="s">
        <v>15770</v>
      </c>
      <c r="F3085" s="70" t="s">
        <v>31167</v>
      </c>
      <c r="H3085" s="74" t="s">
        <v>31168</v>
      </c>
      <c r="I3085" s="74" t="s">
        <v>31169</v>
      </c>
      <c r="K3085" s="70" t="s">
        <v>31170</v>
      </c>
      <c r="L3085" s="70">
        <v>35</v>
      </c>
      <c r="M3085" s="70">
        <v>2000</v>
      </c>
      <c r="N3085" s="70" t="s">
        <v>31171</v>
      </c>
      <c r="O3085" s="70" t="s">
        <v>15770</v>
      </c>
      <c r="P3085" s="70" t="s">
        <v>31172</v>
      </c>
      <c r="Q3085" s="70" t="s">
        <v>9229</v>
      </c>
    </row>
    <row r="3086" spans="1:17" s="70" customFormat="1" ht="24" x14ac:dyDescent="0.3">
      <c r="A3086" s="70" t="s">
        <v>13980</v>
      </c>
      <c r="B3086" s="70" t="s">
        <v>7939</v>
      </c>
      <c r="C3086" s="70">
        <v>556</v>
      </c>
      <c r="D3086" s="70" t="s">
        <v>31173</v>
      </c>
      <c r="E3086" s="70" t="s">
        <v>9179</v>
      </c>
      <c r="F3086" s="70">
        <v>222248477</v>
      </c>
      <c r="H3086" s="74" t="s">
        <v>31174</v>
      </c>
      <c r="I3086" s="74" t="s">
        <v>31175</v>
      </c>
      <c r="J3086" s="70">
        <v>7580012</v>
      </c>
      <c r="K3086" s="70" t="s">
        <v>31176</v>
      </c>
      <c r="L3086" s="70">
        <v>10</v>
      </c>
      <c r="M3086" s="70">
        <v>2005</v>
      </c>
      <c r="N3086" s="70" t="s">
        <v>31177</v>
      </c>
      <c r="O3086" s="70" t="s">
        <v>4456</v>
      </c>
    </row>
    <row r="3087" spans="1:17" s="70" customFormat="1" ht="24" x14ac:dyDescent="0.3">
      <c r="A3087" s="70" t="s">
        <v>14137</v>
      </c>
      <c r="B3087" s="70" t="s">
        <v>31178</v>
      </c>
      <c r="C3087" s="70">
        <v>556</v>
      </c>
      <c r="D3087" s="70" t="s">
        <v>31179</v>
      </c>
      <c r="E3087" s="70" t="s">
        <v>9179</v>
      </c>
      <c r="F3087" s="70">
        <v>222248477</v>
      </c>
      <c r="H3087" s="74" t="s">
        <v>31180</v>
      </c>
      <c r="I3087" s="74" t="s">
        <v>31181</v>
      </c>
      <c r="J3087" s="70">
        <v>7580012</v>
      </c>
      <c r="K3087" s="70" t="s">
        <v>31182</v>
      </c>
      <c r="L3087" s="70">
        <v>24</v>
      </c>
      <c r="M3087" s="70">
        <v>2007</v>
      </c>
      <c r="N3087" s="70" t="s">
        <v>31183</v>
      </c>
      <c r="O3087" s="70" t="s">
        <v>4456</v>
      </c>
      <c r="P3087" s="70" t="s">
        <v>31184</v>
      </c>
      <c r="Q3087" s="70" t="s">
        <v>31185</v>
      </c>
    </row>
    <row r="3088" spans="1:17" s="70" customFormat="1" ht="60" x14ac:dyDescent="0.3">
      <c r="A3088" s="70" t="s">
        <v>13113</v>
      </c>
      <c r="B3088" s="70" t="s">
        <v>7011</v>
      </c>
      <c r="C3088" s="70">
        <v>556</v>
      </c>
      <c r="D3088" s="70" t="s">
        <v>31186</v>
      </c>
      <c r="E3088" s="70" t="s">
        <v>9267</v>
      </c>
      <c r="F3088" s="70">
        <v>223957000</v>
      </c>
      <c r="H3088" s="70" t="s">
        <v>31187</v>
      </c>
      <c r="I3088" s="70" t="s">
        <v>31188</v>
      </c>
      <c r="J3088" s="70">
        <v>9390403</v>
      </c>
      <c r="K3088" s="70" t="s">
        <v>31189</v>
      </c>
      <c r="N3088" s="70" t="s">
        <v>31190</v>
      </c>
      <c r="O3088" s="70" t="s">
        <v>4456</v>
      </c>
      <c r="P3088" s="70" t="s">
        <v>31191</v>
      </c>
      <c r="Q3088" s="70" t="s">
        <v>31192</v>
      </c>
    </row>
    <row r="3089" spans="1:17" s="70" customFormat="1" x14ac:dyDescent="0.3">
      <c r="A3089" s="70" t="s">
        <v>13922</v>
      </c>
      <c r="B3089" s="70" t="s">
        <v>7879</v>
      </c>
      <c r="C3089" s="70">
        <v>557</v>
      </c>
      <c r="D3089" s="70" t="s">
        <v>31194</v>
      </c>
      <c r="E3089" s="70" t="s">
        <v>15178</v>
      </c>
      <c r="F3089" s="70">
        <v>223325200</v>
      </c>
      <c r="I3089" s="74" t="s">
        <v>31195</v>
      </c>
      <c r="J3089" s="70">
        <v>8600578</v>
      </c>
      <c r="K3089" s="70" t="s">
        <v>31196</v>
      </c>
      <c r="L3089" s="70">
        <v>1795</v>
      </c>
      <c r="M3089" s="70">
        <v>1983</v>
      </c>
      <c r="N3089" s="70" t="s">
        <v>21266</v>
      </c>
      <c r="O3089" s="70" t="s">
        <v>4456</v>
      </c>
    </row>
    <row r="3090" spans="1:17" s="70" customFormat="1" ht="24" x14ac:dyDescent="0.3">
      <c r="A3090" s="70" t="s">
        <v>13923</v>
      </c>
      <c r="B3090" s="70" t="s">
        <v>7880</v>
      </c>
      <c r="C3090" s="70">
        <v>557</v>
      </c>
      <c r="D3090" s="70" t="s">
        <v>31197</v>
      </c>
      <c r="E3090" s="70" t="s">
        <v>9179</v>
      </c>
      <c r="F3090" s="70" t="s">
        <v>31198</v>
      </c>
      <c r="I3090" s="74" t="s">
        <v>31199</v>
      </c>
      <c r="J3090" s="70">
        <v>7560995</v>
      </c>
      <c r="K3090" s="70" t="s">
        <v>31200</v>
      </c>
      <c r="N3090" s="70" t="s">
        <v>21266</v>
      </c>
      <c r="O3090" s="70" t="s">
        <v>4456</v>
      </c>
    </row>
    <row r="3091" spans="1:17" s="70" customFormat="1" ht="24" x14ac:dyDescent="0.3">
      <c r="A3091" s="70" t="s">
        <v>13924</v>
      </c>
      <c r="B3091" s="70" t="s">
        <v>7881</v>
      </c>
      <c r="C3091" s="70">
        <v>557</v>
      </c>
      <c r="D3091" s="70" t="s">
        <v>31201</v>
      </c>
      <c r="E3091" s="70" t="s">
        <v>4456</v>
      </c>
      <c r="F3091" s="70">
        <v>226377700</v>
      </c>
      <c r="H3091" s="70" t="s">
        <v>31202</v>
      </c>
      <c r="I3091" s="74" t="s">
        <v>31203</v>
      </c>
      <c r="K3091" s="70" t="s">
        <v>31204</v>
      </c>
      <c r="L3091" s="70">
        <v>187</v>
      </c>
      <c r="M3091" s="70">
        <v>1983</v>
      </c>
      <c r="N3091" s="70" t="s">
        <v>31205</v>
      </c>
      <c r="O3091" s="70" t="s">
        <v>4456</v>
      </c>
    </row>
    <row r="3092" spans="1:17" s="70" customFormat="1" ht="24" x14ac:dyDescent="0.3">
      <c r="A3092" s="70" t="s">
        <v>13925</v>
      </c>
      <c r="B3092" s="70" t="s">
        <v>31193</v>
      </c>
      <c r="C3092" s="70">
        <v>557</v>
      </c>
      <c r="D3092" s="70" t="s">
        <v>31206</v>
      </c>
      <c r="E3092" s="70" t="s">
        <v>31211</v>
      </c>
      <c r="F3092" s="70" t="s">
        <v>31207</v>
      </c>
      <c r="H3092" s="70" t="s">
        <v>31208</v>
      </c>
      <c r="I3092" s="74" t="s">
        <v>31209</v>
      </c>
      <c r="K3092" s="70" t="s">
        <v>31210</v>
      </c>
      <c r="L3092" s="70">
        <v>1200</v>
      </c>
      <c r="M3092" s="70">
        <v>1987</v>
      </c>
      <c r="N3092" s="70" t="s">
        <v>21266</v>
      </c>
      <c r="O3092" s="70" t="s">
        <v>15901</v>
      </c>
    </row>
    <row r="3093" spans="1:17" s="70" customFormat="1" ht="24" x14ac:dyDescent="0.3">
      <c r="A3093" s="70" t="s">
        <v>13299</v>
      </c>
      <c r="B3093" s="70" t="s">
        <v>7220</v>
      </c>
      <c r="C3093" s="70">
        <v>557</v>
      </c>
      <c r="D3093" s="70" t="s">
        <v>31212</v>
      </c>
      <c r="E3093" s="70" t="s">
        <v>9151</v>
      </c>
      <c r="F3093" s="70">
        <v>222362306</v>
      </c>
      <c r="H3093" s="74" t="s">
        <v>31213</v>
      </c>
      <c r="I3093" s="74" t="s">
        <v>31214</v>
      </c>
      <c r="K3093" s="70" t="s">
        <v>31215</v>
      </c>
      <c r="L3093" s="70">
        <v>40</v>
      </c>
      <c r="M3093" s="70">
        <v>1988</v>
      </c>
      <c r="N3093" s="70" t="s">
        <v>31216</v>
      </c>
      <c r="O3093" s="70" t="s">
        <v>4456</v>
      </c>
    </row>
    <row r="3094" spans="1:17" s="70" customFormat="1" ht="24" x14ac:dyDescent="0.3">
      <c r="A3094" s="70" t="s">
        <v>10739</v>
      </c>
      <c r="B3094" s="70" t="s">
        <v>31217</v>
      </c>
      <c r="C3094" s="70">
        <v>557</v>
      </c>
      <c r="D3094" s="70" t="s">
        <v>31218</v>
      </c>
      <c r="E3094" s="70" t="s">
        <v>15673</v>
      </c>
      <c r="F3094" s="70">
        <v>222752510</v>
      </c>
      <c r="G3094" s="70">
        <v>222752511</v>
      </c>
      <c r="H3094" s="74" t="s">
        <v>31219</v>
      </c>
      <c r="I3094" s="74" t="s">
        <v>31220</v>
      </c>
      <c r="K3094" s="70" t="s">
        <v>31221</v>
      </c>
      <c r="L3094" s="70">
        <v>40</v>
      </c>
      <c r="M3094" s="70">
        <v>1996</v>
      </c>
      <c r="N3094" s="70" t="s">
        <v>31222</v>
      </c>
      <c r="O3094" s="70" t="s">
        <v>4456</v>
      </c>
    </row>
    <row r="3095" spans="1:17" s="70" customFormat="1" x14ac:dyDescent="0.3">
      <c r="A3095" s="70" t="s">
        <v>13437</v>
      </c>
      <c r="B3095" s="70" t="s">
        <v>7366</v>
      </c>
      <c r="C3095" s="70">
        <v>557</v>
      </c>
      <c r="D3095" s="70" t="s">
        <v>31223</v>
      </c>
      <c r="E3095" s="70" t="s">
        <v>9179</v>
      </c>
      <c r="F3095" s="70">
        <v>222365600</v>
      </c>
      <c r="G3095" s="70">
        <v>222365300</v>
      </c>
      <c r="H3095" s="74" t="s">
        <v>31224</v>
      </c>
      <c r="K3095" s="70" t="s">
        <v>31225</v>
      </c>
      <c r="L3095" s="70">
        <v>7</v>
      </c>
      <c r="N3095" s="70" t="s">
        <v>31226</v>
      </c>
      <c r="O3095" s="70" t="s">
        <v>4456</v>
      </c>
    </row>
    <row r="3096" spans="1:17" s="70" customFormat="1" ht="24" x14ac:dyDescent="0.3">
      <c r="A3096" s="70" t="s">
        <v>9480</v>
      </c>
      <c r="B3096" s="70" t="s">
        <v>2667</v>
      </c>
      <c r="C3096" s="70">
        <v>558</v>
      </c>
      <c r="D3096" s="70" t="s">
        <v>31227</v>
      </c>
      <c r="E3096" s="70" t="s">
        <v>15178</v>
      </c>
      <c r="F3096" s="70">
        <v>227266500</v>
      </c>
      <c r="H3096" s="74" t="s">
        <v>31228</v>
      </c>
      <c r="I3096" s="70" t="s">
        <v>31229</v>
      </c>
      <c r="J3096" s="70">
        <v>8590593</v>
      </c>
      <c r="K3096" s="70" t="s">
        <v>31230</v>
      </c>
      <c r="L3096" s="70">
        <v>15000</v>
      </c>
      <c r="M3096" s="70">
        <v>2004</v>
      </c>
      <c r="N3096" s="70" t="s">
        <v>31231</v>
      </c>
      <c r="O3096" s="70" t="s">
        <v>4456</v>
      </c>
      <c r="P3096" s="70" t="s">
        <v>28385</v>
      </c>
      <c r="Q3096" s="70" t="s">
        <v>9229</v>
      </c>
    </row>
    <row r="3097" spans="1:17" s="70" customFormat="1" ht="24" x14ac:dyDescent="0.3">
      <c r="A3097" s="70" t="s">
        <v>10262</v>
      </c>
      <c r="B3097" s="70" t="s">
        <v>31238</v>
      </c>
      <c r="C3097" s="70">
        <v>558</v>
      </c>
      <c r="D3097" s="70" t="s">
        <v>31232</v>
      </c>
      <c r="E3097" s="70" t="s">
        <v>4456</v>
      </c>
      <c r="F3097" s="70" t="s">
        <v>31233</v>
      </c>
      <c r="G3097" s="70">
        <v>226992960</v>
      </c>
      <c r="H3097" s="74" t="s">
        <v>31234</v>
      </c>
      <c r="I3097" s="74" t="s">
        <v>31235</v>
      </c>
      <c r="J3097" s="70">
        <v>8330321</v>
      </c>
      <c r="K3097" s="70" t="s">
        <v>31236</v>
      </c>
      <c r="L3097" s="70">
        <v>27</v>
      </c>
      <c r="M3097" s="70">
        <v>1970</v>
      </c>
      <c r="N3097" s="70" t="s">
        <v>31237</v>
      </c>
      <c r="O3097" s="70" t="s">
        <v>4456</v>
      </c>
    </row>
    <row r="3098" spans="1:17" s="70" customFormat="1" ht="24" x14ac:dyDescent="0.3">
      <c r="A3098" s="70" t="s">
        <v>14211</v>
      </c>
      <c r="B3098" s="70" t="s">
        <v>31239</v>
      </c>
      <c r="C3098" s="70">
        <v>559</v>
      </c>
      <c r="D3098" s="70" t="s">
        <v>31240</v>
      </c>
      <c r="E3098" s="70" t="s">
        <v>9179</v>
      </c>
      <c r="F3098" s="70" t="s">
        <v>31241</v>
      </c>
      <c r="H3098" s="74" t="s">
        <v>31242</v>
      </c>
      <c r="I3098" s="70" t="s">
        <v>31243</v>
      </c>
      <c r="K3098" s="70" t="s">
        <v>31244</v>
      </c>
      <c r="L3098" s="70">
        <v>10</v>
      </c>
      <c r="M3098" s="70">
        <v>2001</v>
      </c>
      <c r="N3098" s="70" t="s">
        <v>31245</v>
      </c>
      <c r="O3098" s="70" t="s">
        <v>4456</v>
      </c>
    </row>
    <row r="3099" spans="1:17" s="70" customFormat="1" ht="24" x14ac:dyDescent="0.3">
      <c r="A3099" s="70" t="s">
        <v>11278</v>
      </c>
      <c r="B3099" s="70" t="s">
        <v>4839</v>
      </c>
      <c r="C3099" s="70">
        <v>559</v>
      </c>
      <c r="D3099" s="70" t="s">
        <v>31246</v>
      </c>
      <c r="E3099" s="70" t="s">
        <v>9225</v>
      </c>
      <c r="F3099" s="70" t="s">
        <v>31247</v>
      </c>
      <c r="H3099" s="74" t="s">
        <v>31248</v>
      </c>
      <c r="I3099" s="74" t="s">
        <v>31250</v>
      </c>
      <c r="K3099" s="70" t="s">
        <v>31251</v>
      </c>
      <c r="L3099" s="70">
        <v>7</v>
      </c>
      <c r="M3099" s="70">
        <v>1983</v>
      </c>
      <c r="N3099" s="70" t="s">
        <v>31252</v>
      </c>
      <c r="O3099" s="70" t="s">
        <v>4456</v>
      </c>
    </row>
    <row r="3100" spans="1:17" s="70" customFormat="1" ht="24" x14ac:dyDescent="0.3">
      <c r="A3100" s="70" t="s">
        <v>10263</v>
      </c>
      <c r="B3100" s="70" t="s">
        <v>3687</v>
      </c>
      <c r="C3100" s="70">
        <v>559</v>
      </c>
      <c r="D3100" s="70" t="s">
        <v>31253</v>
      </c>
      <c r="E3100" s="70" t="s">
        <v>15235</v>
      </c>
      <c r="F3100" s="70">
        <v>223989810</v>
      </c>
      <c r="H3100" s="74" t="s">
        <v>31254</v>
      </c>
      <c r="I3100" s="70" t="s">
        <v>31255</v>
      </c>
      <c r="K3100" s="70" t="s">
        <v>31256</v>
      </c>
      <c r="L3100" s="70">
        <v>700</v>
      </c>
      <c r="M3100" s="70">
        <v>1968</v>
      </c>
      <c r="N3100" s="70" t="s">
        <v>31257</v>
      </c>
      <c r="O3100" s="70" t="s">
        <v>4456</v>
      </c>
    </row>
    <row r="3101" spans="1:17" s="70" customFormat="1" ht="24" x14ac:dyDescent="0.3">
      <c r="A3101" s="70" t="s">
        <v>11034</v>
      </c>
      <c r="B3101" s="70" t="s">
        <v>4566</v>
      </c>
      <c r="C3101" s="70">
        <v>559</v>
      </c>
      <c r="D3101" s="70" t="s">
        <v>31258</v>
      </c>
      <c r="E3101" s="70" t="s">
        <v>15729</v>
      </c>
      <c r="F3101" s="70">
        <v>227199300</v>
      </c>
      <c r="H3101" s="74" t="s">
        <v>31249</v>
      </c>
      <c r="I3101" s="74" t="s">
        <v>31259</v>
      </c>
      <c r="K3101" s="70" t="s">
        <v>31260</v>
      </c>
      <c r="L3101" s="70">
        <v>72</v>
      </c>
      <c r="M3101" s="70">
        <v>1982</v>
      </c>
      <c r="N3101" s="70" t="s">
        <v>31261</v>
      </c>
      <c r="O3101" s="70" t="s">
        <v>4456</v>
      </c>
      <c r="P3101" s="70" t="s">
        <v>31262</v>
      </c>
      <c r="Q3101" s="70" t="s">
        <v>20103</v>
      </c>
    </row>
    <row r="3102" spans="1:17" s="70" customFormat="1" x14ac:dyDescent="0.3">
      <c r="A3102" s="70" t="s">
        <v>13438</v>
      </c>
      <c r="B3102" s="70" t="s">
        <v>7367</v>
      </c>
      <c r="C3102" s="70">
        <v>559</v>
      </c>
      <c r="D3102" s="70" t="s">
        <v>31263</v>
      </c>
      <c r="E3102" s="70" t="s">
        <v>9179</v>
      </c>
      <c r="F3102" s="70">
        <v>226860000</v>
      </c>
      <c r="I3102" s="74" t="s">
        <v>31264</v>
      </c>
      <c r="K3102" s="70" t="s">
        <v>31265</v>
      </c>
      <c r="L3102" s="70">
        <v>5528</v>
      </c>
      <c r="M3102" s="70">
        <v>2016</v>
      </c>
      <c r="N3102" s="70" t="s">
        <v>18569</v>
      </c>
      <c r="O3102" s="70" t="s">
        <v>4456</v>
      </c>
    </row>
    <row r="3103" spans="1:17" s="70" customFormat="1" x14ac:dyDescent="0.3">
      <c r="A3103" s="70" t="s">
        <v>13478</v>
      </c>
      <c r="B3103" s="70" t="s">
        <v>7410</v>
      </c>
      <c r="C3103" s="70">
        <v>559</v>
      </c>
      <c r="D3103" s="70" t="s">
        <v>31266</v>
      </c>
      <c r="E3103" s="70" t="s">
        <v>9179</v>
      </c>
      <c r="F3103" s="70">
        <v>226860173</v>
      </c>
      <c r="H3103" s="74" t="s">
        <v>31267</v>
      </c>
      <c r="I3103" s="74" t="s">
        <v>31264</v>
      </c>
      <c r="K3103" s="70" t="s">
        <v>31268</v>
      </c>
      <c r="L3103" s="70">
        <v>16</v>
      </c>
      <c r="N3103" s="70" t="s">
        <v>18136</v>
      </c>
      <c r="O3103" s="70" t="s">
        <v>4456</v>
      </c>
    </row>
    <row r="3104" spans="1:17" s="70" customFormat="1" ht="24" x14ac:dyDescent="0.3">
      <c r="A3104" s="70" t="s">
        <v>13524</v>
      </c>
      <c r="B3104" s="70" t="s">
        <v>7456</v>
      </c>
      <c r="C3104" s="70">
        <v>559</v>
      </c>
      <c r="D3104" s="70" t="s">
        <v>31269</v>
      </c>
      <c r="E3104" s="70" t="s">
        <v>9179</v>
      </c>
      <c r="F3104" s="70">
        <v>226854801</v>
      </c>
      <c r="G3104" s="70">
        <v>226854802</v>
      </c>
      <c r="H3104" s="74" t="s">
        <v>31270</v>
      </c>
      <c r="I3104" s="74" t="s">
        <v>31264</v>
      </c>
      <c r="K3104" s="70" t="s">
        <v>31271</v>
      </c>
      <c r="N3104" s="70" t="s">
        <v>31272</v>
      </c>
      <c r="O3104" s="70" t="s">
        <v>4456</v>
      </c>
    </row>
    <row r="3105" spans="1:17" s="70" customFormat="1" x14ac:dyDescent="0.3">
      <c r="A3105" s="70" t="s">
        <v>13502</v>
      </c>
      <c r="B3105" s="70" t="s">
        <v>7434</v>
      </c>
      <c r="C3105" s="70">
        <v>559</v>
      </c>
      <c r="D3105" s="70" t="s">
        <v>31266</v>
      </c>
      <c r="E3105" s="70" t="s">
        <v>9179</v>
      </c>
      <c r="F3105" s="70">
        <v>226860000</v>
      </c>
      <c r="I3105" s="74" t="s">
        <v>31264</v>
      </c>
      <c r="K3105" s="70" t="s">
        <v>31273</v>
      </c>
      <c r="L3105" s="70">
        <v>30</v>
      </c>
      <c r="N3105" s="70" t="s">
        <v>1572</v>
      </c>
      <c r="O3105" s="70" t="s">
        <v>4456</v>
      </c>
    </row>
    <row r="3106" spans="1:17" s="70" customFormat="1" ht="24" x14ac:dyDescent="0.3">
      <c r="A3106" s="70" t="s">
        <v>13451</v>
      </c>
      <c r="B3106" s="70" t="s">
        <v>7381</v>
      </c>
      <c r="C3106" s="70">
        <v>560</v>
      </c>
      <c r="D3106" s="70" t="s">
        <v>31263</v>
      </c>
      <c r="E3106" s="70" t="s">
        <v>9179</v>
      </c>
      <c r="F3106" s="70">
        <v>226860000</v>
      </c>
      <c r="G3106" s="70">
        <v>226876334</v>
      </c>
      <c r="K3106" s="70" t="s">
        <v>31274</v>
      </c>
      <c r="M3106" s="70">
        <v>1995</v>
      </c>
      <c r="N3106" s="70" t="s">
        <v>31275</v>
      </c>
      <c r="O3106" s="70" t="s">
        <v>4456</v>
      </c>
    </row>
    <row r="3107" spans="1:17" s="70" customFormat="1" x14ac:dyDescent="0.3">
      <c r="A3107" s="70" t="s">
        <v>10860</v>
      </c>
      <c r="B3107" s="70" t="s">
        <v>4366</v>
      </c>
      <c r="C3107" s="70">
        <v>560</v>
      </c>
      <c r="D3107" s="70" t="s">
        <v>31276</v>
      </c>
      <c r="E3107" s="70" t="s">
        <v>9179</v>
      </c>
      <c r="I3107" s="74" t="s">
        <v>31277</v>
      </c>
      <c r="K3107" s="70" t="s">
        <v>31278</v>
      </c>
      <c r="L3107" s="70">
        <v>255</v>
      </c>
      <c r="M3107" s="70">
        <v>2009</v>
      </c>
      <c r="N3107" s="70" t="s">
        <v>19290</v>
      </c>
      <c r="O3107" s="70" t="s">
        <v>4456</v>
      </c>
    </row>
    <row r="3108" spans="1:17" s="70" customFormat="1" x14ac:dyDescent="0.3">
      <c r="A3108" s="70" t="s">
        <v>11574</v>
      </c>
      <c r="B3108" s="70" t="s">
        <v>5162</v>
      </c>
      <c r="C3108" s="70">
        <v>560</v>
      </c>
      <c r="D3108" s="70" t="s">
        <v>31279</v>
      </c>
      <c r="E3108" s="70" t="s">
        <v>15197</v>
      </c>
      <c r="F3108" s="70">
        <v>225447000</v>
      </c>
      <c r="H3108" s="74" t="s">
        <v>31280</v>
      </c>
      <c r="I3108" s="74" t="s">
        <v>31281</v>
      </c>
      <c r="K3108" s="70" t="s">
        <v>31282</v>
      </c>
      <c r="L3108" s="70">
        <v>80</v>
      </c>
      <c r="N3108" s="70" t="s">
        <v>31283</v>
      </c>
      <c r="O3108" s="70" t="s">
        <v>4456</v>
      </c>
      <c r="P3108" s="70" t="s">
        <v>15884</v>
      </c>
      <c r="Q3108" s="70" t="s">
        <v>25042</v>
      </c>
    </row>
    <row r="3109" spans="1:17" s="70" customFormat="1" x14ac:dyDescent="0.3">
      <c r="A3109" s="70" t="s">
        <v>10641</v>
      </c>
      <c r="B3109" s="70" t="s">
        <v>4108</v>
      </c>
      <c r="C3109" s="70">
        <v>560</v>
      </c>
      <c r="D3109" s="70" t="s">
        <v>31284</v>
      </c>
      <c r="E3109" s="70" t="s">
        <v>9179</v>
      </c>
      <c r="F3109" s="70">
        <v>224655000</v>
      </c>
      <c r="H3109" s="74" t="s">
        <v>31285</v>
      </c>
      <c r="K3109" s="70" t="s">
        <v>31286</v>
      </c>
      <c r="L3109" s="70">
        <v>10</v>
      </c>
      <c r="M3109" s="70">
        <v>1976</v>
      </c>
      <c r="N3109" s="70" t="s">
        <v>31287</v>
      </c>
      <c r="O3109" s="70" t="s">
        <v>4456</v>
      </c>
    </row>
    <row r="3110" spans="1:17" s="70" customFormat="1" ht="24" x14ac:dyDescent="0.3">
      <c r="A3110" s="70" t="s">
        <v>9737</v>
      </c>
      <c r="B3110" s="70" t="s">
        <v>3074</v>
      </c>
      <c r="C3110" s="70">
        <v>561</v>
      </c>
      <c r="D3110" s="70" t="s">
        <v>31288</v>
      </c>
      <c r="E3110" s="70" t="s">
        <v>15197</v>
      </c>
      <c r="F3110" s="70">
        <v>223848100</v>
      </c>
      <c r="I3110" s="74" t="s">
        <v>31289</v>
      </c>
      <c r="J3110" s="70">
        <v>7490456</v>
      </c>
      <c r="K3110" s="70" t="s">
        <v>31290</v>
      </c>
      <c r="N3110" s="70" t="s">
        <v>31291</v>
      </c>
      <c r="O3110" s="70" t="s">
        <v>4456</v>
      </c>
      <c r="P3110" s="70" t="s">
        <v>15884</v>
      </c>
      <c r="Q3110" s="70" t="s">
        <v>18237</v>
      </c>
    </row>
    <row r="3111" spans="1:17" s="70" customFormat="1" ht="24" x14ac:dyDescent="0.3">
      <c r="A3111" s="70" t="s">
        <v>10076</v>
      </c>
      <c r="B3111" s="70" t="s">
        <v>3467</v>
      </c>
      <c r="C3111" s="70">
        <v>561</v>
      </c>
      <c r="D3111" s="70" t="s">
        <v>31292</v>
      </c>
      <c r="E3111" s="70" t="s">
        <v>9267</v>
      </c>
      <c r="F3111" s="70">
        <v>228426013</v>
      </c>
      <c r="G3111" s="70">
        <v>228426745</v>
      </c>
      <c r="H3111" s="74" t="s">
        <v>31293</v>
      </c>
      <c r="I3111" s="74" t="s">
        <v>31294</v>
      </c>
      <c r="K3111" s="70" t="s">
        <v>31295</v>
      </c>
      <c r="L3111" s="70">
        <v>20</v>
      </c>
      <c r="M3111" s="70">
        <v>1966</v>
      </c>
      <c r="N3111" s="70" t="s">
        <v>31296</v>
      </c>
      <c r="O3111" s="70" t="s">
        <v>4456</v>
      </c>
    </row>
    <row r="3112" spans="1:17" s="70" customFormat="1" x14ac:dyDescent="0.3">
      <c r="A3112" s="70" t="s">
        <v>10134</v>
      </c>
      <c r="B3112" s="70" t="s">
        <v>3542</v>
      </c>
      <c r="C3112" s="70">
        <v>561</v>
      </c>
      <c r="D3112" s="70" t="s">
        <v>31297</v>
      </c>
      <c r="E3112" s="70" t="s">
        <v>9179</v>
      </c>
      <c r="F3112" s="70">
        <v>222284449</v>
      </c>
      <c r="G3112" s="70">
        <v>222282072</v>
      </c>
      <c r="H3112" s="74" t="s">
        <v>31298</v>
      </c>
      <c r="I3112" s="74" t="s">
        <v>31299</v>
      </c>
      <c r="K3112" s="70" t="s">
        <v>31300</v>
      </c>
      <c r="L3112" s="70">
        <v>60</v>
      </c>
      <c r="M3112" s="70">
        <v>1963</v>
      </c>
      <c r="N3112" s="70" t="s">
        <v>16911</v>
      </c>
      <c r="O3112" s="70" t="s">
        <v>4456</v>
      </c>
    </row>
    <row r="3113" spans="1:17" s="70" customFormat="1" ht="24" x14ac:dyDescent="0.3">
      <c r="A3113" s="70" t="s">
        <v>10149</v>
      </c>
      <c r="B3113" s="70" t="s">
        <v>3558</v>
      </c>
      <c r="C3113" s="70">
        <v>561</v>
      </c>
      <c r="D3113" s="70" t="s">
        <v>31301</v>
      </c>
      <c r="E3113" s="70" t="s">
        <v>15415</v>
      </c>
      <c r="F3113" s="70" t="s">
        <v>31302</v>
      </c>
      <c r="H3113" s="74" t="s">
        <v>31303</v>
      </c>
      <c r="I3113" s="74" t="s">
        <v>31304</v>
      </c>
      <c r="K3113" s="70" t="s">
        <v>31305</v>
      </c>
      <c r="L3113" s="70">
        <v>55</v>
      </c>
      <c r="M3113" s="70">
        <v>1930</v>
      </c>
      <c r="N3113" s="70" t="s">
        <v>31306</v>
      </c>
      <c r="O3113" s="70" t="s">
        <v>4456</v>
      </c>
    </row>
    <row r="3114" spans="1:17" s="70" customFormat="1" ht="24" x14ac:dyDescent="0.3">
      <c r="A3114" s="70" t="s">
        <v>11481</v>
      </c>
      <c r="B3114" s="70" t="s">
        <v>5065</v>
      </c>
      <c r="C3114" s="70">
        <v>561</v>
      </c>
      <c r="D3114" s="70" t="s">
        <v>31307</v>
      </c>
      <c r="E3114" s="70" t="s">
        <v>15249</v>
      </c>
      <c r="F3114" s="70">
        <v>223974444</v>
      </c>
      <c r="H3114" s="74" t="s">
        <v>31308</v>
      </c>
      <c r="I3114" s="74" t="s">
        <v>31309</v>
      </c>
      <c r="J3114" s="70">
        <v>8930055</v>
      </c>
      <c r="K3114" s="70" t="s">
        <v>31310</v>
      </c>
      <c r="L3114" s="70">
        <v>380</v>
      </c>
      <c r="M3114" s="70">
        <v>1946</v>
      </c>
      <c r="N3114" s="70" t="s">
        <v>31311</v>
      </c>
      <c r="O3114" s="70" t="s">
        <v>4456</v>
      </c>
      <c r="P3114" s="70" t="s">
        <v>15884</v>
      </c>
      <c r="Q3114" s="70" t="s">
        <v>18237</v>
      </c>
    </row>
    <row r="3115" spans="1:17" s="70" customFormat="1" x14ac:dyDescent="0.3">
      <c r="A3115" s="70" t="s">
        <v>13680</v>
      </c>
      <c r="B3115" s="70" t="s">
        <v>7615</v>
      </c>
      <c r="C3115" s="70">
        <v>561</v>
      </c>
      <c r="D3115" s="70" t="s">
        <v>28559</v>
      </c>
      <c r="E3115" s="70" t="s">
        <v>9151</v>
      </c>
      <c r="F3115" s="70">
        <v>222309000</v>
      </c>
      <c r="H3115" s="74" t="s">
        <v>31312</v>
      </c>
      <c r="I3115" s="74" t="s">
        <v>31313</v>
      </c>
      <c r="K3115" s="70" t="s">
        <v>31314</v>
      </c>
      <c r="L3115" s="70">
        <v>17</v>
      </c>
      <c r="N3115" s="70" t="s">
        <v>28128</v>
      </c>
      <c r="O3115" s="70" t="s">
        <v>4456</v>
      </c>
    </row>
    <row r="3116" spans="1:17" s="70" customFormat="1" x14ac:dyDescent="0.3">
      <c r="A3116" s="70" t="s">
        <v>13254</v>
      </c>
      <c r="B3116" s="70" t="s">
        <v>7171</v>
      </c>
      <c r="C3116" s="70">
        <v>561</v>
      </c>
      <c r="D3116" s="70" t="s">
        <v>31315</v>
      </c>
      <c r="E3116" s="70" t="s">
        <v>9179</v>
      </c>
      <c r="F3116" s="70">
        <v>228104600</v>
      </c>
      <c r="H3116" s="74" t="s">
        <v>31316</v>
      </c>
      <c r="I3116" s="74" t="s">
        <v>31317</v>
      </c>
      <c r="K3116" s="70" t="s">
        <v>31318</v>
      </c>
      <c r="L3116" s="70">
        <v>73</v>
      </c>
      <c r="N3116" s="70" t="s">
        <v>31319</v>
      </c>
      <c r="O3116" s="70" t="s">
        <v>4456</v>
      </c>
    </row>
    <row r="3117" spans="1:17" s="70" customFormat="1" ht="24" x14ac:dyDescent="0.3">
      <c r="A3117" s="70" t="s">
        <v>13439</v>
      </c>
      <c r="B3117" s="70" t="s">
        <v>7368</v>
      </c>
      <c r="C3117" s="70">
        <v>561</v>
      </c>
      <c r="D3117" s="70" t="s">
        <v>31320</v>
      </c>
      <c r="E3117" s="70" t="s">
        <v>9179</v>
      </c>
      <c r="F3117" s="70">
        <v>224255100</v>
      </c>
      <c r="G3117" s="70">
        <v>224255367</v>
      </c>
      <c r="I3117" s="74" t="s">
        <v>31321</v>
      </c>
      <c r="K3117" s="70" t="s">
        <v>31322</v>
      </c>
      <c r="L3117" s="70">
        <v>145</v>
      </c>
      <c r="M3117" s="70">
        <v>1978</v>
      </c>
      <c r="N3117" s="70" t="s">
        <v>18569</v>
      </c>
      <c r="O3117" s="70" t="s">
        <v>4456</v>
      </c>
    </row>
    <row r="3118" spans="1:17" s="70" customFormat="1" x14ac:dyDescent="0.3">
      <c r="A3118" s="70" t="s">
        <v>9681</v>
      </c>
      <c r="B3118" s="70" t="s">
        <v>3003</v>
      </c>
      <c r="C3118" s="70">
        <v>562</v>
      </c>
      <c r="D3118" s="70" t="s">
        <v>31323</v>
      </c>
      <c r="E3118" s="70" t="s">
        <v>9179</v>
      </c>
      <c r="F3118" s="70">
        <v>223363500</v>
      </c>
      <c r="G3118" s="70">
        <v>223363998</v>
      </c>
      <c r="I3118" s="74" t="s">
        <v>31324</v>
      </c>
      <c r="J3118" s="70">
        <v>7560910</v>
      </c>
      <c r="K3118" s="70" t="s">
        <v>31325</v>
      </c>
      <c r="L3118" s="70">
        <v>570</v>
      </c>
      <c r="M3118" s="70">
        <v>1966</v>
      </c>
      <c r="N3118" s="70" t="s">
        <v>20444</v>
      </c>
      <c r="O3118" s="70" t="s">
        <v>4456</v>
      </c>
      <c r="P3118" s="70" t="s">
        <v>15697</v>
      </c>
      <c r="Q3118" s="70" t="s">
        <v>31326</v>
      </c>
    </row>
    <row r="3119" spans="1:17" s="70" customFormat="1" x14ac:dyDescent="0.3">
      <c r="A3119" s="70" t="s">
        <v>13929</v>
      </c>
      <c r="B3119" s="70" t="s">
        <v>7887</v>
      </c>
      <c r="C3119" s="70">
        <v>562</v>
      </c>
      <c r="D3119" s="70" t="s">
        <v>31327</v>
      </c>
      <c r="E3119" s="70" t="s">
        <v>15241</v>
      </c>
      <c r="F3119" s="70">
        <v>225922222</v>
      </c>
      <c r="H3119" s="70" t="s">
        <v>31328</v>
      </c>
      <c r="I3119" s="74" t="s">
        <v>31329</v>
      </c>
      <c r="K3119" s="70" t="s">
        <v>31330</v>
      </c>
      <c r="L3119" s="70">
        <v>12</v>
      </c>
      <c r="M3119" s="70">
        <v>1980</v>
      </c>
      <c r="N3119" s="70" t="s">
        <v>31331</v>
      </c>
      <c r="O3119" s="70" t="s">
        <v>4456</v>
      </c>
    </row>
    <row r="3120" spans="1:17" s="70" customFormat="1" x14ac:dyDescent="0.3">
      <c r="A3120" s="70" t="s">
        <v>9440</v>
      </c>
      <c r="B3120" s="70" t="s">
        <v>31332</v>
      </c>
      <c r="C3120" s="70">
        <v>562</v>
      </c>
      <c r="D3120" s="70" t="s">
        <v>31334</v>
      </c>
      <c r="E3120" s="70" t="s">
        <v>16511</v>
      </c>
      <c r="F3120" s="70" t="s">
        <v>31335</v>
      </c>
      <c r="H3120" s="74" t="s">
        <v>31336</v>
      </c>
      <c r="I3120" s="74" t="s">
        <v>31337</v>
      </c>
      <c r="J3120" s="70">
        <v>3460000</v>
      </c>
      <c r="K3120" s="70" t="s">
        <v>31338</v>
      </c>
      <c r="L3120" s="70">
        <v>80</v>
      </c>
      <c r="M3120" s="70">
        <v>1968</v>
      </c>
      <c r="N3120" s="70" t="s">
        <v>31339</v>
      </c>
      <c r="O3120" s="70" t="s">
        <v>16511</v>
      </c>
      <c r="P3120" s="70" t="s">
        <v>31340</v>
      </c>
      <c r="Q3120" s="70" t="s">
        <v>31341</v>
      </c>
    </row>
    <row r="3121" spans="1:17" s="70" customFormat="1" x14ac:dyDescent="0.3">
      <c r="A3121" s="70" t="s">
        <v>14290</v>
      </c>
      <c r="B3121" s="70" t="s">
        <v>8299</v>
      </c>
      <c r="C3121" s="70">
        <v>562</v>
      </c>
      <c r="D3121" s="70" t="s">
        <v>31342</v>
      </c>
      <c r="E3121" s="70" t="s">
        <v>4456</v>
      </c>
      <c r="F3121" s="70">
        <v>226827000</v>
      </c>
      <c r="G3121" s="70">
        <v>226814880</v>
      </c>
      <c r="H3121" s="74" t="s">
        <v>31343</v>
      </c>
      <c r="I3121" s="74" t="s">
        <v>31344</v>
      </c>
      <c r="K3121" s="70" t="s">
        <v>31345</v>
      </c>
      <c r="L3121" s="70">
        <v>10</v>
      </c>
      <c r="M3121" s="70">
        <v>2002</v>
      </c>
      <c r="N3121" s="70" t="s">
        <v>31346</v>
      </c>
      <c r="O3121" s="70" t="s">
        <v>4456</v>
      </c>
    </row>
    <row r="3122" spans="1:17" s="70" customFormat="1" x14ac:dyDescent="0.3">
      <c r="A3122" s="70" t="s">
        <v>9441</v>
      </c>
      <c r="B3122" s="70" t="s">
        <v>31333</v>
      </c>
      <c r="C3122" s="70">
        <v>562</v>
      </c>
      <c r="D3122" s="70" t="s">
        <v>31347</v>
      </c>
      <c r="E3122" s="70" t="s">
        <v>17852</v>
      </c>
      <c r="F3122" s="70" t="s">
        <v>31348</v>
      </c>
      <c r="G3122" s="70" t="s">
        <v>31348</v>
      </c>
      <c r="H3122" s="74" t="s">
        <v>31349</v>
      </c>
      <c r="I3122" s="74" t="s">
        <v>31350</v>
      </c>
      <c r="K3122" s="70" t="s">
        <v>31351</v>
      </c>
      <c r="L3122" s="70">
        <v>150</v>
      </c>
      <c r="M3122" s="70">
        <v>1995</v>
      </c>
      <c r="N3122" s="70" t="s">
        <v>31352</v>
      </c>
      <c r="O3122" s="70" t="s">
        <v>17852</v>
      </c>
    </row>
    <row r="3123" spans="1:17" s="70" customFormat="1" ht="24" x14ac:dyDescent="0.3">
      <c r="A3123" s="70" t="s">
        <v>11676</v>
      </c>
      <c r="B3123" s="70" t="s">
        <v>6988</v>
      </c>
      <c r="C3123" s="70">
        <v>562</v>
      </c>
      <c r="D3123" s="70" t="s">
        <v>31353</v>
      </c>
      <c r="E3123" s="70" t="s">
        <v>16907</v>
      </c>
      <c r="F3123" s="70" t="s">
        <v>31354</v>
      </c>
      <c r="H3123" s="74" t="s">
        <v>31355</v>
      </c>
      <c r="I3123" s="74" t="s">
        <v>31356</v>
      </c>
      <c r="J3123" s="70">
        <v>8550512</v>
      </c>
      <c r="K3123" s="70" t="s">
        <v>31357</v>
      </c>
      <c r="L3123" s="70">
        <v>210</v>
      </c>
      <c r="M3123" s="70">
        <v>1952</v>
      </c>
      <c r="N3123" s="70" t="s">
        <v>15584</v>
      </c>
      <c r="O3123" s="70" t="s">
        <v>4456</v>
      </c>
    </row>
    <row r="3124" spans="1:17" s="70" customFormat="1" x14ac:dyDescent="0.3">
      <c r="A3124" s="70" t="s">
        <v>14015</v>
      </c>
      <c r="B3124" s="70" t="s">
        <v>7975</v>
      </c>
      <c r="C3124" s="70">
        <v>562</v>
      </c>
      <c r="D3124" s="70" t="s">
        <v>31358</v>
      </c>
      <c r="E3124" s="70" t="s">
        <v>9179</v>
      </c>
      <c r="F3124" s="70">
        <v>225808600</v>
      </c>
      <c r="G3124" s="70">
        <v>225808601</v>
      </c>
      <c r="H3124" s="74" t="s">
        <v>31359</v>
      </c>
      <c r="I3124" s="74" t="s">
        <v>31360</v>
      </c>
      <c r="J3124" s="70">
        <v>7550125</v>
      </c>
      <c r="K3124" s="70" t="s">
        <v>31361</v>
      </c>
      <c r="L3124" s="70">
        <v>35</v>
      </c>
      <c r="M3124" s="70">
        <v>1939</v>
      </c>
      <c r="N3124" s="70" t="s">
        <v>31362</v>
      </c>
      <c r="O3124" s="70" t="s">
        <v>4456</v>
      </c>
    </row>
    <row r="3125" spans="1:17" s="70" customFormat="1" ht="24" x14ac:dyDescent="0.3">
      <c r="A3125" s="70" t="s">
        <v>11194</v>
      </c>
      <c r="B3125" s="70" t="s">
        <v>4748</v>
      </c>
      <c r="C3125" s="70">
        <v>562</v>
      </c>
      <c r="D3125" s="70" t="s">
        <v>31363</v>
      </c>
      <c r="E3125" s="70" t="s">
        <v>15415</v>
      </c>
      <c r="F3125" s="70" t="s">
        <v>31364</v>
      </c>
      <c r="G3125" s="70">
        <v>228579351</v>
      </c>
      <c r="H3125" s="74" t="s">
        <v>31365</v>
      </c>
      <c r="I3125" s="74" t="s">
        <v>31366</v>
      </c>
      <c r="K3125" s="70" t="s">
        <v>31367</v>
      </c>
      <c r="L3125" s="70">
        <v>10</v>
      </c>
      <c r="M3125" s="70">
        <v>1991</v>
      </c>
      <c r="N3125" s="70" t="s">
        <v>19215</v>
      </c>
      <c r="O3125" s="70" t="s">
        <v>4456</v>
      </c>
    </row>
    <row r="3126" spans="1:17" s="70" customFormat="1" x14ac:dyDescent="0.3">
      <c r="A3126" s="70" t="s">
        <v>13759</v>
      </c>
      <c r="B3126" s="70" t="s">
        <v>7702</v>
      </c>
      <c r="C3126" s="70">
        <v>563</v>
      </c>
      <c r="D3126" s="70" t="s">
        <v>31368</v>
      </c>
      <c r="E3126" s="70" t="s">
        <v>15178</v>
      </c>
      <c r="F3126" s="70">
        <v>223462300</v>
      </c>
      <c r="H3126" s="74" t="s">
        <v>31369</v>
      </c>
      <c r="I3126" s="74" t="s">
        <v>31370</v>
      </c>
      <c r="K3126" s="70" t="s">
        <v>31371</v>
      </c>
      <c r="N3126" s="70" t="s">
        <v>1623</v>
      </c>
      <c r="O3126" s="70" t="s">
        <v>4456</v>
      </c>
    </row>
    <row r="3127" spans="1:17" s="70" customFormat="1" ht="24" x14ac:dyDescent="0.3">
      <c r="A3127" s="70" t="s">
        <v>11826</v>
      </c>
      <c r="B3127" s="70" t="s">
        <v>5453</v>
      </c>
      <c r="C3127" s="70">
        <v>563</v>
      </c>
      <c r="D3127" s="70" t="s">
        <v>31372</v>
      </c>
      <c r="E3127" s="70" t="s">
        <v>9179</v>
      </c>
      <c r="F3127" s="70">
        <v>222310700</v>
      </c>
      <c r="G3127" s="70">
        <v>222327128</v>
      </c>
      <c r="I3127" s="74" t="s">
        <v>31373</v>
      </c>
      <c r="J3127" s="70">
        <v>7550597</v>
      </c>
      <c r="K3127" s="70" t="s">
        <v>31374</v>
      </c>
      <c r="L3127" s="70">
        <v>19</v>
      </c>
      <c r="M3127" s="70">
        <v>1995</v>
      </c>
      <c r="N3127" s="70" t="s">
        <v>31375</v>
      </c>
      <c r="O3127" s="70" t="s">
        <v>4456</v>
      </c>
    </row>
    <row r="3128" spans="1:17" s="70" customFormat="1" x14ac:dyDescent="0.3">
      <c r="A3128" s="70" t="s">
        <v>10128</v>
      </c>
      <c r="B3128" s="70" t="s">
        <v>31376</v>
      </c>
      <c r="C3128" s="70">
        <v>563</v>
      </c>
      <c r="D3128" s="70" t="s">
        <v>31377</v>
      </c>
      <c r="E3128" s="70" t="s">
        <v>16511</v>
      </c>
      <c r="F3128" s="70" t="s">
        <v>31378</v>
      </c>
      <c r="H3128" s="70" t="s">
        <v>31379</v>
      </c>
      <c r="I3128" s="74" t="s">
        <v>31380</v>
      </c>
      <c r="K3128" s="70" t="s">
        <v>31381</v>
      </c>
      <c r="L3128" s="70">
        <v>70</v>
      </c>
      <c r="M3128" s="70">
        <v>1978</v>
      </c>
      <c r="N3128" s="70" t="s">
        <v>31382</v>
      </c>
      <c r="O3128" s="70" t="s">
        <v>16511</v>
      </c>
    </row>
    <row r="3129" spans="1:17" s="70" customFormat="1" ht="24" x14ac:dyDescent="0.3">
      <c r="A3129" s="70" t="s">
        <v>14016</v>
      </c>
      <c r="B3129" s="70" t="s">
        <v>7976</v>
      </c>
      <c r="C3129" s="70">
        <v>563</v>
      </c>
      <c r="D3129" s="70" t="s">
        <v>31383</v>
      </c>
      <c r="E3129" s="70" t="s">
        <v>9151</v>
      </c>
      <c r="F3129" s="70">
        <v>222312424</v>
      </c>
      <c r="G3129" s="70">
        <v>222313434</v>
      </c>
      <c r="H3129" s="74" t="s">
        <v>31384</v>
      </c>
      <c r="I3129" s="74" t="s">
        <v>31385</v>
      </c>
      <c r="K3129" s="70" t="s">
        <v>31386</v>
      </c>
      <c r="L3129" s="70">
        <v>30</v>
      </c>
      <c r="M3129" s="70">
        <v>1945</v>
      </c>
      <c r="N3129" s="70" t="s">
        <v>31387</v>
      </c>
      <c r="O3129" s="70" t="s">
        <v>4456</v>
      </c>
    </row>
    <row r="3130" spans="1:17" s="70" customFormat="1" ht="36" x14ac:dyDescent="0.3">
      <c r="A3130" s="70" t="s">
        <v>11482</v>
      </c>
      <c r="B3130" s="70" t="s">
        <v>5066</v>
      </c>
      <c r="C3130" s="70">
        <v>563</v>
      </c>
      <c r="D3130" s="70" t="s">
        <v>31388</v>
      </c>
      <c r="E3130" s="70" t="s">
        <v>16907</v>
      </c>
      <c r="F3130" s="70">
        <v>226703400</v>
      </c>
      <c r="G3130" s="70">
        <v>226230085</v>
      </c>
      <c r="H3130" s="74" t="s">
        <v>31389</v>
      </c>
      <c r="I3130" s="74" t="s">
        <v>31390</v>
      </c>
      <c r="K3130" s="70" t="s">
        <v>31391</v>
      </c>
      <c r="L3130" s="70">
        <v>37</v>
      </c>
      <c r="M3130" s="70">
        <v>2003</v>
      </c>
      <c r="N3130" s="70" t="s">
        <v>31392</v>
      </c>
      <c r="O3130" s="70" t="s">
        <v>4456</v>
      </c>
      <c r="P3130" s="70" t="s">
        <v>19262</v>
      </c>
      <c r="Q3130" s="70" t="s">
        <v>31393</v>
      </c>
    </row>
    <row r="3131" spans="1:17" s="70" customFormat="1" ht="24" x14ac:dyDescent="0.3">
      <c r="A3131" s="70" t="s">
        <v>13248</v>
      </c>
      <c r="B3131" s="70" t="s">
        <v>7164</v>
      </c>
      <c r="C3131" s="70">
        <v>563</v>
      </c>
      <c r="D3131" s="70" t="s">
        <v>31394</v>
      </c>
      <c r="E3131" s="70" t="s">
        <v>4456</v>
      </c>
      <c r="F3131" s="70">
        <v>223620662</v>
      </c>
      <c r="H3131" s="74" t="s">
        <v>31395</v>
      </c>
      <c r="I3131" s="74" t="s">
        <v>31396</v>
      </c>
      <c r="K3131" s="70" t="s">
        <v>31397</v>
      </c>
      <c r="L3131" s="70">
        <v>70</v>
      </c>
      <c r="M3131" s="70">
        <v>1980</v>
      </c>
      <c r="N3131" s="70" t="s">
        <v>31398</v>
      </c>
      <c r="O3131" s="70" t="s">
        <v>4456</v>
      </c>
      <c r="P3131" s="70" t="s">
        <v>15884</v>
      </c>
      <c r="Q3131" s="70" t="s">
        <v>9229</v>
      </c>
    </row>
    <row r="3132" spans="1:17" s="70" customFormat="1" ht="24" x14ac:dyDescent="0.3">
      <c r="A3132" s="70" t="s">
        <v>10861</v>
      </c>
      <c r="B3132" s="70" t="s">
        <v>4367</v>
      </c>
      <c r="C3132" s="70">
        <v>563</v>
      </c>
      <c r="D3132" s="70" t="s">
        <v>31399</v>
      </c>
      <c r="E3132" s="70" t="s">
        <v>15595</v>
      </c>
      <c r="F3132" s="70" t="s">
        <v>31400</v>
      </c>
      <c r="I3132" s="74" t="s">
        <v>31401</v>
      </c>
      <c r="K3132" s="70" t="s">
        <v>31402</v>
      </c>
      <c r="L3132" s="70">
        <v>140</v>
      </c>
      <c r="M3132" s="70">
        <v>1978</v>
      </c>
      <c r="N3132" s="70" t="s">
        <v>31403</v>
      </c>
      <c r="O3132" s="70" t="s">
        <v>4456</v>
      </c>
    </row>
    <row r="3133" spans="1:17" s="70" customFormat="1" x14ac:dyDescent="0.3">
      <c r="A3133" s="70" t="s">
        <v>11632</v>
      </c>
      <c r="B3133" s="70" t="s">
        <v>5225</v>
      </c>
      <c r="C3133" s="70">
        <v>563</v>
      </c>
      <c r="D3133" s="70" t="s">
        <v>31404</v>
      </c>
      <c r="E3133" s="70" t="s">
        <v>9256</v>
      </c>
      <c r="F3133" s="70">
        <v>224272100</v>
      </c>
      <c r="I3133" s="74" t="s">
        <v>31405</v>
      </c>
      <c r="K3133" s="70" t="s">
        <v>31406</v>
      </c>
      <c r="L3133" s="70">
        <v>123</v>
      </c>
      <c r="N3133" s="70" t="s">
        <v>31407</v>
      </c>
      <c r="O3133" s="70" t="s">
        <v>4456</v>
      </c>
    </row>
    <row r="3134" spans="1:17" s="70" customFormat="1" ht="24" x14ac:dyDescent="0.3">
      <c r="A3134" s="70" t="s">
        <v>11622</v>
      </c>
      <c r="B3134" s="70" t="s">
        <v>5214</v>
      </c>
      <c r="C3134" s="70">
        <v>564</v>
      </c>
      <c r="D3134" s="70" t="s">
        <v>31410</v>
      </c>
      <c r="E3134" s="70" t="s">
        <v>15197</v>
      </c>
      <c r="F3134" s="70" t="s">
        <v>31411</v>
      </c>
      <c r="G3134" s="70" t="s">
        <v>31412</v>
      </c>
      <c r="H3134" s="74" t="s">
        <v>31414</v>
      </c>
      <c r="I3134" s="74" t="s">
        <v>31413</v>
      </c>
      <c r="J3134" s="70">
        <v>8710026</v>
      </c>
      <c r="K3134" s="70" t="s">
        <v>31415</v>
      </c>
      <c r="L3134" s="70">
        <v>60</v>
      </c>
      <c r="M3134" s="70">
        <v>1994</v>
      </c>
      <c r="N3134" s="70" t="s">
        <v>31416</v>
      </c>
      <c r="O3134" s="70" t="s">
        <v>4456</v>
      </c>
      <c r="P3134" s="70" t="s">
        <v>18621</v>
      </c>
      <c r="Q3134" s="70" t="s">
        <v>20103</v>
      </c>
    </row>
    <row r="3135" spans="1:17" s="70" customFormat="1" ht="24" x14ac:dyDescent="0.3">
      <c r="A3135" s="70" t="s">
        <v>11682</v>
      </c>
      <c r="B3135" s="70" t="s">
        <v>5286</v>
      </c>
      <c r="C3135" s="70">
        <v>564</v>
      </c>
      <c r="D3135" s="70" t="s">
        <v>31417</v>
      </c>
      <c r="E3135" s="70" t="s">
        <v>4456</v>
      </c>
      <c r="F3135" s="70">
        <v>226989147</v>
      </c>
      <c r="G3135" s="70" t="s">
        <v>31418</v>
      </c>
      <c r="H3135" s="74" t="s">
        <v>31419</v>
      </c>
      <c r="I3135" s="74" t="s">
        <v>31420</v>
      </c>
      <c r="K3135" s="70" t="s">
        <v>31421</v>
      </c>
      <c r="L3135" s="70">
        <v>100</v>
      </c>
      <c r="M3135" s="70">
        <v>1985</v>
      </c>
      <c r="N3135" s="70" t="s">
        <v>31422</v>
      </c>
      <c r="O3135" s="70" t="s">
        <v>4456</v>
      </c>
    </row>
    <row r="3136" spans="1:17" s="70" customFormat="1" x14ac:dyDescent="0.3">
      <c r="A3136" s="70" t="s">
        <v>10264</v>
      </c>
      <c r="B3136" s="70" t="s">
        <v>3688</v>
      </c>
      <c r="C3136" s="70">
        <v>564</v>
      </c>
      <c r="D3136" s="70" t="s">
        <v>31423</v>
      </c>
      <c r="E3136" s="70" t="s">
        <v>15120</v>
      </c>
      <c r="F3136" s="70">
        <v>227325705</v>
      </c>
      <c r="H3136" s="74" t="s">
        <v>31424</v>
      </c>
      <c r="K3136" s="70" t="s">
        <v>31425</v>
      </c>
      <c r="L3136" s="70">
        <v>14</v>
      </c>
      <c r="M3136" s="70">
        <v>1977</v>
      </c>
      <c r="N3136" s="70" t="s">
        <v>22536</v>
      </c>
      <c r="O3136" s="70" t="s">
        <v>4456</v>
      </c>
    </row>
    <row r="3137" spans="1:17" s="70" customFormat="1" x14ac:dyDescent="0.3">
      <c r="A3137" s="70" t="s">
        <v>10350</v>
      </c>
      <c r="B3137" s="70" t="s">
        <v>3779</v>
      </c>
      <c r="C3137" s="70">
        <v>564</v>
      </c>
      <c r="D3137" s="70" t="s">
        <v>31426</v>
      </c>
      <c r="E3137" s="70" t="s">
        <v>15136</v>
      </c>
      <c r="F3137" s="70">
        <v>225252963</v>
      </c>
      <c r="H3137" s="74" t="s">
        <v>31427</v>
      </c>
      <c r="I3137" s="74" t="s">
        <v>31428</v>
      </c>
      <c r="J3137" s="70">
        <v>8780588</v>
      </c>
      <c r="K3137" s="70" t="s">
        <v>31429</v>
      </c>
      <c r="L3137" s="70">
        <v>25</v>
      </c>
      <c r="M3137" s="70">
        <v>1971</v>
      </c>
      <c r="N3137" s="70" t="s">
        <v>23540</v>
      </c>
      <c r="O3137" s="70" t="s">
        <v>4456</v>
      </c>
    </row>
    <row r="3138" spans="1:17" s="70" customFormat="1" ht="24" x14ac:dyDescent="0.3">
      <c r="A3138" s="70" t="s">
        <v>9442</v>
      </c>
      <c r="B3138" s="70" t="s">
        <v>31409</v>
      </c>
      <c r="C3138" s="70">
        <v>564</v>
      </c>
      <c r="D3138" s="70" t="s">
        <v>31430</v>
      </c>
      <c r="E3138" s="70" t="s">
        <v>31431</v>
      </c>
      <c r="F3138" s="70" t="s">
        <v>31432</v>
      </c>
      <c r="H3138" s="70" t="s">
        <v>31433</v>
      </c>
      <c r="I3138" s="74" t="s">
        <v>31434</v>
      </c>
      <c r="K3138" s="70" t="s">
        <v>31435</v>
      </c>
      <c r="L3138" s="70">
        <v>30</v>
      </c>
      <c r="M3138" s="70">
        <v>1945</v>
      </c>
      <c r="N3138" s="70" t="s">
        <v>31436</v>
      </c>
      <c r="O3138" s="70" t="s">
        <v>31431</v>
      </c>
      <c r="P3138" s="70" t="s">
        <v>16193</v>
      </c>
      <c r="Q3138" s="70" t="s">
        <v>20103</v>
      </c>
    </row>
    <row r="3139" spans="1:17" s="70" customFormat="1" x14ac:dyDescent="0.3">
      <c r="A3139" s="70" t="s">
        <v>14272</v>
      </c>
      <c r="B3139" s="70" t="s">
        <v>31408</v>
      </c>
      <c r="C3139" s="70">
        <v>564</v>
      </c>
      <c r="D3139" s="70" t="s">
        <v>31437</v>
      </c>
      <c r="E3139" s="70" t="s">
        <v>17681</v>
      </c>
      <c r="F3139" s="70" t="s">
        <v>31438</v>
      </c>
      <c r="G3139" s="70" t="s">
        <v>31439</v>
      </c>
      <c r="H3139" s="74" t="s">
        <v>31440</v>
      </c>
      <c r="I3139" s="74" t="s">
        <v>31441</v>
      </c>
      <c r="K3139" s="70" t="s">
        <v>31442</v>
      </c>
      <c r="L3139" s="70">
        <v>38</v>
      </c>
      <c r="M3139" s="70">
        <v>1982</v>
      </c>
      <c r="N3139" s="70" t="s">
        <v>31443</v>
      </c>
      <c r="O3139" s="70" t="s">
        <v>17681</v>
      </c>
      <c r="P3139" s="70" t="s">
        <v>15884</v>
      </c>
      <c r="Q3139" s="70" t="s">
        <v>31444</v>
      </c>
    </row>
    <row r="3140" spans="1:17" s="70" customFormat="1" ht="36" x14ac:dyDescent="0.3">
      <c r="A3140" s="70" t="s">
        <v>12389</v>
      </c>
      <c r="B3140" s="70" t="s">
        <v>6079</v>
      </c>
      <c r="C3140" s="70">
        <v>564</v>
      </c>
      <c r="D3140" s="70" t="s">
        <v>31445</v>
      </c>
      <c r="E3140" s="70" t="s">
        <v>9151</v>
      </c>
      <c r="F3140" s="70">
        <v>227057700</v>
      </c>
      <c r="H3140" s="70" t="s">
        <v>31446</v>
      </c>
      <c r="I3140" s="74" t="s">
        <v>31447</v>
      </c>
      <c r="K3140" s="70" t="s">
        <v>31448</v>
      </c>
      <c r="L3140" s="70">
        <v>200</v>
      </c>
      <c r="M3140" s="70">
        <v>1980</v>
      </c>
      <c r="N3140" s="70" t="s">
        <v>25911</v>
      </c>
      <c r="O3140" s="70" t="s">
        <v>4456</v>
      </c>
      <c r="P3140" s="70" t="s">
        <v>31449</v>
      </c>
      <c r="Q3140" s="70" t="s">
        <v>9229</v>
      </c>
    </row>
    <row r="3141" spans="1:17" s="70" customFormat="1" ht="24" x14ac:dyDescent="0.3">
      <c r="A3141" s="70" t="s">
        <v>13009</v>
      </c>
      <c r="B3141" s="70" t="s">
        <v>6897</v>
      </c>
      <c r="C3141" s="70">
        <v>564</v>
      </c>
      <c r="D3141" s="70" t="s">
        <v>31450</v>
      </c>
      <c r="E3141" s="70" t="s">
        <v>9151</v>
      </c>
      <c r="F3141" s="70" t="s">
        <v>31451</v>
      </c>
      <c r="H3141" s="70" t="s">
        <v>31452</v>
      </c>
      <c r="I3141" s="74" t="s">
        <v>31453</v>
      </c>
      <c r="K3141" s="70" t="s">
        <v>31454</v>
      </c>
      <c r="M3141" s="70">
        <v>1983</v>
      </c>
      <c r="N3141" s="70" t="s">
        <v>18340</v>
      </c>
      <c r="O3141" s="70" t="s">
        <v>4456</v>
      </c>
    </row>
    <row r="3142" spans="1:17" s="70" customFormat="1" ht="24" x14ac:dyDescent="0.3">
      <c r="A3142" s="70" t="s">
        <v>9443</v>
      </c>
      <c r="B3142" s="70" t="s">
        <v>31455</v>
      </c>
      <c r="C3142" s="70">
        <v>565</v>
      </c>
      <c r="D3142" s="70" t="s">
        <v>31456</v>
      </c>
      <c r="E3142" s="70" t="s">
        <v>31457</v>
      </c>
      <c r="F3142" s="70" t="s">
        <v>31458</v>
      </c>
      <c r="H3142" s="74" t="s">
        <v>31459</v>
      </c>
      <c r="I3142" s="74" t="s">
        <v>31460</v>
      </c>
      <c r="J3142" s="70">
        <v>9790244</v>
      </c>
      <c r="K3142" s="70" t="s">
        <v>31461</v>
      </c>
      <c r="L3142" s="70">
        <v>140</v>
      </c>
      <c r="M3142" s="70">
        <v>1960</v>
      </c>
      <c r="N3142" s="70" t="s">
        <v>16096</v>
      </c>
      <c r="O3142" s="70" t="s">
        <v>4456</v>
      </c>
    </row>
    <row r="3143" spans="1:17" s="70" customFormat="1" ht="24" x14ac:dyDescent="0.3">
      <c r="A3143" s="70" t="s">
        <v>12449</v>
      </c>
      <c r="B3143" s="70" t="s">
        <v>6143</v>
      </c>
      <c r="C3143" s="70">
        <v>565</v>
      </c>
      <c r="D3143" s="70" t="s">
        <v>31462</v>
      </c>
      <c r="E3143" s="70" t="s">
        <v>15120</v>
      </c>
      <c r="F3143" s="70" t="s">
        <v>31463</v>
      </c>
      <c r="H3143" s="74" t="s">
        <v>31464</v>
      </c>
      <c r="I3143" s="74" t="s">
        <v>31465</v>
      </c>
      <c r="J3143" s="70">
        <v>8441290</v>
      </c>
      <c r="K3143" s="70" t="s">
        <v>31466</v>
      </c>
      <c r="L3143" s="70">
        <v>12</v>
      </c>
      <c r="M3143" s="70">
        <v>1974</v>
      </c>
      <c r="N3143" s="70" t="s">
        <v>16735</v>
      </c>
      <c r="O3143" s="70" t="s">
        <v>4456</v>
      </c>
    </row>
    <row r="3144" spans="1:17" s="70" customFormat="1" ht="24" x14ac:dyDescent="0.3">
      <c r="A3144" s="70" t="s">
        <v>9954</v>
      </c>
      <c r="B3144" s="70" t="s">
        <v>3320</v>
      </c>
      <c r="C3144" s="70">
        <v>565</v>
      </c>
      <c r="D3144" s="70" t="s">
        <v>31467</v>
      </c>
      <c r="E3144" s="70" t="s">
        <v>16121</v>
      </c>
      <c r="F3144" s="70" t="s">
        <v>31468</v>
      </c>
      <c r="H3144" s="74" t="s">
        <v>31469</v>
      </c>
      <c r="I3144" s="74" t="s">
        <v>31470</v>
      </c>
      <c r="J3144" s="70">
        <v>8840139</v>
      </c>
      <c r="K3144" s="70" t="s">
        <v>31471</v>
      </c>
      <c r="L3144" s="70">
        <v>65</v>
      </c>
      <c r="M3144" s="70">
        <v>1978</v>
      </c>
      <c r="N3144" s="70" t="s">
        <v>31472</v>
      </c>
      <c r="O3144" s="70" t="s">
        <v>4456</v>
      </c>
    </row>
    <row r="3145" spans="1:17" s="70" customFormat="1" x14ac:dyDescent="0.3">
      <c r="A3145" s="70" t="s">
        <v>12947</v>
      </c>
      <c r="B3145" s="70" t="s">
        <v>6822</v>
      </c>
      <c r="C3145" s="70">
        <v>565</v>
      </c>
      <c r="D3145" s="70" t="s">
        <v>31473</v>
      </c>
      <c r="E3145" s="70" t="s">
        <v>4456</v>
      </c>
      <c r="F3145" s="70">
        <v>226989342</v>
      </c>
      <c r="G3145" s="70">
        <v>226728172</v>
      </c>
      <c r="H3145" s="74" t="s">
        <v>31474</v>
      </c>
      <c r="I3145" s="74" t="s">
        <v>22230</v>
      </c>
      <c r="J3145" s="70">
        <v>6510654</v>
      </c>
      <c r="K3145" s="70" t="s">
        <v>31475</v>
      </c>
      <c r="L3145" s="70">
        <v>30</v>
      </c>
      <c r="M3145" s="70">
        <v>1995</v>
      </c>
      <c r="N3145" s="70" t="s">
        <v>31476</v>
      </c>
      <c r="O3145" s="70" t="s">
        <v>4456</v>
      </c>
    </row>
    <row r="3146" spans="1:17" s="70" customFormat="1" ht="24" x14ac:dyDescent="0.3">
      <c r="A3146" s="70" t="s">
        <v>11106</v>
      </c>
      <c r="B3146" s="70" t="s">
        <v>4654</v>
      </c>
      <c r="C3146" s="70">
        <v>565</v>
      </c>
      <c r="D3146" s="70" t="s">
        <v>31477</v>
      </c>
      <c r="E3146" s="70" t="s">
        <v>15129</v>
      </c>
      <c r="F3146" s="70" t="s">
        <v>31478</v>
      </c>
      <c r="H3146" s="74" t="s">
        <v>31479</v>
      </c>
      <c r="I3146" s="74" t="s">
        <v>31480</v>
      </c>
      <c r="K3146" s="70" t="s">
        <v>31481</v>
      </c>
      <c r="L3146" s="70">
        <v>30</v>
      </c>
      <c r="M3146" s="70">
        <v>1973</v>
      </c>
      <c r="N3146" s="70" t="s">
        <v>31482</v>
      </c>
      <c r="O3146" s="70" t="s">
        <v>4456</v>
      </c>
    </row>
    <row r="3147" spans="1:17" s="70" customFormat="1" ht="36" x14ac:dyDescent="0.3">
      <c r="A3147" s="70" t="s">
        <v>12377</v>
      </c>
      <c r="B3147" s="70" t="s">
        <v>6063</v>
      </c>
      <c r="C3147" s="70">
        <v>565</v>
      </c>
      <c r="D3147" s="70" t="s">
        <v>31483</v>
      </c>
      <c r="E3147" s="70" t="s">
        <v>15266</v>
      </c>
      <c r="F3147" s="70">
        <v>223618200</v>
      </c>
      <c r="G3147" s="70">
        <v>223618362</v>
      </c>
      <c r="H3147" s="74" t="s">
        <v>31484</v>
      </c>
      <c r="I3147" s="74" t="s">
        <v>31485</v>
      </c>
      <c r="J3147" s="70">
        <v>7770445</v>
      </c>
      <c r="K3147" s="70" t="s">
        <v>31486</v>
      </c>
      <c r="L3147" s="70">
        <v>400</v>
      </c>
      <c r="M3147" s="70">
        <v>1982</v>
      </c>
      <c r="N3147" s="70" t="s">
        <v>17183</v>
      </c>
      <c r="O3147" s="70" t="s">
        <v>4456</v>
      </c>
      <c r="P3147" s="70" t="s">
        <v>17195</v>
      </c>
      <c r="Q3147" s="70" t="s">
        <v>9229</v>
      </c>
    </row>
    <row r="3148" spans="1:17" s="70" customFormat="1" x14ac:dyDescent="0.3">
      <c r="A3148" s="70" t="s">
        <v>9729</v>
      </c>
      <c r="B3148" s="70" t="s">
        <v>3064</v>
      </c>
      <c r="C3148" s="70">
        <v>565</v>
      </c>
      <c r="D3148" s="70" t="s">
        <v>31487</v>
      </c>
      <c r="E3148" s="70" t="s">
        <v>15197</v>
      </c>
      <c r="F3148" s="70">
        <v>224901900</v>
      </c>
      <c r="H3148" s="74" t="s">
        <v>31488</v>
      </c>
      <c r="I3148" s="74" t="s">
        <v>29389</v>
      </c>
      <c r="K3148" s="70" t="s">
        <v>31489</v>
      </c>
      <c r="L3148" s="70">
        <v>176</v>
      </c>
      <c r="M3148" s="70">
        <v>1938</v>
      </c>
      <c r="N3148" s="70" t="s">
        <v>31490</v>
      </c>
      <c r="O3148" s="70" t="s">
        <v>4456</v>
      </c>
      <c r="P3148" s="70" t="s">
        <v>16193</v>
      </c>
      <c r="Q3148" s="70" t="s">
        <v>9229</v>
      </c>
    </row>
    <row r="3149" spans="1:17" s="70" customFormat="1" ht="24" x14ac:dyDescent="0.3">
      <c r="A3149" s="70" t="s">
        <v>10227</v>
      </c>
      <c r="B3149" s="70" t="s">
        <v>3649</v>
      </c>
      <c r="C3149" s="70">
        <v>565</v>
      </c>
      <c r="D3149" s="70" t="s">
        <v>31491</v>
      </c>
      <c r="E3149" s="70" t="s">
        <v>15249</v>
      </c>
      <c r="F3149" s="70" t="s">
        <v>31492</v>
      </c>
      <c r="H3149" s="70" t="s">
        <v>31493</v>
      </c>
      <c r="I3149" s="74" t="s">
        <v>31494</v>
      </c>
      <c r="K3149" s="70" t="s">
        <v>31495</v>
      </c>
      <c r="L3149" s="70">
        <v>16</v>
      </c>
      <c r="M3149" s="70">
        <v>1965</v>
      </c>
      <c r="N3149" s="70" t="s">
        <v>31496</v>
      </c>
      <c r="O3149" s="70" t="s">
        <v>4456</v>
      </c>
    </row>
    <row r="3150" spans="1:17" s="70" customFormat="1" x14ac:dyDescent="0.3">
      <c r="A3150" s="70" t="s">
        <v>11483</v>
      </c>
      <c r="B3150" s="70" t="s">
        <v>5067</v>
      </c>
      <c r="C3150" s="70">
        <v>566</v>
      </c>
      <c r="D3150" s="70" t="s">
        <v>31497</v>
      </c>
      <c r="E3150" s="70" t="s">
        <v>15129</v>
      </c>
      <c r="F3150" s="70">
        <v>229236400</v>
      </c>
      <c r="H3150" s="74" t="s">
        <v>31498</v>
      </c>
      <c r="I3150" s="74" t="s">
        <v>31499</v>
      </c>
      <c r="K3150" s="70" t="s">
        <v>31500</v>
      </c>
      <c r="L3150" s="70">
        <v>54</v>
      </c>
      <c r="M3150" s="70">
        <v>1938</v>
      </c>
      <c r="N3150" s="70" t="s">
        <v>29876</v>
      </c>
      <c r="O3150" s="70" t="s">
        <v>4456</v>
      </c>
    </row>
    <row r="3151" spans="1:17" s="70" customFormat="1" ht="24" x14ac:dyDescent="0.3">
      <c r="A3151" s="70" t="s">
        <v>12047</v>
      </c>
      <c r="B3151" s="70" t="s">
        <v>5711</v>
      </c>
      <c r="C3151" s="70">
        <v>566</v>
      </c>
      <c r="D3151" s="70" t="s">
        <v>31501</v>
      </c>
      <c r="E3151" s="70" t="s">
        <v>15120</v>
      </c>
      <c r="F3151" s="70" t="s">
        <v>31502</v>
      </c>
      <c r="G3151" s="70" t="s">
        <v>31502</v>
      </c>
      <c r="H3151" s="74" t="s">
        <v>31503</v>
      </c>
      <c r="I3151" s="74" t="s">
        <v>31504</v>
      </c>
      <c r="K3151" s="70" t="s">
        <v>31505</v>
      </c>
      <c r="L3151" s="70">
        <v>10</v>
      </c>
      <c r="M3151" s="70">
        <v>1954</v>
      </c>
      <c r="N3151" s="70" t="s">
        <v>31506</v>
      </c>
      <c r="O3151" s="70" t="s">
        <v>4456</v>
      </c>
    </row>
    <row r="3152" spans="1:17" s="70" customFormat="1" x14ac:dyDescent="0.3">
      <c r="A3152" s="70" t="s">
        <v>11042</v>
      </c>
      <c r="B3152" s="70" t="s">
        <v>4581</v>
      </c>
      <c r="C3152" s="70">
        <v>566</v>
      </c>
      <c r="D3152" s="70" t="s">
        <v>31507</v>
      </c>
      <c r="E3152" s="70" t="s">
        <v>15235</v>
      </c>
      <c r="F3152" s="70">
        <v>227374534</v>
      </c>
      <c r="G3152" s="70">
        <v>227373068</v>
      </c>
      <c r="H3152" s="74" t="s">
        <v>31508</v>
      </c>
      <c r="K3152" s="70" t="s">
        <v>31509</v>
      </c>
      <c r="L3152" s="70">
        <v>50</v>
      </c>
      <c r="N3152" s="70" t="s">
        <v>31510</v>
      </c>
      <c r="O3152" s="70" t="s">
        <v>4456</v>
      </c>
    </row>
    <row r="3153" spans="1:17" s="70" customFormat="1" x14ac:dyDescent="0.3">
      <c r="A3153" s="70" t="s">
        <v>12893</v>
      </c>
      <c r="B3153" s="70" t="s">
        <v>6743</v>
      </c>
      <c r="C3153" s="70">
        <v>566</v>
      </c>
      <c r="D3153" s="70" t="s">
        <v>31511</v>
      </c>
      <c r="E3153" s="70" t="s">
        <v>15673</v>
      </c>
      <c r="F3153" s="70">
        <v>224920000</v>
      </c>
      <c r="H3153" s="74" t="s">
        <v>31512</v>
      </c>
      <c r="I3153" s="74" t="s">
        <v>31513</v>
      </c>
      <c r="K3153" s="70" t="s">
        <v>31514</v>
      </c>
      <c r="M3153" s="70">
        <v>1988</v>
      </c>
      <c r="N3153" s="70" t="s">
        <v>31515</v>
      </c>
      <c r="O3153" s="70" t="s">
        <v>4456</v>
      </c>
    </row>
    <row r="3154" spans="1:17" s="70" customFormat="1" x14ac:dyDescent="0.3">
      <c r="A3154" s="70" t="s">
        <v>10304</v>
      </c>
      <c r="B3154" s="70" t="s">
        <v>3731</v>
      </c>
      <c r="C3154" s="70">
        <v>566</v>
      </c>
      <c r="D3154" s="70" t="s">
        <v>31516</v>
      </c>
      <c r="E3154" s="70" t="s">
        <v>4456</v>
      </c>
      <c r="F3154" s="70">
        <v>226393115</v>
      </c>
      <c r="H3154" s="74" t="s">
        <v>31517</v>
      </c>
      <c r="I3154" s="74" t="s">
        <v>31518</v>
      </c>
      <c r="K3154" s="70" t="s">
        <v>31519</v>
      </c>
      <c r="L3154" s="70">
        <v>35</v>
      </c>
      <c r="M3154" s="70">
        <v>1937</v>
      </c>
      <c r="N3154" s="70" t="s">
        <v>31520</v>
      </c>
      <c r="O3154" s="70" t="s">
        <v>4456</v>
      </c>
    </row>
    <row r="3155" spans="1:17" s="70" customFormat="1" x14ac:dyDescent="0.3">
      <c r="A3155" s="70" t="s">
        <v>13479</v>
      </c>
      <c r="B3155" s="70" t="s">
        <v>7411</v>
      </c>
      <c r="C3155" s="70">
        <v>566</v>
      </c>
      <c r="D3155" s="70" t="s">
        <v>31521</v>
      </c>
      <c r="E3155" s="70" t="s">
        <v>9179</v>
      </c>
      <c r="F3155" s="70">
        <v>223707000</v>
      </c>
      <c r="G3155" s="70">
        <v>223707001</v>
      </c>
      <c r="H3155" s="74" t="s">
        <v>31522</v>
      </c>
      <c r="K3155" s="70" t="s">
        <v>31523</v>
      </c>
      <c r="L3155" s="70">
        <v>20</v>
      </c>
      <c r="M3155" s="70">
        <v>1982</v>
      </c>
      <c r="N3155" s="70" t="s">
        <v>18136</v>
      </c>
      <c r="O3155" s="70" t="s">
        <v>4456</v>
      </c>
    </row>
    <row r="3156" spans="1:17" s="70" customFormat="1" ht="24" x14ac:dyDescent="0.3">
      <c r="A3156" s="70" t="s">
        <v>11107</v>
      </c>
      <c r="B3156" s="70" t="s">
        <v>4655</v>
      </c>
      <c r="C3156" s="70">
        <v>566</v>
      </c>
      <c r="D3156" s="70" t="s">
        <v>31524</v>
      </c>
      <c r="E3156" s="70" t="s">
        <v>15235</v>
      </c>
      <c r="F3156" s="70" t="s">
        <v>31525</v>
      </c>
      <c r="H3156" s="74" t="s">
        <v>31526</v>
      </c>
      <c r="I3156" s="74" t="s">
        <v>31527</v>
      </c>
      <c r="K3156" s="70" t="s">
        <v>31528</v>
      </c>
      <c r="L3156" s="70">
        <v>40</v>
      </c>
      <c r="M3156" s="70">
        <v>1965</v>
      </c>
      <c r="N3156" s="70" t="s">
        <v>31529</v>
      </c>
      <c r="O3156" s="70" t="s">
        <v>4456</v>
      </c>
    </row>
    <row r="3157" spans="1:17" s="70" customFormat="1" x14ac:dyDescent="0.3">
      <c r="A3157" s="70" t="s">
        <v>13156</v>
      </c>
      <c r="B3157" s="70" t="s">
        <v>7060</v>
      </c>
      <c r="C3157" s="70">
        <v>566</v>
      </c>
      <c r="D3157" s="70" t="s">
        <v>31530</v>
      </c>
      <c r="E3157" s="70" t="s">
        <v>9179</v>
      </c>
      <c r="F3157" s="70">
        <v>226521900</v>
      </c>
      <c r="G3157" s="70">
        <v>226521905</v>
      </c>
      <c r="H3157" s="74" t="s">
        <v>31531</v>
      </c>
      <c r="I3157" s="74" t="s">
        <v>31532</v>
      </c>
      <c r="K3157" s="70" t="s">
        <v>31533</v>
      </c>
      <c r="L3157" s="70">
        <v>44</v>
      </c>
      <c r="M3157" s="70">
        <v>1972</v>
      </c>
      <c r="N3157" s="70" t="s">
        <v>31534</v>
      </c>
      <c r="O3157" s="70" t="s">
        <v>4456</v>
      </c>
    </row>
    <row r="3158" spans="1:17" s="70" customFormat="1" x14ac:dyDescent="0.3">
      <c r="A3158" s="70" t="s">
        <v>9979</v>
      </c>
      <c r="B3158" s="70" t="s">
        <v>3347</v>
      </c>
      <c r="C3158" s="70">
        <v>566</v>
      </c>
      <c r="D3158" s="70" t="s">
        <v>31535</v>
      </c>
      <c r="E3158" s="70" t="s">
        <v>9179</v>
      </c>
      <c r="F3158" s="70">
        <v>224696222</v>
      </c>
      <c r="H3158" s="74" t="s">
        <v>31536</v>
      </c>
      <c r="I3158" s="74" t="s">
        <v>31537</v>
      </c>
      <c r="K3158" s="70" t="s">
        <v>31538</v>
      </c>
      <c r="L3158" s="70">
        <v>504</v>
      </c>
      <c r="M3158" s="70">
        <v>1905</v>
      </c>
      <c r="N3158" s="70" t="s">
        <v>31539</v>
      </c>
      <c r="O3158" s="70" t="s">
        <v>4456</v>
      </c>
      <c r="P3158" s="70" t="s">
        <v>15884</v>
      </c>
      <c r="Q3158" s="70" t="s">
        <v>9229</v>
      </c>
    </row>
    <row r="3159" spans="1:17" s="70" customFormat="1" x14ac:dyDescent="0.3">
      <c r="A3159" s="70" t="s">
        <v>11960</v>
      </c>
      <c r="B3159" s="70" t="s">
        <v>5610</v>
      </c>
      <c r="C3159" s="70">
        <v>567</v>
      </c>
      <c r="D3159" s="70" t="s">
        <v>31540</v>
      </c>
      <c r="E3159" s="70" t="s">
        <v>15462</v>
      </c>
      <c r="F3159" s="70">
        <v>224822600</v>
      </c>
      <c r="G3159" s="70">
        <v>224822634</v>
      </c>
      <c r="H3159" s="70" t="s">
        <v>31541</v>
      </c>
      <c r="I3159" s="74" t="s">
        <v>31542</v>
      </c>
      <c r="K3159" s="70" t="s">
        <v>31543</v>
      </c>
      <c r="L3159" s="70">
        <v>55</v>
      </c>
      <c r="M3159" s="70">
        <v>1988</v>
      </c>
      <c r="N3159" s="70" t="s">
        <v>31544</v>
      </c>
      <c r="O3159" s="70" t="s">
        <v>4456</v>
      </c>
      <c r="P3159" s="70" t="s">
        <v>31545</v>
      </c>
      <c r="Q3159" s="70" t="s">
        <v>31546</v>
      </c>
    </row>
    <row r="3160" spans="1:17" s="70" customFormat="1" ht="24" x14ac:dyDescent="0.3">
      <c r="A3160" s="70" t="s">
        <v>9486</v>
      </c>
      <c r="B3160" s="70" t="s">
        <v>2676</v>
      </c>
      <c r="C3160" s="70">
        <v>567</v>
      </c>
      <c r="D3160" s="70" t="s">
        <v>31547</v>
      </c>
      <c r="E3160" s="70" t="s">
        <v>9179</v>
      </c>
      <c r="F3160" s="70">
        <v>224282000</v>
      </c>
      <c r="G3160" s="70">
        <v>223771280</v>
      </c>
      <c r="H3160" s="74" t="s">
        <v>31548</v>
      </c>
      <c r="I3160" s="74" t="s">
        <v>31549</v>
      </c>
      <c r="K3160" s="70" t="s">
        <v>31550</v>
      </c>
      <c r="L3160" s="70">
        <v>25</v>
      </c>
      <c r="M3160" s="70">
        <v>2000</v>
      </c>
      <c r="N3160" s="70" t="s">
        <v>31551</v>
      </c>
      <c r="O3160" s="70" t="s">
        <v>4456</v>
      </c>
      <c r="P3160" s="70" t="s">
        <v>15697</v>
      </c>
      <c r="Q3160" s="70" t="s">
        <v>9229</v>
      </c>
    </row>
    <row r="3161" spans="1:17" s="70" customFormat="1" x14ac:dyDescent="0.3">
      <c r="A3161" s="70" t="s">
        <v>13577</v>
      </c>
      <c r="B3161" s="70" t="s">
        <v>7511</v>
      </c>
      <c r="C3161" s="70">
        <v>567</v>
      </c>
      <c r="D3161" s="70" t="s">
        <v>31552</v>
      </c>
      <c r="E3161" s="70" t="s">
        <v>15595</v>
      </c>
      <c r="F3161" s="70">
        <v>229136200</v>
      </c>
      <c r="H3161" s="74" t="s">
        <v>31553</v>
      </c>
      <c r="K3161" s="70" t="s">
        <v>31554</v>
      </c>
      <c r="L3161" s="70">
        <v>5</v>
      </c>
      <c r="M3161" s="70">
        <v>1987</v>
      </c>
      <c r="N3161" s="70" t="s">
        <v>1580</v>
      </c>
      <c r="O3161" s="70" t="s">
        <v>4456</v>
      </c>
    </row>
    <row r="3162" spans="1:17" s="70" customFormat="1" ht="24" x14ac:dyDescent="0.3">
      <c r="A3162" s="70" t="s">
        <v>11584</v>
      </c>
      <c r="B3162" s="70" t="s">
        <v>5173</v>
      </c>
      <c r="C3162" s="70">
        <v>567</v>
      </c>
      <c r="D3162" s="70" t="s">
        <v>31555</v>
      </c>
      <c r="E3162" s="70" t="s">
        <v>9256</v>
      </c>
      <c r="F3162" s="70">
        <v>225999200</v>
      </c>
      <c r="H3162" s="74" t="s">
        <v>31556</v>
      </c>
      <c r="I3162" s="70" t="s">
        <v>31557</v>
      </c>
      <c r="K3162" s="70" t="s">
        <v>31558</v>
      </c>
      <c r="L3162" s="70">
        <v>65</v>
      </c>
      <c r="M3162" s="70">
        <v>1998</v>
      </c>
      <c r="N3162" s="70" t="s">
        <v>31559</v>
      </c>
      <c r="O3162" s="70" t="s">
        <v>4456</v>
      </c>
      <c r="P3162" s="70" t="s">
        <v>31560</v>
      </c>
      <c r="Q3162" s="70" t="s">
        <v>31561</v>
      </c>
    </row>
    <row r="3163" spans="1:17" s="70" customFormat="1" ht="24" x14ac:dyDescent="0.3">
      <c r="A3163" s="70" t="s">
        <v>11013</v>
      </c>
      <c r="B3163" s="70" t="s">
        <v>4545</v>
      </c>
      <c r="C3163" s="70">
        <v>567</v>
      </c>
      <c r="D3163" s="70" t="s">
        <v>31562</v>
      </c>
      <c r="E3163" s="70" t="s">
        <v>15197</v>
      </c>
      <c r="F3163" s="70">
        <v>229159700</v>
      </c>
      <c r="H3163" s="74" t="s">
        <v>31563</v>
      </c>
      <c r="I3163" s="74" t="s">
        <v>31565</v>
      </c>
      <c r="J3163" s="70">
        <v>8730605</v>
      </c>
      <c r="K3163" s="70" t="s">
        <v>31566</v>
      </c>
      <c r="L3163" s="70">
        <v>69</v>
      </c>
      <c r="M3163" s="70">
        <v>1997</v>
      </c>
      <c r="N3163" s="70" t="s">
        <v>31567</v>
      </c>
      <c r="O3163" s="70" t="s">
        <v>4456</v>
      </c>
    </row>
    <row r="3164" spans="1:17" s="70" customFormat="1" ht="24" x14ac:dyDescent="0.3">
      <c r="A3164" s="70" t="s">
        <v>12100</v>
      </c>
      <c r="B3164" s="70" t="s">
        <v>5769</v>
      </c>
      <c r="C3164" s="70">
        <v>567</v>
      </c>
      <c r="D3164" s="70" t="s">
        <v>31568</v>
      </c>
      <c r="E3164" s="70" t="s">
        <v>15129</v>
      </c>
      <c r="F3164" s="70">
        <v>227202000</v>
      </c>
      <c r="I3164" s="74" t="s">
        <v>31569</v>
      </c>
      <c r="J3164" s="70">
        <v>9190205</v>
      </c>
      <c r="K3164" s="70" t="s">
        <v>31570</v>
      </c>
      <c r="L3164" s="70">
        <v>2000</v>
      </c>
      <c r="M3164" s="70">
        <v>1952</v>
      </c>
      <c r="N3164" s="70" t="s">
        <v>31571</v>
      </c>
      <c r="O3164" s="70" t="s">
        <v>4456</v>
      </c>
      <c r="P3164" s="70" t="s">
        <v>17259</v>
      </c>
      <c r="Q3164" s="70" t="s">
        <v>9212</v>
      </c>
    </row>
    <row r="3165" spans="1:17" s="70" customFormat="1" ht="24" x14ac:dyDescent="0.3">
      <c r="A3165" s="70" t="s">
        <v>12482</v>
      </c>
      <c r="B3165" s="70" t="s">
        <v>6179</v>
      </c>
      <c r="C3165" s="70">
        <v>567</v>
      </c>
      <c r="D3165" s="70" t="s">
        <v>31572</v>
      </c>
      <c r="E3165" s="70" t="s">
        <v>15197</v>
      </c>
      <c r="F3165" s="70">
        <v>224828600</v>
      </c>
      <c r="H3165" s="74" t="s">
        <v>31564</v>
      </c>
      <c r="I3165" s="74" t="s">
        <v>31573</v>
      </c>
      <c r="K3165" s="70" t="s">
        <v>31574</v>
      </c>
      <c r="N3165" s="70" t="s">
        <v>31575</v>
      </c>
      <c r="O3165" s="70" t="s">
        <v>4456</v>
      </c>
      <c r="P3165" s="70" t="s">
        <v>19273</v>
      </c>
      <c r="Q3165" s="70" t="s">
        <v>15340</v>
      </c>
    </row>
    <row r="3166" spans="1:17" s="70" customFormat="1" x14ac:dyDescent="0.3">
      <c r="A3166" s="70" t="s">
        <v>14037</v>
      </c>
      <c r="B3166" s="70" t="s">
        <v>7997</v>
      </c>
      <c r="C3166" s="70">
        <v>568</v>
      </c>
      <c r="D3166" s="70" t="s">
        <v>31576</v>
      </c>
      <c r="E3166" s="70" t="s">
        <v>9179</v>
      </c>
      <c r="F3166" s="70">
        <v>225854000</v>
      </c>
      <c r="H3166" s="70" t="s">
        <v>31577</v>
      </c>
      <c r="I3166" s="74" t="s">
        <v>31578</v>
      </c>
      <c r="J3166" s="70">
        <v>7550157</v>
      </c>
      <c r="K3166" s="70" t="s">
        <v>31579</v>
      </c>
      <c r="L3166" s="70">
        <v>1500</v>
      </c>
      <c r="N3166" s="70" t="s">
        <v>31580</v>
      </c>
      <c r="O3166" s="70" t="s">
        <v>4456</v>
      </c>
    </row>
    <row r="3167" spans="1:17" s="70" customFormat="1" x14ac:dyDescent="0.3">
      <c r="A3167" s="70" t="s">
        <v>11961</v>
      </c>
      <c r="B3167" s="70" t="s">
        <v>5611</v>
      </c>
      <c r="C3167" s="70">
        <v>568</v>
      </c>
      <c r="D3167" s="70" t="s">
        <v>31581</v>
      </c>
      <c r="E3167" s="70" t="s">
        <v>15235</v>
      </c>
      <c r="F3167" s="70">
        <v>224822100</v>
      </c>
      <c r="H3167" s="74" t="s">
        <v>31582</v>
      </c>
      <c r="I3167" s="70" t="s">
        <v>31583</v>
      </c>
      <c r="J3167" s="70">
        <v>8390266</v>
      </c>
      <c r="K3167" s="70" t="s">
        <v>31584</v>
      </c>
      <c r="L3167" s="70">
        <v>40</v>
      </c>
      <c r="M3167" s="70">
        <v>1993</v>
      </c>
      <c r="N3167" s="70" t="s">
        <v>31585</v>
      </c>
      <c r="O3167" s="70" t="s">
        <v>4456</v>
      </c>
    </row>
    <row r="3168" spans="1:17" s="70" customFormat="1" ht="24" x14ac:dyDescent="0.3">
      <c r="A3168" s="70" t="s">
        <v>14017</v>
      </c>
      <c r="B3168" s="70" t="s">
        <v>7977</v>
      </c>
      <c r="C3168" s="70">
        <v>568</v>
      </c>
      <c r="D3168" s="70" t="s">
        <v>31586</v>
      </c>
      <c r="E3168" s="70" t="s">
        <v>15729</v>
      </c>
      <c r="F3168" s="70" t="s">
        <v>31587</v>
      </c>
      <c r="H3168" s="70" t="s">
        <v>31589</v>
      </c>
      <c r="I3168" s="70" t="s">
        <v>31588</v>
      </c>
      <c r="K3168" s="70" t="s">
        <v>31590</v>
      </c>
      <c r="M3168" s="70">
        <v>2015</v>
      </c>
      <c r="N3168" s="70" t="s">
        <v>31591</v>
      </c>
      <c r="O3168" s="70" t="s">
        <v>4456</v>
      </c>
    </row>
    <row r="3169" spans="1:17" s="70" customFormat="1" x14ac:dyDescent="0.3">
      <c r="A3169" s="70" t="s">
        <v>13300</v>
      </c>
      <c r="B3169" s="70" t="s">
        <v>7221</v>
      </c>
      <c r="C3169" s="70">
        <v>568</v>
      </c>
      <c r="D3169" s="70" t="s">
        <v>31592</v>
      </c>
      <c r="E3169" s="70" t="s">
        <v>9179</v>
      </c>
      <c r="F3169" s="70">
        <v>223213105</v>
      </c>
      <c r="H3169" s="74" t="s">
        <v>31593</v>
      </c>
      <c r="I3169" s="74" t="s">
        <v>31594</v>
      </c>
      <c r="J3169" s="70">
        <v>7580110</v>
      </c>
      <c r="K3169" s="70" t="s">
        <v>31595</v>
      </c>
      <c r="L3169" s="70">
        <v>120</v>
      </c>
      <c r="M3169" s="70">
        <v>1996</v>
      </c>
      <c r="N3169" s="70" t="s">
        <v>30181</v>
      </c>
      <c r="O3169" s="70" t="s">
        <v>4456</v>
      </c>
      <c r="P3169" s="70" t="s">
        <v>15884</v>
      </c>
      <c r="Q3169" s="70" t="s">
        <v>31596</v>
      </c>
    </row>
    <row r="3170" spans="1:17" s="70" customFormat="1" x14ac:dyDescent="0.3">
      <c r="A3170" s="70" t="s">
        <v>9611</v>
      </c>
      <c r="B3170" s="70" t="s">
        <v>2914</v>
      </c>
      <c r="C3170" s="70">
        <v>568</v>
      </c>
      <c r="D3170" s="70" t="s">
        <v>31597</v>
      </c>
      <c r="E3170" s="70" t="s">
        <v>9179</v>
      </c>
      <c r="F3170" s="70">
        <v>226517900</v>
      </c>
      <c r="H3170" s="74" t="s">
        <v>31598</v>
      </c>
      <c r="I3170" s="74" t="s">
        <v>22270</v>
      </c>
      <c r="K3170" s="70" t="s">
        <v>31599</v>
      </c>
      <c r="L3170" s="70">
        <v>50</v>
      </c>
      <c r="M3170" s="70">
        <v>2002</v>
      </c>
      <c r="N3170" s="70" t="s">
        <v>31600</v>
      </c>
      <c r="O3170" s="70" t="s">
        <v>4456</v>
      </c>
    </row>
    <row r="3171" spans="1:17" s="70" customFormat="1" ht="24" x14ac:dyDescent="0.3">
      <c r="A3171" s="70" t="s">
        <v>12948</v>
      </c>
      <c r="B3171" s="70" t="s">
        <v>6823</v>
      </c>
      <c r="C3171" s="70">
        <v>568</v>
      </c>
      <c r="D3171" s="70" t="s">
        <v>31601</v>
      </c>
      <c r="E3171" s="70" t="s">
        <v>15120</v>
      </c>
      <c r="F3171" s="70" t="s">
        <v>31602</v>
      </c>
      <c r="H3171" s="74" t="s">
        <v>31603</v>
      </c>
      <c r="I3171" s="74" t="s">
        <v>31604</v>
      </c>
      <c r="K3171" s="70" t="s">
        <v>31605</v>
      </c>
      <c r="N3171" s="70" t="s">
        <v>31606</v>
      </c>
      <c r="O3171" s="70" t="s">
        <v>4456</v>
      </c>
    </row>
    <row r="3172" spans="1:17" s="70" customFormat="1" ht="36" x14ac:dyDescent="0.3">
      <c r="A3172" s="70" t="s">
        <v>10412</v>
      </c>
      <c r="B3172" s="70" t="s">
        <v>3847</v>
      </c>
      <c r="C3172" s="70">
        <v>568</v>
      </c>
      <c r="D3172" s="70" t="s">
        <v>31607</v>
      </c>
      <c r="E3172" s="70" t="s">
        <v>4456</v>
      </c>
      <c r="F3172" s="70" t="s">
        <v>31608</v>
      </c>
      <c r="H3172" s="74" t="s">
        <v>31609</v>
      </c>
      <c r="I3172" s="74" t="s">
        <v>31610</v>
      </c>
      <c r="K3172" s="70" t="s">
        <v>31611</v>
      </c>
      <c r="L3172" s="70">
        <v>15</v>
      </c>
      <c r="M3172" s="70">
        <v>1952</v>
      </c>
      <c r="N3172" s="70" t="s">
        <v>31612</v>
      </c>
      <c r="O3172" s="70" t="s">
        <v>4456</v>
      </c>
    </row>
    <row r="3173" spans="1:17" s="70" customFormat="1" ht="24" x14ac:dyDescent="0.3">
      <c r="A3173" s="70" t="s">
        <v>10642</v>
      </c>
      <c r="B3173" s="70" t="s">
        <v>4109</v>
      </c>
      <c r="C3173" s="70">
        <v>568</v>
      </c>
      <c r="D3173" s="70" t="s">
        <v>31613</v>
      </c>
      <c r="E3173" s="70" t="s">
        <v>9151</v>
      </c>
      <c r="F3173" s="70" t="s">
        <v>31614</v>
      </c>
      <c r="G3173" s="70">
        <v>222332948</v>
      </c>
      <c r="H3173" s="74" t="s">
        <v>31615</v>
      </c>
      <c r="K3173" s="70" t="s">
        <v>31616</v>
      </c>
      <c r="L3173" s="70">
        <v>30</v>
      </c>
      <c r="M3173" s="70">
        <v>2002</v>
      </c>
      <c r="N3173" s="70" t="s">
        <v>18437</v>
      </c>
      <c r="O3173" s="70" t="s">
        <v>4456</v>
      </c>
    </row>
    <row r="3174" spans="1:17" s="70" customFormat="1" x14ac:dyDescent="0.3">
      <c r="A3174" s="70" t="s">
        <v>14327</v>
      </c>
      <c r="B3174" s="70" t="s">
        <v>8341</v>
      </c>
      <c r="C3174" s="70">
        <v>568</v>
      </c>
      <c r="D3174" s="70" t="s">
        <v>31617</v>
      </c>
      <c r="E3174" s="70" t="s">
        <v>15120</v>
      </c>
      <c r="F3174" s="70">
        <v>226210544</v>
      </c>
      <c r="H3174" s="74" t="s">
        <v>31618</v>
      </c>
      <c r="I3174" s="74" t="s">
        <v>31619</v>
      </c>
      <c r="K3174" s="70" t="s">
        <v>31620</v>
      </c>
      <c r="L3174" s="70">
        <v>500</v>
      </c>
      <c r="M3174" s="70">
        <v>1991</v>
      </c>
      <c r="N3174" s="70" t="s">
        <v>17841</v>
      </c>
      <c r="O3174" s="70" t="s">
        <v>4456</v>
      </c>
    </row>
    <row r="3175" spans="1:17" s="70" customFormat="1" ht="24" x14ac:dyDescent="0.3">
      <c r="A3175" s="70" t="s">
        <v>12431</v>
      </c>
      <c r="B3175" s="70" t="s">
        <v>6123</v>
      </c>
      <c r="C3175" s="70">
        <v>569</v>
      </c>
      <c r="D3175" s="70" t="s">
        <v>31621</v>
      </c>
      <c r="E3175" s="70" t="s">
        <v>9179</v>
      </c>
      <c r="F3175" s="70">
        <v>229488460</v>
      </c>
      <c r="I3175" s="74" t="s">
        <v>31622</v>
      </c>
      <c r="J3175" s="70">
        <v>7591047</v>
      </c>
      <c r="K3175" s="70" t="s">
        <v>31623</v>
      </c>
      <c r="L3175" s="70">
        <v>10</v>
      </c>
      <c r="N3175" s="70" t="s">
        <v>15536</v>
      </c>
      <c r="O3175" s="70" t="s">
        <v>4456</v>
      </c>
    </row>
    <row r="3176" spans="1:17" s="70" customFormat="1" x14ac:dyDescent="0.3">
      <c r="A3176" s="70" t="s">
        <v>14197</v>
      </c>
      <c r="B3176" s="70" t="s">
        <v>8185</v>
      </c>
      <c r="C3176" s="70">
        <v>569</v>
      </c>
      <c r="D3176" s="70" t="s">
        <v>31624</v>
      </c>
      <c r="E3176" s="70" t="s">
        <v>9179</v>
      </c>
      <c r="F3176" s="70">
        <v>225946400</v>
      </c>
      <c r="H3176" s="74" t="s">
        <v>31625</v>
      </c>
      <c r="J3176" s="70">
        <v>7560903</v>
      </c>
      <c r="K3176" s="70" t="s">
        <v>31626</v>
      </c>
      <c r="L3176" s="70">
        <v>60</v>
      </c>
      <c r="M3176" s="70">
        <v>1993</v>
      </c>
      <c r="N3176" s="70" t="s">
        <v>31627</v>
      </c>
      <c r="O3176" s="70" t="s">
        <v>4456</v>
      </c>
    </row>
    <row r="3177" spans="1:17" s="70" customFormat="1" x14ac:dyDescent="0.3">
      <c r="A3177" s="70" t="s">
        <v>10862</v>
      </c>
      <c r="B3177" s="70" t="s">
        <v>31628</v>
      </c>
      <c r="C3177" s="70">
        <v>569</v>
      </c>
      <c r="D3177" s="70" t="s">
        <v>31629</v>
      </c>
      <c r="E3177" s="70" t="s">
        <v>15124</v>
      </c>
      <c r="F3177" s="70" t="s">
        <v>31630</v>
      </c>
      <c r="I3177" s="74" t="s">
        <v>31631</v>
      </c>
      <c r="J3177" s="70">
        <v>2420548</v>
      </c>
      <c r="K3177" s="70" t="s">
        <v>31634</v>
      </c>
      <c r="L3177" s="70">
        <v>250</v>
      </c>
      <c r="M3177" s="70">
        <v>1931</v>
      </c>
      <c r="N3177" s="70" t="s">
        <v>19290</v>
      </c>
      <c r="O3177" s="70" t="s">
        <v>15124</v>
      </c>
    </row>
    <row r="3178" spans="1:17" s="70" customFormat="1" ht="24" x14ac:dyDescent="0.3">
      <c r="A3178" s="70" t="s">
        <v>10694</v>
      </c>
      <c r="B3178" s="70" t="s">
        <v>4169</v>
      </c>
      <c r="C3178" s="70">
        <v>569</v>
      </c>
      <c r="D3178" s="70" t="s">
        <v>31635</v>
      </c>
      <c r="E3178" s="70" t="s">
        <v>4456</v>
      </c>
      <c r="F3178" s="70" t="s">
        <v>31636</v>
      </c>
      <c r="H3178" s="70" t="s">
        <v>31637</v>
      </c>
      <c r="I3178" s="74" t="s">
        <v>31638</v>
      </c>
      <c r="J3178" s="70">
        <v>8360404</v>
      </c>
      <c r="K3178" s="70" t="s">
        <v>31639</v>
      </c>
      <c r="N3178" s="70" t="s">
        <v>16030</v>
      </c>
      <c r="O3178" s="70" t="s">
        <v>4456</v>
      </c>
    </row>
    <row r="3179" spans="1:17" s="70" customFormat="1" ht="24" x14ac:dyDescent="0.3">
      <c r="A3179" s="70" t="s">
        <v>11740</v>
      </c>
      <c r="B3179" s="70" t="s">
        <v>5351</v>
      </c>
      <c r="C3179" s="70">
        <v>569</v>
      </c>
      <c r="D3179" s="70" t="s">
        <v>31640</v>
      </c>
      <c r="E3179" s="70" t="s">
        <v>15266</v>
      </c>
      <c r="F3179" s="70" t="s">
        <v>31641</v>
      </c>
      <c r="H3179" s="74" t="s">
        <v>31642</v>
      </c>
      <c r="I3179" s="74" t="s">
        <v>31632</v>
      </c>
      <c r="K3179" s="70" t="s">
        <v>31643</v>
      </c>
      <c r="L3179" s="70">
        <v>20</v>
      </c>
      <c r="M3179" s="70">
        <v>1976</v>
      </c>
      <c r="N3179" s="70" t="s">
        <v>31644</v>
      </c>
      <c r="O3179" s="70" t="s">
        <v>4456</v>
      </c>
    </row>
    <row r="3180" spans="1:17" s="70" customFormat="1" ht="24" x14ac:dyDescent="0.3">
      <c r="A3180" s="70" t="s">
        <v>11874</v>
      </c>
      <c r="B3180" s="70" t="s">
        <v>5506</v>
      </c>
      <c r="C3180" s="70">
        <v>569</v>
      </c>
      <c r="D3180" s="70" t="s">
        <v>31645</v>
      </c>
      <c r="E3180" s="70" t="s">
        <v>4456</v>
      </c>
      <c r="F3180" s="70">
        <v>225706300</v>
      </c>
      <c r="H3180" s="70" t="s">
        <v>31646</v>
      </c>
      <c r="I3180" s="74" t="s">
        <v>31647</v>
      </c>
      <c r="K3180" s="70" t="s">
        <v>31648</v>
      </c>
      <c r="L3180" s="70">
        <v>50</v>
      </c>
      <c r="M3180" s="70">
        <v>1984</v>
      </c>
      <c r="N3180" s="70" t="s">
        <v>31649</v>
      </c>
      <c r="O3180" s="70" t="s">
        <v>4456</v>
      </c>
      <c r="P3180" s="70" t="s">
        <v>15697</v>
      </c>
      <c r="Q3180" s="70" t="s">
        <v>31650</v>
      </c>
    </row>
    <row r="3181" spans="1:17" s="70" customFormat="1" ht="24" x14ac:dyDescent="0.3">
      <c r="A3181" s="70" t="s">
        <v>11757</v>
      </c>
      <c r="B3181" s="70" t="s">
        <v>5372</v>
      </c>
      <c r="C3181" s="70">
        <v>569</v>
      </c>
      <c r="D3181" s="70" t="s">
        <v>31651</v>
      </c>
      <c r="E3181" s="70" t="s">
        <v>15729</v>
      </c>
      <c r="F3181" s="70">
        <v>229528900</v>
      </c>
      <c r="H3181" s="70" t="s">
        <v>31652</v>
      </c>
      <c r="I3181" s="74" t="s">
        <v>31633</v>
      </c>
      <c r="K3181" s="70" t="s">
        <v>31653</v>
      </c>
      <c r="L3181" s="70">
        <v>160</v>
      </c>
      <c r="M3181" s="70">
        <v>2011</v>
      </c>
      <c r="N3181" s="70" t="s">
        <v>31654</v>
      </c>
      <c r="O3181" s="70" t="s">
        <v>4456</v>
      </c>
    </row>
    <row r="3182" spans="1:17" s="70" customFormat="1" ht="24" x14ac:dyDescent="0.3">
      <c r="A3182" s="70" t="s">
        <v>11827</v>
      </c>
      <c r="B3182" s="70" t="s">
        <v>5454</v>
      </c>
      <c r="C3182" s="70">
        <v>570</v>
      </c>
      <c r="D3182" s="70" t="s">
        <v>31655</v>
      </c>
      <c r="E3182" s="70" t="s">
        <v>15588</v>
      </c>
      <c r="F3182" s="70">
        <v>224288600</v>
      </c>
      <c r="H3182" s="74" t="s">
        <v>31656</v>
      </c>
      <c r="I3182" s="74" t="s">
        <v>31657</v>
      </c>
      <c r="J3182" s="70">
        <v>7821153</v>
      </c>
      <c r="K3182" s="70" t="s">
        <v>31658</v>
      </c>
      <c r="L3182" s="70">
        <v>8</v>
      </c>
      <c r="M3182" s="70">
        <v>1948</v>
      </c>
      <c r="N3182" s="70" t="s">
        <v>31659</v>
      </c>
      <c r="O3182" s="70" t="s">
        <v>4456</v>
      </c>
    </row>
    <row r="3183" spans="1:17" s="70" customFormat="1" ht="24" x14ac:dyDescent="0.3">
      <c r="A3183" s="70" t="s">
        <v>14164</v>
      </c>
      <c r="B3183" s="70" t="s">
        <v>8147</v>
      </c>
      <c r="C3183" s="70">
        <v>570</v>
      </c>
      <c r="D3183" s="70" t="s">
        <v>31660</v>
      </c>
      <c r="E3183" s="70" t="s">
        <v>9179</v>
      </c>
      <c r="F3183" s="70">
        <v>223878200</v>
      </c>
      <c r="I3183" s="74" t="s">
        <v>31661</v>
      </c>
      <c r="K3183" s="70" t="s">
        <v>31663</v>
      </c>
      <c r="M3183" s="70">
        <v>1993</v>
      </c>
      <c r="N3183" s="70" t="s">
        <v>31664</v>
      </c>
      <c r="O3183" s="70" t="s">
        <v>4456</v>
      </c>
    </row>
    <row r="3184" spans="1:17" s="70" customFormat="1" x14ac:dyDescent="0.3">
      <c r="A3184" s="70" t="s">
        <v>12063</v>
      </c>
      <c r="B3184" s="70" t="s">
        <v>31665</v>
      </c>
      <c r="C3184" s="70">
        <v>570</v>
      </c>
      <c r="D3184" s="70" t="s">
        <v>31666</v>
      </c>
      <c r="E3184" s="70" t="s">
        <v>15152</v>
      </c>
      <c r="F3184" s="70" t="s">
        <v>31667</v>
      </c>
      <c r="I3184" s="74" t="s">
        <v>31668</v>
      </c>
      <c r="K3184" s="70" t="s">
        <v>31669</v>
      </c>
      <c r="L3184" s="70">
        <v>610</v>
      </c>
      <c r="M3184" s="70">
        <v>1933</v>
      </c>
      <c r="N3184" s="70" t="s">
        <v>18340</v>
      </c>
      <c r="O3184" s="70" t="s">
        <v>15152</v>
      </c>
    </row>
    <row r="3185" spans="1:17" s="70" customFormat="1" x14ac:dyDescent="0.3">
      <c r="A3185" s="70" t="s">
        <v>14097</v>
      </c>
      <c r="B3185" s="70" t="s">
        <v>8076</v>
      </c>
      <c r="C3185" s="70">
        <v>570</v>
      </c>
      <c r="D3185" s="70" t="s">
        <v>31670</v>
      </c>
      <c r="E3185" s="70" t="s">
        <v>9179</v>
      </c>
      <c r="F3185" s="70">
        <v>229971000</v>
      </c>
      <c r="H3185" s="74" t="s">
        <v>31671</v>
      </c>
      <c r="I3185" s="74" t="s">
        <v>31662</v>
      </c>
      <c r="K3185" s="70" t="s">
        <v>31672</v>
      </c>
      <c r="L3185" s="70">
        <v>1200</v>
      </c>
      <c r="M3185" s="70">
        <v>1978</v>
      </c>
      <c r="N3185" s="70" t="s">
        <v>31673</v>
      </c>
      <c r="O3185" s="70" t="s">
        <v>4456</v>
      </c>
    </row>
    <row r="3186" spans="1:17" s="70" customFormat="1" ht="36" x14ac:dyDescent="0.3">
      <c r="A3186" s="70" t="s">
        <v>11248</v>
      </c>
      <c r="B3186" s="70" t="s">
        <v>4806</v>
      </c>
      <c r="C3186" s="70">
        <v>570</v>
      </c>
      <c r="D3186" s="70" t="s">
        <v>31674</v>
      </c>
      <c r="E3186" s="70" t="s">
        <v>15588</v>
      </c>
      <c r="F3186" s="70" t="s">
        <v>31675</v>
      </c>
      <c r="H3186" s="74" t="s">
        <v>31676</v>
      </c>
      <c r="I3186" s="74" t="s">
        <v>31677</v>
      </c>
      <c r="K3186" s="70" t="s">
        <v>31678</v>
      </c>
      <c r="L3186" s="70">
        <v>17</v>
      </c>
      <c r="M3186" s="70">
        <v>1972</v>
      </c>
      <c r="N3186" s="70" t="s">
        <v>31679</v>
      </c>
      <c r="O3186" s="70" t="s">
        <v>4456</v>
      </c>
    </row>
    <row r="3187" spans="1:17" s="70" customFormat="1" ht="12" x14ac:dyDescent="0.3">
      <c r="A3187" s="70" t="s">
        <v>11979</v>
      </c>
      <c r="B3187" s="70" t="s">
        <v>5631</v>
      </c>
      <c r="C3187" s="70">
        <v>571</v>
      </c>
      <c r="D3187" s="70" t="s">
        <v>31680</v>
      </c>
      <c r="E3187" s="70" t="s">
        <v>9179</v>
      </c>
      <c r="F3187" s="70">
        <v>229530660</v>
      </c>
      <c r="G3187" s="70">
        <v>229530661</v>
      </c>
      <c r="H3187" s="70" t="s">
        <v>31681</v>
      </c>
      <c r="I3187" s="70" t="s">
        <v>31682</v>
      </c>
      <c r="J3187" s="70">
        <v>7550024</v>
      </c>
      <c r="K3187" s="70" t="s">
        <v>31683</v>
      </c>
      <c r="L3187" s="70">
        <v>4</v>
      </c>
      <c r="M3187" s="70">
        <v>2013</v>
      </c>
      <c r="N3187" s="70" t="s">
        <v>31684</v>
      </c>
      <c r="O3187" s="70" t="s">
        <v>4456</v>
      </c>
    </row>
    <row r="3188" spans="1:17" s="70" customFormat="1" ht="36" x14ac:dyDescent="0.3">
      <c r="A3188" s="70" t="s">
        <v>11575</v>
      </c>
      <c r="B3188" s="70" t="s">
        <v>5163</v>
      </c>
      <c r="C3188" s="70">
        <v>571</v>
      </c>
      <c r="D3188" s="70" t="s">
        <v>31685</v>
      </c>
      <c r="E3188" s="70" t="s">
        <v>9179</v>
      </c>
      <c r="F3188" s="70">
        <v>226778300</v>
      </c>
      <c r="H3188" s="74" t="s">
        <v>31686</v>
      </c>
      <c r="I3188" s="74" t="s">
        <v>31687</v>
      </c>
      <c r="J3188" s="70">
        <v>8720047</v>
      </c>
      <c r="K3188" s="70" t="s">
        <v>31688</v>
      </c>
      <c r="L3188" s="70">
        <v>300</v>
      </c>
      <c r="M3188" s="70">
        <v>1994</v>
      </c>
      <c r="N3188" s="70" t="s">
        <v>31689</v>
      </c>
      <c r="O3188" s="70" t="s">
        <v>4456</v>
      </c>
      <c r="P3188" s="70" t="s">
        <v>19262</v>
      </c>
      <c r="Q3188" s="70" t="s">
        <v>31690</v>
      </c>
    </row>
    <row r="3189" spans="1:17" s="70" customFormat="1" ht="24" x14ac:dyDescent="0.3">
      <c r="A3189" s="70" t="s">
        <v>14284</v>
      </c>
      <c r="B3189" s="70" t="s">
        <v>8292</v>
      </c>
      <c r="C3189" s="70">
        <v>571</v>
      </c>
      <c r="D3189" s="70" t="s">
        <v>31691</v>
      </c>
      <c r="E3189" s="70" t="s">
        <v>9179</v>
      </c>
      <c r="F3189" s="70">
        <v>223389300</v>
      </c>
      <c r="G3189" s="70" t="s">
        <v>31692</v>
      </c>
      <c r="H3189" s="74" t="s">
        <v>31693</v>
      </c>
      <c r="I3189" s="74" t="s">
        <v>31694</v>
      </c>
      <c r="J3189" s="70">
        <v>7580125</v>
      </c>
      <c r="K3189" s="70" t="s">
        <v>31695</v>
      </c>
      <c r="L3189" s="70">
        <v>400</v>
      </c>
      <c r="M3189" s="70">
        <v>1987</v>
      </c>
      <c r="N3189" s="70" t="s">
        <v>31696</v>
      </c>
      <c r="O3189" s="70" t="s">
        <v>4456</v>
      </c>
      <c r="P3189" s="70" t="s">
        <v>20259</v>
      </c>
      <c r="Q3189" s="70" t="s">
        <v>9212</v>
      </c>
    </row>
    <row r="3190" spans="1:17" s="70" customFormat="1" ht="24" x14ac:dyDescent="0.3">
      <c r="A3190" s="70" t="s">
        <v>11216</v>
      </c>
      <c r="B3190" s="70" t="s">
        <v>4770</v>
      </c>
      <c r="C3190" s="70">
        <v>571</v>
      </c>
      <c r="D3190" s="70" t="s">
        <v>31697</v>
      </c>
      <c r="E3190" s="70" t="s">
        <v>4456</v>
      </c>
      <c r="F3190" s="70">
        <v>223515000</v>
      </c>
      <c r="G3190" s="70" t="s">
        <v>31698</v>
      </c>
      <c r="H3190" s="74" t="s">
        <v>31699</v>
      </c>
      <c r="I3190" s="70" t="s">
        <v>31700</v>
      </c>
      <c r="J3190" s="70">
        <v>8350635</v>
      </c>
      <c r="K3190" s="70" t="s">
        <v>31701</v>
      </c>
      <c r="L3190" s="70">
        <v>700</v>
      </c>
      <c r="M3190" s="70">
        <v>1877</v>
      </c>
      <c r="N3190" s="70" t="s">
        <v>31702</v>
      </c>
      <c r="O3190" s="70" t="s">
        <v>4456</v>
      </c>
      <c r="P3190" s="70" t="s">
        <v>31703</v>
      </c>
      <c r="Q3190" s="70" t="s">
        <v>9229</v>
      </c>
    </row>
    <row r="3191" spans="1:17" s="70" customFormat="1" x14ac:dyDescent="0.3">
      <c r="A3191" s="70" t="s">
        <v>10305</v>
      </c>
      <c r="B3191" s="70" t="s">
        <v>4134</v>
      </c>
      <c r="C3191" s="70">
        <v>571</v>
      </c>
      <c r="D3191" s="70" t="s">
        <v>31704</v>
      </c>
      <c r="E3191" s="70" t="s">
        <v>9151</v>
      </c>
      <c r="F3191" s="70">
        <v>227530000</v>
      </c>
      <c r="G3191" s="70">
        <v>226344079</v>
      </c>
      <c r="H3191" s="70" t="s">
        <v>31705</v>
      </c>
      <c r="I3191" s="74" t="s">
        <v>31706</v>
      </c>
      <c r="K3191" s="70" t="s">
        <v>31707</v>
      </c>
      <c r="L3191" s="70">
        <v>53</v>
      </c>
      <c r="M3191" s="70">
        <v>1940</v>
      </c>
      <c r="N3191" s="70" t="s">
        <v>31708</v>
      </c>
      <c r="O3191" s="70" t="s">
        <v>4456</v>
      </c>
    </row>
    <row r="3192" spans="1:17" s="70" customFormat="1" x14ac:dyDescent="0.3">
      <c r="A3192" s="70" t="s">
        <v>12261</v>
      </c>
      <c r="B3192" s="70" t="s">
        <v>5941</v>
      </c>
      <c r="C3192" s="70">
        <v>572</v>
      </c>
      <c r="D3192" s="70" t="s">
        <v>31721</v>
      </c>
      <c r="E3192" s="70" t="s">
        <v>15462</v>
      </c>
      <c r="F3192" s="70">
        <v>225343219</v>
      </c>
      <c r="G3192" s="70">
        <v>225325912</v>
      </c>
      <c r="H3192" s="74" t="s">
        <v>31722</v>
      </c>
      <c r="I3192" s="74" t="s">
        <v>31723</v>
      </c>
      <c r="K3192" s="76" t="s">
        <v>31724</v>
      </c>
      <c r="L3192" s="70">
        <v>35</v>
      </c>
      <c r="M3192" s="70">
        <v>1990</v>
      </c>
      <c r="N3192" s="70" t="s">
        <v>15172</v>
      </c>
      <c r="O3192" s="70" t="s">
        <v>4456</v>
      </c>
    </row>
    <row r="3193" spans="1:17" s="70" customFormat="1" ht="24" x14ac:dyDescent="0.3">
      <c r="A3193" s="70" t="s">
        <v>10777</v>
      </c>
      <c r="B3193" s="70" t="s">
        <v>4268</v>
      </c>
      <c r="C3193" s="70">
        <v>572</v>
      </c>
      <c r="D3193" s="70" t="s">
        <v>31711</v>
      </c>
      <c r="E3193" s="70" t="s">
        <v>9179</v>
      </c>
      <c r="F3193" s="70">
        <v>224406000</v>
      </c>
      <c r="I3193" s="74" t="s">
        <v>31712</v>
      </c>
      <c r="K3193" s="70" t="s">
        <v>31713</v>
      </c>
      <c r="L3193" s="70">
        <v>1490</v>
      </c>
      <c r="M3193" s="70">
        <v>1997</v>
      </c>
      <c r="N3193" s="70" t="s">
        <v>31714</v>
      </c>
      <c r="O3193" s="70" t="s">
        <v>4456</v>
      </c>
      <c r="P3193" s="70" t="s">
        <v>19273</v>
      </c>
      <c r="Q3193" s="70" t="s">
        <v>18237</v>
      </c>
    </row>
    <row r="3194" spans="1:17" s="70" customFormat="1" ht="24" x14ac:dyDescent="0.3">
      <c r="A3194" s="70" t="s">
        <v>11484</v>
      </c>
      <c r="B3194" s="70" t="s">
        <v>5068</v>
      </c>
      <c r="C3194" s="70">
        <v>572</v>
      </c>
      <c r="D3194" s="70" t="s">
        <v>31715</v>
      </c>
      <c r="E3194" s="70" t="s">
        <v>4456</v>
      </c>
      <c r="F3194" s="70" t="s">
        <v>31716</v>
      </c>
      <c r="H3194" s="74" t="s">
        <v>31717</v>
      </c>
      <c r="I3194" s="74" t="s">
        <v>31718</v>
      </c>
      <c r="K3194" s="70" t="s">
        <v>31719</v>
      </c>
      <c r="L3194" s="70">
        <v>31</v>
      </c>
      <c r="M3194" s="70">
        <v>1973</v>
      </c>
      <c r="N3194" s="70" t="s">
        <v>31720</v>
      </c>
      <c r="O3194" s="70" t="s">
        <v>4456</v>
      </c>
    </row>
    <row r="3195" spans="1:17" s="70" customFormat="1" ht="24" x14ac:dyDescent="0.3">
      <c r="A3195" s="70" t="s">
        <v>9444</v>
      </c>
      <c r="B3195" s="70" t="s">
        <v>31710</v>
      </c>
      <c r="C3195" s="70">
        <v>572</v>
      </c>
      <c r="D3195" s="70" t="s">
        <v>31725</v>
      </c>
      <c r="E3195" s="70" t="s">
        <v>16170</v>
      </c>
      <c r="F3195" s="70" t="s">
        <v>31726</v>
      </c>
      <c r="H3195" s="70" t="s">
        <v>31727</v>
      </c>
      <c r="I3195" s="74" t="s">
        <v>31728</v>
      </c>
      <c r="K3195" s="70" t="s">
        <v>31729</v>
      </c>
      <c r="L3195" s="70">
        <v>70</v>
      </c>
      <c r="M3195" s="70">
        <v>1996</v>
      </c>
      <c r="N3195" s="70" t="s">
        <v>31730</v>
      </c>
      <c r="O3195" s="70" t="s">
        <v>16170</v>
      </c>
    </row>
    <row r="3196" spans="1:17" s="70" customFormat="1" ht="24" x14ac:dyDescent="0.3">
      <c r="A3196" s="70" t="s">
        <v>9294</v>
      </c>
      <c r="B3196" s="70" t="s">
        <v>2424</v>
      </c>
      <c r="C3196" s="70">
        <v>572</v>
      </c>
      <c r="D3196" s="70" t="s">
        <v>20525</v>
      </c>
      <c r="E3196" s="70" t="s">
        <v>15129</v>
      </c>
      <c r="F3196" s="70" t="s">
        <v>31731</v>
      </c>
      <c r="H3196" s="70" t="s">
        <v>31732</v>
      </c>
      <c r="K3196" s="70" t="s">
        <v>31733</v>
      </c>
      <c r="L3196" s="70">
        <v>95</v>
      </c>
      <c r="M3196" s="70">
        <v>2006</v>
      </c>
      <c r="N3196" s="70" t="s">
        <v>31734</v>
      </c>
      <c r="O3196" s="70" t="s">
        <v>4456</v>
      </c>
      <c r="P3196" s="70" t="s">
        <v>16193</v>
      </c>
    </row>
    <row r="3197" spans="1:17" s="70" customFormat="1" x14ac:dyDescent="0.3">
      <c r="A3197" s="70" t="s">
        <v>12686</v>
      </c>
      <c r="B3197" s="70" t="s">
        <v>31709</v>
      </c>
      <c r="C3197" s="70">
        <v>572</v>
      </c>
      <c r="D3197" s="70" t="s">
        <v>31735</v>
      </c>
      <c r="E3197" s="70" t="s">
        <v>16278</v>
      </c>
      <c r="F3197" s="70" t="s">
        <v>31736</v>
      </c>
      <c r="H3197" s="74" t="s">
        <v>31737</v>
      </c>
      <c r="I3197" s="74" t="s">
        <v>31738</v>
      </c>
      <c r="K3197" s="70" t="s">
        <v>31739</v>
      </c>
      <c r="L3197" s="70">
        <v>100</v>
      </c>
      <c r="N3197" s="70" t="s">
        <v>16096</v>
      </c>
      <c r="O3197" s="70" t="s">
        <v>16278</v>
      </c>
    </row>
    <row r="3198" spans="1:17" s="70" customFormat="1" ht="24" x14ac:dyDescent="0.3">
      <c r="A3198" s="70" t="s">
        <v>13681</v>
      </c>
      <c r="B3198" s="70" t="s">
        <v>7616</v>
      </c>
      <c r="C3198" s="70">
        <v>572</v>
      </c>
      <c r="D3198" s="70" t="s">
        <v>31740</v>
      </c>
      <c r="E3198" s="70" t="s">
        <v>15595</v>
      </c>
      <c r="F3198" s="70" t="s">
        <v>31741</v>
      </c>
      <c r="H3198" s="70" t="s">
        <v>31742</v>
      </c>
      <c r="I3198" s="74" t="s">
        <v>31743</v>
      </c>
      <c r="K3198" s="70" t="s">
        <v>31744</v>
      </c>
      <c r="L3198" s="70">
        <v>22</v>
      </c>
      <c r="N3198" s="70" t="s">
        <v>28128</v>
      </c>
      <c r="O3198" s="70" t="s">
        <v>4456</v>
      </c>
    </row>
    <row r="3199" spans="1:17" s="70" customFormat="1" ht="24" x14ac:dyDescent="0.3">
      <c r="A3199" s="70" t="s">
        <v>12973</v>
      </c>
      <c r="B3199" s="70" t="s">
        <v>6852</v>
      </c>
      <c r="C3199" s="70">
        <v>572</v>
      </c>
      <c r="D3199" s="70" t="s">
        <v>31745</v>
      </c>
      <c r="E3199" s="70" t="s">
        <v>9151</v>
      </c>
      <c r="F3199" s="70" t="s">
        <v>31746</v>
      </c>
      <c r="H3199" s="74" t="s">
        <v>31747</v>
      </c>
      <c r="I3199" s="74" t="s">
        <v>31748</v>
      </c>
      <c r="K3199" s="70" t="s">
        <v>31749</v>
      </c>
      <c r="M3199" s="70">
        <v>1971</v>
      </c>
      <c r="N3199" s="70" t="s">
        <v>31750</v>
      </c>
      <c r="O3199" s="70" t="s">
        <v>4456</v>
      </c>
    </row>
    <row r="3200" spans="1:17" s="70" customFormat="1" ht="24" x14ac:dyDescent="0.3">
      <c r="A3200" s="70" t="s">
        <v>13630</v>
      </c>
      <c r="B3200" s="70" t="s">
        <v>7564</v>
      </c>
      <c r="C3200" s="70">
        <v>572</v>
      </c>
      <c r="D3200" s="70" t="s">
        <v>31751</v>
      </c>
      <c r="E3200" s="70" t="s">
        <v>15588</v>
      </c>
      <c r="F3200" s="70">
        <v>223854000</v>
      </c>
      <c r="I3200" s="74" t="s">
        <v>31752</v>
      </c>
      <c r="K3200" s="70" t="s">
        <v>31753</v>
      </c>
      <c r="L3200" s="70">
        <v>207</v>
      </c>
      <c r="M3200" s="70">
        <v>1991</v>
      </c>
      <c r="N3200" s="70" t="s">
        <v>31754</v>
      </c>
      <c r="O3200" s="70" t="s">
        <v>4456</v>
      </c>
    </row>
    <row r="3201" spans="1:17" s="70" customFormat="1" x14ac:dyDescent="0.3">
      <c r="A3201" s="70" t="s">
        <v>12544</v>
      </c>
      <c r="B3201" s="70" t="s">
        <v>6249</v>
      </c>
      <c r="C3201" s="70">
        <v>573</v>
      </c>
      <c r="D3201" s="70" t="s">
        <v>31755</v>
      </c>
      <c r="E3201" s="70" t="s">
        <v>9179</v>
      </c>
      <c r="F3201" s="70">
        <v>229567600</v>
      </c>
      <c r="H3201" s="74" t="s">
        <v>31756</v>
      </c>
      <c r="I3201" s="74" t="s">
        <v>31757</v>
      </c>
      <c r="J3201" s="70">
        <v>7550180</v>
      </c>
      <c r="K3201" s="70" t="s">
        <v>31758</v>
      </c>
      <c r="L3201" s="70">
        <v>45</v>
      </c>
      <c r="M3201" s="70">
        <v>1998</v>
      </c>
      <c r="N3201" s="70" t="s">
        <v>1340</v>
      </c>
      <c r="O3201" s="70" t="s">
        <v>4456</v>
      </c>
    </row>
    <row r="3202" spans="1:17" s="70" customFormat="1" x14ac:dyDescent="0.3">
      <c r="A3202" s="70" t="s">
        <v>9493</v>
      </c>
      <c r="B3202" s="70" t="s">
        <v>2684</v>
      </c>
      <c r="C3202" s="70">
        <v>573</v>
      </c>
      <c r="D3202" s="70" t="s">
        <v>31759</v>
      </c>
      <c r="E3202" s="70" t="s">
        <v>15632</v>
      </c>
      <c r="F3202" s="70">
        <v>223398550</v>
      </c>
      <c r="G3202" s="70">
        <v>223320015</v>
      </c>
      <c r="H3202" s="74" t="s">
        <v>31760</v>
      </c>
      <c r="I3202" s="75"/>
      <c r="K3202" s="70" t="s">
        <v>31761</v>
      </c>
      <c r="L3202" s="70">
        <v>35</v>
      </c>
      <c r="M3202" s="70">
        <v>1985</v>
      </c>
      <c r="N3202" s="70" t="s">
        <v>31762</v>
      </c>
      <c r="O3202" s="70" t="s">
        <v>4456</v>
      </c>
    </row>
    <row r="3203" spans="1:17" s="70" customFormat="1" x14ac:dyDescent="0.3">
      <c r="A3203" s="70" t="s">
        <v>10778</v>
      </c>
      <c r="B3203" s="70" t="s">
        <v>4269</v>
      </c>
      <c r="C3203" s="70">
        <v>573</v>
      </c>
      <c r="D3203" s="70" t="s">
        <v>31763</v>
      </c>
      <c r="E3203" s="70" t="s">
        <v>15588</v>
      </c>
      <c r="F3203" s="70">
        <v>226319900</v>
      </c>
      <c r="H3203" s="70" t="s">
        <v>31764</v>
      </c>
      <c r="I3203" s="74" t="s">
        <v>31765</v>
      </c>
      <c r="J3203" s="70">
        <v>6901461</v>
      </c>
      <c r="K3203" s="70" t="s">
        <v>31766</v>
      </c>
      <c r="L3203" s="70">
        <v>150</v>
      </c>
      <c r="M3203" s="70">
        <v>1917</v>
      </c>
      <c r="N3203" s="70" t="s">
        <v>31767</v>
      </c>
      <c r="O3203" s="70" t="s">
        <v>4456</v>
      </c>
      <c r="P3203" s="70" t="s">
        <v>15884</v>
      </c>
      <c r="Q3203" s="70" t="s">
        <v>9229</v>
      </c>
    </row>
    <row r="3204" spans="1:17" s="70" customFormat="1" x14ac:dyDescent="0.3">
      <c r="A3204" s="70" t="s">
        <v>12390</v>
      </c>
      <c r="B3204" s="70" t="s">
        <v>6080</v>
      </c>
      <c r="C3204" s="70">
        <v>573</v>
      </c>
      <c r="D3204" s="70" t="s">
        <v>31768</v>
      </c>
      <c r="E3204" s="70" t="s">
        <v>15673</v>
      </c>
      <c r="F3204" s="70">
        <v>222776878</v>
      </c>
      <c r="H3204" s="74" t="s">
        <v>31769</v>
      </c>
      <c r="J3204" s="70">
        <v>7850038</v>
      </c>
      <c r="K3204" s="70" t="s">
        <v>31770</v>
      </c>
      <c r="L3204" s="70">
        <v>7</v>
      </c>
      <c r="M3204" s="70">
        <v>2008</v>
      </c>
      <c r="N3204" s="70" t="s">
        <v>31771</v>
      </c>
      <c r="O3204" s="70" t="s">
        <v>4456</v>
      </c>
    </row>
    <row r="3205" spans="1:17" s="70" customFormat="1" ht="24" x14ac:dyDescent="0.3">
      <c r="A3205" s="70" t="s">
        <v>10779</v>
      </c>
      <c r="B3205" s="70" t="s">
        <v>4270</v>
      </c>
      <c r="C3205" s="70">
        <v>573</v>
      </c>
      <c r="D3205" s="70" t="s">
        <v>31772</v>
      </c>
      <c r="E3205" s="70" t="s">
        <v>15241</v>
      </c>
      <c r="F3205" s="70">
        <v>229253000</v>
      </c>
      <c r="H3205" s="74" t="s">
        <v>24208</v>
      </c>
      <c r="I3205" s="74" t="s">
        <v>31773</v>
      </c>
      <c r="K3205" s="70" t="s">
        <v>31774</v>
      </c>
      <c r="L3205" s="70">
        <v>351</v>
      </c>
      <c r="M3205" s="70">
        <v>1957</v>
      </c>
      <c r="N3205" s="70" t="s">
        <v>31775</v>
      </c>
      <c r="O3205" s="70" t="s">
        <v>4456</v>
      </c>
    </row>
    <row r="3206" spans="1:17" s="70" customFormat="1" ht="24" x14ac:dyDescent="0.3">
      <c r="A3206" s="70" t="s">
        <v>10780</v>
      </c>
      <c r="B3206" s="70" t="s">
        <v>4271</v>
      </c>
      <c r="C3206" s="70">
        <v>573</v>
      </c>
      <c r="D3206" s="70" t="s">
        <v>31776</v>
      </c>
      <c r="E3206" s="70" t="s">
        <v>15415</v>
      </c>
      <c r="F3206" s="70" t="s">
        <v>31777</v>
      </c>
      <c r="H3206" s="70" t="s">
        <v>31778</v>
      </c>
      <c r="I3206" s="74" t="s">
        <v>31779</v>
      </c>
      <c r="K3206" s="70" t="s">
        <v>31780</v>
      </c>
      <c r="L3206" s="70">
        <v>40</v>
      </c>
      <c r="M3206" s="70">
        <v>1982</v>
      </c>
      <c r="N3206" s="70" t="s">
        <v>24409</v>
      </c>
      <c r="O3206" s="70" t="s">
        <v>4456</v>
      </c>
    </row>
    <row r="3207" spans="1:17" s="70" customFormat="1" ht="24" x14ac:dyDescent="0.3">
      <c r="A3207" s="70" t="s">
        <v>10821</v>
      </c>
      <c r="B3207" s="70" t="s">
        <v>4321</v>
      </c>
      <c r="C3207" s="70">
        <v>573</v>
      </c>
      <c r="D3207" s="70" t="s">
        <v>31781</v>
      </c>
      <c r="E3207" s="70" t="s">
        <v>9151</v>
      </c>
      <c r="F3207" s="70">
        <v>226633400</v>
      </c>
      <c r="G3207" s="70">
        <v>226633424</v>
      </c>
      <c r="H3207" s="70" t="s">
        <v>31782</v>
      </c>
      <c r="I3207" s="74" t="s">
        <v>31783</v>
      </c>
      <c r="K3207" s="70" t="s">
        <v>31784</v>
      </c>
      <c r="L3207" s="70">
        <v>120</v>
      </c>
      <c r="M3207" s="70">
        <v>1982</v>
      </c>
      <c r="N3207" s="70" t="s">
        <v>31785</v>
      </c>
      <c r="O3207" s="70" t="s">
        <v>4456</v>
      </c>
      <c r="P3207" s="70" t="s">
        <v>31786</v>
      </c>
      <c r="Q3207" s="70" t="s">
        <v>31787</v>
      </c>
    </row>
    <row r="3208" spans="1:17" s="70" customFormat="1" ht="24" x14ac:dyDescent="0.3">
      <c r="A3208" s="70" t="s">
        <v>10781</v>
      </c>
      <c r="B3208" s="70" t="s">
        <v>4272</v>
      </c>
      <c r="C3208" s="70">
        <v>573</v>
      </c>
      <c r="D3208" s="70" t="s">
        <v>31788</v>
      </c>
      <c r="E3208" s="70" t="s">
        <v>15422</v>
      </c>
      <c r="F3208" s="70" t="s">
        <v>31789</v>
      </c>
      <c r="H3208" s="74" t="s">
        <v>31790</v>
      </c>
      <c r="I3208" s="74" t="s">
        <v>31791</v>
      </c>
      <c r="K3208" s="70" t="s">
        <v>31792</v>
      </c>
      <c r="L3208" s="70">
        <v>80</v>
      </c>
      <c r="M3208" s="70">
        <v>2004</v>
      </c>
      <c r="N3208" s="70" t="s">
        <v>31793</v>
      </c>
      <c r="O3208" s="70" t="s">
        <v>4456</v>
      </c>
    </row>
    <row r="3209" spans="1:17" s="70" customFormat="1" x14ac:dyDescent="0.3">
      <c r="A3209" s="70" t="s">
        <v>10863</v>
      </c>
      <c r="B3209" s="70" t="s">
        <v>4369</v>
      </c>
      <c r="C3209" s="70">
        <v>574</v>
      </c>
      <c r="D3209" s="70" t="s">
        <v>31795</v>
      </c>
      <c r="E3209" s="70" t="s">
        <v>15241</v>
      </c>
      <c r="F3209" s="70">
        <v>223901300</v>
      </c>
      <c r="H3209" s="74" t="s">
        <v>31796</v>
      </c>
      <c r="I3209" s="74" t="s">
        <v>31797</v>
      </c>
      <c r="K3209" s="70" t="s">
        <v>31798</v>
      </c>
      <c r="L3209" s="70">
        <v>198</v>
      </c>
      <c r="M3209" s="70">
        <v>1940</v>
      </c>
      <c r="N3209" s="70" t="s">
        <v>19290</v>
      </c>
      <c r="O3209" s="70" t="s">
        <v>4456</v>
      </c>
    </row>
    <row r="3210" spans="1:17" s="70" customFormat="1" x14ac:dyDescent="0.3">
      <c r="A3210" s="70" t="s">
        <v>10864</v>
      </c>
      <c r="B3210" s="70" t="s">
        <v>4370</v>
      </c>
      <c r="C3210" s="70">
        <v>574</v>
      </c>
      <c r="D3210" s="70" t="s">
        <v>31799</v>
      </c>
      <c r="E3210" s="70" t="s">
        <v>15266</v>
      </c>
      <c r="F3210" s="70">
        <v>223655000</v>
      </c>
      <c r="H3210" s="74" t="s">
        <v>31800</v>
      </c>
      <c r="I3210" s="74" t="s">
        <v>31801</v>
      </c>
      <c r="K3210" s="70" t="s">
        <v>31802</v>
      </c>
      <c r="L3210" s="70">
        <v>100</v>
      </c>
      <c r="M3210" s="70">
        <v>1896</v>
      </c>
      <c r="N3210" s="70" t="s">
        <v>27520</v>
      </c>
      <c r="O3210" s="70" t="s">
        <v>4456</v>
      </c>
    </row>
    <row r="3211" spans="1:17" s="70" customFormat="1" ht="24" x14ac:dyDescent="0.3">
      <c r="A3211" s="70" t="s">
        <v>13976</v>
      </c>
      <c r="B3211" s="70" t="s">
        <v>31794</v>
      </c>
      <c r="C3211" s="70">
        <v>574</v>
      </c>
      <c r="D3211" s="70" t="s">
        <v>31803</v>
      </c>
      <c r="E3211" s="70" t="s">
        <v>15152</v>
      </c>
      <c r="F3211" s="70" t="s">
        <v>31804</v>
      </c>
      <c r="G3211" s="70" t="s">
        <v>31804</v>
      </c>
      <c r="H3211" s="74" t="s">
        <v>31805</v>
      </c>
      <c r="I3211" s="70" t="s">
        <v>31806</v>
      </c>
      <c r="K3211" s="70" t="s">
        <v>31807</v>
      </c>
      <c r="L3211" s="70">
        <v>14</v>
      </c>
      <c r="M3211" s="70">
        <v>1941</v>
      </c>
      <c r="N3211" s="70" t="s">
        <v>31785</v>
      </c>
      <c r="O3211" s="70" t="s">
        <v>15152</v>
      </c>
    </row>
    <row r="3212" spans="1:17" s="70" customFormat="1" ht="24" x14ac:dyDescent="0.3">
      <c r="A3212" s="70" t="s">
        <v>10822</v>
      </c>
      <c r="B3212" s="70" t="s">
        <v>4322</v>
      </c>
      <c r="C3212" s="70">
        <v>574</v>
      </c>
      <c r="D3212" s="70" t="s">
        <v>31808</v>
      </c>
      <c r="E3212" s="70" t="s">
        <v>4456</v>
      </c>
      <c r="F3212" s="70" t="s">
        <v>31809</v>
      </c>
      <c r="H3212" s="74" t="s">
        <v>31810</v>
      </c>
      <c r="I3212" s="74" t="s">
        <v>31811</v>
      </c>
      <c r="K3212" s="70" t="s">
        <v>31812</v>
      </c>
      <c r="L3212" s="70">
        <v>5</v>
      </c>
      <c r="M3212" s="70">
        <v>1973</v>
      </c>
      <c r="N3212" s="70" t="s">
        <v>31785</v>
      </c>
      <c r="O3212" s="70" t="s">
        <v>4456</v>
      </c>
    </row>
    <row r="3213" spans="1:17" s="70" customFormat="1" ht="24" x14ac:dyDescent="0.3">
      <c r="A3213" s="70" t="s">
        <v>10782</v>
      </c>
      <c r="B3213" s="70" t="s">
        <v>4273</v>
      </c>
      <c r="C3213" s="70">
        <v>574</v>
      </c>
      <c r="D3213" s="70" t="s">
        <v>31813</v>
      </c>
      <c r="E3213" s="70" t="s">
        <v>4456</v>
      </c>
      <c r="F3213" s="70" t="s">
        <v>31814</v>
      </c>
      <c r="G3213" s="70">
        <v>225565439</v>
      </c>
      <c r="H3213" s="74" t="s">
        <v>31815</v>
      </c>
      <c r="I3213" s="74" t="s">
        <v>31816</v>
      </c>
      <c r="K3213" s="70" t="s">
        <v>31817</v>
      </c>
      <c r="L3213" s="70">
        <v>50</v>
      </c>
      <c r="N3213" s="70" t="s">
        <v>24409</v>
      </c>
      <c r="O3213" s="70" t="s">
        <v>4456</v>
      </c>
    </row>
    <row r="3214" spans="1:17" s="70" customFormat="1" ht="48" x14ac:dyDescent="0.3">
      <c r="A3214" s="70" t="s">
        <v>10783</v>
      </c>
      <c r="B3214" s="70" t="s">
        <v>4274</v>
      </c>
      <c r="C3214" s="70">
        <v>574</v>
      </c>
      <c r="D3214" s="70" t="s">
        <v>31818</v>
      </c>
      <c r="E3214" s="70" t="s">
        <v>4456</v>
      </c>
      <c r="F3214" s="70" t="s">
        <v>31819</v>
      </c>
      <c r="G3214" s="70">
        <v>226831880</v>
      </c>
      <c r="H3214" s="74" t="s">
        <v>31820</v>
      </c>
      <c r="I3214" s="74" t="s">
        <v>31821</v>
      </c>
      <c r="K3214" s="70" t="s">
        <v>31822</v>
      </c>
      <c r="L3214" s="70">
        <v>22</v>
      </c>
      <c r="M3214" s="70">
        <v>1984</v>
      </c>
      <c r="N3214" s="70" t="s">
        <v>31823</v>
      </c>
      <c r="O3214" s="70" t="s">
        <v>4456</v>
      </c>
    </row>
    <row r="3215" spans="1:17" s="70" customFormat="1" ht="24" x14ac:dyDescent="0.3">
      <c r="A3215" s="70" t="s">
        <v>10865</v>
      </c>
      <c r="B3215" s="70" t="s">
        <v>4371</v>
      </c>
      <c r="C3215" s="70">
        <v>574</v>
      </c>
      <c r="D3215" s="70" t="s">
        <v>31824</v>
      </c>
      <c r="E3215" s="70" t="s">
        <v>15197</v>
      </c>
      <c r="F3215" s="70">
        <v>22656000</v>
      </c>
      <c r="G3215" s="70">
        <v>224483854</v>
      </c>
      <c r="H3215" s="70" t="s">
        <v>31825</v>
      </c>
      <c r="I3215" s="74" t="s">
        <v>31826</v>
      </c>
      <c r="K3215" s="70" t="s">
        <v>31827</v>
      </c>
      <c r="L3215" s="70">
        <v>400</v>
      </c>
      <c r="M3215" s="70">
        <v>1956</v>
      </c>
      <c r="N3215" s="70" t="s">
        <v>19290</v>
      </c>
      <c r="O3215" s="70" t="s">
        <v>4456</v>
      </c>
    </row>
    <row r="3216" spans="1:17" s="70" customFormat="1" ht="24" x14ac:dyDescent="0.3">
      <c r="A3216" s="70" t="s">
        <v>10784</v>
      </c>
      <c r="B3216" s="70" t="s">
        <v>4275</v>
      </c>
      <c r="C3216" s="70">
        <v>574</v>
      </c>
      <c r="D3216" s="70" t="s">
        <v>31828</v>
      </c>
      <c r="E3216" s="70" t="s">
        <v>9267</v>
      </c>
      <c r="F3216" s="70">
        <v>225879000</v>
      </c>
      <c r="H3216" s="70" t="s">
        <v>31829</v>
      </c>
      <c r="I3216" s="74" t="s">
        <v>31830</v>
      </c>
      <c r="K3216" s="70" t="s">
        <v>31831</v>
      </c>
      <c r="L3216" s="70">
        <v>300</v>
      </c>
      <c r="M3216" s="70">
        <v>1986</v>
      </c>
      <c r="N3216" s="70" t="s">
        <v>31832</v>
      </c>
      <c r="O3216" s="70" t="s">
        <v>4456</v>
      </c>
      <c r="P3216" s="70" t="s">
        <v>31833</v>
      </c>
      <c r="Q3216" s="70" t="s">
        <v>31834</v>
      </c>
    </row>
    <row r="3217" spans="1:17" s="70" customFormat="1" x14ac:dyDescent="0.3">
      <c r="A3217" s="70" t="s">
        <v>10785</v>
      </c>
      <c r="B3217" s="70" t="s">
        <v>4276</v>
      </c>
      <c r="C3217" s="70">
        <v>575</v>
      </c>
      <c r="D3217" s="70" t="s">
        <v>31835</v>
      </c>
      <c r="E3217" s="70" t="s">
        <v>4456</v>
      </c>
      <c r="F3217" s="70">
        <v>227015500</v>
      </c>
      <c r="G3217" s="70">
        <v>226969351</v>
      </c>
      <c r="H3217" s="70" t="s">
        <v>31836</v>
      </c>
      <c r="I3217" s="74" t="s">
        <v>31837</v>
      </c>
      <c r="K3217" s="70" t="s">
        <v>31838</v>
      </c>
      <c r="L3217" s="70">
        <v>790</v>
      </c>
      <c r="M3217" s="70">
        <v>1960</v>
      </c>
      <c r="N3217" s="70" t="s">
        <v>31839</v>
      </c>
      <c r="O3217" s="70" t="s">
        <v>4456</v>
      </c>
    </row>
    <row r="3218" spans="1:17" s="70" customFormat="1" ht="24" x14ac:dyDescent="0.3">
      <c r="A3218" s="70" t="s">
        <v>10786</v>
      </c>
      <c r="B3218" s="70" t="s">
        <v>4277</v>
      </c>
      <c r="C3218" s="70">
        <v>575</v>
      </c>
      <c r="D3218" s="70" t="s">
        <v>31840</v>
      </c>
      <c r="E3218" s="70" t="s">
        <v>15120</v>
      </c>
      <c r="F3218" s="70" t="s">
        <v>31841</v>
      </c>
      <c r="H3218" s="74" t="s">
        <v>31842</v>
      </c>
      <c r="I3218" s="74" t="s">
        <v>31843</v>
      </c>
      <c r="K3218" s="70" t="s">
        <v>31844</v>
      </c>
      <c r="L3218" s="70">
        <v>22</v>
      </c>
      <c r="M3218" s="70">
        <v>1973</v>
      </c>
      <c r="N3218" s="70" t="s">
        <v>19005</v>
      </c>
      <c r="O3218" s="70" t="s">
        <v>4456</v>
      </c>
    </row>
    <row r="3219" spans="1:17" s="70" customFormat="1" ht="24" x14ac:dyDescent="0.3">
      <c r="A3219" s="70" t="s">
        <v>10750</v>
      </c>
      <c r="B3219" s="70" t="s">
        <v>4239</v>
      </c>
      <c r="C3219" s="70">
        <v>575</v>
      </c>
      <c r="D3219" s="70" t="s">
        <v>31845</v>
      </c>
      <c r="E3219" s="70" t="s">
        <v>16121</v>
      </c>
      <c r="F3219" s="70" t="s">
        <v>31846</v>
      </c>
      <c r="H3219" s="70" t="s">
        <v>31847</v>
      </c>
      <c r="K3219" s="70" t="s">
        <v>31848</v>
      </c>
      <c r="L3219" s="70">
        <v>4</v>
      </c>
      <c r="M3219" s="70">
        <v>1963</v>
      </c>
      <c r="N3219" s="70" t="s">
        <v>31849</v>
      </c>
      <c r="O3219" s="70" t="s">
        <v>4456</v>
      </c>
    </row>
    <row r="3220" spans="1:17" s="70" customFormat="1" ht="24" x14ac:dyDescent="0.3">
      <c r="A3220" s="70" t="s">
        <v>10787</v>
      </c>
      <c r="B3220" s="70" t="s">
        <v>4278</v>
      </c>
      <c r="C3220" s="70">
        <v>575</v>
      </c>
      <c r="D3220" s="70" t="s">
        <v>31850</v>
      </c>
      <c r="E3220" s="70" t="s">
        <v>9256</v>
      </c>
      <c r="F3220" s="70">
        <v>229527714</v>
      </c>
      <c r="H3220" s="70" t="s">
        <v>31851</v>
      </c>
      <c r="I3220" s="74" t="s">
        <v>31852</v>
      </c>
      <c r="J3220" s="70">
        <v>9031112</v>
      </c>
      <c r="K3220" s="70" t="s">
        <v>31853</v>
      </c>
      <c r="L3220" s="70">
        <v>45</v>
      </c>
      <c r="M3220" s="70">
        <v>1957</v>
      </c>
      <c r="N3220" s="70" t="s">
        <v>31854</v>
      </c>
      <c r="O3220" s="70" t="s">
        <v>4456</v>
      </c>
    </row>
    <row r="3221" spans="1:17" s="70" customFormat="1" x14ac:dyDescent="0.3">
      <c r="A3221" s="70" t="s">
        <v>10788</v>
      </c>
      <c r="B3221" s="70" t="s">
        <v>4279</v>
      </c>
      <c r="C3221" s="70">
        <v>575</v>
      </c>
      <c r="D3221" s="70" t="s">
        <v>31855</v>
      </c>
      <c r="E3221" s="70" t="s">
        <v>9151</v>
      </c>
      <c r="F3221" s="70">
        <v>225891300</v>
      </c>
      <c r="H3221" s="74" t="s">
        <v>31856</v>
      </c>
      <c r="I3221" s="74" t="s">
        <v>31857</v>
      </c>
      <c r="K3221" s="70" t="s">
        <v>31858</v>
      </c>
      <c r="L3221" s="70">
        <v>90</v>
      </c>
      <c r="M3221" s="70">
        <v>1983</v>
      </c>
      <c r="N3221" s="70" t="s">
        <v>23347</v>
      </c>
      <c r="O3221" s="70" t="s">
        <v>4456</v>
      </c>
    </row>
    <row r="3222" spans="1:17" s="70" customFormat="1" ht="24" x14ac:dyDescent="0.3">
      <c r="A3222" s="70" t="s">
        <v>13977</v>
      </c>
      <c r="B3222" s="70" t="s">
        <v>7936</v>
      </c>
      <c r="C3222" s="70">
        <v>575</v>
      </c>
      <c r="D3222" s="70" t="s">
        <v>31859</v>
      </c>
      <c r="E3222" s="70" t="s">
        <v>9267</v>
      </c>
      <c r="F3222" s="70" t="s">
        <v>31860</v>
      </c>
      <c r="I3222" s="74" t="s">
        <v>31861</v>
      </c>
      <c r="K3222" s="70" t="s">
        <v>31863</v>
      </c>
      <c r="L3222" s="70">
        <v>300</v>
      </c>
      <c r="M3222" s="70">
        <v>1923</v>
      </c>
      <c r="N3222" s="70" t="s">
        <v>31864</v>
      </c>
      <c r="O3222" s="70" t="s">
        <v>4456</v>
      </c>
      <c r="P3222" s="70" t="s">
        <v>31865</v>
      </c>
      <c r="Q3222" s="70" t="s">
        <v>31866</v>
      </c>
    </row>
    <row r="3223" spans="1:17" s="70" customFormat="1" x14ac:dyDescent="0.3">
      <c r="A3223" s="70" t="s">
        <v>10866</v>
      </c>
      <c r="B3223" s="70" t="s">
        <v>31867</v>
      </c>
      <c r="C3223" s="70">
        <v>575</v>
      </c>
      <c r="D3223" s="70" t="s">
        <v>31868</v>
      </c>
      <c r="E3223" s="70" t="s">
        <v>15901</v>
      </c>
      <c r="F3223" s="70" t="s">
        <v>31870</v>
      </c>
      <c r="G3223" s="70" t="s">
        <v>31869</v>
      </c>
      <c r="H3223" s="74" t="s">
        <v>31871</v>
      </c>
      <c r="I3223" s="74" t="s">
        <v>31872</v>
      </c>
      <c r="K3223" s="70" t="s">
        <v>31873</v>
      </c>
      <c r="L3223" s="70">
        <v>410</v>
      </c>
      <c r="M3223" s="70">
        <v>1930</v>
      </c>
      <c r="N3223" s="70" t="s">
        <v>15279</v>
      </c>
      <c r="O3223" s="70" t="s">
        <v>15901</v>
      </c>
    </row>
    <row r="3224" spans="1:17" s="70" customFormat="1" x14ac:dyDescent="0.3">
      <c r="A3224" s="70" t="s">
        <v>10789</v>
      </c>
      <c r="B3224" s="70" t="s">
        <v>4280</v>
      </c>
      <c r="C3224" s="70">
        <v>575</v>
      </c>
      <c r="D3224" s="70" t="s">
        <v>31874</v>
      </c>
      <c r="E3224" s="70" t="s">
        <v>15197</v>
      </c>
      <c r="F3224" s="70">
        <v>226556700</v>
      </c>
      <c r="G3224" s="70">
        <v>226556606</v>
      </c>
      <c r="H3224" s="74" t="s">
        <v>31875</v>
      </c>
      <c r="I3224" s="74" t="s">
        <v>31862</v>
      </c>
      <c r="K3224" s="70" t="s">
        <v>31876</v>
      </c>
      <c r="L3224" s="70">
        <v>250</v>
      </c>
      <c r="M3224" s="70">
        <v>1944</v>
      </c>
      <c r="N3224" s="70" t="s">
        <v>31877</v>
      </c>
      <c r="O3224" s="70" t="s">
        <v>4456</v>
      </c>
    </row>
    <row r="3225" spans="1:17" s="70" customFormat="1" ht="24" x14ac:dyDescent="0.3">
      <c r="A3225" s="70" t="s">
        <v>10867</v>
      </c>
      <c r="B3225" s="70" t="s">
        <v>4373</v>
      </c>
      <c r="C3225" s="70">
        <v>576</v>
      </c>
      <c r="D3225" s="70" t="s">
        <v>31878</v>
      </c>
      <c r="E3225" s="70" t="s">
        <v>9225</v>
      </c>
      <c r="F3225" s="70">
        <v>224627000</v>
      </c>
      <c r="H3225" s="74" t="s">
        <v>31879</v>
      </c>
      <c r="I3225" s="74" t="s">
        <v>31880</v>
      </c>
      <c r="J3225" s="70">
        <v>8940575</v>
      </c>
      <c r="K3225" s="70" t="s">
        <v>31881</v>
      </c>
      <c r="L3225" s="70">
        <v>800</v>
      </c>
      <c r="M3225" s="70">
        <v>1942</v>
      </c>
      <c r="N3225" s="70" t="s">
        <v>15279</v>
      </c>
      <c r="O3225" s="70" t="s">
        <v>4456</v>
      </c>
      <c r="P3225" s="70" t="s">
        <v>15884</v>
      </c>
      <c r="Q3225" s="70" t="s">
        <v>31882</v>
      </c>
    </row>
    <row r="3226" spans="1:17" s="70" customFormat="1" x14ac:dyDescent="0.3">
      <c r="A3226" s="70" t="s">
        <v>10790</v>
      </c>
      <c r="B3226" s="70" t="s">
        <v>4281</v>
      </c>
      <c r="C3226" s="70">
        <v>576</v>
      </c>
      <c r="D3226" s="70" t="s">
        <v>31883</v>
      </c>
      <c r="E3226" s="70" t="s">
        <v>15673</v>
      </c>
      <c r="F3226" s="70">
        <v>222732727</v>
      </c>
      <c r="H3226" s="74" t="s">
        <v>31884</v>
      </c>
      <c r="I3226" s="74" t="s">
        <v>31885</v>
      </c>
      <c r="J3226" s="70">
        <v>7880414</v>
      </c>
      <c r="K3226" s="70" t="s">
        <v>31886</v>
      </c>
      <c r="L3226" s="70">
        <v>76</v>
      </c>
      <c r="M3226" s="70">
        <v>1994</v>
      </c>
      <c r="N3226" s="70" t="s">
        <v>31887</v>
      </c>
      <c r="O3226" s="70" t="s">
        <v>4456</v>
      </c>
    </row>
    <row r="3227" spans="1:17" s="70" customFormat="1" ht="24" x14ac:dyDescent="0.3">
      <c r="A3227" s="70" t="s">
        <v>10868</v>
      </c>
      <c r="B3227" s="70" t="s">
        <v>4374</v>
      </c>
      <c r="C3227" s="70">
        <v>576</v>
      </c>
      <c r="D3227" s="70" t="s">
        <v>31888</v>
      </c>
      <c r="E3227" s="70" t="s">
        <v>9179</v>
      </c>
      <c r="F3227" s="70">
        <v>223676914</v>
      </c>
      <c r="H3227" s="70" t="s">
        <v>31889</v>
      </c>
      <c r="I3227" s="74" t="s">
        <v>31890</v>
      </c>
      <c r="J3227" s="70">
        <v>7561127</v>
      </c>
      <c r="K3227" s="70" t="s">
        <v>31891</v>
      </c>
      <c r="L3227" s="70">
        <v>21</v>
      </c>
      <c r="M3227" s="70">
        <v>1963</v>
      </c>
      <c r="N3227" s="70" t="s">
        <v>31892</v>
      </c>
      <c r="O3227" s="70" t="s">
        <v>4456</v>
      </c>
    </row>
    <row r="3228" spans="1:17" s="70" customFormat="1" x14ac:dyDescent="0.3">
      <c r="A3228" s="70" t="s">
        <v>10823</v>
      </c>
      <c r="B3228" s="70" t="s">
        <v>4323</v>
      </c>
      <c r="C3228" s="70">
        <v>576</v>
      </c>
      <c r="D3228" s="70" t="s">
        <v>31893</v>
      </c>
      <c r="E3228" s="70" t="s">
        <v>15588</v>
      </c>
      <c r="F3228" s="70">
        <v>224100415</v>
      </c>
      <c r="H3228" s="74" t="s">
        <v>31894</v>
      </c>
      <c r="I3228" s="74" t="s">
        <v>31895</v>
      </c>
      <c r="J3228" s="70">
        <v>7810866</v>
      </c>
      <c r="K3228" s="70" t="s">
        <v>31896</v>
      </c>
      <c r="L3228" s="70">
        <v>20</v>
      </c>
      <c r="M3228" s="70">
        <v>1978</v>
      </c>
      <c r="N3228" s="70" t="s">
        <v>31897</v>
      </c>
      <c r="O3228" s="70" t="s">
        <v>4456</v>
      </c>
    </row>
    <row r="3229" spans="1:17" s="70" customFormat="1" x14ac:dyDescent="0.3">
      <c r="A3229" s="70" t="s">
        <v>10869</v>
      </c>
      <c r="B3229" s="70" t="s">
        <v>4375</v>
      </c>
      <c r="C3229" s="70">
        <v>576</v>
      </c>
      <c r="D3229" s="70" t="s">
        <v>31898</v>
      </c>
      <c r="E3229" s="70" t="s">
        <v>9151</v>
      </c>
      <c r="F3229" s="70">
        <v>225949200</v>
      </c>
      <c r="G3229" s="70">
        <v>222749942</v>
      </c>
      <c r="H3229" s="74" t="s">
        <v>31899</v>
      </c>
      <c r="I3229" s="74" t="s">
        <v>31901</v>
      </c>
      <c r="K3229" s="70" t="s">
        <v>31902</v>
      </c>
      <c r="L3229" s="70">
        <v>250</v>
      </c>
      <c r="N3229" s="70" t="s">
        <v>31903</v>
      </c>
      <c r="O3229" s="70" t="s">
        <v>4456</v>
      </c>
    </row>
    <row r="3230" spans="1:17" s="70" customFormat="1" x14ac:dyDescent="0.3">
      <c r="A3230" s="70" t="s">
        <v>10870</v>
      </c>
      <c r="B3230" s="70" t="s">
        <v>4376</v>
      </c>
      <c r="C3230" s="70">
        <v>576</v>
      </c>
      <c r="D3230" s="70" t="s">
        <v>31904</v>
      </c>
      <c r="E3230" s="70" t="s">
        <v>15115</v>
      </c>
      <c r="F3230" s="70">
        <v>227739572</v>
      </c>
      <c r="H3230" s="74" t="s">
        <v>31900</v>
      </c>
      <c r="I3230" s="74" t="s">
        <v>31905</v>
      </c>
      <c r="K3230" s="70" t="s">
        <v>31906</v>
      </c>
      <c r="L3230" s="70">
        <v>140</v>
      </c>
      <c r="M3230" s="70">
        <v>1947</v>
      </c>
      <c r="N3230" s="70" t="s">
        <v>19290</v>
      </c>
      <c r="O3230" s="70" t="s">
        <v>4456</v>
      </c>
    </row>
    <row r="3231" spans="1:17" s="70" customFormat="1" ht="24" x14ac:dyDescent="0.3">
      <c r="A3231" s="70" t="s">
        <v>9718</v>
      </c>
      <c r="B3231" s="70" t="s">
        <v>3052</v>
      </c>
      <c r="C3231" s="70">
        <v>576</v>
      </c>
      <c r="D3231" s="70" t="s">
        <v>31907</v>
      </c>
      <c r="E3231" s="70" t="s">
        <v>15673</v>
      </c>
      <c r="F3231" s="70">
        <v>222731889</v>
      </c>
      <c r="H3231" s="70" t="s">
        <v>31908</v>
      </c>
      <c r="I3231" s="74" t="s">
        <v>31909</v>
      </c>
      <c r="K3231" s="70" t="s">
        <v>31910</v>
      </c>
      <c r="L3231" s="70">
        <v>45</v>
      </c>
      <c r="M3231" s="70">
        <v>1986</v>
      </c>
      <c r="N3231" s="70" t="s">
        <v>31911</v>
      </c>
      <c r="O3231" s="70" t="s">
        <v>4456</v>
      </c>
      <c r="P3231" s="70" t="s">
        <v>15884</v>
      </c>
      <c r="Q3231" s="70" t="s">
        <v>9229</v>
      </c>
    </row>
    <row r="3232" spans="1:17" s="70" customFormat="1" x14ac:dyDescent="0.3">
      <c r="A3232" s="70" t="s">
        <v>14226</v>
      </c>
      <c r="B3232" s="70" t="s">
        <v>8219</v>
      </c>
      <c r="C3232" s="70">
        <v>576</v>
      </c>
      <c r="D3232" s="70" t="s">
        <v>31912</v>
      </c>
      <c r="E3232" s="70" t="s">
        <v>15129</v>
      </c>
      <c r="F3232" s="70">
        <v>223892100</v>
      </c>
      <c r="I3232" s="74" t="s">
        <v>25504</v>
      </c>
      <c r="K3232" s="70" t="s">
        <v>31913</v>
      </c>
      <c r="L3232" s="70">
        <v>89</v>
      </c>
      <c r="M3232" s="70">
        <v>1943</v>
      </c>
      <c r="N3232" s="70" t="s">
        <v>31914</v>
      </c>
      <c r="O3232" s="70" t="s">
        <v>4456</v>
      </c>
    </row>
    <row r="3233" spans="1:17" s="70" customFormat="1" ht="24" x14ac:dyDescent="0.3">
      <c r="A3233" s="70" t="s">
        <v>10871</v>
      </c>
      <c r="B3233" s="70" t="s">
        <v>4377</v>
      </c>
      <c r="C3233" s="70">
        <v>577</v>
      </c>
      <c r="D3233" s="70" t="s">
        <v>31915</v>
      </c>
      <c r="E3233" s="70" t="s">
        <v>15178</v>
      </c>
      <c r="F3233" s="70">
        <v>225705600</v>
      </c>
      <c r="H3233" s="74" t="s">
        <v>31916</v>
      </c>
      <c r="I3233" s="74" t="s">
        <v>31917</v>
      </c>
      <c r="K3233" s="70" t="s">
        <v>31918</v>
      </c>
      <c r="L3233" s="70">
        <v>60</v>
      </c>
      <c r="M3233" s="70">
        <v>1995</v>
      </c>
      <c r="N3233" s="70" t="s">
        <v>31919</v>
      </c>
      <c r="O3233" s="70" t="s">
        <v>4456</v>
      </c>
    </row>
    <row r="3234" spans="1:17" s="70" customFormat="1" ht="24" x14ac:dyDescent="0.3">
      <c r="A3234" s="70" t="s">
        <v>10872</v>
      </c>
      <c r="B3234" s="70" t="s">
        <v>4378</v>
      </c>
      <c r="C3234" s="70">
        <v>577</v>
      </c>
      <c r="D3234" s="70" t="s">
        <v>31920</v>
      </c>
      <c r="E3234" s="70" t="s">
        <v>15415</v>
      </c>
      <c r="F3234" s="70">
        <v>224776000</v>
      </c>
      <c r="G3234" s="70">
        <v>224776002</v>
      </c>
      <c r="H3234" s="70" t="s">
        <v>31921</v>
      </c>
      <c r="I3234" s="74" t="s">
        <v>31933</v>
      </c>
      <c r="K3234" s="70" t="s">
        <v>31922</v>
      </c>
      <c r="L3234" s="70">
        <v>7</v>
      </c>
      <c r="M3234" s="70">
        <v>2001</v>
      </c>
      <c r="N3234" s="70" t="s">
        <v>31923</v>
      </c>
      <c r="O3234" s="70" t="s">
        <v>4456</v>
      </c>
    </row>
    <row r="3235" spans="1:17" s="70" customFormat="1" ht="36" x14ac:dyDescent="0.3">
      <c r="A3235" s="70" t="s">
        <v>10873</v>
      </c>
      <c r="B3235" s="70" t="s">
        <v>4379</v>
      </c>
      <c r="C3235" s="70">
        <v>577</v>
      </c>
      <c r="D3235" s="70" t="s">
        <v>31920</v>
      </c>
      <c r="E3235" s="70" t="s">
        <v>15415</v>
      </c>
      <c r="F3235" s="70">
        <v>224776000</v>
      </c>
      <c r="H3235" s="74" t="s">
        <v>31924</v>
      </c>
      <c r="I3235" s="74" t="s">
        <v>31933</v>
      </c>
      <c r="J3235" s="70">
        <v>8060182</v>
      </c>
      <c r="K3235" s="70" t="s">
        <v>31925</v>
      </c>
      <c r="L3235" s="70">
        <v>150</v>
      </c>
      <c r="M3235" s="70">
        <v>1987</v>
      </c>
      <c r="N3235" s="70" t="s">
        <v>31926</v>
      </c>
      <c r="O3235" s="70" t="s">
        <v>4456</v>
      </c>
      <c r="P3235" s="70" t="s">
        <v>31865</v>
      </c>
      <c r="Q3235" s="70" t="s">
        <v>31927</v>
      </c>
    </row>
    <row r="3236" spans="1:17" s="70" customFormat="1" ht="24" x14ac:dyDescent="0.3">
      <c r="A3236" s="70" t="s">
        <v>13530</v>
      </c>
      <c r="B3236" s="70" t="s">
        <v>7462</v>
      </c>
      <c r="C3236" s="70">
        <v>577</v>
      </c>
      <c r="D3236" s="70" t="s">
        <v>31920</v>
      </c>
      <c r="E3236" s="70" t="s">
        <v>15415</v>
      </c>
      <c r="F3236" s="70">
        <v>224776000</v>
      </c>
      <c r="G3236" s="70">
        <v>224776002</v>
      </c>
      <c r="H3236" s="74" t="s">
        <v>31928</v>
      </c>
      <c r="I3236" s="74" t="s">
        <v>31933</v>
      </c>
      <c r="K3236" s="70" t="s">
        <v>31929</v>
      </c>
      <c r="L3236" s="70">
        <v>150</v>
      </c>
      <c r="M3236" s="70">
        <v>1988</v>
      </c>
      <c r="N3236" s="70" t="s">
        <v>31930</v>
      </c>
      <c r="O3236" s="70" t="s">
        <v>4456</v>
      </c>
    </row>
    <row r="3237" spans="1:17" s="70" customFormat="1" ht="24" x14ac:dyDescent="0.3">
      <c r="A3237" s="70" t="s">
        <v>10874</v>
      </c>
      <c r="B3237" s="70" t="s">
        <v>4380</v>
      </c>
      <c r="C3237" s="70">
        <v>577</v>
      </c>
      <c r="D3237" s="70" t="s">
        <v>31920</v>
      </c>
      <c r="E3237" s="70" t="s">
        <v>15415</v>
      </c>
      <c r="F3237" s="70">
        <v>224776000</v>
      </c>
      <c r="H3237" s="74" t="s">
        <v>31924</v>
      </c>
      <c r="I3237" s="74" t="s">
        <v>31933</v>
      </c>
      <c r="J3237" s="70">
        <v>8060182</v>
      </c>
      <c r="K3237" s="70" t="s">
        <v>31931</v>
      </c>
      <c r="L3237" s="70">
        <v>40</v>
      </c>
      <c r="N3237" s="70" t="s">
        <v>31932</v>
      </c>
      <c r="O3237" s="70" t="s">
        <v>4456</v>
      </c>
    </row>
    <row r="3238" spans="1:17" s="70" customFormat="1" ht="12" x14ac:dyDescent="0.3">
      <c r="A3238" s="70" t="s">
        <v>10875</v>
      </c>
      <c r="B3238" s="70" t="s">
        <v>4381</v>
      </c>
      <c r="C3238" s="70">
        <v>577</v>
      </c>
      <c r="D3238" s="70" t="s">
        <v>31934</v>
      </c>
      <c r="E3238" s="70" t="s">
        <v>15178</v>
      </c>
      <c r="F3238" s="70">
        <v>223454800</v>
      </c>
      <c r="J3238" s="70">
        <v>8440398</v>
      </c>
      <c r="K3238" s="70" t="s">
        <v>31935</v>
      </c>
      <c r="L3238" s="70">
        <v>55</v>
      </c>
      <c r="M3238" s="70">
        <v>2011</v>
      </c>
      <c r="N3238" s="70" t="s">
        <v>31936</v>
      </c>
      <c r="O3238" s="70" t="s">
        <v>4456</v>
      </c>
    </row>
    <row r="3239" spans="1:17" s="70" customFormat="1" x14ac:dyDescent="0.3">
      <c r="A3239" s="70" t="s">
        <v>10807</v>
      </c>
      <c r="B3239" s="70" t="s">
        <v>4303</v>
      </c>
      <c r="C3239" s="70">
        <v>577</v>
      </c>
      <c r="D3239" s="70" t="s">
        <v>31937</v>
      </c>
      <c r="E3239" s="70" t="s">
        <v>15241</v>
      </c>
      <c r="F3239" s="70">
        <v>228707500</v>
      </c>
      <c r="H3239" s="74" t="s">
        <v>31938</v>
      </c>
      <c r="I3239" s="74" t="s">
        <v>31939</v>
      </c>
      <c r="J3239" s="70">
        <v>9230098</v>
      </c>
      <c r="K3239" s="70" t="s">
        <v>31940</v>
      </c>
      <c r="L3239" s="70">
        <v>350</v>
      </c>
      <c r="M3239" s="70">
        <v>1986</v>
      </c>
      <c r="N3239" s="70" t="s">
        <v>31941</v>
      </c>
      <c r="O3239" s="70" t="s">
        <v>4456</v>
      </c>
    </row>
    <row r="3240" spans="1:17" s="70" customFormat="1" ht="24" x14ac:dyDescent="0.3">
      <c r="A3240" s="70" t="s">
        <v>10876</v>
      </c>
      <c r="B3240" s="70" t="s">
        <v>4382</v>
      </c>
      <c r="C3240" s="70">
        <v>577</v>
      </c>
      <c r="D3240" s="70" t="s">
        <v>31942</v>
      </c>
      <c r="E3240" s="70" t="s">
        <v>4456</v>
      </c>
      <c r="F3240" s="70" t="s">
        <v>31943</v>
      </c>
      <c r="G3240" s="70">
        <v>226963454</v>
      </c>
      <c r="H3240" s="74" t="s">
        <v>31944</v>
      </c>
      <c r="I3240" s="74" t="s">
        <v>31945</v>
      </c>
      <c r="K3240" s="70" t="s">
        <v>31946</v>
      </c>
      <c r="L3240" s="70">
        <v>20</v>
      </c>
      <c r="M3240" s="70">
        <v>1988</v>
      </c>
      <c r="N3240" s="70" t="s">
        <v>31947</v>
      </c>
      <c r="O3240" s="70" t="s">
        <v>4456</v>
      </c>
    </row>
    <row r="3241" spans="1:17" s="70" customFormat="1" x14ac:dyDescent="0.3">
      <c r="A3241" s="70" t="s">
        <v>10877</v>
      </c>
      <c r="B3241" s="70" t="s">
        <v>4383</v>
      </c>
      <c r="C3241" s="70">
        <v>578</v>
      </c>
      <c r="D3241" s="70" t="s">
        <v>26067</v>
      </c>
      <c r="E3241" s="70" t="s">
        <v>15422</v>
      </c>
      <c r="F3241" s="70">
        <v>227073000</v>
      </c>
      <c r="H3241" s="74" t="s">
        <v>31950</v>
      </c>
      <c r="I3241" s="74" t="s">
        <v>31951</v>
      </c>
      <c r="J3241" s="70">
        <v>8640002</v>
      </c>
      <c r="K3241" s="70" t="s">
        <v>31952</v>
      </c>
      <c r="L3241" s="70">
        <v>859</v>
      </c>
      <c r="M3241" s="70">
        <v>1939</v>
      </c>
      <c r="N3241" s="70" t="s">
        <v>31953</v>
      </c>
      <c r="O3241" s="70" t="s">
        <v>4456</v>
      </c>
    </row>
    <row r="3242" spans="1:17" s="70" customFormat="1" x14ac:dyDescent="0.3">
      <c r="A3242" s="70" t="s">
        <v>10878</v>
      </c>
      <c r="B3242" s="70" t="s">
        <v>4384</v>
      </c>
      <c r="C3242" s="70">
        <v>578</v>
      </c>
      <c r="D3242" s="70" t="s">
        <v>28155</v>
      </c>
      <c r="E3242" s="70" t="s">
        <v>20307</v>
      </c>
      <c r="F3242" s="70">
        <v>225948000</v>
      </c>
      <c r="H3242" s="74" t="s">
        <v>31954</v>
      </c>
      <c r="I3242" s="74" t="s">
        <v>31955</v>
      </c>
      <c r="J3242" s="70">
        <v>7931398</v>
      </c>
      <c r="K3242" s="70" t="s">
        <v>31956</v>
      </c>
      <c r="L3242" s="70">
        <v>100</v>
      </c>
      <c r="M3242" s="70">
        <v>1950</v>
      </c>
      <c r="N3242" s="70" t="s">
        <v>31936</v>
      </c>
      <c r="O3242" s="70" t="s">
        <v>4456</v>
      </c>
    </row>
    <row r="3243" spans="1:17" s="70" customFormat="1" x14ac:dyDescent="0.3">
      <c r="A3243" s="70" t="s">
        <v>13301</v>
      </c>
      <c r="B3243" s="70" t="s">
        <v>7222</v>
      </c>
      <c r="C3243" s="70">
        <v>578</v>
      </c>
      <c r="D3243" s="70" t="s">
        <v>31957</v>
      </c>
      <c r="E3243" s="70" t="s">
        <v>9179</v>
      </c>
      <c r="F3243" s="70">
        <v>232024017</v>
      </c>
      <c r="H3243" s="74" t="s">
        <v>31958</v>
      </c>
      <c r="I3243" s="74" t="s">
        <v>31959</v>
      </c>
      <c r="J3243" s="70">
        <v>7560968</v>
      </c>
      <c r="K3243" s="70" t="s">
        <v>31960</v>
      </c>
      <c r="L3243" s="70">
        <v>25</v>
      </c>
      <c r="M3243" s="70">
        <v>2014</v>
      </c>
      <c r="N3243" s="70" t="s">
        <v>19449</v>
      </c>
      <c r="O3243" s="70" t="s">
        <v>4456</v>
      </c>
    </row>
    <row r="3244" spans="1:17" s="70" customFormat="1" ht="24" x14ac:dyDescent="0.3">
      <c r="A3244" s="70" t="s">
        <v>10791</v>
      </c>
      <c r="B3244" s="70" t="s">
        <v>4282</v>
      </c>
      <c r="C3244" s="70">
        <v>578</v>
      </c>
      <c r="D3244" s="70" t="s">
        <v>31961</v>
      </c>
      <c r="E3244" s="70" t="s">
        <v>4456</v>
      </c>
      <c r="F3244" s="70" t="s">
        <v>31962</v>
      </c>
      <c r="G3244" s="70">
        <v>226351070</v>
      </c>
      <c r="J3244" s="70">
        <v>8330744</v>
      </c>
      <c r="K3244" s="70" t="s">
        <v>31963</v>
      </c>
      <c r="L3244" s="70">
        <v>60</v>
      </c>
      <c r="M3244" s="70">
        <v>1974</v>
      </c>
      <c r="N3244" s="70" t="s">
        <v>31964</v>
      </c>
      <c r="O3244" s="70" t="s">
        <v>4456</v>
      </c>
    </row>
    <row r="3245" spans="1:17" s="70" customFormat="1" ht="24" x14ac:dyDescent="0.3">
      <c r="A3245" s="70" t="s">
        <v>9920</v>
      </c>
      <c r="B3245" s="70" t="s">
        <v>31948</v>
      </c>
      <c r="C3245" s="70">
        <v>578</v>
      </c>
      <c r="D3245" s="70" t="s">
        <v>31965</v>
      </c>
      <c r="E3245" s="70" t="s">
        <v>18721</v>
      </c>
      <c r="F3245" s="70" t="s">
        <v>31966</v>
      </c>
      <c r="G3245" s="70" t="s">
        <v>31967</v>
      </c>
      <c r="H3245" s="74" t="s">
        <v>31968</v>
      </c>
      <c r="I3245" s="74" t="s">
        <v>31969</v>
      </c>
      <c r="K3245" s="70" t="s">
        <v>31970</v>
      </c>
      <c r="L3245" s="70">
        <v>59</v>
      </c>
      <c r="M3245" s="70">
        <v>1982</v>
      </c>
      <c r="N3245" s="70" t="s">
        <v>31971</v>
      </c>
      <c r="O3245" s="70" t="s">
        <v>18721</v>
      </c>
    </row>
    <row r="3246" spans="1:17" s="70" customFormat="1" ht="24" x14ac:dyDescent="0.3">
      <c r="A3246" s="70" t="s">
        <v>11696</v>
      </c>
      <c r="B3246" s="70" t="s">
        <v>5300</v>
      </c>
      <c r="C3246" s="70">
        <v>578</v>
      </c>
      <c r="D3246" s="70" t="s">
        <v>31972</v>
      </c>
      <c r="E3246" s="70" t="s">
        <v>15588</v>
      </c>
      <c r="F3246" s="70">
        <v>229156200</v>
      </c>
      <c r="H3246" s="70" t="s">
        <v>31973</v>
      </c>
      <c r="I3246" s="70" t="s">
        <v>31974</v>
      </c>
      <c r="K3246" s="70" t="s">
        <v>31975</v>
      </c>
      <c r="L3246" s="70">
        <v>139</v>
      </c>
      <c r="M3246" s="70">
        <v>1971</v>
      </c>
      <c r="N3246" s="70" t="s">
        <v>31976</v>
      </c>
      <c r="O3246" s="70" t="s">
        <v>4456</v>
      </c>
    </row>
    <row r="3247" spans="1:17" s="70" customFormat="1" x14ac:dyDescent="0.3">
      <c r="A3247" s="70" t="s">
        <v>9335</v>
      </c>
      <c r="B3247" s="70" t="s">
        <v>31949</v>
      </c>
      <c r="C3247" s="70">
        <v>578</v>
      </c>
      <c r="D3247" s="70" t="s">
        <v>31977</v>
      </c>
      <c r="E3247" s="70" t="s">
        <v>17852</v>
      </c>
      <c r="F3247" s="70" t="s">
        <v>31978</v>
      </c>
      <c r="H3247" s="74" t="s">
        <v>31979</v>
      </c>
      <c r="I3247" s="74" t="s">
        <v>31980</v>
      </c>
      <c r="K3247" s="70" t="s">
        <v>31981</v>
      </c>
      <c r="L3247" s="70">
        <v>500</v>
      </c>
      <c r="M3247" s="70">
        <v>1986</v>
      </c>
      <c r="N3247" s="70" t="s">
        <v>31982</v>
      </c>
      <c r="O3247" s="70" t="s">
        <v>17852</v>
      </c>
    </row>
    <row r="3248" spans="1:17" s="70" customFormat="1" ht="12" x14ac:dyDescent="0.3">
      <c r="A3248" s="70" t="s">
        <v>10413</v>
      </c>
      <c r="B3248" s="70" t="s">
        <v>3848</v>
      </c>
      <c r="C3248" s="70">
        <v>578</v>
      </c>
      <c r="D3248" s="70" t="s">
        <v>31983</v>
      </c>
      <c r="E3248" s="70" t="s">
        <v>9267</v>
      </c>
      <c r="F3248" s="70">
        <v>229287270</v>
      </c>
      <c r="H3248" s="70" t="s">
        <v>31984</v>
      </c>
      <c r="I3248" s="70" t="s">
        <v>31985</v>
      </c>
      <c r="K3248" s="70" t="s">
        <v>31986</v>
      </c>
      <c r="L3248" s="70">
        <v>40</v>
      </c>
      <c r="M3248" s="70">
        <v>1978</v>
      </c>
      <c r="N3248" s="70" t="s">
        <v>31987</v>
      </c>
      <c r="O3248" s="70" t="s">
        <v>4456</v>
      </c>
    </row>
    <row r="3249" spans="1:17" s="70" customFormat="1" ht="24" x14ac:dyDescent="0.3">
      <c r="A3249" s="70" t="s">
        <v>14109</v>
      </c>
      <c r="B3249" s="70" t="s">
        <v>8088</v>
      </c>
      <c r="C3249" s="70">
        <v>579</v>
      </c>
      <c r="D3249" s="70" t="s">
        <v>31988</v>
      </c>
      <c r="E3249" s="70" t="s">
        <v>31989</v>
      </c>
      <c r="F3249" s="70" t="s">
        <v>31990</v>
      </c>
      <c r="H3249" s="70" t="s">
        <v>31991</v>
      </c>
      <c r="I3249" s="74" t="s">
        <v>31992</v>
      </c>
      <c r="K3249" s="70" t="s">
        <v>31993</v>
      </c>
      <c r="L3249" s="70">
        <v>60</v>
      </c>
      <c r="M3249" s="70">
        <v>1991</v>
      </c>
      <c r="N3249" s="70" t="s">
        <v>31994</v>
      </c>
      <c r="O3249" s="70" t="s">
        <v>4456</v>
      </c>
    </row>
    <row r="3250" spans="1:17" s="70" customFormat="1" x14ac:dyDescent="0.3">
      <c r="A3250" s="70" t="s">
        <v>14110</v>
      </c>
      <c r="B3250" s="70" t="s">
        <v>8089</v>
      </c>
      <c r="C3250" s="70">
        <v>579</v>
      </c>
      <c r="D3250" s="70" t="s">
        <v>31995</v>
      </c>
      <c r="E3250" s="70" t="s">
        <v>9151</v>
      </c>
      <c r="F3250" s="70">
        <v>225629300</v>
      </c>
      <c r="H3250" s="74" t="s">
        <v>31996</v>
      </c>
      <c r="K3250" s="70" t="s">
        <v>31997</v>
      </c>
      <c r="L3250" s="70">
        <v>20</v>
      </c>
      <c r="M3250" s="70">
        <v>1986</v>
      </c>
      <c r="N3250" s="70" t="s">
        <v>31998</v>
      </c>
      <c r="O3250" s="70" t="s">
        <v>4456</v>
      </c>
    </row>
    <row r="3251" spans="1:17" s="70" customFormat="1" x14ac:dyDescent="0.3">
      <c r="A3251" s="70" t="s">
        <v>13480</v>
      </c>
      <c r="B3251" s="70" t="s">
        <v>7412</v>
      </c>
      <c r="C3251" s="70">
        <v>579</v>
      </c>
      <c r="D3251" s="70" t="s">
        <v>31999</v>
      </c>
      <c r="E3251" s="70" t="s">
        <v>9179</v>
      </c>
      <c r="F3251" s="70">
        <v>226367300</v>
      </c>
      <c r="G3251" s="70">
        <v>226367327</v>
      </c>
      <c r="I3251" s="74" t="s">
        <v>32000</v>
      </c>
      <c r="K3251" s="70" t="s">
        <v>32001</v>
      </c>
      <c r="L3251" s="70">
        <v>15</v>
      </c>
      <c r="N3251" s="70" t="s">
        <v>18136</v>
      </c>
      <c r="O3251" s="70" t="s">
        <v>4456</v>
      </c>
    </row>
    <row r="3252" spans="1:17" s="70" customFormat="1" ht="24" x14ac:dyDescent="0.3">
      <c r="A3252" s="70" t="s">
        <v>10175</v>
      </c>
      <c r="B3252" s="70" t="s">
        <v>3589</v>
      </c>
      <c r="C3252" s="70">
        <v>579</v>
      </c>
      <c r="D3252" s="70" t="s">
        <v>32002</v>
      </c>
      <c r="E3252" s="70" t="s">
        <v>15588</v>
      </c>
      <c r="F3252" s="70" t="s">
        <v>32003</v>
      </c>
      <c r="H3252" s="74" t="s">
        <v>32004</v>
      </c>
      <c r="I3252" s="74" t="s">
        <v>21817</v>
      </c>
      <c r="J3252" s="70">
        <v>7810637</v>
      </c>
      <c r="K3252" s="70" t="s">
        <v>32005</v>
      </c>
      <c r="L3252" s="70">
        <v>250</v>
      </c>
      <c r="M3252" s="70">
        <v>1941</v>
      </c>
      <c r="N3252" s="70" t="s">
        <v>32006</v>
      </c>
      <c r="O3252" s="70" t="s">
        <v>4456</v>
      </c>
    </row>
    <row r="3253" spans="1:17" s="70" customFormat="1" ht="36" x14ac:dyDescent="0.3">
      <c r="A3253" s="70" t="s">
        <v>11828</v>
      </c>
      <c r="B3253" s="70" t="s">
        <v>5455</v>
      </c>
      <c r="C3253" s="70">
        <v>579</v>
      </c>
      <c r="D3253" s="70" t="s">
        <v>32007</v>
      </c>
      <c r="E3253" s="70" t="s">
        <v>15588</v>
      </c>
      <c r="F3253" s="70">
        <v>224999300</v>
      </c>
      <c r="H3253" s="74" t="s">
        <v>32008</v>
      </c>
      <c r="I3253" s="74" t="s">
        <v>32009</v>
      </c>
      <c r="K3253" s="70" t="s">
        <v>32010</v>
      </c>
      <c r="L3253" s="70">
        <v>25</v>
      </c>
      <c r="M3253" s="70">
        <v>1994</v>
      </c>
      <c r="N3253" s="70" t="s">
        <v>32011</v>
      </c>
      <c r="O3253" s="70" t="s">
        <v>4456</v>
      </c>
      <c r="P3253" s="70" t="s">
        <v>15884</v>
      </c>
      <c r="Q3253" s="70" t="s">
        <v>4460</v>
      </c>
    </row>
    <row r="3254" spans="1:17" s="70" customFormat="1" x14ac:dyDescent="0.3">
      <c r="A3254" s="70" t="s">
        <v>11585</v>
      </c>
      <c r="B3254" s="70" t="s">
        <v>5174</v>
      </c>
      <c r="C3254" s="70">
        <v>579</v>
      </c>
      <c r="D3254" s="70" t="s">
        <v>24655</v>
      </c>
      <c r="E3254" s="70" t="s">
        <v>16907</v>
      </c>
      <c r="F3254" s="70">
        <v>227829249</v>
      </c>
      <c r="G3254" s="70">
        <v>227829254</v>
      </c>
      <c r="H3254" s="74" t="s">
        <v>32012</v>
      </c>
      <c r="I3254" s="74" t="s">
        <v>24658</v>
      </c>
      <c r="J3254" s="70">
        <v>7760409</v>
      </c>
      <c r="K3254" s="70" t="s">
        <v>32013</v>
      </c>
      <c r="L3254" s="70">
        <v>50</v>
      </c>
      <c r="M3254" s="70">
        <v>2000</v>
      </c>
      <c r="N3254" s="70" t="s">
        <v>32014</v>
      </c>
      <c r="O3254" s="70" t="s">
        <v>4456</v>
      </c>
    </row>
    <row r="3255" spans="1:17" s="70" customFormat="1" ht="24" x14ac:dyDescent="0.3">
      <c r="A3255" s="70" t="s">
        <v>9682</v>
      </c>
      <c r="B3255" s="70" t="s">
        <v>3004</v>
      </c>
      <c r="C3255" s="70">
        <v>579</v>
      </c>
      <c r="D3255" s="70" t="s">
        <v>24655</v>
      </c>
      <c r="E3255" s="70" t="s">
        <v>16907</v>
      </c>
      <c r="F3255" s="70">
        <v>227829200</v>
      </c>
      <c r="H3255" s="70" t="s">
        <v>32015</v>
      </c>
      <c r="I3255" s="74" t="s">
        <v>24658</v>
      </c>
      <c r="J3255" s="70">
        <v>7760409</v>
      </c>
      <c r="K3255" s="70" t="s">
        <v>32016</v>
      </c>
      <c r="L3255" s="70">
        <v>20</v>
      </c>
      <c r="N3255" s="70" t="s">
        <v>32017</v>
      </c>
      <c r="O3255" s="70" t="s">
        <v>4456</v>
      </c>
    </row>
    <row r="3256" spans="1:17" s="70" customFormat="1" x14ac:dyDescent="0.3">
      <c r="A3256" s="70" t="s">
        <v>11716</v>
      </c>
      <c r="B3256" s="70" t="s">
        <v>5325</v>
      </c>
      <c r="C3256" s="70">
        <v>579</v>
      </c>
      <c r="D3256" s="70" t="s">
        <v>24655</v>
      </c>
      <c r="E3256" s="70" t="s">
        <v>16907</v>
      </c>
      <c r="F3256" s="70">
        <v>227829200</v>
      </c>
      <c r="H3256" s="74" t="s">
        <v>32018</v>
      </c>
      <c r="I3256" s="74" t="s">
        <v>24658</v>
      </c>
      <c r="J3256" s="70">
        <v>7760409</v>
      </c>
      <c r="K3256" s="70" t="s">
        <v>32019</v>
      </c>
      <c r="L3256" s="70">
        <v>180</v>
      </c>
      <c r="M3256" s="70">
        <v>1972</v>
      </c>
      <c r="N3256" s="70" t="s">
        <v>32020</v>
      </c>
      <c r="O3256" s="70" t="s">
        <v>4456</v>
      </c>
    </row>
    <row r="3257" spans="1:17" s="70" customFormat="1" ht="24" x14ac:dyDescent="0.3">
      <c r="A3257" s="70" t="s">
        <v>12552</v>
      </c>
      <c r="B3257" s="70" t="s">
        <v>6259</v>
      </c>
      <c r="C3257" s="70">
        <v>580</v>
      </c>
      <c r="D3257" s="70" t="s">
        <v>32021</v>
      </c>
      <c r="E3257" s="70" t="s">
        <v>15178</v>
      </c>
      <c r="F3257" s="70" t="s">
        <v>32022</v>
      </c>
      <c r="H3257" s="74" t="s">
        <v>32023</v>
      </c>
      <c r="I3257" s="74" t="s">
        <v>32024</v>
      </c>
      <c r="K3257" s="70" t="s">
        <v>32025</v>
      </c>
      <c r="L3257" s="70">
        <v>950</v>
      </c>
      <c r="M3257" s="70">
        <v>1944</v>
      </c>
      <c r="N3257" s="70" t="s">
        <v>32026</v>
      </c>
      <c r="O3257" s="70" t="s">
        <v>4456</v>
      </c>
    </row>
    <row r="3258" spans="1:17" s="70" customFormat="1" ht="24" x14ac:dyDescent="0.3">
      <c r="A3258" s="70" t="s">
        <v>13753</v>
      </c>
      <c r="B3258" s="70" t="s">
        <v>7695</v>
      </c>
      <c r="C3258" s="70">
        <v>580</v>
      </c>
      <c r="D3258" s="70" t="s">
        <v>32027</v>
      </c>
      <c r="E3258" s="70" t="s">
        <v>9179</v>
      </c>
      <c r="F3258" s="70" t="s">
        <v>32028</v>
      </c>
      <c r="G3258" s="70">
        <v>223754774</v>
      </c>
      <c r="H3258" s="70" t="s">
        <v>32029</v>
      </c>
      <c r="I3258" s="74" t="s">
        <v>32030</v>
      </c>
      <c r="K3258" s="70" t="s">
        <v>32031</v>
      </c>
      <c r="L3258" s="70">
        <v>400</v>
      </c>
      <c r="M3258" s="70">
        <v>1999</v>
      </c>
      <c r="N3258" s="70" t="s">
        <v>32032</v>
      </c>
      <c r="O3258" s="70" t="s">
        <v>4456</v>
      </c>
    </row>
    <row r="3259" spans="1:17" s="70" customFormat="1" x14ac:dyDescent="0.3">
      <c r="A3259" s="70" t="s">
        <v>13503</v>
      </c>
      <c r="B3259" s="70" t="s">
        <v>7435</v>
      </c>
      <c r="C3259" s="70">
        <v>580</v>
      </c>
      <c r="D3259" s="70" t="s">
        <v>32033</v>
      </c>
      <c r="E3259" s="70" t="s">
        <v>9179</v>
      </c>
      <c r="F3259" s="70">
        <v>223398500</v>
      </c>
      <c r="H3259" s="74" t="s">
        <v>32034</v>
      </c>
      <c r="I3259" s="74" t="s">
        <v>32035</v>
      </c>
      <c r="J3259" s="70">
        <v>6760238</v>
      </c>
      <c r="K3259" s="70" t="s">
        <v>32036</v>
      </c>
      <c r="L3259" s="70">
        <v>750</v>
      </c>
      <c r="M3259" s="70">
        <v>1934</v>
      </c>
      <c r="N3259" s="70" t="s">
        <v>32037</v>
      </c>
      <c r="O3259" s="70" t="s">
        <v>4456</v>
      </c>
    </row>
    <row r="3260" spans="1:17" s="70" customFormat="1" x14ac:dyDescent="0.3">
      <c r="A3260" s="70" t="s">
        <v>14018</v>
      </c>
      <c r="B3260" s="70" t="s">
        <v>7978</v>
      </c>
      <c r="C3260" s="70">
        <v>580</v>
      </c>
      <c r="D3260" s="70" t="s">
        <v>32038</v>
      </c>
      <c r="E3260" s="70" t="s">
        <v>9179</v>
      </c>
      <c r="F3260" s="70">
        <v>224635800</v>
      </c>
      <c r="G3260" s="70">
        <v>222031246</v>
      </c>
      <c r="H3260" s="74" t="s">
        <v>32039</v>
      </c>
      <c r="I3260" s="74" t="s">
        <v>32040</v>
      </c>
      <c r="K3260" s="70" t="s">
        <v>32041</v>
      </c>
      <c r="L3260" s="70">
        <v>60</v>
      </c>
      <c r="M3260" s="70">
        <v>1994</v>
      </c>
      <c r="N3260" s="70" t="s">
        <v>16839</v>
      </c>
      <c r="O3260" s="70" t="s">
        <v>4456</v>
      </c>
    </row>
    <row r="3261" spans="1:17" s="70" customFormat="1" x14ac:dyDescent="0.3">
      <c r="A3261" s="70" t="s">
        <v>13682</v>
      </c>
      <c r="B3261" s="70" t="s">
        <v>7617</v>
      </c>
      <c r="C3261" s="70">
        <v>580</v>
      </c>
      <c r="D3261" s="70" t="s">
        <v>32042</v>
      </c>
      <c r="E3261" s="70" t="s">
        <v>9151</v>
      </c>
      <c r="F3261" s="70">
        <v>224802100</v>
      </c>
      <c r="G3261" s="70">
        <v>224802110</v>
      </c>
      <c r="H3261" s="74" t="s">
        <v>32043</v>
      </c>
      <c r="I3261" s="74" t="s">
        <v>32044</v>
      </c>
      <c r="J3261" s="70">
        <v>7530282</v>
      </c>
      <c r="K3261" s="70" t="s">
        <v>32045</v>
      </c>
      <c r="L3261" s="70">
        <v>15</v>
      </c>
      <c r="M3261" s="70">
        <v>1976</v>
      </c>
      <c r="N3261" s="70" t="s">
        <v>28128</v>
      </c>
      <c r="O3261" s="70" t="s">
        <v>4456</v>
      </c>
    </row>
    <row r="3262" spans="1:17" s="70" customFormat="1" ht="48" x14ac:dyDescent="0.3">
      <c r="A3262" s="70" t="s">
        <v>14234</v>
      </c>
      <c r="B3262" s="70" t="s">
        <v>8230</v>
      </c>
      <c r="C3262" s="70">
        <v>580</v>
      </c>
      <c r="D3262" s="70" t="s">
        <v>32046</v>
      </c>
      <c r="E3262" s="70" t="s">
        <v>9179</v>
      </c>
      <c r="F3262" s="70" t="s">
        <v>32047</v>
      </c>
      <c r="H3262" s="70" t="s">
        <v>32048</v>
      </c>
      <c r="I3262" s="74" t="s">
        <v>32049</v>
      </c>
      <c r="K3262" s="70" t="s">
        <v>32050</v>
      </c>
      <c r="L3262" s="70">
        <v>12</v>
      </c>
      <c r="M3262" s="70">
        <v>1955</v>
      </c>
      <c r="N3262" s="70" t="s">
        <v>32051</v>
      </c>
      <c r="O3262" s="70" t="s">
        <v>4456</v>
      </c>
    </row>
    <row r="3263" spans="1:17" s="70" customFormat="1" ht="24" x14ac:dyDescent="0.3">
      <c r="A3263" s="70" t="s">
        <v>13525</v>
      </c>
      <c r="B3263" s="70" t="s">
        <v>7457</v>
      </c>
      <c r="C3263" s="70">
        <v>580</v>
      </c>
      <c r="D3263" s="70" t="s">
        <v>32053</v>
      </c>
      <c r="E3263" s="70" t="s">
        <v>9179</v>
      </c>
      <c r="F3263" s="70" t="s">
        <v>32052</v>
      </c>
      <c r="H3263" s="74" t="s">
        <v>32054</v>
      </c>
      <c r="I3263" s="74" t="s">
        <v>32035</v>
      </c>
      <c r="K3263" s="70" t="s">
        <v>32055</v>
      </c>
      <c r="L3263" s="70">
        <v>70</v>
      </c>
      <c r="M3263" s="70">
        <v>1996</v>
      </c>
      <c r="N3263" s="70" t="s">
        <v>32056</v>
      </c>
      <c r="O3263" s="70" t="s">
        <v>4456</v>
      </c>
    </row>
    <row r="3264" spans="1:17" s="70" customFormat="1" ht="24" x14ac:dyDescent="0.3">
      <c r="A3264" s="70" t="s">
        <v>10435</v>
      </c>
      <c r="B3264" s="70" t="s">
        <v>3873</v>
      </c>
      <c r="C3264" s="70">
        <v>580</v>
      </c>
      <c r="D3264" s="70" t="s">
        <v>32057</v>
      </c>
      <c r="E3264" s="70" t="s">
        <v>9179</v>
      </c>
      <c r="F3264" s="70">
        <v>222344010</v>
      </c>
      <c r="G3264" s="70">
        <v>222429415</v>
      </c>
      <c r="H3264" s="74" t="s">
        <v>32058</v>
      </c>
      <c r="I3264" s="70" t="s">
        <v>32059</v>
      </c>
      <c r="K3264" s="70" t="s">
        <v>32060</v>
      </c>
      <c r="L3264" s="70">
        <v>30</v>
      </c>
      <c r="M3264" s="70">
        <v>1997</v>
      </c>
      <c r="N3264" s="70" t="s">
        <v>32061</v>
      </c>
      <c r="O3264" s="70" t="s">
        <v>4456</v>
      </c>
    </row>
    <row r="3265" spans="1:16" s="70" customFormat="1" ht="24" x14ac:dyDescent="0.3">
      <c r="A3265" s="70" t="s">
        <v>11888</v>
      </c>
      <c r="B3265" s="70" t="s">
        <v>5521</v>
      </c>
      <c r="C3265" s="70">
        <v>583</v>
      </c>
      <c r="D3265" s="70" t="s">
        <v>32160</v>
      </c>
      <c r="E3265" s="70" t="s">
        <v>15595</v>
      </c>
      <c r="F3265" s="70">
        <v>222809502</v>
      </c>
      <c r="H3265" s="74" t="s">
        <v>32161</v>
      </c>
      <c r="I3265" s="74" t="s">
        <v>32162</v>
      </c>
      <c r="J3265" s="70">
        <v>7630225</v>
      </c>
      <c r="K3265" s="70" t="s">
        <v>32163</v>
      </c>
      <c r="L3265" s="70">
        <v>36</v>
      </c>
      <c r="N3265" s="70" t="s">
        <v>32164</v>
      </c>
      <c r="O3265" s="70" t="s">
        <v>4456</v>
      </c>
    </row>
    <row r="3266" spans="1:16" s="70" customFormat="1" ht="24" x14ac:dyDescent="0.3">
      <c r="A3266" s="70" t="s">
        <v>10994</v>
      </c>
      <c r="B3266" s="70" t="s">
        <v>4524</v>
      </c>
      <c r="C3266" s="70">
        <v>581</v>
      </c>
      <c r="D3266" s="70" t="s">
        <v>32063</v>
      </c>
      <c r="E3266" s="70" t="s">
        <v>15729</v>
      </c>
      <c r="F3266" s="70">
        <v>224123000</v>
      </c>
      <c r="G3266" s="70">
        <v>224123002</v>
      </c>
      <c r="H3266" s="70" t="s">
        <v>32064</v>
      </c>
      <c r="I3266" s="74" t="s">
        <v>15732</v>
      </c>
      <c r="J3266" s="70">
        <v>9361299</v>
      </c>
      <c r="K3266" s="70" t="s">
        <v>32065</v>
      </c>
      <c r="L3266" s="70">
        <v>120</v>
      </c>
      <c r="M3266" s="70">
        <v>1996</v>
      </c>
      <c r="N3266" s="70" t="s">
        <v>32066</v>
      </c>
      <c r="O3266" s="70" t="s">
        <v>4456</v>
      </c>
    </row>
    <row r="3267" spans="1:16" s="70" customFormat="1" ht="24" x14ac:dyDescent="0.3">
      <c r="A3267" s="70" t="s">
        <v>10436</v>
      </c>
      <c r="B3267" s="70" t="s">
        <v>3874</v>
      </c>
      <c r="C3267" s="70">
        <v>581</v>
      </c>
      <c r="D3267" s="70" t="s">
        <v>32067</v>
      </c>
      <c r="E3267" s="70" t="s">
        <v>15115</v>
      </c>
      <c r="F3267" s="70">
        <v>227735688</v>
      </c>
      <c r="H3267" s="70" t="s">
        <v>32068</v>
      </c>
      <c r="I3267" s="74" t="s">
        <v>32069</v>
      </c>
      <c r="J3267" s="70">
        <v>8530126</v>
      </c>
      <c r="K3267" s="70" t="s">
        <v>32070</v>
      </c>
      <c r="L3267" s="70">
        <v>15</v>
      </c>
      <c r="M3267" s="70">
        <v>1952</v>
      </c>
      <c r="N3267" s="70" t="s">
        <v>32071</v>
      </c>
      <c r="O3267" s="70" t="s">
        <v>4456</v>
      </c>
    </row>
    <row r="3268" spans="1:16" s="70" customFormat="1" x14ac:dyDescent="0.3">
      <c r="A3268" s="70" t="s">
        <v>11920</v>
      </c>
      <c r="B3268" s="70" t="s">
        <v>5561</v>
      </c>
      <c r="C3268" s="70">
        <v>581</v>
      </c>
      <c r="D3268" s="70" t="s">
        <v>32072</v>
      </c>
      <c r="E3268" s="70" t="s">
        <v>9179</v>
      </c>
      <c r="F3268" s="70">
        <v>222024490</v>
      </c>
      <c r="H3268" s="74" t="s">
        <v>32073</v>
      </c>
      <c r="I3268" s="74" t="s">
        <v>32074</v>
      </c>
      <c r="K3268" s="70" t="s">
        <v>32075</v>
      </c>
      <c r="L3268" s="70">
        <v>10</v>
      </c>
      <c r="M3268" s="70">
        <v>1989</v>
      </c>
      <c r="N3268" s="70" t="s">
        <v>32076</v>
      </c>
      <c r="O3268" s="70" t="s">
        <v>4456</v>
      </c>
    </row>
    <row r="3269" spans="1:16" s="70" customFormat="1" x14ac:dyDescent="0.3">
      <c r="A3269" s="70" t="s">
        <v>10085</v>
      </c>
      <c r="B3269" s="70" t="s">
        <v>3477</v>
      </c>
      <c r="C3269" s="70">
        <v>581</v>
      </c>
      <c r="D3269" s="70" t="s">
        <v>32077</v>
      </c>
      <c r="E3269" s="70" t="s">
        <v>15266</v>
      </c>
      <c r="F3269" s="70">
        <v>222253397</v>
      </c>
      <c r="H3269" s="74" t="s">
        <v>32078</v>
      </c>
      <c r="K3269" s="70" t="s">
        <v>32079</v>
      </c>
      <c r="L3269" s="70">
        <v>31</v>
      </c>
      <c r="M3269" s="70">
        <v>1947</v>
      </c>
      <c r="N3269" s="70" t="s">
        <v>32080</v>
      </c>
      <c r="O3269" s="70" t="s">
        <v>4456</v>
      </c>
    </row>
    <row r="3270" spans="1:16" s="70" customFormat="1" x14ac:dyDescent="0.3">
      <c r="A3270" s="70" t="s">
        <v>13136</v>
      </c>
      <c r="B3270" s="70" t="s">
        <v>7037</v>
      </c>
      <c r="C3270" s="70">
        <v>581</v>
      </c>
      <c r="D3270" s="70" t="s">
        <v>32081</v>
      </c>
      <c r="E3270" s="70" t="s">
        <v>9179</v>
      </c>
      <c r="F3270" s="70">
        <v>225658880</v>
      </c>
      <c r="I3270" s="74" t="s">
        <v>32082</v>
      </c>
      <c r="K3270" s="70" t="s">
        <v>32083</v>
      </c>
      <c r="M3270" s="70">
        <v>2001</v>
      </c>
      <c r="N3270" s="70" t="s">
        <v>15709</v>
      </c>
      <c r="O3270" s="70" t="s">
        <v>4456</v>
      </c>
    </row>
    <row r="3271" spans="1:16" s="70" customFormat="1" x14ac:dyDescent="0.3">
      <c r="A3271" s="70" t="s">
        <v>13448</v>
      </c>
      <c r="B3271" s="70" t="s">
        <v>7377</v>
      </c>
      <c r="C3271" s="70">
        <v>581</v>
      </c>
      <c r="D3271" s="70" t="s">
        <v>31078</v>
      </c>
      <c r="E3271" s="70" t="s">
        <v>9151</v>
      </c>
      <c r="F3271" s="70">
        <v>224320100</v>
      </c>
      <c r="H3271" s="74" t="s">
        <v>32084</v>
      </c>
      <c r="I3271" s="74" t="s">
        <v>31080</v>
      </c>
      <c r="K3271" s="70" t="s">
        <v>32085</v>
      </c>
      <c r="L3271" s="70">
        <v>70</v>
      </c>
      <c r="M3271" s="70">
        <v>1976</v>
      </c>
      <c r="N3271" s="70" t="s">
        <v>32086</v>
      </c>
      <c r="O3271" s="70" t="s">
        <v>4456</v>
      </c>
    </row>
    <row r="3272" spans="1:16" s="70" customFormat="1" x14ac:dyDescent="0.3">
      <c r="A3272" s="70" t="s">
        <v>14402</v>
      </c>
      <c r="B3272" s="70" t="s">
        <v>32062</v>
      </c>
      <c r="C3272" s="70">
        <v>581</v>
      </c>
      <c r="D3272" s="70" t="s">
        <v>32087</v>
      </c>
      <c r="E3272" s="70" t="s">
        <v>20678</v>
      </c>
      <c r="F3272" s="70" t="s">
        <v>32088</v>
      </c>
      <c r="H3272" s="74" t="s">
        <v>32089</v>
      </c>
      <c r="I3272" s="74" t="s">
        <v>32090</v>
      </c>
      <c r="K3272" s="70" t="s">
        <v>32091</v>
      </c>
      <c r="L3272" s="70">
        <v>220</v>
      </c>
      <c r="M3272" s="70">
        <v>2009</v>
      </c>
      <c r="O3272" s="70" t="s">
        <v>20678</v>
      </c>
    </row>
    <row r="3273" spans="1:16" s="70" customFormat="1" x14ac:dyDescent="0.3">
      <c r="A3273" s="70" t="s">
        <v>11514</v>
      </c>
      <c r="B3273" s="70" t="s">
        <v>5098</v>
      </c>
      <c r="C3273" s="70">
        <v>581</v>
      </c>
      <c r="D3273" s="70" t="s">
        <v>32092</v>
      </c>
      <c r="E3273" s="70" t="s">
        <v>9256</v>
      </c>
      <c r="F3273" s="70">
        <v>229795700</v>
      </c>
      <c r="H3273" s="74" t="s">
        <v>32093</v>
      </c>
      <c r="I3273" s="74" t="s">
        <v>32094</v>
      </c>
      <c r="K3273" s="70" t="s">
        <v>32095</v>
      </c>
      <c r="L3273" s="70">
        <v>100</v>
      </c>
      <c r="M3273" s="70">
        <v>1992</v>
      </c>
      <c r="N3273" s="70" t="s">
        <v>32096</v>
      </c>
      <c r="O3273" s="70" t="s">
        <v>4456</v>
      </c>
      <c r="P3273" s="70" t="s">
        <v>9261</v>
      </c>
    </row>
    <row r="3274" spans="1:16" s="70" customFormat="1" ht="24" x14ac:dyDescent="0.3">
      <c r="A3274" s="70" t="s">
        <v>11642</v>
      </c>
      <c r="B3274" s="70" t="s">
        <v>5239</v>
      </c>
      <c r="C3274" s="70">
        <v>582</v>
      </c>
      <c r="D3274" s="70" t="s">
        <v>32097</v>
      </c>
      <c r="E3274" s="70" t="s">
        <v>15169</v>
      </c>
      <c r="F3274" s="70">
        <v>225166949</v>
      </c>
      <c r="H3274" s="74" t="s">
        <v>32098</v>
      </c>
      <c r="I3274" s="74" t="s">
        <v>32099</v>
      </c>
      <c r="K3274" s="70" t="s">
        <v>32100</v>
      </c>
      <c r="L3274" s="70">
        <v>12</v>
      </c>
      <c r="M3274" s="70">
        <v>1985</v>
      </c>
      <c r="N3274" s="70" t="s">
        <v>32101</v>
      </c>
      <c r="O3274" s="70" t="s">
        <v>4456</v>
      </c>
    </row>
    <row r="3275" spans="1:16" s="70" customFormat="1" ht="24" x14ac:dyDescent="0.3">
      <c r="A3275" s="70" t="s">
        <v>9921</v>
      </c>
      <c r="B3275" s="70" t="s">
        <v>32103</v>
      </c>
      <c r="C3275" s="70">
        <v>582</v>
      </c>
      <c r="D3275" s="70" t="s">
        <v>32104</v>
      </c>
      <c r="E3275" s="70" t="s">
        <v>16753</v>
      </c>
      <c r="F3275" s="70" t="s">
        <v>32105</v>
      </c>
      <c r="H3275" s="70" t="s">
        <v>32106</v>
      </c>
      <c r="I3275" s="74" t="s">
        <v>32107</v>
      </c>
      <c r="K3275" s="70" t="s">
        <v>32108</v>
      </c>
      <c r="L3275" s="70">
        <v>10</v>
      </c>
      <c r="M3275" s="70">
        <v>1981</v>
      </c>
      <c r="N3275" s="70" t="s">
        <v>32109</v>
      </c>
      <c r="O3275" s="70" t="s">
        <v>16753</v>
      </c>
    </row>
    <row r="3276" spans="1:16" s="70" customFormat="1" ht="24" x14ac:dyDescent="0.3">
      <c r="A3276" s="70" t="s">
        <v>9904</v>
      </c>
      <c r="B3276" s="70" t="s">
        <v>32102</v>
      </c>
      <c r="C3276" s="70">
        <v>582</v>
      </c>
      <c r="D3276" s="70" t="s">
        <v>32110</v>
      </c>
      <c r="E3276" s="70" t="s">
        <v>16278</v>
      </c>
      <c r="F3276" s="70" t="s">
        <v>32111</v>
      </c>
      <c r="H3276" s="74" t="s">
        <v>32112</v>
      </c>
      <c r="I3276" s="74" t="s">
        <v>32113</v>
      </c>
      <c r="K3276" s="70" t="s">
        <v>32114</v>
      </c>
      <c r="L3276" s="70">
        <v>132</v>
      </c>
      <c r="M3276" s="70">
        <v>1978</v>
      </c>
      <c r="N3276" s="70" t="s">
        <v>32115</v>
      </c>
      <c r="O3276" s="70" t="s">
        <v>16278</v>
      </c>
    </row>
    <row r="3277" spans="1:16" s="70" customFormat="1" ht="24" x14ac:dyDescent="0.3">
      <c r="A3277" s="70" t="s">
        <v>11829</v>
      </c>
      <c r="B3277" s="70" t="s">
        <v>5457</v>
      </c>
      <c r="C3277" s="70">
        <v>582</v>
      </c>
      <c r="D3277" s="70" t="s">
        <v>32116</v>
      </c>
      <c r="E3277" s="70" t="s">
        <v>15120</v>
      </c>
      <c r="F3277" s="70">
        <v>227356652</v>
      </c>
      <c r="G3277" s="70">
        <v>227355787</v>
      </c>
      <c r="H3277" s="74" t="s">
        <v>32117</v>
      </c>
      <c r="I3277" s="74" t="s">
        <v>32118</v>
      </c>
      <c r="K3277" s="70" t="s">
        <v>32119</v>
      </c>
      <c r="L3277" s="70">
        <v>7</v>
      </c>
      <c r="M3277" s="70">
        <v>1993</v>
      </c>
      <c r="N3277" s="70" t="s">
        <v>32120</v>
      </c>
      <c r="O3277" s="70" t="s">
        <v>4456</v>
      </c>
    </row>
    <row r="3278" spans="1:16" s="70" customFormat="1" x14ac:dyDescent="0.3">
      <c r="A3278" s="70" t="s">
        <v>13731</v>
      </c>
      <c r="B3278" s="70" t="s">
        <v>7670</v>
      </c>
      <c r="C3278" s="70">
        <v>582</v>
      </c>
      <c r="D3278" s="70" t="s">
        <v>32121</v>
      </c>
      <c r="E3278" s="70" t="s">
        <v>15136</v>
      </c>
      <c r="F3278" s="70">
        <v>229574444</v>
      </c>
      <c r="H3278" s="74" t="s">
        <v>32122</v>
      </c>
      <c r="I3278" s="74" t="s">
        <v>32123</v>
      </c>
      <c r="K3278" s="70" t="s">
        <v>32124</v>
      </c>
      <c r="L3278" s="70">
        <v>30</v>
      </c>
      <c r="M3278" s="70">
        <v>1996</v>
      </c>
      <c r="N3278" s="70" t="s">
        <v>32125</v>
      </c>
      <c r="O3278" s="70" t="s">
        <v>4456</v>
      </c>
    </row>
    <row r="3279" spans="1:16" s="70" customFormat="1" x14ac:dyDescent="0.3">
      <c r="A3279" s="70" t="s">
        <v>14019</v>
      </c>
      <c r="B3279" s="70" t="s">
        <v>7979</v>
      </c>
      <c r="C3279" s="70">
        <v>582</v>
      </c>
      <c r="D3279" s="70" t="s">
        <v>32126</v>
      </c>
      <c r="E3279" s="70" t="s">
        <v>4456</v>
      </c>
      <c r="F3279" s="70">
        <v>228874000</v>
      </c>
      <c r="H3279" s="74" t="s">
        <v>32127</v>
      </c>
      <c r="I3279" s="74" t="s">
        <v>32128</v>
      </c>
      <c r="K3279" s="70" t="s">
        <v>32129</v>
      </c>
      <c r="L3279" s="70">
        <v>52</v>
      </c>
      <c r="M3279" s="70">
        <v>1996</v>
      </c>
      <c r="N3279" s="70" t="s">
        <v>16804</v>
      </c>
      <c r="O3279" s="70" t="s">
        <v>4456</v>
      </c>
    </row>
    <row r="3280" spans="1:16" s="70" customFormat="1" ht="24" x14ac:dyDescent="0.3">
      <c r="A3280" s="70" t="s">
        <v>10643</v>
      </c>
      <c r="B3280" s="70" t="s">
        <v>4110</v>
      </c>
      <c r="C3280" s="70">
        <v>582</v>
      </c>
      <c r="D3280" s="70" t="s">
        <v>32130</v>
      </c>
      <c r="E3280" s="70" t="s">
        <v>4456</v>
      </c>
      <c r="F3280" s="70">
        <v>225105000</v>
      </c>
      <c r="H3280" s="70" t="s">
        <v>32131</v>
      </c>
      <c r="I3280" s="74" t="s">
        <v>32132</v>
      </c>
      <c r="K3280" s="70" t="s">
        <v>32133</v>
      </c>
      <c r="L3280" s="70">
        <v>180</v>
      </c>
      <c r="M3280" s="70">
        <v>2001</v>
      </c>
      <c r="N3280" s="70" t="s">
        <v>18437</v>
      </c>
      <c r="O3280" s="70" t="s">
        <v>4456</v>
      </c>
    </row>
    <row r="3281" spans="1:17" s="70" customFormat="1" x14ac:dyDescent="0.3">
      <c r="A3281" s="70" t="s">
        <v>10528</v>
      </c>
      <c r="B3281" s="70" t="s">
        <v>3976</v>
      </c>
      <c r="C3281" s="70">
        <v>582</v>
      </c>
      <c r="D3281" s="70" t="s">
        <v>32134</v>
      </c>
      <c r="E3281" s="70" t="s">
        <v>9267</v>
      </c>
      <c r="F3281" s="70" t="s">
        <v>32135</v>
      </c>
      <c r="H3281" s="74" t="s">
        <v>32136</v>
      </c>
      <c r="I3281" s="74" t="s">
        <v>32137</v>
      </c>
      <c r="K3281" s="70" t="s">
        <v>32138</v>
      </c>
      <c r="L3281" s="70">
        <v>15</v>
      </c>
      <c r="N3281" s="70" t="s">
        <v>32139</v>
      </c>
      <c r="O3281" s="70" t="s">
        <v>4456</v>
      </c>
    </row>
    <row r="3282" spans="1:17" s="70" customFormat="1" x14ac:dyDescent="0.3">
      <c r="A3282" s="70" t="s">
        <v>10290</v>
      </c>
      <c r="B3282" s="70" t="s">
        <v>3716</v>
      </c>
      <c r="C3282" s="70">
        <v>582</v>
      </c>
      <c r="D3282" s="70" t="s">
        <v>32140</v>
      </c>
      <c r="E3282" s="70" t="s">
        <v>16907</v>
      </c>
      <c r="F3282" s="70">
        <v>229167100</v>
      </c>
      <c r="I3282" s="74" t="s">
        <v>32141</v>
      </c>
      <c r="K3282" s="70" t="s">
        <v>32142</v>
      </c>
      <c r="L3282" s="70">
        <v>200</v>
      </c>
      <c r="M3282" s="70">
        <v>1981</v>
      </c>
      <c r="N3282" s="70" t="s">
        <v>32143</v>
      </c>
      <c r="O3282" s="70" t="s">
        <v>4456</v>
      </c>
    </row>
    <row r="3283" spans="1:17" s="70" customFormat="1" ht="36" x14ac:dyDescent="0.3">
      <c r="A3283" s="70" t="s">
        <v>11717</v>
      </c>
      <c r="B3283" s="70" t="s">
        <v>5326</v>
      </c>
      <c r="C3283" s="70">
        <v>583</v>
      </c>
      <c r="D3283" s="70" t="s">
        <v>32144</v>
      </c>
      <c r="E3283" s="70" t="s">
        <v>15136</v>
      </c>
      <c r="F3283" s="70" t="s">
        <v>32145</v>
      </c>
      <c r="H3283" s="74" t="s">
        <v>32146</v>
      </c>
      <c r="I3283" s="70" t="s">
        <v>32147</v>
      </c>
      <c r="J3283" s="70">
        <v>8780568</v>
      </c>
      <c r="K3283" s="70" t="s">
        <v>32148</v>
      </c>
      <c r="L3283" s="70">
        <v>80</v>
      </c>
      <c r="M3283" s="70">
        <v>1972</v>
      </c>
      <c r="N3283" s="70" t="s">
        <v>32149</v>
      </c>
      <c r="O3283" s="70" t="s">
        <v>4456</v>
      </c>
      <c r="P3283" s="70" t="s">
        <v>15697</v>
      </c>
      <c r="Q3283" s="70" t="s">
        <v>9229</v>
      </c>
    </row>
    <row r="3284" spans="1:17" s="70" customFormat="1" x14ac:dyDescent="0.3">
      <c r="A3284" s="70" t="s">
        <v>9930</v>
      </c>
      <c r="B3284" s="70" t="s">
        <v>32150</v>
      </c>
      <c r="C3284" s="70">
        <v>583</v>
      </c>
      <c r="D3284" s="70" t="s">
        <v>32151</v>
      </c>
      <c r="E3284" s="70" t="s">
        <v>15197</v>
      </c>
      <c r="F3284" s="70">
        <v>226408500</v>
      </c>
      <c r="H3284" s="74" t="s">
        <v>32152</v>
      </c>
      <c r="I3284" s="74" t="s">
        <v>32153</v>
      </c>
      <c r="J3284" s="70">
        <v>8720035</v>
      </c>
      <c r="K3284" s="70" t="s">
        <v>32154</v>
      </c>
      <c r="L3284" s="70">
        <v>80</v>
      </c>
      <c r="M3284" s="70">
        <v>1948</v>
      </c>
      <c r="N3284" s="70" t="s">
        <v>32155</v>
      </c>
      <c r="O3284" s="70" t="s">
        <v>4456</v>
      </c>
    </row>
    <row r="3285" spans="1:17" s="70" customFormat="1" x14ac:dyDescent="0.3">
      <c r="A3285" s="70" t="s">
        <v>9875</v>
      </c>
      <c r="B3285" s="70" t="s">
        <v>32156</v>
      </c>
      <c r="C3285" s="70">
        <v>583</v>
      </c>
      <c r="D3285" s="70" t="s">
        <v>32157</v>
      </c>
      <c r="E3285" s="70" t="s">
        <v>16619</v>
      </c>
      <c r="F3285" s="70">
        <v>228407614</v>
      </c>
      <c r="I3285" s="74" t="s">
        <v>32158</v>
      </c>
      <c r="K3285" s="70" t="s">
        <v>32159</v>
      </c>
      <c r="L3285" s="70">
        <v>180</v>
      </c>
      <c r="M3285" s="70">
        <v>1922</v>
      </c>
      <c r="N3285" s="70" t="s">
        <v>32170</v>
      </c>
      <c r="O3285" s="70" t="s">
        <v>16619</v>
      </c>
    </row>
    <row r="3286" spans="1:17" s="70" customFormat="1" ht="24" x14ac:dyDescent="0.3">
      <c r="A3286" s="70" t="s">
        <v>14145</v>
      </c>
      <c r="B3286" s="70" t="s">
        <v>8128</v>
      </c>
      <c r="C3286" s="70">
        <v>583</v>
      </c>
      <c r="D3286" s="70" t="s">
        <v>32165</v>
      </c>
      <c r="E3286" s="70" t="s">
        <v>9179</v>
      </c>
      <c r="F3286" s="70">
        <v>229512800</v>
      </c>
      <c r="H3286" s="74" t="s">
        <v>32166</v>
      </c>
      <c r="I3286" s="74" t="s">
        <v>32167</v>
      </c>
      <c r="K3286" s="70" t="s">
        <v>32168</v>
      </c>
      <c r="L3286" s="70">
        <v>13</v>
      </c>
      <c r="M3286" s="70">
        <v>1986</v>
      </c>
      <c r="N3286" s="70" t="s">
        <v>32169</v>
      </c>
      <c r="O3286" s="70" t="s">
        <v>4456</v>
      </c>
    </row>
    <row r="3287" spans="1:17" s="70" customFormat="1" x14ac:dyDescent="0.3">
      <c r="A3287" s="70" t="s">
        <v>12553</v>
      </c>
      <c r="B3287" s="70" t="s">
        <v>6260</v>
      </c>
      <c r="C3287" s="70">
        <v>583</v>
      </c>
      <c r="D3287" s="70" t="s">
        <v>32171</v>
      </c>
      <c r="E3287" s="70" t="s">
        <v>15673</v>
      </c>
      <c r="F3287" s="70">
        <v>228160700</v>
      </c>
      <c r="G3287" s="70">
        <v>228160720</v>
      </c>
      <c r="H3287" s="70" t="s">
        <v>32172</v>
      </c>
      <c r="I3287" s="74" t="s">
        <v>32173</v>
      </c>
      <c r="K3287" s="70" t="s">
        <v>32174</v>
      </c>
      <c r="L3287" s="70">
        <v>50</v>
      </c>
      <c r="M3287" s="70">
        <v>1967</v>
      </c>
      <c r="N3287" s="70" t="s">
        <v>32175</v>
      </c>
      <c r="O3287" s="70" t="s">
        <v>4456</v>
      </c>
    </row>
    <row r="3288" spans="1:17" s="70" customFormat="1" ht="24" x14ac:dyDescent="0.3">
      <c r="A3288" s="70" t="s">
        <v>13375</v>
      </c>
      <c r="B3288" s="70" t="s">
        <v>7302</v>
      </c>
      <c r="C3288" s="70">
        <v>584</v>
      </c>
      <c r="D3288" s="70" t="s">
        <v>32177</v>
      </c>
      <c r="E3288" s="70" t="s">
        <v>9151</v>
      </c>
      <c r="F3288" s="70" t="s">
        <v>32178</v>
      </c>
      <c r="G3288" s="70">
        <v>223972060</v>
      </c>
      <c r="H3288" s="74" t="s">
        <v>32179</v>
      </c>
      <c r="I3288" s="74" t="s">
        <v>32180</v>
      </c>
      <c r="J3288" s="70">
        <v>7510689</v>
      </c>
      <c r="K3288" s="70" t="s">
        <v>32181</v>
      </c>
      <c r="L3288" s="70">
        <v>800</v>
      </c>
      <c r="M3288" s="70">
        <v>1920</v>
      </c>
      <c r="N3288" s="70" t="s">
        <v>32182</v>
      </c>
      <c r="O3288" s="70" t="s">
        <v>4456</v>
      </c>
    </row>
    <row r="3289" spans="1:17" s="70" customFormat="1" x14ac:dyDescent="0.3">
      <c r="A3289" s="70" t="s">
        <v>10616</v>
      </c>
      <c r="B3289" s="70" t="s">
        <v>4077</v>
      </c>
      <c r="C3289" s="70">
        <v>584</v>
      </c>
      <c r="D3289" s="70" t="s">
        <v>32183</v>
      </c>
      <c r="E3289" s="70" t="s">
        <v>15197</v>
      </c>
      <c r="F3289" s="70">
        <v>223967000</v>
      </c>
      <c r="H3289" s="70" t="s">
        <v>32184</v>
      </c>
      <c r="I3289" s="74" t="s">
        <v>32185</v>
      </c>
      <c r="J3289" s="70">
        <v>8700548</v>
      </c>
      <c r="K3289" s="70" t="s">
        <v>32186</v>
      </c>
      <c r="L3289" s="70">
        <v>200</v>
      </c>
      <c r="M3289" s="70">
        <v>1953</v>
      </c>
      <c r="N3289" s="70" t="s">
        <v>32187</v>
      </c>
      <c r="O3289" s="70" t="s">
        <v>4456</v>
      </c>
    </row>
    <row r="3290" spans="1:17" s="70" customFormat="1" ht="36" x14ac:dyDescent="0.3">
      <c r="A3290" s="70" t="s">
        <v>12925</v>
      </c>
      <c r="B3290" s="70" t="s">
        <v>6787</v>
      </c>
      <c r="C3290" s="70">
        <v>584</v>
      </c>
      <c r="D3290" s="70" t="s">
        <v>32188</v>
      </c>
      <c r="E3290" s="70" t="s">
        <v>4456</v>
      </c>
      <c r="F3290" s="70">
        <v>226393476</v>
      </c>
      <c r="G3290" s="70" t="s">
        <v>32189</v>
      </c>
      <c r="H3290" s="74" t="s">
        <v>32190</v>
      </c>
      <c r="I3290" s="74" t="s">
        <v>32191</v>
      </c>
      <c r="K3290" s="70" t="s">
        <v>32192</v>
      </c>
      <c r="L3290" s="70">
        <v>180</v>
      </c>
      <c r="M3290" s="70">
        <v>1958</v>
      </c>
      <c r="N3290" s="70" t="s">
        <v>32193</v>
      </c>
      <c r="O3290" s="70" t="s">
        <v>4456</v>
      </c>
    </row>
    <row r="3291" spans="1:17" s="70" customFormat="1" ht="24" x14ac:dyDescent="0.3">
      <c r="A3291" s="70" t="s">
        <v>12926</v>
      </c>
      <c r="B3291" s="70" t="s">
        <v>6788</v>
      </c>
      <c r="C3291" s="70">
        <v>584</v>
      </c>
      <c r="D3291" s="70" t="s">
        <v>32194</v>
      </c>
      <c r="E3291" s="70" t="s">
        <v>4456</v>
      </c>
      <c r="F3291" s="70" t="s">
        <v>32195</v>
      </c>
      <c r="G3291" s="70">
        <v>226987255</v>
      </c>
      <c r="H3291" s="75"/>
      <c r="I3291" s="75"/>
      <c r="K3291" s="70" t="s">
        <v>32196</v>
      </c>
      <c r="L3291" s="70">
        <v>3</v>
      </c>
      <c r="M3291" s="70">
        <v>1925</v>
      </c>
      <c r="N3291" s="70" t="s">
        <v>32197</v>
      </c>
      <c r="O3291" s="70" t="s">
        <v>4456</v>
      </c>
    </row>
    <row r="3292" spans="1:17" s="70" customFormat="1" ht="24" x14ac:dyDescent="0.3">
      <c r="A3292" s="70" t="s">
        <v>11830</v>
      </c>
      <c r="B3292" s="70" t="s">
        <v>5458</v>
      </c>
      <c r="C3292" s="70">
        <v>584</v>
      </c>
      <c r="D3292" s="70" t="s">
        <v>32198</v>
      </c>
      <c r="E3292" s="70" t="s">
        <v>4456</v>
      </c>
      <c r="F3292" s="70" t="s">
        <v>32199</v>
      </c>
      <c r="H3292" s="74" t="s">
        <v>32200</v>
      </c>
      <c r="K3292" s="70" t="s">
        <v>32201</v>
      </c>
      <c r="L3292" s="70">
        <v>20</v>
      </c>
      <c r="M3292" s="70">
        <v>1948</v>
      </c>
      <c r="N3292" s="70" t="s">
        <v>32202</v>
      </c>
      <c r="O3292" s="70" t="s">
        <v>4456</v>
      </c>
    </row>
    <row r="3293" spans="1:17" s="70" customFormat="1" ht="24" x14ac:dyDescent="0.3">
      <c r="A3293" s="70" t="s">
        <v>12927</v>
      </c>
      <c r="B3293" s="70" t="s">
        <v>6789</v>
      </c>
      <c r="C3293" s="70">
        <v>584</v>
      </c>
      <c r="D3293" s="70" t="s">
        <v>32203</v>
      </c>
      <c r="E3293" s="70" t="s">
        <v>4456</v>
      </c>
      <c r="F3293" s="70" t="s">
        <v>32204</v>
      </c>
      <c r="G3293" s="70">
        <v>226334475</v>
      </c>
      <c r="H3293" s="74" t="s">
        <v>32205</v>
      </c>
      <c r="I3293" s="74" t="s">
        <v>32191</v>
      </c>
      <c r="K3293" s="70" t="s">
        <v>32206</v>
      </c>
      <c r="L3293" s="70">
        <v>15</v>
      </c>
      <c r="M3293" s="70">
        <v>1978</v>
      </c>
      <c r="N3293" s="70" t="s">
        <v>32197</v>
      </c>
      <c r="O3293" s="70" t="s">
        <v>4456</v>
      </c>
    </row>
    <row r="3294" spans="1:17" s="70" customFormat="1" x14ac:dyDescent="0.3">
      <c r="A3294" s="70" t="s">
        <v>12554</v>
      </c>
      <c r="B3294" s="70" t="s">
        <v>6261</v>
      </c>
      <c r="C3294" s="70">
        <v>584</v>
      </c>
      <c r="D3294" s="70" t="s">
        <v>32207</v>
      </c>
      <c r="E3294" s="70" t="s">
        <v>4456</v>
      </c>
      <c r="F3294" s="70">
        <v>226970767</v>
      </c>
      <c r="H3294" s="74" t="s">
        <v>32208</v>
      </c>
      <c r="J3294" s="70">
        <v>8350500</v>
      </c>
      <c r="K3294" s="70" t="s">
        <v>32209</v>
      </c>
      <c r="L3294" s="70">
        <v>20</v>
      </c>
      <c r="M3294" s="70">
        <v>1973</v>
      </c>
      <c r="N3294" s="70" t="s">
        <v>32210</v>
      </c>
      <c r="O3294" s="70" t="s">
        <v>4456</v>
      </c>
    </row>
    <row r="3295" spans="1:17" s="70" customFormat="1" x14ac:dyDescent="0.3">
      <c r="A3295" s="70" t="s">
        <v>10101</v>
      </c>
      <c r="B3295" s="70" t="s">
        <v>3498</v>
      </c>
      <c r="C3295" s="70">
        <v>584</v>
      </c>
      <c r="D3295" s="70" t="s">
        <v>32211</v>
      </c>
      <c r="E3295" s="70" t="s">
        <v>15235</v>
      </c>
      <c r="F3295" s="70">
        <v>227319700</v>
      </c>
      <c r="H3295" s="74" t="s">
        <v>32212</v>
      </c>
      <c r="I3295" s="74" t="s">
        <v>32213</v>
      </c>
      <c r="J3295" s="70">
        <v>8380343</v>
      </c>
      <c r="K3295" s="70" t="s">
        <v>32214</v>
      </c>
      <c r="L3295" s="70">
        <v>100</v>
      </c>
      <c r="M3295" s="70">
        <v>1971</v>
      </c>
      <c r="N3295" s="70" t="s">
        <v>32215</v>
      </c>
      <c r="O3295" s="70" t="s">
        <v>4456</v>
      </c>
    </row>
    <row r="3296" spans="1:17" s="70" customFormat="1" ht="24" x14ac:dyDescent="0.3">
      <c r="A3296" s="70" t="s">
        <v>9343</v>
      </c>
      <c r="B3296" s="70" t="s">
        <v>32176</v>
      </c>
      <c r="C3296" s="70">
        <v>584</v>
      </c>
      <c r="D3296" s="70" t="s">
        <v>32217</v>
      </c>
      <c r="E3296" s="70" t="s">
        <v>32216</v>
      </c>
      <c r="F3296" s="70" t="s">
        <v>32218</v>
      </c>
      <c r="H3296" s="74" t="s">
        <v>32219</v>
      </c>
      <c r="K3296" s="70" t="s">
        <v>32220</v>
      </c>
      <c r="L3296" s="70">
        <v>45</v>
      </c>
      <c r="M3296" s="70">
        <v>2015</v>
      </c>
      <c r="N3296" s="70" t="s">
        <v>32221</v>
      </c>
      <c r="O3296" s="70" t="s">
        <v>32216</v>
      </c>
    </row>
    <row r="3297" spans="1:17" s="70" customFormat="1" ht="48" x14ac:dyDescent="0.3">
      <c r="A3297" s="70" t="s">
        <v>9942</v>
      </c>
      <c r="B3297" s="70" t="s">
        <v>3307</v>
      </c>
      <c r="C3297" s="70">
        <v>585</v>
      </c>
      <c r="D3297" s="70" t="s">
        <v>32263</v>
      </c>
      <c r="E3297" s="70" t="s">
        <v>15588</v>
      </c>
      <c r="F3297" s="70" t="s">
        <v>32222</v>
      </c>
      <c r="H3297" s="74" t="s">
        <v>32223</v>
      </c>
      <c r="I3297" s="74" t="s">
        <v>32224</v>
      </c>
      <c r="J3297" s="70">
        <v>7810160</v>
      </c>
      <c r="K3297" s="70" t="s">
        <v>32225</v>
      </c>
      <c r="L3297" s="70">
        <v>250</v>
      </c>
      <c r="M3297" s="70">
        <v>1903</v>
      </c>
      <c r="N3297" s="70" t="s">
        <v>32226</v>
      </c>
      <c r="O3297" s="70" t="s">
        <v>4456</v>
      </c>
    </row>
    <row r="3298" spans="1:17" s="70" customFormat="1" ht="24" x14ac:dyDescent="0.3">
      <c r="A3298" s="70" t="s">
        <v>12472</v>
      </c>
      <c r="B3298" s="70" t="s">
        <v>6169</v>
      </c>
      <c r="C3298" s="70">
        <v>585</v>
      </c>
      <c r="D3298" s="70" t="s">
        <v>32227</v>
      </c>
      <c r="E3298" s="70" t="s">
        <v>9179</v>
      </c>
      <c r="F3298" s="70">
        <v>225801499</v>
      </c>
      <c r="G3298" s="70">
        <v>225848029</v>
      </c>
      <c r="H3298" s="70" t="s">
        <v>32228</v>
      </c>
      <c r="I3298" s="74" t="s">
        <v>32229</v>
      </c>
      <c r="J3298" s="70">
        <v>7550099</v>
      </c>
      <c r="K3298" s="70" t="s">
        <v>32230</v>
      </c>
      <c r="M3298" s="70">
        <v>2006</v>
      </c>
      <c r="N3298" s="70" t="s">
        <v>32231</v>
      </c>
      <c r="O3298" s="70" t="s">
        <v>4456</v>
      </c>
    </row>
    <row r="3299" spans="1:17" s="70" customFormat="1" ht="36" x14ac:dyDescent="0.3">
      <c r="A3299" s="70" t="s">
        <v>14148</v>
      </c>
      <c r="B3299" s="70" t="s">
        <v>32232</v>
      </c>
      <c r="C3299" s="70">
        <v>585</v>
      </c>
      <c r="D3299" s="70" t="s">
        <v>32233</v>
      </c>
      <c r="E3299" s="70" t="s">
        <v>15595</v>
      </c>
      <c r="F3299" s="70" t="s">
        <v>32234</v>
      </c>
      <c r="H3299" s="70" t="s">
        <v>32235</v>
      </c>
      <c r="I3299" s="74" t="s">
        <v>32236</v>
      </c>
      <c r="J3299" s="70">
        <v>7640647</v>
      </c>
      <c r="K3299" s="70" t="s">
        <v>32237</v>
      </c>
      <c r="N3299" s="70" t="s">
        <v>32238</v>
      </c>
      <c r="O3299" s="70" t="s">
        <v>4456</v>
      </c>
    </row>
    <row r="3300" spans="1:17" s="70" customFormat="1" x14ac:dyDescent="0.3">
      <c r="A3300" s="70" t="s">
        <v>14422</v>
      </c>
      <c r="B3300" s="70" t="s">
        <v>8454</v>
      </c>
      <c r="C3300" s="70">
        <v>585</v>
      </c>
      <c r="D3300" s="70" t="s">
        <v>32239</v>
      </c>
      <c r="E3300" s="70" t="s">
        <v>20307</v>
      </c>
      <c r="F3300" s="70">
        <v>222841010</v>
      </c>
      <c r="H3300" s="74" t="s">
        <v>32240</v>
      </c>
      <c r="I3300" s="74" t="s">
        <v>32241</v>
      </c>
      <c r="J3300" s="70">
        <v>7930003</v>
      </c>
      <c r="K3300" s="70" t="s">
        <v>32242</v>
      </c>
      <c r="L3300" s="70">
        <v>18</v>
      </c>
      <c r="M3300" s="70">
        <v>1938</v>
      </c>
      <c r="N3300" s="70" t="s">
        <v>20930</v>
      </c>
      <c r="O3300" s="70" t="s">
        <v>4456</v>
      </c>
    </row>
    <row r="3301" spans="1:17" s="70" customFormat="1" x14ac:dyDescent="0.3">
      <c r="A3301" s="70" t="s">
        <v>12974</v>
      </c>
      <c r="B3301" s="70" t="s">
        <v>6853</v>
      </c>
      <c r="C3301" s="70">
        <v>585</v>
      </c>
      <c r="D3301" s="70" t="s">
        <v>32243</v>
      </c>
      <c r="E3301" s="70" t="s">
        <v>9151</v>
      </c>
      <c r="F3301" s="70">
        <v>222357914</v>
      </c>
      <c r="I3301" s="74" t="s">
        <v>32244</v>
      </c>
      <c r="K3301" s="70" t="s">
        <v>32245</v>
      </c>
      <c r="N3301" s="70" t="s">
        <v>1417</v>
      </c>
      <c r="O3301" s="70" t="s">
        <v>4456</v>
      </c>
    </row>
    <row r="3302" spans="1:17" s="70" customFormat="1" x14ac:dyDescent="0.3">
      <c r="A3302" s="70" t="s">
        <v>13376</v>
      </c>
      <c r="B3302" s="70" t="s">
        <v>7303</v>
      </c>
      <c r="C3302" s="70">
        <v>585</v>
      </c>
      <c r="D3302" s="70" t="s">
        <v>32246</v>
      </c>
      <c r="E3302" s="70" t="s">
        <v>9151</v>
      </c>
      <c r="F3302" s="70">
        <v>227574300</v>
      </c>
      <c r="G3302" s="70">
        <v>227574360</v>
      </c>
      <c r="H3302" s="74" t="s">
        <v>32247</v>
      </c>
      <c r="I3302" s="74" t="s">
        <v>32248</v>
      </c>
      <c r="K3302" s="70" t="s">
        <v>32249</v>
      </c>
      <c r="L3302" s="70">
        <v>48</v>
      </c>
      <c r="M3302" s="70">
        <v>1978</v>
      </c>
      <c r="N3302" s="70" t="s">
        <v>32250</v>
      </c>
      <c r="O3302" s="70" t="s">
        <v>4456</v>
      </c>
    </row>
    <row r="3303" spans="1:17" s="70" customFormat="1" x14ac:dyDescent="0.3">
      <c r="A3303" s="70" t="s">
        <v>10811</v>
      </c>
      <c r="B3303" s="70" t="s">
        <v>4307</v>
      </c>
      <c r="C3303" s="70">
        <v>585</v>
      </c>
      <c r="D3303" s="70" t="s">
        <v>32251</v>
      </c>
      <c r="E3303" s="70" t="s">
        <v>9151</v>
      </c>
      <c r="F3303" s="70">
        <v>223308000</v>
      </c>
      <c r="H3303" s="70" t="s">
        <v>32252</v>
      </c>
      <c r="I3303" s="74" t="s">
        <v>32253</v>
      </c>
      <c r="K3303" s="70" t="s">
        <v>32254</v>
      </c>
      <c r="L3303" s="70">
        <v>250</v>
      </c>
      <c r="M3303" s="70">
        <v>1920</v>
      </c>
      <c r="N3303" s="70" t="s">
        <v>32255</v>
      </c>
      <c r="O3303" s="70" t="s">
        <v>4456</v>
      </c>
      <c r="P3303" s="70" t="s">
        <v>15884</v>
      </c>
      <c r="Q3303" s="70" t="s">
        <v>9229</v>
      </c>
    </row>
    <row r="3304" spans="1:17" s="70" customFormat="1" ht="24" x14ac:dyDescent="0.3">
      <c r="A3304" s="70" t="s">
        <v>12687</v>
      </c>
      <c r="B3304" s="70" t="s">
        <v>6469</v>
      </c>
      <c r="C3304" s="70">
        <v>585</v>
      </c>
      <c r="D3304" s="70" t="s">
        <v>32256</v>
      </c>
      <c r="E3304" s="70" t="s">
        <v>15422</v>
      </c>
      <c r="F3304" s="70">
        <v>22398100</v>
      </c>
      <c r="I3304" s="74" t="s">
        <v>32257</v>
      </c>
      <c r="K3304" s="70" t="s">
        <v>32258</v>
      </c>
      <c r="L3304" s="70">
        <v>321</v>
      </c>
      <c r="N3304" s="70" t="s">
        <v>32259</v>
      </c>
      <c r="O3304" s="70" t="s">
        <v>4456</v>
      </c>
    </row>
    <row r="3305" spans="1:17" s="70" customFormat="1" ht="24" x14ac:dyDescent="0.3">
      <c r="A3305" s="70" t="s">
        <v>13137</v>
      </c>
      <c r="B3305" s="70" t="s">
        <v>7038</v>
      </c>
      <c r="C3305" s="70">
        <v>585</v>
      </c>
      <c r="D3305" s="70" t="s">
        <v>32260</v>
      </c>
      <c r="E3305" s="70" t="s">
        <v>15673</v>
      </c>
      <c r="F3305" s="70">
        <v>223735209</v>
      </c>
      <c r="H3305" s="74" t="s">
        <v>32261</v>
      </c>
      <c r="K3305" s="70" t="s">
        <v>32262</v>
      </c>
      <c r="L3305" s="70">
        <v>40</v>
      </c>
      <c r="M3305" s="70">
        <v>1967</v>
      </c>
      <c r="N3305" s="70" t="s">
        <v>15709</v>
      </c>
      <c r="O3305" s="70" t="s">
        <v>4456</v>
      </c>
    </row>
    <row r="3306" spans="1:17" s="70" customFormat="1" ht="36" x14ac:dyDescent="0.3">
      <c r="A3306" s="70" t="s">
        <v>12141</v>
      </c>
      <c r="B3306" s="70" t="s">
        <v>5815</v>
      </c>
      <c r="C3306" s="70">
        <v>586</v>
      </c>
      <c r="D3306" s="70" t="s">
        <v>32264</v>
      </c>
      <c r="E3306" s="70" t="s">
        <v>9151</v>
      </c>
      <c r="F3306" s="70" t="s">
        <v>32265</v>
      </c>
      <c r="H3306" s="74" t="s">
        <v>32266</v>
      </c>
      <c r="I3306" s="74" t="s">
        <v>32267</v>
      </c>
      <c r="J3306" s="70">
        <v>7500014</v>
      </c>
      <c r="K3306" s="70" t="s">
        <v>32268</v>
      </c>
      <c r="L3306" s="70">
        <v>600</v>
      </c>
      <c r="M3306" s="70">
        <v>1984</v>
      </c>
      <c r="N3306" s="70" t="s">
        <v>32269</v>
      </c>
      <c r="O3306" s="70" t="s">
        <v>4456</v>
      </c>
      <c r="P3306" s="70" t="s">
        <v>28385</v>
      </c>
      <c r="Q3306" s="70" t="s">
        <v>32270</v>
      </c>
    </row>
    <row r="3307" spans="1:17" s="70" customFormat="1" ht="36" x14ac:dyDescent="0.3">
      <c r="A3307" s="70" t="s">
        <v>10910</v>
      </c>
      <c r="B3307" s="70" t="s">
        <v>4419</v>
      </c>
      <c r="C3307" s="70">
        <v>586</v>
      </c>
      <c r="D3307" s="70" t="s">
        <v>32271</v>
      </c>
      <c r="E3307" s="70" t="s">
        <v>15197</v>
      </c>
      <c r="F3307" s="70" t="s">
        <v>32272</v>
      </c>
      <c r="G3307" s="70">
        <v>224491429</v>
      </c>
      <c r="H3307" s="70" t="s">
        <v>32273</v>
      </c>
      <c r="I3307" s="74" t="s">
        <v>32274</v>
      </c>
      <c r="J3307" s="70">
        <v>8720025</v>
      </c>
      <c r="K3307" s="70" t="s">
        <v>32275</v>
      </c>
      <c r="L3307" s="70">
        <v>18</v>
      </c>
      <c r="M3307" s="70">
        <v>1984</v>
      </c>
      <c r="N3307" s="70" t="s">
        <v>32276</v>
      </c>
      <c r="O3307" s="70" t="s">
        <v>4456</v>
      </c>
      <c r="P3307" s="70" t="s">
        <v>15884</v>
      </c>
      <c r="Q3307" s="70" t="s">
        <v>19167</v>
      </c>
    </row>
    <row r="3308" spans="1:17" s="70" customFormat="1" x14ac:dyDescent="0.3">
      <c r="A3308" s="70" t="s">
        <v>11043</v>
      </c>
      <c r="B3308" s="70" t="s">
        <v>4582</v>
      </c>
      <c r="C3308" s="70">
        <v>586</v>
      </c>
      <c r="D3308" s="70" t="s">
        <v>32277</v>
      </c>
      <c r="E3308" s="70" t="s">
        <v>9151</v>
      </c>
      <c r="F3308" s="70">
        <v>223322100</v>
      </c>
      <c r="H3308" s="74" t="s">
        <v>32278</v>
      </c>
      <c r="I3308" s="74" t="s">
        <v>32279</v>
      </c>
      <c r="J3308" s="70">
        <v>7500655</v>
      </c>
      <c r="K3308" s="70" t="s">
        <v>32280</v>
      </c>
      <c r="L3308" s="70">
        <v>52</v>
      </c>
      <c r="M3308" s="70">
        <v>1980</v>
      </c>
      <c r="N3308" s="70" t="s">
        <v>32281</v>
      </c>
      <c r="O3308" s="70" t="s">
        <v>4456</v>
      </c>
      <c r="P3308" s="70" t="s">
        <v>15697</v>
      </c>
      <c r="Q3308" s="70" t="s">
        <v>32282</v>
      </c>
    </row>
    <row r="3309" spans="1:17" s="70" customFormat="1" x14ac:dyDescent="0.3">
      <c r="A3309" s="70" t="s">
        <v>13481</v>
      </c>
      <c r="B3309" s="70" t="s">
        <v>7413</v>
      </c>
      <c r="C3309" s="70">
        <v>586</v>
      </c>
      <c r="D3309" s="70" t="s">
        <v>32283</v>
      </c>
      <c r="E3309" s="70" t="s">
        <v>4456</v>
      </c>
      <c r="F3309" s="70">
        <v>226726466</v>
      </c>
      <c r="G3309" s="70">
        <v>226726466</v>
      </c>
      <c r="H3309" s="74" t="s">
        <v>32284</v>
      </c>
      <c r="J3309" s="70">
        <v>8340721</v>
      </c>
      <c r="K3309" s="70" t="s">
        <v>32285</v>
      </c>
      <c r="L3309" s="70">
        <v>3</v>
      </c>
      <c r="M3309" s="70">
        <v>1926</v>
      </c>
      <c r="N3309" s="70" t="s">
        <v>32286</v>
      </c>
      <c r="O3309" s="70" t="s">
        <v>4456</v>
      </c>
    </row>
    <row r="3310" spans="1:17" s="70" customFormat="1" x14ac:dyDescent="0.3">
      <c r="A3310" s="70" t="s">
        <v>13665</v>
      </c>
      <c r="B3310" s="70" t="s">
        <v>7600</v>
      </c>
      <c r="C3310" s="70">
        <v>586</v>
      </c>
      <c r="D3310" s="70" t="s">
        <v>32287</v>
      </c>
      <c r="E3310" s="70" t="s">
        <v>9151</v>
      </c>
      <c r="F3310" s="70">
        <v>228737600</v>
      </c>
      <c r="G3310" s="70">
        <v>222356146</v>
      </c>
      <c r="H3310" s="70" t="s">
        <v>32288</v>
      </c>
      <c r="I3310" s="74" t="s">
        <v>32289</v>
      </c>
      <c r="J3310" s="70">
        <v>7500010</v>
      </c>
      <c r="K3310" s="70" t="s">
        <v>32290</v>
      </c>
      <c r="L3310" s="70">
        <v>95</v>
      </c>
      <c r="N3310" s="70" t="s">
        <v>32291</v>
      </c>
      <c r="O3310" s="70" t="s">
        <v>4456</v>
      </c>
    </row>
    <row r="3311" spans="1:17" s="70" customFormat="1" ht="24" x14ac:dyDescent="0.3">
      <c r="A3311" s="70" t="s">
        <v>14339</v>
      </c>
      <c r="B3311" s="70" t="s">
        <v>8354</v>
      </c>
      <c r="C3311" s="70">
        <v>587</v>
      </c>
      <c r="D3311" s="70" t="s">
        <v>32294</v>
      </c>
      <c r="E3311" s="70" t="s">
        <v>9179</v>
      </c>
      <c r="F3311" s="70">
        <v>229488181</v>
      </c>
      <c r="H3311" s="74" t="s">
        <v>32295</v>
      </c>
      <c r="I3311" s="74" t="s">
        <v>32296</v>
      </c>
      <c r="J3311" s="70">
        <v>7591047</v>
      </c>
      <c r="K3311" s="70" t="s">
        <v>32297</v>
      </c>
      <c r="L3311" s="70">
        <v>50</v>
      </c>
      <c r="M3311" s="70">
        <v>1990</v>
      </c>
      <c r="N3311" s="70" t="s">
        <v>32298</v>
      </c>
      <c r="O3311" s="70" t="s">
        <v>4456</v>
      </c>
    </row>
    <row r="3312" spans="1:17" s="70" customFormat="1" x14ac:dyDescent="0.3">
      <c r="A3312" s="70" t="s">
        <v>10351</v>
      </c>
      <c r="B3312" s="70" t="s">
        <v>3780</v>
      </c>
      <c r="C3312" s="70">
        <v>587</v>
      </c>
      <c r="D3312" s="70" t="s">
        <v>32299</v>
      </c>
      <c r="E3312" s="70" t="s">
        <v>15415</v>
      </c>
      <c r="F3312" s="70">
        <v>225186501</v>
      </c>
      <c r="H3312" s="74" t="s">
        <v>32300</v>
      </c>
      <c r="I3312" s="74" t="s">
        <v>32301</v>
      </c>
      <c r="J3312" s="70">
        <v>8060753</v>
      </c>
      <c r="K3312" s="70" t="s">
        <v>32302</v>
      </c>
      <c r="L3312" s="70">
        <v>85</v>
      </c>
      <c r="M3312" s="70">
        <v>1974</v>
      </c>
      <c r="N3312" s="70" t="s">
        <v>32303</v>
      </c>
      <c r="O3312" s="70" t="s">
        <v>4456</v>
      </c>
    </row>
    <row r="3313" spans="1:17" s="70" customFormat="1" ht="24" x14ac:dyDescent="0.3">
      <c r="A3313" s="70" t="s">
        <v>10210</v>
      </c>
      <c r="B3313" s="70" t="s">
        <v>3629</v>
      </c>
      <c r="C3313" s="70">
        <v>587</v>
      </c>
      <c r="D3313" s="70" t="s">
        <v>32304</v>
      </c>
      <c r="E3313" s="70" t="s">
        <v>15235</v>
      </c>
      <c r="F3313" s="70" t="s">
        <v>32305</v>
      </c>
      <c r="G3313" s="70">
        <v>227379558</v>
      </c>
      <c r="H3313" s="74" t="s">
        <v>32306</v>
      </c>
      <c r="I3313" s="74" t="s">
        <v>32307</v>
      </c>
      <c r="J3313" s="70">
        <v>8380214</v>
      </c>
      <c r="K3313" s="70" t="s">
        <v>32308</v>
      </c>
      <c r="L3313" s="70">
        <v>18</v>
      </c>
      <c r="M3313" s="70">
        <v>1963</v>
      </c>
      <c r="N3313" s="70" t="s">
        <v>32309</v>
      </c>
      <c r="O3313" s="70" t="s">
        <v>4456</v>
      </c>
    </row>
    <row r="3314" spans="1:17" s="70" customFormat="1" x14ac:dyDescent="0.3">
      <c r="A3314" s="70" t="s">
        <v>14207</v>
      </c>
      <c r="B3314" s="70" t="s">
        <v>8196</v>
      </c>
      <c r="C3314" s="70">
        <v>587</v>
      </c>
      <c r="D3314" s="70" t="s">
        <v>32310</v>
      </c>
      <c r="E3314" s="70" t="s">
        <v>9179</v>
      </c>
      <c r="F3314" s="70">
        <v>222073200</v>
      </c>
      <c r="I3314" s="74" t="s">
        <v>32311</v>
      </c>
      <c r="K3314" s="70" t="s">
        <v>32312</v>
      </c>
      <c r="L3314" s="70">
        <v>12</v>
      </c>
      <c r="M3314" s="70">
        <v>2014</v>
      </c>
      <c r="N3314" s="70" t="s">
        <v>16025</v>
      </c>
      <c r="O3314" s="70" t="s">
        <v>4456</v>
      </c>
    </row>
    <row r="3315" spans="1:17" s="70" customFormat="1" x14ac:dyDescent="0.3">
      <c r="A3315" s="70" t="s">
        <v>10453</v>
      </c>
      <c r="B3315" s="70" t="s">
        <v>32292</v>
      </c>
      <c r="C3315" s="70">
        <v>587</v>
      </c>
      <c r="D3315" s="70" t="s">
        <v>32313</v>
      </c>
      <c r="E3315" s="70" t="s">
        <v>28852</v>
      </c>
      <c r="F3315" s="70" t="s">
        <v>32314</v>
      </c>
      <c r="H3315" s="70" t="s">
        <v>32315</v>
      </c>
      <c r="I3315" s="74" t="s">
        <v>32316</v>
      </c>
      <c r="K3315" s="70" t="s">
        <v>32317</v>
      </c>
      <c r="L3315" s="70">
        <v>10</v>
      </c>
      <c r="M3315" s="70">
        <v>1958</v>
      </c>
      <c r="N3315" s="70" t="s">
        <v>32318</v>
      </c>
      <c r="O3315" s="70" t="s">
        <v>28852</v>
      </c>
      <c r="P3315" s="70" t="s">
        <v>15697</v>
      </c>
      <c r="Q3315" s="70" t="s">
        <v>18237</v>
      </c>
    </row>
    <row r="3316" spans="1:17" s="70" customFormat="1" ht="24" x14ac:dyDescent="0.3">
      <c r="A3316" s="70" t="s">
        <v>14087</v>
      </c>
      <c r="B3316" s="70" t="s">
        <v>32293</v>
      </c>
      <c r="C3316" s="70">
        <v>587</v>
      </c>
      <c r="D3316" s="70" t="s">
        <v>32319</v>
      </c>
      <c r="E3316" s="70" t="s">
        <v>15152</v>
      </c>
      <c r="F3316" s="70" t="s">
        <v>32320</v>
      </c>
      <c r="I3316" s="74" t="s">
        <v>32321</v>
      </c>
      <c r="K3316" s="70" t="s">
        <v>32322</v>
      </c>
      <c r="L3316" s="70">
        <v>30</v>
      </c>
      <c r="M3316" s="70">
        <v>1885</v>
      </c>
      <c r="N3316" s="70" t="s">
        <v>32323</v>
      </c>
      <c r="O3316" s="70" t="s">
        <v>15152</v>
      </c>
      <c r="P3316" s="70" t="s">
        <v>32324</v>
      </c>
      <c r="Q3316" s="70" t="s">
        <v>29316</v>
      </c>
    </row>
    <row r="3317" spans="1:17" s="70" customFormat="1" x14ac:dyDescent="0.3">
      <c r="A3317" s="70" t="s">
        <v>11831</v>
      </c>
      <c r="B3317" s="70" t="s">
        <v>5459</v>
      </c>
      <c r="C3317" s="70">
        <v>587</v>
      </c>
      <c r="D3317" s="70" t="s">
        <v>32325</v>
      </c>
      <c r="E3317" s="70" t="s">
        <v>9179</v>
      </c>
      <c r="F3317" s="70">
        <v>228994200</v>
      </c>
      <c r="H3317" s="74" t="s">
        <v>32326</v>
      </c>
      <c r="I3317" s="74" t="s">
        <v>32327</v>
      </c>
      <c r="K3317" s="70" t="s">
        <v>32328</v>
      </c>
      <c r="L3317" s="70">
        <v>60</v>
      </c>
      <c r="M3317" s="70">
        <v>2006</v>
      </c>
      <c r="N3317" s="70" t="s">
        <v>32329</v>
      </c>
      <c r="O3317" s="70" t="s">
        <v>4456</v>
      </c>
    </row>
    <row r="3318" spans="1:17" s="70" customFormat="1" ht="24" x14ac:dyDescent="0.3">
      <c r="A3318" s="70" t="s">
        <v>13114</v>
      </c>
      <c r="B3318" s="70" t="s">
        <v>7012</v>
      </c>
      <c r="C3318" s="70">
        <v>588</v>
      </c>
      <c r="D3318" s="70" t="s">
        <v>32330</v>
      </c>
      <c r="E3318" s="70" t="s">
        <v>15422</v>
      </c>
      <c r="F3318" s="70">
        <v>224134000</v>
      </c>
      <c r="H3318" s="70" t="s">
        <v>32331</v>
      </c>
      <c r="I3318" s="74" t="s">
        <v>32332</v>
      </c>
      <c r="K3318" s="70" t="s">
        <v>32333</v>
      </c>
      <c r="L3318" s="70">
        <v>800</v>
      </c>
      <c r="M3318" s="70">
        <v>1993</v>
      </c>
      <c r="N3318" s="70" t="s">
        <v>32334</v>
      </c>
      <c r="O3318" s="70" t="s">
        <v>4456</v>
      </c>
      <c r="P3318" s="70" t="s">
        <v>15697</v>
      </c>
      <c r="Q3318" s="70" t="s">
        <v>17911</v>
      </c>
    </row>
    <row r="3319" spans="1:17" s="70" customFormat="1" ht="36" x14ac:dyDescent="0.3">
      <c r="A3319" s="70" t="s">
        <v>13182</v>
      </c>
      <c r="B3319" s="70" t="s">
        <v>7089</v>
      </c>
      <c r="C3319" s="70">
        <v>588</v>
      </c>
      <c r="D3319" s="70" t="s">
        <v>32335</v>
      </c>
      <c r="E3319" s="70" t="s">
        <v>9267</v>
      </c>
      <c r="F3319" s="70">
        <v>225999700</v>
      </c>
      <c r="H3319" s="74" t="s">
        <v>32336</v>
      </c>
      <c r="I3319" s="74" t="s">
        <v>32337</v>
      </c>
      <c r="K3319" s="70" t="s">
        <v>32338</v>
      </c>
      <c r="L3319" s="70">
        <v>500</v>
      </c>
      <c r="M3319" s="70">
        <v>2000</v>
      </c>
      <c r="N3319" s="70" t="s">
        <v>20617</v>
      </c>
      <c r="O3319" s="70" t="s">
        <v>4456</v>
      </c>
      <c r="P3319" s="70" t="s">
        <v>17195</v>
      </c>
      <c r="Q3319" s="70" t="s">
        <v>9229</v>
      </c>
    </row>
    <row r="3320" spans="1:17" s="70" customFormat="1" x14ac:dyDescent="0.3">
      <c r="A3320" s="70" t="s">
        <v>13138</v>
      </c>
      <c r="B3320" s="70" t="s">
        <v>7039</v>
      </c>
      <c r="C3320" s="70">
        <v>588</v>
      </c>
      <c r="D3320" s="70" t="s">
        <v>32339</v>
      </c>
      <c r="E3320" s="70" t="s">
        <v>15115</v>
      </c>
      <c r="F3320" s="70">
        <v>223767500</v>
      </c>
      <c r="G3320" s="74"/>
      <c r="H3320" s="74" t="s">
        <v>32340</v>
      </c>
      <c r="I3320" s="74" t="s">
        <v>32341</v>
      </c>
      <c r="K3320" s="70" t="s">
        <v>32342</v>
      </c>
      <c r="L3320" s="70">
        <v>52</v>
      </c>
      <c r="M3320" s="70">
        <v>1978</v>
      </c>
      <c r="N3320" s="70" t="s">
        <v>32343</v>
      </c>
      <c r="O3320" s="70" t="s">
        <v>4456</v>
      </c>
    </row>
    <row r="3321" spans="1:17" s="70" customFormat="1" ht="36" x14ac:dyDescent="0.3">
      <c r="A3321" s="70" t="s">
        <v>10201</v>
      </c>
      <c r="B3321" s="70" t="s">
        <v>3619</v>
      </c>
      <c r="C3321" s="70">
        <v>588</v>
      </c>
      <c r="D3321" s="70" t="s">
        <v>32344</v>
      </c>
      <c r="E3321" s="70" t="s">
        <v>15588</v>
      </c>
      <c r="F3321" s="70">
        <v>229633200</v>
      </c>
      <c r="H3321" s="70" t="s">
        <v>32345</v>
      </c>
      <c r="I3321" s="74" t="s">
        <v>32346</v>
      </c>
      <c r="K3321" s="70" t="s">
        <v>32347</v>
      </c>
      <c r="L3321" s="70">
        <v>23</v>
      </c>
      <c r="M3321" s="70">
        <v>1958</v>
      </c>
      <c r="N3321" s="70" t="s">
        <v>32348</v>
      </c>
      <c r="O3321" s="70" t="s">
        <v>4456</v>
      </c>
    </row>
    <row r="3322" spans="1:17" s="70" customFormat="1" ht="24" x14ac:dyDescent="0.3">
      <c r="A3322" s="70" t="s">
        <v>10265</v>
      </c>
      <c r="B3322" s="70" t="s">
        <v>3689</v>
      </c>
      <c r="C3322" s="70">
        <v>588</v>
      </c>
      <c r="D3322" s="70" t="s">
        <v>32349</v>
      </c>
      <c r="E3322" s="70" t="s">
        <v>15120</v>
      </c>
      <c r="F3322" s="70" t="s">
        <v>32350</v>
      </c>
      <c r="H3322" s="74" t="s">
        <v>32351</v>
      </c>
      <c r="I3322" s="74" t="s">
        <v>32352</v>
      </c>
      <c r="K3322" s="70" t="s">
        <v>32353</v>
      </c>
      <c r="L3322" s="70">
        <v>62</v>
      </c>
      <c r="M3322" s="70">
        <v>1993</v>
      </c>
      <c r="N3322" s="70" t="s">
        <v>32354</v>
      </c>
      <c r="O3322" s="70" t="s">
        <v>4456</v>
      </c>
    </row>
    <row r="3323" spans="1:17" s="70" customFormat="1" x14ac:dyDescent="0.3">
      <c r="A3323" s="70" t="s">
        <v>9344</v>
      </c>
      <c r="B3323" s="70" t="s">
        <v>32355</v>
      </c>
      <c r="C3323" s="70">
        <v>588</v>
      </c>
      <c r="D3323" s="70" t="s">
        <v>32357</v>
      </c>
      <c r="E3323" s="70" t="s">
        <v>18151</v>
      </c>
      <c r="F3323" s="70" t="s">
        <v>32358</v>
      </c>
      <c r="H3323" s="74" t="s">
        <v>32359</v>
      </c>
      <c r="I3323" s="74" t="s">
        <v>32360</v>
      </c>
      <c r="K3323" s="70" t="s">
        <v>32361</v>
      </c>
      <c r="L3323" s="70">
        <v>80</v>
      </c>
      <c r="M3323" s="70">
        <v>1991</v>
      </c>
      <c r="N3323" s="70" t="s">
        <v>32362</v>
      </c>
      <c r="O3323" s="70" t="s">
        <v>18151</v>
      </c>
    </row>
    <row r="3324" spans="1:17" s="70" customFormat="1" x14ac:dyDescent="0.3">
      <c r="A3324" s="70" t="s">
        <v>14459</v>
      </c>
      <c r="B3324" s="70" t="s">
        <v>32356</v>
      </c>
      <c r="C3324" s="70">
        <v>588</v>
      </c>
      <c r="D3324" s="70" t="s">
        <v>32363</v>
      </c>
      <c r="E3324" s="70" t="s">
        <v>15901</v>
      </c>
      <c r="F3324" s="70" t="s">
        <v>32364</v>
      </c>
      <c r="I3324" s="74" t="s">
        <v>32365</v>
      </c>
      <c r="K3324" s="70" t="s">
        <v>32366</v>
      </c>
      <c r="L3324" s="70">
        <v>172</v>
      </c>
      <c r="M3324" s="70">
        <v>1991</v>
      </c>
      <c r="N3324" s="70" t="s">
        <v>1785</v>
      </c>
      <c r="O3324" s="70" t="s">
        <v>15901</v>
      </c>
    </row>
    <row r="3325" spans="1:17" s="70" customFormat="1" x14ac:dyDescent="0.3">
      <c r="A3325" s="70" t="s">
        <v>14458</v>
      </c>
      <c r="B3325" s="70" t="s">
        <v>8494</v>
      </c>
      <c r="C3325" s="70">
        <v>589</v>
      </c>
      <c r="D3325" s="70" t="s">
        <v>32367</v>
      </c>
      <c r="E3325" s="70" t="s">
        <v>9151</v>
      </c>
      <c r="F3325" s="70">
        <v>225606500</v>
      </c>
      <c r="I3325" s="74" t="s">
        <v>32365</v>
      </c>
      <c r="K3325" s="70" t="s">
        <v>32368</v>
      </c>
      <c r="O3325" s="70" t="s">
        <v>4456</v>
      </c>
    </row>
    <row r="3326" spans="1:17" s="70" customFormat="1" x14ac:dyDescent="0.3">
      <c r="A3326" s="70" t="s">
        <v>12688</v>
      </c>
      <c r="B3326" s="70" t="s">
        <v>6470</v>
      </c>
      <c r="C3326" s="70">
        <v>589</v>
      </c>
      <c r="D3326" s="70" t="s">
        <v>32369</v>
      </c>
      <c r="E3326" s="70" t="s">
        <v>15178</v>
      </c>
      <c r="F3326" s="70">
        <v>224142200</v>
      </c>
      <c r="H3326" s="74" t="s">
        <v>32370</v>
      </c>
      <c r="I3326" s="74" t="s">
        <v>32371</v>
      </c>
      <c r="K3326" s="70" t="s">
        <v>32372</v>
      </c>
      <c r="L3326" s="70">
        <v>150</v>
      </c>
      <c r="N3326" s="70" t="s">
        <v>32373</v>
      </c>
      <c r="O3326" s="70" t="s">
        <v>4456</v>
      </c>
    </row>
    <row r="3327" spans="1:17" s="70" customFormat="1" x14ac:dyDescent="0.3">
      <c r="A3327" s="70" t="s">
        <v>10440</v>
      </c>
      <c r="B3327" s="70" t="s">
        <v>3878</v>
      </c>
      <c r="C3327" s="70">
        <v>589</v>
      </c>
      <c r="D3327" s="70" t="s">
        <v>32374</v>
      </c>
      <c r="E3327" s="70" t="s">
        <v>15249</v>
      </c>
      <c r="F3327" s="70">
        <v>225210029</v>
      </c>
      <c r="G3327" s="70">
        <v>225210029</v>
      </c>
      <c r="H3327" s="74" t="s">
        <v>32375</v>
      </c>
      <c r="I3327" s="74" t="s">
        <v>32376</v>
      </c>
      <c r="K3327" s="70" t="s">
        <v>32377</v>
      </c>
      <c r="L3327" s="70">
        <v>10</v>
      </c>
      <c r="M3327" s="70">
        <v>1963</v>
      </c>
      <c r="N3327" s="70" t="s">
        <v>32378</v>
      </c>
      <c r="O3327" s="70" t="s">
        <v>4456</v>
      </c>
    </row>
    <row r="3328" spans="1:17" s="70" customFormat="1" x14ac:dyDescent="0.3">
      <c r="A3328" s="70" t="s">
        <v>13302</v>
      </c>
      <c r="B3328" s="70" t="s">
        <v>7223</v>
      </c>
      <c r="C3328" s="70">
        <v>589</v>
      </c>
      <c r="D3328" s="70" t="s">
        <v>32379</v>
      </c>
      <c r="E3328" s="70" t="s">
        <v>9179</v>
      </c>
      <c r="F3328" s="70">
        <v>224783080</v>
      </c>
      <c r="I3328" s="74" t="s">
        <v>32380</v>
      </c>
      <c r="K3328" s="70" t="s">
        <v>32381</v>
      </c>
      <c r="L3328" s="70">
        <v>20</v>
      </c>
      <c r="M3328" s="70">
        <v>1999</v>
      </c>
      <c r="N3328" s="70" t="s">
        <v>32382</v>
      </c>
      <c r="O3328" s="70" t="s">
        <v>4456</v>
      </c>
      <c r="P3328" s="70" t="s">
        <v>15884</v>
      </c>
      <c r="Q3328" s="70" t="s">
        <v>9229</v>
      </c>
    </row>
    <row r="3329" spans="1:17" s="70" customFormat="1" x14ac:dyDescent="0.3">
      <c r="A3329" s="70" t="s">
        <v>11044</v>
      </c>
      <c r="B3329" s="70" t="s">
        <v>4583</v>
      </c>
      <c r="C3329" s="70">
        <v>589</v>
      </c>
      <c r="D3329" s="70" t="s">
        <v>32383</v>
      </c>
      <c r="E3329" s="70" t="s">
        <v>15729</v>
      </c>
      <c r="F3329" s="70">
        <v>223959001</v>
      </c>
      <c r="G3329" s="70">
        <v>223959109</v>
      </c>
      <c r="H3329" s="74" t="s">
        <v>32385</v>
      </c>
      <c r="I3329" s="74" t="s">
        <v>32384</v>
      </c>
      <c r="K3329" s="70" t="s">
        <v>32386</v>
      </c>
      <c r="L3329" s="70">
        <v>90</v>
      </c>
      <c r="N3329" s="70" t="s">
        <v>32387</v>
      </c>
      <c r="O3329" s="70" t="s">
        <v>4456</v>
      </c>
    </row>
    <row r="3330" spans="1:17" s="70" customFormat="1" ht="24" x14ac:dyDescent="0.3">
      <c r="A3330" s="70" t="s">
        <v>11962</v>
      </c>
      <c r="B3330" s="70" t="s">
        <v>32388</v>
      </c>
      <c r="C3330" s="70">
        <v>589</v>
      </c>
      <c r="D3330" s="70" t="s">
        <v>32389</v>
      </c>
      <c r="E3330" s="70" t="s">
        <v>15235</v>
      </c>
      <c r="F3330" s="70" t="s">
        <v>32390</v>
      </c>
      <c r="H3330" s="70" t="s">
        <v>32391</v>
      </c>
      <c r="I3330" s="74" t="s">
        <v>32392</v>
      </c>
      <c r="K3330" s="70" t="s">
        <v>32393</v>
      </c>
      <c r="L3330" s="70">
        <v>60</v>
      </c>
      <c r="M3330" s="70">
        <v>2002</v>
      </c>
      <c r="N3330" s="70" t="s">
        <v>32394</v>
      </c>
      <c r="O3330" s="70" t="s">
        <v>4456</v>
      </c>
    </row>
    <row r="3331" spans="1:17" s="70" customFormat="1" ht="24" x14ac:dyDescent="0.3">
      <c r="A3331" s="70" t="s">
        <v>12005</v>
      </c>
      <c r="B3331" s="70" t="s">
        <v>5661</v>
      </c>
      <c r="C3331" s="70">
        <v>589</v>
      </c>
      <c r="D3331" s="70" t="s">
        <v>32395</v>
      </c>
      <c r="E3331" s="70" t="s">
        <v>17277</v>
      </c>
      <c r="F3331" s="70" t="s">
        <v>32396</v>
      </c>
      <c r="H3331" s="74" t="s">
        <v>32397</v>
      </c>
      <c r="I3331" s="74" t="s">
        <v>32398</v>
      </c>
      <c r="K3331" s="70" t="s">
        <v>32399</v>
      </c>
      <c r="L3331" s="70">
        <v>15</v>
      </c>
      <c r="M3331" s="70">
        <v>1979</v>
      </c>
      <c r="N3331" s="70" t="s">
        <v>32400</v>
      </c>
      <c r="O3331" s="70" t="s">
        <v>4456</v>
      </c>
    </row>
    <row r="3332" spans="1:17" s="70" customFormat="1" x14ac:dyDescent="0.3">
      <c r="A3332" s="70" t="s">
        <v>11334</v>
      </c>
      <c r="B3332" s="70" t="s">
        <v>4902</v>
      </c>
      <c r="C3332" s="70">
        <v>589</v>
      </c>
      <c r="D3332" s="70" t="s">
        <v>32401</v>
      </c>
      <c r="E3332" s="70" t="s">
        <v>15235</v>
      </c>
      <c r="F3332" s="70">
        <v>227369524</v>
      </c>
      <c r="G3332" s="70">
        <v>227369524</v>
      </c>
      <c r="H3332" s="74" t="s">
        <v>32402</v>
      </c>
      <c r="K3332" s="70" t="s">
        <v>32403</v>
      </c>
      <c r="L3332" s="70">
        <v>12</v>
      </c>
      <c r="M3332" s="70">
        <v>1973</v>
      </c>
      <c r="N3332" s="70" t="s">
        <v>307</v>
      </c>
      <c r="O3332" s="70" t="s">
        <v>4456</v>
      </c>
    </row>
    <row r="3333" spans="1:17" s="70" customFormat="1" x14ac:dyDescent="0.3">
      <c r="A3333" s="70" t="s">
        <v>10228</v>
      </c>
      <c r="B3333" s="70" t="s">
        <v>32404</v>
      </c>
      <c r="C3333" s="70">
        <v>589</v>
      </c>
      <c r="D3333" s="70" t="s">
        <v>32405</v>
      </c>
      <c r="E3333" s="70" t="s">
        <v>15327</v>
      </c>
      <c r="F3333" s="70" t="s">
        <v>32406</v>
      </c>
      <c r="H3333" s="70" t="s">
        <v>32407</v>
      </c>
      <c r="I3333" s="74" t="s">
        <v>32408</v>
      </c>
      <c r="K3333" s="70" t="s">
        <v>32409</v>
      </c>
      <c r="L3333" s="70">
        <v>50</v>
      </c>
      <c r="M3333" s="70">
        <v>1952</v>
      </c>
      <c r="N3333" s="70" t="s">
        <v>22536</v>
      </c>
      <c r="O3333" s="70" t="s">
        <v>15327</v>
      </c>
    </row>
    <row r="3334" spans="1:17" s="70" customFormat="1" x14ac:dyDescent="0.3">
      <c r="A3334" s="70" t="s">
        <v>12121</v>
      </c>
      <c r="B3334" s="70" t="s">
        <v>5794</v>
      </c>
      <c r="C3334" s="70">
        <v>589</v>
      </c>
      <c r="D3334" s="70" t="s">
        <v>32410</v>
      </c>
      <c r="E3334" s="70" t="s">
        <v>15462</v>
      </c>
      <c r="F3334" s="70">
        <v>225354270</v>
      </c>
      <c r="H3334" s="74" t="s">
        <v>32411</v>
      </c>
      <c r="I3334" s="74" t="s">
        <v>32412</v>
      </c>
      <c r="K3334" s="70" t="s">
        <v>32413</v>
      </c>
      <c r="L3334" s="70">
        <v>70</v>
      </c>
      <c r="M3334" s="70">
        <v>2002</v>
      </c>
      <c r="N3334" s="70" t="s">
        <v>32414</v>
      </c>
      <c r="O3334" s="70" t="s">
        <v>4456</v>
      </c>
    </row>
    <row r="3335" spans="1:17" s="70" customFormat="1" ht="24" x14ac:dyDescent="0.3">
      <c r="A3335" s="70" t="s">
        <v>10956</v>
      </c>
      <c r="B3335" s="70" t="s">
        <v>4483</v>
      </c>
      <c r="C3335" s="70">
        <v>590</v>
      </c>
      <c r="D3335" s="70" t="s">
        <v>32415</v>
      </c>
      <c r="E3335" s="70" t="s">
        <v>15197</v>
      </c>
      <c r="F3335" s="70" t="s">
        <v>32416</v>
      </c>
      <c r="H3335" s="74" t="s">
        <v>32417</v>
      </c>
      <c r="I3335" s="74" t="s">
        <v>32418</v>
      </c>
      <c r="K3335" s="70" t="s">
        <v>32419</v>
      </c>
      <c r="L3335" s="70">
        <v>70</v>
      </c>
      <c r="M3335" s="70">
        <v>1947</v>
      </c>
      <c r="N3335" s="70" t="s">
        <v>32420</v>
      </c>
      <c r="O3335" s="70" t="s">
        <v>4456</v>
      </c>
    </row>
    <row r="3336" spans="1:17" s="70" customFormat="1" ht="24" x14ac:dyDescent="0.3">
      <c r="A3336" s="70" t="s">
        <v>11616</v>
      </c>
      <c r="B3336" s="70" t="s">
        <v>5208</v>
      </c>
      <c r="C3336" s="70">
        <v>590</v>
      </c>
      <c r="D3336" s="70" t="s">
        <v>32421</v>
      </c>
      <c r="E3336" s="70" t="s">
        <v>4456</v>
      </c>
      <c r="F3336" s="70" t="s">
        <v>32422</v>
      </c>
      <c r="H3336" s="70" t="s">
        <v>32423</v>
      </c>
      <c r="I3336" s="74" t="s">
        <v>32424</v>
      </c>
      <c r="K3336" s="70" t="s">
        <v>32425</v>
      </c>
      <c r="L3336" s="70">
        <v>100</v>
      </c>
      <c r="M3336" s="70">
        <v>1953</v>
      </c>
      <c r="N3336" s="70" t="s">
        <v>32426</v>
      </c>
      <c r="O3336" s="70" t="s">
        <v>4456</v>
      </c>
      <c r="P3336" s="70" t="s">
        <v>15697</v>
      </c>
      <c r="Q3336" s="70" t="s">
        <v>9229</v>
      </c>
    </row>
    <row r="3337" spans="1:17" s="70" customFormat="1" x14ac:dyDescent="0.3">
      <c r="A3337" s="70" t="s">
        <v>12956</v>
      </c>
      <c r="B3337" s="70" t="s">
        <v>6831</v>
      </c>
      <c r="C3337" s="70">
        <v>590</v>
      </c>
      <c r="D3337" s="70" t="s">
        <v>32427</v>
      </c>
      <c r="E3337" s="70" t="s">
        <v>15249</v>
      </c>
      <c r="F3337" s="70">
        <v>225521692</v>
      </c>
      <c r="G3337" s="70">
        <v>225521727</v>
      </c>
      <c r="H3337" s="74" t="s">
        <v>32428</v>
      </c>
      <c r="I3337" s="74" t="s">
        <v>32429</v>
      </c>
      <c r="K3337" s="70" t="s">
        <v>32430</v>
      </c>
      <c r="L3337" s="70">
        <v>61</v>
      </c>
      <c r="N3337" s="70" t="s">
        <v>32431</v>
      </c>
      <c r="O3337" s="70" t="s">
        <v>4456</v>
      </c>
    </row>
    <row r="3338" spans="1:17" s="70" customFormat="1" x14ac:dyDescent="0.3">
      <c r="A3338" s="70" t="s">
        <v>11576</v>
      </c>
      <c r="B3338" s="70" t="s">
        <v>5164</v>
      </c>
      <c r="C3338" s="70">
        <v>590</v>
      </c>
      <c r="D3338" s="70" t="s">
        <v>32432</v>
      </c>
      <c r="E3338" s="70" t="s">
        <v>4456</v>
      </c>
      <c r="F3338" s="70">
        <v>228975000</v>
      </c>
      <c r="G3338" s="70">
        <v>224504250</v>
      </c>
      <c r="H3338" s="74" t="s">
        <v>32433</v>
      </c>
      <c r="I3338" s="74" t="s">
        <v>32435</v>
      </c>
      <c r="K3338" s="70" t="s">
        <v>32436</v>
      </c>
      <c r="N3338" s="70" t="s">
        <v>32437</v>
      </c>
      <c r="O3338" s="70" t="s">
        <v>4456</v>
      </c>
    </row>
    <row r="3339" spans="1:17" s="70" customFormat="1" ht="24" x14ac:dyDescent="0.3">
      <c r="A3339" s="70" t="s">
        <v>12566</v>
      </c>
      <c r="B3339" s="70" t="s">
        <v>6274</v>
      </c>
      <c r="C3339" s="70">
        <v>590</v>
      </c>
      <c r="D3339" s="70" t="s">
        <v>32438</v>
      </c>
      <c r="E3339" s="70" t="s">
        <v>4456</v>
      </c>
      <c r="F3339" s="70">
        <v>227194500</v>
      </c>
      <c r="G3339" s="70" t="s">
        <v>32439</v>
      </c>
      <c r="H3339" s="70" t="s">
        <v>32440</v>
      </c>
      <c r="I3339" s="70" t="s">
        <v>32441</v>
      </c>
      <c r="K3339" s="70" t="s">
        <v>32442</v>
      </c>
      <c r="L3339" s="70">
        <v>30</v>
      </c>
      <c r="M3339" s="70">
        <v>1968</v>
      </c>
      <c r="N3339" s="70" t="s">
        <v>32443</v>
      </c>
      <c r="O3339" s="70" t="s">
        <v>4456</v>
      </c>
    </row>
    <row r="3340" spans="1:17" s="70" customFormat="1" ht="24" x14ac:dyDescent="0.3">
      <c r="A3340" s="70" t="s">
        <v>11045</v>
      </c>
      <c r="B3340" s="70" t="s">
        <v>4584</v>
      </c>
      <c r="C3340" s="70">
        <v>590</v>
      </c>
      <c r="D3340" s="70" t="s">
        <v>32444</v>
      </c>
      <c r="E3340" s="70" t="s">
        <v>15415</v>
      </c>
      <c r="F3340" s="70">
        <v>223458000</v>
      </c>
      <c r="H3340" s="74" t="s">
        <v>32434</v>
      </c>
      <c r="I3340" s="70" t="s">
        <v>32445</v>
      </c>
      <c r="J3340" s="70">
        <v>8060134</v>
      </c>
      <c r="K3340" s="70" t="s">
        <v>32446</v>
      </c>
      <c r="L3340" s="70">
        <v>128</v>
      </c>
      <c r="M3340" s="70">
        <v>1989</v>
      </c>
      <c r="N3340" s="70" t="s">
        <v>647</v>
      </c>
      <c r="O3340" s="70" t="s">
        <v>4456</v>
      </c>
      <c r="P3340" s="70" t="s">
        <v>19273</v>
      </c>
      <c r="Q3340" s="70" t="s">
        <v>32447</v>
      </c>
    </row>
    <row r="3341" spans="1:17" s="70" customFormat="1" ht="24" x14ac:dyDescent="0.3">
      <c r="A3341" s="70" t="s">
        <v>14328</v>
      </c>
      <c r="B3341" s="70" t="s">
        <v>8342</v>
      </c>
      <c r="C3341" s="70">
        <v>591</v>
      </c>
      <c r="D3341" s="70" t="s">
        <v>28175</v>
      </c>
      <c r="E3341" s="70" t="s">
        <v>9151</v>
      </c>
      <c r="F3341" s="70" t="s">
        <v>32448</v>
      </c>
      <c r="H3341" s="74" t="s">
        <v>32449</v>
      </c>
      <c r="I3341" s="74" t="s">
        <v>32451</v>
      </c>
      <c r="J3341" s="70">
        <v>7510765</v>
      </c>
      <c r="K3341" s="70" t="s">
        <v>32452</v>
      </c>
      <c r="L3341" s="70">
        <v>200</v>
      </c>
      <c r="M3341" s="70">
        <v>1997</v>
      </c>
      <c r="N3341" s="70" t="s">
        <v>32453</v>
      </c>
      <c r="O3341" s="70" t="s">
        <v>4456</v>
      </c>
      <c r="P3341" s="70" t="s">
        <v>32454</v>
      </c>
    </row>
    <row r="3342" spans="1:17" s="70" customFormat="1" x14ac:dyDescent="0.3">
      <c r="A3342" s="70" t="s">
        <v>11784</v>
      </c>
      <c r="B3342" s="70" t="s">
        <v>5406</v>
      </c>
      <c r="C3342" s="70">
        <v>591</v>
      </c>
      <c r="D3342" s="70" t="s">
        <v>32455</v>
      </c>
      <c r="E3342" s="70" t="s">
        <v>15422</v>
      </c>
      <c r="F3342" s="70">
        <v>225101000</v>
      </c>
      <c r="H3342" s="74" t="s">
        <v>32456</v>
      </c>
      <c r="I3342" s="74" t="s">
        <v>32457</v>
      </c>
      <c r="K3342" s="70" t="s">
        <v>32458</v>
      </c>
      <c r="L3342" s="70">
        <v>40</v>
      </c>
      <c r="M3342" s="70">
        <v>1956</v>
      </c>
      <c r="N3342" s="70" t="s">
        <v>32459</v>
      </c>
      <c r="O3342" s="70" t="s">
        <v>4456</v>
      </c>
    </row>
    <row r="3343" spans="1:17" s="70" customFormat="1" ht="24" x14ac:dyDescent="0.3">
      <c r="A3343" s="70" t="s">
        <v>13396</v>
      </c>
      <c r="B3343" s="70" t="s">
        <v>7323</v>
      </c>
      <c r="C3343" s="70">
        <v>591</v>
      </c>
      <c r="D3343" s="70" t="s">
        <v>32460</v>
      </c>
      <c r="E3343" s="70" t="s">
        <v>9179</v>
      </c>
      <c r="F3343" s="70">
        <v>222327776</v>
      </c>
      <c r="I3343" s="74" t="s">
        <v>32461</v>
      </c>
      <c r="K3343" s="70" t="s">
        <v>32462</v>
      </c>
      <c r="L3343" s="70">
        <v>48</v>
      </c>
      <c r="M3343" s="70">
        <v>1986</v>
      </c>
      <c r="N3343" s="70" t="s">
        <v>18770</v>
      </c>
      <c r="O3343" s="70" t="s">
        <v>4456</v>
      </c>
    </row>
    <row r="3344" spans="1:17" s="70" customFormat="1" ht="24" x14ac:dyDescent="0.3">
      <c r="A3344" s="70" t="s">
        <v>10974</v>
      </c>
      <c r="B3344" s="70" t="s">
        <v>4503</v>
      </c>
      <c r="C3344" s="70">
        <v>591</v>
      </c>
      <c r="D3344" s="70" t="s">
        <v>32463</v>
      </c>
      <c r="E3344" s="70" t="s">
        <v>15249</v>
      </c>
      <c r="F3344" s="70" t="s">
        <v>32464</v>
      </c>
      <c r="H3344" s="70" t="s">
        <v>32465</v>
      </c>
      <c r="I3344" s="74" t="s">
        <v>32466</v>
      </c>
      <c r="K3344" s="70" t="s">
        <v>32467</v>
      </c>
      <c r="L3344" s="70">
        <v>18</v>
      </c>
      <c r="N3344" s="70" t="s">
        <v>32468</v>
      </c>
      <c r="O3344" s="70" t="s">
        <v>4456</v>
      </c>
    </row>
    <row r="3345" spans="1:17" s="70" customFormat="1" x14ac:dyDescent="0.3">
      <c r="A3345" s="70" t="s">
        <v>14020</v>
      </c>
      <c r="B3345" s="70" t="s">
        <v>7980</v>
      </c>
      <c r="C3345" s="70">
        <v>591</v>
      </c>
      <c r="D3345" s="70" t="s">
        <v>32469</v>
      </c>
      <c r="E3345" s="70" t="s">
        <v>9179</v>
      </c>
      <c r="F3345" s="70">
        <v>224310088</v>
      </c>
      <c r="G3345" s="70">
        <v>223786509</v>
      </c>
      <c r="H3345" s="74" t="s">
        <v>32470</v>
      </c>
      <c r="I3345" s="74" t="s">
        <v>32471</v>
      </c>
      <c r="K3345" s="70" t="s">
        <v>32472</v>
      </c>
      <c r="N3345" s="70" t="s">
        <v>32473</v>
      </c>
      <c r="O3345" s="70" t="s">
        <v>4456</v>
      </c>
    </row>
    <row r="3346" spans="1:17" s="70" customFormat="1" x14ac:dyDescent="0.3">
      <c r="A3346" s="70" t="s">
        <v>14329</v>
      </c>
      <c r="B3346" s="70" t="s">
        <v>8343</v>
      </c>
      <c r="C3346" s="70">
        <v>591</v>
      </c>
      <c r="D3346" s="70" t="s">
        <v>32474</v>
      </c>
      <c r="E3346" s="70" t="s">
        <v>4456</v>
      </c>
      <c r="F3346" s="70">
        <v>226716001</v>
      </c>
      <c r="H3346" s="74" t="s">
        <v>32450</v>
      </c>
      <c r="I3346" s="74" t="s">
        <v>32475</v>
      </c>
      <c r="K3346" s="70" t="s">
        <v>32476</v>
      </c>
      <c r="L3346" s="70">
        <v>81</v>
      </c>
      <c r="M3346" s="70">
        <v>1994</v>
      </c>
      <c r="N3346" s="70" t="s">
        <v>17841</v>
      </c>
      <c r="O3346" s="70" t="s">
        <v>4456</v>
      </c>
    </row>
    <row r="3347" spans="1:17" s="70" customFormat="1" x14ac:dyDescent="0.3">
      <c r="A3347" s="70" t="s">
        <v>10143</v>
      </c>
      <c r="B3347" s="70" t="s">
        <v>3551</v>
      </c>
      <c r="C3347" s="70">
        <v>591</v>
      </c>
      <c r="D3347" s="70" t="s">
        <v>32477</v>
      </c>
      <c r="E3347" s="70" t="s">
        <v>9225</v>
      </c>
      <c r="F3347" s="70">
        <v>225512062</v>
      </c>
      <c r="H3347" s="74" t="s">
        <v>32478</v>
      </c>
      <c r="K3347" s="70" t="s">
        <v>32479</v>
      </c>
      <c r="L3347" s="70">
        <v>4</v>
      </c>
      <c r="M3347" s="70">
        <v>1987</v>
      </c>
      <c r="N3347" s="70" t="s">
        <v>28050</v>
      </c>
      <c r="O3347" s="70" t="s">
        <v>4456</v>
      </c>
    </row>
    <row r="3348" spans="1:17" s="70" customFormat="1" ht="48" x14ac:dyDescent="0.3">
      <c r="A3348" s="70" t="s">
        <v>10957</v>
      </c>
      <c r="B3348" s="70" t="s">
        <v>4484</v>
      </c>
      <c r="C3348" s="70">
        <v>591</v>
      </c>
      <c r="D3348" s="70" t="s">
        <v>32480</v>
      </c>
      <c r="E3348" s="70" t="s">
        <v>15197</v>
      </c>
      <c r="F3348" s="70" t="s">
        <v>32481</v>
      </c>
      <c r="G3348" s="70">
        <v>224357725</v>
      </c>
      <c r="H3348" s="74" t="s">
        <v>32482</v>
      </c>
      <c r="I3348" s="74" t="s">
        <v>32483</v>
      </c>
      <c r="J3348" s="70">
        <v>8710004</v>
      </c>
      <c r="K3348" s="70" t="s">
        <v>32484</v>
      </c>
      <c r="L3348" s="70">
        <v>200</v>
      </c>
      <c r="M3348" s="70">
        <v>1976</v>
      </c>
      <c r="N3348" s="70" t="s">
        <v>32485</v>
      </c>
      <c r="O3348" s="70" t="s">
        <v>4456</v>
      </c>
      <c r="P3348" s="70" t="s">
        <v>15884</v>
      </c>
      <c r="Q3348" s="70" t="s">
        <v>9229</v>
      </c>
    </row>
    <row r="3349" spans="1:17" s="70" customFormat="1" ht="24" x14ac:dyDescent="0.3">
      <c r="A3349" s="70" t="s">
        <v>11447</v>
      </c>
      <c r="B3349" s="70" t="s">
        <v>32486</v>
      </c>
      <c r="C3349" s="70">
        <v>592</v>
      </c>
      <c r="D3349" s="70" t="s">
        <v>32487</v>
      </c>
      <c r="E3349" s="70" t="s">
        <v>15866</v>
      </c>
      <c r="F3349" s="70" t="s">
        <v>32488</v>
      </c>
      <c r="H3349" s="70" t="s">
        <v>32489</v>
      </c>
      <c r="I3349" s="74" t="s">
        <v>32490</v>
      </c>
      <c r="K3349" s="70" t="s">
        <v>32491</v>
      </c>
      <c r="L3349" s="70">
        <v>74</v>
      </c>
      <c r="M3349" s="70">
        <v>2000</v>
      </c>
      <c r="N3349" s="70" t="s">
        <v>32492</v>
      </c>
      <c r="O3349" s="70" t="s">
        <v>15866</v>
      </c>
    </row>
    <row r="3350" spans="1:17" s="70" customFormat="1" ht="24" x14ac:dyDescent="0.3">
      <c r="A3350" s="70" t="s">
        <v>10414</v>
      </c>
      <c r="B3350" s="70" t="s">
        <v>32493</v>
      </c>
      <c r="C3350" s="70">
        <v>592</v>
      </c>
      <c r="D3350" s="70" t="s">
        <v>32494</v>
      </c>
      <c r="E3350" s="70" t="s">
        <v>16788</v>
      </c>
      <c r="F3350" s="70" t="s">
        <v>32495</v>
      </c>
      <c r="H3350" s="70" t="s">
        <v>32496</v>
      </c>
      <c r="I3350" s="74" t="s">
        <v>32497</v>
      </c>
      <c r="K3350" s="70" t="s">
        <v>32498</v>
      </c>
      <c r="L3350" s="70">
        <v>66</v>
      </c>
      <c r="M3350" s="70">
        <v>1989</v>
      </c>
      <c r="N3350" s="70" t="s">
        <v>32499</v>
      </c>
      <c r="O3350" s="70" t="s">
        <v>20466</v>
      </c>
    </row>
    <row r="3351" spans="1:17" s="70" customFormat="1" x14ac:dyDescent="0.3">
      <c r="A3351" s="70" t="s">
        <v>10415</v>
      </c>
      <c r="B3351" s="70" t="s">
        <v>32500</v>
      </c>
      <c r="C3351" s="70">
        <v>592</v>
      </c>
      <c r="D3351" s="70" t="s">
        <v>32501</v>
      </c>
      <c r="E3351" s="70" t="s">
        <v>16511</v>
      </c>
      <c r="F3351" s="70" t="s">
        <v>32502</v>
      </c>
      <c r="H3351" s="70" t="s">
        <v>32503</v>
      </c>
      <c r="I3351" s="74" t="s">
        <v>32504</v>
      </c>
      <c r="K3351" s="70" t="s">
        <v>32505</v>
      </c>
      <c r="L3351" s="70">
        <v>90</v>
      </c>
      <c r="M3351" s="70">
        <v>1989</v>
      </c>
      <c r="N3351" s="70" t="s">
        <v>32506</v>
      </c>
      <c r="O3351" s="70" t="s">
        <v>16511</v>
      </c>
      <c r="P3351" s="70" t="s">
        <v>16811</v>
      </c>
      <c r="Q3351" s="70" t="s">
        <v>15895</v>
      </c>
    </row>
    <row r="3352" spans="1:17" s="70" customFormat="1" ht="24" x14ac:dyDescent="0.3">
      <c r="A3352" s="70" t="s">
        <v>10416</v>
      </c>
      <c r="B3352" s="70" t="s">
        <v>32507</v>
      </c>
      <c r="C3352" s="70">
        <v>592</v>
      </c>
      <c r="D3352" s="70" t="s">
        <v>16362</v>
      </c>
      <c r="E3352" s="70" t="s">
        <v>25689</v>
      </c>
      <c r="F3352" s="70" t="s">
        <v>32508</v>
      </c>
      <c r="G3352" s="70" t="s">
        <v>16365</v>
      </c>
      <c r="H3352" s="70" t="s">
        <v>32509</v>
      </c>
      <c r="I3352" s="75" t="s">
        <v>32510</v>
      </c>
      <c r="K3352" s="70" t="s">
        <v>32511</v>
      </c>
      <c r="L3352" s="70">
        <v>99</v>
      </c>
      <c r="M3352" s="70">
        <v>1971</v>
      </c>
      <c r="N3352" s="70" t="s">
        <v>32512</v>
      </c>
      <c r="O3352" s="70" t="s">
        <v>25689</v>
      </c>
    </row>
    <row r="3353" spans="1:17" s="70" customFormat="1" x14ac:dyDescent="0.3">
      <c r="A3353" s="70" t="s">
        <v>10417</v>
      </c>
      <c r="B3353" s="70" t="s">
        <v>3852</v>
      </c>
      <c r="C3353" s="70">
        <v>592</v>
      </c>
      <c r="D3353" s="70" t="s">
        <v>32513</v>
      </c>
      <c r="E3353" s="70" t="s">
        <v>15197</v>
      </c>
      <c r="F3353" s="70">
        <v>223610877</v>
      </c>
      <c r="G3353" s="70">
        <v>223610874</v>
      </c>
      <c r="H3353" s="74" t="s">
        <v>32514</v>
      </c>
      <c r="I3353" s="74" t="s">
        <v>32515</v>
      </c>
      <c r="K3353" s="70" t="s">
        <v>32516</v>
      </c>
      <c r="L3353" s="70">
        <v>30</v>
      </c>
      <c r="M3353" s="70">
        <v>1950</v>
      </c>
      <c r="N3353" s="70" t="s">
        <v>32517</v>
      </c>
      <c r="O3353" s="70" t="s">
        <v>4456</v>
      </c>
    </row>
    <row r="3354" spans="1:17" s="70" customFormat="1" x14ac:dyDescent="0.3">
      <c r="A3354" s="70" t="s">
        <v>10362</v>
      </c>
      <c r="B3354" s="70" t="s">
        <v>32518</v>
      </c>
      <c r="C3354" s="70">
        <v>592</v>
      </c>
      <c r="D3354" s="70" t="s">
        <v>32519</v>
      </c>
      <c r="E3354" s="70" t="s">
        <v>15901</v>
      </c>
      <c r="F3354" s="70" t="s">
        <v>32520</v>
      </c>
      <c r="H3354" s="74" t="s">
        <v>32521</v>
      </c>
      <c r="K3354" s="70" t="s">
        <v>32522</v>
      </c>
      <c r="L3354" s="70">
        <v>80</v>
      </c>
      <c r="M3354" s="70">
        <v>1985</v>
      </c>
      <c r="N3354" s="70" t="s">
        <v>32523</v>
      </c>
      <c r="O3354" s="70" t="s">
        <v>15901</v>
      </c>
    </row>
    <row r="3355" spans="1:17" s="70" customFormat="1" x14ac:dyDescent="0.3">
      <c r="A3355" s="70" t="s">
        <v>10418</v>
      </c>
      <c r="B3355" s="70" t="s">
        <v>3853</v>
      </c>
      <c r="C3355" s="70">
        <v>592</v>
      </c>
      <c r="D3355" s="70" t="s">
        <v>32524</v>
      </c>
      <c r="E3355" s="70" t="s">
        <v>9151</v>
      </c>
      <c r="F3355" s="70">
        <v>222341288</v>
      </c>
      <c r="H3355" s="74" t="s">
        <v>32525</v>
      </c>
      <c r="I3355" s="74" t="s">
        <v>32526</v>
      </c>
      <c r="J3355" s="70">
        <v>7510043</v>
      </c>
      <c r="K3355" s="70" t="s">
        <v>32527</v>
      </c>
      <c r="L3355" s="70">
        <v>100</v>
      </c>
      <c r="M3355" s="70">
        <v>1981</v>
      </c>
      <c r="N3355" s="70" t="s">
        <v>32528</v>
      </c>
      <c r="O3355" s="70" t="s">
        <v>4456</v>
      </c>
    </row>
    <row r="3356" spans="1:17" s="70" customFormat="1" x14ac:dyDescent="0.3">
      <c r="A3356" s="70" t="s">
        <v>10419</v>
      </c>
      <c r="B3356" s="70" t="s">
        <v>32529</v>
      </c>
      <c r="C3356" s="70">
        <v>592</v>
      </c>
      <c r="D3356" s="70" t="s">
        <v>32530</v>
      </c>
      <c r="E3356" s="70" t="s">
        <v>16372</v>
      </c>
      <c r="F3356" s="70" t="s">
        <v>32531</v>
      </c>
      <c r="H3356" s="70" t="s">
        <v>32532</v>
      </c>
      <c r="I3356" s="74" t="s">
        <v>32533</v>
      </c>
      <c r="K3356" s="70" t="s">
        <v>32534</v>
      </c>
      <c r="L3356" s="70">
        <v>850</v>
      </c>
      <c r="M3356" s="70">
        <v>1984</v>
      </c>
      <c r="N3356" s="70" t="s">
        <v>32535</v>
      </c>
      <c r="O3356" s="70" t="s">
        <v>16372</v>
      </c>
    </row>
    <row r="3357" spans="1:17" s="70" customFormat="1" ht="24" x14ac:dyDescent="0.3">
      <c r="A3357" s="70" t="s">
        <v>10420</v>
      </c>
      <c r="B3357" s="70" t="s">
        <v>3855</v>
      </c>
      <c r="C3357" s="70">
        <v>593</v>
      </c>
      <c r="D3357" s="70" t="s">
        <v>32540</v>
      </c>
      <c r="E3357" s="70" t="s">
        <v>9256</v>
      </c>
      <c r="F3357" s="70" t="s">
        <v>32541</v>
      </c>
      <c r="H3357" s="74" t="s">
        <v>32542</v>
      </c>
      <c r="I3357" s="74" t="s">
        <v>32543</v>
      </c>
      <c r="K3357" s="70" t="s">
        <v>32544</v>
      </c>
      <c r="L3357" s="70">
        <v>20</v>
      </c>
      <c r="M3357" s="70">
        <v>1967</v>
      </c>
      <c r="N3357" s="70" t="s">
        <v>32545</v>
      </c>
      <c r="O3357" s="70" t="s">
        <v>4456</v>
      </c>
    </row>
    <row r="3358" spans="1:17" s="70" customFormat="1" ht="24" x14ac:dyDescent="0.3">
      <c r="A3358" s="70" t="s">
        <v>10421</v>
      </c>
      <c r="B3358" s="70" t="s">
        <v>32536</v>
      </c>
      <c r="C3358" s="70">
        <v>593</v>
      </c>
      <c r="D3358" s="70" t="s">
        <v>32546</v>
      </c>
      <c r="E3358" s="70" t="s">
        <v>17860</v>
      </c>
      <c r="F3358" s="70" t="s">
        <v>32547</v>
      </c>
      <c r="H3358" s="74" t="s">
        <v>32548</v>
      </c>
      <c r="I3358" s="74" t="s">
        <v>32549</v>
      </c>
      <c r="K3358" s="70" t="s">
        <v>32550</v>
      </c>
      <c r="L3358" s="70">
        <v>200</v>
      </c>
      <c r="N3358" s="70" t="s">
        <v>32551</v>
      </c>
      <c r="O3358" s="70" t="s">
        <v>17860</v>
      </c>
      <c r="P3358" s="70" t="s">
        <v>32552</v>
      </c>
      <c r="Q3358" s="70" t="s">
        <v>27070</v>
      </c>
    </row>
    <row r="3359" spans="1:17" s="70" customFormat="1" x14ac:dyDescent="0.3">
      <c r="A3359" s="70" t="s">
        <v>10363</v>
      </c>
      <c r="B3359" s="70" t="s">
        <v>3795</v>
      </c>
      <c r="C3359" s="70">
        <v>593</v>
      </c>
      <c r="D3359" s="70" t="s">
        <v>32553</v>
      </c>
      <c r="E3359" s="70" t="s">
        <v>15197</v>
      </c>
      <c r="F3359" s="70">
        <v>225476400</v>
      </c>
      <c r="H3359" s="74" t="s">
        <v>32554</v>
      </c>
      <c r="I3359" s="70" t="s">
        <v>32555</v>
      </c>
      <c r="K3359" s="70" t="s">
        <v>32556</v>
      </c>
      <c r="L3359" s="70">
        <v>12</v>
      </c>
      <c r="M3359" s="70">
        <v>1993</v>
      </c>
      <c r="N3359" s="70" t="s">
        <v>32557</v>
      </c>
      <c r="O3359" s="70" t="s">
        <v>4456</v>
      </c>
    </row>
    <row r="3360" spans="1:17" s="70" customFormat="1" ht="24" x14ac:dyDescent="0.3">
      <c r="A3360" s="70" t="s">
        <v>10374</v>
      </c>
      <c r="B3360" s="70" t="s">
        <v>32537</v>
      </c>
      <c r="C3360" s="70">
        <v>593</v>
      </c>
      <c r="D3360" s="70" t="s">
        <v>32558</v>
      </c>
      <c r="E3360" s="70" t="s">
        <v>16170</v>
      </c>
      <c r="F3360" s="70" t="s">
        <v>32559</v>
      </c>
      <c r="H3360" s="74" t="s">
        <v>32560</v>
      </c>
      <c r="K3360" s="70" t="s">
        <v>32561</v>
      </c>
      <c r="L3360" s="70">
        <v>30</v>
      </c>
      <c r="N3360" s="70" t="s">
        <v>32562</v>
      </c>
      <c r="O3360" s="70" t="s">
        <v>16170</v>
      </c>
    </row>
    <row r="3361" spans="1:17" s="70" customFormat="1" ht="24" x14ac:dyDescent="0.3">
      <c r="A3361" s="70" t="s">
        <v>10422</v>
      </c>
      <c r="B3361" s="70" t="s">
        <v>32538</v>
      </c>
      <c r="C3361" s="70">
        <v>593</v>
      </c>
      <c r="D3361" s="70" t="s">
        <v>32563</v>
      </c>
      <c r="E3361" s="70" t="s">
        <v>22677</v>
      </c>
      <c r="F3361" s="70" t="s">
        <v>32564</v>
      </c>
      <c r="H3361" s="74" t="s">
        <v>32565</v>
      </c>
      <c r="I3361" s="74" t="s">
        <v>32566</v>
      </c>
      <c r="K3361" s="70" t="s">
        <v>32567</v>
      </c>
      <c r="L3361" s="70">
        <v>72</v>
      </c>
      <c r="N3361" s="70" t="s">
        <v>32568</v>
      </c>
      <c r="O3361" s="70" t="s">
        <v>22677</v>
      </c>
    </row>
    <row r="3362" spans="1:17" s="70" customFormat="1" ht="24" x14ac:dyDescent="0.3">
      <c r="A3362" s="70" t="s">
        <v>10423</v>
      </c>
      <c r="B3362" s="70" t="s">
        <v>32539</v>
      </c>
      <c r="C3362" s="70">
        <v>593</v>
      </c>
      <c r="D3362" s="70" t="s">
        <v>32569</v>
      </c>
      <c r="E3362" s="70" t="s">
        <v>15700</v>
      </c>
      <c r="F3362" s="70" t="s">
        <v>32570</v>
      </c>
      <c r="H3362" s="74" t="s">
        <v>32571</v>
      </c>
      <c r="K3362" s="70" t="s">
        <v>32572</v>
      </c>
      <c r="L3362" s="70">
        <v>50</v>
      </c>
      <c r="M3362" s="70">
        <v>1979</v>
      </c>
      <c r="N3362" s="70" t="s">
        <v>32573</v>
      </c>
      <c r="O3362" s="70" t="s">
        <v>32574</v>
      </c>
    </row>
    <row r="3363" spans="1:17" s="70" customFormat="1" x14ac:dyDescent="0.3">
      <c r="A3363" s="70" t="s">
        <v>10424</v>
      </c>
      <c r="B3363" s="70" t="s">
        <v>3859</v>
      </c>
      <c r="C3363" s="70">
        <v>593</v>
      </c>
      <c r="D3363" s="70" t="s">
        <v>32575</v>
      </c>
      <c r="E3363" s="70" t="s">
        <v>4456</v>
      </c>
      <c r="F3363" s="70">
        <v>225552742</v>
      </c>
      <c r="H3363" s="74" t="s">
        <v>32576</v>
      </c>
      <c r="I3363" s="74" t="s">
        <v>32577</v>
      </c>
      <c r="K3363" s="70" t="s">
        <v>32578</v>
      </c>
      <c r="L3363" s="70">
        <v>40</v>
      </c>
      <c r="M3363" s="70">
        <v>1938</v>
      </c>
      <c r="N3363" s="70" t="s">
        <v>32579</v>
      </c>
      <c r="O3363" s="70" t="s">
        <v>4456</v>
      </c>
    </row>
    <row r="3364" spans="1:17" s="70" customFormat="1" x14ac:dyDescent="0.3">
      <c r="A3364" s="70" t="s">
        <v>10366</v>
      </c>
      <c r="B3364" s="70" t="s">
        <v>3798</v>
      </c>
      <c r="C3364" s="70">
        <v>593</v>
      </c>
      <c r="D3364" s="70" t="s">
        <v>32580</v>
      </c>
      <c r="E3364" s="70" t="s">
        <v>4456</v>
      </c>
      <c r="F3364" s="70">
        <v>227709400</v>
      </c>
      <c r="H3364" s="74" t="s">
        <v>32581</v>
      </c>
      <c r="I3364" s="74" t="s">
        <v>32582</v>
      </c>
      <c r="J3364" s="70">
        <v>8361237</v>
      </c>
      <c r="K3364" s="70" t="s">
        <v>32583</v>
      </c>
      <c r="L3364" s="70">
        <v>23</v>
      </c>
      <c r="M3364" s="70">
        <v>1967</v>
      </c>
      <c r="N3364" s="70" t="s">
        <v>32584</v>
      </c>
      <c r="O3364" s="70" t="s">
        <v>4456</v>
      </c>
    </row>
    <row r="3365" spans="1:17" s="70" customFormat="1" x14ac:dyDescent="0.3">
      <c r="A3365" s="70" t="s">
        <v>10202</v>
      </c>
      <c r="B3365" s="70" t="s">
        <v>3620</v>
      </c>
      <c r="C3365" s="70">
        <v>593</v>
      </c>
      <c r="D3365" s="70" t="s">
        <v>32480</v>
      </c>
      <c r="E3365" s="70" t="s">
        <v>4456</v>
      </c>
      <c r="F3365" s="70">
        <v>224357730</v>
      </c>
      <c r="H3365" s="74" t="s">
        <v>32585</v>
      </c>
      <c r="I3365" s="74" t="s">
        <v>32586</v>
      </c>
      <c r="J3365" s="70">
        <v>8710004</v>
      </c>
      <c r="K3365" s="70" t="s">
        <v>32587</v>
      </c>
      <c r="L3365" s="70">
        <v>33</v>
      </c>
      <c r="M3365" s="70">
        <v>1974</v>
      </c>
      <c r="N3365" s="70" t="s">
        <v>32588</v>
      </c>
      <c r="O3365" s="70" t="s">
        <v>4456</v>
      </c>
      <c r="P3365" s="70" t="s">
        <v>32589</v>
      </c>
      <c r="Q3365" s="70" t="s">
        <v>4460</v>
      </c>
    </row>
    <row r="3366" spans="1:17" s="70" customFormat="1" ht="36" x14ac:dyDescent="0.3">
      <c r="A3366" s="70" t="s">
        <v>12432</v>
      </c>
      <c r="B3366" s="70" t="s">
        <v>32590</v>
      </c>
      <c r="C3366" s="70">
        <v>594</v>
      </c>
      <c r="D3366" s="70" t="s">
        <v>32594</v>
      </c>
      <c r="E3366" s="70" t="s">
        <v>15901</v>
      </c>
      <c r="F3366" s="70" t="s">
        <v>32595</v>
      </c>
      <c r="H3366" s="74" t="s">
        <v>32596</v>
      </c>
      <c r="I3366" s="74" t="s">
        <v>32597</v>
      </c>
      <c r="J3366" s="70">
        <v>4070845</v>
      </c>
      <c r="K3366" s="70" t="s">
        <v>32598</v>
      </c>
      <c r="M3366" s="70">
        <v>1970</v>
      </c>
      <c r="N3366" s="70" t="s">
        <v>32599</v>
      </c>
      <c r="O3366" s="70" t="s">
        <v>15901</v>
      </c>
    </row>
    <row r="3367" spans="1:17" s="70" customFormat="1" x14ac:dyDescent="0.3">
      <c r="A3367" s="70" t="s">
        <v>10375</v>
      </c>
      <c r="B3367" s="70" t="s">
        <v>3807</v>
      </c>
      <c r="C3367" s="70">
        <v>594</v>
      </c>
      <c r="D3367" s="70" t="s">
        <v>32553</v>
      </c>
      <c r="E3367" s="70" t="s">
        <v>15197</v>
      </c>
      <c r="F3367" s="70">
        <v>225476400</v>
      </c>
      <c r="G3367" s="70">
        <v>227471646</v>
      </c>
      <c r="H3367" s="74" t="s">
        <v>32600</v>
      </c>
      <c r="I3367" s="74" t="s">
        <v>32601</v>
      </c>
      <c r="J3367" s="70">
        <v>8720023</v>
      </c>
      <c r="K3367" s="70" t="s">
        <v>32602</v>
      </c>
      <c r="L3367" s="70">
        <v>30</v>
      </c>
      <c r="M3367" s="70">
        <v>1978</v>
      </c>
      <c r="N3367" s="70" t="s">
        <v>32603</v>
      </c>
      <c r="O3367" s="70" t="s">
        <v>4456</v>
      </c>
    </row>
    <row r="3368" spans="1:17" s="70" customFormat="1" ht="24" x14ac:dyDescent="0.3">
      <c r="A3368" s="70" t="s">
        <v>10425</v>
      </c>
      <c r="B3368" s="70" t="s">
        <v>32591</v>
      </c>
      <c r="C3368" s="70">
        <v>594</v>
      </c>
      <c r="D3368" s="70" t="s">
        <v>32604</v>
      </c>
      <c r="E3368" s="70" t="s">
        <v>9239</v>
      </c>
      <c r="F3368" s="70" t="s">
        <v>32605</v>
      </c>
      <c r="G3368" s="70" t="s">
        <v>32605</v>
      </c>
      <c r="H3368" s="74" t="s">
        <v>32606</v>
      </c>
      <c r="K3368" s="70" t="s">
        <v>32607</v>
      </c>
      <c r="L3368" s="70">
        <v>60</v>
      </c>
      <c r="M3368" s="70">
        <v>1990</v>
      </c>
      <c r="N3368" s="70" t="s">
        <v>32608</v>
      </c>
      <c r="O3368" s="70" t="s">
        <v>9239</v>
      </c>
    </row>
    <row r="3369" spans="1:17" s="70" customFormat="1" ht="24" x14ac:dyDescent="0.3">
      <c r="A3369" s="70" t="s">
        <v>13157</v>
      </c>
      <c r="B3369" s="70" t="s">
        <v>7061</v>
      </c>
      <c r="C3369" s="70">
        <v>594</v>
      </c>
      <c r="D3369" s="70" t="s">
        <v>32609</v>
      </c>
      <c r="E3369" s="70" t="s">
        <v>4456</v>
      </c>
      <c r="F3369" s="70">
        <v>222309900</v>
      </c>
      <c r="G3369" s="70" t="s">
        <v>32610</v>
      </c>
      <c r="I3369" s="74" t="s">
        <v>32611</v>
      </c>
      <c r="J3369" s="70">
        <v>7550108</v>
      </c>
      <c r="K3369" s="70" t="s">
        <v>32612</v>
      </c>
      <c r="L3369" s="70">
        <v>93</v>
      </c>
      <c r="M3369" s="70">
        <v>1904</v>
      </c>
      <c r="N3369" s="70" t="s">
        <v>32613</v>
      </c>
      <c r="O3369" s="70" t="s">
        <v>4456</v>
      </c>
    </row>
    <row r="3370" spans="1:17" s="70" customFormat="1" x14ac:dyDescent="0.3">
      <c r="A3370" s="70" t="s">
        <v>12433</v>
      </c>
      <c r="B3370" s="70" t="s">
        <v>6125</v>
      </c>
      <c r="C3370" s="70">
        <v>594</v>
      </c>
      <c r="D3370" s="70" t="s">
        <v>32614</v>
      </c>
      <c r="E3370" s="70" t="s">
        <v>9179</v>
      </c>
      <c r="F3370" s="70">
        <v>229409700</v>
      </c>
      <c r="H3370" s="74" t="s">
        <v>32615</v>
      </c>
      <c r="I3370" s="74" t="s">
        <v>32616</v>
      </c>
      <c r="J3370" s="70">
        <v>7591509</v>
      </c>
      <c r="K3370" s="70" t="s">
        <v>32617</v>
      </c>
      <c r="L3370" s="70">
        <v>200</v>
      </c>
      <c r="N3370" s="70" t="s">
        <v>15536</v>
      </c>
      <c r="O3370" s="70" t="s">
        <v>4456</v>
      </c>
      <c r="P3370" s="70" t="s">
        <v>15884</v>
      </c>
      <c r="Q3370" s="70" t="s">
        <v>31393</v>
      </c>
    </row>
    <row r="3371" spans="1:17" s="70" customFormat="1" x14ac:dyDescent="0.3">
      <c r="A3371" s="70" t="s">
        <v>11375</v>
      </c>
      <c r="B3371" s="70" t="s">
        <v>32592</v>
      </c>
      <c r="C3371" s="70">
        <v>594</v>
      </c>
      <c r="D3371" s="70" t="s">
        <v>32618</v>
      </c>
      <c r="E3371" s="70" t="s">
        <v>15124</v>
      </c>
      <c r="F3371" s="70" t="s">
        <v>32619</v>
      </c>
      <c r="H3371" s="74" t="s">
        <v>32620</v>
      </c>
      <c r="I3371" s="74" t="s">
        <v>32621</v>
      </c>
      <c r="K3371" s="70" t="s">
        <v>32622</v>
      </c>
      <c r="L3371" s="70">
        <v>700</v>
      </c>
      <c r="M3371" s="70">
        <v>1968</v>
      </c>
      <c r="N3371" s="70" t="s">
        <v>32623</v>
      </c>
      <c r="O3371" s="70" t="s">
        <v>4456</v>
      </c>
      <c r="P3371" s="70" t="s">
        <v>15884</v>
      </c>
      <c r="Q3371" s="70" t="s">
        <v>25042</v>
      </c>
    </row>
    <row r="3372" spans="1:17" s="70" customFormat="1" x14ac:dyDescent="0.3">
      <c r="A3372" s="70" t="s">
        <v>11697</v>
      </c>
      <c r="B3372" s="70" t="s">
        <v>32593</v>
      </c>
      <c r="C3372" s="70">
        <v>594</v>
      </c>
      <c r="D3372" s="70" t="s">
        <v>32624</v>
      </c>
      <c r="E3372" s="70" t="s">
        <v>17852</v>
      </c>
      <c r="F3372" s="70" t="s">
        <v>32625</v>
      </c>
      <c r="H3372" s="74" t="s">
        <v>32626</v>
      </c>
      <c r="I3372" s="74" t="s">
        <v>32627</v>
      </c>
      <c r="K3372" s="70" t="s">
        <v>32628</v>
      </c>
      <c r="L3372" s="70">
        <v>24</v>
      </c>
      <c r="M3372" s="70">
        <v>1948</v>
      </c>
      <c r="N3372" s="70" t="s">
        <v>32629</v>
      </c>
      <c r="O3372" s="70" t="s">
        <v>17852</v>
      </c>
    </row>
    <row r="3373" spans="1:17" s="70" customFormat="1" x14ac:dyDescent="0.3">
      <c r="A3373" s="70" t="s">
        <v>11322</v>
      </c>
      <c r="B3373" s="70" t="s">
        <v>4888</v>
      </c>
      <c r="C3373" s="70">
        <v>594</v>
      </c>
      <c r="D3373" s="70" t="s">
        <v>32630</v>
      </c>
      <c r="E3373" s="70" t="s">
        <v>15197</v>
      </c>
      <c r="F3373" s="70">
        <v>226680221</v>
      </c>
      <c r="G3373" s="70">
        <v>226681150</v>
      </c>
      <c r="H3373" s="74" t="s">
        <v>32631</v>
      </c>
      <c r="I3373" s="74" t="s">
        <v>32632</v>
      </c>
      <c r="K3373" s="70" t="s">
        <v>32633</v>
      </c>
      <c r="L3373" s="70">
        <v>25</v>
      </c>
      <c r="M3373" s="70">
        <v>1996</v>
      </c>
      <c r="N3373" s="70" t="s">
        <v>32634</v>
      </c>
      <c r="O3373" s="70" t="s">
        <v>4456</v>
      </c>
    </row>
    <row r="3374" spans="1:17" s="70" customFormat="1" ht="24" x14ac:dyDescent="0.3">
      <c r="A3374" s="70" t="s">
        <v>11376</v>
      </c>
      <c r="B3374" s="70" t="s">
        <v>32635</v>
      </c>
      <c r="C3374" s="70">
        <v>595</v>
      </c>
      <c r="D3374" s="70" t="s">
        <v>32637</v>
      </c>
      <c r="E3374" s="70" t="s">
        <v>32638</v>
      </c>
      <c r="F3374" s="70" t="s">
        <v>32639</v>
      </c>
      <c r="H3374" s="70" t="s">
        <v>32640</v>
      </c>
      <c r="I3374" s="74" t="s">
        <v>32641</v>
      </c>
      <c r="J3374" s="70">
        <v>4560377</v>
      </c>
      <c r="K3374" s="70" t="s">
        <v>32642</v>
      </c>
      <c r="L3374" s="70">
        <v>70</v>
      </c>
      <c r="M3374" s="70">
        <v>1985</v>
      </c>
      <c r="N3374" s="70" t="s">
        <v>32643</v>
      </c>
      <c r="O3374" s="70" t="s">
        <v>32638</v>
      </c>
      <c r="P3374" s="70" t="s">
        <v>15884</v>
      </c>
      <c r="Q3374" s="70" t="s">
        <v>4460</v>
      </c>
    </row>
    <row r="3375" spans="1:17" s="70" customFormat="1" x14ac:dyDescent="0.3">
      <c r="A3375" s="70" t="s">
        <v>11448</v>
      </c>
      <c r="B3375" s="70" t="s">
        <v>5029</v>
      </c>
      <c r="C3375" s="70">
        <v>595</v>
      </c>
      <c r="D3375" s="70" t="s">
        <v>32644</v>
      </c>
      <c r="E3375" s="70" t="s">
        <v>9225</v>
      </c>
      <c r="F3375" s="70">
        <v>225533990</v>
      </c>
      <c r="G3375" s="70">
        <v>225530912</v>
      </c>
      <c r="H3375" s="74" t="s">
        <v>32645</v>
      </c>
      <c r="I3375" s="74" t="s">
        <v>32646</v>
      </c>
      <c r="J3375" s="70">
        <v>8950300</v>
      </c>
      <c r="K3375" s="70" t="s">
        <v>32647</v>
      </c>
      <c r="L3375" s="70">
        <v>20</v>
      </c>
      <c r="M3375" s="70">
        <v>1943</v>
      </c>
      <c r="N3375" s="70" t="s">
        <v>32648</v>
      </c>
      <c r="O3375" s="70" t="s">
        <v>4456</v>
      </c>
    </row>
    <row r="3376" spans="1:17" s="70" customFormat="1" ht="36" x14ac:dyDescent="0.3">
      <c r="A3376" s="70" t="s">
        <v>11377</v>
      </c>
      <c r="B3376" s="70" t="s">
        <v>4948</v>
      </c>
      <c r="C3376" s="70">
        <v>595</v>
      </c>
      <c r="D3376" s="70" t="s">
        <v>32649</v>
      </c>
      <c r="E3376" s="70" t="s">
        <v>15729</v>
      </c>
      <c r="F3376" s="70" t="s">
        <v>32650</v>
      </c>
      <c r="H3376" s="74" t="s">
        <v>32651</v>
      </c>
      <c r="I3376" s="74" t="s">
        <v>32652</v>
      </c>
      <c r="J3376" s="70">
        <v>9370050</v>
      </c>
      <c r="K3376" s="70" t="s">
        <v>32653</v>
      </c>
      <c r="L3376" s="70">
        <v>80</v>
      </c>
      <c r="M3376" s="70">
        <v>1987</v>
      </c>
      <c r="N3376" s="70" t="s">
        <v>32654</v>
      </c>
      <c r="O3376" s="70" t="s">
        <v>4456</v>
      </c>
      <c r="P3376" s="70" t="s">
        <v>15884</v>
      </c>
      <c r="Q3376" s="70" t="s">
        <v>4460</v>
      </c>
    </row>
    <row r="3377" spans="1:17" s="70" customFormat="1" x14ac:dyDescent="0.3">
      <c r="A3377" s="70" t="s">
        <v>11449</v>
      </c>
      <c r="B3377" s="70" t="s">
        <v>5030</v>
      </c>
      <c r="C3377" s="70">
        <v>595</v>
      </c>
      <c r="D3377" s="70" t="s">
        <v>32655</v>
      </c>
      <c r="E3377" s="70" t="s">
        <v>4456</v>
      </c>
      <c r="F3377" s="70">
        <v>229250900</v>
      </c>
      <c r="H3377" s="74" t="s">
        <v>32656</v>
      </c>
      <c r="I3377" s="74" t="s">
        <v>32657</v>
      </c>
      <c r="K3377" s="70" t="s">
        <v>32658</v>
      </c>
      <c r="L3377" s="70">
        <v>25</v>
      </c>
      <c r="M3377" s="70">
        <v>1985</v>
      </c>
      <c r="N3377" s="70" t="s">
        <v>16693</v>
      </c>
      <c r="O3377" s="70" t="s">
        <v>4456</v>
      </c>
      <c r="P3377" s="70" t="s">
        <v>15884</v>
      </c>
      <c r="Q3377" s="70" t="s">
        <v>9212</v>
      </c>
    </row>
    <row r="3378" spans="1:17" s="70" customFormat="1" ht="36" x14ac:dyDescent="0.3">
      <c r="A3378" s="70" t="s">
        <v>9683</v>
      </c>
      <c r="B3378" s="70" t="s">
        <v>3006</v>
      </c>
      <c r="C3378" s="70">
        <v>595</v>
      </c>
      <c r="D3378" s="70" t="s">
        <v>32659</v>
      </c>
      <c r="E3378" s="70" t="s">
        <v>4456</v>
      </c>
      <c r="F3378" s="70">
        <v>225502000</v>
      </c>
      <c r="H3378" s="74" t="s">
        <v>32660</v>
      </c>
      <c r="I3378" s="74" t="s">
        <v>32661</v>
      </c>
      <c r="J3378" s="70">
        <v>6513446</v>
      </c>
      <c r="K3378" s="70" t="s">
        <v>32662</v>
      </c>
      <c r="L3378" s="70">
        <v>229</v>
      </c>
      <c r="M3378" s="70">
        <v>1942</v>
      </c>
      <c r="N3378" s="70" t="s">
        <v>16693</v>
      </c>
      <c r="O3378" s="70" t="s">
        <v>4456</v>
      </c>
      <c r="P3378" s="70" t="s">
        <v>17195</v>
      </c>
      <c r="Q3378" s="70" t="s">
        <v>15593</v>
      </c>
    </row>
    <row r="3379" spans="1:17" s="70" customFormat="1" x14ac:dyDescent="0.3">
      <c r="A3379" s="70" t="s">
        <v>11450</v>
      </c>
      <c r="B3379" s="70" t="s">
        <v>5031</v>
      </c>
      <c r="C3379" s="70">
        <v>595</v>
      </c>
      <c r="D3379" s="70" t="s">
        <v>32663</v>
      </c>
      <c r="E3379" s="70" t="s">
        <v>15415</v>
      </c>
      <c r="F3379" s="70">
        <v>228543540</v>
      </c>
      <c r="H3379" s="74" t="s">
        <v>32664</v>
      </c>
      <c r="I3379" s="74" t="s">
        <v>32665</v>
      </c>
      <c r="K3379" s="70" t="s">
        <v>32666</v>
      </c>
      <c r="L3379" s="70">
        <v>80</v>
      </c>
      <c r="M3379" s="70">
        <v>1955</v>
      </c>
      <c r="N3379" s="70" t="s">
        <v>15454</v>
      </c>
      <c r="O3379" s="70" t="s">
        <v>4456</v>
      </c>
      <c r="P3379" s="70" t="s">
        <v>15884</v>
      </c>
      <c r="Q3379" s="70" t="s">
        <v>9229</v>
      </c>
    </row>
    <row r="3380" spans="1:17" s="70" customFormat="1" x14ac:dyDescent="0.3">
      <c r="A3380" s="70" t="s">
        <v>11451</v>
      </c>
      <c r="B3380" s="70" t="s">
        <v>32636</v>
      </c>
      <c r="C3380" s="70">
        <v>595</v>
      </c>
      <c r="D3380" s="70" t="s">
        <v>32667</v>
      </c>
      <c r="E3380" s="70" t="s">
        <v>15866</v>
      </c>
      <c r="F3380" s="70" t="s">
        <v>32668</v>
      </c>
      <c r="H3380" s="74" t="s">
        <v>32669</v>
      </c>
      <c r="I3380" s="74" t="s">
        <v>32670</v>
      </c>
      <c r="K3380" s="70" t="s">
        <v>32671</v>
      </c>
      <c r="L3380" s="70">
        <v>30</v>
      </c>
      <c r="M3380" s="70">
        <v>1956</v>
      </c>
      <c r="N3380" s="70" t="s">
        <v>26412</v>
      </c>
      <c r="O3380" s="70" t="s">
        <v>15866</v>
      </c>
    </row>
    <row r="3381" spans="1:17" s="70" customFormat="1" ht="48" x14ac:dyDescent="0.3">
      <c r="A3381" s="70" t="s">
        <v>11340</v>
      </c>
      <c r="B3381" s="70" t="s">
        <v>4909</v>
      </c>
      <c r="C3381" s="70">
        <v>596</v>
      </c>
      <c r="D3381" s="70" t="s">
        <v>32677</v>
      </c>
      <c r="E3381" s="70" t="s">
        <v>4456</v>
      </c>
      <c r="F3381" s="70" t="s">
        <v>32678</v>
      </c>
      <c r="H3381" s="70" t="s">
        <v>32679</v>
      </c>
      <c r="I3381" s="74" t="s">
        <v>32680</v>
      </c>
      <c r="K3381" s="70" t="s">
        <v>32681</v>
      </c>
      <c r="L3381" s="70">
        <v>30</v>
      </c>
      <c r="M3381" s="70">
        <v>1966</v>
      </c>
      <c r="N3381" s="70" t="s">
        <v>32682</v>
      </c>
      <c r="O3381" s="70" t="s">
        <v>4456</v>
      </c>
    </row>
    <row r="3382" spans="1:17" s="70" customFormat="1" ht="24" x14ac:dyDescent="0.3">
      <c r="A3382" s="70" t="s">
        <v>11452</v>
      </c>
      <c r="B3382" s="70" t="s">
        <v>32672</v>
      </c>
      <c r="C3382" s="70">
        <v>596</v>
      </c>
      <c r="D3382" s="70" t="s">
        <v>32683</v>
      </c>
      <c r="E3382" s="70" t="s">
        <v>9190</v>
      </c>
      <c r="F3382" s="70" t="s">
        <v>32684</v>
      </c>
      <c r="H3382" s="74" t="s">
        <v>32685</v>
      </c>
      <c r="I3382" s="74" t="s">
        <v>32686</v>
      </c>
      <c r="K3382" s="70" t="s">
        <v>32687</v>
      </c>
      <c r="L3382" s="70">
        <v>65</v>
      </c>
      <c r="M3382" s="70">
        <v>1977</v>
      </c>
      <c r="N3382" s="70" t="s">
        <v>15454</v>
      </c>
      <c r="O3382" s="70" t="s">
        <v>4456</v>
      </c>
      <c r="P3382" s="70" t="s">
        <v>32688</v>
      </c>
      <c r="Q3382" s="70" t="s">
        <v>9229</v>
      </c>
    </row>
    <row r="3383" spans="1:17" s="70" customFormat="1" ht="24" x14ac:dyDescent="0.3">
      <c r="A3383" s="70" t="s">
        <v>11453</v>
      </c>
      <c r="B3383" s="70" t="s">
        <v>32673</v>
      </c>
      <c r="C3383" s="70">
        <v>596</v>
      </c>
      <c r="D3383" s="70" t="s">
        <v>32689</v>
      </c>
      <c r="E3383" s="70" t="s">
        <v>15152</v>
      </c>
      <c r="F3383" s="70" t="s">
        <v>32690</v>
      </c>
      <c r="H3383" s="74" t="s">
        <v>32691</v>
      </c>
      <c r="K3383" s="70" t="s">
        <v>32692</v>
      </c>
      <c r="L3383" s="70">
        <v>43</v>
      </c>
      <c r="M3383" s="70">
        <v>1988</v>
      </c>
      <c r="N3383" s="70" t="s">
        <v>32693</v>
      </c>
      <c r="O3383" s="70" t="s">
        <v>15152</v>
      </c>
    </row>
    <row r="3384" spans="1:17" s="70" customFormat="1" x14ac:dyDescent="0.3">
      <c r="A3384" s="70" t="s">
        <v>11249</v>
      </c>
      <c r="B3384" s="70" t="s">
        <v>32674</v>
      </c>
      <c r="C3384" s="70">
        <v>596</v>
      </c>
      <c r="D3384" s="70" t="s">
        <v>32694</v>
      </c>
      <c r="E3384" s="70" t="s">
        <v>15901</v>
      </c>
      <c r="F3384" s="70" t="s">
        <v>32695</v>
      </c>
      <c r="G3384" s="70" t="s">
        <v>32696</v>
      </c>
      <c r="H3384" s="70" t="s">
        <v>32697</v>
      </c>
      <c r="I3384" s="74" t="s">
        <v>32698</v>
      </c>
      <c r="K3384" s="70" t="s">
        <v>32699</v>
      </c>
      <c r="L3384" s="70">
        <v>6</v>
      </c>
      <c r="M3384" s="70">
        <v>1981</v>
      </c>
      <c r="N3384" s="70" t="s">
        <v>15454</v>
      </c>
      <c r="O3384" s="70" t="s">
        <v>15901</v>
      </c>
    </row>
    <row r="3385" spans="1:17" s="70" customFormat="1" x14ac:dyDescent="0.3">
      <c r="A3385" s="70" t="s">
        <v>11378</v>
      </c>
      <c r="B3385" s="70" t="s">
        <v>4949</v>
      </c>
      <c r="C3385" s="70">
        <v>596</v>
      </c>
      <c r="D3385" s="70" t="s">
        <v>32700</v>
      </c>
      <c r="E3385" s="70" t="s">
        <v>15422</v>
      </c>
      <c r="F3385" s="70">
        <v>226412678</v>
      </c>
      <c r="H3385" s="74" t="s">
        <v>32701</v>
      </c>
      <c r="I3385" s="74" t="s">
        <v>32702</v>
      </c>
      <c r="K3385" s="70" t="s">
        <v>32703</v>
      </c>
      <c r="L3385" s="70">
        <v>35</v>
      </c>
      <c r="M3385" s="70">
        <v>1985</v>
      </c>
      <c r="N3385" s="70" t="s">
        <v>15454</v>
      </c>
      <c r="O3385" s="70" t="s">
        <v>4456</v>
      </c>
    </row>
    <row r="3386" spans="1:17" s="70" customFormat="1" x14ac:dyDescent="0.3">
      <c r="A3386" s="70" t="s">
        <v>11379</v>
      </c>
      <c r="B3386" s="70" t="s">
        <v>4950</v>
      </c>
      <c r="C3386" s="70">
        <v>596</v>
      </c>
      <c r="D3386" s="70" t="s">
        <v>32704</v>
      </c>
      <c r="E3386" s="70" t="s">
        <v>15415</v>
      </c>
      <c r="F3386" s="70">
        <v>226361100</v>
      </c>
      <c r="H3386" s="74" t="s">
        <v>32705</v>
      </c>
      <c r="I3386" s="74" t="s">
        <v>32706</v>
      </c>
      <c r="K3386" s="70" t="s">
        <v>32707</v>
      </c>
      <c r="L3386" s="70">
        <v>173</v>
      </c>
      <c r="M3386" s="70">
        <v>1974</v>
      </c>
      <c r="N3386" s="70" t="s">
        <v>15454</v>
      </c>
      <c r="O3386" s="70" t="s">
        <v>4456</v>
      </c>
      <c r="P3386" s="70" t="s">
        <v>15697</v>
      </c>
      <c r="Q3386" s="70" t="s">
        <v>25042</v>
      </c>
    </row>
    <row r="3387" spans="1:17" s="70" customFormat="1" x14ac:dyDescent="0.3">
      <c r="A3387" s="70" t="s">
        <v>11454</v>
      </c>
      <c r="B3387" s="70" t="s">
        <v>32675</v>
      </c>
      <c r="C3387" s="70">
        <v>596</v>
      </c>
      <c r="D3387" s="70" t="s">
        <v>32708</v>
      </c>
      <c r="E3387" s="70" t="s">
        <v>15152</v>
      </c>
      <c r="F3387" s="70" t="s">
        <v>32709</v>
      </c>
      <c r="H3387" s="74" t="s">
        <v>32710</v>
      </c>
      <c r="I3387" s="74" t="s">
        <v>32711</v>
      </c>
      <c r="K3387" s="70" t="s">
        <v>32712</v>
      </c>
      <c r="L3387" s="70">
        <v>13</v>
      </c>
      <c r="M3387" s="70">
        <v>1946</v>
      </c>
      <c r="N3387" s="70" t="s">
        <v>32713</v>
      </c>
      <c r="O3387" s="70" t="s">
        <v>15152</v>
      </c>
    </row>
    <row r="3388" spans="1:17" s="70" customFormat="1" x14ac:dyDescent="0.3">
      <c r="A3388" s="70" t="s">
        <v>11455</v>
      </c>
      <c r="B3388" s="70" t="s">
        <v>5036</v>
      </c>
      <c r="C3388" s="70">
        <v>596</v>
      </c>
      <c r="D3388" s="70" t="s">
        <v>32714</v>
      </c>
      <c r="E3388" s="70" t="s">
        <v>15235</v>
      </c>
      <c r="F3388" s="70">
        <v>227374501</v>
      </c>
      <c r="H3388" s="74" t="s">
        <v>32715</v>
      </c>
      <c r="I3388" s="74" t="s">
        <v>32716</v>
      </c>
      <c r="K3388" s="70" t="s">
        <v>32717</v>
      </c>
      <c r="L3388" s="70">
        <v>8</v>
      </c>
      <c r="M3388" s="70">
        <v>1945</v>
      </c>
      <c r="N3388" s="70" t="s">
        <v>32718</v>
      </c>
      <c r="O3388" s="70" t="s">
        <v>4456</v>
      </c>
    </row>
    <row r="3389" spans="1:17" s="70" customFormat="1" x14ac:dyDescent="0.3">
      <c r="A3389" s="70" t="s">
        <v>11456</v>
      </c>
      <c r="B3389" s="70" t="s">
        <v>32676</v>
      </c>
      <c r="C3389" s="70">
        <v>596</v>
      </c>
      <c r="D3389" s="70" t="s">
        <v>32719</v>
      </c>
      <c r="E3389" s="70" t="s">
        <v>16305</v>
      </c>
      <c r="F3389" s="70" t="s">
        <v>32720</v>
      </c>
      <c r="G3389" s="70" t="s">
        <v>32721</v>
      </c>
      <c r="H3389" s="74" t="s">
        <v>32722</v>
      </c>
      <c r="I3389" s="74" t="s">
        <v>32723</v>
      </c>
      <c r="K3389" s="70" t="s">
        <v>32724</v>
      </c>
      <c r="L3389" s="70">
        <v>20</v>
      </c>
      <c r="M3389" s="70">
        <v>1972</v>
      </c>
      <c r="N3389" s="70" t="s">
        <v>15454</v>
      </c>
      <c r="O3389" s="70" t="s">
        <v>16305</v>
      </c>
    </row>
    <row r="3390" spans="1:17" s="70" customFormat="1" ht="24" x14ac:dyDescent="0.3">
      <c r="A3390" s="70" t="s">
        <v>11457</v>
      </c>
      <c r="B3390" s="70" t="s">
        <v>5038</v>
      </c>
      <c r="C3390" s="70">
        <v>597</v>
      </c>
      <c r="D3390" s="70" t="s">
        <v>32725</v>
      </c>
      <c r="E3390" s="70" t="s">
        <v>15415</v>
      </c>
      <c r="F3390" s="70" t="s">
        <v>32726</v>
      </c>
      <c r="H3390" s="74" t="s">
        <v>32727</v>
      </c>
      <c r="K3390" s="70" t="s">
        <v>32728</v>
      </c>
      <c r="L3390" s="70">
        <v>16</v>
      </c>
      <c r="M3390" s="70">
        <v>1950</v>
      </c>
      <c r="N3390" s="70" t="s">
        <v>32729</v>
      </c>
      <c r="O3390" s="70" t="s">
        <v>4456</v>
      </c>
    </row>
    <row r="3391" spans="1:17" s="70" customFormat="1" x14ac:dyDescent="0.3">
      <c r="A3391" s="70" t="s">
        <v>11458</v>
      </c>
      <c r="B3391" s="70" t="s">
        <v>5039</v>
      </c>
      <c r="C3391" s="70">
        <v>597</v>
      </c>
      <c r="D3391" s="70" t="s">
        <v>32730</v>
      </c>
      <c r="E3391" s="70" t="s">
        <v>15241</v>
      </c>
      <c r="F3391" s="70">
        <v>225570437</v>
      </c>
      <c r="H3391" s="74" t="s">
        <v>32731</v>
      </c>
      <c r="I3391" s="74" t="s">
        <v>32732</v>
      </c>
      <c r="K3391" s="70" t="s">
        <v>32733</v>
      </c>
      <c r="L3391" s="70">
        <v>17</v>
      </c>
      <c r="M3391" s="70">
        <v>1980</v>
      </c>
      <c r="N3391" s="70" t="s">
        <v>15454</v>
      </c>
      <c r="O3391" s="70" t="s">
        <v>4456</v>
      </c>
    </row>
    <row r="3392" spans="1:17" s="70" customFormat="1" ht="24" x14ac:dyDescent="0.3">
      <c r="A3392" s="70" t="s">
        <v>11459</v>
      </c>
      <c r="B3392" s="70" t="s">
        <v>32734</v>
      </c>
      <c r="C3392" s="70">
        <v>597</v>
      </c>
      <c r="D3392" s="70" t="s">
        <v>32737</v>
      </c>
      <c r="E3392" s="70" t="s">
        <v>20055</v>
      </c>
      <c r="F3392" s="70" t="s">
        <v>32738</v>
      </c>
      <c r="K3392" s="70" t="s">
        <v>32739</v>
      </c>
      <c r="L3392" s="70">
        <v>42</v>
      </c>
      <c r="M3392" s="70">
        <v>1995</v>
      </c>
      <c r="N3392" s="70" t="s">
        <v>15454</v>
      </c>
      <c r="O3392" s="70" t="s">
        <v>20055</v>
      </c>
    </row>
    <row r="3393" spans="1:17" s="70" customFormat="1" x14ac:dyDescent="0.3">
      <c r="A3393" s="70" t="s">
        <v>11380</v>
      </c>
      <c r="B3393" s="70" t="s">
        <v>32735</v>
      </c>
      <c r="C3393" s="70">
        <v>597</v>
      </c>
      <c r="D3393" s="70" t="s">
        <v>32740</v>
      </c>
      <c r="E3393" s="70" t="s">
        <v>15770</v>
      </c>
      <c r="F3393" s="70" t="s">
        <v>32741</v>
      </c>
      <c r="H3393" s="74" t="s">
        <v>32742</v>
      </c>
      <c r="I3393" s="74" t="s">
        <v>32743</v>
      </c>
      <c r="K3393" s="70" t="s">
        <v>32744</v>
      </c>
      <c r="L3393" s="70">
        <v>10</v>
      </c>
      <c r="M3393" s="70">
        <v>1975</v>
      </c>
      <c r="N3393" s="70" t="s">
        <v>27481</v>
      </c>
      <c r="O3393" s="70" t="s">
        <v>15770</v>
      </c>
    </row>
    <row r="3394" spans="1:17" s="70" customFormat="1" x14ac:dyDescent="0.3">
      <c r="A3394" s="70" t="s">
        <v>11140</v>
      </c>
      <c r="B3394" s="70" t="s">
        <v>4689</v>
      </c>
      <c r="C3394" s="70">
        <v>597</v>
      </c>
      <c r="D3394" s="70" t="s">
        <v>32745</v>
      </c>
      <c r="E3394" s="70" t="s">
        <v>9256</v>
      </c>
      <c r="F3394" s="70">
        <v>225892900</v>
      </c>
      <c r="H3394" s="70" t="s">
        <v>32746</v>
      </c>
      <c r="I3394" s="74" t="s">
        <v>32747</v>
      </c>
      <c r="K3394" s="70" t="s">
        <v>32748</v>
      </c>
      <c r="L3394" s="70">
        <v>90</v>
      </c>
      <c r="M3394" s="70">
        <v>1995</v>
      </c>
      <c r="N3394" s="70" t="s">
        <v>32749</v>
      </c>
      <c r="O3394" s="70" t="s">
        <v>4456</v>
      </c>
      <c r="P3394" s="70" t="s">
        <v>15884</v>
      </c>
      <c r="Q3394" s="70" t="s">
        <v>9229</v>
      </c>
    </row>
    <row r="3395" spans="1:17" s="70" customFormat="1" x14ac:dyDescent="0.3">
      <c r="A3395" s="70" t="s">
        <v>11217</v>
      </c>
      <c r="B3395" s="70" t="s">
        <v>4771</v>
      </c>
      <c r="C3395" s="70">
        <v>597</v>
      </c>
      <c r="D3395" s="70" t="s">
        <v>32750</v>
      </c>
      <c r="E3395" s="70" t="s">
        <v>15415</v>
      </c>
      <c r="F3395" s="70">
        <v>224956800</v>
      </c>
      <c r="H3395" s="74" t="s">
        <v>32751</v>
      </c>
      <c r="I3395" s="74" t="s">
        <v>32752</v>
      </c>
      <c r="K3395" s="70" t="s">
        <v>32753</v>
      </c>
      <c r="L3395" s="70">
        <v>60</v>
      </c>
      <c r="M3395" s="70">
        <v>1988</v>
      </c>
      <c r="N3395" s="70" t="s">
        <v>32754</v>
      </c>
      <c r="O3395" s="70" t="s">
        <v>4456</v>
      </c>
      <c r="P3395" s="70" t="s">
        <v>29109</v>
      </c>
      <c r="Q3395" s="70" t="s">
        <v>9229</v>
      </c>
    </row>
    <row r="3396" spans="1:17" s="70" customFormat="1" x14ac:dyDescent="0.3">
      <c r="A3396" s="70" t="s">
        <v>11460</v>
      </c>
      <c r="B3396" s="70" t="s">
        <v>32736</v>
      </c>
      <c r="C3396" s="70">
        <v>597</v>
      </c>
      <c r="D3396" s="70" t="s">
        <v>32755</v>
      </c>
      <c r="E3396" s="70" t="s">
        <v>23508</v>
      </c>
      <c r="F3396" s="70" t="s">
        <v>32756</v>
      </c>
      <c r="H3396" s="70" t="s">
        <v>32757</v>
      </c>
      <c r="I3396" s="74" t="s">
        <v>32758</v>
      </c>
      <c r="K3396" s="70" t="s">
        <v>32759</v>
      </c>
      <c r="L3396" s="70">
        <v>30</v>
      </c>
      <c r="M3396" s="70">
        <v>1985</v>
      </c>
      <c r="N3396" s="70" t="s">
        <v>32760</v>
      </c>
      <c r="O3396" s="70" t="s">
        <v>23508</v>
      </c>
    </row>
    <row r="3397" spans="1:17" s="70" customFormat="1" ht="24" x14ac:dyDescent="0.3">
      <c r="A3397" s="70" t="s">
        <v>11698</v>
      </c>
      <c r="B3397" s="70" t="s">
        <v>5302</v>
      </c>
      <c r="C3397" s="70">
        <v>597</v>
      </c>
      <c r="D3397" s="70" t="s">
        <v>32761</v>
      </c>
      <c r="E3397" s="70" t="s">
        <v>15249</v>
      </c>
      <c r="F3397" s="70" t="s">
        <v>32762</v>
      </c>
      <c r="K3397" s="70" t="s">
        <v>32763</v>
      </c>
      <c r="L3397" s="70">
        <v>50</v>
      </c>
      <c r="M3397" s="70">
        <v>1974</v>
      </c>
      <c r="N3397" s="70" t="s">
        <v>32764</v>
      </c>
      <c r="O3397" s="70" t="s">
        <v>4456</v>
      </c>
    </row>
    <row r="3398" spans="1:17" s="70" customFormat="1" x14ac:dyDescent="0.3">
      <c r="A3398" s="70" t="s">
        <v>10441</v>
      </c>
      <c r="B3398" s="70" t="s">
        <v>3879</v>
      </c>
      <c r="C3398" s="70">
        <v>598</v>
      </c>
      <c r="D3398" s="70" t="s">
        <v>32765</v>
      </c>
      <c r="E3398" s="70" t="s">
        <v>9267</v>
      </c>
      <c r="F3398" s="70">
        <v>223792620</v>
      </c>
      <c r="H3398" s="74" t="s">
        <v>32766</v>
      </c>
      <c r="I3398" s="74" t="s">
        <v>32767</v>
      </c>
      <c r="K3398" s="70" t="s">
        <v>32768</v>
      </c>
      <c r="L3398" s="70">
        <v>250</v>
      </c>
      <c r="M3398" s="70">
        <v>1994</v>
      </c>
      <c r="N3398" s="70" t="s">
        <v>32769</v>
      </c>
      <c r="O3398" s="70" t="s">
        <v>4456</v>
      </c>
    </row>
    <row r="3399" spans="1:17" s="70" customFormat="1" x14ac:dyDescent="0.3">
      <c r="A3399" s="70" t="s">
        <v>14265</v>
      </c>
      <c r="B3399" s="70" t="s">
        <v>8271</v>
      </c>
      <c r="C3399" s="70">
        <v>598</v>
      </c>
      <c r="D3399" s="70" t="s">
        <v>32770</v>
      </c>
      <c r="E3399" s="70" t="s">
        <v>15422</v>
      </c>
      <c r="F3399" s="70">
        <v>226464339</v>
      </c>
      <c r="G3399" s="70">
        <v>226463524</v>
      </c>
      <c r="H3399" s="74" t="s">
        <v>32771</v>
      </c>
      <c r="I3399" s="74" t="s">
        <v>32773</v>
      </c>
      <c r="K3399" s="70" t="s">
        <v>32774</v>
      </c>
      <c r="L3399" s="70">
        <v>40</v>
      </c>
      <c r="M3399" s="70">
        <v>1997</v>
      </c>
      <c r="N3399" s="70" t="s">
        <v>22475</v>
      </c>
      <c r="O3399" s="70" t="s">
        <v>4456</v>
      </c>
      <c r="P3399" s="70" t="s">
        <v>17259</v>
      </c>
      <c r="Q3399" s="70" t="s">
        <v>4460</v>
      </c>
    </row>
    <row r="3400" spans="1:17" s="70" customFormat="1" ht="24" x14ac:dyDescent="0.3">
      <c r="A3400" s="70" t="s">
        <v>9684</v>
      </c>
      <c r="B3400" s="70" t="s">
        <v>3007</v>
      </c>
      <c r="C3400" s="70">
        <v>598</v>
      </c>
      <c r="D3400" s="70" t="s">
        <v>32775</v>
      </c>
      <c r="E3400" s="70" t="s">
        <v>16242</v>
      </c>
      <c r="F3400" s="70">
        <v>228376900</v>
      </c>
      <c r="H3400" s="74" t="s">
        <v>32777</v>
      </c>
      <c r="I3400" s="74" t="s">
        <v>32776</v>
      </c>
      <c r="J3400" s="70">
        <v>7550079</v>
      </c>
      <c r="K3400" s="70" t="s">
        <v>32778</v>
      </c>
      <c r="L3400" s="70">
        <v>14</v>
      </c>
      <c r="M3400" s="70">
        <v>1988</v>
      </c>
      <c r="N3400" s="70" t="s">
        <v>32779</v>
      </c>
      <c r="O3400" s="70" t="s">
        <v>4456</v>
      </c>
    </row>
    <row r="3401" spans="1:17" s="70" customFormat="1" ht="36" x14ac:dyDescent="0.3">
      <c r="A3401" s="70" t="s">
        <v>12689</v>
      </c>
      <c r="B3401" s="70" t="s">
        <v>6471</v>
      </c>
      <c r="C3401" s="70">
        <v>598</v>
      </c>
      <c r="D3401" s="70" t="s">
        <v>32780</v>
      </c>
      <c r="E3401" s="70" t="s">
        <v>15249</v>
      </c>
      <c r="F3401" s="70">
        <v>224450070</v>
      </c>
      <c r="H3401" s="74" t="s">
        <v>32772</v>
      </c>
      <c r="I3401" s="74" t="s">
        <v>32781</v>
      </c>
      <c r="J3401" s="70">
        <v>8930040</v>
      </c>
      <c r="K3401" s="70" t="s">
        <v>32782</v>
      </c>
      <c r="L3401" s="70">
        <v>300</v>
      </c>
      <c r="M3401" s="70">
        <v>1971</v>
      </c>
      <c r="N3401" s="70" t="s">
        <v>32783</v>
      </c>
      <c r="O3401" s="70" t="s">
        <v>4456</v>
      </c>
    </row>
    <row r="3402" spans="1:17" s="70" customFormat="1" x14ac:dyDescent="0.3">
      <c r="A3402" s="70" t="s">
        <v>13139</v>
      </c>
      <c r="B3402" s="70" t="s">
        <v>7040</v>
      </c>
      <c r="C3402" s="70">
        <v>598</v>
      </c>
      <c r="D3402" s="70" t="s">
        <v>32784</v>
      </c>
      <c r="E3402" s="70" t="s">
        <v>4456</v>
      </c>
      <c r="F3402" s="70">
        <v>226987251</v>
      </c>
      <c r="G3402" s="70">
        <v>226735009</v>
      </c>
      <c r="H3402" s="74" t="s">
        <v>32785</v>
      </c>
      <c r="J3402" s="70">
        <v>8320269</v>
      </c>
      <c r="K3402" s="70" t="s">
        <v>32786</v>
      </c>
      <c r="L3402" s="70">
        <v>5</v>
      </c>
      <c r="M3402" s="70">
        <v>1979</v>
      </c>
      <c r="N3402" s="70" t="s">
        <v>32787</v>
      </c>
      <c r="O3402" s="70" t="s">
        <v>4456</v>
      </c>
    </row>
    <row r="3403" spans="1:17" s="70" customFormat="1" ht="24" x14ac:dyDescent="0.3">
      <c r="A3403" s="70" t="s">
        <v>14073</v>
      </c>
      <c r="B3403" s="70" t="s">
        <v>8045</v>
      </c>
      <c r="C3403" s="70">
        <v>598</v>
      </c>
      <c r="D3403" s="70" t="s">
        <v>32788</v>
      </c>
      <c r="E3403" s="70" t="s">
        <v>9151</v>
      </c>
      <c r="F3403" s="70" t="s">
        <v>32789</v>
      </c>
      <c r="I3403" s="74" t="s">
        <v>32790</v>
      </c>
      <c r="J3403" s="70">
        <v>7510016</v>
      </c>
      <c r="K3403" s="70" t="s">
        <v>32792</v>
      </c>
      <c r="L3403" s="70">
        <v>60</v>
      </c>
      <c r="N3403" s="70" t="s">
        <v>30181</v>
      </c>
      <c r="O3403" s="70" t="s">
        <v>4456</v>
      </c>
    </row>
    <row r="3404" spans="1:17" s="70" customFormat="1" x14ac:dyDescent="0.3">
      <c r="A3404" s="70" t="s">
        <v>12480</v>
      </c>
      <c r="B3404" s="70" t="s">
        <v>32793</v>
      </c>
      <c r="C3404" s="70">
        <v>598</v>
      </c>
      <c r="D3404" s="70" t="s">
        <v>32794</v>
      </c>
      <c r="E3404" s="70" t="s">
        <v>16196</v>
      </c>
      <c r="F3404" s="70" t="s">
        <v>32795</v>
      </c>
      <c r="H3404" s="74" t="s">
        <v>32797</v>
      </c>
      <c r="I3404" s="74" t="s">
        <v>32796</v>
      </c>
      <c r="J3404" s="70">
        <v>1700000</v>
      </c>
      <c r="K3404" s="70" t="s">
        <v>32798</v>
      </c>
      <c r="L3404" s="70">
        <v>270</v>
      </c>
      <c r="M3404" s="70">
        <v>1997</v>
      </c>
      <c r="N3404" s="70" t="s">
        <v>32799</v>
      </c>
      <c r="O3404" s="70" t="s">
        <v>16196</v>
      </c>
    </row>
    <row r="3405" spans="1:17" s="70" customFormat="1" x14ac:dyDescent="0.3">
      <c r="A3405" s="70" t="s">
        <v>12450</v>
      </c>
      <c r="B3405" s="70" t="s">
        <v>6144</v>
      </c>
      <c r="C3405" s="70">
        <v>598</v>
      </c>
      <c r="D3405" s="70" t="s">
        <v>32800</v>
      </c>
      <c r="E3405" s="70" t="s">
        <v>4456</v>
      </c>
      <c r="F3405" s="70">
        <v>225567200</v>
      </c>
      <c r="H3405" s="70" t="s">
        <v>32801</v>
      </c>
      <c r="I3405" s="74" t="s">
        <v>32791</v>
      </c>
      <c r="J3405" s="70">
        <v>8360534</v>
      </c>
      <c r="K3405" s="70" t="s">
        <v>32802</v>
      </c>
      <c r="L3405" s="70">
        <v>170</v>
      </c>
      <c r="M3405" s="70">
        <v>1981</v>
      </c>
      <c r="N3405" s="70" t="s">
        <v>32803</v>
      </c>
      <c r="O3405" s="70" t="s">
        <v>4456</v>
      </c>
      <c r="P3405" s="70" t="s">
        <v>15884</v>
      </c>
      <c r="Q3405" s="70" t="s">
        <v>4460</v>
      </c>
    </row>
    <row r="3406" spans="1:17" s="70" customFormat="1" ht="24" x14ac:dyDescent="0.3">
      <c r="A3406" s="70" t="s">
        <v>10357</v>
      </c>
      <c r="B3406" s="70" t="s">
        <v>32804</v>
      </c>
      <c r="C3406" s="70">
        <v>599</v>
      </c>
      <c r="D3406" s="70" t="s">
        <v>32806</v>
      </c>
      <c r="E3406" s="70" t="s">
        <v>15124</v>
      </c>
      <c r="F3406" s="70" t="s">
        <v>32807</v>
      </c>
      <c r="I3406" s="74" t="s">
        <v>32808</v>
      </c>
      <c r="J3406" s="70">
        <v>2420547</v>
      </c>
      <c r="K3406" s="70" t="s">
        <v>32809</v>
      </c>
      <c r="L3406" s="70">
        <v>650</v>
      </c>
      <c r="M3406" s="70">
        <v>1984</v>
      </c>
      <c r="N3406" s="70" t="s">
        <v>32810</v>
      </c>
      <c r="O3406" s="70" t="s">
        <v>15124</v>
      </c>
    </row>
    <row r="3407" spans="1:17" s="70" customFormat="1" ht="24" x14ac:dyDescent="0.3">
      <c r="A3407" s="70" t="s">
        <v>10975</v>
      </c>
      <c r="B3407" s="70" t="s">
        <v>4504</v>
      </c>
      <c r="C3407" s="70">
        <v>599</v>
      </c>
      <c r="D3407" s="70" t="s">
        <v>32811</v>
      </c>
      <c r="E3407" s="70" t="s">
        <v>4456</v>
      </c>
      <c r="F3407" s="70" t="s">
        <v>32812</v>
      </c>
      <c r="H3407" s="74" t="s">
        <v>32813</v>
      </c>
      <c r="I3407" s="74" t="s">
        <v>32814</v>
      </c>
      <c r="J3407" s="70">
        <v>8720008</v>
      </c>
      <c r="K3407" s="70" t="s">
        <v>32815</v>
      </c>
      <c r="L3407" s="70">
        <v>100</v>
      </c>
      <c r="M3407" s="70">
        <v>1971</v>
      </c>
      <c r="N3407" s="70" t="s">
        <v>21334</v>
      </c>
      <c r="O3407" s="70" t="s">
        <v>4456</v>
      </c>
      <c r="P3407" s="70" t="s">
        <v>15697</v>
      </c>
    </row>
    <row r="3408" spans="1:17" s="70" customFormat="1" x14ac:dyDescent="0.3">
      <c r="A3408" s="70" t="s">
        <v>12595</v>
      </c>
      <c r="B3408" s="70" t="s">
        <v>6307</v>
      </c>
      <c r="C3408" s="70">
        <v>599</v>
      </c>
      <c r="D3408" s="70" t="s">
        <v>30547</v>
      </c>
      <c r="E3408" s="70" t="s">
        <v>15129</v>
      </c>
      <c r="F3408" s="70">
        <v>222990801</v>
      </c>
      <c r="H3408" s="74" t="s">
        <v>30548</v>
      </c>
      <c r="I3408" s="74" t="s">
        <v>32816</v>
      </c>
      <c r="J3408" s="70">
        <v>9160018</v>
      </c>
      <c r="K3408" s="70" t="s">
        <v>32817</v>
      </c>
      <c r="N3408" s="70" t="s">
        <v>32818</v>
      </c>
      <c r="O3408" s="70" t="s">
        <v>4456</v>
      </c>
    </row>
    <row r="3409" spans="1:17" s="70" customFormat="1" x14ac:dyDescent="0.3">
      <c r="A3409" s="70" t="s">
        <v>12434</v>
      </c>
      <c r="B3409" s="70" t="s">
        <v>32805</v>
      </c>
      <c r="C3409" s="70">
        <v>599</v>
      </c>
      <c r="D3409" s="70" t="s">
        <v>32819</v>
      </c>
      <c r="E3409" s="70" t="s">
        <v>15327</v>
      </c>
      <c r="F3409" s="70" t="s">
        <v>32820</v>
      </c>
      <c r="H3409" s="70" t="s">
        <v>32821</v>
      </c>
      <c r="I3409" s="74" t="s">
        <v>32822</v>
      </c>
      <c r="K3409" s="70" t="s">
        <v>32823</v>
      </c>
      <c r="L3409" s="70">
        <v>86</v>
      </c>
      <c r="M3409" s="70">
        <v>1998</v>
      </c>
      <c r="N3409" s="70" t="s">
        <v>32824</v>
      </c>
      <c r="O3409" s="70" t="s">
        <v>15327</v>
      </c>
    </row>
    <row r="3410" spans="1:17" s="70" customFormat="1" ht="36" x14ac:dyDescent="0.3">
      <c r="A3410" s="70" t="s">
        <v>9766</v>
      </c>
      <c r="B3410" s="70" t="s">
        <v>3111</v>
      </c>
      <c r="C3410" s="70">
        <v>599</v>
      </c>
      <c r="D3410" s="70" t="s">
        <v>32825</v>
      </c>
      <c r="E3410" s="70" t="s">
        <v>16403</v>
      </c>
      <c r="F3410" s="70">
        <v>228734300</v>
      </c>
      <c r="H3410" s="74" t="s">
        <v>32826</v>
      </c>
      <c r="I3410" s="74" t="s">
        <v>32827</v>
      </c>
      <c r="J3410" s="70">
        <v>9680086</v>
      </c>
      <c r="K3410" s="70" t="s">
        <v>32828</v>
      </c>
      <c r="L3410" s="70">
        <v>222</v>
      </c>
      <c r="M3410" s="70">
        <v>1916</v>
      </c>
      <c r="N3410" s="70" t="s">
        <v>32829</v>
      </c>
      <c r="O3410" s="70" t="s">
        <v>4456</v>
      </c>
      <c r="P3410" s="70" t="s">
        <v>32830</v>
      </c>
      <c r="Q3410" s="70" t="s">
        <v>9229</v>
      </c>
    </row>
    <row r="3411" spans="1:17" s="70" customFormat="1" x14ac:dyDescent="0.3">
      <c r="A3411" s="70" t="s">
        <v>11921</v>
      </c>
      <c r="B3411" s="70" t="s">
        <v>5562</v>
      </c>
      <c r="C3411" s="70">
        <v>599</v>
      </c>
      <c r="D3411" s="70" t="s">
        <v>32831</v>
      </c>
      <c r="E3411" s="70" t="s">
        <v>9179</v>
      </c>
      <c r="F3411" s="70">
        <v>223797700</v>
      </c>
      <c r="H3411" s="74" t="s">
        <v>32832</v>
      </c>
      <c r="I3411" s="74" t="s">
        <v>32833</v>
      </c>
      <c r="J3411" s="70">
        <v>7580575</v>
      </c>
      <c r="K3411" s="70" t="s">
        <v>32834</v>
      </c>
      <c r="L3411" s="70">
        <v>120</v>
      </c>
      <c r="M3411" s="70">
        <v>1988</v>
      </c>
      <c r="N3411" s="70" t="s">
        <v>32835</v>
      </c>
      <c r="O3411" s="70" t="s">
        <v>4456</v>
      </c>
    </row>
    <row r="3412" spans="1:17" s="70" customFormat="1" ht="24" x14ac:dyDescent="0.3">
      <c r="A3412" s="70" t="s">
        <v>10102</v>
      </c>
      <c r="B3412" s="70" t="s">
        <v>3499</v>
      </c>
      <c r="C3412" s="70">
        <v>599</v>
      </c>
      <c r="D3412" s="70" t="s">
        <v>32836</v>
      </c>
      <c r="E3412" s="70" t="s">
        <v>15129</v>
      </c>
      <c r="F3412" s="70" t="s">
        <v>32837</v>
      </c>
      <c r="G3412" s="70">
        <v>227797110</v>
      </c>
      <c r="H3412" s="74" t="s">
        <v>32838</v>
      </c>
      <c r="I3412" s="74" t="s">
        <v>32839</v>
      </c>
      <c r="J3412" s="70">
        <v>9160298</v>
      </c>
      <c r="K3412" s="70" t="s">
        <v>32840</v>
      </c>
      <c r="L3412" s="70">
        <v>40</v>
      </c>
      <c r="M3412" s="70">
        <v>1979</v>
      </c>
      <c r="N3412" s="70" t="s">
        <v>32841</v>
      </c>
      <c r="O3412" s="70" t="s">
        <v>4456</v>
      </c>
      <c r="P3412" s="70" t="s">
        <v>15884</v>
      </c>
      <c r="Q3412" s="70" t="s">
        <v>4460</v>
      </c>
    </row>
    <row r="3413" spans="1:17" s="70" customFormat="1" ht="24" x14ac:dyDescent="0.3">
      <c r="A3413" s="70" t="s">
        <v>12894</v>
      </c>
      <c r="B3413" s="70" t="s">
        <v>6745</v>
      </c>
      <c r="C3413" s="70">
        <v>600</v>
      </c>
      <c r="D3413" s="70" t="s">
        <v>32842</v>
      </c>
      <c r="E3413" s="70" t="s">
        <v>15415</v>
      </c>
      <c r="F3413" s="70">
        <v>223450600</v>
      </c>
      <c r="H3413" s="70" t="s">
        <v>32843</v>
      </c>
      <c r="I3413" s="74" t="s">
        <v>32844</v>
      </c>
      <c r="K3413" s="70" t="s">
        <v>32845</v>
      </c>
      <c r="L3413" s="70">
        <v>116</v>
      </c>
      <c r="M3413" s="70">
        <v>1958</v>
      </c>
      <c r="N3413" s="70" t="s">
        <v>32846</v>
      </c>
      <c r="O3413" s="70" t="s">
        <v>4456</v>
      </c>
    </row>
    <row r="3414" spans="1:17" s="70" customFormat="1" x14ac:dyDescent="0.3">
      <c r="A3414" s="70" t="s">
        <v>11108</v>
      </c>
      <c r="B3414" s="70" t="s">
        <v>4656</v>
      </c>
      <c r="C3414" s="70">
        <v>600</v>
      </c>
      <c r="D3414" s="70" t="s">
        <v>32847</v>
      </c>
      <c r="E3414" s="70" t="s">
        <v>9151</v>
      </c>
      <c r="F3414" s="70">
        <v>227371484</v>
      </c>
      <c r="H3414" s="74" t="s">
        <v>32848</v>
      </c>
      <c r="K3414" s="70" t="s">
        <v>32849</v>
      </c>
      <c r="L3414" s="70">
        <v>2</v>
      </c>
      <c r="M3414" s="70">
        <v>1904</v>
      </c>
      <c r="N3414" s="70" t="s">
        <v>32850</v>
      </c>
      <c r="O3414" s="70" t="s">
        <v>4456</v>
      </c>
    </row>
    <row r="3415" spans="1:17" s="70" customFormat="1" ht="24" x14ac:dyDescent="0.3">
      <c r="A3415" s="70" t="s">
        <v>11109</v>
      </c>
      <c r="B3415" s="70" t="s">
        <v>4657</v>
      </c>
      <c r="C3415" s="70">
        <v>600</v>
      </c>
      <c r="D3415" s="70" t="s">
        <v>32851</v>
      </c>
      <c r="E3415" s="70" t="s">
        <v>4456</v>
      </c>
      <c r="F3415" s="70" t="s">
        <v>32852</v>
      </c>
      <c r="H3415" s="70" t="s">
        <v>32853</v>
      </c>
      <c r="I3415" s="74" t="s">
        <v>32854</v>
      </c>
      <c r="K3415" s="70" t="s">
        <v>32855</v>
      </c>
      <c r="L3415" s="70">
        <v>30</v>
      </c>
      <c r="M3415" s="70">
        <v>1907</v>
      </c>
      <c r="N3415" s="70" t="s">
        <v>32856</v>
      </c>
      <c r="O3415" s="70" t="s">
        <v>4456</v>
      </c>
    </row>
    <row r="3416" spans="1:17" s="70" customFormat="1" ht="24" x14ac:dyDescent="0.3">
      <c r="A3416" s="70" t="s">
        <v>12101</v>
      </c>
      <c r="B3416" s="70" t="s">
        <v>5770</v>
      </c>
      <c r="C3416" s="70">
        <v>600</v>
      </c>
      <c r="D3416" s="70" t="s">
        <v>32857</v>
      </c>
      <c r="E3416" s="70" t="s">
        <v>4456</v>
      </c>
      <c r="F3416" s="70" t="s">
        <v>32858</v>
      </c>
      <c r="H3416" s="74" t="s">
        <v>32859</v>
      </c>
      <c r="I3416" s="74" t="s">
        <v>32860</v>
      </c>
      <c r="K3416" s="70" t="s">
        <v>32861</v>
      </c>
      <c r="L3416" s="70">
        <v>300</v>
      </c>
      <c r="N3416" s="70" t="s">
        <v>32862</v>
      </c>
      <c r="O3416" s="70" t="s">
        <v>4456</v>
      </c>
    </row>
    <row r="3417" spans="1:17" s="70" customFormat="1" x14ac:dyDescent="0.3">
      <c r="A3417" s="70" t="s">
        <v>14131</v>
      </c>
      <c r="B3417" s="70" t="s">
        <v>8111</v>
      </c>
      <c r="C3417" s="70">
        <v>600</v>
      </c>
      <c r="D3417" s="70" t="s">
        <v>32863</v>
      </c>
      <c r="E3417" s="70" t="s">
        <v>4456</v>
      </c>
      <c r="F3417" s="70">
        <v>222805500</v>
      </c>
      <c r="I3417" s="74" t="s">
        <v>32864</v>
      </c>
      <c r="K3417" s="70" t="s">
        <v>32865</v>
      </c>
      <c r="L3417" s="70">
        <v>2200</v>
      </c>
      <c r="M3417" s="70">
        <v>1963</v>
      </c>
      <c r="N3417" s="70" t="s">
        <v>32866</v>
      </c>
      <c r="O3417" s="70" t="s">
        <v>4456</v>
      </c>
    </row>
    <row r="3418" spans="1:17" s="70" customFormat="1" x14ac:dyDescent="0.3">
      <c r="A3418" s="70" t="s">
        <v>11922</v>
      </c>
      <c r="B3418" s="70" t="s">
        <v>5563</v>
      </c>
      <c r="C3418" s="70">
        <v>600</v>
      </c>
      <c r="D3418" s="70" t="s">
        <v>32867</v>
      </c>
      <c r="E3418" s="70" t="s">
        <v>9151</v>
      </c>
      <c r="F3418" s="70">
        <v>223927000</v>
      </c>
      <c r="H3418" s="74" t="s">
        <v>32868</v>
      </c>
      <c r="I3418" s="74" t="s">
        <v>32869</v>
      </c>
      <c r="K3418" s="70" t="s">
        <v>32870</v>
      </c>
      <c r="L3418" s="70">
        <v>24</v>
      </c>
      <c r="M3418" s="70">
        <v>1996</v>
      </c>
      <c r="N3418" s="70" t="s">
        <v>32871</v>
      </c>
      <c r="O3418" s="70" t="s">
        <v>4456</v>
      </c>
      <c r="P3418" s="70" t="s">
        <v>15884</v>
      </c>
      <c r="Q3418" s="70" t="s">
        <v>9229</v>
      </c>
    </row>
    <row r="3419" spans="1:17" s="70" customFormat="1" x14ac:dyDescent="0.3">
      <c r="A3419" s="70" t="s">
        <v>10339</v>
      </c>
      <c r="B3419" s="70" t="s">
        <v>3768</v>
      </c>
      <c r="C3419" s="70">
        <v>600</v>
      </c>
      <c r="D3419" s="70" t="s">
        <v>23533</v>
      </c>
      <c r="E3419" s="70" t="s">
        <v>15241</v>
      </c>
      <c r="F3419" s="70">
        <v>224113200</v>
      </c>
      <c r="H3419" s="74" t="s">
        <v>23534</v>
      </c>
      <c r="I3419" s="74" t="s">
        <v>32872</v>
      </c>
      <c r="J3419" s="70">
        <v>9220032</v>
      </c>
      <c r="K3419" s="70" t="s">
        <v>32873</v>
      </c>
      <c r="L3419" s="70">
        <v>70</v>
      </c>
      <c r="M3419" s="70">
        <v>1985</v>
      </c>
      <c r="N3419" s="70" t="s">
        <v>32874</v>
      </c>
      <c r="O3419" s="70" t="s">
        <v>4456</v>
      </c>
    </row>
    <row r="3420" spans="1:17" s="70" customFormat="1" ht="24" x14ac:dyDescent="0.3">
      <c r="A3420" s="70" t="s">
        <v>11529</v>
      </c>
      <c r="B3420" s="70" t="s">
        <v>5114</v>
      </c>
      <c r="C3420" s="70">
        <v>600</v>
      </c>
      <c r="D3420" s="70" t="s">
        <v>32879</v>
      </c>
      <c r="E3420" s="70" t="s">
        <v>15197</v>
      </c>
      <c r="F3420" s="70" t="s">
        <v>32880</v>
      </c>
      <c r="H3420" s="74" t="s">
        <v>32881</v>
      </c>
      <c r="K3420" s="70" t="s">
        <v>32882</v>
      </c>
      <c r="L3420" s="70">
        <v>4</v>
      </c>
      <c r="M3420" s="70">
        <v>1982</v>
      </c>
      <c r="N3420" s="70" t="s">
        <v>32883</v>
      </c>
      <c r="O3420" s="70" t="s">
        <v>4456</v>
      </c>
    </row>
    <row r="3421" spans="1:17" s="70" customFormat="1" x14ac:dyDescent="0.3">
      <c r="A3421" s="70" t="s">
        <v>10340</v>
      </c>
      <c r="B3421" s="70" t="s">
        <v>3769</v>
      </c>
      <c r="C3421" s="70">
        <v>600</v>
      </c>
      <c r="D3421" s="70" t="s">
        <v>27504</v>
      </c>
      <c r="E3421" s="70" t="s">
        <v>15249</v>
      </c>
      <c r="F3421" s="70">
        <v>224626800</v>
      </c>
      <c r="H3421" s="74" t="s">
        <v>32875</v>
      </c>
      <c r="I3421" s="74" t="s">
        <v>32876</v>
      </c>
      <c r="J3421" s="70">
        <v>8900188</v>
      </c>
      <c r="K3421" s="70" t="s">
        <v>32877</v>
      </c>
      <c r="L3421" s="70">
        <v>642</v>
      </c>
      <c r="M3421" s="70">
        <v>1928</v>
      </c>
      <c r="N3421" s="70" t="s">
        <v>32878</v>
      </c>
      <c r="O3421" s="70" t="s">
        <v>4456</v>
      </c>
    </row>
    <row r="3422" spans="1:17" s="70" customFormat="1" ht="24" x14ac:dyDescent="0.3">
      <c r="A3422" s="70" t="s">
        <v>10330</v>
      </c>
      <c r="B3422" s="70" t="s">
        <v>3759</v>
      </c>
      <c r="C3422" s="70">
        <v>601</v>
      </c>
      <c r="D3422" s="70" t="s">
        <v>32895</v>
      </c>
      <c r="E3422" s="70" t="s">
        <v>4456</v>
      </c>
      <c r="F3422" s="70" t="s">
        <v>32896</v>
      </c>
      <c r="H3422" s="74" t="s">
        <v>32897</v>
      </c>
      <c r="I3422" s="70" t="s">
        <v>32898</v>
      </c>
      <c r="K3422" s="70" t="s">
        <v>32899</v>
      </c>
      <c r="L3422" s="70">
        <v>17</v>
      </c>
      <c r="M3422" s="70">
        <v>1973</v>
      </c>
      <c r="N3422" s="70" t="s">
        <v>32900</v>
      </c>
      <c r="O3422" s="70" t="s">
        <v>4456</v>
      </c>
    </row>
    <row r="3423" spans="1:17" s="70" customFormat="1" ht="24" x14ac:dyDescent="0.3">
      <c r="A3423" s="70" t="s">
        <v>10077</v>
      </c>
      <c r="B3423" s="70" t="s">
        <v>3468</v>
      </c>
      <c r="C3423" s="70">
        <v>601</v>
      </c>
      <c r="D3423" s="70" t="s">
        <v>32884</v>
      </c>
      <c r="E3423" s="70" t="s">
        <v>15266</v>
      </c>
      <c r="F3423" s="70" t="s">
        <v>32885</v>
      </c>
      <c r="H3423" s="74" t="s">
        <v>32886</v>
      </c>
      <c r="I3423" s="74" t="s">
        <v>32887</v>
      </c>
      <c r="K3423" s="70" t="s">
        <v>32888</v>
      </c>
      <c r="L3423" s="70">
        <v>15</v>
      </c>
      <c r="M3423" s="70">
        <v>1942</v>
      </c>
      <c r="N3423" s="70" t="s">
        <v>32889</v>
      </c>
      <c r="O3423" s="70" t="s">
        <v>4456</v>
      </c>
    </row>
    <row r="3424" spans="1:17" s="70" customFormat="1" x14ac:dyDescent="0.3">
      <c r="A3424" s="70" t="s">
        <v>10958</v>
      </c>
      <c r="B3424" s="70" t="s">
        <v>4485</v>
      </c>
      <c r="C3424" s="70">
        <v>601</v>
      </c>
      <c r="D3424" s="70" t="s">
        <v>32890</v>
      </c>
      <c r="E3424" s="70" t="s">
        <v>15197</v>
      </c>
      <c r="F3424" s="70">
        <v>232410342</v>
      </c>
      <c r="H3424" s="74" t="s">
        <v>32891</v>
      </c>
      <c r="I3424" s="74" t="s">
        <v>32892</v>
      </c>
      <c r="K3424" s="70" t="s">
        <v>32893</v>
      </c>
      <c r="L3424" s="70">
        <v>37</v>
      </c>
      <c r="M3424" s="70">
        <v>1967</v>
      </c>
      <c r="N3424" s="70" t="s">
        <v>32894</v>
      </c>
      <c r="O3424" s="70" t="s">
        <v>4456</v>
      </c>
    </row>
    <row r="3425" spans="1:17" s="70" customFormat="1" x14ac:dyDescent="0.3">
      <c r="A3425" s="70" t="s">
        <v>10341</v>
      </c>
      <c r="B3425" s="70" t="s">
        <v>3770</v>
      </c>
      <c r="C3425" s="70">
        <v>601</v>
      </c>
      <c r="D3425" s="70" t="s">
        <v>32901</v>
      </c>
      <c r="E3425" s="70" t="s">
        <v>4456</v>
      </c>
      <c r="F3425" s="70">
        <v>226354009</v>
      </c>
      <c r="H3425" s="74" t="s">
        <v>32902</v>
      </c>
      <c r="K3425" s="70" t="s">
        <v>32903</v>
      </c>
      <c r="L3425" s="70">
        <v>20</v>
      </c>
      <c r="M3425" s="70">
        <v>1983</v>
      </c>
      <c r="N3425" s="70" t="s">
        <v>32904</v>
      </c>
      <c r="O3425" s="70" t="s">
        <v>4456</v>
      </c>
    </row>
    <row r="3426" spans="1:17" s="70" customFormat="1" ht="24" x14ac:dyDescent="0.3">
      <c r="A3426" s="70" t="s">
        <v>10500</v>
      </c>
      <c r="B3426" s="70" t="s">
        <v>3947</v>
      </c>
      <c r="C3426" s="70">
        <v>601</v>
      </c>
      <c r="D3426" s="70" t="s">
        <v>32905</v>
      </c>
      <c r="E3426" s="70" t="s">
        <v>15235</v>
      </c>
      <c r="F3426" s="70" t="s">
        <v>32906</v>
      </c>
      <c r="H3426" s="74" t="s">
        <v>32907</v>
      </c>
      <c r="I3426" s="74" t="s">
        <v>32908</v>
      </c>
      <c r="K3426" s="70" t="s">
        <v>32909</v>
      </c>
      <c r="L3426" s="70">
        <v>70</v>
      </c>
      <c r="M3426" s="70">
        <v>1975</v>
      </c>
      <c r="N3426" s="70" t="s">
        <v>32910</v>
      </c>
      <c r="O3426" s="70" t="s">
        <v>4456</v>
      </c>
    </row>
    <row r="3427" spans="1:17" s="70" customFormat="1" x14ac:dyDescent="0.3">
      <c r="A3427" s="70" t="s">
        <v>10313</v>
      </c>
      <c r="B3427" s="70" t="s">
        <v>3740</v>
      </c>
      <c r="C3427" s="70">
        <v>601</v>
      </c>
      <c r="D3427" s="70" t="s">
        <v>32911</v>
      </c>
      <c r="E3427" s="70" t="s">
        <v>15120</v>
      </c>
      <c r="F3427" s="70">
        <v>227778388</v>
      </c>
      <c r="H3427" s="74" t="s">
        <v>32912</v>
      </c>
      <c r="I3427" s="74" t="s">
        <v>32913</v>
      </c>
      <c r="J3427" s="70">
        <v>8420229</v>
      </c>
      <c r="K3427" s="70" t="s">
        <v>32914</v>
      </c>
      <c r="L3427" s="70">
        <v>20</v>
      </c>
      <c r="M3427" s="70">
        <v>1983</v>
      </c>
      <c r="N3427" s="70" t="s">
        <v>32915</v>
      </c>
      <c r="O3427" s="70" t="s">
        <v>4456</v>
      </c>
    </row>
    <row r="3428" spans="1:17" s="70" customFormat="1" x14ac:dyDescent="0.3">
      <c r="A3428" s="70" t="s">
        <v>10266</v>
      </c>
      <c r="B3428" s="70" t="s">
        <v>3690</v>
      </c>
      <c r="C3428" s="70">
        <v>601</v>
      </c>
      <c r="D3428" s="70" t="s">
        <v>32916</v>
      </c>
      <c r="E3428" s="70" t="s">
        <v>4456</v>
      </c>
      <c r="F3428" s="70">
        <v>222995900</v>
      </c>
      <c r="H3428" s="74" t="s">
        <v>32917</v>
      </c>
      <c r="I3428" s="74" t="s">
        <v>32918</v>
      </c>
      <c r="J3428" s="70">
        <v>8370505</v>
      </c>
      <c r="K3428" s="70" t="s">
        <v>32919</v>
      </c>
      <c r="L3428" s="70">
        <v>70</v>
      </c>
      <c r="M3428" s="70">
        <v>1940</v>
      </c>
      <c r="N3428" s="70" t="s">
        <v>32920</v>
      </c>
      <c r="O3428" s="70" t="s">
        <v>4456</v>
      </c>
    </row>
    <row r="3429" spans="1:17" s="70" customFormat="1" ht="24" x14ac:dyDescent="0.3">
      <c r="A3429" s="70" t="s">
        <v>10267</v>
      </c>
      <c r="B3429" s="70" t="s">
        <v>3691</v>
      </c>
      <c r="C3429" s="70">
        <v>601</v>
      </c>
      <c r="D3429" s="70" t="s">
        <v>32921</v>
      </c>
      <c r="E3429" s="70" t="s">
        <v>15249</v>
      </c>
      <c r="F3429" s="70">
        <v>227292600</v>
      </c>
      <c r="G3429" s="70" t="s">
        <v>32922</v>
      </c>
      <c r="H3429" s="70" t="s">
        <v>32923</v>
      </c>
      <c r="J3429" s="70">
        <v>8930088</v>
      </c>
      <c r="K3429" s="70" t="s">
        <v>32924</v>
      </c>
      <c r="L3429" s="70">
        <v>210</v>
      </c>
      <c r="M3429" s="70">
        <v>1962</v>
      </c>
      <c r="N3429" s="70" t="s">
        <v>32925</v>
      </c>
      <c r="O3429" s="70" t="s">
        <v>4456</v>
      </c>
    </row>
    <row r="3430" spans="1:17" s="70" customFormat="1" x14ac:dyDescent="0.3">
      <c r="A3430" s="70" t="s">
        <v>10306</v>
      </c>
      <c r="B3430" s="70" t="s">
        <v>3733</v>
      </c>
      <c r="C3430" s="70">
        <v>601</v>
      </c>
      <c r="D3430" s="70" t="s">
        <v>32926</v>
      </c>
      <c r="E3430" s="70" t="s">
        <v>15249</v>
      </c>
      <c r="F3430" s="70">
        <v>225511243</v>
      </c>
      <c r="H3430" s="74" t="s">
        <v>32927</v>
      </c>
      <c r="K3430" s="70" t="s">
        <v>32928</v>
      </c>
      <c r="L3430" s="70">
        <v>60</v>
      </c>
      <c r="M3430" s="70">
        <v>1945</v>
      </c>
      <c r="N3430" s="70" t="s">
        <v>21463</v>
      </c>
      <c r="O3430" s="70" t="s">
        <v>4456</v>
      </c>
    </row>
    <row r="3431" spans="1:17" s="70" customFormat="1" ht="24" x14ac:dyDescent="0.3">
      <c r="A3431" s="70" t="s">
        <v>10268</v>
      </c>
      <c r="B3431" s="70" t="s">
        <v>3692</v>
      </c>
      <c r="C3431" s="70">
        <v>602</v>
      </c>
      <c r="D3431" s="70" t="s">
        <v>32929</v>
      </c>
      <c r="E3431" s="70" t="s">
        <v>15178</v>
      </c>
      <c r="F3431" s="70">
        <v>225878000</v>
      </c>
      <c r="I3431" s="74" t="s">
        <v>32930</v>
      </c>
      <c r="K3431" s="70" t="s">
        <v>32931</v>
      </c>
      <c r="L3431" s="70">
        <v>350</v>
      </c>
      <c r="M3431" s="70">
        <v>1980</v>
      </c>
      <c r="N3431" s="70" t="s">
        <v>32932</v>
      </c>
      <c r="O3431" s="70" t="s">
        <v>4456</v>
      </c>
    </row>
    <row r="3432" spans="1:17" s="70" customFormat="1" x14ac:dyDescent="0.3">
      <c r="A3432" s="70" t="s">
        <v>11485</v>
      </c>
      <c r="B3432" s="70" t="s">
        <v>5069</v>
      </c>
      <c r="C3432" s="70">
        <v>602</v>
      </c>
      <c r="D3432" s="70" t="s">
        <v>32933</v>
      </c>
      <c r="E3432" s="70" t="s">
        <v>15415</v>
      </c>
      <c r="F3432" s="70">
        <v>228572587</v>
      </c>
      <c r="H3432" s="74" t="s">
        <v>32934</v>
      </c>
      <c r="K3432" s="70" t="s">
        <v>32935</v>
      </c>
      <c r="L3432" s="70">
        <v>18</v>
      </c>
      <c r="M3432" s="70">
        <v>1984</v>
      </c>
      <c r="N3432" s="70" t="s">
        <v>16693</v>
      </c>
      <c r="O3432" s="70" t="s">
        <v>4456</v>
      </c>
    </row>
    <row r="3433" spans="1:17" s="70" customFormat="1" ht="24" x14ac:dyDescent="0.3">
      <c r="A3433" s="70" t="s">
        <v>11014</v>
      </c>
      <c r="B3433" s="70" t="s">
        <v>4546</v>
      </c>
      <c r="C3433" s="70">
        <v>602</v>
      </c>
      <c r="D3433" s="70" t="s">
        <v>32936</v>
      </c>
      <c r="E3433" s="70" t="s">
        <v>15462</v>
      </c>
      <c r="F3433" s="70">
        <v>224408000</v>
      </c>
      <c r="H3433" s="74" t="s">
        <v>32937</v>
      </c>
      <c r="I3433" s="74" t="s">
        <v>32938</v>
      </c>
      <c r="J3433" s="70">
        <v>9260042</v>
      </c>
      <c r="K3433" s="70" t="s">
        <v>32939</v>
      </c>
      <c r="L3433" s="70">
        <v>513</v>
      </c>
      <c r="M3433" s="70">
        <v>1960</v>
      </c>
      <c r="N3433" s="70" t="s">
        <v>32940</v>
      </c>
      <c r="O3433" s="70" t="s">
        <v>4456</v>
      </c>
      <c r="P3433" s="70" t="s">
        <v>15697</v>
      </c>
      <c r="Q3433" s="70" t="s">
        <v>20645</v>
      </c>
    </row>
    <row r="3434" spans="1:17" s="70" customFormat="1" ht="24" x14ac:dyDescent="0.3">
      <c r="A3434" s="70" t="s">
        <v>10103</v>
      </c>
      <c r="B3434" s="70" t="s">
        <v>32941</v>
      </c>
      <c r="C3434" s="70">
        <v>602</v>
      </c>
      <c r="D3434" s="70" t="s">
        <v>32942</v>
      </c>
      <c r="E3434" s="70" t="s">
        <v>16511</v>
      </c>
      <c r="F3434" s="70" t="s">
        <v>32943</v>
      </c>
      <c r="H3434" s="74" t="s">
        <v>32944</v>
      </c>
      <c r="I3434" s="74" t="s">
        <v>32945</v>
      </c>
      <c r="K3434" s="70" t="s">
        <v>32946</v>
      </c>
      <c r="L3434" s="70">
        <v>50</v>
      </c>
      <c r="M3434" s="70">
        <v>1938</v>
      </c>
      <c r="N3434" s="70" t="s">
        <v>32947</v>
      </c>
      <c r="O3434" s="70" t="s">
        <v>16511</v>
      </c>
    </row>
    <row r="3435" spans="1:17" s="70" customFormat="1" x14ac:dyDescent="0.3">
      <c r="A3435" s="70" t="s">
        <v>10176</v>
      </c>
      <c r="B3435" s="70" t="s">
        <v>3590</v>
      </c>
      <c r="C3435" s="70">
        <v>602</v>
      </c>
      <c r="D3435" s="70" t="s">
        <v>32948</v>
      </c>
      <c r="E3435" s="70" t="s">
        <v>15588</v>
      </c>
      <c r="F3435" s="70">
        <v>222380383</v>
      </c>
      <c r="H3435" s="74" t="s">
        <v>32949</v>
      </c>
      <c r="I3435" s="74" t="s">
        <v>32950</v>
      </c>
      <c r="J3435" s="70">
        <v>7810091</v>
      </c>
      <c r="K3435" s="70" t="s">
        <v>32951</v>
      </c>
      <c r="L3435" s="70">
        <v>13</v>
      </c>
      <c r="M3435" s="70">
        <v>1906</v>
      </c>
      <c r="N3435" s="70" t="s">
        <v>17466</v>
      </c>
      <c r="O3435" s="70" t="s">
        <v>4456</v>
      </c>
    </row>
    <row r="3436" spans="1:17" s="70" customFormat="1" x14ac:dyDescent="0.3">
      <c r="A3436" s="70" t="s">
        <v>9685</v>
      </c>
      <c r="B3436" s="70" t="s">
        <v>3008</v>
      </c>
      <c r="C3436" s="70">
        <v>602</v>
      </c>
      <c r="D3436" s="70" t="s">
        <v>32952</v>
      </c>
      <c r="E3436" s="70" t="s">
        <v>15120</v>
      </c>
      <c r="F3436" s="70">
        <v>224577171</v>
      </c>
      <c r="H3436" s="74" t="s">
        <v>32953</v>
      </c>
      <c r="I3436" s="74" t="s">
        <v>32954</v>
      </c>
      <c r="J3436" s="70">
        <v>8431586</v>
      </c>
      <c r="K3436" s="70" t="s">
        <v>32955</v>
      </c>
      <c r="L3436" s="70">
        <v>20</v>
      </c>
      <c r="M3436" s="70">
        <v>1925</v>
      </c>
      <c r="N3436" s="70" t="s">
        <v>32956</v>
      </c>
      <c r="O3436" s="70" t="s">
        <v>4456</v>
      </c>
    </row>
    <row r="3437" spans="1:17" s="70" customFormat="1" x14ac:dyDescent="0.3">
      <c r="A3437" s="70" t="s">
        <v>10211</v>
      </c>
      <c r="B3437" s="70" t="s">
        <v>3630</v>
      </c>
      <c r="C3437" s="70">
        <v>602</v>
      </c>
      <c r="D3437" s="70" t="s">
        <v>32957</v>
      </c>
      <c r="E3437" s="70" t="s">
        <v>15266</v>
      </c>
      <c r="F3437" s="70">
        <v>224247333</v>
      </c>
      <c r="G3437" s="70">
        <v>224247777</v>
      </c>
      <c r="I3437" s="74" t="s">
        <v>28238</v>
      </c>
      <c r="K3437" s="70" t="s">
        <v>32958</v>
      </c>
      <c r="L3437" s="70">
        <v>100</v>
      </c>
      <c r="M3437" s="70">
        <v>1985</v>
      </c>
      <c r="N3437" s="70" t="s">
        <v>17466</v>
      </c>
      <c r="O3437" s="70" t="s">
        <v>4456</v>
      </c>
    </row>
    <row r="3438" spans="1:17" s="70" customFormat="1" x14ac:dyDescent="0.3">
      <c r="A3438" s="70" t="s">
        <v>10078</v>
      </c>
      <c r="B3438" s="70" t="s">
        <v>3469</v>
      </c>
      <c r="C3438" s="70">
        <v>602</v>
      </c>
      <c r="D3438" s="70" t="s">
        <v>32959</v>
      </c>
      <c r="E3438" s="70" t="s">
        <v>15266</v>
      </c>
      <c r="F3438" s="70">
        <v>222399211</v>
      </c>
      <c r="G3438" s="70">
        <v>222391882</v>
      </c>
      <c r="H3438" s="74" t="s">
        <v>32960</v>
      </c>
      <c r="I3438" s="74" t="s">
        <v>32961</v>
      </c>
      <c r="J3438" s="70">
        <v>7780003</v>
      </c>
      <c r="K3438" s="70" t="s">
        <v>32962</v>
      </c>
      <c r="L3438" s="70">
        <v>22</v>
      </c>
      <c r="M3438" s="70">
        <v>1974</v>
      </c>
      <c r="N3438" s="70" t="s">
        <v>287</v>
      </c>
      <c r="O3438" s="70" t="s">
        <v>4456</v>
      </c>
    </row>
    <row r="3439" spans="1:17" s="70" customFormat="1" ht="36" x14ac:dyDescent="0.3">
      <c r="A3439" s="70" t="s">
        <v>11486</v>
      </c>
      <c r="B3439" s="70" t="s">
        <v>5070</v>
      </c>
      <c r="C3439" s="70">
        <v>603</v>
      </c>
      <c r="D3439" s="70" t="s">
        <v>32963</v>
      </c>
      <c r="E3439" s="70" t="s">
        <v>15632</v>
      </c>
      <c r="F3439" s="70" t="s">
        <v>32964</v>
      </c>
      <c r="H3439" s="74" t="s">
        <v>32965</v>
      </c>
      <c r="I3439" s="74" t="s">
        <v>32966</v>
      </c>
      <c r="J3439" s="70">
        <v>8270040</v>
      </c>
      <c r="K3439" s="70" t="s">
        <v>32967</v>
      </c>
      <c r="L3439" s="70">
        <v>40</v>
      </c>
      <c r="M3439" s="70">
        <v>1985</v>
      </c>
      <c r="N3439" s="70" t="s">
        <v>16693</v>
      </c>
      <c r="O3439" s="70" t="s">
        <v>4456</v>
      </c>
    </row>
    <row r="3440" spans="1:17" s="70" customFormat="1" x14ac:dyDescent="0.3">
      <c r="A3440" s="70" t="s">
        <v>10269</v>
      </c>
      <c r="B3440" s="70" t="s">
        <v>3693</v>
      </c>
      <c r="C3440" s="70">
        <v>603</v>
      </c>
      <c r="D3440" s="70" t="s">
        <v>32968</v>
      </c>
      <c r="E3440" s="70" t="s">
        <v>15120</v>
      </c>
      <c r="F3440" s="70">
        <v>223476800</v>
      </c>
      <c r="G3440" s="70">
        <v>223476840</v>
      </c>
      <c r="H3440" s="74" t="s">
        <v>32969</v>
      </c>
      <c r="J3440" s="70">
        <v>8420362</v>
      </c>
      <c r="K3440" s="70" t="s">
        <v>32970</v>
      </c>
      <c r="L3440" s="70">
        <v>45</v>
      </c>
      <c r="M3440" s="70">
        <v>1982</v>
      </c>
      <c r="N3440" s="70" t="s">
        <v>32971</v>
      </c>
      <c r="O3440" s="70" t="s">
        <v>4456</v>
      </c>
    </row>
    <row r="3441" spans="1:17" s="70" customFormat="1" x14ac:dyDescent="0.3">
      <c r="A3441" s="70" t="s">
        <v>11323</v>
      </c>
      <c r="B3441" s="70" t="s">
        <v>32972</v>
      </c>
      <c r="C3441" s="70">
        <v>603</v>
      </c>
      <c r="D3441" s="70" t="s">
        <v>32973</v>
      </c>
      <c r="E3441" s="70" t="s">
        <v>19891</v>
      </c>
      <c r="F3441" s="70" t="s">
        <v>32974</v>
      </c>
      <c r="G3441" s="70" t="s">
        <v>32974</v>
      </c>
      <c r="H3441" s="74" t="s">
        <v>32975</v>
      </c>
      <c r="I3441" s="74" t="s">
        <v>32976</v>
      </c>
      <c r="K3441" s="70" t="s">
        <v>32977</v>
      </c>
      <c r="L3441" s="70">
        <v>58</v>
      </c>
      <c r="M3441" s="70">
        <v>1992</v>
      </c>
      <c r="N3441" s="70" t="s">
        <v>32978</v>
      </c>
      <c r="O3441" s="70" t="s">
        <v>4456</v>
      </c>
    </row>
    <row r="3442" spans="1:17" s="70" customFormat="1" x14ac:dyDescent="0.3">
      <c r="A3442" s="70" t="s">
        <v>13377</v>
      </c>
      <c r="B3442" s="70" t="s">
        <v>7304</v>
      </c>
      <c r="C3442" s="70">
        <v>603</v>
      </c>
      <c r="D3442" s="70" t="s">
        <v>32979</v>
      </c>
      <c r="E3442" s="70" t="s">
        <v>9179</v>
      </c>
      <c r="F3442" s="70" t="s">
        <v>32980</v>
      </c>
      <c r="H3442" s="74" t="s">
        <v>32981</v>
      </c>
      <c r="I3442" s="74" t="s">
        <v>32982</v>
      </c>
      <c r="K3442" s="70" t="s">
        <v>32983</v>
      </c>
      <c r="L3442" s="70">
        <v>346</v>
      </c>
      <c r="M3442" s="70">
        <v>1986</v>
      </c>
      <c r="N3442" s="70" t="s">
        <v>2100</v>
      </c>
      <c r="O3442" s="70" t="s">
        <v>4456</v>
      </c>
    </row>
    <row r="3443" spans="1:17" s="70" customFormat="1" x14ac:dyDescent="0.3">
      <c r="A3443" s="70" t="s">
        <v>11832</v>
      </c>
      <c r="B3443" s="70" t="s">
        <v>32984</v>
      </c>
      <c r="C3443" s="70">
        <v>603</v>
      </c>
      <c r="D3443" s="70" t="s">
        <v>32986</v>
      </c>
      <c r="E3443" s="70" t="s">
        <v>15327</v>
      </c>
      <c r="F3443" s="70" t="s">
        <v>32987</v>
      </c>
      <c r="G3443" s="70" t="s">
        <v>32988</v>
      </c>
      <c r="H3443" s="74" t="s">
        <v>32989</v>
      </c>
      <c r="I3443" s="74" t="s">
        <v>32990</v>
      </c>
      <c r="K3443" s="70" t="s">
        <v>32991</v>
      </c>
      <c r="L3443" s="70">
        <v>21</v>
      </c>
      <c r="M3443" s="70">
        <v>1981</v>
      </c>
      <c r="N3443" s="70" t="s">
        <v>32992</v>
      </c>
      <c r="O3443" s="70" t="s">
        <v>15327</v>
      </c>
    </row>
    <row r="3444" spans="1:17" s="70" customFormat="1" x14ac:dyDescent="0.3">
      <c r="A3444" s="70" t="s">
        <v>9584</v>
      </c>
      <c r="B3444" s="70" t="s">
        <v>2797</v>
      </c>
      <c r="C3444" s="70">
        <v>603</v>
      </c>
      <c r="D3444" s="70" t="s">
        <v>32993</v>
      </c>
      <c r="E3444" s="70" t="s">
        <v>15129</v>
      </c>
      <c r="F3444" s="70">
        <v>227820103</v>
      </c>
      <c r="H3444" s="70" t="s">
        <v>32994</v>
      </c>
      <c r="I3444" s="74" t="s">
        <v>32995</v>
      </c>
      <c r="K3444" s="70" t="s">
        <v>32996</v>
      </c>
      <c r="L3444" s="70">
        <v>33</v>
      </c>
      <c r="M3444" s="70">
        <v>1942</v>
      </c>
      <c r="N3444" s="70" t="s">
        <v>32997</v>
      </c>
      <c r="O3444" s="70" t="s">
        <v>4456</v>
      </c>
      <c r="P3444" s="70" t="s">
        <v>15884</v>
      </c>
      <c r="Q3444" s="70" t="s">
        <v>9229</v>
      </c>
    </row>
    <row r="3445" spans="1:17" s="70" customFormat="1" ht="24" x14ac:dyDescent="0.3">
      <c r="A3445" s="70" t="s">
        <v>12355</v>
      </c>
      <c r="B3445" s="70" t="s">
        <v>6036</v>
      </c>
      <c r="C3445" s="70">
        <v>603</v>
      </c>
      <c r="D3445" s="70" t="s">
        <v>32998</v>
      </c>
      <c r="E3445" s="70" t="s">
        <v>15595</v>
      </c>
      <c r="F3445" s="70">
        <v>224134050</v>
      </c>
      <c r="I3445" s="74" t="s">
        <v>32999</v>
      </c>
      <c r="K3445" s="70" t="s">
        <v>33000</v>
      </c>
      <c r="L3445" s="70">
        <v>176</v>
      </c>
      <c r="M3445" s="70">
        <v>1992</v>
      </c>
      <c r="N3445" s="70" t="s">
        <v>33001</v>
      </c>
      <c r="O3445" s="70" t="s">
        <v>4456</v>
      </c>
      <c r="P3445" s="70" t="s">
        <v>24653</v>
      </c>
      <c r="Q3445" s="70" t="s">
        <v>9229</v>
      </c>
    </row>
    <row r="3446" spans="1:17" s="70" customFormat="1" x14ac:dyDescent="0.3">
      <c r="A3446" s="70" t="s">
        <v>12473</v>
      </c>
      <c r="B3446" s="70" t="s">
        <v>32985</v>
      </c>
      <c r="C3446" s="70">
        <v>603</v>
      </c>
      <c r="D3446" s="70" t="s">
        <v>15699</v>
      </c>
      <c r="E3446" s="70" t="s">
        <v>15700</v>
      </c>
      <c r="F3446" s="70" t="s">
        <v>33002</v>
      </c>
      <c r="H3446" s="74" t="s">
        <v>33003</v>
      </c>
      <c r="I3446" s="74" t="s">
        <v>33004</v>
      </c>
      <c r="K3446" s="70" t="s">
        <v>33005</v>
      </c>
      <c r="L3446" s="70">
        <v>24</v>
      </c>
      <c r="N3446" s="70" t="s">
        <v>33006</v>
      </c>
      <c r="O3446" s="70" t="s">
        <v>15700</v>
      </c>
      <c r="P3446" s="70" t="s">
        <v>15884</v>
      </c>
      <c r="Q3446" s="70" t="s">
        <v>9229</v>
      </c>
    </row>
    <row r="3447" spans="1:17" s="70" customFormat="1" ht="36" x14ac:dyDescent="0.3">
      <c r="A3447" s="70" t="s">
        <v>11561</v>
      </c>
      <c r="B3447" s="70" t="s">
        <v>5147</v>
      </c>
      <c r="C3447" s="70">
        <v>604</v>
      </c>
      <c r="D3447" s="70" t="s">
        <v>33009</v>
      </c>
      <c r="E3447" s="70" t="s">
        <v>9151</v>
      </c>
      <c r="F3447" s="70">
        <v>22490155</v>
      </c>
      <c r="H3447" s="74" t="s">
        <v>33010</v>
      </c>
      <c r="I3447" s="74" t="s">
        <v>33011</v>
      </c>
      <c r="J3447" s="70">
        <v>7500582</v>
      </c>
      <c r="K3447" s="70" t="s">
        <v>33012</v>
      </c>
      <c r="L3447" s="70">
        <v>200</v>
      </c>
      <c r="M3447" s="70">
        <v>1985</v>
      </c>
      <c r="N3447" s="70" t="s">
        <v>33013</v>
      </c>
      <c r="O3447" s="70" t="s">
        <v>4456</v>
      </c>
      <c r="P3447" s="70" t="s">
        <v>15697</v>
      </c>
      <c r="Q3447" s="70" t="s">
        <v>15593</v>
      </c>
    </row>
    <row r="3448" spans="1:17" s="70" customFormat="1" ht="36" x14ac:dyDescent="0.3">
      <c r="A3448" s="70" t="s">
        <v>11562</v>
      </c>
      <c r="B3448" s="70" t="s">
        <v>5148</v>
      </c>
      <c r="C3448" s="70">
        <v>604</v>
      </c>
      <c r="D3448" s="70" t="s">
        <v>33014</v>
      </c>
      <c r="E3448" s="70" t="s">
        <v>9256</v>
      </c>
      <c r="F3448" s="70">
        <v>224229600</v>
      </c>
      <c r="G3448" s="70">
        <v>224229601</v>
      </c>
      <c r="H3448" s="74" t="s">
        <v>33015</v>
      </c>
      <c r="K3448" s="70" t="s">
        <v>33016</v>
      </c>
      <c r="L3448" s="70">
        <v>330</v>
      </c>
      <c r="M3448" s="70">
        <v>2001</v>
      </c>
      <c r="N3448" s="70" t="s">
        <v>33017</v>
      </c>
      <c r="O3448" s="70" t="s">
        <v>4456</v>
      </c>
      <c r="P3448" s="70" t="s">
        <v>19262</v>
      </c>
      <c r="Q3448" s="70" t="s">
        <v>16789</v>
      </c>
    </row>
    <row r="3449" spans="1:17" s="70" customFormat="1" ht="24" x14ac:dyDescent="0.3">
      <c r="A3449" s="70" t="s">
        <v>11608</v>
      </c>
      <c r="B3449" s="70" t="s">
        <v>5199</v>
      </c>
      <c r="C3449" s="70">
        <v>604</v>
      </c>
      <c r="D3449" s="70" t="s">
        <v>33018</v>
      </c>
      <c r="E3449" s="70" t="s">
        <v>15422</v>
      </c>
      <c r="F3449" s="70">
        <v>227824400</v>
      </c>
      <c r="H3449" s="74" t="s">
        <v>33019</v>
      </c>
      <c r="I3449" s="70" t="s">
        <v>33020</v>
      </c>
      <c r="J3449" s="70">
        <v>8641152</v>
      </c>
      <c r="K3449" s="70" t="s">
        <v>33021</v>
      </c>
      <c r="L3449" s="70">
        <v>150</v>
      </c>
      <c r="M3449" s="70">
        <v>2002</v>
      </c>
      <c r="N3449" s="70" t="s">
        <v>33022</v>
      </c>
      <c r="O3449" s="70" t="s">
        <v>4456</v>
      </c>
    </row>
    <row r="3450" spans="1:17" s="70" customFormat="1" ht="24" x14ac:dyDescent="0.3">
      <c r="A3450" s="70" t="s">
        <v>11643</v>
      </c>
      <c r="B3450" s="70" t="s">
        <v>33007</v>
      </c>
      <c r="C3450" s="70">
        <v>604</v>
      </c>
      <c r="D3450" s="70" t="s">
        <v>33023</v>
      </c>
      <c r="E3450" s="70" t="s">
        <v>15152</v>
      </c>
      <c r="F3450" s="70" t="s">
        <v>33024</v>
      </c>
      <c r="H3450" s="74" t="s">
        <v>33025</v>
      </c>
      <c r="I3450" s="74" t="s">
        <v>33026</v>
      </c>
      <c r="K3450" s="70" t="s">
        <v>33027</v>
      </c>
      <c r="L3450" s="70">
        <v>11</v>
      </c>
      <c r="M3450" s="70">
        <v>1970</v>
      </c>
      <c r="N3450" s="70" t="s">
        <v>33028</v>
      </c>
      <c r="O3450" s="70" t="s">
        <v>15152</v>
      </c>
    </row>
    <row r="3451" spans="1:17" s="70" customFormat="1" ht="24" x14ac:dyDescent="0.3">
      <c r="A3451" s="70" t="s">
        <v>9816</v>
      </c>
      <c r="B3451" s="70" t="s">
        <v>3165</v>
      </c>
      <c r="C3451" s="70">
        <v>604</v>
      </c>
      <c r="D3451" s="70" t="s">
        <v>33029</v>
      </c>
      <c r="E3451" s="70" t="s">
        <v>15415</v>
      </c>
      <c r="F3451" s="70" t="s">
        <v>33030</v>
      </c>
      <c r="H3451" s="74" t="s">
        <v>33031</v>
      </c>
      <c r="I3451" s="74" t="s">
        <v>33032</v>
      </c>
      <c r="K3451" s="70" t="s">
        <v>33033</v>
      </c>
      <c r="L3451" s="70">
        <v>70</v>
      </c>
      <c r="N3451" s="70" t="s">
        <v>33034</v>
      </c>
      <c r="O3451" s="70" t="s">
        <v>4456</v>
      </c>
    </row>
    <row r="3452" spans="1:17" s="70" customFormat="1" x14ac:dyDescent="0.3">
      <c r="A3452" s="70" t="s">
        <v>10116</v>
      </c>
      <c r="B3452" s="70" t="s">
        <v>3520</v>
      </c>
      <c r="C3452" s="70">
        <v>604</v>
      </c>
      <c r="D3452" s="70" t="s">
        <v>33035</v>
      </c>
      <c r="E3452" s="70" t="s">
        <v>15462</v>
      </c>
      <c r="F3452" s="70">
        <v>229474000</v>
      </c>
      <c r="H3452" s="74" t="s">
        <v>33036</v>
      </c>
      <c r="I3452" s="74" t="s">
        <v>33037</v>
      </c>
      <c r="J3452" s="70">
        <v>9260068</v>
      </c>
      <c r="K3452" s="70" t="s">
        <v>33038</v>
      </c>
      <c r="L3452" s="70">
        <v>220</v>
      </c>
      <c r="M3452" s="70">
        <v>1939</v>
      </c>
      <c r="N3452" s="70" t="s">
        <v>21357</v>
      </c>
      <c r="O3452" s="70" t="s">
        <v>4456</v>
      </c>
      <c r="P3452" s="70" t="s">
        <v>15884</v>
      </c>
      <c r="Q3452" s="70" t="s">
        <v>9229</v>
      </c>
    </row>
    <row r="3453" spans="1:17" s="70" customFormat="1" x14ac:dyDescent="0.3">
      <c r="A3453" s="70" t="s">
        <v>12837</v>
      </c>
      <c r="B3453" s="70" t="s">
        <v>33008</v>
      </c>
      <c r="C3453" s="70">
        <v>604</v>
      </c>
      <c r="D3453" s="70" t="s">
        <v>33039</v>
      </c>
      <c r="E3453" s="70" t="s">
        <v>15327</v>
      </c>
      <c r="F3453" s="70" t="s">
        <v>33040</v>
      </c>
      <c r="G3453" s="70" t="s">
        <v>33041</v>
      </c>
      <c r="H3453" s="74" t="s">
        <v>33042</v>
      </c>
      <c r="I3453" s="70" t="s">
        <v>33043</v>
      </c>
      <c r="K3453" s="70" t="s">
        <v>33044</v>
      </c>
      <c r="L3453" s="70">
        <v>80</v>
      </c>
      <c r="M3453" s="70">
        <v>1982</v>
      </c>
      <c r="N3453" s="70" t="s">
        <v>33045</v>
      </c>
      <c r="O3453" s="70" t="s">
        <v>15327</v>
      </c>
    </row>
    <row r="3454" spans="1:17" s="70" customFormat="1" x14ac:dyDescent="0.3">
      <c r="A3454" s="70" t="s">
        <v>12960</v>
      </c>
      <c r="B3454" s="70" t="s">
        <v>33050</v>
      </c>
      <c r="C3454" s="70">
        <v>605</v>
      </c>
      <c r="D3454" s="70" t="s">
        <v>33051</v>
      </c>
      <c r="E3454" s="70" t="s">
        <v>20466</v>
      </c>
      <c r="F3454" s="70" t="s">
        <v>33052</v>
      </c>
      <c r="H3454" s="74" t="s">
        <v>33053</v>
      </c>
      <c r="I3454" s="74" t="s">
        <v>33054</v>
      </c>
      <c r="K3454" s="70" t="s">
        <v>33055</v>
      </c>
      <c r="L3454" s="70">
        <v>385</v>
      </c>
      <c r="M3454" s="70">
        <v>1990</v>
      </c>
      <c r="N3454" s="70" t="s">
        <v>33056</v>
      </c>
      <c r="O3454" s="70" t="s">
        <v>20466</v>
      </c>
    </row>
    <row r="3455" spans="1:17" s="70" customFormat="1" ht="24" x14ac:dyDescent="0.3">
      <c r="A3455" s="70" t="s">
        <v>9319</v>
      </c>
      <c r="B3455" s="70" t="s">
        <v>33049</v>
      </c>
      <c r="C3455" s="70">
        <v>605</v>
      </c>
      <c r="D3455" s="70" t="s">
        <v>33057</v>
      </c>
      <c r="E3455" s="70" t="s">
        <v>20466</v>
      </c>
      <c r="F3455" s="70" t="s">
        <v>33058</v>
      </c>
      <c r="H3455" s="74" t="s">
        <v>33059</v>
      </c>
      <c r="I3455" s="74" t="s">
        <v>33060</v>
      </c>
      <c r="K3455" s="70" t="s">
        <v>33061</v>
      </c>
      <c r="L3455" s="70">
        <v>500</v>
      </c>
      <c r="M3455" s="70">
        <v>1987</v>
      </c>
      <c r="N3455" s="70" t="s">
        <v>33062</v>
      </c>
      <c r="O3455" s="70" t="s">
        <v>20466</v>
      </c>
      <c r="P3455" s="70" t="s">
        <v>19273</v>
      </c>
      <c r="Q3455" s="70" t="s">
        <v>16789</v>
      </c>
    </row>
    <row r="3456" spans="1:17" s="70" customFormat="1" ht="36" x14ac:dyDescent="0.3">
      <c r="A3456" s="70" t="s">
        <v>13378</v>
      </c>
      <c r="B3456" s="70" t="s">
        <v>33048</v>
      </c>
      <c r="C3456" s="70">
        <v>605</v>
      </c>
      <c r="D3456" s="70" t="s">
        <v>33063</v>
      </c>
      <c r="E3456" s="70" t="s">
        <v>15901</v>
      </c>
      <c r="F3456" s="70" t="s">
        <v>33064</v>
      </c>
      <c r="G3456" s="70" t="s">
        <v>33065</v>
      </c>
      <c r="H3456" s="74" t="s">
        <v>33066</v>
      </c>
      <c r="J3456" s="70">
        <v>4074950</v>
      </c>
      <c r="K3456" s="70" t="s">
        <v>33067</v>
      </c>
      <c r="L3456" s="70">
        <v>4</v>
      </c>
      <c r="M3456" s="70">
        <v>1945</v>
      </c>
      <c r="N3456" s="70" t="s">
        <v>17486</v>
      </c>
      <c r="O3456" s="70" t="s">
        <v>15901</v>
      </c>
    </row>
    <row r="3457" spans="1:17" s="70" customFormat="1" x14ac:dyDescent="0.3">
      <c r="A3457" s="70" t="s">
        <v>11266</v>
      </c>
      <c r="B3457" s="70" t="s">
        <v>33047</v>
      </c>
      <c r="C3457" s="70">
        <v>605</v>
      </c>
      <c r="D3457" s="70" t="s">
        <v>33068</v>
      </c>
      <c r="E3457" s="70" t="s">
        <v>15327</v>
      </c>
      <c r="F3457" s="70" t="s">
        <v>33069</v>
      </c>
      <c r="G3457" s="70" t="s">
        <v>33069</v>
      </c>
      <c r="H3457" s="74" t="s">
        <v>33070</v>
      </c>
      <c r="K3457" s="70" t="s">
        <v>33071</v>
      </c>
      <c r="L3457" s="70">
        <v>4</v>
      </c>
      <c r="M3457" s="70">
        <v>2004</v>
      </c>
      <c r="N3457" s="70" t="s">
        <v>33072</v>
      </c>
      <c r="O3457" s="70" t="s">
        <v>15327</v>
      </c>
    </row>
    <row r="3458" spans="1:17" s="70" customFormat="1" ht="24" x14ac:dyDescent="0.3">
      <c r="A3458" s="70" t="s">
        <v>11963</v>
      </c>
      <c r="B3458" s="70" t="s">
        <v>5613</v>
      </c>
      <c r="C3458" s="70">
        <v>605</v>
      </c>
      <c r="D3458" s="70" t="s">
        <v>33073</v>
      </c>
      <c r="E3458" s="70" t="s">
        <v>15249</v>
      </c>
      <c r="F3458" s="70" t="s">
        <v>33074</v>
      </c>
      <c r="H3458" s="70" t="s">
        <v>33075</v>
      </c>
      <c r="I3458" s="74" t="s">
        <v>33076</v>
      </c>
      <c r="J3458" s="70">
        <v>8920233</v>
      </c>
      <c r="K3458" s="70" t="s">
        <v>33077</v>
      </c>
      <c r="L3458" s="70">
        <v>20</v>
      </c>
      <c r="M3458" s="70">
        <v>1976</v>
      </c>
      <c r="N3458" s="70" t="s">
        <v>33078</v>
      </c>
      <c r="O3458" s="70" t="s">
        <v>4456</v>
      </c>
    </row>
    <row r="3459" spans="1:17" s="70" customFormat="1" x14ac:dyDescent="0.3">
      <c r="A3459" s="70" t="s">
        <v>11741</v>
      </c>
      <c r="B3459" s="70" t="s">
        <v>5352</v>
      </c>
      <c r="C3459" s="70">
        <v>605</v>
      </c>
      <c r="D3459" s="70" t="s">
        <v>33079</v>
      </c>
      <c r="E3459" s="70" t="s">
        <v>4456</v>
      </c>
      <c r="F3459" s="70">
        <v>226820333</v>
      </c>
      <c r="G3459" s="70">
        <v>226825273</v>
      </c>
      <c r="H3459" s="74" t="s">
        <v>33080</v>
      </c>
      <c r="I3459" s="74" t="s">
        <v>33081</v>
      </c>
      <c r="J3459" s="70">
        <v>8350561</v>
      </c>
      <c r="K3459" s="70" t="s">
        <v>33082</v>
      </c>
      <c r="L3459" s="70">
        <v>3</v>
      </c>
      <c r="M3459" s="70">
        <v>1957</v>
      </c>
      <c r="N3459" s="70" t="s">
        <v>33083</v>
      </c>
      <c r="O3459" s="70" t="s">
        <v>4456</v>
      </c>
    </row>
    <row r="3460" spans="1:17" s="70" customFormat="1" x14ac:dyDescent="0.3">
      <c r="A3460" s="70" t="s">
        <v>12102</v>
      </c>
      <c r="B3460" s="70" t="s">
        <v>33046</v>
      </c>
      <c r="C3460" s="70">
        <v>605</v>
      </c>
      <c r="D3460" s="70" t="s">
        <v>33084</v>
      </c>
      <c r="E3460" s="70" t="s">
        <v>15901</v>
      </c>
      <c r="F3460" s="70" t="s">
        <v>33085</v>
      </c>
      <c r="H3460" s="70" t="s">
        <v>33086</v>
      </c>
      <c r="I3460" s="74" t="s">
        <v>33087</v>
      </c>
      <c r="K3460" s="70" t="s">
        <v>33088</v>
      </c>
      <c r="L3460" s="70">
        <v>100</v>
      </c>
      <c r="M3460" s="70">
        <v>1979</v>
      </c>
      <c r="N3460" s="70" t="s">
        <v>18340</v>
      </c>
      <c r="O3460" s="70" t="s">
        <v>15901</v>
      </c>
      <c r="P3460" s="70" t="s">
        <v>15884</v>
      </c>
      <c r="Q3460" s="70" t="s">
        <v>4460</v>
      </c>
    </row>
    <row r="3461" spans="1:17" s="70" customFormat="1" ht="24" x14ac:dyDescent="0.3">
      <c r="A3461" s="70" t="s">
        <v>13578</v>
      </c>
      <c r="B3461" s="70" t="s">
        <v>7512</v>
      </c>
      <c r="C3461" s="70">
        <v>605</v>
      </c>
      <c r="D3461" s="70" t="s">
        <v>33089</v>
      </c>
      <c r="E3461" s="70" t="s">
        <v>9179</v>
      </c>
      <c r="F3461" s="70" t="s">
        <v>33090</v>
      </c>
      <c r="I3461" s="74" t="s">
        <v>33091</v>
      </c>
      <c r="K3461" s="70" t="s">
        <v>33092</v>
      </c>
      <c r="L3461" s="70">
        <v>2</v>
      </c>
      <c r="M3461" s="70">
        <v>1982</v>
      </c>
      <c r="N3461" s="70" t="s">
        <v>1580</v>
      </c>
      <c r="O3461" s="70" t="s">
        <v>4456</v>
      </c>
    </row>
    <row r="3462" spans="1:17" s="70" customFormat="1" x14ac:dyDescent="0.3">
      <c r="A3462" s="70" t="s">
        <v>13065</v>
      </c>
      <c r="B3462" s="70" t="s">
        <v>33093</v>
      </c>
      <c r="C3462" s="70">
        <v>606</v>
      </c>
      <c r="D3462" s="70" t="s">
        <v>33094</v>
      </c>
      <c r="E3462" s="70" t="s">
        <v>15152</v>
      </c>
      <c r="F3462" s="70" t="s">
        <v>33095</v>
      </c>
      <c r="H3462" s="74" t="s">
        <v>33096</v>
      </c>
      <c r="K3462" s="70" t="s">
        <v>33097</v>
      </c>
      <c r="L3462" s="70">
        <v>3</v>
      </c>
      <c r="M3462" s="70">
        <v>1989</v>
      </c>
      <c r="N3462" s="70" t="s">
        <v>33098</v>
      </c>
      <c r="O3462" s="70" t="s">
        <v>15152</v>
      </c>
    </row>
    <row r="3463" spans="1:17" s="70" customFormat="1" ht="24" x14ac:dyDescent="0.3">
      <c r="A3463" s="70" t="s">
        <v>13158</v>
      </c>
      <c r="B3463" s="70" t="s">
        <v>7062</v>
      </c>
      <c r="C3463" s="70">
        <v>606</v>
      </c>
      <c r="D3463" s="70" t="s">
        <v>33099</v>
      </c>
      <c r="E3463" s="70" t="s">
        <v>9179</v>
      </c>
      <c r="F3463" s="70" t="s">
        <v>33100</v>
      </c>
      <c r="H3463" s="74" t="s">
        <v>33101</v>
      </c>
      <c r="I3463" s="74" t="s">
        <v>33102</v>
      </c>
      <c r="K3463" s="70" t="s">
        <v>33103</v>
      </c>
      <c r="L3463" s="70">
        <v>70</v>
      </c>
      <c r="M3463" s="70">
        <v>1991</v>
      </c>
      <c r="N3463" s="70" t="s">
        <v>33104</v>
      </c>
      <c r="O3463" s="70" t="s">
        <v>4456</v>
      </c>
      <c r="P3463" s="70" t="s">
        <v>15884</v>
      </c>
      <c r="Q3463" s="70" t="s">
        <v>15620</v>
      </c>
    </row>
    <row r="3464" spans="1:17" s="70" customFormat="1" ht="24" x14ac:dyDescent="0.3">
      <c r="A3464" s="70" t="s">
        <v>11234</v>
      </c>
      <c r="B3464" s="70" t="s">
        <v>4789</v>
      </c>
      <c r="C3464" s="70">
        <v>606</v>
      </c>
      <c r="D3464" s="70" t="s">
        <v>33110</v>
      </c>
      <c r="E3464" s="70" t="s">
        <v>15415</v>
      </c>
      <c r="F3464" s="70" t="s">
        <v>33111</v>
      </c>
      <c r="H3464" s="74" t="s">
        <v>33112</v>
      </c>
      <c r="I3464" s="74" t="s">
        <v>33113</v>
      </c>
      <c r="K3464" s="70" t="s">
        <v>33114</v>
      </c>
      <c r="L3464" s="70">
        <v>40</v>
      </c>
      <c r="M3464" s="70">
        <v>1987</v>
      </c>
      <c r="N3464" s="70" t="s">
        <v>745</v>
      </c>
      <c r="O3464" s="70" t="s">
        <v>4456</v>
      </c>
    </row>
    <row r="3465" spans="1:17" s="70" customFormat="1" ht="24" x14ac:dyDescent="0.3">
      <c r="A3465" s="70" t="s">
        <v>11159</v>
      </c>
      <c r="B3465" s="70" t="s">
        <v>4708</v>
      </c>
      <c r="C3465" s="70">
        <v>606</v>
      </c>
      <c r="D3465" s="70" t="s">
        <v>33115</v>
      </c>
      <c r="E3465" s="70" t="s">
        <v>15241</v>
      </c>
      <c r="F3465" s="70" t="s">
        <v>33116</v>
      </c>
      <c r="G3465" s="70">
        <v>225571569</v>
      </c>
      <c r="H3465" s="70" t="s">
        <v>33117</v>
      </c>
      <c r="I3465" s="74" t="s">
        <v>33118</v>
      </c>
      <c r="J3465" s="70">
        <v>9200893</v>
      </c>
      <c r="K3465" s="70" t="s">
        <v>33119</v>
      </c>
      <c r="L3465" s="70">
        <v>15</v>
      </c>
      <c r="M3465" s="70">
        <v>1994</v>
      </c>
      <c r="N3465" s="70" t="s">
        <v>33120</v>
      </c>
      <c r="O3465" s="70" t="s">
        <v>4456</v>
      </c>
    </row>
    <row r="3466" spans="1:17" s="70" customFormat="1" ht="24" x14ac:dyDescent="0.3">
      <c r="A3466" s="70" t="s">
        <v>11160</v>
      </c>
      <c r="B3466" s="70" t="s">
        <v>4709</v>
      </c>
      <c r="C3466" s="70">
        <v>606</v>
      </c>
      <c r="D3466" s="70" t="s">
        <v>33127</v>
      </c>
      <c r="E3466" s="70" t="s">
        <v>15235</v>
      </c>
      <c r="F3466" s="70" t="s">
        <v>33121</v>
      </c>
      <c r="H3466" s="70" t="s">
        <v>33122</v>
      </c>
      <c r="I3466" s="74" t="s">
        <v>33123</v>
      </c>
      <c r="J3466" s="70">
        <v>8390103</v>
      </c>
      <c r="K3466" s="70" t="s">
        <v>33124</v>
      </c>
      <c r="L3466" s="70">
        <v>12</v>
      </c>
      <c r="M3466" s="70">
        <v>1991</v>
      </c>
      <c r="N3466" s="70" t="s">
        <v>33125</v>
      </c>
      <c r="O3466" s="70" t="s">
        <v>4456</v>
      </c>
    </row>
    <row r="3467" spans="1:17" s="70" customFormat="1" x14ac:dyDescent="0.3">
      <c r="A3467" s="70" t="s">
        <v>11110</v>
      </c>
      <c r="B3467" s="70" t="s">
        <v>4658</v>
      </c>
      <c r="C3467" s="70">
        <v>606</v>
      </c>
      <c r="D3467" s="70" t="s">
        <v>33126</v>
      </c>
      <c r="E3467" s="70" t="s">
        <v>15462</v>
      </c>
      <c r="F3467" s="70">
        <v>225308700</v>
      </c>
      <c r="H3467" s="74" t="s">
        <v>33128</v>
      </c>
      <c r="I3467" s="74" t="s">
        <v>33129</v>
      </c>
      <c r="J3467" s="70">
        <v>9260081</v>
      </c>
      <c r="K3467" s="70" t="s">
        <v>33130</v>
      </c>
      <c r="L3467" s="70">
        <v>45</v>
      </c>
      <c r="N3467" s="70" t="s">
        <v>21334</v>
      </c>
      <c r="O3467" s="70" t="s">
        <v>4456</v>
      </c>
    </row>
    <row r="3468" spans="1:17" s="70" customFormat="1" ht="24" x14ac:dyDescent="0.3">
      <c r="A3468" s="70" t="s">
        <v>9767</v>
      </c>
      <c r="B3468" s="70" t="s">
        <v>3112</v>
      </c>
      <c r="C3468" s="70">
        <v>606</v>
      </c>
      <c r="D3468" s="70" t="s">
        <v>33131</v>
      </c>
      <c r="E3468" s="70" t="s">
        <v>9179</v>
      </c>
      <c r="F3468" s="70">
        <v>224950700</v>
      </c>
      <c r="I3468" s="74" t="s">
        <v>33132</v>
      </c>
      <c r="J3468" s="70">
        <v>7580125</v>
      </c>
      <c r="K3468" s="70" t="s">
        <v>33133</v>
      </c>
      <c r="L3468" s="70">
        <v>62</v>
      </c>
      <c r="N3468" s="70" t="s">
        <v>33134</v>
      </c>
      <c r="O3468" s="70" t="s">
        <v>4456</v>
      </c>
    </row>
    <row r="3469" spans="1:17" s="70" customFormat="1" x14ac:dyDescent="0.3">
      <c r="A3469" s="70" t="s">
        <v>13397</v>
      </c>
      <c r="B3469" s="70" t="s">
        <v>7324</v>
      </c>
      <c r="C3469" s="70">
        <v>607</v>
      </c>
      <c r="D3469" s="70" t="s">
        <v>33135</v>
      </c>
      <c r="E3469" s="70" t="s">
        <v>9179</v>
      </c>
      <c r="F3469" s="70">
        <v>224505800</v>
      </c>
      <c r="I3469" s="74" t="s">
        <v>33136</v>
      </c>
      <c r="J3469" s="70">
        <v>7580154</v>
      </c>
      <c r="K3469" s="70" t="s">
        <v>33137</v>
      </c>
      <c r="L3469" s="70">
        <v>100</v>
      </c>
      <c r="M3469" s="70">
        <v>1968</v>
      </c>
      <c r="N3469" s="70" t="s">
        <v>17486</v>
      </c>
      <c r="O3469" s="70" t="s">
        <v>4456</v>
      </c>
    </row>
    <row r="3470" spans="1:17" s="70" customFormat="1" x14ac:dyDescent="0.3">
      <c r="A3470" s="70" t="s">
        <v>11723</v>
      </c>
      <c r="B3470" s="70" t="s">
        <v>5334</v>
      </c>
      <c r="C3470" s="70">
        <v>607</v>
      </c>
      <c r="D3470" s="70" t="s">
        <v>33138</v>
      </c>
      <c r="E3470" s="70" t="s">
        <v>4456</v>
      </c>
      <c r="F3470" s="70">
        <v>227292000</v>
      </c>
      <c r="H3470" s="70" t="s">
        <v>33139</v>
      </c>
      <c r="I3470" s="74" t="s">
        <v>33140</v>
      </c>
      <c r="K3470" s="70" t="s">
        <v>33141</v>
      </c>
      <c r="L3470" s="70">
        <v>312</v>
      </c>
      <c r="M3470" s="70">
        <v>1946</v>
      </c>
      <c r="N3470" s="70" t="s">
        <v>33142</v>
      </c>
      <c r="O3470" s="70" t="s">
        <v>4456</v>
      </c>
    </row>
    <row r="3471" spans="1:17" s="70" customFormat="1" ht="24" x14ac:dyDescent="0.3">
      <c r="A3471" s="70" t="s">
        <v>10307</v>
      </c>
      <c r="B3471" s="70" t="s">
        <v>3734</v>
      </c>
      <c r="C3471" s="70">
        <v>607</v>
      </c>
      <c r="D3471" s="70" t="s">
        <v>33143</v>
      </c>
      <c r="E3471" s="70" t="s">
        <v>4456</v>
      </c>
      <c r="F3471" s="70">
        <v>229250100</v>
      </c>
      <c r="H3471" s="70" t="s">
        <v>33144</v>
      </c>
      <c r="I3471" s="74" t="s">
        <v>33145</v>
      </c>
      <c r="K3471" s="70" t="s">
        <v>33146</v>
      </c>
      <c r="L3471" s="70">
        <v>110</v>
      </c>
      <c r="M3471" s="70">
        <v>1965</v>
      </c>
      <c r="N3471" s="70" t="s">
        <v>33147</v>
      </c>
      <c r="O3471" s="70" t="s">
        <v>4456</v>
      </c>
      <c r="P3471" s="70" t="s">
        <v>15697</v>
      </c>
      <c r="Q3471" s="70" t="s">
        <v>9229</v>
      </c>
    </row>
    <row r="3472" spans="1:17" s="70" customFormat="1" x14ac:dyDescent="0.3">
      <c r="A3472" s="70" t="s">
        <v>12895</v>
      </c>
      <c r="B3472" s="70" t="s">
        <v>6747</v>
      </c>
      <c r="C3472" s="70">
        <v>607</v>
      </c>
      <c r="D3472" s="70" t="s">
        <v>33148</v>
      </c>
      <c r="E3472" s="70" t="s">
        <v>15588</v>
      </c>
      <c r="F3472" s="70">
        <v>223500400</v>
      </c>
      <c r="H3472" s="70" t="s">
        <v>33149</v>
      </c>
      <c r="I3472" s="74" t="s">
        <v>33150</v>
      </c>
      <c r="K3472" s="70" t="s">
        <v>33151</v>
      </c>
      <c r="L3472" s="70">
        <v>223</v>
      </c>
      <c r="M3472" s="70">
        <v>1979</v>
      </c>
      <c r="N3472" s="70" t="s">
        <v>18340</v>
      </c>
      <c r="O3472" s="70" t="s">
        <v>4456</v>
      </c>
    </row>
    <row r="3473" spans="1:17" s="70" customFormat="1" ht="24" x14ac:dyDescent="0.3">
      <c r="A3473" s="70" t="s">
        <v>10751</v>
      </c>
      <c r="B3473" s="70" t="s">
        <v>4240</v>
      </c>
      <c r="C3473" s="70">
        <v>607</v>
      </c>
      <c r="D3473" s="70" t="s">
        <v>33152</v>
      </c>
      <c r="E3473" s="70" t="s">
        <v>9267</v>
      </c>
      <c r="F3473" s="70">
        <v>227301200</v>
      </c>
      <c r="G3473" s="70">
        <v>227301201</v>
      </c>
      <c r="H3473" s="70" t="s">
        <v>33153</v>
      </c>
      <c r="I3473" s="74" t="s">
        <v>33154</v>
      </c>
      <c r="K3473" s="70" t="s">
        <v>33155</v>
      </c>
      <c r="L3473" s="70">
        <v>12</v>
      </c>
      <c r="M3473" s="70">
        <v>1977</v>
      </c>
      <c r="N3473" s="70" t="s">
        <v>33156</v>
      </c>
      <c r="O3473" s="70" t="s">
        <v>4456</v>
      </c>
      <c r="P3473" s="70" t="s">
        <v>15884</v>
      </c>
      <c r="Q3473" s="70" t="s">
        <v>33157</v>
      </c>
    </row>
    <row r="3474" spans="1:17" s="70" customFormat="1" x14ac:dyDescent="0.3">
      <c r="A3474" s="70" t="s">
        <v>10728</v>
      </c>
      <c r="B3474" s="70" t="s">
        <v>4213</v>
      </c>
      <c r="C3474" s="70">
        <v>607</v>
      </c>
      <c r="D3474" s="70" t="s">
        <v>33158</v>
      </c>
      <c r="E3474" s="70" t="s">
        <v>16907</v>
      </c>
      <c r="F3474" s="70">
        <v>225307600</v>
      </c>
      <c r="G3474" s="70">
        <v>225307690</v>
      </c>
      <c r="H3474" s="70" t="s">
        <v>33159</v>
      </c>
      <c r="I3474" s="74" t="s">
        <v>33160</v>
      </c>
      <c r="K3474" s="70" t="s">
        <v>33161</v>
      </c>
      <c r="L3474" s="70">
        <v>80</v>
      </c>
      <c r="M3474" s="70">
        <v>1983</v>
      </c>
      <c r="N3474" s="70" t="s">
        <v>33162</v>
      </c>
      <c r="O3474" s="70" t="s">
        <v>4456</v>
      </c>
      <c r="P3474" s="70" t="s">
        <v>15884</v>
      </c>
      <c r="Q3474" s="70" t="s">
        <v>20103</v>
      </c>
    </row>
    <row r="3475" spans="1:17" s="70" customFormat="1" x14ac:dyDescent="0.3">
      <c r="A3475" s="70" t="s">
        <v>14255</v>
      </c>
      <c r="B3475" s="70" t="s">
        <v>8255</v>
      </c>
      <c r="C3475" s="70">
        <v>607</v>
      </c>
      <c r="D3475" s="70" t="s">
        <v>33163</v>
      </c>
      <c r="E3475" s="70" t="s">
        <v>9151</v>
      </c>
      <c r="F3475" s="70">
        <v>223346500</v>
      </c>
      <c r="G3475" s="70">
        <v>223346501</v>
      </c>
      <c r="H3475" s="70" t="s">
        <v>33164</v>
      </c>
      <c r="I3475" s="74" t="s">
        <v>33165</v>
      </c>
      <c r="K3475" s="70" t="s">
        <v>33166</v>
      </c>
      <c r="L3475" s="70">
        <v>12</v>
      </c>
      <c r="M3475" s="70">
        <v>1990</v>
      </c>
      <c r="N3475" s="70" t="s">
        <v>33167</v>
      </c>
      <c r="O3475" s="70" t="s">
        <v>4456</v>
      </c>
    </row>
    <row r="3476" spans="1:17" s="70" customFormat="1" x14ac:dyDescent="0.3">
      <c r="A3476" s="70" t="s">
        <v>10342</v>
      </c>
      <c r="B3476" s="70" t="s">
        <v>3771</v>
      </c>
      <c r="C3476" s="70">
        <v>607</v>
      </c>
      <c r="D3476" s="70" t="s">
        <v>33168</v>
      </c>
      <c r="E3476" s="70" t="s">
        <v>9179</v>
      </c>
      <c r="F3476" s="70">
        <v>223357474</v>
      </c>
      <c r="G3476" s="70">
        <v>223334812</v>
      </c>
      <c r="H3476" s="74" t="s">
        <v>33169</v>
      </c>
      <c r="I3476" s="74" t="s">
        <v>33170</v>
      </c>
      <c r="K3476" s="70" t="s">
        <v>33171</v>
      </c>
      <c r="L3476" s="70">
        <v>26</v>
      </c>
      <c r="M3476" s="70">
        <v>1997</v>
      </c>
      <c r="N3476" s="70" t="s">
        <v>33172</v>
      </c>
      <c r="O3476" s="70" t="s">
        <v>4456</v>
      </c>
    </row>
    <row r="3477" spans="1:17" s="70" customFormat="1" x14ac:dyDescent="0.3">
      <c r="A3477" s="70" t="s">
        <v>11461</v>
      </c>
      <c r="B3477" s="70" t="s">
        <v>5042</v>
      </c>
      <c r="C3477" s="70">
        <v>608</v>
      </c>
      <c r="D3477" s="70" t="s">
        <v>33175</v>
      </c>
      <c r="E3477" s="70" t="s">
        <v>15241</v>
      </c>
      <c r="F3477" s="70">
        <v>225571039</v>
      </c>
      <c r="H3477" s="74" t="s">
        <v>33176</v>
      </c>
      <c r="I3477" s="74" t="s">
        <v>33177</v>
      </c>
      <c r="K3477" s="70" t="s">
        <v>33178</v>
      </c>
      <c r="L3477" s="70">
        <v>35</v>
      </c>
      <c r="M3477" s="70">
        <v>1976</v>
      </c>
      <c r="N3477" s="70" t="s">
        <v>15454</v>
      </c>
      <c r="O3477" s="70" t="s">
        <v>4456</v>
      </c>
    </row>
    <row r="3478" spans="1:17" s="70" customFormat="1" ht="24" x14ac:dyDescent="0.3">
      <c r="A3478" s="70" t="s">
        <v>9565</v>
      </c>
      <c r="B3478" s="70" t="s">
        <v>2771</v>
      </c>
      <c r="C3478" s="70">
        <v>608</v>
      </c>
      <c r="D3478" s="70" t="s">
        <v>33179</v>
      </c>
      <c r="E3478" s="70" t="s">
        <v>9179</v>
      </c>
      <c r="F3478" s="70" t="s">
        <v>33180</v>
      </c>
      <c r="H3478" s="74" t="s">
        <v>33181</v>
      </c>
      <c r="I3478" s="74" t="s">
        <v>33182</v>
      </c>
      <c r="K3478" s="70" t="s">
        <v>33183</v>
      </c>
      <c r="L3478" s="70">
        <v>3967</v>
      </c>
      <c r="M3478" s="70">
        <v>1960</v>
      </c>
      <c r="N3478" s="70" t="s">
        <v>33184</v>
      </c>
      <c r="O3478" s="70" t="s">
        <v>4456</v>
      </c>
      <c r="P3478" s="70" t="s">
        <v>33185</v>
      </c>
      <c r="Q3478" s="70" t="s">
        <v>9229</v>
      </c>
    </row>
    <row r="3479" spans="1:17" s="70" customFormat="1" x14ac:dyDescent="0.3">
      <c r="A3479" s="70" t="s">
        <v>10426</v>
      </c>
      <c r="B3479" s="70" t="s">
        <v>33174</v>
      </c>
      <c r="C3479" s="70">
        <v>608</v>
      </c>
      <c r="D3479" s="70" t="s">
        <v>33186</v>
      </c>
      <c r="E3479" s="70" t="s">
        <v>20152</v>
      </c>
      <c r="F3479" s="70" t="s">
        <v>33187</v>
      </c>
      <c r="H3479" s="74" t="s">
        <v>33188</v>
      </c>
      <c r="I3479" s="74" t="s">
        <v>33189</v>
      </c>
      <c r="K3479" s="70" t="s">
        <v>33190</v>
      </c>
      <c r="L3479" s="70">
        <v>60</v>
      </c>
      <c r="M3479" s="70">
        <v>1982</v>
      </c>
      <c r="N3479" s="70" t="s">
        <v>33191</v>
      </c>
      <c r="O3479" s="70" t="s">
        <v>20152</v>
      </c>
    </row>
    <row r="3480" spans="1:17" s="70" customFormat="1" ht="24" x14ac:dyDescent="0.3">
      <c r="A3480" s="70" t="s">
        <v>10442</v>
      </c>
      <c r="B3480" s="70" t="s">
        <v>33173</v>
      </c>
      <c r="C3480" s="70">
        <v>608</v>
      </c>
      <c r="D3480" s="70" t="s">
        <v>33192</v>
      </c>
      <c r="E3480" s="70" t="s">
        <v>33193</v>
      </c>
      <c r="F3480" s="70" t="s">
        <v>33194</v>
      </c>
      <c r="H3480" s="74" t="s">
        <v>33195</v>
      </c>
      <c r="I3480" s="74" t="s">
        <v>33196</v>
      </c>
      <c r="K3480" s="70" t="s">
        <v>33197</v>
      </c>
      <c r="L3480" s="70">
        <v>498</v>
      </c>
      <c r="N3480" s="70" t="s">
        <v>33198</v>
      </c>
      <c r="O3480" s="70" t="s">
        <v>33193</v>
      </c>
      <c r="P3480" s="70" t="s">
        <v>33199</v>
      </c>
      <c r="Q3480" s="70" t="s">
        <v>4460</v>
      </c>
    </row>
    <row r="3481" spans="1:17" s="70" customFormat="1" ht="24" x14ac:dyDescent="0.3">
      <c r="A3481" s="70" t="s">
        <v>11661</v>
      </c>
      <c r="B3481" s="70" t="s">
        <v>33200</v>
      </c>
      <c r="C3481" s="70">
        <v>608</v>
      </c>
      <c r="D3481" s="70" t="s">
        <v>33201</v>
      </c>
      <c r="E3481" s="70" t="s">
        <v>15249</v>
      </c>
      <c r="F3481" s="70">
        <v>224989000</v>
      </c>
      <c r="G3481" s="70" t="s">
        <v>33202</v>
      </c>
      <c r="H3481" s="74" t="s">
        <v>33203</v>
      </c>
      <c r="I3481" s="74" t="s">
        <v>33204</v>
      </c>
      <c r="K3481" s="70" t="s">
        <v>33205</v>
      </c>
      <c r="L3481" s="70">
        <v>85</v>
      </c>
      <c r="M3481" s="70">
        <v>1972</v>
      </c>
      <c r="N3481" s="70" t="s">
        <v>33206</v>
      </c>
      <c r="O3481" s="70" t="s">
        <v>4456</v>
      </c>
      <c r="P3481" s="70" t="s">
        <v>33207</v>
      </c>
      <c r="Q3481" s="70" t="s">
        <v>4460</v>
      </c>
    </row>
    <row r="3482" spans="1:17" s="70" customFormat="1" ht="24" x14ac:dyDescent="0.3">
      <c r="A3482" s="70" t="s">
        <v>9541</v>
      </c>
      <c r="B3482" s="70" t="s">
        <v>33208</v>
      </c>
      <c r="C3482" s="70">
        <v>608</v>
      </c>
      <c r="D3482" s="70" t="s">
        <v>33209</v>
      </c>
      <c r="E3482" s="70" t="s">
        <v>16305</v>
      </c>
      <c r="F3482" s="70" t="s">
        <v>33210</v>
      </c>
      <c r="H3482" s="74" t="s">
        <v>33211</v>
      </c>
      <c r="I3482" s="74" t="s">
        <v>33212</v>
      </c>
      <c r="K3482" s="70" t="s">
        <v>33213</v>
      </c>
      <c r="L3482" s="70">
        <v>100</v>
      </c>
      <c r="M3482" s="70">
        <v>1985</v>
      </c>
      <c r="N3482" s="70" t="s">
        <v>16096</v>
      </c>
      <c r="O3482" s="70" t="s">
        <v>16305</v>
      </c>
      <c r="P3482" s="70" t="s">
        <v>15884</v>
      </c>
      <c r="Q3482" s="70" t="s">
        <v>4460</v>
      </c>
    </row>
    <row r="3483" spans="1:17" s="70" customFormat="1" x14ac:dyDescent="0.3">
      <c r="A3483" s="70" t="s">
        <v>12451</v>
      </c>
      <c r="B3483" s="70" t="s">
        <v>6145</v>
      </c>
      <c r="C3483" s="70">
        <v>608</v>
      </c>
      <c r="D3483" s="70" t="s">
        <v>33214</v>
      </c>
      <c r="E3483" s="70" t="s">
        <v>15588</v>
      </c>
      <c r="F3483" s="70">
        <v>224959900</v>
      </c>
      <c r="H3483" s="74" t="s">
        <v>33215</v>
      </c>
      <c r="I3483" s="74" t="s">
        <v>33216</v>
      </c>
      <c r="K3483" s="70" t="s">
        <v>33217</v>
      </c>
      <c r="L3483" s="70">
        <v>150</v>
      </c>
      <c r="M3483" s="70">
        <v>1993</v>
      </c>
      <c r="N3483" s="70" t="s">
        <v>33218</v>
      </c>
      <c r="O3483" s="70" t="s">
        <v>4456</v>
      </c>
    </row>
    <row r="3484" spans="1:17" s="70" customFormat="1" x14ac:dyDescent="0.3">
      <c r="A3484" s="70" t="s">
        <v>13614</v>
      </c>
      <c r="B3484" s="70" t="s">
        <v>7548</v>
      </c>
      <c r="C3484" s="70">
        <v>608</v>
      </c>
      <c r="D3484" s="70" t="s">
        <v>33219</v>
      </c>
      <c r="E3484" s="70" t="s">
        <v>9179</v>
      </c>
      <c r="F3484" s="70">
        <v>223737204</v>
      </c>
      <c r="I3484" s="74" t="s">
        <v>33220</v>
      </c>
      <c r="K3484" s="70" t="s">
        <v>33221</v>
      </c>
      <c r="L3484" s="70">
        <v>28</v>
      </c>
      <c r="M3484" s="70">
        <v>1993</v>
      </c>
      <c r="N3484" s="70" t="s">
        <v>33222</v>
      </c>
      <c r="O3484" s="70" t="s">
        <v>4456</v>
      </c>
    </row>
    <row r="3485" spans="1:17" s="70" customFormat="1" x14ac:dyDescent="0.3">
      <c r="A3485" s="70" t="s">
        <v>12938</v>
      </c>
      <c r="B3485" s="70" t="s">
        <v>33223</v>
      </c>
      <c r="C3485" s="70">
        <v>609</v>
      </c>
      <c r="D3485" s="70" t="s">
        <v>33224</v>
      </c>
      <c r="E3485" s="70" t="s">
        <v>16511</v>
      </c>
      <c r="F3485" s="70" t="s">
        <v>33225</v>
      </c>
      <c r="G3485" s="70" t="s">
        <v>33226</v>
      </c>
      <c r="H3485" s="74" t="s">
        <v>33227</v>
      </c>
      <c r="I3485" s="74" t="s">
        <v>33228</v>
      </c>
      <c r="K3485" s="70" t="s">
        <v>33229</v>
      </c>
      <c r="L3485" s="70">
        <v>80</v>
      </c>
      <c r="M3485" s="70">
        <v>1948</v>
      </c>
      <c r="N3485" s="70" t="s">
        <v>33230</v>
      </c>
      <c r="O3485" s="70" t="s">
        <v>16511</v>
      </c>
    </row>
    <row r="3486" spans="1:17" s="70" customFormat="1" ht="24" x14ac:dyDescent="0.3">
      <c r="A3486" s="70" t="s">
        <v>12753</v>
      </c>
      <c r="B3486" s="70" t="s">
        <v>6587</v>
      </c>
      <c r="C3486" s="70">
        <v>609</v>
      </c>
      <c r="D3486" s="70" t="s">
        <v>33231</v>
      </c>
      <c r="E3486" s="70" t="s">
        <v>15241</v>
      </c>
      <c r="F3486" s="70" t="s">
        <v>33232</v>
      </c>
      <c r="G3486" s="70">
        <v>223905050</v>
      </c>
      <c r="H3486" s="74" t="s">
        <v>33233</v>
      </c>
      <c r="I3486" s="74" t="s">
        <v>33234</v>
      </c>
      <c r="K3486" s="70" t="s">
        <v>33235</v>
      </c>
      <c r="L3486" s="70">
        <v>105</v>
      </c>
      <c r="M3486" s="70">
        <v>1994</v>
      </c>
      <c r="N3486" s="70" t="s">
        <v>33236</v>
      </c>
      <c r="O3486" s="70" t="s">
        <v>4456</v>
      </c>
    </row>
    <row r="3487" spans="1:17" s="70" customFormat="1" ht="24" x14ac:dyDescent="0.3">
      <c r="A3487" s="70" t="s">
        <v>9501</v>
      </c>
      <c r="B3487" s="70" t="s">
        <v>2694</v>
      </c>
      <c r="C3487" s="70">
        <v>609</v>
      </c>
      <c r="D3487" s="70" t="s">
        <v>33237</v>
      </c>
      <c r="E3487" s="70" t="s">
        <v>15178</v>
      </c>
      <c r="F3487" s="70">
        <v>226405600</v>
      </c>
      <c r="H3487" s="74" t="s">
        <v>33238</v>
      </c>
      <c r="I3487" s="74" t="s">
        <v>33239</v>
      </c>
      <c r="J3487" s="70">
        <v>8580675</v>
      </c>
      <c r="K3487" s="70" t="s">
        <v>33240</v>
      </c>
      <c r="L3487" s="70">
        <v>100</v>
      </c>
      <c r="M3487" s="70">
        <v>1939</v>
      </c>
      <c r="N3487" s="70" t="s">
        <v>33241</v>
      </c>
      <c r="O3487" s="70" t="s">
        <v>4456</v>
      </c>
      <c r="P3487" s="70" t="s">
        <v>17259</v>
      </c>
      <c r="Q3487" s="70" t="s">
        <v>9212</v>
      </c>
    </row>
    <row r="3488" spans="1:17" s="70" customFormat="1" x14ac:dyDescent="0.3">
      <c r="A3488" s="70" t="s">
        <v>11111</v>
      </c>
      <c r="B3488" s="70" t="s">
        <v>4659</v>
      </c>
      <c r="C3488" s="70">
        <v>609</v>
      </c>
      <c r="D3488" s="70" t="s">
        <v>33242</v>
      </c>
      <c r="E3488" s="70" t="s">
        <v>4456</v>
      </c>
      <c r="F3488" s="70">
        <v>226811792</v>
      </c>
      <c r="H3488" s="74" t="s">
        <v>33243</v>
      </c>
      <c r="J3488" s="70">
        <v>8350736</v>
      </c>
      <c r="K3488" s="70" t="s">
        <v>33244</v>
      </c>
      <c r="L3488" s="70">
        <v>19</v>
      </c>
      <c r="M3488" s="70">
        <v>1988</v>
      </c>
      <c r="N3488" s="70" t="s">
        <v>33245</v>
      </c>
      <c r="O3488" s="70" t="s">
        <v>4456</v>
      </c>
    </row>
    <row r="3489" spans="1:17" s="70" customFormat="1" ht="36" x14ac:dyDescent="0.3">
      <c r="A3489" s="70" t="s">
        <v>12919</v>
      </c>
      <c r="B3489" s="70" t="s">
        <v>6781</v>
      </c>
      <c r="C3489" s="70">
        <v>609</v>
      </c>
      <c r="D3489" s="70" t="s">
        <v>33246</v>
      </c>
      <c r="E3489" s="70" t="s">
        <v>15197</v>
      </c>
      <c r="F3489" s="70" t="s">
        <v>33247</v>
      </c>
      <c r="H3489" s="74" t="s">
        <v>33248</v>
      </c>
      <c r="I3489" s="74" t="s">
        <v>33249</v>
      </c>
      <c r="J3489" s="70">
        <v>8730596</v>
      </c>
      <c r="K3489" s="70" t="s">
        <v>33250</v>
      </c>
      <c r="L3489" s="70">
        <v>50</v>
      </c>
      <c r="M3489" s="70">
        <v>1986</v>
      </c>
      <c r="N3489" s="70" t="s">
        <v>33251</v>
      </c>
      <c r="O3489" s="70" t="s">
        <v>4456</v>
      </c>
    </row>
    <row r="3490" spans="1:17" s="70" customFormat="1" ht="24" x14ac:dyDescent="0.3">
      <c r="A3490" s="70" t="s">
        <v>14098</v>
      </c>
      <c r="B3490" s="70" t="s">
        <v>8077</v>
      </c>
      <c r="C3490" s="70">
        <v>609</v>
      </c>
      <c r="D3490" s="70" t="s">
        <v>33252</v>
      </c>
      <c r="E3490" s="70" t="s">
        <v>15595</v>
      </c>
      <c r="F3490" s="70">
        <v>227992455</v>
      </c>
      <c r="I3490" s="74" t="s">
        <v>33253</v>
      </c>
      <c r="J3490" s="70">
        <v>7630454</v>
      </c>
      <c r="K3490" s="70" t="s">
        <v>33254</v>
      </c>
      <c r="L3490" s="70">
        <v>12</v>
      </c>
      <c r="M3490" s="70">
        <v>2006</v>
      </c>
      <c r="N3490" s="70" t="s">
        <v>1677</v>
      </c>
      <c r="O3490" s="70" t="s">
        <v>4456</v>
      </c>
    </row>
    <row r="3491" spans="1:17" s="70" customFormat="1" ht="24" x14ac:dyDescent="0.3">
      <c r="A3491" s="70" t="s">
        <v>11547</v>
      </c>
      <c r="B3491" s="70" t="s">
        <v>5132</v>
      </c>
      <c r="C3491" s="70">
        <v>609</v>
      </c>
      <c r="D3491" s="70" t="s">
        <v>33255</v>
      </c>
      <c r="E3491" s="70" t="s">
        <v>15197</v>
      </c>
      <c r="F3491" s="70">
        <v>225782600</v>
      </c>
      <c r="H3491" s="70" t="s">
        <v>33256</v>
      </c>
      <c r="I3491" s="74" t="s">
        <v>33257</v>
      </c>
      <c r="J3491" s="70">
        <v>8710007</v>
      </c>
      <c r="K3491" s="70" t="s">
        <v>33258</v>
      </c>
      <c r="L3491" s="70">
        <v>81</v>
      </c>
      <c r="M3491" s="70">
        <v>1999</v>
      </c>
      <c r="N3491" s="70" t="s">
        <v>33259</v>
      </c>
      <c r="O3491" s="70" t="s">
        <v>4456</v>
      </c>
      <c r="P3491" s="70" t="s">
        <v>15884</v>
      </c>
      <c r="Q3491" s="70" t="s">
        <v>16633</v>
      </c>
    </row>
    <row r="3492" spans="1:17" s="70" customFormat="1" ht="36" x14ac:dyDescent="0.3">
      <c r="A3492" s="70" t="s">
        <v>10427</v>
      </c>
      <c r="B3492" s="70" t="s">
        <v>33260</v>
      </c>
      <c r="C3492" s="70">
        <v>610</v>
      </c>
      <c r="D3492" s="70" t="s">
        <v>33261</v>
      </c>
      <c r="E3492" s="70" t="s">
        <v>17860</v>
      </c>
      <c r="F3492" s="70" t="s">
        <v>33262</v>
      </c>
      <c r="G3492" s="70" t="s">
        <v>33263</v>
      </c>
      <c r="H3492" s="74" t="s">
        <v>33264</v>
      </c>
      <c r="K3492" s="70" t="s">
        <v>33265</v>
      </c>
      <c r="L3492" s="70">
        <v>100</v>
      </c>
      <c r="M3492" s="70">
        <v>1990</v>
      </c>
      <c r="N3492" s="70" t="s">
        <v>33266</v>
      </c>
      <c r="O3492" s="70" t="s">
        <v>17860</v>
      </c>
    </row>
    <row r="3493" spans="1:17" s="70" customFormat="1" ht="24" x14ac:dyDescent="0.3">
      <c r="A3493" s="70" t="s">
        <v>11015</v>
      </c>
      <c r="B3493" s="70" t="s">
        <v>4547</v>
      </c>
      <c r="C3493" s="70">
        <v>610</v>
      </c>
      <c r="D3493" s="70" t="s">
        <v>33267</v>
      </c>
      <c r="E3493" s="70" t="s">
        <v>15241</v>
      </c>
      <c r="F3493" s="70" t="s">
        <v>33268</v>
      </c>
      <c r="G3493" s="70">
        <v>225581897</v>
      </c>
      <c r="H3493" s="74" t="s">
        <v>33269</v>
      </c>
      <c r="J3493" s="70">
        <v>9220028</v>
      </c>
      <c r="K3493" s="70" t="s">
        <v>33270</v>
      </c>
      <c r="L3493" s="70">
        <v>4</v>
      </c>
      <c r="M3493" s="70">
        <v>1973</v>
      </c>
      <c r="N3493" s="70" t="s">
        <v>21107</v>
      </c>
      <c r="O3493" s="70" t="s">
        <v>4456</v>
      </c>
    </row>
    <row r="3494" spans="1:17" s="70" customFormat="1" x14ac:dyDescent="0.3">
      <c r="A3494" s="70" t="s">
        <v>11545</v>
      </c>
      <c r="B3494" s="70" t="s">
        <v>5130</v>
      </c>
      <c r="C3494" s="70">
        <v>610</v>
      </c>
      <c r="D3494" s="70" t="s">
        <v>33271</v>
      </c>
      <c r="E3494" s="70" t="s">
        <v>15197</v>
      </c>
      <c r="F3494" s="70">
        <v>227385360</v>
      </c>
      <c r="G3494" s="70">
        <v>224435556</v>
      </c>
      <c r="H3494" s="74" t="s">
        <v>33272</v>
      </c>
      <c r="I3494" s="74" t="s">
        <v>33273</v>
      </c>
      <c r="K3494" s="70" t="s">
        <v>33274</v>
      </c>
      <c r="L3494" s="70">
        <v>30</v>
      </c>
      <c r="N3494" s="70" t="s">
        <v>33275</v>
      </c>
      <c r="O3494" s="70" t="s">
        <v>4456</v>
      </c>
    </row>
    <row r="3495" spans="1:17" s="70" customFormat="1" ht="24" x14ac:dyDescent="0.3">
      <c r="A3495" s="70" t="s">
        <v>10657</v>
      </c>
      <c r="B3495" s="70" t="s">
        <v>4125</v>
      </c>
      <c r="C3495" s="70">
        <v>610</v>
      </c>
      <c r="D3495" s="70" t="s">
        <v>33276</v>
      </c>
      <c r="E3495" s="70" t="s">
        <v>9151</v>
      </c>
      <c r="F3495" s="70" t="s">
        <v>33277</v>
      </c>
      <c r="H3495" s="74" t="s">
        <v>33278</v>
      </c>
      <c r="I3495" s="70" t="s">
        <v>33279</v>
      </c>
      <c r="J3495" s="70">
        <v>7500579</v>
      </c>
      <c r="K3495" s="70" t="s">
        <v>33280</v>
      </c>
      <c r="L3495" s="70">
        <v>200</v>
      </c>
      <c r="M3495" s="70">
        <v>1928</v>
      </c>
      <c r="N3495" s="70" t="s">
        <v>33281</v>
      </c>
      <c r="O3495" s="70" t="s">
        <v>4456</v>
      </c>
    </row>
    <row r="3496" spans="1:17" s="70" customFormat="1" x14ac:dyDescent="0.3">
      <c r="A3496" s="70" t="s">
        <v>10104</v>
      </c>
      <c r="B3496" s="70" t="s">
        <v>3501</v>
      </c>
      <c r="C3496" s="70">
        <v>610</v>
      </c>
      <c r="D3496" s="70" t="s">
        <v>33282</v>
      </c>
      <c r="E3496" s="70" t="s">
        <v>15197</v>
      </c>
      <c r="F3496" s="70">
        <v>226168800</v>
      </c>
      <c r="H3496" s="74" t="s">
        <v>33283</v>
      </c>
      <c r="I3496" s="74" t="s">
        <v>33284</v>
      </c>
      <c r="J3496" s="70">
        <v>8722053</v>
      </c>
      <c r="K3496" s="70" t="s">
        <v>33285</v>
      </c>
      <c r="L3496" s="70">
        <v>300</v>
      </c>
      <c r="M3496" s="70">
        <v>1994</v>
      </c>
      <c r="N3496" s="70" t="s">
        <v>33286</v>
      </c>
      <c r="O3496" s="70" t="s">
        <v>4456</v>
      </c>
    </row>
    <row r="3497" spans="1:17" s="70" customFormat="1" x14ac:dyDescent="0.3">
      <c r="A3497" s="70" t="s">
        <v>10809</v>
      </c>
      <c r="B3497" s="70" t="s">
        <v>4305</v>
      </c>
      <c r="C3497" s="70">
        <v>610</v>
      </c>
      <c r="D3497" s="70" t="s">
        <v>33287</v>
      </c>
      <c r="E3497" s="70" t="s">
        <v>9179</v>
      </c>
      <c r="F3497" s="70">
        <v>225202400</v>
      </c>
      <c r="G3497" s="70">
        <v>222320439</v>
      </c>
      <c r="H3497" s="74" t="s">
        <v>33288</v>
      </c>
      <c r="J3497" s="70">
        <v>7560623</v>
      </c>
      <c r="K3497" s="70" t="s">
        <v>33289</v>
      </c>
      <c r="L3497" s="70">
        <v>30</v>
      </c>
      <c r="N3497" s="70" t="s">
        <v>33290</v>
      </c>
      <c r="O3497" s="70" t="s">
        <v>4456</v>
      </c>
    </row>
    <row r="3498" spans="1:17" s="70" customFormat="1" ht="24" x14ac:dyDescent="0.3">
      <c r="A3498" s="70" t="s">
        <v>11923</v>
      </c>
      <c r="B3498" s="70" t="s">
        <v>5564</v>
      </c>
      <c r="C3498" s="70">
        <v>610</v>
      </c>
      <c r="D3498" s="70" t="s">
        <v>33291</v>
      </c>
      <c r="E3498" s="70" t="s">
        <v>9151</v>
      </c>
      <c r="F3498" s="70" t="s">
        <v>33292</v>
      </c>
      <c r="G3498" s="70">
        <v>223341255</v>
      </c>
      <c r="H3498" s="70" t="s">
        <v>33293</v>
      </c>
      <c r="I3498" s="74" t="s">
        <v>33294</v>
      </c>
      <c r="J3498" s="70">
        <v>7510148</v>
      </c>
      <c r="K3498" s="70" t="s">
        <v>33295</v>
      </c>
      <c r="L3498" s="70">
        <v>35</v>
      </c>
      <c r="M3498" s="70">
        <v>1990</v>
      </c>
      <c r="N3498" s="70" t="s">
        <v>33296</v>
      </c>
      <c r="O3498" s="70" t="s">
        <v>4456</v>
      </c>
    </row>
    <row r="3499" spans="1:17" s="70" customFormat="1" ht="36" x14ac:dyDescent="0.3">
      <c r="A3499" s="70" t="s">
        <v>9864</v>
      </c>
      <c r="B3499" s="70" t="s">
        <v>33297</v>
      </c>
      <c r="C3499" s="70">
        <v>610</v>
      </c>
      <c r="D3499" s="70" t="s">
        <v>33298</v>
      </c>
      <c r="E3499" s="70" t="s">
        <v>16907</v>
      </c>
      <c r="F3499" s="70" t="s">
        <v>33299</v>
      </c>
      <c r="H3499" s="74" t="s">
        <v>33300</v>
      </c>
      <c r="J3499" s="70">
        <v>8550630</v>
      </c>
      <c r="K3499" s="70" t="s">
        <v>33301</v>
      </c>
      <c r="L3499" s="70">
        <v>15</v>
      </c>
      <c r="M3499" s="70">
        <v>1955</v>
      </c>
      <c r="N3499" s="70" t="s">
        <v>33302</v>
      </c>
      <c r="O3499" s="70" t="s">
        <v>4456</v>
      </c>
    </row>
    <row r="3500" spans="1:17" s="70" customFormat="1" ht="24" x14ac:dyDescent="0.3">
      <c r="A3500" s="70" t="s">
        <v>10572</v>
      </c>
      <c r="B3500" s="70" t="s">
        <v>4026</v>
      </c>
      <c r="C3500" s="70">
        <v>611</v>
      </c>
      <c r="D3500" s="70" t="s">
        <v>33303</v>
      </c>
      <c r="E3500" s="70" t="s">
        <v>15422</v>
      </c>
      <c r="F3500" s="70" t="s">
        <v>33304</v>
      </c>
      <c r="K3500" s="70" t="s">
        <v>33305</v>
      </c>
      <c r="L3500" s="70">
        <v>350</v>
      </c>
      <c r="M3500" s="70">
        <v>1922</v>
      </c>
      <c r="N3500" s="70" t="s">
        <v>33306</v>
      </c>
      <c r="O3500" s="70" t="s">
        <v>4456</v>
      </c>
      <c r="P3500" s="70" t="s">
        <v>15884</v>
      </c>
      <c r="Q3500" s="70" t="s">
        <v>15593</v>
      </c>
    </row>
    <row r="3501" spans="1:17" s="70" customFormat="1" x14ac:dyDescent="0.3">
      <c r="A3501" s="70" t="s">
        <v>14111</v>
      </c>
      <c r="B3501" s="70" t="s">
        <v>8090</v>
      </c>
      <c r="C3501" s="70">
        <v>611</v>
      </c>
      <c r="D3501" s="70" t="s">
        <v>33307</v>
      </c>
      <c r="E3501" s="70" t="s">
        <v>9179</v>
      </c>
      <c r="F3501" s="70">
        <v>229633300</v>
      </c>
      <c r="G3501" s="70">
        <v>229633329</v>
      </c>
      <c r="H3501" s="74" t="s">
        <v>33308</v>
      </c>
      <c r="I3501" s="74" t="s">
        <v>33309</v>
      </c>
      <c r="K3501" s="70" t="s">
        <v>33310</v>
      </c>
      <c r="L3501" s="70">
        <v>53</v>
      </c>
      <c r="M3501" s="70">
        <v>1992</v>
      </c>
      <c r="N3501" s="70" t="s">
        <v>33311</v>
      </c>
      <c r="O3501" s="70" t="s">
        <v>4456</v>
      </c>
    </row>
    <row r="3502" spans="1:17" s="70" customFormat="1" ht="24" x14ac:dyDescent="0.3">
      <c r="A3502" s="70" t="s">
        <v>13482</v>
      </c>
      <c r="B3502" s="70" t="s">
        <v>7414</v>
      </c>
      <c r="C3502" s="70">
        <v>611</v>
      </c>
      <c r="D3502" s="70" t="s">
        <v>33312</v>
      </c>
      <c r="E3502" s="70" t="s">
        <v>15595</v>
      </c>
      <c r="F3502" s="70" t="s">
        <v>33313</v>
      </c>
      <c r="I3502" s="74" t="s">
        <v>33314</v>
      </c>
      <c r="K3502" s="70" t="s">
        <v>33315</v>
      </c>
      <c r="L3502" s="70">
        <v>8</v>
      </c>
      <c r="N3502" s="70" t="s">
        <v>33316</v>
      </c>
      <c r="O3502" s="70" t="s">
        <v>4456</v>
      </c>
    </row>
    <row r="3503" spans="1:17" s="70" customFormat="1" x14ac:dyDescent="0.3">
      <c r="A3503" s="70" t="s">
        <v>10135</v>
      </c>
      <c r="B3503" s="70" t="s">
        <v>3543</v>
      </c>
      <c r="C3503" s="70">
        <v>611</v>
      </c>
      <c r="D3503" s="70" t="s">
        <v>33317</v>
      </c>
      <c r="E3503" s="70" t="s">
        <v>15197</v>
      </c>
      <c r="F3503" s="70">
        <v>224966666</v>
      </c>
      <c r="H3503" s="74" t="s">
        <v>33318</v>
      </c>
      <c r="I3503" s="74" t="s">
        <v>33319</v>
      </c>
      <c r="K3503" s="70" t="s">
        <v>33320</v>
      </c>
      <c r="L3503" s="70">
        <v>27</v>
      </c>
      <c r="M3503" s="70">
        <v>1967</v>
      </c>
      <c r="N3503" s="70" t="s">
        <v>33321</v>
      </c>
      <c r="O3503" s="70" t="s">
        <v>4456</v>
      </c>
    </row>
    <row r="3504" spans="1:17" s="70" customFormat="1" x14ac:dyDescent="0.3">
      <c r="A3504" s="70" t="s">
        <v>13504</v>
      </c>
      <c r="B3504" s="70" t="s">
        <v>7436</v>
      </c>
      <c r="C3504" s="70">
        <v>611</v>
      </c>
      <c r="D3504" s="70" t="s">
        <v>33322</v>
      </c>
      <c r="E3504" s="70" t="s">
        <v>9179</v>
      </c>
      <c r="F3504" s="70">
        <v>226553700</v>
      </c>
      <c r="G3504" s="70">
        <v>226553754</v>
      </c>
      <c r="I3504" s="74" t="s">
        <v>33323</v>
      </c>
      <c r="K3504" s="70" t="s">
        <v>33324</v>
      </c>
      <c r="M3504" s="70">
        <v>2001</v>
      </c>
      <c r="N3504" s="70" t="s">
        <v>33325</v>
      </c>
      <c r="O3504" s="70" t="s">
        <v>4456</v>
      </c>
    </row>
    <row r="3505" spans="1:17" s="70" customFormat="1" ht="12" x14ac:dyDescent="0.3">
      <c r="A3505" s="70" t="s">
        <v>13683</v>
      </c>
      <c r="B3505" s="70" t="s">
        <v>7618</v>
      </c>
      <c r="C3505" s="70">
        <v>611</v>
      </c>
      <c r="D3505" s="70" t="s">
        <v>33342</v>
      </c>
      <c r="E3505" s="70" t="s">
        <v>9179</v>
      </c>
      <c r="F3505" s="70">
        <v>223376777</v>
      </c>
      <c r="G3505" s="70">
        <v>223376800</v>
      </c>
      <c r="J3505" s="70">
        <v>7550611</v>
      </c>
      <c r="K3505" s="70" t="s">
        <v>33343</v>
      </c>
      <c r="L3505" s="70">
        <v>250</v>
      </c>
      <c r="M3505" s="70">
        <v>1946</v>
      </c>
      <c r="N3505" s="70" t="s">
        <v>16030</v>
      </c>
      <c r="O3505" s="70" t="s">
        <v>4456</v>
      </c>
    </row>
    <row r="3506" spans="1:17" s="70" customFormat="1" ht="24" x14ac:dyDescent="0.3">
      <c r="A3506" s="70" t="s">
        <v>13483</v>
      </c>
      <c r="B3506" s="70" t="s">
        <v>33326</v>
      </c>
      <c r="C3506" s="70">
        <v>611</v>
      </c>
      <c r="D3506" s="70" t="s">
        <v>33331</v>
      </c>
      <c r="E3506" s="70" t="s">
        <v>9179</v>
      </c>
      <c r="F3506" s="70">
        <v>229451627</v>
      </c>
      <c r="H3506" s="74" t="s">
        <v>33327</v>
      </c>
      <c r="I3506" s="74" t="s">
        <v>33328</v>
      </c>
      <c r="K3506" s="70" t="s">
        <v>33329</v>
      </c>
      <c r="L3506" s="70">
        <v>3</v>
      </c>
      <c r="N3506" s="70" t="s">
        <v>33330</v>
      </c>
      <c r="O3506" s="70" t="s">
        <v>4456</v>
      </c>
    </row>
    <row r="3507" spans="1:17" s="70" customFormat="1" x14ac:dyDescent="0.3">
      <c r="A3507" s="70" t="s">
        <v>13505</v>
      </c>
      <c r="B3507" s="70" t="s">
        <v>7437</v>
      </c>
      <c r="C3507" s="70">
        <v>611</v>
      </c>
      <c r="D3507" s="70" t="s">
        <v>33332</v>
      </c>
      <c r="E3507" s="70" t="s">
        <v>9179</v>
      </c>
      <c r="F3507" s="70">
        <v>224728000</v>
      </c>
      <c r="G3507" s="70">
        <v>224310322</v>
      </c>
      <c r="H3507" s="74" t="s">
        <v>33333</v>
      </c>
      <c r="I3507" s="74" t="s">
        <v>33334</v>
      </c>
      <c r="K3507" s="70" t="s">
        <v>33335</v>
      </c>
      <c r="L3507" s="70">
        <v>50</v>
      </c>
      <c r="M3507" s="70">
        <v>1983</v>
      </c>
      <c r="N3507" s="70" t="s">
        <v>1572</v>
      </c>
      <c r="O3507" s="70" t="s">
        <v>4456</v>
      </c>
    </row>
    <row r="3508" spans="1:17" s="70" customFormat="1" ht="24" x14ac:dyDescent="0.3">
      <c r="A3508" s="70" t="s">
        <v>9751</v>
      </c>
      <c r="B3508" s="70" t="s">
        <v>3092</v>
      </c>
      <c r="C3508" s="70">
        <v>611</v>
      </c>
      <c r="D3508" s="70" t="s">
        <v>33336</v>
      </c>
      <c r="E3508" s="70" t="s">
        <v>15197</v>
      </c>
      <c r="F3508" s="70" t="s">
        <v>33337</v>
      </c>
      <c r="H3508" s="70" t="s">
        <v>33338</v>
      </c>
      <c r="I3508" s="74" t="s">
        <v>33339</v>
      </c>
      <c r="K3508" s="70" t="s">
        <v>33340</v>
      </c>
      <c r="L3508" s="70">
        <v>2</v>
      </c>
      <c r="M3508" s="70">
        <v>1997</v>
      </c>
      <c r="N3508" s="70" t="s">
        <v>33341</v>
      </c>
      <c r="O3508" s="70" t="s">
        <v>4456</v>
      </c>
    </row>
    <row r="3509" spans="1:17" s="70" customFormat="1" ht="24" x14ac:dyDescent="0.3">
      <c r="A3509" s="70" t="s">
        <v>11677</v>
      </c>
      <c r="B3509" s="70" t="s">
        <v>33344</v>
      </c>
      <c r="C3509" s="70">
        <v>612</v>
      </c>
      <c r="D3509" s="70" t="s">
        <v>33345</v>
      </c>
      <c r="E3509" s="70" t="s">
        <v>15729</v>
      </c>
      <c r="F3509" s="70">
        <v>232443060</v>
      </c>
      <c r="H3509" s="70" t="s">
        <v>33346</v>
      </c>
      <c r="I3509" s="74" t="s">
        <v>33347</v>
      </c>
      <c r="K3509" s="70" t="s">
        <v>33348</v>
      </c>
      <c r="L3509" s="70">
        <v>16</v>
      </c>
      <c r="M3509" s="70">
        <v>2006</v>
      </c>
      <c r="N3509" s="70" t="s">
        <v>33349</v>
      </c>
      <c r="O3509" s="70" t="s">
        <v>4456</v>
      </c>
    </row>
    <row r="3510" spans="1:17" s="70" customFormat="1" ht="24" x14ac:dyDescent="0.3">
      <c r="A3510" s="70" t="s">
        <v>10644</v>
      </c>
      <c r="B3510" s="70" t="s">
        <v>4111</v>
      </c>
      <c r="C3510" s="70">
        <v>612</v>
      </c>
      <c r="D3510" s="70" t="s">
        <v>33350</v>
      </c>
      <c r="E3510" s="70" t="s">
        <v>9179</v>
      </c>
      <c r="F3510" s="70" t="s">
        <v>33351</v>
      </c>
      <c r="G3510" s="70">
        <v>226613020</v>
      </c>
      <c r="H3510" s="74" t="s">
        <v>33352</v>
      </c>
      <c r="J3510" s="70">
        <v>7580110</v>
      </c>
      <c r="K3510" s="70" t="s">
        <v>33353</v>
      </c>
      <c r="L3510" s="70">
        <v>9</v>
      </c>
      <c r="M3510" s="70">
        <v>1993</v>
      </c>
      <c r="N3510" s="70" t="s">
        <v>18437</v>
      </c>
      <c r="O3510" s="70" t="s">
        <v>4456</v>
      </c>
    </row>
    <row r="3511" spans="1:17" s="70" customFormat="1" ht="36" x14ac:dyDescent="0.3">
      <c r="A3511" s="70" t="s">
        <v>11896</v>
      </c>
      <c r="B3511" s="70" t="s">
        <v>5532</v>
      </c>
      <c r="C3511" s="70">
        <v>612</v>
      </c>
      <c r="D3511" s="70" t="s">
        <v>33354</v>
      </c>
      <c r="E3511" s="70" t="s">
        <v>9179</v>
      </c>
      <c r="F3511" s="70">
        <v>223339579</v>
      </c>
      <c r="H3511" s="74" t="s">
        <v>33355</v>
      </c>
      <c r="I3511" s="74" t="s">
        <v>33356</v>
      </c>
      <c r="K3511" s="70" t="s">
        <v>33357</v>
      </c>
      <c r="L3511" s="70">
        <v>30</v>
      </c>
      <c r="N3511" s="70" t="s">
        <v>33358</v>
      </c>
      <c r="O3511" s="70" t="s">
        <v>4456</v>
      </c>
    </row>
    <row r="3512" spans="1:17" s="70" customFormat="1" x14ac:dyDescent="0.3">
      <c r="A3512" s="70" t="s">
        <v>14021</v>
      </c>
      <c r="B3512" s="70" t="s">
        <v>7981</v>
      </c>
      <c r="C3512" s="70">
        <v>612</v>
      </c>
      <c r="D3512" s="70" t="s">
        <v>33372</v>
      </c>
      <c r="E3512" s="70" t="s">
        <v>9179</v>
      </c>
      <c r="F3512" s="70">
        <v>222468080</v>
      </c>
      <c r="G3512" s="70">
        <v>222448624</v>
      </c>
      <c r="H3512" s="74" t="s">
        <v>33373</v>
      </c>
      <c r="I3512" s="74" t="s">
        <v>33374</v>
      </c>
      <c r="J3512" s="70">
        <v>7550177</v>
      </c>
      <c r="K3512" s="70" t="s">
        <v>33375</v>
      </c>
      <c r="N3512" s="70" t="s">
        <v>18524</v>
      </c>
      <c r="O3512" s="70" t="s">
        <v>4456</v>
      </c>
    </row>
    <row r="3513" spans="1:17" s="70" customFormat="1" x14ac:dyDescent="0.3">
      <c r="A3513" s="70" t="s">
        <v>14165</v>
      </c>
      <c r="B3513" s="70" t="s">
        <v>8148</v>
      </c>
      <c r="C3513" s="70">
        <v>612</v>
      </c>
      <c r="D3513" s="70" t="s">
        <v>33359</v>
      </c>
      <c r="E3513" s="70" t="s">
        <v>9179</v>
      </c>
      <c r="F3513" s="70">
        <v>223531800</v>
      </c>
      <c r="G3513" s="70">
        <v>223531801</v>
      </c>
      <c r="I3513" s="74" t="s">
        <v>33360</v>
      </c>
      <c r="J3513" s="70">
        <v>7550515</v>
      </c>
      <c r="K3513" s="70" t="s">
        <v>33361</v>
      </c>
      <c r="L3513" s="70">
        <v>110</v>
      </c>
      <c r="M3513" s="70">
        <v>1996</v>
      </c>
      <c r="N3513" s="70" t="s">
        <v>20224</v>
      </c>
      <c r="O3513" s="70" t="s">
        <v>4456</v>
      </c>
    </row>
    <row r="3514" spans="1:17" s="70" customFormat="1" ht="24" x14ac:dyDescent="0.3">
      <c r="A3514" s="70" t="s">
        <v>13391</v>
      </c>
      <c r="B3514" s="70" t="s">
        <v>7318</v>
      </c>
      <c r="C3514" s="70">
        <v>612</v>
      </c>
      <c r="D3514" s="70" t="s">
        <v>33362</v>
      </c>
      <c r="E3514" s="70" t="s">
        <v>9179</v>
      </c>
      <c r="F3514" s="70">
        <v>224841100</v>
      </c>
      <c r="H3514" s="74" t="s">
        <v>33363</v>
      </c>
      <c r="I3514" s="74" t="s">
        <v>33364</v>
      </c>
      <c r="K3514" s="70" t="s">
        <v>33365</v>
      </c>
      <c r="L3514" s="70">
        <v>23</v>
      </c>
      <c r="M3514" s="70">
        <v>1993</v>
      </c>
      <c r="N3514" s="70" t="s">
        <v>33366</v>
      </c>
      <c r="O3514" s="70" t="s">
        <v>4456</v>
      </c>
    </row>
    <row r="3515" spans="1:17" s="70" customFormat="1" ht="24" x14ac:dyDescent="0.3">
      <c r="A3515" s="70" t="s">
        <v>11381</v>
      </c>
      <c r="B3515" s="70" t="s">
        <v>4952</v>
      </c>
      <c r="C3515" s="70">
        <v>612</v>
      </c>
      <c r="D3515" s="70" t="s">
        <v>33367</v>
      </c>
      <c r="E3515" s="70" t="s">
        <v>15415</v>
      </c>
      <c r="F3515" s="70" t="s">
        <v>33368</v>
      </c>
      <c r="H3515" s="74" t="s">
        <v>33369</v>
      </c>
      <c r="I3515" s="74" t="s">
        <v>33370</v>
      </c>
      <c r="K3515" s="70" t="s">
        <v>33371</v>
      </c>
      <c r="L3515" s="70">
        <v>10</v>
      </c>
      <c r="M3515" s="70">
        <v>1991</v>
      </c>
      <c r="N3515" s="70" t="s">
        <v>17574</v>
      </c>
      <c r="O3515" s="70" t="s">
        <v>4456</v>
      </c>
    </row>
    <row r="3516" spans="1:17" s="70" customFormat="1" x14ac:dyDescent="0.3">
      <c r="A3516" s="70" t="s">
        <v>11563</v>
      </c>
      <c r="B3516" s="70" t="s">
        <v>5149</v>
      </c>
      <c r="C3516" s="70">
        <v>613</v>
      </c>
      <c r="D3516" s="70" t="s">
        <v>33376</v>
      </c>
      <c r="E3516" s="70" t="s">
        <v>15729</v>
      </c>
      <c r="F3516" s="70">
        <v>224842100</v>
      </c>
      <c r="H3516" s="74" t="s">
        <v>28145</v>
      </c>
      <c r="I3516" s="74" t="s">
        <v>28146</v>
      </c>
      <c r="K3516" s="70" t="s">
        <v>33377</v>
      </c>
      <c r="L3516" s="70">
        <v>450</v>
      </c>
      <c r="M3516" s="70">
        <v>2017</v>
      </c>
      <c r="N3516" s="70" t="s">
        <v>33378</v>
      </c>
      <c r="O3516" s="70" t="s">
        <v>4456</v>
      </c>
    </row>
    <row r="3517" spans="1:17" s="70" customFormat="1" ht="36" x14ac:dyDescent="0.3">
      <c r="A3517" s="70" t="s">
        <v>33380</v>
      </c>
      <c r="B3517" s="70" t="s">
        <v>4772</v>
      </c>
      <c r="C3517" s="70">
        <v>613</v>
      </c>
      <c r="D3517" s="70" t="s">
        <v>33381</v>
      </c>
      <c r="E3517" s="70" t="s">
        <v>9151</v>
      </c>
      <c r="F3517" s="70">
        <v>223614010</v>
      </c>
      <c r="G3517" s="70">
        <v>223614010</v>
      </c>
      <c r="H3517" s="74" t="s">
        <v>33382</v>
      </c>
      <c r="I3517" s="74" t="s">
        <v>33384</v>
      </c>
      <c r="J3517" s="70">
        <v>7780006</v>
      </c>
      <c r="K3517" s="70" t="s">
        <v>33385</v>
      </c>
      <c r="L3517" s="70">
        <v>400</v>
      </c>
      <c r="M3517" s="70">
        <v>1917</v>
      </c>
      <c r="N3517" s="70" t="s">
        <v>33386</v>
      </c>
      <c r="O3517" s="70" t="s">
        <v>4456</v>
      </c>
      <c r="P3517" s="70" t="s">
        <v>17195</v>
      </c>
      <c r="Q3517" s="70" t="s">
        <v>33387</v>
      </c>
    </row>
    <row r="3518" spans="1:17" s="70" customFormat="1" ht="24" x14ac:dyDescent="0.3">
      <c r="A3518" s="70" t="s">
        <v>11964</v>
      </c>
      <c r="B3518" s="70" t="s">
        <v>5614</v>
      </c>
      <c r="C3518" s="70">
        <v>613</v>
      </c>
      <c r="D3518" s="70" t="s">
        <v>33388</v>
      </c>
      <c r="E3518" s="70" t="s">
        <v>9256</v>
      </c>
      <c r="F3518" s="70">
        <v>223875050</v>
      </c>
      <c r="G3518" s="70">
        <v>223875080</v>
      </c>
      <c r="H3518" s="74" t="s">
        <v>33383</v>
      </c>
      <c r="I3518" s="74" t="s">
        <v>33389</v>
      </c>
      <c r="K3518" s="70" t="s">
        <v>33390</v>
      </c>
      <c r="L3518" s="70">
        <v>200</v>
      </c>
      <c r="M3518" s="70">
        <v>1994</v>
      </c>
      <c r="N3518" s="70" t="s">
        <v>33391</v>
      </c>
      <c r="O3518" s="70" t="s">
        <v>4456</v>
      </c>
    </row>
    <row r="3519" spans="1:17" s="70" customFormat="1" x14ac:dyDescent="0.3">
      <c r="A3519" s="70" t="s">
        <v>10468</v>
      </c>
      <c r="B3519" s="70" t="s">
        <v>3909</v>
      </c>
      <c r="C3519" s="70">
        <v>613</v>
      </c>
      <c r="D3519" s="70" t="s">
        <v>33392</v>
      </c>
      <c r="E3519" s="70" t="s">
        <v>15197</v>
      </c>
      <c r="F3519" s="70">
        <v>228276000</v>
      </c>
      <c r="H3519" s="70" t="s">
        <v>33393</v>
      </c>
      <c r="I3519" s="74" t="s">
        <v>33394</v>
      </c>
      <c r="J3519" s="70">
        <v>8722047</v>
      </c>
      <c r="K3519" s="70" t="s">
        <v>33395</v>
      </c>
      <c r="L3519" s="70">
        <v>25</v>
      </c>
      <c r="N3519" s="70" t="s">
        <v>33396</v>
      </c>
      <c r="O3519" s="70" t="s">
        <v>4456</v>
      </c>
    </row>
    <row r="3520" spans="1:17" s="70" customFormat="1" x14ac:dyDescent="0.3">
      <c r="A3520" s="70" t="s">
        <v>11382</v>
      </c>
      <c r="B3520" s="70" t="s">
        <v>33379</v>
      </c>
      <c r="C3520" s="70">
        <v>613</v>
      </c>
      <c r="D3520" s="70" t="s">
        <v>33397</v>
      </c>
      <c r="E3520" s="70" t="s">
        <v>15152</v>
      </c>
      <c r="F3520" s="70" t="s">
        <v>33398</v>
      </c>
      <c r="H3520" s="74" t="s">
        <v>33399</v>
      </c>
      <c r="I3520" s="74" t="s">
        <v>33400</v>
      </c>
      <c r="J3520" s="70">
        <v>2362947</v>
      </c>
      <c r="K3520" s="70" t="s">
        <v>33401</v>
      </c>
      <c r="L3520" s="70">
        <v>30</v>
      </c>
      <c r="M3520" s="70">
        <v>1958</v>
      </c>
      <c r="N3520" s="70" t="s">
        <v>33402</v>
      </c>
      <c r="O3520" s="70" t="s">
        <v>15152</v>
      </c>
    </row>
    <row r="3521" spans="1:17" s="70" customFormat="1" ht="24" x14ac:dyDescent="0.3">
      <c r="A3521" s="70" t="s">
        <v>11383</v>
      </c>
      <c r="B3521" s="70" t="s">
        <v>4954</v>
      </c>
      <c r="C3521" s="70">
        <v>613</v>
      </c>
      <c r="D3521" s="70" t="s">
        <v>33403</v>
      </c>
      <c r="E3521" s="70" t="s">
        <v>15415</v>
      </c>
      <c r="F3521" s="70" t="s">
        <v>33404</v>
      </c>
      <c r="H3521" s="74" t="s">
        <v>33405</v>
      </c>
      <c r="I3521" s="74" t="s">
        <v>33406</v>
      </c>
      <c r="J3521" s="70">
        <v>8060784</v>
      </c>
      <c r="K3521" s="70" t="s">
        <v>33407</v>
      </c>
      <c r="L3521" s="70">
        <v>110</v>
      </c>
      <c r="M3521" s="70">
        <v>1992</v>
      </c>
      <c r="N3521" s="70" t="s">
        <v>33408</v>
      </c>
      <c r="O3521" s="70" t="s">
        <v>4456</v>
      </c>
      <c r="P3521" s="70" t="s">
        <v>15884</v>
      </c>
      <c r="Q3521" s="70" t="s">
        <v>31690</v>
      </c>
    </row>
    <row r="3522" spans="1:17" s="70" customFormat="1" x14ac:dyDescent="0.3">
      <c r="A3522" s="70" t="s">
        <v>11070</v>
      </c>
      <c r="B3522" s="70" t="s">
        <v>4615</v>
      </c>
      <c r="C3522" s="70">
        <v>613</v>
      </c>
      <c r="D3522" s="70" t="s">
        <v>33409</v>
      </c>
      <c r="E3522" s="70" t="s">
        <v>4456</v>
      </c>
      <c r="F3522" s="70">
        <v>223464400</v>
      </c>
      <c r="H3522" s="74" t="s">
        <v>33410</v>
      </c>
      <c r="I3522" s="74" t="s">
        <v>33411</v>
      </c>
      <c r="J3522" s="70">
        <v>8360322</v>
      </c>
      <c r="K3522" s="70" t="s">
        <v>33412</v>
      </c>
      <c r="L3522" s="70">
        <v>15</v>
      </c>
      <c r="M3522" s="70">
        <v>1962</v>
      </c>
      <c r="N3522" s="70" t="s">
        <v>33413</v>
      </c>
      <c r="O3522" s="70" t="s">
        <v>4456</v>
      </c>
      <c r="P3522" s="70" t="s">
        <v>15884</v>
      </c>
      <c r="Q3522" s="70" t="s">
        <v>33414</v>
      </c>
    </row>
    <row r="3523" spans="1:17" s="70" customFormat="1" x14ac:dyDescent="0.3">
      <c r="A3523" s="70" t="s">
        <v>13732</v>
      </c>
      <c r="B3523" s="70" t="s">
        <v>7671</v>
      </c>
      <c r="C3523" s="70">
        <v>614</v>
      </c>
      <c r="D3523" s="70" t="s">
        <v>33416</v>
      </c>
      <c r="E3523" s="70" t="s">
        <v>4456</v>
      </c>
      <c r="F3523" s="70">
        <v>226831144</v>
      </c>
      <c r="H3523" s="74" t="s">
        <v>33417</v>
      </c>
      <c r="I3523" s="74" t="s">
        <v>33418</v>
      </c>
      <c r="J3523" s="70">
        <v>8370941</v>
      </c>
      <c r="K3523" s="70" t="s">
        <v>33419</v>
      </c>
      <c r="L3523" s="70">
        <v>20</v>
      </c>
      <c r="M3523" s="70">
        <v>1972</v>
      </c>
      <c r="N3523" s="70" t="s">
        <v>33420</v>
      </c>
      <c r="O3523" s="70" t="s">
        <v>4456</v>
      </c>
    </row>
    <row r="3524" spans="1:17" s="70" customFormat="1" x14ac:dyDescent="0.3">
      <c r="A3524" s="70" t="s">
        <v>11980</v>
      </c>
      <c r="B3524" s="70" t="s">
        <v>5632</v>
      </c>
      <c r="C3524" s="70">
        <v>614</v>
      </c>
      <c r="D3524" s="70" t="s">
        <v>33421</v>
      </c>
      <c r="E3524" s="70" t="s">
        <v>9151</v>
      </c>
      <c r="F3524" s="70">
        <v>224029750</v>
      </c>
      <c r="I3524" s="74" t="s">
        <v>33423</v>
      </c>
      <c r="K3524" s="70" t="s">
        <v>33422</v>
      </c>
      <c r="L3524" s="70">
        <v>40</v>
      </c>
      <c r="N3524" s="70" t="s">
        <v>16030</v>
      </c>
      <c r="O3524" s="70" t="s">
        <v>4456</v>
      </c>
    </row>
    <row r="3525" spans="1:17" s="70" customFormat="1" ht="24" x14ac:dyDescent="0.3">
      <c r="A3525" s="70" t="s">
        <v>10879</v>
      </c>
      <c r="B3525" s="70" t="s">
        <v>4385</v>
      </c>
      <c r="C3525" s="70">
        <v>614</v>
      </c>
      <c r="D3525" s="70" t="s">
        <v>33424</v>
      </c>
      <c r="E3525" s="70" t="s">
        <v>15235</v>
      </c>
      <c r="F3525" s="70">
        <v>225624300</v>
      </c>
      <c r="G3525" s="70">
        <v>225624365</v>
      </c>
      <c r="H3525" s="74" t="s">
        <v>33425</v>
      </c>
      <c r="I3525" s="74" t="s">
        <v>33426</v>
      </c>
      <c r="J3525" s="70">
        <v>8390598</v>
      </c>
      <c r="K3525" s="70" t="s">
        <v>33427</v>
      </c>
      <c r="L3525" s="70">
        <v>500</v>
      </c>
      <c r="M3525" s="70">
        <v>1991</v>
      </c>
      <c r="N3525" s="70" t="s">
        <v>19290</v>
      </c>
      <c r="O3525" s="70" t="s">
        <v>4456</v>
      </c>
    </row>
    <row r="3526" spans="1:17" s="70" customFormat="1" x14ac:dyDescent="0.3">
      <c r="A3526" s="70" t="s">
        <v>13942</v>
      </c>
      <c r="B3526" s="70" t="s">
        <v>7900</v>
      </c>
      <c r="C3526" s="70">
        <v>614</v>
      </c>
      <c r="D3526" s="70" t="s">
        <v>33428</v>
      </c>
      <c r="E3526" s="70" t="s">
        <v>15632</v>
      </c>
      <c r="F3526" s="70">
        <v>223933000</v>
      </c>
      <c r="H3526" s="74" t="s">
        <v>33429</v>
      </c>
      <c r="I3526" s="74" t="s">
        <v>33430</v>
      </c>
      <c r="K3526" s="70" t="s">
        <v>33431</v>
      </c>
      <c r="L3526" s="70">
        <v>300</v>
      </c>
      <c r="N3526" s="70" t="s">
        <v>20408</v>
      </c>
      <c r="O3526" s="70" t="s">
        <v>4456</v>
      </c>
    </row>
    <row r="3527" spans="1:17" s="70" customFormat="1" ht="24" x14ac:dyDescent="0.3">
      <c r="A3527" s="70" t="s">
        <v>12690</v>
      </c>
      <c r="B3527" s="70" t="s">
        <v>33415</v>
      </c>
      <c r="C3527" s="70">
        <v>614</v>
      </c>
      <c r="D3527" s="70" t="s">
        <v>33432</v>
      </c>
      <c r="E3527" s="70" t="s">
        <v>9179</v>
      </c>
      <c r="F3527" s="70">
        <v>227291000</v>
      </c>
      <c r="H3527" s="74" t="s">
        <v>33433</v>
      </c>
      <c r="I3527" s="74" t="s">
        <v>33434</v>
      </c>
      <c r="J3527" s="70">
        <v>7550083</v>
      </c>
      <c r="K3527" s="70" t="s">
        <v>33436</v>
      </c>
      <c r="L3527" s="70">
        <v>285</v>
      </c>
      <c r="M3527" s="70">
        <v>1973</v>
      </c>
      <c r="N3527" s="70" t="s">
        <v>18867</v>
      </c>
      <c r="O3527" s="70" t="s">
        <v>4456</v>
      </c>
    </row>
    <row r="3528" spans="1:17" s="70" customFormat="1" x14ac:dyDescent="0.3">
      <c r="A3528" s="70" t="s">
        <v>11965</v>
      </c>
      <c r="B3528" s="70" t="s">
        <v>5615</v>
      </c>
      <c r="C3528" s="70">
        <v>614</v>
      </c>
      <c r="D3528" s="70" t="s">
        <v>33437</v>
      </c>
      <c r="E3528" s="70" t="s">
        <v>15415</v>
      </c>
      <c r="F3528" s="70">
        <v>229637000</v>
      </c>
      <c r="H3528" s="74" t="s">
        <v>33438</v>
      </c>
      <c r="I3528" s="74" t="s">
        <v>33439</v>
      </c>
      <c r="K3528" s="70" t="s">
        <v>33440</v>
      </c>
      <c r="L3528" s="70">
        <v>30</v>
      </c>
      <c r="M3528" s="70">
        <v>1987</v>
      </c>
      <c r="N3528" s="70" t="s">
        <v>17316</v>
      </c>
      <c r="O3528" s="70" t="s">
        <v>4456</v>
      </c>
    </row>
    <row r="3529" spans="1:17" s="70" customFormat="1" ht="24" x14ac:dyDescent="0.3">
      <c r="A3529" s="70" t="s">
        <v>14309</v>
      </c>
      <c r="B3529" s="70" t="s">
        <v>8322</v>
      </c>
      <c r="C3529" s="70">
        <v>614</v>
      </c>
      <c r="D3529" s="70" t="s">
        <v>33441</v>
      </c>
      <c r="E3529" s="70" t="s">
        <v>15197</v>
      </c>
      <c r="F3529" s="70">
        <v>227832214</v>
      </c>
      <c r="I3529" s="74" t="s">
        <v>33442</v>
      </c>
      <c r="J3529" s="70">
        <v>8730627</v>
      </c>
      <c r="K3529" s="70" t="s">
        <v>33443</v>
      </c>
      <c r="N3529" s="70" t="s">
        <v>33444</v>
      </c>
      <c r="O3529" s="70" t="s">
        <v>4456</v>
      </c>
      <c r="P3529" s="70" t="s">
        <v>33445</v>
      </c>
      <c r="Q3529" s="70" t="s">
        <v>33414</v>
      </c>
    </row>
    <row r="3530" spans="1:17" s="70" customFormat="1" ht="24" x14ac:dyDescent="0.3">
      <c r="A3530" s="70" t="s">
        <v>12921</v>
      </c>
      <c r="B3530" s="70" t="s">
        <v>6783</v>
      </c>
      <c r="C3530" s="70">
        <v>614</v>
      </c>
      <c r="D3530" s="70" t="s">
        <v>33446</v>
      </c>
      <c r="E3530" s="70" t="s">
        <v>9225</v>
      </c>
      <c r="F3530" s="70" t="s">
        <v>33447</v>
      </c>
      <c r="I3530" s="74" t="s">
        <v>33448</v>
      </c>
      <c r="K3530" s="70" t="s">
        <v>33449</v>
      </c>
      <c r="L3530" s="70">
        <v>150</v>
      </c>
      <c r="N3530" s="70" t="s">
        <v>2217</v>
      </c>
      <c r="O3530" s="70" t="s">
        <v>4456</v>
      </c>
    </row>
    <row r="3531" spans="1:17" s="70" customFormat="1" ht="24" x14ac:dyDescent="0.3">
      <c r="A3531" s="70" t="s">
        <v>10529</v>
      </c>
      <c r="B3531" s="70" t="s">
        <v>3977</v>
      </c>
      <c r="C3531" s="70">
        <v>614</v>
      </c>
      <c r="D3531" s="70" t="s">
        <v>33450</v>
      </c>
      <c r="E3531" s="70" t="s">
        <v>16121</v>
      </c>
      <c r="F3531" s="70" t="s">
        <v>33451</v>
      </c>
      <c r="H3531" s="74" t="s">
        <v>33452</v>
      </c>
      <c r="I3531" s="74" t="s">
        <v>33435</v>
      </c>
      <c r="K3531" s="70" t="s">
        <v>33453</v>
      </c>
      <c r="L3531" s="70">
        <v>40</v>
      </c>
      <c r="M3531" s="70">
        <v>1993</v>
      </c>
      <c r="N3531" s="70" t="s">
        <v>33454</v>
      </c>
      <c r="O3531" s="70" t="s">
        <v>4456</v>
      </c>
    </row>
    <row r="3532" spans="1:17" s="70" customFormat="1" x14ac:dyDescent="0.3">
      <c r="A3532" s="70" t="s">
        <v>11112</v>
      </c>
      <c r="B3532" s="70" t="s">
        <v>4660</v>
      </c>
      <c r="C3532" s="70">
        <v>614</v>
      </c>
      <c r="D3532" s="70" t="s">
        <v>33455</v>
      </c>
      <c r="E3532" s="70" t="s">
        <v>15249</v>
      </c>
      <c r="F3532" s="70">
        <v>225516893</v>
      </c>
      <c r="G3532" s="70">
        <v>225510803</v>
      </c>
      <c r="I3532" s="74" t="s">
        <v>33456</v>
      </c>
      <c r="K3532" s="70" t="s">
        <v>33457</v>
      </c>
      <c r="L3532" s="70">
        <v>30</v>
      </c>
      <c r="M3532" s="70">
        <v>1993</v>
      </c>
      <c r="N3532" s="70" t="s">
        <v>33458</v>
      </c>
      <c r="O3532" s="70" t="s">
        <v>4456</v>
      </c>
    </row>
    <row r="3533" spans="1:17" s="70" customFormat="1" ht="24" x14ac:dyDescent="0.3">
      <c r="A3533" s="70" t="s">
        <v>13943</v>
      </c>
      <c r="B3533" s="70" t="s">
        <v>7901</v>
      </c>
      <c r="C3533" s="70">
        <v>615</v>
      </c>
      <c r="D3533" s="70" t="s">
        <v>33459</v>
      </c>
      <c r="E3533" s="70" t="s">
        <v>15178</v>
      </c>
      <c r="F3533" s="70" t="s">
        <v>33460</v>
      </c>
      <c r="G3533" s="70">
        <v>224256398</v>
      </c>
      <c r="I3533" s="74" t="s">
        <v>33461</v>
      </c>
      <c r="J3533" s="70">
        <v>8580000</v>
      </c>
      <c r="K3533" s="70" t="s">
        <v>33462</v>
      </c>
      <c r="L3533" s="70">
        <v>1600</v>
      </c>
      <c r="M3533" s="70">
        <v>2001</v>
      </c>
      <c r="N3533" s="70" t="s">
        <v>33463</v>
      </c>
      <c r="O3533" s="70" t="s">
        <v>4456</v>
      </c>
    </row>
    <row r="3534" spans="1:17" s="70" customFormat="1" ht="12" x14ac:dyDescent="0.3">
      <c r="A3534" s="70" t="s">
        <v>13579</v>
      </c>
      <c r="B3534" s="70" t="s">
        <v>7513</v>
      </c>
      <c r="C3534" s="70">
        <v>615</v>
      </c>
      <c r="D3534" s="70" t="s">
        <v>33464</v>
      </c>
      <c r="E3534" s="70" t="s">
        <v>15595</v>
      </c>
      <c r="F3534" s="70">
        <v>225773605</v>
      </c>
      <c r="K3534" s="70" t="s">
        <v>33465</v>
      </c>
      <c r="L3534" s="70">
        <v>45</v>
      </c>
      <c r="N3534" s="70" t="s">
        <v>1580</v>
      </c>
      <c r="O3534" s="70" t="s">
        <v>4456</v>
      </c>
    </row>
    <row r="3535" spans="1:17" s="70" customFormat="1" ht="24" x14ac:dyDescent="0.3">
      <c r="A3535" s="70" t="s">
        <v>14074</v>
      </c>
      <c r="B3535" s="70" t="s">
        <v>8046</v>
      </c>
      <c r="C3535" s="70">
        <v>615</v>
      </c>
      <c r="D3535" s="70" t="s">
        <v>33466</v>
      </c>
      <c r="E3535" s="70" t="s">
        <v>9151</v>
      </c>
      <c r="F3535" s="70" t="s">
        <v>33467</v>
      </c>
      <c r="H3535" s="74" t="s">
        <v>33468</v>
      </c>
      <c r="I3535" s="74" t="s">
        <v>33469</v>
      </c>
      <c r="J3535" s="70">
        <v>7500913</v>
      </c>
      <c r="K3535" s="70" t="s">
        <v>33470</v>
      </c>
      <c r="L3535" s="70">
        <v>70</v>
      </c>
      <c r="M3535" s="70">
        <v>1990</v>
      </c>
      <c r="N3535" s="70" t="s">
        <v>33471</v>
      </c>
      <c r="O3535" s="70" t="s">
        <v>4456</v>
      </c>
    </row>
    <row r="3536" spans="1:17" s="70" customFormat="1" ht="48" x14ac:dyDescent="0.3">
      <c r="A3536" s="70" t="s">
        <v>12384</v>
      </c>
      <c r="B3536" s="70" t="s">
        <v>6073</v>
      </c>
      <c r="C3536" s="70">
        <v>615</v>
      </c>
      <c r="D3536" s="70" t="s">
        <v>33472</v>
      </c>
      <c r="E3536" s="70" t="s">
        <v>15595</v>
      </c>
      <c r="F3536" s="70">
        <v>229536770</v>
      </c>
      <c r="H3536" s="74" t="s">
        <v>33473</v>
      </c>
      <c r="I3536" s="70" t="s">
        <v>33474</v>
      </c>
      <c r="J3536" s="70">
        <v>7630687</v>
      </c>
      <c r="K3536" s="70" t="s">
        <v>33475</v>
      </c>
      <c r="L3536" s="70">
        <v>15</v>
      </c>
      <c r="M3536" s="70">
        <v>1949</v>
      </c>
      <c r="N3536" s="70" t="s">
        <v>33476</v>
      </c>
      <c r="O3536" s="70" t="s">
        <v>4456</v>
      </c>
    </row>
    <row r="3537" spans="1:17" s="70" customFormat="1" ht="24" x14ac:dyDescent="0.3">
      <c r="A3537" s="70" t="s">
        <v>9955</v>
      </c>
      <c r="B3537" s="70" t="s">
        <v>3321</v>
      </c>
      <c r="C3537" s="70">
        <v>615</v>
      </c>
      <c r="D3537" s="70" t="s">
        <v>33477</v>
      </c>
      <c r="E3537" s="70" t="s">
        <v>15729</v>
      </c>
      <c r="F3537" s="70">
        <v>232036300</v>
      </c>
      <c r="H3537" s="70" t="s">
        <v>33478</v>
      </c>
      <c r="I3537" s="74" t="s">
        <v>33479</v>
      </c>
      <c r="J3537" s="70">
        <v>8590648</v>
      </c>
      <c r="K3537" s="70" t="s">
        <v>33480</v>
      </c>
      <c r="L3537" s="70">
        <v>90</v>
      </c>
      <c r="M3537" s="70">
        <v>1971</v>
      </c>
      <c r="N3537" s="70" t="s">
        <v>33481</v>
      </c>
      <c r="O3537" s="70" t="s">
        <v>4456</v>
      </c>
      <c r="P3537" s="70" t="s">
        <v>24948</v>
      </c>
      <c r="Q3537" s="70" t="s">
        <v>4460</v>
      </c>
    </row>
    <row r="3538" spans="1:17" s="70" customFormat="1" ht="36" x14ac:dyDescent="0.3">
      <c r="A3538" s="70" t="s">
        <v>12896</v>
      </c>
      <c r="B3538" s="70" t="s">
        <v>4180</v>
      </c>
      <c r="C3538" s="70">
        <v>615</v>
      </c>
      <c r="D3538" s="70" t="s">
        <v>33482</v>
      </c>
      <c r="E3538" s="70" t="s">
        <v>4456</v>
      </c>
      <c r="F3538" s="70">
        <v>224456200</v>
      </c>
      <c r="I3538" s="74" t="s">
        <v>33483</v>
      </c>
      <c r="K3538" s="70" t="s">
        <v>33484</v>
      </c>
      <c r="L3538" s="70">
        <v>18</v>
      </c>
      <c r="M3538" s="70">
        <v>1955</v>
      </c>
      <c r="N3538" s="70" t="s">
        <v>33485</v>
      </c>
      <c r="O3538" s="70" t="s">
        <v>4456</v>
      </c>
    </row>
    <row r="3539" spans="1:17" s="70" customFormat="1" x14ac:dyDescent="0.3">
      <c r="A3539" s="70" t="s">
        <v>11175</v>
      </c>
      <c r="B3539" s="70" t="s">
        <v>4727</v>
      </c>
      <c r="C3539" s="70">
        <v>615</v>
      </c>
      <c r="D3539" s="70" t="s">
        <v>33486</v>
      </c>
      <c r="E3539" s="70" t="s">
        <v>15415</v>
      </c>
      <c r="F3539" s="70">
        <v>223875400</v>
      </c>
      <c r="H3539" s="74" t="s">
        <v>33487</v>
      </c>
      <c r="I3539" s="74" t="s">
        <v>33488</v>
      </c>
      <c r="K3539" s="70" t="s">
        <v>33489</v>
      </c>
      <c r="N3539" s="70" t="s">
        <v>33490</v>
      </c>
      <c r="O3539" s="70" t="s">
        <v>4456</v>
      </c>
    </row>
    <row r="3540" spans="1:17" s="70" customFormat="1" ht="24" x14ac:dyDescent="0.3">
      <c r="A3540" s="70" t="s">
        <v>11195</v>
      </c>
      <c r="B3540" s="70" t="s">
        <v>4749</v>
      </c>
      <c r="C3540" s="70">
        <v>615</v>
      </c>
      <c r="D3540" s="70" t="s">
        <v>33491</v>
      </c>
      <c r="E3540" s="70" t="s">
        <v>15415</v>
      </c>
      <c r="F3540" s="70">
        <v>223678600</v>
      </c>
      <c r="H3540" s="74" t="s">
        <v>33492</v>
      </c>
      <c r="I3540" s="70" t="s">
        <v>33493</v>
      </c>
      <c r="K3540" s="70" t="s">
        <v>33494</v>
      </c>
      <c r="L3540" s="70">
        <v>423</v>
      </c>
      <c r="M3540" s="70">
        <v>1981</v>
      </c>
      <c r="N3540" s="70" t="s">
        <v>33495</v>
      </c>
      <c r="O3540" s="70" t="s">
        <v>4456</v>
      </c>
      <c r="P3540" s="70" t="s">
        <v>15884</v>
      </c>
      <c r="Q3540" s="70" t="s">
        <v>16633</v>
      </c>
    </row>
    <row r="3541" spans="1:17" s="70" customFormat="1" x14ac:dyDescent="0.3">
      <c r="A3541" s="70" t="s">
        <v>12939</v>
      </c>
      <c r="B3541" s="70" t="s">
        <v>6810</v>
      </c>
      <c r="C3541" s="70">
        <v>616</v>
      </c>
      <c r="D3541" s="70" t="s">
        <v>33496</v>
      </c>
      <c r="E3541" s="70" t="s">
        <v>15415</v>
      </c>
      <c r="F3541" s="70">
        <v>224909000</v>
      </c>
      <c r="I3541" s="74" t="s">
        <v>33488</v>
      </c>
      <c r="J3541" s="70">
        <v>8060068</v>
      </c>
      <c r="K3541" s="70" t="s">
        <v>33498</v>
      </c>
      <c r="L3541" s="70">
        <v>40</v>
      </c>
      <c r="M3541" s="70">
        <v>1994</v>
      </c>
      <c r="N3541" s="70" t="s">
        <v>33499</v>
      </c>
      <c r="O3541" s="70" t="s">
        <v>4456</v>
      </c>
    </row>
    <row r="3542" spans="1:17" s="70" customFormat="1" ht="28.8" x14ac:dyDescent="0.3">
      <c r="A3542" s="70" t="s">
        <v>11188</v>
      </c>
      <c r="B3542" s="70" t="s">
        <v>4741</v>
      </c>
      <c r="C3542" s="70">
        <v>616</v>
      </c>
      <c r="D3542" s="70" t="s">
        <v>33500</v>
      </c>
      <c r="E3542" s="70" t="s">
        <v>9179</v>
      </c>
      <c r="F3542" s="70">
        <v>222800000</v>
      </c>
      <c r="H3542" s="74" t="s">
        <v>33492</v>
      </c>
      <c r="I3542" s="74" t="s">
        <v>33493</v>
      </c>
      <c r="J3542" s="70">
        <v>7550011</v>
      </c>
      <c r="K3542" s="70" t="s">
        <v>33501</v>
      </c>
      <c r="L3542" s="70">
        <v>173</v>
      </c>
      <c r="M3542" s="70">
        <v>1908</v>
      </c>
      <c r="N3542" s="70" t="s">
        <v>33502</v>
      </c>
      <c r="O3542" s="70" t="s">
        <v>4456</v>
      </c>
    </row>
    <row r="3543" spans="1:17" s="70" customFormat="1" x14ac:dyDescent="0.3">
      <c r="A3543" s="70" t="s">
        <v>11924</v>
      </c>
      <c r="B3543" s="70" t="s">
        <v>5565</v>
      </c>
      <c r="C3543" s="70">
        <v>616</v>
      </c>
      <c r="D3543" s="70" t="s">
        <v>33503</v>
      </c>
      <c r="E3543" s="70" t="s">
        <v>9179</v>
      </c>
      <c r="F3543" s="70">
        <v>224112700</v>
      </c>
      <c r="I3543" s="74" t="s">
        <v>33504</v>
      </c>
      <c r="K3543" s="70" t="s">
        <v>33505</v>
      </c>
      <c r="L3543" s="70">
        <v>110</v>
      </c>
      <c r="M3543" s="70">
        <v>1996</v>
      </c>
      <c r="N3543" s="70" t="s">
        <v>33506</v>
      </c>
      <c r="O3543" s="70" t="s">
        <v>4456</v>
      </c>
    </row>
    <row r="3544" spans="1:17" s="70" customFormat="1" ht="24" x14ac:dyDescent="0.3">
      <c r="A3544" s="70" t="s">
        <v>11113</v>
      </c>
      <c r="B3544" s="70" t="s">
        <v>4661</v>
      </c>
      <c r="C3544" s="70">
        <v>616</v>
      </c>
      <c r="D3544" s="70" t="s">
        <v>33507</v>
      </c>
      <c r="E3544" s="70" t="s">
        <v>15415</v>
      </c>
      <c r="F3544" s="70" t="s">
        <v>33508</v>
      </c>
      <c r="H3544" s="70" t="s">
        <v>33509</v>
      </c>
      <c r="K3544" s="70" t="s">
        <v>33510</v>
      </c>
      <c r="L3544" s="70">
        <v>130</v>
      </c>
      <c r="M3544" s="70">
        <v>1986</v>
      </c>
      <c r="N3544" s="70" t="s">
        <v>33511</v>
      </c>
      <c r="O3544" s="70" t="s">
        <v>4456</v>
      </c>
    </row>
    <row r="3545" spans="1:17" s="70" customFormat="1" ht="24" x14ac:dyDescent="0.3">
      <c r="A3545" s="70" t="s">
        <v>10546</v>
      </c>
      <c r="B3545" s="70" t="s">
        <v>3996</v>
      </c>
      <c r="C3545" s="70">
        <v>616</v>
      </c>
      <c r="D3545" s="70" t="s">
        <v>33512</v>
      </c>
      <c r="E3545" s="70" t="s">
        <v>4456</v>
      </c>
      <c r="F3545" s="70" t="s">
        <v>33513</v>
      </c>
      <c r="H3545" s="74" t="s">
        <v>33514</v>
      </c>
      <c r="I3545" s="74" t="s">
        <v>33497</v>
      </c>
      <c r="K3545" s="70" t="s">
        <v>33515</v>
      </c>
      <c r="L3545" s="70">
        <v>5</v>
      </c>
      <c r="N3545" s="70" t="s">
        <v>33516</v>
      </c>
      <c r="O3545" s="70" t="s">
        <v>4456</v>
      </c>
    </row>
    <row r="3546" spans="1:17" s="70" customFormat="1" ht="24" x14ac:dyDescent="0.3">
      <c r="A3546" s="70" t="s">
        <v>13398</v>
      </c>
      <c r="B3546" s="70" t="s">
        <v>7325</v>
      </c>
      <c r="C3546" s="70">
        <v>616</v>
      </c>
      <c r="D3546" s="70" t="s">
        <v>33517</v>
      </c>
      <c r="E3546" s="70" t="s">
        <v>9179</v>
      </c>
      <c r="F3546" s="70">
        <v>224206000</v>
      </c>
      <c r="H3546" s="70" t="s">
        <v>33518</v>
      </c>
      <c r="I3546" s="70" t="s">
        <v>33519</v>
      </c>
      <c r="K3546" s="70" t="s">
        <v>33520</v>
      </c>
      <c r="L3546" s="70">
        <v>130</v>
      </c>
      <c r="M3546" s="70">
        <v>1990</v>
      </c>
      <c r="N3546" s="70" t="s">
        <v>33521</v>
      </c>
      <c r="O3546" s="70" t="s">
        <v>4456</v>
      </c>
    </row>
    <row r="3547" spans="1:17" s="70" customFormat="1" ht="36" x14ac:dyDescent="0.3">
      <c r="A3547" s="70" t="s">
        <v>9950</v>
      </c>
      <c r="B3547" s="70" t="s">
        <v>3316</v>
      </c>
      <c r="C3547" s="70">
        <v>616</v>
      </c>
      <c r="D3547" s="70" t="s">
        <v>33522</v>
      </c>
      <c r="E3547" s="70" t="s">
        <v>15266</v>
      </c>
      <c r="F3547" s="70" t="s">
        <v>33523</v>
      </c>
      <c r="H3547" s="74" t="s">
        <v>33524</v>
      </c>
      <c r="I3547" s="70" t="s">
        <v>33525</v>
      </c>
      <c r="K3547" s="70" t="s">
        <v>33526</v>
      </c>
      <c r="L3547" s="70">
        <v>290</v>
      </c>
      <c r="M3547" s="70">
        <v>1939</v>
      </c>
      <c r="N3547" s="70" t="s">
        <v>33527</v>
      </c>
      <c r="O3547" s="70" t="s">
        <v>4456</v>
      </c>
      <c r="P3547" s="70" t="s">
        <v>33528</v>
      </c>
      <c r="Q3547" s="70" t="s">
        <v>33529</v>
      </c>
    </row>
    <row r="3548" spans="1:17" s="70" customFormat="1" x14ac:dyDescent="0.3">
      <c r="A3548" s="70" t="s">
        <v>9445</v>
      </c>
      <c r="B3548" s="70" t="s">
        <v>2624</v>
      </c>
      <c r="C3548" s="70">
        <v>617</v>
      </c>
      <c r="D3548" s="70" t="s">
        <v>33530</v>
      </c>
      <c r="E3548" s="70" t="s">
        <v>9151</v>
      </c>
      <c r="F3548" s="70">
        <v>223331015</v>
      </c>
      <c r="H3548" s="70" t="s">
        <v>33531</v>
      </c>
      <c r="I3548" s="74" t="s">
        <v>33532</v>
      </c>
      <c r="J3548" s="70">
        <v>8930013</v>
      </c>
      <c r="K3548" s="70" t="s">
        <v>33533</v>
      </c>
      <c r="L3548" s="70">
        <v>100</v>
      </c>
      <c r="M3548" s="70">
        <v>1993</v>
      </c>
      <c r="N3548" s="70" t="s">
        <v>33534</v>
      </c>
      <c r="O3548" s="70" t="s">
        <v>4456</v>
      </c>
    </row>
    <row r="3549" spans="1:17" s="70" customFormat="1" ht="24" x14ac:dyDescent="0.3">
      <c r="A3549" s="70" t="s">
        <v>9752</v>
      </c>
      <c r="B3549" s="70" t="s">
        <v>3093</v>
      </c>
      <c r="C3549" s="70">
        <v>617</v>
      </c>
      <c r="D3549" s="70" t="s">
        <v>33535</v>
      </c>
      <c r="E3549" s="70" t="s">
        <v>15158</v>
      </c>
      <c r="F3549" s="70" t="s">
        <v>33536</v>
      </c>
      <c r="H3549" s="70" t="s">
        <v>33537</v>
      </c>
      <c r="I3549" s="74" t="s">
        <v>33538</v>
      </c>
      <c r="J3549" s="70">
        <v>9500902</v>
      </c>
      <c r="K3549" s="70" t="s">
        <v>33539</v>
      </c>
      <c r="L3549" s="70">
        <v>18</v>
      </c>
      <c r="M3549" s="70">
        <v>1962</v>
      </c>
      <c r="N3549" s="70" t="s">
        <v>33540</v>
      </c>
      <c r="O3549" s="70" t="s">
        <v>4456</v>
      </c>
      <c r="P3549" s="70" t="s">
        <v>15884</v>
      </c>
      <c r="Q3549" s="70" t="s">
        <v>9212</v>
      </c>
    </row>
    <row r="3550" spans="1:17" s="70" customFormat="1" x14ac:dyDescent="0.3">
      <c r="A3550" s="70" t="s">
        <v>13506</v>
      </c>
      <c r="B3550" s="70" t="s">
        <v>7438</v>
      </c>
      <c r="C3550" s="70">
        <v>617</v>
      </c>
      <c r="D3550" s="70" t="s">
        <v>33541</v>
      </c>
      <c r="E3550" s="70" t="s">
        <v>9179</v>
      </c>
      <c r="F3550" s="70">
        <v>224909500</v>
      </c>
      <c r="H3550" s="74" t="s">
        <v>33542</v>
      </c>
      <c r="J3550" s="70">
        <v>7550268</v>
      </c>
      <c r="K3550" s="70" t="s">
        <v>33543</v>
      </c>
      <c r="L3550" s="70">
        <v>60</v>
      </c>
      <c r="M3550" s="70">
        <v>1936</v>
      </c>
      <c r="N3550" s="70" t="s">
        <v>1572</v>
      </c>
      <c r="O3550" s="70" t="s">
        <v>4456</v>
      </c>
    </row>
    <row r="3551" spans="1:17" s="70" customFormat="1" x14ac:dyDescent="0.3">
      <c r="A3551" s="70" t="s">
        <v>13743</v>
      </c>
      <c r="B3551" s="70" t="s">
        <v>7684</v>
      </c>
      <c r="C3551" s="70">
        <v>617</v>
      </c>
      <c r="D3551" s="70" t="s">
        <v>33544</v>
      </c>
      <c r="E3551" s="70" t="s">
        <v>15120</v>
      </c>
      <c r="F3551" s="70">
        <v>227933340</v>
      </c>
      <c r="H3551" s="74" t="s">
        <v>33545</v>
      </c>
      <c r="I3551" s="74" t="s">
        <v>33546</v>
      </c>
      <c r="J3551" s="70">
        <v>8420394</v>
      </c>
      <c r="K3551" s="70" t="s">
        <v>33547</v>
      </c>
      <c r="L3551" s="70">
        <v>30</v>
      </c>
      <c r="M3551" s="70">
        <v>1995</v>
      </c>
      <c r="N3551" s="70" t="s">
        <v>33548</v>
      </c>
      <c r="O3551" s="70" t="s">
        <v>4456</v>
      </c>
    </row>
    <row r="3552" spans="1:17" s="70" customFormat="1" ht="36" x14ac:dyDescent="0.3">
      <c r="A3552" s="70" t="s">
        <v>10911</v>
      </c>
      <c r="B3552" s="70" t="s">
        <v>4420</v>
      </c>
      <c r="C3552" s="70">
        <v>617</v>
      </c>
      <c r="D3552" s="70" t="s">
        <v>33549</v>
      </c>
      <c r="E3552" s="70" t="s">
        <v>15241</v>
      </c>
      <c r="F3552" s="70" t="s">
        <v>33550</v>
      </c>
      <c r="H3552" s="70" t="s">
        <v>33551</v>
      </c>
      <c r="I3552" s="74" t="s">
        <v>33552</v>
      </c>
      <c r="K3552" s="70" t="s">
        <v>33553</v>
      </c>
      <c r="L3552" s="70">
        <v>20</v>
      </c>
      <c r="M3552" s="70">
        <v>1958</v>
      </c>
      <c r="N3552" s="70" t="s">
        <v>33554</v>
      </c>
      <c r="O3552" s="70" t="s">
        <v>4456</v>
      </c>
    </row>
    <row r="3553" spans="1:17" s="70" customFormat="1" ht="24" x14ac:dyDescent="0.3">
      <c r="A3553" s="70" t="s">
        <v>11833</v>
      </c>
      <c r="B3553" s="70" t="s">
        <v>5461</v>
      </c>
      <c r="C3553" s="70">
        <v>617</v>
      </c>
      <c r="D3553" s="70" t="s">
        <v>33555</v>
      </c>
      <c r="E3553" s="70" t="s">
        <v>4456</v>
      </c>
      <c r="F3553" s="70">
        <v>228628000</v>
      </c>
      <c r="H3553" s="70" t="s">
        <v>33556</v>
      </c>
      <c r="I3553" s="74" t="s">
        <v>33557</v>
      </c>
      <c r="J3553" s="70">
        <v>8330449</v>
      </c>
      <c r="K3553" s="70" t="s">
        <v>33558</v>
      </c>
      <c r="L3553" s="70">
        <v>40</v>
      </c>
      <c r="M3553" s="70">
        <v>1982</v>
      </c>
      <c r="N3553" s="70" t="s">
        <v>33559</v>
      </c>
      <c r="O3553" s="70" t="s">
        <v>4456</v>
      </c>
    </row>
    <row r="3554" spans="1:17" s="70" customFormat="1" x14ac:dyDescent="0.3">
      <c r="A3554" s="70" t="s">
        <v>14361</v>
      </c>
      <c r="B3554" s="70" t="s">
        <v>8378</v>
      </c>
      <c r="C3554" s="70">
        <v>617</v>
      </c>
      <c r="D3554" s="70" t="s">
        <v>33560</v>
      </c>
      <c r="E3554" s="70" t="s">
        <v>9151</v>
      </c>
      <c r="F3554" s="70">
        <v>223553800</v>
      </c>
      <c r="H3554" s="74" t="s">
        <v>33561</v>
      </c>
      <c r="I3554" s="74" t="s">
        <v>33562</v>
      </c>
      <c r="J3554" s="70">
        <v>7500857</v>
      </c>
      <c r="K3554" s="70" t="s">
        <v>33563</v>
      </c>
      <c r="L3554" s="70">
        <v>70</v>
      </c>
      <c r="M3554" s="70">
        <v>1989</v>
      </c>
      <c r="N3554" s="70" t="s">
        <v>22475</v>
      </c>
      <c r="O3554" s="70" t="s">
        <v>4456</v>
      </c>
    </row>
    <row r="3555" spans="1:17" s="70" customFormat="1" x14ac:dyDescent="0.3">
      <c r="A3555" s="70" t="s">
        <v>13930</v>
      </c>
      <c r="B3555" s="70" t="s">
        <v>7888</v>
      </c>
      <c r="C3555" s="70">
        <v>617</v>
      </c>
      <c r="D3555" s="70" t="s">
        <v>33564</v>
      </c>
      <c r="E3555" s="70" t="s">
        <v>15241</v>
      </c>
      <c r="F3555" s="70">
        <v>225573756</v>
      </c>
      <c r="H3555" s="70" t="s">
        <v>33565</v>
      </c>
      <c r="I3555" s="74" t="s">
        <v>33566</v>
      </c>
      <c r="J3555" s="70">
        <v>9230095</v>
      </c>
      <c r="K3555" s="70" t="s">
        <v>33567</v>
      </c>
      <c r="L3555" s="70">
        <v>30</v>
      </c>
      <c r="M3555" s="70">
        <v>1996</v>
      </c>
      <c r="N3555" s="70" t="s">
        <v>33568</v>
      </c>
      <c r="O3555" s="70" t="s">
        <v>4456</v>
      </c>
    </row>
    <row r="3556" spans="1:17" s="70" customFormat="1" ht="24" x14ac:dyDescent="0.3">
      <c r="A3556" s="70" t="s">
        <v>11417</v>
      </c>
      <c r="B3556" s="70" t="s">
        <v>4991</v>
      </c>
      <c r="C3556" s="70">
        <v>618</v>
      </c>
      <c r="D3556" s="70" t="s">
        <v>33569</v>
      </c>
      <c r="E3556" s="70" t="s">
        <v>16412</v>
      </c>
      <c r="F3556" s="70" t="s">
        <v>33570</v>
      </c>
      <c r="H3556" s="74" t="s">
        <v>33571</v>
      </c>
      <c r="I3556" s="74" t="s">
        <v>33572</v>
      </c>
      <c r="K3556" s="70" t="s">
        <v>33573</v>
      </c>
      <c r="L3556" s="70">
        <v>40</v>
      </c>
      <c r="M3556" s="70">
        <v>1988</v>
      </c>
      <c r="N3556" s="70" t="s">
        <v>33574</v>
      </c>
      <c r="O3556" s="70" t="s">
        <v>4456</v>
      </c>
    </row>
    <row r="3557" spans="1:17" s="70" customFormat="1" ht="24" x14ac:dyDescent="0.3">
      <c r="A3557" s="70" t="s">
        <v>11384</v>
      </c>
      <c r="B3557" s="70" t="s">
        <v>4955</v>
      </c>
      <c r="C3557" s="70">
        <v>618</v>
      </c>
      <c r="D3557" s="70" t="s">
        <v>33575</v>
      </c>
      <c r="E3557" s="70" t="s">
        <v>9179</v>
      </c>
      <c r="F3557" s="70" t="s">
        <v>33576</v>
      </c>
      <c r="H3557" s="74" t="s">
        <v>33578</v>
      </c>
      <c r="I3557" s="74" t="s">
        <v>33577</v>
      </c>
      <c r="J3557" s="70">
        <v>7550219</v>
      </c>
      <c r="K3557" s="70" t="s">
        <v>33579</v>
      </c>
      <c r="L3557" s="70">
        <v>19</v>
      </c>
      <c r="M3557" s="70">
        <v>1980</v>
      </c>
      <c r="N3557" s="70" t="s">
        <v>33580</v>
      </c>
      <c r="O3557" s="70" t="s">
        <v>4456</v>
      </c>
    </row>
    <row r="3558" spans="1:17" s="70" customFormat="1" x14ac:dyDescent="0.3">
      <c r="A3558" s="70" t="s">
        <v>11309</v>
      </c>
      <c r="B3558" s="70" t="s">
        <v>4874</v>
      </c>
      <c r="C3558" s="70">
        <v>618</v>
      </c>
      <c r="D3558" s="70" t="s">
        <v>33581</v>
      </c>
      <c r="E3558" s="70" t="s">
        <v>16121</v>
      </c>
      <c r="F3558" s="70">
        <v>225197900</v>
      </c>
      <c r="H3558" s="74" t="s">
        <v>33582</v>
      </c>
      <c r="I3558" s="74" t="s">
        <v>33583</v>
      </c>
      <c r="J3558" s="70">
        <v>8840103</v>
      </c>
      <c r="K3558" s="70" t="s">
        <v>33584</v>
      </c>
      <c r="L3558" s="70">
        <v>70</v>
      </c>
      <c r="M3558" s="70">
        <v>1994</v>
      </c>
      <c r="N3558" s="70" t="s">
        <v>20242</v>
      </c>
      <c r="O3558" s="70" t="s">
        <v>4456</v>
      </c>
    </row>
    <row r="3559" spans="1:17" s="70" customFormat="1" x14ac:dyDescent="0.3">
      <c r="A3559" s="70" t="s">
        <v>11324</v>
      </c>
      <c r="B3559" s="70" t="s">
        <v>4890</v>
      </c>
      <c r="C3559" s="70">
        <v>618</v>
      </c>
      <c r="D3559" s="70" t="s">
        <v>33585</v>
      </c>
      <c r="E3559" s="70" t="s">
        <v>15729</v>
      </c>
      <c r="F3559" s="70">
        <v>228967500</v>
      </c>
      <c r="H3559" s="74" t="s">
        <v>33586</v>
      </c>
      <c r="I3559" s="74" t="s">
        <v>33587</v>
      </c>
      <c r="K3559" s="70" t="s">
        <v>33588</v>
      </c>
      <c r="L3559" s="70">
        <v>45</v>
      </c>
      <c r="M3559" s="70">
        <v>2000</v>
      </c>
      <c r="N3559" s="70" t="s">
        <v>16693</v>
      </c>
      <c r="O3559" s="70" t="s">
        <v>4456</v>
      </c>
    </row>
    <row r="3560" spans="1:17" s="70" customFormat="1" x14ac:dyDescent="0.3">
      <c r="A3560" s="70" t="s">
        <v>10513</v>
      </c>
      <c r="B3560" s="70" t="s">
        <v>3960</v>
      </c>
      <c r="C3560" s="70">
        <v>618</v>
      </c>
      <c r="D3560" s="70" t="s">
        <v>33589</v>
      </c>
      <c r="E3560" s="70" t="s">
        <v>4456</v>
      </c>
      <c r="F3560" s="70">
        <v>225552570</v>
      </c>
      <c r="G3560" s="70">
        <v>225544449</v>
      </c>
      <c r="H3560" s="74" t="s">
        <v>33590</v>
      </c>
      <c r="I3560" s="74" t="s">
        <v>33591</v>
      </c>
      <c r="K3560" s="70" t="s">
        <v>33592</v>
      </c>
      <c r="L3560" s="70">
        <v>12</v>
      </c>
      <c r="M3560" s="70">
        <v>1986</v>
      </c>
      <c r="N3560" s="70" t="s">
        <v>30941</v>
      </c>
      <c r="O3560" s="70" t="s">
        <v>4456</v>
      </c>
      <c r="P3560" s="70" t="s">
        <v>15947</v>
      </c>
      <c r="Q3560" s="70" t="s">
        <v>4460</v>
      </c>
    </row>
    <row r="3561" spans="1:17" s="70" customFormat="1" ht="12" x14ac:dyDescent="0.3">
      <c r="A3561" s="70" t="s">
        <v>11487</v>
      </c>
      <c r="B3561" s="70" t="s">
        <v>5071</v>
      </c>
      <c r="C3561" s="70">
        <v>618</v>
      </c>
      <c r="D3561" s="70" t="s">
        <v>33593</v>
      </c>
      <c r="E3561" s="70" t="s">
        <v>17277</v>
      </c>
      <c r="F3561" s="70">
        <v>225266112</v>
      </c>
      <c r="H3561" s="70" t="s">
        <v>33594</v>
      </c>
      <c r="K3561" s="70" t="s">
        <v>33595</v>
      </c>
      <c r="L3561" s="70">
        <v>12</v>
      </c>
      <c r="M3561" s="70">
        <v>2003</v>
      </c>
      <c r="N3561" s="70" t="s">
        <v>16693</v>
      </c>
      <c r="O3561" s="70" t="s">
        <v>4456</v>
      </c>
      <c r="P3561" s="70" t="s">
        <v>15884</v>
      </c>
      <c r="Q3561" s="70" t="s">
        <v>9229</v>
      </c>
    </row>
    <row r="3562" spans="1:17" s="70" customFormat="1" ht="24" x14ac:dyDescent="0.3">
      <c r="A3562" s="70" t="s">
        <v>10150</v>
      </c>
      <c r="B3562" s="70" t="s">
        <v>3559</v>
      </c>
      <c r="C3562" s="70">
        <v>618</v>
      </c>
      <c r="D3562" s="70" t="s">
        <v>33596</v>
      </c>
      <c r="E3562" s="70" t="s">
        <v>15235</v>
      </c>
      <c r="F3562" s="70" t="s">
        <v>33597</v>
      </c>
      <c r="H3562" s="74" t="s">
        <v>33598</v>
      </c>
      <c r="I3562" s="74" t="s">
        <v>33599</v>
      </c>
      <c r="J3562" s="74"/>
      <c r="K3562" s="70" t="s">
        <v>33600</v>
      </c>
      <c r="L3562" s="70">
        <v>15</v>
      </c>
      <c r="M3562" s="70">
        <v>2015</v>
      </c>
      <c r="N3562" s="70" t="s">
        <v>33601</v>
      </c>
      <c r="O3562" s="70" t="s">
        <v>4456</v>
      </c>
    </row>
    <row r="3563" spans="1:17" s="70" customFormat="1" x14ac:dyDescent="0.3">
      <c r="A3563" s="70" t="s">
        <v>11341</v>
      </c>
      <c r="B3563" s="70" t="s">
        <v>4910</v>
      </c>
      <c r="C3563" s="70">
        <v>618</v>
      </c>
      <c r="D3563" s="70" t="s">
        <v>33602</v>
      </c>
      <c r="E3563" s="70" t="s">
        <v>9225</v>
      </c>
      <c r="F3563" s="70">
        <v>227403600</v>
      </c>
      <c r="H3563" s="74" t="s">
        <v>33603</v>
      </c>
      <c r="I3563" s="74" t="s">
        <v>33604</v>
      </c>
      <c r="K3563" s="70" t="s">
        <v>33605</v>
      </c>
      <c r="L3563" s="70">
        <v>40</v>
      </c>
      <c r="M3563" s="70">
        <v>1968</v>
      </c>
      <c r="N3563" s="70" t="s">
        <v>33606</v>
      </c>
      <c r="O3563" s="70" t="s">
        <v>4456</v>
      </c>
    </row>
    <row r="3564" spans="1:17" s="70" customFormat="1" ht="24" x14ac:dyDescent="0.3">
      <c r="A3564" s="70" t="s">
        <v>10824</v>
      </c>
      <c r="B3564" s="70" t="s">
        <v>33607</v>
      </c>
      <c r="C3564" s="70">
        <v>618</v>
      </c>
      <c r="D3564" s="70" t="s">
        <v>33608</v>
      </c>
      <c r="E3564" s="70" t="s">
        <v>33609</v>
      </c>
      <c r="F3564" s="70" t="s">
        <v>33610</v>
      </c>
      <c r="I3564" s="74" t="s">
        <v>33611</v>
      </c>
      <c r="K3564" s="70" t="s">
        <v>33612</v>
      </c>
      <c r="L3564" s="70">
        <v>10</v>
      </c>
      <c r="M3564" s="70">
        <v>1996</v>
      </c>
      <c r="N3564" s="70" t="s">
        <v>33613</v>
      </c>
      <c r="O3564" s="70" t="s">
        <v>33609</v>
      </c>
    </row>
    <row r="3565" spans="1:17" s="70" customFormat="1" ht="24" x14ac:dyDescent="0.3">
      <c r="A3565" s="70" t="s">
        <v>10474</v>
      </c>
      <c r="B3565" s="70" t="s">
        <v>3916</v>
      </c>
      <c r="C3565" s="70">
        <v>618</v>
      </c>
      <c r="D3565" s="70" t="s">
        <v>33614</v>
      </c>
      <c r="E3565" s="70" t="s">
        <v>15129</v>
      </c>
      <c r="F3565" s="70" t="s">
        <v>33615</v>
      </c>
      <c r="H3565" s="74" t="s">
        <v>33616</v>
      </c>
      <c r="I3565" s="74" t="s">
        <v>33617</v>
      </c>
      <c r="K3565" s="70" t="s">
        <v>33618</v>
      </c>
      <c r="L3565" s="70">
        <v>10</v>
      </c>
      <c r="M3565" s="70">
        <v>1964</v>
      </c>
      <c r="N3565" s="70" t="s">
        <v>20242</v>
      </c>
      <c r="O3565" s="70" t="s">
        <v>4456</v>
      </c>
    </row>
    <row r="3566" spans="1:17" s="70" customFormat="1" x14ac:dyDescent="0.3">
      <c r="A3566" s="70" t="s">
        <v>11488</v>
      </c>
      <c r="B3566" s="70" t="s">
        <v>5072</v>
      </c>
      <c r="C3566" s="70">
        <v>619</v>
      </c>
      <c r="D3566" s="70" t="s">
        <v>33621</v>
      </c>
      <c r="E3566" s="70" t="s">
        <v>4456</v>
      </c>
      <c r="F3566" s="70">
        <v>223555100</v>
      </c>
      <c r="H3566" s="74" t="s">
        <v>33622</v>
      </c>
      <c r="I3566" s="74" t="s">
        <v>33623</v>
      </c>
      <c r="J3566" s="70">
        <v>8340420</v>
      </c>
      <c r="K3566" s="70" t="s">
        <v>33624</v>
      </c>
      <c r="L3566" s="70">
        <v>100</v>
      </c>
      <c r="M3566" s="70">
        <v>1976</v>
      </c>
      <c r="N3566" s="70" t="s">
        <v>33625</v>
      </c>
      <c r="O3566" s="70" t="s">
        <v>4456</v>
      </c>
    </row>
    <row r="3567" spans="1:17" s="70" customFormat="1" x14ac:dyDescent="0.3">
      <c r="A3567" s="70" t="s">
        <v>11489</v>
      </c>
      <c r="B3567" s="70" t="s">
        <v>5073</v>
      </c>
      <c r="C3567" s="70">
        <v>619</v>
      </c>
      <c r="D3567" s="70" t="s">
        <v>33626</v>
      </c>
      <c r="E3567" s="70" t="s">
        <v>9256</v>
      </c>
      <c r="F3567" s="70">
        <v>224352020</v>
      </c>
      <c r="H3567" s="74" t="s">
        <v>33627</v>
      </c>
      <c r="I3567" s="74" t="s">
        <v>33628</v>
      </c>
      <c r="J3567" s="70">
        <v>9030950</v>
      </c>
      <c r="K3567" s="70" t="s">
        <v>33629</v>
      </c>
      <c r="L3567" s="70">
        <v>15</v>
      </c>
      <c r="M3567" s="70">
        <v>1996</v>
      </c>
      <c r="N3567" s="70" t="s">
        <v>33630</v>
      </c>
      <c r="O3567" s="70" t="s">
        <v>4456</v>
      </c>
      <c r="P3567" s="70" t="s">
        <v>15884</v>
      </c>
      <c r="Q3567" s="70" t="s">
        <v>20103</v>
      </c>
    </row>
    <row r="3568" spans="1:17" s="70" customFormat="1" ht="24" x14ac:dyDescent="0.3">
      <c r="A3568" s="70" t="s">
        <v>11699</v>
      </c>
      <c r="B3568" s="70" t="s">
        <v>33620</v>
      </c>
      <c r="C3568" s="70">
        <v>619</v>
      </c>
      <c r="D3568" s="70" t="s">
        <v>33631</v>
      </c>
      <c r="E3568" s="70" t="s">
        <v>26985</v>
      </c>
      <c r="F3568" s="70" t="s">
        <v>33632</v>
      </c>
      <c r="H3568" s="74" t="s">
        <v>33633</v>
      </c>
      <c r="I3568" s="74" t="s">
        <v>33634</v>
      </c>
      <c r="K3568" s="70" t="s">
        <v>33635</v>
      </c>
      <c r="L3568" s="70">
        <v>40</v>
      </c>
      <c r="M3568" s="70">
        <v>1991</v>
      </c>
      <c r="N3568" s="70" t="s">
        <v>33636</v>
      </c>
      <c r="O3568" s="70" t="s">
        <v>33637</v>
      </c>
      <c r="P3568" s="70" t="s">
        <v>15884</v>
      </c>
      <c r="Q3568" s="70" t="s">
        <v>15895</v>
      </c>
    </row>
    <row r="3569" spans="1:17" s="70" customFormat="1" x14ac:dyDescent="0.3">
      <c r="A3569" s="70" t="s">
        <v>11490</v>
      </c>
      <c r="B3569" s="70" t="s">
        <v>5074</v>
      </c>
      <c r="C3569" s="70">
        <v>619</v>
      </c>
      <c r="D3569" s="70" t="s">
        <v>33638</v>
      </c>
      <c r="E3569" s="70" t="s">
        <v>15673</v>
      </c>
      <c r="F3569" s="70">
        <v>222731933</v>
      </c>
      <c r="H3569" s="74" t="s">
        <v>33639</v>
      </c>
      <c r="I3569" s="74" t="s">
        <v>33640</v>
      </c>
      <c r="J3569" s="70">
        <v>7888030</v>
      </c>
      <c r="K3569" s="70" t="s">
        <v>33641</v>
      </c>
      <c r="L3569" s="70">
        <v>50</v>
      </c>
      <c r="M3569" s="70">
        <v>1982</v>
      </c>
      <c r="N3569" s="70" t="s">
        <v>15442</v>
      </c>
      <c r="O3569" s="70" t="s">
        <v>4456</v>
      </c>
    </row>
    <row r="3570" spans="1:17" s="70" customFormat="1" ht="24" x14ac:dyDescent="0.3">
      <c r="A3570" s="70" t="s">
        <v>11491</v>
      </c>
      <c r="B3570" s="70" t="s">
        <v>5075</v>
      </c>
      <c r="C3570" s="70">
        <v>619</v>
      </c>
      <c r="D3570" s="70" t="s">
        <v>33642</v>
      </c>
      <c r="E3570" s="70" t="s">
        <v>16907</v>
      </c>
      <c r="F3570" s="70" t="s">
        <v>33643</v>
      </c>
      <c r="H3570" s="74" t="s">
        <v>33644</v>
      </c>
      <c r="I3570" s="74" t="s">
        <v>33645</v>
      </c>
      <c r="K3570" s="70" t="s">
        <v>33646</v>
      </c>
      <c r="L3570" s="70">
        <v>60</v>
      </c>
      <c r="M3570" s="70">
        <v>1991</v>
      </c>
      <c r="N3570" s="70" t="s">
        <v>33647</v>
      </c>
      <c r="O3570" s="70" t="s">
        <v>4456</v>
      </c>
    </row>
    <row r="3571" spans="1:17" s="70" customFormat="1" x14ac:dyDescent="0.3">
      <c r="A3571" s="70" t="s">
        <v>11385</v>
      </c>
      <c r="B3571" s="70" t="s">
        <v>4956</v>
      </c>
      <c r="C3571" s="70">
        <v>619</v>
      </c>
      <c r="D3571" s="70" t="s">
        <v>33648</v>
      </c>
      <c r="E3571" s="70" t="s">
        <v>15197</v>
      </c>
      <c r="F3571" s="70">
        <v>227390156</v>
      </c>
      <c r="G3571" s="70">
        <v>227390661</v>
      </c>
      <c r="H3571" s="74" t="s">
        <v>33649</v>
      </c>
      <c r="I3571" s="74" t="s">
        <v>33650</v>
      </c>
      <c r="K3571" s="70" t="s">
        <v>33651</v>
      </c>
      <c r="L3571" s="70">
        <v>70</v>
      </c>
      <c r="M3571" s="70">
        <v>1979</v>
      </c>
      <c r="N3571" s="70" t="s">
        <v>33652</v>
      </c>
      <c r="O3571" s="70" t="s">
        <v>4456</v>
      </c>
    </row>
    <row r="3572" spans="1:17" s="70" customFormat="1" x14ac:dyDescent="0.3">
      <c r="A3572" s="70" t="s">
        <v>11342</v>
      </c>
      <c r="B3572" s="70" t="s">
        <v>33619</v>
      </c>
      <c r="C3572" s="70">
        <v>619</v>
      </c>
      <c r="D3572" s="70" t="s">
        <v>33653</v>
      </c>
      <c r="E3572" s="70" t="s">
        <v>23508</v>
      </c>
      <c r="F3572" s="70" t="s">
        <v>33654</v>
      </c>
      <c r="H3572" s="74" t="s">
        <v>33655</v>
      </c>
      <c r="I3572" s="74" t="s">
        <v>33656</v>
      </c>
      <c r="K3572" s="70" t="s">
        <v>33657</v>
      </c>
      <c r="L3572" s="70">
        <v>25</v>
      </c>
      <c r="M3572" s="70">
        <v>1998</v>
      </c>
      <c r="N3572" s="70" t="s">
        <v>20242</v>
      </c>
      <c r="O3572" s="70" t="s">
        <v>23508</v>
      </c>
    </row>
    <row r="3573" spans="1:17" s="70" customFormat="1" ht="24" x14ac:dyDescent="0.3">
      <c r="A3573" s="70" t="s">
        <v>12356</v>
      </c>
      <c r="B3573" s="70" t="s">
        <v>6037</v>
      </c>
      <c r="C3573" s="70">
        <v>619</v>
      </c>
      <c r="D3573" s="70" t="s">
        <v>33658</v>
      </c>
      <c r="E3573" s="70" t="s">
        <v>15129</v>
      </c>
      <c r="F3573" s="70" t="s">
        <v>33659</v>
      </c>
      <c r="G3573" s="70">
        <v>226832359</v>
      </c>
      <c r="H3573" s="74" t="s">
        <v>33660</v>
      </c>
      <c r="I3573" s="74" t="s">
        <v>33661</v>
      </c>
      <c r="K3573" s="70" t="s">
        <v>33662</v>
      </c>
      <c r="L3573" s="70">
        <v>6</v>
      </c>
      <c r="M3573" s="70">
        <v>1978</v>
      </c>
      <c r="N3573" s="70" t="s">
        <v>33663</v>
      </c>
      <c r="O3573" s="70" t="s">
        <v>4456</v>
      </c>
    </row>
    <row r="3574" spans="1:17" s="70" customFormat="1" x14ac:dyDescent="0.3">
      <c r="A3574" s="70" t="s">
        <v>11492</v>
      </c>
      <c r="B3574" s="70" t="s">
        <v>5076</v>
      </c>
      <c r="C3574" s="70">
        <v>619</v>
      </c>
      <c r="D3574" s="70" t="s">
        <v>33664</v>
      </c>
      <c r="E3574" s="70" t="s">
        <v>15241</v>
      </c>
      <c r="F3574" s="70">
        <v>224245840</v>
      </c>
      <c r="H3574" s="74" t="s">
        <v>33665</v>
      </c>
      <c r="I3574" s="74" t="s">
        <v>33666</v>
      </c>
      <c r="K3574" s="70" t="s">
        <v>33667</v>
      </c>
      <c r="L3574" s="70">
        <v>45</v>
      </c>
      <c r="M3574" s="70">
        <v>1966</v>
      </c>
      <c r="N3574" s="70" t="s">
        <v>33668</v>
      </c>
      <c r="O3574" s="70" t="s">
        <v>4456</v>
      </c>
    </row>
    <row r="3575" spans="1:17" s="70" customFormat="1" x14ac:dyDescent="0.3">
      <c r="A3575" s="70" t="s">
        <v>11493</v>
      </c>
      <c r="B3575" s="70" t="s">
        <v>5077</v>
      </c>
      <c r="C3575" s="70">
        <v>620</v>
      </c>
      <c r="D3575" s="70" t="s">
        <v>33669</v>
      </c>
      <c r="E3575" s="70" t="s">
        <v>15129</v>
      </c>
      <c r="F3575" s="70">
        <v>229236400</v>
      </c>
      <c r="H3575" s="74" t="s">
        <v>33670</v>
      </c>
      <c r="I3575" s="74" t="s">
        <v>31499</v>
      </c>
      <c r="J3575" s="70">
        <v>9160742</v>
      </c>
      <c r="K3575" s="70" t="s">
        <v>33671</v>
      </c>
      <c r="L3575" s="70">
        <v>60</v>
      </c>
      <c r="M3575" s="70">
        <v>1938</v>
      </c>
      <c r="N3575" s="70" t="s">
        <v>29876</v>
      </c>
      <c r="O3575" s="70" t="s">
        <v>4456</v>
      </c>
    </row>
    <row r="3576" spans="1:17" s="70" customFormat="1" x14ac:dyDescent="0.3">
      <c r="A3576" s="70" t="s">
        <v>10514</v>
      </c>
      <c r="B3576" s="70" t="s">
        <v>3961</v>
      </c>
      <c r="C3576" s="70">
        <v>620</v>
      </c>
      <c r="D3576" s="70" t="s">
        <v>33672</v>
      </c>
      <c r="E3576" s="70" t="s">
        <v>16203</v>
      </c>
      <c r="F3576" s="70">
        <v>225879900</v>
      </c>
      <c r="H3576" s="74" t="s">
        <v>33673</v>
      </c>
      <c r="I3576" s="74" t="s">
        <v>33674</v>
      </c>
      <c r="J3576" s="70">
        <v>8060095</v>
      </c>
      <c r="K3576" s="70" t="s">
        <v>33675</v>
      </c>
      <c r="L3576" s="70">
        <v>250</v>
      </c>
      <c r="N3576" s="70" t="s">
        <v>33676</v>
      </c>
      <c r="O3576" s="70" t="s">
        <v>4456</v>
      </c>
      <c r="P3576" s="70" t="s">
        <v>15884</v>
      </c>
      <c r="Q3576" s="70" t="s">
        <v>9212</v>
      </c>
    </row>
    <row r="3577" spans="1:17" s="70" customFormat="1" ht="24" x14ac:dyDescent="0.3">
      <c r="A3577" s="70" t="s">
        <v>11521</v>
      </c>
      <c r="B3577" s="70" t="s">
        <v>33677</v>
      </c>
      <c r="C3577" s="70">
        <v>620</v>
      </c>
      <c r="D3577" s="70" t="s">
        <v>33678</v>
      </c>
      <c r="E3577" s="70" t="s">
        <v>17681</v>
      </c>
      <c r="F3577" s="70" t="s">
        <v>33679</v>
      </c>
      <c r="H3577" s="74" t="s">
        <v>33680</v>
      </c>
      <c r="I3577" s="74" t="s">
        <v>33681</v>
      </c>
      <c r="K3577" s="70" t="s">
        <v>33682</v>
      </c>
      <c r="L3577" s="70">
        <v>60</v>
      </c>
      <c r="M3577" s="70">
        <v>1987</v>
      </c>
      <c r="N3577" s="70" t="s">
        <v>33683</v>
      </c>
      <c r="O3577" s="70" t="s">
        <v>17681</v>
      </c>
    </row>
    <row r="3578" spans="1:17" s="70" customFormat="1" x14ac:dyDescent="0.3">
      <c r="A3578" s="70" t="s">
        <v>11518</v>
      </c>
      <c r="B3578" s="70" t="s">
        <v>5102</v>
      </c>
      <c r="C3578" s="70">
        <v>620</v>
      </c>
      <c r="D3578" s="70" t="s">
        <v>33684</v>
      </c>
      <c r="E3578" s="70" t="s">
        <v>15197</v>
      </c>
      <c r="F3578" s="70">
        <v>224387500</v>
      </c>
      <c r="H3578" s="74" t="s">
        <v>33685</v>
      </c>
      <c r="I3578" s="74" t="s">
        <v>33686</v>
      </c>
      <c r="K3578" s="70" t="s">
        <v>33687</v>
      </c>
      <c r="L3578" s="70">
        <v>5</v>
      </c>
      <c r="M3578" s="70">
        <v>2004</v>
      </c>
      <c r="N3578" s="70" t="s">
        <v>33688</v>
      </c>
      <c r="O3578" s="70" t="s">
        <v>4456</v>
      </c>
      <c r="P3578" s="70" t="s">
        <v>15884</v>
      </c>
      <c r="Q3578" s="70" t="s">
        <v>33689</v>
      </c>
    </row>
    <row r="3579" spans="1:17" s="70" customFormat="1" ht="24" x14ac:dyDescent="0.3">
      <c r="A3579" s="70" t="s">
        <v>10827</v>
      </c>
      <c r="B3579" s="70" t="s">
        <v>4329</v>
      </c>
      <c r="C3579" s="70">
        <v>620</v>
      </c>
      <c r="D3579" s="70" t="s">
        <v>33690</v>
      </c>
      <c r="E3579" s="70" t="s">
        <v>9179</v>
      </c>
      <c r="F3579" s="70">
        <v>223744000</v>
      </c>
      <c r="I3579" s="74" t="s">
        <v>33691</v>
      </c>
      <c r="K3579" s="70" t="s">
        <v>33692</v>
      </c>
      <c r="M3579" s="70">
        <v>1983</v>
      </c>
      <c r="N3579" s="70" t="s">
        <v>33693</v>
      </c>
      <c r="O3579" s="70" t="s">
        <v>4456</v>
      </c>
      <c r="P3579" s="70" t="s">
        <v>15697</v>
      </c>
      <c r="Q3579" s="70" t="s">
        <v>15593</v>
      </c>
    </row>
    <row r="3580" spans="1:17" s="70" customFormat="1" x14ac:dyDescent="0.3">
      <c r="A3580" s="70" t="s">
        <v>13379</v>
      </c>
      <c r="B3580" s="70" t="s">
        <v>7306</v>
      </c>
      <c r="C3580" s="70">
        <v>620</v>
      </c>
      <c r="D3580" s="70" t="s">
        <v>33699</v>
      </c>
      <c r="E3580" s="70" t="s">
        <v>4456</v>
      </c>
      <c r="F3580" s="70">
        <v>228263000</v>
      </c>
      <c r="I3580" s="74" t="s">
        <v>33696</v>
      </c>
      <c r="J3580" s="70">
        <v>8320219</v>
      </c>
      <c r="K3580" s="70" t="s">
        <v>33700</v>
      </c>
      <c r="M3580" s="70">
        <v>2001</v>
      </c>
      <c r="N3580" s="70" t="s">
        <v>2100</v>
      </c>
      <c r="O3580" s="70" t="s">
        <v>4456</v>
      </c>
    </row>
    <row r="3581" spans="1:17" s="70" customFormat="1" ht="24" x14ac:dyDescent="0.3">
      <c r="A3581" s="70" t="s">
        <v>13580</v>
      </c>
      <c r="B3581" s="70" t="s">
        <v>7514</v>
      </c>
      <c r="C3581" s="70">
        <v>620</v>
      </c>
      <c r="D3581" s="70" t="s">
        <v>33694</v>
      </c>
      <c r="E3581" s="70" t="s">
        <v>4456</v>
      </c>
      <c r="F3581" s="70" t="s">
        <v>33695</v>
      </c>
      <c r="I3581" s="74" t="s">
        <v>33696</v>
      </c>
      <c r="J3581" s="70">
        <v>8320219</v>
      </c>
      <c r="K3581" s="70" t="s">
        <v>33697</v>
      </c>
      <c r="M3581" s="70">
        <v>2012</v>
      </c>
      <c r="N3581" s="70" t="s">
        <v>33698</v>
      </c>
      <c r="O3581" s="70" t="s">
        <v>4456</v>
      </c>
    </row>
    <row r="3582" spans="1:17" s="70" customFormat="1" x14ac:dyDescent="0.3">
      <c r="A3582" s="70" t="s">
        <v>11347</v>
      </c>
      <c r="B3582" s="70" t="s">
        <v>4916</v>
      </c>
      <c r="C3582" s="70">
        <v>620</v>
      </c>
      <c r="D3582" s="70" t="s">
        <v>33701</v>
      </c>
      <c r="E3582" s="70" t="s">
        <v>15197</v>
      </c>
      <c r="F3582" s="70">
        <v>224126500</v>
      </c>
      <c r="H3582" s="74" t="s">
        <v>33702</v>
      </c>
      <c r="I3582" s="74" t="s">
        <v>33703</v>
      </c>
      <c r="J3582" s="70">
        <v>8730606</v>
      </c>
      <c r="K3582" s="70" t="s">
        <v>33704</v>
      </c>
      <c r="L3582" s="70">
        <v>71</v>
      </c>
      <c r="N3582" s="70" t="s">
        <v>33705</v>
      </c>
      <c r="O3582" s="70" t="s">
        <v>4456</v>
      </c>
      <c r="P3582" s="70" t="s">
        <v>33706</v>
      </c>
      <c r="Q3582" s="70" t="s">
        <v>9229</v>
      </c>
    </row>
    <row r="3583" spans="1:17" s="70" customFormat="1" x14ac:dyDescent="0.3">
      <c r="A3583" s="70" t="s">
        <v>14117</v>
      </c>
      <c r="B3583" s="70" t="s">
        <v>8096</v>
      </c>
      <c r="C3583" s="70">
        <v>621</v>
      </c>
      <c r="D3583" s="70" t="s">
        <v>33707</v>
      </c>
      <c r="E3583" s="70" t="s">
        <v>9179</v>
      </c>
      <c r="F3583" s="70">
        <v>229489681</v>
      </c>
      <c r="G3583" s="70">
        <v>229489681</v>
      </c>
      <c r="H3583" s="74" t="s">
        <v>33708</v>
      </c>
      <c r="I3583" s="74" t="s">
        <v>33709</v>
      </c>
      <c r="J3583" s="70">
        <v>7550099</v>
      </c>
      <c r="K3583" s="70" t="s">
        <v>33710</v>
      </c>
      <c r="L3583" s="70">
        <v>50</v>
      </c>
      <c r="M3583" s="70">
        <v>2007</v>
      </c>
      <c r="N3583" s="70" t="s">
        <v>33711</v>
      </c>
      <c r="O3583" s="70" t="s">
        <v>4456</v>
      </c>
      <c r="P3583" s="70" t="s">
        <v>9261</v>
      </c>
      <c r="Q3583" s="70" t="s">
        <v>9229</v>
      </c>
    </row>
    <row r="3584" spans="1:17" s="70" customFormat="1" x14ac:dyDescent="0.3">
      <c r="A3584" s="70" t="s">
        <v>13256</v>
      </c>
      <c r="B3584" s="70" t="s">
        <v>33712</v>
      </c>
      <c r="C3584" s="70">
        <v>621</v>
      </c>
      <c r="D3584" s="70" t="s">
        <v>33713</v>
      </c>
      <c r="E3584" s="70" t="s">
        <v>15327</v>
      </c>
      <c r="F3584" s="70" t="s">
        <v>33714</v>
      </c>
      <c r="I3584" s="74" t="s">
        <v>33715</v>
      </c>
      <c r="J3584" s="70">
        <v>2520620</v>
      </c>
      <c r="K3584" s="70" t="s">
        <v>33716</v>
      </c>
      <c r="L3584" s="70">
        <v>313</v>
      </c>
      <c r="M3584" s="70">
        <v>1995</v>
      </c>
      <c r="N3584" s="70" t="s">
        <v>33717</v>
      </c>
      <c r="O3584" s="70" t="s">
        <v>15327</v>
      </c>
    </row>
    <row r="3585" spans="1:17" s="70" customFormat="1" ht="24" x14ac:dyDescent="0.3">
      <c r="A3585" s="70" t="s">
        <v>13257</v>
      </c>
      <c r="B3585" s="70" t="s">
        <v>7175</v>
      </c>
      <c r="C3585" s="70">
        <v>621</v>
      </c>
      <c r="D3585" s="70" t="s">
        <v>33718</v>
      </c>
      <c r="E3585" s="70" t="s">
        <v>4456</v>
      </c>
      <c r="F3585" s="70" t="s">
        <v>33719</v>
      </c>
      <c r="I3585" s="74" t="s">
        <v>33720</v>
      </c>
      <c r="J3585" s="70">
        <v>8330181</v>
      </c>
      <c r="K3585" s="70" t="s">
        <v>33722</v>
      </c>
      <c r="N3585" s="70" t="s">
        <v>33723</v>
      </c>
      <c r="O3585" s="70" t="s">
        <v>4456</v>
      </c>
    </row>
    <row r="3586" spans="1:17" s="70" customFormat="1" ht="24" x14ac:dyDescent="0.3">
      <c r="A3586" s="70" t="s">
        <v>12175</v>
      </c>
      <c r="B3586" s="70" t="s">
        <v>5849</v>
      </c>
      <c r="C3586" s="70">
        <v>621</v>
      </c>
      <c r="D3586" s="70" t="s">
        <v>33724</v>
      </c>
      <c r="E3586" s="70" t="s">
        <v>9179</v>
      </c>
      <c r="F3586" s="70" t="s">
        <v>33725</v>
      </c>
      <c r="I3586" s="74" t="s">
        <v>33721</v>
      </c>
      <c r="J3586" s="70">
        <v>7550185</v>
      </c>
      <c r="K3586" s="70" t="s">
        <v>33726</v>
      </c>
      <c r="M3586" s="70">
        <v>1994</v>
      </c>
      <c r="N3586" s="70" t="s">
        <v>33727</v>
      </c>
      <c r="O3586" s="70" t="s">
        <v>4456</v>
      </c>
      <c r="P3586" s="70" t="s">
        <v>15884</v>
      </c>
      <c r="Q3586" s="70" t="s">
        <v>16789</v>
      </c>
    </row>
    <row r="3587" spans="1:17" s="70" customFormat="1" ht="36" x14ac:dyDescent="0.3">
      <c r="A3587" s="70" t="s">
        <v>9686</v>
      </c>
      <c r="B3587" s="70" t="s">
        <v>3011</v>
      </c>
      <c r="C3587" s="70">
        <v>621</v>
      </c>
      <c r="D3587" s="70" t="s">
        <v>33728</v>
      </c>
      <c r="E3587" s="70" t="s">
        <v>9179</v>
      </c>
      <c r="F3587" s="70">
        <v>223702000</v>
      </c>
      <c r="H3587" s="70" t="s">
        <v>33729</v>
      </c>
      <c r="I3587" s="74" t="s">
        <v>33730</v>
      </c>
      <c r="J3587" s="70">
        <v>7560742</v>
      </c>
      <c r="K3587" s="70" t="s">
        <v>33731</v>
      </c>
      <c r="L3587" s="70">
        <v>690</v>
      </c>
      <c r="M3587" s="70">
        <v>1970</v>
      </c>
      <c r="N3587" s="70" t="s">
        <v>33732</v>
      </c>
      <c r="O3587" s="70" t="s">
        <v>4456</v>
      </c>
      <c r="P3587" s="70" t="s">
        <v>33733</v>
      </c>
      <c r="Q3587" s="70" t="s">
        <v>33734</v>
      </c>
    </row>
    <row r="3588" spans="1:17" s="70" customFormat="1" ht="24" x14ac:dyDescent="0.3">
      <c r="A3588" s="70" t="s">
        <v>14314</v>
      </c>
      <c r="B3588" s="70" t="s">
        <v>8327</v>
      </c>
      <c r="C3588" s="70">
        <v>622</v>
      </c>
      <c r="D3588" s="70" t="s">
        <v>33735</v>
      </c>
      <c r="E3588" s="70" t="s">
        <v>9179</v>
      </c>
      <c r="F3588" s="70">
        <v>225853200</v>
      </c>
      <c r="H3588" s="70" t="s">
        <v>33736</v>
      </c>
      <c r="I3588" s="74" t="s">
        <v>33737</v>
      </c>
      <c r="J3588" s="70">
        <v>7550055</v>
      </c>
      <c r="K3588" s="70" t="s">
        <v>33738</v>
      </c>
      <c r="N3588" s="70" t="s">
        <v>33739</v>
      </c>
      <c r="O3588" s="70" t="s">
        <v>4456</v>
      </c>
    </row>
    <row r="3589" spans="1:17" s="70" customFormat="1" x14ac:dyDescent="0.3">
      <c r="A3589" s="70" t="s">
        <v>12897</v>
      </c>
      <c r="B3589" s="70" t="s">
        <v>6749</v>
      </c>
      <c r="C3589" s="70">
        <v>622</v>
      </c>
      <c r="D3589" s="70" t="s">
        <v>33740</v>
      </c>
      <c r="E3589" s="70" t="s">
        <v>15595</v>
      </c>
      <c r="F3589" s="70">
        <v>226405981</v>
      </c>
      <c r="I3589" s="74" t="s">
        <v>33741</v>
      </c>
      <c r="J3589" s="70">
        <v>7650726</v>
      </c>
      <c r="K3589" s="70" t="s">
        <v>33742</v>
      </c>
      <c r="L3589" s="70">
        <v>72</v>
      </c>
      <c r="M3589" s="70">
        <v>1979</v>
      </c>
      <c r="N3589" s="70" t="s">
        <v>33743</v>
      </c>
      <c r="O3589" s="70" t="s">
        <v>4456</v>
      </c>
    </row>
    <row r="3590" spans="1:17" s="70" customFormat="1" x14ac:dyDescent="0.3">
      <c r="A3590" s="70" t="s">
        <v>11178</v>
      </c>
      <c r="B3590" s="70" t="s">
        <v>4730</v>
      </c>
      <c r="C3590" s="70">
        <v>622</v>
      </c>
      <c r="D3590" s="70" t="s">
        <v>33744</v>
      </c>
      <c r="E3590" s="70" t="s">
        <v>9225</v>
      </c>
      <c r="F3590" s="70">
        <v>225261391</v>
      </c>
      <c r="H3590" s="74" t="s">
        <v>33745</v>
      </c>
      <c r="I3590" s="74" t="s">
        <v>33746</v>
      </c>
      <c r="K3590" s="70" t="s">
        <v>33747</v>
      </c>
      <c r="L3590" s="70">
        <v>89</v>
      </c>
      <c r="M3590" s="70">
        <v>1992</v>
      </c>
      <c r="N3590" s="70" t="s">
        <v>33748</v>
      </c>
      <c r="O3590" s="70" t="s">
        <v>4456</v>
      </c>
    </row>
    <row r="3591" spans="1:17" s="70" customFormat="1" ht="24" x14ac:dyDescent="0.3">
      <c r="A3591" s="70" t="s">
        <v>9687</v>
      </c>
      <c r="B3591" s="70" t="s">
        <v>3012</v>
      </c>
      <c r="C3591" s="70">
        <v>622</v>
      </c>
      <c r="D3591" s="70" t="s">
        <v>33749</v>
      </c>
      <c r="E3591" s="70" t="s">
        <v>15178</v>
      </c>
      <c r="F3591" s="70">
        <v>226580801</v>
      </c>
      <c r="H3591" s="74" t="s">
        <v>33750</v>
      </c>
      <c r="I3591" s="74" t="s">
        <v>33751</v>
      </c>
      <c r="J3591" s="70">
        <v>8580000</v>
      </c>
      <c r="K3591" s="70" t="s">
        <v>33752</v>
      </c>
      <c r="L3591" s="70">
        <v>115</v>
      </c>
      <c r="M3591" s="70">
        <v>1982</v>
      </c>
      <c r="N3591" s="70" t="s">
        <v>33753</v>
      </c>
      <c r="O3591" s="70" t="s">
        <v>4456</v>
      </c>
    </row>
    <row r="3592" spans="1:17" s="70" customFormat="1" x14ac:dyDescent="0.3">
      <c r="A3592" s="70" t="s">
        <v>11878</v>
      </c>
      <c r="B3592" s="70" t="s">
        <v>5510</v>
      </c>
      <c r="C3592" s="70">
        <v>622</v>
      </c>
      <c r="D3592" s="70" t="s">
        <v>33754</v>
      </c>
      <c r="E3592" s="70" t="s">
        <v>15120</v>
      </c>
      <c r="F3592" s="70">
        <v>227350041</v>
      </c>
      <c r="H3592" s="74" t="s">
        <v>33755</v>
      </c>
      <c r="I3592" s="74" t="s">
        <v>33756</v>
      </c>
      <c r="J3592" s="70">
        <v>8420477</v>
      </c>
      <c r="K3592" s="70" t="s">
        <v>33757</v>
      </c>
      <c r="L3592" s="70">
        <v>20</v>
      </c>
      <c r="M3592" s="70">
        <v>1982</v>
      </c>
      <c r="N3592" s="70" t="s">
        <v>33758</v>
      </c>
      <c r="O3592" s="70" t="s">
        <v>4456</v>
      </c>
    </row>
    <row r="3593" spans="1:17" s="70" customFormat="1" x14ac:dyDescent="0.3">
      <c r="A3593" s="70" t="s">
        <v>11925</v>
      </c>
      <c r="B3593" s="70" t="s">
        <v>5566</v>
      </c>
      <c r="C3593" s="70">
        <v>622</v>
      </c>
      <c r="D3593" s="70" t="s">
        <v>33764</v>
      </c>
      <c r="E3593" s="70" t="s">
        <v>15595</v>
      </c>
      <c r="F3593" s="70">
        <v>223306000</v>
      </c>
      <c r="I3593" s="74" t="s">
        <v>33765</v>
      </c>
      <c r="J3593" s="70">
        <v>7550296</v>
      </c>
      <c r="K3593" s="70" t="s">
        <v>33766</v>
      </c>
      <c r="L3593" s="70">
        <v>280</v>
      </c>
      <c r="M3593" s="70">
        <v>1992</v>
      </c>
      <c r="N3593" s="70" t="s">
        <v>33767</v>
      </c>
      <c r="O3593" s="70" t="s">
        <v>4456</v>
      </c>
    </row>
    <row r="3594" spans="1:17" s="70" customFormat="1" ht="24" x14ac:dyDescent="0.3">
      <c r="A3594" s="70" t="s">
        <v>11868</v>
      </c>
      <c r="B3594" s="70" t="s">
        <v>5498</v>
      </c>
      <c r="C3594" s="70">
        <v>622</v>
      </c>
      <c r="D3594" s="70" t="s">
        <v>33768</v>
      </c>
      <c r="E3594" s="70" t="s">
        <v>4456</v>
      </c>
      <c r="F3594" s="70">
        <v>224606400</v>
      </c>
      <c r="H3594" s="70" t="s">
        <v>33769</v>
      </c>
      <c r="I3594" s="74" t="s">
        <v>33770</v>
      </c>
      <c r="J3594" s="70">
        <v>8320074</v>
      </c>
      <c r="K3594" s="70" t="s">
        <v>33771</v>
      </c>
      <c r="L3594" s="70">
        <v>240</v>
      </c>
      <c r="M3594" s="70">
        <v>1978</v>
      </c>
      <c r="N3594" s="70" t="s">
        <v>33772</v>
      </c>
      <c r="O3594" s="70" t="s">
        <v>4456</v>
      </c>
      <c r="P3594" s="70" t="s">
        <v>33773</v>
      </c>
      <c r="Q3594" s="70" t="s">
        <v>4460</v>
      </c>
    </row>
    <row r="3595" spans="1:17" s="70" customFormat="1" ht="24" x14ac:dyDescent="0.3">
      <c r="A3595" s="70" t="s">
        <v>11114</v>
      </c>
      <c r="B3595" s="70" t="s">
        <v>4662</v>
      </c>
      <c r="C3595" s="70">
        <v>622</v>
      </c>
      <c r="D3595" s="70" t="s">
        <v>33759</v>
      </c>
      <c r="E3595" s="70" t="s">
        <v>4456</v>
      </c>
      <c r="F3595" s="70">
        <v>226991963</v>
      </c>
      <c r="H3595" s="70" t="s">
        <v>33760</v>
      </c>
      <c r="I3595" s="74" t="s">
        <v>33761</v>
      </c>
      <c r="J3595" s="70">
        <v>8330899</v>
      </c>
      <c r="K3595" s="70" t="s">
        <v>33762</v>
      </c>
      <c r="L3595" s="70">
        <v>45</v>
      </c>
      <c r="M3595" s="70">
        <v>1989</v>
      </c>
      <c r="N3595" s="70" t="s">
        <v>33763</v>
      </c>
      <c r="O3595" s="70" t="s">
        <v>4456</v>
      </c>
    </row>
    <row r="3596" spans="1:17" s="70" customFormat="1" ht="24" x14ac:dyDescent="0.3">
      <c r="A3596" s="70" t="s">
        <v>11401</v>
      </c>
      <c r="B3596" s="70" t="s">
        <v>4975</v>
      </c>
      <c r="C3596" s="70">
        <v>623</v>
      </c>
      <c r="D3596" s="70" t="s">
        <v>33774</v>
      </c>
      <c r="E3596" s="70" t="s">
        <v>9256</v>
      </c>
      <c r="F3596" s="70">
        <v>225954600</v>
      </c>
      <c r="G3596" s="70">
        <v>225954605</v>
      </c>
      <c r="H3596" s="74" t="s">
        <v>33775</v>
      </c>
      <c r="I3596" s="74" t="s">
        <v>33776</v>
      </c>
      <c r="K3596" s="70" t="s">
        <v>33777</v>
      </c>
      <c r="L3596" s="70">
        <v>95</v>
      </c>
      <c r="M3596" s="70">
        <v>1998</v>
      </c>
      <c r="N3596" s="70" t="s">
        <v>33778</v>
      </c>
      <c r="O3596" s="70" t="s">
        <v>4456</v>
      </c>
      <c r="P3596" s="70" t="s">
        <v>15884</v>
      </c>
      <c r="Q3596" s="70" t="s">
        <v>9229</v>
      </c>
    </row>
    <row r="3597" spans="1:17" s="70" customFormat="1" ht="12" x14ac:dyDescent="0.3">
      <c r="A3597" s="70" t="s">
        <v>12691</v>
      </c>
      <c r="B3597" s="70" t="s">
        <v>6477</v>
      </c>
      <c r="C3597" s="70">
        <v>623</v>
      </c>
      <c r="D3597" s="70" t="s">
        <v>33779</v>
      </c>
      <c r="E3597" s="70" t="s">
        <v>9151</v>
      </c>
      <c r="F3597" s="70">
        <v>222055086</v>
      </c>
      <c r="G3597" s="70">
        <v>222055184</v>
      </c>
      <c r="H3597" s="70" t="s">
        <v>33780</v>
      </c>
      <c r="K3597" s="70" t="s">
        <v>33781</v>
      </c>
      <c r="L3597" s="70">
        <v>40</v>
      </c>
      <c r="M3597" s="70">
        <v>1960</v>
      </c>
      <c r="N3597" s="70" t="s">
        <v>33782</v>
      </c>
      <c r="O3597" s="70" t="s">
        <v>4456</v>
      </c>
    </row>
    <row r="3598" spans="1:17" s="70" customFormat="1" ht="12" x14ac:dyDescent="0.3">
      <c r="A3598" s="70" t="s">
        <v>10131</v>
      </c>
      <c r="B3598" s="70" t="s">
        <v>3538</v>
      </c>
      <c r="C3598" s="70">
        <v>623</v>
      </c>
      <c r="D3598" s="70" t="s">
        <v>33783</v>
      </c>
      <c r="E3598" s="70" t="s">
        <v>25593</v>
      </c>
      <c r="F3598" s="70">
        <v>227831200</v>
      </c>
      <c r="G3598" s="70">
        <v>227831225</v>
      </c>
      <c r="H3598" s="70" t="s">
        <v>33784</v>
      </c>
      <c r="I3598" s="70" t="s">
        <v>33785</v>
      </c>
      <c r="K3598" s="70" t="s">
        <v>33786</v>
      </c>
      <c r="L3598" s="70">
        <v>40</v>
      </c>
      <c r="M3598" s="70">
        <v>1960</v>
      </c>
      <c r="N3598" s="70" t="s">
        <v>33787</v>
      </c>
      <c r="O3598" s="70" t="s">
        <v>4456</v>
      </c>
    </row>
    <row r="3599" spans="1:17" s="70" customFormat="1" x14ac:dyDescent="0.3">
      <c r="A3599" s="70" t="s">
        <v>10804</v>
      </c>
      <c r="B3599" s="70" t="s">
        <v>33788</v>
      </c>
      <c r="C3599" s="70">
        <v>623</v>
      </c>
      <c r="D3599" s="70" t="s">
        <v>33811</v>
      </c>
      <c r="E3599" s="70" t="s">
        <v>15428</v>
      </c>
      <c r="F3599" s="70" t="s">
        <v>33812</v>
      </c>
      <c r="H3599" s="74" t="s">
        <v>33813</v>
      </c>
      <c r="I3599" s="74" t="s">
        <v>33814</v>
      </c>
      <c r="K3599" s="70" t="s">
        <v>33815</v>
      </c>
      <c r="L3599" s="70">
        <v>120</v>
      </c>
      <c r="M3599" s="70">
        <v>1950</v>
      </c>
      <c r="N3599" s="70" t="s">
        <v>33816</v>
      </c>
      <c r="O3599" s="70" t="s">
        <v>15428</v>
      </c>
    </row>
    <row r="3600" spans="1:17" s="70" customFormat="1" ht="24" x14ac:dyDescent="0.3">
      <c r="A3600" s="70" t="s">
        <v>10501</v>
      </c>
      <c r="B3600" s="70" t="s">
        <v>3948</v>
      </c>
      <c r="C3600" s="70">
        <v>623</v>
      </c>
      <c r="D3600" s="70" t="s">
        <v>33790</v>
      </c>
      <c r="E3600" s="70" t="s">
        <v>15115</v>
      </c>
      <c r="F3600" s="70" t="s">
        <v>33791</v>
      </c>
      <c r="H3600" s="70" t="s">
        <v>33792</v>
      </c>
      <c r="I3600" s="74" t="s">
        <v>33793</v>
      </c>
      <c r="K3600" s="70" t="s">
        <v>33794</v>
      </c>
      <c r="L3600" s="70">
        <v>25</v>
      </c>
      <c r="M3600" s="70">
        <v>1933</v>
      </c>
      <c r="N3600" s="70" t="s">
        <v>33795</v>
      </c>
      <c r="O3600" s="70" t="s">
        <v>4456</v>
      </c>
    </row>
    <row r="3601" spans="1:17" s="70" customFormat="1" ht="24" x14ac:dyDescent="0.3">
      <c r="A3601" s="70" t="s">
        <v>10912</v>
      </c>
      <c r="B3601" s="70" t="s">
        <v>4421</v>
      </c>
      <c r="C3601" s="70">
        <v>623</v>
      </c>
      <c r="D3601" s="70" t="s">
        <v>33796</v>
      </c>
      <c r="E3601" s="70" t="s">
        <v>15197</v>
      </c>
      <c r="F3601" s="70" t="s">
        <v>33797</v>
      </c>
      <c r="I3601" s="74" t="s">
        <v>33798</v>
      </c>
      <c r="K3601" s="70" t="s">
        <v>33799</v>
      </c>
      <c r="L3601" s="70">
        <v>20</v>
      </c>
      <c r="M3601" s="70">
        <v>1987</v>
      </c>
      <c r="N3601" s="70" t="s">
        <v>33800</v>
      </c>
      <c r="O3601" s="70" t="s">
        <v>4456</v>
      </c>
    </row>
    <row r="3602" spans="1:17" s="70" customFormat="1" ht="24" x14ac:dyDescent="0.3">
      <c r="A3602" s="70" t="s">
        <v>10193</v>
      </c>
      <c r="B3602" s="70" t="s">
        <v>33789</v>
      </c>
      <c r="C3602" s="70">
        <v>623</v>
      </c>
      <c r="D3602" s="70" t="s">
        <v>33801</v>
      </c>
      <c r="E3602" s="70" t="s">
        <v>15901</v>
      </c>
      <c r="F3602" s="70" t="s">
        <v>33802</v>
      </c>
      <c r="H3602" s="70" t="s">
        <v>33803</v>
      </c>
      <c r="I3602" s="74" t="s">
        <v>33804</v>
      </c>
      <c r="K3602" s="70" t="s">
        <v>33805</v>
      </c>
      <c r="L3602" s="70">
        <v>103</v>
      </c>
      <c r="M3602" s="70">
        <v>1991</v>
      </c>
      <c r="N3602" s="70" t="s">
        <v>33806</v>
      </c>
      <c r="O3602" s="70" t="s">
        <v>15901</v>
      </c>
    </row>
    <row r="3603" spans="1:17" s="70" customFormat="1" x14ac:dyDescent="0.3">
      <c r="A3603" s="70" t="s">
        <v>10591</v>
      </c>
      <c r="B3603" s="70" t="s">
        <v>4048</v>
      </c>
      <c r="C3603" s="70">
        <v>623</v>
      </c>
      <c r="D3603" s="70" t="s">
        <v>33807</v>
      </c>
      <c r="E3603" s="70" t="s">
        <v>15235</v>
      </c>
      <c r="F3603" s="70">
        <v>227775614</v>
      </c>
      <c r="H3603" s="74" t="s">
        <v>33808</v>
      </c>
      <c r="I3603" s="74" t="s">
        <v>33809</v>
      </c>
      <c r="K3603" s="70" t="s">
        <v>33810</v>
      </c>
      <c r="L3603" s="70">
        <v>50</v>
      </c>
      <c r="M3603" s="70">
        <v>1980</v>
      </c>
      <c r="N3603" s="70" t="s">
        <v>15205</v>
      </c>
      <c r="O3603" s="70" t="s">
        <v>4456</v>
      </c>
    </row>
    <row r="3604" spans="1:17" s="70" customFormat="1" ht="36" x14ac:dyDescent="0.3">
      <c r="A3604" s="70" t="s">
        <v>10539</v>
      </c>
      <c r="B3604" s="70" t="s">
        <v>3988</v>
      </c>
      <c r="C3604" s="70">
        <v>624</v>
      </c>
      <c r="D3604" s="70" t="s">
        <v>33819</v>
      </c>
      <c r="E3604" s="70" t="s">
        <v>9225</v>
      </c>
      <c r="F3604" s="70">
        <v>223809500</v>
      </c>
      <c r="H3604" s="74" t="s">
        <v>33820</v>
      </c>
      <c r="I3604" s="74" t="s">
        <v>33822</v>
      </c>
      <c r="J3604" s="70">
        <v>8950078</v>
      </c>
      <c r="K3604" s="70" t="s">
        <v>33823</v>
      </c>
      <c r="L3604" s="70">
        <v>370</v>
      </c>
      <c r="M3604" s="70">
        <v>1938</v>
      </c>
      <c r="N3604" s="70" t="s">
        <v>32101</v>
      </c>
      <c r="O3604" s="70" t="s">
        <v>4456</v>
      </c>
      <c r="P3604" s="70" t="s">
        <v>33824</v>
      </c>
      <c r="Q3604" s="70" t="s">
        <v>17911</v>
      </c>
    </row>
    <row r="3605" spans="1:17" s="70" customFormat="1" ht="24" x14ac:dyDescent="0.3">
      <c r="A3605" s="70" t="s">
        <v>11609</v>
      </c>
      <c r="B3605" s="70" t="s">
        <v>5200</v>
      </c>
      <c r="C3605" s="70">
        <v>624</v>
      </c>
      <c r="D3605" s="70" t="s">
        <v>33825</v>
      </c>
      <c r="E3605" s="70" t="s">
        <v>15197</v>
      </c>
      <c r="F3605" s="70" t="s">
        <v>33826</v>
      </c>
      <c r="H3605" s="74" t="s">
        <v>33821</v>
      </c>
      <c r="I3605" s="74" t="s">
        <v>33827</v>
      </c>
      <c r="K3605" s="70" t="s">
        <v>33828</v>
      </c>
      <c r="L3605" s="70">
        <v>17</v>
      </c>
      <c r="M3605" s="70">
        <v>2002</v>
      </c>
      <c r="N3605" s="70" t="s">
        <v>33829</v>
      </c>
      <c r="O3605" s="70" t="s">
        <v>4456</v>
      </c>
    </row>
    <row r="3606" spans="1:17" s="70" customFormat="1" x14ac:dyDescent="0.3">
      <c r="A3606" s="70" t="s">
        <v>13684</v>
      </c>
      <c r="B3606" s="70" t="s">
        <v>7619</v>
      </c>
      <c r="C3606" s="70">
        <v>624</v>
      </c>
      <c r="D3606" s="70" t="s">
        <v>33830</v>
      </c>
      <c r="E3606" s="70" t="s">
        <v>9151</v>
      </c>
      <c r="F3606" s="70">
        <v>227570600</v>
      </c>
      <c r="G3606" s="70">
        <v>229462593</v>
      </c>
      <c r="H3606" s="74" t="s">
        <v>33831</v>
      </c>
      <c r="I3606" s="74" t="s">
        <v>33832</v>
      </c>
      <c r="K3606" s="70" t="s">
        <v>33833</v>
      </c>
      <c r="L3606" s="70">
        <v>50</v>
      </c>
      <c r="M3606" s="70">
        <v>2002</v>
      </c>
      <c r="N3606" s="70" t="s">
        <v>1623</v>
      </c>
      <c r="O3606" s="70" t="s">
        <v>4456</v>
      </c>
    </row>
    <row r="3607" spans="1:17" s="70" customFormat="1" x14ac:dyDescent="0.3">
      <c r="A3607" s="70" t="s">
        <v>9688</v>
      </c>
      <c r="B3607" s="70" t="s">
        <v>3013</v>
      </c>
      <c r="C3607" s="70">
        <v>624</v>
      </c>
      <c r="D3607" s="70" t="s">
        <v>33834</v>
      </c>
      <c r="E3607" s="70" t="s">
        <v>15588</v>
      </c>
      <c r="F3607" s="70">
        <v>228707400</v>
      </c>
      <c r="G3607" s="70">
        <v>222389166</v>
      </c>
      <c r="H3607" s="74" t="s">
        <v>33835</v>
      </c>
      <c r="I3607" s="74" t="s">
        <v>33836</v>
      </c>
      <c r="J3607" s="70">
        <v>7810000</v>
      </c>
      <c r="K3607" s="70" t="s">
        <v>33837</v>
      </c>
      <c r="L3607" s="70">
        <v>200</v>
      </c>
      <c r="M3607" s="70">
        <v>1968</v>
      </c>
      <c r="N3607" s="70" t="s">
        <v>33838</v>
      </c>
      <c r="O3607" s="70" t="s">
        <v>4456</v>
      </c>
      <c r="P3607" s="70" t="s">
        <v>15894</v>
      </c>
      <c r="Q3607" s="70" t="s">
        <v>4460</v>
      </c>
    </row>
    <row r="3608" spans="1:17" s="70" customFormat="1" x14ac:dyDescent="0.3">
      <c r="A3608" s="70" t="s">
        <v>9612</v>
      </c>
      <c r="B3608" s="70" t="s">
        <v>33818</v>
      </c>
      <c r="C3608" s="70">
        <v>624</v>
      </c>
      <c r="D3608" s="70" t="s">
        <v>33839</v>
      </c>
      <c r="E3608" s="70" t="s">
        <v>21310</v>
      </c>
      <c r="F3608" s="70" t="s">
        <v>33840</v>
      </c>
      <c r="G3608" s="70" t="s">
        <v>33841</v>
      </c>
      <c r="H3608" s="70" t="s">
        <v>33842</v>
      </c>
      <c r="I3608" s="74" t="s">
        <v>33843</v>
      </c>
      <c r="K3608" s="70" t="s">
        <v>33844</v>
      </c>
      <c r="M3608" s="70">
        <v>1947</v>
      </c>
      <c r="N3608" s="70" t="s">
        <v>33845</v>
      </c>
      <c r="O3608" s="70" t="s">
        <v>21310</v>
      </c>
    </row>
    <row r="3609" spans="1:17" s="70" customFormat="1" x14ac:dyDescent="0.3">
      <c r="A3609" s="70" t="s">
        <v>9639</v>
      </c>
      <c r="B3609" s="70" t="s">
        <v>2952</v>
      </c>
      <c r="C3609" s="70">
        <v>624</v>
      </c>
      <c r="D3609" s="70" t="s">
        <v>33846</v>
      </c>
      <c r="E3609" s="70" t="s">
        <v>9151</v>
      </c>
      <c r="F3609" s="70">
        <v>222193331</v>
      </c>
      <c r="H3609" s="74" t="s">
        <v>33847</v>
      </c>
      <c r="K3609" s="70" t="s">
        <v>33848</v>
      </c>
      <c r="M3609" s="70">
        <v>1989</v>
      </c>
      <c r="N3609" s="70" t="s">
        <v>27766</v>
      </c>
      <c r="O3609" s="70" t="s">
        <v>4456</v>
      </c>
    </row>
    <row r="3610" spans="1:17" s="70" customFormat="1" ht="24" x14ac:dyDescent="0.3">
      <c r="A3610" s="70" t="s">
        <v>9631</v>
      </c>
      <c r="B3610" s="70" t="s">
        <v>33817</v>
      </c>
      <c r="C3610" s="70">
        <v>624</v>
      </c>
      <c r="D3610" s="70" t="s">
        <v>33849</v>
      </c>
      <c r="E3610" s="70" t="s">
        <v>9190</v>
      </c>
      <c r="F3610" s="70" t="s">
        <v>33850</v>
      </c>
      <c r="I3610" s="74" t="s">
        <v>33851</v>
      </c>
      <c r="J3610" s="70">
        <v>1240000</v>
      </c>
      <c r="K3610" s="70" t="s">
        <v>33852</v>
      </c>
      <c r="L3610" s="70">
        <v>4608</v>
      </c>
      <c r="M3610" s="70">
        <v>1991</v>
      </c>
      <c r="N3610" s="70" t="s">
        <v>33853</v>
      </c>
      <c r="O3610" s="70" t="s">
        <v>9190</v>
      </c>
      <c r="P3610" s="70" t="s">
        <v>18621</v>
      </c>
      <c r="Q3610" s="70" t="s">
        <v>33854</v>
      </c>
    </row>
    <row r="3611" spans="1:17" s="70" customFormat="1" x14ac:dyDescent="0.3">
      <c r="A3611" s="70" t="s">
        <v>9613</v>
      </c>
      <c r="B3611" s="70" t="s">
        <v>2917</v>
      </c>
      <c r="C3611" s="70">
        <v>624</v>
      </c>
      <c r="D3611" s="70" t="s">
        <v>33855</v>
      </c>
      <c r="E3611" s="70" t="s">
        <v>9179</v>
      </c>
      <c r="F3611" s="70">
        <v>229242400</v>
      </c>
      <c r="G3611" s="70">
        <v>229242472</v>
      </c>
      <c r="H3611" s="74" t="s">
        <v>33856</v>
      </c>
      <c r="I3611" s="74" t="s">
        <v>33857</v>
      </c>
      <c r="J3611" s="70">
        <v>7560995</v>
      </c>
      <c r="K3611" s="70" t="s">
        <v>33858</v>
      </c>
      <c r="L3611" s="70">
        <v>600</v>
      </c>
      <c r="M3611" s="70">
        <v>1987</v>
      </c>
      <c r="N3611" s="70" t="s">
        <v>17365</v>
      </c>
      <c r="O3611" s="70" t="s">
        <v>4456</v>
      </c>
    </row>
    <row r="3612" spans="1:17" s="70" customFormat="1" ht="24" x14ac:dyDescent="0.3">
      <c r="A3612" s="70" t="s">
        <v>9614</v>
      </c>
      <c r="B3612" s="70" t="s">
        <v>2918</v>
      </c>
      <c r="C3612" s="70">
        <v>625</v>
      </c>
      <c r="D3612" s="70" t="s">
        <v>33879</v>
      </c>
      <c r="E3612" s="70" t="s">
        <v>9179</v>
      </c>
      <c r="F3612" s="70">
        <v>228731200</v>
      </c>
      <c r="I3612" s="74" t="s">
        <v>33862</v>
      </c>
      <c r="K3612" s="70" t="s">
        <v>33863</v>
      </c>
      <c r="L3612" s="70">
        <v>50</v>
      </c>
      <c r="M3612" s="70">
        <v>1993</v>
      </c>
      <c r="N3612" s="70" t="s">
        <v>17365</v>
      </c>
      <c r="O3612" s="70" t="s">
        <v>4456</v>
      </c>
    </row>
    <row r="3613" spans="1:17" s="70" customFormat="1" ht="24" x14ac:dyDescent="0.3">
      <c r="A3613" s="70" t="s">
        <v>9615</v>
      </c>
      <c r="B3613" s="70" t="s">
        <v>2919</v>
      </c>
      <c r="C3613" s="70">
        <v>625</v>
      </c>
      <c r="D3613" s="70" t="s">
        <v>33864</v>
      </c>
      <c r="E3613" s="70" t="s">
        <v>9179</v>
      </c>
      <c r="F3613" s="70" t="s">
        <v>33865</v>
      </c>
      <c r="H3613" s="74" t="s">
        <v>33866</v>
      </c>
      <c r="I3613" s="74" t="s">
        <v>33867</v>
      </c>
      <c r="K3613" s="70" t="s">
        <v>33868</v>
      </c>
      <c r="L3613" s="70">
        <v>800</v>
      </c>
      <c r="M3613" s="70">
        <v>1978</v>
      </c>
      <c r="N3613" s="70" t="s">
        <v>17365</v>
      </c>
      <c r="O3613" s="70" t="s">
        <v>4456</v>
      </c>
    </row>
    <row r="3614" spans="1:17" s="70" customFormat="1" ht="36" x14ac:dyDescent="0.3">
      <c r="A3614" s="70" t="s">
        <v>9616</v>
      </c>
      <c r="B3614" s="70" t="s">
        <v>2920</v>
      </c>
      <c r="C3614" s="70">
        <v>625</v>
      </c>
      <c r="D3614" s="70" t="s">
        <v>33869</v>
      </c>
      <c r="E3614" s="70" t="s">
        <v>9179</v>
      </c>
      <c r="F3614" s="70">
        <v>227987000</v>
      </c>
      <c r="I3614" s="74" t="s">
        <v>17445</v>
      </c>
      <c r="K3614" s="70" t="s">
        <v>33870</v>
      </c>
      <c r="L3614" s="70">
        <v>919</v>
      </c>
      <c r="M3614" s="70">
        <v>1996</v>
      </c>
      <c r="N3614" s="70" t="s">
        <v>17365</v>
      </c>
      <c r="O3614" s="70" t="s">
        <v>4456</v>
      </c>
      <c r="P3614" s="70" t="s">
        <v>17195</v>
      </c>
      <c r="Q3614" s="70" t="s">
        <v>25042</v>
      </c>
    </row>
    <row r="3615" spans="1:17" s="70" customFormat="1" x14ac:dyDescent="0.3">
      <c r="A3615" s="70" t="s">
        <v>9617</v>
      </c>
      <c r="B3615" s="70" t="s">
        <v>33861</v>
      </c>
      <c r="C3615" s="70">
        <v>625</v>
      </c>
      <c r="D3615" s="70" t="s">
        <v>33871</v>
      </c>
      <c r="E3615" s="70" t="s">
        <v>20200</v>
      </c>
      <c r="F3615" s="70">
        <v>222800000</v>
      </c>
      <c r="G3615" s="70" t="s">
        <v>33872</v>
      </c>
      <c r="I3615" s="74" t="s">
        <v>33488</v>
      </c>
      <c r="K3615" s="70" t="s">
        <v>33873</v>
      </c>
      <c r="L3615" s="70">
        <v>172</v>
      </c>
      <c r="M3615" s="70">
        <v>1928</v>
      </c>
      <c r="N3615" s="70" t="s">
        <v>17365</v>
      </c>
      <c r="O3615" s="70" t="s">
        <v>20200</v>
      </c>
    </row>
    <row r="3616" spans="1:17" s="70" customFormat="1" ht="24" x14ac:dyDescent="0.3">
      <c r="A3616" s="70" t="s">
        <v>9618</v>
      </c>
      <c r="B3616" s="70" t="s">
        <v>33860</v>
      </c>
      <c r="C3616" s="70">
        <v>625</v>
      </c>
      <c r="D3616" s="70" t="s">
        <v>33874</v>
      </c>
      <c r="E3616" s="70" t="s">
        <v>15866</v>
      </c>
      <c r="F3616" s="70" t="s">
        <v>33875</v>
      </c>
      <c r="H3616" s="74" t="s">
        <v>33876</v>
      </c>
      <c r="I3616" s="74" t="s">
        <v>33877</v>
      </c>
      <c r="K3616" s="70" t="s">
        <v>33878</v>
      </c>
      <c r="L3616" s="70">
        <v>9</v>
      </c>
      <c r="M3616" s="70">
        <v>1998</v>
      </c>
      <c r="N3616" s="70" t="s">
        <v>33853</v>
      </c>
      <c r="O3616" s="70" t="s">
        <v>15866</v>
      </c>
    </row>
    <row r="3617" spans="1:17" s="70" customFormat="1" x14ac:dyDescent="0.3">
      <c r="A3617" s="70" t="s">
        <v>9619</v>
      </c>
      <c r="B3617" s="70" t="s">
        <v>33880</v>
      </c>
      <c r="C3617" s="70">
        <v>625</v>
      </c>
      <c r="D3617" s="70" t="s">
        <v>33881</v>
      </c>
      <c r="E3617" s="70" t="s">
        <v>9225</v>
      </c>
      <c r="F3617" s="70">
        <v>225252459</v>
      </c>
      <c r="H3617" s="74" t="s">
        <v>33882</v>
      </c>
      <c r="I3617" s="74" t="s">
        <v>33883</v>
      </c>
      <c r="J3617" s="70">
        <v>8960029</v>
      </c>
      <c r="K3617" s="70" t="s">
        <v>33884</v>
      </c>
      <c r="L3617" s="70">
        <v>65</v>
      </c>
      <c r="N3617" s="70" t="s">
        <v>17365</v>
      </c>
      <c r="O3617" s="70" t="s">
        <v>4456</v>
      </c>
    </row>
    <row r="3618" spans="1:17" s="70" customFormat="1" x14ac:dyDescent="0.3">
      <c r="A3618" s="70" t="s">
        <v>9620</v>
      </c>
      <c r="B3618" s="70" t="s">
        <v>33859</v>
      </c>
      <c r="C3618" s="70">
        <v>625</v>
      </c>
      <c r="D3618" s="70" t="s">
        <v>33885</v>
      </c>
      <c r="E3618" s="70" t="s">
        <v>33886</v>
      </c>
      <c r="F3618" s="70" t="s">
        <v>33887</v>
      </c>
      <c r="G3618" s="70" t="s">
        <v>33888</v>
      </c>
      <c r="H3618" s="74" t="s">
        <v>33889</v>
      </c>
      <c r="I3618" s="74" t="s">
        <v>33890</v>
      </c>
      <c r="K3618" s="70" t="s">
        <v>33891</v>
      </c>
      <c r="L3618" s="70">
        <v>362</v>
      </c>
      <c r="M3618" s="70">
        <v>1992</v>
      </c>
      <c r="N3618" s="70" t="s">
        <v>33892</v>
      </c>
      <c r="O3618" s="70" t="s">
        <v>33886</v>
      </c>
    </row>
    <row r="3619" spans="1:17" s="70" customFormat="1" x14ac:dyDescent="0.3">
      <c r="A3619" s="70" t="s">
        <v>12142</v>
      </c>
      <c r="B3619" s="70" t="s">
        <v>5816</v>
      </c>
      <c r="C3619" s="70">
        <v>625</v>
      </c>
      <c r="D3619" s="70" t="s">
        <v>27085</v>
      </c>
      <c r="E3619" s="70" t="s">
        <v>4456</v>
      </c>
      <c r="F3619" s="70">
        <v>224216000</v>
      </c>
      <c r="I3619" s="74" t="s">
        <v>33893</v>
      </c>
      <c r="K3619" s="70" t="s">
        <v>33894</v>
      </c>
      <c r="M3619" s="70">
        <v>1906</v>
      </c>
      <c r="N3619" s="70" t="s">
        <v>33895</v>
      </c>
      <c r="O3619" s="70" t="s">
        <v>4456</v>
      </c>
    </row>
    <row r="3620" spans="1:17" s="70" customFormat="1" ht="24" x14ac:dyDescent="0.3">
      <c r="A3620" s="70" t="s">
        <v>11638</v>
      </c>
      <c r="B3620" s="70" t="s">
        <v>5235</v>
      </c>
      <c r="C3620" s="70">
        <v>626</v>
      </c>
      <c r="D3620" s="70" t="s">
        <v>33896</v>
      </c>
      <c r="E3620" s="70" t="s">
        <v>9151</v>
      </c>
      <c r="F3620" s="70" t="s">
        <v>33897</v>
      </c>
      <c r="G3620" s="70" t="s">
        <v>33897</v>
      </c>
      <c r="H3620" s="74" t="s">
        <v>33898</v>
      </c>
      <c r="I3620" s="74" t="s">
        <v>33900</v>
      </c>
      <c r="J3620" s="70">
        <v>7510834</v>
      </c>
      <c r="K3620" s="70" t="s">
        <v>33901</v>
      </c>
      <c r="L3620" s="70">
        <v>21</v>
      </c>
      <c r="M3620" s="70">
        <v>1981</v>
      </c>
      <c r="N3620" s="70" t="s">
        <v>2154</v>
      </c>
      <c r="O3620" s="70" t="s">
        <v>4456</v>
      </c>
    </row>
    <row r="3621" spans="1:17" s="70" customFormat="1" x14ac:dyDescent="0.3">
      <c r="A3621" s="70" t="s">
        <v>11897</v>
      </c>
      <c r="B3621" s="70" t="s">
        <v>5533</v>
      </c>
      <c r="C3621" s="70">
        <v>626</v>
      </c>
      <c r="D3621" s="70" t="s">
        <v>33902</v>
      </c>
      <c r="E3621" s="70" t="s">
        <v>15595</v>
      </c>
      <c r="F3621" s="70">
        <v>224811555</v>
      </c>
      <c r="H3621" s="74" t="s">
        <v>33903</v>
      </c>
      <c r="I3621" s="74" t="s">
        <v>33910</v>
      </c>
      <c r="J3621" s="70">
        <v>7500550</v>
      </c>
      <c r="K3621" s="70" t="s">
        <v>33904</v>
      </c>
      <c r="L3621" s="70">
        <v>32</v>
      </c>
      <c r="M3621" s="70">
        <v>2007</v>
      </c>
      <c r="N3621" s="70" t="s">
        <v>33905</v>
      </c>
      <c r="O3621" s="70" t="s">
        <v>4456</v>
      </c>
    </row>
    <row r="3622" spans="1:17" s="70" customFormat="1" x14ac:dyDescent="0.3">
      <c r="A3622" s="70" t="s">
        <v>14340</v>
      </c>
      <c r="B3622" s="70" t="s">
        <v>8355</v>
      </c>
      <c r="C3622" s="70">
        <v>626</v>
      </c>
      <c r="D3622" s="70" t="s">
        <v>33906</v>
      </c>
      <c r="E3622" s="70" t="s">
        <v>9179</v>
      </c>
      <c r="F3622" s="70">
        <v>222906200</v>
      </c>
      <c r="I3622" s="74" t="s">
        <v>33907</v>
      </c>
      <c r="J3622" s="70">
        <v>7550611</v>
      </c>
      <c r="K3622" s="70" t="s">
        <v>33908</v>
      </c>
      <c r="L3622" s="70">
        <v>40</v>
      </c>
      <c r="M3622" s="70">
        <v>1957</v>
      </c>
      <c r="N3622" s="70" t="s">
        <v>33909</v>
      </c>
      <c r="O3622" s="70" t="s">
        <v>4456</v>
      </c>
    </row>
    <row r="3623" spans="1:17" s="70" customFormat="1" ht="36" x14ac:dyDescent="0.3">
      <c r="A3623" s="70" t="s">
        <v>13331</v>
      </c>
      <c r="B3623" s="70" t="s">
        <v>7257</v>
      </c>
      <c r="C3623" s="70">
        <v>626</v>
      </c>
      <c r="D3623" s="70" t="s">
        <v>33911</v>
      </c>
      <c r="E3623" s="70" t="s">
        <v>15673</v>
      </c>
      <c r="F3623" s="70">
        <v>223698800</v>
      </c>
      <c r="H3623" s="74" t="s">
        <v>33912</v>
      </c>
      <c r="I3623" s="74" t="s">
        <v>33913</v>
      </c>
      <c r="K3623" s="70" t="s">
        <v>33914</v>
      </c>
      <c r="L3623" s="70">
        <v>70</v>
      </c>
      <c r="M3623" s="70">
        <v>1995</v>
      </c>
      <c r="N3623" s="70" t="s">
        <v>33915</v>
      </c>
      <c r="O3623" s="70" t="s">
        <v>4456</v>
      </c>
    </row>
    <row r="3624" spans="1:17" s="70" customFormat="1" x14ac:dyDescent="0.3">
      <c r="A3624" s="70" t="s">
        <v>12064</v>
      </c>
      <c r="B3624" s="70" t="s">
        <v>5731</v>
      </c>
      <c r="C3624" s="70">
        <v>626</v>
      </c>
      <c r="D3624" s="70" t="s">
        <v>33916</v>
      </c>
      <c r="E3624" s="70" t="s">
        <v>15595</v>
      </c>
      <c r="F3624" s="70">
        <v>228371400</v>
      </c>
      <c r="I3624" s="74" t="s">
        <v>33917</v>
      </c>
      <c r="K3624" s="70" t="s">
        <v>33918</v>
      </c>
      <c r="N3624" s="70" t="s">
        <v>33919</v>
      </c>
      <c r="O3624" s="70" t="s">
        <v>4456</v>
      </c>
      <c r="P3624" s="70" t="s">
        <v>15884</v>
      </c>
      <c r="Q3624" s="70" t="s">
        <v>9229</v>
      </c>
    </row>
    <row r="3625" spans="1:17" s="70" customFormat="1" ht="24" x14ac:dyDescent="0.3">
      <c r="A3625" s="70" t="s">
        <v>10502</v>
      </c>
      <c r="B3625" s="70" t="s">
        <v>3949</v>
      </c>
      <c r="C3625" s="70">
        <v>626</v>
      </c>
      <c r="D3625" s="70" t="s">
        <v>33920</v>
      </c>
      <c r="E3625" s="70" t="s">
        <v>15115</v>
      </c>
      <c r="F3625" s="70" t="s">
        <v>33921</v>
      </c>
      <c r="H3625" s="74" t="s">
        <v>33899</v>
      </c>
      <c r="I3625" s="74"/>
      <c r="K3625" s="70" t="s">
        <v>33922</v>
      </c>
      <c r="L3625" s="70">
        <v>18</v>
      </c>
      <c r="M3625" s="70">
        <v>1994</v>
      </c>
      <c r="N3625" s="70" t="s">
        <v>33923</v>
      </c>
      <c r="O3625" s="70" t="s">
        <v>4456</v>
      </c>
    </row>
    <row r="3626" spans="1:17" s="70" customFormat="1" x14ac:dyDescent="0.3">
      <c r="A3626" s="70" t="s">
        <v>10270</v>
      </c>
      <c r="B3626" s="70" t="s">
        <v>3694</v>
      </c>
      <c r="C3626" s="70">
        <v>626</v>
      </c>
      <c r="D3626" s="70" t="s">
        <v>33924</v>
      </c>
      <c r="E3626" s="70" t="s">
        <v>15266</v>
      </c>
      <c r="F3626" s="70">
        <v>222239125</v>
      </c>
      <c r="H3626" s="74" t="s">
        <v>33925</v>
      </c>
      <c r="I3626" s="74" t="s">
        <v>33926</v>
      </c>
      <c r="K3626" s="70" t="s">
        <v>33927</v>
      </c>
      <c r="L3626" s="70">
        <v>40</v>
      </c>
      <c r="M3626" s="70">
        <v>1970</v>
      </c>
      <c r="N3626" s="70" t="s">
        <v>33928</v>
      </c>
      <c r="O3626" s="70" t="s">
        <v>4456</v>
      </c>
    </row>
    <row r="3627" spans="1:17" s="70" customFormat="1" ht="24" x14ac:dyDescent="0.3">
      <c r="A3627" s="70" t="s">
        <v>11494</v>
      </c>
      <c r="B3627" s="70" t="s">
        <v>5078</v>
      </c>
      <c r="C3627" s="70">
        <v>627</v>
      </c>
      <c r="D3627" s="70" t="s">
        <v>33929</v>
      </c>
      <c r="E3627" s="70" t="s">
        <v>15129</v>
      </c>
      <c r="F3627" s="70">
        <v>223520700</v>
      </c>
      <c r="G3627" s="70">
        <v>223520775</v>
      </c>
      <c r="H3627" s="74" t="s">
        <v>33931</v>
      </c>
      <c r="I3627" s="74" t="s">
        <v>33930</v>
      </c>
      <c r="J3627" s="70">
        <v>9160446</v>
      </c>
      <c r="K3627" s="70" t="s">
        <v>33932</v>
      </c>
      <c r="L3627" s="70">
        <v>40</v>
      </c>
      <c r="M3627" s="70">
        <v>1955</v>
      </c>
      <c r="N3627" s="70" t="s">
        <v>33933</v>
      </c>
      <c r="O3627" s="70" t="s">
        <v>4456</v>
      </c>
    </row>
    <row r="3628" spans="1:17" s="70" customFormat="1" ht="24" x14ac:dyDescent="0.3">
      <c r="A3628" s="70" t="s">
        <v>12898</v>
      </c>
      <c r="B3628" s="70" t="s">
        <v>6750</v>
      </c>
      <c r="C3628" s="70">
        <v>627</v>
      </c>
      <c r="D3628" s="70" t="s">
        <v>33934</v>
      </c>
      <c r="E3628" s="70" t="s">
        <v>9179</v>
      </c>
      <c r="F3628" s="70">
        <v>225913000</v>
      </c>
      <c r="H3628" s="74" t="s">
        <v>33935</v>
      </c>
      <c r="I3628" s="74" t="s">
        <v>33936</v>
      </c>
      <c r="J3628" s="70">
        <v>7550611</v>
      </c>
      <c r="K3628" s="70" t="s">
        <v>33937</v>
      </c>
      <c r="L3628" s="70">
        <v>135</v>
      </c>
      <c r="M3628" s="70">
        <v>1993</v>
      </c>
      <c r="N3628" s="70" t="s">
        <v>33938</v>
      </c>
      <c r="O3628" s="70" t="s">
        <v>4456</v>
      </c>
    </row>
    <row r="3629" spans="1:17" s="70" customFormat="1" x14ac:dyDescent="0.3">
      <c r="A3629" s="70" t="s">
        <v>10079</v>
      </c>
      <c r="B3629" s="70" t="s">
        <v>3470</v>
      </c>
      <c r="C3629" s="70">
        <v>627</v>
      </c>
      <c r="D3629" s="70" t="s">
        <v>33939</v>
      </c>
      <c r="E3629" s="70" t="s">
        <v>15595</v>
      </c>
      <c r="F3629" s="70">
        <v>224029767</v>
      </c>
      <c r="H3629" s="74" t="s">
        <v>30426</v>
      </c>
      <c r="I3629" s="74" t="s">
        <v>33940</v>
      </c>
      <c r="J3629" s="70">
        <v>7630414</v>
      </c>
      <c r="K3629" s="70" t="s">
        <v>33941</v>
      </c>
      <c r="L3629" s="70">
        <v>10</v>
      </c>
      <c r="M3629" s="70">
        <v>1988</v>
      </c>
      <c r="N3629" s="70" t="s">
        <v>33942</v>
      </c>
      <c r="O3629" s="70" t="s">
        <v>4456</v>
      </c>
    </row>
    <row r="3630" spans="1:17" s="70" customFormat="1" ht="36" x14ac:dyDescent="0.3">
      <c r="A3630" s="70" t="s">
        <v>10940</v>
      </c>
      <c r="B3630" s="70" t="s">
        <v>4454</v>
      </c>
      <c r="C3630" s="70">
        <v>627</v>
      </c>
      <c r="D3630" s="70" t="s">
        <v>33943</v>
      </c>
      <c r="E3630" s="70" t="s">
        <v>15415</v>
      </c>
      <c r="F3630" s="70">
        <v>229376600</v>
      </c>
      <c r="G3630" s="70">
        <v>229376653</v>
      </c>
      <c r="H3630" s="74" t="s">
        <v>33944</v>
      </c>
      <c r="I3630" s="74" t="s">
        <v>33945</v>
      </c>
      <c r="J3630" s="70">
        <v>8050000</v>
      </c>
      <c r="K3630" s="70" t="s">
        <v>33946</v>
      </c>
      <c r="L3630" s="70">
        <v>853</v>
      </c>
      <c r="M3630" s="70">
        <v>1976</v>
      </c>
      <c r="N3630" s="70" t="s">
        <v>33947</v>
      </c>
      <c r="O3630" s="70" t="s">
        <v>4456</v>
      </c>
      <c r="P3630" s="70" t="s">
        <v>33948</v>
      </c>
      <c r="Q3630" s="70" t="s">
        <v>33949</v>
      </c>
    </row>
    <row r="3631" spans="1:17" s="70" customFormat="1" x14ac:dyDescent="0.3">
      <c r="A3631" s="70" t="s">
        <v>12357</v>
      </c>
      <c r="B3631" s="70" t="s">
        <v>6038</v>
      </c>
      <c r="C3631" s="70">
        <v>628</v>
      </c>
      <c r="D3631" s="70" t="s">
        <v>33950</v>
      </c>
      <c r="E3631" s="70" t="s">
        <v>9179</v>
      </c>
      <c r="F3631" s="70">
        <v>222421010</v>
      </c>
      <c r="G3631" s="70">
        <v>222081594</v>
      </c>
      <c r="H3631" s="74" t="s">
        <v>33951</v>
      </c>
      <c r="I3631" s="74" t="s">
        <v>33952</v>
      </c>
      <c r="K3631" s="70" t="s">
        <v>33953</v>
      </c>
      <c r="M3631" s="70">
        <v>1949</v>
      </c>
      <c r="N3631" s="70" t="s">
        <v>33954</v>
      </c>
      <c r="O3631" s="70" t="s">
        <v>4456</v>
      </c>
    </row>
    <row r="3632" spans="1:17" s="70" customFormat="1" ht="24" x14ac:dyDescent="0.3">
      <c r="A3632" s="70" t="s">
        <v>9876</v>
      </c>
      <c r="B3632" s="70" t="s">
        <v>3227</v>
      </c>
      <c r="C3632" s="70">
        <v>628</v>
      </c>
      <c r="D3632" s="70" t="s">
        <v>33955</v>
      </c>
      <c r="E3632" s="70" t="s">
        <v>15595</v>
      </c>
      <c r="F3632" s="70" t="s">
        <v>33956</v>
      </c>
      <c r="H3632" s="74" t="s">
        <v>33957</v>
      </c>
      <c r="I3632" s="74" t="s">
        <v>33958</v>
      </c>
      <c r="K3632" s="70" t="s">
        <v>33959</v>
      </c>
      <c r="L3632" s="70">
        <v>50</v>
      </c>
      <c r="M3632" s="70">
        <v>1988</v>
      </c>
      <c r="N3632" s="70" t="s">
        <v>22318</v>
      </c>
      <c r="O3632" s="70" t="s">
        <v>4456</v>
      </c>
    </row>
    <row r="3633" spans="1:17" s="70" customFormat="1" x14ac:dyDescent="0.3">
      <c r="A3633" s="70" t="s">
        <v>9877</v>
      </c>
      <c r="B3633" s="70" t="s">
        <v>3228</v>
      </c>
      <c r="C3633" s="70">
        <v>628</v>
      </c>
      <c r="D3633" s="70" t="s">
        <v>28454</v>
      </c>
      <c r="E3633" s="70" t="s">
        <v>15462</v>
      </c>
      <c r="F3633" s="70">
        <v>224291310</v>
      </c>
      <c r="H3633" s="74" t="s">
        <v>33960</v>
      </c>
      <c r="I3633" s="74" t="s">
        <v>28456</v>
      </c>
      <c r="K3633" s="70" t="s">
        <v>33961</v>
      </c>
      <c r="L3633" s="70">
        <v>30</v>
      </c>
      <c r="M3633" s="70">
        <v>1987</v>
      </c>
      <c r="N3633" s="70" t="s">
        <v>22318</v>
      </c>
      <c r="O3633" s="70" t="s">
        <v>4456</v>
      </c>
    </row>
    <row r="3634" spans="1:17" s="70" customFormat="1" ht="24" x14ac:dyDescent="0.3">
      <c r="A3634" s="70" t="s">
        <v>9878</v>
      </c>
      <c r="B3634" s="70" t="s">
        <v>33962</v>
      </c>
      <c r="C3634" s="70">
        <v>628</v>
      </c>
      <c r="D3634" s="70" t="s">
        <v>33964</v>
      </c>
      <c r="E3634" s="70" t="s">
        <v>15866</v>
      </c>
      <c r="F3634" s="70" t="s">
        <v>33965</v>
      </c>
      <c r="H3634" s="74" t="s">
        <v>33966</v>
      </c>
      <c r="K3634" s="70" t="s">
        <v>33967</v>
      </c>
      <c r="L3634" s="70">
        <v>53</v>
      </c>
      <c r="M3634" s="70">
        <v>1981</v>
      </c>
      <c r="N3634" s="70" t="s">
        <v>22318</v>
      </c>
      <c r="O3634" s="70" t="s">
        <v>15866</v>
      </c>
    </row>
    <row r="3635" spans="1:17" s="70" customFormat="1" x14ac:dyDescent="0.3">
      <c r="A3635" s="70" t="s">
        <v>9879</v>
      </c>
      <c r="B3635" s="70" t="s">
        <v>3230</v>
      </c>
      <c r="C3635" s="70">
        <v>628</v>
      </c>
      <c r="D3635" s="70" t="s">
        <v>33968</v>
      </c>
      <c r="E3635" s="70" t="s">
        <v>15178</v>
      </c>
      <c r="F3635" s="70">
        <v>227400124</v>
      </c>
      <c r="G3635" s="70">
        <v>227400131</v>
      </c>
      <c r="H3635" s="74" t="s">
        <v>33969</v>
      </c>
      <c r="K3635" s="70" t="s">
        <v>33970</v>
      </c>
      <c r="L3635" s="70">
        <v>45</v>
      </c>
      <c r="M3635" s="70">
        <v>1987</v>
      </c>
      <c r="N3635" s="70" t="s">
        <v>33971</v>
      </c>
      <c r="O3635" s="70" t="s">
        <v>4456</v>
      </c>
    </row>
    <row r="3636" spans="1:17" s="70" customFormat="1" ht="24" x14ac:dyDescent="0.3">
      <c r="A3636" s="70" t="s">
        <v>9880</v>
      </c>
      <c r="B3636" s="70" t="s">
        <v>33963</v>
      </c>
      <c r="C3636" s="70">
        <v>628</v>
      </c>
      <c r="D3636" s="70" t="s">
        <v>33972</v>
      </c>
      <c r="E3636" s="70" t="s">
        <v>16087</v>
      </c>
      <c r="F3636" s="70">
        <v>228323641</v>
      </c>
      <c r="H3636" s="74" t="s">
        <v>33973</v>
      </c>
      <c r="I3636" s="74" t="s">
        <v>33974</v>
      </c>
      <c r="K3636" s="70" t="s">
        <v>33975</v>
      </c>
      <c r="L3636" s="70">
        <v>47</v>
      </c>
      <c r="M3636" s="70">
        <v>1979</v>
      </c>
      <c r="N3636" s="70" t="s">
        <v>33976</v>
      </c>
      <c r="O3636" s="70" t="s">
        <v>16087</v>
      </c>
    </row>
    <row r="3637" spans="1:17" s="70" customFormat="1" x14ac:dyDescent="0.3">
      <c r="A3637" s="70" t="s">
        <v>9881</v>
      </c>
      <c r="B3637" s="70" t="s">
        <v>3232</v>
      </c>
      <c r="C3637" s="70">
        <v>628</v>
      </c>
      <c r="D3637" s="70" t="s">
        <v>33977</v>
      </c>
      <c r="E3637" s="70" t="s">
        <v>16203</v>
      </c>
      <c r="F3637" s="70">
        <v>228219530</v>
      </c>
      <c r="H3637" s="74" t="s">
        <v>33978</v>
      </c>
      <c r="I3637" s="74" t="s">
        <v>33979</v>
      </c>
      <c r="J3637" s="70">
        <v>9540000</v>
      </c>
      <c r="K3637" s="70" t="s">
        <v>33980</v>
      </c>
      <c r="L3637" s="70">
        <v>30</v>
      </c>
      <c r="M3637" s="70">
        <v>2002</v>
      </c>
      <c r="N3637" s="70" t="s">
        <v>33981</v>
      </c>
      <c r="O3637" s="70" t="s">
        <v>4456</v>
      </c>
    </row>
    <row r="3638" spans="1:17" s="70" customFormat="1" x14ac:dyDescent="0.3">
      <c r="A3638" s="70" t="s">
        <v>9882</v>
      </c>
      <c r="B3638" s="70" t="s">
        <v>3233</v>
      </c>
      <c r="C3638" s="70">
        <v>628</v>
      </c>
      <c r="D3638" s="70" t="s">
        <v>33982</v>
      </c>
      <c r="E3638" s="70" t="s">
        <v>15415</v>
      </c>
      <c r="F3638" s="70">
        <v>228591216</v>
      </c>
      <c r="H3638" s="74" t="s">
        <v>33983</v>
      </c>
      <c r="I3638" s="74" t="s">
        <v>33984</v>
      </c>
      <c r="K3638" s="70" t="s">
        <v>33985</v>
      </c>
      <c r="L3638" s="70">
        <v>80</v>
      </c>
      <c r="M3638" s="70">
        <v>1938</v>
      </c>
      <c r="N3638" s="70" t="s">
        <v>33986</v>
      </c>
      <c r="O3638" s="70" t="s">
        <v>4456</v>
      </c>
    </row>
    <row r="3639" spans="1:17" s="70" customFormat="1" x14ac:dyDescent="0.3">
      <c r="A3639" s="70" t="s">
        <v>9883</v>
      </c>
      <c r="B3639" s="70" t="s">
        <v>3234</v>
      </c>
      <c r="C3639" s="70">
        <v>628</v>
      </c>
      <c r="D3639" s="70" t="s">
        <v>33987</v>
      </c>
      <c r="E3639" s="70" t="s">
        <v>15129</v>
      </c>
      <c r="F3639" s="70">
        <v>227762234</v>
      </c>
      <c r="H3639" s="74" t="s">
        <v>33988</v>
      </c>
      <c r="I3639" s="74"/>
      <c r="K3639" s="70" t="s">
        <v>33989</v>
      </c>
      <c r="L3639" s="70">
        <v>35</v>
      </c>
      <c r="M3639" s="70">
        <v>1981</v>
      </c>
      <c r="N3639" s="70" t="s">
        <v>22318</v>
      </c>
      <c r="O3639" s="70" t="s">
        <v>4456</v>
      </c>
    </row>
    <row r="3640" spans="1:17" s="70" customFormat="1" ht="24" x14ac:dyDescent="0.3">
      <c r="A3640" s="70" t="s">
        <v>9884</v>
      </c>
      <c r="B3640" s="70" t="s">
        <v>33990</v>
      </c>
      <c r="C3640" s="70">
        <v>629</v>
      </c>
      <c r="D3640" s="70" t="s">
        <v>33994</v>
      </c>
      <c r="E3640" s="70" t="s">
        <v>16278</v>
      </c>
      <c r="F3640" s="70" t="s">
        <v>33995</v>
      </c>
      <c r="H3640" s="70" t="s">
        <v>33996</v>
      </c>
      <c r="I3640" s="74" t="s">
        <v>33997</v>
      </c>
      <c r="K3640" s="76">
        <v>781020303</v>
      </c>
      <c r="L3640" s="70">
        <v>34</v>
      </c>
      <c r="M3640" s="70">
        <v>1991</v>
      </c>
      <c r="N3640" s="70" t="s">
        <v>22318</v>
      </c>
      <c r="O3640" s="70" t="s">
        <v>16278</v>
      </c>
    </row>
    <row r="3641" spans="1:17" s="70" customFormat="1" ht="24" x14ac:dyDescent="0.3">
      <c r="A3641" s="70" t="s">
        <v>9885</v>
      </c>
      <c r="B3641" s="70" t="s">
        <v>3236</v>
      </c>
      <c r="C3641" s="70">
        <v>629</v>
      </c>
      <c r="D3641" s="70" t="s">
        <v>33998</v>
      </c>
      <c r="E3641" s="70" t="s">
        <v>4456</v>
      </c>
      <c r="F3641" s="70">
        <v>226989197</v>
      </c>
      <c r="G3641" s="70">
        <v>226954734</v>
      </c>
      <c r="H3641" s="74" t="s">
        <v>33999</v>
      </c>
      <c r="I3641" s="74" t="s">
        <v>34000</v>
      </c>
      <c r="K3641" s="70" t="s">
        <v>34001</v>
      </c>
      <c r="L3641" s="70">
        <v>55</v>
      </c>
      <c r="M3641" s="70">
        <v>1935</v>
      </c>
      <c r="N3641" s="70" t="s">
        <v>22318</v>
      </c>
      <c r="O3641" s="70" t="s">
        <v>4456</v>
      </c>
      <c r="P3641" s="70" t="s">
        <v>34002</v>
      </c>
      <c r="Q3641" s="70" t="s">
        <v>4460</v>
      </c>
    </row>
    <row r="3642" spans="1:17" s="70" customFormat="1" ht="24" x14ac:dyDescent="0.3">
      <c r="A3642" s="70" t="s">
        <v>12692</v>
      </c>
      <c r="B3642" s="70" t="s">
        <v>33991</v>
      </c>
      <c r="C3642" s="70">
        <v>629</v>
      </c>
      <c r="D3642" s="70" t="s">
        <v>34003</v>
      </c>
      <c r="E3642" s="70" t="s">
        <v>27185</v>
      </c>
      <c r="F3642" s="70" t="s">
        <v>34004</v>
      </c>
      <c r="H3642" s="70" t="s">
        <v>34005</v>
      </c>
      <c r="I3642" s="74" t="s">
        <v>34006</v>
      </c>
      <c r="K3642" s="70" t="s">
        <v>34007</v>
      </c>
      <c r="L3642" s="70">
        <v>80</v>
      </c>
      <c r="M3642" s="70">
        <v>1950</v>
      </c>
      <c r="N3642" s="70" t="s">
        <v>34008</v>
      </c>
      <c r="O3642" s="70" t="s">
        <v>27185</v>
      </c>
      <c r="P3642" s="70" t="s">
        <v>24948</v>
      </c>
      <c r="Q3642" s="70" t="s">
        <v>9229</v>
      </c>
    </row>
    <row r="3643" spans="1:17" s="70" customFormat="1" ht="24" x14ac:dyDescent="0.3">
      <c r="A3643" s="70" t="s">
        <v>9886</v>
      </c>
      <c r="B3643" s="70" t="s">
        <v>33992</v>
      </c>
      <c r="C3643" s="70">
        <v>629</v>
      </c>
      <c r="D3643" s="70" t="s">
        <v>34009</v>
      </c>
      <c r="E3643" s="70" t="s">
        <v>20152</v>
      </c>
      <c r="F3643" s="70" t="s">
        <v>34010</v>
      </c>
      <c r="H3643" s="70" t="s">
        <v>34011</v>
      </c>
      <c r="I3643" s="74" t="s">
        <v>34012</v>
      </c>
      <c r="K3643" s="70" t="s">
        <v>34013</v>
      </c>
      <c r="L3643" s="70">
        <v>50</v>
      </c>
      <c r="M3643" s="70">
        <v>1922</v>
      </c>
      <c r="N3643" s="70" t="s">
        <v>34014</v>
      </c>
      <c r="O3643" s="70" t="s">
        <v>20152</v>
      </c>
    </row>
    <row r="3644" spans="1:17" s="70" customFormat="1" ht="24" x14ac:dyDescent="0.3">
      <c r="A3644" s="70" t="s">
        <v>9887</v>
      </c>
      <c r="B3644" s="70" t="s">
        <v>33993</v>
      </c>
      <c r="C3644" s="70">
        <v>629</v>
      </c>
      <c r="D3644" s="70" t="s">
        <v>34015</v>
      </c>
      <c r="E3644" s="70" t="s">
        <v>16305</v>
      </c>
      <c r="F3644" s="70" t="s">
        <v>34016</v>
      </c>
      <c r="I3644" s="74" t="s">
        <v>34017</v>
      </c>
      <c r="K3644" s="70" t="s">
        <v>34018</v>
      </c>
      <c r="L3644" s="70">
        <v>100</v>
      </c>
      <c r="M3644" s="70">
        <v>1892</v>
      </c>
      <c r="N3644" s="70" t="s">
        <v>34019</v>
      </c>
      <c r="O3644" s="70" t="s">
        <v>16305</v>
      </c>
      <c r="P3644" s="70" t="s">
        <v>34020</v>
      </c>
      <c r="Q3644" s="70" t="s">
        <v>9229</v>
      </c>
    </row>
    <row r="3645" spans="1:17" s="70" customFormat="1" ht="24" x14ac:dyDescent="0.3">
      <c r="A3645" s="70" t="s">
        <v>9888</v>
      </c>
      <c r="B3645" s="70" t="s">
        <v>3240</v>
      </c>
      <c r="C3645" s="70">
        <v>629</v>
      </c>
      <c r="D3645" s="70" t="s">
        <v>34021</v>
      </c>
      <c r="E3645" s="70" t="s">
        <v>15235</v>
      </c>
      <c r="F3645" s="70">
        <v>222702800</v>
      </c>
      <c r="G3645" s="70">
        <v>222702843</v>
      </c>
      <c r="H3645" s="74" t="s">
        <v>34022</v>
      </c>
      <c r="I3645" s="74" t="s">
        <v>34023</v>
      </c>
      <c r="J3645" s="70">
        <v>8380457</v>
      </c>
      <c r="K3645" s="70" t="s">
        <v>34024</v>
      </c>
      <c r="L3645" s="70">
        <v>77</v>
      </c>
      <c r="M3645" s="70">
        <v>1897</v>
      </c>
      <c r="N3645" s="70" t="s">
        <v>34025</v>
      </c>
      <c r="O3645" s="70" t="s">
        <v>4456</v>
      </c>
      <c r="P3645" s="70" t="s">
        <v>34026</v>
      </c>
      <c r="Q3645" s="70" t="s">
        <v>9229</v>
      </c>
    </row>
    <row r="3646" spans="1:17" s="70" customFormat="1" x14ac:dyDescent="0.3">
      <c r="A3646" s="70" t="s">
        <v>9889</v>
      </c>
      <c r="B3646" s="70" t="s">
        <v>3241</v>
      </c>
      <c r="C3646" s="70">
        <v>629</v>
      </c>
      <c r="D3646" s="70" t="s">
        <v>34027</v>
      </c>
      <c r="E3646" s="70" t="s">
        <v>15158</v>
      </c>
      <c r="F3646" s="70">
        <v>228212424</v>
      </c>
      <c r="G3646" s="70">
        <v>228211784</v>
      </c>
      <c r="H3646" s="74" t="s">
        <v>34028</v>
      </c>
      <c r="I3646" s="74" t="s">
        <v>34029</v>
      </c>
      <c r="J3646" s="70">
        <v>9500873</v>
      </c>
      <c r="K3646" s="70" t="s">
        <v>34030</v>
      </c>
      <c r="L3646" s="70">
        <v>55</v>
      </c>
      <c r="M3646" s="70">
        <v>1963</v>
      </c>
      <c r="N3646" s="70" t="s">
        <v>34031</v>
      </c>
      <c r="O3646" s="70" t="s">
        <v>4456</v>
      </c>
      <c r="P3646" s="70" t="s">
        <v>16193</v>
      </c>
      <c r="Q3646" s="70" t="s">
        <v>9229</v>
      </c>
    </row>
    <row r="3647" spans="1:17" s="70" customFormat="1" ht="48" x14ac:dyDescent="0.3">
      <c r="A3647" s="70" t="s">
        <v>9890</v>
      </c>
      <c r="B3647" s="70" t="s">
        <v>3242</v>
      </c>
      <c r="C3647" s="70">
        <v>629</v>
      </c>
      <c r="D3647" s="70" t="s">
        <v>34032</v>
      </c>
      <c r="E3647" s="70" t="s">
        <v>19820</v>
      </c>
      <c r="F3647" s="70" t="s">
        <v>34033</v>
      </c>
      <c r="H3647" s="74" t="s">
        <v>34034</v>
      </c>
      <c r="J3647" s="70">
        <v>8180928</v>
      </c>
      <c r="K3647" s="70" t="s">
        <v>34035</v>
      </c>
      <c r="L3647" s="70">
        <v>77</v>
      </c>
      <c r="M3647" s="70">
        <v>1930</v>
      </c>
      <c r="N3647" s="70" t="s">
        <v>34036</v>
      </c>
      <c r="O3647" s="70" t="s">
        <v>4456</v>
      </c>
    </row>
    <row r="3648" spans="1:17" s="70" customFormat="1" ht="24" x14ac:dyDescent="0.3">
      <c r="A3648" s="70" t="s">
        <v>9891</v>
      </c>
      <c r="B3648" s="70" t="s">
        <v>34048</v>
      </c>
      <c r="C3648" s="70">
        <v>630</v>
      </c>
      <c r="D3648" s="70" t="s">
        <v>34037</v>
      </c>
      <c r="E3648" s="70" t="s">
        <v>16511</v>
      </c>
      <c r="F3648" s="70" t="s">
        <v>34038</v>
      </c>
      <c r="G3648" s="70" t="s">
        <v>34039</v>
      </c>
      <c r="H3648" s="74" t="s">
        <v>34040</v>
      </c>
      <c r="I3648" s="74" t="s">
        <v>34041</v>
      </c>
      <c r="K3648" s="70" t="s">
        <v>34042</v>
      </c>
      <c r="L3648" s="70">
        <v>40</v>
      </c>
      <c r="M3648" s="70">
        <v>1880</v>
      </c>
      <c r="N3648" s="70" t="s">
        <v>22318</v>
      </c>
      <c r="O3648" s="70" t="s">
        <v>16511</v>
      </c>
    </row>
    <row r="3649" spans="1:17" s="70" customFormat="1" x14ac:dyDescent="0.3">
      <c r="A3649" s="70" t="s">
        <v>9892</v>
      </c>
      <c r="B3649" s="70" t="s">
        <v>3244</v>
      </c>
      <c r="C3649" s="70">
        <v>630</v>
      </c>
      <c r="D3649" s="70" t="s">
        <v>34043</v>
      </c>
      <c r="E3649" s="70" t="s">
        <v>18120</v>
      </c>
      <c r="F3649" s="70">
        <v>226162400</v>
      </c>
      <c r="H3649" s="74" t="s">
        <v>34044</v>
      </c>
      <c r="I3649" s="74" t="s">
        <v>34045</v>
      </c>
      <c r="K3649" s="70" t="s">
        <v>34046</v>
      </c>
      <c r="L3649" s="70">
        <v>45</v>
      </c>
      <c r="M3649" s="70">
        <v>1955</v>
      </c>
      <c r="N3649" s="70" t="s">
        <v>34047</v>
      </c>
      <c r="O3649" s="70" t="s">
        <v>4456</v>
      </c>
    </row>
    <row r="3650" spans="1:17" s="70" customFormat="1" ht="24" x14ac:dyDescent="0.3">
      <c r="A3650" s="70" t="s">
        <v>9893</v>
      </c>
      <c r="B3650" s="70" t="s">
        <v>34049</v>
      </c>
      <c r="C3650" s="70">
        <v>630</v>
      </c>
      <c r="D3650" s="70" t="s">
        <v>34050</v>
      </c>
      <c r="E3650" s="70" t="s">
        <v>16305</v>
      </c>
      <c r="F3650" s="70" t="s">
        <v>34051</v>
      </c>
      <c r="G3650" s="70" t="s">
        <v>34052</v>
      </c>
      <c r="H3650" s="74" t="s">
        <v>34053</v>
      </c>
      <c r="J3650" s="70">
        <v>2840684</v>
      </c>
      <c r="K3650" s="70" t="s">
        <v>34054</v>
      </c>
      <c r="L3650" s="70">
        <v>36</v>
      </c>
      <c r="M3650" s="70">
        <v>1958</v>
      </c>
      <c r="N3650" s="70" t="s">
        <v>34008</v>
      </c>
      <c r="O3650" s="70" t="s">
        <v>16305</v>
      </c>
    </row>
    <row r="3651" spans="1:17" s="70" customFormat="1" ht="24" x14ac:dyDescent="0.3">
      <c r="A3651" s="70" t="s">
        <v>14362</v>
      </c>
      <c r="B3651" s="70" t="s">
        <v>8379</v>
      </c>
      <c r="C3651" s="70">
        <v>630</v>
      </c>
      <c r="D3651" s="70" t="s">
        <v>34055</v>
      </c>
      <c r="E3651" s="70" t="s">
        <v>9151</v>
      </c>
      <c r="F3651" s="70">
        <v>222232892</v>
      </c>
      <c r="G3651" s="70" t="s">
        <v>34056</v>
      </c>
      <c r="H3651" s="74" t="s">
        <v>34057</v>
      </c>
      <c r="I3651" s="74" t="s">
        <v>34058</v>
      </c>
      <c r="J3651" s="70">
        <v>7500768</v>
      </c>
      <c r="K3651" s="70" t="s">
        <v>34059</v>
      </c>
      <c r="L3651" s="70">
        <v>30</v>
      </c>
      <c r="M3651" s="70">
        <v>1989</v>
      </c>
      <c r="N3651" s="70" t="s">
        <v>30255</v>
      </c>
      <c r="O3651" s="70" t="s">
        <v>4456</v>
      </c>
      <c r="P3651" s="70" t="s">
        <v>18881</v>
      </c>
      <c r="Q3651" s="70" t="s">
        <v>9229</v>
      </c>
    </row>
    <row r="3652" spans="1:17" s="70" customFormat="1" ht="24" x14ac:dyDescent="0.3">
      <c r="A3652" s="70" t="s">
        <v>11286</v>
      </c>
      <c r="B3652" s="70" t="s">
        <v>4849</v>
      </c>
      <c r="C3652" s="70">
        <v>630</v>
      </c>
      <c r="D3652" s="70" t="s">
        <v>34060</v>
      </c>
      <c r="E3652" s="70" t="s">
        <v>9151</v>
      </c>
      <c r="F3652" s="70">
        <v>223370425</v>
      </c>
      <c r="H3652" s="74" t="s">
        <v>34061</v>
      </c>
      <c r="I3652" s="74" t="s">
        <v>34062</v>
      </c>
      <c r="J3652" s="70">
        <v>7500003</v>
      </c>
      <c r="K3652" s="70" t="s">
        <v>34063</v>
      </c>
      <c r="L3652" s="70">
        <v>115</v>
      </c>
      <c r="M3652" s="70">
        <v>1930</v>
      </c>
      <c r="N3652" s="70" t="s">
        <v>34064</v>
      </c>
      <c r="O3652" s="70" t="s">
        <v>4456</v>
      </c>
      <c r="P3652" s="70" t="s">
        <v>34065</v>
      </c>
      <c r="Q3652" s="70" t="s">
        <v>4460</v>
      </c>
    </row>
    <row r="3653" spans="1:17" s="70" customFormat="1" ht="24" x14ac:dyDescent="0.3">
      <c r="A3653" s="70" t="s">
        <v>13685</v>
      </c>
      <c r="B3653" s="70" t="s">
        <v>7620</v>
      </c>
      <c r="C3653" s="70">
        <v>630</v>
      </c>
      <c r="D3653" s="70" t="s">
        <v>34066</v>
      </c>
      <c r="E3653" s="70" t="s">
        <v>9151</v>
      </c>
      <c r="F3653" s="70">
        <v>224342500</v>
      </c>
      <c r="H3653" s="70" t="s">
        <v>34067</v>
      </c>
      <c r="I3653" s="74" t="s">
        <v>34068</v>
      </c>
      <c r="J3653" s="70">
        <v>7510018</v>
      </c>
      <c r="K3653" s="70" t="s">
        <v>34069</v>
      </c>
      <c r="L3653" s="70">
        <v>25</v>
      </c>
      <c r="M3653" s="70">
        <v>1995</v>
      </c>
      <c r="N3653" s="70" t="s">
        <v>34070</v>
      </c>
      <c r="O3653" s="70" t="s">
        <v>4456</v>
      </c>
    </row>
    <row r="3654" spans="1:17" s="70" customFormat="1" ht="12" x14ac:dyDescent="0.3">
      <c r="A3654" s="70" t="s">
        <v>9856</v>
      </c>
      <c r="B3654" s="70" t="s">
        <v>3205</v>
      </c>
      <c r="C3654" s="70">
        <v>630</v>
      </c>
      <c r="D3654" s="70" t="s">
        <v>34071</v>
      </c>
      <c r="E3654" s="70" t="s">
        <v>9179</v>
      </c>
      <c r="F3654" s="70">
        <v>222702400</v>
      </c>
      <c r="J3654" s="70">
        <v>7560742</v>
      </c>
      <c r="K3654" s="70" t="s">
        <v>34072</v>
      </c>
      <c r="L3654" s="70">
        <v>40</v>
      </c>
      <c r="M3654" s="70">
        <v>2010</v>
      </c>
      <c r="N3654" s="70" t="s">
        <v>16555</v>
      </c>
      <c r="O3654" s="70" t="s">
        <v>4456</v>
      </c>
    </row>
    <row r="3655" spans="1:17" s="70" customFormat="1" x14ac:dyDescent="0.3">
      <c r="A3655" s="70" t="s">
        <v>13303</v>
      </c>
      <c r="B3655" s="70" t="s">
        <v>7224</v>
      </c>
      <c r="C3655" s="70">
        <v>630</v>
      </c>
      <c r="D3655" s="70" t="s">
        <v>34073</v>
      </c>
      <c r="E3655" s="70" t="s">
        <v>9179</v>
      </c>
      <c r="F3655" s="70">
        <v>224300115</v>
      </c>
      <c r="H3655" s="74" t="s">
        <v>34074</v>
      </c>
      <c r="I3655" s="74" t="s">
        <v>34075</v>
      </c>
      <c r="K3655" s="70" t="s">
        <v>34076</v>
      </c>
      <c r="L3655" s="70">
        <v>10</v>
      </c>
      <c r="M3655" s="70">
        <v>1991</v>
      </c>
      <c r="N3655" s="70" t="s">
        <v>34077</v>
      </c>
      <c r="O3655" s="70" t="s">
        <v>4456</v>
      </c>
    </row>
    <row r="3656" spans="1:17" s="70" customFormat="1" ht="24" x14ac:dyDescent="0.3">
      <c r="A3656" s="70" t="s">
        <v>10792</v>
      </c>
      <c r="B3656" s="70" t="s">
        <v>4283</v>
      </c>
      <c r="C3656" s="70">
        <v>631</v>
      </c>
      <c r="D3656" s="70" t="s">
        <v>34079</v>
      </c>
      <c r="E3656" s="70" t="s">
        <v>15249</v>
      </c>
      <c r="F3656" s="70" t="s">
        <v>34080</v>
      </c>
      <c r="H3656" s="70" t="s">
        <v>34081</v>
      </c>
      <c r="I3656" s="74" t="s">
        <v>34082</v>
      </c>
      <c r="J3656" s="70">
        <v>8930062</v>
      </c>
      <c r="K3656" s="70" t="s">
        <v>34083</v>
      </c>
      <c r="L3656" s="70">
        <v>30</v>
      </c>
      <c r="M3656" s="70">
        <v>1938</v>
      </c>
      <c r="N3656" s="70" t="s">
        <v>34084</v>
      </c>
      <c r="O3656" s="70" t="s">
        <v>4456</v>
      </c>
    </row>
    <row r="3657" spans="1:17" s="70" customFormat="1" ht="24" x14ac:dyDescent="0.3">
      <c r="A3657" s="70" t="s">
        <v>9542</v>
      </c>
      <c r="B3657" s="70" t="s">
        <v>2745</v>
      </c>
      <c r="C3657" s="70">
        <v>631</v>
      </c>
      <c r="D3657" s="70" t="s">
        <v>34085</v>
      </c>
      <c r="E3657" s="70" t="s">
        <v>9179</v>
      </c>
      <c r="F3657" s="70" t="s">
        <v>34086</v>
      </c>
      <c r="I3657" s="74" t="s">
        <v>34087</v>
      </c>
      <c r="J3657" s="70">
        <v>7561211</v>
      </c>
      <c r="K3657" s="70" t="s">
        <v>34088</v>
      </c>
      <c r="M3657" s="70">
        <v>1975</v>
      </c>
      <c r="N3657" s="70" t="s">
        <v>34089</v>
      </c>
      <c r="O3657" s="70" t="s">
        <v>4456</v>
      </c>
    </row>
    <row r="3658" spans="1:17" s="70" customFormat="1" ht="36" x14ac:dyDescent="0.3">
      <c r="A3658" s="70" t="s">
        <v>12462</v>
      </c>
      <c r="B3658" s="70" t="s">
        <v>6158</v>
      </c>
      <c r="C3658" s="70">
        <v>631</v>
      </c>
      <c r="D3658" s="70" t="s">
        <v>21916</v>
      </c>
      <c r="E3658" s="70" t="s">
        <v>15415</v>
      </c>
      <c r="F3658" s="70" t="s">
        <v>34090</v>
      </c>
      <c r="H3658" s="74" t="s">
        <v>21917</v>
      </c>
      <c r="I3658" s="74" t="s">
        <v>34091</v>
      </c>
      <c r="J3658" s="70">
        <v>8080197</v>
      </c>
      <c r="K3658" s="70" t="s">
        <v>34092</v>
      </c>
      <c r="L3658" s="70">
        <v>50</v>
      </c>
      <c r="M3658" s="70">
        <v>1997</v>
      </c>
      <c r="N3658" s="70" t="s">
        <v>1301</v>
      </c>
      <c r="O3658" s="70" t="s">
        <v>4456</v>
      </c>
    </row>
    <row r="3659" spans="1:17" s="70" customFormat="1" ht="24" x14ac:dyDescent="0.3">
      <c r="A3659" s="70" t="s">
        <v>12378</v>
      </c>
      <c r="B3659" s="70" t="s">
        <v>6064</v>
      </c>
      <c r="C3659" s="70">
        <v>631</v>
      </c>
      <c r="D3659" s="70" t="s">
        <v>34093</v>
      </c>
      <c r="E3659" s="70" t="s">
        <v>4456</v>
      </c>
      <c r="F3659" s="70" t="s">
        <v>34094</v>
      </c>
      <c r="H3659" s="74" t="s">
        <v>34095</v>
      </c>
      <c r="I3659" s="74" t="s">
        <v>34096</v>
      </c>
      <c r="J3659" s="70">
        <v>8361213</v>
      </c>
      <c r="K3659" s="70" t="s">
        <v>34097</v>
      </c>
      <c r="L3659" s="70">
        <v>3</v>
      </c>
      <c r="M3659" s="70">
        <v>1971</v>
      </c>
      <c r="N3659" s="70" t="s">
        <v>1301</v>
      </c>
      <c r="O3659" s="70" t="s">
        <v>4456</v>
      </c>
    </row>
    <row r="3660" spans="1:17" s="70" customFormat="1" x14ac:dyDescent="0.3">
      <c r="A3660" s="70" t="s">
        <v>9894</v>
      </c>
      <c r="B3660" s="70" t="s">
        <v>34078</v>
      </c>
      <c r="C3660" s="70">
        <v>631</v>
      </c>
      <c r="D3660" s="70" t="s">
        <v>34098</v>
      </c>
      <c r="E3660" s="70" t="s">
        <v>34099</v>
      </c>
      <c r="F3660" s="70" t="s">
        <v>34100</v>
      </c>
      <c r="G3660" s="70" t="s">
        <v>34101</v>
      </c>
      <c r="H3660" s="74" t="s">
        <v>34102</v>
      </c>
      <c r="I3660" s="74" t="s">
        <v>34103</v>
      </c>
      <c r="J3660" s="70">
        <v>4480467</v>
      </c>
      <c r="K3660" s="70" t="s">
        <v>34104</v>
      </c>
      <c r="L3660" s="70">
        <v>150</v>
      </c>
      <c r="M3660" s="70">
        <v>1988</v>
      </c>
      <c r="N3660" s="70" t="s">
        <v>34105</v>
      </c>
      <c r="O3660" s="70" t="s">
        <v>34106</v>
      </c>
    </row>
    <row r="3661" spans="1:17" s="70" customFormat="1" x14ac:dyDescent="0.3">
      <c r="A3661" s="70" t="s">
        <v>10000</v>
      </c>
      <c r="B3661" s="70" t="s">
        <v>3373</v>
      </c>
      <c r="C3661" s="70">
        <v>631</v>
      </c>
      <c r="D3661" s="70" t="s">
        <v>34107</v>
      </c>
      <c r="E3661" s="70" t="s">
        <v>15178</v>
      </c>
      <c r="F3661" s="70">
        <v>222484805</v>
      </c>
      <c r="G3661" s="70">
        <v>222484805</v>
      </c>
      <c r="H3661" s="74" t="s">
        <v>34108</v>
      </c>
      <c r="I3661" s="74" t="s">
        <v>34109</v>
      </c>
      <c r="J3661" s="70">
        <v>8580710</v>
      </c>
      <c r="K3661" s="70" t="s">
        <v>34110</v>
      </c>
      <c r="L3661" s="70">
        <v>30</v>
      </c>
      <c r="M3661" s="70">
        <v>1988</v>
      </c>
      <c r="N3661" s="70" t="s">
        <v>16157</v>
      </c>
      <c r="O3661" s="70" t="s">
        <v>4456</v>
      </c>
    </row>
    <row r="3662" spans="1:17" s="70" customFormat="1" x14ac:dyDescent="0.3">
      <c r="A3662" s="70" t="s">
        <v>10001</v>
      </c>
      <c r="B3662" s="70" t="s">
        <v>3374</v>
      </c>
      <c r="C3662" s="70">
        <v>631</v>
      </c>
      <c r="D3662" s="70" t="s">
        <v>34111</v>
      </c>
      <c r="E3662" s="70" t="s">
        <v>9151</v>
      </c>
      <c r="F3662" s="70">
        <v>223400900</v>
      </c>
      <c r="G3662" s="70">
        <v>225204354</v>
      </c>
      <c r="H3662" s="74" t="s">
        <v>34112</v>
      </c>
      <c r="I3662" s="74" t="s">
        <v>34113</v>
      </c>
      <c r="J3662" s="70">
        <v>7520282</v>
      </c>
      <c r="K3662" s="70" t="s">
        <v>34114</v>
      </c>
      <c r="L3662" s="70">
        <v>420</v>
      </c>
      <c r="M3662" s="70">
        <v>1993</v>
      </c>
      <c r="N3662" s="70" t="s">
        <v>34115</v>
      </c>
      <c r="O3662" s="70" t="s">
        <v>4456</v>
      </c>
    </row>
    <row r="3663" spans="1:17" s="70" customFormat="1" x14ac:dyDescent="0.3">
      <c r="A3663" s="70" t="s">
        <v>14022</v>
      </c>
      <c r="B3663" s="70" t="s">
        <v>7982</v>
      </c>
      <c r="C3663" s="70">
        <v>632</v>
      </c>
      <c r="D3663" s="70" t="s">
        <v>34116</v>
      </c>
      <c r="E3663" s="70" t="s">
        <v>9151</v>
      </c>
      <c r="F3663" s="70">
        <v>222448266</v>
      </c>
      <c r="G3663" s="70">
        <v>222315495</v>
      </c>
      <c r="H3663" s="74" t="s">
        <v>34117</v>
      </c>
      <c r="I3663" s="74" t="s">
        <v>34118</v>
      </c>
      <c r="J3663" s="70">
        <v>7520282</v>
      </c>
      <c r="K3663" s="70" t="s">
        <v>34119</v>
      </c>
      <c r="L3663" s="70">
        <v>30</v>
      </c>
      <c r="M3663" s="70">
        <v>1974</v>
      </c>
      <c r="N3663" s="70" t="s">
        <v>16804</v>
      </c>
      <c r="O3663" s="70" t="s">
        <v>4456</v>
      </c>
    </row>
    <row r="3664" spans="1:17" s="70" customFormat="1" ht="24" x14ac:dyDescent="0.3">
      <c r="A3664" s="70" t="s">
        <v>14099</v>
      </c>
      <c r="B3664" s="70" t="s">
        <v>8078</v>
      </c>
      <c r="C3664" s="70">
        <v>632</v>
      </c>
      <c r="D3664" s="70" t="s">
        <v>34120</v>
      </c>
      <c r="E3664" s="70" t="s">
        <v>4456</v>
      </c>
      <c r="F3664" s="70">
        <v>224768000</v>
      </c>
      <c r="H3664" s="74" t="s">
        <v>34121</v>
      </c>
      <c r="I3664" s="74" t="s">
        <v>34122</v>
      </c>
      <c r="K3664" s="70" t="s">
        <v>34123</v>
      </c>
      <c r="L3664" s="70">
        <v>30</v>
      </c>
      <c r="M3664" s="70">
        <v>2003</v>
      </c>
      <c r="N3664" s="70" t="s">
        <v>34124</v>
      </c>
      <c r="O3664" s="70" t="s">
        <v>4456</v>
      </c>
    </row>
    <row r="3665" spans="1:17" s="70" customFormat="1" ht="24" x14ac:dyDescent="0.3">
      <c r="A3665" s="70" t="s">
        <v>11775</v>
      </c>
      <c r="B3665" s="70" t="s">
        <v>5395</v>
      </c>
      <c r="C3665" s="70">
        <v>632</v>
      </c>
      <c r="D3665" s="70" t="s">
        <v>34125</v>
      </c>
      <c r="E3665" s="70" t="s">
        <v>15249</v>
      </c>
      <c r="F3665" s="70" t="s">
        <v>34126</v>
      </c>
      <c r="H3665" s="74" t="s">
        <v>34127</v>
      </c>
      <c r="I3665" s="74" t="s">
        <v>34128</v>
      </c>
      <c r="K3665" s="70" t="s">
        <v>34129</v>
      </c>
      <c r="L3665" s="70">
        <v>15</v>
      </c>
      <c r="M3665" s="70">
        <v>1975</v>
      </c>
      <c r="N3665" s="70" t="s">
        <v>34130</v>
      </c>
      <c r="O3665" s="70" t="s">
        <v>4456</v>
      </c>
    </row>
    <row r="3666" spans="1:17" s="70" customFormat="1" x14ac:dyDescent="0.3">
      <c r="A3666" s="70" t="s">
        <v>11495</v>
      </c>
      <c r="B3666" s="70" t="s">
        <v>5079</v>
      </c>
      <c r="C3666" s="70">
        <v>632</v>
      </c>
      <c r="D3666" s="70" t="s">
        <v>34131</v>
      </c>
      <c r="E3666" s="70" t="s">
        <v>9225</v>
      </c>
      <c r="F3666" s="70">
        <v>225536472</v>
      </c>
      <c r="G3666" s="70">
        <v>225528331</v>
      </c>
      <c r="H3666" s="74" t="s">
        <v>34132</v>
      </c>
      <c r="K3666" s="70" t="s">
        <v>34133</v>
      </c>
      <c r="M3666" s="70">
        <v>1949</v>
      </c>
      <c r="N3666" s="70" t="s">
        <v>34134</v>
      </c>
      <c r="O3666" s="70" t="s">
        <v>4456</v>
      </c>
    </row>
    <row r="3667" spans="1:17" s="70" customFormat="1" ht="24" x14ac:dyDescent="0.3">
      <c r="A3667" s="70" t="s">
        <v>10587</v>
      </c>
      <c r="B3667" s="70" t="s">
        <v>4043</v>
      </c>
      <c r="C3667" s="70">
        <v>632</v>
      </c>
      <c r="D3667" s="70" t="s">
        <v>34135</v>
      </c>
      <c r="E3667" s="70" t="s">
        <v>15115</v>
      </c>
      <c r="F3667" s="70">
        <v>227579300</v>
      </c>
      <c r="H3667" s="70" t="s">
        <v>34136</v>
      </c>
      <c r="I3667" s="74" t="s">
        <v>34137</v>
      </c>
      <c r="J3667" s="70">
        <v>8500399</v>
      </c>
      <c r="K3667" s="70" t="s">
        <v>34138</v>
      </c>
      <c r="L3667" s="70">
        <v>135</v>
      </c>
      <c r="M3667" s="70">
        <v>1981</v>
      </c>
      <c r="N3667" s="70" t="s">
        <v>15118</v>
      </c>
      <c r="O3667" s="70" t="s">
        <v>4456</v>
      </c>
      <c r="P3667" s="70" t="s">
        <v>15697</v>
      </c>
      <c r="Q3667" s="70" t="s">
        <v>15593</v>
      </c>
    </row>
    <row r="3668" spans="1:17" s="70" customFormat="1" ht="24" x14ac:dyDescent="0.3">
      <c r="A3668" s="70" t="s">
        <v>9689</v>
      </c>
      <c r="B3668" s="70" t="s">
        <v>34139</v>
      </c>
      <c r="C3668" s="70">
        <v>632</v>
      </c>
      <c r="D3668" s="70" t="s">
        <v>34140</v>
      </c>
      <c r="E3668" s="70" t="s">
        <v>20678</v>
      </c>
      <c r="F3668" s="70" t="s">
        <v>34141</v>
      </c>
      <c r="H3668" s="70" t="s">
        <v>34142</v>
      </c>
      <c r="I3668" s="70" t="s">
        <v>34143</v>
      </c>
      <c r="K3668" s="70" t="s">
        <v>34144</v>
      </c>
      <c r="L3668" s="70">
        <v>35</v>
      </c>
      <c r="M3668" s="70">
        <v>1989</v>
      </c>
      <c r="N3668" s="70" t="s">
        <v>34145</v>
      </c>
      <c r="O3668" s="70" t="s">
        <v>20678</v>
      </c>
      <c r="P3668" s="70" t="s">
        <v>34146</v>
      </c>
    </row>
    <row r="3669" spans="1:17" s="70" customFormat="1" ht="24" x14ac:dyDescent="0.3">
      <c r="A3669" s="70" t="s">
        <v>12491</v>
      </c>
      <c r="B3669" s="70" t="s">
        <v>6194</v>
      </c>
      <c r="C3669" s="70">
        <v>632</v>
      </c>
      <c r="D3669" s="70" t="s">
        <v>34147</v>
      </c>
      <c r="E3669" s="70" t="s">
        <v>9267</v>
      </c>
      <c r="F3669" s="70">
        <v>227317600</v>
      </c>
      <c r="H3669" s="74" t="s">
        <v>34148</v>
      </c>
      <c r="I3669" s="74" t="s">
        <v>34149</v>
      </c>
      <c r="K3669" s="70" t="s">
        <v>34150</v>
      </c>
      <c r="L3669" s="70">
        <v>140</v>
      </c>
      <c r="M3669" s="70">
        <v>1993</v>
      </c>
      <c r="N3669" s="70" t="s">
        <v>34151</v>
      </c>
      <c r="O3669" s="70" t="s">
        <v>4456</v>
      </c>
    </row>
    <row r="3670" spans="1:17" s="70" customFormat="1" ht="28.8" x14ac:dyDescent="0.3">
      <c r="A3670" s="70" t="s">
        <v>12693</v>
      </c>
      <c r="B3670" s="70" t="s">
        <v>6482</v>
      </c>
      <c r="C3670" s="70">
        <v>633</v>
      </c>
      <c r="D3670" s="70" t="s">
        <v>34152</v>
      </c>
      <c r="E3670" s="70" t="s">
        <v>23436</v>
      </c>
      <c r="F3670" s="70">
        <v>227577900</v>
      </c>
      <c r="H3670" s="74" t="s">
        <v>34154</v>
      </c>
      <c r="I3670" s="74" t="s">
        <v>34153</v>
      </c>
      <c r="J3670" s="70">
        <v>8730627</v>
      </c>
      <c r="K3670" s="70" t="s">
        <v>34155</v>
      </c>
      <c r="L3670" s="70">
        <v>50</v>
      </c>
      <c r="M3670" s="70">
        <v>1976</v>
      </c>
      <c r="N3670" s="70" t="s">
        <v>34156</v>
      </c>
      <c r="O3670" s="70" t="s">
        <v>4456</v>
      </c>
    </row>
    <row r="3671" spans="1:17" s="70" customFormat="1" ht="24" x14ac:dyDescent="0.3">
      <c r="A3671" s="70" t="s">
        <v>11555</v>
      </c>
      <c r="B3671" s="70" t="s">
        <v>5141</v>
      </c>
      <c r="C3671" s="70">
        <v>633</v>
      </c>
      <c r="D3671" s="70" t="s">
        <v>34157</v>
      </c>
      <c r="E3671" s="70" t="s">
        <v>9256</v>
      </c>
      <c r="F3671" s="70" t="s">
        <v>34158</v>
      </c>
      <c r="G3671" s="70">
        <v>224351800</v>
      </c>
      <c r="H3671" s="74" t="s">
        <v>34159</v>
      </c>
      <c r="I3671" s="74" t="s">
        <v>34160</v>
      </c>
      <c r="J3671" s="70">
        <v>9031033</v>
      </c>
      <c r="K3671" s="70" t="s">
        <v>34161</v>
      </c>
      <c r="L3671" s="70">
        <v>69</v>
      </c>
      <c r="M3671" s="70">
        <v>1993</v>
      </c>
      <c r="N3671" s="70" t="s">
        <v>34162</v>
      </c>
      <c r="O3671" s="70" t="s">
        <v>4456</v>
      </c>
    </row>
    <row r="3672" spans="1:17" s="70" customFormat="1" x14ac:dyDescent="0.3">
      <c r="A3672" s="70" t="s">
        <v>13332</v>
      </c>
      <c r="B3672" s="70" t="s">
        <v>7258</v>
      </c>
      <c r="C3672" s="70">
        <v>633</v>
      </c>
      <c r="D3672" s="70" t="s">
        <v>34163</v>
      </c>
      <c r="E3672" s="70" t="s">
        <v>9179</v>
      </c>
      <c r="F3672" s="70">
        <v>222406000</v>
      </c>
      <c r="G3672" s="70">
        <v>223389090</v>
      </c>
      <c r="I3672" s="74" t="s">
        <v>34164</v>
      </c>
      <c r="K3672" s="70" t="s">
        <v>34165</v>
      </c>
      <c r="L3672" s="70">
        <v>24</v>
      </c>
      <c r="M3672" s="70">
        <v>1993</v>
      </c>
      <c r="N3672" s="70" t="s">
        <v>20219</v>
      </c>
      <c r="O3672" s="70" t="s">
        <v>4456</v>
      </c>
    </row>
    <row r="3673" spans="1:17" s="70" customFormat="1" x14ac:dyDescent="0.3">
      <c r="A3673" s="70" t="s">
        <v>11059</v>
      </c>
      <c r="B3673" s="70" t="s">
        <v>4603</v>
      </c>
      <c r="C3673" s="70">
        <v>633</v>
      </c>
      <c r="D3673" s="70" t="s">
        <v>34166</v>
      </c>
      <c r="E3673" s="70" t="s">
        <v>15178</v>
      </c>
      <c r="F3673" s="70">
        <v>227974600</v>
      </c>
      <c r="H3673" s="70" t="s">
        <v>34167</v>
      </c>
      <c r="I3673" s="74" t="s">
        <v>34168</v>
      </c>
      <c r="J3673" s="70">
        <v>8590482</v>
      </c>
      <c r="K3673" s="70" t="s">
        <v>34169</v>
      </c>
      <c r="L3673" s="70">
        <v>40</v>
      </c>
      <c r="M3673" s="70">
        <v>1997</v>
      </c>
      <c r="N3673" s="70" t="s">
        <v>34170</v>
      </c>
      <c r="O3673" s="70" t="s">
        <v>4456</v>
      </c>
    </row>
    <row r="3674" spans="1:17" s="70" customFormat="1" ht="24" x14ac:dyDescent="0.3">
      <c r="A3674" s="70" t="s">
        <v>11258</v>
      </c>
      <c r="B3674" s="70" t="s">
        <v>4817</v>
      </c>
      <c r="C3674" s="70">
        <v>633</v>
      </c>
      <c r="D3674" s="70" t="s">
        <v>34171</v>
      </c>
      <c r="E3674" s="70" t="s">
        <v>9267</v>
      </c>
      <c r="F3674" s="70">
        <v>225772400</v>
      </c>
      <c r="H3674" s="74" t="s">
        <v>34172</v>
      </c>
      <c r="I3674" s="74" t="s">
        <v>34173</v>
      </c>
      <c r="K3674" s="70" t="s">
        <v>34174</v>
      </c>
      <c r="L3674" s="70">
        <v>100</v>
      </c>
      <c r="M3674" s="70">
        <v>1989</v>
      </c>
      <c r="N3674" s="70" t="s">
        <v>34175</v>
      </c>
      <c r="O3674" s="70" t="s">
        <v>4456</v>
      </c>
    </row>
    <row r="3675" spans="1:17" s="70" customFormat="1" ht="24" x14ac:dyDescent="0.3">
      <c r="A3675" s="70" t="s">
        <v>11496</v>
      </c>
      <c r="B3675" s="70" t="s">
        <v>5080</v>
      </c>
      <c r="C3675" s="70">
        <v>633</v>
      </c>
      <c r="D3675" s="70" t="s">
        <v>34176</v>
      </c>
      <c r="E3675" s="70" t="s">
        <v>15415</v>
      </c>
      <c r="F3675" s="70" t="s">
        <v>34177</v>
      </c>
      <c r="H3675" s="74" t="s">
        <v>34178</v>
      </c>
      <c r="I3675" s="74" t="s">
        <v>34179</v>
      </c>
      <c r="K3675" s="70" t="s">
        <v>34180</v>
      </c>
      <c r="L3675" s="70">
        <v>35</v>
      </c>
      <c r="M3675" s="70">
        <v>1980</v>
      </c>
      <c r="N3675" s="70" t="s">
        <v>32623</v>
      </c>
      <c r="O3675" s="70" t="s">
        <v>4456</v>
      </c>
    </row>
    <row r="3676" spans="1:17" s="70" customFormat="1" ht="24" x14ac:dyDescent="0.3">
      <c r="A3676" s="70" t="s">
        <v>12474</v>
      </c>
      <c r="B3676" s="70" t="s">
        <v>6171</v>
      </c>
      <c r="C3676" s="70">
        <v>633</v>
      </c>
      <c r="D3676" s="70" t="s">
        <v>34181</v>
      </c>
      <c r="E3676" s="70" t="s">
        <v>15595</v>
      </c>
      <c r="F3676" s="70">
        <v>223718052</v>
      </c>
      <c r="G3676" s="70">
        <v>223718048</v>
      </c>
      <c r="H3676" s="74" t="s">
        <v>34182</v>
      </c>
      <c r="I3676" s="74" t="s">
        <v>34183</v>
      </c>
      <c r="J3676" s="70">
        <v>7650006</v>
      </c>
      <c r="K3676" s="70" t="s">
        <v>34184</v>
      </c>
      <c r="L3676" s="70">
        <v>700</v>
      </c>
      <c r="M3676" s="70">
        <v>1974</v>
      </c>
      <c r="N3676" s="70" t="s">
        <v>34185</v>
      </c>
      <c r="O3676" s="70" t="s">
        <v>4456</v>
      </c>
      <c r="P3676" s="70" t="s">
        <v>19273</v>
      </c>
      <c r="Q3676" s="70" t="s">
        <v>15806</v>
      </c>
    </row>
    <row r="3677" spans="1:17" s="70" customFormat="1" x14ac:dyDescent="0.3">
      <c r="A3677" s="70" t="s">
        <v>9965</v>
      </c>
      <c r="B3677" s="70" t="s">
        <v>3332</v>
      </c>
      <c r="C3677" s="70">
        <v>633</v>
      </c>
      <c r="D3677" s="70" t="s">
        <v>34186</v>
      </c>
      <c r="E3677" s="70" t="s">
        <v>15266</v>
      </c>
      <c r="F3677" s="70">
        <v>222091880</v>
      </c>
      <c r="G3677" s="70">
        <v>222040707</v>
      </c>
      <c r="H3677" s="74" t="s">
        <v>34187</v>
      </c>
      <c r="I3677" s="74" t="s">
        <v>34188</v>
      </c>
      <c r="K3677" s="70" t="s">
        <v>34189</v>
      </c>
      <c r="L3677" s="70">
        <v>95</v>
      </c>
      <c r="M3677" s="70">
        <v>1967</v>
      </c>
      <c r="N3677" s="70" t="s">
        <v>34190</v>
      </c>
      <c r="O3677" s="70" t="s">
        <v>4456</v>
      </c>
    </row>
    <row r="3678" spans="1:17" s="70" customFormat="1" x14ac:dyDescent="0.3">
      <c r="A3678" s="70" t="s">
        <v>10880</v>
      </c>
      <c r="B3678" s="70" t="s">
        <v>4386</v>
      </c>
      <c r="C3678" s="70">
        <v>634</v>
      </c>
      <c r="D3678" s="70" t="s">
        <v>34193</v>
      </c>
      <c r="E3678" s="70" t="s">
        <v>9179</v>
      </c>
      <c r="F3678" s="70">
        <v>226558800</v>
      </c>
      <c r="H3678" s="74" t="s">
        <v>34194</v>
      </c>
      <c r="I3678" s="74" t="s">
        <v>34195</v>
      </c>
      <c r="K3678" s="70" t="s">
        <v>34196</v>
      </c>
      <c r="L3678" s="70">
        <v>197</v>
      </c>
      <c r="M3678" s="70">
        <v>1995</v>
      </c>
      <c r="N3678" s="70" t="s">
        <v>34197</v>
      </c>
      <c r="O3678" s="70" t="s">
        <v>4456</v>
      </c>
    </row>
    <row r="3679" spans="1:17" s="70" customFormat="1" ht="24" x14ac:dyDescent="0.3">
      <c r="A3679" s="70" t="s">
        <v>10881</v>
      </c>
      <c r="B3679" s="70" t="s">
        <v>4387</v>
      </c>
      <c r="C3679" s="70">
        <v>634</v>
      </c>
      <c r="D3679" s="70" t="s">
        <v>34193</v>
      </c>
      <c r="E3679" s="70" t="s">
        <v>9179</v>
      </c>
      <c r="F3679" s="70">
        <v>226558800</v>
      </c>
      <c r="I3679" s="74" t="s">
        <v>34198</v>
      </c>
      <c r="K3679" s="70" t="s">
        <v>34199</v>
      </c>
      <c r="L3679" s="70">
        <v>38</v>
      </c>
      <c r="M3679" s="70">
        <v>1997</v>
      </c>
      <c r="N3679" s="70" t="s">
        <v>34200</v>
      </c>
      <c r="O3679" s="70" t="s">
        <v>4456</v>
      </c>
    </row>
    <row r="3680" spans="1:17" s="70" customFormat="1" ht="36" x14ac:dyDescent="0.3">
      <c r="A3680" s="70" t="s">
        <v>10515</v>
      </c>
      <c r="B3680" s="70" t="s">
        <v>3962</v>
      </c>
      <c r="C3680" s="70">
        <v>634</v>
      </c>
      <c r="D3680" s="70" t="s">
        <v>34201</v>
      </c>
      <c r="E3680" s="70" t="s">
        <v>9151</v>
      </c>
      <c r="F3680" s="70" t="s">
        <v>34202</v>
      </c>
      <c r="H3680" s="70" t="s">
        <v>34203</v>
      </c>
      <c r="I3680" s="74" t="s">
        <v>34204</v>
      </c>
      <c r="K3680" s="70" t="s">
        <v>34205</v>
      </c>
      <c r="L3680" s="70">
        <v>15</v>
      </c>
      <c r="M3680" s="70">
        <v>2007</v>
      </c>
      <c r="N3680" s="70" t="s">
        <v>34206</v>
      </c>
      <c r="O3680" s="70" t="s">
        <v>4456</v>
      </c>
    </row>
    <row r="3681" spans="1:17" s="70" customFormat="1" ht="24" x14ac:dyDescent="0.3">
      <c r="A3681" s="70" t="s">
        <v>11348</v>
      </c>
      <c r="B3681" s="70" t="s">
        <v>4917</v>
      </c>
      <c r="C3681" s="70">
        <v>634</v>
      </c>
      <c r="D3681" s="70" t="s">
        <v>34207</v>
      </c>
      <c r="E3681" s="70" t="s">
        <v>15462</v>
      </c>
      <c r="F3681" s="70">
        <v>223510272</v>
      </c>
      <c r="G3681" s="70">
        <v>223510201</v>
      </c>
      <c r="H3681" s="74" t="s">
        <v>34208</v>
      </c>
      <c r="K3681" s="70" t="s">
        <v>34209</v>
      </c>
      <c r="L3681" s="70">
        <v>176</v>
      </c>
      <c r="M3681" s="70">
        <v>2010</v>
      </c>
      <c r="N3681" s="70" t="s">
        <v>16693</v>
      </c>
      <c r="O3681" s="70" t="s">
        <v>4456</v>
      </c>
      <c r="P3681" s="70" t="s">
        <v>28720</v>
      </c>
      <c r="Q3681" s="70" t="s">
        <v>4460</v>
      </c>
    </row>
    <row r="3682" spans="1:17" s="70" customFormat="1" ht="24" x14ac:dyDescent="0.3">
      <c r="A3682" s="70" t="s">
        <v>10486</v>
      </c>
      <c r="B3682" s="70" t="s">
        <v>34191</v>
      </c>
      <c r="C3682" s="70">
        <v>634</v>
      </c>
      <c r="D3682" s="70" t="s">
        <v>34210</v>
      </c>
      <c r="E3682" s="70" t="s">
        <v>17852</v>
      </c>
      <c r="F3682" s="70" t="s">
        <v>34211</v>
      </c>
      <c r="H3682" s="74" t="s">
        <v>34212</v>
      </c>
      <c r="K3682" s="70" t="s">
        <v>34213</v>
      </c>
      <c r="L3682" s="70">
        <v>7</v>
      </c>
      <c r="M3682" s="70">
        <v>1953</v>
      </c>
      <c r="N3682" s="70" t="s">
        <v>34214</v>
      </c>
      <c r="O3682" s="70" t="s">
        <v>17852</v>
      </c>
    </row>
    <row r="3683" spans="1:17" s="70" customFormat="1" x14ac:dyDescent="0.3">
      <c r="A3683" s="70" t="s">
        <v>10516</v>
      </c>
      <c r="B3683" s="70" t="s">
        <v>3963</v>
      </c>
      <c r="C3683" s="70">
        <v>634</v>
      </c>
      <c r="D3683" s="70" t="s">
        <v>34215</v>
      </c>
      <c r="E3683" s="70" t="s">
        <v>15415</v>
      </c>
      <c r="F3683" s="70">
        <v>227843030</v>
      </c>
      <c r="H3683" s="70" t="s">
        <v>34216</v>
      </c>
      <c r="I3683" s="74" t="s">
        <v>34217</v>
      </c>
      <c r="K3683" s="70" t="s">
        <v>34218</v>
      </c>
      <c r="L3683" s="70">
        <v>48</v>
      </c>
      <c r="M3683" s="70">
        <v>1997</v>
      </c>
      <c r="N3683" s="70" t="s">
        <v>17808</v>
      </c>
      <c r="O3683" s="70" t="s">
        <v>4456</v>
      </c>
    </row>
    <row r="3684" spans="1:17" s="70" customFormat="1" ht="24" x14ac:dyDescent="0.3">
      <c r="A3684" s="70" t="s">
        <v>10443</v>
      </c>
      <c r="B3684" s="70" t="s">
        <v>34192</v>
      </c>
      <c r="C3684" s="70">
        <v>634</v>
      </c>
      <c r="D3684" s="70" t="s">
        <v>34219</v>
      </c>
      <c r="E3684" s="70" t="s">
        <v>16619</v>
      </c>
      <c r="F3684" s="70" t="s">
        <v>34220</v>
      </c>
      <c r="H3684" s="74" t="s">
        <v>34221</v>
      </c>
      <c r="I3684" s="74" t="s">
        <v>34222</v>
      </c>
      <c r="K3684" s="70" t="s">
        <v>34223</v>
      </c>
      <c r="L3684" s="70">
        <v>35</v>
      </c>
      <c r="M3684" s="70">
        <v>1967</v>
      </c>
      <c r="N3684" s="70" t="s">
        <v>34224</v>
      </c>
      <c r="O3684" s="70" t="s">
        <v>16619</v>
      </c>
    </row>
    <row r="3685" spans="1:17" s="70" customFormat="1" x14ac:dyDescent="0.3">
      <c r="A3685" s="70" t="s">
        <v>10503</v>
      </c>
      <c r="B3685" s="70" t="s">
        <v>3950</v>
      </c>
      <c r="C3685" s="70">
        <v>634</v>
      </c>
      <c r="D3685" s="70" t="s">
        <v>34225</v>
      </c>
      <c r="E3685" s="70" t="s">
        <v>15249</v>
      </c>
      <c r="F3685" s="70">
        <v>225218174</v>
      </c>
      <c r="H3685" s="74" t="s">
        <v>34226</v>
      </c>
      <c r="I3685" s="74" t="s">
        <v>34227</v>
      </c>
      <c r="K3685" s="70" t="s">
        <v>34228</v>
      </c>
      <c r="L3685" s="70">
        <v>12</v>
      </c>
      <c r="M3685" s="70">
        <v>1980</v>
      </c>
      <c r="N3685" s="70" t="s">
        <v>17800</v>
      </c>
      <c r="O3685" s="70" t="s">
        <v>4456</v>
      </c>
    </row>
    <row r="3686" spans="1:17" s="70" customFormat="1" ht="24" x14ac:dyDescent="0.3">
      <c r="A3686" s="70" t="s">
        <v>10487</v>
      </c>
      <c r="B3686" s="70" t="s">
        <v>3931</v>
      </c>
      <c r="C3686" s="70">
        <v>634</v>
      </c>
      <c r="D3686" s="70" t="s">
        <v>34229</v>
      </c>
      <c r="E3686" s="70" t="s">
        <v>15588</v>
      </c>
      <c r="F3686" s="70" t="s">
        <v>34230</v>
      </c>
      <c r="H3686" s="74" t="s">
        <v>34231</v>
      </c>
      <c r="I3686" s="70" t="s">
        <v>34232</v>
      </c>
      <c r="L3686" s="70">
        <v>5</v>
      </c>
      <c r="N3686" s="70" t="s">
        <v>34233</v>
      </c>
      <c r="O3686" s="70" t="s">
        <v>4456</v>
      </c>
    </row>
    <row r="3687" spans="1:17" s="70" customFormat="1" x14ac:dyDescent="0.3">
      <c r="A3687" s="70" t="s">
        <v>10504</v>
      </c>
      <c r="B3687" s="70" t="s">
        <v>3951</v>
      </c>
      <c r="C3687" s="70">
        <v>635</v>
      </c>
      <c r="D3687" s="70" t="s">
        <v>34234</v>
      </c>
      <c r="E3687" s="70" t="s">
        <v>15729</v>
      </c>
      <c r="F3687" s="70">
        <v>224342370</v>
      </c>
      <c r="H3687" s="74" t="s">
        <v>34235</v>
      </c>
      <c r="I3687" s="74" t="s">
        <v>34236</v>
      </c>
      <c r="K3687" s="70" t="s">
        <v>34237</v>
      </c>
      <c r="L3687" s="70">
        <v>56</v>
      </c>
      <c r="M3687" s="70">
        <v>1977</v>
      </c>
      <c r="N3687" s="70" t="s">
        <v>34238</v>
      </c>
      <c r="O3687" s="70" t="s">
        <v>4456</v>
      </c>
    </row>
    <row r="3688" spans="1:17" s="70" customFormat="1" ht="24" x14ac:dyDescent="0.3">
      <c r="A3688" s="70" t="s">
        <v>10505</v>
      </c>
      <c r="B3688" s="70" t="s">
        <v>3952</v>
      </c>
      <c r="C3688" s="70">
        <v>635</v>
      </c>
      <c r="D3688" s="70" t="s">
        <v>34239</v>
      </c>
      <c r="E3688" s="70" t="s">
        <v>9151</v>
      </c>
      <c r="F3688" s="70" t="s">
        <v>34240</v>
      </c>
      <c r="G3688" s="70">
        <v>227700419</v>
      </c>
      <c r="H3688" s="74" t="s">
        <v>34241</v>
      </c>
      <c r="I3688" s="74" t="s">
        <v>34242</v>
      </c>
      <c r="J3688" s="70">
        <v>7510115</v>
      </c>
      <c r="K3688" s="70" t="s">
        <v>34243</v>
      </c>
      <c r="L3688" s="70">
        <v>82</v>
      </c>
      <c r="M3688" s="70">
        <v>1943</v>
      </c>
      <c r="N3688" s="70" t="s">
        <v>34244</v>
      </c>
      <c r="O3688" s="70" t="s">
        <v>4456</v>
      </c>
    </row>
    <row r="3689" spans="1:17" s="70" customFormat="1" ht="48" x14ac:dyDescent="0.3">
      <c r="A3689" s="70" t="s">
        <v>10129</v>
      </c>
      <c r="B3689" s="70" t="s">
        <v>3535</v>
      </c>
      <c r="C3689" s="70">
        <v>635</v>
      </c>
      <c r="D3689" s="70" t="s">
        <v>34245</v>
      </c>
      <c r="E3689" s="70" t="s">
        <v>15169</v>
      </c>
      <c r="F3689" s="70" t="s">
        <v>34246</v>
      </c>
      <c r="H3689" s="70" t="s">
        <v>34247</v>
      </c>
      <c r="I3689" s="74" t="s">
        <v>34248</v>
      </c>
      <c r="J3689" s="70">
        <v>8460038</v>
      </c>
      <c r="K3689" s="70" t="s">
        <v>34249</v>
      </c>
      <c r="L3689" s="70">
        <v>30</v>
      </c>
      <c r="M3689" s="70">
        <v>1982</v>
      </c>
      <c r="N3689" s="70" t="s">
        <v>34250</v>
      </c>
      <c r="O3689" s="70" t="s">
        <v>4456</v>
      </c>
    </row>
    <row r="3690" spans="1:17" s="70" customFormat="1" ht="36" x14ac:dyDescent="0.3">
      <c r="A3690" s="70" t="s">
        <v>10469</v>
      </c>
      <c r="B3690" s="70" t="s">
        <v>3911</v>
      </c>
      <c r="C3690" s="70">
        <v>635</v>
      </c>
      <c r="D3690" s="70" t="s">
        <v>34251</v>
      </c>
      <c r="E3690" s="70" t="s">
        <v>16907</v>
      </c>
      <c r="F3690" s="70" t="s">
        <v>34252</v>
      </c>
      <c r="H3690" s="74" t="s">
        <v>34253</v>
      </c>
      <c r="I3690" s="74" t="s">
        <v>34254</v>
      </c>
      <c r="J3690" s="70">
        <v>8550511</v>
      </c>
      <c r="K3690" s="70" t="s">
        <v>34255</v>
      </c>
      <c r="L3690" s="70">
        <v>60</v>
      </c>
      <c r="M3690" s="70">
        <v>1990</v>
      </c>
      <c r="N3690" s="70" t="s">
        <v>34256</v>
      </c>
      <c r="O3690" s="70" t="s">
        <v>4456</v>
      </c>
    </row>
    <row r="3691" spans="1:17" s="70" customFormat="1" ht="24" x14ac:dyDescent="0.3">
      <c r="A3691" s="70" t="s">
        <v>13159</v>
      </c>
      <c r="B3691" s="70" t="s">
        <v>34257</v>
      </c>
      <c r="C3691" s="70">
        <v>635</v>
      </c>
      <c r="D3691" s="70" t="s">
        <v>34258</v>
      </c>
      <c r="E3691" s="70" t="s">
        <v>34259</v>
      </c>
      <c r="F3691" s="70" t="s">
        <v>34260</v>
      </c>
      <c r="H3691" s="70" t="s">
        <v>34261</v>
      </c>
      <c r="I3691" s="74" t="s">
        <v>34262</v>
      </c>
      <c r="J3691" s="70">
        <v>4150005</v>
      </c>
      <c r="K3691" s="70" t="s">
        <v>34263</v>
      </c>
      <c r="L3691" s="70">
        <v>31</v>
      </c>
      <c r="M3691" s="70">
        <v>1955</v>
      </c>
      <c r="N3691" s="70" t="s">
        <v>34264</v>
      </c>
      <c r="O3691" s="70" t="s">
        <v>15901</v>
      </c>
    </row>
    <row r="3692" spans="1:17" s="70" customFormat="1" x14ac:dyDescent="0.3">
      <c r="A3692" s="70" t="s">
        <v>11218</v>
      </c>
      <c r="B3692" s="70" t="s">
        <v>4773</v>
      </c>
      <c r="C3692" s="70">
        <v>635</v>
      </c>
      <c r="D3692" s="70" t="s">
        <v>34270</v>
      </c>
      <c r="E3692" s="70" t="s">
        <v>9267</v>
      </c>
      <c r="F3692" s="70">
        <v>224983300</v>
      </c>
      <c r="G3692" s="70">
        <v>224983301</v>
      </c>
      <c r="H3692" s="70" t="s">
        <v>34271</v>
      </c>
      <c r="I3692" s="74" t="s">
        <v>34272</v>
      </c>
      <c r="K3692" s="70" t="s">
        <v>34273</v>
      </c>
      <c r="L3692" s="70">
        <v>40</v>
      </c>
      <c r="M3692" s="70">
        <v>1999</v>
      </c>
      <c r="N3692" s="70" t="s">
        <v>34274</v>
      </c>
      <c r="O3692" s="70" t="s">
        <v>4456</v>
      </c>
    </row>
    <row r="3693" spans="1:17" s="70" customFormat="1" x14ac:dyDescent="0.3">
      <c r="A3693" s="70" t="s">
        <v>10695</v>
      </c>
      <c r="B3693" s="70" t="s">
        <v>4170</v>
      </c>
      <c r="C3693" s="70">
        <v>635</v>
      </c>
      <c r="D3693" s="70" t="s">
        <v>34265</v>
      </c>
      <c r="E3693" s="70" t="s">
        <v>16907</v>
      </c>
      <c r="F3693" s="70">
        <v>225807100</v>
      </c>
      <c r="I3693" s="74" t="s">
        <v>34266</v>
      </c>
      <c r="J3693" s="70">
        <v>8550633</v>
      </c>
      <c r="K3693" s="70" t="s">
        <v>34267</v>
      </c>
      <c r="L3693" s="70">
        <v>140</v>
      </c>
      <c r="N3693" s="70" t="s">
        <v>34268</v>
      </c>
      <c r="O3693" s="70" t="s">
        <v>4456</v>
      </c>
      <c r="P3693" s="70" t="s">
        <v>34269</v>
      </c>
    </row>
    <row r="3694" spans="1:17" s="70" customFormat="1" ht="24" x14ac:dyDescent="0.3">
      <c r="A3694" s="70" t="s">
        <v>11048</v>
      </c>
      <c r="B3694" s="70" t="s">
        <v>4590</v>
      </c>
      <c r="C3694" s="70">
        <v>636</v>
      </c>
      <c r="D3694" s="70" t="s">
        <v>34276</v>
      </c>
      <c r="E3694" s="70" t="s">
        <v>4456</v>
      </c>
      <c r="F3694" s="70">
        <v>226835521</v>
      </c>
      <c r="G3694" s="70">
        <v>226835521</v>
      </c>
      <c r="H3694" s="70" t="s">
        <v>34277</v>
      </c>
      <c r="I3694" s="74" t="s">
        <v>34278</v>
      </c>
      <c r="K3694" s="70" t="s">
        <v>34279</v>
      </c>
      <c r="L3694" s="70">
        <v>40</v>
      </c>
      <c r="N3694" s="70" t="s">
        <v>26873</v>
      </c>
      <c r="O3694" s="70" t="s">
        <v>4456</v>
      </c>
      <c r="P3694" s="70" t="s">
        <v>15697</v>
      </c>
      <c r="Q3694" s="70" t="s">
        <v>9229</v>
      </c>
    </row>
    <row r="3695" spans="1:17" s="70" customFormat="1" x14ac:dyDescent="0.3">
      <c r="A3695" s="70" t="s">
        <v>12262</v>
      </c>
      <c r="B3695" s="70" t="s">
        <v>5942</v>
      </c>
      <c r="C3695" s="70">
        <v>636</v>
      </c>
      <c r="D3695" s="70" t="s">
        <v>34280</v>
      </c>
      <c r="E3695" s="70" t="s">
        <v>9151</v>
      </c>
      <c r="F3695" s="70">
        <v>226657455</v>
      </c>
      <c r="G3695" s="70">
        <v>226657452</v>
      </c>
      <c r="H3695" s="74" t="s">
        <v>34281</v>
      </c>
      <c r="I3695" s="74" t="s">
        <v>34282</v>
      </c>
      <c r="K3695" s="70" t="s">
        <v>34283</v>
      </c>
      <c r="L3695" s="70">
        <v>35</v>
      </c>
      <c r="M3695" s="70">
        <v>1999</v>
      </c>
      <c r="N3695" s="70" t="s">
        <v>15172</v>
      </c>
      <c r="O3695" s="70" t="s">
        <v>4456</v>
      </c>
    </row>
    <row r="3696" spans="1:17" s="70" customFormat="1" x14ac:dyDescent="0.3">
      <c r="A3696" s="70" t="s">
        <v>13140</v>
      </c>
      <c r="B3696" s="70" t="s">
        <v>7041</v>
      </c>
      <c r="C3696" s="70">
        <v>636</v>
      </c>
      <c r="D3696" s="70" t="s">
        <v>34284</v>
      </c>
      <c r="E3696" s="70" t="s">
        <v>9179</v>
      </c>
      <c r="F3696" s="70">
        <v>227170034</v>
      </c>
      <c r="G3696" s="70">
        <v>227170034</v>
      </c>
      <c r="H3696" s="74" t="s">
        <v>34285</v>
      </c>
      <c r="K3696" s="70" t="s">
        <v>34286</v>
      </c>
      <c r="L3696" s="70">
        <v>3</v>
      </c>
      <c r="M3696" s="70">
        <v>1989</v>
      </c>
      <c r="N3696" s="70" t="s">
        <v>34287</v>
      </c>
      <c r="O3696" s="70" t="s">
        <v>4456</v>
      </c>
    </row>
    <row r="3697" spans="1:17" s="70" customFormat="1" x14ac:dyDescent="0.3">
      <c r="A3697" s="70" t="s">
        <v>12992</v>
      </c>
      <c r="B3697" s="70" t="s">
        <v>34275</v>
      </c>
      <c r="C3697" s="70">
        <v>636</v>
      </c>
      <c r="D3697" s="70" t="s">
        <v>34288</v>
      </c>
      <c r="E3697" s="70" t="s">
        <v>16511</v>
      </c>
      <c r="F3697" s="70" t="s">
        <v>34289</v>
      </c>
      <c r="H3697" s="74" t="s">
        <v>34290</v>
      </c>
      <c r="I3697" s="74" t="s">
        <v>34291</v>
      </c>
      <c r="K3697" s="70" t="s">
        <v>34292</v>
      </c>
      <c r="L3697" s="70">
        <v>500</v>
      </c>
      <c r="N3697" s="70" t="s">
        <v>21611</v>
      </c>
      <c r="O3697" s="70" t="s">
        <v>4456</v>
      </c>
    </row>
    <row r="3698" spans="1:17" s="70" customFormat="1" ht="24" x14ac:dyDescent="0.3">
      <c r="A3698" s="70" t="s">
        <v>9177</v>
      </c>
      <c r="B3698" s="70" t="s">
        <v>2406</v>
      </c>
      <c r="C3698" s="70">
        <v>636</v>
      </c>
      <c r="D3698" s="70" t="s">
        <v>34293</v>
      </c>
      <c r="E3698" s="70" t="s">
        <v>9179</v>
      </c>
      <c r="F3698" s="70">
        <v>224301200</v>
      </c>
      <c r="H3698" s="74" t="s">
        <v>9180</v>
      </c>
      <c r="I3698" s="74" t="s">
        <v>9181</v>
      </c>
      <c r="K3698" s="70" t="s">
        <v>9182</v>
      </c>
      <c r="L3698" s="70">
        <v>5</v>
      </c>
      <c r="M3698" s="70">
        <v>1983</v>
      </c>
      <c r="N3698" s="70" t="s">
        <v>34294</v>
      </c>
      <c r="O3698" s="70" t="s">
        <v>4456</v>
      </c>
    </row>
    <row r="3699" spans="1:17" s="70" customFormat="1" ht="24" x14ac:dyDescent="0.3">
      <c r="A3699" s="70" t="s">
        <v>13069</v>
      </c>
      <c r="B3699" s="70" t="s">
        <v>6960</v>
      </c>
      <c r="C3699" s="70">
        <v>636</v>
      </c>
      <c r="D3699" s="70" t="s">
        <v>34295</v>
      </c>
      <c r="E3699" s="70" t="s">
        <v>18120</v>
      </c>
      <c r="F3699" s="70" t="s">
        <v>34296</v>
      </c>
      <c r="H3699" s="74" t="s">
        <v>34297</v>
      </c>
      <c r="J3699" s="70">
        <v>9760732</v>
      </c>
      <c r="K3699" s="70" t="s">
        <v>34298</v>
      </c>
      <c r="L3699" s="70">
        <v>24</v>
      </c>
      <c r="M3699" s="70">
        <v>1985</v>
      </c>
      <c r="N3699" s="70" t="s">
        <v>34299</v>
      </c>
      <c r="O3699" s="70" t="s">
        <v>4456</v>
      </c>
    </row>
    <row r="3700" spans="1:17" s="70" customFormat="1" x14ac:dyDescent="0.3">
      <c r="A3700" s="70" t="s">
        <v>13304</v>
      </c>
      <c r="B3700" s="70" t="s">
        <v>7225</v>
      </c>
      <c r="C3700" s="70">
        <v>636</v>
      </c>
      <c r="D3700" s="70" t="s">
        <v>34300</v>
      </c>
      <c r="E3700" s="70" t="s">
        <v>9179</v>
      </c>
      <c r="F3700" s="70">
        <v>223349494</v>
      </c>
      <c r="H3700" s="74" t="s">
        <v>34301</v>
      </c>
      <c r="I3700" s="74" t="s">
        <v>34302</v>
      </c>
      <c r="K3700" s="70" t="s">
        <v>34303</v>
      </c>
      <c r="L3700" s="70">
        <v>7</v>
      </c>
      <c r="M3700" s="70">
        <v>1994</v>
      </c>
      <c r="N3700" s="70" t="s">
        <v>34304</v>
      </c>
      <c r="O3700" s="70" t="s">
        <v>4456</v>
      </c>
    </row>
    <row r="3701" spans="1:17" s="70" customFormat="1" ht="24" x14ac:dyDescent="0.3">
      <c r="A3701" s="70" t="s">
        <v>13352</v>
      </c>
      <c r="B3701" s="70" t="s">
        <v>7278</v>
      </c>
      <c r="C3701" s="70">
        <v>636</v>
      </c>
      <c r="D3701" s="70" t="s">
        <v>34305</v>
      </c>
      <c r="E3701" s="70" t="s">
        <v>4456</v>
      </c>
      <c r="F3701" s="70">
        <v>223949500</v>
      </c>
      <c r="H3701" s="70" t="s">
        <v>34306</v>
      </c>
      <c r="K3701" s="70" t="s">
        <v>34307</v>
      </c>
      <c r="L3701" s="70">
        <v>3</v>
      </c>
      <c r="M3701" s="70">
        <v>1996</v>
      </c>
      <c r="N3701" s="70" t="s">
        <v>34308</v>
      </c>
      <c r="O3701" s="70" t="s">
        <v>4456</v>
      </c>
    </row>
    <row r="3702" spans="1:17" s="70" customFormat="1" ht="24" x14ac:dyDescent="0.3">
      <c r="A3702" s="70" t="s">
        <v>12984</v>
      </c>
      <c r="B3702" s="70" t="s">
        <v>6863</v>
      </c>
      <c r="C3702" s="70">
        <v>636</v>
      </c>
      <c r="D3702" s="70" t="s">
        <v>34309</v>
      </c>
      <c r="E3702" s="70" t="s">
        <v>9179</v>
      </c>
      <c r="F3702" s="70">
        <v>224334500</v>
      </c>
      <c r="H3702" s="74" t="s">
        <v>34310</v>
      </c>
      <c r="I3702" s="74" t="s">
        <v>34311</v>
      </c>
      <c r="J3702" s="70">
        <v>7550248</v>
      </c>
      <c r="K3702" s="70" t="s">
        <v>34312</v>
      </c>
      <c r="L3702" s="70">
        <v>1200</v>
      </c>
      <c r="M3702" s="70">
        <v>1997</v>
      </c>
      <c r="N3702" s="70" t="s">
        <v>34313</v>
      </c>
      <c r="O3702" s="70" t="s">
        <v>4456</v>
      </c>
      <c r="P3702" s="70" t="s">
        <v>15697</v>
      </c>
      <c r="Q3702" s="70" t="s">
        <v>9229</v>
      </c>
    </row>
    <row r="3703" spans="1:17" s="70" customFormat="1" ht="24" x14ac:dyDescent="0.3">
      <c r="A3703" s="70" t="s">
        <v>9690</v>
      </c>
      <c r="B3703" s="70" t="s">
        <v>3015</v>
      </c>
      <c r="C3703" s="70">
        <v>637</v>
      </c>
      <c r="D3703" s="70" t="s">
        <v>34314</v>
      </c>
      <c r="E3703" s="70" t="s">
        <v>15197</v>
      </c>
      <c r="F3703" s="70">
        <v>224848100</v>
      </c>
      <c r="H3703" s="74" t="s">
        <v>34315</v>
      </c>
      <c r="I3703" s="74" t="s">
        <v>34316</v>
      </c>
      <c r="K3703" s="70" t="s">
        <v>34317</v>
      </c>
      <c r="L3703" s="70">
        <v>140</v>
      </c>
      <c r="M3703" s="70">
        <v>2008</v>
      </c>
      <c r="N3703" s="70" t="s">
        <v>34318</v>
      </c>
      <c r="O3703" s="70" t="s">
        <v>4456</v>
      </c>
    </row>
    <row r="3704" spans="1:17" s="70" customFormat="1" x14ac:dyDescent="0.3">
      <c r="A3704" s="70" t="s">
        <v>10271</v>
      </c>
      <c r="B3704" s="70" t="s">
        <v>3695</v>
      </c>
      <c r="C3704" s="70">
        <v>637</v>
      </c>
      <c r="D3704" s="70" t="s">
        <v>34319</v>
      </c>
      <c r="E3704" s="70" t="s">
        <v>4456</v>
      </c>
      <c r="F3704" s="70">
        <v>223737000</v>
      </c>
      <c r="G3704" s="70">
        <v>223737009</v>
      </c>
      <c r="H3704" s="74" t="s">
        <v>34320</v>
      </c>
      <c r="I3704" s="74" t="s">
        <v>34321</v>
      </c>
      <c r="J3704" s="70">
        <v>8330558</v>
      </c>
      <c r="K3704" s="70" t="s">
        <v>34322</v>
      </c>
      <c r="L3704" s="70">
        <v>2800</v>
      </c>
      <c r="M3704" s="70">
        <v>1952</v>
      </c>
      <c r="N3704" s="70" t="s">
        <v>34323</v>
      </c>
      <c r="O3704" s="70" t="s">
        <v>4456</v>
      </c>
    </row>
    <row r="3705" spans="1:17" s="70" customFormat="1" x14ac:dyDescent="0.3">
      <c r="A3705" s="70" t="s">
        <v>11620</v>
      </c>
      <c r="B3705" s="70" t="s">
        <v>5212</v>
      </c>
      <c r="C3705" s="70">
        <v>637</v>
      </c>
      <c r="D3705" s="70" t="s">
        <v>34324</v>
      </c>
      <c r="E3705" s="70" t="s">
        <v>9256</v>
      </c>
      <c r="F3705" s="70">
        <v>227996000</v>
      </c>
      <c r="H3705" s="74" t="s">
        <v>34325</v>
      </c>
      <c r="I3705" s="74" t="s">
        <v>34326</v>
      </c>
      <c r="J3705" s="70">
        <v>9031132</v>
      </c>
      <c r="K3705" s="70" t="s">
        <v>34327</v>
      </c>
      <c r="L3705" s="70">
        <v>61</v>
      </c>
      <c r="M3705" s="70">
        <v>1981</v>
      </c>
      <c r="N3705" s="70" t="s">
        <v>34328</v>
      </c>
      <c r="O3705" s="70" t="s">
        <v>4456</v>
      </c>
    </row>
    <row r="3706" spans="1:17" s="70" customFormat="1" x14ac:dyDescent="0.3">
      <c r="A3706" s="70" t="s">
        <v>10530</v>
      </c>
      <c r="B3706" s="70" t="s">
        <v>3978</v>
      </c>
      <c r="C3706" s="70">
        <v>637</v>
      </c>
      <c r="D3706" s="70" t="s">
        <v>34329</v>
      </c>
      <c r="E3706" s="70" t="s">
        <v>15129</v>
      </c>
      <c r="F3706" s="70">
        <v>227794091</v>
      </c>
      <c r="H3706" s="74" t="s">
        <v>34330</v>
      </c>
      <c r="I3706" s="74" t="s">
        <v>34331</v>
      </c>
      <c r="J3706" s="70">
        <v>9160431</v>
      </c>
      <c r="K3706" s="70" t="s">
        <v>34332</v>
      </c>
      <c r="L3706" s="70">
        <v>10</v>
      </c>
      <c r="M3706" s="70">
        <v>2002</v>
      </c>
      <c r="N3706" s="70" t="s">
        <v>34333</v>
      </c>
      <c r="O3706" s="70" t="s">
        <v>4456</v>
      </c>
    </row>
    <row r="3707" spans="1:17" s="70" customFormat="1" x14ac:dyDescent="0.3">
      <c r="A3707" s="70" t="s">
        <v>10136</v>
      </c>
      <c r="B3707" s="70" t="s">
        <v>3544</v>
      </c>
      <c r="C3707" s="70">
        <v>637</v>
      </c>
      <c r="D3707" s="70" t="s">
        <v>34334</v>
      </c>
      <c r="E3707" s="70" t="s">
        <v>19820</v>
      </c>
      <c r="F3707" s="70">
        <v>228748100</v>
      </c>
      <c r="H3707" s="74" t="s">
        <v>34335</v>
      </c>
      <c r="I3707" s="74" t="s">
        <v>34336</v>
      </c>
      <c r="K3707" s="70" t="s">
        <v>34337</v>
      </c>
      <c r="L3707" s="70">
        <v>75</v>
      </c>
      <c r="M3707" s="70">
        <v>2004</v>
      </c>
      <c r="N3707" s="70" t="s">
        <v>34338</v>
      </c>
      <c r="O3707" s="70" t="s">
        <v>4456</v>
      </c>
    </row>
    <row r="3708" spans="1:17" s="70" customFormat="1" x14ac:dyDescent="0.3">
      <c r="A3708" s="70" t="s">
        <v>13409</v>
      </c>
      <c r="B3708" s="70" t="s">
        <v>7336</v>
      </c>
      <c r="C3708" s="70">
        <v>637</v>
      </c>
      <c r="D3708" s="70" t="s">
        <v>34339</v>
      </c>
      <c r="E3708" s="70" t="s">
        <v>9179</v>
      </c>
      <c r="F3708" s="70">
        <v>227513300</v>
      </c>
      <c r="I3708" s="74" t="s">
        <v>34340</v>
      </c>
      <c r="J3708" s="70">
        <v>7550190</v>
      </c>
      <c r="K3708" s="70" t="s">
        <v>34341</v>
      </c>
      <c r="L3708" s="70">
        <v>13</v>
      </c>
      <c r="M3708" s="70">
        <v>1999</v>
      </c>
      <c r="N3708" s="70" t="s">
        <v>19340</v>
      </c>
      <c r="O3708" s="70" t="s">
        <v>4456</v>
      </c>
    </row>
    <row r="3709" spans="1:17" s="70" customFormat="1" ht="24" x14ac:dyDescent="0.3">
      <c r="A3709" s="70" t="s">
        <v>10343</v>
      </c>
      <c r="B3709" s="70" t="s">
        <v>3772</v>
      </c>
      <c r="C3709" s="70">
        <v>637</v>
      </c>
      <c r="D3709" s="70" t="s">
        <v>34342</v>
      </c>
      <c r="E3709" s="70" t="s">
        <v>25593</v>
      </c>
      <c r="F3709" s="70" t="s">
        <v>34343</v>
      </c>
      <c r="G3709" s="70">
        <v>225580909</v>
      </c>
      <c r="H3709" s="74" t="s">
        <v>34344</v>
      </c>
      <c r="I3709" s="74" t="s">
        <v>34345</v>
      </c>
      <c r="K3709" s="70" t="s">
        <v>34346</v>
      </c>
      <c r="L3709" s="70">
        <v>50</v>
      </c>
      <c r="M3709" s="70">
        <v>1978</v>
      </c>
      <c r="N3709" s="70" t="s">
        <v>19444</v>
      </c>
      <c r="O3709" s="70" t="s">
        <v>4456</v>
      </c>
    </row>
    <row r="3710" spans="1:17" s="70" customFormat="1" ht="24" x14ac:dyDescent="0.3">
      <c r="A3710" s="70" t="s">
        <v>10793</v>
      </c>
      <c r="B3710" s="70" t="s">
        <v>4284</v>
      </c>
      <c r="C3710" s="70">
        <v>638</v>
      </c>
      <c r="D3710" s="70" t="s">
        <v>34347</v>
      </c>
      <c r="E3710" s="70" t="s">
        <v>9179</v>
      </c>
      <c r="F3710" s="70" t="s">
        <v>34348</v>
      </c>
      <c r="H3710" s="70" t="s">
        <v>34349</v>
      </c>
      <c r="I3710" s="74" t="s">
        <v>34350</v>
      </c>
      <c r="J3710" s="70">
        <v>7591468</v>
      </c>
      <c r="K3710" s="70" t="s">
        <v>34351</v>
      </c>
      <c r="L3710" s="70">
        <v>10</v>
      </c>
      <c r="N3710" s="70" t="s">
        <v>29400</v>
      </c>
      <c r="O3710" s="70" t="s">
        <v>4456</v>
      </c>
    </row>
    <row r="3711" spans="1:17" s="70" customFormat="1" ht="24" x14ac:dyDescent="0.3">
      <c r="A3711" s="70" t="s">
        <v>13927</v>
      </c>
      <c r="B3711" s="70" t="s">
        <v>7885</v>
      </c>
      <c r="C3711" s="70">
        <v>638</v>
      </c>
      <c r="D3711" s="70" t="s">
        <v>34352</v>
      </c>
      <c r="E3711" s="70" t="s">
        <v>4456</v>
      </c>
      <c r="F3711" s="70" t="s">
        <v>34353</v>
      </c>
      <c r="H3711" s="74" t="s">
        <v>34354</v>
      </c>
      <c r="I3711" s="74" t="s">
        <v>34355</v>
      </c>
      <c r="J3711" s="70">
        <v>7251424</v>
      </c>
      <c r="K3711" s="70" t="s">
        <v>34356</v>
      </c>
      <c r="L3711" s="70">
        <v>3000</v>
      </c>
      <c r="N3711" s="70" t="s">
        <v>34357</v>
      </c>
      <c r="O3711" s="70" t="s">
        <v>4456</v>
      </c>
    </row>
    <row r="3712" spans="1:17" s="70" customFormat="1" x14ac:dyDescent="0.3">
      <c r="A3712" s="70" t="s">
        <v>13380</v>
      </c>
      <c r="B3712" s="70" t="s">
        <v>34358</v>
      </c>
      <c r="C3712" s="70">
        <v>638</v>
      </c>
      <c r="D3712" s="70" t="s">
        <v>34360</v>
      </c>
      <c r="E3712" s="70" t="s">
        <v>15152</v>
      </c>
      <c r="F3712" s="70" t="s">
        <v>34361</v>
      </c>
      <c r="H3712" s="74" t="s">
        <v>34362</v>
      </c>
      <c r="I3712" s="74" t="s">
        <v>34363</v>
      </c>
      <c r="K3712" s="70" t="s">
        <v>34364</v>
      </c>
      <c r="M3712" s="70">
        <v>1919</v>
      </c>
      <c r="N3712" s="70" t="s">
        <v>18949</v>
      </c>
      <c r="O3712" s="70" t="s">
        <v>15152</v>
      </c>
    </row>
    <row r="3713" spans="1:17" s="70" customFormat="1" x14ac:dyDescent="0.3">
      <c r="A3713" s="70" t="s">
        <v>13160</v>
      </c>
      <c r="B3713" s="70" t="s">
        <v>34359</v>
      </c>
      <c r="C3713" s="70">
        <v>638</v>
      </c>
      <c r="D3713" s="70" t="s">
        <v>34365</v>
      </c>
      <c r="E3713" s="70" t="s">
        <v>15152</v>
      </c>
      <c r="F3713" s="70" t="s">
        <v>32709</v>
      </c>
      <c r="H3713" s="74" t="s">
        <v>34366</v>
      </c>
      <c r="I3713" s="74" t="s">
        <v>32711</v>
      </c>
      <c r="J3713" s="70">
        <v>2361794</v>
      </c>
      <c r="K3713" s="70" t="s">
        <v>34367</v>
      </c>
      <c r="L3713" s="70">
        <v>110</v>
      </c>
      <c r="M3713" s="70">
        <v>1948</v>
      </c>
      <c r="N3713" s="70" t="s">
        <v>23472</v>
      </c>
      <c r="O3713" s="70" t="s">
        <v>15152</v>
      </c>
    </row>
    <row r="3714" spans="1:17" s="70" customFormat="1" ht="36" x14ac:dyDescent="0.3">
      <c r="A3714" s="70" t="s">
        <v>10913</v>
      </c>
      <c r="B3714" s="70" t="s">
        <v>4422</v>
      </c>
      <c r="C3714" s="70">
        <v>638</v>
      </c>
      <c r="D3714" s="70" t="s">
        <v>24667</v>
      </c>
      <c r="E3714" s="70" t="s">
        <v>15266</v>
      </c>
      <c r="F3714" s="70">
        <v>222413300</v>
      </c>
      <c r="H3714" s="74" t="s">
        <v>34368</v>
      </c>
      <c r="I3714" s="74" t="s">
        <v>34369</v>
      </c>
      <c r="J3714" s="70">
        <v>7750236</v>
      </c>
      <c r="K3714" s="70" t="s">
        <v>34370</v>
      </c>
      <c r="L3714" s="70">
        <v>180</v>
      </c>
      <c r="M3714" s="70">
        <v>1978</v>
      </c>
      <c r="N3714" s="70" t="s">
        <v>34371</v>
      </c>
      <c r="O3714" s="70" t="s">
        <v>4456</v>
      </c>
      <c r="P3714" s="70" t="s">
        <v>17195</v>
      </c>
      <c r="Q3714" s="70" t="s">
        <v>9229</v>
      </c>
    </row>
    <row r="3715" spans="1:17" s="70" customFormat="1" x14ac:dyDescent="0.3">
      <c r="A3715" s="70" t="s">
        <v>12694</v>
      </c>
      <c r="B3715" s="70" t="s">
        <v>6484</v>
      </c>
      <c r="C3715" s="70">
        <v>638</v>
      </c>
      <c r="D3715" s="70" t="s">
        <v>34372</v>
      </c>
      <c r="E3715" s="70" t="s">
        <v>9151</v>
      </c>
      <c r="F3715" s="70">
        <v>222333353</v>
      </c>
      <c r="G3715" s="70">
        <v>222342441</v>
      </c>
      <c r="I3715" s="74" t="s">
        <v>34373</v>
      </c>
      <c r="J3715" s="70">
        <v>7510034</v>
      </c>
      <c r="K3715" s="70" t="s">
        <v>34374</v>
      </c>
      <c r="L3715" s="70">
        <v>50</v>
      </c>
      <c r="N3715" s="70" t="s">
        <v>34375</v>
      </c>
      <c r="O3715" s="70" t="s">
        <v>4456</v>
      </c>
    </row>
    <row r="3716" spans="1:17" s="70" customFormat="1" ht="24" x14ac:dyDescent="0.3">
      <c r="A3716" s="70" t="s">
        <v>10794</v>
      </c>
      <c r="B3716" s="70" t="s">
        <v>4285</v>
      </c>
      <c r="C3716" s="70">
        <v>639</v>
      </c>
      <c r="D3716" s="70" t="s">
        <v>34378</v>
      </c>
      <c r="E3716" s="70" t="s">
        <v>9179</v>
      </c>
      <c r="F3716" s="70" t="s">
        <v>34379</v>
      </c>
      <c r="H3716" s="70" t="s">
        <v>34380</v>
      </c>
      <c r="I3716" s="74" t="s">
        <v>34381</v>
      </c>
      <c r="J3716" s="70">
        <v>7580125</v>
      </c>
      <c r="K3716" s="70" t="s">
        <v>34382</v>
      </c>
      <c r="L3716" s="70">
        <v>200</v>
      </c>
      <c r="M3716" s="70">
        <v>1990</v>
      </c>
      <c r="N3716" s="70" t="s">
        <v>34383</v>
      </c>
      <c r="O3716" s="70" t="s">
        <v>4456</v>
      </c>
    </row>
    <row r="3717" spans="1:17" s="70" customFormat="1" ht="24" x14ac:dyDescent="0.3">
      <c r="A3717" s="70" t="s">
        <v>9951</v>
      </c>
      <c r="B3717" s="70" t="s">
        <v>34387</v>
      </c>
      <c r="C3717" s="70">
        <v>639</v>
      </c>
      <c r="D3717" s="70" t="s">
        <v>34384</v>
      </c>
      <c r="E3717" s="70" t="s">
        <v>15124</v>
      </c>
      <c r="F3717" s="70" t="s">
        <v>34385</v>
      </c>
      <c r="H3717" s="74" t="s">
        <v>34386</v>
      </c>
      <c r="I3717" s="74" t="s">
        <v>34388</v>
      </c>
      <c r="K3717" s="70" t="s">
        <v>34389</v>
      </c>
      <c r="L3717" s="70">
        <v>170</v>
      </c>
      <c r="M3717" s="70">
        <v>1995</v>
      </c>
      <c r="N3717" s="70" t="s">
        <v>34390</v>
      </c>
      <c r="O3717" s="70" t="s">
        <v>15124</v>
      </c>
      <c r="P3717" s="70" t="s">
        <v>34391</v>
      </c>
      <c r="Q3717" s="70" t="s">
        <v>34392</v>
      </c>
    </row>
    <row r="3718" spans="1:17" s="70" customFormat="1" ht="24" x14ac:dyDescent="0.3">
      <c r="A3718" s="70" t="s">
        <v>13161</v>
      </c>
      <c r="B3718" s="70" t="s">
        <v>34377</v>
      </c>
      <c r="C3718" s="70">
        <v>639</v>
      </c>
      <c r="D3718" s="70" t="s">
        <v>34393</v>
      </c>
      <c r="E3718" s="70" t="s">
        <v>15700</v>
      </c>
      <c r="F3718" s="70" t="s">
        <v>34394</v>
      </c>
      <c r="H3718" s="74" t="s">
        <v>34395</v>
      </c>
      <c r="I3718" s="70" t="s">
        <v>34396</v>
      </c>
      <c r="K3718" s="70" t="s">
        <v>34397</v>
      </c>
      <c r="L3718" s="70">
        <v>16</v>
      </c>
      <c r="M3718" s="70">
        <v>1960</v>
      </c>
      <c r="N3718" s="70" t="s">
        <v>34398</v>
      </c>
      <c r="O3718" s="70" t="s">
        <v>15700</v>
      </c>
    </row>
    <row r="3719" spans="1:17" s="70" customFormat="1" x14ac:dyDescent="0.3">
      <c r="A3719" s="70" t="s">
        <v>13581</v>
      </c>
      <c r="B3719" s="70" t="s">
        <v>7515</v>
      </c>
      <c r="C3719" s="70">
        <v>639</v>
      </c>
      <c r="D3719" s="70" t="s">
        <v>34399</v>
      </c>
      <c r="E3719" s="70" t="s">
        <v>9179</v>
      </c>
      <c r="F3719" s="70">
        <v>224413770</v>
      </c>
      <c r="G3719" s="70">
        <v>224413771</v>
      </c>
      <c r="I3719" s="74" t="s">
        <v>34400</v>
      </c>
      <c r="K3719" s="70" t="s">
        <v>34401</v>
      </c>
      <c r="L3719" s="70">
        <v>2</v>
      </c>
      <c r="M3719" s="70">
        <v>1989</v>
      </c>
      <c r="N3719" s="70" t="s">
        <v>1580</v>
      </c>
      <c r="O3719" s="70" t="s">
        <v>4456</v>
      </c>
    </row>
    <row r="3720" spans="1:17" s="70" customFormat="1" x14ac:dyDescent="0.3">
      <c r="A3720" s="70" t="s">
        <v>10914</v>
      </c>
      <c r="B3720" s="70" t="s">
        <v>4423</v>
      </c>
      <c r="C3720" s="70">
        <v>639</v>
      </c>
      <c r="D3720" s="70" t="s">
        <v>34412</v>
      </c>
      <c r="E3720" s="70" t="s">
        <v>9225</v>
      </c>
      <c r="F3720" s="70">
        <v>222909000</v>
      </c>
      <c r="H3720" s="70" t="s">
        <v>34402</v>
      </c>
      <c r="I3720" s="74" t="s">
        <v>34403</v>
      </c>
      <c r="J3720" s="70">
        <v>8941077</v>
      </c>
      <c r="K3720" s="76" t="s">
        <v>34411</v>
      </c>
      <c r="L3720" s="70">
        <v>40</v>
      </c>
      <c r="M3720" s="70">
        <v>1968</v>
      </c>
      <c r="N3720" s="70" t="s">
        <v>34404</v>
      </c>
      <c r="O3720" s="70" t="s">
        <v>4456</v>
      </c>
    </row>
    <row r="3721" spans="1:17" s="70" customFormat="1" ht="24" x14ac:dyDescent="0.3">
      <c r="A3721" s="70" t="s">
        <v>11834</v>
      </c>
      <c r="B3721" s="70" t="s">
        <v>5462</v>
      </c>
      <c r="C3721" s="70">
        <v>639</v>
      </c>
      <c r="D3721" s="70" t="s">
        <v>34405</v>
      </c>
      <c r="E3721" s="70" t="s">
        <v>9151</v>
      </c>
      <c r="F3721" s="70" t="s">
        <v>34406</v>
      </c>
      <c r="H3721" s="74" t="s">
        <v>34407</v>
      </c>
      <c r="I3721" s="74" t="s">
        <v>34408</v>
      </c>
      <c r="J3721" s="70">
        <v>7500693</v>
      </c>
      <c r="K3721" s="70" t="s">
        <v>34409</v>
      </c>
      <c r="L3721" s="70">
        <v>15</v>
      </c>
      <c r="M3721" s="70">
        <v>1997</v>
      </c>
      <c r="N3721" s="70" t="s">
        <v>34410</v>
      </c>
      <c r="O3721" s="70" t="s">
        <v>4456</v>
      </c>
    </row>
    <row r="3722" spans="1:17" s="70" customFormat="1" x14ac:dyDescent="0.3">
      <c r="A3722" s="70" t="s">
        <v>13162</v>
      </c>
      <c r="B3722" s="70" t="s">
        <v>34376</v>
      </c>
      <c r="C3722" s="70">
        <v>639</v>
      </c>
      <c r="D3722" s="70" t="s">
        <v>34365</v>
      </c>
      <c r="E3722" s="70" t="s">
        <v>15152</v>
      </c>
      <c r="F3722" s="70" t="s">
        <v>32709</v>
      </c>
      <c r="G3722" s="70" t="s">
        <v>34413</v>
      </c>
      <c r="H3722" s="74" t="s">
        <v>34366</v>
      </c>
      <c r="I3722" s="74" t="s">
        <v>32711</v>
      </c>
      <c r="J3722" s="70">
        <v>2361794</v>
      </c>
      <c r="K3722" s="70" t="s">
        <v>34414</v>
      </c>
      <c r="L3722" s="70">
        <v>17</v>
      </c>
      <c r="M3722" s="70">
        <v>1947</v>
      </c>
      <c r="N3722" s="70" t="s">
        <v>23472</v>
      </c>
      <c r="O3722" s="70" t="s">
        <v>15152</v>
      </c>
    </row>
    <row r="3723" spans="1:17" s="70" customFormat="1" x14ac:dyDescent="0.3">
      <c r="A3723" s="70" t="s">
        <v>13163</v>
      </c>
      <c r="B3723" s="70" t="s">
        <v>7067</v>
      </c>
      <c r="C3723" s="70">
        <v>639</v>
      </c>
      <c r="D3723" s="70" t="s">
        <v>34415</v>
      </c>
      <c r="E3723" s="70" t="s">
        <v>9179</v>
      </c>
      <c r="F3723" s="70">
        <v>226301000</v>
      </c>
      <c r="I3723" s="74" t="s">
        <v>34416</v>
      </c>
      <c r="J3723" s="70">
        <v>7550092</v>
      </c>
      <c r="K3723" s="76">
        <v>925130001</v>
      </c>
      <c r="L3723" s="70">
        <v>150</v>
      </c>
      <c r="M3723" s="70">
        <v>1960</v>
      </c>
      <c r="N3723" s="70" t="s">
        <v>34417</v>
      </c>
      <c r="O3723" s="70" t="s">
        <v>4456</v>
      </c>
      <c r="P3723" s="70" t="s">
        <v>15697</v>
      </c>
      <c r="Q3723" s="70" t="s">
        <v>25042</v>
      </c>
    </row>
    <row r="3724" spans="1:17" s="70" customFormat="1" x14ac:dyDescent="0.3">
      <c r="A3724" s="70" t="s">
        <v>13164</v>
      </c>
      <c r="B3724" s="70" t="s">
        <v>34418</v>
      </c>
      <c r="C3724" s="70">
        <v>640</v>
      </c>
      <c r="D3724" s="70" t="s">
        <v>34421</v>
      </c>
      <c r="E3724" s="70" t="s">
        <v>20466</v>
      </c>
      <c r="F3724" s="70" t="s">
        <v>34422</v>
      </c>
      <c r="H3724" s="74" t="s">
        <v>34423</v>
      </c>
      <c r="I3724" s="74" t="s">
        <v>34424</v>
      </c>
      <c r="K3724" s="70" t="s">
        <v>34425</v>
      </c>
      <c r="L3724" s="70">
        <v>250</v>
      </c>
      <c r="M3724" s="70">
        <v>1961</v>
      </c>
      <c r="N3724" s="70" t="s">
        <v>23472</v>
      </c>
      <c r="O3724" s="70" t="s">
        <v>20466</v>
      </c>
    </row>
    <row r="3725" spans="1:17" s="70" customFormat="1" ht="24" x14ac:dyDescent="0.3">
      <c r="A3725" s="70" t="s">
        <v>13165</v>
      </c>
      <c r="B3725" s="70" t="s">
        <v>34419</v>
      </c>
      <c r="C3725" s="70">
        <v>640</v>
      </c>
      <c r="D3725" s="70" t="s">
        <v>34421</v>
      </c>
      <c r="E3725" s="70" t="s">
        <v>20466</v>
      </c>
      <c r="F3725" s="70" t="s">
        <v>34426</v>
      </c>
      <c r="I3725" s="74" t="s">
        <v>34424</v>
      </c>
      <c r="K3725" s="70" t="s">
        <v>34430</v>
      </c>
      <c r="L3725" s="70">
        <v>90</v>
      </c>
      <c r="M3725" s="70">
        <v>1982</v>
      </c>
      <c r="N3725" s="70" t="s">
        <v>34431</v>
      </c>
      <c r="O3725" s="70" t="s">
        <v>20466</v>
      </c>
      <c r="P3725" s="70" t="s">
        <v>15884</v>
      </c>
      <c r="Q3725" s="70" t="s">
        <v>34432</v>
      </c>
    </row>
    <row r="3726" spans="1:17" s="70" customFormat="1" x14ac:dyDescent="0.3">
      <c r="A3726" s="70" t="s">
        <v>14198</v>
      </c>
      <c r="B3726" s="70" t="s">
        <v>8186</v>
      </c>
      <c r="C3726" s="70">
        <v>640</v>
      </c>
      <c r="D3726" s="70" t="s">
        <v>34433</v>
      </c>
      <c r="E3726" s="70" t="s">
        <v>9151</v>
      </c>
      <c r="F3726" s="70">
        <v>226510800</v>
      </c>
      <c r="H3726" s="74" t="s">
        <v>34434</v>
      </c>
      <c r="I3726" s="74" t="s">
        <v>34427</v>
      </c>
      <c r="K3726" s="70" t="s">
        <v>34435</v>
      </c>
      <c r="L3726" s="70">
        <v>50</v>
      </c>
      <c r="M3726" s="70">
        <v>1985</v>
      </c>
      <c r="N3726" s="70" t="s">
        <v>17183</v>
      </c>
      <c r="O3726" s="70" t="s">
        <v>4456</v>
      </c>
    </row>
    <row r="3727" spans="1:17" s="70" customFormat="1" ht="48" x14ac:dyDescent="0.3">
      <c r="A3727" s="70" t="s">
        <v>12006</v>
      </c>
      <c r="B3727" s="70" t="s">
        <v>34420</v>
      </c>
      <c r="C3727" s="70">
        <v>640</v>
      </c>
      <c r="D3727" s="70" t="s">
        <v>34436</v>
      </c>
      <c r="E3727" s="70" t="s">
        <v>16619</v>
      </c>
      <c r="F3727" s="70" t="s">
        <v>34437</v>
      </c>
      <c r="H3727" s="74" t="s">
        <v>34438</v>
      </c>
      <c r="I3727" s="74" t="s">
        <v>34428</v>
      </c>
      <c r="K3727" s="70" t="s">
        <v>34439</v>
      </c>
      <c r="L3727" s="70">
        <v>70</v>
      </c>
      <c r="M3727" s="70">
        <v>1995</v>
      </c>
      <c r="N3727" s="70" t="s">
        <v>34440</v>
      </c>
      <c r="O3727" s="70" t="s">
        <v>16619</v>
      </c>
    </row>
    <row r="3728" spans="1:17" s="70" customFormat="1" x14ac:dyDescent="0.3">
      <c r="A3728" s="70" t="s">
        <v>11662</v>
      </c>
      <c r="B3728" s="70" t="s">
        <v>5262</v>
      </c>
      <c r="C3728" s="70">
        <v>640</v>
      </c>
      <c r="D3728" s="70" t="s">
        <v>34441</v>
      </c>
      <c r="E3728" s="70" t="s">
        <v>9179</v>
      </c>
      <c r="F3728" s="70">
        <v>226408200</v>
      </c>
      <c r="H3728" s="74" t="s">
        <v>34442</v>
      </c>
      <c r="I3728" s="74" t="s">
        <v>34429</v>
      </c>
      <c r="J3728" s="70">
        <v>7560969</v>
      </c>
      <c r="K3728" s="70" t="s">
        <v>34443</v>
      </c>
      <c r="L3728" s="70">
        <v>201</v>
      </c>
      <c r="M3728" s="70">
        <v>1989</v>
      </c>
      <c r="N3728" s="70" t="s">
        <v>20219</v>
      </c>
      <c r="O3728" s="70" t="s">
        <v>4456</v>
      </c>
    </row>
    <row r="3729" spans="1:17" s="70" customFormat="1" ht="24" x14ac:dyDescent="0.3">
      <c r="A3729" s="70" t="s">
        <v>9768</v>
      </c>
      <c r="B3729" s="70" t="s">
        <v>3114</v>
      </c>
      <c r="C3729" s="70">
        <v>640</v>
      </c>
      <c r="D3729" s="70" t="s">
        <v>30972</v>
      </c>
      <c r="E3729" s="70" t="s">
        <v>9179</v>
      </c>
      <c r="F3729" s="70">
        <v>223384000</v>
      </c>
      <c r="I3729" s="70" t="s">
        <v>34444</v>
      </c>
      <c r="J3729" s="70">
        <v>7590992</v>
      </c>
      <c r="K3729" s="70" t="s">
        <v>34445</v>
      </c>
      <c r="L3729" s="70">
        <v>7540</v>
      </c>
      <c r="M3729" s="70">
        <v>1934</v>
      </c>
      <c r="N3729" s="70" t="s">
        <v>34446</v>
      </c>
      <c r="O3729" s="70" t="s">
        <v>4456</v>
      </c>
    </row>
    <row r="3730" spans="1:17" s="70" customFormat="1" x14ac:dyDescent="0.3">
      <c r="A3730" s="70" t="s">
        <v>11835</v>
      </c>
      <c r="B3730" s="70" t="s">
        <v>5463</v>
      </c>
      <c r="C3730" s="70">
        <v>640</v>
      </c>
      <c r="D3730" s="70" t="s">
        <v>34447</v>
      </c>
      <c r="E3730" s="70" t="s">
        <v>15178</v>
      </c>
      <c r="F3730" s="70">
        <v>227500700</v>
      </c>
      <c r="H3730" s="74" t="s">
        <v>34448</v>
      </c>
      <c r="I3730" s="70" t="s">
        <v>34449</v>
      </c>
      <c r="J3730" s="70">
        <v>8590696</v>
      </c>
      <c r="K3730" s="70" t="s">
        <v>34450</v>
      </c>
      <c r="L3730" s="70">
        <v>180</v>
      </c>
      <c r="M3730" s="70">
        <v>1990</v>
      </c>
      <c r="N3730" s="70" t="s">
        <v>34451</v>
      </c>
      <c r="O3730" s="70" t="s">
        <v>4456</v>
      </c>
      <c r="P3730" s="70" t="s">
        <v>15884</v>
      </c>
      <c r="Q3730" s="70" t="s">
        <v>4460</v>
      </c>
    </row>
    <row r="3731" spans="1:17" s="70" customFormat="1" ht="24" x14ac:dyDescent="0.3">
      <c r="A3731" s="70" t="s">
        <v>12728</v>
      </c>
      <c r="B3731" s="70" t="s">
        <v>6558</v>
      </c>
      <c r="C3731" s="70">
        <v>840</v>
      </c>
      <c r="D3731" s="70" t="s">
        <v>42062</v>
      </c>
      <c r="E3731" s="70" t="s">
        <v>9179</v>
      </c>
      <c r="F3731" s="70">
        <v>224775300</v>
      </c>
      <c r="I3731" s="74" t="s">
        <v>42063</v>
      </c>
      <c r="K3731" s="70" t="s">
        <v>42031</v>
      </c>
      <c r="L3731" s="70">
        <v>1500</v>
      </c>
      <c r="N3731" s="70" t="s">
        <v>16157</v>
      </c>
      <c r="O3731" s="70" t="s">
        <v>4456</v>
      </c>
      <c r="P3731" s="70" t="s">
        <v>42064</v>
      </c>
      <c r="Q3731" s="70" t="s">
        <v>42065</v>
      </c>
    </row>
    <row r="3732" spans="1:17" s="70" customFormat="1" x14ac:dyDescent="0.3">
      <c r="A3732" s="70" t="s">
        <v>13333</v>
      </c>
      <c r="B3732" s="70" t="s">
        <v>7259</v>
      </c>
      <c r="C3732" s="70">
        <v>641</v>
      </c>
      <c r="D3732" s="70" t="s">
        <v>34453</v>
      </c>
      <c r="E3732" s="70" t="s">
        <v>9151</v>
      </c>
      <c r="F3732" s="70">
        <v>226561000</v>
      </c>
      <c r="H3732" s="74" t="s">
        <v>34454</v>
      </c>
      <c r="I3732" s="74" t="s">
        <v>34455</v>
      </c>
      <c r="J3732" s="70">
        <v>7520195</v>
      </c>
      <c r="K3732" s="70" t="s">
        <v>34456</v>
      </c>
      <c r="N3732" s="70" t="s">
        <v>20219</v>
      </c>
      <c r="O3732" s="70" t="s">
        <v>4456</v>
      </c>
    </row>
    <row r="3733" spans="1:17" s="70" customFormat="1" x14ac:dyDescent="0.3">
      <c r="A3733" s="70" t="s">
        <v>13305</v>
      </c>
      <c r="B3733" s="70" t="s">
        <v>7226</v>
      </c>
      <c r="C3733" s="70">
        <v>641</v>
      </c>
      <c r="D3733" s="70" t="s">
        <v>34453</v>
      </c>
      <c r="E3733" s="70" t="s">
        <v>9151</v>
      </c>
      <c r="F3733" s="70">
        <v>226561000</v>
      </c>
      <c r="G3733" s="70">
        <v>223356006</v>
      </c>
      <c r="H3733" s="74" t="s">
        <v>34454</v>
      </c>
      <c r="I3733" s="74" t="s">
        <v>34455</v>
      </c>
      <c r="J3733" s="70">
        <v>7520195</v>
      </c>
      <c r="K3733" s="70" t="s">
        <v>34457</v>
      </c>
      <c r="L3733" s="70">
        <v>86</v>
      </c>
      <c r="M3733" s="70">
        <v>2002</v>
      </c>
      <c r="N3733" s="70" t="s">
        <v>25849</v>
      </c>
      <c r="O3733" s="70" t="s">
        <v>4456</v>
      </c>
    </row>
    <row r="3734" spans="1:17" s="70" customFormat="1" ht="24" x14ac:dyDescent="0.3">
      <c r="A3734" s="70" t="s">
        <v>11060</v>
      </c>
      <c r="B3734" s="70" t="s">
        <v>34452</v>
      </c>
      <c r="C3734" s="70">
        <v>641</v>
      </c>
      <c r="D3734" s="70" t="s">
        <v>34458</v>
      </c>
      <c r="E3734" s="70" t="s">
        <v>15700</v>
      </c>
      <c r="F3734" s="70" t="s">
        <v>34459</v>
      </c>
      <c r="G3734" s="70" t="s">
        <v>34460</v>
      </c>
      <c r="H3734" s="74" t="s">
        <v>34461</v>
      </c>
      <c r="I3734" s="74" t="s">
        <v>34462</v>
      </c>
      <c r="K3734" s="70" t="s">
        <v>34463</v>
      </c>
      <c r="L3734" s="70">
        <v>113</v>
      </c>
      <c r="M3734" s="70">
        <v>1980</v>
      </c>
      <c r="N3734" s="70" t="s">
        <v>34464</v>
      </c>
      <c r="O3734" s="70" t="s">
        <v>15700</v>
      </c>
    </row>
    <row r="3735" spans="1:17" s="70" customFormat="1" x14ac:dyDescent="0.3">
      <c r="A3735" s="70" t="s">
        <v>12695</v>
      </c>
      <c r="B3735" s="70" t="s">
        <v>6485</v>
      </c>
      <c r="C3735" s="70">
        <v>641</v>
      </c>
      <c r="D3735" s="70" t="s">
        <v>34465</v>
      </c>
      <c r="E3735" s="70" t="s">
        <v>9151</v>
      </c>
      <c r="F3735" s="70">
        <v>222236656</v>
      </c>
      <c r="H3735" s="74" t="s">
        <v>34466</v>
      </c>
      <c r="I3735" s="74" t="s">
        <v>34467</v>
      </c>
      <c r="J3735" s="70">
        <v>7500502</v>
      </c>
      <c r="K3735" s="70" t="s">
        <v>34468</v>
      </c>
      <c r="L3735" s="70">
        <v>10</v>
      </c>
      <c r="M3735" s="70">
        <v>1986</v>
      </c>
      <c r="N3735" s="70" t="s">
        <v>34469</v>
      </c>
      <c r="O3735" s="70" t="s">
        <v>4456</v>
      </c>
    </row>
    <row r="3736" spans="1:17" s="70" customFormat="1" x14ac:dyDescent="0.3">
      <c r="A3736" s="70" t="s">
        <v>13507</v>
      </c>
      <c r="B3736" s="70" t="s">
        <v>7439</v>
      </c>
      <c r="C3736" s="70">
        <v>641</v>
      </c>
      <c r="D3736" s="70" t="s">
        <v>34470</v>
      </c>
      <c r="E3736" s="70" t="s">
        <v>9179</v>
      </c>
      <c r="F3736" s="70">
        <v>224119800</v>
      </c>
      <c r="H3736" s="74" t="s">
        <v>34471</v>
      </c>
      <c r="I3736" s="74" t="s">
        <v>34472</v>
      </c>
      <c r="K3736" s="70" t="s">
        <v>34473</v>
      </c>
      <c r="L3736" s="70">
        <v>81</v>
      </c>
      <c r="M3736" s="70">
        <v>1989</v>
      </c>
      <c r="N3736" s="70" t="s">
        <v>1572</v>
      </c>
      <c r="O3736" s="70" t="s">
        <v>4456</v>
      </c>
    </row>
    <row r="3737" spans="1:17" s="70" customFormat="1" x14ac:dyDescent="0.3">
      <c r="A3737" s="70" t="s">
        <v>13306</v>
      </c>
      <c r="B3737" s="70" t="s">
        <v>7227</v>
      </c>
      <c r="C3737" s="70">
        <v>641</v>
      </c>
      <c r="D3737" s="70" t="s">
        <v>34474</v>
      </c>
      <c r="E3737" s="70" t="s">
        <v>9151</v>
      </c>
      <c r="F3737" s="70">
        <v>224056500</v>
      </c>
      <c r="H3737" s="74" t="s">
        <v>34475</v>
      </c>
      <c r="I3737" s="74" t="s">
        <v>34476</v>
      </c>
      <c r="K3737" s="70" t="s">
        <v>34477</v>
      </c>
      <c r="L3737" s="70">
        <v>15</v>
      </c>
      <c r="M3737" s="70">
        <v>2002</v>
      </c>
      <c r="N3737" s="70" t="s">
        <v>34478</v>
      </c>
      <c r="O3737" s="70" t="s">
        <v>4456</v>
      </c>
    </row>
    <row r="3738" spans="1:17" s="70" customFormat="1" ht="24" x14ac:dyDescent="0.3">
      <c r="A3738" s="70" t="s">
        <v>12696</v>
      </c>
      <c r="B3738" s="70" t="s">
        <v>6486</v>
      </c>
      <c r="C3738" s="70">
        <v>641</v>
      </c>
      <c r="D3738" s="70" t="s">
        <v>34479</v>
      </c>
      <c r="E3738" s="70" t="s">
        <v>16907</v>
      </c>
      <c r="F3738" s="70" t="s">
        <v>34480</v>
      </c>
      <c r="H3738" s="74" t="s">
        <v>34481</v>
      </c>
      <c r="I3738" s="74" t="s">
        <v>34482</v>
      </c>
      <c r="J3738" s="70">
        <v>6651497</v>
      </c>
      <c r="K3738" s="70" t="s">
        <v>34483</v>
      </c>
      <c r="L3738" s="70">
        <v>9</v>
      </c>
      <c r="M3738" s="70">
        <v>1988</v>
      </c>
      <c r="N3738" s="70" t="s">
        <v>34484</v>
      </c>
      <c r="O3738" s="70" t="s">
        <v>4456</v>
      </c>
    </row>
    <row r="3739" spans="1:17" s="70" customFormat="1" ht="24" x14ac:dyDescent="0.3">
      <c r="A3739" s="70" t="s">
        <v>12065</v>
      </c>
      <c r="B3739" s="70" t="s">
        <v>5732</v>
      </c>
      <c r="C3739" s="70">
        <v>641</v>
      </c>
      <c r="D3739" s="70" t="s">
        <v>25668</v>
      </c>
      <c r="E3739" s="70" t="s">
        <v>15595</v>
      </c>
      <c r="F3739" s="70">
        <v>228371415</v>
      </c>
      <c r="H3739" s="70" t="s">
        <v>34485</v>
      </c>
      <c r="I3739" s="74" t="s">
        <v>34486</v>
      </c>
      <c r="J3739" s="70">
        <v>7630293</v>
      </c>
      <c r="K3739" s="70" t="s">
        <v>34487</v>
      </c>
      <c r="N3739" s="70" t="s">
        <v>34488</v>
      </c>
      <c r="O3739" s="70" t="s">
        <v>4456</v>
      </c>
    </row>
    <row r="3740" spans="1:17" s="70" customFormat="1" ht="24" x14ac:dyDescent="0.3">
      <c r="A3740" s="70" t="s">
        <v>11115</v>
      </c>
      <c r="B3740" s="70" t="s">
        <v>4663</v>
      </c>
      <c r="C3740" s="70">
        <v>642</v>
      </c>
      <c r="D3740" s="70" t="s">
        <v>34489</v>
      </c>
      <c r="E3740" s="70" t="s">
        <v>15178</v>
      </c>
      <c r="F3740" s="70">
        <v>229402500</v>
      </c>
      <c r="H3740" s="74" t="s">
        <v>34490</v>
      </c>
      <c r="I3740" s="74" t="s">
        <v>34491</v>
      </c>
      <c r="K3740" s="70" t="s">
        <v>34492</v>
      </c>
      <c r="L3740" s="70">
        <v>45</v>
      </c>
      <c r="M3740" s="70">
        <v>1993</v>
      </c>
      <c r="N3740" s="70" t="s">
        <v>34493</v>
      </c>
      <c r="O3740" s="70" t="s">
        <v>4456</v>
      </c>
    </row>
    <row r="3741" spans="1:17" s="70" customFormat="1" ht="24" x14ac:dyDescent="0.3">
      <c r="A3741" s="70" t="s">
        <v>12534</v>
      </c>
      <c r="B3741" s="70" t="s">
        <v>6239</v>
      </c>
      <c r="C3741" s="70">
        <v>642</v>
      </c>
      <c r="D3741" s="70" t="s">
        <v>34494</v>
      </c>
      <c r="E3741" s="70" t="s">
        <v>9256</v>
      </c>
      <c r="F3741" s="70" t="s">
        <v>34495</v>
      </c>
      <c r="I3741" s="70" t="s">
        <v>34496</v>
      </c>
      <c r="K3741" s="70" t="s">
        <v>34497</v>
      </c>
      <c r="L3741" s="70">
        <v>380</v>
      </c>
      <c r="M3741" s="70">
        <v>2008</v>
      </c>
      <c r="N3741" s="70" t="s">
        <v>17527</v>
      </c>
      <c r="O3741" s="70" t="s">
        <v>4456</v>
      </c>
      <c r="P3741" s="70" t="s">
        <v>15697</v>
      </c>
      <c r="Q3741" s="70" t="s">
        <v>9229</v>
      </c>
    </row>
    <row r="3742" spans="1:17" s="70" customFormat="1" ht="24" x14ac:dyDescent="0.3">
      <c r="A3742" s="70" t="s">
        <v>11267</v>
      </c>
      <c r="B3742" s="70" t="s">
        <v>4827</v>
      </c>
      <c r="C3742" s="70">
        <v>642</v>
      </c>
      <c r="D3742" s="70" t="s">
        <v>34498</v>
      </c>
      <c r="E3742" s="70" t="s">
        <v>15249</v>
      </c>
      <c r="F3742" s="70">
        <v>223052100</v>
      </c>
      <c r="G3742" s="70">
        <v>223520282</v>
      </c>
      <c r="H3742" s="74" t="s">
        <v>34499</v>
      </c>
      <c r="I3742" s="74" t="s">
        <v>34500</v>
      </c>
      <c r="J3742" s="70">
        <v>8930029</v>
      </c>
      <c r="K3742" s="70" t="s">
        <v>34501</v>
      </c>
      <c r="L3742" s="70">
        <v>250</v>
      </c>
      <c r="M3742" s="70">
        <v>2008</v>
      </c>
      <c r="N3742" s="70" t="s">
        <v>34502</v>
      </c>
      <c r="O3742" s="70" t="s">
        <v>4456</v>
      </c>
    </row>
    <row r="3743" spans="1:17" s="70" customFormat="1" x14ac:dyDescent="0.3">
      <c r="A3743" s="70" t="s">
        <v>14142</v>
      </c>
      <c r="B3743" s="70" t="s">
        <v>8125</v>
      </c>
      <c r="C3743" s="70">
        <v>642</v>
      </c>
      <c r="D3743" s="70" t="s">
        <v>34503</v>
      </c>
      <c r="E3743" s="70" t="s">
        <v>15595</v>
      </c>
      <c r="F3743" s="70">
        <v>224398600</v>
      </c>
      <c r="H3743" s="70" t="s">
        <v>34504</v>
      </c>
      <c r="I3743" s="74" t="s">
        <v>34505</v>
      </c>
      <c r="J3743" s="70">
        <v>7630434</v>
      </c>
      <c r="K3743" s="70" t="s">
        <v>34506</v>
      </c>
      <c r="N3743" s="70" t="s">
        <v>34507</v>
      </c>
      <c r="O3743" s="70" t="s">
        <v>4456</v>
      </c>
    </row>
    <row r="3744" spans="1:17" s="70" customFormat="1" x14ac:dyDescent="0.3">
      <c r="A3744" s="70" t="s">
        <v>11926</v>
      </c>
      <c r="B3744" s="70" t="s">
        <v>5567</v>
      </c>
      <c r="C3744" s="70">
        <v>642</v>
      </c>
      <c r="D3744" s="70" t="s">
        <v>34508</v>
      </c>
      <c r="E3744" s="70" t="s">
        <v>9179</v>
      </c>
      <c r="F3744" s="70">
        <v>224336800</v>
      </c>
      <c r="H3744" s="74" t="s">
        <v>34509</v>
      </c>
      <c r="I3744" s="74" t="s">
        <v>34510</v>
      </c>
      <c r="K3744" s="70" t="s">
        <v>34511</v>
      </c>
      <c r="M3744" s="70">
        <v>2004</v>
      </c>
      <c r="N3744" s="70" t="s">
        <v>34512</v>
      </c>
      <c r="O3744" s="70" t="s">
        <v>4456</v>
      </c>
    </row>
    <row r="3745" spans="1:17" s="70" customFormat="1" ht="24" x14ac:dyDescent="0.3">
      <c r="A3745" s="70" t="s">
        <v>14152</v>
      </c>
      <c r="B3745" s="70" t="s">
        <v>8135</v>
      </c>
      <c r="C3745" s="70">
        <v>642</v>
      </c>
      <c r="D3745" s="70" t="s">
        <v>34513</v>
      </c>
      <c r="E3745" s="70" t="s">
        <v>9151</v>
      </c>
      <c r="F3745" s="70">
        <v>229596000</v>
      </c>
      <c r="H3745" s="74" t="s">
        <v>34514</v>
      </c>
      <c r="I3745" s="74" t="s">
        <v>34515</v>
      </c>
      <c r="K3745" s="70" t="s">
        <v>34516</v>
      </c>
      <c r="L3745" s="70">
        <v>20</v>
      </c>
      <c r="M3745" s="70">
        <v>1994</v>
      </c>
      <c r="N3745" s="70" t="s">
        <v>34517</v>
      </c>
      <c r="O3745" s="70" t="s">
        <v>4456</v>
      </c>
    </row>
    <row r="3746" spans="1:17" s="70" customFormat="1" x14ac:dyDescent="0.3">
      <c r="A3746" s="70" t="s">
        <v>13737</v>
      </c>
      <c r="B3746" s="70" t="s">
        <v>7676</v>
      </c>
      <c r="C3746" s="70">
        <v>642</v>
      </c>
      <c r="D3746" s="70" t="s">
        <v>34518</v>
      </c>
      <c r="E3746" s="70" t="s">
        <v>9151</v>
      </c>
      <c r="F3746" s="70">
        <v>229596000</v>
      </c>
      <c r="H3746" s="74" t="s">
        <v>34514</v>
      </c>
      <c r="I3746" s="74" t="s">
        <v>34515</v>
      </c>
      <c r="K3746" s="70" t="s">
        <v>34519</v>
      </c>
      <c r="L3746" s="70">
        <v>100</v>
      </c>
      <c r="M3746" s="70">
        <v>1994</v>
      </c>
      <c r="N3746" s="70" t="s">
        <v>34520</v>
      </c>
      <c r="O3746" s="70" t="s">
        <v>4456</v>
      </c>
    </row>
    <row r="3747" spans="1:17" s="70" customFormat="1" ht="24" x14ac:dyDescent="0.3">
      <c r="A3747" s="70" t="s">
        <v>13615</v>
      </c>
      <c r="B3747" s="70" t="s">
        <v>7549</v>
      </c>
      <c r="C3747" s="70">
        <v>642</v>
      </c>
      <c r="D3747" s="70" t="s">
        <v>34521</v>
      </c>
      <c r="E3747" s="70" t="s">
        <v>4456</v>
      </c>
      <c r="F3747" s="70">
        <v>224208000</v>
      </c>
      <c r="I3747" s="74" t="s">
        <v>34522</v>
      </c>
      <c r="J3747" s="70">
        <v>8320123</v>
      </c>
      <c r="K3747" s="70" t="s">
        <v>34523</v>
      </c>
      <c r="L3747" s="70">
        <v>655</v>
      </c>
      <c r="M3747" s="70">
        <v>1997</v>
      </c>
      <c r="N3747" s="70" t="s">
        <v>34524</v>
      </c>
      <c r="O3747" s="70" t="s">
        <v>4456</v>
      </c>
      <c r="P3747" s="70" t="s">
        <v>15697</v>
      </c>
      <c r="Q3747" s="70" t="s">
        <v>34525</v>
      </c>
    </row>
    <row r="3748" spans="1:17" s="70" customFormat="1" ht="36" x14ac:dyDescent="0.3">
      <c r="A3748" s="70" t="s">
        <v>12463</v>
      </c>
      <c r="B3748" s="70" t="s">
        <v>34526</v>
      </c>
      <c r="C3748" s="70">
        <v>643</v>
      </c>
      <c r="D3748" s="70" t="s">
        <v>34527</v>
      </c>
      <c r="E3748" s="70" t="s">
        <v>17681</v>
      </c>
      <c r="F3748" s="70" t="s">
        <v>34528</v>
      </c>
      <c r="H3748" s="74" t="s">
        <v>34529</v>
      </c>
      <c r="I3748" s="74" t="s">
        <v>34530</v>
      </c>
      <c r="K3748" s="70" t="s">
        <v>34531</v>
      </c>
      <c r="L3748" s="70">
        <v>2745</v>
      </c>
      <c r="M3748" s="70">
        <v>1980</v>
      </c>
      <c r="N3748" s="70" t="s">
        <v>34532</v>
      </c>
      <c r="O3748" s="70" t="s">
        <v>4456</v>
      </c>
      <c r="P3748" s="70" t="s">
        <v>34533</v>
      </c>
      <c r="Q3748" s="70" t="s">
        <v>25042</v>
      </c>
    </row>
    <row r="3749" spans="1:17" s="70" customFormat="1" ht="24" x14ac:dyDescent="0.3">
      <c r="A3749" s="70" t="s">
        <v>9345</v>
      </c>
      <c r="B3749" s="70" t="s">
        <v>2492</v>
      </c>
      <c r="C3749" s="70">
        <v>643</v>
      </c>
      <c r="D3749" s="70" t="s">
        <v>34534</v>
      </c>
      <c r="E3749" s="70" t="s">
        <v>9179</v>
      </c>
      <c r="F3749" s="70">
        <v>224386800</v>
      </c>
      <c r="H3749" s="74" t="s">
        <v>34535</v>
      </c>
      <c r="I3749" s="74" t="s">
        <v>34536</v>
      </c>
      <c r="K3749" s="70" t="s">
        <v>34537</v>
      </c>
      <c r="L3749" s="70">
        <v>200</v>
      </c>
      <c r="M3749" s="70">
        <v>1983</v>
      </c>
      <c r="N3749" s="70" t="s">
        <v>34538</v>
      </c>
      <c r="O3749" s="70" t="s">
        <v>4456</v>
      </c>
    </row>
    <row r="3750" spans="1:17" s="70" customFormat="1" ht="28.8" x14ac:dyDescent="0.3">
      <c r="A3750" s="70" t="s">
        <v>12838</v>
      </c>
      <c r="B3750" s="70" t="s">
        <v>6676</v>
      </c>
      <c r="C3750" s="70">
        <v>643</v>
      </c>
      <c r="D3750" s="70" t="s">
        <v>34539</v>
      </c>
      <c r="E3750" s="70" t="s">
        <v>9179</v>
      </c>
      <c r="F3750" s="70" t="s">
        <v>34540</v>
      </c>
      <c r="G3750" s="70">
        <v>229231368</v>
      </c>
      <c r="H3750" s="74" t="s">
        <v>34541</v>
      </c>
      <c r="I3750" s="74" t="s">
        <v>28910</v>
      </c>
      <c r="J3750" s="70">
        <v>6760197</v>
      </c>
      <c r="K3750" s="70" t="s">
        <v>34542</v>
      </c>
      <c r="L3750" s="70">
        <v>200</v>
      </c>
      <c r="M3750" s="70">
        <v>1996</v>
      </c>
      <c r="N3750" s="70" t="s">
        <v>34543</v>
      </c>
      <c r="O3750" s="70" t="s">
        <v>4456</v>
      </c>
    </row>
    <row r="3751" spans="1:17" s="70" customFormat="1" ht="24" x14ac:dyDescent="0.3">
      <c r="A3751" s="70" t="s">
        <v>10944</v>
      </c>
      <c r="B3751" s="70" t="s">
        <v>4467</v>
      </c>
      <c r="C3751" s="70">
        <v>643</v>
      </c>
      <c r="D3751" s="70" t="s">
        <v>34544</v>
      </c>
      <c r="E3751" s="70" t="s">
        <v>9225</v>
      </c>
      <c r="F3751" s="70" t="s">
        <v>34545</v>
      </c>
      <c r="H3751" s="74" t="s">
        <v>34546</v>
      </c>
      <c r="I3751" s="74" t="s">
        <v>34547</v>
      </c>
      <c r="K3751" s="70" t="s">
        <v>34548</v>
      </c>
      <c r="L3751" s="70">
        <v>80</v>
      </c>
      <c r="M3751" s="70">
        <v>1945</v>
      </c>
      <c r="N3751" s="70" t="s">
        <v>34549</v>
      </c>
      <c r="O3751" s="70" t="s">
        <v>4456</v>
      </c>
      <c r="P3751" s="70" t="s">
        <v>15697</v>
      </c>
      <c r="Q3751" s="70" t="s">
        <v>4460</v>
      </c>
    </row>
    <row r="3752" spans="1:17" s="70" customFormat="1" ht="24" x14ac:dyDescent="0.3">
      <c r="A3752" s="70" t="s">
        <v>12899</v>
      </c>
      <c r="B3752" s="70" t="s">
        <v>6751</v>
      </c>
      <c r="C3752" s="70">
        <v>643</v>
      </c>
      <c r="D3752" s="70" t="s">
        <v>34550</v>
      </c>
      <c r="E3752" s="70" t="s">
        <v>16907</v>
      </c>
      <c r="F3752" s="70">
        <v>223520000</v>
      </c>
      <c r="G3752" s="70">
        <v>226238363</v>
      </c>
      <c r="H3752" s="74" t="s">
        <v>34551</v>
      </c>
      <c r="I3752" s="74" t="s">
        <v>34552</v>
      </c>
      <c r="K3752" s="70" t="s">
        <v>34553</v>
      </c>
      <c r="L3752" s="70">
        <v>60</v>
      </c>
      <c r="M3752" s="70">
        <v>1953</v>
      </c>
      <c r="N3752" s="70" t="s">
        <v>15584</v>
      </c>
      <c r="O3752" s="70" t="s">
        <v>4456</v>
      </c>
      <c r="P3752" s="70" t="s">
        <v>28720</v>
      </c>
      <c r="Q3752" s="70" t="s">
        <v>34554</v>
      </c>
    </row>
    <row r="3753" spans="1:17" s="70" customFormat="1" x14ac:dyDescent="0.3">
      <c r="A3753" s="70" t="s">
        <v>13356</v>
      </c>
      <c r="B3753" s="70" t="s">
        <v>7282</v>
      </c>
      <c r="C3753" s="70">
        <v>643</v>
      </c>
      <c r="D3753" s="70" t="s">
        <v>34555</v>
      </c>
      <c r="E3753" s="70" t="s">
        <v>4456</v>
      </c>
      <c r="F3753" s="70">
        <v>223529010</v>
      </c>
      <c r="H3753" s="74" t="s">
        <v>34556</v>
      </c>
      <c r="I3753" s="74" t="s">
        <v>34557</v>
      </c>
      <c r="J3753" s="70">
        <v>8320257</v>
      </c>
      <c r="K3753" s="70" t="s">
        <v>34558</v>
      </c>
      <c r="L3753" s="70">
        <v>205</v>
      </c>
      <c r="M3753" s="70">
        <v>1980</v>
      </c>
      <c r="N3753" s="70" t="s">
        <v>34559</v>
      </c>
      <c r="O3753" s="70" t="s">
        <v>4456</v>
      </c>
    </row>
    <row r="3754" spans="1:17" s="70" customFormat="1" x14ac:dyDescent="0.3">
      <c r="A3754" s="70" t="s">
        <v>13707</v>
      </c>
      <c r="B3754" s="70" t="s">
        <v>7642</v>
      </c>
      <c r="C3754" s="70">
        <v>643</v>
      </c>
      <c r="D3754" s="70" t="s">
        <v>34560</v>
      </c>
      <c r="E3754" s="70" t="s">
        <v>9179</v>
      </c>
      <c r="F3754" s="70">
        <v>224636700</v>
      </c>
      <c r="I3754" s="74" t="s">
        <v>34561</v>
      </c>
      <c r="K3754" s="70" t="s">
        <v>34562</v>
      </c>
      <c r="L3754" s="70">
        <v>290</v>
      </c>
      <c r="M3754" s="70">
        <v>1993</v>
      </c>
      <c r="N3754" s="70" t="s">
        <v>34563</v>
      </c>
      <c r="O3754" s="70" t="s">
        <v>4456</v>
      </c>
    </row>
    <row r="3755" spans="1:17" s="70" customFormat="1" ht="24" x14ac:dyDescent="0.3">
      <c r="A3755" s="70" t="s">
        <v>13708</v>
      </c>
      <c r="B3755" s="70" t="s">
        <v>7643</v>
      </c>
      <c r="C3755" s="70">
        <v>644</v>
      </c>
      <c r="D3755" s="70" t="s">
        <v>34565</v>
      </c>
      <c r="E3755" s="70" t="s">
        <v>9151</v>
      </c>
      <c r="F3755" s="70" t="s">
        <v>34566</v>
      </c>
      <c r="H3755" s="74" t="s">
        <v>34567</v>
      </c>
      <c r="I3755" s="74" t="s">
        <v>34570</v>
      </c>
      <c r="K3755" s="70" t="s">
        <v>34568</v>
      </c>
      <c r="L3755" s="70">
        <v>25</v>
      </c>
      <c r="M3755" s="70">
        <v>1982</v>
      </c>
      <c r="N3755" s="70" t="s">
        <v>34569</v>
      </c>
      <c r="O3755" s="70" t="s">
        <v>4456</v>
      </c>
    </row>
    <row r="3756" spans="1:17" s="70" customFormat="1" x14ac:dyDescent="0.3">
      <c r="A3756" s="70" t="s">
        <v>12900</v>
      </c>
      <c r="B3756" s="70" t="s">
        <v>6752</v>
      </c>
      <c r="C3756" s="70">
        <v>644</v>
      </c>
      <c r="D3756" s="70" t="s">
        <v>34571</v>
      </c>
      <c r="E3756" s="70" t="s">
        <v>9179</v>
      </c>
      <c r="F3756" s="70">
        <v>223662700</v>
      </c>
      <c r="H3756" s="74" t="s">
        <v>34572</v>
      </c>
      <c r="I3756" s="74" t="s">
        <v>34573</v>
      </c>
      <c r="K3756" s="70" t="s">
        <v>34574</v>
      </c>
      <c r="L3756" s="70">
        <v>363</v>
      </c>
      <c r="M3756" s="70">
        <v>1993</v>
      </c>
      <c r="N3756" s="70" t="s">
        <v>34575</v>
      </c>
      <c r="O3756" s="70" t="s">
        <v>4456</v>
      </c>
    </row>
    <row r="3757" spans="1:17" s="70" customFormat="1" x14ac:dyDescent="0.3">
      <c r="A3757" s="70" t="s">
        <v>13604</v>
      </c>
      <c r="B3757" s="70" t="s">
        <v>7538</v>
      </c>
      <c r="C3757" s="70">
        <v>644</v>
      </c>
      <c r="D3757" s="70" t="s">
        <v>34576</v>
      </c>
      <c r="E3757" s="70" t="s">
        <v>9179</v>
      </c>
      <c r="F3757" s="70">
        <v>22070348</v>
      </c>
      <c r="H3757" s="74" t="s">
        <v>34577</v>
      </c>
      <c r="I3757" s="74"/>
      <c r="K3757" s="70" t="s">
        <v>34578</v>
      </c>
      <c r="L3757" s="70">
        <v>10</v>
      </c>
      <c r="M3757" s="70">
        <v>1990</v>
      </c>
      <c r="N3757" s="70" t="s">
        <v>17041</v>
      </c>
      <c r="O3757" s="70" t="s">
        <v>4456</v>
      </c>
    </row>
    <row r="3758" spans="1:17" s="70" customFormat="1" x14ac:dyDescent="0.3">
      <c r="A3758" s="70" t="s">
        <v>13582</v>
      </c>
      <c r="B3758" s="70" t="s">
        <v>34579</v>
      </c>
      <c r="C3758" s="70">
        <v>644</v>
      </c>
      <c r="D3758" s="70" t="s">
        <v>34580</v>
      </c>
      <c r="E3758" s="70" t="s">
        <v>9151</v>
      </c>
      <c r="F3758" s="70">
        <v>224143600</v>
      </c>
      <c r="G3758" s="70">
        <v>222341155</v>
      </c>
      <c r="H3758" s="74" t="s">
        <v>34581</v>
      </c>
      <c r="I3758" s="74" t="s">
        <v>34582</v>
      </c>
      <c r="K3758" s="70" t="s">
        <v>34583</v>
      </c>
      <c r="L3758" s="70">
        <v>20</v>
      </c>
      <c r="M3758" s="70">
        <v>1996</v>
      </c>
      <c r="N3758" s="70" t="s">
        <v>34584</v>
      </c>
      <c r="O3758" s="70" t="s">
        <v>4456</v>
      </c>
    </row>
    <row r="3759" spans="1:17" s="70" customFormat="1" x14ac:dyDescent="0.3">
      <c r="A3759" s="70" t="s">
        <v>13583</v>
      </c>
      <c r="B3759" s="70" t="s">
        <v>34564</v>
      </c>
      <c r="C3759" s="70">
        <v>644</v>
      </c>
      <c r="D3759" s="70" t="s">
        <v>34585</v>
      </c>
      <c r="E3759" s="70" t="s">
        <v>15327</v>
      </c>
      <c r="F3759" s="70" t="s">
        <v>34586</v>
      </c>
      <c r="H3759" s="74" t="s">
        <v>34587</v>
      </c>
      <c r="K3759" s="70" t="s">
        <v>34588</v>
      </c>
      <c r="L3759" s="70">
        <v>15</v>
      </c>
      <c r="N3759" s="70" t="s">
        <v>1580</v>
      </c>
      <c r="O3759" s="70" t="s">
        <v>15327</v>
      </c>
    </row>
    <row r="3760" spans="1:17" s="70" customFormat="1" x14ac:dyDescent="0.3">
      <c r="A3760" s="70" t="s">
        <v>13334</v>
      </c>
      <c r="B3760" s="70" t="s">
        <v>7260</v>
      </c>
      <c r="C3760" s="70">
        <v>644</v>
      </c>
      <c r="D3760" s="70" t="s">
        <v>34589</v>
      </c>
      <c r="E3760" s="70" t="s">
        <v>9151</v>
      </c>
      <c r="F3760" s="70">
        <v>229522500</v>
      </c>
      <c r="I3760" s="74" t="s">
        <v>34590</v>
      </c>
      <c r="K3760" s="70" t="s">
        <v>34591</v>
      </c>
      <c r="L3760" s="70">
        <v>300</v>
      </c>
      <c r="N3760" s="70" t="s">
        <v>20219</v>
      </c>
      <c r="O3760" s="70" t="s">
        <v>4456</v>
      </c>
      <c r="P3760" s="70" t="s">
        <v>15884</v>
      </c>
      <c r="Q3760" s="70" t="s">
        <v>4460</v>
      </c>
    </row>
    <row r="3761" spans="1:17" s="70" customFormat="1" ht="24" x14ac:dyDescent="0.3">
      <c r="A3761" s="70" t="s">
        <v>14058</v>
      </c>
      <c r="B3761" s="70" t="s">
        <v>8024</v>
      </c>
      <c r="C3761" s="70">
        <v>644</v>
      </c>
      <c r="D3761" s="70" t="s">
        <v>34592</v>
      </c>
      <c r="E3761" s="70" t="s">
        <v>15588</v>
      </c>
      <c r="F3761" s="70">
        <v>224812770</v>
      </c>
      <c r="H3761" s="74" t="s">
        <v>34593</v>
      </c>
      <c r="I3761" s="74" t="s">
        <v>34594</v>
      </c>
      <c r="K3761" s="70" t="s">
        <v>34595</v>
      </c>
      <c r="L3761" s="70">
        <v>15</v>
      </c>
      <c r="M3761" s="70">
        <v>1982</v>
      </c>
      <c r="N3761" s="70" t="s">
        <v>34596</v>
      </c>
      <c r="O3761" s="70" t="s">
        <v>4456</v>
      </c>
    </row>
    <row r="3762" spans="1:17" s="70" customFormat="1" ht="24" x14ac:dyDescent="0.3">
      <c r="A3762" s="70" t="s">
        <v>12697</v>
      </c>
      <c r="B3762" s="70" t="s">
        <v>34597</v>
      </c>
      <c r="C3762" s="70">
        <v>644</v>
      </c>
      <c r="D3762" s="70" t="s">
        <v>34598</v>
      </c>
      <c r="E3762" s="70" t="s">
        <v>16753</v>
      </c>
      <c r="F3762" s="70" t="s">
        <v>34599</v>
      </c>
      <c r="H3762" s="74" t="s">
        <v>34600</v>
      </c>
      <c r="I3762" s="74" t="s">
        <v>34601</v>
      </c>
      <c r="K3762" s="70" t="s">
        <v>34602</v>
      </c>
      <c r="L3762" s="70">
        <v>100</v>
      </c>
      <c r="M3762" s="70">
        <v>2005</v>
      </c>
      <c r="N3762" s="70" t="s">
        <v>34603</v>
      </c>
      <c r="O3762" s="70" t="s">
        <v>16753</v>
      </c>
    </row>
    <row r="3763" spans="1:17" s="70" customFormat="1" x14ac:dyDescent="0.3">
      <c r="A3763" s="70" t="s">
        <v>12103</v>
      </c>
      <c r="B3763" s="70" t="s">
        <v>5772</v>
      </c>
      <c r="C3763" s="70">
        <v>644</v>
      </c>
      <c r="D3763" s="70" t="s">
        <v>34604</v>
      </c>
      <c r="E3763" s="70" t="s">
        <v>4456</v>
      </c>
      <c r="F3763" s="70">
        <v>228217400</v>
      </c>
      <c r="G3763" s="70">
        <v>228217410</v>
      </c>
      <c r="I3763" s="74" t="s">
        <v>34605</v>
      </c>
      <c r="K3763" s="70" t="s">
        <v>34606</v>
      </c>
      <c r="L3763" s="70">
        <v>80</v>
      </c>
      <c r="M3763" s="70">
        <v>1965</v>
      </c>
      <c r="N3763" s="70" t="s">
        <v>34607</v>
      </c>
      <c r="O3763" s="70" t="s">
        <v>4456</v>
      </c>
    </row>
    <row r="3764" spans="1:17" s="70" customFormat="1" ht="12" x14ac:dyDescent="0.3">
      <c r="A3764" s="70" t="s">
        <v>13584</v>
      </c>
      <c r="B3764" s="70" t="s">
        <v>7518</v>
      </c>
      <c r="C3764" s="70">
        <v>644</v>
      </c>
      <c r="D3764" s="70" t="s">
        <v>34608</v>
      </c>
      <c r="E3764" s="70" t="s">
        <v>9179</v>
      </c>
      <c r="F3764" s="70">
        <v>224294900</v>
      </c>
      <c r="K3764" s="70" t="s">
        <v>34609</v>
      </c>
      <c r="L3764" s="70">
        <v>20</v>
      </c>
      <c r="N3764" s="70" t="s">
        <v>34584</v>
      </c>
      <c r="O3764" s="70" t="s">
        <v>4456</v>
      </c>
    </row>
    <row r="3765" spans="1:17" s="70" customFormat="1" x14ac:dyDescent="0.3">
      <c r="A3765" s="70" t="s">
        <v>14295</v>
      </c>
      <c r="B3765" s="70" t="s">
        <v>8304</v>
      </c>
      <c r="C3765" s="70">
        <v>645</v>
      </c>
      <c r="D3765" s="70" t="s">
        <v>34611</v>
      </c>
      <c r="E3765" s="70" t="s">
        <v>9151</v>
      </c>
      <c r="F3765" s="70">
        <v>226200400</v>
      </c>
      <c r="H3765" s="74" t="s">
        <v>34612</v>
      </c>
      <c r="I3765" s="74" t="s">
        <v>34613</v>
      </c>
      <c r="K3765" s="70" t="s">
        <v>34614</v>
      </c>
      <c r="L3765" s="70">
        <v>55</v>
      </c>
      <c r="N3765" s="70" t="s">
        <v>34615</v>
      </c>
      <c r="O3765" s="70" t="s">
        <v>4456</v>
      </c>
    </row>
    <row r="3766" spans="1:17" s="70" customFormat="1" ht="24" x14ac:dyDescent="0.3">
      <c r="A3766" s="70" t="s">
        <v>14296</v>
      </c>
      <c r="B3766" s="70" t="s">
        <v>34610</v>
      </c>
      <c r="C3766" s="70">
        <v>645</v>
      </c>
      <c r="D3766" s="70" t="s">
        <v>34616</v>
      </c>
      <c r="E3766" s="70" t="s">
        <v>15901</v>
      </c>
      <c r="F3766" s="70" t="s">
        <v>34617</v>
      </c>
      <c r="H3766" s="74" t="s">
        <v>34618</v>
      </c>
      <c r="K3766" s="70" t="s">
        <v>34619</v>
      </c>
      <c r="L3766" s="70">
        <v>9</v>
      </c>
      <c r="M3766" s="70">
        <v>1980</v>
      </c>
      <c r="N3766" s="70" t="s">
        <v>34615</v>
      </c>
      <c r="O3766" s="70" t="s">
        <v>15901</v>
      </c>
    </row>
    <row r="3767" spans="1:17" s="70" customFormat="1" x14ac:dyDescent="0.3">
      <c r="A3767" s="70" t="s">
        <v>9909</v>
      </c>
      <c r="B3767" s="70" t="s">
        <v>3258</v>
      </c>
      <c r="C3767" s="70">
        <v>645</v>
      </c>
      <c r="D3767" s="70" t="s">
        <v>34620</v>
      </c>
      <c r="E3767" s="70" t="s">
        <v>15588</v>
      </c>
      <c r="F3767" s="70">
        <v>222947252</v>
      </c>
      <c r="H3767" s="74" t="s">
        <v>34621</v>
      </c>
      <c r="I3767" s="74" t="s">
        <v>34622</v>
      </c>
      <c r="K3767" s="70" t="s">
        <v>34623</v>
      </c>
      <c r="L3767" s="70">
        <v>85</v>
      </c>
      <c r="M3767" s="70">
        <v>1993</v>
      </c>
      <c r="N3767" s="70" t="s">
        <v>28026</v>
      </c>
      <c r="O3767" s="70" t="s">
        <v>4456</v>
      </c>
    </row>
    <row r="3768" spans="1:17" s="70" customFormat="1" ht="24" x14ac:dyDescent="0.3">
      <c r="A3768" s="70" t="s">
        <v>11836</v>
      </c>
      <c r="B3768" s="70" t="s">
        <v>5464</v>
      </c>
      <c r="C3768" s="70">
        <v>645</v>
      </c>
      <c r="D3768" s="70" t="s">
        <v>34624</v>
      </c>
      <c r="E3768" s="70" t="s">
        <v>9179</v>
      </c>
      <c r="F3768" s="70">
        <v>224999100</v>
      </c>
      <c r="H3768" s="74" t="s">
        <v>34625</v>
      </c>
      <c r="I3768" s="74" t="s">
        <v>34626</v>
      </c>
      <c r="J3768" s="70">
        <v>7550597</v>
      </c>
      <c r="K3768" s="70" t="s">
        <v>34627</v>
      </c>
      <c r="L3768" s="70">
        <v>200</v>
      </c>
      <c r="M3768" s="70">
        <v>1995</v>
      </c>
      <c r="N3768" s="70" t="s">
        <v>34628</v>
      </c>
      <c r="O3768" s="70" t="s">
        <v>4456</v>
      </c>
      <c r="P3768" s="70" t="s">
        <v>34629</v>
      </c>
      <c r="Q3768" s="70" t="s">
        <v>9229</v>
      </c>
    </row>
    <row r="3769" spans="1:17" s="70" customFormat="1" x14ac:dyDescent="0.3">
      <c r="A3769" s="70" t="s">
        <v>10882</v>
      </c>
      <c r="B3769" s="70" t="s">
        <v>4388</v>
      </c>
      <c r="C3769" s="70">
        <v>645</v>
      </c>
      <c r="D3769" s="70" t="s">
        <v>34630</v>
      </c>
      <c r="E3769" s="70" t="s">
        <v>9179</v>
      </c>
      <c r="F3769" s="70">
        <v>223500200</v>
      </c>
      <c r="H3769" s="74" t="s">
        <v>34631</v>
      </c>
      <c r="I3769" s="74" t="s">
        <v>34632</v>
      </c>
      <c r="J3769" s="70">
        <v>7561211</v>
      </c>
      <c r="K3769" s="70" t="s">
        <v>34633</v>
      </c>
      <c r="L3769" s="70">
        <v>150</v>
      </c>
      <c r="M3769" s="70">
        <v>1968</v>
      </c>
      <c r="N3769" s="70" t="s">
        <v>34634</v>
      </c>
      <c r="O3769" s="70" t="s">
        <v>4456</v>
      </c>
    </row>
    <row r="3770" spans="1:17" s="70" customFormat="1" ht="24" x14ac:dyDescent="0.3">
      <c r="A3770" s="70" t="s">
        <v>10744</v>
      </c>
      <c r="B3770" s="70" t="s">
        <v>4233</v>
      </c>
      <c r="C3770" s="70">
        <v>645</v>
      </c>
      <c r="D3770" s="70" t="s">
        <v>34635</v>
      </c>
      <c r="E3770" s="70" t="s">
        <v>15415</v>
      </c>
      <c r="F3770" s="70">
        <v>225106000</v>
      </c>
      <c r="G3770" s="70">
        <v>225106050</v>
      </c>
      <c r="H3770" s="74" t="s">
        <v>34636</v>
      </c>
      <c r="I3770" s="74" t="s">
        <v>34637</v>
      </c>
      <c r="J3770" s="70">
        <v>8060027</v>
      </c>
      <c r="K3770" s="70" t="s">
        <v>34638</v>
      </c>
      <c r="L3770" s="70">
        <v>100</v>
      </c>
      <c r="M3770" s="70">
        <v>2014</v>
      </c>
      <c r="N3770" s="70" t="s">
        <v>34639</v>
      </c>
      <c r="O3770" s="70" t="s">
        <v>4456</v>
      </c>
    </row>
    <row r="3771" spans="1:17" s="70" customFormat="1" ht="36" x14ac:dyDescent="0.3">
      <c r="A3771" s="70" t="s">
        <v>10696</v>
      </c>
      <c r="B3771" s="70" t="s">
        <v>4171</v>
      </c>
      <c r="C3771" s="70">
        <v>645</v>
      </c>
      <c r="D3771" s="70" t="s">
        <v>34640</v>
      </c>
      <c r="E3771" s="70" t="s">
        <v>15120</v>
      </c>
      <c r="F3771" s="70" t="s">
        <v>34641</v>
      </c>
      <c r="G3771" s="70">
        <v>227373948</v>
      </c>
      <c r="H3771" s="74" t="s">
        <v>34642</v>
      </c>
      <c r="I3771" s="74" t="s">
        <v>34643</v>
      </c>
      <c r="J3771" s="70">
        <v>8420423</v>
      </c>
      <c r="K3771" s="70" t="s">
        <v>34644</v>
      </c>
      <c r="L3771" s="70">
        <v>36</v>
      </c>
      <c r="M3771" s="70">
        <v>1983</v>
      </c>
      <c r="N3771" s="70" t="s">
        <v>15205</v>
      </c>
      <c r="O3771" s="70" t="s">
        <v>4456</v>
      </c>
    </row>
    <row r="3772" spans="1:17" s="70" customFormat="1" ht="24" x14ac:dyDescent="0.3">
      <c r="A3772" s="70" t="s">
        <v>12165</v>
      </c>
      <c r="B3772" s="70" t="s">
        <v>34646</v>
      </c>
      <c r="C3772" s="70">
        <v>646</v>
      </c>
      <c r="D3772" s="70" t="s">
        <v>34647</v>
      </c>
      <c r="E3772" s="70" t="s">
        <v>16511</v>
      </c>
      <c r="F3772" s="70" t="s">
        <v>34648</v>
      </c>
      <c r="H3772" s="74" t="s">
        <v>34649</v>
      </c>
      <c r="I3772" s="74" t="s">
        <v>34650</v>
      </c>
      <c r="K3772" s="70" t="s">
        <v>34651</v>
      </c>
      <c r="L3772" s="70">
        <v>277</v>
      </c>
      <c r="M3772" s="70">
        <v>2001</v>
      </c>
      <c r="N3772" s="70" t="s">
        <v>34652</v>
      </c>
      <c r="O3772" s="70" t="s">
        <v>16511</v>
      </c>
    </row>
    <row r="3773" spans="1:17" s="70" customFormat="1" ht="24" x14ac:dyDescent="0.3">
      <c r="A3773" s="70" t="s">
        <v>9769</v>
      </c>
      <c r="B3773" s="70" t="s">
        <v>3115</v>
      </c>
      <c r="C3773" s="70">
        <v>646</v>
      </c>
      <c r="D3773" s="70" t="s">
        <v>34653</v>
      </c>
      <c r="E3773" s="70" t="s">
        <v>9267</v>
      </c>
      <c r="F3773" s="70" t="s">
        <v>34654</v>
      </c>
      <c r="G3773" s="70">
        <v>228426380</v>
      </c>
      <c r="H3773" s="70" t="s">
        <v>24626</v>
      </c>
      <c r="I3773" s="74" t="s">
        <v>24627</v>
      </c>
      <c r="K3773" s="70" t="s">
        <v>34655</v>
      </c>
      <c r="L3773" s="70">
        <v>160</v>
      </c>
      <c r="M3773" s="70">
        <v>1986</v>
      </c>
      <c r="N3773" s="70" t="s">
        <v>24629</v>
      </c>
      <c r="O3773" s="70" t="s">
        <v>4456</v>
      </c>
    </row>
    <row r="3774" spans="1:17" s="70" customFormat="1" ht="24" x14ac:dyDescent="0.3">
      <c r="A3774" s="70" t="s">
        <v>12535</v>
      </c>
      <c r="B3774" s="70" t="s">
        <v>34645</v>
      </c>
      <c r="C3774" s="70">
        <v>646</v>
      </c>
      <c r="D3774" s="70" t="s">
        <v>34656</v>
      </c>
      <c r="E3774" s="70" t="s">
        <v>15327</v>
      </c>
      <c r="F3774" s="70" t="s">
        <v>34658</v>
      </c>
      <c r="G3774" s="70" t="s">
        <v>34657</v>
      </c>
      <c r="H3774" s="70" t="s">
        <v>34659</v>
      </c>
      <c r="I3774" s="74" t="s">
        <v>34660</v>
      </c>
      <c r="K3774" s="70" t="s">
        <v>34661</v>
      </c>
      <c r="L3774" s="70">
        <v>109</v>
      </c>
      <c r="M3774" s="70">
        <v>1993</v>
      </c>
      <c r="N3774" s="70" t="s">
        <v>34662</v>
      </c>
      <c r="O3774" s="70" t="s">
        <v>15327</v>
      </c>
    </row>
    <row r="3775" spans="1:17" s="70" customFormat="1" ht="24" x14ac:dyDescent="0.3">
      <c r="A3775" s="70" t="s">
        <v>9364</v>
      </c>
      <c r="B3775" s="70" t="s">
        <v>2522</v>
      </c>
      <c r="C3775" s="70">
        <v>646</v>
      </c>
      <c r="D3775" s="70" t="s">
        <v>34663</v>
      </c>
      <c r="E3775" s="70" t="s">
        <v>9179</v>
      </c>
      <c r="F3775" s="70">
        <v>224447111</v>
      </c>
      <c r="I3775" s="74" t="s">
        <v>34664</v>
      </c>
      <c r="K3775" s="70" t="s">
        <v>34665</v>
      </c>
      <c r="L3775" s="70">
        <v>100</v>
      </c>
      <c r="M3775" s="70">
        <v>2005</v>
      </c>
      <c r="N3775" s="70" t="s">
        <v>34666</v>
      </c>
      <c r="O3775" s="70" t="s">
        <v>4456</v>
      </c>
    </row>
    <row r="3776" spans="1:17" s="70" customFormat="1" x14ac:dyDescent="0.3">
      <c r="A3776" s="70" t="s">
        <v>12536</v>
      </c>
      <c r="B3776" s="70" t="s">
        <v>6241</v>
      </c>
      <c r="C3776" s="70">
        <v>646</v>
      </c>
      <c r="D3776" s="70" t="s">
        <v>34667</v>
      </c>
      <c r="E3776" s="70" t="s">
        <v>9151</v>
      </c>
      <c r="F3776" s="70">
        <v>223473100</v>
      </c>
      <c r="H3776" s="70" t="s">
        <v>34668</v>
      </c>
      <c r="I3776" s="74" t="s">
        <v>34669</v>
      </c>
      <c r="J3776" s="70">
        <v>7510068</v>
      </c>
      <c r="K3776" s="70" t="s">
        <v>34670</v>
      </c>
      <c r="L3776" s="70">
        <v>197</v>
      </c>
      <c r="M3776" s="70">
        <v>1983</v>
      </c>
      <c r="N3776" s="70" t="s">
        <v>34671</v>
      </c>
      <c r="O3776" s="70" t="s">
        <v>4456</v>
      </c>
    </row>
    <row r="3777" spans="1:17" s="70" customFormat="1" x14ac:dyDescent="0.3">
      <c r="A3777" s="70" t="s">
        <v>12358</v>
      </c>
      <c r="B3777" s="70" t="s">
        <v>6039</v>
      </c>
      <c r="C3777" s="70">
        <v>646</v>
      </c>
      <c r="D3777" s="70" t="s">
        <v>34672</v>
      </c>
      <c r="E3777" s="70" t="s">
        <v>15120</v>
      </c>
      <c r="F3777" s="70">
        <v>226217889</v>
      </c>
      <c r="G3777" s="70">
        <v>226217879</v>
      </c>
      <c r="H3777" s="74" t="s">
        <v>34673</v>
      </c>
      <c r="K3777" s="70" t="s">
        <v>34674</v>
      </c>
      <c r="L3777" s="70">
        <v>40</v>
      </c>
      <c r="M3777" s="70">
        <v>1989</v>
      </c>
      <c r="N3777" s="70" t="s">
        <v>34675</v>
      </c>
      <c r="O3777" s="70" t="s">
        <v>4456</v>
      </c>
    </row>
    <row r="3778" spans="1:17" s="70" customFormat="1" ht="24" x14ac:dyDescent="0.3">
      <c r="A3778" s="70" t="s">
        <v>13716</v>
      </c>
      <c r="B3778" s="70" t="s">
        <v>7652</v>
      </c>
      <c r="C3778" s="70">
        <v>646</v>
      </c>
      <c r="D3778" s="70" t="s">
        <v>34676</v>
      </c>
      <c r="E3778" s="70" t="s">
        <v>9151</v>
      </c>
      <c r="F3778" s="70">
        <v>223410505</v>
      </c>
      <c r="G3778" s="70">
        <v>223411414</v>
      </c>
      <c r="H3778" s="74" t="s">
        <v>34677</v>
      </c>
      <c r="I3778" s="74" t="s">
        <v>34678</v>
      </c>
      <c r="K3778" s="70" t="s">
        <v>34679</v>
      </c>
      <c r="L3778" s="70">
        <v>30</v>
      </c>
      <c r="M3778" s="70">
        <v>1978</v>
      </c>
      <c r="N3778" s="70" t="s">
        <v>34680</v>
      </c>
      <c r="O3778" s="70" t="s">
        <v>4456</v>
      </c>
    </row>
    <row r="3779" spans="1:17" s="70" customFormat="1" ht="24" x14ac:dyDescent="0.3">
      <c r="A3779" s="70" t="s">
        <v>13283</v>
      </c>
      <c r="B3779" s="70" t="s">
        <v>7202</v>
      </c>
      <c r="C3779" s="70">
        <v>647</v>
      </c>
      <c r="D3779" s="70" t="s">
        <v>34681</v>
      </c>
      <c r="E3779" s="70" t="s">
        <v>4456</v>
      </c>
      <c r="F3779" s="70">
        <v>226782200</v>
      </c>
      <c r="I3779" s="74" t="s">
        <v>34682</v>
      </c>
      <c r="K3779" s="70" t="s">
        <v>34683</v>
      </c>
      <c r="L3779" s="70">
        <v>95</v>
      </c>
      <c r="M3779" s="70">
        <v>1990</v>
      </c>
      <c r="N3779" s="70" t="s">
        <v>34684</v>
      </c>
      <c r="O3779" s="70" t="s">
        <v>4456</v>
      </c>
    </row>
    <row r="3780" spans="1:17" s="70" customFormat="1" ht="24" x14ac:dyDescent="0.3">
      <c r="A3780" s="70" t="s">
        <v>12698</v>
      </c>
      <c r="B3780" s="70" t="s">
        <v>6489</v>
      </c>
      <c r="C3780" s="70">
        <v>647</v>
      </c>
      <c r="D3780" s="70" t="s">
        <v>34685</v>
      </c>
      <c r="E3780" s="70" t="s">
        <v>9151</v>
      </c>
      <c r="F3780" s="70">
        <v>227185000</v>
      </c>
      <c r="H3780" s="74" t="s">
        <v>34686</v>
      </c>
      <c r="I3780" s="74" t="s">
        <v>34687</v>
      </c>
      <c r="K3780" s="70" t="s">
        <v>34688</v>
      </c>
      <c r="L3780" s="70">
        <v>110</v>
      </c>
      <c r="M3780" s="70">
        <v>1970</v>
      </c>
      <c r="N3780" s="70" t="s">
        <v>34689</v>
      </c>
      <c r="O3780" s="70" t="s">
        <v>4456</v>
      </c>
      <c r="P3780" s="70" t="s">
        <v>19273</v>
      </c>
      <c r="Q3780" s="70" t="s">
        <v>25042</v>
      </c>
    </row>
    <row r="3781" spans="1:17" s="70" customFormat="1" x14ac:dyDescent="0.3">
      <c r="A3781" s="70" t="s">
        <v>9958</v>
      </c>
      <c r="B3781" s="70" t="s">
        <v>3325</v>
      </c>
      <c r="C3781" s="70">
        <v>647</v>
      </c>
      <c r="D3781" s="70" t="s">
        <v>34690</v>
      </c>
      <c r="E3781" s="70" t="s">
        <v>23444</v>
      </c>
      <c r="F3781" s="70">
        <v>228762800</v>
      </c>
      <c r="H3781" s="74" t="s">
        <v>34691</v>
      </c>
      <c r="I3781" s="74" t="s">
        <v>34692</v>
      </c>
      <c r="K3781" s="70" t="s">
        <v>34693</v>
      </c>
      <c r="L3781" s="70">
        <v>70</v>
      </c>
      <c r="M3781" s="70">
        <v>1998</v>
      </c>
      <c r="N3781" s="70" t="s">
        <v>31730</v>
      </c>
      <c r="O3781" s="70" t="s">
        <v>4456</v>
      </c>
    </row>
    <row r="3782" spans="1:17" s="70" customFormat="1" x14ac:dyDescent="0.3">
      <c r="A3782" s="70" t="s">
        <v>10531</v>
      </c>
      <c r="B3782" s="70" t="s">
        <v>3979</v>
      </c>
      <c r="C3782" s="70">
        <v>647</v>
      </c>
      <c r="D3782" s="70" t="s">
        <v>34694</v>
      </c>
      <c r="E3782" s="70" t="s">
        <v>9256</v>
      </c>
      <c r="F3782" s="70">
        <v>228166000</v>
      </c>
      <c r="H3782" s="74" t="s">
        <v>34695</v>
      </c>
      <c r="I3782" s="74" t="s">
        <v>34696</v>
      </c>
      <c r="K3782" s="70" t="s">
        <v>34697</v>
      </c>
      <c r="L3782" s="70">
        <v>200</v>
      </c>
      <c r="M3782" s="70">
        <v>1930</v>
      </c>
      <c r="N3782" s="70" t="s">
        <v>34698</v>
      </c>
      <c r="O3782" s="70" t="s">
        <v>4456</v>
      </c>
    </row>
    <row r="3783" spans="1:17" s="70" customFormat="1" ht="24" x14ac:dyDescent="0.3">
      <c r="A3783" s="70" t="s">
        <v>11301</v>
      </c>
      <c r="B3783" s="70" t="s">
        <v>4866</v>
      </c>
      <c r="C3783" s="70">
        <v>647</v>
      </c>
      <c r="D3783" s="70" t="s">
        <v>34699</v>
      </c>
      <c r="E3783" s="70" t="s">
        <v>4456</v>
      </c>
      <c r="F3783" s="70">
        <v>226991609</v>
      </c>
      <c r="G3783" s="70">
        <v>226994884</v>
      </c>
      <c r="H3783" s="74" t="s">
        <v>34700</v>
      </c>
      <c r="I3783" s="74" t="s">
        <v>34701</v>
      </c>
      <c r="J3783" s="70">
        <v>8330695</v>
      </c>
      <c r="K3783" s="70" t="s">
        <v>34702</v>
      </c>
      <c r="L3783" s="70">
        <v>12</v>
      </c>
      <c r="M3783" s="70">
        <v>1942</v>
      </c>
      <c r="N3783" s="70" t="s">
        <v>34703</v>
      </c>
      <c r="O3783" s="70" t="s">
        <v>4456</v>
      </c>
    </row>
    <row r="3784" spans="1:17" s="70" customFormat="1" ht="24" x14ac:dyDescent="0.3">
      <c r="A3784" s="70" t="s">
        <v>12435</v>
      </c>
      <c r="B3784" s="70" t="s">
        <v>6128</v>
      </c>
      <c r="C3784" s="70">
        <v>647</v>
      </c>
      <c r="D3784" s="70" t="s">
        <v>34704</v>
      </c>
      <c r="E3784" s="70" t="s">
        <v>9151</v>
      </c>
      <c r="F3784" s="70">
        <v>224245810</v>
      </c>
      <c r="H3784" s="74" t="s">
        <v>34705</v>
      </c>
      <c r="I3784" s="70" t="s">
        <v>34706</v>
      </c>
      <c r="J3784" s="70">
        <v>7511069</v>
      </c>
      <c r="K3784" s="70" t="s">
        <v>34707</v>
      </c>
      <c r="L3784" s="70">
        <v>14</v>
      </c>
      <c r="M3784" s="70">
        <v>2010</v>
      </c>
      <c r="N3784" s="70" t="s">
        <v>34708</v>
      </c>
      <c r="O3784" s="70" t="s">
        <v>4456</v>
      </c>
    </row>
    <row r="3785" spans="1:17" s="70" customFormat="1" x14ac:dyDescent="0.3">
      <c r="A3785" s="70" t="s">
        <v>9800</v>
      </c>
      <c r="B3785" s="70" t="s">
        <v>3149</v>
      </c>
      <c r="C3785" s="70">
        <v>647</v>
      </c>
      <c r="D3785" s="70" t="s">
        <v>34709</v>
      </c>
      <c r="E3785" s="70" t="s">
        <v>15120</v>
      </c>
      <c r="F3785" s="70">
        <v>223554200</v>
      </c>
      <c r="I3785" s="74" t="s">
        <v>34710</v>
      </c>
      <c r="J3785" s="70">
        <v>8431538</v>
      </c>
      <c r="K3785" s="70" t="s">
        <v>34711</v>
      </c>
      <c r="N3785" s="70" t="s">
        <v>34712</v>
      </c>
      <c r="O3785" s="70" t="s">
        <v>4456</v>
      </c>
    </row>
    <row r="3786" spans="1:17" s="70" customFormat="1" ht="24" x14ac:dyDescent="0.3">
      <c r="A3786" s="70" t="s">
        <v>14363</v>
      </c>
      <c r="B3786" s="70" t="s">
        <v>8380</v>
      </c>
      <c r="C3786" s="70">
        <v>648</v>
      </c>
      <c r="D3786" s="70" t="s">
        <v>34713</v>
      </c>
      <c r="E3786" s="70" t="s">
        <v>9151</v>
      </c>
      <c r="F3786" s="70" t="s">
        <v>34714</v>
      </c>
      <c r="G3786" s="70">
        <v>223319760</v>
      </c>
      <c r="H3786" s="74" t="s">
        <v>34715</v>
      </c>
      <c r="J3786" s="70">
        <v>7510106</v>
      </c>
      <c r="K3786" s="70" t="s">
        <v>34716</v>
      </c>
      <c r="L3786" s="70">
        <v>10</v>
      </c>
      <c r="N3786" s="70" t="s">
        <v>34717</v>
      </c>
      <c r="O3786" s="70" t="s">
        <v>4456</v>
      </c>
    </row>
    <row r="3787" spans="1:17" s="70" customFormat="1" ht="24" x14ac:dyDescent="0.3">
      <c r="A3787" s="70" t="s">
        <v>13944</v>
      </c>
      <c r="B3787" s="70" t="s">
        <v>7902</v>
      </c>
      <c r="C3787" s="70">
        <v>648</v>
      </c>
      <c r="D3787" s="70" t="s">
        <v>34718</v>
      </c>
      <c r="E3787" s="70" t="s">
        <v>9179</v>
      </c>
      <c r="F3787" s="70">
        <v>224115700</v>
      </c>
      <c r="H3787" s="74" t="s">
        <v>34719</v>
      </c>
      <c r="I3787" s="74" t="s">
        <v>34720</v>
      </c>
      <c r="K3787" s="70" t="s">
        <v>34721</v>
      </c>
      <c r="L3787" s="70">
        <v>50</v>
      </c>
      <c r="M3787" s="70">
        <v>1996</v>
      </c>
      <c r="N3787" s="70" t="s">
        <v>34722</v>
      </c>
      <c r="O3787" s="70" t="s">
        <v>4456</v>
      </c>
      <c r="P3787" s="70" t="s">
        <v>15884</v>
      </c>
      <c r="Q3787" s="70" t="s">
        <v>9212</v>
      </c>
    </row>
    <row r="3788" spans="1:17" s="70" customFormat="1" ht="12" x14ac:dyDescent="0.3">
      <c r="A3788" s="70" t="s">
        <v>13686</v>
      </c>
      <c r="B3788" s="70" t="s">
        <v>7621</v>
      </c>
      <c r="C3788" s="70">
        <v>648</v>
      </c>
      <c r="D3788" s="70" t="s">
        <v>34723</v>
      </c>
      <c r="E3788" s="70" t="s">
        <v>9179</v>
      </c>
      <c r="F3788" s="70">
        <v>227268500</v>
      </c>
      <c r="H3788" s="70" t="s">
        <v>34724</v>
      </c>
      <c r="K3788" s="70" t="s">
        <v>34725</v>
      </c>
      <c r="L3788" s="70">
        <v>35</v>
      </c>
      <c r="M3788" s="70">
        <v>1984</v>
      </c>
      <c r="N3788" s="70" t="s">
        <v>34726</v>
      </c>
      <c r="O3788" s="70" t="s">
        <v>4456</v>
      </c>
    </row>
    <row r="3789" spans="1:17" s="70" customFormat="1" ht="24" x14ac:dyDescent="0.3">
      <c r="A3789" s="70" t="s">
        <v>10462</v>
      </c>
      <c r="B3789" s="70" t="s">
        <v>3903</v>
      </c>
      <c r="C3789" s="70">
        <v>648</v>
      </c>
      <c r="D3789" s="70" t="s">
        <v>34727</v>
      </c>
      <c r="E3789" s="70" t="s">
        <v>15178</v>
      </c>
      <c r="F3789" s="70">
        <v>222482880</v>
      </c>
      <c r="H3789" s="74" t="s">
        <v>34728</v>
      </c>
      <c r="I3789" s="74" t="s">
        <v>34729</v>
      </c>
      <c r="K3789" s="70" t="s">
        <v>34730</v>
      </c>
      <c r="N3789" s="70" t="s">
        <v>34731</v>
      </c>
      <c r="O3789" s="70" t="s">
        <v>4456</v>
      </c>
    </row>
    <row r="3790" spans="1:17" s="70" customFormat="1" x14ac:dyDescent="0.3">
      <c r="A3790" s="70" t="s">
        <v>13381</v>
      </c>
      <c r="B3790" s="70" t="s">
        <v>7308</v>
      </c>
      <c r="C3790" s="70">
        <v>648</v>
      </c>
      <c r="D3790" s="70" t="s">
        <v>34732</v>
      </c>
      <c r="E3790" s="70" t="s">
        <v>9179</v>
      </c>
      <c r="F3790" s="70">
        <v>226362600</v>
      </c>
      <c r="H3790" s="74" t="s">
        <v>34733</v>
      </c>
      <c r="I3790" s="74" t="s">
        <v>34734</v>
      </c>
      <c r="J3790" s="70">
        <v>7550117</v>
      </c>
      <c r="K3790" s="70" t="s">
        <v>34735</v>
      </c>
      <c r="L3790" s="70">
        <v>129</v>
      </c>
      <c r="M3790" s="70">
        <v>2000</v>
      </c>
      <c r="N3790" s="70" t="s">
        <v>34736</v>
      </c>
      <c r="O3790" s="70" t="s">
        <v>4456</v>
      </c>
    </row>
    <row r="3791" spans="1:17" s="70" customFormat="1" ht="24" x14ac:dyDescent="0.3">
      <c r="A3791" s="70" t="s">
        <v>11462</v>
      </c>
      <c r="B3791" s="70" t="s">
        <v>5043</v>
      </c>
      <c r="C3791" s="70">
        <v>648</v>
      </c>
      <c r="D3791" s="70" t="s">
        <v>34737</v>
      </c>
      <c r="E3791" s="70" t="s">
        <v>16136</v>
      </c>
      <c r="F3791" s="70" t="s">
        <v>34738</v>
      </c>
      <c r="H3791" s="74" t="s">
        <v>34739</v>
      </c>
      <c r="I3791" s="74" t="s">
        <v>34740</v>
      </c>
      <c r="K3791" s="70" t="s">
        <v>34741</v>
      </c>
      <c r="L3791" s="70">
        <v>80</v>
      </c>
      <c r="N3791" s="70" t="s">
        <v>15454</v>
      </c>
      <c r="O3791" s="70" t="s">
        <v>16136</v>
      </c>
      <c r="P3791" s="70" t="s">
        <v>17259</v>
      </c>
      <c r="Q3791" s="70" t="s">
        <v>16789</v>
      </c>
    </row>
    <row r="3792" spans="1:17" s="70" customFormat="1" ht="24" x14ac:dyDescent="0.3">
      <c r="A3792" s="70" t="s">
        <v>10460</v>
      </c>
      <c r="B3792" s="70" t="s">
        <v>3901</v>
      </c>
      <c r="C3792" s="70">
        <v>648</v>
      </c>
      <c r="D3792" s="70" t="s">
        <v>34742</v>
      </c>
      <c r="E3792" s="70" t="s">
        <v>15595</v>
      </c>
      <c r="F3792" s="70" t="s">
        <v>34743</v>
      </c>
      <c r="H3792" s="74" t="s">
        <v>34744</v>
      </c>
      <c r="K3792" s="70" t="s">
        <v>34745</v>
      </c>
      <c r="L3792" s="70">
        <v>4</v>
      </c>
      <c r="N3792" s="70" t="s">
        <v>34746</v>
      </c>
      <c r="O3792" s="70" t="s">
        <v>4456</v>
      </c>
    </row>
    <row r="3793" spans="1:17" s="70" customFormat="1" x14ac:dyDescent="0.3">
      <c r="A3793" s="70" t="s">
        <v>13258</v>
      </c>
      <c r="B3793" s="70" t="s">
        <v>7176</v>
      </c>
      <c r="C3793" s="70">
        <v>648</v>
      </c>
      <c r="D3793" s="70" t="s">
        <v>34747</v>
      </c>
      <c r="E3793" s="70" t="s">
        <v>9179</v>
      </c>
      <c r="F3793" s="70">
        <v>222343031</v>
      </c>
      <c r="G3793" s="70">
        <v>222343758</v>
      </c>
      <c r="H3793" s="74" t="s">
        <v>34748</v>
      </c>
      <c r="K3793" s="70" t="s">
        <v>34749</v>
      </c>
      <c r="L3793" s="70">
        <v>16</v>
      </c>
      <c r="N3793" s="70" t="s">
        <v>34750</v>
      </c>
      <c r="O3793" s="70" t="s">
        <v>4456</v>
      </c>
    </row>
    <row r="3794" spans="1:17" s="70" customFormat="1" x14ac:dyDescent="0.3">
      <c r="A3794" s="70" t="s">
        <v>11837</v>
      </c>
      <c r="B3794" s="70" t="s">
        <v>5465</v>
      </c>
      <c r="C3794" s="70">
        <v>649</v>
      </c>
      <c r="D3794" s="70" t="s">
        <v>34753</v>
      </c>
      <c r="E3794" s="70" t="s">
        <v>4456</v>
      </c>
      <c r="F3794" s="70">
        <v>223708600</v>
      </c>
      <c r="H3794" s="70" t="s">
        <v>34754</v>
      </c>
      <c r="I3794" s="74"/>
      <c r="K3794" s="70" t="s">
        <v>34755</v>
      </c>
      <c r="M3794" s="70">
        <v>1996</v>
      </c>
      <c r="N3794" s="70" t="s">
        <v>34756</v>
      </c>
      <c r="O3794" s="70" t="s">
        <v>4456</v>
      </c>
    </row>
    <row r="3795" spans="1:17" s="70" customFormat="1" x14ac:dyDescent="0.3">
      <c r="A3795" s="70" t="s">
        <v>9719</v>
      </c>
      <c r="B3795" s="70" t="s">
        <v>3054</v>
      </c>
      <c r="C3795" s="70">
        <v>649</v>
      </c>
      <c r="D3795" s="70" t="s">
        <v>34757</v>
      </c>
      <c r="E3795" s="70" t="s">
        <v>9151</v>
      </c>
      <c r="F3795" s="70">
        <v>229233050</v>
      </c>
      <c r="G3795" s="70">
        <v>223351459</v>
      </c>
      <c r="H3795" s="74" t="s">
        <v>34758</v>
      </c>
      <c r="I3795" s="70" t="s">
        <v>34759</v>
      </c>
      <c r="K3795" s="70" t="s">
        <v>34760</v>
      </c>
      <c r="L3795" s="70">
        <v>75</v>
      </c>
      <c r="N3795" s="70" t="s">
        <v>34761</v>
      </c>
      <c r="O3795" s="70" t="s">
        <v>4456</v>
      </c>
      <c r="P3795" s="70" t="s">
        <v>34762</v>
      </c>
    </row>
    <row r="3796" spans="1:17" s="70" customFormat="1" ht="24" x14ac:dyDescent="0.3">
      <c r="A3796" s="70" t="s">
        <v>11700</v>
      </c>
      <c r="B3796" s="70" t="s">
        <v>34752</v>
      </c>
      <c r="C3796" s="70">
        <v>649</v>
      </c>
      <c r="D3796" s="70" t="s">
        <v>34763</v>
      </c>
      <c r="E3796" s="70" t="s">
        <v>27185</v>
      </c>
      <c r="F3796" s="70" t="s">
        <v>34764</v>
      </c>
      <c r="H3796" s="74" t="s">
        <v>34765</v>
      </c>
      <c r="I3796" s="74" t="s">
        <v>34766</v>
      </c>
      <c r="K3796" s="70" t="s">
        <v>34767</v>
      </c>
      <c r="L3796" s="70">
        <v>170</v>
      </c>
      <c r="M3796" s="70">
        <v>1983</v>
      </c>
      <c r="N3796" s="70" t="s">
        <v>34768</v>
      </c>
      <c r="O3796" s="70" t="s">
        <v>27185</v>
      </c>
    </row>
    <row r="3797" spans="1:17" s="70" customFormat="1" x14ac:dyDescent="0.3">
      <c r="A3797" s="70" t="s">
        <v>13945</v>
      </c>
      <c r="B3797" s="70" t="s">
        <v>7903</v>
      </c>
      <c r="C3797" s="70">
        <v>649</v>
      </c>
      <c r="D3797" s="70" t="s">
        <v>34772</v>
      </c>
      <c r="E3797" s="70" t="s">
        <v>9151</v>
      </c>
      <c r="F3797" s="70">
        <v>224107400</v>
      </c>
      <c r="G3797" s="70">
        <v>222640332</v>
      </c>
      <c r="I3797" s="74" t="s">
        <v>34769</v>
      </c>
      <c r="J3797" s="70">
        <v>7500572</v>
      </c>
      <c r="K3797" s="70" t="s">
        <v>34770</v>
      </c>
      <c r="L3797" s="70">
        <v>300</v>
      </c>
      <c r="M3797" s="70">
        <v>1997</v>
      </c>
      <c r="N3797" s="70" t="s">
        <v>34771</v>
      </c>
      <c r="O3797" s="70" t="s">
        <v>4456</v>
      </c>
    </row>
    <row r="3798" spans="1:17" s="70" customFormat="1" ht="24" x14ac:dyDescent="0.3">
      <c r="A3798" s="70" t="s">
        <v>9446</v>
      </c>
      <c r="B3798" s="70" t="s">
        <v>2627</v>
      </c>
      <c r="C3798" s="70">
        <v>649</v>
      </c>
      <c r="D3798" s="70" t="s">
        <v>34773</v>
      </c>
      <c r="E3798" s="70" t="s">
        <v>9256</v>
      </c>
      <c r="F3798" s="70">
        <v>226537960</v>
      </c>
      <c r="G3798" s="70">
        <v>228967995</v>
      </c>
      <c r="H3798" s="70" t="s">
        <v>34774</v>
      </c>
      <c r="I3798" s="74" t="s">
        <v>34775</v>
      </c>
      <c r="K3798" s="70" t="s">
        <v>34776</v>
      </c>
      <c r="L3798" s="70">
        <v>50</v>
      </c>
      <c r="M3798" s="70">
        <v>2000</v>
      </c>
      <c r="N3798" s="70" t="s">
        <v>34777</v>
      </c>
      <c r="O3798" s="70" t="s">
        <v>4456</v>
      </c>
    </row>
    <row r="3799" spans="1:17" s="70" customFormat="1" x14ac:dyDescent="0.3">
      <c r="A3799" s="70" t="s">
        <v>14088</v>
      </c>
      <c r="B3799" s="70" t="s">
        <v>8067</v>
      </c>
      <c r="C3799" s="70">
        <v>649</v>
      </c>
      <c r="D3799" s="70" t="s">
        <v>34778</v>
      </c>
      <c r="E3799" s="70" t="s">
        <v>4456</v>
      </c>
      <c r="F3799" s="70">
        <v>229638310</v>
      </c>
      <c r="H3799" s="74" t="s">
        <v>34779</v>
      </c>
      <c r="I3799" s="70" t="s">
        <v>34780</v>
      </c>
      <c r="K3799" s="70" t="s">
        <v>34781</v>
      </c>
      <c r="L3799" s="70">
        <v>40</v>
      </c>
      <c r="M3799" s="70">
        <v>2012</v>
      </c>
      <c r="N3799" s="70" t="s">
        <v>34782</v>
      </c>
      <c r="O3799" s="70" t="s">
        <v>4456</v>
      </c>
    </row>
    <row r="3800" spans="1:17" s="70" customFormat="1" x14ac:dyDescent="0.3">
      <c r="A3800" s="70" t="s">
        <v>11838</v>
      </c>
      <c r="B3800" s="70" t="s">
        <v>34751</v>
      </c>
      <c r="C3800" s="70">
        <v>649</v>
      </c>
      <c r="D3800" s="70" t="s">
        <v>34783</v>
      </c>
      <c r="E3800" s="70" t="s">
        <v>20466</v>
      </c>
      <c r="F3800" s="70" t="s">
        <v>34784</v>
      </c>
      <c r="G3800" s="70" t="s">
        <v>34785</v>
      </c>
      <c r="H3800" s="74" t="s">
        <v>34786</v>
      </c>
      <c r="I3800" s="74" t="s">
        <v>34787</v>
      </c>
      <c r="K3800" s="70" t="s">
        <v>34788</v>
      </c>
      <c r="L3800" s="70">
        <v>50</v>
      </c>
      <c r="M3800" s="70">
        <v>1987</v>
      </c>
      <c r="N3800" s="70" t="s">
        <v>19449</v>
      </c>
      <c r="O3800" s="70" t="s">
        <v>20466</v>
      </c>
    </row>
    <row r="3801" spans="1:17" s="70" customFormat="1" x14ac:dyDescent="0.3">
      <c r="A3801" s="70" t="s">
        <v>14132</v>
      </c>
      <c r="B3801" s="70" t="s">
        <v>8113</v>
      </c>
      <c r="C3801" s="70">
        <v>649</v>
      </c>
      <c r="D3801" s="70" t="s">
        <v>34789</v>
      </c>
      <c r="E3801" s="70" t="s">
        <v>9151</v>
      </c>
      <c r="F3801" s="70">
        <v>222463880</v>
      </c>
      <c r="H3801" s="74" t="s">
        <v>34790</v>
      </c>
      <c r="I3801" s="74" t="s">
        <v>34791</v>
      </c>
      <c r="K3801" s="70" t="s">
        <v>34792</v>
      </c>
      <c r="L3801" s="70">
        <v>7</v>
      </c>
      <c r="N3801" s="70" t="s">
        <v>34793</v>
      </c>
      <c r="O3801" s="70" t="s">
        <v>4456</v>
      </c>
    </row>
    <row r="3802" spans="1:17" s="70" customFormat="1" x14ac:dyDescent="0.3">
      <c r="A3802" s="70" t="s">
        <v>13091</v>
      </c>
      <c r="B3802" s="70" t="s">
        <v>6984</v>
      </c>
      <c r="C3802" s="70">
        <v>650</v>
      </c>
      <c r="D3802" s="70" t="s">
        <v>34794</v>
      </c>
      <c r="E3802" s="70" t="s">
        <v>15178</v>
      </c>
      <c r="F3802" s="70">
        <v>225802010</v>
      </c>
      <c r="H3802" s="74" t="s">
        <v>34795</v>
      </c>
      <c r="I3802" s="74" t="s">
        <v>34796</v>
      </c>
      <c r="J3802" s="70">
        <v>8590679</v>
      </c>
      <c r="K3802" s="70" t="s">
        <v>34797</v>
      </c>
      <c r="L3802" s="70">
        <v>40</v>
      </c>
      <c r="M3802" s="70">
        <v>1996</v>
      </c>
      <c r="N3802" s="70" t="s">
        <v>34798</v>
      </c>
      <c r="O3802" s="70" t="s">
        <v>4456</v>
      </c>
    </row>
    <row r="3803" spans="1:17" s="70" customFormat="1" x14ac:dyDescent="0.3">
      <c r="A3803" s="70" t="s">
        <v>12605</v>
      </c>
      <c r="B3803" s="70" t="s">
        <v>6317</v>
      </c>
      <c r="C3803" s="70">
        <v>650</v>
      </c>
      <c r="D3803" s="70" t="s">
        <v>34799</v>
      </c>
      <c r="E3803" s="70" t="s">
        <v>9179</v>
      </c>
      <c r="F3803" s="70">
        <v>227571000</v>
      </c>
      <c r="H3803" s="74" t="s">
        <v>34800</v>
      </c>
      <c r="I3803" s="74" t="s">
        <v>34801</v>
      </c>
      <c r="J3803" s="70">
        <v>7550274</v>
      </c>
      <c r="K3803" s="70" t="s">
        <v>34802</v>
      </c>
      <c r="L3803" s="70">
        <v>15</v>
      </c>
      <c r="M3803" s="70">
        <v>1991</v>
      </c>
      <c r="N3803" s="70" t="s">
        <v>24776</v>
      </c>
      <c r="O3803" s="70" t="s">
        <v>4456</v>
      </c>
    </row>
    <row r="3804" spans="1:17" s="70" customFormat="1" ht="24" x14ac:dyDescent="0.3">
      <c r="A3804" s="70" t="s">
        <v>11497</v>
      </c>
      <c r="B3804" s="70" t="s">
        <v>5081</v>
      </c>
      <c r="C3804" s="70">
        <v>650</v>
      </c>
      <c r="D3804" s="70" t="s">
        <v>34803</v>
      </c>
      <c r="E3804" s="70" t="s">
        <v>15632</v>
      </c>
      <c r="F3804" s="70">
        <v>229232000</v>
      </c>
      <c r="G3804" s="70">
        <v>229232001</v>
      </c>
      <c r="H3804" s="70" t="s">
        <v>34804</v>
      </c>
      <c r="I3804" s="70" t="s">
        <v>34805</v>
      </c>
      <c r="J3804" s="70">
        <v>8301708</v>
      </c>
      <c r="K3804" s="70" t="s">
        <v>34806</v>
      </c>
      <c r="L3804" s="70">
        <v>100</v>
      </c>
      <c r="M3804" s="70">
        <v>1935</v>
      </c>
      <c r="N3804" s="70" t="s">
        <v>29876</v>
      </c>
      <c r="O3804" s="70" t="s">
        <v>4456</v>
      </c>
      <c r="P3804" s="70" t="s">
        <v>34807</v>
      </c>
      <c r="Q3804" s="70" t="s">
        <v>34808</v>
      </c>
    </row>
    <row r="3805" spans="1:17" s="70" customFormat="1" ht="36" x14ac:dyDescent="0.3">
      <c r="A3805" s="70" t="s">
        <v>10697</v>
      </c>
      <c r="B3805" s="70" t="s">
        <v>4172</v>
      </c>
      <c r="C3805" s="70">
        <v>650</v>
      </c>
      <c r="D3805" s="70" t="s">
        <v>34809</v>
      </c>
      <c r="E3805" s="70" t="s">
        <v>4456</v>
      </c>
      <c r="F3805" s="70" t="s">
        <v>34810</v>
      </c>
      <c r="G3805" s="70">
        <v>225549414</v>
      </c>
      <c r="H3805" s="74" t="s">
        <v>34811</v>
      </c>
      <c r="I3805" s="74" t="s">
        <v>34812</v>
      </c>
      <c r="J3805" s="70">
        <v>8360583</v>
      </c>
      <c r="K3805" s="70" t="s">
        <v>34813</v>
      </c>
      <c r="L3805" s="70">
        <v>60</v>
      </c>
      <c r="M3805" s="70">
        <v>1996</v>
      </c>
      <c r="N3805" s="70" t="s">
        <v>34814</v>
      </c>
      <c r="O3805" s="70" t="s">
        <v>4456</v>
      </c>
    </row>
    <row r="3806" spans="1:17" s="70" customFormat="1" x14ac:dyDescent="0.3">
      <c r="A3806" s="70" t="s">
        <v>12950</v>
      </c>
      <c r="B3806" s="70" t="s">
        <v>6825</v>
      </c>
      <c r="C3806" s="70">
        <v>650</v>
      </c>
      <c r="D3806" s="70" t="s">
        <v>31122</v>
      </c>
      <c r="E3806" s="70" t="s">
        <v>4456</v>
      </c>
      <c r="F3806" s="70">
        <v>225107200</v>
      </c>
      <c r="G3806" s="70">
        <v>225107201</v>
      </c>
      <c r="I3806" s="74" t="s">
        <v>31124</v>
      </c>
      <c r="J3806" s="70">
        <v>8360371</v>
      </c>
      <c r="K3806" s="70" t="s">
        <v>34815</v>
      </c>
      <c r="L3806" s="70">
        <v>200</v>
      </c>
      <c r="M3806" s="70">
        <v>1981</v>
      </c>
      <c r="N3806" s="70" t="s">
        <v>34816</v>
      </c>
      <c r="O3806" s="70" t="s">
        <v>4456</v>
      </c>
    </row>
    <row r="3807" spans="1:17" s="70" customFormat="1" x14ac:dyDescent="0.3">
      <c r="A3807" s="70" t="s">
        <v>12951</v>
      </c>
      <c r="B3807" s="70" t="s">
        <v>6826</v>
      </c>
      <c r="C3807" s="70">
        <v>650</v>
      </c>
      <c r="D3807" s="70" t="s">
        <v>34817</v>
      </c>
      <c r="E3807" s="70" t="s">
        <v>4456</v>
      </c>
      <c r="F3807" s="70">
        <v>226047700</v>
      </c>
      <c r="H3807" s="74" t="s">
        <v>34818</v>
      </c>
      <c r="I3807" s="74" t="s">
        <v>34819</v>
      </c>
      <c r="K3807" s="70" t="s">
        <v>34820</v>
      </c>
      <c r="L3807" s="70">
        <v>32</v>
      </c>
      <c r="M3807" s="70">
        <v>1967</v>
      </c>
      <c r="N3807" s="70" t="s">
        <v>34821</v>
      </c>
      <c r="O3807" s="70" t="s">
        <v>4456</v>
      </c>
    </row>
    <row r="3808" spans="1:17" s="70" customFormat="1" ht="48" x14ac:dyDescent="0.3">
      <c r="A3808" s="70" t="s">
        <v>12922</v>
      </c>
      <c r="B3808" s="70" t="s">
        <v>6784</v>
      </c>
      <c r="C3808" s="70">
        <v>650</v>
      </c>
      <c r="D3808" s="70" t="s">
        <v>34822</v>
      </c>
      <c r="E3808" s="70" t="s">
        <v>4456</v>
      </c>
      <c r="F3808" s="70" t="s">
        <v>34823</v>
      </c>
      <c r="G3808" s="70" t="s">
        <v>34824</v>
      </c>
      <c r="H3808" s="74" t="s">
        <v>34825</v>
      </c>
      <c r="J3808" s="70">
        <v>8320283</v>
      </c>
      <c r="K3808" s="70" t="s">
        <v>34826</v>
      </c>
      <c r="L3808" s="70">
        <v>35</v>
      </c>
      <c r="M3808" s="70">
        <v>1943</v>
      </c>
      <c r="N3808" s="70" t="s">
        <v>34821</v>
      </c>
      <c r="O3808" s="70" t="s">
        <v>4456</v>
      </c>
    </row>
    <row r="3809" spans="1:17" s="70" customFormat="1" ht="36" x14ac:dyDescent="0.3">
      <c r="A3809" s="70" t="s">
        <v>12952</v>
      </c>
      <c r="B3809" s="70" t="s">
        <v>6827</v>
      </c>
      <c r="C3809" s="70">
        <v>650</v>
      </c>
      <c r="D3809" s="70" t="s">
        <v>34827</v>
      </c>
      <c r="E3809" s="70" t="s">
        <v>15178</v>
      </c>
      <c r="F3809" s="70" t="s">
        <v>34828</v>
      </c>
      <c r="H3809" s="74" t="s">
        <v>34829</v>
      </c>
      <c r="I3809" s="74" t="s">
        <v>34830</v>
      </c>
      <c r="K3809" s="70" t="s">
        <v>34831</v>
      </c>
      <c r="L3809" s="70">
        <v>1403</v>
      </c>
      <c r="M3809" s="70">
        <v>1999</v>
      </c>
      <c r="N3809" s="70" t="s">
        <v>34832</v>
      </c>
      <c r="O3809" s="70" t="s">
        <v>4456</v>
      </c>
    </row>
    <row r="3810" spans="1:17" s="70" customFormat="1" x14ac:dyDescent="0.3">
      <c r="A3810" s="70" t="s">
        <v>12953</v>
      </c>
      <c r="B3810" s="70" t="s">
        <v>6828</v>
      </c>
      <c r="C3810" s="70">
        <v>651</v>
      </c>
      <c r="D3810" s="70" t="s">
        <v>34833</v>
      </c>
      <c r="E3810" s="70" t="s">
        <v>15178</v>
      </c>
      <c r="F3810" s="70">
        <v>222008790</v>
      </c>
      <c r="H3810" s="74" t="s">
        <v>34834</v>
      </c>
      <c r="I3810" s="74" t="s">
        <v>34835</v>
      </c>
      <c r="J3810" s="70">
        <v>8580667</v>
      </c>
      <c r="K3810" s="70" t="s">
        <v>34836</v>
      </c>
      <c r="M3810" s="70">
        <v>1914</v>
      </c>
      <c r="N3810" s="70" t="s">
        <v>34837</v>
      </c>
      <c r="O3810" s="70" t="s">
        <v>4456</v>
      </c>
    </row>
    <row r="3811" spans="1:17" s="70" customFormat="1" x14ac:dyDescent="0.3">
      <c r="A3811" s="70" t="s">
        <v>12901</v>
      </c>
      <c r="B3811" s="70" t="s">
        <v>6753</v>
      </c>
      <c r="C3811" s="70">
        <v>651</v>
      </c>
      <c r="D3811" s="70" t="s">
        <v>34838</v>
      </c>
      <c r="E3811" s="70" t="s">
        <v>15595</v>
      </c>
      <c r="F3811" s="70">
        <v>222415800</v>
      </c>
      <c r="H3811" s="74" t="s">
        <v>34839</v>
      </c>
      <c r="I3811" s="74" t="s">
        <v>34840</v>
      </c>
      <c r="K3811" s="70" t="s">
        <v>34841</v>
      </c>
      <c r="L3811" s="70">
        <v>370</v>
      </c>
      <c r="M3811" s="70">
        <v>1957</v>
      </c>
      <c r="N3811" s="70" t="s">
        <v>34821</v>
      </c>
      <c r="O3811" s="70" t="s">
        <v>4456</v>
      </c>
    </row>
    <row r="3812" spans="1:17" s="70" customFormat="1" ht="24" x14ac:dyDescent="0.3">
      <c r="A3812" s="70" t="s">
        <v>12954</v>
      </c>
      <c r="B3812" s="70" t="s">
        <v>6829</v>
      </c>
      <c r="C3812" s="70">
        <v>651</v>
      </c>
      <c r="D3812" s="70" t="s">
        <v>31122</v>
      </c>
      <c r="E3812" s="70" t="s">
        <v>4456</v>
      </c>
      <c r="F3812" s="70" t="s">
        <v>31123</v>
      </c>
      <c r="G3812" s="70">
        <v>225107201</v>
      </c>
      <c r="I3812" s="74" t="s">
        <v>31124</v>
      </c>
      <c r="K3812" s="70" t="s">
        <v>34842</v>
      </c>
      <c r="M3812" s="70">
        <v>1953</v>
      </c>
      <c r="N3812" s="70" t="s">
        <v>34821</v>
      </c>
      <c r="O3812" s="70" t="s">
        <v>4456</v>
      </c>
    </row>
    <row r="3813" spans="1:17" s="70" customFormat="1" x14ac:dyDescent="0.3">
      <c r="A3813" s="70" t="s">
        <v>11839</v>
      </c>
      <c r="B3813" s="70" t="s">
        <v>5467</v>
      </c>
      <c r="C3813" s="70">
        <v>651</v>
      </c>
      <c r="D3813" s="70" t="s">
        <v>34843</v>
      </c>
      <c r="E3813" s="70" t="s">
        <v>9151</v>
      </c>
      <c r="F3813" s="70">
        <v>223358241</v>
      </c>
      <c r="H3813" s="74" t="s">
        <v>34844</v>
      </c>
      <c r="I3813" s="74" t="s">
        <v>34845</v>
      </c>
      <c r="K3813" s="70" t="s">
        <v>34846</v>
      </c>
      <c r="L3813" s="70">
        <v>77</v>
      </c>
      <c r="M3813" s="70">
        <v>1986</v>
      </c>
      <c r="N3813" s="70" t="s">
        <v>34847</v>
      </c>
      <c r="O3813" s="70" t="s">
        <v>4456</v>
      </c>
      <c r="P3813" s="70" t="s">
        <v>15884</v>
      </c>
      <c r="Q3813" s="70" t="s">
        <v>9229</v>
      </c>
    </row>
    <row r="3814" spans="1:17" s="70" customFormat="1" x14ac:dyDescent="0.3">
      <c r="A3814" s="70" t="s">
        <v>14364</v>
      </c>
      <c r="B3814" s="70" t="s">
        <v>8381</v>
      </c>
      <c r="C3814" s="70">
        <v>651</v>
      </c>
      <c r="D3814" s="70" t="s">
        <v>34848</v>
      </c>
      <c r="E3814" s="70" t="s">
        <v>9151</v>
      </c>
      <c r="F3814" s="70">
        <v>229464040</v>
      </c>
      <c r="H3814" s="70" t="s">
        <v>34849</v>
      </c>
      <c r="I3814" s="74" t="s">
        <v>34850</v>
      </c>
      <c r="K3814" s="70" t="s">
        <v>34851</v>
      </c>
      <c r="L3814" s="70">
        <v>42</v>
      </c>
      <c r="M3814" s="70">
        <v>2000</v>
      </c>
      <c r="N3814" s="70" t="s">
        <v>34852</v>
      </c>
      <c r="O3814" s="70" t="s">
        <v>4456</v>
      </c>
      <c r="P3814" s="70" t="s">
        <v>15884</v>
      </c>
      <c r="Q3814" s="70" t="s">
        <v>9229</v>
      </c>
    </row>
    <row r="3815" spans="1:17" s="70" customFormat="1" ht="24" x14ac:dyDescent="0.3">
      <c r="A3815" s="70" t="s">
        <v>13335</v>
      </c>
      <c r="B3815" s="70" t="s">
        <v>7261</v>
      </c>
      <c r="C3815" s="70">
        <v>651</v>
      </c>
      <c r="D3815" s="70" t="s">
        <v>34853</v>
      </c>
      <c r="E3815" s="70" t="s">
        <v>9179</v>
      </c>
      <c r="F3815" s="70" t="s">
        <v>34854</v>
      </c>
      <c r="I3815" s="74" t="s">
        <v>34855</v>
      </c>
      <c r="J3815" s="70">
        <v>7550107</v>
      </c>
      <c r="K3815" s="70" t="s">
        <v>34856</v>
      </c>
      <c r="L3815" s="70">
        <v>30</v>
      </c>
      <c r="M3815" s="70">
        <v>1994</v>
      </c>
      <c r="N3815" s="70" t="s">
        <v>20219</v>
      </c>
      <c r="O3815" s="70" t="s">
        <v>4456</v>
      </c>
    </row>
    <row r="3816" spans="1:17" s="70" customFormat="1" x14ac:dyDescent="0.3">
      <c r="A3816" s="70" t="s">
        <v>11577</v>
      </c>
      <c r="B3816" s="70" t="s">
        <v>5165</v>
      </c>
      <c r="C3816" s="70">
        <v>651</v>
      </c>
      <c r="D3816" s="70" t="s">
        <v>34857</v>
      </c>
      <c r="E3816" s="70" t="s">
        <v>15241</v>
      </c>
      <c r="F3816" s="70">
        <v>224115900</v>
      </c>
      <c r="I3816" s="74" t="s">
        <v>34858</v>
      </c>
      <c r="J3816" s="70">
        <v>9201244</v>
      </c>
      <c r="K3816" s="70" t="s">
        <v>34859</v>
      </c>
      <c r="L3816" s="70">
        <v>395</v>
      </c>
      <c r="M3816" s="70">
        <v>2017</v>
      </c>
      <c r="N3816" s="70" t="s">
        <v>17311</v>
      </c>
      <c r="O3816" s="70" t="s">
        <v>4456</v>
      </c>
    </row>
    <row r="3817" spans="1:17" s="70" customFormat="1" ht="24" x14ac:dyDescent="0.3">
      <c r="A3817" s="70" t="s">
        <v>13832</v>
      </c>
      <c r="B3817" s="70" t="s">
        <v>7779</v>
      </c>
      <c r="C3817" s="70">
        <v>652</v>
      </c>
      <c r="D3817" s="70" t="s">
        <v>34860</v>
      </c>
      <c r="E3817" s="70" t="s">
        <v>4456</v>
      </c>
      <c r="F3817" s="70" t="s">
        <v>34861</v>
      </c>
      <c r="H3817" s="74" t="s">
        <v>34862</v>
      </c>
      <c r="I3817" s="74" t="s">
        <v>34863</v>
      </c>
      <c r="K3817" s="70" t="s">
        <v>34864</v>
      </c>
      <c r="L3817" s="70">
        <v>113</v>
      </c>
      <c r="M3817" s="70">
        <v>1938</v>
      </c>
      <c r="N3817" s="70" t="s">
        <v>34865</v>
      </c>
      <c r="O3817" s="70" t="s">
        <v>4456</v>
      </c>
      <c r="P3817" s="70" t="s">
        <v>20524</v>
      </c>
      <c r="Q3817" s="70" t="s">
        <v>34866</v>
      </c>
    </row>
    <row r="3818" spans="1:17" s="70" customFormat="1" ht="24" x14ac:dyDescent="0.3">
      <c r="A3818" s="70" t="s">
        <v>13452</v>
      </c>
      <c r="B3818" s="70" t="s">
        <v>7382</v>
      </c>
      <c r="C3818" s="70">
        <v>652</v>
      </c>
      <c r="D3818" s="70" t="s">
        <v>34867</v>
      </c>
      <c r="E3818" s="70" t="s">
        <v>4456</v>
      </c>
      <c r="F3818" s="70">
        <v>227330300</v>
      </c>
      <c r="G3818" s="70">
        <v>226646389</v>
      </c>
      <c r="H3818" s="74" t="s">
        <v>34868</v>
      </c>
      <c r="I3818" s="74" t="s">
        <v>34869</v>
      </c>
      <c r="K3818" s="70" t="s">
        <v>34870</v>
      </c>
      <c r="M3818" s="70">
        <v>2005</v>
      </c>
      <c r="N3818" s="70" t="s">
        <v>34871</v>
      </c>
      <c r="O3818" s="70" t="s">
        <v>4456</v>
      </c>
    </row>
    <row r="3819" spans="1:17" s="70" customFormat="1" ht="24" x14ac:dyDescent="0.3">
      <c r="A3819" s="70" t="s">
        <v>13202</v>
      </c>
      <c r="B3819" s="70" t="s">
        <v>7111</v>
      </c>
      <c r="C3819" s="70">
        <v>652</v>
      </c>
      <c r="D3819" s="70" t="s">
        <v>34872</v>
      </c>
      <c r="E3819" s="70" t="s">
        <v>9151</v>
      </c>
      <c r="F3819" s="70" t="s">
        <v>34873</v>
      </c>
      <c r="G3819" s="70">
        <v>226967784</v>
      </c>
      <c r="H3819" s="74" t="s">
        <v>34874</v>
      </c>
      <c r="I3819" s="74" t="s">
        <v>34875</v>
      </c>
      <c r="K3819" s="70" t="s">
        <v>34876</v>
      </c>
      <c r="L3819" s="70">
        <v>5</v>
      </c>
      <c r="M3819" s="70">
        <v>1921</v>
      </c>
      <c r="N3819" s="70" t="s">
        <v>34877</v>
      </c>
      <c r="O3819" s="70" t="s">
        <v>4456</v>
      </c>
    </row>
    <row r="3820" spans="1:17" s="70" customFormat="1" x14ac:dyDescent="0.3">
      <c r="A3820" s="70" t="s">
        <v>9629</v>
      </c>
      <c r="B3820" s="70" t="s">
        <v>2935</v>
      </c>
      <c r="C3820" s="70">
        <v>652</v>
      </c>
      <c r="D3820" s="70" t="s">
        <v>34878</v>
      </c>
      <c r="E3820" s="70" t="s">
        <v>9179</v>
      </c>
      <c r="F3820" s="70">
        <v>227153800</v>
      </c>
      <c r="H3820" s="74" t="s">
        <v>34879</v>
      </c>
      <c r="I3820" s="74" t="s">
        <v>34880</v>
      </c>
      <c r="J3820" s="70">
        <v>7550692</v>
      </c>
      <c r="K3820" s="70" t="s">
        <v>34881</v>
      </c>
      <c r="L3820" s="70">
        <v>990</v>
      </c>
      <c r="M3820" s="70">
        <v>1998</v>
      </c>
      <c r="N3820" s="70" t="s">
        <v>34882</v>
      </c>
      <c r="O3820" s="70" t="s">
        <v>4456</v>
      </c>
      <c r="P3820" s="70" t="s">
        <v>15884</v>
      </c>
      <c r="Q3820" s="70" t="s">
        <v>4460</v>
      </c>
    </row>
    <row r="3821" spans="1:17" s="70" customFormat="1" x14ac:dyDescent="0.3">
      <c r="A3821" s="70" t="s">
        <v>10795</v>
      </c>
      <c r="B3821" s="70" t="s">
        <v>4286</v>
      </c>
      <c r="C3821" s="70">
        <v>652</v>
      </c>
      <c r="D3821" s="70" t="s">
        <v>34883</v>
      </c>
      <c r="E3821" s="70" t="s">
        <v>9179</v>
      </c>
      <c r="F3821" s="70">
        <v>229382101</v>
      </c>
      <c r="I3821" s="74" t="s">
        <v>34884</v>
      </c>
      <c r="J3821" s="70">
        <v>7580575</v>
      </c>
      <c r="K3821" s="70" t="s">
        <v>34885</v>
      </c>
      <c r="L3821" s="70">
        <v>70</v>
      </c>
      <c r="M3821" s="70">
        <v>1988</v>
      </c>
      <c r="N3821" s="70" t="s">
        <v>34886</v>
      </c>
      <c r="O3821" s="70" t="s">
        <v>4456</v>
      </c>
    </row>
    <row r="3822" spans="1:17" s="70" customFormat="1" ht="24" x14ac:dyDescent="0.3">
      <c r="A3822" s="70" t="s">
        <v>13717</v>
      </c>
      <c r="B3822" s="70" t="s">
        <v>7654</v>
      </c>
      <c r="C3822" s="70">
        <v>652</v>
      </c>
      <c r="D3822" s="70" t="s">
        <v>34704</v>
      </c>
      <c r="E3822" s="70" t="s">
        <v>9151</v>
      </c>
      <c r="F3822" s="70" t="s">
        <v>34887</v>
      </c>
      <c r="H3822" s="74" t="s">
        <v>34888</v>
      </c>
      <c r="I3822" s="74" t="s">
        <v>34889</v>
      </c>
      <c r="K3822" s="70" t="s">
        <v>34890</v>
      </c>
      <c r="L3822" s="70">
        <v>25</v>
      </c>
      <c r="M3822" s="70">
        <v>2010</v>
      </c>
      <c r="N3822" s="70" t="s">
        <v>34891</v>
      </c>
      <c r="O3822" s="70" t="s">
        <v>4456</v>
      </c>
    </row>
    <row r="3823" spans="1:17" s="70" customFormat="1" ht="24" x14ac:dyDescent="0.3">
      <c r="A3823" s="70" t="s">
        <v>14075</v>
      </c>
      <c r="B3823" s="70" t="s">
        <v>8048</v>
      </c>
      <c r="C3823" s="70">
        <v>653</v>
      </c>
      <c r="D3823" s="70" t="s">
        <v>34892</v>
      </c>
      <c r="E3823" s="70" t="s">
        <v>9179</v>
      </c>
      <c r="F3823" s="70">
        <v>226403900</v>
      </c>
      <c r="H3823" s="74" t="s">
        <v>34893</v>
      </c>
      <c r="I3823" s="74" t="s">
        <v>34894</v>
      </c>
      <c r="J3823" s="70">
        <v>7560830</v>
      </c>
      <c r="K3823" s="70" t="s">
        <v>34895</v>
      </c>
      <c r="L3823" s="70">
        <v>90</v>
      </c>
      <c r="M3823" s="70">
        <v>2000</v>
      </c>
      <c r="N3823" s="70" t="s">
        <v>34896</v>
      </c>
      <c r="O3823" s="70" t="s">
        <v>4456</v>
      </c>
      <c r="P3823" s="70" t="s">
        <v>17613</v>
      </c>
      <c r="Q3823" s="70" t="s">
        <v>29316</v>
      </c>
    </row>
    <row r="3824" spans="1:17" s="70" customFormat="1" ht="24" x14ac:dyDescent="0.3">
      <c r="A3824" s="70" t="s">
        <v>9346</v>
      </c>
      <c r="B3824" s="70" t="s">
        <v>2493</v>
      </c>
      <c r="C3824" s="70">
        <v>653</v>
      </c>
      <c r="D3824" s="70" t="s">
        <v>34897</v>
      </c>
      <c r="E3824" s="70" t="s">
        <v>9179</v>
      </c>
      <c r="F3824" s="70" t="s">
        <v>34898</v>
      </c>
      <c r="H3824" s="74" t="s">
        <v>34899</v>
      </c>
      <c r="I3824" s="74" t="s">
        <v>34900</v>
      </c>
      <c r="J3824" s="70">
        <v>7550107</v>
      </c>
      <c r="K3824" s="70" t="s">
        <v>34901</v>
      </c>
      <c r="L3824" s="70">
        <v>650</v>
      </c>
      <c r="M3824" s="70">
        <v>2000</v>
      </c>
      <c r="N3824" s="70" t="s">
        <v>34902</v>
      </c>
      <c r="O3824" s="70" t="s">
        <v>4456</v>
      </c>
    </row>
    <row r="3825" spans="1:17" s="70" customFormat="1" ht="48" x14ac:dyDescent="0.3">
      <c r="A3825" s="70" t="s">
        <v>11463</v>
      </c>
      <c r="B3825" s="70" t="s">
        <v>5044</v>
      </c>
      <c r="C3825" s="70">
        <v>653</v>
      </c>
      <c r="D3825" s="70" t="s">
        <v>34903</v>
      </c>
      <c r="E3825" s="70" t="s">
        <v>15241</v>
      </c>
      <c r="F3825" s="70" t="s">
        <v>34904</v>
      </c>
      <c r="H3825" s="74" t="s">
        <v>34905</v>
      </c>
      <c r="I3825" s="74" t="s">
        <v>34906</v>
      </c>
      <c r="J3825" s="70">
        <v>9230131</v>
      </c>
      <c r="K3825" s="70" t="s">
        <v>34907</v>
      </c>
      <c r="L3825" s="70">
        <v>29</v>
      </c>
      <c r="M3825" s="70">
        <v>1975</v>
      </c>
      <c r="N3825" s="70" t="s">
        <v>16693</v>
      </c>
      <c r="O3825" s="70" t="s">
        <v>4456</v>
      </c>
      <c r="P3825" s="70" t="s">
        <v>15697</v>
      </c>
      <c r="Q3825" s="70" t="s">
        <v>9229</v>
      </c>
    </row>
    <row r="3826" spans="1:17" s="70" customFormat="1" ht="24" x14ac:dyDescent="0.3">
      <c r="A3826" s="70" t="s">
        <v>14112</v>
      </c>
      <c r="B3826" s="70" t="s">
        <v>34908</v>
      </c>
      <c r="C3826" s="70">
        <v>653</v>
      </c>
      <c r="D3826" s="70" t="s">
        <v>34909</v>
      </c>
      <c r="E3826" s="70" t="s">
        <v>15327</v>
      </c>
      <c r="F3826" s="70" t="s">
        <v>34910</v>
      </c>
      <c r="G3826" s="70" t="s">
        <v>34910</v>
      </c>
      <c r="H3826" s="70" t="s">
        <v>34911</v>
      </c>
      <c r="I3826" s="74" t="s">
        <v>34912</v>
      </c>
      <c r="K3826" s="70" t="s">
        <v>34913</v>
      </c>
      <c r="L3826" s="70">
        <v>40</v>
      </c>
      <c r="M3826" s="70">
        <v>1999</v>
      </c>
      <c r="N3826" s="70" t="s">
        <v>34914</v>
      </c>
      <c r="O3826" s="70" t="s">
        <v>15327</v>
      </c>
    </row>
    <row r="3827" spans="1:17" s="70" customFormat="1" x14ac:dyDescent="0.3">
      <c r="A3827" s="70" t="s">
        <v>14023</v>
      </c>
      <c r="B3827" s="70" t="s">
        <v>7983</v>
      </c>
      <c r="C3827" s="70">
        <v>653</v>
      </c>
      <c r="D3827" s="70" t="s">
        <v>34915</v>
      </c>
      <c r="E3827" s="70" t="s">
        <v>9179</v>
      </c>
      <c r="F3827" s="70">
        <v>223681000</v>
      </c>
      <c r="H3827" s="70" t="s">
        <v>34916</v>
      </c>
      <c r="I3827" s="74" t="s">
        <v>34917</v>
      </c>
      <c r="J3827" s="70">
        <v>7560742</v>
      </c>
      <c r="K3827" s="70" t="s">
        <v>34918</v>
      </c>
      <c r="L3827" s="70">
        <v>25</v>
      </c>
      <c r="M3827" s="70">
        <v>2003</v>
      </c>
      <c r="N3827" s="70" t="s">
        <v>16839</v>
      </c>
      <c r="O3827" s="70" t="s">
        <v>4456</v>
      </c>
    </row>
    <row r="3828" spans="1:17" s="70" customFormat="1" ht="24" x14ac:dyDescent="0.3">
      <c r="A3828" s="70" t="s">
        <v>11219</v>
      </c>
      <c r="B3828" s="70" t="s">
        <v>4774</v>
      </c>
      <c r="C3828" s="70">
        <v>653</v>
      </c>
      <c r="D3828" s="70" t="s">
        <v>34919</v>
      </c>
      <c r="E3828" s="70" t="s">
        <v>4456</v>
      </c>
      <c r="F3828" s="70" t="s">
        <v>34920</v>
      </c>
      <c r="H3828" s="70" t="s">
        <v>34921</v>
      </c>
      <c r="I3828" s="74" t="s">
        <v>34922</v>
      </c>
      <c r="J3828" s="70">
        <v>8331135</v>
      </c>
      <c r="K3828" s="70" t="s">
        <v>34923</v>
      </c>
      <c r="L3828" s="70">
        <v>550</v>
      </c>
      <c r="N3828" s="70" t="s">
        <v>34924</v>
      </c>
      <c r="O3828" s="70" t="s">
        <v>4456</v>
      </c>
    </row>
    <row r="3829" spans="1:17" s="70" customFormat="1" ht="24" x14ac:dyDescent="0.3">
      <c r="A3829" s="70" t="s">
        <v>14133</v>
      </c>
      <c r="B3829" s="70" t="s">
        <v>8114</v>
      </c>
      <c r="C3829" s="70">
        <v>654</v>
      </c>
      <c r="D3829" s="70" t="s">
        <v>34925</v>
      </c>
      <c r="E3829" s="70" t="s">
        <v>9151</v>
      </c>
      <c r="F3829" s="70">
        <v>224052000</v>
      </c>
      <c r="H3829" s="74" t="s">
        <v>34926</v>
      </c>
      <c r="I3829" s="74" t="s">
        <v>34927</v>
      </c>
      <c r="J3829" s="70">
        <v>7500515</v>
      </c>
      <c r="K3829" s="70" t="s">
        <v>34928</v>
      </c>
      <c r="L3829" s="70">
        <v>450</v>
      </c>
      <c r="M3829" s="70">
        <v>1975</v>
      </c>
      <c r="N3829" s="70" t="s">
        <v>34929</v>
      </c>
      <c r="O3829" s="70" t="s">
        <v>4456</v>
      </c>
      <c r="P3829" s="70" t="s">
        <v>15884</v>
      </c>
      <c r="Q3829" s="70" t="s">
        <v>15926</v>
      </c>
    </row>
    <row r="3830" spans="1:17" s="70" customFormat="1" x14ac:dyDescent="0.3">
      <c r="A3830" s="70" t="s">
        <v>9691</v>
      </c>
      <c r="B3830" s="70" t="s">
        <v>3016</v>
      </c>
      <c r="C3830" s="70">
        <v>654</v>
      </c>
      <c r="D3830" s="70" t="s">
        <v>34930</v>
      </c>
      <c r="E3830" s="70" t="s">
        <v>9179</v>
      </c>
      <c r="F3830" s="70">
        <v>223362000</v>
      </c>
      <c r="H3830" s="74" t="s">
        <v>34931</v>
      </c>
      <c r="I3830" s="74" t="s">
        <v>34932</v>
      </c>
      <c r="J3830" s="70">
        <v>7550011</v>
      </c>
      <c r="K3830" s="70" t="s">
        <v>34933</v>
      </c>
      <c r="L3830" s="70">
        <v>180</v>
      </c>
      <c r="M3830" s="70">
        <v>1978</v>
      </c>
      <c r="N3830" s="70" t="s">
        <v>34934</v>
      </c>
      <c r="O3830" s="70" t="s">
        <v>4456</v>
      </c>
    </row>
    <row r="3831" spans="1:17" s="70" customFormat="1" x14ac:dyDescent="0.3">
      <c r="A3831" s="70" t="s">
        <v>13010</v>
      </c>
      <c r="B3831" s="70" t="s">
        <v>6899</v>
      </c>
      <c r="C3831" s="70">
        <v>654</v>
      </c>
      <c r="D3831" s="70" t="s">
        <v>34935</v>
      </c>
      <c r="E3831" s="70" t="s">
        <v>15120</v>
      </c>
      <c r="F3831" s="70">
        <v>227131200</v>
      </c>
      <c r="H3831" s="74" t="s">
        <v>34936</v>
      </c>
      <c r="J3831" s="70">
        <v>8420520</v>
      </c>
      <c r="K3831" s="70" t="s">
        <v>34937</v>
      </c>
      <c r="L3831" s="70">
        <v>70</v>
      </c>
      <c r="M3831" s="70">
        <v>1980</v>
      </c>
      <c r="N3831" s="70" t="s">
        <v>34938</v>
      </c>
      <c r="O3831" s="70" t="s">
        <v>4456</v>
      </c>
    </row>
    <row r="3832" spans="1:17" s="70" customFormat="1" ht="24" x14ac:dyDescent="0.3">
      <c r="A3832" s="70" t="s">
        <v>11903</v>
      </c>
      <c r="B3832" s="70" t="s">
        <v>5539</v>
      </c>
      <c r="C3832" s="70">
        <v>654</v>
      </c>
      <c r="D3832" s="70" t="s">
        <v>34939</v>
      </c>
      <c r="E3832" s="70" t="s">
        <v>9179</v>
      </c>
      <c r="F3832" s="70">
        <v>224475400</v>
      </c>
      <c r="H3832" s="70" t="s">
        <v>34940</v>
      </c>
      <c r="I3832" s="74" t="s">
        <v>34941</v>
      </c>
      <c r="K3832" s="70" t="s">
        <v>34942</v>
      </c>
      <c r="L3832" s="70">
        <v>50</v>
      </c>
      <c r="M3832" s="70">
        <v>1988</v>
      </c>
      <c r="N3832" s="70" t="s">
        <v>34943</v>
      </c>
      <c r="O3832" s="70" t="s">
        <v>4456</v>
      </c>
    </row>
    <row r="3833" spans="1:17" s="70" customFormat="1" x14ac:dyDescent="0.3">
      <c r="A3833" s="70" t="s">
        <v>12077</v>
      </c>
      <c r="B3833" s="70" t="s">
        <v>5744</v>
      </c>
      <c r="C3833" s="70">
        <v>654</v>
      </c>
      <c r="D3833" s="70" t="s">
        <v>34944</v>
      </c>
      <c r="E3833" s="70" t="s">
        <v>9151</v>
      </c>
      <c r="F3833" s="70">
        <v>224632000</v>
      </c>
      <c r="H3833" s="74" t="s">
        <v>34945</v>
      </c>
      <c r="I3833" s="74" t="s">
        <v>34946</v>
      </c>
      <c r="J3833" s="70">
        <v>7500964</v>
      </c>
      <c r="K3833" s="70" t="s">
        <v>34947</v>
      </c>
      <c r="L3833" s="70">
        <v>300</v>
      </c>
      <c r="M3833" s="70">
        <v>1956</v>
      </c>
      <c r="N3833" s="70" t="s">
        <v>29876</v>
      </c>
      <c r="O3833" s="70" t="s">
        <v>4456</v>
      </c>
      <c r="P3833" s="70" t="s">
        <v>15884</v>
      </c>
      <c r="Q3833" s="70" t="s">
        <v>4460</v>
      </c>
    </row>
    <row r="3834" spans="1:17" s="70" customFormat="1" ht="24" x14ac:dyDescent="0.3">
      <c r="A3834" s="70" t="s">
        <v>12032</v>
      </c>
      <c r="B3834" s="70" t="s">
        <v>5695</v>
      </c>
      <c r="C3834" s="70">
        <v>654</v>
      </c>
      <c r="D3834" s="70" t="s">
        <v>34948</v>
      </c>
      <c r="E3834" s="70" t="s">
        <v>9151</v>
      </c>
      <c r="F3834" s="70" t="s">
        <v>34949</v>
      </c>
      <c r="H3834" s="74" t="s">
        <v>34950</v>
      </c>
      <c r="I3834" s="74" t="s">
        <v>34951</v>
      </c>
      <c r="K3834" s="70" t="s">
        <v>34952</v>
      </c>
      <c r="L3834" s="70">
        <v>7</v>
      </c>
      <c r="M3834" s="70">
        <v>1991</v>
      </c>
      <c r="N3834" s="70" t="s">
        <v>34953</v>
      </c>
      <c r="O3834" s="70" t="s">
        <v>4456</v>
      </c>
    </row>
    <row r="3835" spans="1:17" s="70" customFormat="1" ht="48" x14ac:dyDescent="0.3">
      <c r="A3835" s="70" t="s">
        <v>10719</v>
      </c>
      <c r="B3835" s="70" t="s">
        <v>4202</v>
      </c>
      <c r="C3835" s="70">
        <v>655</v>
      </c>
      <c r="D3835" s="70" t="s">
        <v>34954</v>
      </c>
      <c r="E3835" s="70" t="s">
        <v>9151</v>
      </c>
      <c r="F3835" s="70">
        <v>224788000</v>
      </c>
      <c r="H3835" s="74" t="s">
        <v>34955</v>
      </c>
      <c r="I3835" s="74" t="s">
        <v>34956</v>
      </c>
      <c r="J3835" s="70">
        <v>7520274</v>
      </c>
      <c r="K3835" s="70" t="s">
        <v>34957</v>
      </c>
      <c r="L3835" s="70">
        <v>404</v>
      </c>
      <c r="M3835" s="70">
        <v>1955</v>
      </c>
      <c r="N3835" s="70" t="s">
        <v>23589</v>
      </c>
      <c r="O3835" s="70" t="s">
        <v>4456</v>
      </c>
      <c r="P3835" s="70" t="s">
        <v>34958</v>
      </c>
      <c r="Q3835" s="70" t="s">
        <v>9229</v>
      </c>
    </row>
    <row r="3836" spans="1:17" s="70" customFormat="1" x14ac:dyDescent="0.3">
      <c r="A3836" s="70" t="s">
        <v>14235</v>
      </c>
      <c r="B3836" s="70" t="s">
        <v>8231</v>
      </c>
      <c r="C3836" s="70">
        <v>655</v>
      </c>
      <c r="D3836" s="70" t="s">
        <v>34959</v>
      </c>
      <c r="E3836" s="70" t="s">
        <v>9179</v>
      </c>
      <c r="F3836" s="70">
        <v>224102000</v>
      </c>
      <c r="H3836" s="74" t="s">
        <v>34960</v>
      </c>
      <c r="I3836" s="74" t="s">
        <v>34961</v>
      </c>
      <c r="K3836" s="70" t="s">
        <v>34962</v>
      </c>
      <c r="L3836" s="70">
        <v>20</v>
      </c>
      <c r="M3836" s="70">
        <v>1982</v>
      </c>
      <c r="N3836" s="70" t="s">
        <v>1698</v>
      </c>
      <c r="O3836" s="70" t="s">
        <v>4456</v>
      </c>
    </row>
    <row r="3837" spans="1:17" s="70" customFormat="1" x14ac:dyDescent="0.3">
      <c r="A3837" s="70" t="s">
        <v>13733</v>
      </c>
      <c r="B3837" s="70" t="s">
        <v>7672</v>
      </c>
      <c r="C3837" s="70">
        <v>655</v>
      </c>
      <c r="D3837" s="70" t="s">
        <v>34963</v>
      </c>
      <c r="E3837" s="70" t="s">
        <v>15197</v>
      </c>
      <c r="F3837" s="70">
        <v>226240295</v>
      </c>
      <c r="H3837" s="74" t="s">
        <v>34964</v>
      </c>
      <c r="K3837" s="70" t="s">
        <v>34965</v>
      </c>
      <c r="L3837" s="70">
        <v>34</v>
      </c>
      <c r="M3837" s="70">
        <v>1984</v>
      </c>
      <c r="N3837" s="70" t="s">
        <v>34966</v>
      </c>
      <c r="O3837" s="70" t="s">
        <v>4456</v>
      </c>
    </row>
    <row r="3838" spans="1:17" s="70" customFormat="1" ht="24" x14ac:dyDescent="0.3">
      <c r="A3838" s="70" t="s">
        <v>9836</v>
      </c>
      <c r="B3838" s="70" t="s">
        <v>34967</v>
      </c>
      <c r="C3838" s="70">
        <v>655</v>
      </c>
      <c r="D3838" s="70" t="s">
        <v>34968</v>
      </c>
      <c r="E3838" s="70" t="s">
        <v>16619</v>
      </c>
      <c r="F3838" s="70" t="s">
        <v>34969</v>
      </c>
      <c r="H3838" s="74" t="s">
        <v>34970</v>
      </c>
      <c r="I3838" s="74" t="s">
        <v>34971</v>
      </c>
      <c r="K3838" s="70" t="s">
        <v>34972</v>
      </c>
      <c r="L3838" s="70">
        <v>177</v>
      </c>
      <c r="M3838" s="70">
        <v>1977</v>
      </c>
      <c r="N3838" s="70" t="s">
        <v>20157</v>
      </c>
      <c r="O3838" s="70" t="s">
        <v>16619</v>
      </c>
    </row>
    <row r="3839" spans="1:17" s="70" customFormat="1" x14ac:dyDescent="0.3">
      <c r="A3839" s="70" t="s">
        <v>13141</v>
      </c>
      <c r="B3839" s="70" t="s">
        <v>7042</v>
      </c>
      <c r="C3839" s="70">
        <v>655</v>
      </c>
      <c r="D3839" s="70" t="s">
        <v>34973</v>
      </c>
      <c r="E3839" s="70" t="s">
        <v>9179</v>
      </c>
      <c r="F3839" s="70">
        <v>222481800</v>
      </c>
      <c r="I3839" s="74" t="s">
        <v>34974</v>
      </c>
      <c r="K3839" s="70" t="s">
        <v>34975</v>
      </c>
      <c r="L3839" s="70">
        <v>30</v>
      </c>
      <c r="M3839" s="70">
        <v>1993</v>
      </c>
      <c r="N3839" s="70" t="s">
        <v>34976</v>
      </c>
      <c r="O3839" s="70" t="s">
        <v>4456</v>
      </c>
    </row>
    <row r="3840" spans="1:17" s="70" customFormat="1" ht="24" x14ac:dyDescent="0.3">
      <c r="A3840" s="70" t="s">
        <v>9447</v>
      </c>
      <c r="B3840" s="70" t="s">
        <v>2628</v>
      </c>
      <c r="C3840" s="70">
        <v>655</v>
      </c>
      <c r="D3840" s="70" t="s">
        <v>34977</v>
      </c>
      <c r="E3840" s="70" t="s">
        <v>15415</v>
      </c>
      <c r="F3840" s="70" t="s">
        <v>34978</v>
      </c>
      <c r="H3840" s="74" t="s">
        <v>34979</v>
      </c>
      <c r="I3840" s="74" t="s">
        <v>34980</v>
      </c>
      <c r="J3840" s="70">
        <v>8081460</v>
      </c>
      <c r="K3840" s="70" t="s">
        <v>34981</v>
      </c>
      <c r="L3840" s="70">
        <v>373</v>
      </c>
      <c r="M3840" s="70">
        <v>1992</v>
      </c>
      <c r="N3840" s="70" t="s">
        <v>34982</v>
      </c>
      <c r="O3840" s="70" t="s">
        <v>4456</v>
      </c>
      <c r="P3840" s="70" t="s">
        <v>34983</v>
      </c>
      <c r="Q3840" s="70" t="s">
        <v>15490</v>
      </c>
    </row>
    <row r="3841" spans="1:17" s="70" customFormat="1" ht="36" x14ac:dyDescent="0.3">
      <c r="A3841" s="70" t="s">
        <v>12699</v>
      </c>
      <c r="B3841" s="70" t="s">
        <v>34984</v>
      </c>
      <c r="C3841" s="70">
        <v>656</v>
      </c>
      <c r="D3841" s="70" t="s">
        <v>34985</v>
      </c>
      <c r="E3841" s="70" t="s">
        <v>15428</v>
      </c>
      <c r="F3841" s="70" t="s">
        <v>34986</v>
      </c>
      <c r="H3841" s="74" t="s">
        <v>34987</v>
      </c>
      <c r="I3841" s="70" t="s">
        <v>34988</v>
      </c>
      <c r="J3841" s="70">
        <v>4271543</v>
      </c>
      <c r="K3841" s="70" t="s">
        <v>34989</v>
      </c>
      <c r="L3841" s="70">
        <v>950</v>
      </c>
      <c r="M3841" s="70">
        <v>1989</v>
      </c>
      <c r="N3841" s="70" t="s">
        <v>34990</v>
      </c>
      <c r="O3841" s="70" t="s">
        <v>4456</v>
      </c>
    </row>
    <row r="3842" spans="1:17" s="70" customFormat="1" x14ac:dyDescent="0.3">
      <c r="A3842" s="70" t="s">
        <v>13585</v>
      </c>
      <c r="B3842" s="70" t="s">
        <v>7519</v>
      </c>
      <c r="C3842" s="70">
        <v>656</v>
      </c>
      <c r="D3842" s="70" t="s">
        <v>31106</v>
      </c>
      <c r="E3842" s="70" t="s">
        <v>9179</v>
      </c>
      <c r="F3842" s="70">
        <v>223794568</v>
      </c>
      <c r="G3842" s="70">
        <v>223794570</v>
      </c>
      <c r="H3842" s="74" t="s">
        <v>34991</v>
      </c>
      <c r="J3842" s="70">
        <v>7550288</v>
      </c>
      <c r="K3842" s="70" t="s">
        <v>34992</v>
      </c>
      <c r="L3842" s="70">
        <v>6</v>
      </c>
      <c r="M3842" s="70">
        <v>1989</v>
      </c>
      <c r="N3842" s="70" t="s">
        <v>34993</v>
      </c>
      <c r="O3842" s="70" t="s">
        <v>4456</v>
      </c>
    </row>
    <row r="3843" spans="1:17" s="70" customFormat="1" ht="12" x14ac:dyDescent="0.3">
      <c r="A3843" s="70" t="s">
        <v>9966</v>
      </c>
      <c r="B3843" s="70" t="s">
        <v>3333</v>
      </c>
      <c r="C3843" s="70">
        <v>656</v>
      </c>
      <c r="D3843" s="70" t="s">
        <v>34994</v>
      </c>
      <c r="E3843" s="70" t="s">
        <v>20307</v>
      </c>
      <c r="F3843" s="70">
        <v>222844043</v>
      </c>
      <c r="K3843" s="70" t="s">
        <v>34995</v>
      </c>
      <c r="L3843" s="70">
        <v>35</v>
      </c>
      <c r="M3843" s="70">
        <v>1992</v>
      </c>
      <c r="N3843" s="70" t="s">
        <v>16960</v>
      </c>
      <c r="O3843" s="70" t="s">
        <v>4456</v>
      </c>
    </row>
    <row r="3844" spans="1:17" s="70" customFormat="1" ht="24" x14ac:dyDescent="0.3">
      <c r="A3844" s="70" t="s">
        <v>9967</v>
      </c>
      <c r="B3844" s="70" t="s">
        <v>3334</v>
      </c>
      <c r="C3844" s="70">
        <v>656</v>
      </c>
      <c r="D3844" s="70" t="s">
        <v>34996</v>
      </c>
      <c r="E3844" s="70" t="s">
        <v>15415</v>
      </c>
      <c r="F3844" s="70" t="s">
        <v>34997</v>
      </c>
      <c r="H3844" s="74" t="s">
        <v>34998</v>
      </c>
      <c r="J3844" s="70">
        <v>8071328</v>
      </c>
      <c r="K3844" s="70" t="s">
        <v>34999</v>
      </c>
      <c r="L3844" s="70">
        <v>56</v>
      </c>
      <c r="M3844" s="70">
        <v>1990</v>
      </c>
      <c r="N3844" s="70" t="s">
        <v>35000</v>
      </c>
      <c r="O3844" s="70" t="s">
        <v>4456</v>
      </c>
    </row>
    <row r="3845" spans="1:17" s="70" customFormat="1" ht="24" x14ac:dyDescent="0.3">
      <c r="A3845" s="70" t="s">
        <v>13142</v>
      </c>
      <c r="B3845" s="70" t="s">
        <v>7043</v>
      </c>
      <c r="C3845" s="70">
        <v>656</v>
      </c>
      <c r="D3845" s="70" t="s">
        <v>35001</v>
      </c>
      <c r="E3845" s="70" t="s">
        <v>9179</v>
      </c>
      <c r="F3845" s="70">
        <v>223875100</v>
      </c>
      <c r="H3845" s="74" t="s">
        <v>35002</v>
      </c>
      <c r="I3845" s="74" t="s">
        <v>35003</v>
      </c>
      <c r="J3845" s="70">
        <v>7550000</v>
      </c>
      <c r="K3845" s="70" t="s">
        <v>35004</v>
      </c>
      <c r="L3845" s="70">
        <v>60</v>
      </c>
      <c r="M3845" s="70">
        <v>1982</v>
      </c>
      <c r="N3845" s="70" t="s">
        <v>35005</v>
      </c>
      <c r="O3845" s="70" t="s">
        <v>4456</v>
      </c>
      <c r="P3845" s="70" t="s">
        <v>26907</v>
      </c>
      <c r="Q3845" s="70" t="s">
        <v>35006</v>
      </c>
    </row>
    <row r="3846" spans="1:17" s="70" customFormat="1" ht="24" x14ac:dyDescent="0.3">
      <c r="A3846" s="70" t="s">
        <v>12839</v>
      </c>
      <c r="B3846" s="70" t="s">
        <v>6677</v>
      </c>
      <c r="C3846" s="70">
        <v>656</v>
      </c>
      <c r="D3846" s="70" t="s">
        <v>35007</v>
      </c>
      <c r="E3846" s="70" t="s">
        <v>9151</v>
      </c>
      <c r="F3846" s="70" t="s">
        <v>35008</v>
      </c>
      <c r="H3846" s="70" t="s">
        <v>35009</v>
      </c>
      <c r="I3846" s="74" t="s">
        <v>28745</v>
      </c>
      <c r="K3846" s="70" t="s">
        <v>28746</v>
      </c>
      <c r="L3846" s="70">
        <v>65</v>
      </c>
      <c r="M3846" s="70">
        <v>1990</v>
      </c>
      <c r="N3846" s="70" t="s">
        <v>35010</v>
      </c>
      <c r="O3846" s="70" t="s">
        <v>4456</v>
      </c>
    </row>
    <row r="3847" spans="1:17" s="70" customFormat="1" x14ac:dyDescent="0.3">
      <c r="A3847" s="70" t="s">
        <v>14166</v>
      </c>
      <c r="B3847" s="70" t="s">
        <v>8149</v>
      </c>
      <c r="C3847" s="70">
        <v>656</v>
      </c>
      <c r="D3847" s="70" t="s">
        <v>35011</v>
      </c>
      <c r="E3847" s="70" t="s">
        <v>9179</v>
      </c>
      <c r="F3847" s="70">
        <v>229512061</v>
      </c>
      <c r="H3847" s="74" t="s">
        <v>35012</v>
      </c>
      <c r="I3847" s="74" t="s">
        <v>35013</v>
      </c>
      <c r="K3847" s="70" t="s">
        <v>35014</v>
      </c>
      <c r="L3847" s="70">
        <v>8</v>
      </c>
      <c r="M3847" s="70">
        <v>1987</v>
      </c>
      <c r="N3847" s="70" t="s">
        <v>35015</v>
      </c>
      <c r="O3847" s="70" t="s">
        <v>4456</v>
      </c>
    </row>
    <row r="3848" spans="1:17" s="70" customFormat="1" x14ac:dyDescent="0.3">
      <c r="A3848" s="70" t="s">
        <v>11386</v>
      </c>
      <c r="B3848" s="70" t="s">
        <v>4958</v>
      </c>
      <c r="C3848" s="70">
        <v>656</v>
      </c>
      <c r="D3848" s="70" t="s">
        <v>35016</v>
      </c>
      <c r="E3848" s="70" t="s">
        <v>15197</v>
      </c>
      <c r="F3848" s="70">
        <v>226239212</v>
      </c>
      <c r="H3848" s="74" t="s">
        <v>35017</v>
      </c>
      <c r="I3848" s="74" t="s">
        <v>35018</v>
      </c>
      <c r="K3848" s="70" t="s">
        <v>35019</v>
      </c>
      <c r="L3848" s="70">
        <v>25</v>
      </c>
      <c r="M3848" s="70">
        <v>1991</v>
      </c>
      <c r="N3848" s="70" t="s">
        <v>35020</v>
      </c>
      <c r="O3848" s="70" t="s">
        <v>4456</v>
      </c>
    </row>
    <row r="3849" spans="1:17" s="70" customFormat="1" ht="24" x14ac:dyDescent="0.3">
      <c r="A3849" s="70" t="s">
        <v>9968</v>
      </c>
      <c r="B3849" s="70" t="s">
        <v>3335</v>
      </c>
      <c r="C3849" s="70">
        <v>657</v>
      </c>
      <c r="D3849" s="70" t="s">
        <v>35021</v>
      </c>
      <c r="E3849" s="70" t="s">
        <v>15266</v>
      </c>
      <c r="F3849" s="70" t="s">
        <v>35022</v>
      </c>
      <c r="H3849" s="74" t="s">
        <v>35023</v>
      </c>
      <c r="I3849" s="74" t="s">
        <v>35024</v>
      </c>
      <c r="J3849" s="70">
        <v>7780289</v>
      </c>
      <c r="K3849" s="70" t="s">
        <v>35025</v>
      </c>
      <c r="L3849" s="70">
        <v>52</v>
      </c>
      <c r="M3849" s="70">
        <v>1960</v>
      </c>
      <c r="N3849" s="70" t="s">
        <v>35026</v>
      </c>
      <c r="O3849" s="70" t="s">
        <v>4456</v>
      </c>
    </row>
    <row r="3850" spans="1:17" s="70" customFormat="1" ht="24" x14ac:dyDescent="0.3">
      <c r="A3850" s="70" t="s">
        <v>10915</v>
      </c>
      <c r="B3850" s="70" t="s">
        <v>4425</v>
      </c>
      <c r="C3850" s="70">
        <v>657</v>
      </c>
      <c r="D3850" s="70" t="s">
        <v>35027</v>
      </c>
      <c r="E3850" s="70" t="s">
        <v>15197</v>
      </c>
      <c r="F3850" s="70" t="s">
        <v>35028</v>
      </c>
      <c r="H3850" s="74" t="s">
        <v>35029</v>
      </c>
      <c r="I3850" s="74" t="s">
        <v>35030</v>
      </c>
      <c r="J3850" s="70">
        <v>8722058</v>
      </c>
      <c r="K3850" s="70" t="s">
        <v>35031</v>
      </c>
      <c r="L3850" s="70">
        <v>80</v>
      </c>
      <c r="M3850" s="70">
        <v>1992</v>
      </c>
      <c r="N3850" s="70" t="s">
        <v>35032</v>
      </c>
      <c r="O3850" s="70" t="s">
        <v>4456</v>
      </c>
    </row>
    <row r="3851" spans="1:17" s="70" customFormat="1" ht="24" x14ac:dyDescent="0.3">
      <c r="A3851" s="70" t="s">
        <v>10547</v>
      </c>
      <c r="B3851" s="70" t="s">
        <v>3997</v>
      </c>
      <c r="C3851" s="70">
        <v>657</v>
      </c>
      <c r="D3851" s="70" t="s">
        <v>35033</v>
      </c>
      <c r="E3851" s="70" t="s">
        <v>15249</v>
      </c>
      <c r="F3851" s="70" t="s">
        <v>35034</v>
      </c>
      <c r="H3851" s="74" t="s">
        <v>35035</v>
      </c>
      <c r="I3851" s="74" t="s">
        <v>35036</v>
      </c>
      <c r="J3851" s="70">
        <v>8920013</v>
      </c>
      <c r="K3851" s="70" t="s">
        <v>35037</v>
      </c>
      <c r="L3851" s="70">
        <v>45</v>
      </c>
      <c r="M3851" s="70">
        <v>1986</v>
      </c>
      <c r="N3851" s="70" t="s">
        <v>35038</v>
      </c>
      <c r="O3851" s="70" t="s">
        <v>4456</v>
      </c>
    </row>
    <row r="3852" spans="1:17" s="70" customFormat="1" ht="24" x14ac:dyDescent="0.3">
      <c r="A3852" s="70" t="s">
        <v>10601</v>
      </c>
      <c r="B3852" s="70" t="s">
        <v>4061</v>
      </c>
      <c r="C3852" s="70">
        <v>657</v>
      </c>
      <c r="D3852" s="70" t="s">
        <v>35039</v>
      </c>
      <c r="E3852" s="70" t="s">
        <v>9256</v>
      </c>
      <c r="F3852" s="70" t="s">
        <v>35040</v>
      </c>
      <c r="H3852" s="74" t="s">
        <v>35041</v>
      </c>
      <c r="I3852" s="74" t="s">
        <v>35042</v>
      </c>
      <c r="J3852" s="70">
        <v>8710023</v>
      </c>
      <c r="K3852" s="70" t="s">
        <v>35043</v>
      </c>
      <c r="L3852" s="70">
        <v>75</v>
      </c>
      <c r="M3852" s="70">
        <v>1976</v>
      </c>
      <c r="N3852" s="70" t="s">
        <v>35044</v>
      </c>
      <c r="O3852" s="70" t="s">
        <v>4456</v>
      </c>
    </row>
    <row r="3853" spans="1:17" s="70" customFormat="1" ht="24" x14ac:dyDescent="0.3">
      <c r="A3853" s="70" t="s">
        <v>10548</v>
      </c>
      <c r="B3853" s="70" t="s">
        <v>3998</v>
      </c>
      <c r="C3853" s="70">
        <v>657</v>
      </c>
      <c r="D3853" s="70" t="s">
        <v>35045</v>
      </c>
      <c r="E3853" s="70" t="s">
        <v>4456</v>
      </c>
      <c r="F3853" s="70" t="s">
        <v>35046</v>
      </c>
      <c r="H3853" s="74" t="s">
        <v>35047</v>
      </c>
      <c r="I3853" s="70" t="s">
        <v>35048</v>
      </c>
      <c r="K3853" s="70" t="s">
        <v>35049</v>
      </c>
      <c r="L3853" s="70">
        <v>23</v>
      </c>
      <c r="M3853" s="70">
        <v>2008</v>
      </c>
      <c r="N3853" s="70" t="s">
        <v>35050</v>
      </c>
      <c r="O3853" s="70" t="s">
        <v>4456</v>
      </c>
    </row>
    <row r="3854" spans="1:17" s="70" customFormat="1" ht="36" x14ac:dyDescent="0.3">
      <c r="A3854" s="70" t="s">
        <v>10552</v>
      </c>
      <c r="B3854" s="70" t="s">
        <v>35051</v>
      </c>
      <c r="C3854" s="70">
        <v>657</v>
      </c>
      <c r="D3854" s="70" t="s">
        <v>35052</v>
      </c>
      <c r="E3854" s="70" t="s">
        <v>15901</v>
      </c>
      <c r="F3854" s="70" t="s">
        <v>35053</v>
      </c>
      <c r="G3854" s="70" t="s">
        <v>35054</v>
      </c>
      <c r="I3854" s="74" t="s">
        <v>35055</v>
      </c>
      <c r="K3854" s="70" t="s">
        <v>35056</v>
      </c>
      <c r="L3854" s="70">
        <v>230</v>
      </c>
      <c r="M3854" s="70">
        <v>1957</v>
      </c>
      <c r="N3854" s="70" t="s">
        <v>35057</v>
      </c>
      <c r="O3854" s="70" t="s">
        <v>15901</v>
      </c>
      <c r="P3854" s="70" t="s">
        <v>35058</v>
      </c>
      <c r="Q3854" s="70" t="s">
        <v>9229</v>
      </c>
    </row>
    <row r="3855" spans="1:17" s="70" customFormat="1" ht="36" x14ac:dyDescent="0.3">
      <c r="A3855" s="70" t="s">
        <v>10605</v>
      </c>
      <c r="B3855" s="70" t="s">
        <v>4065</v>
      </c>
      <c r="C3855" s="70">
        <v>657</v>
      </c>
      <c r="D3855" s="70" t="s">
        <v>35059</v>
      </c>
      <c r="E3855" s="70" t="s">
        <v>19820</v>
      </c>
      <c r="F3855" s="70" t="s">
        <v>35060</v>
      </c>
      <c r="G3855" s="70" t="s">
        <v>35061</v>
      </c>
      <c r="H3855" s="70" t="s">
        <v>35062</v>
      </c>
      <c r="I3855" s="70" t="s">
        <v>35063</v>
      </c>
      <c r="K3855" s="70" t="s">
        <v>35064</v>
      </c>
      <c r="L3855" s="70">
        <v>389</v>
      </c>
      <c r="M3855" s="70">
        <v>1920</v>
      </c>
      <c r="N3855" s="70" t="s">
        <v>35065</v>
      </c>
      <c r="O3855" s="70" t="s">
        <v>4456</v>
      </c>
      <c r="P3855" s="70" t="s">
        <v>17195</v>
      </c>
      <c r="Q3855" s="70" t="s">
        <v>4460</v>
      </c>
    </row>
    <row r="3856" spans="1:17" s="70" customFormat="1" ht="24" x14ac:dyDescent="0.3">
      <c r="A3856" s="70" t="s">
        <v>10602</v>
      </c>
      <c r="B3856" s="70" t="s">
        <v>4062</v>
      </c>
      <c r="C3856" s="70">
        <v>657</v>
      </c>
      <c r="D3856" s="70" t="s">
        <v>35066</v>
      </c>
      <c r="E3856" s="70" t="s">
        <v>15266</v>
      </c>
      <c r="F3856" s="70" t="s">
        <v>35067</v>
      </c>
      <c r="H3856" s="74" t="s">
        <v>35068</v>
      </c>
      <c r="I3856" s="74" t="s">
        <v>35069</v>
      </c>
      <c r="K3856" s="70" t="s">
        <v>35070</v>
      </c>
      <c r="L3856" s="70">
        <v>40</v>
      </c>
      <c r="M3856" s="70">
        <v>1981</v>
      </c>
      <c r="N3856" s="70" t="s">
        <v>35071</v>
      </c>
      <c r="O3856" s="70" t="s">
        <v>4456</v>
      </c>
    </row>
    <row r="3857" spans="1:17" s="70" customFormat="1" ht="24" x14ac:dyDescent="0.3">
      <c r="A3857" s="70" t="s">
        <v>10549</v>
      </c>
      <c r="B3857" s="70" t="s">
        <v>3999</v>
      </c>
      <c r="C3857" s="70">
        <v>658</v>
      </c>
      <c r="D3857" s="70" t="s">
        <v>35073</v>
      </c>
      <c r="E3857" s="70" t="s">
        <v>4456</v>
      </c>
      <c r="F3857" s="70" t="s">
        <v>35074</v>
      </c>
      <c r="H3857" s="70" t="s">
        <v>35075</v>
      </c>
      <c r="I3857" s="74" t="s">
        <v>35076</v>
      </c>
      <c r="K3857" s="70" t="s">
        <v>35077</v>
      </c>
      <c r="L3857" s="70">
        <v>20</v>
      </c>
      <c r="M3857" s="70">
        <v>1984</v>
      </c>
      <c r="N3857" s="70" t="s">
        <v>35078</v>
      </c>
      <c r="O3857" s="70" t="s">
        <v>4456</v>
      </c>
    </row>
    <row r="3858" spans="1:17" s="70" customFormat="1" ht="24" x14ac:dyDescent="0.3">
      <c r="A3858" s="70" t="s">
        <v>9692</v>
      </c>
      <c r="B3858" s="70" t="s">
        <v>3018</v>
      </c>
      <c r="C3858" s="70">
        <v>658</v>
      </c>
      <c r="D3858" s="70" t="s">
        <v>35079</v>
      </c>
      <c r="E3858" s="70" t="s">
        <v>15422</v>
      </c>
      <c r="F3858" s="70">
        <v>223289900</v>
      </c>
      <c r="G3858" s="70">
        <v>223289919</v>
      </c>
      <c r="H3858" s="70" t="s">
        <v>35080</v>
      </c>
      <c r="I3858" s="74" t="s">
        <v>35081</v>
      </c>
      <c r="K3858" s="70" t="s">
        <v>35082</v>
      </c>
      <c r="L3858" s="70">
        <v>120</v>
      </c>
      <c r="M3858" s="70">
        <v>2004</v>
      </c>
      <c r="N3858" s="70" t="s">
        <v>35083</v>
      </c>
      <c r="O3858" s="70" t="s">
        <v>4456</v>
      </c>
      <c r="P3858" s="70" t="s">
        <v>18881</v>
      </c>
      <c r="Q3858" s="70" t="s">
        <v>9229</v>
      </c>
    </row>
    <row r="3859" spans="1:17" s="70" customFormat="1" ht="12" x14ac:dyDescent="0.3">
      <c r="A3859" s="70" t="s">
        <v>12840</v>
      </c>
      <c r="B3859" s="70" t="s">
        <v>35072</v>
      </c>
      <c r="C3859" s="70">
        <v>658</v>
      </c>
      <c r="D3859" s="70" t="s">
        <v>35084</v>
      </c>
      <c r="E3859" s="70" t="s">
        <v>20678</v>
      </c>
      <c r="F3859" s="70" t="s">
        <v>35085</v>
      </c>
      <c r="H3859" s="70" t="s">
        <v>35086</v>
      </c>
      <c r="I3859" s="70" t="s">
        <v>35087</v>
      </c>
      <c r="K3859" s="70" t="s">
        <v>35088</v>
      </c>
      <c r="L3859" s="70">
        <v>60</v>
      </c>
      <c r="M3859" s="70">
        <v>1993</v>
      </c>
      <c r="N3859" s="70" t="s">
        <v>17496</v>
      </c>
      <c r="O3859" s="70" t="s">
        <v>20678</v>
      </c>
    </row>
    <row r="3860" spans="1:17" s="70" customFormat="1" ht="24" x14ac:dyDescent="0.3">
      <c r="A3860" s="70" t="s">
        <v>12841</v>
      </c>
      <c r="B3860" s="70" t="s">
        <v>6679</v>
      </c>
      <c r="C3860" s="70">
        <v>658</v>
      </c>
      <c r="D3860" s="70" t="s">
        <v>35089</v>
      </c>
      <c r="E3860" s="70" t="s">
        <v>9151</v>
      </c>
      <c r="F3860" s="70" t="s">
        <v>35090</v>
      </c>
      <c r="H3860" s="74" t="s">
        <v>28943</v>
      </c>
      <c r="I3860" s="74" t="s">
        <v>35091</v>
      </c>
      <c r="K3860" s="70" t="s">
        <v>35092</v>
      </c>
      <c r="L3860" s="70">
        <v>146</v>
      </c>
      <c r="M3860" s="70">
        <v>1991</v>
      </c>
      <c r="N3860" s="70" t="s">
        <v>17496</v>
      </c>
      <c r="O3860" s="70" t="s">
        <v>4456</v>
      </c>
    </row>
    <row r="3861" spans="1:17" s="70" customFormat="1" ht="24" x14ac:dyDescent="0.3">
      <c r="A3861" s="70" t="s">
        <v>11758</v>
      </c>
      <c r="B3861" s="70" t="s">
        <v>5375</v>
      </c>
      <c r="C3861" s="70">
        <v>658</v>
      </c>
      <c r="D3861" s="70" t="s">
        <v>35093</v>
      </c>
      <c r="E3861" s="70" t="s">
        <v>16907</v>
      </c>
      <c r="F3861" s="70">
        <v>223039640</v>
      </c>
      <c r="H3861" s="70" t="s">
        <v>35094</v>
      </c>
      <c r="I3861" s="74" t="s">
        <v>35095</v>
      </c>
      <c r="K3861" s="70" t="s">
        <v>35096</v>
      </c>
      <c r="L3861" s="70">
        <v>52</v>
      </c>
      <c r="N3861" s="70" t="s">
        <v>35097</v>
      </c>
      <c r="O3861" s="70" t="s">
        <v>4456</v>
      </c>
    </row>
    <row r="3862" spans="1:17" s="70" customFormat="1" ht="24" x14ac:dyDescent="0.3">
      <c r="A3862" s="70" t="s">
        <v>11639</v>
      </c>
      <c r="B3862" s="70" t="s">
        <v>5236</v>
      </c>
      <c r="C3862" s="70">
        <v>658</v>
      </c>
      <c r="D3862" s="70" t="s">
        <v>35098</v>
      </c>
      <c r="E3862" s="70" t="s">
        <v>9179</v>
      </c>
      <c r="F3862" s="70" t="s">
        <v>35099</v>
      </c>
      <c r="H3862" s="74" t="s">
        <v>35100</v>
      </c>
      <c r="I3862" s="74" t="s">
        <v>35101</v>
      </c>
      <c r="J3862" s="70">
        <v>7570441</v>
      </c>
      <c r="K3862" s="70" t="s">
        <v>35102</v>
      </c>
      <c r="L3862" s="70">
        <v>3</v>
      </c>
      <c r="M3862" s="70">
        <v>1979</v>
      </c>
      <c r="N3862" s="70" t="s">
        <v>35103</v>
      </c>
      <c r="O3862" s="70" t="s">
        <v>4456</v>
      </c>
    </row>
    <row r="3863" spans="1:17" s="70" customFormat="1" x14ac:dyDescent="0.3">
      <c r="A3863" s="70" t="s">
        <v>12596</v>
      </c>
      <c r="B3863" s="70" t="s">
        <v>6308</v>
      </c>
      <c r="C3863" s="70">
        <v>658</v>
      </c>
      <c r="D3863" s="70" t="s">
        <v>35104</v>
      </c>
      <c r="E3863" s="70" t="s">
        <v>9179</v>
      </c>
      <c r="F3863" s="70" t="s">
        <v>35105</v>
      </c>
      <c r="H3863" s="74" t="s">
        <v>35106</v>
      </c>
      <c r="I3863" s="74" t="s">
        <v>35107</v>
      </c>
      <c r="J3863" s="70">
        <v>7560994</v>
      </c>
      <c r="K3863" s="70" t="s">
        <v>35108</v>
      </c>
      <c r="L3863" s="70">
        <v>280</v>
      </c>
      <c r="M3863" s="70">
        <v>1982</v>
      </c>
      <c r="N3863" s="70" t="s">
        <v>32818</v>
      </c>
      <c r="O3863" s="70" t="s">
        <v>4456</v>
      </c>
    </row>
    <row r="3864" spans="1:17" s="70" customFormat="1" ht="24" x14ac:dyDescent="0.3">
      <c r="A3864" s="70" t="s">
        <v>12209</v>
      </c>
      <c r="B3864" s="70" t="s">
        <v>5888</v>
      </c>
      <c r="C3864" s="70">
        <v>659</v>
      </c>
      <c r="D3864" s="70" t="s">
        <v>35109</v>
      </c>
      <c r="E3864" s="70" t="s">
        <v>9151</v>
      </c>
      <c r="F3864" s="70" t="s">
        <v>35110</v>
      </c>
      <c r="I3864" s="74" t="s">
        <v>35111</v>
      </c>
      <c r="J3864" s="70">
        <v>7510068</v>
      </c>
      <c r="K3864" s="70" t="s">
        <v>35112</v>
      </c>
      <c r="L3864" s="70">
        <v>1600</v>
      </c>
      <c r="M3864" s="70">
        <v>1980</v>
      </c>
      <c r="N3864" s="70" t="s">
        <v>35113</v>
      </c>
      <c r="O3864" s="70" t="s">
        <v>4456</v>
      </c>
    </row>
    <row r="3865" spans="1:17" s="78" customFormat="1" ht="24" x14ac:dyDescent="0.3">
      <c r="A3865" s="78" t="s">
        <v>15016</v>
      </c>
      <c r="B3865" s="78" t="s">
        <v>8486</v>
      </c>
      <c r="C3865" s="78">
        <v>659</v>
      </c>
      <c r="D3865" s="78" t="s">
        <v>35114</v>
      </c>
      <c r="E3865" s="78" t="s">
        <v>15120</v>
      </c>
      <c r="F3865" s="78" t="s">
        <v>35115</v>
      </c>
      <c r="H3865" s="79" t="s">
        <v>35116</v>
      </c>
      <c r="I3865" s="79" t="s">
        <v>35117</v>
      </c>
      <c r="J3865" s="78">
        <v>8420541</v>
      </c>
      <c r="K3865" s="78" t="s">
        <v>35118</v>
      </c>
      <c r="L3865" s="78">
        <v>400</v>
      </c>
      <c r="M3865" s="78">
        <v>1917</v>
      </c>
      <c r="N3865" s="78" t="s">
        <v>35119</v>
      </c>
      <c r="O3865" s="78" t="s">
        <v>4456</v>
      </c>
    </row>
    <row r="3866" spans="1:17" s="70" customFormat="1" x14ac:dyDescent="0.3">
      <c r="A3866" s="70" t="s">
        <v>14041</v>
      </c>
      <c r="B3866" s="70" t="s">
        <v>8001</v>
      </c>
      <c r="C3866" s="70">
        <v>659</v>
      </c>
      <c r="D3866" s="70" t="s">
        <v>35120</v>
      </c>
      <c r="E3866" s="70" t="s">
        <v>9151</v>
      </c>
      <c r="F3866" s="70">
        <v>227342288</v>
      </c>
      <c r="G3866" s="70">
        <v>227341844</v>
      </c>
      <c r="H3866" s="74" t="s">
        <v>35121</v>
      </c>
      <c r="I3866" s="74" t="s">
        <v>35122</v>
      </c>
      <c r="K3866" s="70" t="s">
        <v>35123</v>
      </c>
      <c r="L3866" s="70">
        <v>300</v>
      </c>
      <c r="N3866" s="70" t="s">
        <v>35124</v>
      </c>
      <c r="O3866" s="70" t="s">
        <v>4456</v>
      </c>
    </row>
    <row r="3867" spans="1:17" s="70" customFormat="1" x14ac:dyDescent="0.3">
      <c r="A3867" s="70" t="s">
        <v>14167</v>
      </c>
      <c r="B3867" s="70" t="s">
        <v>8150</v>
      </c>
      <c r="C3867" s="70">
        <v>659</v>
      </c>
      <c r="D3867" s="70" t="s">
        <v>35125</v>
      </c>
      <c r="E3867" s="70" t="s">
        <v>9179</v>
      </c>
      <c r="F3867" s="70">
        <v>232026882</v>
      </c>
      <c r="H3867" s="74" t="s">
        <v>35126</v>
      </c>
      <c r="I3867" s="74" t="s">
        <v>35127</v>
      </c>
      <c r="K3867" s="70" t="s">
        <v>35128</v>
      </c>
      <c r="L3867" s="70">
        <v>35</v>
      </c>
      <c r="M3867" s="70">
        <v>2009</v>
      </c>
      <c r="N3867" s="70" t="s">
        <v>20224</v>
      </c>
      <c r="O3867" s="70" t="s">
        <v>4456</v>
      </c>
    </row>
    <row r="3868" spans="1:17" s="70" customFormat="1" ht="24" x14ac:dyDescent="0.3">
      <c r="A3868" s="70" t="s">
        <v>12104</v>
      </c>
      <c r="B3868" s="70" t="s">
        <v>5774</v>
      </c>
      <c r="C3868" s="70">
        <v>659</v>
      </c>
      <c r="D3868" s="70" t="s">
        <v>35129</v>
      </c>
      <c r="E3868" s="70" t="s">
        <v>4456</v>
      </c>
      <c r="F3868" s="70" t="s">
        <v>35130</v>
      </c>
      <c r="H3868" s="74" t="s">
        <v>35131</v>
      </c>
      <c r="I3868" s="74" t="s">
        <v>35132</v>
      </c>
      <c r="J3868" s="70">
        <v>8320156</v>
      </c>
      <c r="K3868" s="70" t="s">
        <v>35133</v>
      </c>
      <c r="L3868" s="70">
        <v>5</v>
      </c>
      <c r="M3868" s="70">
        <v>1980</v>
      </c>
      <c r="N3868" s="70" t="s">
        <v>35134</v>
      </c>
      <c r="O3868" s="70" t="s">
        <v>4456</v>
      </c>
    </row>
    <row r="3869" spans="1:17" s="70" customFormat="1" x14ac:dyDescent="0.3">
      <c r="A3869" s="70" t="s">
        <v>9857</v>
      </c>
      <c r="B3869" s="70" t="s">
        <v>3206</v>
      </c>
      <c r="C3869" s="70">
        <v>659</v>
      </c>
      <c r="D3869" s="70" t="s">
        <v>35135</v>
      </c>
      <c r="E3869" s="70" t="s">
        <v>15462</v>
      </c>
      <c r="F3869" s="70">
        <v>225357498</v>
      </c>
      <c r="H3869" s="74" t="s">
        <v>35136</v>
      </c>
      <c r="I3869" s="74" t="s">
        <v>35137</v>
      </c>
      <c r="K3869" s="70" t="s">
        <v>35138</v>
      </c>
      <c r="L3869" s="70">
        <v>61</v>
      </c>
      <c r="M3869" s="70">
        <v>1975</v>
      </c>
      <c r="N3869" s="70" t="s">
        <v>35139</v>
      </c>
      <c r="O3869" s="70" t="s">
        <v>4456</v>
      </c>
    </row>
    <row r="3870" spans="1:17" s="70" customFormat="1" x14ac:dyDescent="0.3">
      <c r="A3870" s="70" t="s">
        <v>9969</v>
      </c>
      <c r="B3870" s="70" t="s">
        <v>3336</v>
      </c>
      <c r="C3870" s="70">
        <v>659</v>
      </c>
      <c r="D3870" s="70" t="s">
        <v>35140</v>
      </c>
      <c r="E3870" s="70" t="s">
        <v>9179</v>
      </c>
      <c r="F3870" s="70">
        <v>227683900</v>
      </c>
      <c r="H3870" s="74" t="s">
        <v>35141</v>
      </c>
      <c r="I3870" s="74" t="s">
        <v>35142</v>
      </c>
      <c r="J3870" s="70">
        <v>7580316</v>
      </c>
      <c r="K3870" s="70" t="s">
        <v>35143</v>
      </c>
      <c r="L3870" s="70">
        <v>100</v>
      </c>
      <c r="M3870" s="70">
        <v>1983</v>
      </c>
      <c r="N3870" s="70" t="s">
        <v>34190</v>
      </c>
      <c r="O3870" s="70" t="s">
        <v>4456</v>
      </c>
    </row>
    <row r="3871" spans="1:17" s="70" customFormat="1" x14ac:dyDescent="0.3">
      <c r="A3871" s="70" t="s">
        <v>12024</v>
      </c>
      <c r="B3871" s="70" t="s">
        <v>5685</v>
      </c>
      <c r="C3871" s="70">
        <v>659</v>
      </c>
      <c r="D3871" s="70" t="s">
        <v>35144</v>
      </c>
      <c r="E3871" s="70" t="s">
        <v>9151</v>
      </c>
      <c r="F3871" s="70">
        <v>225802900</v>
      </c>
      <c r="H3871" s="74" t="s">
        <v>35145</v>
      </c>
      <c r="I3871" s="74" t="s">
        <v>35146</v>
      </c>
      <c r="J3871" s="70">
        <v>6640821</v>
      </c>
      <c r="K3871" s="70" t="s">
        <v>35147</v>
      </c>
      <c r="L3871" s="70">
        <v>60</v>
      </c>
      <c r="M3871" s="70">
        <v>1982</v>
      </c>
      <c r="N3871" s="70" t="s">
        <v>17332</v>
      </c>
      <c r="O3871" s="70" t="s">
        <v>4456</v>
      </c>
    </row>
    <row r="3872" spans="1:17" s="70" customFormat="1" ht="24" x14ac:dyDescent="0.3">
      <c r="A3872" s="70" t="s">
        <v>9914</v>
      </c>
      <c r="B3872" s="70" t="s">
        <v>35148</v>
      </c>
      <c r="C3872" s="70">
        <v>660</v>
      </c>
      <c r="D3872" s="70" t="s">
        <v>35149</v>
      </c>
      <c r="E3872" s="70" t="s">
        <v>16223</v>
      </c>
      <c r="F3872" s="76">
        <v>722976200</v>
      </c>
      <c r="I3872" s="74" t="s">
        <v>35150</v>
      </c>
      <c r="K3872" s="70" t="s">
        <v>35152</v>
      </c>
      <c r="L3872" s="70">
        <v>250</v>
      </c>
      <c r="N3872" s="70" t="s">
        <v>35153</v>
      </c>
      <c r="O3872" s="70" t="s">
        <v>16223</v>
      </c>
    </row>
    <row r="3873" spans="1:17" s="70" customFormat="1" ht="24" x14ac:dyDescent="0.3">
      <c r="A3873" s="70" t="s">
        <v>12940</v>
      </c>
      <c r="B3873" s="70" t="s">
        <v>6811</v>
      </c>
      <c r="C3873" s="70">
        <v>660</v>
      </c>
      <c r="D3873" s="70" t="s">
        <v>35154</v>
      </c>
      <c r="E3873" s="70" t="s">
        <v>4456</v>
      </c>
      <c r="F3873" s="70" t="s">
        <v>35155</v>
      </c>
      <c r="G3873" s="70">
        <v>225555870</v>
      </c>
      <c r="H3873" s="74" t="s">
        <v>35156</v>
      </c>
      <c r="I3873" s="74" t="s">
        <v>35157</v>
      </c>
      <c r="K3873" s="70" t="s">
        <v>35158</v>
      </c>
      <c r="L3873" s="70">
        <v>13</v>
      </c>
      <c r="M3873" s="70">
        <v>1975</v>
      </c>
      <c r="N3873" s="70" t="s">
        <v>15584</v>
      </c>
      <c r="O3873" s="70" t="s">
        <v>4456</v>
      </c>
    </row>
    <row r="3874" spans="1:17" s="70" customFormat="1" ht="24" x14ac:dyDescent="0.3">
      <c r="A3874" s="70" t="s">
        <v>13011</v>
      </c>
      <c r="B3874" s="70" t="s">
        <v>6900</v>
      </c>
      <c r="C3874" s="70">
        <v>660</v>
      </c>
      <c r="D3874" s="70" t="s">
        <v>35159</v>
      </c>
      <c r="E3874" s="70" t="s">
        <v>4456</v>
      </c>
      <c r="F3874" s="70" t="s">
        <v>35160</v>
      </c>
      <c r="H3874" s="74" t="s">
        <v>35161</v>
      </c>
      <c r="I3874" s="74" t="s">
        <v>35162</v>
      </c>
      <c r="K3874" s="70" t="s">
        <v>35163</v>
      </c>
      <c r="L3874" s="70">
        <v>78</v>
      </c>
      <c r="M3874" s="70">
        <v>1962</v>
      </c>
      <c r="N3874" s="70" t="s">
        <v>35164</v>
      </c>
      <c r="O3874" s="70" t="s">
        <v>4456</v>
      </c>
    </row>
    <row r="3875" spans="1:17" s="70" customFormat="1" ht="24" x14ac:dyDescent="0.3">
      <c r="A3875" s="70" t="s">
        <v>11302</v>
      </c>
      <c r="B3875" s="70" t="s">
        <v>4867</v>
      </c>
      <c r="C3875" s="70">
        <v>660</v>
      </c>
      <c r="D3875" s="70" t="s">
        <v>35165</v>
      </c>
      <c r="E3875" s="70" t="s">
        <v>15462</v>
      </c>
      <c r="F3875" s="70" t="s">
        <v>35166</v>
      </c>
      <c r="H3875" s="74" t="s">
        <v>35167</v>
      </c>
      <c r="I3875" s="74" t="s">
        <v>35168</v>
      </c>
      <c r="K3875" s="70" t="s">
        <v>35169</v>
      </c>
      <c r="L3875" s="70">
        <v>400</v>
      </c>
      <c r="M3875" s="70">
        <v>1965</v>
      </c>
      <c r="N3875" s="70" t="s">
        <v>35170</v>
      </c>
      <c r="O3875" s="70" t="s">
        <v>4456</v>
      </c>
      <c r="P3875" s="70" t="s">
        <v>15697</v>
      </c>
      <c r="Q3875" s="70" t="s">
        <v>16789</v>
      </c>
    </row>
    <row r="3876" spans="1:17" s="70" customFormat="1" ht="24" x14ac:dyDescent="0.3">
      <c r="A3876" s="70" t="s">
        <v>11170</v>
      </c>
      <c r="B3876" s="70" t="s">
        <v>4721</v>
      </c>
      <c r="C3876" s="70">
        <v>660</v>
      </c>
      <c r="D3876" s="70" t="s">
        <v>35171</v>
      </c>
      <c r="E3876" s="70" t="s">
        <v>4456</v>
      </c>
      <c r="F3876" s="70" t="s">
        <v>35172</v>
      </c>
      <c r="H3876" s="74" t="s">
        <v>35173</v>
      </c>
      <c r="I3876" s="74" t="s">
        <v>35174</v>
      </c>
      <c r="K3876" s="70" t="s">
        <v>35175</v>
      </c>
      <c r="L3876" s="70">
        <v>126</v>
      </c>
      <c r="M3876" s="70">
        <v>1963</v>
      </c>
      <c r="N3876" s="70" t="s">
        <v>35176</v>
      </c>
      <c r="O3876" s="70" t="s">
        <v>4456</v>
      </c>
    </row>
    <row r="3877" spans="1:17" s="70" customFormat="1" ht="24" x14ac:dyDescent="0.3">
      <c r="A3877" s="70" t="s">
        <v>14478</v>
      </c>
      <c r="B3877" s="70" t="s">
        <v>8515</v>
      </c>
      <c r="C3877" s="70">
        <v>660</v>
      </c>
      <c r="D3877" s="70" t="s">
        <v>35177</v>
      </c>
      <c r="E3877" s="70" t="s">
        <v>9179</v>
      </c>
      <c r="F3877" s="70" t="s">
        <v>35178</v>
      </c>
      <c r="H3877" s="70" t="s">
        <v>35179</v>
      </c>
      <c r="I3877" s="74" t="s">
        <v>35151</v>
      </c>
      <c r="K3877" s="70" t="s">
        <v>35180</v>
      </c>
      <c r="L3877" s="70">
        <v>100</v>
      </c>
      <c r="M3877" s="70">
        <v>1901</v>
      </c>
      <c r="N3877" s="70" t="s">
        <v>22674</v>
      </c>
      <c r="O3877" s="70" t="s">
        <v>4456</v>
      </c>
    </row>
    <row r="3878" spans="1:17" s="70" customFormat="1" x14ac:dyDescent="0.3">
      <c r="A3878" s="70" t="s">
        <v>10272</v>
      </c>
      <c r="B3878" s="70" t="s">
        <v>3696</v>
      </c>
      <c r="C3878" s="70">
        <v>660</v>
      </c>
      <c r="D3878" s="70" t="s">
        <v>35181</v>
      </c>
      <c r="E3878" s="70" t="s">
        <v>15120</v>
      </c>
      <c r="F3878" s="70">
        <v>227777783</v>
      </c>
      <c r="H3878" s="74" t="s">
        <v>35189</v>
      </c>
      <c r="I3878" s="74" t="s">
        <v>35190</v>
      </c>
      <c r="K3878" s="70" t="s">
        <v>35191</v>
      </c>
      <c r="L3878" s="70">
        <v>149</v>
      </c>
      <c r="M3878" s="70">
        <v>1964</v>
      </c>
      <c r="N3878" s="70" t="s">
        <v>35192</v>
      </c>
      <c r="O3878" s="70" t="s">
        <v>4456</v>
      </c>
    </row>
    <row r="3879" spans="1:17" s="70" customFormat="1" x14ac:dyDescent="0.3">
      <c r="A3879" s="70" t="s">
        <v>14365</v>
      </c>
      <c r="B3879" s="70" t="s">
        <v>8383</v>
      </c>
      <c r="C3879" s="70">
        <v>660</v>
      </c>
      <c r="D3879" s="70" t="s">
        <v>30501</v>
      </c>
      <c r="E3879" s="70" t="s">
        <v>20307</v>
      </c>
      <c r="F3879" s="70">
        <v>228108650</v>
      </c>
      <c r="H3879" s="74" t="s">
        <v>35193</v>
      </c>
      <c r="I3879" s="74" t="s">
        <v>35194</v>
      </c>
      <c r="K3879" s="70" t="s">
        <v>35195</v>
      </c>
      <c r="L3879" s="70">
        <v>199</v>
      </c>
      <c r="N3879" s="70" t="s">
        <v>35196</v>
      </c>
      <c r="O3879" s="70" t="s">
        <v>4456</v>
      </c>
    </row>
    <row r="3880" spans="1:17" s="70" customFormat="1" x14ac:dyDescent="0.3">
      <c r="A3880" s="70" t="s">
        <v>14199</v>
      </c>
      <c r="B3880" s="70" t="s">
        <v>8187</v>
      </c>
      <c r="C3880" s="70">
        <v>661</v>
      </c>
      <c r="D3880" s="70" t="s">
        <v>35197</v>
      </c>
      <c r="E3880" s="70" t="s">
        <v>9151</v>
      </c>
      <c r="F3880" s="70">
        <v>226650828</v>
      </c>
      <c r="G3880" s="70">
        <v>226650831</v>
      </c>
      <c r="H3880" s="74" t="s">
        <v>35198</v>
      </c>
      <c r="I3880" s="74" t="s">
        <v>35199</v>
      </c>
      <c r="K3880" s="70" t="s">
        <v>35200</v>
      </c>
      <c r="L3880" s="70">
        <v>30</v>
      </c>
      <c r="M3880" s="70">
        <v>1993</v>
      </c>
      <c r="N3880" s="70" t="s">
        <v>35201</v>
      </c>
      <c r="O3880" s="70" t="s">
        <v>4456</v>
      </c>
    </row>
    <row r="3881" spans="1:17" s="70" customFormat="1" x14ac:dyDescent="0.3">
      <c r="A3881" s="70" t="s">
        <v>11498</v>
      </c>
      <c r="B3881" s="70" t="s">
        <v>35202</v>
      </c>
      <c r="C3881" s="70">
        <v>661</v>
      </c>
      <c r="D3881" s="70" t="s">
        <v>35203</v>
      </c>
      <c r="E3881" s="70" t="s">
        <v>15415</v>
      </c>
      <c r="F3881" s="70">
        <v>228574946</v>
      </c>
      <c r="H3881" s="74" t="s">
        <v>35204</v>
      </c>
      <c r="K3881" s="70" t="s">
        <v>35205</v>
      </c>
      <c r="L3881" s="70">
        <v>35</v>
      </c>
      <c r="M3881" s="70">
        <v>1977</v>
      </c>
      <c r="N3881" s="70" t="s">
        <v>35206</v>
      </c>
      <c r="O3881" s="70" t="s">
        <v>4456</v>
      </c>
    </row>
    <row r="3882" spans="1:17" s="70" customFormat="1" ht="24" x14ac:dyDescent="0.3">
      <c r="A3882" s="70" t="s">
        <v>10155</v>
      </c>
      <c r="B3882" s="70" t="s">
        <v>3564</v>
      </c>
      <c r="C3882" s="70">
        <v>661</v>
      </c>
      <c r="D3882" s="70" t="s">
        <v>35207</v>
      </c>
      <c r="E3882" s="70" t="s">
        <v>15588</v>
      </c>
      <c r="F3882" s="70" t="s">
        <v>35208</v>
      </c>
      <c r="H3882" s="70" t="s">
        <v>35209</v>
      </c>
      <c r="I3882" s="74" t="s">
        <v>35210</v>
      </c>
      <c r="K3882" s="70" t="s">
        <v>35211</v>
      </c>
      <c r="L3882" s="70">
        <v>10</v>
      </c>
      <c r="M3882" s="70">
        <v>1958</v>
      </c>
      <c r="N3882" s="70" t="s">
        <v>35212</v>
      </c>
      <c r="O3882" s="70" t="s">
        <v>4456</v>
      </c>
    </row>
    <row r="3883" spans="1:17" s="70" customFormat="1" ht="12" x14ac:dyDescent="0.3">
      <c r="A3883" s="70" t="s">
        <v>13586</v>
      </c>
      <c r="B3883" s="70" t="s">
        <v>7520</v>
      </c>
      <c r="C3883" s="70">
        <v>661</v>
      </c>
      <c r="D3883" s="70" t="s">
        <v>35213</v>
      </c>
      <c r="E3883" s="70" t="s">
        <v>9151</v>
      </c>
      <c r="F3883" s="70">
        <v>222254361</v>
      </c>
      <c r="K3883" s="70" t="s">
        <v>35214</v>
      </c>
      <c r="N3883" s="70" t="s">
        <v>1580</v>
      </c>
      <c r="O3883" s="70" t="s">
        <v>4456</v>
      </c>
    </row>
    <row r="3884" spans="1:17" s="70" customFormat="1" x14ac:dyDescent="0.3">
      <c r="A3884" s="70" t="s">
        <v>12460</v>
      </c>
      <c r="B3884" s="70" t="s">
        <v>6154</v>
      </c>
      <c r="C3884" s="70">
        <v>661</v>
      </c>
      <c r="D3884" s="70" t="s">
        <v>35215</v>
      </c>
      <c r="E3884" s="70" t="s">
        <v>15178</v>
      </c>
      <c r="F3884" s="70">
        <v>225850100</v>
      </c>
      <c r="H3884" s="74" t="s">
        <v>35216</v>
      </c>
      <c r="I3884" s="74" t="s">
        <v>35217</v>
      </c>
      <c r="K3884" s="70" t="s">
        <v>35218</v>
      </c>
      <c r="L3884" s="70">
        <v>100</v>
      </c>
      <c r="M3884" s="70">
        <v>1988</v>
      </c>
      <c r="N3884" s="70" t="s">
        <v>35219</v>
      </c>
      <c r="O3884" s="70" t="s">
        <v>4456</v>
      </c>
      <c r="P3884" s="70" t="s">
        <v>15884</v>
      </c>
      <c r="Q3884" s="70" t="s">
        <v>23383</v>
      </c>
    </row>
    <row r="3885" spans="1:17" s="70" customFormat="1" x14ac:dyDescent="0.3">
      <c r="A3885" s="70" t="s">
        <v>11724</v>
      </c>
      <c r="B3885" s="70" t="s">
        <v>5335</v>
      </c>
      <c r="C3885" s="70">
        <v>661</v>
      </c>
      <c r="D3885" s="70" t="s">
        <v>35220</v>
      </c>
      <c r="E3885" s="70" t="s">
        <v>15178</v>
      </c>
      <c r="F3885" s="70">
        <v>228704300</v>
      </c>
      <c r="H3885" s="74" t="s">
        <v>35221</v>
      </c>
      <c r="I3885" s="74" t="s">
        <v>35222</v>
      </c>
      <c r="K3885" s="70" t="s">
        <v>35223</v>
      </c>
      <c r="L3885" s="70">
        <v>70</v>
      </c>
      <c r="N3885" s="70" t="s">
        <v>35224</v>
      </c>
      <c r="O3885" s="70" t="s">
        <v>4456</v>
      </c>
    </row>
    <row r="3886" spans="1:17" s="70" customFormat="1" x14ac:dyDescent="0.3">
      <c r="A3886" s="70" t="s">
        <v>12902</v>
      </c>
      <c r="B3886" s="70" t="s">
        <v>6754</v>
      </c>
      <c r="C3886" s="70">
        <v>661</v>
      </c>
      <c r="D3886" s="70" t="s">
        <v>35225</v>
      </c>
      <c r="E3886" s="70" t="s">
        <v>9267</v>
      </c>
      <c r="F3886" s="70">
        <v>228299600</v>
      </c>
      <c r="G3886" s="70">
        <v>227385637</v>
      </c>
      <c r="H3886" s="74" t="s">
        <v>35226</v>
      </c>
      <c r="I3886" s="74" t="s">
        <v>35227</v>
      </c>
      <c r="K3886" s="70" t="s">
        <v>35228</v>
      </c>
      <c r="L3886" s="70">
        <v>230</v>
      </c>
      <c r="N3886" s="70" t="s">
        <v>19050</v>
      </c>
      <c r="O3886" s="70" t="s">
        <v>4456</v>
      </c>
    </row>
    <row r="3887" spans="1:17" s="70" customFormat="1" x14ac:dyDescent="0.3">
      <c r="A3887" s="70" t="s">
        <v>10645</v>
      </c>
      <c r="B3887" s="70" t="s">
        <v>4112</v>
      </c>
      <c r="C3887" s="70">
        <v>661</v>
      </c>
      <c r="D3887" s="70" t="s">
        <v>35229</v>
      </c>
      <c r="E3887" s="70" t="s">
        <v>4456</v>
      </c>
      <c r="F3887" s="70">
        <v>227828200</v>
      </c>
      <c r="H3887" s="74" t="s">
        <v>35230</v>
      </c>
      <c r="I3887" s="74" t="s">
        <v>35231</v>
      </c>
      <c r="K3887" s="70" t="s">
        <v>35232</v>
      </c>
      <c r="L3887" s="70">
        <v>50</v>
      </c>
      <c r="M3887" s="70">
        <v>1989</v>
      </c>
      <c r="N3887" s="70" t="s">
        <v>35233</v>
      </c>
      <c r="O3887" s="70" t="s">
        <v>4456</v>
      </c>
    </row>
    <row r="3888" spans="1:17" s="70" customFormat="1" ht="24" x14ac:dyDescent="0.3">
      <c r="A3888" s="70" t="s">
        <v>13912</v>
      </c>
      <c r="B3888" s="70" t="s">
        <v>7869</v>
      </c>
      <c r="C3888" s="70">
        <v>661</v>
      </c>
      <c r="D3888" s="70" t="s">
        <v>35234</v>
      </c>
      <c r="E3888" s="70" t="s">
        <v>9179</v>
      </c>
      <c r="F3888" s="70">
        <v>224967200</v>
      </c>
      <c r="G3888" s="70">
        <v>222035516</v>
      </c>
      <c r="I3888" s="74" t="s">
        <v>35235</v>
      </c>
      <c r="K3888" s="70" t="s">
        <v>35236</v>
      </c>
      <c r="L3888" s="70">
        <v>44</v>
      </c>
      <c r="M3888" s="70">
        <v>1992</v>
      </c>
      <c r="N3888" s="70" t="s">
        <v>18267</v>
      </c>
      <c r="O3888" s="70" t="s">
        <v>4456</v>
      </c>
    </row>
    <row r="3889" spans="1:17" s="70" customFormat="1" x14ac:dyDescent="0.3">
      <c r="A3889" s="70" t="s">
        <v>13687</v>
      </c>
      <c r="B3889" s="70" t="s">
        <v>7622</v>
      </c>
      <c r="C3889" s="70">
        <v>662</v>
      </c>
      <c r="D3889" s="70" t="s">
        <v>35237</v>
      </c>
      <c r="E3889" s="70" t="s">
        <v>9179</v>
      </c>
      <c r="F3889" s="70">
        <v>229413800</v>
      </c>
      <c r="H3889" s="74" t="s">
        <v>35238</v>
      </c>
      <c r="I3889" s="74" t="s">
        <v>35239</v>
      </c>
      <c r="K3889" s="70" t="s">
        <v>35240</v>
      </c>
      <c r="L3889" s="70">
        <v>20</v>
      </c>
      <c r="N3889" s="70" t="s">
        <v>28128</v>
      </c>
      <c r="O3889" s="70" t="s">
        <v>4456</v>
      </c>
    </row>
    <row r="3890" spans="1:17" s="70" customFormat="1" ht="24" x14ac:dyDescent="0.3">
      <c r="A3890" s="70" t="s">
        <v>10883</v>
      </c>
      <c r="B3890" s="70" t="s">
        <v>4389</v>
      </c>
      <c r="C3890" s="70">
        <v>662</v>
      </c>
      <c r="D3890" s="70" t="s">
        <v>35241</v>
      </c>
      <c r="E3890" s="70" t="s">
        <v>9179</v>
      </c>
      <c r="F3890" s="70" t="s">
        <v>35242</v>
      </c>
      <c r="H3890" s="74" t="s">
        <v>35243</v>
      </c>
      <c r="I3890" s="74" t="s">
        <v>35244</v>
      </c>
      <c r="K3890" s="70" t="s">
        <v>35245</v>
      </c>
      <c r="L3890" s="70">
        <v>70</v>
      </c>
      <c r="M3890" s="70">
        <v>1995</v>
      </c>
      <c r="N3890" s="70" t="s">
        <v>35246</v>
      </c>
      <c r="O3890" s="70" t="s">
        <v>4456</v>
      </c>
    </row>
    <row r="3891" spans="1:17" s="70" customFormat="1" x14ac:dyDescent="0.3">
      <c r="A3891" s="70" t="s">
        <v>14146</v>
      </c>
      <c r="B3891" s="70" t="s">
        <v>8129</v>
      </c>
      <c r="C3891" s="70">
        <v>662</v>
      </c>
      <c r="D3891" s="70" t="s">
        <v>35247</v>
      </c>
      <c r="E3891" s="70" t="s">
        <v>9179</v>
      </c>
      <c r="F3891" s="70">
        <v>229139600</v>
      </c>
      <c r="H3891" s="74" t="s">
        <v>35248</v>
      </c>
      <c r="I3891" s="74" t="s">
        <v>35249</v>
      </c>
      <c r="J3891" s="70">
        <v>7550227</v>
      </c>
      <c r="K3891" s="70" t="s">
        <v>35250</v>
      </c>
      <c r="L3891" s="70">
        <v>18</v>
      </c>
      <c r="M3891" s="70">
        <v>2000</v>
      </c>
      <c r="N3891" s="70" t="s">
        <v>35251</v>
      </c>
      <c r="O3891" s="70" t="s">
        <v>4456</v>
      </c>
    </row>
    <row r="3892" spans="1:17" s="70" customFormat="1" ht="24" x14ac:dyDescent="0.3">
      <c r="A3892" s="70" t="s">
        <v>13307</v>
      </c>
      <c r="B3892" s="70" t="s">
        <v>7228</v>
      </c>
      <c r="C3892" s="70">
        <v>662</v>
      </c>
      <c r="D3892" s="70" t="s">
        <v>35252</v>
      </c>
      <c r="E3892" s="70" t="s">
        <v>9151</v>
      </c>
      <c r="F3892" s="70" t="s">
        <v>35253</v>
      </c>
      <c r="H3892" s="74" t="s">
        <v>35254</v>
      </c>
      <c r="I3892" s="74" t="s">
        <v>35255</v>
      </c>
      <c r="J3892" s="70">
        <v>7500026</v>
      </c>
      <c r="K3892" s="70" t="s">
        <v>35256</v>
      </c>
      <c r="L3892" s="70">
        <v>10</v>
      </c>
      <c r="M3892" s="70">
        <v>2003</v>
      </c>
      <c r="N3892" s="70" t="s">
        <v>35257</v>
      </c>
      <c r="O3892" s="70" t="s">
        <v>4456</v>
      </c>
    </row>
    <row r="3893" spans="1:17" s="70" customFormat="1" ht="24" x14ac:dyDescent="0.3">
      <c r="A3893" s="70" t="s">
        <v>9753</v>
      </c>
      <c r="B3893" s="70" t="s">
        <v>3094</v>
      </c>
      <c r="C3893" s="70">
        <v>662</v>
      </c>
      <c r="D3893" s="70" t="s">
        <v>35258</v>
      </c>
      <c r="E3893" s="70" t="s">
        <v>35259</v>
      </c>
      <c r="F3893" s="70" t="s">
        <v>35260</v>
      </c>
      <c r="I3893" s="70" t="s">
        <v>35261</v>
      </c>
      <c r="J3893" s="70">
        <v>7270535</v>
      </c>
      <c r="K3893" s="70" t="s">
        <v>35262</v>
      </c>
      <c r="L3893" s="70">
        <v>2500</v>
      </c>
      <c r="M3893" s="70">
        <v>1983</v>
      </c>
      <c r="N3893" s="70" t="s">
        <v>16555</v>
      </c>
      <c r="O3893" s="70" t="s">
        <v>4456</v>
      </c>
    </row>
    <row r="3894" spans="1:17" s="70" customFormat="1" ht="24" x14ac:dyDescent="0.3">
      <c r="A3894" s="70" t="s">
        <v>10273</v>
      </c>
      <c r="B3894" s="70" t="s">
        <v>3697</v>
      </c>
      <c r="C3894" s="70">
        <v>662</v>
      </c>
      <c r="D3894" s="70" t="s">
        <v>35263</v>
      </c>
      <c r="E3894" s="70" t="s">
        <v>4456</v>
      </c>
      <c r="F3894" s="70">
        <v>226810192</v>
      </c>
      <c r="G3894" s="70" t="s">
        <v>35264</v>
      </c>
      <c r="H3894" s="74" t="s">
        <v>35265</v>
      </c>
      <c r="I3894" s="74" t="s">
        <v>35266</v>
      </c>
      <c r="J3894" s="70">
        <v>8350636</v>
      </c>
      <c r="K3894" s="70" t="s">
        <v>35267</v>
      </c>
      <c r="L3894" s="70">
        <v>50</v>
      </c>
      <c r="M3894" s="70">
        <v>1980</v>
      </c>
      <c r="N3894" s="70" t="s">
        <v>35268</v>
      </c>
      <c r="O3894" s="70" t="s">
        <v>4456</v>
      </c>
    </row>
    <row r="3895" spans="1:17" s="70" customFormat="1" ht="36" x14ac:dyDescent="0.3">
      <c r="A3895" s="70" t="s">
        <v>11522</v>
      </c>
      <c r="B3895" s="70" t="s">
        <v>5106</v>
      </c>
      <c r="C3895" s="70">
        <v>662</v>
      </c>
      <c r="D3895" s="70" t="s">
        <v>35269</v>
      </c>
      <c r="E3895" s="70" t="s">
        <v>15462</v>
      </c>
      <c r="F3895" s="70">
        <v>227578600</v>
      </c>
      <c r="G3895" s="70" t="s">
        <v>35270</v>
      </c>
      <c r="H3895" s="70" t="s">
        <v>35271</v>
      </c>
      <c r="I3895" s="74" t="s">
        <v>35272</v>
      </c>
      <c r="J3895" s="70">
        <v>9260044</v>
      </c>
      <c r="K3895" s="70" t="s">
        <v>35273</v>
      </c>
      <c r="L3895" s="70">
        <v>156</v>
      </c>
      <c r="M3895" s="70">
        <v>1986</v>
      </c>
      <c r="N3895" s="70" t="s">
        <v>35274</v>
      </c>
      <c r="O3895" s="70" t="s">
        <v>4456</v>
      </c>
      <c r="P3895" s="70" t="s">
        <v>15884</v>
      </c>
      <c r="Q3895" s="70" t="s">
        <v>9229</v>
      </c>
    </row>
    <row r="3896" spans="1:17" s="70" customFormat="1" ht="24" x14ac:dyDescent="0.3">
      <c r="A3896" s="70" t="s">
        <v>11310</v>
      </c>
      <c r="B3896" s="70" t="s">
        <v>4875</v>
      </c>
      <c r="C3896" s="70">
        <v>663</v>
      </c>
      <c r="D3896" s="70" t="s">
        <v>35275</v>
      </c>
      <c r="E3896" s="70" t="s">
        <v>9225</v>
      </c>
      <c r="F3896" s="70" t="s">
        <v>35276</v>
      </c>
      <c r="H3896" s="74" t="s">
        <v>35277</v>
      </c>
      <c r="I3896" s="74" t="s">
        <v>35278</v>
      </c>
      <c r="K3896" s="70" t="s">
        <v>35279</v>
      </c>
      <c r="N3896" s="70" t="s">
        <v>15442</v>
      </c>
      <c r="O3896" s="70" t="s">
        <v>4456</v>
      </c>
    </row>
    <row r="3897" spans="1:17" s="70" customFormat="1" ht="24" x14ac:dyDescent="0.3">
      <c r="A3897" s="70" t="s">
        <v>11759</v>
      </c>
      <c r="B3897" s="70" t="s">
        <v>5376</v>
      </c>
      <c r="C3897" s="70">
        <v>663</v>
      </c>
      <c r="D3897" s="70" t="s">
        <v>35280</v>
      </c>
      <c r="E3897" s="70" t="s">
        <v>15115</v>
      </c>
      <c r="F3897" s="70" t="s">
        <v>35281</v>
      </c>
      <c r="H3897" s="74" t="s">
        <v>35282</v>
      </c>
      <c r="I3897" s="74" t="s">
        <v>35283</v>
      </c>
      <c r="K3897" s="70" t="s">
        <v>35284</v>
      </c>
      <c r="L3897" s="70">
        <v>12</v>
      </c>
      <c r="N3897" s="70" t="s">
        <v>17365</v>
      </c>
      <c r="O3897" s="70" t="s">
        <v>4456</v>
      </c>
    </row>
    <row r="3898" spans="1:17" s="70" customFormat="1" x14ac:dyDescent="0.3">
      <c r="A3898" s="70" t="s">
        <v>10796</v>
      </c>
      <c r="B3898" s="70" t="s">
        <v>4287</v>
      </c>
      <c r="C3898" s="70">
        <v>663</v>
      </c>
      <c r="D3898" s="70" t="s">
        <v>35285</v>
      </c>
      <c r="E3898" s="70" t="s">
        <v>9225</v>
      </c>
      <c r="F3898" s="70">
        <v>232757800</v>
      </c>
      <c r="H3898" s="74" t="s">
        <v>35286</v>
      </c>
      <c r="I3898" s="74" t="s">
        <v>35287</v>
      </c>
      <c r="K3898" s="70" t="s">
        <v>35288</v>
      </c>
      <c r="L3898" s="70">
        <v>20</v>
      </c>
      <c r="M3898" s="70">
        <v>1974</v>
      </c>
      <c r="N3898" s="70" t="s">
        <v>35289</v>
      </c>
      <c r="O3898" s="70" t="s">
        <v>4456</v>
      </c>
    </row>
    <row r="3899" spans="1:17" s="70" customFormat="1" x14ac:dyDescent="0.3">
      <c r="A3899" s="70" t="s">
        <v>11515</v>
      </c>
      <c r="B3899" s="70" t="s">
        <v>5099</v>
      </c>
      <c r="C3899" s="70">
        <v>663</v>
      </c>
      <c r="D3899" s="70" t="s">
        <v>35290</v>
      </c>
      <c r="E3899" s="70" t="s">
        <v>15729</v>
      </c>
      <c r="F3899" s="70">
        <v>224446000</v>
      </c>
      <c r="H3899" s="74" t="s">
        <v>35291</v>
      </c>
      <c r="I3899" s="74" t="s">
        <v>35292</v>
      </c>
      <c r="K3899" s="70" t="s">
        <v>35293</v>
      </c>
      <c r="L3899" s="70">
        <v>250</v>
      </c>
      <c r="N3899" s="70" t="s">
        <v>35294</v>
      </c>
      <c r="O3899" s="70" t="s">
        <v>4456</v>
      </c>
    </row>
    <row r="3900" spans="1:17" s="70" customFormat="1" x14ac:dyDescent="0.3">
      <c r="A3900" s="70" t="s">
        <v>9943</v>
      </c>
      <c r="B3900" s="70" t="s">
        <v>3308</v>
      </c>
      <c r="C3900" s="70">
        <v>663</v>
      </c>
      <c r="D3900" s="70" t="s">
        <v>35295</v>
      </c>
      <c r="E3900" s="70" t="s">
        <v>9179</v>
      </c>
      <c r="F3900" s="70">
        <v>223453700</v>
      </c>
      <c r="I3900" s="74" t="s">
        <v>35296</v>
      </c>
      <c r="K3900" s="70" t="s">
        <v>35297</v>
      </c>
      <c r="L3900" s="70">
        <v>65</v>
      </c>
      <c r="N3900" s="70" t="s">
        <v>35298</v>
      </c>
      <c r="O3900" s="70" t="s">
        <v>4456</v>
      </c>
    </row>
    <row r="3901" spans="1:17" s="70" customFormat="1" ht="24" x14ac:dyDescent="0.3">
      <c r="A3901" s="70" t="s">
        <v>10137</v>
      </c>
      <c r="B3901" s="70" t="s">
        <v>3545</v>
      </c>
      <c r="C3901" s="70">
        <v>663</v>
      </c>
      <c r="D3901" s="70" t="s">
        <v>29135</v>
      </c>
      <c r="E3901" s="70" t="s">
        <v>15415</v>
      </c>
      <c r="F3901" s="70" t="s">
        <v>35299</v>
      </c>
      <c r="H3901" s="74" t="s">
        <v>29136</v>
      </c>
      <c r="I3901" s="74" t="s">
        <v>29137</v>
      </c>
      <c r="K3901" s="70" t="s">
        <v>35300</v>
      </c>
      <c r="L3901" s="70">
        <v>125</v>
      </c>
      <c r="N3901" s="70" t="s">
        <v>35301</v>
      </c>
      <c r="O3901" s="70" t="s">
        <v>4456</v>
      </c>
    </row>
    <row r="3902" spans="1:17" s="70" customFormat="1" ht="24" x14ac:dyDescent="0.3">
      <c r="A3902" s="70" t="s">
        <v>10080</v>
      </c>
      <c r="B3902" s="70" t="s">
        <v>3471</v>
      </c>
      <c r="C3902" s="70">
        <v>663</v>
      </c>
      <c r="D3902" s="70" t="s">
        <v>35302</v>
      </c>
      <c r="E3902" s="70" t="s">
        <v>15729</v>
      </c>
      <c r="F3902" s="70">
        <v>226634000</v>
      </c>
      <c r="H3902" s="74" t="s">
        <v>35303</v>
      </c>
      <c r="I3902" s="74" t="s">
        <v>35304</v>
      </c>
      <c r="K3902" s="70" t="s">
        <v>35305</v>
      </c>
      <c r="L3902" s="70">
        <v>55</v>
      </c>
      <c r="N3902" s="70" t="s">
        <v>35306</v>
      </c>
      <c r="O3902" s="70" t="s">
        <v>4456</v>
      </c>
    </row>
    <row r="3903" spans="1:17" s="70" customFormat="1" ht="28.8" x14ac:dyDescent="0.3">
      <c r="A3903" s="70" t="s">
        <v>10151</v>
      </c>
      <c r="B3903" s="70" t="s">
        <v>35307</v>
      </c>
      <c r="C3903" s="70">
        <v>663</v>
      </c>
      <c r="D3903" s="70" t="s">
        <v>35308</v>
      </c>
      <c r="E3903" s="70" t="s">
        <v>20466</v>
      </c>
      <c r="F3903" s="70" t="s">
        <v>35309</v>
      </c>
      <c r="H3903" s="74" t="s">
        <v>35310</v>
      </c>
      <c r="I3903" s="74" t="s">
        <v>35311</v>
      </c>
      <c r="K3903" s="70" t="s">
        <v>35312</v>
      </c>
      <c r="L3903" s="70">
        <v>47</v>
      </c>
      <c r="M3903" s="70">
        <v>1975</v>
      </c>
      <c r="N3903" s="70" t="s">
        <v>35313</v>
      </c>
      <c r="O3903" s="70" t="s">
        <v>20466</v>
      </c>
    </row>
    <row r="3904" spans="1:17" s="70" customFormat="1" x14ac:dyDescent="0.3">
      <c r="A3904" s="70" t="s">
        <v>10704</v>
      </c>
      <c r="B3904" s="70" t="s">
        <v>4181</v>
      </c>
      <c r="C3904" s="70">
        <v>663</v>
      </c>
      <c r="D3904" s="70" t="s">
        <v>35314</v>
      </c>
      <c r="E3904" s="70" t="s">
        <v>15120</v>
      </c>
      <c r="F3904" s="70">
        <v>227904000</v>
      </c>
      <c r="H3904" s="70" t="s">
        <v>35315</v>
      </c>
      <c r="I3904" s="74" t="s">
        <v>35316</v>
      </c>
      <c r="K3904" s="70" t="s">
        <v>35317</v>
      </c>
      <c r="L3904" s="70">
        <v>150</v>
      </c>
      <c r="N3904" s="70" t="s">
        <v>35318</v>
      </c>
      <c r="O3904" s="70" t="s">
        <v>4456</v>
      </c>
      <c r="P3904" s="70" t="s">
        <v>15697</v>
      </c>
      <c r="Q3904" s="70" t="s">
        <v>4460</v>
      </c>
    </row>
    <row r="3905" spans="1:17" s="70" customFormat="1" ht="36" x14ac:dyDescent="0.3">
      <c r="A3905" s="70" t="s">
        <v>12700</v>
      </c>
      <c r="B3905" s="70" t="s">
        <v>35188</v>
      </c>
      <c r="C3905" s="70">
        <v>664</v>
      </c>
      <c r="D3905" s="70" t="s">
        <v>35319</v>
      </c>
      <c r="E3905" s="70" t="s">
        <v>15700</v>
      </c>
      <c r="F3905" s="70" t="s">
        <v>35320</v>
      </c>
      <c r="K3905" s="70" t="s">
        <v>35321</v>
      </c>
      <c r="L3905" s="70">
        <v>80</v>
      </c>
      <c r="M3905" s="70">
        <v>1989</v>
      </c>
      <c r="N3905" s="70" t="s">
        <v>35322</v>
      </c>
      <c r="O3905" s="70" t="s">
        <v>15700</v>
      </c>
    </row>
    <row r="3906" spans="1:17" s="70" customFormat="1" x14ac:dyDescent="0.3">
      <c r="A3906" s="70" t="s">
        <v>12701</v>
      </c>
      <c r="B3906" s="70" t="s">
        <v>35187</v>
      </c>
      <c r="C3906" s="70">
        <v>664</v>
      </c>
      <c r="D3906" s="70" t="s">
        <v>35323</v>
      </c>
      <c r="E3906" s="70" t="s">
        <v>35324</v>
      </c>
      <c r="F3906" s="70" t="s">
        <v>35325</v>
      </c>
      <c r="G3906" s="70" t="s">
        <v>35326</v>
      </c>
      <c r="H3906" s="70" t="s">
        <v>35327</v>
      </c>
      <c r="I3906" s="74" t="s">
        <v>35328</v>
      </c>
      <c r="K3906" s="70" t="s">
        <v>35329</v>
      </c>
      <c r="L3906" s="70">
        <v>40</v>
      </c>
      <c r="M3906" s="70">
        <v>1993</v>
      </c>
      <c r="N3906" s="70" t="s">
        <v>35330</v>
      </c>
      <c r="O3906" s="70" t="s">
        <v>35324</v>
      </c>
    </row>
    <row r="3907" spans="1:17" s="70" customFormat="1" x14ac:dyDescent="0.3">
      <c r="A3907" s="70" t="s">
        <v>9347</v>
      </c>
      <c r="B3907" s="70" t="s">
        <v>2497</v>
      </c>
      <c r="C3907" s="70">
        <v>664</v>
      </c>
      <c r="D3907" s="70" t="s">
        <v>35331</v>
      </c>
      <c r="E3907" s="70" t="s">
        <v>15178</v>
      </c>
      <c r="F3907" s="70">
        <v>224897015</v>
      </c>
      <c r="H3907" s="74" t="s">
        <v>35332</v>
      </c>
      <c r="I3907" s="74" t="s">
        <v>35333</v>
      </c>
      <c r="J3907" s="70">
        <v>8580641</v>
      </c>
      <c r="K3907" s="70" t="s">
        <v>35334</v>
      </c>
      <c r="L3907" s="70">
        <v>102</v>
      </c>
      <c r="M3907" s="70">
        <v>1985</v>
      </c>
      <c r="N3907" s="70" t="s">
        <v>29947</v>
      </c>
      <c r="O3907" s="70" t="s">
        <v>4456</v>
      </c>
    </row>
    <row r="3908" spans="1:17" s="70" customFormat="1" x14ac:dyDescent="0.3">
      <c r="A3908" s="70" t="s">
        <v>12702</v>
      </c>
      <c r="B3908" s="70" t="s">
        <v>35186</v>
      </c>
      <c r="C3908" s="70">
        <v>664</v>
      </c>
      <c r="D3908" s="70" t="s">
        <v>35335</v>
      </c>
      <c r="E3908" s="70" t="s">
        <v>35336</v>
      </c>
      <c r="F3908" s="70" t="s">
        <v>35337</v>
      </c>
      <c r="I3908" s="74" t="s">
        <v>35338</v>
      </c>
      <c r="K3908" s="70" t="s">
        <v>35339</v>
      </c>
      <c r="L3908" s="70">
        <v>1000</v>
      </c>
      <c r="M3908" s="70">
        <v>1985</v>
      </c>
      <c r="N3908" s="70" t="s">
        <v>35340</v>
      </c>
      <c r="O3908" s="70" t="s">
        <v>35341</v>
      </c>
    </row>
    <row r="3909" spans="1:17" s="70" customFormat="1" x14ac:dyDescent="0.3">
      <c r="A3909" s="70" t="s">
        <v>9348</v>
      </c>
      <c r="B3909" s="70" t="s">
        <v>35185</v>
      </c>
      <c r="C3909" s="70">
        <v>664</v>
      </c>
      <c r="D3909" s="70" t="s">
        <v>35342</v>
      </c>
      <c r="E3909" s="70" t="s">
        <v>16753</v>
      </c>
      <c r="F3909" s="70" t="s">
        <v>35343</v>
      </c>
      <c r="G3909" s="70" t="s">
        <v>35343</v>
      </c>
      <c r="H3909" s="70" t="s">
        <v>35344</v>
      </c>
      <c r="I3909" s="74" t="s">
        <v>35338</v>
      </c>
      <c r="K3909" s="70" t="s">
        <v>35345</v>
      </c>
      <c r="L3909" s="70">
        <v>300</v>
      </c>
      <c r="M3909" s="70">
        <v>1988</v>
      </c>
      <c r="N3909" s="70" t="s">
        <v>35346</v>
      </c>
      <c r="O3909" s="70" t="s">
        <v>16753</v>
      </c>
    </row>
    <row r="3910" spans="1:17" s="70" customFormat="1" x14ac:dyDescent="0.3">
      <c r="A3910" s="70" t="s">
        <v>12703</v>
      </c>
      <c r="B3910" s="70" t="s">
        <v>35184</v>
      </c>
      <c r="C3910" s="70">
        <v>664</v>
      </c>
      <c r="D3910" s="70" t="s">
        <v>35347</v>
      </c>
      <c r="E3910" s="70" t="s">
        <v>16619</v>
      </c>
      <c r="F3910" s="70">
        <v>224897015</v>
      </c>
      <c r="I3910" s="74" t="s">
        <v>35333</v>
      </c>
      <c r="K3910" s="70" t="s">
        <v>35348</v>
      </c>
      <c r="L3910" s="70">
        <v>90</v>
      </c>
      <c r="M3910" s="70">
        <v>1983</v>
      </c>
      <c r="N3910" s="70" t="s">
        <v>18511</v>
      </c>
      <c r="O3910" s="70" t="s">
        <v>16619</v>
      </c>
    </row>
    <row r="3911" spans="1:17" s="70" customFormat="1" ht="24" x14ac:dyDescent="0.3">
      <c r="A3911" s="70" t="s">
        <v>9349</v>
      </c>
      <c r="B3911" s="70" t="s">
        <v>35183</v>
      </c>
      <c r="C3911" s="70">
        <v>664</v>
      </c>
      <c r="D3911" s="70" t="s">
        <v>35349</v>
      </c>
      <c r="E3911" s="70" t="s">
        <v>15152</v>
      </c>
      <c r="F3911" s="70" t="s">
        <v>35350</v>
      </c>
      <c r="H3911" s="74" t="s">
        <v>35351</v>
      </c>
      <c r="K3911" s="70" t="s">
        <v>35352</v>
      </c>
      <c r="L3911" s="70">
        <v>5</v>
      </c>
      <c r="M3911" s="70">
        <v>1968</v>
      </c>
      <c r="N3911" s="70" t="s">
        <v>18511</v>
      </c>
      <c r="O3911" s="70" t="s">
        <v>15152</v>
      </c>
    </row>
    <row r="3912" spans="1:17" s="70" customFormat="1" ht="12" x14ac:dyDescent="0.3">
      <c r="A3912" s="70" t="s">
        <v>12704</v>
      </c>
      <c r="B3912" s="70" t="s">
        <v>35182</v>
      </c>
      <c r="C3912" s="70">
        <v>664</v>
      </c>
      <c r="D3912" s="70" t="s">
        <v>35353</v>
      </c>
      <c r="E3912" s="70" t="s">
        <v>15700</v>
      </c>
      <c r="F3912" s="70" t="s">
        <v>35354</v>
      </c>
      <c r="K3912" s="70" t="s">
        <v>35355</v>
      </c>
      <c r="L3912" s="70">
        <v>105</v>
      </c>
      <c r="M3912" s="70">
        <v>1982</v>
      </c>
      <c r="N3912" s="70" t="s">
        <v>35356</v>
      </c>
      <c r="O3912" s="70" t="s">
        <v>15700</v>
      </c>
    </row>
    <row r="3913" spans="1:17" s="70" customFormat="1" ht="24" x14ac:dyDescent="0.3">
      <c r="A3913" s="70" t="s">
        <v>9487</v>
      </c>
      <c r="B3913" s="70" t="s">
        <v>35360</v>
      </c>
      <c r="C3913" s="70">
        <v>665</v>
      </c>
      <c r="D3913" s="70" t="s">
        <v>35361</v>
      </c>
      <c r="E3913" s="70" t="s">
        <v>20466</v>
      </c>
      <c r="F3913" s="70" t="s">
        <v>35362</v>
      </c>
      <c r="H3913" s="74" t="s">
        <v>35363</v>
      </c>
      <c r="I3913" s="74" t="s">
        <v>35364</v>
      </c>
      <c r="K3913" s="70" t="s">
        <v>35365</v>
      </c>
      <c r="L3913" s="70">
        <v>240</v>
      </c>
      <c r="M3913" s="70">
        <v>1994</v>
      </c>
      <c r="N3913" s="70" t="s">
        <v>35366</v>
      </c>
      <c r="O3913" s="70" t="s">
        <v>20466</v>
      </c>
      <c r="P3913" s="70" t="s">
        <v>15884</v>
      </c>
      <c r="Q3913" s="70" t="s">
        <v>15593</v>
      </c>
    </row>
    <row r="3914" spans="1:17" s="70" customFormat="1" x14ac:dyDescent="0.3">
      <c r="A3914" s="70" t="s">
        <v>9350</v>
      </c>
      <c r="B3914" s="70" t="s">
        <v>35359</v>
      </c>
      <c r="C3914" s="70">
        <v>665</v>
      </c>
      <c r="D3914" s="70" t="s">
        <v>35367</v>
      </c>
      <c r="E3914" s="70" t="s">
        <v>33609</v>
      </c>
      <c r="F3914" s="70" t="s">
        <v>35368</v>
      </c>
      <c r="H3914" s="74" t="s">
        <v>35369</v>
      </c>
      <c r="I3914" s="74" t="s">
        <v>35370</v>
      </c>
      <c r="K3914" s="70" t="s">
        <v>35371</v>
      </c>
      <c r="L3914" s="70">
        <v>350</v>
      </c>
      <c r="M3914" s="70">
        <v>1959</v>
      </c>
      <c r="N3914" s="70" t="s">
        <v>35372</v>
      </c>
      <c r="O3914" s="70" t="s">
        <v>15866</v>
      </c>
      <c r="P3914" s="70" t="s">
        <v>9261</v>
      </c>
      <c r="Q3914" s="70" t="s">
        <v>9229</v>
      </c>
    </row>
    <row r="3915" spans="1:17" s="70" customFormat="1" ht="24" x14ac:dyDescent="0.3">
      <c r="A3915" s="70" t="s">
        <v>12961</v>
      </c>
      <c r="B3915" s="70" t="s">
        <v>6839</v>
      </c>
      <c r="C3915" s="70">
        <v>665</v>
      </c>
      <c r="D3915" s="70" t="s">
        <v>35373</v>
      </c>
      <c r="E3915" s="70" t="s">
        <v>15462</v>
      </c>
      <c r="F3915" s="70">
        <v>227823901</v>
      </c>
      <c r="H3915" s="74" t="s">
        <v>35374</v>
      </c>
      <c r="I3915" s="74" t="s">
        <v>35375</v>
      </c>
      <c r="K3915" s="70" t="s">
        <v>35376</v>
      </c>
      <c r="L3915" s="70">
        <v>500</v>
      </c>
      <c r="M3915" s="70">
        <v>2004</v>
      </c>
      <c r="N3915" s="70" t="s">
        <v>35377</v>
      </c>
      <c r="O3915" s="70" t="s">
        <v>4456</v>
      </c>
    </row>
    <row r="3916" spans="1:17" s="70" customFormat="1" ht="24" x14ac:dyDescent="0.3">
      <c r="A3916" s="70" t="s">
        <v>9754</v>
      </c>
      <c r="B3916" s="70" t="s">
        <v>35358</v>
      </c>
      <c r="C3916" s="70">
        <v>665</v>
      </c>
      <c r="D3916" s="70" t="s">
        <v>35378</v>
      </c>
      <c r="E3916" s="70" t="s">
        <v>15700</v>
      </c>
      <c r="F3916" s="70" t="s">
        <v>35379</v>
      </c>
      <c r="H3916" s="74" t="s">
        <v>35380</v>
      </c>
      <c r="K3916" s="70" t="s">
        <v>35381</v>
      </c>
      <c r="L3916" s="70">
        <v>200</v>
      </c>
      <c r="M3916" s="70">
        <v>1990</v>
      </c>
      <c r="N3916" s="70" t="s">
        <v>35382</v>
      </c>
      <c r="O3916" s="70" t="s">
        <v>15700</v>
      </c>
    </row>
    <row r="3917" spans="1:17" s="70" customFormat="1" ht="24" x14ac:dyDescent="0.3">
      <c r="A3917" s="70" t="s">
        <v>9351</v>
      </c>
      <c r="B3917" s="70" t="s">
        <v>35357</v>
      </c>
      <c r="C3917" s="70">
        <v>665</v>
      </c>
      <c r="D3917" s="70" t="s">
        <v>35383</v>
      </c>
      <c r="E3917" s="70" t="s">
        <v>23523</v>
      </c>
      <c r="F3917" s="70" t="s">
        <v>35384</v>
      </c>
      <c r="H3917" s="74" t="s">
        <v>35385</v>
      </c>
      <c r="I3917" s="74" t="s">
        <v>23526</v>
      </c>
      <c r="K3917" s="70" t="s">
        <v>35386</v>
      </c>
      <c r="L3917" s="70">
        <v>8</v>
      </c>
      <c r="M3917" s="70">
        <v>1966</v>
      </c>
      <c r="N3917" s="70" t="s">
        <v>35387</v>
      </c>
      <c r="O3917" s="70" t="s">
        <v>23523</v>
      </c>
    </row>
    <row r="3918" spans="1:17" s="70" customFormat="1" ht="24" x14ac:dyDescent="0.3">
      <c r="A3918" s="70" t="s">
        <v>9770</v>
      </c>
      <c r="B3918" s="70" t="s">
        <v>3116</v>
      </c>
      <c r="C3918" s="70">
        <v>665</v>
      </c>
      <c r="D3918" s="70" t="s">
        <v>35388</v>
      </c>
      <c r="E3918" s="70" t="s">
        <v>15415</v>
      </c>
      <c r="F3918" s="70">
        <v>228716660</v>
      </c>
      <c r="H3918" s="75" t="s">
        <v>35389</v>
      </c>
      <c r="I3918" s="74" t="s">
        <v>35390</v>
      </c>
      <c r="K3918" s="70" t="s">
        <v>35391</v>
      </c>
      <c r="L3918" s="70">
        <v>30</v>
      </c>
      <c r="M3918" s="70">
        <v>1994</v>
      </c>
      <c r="N3918" s="70" t="s">
        <v>35392</v>
      </c>
      <c r="O3918" s="70" t="s">
        <v>4456</v>
      </c>
    </row>
    <row r="3919" spans="1:17" s="70" customFormat="1" x14ac:dyDescent="0.3">
      <c r="A3919" s="70" t="s">
        <v>11220</v>
      </c>
      <c r="B3919" s="70" t="s">
        <v>4775</v>
      </c>
      <c r="C3919" s="70">
        <v>665</v>
      </c>
      <c r="D3919" s="70" t="s">
        <v>35393</v>
      </c>
      <c r="E3919" s="70" t="s">
        <v>16907</v>
      </c>
      <c r="F3919" s="70">
        <v>226230117</v>
      </c>
      <c r="H3919" s="74" t="s">
        <v>35394</v>
      </c>
      <c r="I3919" s="74" t="s">
        <v>35395</v>
      </c>
      <c r="K3919" s="70" t="s">
        <v>35396</v>
      </c>
      <c r="L3919" s="70">
        <v>85</v>
      </c>
      <c r="M3919" s="70">
        <v>1997</v>
      </c>
      <c r="N3919" s="70" t="s">
        <v>32623</v>
      </c>
      <c r="O3919" s="70" t="s">
        <v>4456</v>
      </c>
    </row>
    <row r="3920" spans="1:17" s="70" customFormat="1" x14ac:dyDescent="0.3">
      <c r="A3920" s="70" t="s">
        <v>12379</v>
      </c>
      <c r="B3920" s="70" t="s">
        <v>6065</v>
      </c>
      <c r="C3920" s="70">
        <v>665</v>
      </c>
      <c r="D3920" s="70" t="s">
        <v>35397</v>
      </c>
      <c r="E3920" s="70" t="s">
        <v>9151</v>
      </c>
      <c r="F3920" s="70">
        <v>222256713</v>
      </c>
      <c r="H3920" s="70" t="s">
        <v>35398</v>
      </c>
      <c r="I3920" s="74" t="s">
        <v>35399</v>
      </c>
      <c r="K3920" s="70" t="s">
        <v>35400</v>
      </c>
      <c r="L3920" s="70">
        <v>20</v>
      </c>
      <c r="N3920" s="70" t="s">
        <v>35401</v>
      </c>
      <c r="O3920" s="70" t="s">
        <v>4456</v>
      </c>
    </row>
    <row r="3921" spans="1:17" s="70" customFormat="1" ht="24" x14ac:dyDescent="0.3">
      <c r="A3921" s="70" t="s">
        <v>10916</v>
      </c>
      <c r="B3921" s="70" t="s">
        <v>4426</v>
      </c>
      <c r="C3921" s="70">
        <v>666</v>
      </c>
      <c r="D3921" s="70" t="s">
        <v>35402</v>
      </c>
      <c r="E3921" s="70" t="s">
        <v>9151</v>
      </c>
      <c r="F3921" s="70">
        <v>222733264</v>
      </c>
      <c r="I3921" s="74" t="s">
        <v>35403</v>
      </c>
      <c r="J3921" s="70">
        <v>7500759</v>
      </c>
      <c r="K3921" s="70" t="s">
        <v>35406</v>
      </c>
      <c r="L3921" s="70">
        <v>6</v>
      </c>
      <c r="M3921" s="70">
        <v>1987</v>
      </c>
      <c r="N3921" s="70" t="s">
        <v>35407</v>
      </c>
      <c r="O3921" s="70" t="s">
        <v>4456</v>
      </c>
    </row>
    <row r="3922" spans="1:17" s="70" customFormat="1" x14ac:dyDescent="0.3">
      <c r="A3922" s="70" t="s">
        <v>11085</v>
      </c>
      <c r="B3922" s="70" t="s">
        <v>4633</v>
      </c>
      <c r="C3922" s="70">
        <v>666</v>
      </c>
      <c r="D3922" s="70" t="s">
        <v>35408</v>
      </c>
      <c r="E3922" s="70" t="s">
        <v>19820</v>
      </c>
      <c r="F3922" s="70">
        <v>224826400</v>
      </c>
      <c r="G3922" s="70">
        <v>224826401</v>
      </c>
      <c r="H3922" s="70" t="s">
        <v>35409</v>
      </c>
      <c r="I3922" s="74" t="s">
        <v>35410</v>
      </c>
      <c r="J3922" s="70">
        <v>8165492</v>
      </c>
      <c r="K3922" s="70" t="s">
        <v>35411</v>
      </c>
      <c r="L3922" s="70">
        <v>15</v>
      </c>
      <c r="M3922" s="70">
        <v>1997</v>
      </c>
      <c r="N3922" s="70" t="s">
        <v>21334</v>
      </c>
      <c r="O3922" s="70" t="s">
        <v>4456</v>
      </c>
    </row>
    <row r="3923" spans="1:17" s="70" customFormat="1" ht="36" x14ac:dyDescent="0.3">
      <c r="A3923" s="70" t="s">
        <v>11116</v>
      </c>
      <c r="B3923" s="70" t="s">
        <v>4664</v>
      </c>
      <c r="C3923" s="70">
        <v>666</v>
      </c>
      <c r="D3923" s="70" t="s">
        <v>35412</v>
      </c>
      <c r="E3923" s="70" t="s">
        <v>9151</v>
      </c>
      <c r="F3923" s="70" t="s">
        <v>35413</v>
      </c>
      <c r="H3923" s="74" t="s">
        <v>35414</v>
      </c>
      <c r="I3923" s="74" t="s">
        <v>35404</v>
      </c>
      <c r="J3923" s="70">
        <v>7510047</v>
      </c>
      <c r="K3923" s="70" t="s">
        <v>35415</v>
      </c>
      <c r="L3923" s="70">
        <v>80</v>
      </c>
      <c r="M3923" s="70">
        <v>1998</v>
      </c>
      <c r="N3923" s="70" t="s">
        <v>35416</v>
      </c>
      <c r="O3923" s="70" t="s">
        <v>4456</v>
      </c>
      <c r="P3923" s="70" t="s">
        <v>19262</v>
      </c>
      <c r="Q3923" s="70" t="s">
        <v>4460</v>
      </c>
    </row>
    <row r="3924" spans="1:17" s="70" customFormat="1" x14ac:dyDescent="0.3">
      <c r="A3924" s="70" t="s">
        <v>10917</v>
      </c>
      <c r="B3924" s="70" t="s">
        <v>4427</v>
      </c>
      <c r="C3924" s="70">
        <v>666</v>
      </c>
      <c r="D3924" s="70" t="s">
        <v>24372</v>
      </c>
      <c r="E3924" s="70" t="s">
        <v>9179</v>
      </c>
      <c r="F3924" s="70">
        <v>224404807</v>
      </c>
      <c r="H3924" s="74" t="s">
        <v>35417</v>
      </c>
      <c r="I3924" s="74" t="s">
        <v>24373</v>
      </c>
      <c r="J3924" s="70">
        <v>7550105</v>
      </c>
      <c r="K3924" s="70" t="s">
        <v>35418</v>
      </c>
      <c r="L3924" s="70">
        <v>3</v>
      </c>
      <c r="M3924" s="70">
        <v>1968</v>
      </c>
      <c r="N3924" s="70" t="s">
        <v>21574</v>
      </c>
      <c r="O3924" s="70" t="s">
        <v>4456</v>
      </c>
    </row>
    <row r="3925" spans="1:17" s="70" customFormat="1" ht="12" x14ac:dyDescent="0.3">
      <c r="A3925" s="70" t="s">
        <v>12105</v>
      </c>
      <c r="B3925" s="70" t="s">
        <v>5775</v>
      </c>
      <c r="C3925" s="70">
        <v>666</v>
      </c>
      <c r="D3925" s="70" t="s">
        <v>35419</v>
      </c>
      <c r="E3925" s="70" t="s">
        <v>15178</v>
      </c>
      <c r="F3925" s="70">
        <v>227306000</v>
      </c>
      <c r="I3925" s="70" t="s">
        <v>35420</v>
      </c>
      <c r="J3925" s="70">
        <v>8590742</v>
      </c>
      <c r="K3925" s="70" t="s">
        <v>35421</v>
      </c>
      <c r="L3925" s="70">
        <v>60</v>
      </c>
      <c r="N3925" s="70" t="s">
        <v>34938</v>
      </c>
      <c r="O3925" s="70" t="s">
        <v>4456</v>
      </c>
      <c r="P3925" s="70" t="s">
        <v>15884</v>
      </c>
      <c r="Q3925" s="70" t="s">
        <v>4460</v>
      </c>
    </row>
    <row r="3926" spans="1:17" s="70" customFormat="1" x14ac:dyDescent="0.3">
      <c r="A3926" s="70" t="s">
        <v>10983</v>
      </c>
      <c r="B3926" s="70" t="s">
        <v>4512</v>
      </c>
      <c r="C3926" s="70">
        <v>666</v>
      </c>
      <c r="D3926" s="70" t="s">
        <v>35422</v>
      </c>
      <c r="E3926" s="70" t="s">
        <v>15197</v>
      </c>
      <c r="F3926" s="70">
        <v>229633500</v>
      </c>
      <c r="H3926" s="74" t="s">
        <v>35423</v>
      </c>
      <c r="I3926" s="74" t="s">
        <v>35424</v>
      </c>
      <c r="J3926" s="70">
        <v>8710026</v>
      </c>
      <c r="K3926" s="70" t="s">
        <v>35425</v>
      </c>
      <c r="L3926" s="70">
        <v>15</v>
      </c>
      <c r="M3926" s="70">
        <v>1928</v>
      </c>
      <c r="N3926" s="70" t="s">
        <v>18536</v>
      </c>
      <c r="O3926" s="70" t="s">
        <v>4456</v>
      </c>
    </row>
    <row r="3927" spans="1:17" s="70" customFormat="1" x14ac:dyDescent="0.3">
      <c r="A3927" s="70" t="s">
        <v>10884</v>
      </c>
      <c r="B3927" s="70" t="s">
        <v>4390</v>
      </c>
      <c r="C3927" s="70">
        <v>666</v>
      </c>
      <c r="D3927" s="70" t="s">
        <v>35426</v>
      </c>
      <c r="E3927" s="70" t="s">
        <v>9179</v>
      </c>
      <c r="F3927" s="70">
        <v>222412000</v>
      </c>
      <c r="H3927" s="74" t="s">
        <v>35427</v>
      </c>
      <c r="I3927" s="74" t="s">
        <v>35405</v>
      </c>
      <c r="K3927" s="70" t="s">
        <v>35428</v>
      </c>
      <c r="L3927" s="70">
        <v>400</v>
      </c>
      <c r="M3927" s="70">
        <v>1957</v>
      </c>
      <c r="N3927" s="70" t="s">
        <v>35429</v>
      </c>
      <c r="O3927" s="70" t="s">
        <v>4456</v>
      </c>
    </row>
    <row r="3928" spans="1:17" s="70" customFormat="1" x14ac:dyDescent="0.3">
      <c r="A3928" s="70" t="s">
        <v>11578</v>
      </c>
      <c r="B3928" s="70" t="s">
        <v>5166</v>
      </c>
      <c r="C3928" s="70">
        <v>667</v>
      </c>
      <c r="D3928" s="70" t="s">
        <v>35430</v>
      </c>
      <c r="E3928" s="70" t="s">
        <v>9256</v>
      </c>
      <c r="F3928" s="70">
        <v>224969700</v>
      </c>
      <c r="H3928" s="74" t="s">
        <v>35431</v>
      </c>
      <c r="I3928" s="74" t="s">
        <v>35432</v>
      </c>
      <c r="K3928" s="76" t="s">
        <v>35433</v>
      </c>
      <c r="L3928" s="70">
        <v>80</v>
      </c>
      <c r="M3928" s="70">
        <v>1991</v>
      </c>
      <c r="N3928" s="70" t="s">
        <v>35434</v>
      </c>
      <c r="O3928" s="70" t="s">
        <v>4456</v>
      </c>
      <c r="P3928" s="70" t="s">
        <v>15884</v>
      </c>
      <c r="Q3928" s="70" t="s">
        <v>9229</v>
      </c>
    </row>
    <row r="3929" spans="1:17" s="70" customFormat="1" ht="24" x14ac:dyDescent="0.3">
      <c r="A3929" s="70" t="s">
        <v>13688</v>
      </c>
      <c r="B3929" s="70" t="s">
        <v>7623</v>
      </c>
      <c r="C3929" s="70">
        <v>667</v>
      </c>
      <c r="D3929" s="70" t="s">
        <v>35435</v>
      </c>
      <c r="E3929" s="70" t="s">
        <v>15266</v>
      </c>
      <c r="F3929" s="70" t="s">
        <v>35436</v>
      </c>
      <c r="H3929" s="74" t="s">
        <v>35437</v>
      </c>
      <c r="I3929" s="74" t="s">
        <v>35438</v>
      </c>
      <c r="K3929" s="70" t="s">
        <v>35439</v>
      </c>
      <c r="L3929" s="70">
        <v>8</v>
      </c>
      <c r="N3929" s="70" t="s">
        <v>28128</v>
      </c>
      <c r="O3929" s="70" t="s">
        <v>4456</v>
      </c>
    </row>
    <row r="3930" spans="1:17" s="70" customFormat="1" x14ac:dyDescent="0.3">
      <c r="A3930" s="70" t="s">
        <v>10885</v>
      </c>
      <c r="B3930" s="70" t="s">
        <v>4391</v>
      </c>
      <c r="C3930" s="70">
        <v>667</v>
      </c>
      <c r="D3930" s="70" t="s">
        <v>35440</v>
      </c>
      <c r="E3930" s="70" t="s">
        <v>9151</v>
      </c>
      <c r="F3930" s="70">
        <v>223405800</v>
      </c>
      <c r="H3930" s="74" t="s">
        <v>35441</v>
      </c>
      <c r="I3930" s="74" t="s">
        <v>35442</v>
      </c>
      <c r="J3930" s="70">
        <v>75005007</v>
      </c>
      <c r="K3930" s="70" t="s">
        <v>35443</v>
      </c>
      <c r="L3930" s="70">
        <v>334</v>
      </c>
      <c r="M3930" s="70">
        <v>1982</v>
      </c>
      <c r="N3930" s="70" t="s">
        <v>19290</v>
      </c>
      <c r="O3930" s="70" t="s">
        <v>4456</v>
      </c>
    </row>
    <row r="3931" spans="1:17" s="70" customFormat="1" ht="24" x14ac:dyDescent="0.3">
      <c r="A3931" s="70" t="s">
        <v>9984</v>
      </c>
      <c r="B3931" s="70" t="s">
        <v>3352</v>
      </c>
      <c r="C3931" s="70">
        <v>667</v>
      </c>
      <c r="D3931" s="70" t="s">
        <v>35444</v>
      </c>
      <c r="E3931" s="70" t="s">
        <v>9179</v>
      </c>
      <c r="F3931" s="70">
        <v>223694300</v>
      </c>
      <c r="I3931" s="74" t="s">
        <v>35445</v>
      </c>
      <c r="K3931" s="70" t="s">
        <v>35446</v>
      </c>
      <c r="L3931" s="70">
        <v>20</v>
      </c>
      <c r="M3931" s="70">
        <v>1994</v>
      </c>
      <c r="N3931" s="70" t="s">
        <v>35447</v>
      </c>
      <c r="O3931" s="70" t="s">
        <v>4456</v>
      </c>
    </row>
    <row r="3932" spans="1:17" s="70" customFormat="1" ht="24" x14ac:dyDescent="0.3">
      <c r="A3932" s="70" t="s">
        <v>14024</v>
      </c>
      <c r="B3932" s="70" t="s">
        <v>7984</v>
      </c>
      <c r="C3932" s="70">
        <v>667</v>
      </c>
      <c r="D3932" s="70" t="s">
        <v>35448</v>
      </c>
      <c r="E3932" s="70" t="s">
        <v>9179</v>
      </c>
      <c r="F3932" s="70">
        <v>223643700</v>
      </c>
      <c r="G3932" s="70">
        <v>223643796</v>
      </c>
      <c r="I3932" s="74" t="s">
        <v>35449</v>
      </c>
      <c r="K3932" s="70" t="s">
        <v>35450</v>
      </c>
      <c r="L3932" s="70">
        <v>256</v>
      </c>
      <c r="M3932" s="70">
        <v>1904</v>
      </c>
      <c r="N3932" s="70" t="s">
        <v>17400</v>
      </c>
      <c r="O3932" s="70" t="s">
        <v>4456</v>
      </c>
    </row>
    <row r="3933" spans="1:17" s="70" customFormat="1" ht="24" x14ac:dyDescent="0.3">
      <c r="A3933" s="70" t="s">
        <v>11966</v>
      </c>
      <c r="B3933" s="70" t="s">
        <v>5616</v>
      </c>
      <c r="C3933" s="70">
        <v>667</v>
      </c>
      <c r="D3933" s="70" t="s">
        <v>35451</v>
      </c>
      <c r="E3933" s="70" t="s">
        <v>9151</v>
      </c>
      <c r="F3933" s="70" t="s">
        <v>35452</v>
      </c>
      <c r="H3933" s="74" t="s">
        <v>35453</v>
      </c>
      <c r="I3933" s="70" t="s">
        <v>35454</v>
      </c>
      <c r="K3933" s="70" t="s">
        <v>35455</v>
      </c>
      <c r="L3933" s="70">
        <v>70</v>
      </c>
      <c r="M3933" s="70">
        <v>1937</v>
      </c>
      <c r="N3933" s="70" t="s">
        <v>35456</v>
      </c>
      <c r="O3933" s="70" t="s">
        <v>4456</v>
      </c>
    </row>
    <row r="3934" spans="1:17" s="70" customFormat="1" x14ac:dyDescent="0.3">
      <c r="A3934" s="70" t="s">
        <v>9720</v>
      </c>
      <c r="B3934" s="70" t="s">
        <v>3055</v>
      </c>
      <c r="C3934" s="70">
        <v>667</v>
      </c>
      <c r="D3934" s="70" t="s">
        <v>35457</v>
      </c>
      <c r="E3934" s="70" t="s">
        <v>15422</v>
      </c>
      <c r="F3934" s="70">
        <v>224834400</v>
      </c>
      <c r="G3934" s="70">
        <v>224834401</v>
      </c>
      <c r="H3934" s="74" t="s">
        <v>35458</v>
      </c>
      <c r="I3934" s="70" t="s">
        <v>35459</v>
      </c>
      <c r="K3934" s="70" t="s">
        <v>35460</v>
      </c>
      <c r="L3934" s="70">
        <v>140</v>
      </c>
      <c r="M3934" s="70">
        <v>1976</v>
      </c>
      <c r="N3934" s="70" t="s">
        <v>35461</v>
      </c>
      <c r="O3934" s="70" t="s">
        <v>4456</v>
      </c>
    </row>
    <row r="3935" spans="1:17" s="70" customFormat="1" ht="24" x14ac:dyDescent="0.3">
      <c r="A3935" s="70" t="s">
        <v>10518</v>
      </c>
      <c r="B3935" s="70" t="s">
        <v>3966</v>
      </c>
      <c r="C3935" s="70">
        <v>667</v>
      </c>
      <c r="D3935" s="70" t="s">
        <v>35462</v>
      </c>
      <c r="E3935" s="70" t="s">
        <v>15120</v>
      </c>
      <c r="F3935" s="70">
        <v>227376908</v>
      </c>
      <c r="H3935" s="74" t="s">
        <v>35463</v>
      </c>
      <c r="I3935" s="74" t="s">
        <v>35464</v>
      </c>
      <c r="K3935" s="70" t="s">
        <v>35465</v>
      </c>
      <c r="L3935" s="70">
        <v>465</v>
      </c>
      <c r="M3935" s="70">
        <v>1996</v>
      </c>
      <c r="N3935" s="70" t="s">
        <v>35466</v>
      </c>
      <c r="O3935" s="70" t="s">
        <v>4456</v>
      </c>
    </row>
    <row r="3936" spans="1:17" s="70" customFormat="1" x14ac:dyDescent="0.3">
      <c r="A3936" s="70" t="s">
        <v>12436</v>
      </c>
      <c r="B3936" s="70" t="s">
        <v>35467</v>
      </c>
      <c r="C3936" s="70">
        <v>668</v>
      </c>
      <c r="D3936" s="70" t="s">
        <v>35468</v>
      </c>
      <c r="E3936" s="70" t="s">
        <v>15595</v>
      </c>
      <c r="F3936" s="70">
        <v>227507000</v>
      </c>
      <c r="G3936" s="70">
        <v>227507074</v>
      </c>
      <c r="I3936" s="74" t="s">
        <v>35469</v>
      </c>
      <c r="K3936" s="70" t="s">
        <v>35470</v>
      </c>
      <c r="N3936" s="70" t="s">
        <v>15536</v>
      </c>
      <c r="O3936" s="70" t="s">
        <v>4456</v>
      </c>
    </row>
    <row r="3937" spans="1:17" s="70" customFormat="1" x14ac:dyDescent="0.3">
      <c r="A3937" s="70" t="s">
        <v>12359</v>
      </c>
      <c r="B3937" s="70" t="s">
        <v>6040</v>
      </c>
      <c r="C3937" s="70">
        <v>668</v>
      </c>
      <c r="D3937" s="70" t="s">
        <v>35471</v>
      </c>
      <c r="E3937" s="70" t="s">
        <v>9179</v>
      </c>
      <c r="F3937" s="70">
        <v>224372900</v>
      </c>
      <c r="H3937" s="74" t="s">
        <v>35472</v>
      </c>
      <c r="I3937" s="74" t="s">
        <v>35473</v>
      </c>
      <c r="K3937" s="70" t="s">
        <v>35474</v>
      </c>
      <c r="L3937" s="70">
        <v>419</v>
      </c>
      <c r="M3937" s="70">
        <v>1996</v>
      </c>
      <c r="N3937" s="70" t="s">
        <v>15172</v>
      </c>
      <c r="O3937" s="70" t="s">
        <v>4456</v>
      </c>
      <c r="P3937" s="70" t="s">
        <v>9261</v>
      </c>
      <c r="Q3937" s="70" t="s">
        <v>35475</v>
      </c>
    </row>
    <row r="3938" spans="1:17" s="70" customFormat="1" ht="24" x14ac:dyDescent="0.3">
      <c r="A3938" s="70" t="s">
        <v>9693</v>
      </c>
      <c r="B3938" s="70" t="s">
        <v>3019</v>
      </c>
      <c r="C3938" s="70">
        <v>668</v>
      </c>
      <c r="D3938" s="70" t="s">
        <v>35476</v>
      </c>
      <c r="E3938" s="70" t="s">
        <v>15178</v>
      </c>
      <c r="F3938" s="70">
        <v>224991000</v>
      </c>
      <c r="G3938" s="70">
        <v>224991010</v>
      </c>
      <c r="H3938" s="74" t="s">
        <v>35477</v>
      </c>
      <c r="I3938" s="74" t="s">
        <v>35478</v>
      </c>
      <c r="K3938" s="70" t="s">
        <v>35479</v>
      </c>
      <c r="L3938" s="70">
        <v>60</v>
      </c>
      <c r="M3938" s="70">
        <v>1969</v>
      </c>
      <c r="N3938" s="70" t="s">
        <v>35480</v>
      </c>
      <c r="O3938" s="70" t="s">
        <v>4456</v>
      </c>
      <c r="P3938" s="70" t="s">
        <v>15884</v>
      </c>
      <c r="Q3938" s="70" t="s">
        <v>9229</v>
      </c>
    </row>
    <row r="3939" spans="1:17" s="70" customFormat="1" x14ac:dyDescent="0.3">
      <c r="A3939" s="70" t="s">
        <v>11783</v>
      </c>
      <c r="B3939" s="70" t="s">
        <v>5405</v>
      </c>
      <c r="C3939" s="70">
        <v>668</v>
      </c>
      <c r="D3939" s="70" t="s">
        <v>35481</v>
      </c>
      <c r="E3939" s="70" t="s">
        <v>15266</v>
      </c>
      <c r="F3939" s="70">
        <v>227153100</v>
      </c>
      <c r="H3939" s="70" t="s">
        <v>35482</v>
      </c>
      <c r="I3939" s="74" t="s">
        <v>35483</v>
      </c>
      <c r="K3939" s="70" t="s">
        <v>35484</v>
      </c>
      <c r="L3939" s="70">
        <v>60</v>
      </c>
      <c r="M3939" s="70">
        <v>1994</v>
      </c>
      <c r="N3939" s="70" t="s">
        <v>35485</v>
      </c>
      <c r="O3939" s="70" t="s">
        <v>4456</v>
      </c>
      <c r="P3939" s="70" t="s">
        <v>15884</v>
      </c>
    </row>
    <row r="3940" spans="1:17" s="70" customFormat="1" ht="12" x14ac:dyDescent="0.3">
      <c r="A3940" s="70" t="s">
        <v>9543</v>
      </c>
      <c r="B3940" s="70" t="s">
        <v>2746</v>
      </c>
      <c r="C3940" s="70">
        <v>668</v>
      </c>
      <c r="D3940" s="70" t="s">
        <v>35486</v>
      </c>
      <c r="E3940" s="70" t="s">
        <v>15588</v>
      </c>
      <c r="F3940" s="70">
        <v>223512300</v>
      </c>
      <c r="K3940" s="70" t="s">
        <v>35487</v>
      </c>
      <c r="L3940" s="70">
        <v>100</v>
      </c>
      <c r="M3940" s="70">
        <v>1990</v>
      </c>
      <c r="N3940" s="70" t="s">
        <v>35488</v>
      </c>
      <c r="O3940" s="70" t="s">
        <v>4456</v>
      </c>
    </row>
    <row r="3941" spans="1:17" s="70" customFormat="1" ht="36" x14ac:dyDescent="0.3">
      <c r="A3941" s="70" t="s">
        <v>10837</v>
      </c>
      <c r="B3941" s="70" t="s">
        <v>4340</v>
      </c>
      <c r="C3941" s="70">
        <v>668</v>
      </c>
      <c r="D3941" s="70" t="s">
        <v>35489</v>
      </c>
      <c r="E3941" s="70" t="s">
        <v>15241</v>
      </c>
      <c r="F3941" s="70" t="s">
        <v>35490</v>
      </c>
      <c r="G3941" s="70" t="s">
        <v>35491</v>
      </c>
      <c r="H3941" s="74" t="s">
        <v>35492</v>
      </c>
      <c r="I3941" s="74" t="s">
        <v>35493</v>
      </c>
      <c r="J3941" s="70">
        <v>7270625</v>
      </c>
      <c r="K3941" s="70" t="s">
        <v>35494</v>
      </c>
      <c r="L3941" s="70">
        <v>74</v>
      </c>
      <c r="M3941" s="70">
        <v>1963</v>
      </c>
      <c r="N3941" s="70" t="s">
        <v>35495</v>
      </c>
      <c r="O3941" s="70" t="s">
        <v>4456</v>
      </c>
    </row>
    <row r="3942" spans="1:17" s="70" customFormat="1" x14ac:dyDescent="0.3">
      <c r="A3942" s="70" t="s">
        <v>10740</v>
      </c>
      <c r="B3942" s="70" t="s">
        <v>4228</v>
      </c>
      <c r="C3942" s="70">
        <v>668</v>
      </c>
      <c r="D3942" s="70" t="s">
        <v>35496</v>
      </c>
      <c r="E3942" s="70" t="s">
        <v>9256</v>
      </c>
      <c r="F3942" s="70">
        <v>222908790</v>
      </c>
      <c r="H3942" s="74" t="s">
        <v>35497</v>
      </c>
      <c r="I3942" s="74" t="s">
        <v>35498</v>
      </c>
      <c r="K3942" s="70" t="s">
        <v>35499</v>
      </c>
      <c r="O3942" s="70" t="s">
        <v>4456</v>
      </c>
    </row>
    <row r="3943" spans="1:17" s="70" customFormat="1" ht="24" x14ac:dyDescent="0.3">
      <c r="A3943" s="70" t="s">
        <v>12464</v>
      </c>
      <c r="B3943" s="70" t="s">
        <v>6160</v>
      </c>
      <c r="C3943" s="70">
        <v>668</v>
      </c>
      <c r="D3943" s="70" t="s">
        <v>35500</v>
      </c>
      <c r="E3943" s="70" t="s">
        <v>15241</v>
      </c>
      <c r="F3943" s="70" t="s">
        <v>35501</v>
      </c>
      <c r="H3943" s="74" t="s">
        <v>35502</v>
      </c>
      <c r="I3943" s="74" t="s">
        <v>35503</v>
      </c>
      <c r="K3943" s="70" t="s">
        <v>35504</v>
      </c>
      <c r="L3943" s="70">
        <v>211</v>
      </c>
      <c r="N3943" s="70" t="s">
        <v>1301</v>
      </c>
      <c r="O3943" s="70" t="s">
        <v>4456</v>
      </c>
      <c r="P3943" s="70" t="s">
        <v>15884</v>
      </c>
      <c r="Q3943" s="70" t="s">
        <v>4460</v>
      </c>
    </row>
    <row r="3944" spans="1:17" s="70" customFormat="1" ht="24" x14ac:dyDescent="0.3">
      <c r="A3944" s="70" t="s">
        <v>12447</v>
      </c>
      <c r="B3944" s="70" t="s">
        <v>6141</v>
      </c>
      <c r="C3944" s="70">
        <v>669</v>
      </c>
      <c r="D3944" s="70" t="s">
        <v>35505</v>
      </c>
      <c r="E3944" s="70" t="s">
        <v>15595</v>
      </c>
      <c r="F3944" s="70" t="s">
        <v>35506</v>
      </c>
      <c r="H3944" s="74" t="s">
        <v>35507</v>
      </c>
      <c r="I3944" s="74" t="s">
        <v>35508</v>
      </c>
      <c r="K3944" s="70" t="s">
        <v>35509</v>
      </c>
      <c r="L3944" s="70">
        <v>30</v>
      </c>
      <c r="M3944" s="70">
        <v>1973</v>
      </c>
      <c r="N3944" s="70" t="s">
        <v>35510</v>
      </c>
      <c r="O3944" s="70" t="s">
        <v>4456</v>
      </c>
    </row>
    <row r="3945" spans="1:17" s="70" customFormat="1" ht="24" x14ac:dyDescent="0.3">
      <c r="A3945" s="70" t="s">
        <v>12448</v>
      </c>
      <c r="B3945" s="70" t="s">
        <v>6142</v>
      </c>
      <c r="C3945" s="70">
        <v>669</v>
      </c>
      <c r="D3945" s="70" t="s">
        <v>35511</v>
      </c>
      <c r="E3945" s="70" t="s">
        <v>9151</v>
      </c>
      <c r="F3945" s="70" t="s">
        <v>35512</v>
      </c>
      <c r="G3945" s="70">
        <v>222235723</v>
      </c>
      <c r="H3945" s="74" t="s">
        <v>35513</v>
      </c>
      <c r="I3945" s="74" t="s">
        <v>35514</v>
      </c>
      <c r="K3945" s="70" t="s">
        <v>35515</v>
      </c>
      <c r="L3945" s="70">
        <v>4</v>
      </c>
      <c r="M3945" s="70">
        <v>1981</v>
      </c>
      <c r="N3945" s="70" t="s">
        <v>35516</v>
      </c>
      <c r="O3945" s="70" t="s">
        <v>4456</v>
      </c>
    </row>
    <row r="3946" spans="1:17" s="70" customFormat="1" ht="24" x14ac:dyDescent="0.3">
      <c r="A3946" s="70" t="s">
        <v>11586</v>
      </c>
      <c r="B3946" s="70" t="s">
        <v>5175</v>
      </c>
      <c r="C3946" s="70">
        <v>669</v>
      </c>
      <c r="D3946" s="70" t="s">
        <v>35517</v>
      </c>
      <c r="E3946" s="70" t="s">
        <v>9267</v>
      </c>
      <c r="F3946" s="70">
        <v>225919500</v>
      </c>
      <c r="H3946" s="74" t="s">
        <v>35518</v>
      </c>
      <c r="I3946" s="74" t="s">
        <v>35519</v>
      </c>
      <c r="K3946" s="70" t="s">
        <v>35520</v>
      </c>
      <c r="L3946" s="70">
        <v>30</v>
      </c>
      <c r="M3946" s="70">
        <v>1993</v>
      </c>
      <c r="N3946" s="70" t="s">
        <v>35521</v>
      </c>
      <c r="O3946" s="70" t="s">
        <v>4456</v>
      </c>
      <c r="P3946" s="70" t="s">
        <v>15884</v>
      </c>
      <c r="Q3946" s="70" t="s">
        <v>9229</v>
      </c>
    </row>
    <row r="3947" spans="1:17" s="70" customFormat="1" ht="24" x14ac:dyDescent="0.3">
      <c r="A3947" s="70" t="s">
        <v>11206</v>
      </c>
      <c r="B3947" s="70" t="s">
        <v>4760</v>
      </c>
      <c r="C3947" s="70">
        <v>669</v>
      </c>
      <c r="D3947" s="70" t="s">
        <v>35522</v>
      </c>
      <c r="E3947" s="70" t="s">
        <v>15462</v>
      </c>
      <c r="F3947" s="70">
        <v>223912200</v>
      </c>
      <c r="H3947" s="70" t="s">
        <v>35523</v>
      </c>
      <c r="I3947" s="70" t="s">
        <v>35524</v>
      </c>
      <c r="K3947" s="70" t="s">
        <v>35525</v>
      </c>
      <c r="L3947" s="70">
        <v>567</v>
      </c>
      <c r="M3947" s="70">
        <v>1989</v>
      </c>
      <c r="N3947" s="70" t="s">
        <v>35526</v>
      </c>
      <c r="O3947" s="70" t="s">
        <v>4456</v>
      </c>
      <c r="P3947" s="70" t="s">
        <v>35527</v>
      </c>
      <c r="Q3947" s="70" t="s">
        <v>9229</v>
      </c>
    </row>
    <row r="3948" spans="1:17" s="70" customFormat="1" x14ac:dyDescent="0.3">
      <c r="A3948" s="70" t="s">
        <v>14100</v>
      </c>
      <c r="B3948" s="70" t="s">
        <v>8079</v>
      </c>
      <c r="C3948" s="70">
        <v>669</v>
      </c>
      <c r="D3948" s="70" t="s">
        <v>35528</v>
      </c>
      <c r="E3948" s="70" t="s">
        <v>9151</v>
      </c>
      <c r="F3948" s="70">
        <v>226504300</v>
      </c>
      <c r="H3948" s="74" t="s">
        <v>35529</v>
      </c>
      <c r="I3948" s="74" t="s">
        <v>35530</v>
      </c>
      <c r="K3948" s="70" t="s">
        <v>35531</v>
      </c>
      <c r="L3948" s="70">
        <v>113</v>
      </c>
      <c r="M3948" s="70">
        <v>1987</v>
      </c>
      <c r="N3948" s="70" t="s">
        <v>26279</v>
      </c>
      <c r="O3948" s="70" t="s">
        <v>4456</v>
      </c>
    </row>
    <row r="3949" spans="1:17" s="70" customFormat="1" ht="24" x14ac:dyDescent="0.3">
      <c r="A3949" s="70" t="s">
        <v>9817</v>
      </c>
      <c r="B3949" s="70" t="s">
        <v>3166</v>
      </c>
      <c r="C3949" s="70">
        <v>669</v>
      </c>
      <c r="D3949" s="70" t="s">
        <v>35532</v>
      </c>
      <c r="E3949" s="70" t="s">
        <v>15390</v>
      </c>
      <c r="F3949" s="70">
        <v>225582636</v>
      </c>
      <c r="H3949" s="74" t="s">
        <v>35533</v>
      </c>
      <c r="K3949" s="70" t="s">
        <v>35534</v>
      </c>
      <c r="L3949" s="70">
        <v>28</v>
      </c>
      <c r="M3949" s="70">
        <v>1983</v>
      </c>
      <c r="N3949" s="70" t="s">
        <v>35535</v>
      </c>
      <c r="O3949" s="70" t="s">
        <v>4456</v>
      </c>
    </row>
    <row r="3950" spans="1:17" s="70" customFormat="1" ht="28.8" x14ac:dyDescent="0.3">
      <c r="A3950" s="70" t="s">
        <v>9922</v>
      </c>
      <c r="B3950" s="70" t="s">
        <v>35536</v>
      </c>
      <c r="C3950" s="70">
        <v>669</v>
      </c>
      <c r="D3950" s="70" t="s">
        <v>35537</v>
      </c>
      <c r="E3950" s="70" t="s">
        <v>35538</v>
      </c>
      <c r="F3950" s="70" t="s">
        <v>35539</v>
      </c>
      <c r="H3950" s="74" t="s">
        <v>35540</v>
      </c>
      <c r="I3950" s="74" t="s">
        <v>35541</v>
      </c>
      <c r="K3950" s="70" t="s">
        <v>35542</v>
      </c>
      <c r="L3950" s="70">
        <v>15</v>
      </c>
      <c r="M3950" s="70">
        <v>1978</v>
      </c>
      <c r="N3950" s="70" t="s">
        <v>35543</v>
      </c>
      <c r="O3950" s="70" t="s">
        <v>35544</v>
      </c>
    </row>
    <row r="3951" spans="1:17" s="70" customFormat="1" ht="24" x14ac:dyDescent="0.3">
      <c r="A3951" s="70" t="s">
        <v>11508</v>
      </c>
      <c r="B3951" s="70" t="s">
        <v>5092</v>
      </c>
      <c r="C3951" s="70">
        <v>669</v>
      </c>
      <c r="D3951" s="70" t="s">
        <v>35545</v>
      </c>
      <c r="E3951" s="70" t="s">
        <v>15197</v>
      </c>
      <c r="F3951" s="70">
        <v>228343500</v>
      </c>
      <c r="H3951" s="74" t="s">
        <v>35546</v>
      </c>
      <c r="I3951" s="74" t="s">
        <v>35547</v>
      </c>
      <c r="K3951" s="70" t="s">
        <v>35548</v>
      </c>
      <c r="L3951" s="70">
        <v>40</v>
      </c>
      <c r="M3951" s="70">
        <v>1995</v>
      </c>
      <c r="N3951" s="70" t="s">
        <v>35549</v>
      </c>
      <c r="O3951" s="70" t="s">
        <v>4456</v>
      </c>
    </row>
    <row r="3952" spans="1:17" s="70" customFormat="1" ht="36" x14ac:dyDescent="0.3">
      <c r="A3952" s="70" t="s">
        <v>11117</v>
      </c>
      <c r="B3952" s="70" t="s">
        <v>4665</v>
      </c>
      <c r="C3952" s="70">
        <v>670</v>
      </c>
      <c r="D3952" s="70" t="s">
        <v>35550</v>
      </c>
      <c r="E3952" s="70" t="s">
        <v>4456</v>
      </c>
      <c r="F3952" s="70" t="s">
        <v>35551</v>
      </c>
      <c r="G3952" s="70" t="s">
        <v>35552</v>
      </c>
      <c r="H3952" s="70" t="s">
        <v>35553</v>
      </c>
      <c r="I3952" s="74" t="s">
        <v>35554</v>
      </c>
      <c r="K3952" s="70" t="s">
        <v>35555</v>
      </c>
      <c r="L3952" s="70">
        <v>30</v>
      </c>
      <c r="M3952" s="70">
        <v>1988</v>
      </c>
      <c r="N3952" s="70" t="s">
        <v>35556</v>
      </c>
      <c r="O3952" s="70" t="s">
        <v>4456</v>
      </c>
    </row>
    <row r="3953" spans="1:17" s="70" customFormat="1" ht="24" x14ac:dyDescent="0.3">
      <c r="A3953" s="70" t="s">
        <v>10976</v>
      </c>
      <c r="B3953" s="70" t="s">
        <v>4505</v>
      </c>
      <c r="C3953" s="70">
        <v>670</v>
      </c>
      <c r="D3953" s="70" t="s">
        <v>35557</v>
      </c>
      <c r="E3953" s="70" t="s">
        <v>15249</v>
      </c>
      <c r="F3953" s="70" t="s">
        <v>35558</v>
      </c>
      <c r="H3953" s="74" t="s">
        <v>35559</v>
      </c>
      <c r="I3953" s="74" t="s">
        <v>35560</v>
      </c>
      <c r="K3953" s="70" t="s">
        <v>35561</v>
      </c>
      <c r="L3953" s="70">
        <v>13</v>
      </c>
      <c r="M3953" s="70">
        <v>1993</v>
      </c>
      <c r="N3953" s="70" t="s">
        <v>30829</v>
      </c>
      <c r="O3953" s="70" t="s">
        <v>4456</v>
      </c>
    </row>
    <row r="3954" spans="1:17" s="70" customFormat="1" ht="24" x14ac:dyDescent="0.3">
      <c r="A3954" s="70" t="s">
        <v>11016</v>
      </c>
      <c r="B3954" s="70" t="s">
        <v>4548</v>
      </c>
      <c r="C3954" s="70">
        <v>670</v>
      </c>
      <c r="D3954" s="70" t="s">
        <v>35562</v>
      </c>
      <c r="E3954" s="70" t="s">
        <v>15422</v>
      </c>
      <c r="F3954" s="70" t="s">
        <v>35563</v>
      </c>
      <c r="G3954" s="70">
        <v>226411608</v>
      </c>
      <c r="H3954" s="74" t="s">
        <v>35564</v>
      </c>
      <c r="I3954" s="74" t="s">
        <v>35565</v>
      </c>
      <c r="K3954" s="70" t="s">
        <v>35566</v>
      </c>
      <c r="L3954" s="70">
        <v>30</v>
      </c>
      <c r="M3954" s="70">
        <v>1988</v>
      </c>
      <c r="N3954" s="70" t="s">
        <v>19312</v>
      </c>
      <c r="O3954" s="70" t="s">
        <v>4456</v>
      </c>
    </row>
    <row r="3955" spans="1:17" s="70" customFormat="1" ht="24" x14ac:dyDescent="0.3">
      <c r="A3955" s="70" t="s">
        <v>10977</v>
      </c>
      <c r="B3955" s="70" t="s">
        <v>4506</v>
      </c>
      <c r="C3955" s="70">
        <v>670</v>
      </c>
      <c r="D3955" s="70" t="s">
        <v>35567</v>
      </c>
      <c r="E3955" s="70" t="s">
        <v>20307</v>
      </c>
      <c r="F3955" s="70">
        <v>223878000</v>
      </c>
      <c r="G3955" s="70">
        <v>223878080</v>
      </c>
      <c r="H3955" s="74" t="s">
        <v>35568</v>
      </c>
      <c r="I3955" s="74" t="s">
        <v>35569</v>
      </c>
      <c r="J3955" s="70">
        <v>6932726</v>
      </c>
      <c r="K3955" s="70" t="s">
        <v>35570</v>
      </c>
      <c r="L3955" s="70">
        <v>189</v>
      </c>
      <c r="M3955" s="70">
        <v>1983</v>
      </c>
      <c r="N3955" s="70" t="s">
        <v>30091</v>
      </c>
      <c r="O3955" s="70" t="s">
        <v>4456</v>
      </c>
      <c r="P3955" s="70" t="s">
        <v>29589</v>
      </c>
      <c r="Q3955" s="70" t="s">
        <v>4460</v>
      </c>
    </row>
    <row r="3956" spans="1:17" s="70" customFormat="1" ht="24" x14ac:dyDescent="0.3">
      <c r="A3956" s="70" t="s">
        <v>11118</v>
      </c>
      <c r="B3956" s="70" t="s">
        <v>35571</v>
      </c>
      <c r="C3956" s="70">
        <v>670</v>
      </c>
      <c r="D3956" s="70" t="s">
        <v>35572</v>
      </c>
      <c r="E3956" s="70" t="s">
        <v>15901</v>
      </c>
      <c r="F3956" s="70" t="s">
        <v>35573</v>
      </c>
      <c r="H3956" s="74" t="s">
        <v>35574</v>
      </c>
      <c r="I3956" s="74" t="s">
        <v>35575</v>
      </c>
      <c r="K3956" s="70" t="s">
        <v>35576</v>
      </c>
      <c r="L3956" s="70">
        <v>25</v>
      </c>
      <c r="M3956" s="70">
        <v>1971</v>
      </c>
      <c r="N3956" s="70" t="s">
        <v>32468</v>
      </c>
      <c r="O3956" s="70" t="s">
        <v>15901</v>
      </c>
    </row>
    <row r="3957" spans="1:17" s="70" customFormat="1" x14ac:dyDescent="0.3">
      <c r="A3957" s="70" t="s">
        <v>11037</v>
      </c>
      <c r="B3957" s="70" t="s">
        <v>4573</v>
      </c>
      <c r="C3957" s="70">
        <v>670</v>
      </c>
      <c r="D3957" s="70" t="s">
        <v>35577</v>
      </c>
      <c r="E3957" s="70" t="s">
        <v>15588</v>
      </c>
      <c r="F3957" s="70">
        <v>222381832</v>
      </c>
      <c r="H3957" s="70" t="s">
        <v>35578</v>
      </c>
      <c r="I3957" s="74" t="s">
        <v>35579</v>
      </c>
      <c r="K3957" s="70" t="s">
        <v>35580</v>
      </c>
      <c r="L3957" s="70">
        <v>50</v>
      </c>
      <c r="M3957" s="70">
        <v>1968</v>
      </c>
      <c r="N3957" s="70" t="s">
        <v>35581</v>
      </c>
      <c r="O3957" s="70" t="s">
        <v>4456</v>
      </c>
    </row>
    <row r="3958" spans="1:17" s="70" customFormat="1" x14ac:dyDescent="0.3">
      <c r="A3958" s="70" t="s">
        <v>11017</v>
      </c>
      <c r="B3958" s="70" t="s">
        <v>4549</v>
      </c>
      <c r="C3958" s="70">
        <v>670</v>
      </c>
      <c r="D3958" s="70" t="s">
        <v>35582</v>
      </c>
      <c r="E3958" s="70" t="s">
        <v>15729</v>
      </c>
      <c r="F3958" s="70">
        <v>225925500</v>
      </c>
      <c r="H3958" s="70" t="s">
        <v>35583</v>
      </c>
      <c r="I3958" s="74" t="s">
        <v>35584</v>
      </c>
      <c r="K3958" s="70" t="s">
        <v>35585</v>
      </c>
      <c r="L3958" s="70">
        <v>210</v>
      </c>
      <c r="M3958" s="70">
        <v>1992</v>
      </c>
      <c r="N3958" s="70" t="s">
        <v>35586</v>
      </c>
      <c r="O3958" s="70" t="s">
        <v>4456</v>
      </c>
    </row>
    <row r="3959" spans="1:17" s="70" customFormat="1" x14ac:dyDescent="0.3">
      <c r="A3959" s="70" t="s">
        <v>11018</v>
      </c>
      <c r="B3959" s="70" t="s">
        <v>4550</v>
      </c>
      <c r="C3959" s="70">
        <v>670</v>
      </c>
      <c r="D3959" s="70" t="s">
        <v>35587</v>
      </c>
      <c r="E3959" s="70" t="s">
        <v>15129</v>
      </c>
      <c r="F3959" s="70">
        <v>227959400</v>
      </c>
      <c r="G3959" s="70">
        <v>227959401</v>
      </c>
      <c r="H3959" s="74" t="s">
        <v>35588</v>
      </c>
      <c r="I3959" s="74" t="s">
        <v>35589</v>
      </c>
      <c r="K3959" s="70" t="s">
        <v>35590</v>
      </c>
      <c r="L3959" s="70">
        <v>60</v>
      </c>
      <c r="M3959" s="70">
        <v>1987</v>
      </c>
      <c r="N3959" s="70" t="s">
        <v>35591</v>
      </c>
      <c r="O3959" s="70" t="s">
        <v>4456</v>
      </c>
      <c r="P3959" s="70" t="s">
        <v>15884</v>
      </c>
      <c r="Q3959" s="70" t="s">
        <v>21996</v>
      </c>
    </row>
    <row r="3960" spans="1:17" s="70" customFormat="1" x14ac:dyDescent="0.3">
      <c r="A3960" s="70" t="s">
        <v>11119</v>
      </c>
      <c r="B3960" s="70" t="s">
        <v>4667</v>
      </c>
      <c r="C3960" s="70">
        <v>671</v>
      </c>
      <c r="D3960" s="70" t="s">
        <v>35592</v>
      </c>
      <c r="E3960" s="70" t="s">
        <v>15197</v>
      </c>
      <c r="F3960" s="70">
        <v>226664000</v>
      </c>
      <c r="H3960" s="74" t="s">
        <v>35593</v>
      </c>
      <c r="I3960" s="74" t="s">
        <v>35594</v>
      </c>
      <c r="K3960" s="70" t="s">
        <v>35595</v>
      </c>
      <c r="L3960" s="70">
        <v>50</v>
      </c>
      <c r="M3960" s="70">
        <v>1997</v>
      </c>
      <c r="N3960" s="70" t="s">
        <v>21334</v>
      </c>
      <c r="O3960" s="70" t="s">
        <v>4456</v>
      </c>
      <c r="P3960" s="70" t="s">
        <v>15697</v>
      </c>
      <c r="Q3960" s="70" t="s">
        <v>9212</v>
      </c>
    </row>
    <row r="3961" spans="1:17" s="70" customFormat="1" ht="24" x14ac:dyDescent="0.3">
      <c r="A3961" s="70" t="s">
        <v>11120</v>
      </c>
      <c r="B3961" s="70" t="s">
        <v>4668</v>
      </c>
      <c r="C3961" s="70">
        <v>671</v>
      </c>
      <c r="D3961" s="70" t="s">
        <v>35596</v>
      </c>
      <c r="E3961" s="70" t="s">
        <v>15588</v>
      </c>
      <c r="F3961" s="70">
        <v>224627200</v>
      </c>
      <c r="H3961" s="74" t="s">
        <v>35597</v>
      </c>
      <c r="I3961" s="74" t="s">
        <v>35598</v>
      </c>
      <c r="K3961" s="70" t="s">
        <v>35599</v>
      </c>
      <c r="L3961" s="70">
        <v>280</v>
      </c>
      <c r="M3961" s="70">
        <v>1950</v>
      </c>
      <c r="N3961" s="70" t="s">
        <v>9271</v>
      </c>
      <c r="O3961" s="70" t="s">
        <v>4456</v>
      </c>
      <c r="P3961" s="70" t="s">
        <v>22883</v>
      </c>
      <c r="Q3961" s="70" t="s">
        <v>4460</v>
      </c>
    </row>
    <row r="3962" spans="1:17" s="70" customFormat="1" ht="24" x14ac:dyDescent="0.3">
      <c r="A3962" s="70" t="s">
        <v>10978</v>
      </c>
      <c r="B3962" s="70" t="s">
        <v>4507</v>
      </c>
      <c r="C3962" s="70">
        <v>671</v>
      </c>
      <c r="D3962" s="70" t="s">
        <v>35600</v>
      </c>
      <c r="E3962" s="70" t="s">
        <v>4456</v>
      </c>
      <c r="F3962" s="70" t="s">
        <v>35601</v>
      </c>
      <c r="H3962" s="74" t="s">
        <v>35602</v>
      </c>
      <c r="I3962" s="74" t="s">
        <v>35603</v>
      </c>
      <c r="K3962" s="70" t="s">
        <v>35604</v>
      </c>
      <c r="L3962" s="70">
        <v>25</v>
      </c>
      <c r="M3962" s="70">
        <v>1968</v>
      </c>
      <c r="N3962" s="70" t="s">
        <v>9271</v>
      </c>
      <c r="O3962" s="70" t="s">
        <v>4456</v>
      </c>
    </row>
    <row r="3963" spans="1:17" s="70" customFormat="1" x14ac:dyDescent="0.3">
      <c r="A3963" s="70" t="s">
        <v>11121</v>
      </c>
      <c r="B3963" s="70" t="s">
        <v>4669</v>
      </c>
      <c r="C3963" s="70">
        <v>671</v>
      </c>
      <c r="D3963" s="70" t="s">
        <v>35605</v>
      </c>
      <c r="E3963" s="70" t="s">
        <v>15249</v>
      </c>
      <c r="F3963" s="70">
        <v>225563250</v>
      </c>
      <c r="G3963" s="70">
        <v>225558831</v>
      </c>
      <c r="H3963" s="70" t="s">
        <v>35606</v>
      </c>
      <c r="I3963" s="74" t="s">
        <v>35607</v>
      </c>
      <c r="K3963" s="70" t="s">
        <v>35608</v>
      </c>
      <c r="L3963" s="70">
        <v>49</v>
      </c>
      <c r="M3963" s="70">
        <v>1988</v>
      </c>
      <c r="N3963" s="70" t="s">
        <v>35609</v>
      </c>
      <c r="O3963" s="70" t="s">
        <v>4456</v>
      </c>
    </row>
    <row r="3964" spans="1:17" s="70" customFormat="1" ht="24" x14ac:dyDescent="0.3">
      <c r="A3964" s="70" t="s">
        <v>11122</v>
      </c>
      <c r="B3964" s="70" t="s">
        <v>4670</v>
      </c>
      <c r="C3964" s="70">
        <v>671</v>
      </c>
      <c r="D3964" s="70" t="s">
        <v>35610</v>
      </c>
      <c r="E3964" s="70" t="s">
        <v>15120</v>
      </c>
      <c r="F3964" s="70" t="s">
        <v>35611</v>
      </c>
      <c r="H3964" s="74" t="s">
        <v>35612</v>
      </c>
      <c r="I3964" s="74" t="s">
        <v>35613</v>
      </c>
      <c r="K3964" s="70" t="s">
        <v>35614</v>
      </c>
      <c r="L3964" s="70">
        <v>35</v>
      </c>
      <c r="M3964" s="70">
        <v>1985</v>
      </c>
      <c r="N3964" s="70" t="s">
        <v>35615</v>
      </c>
      <c r="O3964" s="70" t="s">
        <v>4456</v>
      </c>
    </row>
    <row r="3965" spans="1:17" s="70" customFormat="1" ht="24" x14ac:dyDescent="0.3">
      <c r="A3965" s="70" t="s">
        <v>11019</v>
      </c>
      <c r="B3965" s="70" t="s">
        <v>35616</v>
      </c>
      <c r="C3965" s="70">
        <v>671</v>
      </c>
      <c r="D3965" s="70" t="s">
        <v>35618</v>
      </c>
      <c r="E3965" s="70" t="s">
        <v>15152</v>
      </c>
      <c r="F3965" s="70" t="s">
        <v>35619</v>
      </c>
      <c r="G3965" s="70" t="s">
        <v>35620</v>
      </c>
      <c r="H3965" s="70" t="s">
        <v>35621</v>
      </c>
      <c r="I3965" s="74" t="s">
        <v>35622</v>
      </c>
      <c r="K3965" s="70" t="s">
        <v>35623</v>
      </c>
      <c r="L3965" s="70">
        <v>90</v>
      </c>
      <c r="M3965" s="70">
        <v>1964</v>
      </c>
      <c r="N3965" s="70" t="s">
        <v>35624</v>
      </c>
      <c r="O3965" s="70" t="s">
        <v>15152</v>
      </c>
    </row>
    <row r="3966" spans="1:17" s="70" customFormat="1" ht="24" x14ac:dyDescent="0.3">
      <c r="A3966" s="70" t="s">
        <v>11123</v>
      </c>
      <c r="B3966" s="70" t="s">
        <v>35617</v>
      </c>
      <c r="C3966" s="70">
        <v>671</v>
      </c>
      <c r="D3966" s="70" t="s">
        <v>35625</v>
      </c>
      <c r="E3966" s="70" t="s">
        <v>15327</v>
      </c>
      <c r="F3966" s="70" t="s">
        <v>35626</v>
      </c>
      <c r="H3966" s="70" t="s">
        <v>35627</v>
      </c>
      <c r="I3966" s="74" t="s">
        <v>35628</v>
      </c>
      <c r="K3966" s="70" t="s">
        <v>35629</v>
      </c>
      <c r="L3966" s="70">
        <v>35</v>
      </c>
      <c r="M3966" s="70">
        <v>1984</v>
      </c>
      <c r="N3966" s="70" t="s">
        <v>35630</v>
      </c>
      <c r="O3966" s="70" t="s">
        <v>15327</v>
      </c>
    </row>
    <row r="3967" spans="1:17" s="70" customFormat="1" ht="24" x14ac:dyDescent="0.3">
      <c r="A3967" s="70" t="s">
        <v>11020</v>
      </c>
      <c r="B3967" s="70" t="s">
        <v>4552</v>
      </c>
      <c r="C3967" s="70">
        <v>671</v>
      </c>
      <c r="D3967" s="70" t="s">
        <v>35631</v>
      </c>
      <c r="E3967" s="70" t="s">
        <v>4456</v>
      </c>
      <c r="F3967" s="70" t="s">
        <v>35632</v>
      </c>
      <c r="H3967" s="74" t="s">
        <v>35633</v>
      </c>
      <c r="I3967" s="74" t="s">
        <v>35634</v>
      </c>
      <c r="K3967" s="70" t="s">
        <v>35635</v>
      </c>
      <c r="L3967" s="70">
        <v>50</v>
      </c>
      <c r="M3967" s="70">
        <v>1947</v>
      </c>
      <c r="N3967" s="70" t="s">
        <v>32468</v>
      </c>
      <c r="O3967" s="70" t="s">
        <v>4456</v>
      </c>
    </row>
    <row r="3968" spans="1:17" s="70" customFormat="1" x14ac:dyDescent="0.3">
      <c r="A3968" s="70" t="s">
        <v>11124</v>
      </c>
      <c r="B3968" s="70" t="s">
        <v>4672</v>
      </c>
      <c r="C3968" s="70">
        <v>671</v>
      </c>
      <c r="D3968" s="70" t="s">
        <v>35636</v>
      </c>
      <c r="E3968" s="70" t="s">
        <v>15136</v>
      </c>
      <c r="F3968" s="70">
        <v>225110505</v>
      </c>
      <c r="H3968" s="74" t="s">
        <v>35637</v>
      </c>
      <c r="I3968" s="74" t="s">
        <v>35638</v>
      </c>
      <c r="K3968" s="70" t="s">
        <v>35639</v>
      </c>
      <c r="L3968" s="70">
        <v>35</v>
      </c>
      <c r="M3968" s="70">
        <v>1984</v>
      </c>
      <c r="N3968" s="70" t="s">
        <v>29837</v>
      </c>
      <c r="O3968" s="70" t="s">
        <v>4456</v>
      </c>
    </row>
    <row r="3969" spans="1:17" s="70" customFormat="1" x14ac:dyDescent="0.3">
      <c r="A3969" s="70" t="s">
        <v>11021</v>
      </c>
      <c r="B3969" s="70" t="s">
        <v>4553</v>
      </c>
      <c r="C3969" s="70">
        <v>671</v>
      </c>
      <c r="D3969" s="70" t="s">
        <v>35640</v>
      </c>
      <c r="E3969" s="70" t="s">
        <v>4456</v>
      </c>
      <c r="F3969" s="70">
        <v>225550848</v>
      </c>
      <c r="H3969" s="74" t="s">
        <v>35641</v>
      </c>
      <c r="K3969" s="70" t="s">
        <v>35642</v>
      </c>
      <c r="L3969" s="70">
        <v>6</v>
      </c>
      <c r="M3969" s="70">
        <v>1994</v>
      </c>
      <c r="N3969" s="70" t="s">
        <v>35591</v>
      </c>
      <c r="O3969" s="70" t="s">
        <v>4456</v>
      </c>
    </row>
    <row r="3970" spans="1:17" s="70" customFormat="1" x14ac:dyDescent="0.3">
      <c r="A3970" s="70" t="s">
        <v>10979</v>
      </c>
      <c r="B3970" s="70" t="s">
        <v>4508</v>
      </c>
      <c r="C3970" s="70">
        <v>672</v>
      </c>
      <c r="D3970" s="70" t="s">
        <v>35643</v>
      </c>
      <c r="E3970" s="70" t="s">
        <v>15241</v>
      </c>
      <c r="F3970" s="70">
        <v>224374700</v>
      </c>
      <c r="H3970" s="74" t="s">
        <v>35644</v>
      </c>
      <c r="I3970" s="74" t="s">
        <v>23452</v>
      </c>
      <c r="K3970" s="70" t="s">
        <v>35645</v>
      </c>
      <c r="L3970" s="70">
        <v>262</v>
      </c>
      <c r="M3970" s="70">
        <v>1970</v>
      </c>
      <c r="N3970" s="70" t="s">
        <v>35646</v>
      </c>
      <c r="O3970" s="70" t="s">
        <v>4456</v>
      </c>
    </row>
    <row r="3971" spans="1:17" s="70" customFormat="1" ht="24" x14ac:dyDescent="0.3">
      <c r="A3971" s="70" t="s">
        <v>11076</v>
      </c>
      <c r="B3971" s="70" t="s">
        <v>4622</v>
      </c>
      <c r="C3971" s="70">
        <v>672</v>
      </c>
      <c r="D3971" s="70" t="s">
        <v>35647</v>
      </c>
      <c r="E3971" s="70" t="s">
        <v>9256</v>
      </c>
      <c r="F3971" s="70" t="s">
        <v>35648</v>
      </c>
      <c r="H3971" s="74" t="s">
        <v>35649</v>
      </c>
      <c r="I3971" s="74" t="s">
        <v>35650</v>
      </c>
      <c r="J3971" s="70">
        <v>9031208</v>
      </c>
      <c r="K3971" s="70" t="s">
        <v>35651</v>
      </c>
      <c r="L3971" s="70">
        <v>150</v>
      </c>
      <c r="M3971" s="70">
        <v>1985</v>
      </c>
      <c r="N3971" s="70" t="s">
        <v>35652</v>
      </c>
      <c r="O3971" s="70" t="s">
        <v>4456</v>
      </c>
    </row>
    <row r="3972" spans="1:17" s="70" customFormat="1" ht="24" x14ac:dyDescent="0.3">
      <c r="A3972" s="70" t="s">
        <v>10729</v>
      </c>
      <c r="B3972" s="70" t="s">
        <v>4214</v>
      </c>
      <c r="C3972" s="70">
        <v>672</v>
      </c>
      <c r="D3972" s="70" t="s">
        <v>35653</v>
      </c>
      <c r="E3972" s="70" t="s">
        <v>4456</v>
      </c>
      <c r="F3972" s="70">
        <v>224952400</v>
      </c>
      <c r="H3972" s="74" t="s">
        <v>35654</v>
      </c>
      <c r="I3972" s="74" t="s">
        <v>35655</v>
      </c>
      <c r="J3972" s="70">
        <v>8360820</v>
      </c>
      <c r="K3972" s="70" t="s">
        <v>35656</v>
      </c>
      <c r="L3972" s="70">
        <v>50</v>
      </c>
      <c r="M3972" s="70">
        <v>1971</v>
      </c>
      <c r="N3972" s="70" t="s">
        <v>35657</v>
      </c>
      <c r="O3972" s="70" t="s">
        <v>4456</v>
      </c>
    </row>
    <row r="3973" spans="1:17" s="70" customFormat="1" ht="24" x14ac:dyDescent="0.3">
      <c r="A3973" s="70" t="s">
        <v>11125</v>
      </c>
      <c r="B3973" s="70" t="s">
        <v>4673</v>
      </c>
      <c r="C3973" s="70">
        <v>672</v>
      </c>
      <c r="D3973" s="70" t="s">
        <v>35658</v>
      </c>
      <c r="E3973" s="70" t="s">
        <v>15249</v>
      </c>
      <c r="F3973" s="70" t="s">
        <v>35659</v>
      </c>
      <c r="H3973" s="74" t="s">
        <v>35660</v>
      </c>
      <c r="I3973" s="74" t="s">
        <v>35661</v>
      </c>
      <c r="K3973" s="70" t="s">
        <v>35662</v>
      </c>
      <c r="L3973" s="70">
        <v>170</v>
      </c>
      <c r="M3973" s="70">
        <v>1984</v>
      </c>
      <c r="N3973" s="70" t="s">
        <v>35663</v>
      </c>
      <c r="O3973" s="70" t="s">
        <v>4456</v>
      </c>
    </row>
    <row r="3974" spans="1:17" s="70" customFormat="1" ht="24" x14ac:dyDescent="0.3">
      <c r="A3974" s="70" t="s">
        <v>10980</v>
      </c>
      <c r="B3974" s="70" t="s">
        <v>4509</v>
      </c>
      <c r="C3974" s="70">
        <v>672</v>
      </c>
      <c r="D3974" s="70" t="s">
        <v>35664</v>
      </c>
      <c r="E3974" s="70" t="s">
        <v>15415</v>
      </c>
      <c r="F3974" s="70" t="s">
        <v>35665</v>
      </c>
      <c r="H3974" s="70" t="s">
        <v>35666</v>
      </c>
      <c r="I3974" s="74" t="s">
        <v>35667</v>
      </c>
      <c r="K3974" s="70" t="s">
        <v>35668</v>
      </c>
      <c r="L3974" s="70">
        <v>159</v>
      </c>
      <c r="M3974" s="70">
        <v>1968</v>
      </c>
      <c r="N3974" s="70" t="s">
        <v>35669</v>
      </c>
      <c r="O3974" s="70" t="s">
        <v>4456</v>
      </c>
      <c r="P3974" s="70" t="s">
        <v>15884</v>
      </c>
      <c r="Q3974" s="70" t="s">
        <v>9229</v>
      </c>
    </row>
    <row r="3975" spans="1:17" s="70" customFormat="1" ht="24" x14ac:dyDescent="0.3">
      <c r="A3975" s="70" t="s">
        <v>14076</v>
      </c>
      <c r="B3975" s="70" t="s">
        <v>8049</v>
      </c>
      <c r="C3975" s="70">
        <v>672</v>
      </c>
      <c r="D3975" s="70" t="s">
        <v>35670</v>
      </c>
      <c r="E3975" s="70" t="s">
        <v>9151</v>
      </c>
      <c r="F3975" s="70" t="s">
        <v>35671</v>
      </c>
      <c r="H3975" s="70" t="s">
        <v>35672</v>
      </c>
      <c r="I3975" s="74" t="s">
        <v>35673</v>
      </c>
      <c r="K3975" s="70" t="s">
        <v>35674</v>
      </c>
      <c r="L3975" s="70">
        <v>30</v>
      </c>
      <c r="M3975" s="70">
        <v>1988</v>
      </c>
      <c r="N3975" s="70" t="s">
        <v>35675</v>
      </c>
      <c r="O3975" s="70" t="s">
        <v>4456</v>
      </c>
      <c r="P3975" s="70" t="s">
        <v>35676</v>
      </c>
      <c r="Q3975" s="70" t="s">
        <v>15340</v>
      </c>
    </row>
    <row r="3976" spans="1:17" s="70" customFormat="1" ht="24" x14ac:dyDescent="0.3">
      <c r="A3976" s="70" t="s">
        <v>12597</v>
      </c>
      <c r="B3976" s="70" t="s">
        <v>6309</v>
      </c>
      <c r="C3976" s="70">
        <v>672</v>
      </c>
      <c r="D3976" s="70" t="s">
        <v>35677</v>
      </c>
      <c r="E3976" s="70" t="s">
        <v>15178</v>
      </c>
      <c r="F3976" s="70">
        <v>225857000</v>
      </c>
      <c r="I3976" s="74" t="s">
        <v>15634</v>
      </c>
      <c r="K3976" s="70" t="s">
        <v>35678</v>
      </c>
      <c r="L3976" s="70">
        <v>400</v>
      </c>
      <c r="N3976" s="70" t="s">
        <v>35679</v>
      </c>
      <c r="O3976" s="70" t="s">
        <v>4456</v>
      </c>
      <c r="P3976" s="70" t="s">
        <v>19273</v>
      </c>
      <c r="Q3976" s="70" t="s">
        <v>15297</v>
      </c>
    </row>
    <row r="3977" spans="1:17" s="70" customFormat="1" x14ac:dyDescent="0.3">
      <c r="A3977" s="70" t="s">
        <v>12188</v>
      </c>
      <c r="B3977" s="70" t="s">
        <v>5867</v>
      </c>
      <c r="C3977" s="70">
        <v>673</v>
      </c>
      <c r="D3977" s="70" t="s">
        <v>35680</v>
      </c>
      <c r="E3977" s="70" t="s">
        <v>9179</v>
      </c>
      <c r="F3977" s="70">
        <v>229442811</v>
      </c>
      <c r="H3977" s="74" t="s">
        <v>35681</v>
      </c>
      <c r="I3977" s="74" t="s">
        <v>35682</v>
      </c>
      <c r="K3977" s="70" t="s">
        <v>35683</v>
      </c>
      <c r="L3977" s="70">
        <v>10</v>
      </c>
      <c r="N3977" s="70" t="s">
        <v>35684</v>
      </c>
      <c r="O3977" s="70" t="s">
        <v>4456</v>
      </c>
    </row>
    <row r="3978" spans="1:17" s="70" customFormat="1" ht="24" x14ac:dyDescent="0.3">
      <c r="A3978" s="70" t="s">
        <v>10297</v>
      </c>
      <c r="B3978" s="70" t="s">
        <v>3723</v>
      </c>
      <c r="C3978" s="70">
        <v>673</v>
      </c>
      <c r="D3978" s="70" t="s">
        <v>35685</v>
      </c>
      <c r="E3978" s="70" t="s">
        <v>15120</v>
      </c>
      <c r="F3978" s="70">
        <v>226923100</v>
      </c>
      <c r="H3978" s="74" t="s">
        <v>35687</v>
      </c>
      <c r="I3978" s="74" t="s">
        <v>35686</v>
      </c>
      <c r="K3978" s="70" t="s">
        <v>35688</v>
      </c>
      <c r="L3978" s="70">
        <v>230</v>
      </c>
      <c r="M3978" s="70">
        <v>1990</v>
      </c>
      <c r="N3978" s="70" t="s">
        <v>35689</v>
      </c>
      <c r="O3978" s="70" t="s">
        <v>4456</v>
      </c>
    </row>
    <row r="3979" spans="1:17" s="70" customFormat="1" x14ac:dyDescent="0.3">
      <c r="A3979" s="70" t="s">
        <v>11652</v>
      </c>
      <c r="B3979" s="70" t="s">
        <v>5251</v>
      </c>
      <c r="C3979" s="70">
        <v>673</v>
      </c>
      <c r="D3979" s="70" t="s">
        <v>35690</v>
      </c>
      <c r="E3979" s="70" t="s">
        <v>15178</v>
      </c>
      <c r="F3979" s="70">
        <v>228920415</v>
      </c>
      <c r="H3979" s="74" t="s">
        <v>35691</v>
      </c>
      <c r="I3979" s="74" t="s">
        <v>35692</v>
      </c>
      <c r="K3979" s="70" t="s">
        <v>35693</v>
      </c>
      <c r="L3979" s="70">
        <v>251</v>
      </c>
      <c r="N3979" s="70" t="s">
        <v>30279</v>
      </c>
      <c r="O3979" s="70" t="s">
        <v>4456</v>
      </c>
      <c r="P3979" s="70" t="s">
        <v>15884</v>
      </c>
      <c r="Q3979" s="70" t="s">
        <v>35694</v>
      </c>
    </row>
    <row r="3980" spans="1:17" s="70" customFormat="1" x14ac:dyDescent="0.3">
      <c r="A3980" s="70" t="s">
        <v>11840</v>
      </c>
      <c r="B3980" s="70" t="s">
        <v>5468</v>
      </c>
      <c r="C3980" s="70">
        <v>673</v>
      </c>
      <c r="D3980" s="70" t="s">
        <v>35695</v>
      </c>
      <c r="E3980" s="70" t="s">
        <v>9151</v>
      </c>
      <c r="F3980" s="70">
        <v>224446400</v>
      </c>
      <c r="G3980" s="70">
        <v>223738539</v>
      </c>
      <c r="H3980" s="74" t="s">
        <v>35696</v>
      </c>
      <c r="I3980" s="74" t="s">
        <v>35697</v>
      </c>
      <c r="K3980" s="70" t="s">
        <v>35698</v>
      </c>
      <c r="L3980" s="70">
        <v>120</v>
      </c>
      <c r="M3980" s="70">
        <v>1994</v>
      </c>
      <c r="N3980" s="70" t="s">
        <v>16865</v>
      </c>
      <c r="O3980" s="70" t="s">
        <v>4456</v>
      </c>
    </row>
    <row r="3981" spans="1:17" s="70" customFormat="1" x14ac:dyDescent="0.3">
      <c r="A3981" s="70" t="s">
        <v>11086</v>
      </c>
      <c r="B3981" s="70" t="s">
        <v>4634</v>
      </c>
      <c r="C3981" s="70">
        <v>673</v>
      </c>
      <c r="D3981" s="70" t="s">
        <v>35699</v>
      </c>
      <c r="E3981" s="70" t="s">
        <v>9267</v>
      </c>
      <c r="F3981" s="70">
        <v>223875000</v>
      </c>
      <c r="H3981" s="74" t="s">
        <v>35700</v>
      </c>
      <c r="I3981" s="74" t="s">
        <v>35701</v>
      </c>
      <c r="K3981" s="70" t="s">
        <v>35702</v>
      </c>
      <c r="L3981" s="70">
        <v>124</v>
      </c>
      <c r="M3981" s="70">
        <v>1989</v>
      </c>
      <c r="N3981" s="70" t="s">
        <v>35703</v>
      </c>
      <c r="O3981" s="70" t="s">
        <v>4456</v>
      </c>
      <c r="P3981" s="70" t="s">
        <v>15884</v>
      </c>
      <c r="Q3981" s="70" t="s">
        <v>9229</v>
      </c>
    </row>
    <row r="3982" spans="1:17" s="70" customFormat="1" x14ac:dyDescent="0.3">
      <c r="A3982" s="70" t="s">
        <v>11126</v>
      </c>
      <c r="B3982" s="70" t="s">
        <v>4674</v>
      </c>
      <c r="C3982" s="70">
        <v>673</v>
      </c>
      <c r="D3982" s="70" t="s">
        <v>35704</v>
      </c>
      <c r="E3982" s="70" t="s">
        <v>15115</v>
      </c>
      <c r="F3982" s="70">
        <v>227971400</v>
      </c>
      <c r="G3982" s="70">
        <v>227971416</v>
      </c>
      <c r="H3982" s="74" t="s">
        <v>35705</v>
      </c>
      <c r="I3982" s="74" t="s">
        <v>35706</v>
      </c>
      <c r="K3982" s="70" t="s">
        <v>35707</v>
      </c>
      <c r="L3982" s="70">
        <v>50</v>
      </c>
      <c r="N3982" s="70" t="s">
        <v>35708</v>
      </c>
      <c r="O3982" s="70" t="s">
        <v>4456</v>
      </c>
    </row>
    <row r="3983" spans="1:17" s="70" customFormat="1" x14ac:dyDescent="0.3">
      <c r="A3983" s="70" t="s">
        <v>11760</v>
      </c>
      <c r="B3983" s="70" t="s">
        <v>5377</v>
      </c>
      <c r="C3983" s="70">
        <v>673</v>
      </c>
      <c r="D3983" s="70" t="s">
        <v>35709</v>
      </c>
      <c r="E3983" s="70" t="s">
        <v>15120</v>
      </c>
      <c r="F3983" s="70">
        <v>227709000</v>
      </c>
      <c r="H3983" s="74" t="s">
        <v>35710</v>
      </c>
      <c r="I3983" s="74" t="s">
        <v>35711</v>
      </c>
      <c r="K3983" s="70" t="s">
        <v>35712</v>
      </c>
      <c r="L3983" s="70">
        <v>42</v>
      </c>
      <c r="N3983" s="70" t="s">
        <v>35713</v>
      </c>
      <c r="O3983" s="70" t="s">
        <v>4456</v>
      </c>
      <c r="P3983" s="70" t="s">
        <v>15697</v>
      </c>
      <c r="Q3983" s="70" t="s">
        <v>9229</v>
      </c>
    </row>
    <row r="3984" spans="1:17" s="70" customFormat="1" x14ac:dyDescent="0.3">
      <c r="A3984" s="70" t="s">
        <v>11077</v>
      </c>
      <c r="B3984" s="70" t="s">
        <v>35714</v>
      </c>
      <c r="C3984" s="70">
        <v>674</v>
      </c>
      <c r="D3984" s="70" t="s">
        <v>35716</v>
      </c>
      <c r="E3984" s="70" t="s">
        <v>15866</v>
      </c>
      <c r="F3984" s="70" t="s">
        <v>35717</v>
      </c>
      <c r="H3984" s="70" t="s">
        <v>35718</v>
      </c>
      <c r="I3984" s="74" t="s">
        <v>35719</v>
      </c>
      <c r="J3984" s="70">
        <v>1801585</v>
      </c>
      <c r="K3984" s="70" t="s">
        <v>35720</v>
      </c>
      <c r="L3984" s="70">
        <v>15</v>
      </c>
      <c r="M3984" s="70">
        <v>1991</v>
      </c>
      <c r="N3984" s="70" t="s">
        <v>35721</v>
      </c>
      <c r="O3984" s="70" t="s">
        <v>15866</v>
      </c>
    </row>
    <row r="3985" spans="1:17" s="70" customFormat="1" x14ac:dyDescent="0.3">
      <c r="A3985" s="70" t="s">
        <v>11078</v>
      </c>
      <c r="B3985" s="70" t="s">
        <v>4624</v>
      </c>
      <c r="C3985" s="70">
        <v>674</v>
      </c>
      <c r="D3985" s="70" t="s">
        <v>35722</v>
      </c>
      <c r="E3985" s="70" t="s">
        <v>15729</v>
      </c>
      <c r="F3985" s="70">
        <v>223947100</v>
      </c>
      <c r="H3985" s="70" t="s">
        <v>35723</v>
      </c>
      <c r="I3985" s="74" t="s">
        <v>35724</v>
      </c>
      <c r="K3985" s="70" t="s">
        <v>35725</v>
      </c>
      <c r="L3985" s="70">
        <v>162</v>
      </c>
      <c r="M3985" s="70">
        <v>1955</v>
      </c>
      <c r="N3985" s="70" t="s">
        <v>35726</v>
      </c>
      <c r="O3985" s="70" t="s">
        <v>4456</v>
      </c>
      <c r="P3985" s="70" t="s">
        <v>15697</v>
      </c>
      <c r="Q3985" s="70" t="s">
        <v>9229</v>
      </c>
    </row>
    <row r="3986" spans="1:17" s="78" customFormat="1" ht="24" x14ac:dyDescent="0.3">
      <c r="A3986" s="78" t="s">
        <v>14460</v>
      </c>
      <c r="B3986" s="78" t="s">
        <v>8496</v>
      </c>
      <c r="C3986" s="78">
        <v>674</v>
      </c>
      <c r="D3986" s="78" t="s">
        <v>35727</v>
      </c>
      <c r="E3986" s="78" t="s">
        <v>4456</v>
      </c>
      <c r="F3986" s="78">
        <v>226793700</v>
      </c>
      <c r="G3986" s="78">
        <v>226793854</v>
      </c>
      <c r="H3986" s="78" t="s">
        <v>35728</v>
      </c>
      <c r="I3986" s="80" t="s">
        <v>35729</v>
      </c>
      <c r="K3986" s="78" t="s">
        <v>35730</v>
      </c>
      <c r="L3986" s="78">
        <v>75</v>
      </c>
      <c r="M3986" s="78">
        <v>1934</v>
      </c>
      <c r="N3986" s="78" t="s">
        <v>35731</v>
      </c>
      <c r="O3986" s="78" t="s">
        <v>4456</v>
      </c>
      <c r="P3986" s="78" t="s">
        <v>35732</v>
      </c>
      <c r="Q3986" s="78" t="s">
        <v>35733</v>
      </c>
    </row>
    <row r="3987" spans="1:17" s="70" customFormat="1" ht="24" x14ac:dyDescent="0.3">
      <c r="A3987" s="70" t="s">
        <v>9694</v>
      </c>
      <c r="B3987" s="70" t="s">
        <v>3020</v>
      </c>
      <c r="C3987" s="70">
        <v>674</v>
      </c>
      <c r="D3987" s="70" t="s">
        <v>34704</v>
      </c>
      <c r="E3987" s="70" t="s">
        <v>9151</v>
      </c>
      <c r="F3987" s="70">
        <v>224245800</v>
      </c>
      <c r="H3987" s="70" t="s">
        <v>35734</v>
      </c>
      <c r="I3987" s="74" t="s">
        <v>35735</v>
      </c>
      <c r="K3987" s="70" t="s">
        <v>35736</v>
      </c>
      <c r="L3987" s="70">
        <v>16</v>
      </c>
      <c r="M3987" s="70">
        <v>2010</v>
      </c>
      <c r="N3987" s="70" t="s">
        <v>35737</v>
      </c>
      <c r="O3987" s="70" t="s">
        <v>4456</v>
      </c>
    </row>
    <row r="3988" spans="1:17" s="70" customFormat="1" ht="24" x14ac:dyDescent="0.3">
      <c r="A3988" s="70" t="s">
        <v>11079</v>
      </c>
      <c r="B3988" s="70" t="s">
        <v>4625</v>
      </c>
      <c r="C3988" s="70">
        <v>674</v>
      </c>
      <c r="D3988" s="70" t="s">
        <v>35738</v>
      </c>
      <c r="E3988" s="70" t="s">
        <v>15415</v>
      </c>
      <c r="F3988" s="70">
        <v>224209220</v>
      </c>
      <c r="H3988" s="74" t="s">
        <v>35739</v>
      </c>
      <c r="I3988" s="74" t="s">
        <v>35740</v>
      </c>
      <c r="K3988" s="70" t="s">
        <v>35741</v>
      </c>
      <c r="L3988" s="70">
        <v>30</v>
      </c>
      <c r="M3988" s="70">
        <v>1994</v>
      </c>
      <c r="N3988" s="70" t="s">
        <v>35742</v>
      </c>
      <c r="O3988" s="70" t="s">
        <v>4456</v>
      </c>
      <c r="P3988" s="70" t="s">
        <v>15884</v>
      </c>
      <c r="Q3988" s="70" t="s">
        <v>4460</v>
      </c>
    </row>
    <row r="3989" spans="1:17" s="70" customFormat="1" x14ac:dyDescent="0.3">
      <c r="A3989" s="70" t="s">
        <v>10981</v>
      </c>
      <c r="B3989" s="70" t="s">
        <v>4510</v>
      </c>
      <c r="C3989" s="70">
        <v>674</v>
      </c>
      <c r="D3989" s="70" t="s">
        <v>35743</v>
      </c>
      <c r="E3989" s="70" t="s">
        <v>15729</v>
      </c>
      <c r="F3989" s="70">
        <v>226771000</v>
      </c>
      <c r="H3989" s="74" t="s">
        <v>35744</v>
      </c>
      <c r="I3989" s="74" t="s">
        <v>35745</v>
      </c>
      <c r="K3989" s="70" t="s">
        <v>35746</v>
      </c>
      <c r="L3989" s="70">
        <v>500</v>
      </c>
      <c r="M3989" s="70">
        <v>1997</v>
      </c>
      <c r="N3989" s="70" t="s">
        <v>30091</v>
      </c>
      <c r="O3989" s="70" t="s">
        <v>4456</v>
      </c>
    </row>
    <row r="3990" spans="1:17" s="70" customFormat="1" ht="36" x14ac:dyDescent="0.3">
      <c r="A3990" s="70" t="s">
        <v>12360</v>
      </c>
      <c r="B3990" s="70" t="s">
        <v>35715</v>
      </c>
      <c r="C3990" s="70">
        <v>674</v>
      </c>
      <c r="D3990" s="70" t="s">
        <v>35747</v>
      </c>
      <c r="E3990" s="70" t="s">
        <v>16143</v>
      </c>
      <c r="F3990" s="70" t="s">
        <v>35748</v>
      </c>
      <c r="H3990" s="70" t="s">
        <v>35749</v>
      </c>
      <c r="K3990" s="70" t="s">
        <v>35750</v>
      </c>
      <c r="L3990" s="70">
        <v>70</v>
      </c>
      <c r="M3990" s="70">
        <v>1986</v>
      </c>
      <c r="N3990" s="70" t="s">
        <v>35751</v>
      </c>
      <c r="O3990" s="70" t="s">
        <v>16143</v>
      </c>
    </row>
    <row r="3991" spans="1:17" s="70" customFormat="1" x14ac:dyDescent="0.3">
      <c r="A3991" s="70" t="s">
        <v>12106</v>
      </c>
      <c r="B3991" s="70" t="s">
        <v>5776</v>
      </c>
      <c r="C3991" s="70">
        <v>675</v>
      </c>
      <c r="D3991" s="70" t="s">
        <v>35753</v>
      </c>
      <c r="E3991" s="70" t="s">
        <v>15266</v>
      </c>
      <c r="F3991" s="70">
        <v>224106700</v>
      </c>
      <c r="G3991" s="70">
        <v>224106771</v>
      </c>
      <c r="H3991" s="74" t="s">
        <v>35754</v>
      </c>
      <c r="I3991" s="74" t="s">
        <v>35755</v>
      </c>
      <c r="K3991" s="70" t="s">
        <v>35756</v>
      </c>
      <c r="L3991" s="70">
        <v>360</v>
      </c>
      <c r="M3991" s="70">
        <v>1970</v>
      </c>
      <c r="N3991" s="70" t="s">
        <v>35757</v>
      </c>
      <c r="O3991" s="70" t="s">
        <v>4456</v>
      </c>
    </row>
    <row r="3992" spans="1:17" s="70" customFormat="1" ht="24" x14ac:dyDescent="0.3">
      <c r="A3992" s="70" t="s">
        <v>13851</v>
      </c>
      <c r="B3992" s="70" t="s">
        <v>7808</v>
      </c>
      <c r="C3992" s="70">
        <v>675</v>
      </c>
      <c r="D3992" s="70" t="s">
        <v>35758</v>
      </c>
      <c r="E3992" s="70" t="s">
        <v>4456</v>
      </c>
      <c r="F3992" s="70" t="s">
        <v>35759</v>
      </c>
      <c r="I3992" s="74" t="s">
        <v>35760</v>
      </c>
      <c r="J3992" s="70">
        <v>8331150</v>
      </c>
      <c r="K3992" s="70" t="s">
        <v>35761</v>
      </c>
      <c r="L3992" s="70">
        <v>7767</v>
      </c>
      <c r="M3992" s="70">
        <v>1888</v>
      </c>
      <c r="N3992" s="70" t="s">
        <v>15356</v>
      </c>
      <c r="O3992" s="70" t="s">
        <v>4456</v>
      </c>
    </row>
    <row r="3993" spans="1:17" s="70" customFormat="1" ht="24" x14ac:dyDescent="0.3">
      <c r="A3993" s="70" t="s">
        <v>13852</v>
      </c>
      <c r="B3993" s="70" t="s">
        <v>35752</v>
      </c>
      <c r="C3993" s="70">
        <v>675</v>
      </c>
      <c r="D3993" s="70" t="s">
        <v>35762</v>
      </c>
      <c r="E3993" s="70" t="s">
        <v>15152</v>
      </c>
      <c r="F3993" s="70" t="s">
        <v>35763</v>
      </c>
      <c r="G3993" s="70" t="s">
        <v>35764</v>
      </c>
      <c r="H3993" s="70" t="s">
        <v>35765</v>
      </c>
      <c r="I3993" s="74" t="s">
        <v>35766</v>
      </c>
      <c r="J3993" s="70">
        <v>2370200</v>
      </c>
      <c r="K3993" s="70" t="s">
        <v>35767</v>
      </c>
      <c r="L3993" s="70">
        <v>1860</v>
      </c>
      <c r="M3993" s="70">
        <v>1928</v>
      </c>
      <c r="N3993" s="70" t="s">
        <v>35768</v>
      </c>
      <c r="O3993" s="70" t="s">
        <v>15152</v>
      </c>
    </row>
    <row r="3994" spans="1:17" s="70" customFormat="1" ht="24" x14ac:dyDescent="0.3">
      <c r="A3994" s="70" t="s">
        <v>12993</v>
      </c>
      <c r="B3994" s="70" t="s">
        <v>6875</v>
      </c>
      <c r="C3994" s="70">
        <v>675</v>
      </c>
      <c r="D3994" s="70" t="s">
        <v>35769</v>
      </c>
      <c r="E3994" s="70" t="s">
        <v>4456</v>
      </c>
      <c r="F3994" s="70" t="s">
        <v>35770</v>
      </c>
      <c r="H3994" s="74" t="s">
        <v>35771</v>
      </c>
      <c r="I3994" s="74" t="s">
        <v>35772</v>
      </c>
      <c r="J3994" s="70">
        <v>8370119</v>
      </c>
      <c r="K3994" s="70" t="s">
        <v>35773</v>
      </c>
      <c r="L3994" s="70">
        <v>41</v>
      </c>
      <c r="M3994" s="70">
        <v>1963</v>
      </c>
      <c r="N3994" s="70" t="s">
        <v>35774</v>
      </c>
      <c r="O3994" s="70" t="s">
        <v>4456</v>
      </c>
    </row>
    <row r="3995" spans="1:17" s="70" customFormat="1" ht="24" x14ac:dyDescent="0.3">
      <c r="A3995" s="70" t="s">
        <v>12903</v>
      </c>
      <c r="B3995" s="70" t="s">
        <v>6756</v>
      </c>
      <c r="C3995" s="70">
        <v>675</v>
      </c>
      <c r="D3995" s="70" t="s">
        <v>35775</v>
      </c>
      <c r="E3995" s="70" t="s">
        <v>9179</v>
      </c>
      <c r="F3995" s="70">
        <v>223224000</v>
      </c>
      <c r="I3995" s="74" t="s">
        <v>35776</v>
      </c>
      <c r="K3995" s="70" t="s">
        <v>35777</v>
      </c>
      <c r="N3995" s="70" t="s">
        <v>35778</v>
      </c>
      <c r="O3995" s="70" t="s">
        <v>4456</v>
      </c>
    </row>
    <row r="3996" spans="1:17" s="70" customFormat="1" x14ac:dyDescent="0.3">
      <c r="A3996" s="70" t="s">
        <v>13689</v>
      </c>
      <c r="B3996" s="70" t="s">
        <v>7624</v>
      </c>
      <c r="C3996" s="70">
        <v>675</v>
      </c>
      <c r="D3996" s="70" t="s">
        <v>35779</v>
      </c>
      <c r="E3996" s="70" t="s">
        <v>9151</v>
      </c>
      <c r="F3996" s="70">
        <v>227507700</v>
      </c>
      <c r="I3996" s="74" t="s">
        <v>35780</v>
      </c>
      <c r="J3996" s="70">
        <v>7520280</v>
      </c>
      <c r="K3996" s="70" t="s">
        <v>35781</v>
      </c>
      <c r="L3996" s="70">
        <v>150</v>
      </c>
      <c r="M3996" s="70">
        <v>1981</v>
      </c>
      <c r="N3996" s="70" t="s">
        <v>28128</v>
      </c>
      <c r="O3996" s="70" t="s">
        <v>4456</v>
      </c>
    </row>
    <row r="3997" spans="1:17" s="70" customFormat="1" ht="24" x14ac:dyDescent="0.3">
      <c r="A3997" s="70" t="s">
        <v>13308</v>
      </c>
      <c r="B3997" s="70" t="s">
        <v>7229</v>
      </c>
      <c r="C3997" s="70">
        <v>675</v>
      </c>
      <c r="D3997" s="70" t="s">
        <v>35782</v>
      </c>
      <c r="E3997" s="70" t="s">
        <v>9151</v>
      </c>
      <c r="F3997" s="70" t="s">
        <v>35783</v>
      </c>
      <c r="H3997" s="74" t="s">
        <v>35784</v>
      </c>
      <c r="I3997" s="70" t="s">
        <v>35785</v>
      </c>
      <c r="K3997" s="70" t="s">
        <v>35786</v>
      </c>
      <c r="L3997" s="70">
        <v>160</v>
      </c>
      <c r="M3997" s="70">
        <v>2004</v>
      </c>
      <c r="N3997" s="70" t="s">
        <v>1623</v>
      </c>
      <c r="O3997" s="70" t="s">
        <v>4456</v>
      </c>
    </row>
    <row r="3998" spans="1:17" s="70" customFormat="1" ht="24" x14ac:dyDescent="0.3">
      <c r="A3998" s="70" t="s">
        <v>9695</v>
      </c>
      <c r="B3998" s="70" t="s">
        <v>3021</v>
      </c>
      <c r="C3998" s="70">
        <v>676</v>
      </c>
      <c r="D3998" s="70" t="s">
        <v>25781</v>
      </c>
      <c r="E3998" s="70" t="s">
        <v>9179</v>
      </c>
      <c r="F3998" s="70" t="s">
        <v>35788</v>
      </c>
      <c r="H3998" s="74" t="s">
        <v>35789</v>
      </c>
      <c r="I3998" s="74" t="s">
        <v>35790</v>
      </c>
      <c r="J3998" s="70">
        <v>832198</v>
      </c>
      <c r="K3998" s="70" t="s">
        <v>35791</v>
      </c>
      <c r="L3998" s="70">
        <v>100</v>
      </c>
      <c r="M3998" s="70">
        <v>1978</v>
      </c>
      <c r="N3998" s="70" t="s">
        <v>35792</v>
      </c>
      <c r="O3998" s="70" t="s">
        <v>4456</v>
      </c>
      <c r="P3998" s="70" t="s">
        <v>15884</v>
      </c>
      <c r="Q3998" s="70" t="s">
        <v>4460</v>
      </c>
    </row>
    <row r="3999" spans="1:17" s="70" customFormat="1" x14ac:dyDescent="0.3">
      <c r="A3999" s="70" t="s">
        <v>13227</v>
      </c>
      <c r="B3999" s="70" t="s">
        <v>35787</v>
      </c>
      <c r="C3999" s="70">
        <v>676</v>
      </c>
      <c r="D3999" s="70" t="s">
        <v>35793</v>
      </c>
      <c r="E3999" s="70" t="s">
        <v>16753</v>
      </c>
      <c r="F3999" s="70" t="s">
        <v>35794</v>
      </c>
      <c r="G3999" s="70" t="s">
        <v>35794</v>
      </c>
      <c r="H3999" s="74" t="s">
        <v>35795</v>
      </c>
      <c r="I3999" s="74" t="s">
        <v>35796</v>
      </c>
      <c r="K3999" s="70" t="s">
        <v>35797</v>
      </c>
      <c r="L3999" s="70">
        <v>74</v>
      </c>
      <c r="M3999" s="70">
        <v>1974</v>
      </c>
      <c r="N3999" s="70" t="s">
        <v>23388</v>
      </c>
      <c r="O3999" s="70" t="s">
        <v>16753</v>
      </c>
    </row>
    <row r="4000" spans="1:17" s="70" customFormat="1" ht="24" x14ac:dyDescent="0.3">
      <c r="A4000" s="70" t="s">
        <v>12033</v>
      </c>
      <c r="B4000" s="70" t="s">
        <v>5696</v>
      </c>
      <c r="C4000" s="70">
        <v>676</v>
      </c>
      <c r="D4000" s="70" t="s">
        <v>35798</v>
      </c>
      <c r="E4000" s="70" t="s">
        <v>15249</v>
      </c>
      <c r="F4000" s="70">
        <v>224731386</v>
      </c>
      <c r="G4000" s="70" t="s">
        <v>35799</v>
      </c>
      <c r="H4000" s="74" t="s">
        <v>35800</v>
      </c>
      <c r="I4000" s="74" t="s">
        <v>35801</v>
      </c>
      <c r="K4000" s="70" t="s">
        <v>35802</v>
      </c>
      <c r="L4000" s="70">
        <v>30</v>
      </c>
      <c r="M4000" s="70">
        <v>1946</v>
      </c>
      <c r="N4000" s="70" t="s">
        <v>35803</v>
      </c>
      <c r="O4000" s="70" t="s">
        <v>4456</v>
      </c>
      <c r="P4000" s="70" t="s">
        <v>35804</v>
      </c>
      <c r="Q4000" s="70" t="s">
        <v>34808</v>
      </c>
    </row>
    <row r="4001" spans="1:17" s="70" customFormat="1" x14ac:dyDescent="0.3">
      <c r="A4001" s="70" t="s">
        <v>13619</v>
      </c>
      <c r="B4001" s="70" t="s">
        <v>7553</v>
      </c>
      <c r="C4001" s="70">
        <v>676</v>
      </c>
      <c r="D4001" s="70" t="s">
        <v>35805</v>
      </c>
      <c r="E4001" s="70" t="s">
        <v>9151</v>
      </c>
      <c r="F4001" s="70">
        <v>229363100</v>
      </c>
      <c r="H4001" s="70" t="s">
        <v>35806</v>
      </c>
      <c r="I4001" s="74" t="s">
        <v>35807</v>
      </c>
      <c r="J4001" s="70">
        <v>7550357</v>
      </c>
      <c r="K4001" s="70" t="s">
        <v>35808</v>
      </c>
      <c r="L4001" s="70">
        <v>20</v>
      </c>
      <c r="M4001" s="70">
        <v>2006</v>
      </c>
      <c r="N4001" s="70" t="s">
        <v>35809</v>
      </c>
      <c r="O4001" s="70" t="s">
        <v>4456</v>
      </c>
      <c r="P4001" s="70" t="s">
        <v>15884</v>
      </c>
      <c r="Q4001" s="70" t="s">
        <v>15340</v>
      </c>
    </row>
    <row r="4002" spans="1:17" s="70" customFormat="1" ht="36" x14ac:dyDescent="0.3">
      <c r="A4002" s="70" t="s">
        <v>12120</v>
      </c>
      <c r="B4002" s="70" t="s">
        <v>5793</v>
      </c>
      <c r="C4002" s="70">
        <v>676</v>
      </c>
      <c r="D4002" s="70" t="s">
        <v>35810</v>
      </c>
      <c r="E4002" s="70" t="s">
        <v>15729</v>
      </c>
      <c r="F4002" s="70">
        <v>226906400</v>
      </c>
      <c r="H4002" s="74" t="s">
        <v>35811</v>
      </c>
      <c r="I4002" s="74" t="s">
        <v>35812</v>
      </c>
      <c r="J4002" s="70">
        <v>9361432</v>
      </c>
      <c r="K4002" s="70" t="s">
        <v>35813</v>
      </c>
      <c r="L4002" s="70">
        <v>854</v>
      </c>
      <c r="M4002" s="70">
        <v>2004</v>
      </c>
      <c r="N4002" s="70" t="s">
        <v>35814</v>
      </c>
      <c r="O4002" s="70" t="s">
        <v>4456</v>
      </c>
      <c r="P4002" s="70" t="s">
        <v>34533</v>
      </c>
      <c r="Q4002" s="70" t="s">
        <v>9229</v>
      </c>
    </row>
    <row r="4003" spans="1:17" s="70" customFormat="1" x14ac:dyDescent="0.3">
      <c r="A4003" s="70" t="s">
        <v>11841</v>
      </c>
      <c r="B4003" s="70" t="s">
        <v>5469</v>
      </c>
      <c r="C4003" s="70">
        <v>676</v>
      </c>
      <c r="D4003" s="70" t="s">
        <v>35815</v>
      </c>
      <c r="E4003" s="70" t="s">
        <v>9151</v>
      </c>
      <c r="F4003" s="70">
        <v>225711900</v>
      </c>
      <c r="H4003" s="74" t="s">
        <v>35817</v>
      </c>
      <c r="I4003" s="74" t="s">
        <v>35816</v>
      </c>
      <c r="K4003" s="70" t="s">
        <v>35818</v>
      </c>
      <c r="L4003" s="70">
        <v>86</v>
      </c>
      <c r="M4003" s="70">
        <v>1997</v>
      </c>
      <c r="N4003" s="70" t="s">
        <v>35819</v>
      </c>
      <c r="O4003" s="70" t="s">
        <v>4456</v>
      </c>
      <c r="P4003" s="70" t="s">
        <v>15884</v>
      </c>
      <c r="Q4003" s="70" t="s">
        <v>9229</v>
      </c>
    </row>
    <row r="4004" spans="1:17" s="70" customFormat="1" ht="24" x14ac:dyDescent="0.3">
      <c r="A4004" s="70" t="s">
        <v>14200</v>
      </c>
      <c r="B4004" s="70" t="s">
        <v>8188</v>
      </c>
      <c r="C4004" s="70">
        <v>676</v>
      </c>
      <c r="D4004" s="70" t="s">
        <v>35820</v>
      </c>
      <c r="E4004" s="70" t="s">
        <v>9179</v>
      </c>
      <c r="F4004" s="70" t="s">
        <v>35821</v>
      </c>
      <c r="I4004" s="74" t="s">
        <v>35822</v>
      </c>
      <c r="K4004" s="70" t="s">
        <v>35823</v>
      </c>
      <c r="L4004" s="70">
        <v>16</v>
      </c>
      <c r="N4004" s="70" t="s">
        <v>20224</v>
      </c>
      <c r="O4004" s="70" t="s">
        <v>4456</v>
      </c>
    </row>
    <row r="4005" spans="1:17" s="70" customFormat="1" ht="36" x14ac:dyDescent="0.3">
      <c r="A4005" s="70" t="s">
        <v>10812</v>
      </c>
      <c r="B4005" s="70" t="s">
        <v>4308</v>
      </c>
      <c r="C4005" s="70">
        <v>677</v>
      </c>
      <c r="D4005" s="70" t="s">
        <v>35824</v>
      </c>
      <c r="E4005" s="70" t="s">
        <v>15729</v>
      </c>
      <c r="F4005" s="70" t="s">
        <v>35825</v>
      </c>
      <c r="H4005" s="74" t="s">
        <v>35826</v>
      </c>
      <c r="I4005" s="74" t="s">
        <v>35827</v>
      </c>
      <c r="K4005" s="70" t="s">
        <v>35828</v>
      </c>
      <c r="L4005" s="70">
        <v>43</v>
      </c>
      <c r="M4005" s="70">
        <v>1997</v>
      </c>
      <c r="N4005" s="70" t="s">
        <v>35829</v>
      </c>
      <c r="O4005" s="70" t="s">
        <v>4456</v>
      </c>
      <c r="P4005" s="70" t="s">
        <v>17195</v>
      </c>
      <c r="Q4005" s="70" t="s">
        <v>9212</v>
      </c>
    </row>
    <row r="4006" spans="1:17" s="70" customFormat="1" ht="36" x14ac:dyDescent="0.3">
      <c r="A4006" s="70" t="s">
        <v>11666</v>
      </c>
      <c r="B4006" s="70" t="s">
        <v>5266</v>
      </c>
      <c r="C4006" s="70">
        <v>677</v>
      </c>
      <c r="D4006" s="70" t="s">
        <v>35830</v>
      </c>
      <c r="E4006" s="70" t="s">
        <v>15415</v>
      </c>
      <c r="F4006" s="70" t="s">
        <v>35831</v>
      </c>
      <c r="G4006" s="70">
        <v>223668104</v>
      </c>
      <c r="H4006" s="74" t="s">
        <v>35832</v>
      </c>
      <c r="I4006" s="74" t="s">
        <v>35833</v>
      </c>
      <c r="K4006" s="70" t="s">
        <v>35834</v>
      </c>
      <c r="L4006" s="70">
        <v>95</v>
      </c>
      <c r="M4006" s="70">
        <v>2018</v>
      </c>
      <c r="N4006" s="70" t="s">
        <v>35835</v>
      </c>
      <c r="O4006" s="70" t="s">
        <v>4456</v>
      </c>
      <c r="P4006" s="70" t="s">
        <v>35836</v>
      </c>
      <c r="Q4006" s="70" t="s">
        <v>9229</v>
      </c>
    </row>
    <row r="4007" spans="1:17" s="70" customFormat="1" ht="24" x14ac:dyDescent="0.3">
      <c r="A4007" s="70" t="s">
        <v>11761</v>
      </c>
      <c r="B4007" s="70" t="s">
        <v>5378</v>
      </c>
      <c r="C4007" s="70">
        <v>677</v>
      </c>
      <c r="D4007" s="70" t="s">
        <v>35837</v>
      </c>
      <c r="E4007" s="70" t="s">
        <v>15178</v>
      </c>
      <c r="F4007" s="70">
        <v>224226000</v>
      </c>
      <c r="H4007" s="74" t="s">
        <v>35838</v>
      </c>
      <c r="I4007" s="74" t="s">
        <v>35839</v>
      </c>
      <c r="K4007" s="70" t="s">
        <v>35840</v>
      </c>
      <c r="L4007" s="70">
        <v>100</v>
      </c>
      <c r="M4007" s="70">
        <v>1981</v>
      </c>
      <c r="N4007" s="70" t="s">
        <v>35841</v>
      </c>
      <c r="O4007" s="70" t="s">
        <v>4456</v>
      </c>
    </row>
    <row r="4008" spans="1:17" s="70" customFormat="1" x14ac:dyDescent="0.3">
      <c r="A4008" s="70" t="s">
        <v>11196</v>
      </c>
      <c r="B4008" s="70" t="s">
        <v>4750</v>
      </c>
      <c r="C4008" s="70">
        <v>677</v>
      </c>
      <c r="D4008" s="70" t="s">
        <v>35842</v>
      </c>
      <c r="E4008" s="70" t="s">
        <v>20307</v>
      </c>
      <c r="F4008" s="70">
        <v>222211167</v>
      </c>
      <c r="H4008" s="74" t="s">
        <v>35843</v>
      </c>
      <c r="I4008" s="74" t="s">
        <v>35844</v>
      </c>
      <c r="K4008" s="70" t="s">
        <v>35845</v>
      </c>
      <c r="L4008" s="70">
        <v>15</v>
      </c>
      <c r="N4008" s="70" t="s">
        <v>35846</v>
      </c>
      <c r="O4008" s="70" t="s">
        <v>4456</v>
      </c>
    </row>
    <row r="4009" spans="1:17" s="70" customFormat="1" ht="24" x14ac:dyDescent="0.3">
      <c r="A4009" s="70" t="s">
        <v>11179</v>
      </c>
      <c r="B4009" s="70" t="s">
        <v>35847</v>
      </c>
      <c r="C4009" s="70">
        <v>677</v>
      </c>
      <c r="D4009" s="70" t="s">
        <v>35848</v>
      </c>
      <c r="E4009" s="70" t="s">
        <v>15866</v>
      </c>
      <c r="F4009" s="70" t="s">
        <v>35849</v>
      </c>
      <c r="H4009" s="74" t="s">
        <v>35850</v>
      </c>
      <c r="I4009" s="74" t="s">
        <v>35851</v>
      </c>
      <c r="K4009" s="70" t="s">
        <v>35852</v>
      </c>
      <c r="L4009" s="70">
        <v>40</v>
      </c>
      <c r="N4009" s="70" t="s">
        <v>35853</v>
      </c>
      <c r="O4009" s="70" t="s">
        <v>15866</v>
      </c>
    </row>
    <row r="4010" spans="1:17" s="70" customFormat="1" ht="24" x14ac:dyDescent="0.3">
      <c r="A4010" s="70" t="s">
        <v>11181</v>
      </c>
      <c r="B4010" s="70" t="s">
        <v>4733</v>
      </c>
      <c r="C4010" s="70">
        <v>677</v>
      </c>
      <c r="D4010" s="70" t="s">
        <v>35854</v>
      </c>
      <c r="E4010" s="70" t="s">
        <v>15415</v>
      </c>
      <c r="F4010" s="70" t="s">
        <v>35855</v>
      </c>
      <c r="H4010" s="70" t="s">
        <v>35856</v>
      </c>
      <c r="I4010" s="74" t="s">
        <v>35857</v>
      </c>
      <c r="K4010" s="70" t="s">
        <v>35858</v>
      </c>
      <c r="L4010" s="70">
        <v>315</v>
      </c>
      <c r="N4010" s="70" t="s">
        <v>35859</v>
      </c>
      <c r="O4010" s="70" t="s">
        <v>4456</v>
      </c>
    </row>
    <row r="4011" spans="1:17" s="70" customFormat="1" ht="24" x14ac:dyDescent="0.3">
      <c r="A4011" s="70" t="s">
        <v>11197</v>
      </c>
      <c r="B4011" s="70" t="s">
        <v>4751</v>
      </c>
      <c r="C4011" s="70">
        <v>677</v>
      </c>
      <c r="D4011" s="70" t="s">
        <v>35860</v>
      </c>
      <c r="E4011" s="70" t="s">
        <v>15415</v>
      </c>
      <c r="F4011" s="70">
        <v>228416242</v>
      </c>
      <c r="H4011" s="74" t="s">
        <v>31365</v>
      </c>
      <c r="I4011" s="74" t="s">
        <v>35861</v>
      </c>
      <c r="K4011" s="70" t="s">
        <v>35862</v>
      </c>
      <c r="L4011" s="70">
        <v>25</v>
      </c>
      <c r="N4011" s="70" t="s">
        <v>19215</v>
      </c>
      <c r="O4011" s="70" t="s">
        <v>4456</v>
      </c>
    </row>
    <row r="4012" spans="1:17" s="70" customFormat="1" ht="24" x14ac:dyDescent="0.3">
      <c r="A4012" s="70" t="s">
        <v>11182</v>
      </c>
      <c r="B4012" s="70" t="s">
        <v>4734</v>
      </c>
      <c r="C4012" s="70">
        <v>677</v>
      </c>
      <c r="D4012" s="70" t="s">
        <v>25247</v>
      </c>
      <c r="E4012" s="70" t="s">
        <v>9151</v>
      </c>
      <c r="F4012" s="70">
        <v>223391901</v>
      </c>
      <c r="H4012" s="74" t="s">
        <v>35863</v>
      </c>
      <c r="I4012" s="74" t="s">
        <v>35864</v>
      </c>
      <c r="K4012" s="70" t="s">
        <v>35865</v>
      </c>
      <c r="L4012" s="70">
        <v>80</v>
      </c>
      <c r="N4012" s="70" t="s">
        <v>35866</v>
      </c>
      <c r="O4012" s="70" t="s">
        <v>4456</v>
      </c>
    </row>
    <row r="4013" spans="1:17" s="70" customFormat="1" ht="24" x14ac:dyDescent="0.3">
      <c r="A4013" s="70" t="s">
        <v>11198</v>
      </c>
      <c r="B4013" s="70" t="s">
        <v>4752</v>
      </c>
      <c r="C4013" s="70">
        <v>678</v>
      </c>
      <c r="D4013" s="70" t="s">
        <v>35867</v>
      </c>
      <c r="E4013" s="70" t="s">
        <v>15136</v>
      </c>
      <c r="F4013" s="70" t="s">
        <v>35868</v>
      </c>
      <c r="H4013" s="74" t="s">
        <v>35869</v>
      </c>
      <c r="I4013" s="74" t="s">
        <v>35871</v>
      </c>
      <c r="K4013" s="70" t="s">
        <v>35872</v>
      </c>
      <c r="L4013" s="70">
        <v>30</v>
      </c>
      <c r="M4013" s="70">
        <v>1990</v>
      </c>
      <c r="N4013" s="70" t="s">
        <v>19215</v>
      </c>
      <c r="O4013" s="70" t="s">
        <v>4456</v>
      </c>
      <c r="P4013" s="70" t="s">
        <v>31545</v>
      </c>
      <c r="Q4013" s="70" t="s">
        <v>35873</v>
      </c>
    </row>
    <row r="4014" spans="1:17" s="70" customFormat="1" ht="24" x14ac:dyDescent="0.3">
      <c r="A4014" s="70" t="s">
        <v>9952</v>
      </c>
      <c r="B4014" s="70" t="s">
        <v>3318</v>
      </c>
      <c r="C4014" s="70">
        <v>678</v>
      </c>
      <c r="D4014" s="70" t="s">
        <v>35874</v>
      </c>
      <c r="E4014" s="70" t="s">
        <v>15415</v>
      </c>
      <c r="F4014" s="70">
        <v>227207787</v>
      </c>
      <c r="H4014" s="70" t="s">
        <v>35875</v>
      </c>
      <c r="K4014" s="70" t="s">
        <v>35876</v>
      </c>
      <c r="L4014" s="70">
        <v>60</v>
      </c>
      <c r="N4014" s="70" t="s">
        <v>35877</v>
      </c>
      <c r="O4014" s="70" t="s">
        <v>4456</v>
      </c>
      <c r="P4014" s="70" t="s">
        <v>24948</v>
      </c>
      <c r="Q4014" s="70" t="s">
        <v>25722</v>
      </c>
    </row>
    <row r="4015" spans="1:17" s="70" customFormat="1" x14ac:dyDescent="0.3">
      <c r="A4015" s="70" t="s">
        <v>12588</v>
      </c>
      <c r="B4015" s="70" t="s">
        <v>6299</v>
      </c>
      <c r="C4015" s="70">
        <v>678</v>
      </c>
      <c r="D4015" s="70" t="s">
        <v>35878</v>
      </c>
      <c r="E4015" s="70" t="s">
        <v>4456</v>
      </c>
      <c r="F4015" s="70">
        <v>224227100</v>
      </c>
      <c r="I4015" s="74" t="s">
        <v>35879</v>
      </c>
      <c r="J4015" s="70">
        <v>8320260</v>
      </c>
      <c r="K4015" s="70" t="s">
        <v>35882</v>
      </c>
      <c r="M4015" s="70">
        <v>1945</v>
      </c>
      <c r="N4015" s="70" t="s">
        <v>35883</v>
      </c>
      <c r="O4015" s="70" t="s">
        <v>4456</v>
      </c>
    </row>
    <row r="4016" spans="1:17" s="70" customFormat="1" ht="24" x14ac:dyDescent="0.3">
      <c r="A4016" s="70" t="s">
        <v>13850</v>
      </c>
      <c r="B4016" s="70" t="s">
        <v>7807</v>
      </c>
      <c r="C4016" s="70">
        <v>678</v>
      </c>
      <c r="D4016" s="70" t="s">
        <v>35884</v>
      </c>
      <c r="E4016" s="70" t="s">
        <v>4456</v>
      </c>
      <c r="F4016" s="70" t="s">
        <v>35885</v>
      </c>
      <c r="I4016" s="74" t="s">
        <v>35886</v>
      </c>
      <c r="K4016" s="70" t="s">
        <v>35887</v>
      </c>
      <c r="M4016" s="70">
        <v>1978</v>
      </c>
      <c r="N4016" s="70" t="s">
        <v>21236</v>
      </c>
      <c r="O4016" s="70" t="s">
        <v>4456</v>
      </c>
    </row>
    <row r="4017" spans="1:17" s="70" customFormat="1" x14ac:dyDescent="0.3">
      <c r="A4017" s="70" t="s">
        <v>13606</v>
      </c>
      <c r="B4017" s="70" t="s">
        <v>7540</v>
      </c>
      <c r="C4017" s="70">
        <v>678</v>
      </c>
      <c r="D4017" s="70" t="s">
        <v>35888</v>
      </c>
      <c r="E4017" s="70" t="s">
        <v>9151</v>
      </c>
      <c r="F4017" s="70">
        <v>224288200</v>
      </c>
      <c r="G4017" s="70">
        <v>224828295</v>
      </c>
      <c r="I4017" s="74" t="s">
        <v>35889</v>
      </c>
      <c r="J4017" s="70">
        <v>7500024</v>
      </c>
      <c r="K4017" s="70" t="s">
        <v>35890</v>
      </c>
      <c r="L4017" s="70">
        <v>60</v>
      </c>
      <c r="N4017" s="70" t="s">
        <v>35891</v>
      </c>
      <c r="O4017" s="70" t="s">
        <v>4456</v>
      </c>
    </row>
    <row r="4018" spans="1:17" s="70" customFormat="1" x14ac:dyDescent="0.3">
      <c r="A4018" s="70" t="s">
        <v>10444</v>
      </c>
      <c r="B4018" s="70" t="s">
        <v>3882</v>
      </c>
      <c r="C4018" s="70">
        <v>678</v>
      </c>
      <c r="D4018" s="70" t="s">
        <v>35892</v>
      </c>
      <c r="E4018" s="70" t="s">
        <v>4456</v>
      </c>
      <c r="F4018" s="70">
        <v>226815090</v>
      </c>
      <c r="H4018" s="70" t="s">
        <v>35893</v>
      </c>
      <c r="I4018" s="74" t="s">
        <v>35894</v>
      </c>
      <c r="J4018" s="70">
        <v>8320312</v>
      </c>
      <c r="K4018" s="70" t="s">
        <v>35895</v>
      </c>
      <c r="L4018" s="70">
        <v>13</v>
      </c>
      <c r="M4018" s="70">
        <v>1960</v>
      </c>
      <c r="N4018" s="70" t="s">
        <v>35896</v>
      </c>
      <c r="O4018" s="70" t="s">
        <v>4456</v>
      </c>
    </row>
    <row r="4019" spans="1:17" s="70" customFormat="1" x14ac:dyDescent="0.3">
      <c r="A4019" s="70" t="s">
        <v>14025</v>
      </c>
      <c r="B4019" s="70" t="s">
        <v>7985</v>
      </c>
      <c r="C4019" s="70">
        <v>678</v>
      </c>
      <c r="D4019" s="70" t="s">
        <v>35897</v>
      </c>
      <c r="E4019" s="70" t="s">
        <v>9179</v>
      </c>
      <c r="F4019" s="70">
        <v>222805000</v>
      </c>
      <c r="G4019" s="70">
        <v>222805001</v>
      </c>
      <c r="H4019" s="74" t="s">
        <v>35870</v>
      </c>
      <c r="I4019" s="74" t="s">
        <v>35880</v>
      </c>
      <c r="J4019" s="70">
        <v>7550107</v>
      </c>
      <c r="K4019" s="70" t="s">
        <v>35898</v>
      </c>
      <c r="L4019" s="70">
        <v>50</v>
      </c>
      <c r="N4019" s="70" t="s">
        <v>16839</v>
      </c>
      <c r="O4019" s="70" t="s">
        <v>4456</v>
      </c>
    </row>
    <row r="4020" spans="1:17" s="70" customFormat="1" ht="12" x14ac:dyDescent="0.3">
      <c r="A4020" s="70" t="s">
        <v>13484</v>
      </c>
      <c r="B4020" s="70" t="s">
        <v>7416</v>
      </c>
      <c r="C4020" s="70">
        <v>678</v>
      </c>
      <c r="D4020" s="70" t="s">
        <v>35899</v>
      </c>
      <c r="E4020" s="70" t="s">
        <v>9179</v>
      </c>
      <c r="F4020" s="70">
        <v>225918000</v>
      </c>
      <c r="J4020" s="70">
        <v>7550238</v>
      </c>
      <c r="K4020" s="70" t="s">
        <v>35900</v>
      </c>
      <c r="L4020" s="70">
        <v>8</v>
      </c>
      <c r="M4020" s="70">
        <v>1993</v>
      </c>
      <c r="N4020" s="70" t="s">
        <v>17223</v>
      </c>
      <c r="O4020" s="70" t="s">
        <v>4456</v>
      </c>
    </row>
    <row r="4021" spans="1:17" s="70" customFormat="1" ht="24" x14ac:dyDescent="0.3">
      <c r="A4021" s="70" t="s">
        <v>10428</v>
      </c>
      <c r="B4021" s="70" t="s">
        <v>3865</v>
      </c>
      <c r="C4021" s="70">
        <v>678</v>
      </c>
      <c r="D4021" s="70" t="s">
        <v>35901</v>
      </c>
      <c r="E4021" s="70" t="s">
        <v>15595</v>
      </c>
      <c r="F4021" s="70" t="s">
        <v>35902</v>
      </c>
      <c r="H4021" s="70" t="s">
        <v>35903</v>
      </c>
      <c r="I4021" s="74" t="s">
        <v>35881</v>
      </c>
      <c r="J4021" s="70">
        <v>7650558</v>
      </c>
      <c r="K4021" s="70" t="s">
        <v>35904</v>
      </c>
      <c r="M4021" s="70">
        <v>2006</v>
      </c>
      <c r="N4021" s="70" t="s">
        <v>35905</v>
      </c>
      <c r="O4021" s="70" t="s">
        <v>4456</v>
      </c>
    </row>
    <row r="4022" spans="1:17" s="70" customFormat="1" ht="24" x14ac:dyDescent="0.3">
      <c r="A4022" s="70" t="s">
        <v>9534</v>
      </c>
      <c r="B4022" s="70" t="s">
        <v>2735</v>
      </c>
      <c r="C4022" s="70">
        <v>679</v>
      </c>
      <c r="D4022" s="70" t="s">
        <v>35906</v>
      </c>
      <c r="E4022" s="70" t="s">
        <v>15241</v>
      </c>
      <c r="F4022" s="70">
        <v>228707200</v>
      </c>
      <c r="H4022" s="74" t="s">
        <v>35907</v>
      </c>
      <c r="I4022" s="74" t="s">
        <v>35908</v>
      </c>
      <c r="J4022" s="70">
        <v>9230113</v>
      </c>
      <c r="K4022" s="70" t="s">
        <v>35909</v>
      </c>
      <c r="L4022" s="70">
        <v>160</v>
      </c>
      <c r="M4022" s="70">
        <v>1960</v>
      </c>
      <c r="N4022" s="70" t="s">
        <v>35910</v>
      </c>
      <c r="O4022" s="70" t="s">
        <v>4456</v>
      </c>
      <c r="P4022" s="70" t="s">
        <v>16193</v>
      </c>
      <c r="Q4022" s="70" t="s">
        <v>4460</v>
      </c>
    </row>
    <row r="4023" spans="1:17" s="70" customFormat="1" x14ac:dyDescent="0.3">
      <c r="A4023" s="70" t="s">
        <v>14423</v>
      </c>
      <c r="B4023" s="70" t="s">
        <v>8456</v>
      </c>
      <c r="C4023" s="70">
        <v>679</v>
      </c>
      <c r="D4023" s="70" t="s">
        <v>35911</v>
      </c>
      <c r="E4023" s="70" t="s">
        <v>15673</v>
      </c>
      <c r="F4023" s="70">
        <v>227575700</v>
      </c>
      <c r="H4023" s="74" t="s">
        <v>35912</v>
      </c>
      <c r="I4023" s="74" t="s">
        <v>35913</v>
      </c>
      <c r="K4023" s="70" t="s">
        <v>35914</v>
      </c>
      <c r="L4023" s="70">
        <v>180</v>
      </c>
      <c r="M4023" s="70">
        <v>1926</v>
      </c>
      <c r="N4023" s="70" t="s">
        <v>35915</v>
      </c>
      <c r="O4023" s="70" t="s">
        <v>4456</v>
      </c>
    </row>
    <row r="4024" spans="1:17" s="70" customFormat="1" ht="24" x14ac:dyDescent="0.3">
      <c r="A4024" s="70" t="s">
        <v>13382</v>
      </c>
      <c r="B4024" s="70" t="s">
        <v>7309</v>
      </c>
      <c r="C4024" s="70">
        <v>679</v>
      </c>
      <c r="D4024" s="70" t="s">
        <v>35916</v>
      </c>
      <c r="E4024" s="70" t="s">
        <v>9179</v>
      </c>
      <c r="H4024" s="74" t="s">
        <v>35917</v>
      </c>
      <c r="I4024" s="74" t="s">
        <v>35918</v>
      </c>
      <c r="K4024" s="70" t="s">
        <v>35920</v>
      </c>
      <c r="L4024" s="70">
        <v>356</v>
      </c>
      <c r="M4024" s="70">
        <v>1995</v>
      </c>
      <c r="N4024" s="70" t="s">
        <v>35919</v>
      </c>
      <c r="O4024" s="70" t="s">
        <v>4456</v>
      </c>
    </row>
    <row r="4025" spans="1:17" s="70" customFormat="1" x14ac:dyDescent="0.3">
      <c r="A4025" s="70" t="s">
        <v>10603</v>
      </c>
      <c r="B4025" s="70" t="s">
        <v>4063</v>
      </c>
      <c r="C4025" s="70">
        <v>679</v>
      </c>
      <c r="D4025" s="70" t="s">
        <v>35921</v>
      </c>
      <c r="E4025" s="70" t="s">
        <v>15241</v>
      </c>
      <c r="F4025" s="70">
        <v>228206300</v>
      </c>
      <c r="G4025" s="70">
        <v>228206370</v>
      </c>
      <c r="H4025" s="74" t="s">
        <v>35922</v>
      </c>
      <c r="I4025" s="74" t="s">
        <v>35923</v>
      </c>
      <c r="J4025" s="70">
        <v>9320102</v>
      </c>
      <c r="K4025" s="70" t="s">
        <v>35924</v>
      </c>
      <c r="L4025" s="70">
        <v>150</v>
      </c>
      <c r="M4025" s="70">
        <v>2006</v>
      </c>
      <c r="N4025" s="70" t="s">
        <v>35925</v>
      </c>
      <c r="O4025" s="70" t="s">
        <v>4456</v>
      </c>
    </row>
    <row r="4026" spans="1:17" s="70" customFormat="1" x14ac:dyDescent="0.3">
      <c r="A4026" s="70" t="s">
        <v>10274</v>
      </c>
      <c r="B4026" s="70" t="s">
        <v>3698</v>
      </c>
      <c r="C4026" s="70">
        <v>679</v>
      </c>
      <c r="D4026" s="70" t="s">
        <v>18839</v>
      </c>
      <c r="E4026" s="70" t="s">
        <v>15197</v>
      </c>
      <c r="F4026" s="70">
        <v>226909500</v>
      </c>
      <c r="G4026" s="70">
        <v>226909590</v>
      </c>
      <c r="H4026" s="74" t="s">
        <v>18840</v>
      </c>
      <c r="I4026" s="74" t="s">
        <v>35926</v>
      </c>
      <c r="K4026" s="70" t="s">
        <v>35927</v>
      </c>
      <c r="L4026" s="70">
        <v>120</v>
      </c>
      <c r="N4026" s="70" t="s">
        <v>35928</v>
      </c>
      <c r="O4026" s="70" t="s">
        <v>4456</v>
      </c>
    </row>
    <row r="4027" spans="1:17" s="70" customFormat="1" x14ac:dyDescent="0.3">
      <c r="A4027" s="70" t="s">
        <v>9895</v>
      </c>
      <c r="B4027" s="70" t="s">
        <v>3247</v>
      </c>
      <c r="C4027" s="70">
        <v>679</v>
      </c>
      <c r="D4027" s="70" t="s">
        <v>35929</v>
      </c>
      <c r="E4027" s="70" t="s">
        <v>9256</v>
      </c>
      <c r="F4027" s="70">
        <v>223865000</v>
      </c>
      <c r="I4027" s="74" t="s">
        <v>35930</v>
      </c>
      <c r="K4027" s="70" t="s">
        <v>35932</v>
      </c>
      <c r="N4027" s="70" t="s">
        <v>16555</v>
      </c>
      <c r="O4027" s="70" t="s">
        <v>4456</v>
      </c>
    </row>
    <row r="4028" spans="1:17" s="70" customFormat="1" ht="24" x14ac:dyDescent="0.3">
      <c r="A4028" s="70" t="s">
        <v>10969</v>
      </c>
      <c r="B4028" s="70" t="s">
        <v>4498</v>
      </c>
      <c r="C4028" s="70">
        <v>679</v>
      </c>
      <c r="D4028" s="70" t="s">
        <v>35933</v>
      </c>
      <c r="E4028" s="70" t="s">
        <v>15462</v>
      </c>
      <c r="F4028" s="70">
        <v>226759200</v>
      </c>
      <c r="I4028" s="74" t="s">
        <v>35931</v>
      </c>
      <c r="K4028" s="70" t="s">
        <v>35934</v>
      </c>
      <c r="L4028" s="70">
        <v>73</v>
      </c>
      <c r="M4028" s="70">
        <v>1995</v>
      </c>
      <c r="N4028" s="70" t="s">
        <v>35935</v>
      </c>
      <c r="O4028" s="70" t="s">
        <v>4456</v>
      </c>
      <c r="P4028" s="70" t="s">
        <v>15697</v>
      </c>
      <c r="Q4028" s="70" t="s">
        <v>15340</v>
      </c>
    </row>
    <row r="4029" spans="1:17" s="70" customFormat="1" ht="36" x14ac:dyDescent="0.3">
      <c r="A4029" s="70" t="s">
        <v>10989</v>
      </c>
      <c r="B4029" s="70" t="s">
        <v>4519</v>
      </c>
      <c r="C4029" s="70">
        <v>680</v>
      </c>
      <c r="D4029" s="70" t="s">
        <v>35937</v>
      </c>
      <c r="E4029" s="70" t="s">
        <v>4456</v>
      </c>
      <c r="F4029" s="70" t="s">
        <v>35938</v>
      </c>
      <c r="H4029" s="70" t="s">
        <v>35939</v>
      </c>
      <c r="I4029" s="74" t="s">
        <v>35940</v>
      </c>
      <c r="J4029" s="70">
        <v>8360101</v>
      </c>
      <c r="K4029" s="70" t="s">
        <v>35941</v>
      </c>
      <c r="L4029" s="70">
        <v>15</v>
      </c>
      <c r="M4029" s="70">
        <v>1976</v>
      </c>
      <c r="N4029" s="70" t="s">
        <v>35942</v>
      </c>
      <c r="O4029" s="70" t="s">
        <v>4456</v>
      </c>
    </row>
    <row r="4030" spans="1:17" s="70" customFormat="1" x14ac:dyDescent="0.3">
      <c r="A4030" s="70" t="s">
        <v>11842</v>
      </c>
      <c r="B4030" s="70" t="s">
        <v>5470</v>
      </c>
      <c r="C4030" s="70">
        <v>680</v>
      </c>
      <c r="D4030" s="70" t="s">
        <v>35943</v>
      </c>
      <c r="E4030" s="70" t="s">
        <v>9151</v>
      </c>
      <c r="F4030" s="70">
        <v>228999850</v>
      </c>
      <c r="H4030" s="74" t="s">
        <v>35944</v>
      </c>
      <c r="I4030" s="74" t="s">
        <v>35945</v>
      </c>
      <c r="K4030" s="70" t="s">
        <v>35946</v>
      </c>
      <c r="L4030" s="70">
        <v>30</v>
      </c>
      <c r="M4030" s="70">
        <v>1968</v>
      </c>
      <c r="N4030" s="70" t="s">
        <v>16865</v>
      </c>
      <c r="O4030" s="70" t="s">
        <v>4456</v>
      </c>
    </row>
    <row r="4031" spans="1:17" s="70" customFormat="1" ht="24" x14ac:dyDescent="0.3">
      <c r="A4031" s="70" t="s">
        <v>12904</v>
      </c>
      <c r="B4031" s="70" t="s">
        <v>6757</v>
      </c>
      <c r="C4031" s="70">
        <v>680</v>
      </c>
      <c r="D4031" s="70" t="s">
        <v>35947</v>
      </c>
      <c r="E4031" s="70" t="s">
        <v>15422</v>
      </c>
      <c r="F4031" s="70" t="s">
        <v>35948</v>
      </c>
      <c r="H4031" s="74" t="s">
        <v>35949</v>
      </c>
      <c r="I4031" s="74" t="s">
        <v>35950</v>
      </c>
      <c r="K4031" s="70" t="s">
        <v>35951</v>
      </c>
      <c r="L4031" s="70">
        <v>70</v>
      </c>
      <c r="M4031" s="70">
        <v>1987</v>
      </c>
      <c r="N4031" s="70" t="s">
        <v>35952</v>
      </c>
      <c r="O4031" s="70" t="s">
        <v>4456</v>
      </c>
      <c r="P4031" s="70" t="s">
        <v>24948</v>
      </c>
      <c r="Q4031" s="70" t="s">
        <v>15806</v>
      </c>
    </row>
    <row r="4032" spans="1:17" s="70" customFormat="1" x14ac:dyDescent="0.3">
      <c r="A4032" s="70" t="s">
        <v>13460</v>
      </c>
      <c r="B4032" s="70" t="s">
        <v>7390</v>
      </c>
      <c r="C4032" s="70">
        <v>680</v>
      </c>
      <c r="D4032" s="70" t="s">
        <v>35953</v>
      </c>
      <c r="E4032" s="70" t="s">
        <v>4456</v>
      </c>
      <c r="F4032" s="70">
        <v>225898300</v>
      </c>
      <c r="H4032" s="74" t="s">
        <v>35954</v>
      </c>
      <c r="I4032" s="74" t="s">
        <v>35955</v>
      </c>
      <c r="K4032" s="70" t="s">
        <v>35956</v>
      </c>
      <c r="L4032" s="70">
        <v>120</v>
      </c>
      <c r="M4032" s="70">
        <v>2002</v>
      </c>
      <c r="N4032" s="70" t="s">
        <v>35957</v>
      </c>
      <c r="O4032" s="70" t="s">
        <v>4456</v>
      </c>
    </row>
    <row r="4033" spans="1:17" s="70" customFormat="1" x14ac:dyDescent="0.3">
      <c r="A4033" s="70" t="s">
        <v>12193</v>
      </c>
      <c r="B4033" s="70" t="s">
        <v>5872</v>
      </c>
      <c r="C4033" s="70">
        <v>680</v>
      </c>
      <c r="D4033" s="70" t="s">
        <v>35958</v>
      </c>
      <c r="E4033" s="70" t="s">
        <v>9151</v>
      </c>
      <c r="F4033" s="70">
        <v>227332100</v>
      </c>
      <c r="H4033" s="74" t="s">
        <v>35959</v>
      </c>
      <c r="I4033" s="74" t="s">
        <v>35960</v>
      </c>
      <c r="J4033" s="70">
        <v>7500637</v>
      </c>
      <c r="K4033" s="70" t="s">
        <v>35961</v>
      </c>
      <c r="L4033" s="70">
        <v>30</v>
      </c>
      <c r="N4033" s="70" t="s">
        <v>35962</v>
      </c>
      <c r="O4033" s="70" t="s">
        <v>4456</v>
      </c>
    </row>
    <row r="4034" spans="1:17" s="70" customFormat="1" ht="24" x14ac:dyDescent="0.3">
      <c r="A4034" s="70" t="s">
        <v>10614</v>
      </c>
      <c r="B4034" s="70" t="s">
        <v>4075</v>
      </c>
      <c r="C4034" s="70">
        <v>680</v>
      </c>
      <c r="D4034" s="70" t="s">
        <v>35963</v>
      </c>
      <c r="E4034" s="70" t="s">
        <v>9179</v>
      </c>
      <c r="F4034" s="70">
        <v>228165000</v>
      </c>
      <c r="I4034" s="74" t="s">
        <v>35964</v>
      </c>
      <c r="J4034" s="70">
        <v>7561127</v>
      </c>
      <c r="K4034" s="70" t="s">
        <v>35965</v>
      </c>
      <c r="L4034" s="70">
        <v>200</v>
      </c>
      <c r="M4034" s="70">
        <v>1983</v>
      </c>
      <c r="N4034" s="70" t="s">
        <v>35966</v>
      </c>
      <c r="O4034" s="70" t="s">
        <v>4456</v>
      </c>
    </row>
    <row r="4035" spans="1:17" s="70" customFormat="1" ht="24" x14ac:dyDescent="0.3">
      <c r="A4035" s="70" t="s">
        <v>11250</v>
      </c>
      <c r="B4035" s="70" t="s">
        <v>4809</v>
      </c>
      <c r="C4035" s="70">
        <v>680</v>
      </c>
      <c r="D4035" s="70" t="s">
        <v>35967</v>
      </c>
      <c r="E4035" s="70" t="s">
        <v>15422</v>
      </c>
      <c r="F4035" s="70" t="s">
        <v>35968</v>
      </c>
      <c r="H4035" s="74" t="s">
        <v>35969</v>
      </c>
      <c r="I4035" s="74" t="s">
        <v>35970</v>
      </c>
      <c r="J4035" s="70">
        <v>8641196</v>
      </c>
      <c r="K4035" s="70" t="s">
        <v>35971</v>
      </c>
      <c r="L4035" s="70">
        <v>510</v>
      </c>
      <c r="M4035" s="70">
        <v>1974</v>
      </c>
      <c r="N4035" s="70" t="s">
        <v>35972</v>
      </c>
      <c r="O4035" s="70" t="s">
        <v>4456</v>
      </c>
    </row>
    <row r="4036" spans="1:17" s="70" customFormat="1" ht="24" x14ac:dyDescent="0.3">
      <c r="A4036" s="70" t="s">
        <v>9189</v>
      </c>
      <c r="B4036" s="70" t="s">
        <v>35936</v>
      </c>
      <c r="C4036" s="70">
        <v>680</v>
      </c>
      <c r="D4036" s="70" t="s">
        <v>35973</v>
      </c>
      <c r="E4036" s="70" t="s">
        <v>9190</v>
      </c>
      <c r="F4036" s="70" t="s">
        <v>35974</v>
      </c>
      <c r="H4036" s="74" t="s">
        <v>9195</v>
      </c>
      <c r="K4036" s="70" t="s">
        <v>9191</v>
      </c>
      <c r="L4036" s="70">
        <v>85</v>
      </c>
      <c r="M4036" s="70">
        <v>1993</v>
      </c>
      <c r="N4036" s="70" t="s">
        <v>9196</v>
      </c>
      <c r="O4036" s="70" t="s">
        <v>9190</v>
      </c>
    </row>
    <row r="4037" spans="1:17" s="70" customFormat="1" x14ac:dyDescent="0.3">
      <c r="A4037" s="70" t="s">
        <v>11268</v>
      </c>
      <c r="B4037" s="70" t="s">
        <v>4829</v>
      </c>
      <c r="C4037" s="70">
        <v>681</v>
      </c>
      <c r="D4037" s="70" t="s">
        <v>35975</v>
      </c>
      <c r="E4037" s="70" t="s">
        <v>15588</v>
      </c>
      <c r="F4037" s="70">
        <v>222934930</v>
      </c>
      <c r="H4037" s="74" t="s">
        <v>35976</v>
      </c>
      <c r="I4037" s="74" t="s">
        <v>35977</v>
      </c>
      <c r="K4037" s="70" t="s">
        <v>35978</v>
      </c>
      <c r="L4037" s="70">
        <v>60</v>
      </c>
      <c r="M4037" s="70">
        <v>1965</v>
      </c>
      <c r="N4037" s="70" t="s">
        <v>35979</v>
      </c>
      <c r="O4037" s="70" t="s">
        <v>4456</v>
      </c>
    </row>
    <row r="4038" spans="1:17" s="70" customFormat="1" ht="24" x14ac:dyDescent="0.3">
      <c r="A4038" s="70" t="s">
        <v>11295</v>
      </c>
      <c r="B4038" s="70" t="s">
        <v>4860</v>
      </c>
      <c r="C4038" s="70">
        <v>681</v>
      </c>
      <c r="D4038" s="70" t="s">
        <v>35980</v>
      </c>
      <c r="E4038" s="70" t="s">
        <v>15462</v>
      </c>
      <c r="F4038" s="70">
        <v>225658110</v>
      </c>
      <c r="G4038" s="70">
        <v>225658191</v>
      </c>
      <c r="H4038" s="74" t="s">
        <v>35981</v>
      </c>
      <c r="I4038" s="74" t="s">
        <v>35982</v>
      </c>
      <c r="K4038" s="70" t="s">
        <v>35983</v>
      </c>
      <c r="L4038" s="70">
        <v>200</v>
      </c>
      <c r="M4038" s="70">
        <v>1967</v>
      </c>
      <c r="N4038" s="70" t="s">
        <v>35984</v>
      </c>
      <c r="O4038" s="70" t="s">
        <v>4456</v>
      </c>
      <c r="P4038" s="70" t="s">
        <v>31560</v>
      </c>
      <c r="Q4038" s="70" t="s">
        <v>15593</v>
      </c>
    </row>
    <row r="4039" spans="1:17" s="70" customFormat="1" ht="24" x14ac:dyDescent="0.3">
      <c r="A4039" s="70" t="s">
        <v>11425</v>
      </c>
      <c r="B4039" s="70" t="s">
        <v>5001</v>
      </c>
      <c r="C4039" s="70">
        <v>681</v>
      </c>
      <c r="D4039" s="70" t="s">
        <v>35985</v>
      </c>
      <c r="E4039" s="70" t="s">
        <v>15158</v>
      </c>
      <c r="F4039" s="70">
        <v>228213731</v>
      </c>
      <c r="H4039" s="74" t="s">
        <v>35986</v>
      </c>
      <c r="I4039" s="74" t="s">
        <v>35987</v>
      </c>
      <c r="K4039" s="70" t="s">
        <v>35988</v>
      </c>
      <c r="L4039" s="70">
        <v>15</v>
      </c>
      <c r="M4039" s="70">
        <v>2011</v>
      </c>
      <c r="N4039" s="70" t="s">
        <v>35989</v>
      </c>
      <c r="O4039" s="70" t="s">
        <v>4456</v>
      </c>
    </row>
    <row r="4040" spans="1:17" s="70" customFormat="1" x14ac:dyDescent="0.3">
      <c r="A4040" s="70" t="s">
        <v>13399</v>
      </c>
      <c r="B4040" s="70" t="s">
        <v>7326</v>
      </c>
      <c r="C4040" s="70">
        <v>681</v>
      </c>
      <c r="D4040" s="70" t="s">
        <v>35990</v>
      </c>
      <c r="E4040" s="70" t="s">
        <v>9179</v>
      </c>
      <c r="F4040" s="70">
        <v>222451970</v>
      </c>
      <c r="H4040" s="74" t="s">
        <v>35991</v>
      </c>
      <c r="I4040" s="74" t="s">
        <v>35992</v>
      </c>
      <c r="K4040" s="70" t="s">
        <v>35993</v>
      </c>
      <c r="L4040" s="70">
        <v>5</v>
      </c>
      <c r="M4040" s="70">
        <v>1984</v>
      </c>
      <c r="N4040" s="70" t="s">
        <v>35994</v>
      </c>
      <c r="O4040" s="70" t="s">
        <v>4456</v>
      </c>
    </row>
    <row r="4041" spans="1:17" s="70" customFormat="1" ht="36" x14ac:dyDescent="0.3">
      <c r="A4041" s="70" t="s">
        <v>9721</v>
      </c>
      <c r="B4041" s="70" t="s">
        <v>3056</v>
      </c>
      <c r="C4041" s="70">
        <v>681</v>
      </c>
      <c r="D4041" s="70" t="s">
        <v>35995</v>
      </c>
      <c r="E4041" s="70" t="s">
        <v>15390</v>
      </c>
      <c r="F4041" s="70" t="s">
        <v>35996</v>
      </c>
      <c r="H4041" s="74" t="s">
        <v>35997</v>
      </c>
      <c r="I4041" s="74" t="s">
        <v>35998</v>
      </c>
      <c r="J4041" s="70">
        <v>7980323</v>
      </c>
      <c r="K4041" s="70" t="s">
        <v>35999</v>
      </c>
      <c r="L4041" s="70">
        <v>40</v>
      </c>
      <c r="M4041" s="70">
        <v>1983</v>
      </c>
      <c r="N4041" s="70" t="s">
        <v>36000</v>
      </c>
      <c r="O4041" s="70" t="s">
        <v>4456</v>
      </c>
      <c r="P4041" s="70" t="s">
        <v>36001</v>
      </c>
      <c r="Q4041" s="70" t="s">
        <v>15340</v>
      </c>
    </row>
    <row r="4042" spans="1:17" s="70" customFormat="1" x14ac:dyDescent="0.3">
      <c r="A4042" s="70" t="s">
        <v>12537</v>
      </c>
      <c r="B4042" s="70" t="s">
        <v>6242</v>
      </c>
      <c r="C4042" s="70">
        <v>681</v>
      </c>
      <c r="D4042" s="70" t="s">
        <v>36002</v>
      </c>
      <c r="E4042" s="70" t="s">
        <v>4456</v>
      </c>
      <c r="F4042" s="70">
        <v>226966497</v>
      </c>
      <c r="G4042" s="70">
        <v>226995253</v>
      </c>
      <c r="H4042" s="74" t="s">
        <v>36003</v>
      </c>
      <c r="J4042" s="70">
        <v>8350226</v>
      </c>
      <c r="K4042" s="70" t="s">
        <v>36004</v>
      </c>
      <c r="L4042" s="70">
        <v>100</v>
      </c>
      <c r="N4042" s="70" t="s">
        <v>36005</v>
      </c>
      <c r="O4042" s="70" t="s">
        <v>4456</v>
      </c>
    </row>
    <row r="4043" spans="1:17" s="70" customFormat="1" ht="24" x14ac:dyDescent="0.3">
      <c r="A4043" s="70" t="s">
        <v>9739</v>
      </c>
      <c r="B4043" s="70" t="s">
        <v>3078</v>
      </c>
      <c r="C4043" s="70">
        <v>681</v>
      </c>
      <c r="D4043" s="70" t="s">
        <v>36006</v>
      </c>
      <c r="E4043" s="70" t="s">
        <v>15115</v>
      </c>
      <c r="F4043" s="70" t="s">
        <v>36007</v>
      </c>
      <c r="H4043" s="74" t="s">
        <v>36008</v>
      </c>
      <c r="I4043" s="74" t="s">
        <v>36009</v>
      </c>
      <c r="J4043" s="70">
        <v>8500866</v>
      </c>
      <c r="K4043" s="70" t="s">
        <v>36010</v>
      </c>
      <c r="L4043" s="70">
        <v>6</v>
      </c>
      <c r="M4043" s="70">
        <v>1988</v>
      </c>
      <c r="N4043" s="70" t="s">
        <v>22633</v>
      </c>
      <c r="O4043" s="70" t="s">
        <v>4456</v>
      </c>
    </row>
    <row r="4044" spans="1:17" s="70" customFormat="1" x14ac:dyDescent="0.3">
      <c r="A4044" s="70" t="s">
        <v>10990</v>
      </c>
      <c r="B4044" s="70" t="s">
        <v>4520</v>
      </c>
      <c r="C4044" s="70">
        <v>681</v>
      </c>
      <c r="D4044" s="70" t="s">
        <v>36011</v>
      </c>
      <c r="E4044" s="70" t="s">
        <v>4456</v>
      </c>
      <c r="F4044" s="70">
        <v>226891313</v>
      </c>
      <c r="G4044" s="70">
        <v>226893405</v>
      </c>
      <c r="H4044" s="74" t="s">
        <v>36012</v>
      </c>
      <c r="I4044" s="74" t="s">
        <v>36013</v>
      </c>
      <c r="J4044" s="70">
        <v>8370484</v>
      </c>
      <c r="K4044" s="70" t="s">
        <v>36014</v>
      </c>
      <c r="L4044" s="70">
        <v>40</v>
      </c>
      <c r="M4044" s="70">
        <v>1955</v>
      </c>
      <c r="N4044" s="70" t="s">
        <v>36015</v>
      </c>
      <c r="O4044" s="70" t="s">
        <v>4456</v>
      </c>
    </row>
    <row r="4045" spans="1:17" s="70" customFormat="1" ht="24" x14ac:dyDescent="0.3">
      <c r="A4045" s="70" t="s">
        <v>9320</v>
      </c>
      <c r="B4045" s="70" t="s">
        <v>36018</v>
      </c>
      <c r="C4045" s="70">
        <v>682</v>
      </c>
      <c r="D4045" s="70" t="s">
        <v>36019</v>
      </c>
      <c r="E4045" s="70" t="s">
        <v>20466</v>
      </c>
      <c r="F4045" s="70" t="s">
        <v>36020</v>
      </c>
      <c r="H4045" s="74" t="s">
        <v>36021</v>
      </c>
      <c r="I4045" s="74" t="s">
        <v>36022</v>
      </c>
      <c r="K4045" s="70" t="s">
        <v>36023</v>
      </c>
      <c r="L4045" s="70">
        <v>1400</v>
      </c>
      <c r="M4045" s="70">
        <v>1985</v>
      </c>
      <c r="N4045" s="70" t="s">
        <v>36024</v>
      </c>
      <c r="O4045" s="70" t="s">
        <v>20466</v>
      </c>
    </row>
    <row r="4046" spans="1:17" s="70" customFormat="1" ht="24" x14ac:dyDescent="0.3">
      <c r="A4046" s="70" t="s">
        <v>10886</v>
      </c>
      <c r="B4046" s="70" t="s">
        <v>4392</v>
      </c>
      <c r="C4046" s="70">
        <v>682</v>
      </c>
      <c r="D4046" s="70" t="s">
        <v>36025</v>
      </c>
      <c r="E4046" s="70" t="s">
        <v>9179</v>
      </c>
      <c r="F4046" s="70" t="s">
        <v>36026</v>
      </c>
      <c r="H4046" s="74" t="s">
        <v>36027</v>
      </c>
      <c r="I4046" s="70" t="s">
        <v>36028</v>
      </c>
      <c r="K4046" s="70" t="s">
        <v>36029</v>
      </c>
      <c r="L4046" s="70">
        <v>41</v>
      </c>
      <c r="N4046" s="70" t="s">
        <v>36030</v>
      </c>
      <c r="O4046" s="70" t="s">
        <v>4456</v>
      </c>
    </row>
    <row r="4047" spans="1:17" s="70" customFormat="1" ht="24" x14ac:dyDescent="0.3">
      <c r="A4047" s="70" t="s">
        <v>9571</v>
      </c>
      <c r="B4047" s="70" t="s">
        <v>36017</v>
      </c>
      <c r="C4047" s="70">
        <v>682</v>
      </c>
      <c r="D4047" s="70" t="s">
        <v>36031</v>
      </c>
      <c r="E4047" s="70" t="s">
        <v>16511</v>
      </c>
      <c r="F4047" s="70" t="s">
        <v>36032</v>
      </c>
      <c r="H4047" s="74" t="s">
        <v>36033</v>
      </c>
      <c r="I4047" s="74" t="s">
        <v>36034</v>
      </c>
      <c r="J4047" s="70">
        <v>7464516</v>
      </c>
      <c r="K4047" s="70" t="s">
        <v>36035</v>
      </c>
      <c r="L4047" s="70">
        <v>2800</v>
      </c>
      <c r="M4047" s="70">
        <v>1903</v>
      </c>
      <c r="N4047" s="70" t="s">
        <v>36036</v>
      </c>
      <c r="O4047" s="70" t="s">
        <v>16511</v>
      </c>
      <c r="P4047" s="70" t="s">
        <v>36037</v>
      </c>
      <c r="Q4047" s="70" t="s">
        <v>15593</v>
      </c>
    </row>
    <row r="4048" spans="1:17" s="70" customFormat="1" ht="24" x14ac:dyDescent="0.3">
      <c r="A4048" s="70" t="s">
        <v>9566</v>
      </c>
      <c r="B4048" s="70" t="s">
        <v>2772</v>
      </c>
      <c r="C4048" s="70">
        <v>682</v>
      </c>
      <c r="D4048" s="70" t="s">
        <v>17347</v>
      </c>
      <c r="E4048" s="70" t="s">
        <v>4456</v>
      </c>
      <c r="F4048" s="70" t="s">
        <v>36038</v>
      </c>
      <c r="H4048" s="74" t="s">
        <v>36039</v>
      </c>
      <c r="J4048" s="70">
        <v>8320105</v>
      </c>
      <c r="K4048" s="70" t="s">
        <v>36040</v>
      </c>
      <c r="L4048" s="70">
        <v>134</v>
      </c>
      <c r="M4048" s="70">
        <v>1985</v>
      </c>
      <c r="N4048" s="70" t="s">
        <v>36041</v>
      </c>
      <c r="O4048" s="70" t="s">
        <v>4456</v>
      </c>
    </row>
    <row r="4049" spans="1:17" s="70" customFormat="1" ht="24" x14ac:dyDescent="0.3">
      <c r="A4049" s="70" t="s">
        <v>10798</v>
      </c>
      <c r="B4049" s="70" t="s">
        <v>4290</v>
      </c>
      <c r="C4049" s="70">
        <v>682</v>
      </c>
      <c r="D4049" s="70" t="s">
        <v>36042</v>
      </c>
      <c r="E4049" s="70" t="s">
        <v>15462</v>
      </c>
      <c r="F4049" s="70" t="s">
        <v>36043</v>
      </c>
      <c r="G4049" s="70" t="s">
        <v>36044</v>
      </c>
      <c r="H4049" s="74" t="s">
        <v>36045</v>
      </c>
      <c r="I4049" s="74" t="s">
        <v>36046</v>
      </c>
      <c r="J4049" s="70">
        <v>9230078</v>
      </c>
      <c r="K4049" s="70" t="s">
        <v>36047</v>
      </c>
      <c r="L4049" s="70">
        <v>70</v>
      </c>
      <c r="M4049" s="70">
        <v>1988</v>
      </c>
      <c r="N4049" s="70" t="s">
        <v>36048</v>
      </c>
      <c r="O4049" s="70" t="s">
        <v>4456</v>
      </c>
      <c r="P4049" s="70" t="s">
        <v>15697</v>
      </c>
      <c r="Q4049" s="70" t="s">
        <v>9212</v>
      </c>
    </row>
    <row r="4050" spans="1:17" s="70" customFormat="1" x14ac:dyDescent="0.3">
      <c r="A4050" s="70" t="s">
        <v>10291</v>
      </c>
      <c r="B4050" s="70" t="s">
        <v>3717</v>
      </c>
      <c r="C4050" s="70">
        <v>682</v>
      </c>
      <c r="D4050" s="70" t="s">
        <v>36049</v>
      </c>
      <c r="E4050" s="70" t="s">
        <v>4456</v>
      </c>
      <c r="F4050" s="70">
        <v>228286000</v>
      </c>
      <c r="G4050" s="70">
        <v>228286018</v>
      </c>
      <c r="H4050" s="70" t="s">
        <v>36050</v>
      </c>
      <c r="I4050" s="74" t="s">
        <v>36051</v>
      </c>
      <c r="J4050" s="70">
        <v>8350672</v>
      </c>
      <c r="K4050" s="70" t="s">
        <v>36052</v>
      </c>
      <c r="L4050" s="70">
        <v>50</v>
      </c>
      <c r="M4050" s="70">
        <v>1992</v>
      </c>
      <c r="N4050" s="70" t="s">
        <v>36053</v>
      </c>
      <c r="O4050" s="70" t="s">
        <v>4456</v>
      </c>
    </row>
    <row r="4051" spans="1:17" s="70" customFormat="1" ht="36" x14ac:dyDescent="0.3">
      <c r="A4051" s="70" t="s">
        <v>9896</v>
      </c>
      <c r="B4051" s="70" t="s">
        <v>36016</v>
      </c>
      <c r="C4051" s="70">
        <v>682</v>
      </c>
      <c r="D4051" s="70" t="s">
        <v>36054</v>
      </c>
      <c r="E4051" s="70" t="s">
        <v>26985</v>
      </c>
      <c r="F4051" s="70" t="s">
        <v>36055</v>
      </c>
      <c r="G4051" s="70" t="s">
        <v>36056</v>
      </c>
      <c r="H4051" s="74" t="s">
        <v>36057</v>
      </c>
      <c r="I4051" s="74" t="s">
        <v>36058</v>
      </c>
      <c r="K4051" s="70" t="s">
        <v>36059</v>
      </c>
      <c r="L4051" s="70">
        <v>30</v>
      </c>
      <c r="M4051" s="70">
        <v>1975</v>
      </c>
      <c r="N4051" s="70" t="s">
        <v>36060</v>
      </c>
      <c r="O4051" s="70" t="s">
        <v>26985</v>
      </c>
    </row>
    <row r="4052" spans="1:17" s="70" customFormat="1" x14ac:dyDescent="0.3">
      <c r="A4052" s="70" t="s">
        <v>10918</v>
      </c>
      <c r="B4052" s="70" t="s">
        <v>36061</v>
      </c>
      <c r="C4052" s="70">
        <v>683</v>
      </c>
      <c r="D4052" s="70" t="s">
        <v>33701</v>
      </c>
      <c r="E4052" s="70" t="s">
        <v>15197</v>
      </c>
      <c r="F4052" s="70">
        <v>227391553</v>
      </c>
      <c r="H4052" s="74" t="s">
        <v>36062</v>
      </c>
      <c r="I4052" s="74" t="s">
        <v>36063</v>
      </c>
      <c r="K4052" s="70" t="s">
        <v>36064</v>
      </c>
      <c r="L4052" s="70">
        <v>50</v>
      </c>
      <c r="M4052" s="70">
        <v>1967</v>
      </c>
      <c r="N4052" s="70" t="s">
        <v>36065</v>
      </c>
      <c r="O4052" s="70" t="s">
        <v>4456</v>
      </c>
    </row>
    <row r="4053" spans="1:17" s="70" customFormat="1" ht="24" x14ac:dyDescent="0.3">
      <c r="A4053" s="70" t="s">
        <v>10604</v>
      </c>
      <c r="B4053" s="70" t="s">
        <v>4064</v>
      </c>
      <c r="C4053" s="70">
        <v>683</v>
      </c>
      <c r="D4053" s="70" t="s">
        <v>36066</v>
      </c>
      <c r="E4053" s="70" t="s">
        <v>15178</v>
      </c>
      <c r="F4053" s="70">
        <v>229798300</v>
      </c>
      <c r="H4053" s="74" t="s">
        <v>36067</v>
      </c>
      <c r="I4053" s="74" t="s">
        <v>36068</v>
      </c>
      <c r="K4053" s="70" t="s">
        <v>36069</v>
      </c>
      <c r="L4053" s="70">
        <v>150</v>
      </c>
      <c r="N4053" s="70" t="s">
        <v>36070</v>
      </c>
      <c r="O4053" s="70" t="s">
        <v>4456</v>
      </c>
      <c r="P4053" s="70" t="s">
        <v>15697</v>
      </c>
      <c r="Q4053" s="70" t="s">
        <v>9229</v>
      </c>
    </row>
    <row r="4054" spans="1:17" s="70" customFormat="1" ht="24" x14ac:dyDescent="0.3">
      <c r="A4054" s="70" t="s">
        <v>9970</v>
      </c>
      <c r="B4054" s="70" t="s">
        <v>3337</v>
      </c>
      <c r="C4054" s="70">
        <v>683</v>
      </c>
      <c r="D4054" s="70" t="s">
        <v>36071</v>
      </c>
      <c r="E4054" s="70" t="s">
        <v>4456</v>
      </c>
      <c r="F4054" s="70">
        <v>224832500</v>
      </c>
      <c r="H4054" s="70" t="s">
        <v>36072</v>
      </c>
      <c r="I4054" s="74" t="s">
        <v>36073</v>
      </c>
      <c r="K4054" s="70" t="s">
        <v>36074</v>
      </c>
      <c r="L4054" s="70">
        <v>11000</v>
      </c>
      <c r="M4054" s="70">
        <v>1884</v>
      </c>
      <c r="N4054" s="70" t="s">
        <v>36075</v>
      </c>
      <c r="O4054" s="70" t="s">
        <v>4456</v>
      </c>
    </row>
    <row r="4055" spans="1:17" s="70" customFormat="1" x14ac:dyDescent="0.3">
      <c r="A4055" s="70" t="s">
        <v>9535</v>
      </c>
      <c r="B4055" s="70" t="s">
        <v>2736</v>
      </c>
      <c r="C4055" s="70">
        <v>683</v>
      </c>
      <c r="D4055" s="70" t="s">
        <v>36076</v>
      </c>
      <c r="E4055" s="70" t="s">
        <v>15197</v>
      </c>
      <c r="F4055" s="70">
        <v>223460200</v>
      </c>
      <c r="H4055" s="74" t="s">
        <v>36077</v>
      </c>
      <c r="I4055" s="74" t="s">
        <v>36078</v>
      </c>
      <c r="K4055" s="70" t="s">
        <v>36079</v>
      </c>
      <c r="L4055" s="70">
        <v>65</v>
      </c>
      <c r="M4055" s="70">
        <v>1989</v>
      </c>
      <c r="N4055" s="70" t="s">
        <v>36080</v>
      </c>
      <c r="O4055" s="70" t="s">
        <v>4456</v>
      </c>
      <c r="P4055" s="70" t="s">
        <v>9261</v>
      </c>
      <c r="Q4055" s="70" t="s">
        <v>9229</v>
      </c>
    </row>
    <row r="4056" spans="1:17" s="70" customFormat="1" x14ac:dyDescent="0.3">
      <c r="A4056" s="70" t="s">
        <v>12555</v>
      </c>
      <c r="B4056" s="70" t="s">
        <v>6262</v>
      </c>
      <c r="C4056" s="70">
        <v>683</v>
      </c>
      <c r="D4056" s="70" t="s">
        <v>36081</v>
      </c>
      <c r="E4056" s="70" t="s">
        <v>15197</v>
      </c>
      <c r="F4056" s="70">
        <v>228347000</v>
      </c>
      <c r="I4056" s="74" t="s">
        <v>36082</v>
      </c>
      <c r="J4056" s="70">
        <v>8710012</v>
      </c>
      <c r="K4056" s="70" t="s">
        <v>36083</v>
      </c>
      <c r="L4056" s="70">
        <v>285</v>
      </c>
      <c r="M4056" s="70">
        <v>1888</v>
      </c>
      <c r="N4056" s="70" t="s">
        <v>36084</v>
      </c>
      <c r="O4056" s="70" t="s">
        <v>4456</v>
      </c>
    </row>
    <row r="4057" spans="1:17" s="70" customFormat="1" ht="36" x14ac:dyDescent="0.3">
      <c r="A4057" s="70" t="s">
        <v>13587</v>
      </c>
      <c r="B4057" s="70" t="s">
        <v>7521</v>
      </c>
      <c r="C4057" s="70">
        <v>683</v>
      </c>
      <c r="D4057" s="70" t="s">
        <v>36085</v>
      </c>
      <c r="E4057" s="70" t="s">
        <v>9179</v>
      </c>
      <c r="F4057" s="70" t="s">
        <v>36086</v>
      </c>
      <c r="H4057" s="74" t="s">
        <v>36087</v>
      </c>
      <c r="J4057" s="70">
        <v>7560903</v>
      </c>
      <c r="K4057" s="70" t="s">
        <v>36088</v>
      </c>
      <c r="L4057" s="70">
        <v>3</v>
      </c>
      <c r="M4057" s="70">
        <v>1993</v>
      </c>
      <c r="N4057" s="70" t="s">
        <v>36089</v>
      </c>
      <c r="O4057" s="70" t="s">
        <v>4456</v>
      </c>
    </row>
    <row r="4058" spans="1:17" s="70" customFormat="1" x14ac:dyDescent="0.3">
      <c r="A4058" s="70" t="s">
        <v>11644</v>
      </c>
      <c r="B4058" s="70" t="s">
        <v>5242</v>
      </c>
      <c r="C4058" s="70">
        <v>683</v>
      </c>
      <c r="D4058" s="70" t="s">
        <v>36090</v>
      </c>
      <c r="E4058" s="70" t="s">
        <v>9151</v>
      </c>
      <c r="F4058" s="70">
        <v>222335749</v>
      </c>
      <c r="H4058" s="74" t="s">
        <v>36091</v>
      </c>
      <c r="I4058" s="74" t="s">
        <v>36092</v>
      </c>
      <c r="J4058" s="70">
        <v>7510604</v>
      </c>
      <c r="K4058" s="70" t="s">
        <v>36093</v>
      </c>
      <c r="L4058" s="70">
        <v>15</v>
      </c>
      <c r="M4058" s="70">
        <v>1951</v>
      </c>
      <c r="N4058" s="70" t="s">
        <v>36094</v>
      </c>
      <c r="O4058" s="70" t="s">
        <v>4456</v>
      </c>
    </row>
    <row r="4059" spans="1:17" s="70" customFormat="1" ht="36" x14ac:dyDescent="0.3">
      <c r="A4059" s="70" t="s">
        <v>14366</v>
      </c>
      <c r="B4059" s="70" t="s">
        <v>36095</v>
      </c>
      <c r="C4059" s="70">
        <v>684</v>
      </c>
      <c r="D4059" s="70" t="s">
        <v>36098</v>
      </c>
      <c r="E4059" s="70" t="s">
        <v>17681</v>
      </c>
      <c r="F4059" s="70" t="s">
        <v>36099</v>
      </c>
      <c r="H4059" s="70" t="s">
        <v>36100</v>
      </c>
      <c r="I4059" s="74" t="s">
        <v>36101</v>
      </c>
      <c r="K4059" s="70" t="s">
        <v>36102</v>
      </c>
      <c r="L4059" s="70">
        <v>65</v>
      </c>
      <c r="M4059" s="70">
        <v>1997</v>
      </c>
      <c r="N4059" s="70" t="s">
        <v>36103</v>
      </c>
      <c r="O4059" s="70" t="s">
        <v>17681</v>
      </c>
      <c r="P4059" s="70" t="s">
        <v>18881</v>
      </c>
      <c r="Q4059" s="70" t="s">
        <v>36104</v>
      </c>
    </row>
    <row r="4060" spans="1:17" s="70" customFormat="1" ht="24" x14ac:dyDescent="0.3">
      <c r="A4060" s="70" t="s">
        <v>13690</v>
      </c>
      <c r="B4060" s="70" t="s">
        <v>7625</v>
      </c>
      <c r="C4060" s="70">
        <v>684</v>
      </c>
      <c r="D4060" s="70" t="s">
        <v>36105</v>
      </c>
      <c r="E4060" s="70" t="s">
        <v>15178</v>
      </c>
      <c r="F4060" s="70" t="s">
        <v>36106</v>
      </c>
      <c r="H4060" s="70" t="s">
        <v>36107</v>
      </c>
      <c r="I4060" s="74" t="s">
        <v>36108</v>
      </c>
      <c r="J4060" s="70">
        <v>8580711</v>
      </c>
      <c r="K4060" s="70" t="s">
        <v>36109</v>
      </c>
      <c r="L4060" s="70">
        <v>260</v>
      </c>
      <c r="M4060" s="70">
        <v>1979</v>
      </c>
      <c r="N4060" s="70" t="s">
        <v>36110</v>
      </c>
      <c r="O4060" s="70" t="s">
        <v>4456</v>
      </c>
    </row>
    <row r="4061" spans="1:17" s="70" customFormat="1" x14ac:dyDescent="0.3">
      <c r="A4061" s="70" t="s">
        <v>9923</v>
      </c>
      <c r="B4061" s="70" t="s">
        <v>36096</v>
      </c>
      <c r="C4061" s="70">
        <v>684</v>
      </c>
      <c r="D4061" s="70" t="s">
        <v>36111</v>
      </c>
      <c r="E4061" s="70" t="s">
        <v>9239</v>
      </c>
      <c r="F4061" s="70" t="s">
        <v>36112</v>
      </c>
      <c r="I4061" s="74" t="s">
        <v>36113</v>
      </c>
      <c r="K4061" s="70" t="s">
        <v>36116</v>
      </c>
      <c r="L4061" s="70">
        <v>457</v>
      </c>
      <c r="M4061" s="70">
        <v>1990</v>
      </c>
      <c r="N4061" s="70" t="s">
        <v>32682</v>
      </c>
      <c r="O4061" s="70" t="s">
        <v>9239</v>
      </c>
    </row>
    <row r="4062" spans="1:17" s="70" customFormat="1" ht="24" x14ac:dyDescent="0.3">
      <c r="A4062" s="70" t="s">
        <v>11776</v>
      </c>
      <c r="B4062" s="70" t="s">
        <v>5396</v>
      </c>
      <c r="C4062" s="70">
        <v>684</v>
      </c>
      <c r="D4062" s="70" t="s">
        <v>36117</v>
      </c>
      <c r="E4062" s="70" t="s">
        <v>15120</v>
      </c>
      <c r="F4062" s="70" t="s">
        <v>36118</v>
      </c>
      <c r="H4062" s="70" t="s">
        <v>36119</v>
      </c>
      <c r="I4062" s="70" t="s">
        <v>36120</v>
      </c>
      <c r="J4062" s="70">
        <v>8420268</v>
      </c>
      <c r="K4062" s="70" t="s">
        <v>36121</v>
      </c>
      <c r="L4062" s="70">
        <v>48</v>
      </c>
      <c r="M4062" s="70">
        <v>1992</v>
      </c>
      <c r="N4062" s="70" t="s">
        <v>36122</v>
      </c>
      <c r="O4062" s="70" t="s">
        <v>4456</v>
      </c>
      <c r="P4062" s="70" t="s">
        <v>15884</v>
      </c>
      <c r="Q4062" s="70" t="s">
        <v>4460</v>
      </c>
    </row>
    <row r="4063" spans="1:17" s="70" customFormat="1" x14ac:dyDescent="0.3">
      <c r="A4063" s="70" t="s">
        <v>10445</v>
      </c>
      <c r="B4063" s="70" t="s">
        <v>36097</v>
      </c>
      <c r="C4063" s="70">
        <v>684</v>
      </c>
      <c r="D4063" s="70" t="s">
        <v>36123</v>
      </c>
      <c r="E4063" s="70" t="s">
        <v>17852</v>
      </c>
      <c r="F4063" s="70" t="s">
        <v>36124</v>
      </c>
      <c r="I4063" s="74" t="s">
        <v>36114</v>
      </c>
      <c r="K4063" s="70" t="s">
        <v>36125</v>
      </c>
      <c r="N4063" s="70" t="s">
        <v>36126</v>
      </c>
      <c r="O4063" s="70" t="s">
        <v>17852</v>
      </c>
    </row>
    <row r="4064" spans="1:17" s="70" customFormat="1" x14ac:dyDescent="0.3">
      <c r="A4064" s="70" t="s">
        <v>12046</v>
      </c>
      <c r="B4064" s="70" t="s">
        <v>5710</v>
      </c>
      <c r="C4064" s="70">
        <v>684</v>
      </c>
      <c r="D4064" s="70" t="s">
        <v>36127</v>
      </c>
      <c r="E4064" s="70" t="s">
        <v>9179</v>
      </c>
      <c r="F4064" s="70">
        <v>222401900</v>
      </c>
      <c r="H4064" s="74" t="s">
        <v>36128</v>
      </c>
      <c r="I4064" s="74" t="s">
        <v>36129</v>
      </c>
      <c r="J4064" s="70">
        <v>7591075</v>
      </c>
      <c r="K4064" s="70" t="s">
        <v>36130</v>
      </c>
      <c r="L4064" s="70">
        <v>150</v>
      </c>
      <c r="M4064" s="70">
        <v>1999</v>
      </c>
      <c r="N4064" s="70" t="s">
        <v>36131</v>
      </c>
      <c r="O4064" s="70" t="s">
        <v>4456</v>
      </c>
    </row>
    <row r="4065" spans="1:17" s="70" customFormat="1" x14ac:dyDescent="0.3">
      <c r="A4065" s="70" t="s">
        <v>12615</v>
      </c>
      <c r="B4065" s="70" t="s">
        <v>6330</v>
      </c>
      <c r="C4065" s="70">
        <v>684</v>
      </c>
      <c r="D4065" s="70" t="s">
        <v>36132</v>
      </c>
      <c r="E4065" s="70" t="s">
        <v>15197</v>
      </c>
      <c r="F4065" s="70">
        <v>223990000</v>
      </c>
      <c r="H4065" s="74" t="s">
        <v>36133</v>
      </c>
      <c r="I4065" s="74" t="s">
        <v>36115</v>
      </c>
      <c r="K4065" s="70" t="s">
        <v>36134</v>
      </c>
      <c r="L4065" s="70">
        <v>250</v>
      </c>
      <c r="M4065" s="70">
        <v>1986</v>
      </c>
      <c r="N4065" s="70" t="s">
        <v>36135</v>
      </c>
      <c r="O4065" s="70" t="s">
        <v>4456</v>
      </c>
    </row>
    <row r="4066" spans="1:17" s="70" customFormat="1" x14ac:dyDescent="0.3">
      <c r="A4066" s="70" t="s">
        <v>9696</v>
      </c>
      <c r="B4066" s="70" t="s">
        <v>3022</v>
      </c>
      <c r="C4066" s="70">
        <v>685</v>
      </c>
      <c r="D4066" s="70" t="s">
        <v>36136</v>
      </c>
      <c r="E4066" s="70" t="s">
        <v>15178</v>
      </c>
      <c r="F4066" s="70">
        <v>228999150</v>
      </c>
      <c r="H4066" s="74" t="s">
        <v>36137</v>
      </c>
      <c r="I4066" s="74" t="s">
        <v>36138</v>
      </c>
      <c r="K4066" s="70" t="s">
        <v>36139</v>
      </c>
      <c r="L4066" s="70">
        <v>600</v>
      </c>
      <c r="M4066" s="70">
        <v>1997</v>
      </c>
      <c r="N4066" s="70" t="s">
        <v>36140</v>
      </c>
      <c r="O4066" s="70" t="s">
        <v>4456</v>
      </c>
    </row>
    <row r="4067" spans="1:17" s="70" customFormat="1" ht="24" x14ac:dyDescent="0.3">
      <c r="A4067" s="70" t="s">
        <v>9897</v>
      </c>
      <c r="B4067" s="70" t="s">
        <v>36141</v>
      </c>
      <c r="C4067" s="70">
        <v>685</v>
      </c>
      <c r="D4067" s="70" t="s">
        <v>36142</v>
      </c>
      <c r="E4067" s="70" t="s">
        <v>36143</v>
      </c>
      <c r="F4067" s="70" t="s">
        <v>36144</v>
      </c>
      <c r="H4067" s="74" t="s">
        <v>36145</v>
      </c>
      <c r="K4067" s="70" t="s">
        <v>36146</v>
      </c>
      <c r="L4067" s="70">
        <v>85</v>
      </c>
      <c r="M4067" s="70">
        <v>1988</v>
      </c>
      <c r="N4067" s="70" t="s">
        <v>36147</v>
      </c>
      <c r="O4067" s="70" t="s">
        <v>36143</v>
      </c>
    </row>
    <row r="4068" spans="1:17" s="70" customFormat="1" x14ac:dyDescent="0.3">
      <c r="A4068" s="70" t="s">
        <v>13616</v>
      </c>
      <c r="B4068" s="70" t="s">
        <v>7550</v>
      </c>
      <c r="C4068" s="70">
        <v>685</v>
      </c>
      <c r="D4068" s="70" t="s">
        <v>36148</v>
      </c>
      <c r="E4068" s="70" t="s">
        <v>4456</v>
      </c>
      <c r="F4068" s="70">
        <v>223906600</v>
      </c>
      <c r="I4068" s="74" t="s">
        <v>36149</v>
      </c>
      <c r="K4068" s="70" t="s">
        <v>36152</v>
      </c>
      <c r="L4068" s="70">
        <v>2122</v>
      </c>
      <c r="N4068" s="70" t="s">
        <v>36153</v>
      </c>
      <c r="O4068" s="70" t="s">
        <v>4456</v>
      </c>
    </row>
    <row r="4069" spans="1:17" s="70" customFormat="1" ht="24" x14ac:dyDescent="0.3">
      <c r="A4069" s="70" t="s">
        <v>13760</v>
      </c>
      <c r="B4069" s="70" t="s">
        <v>7703</v>
      </c>
      <c r="C4069" s="70">
        <v>685</v>
      </c>
      <c r="D4069" s="70" t="s">
        <v>36154</v>
      </c>
      <c r="E4069" s="70" t="s">
        <v>9179</v>
      </c>
      <c r="F4069" s="70" t="s">
        <v>36155</v>
      </c>
      <c r="K4069" s="70" t="s">
        <v>36156</v>
      </c>
      <c r="L4069" s="70">
        <v>2</v>
      </c>
      <c r="N4069" s="70" t="s">
        <v>36157</v>
      </c>
      <c r="O4069" s="70" t="s">
        <v>4456</v>
      </c>
    </row>
    <row r="4070" spans="1:17" s="70" customFormat="1" x14ac:dyDescent="0.3">
      <c r="A4070" s="70" t="s">
        <v>12437</v>
      </c>
      <c r="B4070" s="70" t="s">
        <v>6130</v>
      </c>
      <c r="C4070" s="70">
        <v>685</v>
      </c>
      <c r="D4070" s="70" t="s">
        <v>36158</v>
      </c>
      <c r="E4070" s="70" t="s">
        <v>9179</v>
      </c>
      <c r="F4070" s="70">
        <v>227532900</v>
      </c>
      <c r="H4070" s="74" t="s">
        <v>36159</v>
      </c>
      <c r="I4070" s="74" t="s">
        <v>36160</v>
      </c>
      <c r="K4070" s="70" t="s">
        <v>36161</v>
      </c>
      <c r="L4070" s="70">
        <v>30</v>
      </c>
      <c r="N4070" s="70" t="s">
        <v>15536</v>
      </c>
      <c r="O4070" s="70" t="s">
        <v>4456</v>
      </c>
    </row>
    <row r="4071" spans="1:17" s="70" customFormat="1" ht="24" x14ac:dyDescent="0.3">
      <c r="A4071" s="70" t="s">
        <v>10583</v>
      </c>
      <c r="B4071" s="70" t="s">
        <v>4038</v>
      </c>
      <c r="C4071" s="70">
        <v>685</v>
      </c>
      <c r="D4071" s="70" t="s">
        <v>36162</v>
      </c>
      <c r="E4071" s="70" t="s">
        <v>9256</v>
      </c>
      <c r="F4071" s="70">
        <v>226207000</v>
      </c>
      <c r="H4071" s="74" t="s">
        <v>36163</v>
      </c>
      <c r="I4071" s="74" t="s">
        <v>36164</v>
      </c>
      <c r="K4071" s="70" t="s">
        <v>36165</v>
      </c>
      <c r="L4071" s="70">
        <v>40</v>
      </c>
      <c r="M4071" s="70">
        <v>1986</v>
      </c>
      <c r="N4071" s="70" t="s">
        <v>36166</v>
      </c>
      <c r="O4071" s="70" t="s">
        <v>4456</v>
      </c>
      <c r="P4071" s="70" t="s">
        <v>15947</v>
      </c>
      <c r="Q4071" s="70" t="s">
        <v>9212</v>
      </c>
    </row>
    <row r="4072" spans="1:17" s="70" customFormat="1" x14ac:dyDescent="0.3">
      <c r="A4072" s="70" t="s">
        <v>10475</v>
      </c>
      <c r="B4072" s="70" t="s">
        <v>3918</v>
      </c>
      <c r="C4072" s="70">
        <v>685</v>
      </c>
      <c r="D4072" s="70" t="s">
        <v>36167</v>
      </c>
      <c r="E4072" s="70" t="s">
        <v>15115</v>
      </c>
      <c r="F4072" s="70">
        <v>227732565</v>
      </c>
      <c r="H4072" s="74" t="s">
        <v>36168</v>
      </c>
      <c r="I4072" s="74" t="s">
        <v>36169</v>
      </c>
      <c r="K4072" s="70" t="s">
        <v>36170</v>
      </c>
      <c r="L4072" s="70">
        <v>35</v>
      </c>
      <c r="M4072" s="70">
        <v>1991</v>
      </c>
      <c r="N4072" s="70" t="s">
        <v>36171</v>
      </c>
      <c r="O4072" s="70" t="s">
        <v>4456</v>
      </c>
    </row>
    <row r="4073" spans="1:17" s="70" customFormat="1" x14ac:dyDescent="0.3">
      <c r="A4073" s="70" t="s">
        <v>12556</v>
      </c>
      <c r="B4073" s="70" t="s">
        <v>6263</v>
      </c>
      <c r="C4073" s="70">
        <v>685</v>
      </c>
      <c r="D4073" s="70" t="s">
        <v>36172</v>
      </c>
      <c r="E4073" s="70" t="s">
        <v>9179</v>
      </c>
      <c r="F4073" s="70">
        <v>224117800</v>
      </c>
      <c r="H4073" s="70" t="s">
        <v>36173</v>
      </c>
      <c r="I4073" s="74" t="s">
        <v>36150</v>
      </c>
      <c r="K4073" s="70" t="s">
        <v>36174</v>
      </c>
      <c r="L4073" s="70">
        <v>30</v>
      </c>
      <c r="M4073" s="70">
        <v>1995</v>
      </c>
      <c r="N4073" s="70" t="s">
        <v>36175</v>
      </c>
      <c r="O4073" s="70" t="s">
        <v>4456</v>
      </c>
    </row>
    <row r="4074" spans="1:17" s="70" customFormat="1" ht="24" x14ac:dyDescent="0.3">
      <c r="A4074" s="70" t="s">
        <v>14269</v>
      </c>
      <c r="B4074" s="70" t="s">
        <v>8275</v>
      </c>
      <c r="C4074" s="70">
        <v>685</v>
      </c>
      <c r="D4074" s="70" t="s">
        <v>30978</v>
      </c>
      <c r="E4074" s="70" t="s">
        <v>9151</v>
      </c>
      <c r="F4074" s="70" t="s">
        <v>36176</v>
      </c>
      <c r="H4074" s="74" t="s">
        <v>36177</v>
      </c>
      <c r="I4074" s="74" t="s">
        <v>36151</v>
      </c>
      <c r="J4074" s="70">
        <v>7510765</v>
      </c>
      <c r="K4074" s="70" t="s">
        <v>36178</v>
      </c>
      <c r="L4074" s="70">
        <v>250</v>
      </c>
      <c r="M4074" s="70">
        <v>1988</v>
      </c>
      <c r="N4074" s="70" t="s">
        <v>36179</v>
      </c>
      <c r="O4074" s="70" t="s">
        <v>4456</v>
      </c>
    </row>
    <row r="4075" spans="1:17" s="70" customFormat="1" ht="24" x14ac:dyDescent="0.3">
      <c r="A4075" s="70" t="s">
        <v>14236</v>
      </c>
      <c r="B4075" s="70" t="s">
        <v>8232</v>
      </c>
      <c r="C4075" s="70">
        <v>686</v>
      </c>
      <c r="D4075" s="70" t="s">
        <v>36180</v>
      </c>
      <c r="E4075" s="70" t="s">
        <v>9151</v>
      </c>
      <c r="F4075" s="70" t="s">
        <v>36181</v>
      </c>
      <c r="G4075" s="70">
        <v>233331538</v>
      </c>
      <c r="H4075" s="74" t="s">
        <v>36182</v>
      </c>
      <c r="I4075" s="70" t="s">
        <v>36183</v>
      </c>
      <c r="K4075" s="70" t="s">
        <v>36184</v>
      </c>
      <c r="L4075" s="70">
        <v>5</v>
      </c>
      <c r="M4075" s="70">
        <v>1982</v>
      </c>
      <c r="N4075" s="70" t="s">
        <v>1698</v>
      </c>
      <c r="O4075" s="70" t="s">
        <v>4456</v>
      </c>
    </row>
    <row r="4076" spans="1:17" s="70" customFormat="1" x14ac:dyDescent="0.3">
      <c r="A4076" s="70" t="s">
        <v>11127</v>
      </c>
      <c r="B4076" s="70" t="s">
        <v>4675</v>
      </c>
      <c r="C4076" s="70">
        <v>686</v>
      </c>
      <c r="D4076" s="70" t="s">
        <v>36185</v>
      </c>
      <c r="E4076" s="70" t="s">
        <v>15115</v>
      </c>
      <c r="F4076" s="70">
        <v>227731082</v>
      </c>
      <c r="H4076" s="74" t="s">
        <v>36186</v>
      </c>
      <c r="I4076" s="74" t="s">
        <v>36187</v>
      </c>
      <c r="K4076" s="70" t="s">
        <v>36188</v>
      </c>
      <c r="L4076" s="70">
        <v>9</v>
      </c>
      <c r="M4076" s="70">
        <v>1987</v>
      </c>
      <c r="N4076" s="70" t="s">
        <v>36189</v>
      </c>
      <c r="O4076" s="70" t="s">
        <v>4456</v>
      </c>
    </row>
    <row r="4077" spans="1:17" s="70" customFormat="1" ht="24" x14ac:dyDescent="0.3">
      <c r="A4077" s="70" t="s">
        <v>14168</v>
      </c>
      <c r="B4077" s="70" t="s">
        <v>8151</v>
      </c>
      <c r="C4077" s="70">
        <v>686</v>
      </c>
      <c r="D4077" s="70" t="s">
        <v>36190</v>
      </c>
      <c r="E4077" s="70" t="s">
        <v>9179</v>
      </c>
      <c r="F4077" s="70">
        <v>223218002</v>
      </c>
      <c r="H4077" s="70" t="s">
        <v>36191</v>
      </c>
      <c r="I4077" s="74" t="s">
        <v>36192</v>
      </c>
      <c r="K4077" s="70" t="s">
        <v>36193</v>
      </c>
      <c r="L4077" s="70">
        <v>26</v>
      </c>
      <c r="M4077" s="70">
        <v>1992</v>
      </c>
      <c r="N4077" s="70" t="s">
        <v>36194</v>
      </c>
      <c r="O4077" s="70" t="s">
        <v>4456</v>
      </c>
    </row>
    <row r="4078" spans="1:17" s="70" customFormat="1" ht="36" x14ac:dyDescent="0.3">
      <c r="A4078" s="70" t="s">
        <v>10745</v>
      </c>
      <c r="B4078" s="70" t="s">
        <v>4234</v>
      </c>
      <c r="C4078" s="70">
        <v>686</v>
      </c>
      <c r="D4078" s="70" t="s">
        <v>36195</v>
      </c>
      <c r="E4078" s="70" t="s">
        <v>15120</v>
      </c>
      <c r="F4078" s="70" t="s">
        <v>36196</v>
      </c>
      <c r="H4078" s="74" t="s">
        <v>36197</v>
      </c>
      <c r="I4078" s="74" t="s">
        <v>36198</v>
      </c>
      <c r="J4078" s="70">
        <v>8431564</v>
      </c>
      <c r="K4078" s="70" t="s">
        <v>36199</v>
      </c>
      <c r="L4078" s="70">
        <v>25</v>
      </c>
      <c r="M4078" s="70">
        <v>1990</v>
      </c>
      <c r="N4078" s="70" t="s">
        <v>36200</v>
      </c>
      <c r="O4078" s="70" t="s">
        <v>4456</v>
      </c>
      <c r="P4078" s="70" t="s">
        <v>36201</v>
      </c>
    </row>
    <row r="4079" spans="1:17" s="70" customFormat="1" ht="24" x14ac:dyDescent="0.3">
      <c r="A4079" s="70" t="s">
        <v>10720</v>
      </c>
      <c r="B4079" s="70" t="s">
        <v>4204</v>
      </c>
      <c r="C4079" s="70">
        <v>686</v>
      </c>
      <c r="D4079" s="70" t="s">
        <v>36202</v>
      </c>
      <c r="E4079" s="70" t="s">
        <v>15115</v>
      </c>
      <c r="F4079" s="70">
        <v>227731520</v>
      </c>
      <c r="H4079" s="70" t="s">
        <v>36203</v>
      </c>
      <c r="I4079" s="74" t="s">
        <v>36204</v>
      </c>
      <c r="J4079" s="70">
        <v>8510235</v>
      </c>
      <c r="K4079" s="70" t="s">
        <v>36205</v>
      </c>
      <c r="L4079" s="70">
        <v>20</v>
      </c>
      <c r="M4079" s="70">
        <v>1974</v>
      </c>
      <c r="N4079" s="70" t="s">
        <v>36206</v>
      </c>
      <c r="O4079" s="70" t="s">
        <v>4456</v>
      </c>
    </row>
    <row r="4080" spans="1:17" s="70" customFormat="1" ht="24" x14ac:dyDescent="0.3">
      <c r="A4080" s="70" t="s">
        <v>11580</v>
      </c>
      <c r="B4080" s="70" t="s">
        <v>36207</v>
      </c>
      <c r="C4080" s="70">
        <v>686</v>
      </c>
      <c r="D4080" s="70" t="s">
        <v>36208</v>
      </c>
      <c r="E4080" s="70" t="s">
        <v>15124</v>
      </c>
      <c r="F4080" s="70" t="s">
        <v>36209</v>
      </c>
      <c r="H4080" s="70" t="s">
        <v>36210</v>
      </c>
      <c r="I4080" s="74" t="s">
        <v>36211</v>
      </c>
      <c r="J4080" s="70">
        <v>2430390</v>
      </c>
      <c r="K4080" s="70" t="s">
        <v>36212</v>
      </c>
      <c r="L4080" s="70">
        <v>150</v>
      </c>
      <c r="M4080" s="70">
        <v>2005</v>
      </c>
      <c r="N4080" s="70" t="s">
        <v>36213</v>
      </c>
      <c r="O4080" s="70" t="s">
        <v>15124</v>
      </c>
      <c r="P4080" s="70" t="s">
        <v>15697</v>
      </c>
      <c r="Q4080" s="70" t="s">
        <v>9229</v>
      </c>
    </row>
    <row r="4081" spans="1:17" s="70" customFormat="1" ht="24" x14ac:dyDescent="0.3">
      <c r="A4081" s="70" t="s">
        <v>9697</v>
      </c>
      <c r="B4081" s="70" t="s">
        <v>3023</v>
      </c>
      <c r="C4081" s="70">
        <v>686</v>
      </c>
      <c r="D4081" s="70" t="s">
        <v>36214</v>
      </c>
      <c r="E4081" s="70" t="s">
        <v>9179</v>
      </c>
      <c r="F4081" s="70">
        <v>227519000</v>
      </c>
      <c r="I4081" s="74" t="s">
        <v>36215</v>
      </c>
      <c r="J4081" s="70">
        <v>7550099</v>
      </c>
      <c r="K4081" s="70" t="s">
        <v>36216</v>
      </c>
      <c r="L4081" s="70">
        <v>150</v>
      </c>
      <c r="N4081" s="70" t="s">
        <v>36217</v>
      </c>
      <c r="O4081" s="70" t="s">
        <v>4456</v>
      </c>
      <c r="P4081" s="70" t="s">
        <v>24653</v>
      </c>
    </row>
    <row r="4082" spans="1:17" s="70" customFormat="1" ht="24" x14ac:dyDescent="0.3">
      <c r="A4082" s="70" t="s">
        <v>11221</v>
      </c>
      <c r="B4082" s="70" t="s">
        <v>4776</v>
      </c>
      <c r="C4082" s="70">
        <v>686</v>
      </c>
      <c r="D4082" s="70" t="s">
        <v>36218</v>
      </c>
      <c r="E4082" s="70" t="s">
        <v>15607</v>
      </c>
      <c r="F4082" s="70">
        <v>228696222</v>
      </c>
      <c r="H4082" s="74" t="s">
        <v>36219</v>
      </c>
      <c r="I4082" s="74" t="s">
        <v>36220</v>
      </c>
      <c r="J4082" s="70">
        <v>7690554</v>
      </c>
      <c r="K4082" s="70" t="s">
        <v>36221</v>
      </c>
      <c r="L4082" s="70">
        <v>20</v>
      </c>
      <c r="M4082" s="70">
        <v>1979</v>
      </c>
      <c r="N4082" s="70" t="s">
        <v>36222</v>
      </c>
      <c r="O4082" s="70" t="s">
        <v>4456</v>
      </c>
    </row>
    <row r="4083" spans="1:17" s="70" customFormat="1" ht="24" x14ac:dyDescent="0.3">
      <c r="A4083" s="70" t="s">
        <v>11742</v>
      </c>
      <c r="B4083" s="70" t="s">
        <v>5354</v>
      </c>
      <c r="C4083" s="70">
        <v>687</v>
      </c>
      <c r="D4083" s="70" t="s">
        <v>36225</v>
      </c>
      <c r="E4083" s="70" t="s">
        <v>15178</v>
      </c>
      <c r="F4083" s="70">
        <v>228472500</v>
      </c>
      <c r="H4083" s="74" t="s">
        <v>36226</v>
      </c>
      <c r="I4083" s="74" t="s">
        <v>36227</v>
      </c>
      <c r="K4083" s="70" t="s">
        <v>36228</v>
      </c>
      <c r="L4083" s="70">
        <v>45</v>
      </c>
      <c r="N4083" s="70" t="s">
        <v>36229</v>
      </c>
      <c r="O4083" s="70" t="s">
        <v>4456</v>
      </c>
    </row>
    <row r="4084" spans="1:17" s="70" customFormat="1" ht="48" x14ac:dyDescent="0.3">
      <c r="A4084" s="70" t="s">
        <v>11887</v>
      </c>
      <c r="B4084" s="70" t="s">
        <v>36223</v>
      </c>
      <c r="C4084" s="70">
        <v>687</v>
      </c>
      <c r="D4084" s="70" t="s">
        <v>36230</v>
      </c>
      <c r="E4084" s="70" t="s">
        <v>9190</v>
      </c>
      <c r="F4084" s="70" t="s">
        <v>36231</v>
      </c>
      <c r="H4084" s="70" t="s">
        <v>36232</v>
      </c>
      <c r="I4084" s="74" t="s">
        <v>36233</v>
      </c>
      <c r="J4084" s="70">
        <v>1240000</v>
      </c>
      <c r="K4084" s="70" t="s">
        <v>36234</v>
      </c>
      <c r="L4084" s="70">
        <v>150</v>
      </c>
      <c r="M4084" s="70">
        <v>2012</v>
      </c>
      <c r="N4084" s="70" t="s">
        <v>36235</v>
      </c>
      <c r="O4084" s="70" t="s">
        <v>9190</v>
      </c>
    </row>
    <row r="4085" spans="1:17" s="70" customFormat="1" ht="36" x14ac:dyDescent="0.3">
      <c r="A4085" s="70" t="s">
        <v>11791</v>
      </c>
      <c r="B4085" s="70" t="s">
        <v>36224</v>
      </c>
      <c r="C4085" s="70">
        <v>687</v>
      </c>
      <c r="D4085" s="70" t="s">
        <v>36236</v>
      </c>
      <c r="E4085" s="70" t="s">
        <v>16372</v>
      </c>
      <c r="F4085" s="70" t="s">
        <v>36237</v>
      </c>
      <c r="G4085" s="70" t="s">
        <v>36238</v>
      </c>
      <c r="H4085" s="74" t="s">
        <v>36239</v>
      </c>
      <c r="I4085" s="74" t="s">
        <v>36240</v>
      </c>
      <c r="K4085" s="70" t="s">
        <v>36241</v>
      </c>
      <c r="L4085" s="70">
        <v>160</v>
      </c>
      <c r="M4085" s="70">
        <v>2009</v>
      </c>
      <c r="N4085" s="70" t="s">
        <v>36242</v>
      </c>
      <c r="O4085" s="70" t="s">
        <v>16372</v>
      </c>
    </row>
    <row r="4086" spans="1:17" s="70" customFormat="1" ht="36" x14ac:dyDescent="0.3">
      <c r="A4086" s="70" t="s">
        <v>11663</v>
      </c>
      <c r="B4086" s="70" t="s">
        <v>5263</v>
      </c>
      <c r="C4086" s="70">
        <v>687</v>
      </c>
      <c r="D4086" s="70" t="s">
        <v>36243</v>
      </c>
      <c r="E4086" s="70" t="s">
        <v>15241</v>
      </c>
      <c r="F4086" s="70" t="s">
        <v>36244</v>
      </c>
      <c r="G4086" s="70" t="s">
        <v>36245</v>
      </c>
      <c r="H4086" s="74" t="s">
        <v>36246</v>
      </c>
      <c r="I4086" s="74" t="s">
        <v>36247</v>
      </c>
      <c r="J4086" s="70">
        <v>9230097</v>
      </c>
      <c r="K4086" s="70" t="s">
        <v>36248</v>
      </c>
      <c r="L4086" s="70">
        <v>1400</v>
      </c>
      <c r="M4086" s="70">
        <v>1989</v>
      </c>
      <c r="N4086" s="70" t="s">
        <v>36249</v>
      </c>
      <c r="O4086" s="70" t="s">
        <v>4456</v>
      </c>
    </row>
    <row r="4087" spans="1:17" s="70" customFormat="1" ht="24" x14ac:dyDescent="0.3">
      <c r="A4087" s="70" t="s">
        <v>12269</v>
      </c>
      <c r="B4087" s="70" t="s">
        <v>5950</v>
      </c>
      <c r="C4087" s="70">
        <v>687</v>
      </c>
      <c r="D4087" s="70" t="s">
        <v>36250</v>
      </c>
      <c r="E4087" s="70" t="s">
        <v>15235</v>
      </c>
      <c r="F4087" s="70" t="s">
        <v>36251</v>
      </c>
      <c r="H4087" s="74" t="s">
        <v>36252</v>
      </c>
      <c r="I4087" s="74" t="s">
        <v>36253</v>
      </c>
      <c r="K4087" s="70" t="s">
        <v>36254</v>
      </c>
      <c r="L4087" s="70">
        <v>50</v>
      </c>
      <c r="M4087" s="70">
        <v>1996</v>
      </c>
      <c r="N4087" s="70" t="s">
        <v>36255</v>
      </c>
      <c r="O4087" s="70" t="s">
        <v>4456</v>
      </c>
    </row>
    <row r="4088" spans="1:17" s="70" customFormat="1" x14ac:dyDescent="0.3">
      <c r="A4088" s="70" t="s">
        <v>11843</v>
      </c>
      <c r="B4088" s="70" t="s">
        <v>5471</v>
      </c>
      <c r="C4088" s="70">
        <v>687</v>
      </c>
      <c r="D4088" s="70" t="s">
        <v>36256</v>
      </c>
      <c r="E4088" s="70" t="s">
        <v>9151</v>
      </c>
      <c r="F4088" s="70">
        <v>222334375</v>
      </c>
      <c r="H4088" s="74" t="s">
        <v>36257</v>
      </c>
      <c r="I4088" s="74" t="s">
        <v>36258</v>
      </c>
      <c r="K4088" s="70" t="s">
        <v>36259</v>
      </c>
      <c r="L4088" s="70">
        <v>10</v>
      </c>
      <c r="N4088" s="70" t="s">
        <v>30181</v>
      </c>
      <c r="O4088" s="70" t="s">
        <v>4456</v>
      </c>
    </row>
    <row r="4089" spans="1:17" s="70" customFormat="1" ht="24" x14ac:dyDescent="0.3">
      <c r="A4089" s="70" t="s">
        <v>11844</v>
      </c>
      <c r="B4089" s="70" t="s">
        <v>5472</v>
      </c>
      <c r="C4089" s="70">
        <v>688</v>
      </c>
      <c r="D4089" s="70" t="s">
        <v>36260</v>
      </c>
      <c r="E4089" s="70" t="s">
        <v>15197</v>
      </c>
      <c r="F4089" s="70">
        <v>22440190</v>
      </c>
      <c r="H4089" s="74" t="s">
        <v>36261</v>
      </c>
      <c r="I4089" s="74" t="s">
        <v>36262</v>
      </c>
      <c r="K4089" s="70" t="s">
        <v>36263</v>
      </c>
      <c r="L4089" s="70">
        <v>25</v>
      </c>
      <c r="M4089" s="70">
        <v>1995</v>
      </c>
      <c r="N4089" s="70" t="s">
        <v>36264</v>
      </c>
      <c r="O4089" s="70" t="s">
        <v>4456</v>
      </c>
    </row>
    <row r="4090" spans="1:17" s="70" customFormat="1" x14ac:dyDescent="0.3">
      <c r="A4090" s="70" t="s">
        <v>9448</v>
      </c>
      <c r="B4090" s="70" t="s">
        <v>2629</v>
      </c>
      <c r="C4090" s="70">
        <v>688</v>
      </c>
      <c r="D4090" s="70" t="s">
        <v>36265</v>
      </c>
      <c r="E4090" s="70" t="s">
        <v>17933</v>
      </c>
      <c r="F4090" s="70">
        <v>224890000</v>
      </c>
      <c r="H4090" s="74" t="s">
        <v>36266</v>
      </c>
      <c r="I4090" s="74" t="s">
        <v>36267</v>
      </c>
      <c r="K4090" s="70" t="s">
        <v>36268</v>
      </c>
      <c r="L4090" s="70">
        <v>400</v>
      </c>
      <c r="M4090" s="70">
        <v>1941</v>
      </c>
      <c r="N4090" s="70" t="s">
        <v>36269</v>
      </c>
      <c r="O4090" s="70" t="s">
        <v>4456</v>
      </c>
    </row>
    <row r="4091" spans="1:17" s="70" customFormat="1" ht="36" x14ac:dyDescent="0.3">
      <c r="A4091" s="70" t="s">
        <v>11468</v>
      </c>
      <c r="B4091" s="70" t="s">
        <v>5050</v>
      </c>
      <c r="C4091" s="70">
        <v>688</v>
      </c>
      <c r="D4091" s="70" t="s">
        <v>36270</v>
      </c>
      <c r="E4091" s="70" t="s">
        <v>15241</v>
      </c>
      <c r="F4091" s="70">
        <v>224222200</v>
      </c>
      <c r="H4091" s="74" t="s">
        <v>36271</v>
      </c>
      <c r="I4091" s="74" t="s">
        <v>36272</v>
      </c>
      <c r="K4091" s="70" t="s">
        <v>36273</v>
      </c>
      <c r="L4091" s="70">
        <v>250</v>
      </c>
      <c r="M4091" s="70">
        <v>1950</v>
      </c>
      <c r="N4091" s="70" t="s">
        <v>36274</v>
      </c>
      <c r="O4091" s="70" t="s">
        <v>4456</v>
      </c>
      <c r="P4091" s="70" t="s">
        <v>17195</v>
      </c>
      <c r="Q4091" s="70" t="s">
        <v>9229</v>
      </c>
    </row>
    <row r="4092" spans="1:17" s="70" customFormat="1" x14ac:dyDescent="0.3">
      <c r="A4092" s="70" t="s">
        <v>13309</v>
      </c>
      <c r="B4092" s="70" t="s">
        <v>7230</v>
      </c>
      <c r="C4092" s="70">
        <v>688</v>
      </c>
      <c r="D4092" s="70" t="s">
        <v>36275</v>
      </c>
      <c r="E4092" s="70" t="s">
        <v>15178</v>
      </c>
      <c r="F4092" s="70">
        <v>225889000</v>
      </c>
      <c r="G4092" s="70">
        <v>225484634</v>
      </c>
      <c r="I4092" s="74" t="s">
        <v>36276</v>
      </c>
      <c r="K4092" s="70" t="s">
        <v>36277</v>
      </c>
      <c r="L4092" s="70">
        <v>38</v>
      </c>
      <c r="M4092" s="70">
        <v>2000</v>
      </c>
      <c r="N4092" s="70" t="s">
        <v>36278</v>
      </c>
      <c r="O4092" s="70" t="s">
        <v>4456</v>
      </c>
    </row>
    <row r="4093" spans="1:17" s="70" customFormat="1" x14ac:dyDescent="0.3">
      <c r="A4093" s="70" t="s">
        <v>13691</v>
      </c>
      <c r="B4093" s="70" t="s">
        <v>7626</v>
      </c>
      <c r="C4093" s="70">
        <v>688</v>
      </c>
      <c r="D4093" s="70" t="s">
        <v>36279</v>
      </c>
      <c r="E4093" s="70" t="s">
        <v>15595</v>
      </c>
      <c r="F4093" s="70">
        <v>227514852</v>
      </c>
      <c r="I4093" s="74" t="s">
        <v>36280</v>
      </c>
      <c r="J4093" s="70">
        <v>7630586</v>
      </c>
      <c r="K4093" s="70" t="s">
        <v>36281</v>
      </c>
      <c r="L4093" s="70">
        <v>30</v>
      </c>
      <c r="M4093" s="70">
        <v>1982</v>
      </c>
      <c r="N4093" s="70" t="s">
        <v>29280</v>
      </c>
      <c r="O4093" s="70" t="s">
        <v>4456</v>
      </c>
    </row>
    <row r="4094" spans="1:17" s="70" customFormat="1" ht="24" x14ac:dyDescent="0.3">
      <c r="A4094" s="70" t="s">
        <v>13761</v>
      </c>
      <c r="B4094" s="70" t="s">
        <v>7704</v>
      </c>
      <c r="C4094" s="70">
        <v>688</v>
      </c>
      <c r="D4094" s="70" t="s">
        <v>36282</v>
      </c>
      <c r="E4094" s="70" t="s">
        <v>15178</v>
      </c>
      <c r="F4094" s="70">
        <v>227700434</v>
      </c>
      <c r="G4094" s="70" t="s">
        <v>36283</v>
      </c>
      <c r="H4094" s="74" t="s">
        <v>36284</v>
      </c>
      <c r="I4094" s="74" t="s">
        <v>36285</v>
      </c>
      <c r="J4094" s="70">
        <v>8590725</v>
      </c>
      <c r="K4094" s="70" t="s">
        <v>36286</v>
      </c>
      <c r="L4094" s="70">
        <v>50</v>
      </c>
      <c r="N4094" s="70" t="s">
        <v>1623</v>
      </c>
      <c r="O4094" s="70" t="s">
        <v>4456</v>
      </c>
    </row>
    <row r="4095" spans="1:17" s="70" customFormat="1" x14ac:dyDescent="0.3">
      <c r="A4095" s="70" t="s">
        <v>13692</v>
      </c>
      <c r="B4095" s="70" t="s">
        <v>7627</v>
      </c>
      <c r="C4095" s="70">
        <v>688</v>
      </c>
      <c r="D4095" s="70" t="s">
        <v>36287</v>
      </c>
      <c r="E4095" s="70" t="s">
        <v>9151</v>
      </c>
      <c r="F4095" s="70">
        <v>224068600</v>
      </c>
      <c r="H4095" s="74" t="s">
        <v>36288</v>
      </c>
      <c r="I4095" s="74" t="s">
        <v>36289</v>
      </c>
      <c r="J4095" s="70">
        <v>7500006</v>
      </c>
      <c r="K4095" s="70" t="s">
        <v>36290</v>
      </c>
      <c r="L4095" s="70">
        <v>100</v>
      </c>
      <c r="M4095" s="70">
        <v>2003</v>
      </c>
      <c r="N4095" s="70" t="s">
        <v>29280</v>
      </c>
      <c r="O4095" s="70" t="s">
        <v>4456</v>
      </c>
    </row>
    <row r="4096" spans="1:17" s="70" customFormat="1" ht="12" x14ac:dyDescent="0.3">
      <c r="A4096" s="70" t="s">
        <v>13693</v>
      </c>
      <c r="B4096" s="70" t="s">
        <v>7628</v>
      </c>
      <c r="C4096" s="70">
        <v>688</v>
      </c>
      <c r="D4096" s="70" t="s">
        <v>36291</v>
      </c>
      <c r="E4096" s="70" t="s">
        <v>9179</v>
      </c>
      <c r="F4096" s="70">
        <v>227573000</v>
      </c>
      <c r="I4096" s="70" t="s">
        <v>36292</v>
      </c>
      <c r="J4096" s="70">
        <v>7560903</v>
      </c>
      <c r="K4096" s="70" t="s">
        <v>36293</v>
      </c>
      <c r="L4096" s="70">
        <v>80</v>
      </c>
      <c r="M4096" s="70">
        <v>1981</v>
      </c>
      <c r="N4096" s="70" t="s">
        <v>23708</v>
      </c>
      <c r="O4096" s="70" t="s">
        <v>4456</v>
      </c>
    </row>
    <row r="4097" spans="1:17" s="70" customFormat="1" x14ac:dyDescent="0.3">
      <c r="A4097" s="70" t="s">
        <v>13649</v>
      </c>
      <c r="B4097" s="70" t="s">
        <v>7583</v>
      </c>
      <c r="C4097" s="70">
        <v>689</v>
      </c>
      <c r="D4097" s="70" t="s">
        <v>36302</v>
      </c>
      <c r="E4097" s="70" t="s">
        <v>9179</v>
      </c>
      <c r="F4097" s="70">
        <v>224215000</v>
      </c>
      <c r="G4097" s="70">
        <v>224215980</v>
      </c>
      <c r="H4097" s="74" t="s">
        <v>36303</v>
      </c>
      <c r="I4097" s="74" t="s">
        <v>36304</v>
      </c>
      <c r="J4097" s="70">
        <v>7560356</v>
      </c>
      <c r="K4097" s="70" t="s">
        <v>36305</v>
      </c>
      <c r="L4097" s="70">
        <v>150</v>
      </c>
      <c r="M4097" s="70">
        <v>2000</v>
      </c>
      <c r="N4097" s="70" t="s">
        <v>36306</v>
      </c>
      <c r="O4097" s="70" t="s">
        <v>4456</v>
      </c>
    </row>
    <row r="4098" spans="1:17" s="70" customFormat="1" ht="36" x14ac:dyDescent="0.3">
      <c r="A4098" s="70" t="s">
        <v>12557</v>
      </c>
      <c r="B4098" s="70" t="s">
        <v>6264</v>
      </c>
      <c r="C4098" s="70">
        <v>689</v>
      </c>
      <c r="D4098" s="70" t="s">
        <v>36307</v>
      </c>
      <c r="E4098" s="70" t="s">
        <v>15197</v>
      </c>
      <c r="F4098" s="70">
        <v>224702900</v>
      </c>
      <c r="H4098" s="74" t="s">
        <v>36308</v>
      </c>
      <c r="J4098" s="70">
        <v>8730593</v>
      </c>
      <c r="K4098" s="70" t="s">
        <v>36309</v>
      </c>
      <c r="L4098" s="70">
        <v>20</v>
      </c>
      <c r="M4098" s="70">
        <v>1979</v>
      </c>
      <c r="N4098" s="70" t="s">
        <v>36310</v>
      </c>
      <c r="O4098" s="70" t="s">
        <v>4456</v>
      </c>
    </row>
    <row r="4099" spans="1:17" s="70" customFormat="1" ht="24" x14ac:dyDescent="0.3">
      <c r="A4099" s="70" t="s">
        <v>13738</v>
      </c>
      <c r="B4099" s="70" t="s">
        <v>7707</v>
      </c>
      <c r="C4099" s="70">
        <v>689</v>
      </c>
      <c r="D4099" s="70" t="s">
        <v>36296</v>
      </c>
      <c r="E4099" s="70" t="s">
        <v>15178</v>
      </c>
      <c r="F4099" s="70" t="s">
        <v>36297</v>
      </c>
      <c r="H4099" s="70" t="s">
        <v>36298</v>
      </c>
      <c r="I4099" s="74" t="s">
        <v>36299</v>
      </c>
      <c r="J4099" s="70">
        <v>8590658</v>
      </c>
      <c r="K4099" s="70" t="s">
        <v>36300</v>
      </c>
      <c r="L4099" s="70">
        <v>32</v>
      </c>
      <c r="M4099" s="70">
        <v>1982</v>
      </c>
      <c r="N4099" s="70" t="s">
        <v>36301</v>
      </c>
      <c r="O4099" s="70" t="s">
        <v>4456</v>
      </c>
    </row>
    <row r="4100" spans="1:17" s="70" customFormat="1" x14ac:dyDescent="0.3">
      <c r="A4100" s="70" t="s">
        <v>12705</v>
      </c>
      <c r="B4100" s="70" t="s">
        <v>6501</v>
      </c>
      <c r="C4100" s="70">
        <v>689</v>
      </c>
      <c r="D4100" s="70" t="s">
        <v>36311</v>
      </c>
      <c r="E4100" s="70" t="s">
        <v>15415</v>
      </c>
      <c r="F4100" s="70">
        <v>223619797</v>
      </c>
      <c r="H4100" s="74" t="s">
        <v>36312</v>
      </c>
      <c r="I4100" s="74" t="s">
        <v>36313</v>
      </c>
      <c r="K4100" s="70" t="s">
        <v>36314</v>
      </c>
      <c r="L4100" s="70">
        <v>15</v>
      </c>
      <c r="M4100" s="70">
        <v>1984</v>
      </c>
      <c r="N4100" s="70" t="s">
        <v>36315</v>
      </c>
      <c r="O4100" s="70" t="s">
        <v>4456</v>
      </c>
    </row>
    <row r="4101" spans="1:17" s="70" customFormat="1" x14ac:dyDescent="0.3">
      <c r="A4101" s="70" t="s">
        <v>9987</v>
      </c>
      <c r="B4101" s="70" t="s">
        <v>36294</v>
      </c>
      <c r="C4101" s="70">
        <v>689</v>
      </c>
      <c r="D4101" s="70" t="s">
        <v>36316</v>
      </c>
      <c r="E4101" s="70" t="s">
        <v>17852</v>
      </c>
      <c r="F4101" s="70" t="s">
        <v>36317</v>
      </c>
      <c r="H4101" s="74" t="s">
        <v>36318</v>
      </c>
      <c r="I4101" s="74" t="s">
        <v>36319</v>
      </c>
      <c r="K4101" s="70" t="s">
        <v>36320</v>
      </c>
      <c r="L4101" s="70">
        <v>50</v>
      </c>
      <c r="M4101" s="70">
        <v>1974</v>
      </c>
      <c r="N4101" s="70" t="s">
        <v>36321</v>
      </c>
      <c r="O4101" s="70" t="s">
        <v>17852</v>
      </c>
    </row>
    <row r="4102" spans="1:17" s="70" customFormat="1" ht="24" x14ac:dyDescent="0.3">
      <c r="A4102" s="70" t="s">
        <v>10446</v>
      </c>
      <c r="B4102" s="70" t="s">
        <v>3884</v>
      </c>
      <c r="C4102" s="70">
        <v>689</v>
      </c>
      <c r="D4102" s="70" t="s">
        <v>36322</v>
      </c>
      <c r="E4102" s="70" t="s">
        <v>15632</v>
      </c>
      <c r="F4102" s="70" t="s">
        <v>36323</v>
      </c>
      <c r="H4102" s="74" t="s">
        <v>36324</v>
      </c>
      <c r="K4102" s="70" t="s">
        <v>36325</v>
      </c>
      <c r="L4102" s="70">
        <v>4</v>
      </c>
      <c r="M4102" s="70">
        <v>1985</v>
      </c>
      <c r="N4102" s="70" t="s">
        <v>32378</v>
      </c>
      <c r="O4102" s="70" t="s">
        <v>4456</v>
      </c>
    </row>
    <row r="4103" spans="1:17" s="70" customFormat="1" ht="24" x14ac:dyDescent="0.3">
      <c r="A4103" s="70" t="s">
        <v>13228</v>
      </c>
      <c r="B4103" s="70" t="s">
        <v>36295</v>
      </c>
      <c r="C4103" s="70">
        <v>689</v>
      </c>
      <c r="D4103" s="70" t="s">
        <v>36326</v>
      </c>
      <c r="E4103" s="70" t="s">
        <v>36327</v>
      </c>
      <c r="F4103" s="70" t="s">
        <v>36328</v>
      </c>
      <c r="H4103" s="70" t="s">
        <v>36329</v>
      </c>
      <c r="I4103" s="74" t="s">
        <v>36330</v>
      </c>
      <c r="K4103" s="70" t="s">
        <v>36331</v>
      </c>
      <c r="L4103" s="70">
        <v>82</v>
      </c>
      <c r="N4103" s="70" t="s">
        <v>36332</v>
      </c>
      <c r="O4103" s="70" t="s">
        <v>36333</v>
      </c>
      <c r="P4103" s="70" t="s">
        <v>24653</v>
      </c>
      <c r="Q4103" s="70" t="s">
        <v>36334</v>
      </c>
    </row>
    <row r="4104" spans="1:17" s="70" customFormat="1" ht="24" x14ac:dyDescent="0.3">
      <c r="A4104" s="70" t="s">
        <v>13243</v>
      </c>
      <c r="B4104" s="70" t="s">
        <v>36335</v>
      </c>
      <c r="C4104" s="70">
        <v>690</v>
      </c>
      <c r="D4104" s="70" t="s">
        <v>36338</v>
      </c>
      <c r="E4104" s="70" t="s">
        <v>20055</v>
      </c>
      <c r="F4104" s="70" t="s">
        <v>36339</v>
      </c>
      <c r="H4104" s="74" t="s">
        <v>36340</v>
      </c>
      <c r="I4104" s="74" t="s">
        <v>36341</v>
      </c>
      <c r="K4104" s="70" t="s">
        <v>36342</v>
      </c>
      <c r="M4104" s="70">
        <v>2011</v>
      </c>
      <c r="N4104" s="70" t="s">
        <v>36343</v>
      </c>
      <c r="O4104" s="70" t="s">
        <v>20055</v>
      </c>
    </row>
    <row r="4105" spans="1:17" s="70" customFormat="1" ht="36" x14ac:dyDescent="0.3">
      <c r="A4105" s="70" t="s">
        <v>13166</v>
      </c>
      <c r="B4105" s="70" t="s">
        <v>36336</v>
      </c>
      <c r="C4105" s="70">
        <v>690</v>
      </c>
      <c r="D4105" s="70" t="s">
        <v>36344</v>
      </c>
      <c r="E4105" s="70" t="s">
        <v>36333</v>
      </c>
      <c r="F4105" s="70" t="s">
        <v>36345</v>
      </c>
      <c r="H4105" s="74" t="s">
        <v>36346</v>
      </c>
      <c r="I4105" s="74" t="s">
        <v>36347</v>
      </c>
      <c r="K4105" s="70" t="s">
        <v>36348</v>
      </c>
      <c r="L4105" s="70">
        <v>32</v>
      </c>
      <c r="M4105" s="70">
        <v>1993</v>
      </c>
      <c r="N4105" s="70" t="s">
        <v>36349</v>
      </c>
      <c r="O4105" s="70" t="s">
        <v>36333</v>
      </c>
      <c r="P4105" s="70" t="s">
        <v>17195</v>
      </c>
      <c r="Q4105" s="70" t="s">
        <v>32447</v>
      </c>
    </row>
    <row r="4106" spans="1:17" s="70" customFormat="1" x14ac:dyDescent="0.3">
      <c r="A4106" s="70" t="s">
        <v>13229</v>
      </c>
      <c r="B4106" s="70" t="s">
        <v>36337</v>
      </c>
      <c r="C4106" s="70">
        <v>690</v>
      </c>
      <c r="D4106" s="70" t="s">
        <v>36350</v>
      </c>
      <c r="E4106" s="70" t="s">
        <v>20055</v>
      </c>
      <c r="F4106" s="70" t="s">
        <v>36351</v>
      </c>
      <c r="H4106" s="74" t="s">
        <v>36352</v>
      </c>
      <c r="I4106" s="74" t="s">
        <v>36353</v>
      </c>
      <c r="K4106" s="70" t="s">
        <v>36354</v>
      </c>
      <c r="L4106" s="70">
        <v>76</v>
      </c>
      <c r="M4106" s="70">
        <v>2000</v>
      </c>
      <c r="N4106" s="70" t="s">
        <v>23388</v>
      </c>
      <c r="O4106" s="70" t="s">
        <v>20055</v>
      </c>
    </row>
    <row r="4107" spans="1:17" s="70" customFormat="1" ht="24" x14ac:dyDescent="0.3">
      <c r="A4107" s="70" t="s">
        <v>13244</v>
      </c>
      <c r="B4107" s="70" t="s">
        <v>7157</v>
      </c>
      <c r="C4107" s="70">
        <v>690</v>
      </c>
      <c r="D4107" s="70" t="s">
        <v>36355</v>
      </c>
      <c r="E4107" s="70" t="s">
        <v>9179</v>
      </c>
      <c r="F4107" s="70">
        <v>228372900</v>
      </c>
      <c r="H4107" s="70" t="s">
        <v>36356</v>
      </c>
      <c r="I4107" s="74" t="s">
        <v>36357</v>
      </c>
      <c r="K4107" s="70" t="s">
        <v>36358</v>
      </c>
      <c r="L4107" s="70">
        <v>222</v>
      </c>
      <c r="M4107" s="70">
        <v>1991</v>
      </c>
      <c r="N4107" s="70" t="s">
        <v>36359</v>
      </c>
      <c r="O4107" s="70" t="s">
        <v>4456</v>
      </c>
      <c r="P4107" s="70" t="s">
        <v>36360</v>
      </c>
      <c r="Q4107" s="70" t="s">
        <v>15593</v>
      </c>
    </row>
    <row r="4108" spans="1:17" s="70" customFormat="1" ht="24" x14ac:dyDescent="0.3">
      <c r="A4108" s="70" t="s">
        <v>13167</v>
      </c>
      <c r="B4108" s="70" t="s">
        <v>7071</v>
      </c>
      <c r="C4108" s="70">
        <v>690</v>
      </c>
      <c r="D4108" s="70" t="s">
        <v>36361</v>
      </c>
      <c r="E4108" s="70" t="s">
        <v>4456</v>
      </c>
      <c r="F4108" s="70">
        <v>223748200</v>
      </c>
      <c r="H4108" s="74" t="s">
        <v>36362</v>
      </c>
      <c r="I4108" s="74" t="s">
        <v>36363</v>
      </c>
      <c r="K4108" s="70" t="s">
        <v>36364</v>
      </c>
      <c r="L4108" s="70">
        <v>25</v>
      </c>
      <c r="M4108" s="70">
        <v>1958</v>
      </c>
      <c r="N4108" s="70" t="s">
        <v>36365</v>
      </c>
      <c r="O4108" s="70" t="s">
        <v>4456</v>
      </c>
      <c r="P4108" s="70" t="s">
        <v>19273</v>
      </c>
      <c r="Q4108" s="70" t="s">
        <v>15593</v>
      </c>
    </row>
    <row r="4109" spans="1:17" s="70" customFormat="1" ht="24" x14ac:dyDescent="0.3">
      <c r="A4109" s="70" t="s">
        <v>12361</v>
      </c>
      <c r="B4109" s="70" t="s">
        <v>6042</v>
      </c>
      <c r="C4109" s="70">
        <v>690</v>
      </c>
      <c r="D4109" s="70" t="s">
        <v>36371</v>
      </c>
      <c r="E4109" s="70" t="s">
        <v>9179</v>
      </c>
      <c r="F4109" s="70" t="s">
        <v>36372</v>
      </c>
      <c r="H4109" s="74" t="s">
        <v>36373</v>
      </c>
      <c r="I4109" s="74" t="s">
        <v>36374</v>
      </c>
      <c r="K4109" s="70" t="s">
        <v>36375</v>
      </c>
      <c r="M4109" s="70">
        <v>1982</v>
      </c>
      <c r="N4109" s="70" t="s">
        <v>15172</v>
      </c>
      <c r="O4109" s="70" t="s">
        <v>4456</v>
      </c>
    </row>
    <row r="4110" spans="1:17" s="70" customFormat="1" ht="24" x14ac:dyDescent="0.3">
      <c r="A4110" s="70" t="s">
        <v>14026</v>
      </c>
      <c r="B4110" s="70" t="s">
        <v>7986</v>
      </c>
      <c r="C4110" s="70">
        <v>690</v>
      </c>
      <c r="D4110" s="70" t="s">
        <v>36366</v>
      </c>
      <c r="E4110" s="70" t="s">
        <v>9179</v>
      </c>
      <c r="F4110" s="70">
        <v>223377000</v>
      </c>
      <c r="G4110" s="70" t="s">
        <v>36367</v>
      </c>
      <c r="H4110" s="74" t="s">
        <v>36368</v>
      </c>
      <c r="I4110" s="74" t="s">
        <v>36369</v>
      </c>
      <c r="K4110" s="70" t="s">
        <v>36370</v>
      </c>
      <c r="L4110" s="70">
        <v>67</v>
      </c>
      <c r="M4110" s="70">
        <v>1925</v>
      </c>
      <c r="N4110" s="70" t="s">
        <v>17400</v>
      </c>
      <c r="O4110" s="70" t="s">
        <v>4456</v>
      </c>
    </row>
    <row r="4111" spans="1:17" s="70" customFormat="1" ht="36" x14ac:dyDescent="0.3">
      <c r="A4111" s="70" t="s">
        <v>9971</v>
      </c>
      <c r="B4111" s="70" t="s">
        <v>3338</v>
      </c>
      <c r="C4111" s="70">
        <v>691</v>
      </c>
      <c r="D4111" s="70" t="s">
        <v>36376</v>
      </c>
      <c r="E4111" s="70" t="s">
        <v>15178</v>
      </c>
      <c r="F4111" s="70" t="s">
        <v>36377</v>
      </c>
      <c r="H4111" s="74" t="s">
        <v>36378</v>
      </c>
      <c r="J4111" s="70">
        <v>8590677</v>
      </c>
      <c r="K4111" s="70" t="s">
        <v>36379</v>
      </c>
      <c r="L4111" s="70">
        <v>200</v>
      </c>
      <c r="M4111" s="70">
        <v>1994</v>
      </c>
      <c r="N4111" s="70" t="s">
        <v>36380</v>
      </c>
      <c r="O4111" s="70" t="s">
        <v>4456</v>
      </c>
    </row>
    <row r="4112" spans="1:17" s="70" customFormat="1" x14ac:dyDescent="0.3">
      <c r="A4112" s="70" t="s">
        <v>11701</v>
      </c>
      <c r="B4112" s="70" t="s">
        <v>5305</v>
      </c>
      <c r="C4112" s="70">
        <v>691</v>
      </c>
      <c r="D4112" s="70" t="s">
        <v>36381</v>
      </c>
      <c r="E4112" s="70" t="s">
        <v>15249</v>
      </c>
      <c r="F4112" s="70">
        <v>223671403</v>
      </c>
      <c r="H4112" s="74" t="s">
        <v>36382</v>
      </c>
      <c r="I4112" s="74" t="s">
        <v>36383</v>
      </c>
      <c r="J4112" s="70">
        <v>8900188</v>
      </c>
      <c r="K4112" s="70" t="s">
        <v>36384</v>
      </c>
      <c r="L4112" s="70">
        <v>40</v>
      </c>
      <c r="M4112" s="70">
        <v>1947</v>
      </c>
      <c r="N4112" s="70" t="s">
        <v>36385</v>
      </c>
      <c r="O4112" s="70" t="s">
        <v>4456</v>
      </c>
    </row>
    <row r="4113" spans="1:17" s="70" customFormat="1" ht="24" x14ac:dyDescent="0.3">
      <c r="A4113" s="70" t="s">
        <v>10298</v>
      </c>
      <c r="B4113" s="70" t="s">
        <v>3724</v>
      </c>
      <c r="C4113" s="70">
        <v>691</v>
      </c>
      <c r="D4113" s="70" t="s">
        <v>36386</v>
      </c>
      <c r="E4113" s="70" t="s">
        <v>15595</v>
      </c>
      <c r="F4113" s="70" t="s">
        <v>36387</v>
      </c>
      <c r="H4113" s="74" t="s">
        <v>36388</v>
      </c>
      <c r="I4113" s="74" t="s">
        <v>36389</v>
      </c>
      <c r="J4113" s="70">
        <v>7630586</v>
      </c>
      <c r="K4113" s="70" t="s">
        <v>36390</v>
      </c>
      <c r="L4113" s="70">
        <v>245</v>
      </c>
      <c r="M4113" s="70">
        <v>1983</v>
      </c>
      <c r="N4113" s="70" t="s">
        <v>36391</v>
      </c>
      <c r="O4113" s="70" t="s">
        <v>4456</v>
      </c>
    </row>
    <row r="4114" spans="1:17" s="70" customFormat="1" ht="24" x14ac:dyDescent="0.3">
      <c r="A4114" s="70" t="s">
        <v>14377</v>
      </c>
      <c r="B4114" s="70" t="s">
        <v>8400</v>
      </c>
      <c r="C4114" s="70">
        <v>691</v>
      </c>
      <c r="D4114" s="70" t="s">
        <v>36392</v>
      </c>
      <c r="E4114" s="70" t="s">
        <v>15266</v>
      </c>
      <c r="F4114" s="70">
        <v>223967648</v>
      </c>
      <c r="H4114" s="74" t="s">
        <v>36393</v>
      </c>
      <c r="I4114" s="74" t="s">
        <v>36394</v>
      </c>
      <c r="J4114" s="70">
        <v>7750123</v>
      </c>
      <c r="K4114" s="70" t="s">
        <v>36395</v>
      </c>
      <c r="M4114" s="70">
        <v>2007</v>
      </c>
      <c r="N4114" s="70" t="s">
        <v>36396</v>
      </c>
      <c r="O4114" s="70" t="s">
        <v>4456</v>
      </c>
      <c r="P4114" s="70" t="s">
        <v>15884</v>
      </c>
      <c r="Q4114" s="70" t="s">
        <v>15340</v>
      </c>
    </row>
    <row r="4115" spans="1:17" s="70" customFormat="1" ht="24" x14ac:dyDescent="0.3">
      <c r="A4115" s="70" t="s">
        <v>9898</v>
      </c>
      <c r="B4115" s="70" t="s">
        <v>3250</v>
      </c>
      <c r="C4115" s="70">
        <v>691</v>
      </c>
      <c r="D4115" s="70" t="s">
        <v>36397</v>
      </c>
      <c r="E4115" s="70" t="s">
        <v>15241</v>
      </c>
      <c r="F4115" s="70">
        <v>227194400</v>
      </c>
      <c r="H4115" s="74" t="s">
        <v>36398</v>
      </c>
      <c r="I4115" s="74" t="s">
        <v>36399</v>
      </c>
      <c r="K4115" s="70" t="s">
        <v>36400</v>
      </c>
      <c r="L4115" s="70">
        <v>185</v>
      </c>
      <c r="M4115" s="70">
        <v>1986</v>
      </c>
      <c r="N4115" s="70" t="s">
        <v>36401</v>
      </c>
      <c r="O4115" s="70" t="s">
        <v>4456</v>
      </c>
      <c r="P4115" s="70" t="s">
        <v>36402</v>
      </c>
      <c r="Q4115" s="70" t="s">
        <v>32447</v>
      </c>
    </row>
    <row r="4116" spans="1:17" s="70" customFormat="1" ht="24" x14ac:dyDescent="0.3">
      <c r="A4116" s="70" t="s">
        <v>12034</v>
      </c>
      <c r="B4116" s="70" t="s">
        <v>5697</v>
      </c>
      <c r="C4116" s="70">
        <v>691</v>
      </c>
      <c r="D4116" s="70" t="s">
        <v>36403</v>
      </c>
      <c r="E4116" s="70" t="s">
        <v>15178</v>
      </c>
      <c r="F4116" s="70">
        <v>223677800</v>
      </c>
      <c r="H4116" s="74" t="s">
        <v>36404</v>
      </c>
      <c r="I4116" s="74" t="s">
        <v>36405</v>
      </c>
      <c r="K4116" s="70" t="s">
        <v>36406</v>
      </c>
      <c r="L4116" s="70">
        <v>112</v>
      </c>
      <c r="M4116" s="70">
        <v>1989</v>
      </c>
      <c r="N4116" s="70" t="s">
        <v>36407</v>
      </c>
      <c r="O4116" s="70" t="s">
        <v>4456</v>
      </c>
      <c r="P4116" s="70" t="s">
        <v>15884</v>
      </c>
      <c r="Q4116" s="70" t="s">
        <v>9229</v>
      </c>
    </row>
    <row r="4117" spans="1:17" s="70" customFormat="1" x14ac:dyDescent="0.3">
      <c r="A4117" s="70" t="s">
        <v>14113</v>
      </c>
      <c r="B4117" s="70" t="s">
        <v>8092</v>
      </c>
      <c r="C4117" s="70">
        <v>691</v>
      </c>
      <c r="D4117" s="70" t="s">
        <v>36408</v>
      </c>
      <c r="E4117" s="70" t="s">
        <v>9179</v>
      </c>
      <c r="F4117" s="70">
        <v>229400000</v>
      </c>
      <c r="H4117" s="74" t="s">
        <v>36409</v>
      </c>
      <c r="I4117" s="74" t="s">
        <v>36410</v>
      </c>
      <c r="J4117" s="70">
        <v>7550611</v>
      </c>
      <c r="K4117" s="70" t="s">
        <v>36411</v>
      </c>
      <c r="L4117" s="70">
        <v>1900</v>
      </c>
      <c r="M4117" s="70">
        <v>1914</v>
      </c>
      <c r="N4117" s="70" t="s">
        <v>36412</v>
      </c>
      <c r="O4117" s="70" t="s">
        <v>4456</v>
      </c>
    </row>
    <row r="4118" spans="1:17" s="70" customFormat="1" ht="24" x14ac:dyDescent="0.3">
      <c r="A4118" s="70" t="s">
        <v>10081</v>
      </c>
      <c r="B4118" s="70" t="s">
        <v>3472</v>
      </c>
      <c r="C4118" s="70">
        <v>691</v>
      </c>
      <c r="D4118" s="70" t="s">
        <v>36413</v>
      </c>
      <c r="E4118" s="70" t="s">
        <v>15588</v>
      </c>
      <c r="F4118" s="70" t="s">
        <v>36414</v>
      </c>
      <c r="G4118" s="70">
        <v>222386654</v>
      </c>
      <c r="H4118" s="74" t="s">
        <v>36415</v>
      </c>
      <c r="I4118" s="74" t="s">
        <v>36416</v>
      </c>
      <c r="K4118" s="70" t="s">
        <v>36417</v>
      </c>
      <c r="L4118" s="70">
        <v>21</v>
      </c>
      <c r="M4118" s="70">
        <v>1982</v>
      </c>
      <c r="N4118" s="70" t="s">
        <v>36418</v>
      </c>
      <c r="O4118" s="70" t="s">
        <v>4456</v>
      </c>
    </row>
    <row r="4119" spans="1:17" s="70" customFormat="1" ht="24" x14ac:dyDescent="0.3">
      <c r="A4119" s="70" t="s">
        <v>14375</v>
      </c>
      <c r="B4119" s="70" t="s">
        <v>36420</v>
      </c>
      <c r="C4119" s="70">
        <v>692</v>
      </c>
      <c r="D4119" s="70" t="s">
        <v>36421</v>
      </c>
      <c r="E4119" s="70" t="s">
        <v>15595</v>
      </c>
      <c r="F4119" s="70">
        <v>222133400</v>
      </c>
      <c r="H4119" s="70" t="s">
        <v>36422</v>
      </c>
      <c r="I4119" s="70" t="s">
        <v>36423</v>
      </c>
      <c r="K4119" s="70" t="s">
        <v>36424</v>
      </c>
      <c r="L4119" s="70">
        <v>23</v>
      </c>
      <c r="M4119" s="70">
        <v>1996</v>
      </c>
      <c r="N4119" s="70" t="s">
        <v>36425</v>
      </c>
      <c r="O4119" s="70" t="s">
        <v>4456</v>
      </c>
    </row>
    <row r="4120" spans="1:17" s="70" customFormat="1" ht="24" x14ac:dyDescent="0.3">
      <c r="A4120" s="70" t="s">
        <v>13076</v>
      </c>
      <c r="B4120" s="70" t="s">
        <v>36419</v>
      </c>
      <c r="C4120" s="70">
        <v>692</v>
      </c>
      <c r="D4120" s="70" t="s">
        <v>36426</v>
      </c>
      <c r="E4120" s="70" t="s">
        <v>20055</v>
      </c>
      <c r="F4120" s="70" t="s">
        <v>36427</v>
      </c>
      <c r="G4120" s="70" t="s">
        <v>36428</v>
      </c>
      <c r="K4120" s="70" t="s">
        <v>36429</v>
      </c>
      <c r="L4120" s="70">
        <v>19</v>
      </c>
      <c r="M4120" s="70">
        <v>1975</v>
      </c>
      <c r="N4120" s="70" t="s">
        <v>36430</v>
      </c>
      <c r="O4120" s="70" t="s">
        <v>20055</v>
      </c>
    </row>
    <row r="4121" spans="1:17" s="70" customFormat="1" x14ac:dyDescent="0.3">
      <c r="A4121" s="70" t="s">
        <v>10463</v>
      </c>
      <c r="B4121" s="70" t="s">
        <v>3904</v>
      </c>
      <c r="C4121" s="70">
        <v>692</v>
      </c>
      <c r="D4121" s="70" t="s">
        <v>36431</v>
      </c>
      <c r="E4121" s="70" t="s">
        <v>15729</v>
      </c>
      <c r="F4121" s="70" t="s">
        <v>36432</v>
      </c>
      <c r="H4121" s="70" t="s">
        <v>36433</v>
      </c>
      <c r="I4121" s="74" t="s">
        <v>36434</v>
      </c>
      <c r="K4121" s="70" t="s">
        <v>36435</v>
      </c>
      <c r="L4121" s="70">
        <v>27</v>
      </c>
      <c r="M4121" s="70">
        <v>1994</v>
      </c>
      <c r="N4121" s="70" t="s">
        <v>36436</v>
      </c>
      <c r="O4121" s="70" t="s">
        <v>4456</v>
      </c>
    </row>
    <row r="4122" spans="1:17" s="70" customFormat="1" x14ac:dyDescent="0.3">
      <c r="A4122" s="70" t="s">
        <v>13588</v>
      </c>
      <c r="B4122" s="70" t="s">
        <v>7522</v>
      </c>
      <c r="C4122" s="70">
        <v>692</v>
      </c>
      <c r="D4122" s="70" t="s">
        <v>36437</v>
      </c>
      <c r="E4122" s="70" t="s">
        <v>9179</v>
      </c>
      <c r="F4122" s="70">
        <v>224413770</v>
      </c>
      <c r="G4122" s="70">
        <v>224413771</v>
      </c>
      <c r="I4122" s="74" t="s">
        <v>36438</v>
      </c>
      <c r="K4122" s="70" t="s">
        <v>36439</v>
      </c>
      <c r="M4122" s="70">
        <v>1992</v>
      </c>
      <c r="N4122" s="70" t="s">
        <v>1580</v>
      </c>
      <c r="O4122" s="70" t="s">
        <v>4456</v>
      </c>
    </row>
    <row r="4123" spans="1:17" s="70" customFormat="1" ht="24" x14ac:dyDescent="0.3">
      <c r="A4123" s="70" t="s">
        <v>10919</v>
      </c>
      <c r="B4123" s="70" t="s">
        <v>4429</v>
      </c>
      <c r="C4123" s="70">
        <v>692</v>
      </c>
      <c r="D4123" s="70" t="s">
        <v>36440</v>
      </c>
      <c r="E4123" s="70" t="s">
        <v>9179</v>
      </c>
      <c r="F4123" s="70">
        <v>223612100</v>
      </c>
      <c r="H4123" s="70" t="s">
        <v>36441</v>
      </c>
      <c r="I4123" s="74" t="s">
        <v>36442</v>
      </c>
      <c r="J4123" s="70">
        <v>7630440</v>
      </c>
      <c r="K4123" s="70" t="s">
        <v>36443</v>
      </c>
      <c r="L4123" s="70">
        <v>500</v>
      </c>
      <c r="M4123" s="70">
        <v>1986</v>
      </c>
      <c r="N4123" s="70" t="s">
        <v>36444</v>
      </c>
      <c r="O4123" s="70" t="s">
        <v>4456</v>
      </c>
      <c r="P4123" s="70" t="s">
        <v>19273</v>
      </c>
      <c r="Q4123" s="70" t="s">
        <v>9212</v>
      </c>
    </row>
    <row r="4124" spans="1:17" s="70" customFormat="1" x14ac:dyDescent="0.3">
      <c r="A4124" s="70" t="s">
        <v>10658</v>
      </c>
      <c r="B4124" s="70" t="s">
        <v>4126</v>
      </c>
      <c r="C4124" s="70">
        <v>692</v>
      </c>
      <c r="D4124" s="70" t="s">
        <v>36445</v>
      </c>
      <c r="E4124" s="70" t="s">
        <v>15197</v>
      </c>
      <c r="F4124" s="70">
        <v>227579500</v>
      </c>
      <c r="H4124" s="74" t="s">
        <v>36446</v>
      </c>
      <c r="I4124" s="74" t="s">
        <v>36447</v>
      </c>
      <c r="J4124" s="70">
        <v>8710014</v>
      </c>
      <c r="K4124" s="70" t="s">
        <v>36448</v>
      </c>
      <c r="L4124" s="70">
        <v>280</v>
      </c>
      <c r="M4124" s="70">
        <v>1996</v>
      </c>
      <c r="N4124" s="70" t="s">
        <v>15118</v>
      </c>
      <c r="O4124" s="70" t="s">
        <v>4456</v>
      </c>
    </row>
    <row r="4125" spans="1:17" s="70" customFormat="1" x14ac:dyDescent="0.3">
      <c r="A4125" s="70" t="s">
        <v>13589</v>
      </c>
      <c r="B4125" s="70" t="s">
        <v>7523</v>
      </c>
      <c r="C4125" s="70">
        <v>692</v>
      </c>
      <c r="D4125" s="70" t="s">
        <v>36449</v>
      </c>
      <c r="E4125" s="70" t="s">
        <v>9179</v>
      </c>
      <c r="F4125" s="70">
        <v>224111700</v>
      </c>
      <c r="H4125" s="74" t="s">
        <v>36451</v>
      </c>
      <c r="I4125" s="74" t="s">
        <v>36450</v>
      </c>
      <c r="J4125" s="70">
        <v>7550144</v>
      </c>
      <c r="K4125" s="70" t="s">
        <v>36452</v>
      </c>
      <c r="M4125" s="70">
        <v>1987</v>
      </c>
      <c r="N4125" s="70" t="s">
        <v>1580</v>
      </c>
      <c r="O4125" s="70" t="s">
        <v>4456</v>
      </c>
    </row>
    <row r="4126" spans="1:17" s="70" customFormat="1" ht="24" x14ac:dyDescent="0.3">
      <c r="A4126" s="70" t="s">
        <v>9924</v>
      </c>
      <c r="B4126" s="70" t="s">
        <v>3289</v>
      </c>
      <c r="C4126" s="70">
        <v>693</v>
      </c>
      <c r="D4126" s="70" t="s">
        <v>36453</v>
      </c>
      <c r="E4126" s="70" t="s">
        <v>4456</v>
      </c>
      <c r="F4126" s="70" t="s">
        <v>36454</v>
      </c>
      <c r="H4126" s="74" t="s">
        <v>36455</v>
      </c>
      <c r="I4126" s="70" t="s">
        <v>36456</v>
      </c>
      <c r="K4126" s="70" t="s">
        <v>36457</v>
      </c>
      <c r="L4126" s="70">
        <v>430</v>
      </c>
      <c r="M4126" s="70">
        <v>1983</v>
      </c>
      <c r="N4126" s="70" t="s">
        <v>36458</v>
      </c>
      <c r="O4126" s="70" t="s">
        <v>4456</v>
      </c>
    </row>
    <row r="4127" spans="1:17" s="70" customFormat="1" ht="36" x14ac:dyDescent="0.3">
      <c r="A4127" s="70" t="s">
        <v>9722</v>
      </c>
      <c r="B4127" s="70" t="s">
        <v>3057</v>
      </c>
      <c r="C4127" s="70">
        <v>693</v>
      </c>
      <c r="D4127" s="70" t="s">
        <v>36463</v>
      </c>
      <c r="E4127" s="70" t="s">
        <v>15178</v>
      </c>
      <c r="F4127" s="70">
        <v>226756400</v>
      </c>
      <c r="H4127" s="74" t="s">
        <v>36459</v>
      </c>
      <c r="I4127" s="74" t="s">
        <v>36460</v>
      </c>
      <c r="J4127" s="70">
        <v>8590724</v>
      </c>
      <c r="K4127" s="70" t="s">
        <v>36461</v>
      </c>
      <c r="L4127" s="70">
        <v>37</v>
      </c>
      <c r="M4127" s="70">
        <v>1967</v>
      </c>
      <c r="N4127" s="70" t="s">
        <v>36462</v>
      </c>
      <c r="O4127" s="70" t="s">
        <v>4456</v>
      </c>
    </row>
    <row r="4128" spans="1:17" s="70" customFormat="1" x14ac:dyDescent="0.3">
      <c r="A4128" s="70" t="s">
        <v>10922</v>
      </c>
      <c r="B4128" s="70" t="s">
        <v>4432</v>
      </c>
      <c r="C4128" s="70">
        <v>693</v>
      </c>
      <c r="D4128" s="70" t="s">
        <v>36483</v>
      </c>
      <c r="E4128" s="70" t="s">
        <v>9267</v>
      </c>
      <c r="F4128" s="70">
        <v>224124000</v>
      </c>
      <c r="H4128" s="74" t="s">
        <v>36484</v>
      </c>
      <c r="I4128" s="74" t="s">
        <v>36485</v>
      </c>
      <c r="K4128" s="70" t="s">
        <v>36486</v>
      </c>
      <c r="L4128" s="70">
        <v>80</v>
      </c>
      <c r="M4128" s="70">
        <v>1980</v>
      </c>
      <c r="N4128" s="70" t="s">
        <v>36487</v>
      </c>
      <c r="O4128" s="70" t="s">
        <v>4456</v>
      </c>
      <c r="P4128" s="70" t="s">
        <v>15884</v>
      </c>
      <c r="Q4128" s="70" t="s">
        <v>9229</v>
      </c>
    </row>
    <row r="4129" spans="1:17" s="70" customFormat="1" ht="36" x14ac:dyDescent="0.3">
      <c r="A4129" s="70" t="s">
        <v>9365</v>
      </c>
      <c r="B4129" s="70" t="s">
        <v>2523</v>
      </c>
      <c r="C4129" s="70">
        <v>693</v>
      </c>
      <c r="D4129" s="70" t="s">
        <v>36464</v>
      </c>
      <c r="E4129" s="70" t="s">
        <v>15462</v>
      </c>
      <c r="F4129" s="70">
        <v>223817000</v>
      </c>
      <c r="H4129" s="70" t="s">
        <v>36465</v>
      </c>
      <c r="I4129" s="74" t="s">
        <v>36466</v>
      </c>
      <c r="K4129" s="70" t="s">
        <v>36467</v>
      </c>
      <c r="M4129" s="70">
        <v>1951</v>
      </c>
      <c r="N4129" s="70" t="s">
        <v>36065</v>
      </c>
      <c r="O4129" s="70" t="s">
        <v>4456</v>
      </c>
      <c r="P4129" s="70" t="s">
        <v>36468</v>
      </c>
      <c r="Q4129" s="70" t="s">
        <v>17911</v>
      </c>
    </row>
    <row r="4130" spans="1:17" s="70" customFormat="1" x14ac:dyDescent="0.3">
      <c r="A4130" s="70" t="s">
        <v>10920</v>
      </c>
      <c r="B4130" s="70" t="s">
        <v>4430</v>
      </c>
      <c r="C4130" s="70">
        <v>693</v>
      </c>
      <c r="D4130" s="70" t="s">
        <v>36469</v>
      </c>
      <c r="E4130" s="70" t="s">
        <v>15197</v>
      </c>
      <c r="F4130" s="70">
        <v>229488100</v>
      </c>
      <c r="H4130" s="74" t="s">
        <v>36470</v>
      </c>
      <c r="K4130" s="70" t="s">
        <v>36471</v>
      </c>
      <c r="L4130" s="70">
        <v>8</v>
      </c>
      <c r="M4130" s="70">
        <v>2009</v>
      </c>
      <c r="N4130" s="70" t="s">
        <v>36472</v>
      </c>
      <c r="O4130" s="70" t="s">
        <v>4456</v>
      </c>
    </row>
    <row r="4131" spans="1:17" s="70" customFormat="1" ht="24" x14ac:dyDescent="0.3">
      <c r="A4131" s="70" t="s">
        <v>10721</v>
      </c>
      <c r="B4131" s="70" t="s">
        <v>4205</v>
      </c>
      <c r="C4131" s="70">
        <v>693</v>
      </c>
      <c r="D4131" s="70" t="s">
        <v>36473</v>
      </c>
      <c r="E4131" s="70" t="s">
        <v>15115</v>
      </c>
      <c r="F4131" s="70">
        <v>227756731</v>
      </c>
      <c r="H4131" s="70" t="s">
        <v>36474</v>
      </c>
      <c r="I4131" s="74" t="s">
        <v>36475</v>
      </c>
      <c r="K4131" s="70" t="s">
        <v>36476</v>
      </c>
      <c r="L4131" s="70">
        <v>9</v>
      </c>
      <c r="M4131" s="70">
        <v>1992</v>
      </c>
      <c r="N4131" s="70" t="s">
        <v>36477</v>
      </c>
      <c r="O4131" s="70" t="s">
        <v>4456</v>
      </c>
    </row>
    <row r="4132" spans="1:17" s="70" customFormat="1" x14ac:dyDescent="0.3">
      <c r="A4132" s="70" t="s">
        <v>10921</v>
      </c>
      <c r="B4132" s="70" t="s">
        <v>4431</v>
      </c>
      <c r="C4132" s="70">
        <v>693</v>
      </c>
      <c r="D4132" s="70" t="s">
        <v>36478</v>
      </c>
      <c r="E4132" s="70" t="s">
        <v>15266</v>
      </c>
      <c r="F4132" s="70">
        <v>222392050</v>
      </c>
      <c r="H4132" s="74" t="s">
        <v>36479</v>
      </c>
      <c r="I4132" s="74" t="s">
        <v>36480</v>
      </c>
      <c r="K4132" s="70" t="s">
        <v>36481</v>
      </c>
      <c r="L4132" s="70">
        <v>20</v>
      </c>
      <c r="M4132" s="70">
        <v>1958</v>
      </c>
      <c r="N4132" s="70" t="s">
        <v>36482</v>
      </c>
      <c r="O4132" s="70" t="s">
        <v>4456</v>
      </c>
    </row>
    <row r="4133" spans="1:17" s="70" customFormat="1" x14ac:dyDescent="0.3">
      <c r="A4133" s="70" t="s">
        <v>10838</v>
      </c>
      <c r="B4133" s="70" t="s">
        <v>4341</v>
      </c>
      <c r="C4133" s="70">
        <v>693</v>
      </c>
      <c r="D4133" s="70" t="s">
        <v>36488</v>
      </c>
      <c r="E4133" s="70" t="s">
        <v>15415</v>
      </c>
      <c r="F4133" s="70">
        <v>228623800</v>
      </c>
      <c r="H4133" s="74" t="s">
        <v>36489</v>
      </c>
      <c r="I4133" s="74" t="s">
        <v>36490</v>
      </c>
      <c r="K4133" s="70" t="s">
        <v>36491</v>
      </c>
      <c r="L4133" s="70">
        <v>50</v>
      </c>
      <c r="M4133" s="70">
        <v>2000</v>
      </c>
      <c r="N4133" s="70" t="s">
        <v>36492</v>
      </c>
      <c r="O4133" s="70" t="s">
        <v>4456</v>
      </c>
    </row>
    <row r="4134" spans="1:17" s="70" customFormat="1" x14ac:dyDescent="0.3">
      <c r="A4134" s="70" t="s">
        <v>10923</v>
      </c>
      <c r="B4134" s="70" t="s">
        <v>4433</v>
      </c>
      <c r="C4134" s="70">
        <v>694</v>
      </c>
      <c r="D4134" s="70" t="s">
        <v>36494</v>
      </c>
      <c r="E4134" s="70" t="s">
        <v>4456</v>
      </c>
      <c r="F4134" s="70">
        <v>226833371</v>
      </c>
      <c r="G4134" s="70">
        <v>226833384</v>
      </c>
      <c r="H4134" s="74" t="s">
        <v>17334</v>
      </c>
      <c r="I4134" s="74" t="s">
        <v>17335</v>
      </c>
      <c r="J4134" s="70">
        <v>8370836</v>
      </c>
      <c r="K4134" s="70" t="s">
        <v>36495</v>
      </c>
      <c r="L4134" s="70">
        <v>16</v>
      </c>
      <c r="M4134" s="70">
        <v>1930</v>
      </c>
      <c r="N4134" s="70" t="s">
        <v>36065</v>
      </c>
      <c r="O4134" s="70" t="s">
        <v>4456</v>
      </c>
    </row>
    <row r="4135" spans="1:17" s="70" customFormat="1" ht="24" x14ac:dyDescent="0.3">
      <c r="A4135" s="70" t="s">
        <v>9738</v>
      </c>
      <c r="B4135" s="70" t="s">
        <v>3076</v>
      </c>
      <c r="C4135" s="70">
        <v>694</v>
      </c>
      <c r="D4135" s="70" t="s">
        <v>36496</v>
      </c>
      <c r="E4135" s="70" t="s">
        <v>15422</v>
      </c>
      <c r="F4135" s="70">
        <v>223314480</v>
      </c>
      <c r="H4135" s="74" t="s">
        <v>36497</v>
      </c>
      <c r="I4135" s="74" t="s">
        <v>36498</v>
      </c>
      <c r="J4135" s="70">
        <v>8640005</v>
      </c>
      <c r="K4135" s="70" t="s">
        <v>36499</v>
      </c>
      <c r="L4135" s="70">
        <v>13</v>
      </c>
      <c r="M4135" s="70">
        <v>1985</v>
      </c>
      <c r="N4135" s="70" t="s">
        <v>36500</v>
      </c>
      <c r="O4135" s="70" t="s">
        <v>4456</v>
      </c>
      <c r="P4135" s="70" t="s">
        <v>15884</v>
      </c>
      <c r="Q4135" s="70" t="s">
        <v>36501</v>
      </c>
    </row>
    <row r="4136" spans="1:17" s="70" customFormat="1" ht="24" x14ac:dyDescent="0.3">
      <c r="A4136" s="70" t="s">
        <v>10924</v>
      </c>
      <c r="B4136" s="70" t="s">
        <v>4434</v>
      </c>
      <c r="C4136" s="70">
        <v>694</v>
      </c>
      <c r="D4136" s="70" t="s">
        <v>36502</v>
      </c>
      <c r="E4136" s="70" t="s">
        <v>9179</v>
      </c>
      <c r="F4136" s="70">
        <v>227084910</v>
      </c>
      <c r="H4136" s="74" t="s">
        <v>36503</v>
      </c>
      <c r="I4136" s="74" t="s">
        <v>36504</v>
      </c>
      <c r="J4136" s="70">
        <v>7550055</v>
      </c>
      <c r="K4136" s="70" t="s">
        <v>36505</v>
      </c>
      <c r="L4136" s="70">
        <v>30</v>
      </c>
      <c r="M4136" s="70">
        <v>1986</v>
      </c>
      <c r="N4136" s="70" t="s">
        <v>34689</v>
      </c>
      <c r="O4136" s="70" t="s">
        <v>4456</v>
      </c>
      <c r="P4136" s="70" t="s">
        <v>15884</v>
      </c>
      <c r="Q4136" s="70" t="s">
        <v>15593</v>
      </c>
    </row>
    <row r="4137" spans="1:17" s="70" customFormat="1" ht="24" x14ac:dyDescent="0.3">
      <c r="A4137" s="70" t="s">
        <v>9366</v>
      </c>
      <c r="B4137" s="70" t="s">
        <v>2524</v>
      </c>
      <c r="C4137" s="70">
        <v>694</v>
      </c>
      <c r="D4137" s="70" t="s">
        <v>36506</v>
      </c>
      <c r="E4137" s="70" t="s">
        <v>16907</v>
      </c>
      <c r="F4137" s="70" t="s">
        <v>36507</v>
      </c>
      <c r="H4137" s="70" t="s">
        <v>36508</v>
      </c>
      <c r="I4137" s="74" t="s">
        <v>36509</v>
      </c>
      <c r="K4137" s="70" t="s">
        <v>36510</v>
      </c>
      <c r="L4137" s="70">
        <v>20</v>
      </c>
      <c r="M4137" s="70">
        <v>1932</v>
      </c>
      <c r="N4137" s="70" t="s">
        <v>36511</v>
      </c>
      <c r="O4137" s="70" t="s">
        <v>4456</v>
      </c>
    </row>
    <row r="4138" spans="1:17" s="70" customFormat="1" ht="24" x14ac:dyDescent="0.3">
      <c r="A4138" s="70" t="s">
        <v>12905</v>
      </c>
      <c r="B4138" s="70" t="s">
        <v>6758</v>
      </c>
      <c r="C4138" s="70">
        <v>694</v>
      </c>
      <c r="D4138" s="70" t="s">
        <v>36512</v>
      </c>
      <c r="E4138" s="70" t="s">
        <v>15197</v>
      </c>
      <c r="F4138" s="70" t="s">
        <v>36513</v>
      </c>
      <c r="H4138" s="74" t="s">
        <v>36514</v>
      </c>
      <c r="I4138" s="74" t="s">
        <v>36515</v>
      </c>
      <c r="K4138" s="70" t="s">
        <v>36516</v>
      </c>
      <c r="L4138" s="70">
        <v>23</v>
      </c>
      <c r="M4138" s="70">
        <v>1983</v>
      </c>
      <c r="N4138" s="70" t="s">
        <v>36517</v>
      </c>
      <c r="O4138" s="70" t="s">
        <v>4456</v>
      </c>
    </row>
    <row r="4139" spans="1:17" s="70" customFormat="1" ht="24" x14ac:dyDescent="0.3">
      <c r="A4139" s="70" t="s">
        <v>10805</v>
      </c>
      <c r="B4139" s="70" t="s">
        <v>36493</v>
      </c>
      <c r="C4139" s="70">
        <v>694</v>
      </c>
      <c r="D4139" s="70" t="s">
        <v>36518</v>
      </c>
      <c r="E4139" s="70" t="s">
        <v>15327</v>
      </c>
      <c r="F4139" s="70" t="s">
        <v>36519</v>
      </c>
      <c r="H4139" s="74" t="s">
        <v>36520</v>
      </c>
      <c r="I4139" s="74" t="s">
        <v>36521</v>
      </c>
      <c r="K4139" s="70" t="s">
        <v>36522</v>
      </c>
      <c r="L4139" s="70">
        <v>80</v>
      </c>
      <c r="M4139" s="70">
        <v>1976</v>
      </c>
      <c r="N4139" s="70" t="s">
        <v>36523</v>
      </c>
      <c r="O4139" s="70" t="s">
        <v>15327</v>
      </c>
    </row>
    <row r="4140" spans="1:17" s="70" customFormat="1" ht="24" x14ac:dyDescent="0.3">
      <c r="A4140" s="70" t="s">
        <v>10839</v>
      </c>
      <c r="B4140" s="70" t="s">
        <v>4342</v>
      </c>
      <c r="C4140" s="70">
        <v>694</v>
      </c>
      <c r="D4140" s="70" t="s">
        <v>36524</v>
      </c>
      <c r="E4140" s="70" t="s">
        <v>15197</v>
      </c>
      <c r="F4140" s="70" t="s">
        <v>36525</v>
      </c>
      <c r="H4140" s="74" t="s">
        <v>36526</v>
      </c>
      <c r="I4140" s="74" t="s">
        <v>36527</v>
      </c>
      <c r="K4140" s="70" t="s">
        <v>36528</v>
      </c>
      <c r="L4140" s="70">
        <v>60</v>
      </c>
      <c r="M4140" s="70">
        <v>1978</v>
      </c>
      <c r="N4140" s="70" t="s">
        <v>18272</v>
      </c>
      <c r="O4140" s="70" t="s">
        <v>4456</v>
      </c>
      <c r="P4140" s="70" t="s">
        <v>15697</v>
      </c>
      <c r="Q4140" s="70" t="s">
        <v>9229</v>
      </c>
    </row>
    <row r="4141" spans="1:17" s="70" customFormat="1" x14ac:dyDescent="0.3">
      <c r="A4141" s="70" t="s">
        <v>10105</v>
      </c>
      <c r="B4141" s="70" t="s">
        <v>3504</v>
      </c>
      <c r="C4141" s="70">
        <v>695</v>
      </c>
      <c r="D4141" s="70" t="s">
        <v>36529</v>
      </c>
      <c r="E4141" s="70" t="s">
        <v>9256</v>
      </c>
      <c r="F4141" s="70">
        <v>226565500</v>
      </c>
      <c r="H4141" s="70" t="s">
        <v>36530</v>
      </c>
      <c r="I4141" s="74" t="s">
        <v>36531</v>
      </c>
      <c r="J4141" s="70">
        <v>9061070</v>
      </c>
      <c r="K4141" s="70" t="s">
        <v>36532</v>
      </c>
      <c r="L4141" s="70">
        <v>33</v>
      </c>
      <c r="M4141" s="70">
        <v>2003</v>
      </c>
      <c r="N4141" s="70" t="s">
        <v>36533</v>
      </c>
      <c r="O4141" s="70" t="s">
        <v>4456</v>
      </c>
      <c r="P4141" s="70" t="s">
        <v>20259</v>
      </c>
      <c r="Q4141" s="70" t="s">
        <v>36534</v>
      </c>
    </row>
    <row r="4142" spans="1:17" s="70" customFormat="1" ht="24" x14ac:dyDescent="0.3">
      <c r="A4142" s="70" t="s">
        <v>9953</v>
      </c>
      <c r="B4142" s="70" t="s">
        <v>3319</v>
      </c>
      <c r="C4142" s="70">
        <v>695</v>
      </c>
      <c r="D4142" s="70" t="s">
        <v>36536</v>
      </c>
      <c r="E4142" s="70" t="s">
        <v>15422</v>
      </c>
      <c r="F4142" s="70" t="s">
        <v>36537</v>
      </c>
      <c r="H4142" s="70" t="s">
        <v>36538</v>
      </c>
      <c r="I4142" s="74" t="s">
        <v>36539</v>
      </c>
      <c r="J4142" s="70">
        <v>8640278</v>
      </c>
      <c r="K4142" s="70" t="s">
        <v>36540</v>
      </c>
      <c r="L4142" s="70">
        <v>19</v>
      </c>
      <c r="M4142" s="70">
        <v>2015</v>
      </c>
      <c r="N4142" s="70" t="s">
        <v>36541</v>
      </c>
      <c r="O4142" s="70" t="s">
        <v>4456</v>
      </c>
      <c r="P4142" s="70" t="s">
        <v>36542</v>
      </c>
      <c r="Q4142" s="70" t="s">
        <v>4460</v>
      </c>
    </row>
    <row r="4143" spans="1:17" s="70" customFormat="1" ht="36" x14ac:dyDescent="0.3">
      <c r="A4143" s="70" t="s">
        <v>12182</v>
      </c>
      <c r="B4143" s="70" t="s">
        <v>36535</v>
      </c>
      <c r="C4143" s="70">
        <v>695</v>
      </c>
      <c r="D4143" s="70" t="s">
        <v>36543</v>
      </c>
      <c r="E4143" s="70" t="s">
        <v>15770</v>
      </c>
      <c r="F4143" s="70" t="s">
        <v>36544</v>
      </c>
      <c r="H4143" s="70" t="s">
        <v>36545</v>
      </c>
      <c r="I4143" s="74" t="s">
        <v>36546</v>
      </c>
      <c r="K4143" s="70" t="s">
        <v>36547</v>
      </c>
      <c r="L4143" s="70">
        <v>11</v>
      </c>
      <c r="M4143" s="70">
        <v>1991</v>
      </c>
      <c r="N4143" s="70" t="s">
        <v>36548</v>
      </c>
      <c r="O4143" s="70" t="s">
        <v>15770</v>
      </c>
    </row>
    <row r="4144" spans="1:17" s="70" customFormat="1" x14ac:dyDescent="0.3">
      <c r="A4144" s="70" t="s">
        <v>11845</v>
      </c>
      <c r="B4144" s="70" t="s">
        <v>5473</v>
      </c>
      <c r="C4144" s="70">
        <v>695</v>
      </c>
      <c r="D4144" s="70" t="s">
        <v>36549</v>
      </c>
      <c r="E4144" s="70" t="s">
        <v>4456</v>
      </c>
      <c r="F4144" s="70">
        <v>225623000</v>
      </c>
      <c r="H4144" s="74" t="s">
        <v>36550</v>
      </c>
      <c r="I4144" s="74" t="s">
        <v>36551</v>
      </c>
      <c r="J4144" s="70">
        <v>7501391</v>
      </c>
      <c r="K4144" s="70" t="s">
        <v>36552</v>
      </c>
      <c r="L4144" s="70">
        <v>2000</v>
      </c>
      <c r="M4144" s="70">
        <v>1980</v>
      </c>
      <c r="N4144" s="70" t="s">
        <v>36553</v>
      </c>
      <c r="O4144" s="70" t="s">
        <v>4456</v>
      </c>
      <c r="P4144" s="70" t="s">
        <v>15697</v>
      </c>
      <c r="Q4144" s="70" t="s">
        <v>18237</v>
      </c>
    </row>
    <row r="4145" spans="1:17" s="70" customFormat="1" ht="12" x14ac:dyDescent="0.3">
      <c r="A4145" s="70" t="s">
        <v>11846</v>
      </c>
      <c r="B4145" s="70" t="s">
        <v>5474</v>
      </c>
      <c r="C4145" s="70">
        <v>695</v>
      </c>
      <c r="D4145" s="70" t="s">
        <v>36554</v>
      </c>
      <c r="E4145" s="70" t="s">
        <v>9179</v>
      </c>
      <c r="F4145" s="70">
        <v>225623130</v>
      </c>
      <c r="J4145" s="70">
        <v>7580012</v>
      </c>
      <c r="K4145" s="70" t="s">
        <v>36555</v>
      </c>
      <c r="L4145" s="70">
        <v>40</v>
      </c>
      <c r="M4145" s="70">
        <v>1988</v>
      </c>
      <c r="N4145" s="70" t="s">
        <v>36556</v>
      </c>
      <c r="O4145" s="70" t="s">
        <v>4456</v>
      </c>
    </row>
    <row r="4146" spans="1:17" s="70" customFormat="1" ht="48" x14ac:dyDescent="0.3">
      <c r="A4146" s="70" t="s">
        <v>13590</v>
      </c>
      <c r="B4146" s="70" t="s">
        <v>7524</v>
      </c>
      <c r="C4146" s="70">
        <v>695</v>
      </c>
      <c r="D4146" s="70" t="s">
        <v>36557</v>
      </c>
      <c r="E4146" s="70" t="s">
        <v>9179</v>
      </c>
      <c r="F4146" s="70">
        <v>227507100</v>
      </c>
      <c r="G4146" s="70" t="s">
        <v>36558</v>
      </c>
      <c r="I4146" s="74" t="s">
        <v>36559</v>
      </c>
      <c r="J4146" s="70">
        <v>7550198</v>
      </c>
      <c r="K4146" s="70" t="s">
        <v>36560</v>
      </c>
      <c r="L4146" s="70">
        <v>100</v>
      </c>
      <c r="N4146" s="70" t="s">
        <v>36089</v>
      </c>
      <c r="O4146" s="70" t="s">
        <v>4456</v>
      </c>
    </row>
    <row r="4147" spans="1:17" s="70" customFormat="1" x14ac:dyDescent="0.3">
      <c r="A4147" s="70" t="s">
        <v>10592</v>
      </c>
      <c r="B4147" s="70" t="s">
        <v>4050</v>
      </c>
      <c r="C4147" s="70">
        <v>696</v>
      </c>
      <c r="D4147" s="70" t="s">
        <v>36566</v>
      </c>
      <c r="E4147" s="70" t="s">
        <v>15197</v>
      </c>
      <c r="F4147" s="70">
        <v>228621900</v>
      </c>
      <c r="H4147" s="74" t="s">
        <v>36563</v>
      </c>
      <c r="I4147" s="74" t="s">
        <v>36564</v>
      </c>
      <c r="K4147" s="70" t="s">
        <v>36565</v>
      </c>
      <c r="L4147" s="70">
        <v>54</v>
      </c>
      <c r="M4147" s="70">
        <v>1990</v>
      </c>
      <c r="N4147" s="70" t="s">
        <v>15205</v>
      </c>
      <c r="O4147" s="70" t="s">
        <v>4456</v>
      </c>
    </row>
    <row r="4148" spans="1:17" s="70" customFormat="1" ht="36" x14ac:dyDescent="0.3">
      <c r="A4148" s="70" t="s">
        <v>14201</v>
      </c>
      <c r="B4148" s="70" t="s">
        <v>6066</v>
      </c>
      <c r="C4148" s="70">
        <v>696</v>
      </c>
      <c r="D4148" s="70" t="s">
        <v>36567</v>
      </c>
      <c r="E4148" s="70" t="s">
        <v>9151</v>
      </c>
      <c r="F4148" s="70">
        <v>223391700</v>
      </c>
      <c r="H4148" s="74" t="s">
        <v>36568</v>
      </c>
      <c r="I4148" s="74" t="s">
        <v>36569</v>
      </c>
      <c r="J4148" s="70">
        <v>7500693</v>
      </c>
      <c r="K4148" s="70" t="s">
        <v>36570</v>
      </c>
      <c r="L4148" s="70">
        <v>900</v>
      </c>
      <c r="M4148" s="70">
        <v>1977</v>
      </c>
      <c r="N4148" s="70" t="s">
        <v>24755</v>
      </c>
      <c r="O4148" s="70" t="s">
        <v>4456</v>
      </c>
      <c r="P4148" s="70" t="s">
        <v>36571</v>
      </c>
      <c r="Q4148" s="70" t="s">
        <v>15593</v>
      </c>
    </row>
    <row r="4149" spans="1:17" s="70" customFormat="1" ht="24" x14ac:dyDescent="0.3">
      <c r="A4149" s="70" t="s">
        <v>11311</v>
      </c>
      <c r="B4149" s="70" t="s">
        <v>4876</v>
      </c>
      <c r="C4149" s="70">
        <v>696</v>
      </c>
      <c r="D4149" s="70" t="s">
        <v>36572</v>
      </c>
      <c r="E4149" s="70" t="s">
        <v>4456</v>
      </c>
      <c r="F4149" s="70" t="s">
        <v>36573</v>
      </c>
      <c r="H4149" s="74" t="s">
        <v>36574</v>
      </c>
      <c r="I4149" s="74" t="s">
        <v>36575</v>
      </c>
      <c r="J4149" s="70">
        <v>8330639</v>
      </c>
      <c r="K4149" s="70" t="s">
        <v>36576</v>
      </c>
      <c r="L4149" s="70">
        <v>40</v>
      </c>
      <c r="M4149" s="70">
        <v>1968</v>
      </c>
      <c r="N4149" s="70" t="s">
        <v>36577</v>
      </c>
      <c r="O4149" s="70" t="s">
        <v>4456</v>
      </c>
    </row>
    <row r="4150" spans="1:17" s="70" customFormat="1" ht="36" x14ac:dyDescent="0.3">
      <c r="A4150" s="70" t="s">
        <v>11530</v>
      </c>
      <c r="B4150" s="70" t="s">
        <v>36561</v>
      </c>
      <c r="C4150" s="70">
        <v>696</v>
      </c>
      <c r="D4150" s="70" t="s">
        <v>36578</v>
      </c>
      <c r="E4150" s="70" t="s">
        <v>9190</v>
      </c>
      <c r="F4150" s="70" t="s">
        <v>36579</v>
      </c>
      <c r="H4150" s="70" t="s">
        <v>36580</v>
      </c>
      <c r="I4150" s="74" t="s">
        <v>36581</v>
      </c>
      <c r="J4150" s="70">
        <v>1263526</v>
      </c>
      <c r="K4150" s="70" t="s">
        <v>36582</v>
      </c>
      <c r="L4150" s="70">
        <v>92</v>
      </c>
      <c r="M4150" s="70">
        <v>2004</v>
      </c>
      <c r="N4150" s="70" t="s">
        <v>36583</v>
      </c>
      <c r="O4150" s="70" t="s">
        <v>9190</v>
      </c>
      <c r="P4150" s="70" t="s">
        <v>36584</v>
      </c>
      <c r="Q4150" s="70" t="s">
        <v>36591</v>
      </c>
    </row>
    <row r="4151" spans="1:17" s="70" customFormat="1" x14ac:dyDescent="0.3">
      <c r="A4151" s="70" t="s">
        <v>11531</v>
      </c>
      <c r="B4151" s="70" t="s">
        <v>36562</v>
      </c>
      <c r="C4151" s="70">
        <v>696</v>
      </c>
      <c r="D4151" s="70" t="s">
        <v>36585</v>
      </c>
      <c r="E4151" s="70" t="s">
        <v>15901</v>
      </c>
      <c r="F4151" s="70" t="s">
        <v>36586</v>
      </c>
      <c r="H4151" s="74" t="s">
        <v>36587</v>
      </c>
      <c r="I4151" s="74" t="s">
        <v>36588</v>
      </c>
      <c r="J4151" s="70">
        <v>4030601</v>
      </c>
      <c r="K4151" s="70" t="s">
        <v>36589</v>
      </c>
      <c r="L4151" s="70">
        <v>9</v>
      </c>
      <c r="M4151" s="70">
        <v>1953</v>
      </c>
      <c r="N4151" s="70" t="s">
        <v>36590</v>
      </c>
      <c r="O4151" s="70" t="s">
        <v>15901</v>
      </c>
    </row>
    <row r="4152" spans="1:17" s="70" customFormat="1" x14ac:dyDescent="0.3">
      <c r="A4152" s="70" t="s">
        <v>13654</v>
      </c>
      <c r="B4152" s="70" t="s">
        <v>7589</v>
      </c>
      <c r="C4152" s="70">
        <v>696</v>
      </c>
      <c r="D4152" s="70" t="s">
        <v>36592</v>
      </c>
      <c r="E4152" s="70" t="s">
        <v>9151</v>
      </c>
      <c r="F4152" s="70">
        <v>223923000</v>
      </c>
      <c r="H4152" s="74" t="s">
        <v>36593</v>
      </c>
      <c r="I4152" s="74" t="s">
        <v>36594</v>
      </c>
      <c r="J4152" s="70">
        <v>8340530</v>
      </c>
      <c r="K4152" s="70" t="s">
        <v>36595</v>
      </c>
      <c r="L4152" s="70">
        <v>35</v>
      </c>
      <c r="N4152" s="70" t="s">
        <v>36596</v>
      </c>
      <c r="O4152" s="70" t="s">
        <v>4456</v>
      </c>
    </row>
    <row r="4153" spans="1:17" s="70" customFormat="1" ht="24" x14ac:dyDescent="0.3">
      <c r="A4153" s="70" t="s">
        <v>13655</v>
      </c>
      <c r="B4153" s="70" t="s">
        <v>7590</v>
      </c>
      <c r="C4153" s="70">
        <v>696</v>
      </c>
      <c r="D4153" s="70" t="s">
        <v>36597</v>
      </c>
      <c r="E4153" s="70" t="s">
        <v>9151</v>
      </c>
      <c r="F4153" s="70">
        <v>225717000</v>
      </c>
      <c r="I4153" s="74" t="s">
        <v>23125</v>
      </c>
      <c r="K4153" s="70" t="s">
        <v>36598</v>
      </c>
      <c r="M4153" s="70">
        <v>2006</v>
      </c>
      <c r="N4153" s="70" t="s">
        <v>36599</v>
      </c>
      <c r="O4153" s="70" t="s">
        <v>4456</v>
      </c>
    </row>
    <row r="4154" spans="1:17" s="70" customFormat="1" x14ac:dyDescent="0.3">
      <c r="A4154" s="70" t="s">
        <v>13656</v>
      </c>
      <c r="B4154" s="70" t="s">
        <v>36600</v>
      </c>
      <c r="C4154" s="70">
        <v>697</v>
      </c>
      <c r="D4154" s="70" t="s">
        <v>34794</v>
      </c>
      <c r="E4154" s="70" t="s">
        <v>15178</v>
      </c>
      <c r="F4154" s="70">
        <v>225802000</v>
      </c>
      <c r="G4154" s="70">
        <v>225802001</v>
      </c>
      <c r="H4154" s="74" t="s">
        <v>36602</v>
      </c>
      <c r="I4154" s="74" t="s">
        <v>36603</v>
      </c>
      <c r="K4154" s="70" t="s">
        <v>36604</v>
      </c>
      <c r="L4154" s="70">
        <v>46</v>
      </c>
      <c r="M4154" s="70">
        <v>1962</v>
      </c>
      <c r="N4154" s="70" t="s">
        <v>36605</v>
      </c>
      <c r="O4154" s="70" t="s">
        <v>4456</v>
      </c>
    </row>
    <row r="4155" spans="1:17" s="70" customFormat="1" x14ac:dyDescent="0.3">
      <c r="A4155" s="70" t="s">
        <v>13657</v>
      </c>
      <c r="B4155" s="70" t="s">
        <v>7592</v>
      </c>
      <c r="C4155" s="70">
        <v>697</v>
      </c>
      <c r="D4155" s="70" t="s">
        <v>36606</v>
      </c>
      <c r="E4155" s="70" t="s">
        <v>15266</v>
      </c>
      <c r="F4155" s="70">
        <v>228108000</v>
      </c>
      <c r="I4155" s="74" t="s">
        <v>36607</v>
      </c>
      <c r="K4155" s="70" t="s">
        <v>36608</v>
      </c>
      <c r="L4155" s="70">
        <v>27</v>
      </c>
      <c r="M4155" s="70">
        <v>1990</v>
      </c>
      <c r="N4155" s="70" t="s">
        <v>36609</v>
      </c>
      <c r="O4155" s="70" t="s">
        <v>4456</v>
      </c>
    </row>
    <row r="4156" spans="1:17" s="70" customFormat="1" x14ac:dyDescent="0.3">
      <c r="A4156" s="70" t="s">
        <v>13658</v>
      </c>
      <c r="B4156" s="70" t="s">
        <v>7593</v>
      </c>
      <c r="C4156" s="70">
        <v>697</v>
      </c>
      <c r="D4156" s="70" t="s">
        <v>36610</v>
      </c>
      <c r="E4156" s="70" t="s">
        <v>9151</v>
      </c>
      <c r="F4156" s="70">
        <v>229771570</v>
      </c>
      <c r="H4156" s="74" t="s">
        <v>36611</v>
      </c>
      <c r="I4156" s="74" t="s">
        <v>36612</v>
      </c>
      <c r="K4156" s="70" t="s">
        <v>20371</v>
      </c>
      <c r="L4156" s="70">
        <v>45</v>
      </c>
      <c r="M4156" s="70">
        <v>1981</v>
      </c>
      <c r="N4156" s="70" t="s">
        <v>36596</v>
      </c>
      <c r="O4156" s="70" t="s">
        <v>4456</v>
      </c>
    </row>
    <row r="4157" spans="1:17" s="70" customFormat="1" ht="24" x14ac:dyDescent="0.3">
      <c r="A4157" s="70" t="s">
        <v>13659</v>
      </c>
      <c r="B4157" s="70" t="s">
        <v>7594</v>
      </c>
      <c r="C4157" s="70">
        <v>697</v>
      </c>
      <c r="D4157" s="70" t="s">
        <v>36613</v>
      </c>
      <c r="E4157" s="70" t="s">
        <v>15129</v>
      </c>
      <c r="F4157" s="70" t="s">
        <v>36614</v>
      </c>
      <c r="H4157" s="74" t="s">
        <v>36615</v>
      </c>
      <c r="I4157" s="74" t="s">
        <v>36616</v>
      </c>
      <c r="K4157" s="70" t="s">
        <v>36617</v>
      </c>
      <c r="L4157" s="70">
        <v>9</v>
      </c>
      <c r="M4157" s="70">
        <v>1959</v>
      </c>
      <c r="N4157" s="70" t="s">
        <v>36618</v>
      </c>
      <c r="O4157" s="70" t="s">
        <v>4456</v>
      </c>
    </row>
    <row r="4158" spans="1:17" s="70" customFormat="1" ht="24" x14ac:dyDescent="0.3">
      <c r="A4158" s="70" t="s">
        <v>13660</v>
      </c>
      <c r="B4158" s="70" t="s">
        <v>7595</v>
      </c>
      <c r="C4158" s="70">
        <v>697</v>
      </c>
      <c r="D4158" s="70" t="s">
        <v>36619</v>
      </c>
      <c r="E4158" s="70" t="s">
        <v>9151</v>
      </c>
      <c r="F4158" s="70" t="s">
        <v>36620</v>
      </c>
      <c r="H4158" s="74" t="s">
        <v>36621</v>
      </c>
      <c r="I4158" s="70" t="s">
        <v>36622</v>
      </c>
    </row>
    <row r="4159" spans="1:17" s="70" customFormat="1" ht="12" x14ac:dyDescent="0.3">
      <c r="A4159" s="70" t="s">
        <v>13400</v>
      </c>
      <c r="B4159" s="70" t="s">
        <v>7327</v>
      </c>
      <c r="C4159" s="70">
        <v>697</v>
      </c>
      <c r="D4159" s="70" t="s">
        <v>36623</v>
      </c>
      <c r="E4159" s="70" t="s">
        <v>9151</v>
      </c>
      <c r="F4159" s="70">
        <v>227519100</v>
      </c>
      <c r="G4159" s="70">
        <v>227519126</v>
      </c>
      <c r="H4159" s="70" t="s">
        <v>36624</v>
      </c>
      <c r="K4159" s="70" t="s">
        <v>36625</v>
      </c>
      <c r="L4159" s="70">
        <v>30</v>
      </c>
      <c r="M4159" s="70">
        <v>1977</v>
      </c>
      <c r="N4159" s="70" t="s">
        <v>36626</v>
      </c>
      <c r="O4159" s="70" t="s">
        <v>4456</v>
      </c>
    </row>
    <row r="4160" spans="1:17" s="70" customFormat="1" ht="24" x14ac:dyDescent="0.3">
      <c r="A4160" s="70" t="s">
        <v>11499</v>
      </c>
      <c r="B4160" s="70" t="s">
        <v>5083</v>
      </c>
      <c r="C4160" s="70">
        <v>697</v>
      </c>
      <c r="D4160" s="70" t="s">
        <v>36627</v>
      </c>
      <c r="E4160" s="70" t="s">
        <v>4456</v>
      </c>
      <c r="F4160" s="70" t="s">
        <v>36628</v>
      </c>
      <c r="H4160" s="74" t="s">
        <v>36629</v>
      </c>
      <c r="I4160" s="74" t="s">
        <v>36630</v>
      </c>
      <c r="K4160" s="70" t="s">
        <v>36631</v>
      </c>
      <c r="L4160" s="70">
        <v>10</v>
      </c>
      <c r="M4160" s="70">
        <v>1932</v>
      </c>
      <c r="N4160" s="70" t="s">
        <v>36632</v>
      </c>
      <c r="O4160" s="70" t="s">
        <v>4456</v>
      </c>
    </row>
    <row r="4161" spans="1:17" s="70" customFormat="1" ht="24" x14ac:dyDescent="0.3">
      <c r="A4161" s="70" t="s">
        <v>9449</v>
      </c>
      <c r="B4161" s="70" t="s">
        <v>36601</v>
      </c>
      <c r="C4161" s="70">
        <v>697</v>
      </c>
      <c r="D4161" s="70" t="s">
        <v>36633</v>
      </c>
      <c r="E4161" s="70" t="s">
        <v>16305</v>
      </c>
      <c r="F4161" s="70" t="s">
        <v>36634</v>
      </c>
      <c r="H4161" s="74" t="s">
        <v>36635</v>
      </c>
      <c r="K4161" s="70" t="s">
        <v>36636</v>
      </c>
      <c r="L4161" s="70">
        <v>400</v>
      </c>
      <c r="M4161" s="70">
        <v>2014</v>
      </c>
      <c r="N4161" s="70" t="s">
        <v>16096</v>
      </c>
      <c r="O4161" s="70" t="s">
        <v>16305</v>
      </c>
    </row>
    <row r="4162" spans="1:17" s="70" customFormat="1" ht="48" x14ac:dyDescent="0.3">
      <c r="A4162" s="70" t="s">
        <v>14153</v>
      </c>
      <c r="B4162" s="70" t="s">
        <v>8136</v>
      </c>
      <c r="C4162" s="70">
        <v>697</v>
      </c>
      <c r="D4162" s="70" t="s">
        <v>36637</v>
      </c>
      <c r="E4162" s="70" t="s">
        <v>9179</v>
      </c>
      <c r="F4162" s="70" t="s">
        <v>36638</v>
      </c>
      <c r="H4162" s="74" t="s">
        <v>36639</v>
      </c>
      <c r="I4162" s="74" t="s">
        <v>36640</v>
      </c>
      <c r="K4162" s="70" t="s">
        <v>36641</v>
      </c>
      <c r="L4162" s="70">
        <v>547</v>
      </c>
      <c r="M4162" s="70">
        <v>2005</v>
      </c>
      <c r="N4162" s="70" t="s">
        <v>36642</v>
      </c>
      <c r="O4162" s="70" t="s">
        <v>4456</v>
      </c>
    </row>
    <row r="4163" spans="1:17" s="70" customFormat="1" x14ac:dyDescent="0.3">
      <c r="A4163" s="70" t="s">
        <v>13591</v>
      </c>
      <c r="B4163" s="70" t="s">
        <v>7525</v>
      </c>
      <c r="C4163" s="70">
        <v>698</v>
      </c>
      <c r="D4163" s="70" t="s">
        <v>36643</v>
      </c>
      <c r="E4163" s="70" t="s">
        <v>9151</v>
      </c>
      <c r="F4163" s="70">
        <v>224832310</v>
      </c>
      <c r="I4163" s="74" t="s">
        <v>36644</v>
      </c>
      <c r="K4163" s="70" t="s">
        <v>36645</v>
      </c>
      <c r="L4163" s="70">
        <v>40</v>
      </c>
      <c r="M4163" s="70">
        <v>1987</v>
      </c>
      <c r="N4163" s="70" t="s">
        <v>34584</v>
      </c>
      <c r="O4163" s="70" t="s">
        <v>4456</v>
      </c>
    </row>
    <row r="4164" spans="1:17" s="70" customFormat="1" ht="24" x14ac:dyDescent="0.3">
      <c r="A4164" s="70" t="s">
        <v>10945</v>
      </c>
      <c r="B4164" s="70" t="s">
        <v>4468</v>
      </c>
      <c r="C4164" s="70">
        <v>698</v>
      </c>
      <c r="D4164" s="70" t="s">
        <v>36646</v>
      </c>
      <c r="E4164" s="70" t="s">
        <v>15129</v>
      </c>
      <c r="F4164" s="70" t="s">
        <v>36647</v>
      </c>
      <c r="H4164" s="74" t="s">
        <v>36648</v>
      </c>
      <c r="I4164" s="74" t="s">
        <v>36649</v>
      </c>
      <c r="J4164" s="70">
        <v>7251434</v>
      </c>
      <c r="K4164" s="70" t="s">
        <v>36650</v>
      </c>
      <c r="L4164" s="70">
        <v>12</v>
      </c>
      <c r="M4164" s="70">
        <v>1980</v>
      </c>
      <c r="N4164" s="70" t="s">
        <v>36651</v>
      </c>
      <c r="O4164" s="70" t="s">
        <v>4456</v>
      </c>
    </row>
    <row r="4165" spans="1:17" s="70" customFormat="1" ht="24" x14ac:dyDescent="0.3">
      <c r="A4165" s="70" t="s">
        <v>11617</v>
      </c>
      <c r="B4165" s="70" t="s">
        <v>5209</v>
      </c>
      <c r="C4165" s="70">
        <v>698</v>
      </c>
      <c r="D4165" s="70" t="s">
        <v>36652</v>
      </c>
      <c r="E4165" s="70" t="s">
        <v>4456</v>
      </c>
      <c r="F4165" s="70">
        <v>223296000</v>
      </c>
      <c r="H4165" s="70" t="s">
        <v>36653</v>
      </c>
      <c r="I4165" s="74" t="s">
        <v>36654</v>
      </c>
      <c r="K4165" s="70" t="s">
        <v>36655</v>
      </c>
      <c r="L4165" s="70">
        <v>59</v>
      </c>
      <c r="M4165" s="70">
        <v>1957</v>
      </c>
      <c r="N4165" s="70" t="s">
        <v>36656</v>
      </c>
      <c r="O4165" s="70" t="s">
        <v>4456</v>
      </c>
      <c r="P4165" s="70" t="s">
        <v>15884</v>
      </c>
      <c r="Q4165" s="70" t="s">
        <v>4460</v>
      </c>
    </row>
    <row r="4166" spans="1:17" s="70" customFormat="1" x14ac:dyDescent="0.3">
      <c r="A4166" s="70" t="s">
        <v>11847</v>
      </c>
      <c r="B4166" s="70" t="s">
        <v>5475</v>
      </c>
      <c r="C4166" s="70">
        <v>698</v>
      </c>
      <c r="D4166" s="70" t="s">
        <v>36657</v>
      </c>
      <c r="E4166" s="70" t="s">
        <v>4456</v>
      </c>
      <c r="F4166" s="70">
        <v>225888800</v>
      </c>
      <c r="H4166" s="74" t="s">
        <v>36658</v>
      </c>
      <c r="I4166" s="74" t="s">
        <v>36659</v>
      </c>
      <c r="K4166" s="70" t="s">
        <v>36660</v>
      </c>
      <c r="L4166" s="70">
        <v>170</v>
      </c>
      <c r="M4166" s="70">
        <v>2000</v>
      </c>
      <c r="N4166" s="70" t="s">
        <v>36661</v>
      </c>
      <c r="O4166" s="70" t="s">
        <v>4456</v>
      </c>
    </row>
    <row r="4167" spans="1:17" s="70" customFormat="1" ht="24" x14ac:dyDescent="0.3">
      <c r="A4167" s="70" t="s">
        <v>11967</v>
      </c>
      <c r="B4167" s="70" t="s">
        <v>5618</v>
      </c>
      <c r="C4167" s="70">
        <v>698</v>
      </c>
      <c r="D4167" s="70" t="s">
        <v>36662</v>
      </c>
      <c r="E4167" s="70" t="s">
        <v>9151</v>
      </c>
      <c r="F4167" s="70">
        <v>222700000</v>
      </c>
      <c r="H4167" s="70" t="s">
        <v>36663</v>
      </c>
      <c r="I4167" s="74" t="s">
        <v>36664</v>
      </c>
      <c r="J4167" s="70">
        <v>8390176</v>
      </c>
      <c r="K4167" s="70" t="s">
        <v>36665</v>
      </c>
      <c r="L4167" s="70">
        <v>90</v>
      </c>
      <c r="M4167" s="70">
        <v>1958</v>
      </c>
      <c r="N4167" s="70" t="s">
        <v>36666</v>
      </c>
      <c r="O4167" s="70" t="s">
        <v>4456</v>
      </c>
    </row>
    <row r="4168" spans="1:17" s="70" customFormat="1" ht="24" x14ac:dyDescent="0.3">
      <c r="A4168" s="70" t="s">
        <v>10722</v>
      </c>
      <c r="B4168" s="70" t="s">
        <v>4207</v>
      </c>
      <c r="C4168" s="70">
        <v>698</v>
      </c>
      <c r="D4168" s="70" t="s">
        <v>36667</v>
      </c>
      <c r="E4168" s="70" t="s">
        <v>4456</v>
      </c>
      <c r="F4168" s="70" t="s">
        <v>36668</v>
      </c>
      <c r="H4168" s="74" t="s">
        <v>36669</v>
      </c>
      <c r="I4168" s="74" t="s">
        <v>36670</v>
      </c>
      <c r="K4168" s="70" t="s">
        <v>36671</v>
      </c>
      <c r="L4168" s="70">
        <v>45</v>
      </c>
      <c r="M4168" s="70">
        <v>1981</v>
      </c>
      <c r="N4168" s="70" t="s">
        <v>36672</v>
      </c>
      <c r="O4168" s="70" t="s">
        <v>4456</v>
      </c>
    </row>
    <row r="4169" spans="1:17" s="70" customFormat="1" x14ac:dyDescent="0.3">
      <c r="A4169" s="70" t="s">
        <v>14107</v>
      </c>
      <c r="B4169" s="70" t="s">
        <v>8086</v>
      </c>
      <c r="C4169" s="70">
        <v>698</v>
      </c>
      <c r="D4169" s="70" t="s">
        <v>36673</v>
      </c>
      <c r="E4169" s="70" t="s">
        <v>15178</v>
      </c>
      <c r="F4169" s="70">
        <v>225053010</v>
      </c>
      <c r="H4169" s="74" t="s">
        <v>36674</v>
      </c>
      <c r="I4169" s="74" t="s">
        <v>36675</v>
      </c>
      <c r="K4169" s="70" t="s">
        <v>36676</v>
      </c>
      <c r="L4169" s="70">
        <v>10</v>
      </c>
      <c r="M4169" s="70">
        <v>2012</v>
      </c>
      <c r="N4169" s="70" t="s">
        <v>36677</v>
      </c>
      <c r="O4169" s="70" t="s">
        <v>4456</v>
      </c>
    </row>
    <row r="4170" spans="1:17" s="70" customFormat="1" x14ac:dyDescent="0.3">
      <c r="A4170" s="70" t="s">
        <v>13592</v>
      </c>
      <c r="B4170" s="70" t="s">
        <v>7526</v>
      </c>
      <c r="C4170" s="70">
        <v>699</v>
      </c>
      <c r="D4170" s="70" t="s">
        <v>36680</v>
      </c>
      <c r="E4170" s="70" t="s">
        <v>9179</v>
      </c>
      <c r="F4170" s="70">
        <v>224121401</v>
      </c>
      <c r="H4170" s="74" t="s">
        <v>36681</v>
      </c>
      <c r="I4170" s="74" t="s">
        <v>36682</v>
      </c>
      <c r="K4170" s="70" t="s">
        <v>36683</v>
      </c>
      <c r="M4170" s="70">
        <v>1989</v>
      </c>
      <c r="N4170" s="70" t="s">
        <v>1580</v>
      </c>
      <c r="O4170" s="70" t="s">
        <v>4456</v>
      </c>
    </row>
    <row r="4171" spans="1:17" s="70" customFormat="1" ht="24" x14ac:dyDescent="0.3">
      <c r="A4171" s="70" t="s">
        <v>11061</v>
      </c>
      <c r="B4171" s="70" t="s">
        <v>36679</v>
      </c>
      <c r="C4171" s="70">
        <v>699</v>
      </c>
      <c r="D4171" s="70" t="s">
        <v>36684</v>
      </c>
      <c r="E4171" s="70" t="s">
        <v>15770</v>
      </c>
      <c r="F4171" s="70" t="s">
        <v>36685</v>
      </c>
      <c r="H4171" s="74" t="s">
        <v>36686</v>
      </c>
      <c r="I4171" s="74" t="s">
        <v>36687</v>
      </c>
      <c r="K4171" s="70" t="s">
        <v>36688</v>
      </c>
      <c r="L4171" s="70">
        <v>120</v>
      </c>
      <c r="M4171" s="70">
        <v>1985</v>
      </c>
      <c r="N4171" s="70" t="s">
        <v>36689</v>
      </c>
      <c r="O4171" s="70" t="s">
        <v>15770</v>
      </c>
      <c r="P4171" s="70" t="s">
        <v>15884</v>
      </c>
      <c r="Q4171" s="70" t="s">
        <v>9229</v>
      </c>
    </row>
    <row r="4172" spans="1:17" s="70" customFormat="1" ht="12" x14ac:dyDescent="0.3">
      <c r="A4172" s="70" t="s">
        <v>11062</v>
      </c>
      <c r="B4172" s="70" t="s">
        <v>36678</v>
      </c>
      <c r="C4172" s="70">
        <v>699</v>
      </c>
      <c r="D4172" s="70" t="s">
        <v>36690</v>
      </c>
      <c r="E4172" s="70" t="s">
        <v>17852</v>
      </c>
      <c r="F4172" s="70" t="s">
        <v>36691</v>
      </c>
      <c r="H4172" s="70" t="s">
        <v>36692</v>
      </c>
      <c r="K4172" s="70" t="s">
        <v>36693</v>
      </c>
      <c r="L4172" s="70">
        <v>8</v>
      </c>
      <c r="M4172" s="70">
        <v>1981</v>
      </c>
      <c r="N4172" s="70" t="s">
        <v>36694</v>
      </c>
      <c r="O4172" s="70" t="s">
        <v>17852</v>
      </c>
    </row>
    <row r="4173" spans="1:17" s="70" customFormat="1" ht="24" x14ac:dyDescent="0.3">
      <c r="A4173" s="70" t="s">
        <v>11063</v>
      </c>
      <c r="B4173" s="70" t="s">
        <v>4607</v>
      </c>
      <c r="C4173" s="70">
        <v>699</v>
      </c>
      <c r="D4173" s="70" t="s">
        <v>36695</v>
      </c>
      <c r="E4173" s="70" t="s">
        <v>4456</v>
      </c>
      <c r="F4173" s="70" t="s">
        <v>36696</v>
      </c>
      <c r="H4173" s="74" t="s">
        <v>36697</v>
      </c>
      <c r="I4173" s="74" t="s">
        <v>18498</v>
      </c>
      <c r="K4173" s="70" t="s">
        <v>36698</v>
      </c>
      <c r="L4173" s="70">
        <v>130</v>
      </c>
      <c r="M4173" s="70">
        <v>1987</v>
      </c>
      <c r="N4173" s="70" t="s">
        <v>27149</v>
      </c>
      <c r="O4173" s="70" t="s">
        <v>4456</v>
      </c>
      <c r="P4173" s="70" t="s">
        <v>15884</v>
      </c>
      <c r="Q4173" s="70" t="s">
        <v>9212</v>
      </c>
    </row>
    <row r="4174" spans="1:17" s="70" customFormat="1" ht="24" x14ac:dyDescent="0.3">
      <c r="A4174" s="70" t="s">
        <v>10607</v>
      </c>
      <c r="B4174" s="70" t="s">
        <v>4068</v>
      </c>
      <c r="C4174" s="70">
        <v>699</v>
      </c>
      <c r="D4174" s="70" t="s">
        <v>36699</v>
      </c>
      <c r="E4174" s="70" t="s">
        <v>15422</v>
      </c>
      <c r="F4174" s="70">
        <v>225667100</v>
      </c>
      <c r="H4174" s="70" t="s">
        <v>36700</v>
      </c>
      <c r="I4174" s="74" t="s">
        <v>36701</v>
      </c>
      <c r="K4174" s="70" t="s">
        <v>36702</v>
      </c>
      <c r="L4174" s="70">
        <v>44</v>
      </c>
      <c r="M4174" s="70">
        <v>1984</v>
      </c>
      <c r="N4174" s="70" t="s">
        <v>36703</v>
      </c>
      <c r="O4174" s="70" t="s">
        <v>4456</v>
      </c>
    </row>
    <row r="4175" spans="1:17" s="70" customFormat="1" ht="24" x14ac:dyDescent="0.3">
      <c r="A4175" s="70" t="s">
        <v>10752</v>
      </c>
      <c r="B4175" s="70" t="s">
        <v>4242</v>
      </c>
      <c r="C4175" s="70">
        <v>699</v>
      </c>
      <c r="D4175" s="70" t="s">
        <v>36704</v>
      </c>
      <c r="E4175" s="70" t="s">
        <v>15595</v>
      </c>
      <c r="F4175" s="70">
        <v>224298400</v>
      </c>
      <c r="H4175" s="74" t="s">
        <v>36705</v>
      </c>
      <c r="K4175" s="70" t="s">
        <v>36706</v>
      </c>
      <c r="L4175" s="70">
        <v>41</v>
      </c>
      <c r="M4175" s="70">
        <v>1927</v>
      </c>
      <c r="N4175" s="70" t="s">
        <v>36707</v>
      </c>
      <c r="O4175" s="70" t="s">
        <v>4456</v>
      </c>
    </row>
    <row r="4176" spans="1:17" s="70" customFormat="1" ht="24" x14ac:dyDescent="0.3">
      <c r="A4176" s="70" t="s">
        <v>13401</v>
      </c>
      <c r="B4176" s="70" t="s">
        <v>7328</v>
      </c>
      <c r="C4176" s="70">
        <v>699</v>
      </c>
      <c r="D4176" s="70" t="s">
        <v>36708</v>
      </c>
      <c r="E4176" s="70" t="s">
        <v>9179</v>
      </c>
      <c r="F4176" s="70">
        <v>226335600</v>
      </c>
      <c r="H4176" s="74" t="s">
        <v>36709</v>
      </c>
      <c r="I4176" s="74" t="s">
        <v>36710</v>
      </c>
      <c r="K4176" s="70" t="s">
        <v>36711</v>
      </c>
      <c r="L4176" s="70">
        <v>200</v>
      </c>
      <c r="M4176" s="70">
        <v>1998</v>
      </c>
      <c r="N4176" s="70" t="s">
        <v>36712</v>
      </c>
      <c r="O4176" s="70" t="s">
        <v>4456</v>
      </c>
    </row>
    <row r="4177" spans="1:17" s="70" customFormat="1" ht="24" x14ac:dyDescent="0.3">
      <c r="A4177" s="70" t="s">
        <v>13453</v>
      </c>
      <c r="B4177" s="70" t="s">
        <v>7383</v>
      </c>
      <c r="C4177" s="70">
        <v>699</v>
      </c>
      <c r="D4177" s="70" t="s">
        <v>36713</v>
      </c>
      <c r="E4177" s="70" t="s">
        <v>4456</v>
      </c>
      <c r="F4177" s="70" t="s">
        <v>36714</v>
      </c>
      <c r="H4177" s="74" t="s">
        <v>36715</v>
      </c>
      <c r="I4177" s="74" t="s">
        <v>36716</v>
      </c>
      <c r="K4177" s="70" t="s">
        <v>36717</v>
      </c>
      <c r="L4177" s="70">
        <v>1100</v>
      </c>
      <c r="M4177" s="70">
        <v>1985</v>
      </c>
      <c r="N4177" s="70" t="s">
        <v>36718</v>
      </c>
      <c r="O4177" s="70" t="s">
        <v>4456</v>
      </c>
      <c r="P4177" s="70" t="s">
        <v>15884</v>
      </c>
      <c r="Q4177" s="70" t="s">
        <v>15297</v>
      </c>
    </row>
    <row r="4178" spans="1:17" s="70" customFormat="1" x14ac:dyDescent="0.3">
      <c r="A4178" s="70" t="s">
        <v>11237</v>
      </c>
      <c r="B4178" s="70" t="s">
        <v>36720</v>
      </c>
      <c r="C4178" s="70">
        <v>700</v>
      </c>
      <c r="D4178" s="70" t="s">
        <v>36721</v>
      </c>
      <c r="E4178" s="70" t="s">
        <v>16305</v>
      </c>
      <c r="F4178" s="70" t="s">
        <v>36722</v>
      </c>
      <c r="H4178" s="74" t="s">
        <v>36723</v>
      </c>
      <c r="I4178" s="74" t="s">
        <v>36724</v>
      </c>
      <c r="K4178" s="70" t="s">
        <v>36725</v>
      </c>
      <c r="L4178" s="70">
        <v>80</v>
      </c>
      <c r="M4178" s="70">
        <v>1996</v>
      </c>
      <c r="N4178" s="70" t="s">
        <v>36726</v>
      </c>
      <c r="O4178" s="70" t="s">
        <v>16305</v>
      </c>
      <c r="P4178" s="70" t="s">
        <v>15884</v>
      </c>
      <c r="Q4178" s="70" t="s">
        <v>9229</v>
      </c>
    </row>
    <row r="4179" spans="1:17" s="70" customFormat="1" ht="24" x14ac:dyDescent="0.3">
      <c r="A4179" s="70" t="s">
        <v>12079</v>
      </c>
      <c r="B4179" s="70" t="s">
        <v>5746</v>
      </c>
      <c r="C4179" s="70">
        <v>700</v>
      </c>
      <c r="D4179" s="70" t="s">
        <v>36727</v>
      </c>
      <c r="E4179" s="70" t="s">
        <v>15115</v>
      </c>
      <c r="F4179" s="70" t="s">
        <v>36728</v>
      </c>
      <c r="H4179" s="74" t="s">
        <v>36729</v>
      </c>
      <c r="I4179" s="74" t="s">
        <v>36730</v>
      </c>
      <c r="J4179" s="70">
        <v>8530259</v>
      </c>
      <c r="K4179" s="70" t="s">
        <v>36731</v>
      </c>
      <c r="L4179" s="70">
        <v>27</v>
      </c>
      <c r="M4179" s="70">
        <v>1956</v>
      </c>
      <c r="N4179" s="70" t="s">
        <v>36732</v>
      </c>
      <c r="O4179" s="70" t="s">
        <v>4456</v>
      </c>
    </row>
    <row r="4180" spans="1:17" s="70" customFormat="1" x14ac:dyDescent="0.3">
      <c r="A4180" s="70" t="s">
        <v>10608</v>
      </c>
      <c r="B4180" s="70" t="s">
        <v>4069</v>
      </c>
      <c r="C4180" s="70">
        <v>700</v>
      </c>
      <c r="D4180" s="70" t="s">
        <v>36733</v>
      </c>
      <c r="E4180" s="70" t="s">
        <v>15178</v>
      </c>
      <c r="F4180" s="70">
        <v>227290000</v>
      </c>
      <c r="H4180" s="74" t="s">
        <v>36734</v>
      </c>
      <c r="I4180" s="74" t="s">
        <v>36735</v>
      </c>
      <c r="J4180" s="70">
        <v>8600094</v>
      </c>
      <c r="K4180" s="70" t="s">
        <v>36736</v>
      </c>
      <c r="L4180" s="70">
        <v>70</v>
      </c>
      <c r="M4180" s="70">
        <v>1989</v>
      </c>
      <c r="N4180" s="70" t="s">
        <v>36737</v>
      </c>
      <c r="O4180" s="70" t="s">
        <v>4456</v>
      </c>
    </row>
    <row r="4181" spans="1:17" s="70" customFormat="1" x14ac:dyDescent="0.3">
      <c r="A4181" s="70" t="s">
        <v>13168</v>
      </c>
      <c r="B4181" s="70" t="s">
        <v>36719</v>
      </c>
      <c r="C4181" s="70">
        <v>700</v>
      </c>
      <c r="D4181" s="70" t="s">
        <v>36738</v>
      </c>
      <c r="E4181" s="70" t="s">
        <v>15152</v>
      </c>
      <c r="F4181" s="70" t="s">
        <v>36739</v>
      </c>
      <c r="H4181" s="74" t="s">
        <v>36740</v>
      </c>
      <c r="I4181" s="74" t="s">
        <v>36741</v>
      </c>
      <c r="K4181" s="70" t="s">
        <v>36742</v>
      </c>
      <c r="L4181" s="70">
        <v>1378</v>
      </c>
      <c r="M4181" s="70">
        <v>1984</v>
      </c>
      <c r="N4181" s="70" t="s">
        <v>36743</v>
      </c>
      <c r="O4181" s="70" t="s">
        <v>15152</v>
      </c>
    </row>
    <row r="4182" spans="1:17" s="70" customFormat="1" ht="24" x14ac:dyDescent="0.3">
      <c r="A4182" s="70" t="s">
        <v>14303</v>
      </c>
      <c r="B4182" s="70" t="s">
        <v>8316</v>
      </c>
      <c r="C4182" s="70">
        <v>700</v>
      </c>
      <c r="D4182" s="70" t="s">
        <v>36744</v>
      </c>
      <c r="E4182" s="70" t="s">
        <v>15178</v>
      </c>
      <c r="F4182" s="70">
        <v>229493040</v>
      </c>
      <c r="H4182" s="74" t="s">
        <v>36745</v>
      </c>
      <c r="I4182" s="74" t="s">
        <v>36746</v>
      </c>
      <c r="J4182" s="70">
        <v>8580710</v>
      </c>
      <c r="K4182" s="70" t="s">
        <v>36747</v>
      </c>
      <c r="L4182" s="70">
        <v>20</v>
      </c>
      <c r="M4182" s="70">
        <v>2003</v>
      </c>
      <c r="N4182" s="70" t="s">
        <v>36748</v>
      </c>
      <c r="O4182" s="70" t="s">
        <v>4456</v>
      </c>
    </row>
    <row r="4183" spans="1:17" s="70" customFormat="1" x14ac:dyDescent="0.3">
      <c r="A4183" s="70" t="s">
        <v>13631</v>
      </c>
      <c r="B4183" s="70" t="s">
        <v>7565</v>
      </c>
      <c r="C4183" s="70">
        <v>700</v>
      </c>
      <c r="D4183" s="70" t="s">
        <v>36749</v>
      </c>
      <c r="E4183" s="70" t="s">
        <v>4456</v>
      </c>
      <c r="F4183" s="70">
        <v>222605100</v>
      </c>
      <c r="I4183" s="74" t="s">
        <v>36750</v>
      </c>
      <c r="J4183" s="70">
        <v>7520285</v>
      </c>
      <c r="K4183" s="70" t="s">
        <v>36751</v>
      </c>
      <c r="L4183" s="70">
        <v>700</v>
      </c>
      <c r="M4183" s="70">
        <v>1960</v>
      </c>
      <c r="N4183" s="70" t="s">
        <v>36752</v>
      </c>
      <c r="O4183" s="70" t="s">
        <v>4456</v>
      </c>
    </row>
    <row r="4184" spans="1:17" s="70" customFormat="1" x14ac:dyDescent="0.3">
      <c r="A4184" s="70" t="s">
        <v>10584</v>
      </c>
      <c r="B4184" s="70" t="s">
        <v>4040</v>
      </c>
      <c r="C4184" s="70">
        <v>700</v>
      </c>
      <c r="D4184" s="70" t="s">
        <v>36753</v>
      </c>
      <c r="E4184" s="70" t="s">
        <v>4456</v>
      </c>
      <c r="F4184" s="70">
        <v>225541528</v>
      </c>
      <c r="G4184" s="70">
        <v>225555910</v>
      </c>
      <c r="H4184" s="74" t="s">
        <v>36754</v>
      </c>
      <c r="I4184" s="74" t="s">
        <v>36755</v>
      </c>
      <c r="J4184" s="70">
        <v>8361072</v>
      </c>
      <c r="K4184" s="70" t="s">
        <v>36756</v>
      </c>
      <c r="L4184" s="70">
        <v>4</v>
      </c>
      <c r="M4184" s="70">
        <v>1991</v>
      </c>
      <c r="N4184" s="70" t="s">
        <v>15205</v>
      </c>
      <c r="O4184" s="70" t="s">
        <v>4456</v>
      </c>
    </row>
    <row r="4185" spans="1:17" s="70" customFormat="1" x14ac:dyDescent="0.3">
      <c r="A4185" s="70" t="s">
        <v>13963</v>
      </c>
      <c r="B4185" s="70" t="s">
        <v>7921</v>
      </c>
      <c r="C4185" s="70">
        <v>700</v>
      </c>
      <c r="D4185" s="70" t="s">
        <v>36757</v>
      </c>
      <c r="E4185" s="70" t="s">
        <v>15129</v>
      </c>
      <c r="F4185" s="70">
        <v>229983000</v>
      </c>
      <c r="I4185" s="74" t="s">
        <v>36758</v>
      </c>
      <c r="J4185" s="70">
        <v>9170412</v>
      </c>
      <c r="K4185" s="70" t="s">
        <v>36759</v>
      </c>
      <c r="N4185" s="70" t="s">
        <v>34357</v>
      </c>
      <c r="O4185" s="70" t="s">
        <v>4456</v>
      </c>
    </row>
    <row r="4186" spans="1:17" s="70" customFormat="1" x14ac:dyDescent="0.3">
      <c r="A4186" s="70" t="s">
        <v>13632</v>
      </c>
      <c r="B4186" s="70" t="s">
        <v>7566</v>
      </c>
      <c r="C4186" s="70">
        <v>701</v>
      </c>
      <c r="D4186" s="70" t="s">
        <v>36606</v>
      </c>
      <c r="E4186" s="70" t="s">
        <v>15266</v>
      </c>
      <c r="F4186" s="70">
        <v>228108000</v>
      </c>
      <c r="H4186" s="74" t="s">
        <v>36761</v>
      </c>
      <c r="I4186" s="74" t="s">
        <v>36762</v>
      </c>
      <c r="J4186" s="70">
        <v>7780006</v>
      </c>
      <c r="K4186" s="70" t="s">
        <v>36763</v>
      </c>
      <c r="L4186" s="70">
        <v>900</v>
      </c>
      <c r="M4186" s="70">
        <v>1990</v>
      </c>
      <c r="N4186" s="70" t="s">
        <v>36764</v>
      </c>
      <c r="O4186" s="70" t="s">
        <v>4456</v>
      </c>
    </row>
    <row r="4187" spans="1:17" s="70" customFormat="1" ht="24" x14ac:dyDescent="0.3">
      <c r="A4187" s="70" t="s">
        <v>11848</v>
      </c>
      <c r="B4187" s="70" t="s">
        <v>5476</v>
      </c>
      <c r="C4187" s="70">
        <v>701</v>
      </c>
      <c r="D4187" s="70" t="s">
        <v>36765</v>
      </c>
      <c r="E4187" s="70" t="s">
        <v>9179</v>
      </c>
      <c r="F4187" s="70">
        <v>223656600</v>
      </c>
      <c r="H4187" s="74" t="s">
        <v>36767</v>
      </c>
      <c r="I4187" s="74" t="s">
        <v>36766</v>
      </c>
      <c r="J4187" s="70">
        <v>7550107</v>
      </c>
      <c r="K4187" s="70" t="s">
        <v>36768</v>
      </c>
      <c r="L4187" s="70">
        <v>50</v>
      </c>
      <c r="M4187" s="70">
        <v>1979</v>
      </c>
      <c r="N4187" s="70" t="s">
        <v>36769</v>
      </c>
      <c r="O4187" s="70" t="s">
        <v>4456</v>
      </c>
    </row>
    <row r="4188" spans="1:17" s="70" customFormat="1" ht="24" x14ac:dyDescent="0.3">
      <c r="A4188" s="70" t="s">
        <v>13357</v>
      </c>
      <c r="B4188" s="70" t="s">
        <v>7283</v>
      </c>
      <c r="C4188" s="70">
        <v>701</v>
      </c>
      <c r="D4188" s="70" t="s">
        <v>36770</v>
      </c>
      <c r="E4188" s="70" t="s">
        <v>9151</v>
      </c>
      <c r="F4188" s="70">
        <v>228877061</v>
      </c>
      <c r="G4188" s="70">
        <v>228877045</v>
      </c>
      <c r="H4188" s="74" t="s">
        <v>36772</v>
      </c>
      <c r="I4188" s="74" t="s">
        <v>36771</v>
      </c>
      <c r="J4188" s="70">
        <v>7510052</v>
      </c>
      <c r="K4188" s="70" t="s">
        <v>36773</v>
      </c>
      <c r="L4188" s="70">
        <v>80</v>
      </c>
      <c r="M4188" s="70">
        <v>1998</v>
      </c>
      <c r="N4188" s="70" t="s">
        <v>36774</v>
      </c>
      <c r="O4188" s="70" t="s">
        <v>4456</v>
      </c>
      <c r="P4188" s="70" t="s">
        <v>15884</v>
      </c>
      <c r="Q4188" s="70" t="s">
        <v>4460</v>
      </c>
    </row>
    <row r="4189" spans="1:17" s="70" customFormat="1" ht="24" x14ac:dyDescent="0.3">
      <c r="A4189" s="70" t="s">
        <v>11625</v>
      </c>
      <c r="B4189" s="70" t="s">
        <v>36760</v>
      </c>
      <c r="C4189" s="70">
        <v>701</v>
      </c>
      <c r="D4189" s="70" t="s">
        <v>36775</v>
      </c>
      <c r="E4189" s="70" t="s">
        <v>15770</v>
      </c>
      <c r="F4189" s="70" t="s">
        <v>36776</v>
      </c>
      <c r="G4189" s="70" t="s">
        <v>36777</v>
      </c>
      <c r="H4189" s="70" t="s">
        <v>36778</v>
      </c>
      <c r="I4189" s="74" t="s">
        <v>36779</v>
      </c>
      <c r="K4189" s="70" t="s">
        <v>36780</v>
      </c>
      <c r="L4189" s="70">
        <v>100</v>
      </c>
      <c r="M4189" s="70">
        <v>1987</v>
      </c>
      <c r="N4189" s="70" t="s">
        <v>36781</v>
      </c>
      <c r="O4189" s="70" t="s">
        <v>15770</v>
      </c>
      <c r="P4189" s="70" t="s">
        <v>15697</v>
      </c>
      <c r="Q4189" s="70" t="s">
        <v>9229</v>
      </c>
    </row>
    <row r="4190" spans="1:17" s="70" customFormat="1" x14ac:dyDescent="0.3">
      <c r="A4190" s="70" t="s">
        <v>11199</v>
      </c>
      <c r="B4190" s="70" t="s">
        <v>4753</v>
      </c>
      <c r="C4190" s="70">
        <v>701</v>
      </c>
      <c r="D4190" s="70" t="s">
        <v>36782</v>
      </c>
      <c r="E4190" s="70" t="s">
        <v>9225</v>
      </c>
      <c r="F4190" s="70">
        <v>225447500</v>
      </c>
      <c r="I4190" s="74" t="s">
        <v>36783</v>
      </c>
      <c r="K4190" s="70" t="s">
        <v>36784</v>
      </c>
      <c r="L4190" s="70">
        <v>800</v>
      </c>
      <c r="M4190" s="70">
        <v>2000</v>
      </c>
      <c r="N4190" s="70" t="s">
        <v>36785</v>
      </c>
      <c r="O4190" s="70" t="s">
        <v>4456</v>
      </c>
    </row>
    <row r="4191" spans="1:17" s="70" customFormat="1" ht="24" x14ac:dyDescent="0.3">
      <c r="A4191" s="70" t="s">
        <v>10364</v>
      </c>
      <c r="B4191" s="70" t="s">
        <v>3796</v>
      </c>
      <c r="C4191" s="70">
        <v>701</v>
      </c>
      <c r="D4191" s="70" t="s">
        <v>36786</v>
      </c>
      <c r="E4191" s="70" t="s">
        <v>15178</v>
      </c>
      <c r="F4191" s="70">
        <v>229018418</v>
      </c>
      <c r="H4191" s="70" t="s">
        <v>36788</v>
      </c>
      <c r="I4191" s="74" t="s">
        <v>36787</v>
      </c>
      <c r="K4191" s="70" t="s">
        <v>36789</v>
      </c>
      <c r="L4191" s="70">
        <v>70</v>
      </c>
      <c r="M4191" s="70">
        <v>2005</v>
      </c>
      <c r="N4191" s="70" t="s">
        <v>36790</v>
      </c>
      <c r="O4191" s="70" t="s">
        <v>4456</v>
      </c>
    </row>
    <row r="4192" spans="1:17" s="70" customFormat="1" ht="24" x14ac:dyDescent="0.3">
      <c r="A4192" s="70" t="s">
        <v>12107</v>
      </c>
      <c r="B4192" s="70" t="s">
        <v>5777</v>
      </c>
      <c r="C4192" s="70">
        <v>701</v>
      </c>
      <c r="D4192" s="70" t="s">
        <v>36791</v>
      </c>
      <c r="E4192" s="70" t="s">
        <v>9256</v>
      </c>
      <c r="F4192" s="70">
        <v>227130500</v>
      </c>
      <c r="G4192" s="70" t="s">
        <v>36792</v>
      </c>
      <c r="H4192" s="74" t="s">
        <v>36793</v>
      </c>
      <c r="K4192" s="70" t="s">
        <v>36794</v>
      </c>
      <c r="L4192" s="70">
        <v>220</v>
      </c>
      <c r="M4192" s="70">
        <v>1985</v>
      </c>
      <c r="N4192" s="70" t="s">
        <v>36795</v>
      </c>
      <c r="O4192" s="70" t="s">
        <v>4456</v>
      </c>
    </row>
    <row r="4193" spans="1:17" s="70" customFormat="1" x14ac:dyDescent="0.3">
      <c r="A4193" s="70" t="s">
        <v>11202</v>
      </c>
      <c r="B4193" s="70" t="s">
        <v>36797</v>
      </c>
      <c r="C4193" s="70">
        <v>702</v>
      </c>
      <c r="D4193" s="70" t="s">
        <v>36796</v>
      </c>
      <c r="E4193" s="70" t="s">
        <v>9267</v>
      </c>
      <c r="F4193" s="70">
        <v>227453613</v>
      </c>
      <c r="H4193" s="74" t="s">
        <v>36798</v>
      </c>
      <c r="I4193" s="74" t="s">
        <v>36799</v>
      </c>
      <c r="K4193" s="70" t="s">
        <v>36800</v>
      </c>
      <c r="L4193" s="70">
        <v>40</v>
      </c>
      <c r="M4193" s="70">
        <v>1954</v>
      </c>
      <c r="N4193" s="70" t="s">
        <v>36801</v>
      </c>
      <c r="O4193" s="70" t="s">
        <v>4456</v>
      </c>
    </row>
    <row r="4194" spans="1:17" s="70" customFormat="1" ht="24" x14ac:dyDescent="0.3">
      <c r="A4194" s="70" t="s">
        <v>11203</v>
      </c>
      <c r="B4194" s="70" t="s">
        <v>4757</v>
      </c>
      <c r="C4194" s="70">
        <v>702</v>
      </c>
      <c r="D4194" s="70" t="s">
        <v>36802</v>
      </c>
      <c r="E4194" s="70" t="s">
        <v>9267</v>
      </c>
      <c r="F4194" s="70" t="s">
        <v>36803</v>
      </c>
      <c r="G4194" s="70" t="s">
        <v>36804</v>
      </c>
      <c r="H4194" s="70" t="s">
        <v>36805</v>
      </c>
      <c r="I4194" s="74" t="s">
        <v>36806</v>
      </c>
      <c r="K4194" s="70" t="s">
        <v>36807</v>
      </c>
      <c r="N4194" s="70" t="s">
        <v>36808</v>
      </c>
      <c r="O4194" s="70" t="s">
        <v>4456</v>
      </c>
    </row>
    <row r="4195" spans="1:17" s="70" customFormat="1" x14ac:dyDescent="0.3">
      <c r="A4195" s="70" t="s">
        <v>11519</v>
      </c>
      <c r="B4195" s="70" t="s">
        <v>5103</v>
      </c>
      <c r="C4195" s="70">
        <v>702</v>
      </c>
      <c r="D4195" s="70" t="s">
        <v>36809</v>
      </c>
      <c r="E4195" s="70" t="s">
        <v>9256</v>
      </c>
      <c r="F4195" s="70">
        <v>224112900</v>
      </c>
      <c r="H4195" s="74" t="s">
        <v>36810</v>
      </c>
      <c r="I4195" s="74" t="s">
        <v>36811</v>
      </c>
      <c r="K4195" s="70" t="s">
        <v>36812</v>
      </c>
      <c r="L4195" s="70">
        <v>120</v>
      </c>
      <c r="M4195" s="70">
        <v>1978</v>
      </c>
      <c r="N4195" s="70" t="s">
        <v>32101</v>
      </c>
      <c r="O4195" s="70" t="s">
        <v>4456</v>
      </c>
    </row>
    <row r="4196" spans="1:17" s="70" customFormat="1" x14ac:dyDescent="0.3">
      <c r="A4196" s="70" t="s">
        <v>11645</v>
      </c>
      <c r="B4196" s="70" t="s">
        <v>5243</v>
      </c>
      <c r="C4196" s="70">
        <v>702</v>
      </c>
      <c r="D4196" s="70" t="s">
        <v>36813</v>
      </c>
      <c r="E4196" s="70" t="s">
        <v>9151</v>
      </c>
      <c r="F4196" s="70">
        <v>226351784</v>
      </c>
      <c r="G4196" s="70">
        <v>222228603</v>
      </c>
      <c r="H4196" s="70" t="s">
        <v>36814</v>
      </c>
      <c r="I4196" s="74" t="s">
        <v>36815</v>
      </c>
      <c r="J4196" s="70">
        <v>7501294</v>
      </c>
      <c r="K4196" s="70" t="s">
        <v>36816</v>
      </c>
      <c r="L4196" s="70">
        <v>26</v>
      </c>
      <c r="M4196" s="70">
        <v>1957</v>
      </c>
      <c r="N4196" s="70" t="s">
        <v>36817</v>
      </c>
      <c r="O4196" s="70" t="s">
        <v>4456</v>
      </c>
    </row>
    <row r="4197" spans="1:17" s="70" customFormat="1" x14ac:dyDescent="0.3">
      <c r="A4197" s="70" t="s">
        <v>12483</v>
      </c>
      <c r="B4197" s="70" t="s">
        <v>6180</v>
      </c>
      <c r="C4197" s="70">
        <v>702</v>
      </c>
      <c r="D4197" s="70" t="s">
        <v>36818</v>
      </c>
      <c r="E4197" s="70" t="s">
        <v>9151</v>
      </c>
      <c r="F4197" s="70">
        <v>223332168</v>
      </c>
      <c r="H4197" s="74" t="s">
        <v>36819</v>
      </c>
      <c r="K4197" s="70" t="s">
        <v>36821</v>
      </c>
      <c r="L4197" s="70">
        <v>30</v>
      </c>
      <c r="M4197" s="70">
        <v>2000</v>
      </c>
      <c r="N4197" s="70" t="s">
        <v>36822</v>
      </c>
      <c r="O4197" s="70" t="s">
        <v>4456</v>
      </c>
    </row>
    <row r="4198" spans="1:17" s="70" customFormat="1" x14ac:dyDescent="0.3">
      <c r="A4198" s="70" t="s">
        <v>12202</v>
      </c>
      <c r="B4198" s="70" t="s">
        <v>5881</v>
      </c>
      <c r="C4198" s="70">
        <v>702</v>
      </c>
      <c r="D4198" s="70" t="s">
        <v>36823</v>
      </c>
      <c r="E4198" s="70" t="s">
        <v>9179</v>
      </c>
      <c r="F4198" s="70">
        <v>223695656</v>
      </c>
      <c r="H4198" s="74" t="s">
        <v>36824</v>
      </c>
      <c r="I4198" s="74" t="s">
        <v>36825</v>
      </c>
      <c r="K4198" s="70" t="s">
        <v>36826</v>
      </c>
      <c r="L4198" s="70">
        <v>36</v>
      </c>
      <c r="M4198" s="70">
        <v>1998</v>
      </c>
      <c r="N4198" s="70" t="s">
        <v>36827</v>
      </c>
      <c r="O4198" s="70" t="s">
        <v>4456</v>
      </c>
    </row>
    <row r="4199" spans="1:17" s="70" customFormat="1" x14ac:dyDescent="0.3">
      <c r="A4199" s="70" t="s">
        <v>12035</v>
      </c>
      <c r="B4199" s="70" t="s">
        <v>5698</v>
      </c>
      <c r="C4199" s="70">
        <v>702</v>
      </c>
      <c r="D4199" s="70" t="s">
        <v>36828</v>
      </c>
      <c r="E4199" s="70" t="s">
        <v>15178</v>
      </c>
      <c r="F4199" s="70">
        <v>227147700</v>
      </c>
      <c r="H4199" s="74" t="s">
        <v>36820</v>
      </c>
      <c r="I4199" s="74" t="s">
        <v>36829</v>
      </c>
      <c r="K4199" s="70" t="s">
        <v>36830</v>
      </c>
      <c r="L4199" s="70">
        <v>98</v>
      </c>
      <c r="M4199" s="70">
        <v>1927</v>
      </c>
      <c r="N4199" s="70" t="s">
        <v>36831</v>
      </c>
      <c r="O4199" s="70" t="s">
        <v>4456</v>
      </c>
    </row>
    <row r="4200" spans="1:17" s="70" customFormat="1" x14ac:dyDescent="0.3">
      <c r="A4200" s="70" t="s">
        <v>9698</v>
      </c>
      <c r="B4200" s="70" t="s">
        <v>3024</v>
      </c>
      <c r="C4200" s="70">
        <v>702</v>
      </c>
      <c r="D4200" s="70" t="s">
        <v>36832</v>
      </c>
      <c r="E4200" s="70" t="s">
        <v>4456</v>
      </c>
      <c r="F4200" s="70">
        <v>225521780</v>
      </c>
      <c r="H4200" s="74" t="s">
        <v>36833</v>
      </c>
      <c r="I4200" s="74" t="s">
        <v>36834</v>
      </c>
      <c r="J4200" s="70">
        <v>8360799</v>
      </c>
      <c r="K4200" s="70" t="s">
        <v>36835</v>
      </c>
      <c r="L4200" s="70">
        <v>51</v>
      </c>
      <c r="M4200" s="70">
        <v>1969</v>
      </c>
      <c r="N4200" s="70" t="s">
        <v>36836</v>
      </c>
      <c r="O4200" s="70" t="s">
        <v>4456</v>
      </c>
      <c r="P4200" s="70" t="s">
        <v>15697</v>
      </c>
      <c r="Q4200" s="70" t="s">
        <v>4460</v>
      </c>
    </row>
    <row r="4201" spans="1:17" s="70" customFormat="1" x14ac:dyDescent="0.3">
      <c r="A4201" s="70" t="s">
        <v>11128</v>
      </c>
      <c r="B4201" s="70" t="s">
        <v>4676</v>
      </c>
      <c r="C4201" s="70">
        <v>703</v>
      </c>
      <c r="D4201" s="70" t="s">
        <v>19490</v>
      </c>
      <c r="E4201" s="70" t="s">
        <v>15422</v>
      </c>
      <c r="F4201" s="70">
        <v>225892700</v>
      </c>
      <c r="H4201" s="74" t="s">
        <v>36839</v>
      </c>
      <c r="I4201" s="74" t="s">
        <v>36840</v>
      </c>
      <c r="K4201" s="70" t="s">
        <v>36841</v>
      </c>
      <c r="L4201" s="70">
        <v>50</v>
      </c>
      <c r="M4201" s="70">
        <v>1948</v>
      </c>
      <c r="N4201" s="70" t="s">
        <v>30091</v>
      </c>
      <c r="O4201" s="70" t="s">
        <v>4456</v>
      </c>
      <c r="P4201" s="70" t="s">
        <v>15697</v>
      </c>
      <c r="Q4201" s="70" t="s">
        <v>9229</v>
      </c>
    </row>
    <row r="4202" spans="1:17" s="70" customFormat="1" ht="24" x14ac:dyDescent="0.3">
      <c r="A4202" s="70" t="s">
        <v>14245</v>
      </c>
      <c r="B4202" s="70" t="s">
        <v>8242</v>
      </c>
      <c r="C4202" s="70">
        <v>703</v>
      </c>
      <c r="D4202" s="70" t="s">
        <v>36842</v>
      </c>
      <c r="E4202" s="70" t="s">
        <v>15178</v>
      </c>
      <c r="F4202" s="70" t="s">
        <v>36843</v>
      </c>
      <c r="H4202" s="74" t="s">
        <v>36844</v>
      </c>
      <c r="I4202" s="70" t="s">
        <v>36845</v>
      </c>
      <c r="K4202" s="70" t="s">
        <v>36846</v>
      </c>
      <c r="L4202" s="70">
        <v>50</v>
      </c>
      <c r="M4202" s="70">
        <v>1939</v>
      </c>
      <c r="N4202" s="70" t="s">
        <v>36847</v>
      </c>
      <c r="O4202" s="70" t="s">
        <v>4456</v>
      </c>
    </row>
    <row r="4203" spans="1:17" s="70" customFormat="1" x14ac:dyDescent="0.3">
      <c r="A4203" s="70" t="s">
        <v>11464</v>
      </c>
      <c r="B4203" s="70" t="s">
        <v>5045</v>
      </c>
      <c r="C4203" s="70">
        <v>703</v>
      </c>
      <c r="D4203" s="70" t="s">
        <v>36848</v>
      </c>
      <c r="E4203" s="70" t="s">
        <v>15241</v>
      </c>
      <c r="F4203" s="70">
        <v>225385192</v>
      </c>
      <c r="H4203" s="70" t="s">
        <v>36849</v>
      </c>
      <c r="I4203" s="74" t="s">
        <v>36850</v>
      </c>
      <c r="K4203" s="70" t="s">
        <v>36851</v>
      </c>
      <c r="L4203" s="70">
        <v>60</v>
      </c>
      <c r="M4203" s="70">
        <v>1988</v>
      </c>
      <c r="N4203" s="70" t="s">
        <v>36852</v>
      </c>
      <c r="O4203" s="70" t="s">
        <v>4456</v>
      </c>
    </row>
    <row r="4204" spans="1:17" s="70" customFormat="1" ht="36" x14ac:dyDescent="0.3">
      <c r="A4204" s="70" t="s">
        <v>11275</v>
      </c>
      <c r="B4204" s="70" t="s">
        <v>4836</v>
      </c>
      <c r="C4204" s="70">
        <v>703</v>
      </c>
      <c r="D4204" s="70" t="s">
        <v>36853</v>
      </c>
      <c r="E4204" s="70" t="s">
        <v>15729</v>
      </c>
      <c r="F4204" s="70">
        <v>224901800</v>
      </c>
      <c r="G4204" s="70">
        <v>224901810</v>
      </c>
      <c r="H4204" s="74" t="s">
        <v>36855</v>
      </c>
      <c r="I4204" s="74" t="s">
        <v>36854</v>
      </c>
      <c r="K4204" s="70" t="s">
        <v>36856</v>
      </c>
      <c r="L4204" s="70">
        <v>150</v>
      </c>
      <c r="M4204" s="70">
        <v>1989</v>
      </c>
      <c r="N4204" s="70" t="s">
        <v>36857</v>
      </c>
      <c r="O4204" s="70" t="s">
        <v>4456</v>
      </c>
      <c r="P4204" s="70" t="s">
        <v>17195</v>
      </c>
      <c r="Q4204" s="70" t="s">
        <v>9229</v>
      </c>
    </row>
    <row r="4205" spans="1:17" s="70" customFormat="1" ht="24" x14ac:dyDescent="0.3">
      <c r="A4205" s="70" t="s">
        <v>12754</v>
      </c>
      <c r="B4205" s="70" t="s">
        <v>36837</v>
      </c>
      <c r="C4205" s="70">
        <v>703</v>
      </c>
      <c r="D4205" s="70" t="s">
        <v>36858</v>
      </c>
      <c r="E4205" s="70" t="s">
        <v>9190</v>
      </c>
      <c r="F4205" s="70" t="s">
        <v>36859</v>
      </c>
      <c r="H4205" s="74" t="s">
        <v>36860</v>
      </c>
      <c r="I4205" s="74" t="s">
        <v>36861</v>
      </c>
      <c r="K4205" s="70" t="s">
        <v>36862</v>
      </c>
      <c r="L4205" s="70">
        <v>230</v>
      </c>
      <c r="M4205" s="70">
        <v>1994</v>
      </c>
      <c r="N4205" s="70" t="s">
        <v>36863</v>
      </c>
      <c r="O4205" s="70" t="s">
        <v>4456</v>
      </c>
    </row>
    <row r="4206" spans="1:17" s="70" customFormat="1" x14ac:dyDescent="0.3">
      <c r="A4206" s="70" t="s">
        <v>11968</v>
      </c>
      <c r="B4206" s="70" t="s">
        <v>5619</v>
      </c>
      <c r="C4206" s="70">
        <v>703</v>
      </c>
      <c r="D4206" s="70" t="s">
        <v>29883</v>
      </c>
      <c r="E4206" s="70" t="s">
        <v>9267</v>
      </c>
      <c r="F4206" s="70">
        <v>224891020</v>
      </c>
      <c r="H4206" s="70" t="s">
        <v>36864</v>
      </c>
      <c r="I4206" s="74" t="s">
        <v>36865</v>
      </c>
      <c r="K4206" s="70" t="s">
        <v>36866</v>
      </c>
      <c r="L4206" s="70">
        <v>25</v>
      </c>
      <c r="M4206" s="70">
        <v>1950</v>
      </c>
      <c r="N4206" s="70" t="s">
        <v>36867</v>
      </c>
      <c r="O4206" s="70" t="s">
        <v>9190</v>
      </c>
      <c r="P4206" s="70" t="s">
        <v>15884</v>
      </c>
      <c r="Q4206" s="70" t="s">
        <v>9229</v>
      </c>
    </row>
    <row r="4207" spans="1:17" s="70" customFormat="1" ht="24" x14ac:dyDescent="0.3">
      <c r="A4207" s="70" t="s">
        <v>11535</v>
      </c>
      <c r="B4207" s="70" t="s">
        <v>5120</v>
      </c>
      <c r="C4207" s="70">
        <v>703</v>
      </c>
      <c r="D4207" s="70" t="s">
        <v>36868</v>
      </c>
      <c r="E4207" s="70" t="s">
        <v>15249</v>
      </c>
      <c r="F4207" s="70" t="s">
        <v>36869</v>
      </c>
      <c r="H4207" s="74" t="s">
        <v>36870</v>
      </c>
      <c r="I4207" s="74" t="s">
        <v>36871</v>
      </c>
      <c r="K4207" s="70" t="s">
        <v>36872</v>
      </c>
      <c r="L4207" s="70">
        <v>8</v>
      </c>
      <c r="M4207" s="70">
        <v>1988</v>
      </c>
      <c r="N4207" s="70" t="s">
        <v>36873</v>
      </c>
      <c r="O4207" s="70" t="s">
        <v>4456</v>
      </c>
    </row>
    <row r="4208" spans="1:17" s="70" customFormat="1" ht="24" x14ac:dyDescent="0.3">
      <c r="A4208" s="70" t="s">
        <v>13721</v>
      </c>
      <c r="B4208" s="70" t="s">
        <v>36838</v>
      </c>
      <c r="C4208" s="70">
        <v>703</v>
      </c>
      <c r="D4208" s="70" t="s">
        <v>36874</v>
      </c>
      <c r="E4208" s="70" t="s">
        <v>9239</v>
      </c>
      <c r="F4208" s="70" t="s">
        <v>36875</v>
      </c>
      <c r="H4208" s="74" t="s">
        <v>36876</v>
      </c>
      <c r="I4208" s="74" t="s">
        <v>36877</v>
      </c>
      <c r="K4208" s="70" t="s">
        <v>36878</v>
      </c>
      <c r="L4208" s="70">
        <v>150</v>
      </c>
      <c r="M4208" s="70">
        <v>1946</v>
      </c>
      <c r="N4208" s="70" t="s">
        <v>36879</v>
      </c>
      <c r="O4208" s="70" t="s">
        <v>9239</v>
      </c>
    </row>
    <row r="4209" spans="1:17" s="70" customFormat="1" x14ac:dyDescent="0.3">
      <c r="A4209" s="70" t="s">
        <v>11279</v>
      </c>
      <c r="B4209" s="70" t="s">
        <v>4841</v>
      </c>
      <c r="C4209" s="70">
        <v>704</v>
      </c>
      <c r="D4209" s="70" t="s">
        <v>36880</v>
      </c>
      <c r="E4209" s="70" t="s">
        <v>9151</v>
      </c>
      <c r="F4209" s="70">
        <v>223344996</v>
      </c>
      <c r="H4209" s="74" t="s">
        <v>36881</v>
      </c>
      <c r="I4209" s="74" t="s">
        <v>36882</v>
      </c>
      <c r="K4209" s="70" t="s">
        <v>36883</v>
      </c>
      <c r="L4209" s="70">
        <v>12</v>
      </c>
      <c r="M4209" s="70">
        <v>1979</v>
      </c>
      <c r="N4209" s="70" t="s">
        <v>36884</v>
      </c>
      <c r="O4209" s="70" t="s">
        <v>4456</v>
      </c>
    </row>
    <row r="4210" spans="1:17" s="70" customFormat="1" ht="24" x14ac:dyDescent="0.3">
      <c r="A4210" s="70" t="s">
        <v>14367</v>
      </c>
      <c r="B4210" s="70" t="s">
        <v>8385</v>
      </c>
      <c r="C4210" s="70">
        <v>704</v>
      </c>
      <c r="D4210" s="70" t="s">
        <v>36885</v>
      </c>
      <c r="E4210" s="70" t="s">
        <v>9179</v>
      </c>
      <c r="F4210" s="70">
        <v>225941300</v>
      </c>
      <c r="H4210" s="74" t="s">
        <v>36887</v>
      </c>
      <c r="I4210" s="74" t="s">
        <v>36886</v>
      </c>
      <c r="K4210" s="70" t="s">
        <v>36888</v>
      </c>
      <c r="L4210" s="70">
        <v>75</v>
      </c>
      <c r="M4210" s="70">
        <v>1979</v>
      </c>
      <c r="N4210" s="70" t="s">
        <v>17183</v>
      </c>
      <c r="O4210" s="70" t="s">
        <v>4456</v>
      </c>
    </row>
    <row r="4211" spans="1:17" s="70" customFormat="1" ht="24" x14ac:dyDescent="0.3">
      <c r="A4211" s="70" t="s">
        <v>10840</v>
      </c>
      <c r="B4211" s="70" t="s">
        <v>4343</v>
      </c>
      <c r="C4211" s="70">
        <v>704</v>
      </c>
      <c r="D4211" s="70" t="s">
        <v>36889</v>
      </c>
      <c r="E4211" s="70" t="s">
        <v>9256</v>
      </c>
      <c r="F4211" s="70" t="s">
        <v>36890</v>
      </c>
      <c r="H4211" s="74" t="s">
        <v>36891</v>
      </c>
      <c r="I4211" s="74" t="s">
        <v>36892</v>
      </c>
      <c r="K4211" s="70" t="s">
        <v>36893</v>
      </c>
      <c r="L4211" s="70">
        <v>110</v>
      </c>
      <c r="M4211" s="70">
        <v>2012</v>
      </c>
      <c r="N4211" s="70" t="s">
        <v>36894</v>
      </c>
      <c r="O4211" s="70" t="s">
        <v>4456</v>
      </c>
      <c r="P4211" s="70" t="s">
        <v>15884</v>
      </c>
      <c r="Q4211" s="70" t="s">
        <v>9229</v>
      </c>
    </row>
    <row r="4212" spans="1:17" s="70" customFormat="1" ht="24" x14ac:dyDescent="0.3">
      <c r="A4212" s="70" t="s">
        <v>9502</v>
      </c>
      <c r="B4212" s="70" t="s">
        <v>36895</v>
      </c>
      <c r="C4212" s="70">
        <v>704</v>
      </c>
      <c r="D4212" s="70" t="s">
        <v>36896</v>
      </c>
      <c r="E4212" s="70" t="s">
        <v>15327</v>
      </c>
      <c r="F4212" s="70" t="s">
        <v>36897</v>
      </c>
      <c r="H4212" s="74" t="s">
        <v>36898</v>
      </c>
      <c r="I4212" s="74" t="s">
        <v>36899</v>
      </c>
      <c r="K4212" s="70" t="s">
        <v>36900</v>
      </c>
      <c r="L4212" s="70">
        <v>50</v>
      </c>
      <c r="M4212" s="70">
        <v>1962</v>
      </c>
      <c r="N4212" s="70" t="s">
        <v>36901</v>
      </c>
      <c r="O4212" s="70" t="s">
        <v>15327</v>
      </c>
      <c r="P4212" s="70" t="s">
        <v>15884</v>
      </c>
      <c r="Q4212" s="70" t="s">
        <v>15297</v>
      </c>
    </row>
    <row r="4213" spans="1:17" s="70" customFormat="1" ht="36" x14ac:dyDescent="0.3">
      <c r="A4213" s="70" t="s">
        <v>13087</v>
      </c>
      <c r="B4213" s="70" t="s">
        <v>6979</v>
      </c>
      <c r="C4213" s="70">
        <v>704</v>
      </c>
      <c r="D4213" s="70" t="s">
        <v>36902</v>
      </c>
      <c r="E4213" s="70" t="s">
        <v>15266</v>
      </c>
      <c r="F4213" s="70" t="s">
        <v>36903</v>
      </c>
      <c r="H4213" s="70" t="s">
        <v>36904</v>
      </c>
      <c r="I4213" s="70" t="s">
        <v>36905</v>
      </c>
      <c r="K4213" s="70" t="s">
        <v>36906</v>
      </c>
      <c r="M4213" s="70">
        <v>1995</v>
      </c>
      <c r="N4213" s="70" t="s">
        <v>18340</v>
      </c>
      <c r="O4213" s="70" t="s">
        <v>4456</v>
      </c>
    </row>
    <row r="4214" spans="1:17" s="70" customFormat="1" ht="24" x14ac:dyDescent="0.3">
      <c r="A4214" s="70" t="s">
        <v>11556</v>
      </c>
      <c r="B4214" s="70" t="s">
        <v>5142</v>
      </c>
      <c r="C4214" s="70">
        <v>704</v>
      </c>
      <c r="D4214" s="70" t="s">
        <v>24655</v>
      </c>
      <c r="E4214" s="70" t="s">
        <v>16907</v>
      </c>
      <c r="F4214" s="70">
        <v>227829200</v>
      </c>
      <c r="H4214" s="74" t="s">
        <v>36907</v>
      </c>
      <c r="I4214" s="74" t="s">
        <v>24658</v>
      </c>
      <c r="K4214" s="70" t="s">
        <v>36908</v>
      </c>
      <c r="L4214" s="70">
        <v>40</v>
      </c>
      <c r="M4214" s="70">
        <v>2006</v>
      </c>
      <c r="N4214" s="70" t="s">
        <v>36909</v>
      </c>
      <c r="O4214" s="70" t="s">
        <v>4456</v>
      </c>
    </row>
    <row r="4215" spans="1:17" s="70" customFormat="1" ht="24" x14ac:dyDescent="0.3">
      <c r="A4215" s="70" t="s">
        <v>13383</v>
      </c>
      <c r="B4215" s="70" t="s">
        <v>7310</v>
      </c>
      <c r="C4215" s="70">
        <v>704</v>
      </c>
      <c r="D4215" s="70" t="s">
        <v>36910</v>
      </c>
      <c r="E4215" s="70" t="s">
        <v>4456</v>
      </c>
      <c r="F4215" s="70">
        <v>226700200</v>
      </c>
      <c r="H4215" s="74" t="s">
        <v>36911</v>
      </c>
      <c r="I4215" s="74" t="s">
        <v>36912</v>
      </c>
      <c r="J4215" s="70">
        <v>8340467</v>
      </c>
      <c r="K4215" s="70" t="s">
        <v>36913</v>
      </c>
      <c r="M4215" s="70">
        <v>1982</v>
      </c>
      <c r="N4215" s="70" t="s">
        <v>18949</v>
      </c>
      <c r="O4215" s="70" t="s">
        <v>4456</v>
      </c>
    </row>
    <row r="4216" spans="1:17" s="70" customFormat="1" ht="24" x14ac:dyDescent="0.3">
      <c r="A4216" s="70" t="s">
        <v>13384</v>
      </c>
      <c r="B4216" s="70" t="s">
        <v>7311</v>
      </c>
      <c r="C4216" s="70">
        <v>705</v>
      </c>
      <c r="D4216" s="70" t="s">
        <v>36910</v>
      </c>
      <c r="E4216" s="70" t="s">
        <v>4456</v>
      </c>
      <c r="F4216" s="70">
        <v>226700200</v>
      </c>
      <c r="H4216" s="74" t="s">
        <v>36914</v>
      </c>
      <c r="I4216" s="74" t="s">
        <v>36912</v>
      </c>
      <c r="J4216" s="70">
        <v>8340467</v>
      </c>
      <c r="K4216" s="70" t="s">
        <v>36915</v>
      </c>
      <c r="M4216" s="70">
        <v>1982</v>
      </c>
      <c r="N4216" s="70" t="s">
        <v>20657</v>
      </c>
      <c r="O4216" s="70" t="s">
        <v>4456</v>
      </c>
    </row>
    <row r="4217" spans="1:17" s="70" customFormat="1" ht="36" x14ac:dyDescent="0.3">
      <c r="A4217" s="70" t="s">
        <v>9699</v>
      </c>
      <c r="B4217" s="70" t="s">
        <v>3025</v>
      </c>
      <c r="C4217" s="70">
        <v>705</v>
      </c>
      <c r="D4217" s="70" t="s">
        <v>36916</v>
      </c>
      <c r="E4217" s="70" t="s">
        <v>9179</v>
      </c>
      <c r="F4217" s="70">
        <v>226804200</v>
      </c>
      <c r="H4217" s="74" t="s">
        <v>36917</v>
      </c>
      <c r="I4217" s="74" t="s">
        <v>36918</v>
      </c>
      <c r="J4217" s="70">
        <v>7560910</v>
      </c>
      <c r="K4217" s="70" t="s">
        <v>36919</v>
      </c>
      <c r="L4217" s="70">
        <v>225</v>
      </c>
      <c r="M4217" s="70">
        <v>1977</v>
      </c>
      <c r="N4217" s="70" t="s">
        <v>36920</v>
      </c>
      <c r="O4217" s="70" t="s">
        <v>4456</v>
      </c>
      <c r="P4217" s="70" t="s">
        <v>19262</v>
      </c>
      <c r="Q4217" s="70" t="s">
        <v>9229</v>
      </c>
    </row>
    <row r="4218" spans="1:17" s="70" customFormat="1" ht="12" x14ac:dyDescent="0.3">
      <c r="A4218" s="70" t="s">
        <v>13088</v>
      </c>
      <c r="B4218" s="70" t="s">
        <v>6980</v>
      </c>
      <c r="C4218" s="70">
        <v>705</v>
      </c>
      <c r="D4218" s="70" t="s">
        <v>36921</v>
      </c>
      <c r="E4218" s="70" t="s">
        <v>9256</v>
      </c>
      <c r="F4218" s="70">
        <v>227953900</v>
      </c>
      <c r="H4218" s="70" t="s">
        <v>36922</v>
      </c>
      <c r="I4218" s="70" t="s">
        <v>36923</v>
      </c>
      <c r="K4218" s="70" t="s">
        <v>36924</v>
      </c>
      <c r="L4218" s="70">
        <v>198</v>
      </c>
      <c r="M4218" s="70">
        <v>1970</v>
      </c>
      <c r="N4218" s="70" t="s">
        <v>24688</v>
      </c>
      <c r="O4218" s="70" t="s">
        <v>4456</v>
      </c>
      <c r="P4218" s="70" t="s">
        <v>15884</v>
      </c>
      <c r="Q4218" s="70" t="s">
        <v>9229</v>
      </c>
    </row>
    <row r="4219" spans="1:17" s="70" customFormat="1" x14ac:dyDescent="0.3">
      <c r="A4219" s="70" t="s">
        <v>12183</v>
      </c>
      <c r="B4219" s="70" t="s">
        <v>5861</v>
      </c>
      <c r="C4219" s="70">
        <v>705</v>
      </c>
      <c r="D4219" s="70" t="s">
        <v>36925</v>
      </c>
      <c r="E4219" s="70" t="s">
        <v>15178</v>
      </c>
      <c r="F4219" s="70">
        <v>228269900</v>
      </c>
      <c r="H4219" s="74" t="s">
        <v>36926</v>
      </c>
      <c r="I4219" s="74" t="s">
        <v>36927</v>
      </c>
      <c r="J4219" s="70">
        <v>8580641</v>
      </c>
      <c r="K4219" s="70" t="s">
        <v>36928</v>
      </c>
      <c r="L4219" s="70">
        <v>400</v>
      </c>
      <c r="M4219" s="70">
        <v>2007</v>
      </c>
      <c r="N4219" s="70" t="s">
        <v>36929</v>
      </c>
      <c r="O4219" s="70" t="s">
        <v>4456</v>
      </c>
    </row>
    <row r="4220" spans="1:17" s="70" customFormat="1" x14ac:dyDescent="0.3">
      <c r="A4220" s="70" t="s">
        <v>11762</v>
      </c>
      <c r="B4220" s="70" t="s">
        <v>5379</v>
      </c>
      <c r="C4220" s="70">
        <v>705</v>
      </c>
      <c r="D4220" s="70" t="s">
        <v>36930</v>
      </c>
      <c r="E4220" s="70" t="s">
        <v>15415</v>
      </c>
      <c r="F4220" s="70">
        <v>225891000</v>
      </c>
      <c r="H4220" s="74" t="s">
        <v>36931</v>
      </c>
      <c r="I4220" s="74" t="s">
        <v>36932</v>
      </c>
      <c r="K4220" s="70" t="s">
        <v>36933</v>
      </c>
      <c r="L4220" s="70">
        <v>31</v>
      </c>
      <c r="M4220" s="70">
        <v>1993</v>
      </c>
      <c r="N4220" s="70" t="s">
        <v>36934</v>
      </c>
      <c r="O4220" s="70" t="s">
        <v>4456</v>
      </c>
      <c r="P4220" s="70" t="s">
        <v>15884</v>
      </c>
      <c r="Q4220" s="70" t="s">
        <v>9229</v>
      </c>
    </row>
    <row r="4221" spans="1:17" s="70" customFormat="1" x14ac:dyDescent="0.3">
      <c r="A4221" s="70" t="s">
        <v>13709</v>
      </c>
      <c r="B4221" s="70" t="s">
        <v>7644</v>
      </c>
      <c r="C4221" s="70">
        <v>705</v>
      </c>
      <c r="D4221" s="70" t="s">
        <v>36935</v>
      </c>
      <c r="E4221" s="70" t="s">
        <v>9151</v>
      </c>
      <c r="F4221" s="70">
        <v>222467272</v>
      </c>
      <c r="H4221" s="74" t="s">
        <v>36936</v>
      </c>
      <c r="I4221" s="74" t="s">
        <v>36937</v>
      </c>
      <c r="K4221" s="70" t="s">
        <v>36938</v>
      </c>
      <c r="N4221" s="70" t="s">
        <v>1740</v>
      </c>
      <c r="O4221" s="70" t="s">
        <v>4456</v>
      </c>
    </row>
    <row r="4222" spans="1:17" s="70" customFormat="1" x14ac:dyDescent="0.3">
      <c r="A4222" s="70" t="s">
        <v>11702</v>
      </c>
      <c r="B4222" s="70" t="s">
        <v>5306</v>
      </c>
      <c r="C4222" s="70">
        <v>705</v>
      </c>
      <c r="D4222" s="70" t="s">
        <v>36939</v>
      </c>
      <c r="E4222" s="70" t="s">
        <v>15178</v>
      </c>
      <c r="F4222" s="70">
        <v>224142560</v>
      </c>
      <c r="H4222" s="74" t="s">
        <v>36940</v>
      </c>
      <c r="I4222" s="74" t="s">
        <v>36941</v>
      </c>
      <c r="K4222" s="70" t="s">
        <v>36942</v>
      </c>
      <c r="L4222" s="70">
        <v>20</v>
      </c>
      <c r="M4222" s="70">
        <v>1990</v>
      </c>
      <c r="N4222" s="70" t="s">
        <v>36943</v>
      </c>
      <c r="O4222" s="70" t="s">
        <v>4456</v>
      </c>
    </row>
    <row r="4223" spans="1:17" s="70" customFormat="1" x14ac:dyDescent="0.3">
      <c r="A4223" s="70" t="s">
        <v>14306</v>
      </c>
      <c r="B4223" s="70" t="s">
        <v>8319</v>
      </c>
      <c r="C4223" s="70">
        <v>706</v>
      </c>
      <c r="D4223" s="70" t="s">
        <v>36946</v>
      </c>
      <c r="E4223" s="70" t="s">
        <v>9151</v>
      </c>
      <c r="F4223" s="70">
        <v>223769040</v>
      </c>
      <c r="G4223" s="70">
        <v>223769044</v>
      </c>
      <c r="H4223" s="74" t="s">
        <v>36947</v>
      </c>
      <c r="I4223" s="74" t="s">
        <v>36948</v>
      </c>
      <c r="J4223" s="70">
        <v>7500520</v>
      </c>
      <c r="K4223" s="70" t="s">
        <v>36949</v>
      </c>
      <c r="L4223" s="70">
        <v>4</v>
      </c>
      <c r="N4223" s="70" t="s">
        <v>1740</v>
      </c>
      <c r="O4223" s="70" t="s">
        <v>4456</v>
      </c>
    </row>
    <row r="4224" spans="1:17" s="70" customFormat="1" x14ac:dyDescent="0.3">
      <c r="A4224" s="70" t="s">
        <v>14042</v>
      </c>
      <c r="B4224" s="70" t="s">
        <v>8002</v>
      </c>
      <c r="C4224" s="70">
        <v>706</v>
      </c>
      <c r="D4224" s="70" t="s">
        <v>36950</v>
      </c>
      <c r="E4224" s="70" t="s">
        <v>9151</v>
      </c>
      <c r="F4224" s="70">
        <v>222328775</v>
      </c>
      <c r="H4224" s="74" t="s">
        <v>36951</v>
      </c>
      <c r="I4224" s="74" t="s">
        <v>36952</v>
      </c>
      <c r="J4224" s="70">
        <v>7510247</v>
      </c>
      <c r="K4224" s="70" t="s">
        <v>36953</v>
      </c>
      <c r="L4224" s="70">
        <v>387</v>
      </c>
      <c r="M4224" s="70">
        <v>1997</v>
      </c>
      <c r="N4224" s="70" t="s">
        <v>36954</v>
      </c>
      <c r="O4224" s="70" t="s">
        <v>4456</v>
      </c>
    </row>
    <row r="4225" spans="1:17" s="70" customFormat="1" ht="24" x14ac:dyDescent="0.3">
      <c r="A4225" s="70" t="s">
        <v>10925</v>
      </c>
      <c r="B4225" s="70" t="s">
        <v>4436</v>
      </c>
      <c r="C4225" s="70">
        <v>706</v>
      </c>
      <c r="D4225" s="70" t="s">
        <v>30093</v>
      </c>
      <c r="E4225" s="70" t="s">
        <v>15197</v>
      </c>
      <c r="F4225" s="70">
        <v>2244401320</v>
      </c>
      <c r="H4225" s="74" t="s">
        <v>30094</v>
      </c>
      <c r="I4225" s="74" t="s">
        <v>30095</v>
      </c>
      <c r="J4225" s="70">
        <v>8722058</v>
      </c>
      <c r="K4225" s="70" t="s">
        <v>36955</v>
      </c>
      <c r="L4225" s="70">
        <v>15</v>
      </c>
      <c r="M4225" s="70">
        <v>1984</v>
      </c>
      <c r="N4225" s="70" t="s">
        <v>36956</v>
      </c>
      <c r="O4225" s="70" t="s">
        <v>4456</v>
      </c>
      <c r="P4225" s="70" t="s">
        <v>36957</v>
      </c>
      <c r="Q4225" s="70" t="s">
        <v>30099</v>
      </c>
    </row>
    <row r="4226" spans="1:17" s="70" customFormat="1" ht="24" x14ac:dyDescent="0.3">
      <c r="A4226" s="70" t="s">
        <v>10938</v>
      </c>
      <c r="B4226" s="70" t="s">
        <v>36944</v>
      </c>
      <c r="C4226" s="70">
        <v>706</v>
      </c>
      <c r="D4226" s="70" t="s">
        <v>36958</v>
      </c>
      <c r="E4226" s="70" t="s">
        <v>16753</v>
      </c>
      <c r="F4226" s="70" t="s">
        <v>36959</v>
      </c>
      <c r="H4226" s="70" t="s">
        <v>36960</v>
      </c>
      <c r="I4226" s="74" t="s">
        <v>36961</v>
      </c>
      <c r="J4226" s="70">
        <v>4191931</v>
      </c>
      <c r="K4226" s="70" t="s">
        <v>36962</v>
      </c>
      <c r="L4226" s="70">
        <v>20</v>
      </c>
      <c r="M4226" s="70">
        <v>1991</v>
      </c>
      <c r="N4226" s="70" t="s">
        <v>36963</v>
      </c>
      <c r="O4226" s="70" t="s">
        <v>16753</v>
      </c>
    </row>
    <row r="4227" spans="1:17" s="70" customFormat="1" ht="36" x14ac:dyDescent="0.3">
      <c r="A4227" s="70" t="s">
        <v>12484</v>
      </c>
      <c r="B4227" s="70" t="s">
        <v>6181</v>
      </c>
      <c r="C4227" s="70">
        <v>706</v>
      </c>
      <c r="D4227" s="70" t="s">
        <v>36964</v>
      </c>
      <c r="E4227" s="70" t="s">
        <v>9151</v>
      </c>
      <c r="F4227" s="70">
        <v>226567575</v>
      </c>
      <c r="H4227" s="74" t="s">
        <v>36965</v>
      </c>
      <c r="I4227" s="74" t="s">
        <v>36966</v>
      </c>
      <c r="J4227" s="70">
        <v>7520413</v>
      </c>
      <c r="K4227" s="70" t="s">
        <v>36967</v>
      </c>
      <c r="L4227" s="70">
        <v>800</v>
      </c>
      <c r="M4227" s="70">
        <v>1983</v>
      </c>
      <c r="N4227" s="70" t="s">
        <v>36968</v>
      </c>
      <c r="O4227" s="70" t="s">
        <v>4456</v>
      </c>
      <c r="P4227" s="70" t="s">
        <v>34533</v>
      </c>
      <c r="Q4227" s="70" t="s">
        <v>9229</v>
      </c>
    </row>
    <row r="4228" spans="1:17" s="70" customFormat="1" ht="24" x14ac:dyDescent="0.3">
      <c r="A4228" s="70" t="s">
        <v>11537</v>
      </c>
      <c r="B4228" s="70" t="s">
        <v>36945</v>
      </c>
      <c r="C4228" s="70">
        <v>706</v>
      </c>
      <c r="D4228" s="70" t="s">
        <v>36969</v>
      </c>
      <c r="E4228" s="70" t="s">
        <v>15327</v>
      </c>
      <c r="F4228" s="70" t="s">
        <v>36970</v>
      </c>
      <c r="H4228" s="74" t="s">
        <v>36971</v>
      </c>
      <c r="J4228" s="70">
        <v>2551494</v>
      </c>
      <c r="K4228" s="70" t="s">
        <v>36972</v>
      </c>
      <c r="L4228" s="70">
        <v>30</v>
      </c>
      <c r="M4228" s="70">
        <v>1972</v>
      </c>
      <c r="N4228" s="70" t="s">
        <v>36973</v>
      </c>
      <c r="O4228" s="70" t="s">
        <v>15327</v>
      </c>
    </row>
    <row r="4229" spans="1:17" s="70" customFormat="1" ht="24" x14ac:dyDescent="0.3">
      <c r="A4229" s="70" t="s">
        <v>12975</v>
      </c>
      <c r="B4229" s="70" t="s">
        <v>6854</v>
      </c>
      <c r="C4229" s="70">
        <v>706</v>
      </c>
      <c r="D4229" s="70" t="s">
        <v>36974</v>
      </c>
      <c r="E4229" s="70" t="s">
        <v>9179</v>
      </c>
      <c r="F4229" s="70" t="s">
        <v>36975</v>
      </c>
      <c r="G4229" s="70">
        <v>2223343720</v>
      </c>
      <c r="H4229" s="74" t="s">
        <v>36976</v>
      </c>
      <c r="J4229" s="70">
        <v>7550142</v>
      </c>
      <c r="K4229" s="70" t="s">
        <v>36977</v>
      </c>
      <c r="L4229" s="70">
        <v>60</v>
      </c>
      <c r="M4229" s="70">
        <v>1980</v>
      </c>
      <c r="N4229" s="70" t="s">
        <v>36978</v>
      </c>
      <c r="O4229" s="70" t="s">
        <v>4456</v>
      </c>
    </row>
    <row r="4230" spans="1:17" s="70" customFormat="1" ht="24" x14ac:dyDescent="0.3">
      <c r="A4230" s="70" t="s">
        <v>12976</v>
      </c>
      <c r="B4230" s="70" t="s">
        <v>6855</v>
      </c>
      <c r="C4230" s="70">
        <v>706</v>
      </c>
      <c r="D4230" s="70" t="s">
        <v>36979</v>
      </c>
      <c r="E4230" s="70" t="s">
        <v>4456</v>
      </c>
      <c r="F4230" s="70" t="s">
        <v>36980</v>
      </c>
      <c r="H4230" s="74" t="s">
        <v>36981</v>
      </c>
      <c r="I4230" s="74" t="s">
        <v>36982</v>
      </c>
      <c r="J4230" s="70">
        <v>8330421</v>
      </c>
      <c r="K4230" s="70" t="s">
        <v>36983</v>
      </c>
      <c r="L4230" s="70">
        <v>35</v>
      </c>
      <c r="M4230" s="70">
        <v>1978</v>
      </c>
      <c r="N4230" s="70" t="s">
        <v>24964</v>
      </c>
      <c r="O4230" s="70" t="s">
        <v>4456</v>
      </c>
    </row>
    <row r="4231" spans="1:17" s="70" customFormat="1" x14ac:dyDescent="0.3">
      <c r="A4231" s="70" t="s">
        <v>12979</v>
      </c>
      <c r="B4231" s="70" t="s">
        <v>6858</v>
      </c>
      <c r="C4231" s="70">
        <v>707</v>
      </c>
      <c r="D4231" s="70" t="s">
        <v>37000</v>
      </c>
      <c r="E4231" s="70" t="s">
        <v>4456</v>
      </c>
      <c r="F4231" s="70">
        <v>225664600</v>
      </c>
      <c r="H4231" s="70" t="s">
        <v>37001</v>
      </c>
      <c r="I4231" s="74" t="s">
        <v>37002</v>
      </c>
      <c r="J4231" s="70">
        <v>8340089</v>
      </c>
      <c r="K4231" s="70" t="s">
        <v>37003</v>
      </c>
      <c r="L4231" s="70">
        <v>240</v>
      </c>
      <c r="M4231" s="70">
        <v>1939</v>
      </c>
      <c r="N4231" s="70" t="s">
        <v>24964</v>
      </c>
      <c r="O4231" s="70" t="s">
        <v>4456</v>
      </c>
    </row>
    <row r="4232" spans="1:17" s="70" customFormat="1" ht="24" x14ac:dyDescent="0.3">
      <c r="A4232" s="70" t="s">
        <v>12706</v>
      </c>
      <c r="B4232" s="70" t="s">
        <v>6505</v>
      </c>
      <c r="C4232" s="70">
        <v>707</v>
      </c>
      <c r="D4232" s="70" t="s">
        <v>36984</v>
      </c>
      <c r="E4232" s="70" t="s">
        <v>15595</v>
      </c>
      <c r="F4232" s="70" t="s">
        <v>36985</v>
      </c>
      <c r="H4232" s="70" t="s">
        <v>36986</v>
      </c>
      <c r="I4232" s="74" t="s">
        <v>36987</v>
      </c>
      <c r="J4232" s="70">
        <v>7630358</v>
      </c>
      <c r="K4232" s="70" t="s">
        <v>36988</v>
      </c>
      <c r="L4232" s="70">
        <v>68</v>
      </c>
      <c r="M4232" s="70">
        <v>1999</v>
      </c>
      <c r="N4232" s="70" t="s">
        <v>36989</v>
      </c>
      <c r="O4232" s="70" t="s">
        <v>4456</v>
      </c>
    </row>
    <row r="4233" spans="1:17" s="70" customFormat="1" x14ac:dyDescent="0.3">
      <c r="A4233" s="70" t="s">
        <v>12977</v>
      </c>
      <c r="B4233" s="70" t="s">
        <v>6856</v>
      </c>
      <c r="C4233" s="70">
        <v>707</v>
      </c>
      <c r="D4233" s="70" t="s">
        <v>36990</v>
      </c>
      <c r="E4233" s="70" t="s">
        <v>4456</v>
      </c>
      <c r="F4233" s="70">
        <v>226384931</v>
      </c>
      <c r="H4233" s="74" t="s">
        <v>36991</v>
      </c>
      <c r="I4233" s="74" t="s">
        <v>36992</v>
      </c>
      <c r="K4233" s="70" t="s">
        <v>36993</v>
      </c>
      <c r="L4233" s="70">
        <v>25</v>
      </c>
      <c r="N4233" s="70" t="s">
        <v>36978</v>
      </c>
      <c r="O4233" s="70" t="s">
        <v>4456</v>
      </c>
    </row>
    <row r="4234" spans="1:17" s="70" customFormat="1" ht="36" x14ac:dyDescent="0.3">
      <c r="A4234" s="70" t="s">
        <v>12978</v>
      </c>
      <c r="B4234" s="70" t="s">
        <v>6857</v>
      </c>
      <c r="C4234" s="70">
        <v>707</v>
      </c>
      <c r="D4234" s="70" t="s">
        <v>36995</v>
      </c>
      <c r="E4234" s="70" t="s">
        <v>9151</v>
      </c>
      <c r="F4234" s="70" t="s">
        <v>36996</v>
      </c>
      <c r="G4234" s="70">
        <v>222321897</v>
      </c>
      <c r="H4234" s="70" t="s">
        <v>36997</v>
      </c>
      <c r="I4234" s="74" t="s">
        <v>36998</v>
      </c>
      <c r="J4234" s="70">
        <v>7510086</v>
      </c>
      <c r="K4234" s="70" t="s">
        <v>36999</v>
      </c>
      <c r="L4234" s="70">
        <v>62</v>
      </c>
      <c r="M4234" s="70">
        <v>1981</v>
      </c>
      <c r="N4234" s="70" t="s">
        <v>24964</v>
      </c>
      <c r="O4234" s="70" t="s">
        <v>4456</v>
      </c>
    </row>
    <row r="4235" spans="1:17" s="70" customFormat="1" ht="24" x14ac:dyDescent="0.3">
      <c r="A4235" s="70" t="s">
        <v>12980</v>
      </c>
      <c r="B4235" s="70" t="s">
        <v>6859</v>
      </c>
      <c r="C4235" s="70">
        <v>707</v>
      </c>
      <c r="D4235" s="70" t="s">
        <v>37004</v>
      </c>
      <c r="E4235" s="70" t="s">
        <v>9179</v>
      </c>
      <c r="F4235" s="70" t="s">
        <v>37005</v>
      </c>
      <c r="H4235" s="74" t="s">
        <v>37006</v>
      </c>
      <c r="I4235" s="74" t="s">
        <v>37007</v>
      </c>
      <c r="K4235" s="70" t="s">
        <v>37008</v>
      </c>
      <c r="L4235" s="70">
        <v>50</v>
      </c>
      <c r="M4235" s="70">
        <v>1940</v>
      </c>
      <c r="N4235" s="70" t="s">
        <v>36994</v>
      </c>
      <c r="O4235" s="70" t="s">
        <v>4456</v>
      </c>
    </row>
    <row r="4236" spans="1:17" s="70" customFormat="1" ht="24" x14ac:dyDescent="0.3">
      <c r="A4236" s="70" t="s">
        <v>13336</v>
      </c>
      <c r="B4236" s="70" t="s">
        <v>7262</v>
      </c>
      <c r="C4236" s="70">
        <v>707</v>
      </c>
      <c r="D4236" s="70" t="s">
        <v>37009</v>
      </c>
      <c r="E4236" s="70" t="s">
        <v>4456</v>
      </c>
      <c r="F4236" s="70">
        <v>223704200</v>
      </c>
      <c r="G4236" s="70">
        <v>223704235</v>
      </c>
      <c r="H4236" s="74" t="s">
        <v>37010</v>
      </c>
      <c r="I4236" s="74" t="s">
        <v>37011</v>
      </c>
      <c r="K4236" s="70" t="s">
        <v>37012</v>
      </c>
      <c r="N4236" s="70" t="s">
        <v>37013</v>
      </c>
      <c r="O4236" s="70" t="s">
        <v>4456</v>
      </c>
    </row>
    <row r="4237" spans="1:17" s="70" customFormat="1" x14ac:dyDescent="0.3">
      <c r="A4237" s="70" t="s">
        <v>12562</v>
      </c>
      <c r="B4237" s="70" t="s">
        <v>6269</v>
      </c>
      <c r="C4237" s="70">
        <v>707</v>
      </c>
      <c r="D4237" s="70" t="s">
        <v>35331</v>
      </c>
      <c r="E4237" s="70" t="s">
        <v>15178</v>
      </c>
      <c r="F4237" s="70">
        <v>224897000</v>
      </c>
      <c r="H4237" s="74" t="s">
        <v>37014</v>
      </c>
      <c r="I4237" s="74" t="s">
        <v>37015</v>
      </c>
      <c r="J4237" s="70">
        <v>8580641</v>
      </c>
      <c r="K4237" s="70" t="s">
        <v>37016</v>
      </c>
      <c r="L4237" s="70">
        <v>220</v>
      </c>
      <c r="M4237" s="70">
        <v>1915</v>
      </c>
      <c r="N4237" s="70" t="s">
        <v>19050</v>
      </c>
      <c r="O4237" s="70" t="s">
        <v>4456</v>
      </c>
    </row>
    <row r="4238" spans="1:17" s="70" customFormat="1" x14ac:dyDescent="0.3">
      <c r="A4238" s="70" t="s">
        <v>11129</v>
      </c>
      <c r="B4238" s="70" t="s">
        <v>4677</v>
      </c>
      <c r="C4238" s="70">
        <v>707</v>
      </c>
      <c r="D4238" s="70" t="s">
        <v>37017</v>
      </c>
      <c r="E4238" s="70" t="s">
        <v>15588</v>
      </c>
      <c r="F4238" s="70">
        <v>222381740</v>
      </c>
      <c r="G4238" s="70">
        <v>222385172</v>
      </c>
      <c r="H4238" s="74" t="s">
        <v>37018</v>
      </c>
      <c r="I4238" s="74" t="s">
        <v>37019</v>
      </c>
      <c r="K4238" s="70" t="s">
        <v>37020</v>
      </c>
      <c r="L4238" s="70">
        <v>40</v>
      </c>
      <c r="M4238" s="70">
        <v>1969</v>
      </c>
      <c r="N4238" s="70" t="s">
        <v>30091</v>
      </c>
      <c r="O4238" s="70" t="s">
        <v>4456</v>
      </c>
      <c r="P4238" s="70" t="s">
        <v>17259</v>
      </c>
      <c r="Q4238" s="70" t="s">
        <v>17260</v>
      </c>
    </row>
    <row r="4239" spans="1:17" s="70" customFormat="1" ht="24" x14ac:dyDescent="0.3">
      <c r="A4239" s="70" t="s">
        <v>11500</v>
      </c>
      <c r="B4239" s="70" t="s">
        <v>5084</v>
      </c>
      <c r="C4239" s="70">
        <v>708</v>
      </c>
      <c r="D4239" s="70" t="s">
        <v>37021</v>
      </c>
      <c r="E4239" s="70" t="s">
        <v>9256</v>
      </c>
      <c r="F4239" s="70">
        <v>229792800</v>
      </c>
      <c r="H4239" s="74" t="s">
        <v>37022</v>
      </c>
      <c r="I4239" s="74" t="s">
        <v>37023</v>
      </c>
      <c r="J4239" s="70">
        <v>90200000</v>
      </c>
      <c r="K4239" s="70" t="s">
        <v>37024</v>
      </c>
      <c r="L4239" s="70">
        <v>300</v>
      </c>
      <c r="M4239" s="70">
        <v>1966</v>
      </c>
      <c r="N4239" s="70" t="s">
        <v>37025</v>
      </c>
      <c r="O4239" s="70" t="s">
        <v>4456</v>
      </c>
      <c r="P4239" s="70" t="s">
        <v>15697</v>
      </c>
      <c r="Q4239" s="70" t="s">
        <v>16789</v>
      </c>
    </row>
    <row r="4240" spans="1:17" s="70" customFormat="1" ht="24" x14ac:dyDescent="0.3">
      <c r="A4240" s="70" t="s">
        <v>10082</v>
      </c>
      <c r="B4240" s="70" t="s">
        <v>3474</v>
      </c>
      <c r="C4240" s="70">
        <v>708</v>
      </c>
      <c r="D4240" s="70" t="s">
        <v>37026</v>
      </c>
      <c r="E4240" s="70" t="s">
        <v>15595</v>
      </c>
      <c r="F4240" s="70" t="s">
        <v>37027</v>
      </c>
      <c r="H4240" s="70" t="s">
        <v>37028</v>
      </c>
      <c r="I4240" s="74" t="s">
        <v>37029</v>
      </c>
      <c r="K4240" s="70" t="s">
        <v>37030</v>
      </c>
      <c r="L4240" s="70">
        <v>41</v>
      </c>
      <c r="M4240" s="70">
        <v>2001</v>
      </c>
      <c r="N4240" s="70" t="s">
        <v>37031</v>
      </c>
      <c r="O4240" s="70" t="s">
        <v>4456</v>
      </c>
    </row>
    <row r="4241" spans="1:17" s="70" customFormat="1" ht="24" x14ac:dyDescent="0.3">
      <c r="A4241" s="70" t="s">
        <v>10646</v>
      </c>
      <c r="B4241" s="70" t="s">
        <v>4113</v>
      </c>
      <c r="C4241" s="70">
        <v>708</v>
      </c>
      <c r="D4241" s="70" t="s">
        <v>37032</v>
      </c>
      <c r="E4241" s="70" t="s">
        <v>15120</v>
      </c>
      <c r="F4241" s="70">
        <v>222909400</v>
      </c>
      <c r="G4241" s="70">
        <v>222332990</v>
      </c>
      <c r="H4241" s="74" t="s">
        <v>37033</v>
      </c>
      <c r="I4241" s="74" t="s">
        <v>37034</v>
      </c>
      <c r="J4241" s="70">
        <v>7501012</v>
      </c>
      <c r="K4241" s="70" t="s">
        <v>37035</v>
      </c>
      <c r="L4241" s="70">
        <v>70</v>
      </c>
      <c r="M4241" s="70">
        <v>1986</v>
      </c>
      <c r="N4241" s="70" t="s">
        <v>37036</v>
      </c>
      <c r="O4241" s="70" t="s">
        <v>4456</v>
      </c>
    </row>
    <row r="4242" spans="1:17" s="70" customFormat="1" x14ac:dyDescent="0.3">
      <c r="A4242" s="70" t="s">
        <v>13664</v>
      </c>
      <c r="B4242" s="70" t="s">
        <v>7599</v>
      </c>
      <c r="C4242" s="70">
        <v>708</v>
      </c>
      <c r="D4242" s="70" t="s">
        <v>24838</v>
      </c>
      <c r="E4242" s="70" t="s">
        <v>9151</v>
      </c>
      <c r="F4242" s="70">
        <v>223645100</v>
      </c>
      <c r="H4242" s="74" t="s">
        <v>24839</v>
      </c>
      <c r="I4242" s="74" t="s">
        <v>24840</v>
      </c>
      <c r="K4242" s="70" t="s">
        <v>24841</v>
      </c>
      <c r="L4242" s="70">
        <v>50</v>
      </c>
      <c r="M4242" s="70">
        <v>1977</v>
      </c>
      <c r="N4242" s="70" t="s">
        <v>18437</v>
      </c>
      <c r="O4242" s="70" t="s">
        <v>4456</v>
      </c>
    </row>
    <row r="4243" spans="1:17" s="70" customFormat="1" ht="36" x14ac:dyDescent="0.3">
      <c r="A4243" s="70" t="s">
        <v>11049</v>
      </c>
      <c r="B4243" s="70" t="s">
        <v>37037</v>
      </c>
      <c r="C4243" s="70">
        <v>708</v>
      </c>
      <c r="D4243" s="70" t="s">
        <v>37038</v>
      </c>
      <c r="E4243" s="70" t="s">
        <v>15428</v>
      </c>
      <c r="F4243" s="70" t="s">
        <v>37039</v>
      </c>
      <c r="G4243" s="70" t="s">
        <v>37040</v>
      </c>
      <c r="H4243" s="70" t="s">
        <v>37041</v>
      </c>
      <c r="I4243" s="74" t="s">
        <v>37042</v>
      </c>
      <c r="K4243" s="70" t="s">
        <v>37043</v>
      </c>
      <c r="L4243" s="70">
        <v>20</v>
      </c>
      <c r="M4243" s="70">
        <v>1994</v>
      </c>
      <c r="N4243" s="70" t="s">
        <v>37044</v>
      </c>
      <c r="O4243" s="70" t="s">
        <v>15428</v>
      </c>
    </row>
    <row r="4244" spans="1:17" s="70" customFormat="1" ht="24" x14ac:dyDescent="0.3">
      <c r="A4244" s="70" t="s">
        <v>12362</v>
      </c>
      <c r="B4244" s="70" t="s">
        <v>6043</v>
      </c>
      <c r="C4244" s="70">
        <v>708</v>
      </c>
      <c r="D4244" s="70" t="s">
        <v>37045</v>
      </c>
      <c r="E4244" s="70" t="s">
        <v>15178</v>
      </c>
      <c r="F4244" s="70" t="s">
        <v>37046</v>
      </c>
      <c r="H4244" s="74" t="s">
        <v>37047</v>
      </c>
      <c r="I4244" s="74" t="s">
        <v>37048</v>
      </c>
      <c r="J4244" s="70">
        <v>8580641</v>
      </c>
      <c r="K4244" s="70" t="s">
        <v>37049</v>
      </c>
      <c r="L4244" s="70">
        <v>50</v>
      </c>
      <c r="M4244" s="70">
        <v>1979</v>
      </c>
      <c r="N4244" s="70" t="s">
        <v>37050</v>
      </c>
      <c r="O4244" s="70" t="s">
        <v>4456</v>
      </c>
    </row>
    <row r="4245" spans="1:17" s="70" customFormat="1" x14ac:dyDescent="0.3">
      <c r="A4245" s="70" t="s">
        <v>14368</v>
      </c>
      <c r="B4245" s="70" t="s">
        <v>8386</v>
      </c>
      <c r="C4245" s="70">
        <v>708</v>
      </c>
      <c r="D4245" s="70" t="s">
        <v>22744</v>
      </c>
      <c r="E4245" s="70" t="s">
        <v>15178</v>
      </c>
      <c r="F4245" s="70">
        <v>226523300</v>
      </c>
      <c r="H4245" s="74" t="s">
        <v>37051</v>
      </c>
      <c r="I4245" s="74" t="s">
        <v>37052</v>
      </c>
      <c r="J4245" s="70">
        <v>8580751</v>
      </c>
      <c r="K4245" s="70" t="s">
        <v>37053</v>
      </c>
      <c r="L4245" s="70">
        <v>45</v>
      </c>
      <c r="N4245" s="70" t="s">
        <v>17183</v>
      </c>
      <c r="O4245" s="70" t="s">
        <v>4456</v>
      </c>
      <c r="P4245" s="70" t="s">
        <v>15884</v>
      </c>
      <c r="Q4245" s="70" t="s">
        <v>9229</v>
      </c>
    </row>
    <row r="4246" spans="1:17" s="70" customFormat="1" ht="24" x14ac:dyDescent="0.3">
      <c r="A4246" s="70" t="s">
        <v>14393</v>
      </c>
      <c r="B4246" s="70" t="s">
        <v>8424</v>
      </c>
      <c r="C4246" s="70">
        <v>709</v>
      </c>
      <c r="D4246" s="70" t="s">
        <v>37055</v>
      </c>
      <c r="E4246" s="70" t="s">
        <v>15178</v>
      </c>
      <c r="F4246" s="70">
        <v>226523300</v>
      </c>
      <c r="G4246" s="70">
        <v>226523301</v>
      </c>
      <c r="H4246" s="74" t="s">
        <v>37056</v>
      </c>
      <c r="I4246" s="74" t="s">
        <v>37052</v>
      </c>
      <c r="J4246" s="70">
        <v>8580751</v>
      </c>
      <c r="K4246" s="70" t="s">
        <v>37057</v>
      </c>
      <c r="L4246" s="70">
        <v>62</v>
      </c>
      <c r="M4246" s="70">
        <v>1956</v>
      </c>
      <c r="N4246" s="70" t="s">
        <v>24755</v>
      </c>
      <c r="O4246" s="70" t="s">
        <v>4456</v>
      </c>
      <c r="P4246" s="70" t="s">
        <v>15697</v>
      </c>
      <c r="Q4246" s="70" t="s">
        <v>35733</v>
      </c>
    </row>
    <row r="4247" spans="1:17" s="70" customFormat="1" ht="24" x14ac:dyDescent="0.3">
      <c r="A4247" s="70" t="s">
        <v>11251</v>
      </c>
      <c r="B4247" s="70" t="s">
        <v>4810</v>
      </c>
      <c r="C4247" s="70">
        <v>709</v>
      </c>
      <c r="D4247" s="70" t="s">
        <v>37058</v>
      </c>
      <c r="E4247" s="70" t="s">
        <v>4456</v>
      </c>
      <c r="F4247" s="70" t="s">
        <v>37059</v>
      </c>
      <c r="H4247" s="74" t="s">
        <v>37060</v>
      </c>
      <c r="I4247" s="74" t="s">
        <v>37062</v>
      </c>
      <c r="K4247" s="70" t="s">
        <v>37063</v>
      </c>
      <c r="L4247" s="70">
        <v>80</v>
      </c>
      <c r="N4247" s="70" t="s">
        <v>37064</v>
      </c>
      <c r="O4247" s="70" t="s">
        <v>4456</v>
      </c>
    </row>
    <row r="4248" spans="1:17" s="70" customFormat="1" x14ac:dyDescent="0.3">
      <c r="A4248" s="70" t="s">
        <v>12558</v>
      </c>
      <c r="B4248" s="70" t="s">
        <v>6265</v>
      </c>
      <c r="C4248" s="70">
        <v>709</v>
      </c>
      <c r="D4248" s="70" t="s">
        <v>37065</v>
      </c>
      <c r="E4248" s="70" t="s">
        <v>15588</v>
      </c>
      <c r="F4248" s="70">
        <v>225951000</v>
      </c>
      <c r="H4248" s="74" t="s">
        <v>37061</v>
      </c>
      <c r="I4248" s="74" t="s">
        <v>37066</v>
      </c>
      <c r="K4248" s="70" t="s">
        <v>37067</v>
      </c>
      <c r="N4248" s="70" t="s">
        <v>37068</v>
      </c>
      <c r="O4248" s="70" t="s">
        <v>4456</v>
      </c>
    </row>
    <row r="4249" spans="1:17" s="70" customFormat="1" ht="24" x14ac:dyDescent="0.3">
      <c r="A4249" s="70" t="s">
        <v>11204</v>
      </c>
      <c r="B4249" s="70" t="s">
        <v>4758</v>
      </c>
      <c r="C4249" s="70">
        <v>709</v>
      </c>
      <c r="D4249" s="70" t="s">
        <v>37069</v>
      </c>
      <c r="E4249" s="70" t="s">
        <v>15422</v>
      </c>
      <c r="F4249" s="70">
        <v>223854200</v>
      </c>
      <c r="H4249" s="74" t="s">
        <v>37070</v>
      </c>
      <c r="I4249" s="74" t="s">
        <v>37071</v>
      </c>
      <c r="K4249" s="70" t="s">
        <v>37072</v>
      </c>
      <c r="N4249" s="70" t="s">
        <v>37073</v>
      </c>
      <c r="O4249" s="70" t="s">
        <v>4456</v>
      </c>
      <c r="P4249" s="70" t="s">
        <v>15884</v>
      </c>
      <c r="Q4249" s="70" t="s">
        <v>15593</v>
      </c>
    </row>
    <row r="4250" spans="1:17" s="70" customFormat="1" x14ac:dyDescent="0.3">
      <c r="A4250" s="70" t="s">
        <v>11927</v>
      </c>
      <c r="B4250" s="70" t="s">
        <v>5569</v>
      </c>
      <c r="C4250" s="70">
        <v>709</v>
      </c>
      <c r="D4250" s="70" t="s">
        <v>37074</v>
      </c>
      <c r="E4250" s="70" t="s">
        <v>15249</v>
      </c>
      <c r="F4250" s="70">
        <v>227132400</v>
      </c>
      <c r="H4250" s="74" t="s">
        <v>37075</v>
      </c>
      <c r="I4250" s="74" t="s">
        <v>37077</v>
      </c>
      <c r="K4250" s="70" t="s">
        <v>37076</v>
      </c>
      <c r="L4250" s="70">
        <v>38</v>
      </c>
      <c r="M4250" s="70">
        <v>1998</v>
      </c>
      <c r="N4250" s="70" t="s">
        <v>37078</v>
      </c>
      <c r="O4250" s="70" t="s">
        <v>4456</v>
      </c>
    </row>
    <row r="4251" spans="1:17" s="70" customFormat="1" ht="24" x14ac:dyDescent="0.3">
      <c r="A4251" s="70" t="s">
        <v>10194</v>
      </c>
      <c r="B4251" s="70" t="s">
        <v>3611</v>
      </c>
      <c r="C4251" s="70">
        <v>709</v>
      </c>
      <c r="D4251" s="70" t="s">
        <v>23586</v>
      </c>
      <c r="E4251" s="70" t="s">
        <v>15588</v>
      </c>
      <c r="F4251" s="70">
        <v>225607900</v>
      </c>
      <c r="I4251" s="70" t="s">
        <v>37079</v>
      </c>
      <c r="J4251" s="70">
        <v>7550092</v>
      </c>
      <c r="K4251" s="70" t="s">
        <v>37080</v>
      </c>
      <c r="L4251" s="70">
        <v>6</v>
      </c>
      <c r="M4251" s="70">
        <v>1999</v>
      </c>
      <c r="N4251" s="70" t="s">
        <v>37081</v>
      </c>
      <c r="O4251" s="70" t="s">
        <v>4456</v>
      </c>
    </row>
    <row r="4252" spans="1:17" s="70" customFormat="1" ht="36" x14ac:dyDescent="0.3">
      <c r="A4252" s="70" t="s">
        <v>11969</v>
      </c>
      <c r="B4252" s="70" t="s">
        <v>37054</v>
      </c>
      <c r="C4252" s="70">
        <v>709</v>
      </c>
      <c r="D4252" s="70" t="s">
        <v>37082</v>
      </c>
      <c r="E4252" s="70" t="s">
        <v>15327</v>
      </c>
      <c r="F4252" s="70" t="s">
        <v>37083</v>
      </c>
      <c r="H4252" s="74" t="s">
        <v>37084</v>
      </c>
      <c r="I4252" s="74" t="s">
        <v>37085</v>
      </c>
      <c r="K4252" s="70" t="s">
        <v>37086</v>
      </c>
      <c r="L4252" s="70">
        <v>4</v>
      </c>
      <c r="M4252" s="70">
        <v>1965</v>
      </c>
      <c r="N4252" s="70" t="s">
        <v>37087</v>
      </c>
      <c r="O4252" s="70" t="s">
        <v>15327</v>
      </c>
      <c r="P4252" s="70" t="s">
        <v>34533</v>
      </c>
      <c r="Q4252" s="70" t="s">
        <v>9229</v>
      </c>
    </row>
    <row r="4253" spans="1:17" s="70" customFormat="1" ht="24" x14ac:dyDescent="0.3">
      <c r="A4253" s="70" t="s">
        <v>10117</v>
      </c>
      <c r="B4253" s="70" t="s">
        <v>3521</v>
      </c>
      <c r="C4253" s="70">
        <v>710</v>
      </c>
      <c r="D4253" s="70" t="s">
        <v>37089</v>
      </c>
      <c r="E4253" s="70" t="s">
        <v>4456</v>
      </c>
      <c r="F4253" s="70" t="s">
        <v>37090</v>
      </c>
      <c r="H4253" s="74" t="s">
        <v>37091</v>
      </c>
      <c r="I4253" s="74" t="s">
        <v>37092</v>
      </c>
      <c r="K4253" s="70" t="s">
        <v>37093</v>
      </c>
      <c r="L4253" s="70">
        <v>6</v>
      </c>
      <c r="M4253" s="70">
        <v>1968</v>
      </c>
      <c r="N4253" s="70" t="s">
        <v>37094</v>
      </c>
      <c r="O4253" s="70" t="s">
        <v>4456</v>
      </c>
    </row>
    <row r="4254" spans="1:17" s="70" customFormat="1" ht="24" x14ac:dyDescent="0.3">
      <c r="A4254" s="70" t="s">
        <v>11849</v>
      </c>
      <c r="B4254" s="70" t="s">
        <v>5477</v>
      </c>
      <c r="C4254" s="70">
        <v>710</v>
      </c>
      <c r="D4254" s="70" t="s">
        <v>37095</v>
      </c>
      <c r="E4254" s="70" t="s">
        <v>15266</v>
      </c>
      <c r="F4254" s="70">
        <v>223641111</v>
      </c>
      <c r="G4254" s="70">
        <v>223640748</v>
      </c>
      <c r="H4254" s="74" t="s">
        <v>37096</v>
      </c>
      <c r="K4254" s="70" t="s">
        <v>37097</v>
      </c>
      <c r="L4254" s="70">
        <v>385</v>
      </c>
      <c r="N4254" s="70" t="s">
        <v>37098</v>
      </c>
      <c r="O4254" s="70" t="s">
        <v>4456</v>
      </c>
      <c r="P4254" s="70" t="s">
        <v>19273</v>
      </c>
      <c r="Q4254" s="70" t="s">
        <v>37099</v>
      </c>
    </row>
    <row r="4255" spans="1:17" s="70" customFormat="1" ht="48" x14ac:dyDescent="0.3">
      <c r="A4255" s="70" t="s">
        <v>11885</v>
      </c>
      <c r="B4255" s="70" t="s">
        <v>5518</v>
      </c>
      <c r="C4255" s="70">
        <v>710</v>
      </c>
      <c r="D4255" s="70" t="s">
        <v>37100</v>
      </c>
      <c r="E4255" s="70" t="s">
        <v>9179</v>
      </c>
      <c r="F4255" s="70" t="s">
        <v>37101</v>
      </c>
      <c r="G4255" s="70">
        <v>223677253</v>
      </c>
      <c r="H4255" s="70" t="s">
        <v>37102</v>
      </c>
      <c r="I4255" s="74" t="s">
        <v>37103</v>
      </c>
      <c r="K4255" s="70" t="s">
        <v>37104</v>
      </c>
      <c r="L4255" s="70">
        <v>260</v>
      </c>
      <c r="N4255" s="70" t="s">
        <v>37105</v>
      </c>
      <c r="O4255" s="70" t="s">
        <v>4456</v>
      </c>
      <c r="P4255" s="70" t="s">
        <v>37106</v>
      </c>
      <c r="Q4255" s="70" t="s">
        <v>37107</v>
      </c>
    </row>
    <row r="4256" spans="1:17" s="70" customFormat="1" x14ac:dyDescent="0.3">
      <c r="A4256" s="70" t="s">
        <v>12363</v>
      </c>
      <c r="B4256" s="70" t="s">
        <v>6045</v>
      </c>
      <c r="C4256" s="70">
        <v>710</v>
      </c>
      <c r="D4256" s="70" t="s">
        <v>37108</v>
      </c>
      <c r="E4256" s="70" t="s">
        <v>15197</v>
      </c>
      <c r="F4256" s="70">
        <v>223936100</v>
      </c>
      <c r="H4256" s="74" t="s">
        <v>37109</v>
      </c>
      <c r="I4256" s="74" t="s">
        <v>37110</v>
      </c>
      <c r="K4256" s="70" t="s">
        <v>37111</v>
      </c>
      <c r="L4256" s="70">
        <v>52</v>
      </c>
      <c r="N4256" s="70" t="s">
        <v>37112</v>
      </c>
      <c r="O4256" s="70" t="s">
        <v>4456</v>
      </c>
    </row>
    <row r="4257" spans="1:17" s="70" customFormat="1" ht="24" x14ac:dyDescent="0.3">
      <c r="A4257" s="70" t="s">
        <v>9640</v>
      </c>
      <c r="B4257" s="70" t="s">
        <v>2953</v>
      </c>
      <c r="C4257" s="70">
        <v>710</v>
      </c>
      <c r="D4257" s="70" t="s">
        <v>37113</v>
      </c>
      <c r="E4257" s="70" t="s">
        <v>9179</v>
      </c>
      <c r="F4257" s="70">
        <v>225827900</v>
      </c>
      <c r="G4257" s="70">
        <v>225827901</v>
      </c>
      <c r="I4257" s="74" t="s">
        <v>37114</v>
      </c>
      <c r="J4257" s="70">
        <v>7561127</v>
      </c>
      <c r="K4257" s="70" t="s">
        <v>37115</v>
      </c>
      <c r="L4257" s="70">
        <v>26</v>
      </c>
      <c r="N4257" s="70" t="s">
        <v>37116</v>
      </c>
      <c r="O4257" s="70" t="s">
        <v>4456</v>
      </c>
    </row>
    <row r="4258" spans="1:17" s="70" customFormat="1" ht="36" x14ac:dyDescent="0.3">
      <c r="A4258" s="70" t="s">
        <v>11064</v>
      </c>
      <c r="B4258" s="70" t="s">
        <v>37088</v>
      </c>
      <c r="C4258" s="70">
        <v>710</v>
      </c>
      <c r="D4258" s="70" t="s">
        <v>37117</v>
      </c>
      <c r="E4258" s="70" t="s">
        <v>15901</v>
      </c>
      <c r="F4258" s="70" t="s">
        <v>37118</v>
      </c>
      <c r="H4258" s="74" t="s">
        <v>37119</v>
      </c>
      <c r="I4258" s="74" t="s">
        <v>37120</v>
      </c>
      <c r="K4258" s="70" t="s">
        <v>37121</v>
      </c>
      <c r="L4258" s="70">
        <v>120</v>
      </c>
      <c r="M4258" s="70">
        <v>1970</v>
      </c>
      <c r="N4258" s="70" t="s">
        <v>37122</v>
      </c>
      <c r="O4258" s="70" t="s">
        <v>15901</v>
      </c>
    </row>
    <row r="4259" spans="1:17" s="70" customFormat="1" ht="24" x14ac:dyDescent="0.3">
      <c r="A4259" s="70" t="s">
        <v>12981</v>
      </c>
      <c r="B4259" s="70" t="s">
        <v>6860</v>
      </c>
      <c r="C4259" s="70">
        <v>710</v>
      </c>
      <c r="D4259" s="70" t="s">
        <v>37123</v>
      </c>
      <c r="E4259" s="70" t="s">
        <v>9179</v>
      </c>
      <c r="F4259" s="70" t="s">
        <v>37124</v>
      </c>
      <c r="H4259" s="74" t="s">
        <v>37125</v>
      </c>
      <c r="K4259" s="70" t="s">
        <v>37126</v>
      </c>
      <c r="L4259" s="70">
        <v>52</v>
      </c>
      <c r="M4259" s="70">
        <v>1961</v>
      </c>
      <c r="N4259" s="70" t="s">
        <v>36978</v>
      </c>
      <c r="O4259" s="70" t="s">
        <v>4456</v>
      </c>
    </row>
    <row r="4260" spans="1:17" s="70" customFormat="1" x14ac:dyDescent="0.3">
      <c r="A4260" s="70" t="s">
        <v>12842</v>
      </c>
      <c r="B4260" s="70" t="s">
        <v>6680</v>
      </c>
      <c r="C4260" s="70">
        <v>710</v>
      </c>
      <c r="D4260" s="70" t="s">
        <v>37127</v>
      </c>
      <c r="E4260" s="70" t="s">
        <v>4456</v>
      </c>
      <c r="F4260" s="70">
        <v>226205200</v>
      </c>
      <c r="H4260" s="74" t="s">
        <v>37128</v>
      </c>
      <c r="I4260" s="74" t="s">
        <v>37129</v>
      </c>
      <c r="K4260" s="70" t="s">
        <v>37130</v>
      </c>
      <c r="L4260" s="70">
        <v>15</v>
      </c>
      <c r="M4260" s="70">
        <v>1972</v>
      </c>
      <c r="N4260" s="70" t="s">
        <v>28838</v>
      </c>
      <c r="O4260" s="70" t="s">
        <v>4456</v>
      </c>
    </row>
    <row r="4261" spans="1:17" s="70" customFormat="1" x14ac:dyDescent="0.3">
      <c r="A4261" s="70" t="s">
        <v>10106</v>
      </c>
      <c r="B4261" s="70" t="s">
        <v>37137</v>
      </c>
      <c r="C4261" s="70">
        <v>711</v>
      </c>
      <c r="D4261" s="70" t="s">
        <v>37131</v>
      </c>
      <c r="E4261" s="70" t="s">
        <v>15866</v>
      </c>
      <c r="F4261" s="70" t="s">
        <v>37132</v>
      </c>
      <c r="H4261" s="74" t="s">
        <v>37133</v>
      </c>
      <c r="I4261" s="74" t="s">
        <v>37134</v>
      </c>
      <c r="K4261" s="70" t="s">
        <v>37135</v>
      </c>
      <c r="L4261" s="70">
        <v>38</v>
      </c>
      <c r="M4261" s="70">
        <v>1963</v>
      </c>
      <c r="N4261" s="70" t="s">
        <v>37136</v>
      </c>
      <c r="O4261" s="70" t="s">
        <v>15866</v>
      </c>
    </row>
    <row r="4262" spans="1:17" s="70" customFormat="1" x14ac:dyDescent="0.3">
      <c r="A4262" s="70" t="s">
        <v>11592</v>
      </c>
      <c r="B4262" s="70" t="s">
        <v>5181</v>
      </c>
      <c r="C4262" s="70">
        <v>711</v>
      </c>
      <c r="D4262" s="70" t="s">
        <v>37144</v>
      </c>
      <c r="E4262" s="70" t="s">
        <v>9151</v>
      </c>
      <c r="F4262" s="70">
        <v>224055500</v>
      </c>
      <c r="H4262" s="74" t="s">
        <v>37145</v>
      </c>
      <c r="I4262" s="74" t="s">
        <v>37146</v>
      </c>
      <c r="J4262" s="70">
        <v>7750011</v>
      </c>
      <c r="K4262" s="70" t="s">
        <v>37147</v>
      </c>
      <c r="L4262" s="70">
        <v>84</v>
      </c>
      <c r="M4262" s="70">
        <v>2008</v>
      </c>
      <c r="N4262" s="70" t="s">
        <v>37148</v>
      </c>
      <c r="O4262" s="70" t="s">
        <v>4456</v>
      </c>
      <c r="P4262" s="70" t="s">
        <v>17259</v>
      </c>
      <c r="Q4262" s="70" t="s">
        <v>37149</v>
      </c>
    </row>
    <row r="4263" spans="1:17" s="70" customFormat="1" x14ac:dyDescent="0.3">
      <c r="A4263" s="70" t="s">
        <v>11022</v>
      </c>
      <c r="B4263" s="70" t="s">
        <v>4554</v>
      </c>
      <c r="C4263" s="70">
        <v>711</v>
      </c>
      <c r="D4263" s="70" t="s">
        <v>37150</v>
      </c>
      <c r="E4263" s="70" t="s">
        <v>25593</v>
      </c>
      <c r="F4263" s="70">
        <v>225481879</v>
      </c>
      <c r="H4263" s="74" t="s">
        <v>37151</v>
      </c>
      <c r="I4263" s="74" t="s">
        <v>37152</v>
      </c>
      <c r="J4263" s="70">
        <v>8020067</v>
      </c>
      <c r="K4263" s="70" t="s">
        <v>37153</v>
      </c>
      <c r="L4263" s="70">
        <v>40</v>
      </c>
      <c r="M4263" s="70">
        <v>1986</v>
      </c>
      <c r="N4263" s="70" t="s">
        <v>30091</v>
      </c>
      <c r="O4263" s="70" t="s">
        <v>4456</v>
      </c>
      <c r="P4263" s="70" t="s">
        <v>9261</v>
      </c>
    </row>
    <row r="4264" spans="1:17" s="70" customFormat="1" ht="24" x14ac:dyDescent="0.3">
      <c r="A4264" s="70" t="s">
        <v>10083</v>
      </c>
      <c r="B4264" s="70" t="s">
        <v>3475</v>
      </c>
      <c r="C4264" s="70">
        <v>711</v>
      </c>
      <c r="D4264" s="70" t="s">
        <v>37154</v>
      </c>
      <c r="E4264" s="70" t="s">
        <v>9151</v>
      </c>
      <c r="F4264" s="70" t="s">
        <v>37155</v>
      </c>
      <c r="G4264" s="70">
        <v>225862199</v>
      </c>
      <c r="H4264" s="74" t="s">
        <v>37156</v>
      </c>
      <c r="I4264" s="74" t="s">
        <v>37157</v>
      </c>
      <c r="K4264" s="70" t="s">
        <v>37158</v>
      </c>
      <c r="L4264" s="70">
        <v>36</v>
      </c>
      <c r="M4264" s="70">
        <v>1997</v>
      </c>
      <c r="N4264" s="70" t="s">
        <v>37159</v>
      </c>
      <c r="O4264" s="70" t="s">
        <v>4456</v>
      </c>
    </row>
    <row r="4265" spans="1:17" s="70" customFormat="1" ht="12" x14ac:dyDescent="0.3">
      <c r="A4265" s="70" t="s">
        <v>10887</v>
      </c>
      <c r="B4265" s="70" t="s">
        <v>4393</v>
      </c>
      <c r="C4265" s="70">
        <v>711</v>
      </c>
      <c r="D4265" s="70" t="s">
        <v>37160</v>
      </c>
      <c r="E4265" s="70" t="s">
        <v>9179</v>
      </c>
      <c r="F4265" s="70">
        <v>224413200</v>
      </c>
      <c r="I4265" s="70" t="s">
        <v>37161</v>
      </c>
      <c r="J4265" s="70">
        <v>7560742</v>
      </c>
      <c r="K4265" s="70" t="s">
        <v>37162</v>
      </c>
      <c r="L4265" s="70">
        <v>235</v>
      </c>
      <c r="M4265" s="70">
        <v>1971</v>
      </c>
      <c r="N4265" s="70" t="s">
        <v>37163</v>
      </c>
      <c r="O4265" s="70" t="s">
        <v>4456</v>
      </c>
      <c r="P4265" s="70" t="s">
        <v>15884</v>
      </c>
      <c r="Q4265" s="70" t="s">
        <v>37164</v>
      </c>
    </row>
    <row r="4266" spans="1:17" s="70" customFormat="1" x14ac:dyDescent="0.3">
      <c r="A4266" s="70" t="s">
        <v>12707</v>
      </c>
      <c r="B4266" s="70" t="s">
        <v>6506</v>
      </c>
      <c r="C4266" s="70">
        <v>711</v>
      </c>
      <c r="D4266" s="70" t="s">
        <v>37165</v>
      </c>
      <c r="E4266" s="70" t="s">
        <v>9151</v>
      </c>
      <c r="F4266" s="70">
        <v>223611243</v>
      </c>
      <c r="H4266" s="74" t="s">
        <v>37166</v>
      </c>
      <c r="I4266" s="74" t="s">
        <v>37167</v>
      </c>
      <c r="K4266" s="70" t="s">
        <v>37168</v>
      </c>
      <c r="L4266" s="70">
        <v>260</v>
      </c>
      <c r="M4266" s="70">
        <v>1977</v>
      </c>
      <c r="N4266" s="70" t="s">
        <v>27280</v>
      </c>
      <c r="O4266" s="70" t="s">
        <v>4456</v>
      </c>
    </row>
    <row r="4267" spans="1:17" s="70" customFormat="1" ht="24" x14ac:dyDescent="0.3">
      <c r="A4267" s="70" t="s">
        <v>12920</v>
      </c>
      <c r="B4267" s="70" t="s">
        <v>6782</v>
      </c>
      <c r="C4267" s="70">
        <v>711</v>
      </c>
      <c r="D4267" s="70" t="s">
        <v>37138</v>
      </c>
      <c r="E4267" s="70" t="s">
        <v>15115</v>
      </c>
      <c r="F4267" s="70" t="s">
        <v>37139</v>
      </c>
      <c r="H4267" s="74" t="s">
        <v>37140</v>
      </c>
      <c r="I4267" s="74" t="s">
        <v>37141</v>
      </c>
      <c r="J4267" s="70">
        <v>8510536</v>
      </c>
      <c r="K4267" s="70" t="s">
        <v>37142</v>
      </c>
      <c r="L4267" s="70">
        <v>35</v>
      </c>
      <c r="M4267" s="70">
        <v>1994</v>
      </c>
      <c r="N4267" s="70" t="s">
        <v>37143</v>
      </c>
      <c r="O4267" s="70" t="s">
        <v>4456</v>
      </c>
    </row>
    <row r="4268" spans="1:17" s="70" customFormat="1" x14ac:dyDescent="0.3">
      <c r="A4268" s="70" t="s">
        <v>10959</v>
      </c>
      <c r="B4268" s="70" t="s">
        <v>4487</v>
      </c>
      <c r="C4268" s="70">
        <v>712</v>
      </c>
      <c r="D4268" s="70" t="s">
        <v>37171</v>
      </c>
      <c r="E4268" s="70" t="s">
        <v>9225</v>
      </c>
      <c r="F4268" s="70">
        <v>224338722</v>
      </c>
      <c r="H4268" s="70" t="s">
        <v>37172</v>
      </c>
      <c r="I4268" s="74" t="s">
        <v>37173</v>
      </c>
      <c r="K4268" s="70" t="s">
        <v>37174</v>
      </c>
      <c r="L4268" s="70">
        <v>150</v>
      </c>
      <c r="M4268" s="70">
        <v>1973</v>
      </c>
      <c r="N4268" s="70" t="s">
        <v>37175</v>
      </c>
      <c r="O4268" s="70" t="s">
        <v>4456</v>
      </c>
      <c r="P4268" s="70" t="s">
        <v>15884</v>
      </c>
      <c r="Q4268" s="70" t="s">
        <v>9229</v>
      </c>
    </row>
    <row r="4269" spans="1:17" s="70" customFormat="1" x14ac:dyDescent="0.3">
      <c r="A4269" s="70" t="s">
        <v>11541</v>
      </c>
      <c r="B4269" s="70" t="s">
        <v>37169</v>
      </c>
      <c r="C4269" s="70">
        <v>712</v>
      </c>
      <c r="D4269" s="70" t="s">
        <v>37176</v>
      </c>
      <c r="E4269" s="70" t="s">
        <v>20152</v>
      </c>
      <c r="F4269" s="70" t="s">
        <v>37177</v>
      </c>
      <c r="H4269" s="74" t="s">
        <v>37178</v>
      </c>
      <c r="I4269" s="74" t="s">
        <v>37179</v>
      </c>
      <c r="K4269" s="70" t="s">
        <v>37180</v>
      </c>
      <c r="L4269" s="70">
        <v>106</v>
      </c>
      <c r="M4269" s="70">
        <v>1983</v>
      </c>
      <c r="N4269" s="70" t="s">
        <v>37181</v>
      </c>
      <c r="O4269" s="70" t="s">
        <v>20152</v>
      </c>
    </row>
    <row r="4270" spans="1:17" s="70" customFormat="1" x14ac:dyDescent="0.3">
      <c r="A4270" s="70" t="s">
        <v>14027</v>
      </c>
      <c r="B4270" s="70" t="s">
        <v>7987</v>
      </c>
      <c r="C4270" s="70">
        <v>712</v>
      </c>
      <c r="D4270" s="70" t="s">
        <v>37182</v>
      </c>
      <c r="E4270" s="70" t="s">
        <v>4456</v>
      </c>
      <c r="F4270" s="70">
        <v>226721782</v>
      </c>
      <c r="G4270" s="70">
        <v>226980139</v>
      </c>
      <c r="H4270" s="74" t="s">
        <v>37183</v>
      </c>
      <c r="I4270" s="74" t="s">
        <v>37184</v>
      </c>
      <c r="K4270" s="70" t="s">
        <v>37185</v>
      </c>
      <c r="L4270" s="70">
        <v>7</v>
      </c>
      <c r="N4270" s="70" t="s">
        <v>17400</v>
      </c>
      <c r="O4270" s="70" t="s">
        <v>4456</v>
      </c>
    </row>
    <row r="4271" spans="1:17" s="70" customFormat="1" x14ac:dyDescent="0.3">
      <c r="A4271" s="70" t="s">
        <v>10698</v>
      </c>
      <c r="B4271" s="70" t="s">
        <v>4173</v>
      </c>
      <c r="C4271" s="70">
        <v>712</v>
      </c>
      <c r="D4271" s="70" t="s">
        <v>37186</v>
      </c>
      <c r="E4271" s="70" t="s">
        <v>9256</v>
      </c>
      <c r="F4271" s="70">
        <v>224955400</v>
      </c>
      <c r="H4271" s="70" t="s">
        <v>37188</v>
      </c>
      <c r="I4271" s="74" t="s">
        <v>37187</v>
      </c>
      <c r="K4271" s="70" t="s">
        <v>37189</v>
      </c>
      <c r="L4271" s="70">
        <v>55</v>
      </c>
      <c r="M4271" s="70">
        <v>1975</v>
      </c>
      <c r="N4271" s="70" t="s">
        <v>15205</v>
      </c>
      <c r="O4271" s="70" t="s">
        <v>4456</v>
      </c>
    </row>
    <row r="4272" spans="1:17" s="70" customFormat="1" ht="24" x14ac:dyDescent="0.3">
      <c r="A4272" s="70" t="s">
        <v>13089</v>
      </c>
      <c r="B4272" s="70" t="s">
        <v>37170</v>
      </c>
      <c r="C4272" s="70">
        <v>712</v>
      </c>
      <c r="D4272" s="70" t="s">
        <v>37190</v>
      </c>
      <c r="E4272" s="70" t="s">
        <v>15327</v>
      </c>
      <c r="F4272" s="70" t="s">
        <v>37191</v>
      </c>
      <c r="H4272" s="70" t="s">
        <v>37192</v>
      </c>
      <c r="I4272" s="74" t="s">
        <v>37193</v>
      </c>
      <c r="J4272" s="70">
        <v>2562193</v>
      </c>
      <c r="K4272" s="70" t="s">
        <v>37194</v>
      </c>
      <c r="L4272" s="70">
        <v>90</v>
      </c>
      <c r="M4272" s="70">
        <v>1985</v>
      </c>
      <c r="N4272" s="70" t="s">
        <v>37195</v>
      </c>
      <c r="O4272" s="70" t="s">
        <v>15327</v>
      </c>
    </row>
    <row r="4273" spans="1:17" s="70" customFormat="1" ht="24" x14ac:dyDescent="0.3">
      <c r="A4273" s="70" t="s">
        <v>10229</v>
      </c>
      <c r="B4273" s="70" t="s">
        <v>3651</v>
      </c>
      <c r="C4273" s="70">
        <v>712</v>
      </c>
      <c r="D4273" s="70" t="s">
        <v>37196</v>
      </c>
      <c r="E4273" s="70" t="s">
        <v>15588</v>
      </c>
      <c r="F4273" s="70" t="s">
        <v>37197</v>
      </c>
      <c r="H4273" s="74" t="s">
        <v>37198</v>
      </c>
      <c r="I4273" s="74" t="s">
        <v>37199</v>
      </c>
      <c r="J4273" s="70">
        <v>7820640</v>
      </c>
      <c r="K4273" s="70" t="s">
        <v>37200</v>
      </c>
      <c r="L4273" s="70">
        <v>57</v>
      </c>
      <c r="M4273" s="70">
        <v>1974</v>
      </c>
      <c r="N4273" s="70" t="s">
        <v>32920</v>
      </c>
      <c r="O4273" s="70" t="s">
        <v>4456</v>
      </c>
      <c r="P4273" s="70" t="s">
        <v>15697</v>
      </c>
      <c r="Q4273" s="70" t="s">
        <v>9229</v>
      </c>
    </row>
    <row r="4274" spans="1:17" s="70" customFormat="1" x14ac:dyDescent="0.3">
      <c r="A4274" s="70" t="s">
        <v>11633</v>
      </c>
      <c r="B4274" s="70" t="s">
        <v>5226</v>
      </c>
      <c r="C4274" s="70">
        <v>712</v>
      </c>
      <c r="D4274" s="70" t="s">
        <v>37201</v>
      </c>
      <c r="E4274" s="70" t="s">
        <v>15266</v>
      </c>
      <c r="F4274" s="70">
        <v>229439798</v>
      </c>
      <c r="H4274" s="70" t="s">
        <v>37202</v>
      </c>
      <c r="I4274" s="74" t="s">
        <v>37203</v>
      </c>
      <c r="J4274" s="70">
        <v>7770391</v>
      </c>
      <c r="K4274" s="70" t="s">
        <v>37204</v>
      </c>
      <c r="L4274" s="70">
        <v>12</v>
      </c>
      <c r="M4274" s="70">
        <v>1976</v>
      </c>
      <c r="N4274" s="70" t="s">
        <v>37205</v>
      </c>
      <c r="O4274" s="70" t="s">
        <v>4456</v>
      </c>
    </row>
    <row r="4275" spans="1:17" s="70" customFormat="1" x14ac:dyDescent="0.3">
      <c r="A4275" s="70" t="s">
        <v>12512</v>
      </c>
      <c r="B4275" s="70" t="s">
        <v>6217</v>
      </c>
      <c r="C4275" s="70">
        <v>712</v>
      </c>
      <c r="D4275" s="70" t="s">
        <v>37206</v>
      </c>
      <c r="E4275" s="70" t="s">
        <v>9179</v>
      </c>
      <c r="F4275" s="70">
        <v>223619494</v>
      </c>
      <c r="H4275" s="74" t="s">
        <v>37207</v>
      </c>
      <c r="I4275" s="74" t="s">
        <v>37208</v>
      </c>
      <c r="J4275" s="70">
        <v>7550180</v>
      </c>
      <c r="K4275" s="70" t="s">
        <v>37209</v>
      </c>
      <c r="L4275" s="70">
        <v>7</v>
      </c>
      <c r="M4275" s="70">
        <v>2001</v>
      </c>
      <c r="N4275" s="70" t="s">
        <v>37210</v>
      </c>
      <c r="O4275" s="70" t="s">
        <v>4456</v>
      </c>
    </row>
    <row r="4276" spans="1:17" s="70" customFormat="1" ht="24" x14ac:dyDescent="0.3">
      <c r="A4276" s="70" t="s">
        <v>14202</v>
      </c>
      <c r="B4276" s="70" t="s">
        <v>8190</v>
      </c>
      <c r="C4276" s="70">
        <v>713</v>
      </c>
      <c r="D4276" s="70" t="s">
        <v>37213</v>
      </c>
      <c r="E4276" s="70" t="s">
        <v>9179</v>
      </c>
      <c r="F4276" s="70">
        <v>227639400</v>
      </c>
      <c r="G4276" s="70">
        <v>227639430</v>
      </c>
      <c r="I4276" s="74" t="s">
        <v>37214</v>
      </c>
      <c r="K4276" s="70" t="s">
        <v>37215</v>
      </c>
      <c r="L4276" s="70">
        <v>10</v>
      </c>
      <c r="M4276" s="70">
        <v>2001</v>
      </c>
      <c r="N4276" s="70" t="s">
        <v>37216</v>
      </c>
      <c r="O4276" s="70" t="s">
        <v>4456</v>
      </c>
    </row>
    <row r="4277" spans="1:17" s="70" customFormat="1" ht="24" x14ac:dyDescent="0.3">
      <c r="A4277" s="70" t="s">
        <v>12708</v>
      </c>
      <c r="B4277" s="70" t="s">
        <v>6507</v>
      </c>
      <c r="C4277" s="70">
        <v>713</v>
      </c>
      <c r="D4277" s="70" t="s">
        <v>37217</v>
      </c>
      <c r="E4277" s="70" t="s">
        <v>15415</v>
      </c>
      <c r="F4277" s="70">
        <v>225305000</v>
      </c>
      <c r="H4277" s="74" t="s">
        <v>37218</v>
      </c>
      <c r="I4277" s="74" t="s">
        <v>37219</v>
      </c>
      <c r="K4277" s="70" t="s">
        <v>37220</v>
      </c>
      <c r="L4277" s="70">
        <v>370</v>
      </c>
      <c r="N4277" s="70" t="s">
        <v>37221</v>
      </c>
      <c r="O4277" s="70" t="s">
        <v>4456</v>
      </c>
      <c r="P4277" s="70" t="s">
        <v>22883</v>
      </c>
      <c r="Q4277" s="70" t="s">
        <v>9229</v>
      </c>
    </row>
    <row r="4278" spans="1:17" s="70" customFormat="1" ht="24" x14ac:dyDescent="0.3">
      <c r="A4278" s="70" t="s">
        <v>11970</v>
      </c>
      <c r="B4278" s="70" t="s">
        <v>5621</v>
      </c>
      <c r="C4278" s="70">
        <v>713</v>
      </c>
      <c r="D4278" s="70" t="s">
        <v>37222</v>
      </c>
      <c r="E4278" s="70" t="s">
        <v>16907</v>
      </c>
      <c r="F4278" s="70" t="s">
        <v>37223</v>
      </c>
      <c r="G4278" s="70">
        <v>226681410</v>
      </c>
      <c r="H4278" s="74" t="s">
        <v>37224</v>
      </c>
      <c r="I4278" s="74" t="s">
        <v>37225</v>
      </c>
      <c r="K4278" s="70" t="s">
        <v>37226</v>
      </c>
      <c r="L4278" s="70">
        <v>30</v>
      </c>
      <c r="M4278" s="70">
        <v>1997</v>
      </c>
      <c r="N4278" s="70" t="s">
        <v>37227</v>
      </c>
      <c r="O4278" s="70" t="s">
        <v>4456</v>
      </c>
    </row>
    <row r="4279" spans="1:17" s="70" customFormat="1" x14ac:dyDescent="0.3">
      <c r="A4279" s="70" t="s">
        <v>13402</v>
      </c>
      <c r="B4279" s="70" t="s">
        <v>7329</v>
      </c>
      <c r="C4279" s="70">
        <v>713</v>
      </c>
      <c r="D4279" s="70" t="s">
        <v>37228</v>
      </c>
      <c r="E4279" s="70" t="s">
        <v>9151</v>
      </c>
      <c r="F4279" s="70">
        <v>223999000</v>
      </c>
      <c r="I4279" s="74" t="s">
        <v>37229</v>
      </c>
      <c r="K4279" s="70" t="s">
        <v>37230</v>
      </c>
      <c r="L4279" s="70">
        <v>45</v>
      </c>
      <c r="M4279" s="70">
        <v>1982</v>
      </c>
      <c r="N4279" s="70" t="s">
        <v>17486</v>
      </c>
      <c r="O4279" s="70" t="s">
        <v>4456</v>
      </c>
    </row>
    <row r="4280" spans="1:17" s="70" customFormat="1" x14ac:dyDescent="0.3">
      <c r="A4280" s="70" t="s">
        <v>13207</v>
      </c>
      <c r="B4280" s="70" t="s">
        <v>7117</v>
      </c>
      <c r="C4280" s="70">
        <v>713</v>
      </c>
      <c r="D4280" s="70" t="s">
        <v>37231</v>
      </c>
      <c r="E4280" s="70" t="s">
        <v>15415</v>
      </c>
      <c r="F4280" s="70">
        <v>232630200</v>
      </c>
      <c r="G4280" s="70">
        <v>228545796</v>
      </c>
      <c r="H4280" s="74" t="s">
        <v>37232</v>
      </c>
      <c r="I4280" s="74" t="s">
        <v>37233</v>
      </c>
      <c r="J4280" s="70">
        <v>8060017</v>
      </c>
      <c r="K4280" s="70" t="s">
        <v>37234</v>
      </c>
      <c r="L4280" s="70">
        <v>50</v>
      </c>
      <c r="M4280" s="70">
        <v>1999</v>
      </c>
      <c r="N4280" s="70" t="s">
        <v>1472</v>
      </c>
      <c r="O4280" s="70" t="s">
        <v>4456</v>
      </c>
    </row>
    <row r="4281" spans="1:17" s="70" customFormat="1" ht="24" x14ac:dyDescent="0.3">
      <c r="A4281" s="70" t="s">
        <v>10960</v>
      </c>
      <c r="B4281" s="70" t="s">
        <v>4488</v>
      </c>
      <c r="C4281" s="70">
        <v>713</v>
      </c>
      <c r="D4281" s="70" t="s">
        <v>37235</v>
      </c>
      <c r="E4281" s="70" t="s">
        <v>4456</v>
      </c>
      <c r="F4281" s="70">
        <v>225878800</v>
      </c>
      <c r="H4281" s="74" t="s">
        <v>37236</v>
      </c>
      <c r="I4281" s="74" t="s">
        <v>37237</v>
      </c>
      <c r="J4281" s="70">
        <v>8320279</v>
      </c>
      <c r="K4281" s="70" t="s">
        <v>37238</v>
      </c>
      <c r="L4281" s="70">
        <v>38</v>
      </c>
      <c r="M4281" s="70">
        <v>1990</v>
      </c>
      <c r="N4281" s="70" t="s">
        <v>37239</v>
      </c>
      <c r="O4281" s="70" t="s">
        <v>4456</v>
      </c>
    </row>
    <row r="4282" spans="1:17" s="70" customFormat="1" ht="24" x14ac:dyDescent="0.3">
      <c r="A4282" s="70" t="s">
        <v>10367</v>
      </c>
      <c r="B4282" s="70" t="s">
        <v>37212</v>
      </c>
      <c r="C4282" s="70">
        <v>713</v>
      </c>
      <c r="D4282" s="70" t="s">
        <v>37240</v>
      </c>
      <c r="E4282" s="70" t="s">
        <v>16619</v>
      </c>
      <c r="F4282" s="70" t="s">
        <v>37241</v>
      </c>
      <c r="G4282" s="70" t="s">
        <v>37242</v>
      </c>
      <c r="H4282" s="74" t="s">
        <v>37243</v>
      </c>
      <c r="I4282" s="74" t="s">
        <v>37244</v>
      </c>
      <c r="J4282" s="70">
        <v>5100057</v>
      </c>
      <c r="K4282" s="70" t="s">
        <v>37245</v>
      </c>
      <c r="L4282" s="70">
        <v>80</v>
      </c>
      <c r="M4282" s="70">
        <v>1981</v>
      </c>
      <c r="N4282" s="70" t="s">
        <v>37246</v>
      </c>
      <c r="O4282" s="70" t="s">
        <v>16619</v>
      </c>
    </row>
    <row r="4283" spans="1:17" s="70" customFormat="1" ht="24" x14ac:dyDescent="0.3">
      <c r="A4283" s="70" t="s">
        <v>12241</v>
      </c>
      <c r="B4283" s="70" t="s">
        <v>37211</v>
      </c>
      <c r="C4283" s="70">
        <v>713</v>
      </c>
      <c r="D4283" s="70" t="s">
        <v>37247</v>
      </c>
      <c r="E4283" s="70" t="s">
        <v>37248</v>
      </c>
      <c r="F4283" s="70" t="s">
        <v>37249</v>
      </c>
      <c r="H4283" s="70" t="s">
        <v>37250</v>
      </c>
      <c r="I4283" s="74" t="s">
        <v>37251</v>
      </c>
      <c r="J4283" s="70">
        <v>4850354</v>
      </c>
      <c r="K4283" s="70" t="s">
        <v>37252</v>
      </c>
      <c r="L4283" s="70">
        <v>42</v>
      </c>
      <c r="M4283" s="70">
        <v>1982</v>
      </c>
      <c r="N4283" s="70" t="s">
        <v>17574</v>
      </c>
      <c r="O4283" s="70" t="s">
        <v>37248</v>
      </c>
    </row>
    <row r="4284" spans="1:17" s="70" customFormat="1" x14ac:dyDescent="0.3">
      <c r="A4284" s="70" t="s">
        <v>9450</v>
      </c>
      <c r="B4284" s="70" t="s">
        <v>2631</v>
      </c>
      <c r="C4284" s="70">
        <v>714</v>
      </c>
      <c r="D4284" s="70" t="s">
        <v>37255</v>
      </c>
      <c r="E4284" s="70" t="s">
        <v>9151</v>
      </c>
      <c r="F4284" s="70">
        <v>228730200</v>
      </c>
      <c r="H4284" s="74" t="s">
        <v>37256</v>
      </c>
      <c r="I4284" s="74" t="s">
        <v>37257</v>
      </c>
      <c r="K4284" s="70" t="s">
        <v>37258</v>
      </c>
      <c r="L4284" s="70">
        <v>30</v>
      </c>
      <c r="M4284" s="70">
        <v>1985</v>
      </c>
      <c r="N4284" s="70" t="s">
        <v>17340</v>
      </c>
      <c r="O4284" s="70" t="s">
        <v>4456</v>
      </c>
    </row>
    <row r="4285" spans="1:17" s="70" customFormat="1" ht="24" x14ac:dyDescent="0.3">
      <c r="A4285" s="70" t="s">
        <v>11222</v>
      </c>
      <c r="B4285" s="70" t="s">
        <v>37254</v>
      </c>
      <c r="C4285" s="70">
        <v>714</v>
      </c>
      <c r="D4285" s="70" t="s">
        <v>37259</v>
      </c>
      <c r="E4285" s="70" t="s">
        <v>16753</v>
      </c>
      <c r="F4285" s="70" t="s">
        <v>37260</v>
      </c>
      <c r="H4285" s="74" t="s">
        <v>37261</v>
      </c>
      <c r="I4285" s="74" t="s">
        <v>37262</v>
      </c>
      <c r="K4285" s="70" t="s">
        <v>37263</v>
      </c>
      <c r="L4285" s="70">
        <v>170</v>
      </c>
      <c r="M4285" s="70">
        <v>1970</v>
      </c>
      <c r="N4285" s="70" t="s">
        <v>37264</v>
      </c>
      <c r="O4285" s="70" t="s">
        <v>16753</v>
      </c>
      <c r="P4285" s="70" t="s">
        <v>24653</v>
      </c>
      <c r="Q4285" s="70" t="s">
        <v>18237</v>
      </c>
    </row>
    <row r="4286" spans="1:17" s="70" customFormat="1" x14ac:dyDescent="0.3">
      <c r="A4286" s="70" t="s">
        <v>12194</v>
      </c>
      <c r="B4286" s="70" t="s">
        <v>37253</v>
      </c>
      <c r="C4286" s="70">
        <v>714</v>
      </c>
      <c r="D4286" s="70" t="s">
        <v>37265</v>
      </c>
      <c r="E4286" s="70" t="s">
        <v>15901</v>
      </c>
      <c r="F4286" s="70" t="s">
        <v>37266</v>
      </c>
      <c r="H4286" s="74" t="s">
        <v>37267</v>
      </c>
      <c r="K4286" s="70" t="s">
        <v>37268</v>
      </c>
      <c r="L4286" s="70">
        <v>10</v>
      </c>
      <c r="M4286" s="70">
        <v>1980</v>
      </c>
      <c r="N4286" s="70" t="s">
        <v>18199</v>
      </c>
      <c r="O4286" s="70" t="s">
        <v>15901</v>
      </c>
    </row>
    <row r="4287" spans="1:17" s="70" customFormat="1" ht="24" x14ac:dyDescent="0.3">
      <c r="A4287" s="70" t="s">
        <v>12215</v>
      </c>
      <c r="B4287" s="70" t="s">
        <v>5894</v>
      </c>
      <c r="C4287" s="70">
        <v>714</v>
      </c>
      <c r="D4287" s="70" t="s">
        <v>30982</v>
      </c>
      <c r="E4287" s="70" t="s">
        <v>9179</v>
      </c>
      <c r="F4287" s="70" t="s">
        <v>37269</v>
      </c>
      <c r="I4287" s="74" t="s">
        <v>30984</v>
      </c>
      <c r="K4287" s="70" t="s">
        <v>37270</v>
      </c>
      <c r="L4287" s="70">
        <v>21</v>
      </c>
      <c r="M4287" s="70">
        <v>1997</v>
      </c>
      <c r="N4287" s="70" t="s">
        <v>37271</v>
      </c>
      <c r="O4287" s="70" t="s">
        <v>4456</v>
      </c>
      <c r="P4287" s="70" t="s">
        <v>15884</v>
      </c>
      <c r="Q4287" s="70" t="s">
        <v>15297</v>
      </c>
    </row>
    <row r="4288" spans="1:17" s="70" customFormat="1" ht="24" x14ac:dyDescent="0.3">
      <c r="A4288" s="70" t="s">
        <v>12216</v>
      </c>
      <c r="B4288" s="70" t="s">
        <v>5895</v>
      </c>
      <c r="C4288" s="70">
        <v>714</v>
      </c>
      <c r="D4288" s="70" t="s">
        <v>30982</v>
      </c>
      <c r="E4288" s="70" t="s">
        <v>9179</v>
      </c>
      <c r="F4288" s="70" t="s">
        <v>37269</v>
      </c>
      <c r="I4288" s="74" t="s">
        <v>30984</v>
      </c>
      <c r="K4288" s="70" t="s">
        <v>37272</v>
      </c>
      <c r="L4288" s="70">
        <v>20</v>
      </c>
      <c r="M4288" s="70">
        <v>1997</v>
      </c>
      <c r="N4288" s="70" t="s">
        <v>37271</v>
      </c>
      <c r="O4288" s="70" t="s">
        <v>4456</v>
      </c>
      <c r="P4288" s="70" t="s">
        <v>15884</v>
      </c>
      <c r="Q4288" s="70" t="s">
        <v>15297</v>
      </c>
    </row>
    <row r="4289" spans="1:17" s="70" customFormat="1" x14ac:dyDescent="0.3">
      <c r="A4289" s="70" t="s">
        <v>12217</v>
      </c>
      <c r="B4289" s="70" t="s">
        <v>5896</v>
      </c>
      <c r="C4289" s="70">
        <v>714</v>
      </c>
      <c r="D4289" s="70" t="s">
        <v>30982</v>
      </c>
      <c r="E4289" s="70" t="s">
        <v>9179</v>
      </c>
      <c r="F4289" s="70">
        <v>225993500</v>
      </c>
      <c r="H4289" s="74" t="s">
        <v>37273</v>
      </c>
      <c r="I4289" s="74" t="s">
        <v>30984</v>
      </c>
      <c r="K4289" s="70" t="s">
        <v>37274</v>
      </c>
      <c r="L4289" s="70">
        <v>200</v>
      </c>
      <c r="M4289" s="70">
        <v>1998</v>
      </c>
      <c r="N4289" s="70" t="s">
        <v>1263</v>
      </c>
      <c r="O4289" s="70" t="s">
        <v>4456</v>
      </c>
    </row>
    <row r="4290" spans="1:17" s="70" customFormat="1" ht="24" x14ac:dyDescent="0.3">
      <c r="A4290" s="70" t="s">
        <v>12218</v>
      </c>
      <c r="B4290" s="70" t="s">
        <v>5897</v>
      </c>
      <c r="C4290" s="70">
        <v>714</v>
      </c>
      <c r="D4290" s="70" t="s">
        <v>30982</v>
      </c>
      <c r="E4290" s="70" t="s">
        <v>9179</v>
      </c>
      <c r="F4290" s="70" t="s">
        <v>37275</v>
      </c>
      <c r="H4290" s="74" t="s">
        <v>37276</v>
      </c>
      <c r="I4290" s="70" t="s">
        <v>37277</v>
      </c>
      <c r="K4290" s="70" t="s">
        <v>37278</v>
      </c>
      <c r="L4290" s="70">
        <v>50</v>
      </c>
      <c r="M4290" s="70">
        <v>1996</v>
      </c>
      <c r="N4290" s="70" t="s">
        <v>37271</v>
      </c>
      <c r="O4290" s="70" t="s">
        <v>4456</v>
      </c>
      <c r="P4290" s="70" t="s">
        <v>15884</v>
      </c>
      <c r="Q4290" s="70" t="s">
        <v>15297</v>
      </c>
    </row>
    <row r="4291" spans="1:17" s="70" customFormat="1" ht="12" x14ac:dyDescent="0.3">
      <c r="A4291" s="70" t="s">
        <v>13754</v>
      </c>
      <c r="B4291" s="70" t="s">
        <v>7696</v>
      </c>
      <c r="C4291" s="70">
        <v>714</v>
      </c>
      <c r="D4291" s="70" t="s">
        <v>37279</v>
      </c>
      <c r="E4291" s="70" t="s">
        <v>4456</v>
      </c>
      <c r="F4291" s="70">
        <v>223353068</v>
      </c>
      <c r="H4291" s="70" t="s">
        <v>37280</v>
      </c>
      <c r="I4291" s="70" t="s">
        <v>37281</v>
      </c>
      <c r="K4291" s="70" t="s">
        <v>37282</v>
      </c>
      <c r="L4291" s="70">
        <v>10</v>
      </c>
      <c r="N4291" s="70" t="s">
        <v>37283</v>
      </c>
      <c r="O4291" s="70" t="s">
        <v>4456</v>
      </c>
    </row>
    <row r="4292" spans="1:17" s="70" customFormat="1" ht="24" x14ac:dyDescent="0.3">
      <c r="A4292" s="70" t="s">
        <v>11850</v>
      </c>
      <c r="B4292" s="70" t="s">
        <v>5478</v>
      </c>
      <c r="C4292" s="70">
        <v>715</v>
      </c>
      <c r="D4292" s="70" t="s">
        <v>37292</v>
      </c>
      <c r="E4292" s="70" t="s">
        <v>9151</v>
      </c>
      <c r="F4292" s="70">
        <v>229401500</v>
      </c>
      <c r="H4292" s="74" t="s">
        <v>37293</v>
      </c>
      <c r="I4292" s="74" t="s">
        <v>37294</v>
      </c>
      <c r="K4292" s="70" t="s">
        <v>37295</v>
      </c>
      <c r="L4292" s="70">
        <v>115</v>
      </c>
      <c r="M4292" s="70">
        <v>1989</v>
      </c>
      <c r="N4292" s="70" t="s">
        <v>30181</v>
      </c>
      <c r="O4292" s="70" t="s">
        <v>4456</v>
      </c>
      <c r="P4292" s="70" t="s">
        <v>37296</v>
      </c>
      <c r="Q4292" s="70" t="s">
        <v>37297</v>
      </c>
    </row>
    <row r="4293" spans="1:17" s="70" customFormat="1" x14ac:dyDescent="0.3">
      <c r="A4293" s="70" t="s">
        <v>12380</v>
      </c>
      <c r="B4293" s="70" t="s">
        <v>6068</v>
      </c>
      <c r="C4293" s="70">
        <v>715</v>
      </c>
      <c r="D4293" s="70" t="s">
        <v>37287</v>
      </c>
      <c r="E4293" s="70" t="s">
        <v>9151</v>
      </c>
      <c r="F4293" s="70">
        <v>222318406</v>
      </c>
      <c r="H4293" s="74" t="s">
        <v>37288</v>
      </c>
      <c r="I4293" s="74" t="s">
        <v>37289</v>
      </c>
      <c r="K4293" s="70" t="s">
        <v>37290</v>
      </c>
      <c r="L4293" s="70">
        <v>17</v>
      </c>
      <c r="M4293" s="70">
        <v>1975</v>
      </c>
      <c r="N4293" s="70" t="s">
        <v>37291</v>
      </c>
      <c r="O4293" s="70" t="s">
        <v>4456</v>
      </c>
    </row>
    <row r="4294" spans="1:17" s="70" customFormat="1" ht="24" x14ac:dyDescent="0.3">
      <c r="A4294" s="70" t="s">
        <v>9359</v>
      </c>
      <c r="B4294" s="70" t="s">
        <v>37284</v>
      </c>
      <c r="C4294" s="70">
        <v>715</v>
      </c>
      <c r="D4294" s="70" t="s">
        <v>37310</v>
      </c>
      <c r="E4294" s="70" t="s">
        <v>16511</v>
      </c>
      <c r="F4294" s="70" t="s">
        <v>37311</v>
      </c>
      <c r="H4294" s="74" t="s">
        <v>37312</v>
      </c>
      <c r="I4294" s="74" t="s">
        <v>37313</v>
      </c>
      <c r="K4294" s="70" t="s">
        <v>37314</v>
      </c>
      <c r="L4294" s="70">
        <v>70</v>
      </c>
      <c r="M4294" s="70">
        <v>1925</v>
      </c>
      <c r="N4294" s="70" t="s">
        <v>37315</v>
      </c>
      <c r="O4294" s="70" t="s">
        <v>16511</v>
      </c>
    </row>
    <row r="4295" spans="1:17" s="70" customFormat="1" x14ac:dyDescent="0.3">
      <c r="A4295" s="70" t="s">
        <v>14424</v>
      </c>
      <c r="B4295" s="70" t="s">
        <v>37285</v>
      </c>
      <c r="C4295" s="70">
        <v>715</v>
      </c>
      <c r="D4295" s="70" t="s">
        <v>37304</v>
      </c>
      <c r="E4295" s="70" t="s">
        <v>28875</v>
      </c>
      <c r="F4295" s="70" t="s">
        <v>37305</v>
      </c>
      <c r="G4295" s="70" t="s">
        <v>37306</v>
      </c>
      <c r="H4295" s="74" t="s">
        <v>37307</v>
      </c>
      <c r="I4295" s="74" t="s">
        <v>37308</v>
      </c>
      <c r="K4295" s="70" t="s">
        <v>37309</v>
      </c>
      <c r="M4295" s="70">
        <v>1964</v>
      </c>
      <c r="O4295" s="70" t="s">
        <v>28875</v>
      </c>
    </row>
    <row r="4296" spans="1:17" s="70" customFormat="1" ht="12" x14ac:dyDescent="0.3">
      <c r="A4296" s="70" t="s">
        <v>12438</v>
      </c>
      <c r="B4296" s="70" t="s">
        <v>6131</v>
      </c>
      <c r="C4296" s="70">
        <v>715</v>
      </c>
      <c r="D4296" s="70" t="s">
        <v>20950</v>
      </c>
      <c r="E4296" s="70" t="s">
        <v>15595</v>
      </c>
      <c r="F4296" s="70">
        <v>227685700</v>
      </c>
      <c r="K4296" s="70" t="s">
        <v>37316</v>
      </c>
      <c r="M4296" s="70">
        <v>1956</v>
      </c>
      <c r="N4296" s="70" t="s">
        <v>15536</v>
      </c>
      <c r="O4296" s="70" t="s">
        <v>4456</v>
      </c>
    </row>
    <row r="4297" spans="1:17" s="70" customFormat="1" ht="24" x14ac:dyDescent="0.3">
      <c r="A4297" s="70" t="s">
        <v>10753</v>
      </c>
      <c r="B4297" s="70" t="s">
        <v>4243</v>
      </c>
      <c r="C4297" s="70">
        <v>715</v>
      </c>
      <c r="D4297" s="70" t="s">
        <v>37317</v>
      </c>
      <c r="E4297" s="70" t="s">
        <v>15178</v>
      </c>
      <c r="F4297" s="70">
        <v>223705100</v>
      </c>
      <c r="I4297" s="74" t="s">
        <v>37318</v>
      </c>
      <c r="K4297" s="70" t="s">
        <v>37319</v>
      </c>
      <c r="L4297" s="70">
        <v>30</v>
      </c>
      <c r="M4297" s="70">
        <v>1969</v>
      </c>
      <c r="N4297" s="70" t="s">
        <v>34689</v>
      </c>
      <c r="O4297" s="70" t="s">
        <v>4456</v>
      </c>
      <c r="P4297" s="70" t="s">
        <v>37320</v>
      </c>
      <c r="Q4297" s="70" t="s">
        <v>15593</v>
      </c>
    </row>
    <row r="4298" spans="1:17" s="70" customFormat="1" x14ac:dyDescent="0.3">
      <c r="A4298" s="70" t="s">
        <v>10177</v>
      </c>
      <c r="B4298" s="70" t="s">
        <v>37286</v>
      </c>
      <c r="C4298" s="70">
        <v>715</v>
      </c>
      <c r="D4298" s="70" t="s">
        <v>37298</v>
      </c>
      <c r="E4298" s="70" t="s">
        <v>15327</v>
      </c>
      <c r="F4298" s="70" t="s">
        <v>37299</v>
      </c>
      <c r="H4298" s="74" t="s">
        <v>37300</v>
      </c>
      <c r="I4298" s="74" t="s">
        <v>37301</v>
      </c>
      <c r="K4298" s="70" t="s">
        <v>37302</v>
      </c>
      <c r="L4298" s="70">
        <v>25</v>
      </c>
      <c r="M4298" s="70">
        <v>1978</v>
      </c>
      <c r="N4298" s="70" t="s">
        <v>37303</v>
      </c>
      <c r="O4298" s="70" t="s">
        <v>15327</v>
      </c>
    </row>
    <row r="4299" spans="1:17" s="70" customFormat="1" x14ac:dyDescent="0.3">
      <c r="A4299" s="70" t="s">
        <v>9700</v>
      </c>
      <c r="B4299" s="70" t="s">
        <v>3026</v>
      </c>
      <c r="C4299" s="70">
        <v>715</v>
      </c>
      <c r="D4299" s="70" t="s">
        <v>37321</v>
      </c>
      <c r="E4299" s="70" t="s">
        <v>9151</v>
      </c>
      <c r="F4299" s="70">
        <v>222326020</v>
      </c>
      <c r="H4299" s="74" t="s">
        <v>37322</v>
      </c>
      <c r="K4299" s="70" t="s">
        <v>37323</v>
      </c>
      <c r="L4299" s="70">
        <v>2</v>
      </c>
      <c r="M4299" s="70">
        <v>1986</v>
      </c>
      <c r="N4299" s="70" t="s">
        <v>37324</v>
      </c>
      <c r="O4299" s="70" t="s">
        <v>4456</v>
      </c>
    </row>
    <row r="4300" spans="1:17" s="70" customFormat="1" ht="24" x14ac:dyDescent="0.3">
      <c r="A4300" s="70" t="s">
        <v>13066</v>
      </c>
      <c r="B4300" s="70" t="s">
        <v>37327</v>
      </c>
      <c r="C4300" s="70">
        <v>716</v>
      </c>
      <c r="D4300" s="70" t="s">
        <v>37328</v>
      </c>
      <c r="E4300" s="70" t="s">
        <v>15152</v>
      </c>
      <c r="F4300" s="70" t="s">
        <v>37329</v>
      </c>
      <c r="H4300" s="74" t="s">
        <v>37330</v>
      </c>
      <c r="I4300" s="74" t="s">
        <v>37331</v>
      </c>
      <c r="K4300" s="70" t="s">
        <v>37332</v>
      </c>
      <c r="L4300" s="70">
        <v>2136</v>
      </c>
      <c r="M4300" s="70">
        <v>1961</v>
      </c>
      <c r="N4300" s="70" t="s">
        <v>37333</v>
      </c>
      <c r="O4300" s="70" t="s">
        <v>15152</v>
      </c>
      <c r="P4300" s="70" t="s">
        <v>15884</v>
      </c>
      <c r="Q4300" s="70" t="s">
        <v>15593</v>
      </c>
    </row>
    <row r="4301" spans="1:17" s="70" customFormat="1" x14ac:dyDescent="0.3">
      <c r="A4301" s="70" t="s">
        <v>14043</v>
      </c>
      <c r="B4301" s="70" t="s">
        <v>8003</v>
      </c>
      <c r="C4301" s="70">
        <v>716</v>
      </c>
      <c r="D4301" s="70" t="s">
        <v>37334</v>
      </c>
      <c r="E4301" s="70" t="s">
        <v>9179</v>
      </c>
      <c r="F4301" s="70">
        <v>227209703</v>
      </c>
      <c r="H4301" s="74" t="s">
        <v>37335</v>
      </c>
      <c r="I4301" s="74" t="s">
        <v>37336</v>
      </c>
      <c r="K4301" s="70" t="s">
        <v>37337</v>
      </c>
      <c r="L4301" s="70">
        <v>150</v>
      </c>
      <c r="O4301" s="70" t="s">
        <v>4456</v>
      </c>
    </row>
    <row r="4302" spans="1:17" s="70" customFormat="1" ht="24" x14ac:dyDescent="0.3">
      <c r="A4302" s="70" t="s">
        <v>12244</v>
      </c>
      <c r="B4302" s="70" t="s">
        <v>5923</v>
      </c>
      <c r="C4302" s="70">
        <v>716</v>
      </c>
      <c r="D4302" s="70" t="s">
        <v>37338</v>
      </c>
      <c r="E4302" s="70" t="s">
        <v>9179</v>
      </c>
      <c r="F4302" s="70" t="s">
        <v>37339</v>
      </c>
      <c r="H4302" s="74" t="s">
        <v>37340</v>
      </c>
      <c r="I4302" s="74" t="s">
        <v>37341</v>
      </c>
      <c r="K4302" s="70" t="s">
        <v>37342</v>
      </c>
      <c r="L4302" s="70">
        <v>1113</v>
      </c>
      <c r="M4302" s="70">
        <v>1996</v>
      </c>
      <c r="N4302" s="70" t="s">
        <v>37343</v>
      </c>
      <c r="O4302" s="70" t="s">
        <v>4456</v>
      </c>
      <c r="P4302" s="70" t="s">
        <v>30245</v>
      </c>
      <c r="Q4302" s="70" t="s">
        <v>15297</v>
      </c>
    </row>
    <row r="4303" spans="1:17" s="70" customFormat="1" x14ac:dyDescent="0.3">
      <c r="A4303" s="70" t="s">
        <v>12709</v>
      </c>
      <c r="B4303" s="70" t="s">
        <v>37326</v>
      </c>
      <c r="C4303" s="70">
        <v>716</v>
      </c>
      <c r="D4303" s="70" t="s">
        <v>37344</v>
      </c>
      <c r="E4303" s="70" t="s">
        <v>20466</v>
      </c>
      <c r="F4303" s="70" t="s">
        <v>37345</v>
      </c>
      <c r="H4303" s="74" t="s">
        <v>37346</v>
      </c>
      <c r="K4303" s="70" t="s">
        <v>37347</v>
      </c>
      <c r="L4303" s="70">
        <v>20</v>
      </c>
      <c r="M4303" s="70">
        <v>1989</v>
      </c>
      <c r="N4303" s="70" t="s">
        <v>37348</v>
      </c>
      <c r="O4303" s="70" t="s">
        <v>20466</v>
      </c>
    </row>
    <row r="4304" spans="1:17" s="70" customFormat="1" ht="24" x14ac:dyDescent="0.3">
      <c r="A4304" s="70" t="s">
        <v>10107</v>
      </c>
      <c r="B4304" s="70" t="s">
        <v>3508</v>
      </c>
      <c r="C4304" s="70">
        <v>716</v>
      </c>
      <c r="D4304" s="70" t="s">
        <v>37349</v>
      </c>
      <c r="E4304" s="70" t="s">
        <v>4456</v>
      </c>
      <c r="F4304" s="70">
        <v>225786200</v>
      </c>
      <c r="H4304" s="74" t="s">
        <v>37350</v>
      </c>
      <c r="K4304" s="70" t="s">
        <v>37351</v>
      </c>
      <c r="L4304" s="70">
        <v>15</v>
      </c>
      <c r="M4304" s="70">
        <v>1977</v>
      </c>
      <c r="N4304" s="70" t="s">
        <v>37352</v>
      </c>
      <c r="O4304" s="70" t="s">
        <v>4456</v>
      </c>
    </row>
    <row r="4305" spans="1:17" s="70" customFormat="1" ht="24" x14ac:dyDescent="0.3">
      <c r="A4305" s="70" t="s">
        <v>10195</v>
      </c>
      <c r="B4305" s="70" t="s">
        <v>3612</v>
      </c>
      <c r="C4305" s="70">
        <v>716</v>
      </c>
      <c r="D4305" s="70" t="s">
        <v>37353</v>
      </c>
      <c r="E4305" s="70" t="s">
        <v>15588</v>
      </c>
      <c r="F4305" s="70">
        <v>225976000</v>
      </c>
      <c r="H4305" s="70" t="s">
        <v>37354</v>
      </c>
      <c r="I4305" s="74" t="s">
        <v>37355</v>
      </c>
      <c r="J4305" s="70">
        <v>7810162</v>
      </c>
      <c r="K4305" s="70" t="s">
        <v>37356</v>
      </c>
      <c r="L4305" s="70">
        <v>40</v>
      </c>
      <c r="M4305" s="70">
        <v>1932</v>
      </c>
      <c r="N4305" s="70" t="s">
        <v>37357</v>
      </c>
      <c r="O4305" s="70" t="s">
        <v>4456</v>
      </c>
    </row>
    <row r="4306" spans="1:17" s="70" customFormat="1" ht="24" x14ac:dyDescent="0.3">
      <c r="A4306" s="70" t="s">
        <v>9544</v>
      </c>
      <c r="B4306" s="70" t="s">
        <v>37325</v>
      </c>
      <c r="C4306" s="70">
        <v>716</v>
      </c>
      <c r="D4306" s="70" t="s">
        <v>37359</v>
      </c>
      <c r="E4306" s="70" t="s">
        <v>37358</v>
      </c>
      <c r="F4306" s="70" t="s">
        <v>37360</v>
      </c>
      <c r="G4306" s="70" t="s">
        <v>37361</v>
      </c>
      <c r="H4306" s="74" t="s">
        <v>37362</v>
      </c>
      <c r="I4306" s="74" t="s">
        <v>37363</v>
      </c>
      <c r="K4306" s="70" t="s">
        <v>37364</v>
      </c>
      <c r="L4306" s="70">
        <v>105</v>
      </c>
      <c r="M4306" s="70">
        <v>1991</v>
      </c>
      <c r="N4306" s="70" t="s">
        <v>37365</v>
      </c>
      <c r="O4306" s="70" t="s">
        <v>37358</v>
      </c>
    </row>
    <row r="4307" spans="1:17" s="70" customFormat="1" ht="24" x14ac:dyDescent="0.3">
      <c r="A4307" s="70" t="s">
        <v>9980</v>
      </c>
      <c r="B4307" s="70" t="s">
        <v>3348</v>
      </c>
      <c r="C4307" s="70">
        <v>717</v>
      </c>
      <c r="D4307" s="70" t="s">
        <v>37366</v>
      </c>
      <c r="E4307" s="70" t="s">
        <v>15169</v>
      </c>
      <c r="F4307" s="70" t="s">
        <v>37367</v>
      </c>
      <c r="H4307" s="70" t="s">
        <v>37368</v>
      </c>
      <c r="I4307" s="74" t="s">
        <v>37369</v>
      </c>
      <c r="J4307" s="70">
        <v>8460025</v>
      </c>
      <c r="K4307" s="70" t="s">
        <v>37370</v>
      </c>
      <c r="L4307" s="70">
        <v>38</v>
      </c>
      <c r="M4307" s="70">
        <v>1969</v>
      </c>
      <c r="N4307" s="70" t="s">
        <v>37371</v>
      </c>
      <c r="O4307" s="70" t="s">
        <v>4456</v>
      </c>
    </row>
    <row r="4308" spans="1:17" s="70" customFormat="1" ht="36" x14ac:dyDescent="0.3">
      <c r="A4308" s="70" t="s">
        <v>14028</v>
      </c>
      <c r="B4308" s="70" t="s">
        <v>7988</v>
      </c>
      <c r="C4308" s="70">
        <v>717</v>
      </c>
      <c r="D4308" s="70" t="s">
        <v>37372</v>
      </c>
      <c r="E4308" s="70" t="s">
        <v>9151</v>
      </c>
      <c r="F4308" s="70" t="s">
        <v>37373</v>
      </c>
      <c r="H4308" s="70" t="s">
        <v>37374</v>
      </c>
      <c r="I4308" s="70" t="s">
        <v>37375</v>
      </c>
      <c r="J4308" s="70">
        <v>7550296</v>
      </c>
      <c r="K4308" s="70" t="s">
        <v>37376</v>
      </c>
      <c r="L4308" s="70">
        <v>13</v>
      </c>
      <c r="M4308" s="70">
        <v>2008</v>
      </c>
      <c r="N4308" s="70" t="s">
        <v>37377</v>
      </c>
      <c r="O4308" s="70" t="s">
        <v>4456</v>
      </c>
    </row>
    <row r="4309" spans="1:17" s="70" customFormat="1" x14ac:dyDescent="0.3">
      <c r="A4309" s="70" t="s">
        <v>12737</v>
      </c>
      <c r="B4309" s="70" t="s">
        <v>6567</v>
      </c>
      <c r="C4309" s="70">
        <v>717</v>
      </c>
      <c r="D4309" s="70" t="s">
        <v>37378</v>
      </c>
      <c r="E4309" s="70" t="s">
        <v>15415</v>
      </c>
      <c r="I4309" s="74" t="s">
        <v>37379</v>
      </c>
      <c r="K4309" s="70" t="s">
        <v>37380</v>
      </c>
      <c r="L4309" s="70">
        <v>10000</v>
      </c>
      <c r="M4309" s="70">
        <v>2000</v>
      </c>
      <c r="N4309" s="70" t="s">
        <v>37381</v>
      </c>
      <c r="O4309" s="70" t="s">
        <v>4456</v>
      </c>
    </row>
    <row r="4310" spans="1:17" s="70" customFormat="1" x14ac:dyDescent="0.3">
      <c r="A4310" s="70" t="s">
        <v>10939</v>
      </c>
      <c r="B4310" s="70" t="s">
        <v>4453</v>
      </c>
      <c r="C4310" s="70">
        <v>717</v>
      </c>
      <c r="D4310" s="70" t="s">
        <v>37382</v>
      </c>
      <c r="E4310" s="70" t="s">
        <v>9179</v>
      </c>
      <c r="F4310" s="70" t="s">
        <v>37383</v>
      </c>
      <c r="H4310" s="74" t="s">
        <v>37385</v>
      </c>
      <c r="I4310" s="74" t="s">
        <v>37384</v>
      </c>
      <c r="K4310" s="70" t="s">
        <v>37386</v>
      </c>
      <c r="L4310" s="70">
        <v>40</v>
      </c>
      <c r="M4310" s="70">
        <v>2000</v>
      </c>
      <c r="N4310" s="70" t="s">
        <v>37387</v>
      </c>
      <c r="O4310" s="70" t="s">
        <v>4456</v>
      </c>
    </row>
    <row r="4311" spans="1:17" s="70" customFormat="1" x14ac:dyDescent="0.3">
      <c r="A4311" s="70" t="s">
        <v>10926</v>
      </c>
      <c r="B4311" s="70" t="s">
        <v>4437</v>
      </c>
      <c r="C4311" s="70">
        <v>717</v>
      </c>
      <c r="D4311" s="70" t="s">
        <v>37388</v>
      </c>
      <c r="E4311" s="70" t="s">
        <v>4456</v>
      </c>
      <c r="F4311" s="70">
        <v>226967075</v>
      </c>
      <c r="G4311" s="70">
        <v>226992894</v>
      </c>
      <c r="H4311" s="74" t="s">
        <v>37389</v>
      </c>
      <c r="I4311" s="74" t="s">
        <v>37390</v>
      </c>
      <c r="J4311" s="70">
        <v>8340275</v>
      </c>
      <c r="K4311" s="70" t="s">
        <v>37391</v>
      </c>
      <c r="L4311" s="70">
        <v>7</v>
      </c>
      <c r="M4311" s="70">
        <v>1969</v>
      </c>
      <c r="N4311" s="70" t="s">
        <v>37392</v>
      </c>
      <c r="O4311" s="70" t="s">
        <v>4456</v>
      </c>
    </row>
    <row r="4312" spans="1:17" s="70" customFormat="1" x14ac:dyDescent="0.3">
      <c r="A4312" s="70" t="s">
        <v>10659</v>
      </c>
      <c r="B4312" s="70" t="s">
        <v>4127</v>
      </c>
      <c r="C4312" s="70">
        <v>717</v>
      </c>
      <c r="D4312" s="70" t="s">
        <v>37393</v>
      </c>
      <c r="E4312" s="70" t="s">
        <v>4456</v>
      </c>
      <c r="F4312" s="70">
        <v>22307900</v>
      </c>
      <c r="H4312" s="74" t="s">
        <v>37394</v>
      </c>
      <c r="I4312" s="74" t="s">
        <v>37395</v>
      </c>
      <c r="J4312" s="70">
        <v>8361196</v>
      </c>
      <c r="K4312" s="70" t="s">
        <v>37396</v>
      </c>
      <c r="L4312" s="70">
        <v>140</v>
      </c>
      <c r="M4312" s="70">
        <v>1897</v>
      </c>
      <c r="N4312" s="70" t="s">
        <v>15118</v>
      </c>
      <c r="O4312" s="70" t="s">
        <v>4456</v>
      </c>
      <c r="P4312" s="70" t="s">
        <v>37397</v>
      </c>
      <c r="Q4312" s="70" t="s">
        <v>9229</v>
      </c>
    </row>
    <row r="4313" spans="1:17" s="70" customFormat="1" ht="36" x14ac:dyDescent="0.3">
      <c r="A4313" s="70" t="s">
        <v>12364</v>
      </c>
      <c r="B4313" s="70" t="s">
        <v>6046</v>
      </c>
      <c r="C4313" s="70">
        <v>717</v>
      </c>
      <c r="D4313" s="70" t="s">
        <v>25227</v>
      </c>
      <c r="E4313" s="70" t="s">
        <v>9179</v>
      </c>
      <c r="F4313" s="70">
        <v>229020000</v>
      </c>
      <c r="H4313" s="74" t="s">
        <v>37398</v>
      </c>
      <c r="I4313" s="74" t="s">
        <v>37399</v>
      </c>
      <c r="J4313" s="70">
        <v>7561127</v>
      </c>
      <c r="K4313" s="70" t="s">
        <v>37400</v>
      </c>
      <c r="L4313" s="70">
        <v>15431</v>
      </c>
      <c r="M4313" s="70">
        <v>1929</v>
      </c>
      <c r="O4313" s="70" t="s">
        <v>4456</v>
      </c>
      <c r="P4313" s="70" t="s">
        <v>17195</v>
      </c>
      <c r="Q4313" s="70" t="s">
        <v>16789</v>
      </c>
    </row>
    <row r="4314" spans="1:17" s="70" customFormat="1" x14ac:dyDescent="0.3">
      <c r="A4314" s="70" t="s">
        <v>11542</v>
      </c>
      <c r="B4314" s="70" t="s">
        <v>5127</v>
      </c>
      <c r="C4314" s="70">
        <v>718</v>
      </c>
      <c r="D4314" s="70" t="s">
        <v>37404</v>
      </c>
      <c r="E4314" s="70" t="s">
        <v>9151</v>
      </c>
      <c r="F4314" s="70">
        <v>229484264</v>
      </c>
      <c r="H4314" s="74" t="s">
        <v>37405</v>
      </c>
      <c r="I4314" s="74" t="s">
        <v>37406</v>
      </c>
      <c r="K4314" s="70" t="s">
        <v>37407</v>
      </c>
      <c r="L4314" s="70">
        <v>7</v>
      </c>
      <c r="M4314" s="70">
        <v>1958</v>
      </c>
      <c r="N4314" s="70" t="s">
        <v>37408</v>
      </c>
      <c r="O4314" s="70" t="s">
        <v>4456</v>
      </c>
    </row>
    <row r="4315" spans="1:17" s="70" customFormat="1" x14ac:dyDescent="0.3">
      <c r="A4315" s="70" t="s">
        <v>12710</v>
      </c>
      <c r="B4315" s="70" t="s">
        <v>6510</v>
      </c>
      <c r="C4315" s="70">
        <v>718</v>
      </c>
      <c r="D4315" s="70" t="s">
        <v>37409</v>
      </c>
      <c r="E4315" s="70" t="s">
        <v>4456</v>
      </c>
      <c r="F4315" s="70">
        <v>226811427</v>
      </c>
      <c r="H4315" s="74" t="s">
        <v>37410</v>
      </c>
      <c r="I4315" s="74" t="s">
        <v>37411</v>
      </c>
      <c r="K4315" s="70" t="s">
        <v>37412</v>
      </c>
      <c r="L4315" s="70">
        <v>60</v>
      </c>
      <c r="M4315" s="70">
        <v>1975</v>
      </c>
      <c r="N4315" s="70" t="s">
        <v>37413</v>
      </c>
      <c r="O4315" s="70" t="s">
        <v>4456</v>
      </c>
    </row>
    <row r="4316" spans="1:17" s="70" customFormat="1" ht="24" x14ac:dyDescent="0.3">
      <c r="A4316" s="70" t="s">
        <v>11065</v>
      </c>
      <c r="B4316" s="70" t="s">
        <v>4609</v>
      </c>
      <c r="C4316" s="70">
        <v>718</v>
      </c>
      <c r="D4316" s="70" t="s">
        <v>37414</v>
      </c>
      <c r="E4316" s="70" t="s">
        <v>4456</v>
      </c>
      <c r="F4316" s="70" t="s">
        <v>37415</v>
      </c>
      <c r="G4316" s="70">
        <v>228109198</v>
      </c>
      <c r="H4316" s="74" t="s">
        <v>37416</v>
      </c>
      <c r="I4316" s="74" t="s">
        <v>37417</v>
      </c>
      <c r="J4316" s="70">
        <v>8370840</v>
      </c>
      <c r="K4316" s="70" t="s">
        <v>37418</v>
      </c>
      <c r="L4316" s="70">
        <v>1100</v>
      </c>
      <c r="M4316" s="70">
        <v>1938</v>
      </c>
      <c r="N4316" s="70" t="s">
        <v>37419</v>
      </c>
      <c r="O4316" s="70" t="s">
        <v>4456</v>
      </c>
    </row>
    <row r="4317" spans="1:17" s="70" customFormat="1" x14ac:dyDescent="0.3">
      <c r="A4317" s="70" t="s">
        <v>9352</v>
      </c>
      <c r="B4317" s="70" t="s">
        <v>37401</v>
      </c>
      <c r="C4317" s="70">
        <v>718</v>
      </c>
      <c r="D4317" s="70" t="s">
        <v>37420</v>
      </c>
      <c r="E4317" s="70" t="s">
        <v>37421</v>
      </c>
      <c r="F4317" s="70" t="s">
        <v>37422</v>
      </c>
      <c r="I4317" s="74" t="s">
        <v>37423</v>
      </c>
      <c r="K4317" s="70" t="s">
        <v>37424</v>
      </c>
      <c r="L4317" s="70">
        <v>1600</v>
      </c>
      <c r="M4317" s="70">
        <v>1980</v>
      </c>
      <c r="N4317" s="70" t="s">
        <v>16954</v>
      </c>
      <c r="O4317" s="70" t="s">
        <v>37421</v>
      </c>
    </row>
    <row r="4318" spans="1:17" s="70" customFormat="1" x14ac:dyDescent="0.3">
      <c r="A4318" s="70" t="s">
        <v>9321</v>
      </c>
      <c r="B4318" s="70" t="s">
        <v>2460</v>
      </c>
      <c r="C4318" s="70">
        <v>718</v>
      </c>
      <c r="D4318" s="70" t="s">
        <v>37425</v>
      </c>
      <c r="E4318" s="70" t="s">
        <v>15178</v>
      </c>
      <c r="F4318" s="70">
        <v>229405900</v>
      </c>
      <c r="H4318" s="74" t="s">
        <v>37426</v>
      </c>
      <c r="I4318" s="74" t="s">
        <v>37427</v>
      </c>
      <c r="K4318" s="70" t="s">
        <v>37428</v>
      </c>
      <c r="M4318" s="70">
        <v>2006</v>
      </c>
      <c r="N4318" s="70" t="s">
        <v>37429</v>
      </c>
      <c r="O4318" s="70" t="s">
        <v>4456</v>
      </c>
    </row>
    <row r="4319" spans="1:17" s="70" customFormat="1" ht="24" x14ac:dyDescent="0.3">
      <c r="A4319" s="70" t="s">
        <v>9322</v>
      </c>
      <c r="B4319" s="70" t="s">
        <v>37402</v>
      </c>
      <c r="C4319" s="70">
        <v>718</v>
      </c>
      <c r="D4319" s="70" t="s">
        <v>37430</v>
      </c>
      <c r="E4319" s="70" t="s">
        <v>20466</v>
      </c>
      <c r="F4319" s="70" t="s">
        <v>37431</v>
      </c>
      <c r="H4319" s="74" t="s">
        <v>37432</v>
      </c>
      <c r="I4319" s="74" t="s">
        <v>37433</v>
      </c>
      <c r="K4319" s="70" t="s">
        <v>37434</v>
      </c>
      <c r="L4319" s="70">
        <v>270</v>
      </c>
      <c r="M4319" s="70">
        <v>1989</v>
      </c>
      <c r="N4319" s="70" t="s">
        <v>37435</v>
      </c>
      <c r="O4319" s="70" t="s">
        <v>20466</v>
      </c>
    </row>
    <row r="4320" spans="1:17" s="70" customFormat="1" x14ac:dyDescent="0.3">
      <c r="A4320" s="70" t="s">
        <v>12711</v>
      </c>
      <c r="B4320" s="70" t="s">
        <v>37403</v>
      </c>
      <c r="C4320" s="70">
        <v>718</v>
      </c>
      <c r="D4320" s="70" t="s">
        <v>37436</v>
      </c>
      <c r="E4320" s="70" t="s">
        <v>37421</v>
      </c>
      <c r="F4320" s="70" t="s">
        <v>37437</v>
      </c>
      <c r="G4320" s="70" t="s">
        <v>37438</v>
      </c>
      <c r="H4320" s="74" t="s">
        <v>37439</v>
      </c>
      <c r="K4320" s="70" t="s">
        <v>37440</v>
      </c>
      <c r="L4320" s="70">
        <v>239</v>
      </c>
      <c r="M4320" s="70">
        <v>1986</v>
      </c>
      <c r="N4320" s="70" t="s">
        <v>37441</v>
      </c>
      <c r="O4320" s="70" t="s">
        <v>37421</v>
      </c>
    </row>
    <row r="4321" spans="1:17" s="70" customFormat="1" x14ac:dyDescent="0.3">
      <c r="A4321" s="70" t="s">
        <v>9323</v>
      </c>
      <c r="B4321" s="70" t="s">
        <v>37442</v>
      </c>
      <c r="C4321" s="70">
        <v>719</v>
      </c>
      <c r="D4321" s="70" t="s">
        <v>35335</v>
      </c>
      <c r="E4321" s="70" t="s">
        <v>35341</v>
      </c>
      <c r="F4321" s="70" t="s">
        <v>37448</v>
      </c>
      <c r="G4321" s="70" t="s">
        <v>37449</v>
      </c>
      <c r="H4321" s="74" t="s">
        <v>37450</v>
      </c>
      <c r="I4321" s="74" t="s">
        <v>35338</v>
      </c>
      <c r="K4321" s="70" t="s">
        <v>37451</v>
      </c>
      <c r="L4321" s="70">
        <v>160</v>
      </c>
      <c r="M4321" s="70">
        <v>1997</v>
      </c>
      <c r="N4321" s="70" t="s">
        <v>20471</v>
      </c>
      <c r="O4321" s="70" t="s">
        <v>35341</v>
      </c>
    </row>
    <row r="4322" spans="1:17" s="70" customFormat="1" x14ac:dyDescent="0.3">
      <c r="A4322" s="70" t="s">
        <v>9324</v>
      </c>
      <c r="B4322" s="70" t="s">
        <v>37443</v>
      </c>
      <c r="C4322" s="70">
        <v>719</v>
      </c>
      <c r="D4322" s="70" t="s">
        <v>37452</v>
      </c>
      <c r="E4322" s="70" t="s">
        <v>18989</v>
      </c>
      <c r="F4322" s="70" t="s">
        <v>37453</v>
      </c>
      <c r="H4322" s="74" t="s">
        <v>37454</v>
      </c>
      <c r="I4322" s="74" t="s">
        <v>37455</v>
      </c>
      <c r="J4322" s="70">
        <v>5503642</v>
      </c>
      <c r="K4322" s="70" t="s">
        <v>37456</v>
      </c>
      <c r="L4322" s="70">
        <v>230</v>
      </c>
      <c r="M4322" s="70">
        <v>2002</v>
      </c>
      <c r="N4322" s="70" t="s">
        <v>37457</v>
      </c>
      <c r="O4322" s="70" t="s">
        <v>18989</v>
      </c>
    </row>
    <row r="4323" spans="1:17" s="70" customFormat="1" ht="36" x14ac:dyDescent="0.3">
      <c r="A4323" s="70" t="s">
        <v>9325</v>
      </c>
      <c r="B4323" s="70" t="s">
        <v>37444</v>
      </c>
      <c r="C4323" s="70">
        <v>719</v>
      </c>
      <c r="D4323" s="70" t="s">
        <v>37458</v>
      </c>
      <c r="E4323" s="70" t="s">
        <v>18989</v>
      </c>
      <c r="F4323" s="70" t="s">
        <v>37459</v>
      </c>
      <c r="G4323" s="70" t="s">
        <v>37460</v>
      </c>
      <c r="H4323" s="74" t="s">
        <v>37461</v>
      </c>
      <c r="I4323" s="74" t="s">
        <v>9181</v>
      </c>
      <c r="J4323" s="70">
        <v>5501997</v>
      </c>
      <c r="K4323" s="70" t="s">
        <v>37462</v>
      </c>
      <c r="L4323" s="70">
        <v>752</v>
      </c>
      <c r="M4323" s="70">
        <v>1984</v>
      </c>
      <c r="N4323" s="70" t="s">
        <v>37463</v>
      </c>
      <c r="O4323" s="70" t="s">
        <v>20466</v>
      </c>
      <c r="P4323" s="70" t="s">
        <v>17195</v>
      </c>
      <c r="Q4323" s="70" t="s">
        <v>9212</v>
      </c>
    </row>
    <row r="4324" spans="1:17" s="70" customFormat="1" ht="24" x14ac:dyDescent="0.3">
      <c r="A4324" s="70" t="s">
        <v>12712</v>
      </c>
      <c r="B4324" s="70" t="s">
        <v>37445</v>
      </c>
      <c r="C4324" s="70">
        <v>719</v>
      </c>
      <c r="D4324" s="70" t="s">
        <v>37464</v>
      </c>
      <c r="E4324" s="70" t="s">
        <v>20466</v>
      </c>
      <c r="F4324" s="70" t="s">
        <v>37465</v>
      </c>
      <c r="H4324" s="74" t="s">
        <v>37466</v>
      </c>
      <c r="J4324" s="70">
        <v>5504750</v>
      </c>
      <c r="K4324" s="70" t="s">
        <v>37467</v>
      </c>
      <c r="L4324" s="70">
        <v>450</v>
      </c>
      <c r="M4324" s="70">
        <v>1985</v>
      </c>
      <c r="N4324" s="70" t="s">
        <v>37468</v>
      </c>
      <c r="O4324" s="70" t="s">
        <v>20466</v>
      </c>
    </row>
    <row r="4325" spans="1:17" s="70" customFormat="1" ht="24" x14ac:dyDescent="0.3">
      <c r="A4325" s="70" t="s">
        <v>9488</v>
      </c>
      <c r="B4325" s="70" t="s">
        <v>37446</v>
      </c>
      <c r="C4325" s="70">
        <v>719</v>
      </c>
      <c r="D4325" s="70" t="s">
        <v>37469</v>
      </c>
      <c r="E4325" s="70" t="s">
        <v>28096</v>
      </c>
      <c r="F4325" s="70" t="s">
        <v>37470</v>
      </c>
      <c r="H4325" s="74" t="s">
        <v>35363</v>
      </c>
      <c r="I4325" s="74" t="s">
        <v>37471</v>
      </c>
      <c r="K4325" s="70" t="s">
        <v>37472</v>
      </c>
      <c r="L4325" s="70">
        <v>160</v>
      </c>
      <c r="M4325" s="70">
        <v>1995</v>
      </c>
      <c r="N4325" s="70" t="s">
        <v>37473</v>
      </c>
      <c r="O4325" s="70" t="s">
        <v>28096</v>
      </c>
      <c r="P4325" s="70" t="s">
        <v>15884</v>
      </c>
      <c r="Q4325" s="70" t="s">
        <v>15593</v>
      </c>
    </row>
    <row r="4326" spans="1:17" s="70" customFormat="1" ht="24" x14ac:dyDescent="0.3">
      <c r="A4326" s="70" t="s">
        <v>11223</v>
      </c>
      <c r="B4326" s="70" t="s">
        <v>4778</v>
      </c>
      <c r="C4326" s="70">
        <v>719</v>
      </c>
      <c r="D4326" s="70" t="s">
        <v>37474</v>
      </c>
      <c r="E4326" s="70" t="s">
        <v>15197</v>
      </c>
      <c r="F4326" s="70">
        <v>224415700</v>
      </c>
      <c r="I4326" s="74" t="s">
        <v>37475</v>
      </c>
      <c r="J4326" s="70">
        <v>7550611</v>
      </c>
      <c r="K4326" s="70" t="s">
        <v>37476</v>
      </c>
      <c r="L4326" s="70">
        <v>250</v>
      </c>
      <c r="M4326" s="70">
        <v>1919</v>
      </c>
      <c r="N4326" s="70" t="s">
        <v>15437</v>
      </c>
      <c r="O4326" s="70" t="s">
        <v>4456</v>
      </c>
      <c r="P4326" s="70" t="s">
        <v>15884</v>
      </c>
      <c r="Q4326" s="70" t="s">
        <v>15593</v>
      </c>
    </row>
    <row r="4327" spans="1:17" s="70" customFormat="1" x14ac:dyDescent="0.3">
      <c r="A4327" s="70" t="s">
        <v>10660</v>
      </c>
      <c r="B4327" s="70" t="s">
        <v>4128</v>
      </c>
      <c r="C4327" s="70">
        <v>719</v>
      </c>
      <c r="D4327" s="70" t="s">
        <v>37477</v>
      </c>
      <c r="E4327" s="70" t="s">
        <v>15266</v>
      </c>
      <c r="F4327" s="70">
        <v>223418410</v>
      </c>
      <c r="H4327" s="74" t="s">
        <v>37478</v>
      </c>
      <c r="I4327" s="74" t="s">
        <v>37479</v>
      </c>
      <c r="J4327" s="70">
        <v>7770382</v>
      </c>
      <c r="K4327" s="70" t="s">
        <v>37480</v>
      </c>
      <c r="L4327" s="70">
        <v>27</v>
      </c>
      <c r="M4327" s="70">
        <v>2003</v>
      </c>
      <c r="N4327" s="70" t="s">
        <v>15118</v>
      </c>
      <c r="O4327" s="70" t="s">
        <v>4456</v>
      </c>
    </row>
    <row r="4328" spans="1:17" s="70" customFormat="1" x14ac:dyDescent="0.3">
      <c r="A4328" s="70" t="s">
        <v>12843</v>
      </c>
      <c r="B4328" s="70" t="s">
        <v>37447</v>
      </c>
      <c r="C4328" s="70">
        <v>719</v>
      </c>
      <c r="D4328" s="70" t="s">
        <v>37481</v>
      </c>
      <c r="E4328" s="70" t="s">
        <v>37482</v>
      </c>
      <c r="F4328" s="70" t="s">
        <v>37483</v>
      </c>
      <c r="H4328" s="74" t="s">
        <v>37484</v>
      </c>
      <c r="I4328" s="74" t="s">
        <v>37485</v>
      </c>
      <c r="K4328" s="70" t="s">
        <v>37486</v>
      </c>
      <c r="L4328" s="70">
        <v>25</v>
      </c>
      <c r="M4328" s="70">
        <v>1991</v>
      </c>
      <c r="N4328" s="70" t="s">
        <v>37487</v>
      </c>
      <c r="O4328" s="70" t="s">
        <v>37482</v>
      </c>
    </row>
    <row r="4329" spans="1:17" s="70" customFormat="1" ht="24" x14ac:dyDescent="0.3">
      <c r="A4329" s="70" t="s">
        <v>13812</v>
      </c>
      <c r="B4329" s="70" t="s">
        <v>7758</v>
      </c>
      <c r="C4329" s="70">
        <v>720</v>
      </c>
      <c r="D4329" s="70" t="s">
        <v>37491</v>
      </c>
      <c r="E4329" s="70" t="s">
        <v>9151</v>
      </c>
      <c r="F4329" s="70">
        <v>223289100</v>
      </c>
      <c r="H4329" s="74" t="s">
        <v>37492</v>
      </c>
      <c r="I4329" s="74" t="s">
        <v>37493</v>
      </c>
      <c r="K4329" s="70" t="s">
        <v>37494</v>
      </c>
      <c r="L4329" s="70">
        <v>30</v>
      </c>
      <c r="M4329" s="70">
        <v>1978</v>
      </c>
      <c r="N4329" s="70" t="s">
        <v>37495</v>
      </c>
      <c r="O4329" s="70" t="s">
        <v>4456</v>
      </c>
      <c r="P4329" s="70" t="s">
        <v>19690</v>
      </c>
      <c r="Q4329" s="70" t="s">
        <v>21496</v>
      </c>
    </row>
    <row r="4330" spans="1:17" s="70" customFormat="1" ht="24" x14ac:dyDescent="0.3">
      <c r="A4330" s="70" t="s">
        <v>9481</v>
      </c>
      <c r="B4330" s="70" t="s">
        <v>2669</v>
      </c>
      <c r="C4330" s="70">
        <v>720</v>
      </c>
      <c r="D4330" s="70" t="s">
        <v>37496</v>
      </c>
      <c r="E4330" s="70" t="s">
        <v>15266</v>
      </c>
      <c r="F4330" s="70" t="s">
        <v>37497</v>
      </c>
      <c r="G4330" s="70" t="s">
        <v>37497</v>
      </c>
      <c r="H4330" s="74" t="s">
        <v>37498</v>
      </c>
      <c r="I4330" s="74" t="s">
        <v>37499</v>
      </c>
      <c r="K4330" s="70" t="s">
        <v>37500</v>
      </c>
      <c r="L4330" s="70">
        <v>650</v>
      </c>
      <c r="N4330" s="70" t="s">
        <v>17841</v>
      </c>
      <c r="O4330" s="70" t="s">
        <v>4456</v>
      </c>
      <c r="P4330" s="70" t="s">
        <v>15884</v>
      </c>
      <c r="Q4330" s="70" t="s">
        <v>37501</v>
      </c>
    </row>
    <row r="4331" spans="1:17" s="70" customFormat="1" x14ac:dyDescent="0.3">
      <c r="A4331" s="70" t="s">
        <v>10196</v>
      </c>
      <c r="B4331" s="70" t="s">
        <v>3614</v>
      </c>
      <c r="C4331" s="70">
        <v>720</v>
      </c>
      <c r="D4331" s="70" t="s">
        <v>37502</v>
      </c>
      <c r="E4331" s="70" t="s">
        <v>15235</v>
      </c>
      <c r="F4331" s="70">
        <v>227378343</v>
      </c>
      <c r="H4331" s="74" t="s">
        <v>37503</v>
      </c>
      <c r="I4331" s="74" t="s">
        <v>37504</v>
      </c>
      <c r="K4331" s="70" t="s">
        <v>37505</v>
      </c>
      <c r="L4331" s="70">
        <v>4</v>
      </c>
      <c r="M4331" s="70">
        <v>2003</v>
      </c>
      <c r="N4331" s="70" t="s">
        <v>37506</v>
      </c>
      <c r="O4331" s="70" t="s">
        <v>4456</v>
      </c>
    </row>
    <row r="4332" spans="1:17" s="70" customFormat="1" ht="24" x14ac:dyDescent="0.3">
      <c r="A4332" s="70" t="s">
        <v>10358</v>
      </c>
      <c r="B4332" s="70" t="s">
        <v>3787</v>
      </c>
      <c r="C4332" s="70">
        <v>720</v>
      </c>
      <c r="D4332" s="70" t="s">
        <v>37507</v>
      </c>
      <c r="E4332" s="70" t="s">
        <v>9179</v>
      </c>
      <c r="F4332" s="70">
        <v>226512800</v>
      </c>
      <c r="H4332" s="74" t="s">
        <v>37508</v>
      </c>
      <c r="I4332" s="70" t="s">
        <v>37509</v>
      </c>
      <c r="K4332" s="70" t="s">
        <v>37510</v>
      </c>
      <c r="L4332" s="70">
        <v>700</v>
      </c>
      <c r="N4332" s="70" t="s">
        <v>37511</v>
      </c>
      <c r="O4332" s="70" t="s">
        <v>4456</v>
      </c>
    </row>
    <row r="4333" spans="1:17" s="70" customFormat="1" ht="24" x14ac:dyDescent="0.3">
      <c r="A4333" s="70" t="s">
        <v>12270</v>
      </c>
      <c r="B4333" s="70" t="s">
        <v>5951</v>
      </c>
      <c r="C4333" s="70">
        <v>720</v>
      </c>
      <c r="D4333" s="70" t="s">
        <v>37512</v>
      </c>
      <c r="E4333" s="70" t="s">
        <v>9179</v>
      </c>
      <c r="F4333" s="70">
        <v>224858500</v>
      </c>
      <c r="G4333" s="70">
        <v>224858501</v>
      </c>
      <c r="I4333" s="74" t="s">
        <v>37513</v>
      </c>
      <c r="K4333" s="70" t="s">
        <v>37514</v>
      </c>
      <c r="L4333" s="70">
        <v>300</v>
      </c>
      <c r="N4333" s="70" t="s">
        <v>37515</v>
      </c>
      <c r="O4333" s="70" t="s">
        <v>4456</v>
      </c>
    </row>
    <row r="4334" spans="1:17" s="70" customFormat="1" ht="24" x14ac:dyDescent="0.3">
      <c r="A4334" s="70" t="s">
        <v>13230</v>
      </c>
      <c r="B4334" s="70" t="s">
        <v>37490</v>
      </c>
      <c r="C4334" s="70">
        <v>720</v>
      </c>
      <c r="D4334" s="70" t="s">
        <v>37516</v>
      </c>
      <c r="E4334" s="70" t="s">
        <v>20055</v>
      </c>
      <c r="F4334" s="70" t="s">
        <v>37517</v>
      </c>
      <c r="G4334" s="70" t="s">
        <v>37518</v>
      </c>
      <c r="H4334" s="74" t="s">
        <v>37519</v>
      </c>
      <c r="I4334" s="74" t="s">
        <v>37520</v>
      </c>
      <c r="K4334" s="70" t="s">
        <v>37521</v>
      </c>
      <c r="L4334" s="70">
        <v>300</v>
      </c>
      <c r="M4334" s="70">
        <v>1999</v>
      </c>
      <c r="N4334" s="70" t="s">
        <v>37522</v>
      </c>
      <c r="O4334" s="70" t="s">
        <v>20055</v>
      </c>
      <c r="P4334" s="70" t="s">
        <v>19273</v>
      </c>
      <c r="Q4334" s="70" t="s">
        <v>15593</v>
      </c>
    </row>
    <row r="4335" spans="1:17" s="70" customFormat="1" x14ac:dyDescent="0.3">
      <c r="A4335" s="70" t="s">
        <v>12475</v>
      </c>
      <c r="B4335" s="70" t="s">
        <v>6172</v>
      </c>
      <c r="C4335" s="70">
        <v>720</v>
      </c>
      <c r="D4335" s="70" t="s">
        <v>37523</v>
      </c>
      <c r="E4335" s="70" t="s">
        <v>15197</v>
      </c>
      <c r="F4335" s="70">
        <v>227196535</v>
      </c>
      <c r="H4335" s="74" t="s">
        <v>37524</v>
      </c>
      <c r="I4335" s="74" t="s">
        <v>37525</v>
      </c>
      <c r="K4335" s="70" t="s">
        <v>37526</v>
      </c>
      <c r="L4335" s="70">
        <v>528</v>
      </c>
      <c r="M4335" s="70">
        <v>1982</v>
      </c>
      <c r="N4335" s="70" t="s">
        <v>37527</v>
      </c>
      <c r="O4335" s="70" t="s">
        <v>4456</v>
      </c>
    </row>
    <row r="4336" spans="1:17" s="70" customFormat="1" ht="24" x14ac:dyDescent="0.3">
      <c r="A4336" s="70" t="s">
        <v>12982</v>
      </c>
      <c r="B4336" s="70" t="s">
        <v>37489</v>
      </c>
      <c r="C4336" s="70">
        <v>720</v>
      </c>
      <c r="D4336" s="70" t="s">
        <v>37528</v>
      </c>
      <c r="E4336" s="70" t="s">
        <v>18544</v>
      </c>
      <c r="F4336" s="70" t="s">
        <v>37529</v>
      </c>
      <c r="I4336" s="74" t="s">
        <v>37530</v>
      </c>
      <c r="K4336" s="70" t="s">
        <v>37531</v>
      </c>
      <c r="N4336" s="70" t="s">
        <v>1770</v>
      </c>
      <c r="O4336" s="70" t="s">
        <v>18544</v>
      </c>
    </row>
    <row r="4337" spans="1:17" s="70" customFormat="1" ht="24" x14ac:dyDescent="0.3">
      <c r="A4337" s="70" t="s">
        <v>13744</v>
      </c>
      <c r="B4337" s="70" t="s">
        <v>37488</v>
      </c>
      <c r="C4337" s="70">
        <v>720</v>
      </c>
      <c r="D4337" s="70" t="s">
        <v>37532</v>
      </c>
      <c r="E4337" s="70" t="s">
        <v>16106</v>
      </c>
      <c r="F4337" s="70" t="s">
        <v>37533</v>
      </c>
      <c r="H4337" s="74" t="s">
        <v>37534</v>
      </c>
      <c r="I4337" s="74" t="s">
        <v>37535</v>
      </c>
      <c r="K4337" s="70" t="s">
        <v>37536</v>
      </c>
      <c r="L4337" s="70">
        <v>20</v>
      </c>
      <c r="M4337" s="70">
        <v>2006</v>
      </c>
      <c r="N4337" s="70" t="s">
        <v>37537</v>
      </c>
      <c r="O4337" s="70" t="s">
        <v>16106</v>
      </c>
    </row>
    <row r="4338" spans="1:17" s="70" customFormat="1" ht="36" x14ac:dyDescent="0.3">
      <c r="A4338" s="70" t="s">
        <v>11130</v>
      </c>
      <c r="B4338" s="70" t="s">
        <v>4678</v>
      </c>
      <c r="C4338" s="70">
        <v>721</v>
      </c>
      <c r="D4338" s="70" t="s">
        <v>37541</v>
      </c>
      <c r="E4338" s="70" t="s">
        <v>15120</v>
      </c>
      <c r="F4338" s="70">
        <v>225961000</v>
      </c>
      <c r="H4338" s="70" t="s">
        <v>37542</v>
      </c>
      <c r="I4338" s="74" t="s">
        <v>37543</v>
      </c>
      <c r="J4338" s="70">
        <v>8431522</v>
      </c>
      <c r="K4338" s="70" t="s">
        <v>37544</v>
      </c>
      <c r="L4338" s="70">
        <v>60</v>
      </c>
      <c r="M4338" s="70">
        <v>1960</v>
      </c>
      <c r="N4338" s="70" t="s">
        <v>19312</v>
      </c>
      <c r="O4338" s="70" t="s">
        <v>4456</v>
      </c>
      <c r="P4338" s="70" t="s">
        <v>37545</v>
      </c>
      <c r="Q4338" s="70" t="s">
        <v>16789</v>
      </c>
    </row>
    <row r="4339" spans="1:17" s="70" customFormat="1" x14ac:dyDescent="0.3">
      <c r="A4339" s="70" t="s">
        <v>10002</v>
      </c>
      <c r="B4339" s="70" t="s">
        <v>37540</v>
      </c>
      <c r="C4339" s="70">
        <v>721</v>
      </c>
      <c r="D4339" s="70" t="s">
        <v>37546</v>
      </c>
      <c r="E4339" s="70" t="s">
        <v>20029</v>
      </c>
      <c r="F4339" s="70" t="s">
        <v>37547</v>
      </c>
      <c r="H4339" s="74" t="s">
        <v>37548</v>
      </c>
      <c r="I4339" s="74" t="s">
        <v>37549</v>
      </c>
      <c r="K4339" s="70" t="s">
        <v>37550</v>
      </c>
      <c r="L4339" s="70">
        <v>18</v>
      </c>
      <c r="M4339" s="70">
        <v>1996</v>
      </c>
      <c r="N4339" s="70" t="s">
        <v>37551</v>
      </c>
      <c r="O4339" s="70" t="s">
        <v>33886</v>
      </c>
    </row>
    <row r="4340" spans="1:17" s="70" customFormat="1" ht="24" x14ac:dyDescent="0.3">
      <c r="A4340" s="70" t="s">
        <v>13231</v>
      </c>
      <c r="B4340" s="70" t="s">
        <v>37539</v>
      </c>
      <c r="C4340" s="70">
        <v>721</v>
      </c>
      <c r="D4340" s="70" t="s">
        <v>37552</v>
      </c>
      <c r="E4340" s="70" t="s">
        <v>15428</v>
      </c>
      <c r="F4340" s="70" t="s">
        <v>37553</v>
      </c>
      <c r="H4340" s="74" t="s">
        <v>37554</v>
      </c>
      <c r="I4340" s="74" t="s">
        <v>37555</v>
      </c>
      <c r="J4340" s="70">
        <v>4261130</v>
      </c>
      <c r="K4340" s="70" t="s">
        <v>37556</v>
      </c>
      <c r="L4340" s="70">
        <v>404</v>
      </c>
      <c r="M4340" s="70">
        <v>2000</v>
      </c>
      <c r="N4340" s="70" t="s">
        <v>37557</v>
      </c>
      <c r="O4340" s="70" t="s">
        <v>15428</v>
      </c>
      <c r="P4340" s="70" t="s">
        <v>19273</v>
      </c>
      <c r="Q4340" s="70" t="s">
        <v>15593</v>
      </c>
    </row>
    <row r="4341" spans="1:17" s="70" customFormat="1" x14ac:dyDescent="0.3">
      <c r="A4341" s="70" t="s">
        <v>9482</v>
      </c>
      <c r="B4341" s="70" t="s">
        <v>2670</v>
      </c>
      <c r="C4341" s="70">
        <v>721</v>
      </c>
      <c r="D4341" s="70" t="s">
        <v>37558</v>
      </c>
      <c r="E4341" s="70" t="s">
        <v>15607</v>
      </c>
      <c r="F4341" s="70">
        <v>222041062</v>
      </c>
      <c r="H4341" s="74" t="s">
        <v>37559</v>
      </c>
      <c r="I4341" s="74" t="s">
        <v>37560</v>
      </c>
      <c r="K4341" s="70" t="s">
        <v>37561</v>
      </c>
      <c r="L4341" s="70">
        <v>15</v>
      </c>
      <c r="M4341" s="70">
        <v>1977</v>
      </c>
      <c r="N4341" s="70" t="s">
        <v>37562</v>
      </c>
      <c r="O4341" s="70" t="s">
        <v>4456</v>
      </c>
    </row>
    <row r="4342" spans="1:17" s="70" customFormat="1" x14ac:dyDescent="0.3">
      <c r="A4342" s="70" t="s">
        <v>13975</v>
      </c>
      <c r="B4342" s="70" t="s">
        <v>37538</v>
      </c>
      <c r="C4342" s="70">
        <v>721</v>
      </c>
      <c r="D4342" s="70" t="s">
        <v>37563</v>
      </c>
      <c r="E4342" s="70" t="s">
        <v>15327</v>
      </c>
      <c r="F4342" s="70" t="s">
        <v>37564</v>
      </c>
      <c r="H4342" s="74" t="s">
        <v>37565</v>
      </c>
      <c r="I4342" s="74" t="s">
        <v>37566</v>
      </c>
      <c r="K4342" s="70" t="s">
        <v>37567</v>
      </c>
      <c r="L4342" s="70">
        <v>200</v>
      </c>
      <c r="M4342" s="70">
        <v>1929</v>
      </c>
      <c r="N4342" s="70" t="s">
        <v>37568</v>
      </c>
      <c r="O4342" s="70" t="s">
        <v>15327</v>
      </c>
    </row>
    <row r="4343" spans="1:17" s="70" customFormat="1" ht="24" x14ac:dyDescent="0.3">
      <c r="A4343" s="70" t="s">
        <v>10991</v>
      </c>
      <c r="B4343" s="70" t="s">
        <v>4521</v>
      </c>
      <c r="C4343" s="70">
        <v>721</v>
      </c>
      <c r="D4343" s="70" t="s">
        <v>37569</v>
      </c>
      <c r="E4343" s="70" t="s">
        <v>15146</v>
      </c>
      <c r="F4343" s="70">
        <v>228542422</v>
      </c>
      <c r="G4343" s="70">
        <v>228543281</v>
      </c>
      <c r="H4343" s="74" t="s">
        <v>37570</v>
      </c>
      <c r="I4343" s="74" t="s">
        <v>37571</v>
      </c>
      <c r="J4343" s="70">
        <v>9130517</v>
      </c>
      <c r="K4343" s="70" t="s">
        <v>37572</v>
      </c>
      <c r="L4343" s="70">
        <v>68</v>
      </c>
      <c r="M4343" s="70">
        <v>1976</v>
      </c>
      <c r="N4343" s="70" t="s">
        <v>37573</v>
      </c>
      <c r="O4343" s="70" t="s">
        <v>4456</v>
      </c>
    </row>
    <row r="4344" spans="1:17" s="70" customFormat="1" x14ac:dyDescent="0.3">
      <c r="A4344" s="70" t="s">
        <v>11131</v>
      </c>
      <c r="B4344" s="70" t="s">
        <v>4679</v>
      </c>
      <c r="C4344" s="70">
        <v>721</v>
      </c>
      <c r="D4344" s="70" t="s">
        <v>37574</v>
      </c>
      <c r="E4344" s="70" t="s">
        <v>15197</v>
      </c>
      <c r="F4344" s="70">
        <v>227390426</v>
      </c>
      <c r="H4344" s="74" t="s">
        <v>37575</v>
      </c>
      <c r="I4344" s="74" t="s">
        <v>37576</v>
      </c>
      <c r="K4344" s="70" t="s">
        <v>37577</v>
      </c>
      <c r="L4344" s="70">
        <v>25</v>
      </c>
      <c r="M4344" s="70">
        <v>1987</v>
      </c>
      <c r="N4344" s="70" t="s">
        <v>673</v>
      </c>
      <c r="O4344" s="70" t="s">
        <v>4456</v>
      </c>
    </row>
    <row r="4345" spans="1:17" s="70" customFormat="1" x14ac:dyDescent="0.3">
      <c r="A4345" s="70" t="s">
        <v>10927</v>
      </c>
      <c r="B4345" s="70" t="s">
        <v>4438</v>
      </c>
      <c r="C4345" s="70">
        <v>721</v>
      </c>
      <c r="D4345" s="70" t="s">
        <v>37578</v>
      </c>
      <c r="E4345" s="70" t="s">
        <v>15115</v>
      </c>
      <c r="F4345" s="70">
        <v>227406100</v>
      </c>
      <c r="H4345" s="74" t="s">
        <v>37579</v>
      </c>
      <c r="I4345" s="74" t="s">
        <v>29813</v>
      </c>
      <c r="J4345" s="70">
        <v>8510018</v>
      </c>
      <c r="K4345" s="70" t="s">
        <v>37580</v>
      </c>
      <c r="L4345" s="70">
        <v>180</v>
      </c>
      <c r="M4345" s="70">
        <v>1964</v>
      </c>
      <c r="N4345" s="70" t="s">
        <v>37581</v>
      </c>
      <c r="O4345" s="70" t="s">
        <v>4456</v>
      </c>
    </row>
    <row r="4346" spans="1:17" s="70" customFormat="1" ht="36" x14ac:dyDescent="0.3">
      <c r="A4346" s="70" t="s">
        <v>11252</v>
      </c>
      <c r="B4346" s="70" t="s">
        <v>4811</v>
      </c>
      <c r="C4346" s="70">
        <v>722</v>
      </c>
      <c r="D4346" s="70" t="s">
        <v>37582</v>
      </c>
      <c r="E4346" s="70" t="s">
        <v>4456</v>
      </c>
      <c r="F4346" s="70" t="s">
        <v>37583</v>
      </c>
      <c r="H4346" s="74" t="s">
        <v>37584</v>
      </c>
      <c r="I4346" s="74" t="s">
        <v>37585</v>
      </c>
      <c r="J4346" s="70">
        <v>8340542</v>
      </c>
      <c r="K4346" s="70" t="s">
        <v>37586</v>
      </c>
      <c r="L4346" s="70">
        <v>120</v>
      </c>
      <c r="M4346" s="70">
        <v>1939</v>
      </c>
      <c r="N4346" s="70" t="s">
        <v>37587</v>
      </c>
      <c r="O4346" s="70" t="s">
        <v>4456</v>
      </c>
    </row>
    <row r="4347" spans="1:17" s="70" customFormat="1" ht="24" x14ac:dyDescent="0.3">
      <c r="A4347" s="70" t="s">
        <v>9701</v>
      </c>
      <c r="B4347" s="70" t="s">
        <v>3028</v>
      </c>
      <c r="C4347" s="70">
        <v>722</v>
      </c>
      <c r="D4347" s="70" t="s">
        <v>37588</v>
      </c>
      <c r="E4347" s="70" t="s">
        <v>15197</v>
      </c>
      <c r="F4347" s="70">
        <v>226760200</v>
      </c>
      <c r="I4347" s="70" t="s">
        <v>37589</v>
      </c>
      <c r="K4347" s="70" t="s">
        <v>37590</v>
      </c>
      <c r="L4347" s="70">
        <v>350</v>
      </c>
      <c r="M4347" s="70">
        <v>1966</v>
      </c>
      <c r="N4347" s="70" t="s">
        <v>37591</v>
      </c>
      <c r="O4347" s="70" t="s">
        <v>4456</v>
      </c>
      <c r="P4347" s="70" t="s">
        <v>37592</v>
      </c>
      <c r="Q4347" s="70" t="s">
        <v>9229</v>
      </c>
    </row>
    <row r="4348" spans="1:17" s="70" customFormat="1" x14ac:dyDescent="0.3">
      <c r="A4348" s="70" t="s">
        <v>11394</v>
      </c>
      <c r="B4348" s="70" t="s">
        <v>4968</v>
      </c>
      <c r="C4348" s="70">
        <v>722</v>
      </c>
      <c r="D4348" s="70" t="s">
        <v>37593</v>
      </c>
      <c r="E4348" s="70" t="s">
        <v>15249</v>
      </c>
      <c r="F4348" s="70">
        <v>225512231</v>
      </c>
      <c r="H4348" s="74" t="s">
        <v>37594</v>
      </c>
      <c r="K4348" s="70" t="s">
        <v>37595</v>
      </c>
      <c r="L4348" s="70">
        <v>10</v>
      </c>
      <c r="M4348" s="70">
        <v>1972</v>
      </c>
      <c r="N4348" s="70" t="s">
        <v>37596</v>
      </c>
      <c r="O4348" s="70" t="s">
        <v>4456</v>
      </c>
    </row>
    <row r="4349" spans="1:17" s="70" customFormat="1" ht="24" x14ac:dyDescent="0.3">
      <c r="A4349" s="70" t="s">
        <v>12563</v>
      </c>
      <c r="B4349" s="70" t="s">
        <v>6270</v>
      </c>
      <c r="C4349" s="70">
        <v>722</v>
      </c>
      <c r="D4349" s="70" t="s">
        <v>37597</v>
      </c>
      <c r="E4349" s="70" t="s">
        <v>15588</v>
      </c>
      <c r="F4349" s="70" t="s">
        <v>37598</v>
      </c>
      <c r="G4349" s="70">
        <v>222216402</v>
      </c>
      <c r="H4349" s="74" t="s">
        <v>37599</v>
      </c>
      <c r="I4349" s="74" t="s">
        <v>37600</v>
      </c>
      <c r="K4349" s="70" t="s">
        <v>37601</v>
      </c>
      <c r="L4349" s="70">
        <v>30</v>
      </c>
      <c r="M4349" s="70">
        <v>1989</v>
      </c>
      <c r="N4349" s="70" t="s">
        <v>37602</v>
      </c>
      <c r="O4349" s="70" t="s">
        <v>4456</v>
      </c>
    </row>
    <row r="4350" spans="1:17" s="70" customFormat="1" ht="36" x14ac:dyDescent="0.3">
      <c r="A4350" s="70" t="s">
        <v>10888</v>
      </c>
      <c r="B4350" s="70" t="s">
        <v>4394</v>
      </c>
      <c r="C4350" s="70">
        <v>722</v>
      </c>
      <c r="D4350" s="70" t="s">
        <v>31888</v>
      </c>
      <c r="E4350" s="70" t="s">
        <v>9179</v>
      </c>
      <c r="F4350" s="70">
        <v>223667000</v>
      </c>
      <c r="G4350" s="70">
        <v>223667003</v>
      </c>
      <c r="I4350" s="74" t="s">
        <v>37603</v>
      </c>
      <c r="K4350" s="70" t="s">
        <v>37604</v>
      </c>
      <c r="L4350" s="70">
        <v>148</v>
      </c>
      <c r="M4350" s="70">
        <v>1964</v>
      </c>
      <c r="N4350" s="70" t="s">
        <v>37605</v>
      </c>
      <c r="O4350" s="70" t="s">
        <v>4456</v>
      </c>
    </row>
    <row r="4351" spans="1:17" s="70" customFormat="1" ht="24" x14ac:dyDescent="0.3">
      <c r="A4351" s="70" t="s">
        <v>12476</v>
      </c>
      <c r="B4351" s="70" t="s">
        <v>6173</v>
      </c>
      <c r="C4351" s="70">
        <v>722</v>
      </c>
      <c r="D4351" s="70" t="s">
        <v>37606</v>
      </c>
      <c r="E4351" s="70" t="s">
        <v>15178</v>
      </c>
      <c r="F4351" s="70" t="s">
        <v>37607</v>
      </c>
      <c r="H4351" s="74" t="s">
        <v>37608</v>
      </c>
      <c r="I4351" s="74" t="s">
        <v>37609</v>
      </c>
      <c r="K4351" s="70" t="s">
        <v>37610</v>
      </c>
      <c r="L4351" s="70">
        <v>1100</v>
      </c>
      <c r="M4351" s="70">
        <v>1979</v>
      </c>
      <c r="N4351" s="70" t="s">
        <v>37611</v>
      </c>
      <c r="O4351" s="70" t="s">
        <v>4456</v>
      </c>
    </row>
    <row r="4352" spans="1:17" s="70" customFormat="1" ht="24" x14ac:dyDescent="0.3">
      <c r="A4352" s="70" t="s">
        <v>11132</v>
      </c>
      <c r="B4352" s="70" t="s">
        <v>4680</v>
      </c>
      <c r="C4352" s="70">
        <v>722</v>
      </c>
      <c r="D4352" s="70" t="s">
        <v>37612</v>
      </c>
      <c r="E4352" s="70" t="s">
        <v>23444</v>
      </c>
      <c r="F4352" s="70" t="s">
        <v>37613</v>
      </c>
      <c r="H4352" s="74" t="s">
        <v>37614</v>
      </c>
      <c r="I4352" s="74" t="s">
        <v>37615</v>
      </c>
      <c r="K4352" s="70" t="s">
        <v>37616</v>
      </c>
      <c r="L4352" s="70">
        <v>80</v>
      </c>
      <c r="M4352" s="70">
        <v>2009</v>
      </c>
      <c r="N4352" s="70" t="s">
        <v>37617</v>
      </c>
      <c r="O4352" s="70" t="s">
        <v>4456</v>
      </c>
      <c r="P4352" s="70" t="s">
        <v>17232</v>
      </c>
      <c r="Q4352" s="70" t="s">
        <v>17298</v>
      </c>
    </row>
    <row r="4353" spans="1:17" s="70" customFormat="1" ht="24" x14ac:dyDescent="0.3">
      <c r="A4353" s="70" t="s">
        <v>9925</v>
      </c>
      <c r="B4353" s="70" t="s">
        <v>3290</v>
      </c>
      <c r="C4353" s="70">
        <v>723</v>
      </c>
      <c r="D4353" s="70" t="s">
        <v>37618</v>
      </c>
      <c r="E4353" s="70" t="s">
        <v>15241</v>
      </c>
      <c r="F4353" s="70">
        <v>227263100</v>
      </c>
      <c r="H4353" s="74" t="s">
        <v>37619</v>
      </c>
      <c r="I4353" s="74" t="s">
        <v>37620</v>
      </c>
      <c r="J4353" s="70">
        <v>9220025</v>
      </c>
      <c r="K4353" s="70" t="s">
        <v>37621</v>
      </c>
      <c r="L4353" s="70">
        <v>170</v>
      </c>
      <c r="M4353" s="70">
        <v>1995</v>
      </c>
      <c r="N4353" s="70" t="s">
        <v>37622</v>
      </c>
      <c r="O4353" s="70" t="s">
        <v>4456</v>
      </c>
    </row>
    <row r="4354" spans="1:17" s="70" customFormat="1" x14ac:dyDescent="0.3">
      <c r="A4354" s="70" t="s">
        <v>13593</v>
      </c>
      <c r="B4354" s="70" t="s">
        <v>7527</v>
      </c>
      <c r="C4354" s="70">
        <v>723</v>
      </c>
      <c r="D4354" s="70" t="s">
        <v>37623</v>
      </c>
      <c r="E4354" s="70" t="s">
        <v>9179</v>
      </c>
      <c r="F4354" s="70">
        <v>229015516</v>
      </c>
      <c r="I4354" s="74" t="s">
        <v>37624</v>
      </c>
      <c r="K4354" s="70" t="s">
        <v>37625</v>
      </c>
      <c r="L4354" s="70">
        <v>7</v>
      </c>
      <c r="M4354" s="70">
        <v>1940</v>
      </c>
      <c r="N4354" s="70" t="s">
        <v>1580</v>
      </c>
      <c r="O4354" s="70" t="s">
        <v>4456</v>
      </c>
    </row>
    <row r="4355" spans="1:17" s="70" customFormat="1" ht="24" x14ac:dyDescent="0.3">
      <c r="A4355" s="70" t="s">
        <v>13531</v>
      </c>
      <c r="B4355" s="70" t="s">
        <v>7463</v>
      </c>
      <c r="C4355" s="70">
        <v>723</v>
      </c>
      <c r="D4355" s="70" t="s">
        <v>37626</v>
      </c>
      <c r="E4355" s="70" t="s">
        <v>4456</v>
      </c>
      <c r="F4355" s="70" t="s">
        <v>37627</v>
      </c>
      <c r="I4355" s="74" t="s">
        <v>37628</v>
      </c>
      <c r="K4355" s="70" t="s">
        <v>37629</v>
      </c>
      <c r="N4355" s="70" t="s">
        <v>1579</v>
      </c>
      <c r="O4355" s="70" t="s">
        <v>4456</v>
      </c>
    </row>
    <row r="4356" spans="1:17" s="70" customFormat="1" ht="24" x14ac:dyDescent="0.3">
      <c r="A4356" s="70" t="s">
        <v>13594</v>
      </c>
      <c r="B4356" s="70" t="s">
        <v>7528</v>
      </c>
      <c r="C4356" s="70">
        <v>723</v>
      </c>
      <c r="D4356" s="70" t="s">
        <v>37630</v>
      </c>
      <c r="E4356" s="70" t="s">
        <v>4456</v>
      </c>
      <c r="F4356" s="70" t="s">
        <v>37631</v>
      </c>
      <c r="G4356" s="70">
        <v>226728449</v>
      </c>
      <c r="I4356" s="74" t="s">
        <v>37632</v>
      </c>
      <c r="K4356" s="70" t="s">
        <v>37633</v>
      </c>
      <c r="L4356" s="70">
        <v>170</v>
      </c>
      <c r="M4356" s="70">
        <v>1989</v>
      </c>
      <c r="N4356" s="70" t="s">
        <v>1580</v>
      </c>
      <c r="O4356" s="70" t="s">
        <v>4456</v>
      </c>
    </row>
    <row r="4357" spans="1:17" s="70" customFormat="1" x14ac:dyDescent="0.3">
      <c r="A4357" s="70" t="s">
        <v>13508</v>
      </c>
      <c r="B4357" s="70" t="s">
        <v>7440</v>
      </c>
      <c r="C4357" s="70">
        <v>723</v>
      </c>
      <c r="D4357" s="70" t="s">
        <v>37634</v>
      </c>
      <c r="E4357" s="70" t="s">
        <v>4456</v>
      </c>
      <c r="F4357" s="70">
        <v>223203301</v>
      </c>
      <c r="I4357" s="74" t="s">
        <v>18619</v>
      </c>
      <c r="K4357" s="70" t="s">
        <v>37635</v>
      </c>
      <c r="L4357" s="70">
        <v>50</v>
      </c>
      <c r="M4357" s="70">
        <v>1980</v>
      </c>
      <c r="N4357" s="70" t="s">
        <v>1572</v>
      </c>
      <c r="O4357" s="70" t="s">
        <v>4456</v>
      </c>
    </row>
    <row r="4358" spans="1:17" s="70" customFormat="1" x14ac:dyDescent="0.3">
      <c r="A4358" s="70" t="s">
        <v>13461</v>
      </c>
      <c r="B4358" s="70" t="s">
        <v>7391</v>
      </c>
      <c r="C4358" s="70">
        <v>723</v>
      </c>
      <c r="D4358" s="70" t="s">
        <v>37636</v>
      </c>
      <c r="E4358" s="70" t="s">
        <v>4456</v>
      </c>
      <c r="F4358" s="70">
        <v>223202943</v>
      </c>
      <c r="H4358" s="74" t="s">
        <v>37637</v>
      </c>
      <c r="I4358" s="74" t="s">
        <v>18619</v>
      </c>
      <c r="K4358" s="70" t="s">
        <v>37638</v>
      </c>
      <c r="M4358" s="70">
        <v>1980</v>
      </c>
      <c r="N4358" s="70" t="s">
        <v>37639</v>
      </c>
      <c r="O4358" s="70" t="s">
        <v>4456</v>
      </c>
    </row>
    <row r="4359" spans="1:17" s="70" customFormat="1" ht="12" x14ac:dyDescent="0.3">
      <c r="A4359" s="70" t="s">
        <v>13610</v>
      </c>
      <c r="B4359" s="70" t="s">
        <v>7544</v>
      </c>
      <c r="C4359" s="70">
        <v>723</v>
      </c>
      <c r="D4359" s="70" t="s">
        <v>37640</v>
      </c>
      <c r="E4359" s="70" t="s">
        <v>4456</v>
      </c>
      <c r="F4359" s="70">
        <v>223363365</v>
      </c>
      <c r="G4359" s="70">
        <v>226992978</v>
      </c>
      <c r="K4359" s="70" t="s">
        <v>37641</v>
      </c>
      <c r="M4359" s="70">
        <v>1995</v>
      </c>
      <c r="N4359" s="70" t="s">
        <v>37642</v>
      </c>
      <c r="O4359" s="70" t="s">
        <v>4456</v>
      </c>
    </row>
    <row r="4360" spans="1:17" s="70" customFormat="1" ht="24" x14ac:dyDescent="0.3">
      <c r="A4360" s="70" t="s">
        <v>11156</v>
      </c>
      <c r="B4360" s="70" t="s">
        <v>4705</v>
      </c>
      <c r="C4360" s="70">
        <v>723</v>
      </c>
      <c r="D4360" s="70" t="s">
        <v>37643</v>
      </c>
      <c r="E4360" s="70" t="s">
        <v>9179</v>
      </c>
      <c r="F4360" s="70" t="s">
        <v>37644</v>
      </c>
      <c r="H4360" s="74" t="s">
        <v>37645</v>
      </c>
      <c r="I4360" s="74" t="s">
        <v>37646</v>
      </c>
      <c r="K4360" s="70" t="s">
        <v>37647</v>
      </c>
      <c r="L4360" s="70">
        <v>30</v>
      </c>
      <c r="M4360" s="70">
        <v>1988</v>
      </c>
      <c r="N4360" s="70" t="s">
        <v>37648</v>
      </c>
      <c r="O4360" s="70" t="s">
        <v>4456</v>
      </c>
    </row>
    <row r="4361" spans="1:17" s="70" customFormat="1" ht="24" x14ac:dyDescent="0.3">
      <c r="A4361" s="70" t="s">
        <v>9475</v>
      </c>
      <c r="B4361" s="70" t="s">
        <v>2661</v>
      </c>
      <c r="C4361" s="70">
        <v>723</v>
      </c>
      <c r="D4361" s="70" t="s">
        <v>37649</v>
      </c>
      <c r="E4361" s="70" t="s">
        <v>9151</v>
      </c>
      <c r="F4361" s="70">
        <v>226588282</v>
      </c>
      <c r="G4361" s="70">
        <v>226588283</v>
      </c>
      <c r="H4361" s="74" t="s">
        <v>16476</v>
      </c>
      <c r="I4361" s="74" t="s">
        <v>16477</v>
      </c>
      <c r="K4361" s="70" t="s">
        <v>37650</v>
      </c>
      <c r="L4361" s="70">
        <v>11</v>
      </c>
      <c r="M4361" s="70">
        <v>1987</v>
      </c>
      <c r="N4361" s="70" t="s">
        <v>37651</v>
      </c>
      <c r="O4361" s="70" t="s">
        <v>4456</v>
      </c>
    </row>
    <row r="4362" spans="1:17" s="70" customFormat="1" ht="36" x14ac:dyDescent="0.3">
      <c r="A4362" s="70" t="s">
        <v>10647</v>
      </c>
      <c r="B4362" s="70" t="s">
        <v>4114</v>
      </c>
      <c r="C4362" s="70">
        <v>724</v>
      </c>
      <c r="D4362" s="70" t="s">
        <v>37652</v>
      </c>
      <c r="E4362" s="70" t="s">
        <v>9151</v>
      </c>
      <c r="F4362" s="70" t="s">
        <v>37653</v>
      </c>
      <c r="H4362" s="74" t="s">
        <v>37654</v>
      </c>
      <c r="I4362" s="74" t="s">
        <v>37655</v>
      </c>
      <c r="J4362" s="70">
        <v>7500194</v>
      </c>
      <c r="K4362" s="70" t="s">
        <v>37656</v>
      </c>
      <c r="L4362" s="70">
        <v>200</v>
      </c>
      <c r="M4362" s="70">
        <v>1968</v>
      </c>
      <c r="N4362" s="70" t="s">
        <v>18437</v>
      </c>
      <c r="O4362" s="70" t="s">
        <v>4456</v>
      </c>
    </row>
    <row r="4363" spans="1:17" s="70" customFormat="1" x14ac:dyDescent="0.3">
      <c r="A4363" s="70" t="s">
        <v>11928</v>
      </c>
      <c r="B4363" s="70" t="s">
        <v>5570</v>
      </c>
      <c r="C4363" s="70">
        <v>724</v>
      </c>
      <c r="D4363" s="70" t="s">
        <v>37657</v>
      </c>
      <c r="E4363" s="70" t="s">
        <v>9179</v>
      </c>
      <c r="F4363" s="70">
        <v>224403500</v>
      </c>
      <c r="H4363" s="74" t="s">
        <v>37658</v>
      </c>
      <c r="I4363" s="74" t="s">
        <v>37659</v>
      </c>
      <c r="J4363" s="70">
        <v>7560968</v>
      </c>
      <c r="K4363" s="70" t="s">
        <v>37660</v>
      </c>
      <c r="L4363" s="70">
        <v>128</v>
      </c>
      <c r="M4363" s="70">
        <v>1997</v>
      </c>
      <c r="N4363" s="70" t="s">
        <v>37661</v>
      </c>
      <c r="O4363" s="70" t="s">
        <v>4456</v>
      </c>
      <c r="P4363" s="70" t="s">
        <v>19222</v>
      </c>
    </row>
    <row r="4364" spans="1:17" s="70" customFormat="1" ht="24" x14ac:dyDescent="0.3">
      <c r="A4364" s="70" t="s">
        <v>14029</v>
      </c>
      <c r="B4364" s="70" t="s">
        <v>7989</v>
      </c>
      <c r="C4364" s="70">
        <v>724</v>
      </c>
      <c r="D4364" s="70" t="s">
        <v>37662</v>
      </c>
      <c r="E4364" s="70" t="s">
        <v>9179</v>
      </c>
      <c r="F4364" s="70">
        <v>223683500</v>
      </c>
      <c r="G4364" s="70">
        <v>223604010</v>
      </c>
      <c r="H4364" s="74" t="s">
        <v>37663</v>
      </c>
      <c r="I4364" s="74" t="s">
        <v>37664</v>
      </c>
      <c r="J4364" s="70">
        <v>7550611</v>
      </c>
      <c r="K4364" s="70" t="s">
        <v>37665</v>
      </c>
      <c r="L4364" s="70">
        <v>50</v>
      </c>
      <c r="M4364" s="70">
        <v>1889</v>
      </c>
      <c r="N4364" s="70" t="s">
        <v>37666</v>
      </c>
      <c r="O4364" s="70" t="s">
        <v>4456</v>
      </c>
    </row>
    <row r="4365" spans="1:17" s="70" customFormat="1" ht="24" x14ac:dyDescent="0.3">
      <c r="A4365" s="70" t="s">
        <v>9522</v>
      </c>
      <c r="B4365" s="70" t="s">
        <v>2720</v>
      </c>
      <c r="C4365" s="70">
        <v>724</v>
      </c>
      <c r="D4365" s="70" t="s">
        <v>37667</v>
      </c>
      <c r="E4365" s="70" t="s">
        <v>15415</v>
      </c>
      <c r="F4365" s="70">
        <v>225103000</v>
      </c>
      <c r="H4365" s="74" t="s">
        <v>37668</v>
      </c>
      <c r="I4365" s="74" t="s">
        <v>37669</v>
      </c>
      <c r="K4365" s="70" t="s">
        <v>37670</v>
      </c>
      <c r="L4365" s="70">
        <v>12</v>
      </c>
      <c r="M4365" s="70">
        <v>1925</v>
      </c>
      <c r="N4365" s="70" t="s">
        <v>37671</v>
      </c>
      <c r="O4365" s="70" t="s">
        <v>4456</v>
      </c>
    </row>
    <row r="4366" spans="1:17" s="70" customFormat="1" x14ac:dyDescent="0.3">
      <c r="A4366" s="70" t="s">
        <v>11588</v>
      </c>
      <c r="B4366" s="70" t="s">
        <v>5177</v>
      </c>
      <c r="C4366" s="70">
        <v>724</v>
      </c>
      <c r="D4366" s="70" t="s">
        <v>37667</v>
      </c>
      <c r="E4366" s="70" t="s">
        <v>15415</v>
      </c>
      <c r="F4366" s="70">
        <v>225103000</v>
      </c>
      <c r="H4366" s="74" t="s">
        <v>37672</v>
      </c>
      <c r="I4366" s="74" t="s">
        <v>37669</v>
      </c>
      <c r="K4366" s="70" t="s">
        <v>37673</v>
      </c>
      <c r="L4366" s="70">
        <v>120</v>
      </c>
      <c r="M4366" s="70">
        <v>1910</v>
      </c>
      <c r="N4366" s="70" t="s">
        <v>37674</v>
      </c>
      <c r="O4366" s="70" t="s">
        <v>4456</v>
      </c>
    </row>
    <row r="4367" spans="1:17" s="70" customFormat="1" ht="24" x14ac:dyDescent="0.3">
      <c r="A4367" s="70" t="s">
        <v>14089</v>
      </c>
      <c r="B4367" s="70" t="s">
        <v>8068</v>
      </c>
      <c r="C4367" s="70">
        <v>724</v>
      </c>
      <c r="D4367" s="70" t="s">
        <v>37675</v>
      </c>
      <c r="E4367" s="70" t="s">
        <v>15266</v>
      </c>
      <c r="F4367" s="70" t="s">
        <v>37676</v>
      </c>
      <c r="H4367" s="74" t="s">
        <v>37677</v>
      </c>
      <c r="I4367" s="70" t="s">
        <v>37678</v>
      </c>
      <c r="J4367" s="70">
        <v>7770259</v>
      </c>
      <c r="K4367" s="70" t="s">
        <v>37679</v>
      </c>
      <c r="L4367" s="70">
        <v>25</v>
      </c>
      <c r="M4367" s="70">
        <v>1969</v>
      </c>
      <c r="N4367" s="70" t="s">
        <v>37680</v>
      </c>
      <c r="O4367" s="70" t="s">
        <v>4456</v>
      </c>
      <c r="P4367" s="70" t="s">
        <v>15884</v>
      </c>
      <c r="Q4367" s="70" t="s">
        <v>17260</v>
      </c>
    </row>
    <row r="4368" spans="1:17" s="70" customFormat="1" ht="36" x14ac:dyDescent="0.3">
      <c r="A4368" s="70" t="s">
        <v>9702</v>
      </c>
      <c r="B4368" s="70" t="s">
        <v>3030</v>
      </c>
      <c r="C4368" s="70">
        <v>725</v>
      </c>
      <c r="D4368" s="70" t="s">
        <v>37681</v>
      </c>
      <c r="E4368" s="70" t="s">
        <v>15266</v>
      </c>
      <c r="F4368" s="70" t="s">
        <v>37682</v>
      </c>
      <c r="H4368" s="74" t="s">
        <v>37683</v>
      </c>
      <c r="I4368" s="74" t="s">
        <v>37684</v>
      </c>
      <c r="K4368" s="70" t="s">
        <v>37685</v>
      </c>
      <c r="L4368" s="70">
        <v>100</v>
      </c>
      <c r="M4368" s="70">
        <v>1989</v>
      </c>
      <c r="N4368" s="70" t="s">
        <v>37686</v>
      </c>
      <c r="O4368" s="70" t="s">
        <v>4456</v>
      </c>
      <c r="P4368" s="70" t="s">
        <v>17195</v>
      </c>
      <c r="Q4368" s="70" t="s">
        <v>37687</v>
      </c>
    </row>
    <row r="4369" spans="1:17" s="70" customFormat="1" ht="24" x14ac:dyDescent="0.3">
      <c r="A4369" s="70" t="s">
        <v>14293</v>
      </c>
      <c r="B4369" s="70" t="s">
        <v>8302</v>
      </c>
      <c r="C4369" s="70">
        <v>725</v>
      </c>
      <c r="D4369" s="70" t="s">
        <v>34794</v>
      </c>
      <c r="E4369" s="70" t="s">
        <v>15178</v>
      </c>
      <c r="F4369" s="70" t="s">
        <v>37688</v>
      </c>
      <c r="H4369" s="70" t="s">
        <v>37689</v>
      </c>
      <c r="I4369" s="74" t="s">
        <v>37690</v>
      </c>
      <c r="K4369" s="70" t="s">
        <v>37691</v>
      </c>
      <c r="L4369" s="70">
        <v>50</v>
      </c>
      <c r="M4369" s="70">
        <v>1977</v>
      </c>
      <c r="N4369" s="70" t="s">
        <v>1727</v>
      </c>
      <c r="O4369" s="70" t="s">
        <v>4456</v>
      </c>
    </row>
    <row r="4370" spans="1:17" s="70" customFormat="1" x14ac:dyDescent="0.3">
      <c r="A4370" s="70" t="s">
        <v>12108</v>
      </c>
      <c r="B4370" s="70" t="s">
        <v>5779</v>
      </c>
      <c r="C4370" s="70">
        <v>725</v>
      </c>
      <c r="D4370" s="70" t="s">
        <v>37692</v>
      </c>
      <c r="E4370" s="70" t="s">
        <v>15197</v>
      </c>
      <c r="F4370" s="70">
        <v>226361600</v>
      </c>
      <c r="H4370" s="74" t="s">
        <v>37693</v>
      </c>
      <c r="I4370" s="74" t="s">
        <v>37694</v>
      </c>
      <c r="J4370" s="70">
        <v>8720004</v>
      </c>
      <c r="K4370" s="70" t="s">
        <v>37695</v>
      </c>
      <c r="L4370" s="70">
        <v>330</v>
      </c>
      <c r="M4370" s="70">
        <v>1996</v>
      </c>
      <c r="N4370" s="70" t="s">
        <v>37696</v>
      </c>
      <c r="O4370" s="70" t="s">
        <v>4456</v>
      </c>
    </row>
    <row r="4371" spans="1:17" s="70" customFormat="1" ht="24" x14ac:dyDescent="0.3">
      <c r="A4371" s="70" t="s">
        <v>11983</v>
      </c>
      <c r="B4371" s="70" t="s">
        <v>5635</v>
      </c>
      <c r="C4371" s="70">
        <v>725</v>
      </c>
      <c r="D4371" s="70" t="s">
        <v>28524</v>
      </c>
      <c r="E4371" s="70" t="s">
        <v>15129</v>
      </c>
      <c r="F4371" s="70">
        <v>225602600</v>
      </c>
      <c r="H4371" s="74" t="s">
        <v>37697</v>
      </c>
      <c r="I4371" s="74" t="s">
        <v>37698</v>
      </c>
      <c r="K4371" s="70" t="s">
        <v>37699</v>
      </c>
      <c r="L4371" s="70">
        <v>195</v>
      </c>
      <c r="M4371" s="70">
        <v>1982</v>
      </c>
      <c r="N4371" s="70" t="s">
        <v>37700</v>
      </c>
      <c r="O4371" s="70" t="s">
        <v>4456</v>
      </c>
      <c r="P4371" s="70" t="s">
        <v>22883</v>
      </c>
      <c r="Q4371" s="70" t="s">
        <v>9229</v>
      </c>
    </row>
    <row r="4372" spans="1:17" s="70" customFormat="1" x14ac:dyDescent="0.3">
      <c r="A4372" s="70" t="s">
        <v>11882</v>
      </c>
      <c r="B4372" s="70" t="s">
        <v>5515</v>
      </c>
      <c r="C4372" s="70">
        <v>725</v>
      </c>
      <c r="D4372" s="70" t="s">
        <v>37701</v>
      </c>
      <c r="E4372" s="70" t="s">
        <v>9151</v>
      </c>
      <c r="F4372" s="70">
        <v>225500000</v>
      </c>
      <c r="H4372" s="70" t="s">
        <v>37702</v>
      </c>
      <c r="I4372" s="74" t="s">
        <v>37703</v>
      </c>
      <c r="K4372" s="70" t="s">
        <v>37704</v>
      </c>
      <c r="L4372" s="70">
        <v>110</v>
      </c>
      <c r="M4372" s="70">
        <v>1947</v>
      </c>
      <c r="N4372" s="70" t="s">
        <v>37705</v>
      </c>
      <c r="O4372" s="70" t="s">
        <v>4456</v>
      </c>
    </row>
    <row r="4373" spans="1:17" s="70" customFormat="1" ht="36" x14ac:dyDescent="0.3">
      <c r="A4373" s="70" t="s">
        <v>13115</v>
      </c>
      <c r="B4373" s="70" t="s">
        <v>7013</v>
      </c>
      <c r="C4373" s="70">
        <v>725</v>
      </c>
      <c r="D4373" s="70" t="s">
        <v>37706</v>
      </c>
      <c r="E4373" s="70" t="s">
        <v>9179</v>
      </c>
      <c r="F4373" s="70">
        <v>224281300</v>
      </c>
      <c r="G4373" s="70">
        <v>224281400</v>
      </c>
      <c r="H4373" s="74" t="s">
        <v>37707</v>
      </c>
      <c r="I4373" s="70" t="s">
        <v>37708</v>
      </c>
      <c r="K4373" s="70" t="s">
        <v>37709</v>
      </c>
      <c r="L4373" s="70">
        <v>100</v>
      </c>
      <c r="M4373" s="70">
        <v>1991</v>
      </c>
      <c r="N4373" s="70" t="s">
        <v>37710</v>
      </c>
      <c r="O4373" s="70" t="s">
        <v>4456</v>
      </c>
      <c r="P4373" s="70" t="s">
        <v>17195</v>
      </c>
      <c r="Q4373" s="70" t="s">
        <v>9229</v>
      </c>
    </row>
    <row r="4374" spans="1:17" s="70" customFormat="1" ht="24" x14ac:dyDescent="0.3">
      <c r="A4374" s="70" t="s">
        <v>11501</v>
      </c>
      <c r="B4374" s="70" t="s">
        <v>5085</v>
      </c>
      <c r="C4374" s="70">
        <v>725</v>
      </c>
      <c r="D4374" s="70" t="s">
        <v>37711</v>
      </c>
      <c r="E4374" s="70" t="s">
        <v>15673</v>
      </c>
      <c r="F4374" s="70" t="s">
        <v>37712</v>
      </c>
      <c r="H4374" s="74" t="s">
        <v>37713</v>
      </c>
      <c r="K4374" s="70" t="s">
        <v>37714</v>
      </c>
      <c r="L4374" s="70">
        <v>24</v>
      </c>
      <c r="M4374" s="70">
        <v>1936</v>
      </c>
      <c r="N4374" s="70" t="s">
        <v>37715</v>
      </c>
      <c r="O4374" s="70" t="s">
        <v>4456</v>
      </c>
    </row>
    <row r="4375" spans="1:17" s="70" customFormat="1" ht="24" x14ac:dyDescent="0.3">
      <c r="A4375" s="70" t="s">
        <v>9703</v>
      </c>
      <c r="B4375" s="70" t="s">
        <v>3031</v>
      </c>
      <c r="C4375" s="70">
        <v>726</v>
      </c>
      <c r="D4375" s="70" t="s">
        <v>37716</v>
      </c>
      <c r="E4375" s="70" t="s">
        <v>15178</v>
      </c>
      <c r="F4375" s="70" t="s">
        <v>37717</v>
      </c>
      <c r="H4375" s="74" t="s">
        <v>37718</v>
      </c>
      <c r="I4375" s="74" t="s">
        <v>37719</v>
      </c>
      <c r="J4375" s="70">
        <v>8581125</v>
      </c>
      <c r="K4375" s="70" t="s">
        <v>37720</v>
      </c>
      <c r="N4375" s="70" t="s">
        <v>35456</v>
      </c>
      <c r="O4375" s="70" t="s">
        <v>4456</v>
      </c>
      <c r="P4375" s="70" t="s">
        <v>20259</v>
      </c>
      <c r="Q4375" s="70" t="s">
        <v>9212</v>
      </c>
    </row>
    <row r="4376" spans="1:17" s="70" customFormat="1" ht="24" x14ac:dyDescent="0.3">
      <c r="A4376" s="70" t="s">
        <v>12906</v>
      </c>
      <c r="B4376" s="70" t="s">
        <v>6760</v>
      </c>
      <c r="C4376" s="70">
        <v>726</v>
      </c>
      <c r="D4376" s="70" t="s">
        <v>37721</v>
      </c>
      <c r="E4376" s="70" t="s">
        <v>9151</v>
      </c>
      <c r="F4376" s="70">
        <v>224767600</v>
      </c>
      <c r="G4376" s="70">
        <v>223783691</v>
      </c>
      <c r="I4376" s="74" t="s">
        <v>37722</v>
      </c>
      <c r="J4376" s="70">
        <v>7510125</v>
      </c>
      <c r="K4376" s="70" t="s">
        <v>37723</v>
      </c>
      <c r="L4376" s="70">
        <v>70</v>
      </c>
      <c r="M4376" s="70">
        <v>1996</v>
      </c>
      <c r="N4376" s="70" t="s">
        <v>37724</v>
      </c>
      <c r="O4376" s="70" t="s">
        <v>4456</v>
      </c>
      <c r="P4376" s="70" t="s">
        <v>15884</v>
      </c>
      <c r="Q4376" s="70" t="s">
        <v>37725</v>
      </c>
    </row>
    <row r="4377" spans="1:17" s="70" customFormat="1" ht="24" x14ac:dyDescent="0.3">
      <c r="A4377" s="70" t="s">
        <v>11788</v>
      </c>
      <c r="B4377" s="70" t="s">
        <v>5410</v>
      </c>
      <c r="C4377" s="70">
        <v>726</v>
      </c>
      <c r="D4377" s="70" t="s">
        <v>37726</v>
      </c>
      <c r="E4377" s="70" t="s">
        <v>9256</v>
      </c>
      <c r="F4377" s="70">
        <v>224951400</v>
      </c>
      <c r="G4377" s="70">
        <v>225550509</v>
      </c>
      <c r="H4377" s="74" t="s">
        <v>37727</v>
      </c>
      <c r="I4377" s="74" t="s">
        <v>37728</v>
      </c>
      <c r="K4377" s="70" t="s">
        <v>37729</v>
      </c>
      <c r="L4377" s="70">
        <v>38</v>
      </c>
      <c r="M4377" s="70">
        <v>1992</v>
      </c>
      <c r="N4377" s="70" t="s">
        <v>37730</v>
      </c>
      <c r="O4377" s="70" t="s">
        <v>4456</v>
      </c>
      <c r="P4377" s="70" t="s">
        <v>17259</v>
      </c>
      <c r="Q4377" s="70" t="s">
        <v>15806</v>
      </c>
    </row>
    <row r="4378" spans="1:17" s="70" customFormat="1" x14ac:dyDescent="0.3">
      <c r="A4378" s="70" t="s">
        <v>11653</v>
      </c>
      <c r="B4378" s="70" t="s">
        <v>5252</v>
      </c>
      <c r="C4378" s="70">
        <v>726</v>
      </c>
      <c r="D4378" s="70" t="s">
        <v>37731</v>
      </c>
      <c r="E4378" s="70" t="s">
        <v>9256</v>
      </c>
      <c r="F4378" s="70">
        <v>224951400</v>
      </c>
      <c r="G4378" s="70">
        <v>224951432</v>
      </c>
      <c r="H4378" s="74" t="s">
        <v>37732</v>
      </c>
      <c r="K4378" s="70" t="s">
        <v>37733</v>
      </c>
      <c r="L4378" s="70">
        <v>25</v>
      </c>
      <c r="N4378" s="70" t="s">
        <v>15172</v>
      </c>
      <c r="O4378" s="70" t="s">
        <v>4456</v>
      </c>
    </row>
    <row r="4379" spans="1:17" s="70" customFormat="1" ht="24" x14ac:dyDescent="0.3">
      <c r="A4379" s="70" t="s">
        <v>11133</v>
      </c>
      <c r="B4379" s="70" t="s">
        <v>37739</v>
      </c>
      <c r="C4379" s="70">
        <v>726</v>
      </c>
      <c r="D4379" s="70" t="s">
        <v>35572</v>
      </c>
      <c r="E4379" s="70" t="s">
        <v>15901</v>
      </c>
      <c r="F4379" s="70" t="s">
        <v>37734</v>
      </c>
      <c r="H4379" s="74" t="s">
        <v>37735</v>
      </c>
      <c r="I4379" s="74" t="s">
        <v>37736</v>
      </c>
      <c r="K4379" s="70" t="s">
        <v>37737</v>
      </c>
      <c r="L4379" s="70">
        <v>100</v>
      </c>
      <c r="N4379" s="70" t="s">
        <v>37738</v>
      </c>
      <c r="O4379" s="70" t="s">
        <v>15901</v>
      </c>
      <c r="P4379" s="70" t="s">
        <v>15884</v>
      </c>
      <c r="Q4379" s="70" t="s">
        <v>9229</v>
      </c>
    </row>
    <row r="4380" spans="1:17" s="70" customFormat="1" x14ac:dyDescent="0.3">
      <c r="A4380" s="70" t="s">
        <v>9704</v>
      </c>
      <c r="B4380" s="70" t="s">
        <v>3032</v>
      </c>
      <c r="C4380" s="70">
        <v>726</v>
      </c>
      <c r="D4380" s="70" t="s">
        <v>37740</v>
      </c>
      <c r="E4380" s="70" t="s">
        <v>15178</v>
      </c>
      <c r="F4380" s="70">
        <v>229642480</v>
      </c>
      <c r="H4380" s="74" t="s">
        <v>37741</v>
      </c>
      <c r="I4380" s="74" t="s">
        <v>37742</v>
      </c>
      <c r="K4380" s="70" t="s">
        <v>37743</v>
      </c>
      <c r="L4380" s="70">
        <v>283</v>
      </c>
      <c r="N4380" s="70" t="s">
        <v>37744</v>
      </c>
      <c r="O4380" s="70" t="s">
        <v>4456</v>
      </c>
    </row>
    <row r="4381" spans="1:17" s="70" customFormat="1" x14ac:dyDescent="0.3">
      <c r="A4381" s="70" t="s">
        <v>10699</v>
      </c>
      <c r="B4381" s="70" t="s">
        <v>4175</v>
      </c>
      <c r="C4381" s="70">
        <v>726</v>
      </c>
      <c r="D4381" s="70" t="s">
        <v>37745</v>
      </c>
      <c r="E4381" s="70" t="s">
        <v>15241</v>
      </c>
      <c r="F4381" s="70">
        <v>227535700</v>
      </c>
      <c r="I4381" s="74" t="s">
        <v>37746</v>
      </c>
      <c r="K4381" s="70" t="s">
        <v>37747</v>
      </c>
      <c r="L4381" s="70">
        <v>130</v>
      </c>
      <c r="N4381" s="70" t="s">
        <v>15205</v>
      </c>
      <c r="O4381" s="70" t="s">
        <v>4456</v>
      </c>
      <c r="P4381" s="70" t="s">
        <v>15884</v>
      </c>
      <c r="Q4381" s="70" t="s">
        <v>16789</v>
      </c>
    </row>
    <row r="4382" spans="1:17" s="70" customFormat="1" ht="24" x14ac:dyDescent="0.3">
      <c r="A4382" s="70" t="s">
        <v>9771</v>
      </c>
      <c r="B4382" s="70" t="s">
        <v>3117</v>
      </c>
      <c r="C4382" s="70">
        <v>727</v>
      </c>
      <c r="D4382" s="70" t="s">
        <v>37748</v>
      </c>
      <c r="E4382" s="70" t="s">
        <v>9256</v>
      </c>
      <c r="F4382" s="70" t="s">
        <v>37749</v>
      </c>
      <c r="H4382" s="74" t="s">
        <v>37750</v>
      </c>
      <c r="I4382" s="74" t="s">
        <v>37751</v>
      </c>
      <c r="J4382" s="70">
        <v>9030922</v>
      </c>
      <c r="K4382" s="76" t="s">
        <v>37752</v>
      </c>
      <c r="L4382" s="70">
        <v>30</v>
      </c>
      <c r="M4382" s="70">
        <v>1991</v>
      </c>
      <c r="N4382" s="70" t="s">
        <v>37753</v>
      </c>
      <c r="O4382" s="70" t="s">
        <v>4456</v>
      </c>
    </row>
    <row r="4383" spans="1:17" s="70" customFormat="1" x14ac:dyDescent="0.3">
      <c r="A4383" s="70" t="s">
        <v>13509</v>
      </c>
      <c r="B4383" s="70" t="s">
        <v>7441</v>
      </c>
      <c r="C4383" s="70">
        <v>727</v>
      </c>
      <c r="D4383" s="70" t="s">
        <v>37754</v>
      </c>
      <c r="E4383" s="70" t="s">
        <v>4456</v>
      </c>
      <c r="F4383" s="70">
        <v>226925703</v>
      </c>
      <c r="I4383" s="74" t="s">
        <v>37755</v>
      </c>
      <c r="J4383" s="70">
        <v>8340422</v>
      </c>
      <c r="K4383" s="70" t="s">
        <v>37756</v>
      </c>
      <c r="L4383" s="70">
        <v>11</v>
      </c>
      <c r="N4383" s="70" t="s">
        <v>1572</v>
      </c>
      <c r="O4383" s="70" t="s">
        <v>4456</v>
      </c>
    </row>
    <row r="4384" spans="1:17" s="70" customFormat="1" x14ac:dyDescent="0.3">
      <c r="A4384" s="70" t="s">
        <v>13403</v>
      </c>
      <c r="B4384" s="70" t="s">
        <v>7330</v>
      </c>
      <c r="C4384" s="70">
        <v>727</v>
      </c>
      <c r="D4384" s="70" t="s">
        <v>37757</v>
      </c>
      <c r="E4384" s="70" t="s">
        <v>4456</v>
      </c>
      <c r="F4384" s="70">
        <v>226926831</v>
      </c>
      <c r="H4384" s="74" t="s">
        <v>37758</v>
      </c>
      <c r="I4384" s="74"/>
      <c r="J4384" s="70">
        <v>8340423</v>
      </c>
      <c r="K4384" s="70" t="s">
        <v>37759</v>
      </c>
      <c r="L4384" s="70">
        <v>19</v>
      </c>
      <c r="N4384" s="70" t="s">
        <v>17486</v>
      </c>
      <c r="O4384" s="70" t="s">
        <v>4456</v>
      </c>
    </row>
    <row r="4385" spans="1:17" s="70" customFormat="1" x14ac:dyDescent="0.3">
      <c r="A4385" s="70" t="s">
        <v>13799</v>
      </c>
      <c r="B4385" s="70" t="s">
        <v>7744</v>
      </c>
      <c r="C4385" s="70">
        <v>727</v>
      </c>
      <c r="D4385" s="70" t="s">
        <v>37760</v>
      </c>
      <c r="E4385" s="70" t="s">
        <v>9179</v>
      </c>
      <c r="F4385" s="70">
        <v>225927500</v>
      </c>
      <c r="H4385" s="74" t="s">
        <v>37761</v>
      </c>
      <c r="I4385" s="74" t="s">
        <v>37762</v>
      </c>
      <c r="J4385" s="70">
        <v>7610662</v>
      </c>
      <c r="K4385" s="70" t="s">
        <v>37763</v>
      </c>
      <c r="L4385" s="70">
        <v>170</v>
      </c>
      <c r="M4385" s="70">
        <v>1891</v>
      </c>
      <c r="N4385" s="70" t="s">
        <v>15356</v>
      </c>
      <c r="O4385" s="70" t="s">
        <v>4456</v>
      </c>
    </row>
    <row r="4386" spans="1:17" s="70" customFormat="1" x14ac:dyDescent="0.3">
      <c r="A4386" s="70" t="s">
        <v>12042</v>
      </c>
      <c r="B4386" s="70" t="s">
        <v>5705</v>
      </c>
      <c r="C4386" s="70">
        <v>727</v>
      </c>
      <c r="D4386" s="70" t="s">
        <v>37764</v>
      </c>
      <c r="E4386" s="70" t="s">
        <v>15588</v>
      </c>
      <c r="F4386" s="70">
        <v>225562955</v>
      </c>
      <c r="H4386" s="70" t="s">
        <v>37765</v>
      </c>
      <c r="I4386" s="74" t="s">
        <v>37766</v>
      </c>
      <c r="J4386" s="70">
        <v>7820609</v>
      </c>
      <c r="K4386" s="70" t="s">
        <v>37767</v>
      </c>
      <c r="L4386" s="70">
        <v>9</v>
      </c>
      <c r="M4386" s="70">
        <v>1996</v>
      </c>
      <c r="N4386" s="70" t="s">
        <v>37768</v>
      </c>
      <c r="O4386" s="70" t="s">
        <v>4456</v>
      </c>
    </row>
    <row r="4387" spans="1:17" s="70" customFormat="1" x14ac:dyDescent="0.3">
      <c r="A4387" s="70" t="s">
        <v>12713</v>
      </c>
      <c r="B4387" s="70" t="s">
        <v>37769</v>
      </c>
      <c r="C4387" s="70">
        <v>727</v>
      </c>
      <c r="D4387" s="70" t="s">
        <v>37770</v>
      </c>
      <c r="E4387" s="70" t="s">
        <v>15574</v>
      </c>
      <c r="F4387" s="70" t="s">
        <v>37771</v>
      </c>
      <c r="H4387" s="74" t="s">
        <v>37772</v>
      </c>
      <c r="I4387" s="74" t="s">
        <v>37773</v>
      </c>
      <c r="J4387" s="70">
        <v>5550000</v>
      </c>
      <c r="K4387" s="70" t="s">
        <v>37774</v>
      </c>
      <c r="L4387" s="70">
        <v>64</v>
      </c>
      <c r="N4387" s="70" t="s">
        <v>37775</v>
      </c>
      <c r="O4387" s="70" t="s">
        <v>15574</v>
      </c>
    </row>
    <row r="4388" spans="1:17" s="70" customFormat="1" x14ac:dyDescent="0.3">
      <c r="A4388" s="70" t="s">
        <v>13116</v>
      </c>
      <c r="B4388" s="70" t="s">
        <v>37776</v>
      </c>
      <c r="C4388" s="70">
        <v>727</v>
      </c>
      <c r="D4388" s="70" t="s">
        <v>37777</v>
      </c>
      <c r="E4388" s="70" t="s">
        <v>20055</v>
      </c>
      <c r="F4388" s="70" t="s">
        <v>37778</v>
      </c>
      <c r="H4388" s="74" t="s">
        <v>37779</v>
      </c>
      <c r="I4388" s="74" t="s">
        <v>37780</v>
      </c>
      <c r="K4388" s="70" t="s">
        <v>37781</v>
      </c>
      <c r="L4388" s="70">
        <v>140</v>
      </c>
      <c r="M4388" s="70">
        <v>1997</v>
      </c>
      <c r="N4388" s="70" t="s">
        <v>37782</v>
      </c>
      <c r="O4388" s="70" t="s">
        <v>20055</v>
      </c>
    </row>
    <row r="4389" spans="1:17" s="70" customFormat="1" ht="24" x14ac:dyDescent="0.3">
      <c r="A4389" s="70" t="s">
        <v>13710</v>
      </c>
      <c r="B4389" s="70" t="s">
        <v>7645</v>
      </c>
      <c r="C4389" s="70">
        <v>727</v>
      </c>
      <c r="D4389" s="70" t="s">
        <v>37783</v>
      </c>
      <c r="E4389" s="70" t="s">
        <v>9151</v>
      </c>
      <c r="F4389" s="70" t="s">
        <v>37784</v>
      </c>
      <c r="H4389" s="74" t="s">
        <v>37785</v>
      </c>
      <c r="I4389" s="74" t="s">
        <v>37786</v>
      </c>
      <c r="J4389" s="70">
        <v>7500782</v>
      </c>
      <c r="K4389" s="70" t="s">
        <v>37787</v>
      </c>
      <c r="L4389" s="70">
        <v>12</v>
      </c>
      <c r="M4389" s="70">
        <v>1978</v>
      </c>
      <c r="N4389" s="70" t="s">
        <v>37788</v>
      </c>
      <c r="O4389" s="70" t="s">
        <v>4456</v>
      </c>
    </row>
    <row r="4390" spans="1:17" s="70" customFormat="1" ht="24" x14ac:dyDescent="0.3">
      <c r="A4390" s="70" t="s">
        <v>11654</v>
      </c>
      <c r="B4390" s="70" t="s">
        <v>5253</v>
      </c>
      <c r="C4390" s="70">
        <v>728</v>
      </c>
      <c r="D4390" s="70" t="s">
        <v>37789</v>
      </c>
      <c r="E4390" s="70" t="s">
        <v>9151</v>
      </c>
      <c r="F4390" s="70" t="s">
        <v>37790</v>
      </c>
      <c r="H4390" s="74" t="s">
        <v>37791</v>
      </c>
      <c r="I4390" s="74" t="s">
        <v>37792</v>
      </c>
      <c r="J4390" s="70">
        <v>7520215</v>
      </c>
      <c r="K4390" s="70" t="s">
        <v>37793</v>
      </c>
      <c r="L4390" s="70">
        <v>7300</v>
      </c>
      <c r="N4390" s="70" t="s">
        <v>17046</v>
      </c>
      <c r="O4390" s="70" t="s">
        <v>4456</v>
      </c>
    </row>
    <row r="4391" spans="1:17" s="70" customFormat="1" x14ac:dyDescent="0.3">
      <c r="A4391" s="70" t="s">
        <v>13611</v>
      </c>
      <c r="B4391" s="70" t="s">
        <v>7545</v>
      </c>
      <c r="C4391" s="70">
        <v>728</v>
      </c>
      <c r="D4391" s="70" t="s">
        <v>37794</v>
      </c>
      <c r="E4391" s="70" t="s">
        <v>4456</v>
      </c>
      <c r="F4391" s="70">
        <v>226922610</v>
      </c>
      <c r="H4391" s="74" t="s">
        <v>37795</v>
      </c>
      <c r="I4391" s="74" t="s">
        <v>37796</v>
      </c>
      <c r="J4391" s="70">
        <v>8430434</v>
      </c>
      <c r="K4391" s="70" t="s">
        <v>37797</v>
      </c>
      <c r="L4391" s="70">
        <v>5</v>
      </c>
      <c r="M4391" s="70">
        <v>2001</v>
      </c>
      <c r="N4391" s="70" t="s">
        <v>1583</v>
      </c>
      <c r="O4391" s="70" t="s">
        <v>4456</v>
      </c>
    </row>
    <row r="4392" spans="1:17" s="70" customFormat="1" x14ac:dyDescent="0.3">
      <c r="A4392" s="70" t="s">
        <v>13612</v>
      </c>
      <c r="B4392" s="70" t="s">
        <v>7546</v>
      </c>
      <c r="C4392" s="70">
        <v>728</v>
      </c>
      <c r="D4392" s="70" t="s">
        <v>37798</v>
      </c>
      <c r="E4392" s="70" t="s">
        <v>9179</v>
      </c>
      <c r="F4392" s="70">
        <v>225844613</v>
      </c>
      <c r="H4392" s="74" t="s">
        <v>37799</v>
      </c>
      <c r="I4392" s="74" t="s">
        <v>37800</v>
      </c>
      <c r="J4392" s="70">
        <v>7550183</v>
      </c>
      <c r="K4392" s="70" t="s">
        <v>37801</v>
      </c>
      <c r="N4392" s="70" t="s">
        <v>37802</v>
      </c>
      <c r="O4392" s="70" t="s">
        <v>4456</v>
      </c>
    </row>
    <row r="4393" spans="1:17" s="70" customFormat="1" x14ac:dyDescent="0.3">
      <c r="A4393" s="70" t="s">
        <v>13143</v>
      </c>
      <c r="B4393" s="70" t="s">
        <v>7044</v>
      </c>
      <c r="C4393" s="70">
        <v>728</v>
      </c>
      <c r="D4393" s="70" t="s">
        <v>37803</v>
      </c>
      <c r="E4393" s="70" t="s">
        <v>9179</v>
      </c>
      <c r="F4393" s="70">
        <v>223346494</v>
      </c>
      <c r="H4393" s="74" t="s">
        <v>37804</v>
      </c>
      <c r="I4393" s="74" t="s">
        <v>37805</v>
      </c>
      <c r="K4393" s="70" t="s">
        <v>37806</v>
      </c>
      <c r="L4393" s="70">
        <v>10</v>
      </c>
      <c r="M4393" s="70">
        <v>1997</v>
      </c>
      <c r="N4393" s="70" t="s">
        <v>37807</v>
      </c>
      <c r="O4393" s="70" t="s">
        <v>4456</v>
      </c>
    </row>
    <row r="4394" spans="1:17" s="70" customFormat="1" x14ac:dyDescent="0.3">
      <c r="A4394" s="70" t="s">
        <v>13801</v>
      </c>
      <c r="B4394" s="70" t="s">
        <v>7746</v>
      </c>
      <c r="C4394" s="70">
        <v>728</v>
      </c>
      <c r="D4394" s="70" t="s">
        <v>37808</v>
      </c>
      <c r="E4394" s="70" t="s">
        <v>15595</v>
      </c>
      <c r="F4394" s="70">
        <v>228976300</v>
      </c>
      <c r="H4394" s="74" t="s">
        <v>37809</v>
      </c>
      <c r="I4394" s="74" t="s">
        <v>37810</v>
      </c>
      <c r="K4394" s="70" t="s">
        <v>37811</v>
      </c>
      <c r="L4394" s="70">
        <v>145</v>
      </c>
      <c r="M4394" s="70">
        <v>1970</v>
      </c>
      <c r="N4394" s="70" t="s">
        <v>15356</v>
      </c>
      <c r="O4394" s="70" t="s">
        <v>4456</v>
      </c>
    </row>
    <row r="4395" spans="1:17" s="70" customFormat="1" x14ac:dyDescent="0.3">
      <c r="A4395" s="70" t="s">
        <v>13800</v>
      </c>
      <c r="B4395" s="70" t="s">
        <v>7745</v>
      </c>
      <c r="C4395" s="70">
        <v>728</v>
      </c>
      <c r="D4395" s="70" t="s">
        <v>37812</v>
      </c>
      <c r="E4395" s="70" t="s">
        <v>9179</v>
      </c>
      <c r="F4395" s="70">
        <v>224295900</v>
      </c>
      <c r="G4395" s="70">
        <v>222431885</v>
      </c>
      <c r="H4395" s="74" t="s">
        <v>37813</v>
      </c>
      <c r="I4395" s="74" t="s">
        <v>37814</v>
      </c>
      <c r="K4395" s="70" t="s">
        <v>37815</v>
      </c>
      <c r="L4395" s="70">
        <v>90</v>
      </c>
      <c r="M4395" s="70">
        <v>1987</v>
      </c>
      <c r="N4395" s="70" t="s">
        <v>15356</v>
      </c>
      <c r="O4395" s="70" t="s">
        <v>4456</v>
      </c>
    </row>
    <row r="4396" spans="1:17" s="70" customFormat="1" ht="24" x14ac:dyDescent="0.3">
      <c r="A4396" s="70" t="s">
        <v>14330</v>
      </c>
      <c r="B4396" s="70" t="s">
        <v>8344</v>
      </c>
      <c r="C4396" s="70">
        <v>728</v>
      </c>
      <c r="D4396" s="70" t="s">
        <v>37816</v>
      </c>
      <c r="E4396" s="70" t="s">
        <v>15266</v>
      </c>
      <c r="F4396" s="70" t="s">
        <v>37817</v>
      </c>
      <c r="H4396" s="70" t="s">
        <v>37818</v>
      </c>
      <c r="I4396" s="74" t="s">
        <v>37819</v>
      </c>
      <c r="K4396" s="70" t="s">
        <v>37820</v>
      </c>
      <c r="L4396" s="70">
        <v>50</v>
      </c>
      <c r="M4396" s="70">
        <v>1969</v>
      </c>
      <c r="N4396" s="70" t="s">
        <v>37821</v>
      </c>
      <c r="O4396" s="70" t="s">
        <v>4456</v>
      </c>
    </row>
    <row r="4397" spans="1:17" s="70" customFormat="1" ht="24" x14ac:dyDescent="0.3">
      <c r="A4397" s="70" t="s">
        <v>11664</v>
      </c>
      <c r="B4397" s="70" t="s">
        <v>5264</v>
      </c>
      <c r="C4397" s="70">
        <v>728</v>
      </c>
      <c r="D4397" s="70" t="s">
        <v>37822</v>
      </c>
      <c r="E4397" s="70" t="s">
        <v>15169</v>
      </c>
      <c r="F4397" s="70">
        <v>225635067</v>
      </c>
      <c r="H4397" s="74" t="s">
        <v>37823</v>
      </c>
      <c r="I4397" s="74" t="s">
        <v>37824</v>
      </c>
      <c r="K4397" s="70" t="s">
        <v>37825</v>
      </c>
      <c r="L4397" s="70">
        <v>50</v>
      </c>
      <c r="N4397" s="70" t="s">
        <v>37826</v>
      </c>
      <c r="O4397" s="70" t="s">
        <v>4456</v>
      </c>
    </row>
    <row r="4398" spans="1:17" s="70" customFormat="1" ht="24" x14ac:dyDescent="0.3">
      <c r="A4398" s="70" t="s">
        <v>9545</v>
      </c>
      <c r="B4398" s="70" t="s">
        <v>37827</v>
      </c>
      <c r="C4398" s="70">
        <v>729</v>
      </c>
      <c r="D4398" s="70" t="s">
        <v>37853</v>
      </c>
      <c r="E4398" s="70" t="s">
        <v>15158</v>
      </c>
      <c r="F4398" s="70">
        <v>225994744</v>
      </c>
      <c r="H4398" s="70" t="s">
        <v>37854</v>
      </c>
      <c r="I4398" s="70" t="s">
        <v>37855</v>
      </c>
      <c r="K4398" s="70" t="s">
        <v>37856</v>
      </c>
      <c r="L4398" s="70">
        <v>50</v>
      </c>
      <c r="M4398" s="70">
        <v>1988</v>
      </c>
      <c r="N4398" s="70" t="s">
        <v>37857</v>
      </c>
      <c r="O4398" s="70" t="s">
        <v>4456</v>
      </c>
      <c r="P4398" s="70" t="s">
        <v>15884</v>
      </c>
      <c r="Q4398" s="70" t="s">
        <v>9229</v>
      </c>
    </row>
    <row r="4399" spans="1:17" s="70" customFormat="1" ht="24" x14ac:dyDescent="0.3">
      <c r="A4399" s="70" t="s">
        <v>13095</v>
      </c>
      <c r="B4399" s="70" t="s">
        <v>6989</v>
      </c>
      <c r="C4399" s="70">
        <v>729</v>
      </c>
      <c r="D4399" s="70" t="s">
        <v>37828</v>
      </c>
      <c r="E4399" s="70" t="s">
        <v>15249</v>
      </c>
      <c r="F4399" s="70" t="s">
        <v>37829</v>
      </c>
      <c r="H4399" s="70" t="s">
        <v>37830</v>
      </c>
      <c r="I4399" s="74" t="s">
        <v>37831</v>
      </c>
      <c r="K4399" s="70" t="s">
        <v>37832</v>
      </c>
      <c r="L4399" s="70">
        <v>8</v>
      </c>
      <c r="M4399" s="70">
        <v>1987</v>
      </c>
      <c r="N4399" s="70" t="s">
        <v>19039</v>
      </c>
      <c r="O4399" s="70" t="s">
        <v>4456</v>
      </c>
    </row>
    <row r="4400" spans="1:17" s="70" customFormat="1" ht="24" x14ac:dyDescent="0.3">
      <c r="A4400" s="70" t="s">
        <v>14382</v>
      </c>
      <c r="B4400" s="70" t="s">
        <v>8405</v>
      </c>
      <c r="C4400" s="70">
        <v>729</v>
      </c>
      <c r="D4400" s="70" t="s">
        <v>37833</v>
      </c>
      <c r="E4400" s="70" t="s">
        <v>9179</v>
      </c>
      <c r="F4400" s="70">
        <v>232649225</v>
      </c>
      <c r="H4400" s="74" t="s">
        <v>37834</v>
      </c>
      <c r="I4400" s="70" t="s">
        <v>37835</v>
      </c>
      <c r="K4400" s="70" t="s">
        <v>37836</v>
      </c>
      <c r="L4400" s="70">
        <v>200</v>
      </c>
      <c r="M4400" s="70">
        <v>2008</v>
      </c>
      <c r="N4400" s="70" t="s">
        <v>37837</v>
      </c>
      <c r="O4400" s="70" t="s">
        <v>4456</v>
      </c>
    </row>
    <row r="4401" spans="1:17" s="70" customFormat="1" x14ac:dyDescent="0.3">
      <c r="A4401" s="70" t="s">
        <v>13385</v>
      </c>
      <c r="B4401" s="70" t="s">
        <v>7312</v>
      </c>
      <c r="C4401" s="70">
        <v>729</v>
      </c>
      <c r="D4401" s="70" t="s">
        <v>37838</v>
      </c>
      <c r="E4401" s="70" t="s">
        <v>9151</v>
      </c>
      <c r="F4401" s="70">
        <v>223961000</v>
      </c>
      <c r="H4401" s="74" t="s">
        <v>37839</v>
      </c>
      <c r="I4401" s="74" t="s">
        <v>37840</v>
      </c>
      <c r="K4401" s="70" t="s">
        <v>37841</v>
      </c>
      <c r="N4401" s="70" t="s">
        <v>20657</v>
      </c>
      <c r="O4401" s="70" t="s">
        <v>4456</v>
      </c>
    </row>
    <row r="4402" spans="1:17" s="70" customFormat="1" ht="24" x14ac:dyDescent="0.3">
      <c r="A4402" s="70" t="s">
        <v>13386</v>
      </c>
      <c r="B4402" s="70" t="s">
        <v>7313</v>
      </c>
      <c r="C4402" s="70">
        <v>729</v>
      </c>
      <c r="D4402" s="70" t="s">
        <v>37842</v>
      </c>
      <c r="E4402" s="70" t="s">
        <v>9179</v>
      </c>
      <c r="F4402" s="70" t="s">
        <v>37843</v>
      </c>
      <c r="H4402" s="74" t="s">
        <v>37844</v>
      </c>
      <c r="I4402" s="74" t="s">
        <v>37845</v>
      </c>
      <c r="K4402" s="70" t="s">
        <v>37846</v>
      </c>
      <c r="M4402" s="70">
        <v>1928</v>
      </c>
      <c r="N4402" s="70" t="s">
        <v>22143</v>
      </c>
      <c r="O4402" s="70" t="s">
        <v>4456</v>
      </c>
    </row>
    <row r="4403" spans="1:17" s="70" customFormat="1" ht="36" x14ac:dyDescent="0.3">
      <c r="A4403" s="70" t="s">
        <v>10108</v>
      </c>
      <c r="B4403" s="70" t="s">
        <v>3509</v>
      </c>
      <c r="C4403" s="70">
        <v>729</v>
      </c>
      <c r="D4403" s="70" t="s">
        <v>37847</v>
      </c>
      <c r="E4403" s="70" t="s">
        <v>4456</v>
      </c>
      <c r="F4403" s="70">
        <v>227075701</v>
      </c>
      <c r="H4403" s="74" t="s">
        <v>37848</v>
      </c>
      <c r="I4403" s="74" t="s">
        <v>37849</v>
      </c>
      <c r="K4403" s="70" t="s">
        <v>37850</v>
      </c>
      <c r="L4403" s="70">
        <v>280</v>
      </c>
      <c r="M4403" s="70">
        <v>2003</v>
      </c>
      <c r="N4403" s="70" t="s">
        <v>37851</v>
      </c>
      <c r="O4403" s="70" t="s">
        <v>4456</v>
      </c>
      <c r="P4403" s="70" t="s">
        <v>37852</v>
      </c>
      <c r="Q4403" s="70" t="s">
        <v>16789</v>
      </c>
    </row>
    <row r="4404" spans="1:17" s="70" customFormat="1" x14ac:dyDescent="0.3">
      <c r="A4404" s="70" t="s">
        <v>9546</v>
      </c>
      <c r="B4404" s="70" t="s">
        <v>2748</v>
      </c>
      <c r="C4404" s="70">
        <v>729</v>
      </c>
      <c r="D4404" s="70" t="s">
        <v>37858</v>
      </c>
      <c r="E4404" s="70" t="s">
        <v>15120</v>
      </c>
      <c r="F4404" s="70">
        <v>226211190</v>
      </c>
      <c r="G4404" s="70">
        <v>226210342</v>
      </c>
      <c r="H4404" s="74" t="s">
        <v>37859</v>
      </c>
      <c r="I4404" s="74" t="s">
        <v>37860</v>
      </c>
      <c r="K4404" s="70" t="s">
        <v>37861</v>
      </c>
      <c r="L4404" s="70">
        <v>20</v>
      </c>
      <c r="M4404" s="70">
        <v>1977</v>
      </c>
      <c r="N4404" s="70" t="s">
        <v>37862</v>
      </c>
      <c r="O4404" s="70" t="s">
        <v>4456</v>
      </c>
    </row>
    <row r="4405" spans="1:17" s="70" customFormat="1" x14ac:dyDescent="0.3">
      <c r="A4405" s="70" t="s">
        <v>9547</v>
      </c>
      <c r="B4405" s="70" t="s">
        <v>37863</v>
      </c>
      <c r="C4405" s="70">
        <v>730</v>
      </c>
      <c r="D4405" s="70" t="s">
        <v>37868</v>
      </c>
      <c r="E4405" s="70" t="s">
        <v>37869</v>
      </c>
      <c r="F4405" s="70" t="s">
        <v>37870</v>
      </c>
      <c r="H4405" s="74" t="s">
        <v>37871</v>
      </c>
      <c r="I4405" s="74" t="s">
        <v>37872</v>
      </c>
      <c r="K4405" s="70" t="s">
        <v>37873</v>
      </c>
      <c r="L4405" s="70">
        <v>80</v>
      </c>
      <c r="M4405" s="70">
        <v>1956</v>
      </c>
      <c r="N4405" s="70" t="s">
        <v>37874</v>
      </c>
      <c r="O4405" s="70" t="s">
        <v>37869</v>
      </c>
    </row>
    <row r="4406" spans="1:17" s="70" customFormat="1" x14ac:dyDescent="0.3">
      <c r="A4406" s="70" t="s">
        <v>9548</v>
      </c>
      <c r="B4406" s="70" t="s">
        <v>2750</v>
      </c>
      <c r="C4406" s="70">
        <v>730</v>
      </c>
      <c r="D4406" s="70" t="s">
        <v>37875</v>
      </c>
      <c r="E4406" s="70" t="s">
        <v>9151</v>
      </c>
      <c r="F4406" s="70">
        <v>222091333</v>
      </c>
      <c r="H4406" s="74" t="s">
        <v>37876</v>
      </c>
      <c r="J4406" s="70">
        <v>7510895</v>
      </c>
      <c r="K4406" s="70" t="s">
        <v>37877</v>
      </c>
      <c r="L4406" s="70">
        <v>30</v>
      </c>
      <c r="M4406" s="70">
        <v>1987</v>
      </c>
      <c r="N4406" s="70" t="s">
        <v>37878</v>
      </c>
      <c r="O4406" s="70" t="s">
        <v>4456</v>
      </c>
    </row>
    <row r="4407" spans="1:17" s="70" customFormat="1" x14ac:dyDescent="0.3">
      <c r="A4407" s="70" t="s">
        <v>9549</v>
      </c>
      <c r="B4407" s="70" t="s">
        <v>37864</v>
      </c>
      <c r="C4407" s="70">
        <v>730</v>
      </c>
      <c r="D4407" s="70" t="s">
        <v>37879</v>
      </c>
      <c r="E4407" s="70" t="s">
        <v>16305</v>
      </c>
      <c r="F4407" s="70" t="s">
        <v>37880</v>
      </c>
      <c r="G4407" s="70" t="s">
        <v>37881</v>
      </c>
      <c r="H4407" s="74" t="s">
        <v>37882</v>
      </c>
      <c r="I4407" s="74" t="s">
        <v>37883</v>
      </c>
      <c r="K4407" s="70" t="s">
        <v>37884</v>
      </c>
      <c r="L4407" s="70">
        <v>40</v>
      </c>
      <c r="M4407" s="70">
        <v>1955</v>
      </c>
      <c r="N4407" s="70" t="s">
        <v>37885</v>
      </c>
      <c r="O4407" s="70" t="s">
        <v>16305</v>
      </c>
    </row>
    <row r="4408" spans="1:17" s="70" customFormat="1" ht="24" x14ac:dyDescent="0.3">
      <c r="A4408" s="70" t="s">
        <v>9550</v>
      </c>
      <c r="B4408" s="70" t="s">
        <v>37865</v>
      </c>
      <c r="C4408" s="70">
        <v>730</v>
      </c>
      <c r="D4408" s="70" t="s">
        <v>37886</v>
      </c>
      <c r="E4408" s="70" t="s">
        <v>16300</v>
      </c>
      <c r="F4408" s="70" t="s">
        <v>37887</v>
      </c>
      <c r="H4408" s="74" t="s">
        <v>37888</v>
      </c>
      <c r="K4408" s="70" t="s">
        <v>37889</v>
      </c>
      <c r="L4408" s="70">
        <v>250</v>
      </c>
      <c r="M4408" s="70">
        <v>1994</v>
      </c>
      <c r="N4408" s="70" t="s">
        <v>37890</v>
      </c>
      <c r="O4408" s="70" t="s">
        <v>16300</v>
      </c>
    </row>
    <row r="4409" spans="1:17" s="70" customFormat="1" x14ac:dyDescent="0.3">
      <c r="A4409" s="70" t="s">
        <v>9551</v>
      </c>
      <c r="B4409" s="70" t="s">
        <v>2753</v>
      </c>
      <c r="C4409" s="70">
        <v>730</v>
      </c>
      <c r="D4409" s="70" t="s">
        <v>37891</v>
      </c>
      <c r="E4409" s="70" t="s">
        <v>16203</v>
      </c>
      <c r="F4409" s="70">
        <v>228367000</v>
      </c>
      <c r="G4409" s="70">
        <v>228367105</v>
      </c>
      <c r="I4409" s="74" t="s">
        <v>37892</v>
      </c>
      <c r="J4409" s="70">
        <v>9540564</v>
      </c>
      <c r="K4409" s="70" t="s">
        <v>37893</v>
      </c>
      <c r="L4409" s="70">
        <v>317</v>
      </c>
      <c r="M4409" s="70">
        <v>1983</v>
      </c>
      <c r="N4409" s="70" t="s">
        <v>37894</v>
      </c>
      <c r="O4409" s="70" t="s">
        <v>4456</v>
      </c>
    </row>
    <row r="4410" spans="1:17" s="70" customFormat="1" x14ac:dyDescent="0.3">
      <c r="A4410" s="70" t="s">
        <v>9552</v>
      </c>
      <c r="B4410" s="70" t="s">
        <v>37866</v>
      </c>
      <c r="C4410" s="70">
        <v>730</v>
      </c>
      <c r="D4410" s="70" t="s">
        <v>37895</v>
      </c>
      <c r="E4410" s="70" t="s">
        <v>20152</v>
      </c>
      <c r="F4410" s="70" t="s">
        <v>37896</v>
      </c>
      <c r="G4410" s="70" t="s">
        <v>37896</v>
      </c>
      <c r="H4410" s="74" t="s">
        <v>37897</v>
      </c>
      <c r="J4410" s="70">
        <v>3780000</v>
      </c>
      <c r="K4410" s="70" t="s">
        <v>37898</v>
      </c>
      <c r="L4410" s="70">
        <v>40</v>
      </c>
      <c r="M4410" s="70">
        <v>1957</v>
      </c>
      <c r="N4410" s="70" t="s">
        <v>37899</v>
      </c>
      <c r="O4410" s="70" t="s">
        <v>20152</v>
      </c>
    </row>
    <row r="4411" spans="1:17" s="70" customFormat="1" ht="24" x14ac:dyDescent="0.3">
      <c r="A4411" s="70" t="s">
        <v>9553</v>
      </c>
      <c r="B4411" s="70" t="s">
        <v>37867</v>
      </c>
      <c r="C4411" s="70">
        <v>730</v>
      </c>
      <c r="D4411" s="70" t="s">
        <v>37900</v>
      </c>
      <c r="E4411" s="70" t="s">
        <v>37482</v>
      </c>
      <c r="F4411" s="70" t="s">
        <v>37901</v>
      </c>
      <c r="H4411" s="70" t="s">
        <v>37902</v>
      </c>
      <c r="I4411" s="74" t="s">
        <v>37905</v>
      </c>
      <c r="K4411" s="70" t="s">
        <v>37903</v>
      </c>
      <c r="L4411" s="70">
        <v>61</v>
      </c>
      <c r="M4411" s="70">
        <v>1979</v>
      </c>
      <c r="N4411" s="70" t="s">
        <v>37904</v>
      </c>
      <c r="O4411" s="70" t="s">
        <v>37482</v>
      </c>
    </row>
    <row r="4412" spans="1:17" s="70" customFormat="1" ht="24" x14ac:dyDescent="0.3">
      <c r="A4412" s="70" t="s">
        <v>9523</v>
      </c>
      <c r="B4412" s="70" t="s">
        <v>2721</v>
      </c>
      <c r="C4412" s="70">
        <v>730</v>
      </c>
      <c r="D4412" s="70" t="s">
        <v>37906</v>
      </c>
      <c r="E4412" s="70" t="s">
        <v>9151</v>
      </c>
      <c r="F4412" s="70" t="s">
        <v>37907</v>
      </c>
      <c r="G4412" s="70">
        <v>222361517</v>
      </c>
      <c r="H4412" s="74" t="s">
        <v>16393</v>
      </c>
      <c r="I4412" s="74" t="s">
        <v>37908</v>
      </c>
      <c r="J4412" s="70">
        <v>7500515</v>
      </c>
      <c r="K4412" s="70" t="s">
        <v>37909</v>
      </c>
      <c r="L4412" s="70">
        <v>15</v>
      </c>
      <c r="M4412" s="70">
        <v>1961</v>
      </c>
      <c r="N4412" s="70" t="s">
        <v>37910</v>
      </c>
      <c r="O4412" s="70" t="s">
        <v>4456</v>
      </c>
    </row>
    <row r="4413" spans="1:17" s="70" customFormat="1" x14ac:dyDescent="0.3">
      <c r="A4413" s="70" t="s">
        <v>13745</v>
      </c>
      <c r="B4413" s="70" t="s">
        <v>7686</v>
      </c>
      <c r="C4413" s="70">
        <v>731</v>
      </c>
      <c r="D4413" s="70" t="s">
        <v>37911</v>
      </c>
      <c r="E4413" s="70" t="s">
        <v>9179</v>
      </c>
      <c r="F4413" s="70">
        <v>224306800</v>
      </c>
      <c r="H4413" s="74" t="s">
        <v>37912</v>
      </c>
      <c r="I4413" s="74" t="s">
        <v>37913</v>
      </c>
      <c r="K4413" s="70" t="s">
        <v>37914</v>
      </c>
      <c r="L4413" s="70">
        <v>55</v>
      </c>
      <c r="M4413" s="70">
        <v>1996</v>
      </c>
      <c r="N4413" s="70" t="s">
        <v>34865</v>
      </c>
      <c r="O4413" s="70" t="s">
        <v>4456</v>
      </c>
    </row>
    <row r="4414" spans="1:17" s="70" customFormat="1" ht="24" x14ac:dyDescent="0.3">
      <c r="A4414" s="70" t="s">
        <v>14315</v>
      </c>
      <c r="B4414" s="70" t="s">
        <v>8328</v>
      </c>
      <c r="C4414" s="70">
        <v>731</v>
      </c>
      <c r="D4414" s="70" t="s">
        <v>37915</v>
      </c>
      <c r="E4414" s="70" t="s">
        <v>9179</v>
      </c>
      <c r="F4414" s="70" t="s">
        <v>37916</v>
      </c>
      <c r="H4414" s="70" t="s">
        <v>37917</v>
      </c>
      <c r="I4414" s="74" t="s">
        <v>37918</v>
      </c>
      <c r="J4414" s="70">
        <v>7550107</v>
      </c>
      <c r="K4414" s="70" t="s">
        <v>37919</v>
      </c>
      <c r="L4414" s="70">
        <v>15</v>
      </c>
      <c r="M4414" s="70">
        <v>1999</v>
      </c>
      <c r="N4414" s="70" t="s">
        <v>37920</v>
      </c>
      <c r="O4414" s="70" t="s">
        <v>4456</v>
      </c>
    </row>
    <row r="4415" spans="1:17" s="70" customFormat="1" x14ac:dyDescent="0.3">
      <c r="A4415" s="70" t="s">
        <v>13169</v>
      </c>
      <c r="B4415" s="70" t="s">
        <v>7073</v>
      </c>
      <c r="C4415" s="70">
        <v>731</v>
      </c>
      <c r="D4415" s="70" t="s">
        <v>37921</v>
      </c>
      <c r="E4415" s="70" t="s">
        <v>9179</v>
      </c>
      <c r="F4415" s="70">
        <v>223644000</v>
      </c>
      <c r="H4415" s="74" t="s">
        <v>37922</v>
      </c>
      <c r="I4415" s="74" t="s">
        <v>37923</v>
      </c>
      <c r="K4415" s="70" t="s">
        <v>37924</v>
      </c>
      <c r="L4415" s="70">
        <v>31</v>
      </c>
      <c r="M4415" s="70">
        <v>1994</v>
      </c>
      <c r="N4415" s="70" t="s">
        <v>37925</v>
      </c>
      <c r="O4415" s="70" t="s">
        <v>4456</v>
      </c>
      <c r="P4415" s="70" t="s">
        <v>17259</v>
      </c>
      <c r="Q4415" s="70" t="s">
        <v>9212</v>
      </c>
    </row>
    <row r="4416" spans="1:17" s="70" customFormat="1" x14ac:dyDescent="0.3">
      <c r="A4416" s="70" t="s">
        <v>14331</v>
      </c>
      <c r="B4416" s="70" t="s">
        <v>8345</v>
      </c>
      <c r="C4416" s="70">
        <v>731</v>
      </c>
      <c r="D4416" s="70" t="s">
        <v>37926</v>
      </c>
      <c r="E4416" s="70" t="s">
        <v>4456</v>
      </c>
      <c r="F4416" s="70">
        <v>225352355</v>
      </c>
      <c r="H4416" s="70" t="s">
        <v>37927</v>
      </c>
      <c r="I4416" s="74" t="s">
        <v>37928</v>
      </c>
      <c r="K4416" s="70" t="s">
        <v>37929</v>
      </c>
      <c r="L4416" s="70">
        <v>40</v>
      </c>
      <c r="M4416" s="70">
        <v>1983</v>
      </c>
      <c r="N4416" s="70" t="s">
        <v>37930</v>
      </c>
      <c r="O4416" s="70" t="s">
        <v>4456</v>
      </c>
      <c r="P4416" s="70" t="s">
        <v>15884</v>
      </c>
      <c r="Q4416" s="70" t="s">
        <v>4460</v>
      </c>
    </row>
    <row r="4417" spans="1:17" s="70" customFormat="1" ht="24" x14ac:dyDescent="0.3">
      <c r="A4417" s="70" t="s">
        <v>12195</v>
      </c>
      <c r="B4417" s="70" t="s">
        <v>5874</v>
      </c>
      <c r="C4417" s="70">
        <v>731</v>
      </c>
      <c r="D4417" s="70" t="s">
        <v>37931</v>
      </c>
      <c r="E4417" s="70" t="s">
        <v>9179</v>
      </c>
      <c r="F4417" s="70">
        <v>223680000</v>
      </c>
      <c r="H4417" s="74" t="s">
        <v>37932</v>
      </c>
      <c r="I4417" s="70" t="s">
        <v>37933</v>
      </c>
      <c r="J4417" s="70">
        <v>7550647</v>
      </c>
      <c r="K4417" s="70" t="s">
        <v>37934</v>
      </c>
      <c r="L4417" s="70">
        <v>300</v>
      </c>
      <c r="M4417" s="70">
        <v>1993</v>
      </c>
      <c r="N4417" s="70" t="s">
        <v>37935</v>
      </c>
      <c r="O4417" s="70" t="s">
        <v>4456</v>
      </c>
    </row>
    <row r="4418" spans="1:17" s="70" customFormat="1" ht="36" x14ac:dyDescent="0.3">
      <c r="A4418" s="70" t="s">
        <v>13310</v>
      </c>
      <c r="B4418" s="70" t="s">
        <v>7231</v>
      </c>
      <c r="C4418" s="70">
        <v>731</v>
      </c>
      <c r="D4418" s="70" t="s">
        <v>37936</v>
      </c>
      <c r="E4418" s="70" t="s">
        <v>9151</v>
      </c>
      <c r="F4418" s="70">
        <v>229238700</v>
      </c>
      <c r="G4418" s="70">
        <v>229238700</v>
      </c>
      <c r="H4418" s="74" t="s">
        <v>37937</v>
      </c>
      <c r="I4418" s="74" t="s">
        <v>37938</v>
      </c>
      <c r="J4418" s="70">
        <v>7500494</v>
      </c>
      <c r="K4418" s="70" t="s">
        <v>37939</v>
      </c>
      <c r="L4418" s="70">
        <v>35</v>
      </c>
      <c r="M4418" s="70">
        <v>2000</v>
      </c>
      <c r="N4418" s="70" t="s">
        <v>37940</v>
      </c>
      <c r="O4418" s="70" t="s">
        <v>4456</v>
      </c>
    </row>
    <row r="4419" spans="1:17" s="70" customFormat="1" x14ac:dyDescent="0.3">
      <c r="A4419" s="70" t="s">
        <v>12008</v>
      </c>
      <c r="B4419" s="70" t="s">
        <v>5668</v>
      </c>
      <c r="C4419" s="70">
        <v>731</v>
      </c>
      <c r="D4419" s="70" t="s">
        <v>37941</v>
      </c>
      <c r="E4419" s="70" t="s">
        <v>15197</v>
      </c>
      <c r="F4419" s="70">
        <v>224826600</v>
      </c>
      <c r="I4419" s="74" t="s">
        <v>37942</v>
      </c>
      <c r="J4419" s="70">
        <v>8720041</v>
      </c>
      <c r="K4419" s="70" t="s">
        <v>37943</v>
      </c>
      <c r="L4419" s="70">
        <v>80</v>
      </c>
      <c r="M4419" s="70">
        <v>1979</v>
      </c>
      <c r="N4419" s="70" t="s">
        <v>37944</v>
      </c>
      <c r="O4419" s="70" t="s">
        <v>4456</v>
      </c>
      <c r="P4419" s="70" t="s">
        <v>15884</v>
      </c>
      <c r="Q4419" s="70" t="s">
        <v>17911</v>
      </c>
    </row>
    <row r="4420" spans="1:17" s="70" customFormat="1" ht="28.8" x14ac:dyDescent="0.3">
      <c r="A4420" s="70" t="s">
        <v>10138</v>
      </c>
      <c r="B4420" s="70" t="s">
        <v>3546</v>
      </c>
      <c r="C4420" s="70">
        <v>731</v>
      </c>
      <c r="D4420" s="70" t="s">
        <v>37945</v>
      </c>
      <c r="E4420" s="70" t="s">
        <v>15588</v>
      </c>
      <c r="F4420" s="70">
        <v>228334740</v>
      </c>
      <c r="H4420" s="70" t="s">
        <v>37946</v>
      </c>
      <c r="I4420" s="74" t="s">
        <v>37947</v>
      </c>
      <c r="K4420" s="70" t="s">
        <v>37948</v>
      </c>
      <c r="L4420" s="70">
        <v>4</v>
      </c>
      <c r="M4420" s="70">
        <v>1978</v>
      </c>
      <c r="N4420" s="70" t="s">
        <v>37949</v>
      </c>
      <c r="O4420" s="70" t="s">
        <v>4456</v>
      </c>
    </row>
    <row r="4421" spans="1:17" s="70" customFormat="1" x14ac:dyDescent="0.3">
      <c r="A4421" s="70" t="s">
        <v>13454</v>
      </c>
      <c r="B4421" s="70" t="s">
        <v>7384</v>
      </c>
      <c r="C4421" s="70">
        <v>732</v>
      </c>
      <c r="D4421" s="70" t="s">
        <v>37952</v>
      </c>
      <c r="E4421" s="70" t="s">
        <v>4456</v>
      </c>
      <c r="F4421" s="70">
        <v>227517500</v>
      </c>
      <c r="H4421" s="74" t="s">
        <v>37953</v>
      </c>
      <c r="I4421" s="74" t="s">
        <v>37954</v>
      </c>
      <c r="J4421" s="70">
        <v>8320191</v>
      </c>
      <c r="K4421" s="70" t="s">
        <v>37955</v>
      </c>
      <c r="L4421" s="70">
        <v>540</v>
      </c>
      <c r="M4421" s="70">
        <v>1983</v>
      </c>
      <c r="N4421" s="70" t="s">
        <v>37956</v>
      </c>
      <c r="O4421" s="70" t="s">
        <v>4456</v>
      </c>
      <c r="P4421" s="70" t="s">
        <v>15884</v>
      </c>
      <c r="Q4421" s="70" t="s">
        <v>15297</v>
      </c>
    </row>
    <row r="4422" spans="1:17" s="70" customFormat="1" ht="24" x14ac:dyDescent="0.3">
      <c r="A4422" s="70" t="s">
        <v>10928</v>
      </c>
      <c r="B4422" s="70" t="s">
        <v>4439</v>
      </c>
      <c r="C4422" s="70">
        <v>732</v>
      </c>
      <c r="D4422" s="70" t="s">
        <v>37957</v>
      </c>
      <c r="E4422" s="70" t="s">
        <v>15415</v>
      </c>
      <c r="F4422" s="70" t="s">
        <v>37958</v>
      </c>
      <c r="H4422" s="74" t="s">
        <v>37959</v>
      </c>
      <c r="I4422" s="74" t="s">
        <v>37960</v>
      </c>
      <c r="J4422" s="70">
        <v>8060580</v>
      </c>
      <c r="K4422" s="70" t="s">
        <v>37961</v>
      </c>
      <c r="L4422" s="70">
        <v>35</v>
      </c>
      <c r="M4422" s="70">
        <v>1989</v>
      </c>
      <c r="N4422" s="70" t="s">
        <v>37962</v>
      </c>
      <c r="O4422" s="70" t="s">
        <v>4456</v>
      </c>
      <c r="P4422" s="70" t="s">
        <v>15884</v>
      </c>
      <c r="Q4422" s="70" t="s">
        <v>9229</v>
      </c>
    </row>
    <row r="4423" spans="1:17" s="70" customFormat="1" x14ac:dyDescent="0.3">
      <c r="A4423" s="70" t="s">
        <v>11851</v>
      </c>
      <c r="B4423" s="70" t="s">
        <v>37951</v>
      </c>
      <c r="C4423" s="70">
        <v>732</v>
      </c>
      <c r="D4423" s="70" t="s">
        <v>37963</v>
      </c>
      <c r="E4423" s="70" t="s">
        <v>15866</v>
      </c>
      <c r="F4423" s="70" t="s">
        <v>37964</v>
      </c>
      <c r="G4423" s="70" t="s">
        <v>37965</v>
      </c>
      <c r="H4423" s="70" t="s">
        <v>37966</v>
      </c>
      <c r="I4423" s="74" t="s">
        <v>37967</v>
      </c>
      <c r="J4423" s="70">
        <v>1800157</v>
      </c>
      <c r="K4423" s="70" t="s">
        <v>37968</v>
      </c>
      <c r="L4423" s="70">
        <v>35</v>
      </c>
      <c r="M4423" s="70">
        <v>1993</v>
      </c>
      <c r="N4423" s="70" t="s">
        <v>37969</v>
      </c>
      <c r="O4423" s="70" t="s">
        <v>15866</v>
      </c>
      <c r="P4423" s="70" t="s">
        <v>15884</v>
      </c>
      <c r="Q4423" s="70" t="s">
        <v>17957</v>
      </c>
    </row>
    <row r="4424" spans="1:17" s="70" customFormat="1" x14ac:dyDescent="0.3">
      <c r="A4424" s="70" t="s">
        <v>12109</v>
      </c>
      <c r="B4424" s="70" t="s">
        <v>37950</v>
      </c>
      <c r="C4424" s="70">
        <v>732</v>
      </c>
      <c r="D4424" s="70" t="s">
        <v>37970</v>
      </c>
      <c r="E4424" s="70" t="s">
        <v>15901</v>
      </c>
      <c r="F4424" s="70" t="s">
        <v>37971</v>
      </c>
      <c r="H4424" s="74" t="s">
        <v>37972</v>
      </c>
      <c r="I4424" s="74" t="s">
        <v>37973</v>
      </c>
      <c r="J4424" s="70">
        <v>4060010</v>
      </c>
      <c r="K4424" s="70" t="s">
        <v>37974</v>
      </c>
      <c r="L4424" s="70">
        <v>236</v>
      </c>
      <c r="M4424" s="70">
        <v>1985</v>
      </c>
      <c r="N4424" s="70" t="s">
        <v>37975</v>
      </c>
      <c r="O4424" s="70" t="s">
        <v>15901</v>
      </c>
    </row>
    <row r="4425" spans="1:17" s="70" customFormat="1" x14ac:dyDescent="0.3">
      <c r="A4425" s="70" t="s">
        <v>12110</v>
      </c>
      <c r="B4425" s="70" t="s">
        <v>5781</v>
      </c>
      <c r="C4425" s="70">
        <v>732</v>
      </c>
      <c r="D4425" s="70" t="s">
        <v>37976</v>
      </c>
      <c r="E4425" s="70" t="s">
        <v>15197</v>
      </c>
      <c r="F4425" s="70">
        <v>226784100</v>
      </c>
      <c r="H4425" s="74" t="s">
        <v>37977</v>
      </c>
      <c r="I4425" s="74" t="s">
        <v>37978</v>
      </c>
      <c r="J4425" s="70">
        <v>8700212</v>
      </c>
      <c r="K4425" s="70" t="s">
        <v>37979</v>
      </c>
      <c r="L4425" s="70">
        <v>130</v>
      </c>
      <c r="M4425" s="70">
        <v>1996</v>
      </c>
      <c r="N4425" s="70" t="s">
        <v>37980</v>
      </c>
      <c r="O4425" s="70" t="s">
        <v>4456</v>
      </c>
    </row>
    <row r="4426" spans="1:17" s="70" customFormat="1" ht="24" x14ac:dyDescent="0.3">
      <c r="A4426" s="70" t="s">
        <v>11312</v>
      </c>
      <c r="B4426" s="70" t="s">
        <v>4877</v>
      </c>
      <c r="C4426" s="70">
        <v>732</v>
      </c>
      <c r="D4426" s="70" t="s">
        <v>37981</v>
      </c>
      <c r="E4426" s="70" t="s">
        <v>9225</v>
      </c>
      <c r="F4426" s="70" t="s">
        <v>37982</v>
      </c>
      <c r="H4426" s="70" t="s">
        <v>37983</v>
      </c>
      <c r="I4426" s="74" t="s">
        <v>37984</v>
      </c>
      <c r="J4426" s="70">
        <v>8950206</v>
      </c>
      <c r="K4426" s="70" t="s">
        <v>37985</v>
      </c>
      <c r="L4426" s="70">
        <v>60</v>
      </c>
      <c r="M4426" s="70">
        <v>1981</v>
      </c>
      <c r="N4426" s="70" t="s">
        <v>37986</v>
      </c>
      <c r="O4426" s="70" t="s">
        <v>4456</v>
      </c>
    </row>
    <row r="4427" spans="1:17" s="70" customFormat="1" ht="24" x14ac:dyDescent="0.3">
      <c r="A4427" s="70" t="s">
        <v>10178</v>
      </c>
      <c r="B4427" s="70" t="s">
        <v>3592</v>
      </c>
      <c r="C4427" s="70">
        <v>733</v>
      </c>
      <c r="D4427" s="70" t="s">
        <v>37987</v>
      </c>
      <c r="E4427" s="70" t="s">
        <v>15129</v>
      </c>
      <c r="F4427" s="70" t="s">
        <v>37988</v>
      </c>
      <c r="H4427" s="74" t="s">
        <v>37989</v>
      </c>
      <c r="I4427" s="74" t="s">
        <v>37990</v>
      </c>
      <c r="J4427" s="70">
        <v>9170234</v>
      </c>
      <c r="K4427" s="70" t="s">
        <v>37991</v>
      </c>
      <c r="L4427" s="70">
        <v>5</v>
      </c>
      <c r="M4427" s="70">
        <v>1993</v>
      </c>
      <c r="N4427" s="70" t="s">
        <v>37992</v>
      </c>
      <c r="O4427" s="70" t="s">
        <v>4456</v>
      </c>
    </row>
    <row r="4428" spans="1:17" s="70" customFormat="1" ht="24" x14ac:dyDescent="0.3">
      <c r="A4428" s="70" t="s">
        <v>14385</v>
      </c>
      <c r="B4428" s="70" t="s">
        <v>8409</v>
      </c>
      <c r="C4428" s="70">
        <v>733</v>
      </c>
      <c r="D4428" s="70" t="s">
        <v>37993</v>
      </c>
      <c r="E4428" s="70" t="s">
        <v>15266</v>
      </c>
      <c r="F4428" s="70">
        <v>223526100</v>
      </c>
      <c r="H4428" s="74" t="s">
        <v>37994</v>
      </c>
      <c r="I4428" s="74" t="s">
        <v>37995</v>
      </c>
      <c r="J4428" s="70">
        <v>7780184</v>
      </c>
      <c r="K4428" s="70" t="s">
        <v>37996</v>
      </c>
      <c r="L4428" s="70">
        <v>90</v>
      </c>
      <c r="M4428" s="70">
        <v>1996</v>
      </c>
      <c r="N4428" s="70" t="s">
        <v>37997</v>
      </c>
      <c r="O4428" s="70" t="s">
        <v>4456</v>
      </c>
      <c r="P4428" s="70" t="s">
        <v>37998</v>
      </c>
      <c r="Q4428" s="70" t="s">
        <v>17911</v>
      </c>
    </row>
    <row r="4429" spans="1:17" s="70" customFormat="1" ht="24" x14ac:dyDescent="0.3">
      <c r="A4429" s="70" t="s">
        <v>13734</v>
      </c>
      <c r="B4429" s="70" t="s">
        <v>7673</v>
      </c>
      <c r="C4429" s="70">
        <v>733</v>
      </c>
      <c r="D4429" s="70" t="s">
        <v>37999</v>
      </c>
      <c r="E4429" s="70" t="s">
        <v>15120</v>
      </c>
      <c r="F4429" s="70" t="s">
        <v>38000</v>
      </c>
      <c r="H4429" s="74" t="s">
        <v>38001</v>
      </c>
      <c r="I4429" s="74" t="s">
        <v>38002</v>
      </c>
      <c r="J4429" s="70">
        <v>8441446</v>
      </c>
      <c r="K4429" s="70" t="s">
        <v>38003</v>
      </c>
      <c r="L4429" s="70">
        <v>4</v>
      </c>
      <c r="M4429" s="70">
        <v>1948</v>
      </c>
      <c r="N4429" s="70" t="s">
        <v>38004</v>
      </c>
      <c r="O4429" s="70" t="s">
        <v>4456</v>
      </c>
    </row>
    <row r="4430" spans="1:17" s="70" customFormat="1" ht="36" x14ac:dyDescent="0.3">
      <c r="A4430" s="70" t="s">
        <v>12567</v>
      </c>
      <c r="B4430" s="70" t="s">
        <v>38005</v>
      </c>
      <c r="C4430" s="70">
        <v>733</v>
      </c>
      <c r="D4430" s="70" t="s">
        <v>38006</v>
      </c>
      <c r="E4430" s="70" t="s">
        <v>9190</v>
      </c>
      <c r="F4430" s="70" t="s">
        <v>38007</v>
      </c>
      <c r="H4430" s="74" t="s">
        <v>38008</v>
      </c>
      <c r="J4430" s="70">
        <v>1264024</v>
      </c>
      <c r="K4430" s="70" t="s">
        <v>38009</v>
      </c>
      <c r="L4430" s="70">
        <v>90</v>
      </c>
      <c r="M4430" s="70">
        <v>1988</v>
      </c>
      <c r="N4430" s="70" t="s">
        <v>38010</v>
      </c>
      <c r="O4430" s="70" t="s">
        <v>9190</v>
      </c>
    </row>
    <row r="4431" spans="1:17" s="70" customFormat="1" ht="24" x14ac:dyDescent="0.3">
      <c r="A4431" s="70" t="s">
        <v>14244</v>
      </c>
      <c r="B4431" s="70" t="s">
        <v>8241</v>
      </c>
      <c r="C4431" s="70">
        <v>733</v>
      </c>
      <c r="D4431" s="70" t="s">
        <v>38011</v>
      </c>
      <c r="E4431" s="70" t="s">
        <v>9256</v>
      </c>
      <c r="F4431" s="70">
        <v>229769300</v>
      </c>
      <c r="H4431" s="74" t="s">
        <v>38012</v>
      </c>
      <c r="I4431" s="74" t="s">
        <v>38013</v>
      </c>
      <c r="K4431" s="70" t="s">
        <v>38014</v>
      </c>
      <c r="L4431" s="70">
        <v>214</v>
      </c>
      <c r="M4431" s="70">
        <v>1963</v>
      </c>
      <c r="N4431" s="70" t="s">
        <v>38015</v>
      </c>
      <c r="O4431" s="70" t="s">
        <v>4456</v>
      </c>
      <c r="P4431" s="70" t="s">
        <v>15697</v>
      </c>
      <c r="Q4431" s="70" t="s">
        <v>4460</v>
      </c>
    </row>
    <row r="4432" spans="1:17" s="70" customFormat="1" x14ac:dyDescent="0.3">
      <c r="A4432" s="70" t="s">
        <v>14332</v>
      </c>
      <c r="B4432" s="70" t="s">
        <v>8346</v>
      </c>
      <c r="C4432" s="70">
        <v>733</v>
      </c>
      <c r="D4432" s="70" t="s">
        <v>38016</v>
      </c>
      <c r="E4432" s="70" t="s">
        <v>15415</v>
      </c>
      <c r="F4432" s="70">
        <v>228541439</v>
      </c>
      <c r="H4432" s="74" t="s">
        <v>38017</v>
      </c>
      <c r="I4432" s="74" t="s">
        <v>38018</v>
      </c>
      <c r="J4432" s="70">
        <v>800006</v>
      </c>
      <c r="K4432" s="70" t="s">
        <v>38019</v>
      </c>
      <c r="L4432" s="70">
        <v>25</v>
      </c>
      <c r="M4432" s="70">
        <v>2007</v>
      </c>
      <c r="N4432" s="70" t="s">
        <v>38020</v>
      </c>
      <c r="O4432" s="70" t="s">
        <v>4456</v>
      </c>
    </row>
    <row r="4433" spans="1:17" s="70" customFormat="1" ht="24" x14ac:dyDescent="0.3">
      <c r="A4433" s="70" t="s">
        <v>14090</v>
      </c>
      <c r="B4433" s="70" t="s">
        <v>8069</v>
      </c>
      <c r="C4433" s="70">
        <v>733</v>
      </c>
      <c r="D4433" s="70" t="s">
        <v>38021</v>
      </c>
      <c r="E4433" s="70" t="s">
        <v>4456</v>
      </c>
      <c r="F4433" s="70">
        <v>224818500</v>
      </c>
      <c r="I4433" s="74" t="s">
        <v>38022</v>
      </c>
      <c r="J4433" s="70">
        <v>8340369</v>
      </c>
      <c r="K4433" s="70" t="s">
        <v>38023</v>
      </c>
      <c r="L4433" s="70">
        <v>297</v>
      </c>
      <c r="M4433" s="70">
        <v>1952</v>
      </c>
      <c r="N4433" s="70" t="s">
        <v>38024</v>
      </c>
      <c r="O4433" s="70" t="s">
        <v>4456</v>
      </c>
      <c r="P4433" s="70" t="s">
        <v>38025</v>
      </c>
      <c r="Q4433" s="70" t="s">
        <v>17957</v>
      </c>
    </row>
    <row r="4434" spans="1:17" s="70" customFormat="1" x14ac:dyDescent="0.3">
      <c r="A4434" s="70" t="s">
        <v>14304</v>
      </c>
      <c r="B4434" s="70" t="s">
        <v>8317</v>
      </c>
      <c r="C4434" s="70">
        <v>734</v>
      </c>
      <c r="D4434" s="70" t="s">
        <v>38026</v>
      </c>
      <c r="E4434" s="70" t="s">
        <v>20307</v>
      </c>
      <c r="F4434" s="70">
        <v>222764070</v>
      </c>
      <c r="H4434" s="74" t="s">
        <v>38027</v>
      </c>
      <c r="I4434" s="74" t="s">
        <v>38028</v>
      </c>
      <c r="K4434" s="70" t="s">
        <v>38029</v>
      </c>
      <c r="L4434" s="70">
        <v>19</v>
      </c>
      <c r="M4434" s="70">
        <v>1993</v>
      </c>
      <c r="N4434" s="70" t="s">
        <v>38030</v>
      </c>
      <c r="O4434" s="70" t="s">
        <v>4456</v>
      </c>
    </row>
    <row r="4435" spans="1:17" s="70" customFormat="1" ht="24" x14ac:dyDescent="0.3">
      <c r="A4435" s="70" t="s">
        <v>12111</v>
      </c>
      <c r="B4435" s="70" t="s">
        <v>5782</v>
      </c>
      <c r="C4435" s="70">
        <v>734</v>
      </c>
      <c r="D4435" s="70" t="s">
        <v>38031</v>
      </c>
      <c r="E4435" s="70" t="s">
        <v>16907</v>
      </c>
      <c r="F4435" s="70" t="s">
        <v>38032</v>
      </c>
      <c r="G4435" s="70" t="s">
        <v>38033</v>
      </c>
      <c r="H4435" s="70" t="s">
        <v>38034</v>
      </c>
      <c r="I4435" s="74" t="s">
        <v>38035</v>
      </c>
      <c r="J4435" s="70">
        <v>8550512</v>
      </c>
      <c r="K4435" s="70" t="s">
        <v>38036</v>
      </c>
      <c r="L4435" s="70">
        <v>80</v>
      </c>
      <c r="M4435" s="70">
        <v>1950</v>
      </c>
      <c r="N4435" s="70" t="s">
        <v>38037</v>
      </c>
      <c r="O4435" s="70" t="s">
        <v>4456</v>
      </c>
      <c r="P4435" s="70" t="s">
        <v>15884</v>
      </c>
      <c r="Q4435" s="70" t="s">
        <v>9229</v>
      </c>
    </row>
    <row r="4436" spans="1:17" s="78" customFormat="1" ht="24" x14ac:dyDescent="0.3">
      <c r="A4436" s="78" t="s">
        <v>13846</v>
      </c>
      <c r="B4436" s="78" t="s">
        <v>7800</v>
      </c>
      <c r="C4436" s="78">
        <v>734</v>
      </c>
      <c r="D4436" s="78" t="s">
        <v>38043</v>
      </c>
      <c r="E4436" s="78" t="s">
        <v>9151</v>
      </c>
      <c r="F4436" s="78">
        <v>224825500</v>
      </c>
      <c r="H4436" s="79" t="s">
        <v>38044</v>
      </c>
      <c r="I4436" s="79" t="s">
        <v>38045</v>
      </c>
      <c r="K4436" s="78" t="s">
        <v>38046</v>
      </c>
      <c r="L4436" s="78">
        <v>685</v>
      </c>
      <c r="M4436" s="78">
        <v>1981</v>
      </c>
      <c r="N4436" s="78" t="s">
        <v>38047</v>
      </c>
      <c r="O4436" s="78" t="s">
        <v>4456</v>
      </c>
    </row>
    <row r="4437" spans="1:17" s="70" customFormat="1" ht="24" x14ac:dyDescent="0.3">
      <c r="A4437" s="70" t="s">
        <v>11280</v>
      </c>
      <c r="B4437" s="70" t="s">
        <v>4842</v>
      </c>
      <c r="C4437" s="70">
        <v>734</v>
      </c>
      <c r="D4437" s="70" t="s">
        <v>38038</v>
      </c>
      <c r="E4437" s="70" t="s">
        <v>15415</v>
      </c>
      <c r="F4437" s="70">
        <v>228700900</v>
      </c>
      <c r="H4437" s="74" t="s">
        <v>38039</v>
      </c>
      <c r="I4437" s="74" t="s">
        <v>38040</v>
      </c>
      <c r="K4437" s="70" t="s">
        <v>38041</v>
      </c>
      <c r="L4437" s="70">
        <v>101</v>
      </c>
      <c r="M4437" s="70">
        <v>2001</v>
      </c>
      <c r="N4437" s="70" t="s">
        <v>38042</v>
      </c>
      <c r="O4437" s="70" t="s">
        <v>4456</v>
      </c>
    </row>
    <row r="4438" spans="1:17" s="70" customFormat="1" ht="24" x14ac:dyDescent="0.3">
      <c r="A4438" s="70" t="s">
        <v>11634</v>
      </c>
      <c r="B4438" s="70" t="s">
        <v>5227</v>
      </c>
      <c r="C4438" s="70">
        <v>735</v>
      </c>
      <c r="D4438" s="70" t="s">
        <v>38048</v>
      </c>
      <c r="E4438" s="70" t="s">
        <v>4456</v>
      </c>
      <c r="F4438" s="70" t="s">
        <v>38049</v>
      </c>
      <c r="H4438" s="74" t="s">
        <v>38050</v>
      </c>
      <c r="K4438" s="70" t="s">
        <v>38051</v>
      </c>
      <c r="L4438" s="70">
        <v>10</v>
      </c>
      <c r="M4438" s="70">
        <v>1981</v>
      </c>
      <c r="N4438" s="70" t="s">
        <v>38052</v>
      </c>
      <c r="O4438" s="70" t="s">
        <v>4456</v>
      </c>
    </row>
    <row r="4439" spans="1:17" s="70" customFormat="1" x14ac:dyDescent="0.3">
      <c r="A4439" s="70" t="s">
        <v>13239</v>
      </c>
      <c r="B4439" s="70" t="s">
        <v>7151</v>
      </c>
      <c r="C4439" s="70">
        <v>735</v>
      </c>
      <c r="D4439" s="70" t="s">
        <v>38053</v>
      </c>
      <c r="E4439" s="70" t="s">
        <v>9256</v>
      </c>
      <c r="F4439" s="70">
        <v>222305900</v>
      </c>
      <c r="H4439" s="74" t="s">
        <v>38054</v>
      </c>
      <c r="I4439" s="74" t="s">
        <v>15684</v>
      </c>
      <c r="K4439" s="70" t="s">
        <v>38055</v>
      </c>
      <c r="L4439" s="70">
        <v>60</v>
      </c>
      <c r="M4439" s="70">
        <v>1980</v>
      </c>
      <c r="N4439" s="70" t="s">
        <v>1492</v>
      </c>
      <c r="O4439" s="70" t="s">
        <v>4456</v>
      </c>
    </row>
    <row r="4440" spans="1:17" s="70" customFormat="1" ht="36" x14ac:dyDescent="0.3">
      <c r="A4440" s="70" t="s">
        <v>11981</v>
      </c>
      <c r="B4440" s="70" t="s">
        <v>5633</v>
      </c>
      <c r="C4440" s="70">
        <v>735</v>
      </c>
      <c r="D4440" s="70" t="s">
        <v>38056</v>
      </c>
      <c r="E4440" s="70" t="s">
        <v>15266</v>
      </c>
      <c r="F4440" s="70" t="s">
        <v>38057</v>
      </c>
      <c r="H4440" s="74" t="s">
        <v>38058</v>
      </c>
      <c r="I4440" s="74" t="s">
        <v>38059</v>
      </c>
      <c r="K4440" s="70" t="s">
        <v>38060</v>
      </c>
      <c r="L4440" s="70">
        <v>24</v>
      </c>
      <c r="M4440" s="70">
        <v>1985</v>
      </c>
      <c r="N4440" s="70" t="s">
        <v>38061</v>
      </c>
      <c r="O4440" s="70" t="s">
        <v>4456</v>
      </c>
    </row>
    <row r="4441" spans="1:17" s="70" customFormat="1" x14ac:dyDescent="0.3">
      <c r="A4441" s="70" t="s">
        <v>13270</v>
      </c>
      <c r="B4441" s="70" t="s">
        <v>7189</v>
      </c>
      <c r="C4441" s="70">
        <v>735</v>
      </c>
      <c r="D4441" s="70" t="s">
        <v>38062</v>
      </c>
      <c r="E4441" s="70" t="s">
        <v>9179</v>
      </c>
      <c r="F4441" s="70">
        <v>222021000</v>
      </c>
      <c r="H4441" s="74" t="s">
        <v>38063</v>
      </c>
      <c r="I4441" s="74" t="s">
        <v>38064</v>
      </c>
      <c r="K4441" s="70" t="s">
        <v>38065</v>
      </c>
      <c r="L4441" s="70">
        <v>4</v>
      </c>
      <c r="M4441" s="70">
        <v>2000</v>
      </c>
      <c r="N4441" s="70" t="s">
        <v>38066</v>
      </c>
      <c r="O4441" s="70" t="s">
        <v>4456</v>
      </c>
    </row>
    <row r="4442" spans="1:17" s="70" customFormat="1" ht="24" x14ac:dyDescent="0.3">
      <c r="A4442" s="70" t="s">
        <v>13096</v>
      </c>
      <c r="B4442" s="70" t="s">
        <v>6990</v>
      </c>
      <c r="C4442" s="70">
        <v>735</v>
      </c>
      <c r="D4442" s="70" t="s">
        <v>38067</v>
      </c>
      <c r="E4442" s="70" t="s">
        <v>15197</v>
      </c>
      <c r="F4442" s="70">
        <v>229599000</v>
      </c>
      <c r="H4442" s="74" t="s">
        <v>38068</v>
      </c>
      <c r="I4442" s="74" t="s">
        <v>38069</v>
      </c>
      <c r="K4442" s="70" t="s">
        <v>38070</v>
      </c>
      <c r="L4442" s="70">
        <v>120</v>
      </c>
      <c r="N4442" s="70" t="s">
        <v>38071</v>
      </c>
      <c r="O4442" s="70" t="s">
        <v>4456</v>
      </c>
    </row>
    <row r="4443" spans="1:17" s="70" customFormat="1" ht="24" x14ac:dyDescent="0.3">
      <c r="A4443" s="70" t="s">
        <v>11593</v>
      </c>
      <c r="B4443" s="70" t="s">
        <v>5182</v>
      </c>
      <c r="C4443" s="70">
        <v>735</v>
      </c>
      <c r="D4443" s="70" t="s">
        <v>38072</v>
      </c>
      <c r="E4443" s="70" t="s">
        <v>9179</v>
      </c>
      <c r="F4443" s="70">
        <v>223352001</v>
      </c>
      <c r="H4443" s="74" t="s">
        <v>38073</v>
      </c>
      <c r="I4443" s="74" t="s">
        <v>38074</v>
      </c>
      <c r="K4443" s="70" t="s">
        <v>38075</v>
      </c>
      <c r="L4443" s="70">
        <v>35</v>
      </c>
      <c r="M4443" s="70">
        <v>1986</v>
      </c>
      <c r="N4443" s="70" t="s">
        <v>38076</v>
      </c>
      <c r="O4443" s="70" t="s">
        <v>4456</v>
      </c>
    </row>
    <row r="4444" spans="1:17" s="70" customFormat="1" ht="36" x14ac:dyDescent="0.3">
      <c r="A4444" s="70" t="s">
        <v>11875</v>
      </c>
      <c r="B4444" s="70" t="s">
        <v>5507</v>
      </c>
      <c r="C4444" s="70">
        <v>735</v>
      </c>
      <c r="D4444" s="70" t="s">
        <v>38077</v>
      </c>
      <c r="E4444" s="70" t="s">
        <v>15415</v>
      </c>
      <c r="F4444" s="70">
        <v>225918850</v>
      </c>
      <c r="H4444" s="74" t="s">
        <v>38078</v>
      </c>
      <c r="I4444" s="74" t="s">
        <v>38079</v>
      </c>
      <c r="K4444" s="70" t="s">
        <v>38080</v>
      </c>
      <c r="L4444" s="70">
        <v>150</v>
      </c>
      <c r="M4444" s="70">
        <v>2006</v>
      </c>
      <c r="N4444" s="70" t="s">
        <v>38081</v>
      </c>
      <c r="O4444" s="70" t="s">
        <v>4456</v>
      </c>
      <c r="P4444" s="70" t="s">
        <v>15884</v>
      </c>
      <c r="Q4444" s="70" t="s">
        <v>4460</v>
      </c>
    </row>
    <row r="4445" spans="1:17" s="70" customFormat="1" x14ac:dyDescent="0.3">
      <c r="A4445" s="70" t="s">
        <v>12112</v>
      </c>
      <c r="B4445" s="70" t="s">
        <v>5783</v>
      </c>
      <c r="C4445" s="70">
        <v>735</v>
      </c>
      <c r="D4445" s="70" t="s">
        <v>38082</v>
      </c>
      <c r="E4445" s="70" t="s">
        <v>15120</v>
      </c>
      <c r="F4445" s="70">
        <v>227133700</v>
      </c>
      <c r="G4445" s="70">
        <v>227133737</v>
      </c>
      <c r="H4445" s="70" t="s">
        <v>38083</v>
      </c>
      <c r="I4445" s="74" t="s">
        <v>38084</v>
      </c>
      <c r="K4445" s="70" t="s">
        <v>38085</v>
      </c>
      <c r="L4445" s="70">
        <v>21</v>
      </c>
      <c r="M4445" s="70">
        <v>1985</v>
      </c>
      <c r="N4445" s="70" t="s">
        <v>18340</v>
      </c>
      <c r="O4445" s="70" t="s">
        <v>4456</v>
      </c>
    </row>
    <row r="4446" spans="1:17" s="70" customFormat="1" x14ac:dyDescent="0.3">
      <c r="A4446" s="70" t="s">
        <v>13404</v>
      </c>
      <c r="B4446" s="70" t="s">
        <v>7331</v>
      </c>
      <c r="C4446" s="70">
        <v>736</v>
      </c>
      <c r="D4446" s="70" t="s">
        <v>38091</v>
      </c>
      <c r="E4446" s="70" t="s">
        <v>9151</v>
      </c>
      <c r="F4446" s="70">
        <v>229159900</v>
      </c>
      <c r="I4446" s="74" t="s">
        <v>38092</v>
      </c>
      <c r="K4446" s="70" t="s">
        <v>38093</v>
      </c>
      <c r="L4446" s="70">
        <v>30</v>
      </c>
      <c r="N4446" s="70" t="s">
        <v>17486</v>
      </c>
      <c r="O4446" s="70" t="s">
        <v>4456</v>
      </c>
    </row>
    <row r="4447" spans="1:17" s="70" customFormat="1" x14ac:dyDescent="0.3">
      <c r="A4447" s="70" t="s">
        <v>9567</v>
      </c>
      <c r="B4447" s="70" t="s">
        <v>38086</v>
      </c>
      <c r="C4447" s="70">
        <v>736</v>
      </c>
      <c r="D4447" s="70" t="s">
        <v>38094</v>
      </c>
      <c r="E4447" s="70" t="s">
        <v>17852</v>
      </c>
      <c r="F4447" s="70" t="s">
        <v>38095</v>
      </c>
      <c r="H4447" s="74" t="s">
        <v>38096</v>
      </c>
      <c r="K4447" s="70" t="s">
        <v>38097</v>
      </c>
      <c r="L4447" s="70">
        <v>25</v>
      </c>
      <c r="M4447" s="70">
        <v>1987</v>
      </c>
      <c r="N4447" s="70" t="s">
        <v>38098</v>
      </c>
      <c r="O4447" s="70" t="s">
        <v>17852</v>
      </c>
    </row>
    <row r="4448" spans="1:17" s="70" customFormat="1" ht="24" x14ac:dyDescent="0.3">
      <c r="A4448" s="70" t="s">
        <v>9568</v>
      </c>
      <c r="B4448" s="70" t="s">
        <v>38087</v>
      </c>
      <c r="C4448" s="70">
        <v>736</v>
      </c>
      <c r="D4448" s="70" t="s">
        <v>38099</v>
      </c>
      <c r="E4448" s="70" t="s">
        <v>38100</v>
      </c>
      <c r="F4448" s="70" t="s">
        <v>38101</v>
      </c>
      <c r="H4448" s="74" t="s">
        <v>38102</v>
      </c>
      <c r="I4448" s="74" t="s">
        <v>38103</v>
      </c>
      <c r="K4448" s="70" t="s">
        <v>38104</v>
      </c>
      <c r="L4448" s="70">
        <v>432</v>
      </c>
      <c r="M4448" s="70">
        <v>1987</v>
      </c>
      <c r="N4448" s="70" t="s">
        <v>38105</v>
      </c>
      <c r="O4448" s="70" t="s">
        <v>38100</v>
      </c>
    </row>
    <row r="4449" spans="1:17" s="70" customFormat="1" ht="24" x14ac:dyDescent="0.3">
      <c r="A4449" s="70" t="s">
        <v>11929</v>
      </c>
      <c r="B4449" s="70" t="s">
        <v>5571</v>
      </c>
      <c r="C4449" s="70">
        <v>736</v>
      </c>
      <c r="D4449" s="70" t="s">
        <v>38107</v>
      </c>
      <c r="E4449" s="70" t="s">
        <v>9256</v>
      </c>
      <c r="F4449" s="70">
        <v>228988800</v>
      </c>
      <c r="H4449" s="74" t="s">
        <v>38108</v>
      </c>
      <c r="I4449" s="70" t="s">
        <v>38109</v>
      </c>
      <c r="K4449" s="70" t="s">
        <v>38110</v>
      </c>
      <c r="L4449" s="70">
        <v>30</v>
      </c>
      <c r="M4449" s="70">
        <v>1993</v>
      </c>
      <c r="N4449" s="70" t="s">
        <v>38111</v>
      </c>
      <c r="O4449" s="70" t="s">
        <v>4456</v>
      </c>
    </row>
    <row r="4450" spans="1:17" s="70" customFormat="1" ht="36" x14ac:dyDescent="0.3">
      <c r="A4450" s="70" t="s">
        <v>12439</v>
      </c>
      <c r="B4450" s="70" t="s">
        <v>38088</v>
      </c>
      <c r="C4450" s="70">
        <v>736</v>
      </c>
      <c r="D4450" s="70" t="s">
        <v>22847</v>
      </c>
      <c r="E4450" s="70" t="s">
        <v>16196</v>
      </c>
      <c r="F4450" s="70" t="s">
        <v>38112</v>
      </c>
      <c r="I4450" s="74" t="s">
        <v>22850</v>
      </c>
      <c r="K4450" s="70" t="s">
        <v>38113</v>
      </c>
      <c r="L4450" s="70">
        <v>90</v>
      </c>
      <c r="M4450" s="70">
        <v>2011</v>
      </c>
      <c r="N4450" s="70" t="s">
        <v>38114</v>
      </c>
      <c r="O4450" s="70" t="s">
        <v>4456</v>
      </c>
    </row>
    <row r="4451" spans="1:17" s="70" customFormat="1" ht="24" x14ac:dyDescent="0.3">
      <c r="A4451" s="70" t="s">
        <v>12485</v>
      </c>
      <c r="B4451" s="70" t="s">
        <v>6182</v>
      </c>
      <c r="C4451" s="70">
        <v>736</v>
      </c>
      <c r="D4451" s="70" t="s">
        <v>38016</v>
      </c>
      <c r="E4451" s="70" t="s">
        <v>15415</v>
      </c>
      <c r="F4451" s="70" t="s">
        <v>38115</v>
      </c>
      <c r="H4451" s="74" t="s">
        <v>38017</v>
      </c>
      <c r="I4451" s="74" t="s">
        <v>38018</v>
      </c>
      <c r="K4451" s="70" t="s">
        <v>38116</v>
      </c>
      <c r="L4451" s="70">
        <v>25</v>
      </c>
      <c r="M4451" s="70">
        <v>2012</v>
      </c>
      <c r="N4451" s="70" t="s">
        <v>38117</v>
      </c>
      <c r="O4451" s="70" t="s">
        <v>4456</v>
      </c>
      <c r="P4451" s="70" t="s">
        <v>15884</v>
      </c>
      <c r="Q4451" s="70" t="s">
        <v>38118</v>
      </c>
    </row>
    <row r="4452" spans="1:17" s="70" customFormat="1" ht="24" x14ac:dyDescent="0.3">
      <c r="A4452" s="70" t="s">
        <v>13311</v>
      </c>
      <c r="B4452" s="70" t="s">
        <v>38089</v>
      </c>
      <c r="C4452" s="70">
        <v>736</v>
      </c>
      <c r="D4452" s="70" t="s">
        <v>38119</v>
      </c>
      <c r="E4452" s="70" t="s">
        <v>15327</v>
      </c>
      <c r="F4452" s="70" t="s">
        <v>38120</v>
      </c>
      <c r="G4452" s="70" t="s">
        <v>38121</v>
      </c>
      <c r="I4452" s="74" t="s">
        <v>38122</v>
      </c>
      <c r="K4452" s="70" t="s">
        <v>38123</v>
      </c>
      <c r="L4452" s="70">
        <v>30</v>
      </c>
      <c r="M4452" s="70">
        <v>1999</v>
      </c>
      <c r="N4452" s="70" t="s">
        <v>38124</v>
      </c>
      <c r="O4452" s="70" t="s">
        <v>15327</v>
      </c>
    </row>
    <row r="4453" spans="1:17" s="70" customFormat="1" ht="24" x14ac:dyDescent="0.3">
      <c r="A4453" s="70" t="s">
        <v>14285</v>
      </c>
      <c r="B4453" s="70" t="s">
        <v>38090</v>
      </c>
      <c r="C4453" s="70">
        <v>736</v>
      </c>
      <c r="D4453" s="70" t="s">
        <v>38125</v>
      </c>
      <c r="E4453" s="70" t="s">
        <v>15901</v>
      </c>
      <c r="F4453" s="70" t="s">
        <v>38126</v>
      </c>
      <c r="H4453" s="74" t="s">
        <v>38127</v>
      </c>
      <c r="I4453" s="74" t="s">
        <v>20227</v>
      </c>
      <c r="K4453" s="70" t="s">
        <v>38128</v>
      </c>
      <c r="L4453" s="70">
        <v>120</v>
      </c>
      <c r="M4453" s="70">
        <v>2001</v>
      </c>
      <c r="N4453" s="70" t="s">
        <v>38106</v>
      </c>
      <c r="O4453" s="70" t="s">
        <v>15901</v>
      </c>
    </row>
    <row r="4454" spans="1:17" s="70" customFormat="1" ht="36" x14ac:dyDescent="0.3">
      <c r="A4454" s="70" t="s">
        <v>13183</v>
      </c>
      <c r="B4454" s="70" t="s">
        <v>38129</v>
      </c>
      <c r="C4454" s="70">
        <v>737</v>
      </c>
      <c r="D4454" s="70" t="s">
        <v>38132</v>
      </c>
      <c r="E4454" s="70" t="s">
        <v>15428</v>
      </c>
      <c r="F4454" s="70" t="s">
        <v>38133</v>
      </c>
      <c r="H4454" s="74" t="s">
        <v>38134</v>
      </c>
      <c r="I4454" s="74" t="s">
        <v>38135</v>
      </c>
      <c r="K4454" s="70" t="s">
        <v>38136</v>
      </c>
      <c r="L4454" s="70">
        <v>150</v>
      </c>
      <c r="M4454" s="70">
        <v>2009</v>
      </c>
      <c r="N4454" s="70" t="s">
        <v>38137</v>
      </c>
      <c r="O4454" s="70" t="s">
        <v>15428</v>
      </c>
    </row>
    <row r="4455" spans="1:17" s="70" customFormat="1" x14ac:dyDescent="0.3">
      <c r="A4455" s="70" t="s">
        <v>13245</v>
      </c>
      <c r="B4455" s="70" t="s">
        <v>38130</v>
      </c>
      <c r="C4455" s="70">
        <v>737</v>
      </c>
      <c r="D4455" s="70" t="s">
        <v>38138</v>
      </c>
      <c r="E4455" s="70" t="s">
        <v>15152</v>
      </c>
      <c r="F4455" s="70" t="s">
        <v>38139</v>
      </c>
      <c r="G4455" s="70" t="s">
        <v>38140</v>
      </c>
      <c r="I4455" s="74" t="s">
        <v>38141</v>
      </c>
      <c r="K4455" s="70" t="s">
        <v>38142</v>
      </c>
      <c r="L4455" s="70">
        <v>500</v>
      </c>
      <c r="M4455" s="70">
        <v>1981</v>
      </c>
      <c r="N4455" s="70" t="s">
        <v>38143</v>
      </c>
      <c r="O4455" s="70" t="s">
        <v>15152</v>
      </c>
    </row>
    <row r="4456" spans="1:17" s="70" customFormat="1" ht="24" x14ac:dyDescent="0.3">
      <c r="A4456" s="70" t="s">
        <v>13946</v>
      </c>
      <c r="B4456" s="70" t="s">
        <v>7904</v>
      </c>
      <c r="C4456" s="70">
        <v>737</v>
      </c>
      <c r="D4456" s="70" t="s">
        <v>38144</v>
      </c>
      <c r="E4456" s="70" t="s">
        <v>9151</v>
      </c>
      <c r="F4456" s="70" t="s">
        <v>38145</v>
      </c>
      <c r="I4456" s="74" t="s">
        <v>38146</v>
      </c>
      <c r="K4456" s="70" t="s">
        <v>38147</v>
      </c>
      <c r="L4456" s="70">
        <v>100</v>
      </c>
      <c r="N4456" s="70" t="s">
        <v>38148</v>
      </c>
      <c r="O4456" s="70" t="s">
        <v>4456</v>
      </c>
    </row>
    <row r="4457" spans="1:17" s="70" customFormat="1" ht="24" x14ac:dyDescent="0.3">
      <c r="A4457" s="70" t="s">
        <v>13947</v>
      </c>
      <c r="B4457" s="70" t="s">
        <v>7905</v>
      </c>
      <c r="C4457" s="70">
        <v>737</v>
      </c>
      <c r="D4457" s="70" t="s">
        <v>38149</v>
      </c>
      <c r="E4457" s="70" t="s">
        <v>9179</v>
      </c>
      <c r="F4457" s="70">
        <v>222281985</v>
      </c>
      <c r="G4457" s="70">
        <v>222281765</v>
      </c>
      <c r="H4457" s="74" t="s">
        <v>38150</v>
      </c>
      <c r="I4457" s="74" t="s">
        <v>38151</v>
      </c>
      <c r="K4457" s="70" t="s">
        <v>38152</v>
      </c>
      <c r="L4457" s="70">
        <v>38</v>
      </c>
      <c r="M4457" s="70">
        <v>1989</v>
      </c>
      <c r="N4457" s="70" t="s">
        <v>38153</v>
      </c>
      <c r="O4457" s="70" t="s">
        <v>4456</v>
      </c>
    </row>
    <row r="4458" spans="1:17" s="70" customFormat="1" ht="36" x14ac:dyDescent="0.3">
      <c r="A4458" s="70" t="s">
        <v>11325</v>
      </c>
      <c r="B4458" s="70" t="s">
        <v>4891</v>
      </c>
      <c r="C4458" s="70">
        <v>737</v>
      </c>
      <c r="D4458" s="70" t="s">
        <v>38154</v>
      </c>
      <c r="E4458" s="70" t="s">
        <v>15197</v>
      </c>
      <c r="F4458" s="70" t="s">
        <v>38155</v>
      </c>
      <c r="H4458" s="70" t="s">
        <v>38156</v>
      </c>
      <c r="I4458" s="74" t="s">
        <v>38157</v>
      </c>
      <c r="J4458" s="70">
        <v>8720006</v>
      </c>
      <c r="K4458" s="70" t="s">
        <v>38158</v>
      </c>
      <c r="L4458" s="70">
        <v>30</v>
      </c>
      <c r="M4458" s="70">
        <v>1967</v>
      </c>
      <c r="N4458" s="70" t="s">
        <v>38159</v>
      </c>
      <c r="O4458" s="70" t="s">
        <v>4456</v>
      </c>
    </row>
    <row r="4459" spans="1:17" s="70" customFormat="1" ht="24" x14ac:dyDescent="0.3">
      <c r="A4459" s="70" t="s">
        <v>9621</v>
      </c>
      <c r="B4459" s="70" t="s">
        <v>2925</v>
      </c>
      <c r="C4459" s="70">
        <v>737</v>
      </c>
      <c r="D4459" s="70" t="s">
        <v>38160</v>
      </c>
      <c r="E4459" s="70" t="s">
        <v>15729</v>
      </c>
      <c r="F4459" s="70" t="s">
        <v>38161</v>
      </c>
      <c r="G4459" s="70">
        <v>226179001</v>
      </c>
      <c r="H4459" s="74" t="s">
        <v>38162</v>
      </c>
      <c r="I4459" s="74" t="s">
        <v>38163</v>
      </c>
      <c r="J4459" s="70">
        <v>9361298</v>
      </c>
      <c r="K4459" s="70" t="s">
        <v>38164</v>
      </c>
      <c r="L4459" s="70">
        <v>200</v>
      </c>
      <c r="M4459" s="70">
        <v>1996</v>
      </c>
      <c r="N4459" s="70" t="s">
        <v>23041</v>
      </c>
      <c r="O4459" s="70" t="s">
        <v>4456</v>
      </c>
      <c r="P4459" s="70" t="s">
        <v>24653</v>
      </c>
      <c r="Q4459" s="70" t="s">
        <v>9229</v>
      </c>
    </row>
    <row r="4460" spans="1:17" s="70" customFormat="1" x14ac:dyDescent="0.3">
      <c r="A4460" s="70" t="s">
        <v>11763</v>
      </c>
      <c r="B4460" s="70" t="s">
        <v>5381</v>
      </c>
      <c r="C4460" s="70">
        <v>737</v>
      </c>
      <c r="D4460" s="70" t="s">
        <v>38165</v>
      </c>
      <c r="E4460" s="70" t="s">
        <v>15415</v>
      </c>
      <c r="F4460" s="70">
        <v>224811154</v>
      </c>
      <c r="H4460" s="74" t="s">
        <v>38166</v>
      </c>
      <c r="I4460" s="74" t="s">
        <v>38167</v>
      </c>
      <c r="J4460" s="70">
        <v>8060688</v>
      </c>
      <c r="K4460" s="70" t="s">
        <v>38168</v>
      </c>
      <c r="L4460" s="70">
        <v>40</v>
      </c>
      <c r="N4460" s="70" t="s">
        <v>38169</v>
      </c>
      <c r="O4460" s="70" t="s">
        <v>4456</v>
      </c>
    </row>
    <row r="4461" spans="1:17" s="70" customFormat="1" x14ac:dyDescent="0.3">
      <c r="A4461" s="70" t="s">
        <v>13246</v>
      </c>
      <c r="B4461" s="70" t="s">
        <v>38131</v>
      </c>
      <c r="C4461" s="70">
        <v>737</v>
      </c>
      <c r="D4461" s="70" t="s">
        <v>38170</v>
      </c>
      <c r="E4461" s="70" t="s">
        <v>20466</v>
      </c>
      <c r="F4461" s="70" t="s">
        <v>38171</v>
      </c>
      <c r="H4461" s="74" t="s">
        <v>38172</v>
      </c>
      <c r="I4461" s="74" t="s">
        <v>38173</v>
      </c>
      <c r="J4461" s="70">
        <v>5504221</v>
      </c>
      <c r="K4461" s="70" t="s">
        <v>38175</v>
      </c>
      <c r="L4461" s="70">
        <v>24</v>
      </c>
      <c r="M4461" s="70">
        <v>1993</v>
      </c>
      <c r="N4461" s="70" t="s">
        <v>38174</v>
      </c>
      <c r="O4461" s="70" t="s">
        <v>20466</v>
      </c>
    </row>
    <row r="4462" spans="1:17" s="70" customFormat="1" ht="24" x14ac:dyDescent="0.3">
      <c r="A4462" s="70" t="s">
        <v>13762</v>
      </c>
      <c r="B4462" s="70" t="s">
        <v>7705</v>
      </c>
      <c r="C4462" s="70">
        <v>738</v>
      </c>
      <c r="D4462" s="70" t="s">
        <v>38179</v>
      </c>
      <c r="E4462" s="70" t="s">
        <v>15129</v>
      </c>
      <c r="F4462" s="70" t="s">
        <v>38180</v>
      </c>
      <c r="H4462" s="74" t="s">
        <v>38181</v>
      </c>
      <c r="I4462" s="74" t="s">
        <v>38182</v>
      </c>
      <c r="K4462" s="70" t="s">
        <v>38183</v>
      </c>
      <c r="L4462" s="70">
        <v>12</v>
      </c>
      <c r="M4462" s="70">
        <v>2006</v>
      </c>
      <c r="N4462" s="70" t="s">
        <v>16030</v>
      </c>
      <c r="O4462" s="70" t="s">
        <v>4456</v>
      </c>
    </row>
    <row r="4463" spans="1:17" s="70" customFormat="1" ht="24" x14ac:dyDescent="0.3">
      <c r="A4463" s="70" t="s">
        <v>13763</v>
      </c>
      <c r="B4463" s="70" t="s">
        <v>7706</v>
      </c>
      <c r="C4463" s="70">
        <v>738</v>
      </c>
      <c r="D4463" s="70" t="s">
        <v>38184</v>
      </c>
      <c r="E4463" s="70" t="s">
        <v>9151</v>
      </c>
      <c r="F4463" s="70">
        <v>223430917</v>
      </c>
      <c r="H4463" s="74" t="s">
        <v>38185</v>
      </c>
      <c r="I4463" s="74" t="s">
        <v>38186</v>
      </c>
      <c r="J4463" s="70">
        <v>7500913</v>
      </c>
      <c r="K4463" s="70" t="s">
        <v>38187</v>
      </c>
      <c r="L4463" s="70">
        <v>8</v>
      </c>
      <c r="M4463" s="70">
        <v>2000</v>
      </c>
      <c r="N4463" s="70" t="s">
        <v>38188</v>
      </c>
      <c r="O4463" s="70" t="s">
        <v>4456</v>
      </c>
    </row>
    <row r="4464" spans="1:17" s="70" customFormat="1" ht="24" x14ac:dyDescent="0.3">
      <c r="A4464" s="70" t="s">
        <v>14243</v>
      </c>
      <c r="B4464" s="70" t="s">
        <v>8240</v>
      </c>
      <c r="C4464" s="70">
        <v>738</v>
      </c>
      <c r="D4464" s="70" t="s">
        <v>38189</v>
      </c>
      <c r="E4464" s="70" t="s">
        <v>15729</v>
      </c>
      <c r="F4464" s="70">
        <v>225975700</v>
      </c>
      <c r="H4464" s="74" t="s">
        <v>38190</v>
      </c>
      <c r="I4464" s="74" t="s">
        <v>38191</v>
      </c>
      <c r="K4464" s="70" t="s">
        <v>38192</v>
      </c>
      <c r="L4464" s="70">
        <v>13</v>
      </c>
      <c r="M4464" s="70">
        <v>1988</v>
      </c>
      <c r="N4464" s="70" t="s">
        <v>38193</v>
      </c>
      <c r="O4464" s="70" t="s">
        <v>4456</v>
      </c>
    </row>
    <row r="4465" spans="1:17" s="70" customFormat="1" ht="24" x14ac:dyDescent="0.3">
      <c r="A4465" s="70" t="s">
        <v>9723</v>
      </c>
      <c r="B4465" s="70" t="s">
        <v>3058</v>
      </c>
      <c r="C4465" s="70">
        <v>738</v>
      </c>
      <c r="D4465" s="70" t="s">
        <v>38194</v>
      </c>
      <c r="E4465" s="70" t="s">
        <v>9179</v>
      </c>
      <c r="F4465" s="70">
        <v>224764080</v>
      </c>
      <c r="G4465" s="70">
        <v>224764083</v>
      </c>
      <c r="K4465" s="70" t="s">
        <v>38195</v>
      </c>
      <c r="N4465" s="70" t="s">
        <v>38196</v>
      </c>
      <c r="O4465" s="70" t="s">
        <v>4456</v>
      </c>
      <c r="P4465" s="70" t="s">
        <v>15884</v>
      </c>
      <c r="Q4465" s="70" t="s">
        <v>4460</v>
      </c>
    </row>
    <row r="4466" spans="1:17" s="70" customFormat="1" x14ac:dyDescent="0.3">
      <c r="A4466" s="70" t="s">
        <v>38198</v>
      </c>
      <c r="B4466" s="70" t="s">
        <v>38197</v>
      </c>
      <c r="C4466" s="70">
        <v>738</v>
      </c>
      <c r="D4466" s="70" t="s">
        <v>38199</v>
      </c>
      <c r="E4466" s="70" t="s">
        <v>9179</v>
      </c>
      <c r="F4466" s="70">
        <v>227839300</v>
      </c>
      <c r="G4466" s="70">
        <v>227839321</v>
      </c>
      <c r="H4466" s="74" t="s">
        <v>38200</v>
      </c>
      <c r="K4466" s="70" t="s">
        <v>38201</v>
      </c>
      <c r="L4466" s="70">
        <v>490</v>
      </c>
      <c r="N4466" s="70" t="s">
        <v>17522</v>
      </c>
      <c r="O4466" s="70" t="s">
        <v>4456</v>
      </c>
    </row>
    <row r="4467" spans="1:17" s="70" customFormat="1" ht="24" x14ac:dyDescent="0.3">
      <c r="A4467" s="70" t="s">
        <v>13964</v>
      </c>
      <c r="B4467" s="70" t="s">
        <v>38176</v>
      </c>
      <c r="C4467" s="70">
        <v>738</v>
      </c>
      <c r="D4467" s="70" t="s">
        <v>38202</v>
      </c>
      <c r="E4467" s="70" t="s">
        <v>20200</v>
      </c>
      <c r="F4467" s="70" t="s">
        <v>38203</v>
      </c>
      <c r="I4467" s="74" t="s">
        <v>38204</v>
      </c>
      <c r="K4467" s="70" t="s">
        <v>38205</v>
      </c>
      <c r="L4467" s="70">
        <v>10</v>
      </c>
      <c r="M4467" s="70">
        <v>1993</v>
      </c>
      <c r="N4467" s="70" t="s">
        <v>18650</v>
      </c>
      <c r="O4467" s="70" t="s">
        <v>20200</v>
      </c>
    </row>
    <row r="4468" spans="1:17" s="70" customFormat="1" x14ac:dyDescent="0.3">
      <c r="A4468" s="70" t="s">
        <v>9554</v>
      </c>
      <c r="B4468" s="70" t="s">
        <v>38177</v>
      </c>
      <c r="C4468" s="70">
        <v>738</v>
      </c>
      <c r="D4468" s="70" t="s">
        <v>38206</v>
      </c>
      <c r="E4468" s="70" t="s">
        <v>16511</v>
      </c>
      <c r="F4468" s="70" t="s">
        <v>38207</v>
      </c>
      <c r="H4468" s="74" t="s">
        <v>38208</v>
      </c>
      <c r="I4468" s="74" t="s">
        <v>38209</v>
      </c>
      <c r="K4468" s="70" t="s">
        <v>38210</v>
      </c>
      <c r="L4468" s="70">
        <v>100</v>
      </c>
      <c r="N4468" s="70" t="s">
        <v>38211</v>
      </c>
      <c r="O4468" s="70" t="s">
        <v>16511</v>
      </c>
    </row>
    <row r="4469" spans="1:17" s="70" customFormat="1" ht="24" x14ac:dyDescent="0.3">
      <c r="A4469" s="70" t="s">
        <v>11395</v>
      </c>
      <c r="B4469" s="70" t="s">
        <v>38178</v>
      </c>
      <c r="C4469" s="70">
        <v>738</v>
      </c>
      <c r="D4469" s="70" t="s">
        <v>38212</v>
      </c>
      <c r="E4469" s="70" t="s">
        <v>9190</v>
      </c>
      <c r="F4469" s="70" t="s">
        <v>38213</v>
      </c>
      <c r="H4469" s="74" t="s">
        <v>38214</v>
      </c>
      <c r="K4469" s="70" t="s">
        <v>38215</v>
      </c>
      <c r="L4469" s="70">
        <v>36</v>
      </c>
      <c r="N4469" s="70" t="s">
        <v>38216</v>
      </c>
      <c r="O4469" s="70" t="s">
        <v>9190</v>
      </c>
    </row>
    <row r="4470" spans="1:17" s="70" customFormat="1" ht="24" x14ac:dyDescent="0.3">
      <c r="A4470" s="70" t="s">
        <v>13607</v>
      </c>
      <c r="B4470" s="70" t="s">
        <v>7541</v>
      </c>
      <c r="C4470" s="70">
        <v>738</v>
      </c>
      <c r="D4470" s="70" t="s">
        <v>38217</v>
      </c>
      <c r="E4470" s="70" t="s">
        <v>4456</v>
      </c>
      <c r="F4470" s="70" t="s">
        <v>38218</v>
      </c>
      <c r="G4470" s="70" t="s">
        <v>38219</v>
      </c>
      <c r="H4470" s="74" t="s">
        <v>38220</v>
      </c>
      <c r="I4470" s="74" t="s">
        <v>38221</v>
      </c>
      <c r="K4470" s="70" t="s">
        <v>38222</v>
      </c>
      <c r="L4470" s="70">
        <v>1800</v>
      </c>
      <c r="M4470" s="70">
        <v>1991</v>
      </c>
      <c r="N4470" s="70" t="s">
        <v>38223</v>
      </c>
      <c r="O4470" s="70" t="s">
        <v>4456</v>
      </c>
    </row>
    <row r="4471" spans="1:17" s="70" customFormat="1" ht="24" x14ac:dyDescent="0.3">
      <c r="A4471" s="70" t="s">
        <v>14378</v>
      </c>
      <c r="B4471" s="70" t="s">
        <v>8401</v>
      </c>
      <c r="C4471" s="70">
        <v>739</v>
      </c>
      <c r="D4471" s="70" t="s">
        <v>38224</v>
      </c>
      <c r="E4471" s="70" t="s">
        <v>38225</v>
      </c>
      <c r="F4471" s="70" t="s">
        <v>38226</v>
      </c>
      <c r="H4471" s="74" t="s">
        <v>38227</v>
      </c>
      <c r="J4471" s="70">
        <v>9250552</v>
      </c>
      <c r="K4471" s="70" t="s">
        <v>38228</v>
      </c>
      <c r="L4471" s="70">
        <v>50</v>
      </c>
      <c r="M4471" s="70">
        <v>1997</v>
      </c>
      <c r="N4471" s="70" t="s">
        <v>38229</v>
      </c>
      <c r="O4471" s="70" t="s">
        <v>4456</v>
      </c>
    </row>
    <row r="4472" spans="1:17" s="70" customFormat="1" ht="24" x14ac:dyDescent="0.3">
      <c r="A4472" s="70" t="s">
        <v>11780</v>
      </c>
      <c r="B4472" s="70" t="s">
        <v>5401</v>
      </c>
      <c r="C4472" s="70">
        <v>739</v>
      </c>
      <c r="D4472" s="70" t="s">
        <v>38230</v>
      </c>
      <c r="E4472" s="70" t="s">
        <v>9267</v>
      </c>
      <c r="F4472" s="70" t="s">
        <v>38231</v>
      </c>
      <c r="H4472" s="74" t="s">
        <v>38232</v>
      </c>
      <c r="I4472" s="74" t="s">
        <v>38233</v>
      </c>
      <c r="K4472" s="70" t="s">
        <v>38234</v>
      </c>
      <c r="L4472" s="70">
        <v>90</v>
      </c>
      <c r="M4472" s="70">
        <v>1991</v>
      </c>
      <c r="N4472" s="70" t="s">
        <v>38235</v>
      </c>
      <c r="O4472" s="70" t="s">
        <v>4456</v>
      </c>
      <c r="P4472" s="70" t="s">
        <v>15884</v>
      </c>
      <c r="Q4472" s="70" t="s">
        <v>9229</v>
      </c>
    </row>
    <row r="4473" spans="1:17" s="70" customFormat="1" x14ac:dyDescent="0.3">
      <c r="A4473" s="70" t="s">
        <v>14101</v>
      </c>
      <c r="B4473" s="70" t="s">
        <v>8080</v>
      </c>
      <c r="C4473" s="70">
        <v>739</v>
      </c>
      <c r="D4473" s="70" t="s">
        <v>38236</v>
      </c>
      <c r="E4473" s="70" t="s">
        <v>9151</v>
      </c>
      <c r="F4473" s="70">
        <v>223283000</v>
      </c>
      <c r="H4473" s="74" t="s">
        <v>38237</v>
      </c>
      <c r="I4473" s="74" t="s">
        <v>38238</v>
      </c>
      <c r="K4473" s="70" t="s">
        <v>38239</v>
      </c>
      <c r="L4473" s="70">
        <v>120</v>
      </c>
      <c r="N4473" s="70" t="s">
        <v>38240</v>
      </c>
      <c r="O4473" s="70" t="s">
        <v>4456</v>
      </c>
    </row>
    <row r="4474" spans="1:17" s="70" customFormat="1" ht="24" x14ac:dyDescent="0.3">
      <c r="A4474" s="70" t="s">
        <v>11637</v>
      </c>
      <c r="B4474" s="70" t="s">
        <v>5234</v>
      </c>
      <c r="C4474" s="70">
        <v>739</v>
      </c>
      <c r="D4474" s="70" t="s">
        <v>38241</v>
      </c>
      <c r="E4474" s="70" t="s">
        <v>15120</v>
      </c>
      <c r="F4474" s="70" t="s">
        <v>38242</v>
      </c>
      <c r="H4474" s="70" t="s">
        <v>38244</v>
      </c>
      <c r="I4474" s="74" t="s">
        <v>38243</v>
      </c>
      <c r="J4474" s="70">
        <v>8431506</v>
      </c>
      <c r="K4474" s="70" t="s">
        <v>38245</v>
      </c>
      <c r="L4474" s="70">
        <v>7</v>
      </c>
      <c r="M4474" s="70">
        <v>2014</v>
      </c>
      <c r="N4474" s="70" t="s">
        <v>38246</v>
      </c>
      <c r="O4474" s="70" t="s">
        <v>4456</v>
      </c>
    </row>
    <row r="4475" spans="1:17" s="70" customFormat="1" ht="36" x14ac:dyDescent="0.3">
      <c r="A4475" s="70" t="s">
        <v>10825</v>
      </c>
      <c r="B4475" s="70" t="s">
        <v>4325</v>
      </c>
      <c r="C4475" s="70">
        <v>739</v>
      </c>
      <c r="D4475" s="70" t="s">
        <v>38247</v>
      </c>
      <c r="E4475" s="70" t="s">
        <v>9256</v>
      </c>
      <c r="F4475" s="70">
        <v>228989500</v>
      </c>
      <c r="H4475" s="74" t="s">
        <v>38248</v>
      </c>
      <c r="I4475" s="74" t="s">
        <v>38249</v>
      </c>
      <c r="K4475" s="70" t="s">
        <v>38250</v>
      </c>
      <c r="L4475" s="70">
        <v>4200</v>
      </c>
      <c r="M4475" s="70">
        <v>1951</v>
      </c>
      <c r="N4475" s="70" t="s">
        <v>38251</v>
      </c>
      <c r="O4475" s="70" t="s">
        <v>4456</v>
      </c>
      <c r="P4475" s="70" t="s">
        <v>19262</v>
      </c>
      <c r="Q4475" s="70" t="s">
        <v>15620</v>
      </c>
    </row>
    <row r="4476" spans="1:17" s="70" customFormat="1" ht="36" x14ac:dyDescent="0.3">
      <c r="A4476" s="70" t="s">
        <v>9622</v>
      </c>
      <c r="B4476" s="70" t="s">
        <v>2926</v>
      </c>
      <c r="C4476" s="70">
        <v>739</v>
      </c>
      <c r="D4476" s="70" t="s">
        <v>38252</v>
      </c>
      <c r="E4476" s="70" t="s">
        <v>9256</v>
      </c>
      <c r="F4476" s="70">
        <v>228989500</v>
      </c>
      <c r="H4476" s="74" t="s">
        <v>38253</v>
      </c>
      <c r="I4476" s="74" t="s">
        <v>38249</v>
      </c>
      <c r="K4476" s="70" t="s">
        <v>38254</v>
      </c>
      <c r="L4476" s="70">
        <v>3800</v>
      </c>
      <c r="M4476" s="70">
        <v>1993</v>
      </c>
      <c r="N4476" s="70" t="s">
        <v>38255</v>
      </c>
      <c r="O4476" s="70" t="s">
        <v>4456</v>
      </c>
      <c r="P4476" s="70" t="s">
        <v>38256</v>
      </c>
      <c r="Q4476" s="70" t="s">
        <v>25042</v>
      </c>
    </row>
    <row r="4477" spans="1:17" s="70" customFormat="1" ht="24" x14ac:dyDescent="0.3">
      <c r="A4477" s="70" t="s">
        <v>12844</v>
      </c>
      <c r="B4477" s="70" t="s">
        <v>6682</v>
      </c>
      <c r="C4477" s="70">
        <v>740</v>
      </c>
      <c r="D4477" s="70" t="s">
        <v>38257</v>
      </c>
      <c r="E4477" s="70" t="s">
        <v>15327</v>
      </c>
      <c r="F4477" s="70" t="s">
        <v>38258</v>
      </c>
      <c r="H4477" s="74" t="s">
        <v>38259</v>
      </c>
      <c r="I4477" s="74" t="s">
        <v>38260</v>
      </c>
      <c r="J4477" s="70">
        <v>2520000</v>
      </c>
      <c r="K4477" s="70" t="s">
        <v>38261</v>
      </c>
      <c r="L4477" s="70">
        <v>140</v>
      </c>
      <c r="M4477" s="70">
        <v>2005</v>
      </c>
      <c r="N4477" s="70" t="s">
        <v>38262</v>
      </c>
      <c r="O4477" s="70" t="s">
        <v>15327</v>
      </c>
    </row>
    <row r="4478" spans="1:17" s="70" customFormat="1" x14ac:dyDescent="0.3">
      <c r="A4478" s="70" t="s">
        <v>10841</v>
      </c>
      <c r="B4478" s="70" t="s">
        <v>4344</v>
      </c>
      <c r="C4478" s="70">
        <v>740</v>
      </c>
      <c r="D4478" s="70" t="s">
        <v>38263</v>
      </c>
      <c r="E4478" s="70" t="s">
        <v>15415</v>
      </c>
      <c r="F4478" s="70">
        <v>225400000</v>
      </c>
      <c r="G4478" s="70">
        <v>225403333</v>
      </c>
      <c r="I4478" s="74" t="s">
        <v>38265</v>
      </c>
      <c r="K4478" s="70" t="s">
        <v>38264</v>
      </c>
      <c r="L4478" s="70">
        <v>500</v>
      </c>
      <c r="N4478" s="70" t="s">
        <v>26367</v>
      </c>
      <c r="O4478" s="70" t="s">
        <v>4456</v>
      </c>
      <c r="P4478" s="70" t="s">
        <v>15884</v>
      </c>
      <c r="Q4478" s="70" t="s">
        <v>15620</v>
      </c>
    </row>
    <row r="4479" spans="1:17" s="70" customFormat="1" ht="24" x14ac:dyDescent="0.3">
      <c r="A4479" s="70" t="s">
        <v>9569</v>
      </c>
      <c r="B4479" s="70" t="s">
        <v>2776</v>
      </c>
      <c r="C4479" s="70">
        <v>740</v>
      </c>
      <c r="D4479" s="70" t="s">
        <v>38266</v>
      </c>
      <c r="E4479" s="70" t="s">
        <v>17852</v>
      </c>
      <c r="F4479" s="70" t="s">
        <v>38267</v>
      </c>
      <c r="H4479" s="74" t="s">
        <v>38268</v>
      </c>
      <c r="I4479" s="74" t="s">
        <v>38269</v>
      </c>
      <c r="K4479" s="70" t="s">
        <v>38270</v>
      </c>
      <c r="L4479" s="70">
        <v>250</v>
      </c>
      <c r="M4479" s="70">
        <v>1989</v>
      </c>
      <c r="N4479" s="70" t="s">
        <v>23273</v>
      </c>
      <c r="O4479" s="70" t="s">
        <v>17852</v>
      </c>
    </row>
    <row r="4480" spans="1:17" s="70" customFormat="1" x14ac:dyDescent="0.3">
      <c r="A4480" s="70" t="s">
        <v>14227</v>
      </c>
      <c r="B4480" s="70" t="s">
        <v>8222</v>
      </c>
      <c r="C4480" s="70">
        <v>740</v>
      </c>
      <c r="D4480" s="70" t="s">
        <v>38271</v>
      </c>
      <c r="E4480" s="70" t="s">
        <v>20307</v>
      </c>
      <c r="F4480" s="70">
        <v>222778778</v>
      </c>
      <c r="H4480" s="74" t="s">
        <v>38272</v>
      </c>
      <c r="I4480" s="74" t="s">
        <v>38273</v>
      </c>
      <c r="K4480" s="70" t="s">
        <v>38274</v>
      </c>
      <c r="L4480" s="70">
        <v>100</v>
      </c>
      <c r="M4480" s="70">
        <v>1987</v>
      </c>
      <c r="N4480" s="70" t="s">
        <v>38275</v>
      </c>
      <c r="O4480" s="70" t="s">
        <v>4456</v>
      </c>
    </row>
    <row r="4481" spans="1:17" s="70" customFormat="1" ht="24" x14ac:dyDescent="0.3">
      <c r="A4481" s="70" t="s">
        <v>12147</v>
      </c>
      <c r="B4481" s="70" t="s">
        <v>5821</v>
      </c>
      <c r="C4481" s="70">
        <v>740</v>
      </c>
      <c r="D4481" s="70" t="s">
        <v>25768</v>
      </c>
      <c r="E4481" s="70" t="s">
        <v>15120</v>
      </c>
      <c r="F4481" s="70" t="s">
        <v>38276</v>
      </c>
      <c r="H4481" s="74" t="s">
        <v>38277</v>
      </c>
      <c r="I4481" s="74" t="s">
        <v>38278</v>
      </c>
      <c r="J4481" s="70">
        <v>8420509</v>
      </c>
      <c r="K4481" s="70" t="s">
        <v>38279</v>
      </c>
      <c r="N4481" s="70" t="s">
        <v>38280</v>
      </c>
      <c r="O4481" s="70" t="s">
        <v>4456</v>
      </c>
      <c r="P4481" s="70" t="s">
        <v>18881</v>
      </c>
      <c r="Q4481" s="70" t="s">
        <v>9229</v>
      </c>
    </row>
    <row r="4482" spans="1:17" s="70" customFormat="1" ht="24" x14ac:dyDescent="0.3">
      <c r="A4482" s="70" t="s">
        <v>12010</v>
      </c>
      <c r="B4482" s="70" t="s">
        <v>5670</v>
      </c>
      <c r="C4482" s="70">
        <v>740</v>
      </c>
      <c r="D4482" s="70" t="s">
        <v>38281</v>
      </c>
      <c r="E4482" s="70" t="s">
        <v>9151</v>
      </c>
      <c r="F4482" s="70" t="s">
        <v>38282</v>
      </c>
      <c r="G4482" s="70">
        <v>222049338</v>
      </c>
      <c r="H4482" s="74" t="s">
        <v>38283</v>
      </c>
      <c r="I4482" s="74" t="s">
        <v>38284</v>
      </c>
      <c r="J4482" s="70">
        <v>7501283</v>
      </c>
      <c r="K4482" s="70" t="s">
        <v>38285</v>
      </c>
      <c r="L4482" s="70">
        <v>47</v>
      </c>
      <c r="M4482" s="70">
        <v>1978</v>
      </c>
      <c r="N4482" s="70" t="s">
        <v>38286</v>
      </c>
      <c r="O4482" s="70" t="s">
        <v>4456</v>
      </c>
      <c r="P4482" s="70" t="s">
        <v>15884</v>
      </c>
      <c r="Q4482" s="70" t="s">
        <v>17911</v>
      </c>
    </row>
    <row r="4483" spans="1:17" s="70" customFormat="1" x14ac:dyDescent="0.3">
      <c r="A4483" s="70" t="s">
        <v>12365</v>
      </c>
      <c r="B4483" s="70" t="s">
        <v>6047</v>
      </c>
      <c r="C4483" s="70">
        <v>740</v>
      </c>
      <c r="D4483" s="70" t="s">
        <v>38287</v>
      </c>
      <c r="E4483" s="70" t="s">
        <v>15178</v>
      </c>
      <c r="F4483" s="70">
        <v>225782800</v>
      </c>
      <c r="H4483" s="74" t="s">
        <v>38288</v>
      </c>
      <c r="I4483" s="74" t="s">
        <v>38289</v>
      </c>
      <c r="K4483" s="70" t="s">
        <v>38290</v>
      </c>
      <c r="L4483" s="70">
        <v>600</v>
      </c>
      <c r="M4483" s="70">
        <v>1987</v>
      </c>
      <c r="N4483" s="70" t="s">
        <v>38291</v>
      </c>
      <c r="O4483" s="70" t="s">
        <v>4456</v>
      </c>
      <c r="P4483" s="70" t="s">
        <v>16811</v>
      </c>
      <c r="Q4483" s="70" t="s">
        <v>9229</v>
      </c>
    </row>
    <row r="4484" spans="1:17" s="70" customFormat="1" ht="12" x14ac:dyDescent="0.3"/>
    <row r="4485" spans="1:17" s="70" customFormat="1" x14ac:dyDescent="0.3">
      <c r="A4485" s="70" t="s">
        <v>9265</v>
      </c>
      <c r="B4485" s="70" t="s">
        <v>2412</v>
      </c>
      <c r="C4485" s="70">
        <v>741</v>
      </c>
      <c r="D4485" s="70" t="s">
        <v>38293</v>
      </c>
      <c r="E4485" s="70" t="s">
        <v>9267</v>
      </c>
      <c r="F4485" s="70">
        <v>227453673</v>
      </c>
      <c r="H4485" s="70" t="s">
        <v>38294</v>
      </c>
      <c r="I4485" s="74" t="s">
        <v>9269</v>
      </c>
      <c r="J4485" s="70">
        <v>9390321</v>
      </c>
      <c r="K4485" s="70" t="s">
        <v>9270</v>
      </c>
      <c r="L4485" s="70">
        <v>50</v>
      </c>
      <c r="M4485" s="70">
        <v>1960</v>
      </c>
      <c r="N4485" s="70" t="s">
        <v>9271</v>
      </c>
      <c r="O4485" s="70" t="s">
        <v>4456</v>
      </c>
    </row>
    <row r="4486" spans="1:17" s="70" customFormat="1" ht="24" x14ac:dyDescent="0.3">
      <c r="A4486" s="70" t="s">
        <v>10941</v>
      </c>
      <c r="B4486" s="70" t="s">
        <v>4464</v>
      </c>
      <c r="C4486" s="70">
        <v>741</v>
      </c>
      <c r="D4486" s="70" t="s">
        <v>38295</v>
      </c>
      <c r="E4486" s="70" t="s">
        <v>9256</v>
      </c>
      <c r="F4486" s="70">
        <v>225995100</v>
      </c>
      <c r="H4486" s="74" t="s">
        <v>38296</v>
      </c>
      <c r="I4486" s="74" t="s">
        <v>38297</v>
      </c>
      <c r="J4486" s="70">
        <v>9061068</v>
      </c>
      <c r="K4486" s="70" t="s">
        <v>38298</v>
      </c>
      <c r="L4486" s="70">
        <v>24</v>
      </c>
      <c r="M4486" s="70">
        <v>1995</v>
      </c>
      <c r="N4486" s="70" t="s">
        <v>38299</v>
      </c>
      <c r="O4486" s="70" t="s">
        <v>4456</v>
      </c>
    </row>
    <row r="4487" spans="1:17" s="70" customFormat="1" ht="24" x14ac:dyDescent="0.3">
      <c r="A4487" s="70" t="s">
        <v>11764</v>
      </c>
      <c r="B4487" s="70" t="s">
        <v>5382</v>
      </c>
      <c r="C4487" s="70">
        <v>741</v>
      </c>
      <c r="D4487" s="70" t="s">
        <v>38300</v>
      </c>
      <c r="E4487" s="70" t="s">
        <v>9179</v>
      </c>
      <c r="F4487" s="70">
        <v>224771000</v>
      </c>
      <c r="H4487" s="74" t="s">
        <v>38301</v>
      </c>
      <c r="I4487" s="74" t="s">
        <v>38302</v>
      </c>
      <c r="J4487" s="70">
        <v>7560623</v>
      </c>
      <c r="K4487" s="70" t="s">
        <v>38303</v>
      </c>
      <c r="L4487" s="70">
        <v>1500</v>
      </c>
      <c r="M4487" s="70">
        <v>1996</v>
      </c>
      <c r="N4487" s="70" t="s">
        <v>38304</v>
      </c>
      <c r="O4487" s="70" t="s">
        <v>4456</v>
      </c>
      <c r="P4487" s="70" t="s">
        <v>24653</v>
      </c>
      <c r="Q4487" s="70" t="s">
        <v>38305</v>
      </c>
    </row>
    <row r="4488" spans="1:17" s="70" customFormat="1" ht="36" x14ac:dyDescent="0.3">
      <c r="A4488" s="70" t="s">
        <v>14369</v>
      </c>
      <c r="B4488" s="70" t="s">
        <v>38292</v>
      </c>
      <c r="C4488" s="70">
        <v>741</v>
      </c>
      <c r="D4488" s="70" t="s">
        <v>38306</v>
      </c>
      <c r="E4488" s="70" t="s">
        <v>16106</v>
      </c>
      <c r="F4488" s="70" t="s">
        <v>38307</v>
      </c>
      <c r="G4488" s="70" t="s">
        <v>38307</v>
      </c>
      <c r="H4488" s="74" t="s">
        <v>38308</v>
      </c>
      <c r="I4488" s="74" t="s">
        <v>38309</v>
      </c>
      <c r="K4488" s="70" t="s">
        <v>38310</v>
      </c>
      <c r="L4488" s="70">
        <v>760</v>
      </c>
      <c r="M4488" s="70">
        <v>1994</v>
      </c>
      <c r="N4488" s="70" t="s">
        <v>38311</v>
      </c>
      <c r="O4488" s="70" t="s">
        <v>16106</v>
      </c>
      <c r="P4488" s="70" t="s">
        <v>17195</v>
      </c>
      <c r="Q4488" s="70" t="s">
        <v>17911</v>
      </c>
    </row>
    <row r="4489" spans="1:17" s="70" customFormat="1" x14ac:dyDescent="0.3">
      <c r="A4489" s="70" t="s">
        <v>13595</v>
      </c>
      <c r="B4489" s="70" t="s">
        <v>7529</v>
      </c>
      <c r="C4489" s="70">
        <v>741</v>
      </c>
      <c r="D4489" s="70" t="s">
        <v>38312</v>
      </c>
      <c r="E4489" s="70" t="s">
        <v>9179</v>
      </c>
      <c r="F4489" s="70">
        <v>228371111</v>
      </c>
      <c r="H4489" s="74" t="s">
        <v>38313</v>
      </c>
      <c r="I4489" s="74" t="s">
        <v>38314</v>
      </c>
      <c r="K4489" s="70" t="s">
        <v>38315</v>
      </c>
      <c r="L4489" s="70">
        <v>25</v>
      </c>
      <c r="M4489" s="70">
        <v>1960</v>
      </c>
      <c r="N4489" s="70" t="s">
        <v>1580</v>
      </c>
      <c r="O4489" s="70" t="s">
        <v>4456</v>
      </c>
    </row>
    <row r="4490" spans="1:17" s="70" customFormat="1" x14ac:dyDescent="0.3">
      <c r="A4490" s="70" t="s">
        <v>12538</v>
      </c>
      <c r="B4490" s="70" t="s">
        <v>6243</v>
      </c>
      <c r="C4490" s="70">
        <v>741</v>
      </c>
      <c r="D4490" s="70" t="s">
        <v>17819</v>
      </c>
      <c r="E4490" s="70" t="s">
        <v>9151</v>
      </c>
      <c r="F4490" s="70">
        <v>228100125</v>
      </c>
      <c r="G4490" s="70">
        <v>228102524</v>
      </c>
      <c r="H4490" s="74" t="s">
        <v>38316</v>
      </c>
      <c r="K4490" s="70" t="s">
        <v>38317</v>
      </c>
      <c r="L4490" s="70">
        <v>380</v>
      </c>
      <c r="M4490" s="70">
        <v>2003</v>
      </c>
      <c r="N4490" s="70" t="s">
        <v>17522</v>
      </c>
      <c r="O4490" s="70" t="s">
        <v>4456</v>
      </c>
    </row>
    <row r="4491" spans="1:17" s="70" customFormat="1" ht="24" x14ac:dyDescent="0.3">
      <c r="A4491" s="70" t="s">
        <v>13312</v>
      </c>
      <c r="B4491" s="70" t="s">
        <v>7234</v>
      </c>
      <c r="C4491" s="70">
        <v>741</v>
      </c>
      <c r="D4491" s="70" t="s">
        <v>38318</v>
      </c>
      <c r="E4491" s="70" t="s">
        <v>15588</v>
      </c>
      <c r="F4491" s="70" t="s">
        <v>38319</v>
      </c>
      <c r="H4491" s="74" t="s">
        <v>38320</v>
      </c>
      <c r="I4491" s="74" t="s">
        <v>38321</v>
      </c>
      <c r="K4491" s="70" t="s">
        <v>38322</v>
      </c>
      <c r="L4491" s="70">
        <v>15</v>
      </c>
      <c r="N4491" s="70" t="s">
        <v>38323</v>
      </c>
      <c r="O4491" s="70" t="s">
        <v>4456</v>
      </c>
    </row>
    <row r="4492" spans="1:17" s="70" customFormat="1" ht="24" x14ac:dyDescent="0.3">
      <c r="A4492" s="70" t="s">
        <v>11387</v>
      </c>
      <c r="B4492" s="70" t="s">
        <v>38324</v>
      </c>
      <c r="C4492" s="70">
        <v>742</v>
      </c>
      <c r="D4492" s="70" t="s">
        <v>38326</v>
      </c>
      <c r="E4492" s="70" t="s">
        <v>15428</v>
      </c>
      <c r="F4492" s="70" t="s">
        <v>38327</v>
      </c>
      <c r="G4492" s="70" t="s">
        <v>38328</v>
      </c>
      <c r="H4492" s="74" t="s">
        <v>38329</v>
      </c>
      <c r="I4492" s="74" t="s">
        <v>38330</v>
      </c>
      <c r="J4492" s="70">
        <v>4301021</v>
      </c>
      <c r="K4492" s="70" t="s">
        <v>38331</v>
      </c>
      <c r="L4492" s="70">
        <v>80</v>
      </c>
      <c r="M4492" s="70">
        <v>1969</v>
      </c>
      <c r="N4492" s="70" t="s">
        <v>38332</v>
      </c>
      <c r="O4492" s="70" t="s">
        <v>15428</v>
      </c>
    </row>
    <row r="4493" spans="1:17" s="70" customFormat="1" x14ac:dyDescent="0.3">
      <c r="A4493" s="70" t="s">
        <v>12907</v>
      </c>
      <c r="B4493" s="70" t="s">
        <v>6761</v>
      </c>
      <c r="C4493" s="70">
        <v>742</v>
      </c>
      <c r="D4493" s="70" t="s">
        <v>38333</v>
      </c>
      <c r="E4493" s="70" t="s">
        <v>15197</v>
      </c>
      <c r="F4493" s="70">
        <v>227565990</v>
      </c>
      <c r="G4493" s="70">
        <v>227569990</v>
      </c>
      <c r="H4493" s="74" t="s">
        <v>38334</v>
      </c>
      <c r="I4493" s="74" t="s">
        <v>38335</v>
      </c>
      <c r="J4493" s="70">
        <v>8730634</v>
      </c>
      <c r="K4493" s="70" t="s">
        <v>38336</v>
      </c>
      <c r="L4493" s="70">
        <v>55</v>
      </c>
      <c r="M4493" s="70">
        <v>1988</v>
      </c>
      <c r="N4493" s="70" t="s">
        <v>15584</v>
      </c>
      <c r="O4493" s="70" t="s">
        <v>4456</v>
      </c>
      <c r="P4493" s="70" t="s">
        <v>15884</v>
      </c>
      <c r="Q4493" s="70" t="s">
        <v>9229</v>
      </c>
    </row>
    <row r="4494" spans="1:17" s="70" customFormat="1" ht="24" x14ac:dyDescent="0.3">
      <c r="A4494" s="70" t="s">
        <v>10723</v>
      </c>
      <c r="B4494" s="70" t="s">
        <v>4208</v>
      </c>
      <c r="C4494" s="70">
        <v>742</v>
      </c>
      <c r="D4494" s="70" t="s">
        <v>38337</v>
      </c>
      <c r="E4494" s="70" t="s">
        <v>9225</v>
      </c>
      <c r="F4494" s="70" t="s">
        <v>38338</v>
      </c>
      <c r="H4494" s="74" t="s">
        <v>38339</v>
      </c>
      <c r="I4494" s="70" t="s">
        <v>38340</v>
      </c>
      <c r="J4494" s="70">
        <v>8941077</v>
      </c>
      <c r="K4494" s="70" t="s">
        <v>38341</v>
      </c>
      <c r="L4494" s="70">
        <v>200</v>
      </c>
      <c r="M4494" s="70">
        <v>1942</v>
      </c>
      <c r="N4494" s="70" t="s">
        <v>38342</v>
      </c>
      <c r="O4494" s="70" t="s">
        <v>4456</v>
      </c>
      <c r="P4494" s="70" t="s">
        <v>19273</v>
      </c>
      <c r="Q4494" s="70" t="s">
        <v>15806</v>
      </c>
    </row>
    <row r="4495" spans="1:17" s="70" customFormat="1" ht="36" x14ac:dyDescent="0.3">
      <c r="A4495" s="70" t="s">
        <v>10086</v>
      </c>
      <c r="B4495" s="70" t="s">
        <v>3478</v>
      </c>
      <c r="C4495" s="70">
        <v>742</v>
      </c>
      <c r="D4495" s="70" t="s">
        <v>38343</v>
      </c>
      <c r="E4495" s="70" t="s">
        <v>9179</v>
      </c>
      <c r="F4495" s="70">
        <v>223355335</v>
      </c>
      <c r="G4495" s="70" t="s">
        <v>38344</v>
      </c>
      <c r="H4495" s="74" t="s">
        <v>38345</v>
      </c>
      <c r="K4495" s="70" t="s">
        <v>38346</v>
      </c>
      <c r="L4495" s="70">
        <v>38</v>
      </c>
      <c r="M4495" s="70">
        <v>1947</v>
      </c>
      <c r="N4495" s="70" t="s">
        <v>38347</v>
      </c>
      <c r="O4495" s="70" t="s">
        <v>4456</v>
      </c>
    </row>
    <row r="4496" spans="1:17" s="70" customFormat="1" x14ac:dyDescent="0.3">
      <c r="A4496" s="70" t="s">
        <v>10826</v>
      </c>
      <c r="B4496" s="70" t="s">
        <v>38325</v>
      </c>
      <c r="C4496" s="70">
        <v>742</v>
      </c>
      <c r="D4496" s="70" t="s">
        <v>38348</v>
      </c>
      <c r="E4496" s="70" t="s">
        <v>15152</v>
      </c>
      <c r="F4496" s="70" t="s">
        <v>38349</v>
      </c>
      <c r="H4496" s="70" t="s">
        <v>38350</v>
      </c>
      <c r="I4496" s="74" t="s">
        <v>38351</v>
      </c>
      <c r="J4496" s="70">
        <v>2390410</v>
      </c>
      <c r="K4496" s="70" t="s">
        <v>38352</v>
      </c>
      <c r="L4496" s="70">
        <v>120</v>
      </c>
      <c r="M4496" s="70">
        <v>1987</v>
      </c>
      <c r="N4496" s="70" t="s">
        <v>38353</v>
      </c>
      <c r="O4496" s="70" t="s">
        <v>15152</v>
      </c>
    </row>
    <row r="4497" spans="1:17" s="70" customFormat="1" x14ac:dyDescent="0.3">
      <c r="A4497" s="70" t="s">
        <v>9705</v>
      </c>
      <c r="B4497" s="70" t="s">
        <v>3034</v>
      </c>
      <c r="C4497" s="70">
        <v>742</v>
      </c>
      <c r="D4497" s="70" t="s">
        <v>38354</v>
      </c>
      <c r="E4497" s="70" t="s">
        <v>15197</v>
      </c>
      <c r="F4497" s="70">
        <v>229633918</v>
      </c>
      <c r="H4497" s="74" t="s">
        <v>38355</v>
      </c>
      <c r="I4497" s="74" t="s">
        <v>38356</v>
      </c>
      <c r="K4497" s="70" t="s">
        <v>38357</v>
      </c>
      <c r="N4497" s="70" t="s">
        <v>17258</v>
      </c>
      <c r="O4497" s="70" t="s">
        <v>4456</v>
      </c>
    </row>
    <row r="4498" spans="1:17" s="70" customFormat="1" x14ac:dyDescent="0.3">
      <c r="A4498" s="70" t="s">
        <v>10724</v>
      </c>
      <c r="B4498" s="70" t="s">
        <v>4209</v>
      </c>
      <c r="C4498" s="70">
        <v>742</v>
      </c>
      <c r="D4498" s="70" t="s">
        <v>38358</v>
      </c>
      <c r="E4498" s="70" t="s">
        <v>15197</v>
      </c>
      <c r="F4498" s="70">
        <v>227390829</v>
      </c>
      <c r="G4498" s="70">
        <v>227392188</v>
      </c>
      <c r="H4498" s="74" t="s">
        <v>38359</v>
      </c>
      <c r="I4498" s="74" t="s">
        <v>38360</v>
      </c>
      <c r="J4498" s="70">
        <v>8730621</v>
      </c>
      <c r="K4498" s="70" t="s">
        <v>38361</v>
      </c>
      <c r="L4498" s="70">
        <v>21</v>
      </c>
      <c r="M4498" s="70">
        <v>1986</v>
      </c>
      <c r="N4498" s="70" t="s">
        <v>38362</v>
      </c>
      <c r="O4498" s="70" t="s">
        <v>4456</v>
      </c>
      <c r="P4498" s="70" t="s">
        <v>15884</v>
      </c>
      <c r="Q4498" s="70" t="s">
        <v>9212</v>
      </c>
    </row>
    <row r="4499" spans="1:17" s="70" customFormat="1" x14ac:dyDescent="0.3">
      <c r="A4499" s="70" t="s">
        <v>14030</v>
      </c>
      <c r="B4499" s="70" t="s">
        <v>7990</v>
      </c>
      <c r="C4499" s="70">
        <v>742</v>
      </c>
      <c r="D4499" s="70" t="s">
        <v>38363</v>
      </c>
      <c r="E4499" s="70" t="s">
        <v>9179</v>
      </c>
      <c r="F4499" s="70">
        <v>224387000</v>
      </c>
      <c r="G4499" s="70">
        <v>223720444</v>
      </c>
      <c r="H4499" s="74" t="s">
        <v>38364</v>
      </c>
      <c r="I4499" s="74" t="s">
        <v>38365</v>
      </c>
      <c r="K4499" s="70" t="s">
        <v>38366</v>
      </c>
      <c r="L4499" s="70">
        <v>41</v>
      </c>
      <c r="M4499" s="70">
        <v>1990</v>
      </c>
      <c r="N4499" s="70" t="s">
        <v>38367</v>
      </c>
      <c r="O4499" s="70" t="s">
        <v>4456</v>
      </c>
    </row>
    <row r="4500" spans="1:17" s="70" customFormat="1" x14ac:dyDescent="0.3">
      <c r="A4500" s="70" t="s">
        <v>12263</v>
      </c>
      <c r="B4500" s="70" t="s">
        <v>5943</v>
      </c>
      <c r="C4500" s="70">
        <v>743</v>
      </c>
      <c r="D4500" s="70" t="s">
        <v>38368</v>
      </c>
      <c r="E4500" s="70" t="s">
        <v>4456</v>
      </c>
      <c r="F4500" s="70">
        <v>226339185</v>
      </c>
      <c r="H4500" s="70" t="s">
        <v>38369</v>
      </c>
      <c r="I4500" s="74" t="s">
        <v>38370</v>
      </c>
      <c r="J4500" s="70">
        <v>8330809</v>
      </c>
      <c r="K4500" s="70" t="s">
        <v>38371</v>
      </c>
      <c r="L4500" s="70">
        <v>60</v>
      </c>
      <c r="M4500" s="70">
        <v>1990</v>
      </c>
      <c r="N4500" s="70" t="s">
        <v>38372</v>
      </c>
      <c r="O4500" s="70" t="s">
        <v>4456</v>
      </c>
    </row>
    <row r="4501" spans="1:17" s="70" customFormat="1" x14ac:dyDescent="0.3">
      <c r="A4501" s="70" t="s">
        <v>11255</v>
      </c>
      <c r="B4501" s="70" t="s">
        <v>4814</v>
      </c>
      <c r="C4501" s="70">
        <v>743</v>
      </c>
      <c r="D4501" s="70" t="s">
        <v>38373</v>
      </c>
      <c r="E4501" s="70" t="s">
        <v>15197</v>
      </c>
      <c r="F4501" s="70">
        <v>223462700</v>
      </c>
      <c r="H4501" s="70" t="s">
        <v>38374</v>
      </c>
      <c r="I4501" s="74" t="s">
        <v>38375</v>
      </c>
      <c r="K4501" s="70" t="s">
        <v>38376</v>
      </c>
      <c r="L4501" s="70">
        <v>300</v>
      </c>
      <c r="M4501" s="70">
        <v>1975</v>
      </c>
      <c r="N4501" s="70" t="s">
        <v>38377</v>
      </c>
      <c r="O4501" s="70" t="s">
        <v>4456</v>
      </c>
      <c r="P4501" s="70" t="s">
        <v>15697</v>
      </c>
      <c r="Q4501" s="70" t="s">
        <v>4460</v>
      </c>
    </row>
    <row r="4502" spans="1:17" s="70" customFormat="1" x14ac:dyDescent="0.3">
      <c r="A4502" s="70" t="s">
        <v>12440</v>
      </c>
      <c r="B4502" s="70" t="s">
        <v>6133</v>
      </c>
      <c r="C4502" s="70">
        <v>743</v>
      </c>
      <c r="D4502" s="70" t="s">
        <v>38378</v>
      </c>
      <c r="E4502" s="70" t="s">
        <v>9179</v>
      </c>
      <c r="F4502" s="70">
        <v>224969500</v>
      </c>
      <c r="H4502" s="74" t="s">
        <v>38379</v>
      </c>
      <c r="I4502" s="74" t="s">
        <v>38380</v>
      </c>
      <c r="J4502" s="70">
        <v>7550357</v>
      </c>
      <c r="K4502" s="70" t="s">
        <v>38381</v>
      </c>
      <c r="L4502" s="70">
        <v>60</v>
      </c>
      <c r="M4502" s="70">
        <v>2001</v>
      </c>
      <c r="N4502" s="70" t="s">
        <v>15536</v>
      </c>
      <c r="O4502" s="70" t="s">
        <v>4456</v>
      </c>
    </row>
    <row r="4503" spans="1:17" s="70" customFormat="1" ht="24" x14ac:dyDescent="0.3">
      <c r="A4503" s="70" t="s">
        <v>10585</v>
      </c>
      <c r="B4503" s="70" t="s">
        <v>4041</v>
      </c>
      <c r="C4503" s="70">
        <v>743</v>
      </c>
      <c r="D4503" s="70" t="s">
        <v>38382</v>
      </c>
      <c r="E4503" s="70" t="s">
        <v>15415</v>
      </c>
      <c r="F4503" s="70">
        <v>225697600</v>
      </c>
      <c r="H4503" s="74" t="s">
        <v>38383</v>
      </c>
      <c r="I4503" s="74" t="s">
        <v>38384</v>
      </c>
      <c r="K4503" s="70" t="s">
        <v>38385</v>
      </c>
      <c r="M4503" s="70">
        <v>1998</v>
      </c>
      <c r="N4503" s="70" t="s">
        <v>38386</v>
      </c>
      <c r="O4503" s="70" t="s">
        <v>4456</v>
      </c>
      <c r="P4503" s="70" t="s">
        <v>15884</v>
      </c>
      <c r="Q4503" s="70" t="s">
        <v>9229</v>
      </c>
    </row>
    <row r="4504" spans="1:17" s="70" customFormat="1" ht="24" x14ac:dyDescent="0.3">
      <c r="A4504" s="70" t="s">
        <v>12949</v>
      </c>
      <c r="B4504" s="70" t="s">
        <v>6824</v>
      </c>
      <c r="C4504" s="70">
        <v>743</v>
      </c>
      <c r="D4504" s="70" t="s">
        <v>38387</v>
      </c>
      <c r="E4504" s="70" t="s">
        <v>15632</v>
      </c>
      <c r="F4504" s="70" t="s">
        <v>38388</v>
      </c>
      <c r="H4504" s="74" t="s">
        <v>38389</v>
      </c>
      <c r="I4504" s="74" t="s">
        <v>38390</v>
      </c>
      <c r="K4504" s="70" t="s">
        <v>38391</v>
      </c>
      <c r="L4504" s="70">
        <v>300</v>
      </c>
      <c r="M4504" s="70">
        <v>1946</v>
      </c>
      <c r="N4504" s="70" t="s">
        <v>38392</v>
      </c>
      <c r="O4504" s="70" t="s">
        <v>4456</v>
      </c>
      <c r="P4504" s="70" t="s">
        <v>15884</v>
      </c>
      <c r="Q4504" s="70" t="s">
        <v>15593</v>
      </c>
    </row>
    <row r="4505" spans="1:17" s="70" customFormat="1" x14ac:dyDescent="0.3">
      <c r="A4505" s="70" t="s">
        <v>14370</v>
      </c>
      <c r="B4505" s="70" t="s">
        <v>38401</v>
      </c>
      <c r="C4505" s="70">
        <v>743</v>
      </c>
      <c r="D4505" s="70" t="s">
        <v>38393</v>
      </c>
      <c r="E4505" s="70" t="s">
        <v>9151</v>
      </c>
      <c r="F4505" s="70">
        <v>222092522</v>
      </c>
      <c r="G4505" s="70">
        <v>222092522</v>
      </c>
      <c r="H4505" s="74" t="s">
        <v>38394</v>
      </c>
      <c r="K4505" s="70" t="s">
        <v>38395</v>
      </c>
      <c r="L4505" s="70">
        <v>10</v>
      </c>
      <c r="M4505" s="70">
        <v>1974</v>
      </c>
      <c r="N4505" s="70" t="s">
        <v>15172</v>
      </c>
      <c r="O4505" s="70" t="s">
        <v>4456</v>
      </c>
    </row>
    <row r="4506" spans="1:17" s="70" customFormat="1" ht="36" x14ac:dyDescent="0.3">
      <c r="A4506" s="70" t="s">
        <v>10929</v>
      </c>
      <c r="B4506" s="70" t="s">
        <v>4440</v>
      </c>
      <c r="C4506" s="70">
        <v>743</v>
      </c>
      <c r="D4506" s="70" t="s">
        <v>38396</v>
      </c>
      <c r="E4506" s="70" t="s">
        <v>16121</v>
      </c>
      <c r="F4506" s="70" t="s">
        <v>38397</v>
      </c>
      <c r="H4506" s="74" t="s">
        <v>38398</v>
      </c>
      <c r="I4506" s="74" t="s">
        <v>38399</v>
      </c>
      <c r="J4506" s="70">
        <v>8840144</v>
      </c>
      <c r="K4506" s="70" t="s">
        <v>38400</v>
      </c>
      <c r="L4506" s="70">
        <v>30</v>
      </c>
      <c r="M4506" s="70">
        <v>1985</v>
      </c>
      <c r="N4506" s="70" t="s">
        <v>36065</v>
      </c>
      <c r="O4506" s="70" t="s">
        <v>4456</v>
      </c>
      <c r="P4506" s="70" t="s">
        <v>17195</v>
      </c>
      <c r="Q4506" s="70" t="s">
        <v>4460</v>
      </c>
    </row>
    <row r="4507" spans="1:17" s="70" customFormat="1" x14ac:dyDescent="0.3">
      <c r="A4507" s="70" t="s">
        <v>13596</v>
      </c>
      <c r="B4507" s="70" t="s">
        <v>7530</v>
      </c>
      <c r="C4507" s="70">
        <v>744</v>
      </c>
      <c r="D4507" s="70" t="s">
        <v>38402</v>
      </c>
      <c r="E4507" s="70" t="s">
        <v>9179</v>
      </c>
      <c r="F4507" s="70">
        <v>223623300</v>
      </c>
      <c r="H4507" s="74" t="s">
        <v>38403</v>
      </c>
      <c r="K4507" s="70" t="s">
        <v>38404</v>
      </c>
      <c r="L4507" s="70">
        <v>2</v>
      </c>
      <c r="N4507" s="70" t="s">
        <v>1580</v>
      </c>
      <c r="O4507" s="70" t="s">
        <v>4456</v>
      </c>
    </row>
    <row r="4508" spans="1:17" s="70" customFormat="1" ht="24" x14ac:dyDescent="0.3">
      <c r="A4508" s="70" t="s">
        <v>14077</v>
      </c>
      <c r="B4508" s="70" t="s">
        <v>38405</v>
      </c>
      <c r="C4508" s="70">
        <v>744</v>
      </c>
      <c r="D4508" s="70" t="s">
        <v>38406</v>
      </c>
      <c r="E4508" s="70" t="s">
        <v>33609</v>
      </c>
      <c r="F4508" s="70" t="s">
        <v>38407</v>
      </c>
      <c r="H4508" s="74" t="s">
        <v>38408</v>
      </c>
      <c r="I4508" s="74" t="s">
        <v>38409</v>
      </c>
      <c r="K4508" s="70" t="s">
        <v>38410</v>
      </c>
      <c r="L4508" s="70">
        <v>98</v>
      </c>
      <c r="M4508" s="70">
        <v>1983</v>
      </c>
      <c r="N4508" s="70" t="s">
        <v>38411</v>
      </c>
      <c r="O4508" s="70" t="s">
        <v>33609</v>
      </c>
      <c r="P4508" s="70" t="s">
        <v>15884</v>
      </c>
      <c r="Q4508" s="70" t="s">
        <v>15593</v>
      </c>
    </row>
    <row r="4509" spans="1:17" s="70" customFormat="1" ht="24" x14ac:dyDescent="0.3">
      <c r="A4509" s="70" t="s">
        <v>12143</v>
      </c>
      <c r="B4509" s="70" t="s">
        <v>38412</v>
      </c>
      <c r="C4509" s="70">
        <v>744</v>
      </c>
      <c r="D4509" s="70" t="s">
        <v>25349</v>
      </c>
      <c r="E4509" s="70" t="s">
        <v>9239</v>
      </c>
      <c r="F4509" s="70" t="s">
        <v>22193</v>
      </c>
      <c r="H4509" s="70" t="s">
        <v>38413</v>
      </c>
      <c r="I4509" s="74" t="s">
        <v>25346</v>
      </c>
      <c r="K4509" s="70" t="s">
        <v>38414</v>
      </c>
      <c r="L4509" s="70">
        <v>68</v>
      </c>
      <c r="M4509" s="70">
        <v>1994</v>
      </c>
      <c r="N4509" s="70" t="s">
        <v>38415</v>
      </c>
      <c r="O4509" s="70" t="s">
        <v>9239</v>
      </c>
    </row>
    <row r="4510" spans="1:17" s="70" customFormat="1" ht="48" x14ac:dyDescent="0.3">
      <c r="A4510" s="70" t="s">
        <v>14268</v>
      </c>
      <c r="B4510" s="70" t="s">
        <v>8274</v>
      </c>
      <c r="C4510" s="70">
        <v>744</v>
      </c>
      <c r="D4510" s="70" t="s">
        <v>38416</v>
      </c>
      <c r="E4510" s="70" t="s">
        <v>4456</v>
      </c>
      <c r="F4510" s="70" t="s">
        <v>38417</v>
      </c>
      <c r="H4510" s="74" t="s">
        <v>38418</v>
      </c>
      <c r="I4510" s="74" t="s">
        <v>38419</v>
      </c>
      <c r="J4510" s="70">
        <v>8340227</v>
      </c>
      <c r="K4510" s="70" t="s">
        <v>38420</v>
      </c>
      <c r="L4510" s="70">
        <v>34</v>
      </c>
      <c r="M4510" s="70">
        <v>1983</v>
      </c>
      <c r="N4510" s="70" t="s">
        <v>38421</v>
      </c>
      <c r="O4510" s="70" t="s">
        <v>4456</v>
      </c>
      <c r="P4510" s="70" t="s">
        <v>15884</v>
      </c>
      <c r="Q4510" s="70" t="s">
        <v>16633</v>
      </c>
    </row>
    <row r="4511" spans="1:17" s="70" customFormat="1" x14ac:dyDescent="0.3">
      <c r="A4511" s="70" t="s">
        <v>11771</v>
      </c>
      <c r="B4511" s="70" t="s">
        <v>5391</v>
      </c>
      <c r="C4511" s="70">
        <v>744</v>
      </c>
      <c r="D4511" s="70" t="s">
        <v>38422</v>
      </c>
      <c r="E4511" s="70" t="s">
        <v>15249</v>
      </c>
      <c r="F4511" s="70">
        <v>225553900</v>
      </c>
      <c r="H4511" s="74" t="s">
        <v>38423</v>
      </c>
      <c r="I4511" s="74" t="s">
        <v>38424</v>
      </c>
      <c r="J4511" s="70">
        <v>8910026</v>
      </c>
      <c r="K4511" s="70" t="s">
        <v>38425</v>
      </c>
      <c r="L4511" s="70">
        <v>20</v>
      </c>
      <c r="M4511" s="70">
        <v>1992</v>
      </c>
      <c r="N4511" s="70" t="s">
        <v>24718</v>
      </c>
      <c r="O4511" s="70" t="s">
        <v>4456</v>
      </c>
    </row>
    <row r="4512" spans="1:17" s="70" customFormat="1" ht="24" x14ac:dyDescent="0.3">
      <c r="A4512" s="70" t="s">
        <v>11618</v>
      </c>
      <c r="B4512" s="70" t="s">
        <v>5210</v>
      </c>
      <c r="C4512" s="70">
        <v>744</v>
      </c>
      <c r="D4512" s="70" t="s">
        <v>38426</v>
      </c>
      <c r="E4512" s="70" t="s">
        <v>9151</v>
      </c>
      <c r="F4512" s="70">
        <v>228871000</v>
      </c>
      <c r="H4512" s="74" t="s">
        <v>38427</v>
      </c>
      <c r="I4512" s="74" t="s">
        <v>38428</v>
      </c>
      <c r="J4512" s="70">
        <v>7500550</v>
      </c>
      <c r="K4512" s="70" t="s">
        <v>38429</v>
      </c>
      <c r="L4512" s="70">
        <v>40</v>
      </c>
      <c r="M4512" s="70">
        <v>2004</v>
      </c>
      <c r="N4512" s="70" t="s">
        <v>38430</v>
      </c>
      <c r="O4512" s="70" t="s">
        <v>4456</v>
      </c>
      <c r="P4512" s="70" t="s">
        <v>15697</v>
      </c>
      <c r="Q4512" s="70" t="s">
        <v>17911</v>
      </c>
    </row>
    <row r="4513" spans="1:17" s="70" customFormat="1" x14ac:dyDescent="0.3">
      <c r="A4513" s="70" t="s">
        <v>11852</v>
      </c>
      <c r="B4513" s="70" t="s">
        <v>5480</v>
      </c>
      <c r="C4513" s="70">
        <v>745</v>
      </c>
      <c r="D4513" s="70" t="s">
        <v>38433</v>
      </c>
      <c r="E4513" s="70" t="s">
        <v>9179</v>
      </c>
      <c r="F4513" s="70">
        <v>224125910</v>
      </c>
      <c r="H4513" s="74" t="s">
        <v>38434</v>
      </c>
      <c r="I4513" s="74" t="s">
        <v>38435</v>
      </c>
      <c r="K4513" s="70" t="s">
        <v>38436</v>
      </c>
      <c r="L4513" s="70">
        <v>25</v>
      </c>
      <c r="M4513" s="70">
        <v>2011</v>
      </c>
      <c r="N4513" s="70" t="s">
        <v>38437</v>
      </c>
      <c r="O4513" s="70" t="s">
        <v>4456</v>
      </c>
    </row>
    <row r="4514" spans="1:17" s="70" customFormat="1" x14ac:dyDescent="0.3">
      <c r="A4514" s="70" t="s">
        <v>11853</v>
      </c>
      <c r="B4514" s="70" t="s">
        <v>38432</v>
      </c>
      <c r="C4514" s="70">
        <v>745</v>
      </c>
      <c r="D4514" s="70" t="s">
        <v>38438</v>
      </c>
      <c r="E4514" s="70" t="s">
        <v>15901</v>
      </c>
      <c r="F4514" s="70" t="s">
        <v>38439</v>
      </c>
      <c r="H4514" s="74" t="s">
        <v>38440</v>
      </c>
      <c r="I4514" s="74" t="s">
        <v>38441</v>
      </c>
      <c r="K4514" s="70" t="s">
        <v>38442</v>
      </c>
      <c r="L4514" s="70">
        <v>64</v>
      </c>
      <c r="M4514" s="70">
        <v>1979</v>
      </c>
      <c r="N4514" s="70" t="s">
        <v>16865</v>
      </c>
      <c r="O4514" s="70" t="s">
        <v>15901</v>
      </c>
      <c r="P4514" s="70" t="s">
        <v>15697</v>
      </c>
      <c r="Q4514" s="70" t="s">
        <v>9229</v>
      </c>
    </row>
    <row r="4515" spans="1:17" s="70" customFormat="1" x14ac:dyDescent="0.3">
      <c r="A4515" s="70" t="s">
        <v>11854</v>
      </c>
      <c r="B4515" s="70" t="s">
        <v>5482</v>
      </c>
      <c r="C4515" s="70">
        <v>745</v>
      </c>
      <c r="D4515" s="70" t="s">
        <v>38443</v>
      </c>
      <c r="E4515" s="70" t="s">
        <v>9151</v>
      </c>
      <c r="F4515" s="70">
        <v>228267000</v>
      </c>
      <c r="G4515" s="70">
        <v>228267049</v>
      </c>
      <c r="H4515" s="74" t="s">
        <v>38444</v>
      </c>
      <c r="I4515" s="70" t="s">
        <v>38445</v>
      </c>
      <c r="J4515" s="70">
        <v>7500690</v>
      </c>
      <c r="K4515" s="70" t="s">
        <v>38446</v>
      </c>
      <c r="L4515" s="70">
        <v>34</v>
      </c>
      <c r="M4515" s="70">
        <v>1987</v>
      </c>
      <c r="N4515" s="70" t="s">
        <v>38447</v>
      </c>
      <c r="O4515" s="70" t="s">
        <v>4456</v>
      </c>
    </row>
    <row r="4516" spans="1:17" s="70" customFormat="1" ht="24" x14ac:dyDescent="0.3">
      <c r="A4516" s="70" t="s">
        <v>14394</v>
      </c>
      <c r="B4516" s="70" t="s">
        <v>8425</v>
      </c>
      <c r="C4516" s="70">
        <v>745</v>
      </c>
      <c r="D4516" s="70" t="s">
        <v>38448</v>
      </c>
      <c r="E4516" s="70" t="s">
        <v>15178</v>
      </c>
      <c r="F4516" s="70" t="s">
        <v>38449</v>
      </c>
      <c r="H4516" s="74" t="s">
        <v>38450</v>
      </c>
      <c r="I4516" s="74" t="s">
        <v>38451</v>
      </c>
      <c r="J4516" s="70">
        <v>8600082</v>
      </c>
      <c r="K4516" s="70" t="s">
        <v>38452</v>
      </c>
      <c r="L4516" s="70">
        <v>52</v>
      </c>
      <c r="M4516" s="70">
        <v>1985</v>
      </c>
      <c r="N4516" s="70" t="s">
        <v>38453</v>
      </c>
      <c r="O4516" s="70" t="s">
        <v>4456</v>
      </c>
    </row>
    <row r="4517" spans="1:17" s="70" customFormat="1" x14ac:dyDescent="0.3">
      <c r="A4517" s="70" t="s">
        <v>12166</v>
      </c>
      <c r="B4517" s="70" t="s">
        <v>5840</v>
      </c>
      <c r="C4517" s="70">
        <v>745</v>
      </c>
      <c r="D4517" s="70" t="s">
        <v>38454</v>
      </c>
      <c r="E4517" s="70" t="s">
        <v>9151</v>
      </c>
      <c r="F4517" s="70">
        <v>222255219</v>
      </c>
      <c r="H4517" s="74" t="s">
        <v>38455</v>
      </c>
      <c r="I4517" s="74" t="s">
        <v>38456</v>
      </c>
      <c r="K4517" s="70" t="s">
        <v>38457</v>
      </c>
      <c r="L4517" s="70">
        <v>20</v>
      </c>
      <c r="M4517" s="70">
        <v>1977</v>
      </c>
      <c r="N4517" s="70" t="s">
        <v>17183</v>
      </c>
      <c r="O4517" s="70" t="s">
        <v>4456</v>
      </c>
    </row>
    <row r="4518" spans="1:17" s="70" customFormat="1" x14ac:dyDescent="0.3">
      <c r="A4518" s="70" t="s">
        <v>13337</v>
      </c>
      <c r="B4518" s="70" t="s">
        <v>7263</v>
      </c>
      <c r="C4518" s="70">
        <v>745</v>
      </c>
      <c r="D4518" s="70" t="s">
        <v>38458</v>
      </c>
      <c r="E4518" s="70" t="s">
        <v>9151</v>
      </c>
      <c r="F4518" s="70">
        <v>223666500</v>
      </c>
      <c r="H4518" s="70" t="s">
        <v>38459</v>
      </c>
      <c r="I4518" s="74" t="s">
        <v>38460</v>
      </c>
      <c r="K4518" s="70" t="s">
        <v>38461</v>
      </c>
      <c r="M4518" s="70">
        <v>1997</v>
      </c>
      <c r="N4518" s="70" t="s">
        <v>20219</v>
      </c>
      <c r="O4518" s="70" t="s">
        <v>4456</v>
      </c>
    </row>
    <row r="4519" spans="1:17" s="70" customFormat="1" ht="24" x14ac:dyDescent="0.3">
      <c r="A4519" s="70" t="s">
        <v>12053</v>
      </c>
      <c r="B4519" s="70" t="s">
        <v>38431</v>
      </c>
      <c r="C4519" s="70">
        <v>745</v>
      </c>
      <c r="D4519" s="70" t="s">
        <v>38462</v>
      </c>
      <c r="E4519" s="70" t="s">
        <v>20466</v>
      </c>
      <c r="F4519" s="70" t="s">
        <v>38463</v>
      </c>
      <c r="H4519" s="74" t="s">
        <v>38464</v>
      </c>
      <c r="I4519" s="74" t="s">
        <v>38465</v>
      </c>
      <c r="K4519" s="70" t="s">
        <v>38466</v>
      </c>
      <c r="L4519" s="70">
        <v>49</v>
      </c>
      <c r="M4519" s="70">
        <v>1992</v>
      </c>
      <c r="N4519" s="70" t="s">
        <v>38467</v>
      </c>
      <c r="O4519" s="70" t="s">
        <v>20466</v>
      </c>
    </row>
    <row r="4520" spans="1:17" s="70" customFormat="1" ht="24" x14ac:dyDescent="0.3">
      <c r="A4520" s="70" t="s">
        <v>9714</v>
      </c>
      <c r="B4520" s="70" t="s">
        <v>3046</v>
      </c>
      <c r="C4520" s="70">
        <v>745</v>
      </c>
      <c r="D4520" s="70" t="s">
        <v>38468</v>
      </c>
      <c r="E4520" s="70" t="s">
        <v>15415</v>
      </c>
      <c r="F4520" s="70">
        <v>225402100</v>
      </c>
      <c r="H4520" s="70" t="s">
        <v>38469</v>
      </c>
      <c r="I4520" s="74" t="s">
        <v>38470</v>
      </c>
      <c r="K4520" s="70" t="s">
        <v>38471</v>
      </c>
      <c r="L4520" s="70">
        <v>1002</v>
      </c>
      <c r="N4520" s="70" t="s">
        <v>38472</v>
      </c>
      <c r="O4520" s="70" t="s">
        <v>4456</v>
      </c>
      <c r="P4520" s="70" t="s">
        <v>15884</v>
      </c>
      <c r="Q4520" s="70" t="s">
        <v>15593</v>
      </c>
    </row>
    <row r="4521" spans="1:17" s="70" customFormat="1" ht="24" x14ac:dyDescent="0.3">
      <c r="A4521" s="70" t="s">
        <v>13694</v>
      </c>
      <c r="B4521" s="70" t="s">
        <v>7629</v>
      </c>
      <c r="C4521" s="70">
        <v>746</v>
      </c>
      <c r="D4521" s="70" t="s">
        <v>38475</v>
      </c>
      <c r="E4521" s="70" t="s">
        <v>15249</v>
      </c>
      <c r="F4521" s="70" t="s">
        <v>38476</v>
      </c>
      <c r="H4521" s="70" t="s">
        <v>38477</v>
      </c>
      <c r="I4521" s="74" t="s">
        <v>38478</v>
      </c>
      <c r="K4521" s="70" t="s">
        <v>38479</v>
      </c>
      <c r="L4521" s="70">
        <v>20</v>
      </c>
      <c r="N4521" s="70" t="s">
        <v>29280</v>
      </c>
      <c r="O4521" s="70" t="s">
        <v>4456</v>
      </c>
    </row>
    <row r="4522" spans="1:17" s="70" customFormat="1" x14ac:dyDescent="0.3">
      <c r="A4522" s="70" t="s">
        <v>13485</v>
      </c>
      <c r="B4522" s="70" t="s">
        <v>38474</v>
      </c>
      <c r="C4522" s="70">
        <v>746</v>
      </c>
      <c r="D4522" s="70" t="s">
        <v>38480</v>
      </c>
      <c r="E4522" s="70" t="s">
        <v>15700</v>
      </c>
      <c r="F4522" s="70" t="s">
        <v>38481</v>
      </c>
      <c r="H4522" s="70" t="s">
        <v>38482</v>
      </c>
      <c r="I4522" s="74" t="s">
        <v>38483</v>
      </c>
      <c r="K4522" s="70" t="s">
        <v>38484</v>
      </c>
      <c r="L4522" s="70">
        <v>3</v>
      </c>
      <c r="N4522" s="70" t="s">
        <v>38485</v>
      </c>
      <c r="O4522" s="70" t="s">
        <v>15700</v>
      </c>
    </row>
    <row r="4523" spans="1:17" s="70" customFormat="1" ht="36" x14ac:dyDescent="0.3">
      <c r="A4523" s="70" t="s">
        <v>11883</v>
      </c>
      <c r="B4523" s="70" t="s">
        <v>5516</v>
      </c>
      <c r="C4523" s="70">
        <v>746</v>
      </c>
      <c r="D4523" s="70" t="s">
        <v>38486</v>
      </c>
      <c r="E4523" s="70" t="s">
        <v>9151</v>
      </c>
      <c r="F4523" s="70">
        <v>222001200</v>
      </c>
      <c r="H4523" s="70" t="s">
        <v>38487</v>
      </c>
      <c r="I4523" s="74" t="s">
        <v>38488</v>
      </c>
      <c r="J4523" s="70">
        <v>7510477</v>
      </c>
      <c r="K4523" s="70" t="s">
        <v>38489</v>
      </c>
      <c r="L4523" s="70">
        <v>177</v>
      </c>
      <c r="M4523" s="70">
        <v>1989</v>
      </c>
      <c r="N4523" s="70" t="s">
        <v>38490</v>
      </c>
      <c r="O4523" s="70" t="s">
        <v>4456</v>
      </c>
      <c r="P4523" s="70" t="s">
        <v>15697</v>
      </c>
      <c r="Q4523" s="70" t="s">
        <v>9229</v>
      </c>
    </row>
    <row r="4524" spans="1:17" s="70" customFormat="1" ht="36" x14ac:dyDescent="0.3">
      <c r="A4524" s="70" t="s">
        <v>11557</v>
      </c>
      <c r="B4524" s="70" t="s">
        <v>5143</v>
      </c>
      <c r="C4524" s="70">
        <v>746</v>
      </c>
      <c r="D4524" s="70" t="s">
        <v>38491</v>
      </c>
      <c r="E4524" s="70" t="s">
        <v>9267</v>
      </c>
      <c r="F4524" s="70">
        <v>228373500</v>
      </c>
      <c r="H4524" s="74" t="s">
        <v>38492</v>
      </c>
      <c r="I4524" s="74" t="s">
        <v>38493</v>
      </c>
      <c r="K4524" s="70" t="s">
        <v>38494</v>
      </c>
      <c r="L4524" s="70">
        <v>420</v>
      </c>
      <c r="N4524" s="70" t="s">
        <v>29309</v>
      </c>
      <c r="O4524" s="70" t="s">
        <v>4456</v>
      </c>
      <c r="P4524" s="70" t="s">
        <v>38495</v>
      </c>
      <c r="Q4524" s="70" t="s">
        <v>15593</v>
      </c>
    </row>
    <row r="4525" spans="1:17" s="70" customFormat="1" ht="24" x14ac:dyDescent="0.3">
      <c r="A4525" s="70" t="s">
        <v>11224</v>
      </c>
      <c r="B4525" s="70" t="s">
        <v>38473</v>
      </c>
      <c r="C4525" s="70">
        <v>746</v>
      </c>
      <c r="D4525" s="70" t="s">
        <v>38496</v>
      </c>
      <c r="E4525" s="70" t="s">
        <v>9190</v>
      </c>
      <c r="F4525" s="70">
        <v>228376972</v>
      </c>
      <c r="H4525" s="74" t="s">
        <v>38497</v>
      </c>
      <c r="K4525" s="70" t="s">
        <v>38498</v>
      </c>
      <c r="L4525" s="70">
        <v>70</v>
      </c>
      <c r="M4525" s="70">
        <v>1993</v>
      </c>
      <c r="N4525" s="70" t="s">
        <v>38499</v>
      </c>
      <c r="O4525" s="70" t="s">
        <v>9190</v>
      </c>
    </row>
    <row r="4526" spans="1:17" s="70" customFormat="1" x14ac:dyDescent="0.3">
      <c r="A4526" s="70" t="s">
        <v>12908</v>
      </c>
      <c r="B4526" s="70" t="s">
        <v>38513</v>
      </c>
      <c r="C4526" s="70">
        <v>746</v>
      </c>
      <c r="D4526" s="70" t="s">
        <v>38500</v>
      </c>
      <c r="E4526" s="70" t="s">
        <v>15595</v>
      </c>
      <c r="F4526" s="70">
        <v>228371200</v>
      </c>
      <c r="H4526" s="74" t="s">
        <v>38501</v>
      </c>
      <c r="I4526" s="74" t="s">
        <v>38502</v>
      </c>
      <c r="J4526" s="70">
        <v>7630293</v>
      </c>
      <c r="K4526" s="70" t="s">
        <v>38503</v>
      </c>
      <c r="N4526" s="70" t="s">
        <v>18340</v>
      </c>
      <c r="O4526" s="70" t="s">
        <v>4456</v>
      </c>
    </row>
    <row r="4527" spans="1:17" s="70" customFormat="1" x14ac:dyDescent="0.3">
      <c r="A4527" s="70" t="s">
        <v>12066</v>
      </c>
      <c r="B4527" s="70" t="s">
        <v>5733</v>
      </c>
      <c r="C4527" s="70">
        <v>746</v>
      </c>
      <c r="D4527" s="70" t="s">
        <v>38504</v>
      </c>
      <c r="E4527" s="70" t="s">
        <v>15595</v>
      </c>
      <c r="F4527" s="70">
        <v>228371415</v>
      </c>
      <c r="H4527" s="74" t="s">
        <v>38505</v>
      </c>
      <c r="I4527" s="74" t="s">
        <v>38506</v>
      </c>
      <c r="K4527" s="70" t="s">
        <v>38507</v>
      </c>
      <c r="N4527" s="70" t="s">
        <v>18340</v>
      </c>
      <c r="O4527" s="70" t="s">
        <v>4456</v>
      </c>
    </row>
    <row r="4528" spans="1:17" s="70" customFormat="1" ht="24" x14ac:dyDescent="0.3">
      <c r="A4528" s="70" t="s">
        <v>11703</v>
      </c>
      <c r="B4528" s="70" t="s">
        <v>5307</v>
      </c>
      <c r="C4528" s="70">
        <v>746</v>
      </c>
      <c r="D4528" s="70" t="s">
        <v>38508</v>
      </c>
      <c r="E4528" s="70" t="s">
        <v>9267</v>
      </c>
      <c r="F4528" s="70">
        <v>228373301</v>
      </c>
      <c r="H4528" s="70" t="s">
        <v>38509</v>
      </c>
      <c r="I4528" s="74" t="s">
        <v>38510</v>
      </c>
      <c r="K4528" s="70" t="s">
        <v>38511</v>
      </c>
      <c r="L4528" s="70">
        <v>60</v>
      </c>
      <c r="M4528" s="70">
        <v>2005</v>
      </c>
      <c r="N4528" s="70" t="s">
        <v>38512</v>
      </c>
      <c r="O4528" s="70" t="s">
        <v>4456</v>
      </c>
    </row>
    <row r="4529" spans="1:17" s="70" customFormat="1" ht="24" x14ac:dyDescent="0.3">
      <c r="A4529" s="70" t="s">
        <v>10947</v>
      </c>
      <c r="B4529" s="70" t="s">
        <v>4471</v>
      </c>
      <c r="C4529" s="70">
        <v>747</v>
      </c>
      <c r="D4529" s="70" t="s">
        <v>38514</v>
      </c>
      <c r="E4529" s="70" t="s">
        <v>4456</v>
      </c>
      <c r="F4529" s="70">
        <v>224372000</v>
      </c>
      <c r="H4529" s="70" t="s">
        <v>38516</v>
      </c>
      <c r="I4529" s="74" t="s">
        <v>38515</v>
      </c>
      <c r="K4529" s="70" t="s">
        <v>38517</v>
      </c>
      <c r="L4529" s="70">
        <v>80</v>
      </c>
      <c r="M4529" s="70">
        <v>1917</v>
      </c>
      <c r="N4529" s="70" t="s">
        <v>38518</v>
      </c>
      <c r="O4529" s="70" t="s">
        <v>4456</v>
      </c>
      <c r="P4529" s="70" t="s">
        <v>15884</v>
      </c>
      <c r="Q4529" s="70" t="s">
        <v>15593</v>
      </c>
    </row>
    <row r="4530" spans="1:17" s="70" customFormat="1" x14ac:dyDescent="0.3">
      <c r="A4530" s="70" t="s">
        <v>13144</v>
      </c>
      <c r="B4530" s="70" t="s">
        <v>7046</v>
      </c>
      <c r="C4530" s="70">
        <v>747</v>
      </c>
      <c r="D4530" s="70" t="s">
        <v>38525</v>
      </c>
      <c r="E4530" s="70" t="s">
        <v>15178</v>
      </c>
      <c r="F4530" s="70">
        <v>225793300</v>
      </c>
      <c r="H4530" s="74" t="s">
        <v>38526</v>
      </c>
      <c r="I4530" s="74" t="s">
        <v>38527</v>
      </c>
      <c r="K4530" s="70" t="s">
        <v>38528</v>
      </c>
      <c r="L4530" s="70">
        <v>1000</v>
      </c>
      <c r="M4530" s="70">
        <v>2000</v>
      </c>
      <c r="N4530" s="70" t="s">
        <v>15709</v>
      </c>
      <c r="O4530" s="70" t="s">
        <v>4456</v>
      </c>
    </row>
    <row r="4531" spans="1:17" s="70" customFormat="1" ht="24" x14ac:dyDescent="0.3">
      <c r="A4531" s="70" t="s">
        <v>9741</v>
      </c>
      <c r="B4531" s="70" t="s">
        <v>3080</v>
      </c>
      <c r="C4531" s="70">
        <v>747</v>
      </c>
      <c r="D4531" s="70" t="s">
        <v>38529</v>
      </c>
      <c r="E4531" s="70" t="s">
        <v>9256</v>
      </c>
      <c r="F4531" s="70">
        <v>225658330</v>
      </c>
      <c r="H4531" s="74" t="s">
        <v>38530</v>
      </c>
      <c r="I4531" s="74" t="s">
        <v>38531</v>
      </c>
      <c r="K4531" s="70" t="s">
        <v>38532</v>
      </c>
      <c r="L4531" s="70">
        <v>478</v>
      </c>
      <c r="M4531" s="70">
        <v>1968</v>
      </c>
      <c r="N4531" s="70" t="s">
        <v>38533</v>
      </c>
      <c r="O4531" s="70" t="s">
        <v>4456</v>
      </c>
    </row>
    <row r="4532" spans="1:17" s="70" customFormat="1" ht="48" x14ac:dyDescent="0.3">
      <c r="A4532" s="70" t="s">
        <v>12845</v>
      </c>
      <c r="B4532" s="70" t="s">
        <v>6683</v>
      </c>
      <c r="C4532" s="70">
        <v>747</v>
      </c>
      <c r="D4532" s="70" t="s">
        <v>38519</v>
      </c>
      <c r="E4532" s="70" t="s">
        <v>9179</v>
      </c>
      <c r="F4532" s="70" t="s">
        <v>38520</v>
      </c>
      <c r="G4532" s="70">
        <v>222630595</v>
      </c>
      <c r="H4532" s="70" t="s">
        <v>38521</v>
      </c>
      <c r="I4532" s="74" t="s">
        <v>38522</v>
      </c>
      <c r="K4532" s="70" t="s">
        <v>38523</v>
      </c>
      <c r="L4532" s="70">
        <v>80</v>
      </c>
      <c r="N4532" s="70" t="s">
        <v>38524</v>
      </c>
      <c r="O4532" s="70" t="s">
        <v>4456</v>
      </c>
    </row>
    <row r="4533" spans="1:17" s="70" customFormat="1" ht="24" x14ac:dyDescent="0.3">
      <c r="A4533" s="70" t="s">
        <v>14059</v>
      </c>
      <c r="B4533" s="70" t="s">
        <v>38534</v>
      </c>
      <c r="C4533" s="70">
        <v>747</v>
      </c>
      <c r="D4533" s="70" t="s">
        <v>38535</v>
      </c>
      <c r="E4533" s="70" t="s">
        <v>9190</v>
      </c>
      <c r="F4533" s="70" t="s">
        <v>38536</v>
      </c>
      <c r="H4533" s="74" t="s">
        <v>38537</v>
      </c>
      <c r="I4533" s="74" t="s">
        <v>38538</v>
      </c>
      <c r="K4533" s="70" t="s">
        <v>38539</v>
      </c>
      <c r="L4533" s="70">
        <v>10</v>
      </c>
      <c r="M4533" s="70">
        <v>2012</v>
      </c>
      <c r="N4533" s="70" t="s">
        <v>38540</v>
      </c>
      <c r="O4533" s="70" t="s">
        <v>9190</v>
      </c>
    </row>
    <row r="4534" spans="1:17" s="70" customFormat="1" x14ac:dyDescent="0.3">
      <c r="A4534" s="70" t="s">
        <v>10648</v>
      </c>
      <c r="B4534" s="70" t="s">
        <v>4115</v>
      </c>
      <c r="C4534" s="70">
        <v>747</v>
      </c>
      <c r="D4534" s="70" t="s">
        <v>38541</v>
      </c>
      <c r="E4534" s="70" t="s">
        <v>9151</v>
      </c>
      <c r="F4534" s="70">
        <v>224904900</v>
      </c>
      <c r="H4534" s="74" t="s">
        <v>38542</v>
      </c>
      <c r="I4534" s="74" t="s">
        <v>38543</v>
      </c>
      <c r="K4534" s="70" t="s">
        <v>38544</v>
      </c>
      <c r="L4534" s="70">
        <v>180</v>
      </c>
      <c r="M4534" s="70">
        <v>1987</v>
      </c>
      <c r="N4534" s="70" t="s">
        <v>18437</v>
      </c>
      <c r="O4534" s="70" t="s">
        <v>4456</v>
      </c>
    </row>
    <row r="4535" spans="1:17" s="70" customFormat="1" x14ac:dyDescent="0.3">
      <c r="A4535" s="70" t="s">
        <v>13519</v>
      </c>
      <c r="B4535" s="70" t="s">
        <v>7451</v>
      </c>
      <c r="C4535" s="70">
        <v>747</v>
      </c>
      <c r="D4535" s="70" t="s">
        <v>26819</v>
      </c>
      <c r="E4535" s="70" t="s">
        <v>9179</v>
      </c>
      <c r="F4535" s="70">
        <v>223272800</v>
      </c>
      <c r="H4535" s="70" t="s">
        <v>38545</v>
      </c>
      <c r="I4535" s="74" t="s">
        <v>38546</v>
      </c>
      <c r="K4535" s="70" t="s">
        <v>38547</v>
      </c>
      <c r="L4535" s="70">
        <v>31</v>
      </c>
      <c r="M4535" s="70">
        <v>2003</v>
      </c>
      <c r="N4535" s="70" t="s">
        <v>38548</v>
      </c>
      <c r="O4535" s="70" t="s">
        <v>4456</v>
      </c>
    </row>
    <row r="4536" spans="1:17" s="70" customFormat="1" ht="24" x14ac:dyDescent="0.3">
      <c r="A4536" s="70" t="s">
        <v>9706</v>
      </c>
      <c r="B4536" s="70" t="s">
        <v>3035</v>
      </c>
      <c r="C4536" s="70">
        <v>747</v>
      </c>
      <c r="D4536" s="70" t="s">
        <v>38549</v>
      </c>
      <c r="E4536" s="70" t="s">
        <v>9267</v>
      </c>
      <c r="F4536" s="70">
        <v>222708600</v>
      </c>
      <c r="H4536" s="70" t="s">
        <v>38550</v>
      </c>
      <c r="I4536" s="74" t="s">
        <v>38551</v>
      </c>
      <c r="J4536" s="70">
        <v>9390397</v>
      </c>
      <c r="K4536" s="70" t="s">
        <v>38552</v>
      </c>
      <c r="L4536" s="70">
        <v>99</v>
      </c>
      <c r="M4536" s="70">
        <v>1983</v>
      </c>
      <c r="N4536" s="70" t="s">
        <v>38553</v>
      </c>
      <c r="O4536" s="70" t="s">
        <v>4456</v>
      </c>
      <c r="P4536" s="70" t="s">
        <v>15884</v>
      </c>
      <c r="Q4536" s="70" t="s">
        <v>4460</v>
      </c>
    </row>
    <row r="4537" spans="1:17" s="70" customFormat="1" x14ac:dyDescent="0.3">
      <c r="A4537" s="70" t="s">
        <v>14114</v>
      </c>
      <c r="B4537" s="70" t="s">
        <v>8093</v>
      </c>
      <c r="C4537" s="70">
        <v>748</v>
      </c>
      <c r="D4537" s="70" t="s">
        <v>38557</v>
      </c>
      <c r="E4537" s="70" t="s">
        <v>4456</v>
      </c>
      <c r="F4537" s="70">
        <v>227602600</v>
      </c>
      <c r="G4537" s="70">
        <v>226385093</v>
      </c>
      <c r="H4537" s="70" t="s">
        <v>38558</v>
      </c>
      <c r="I4537" s="74" t="s">
        <v>38559</v>
      </c>
      <c r="K4537" s="70" t="s">
        <v>38560</v>
      </c>
      <c r="L4537" s="70">
        <v>35</v>
      </c>
      <c r="M4537" s="70">
        <v>1996</v>
      </c>
      <c r="N4537" s="70" t="s">
        <v>38566</v>
      </c>
      <c r="O4537" s="70" t="s">
        <v>4456</v>
      </c>
    </row>
    <row r="4538" spans="1:17" s="70" customFormat="1" x14ac:dyDescent="0.3">
      <c r="A4538" s="70" t="s">
        <v>14371</v>
      </c>
      <c r="B4538" s="70" t="s">
        <v>8389</v>
      </c>
      <c r="C4538" s="70">
        <v>748</v>
      </c>
      <c r="D4538" s="70" t="s">
        <v>38561</v>
      </c>
      <c r="E4538" s="70" t="s">
        <v>9179</v>
      </c>
      <c r="F4538" s="70">
        <v>224312800</v>
      </c>
      <c r="H4538" s="74" t="s">
        <v>38563</v>
      </c>
      <c r="I4538" s="74" t="s">
        <v>38562</v>
      </c>
      <c r="K4538" s="70" t="s">
        <v>38564</v>
      </c>
      <c r="L4538" s="70">
        <v>230</v>
      </c>
      <c r="M4538" s="70">
        <v>1994</v>
      </c>
      <c r="N4538" s="70" t="s">
        <v>38565</v>
      </c>
      <c r="O4538" s="70" t="s">
        <v>4456</v>
      </c>
      <c r="P4538" s="70" t="s">
        <v>15697</v>
      </c>
      <c r="Q4538" s="70" t="s">
        <v>38567</v>
      </c>
    </row>
    <row r="4539" spans="1:17" s="70" customFormat="1" ht="24" x14ac:dyDescent="0.3">
      <c r="A4539" s="70" t="s">
        <v>9353</v>
      </c>
      <c r="B4539" s="70" t="s">
        <v>2505</v>
      </c>
      <c r="C4539" s="70">
        <v>748</v>
      </c>
      <c r="D4539" s="70" t="s">
        <v>38568</v>
      </c>
      <c r="E4539" s="70" t="s">
        <v>4456</v>
      </c>
      <c r="F4539" s="70" t="s">
        <v>38569</v>
      </c>
      <c r="K4539" s="70" t="s">
        <v>38570</v>
      </c>
      <c r="L4539" s="70">
        <v>1</v>
      </c>
      <c r="N4539" s="70" t="s">
        <v>38571</v>
      </c>
      <c r="O4539" s="70" t="s">
        <v>4456</v>
      </c>
    </row>
    <row r="4540" spans="1:17" s="70" customFormat="1" ht="36" x14ac:dyDescent="0.3">
      <c r="A4540" s="70" t="s">
        <v>12054</v>
      </c>
      <c r="B4540" s="70" t="s">
        <v>38556</v>
      </c>
      <c r="C4540" s="70">
        <v>748</v>
      </c>
      <c r="D4540" s="70" t="s">
        <v>38572</v>
      </c>
      <c r="E4540" s="70" t="s">
        <v>15152</v>
      </c>
      <c r="F4540" s="70" t="s">
        <v>38573</v>
      </c>
      <c r="H4540" s="74" t="s">
        <v>38574</v>
      </c>
      <c r="I4540" s="74" t="s">
        <v>38575</v>
      </c>
      <c r="K4540" s="70" t="s">
        <v>38576</v>
      </c>
      <c r="L4540" s="70">
        <v>74</v>
      </c>
      <c r="M4540" s="70">
        <v>1985</v>
      </c>
      <c r="N4540" s="70" t="s">
        <v>38577</v>
      </c>
      <c r="O4540" s="70" t="s">
        <v>15152</v>
      </c>
      <c r="P4540" s="70" t="s">
        <v>17195</v>
      </c>
      <c r="Q4540" s="70" t="s">
        <v>15593</v>
      </c>
    </row>
    <row r="4541" spans="1:17" s="70" customFormat="1" ht="24" x14ac:dyDescent="0.3">
      <c r="A4541" s="70" t="s">
        <v>13913</v>
      </c>
      <c r="B4541" s="70" t="s">
        <v>7870</v>
      </c>
      <c r="C4541" s="70">
        <v>748</v>
      </c>
      <c r="D4541" s="70" t="s">
        <v>38582</v>
      </c>
      <c r="E4541" s="70" t="s">
        <v>9179</v>
      </c>
      <c r="F4541" s="70" t="s">
        <v>38583</v>
      </c>
      <c r="K4541" s="70" t="s">
        <v>38584</v>
      </c>
      <c r="N4541" s="70" t="s">
        <v>18267</v>
      </c>
      <c r="O4541" s="70" t="s">
        <v>4456</v>
      </c>
    </row>
    <row r="4542" spans="1:17" s="70" customFormat="1" ht="24" x14ac:dyDescent="0.3">
      <c r="A4542" s="70" t="s">
        <v>13455</v>
      </c>
      <c r="B4542" s="70" t="s">
        <v>7385</v>
      </c>
      <c r="C4542" s="70">
        <v>748</v>
      </c>
      <c r="D4542" s="70" t="s">
        <v>38578</v>
      </c>
      <c r="E4542" s="70" t="s">
        <v>4456</v>
      </c>
      <c r="F4542" s="70">
        <v>2236767600</v>
      </c>
      <c r="I4542" s="74" t="s">
        <v>38579</v>
      </c>
      <c r="K4542" s="70" t="s">
        <v>38580</v>
      </c>
      <c r="L4542" s="70">
        <v>250</v>
      </c>
      <c r="N4542" s="70" t="s">
        <v>38581</v>
      </c>
      <c r="O4542" s="70" t="s">
        <v>4456</v>
      </c>
    </row>
    <row r="4543" spans="1:17" s="70" customFormat="1" ht="24" x14ac:dyDescent="0.3">
      <c r="A4543" s="70" t="s">
        <v>12714</v>
      </c>
      <c r="B4543" s="70" t="s">
        <v>38555</v>
      </c>
      <c r="C4543" s="70">
        <v>748</v>
      </c>
      <c r="D4543" s="70" t="s">
        <v>38590</v>
      </c>
      <c r="E4543" s="70" t="s">
        <v>16114</v>
      </c>
      <c r="F4543" s="70" t="s">
        <v>38591</v>
      </c>
      <c r="H4543" s="74" t="s">
        <v>38592</v>
      </c>
      <c r="I4543" s="74" t="s">
        <v>38593</v>
      </c>
      <c r="K4543" s="70" t="s">
        <v>38594</v>
      </c>
      <c r="L4543" s="70">
        <v>200</v>
      </c>
      <c r="N4543" s="70" t="s">
        <v>38595</v>
      </c>
      <c r="O4543" s="70" t="s">
        <v>16114</v>
      </c>
    </row>
    <row r="4544" spans="1:17" s="70" customFormat="1" ht="24" x14ac:dyDescent="0.3">
      <c r="A4544" s="70" t="s">
        <v>9451</v>
      </c>
      <c r="B4544" s="70" t="s">
        <v>38554</v>
      </c>
      <c r="C4544" s="70">
        <v>748</v>
      </c>
      <c r="D4544" s="70" t="s">
        <v>38585</v>
      </c>
      <c r="E4544" s="70" t="s">
        <v>16114</v>
      </c>
      <c r="F4544" s="70" t="s">
        <v>38586</v>
      </c>
      <c r="H4544" s="70" t="s">
        <v>38587</v>
      </c>
      <c r="K4544" s="70" t="s">
        <v>38588</v>
      </c>
      <c r="L4544" s="70">
        <v>100</v>
      </c>
      <c r="M4544" s="70">
        <v>1987</v>
      </c>
      <c r="N4544" s="70" t="s">
        <v>38589</v>
      </c>
      <c r="O4544" s="70" t="s">
        <v>16114</v>
      </c>
    </row>
    <row r="4545" spans="1:17" s="70" customFormat="1" x14ac:dyDescent="0.3">
      <c r="A4545" s="70" t="s">
        <v>10003</v>
      </c>
      <c r="B4545" s="70" t="s">
        <v>3377</v>
      </c>
      <c r="C4545" s="70">
        <v>749</v>
      </c>
      <c r="D4545" s="70" t="s">
        <v>38606</v>
      </c>
      <c r="E4545" s="70" t="s">
        <v>9151</v>
      </c>
      <c r="F4545" s="70">
        <v>226700600</v>
      </c>
      <c r="H4545" s="74" t="s">
        <v>38607</v>
      </c>
      <c r="I4545" s="70" t="s">
        <v>38608</v>
      </c>
      <c r="K4545" s="70" t="s">
        <v>38609</v>
      </c>
      <c r="M4545" s="70">
        <v>1939</v>
      </c>
      <c r="N4545" s="70" t="s">
        <v>38610</v>
      </c>
      <c r="O4545" s="70" t="s">
        <v>4456</v>
      </c>
    </row>
    <row r="4546" spans="1:17" s="70" customFormat="1" x14ac:dyDescent="0.3">
      <c r="A4546" s="70" t="s">
        <v>9926</v>
      </c>
      <c r="B4546" s="70" t="s">
        <v>38596</v>
      </c>
      <c r="C4546" s="70">
        <v>749</v>
      </c>
      <c r="D4546" s="70" t="s">
        <v>38611</v>
      </c>
      <c r="E4546" s="70" t="s">
        <v>17061</v>
      </c>
      <c r="F4546" s="70" t="s">
        <v>38612</v>
      </c>
      <c r="G4546" s="70" t="s">
        <v>38612</v>
      </c>
      <c r="H4546" s="74" t="s">
        <v>38613</v>
      </c>
      <c r="I4546" s="74" t="s">
        <v>38614</v>
      </c>
      <c r="K4546" s="70" t="s">
        <v>38615</v>
      </c>
      <c r="L4546" s="70">
        <v>70</v>
      </c>
      <c r="N4546" s="70" t="s">
        <v>38616</v>
      </c>
      <c r="O4546" s="70" t="s">
        <v>17061</v>
      </c>
    </row>
    <row r="4547" spans="1:17" s="70" customFormat="1" x14ac:dyDescent="0.3">
      <c r="A4547" s="70" t="s">
        <v>9453</v>
      </c>
      <c r="B4547" s="70" t="s">
        <v>38597</v>
      </c>
      <c r="C4547" s="70">
        <v>749</v>
      </c>
      <c r="D4547" s="70" t="s">
        <v>38617</v>
      </c>
      <c r="E4547" s="70" t="s">
        <v>16114</v>
      </c>
      <c r="F4547" s="70" t="s">
        <v>38618</v>
      </c>
      <c r="H4547" s="74" t="s">
        <v>38619</v>
      </c>
      <c r="K4547" s="70" t="s">
        <v>38620</v>
      </c>
      <c r="L4547" s="70">
        <v>45</v>
      </c>
      <c r="N4547" s="70" t="s">
        <v>38621</v>
      </c>
      <c r="O4547" s="70" t="s">
        <v>16114</v>
      </c>
    </row>
    <row r="4548" spans="1:17" s="70" customFormat="1" ht="24" x14ac:dyDescent="0.3">
      <c r="A4548" s="70" t="s">
        <v>9454</v>
      </c>
      <c r="B4548" s="70" t="s">
        <v>2638</v>
      </c>
      <c r="C4548" s="70">
        <v>749</v>
      </c>
      <c r="D4548" s="70" t="s">
        <v>38622</v>
      </c>
      <c r="E4548" s="70" t="s">
        <v>15422</v>
      </c>
      <c r="F4548" s="70">
        <v>225847676</v>
      </c>
      <c r="H4548" s="70" t="s">
        <v>38623</v>
      </c>
      <c r="I4548" s="74" t="s">
        <v>38624</v>
      </c>
      <c r="K4548" s="70" t="s">
        <v>38625</v>
      </c>
      <c r="L4548" s="70">
        <v>80</v>
      </c>
      <c r="N4548" s="70" t="s">
        <v>38626</v>
      </c>
      <c r="O4548" s="70" t="s">
        <v>4456</v>
      </c>
    </row>
    <row r="4549" spans="1:17" s="70" customFormat="1" ht="24" x14ac:dyDescent="0.3">
      <c r="A4549" s="70" t="s">
        <v>9455</v>
      </c>
      <c r="B4549" s="70" t="s">
        <v>2639</v>
      </c>
      <c r="C4549" s="70">
        <v>749</v>
      </c>
      <c r="D4549" s="70" t="s">
        <v>38627</v>
      </c>
      <c r="E4549" s="70" t="s">
        <v>20307</v>
      </c>
      <c r="F4549" s="70" t="s">
        <v>38628</v>
      </c>
      <c r="H4549" s="74" t="s">
        <v>38629</v>
      </c>
      <c r="K4549" s="70" t="s">
        <v>38630</v>
      </c>
      <c r="L4549" s="70">
        <v>11</v>
      </c>
      <c r="M4549" s="70">
        <v>1983</v>
      </c>
      <c r="N4549" s="70" t="s">
        <v>16096</v>
      </c>
      <c r="O4549" s="70" t="s">
        <v>4456</v>
      </c>
    </row>
    <row r="4550" spans="1:17" s="70" customFormat="1" x14ac:dyDescent="0.3">
      <c r="A4550" s="70" t="s">
        <v>9524</v>
      </c>
      <c r="B4550" s="70" t="s">
        <v>38598</v>
      </c>
      <c r="C4550" s="70">
        <v>749</v>
      </c>
      <c r="D4550" s="70" t="s">
        <v>38631</v>
      </c>
      <c r="E4550" s="70" t="s">
        <v>38632</v>
      </c>
      <c r="F4550" s="70" t="s">
        <v>38633</v>
      </c>
      <c r="H4550" s="74" t="s">
        <v>38634</v>
      </c>
      <c r="I4550" s="74" t="s">
        <v>26209</v>
      </c>
      <c r="K4550" s="70" t="s">
        <v>38635</v>
      </c>
      <c r="L4550" s="70">
        <v>40</v>
      </c>
      <c r="M4550" s="70">
        <v>1961</v>
      </c>
      <c r="N4550" s="70" t="s">
        <v>16096</v>
      </c>
      <c r="O4550" s="70" t="s">
        <v>38632</v>
      </c>
      <c r="P4550" s="70" t="s">
        <v>16193</v>
      </c>
      <c r="Q4550" s="70" t="s">
        <v>9229</v>
      </c>
    </row>
    <row r="4551" spans="1:17" s="70" customFormat="1" x14ac:dyDescent="0.3">
      <c r="A4551" s="70" t="s">
        <v>9456</v>
      </c>
      <c r="B4551" s="70" t="s">
        <v>38599</v>
      </c>
      <c r="C4551" s="70">
        <v>749</v>
      </c>
      <c r="D4551" s="70" t="s">
        <v>38636</v>
      </c>
      <c r="E4551" s="70" t="s">
        <v>16305</v>
      </c>
      <c r="F4551" s="76" t="s">
        <v>38640</v>
      </c>
      <c r="H4551" s="74" t="s">
        <v>38637</v>
      </c>
      <c r="K4551" s="70" t="s">
        <v>38638</v>
      </c>
      <c r="L4551" s="70">
        <v>50</v>
      </c>
      <c r="M4551" s="70">
        <v>1976</v>
      </c>
      <c r="N4551" s="70" t="s">
        <v>16096</v>
      </c>
      <c r="O4551" s="70" t="s">
        <v>16305</v>
      </c>
    </row>
    <row r="4552" spans="1:17" s="70" customFormat="1" ht="24" x14ac:dyDescent="0.3">
      <c r="A4552" s="70" t="s">
        <v>9457</v>
      </c>
      <c r="B4552" s="70" t="s">
        <v>38600</v>
      </c>
      <c r="C4552" s="70">
        <v>749</v>
      </c>
      <c r="D4552" s="70" t="s">
        <v>38639</v>
      </c>
      <c r="E4552" s="70" t="s">
        <v>16305</v>
      </c>
      <c r="F4552" s="70" t="s">
        <v>38641</v>
      </c>
      <c r="H4552" s="74" t="s">
        <v>38642</v>
      </c>
      <c r="K4552" s="70" t="s">
        <v>38643</v>
      </c>
      <c r="M4552" s="70">
        <v>1976</v>
      </c>
      <c r="N4552" s="70" t="s">
        <v>38644</v>
      </c>
      <c r="O4552" s="70" t="s">
        <v>16305</v>
      </c>
    </row>
    <row r="4553" spans="1:17" s="70" customFormat="1" x14ac:dyDescent="0.3">
      <c r="A4553" s="70" t="s">
        <v>9458</v>
      </c>
      <c r="B4553" s="70" t="s">
        <v>38601</v>
      </c>
      <c r="C4553" s="70">
        <v>749</v>
      </c>
      <c r="D4553" s="70" t="s">
        <v>38645</v>
      </c>
      <c r="E4553" s="70" t="s">
        <v>16087</v>
      </c>
      <c r="F4553" s="70" t="s">
        <v>38646</v>
      </c>
      <c r="H4553" s="74" t="s">
        <v>38647</v>
      </c>
      <c r="I4553" s="74" t="s">
        <v>38648</v>
      </c>
      <c r="K4553" s="70" t="s">
        <v>38649</v>
      </c>
      <c r="L4553" s="70">
        <v>92</v>
      </c>
      <c r="M4553" s="70">
        <v>1983</v>
      </c>
      <c r="N4553" s="70" t="s">
        <v>16096</v>
      </c>
      <c r="O4553" s="70" t="s">
        <v>16087</v>
      </c>
      <c r="P4553" s="70" t="s">
        <v>38650</v>
      </c>
      <c r="Q4553" s="70" t="s">
        <v>38651</v>
      </c>
    </row>
    <row r="4554" spans="1:17" s="70" customFormat="1" ht="12" x14ac:dyDescent="0.3">
      <c r="A4554" s="70" t="s">
        <v>9452</v>
      </c>
      <c r="B4554" s="70" t="s">
        <v>2635</v>
      </c>
      <c r="C4554" s="70">
        <v>749</v>
      </c>
      <c r="D4554" s="70" t="s">
        <v>38602</v>
      </c>
      <c r="E4554" s="70" t="s">
        <v>15595</v>
      </c>
      <c r="F4554" s="70">
        <v>222469778</v>
      </c>
      <c r="H4554" s="70" t="s">
        <v>38603</v>
      </c>
      <c r="K4554" s="70" t="s">
        <v>38604</v>
      </c>
      <c r="L4554" s="70">
        <v>180</v>
      </c>
      <c r="N4554" s="70" t="s">
        <v>38605</v>
      </c>
      <c r="O4554" s="70" t="s">
        <v>4456</v>
      </c>
    </row>
    <row r="4555" spans="1:17" s="70" customFormat="1" ht="24" x14ac:dyDescent="0.3">
      <c r="A4555" s="70" t="s">
        <v>12715</v>
      </c>
      <c r="B4555" s="70" t="s">
        <v>6521</v>
      </c>
      <c r="C4555" s="70">
        <v>750</v>
      </c>
      <c r="D4555" s="70" t="s">
        <v>38655</v>
      </c>
      <c r="E4555" s="70" t="s">
        <v>9151</v>
      </c>
      <c r="F4555" s="70">
        <v>223554900</v>
      </c>
      <c r="G4555" s="70">
        <v>222315179</v>
      </c>
      <c r="H4555" s="74" t="s">
        <v>38656</v>
      </c>
      <c r="I4555" s="74" t="s">
        <v>38657</v>
      </c>
      <c r="K4555" s="70" t="s">
        <v>38658</v>
      </c>
      <c r="L4555" s="70">
        <v>195</v>
      </c>
      <c r="N4555" s="70" t="s">
        <v>16283</v>
      </c>
      <c r="O4555" s="70" t="s">
        <v>4456</v>
      </c>
      <c r="P4555" s="70" t="s">
        <v>38659</v>
      </c>
      <c r="Q4555" s="70" t="s">
        <v>16633</v>
      </c>
    </row>
    <row r="4556" spans="1:17" s="70" customFormat="1" ht="24" x14ac:dyDescent="0.3">
      <c r="A4556" s="70" t="s">
        <v>9476</v>
      </c>
      <c r="B4556" s="70" t="s">
        <v>38652</v>
      </c>
      <c r="C4556" s="70">
        <v>750</v>
      </c>
      <c r="D4556" s="70" t="s">
        <v>38660</v>
      </c>
      <c r="E4556" s="70" t="s">
        <v>16170</v>
      </c>
      <c r="F4556" s="70" t="s">
        <v>38661</v>
      </c>
      <c r="H4556" s="70" t="s">
        <v>38662</v>
      </c>
      <c r="I4556" s="74" t="s">
        <v>38663</v>
      </c>
      <c r="K4556" s="70" t="s">
        <v>38664</v>
      </c>
      <c r="L4556" s="70">
        <v>150</v>
      </c>
      <c r="N4556" s="70" t="s">
        <v>38665</v>
      </c>
      <c r="O4556" s="70" t="s">
        <v>16170</v>
      </c>
    </row>
    <row r="4557" spans="1:17" s="70" customFormat="1" ht="24" x14ac:dyDescent="0.3">
      <c r="A4557" s="70" t="s">
        <v>12264</v>
      </c>
      <c r="B4557" s="70" t="s">
        <v>38653</v>
      </c>
      <c r="C4557" s="70">
        <v>750</v>
      </c>
      <c r="D4557" s="70" t="s">
        <v>38666</v>
      </c>
      <c r="E4557" s="70" t="s">
        <v>28864</v>
      </c>
      <c r="F4557" s="70" t="s">
        <v>38667</v>
      </c>
      <c r="H4557" s="74" t="s">
        <v>38668</v>
      </c>
      <c r="I4557" s="74" t="s">
        <v>38669</v>
      </c>
      <c r="K4557" s="70" t="s">
        <v>38670</v>
      </c>
      <c r="L4557" s="70">
        <v>81</v>
      </c>
      <c r="M4557" s="70">
        <v>1981</v>
      </c>
      <c r="N4557" s="70" t="s">
        <v>38671</v>
      </c>
      <c r="O4557" s="70" t="s">
        <v>28864</v>
      </c>
    </row>
    <row r="4558" spans="1:17" s="70" customFormat="1" ht="24" x14ac:dyDescent="0.3">
      <c r="A4558" s="70" t="s">
        <v>9837</v>
      </c>
      <c r="B4558" s="70" t="s">
        <v>3186</v>
      </c>
      <c r="C4558" s="70">
        <v>750</v>
      </c>
      <c r="D4558" s="70" t="s">
        <v>38672</v>
      </c>
      <c r="E4558" s="70" t="s">
        <v>9151</v>
      </c>
      <c r="F4558" s="70" t="s">
        <v>38673</v>
      </c>
      <c r="H4558" s="70" t="s">
        <v>38674</v>
      </c>
      <c r="I4558" s="74" t="s">
        <v>38675</v>
      </c>
      <c r="K4558" s="70" t="s">
        <v>38676</v>
      </c>
      <c r="L4558" s="70">
        <v>52</v>
      </c>
      <c r="M4558" s="70">
        <v>1991</v>
      </c>
      <c r="N4558" s="70" t="s">
        <v>38677</v>
      </c>
      <c r="O4558" s="70" t="s">
        <v>4456</v>
      </c>
    </row>
    <row r="4559" spans="1:17" s="70" customFormat="1" ht="24" x14ac:dyDescent="0.3">
      <c r="A4559" s="70" t="s">
        <v>11276</v>
      </c>
      <c r="B4559" s="70" t="s">
        <v>38654</v>
      </c>
      <c r="C4559" s="70">
        <v>750</v>
      </c>
      <c r="D4559" s="70" t="s">
        <v>38678</v>
      </c>
      <c r="E4559" s="70" t="s">
        <v>15152</v>
      </c>
      <c r="F4559" s="70" t="s">
        <v>38679</v>
      </c>
      <c r="G4559" s="70" t="s">
        <v>38680</v>
      </c>
      <c r="H4559" s="74" t="s">
        <v>38681</v>
      </c>
      <c r="I4559" s="74" t="s">
        <v>38682</v>
      </c>
      <c r="K4559" s="70" t="s">
        <v>38683</v>
      </c>
      <c r="L4559" s="70">
        <v>50</v>
      </c>
      <c r="M4559" s="70">
        <v>2001</v>
      </c>
      <c r="N4559" s="70" t="s">
        <v>38684</v>
      </c>
      <c r="O4559" s="70" t="s">
        <v>15152</v>
      </c>
    </row>
    <row r="4560" spans="1:17" s="70" customFormat="1" ht="24" x14ac:dyDescent="0.3">
      <c r="A4560" s="70" t="s">
        <v>14426</v>
      </c>
      <c r="B4560" s="70" t="s">
        <v>38688</v>
      </c>
      <c r="C4560" s="70">
        <v>750</v>
      </c>
      <c r="D4560" s="70" t="s">
        <v>20939</v>
      </c>
      <c r="E4560" s="70" t="s">
        <v>9179</v>
      </c>
      <c r="F4560" s="70">
        <v>227193200</v>
      </c>
      <c r="H4560" s="74" t="s">
        <v>38689</v>
      </c>
      <c r="I4560" s="74" t="s">
        <v>20941</v>
      </c>
      <c r="K4560" s="70" t="s">
        <v>38690</v>
      </c>
      <c r="L4560" s="70">
        <v>170</v>
      </c>
      <c r="M4560" s="70">
        <v>1910</v>
      </c>
      <c r="N4560" s="70" t="s">
        <v>20929</v>
      </c>
      <c r="O4560" s="70" t="s">
        <v>4456</v>
      </c>
    </row>
    <row r="4561" spans="1:17" s="70" customFormat="1" ht="24" x14ac:dyDescent="0.3">
      <c r="A4561" s="70" t="s">
        <v>14425</v>
      </c>
      <c r="B4561" s="70" t="s">
        <v>8457</v>
      </c>
      <c r="C4561" s="70">
        <v>750</v>
      </c>
      <c r="D4561" s="70" t="s">
        <v>38685</v>
      </c>
      <c r="E4561" s="70" t="s">
        <v>15178</v>
      </c>
      <c r="F4561" s="70">
        <v>227216563</v>
      </c>
      <c r="K4561" s="70" t="s">
        <v>38686</v>
      </c>
      <c r="N4561" s="70" t="s">
        <v>38687</v>
      </c>
      <c r="O4561" s="70" t="s">
        <v>4456</v>
      </c>
    </row>
    <row r="4562" spans="1:17" s="70" customFormat="1" ht="24" x14ac:dyDescent="0.3">
      <c r="A4562" s="70" t="s">
        <v>11971</v>
      </c>
      <c r="B4562" s="70" t="s">
        <v>5622</v>
      </c>
      <c r="C4562" s="70">
        <v>750</v>
      </c>
      <c r="D4562" s="70" t="s">
        <v>38691</v>
      </c>
      <c r="E4562" s="70" t="s">
        <v>15241</v>
      </c>
      <c r="F4562" s="70">
        <v>224133800</v>
      </c>
      <c r="G4562" s="70">
        <v>224133841</v>
      </c>
      <c r="H4562" s="74" t="s">
        <v>38692</v>
      </c>
      <c r="I4562" s="74" t="s">
        <v>38693</v>
      </c>
      <c r="K4562" s="70" t="s">
        <v>38694</v>
      </c>
      <c r="L4562" s="70">
        <v>143</v>
      </c>
      <c r="M4562" s="70">
        <v>1967</v>
      </c>
      <c r="N4562" s="70" t="s">
        <v>38695</v>
      </c>
      <c r="O4562" s="70" t="s">
        <v>4456</v>
      </c>
      <c r="P4562" s="70" t="s">
        <v>15884</v>
      </c>
      <c r="Q4562" s="70" t="s">
        <v>4460</v>
      </c>
    </row>
    <row r="4563" spans="1:17" s="70" customFormat="1" ht="24" x14ac:dyDescent="0.3">
      <c r="A4563" s="70" t="s">
        <v>9944</v>
      </c>
      <c r="B4563" s="70" t="s">
        <v>38699</v>
      </c>
      <c r="C4563" s="70">
        <v>751</v>
      </c>
      <c r="D4563" s="70" t="s">
        <v>38700</v>
      </c>
      <c r="E4563" s="70" t="s">
        <v>9179</v>
      </c>
      <c r="F4563" s="70">
        <v>223622000</v>
      </c>
      <c r="G4563" s="70">
        <v>222062842</v>
      </c>
      <c r="H4563" s="74" t="s">
        <v>38701</v>
      </c>
      <c r="I4563" s="74" t="s">
        <v>38702</v>
      </c>
      <c r="J4563" s="70">
        <v>7550190</v>
      </c>
      <c r="K4563" s="70" t="s">
        <v>38703</v>
      </c>
      <c r="L4563" s="70">
        <v>1344</v>
      </c>
      <c r="M4563" s="70">
        <v>1880</v>
      </c>
      <c r="N4563" s="70" t="s">
        <v>38704</v>
      </c>
      <c r="O4563" s="70" t="s">
        <v>4456</v>
      </c>
      <c r="P4563" s="70" t="s">
        <v>24948</v>
      </c>
      <c r="Q4563" s="70" t="s">
        <v>9229</v>
      </c>
    </row>
    <row r="4564" spans="1:17" s="70" customFormat="1" x14ac:dyDescent="0.3">
      <c r="A4564" s="70" t="s">
        <v>9959</v>
      </c>
      <c r="B4564" s="70" t="s">
        <v>38698</v>
      </c>
      <c r="C4564" s="70">
        <v>751</v>
      </c>
      <c r="D4564" s="70" t="s">
        <v>38705</v>
      </c>
      <c r="E4564" s="70" t="s">
        <v>16305</v>
      </c>
      <c r="F4564" s="70" t="s">
        <v>38706</v>
      </c>
      <c r="H4564" s="74" t="s">
        <v>38707</v>
      </c>
      <c r="J4564" s="70">
        <v>2850804</v>
      </c>
      <c r="K4564" s="70" t="s">
        <v>38708</v>
      </c>
      <c r="L4564" s="70">
        <v>19</v>
      </c>
      <c r="M4564" s="70">
        <v>1978</v>
      </c>
      <c r="N4564" s="70" t="s">
        <v>38709</v>
      </c>
      <c r="O4564" s="70" t="s">
        <v>16305</v>
      </c>
    </row>
    <row r="4565" spans="1:17" s="70" customFormat="1" ht="48" x14ac:dyDescent="0.3">
      <c r="A4565" s="70" t="s">
        <v>10429</v>
      </c>
      <c r="B4565" s="70" t="s">
        <v>38696</v>
      </c>
      <c r="C4565" s="70">
        <v>751</v>
      </c>
      <c r="D4565" s="70" t="s">
        <v>38710</v>
      </c>
      <c r="E4565" s="70" t="s">
        <v>25689</v>
      </c>
      <c r="F4565" s="70" t="s">
        <v>38711</v>
      </c>
      <c r="G4565" s="70" t="s">
        <v>22322</v>
      </c>
      <c r="H4565" s="70" t="s">
        <v>38712</v>
      </c>
      <c r="I4565" s="74" t="s">
        <v>38713</v>
      </c>
      <c r="J4565" s="70">
        <v>4930000</v>
      </c>
      <c r="K4565" s="70" t="s">
        <v>38714</v>
      </c>
      <c r="L4565" s="70">
        <v>50</v>
      </c>
      <c r="M4565" s="70">
        <v>1982</v>
      </c>
      <c r="N4565" s="70" t="s">
        <v>38715</v>
      </c>
      <c r="O4565" s="70" t="s">
        <v>25689</v>
      </c>
    </row>
    <row r="4566" spans="1:17" s="70" customFormat="1" x14ac:dyDescent="0.3">
      <c r="A4566" s="70" t="s">
        <v>12144</v>
      </c>
      <c r="B4566" s="70" t="s">
        <v>38716</v>
      </c>
      <c r="C4566" s="70">
        <v>751</v>
      </c>
      <c r="D4566" s="70" t="s">
        <v>25349</v>
      </c>
      <c r="E4566" s="70" t="s">
        <v>9239</v>
      </c>
      <c r="F4566" s="70" t="s">
        <v>22193</v>
      </c>
      <c r="H4566" s="70" t="s">
        <v>22194</v>
      </c>
      <c r="I4566" s="74" t="s">
        <v>25346</v>
      </c>
      <c r="K4566" s="70" t="s">
        <v>38717</v>
      </c>
      <c r="L4566" s="70">
        <v>315</v>
      </c>
      <c r="M4566" s="70">
        <v>1926</v>
      </c>
      <c r="N4566" s="70" t="s">
        <v>22197</v>
      </c>
      <c r="O4566" s="70" t="s">
        <v>9239</v>
      </c>
    </row>
    <row r="4567" spans="1:17" s="70" customFormat="1" ht="24" x14ac:dyDescent="0.3">
      <c r="A4567" s="70" t="s">
        <v>13012</v>
      </c>
      <c r="B4567" s="70" t="s">
        <v>6901</v>
      </c>
      <c r="C4567" s="70">
        <v>751</v>
      </c>
      <c r="D4567" s="70" t="s">
        <v>38718</v>
      </c>
      <c r="E4567" s="70" t="s">
        <v>9151</v>
      </c>
      <c r="F4567" s="70" t="s">
        <v>38719</v>
      </c>
      <c r="H4567" s="74" t="s">
        <v>38720</v>
      </c>
      <c r="K4567" s="70" t="s">
        <v>38721</v>
      </c>
      <c r="L4567" s="70">
        <v>27</v>
      </c>
      <c r="M4567" s="70">
        <v>1999</v>
      </c>
      <c r="N4567" s="70" t="s">
        <v>38722</v>
      </c>
      <c r="O4567" s="70" t="s">
        <v>4456</v>
      </c>
    </row>
    <row r="4568" spans="1:17" s="70" customFormat="1" x14ac:dyDescent="0.3">
      <c r="A4568" s="70" t="s">
        <v>12928</v>
      </c>
      <c r="B4568" s="70" t="s">
        <v>38697</v>
      </c>
      <c r="C4568" s="70">
        <v>751</v>
      </c>
      <c r="D4568" s="70" t="s">
        <v>38723</v>
      </c>
      <c r="E4568" s="70" t="s">
        <v>4456</v>
      </c>
      <c r="F4568" s="70">
        <v>223781600</v>
      </c>
      <c r="G4568" s="70">
        <v>226334413</v>
      </c>
      <c r="H4568" s="70" t="s">
        <v>38724</v>
      </c>
      <c r="I4568" s="74" t="s">
        <v>38725</v>
      </c>
      <c r="K4568" s="70" t="s">
        <v>38726</v>
      </c>
      <c r="L4568" s="70">
        <v>49</v>
      </c>
      <c r="M4568" s="70">
        <v>1972</v>
      </c>
      <c r="N4568" s="70" t="s">
        <v>38727</v>
      </c>
      <c r="O4568" s="70" t="s">
        <v>4456</v>
      </c>
    </row>
    <row r="4569" spans="1:17" s="70" customFormat="1" ht="24" x14ac:dyDescent="0.3">
      <c r="A4569" s="70" t="s">
        <v>10700</v>
      </c>
      <c r="B4569" s="70" t="s">
        <v>4176</v>
      </c>
      <c r="C4569" s="70">
        <v>751</v>
      </c>
      <c r="D4569" s="70" t="s">
        <v>38728</v>
      </c>
      <c r="E4569" s="70" t="s">
        <v>15115</v>
      </c>
      <c r="F4569" s="70" t="s">
        <v>38729</v>
      </c>
      <c r="H4569" s="74" t="s">
        <v>38730</v>
      </c>
      <c r="I4569" s="74" t="s">
        <v>38731</v>
      </c>
      <c r="K4569" s="70" t="s">
        <v>38732</v>
      </c>
      <c r="L4569" s="70">
        <v>19</v>
      </c>
      <c r="M4569" s="70">
        <v>1961</v>
      </c>
      <c r="N4569" s="70" t="s">
        <v>15205</v>
      </c>
      <c r="O4569" s="70" t="s">
        <v>4456</v>
      </c>
    </row>
    <row r="4570" spans="1:17" s="70" customFormat="1" ht="12" x14ac:dyDescent="0.3"/>
    <row r="4571" spans="1:17" s="70" customFormat="1" ht="24" x14ac:dyDescent="0.3">
      <c r="A4571" s="70" t="s">
        <v>12210</v>
      </c>
      <c r="B4571" s="70" t="s">
        <v>5889</v>
      </c>
      <c r="C4571" s="70">
        <v>752</v>
      </c>
      <c r="D4571" s="70" t="s">
        <v>38736</v>
      </c>
      <c r="E4571" s="70" t="s">
        <v>15146</v>
      </c>
      <c r="F4571" s="70" t="s">
        <v>38737</v>
      </c>
      <c r="G4571" s="70">
        <v>227681199</v>
      </c>
      <c r="H4571" s="74" t="s">
        <v>38738</v>
      </c>
      <c r="I4571" s="74" t="s">
        <v>38739</v>
      </c>
      <c r="K4571" s="70" t="s">
        <v>38740</v>
      </c>
      <c r="L4571" s="70">
        <v>150</v>
      </c>
      <c r="M4571" s="70">
        <v>1964</v>
      </c>
      <c r="N4571" s="70" t="s">
        <v>20248</v>
      </c>
      <c r="O4571" s="70" t="s">
        <v>4456</v>
      </c>
    </row>
    <row r="4572" spans="1:17" s="70" customFormat="1" ht="24" x14ac:dyDescent="0.3">
      <c r="A4572" s="70" t="s">
        <v>14583</v>
      </c>
      <c r="B4572" s="70" t="s">
        <v>8620</v>
      </c>
      <c r="C4572" s="70">
        <v>752</v>
      </c>
      <c r="D4572" s="70" t="s">
        <v>38742</v>
      </c>
      <c r="E4572" s="70" t="s">
        <v>9151</v>
      </c>
      <c r="F4572" s="70">
        <v>223708000</v>
      </c>
      <c r="H4572" s="70" t="s">
        <v>38743</v>
      </c>
      <c r="I4572" s="74" t="s">
        <v>38744</v>
      </c>
      <c r="K4572" s="70" t="s">
        <v>38745</v>
      </c>
      <c r="M4572" s="70">
        <v>1987</v>
      </c>
      <c r="N4572" s="70" t="s">
        <v>38746</v>
      </c>
      <c r="O4572" s="70" t="s">
        <v>4456</v>
      </c>
      <c r="P4572" s="70" t="s">
        <v>15697</v>
      </c>
      <c r="Q4572" s="70" t="s">
        <v>4460</v>
      </c>
    </row>
    <row r="4573" spans="1:17" s="70" customFormat="1" x14ac:dyDescent="0.3">
      <c r="A4573" s="70" t="s">
        <v>13965</v>
      </c>
      <c r="B4573" s="70" t="s">
        <v>38733</v>
      </c>
      <c r="C4573" s="70">
        <v>752</v>
      </c>
      <c r="D4573" s="70" t="s">
        <v>38747</v>
      </c>
      <c r="E4573" s="70" t="s">
        <v>16511</v>
      </c>
      <c r="F4573" s="70" t="s">
        <v>38748</v>
      </c>
      <c r="H4573" s="74" t="s">
        <v>38749</v>
      </c>
      <c r="I4573" s="74" t="s">
        <v>38750</v>
      </c>
      <c r="K4573" s="70" t="s">
        <v>38751</v>
      </c>
      <c r="L4573" s="70">
        <v>400</v>
      </c>
      <c r="M4573" s="70">
        <v>1984</v>
      </c>
      <c r="N4573" s="70" t="s">
        <v>20832</v>
      </c>
      <c r="O4573" s="70" t="s">
        <v>16511</v>
      </c>
    </row>
    <row r="4574" spans="1:17" s="70" customFormat="1" ht="36" x14ac:dyDescent="0.3">
      <c r="A4574" s="70" t="s">
        <v>10275</v>
      </c>
      <c r="B4574" s="70" t="s">
        <v>3700</v>
      </c>
      <c r="C4574" s="70">
        <v>752</v>
      </c>
      <c r="D4574" s="70" t="s">
        <v>38752</v>
      </c>
      <c r="E4574" s="70" t="s">
        <v>15266</v>
      </c>
      <c r="F4574" s="70" t="s">
        <v>38753</v>
      </c>
      <c r="H4574" s="74" t="s">
        <v>38754</v>
      </c>
      <c r="J4574" s="70">
        <v>7750494</v>
      </c>
      <c r="K4574" s="70" t="s">
        <v>38755</v>
      </c>
      <c r="L4574" s="70">
        <v>25</v>
      </c>
      <c r="M4574" s="70">
        <v>1973</v>
      </c>
      <c r="N4574" s="70" t="s">
        <v>38756</v>
      </c>
      <c r="O4574" s="70" t="s">
        <v>4456</v>
      </c>
    </row>
    <row r="4575" spans="1:17" s="70" customFormat="1" ht="24" x14ac:dyDescent="0.3">
      <c r="A4575" s="70" t="s">
        <v>11564</v>
      </c>
      <c r="B4575" s="70" t="s">
        <v>5150</v>
      </c>
      <c r="C4575" s="70">
        <v>752</v>
      </c>
      <c r="D4575" s="70" t="s">
        <v>38757</v>
      </c>
      <c r="E4575" s="70" t="s">
        <v>15197</v>
      </c>
      <c r="F4575" s="70" t="s">
        <v>38758</v>
      </c>
      <c r="H4575" s="74" t="s">
        <v>38759</v>
      </c>
      <c r="I4575" s="74" t="s">
        <v>38760</v>
      </c>
      <c r="J4575" s="70">
        <v>8720016</v>
      </c>
      <c r="K4575" s="70" t="s">
        <v>38761</v>
      </c>
      <c r="L4575" s="70">
        <v>120</v>
      </c>
      <c r="M4575" s="70">
        <v>2004</v>
      </c>
      <c r="N4575" s="70" t="s">
        <v>38762</v>
      </c>
      <c r="O4575" s="70" t="s">
        <v>4456</v>
      </c>
      <c r="P4575" s="70" t="s">
        <v>17232</v>
      </c>
      <c r="Q4575" s="70" t="s">
        <v>9229</v>
      </c>
    </row>
    <row r="4576" spans="1:17" s="70" customFormat="1" x14ac:dyDescent="0.3">
      <c r="A4576" s="70" t="s">
        <v>12846</v>
      </c>
      <c r="B4576" s="70" t="s">
        <v>38734</v>
      </c>
      <c r="C4576" s="70">
        <v>752</v>
      </c>
      <c r="D4576" s="70" t="s">
        <v>38763</v>
      </c>
      <c r="E4576" s="70" t="s">
        <v>15770</v>
      </c>
      <c r="F4576" s="70" t="s">
        <v>38764</v>
      </c>
      <c r="H4576" s="74" t="s">
        <v>38765</v>
      </c>
      <c r="I4576" s="74" t="s">
        <v>38766</v>
      </c>
      <c r="J4576" s="70">
        <v>1101890</v>
      </c>
      <c r="K4576" s="70" t="s">
        <v>38767</v>
      </c>
      <c r="L4576" s="70">
        <v>22</v>
      </c>
      <c r="M4576" s="70">
        <v>1990</v>
      </c>
      <c r="N4576" s="70" t="s">
        <v>17491</v>
      </c>
      <c r="O4576" s="70" t="s">
        <v>15770</v>
      </c>
    </row>
    <row r="4577" spans="1:15" s="70" customFormat="1" ht="24" x14ac:dyDescent="0.3">
      <c r="A4577" s="70" t="s">
        <v>12716</v>
      </c>
      <c r="B4577" s="70" t="s">
        <v>38735</v>
      </c>
      <c r="C4577" s="70">
        <v>752</v>
      </c>
      <c r="D4577" s="70" t="s">
        <v>38768</v>
      </c>
      <c r="E4577" s="70" t="s">
        <v>22375</v>
      </c>
      <c r="F4577" s="70" t="s">
        <v>38769</v>
      </c>
      <c r="H4577" s="74" t="s">
        <v>38770</v>
      </c>
      <c r="I4577" s="74" t="s">
        <v>38771</v>
      </c>
      <c r="K4577" s="70" t="s">
        <v>38772</v>
      </c>
      <c r="L4577" s="70">
        <v>290</v>
      </c>
      <c r="M4577" s="70">
        <v>1982</v>
      </c>
      <c r="N4577" s="70" t="s">
        <v>29947</v>
      </c>
      <c r="O4577" s="70" t="s">
        <v>22375</v>
      </c>
    </row>
    <row r="4578" spans="1:15" s="70" customFormat="1" ht="24" x14ac:dyDescent="0.3">
      <c r="A4578" s="70" t="s">
        <v>11972</v>
      </c>
      <c r="B4578" s="70" t="s">
        <v>5623</v>
      </c>
      <c r="C4578" s="70">
        <v>752</v>
      </c>
      <c r="D4578" s="70" t="s">
        <v>38773</v>
      </c>
      <c r="E4578" s="70" t="s">
        <v>15415</v>
      </c>
      <c r="F4578" s="70">
        <v>228542175</v>
      </c>
      <c r="H4578" s="70" t="s">
        <v>38774</v>
      </c>
      <c r="I4578" s="74" t="s">
        <v>38775</v>
      </c>
      <c r="J4578" s="70">
        <v>8060791</v>
      </c>
      <c r="K4578" s="70" t="s">
        <v>38776</v>
      </c>
      <c r="L4578" s="70">
        <v>20</v>
      </c>
      <c r="M4578" s="70">
        <v>2001</v>
      </c>
      <c r="N4578" s="70" t="s">
        <v>38777</v>
      </c>
      <c r="O4578" s="70" t="s">
        <v>4456</v>
      </c>
    </row>
    <row r="4579" spans="1:15" s="70" customFormat="1" ht="24" x14ac:dyDescent="0.3">
      <c r="A4579" s="70" t="s">
        <v>12755</v>
      </c>
      <c r="B4579" s="70" t="s">
        <v>38778</v>
      </c>
      <c r="C4579" s="70">
        <v>753</v>
      </c>
      <c r="D4579" s="70" t="s">
        <v>38782</v>
      </c>
      <c r="E4579" s="70" t="s">
        <v>15866</v>
      </c>
      <c r="F4579" s="70" t="s">
        <v>38783</v>
      </c>
      <c r="G4579" s="70" t="s">
        <v>38784</v>
      </c>
      <c r="H4579" s="70" t="s">
        <v>38785</v>
      </c>
      <c r="J4579" s="70">
        <v>1782263</v>
      </c>
      <c r="K4579" s="70" t="s">
        <v>38786</v>
      </c>
      <c r="L4579" s="70">
        <v>49</v>
      </c>
      <c r="M4579" s="70">
        <v>1966</v>
      </c>
      <c r="N4579" s="70" t="s">
        <v>38787</v>
      </c>
      <c r="O4579" s="70" t="s">
        <v>15866</v>
      </c>
    </row>
    <row r="4580" spans="1:15" s="70" customFormat="1" ht="24" x14ac:dyDescent="0.3">
      <c r="A4580" s="70" t="s">
        <v>11134</v>
      </c>
      <c r="B4580" s="70" t="s">
        <v>4682</v>
      </c>
      <c r="C4580" s="70">
        <v>753</v>
      </c>
      <c r="D4580" s="70" t="s">
        <v>38788</v>
      </c>
      <c r="E4580" s="70" t="s">
        <v>16203</v>
      </c>
      <c r="F4580" s="70" t="s">
        <v>38789</v>
      </c>
      <c r="H4580" s="74" t="s">
        <v>38790</v>
      </c>
      <c r="I4580" s="74" t="s">
        <v>38791</v>
      </c>
      <c r="J4580" s="70">
        <v>9540469</v>
      </c>
      <c r="K4580" s="70" t="s">
        <v>38792</v>
      </c>
      <c r="L4580" s="70">
        <v>30</v>
      </c>
      <c r="M4580" s="70">
        <v>1985</v>
      </c>
      <c r="N4580" s="70" t="s">
        <v>19312</v>
      </c>
      <c r="O4580" s="70" t="s">
        <v>4456</v>
      </c>
    </row>
    <row r="4581" spans="1:15" s="70" customFormat="1" ht="24" x14ac:dyDescent="0.3">
      <c r="A4581" s="70" t="s">
        <v>9818</v>
      </c>
      <c r="B4581" s="70" t="s">
        <v>38779</v>
      </c>
      <c r="C4581" s="70">
        <v>753</v>
      </c>
      <c r="D4581" s="70" t="s">
        <v>38793</v>
      </c>
      <c r="E4581" s="70" t="s">
        <v>15700</v>
      </c>
      <c r="F4581" s="70" t="s">
        <v>38794</v>
      </c>
      <c r="H4581" s="74" t="s">
        <v>38795</v>
      </c>
      <c r="I4581" s="74" t="s">
        <v>38796</v>
      </c>
      <c r="K4581" s="70" t="s">
        <v>38797</v>
      </c>
      <c r="L4581" s="70">
        <v>80</v>
      </c>
      <c r="M4581" s="70">
        <v>1982</v>
      </c>
      <c r="N4581" s="70" t="s">
        <v>38798</v>
      </c>
      <c r="O4581" s="70" t="s">
        <v>15700</v>
      </c>
    </row>
    <row r="4582" spans="1:15" s="70" customFormat="1" ht="24" x14ac:dyDescent="0.3">
      <c r="A4582" s="70" t="s">
        <v>13184</v>
      </c>
      <c r="B4582" s="70" t="s">
        <v>38780</v>
      </c>
      <c r="C4582" s="70">
        <v>753</v>
      </c>
      <c r="D4582" s="70" t="s">
        <v>38799</v>
      </c>
      <c r="E4582" s="70" t="s">
        <v>16305</v>
      </c>
      <c r="F4582" s="70" t="s">
        <v>38800</v>
      </c>
      <c r="I4582" s="74" t="s">
        <v>38801</v>
      </c>
      <c r="J4582" s="70">
        <v>2820687</v>
      </c>
      <c r="K4582" s="70" t="s">
        <v>38802</v>
      </c>
      <c r="L4582" s="70">
        <v>250</v>
      </c>
      <c r="M4582" s="70">
        <v>1994</v>
      </c>
      <c r="N4582" s="70" t="s">
        <v>20617</v>
      </c>
      <c r="O4582" s="70" t="s">
        <v>16305</v>
      </c>
    </row>
    <row r="4583" spans="1:15" s="70" customFormat="1" ht="24" x14ac:dyDescent="0.3">
      <c r="A4583" s="70" t="s">
        <v>11855</v>
      </c>
      <c r="B4583" s="70" t="s">
        <v>5484</v>
      </c>
      <c r="C4583" s="70">
        <v>753</v>
      </c>
      <c r="D4583" s="70" t="s">
        <v>38803</v>
      </c>
      <c r="E4583" s="70" t="s">
        <v>4456</v>
      </c>
      <c r="F4583" s="70" t="s">
        <v>38804</v>
      </c>
      <c r="G4583" s="70" t="s">
        <v>38805</v>
      </c>
      <c r="H4583" s="74" t="s">
        <v>38806</v>
      </c>
      <c r="I4583" s="74" t="s">
        <v>38807</v>
      </c>
      <c r="J4583" s="70">
        <v>8320352</v>
      </c>
      <c r="K4583" s="70" t="s">
        <v>38808</v>
      </c>
      <c r="L4583" s="70">
        <v>12</v>
      </c>
      <c r="M4583" s="70">
        <v>1909</v>
      </c>
      <c r="N4583" s="70" t="s">
        <v>38809</v>
      </c>
      <c r="O4583" s="70" t="s">
        <v>4456</v>
      </c>
    </row>
    <row r="4584" spans="1:15" s="70" customFormat="1" ht="12" x14ac:dyDescent="0.3">
      <c r="A4584" s="70" t="s">
        <v>11973</v>
      </c>
      <c r="B4584" s="70" t="s">
        <v>5624</v>
      </c>
      <c r="C4584" s="70">
        <v>753</v>
      </c>
      <c r="D4584" s="70" t="s">
        <v>38810</v>
      </c>
      <c r="E4584" s="70" t="s">
        <v>4456</v>
      </c>
      <c r="F4584" s="70">
        <v>229121000</v>
      </c>
      <c r="H4584" s="70" t="s">
        <v>38811</v>
      </c>
      <c r="I4584" s="70" t="s">
        <v>38812</v>
      </c>
      <c r="J4584" s="70">
        <v>8360894</v>
      </c>
      <c r="K4584" s="70" t="s">
        <v>38813</v>
      </c>
      <c r="L4584" s="70">
        <v>39</v>
      </c>
      <c r="M4584" s="70">
        <v>1995</v>
      </c>
      <c r="N4584" s="70" t="s">
        <v>38814</v>
      </c>
      <c r="O4584" s="70" t="s">
        <v>4456</v>
      </c>
    </row>
    <row r="4585" spans="1:15" s="70" customFormat="1" ht="24" x14ac:dyDescent="0.3">
      <c r="A4585" s="70" t="s">
        <v>12756</v>
      </c>
      <c r="B4585" s="70" t="s">
        <v>38781</v>
      </c>
      <c r="C4585" s="70">
        <v>753</v>
      </c>
      <c r="D4585" s="70" t="s">
        <v>38815</v>
      </c>
      <c r="E4585" s="70" t="s">
        <v>9190</v>
      </c>
      <c r="F4585" s="70" t="s">
        <v>38816</v>
      </c>
      <c r="H4585" s="74" t="s">
        <v>38817</v>
      </c>
      <c r="I4585" s="74" t="s">
        <v>38818</v>
      </c>
      <c r="K4585" s="70" t="s">
        <v>38819</v>
      </c>
      <c r="L4585" s="70">
        <v>4</v>
      </c>
      <c r="M4585" s="70">
        <v>1987</v>
      </c>
      <c r="N4585" s="70" t="s">
        <v>38820</v>
      </c>
      <c r="O4585" s="70" t="s">
        <v>9190</v>
      </c>
    </row>
    <row r="4586" spans="1:15" s="70" customFormat="1" ht="24" x14ac:dyDescent="0.3">
      <c r="A4586" s="70" t="s">
        <v>11856</v>
      </c>
      <c r="B4586" s="70" t="s">
        <v>5485</v>
      </c>
      <c r="C4586" s="70">
        <v>753</v>
      </c>
      <c r="D4586" s="70" t="s">
        <v>38821</v>
      </c>
      <c r="E4586" s="70" t="s">
        <v>9151</v>
      </c>
      <c r="F4586" s="70" t="s">
        <v>38822</v>
      </c>
      <c r="H4586" s="74" t="s">
        <v>38823</v>
      </c>
      <c r="I4586" s="74" t="s">
        <v>38824</v>
      </c>
      <c r="K4586" s="70" t="s">
        <v>38825</v>
      </c>
      <c r="L4586" s="70">
        <v>2</v>
      </c>
      <c r="M4586" s="70">
        <v>1984</v>
      </c>
      <c r="N4586" s="70" t="s">
        <v>38826</v>
      </c>
      <c r="O4586" s="70" t="s">
        <v>4456</v>
      </c>
    </row>
    <row r="4587" spans="1:15" s="70" customFormat="1" ht="24" x14ac:dyDescent="0.3">
      <c r="A4587" s="70" t="s">
        <v>9459</v>
      </c>
      <c r="B4587" s="70" t="s">
        <v>2643</v>
      </c>
      <c r="C4587" s="70">
        <v>754</v>
      </c>
      <c r="D4587" s="70" t="s">
        <v>38831</v>
      </c>
      <c r="E4587" s="70" t="s">
        <v>9179</v>
      </c>
      <c r="F4587" s="70" t="s">
        <v>38832</v>
      </c>
      <c r="H4587" s="70" t="s">
        <v>38833</v>
      </c>
      <c r="I4587" s="74" t="s">
        <v>38834</v>
      </c>
      <c r="K4587" s="70" t="s">
        <v>38835</v>
      </c>
      <c r="L4587" s="70">
        <v>23</v>
      </c>
      <c r="N4587" s="70" t="s">
        <v>38836</v>
      </c>
      <c r="O4587" s="70" t="s">
        <v>4456</v>
      </c>
    </row>
    <row r="4588" spans="1:15" s="70" customFormat="1" ht="24" x14ac:dyDescent="0.3">
      <c r="A4588" s="70" t="s">
        <v>11050</v>
      </c>
      <c r="B4588" s="70" t="s">
        <v>4592</v>
      </c>
      <c r="C4588" s="70">
        <v>754</v>
      </c>
      <c r="D4588" s="70" t="s">
        <v>38837</v>
      </c>
      <c r="E4588" s="70" t="s">
        <v>15115</v>
      </c>
      <c r="F4588" s="70" t="s">
        <v>38838</v>
      </c>
      <c r="H4588" s="74" t="s">
        <v>38839</v>
      </c>
      <c r="I4588" s="74" t="s">
        <v>38840</v>
      </c>
      <c r="K4588" s="70" t="s">
        <v>38841</v>
      </c>
      <c r="N4588" s="70" t="s">
        <v>38741</v>
      </c>
      <c r="O4588" s="70" t="s">
        <v>4456</v>
      </c>
    </row>
    <row r="4589" spans="1:15" s="70" customFormat="1" ht="24" x14ac:dyDescent="0.3">
      <c r="A4589" s="70" t="s">
        <v>12966</v>
      </c>
      <c r="B4589" s="70" t="s">
        <v>38827</v>
      </c>
      <c r="C4589" s="70">
        <v>754</v>
      </c>
      <c r="D4589" s="70" t="s">
        <v>38842</v>
      </c>
      <c r="E4589" s="70" t="s">
        <v>15327</v>
      </c>
      <c r="F4589" s="70" t="s">
        <v>38843</v>
      </c>
      <c r="H4589" s="74" t="s">
        <v>38844</v>
      </c>
      <c r="I4589" s="74" t="s">
        <v>38845</v>
      </c>
      <c r="K4589" s="70" t="s">
        <v>38846</v>
      </c>
      <c r="L4589" s="70">
        <v>16</v>
      </c>
      <c r="M4589" s="70">
        <v>1942</v>
      </c>
      <c r="N4589" s="70" t="s">
        <v>38847</v>
      </c>
      <c r="O4589" s="70" t="s">
        <v>15327</v>
      </c>
    </row>
    <row r="4590" spans="1:15" s="70" customFormat="1" ht="24" x14ac:dyDescent="0.3">
      <c r="A4590" s="70" t="s">
        <v>10109</v>
      </c>
      <c r="B4590" s="70" t="s">
        <v>38830</v>
      </c>
      <c r="C4590" s="70">
        <v>754</v>
      </c>
      <c r="D4590" s="70" t="s">
        <v>38848</v>
      </c>
      <c r="E4590" s="70" t="s">
        <v>9206</v>
      </c>
      <c r="F4590" s="70" t="s">
        <v>38849</v>
      </c>
      <c r="H4590" s="74" t="s">
        <v>38850</v>
      </c>
      <c r="I4590" s="74" t="s">
        <v>38851</v>
      </c>
      <c r="K4590" s="70" t="s">
        <v>38852</v>
      </c>
      <c r="L4590" s="70">
        <v>22</v>
      </c>
      <c r="M4590" s="70">
        <v>1993</v>
      </c>
      <c r="N4590" s="70" t="s">
        <v>21101</v>
      </c>
      <c r="O4590" s="70" t="s">
        <v>9206</v>
      </c>
    </row>
    <row r="4591" spans="1:15" s="70" customFormat="1" ht="24" x14ac:dyDescent="0.3">
      <c r="A4591" s="70" t="s">
        <v>9298</v>
      </c>
      <c r="B4591" s="70" t="s">
        <v>38828</v>
      </c>
      <c r="C4591" s="70">
        <v>754</v>
      </c>
      <c r="D4591" s="70" t="s">
        <v>38853</v>
      </c>
      <c r="E4591" s="70" t="s">
        <v>4456</v>
      </c>
      <c r="F4591" s="70" t="s">
        <v>38854</v>
      </c>
      <c r="G4591" s="70">
        <v>226324993</v>
      </c>
      <c r="H4591" s="74" t="s">
        <v>38855</v>
      </c>
      <c r="I4591" s="74" t="s">
        <v>38856</v>
      </c>
      <c r="K4591" s="70" t="s">
        <v>38857</v>
      </c>
      <c r="L4591" s="70">
        <v>40</v>
      </c>
      <c r="M4591" s="70">
        <v>1977</v>
      </c>
      <c r="N4591" s="70" t="s">
        <v>21862</v>
      </c>
      <c r="O4591" s="70" t="s">
        <v>4456</v>
      </c>
    </row>
    <row r="4592" spans="1:15" s="70" customFormat="1" ht="24" x14ac:dyDescent="0.3">
      <c r="A4592" s="70" t="s">
        <v>10506</v>
      </c>
      <c r="B4592" s="70" t="s">
        <v>3953</v>
      </c>
      <c r="C4592" s="70">
        <v>754</v>
      </c>
      <c r="D4592" s="70" t="s">
        <v>38858</v>
      </c>
      <c r="E4592" s="70" t="s">
        <v>15415</v>
      </c>
      <c r="F4592" s="70">
        <v>224804300</v>
      </c>
      <c r="H4592" s="70" t="s">
        <v>38859</v>
      </c>
      <c r="I4592" s="74" t="s">
        <v>38860</v>
      </c>
      <c r="K4592" s="70" t="s">
        <v>38861</v>
      </c>
      <c r="L4592" s="70">
        <v>35</v>
      </c>
      <c r="N4592" s="70" t="s">
        <v>38862</v>
      </c>
      <c r="O4592" s="70" t="s">
        <v>4456</v>
      </c>
    </row>
    <row r="4593" spans="1:17" s="70" customFormat="1" ht="24" x14ac:dyDescent="0.3">
      <c r="A4593" s="70" t="s">
        <v>12219</v>
      </c>
      <c r="B4593" s="70" t="s">
        <v>38829</v>
      </c>
      <c r="C4593" s="70">
        <v>754</v>
      </c>
      <c r="D4593" s="70" t="s">
        <v>38863</v>
      </c>
      <c r="E4593" s="70" t="s">
        <v>9179</v>
      </c>
      <c r="F4593" s="70">
        <v>227142300</v>
      </c>
      <c r="H4593" s="74" t="s">
        <v>38864</v>
      </c>
      <c r="I4593" s="74" t="s">
        <v>38865</v>
      </c>
      <c r="K4593" s="70" t="s">
        <v>38866</v>
      </c>
      <c r="L4593" s="70">
        <v>4</v>
      </c>
      <c r="N4593" s="70" t="s">
        <v>38867</v>
      </c>
      <c r="O4593" s="70" t="s">
        <v>4456</v>
      </c>
      <c r="P4593" s="70" t="s">
        <v>15884</v>
      </c>
      <c r="Q4593" s="70" t="s">
        <v>9212</v>
      </c>
    </row>
    <row r="4594" spans="1:17" s="70" customFormat="1" ht="24" x14ac:dyDescent="0.3">
      <c r="A4594" s="70" t="s">
        <v>12220</v>
      </c>
      <c r="B4594" s="70" t="s">
        <v>5899</v>
      </c>
      <c r="C4594" s="70">
        <v>754</v>
      </c>
      <c r="D4594" s="70" t="s">
        <v>38868</v>
      </c>
      <c r="E4594" s="70" t="s">
        <v>9179</v>
      </c>
      <c r="F4594" s="70">
        <v>225659000</v>
      </c>
      <c r="I4594" s="74" t="s">
        <v>38869</v>
      </c>
      <c r="K4594" s="70" t="s">
        <v>38870</v>
      </c>
      <c r="L4594" s="70">
        <v>80</v>
      </c>
      <c r="M4594" s="70">
        <v>1998</v>
      </c>
      <c r="N4594" s="70" t="s">
        <v>30986</v>
      </c>
      <c r="O4594" s="70" t="s">
        <v>4456</v>
      </c>
    </row>
    <row r="4595" spans="1:17" s="70" customFormat="1" ht="24" x14ac:dyDescent="0.3">
      <c r="A4595" s="70" t="s">
        <v>12221</v>
      </c>
      <c r="B4595" s="70" t="s">
        <v>5900</v>
      </c>
      <c r="C4595" s="70">
        <v>754</v>
      </c>
      <c r="D4595" s="70" t="s">
        <v>38868</v>
      </c>
      <c r="E4595" s="70" t="s">
        <v>9179</v>
      </c>
      <c r="F4595" s="70">
        <v>225659000</v>
      </c>
      <c r="H4595" s="74" t="s">
        <v>38871</v>
      </c>
      <c r="I4595" s="74" t="s">
        <v>38872</v>
      </c>
      <c r="K4595" s="70" t="s">
        <v>38873</v>
      </c>
      <c r="N4595" s="70" t="s">
        <v>30986</v>
      </c>
      <c r="O4595" s="70" t="s">
        <v>4456</v>
      </c>
    </row>
    <row r="4596" spans="1:17" s="70" customFormat="1" ht="36" x14ac:dyDescent="0.3">
      <c r="A4596" s="70" t="s">
        <v>12226</v>
      </c>
      <c r="B4596" s="70" t="s">
        <v>5905</v>
      </c>
      <c r="C4596" s="70">
        <v>755</v>
      </c>
      <c r="D4596" s="70" t="s">
        <v>38879</v>
      </c>
      <c r="E4596" s="70" t="s">
        <v>15235</v>
      </c>
      <c r="F4596" s="70" t="s">
        <v>38892</v>
      </c>
      <c r="G4596" s="70">
        <v>224900704</v>
      </c>
      <c r="H4596" s="74" t="s">
        <v>38881</v>
      </c>
      <c r="I4596" s="74" t="s">
        <v>38893</v>
      </c>
      <c r="J4596" s="70">
        <v>8380891</v>
      </c>
      <c r="K4596" s="70" t="s">
        <v>38894</v>
      </c>
      <c r="L4596" s="70">
        <v>60</v>
      </c>
      <c r="M4596" s="70">
        <v>2001</v>
      </c>
      <c r="N4596" s="70" t="s">
        <v>38878</v>
      </c>
      <c r="O4596" s="70" t="s">
        <v>4456</v>
      </c>
    </row>
    <row r="4597" spans="1:17" s="70" customFormat="1" x14ac:dyDescent="0.3">
      <c r="A4597" s="70" t="s">
        <v>12227</v>
      </c>
      <c r="B4597" s="70" t="s">
        <v>38895</v>
      </c>
      <c r="C4597" s="70">
        <v>755</v>
      </c>
      <c r="D4597" s="70" t="s">
        <v>38896</v>
      </c>
      <c r="E4597" s="70" t="s">
        <v>9206</v>
      </c>
      <c r="F4597" s="70" t="s">
        <v>38897</v>
      </c>
      <c r="G4597" s="70" t="s">
        <v>38898</v>
      </c>
      <c r="H4597" s="74" t="s">
        <v>38899</v>
      </c>
      <c r="I4597" s="74" t="s">
        <v>38900</v>
      </c>
      <c r="K4597" s="70" t="s">
        <v>38901</v>
      </c>
      <c r="L4597" s="70">
        <v>90</v>
      </c>
      <c r="M4597" s="70">
        <v>1998</v>
      </c>
      <c r="N4597" s="70" t="s">
        <v>38902</v>
      </c>
      <c r="O4597" s="70" t="s">
        <v>9206</v>
      </c>
    </row>
    <row r="4598" spans="1:17" s="70" customFormat="1" ht="24" x14ac:dyDescent="0.3">
      <c r="A4598" s="70" t="s">
        <v>12222</v>
      </c>
      <c r="B4598" s="70" t="s">
        <v>5901</v>
      </c>
      <c r="C4598" s="70">
        <v>755</v>
      </c>
      <c r="D4598" s="70" t="s">
        <v>38874</v>
      </c>
      <c r="E4598" s="70" t="s">
        <v>4456</v>
      </c>
      <c r="F4598" s="70">
        <v>226398562</v>
      </c>
      <c r="H4598" s="74" t="s">
        <v>38875</v>
      </c>
      <c r="I4598" s="74" t="s">
        <v>38876</v>
      </c>
      <c r="K4598" s="70" t="s">
        <v>38877</v>
      </c>
      <c r="L4598" s="70">
        <v>30</v>
      </c>
      <c r="M4598" s="70">
        <v>2002</v>
      </c>
      <c r="N4598" s="70" t="s">
        <v>38878</v>
      </c>
      <c r="O4598" s="70" t="s">
        <v>4456</v>
      </c>
    </row>
    <row r="4599" spans="1:17" s="70" customFormat="1" ht="24" x14ac:dyDescent="0.3">
      <c r="A4599" s="70" t="s">
        <v>12223</v>
      </c>
      <c r="B4599" s="70" t="s">
        <v>5902</v>
      </c>
      <c r="C4599" s="70">
        <v>755</v>
      </c>
      <c r="D4599" s="70" t="s">
        <v>38879</v>
      </c>
      <c r="E4599" s="70" t="s">
        <v>15235</v>
      </c>
      <c r="F4599" s="70" t="s">
        <v>38880</v>
      </c>
      <c r="H4599" s="74" t="s">
        <v>38881</v>
      </c>
      <c r="I4599" s="74" t="s">
        <v>38882</v>
      </c>
      <c r="J4599" s="70">
        <v>8380891</v>
      </c>
      <c r="K4599" s="70" t="s">
        <v>38883</v>
      </c>
      <c r="N4599" s="70" t="s">
        <v>38884</v>
      </c>
      <c r="O4599" s="70" t="s">
        <v>4456</v>
      </c>
    </row>
    <row r="4600" spans="1:17" s="70" customFormat="1" x14ac:dyDescent="0.3">
      <c r="A4600" s="70" t="s">
        <v>12224</v>
      </c>
      <c r="B4600" s="70" t="s">
        <v>5903</v>
      </c>
      <c r="C4600" s="70">
        <v>755</v>
      </c>
      <c r="D4600" s="70" t="s">
        <v>38885</v>
      </c>
      <c r="E4600" s="70" t="s">
        <v>9179</v>
      </c>
      <c r="F4600" s="70">
        <v>224761900</v>
      </c>
      <c r="H4600" s="74" t="s">
        <v>38886</v>
      </c>
      <c r="J4600" s="70">
        <v>7550180</v>
      </c>
      <c r="K4600" s="70" t="s">
        <v>38887</v>
      </c>
      <c r="L4600" s="70">
        <v>12</v>
      </c>
      <c r="M4600" s="70">
        <v>2002</v>
      </c>
      <c r="N4600" s="70" t="s">
        <v>38884</v>
      </c>
      <c r="O4600" s="70" t="s">
        <v>4456</v>
      </c>
    </row>
    <row r="4601" spans="1:17" s="70" customFormat="1" ht="24" x14ac:dyDescent="0.3">
      <c r="A4601" s="70" t="s">
        <v>12225</v>
      </c>
      <c r="B4601" s="70" t="s">
        <v>5904</v>
      </c>
      <c r="C4601" s="70">
        <v>755</v>
      </c>
      <c r="D4601" s="70" t="s">
        <v>38888</v>
      </c>
      <c r="E4601" s="70" t="s">
        <v>15129</v>
      </c>
      <c r="F4601" s="70" t="s">
        <v>38889</v>
      </c>
      <c r="G4601" s="70">
        <v>227781733</v>
      </c>
      <c r="H4601" s="74" t="s">
        <v>38890</v>
      </c>
      <c r="J4601" s="70">
        <v>9190138</v>
      </c>
      <c r="K4601" s="70" t="s">
        <v>38891</v>
      </c>
      <c r="O4601" s="70" t="s">
        <v>4456</v>
      </c>
    </row>
    <row r="4602" spans="1:17" s="70" customFormat="1" x14ac:dyDescent="0.3">
      <c r="A4602" s="70" t="s">
        <v>12228</v>
      </c>
      <c r="B4602" s="70" t="s">
        <v>5907</v>
      </c>
      <c r="C4602" s="70">
        <v>755</v>
      </c>
      <c r="D4602" s="70" t="s">
        <v>38863</v>
      </c>
      <c r="E4602" s="70" t="s">
        <v>9179</v>
      </c>
      <c r="F4602" s="70">
        <v>227142300</v>
      </c>
      <c r="H4602" s="74" t="s">
        <v>38903</v>
      </c>
      <c r="I4602" s="74" t="s">
        <v>38865</v>
      </c>
      <c r="J4602" s="70">
        <v>7561210</v>
      </c>
      <c r="K4602" s="70" t="s">
        <v>38904</v>
      </c>
      <c r="N4602" s="70" t="s">
        <v>38905</v>
      </c>
      <c r="O4602" s="70" t="s">
        <v>4456</v>
      </c>
    </row>
    <row r="4603" spans="1:17" s="70" customFormat="1" ht="24" x14ac:dyDescent="0.3">
      <c r="A4603" s="70" t="s">
        <v>12229</v>
      </c>
      <c r="B4603" s="70" t="s">
        <v>5908</v>
      </c>
      <c r="C4603" s="70">
        <v>756</v>
      </c>
      <c r="D4603" s="70" t="s">
        <v>38906</v>
      </c>
      <c r="E4603" s="70" t="s">
        <v>9179</v>
      </c>
      <c r="F4603" s="70">
        <v>222340804</v>
      </c>
      <c r="H4603" s="74" t="s">
        <v>38907</v>
      </c>
      <c r="I4603" s="74" t="s">
        <v>38908</v>
      </c>
      <c r="J4603" s="70">
        <v>7550594</v>
      </c>
      <c r="K4603" s="70" t="s">
        <v>38909</v>
      </c>
      <c r="L4603" s="70">
        <v>90</v>
      </c>
      <c r="M4603" s="70">
        <v>2005</v>
      </c>
      <c r="N4603" s="70" t="s">
        <v>38910</v>
      </c>
      <c r="O4603" s="70" t="s">
        <v>4456</v>
      </c>
    </row>
    <row r="4604" spans="1:17" s="70" customFormat="1" ht="24" x14ac:dyDescent="0.3">
      <c r="A4604" s="70" t="s">
        <v>12230</v>
      </c>
      <c r="B4604" s="70" t="s">
        <v>5909</v>
      </c>
      <c r="C4604" s="70">
        <v>756</v>
      </c>
      <c r="D4604" s="70" t="s">
        <v>38911</v>
      </c>
      <c r="E4604" s="70" t="s">
        <v>15390</v>
      </c>
      <c r="F4604" s="70">
        <v>226786350</v>
      </c>
      <c r="H4604" s="70" t="s">
        <v>38912</v>
      </c>
      <c r="I4604" s="74" t="s">
        <v>38913</v>
      </c>
      <c r="J4604" s="70">
        <v>8000132</v>
      </c>
      <c r="K4604" s="70" t="s">
        <v>38914</v>
      </c>
      <c r="L4604" s="70">
        <v>34</v>
      </c>
      <c r="M4604" s="70">
        <v>2004</v>
      </c>
      <c r="N4604" s="70" t="s">
        <v>1263</v>
      </c>
      <c r="O4604" s="70" t="s">
        <v>4456</v>
      </c>
    </row>
    <row r="4605" spans="1:17" s="70" customFormat="1" ht="24" x14ac:dyDescent="0.3">
      <c r="A4605" s="70" t="s">
        <v>12231</v>
      </c>
      <c r="B4605" s="70" t="s">
        <v>5910</v>
      </c>
      <c r="C4605" s="70">
        <v>756</v>
      </c>
      <c r="D4605" s="70" t="s">
        <v>38915</v>
      </c>
      <c r="E4605" s="70" t="s">
        <v>4456</v>
      </c>
      <c r="F4605" s="70">
        <v>226398562</v>
      </c>
      <c r="H4605" s="74" t="s">
        <v>38875</v>
      </c>
      <c r="I4605" s="74" t="s">
        <v>38916</v>
      </c>
      <c r="J4605" s="70">
        <v>8320180</v>
      </c>
      <c r="K4605" s="70" t="s">
        <v>38917</v>
      </c>
      <c r="L4605" s="70">
        <v>32</v>
      </c>
      <c r="M4605" s="70">
        <v>2004</v>
      </c>
      <c r="N4605" s="70" t="s">
        <v>38918</v>
      </c>
      <c r="O4605" s="70" t="s">
        <v>4456</v>
      </c>
    </row>
    <row r="4606" spans="1:17" s="70" customFormat="1" ht="24" x14ac:dyDescent="0.3">
      <c r="A4606" s="70" t="s">
        <v>12232</v>
      </c>
      <c r="B4606" s="70" t="s">
        <v>5911</v>
      </c>
      <c r="C4606" s="70">
        <v>756</v>
      </c>
      <c r="D4606" s="70" t="s">
        <v>38879</v>
      </c>
      <c r="E4606" s="70" t="s">
        <v>15235</v>
      </c>
      <c r="F4606" s="70">
        <v>224900703</v>
      </c>
      <c r="I4606" s="74" t="s">
        <v>38919</v>
      </c>
      <c r="J4606" s="70">
        <v>7830336</v>
      </c>
      <c r="K4606" s="70" t="s">
        <v>38921</v>
      </c>
      <c r="L4606" s="70">
        <v>100</v>
      </c>
      <c r="M4606" s="70">
        <v>2003</v>
      </c>
      <c r="N4606" s="70" t="s">
        <v>20444</v>
      </c>
      <c r="O4606" s="70" t="s">
        <v>4456</v>
      </c>
    </row>
    <row r="4607" spans="1:17" s="70" customFormat="1" ht="24" x14ac:dyDescent="0.3">
      <c r="A4607" s="70" t="s">
        <v>13259</v>
      </c>
      <c r="B4607" s="70" t="s">
        <v>7177</v>
      </c>
      <c r="C4607" s="70">
        <v>756</v>
      </c>
      <c r="D4607" s="70" t="s">
        <v>38922</v>
      </c>
      <c r="E4607" s="70" t="s">
        <v>9256</v>
      </c>
      <c r="F4607" s="70">
        <v>226901700</v>
      </c>
      <c r="G4607" s="70">
        <v>226901725</v>
      </c>
      <c r="I4607" s="74" t="s">
        <v>38920</v>
      </c>
      <c r="K4607" s="76" t="s">
        <v>38923</v>
      </c>
      <c r="L4607" s="70">
        <v>164</v>
      </c>
      <c r="M4607" s="70">
        <v>2015</v>
      </c>
      <c r="N4607" s="70" t="s">
        <v>1435</v>
      </c>
      <c r="O4607" s="70" t="s">
        <v>4456</v>
      </c>
    </row>
    <row r="4608" spans="1:17" s="70" customFormat="1" ht="24" x14ac:dyDescent="0.3">
      <c r="A4608" s="70" t="s">
        <v>12233</v>
      </c>
      <c r="B4608" s="70" t="s">
        <v>5912</v>
      </c>
      <c r="C4608" s="70">
        <v>756</v>
      </c>
      <c r="D4608" s="70" t="s">
        <v>38924</v>
      </c>
      <c r="E4608" s="70" t="s">
        <v>9179</v>
      </c>
      <c r="F4608" s="70" t="s">
        <v>38925</v>
      </c>
      <c r="H4608" s="74" t="s">
        <v>38926</v>
      </c>
      <c r="I4608" s="74" t="s">
        <v>38927</v>
      </c>
      <c r="K4608" s="70" t="s">
        <v>38928</v>
      </c>
      <c r="L4608" s="70">
        <v>6</v>
      </c>
      <c r="N4608" s="70" t="s">
        <v>38929</v>
      </c>
      <c r="O4608" s="70" t="s">
        <v>4456</v>
      </c>
      <c r="P4608" s="70" t="s">
        <v>38930</v>
      </c>
      <c r="Q4608" s="70" t="s">
        <v>17911</v>
      </c>
    </row>
    <row r="4609" spans="1:17" s="70" customFormat="1" ht="24" x14ac:dyDescent="0.3">
      <c r="A4609" s="70" t="s">
        <v>12234</v>
      </c>
      <c r="B4609" s="70" t="s">
        <v>5913</v>
      </c>
      <c r="C4609" s="70">
        <v>757</v>
      </c>
      <c r="D4609" s="70" t="s">
        <v>38935</v>
      </c>
      <c r="E4609" s="70" t="s">
        <v>9179</v>
      </c>
      <c r="F4609" s="70">
        <v>223556834</v>
      </c>
      <c r="I4609" s="74" t="s">
        <v>38937</v>
      </c>
      <c r="J4609" s="70">
        <v>7550647</v>
      </c>
      <c r="K4609" s="70" t="s">
        <v>38936</v>
      </c>
      <c r="O4609" s="70" t="s">
        <v>4456</v>
      </c>
    </row>
    <row r="4610" spans="1:17" s="70" customFormat="1" ht="24" x14ac:dyDescent="0.3">
      <c r="A4610" s="70" t="s">
        <v>12235</v>
      </c>
      <c r="B4610" s="70" t="s">
        <v>5914</v>
      </c>
      <c r="C4610" s="70">
        <v>757</v>
      </c>
      <c r="D4610" s="70" t="s">
        <v>38938</v>
      </c>
      <c r="E4610" s="70" t="s">
        <v>9179</v>
      </c>
      <c r="F4610" s="70">
        <v>223556834</v>
      </c>
      <c r="H4610" s="74" t="s">
        <v>38939</v>
      </c>
      <c r="I4610" s="74" t="s">
        <v>38940</v>
      </c>
      <c r="J4610" s="70">
        <v>7550647</v>
      </c>
      <c r="K4610" s="70" t="s">
        <v>38941</v>
      </c>
      <c r="O4610" s="70" t="s">
        <v>4456</v>
      </c>
    </row>
    <row r="4611" spans="1:17" s="70" customFormat="1" x14ac:dyDescent="0.3">
      <c r="A4611" s="70" t="s">
        <v>12236</v>
      </c>
      <c r="B4611" s="70" t="s">
        <v>5915</v>
      </c>
      <c r="C4611" s="70">
        <v>757</v>
      </c>
      <c r="D4611" s="70" t="s">
        <v>38863</v>
      </c>
      <c r="E4611" s="70" t="s">
        <v>9179</v>
      </c>
      <c r="F4611" s="70">
        <v>22680000</v>
      </c>
      <c r="H4611" s="74" t="s">
        <v>38942</v>
      </c>
      <c r="I4611" s="74" t="s">
        <v>38943</v>
      </c>
      <c r="J4611" s="70">
        <v>7561210</v>
      </c>
      <c r="K4611" s="70" t="s">
        <v>38944</v>
      </c>
      <c r="M4611" s="70">
        <v>1998</v>
      </c>
      <c r="N4611" s="70" t="s">
        <v>38945</v>
      </c>
      <c r="O4611" s="70" t="s">
        <v>4456</v>
      </c>
    </row>
    <row r="4612" spans="1:17" s="70" customFormat="1" ht="24" x14ac:dyDescent="0.3">
      <c r="A4612" s="70" t="s">
        <v>12717</v>
      </c>
      <c r="B4612" s="70" t="s">
        <v>38931</v>
      </c>
      <c r="C4612" s="70">
        <v>757</v>
      </c>
      <c r="D4612" s="70" t="s">
        <v>38946</v>
      </c>
      <c r="E4612" s="70" t="s">
        <v>15866</v>
      </c>
      <c r="F4612" s="70" t="s">
        <v>38947</v>
      </c>
      <c r="G4612" s="70" t="s">
        <v>38948</v>
      </c>
      <c r="H4612" s="74" t="s">
        <v>38949</v>
      </c>
      <c r="J4612" s="70">
        <v>1781283</v>
      </c>
      <c r="K4612" s="70" t="s">
        <v>38950</v>
      </c>
      <c r="L4612" s="70">
        <v>30</v>
      </c>
      <c r="M4612" s="70">
        <v>1988</v>
      </c>
      <c r="N4612" s="70" t="s">
        <v>38951</v>
      </c>
      <c r="O4612" s="70" t="s">
        <v>15866</v>
      </c>
    </row>
    <row r="4613" spans="1:17" s="70" customFormat="1" x14ac:dyDescent="0.3">
      <c r="A4613" s="70" t="s">
        <v>12366</v>
      </c>
      <c r="B4613" s="70" t="s">
        <v>38952</v>
      </c>
      <c r="C4613" s="70">
        <v>757</v>
      </c>
      <c r="D4613" s="70" t="s">
        <v>38953</v>
      </c>
      <c r="E4613" s="70" t="s">
        <v>20200</v>
      </c>
      <c r="F4613" s="70" t="s">
        <v>38954</v>
      </c>
      <c r="H4613" s="74" t="s">
        <v>38955</v>
      </c>
      <c r="I4613" s="74" t="s">
        <v>38956</v>
      </c>
      <c r="K4613" s="70" t="s">
        <v>38957</v>
      </c>
      <c r="L4613" s="70">
        <v>130</v>
      </c>
      <c r="N4613" s="70" t="s">
        <v>38958</v>
      </c>
      <c r="O4613" s="70" t="s">
        <v>20200</v>
      </c>
    </row>
    <row r="4614" spans="1:17" s="70" customFormat="1" ht="24" x14ac:dyDescent="0.3">
      <c r="A4614" s="70" t="s">
        <v>9623</v>
      </c>
      <c r="B4614" s="70" t="s">
        <v>38932</v>
      </c>
      <c r="C4614" s="70">
        <v>757</v>
      </c>
      <c r="D4614" s="70" t="s">
        <v>38959</v>
      </c>
      <c r="E4614" s="70" t="s">
        <v>16136</v>
      </c>
      <c r="F4614" s="70" t="s">
        <v>38960</v>
      </c>
      <c r="H4614" s="74" t="s">
        <v>38961</v>
      </c>
      <c r="I4614" s="74" t="s">
        <v>38962</v>
      </c>
      <c r="J4614" s="70">
        <v>1580000</v>
      </c>
      <c r="K4614" s="70" t="s">
        <v>38963</v>
      </c>
      <c r="L4614" s="70">
        <v>230</v>
      </c>
      <c r="M4614" s="70">
        <v>2002</v>
      </c>
      <c r="N4614" s="70" t="s">
        <v>17365</v>
      </c>
      <c r="O4614" s="70" t="s">
        <v>16136</v>
      </c>
    </row>
    <row r="4615" spans="1:17" s="70" customFormat="1" ht="24" x14ac:dyDescent="0.3">
      <c r="A4615" s="70" t="s">
        <v>9624</v>
      </c>
      <c r="B4615" s="70" t="s">
        <v>38933</v>
      </c>
      <c r="C4615" s="70">
        <v>757</v>
      </c>
      <c r="D4615" s="70" t="s">
        <v>38964</v>
      </c>
      <c r="E4615" s="70" t="s">
        <v>20678</v>
      </c>
      <c r="F4615" s="70" t="s">
        <v>38965</v>
      </c>
      <c r="I4615" s="74" t="s">
        <v>33862</v>
      </c>
      <c r="K4615" s="70" t="s">
        <v>38966</v>
      </c>
      <c r="L4615" s="70">
        <v>1000</v>
      </c>
      <c r="M4615" s="70">
        <v>1996</v>
      </c>
      <c r="N4615" s="70" t="s">
        <v>17365</v>
      </c>
      <c r="O4615" s="70" t="s">
        <v>20678</v>
      </c>
    </row>
    <row r="4616" spans="1:17" s="70" customFormat="1" x14ac:dyDescent="0.3">
      <c r="A4616" s="70" t="s">
        <v>9625</v>
      </c>
      <c r="B4616" s="70" t="s">
        <v>38934</v>
      </c>
      <c r="C4616" s="70">
        <v>757</v>
      </c>
      <c r="D4616" s="70" t="s">
        <v>38967</v>
      </c>
      <c r="E4616" s="70" t="s">
        <v>16642</v>
      </c>
      <c r="F4616" s="70">
        <v>222947690</v>
      </c>
      <c r="H4616" s="74" t="s">
        <v>38968</v>
      </c>
      <c r="K4616" s="70" t="s">
        <v>38969</v>
      </c>
      <c r="L4616" s="70">
        <v>375</v>
      </c>
      <c r="M4616" s="70">
        <v>1983</v>
      </c>
      <c r="N4616" s="70" t="s">
        <v>38970</v>
      </c>
      <c r="O4616" s="70" t="s">
        <v>16642</v>
      </c>
    </row>
    <row r="4617" spans="1:17" s="70" customFormat="1" ht="24" x14ac:dyDescent="0.3">
      <c r="A4617" s="70" t="s">
        <v>13405</v>
      </c>
      <c r="B4617" s="70" t="s">
        <v>7332</v>
      </c>
      <c r="C4617" s="70">
        <v>758</v>
      </c>
      <c r="D4617" s="70" t="s">
        <v>38971</v>
      </c>
      <c r="E4617" s="70" t="s">
        <v>4456</v>
      </c>
      <c r="F4617" s="70">
        <v>226334460</v>
      </c>
      <c r="H4617" s="74" t="s">
        <v>38972</v>
      </c>
      <c r="I4617" s="74" t="s">
        <v>38973</v>
      </c>
      <c r="K4617" s="70" t="s">
        <v>38974</v>
      </c>
      <c r="L4617" s="70">
        <v>15</v>
      </c>
      <c r="M4617" s="70">
        <v>1983</v>
      </c>
      <c r="N4617" s="70" t="s">
        <v>20657</v>
      </c>
      <c r="O4617" s="70" t="s">
        <v>4456</v>
      </c>
      <c r="P4617" s="70" t="s">
        <v>17259</v>
      </c>
      <c r="Q4617" s="70" t="s">
        <v>20645</v>
      </c>
    </row>
    <row r="4618" spans="1:17" s="70" customFormat="1" x14ac:dyDescent="0.3">
      <c r="A4618" s="70" t="s">
        <v>13966</v>
      </c>
      <c r="B4618" s="70" t="s">
        <v>7924</v>
      </c>
      <c r="C4618" s="70">
        <v>758</v>
      </c>
      <c r="D4618" s="70" t="s">
        <v>38975</v>
      </c>
      <c r="E4618" s="70" t="s">
        <v>4456</v>
      </c>
      <c r="F4618" s="70">
        <v>224835100</v>
      </c>
      <c r="G4618" s="70">
        <v>224835156</v>
      </c>
      <c r="H4618" s="74" t="s">
        <v>38976</v>
      </c>
      <c r="I4618" s="74" t="s">
        <v>38977</v>
      </c>
      <c r="K4618" s="70" t="s">
        <v>38978</v>
      </c>
      <c r="L4618" s="70">
        <v>70</v>
      </c>
      <c r="M4618" s="70">
        <v>1984</v>
      </c>
      <c r="N4618" s="70" t="s">
        <v>38979</v>
      </c>
      <c r="O4618" s="70" t="s">
        <v>4456</v>
      </c>
    </row>
    <row r="4619" spans="1:17" s="70" customFormat="1" ht="24" x14ac:dyDescent="0.3">
      <c r="A4619" s="70" t="s">
        <v>9525</v>
      </c>
      <c r="B4619" s="70" t="s">
        <v>2724</v>
      </c>
      <c r="C4619" s="70">
        <v>758</v>
      </c>
      <c r="D4619" s="70" t="s">
        <v>38980</v>
      </c>
      <c r="E4619" s="70" t="s">
        <v>26985</v>
      </c>
      <c r="F4619" s="70" t="s">
        <v>38981</v>
      </c>
      <c r="H4619" s="74" t="s">
        <v>38982</v>
      </c>
      <c r="K4619" s="70" t="s">
        <v>38983</v>
      </c>
      <c r="L4619" s="70">
        <v>44</v>
      </c>
      <c r="M4619" s="70">
        <v>1982</v>
      </c>
      <c r="N4619" s="70" t="s">
        <v>38984</v>
      </c>
      <c r="O4619" s="70" t="s">
        <v>26985</v>
      </c>
    </row>
    <row r="4620" spans="1:17" s="70" customFormat="1" ht="24" x14ac:dyDescent="0.3">
      <c r="A4620" s="70" t="s">
        <v>9972</v>
      </c>
      <c r="B4620" s="70" t="s">
        <v>3339</v>
      </c>
      <c r="C4620" s="70">
        <v>758</v>
      </c>
      <c r="D4620" s="70" t="s">
        <v>38985</v>
      </c>
      <c r="E4620" s="70" t="s">
        <v>19820</v>
      </c>
      <c r="F4620" s="70" t="s">
        <v>38986</v>
      </c>
      <c r="H4620" s="74" t="s">
        <v>38987</v>
      </c>
      <c r="K4620" s="70" t="s">
        <v>38988</v>
      </c>
      <c r="L4620" s="70">
        <v>40</v>
      </c>
      <c r="M4620" s="70">
        <v>1981</v>
      </c>
      <c r="N4620" s="70" t="s">
        <v>255</v>
      </c>
      <c r="O4620" s="70" t="s">
        <v>4456</v>
      </c>
    </row>
    <row r="4621" spans="1:17" s="70" customFormat="1" ht="48" x14ac:dyDescent="0.3">
      <c r="A4621" s="70" t="s">
        <v>14341</v>
      </c>
      <c r="B4621" s="70" t="s">
        <v>8356</v>
      </c>
      <c r="C4621" s="70">
        <v>758</v>
      </c>
      <c r="D4621" s="70" t="s">
        <v>38989</v>
      </c>
      <c r="E4621" s="70" t="s">
        <v>4456</v>
      </c>
      <c r="F4621" s="70" t="s">
        <v>38990</v>
      </c>
      <c r="H4621" s="70" t="s">
        <v>38991</v>
      </c>
      <c r="I4621" s="74" t="s">
        <v>38992</v>
      </c>
      <c r="K4621" s="70" t="s">
        <v>38993</v>
      </c>
      <c r="L4621" s="70">
        <v>20</v>
      </c>
      <c r="M4621" s="70">
        <v>1979</v>
      </c>
      <c r="N4621" s="70" t="s">
        <v>38994</v>
      </c>
      <c r="O4621" s="70" t="s">
        <v>4456</v>
      </c>
    </row>
    <row r="4622" spans="1:17" s="70" customFormat="1" ht="48" x14ac:dyDescent="0.3">
      <c r="A4622" s="70" t="s">
        <v>12465</v>
      </c>
      <c r="B4622" s="70" t="s">
        <v>6161</v>
      </c>
      <c r="C4622" s="70">
        <v>758</v>
      </c>
      <c r="D4622" s="70" t="s">
        <v>38995</v>
      </c>
      <c r="E4622" s="70" t="s">
        <v>16203</v>
      </c>
      <c r="F4622" s="70" t="s">
        <v>38996</v>
      </c>
      <c r="H4622" s="74" t="s">
        <v>38997</v>
      </c>
      <c r="I4622" s="74" t="s">
        <v>38998</v>
      </c>
      <c r="K4622" s="70" t="s">
        <v>38999</v>
      </c>
      <c r="L4622" s="70">
        <v>180</v>
      </c>
      <c r="M4622" s="70">
        <v>2003</v>
      </c>
      <c r="N4622" s="70" t="s">
        <v>20444</v>
      </c>
      <c r="O4622" s="70" t="s">
        <v>4456</v>
      </c>
      <c r="P4622" s="70" t="s">
        <v>15884</v>
      </c>
      <c r="Q4622" s="70" t="s">
        <v>9229</v>
      </c>
    </row>
    <row r="4623" spans="1:17" s="70" customFormat="1" ht="24" x14ac:dyDescent="0.3">
      <c r="A4623" s="70" t="s">
        <v>14134</v>
      </c>
      <c r="B4623" s="70" t="s">
        <v>8116</v>
      </c>
      <c r="C4623" s="70">
        <v>758</v>
      </c>
      <c r="D4623" s="70" t="s">
        <v>39000</v>
      </c>
      <c r="E4623" s="70" t="s">
        <v>4456</v>
      </c>
      <c r="F4623" s="70">
        <v>227181400</v>
      </c>
      <c r="H4623" s="74" t="s">
        <v>39001</v>
      </c>
      <c r="I4623" s="74" t="s">
        <v>39002</v>
      </c>
      <c r="J4623" s="70">
        <v>8340557</v>
      </c>
      <c r="K4623" s="70" t="s">
        <v>39003</v>
      </c>
      <c r="N4623" s="70" t="s">
        <v>39004</v>
      </c>
      <c r="O4623" s="70" t="s">
        <v>4456</v>
      </c>
      <c r="P4623" s="70" t="s">
        <v>15884</v>
      </c>
      <c r="Q4623" s="70" t="s">
        <v>9229</v>
      </c>
    </row>
    <row r="4624" spans="1:17" s="70" customFormat="1" ht="24" x14ac:dyDescent="0.3">
      <c r="A4624" s="70" t="s">
        <v>14135</v>
      </c>
      <c r="B4624" s="70" t="s">
        <v>8117</v>
      </c>
      <c r="C4624" s="70">
        <v>758</v>
      </c>
      <c r="D4624" s="70" t="s">
        <v>39005</v>
      </c>
      <c r="E4624" s="70" t="s">
        <v>15146</v>
      </c>
      <c r="F4624" s="70" t="s">
        <v>39006</v>
      </c>
      <c r="H4624" s="74" t="s">
        <v>39007</v>
      </c>
      <c r="I4624" s="74" t="s">
        <v>39008</v>
      </c>
      <c r="J4624" s="70">
        <v>9120500</v>
      </c>
      <c r="K4624" s="70" t="s">
        <v>39009</v>
      </c>
      <c r="L4624" s="70">
        <v>13</v>
      </c>
      <c r="M4624" s="70">
        <v>2002</v>
      </c>
      <c r="N4624" s="70" t="s">
        <v>39010</v>
      </c>
      <c r="O4624" s="70" t="s">
        <v>4456</v>
      </c>
    </row>
    <row r="4625" spans="1:17" s="70" customFormat="1" ht="24" x14ac:dyDescent="0.3">
      <c r="A4625" s="70" t="s">
        <v>13802</v>
      </c>
      <c r="B4625" s="70" t="s">
        <v>7747</v>
      </c>
      <c r="C4625" s="70">
        <v>758</v>
      </c>
      <c r="D4625" s="70" t="s">
        <v>39011</v>
      </c>
      <c r="E4625" s="70" t="s">
        <v>15632</v>
      </c>
      <c r="F4625" s="70">
        <v>222851230</v>
      </c>
      <c r="H4625" s="74" t="s">
        <v>39012</v>
      </c>
      <c r="K4625" s="70" t="s">
        <v>39013</v>
      </c>
      <c r="L4625" s="70">
        <v>78</v>
      </c>
      <c r="M4625" s="70">
        <v>2008</v>
      </c>
      <c r="N4625" s="70" t="s">
        <v>15356</v>
      </c>
      <c r="O4625" s="70" t="s">
        <v>4456</v>
      </c>
    </row>
    <row r="4626" spans="1:17" s="70" customFormat="1" ht="24" x14ac:dyDescent="0.3">
      <c r="A4626" s="70" t="s">
        <v>9626</v>
      </c>
      <c r="B4626" s="70" t="s">
        <v>2930</v>
      </c>
      <c r="C4626" s="70">
        <v>759</v>
      </c>
      <c r="D4626" s="70" t="s">
        <v>22209</v>
      </c>
      <c r="E4626" s="70" t="s">
        <v>4456</v>
      </c>
      <c r="F4626" s="70">
        <v>224713600</v>
      </c>
      <c r="H4626" s="74" t="s">
        <v>39015</v>
      </c>
      <c r="I4626" s="74" t="s">
        <v>39016</v>
      </c>
      <c r="J4626" s="70">
        <v>8320215</v>
      </c>
      <c r="K4626" s="70" t="s">
        <v>39017</v>
      </c>
      <c r="L4626" s="70">
        <v>700</v>
      </c>
      <c r="M4626" s="70">
        <v>1988</v>
      </c>
      <c r="N4626" s="70" t="s">
        <v>17365</v>
      </c>
      <c r="O4626" s="70" t="s">
        <v>4456</v>
      </c>
    </row>
    <row r="4627" spans="1:17" s="70" customFormat="1" ht="24" x14ac:dyDescent="0.3">
      <c r="A4627" s="70" t="s">
        <v>14584</v>
      </c>
      <c r="B4627" s="70" t="s">
        <v>39014</v>
      </c>
      <c r="C4627" s="70">
        <v>759</v>
      </c>
      <c r="D4627" s="70" t="s">
        <v>39018</v>
      </c>
      <c r="E4627" s="70" t="s">
        <v>9179</v>
      </c>
      <c r="F4627" s="70">
        <v>223913100</v>
      </c>
      <c r="H4627" s="74" t="s">
        <v>39019</v>
      </c>
      <c r="I4627" s="74" t="s">
        <v>39020</v>
      </c>
      <c r="J4627" s="70">
        <v>6760274</v>
      </c>
      <c r="K4627" s="70" t="s">
        <v>39021</v>
      </c>
      <c r="L4627" s="70">
        <v>50</v>
      </c>
      <c r="M4627" s="70">
        <v>1883</v>
      </c>
      <c r="N4627" s="70" t="s">
        <v>39022</v>
      </c>
      <c r="O4627" s="70" t="s">
        <v>4456</v>
      </c>
    </row>
    <row r="4628" spans="1:17" s="70" customFormat="1" ht="24" x14ac:dyDescent="0.3">
      <c r="A4628" s="70" t="s">
        <v>11930</v>
      </c>
      <c r="B4628" s="70" t="s">
        <v>5572</v>
      </c>
      <c r="C4628" s="70">
        <v>759</v>
      </c>
      <c r="D4628" s="70" t="s">
        <v>39023</v>
      </c>
      <c r="E4628" s="70" t="s">
        <v>9151</v>
      </c>
      <c r="F4628" s="70" t="s">
        <v>39024</v>
      </c>
      <c r="G4628" s="70">
        <v>222441198</v>
      </c>
      <c r="H4628" s="74" t="s">
        <v>39025</v>
      </c>
      <c r="I4628" s="74" t="s">
        <v>39026</v>
      </c>
      <c r="K4628" s="70" t="s">
        <v>39027</v>
      </c>
      <c r="L4628" s="70">
        <v>9</v>
      </c>
      <c r="M4628" s="70">
        <v>2000</v>
      </c>
      <c r="N4628" s="70" t="s">
        <v>39028</v>
      </c>
      <c r="O4628" s="70" t="s">
        <v>4456</v>
      </c>
    </row>
    <row r="4629" spans="1:17" s="70" customFormat="1" x14ac:dyDescent="0.3">
      <c r="A4629" s="70" t="s">
        <v>10110</v>
      </c>
      <c r="B4629" s="70" t="s">
        <v>3512</v>
      </c>
      <c r="C4629" s="70">
        <v>759</v>
      </c>
      <c r="D4629" s="70" t="s">
        <v>39029</v>
      </c>
      <c r="E4629" s="70" t="s">
        <v>15197</v>
      </c>
      <c r="F4629" s="70">
        <v>223284000</v>
      </c>
      <c r="G4629" s="70">
        <v>223284030</v>
      </c>
      <c r="H4629" s="74" t="s">
        <v>39030</v>
      </c>
      <c r="I4629" s="74" t="s">
        <v>39031</v>
      </c>
      <c r="K4629" s="70" t="s">
        <v>39032</v>
      </c>
      <c r="L4629" s="70">
        <v>30</v>
      </c>
      <c r="N4629" s="70" t="s">
        <v>39033</v>
      </c>
      <c r="O4629" s="70" t="s">
        <v>4456</v>
      </c>
    </row>
    <row r="4630" spans="1:17" s="70" customFormat="1" ht="24" x14ac:dyDescent="0.3">
      <c r="A4630" s="70" t="s">
        <v>13597</v>
      </c>
      <c r="B4630" s="70" t="s">
        <v>7531</v>
      </c>
      <c r="C4630" s="70">
        <v>759</v>
      </c>
      <c r="D4630" s="70" t="s">
        <v>25512</v>
      </c>
      <c r="E4630" s="70" t="s">
        <v>9179</v>
      </c>
      <c r="F4630" s="70" t="s">
        <v>39034</v>
      </c>
      <c r="G4630" s="70">
        <v>225715568</v>
      </c>
      <c r="H4630" s="70" t="s">
        <v>39035</v>
      </c>
      <c r="I4630" s="74" t="s">
        <v>39036</v>
      </c>
      <c r="K4630" s="70" t="s">
        <v>39037</v>
      </c>
      <c r="L4630" s="70">
        <v>3</v>
      </c>
      <c r="M4630" s="70">
        <v>1988</v>
      </c>
      <c r="N4630" s="70" t="s">
        <v>1580</v>
      </c>
      <c r="O4630" s="70" t="s">
        <v>4456</v>
      </c>
    </row>
    <row r="4631" spans="1:17" s="70" customFormat="1" x14ac:dyDescent="0.3">
      <c r="A4631" s="70" t="s">
        <v>13598</v>
      </c>
      <c r="B4631" s="70" t="s">
        <v>7532</v>
      </c>
      <c r="C4631" s="70">
        <v>759</v>
      </c>
      <c r="D4631" s="70" t="s">
        <v>39038</v>
      </c>
      <c r="E4631" s="70" t="s">
        <v>9179</v>
      </c>
      <c r="F4631" s="70">
        <v>224294900</v>
      </c>
      <c r="H4631" s="74" t="s">
        <v>39039</v>
      </c>
      <c r="K4631" s="70" t="s">
        <v>39040</v>
      </c>
      <c r="L4631" s="70">
        <v>2</v>
      </c>
      <c r="M4631" s="70">
        <v>1988</v>
      </c>
      <c r="N4631" s="70" t="s">
        <v>34584</v>
      </c>
      <c r="O4631" s="70" t="s">
        <v>4456</v>
      </c>
    </row>
    <row r="4632" spans="1:17" s="70" customFormat="1" ht="24" x14ac:dyDescent="0.3">
      <c r="A4632" s="70" t="s">
        <v>13599</v>
      </c>
      <c r="B4632" s="70" t="s">
        <v>7533</v>
      </c>
      <c r="C4632" s="70">
        <v>760</v>
      </c>
      <c r="D4632" s="70" t="s">
        <v>39038</v>
      </c>
      <c r="E4632" s="70" t="s">
        <v>9179</v>
      </c>
      <c r="F4632" s="70">
        <v>224294900</v>
      </c>
      <c r="K4632" s="70" t="s">
        <v>39043</v>
      </c>
      <c r="L4632" s="70">
        <v>1</v>
      </c>
      <c r="M4632" s="70">
        <v>1986</v>
      </c>
      <c r="N4632" s="70" t="s">
        <v>1580</v>
      </c>
      <c r="O4632" s="70" t="s">
        <v>4456</v>
      </c>
    </row>
    <row r="4633" spans="1:17" s="70" customFormat="1" ht="24" x14ac:dyDescent="0.3">
      <c r="A4633" s="70" t="s">
        <v>12466</v>
      </c>
      <c r="B4633" s="70" t="s">
        <v>39041</v>
      </c>
      <c r="C4633" s="70">
        <v>760</v>
      </c>
      <c r="D4633" s="70" t="s">
        <v>39044</v>
      </c>
      <c r="E4633" s="70" t="s">
        <v>9190</v>
      </c>
      <c r="F4633" s="70" t="s">
        <v>39045</v>
      </c>
      <c r="H4633" s="74" t="s">
        <v>39046</v>
      </c>
      <c r="I4633" s="74" t="s">
        <v>39047</v>
      </c>
      <c r="K4633" s="70" t="s">
        <v>39048</v>
      </c>
      <c r="L4633" s="70">
        <v>23</v>
      </c>
      <c r="N4633" s="70" t="s">
        <v>39049</v>
      </c>
      <c r="O4633" s="70" t="s">
        <v>9190</v>
      </c>
    </row>
    <row r="4634" spans="1:17" s="70" customFormat="1" x14ac:dyDescent="0.3">
      <c r="A4634" s="70" t="s">
        <v>10532</v>
      </c>
      <c r="B4634" s="70" t="s">
        <v>3980</v>
      </c>
      <c r="C4634" s="70">
        <v>760</v>
      </c>
      <c r="D4634" s="70" t="s">
        <v>39050</v>
      </c>
      <c r="E4634" s="70" t="s">
        <v>15422</v>
      </c>
      <c r="F4634" s="70">
        <v>226418031</v>
      </c>
      <c r="G4634" s="70">
        <v>226460159</v>
      </c>
      <c r="H4634" s="74" t="s">
        <v>39051</v>
      </c>
      <c r="K4634" s="70" t="s">
        <v>39052</v>
      </c>
      <c r="M4634" s="70">
        <v>1992</v>
      </c>
      <c r="N4634" s="70" t="s">
        <v>39053</v>
      </c>
      <c r="O4634" s="70" t="s">
        <v>4456</v>
      </c>
    </row>
    <row r="4635" spans="1:17" s="70" customFormat="1" x14ac:dyDescent="0.3">
      <c r="A4635" s="70" t="s">
        <v>9982</v>
      </c>
      <c r="B4635" s="70" t="s">
        <v>3350</v>
      </c>
      <c r="C4635" s="70">
        <v>760</v>
      </c>
      <c r="D4635" s="70" t="s">
        <v>39054</v>
      </c>
      <c r="E4635" s="70" t="s">
        <v>15197</v>
      </c>
      <c r="F4635" s="70">
        <v>227835900</v>
      </c>
      <c r="H4635" s="74" t="s">
        <v>39055</v>
      </c>
      <c r="K4635" s="70" t="s">
        <v>39056</v>
      </c>
      <c r="L4635" s="70">
        <v>50</v>
      </c>
      <c r="N4635" s="70" t="s">
        <v>39057</v>
      </c>
      <c r="O4635" s="70" t="s">
        <v>4456</v>
      </c>
    </row>
    <row r="4636" spans="1:17" s="70" customFormat="1" ht="24" x14ac:dyDescent="0.3">
      <c r="A4636" s="70" t="s">
        <v>14036</v>
      </c>
      <c r="B4636" s="70" t="s">
        <v>7996</v>
      </c>
      <c r="C4636" s="70">
        <v>760</v>
      </c>
      <c r="D4636" s="70" t="s">
        <v>39058</v>
      </c>
      <c r="E4636" s="70" t="s">
        <v>4456</v>
      </c>
      <c r="F4636" s="70">
        <v>232036100</v>
      </c>
      <c r="H4636" s="70" t="s">
        <v>39059</v>
      </c>
      <c r="I4636" s="74" t="s">
        <v>39060</v>
      </c>
      <c r="K4636" s="70" t="s">
        <v>39061</v>
      </c>
      <c r="L4636" s="70">
        <v>1200</v>
      </c>
      <c r="N4636" s="70" t="s">
        <v>39062</v>
      </c>
      <c r="O4636" s="70" t="s">
        <v>4456</v>
      </c>
      <c r="P4636" s="70" t="s">
        <v>24653</v>
      </c>
      <c r="Q4636" s="70" t="s">
        <v>9229</v>
      </c>
    </row>
    <row r="4637" spans="1:17" s="70" customFormat="1" x14ac:dyDescent="0.3">
      <c r="A4637" s="70" t="s">
        <v>10430</v>
      </c>
      <c r="B4637" s="70" t="s">
        <v>39042</v>
      </c>
      <c r="C4637" s="70">
        <v>760</v>
      </c>
      <c r="D4637" s="70" t="s">
        <v>39063</v>
      </c>
      <c r="E4637" s="70" t="s">
        <v>17852</v>
      </c>
      <c r="F4637" s="70" t="s">
        <v>39064</v>
      </c>
      <c r="H4637" s="70" t="s">
        <v>39065</v>
      </c>
      <c r="I4637" s="74" t="s">
        <v>39066</v>
      </c>
      <c r="K4637" s="70" t="s">
        <v>39067</v>
      </c>
      <c r="L4637" s="70">
        <v>81</v>
      </c>
      <c r="M4637" s="70">
        <v>2003</v>
      </c>
      <c r="N4637" s="70" t="s">
        <v>39068</v>
      </c>
      <c r="O4637" s="70" t="s">
        <v>17852</v>
      </c>
    </row>
    <row r="4638" spans="1:17" s="70" customFormat="1" ht="12" x14ac:dyDescent="0.3">
      <c r="A4638" s="70" t="s">
        <v>13695</v>
      </c>
      <c r="B4638" s="70" t="s">
        <v>7630</v>
      </c>
      <c r="C4638" s="70">
        <v>760</v>
      </c>
      <c r="D4638" s="70" t="s">
        <v>39069</v>
      </c>
      <c r="E4638" s="70" t="s">
        <v>15595</v>
      </c>
      <c r="F4638" s="70">
        <v>229231000</v>
      </c>
      <c r="K4638" s="70" t="s">
        <v>39070</v>
      </c>
      <c r="L4638" s="70">
        <v>22</v>
      </c>
      <c r="M4638" s="70">
        <v>2003</v>
      </c>
      <c r="N4638" s="70" t="s">
        <v>28128</v>
      </c>
      <c r="O4638" s="70" t="s">
        <v>4456</v>
      </c>
    </row>
    <row r="4639" spans="1:17" s="70" customFormat="1" ht="12" x14ac:dyDescent="0.3">
      <c r="A4639" s="70" t="s">
        <v>11135</v>
      </c>
      <c r="B4639" s="70" t="s">
        <v>4683</v>
      </c>
      <c r="C4639" s="70">
        <v>760</v>
      </c>
      <c r="D4639" s="70" t="s">
        <v>39071</v>
      </c>
      <c r="E4639" s="70" t="s">
        <v>15241</v>
      </c>
      <c r="F4639" s="70">
        <v>225579702</v>
      </c>
      <c r="H4639" s="70" t="s">
        <v>39072</v>
      </c>
      <c r="J4639" s="70">
        <v>9290215</v>
      </c>
      <c r="K4639" s="70" t="s">
        <v>39073</v>
      </c>
      <c r="L4639" s="70">
        <v>7</v>
      </c>
      <c r="M4639" s="70">
        <v>1978</v>
      </c>
      <c r="N4639" s="70" t="s">
        <v>33511</v>
      </c>
      <c r="O4639" s="70" t="s">
        <v>4456</v>
      </c>
    </row>
    <row r="4640" spans="1:17" s="70" customFormat="1" ht="24" x14ac:dyDescent="0.3">
      <c r="A4640" s="70" t="s">
        <v>14427</v>
      </c>
      <c r="B4640" s="70" t="s">
        <v>8458</v>
      </c>
      <c r="C4640" s="70">
        <v>760</v>
      </c>
      <c r="D4640" s="70" t="s">
        <v>39074</v>
      </c>
      <c r="E4640" s="70" t="s">
        <v>15673</v>
      </c>
      <c r="F4640" s="70">
        <v>222731136</v>
      </c>
      <c r="H4640" s="74" t="s">
        <v>39075</v>
      </c>
      <c r="J4640" s="70">
        <v>7880198</v>
      </c>
      <c r="K4640" s="70" t="s">
        <v>39076</v>
      </c>
      <c r="L4640" s="70">
        <v>12</v>
      </c>
      <c r="M4640" s="70">
        <v>1981</v>
      </c>
      <c r="N4640" s="70" t="s">
        <v>39077</v>
      </c>
      <c r="O4640" s="70" t="s">
        <v>4456</v>
      </c>
    </row>
    <row r="4641" spans="1:17" s="70" customFormat="1" ht="24" x14ac:dyDescent="0.3">
      <c r="A4641" s="70" t="s">
        <v>12598</v>
      </c>
      <c r="B4641" s="70" t="s">
        <v>39078</v>
      </c>
      <c r="C4641" s="70">
        <v>761</v>
      </c>
      <c r="D4641" s="70" t="s">
        <v>39079</v>
      </c>
      <c r="E4641" s="70" t="s">
        <v>15700</v>
      </c>
      <c r="F4641" s="70" t="s">
        <v>39080</v>
      </c>
      <c r="G4641" s="70" t="s">
        <v>39081</v>
      </c>
      <c r="H4641" s="74" t="s">
        <v>39082</v>
      </c>
      <c r="I4641" s="74" t="s">
        <v>39083</v>
      </c>
      <c r="K4641" s="70" t="s">
        <v>39084</v>
      </c>
      <c r="L4641" s="70">
        <v>55</v>
      </c>
      <c r="M4641" s="70">
        <v>1990</v>
      </c>
      <c r="N4641" s="70" t="s">
        <v>39085</v>
      </c>
      <c r="O4641" s="70" t="s">
        <v>15700</v>
      </c>
    </row>
    <row r="4642" spans="1:17" s="70" customFormat="1" ht="24" x14ac:dyDescent="0.3">
      <c r="A4642" s="70" t="s">
        <v>10746</v>
      </c>
      <c r="B4642" s="70" t="s">
        <v>4235</v>
      </c>
      <c r="C4642" s="70">
        <v>761</v>
      </c>
      <c r="D4642" s="70" t="s">
        <v>26863</v>
      </c>
      <c r="E4642" s="70" t="s">
        <v>9179</v>
      </c>
      <c r="F4642" s="70">
        <v>225309960</v>
      </c>
      <c r="H4642" s="74" t="s">
        <v>39086</v>
      </c>
      <c r="I4642" s="74" t="s">
        <v>39087</v>
      </c>
      <c r="J4642" s="70">
        <v>7560903</v>
      </c>
      <c r="K4642" s="70" t="s">
        <v>39088</v>
      </c>
      <c r="L4642" s="70">
        <v>21</v>
      </c>
      <c r="M4642" s="70">
        <v>1977</v>
      </c>
      <c r="N4642" s="70" t="s">
        <v>39089</v>
      </c>
      <c r="O4642" s="70" t="s">
        <v>4456</v>
      </c>
      <c r="P4642" s="70" t="s">
        <v>9261</v>
      </c>
      <c r="Q4642" s="70" t="s">
        <v>9229</v>
      </c>
    </row>
    <row r="4643" spans="1:17" s="70" customFormat="1" ht="24" x14ac:dyDescent="0.3">
      <c r="A4643" s="70" t="s">
        <v>14333</v>
      </c>
      <c r="B4643" s="70" t="s">
        <v>8347</v>
      </c>
      <c r="C4643" s="70">
        <v>761</v>
      </c>
      <c r="D4643" s="70" t="s">
        <v>39090</v>
      </c>
      <c r="E4643" s="70" t="s">
        <v>4456</v>
      </c>
      <c r="F4643" s="70">
        <v>225560864</v>
      </c>
      <c r="G4643" s="70">
        <v>225560879</v>
      </c>
      <c r="H4643" s="70" t="s">
        <v>39091</v>
      </c>
      <c r="I4643" s="74" t="s">
        <v>39092</v>
      </c>
      <c r="K4643" s="70" t="s">
        <v>39093</v>
      </c>
      <c r="L4643" s="70">
        <v>500</v>
      </c>
      <c r="M4643" s="70">
        <v>1988</v>
      </c>
      <c r="N4643" s="70" t="s">
        <v>17841</v>
      </c>
      <c r="O4643" s="70" t="s">
        <v>4456</v>
      </c>
    </row>
    <row r="4644" spans="1:17" s="70" customFormat="1" ht="24" x14ac:dyDescent="0.3">
      <c r="A4644" s="70" t="s">
        <v>11938</v>
      </c>
      <c r="B4644" s="70" t="s">
        <v>5582</v>
      </c>
      <c r="C4644" s="70">
        <v>761</v>
      </c>
      <c r="D4644" s="70" t="s">
        <v>39110</v>
      </c>
      <c r="E4644" s="70" t="s">
        <v>9151</v>
      </c>
      <c r="F4644" s="70" t="s">
        <v>39111</v>
      </c>
      <c r="H4644" s="74" t="s">
        <v>39112</v>
      </c>
      <c r="I4644" s="74" t="s">
        <v>39113</v>
      </c>
      <c r="K4644" s="70" t="s">
        <v>39114</v>
      </c>
      <c r="L4644" s="70">
        <v>400</v>
      </c>
      <c r="M4644" s="70">
        <v>1998</v>
      </c>
      <c r="N4644" s="70" t="s">
        <v>39115</v>
      </c>
      <c r="O4644" s="70" t="s">
        <v>4456</v>
      </c>
    </row>
    <row r="4645" spans="1:17" s="70" customFormat="1" x14ac:dyDescent="0.3">
      <c r="A4645" s="70" t="s">
        <v>13090</v>
      </c>
      <c r="B4645" s="70" t="s">
        <v>6982</v>
      </c>
      <c r="C4645" s="70">
        <v>761</v>
      </c>
      <c r="D4645" s="70" t="s">
        <v>39094</v>
      </c>
      <c r="E4645" s="70" t="s">
        <v>9256</v>
      </c>
      <c r="F4645" s="70">
        <v>226175600</v>
      </c>
      <c r="H4645" s="74" t="s">
        <v>39095</v>
      </c>
      <c r="I4645" s="74" t="s">
        <v>39096</v>
      </c>
      <c r="K4645" s="70" t="s">
        <v>39097</v>
      </c>
      <c r="L4645" s="70">
        <v>100</v>
      </c>
      <c r="N4645" s="70" t="s">
        <v>39098</v>
      </c>
      <c r="O4645" s="70" t="s">
        <v>4456</v>
      </c>
    </row>
    <row r="4646" spans="1:17" s="70" customFormat="1" ht="36" x14ac:dyDescent="0.3">
      <c r="A4646" s="70" t="s">
        <v>12113</v>
      </c>
      <c r="B4646" s="70" t="s">
        <v>5784</v>
      </c>
      <c r="C4646" s="70">
        <v>761</v>
      </c>
      <c r="D4646" s="70" t="s">
        <v>39099</v>
      </c>
      <c r="E4646" s="70" t="s">
        <v>15415</v>
      </c>
      <c r="F4646" s="70">
        <v>228967800</v>
      </c>
      <c r="H4646" s="74" t="s">
        <v>39100</v>
      </c>
      <c r="I4646" s="74" t="s">
        <v>39101</v>
      </c>
      <c r="K4646" s="70" t="s">
        <v>39102</v>
      </c>
      <c r="L4646" s="70">
        <v>200</v>
      </c>
      <c r="M4646" s="70">
        <v>1975</v>
      </c>
      <c r="N4646" s="70" t="s">
        <v>39103</v>
      </c>
      <c r="O4646" s="70" t="s">
        <v>4456</v>
      </c>
      <c r="P4646" s="70" t="s">
        <v>17195</v>
      </c>
      <c r="Q4646" s="70" t="s">
        <v>9229</v>
      </c>
    </row>
    <row r="4647" spans="1:17" s="70" customFormat="1" ht="24" x14ac:dyDescent="0.3">
      <c r="A4647" s="70" t="s">
        <v>12513</v>
      </c>
      <c r="B4647" s="70" t="s">
        <v>6218</v>
      </c>
      <c r="C4647" s="70">
        <v>761</v>
      </c>
      <c r="D4647" s="70" t="s">
        <v>39104</v>
      </c>
      <c r="E4647" s="70" t="s">
        <v>27748</v>
      </c>
      <c r="F4647" s="70" t="s">
        <v>39105</v>
      </c>
      <c r="H4647" s="74" t="s">
        <v>39106</v>
      </c>
      <c r="I4647" s="74" t="s">
        <v>39107</v>
      </c>
      <c r="K4647" s="70" t="s">
        <v>39108</v>
      </c>
      <c r="L4647" s="70">
        <v>40</v>
      </c>
      <c r="M4647" s="70">
        <v>1982</v>
      </c>
      <c r="N4647" s="70" t="s">
        <v>39109</v>
      </c>
      <c r="O4647" s="70" t="s">
        <v>4456</v>
      </c>
      <c r="P4647" s="70" t="s">
        <v>15884</v>
      </c>
      <c r="Q4647" s="70" t="s">
        <v>4460</v>
      </c>
    </row>
    <row r="4648" spans="1:17" s="70" customFormat="1" ht="24" x14ac:dyDescent="0.3">
      <c r="A4648" s="70" t="s">
        <v>14428</v>
      </c>
      <c r="B4648" s="70" t="s">
        <v>8460</v>
      </c>
      <c r="C4648" s="70">
        <v>761</v>
      </c>
      <c r="D4648" s="70" t="s">
        <v>39116</v>
      </c>
      <c r="E4648" s="70" t="s">
        <v>9179</v>
      </c>
      <c r="F4648" s="70" t="s">
        <v>39117</v>
      </c>
      <c r="H4648" s="74" t="s">
        <v>39118</v>
      </c>
      <c r="I4648" s="74" t="s">
        <v>39119</v>
      </c>
      <c r="K4648" s="70" t="s">
        <v>39120</v>
      </c>
      <c r="L4648" s="70">
        <v>60</v>
      </c>
      <c r="M4648" s="70">
        <v>1929</v>
      </c>
      <c r="N4648" s="70" t="s">
        <v>35915</v>
      </c>
      <c r="O4648" s="70" t="s">
        <v>4456</v>
      </c>
    </row>
    <row r="4649" spans="1:17" s="70" customFormat="1" ht="24" x14ac:dyDescent="0.3">
      <c r="A4649" s="70" t="s">
        <v>11087</v>
      </c>
      <c r="B4649" s="70" t="s">
        <v>4635</v>
      </c>
      <c r="C4649" s="70">
        <v>762</v>
      </c>
      <c r="D4649" s="70" t="s">
        <v>39121</v>
      </c>
      <c r="E4649" s="70" t="s">
        <v>15266</v>
      </c>
      <c r="F4649" s="70">
        <v>229248100</v>
      </c>
      <c r="G4649" s="70">
        <v>229248109</v>
      </c>
      <c r="H4649" s="74" t="s">
        <v>39122</v>
      </c>
      <c r="I4649" s="74" t="s">
        <v>39123</v>
      </c>
      <c r="K4649" s="70" t="s">
        <v>39124</v>
      </c>
      <c r="L4649" s="70">
        <v>25</v>
      </c>
      <c r="M4649" s="70">
        <v>1978</v>
      </c>
      <c r="N4649" s="70" t="s">
        <v>39125</v>
      </c>
      <c r="O4649" s="70" t="s">
        <v>4456</v>
      </c>
    </row>
    <row r="4650" spans="1:17" s="70" customFormat="1" ht="24" x14ac:dyDescent="0.3">
      <c r="A4650" s="70" t="s">
        <v>12929</v>
      </c>
      <c r="B4650" s="70" t="s">
        <v>6792</v>
      </c>
      <c r="C4650" s="70">
        <v>762</v>
      </c>
      <c r="D4650" s="70" t="s">
        <v>39128</v>
      </c>
      <c r="E4650" s="70" t="s">
        <v>4456</v>
      </c>
      <c r="F4650" s="70" t="s">
        <v>39129</v>
      </c>
      <c r="H4650" s="74" t="s">
        <v>39130</v>
      </c>
      <c r="I4650" s="74" t="s">
        <v>39131</v>
      </c>
      <c r="K4650" s="70" t="s">
        <v>39132</v>
      </c>
      <c r="L4650" s="70">
        <v>5</v>
      </c>
      <c r="M4650" s="70">
        <v>1978</v>
      </c>
      <c r="N4650" s="70" t="s">
        <v>18437</v>
      </c>
      <c r="O4650" s="70" t="s">
        <v>4456</v>
      </c>
    </row>
    <row r="4651" spans="1:17" s="70" customFormat="1" ht="24" x14ac:dyDescent="0.3">
      <c r="A4651" s="70" t="s">
        <v>10649</v>
      </c>
      <c r="B4651" s="70" t="s">
        <v>39126</v>
      </c>
      <c r="C4651" s="70">
        <v>762</v>
      </c>
      <c r="D4651" s="70" t="s">
        <v>39133</v>
      </c>
      <c r="E4651" s="70" t="s">
        <v>16196</v>
      </c>
      <c r="F4651" s="70" t="s">
        <v>39134</v>
      </c>
      <c r="H4651" s="74" t="s">
        <v>39135</v>
      </c>
      <c r="I4651" s="74" t="s">
        <v>39136</v>
      </c>
      <c r="K4651" s="70" t="s">
        <v>39137</v>
      </c>
      <c r="L4651" s="70">
        <v>25</v>
      </c>
      <c r="M4651" s="70">
        <v>1973</v>
      </c>
      <c r="N4651" s="70" t="s">
        <v>21297</v>
      </c>
      <c r="O4651" s="70" t="s">
        <v>39138</v>
      </c>
    </row>
    <row r="4652" spans="1:17" s="70" customFormat="1" ht="24" x14ac:dyDescent="0.3">
      <c r="A4652" s="70" t="s">
        <v>13803</v>
      </c>
      <c r="B4652" s="70" t="s">
        <v>7748</v>
      </c>
      <c r="C4652" s="70">
        <v>762</v>
      </c>
      <c r="D4652" s="70" t="s">
        <v>39139</v>
      </c>
      <c r="E4652" s="70" t="s">
        <v>15595</v>
      </c>
      <c r="F4652" s="70" t="s">
        <v>39140</v>
      </c>
      <c r="H4652" s="74" t="s">
        <v>39141</v>
      </c>
      <c r="I4652" s="74" t="s">
        <v>39142</v>
      </c>
      <c r="K4652" s="70" t="s">
        <v>39143</v>
      </c>
      <c r="L4652" s="70">
        <v>250</v>
      </c>
      <c r="M4652" s="70">
        <v>1985</v>
      </c>
      <c r="N4652" s="70" t="s">
        <v>21236</v>
      </c>
      <c r="O4652" s="70" t="s">
        <v>4456</v>
      </c>
    </row>
    <row r="4653" spans="1:17" s="70" customFormat="1" ht="24" x14ac:dyDescent="0.3">
      <c r="A4653" s="70" t="s">
        <v>13804</v>
      </c>
      <c r="B4653" s="70" t="s">
        <v>7749</v>
      </c>
      <c r="C4653" s="70">
        <v>762</v>
      </c>
      <c r="D4653" s="70" t="s">
        <v>39144</v>
      </c>
      <c r="E4653" s="70" t="s">
        <v>9151</v>
      </c>
      <c r="F4653" s="70">
        <v>227314800</v>
      </c>
      <c r="H4653" s="74" t="s">
        <v>39145</v>
      </c>
      <c r="I4653" s="74" t="s">
        <v>39146</v>
      </c>
      <c r="K4653" s="70" t="s">
        <v>39147</v>
      </c>
      <c r="L4653" s="70">
        <v>200</v>
      </c>
      <c r="M4653" s="70">
        <v>1937</v>
      </c>
      <c r="N4653" s="70" t="s">
        <v>15356</v>
      </c>
      <c r="O4653" s="70" t="s">
        <v>4456</v>
      </c>
    </row>
    <row r="4654" spans="1:17" s="70" customFormat="1" ht="24" x14ac:dyDescent="0.3">
      <c r="A4654" s="70" t="s">
        <v>13805</v>
      </c>
      <c r="B4654" s="70" t="s">
        <v>7750</v>
      </c>
      <c r="C4654" s="70">
        <v>762</v>
      </c>
      <c r="D4654" s="70" t="s">
        <v>39148</v>
      </c>
      <c r="E4654" s="70" t="s">
        <v>15607</v>
      </c>
      <c r="F4654" s="70">
        <v>223523100</v>
      </c>
      <c r="G4654" s="70">
        <v>223523115</v>
      </c>
      <c r="H4654" s="70" t="s">
        <v>39149</v>
      </c>
      <c r="I4654" s="74" t="s">
        <v>39150</v>
      </c>
      <c r="J4654" s="70">
        <v>7560958</v>
      </c>
      <c r="K4654" s="70" t="s">
        <v>39151</v>
      </c>
      <c r="L4654" s="70">
        <v>210</v>
      </c>
      <c r="M4654" s="70">
        <v>1984</v>
      </c>
      <c r="N4654" s="70" t="s">
        <v>15356</v>
      </c>
      <c r="O4654" s="70" t="s">
        <v>4456</v>
      </c>
    </row>
    <row r="4655" spans="1:17" s="70" customFormat="1" x14ac:dyDescent="0.3">
      <c r="A4655" s="70" t="s">
        <v>13806</v>
      </c>
      <c r="B4655" s="70" t="s">
        <v>7751</v>
      </c>
      <c r="C4655" s="70">
        <v>762</v>
      </c>
      <c r="D4655" s="70" t="s">
        <v>39152</v>
      </c>
      <c r="E4655" s="70" t="s">
        <v>15197</v>
      </c>
      <c r="F4655" s="70">
        <v>222490005</v>
      </c>
      <c r="I4655" s="74" t="s">
        <v>39153</v>
      </c>
      <c r="K4655" s="70" t="s">
        <v>39154</v>
      </c>
      <c r="L4655" s="70">
        <v>120</v>
      </c>
      <c r="N4655" s="70" t="s">
        <v>39155</v>
      </c>
      <c r="O4655" s="70" t="s">
        <v>4456</v>
      </c>
    </row>
    <row r="4656" spans="1:17" s="70" customFormat="1" x14ac:dyDescent="0.3">
      <c r="A4656" s="70" t="s">
        <v>13338</v>
      </c>
      <c r="B4656" s="70" t="s">
        <v>39127</v>
      </c>
      <c r="C4656" s="70">
        <v>762</v>
      </c>
      <c r="D4656" s="70" t="s">
        <v>39156</v>
      </c>
      <c r="E4656" s="70" t="s">
        <v>15327</v>
      </c>
      <c r="F4656" s="70" t="s">
        <v>39157</v>
      </c>
      <c r="H4656" s="74" t="s">
        <v>39158</v>
      </c>
      <c r="I4656" s="74" t="s">
        <v>39159</v>
      </c>
      <c r="J4656" s="70">
        <v>2531054</v>
      </c>
      <c r="K4656" s="70" t="s">
        <v>39160</v>
      </c>
      <c r="N4656" s="70" t="s">
        <v>39161</v>
      </c>
      <c r="O4656" s="70" t="s">
        <v>15327</v>
      </c>
    </row>
    <row r="4657" spans="1:17" s="70" customFormat="1" ht="24" x14ac:dyDescent="0.3">
      <c r="A4657" s="70" t="s">
        <v>12568</v>
      </c>
      <c r="B4657" s="70" t="s">
        <v>6277</v>
      </c>
      <c r="C4657" s="70">
        <v>762</v>
      </c>
      <c r="D4657" s="70" t="s">
        <v>39162</v>
      </c>
      <c r="E4657" s="70" t="s">
        <v>15235</v>
      </c>
      <c r="F4657" s="70" t="s">
        <v>39163</v>
      </c>
      <c r="H4657" s="74" t="s">
        <v>39164</v>
      </c>
      <c r="I4657" s="74" t="s">
        <v>39165</v>
      </c>
      <c r="J4657" s="70">
        <v>8380586</v>
      </c>
      <c r="K4657" s="70" t="s">
        <v>39166</v>
      </c>
      <c r="L4657" s="70">
        <v>20</v>
      </c>
      <c r="M4657" s="70">
        <v>1906</v>
      </c>
      <c r="N4657" s="70" t="s">
        <v>39167</v>
      </c>
      <c r="O4657" s="70" t="s">
        <v>4456</v>
      </c>
    </row>
    <row r="4658" spans="1:17" s="70" customFormat="1" x14ac:dyDescent="0.3">
      <c r="A4658" s="70" t="s">
        <v>14334</v>
      </c>
      <c r="B4658" s="70" t="s">
        <v>39171</v>
      </c>
      <c r="C4658" s="70">
        <v>763</v>
      </c>
      <c r="D4658" s="70" t="s">
        <v>39212</v>
      </c>
      <c r="E4658" s="70" t="s">
        <v>15327</v>
      </c>
      <c r="F4658" s="70" t="s">
        <v>39213</v>
      </c>
      <c r="G4658" s="70" t="s">
        <v>39213</v>
      </c>
      <c r="H4658" s="74" t="s">
        <v>39214</v>
      </c>
      <c r="I4658" s="74" t="s">
        <v>39215</v>
      </c>
      <c r="K4658" s="70" t="s">
        <v>39216</v>
      </c>
      <c r="L4658" s="70">
        <v>40</v>
      </c>
      <c r="M4658" s="70">
        <v>1976</v>
      </c>
      <c r="N4658" s="70" t="s">
        <v>17841</v>
      </c>
      <c r="O4658" s="70" t="s">
        <v>15327</v>
      </c>
    </row>
    <row r="4659" spans="1:17" s="70" customFormat="1" ht="24" x14ac:dyDescent="0.3">
      <c r="A4659" s="70" t="s">
        <v>12718</v>
      </c>
      <c r="B4659" s="70" t="s">
        <v>39170</v>
      </c>
      <c r="C4659" s="70">
        <v>763</v>
      </c>
      <c r="D4659" s="70" t="s">
        <v>39173</v>
      </c>
      <c r="E4659" s="70" t="s">
        <v>9206</v>
      </c>
      <c r="F4659" s="70" t="s">
        <v>39174</v>
      </c>
      <c r="H4659" s="70" t="s">
        <v>39175</v>
      </c>
      <c r="I4659" s="74" t="s">
        <v>9208</v>
      </c>
      <c r="J4659" s="70">
        <v>5610119</v>
      </c>
      <c r="K4659" s="70" t="s">
        <v>39176</v>
      </c>
      <c r="L4659" s="70">
        <v>90</v>
      </c>
      <c r="M4659" s="70">
        <v>1983</v>
      </c>
      <c r="N4659" s="70" t="s">
        <v>39177</v>
      </c>
      <c r="O4659" s="70" t="s">
        <v>9206</v>
      </c>
      <c r="P4659" s="70" t="s">
        <v>39178</v>
      </c>
      <c r="Q4659" s="70" t="s">
        <v>9212</v>
      </c>
    </row>
    <row r="4660" spans="1:17" s="70" customFormat="1" ht="24" x14ac:dyDescent="0.3">
      <c r="A4660" s="70" t="s">
        <v>9526</v>
      </c>
      <c r="B4660" s="70" t="s">
        <v>39169</v>
      </c>
      <c r="C4660" s="70">
        <v>763</v>
      </c>
      <c r="D4660" s="70" t="s">
        <v>39179</v>
      </c>
      <c r="E4660" s="70" t="s">
        <v>16278</v>
      </c>
      <c r="F4660" s="70" t="s">
        <v>39180</v>
      </c>
      <c r="G4660" s="70" t="s">
        <v>39181</v>
      </c>
      <c r="H4660" s="70" t="s">
        <v>39182</v>
      </c>
      <c r="I4660" s="70" t="s">
        <v>39183</v>
      </c>
      <c r="K4660" s="70" t="s">
        <v>39184</v>
      </c>
      <c r="L4660" s="70">
        <v>140</v>
      </c>
      <c r="M4660" s="70">
        <v>2001</v>
      </c>
      <c r="N4660" s="70" t="s">
        <v>39185</v>
      </c>
      <c r="O4660" s="70" t="s">
        <v>16278</v>
      </c>
    </row>
    <row r="4661" spans="1:17" s="70" customFormat="1" ht="48" x14ac:dyDescent="0.3">
      <c r="A4661" s="70" t="s">
        <v>9460</v>
      </c>
      <c r="B4661" s="70" t="s">
        <v>39168</v>
      </c>
      <c r="C4661" s="70">
        <v>763</v>
      </c>
      <c r="D4661" s="70" t="s">
        <v>39186</v>
      </c>
      <c r="E4661" s="70" t="s">
        <v>16305</v>
      </c>
      <c r="F4661" s="70">
        <v>228200900</v>
      </c>
      <c r="H4661" s="74" t="s">
        <v>39187</v>
      </c>
      <c r="I4661" s="74" t="s">
        <v>39188</v>
      </c>
      <c r="K4661" s="70" t="s">
        <v>39189</v>
      </c>
      <c r="L4661" s="70">
        <v>40</v>
      </c>
      <c r="M4661" s="70">
        <v>2004</v>
      </c>
      <c r="N4661" s="70" t="s">
        <v>19420</v>
      </c>
      <c r="O4661" s="70" t="s">
        <v>16305</v>
      </c>
      <c r="P4661" s="70" t="s">
        <v>39190</v>
      </c>
      <c r="Q4661" s="70" t="s">
        <v>39191</v>
      </c>
    </row>
    <row r="4662" spans="1:17" s="70" customFormat="1" x14ac:dyDescent="0.3">
      <c r="A4662" s="70" t="s">
        <v>14302</v>
      </c>
      <c r="B4662" s="70" t="s">
        <v>39192</v>
      </c>
      <c r="C4662" s="70">
        <v>763</v>
      </c>
      <c r="D4662" s="70" t="s">
        <v>39193</v>
      </c>
      <c r="E4662" s="70" t="s">
        <v>15129</v>
      </c>
      <c r="F4662" s="70">
        <v>227417770</v>
      </c>
      <c r="G4662" s="70">
        <v>227412159</v>
      </c>
      <c r="H4662" s="74" t="s">
        <v>39194</v>
      </c>
      <c r="I4662" s="74" t="s">
        <v>39195</v>
      </c>
      <c r="J4662" s="70">
        <v>9190497</v>
      </c>
      <c r="K4662" s="70" t="s">
        <v>39196</v>
      </c>
      <c r="L4662" s="70">
        <v>35</v>
      </c>
      <c r="M4662" s="70">
        <v>1969</v>
      </c>
      <c r="N4662" s="70" t="s">
        <v>21334</v>
      </c>
      <c r="O4662" s="70" t="s">
        <v>4456</v>
      </c>
    </row>
    <row r="4663" spans="1:17" s="70" customFormat="1" x14ac:dyDescent="0.3">
      <c r="A4663" s="70" t="s">
        <v>10230</v>
      </c>
      <c r="B4663" s="70" t="s">
        <v>3652</v>
      </c>
      <c r="C4663" s="70">
        <v>763</v>
      </c>
      <c r="D4663" s="70" t="s">
        <v>39197</v>
      </c>
      <c r="E4663" s="70" t="s">
        <v>15120</v>
      </c>
      <c r="F4663" s="70">
        <v>227373392</v>
      </c>
      <c r="H4663" s="74" t="s">
        <v>39198</v>
      </c>
      <c r="I4663" s="74" t="s">
        <v>39199</v>
      </c>
      <c r="J4663" s="70">
        <v>8420324</v>
      </c>
      <c r="K4663" s="70" t="s">
        <v>39200</v>
      </c>
      <c r="L4663" s="70">
        <v>10</v>
      </c>
      <c r="M4663" s="70">
        <v>1971</v>
      </c>
      <c r="N4663" s="70" t="s">
        <v>39201</v>
      </c>
      <c r="O4663" s="70" t="s">
        <v>4456</v>
      </c>
    </row>
    <row r="4664" spans="1:17" s="70" customFormat="1" x14ac:dyDescent="0.3">
      <c r="A4664" s="70" t="s">
        <v>39202</v>
      </c>
      <c r="B4664" s="70" t="s">
        <v>3254</v>
      </c>
      <c r="C4664" s="70">
        <v>763</v>
      </c>
      <c r="D4664" s="70" t="s">
        <v>39203</v>
      </c>
      <c r="E4664" s="70" t="s">
        <v>15129</v>
      </c>
      <c r="F4664" s="70">
        <v>225828400</v>
      </c>
      <c r="H4664" s="74" t="s">
        <v>39204</v>
      </c>
      <c r="I4664" s="74" t="s">
        <v>39205</v>
      </c>
      <c r="J4664" s="70">
        <v>9160336</v>
      </c>
      <c r="K4664" s="70" t="s">
        <v>39206</v>
      </c>
      <c r="L4664" s="70">
        <v>43</v>
      </c>
      <c r="M4664" s="70">
        <v>1950</v>
      </c>
      <c r="N4664" s="70" t="s">
        <v>27189</v>
      </c>
      <c r="O4664" s="70" t="s">
        <v>4456</v>
      </c>
    </row>
    <row r="4665" spans="1:17" s="70" customFormat="1" ht="48" x14ac:dyDescent="0.3">
      <c r="A4665" s="70" t="s">
        <v>12962</v>
      </c>
      <c r="B4665" s="70" t="s">
        <v>39172</v>
      </c>
      <c r="C4665" s="70">
        <v>763</v>
      </c>
      <c r="D4665" s="70" t="s">
        <v>39207</v>
      </c>
      <c r="E4665" s="70" t="s">
        <v>15866</v>
      </c>
      <c r="F4665" s="70" t="s">
        <v>39208</v>
      </c>
      <c r="H4665" s="74" t="s">
        <v>39209</v>
      </c>
      <c r="J4665" s="70">
        <v>1710170</v>
      </c>
      <c r="K4665" s="70" t="s">
        <v>39210</v>
      </c>
      <c r="L4665" s="70">
        <v>150</v>
      </c>
      <c r="M4665" s="70">
        <v>1988</v>
      </c>
      <c r="N4665" s="70" t="s">
        <v>39211</v>
      </c>
      <c r="O4665" s="70" t="s">
        <v>15866</v>
      </c>
    </row>
    <row r="4666" spans="1:17" s="70" customFormat="1" x14ac:dyDescent="0.3">
      <c r="A4666" s="70" t="s">
        <v>14444</v>
      </c>
      <c r="B4666" s="70" t="s">
        <v>8478</v>
      </c>
      <c r="C4666" s="70">
        <v>764</v>
      </c>
      <c r="D4666" s="70" t="s">
        <v>39219</v>
      </c>
      <c r="E4666" s="70" t="s">
        <v>15235</v>
      </c>
      <c r="F4666" s="70">
        <v>222709200</v>
      </c>
      <c r="H4666" s="74" t="s">
        <v>39220</v>
      </c>
      <c r="I4666" s="74" t="s">
        <v>39221</v>
      </c>
      <c r="K4666" s="70" t="s">
        <v>39222</v>
      </c>
      <c r="L4666" s="70">
        <v>800</v>
      </c>
      <c r="M4666" s="70">
        <v>1904</v>
      </c>
      <c r="N4666" s="70" t="s">
        <v>20998</v>
      </c>
      <c r="O4666" s="70" t="s">
        <v>4456</v>
      </c>
    </row>
    <row r="4667" spans="1:17" s="70" customFormat="1" ht="24" x14ac:dyDescent="0.3">
      <c r="A4667" s="70" t="s">
        <v>12847</v>
      </c>
      <c r="B4667" s="70" t="s">
        <v>39217</v>
      </c>
      <c r="C4667" s="70">
        <v>764</v>
      </c>
      <c r="D4667" s="70" t="s">
        <v>39223</v>
      </c>
      <c r="E4667" s="70" t="s">
        <v>15770</v>
      </c>
      <c r="F4667" s="70" t="s">
        <v>39224</v>
      </c>
      <c r="H4667" s="74" t="s">
        <v>39225</v>
      </c>
      <c r="I4667" s="74" t="s">
        <v>39226</v>
      </c>
      <c r="K4667" s="70" t="s">
        <v>39227</v>
      </c>
      <c r="L4667" s="70">
        <v>22</v>
      </c>
      <c r="N4667" s="70" t="s">
        <v>39228</v>
      </c>
      <c r="O4667" s="70" t="s">
        <v>15770</v>
      </c>
    </row>
    <row r="4668" spans="1:17" s="70" customFormat="1" ht="24" x14ac:dyDescent="0.3">
      <c r="A4668" s="70" t="s">
        <v>12848</v>
      </c>
      <c r="B4668" s="70" t="s">
        <v>39218</v>
      </c>
      <c r="C4668" s="70">
        <v>764</v>
      </c>
      <c r="D4668" s="70" t="s">
        <v>39229</v>
      </c>
      <c r="E4668" s="70" t="s">
        <v>16305</v>
      </c>
      <c r="F4668" s="70" t="s">
        <v>39230</v>
      </c>
      <c r="G4668" s="70" t="s">
        <v>39231</v>
      </c>
      <c r="H4668" s="70" t="s">
        <v>39232</v>
      </c>
      <c r="I4668" s="74" t="s">
        <v>39233</v>
      </c>
      <c r="K4668" s="70" t="s">
        <v>39234</v>
      </c>
      <c r="L4668" s="70">
        <v>40</v>
      </c>
      <c r="N4668" s="70" t="s">
        <v>17491</v>
      </c>
      <c r="O4668" s="70" t="s">
        <v>16305</v>
      </c>
    </row>
    <row r="4669" spans="1:17" s="70" customFormat="1" ht="24" x14ac:dyDescent="0.3">
      <c r="A4669" s="70" t="s">
        <v>12941</v>
      </c>
      <c r="B4669" s="70" t="s">
        <v>6813</v>
      </c>
      <c r="C4669" s="70">
        <v>764</v>
      </c>
      <c r="D4669" s="70" t="s">
        <v>39235</v>
      </c>
      <c r="E4669" s="70" t="s">
        <v>15136</v>
      </c>
      <c r="F4669" s="70" t="s">
        <v>39236</v>
      </c>
      <c r="H4669" s="74" t="s">
        <v>39237</v>
      </c>
      <c r="I4669" s="74" t="s">
        <v>39238</v>
      </c>
      <c r="K4669" s="70" t="s">
        <v>39239</v>
      </c>
      <c r="L4669" s="70">
        <v>43</v>
      </c>
      <c r="M4669" s="70">
        <v>1993</v>
      </c>
      <c r="N4669" s="70" t="s">
        <v>15437</v>
      </c>
      <c r="O4669" s="70" t="s">
        <v>4456</v>
      </c>
    </row>
    <row r="4670" spans="1:17" s="70" customFormat="1" x14ac:dyDescent="0.3">
      <c r="A4670" s="70" t="s">
        <v>12044</v>
      </c>
      <c r="B4670" s="70" t="s">
        <v>5708</v>
      </c>
      <c r="C4670" s="70">
        <v>764</v>
      </c>
      <c r="D4670" s="70" t="s">
        <v>39240</v>
      </c>
      <c r="E4670" s="70" t="s">
        <v>9151</v>
      </c>
      <c r="F4670" s="70">
        <v>222444040</v>
      </c>
      <c r="G4670" s="70">
        <v>222444247</v>
      </c>
      <c r="H4670" s="74" t="s">
        <v>39241</v>
      </c>
      <c r="I4670" s="74" t="s">
        <v>39242</v>
      </c>
      <c r="J4670" s="70">
        <v>7500550</v>
      </c>
      <c r="K4670" s="70" t="s">
        <v>39243</v>
      </c>
      <c r="L4670" s="70">
        <v>4</v>
      </c>
      <c r="M4670" s="70">
        <v>1956</v>
      </c>
      <c r="N4670" s="70" t="s">
        <v>39244</v>
      </c>
      <c r="O4670" s="70" t="s">
        <v>4456</v>
      </c>
    </row>
    <row r="4671" spans="1:17" s="70" customFormat="1" ht="24" x14ac:dyDescent="0.3">
      <c r="A4671" s="70" t="s">
        <v>12591</v>
      </c>
      <c r="B4671" s="70" t="s">
        <v>6303</v>
      </c>
      <c r="C4671" s="70">
        <v>764</v>
      </c>
      <c r="D4671" s="70" t="s">
        <v>39245</v>
      </c>
      <c r="E4671" s="70" t="s">
        <v>9179</v>
      </c>
      <c r="F4671" s="70" t="s">
        <v>39246</v>
      </c>
      <c r="G4671" s="70" t="s">
        <v>39247</v>
      </c>
      <c r="H4671" s="74" t="s">
        <v>39248</v>
      </c>
      <c r="I4671" s="74" t="s">
        <v>39249</v>
      </c>
      <c r="J4671" s="70">
        <v>7550216</v>
      </c>
      <c r="K4671" s="70" t="s">
        <v>39250</v>
      </c>
      <c r="L4671" s="70">
        <v>40</v>
      </c>
      <c r="M4671" s="70">
        <v>1987</v>
      </c>
      <c r="N4671" s="70" t="s">
        <v>19050</v>
      </c>
      <c r="O4671" s="70" t="s">
        <v>4456</v>
      </c>
    </row>
    <row r="4672" spans="1:17" s="70" customFormat="1" x14ac:dyDescent="0.3">
      <c r="A4672" s="70" t="s">
        <v>12909</v>
      </c>
      <c r="B4672" s="70" t="s">
        <v>6765</v>
      </c>
      <c r="C4672" s="70">
        <v>764</v>
      </c>
      <c r="D4672" s="70" t="s">
        <v>39099</v>
      </c>
      <c r="E4672" s="70" t="s">
        <v>15415</v>
      </c>
      <c r="F4672" s="70">
        <v>228967800</v>
      </c>
      <c r="H4672" s="74" t="s">
        <v>39100</v>
      </c>
      <c r="I4672" s="74" t="s">
        <v>39101</v>
      </c>
      <c r="J4672" s="70">
        <v>8060375</v>
      </c>
      <c r="K4672" s="70" t="s">
        <v>39251</v>
      </c>
      <c r="L4672" s="70">
        <v>150</v>
      </c>
      <c r="M4672" s="70">
        <v>1975</v>
      </c>
      <c r="N4672" s="70" t="s">
        <v>29252</v>
      </c>
      <c r="O4672" s="70" t="s">
        <v>4456</v>
      </c>
    </row>
    <row r="4673" spans="1:17" s="70" customFormat="1" ht="24" x14ac:dyDescent="0.3">
      <c r="A4673" s="70" t="s">
        <v>11725</v>
      </c>
      <c r="B4673" s="70" t="s">
        <v>5336</v>
      </c>
      <c r="C4673" s="70">
        <v>764</v>
      </c>
      <c r="D4673" s="70" t="s">
        <v>39252</v>
      </c>
      <c r="E4673" s="70" t="s">
        <v>4456</v>
      </c>
      <c r="F4673" s="70">
        <v>226634400</v>
      </c>
      <c r="G4673" s="70">
        <v>226634405</v>
      </c>
      <c r="H4673" s="74" t="s">
        <v>39253</v>
      </c>
      <c r="I4673" s="74" t="s">
        <v>39254</v>
      </c>
      <c r="J4673" s="70">
        <v>8330964</v>
      </c>
      <c r="K4673" s="70" t="s">
        <v>39255</v>
      </c>
      <c r="L4673" s="70">
        <v>9</v>
      </c>
      <c r="M4673" s="70">
        <v>1993</v>
      </c>
      <c r="N4673" s="70" t="s">
        <v>39256</v>
      </c>
      <c r="O4673" s="70" t="s">
        <v>4456</v>
      </c>
    </row>
    <row r="4674" spans="1:17" s="70" customFormat="1" x14ac:dyDescent="0.3">
      <c r="A4674" s="70" t="s">
        <v>10179</v>
      </c>
      <c r="B4674" s="70" t="s">
        <v>3593</v>
      </c>
      <c r="C4674" s="70">
        <v>765</v>
      </c>
      <c r="D4674" s="70" t="s">
        <v>39261</v>
      </c>
      <c r="E4674" s="70" t="s">
        <v>15249</v>
      </c>
      <c r="F4674" s="70">
        <v>225522824</v>
      </c>
      <c r="H4674" s="74" t="s">
        <v>39262</v>
      </c>
      <c r="I4674" s="74" t="s">
        <v>39263</v>
      </c>
      <c r="K4674" s="70" t="s">
        <v>39264</v>
      </c>
      <c r="L4674" s="70">
        <v>35</v>
      </c>
      <c r="M4674" s="70">
        <v>1980</v>
      </c>
      <c r="N4674" s="70" t="s">
        <v>39265</v>
      </c>
      <c r="O4674" s="70" t="s">
        <v>4456</v>
      </c>
    </row>
    <row r="4675" spans="1:17" s="70" customFormat="1" x14ac:dyDescent="0.3">
      <c r="A4675" s="70" t="s">
        <v>10352</v>
      </c>
      <c r="B4675" s="70" t="s">
        <v>39260</v>
      </c>
      <c r="C4675" s="70">
        <v>765</v>
      </c>
      <c r="D4675" s="70" t="s">
        <v>39266</v>
      </c>
      <c r="E4675" s="70" t="s">
        <v>16619</v>
      </c>
      <c r="F4675" s="70" t="s">
        <v>39267</v>
      </c>
      <c r="H4675" s="74" t="s">
        <v>39268</v>
      </c>
      <c r="K4675" s="70" t="s">
        <v>39269</v>
      </c>
      <c r="L4675" s="70">
        <v>10</v>
      </c>
      <c r="M4675" s="70">
        <v>2005</v>
      </c>
      <c r="N4675" s="70" t="s">
        <v>39270</v>
      </c>
      <c r="O4675" s="70" t="s">
        <v>16619</v>
      </c>
    </row>
    <row r="4676" spans="1:17" s="70" customFormat="1" x14ac:dyDescent="0.3">
      <c r="A4676" s="70" t="s">
        <v>11396</v>
      </c>
      <c r="B4676" s="70" t="s">
        <v>39259</v>
      </c>
      <c r="C4676" s="70">
        <v>765</v>
      </c>
      <c r="D4676" s="70" t="s">
        <v>39271</v>
      </c>
      <c r="E4676" s="70" t="s">
        <v>16372</v>
      </c>
      <c r="F4676" s="70" t="s">
        <v>39272</v>
      </c>
      <c r="H4676" s="74" t="s">
        <v>39273</v>
      </c>
      <c r="I4676" s="74" t="s">
        <v>39274</v>
      </c>
      <c r="K4676" s="70" t="s">
        <v>39275</v>
      </c>
      <c r="L4676" s="70">
        <v>75</v>
      </c>
      <c r="M4676" s="70">
        <v>1930</v>
      </c>
      <c r="N4676" s="70" t="s">
        <v>39276</v>
      </c>
      <c r="O4676" s="70" t="s">
        <v>16372</v>
      </c>
    </row>
    <row r="4677" spans="1:17" s="70" customFormat="1" ht="24" x14ac:dyDescent="0.3">
      <c r="A4677" s="70" t="s">
        <v>10344</v>
      </c>
      <c r="B4677" s="70" t="s">
        <v>39277</v>
      </c>
      <c r="C4677" s="70">
        <v>765</v>
      </c>
      <c r="D4677" s="70" t="s">
        <v>39278</v>
      </c>
      <c r="E4677" s="70" t="s">
        <v>15588</v>
      </c>
      <c r="F4677" s="70">
        <v>224311900</v>
      </c>
      <c r="H4677" s="70" t="s">
        <v>39279</v>
      </c>
      <c r="I4677" s="74" t="s">
        <v>39280</v>
      </c>
      <c r="K4677" s="70" t="s">
        <v>39281</v>
      </c>
      <c r="L4677" s="70">
        <v>25</v>
      </c>
      <c r="M4677" s="70">
        <v>1979</v>
      </c>
      <c r="N4677" s="70" t="s">
        <v>39282</v>
      </c>
      <c r="O4677" s="70" t="s">
        <v>4456</v>
      </c>
    </row>
    <row r="4678" spans="1:17" s="70" customFormat="1" ht="24" x14ac:dyDescent="0.3">
      <c r="A4678" s="70" t="s">
        <v>9899</v>
      </c>
      <c r="B4678" s="70" t="s">
        <v>39258</v>
      </c>
      <c r="C4678" s="70">
        <v>765</v>
      </c>
      <c r="D4678" s="70" t="s">
        <v>32157</v>
      </c>
      <c r="E4678" s="70" t="s">
        <v>16619</v>
      </c>
      <c r="F4678" s="70" t="s">
        <v>39283</v>
      </c>
      <c r="H4678" s="70" t="s">
        <v>39284</v>
      </c>
      <c r="I4678" s="74" t="s">
        <v>39285</v>
      </c>
      <c r="K4678" s="70" t="s">
        <v>39286</v>
      </c>
      <c r="L4678" s="70">
        <v>300</v>
      </c>
      <c r="M4678" s="70">
        <v>1853</v>
      </c>
      <c r="N4678" s="70" t="s">
        <v>22318</v>
      </c>
      <c r="O4678" s="70" t="s">
        <v>16619</v>
      </c>
      <c r="P4678" s="70" t="s">
        <v>39287</v>
      </c>
      <c r="Q4678" s="70" t="s">
        <v>4460</v>
      </c>
    </row>
    <row r="4679" spans="1:17" s="70" customFormat="1" x14ac:dyDescent="0.3">
      <c r="A4679" s="70" t="s">
        <v>10725</v>
      </c>
      <c r="B4679" s="70" t="s">
        <v>39257</v>
      </c>
      <c r="C4679" s="70">
        <v>765</v>
      </c>
      <c r="D4679" s="70" t="s">
        <v>39288</v>
      </c>
      <c r="E4679" s="70" t="s">
        <v>20200</v>
      </c>
      <c r="F4679" s="70" t="s">
        <v>39289</v>
      </c>
      <c r="H4679" s="74" t="s">
        <v>39290</v>
      </c>
      <c r="J4679" s="70">
        <v>2291695</v>
      </c>
      <c r="K4679" s="70" t="s">
        <v>39291</v>
      </c>
      <c r="L4679" s="70">
        <v>10</v>
      </c>
      <c r="M4679" s="70">
        <v>1957</v>
      </c>
      <c r="N4679" s="70" t="s">
        <v>39292</v>
      </c>
      <c r="O4679" s="70" t="s">
        <v>20200</v>
      </c>
    </row>
    <row r="4680" spans="1:17" s="70" customFormat="1" x14ac:dyDescent="0.3">
      <c r="A4680" s="70" t="s">
        <v>11269</v>
      </c>
      <c r="B4680" s="70" t="s">
        <v>4830</v>
      </c>
      <c r="C4680" s="70">
        <v>765</v>
      </c>
      <c r="D4680" s="70" t="s">
        <v>39293</v>
      </c>
      <c r="E4680" s="70" t="s">
        <v>15129</v>
      </c>
      <c r="F4680" s="70">
        <v>226834614</v>
      </c>
      <c r="G4680" s="70">
        <v>226834722</v>
      </c>
      <c r="H4680" s="74" t="s">
        <v>39294</v>
      </c>
      <c r="I4680" s="74" t="s">
        <v>39295</v>
      </c>
      <c r="J4680" s="70">
        <v>9160440</v>
      </c>
      <c r="K4680" s="70" t="s">
        <v>39296</v>
      </c>
      <c r="L4680" s="70">
        <v>45</v>
      </c>
      <c r="M4680" s="70">
        <v>1956</v>
      </c>
      <c r="N4680" s="70" t="s">
        <v>15454</v>
      </c>
      <c r="O4680" s="70" t="s">
        <v>4456</v>
      </c>
    </row>
    <row r="4681" spans="1:17" s="70" customFormat="1" ht="24" x14ac:dyDescent="0.3">
      <c r="A4681" s="70" t="s">
        <v>11036</v>
      </c>
      <c r="B4681" s="70" t="s">
        <v>4572</v>
      </c>
      <c r="C4681" s="70">
        <v>765</v>
      </c>
      <c r="D4681" s="70" t="s">
        <v>39302</v>
      </c>
      <c r="E4681" s="70" t="s">
        <v>9267</v>
      </c>
      <c r="F4681" s="70" t="s">
        <v>39303</v>
      </c>
      <c r="H4681" s="74" t="s">
        <v>39304</v>
      </c>
      <c r="I4681" s="74" t="s">
        <v>39305</v>
      </c>
      <c r="K4681" s="70" t="s">
        <v>39306</v>
      </c>
      <c r="L4681" s="70">
        <v>20</v>
      </c>
      <c r="M4681" s="70">
        <v>1987</v>
      </c>
      <c r="N4681" s="70" t="s">
        <v>39307</v>
      </c>
      <c r="O4681" s="70" t="s">
        <v>4456</v>
      </c>
    </row>
    <row r="4682" spans="1:17" s="70" customFormat="1" ht="24" x14ac:dyDescent="0.3">
      <c r="A4682" s="70" t="s">
        <v>11770</v>
      </c>
      <c r="B4682" s="70" t="s">
        <v>5389</v>
      </c>
      <c r="C4682" s="70">
        <v>765</v>
      </c>
      <c r="D4682" s="70" t="s">
        <v>39297</v>
      </c>
      <c r="E4682" s="70" t="s">
        <v>4456</v>
      </c>
      <c r="F4682" s="70">
        <v>228899300</v>
      </c>
      <c r="H4682" s="74" t="s">
        <v>39298</v>
      </c>
      <c r="I4682" s="74" t="s">
        <v>39299</v>
      </c>
      <c r="K4682" s="70" t="s">
        <v>39300</v>
      </c>
      <c r="L4682" s="70">
        <v>6</v>
      </c>
      <c r="M4682" s="70">
        <v>1980</v>
      </c>
      <c r="N4682" s="70" t="s">
        <v>39301</v>
      </c>
      <c r="O4682" s="70" t="s">
        <v>4456</v>
      </c>
    </row>
    <row r="4683" spans="1:17" s="70" customFormat="1" ht="24" x14ac:dyDescent="0.3">
      <c r="A4683" s="70" t="s">
        <v>10431</v>
      </c>
      <c r="B4683" s="70" t="s">
        <v>3869</v>
      </c>
      <c r="C4683" s="70">
        <v>766</v>
      </c>
      <c r="D4683" s="70" t="s">
        <v>39310</v>
      </c>
      <c r="E4683" s="70" t="s">
        <v>4456</v>
      </c>
      <c r="F4683" s="70" t="s">
        <v>39311</v>
      </c>
      <c r="H4683" s="74" t="s">
        <v>39312</v>
      </c>
      <c r="I4683" s="74" t="s">
        <v>39313</v>
      </c>
      <c r="J4683" s="70">
        <v>8360937</v>
      </c>
      <c r="K4683" s="70" t="s">
        <v>39314</v>
      </c>
      <c r="L4683" s="70">
        <v>3</v>
      </c>
      <c r="M4683" s="70">
        <v>1965</v>
      </c>
      <c r="N4683" s="70" t="s">
        <v>39315</v>
      </c>
      <c r="O4683" s="70" t="s">
        <v>4456</v>
      </c>
    </row>
    <row r="4684" spans="1:17" s="70" customFormat="1" x14ac:dyDescent="0.3">
      <c r="A4684" s="70" t="s">
        <v>10190</v>
      </c>
      <c r="B4684" s="70" t="s">
        <v>3607</v>
      </c>
      <c r="C4684" s="70">
        <v>766</v>
      </c>
      <c r="D4684" s="70" t="s">
        <v>39316</v>
      </c>
      <c r="E4684" s="70" t="s">
        <v>15266</v>
      </c>
      <c r="F4684" s="70">
        <v>222380423</v>
      </c>
      <c r="H4684" s="74" t="s">
        <v>39317</v>
      </c>
      <c r="I4684" s="74" t="s">
        <v>39318</v>
      </c>
      <c r="J4684" s="70">
        <v>6850315</v>
      </c>
      <c r="K4684" s="70" t="s">
        <v>39319</v>
      </c>
      <c r="L4684" s="70">
        <v>35</v>
      </c>
      <c r="M4684" s="70">
        <v>1978</v>
      </c>
      <c r="N4684" s="70" t="s">
        <v>17466</v>
      </c>
      <c r="O4684" s="70" t="s">
        <v>4456</v>
      </c>
    </row>
    <row r="4685" spans="1:17" s="70" customFormat="1" ht="24" x14ac:dyDescent="0.3">
      <c r="A4685" s="70" t="s">
        <v>11509</v>
      </c>
      <c r="B4685" s="70" t="s">
        <v>5093</v>
      </c>
      <c r="C4685" s="70">
        <v>766</v>
      </c>
      <c r="D4685" s="70" t="s">
        <v>39320</v>
      </c>
      <c r="E4685" s="70" t="s">
        <v>4456</v>
      </c>
      <c r="F4685" s="70" t="s">
        <v>39321</v>
      </c>
      <c r="G4685" s="70">
        <v>226354728</v>
      </c>
      <c r="H4685" s="74" t="s">
        <v>39322</v>
      </c>
      <c r="I4685" s="74" t="s">
        <v>39323</v>
      </c>
      <c r="J4685" s="70">
        <v>8330891</v>
      </c>
      <c r="K4685" s="70" t="s">
        <v>39324</v>
      </c>
      <c r="L4685" s="70">
        <v>20</v>
      </c>
      <c r="M4685" s="70">
        <v>1995</v>
      </c>
      <c r="N4685" s="70" t="s">
        <v>39325</v>
      </c>
      <c r="O4685" s="70" t="s">
        <v>4456</v>
      </c>
    </row>
    <row r="4686" spans="1:17" s="70" customFormat="1" ht="24" x14ac:dyDescent="0.3">
      <c r="A4686" s="70" t="s">
        <v>12441</v>
      </c>
      <c r="B4686" s="70" t="s">
        <v>39308</v>
      </c>
      <c r="C4686" s="70">
        <v>766</v>
      </c>
      <c r="D4686" s="70" t="s">
        <v>39326</v>
      </c>
      <c r="E4686" s="70" t="s">
        <v>15901</v>
      </c>
      <c r="F4686" s="70" t="s">
        <v>39327</v>
      </c>
      <c r="G4686" s="70" t="s">
        <v>39328</v>
      </c>
      <c r="H4686" s="74" t="s">
        <v>39329</v>
      </c>
      <c r="I4686" s="70" t="s">
        <v>39330</v>
      </c>
      <c r="K4686" s="70" t="s">
        <v>39331</v>
      </c>
      <c r="M4686" s="70">
        <v>2004</v>
      </c>
      <c r="N4686" s="70" t="s">
        <v>15536</v>
      </c>
      <c r="O4686" s="70" t="s">
        <v>15901</v>
      </c>
    </row>
    <row r="4687" spans="1:17" s="70" customFormat="1" ht="24" x14ac:dyDescent="0.3">
      <c r="A4687" s="70" t="s">
        <v>12442</v>
      </c>
      <c r="B4687" s="70" t="s">
        <v>6135</v>
      </c>
      <c r="C4687" s="70">
        <v>766</v>
      </c>
      <c r="D4687" s="70" t="s">
        <v>39332</v>
      </c>
      <c r="E4687" s="70" t="s">
        <v>15595</v>
      </c>
      <c r="F4687" s="70">
        <v>224777702</v>
      </c>
      <c r="H4687" s="70" t="s">
        <v>39333</v>
      </c>
      <c r="I4687" s="74" t="s">
        <v>39334</v>
      </c>
      <c r="K4687" s="70" t="s">
        <v>39335</v>
      </c>
      <c r="L4687" s="70">
        <v>6</v>
      </c>
      <c r="M4687" s="70">
        <v>1999</v>
      </c>
      <c r="N4687" s="70" t="s">
        <v>15536</v>
      </c>
      <c r="O4687" s="70" t="s">
        <v>4456</v>
      </c>
    </row>
    <row r="4688" spans="1:17" s="70" customFormat="1" x14ac:dyDescent="0.3">
      <c r="A4688" s="70" t="s">
        <v>12443</v>
      </c>
      <c r="B4688" s="70" t="s">
        <v>39309</v>
      </c>
      <c r="C4688" s="70">
        <v>766</v>
      </c>
      <c r="D4688" s="70" t="s">
        <v>39336</v>
      </c>
      <c r="E4688" s="70" t="s">
        <v>15327</v>
      </c>
      <c r="F4688" s="70" t="s">
        <v>23222</v>
      </c>
      <c r="H4688" s="74" t="s">
        <v>39337</v>
      </c>
      <c r="I4688" s="74" t="s">
        <v>39338</v>
      </c>
      <c r="K4688" s="70" t="s">
        <v>39339</v>
      </c>
      <c r="M4688" s="70">
        <v>1901</v>
      </c>
      <c r="N4688" s="70" t="s">
        <v>1580</v>
      </c>
      <c r="O4688" s="70" t="s">
        <v>15327</v>
      </c>
    </row>
    <row r="4689" spans="1:17" s="70" customFormat="1" x14ac:dyDescent="0.3">
      <c r="A4689" s="70" t="s">
        <v>13600</v>
      </c>
      <c r="B4689" s="70" t="s">
        <v>7534</v>
      </c>
      <c r="C4689" s="70">
        <v>766</v>
      </c>
      <c r="D4689" s="70" t="s">
        <v>39340</v>
      </c>
      <c r="E4689" s="70" t="s">
        <v>4456</v>
      </c>
      <c r="F4689" s="70">
        <v>226326518</v>
      </c>
      <c r="H4689" s="74" t="s">
        <v>39341</v>
      </c>
      <c r="K4689" s="70" t="s">
        <v>39342</v>
      </c>
      <c r="L4689" s="70">
        <v>2</v>
      </c>
      <c r="N4689" s="70" t="s">
        <v>1580</v>
      </c>
      <c r="O4689" s="70" t="s">
        <v>4456</v>
      </c>
    </row>
    <row r="4690" spans="1:17" s="70" customFormat="1" x14ac:dyDescent="0.3">
      <c r="A4690" s="70" t="s">
        <v>11136</v>
      </c>
      <c r="B4690" s="70" t="s">
        <v>4685</v>
      </c>
      <c r="C4690" s="70">
        <v>766</v>
      </c>
      <c r="D4690" s="70" t="s">
        <v>39343</v>
      </c>
      <c r="E4690" s="70" t="s">
        <v>15249</v>
      </c>
      <c r="F4690" s="70">
        <v>222646000</v>
      </c>
      <c r="H4690" s="70" t="s">
        <v>39344</v>
      </c>
      <c r="I4690" s="74" t="s">
        <v>39345</v>
      </c>
      <c r="K4690" s="70" t="s">
        <v>39346</v>
      </c>
      <c r="L4690" s="70">
        <v>58</v>
      </c>
      <c r="N4690" s="70" t="s">
        <v>39347</v>
      </c>
      <c r="O4690" s="70" t="s">
        <v>4456</v>
      </c>
    </row>
    <row r="4691" spans="1:17" s="70" customFormat="1" ht="24" x14ac:dyDescent="0.3">
      <c r="A4691" s="70" t="s">
        <v>14052</v>
      </c>
      <c r="B4691" s="70" t="s">
        <v>8015</v>
      </c>
      <c r="C4691" s="70">
        <v>767</v>
      </c>
      <c r="D4691" s="70" t="s">
        <v>39348</v>
      </c>
      <c r="E4691" s="70" t="s">
        <v>15120</v>
      </c>
      <c r="F4691" s="70">
        <v>227777716</v>
      </c>
      <c r="H4691" s="74" t="s">
        <v>39349</v>
      </c>
      <c r="I4691" s="74" t="s">
        <v>39350</v>
      </c>
      <c r="J4691" s="70">
        <v>8420420</v>
      </c>
      <c r="K4691" s="70" t="s">
        <v>39351</v>
      </c>
      <c r="L4691" s="70">
        <v>38</v>
      </c>
      <c r="M4691" s="70">
        <v>1946</v>
      </c>
      <c r="N4691" s="70" t="s">
        <v>39352</v>
      </c>
      <c r="O4691" s="70" t="s">
        <v>4456</v>
      </c>
    </row>
    <row r="4692" spans="1:17" s="70" customFormat="1" ht="24" x14ac:dyDescent="0.3">
      <c r="A4692" s="70" t="s">
        <v>13170</v>
      </c>
      <c r="B4692" s="70" t="s">
        <v>39358</v>
      </c>
      <c r="C4692" s="70">
        <v>767</v>
      </c>
      <c r="D4692" s="70" t="s">
        <v>39353</v>
      </c>
      <c r="E4692" s="70" t="s">
        <v>9179</v>
      </c>
      <c r="F4692" s="70">
        <v>223223900</v>
      </c>
      <c r="H4692" s="74" t="s">
        <v>39354</v>
      </c>
      <c r="I4692" s="74" t="s">
        <v>39355</v>
      </c>
      <c r="J4692" s="70">
        <v>7560875</v>
      </c>
      <c r="K4692" s="70" t="s">
        <v>39356</v>
      </c>
      <c r="L4692" s="70">
        <v>500</v>
      </c>
      <c r="M4692" s="70">
        <v>1953</v>
      </c>
      <c r="N4692" s="70" t="s">
        <v>39357</v>
      </c>
      <c r="O4692" s="70" t="s">
        <v>4456</v>
      </c>
    </row>
    <row r="4693" spans="1:17" s="70" customFormat="1" ht="12" x14ac:dyDescent="0.3">
      <c r="A4693" s="70" t="s">
        <v>13601</v>
      </c>
      <c r="B4693" s="70" t="s">
        <v>7535</v>
      </c>
      <c r="C4693" s="70">
        <v>767</v>
      </c>
      <c r="D4693" s="70" t="s">
        <v>39359</v>
      </c>
      <c r="E4693" s="70" t="s">
        <v>4456</v>
      </c>
      <c r="F4693" s="70">
        <v>226533976</v>
      </c>
      <c r="G4693" s="70">
        <v>226531931</v>
      </c>
      <c r="K4693" s="70" t="s">
        <v>39360</v>
      </c>
      <c r="L4693" s="70">
        <v>2</v>
      </c>
      <c r="M4693" s="70">
        <v>1996</v>
      </c>
      <c r="N4693" s="70" t="s">
        <v>34584</v>
      </c>
      <c r="O4693" s="70" t="s">
        <v>4456</v>
      </c>
    </row>
    <row r="4694" spans="1:17" s="70" customFormat="1" ht="24" x14ac:dyDescent="0.3">
      <c r="A4694" s="70" t="s">
        <v>12067</v>
      </c>
      <c r="B4694" s="70" t="s">
        <v>39361</v>
      </c>
      <c r="C4694" s="70">
        <v>767</v>
      </c>
      <c r="D4694" s="70" t="s">
        <v>39364</v>
      </c>
      <c r="E4694" s="70" t="s">
        <v>15327</v>
      </c>
      <c r="F4694" s="70" t="s">
        <v>39365</v>
      </c>
      <c r="H4694" s="74" t="s">
        <v>39366</v>
      </c>
      <c r="I4694" s="74" t="s">
        <v>39367</v>
      </c>
      <c r="K4694" s="70" t="s">
        <v>39368</v>
      </c>
      <c r="L4694" s="70">
        <v>180</v>
      </c>
      <c r="M4694" s="70">
        <v>1975</v>
      </c>
      <c r="N4694" s="70" t="s">
        <v>39369</v>
      </c>
      <c r="O4694" s="70" t="s">
        <v>15327</v>
      </c>
    </row>
    <row r="4695" spans="1:17" s="70" customFormat="1" x14ac:dyDescent="0.3">
      <c r="A4695" s="70" t="s">
        <v>12569</v>
      </c>
      <c r="B4695" s="70" t="s">
        <v>39362</v>
      </c>
      <c r="C4695" s="70">
        <v>767</v>
      </c>
      <c r="D4695" s="70" t="s">
        <v>39370</v>
      </c>
      <c r="E4695" s="70" t="s">
        <v>15241</v>
      </c>
      <c r="F4695" s="70">
        <v>223206730</v>
      </c>
      <c r="H4695" s="74" t="s">
        <v>39371</v>
      </c>
      <c r="I4695" s="74" t="s">
        <v>39372</v>
      </c>
      <c r="K4695" s="70" t="s">
        <v>39373</v>
      </c>
      <c r="L4695" s="70">
        <v>35</v>
      </c>
      <c r="M4695" s="70">
        <v>1979</v>
      </c>
      <c r="N4695" s="70" t="s">
        <v>39374</v>
      </c>
      <c r="O4695" s="70" t="s">
        <v>4456</v>
      </c>
    </row>
    <row r="4696" spans="1:17" s="70" customFormat="1" ht="24" x14ac:dyDescent="0.3">
      <c r="A4696" s="70" t="s">
        <v>9628</v>
      </c>
      <c r="B4696" s="70" t="s">
        <v>39363</v>
      </c>
      <c r="C4696" s="70">
        <v>767</v>
      </c>
      <c r="D4696" s="70" t="s">
        <v>39384</v>
      </c>
      <c r="E4696" s="70" t="s">
        <v>16136</v>
      </c>
      <c r="F4696" s="70" t="s">
        <v>39385</v>
      </c>
      <c r="H4696" s="74" t="s">
        <v>39386</v>
      </c>
      <c r="K4696" s="70" t="s">
        <v>39387</v>
      </c>
      <c r="L4696" s="70">
        <v>60</v>
      </c>
      <c r="M4696" s="70">
        <v>1976</v>
      </c>
      <c r="N4696" s="70" t="s">
        <v>17365</v>
      </c>
      <c r="O4696" s="70" t="s">
        <v>16136</v>
      </c>
    </row>
    <row r="4697" spans="1:17" s="70" customFormat="1" ht="12" x14ac:dyDescent="0.3">
      <c r="A4697" s="70" t="s">
        <v>12942</v>
      </c>
      <c r="B4697" s="70" t="s">
        <v>6814</v>
      </c>
      <c r="C4697" s="70">
        <v>767</v>
      </c>
      <c r="D4697" s="70" t="s">
        <v>39375</v>
      </c>
      <c r="E4697" s="70" t="s">
        <v>15241</v>
      </c>
      <c r="F4697" s="70">
        <v>225571096</v>
      </c>
      <c r="H4697" s="70" t="s">
        <v>39376</v>
      </c>
      <c r="K4697" s="70" t="s">
        <v>39377</v>
      </c>
      <c r="L4697" s="70">
        <v>14</v>
      </c>
      <c r="M4697" s="70">
        <v>1955</v>
      </c>
      <c r="N4697" s="70" t="s">
        <v>39378</v>
      </c>
      <c r="O4697" s="70" t="s">
        <v>4456</v>
      </c>
    </row>
    <row r="4698" spans="1:17" s="70" customFormat="1" ht="24" x14ac:dyDescent="0.3">
      <c r="A4698" s="70" t="s">
        <v>9627</v>
      </c>
      <c r="B4698" s="70" t="s">
        <v>2931</v>
      </c>
      <c r="C4698" s="70">
        <v>767</v>
      </c>
      <c r="D4698" s="70" t="s">
        <v>39379</v>
      </c>
      <c r="E4698" s="70" t="s">
        <v>9151</v>
      </c>
      <c r="F4698" s="70" t="s">
        <v>39380</v>
      </c>
      <c r="H4698" s="74" t="s">
        <v>39381</v>
      </c>
      <c r="I4698" s="74" t="s">
        <v>39382</v>
      </c>
      <c r="J4698" s="70" t="s">
        <v>39383</v>
      </c>
      <c r="K4698" s="70">
        <v>45</v>
      </c>
      <c r="M4698" s="70">
        <v>2001</v>
      </c>
      <c r="N4698" s="70" t="s">
        <v>17365</v>
      </c>
      <c r="O4698" s="70" t="s">
        <v>4456</v>
      </c>
    </row>
    <row r="4699" spans="1:17" s="70" customFormat="1" ht="36" x14ac:dyDescent="0.3">
      <c r="A4699" s="70" t="s">
        <v>12467</v>
      </c>
      <c r="B4699" s="70" t="s">
        <v>6163</v>
      </c>
      <c r="C4699" s="70">
        <v>768</v>
      </c>
      <c r="D4699" s="70" t="s">
        <v>39391</v>
      </c>
      <c r="E4699" s="70" t="s">
        <v>15115</v>
      </c>
      <c r="F4699" s="70" t="s">
        <v>39392</v>
      </c>
      <c r="H4699" s="74" t="s">
        <v>39393</v>
      </c>
      <c r="I4699" s="74" t="s">
        <v>39394</v>
      </c>
      <c r="J4699" s="70">
        <v>8510587</v>
      </c>
      <c r="K4699" s="70" t="s">
        <v>39395</v>
      </c>
      <c r="L4699" s="70">
        <v>56</v>
      </c>
      <c r="M4699" s="70">
        <v>1998</v>
      </c>
      <c r="N4699" s="70" t="s">
        <v>15172</v>
      </c>
      <c r="O4699" s="70" t="s">
        <v>4456</v>
      </c>
      <c r="P4699" s="70" t="s">
        <v>39396</v>
      </c>
      <c r="Q4699" s="70" t="s">
        <v>9229</v>
      </c>
    </row>
    <row r="4700" spans="1:17" s="70" customFormat="1" ht="24" x14ac:dyDescent="0.3">
      <c r="A4700" s="70" t="s">
        <v>10970</v>
      </c>
      <c r="B4700" s="70" t="s">
        <v>39388</v>
      </c>
      <c r="C4700" s="70">
        <v>768</v>
      </c>
      <c r="D4700" s="70" t="s">
        <v>30501</v>
      </c>
      <c r="E4700" s="70" t="s">
        <v>20307</v>
      </c>
      <c r="F4700" s="70">
        <v>228108600</v>
      </c>
      <c r="H4700" s="74" t="s">
        <v>35193</v>
      </c>
      <c r="I4700" s="74" t="s">
        <v>35194</v>
      </c>
      <c r="J4700" s="70">
        <v>7941370</v>
      </c>
      <c r="K4700" s="70" t="s">
        <v>39389</v>
      </c>
      <c r="L4700" s="70">
        <v>92</v>
      </c>
      <c r="M4700" s="70">
        <v>1981</v>
      </c>
      <c r="N4700" s="70" t="s">
        <v>39390</v>
      </c>
      <c r="O4700" s="70" t="s">
        <v>4456</v>
      </c>
    </row>
    <row r="4701" spans="1:17" s="70" customFormat="1" ht="24" x14ac:dyDescent="0.3">
      <c r="A4701" s="70" t="s">
        <v>13775</v>
      </c>
      <c r="B4701" s="70" t="s">
        <v>7720</v>
      </c>
      <c r="C4701" s="70">
        <v>768</v>
      </c>
      <c r="D4701" s="70" t="s">
        <v>26837</v>
      </c>
      <c r="E4701" s="70" t="s">
        <v>4456</v>
      </c>
      <c r="F4701" s="70">
        <v>225853300</v>
      </c>
      <c r="H4701" s="74" t="s">
        <v>39397</v>
      </c>
      <c r="I4701" s="70" t="s">
        <v>39398</v>
      </c>
      <c r="J4701" s="70">
        <v>8320232</v>
      </c>
      <c r="K4701" s="70" t="s">
        <v>39399</v>
      </c>
      <c r="L4701" s="70">
        <v>30</v>
      </c>
      <c r="M4701" s="70">
        <v>1838</v>
      </c>
      <c r="N4701" s="70" t="s">
        <v>19729</v>
      </c>
      <c r="O4701" s="70" t="s">
        <v>4456</v>
      </c>
    </row>
    <row r="4702" spans="1:17" s="70" customFormat="1" ht="24" x14ac:dyDescent="0.3">
      <c r="A4702" s="70" t="s">
        <v>11235</v>
      </c>
      <c r="B4702" s="70" t="s">
        <v>4790</v>
      </c>
      <c r="C4702" s="70">
        <v>768</v>
      </c>
      <c r="D4702" s="70" t="s">
        <v>39400</v>
      </c>
      <c r="E4702" s="70" t="s">
        <v>15115</v>
      </c>
      <c r="F4702" s="70" t="s">
        <v>39401</v>
      </c>
      <c r="H4702" s="74" t="s">
        <v>39402</v>
      </c>
      <c r="I4702" s="74" t="s">
        <v>39403</v>
      </c>
      <c r="K4702" s="70" t="s">
        <v>39404</v>
      </c>
      <c r="L4702" s="70">
        <v>39</v>
      </c>
      <c r="M4702" s="70">
        <v>1996</v>
      </c>
      <c r="N4702" s="70" t="s">
        <v>19050</v>
      </c>
      <c r="O4702" s="70" t="s">
        <v>4456</v>
      </c>
    </row>
    <row r="4703" spans="1:17" s="70" customFormat="1" ht="48" x14ac:dyDescent="0.3">
      <c r="A4703" s="70" t="s">
        <v>14585</v>
      </c>
      <c r="B4703" s="70" t="s">
        <v>8622</v>
      </c>
      <c r="C4703" s="70">
        <v>768</v>
      </c>
      <c r="D4703" s="70" t="s">
        <v>39405</v>
      </c>
      <c r="E4703" s="70" t="s">
        <v>9179</v>
      </c>
      <c r="F4703" s="70">
        <v>228207000</v>
      </c>
      <c r="G4703" s="70" t="s">
        <v>39406</v>
      </c>
      <c r="H4703" s="74" t="s">
        <v>39407</v>
      </c>
      <c r="I4703" s="74" t="s">
        <v>39408</v>
      </c>
      <c r="K4703" s="70" t="s">
        <v>39409</v>
      </c>
      <c r="L4703" s="70">
        <v>33</v>
      </c>
      <c r="M4703" s="70">
        <v>1883</v>
      </c>
      <c r="N4703" s="70" t="s">
        <v>19729</v>
      </c>
      <c r="O4703" s="70" t="s">
        <v>4456</v>
      </c>
    </row>
    <row r="4704" spans="1:17" s="70" customFormat="1" ht="24" x14ac:dyDescent="0.3">
      <c r="A4704" s="70" t="s">
        <v>13185</v>
      </c>
      <c r="B4704" s="70" t="s">
        <v>7092</v>
      </c>
      <c r="C4704" s="70">
        <v>768</v>
      </c>
      <c r="D4704" s="70" t="s">
        <v>39410</v>
      </c>
      <c r="E4704" s="70" t="s">
        <v>9179</v>
      </c>
      <c r="F4704" s="70">
        <v>223300200</v>
      </c>
      <c r="H4704" s="74" t="s">
        <v>39411</v>
      </c>
      <c r="I4704" s="74" t="s">
        <v>39412</v>
      </c>
      <c r="J4704" s="70">
        <v>7559002</v>
      </c>
      <c r="K4704" s="70" t="s">
        <v>39413</v>
      </c>
      <c r="L4704" s="70">
        <v>121</v>
      </c>
      <c r="M4704" s="70">
        <v>1957</v>
      </c>
      <c r="N4704" s="70" t="s">
        <v>39414</v>
      </c>
      <c r="O4704" s="70" t="s">
        <v>4456</v>
      </c>
      <c r="P4704" s="70" t="s">
        <v>19273</v>
      </c>
      <c r="Q4704" s="70" t="s">
        <v>38305</v>
      </c>
    </row>
    <row r="4705" spans="1:17" s="70" customFormat="1" x14ac:dyDescent="0.3">
      <c r="A4705" s="70" t="s">
        <v>14586</v>
      </c>
      <c r="B4705" s="70" t="s">
        <v>8623</v>
      </c>
      <c r="C4705" s="70">
        <v>768</v>
      </c>
      <c r="D4705" s="70" t="s">
        <v>39415</v>
      </c>
      <c r="E4705" s="70" t="s">
        <v>9151</v>
      </c>
      <c r="F4705" s="70">
        <v>225060690</v>
      </c>
      <c r="H4705" s="74" t="s">
        <v>39416</v>
      </c>
      <c r="I4705" s="74" t="s">
        <v>39417</v>
      </c>
      <c r="K4705" s="70" t="s">
        <v>39418</v>
      </c>
      <c r="L4705" s="70">
        <v>8</v>
      </c>
      <c r="M4705" s="70">
        <v>2015</v>
      </c>
      <c r="N4705" s="70" t="s">
        <v>19729</v>
      </c>
      <c r="O4705" s="70" t="s">
        <v>4456</v>
      </c>
    </row>
    <row r="4706" spans="1:17" s="70" customFormat="1" ht="36" x14ac:dyDescent="0.3">
      <c r="A4706" s="70" t="s">
        <v>12570</v>
      </c>
      <c r="B4706" s="70" t="s">
        <v>6279</v>
      </c>
      <c r="C4706" s="70">
        <v>769</v>
      </c>
      <c r="D4706" s="70" t="s">
        <v>39422</v>
      </c>
      <c r="E4706" s="70" t="s">
        <v>15673</v>
      </c>
      <c r="F4706" s="70" t="s">
        <v>39423</v>
      </c>
      <c r="G4706" s="70">
        <v>222732797</v>
      </c>
      <c r="H4706" s="74" t="s">
        <v>39424</v>
      </c>
      <c r="I4706" s="74" t="s">
        <v>39425</v>
      </c>
      <c r="J4706" s="70">
        <v>7860176</v>
      </c>
      <c r="K4706" s="70" t="s">
        <v>39426</v>
      </c>
      <c r="L4706" s="70">
        <v>10</v>
      </c>
      <c r="M4706" s="70">
        <v>1985</v>
      </c>
      <c r="N4706" s="70" t="s">
        <v>39427</v>
      </c>
      <c r="O4706" s="70" t="s">
        <v>4456</v>
      </c>
    </row>
    <row r="4707" spans="1:17" s="70" customFormat="1" x14ac:dyDescent="0.3">
      <c r="A4707" s="70" t="s">
        <v>13650</v>
      </c>
      <c r="B4707" s="70" t="s">
        <v>7584</v>
      </c>
      <c r="C4707" s="70">
        <v>769</v>
      </c>
      <c r="D4707" s="70" t="s">
        <v>39428</v>
      </c>
      <c r="E4707" s="70" t="s">
        <v>4456</v>
      </c>
      <c r="F4707" s="70">
        <v>226326165</v>
      </c>
      <c r="H4707" s="74" t="s">
        <v>39429</v>
      </c>
      <c r="I4707" s="74" t="s">
        <v>39430</v>
      </c>
      <c r="J4707" s="70">
        <v>8320174</v>
      </c>
      <c r="K4707" s="70" t="s">
        <v>39431</v>
      </c>
      <c r="L4707" s="70">
        <v>12</v>
      </c>
      <c r="M4707" s="70">
        <v>1982</v>
      </c>
      <c r="N4707" s="70" t="s">
        <v>39432</v>
      </c>
      <c r="O4707" s="70" t="s">
        <v>4456</v>
      </c>
    </row>
    <row r="4708" spans="1:17" s="70" customFormat="1" x14ac:dyDescent="0.3">
      <c r="A4708" s="70" t="s">
        <v>10650</v>
      </c>
      <c r="B4708" s="70" t="s">
        <v>39419</v>
      </c>
      <c r="C4708" s="70">
        <v>769</v>
      </c>
      <c r="D4708" s="70" t="s">
        <v>39433</v>
      </c>
      <c r="E4708" s="70" t="s">
        <v>16223</v>
      </c>
      <c r="F4708" s="70" t="s">
        <v>39434</v>
      </c>
      <c r="G4708" s="70" t="s">
        <v>39435</v>
      </c>
      <c r="H4708" s="74" t="s">
        <v>39436</v>
      </c>
      <c r="I4708" s="74" t="s">
        <v>39437</v>
      </c>
      <c r="J4708" s="70">
        <v>3070803</v>
      </c>
      <c r="K4708" s="70" t="s">
        <v>39438</v>
      </c>
      <c r="L4708" s="70">
        <v>20</v>
      </c>
      <c r="M4708" s="70">
        <v>1952</v>
      </c>
      <c r="N4708" s="70" t="s">
        <v>18437</v>
      </c>
      <c r="O4708" s="70" t="s">
        <v>16223</v>
      </c>
    </row>
    <row r="4709" spans="1:17" s="70" customFormat="1" ht="36" x14ac:dyDescent="0.3">
      <c r="A4709" s="70" t="s">
        <v>11253</v>
      </c>
      <c r="B4709" s="70" t="s">
        <v>39420</v>
      </c>
      <c r="C4709" s="70">
        <v>769</v>
      </c>
      <c r="D4709" s="70" t="s">
        <v>39439</v>
      </c>
      <c r="E4709" s="70" t="s">
        <v>16372</v>
      </c>
      <c r="F4709" s="70" t="s">
        <v>39440</v>
      </c>
      <c r="H4709" s="74" t="s">
        <v>39442</v>
      </c>
      <c r="I4709" s="74" t="s">
        <v>39441</v>
      </c>
      <c r="J4709" s="70">
        <v>4791021</v>
      </c>
      <c r="K4709" s="70" t="s">
        <v>39443</v>
      </c>
      <c r="L4709" s="70">
        <v>16</v>
      </c>
      <c r="M4709" s="70">
        <v>1983</v>
      </c>
      <c r="N4709" s="70" t="s">
        <v>39444</v>
      </c>
      <c r="O4709" s="70" t="s">
        <v>4456</v>
      </c>
    </row>
    <row r="4710" spans="1:17" s="70" customFormat="1" x14ac:dyDescent="0.3">
      <c r="A4710" s="70" t="s">
        <v>13602</v>
      </c>
      <c r="B4710" s="70" t="s">
        <v>7536</v>
      </c>
      <c r="C4710" s="70">
        <v>769</v>
      </c>
      <c r="D4710" s="70" t="s">
        <v>39445</v>
      </c>
      <c r="E4710" s="70" t="s">
        <v>9179</v>
      </c>
      <c r="F4710" s="70">
        <v>223712600</v>
      </c>
      <c r="I4710" s="74" t="s">
        <v>39446</v>
      </c>
      <c r="K4710" s="70" t="s">
        <v>39447</v>
      </c>
      <c r="L4710" s="70">
        <v>10</v>
      </c>
      <c r="M4710" s="70">
        <v>1967</v>
      </c>
      <c r="N4710" s="70" t="s">
        <v>34584</v>
      </c>
      <c r="O4710" s="70" t="s">
        <v>4456</v>
      </c>
    </row>
    <row r="4711" spans="1:17" s="70" customFormat="1" ht="24" x14ac:dyDescent="0.3">
      <c r="A4711" s="70" t="s">
        <v>12719</v>
      </c>
      <c r="B4711" s="70" t="s">
        <v>39421</v>
      </c>
      <c r="C4711" s="70">
        <v>769</v>
      </c>
      <c r="D4711" s="70" t="s">
        <v>39448</v>
      </c>
      <c r="E4711" s="70" t="s">
        <v>20466</v>
      </c>
      <c r="F4711" s="70" t="s">
        <v>39449</v>
      </c>
      <c r="G4711" s="70" t="s">
        <v>39450</v>
      </c>
      <c r="H4711" s="74" t="s">
        <v>39451</v>
      </c>
      <c r="K4711" s="70" t="s">
        <v>39452</v>
      </c>
      <c r="L4711" s="70">
        <v>40</v>
      </c>
      <c r="M4711" s="70">
        <v>1988</v>
      </c>
      <c r="N4711" s="70" t="s">
        <v>39453</v>
      </c>
      <c r="O4711" s="70" t="s">
        <v>20466</v>
      </c>
    </row>
    <row r="4712" spans="1:17" s="70" customFormat="1" x14ac:dyDescent="0.3">
      <c r="A4712" s="70" t="s">
        <v>9354</v>
      </c>
      <c r="B4712" s="70" t="s">
        <v>2508</v>
      </c>
      <c r="C4712" s="70">
        <v>769</v>
      </c>
      <c r="D4712" s="70" t="s">
        <v>39454</v>
      </c>
      <c r="E4712" s="70" t="s">
        <v>9179</v>
      </c>
      <c r="F4712" s="70">
        <v>222337151</v>
      </c>
      <c r="G4712" s="70">
        <v>222335747</v>
      </c>
      <c r="H4712" s="74" t="s">
        <v>39455</v>
      </c>
      <c r="I4712" s="74" t="s">
        <v>39456</v>
      </c>
      <c r="K4712" s="70" t="s">
        <v>39457</v>
      </c>
      <c r="L4712" s="70">
        <v>240</v>
      </c>
      <c r="M4712" s="70">
        <v>1964</v>
      </c>
      <c r="N4712" s="70" t="s">
        <v>29947</v>
      </c>
      <c r="O4712" s="70" t="s">
        <v>4456</v>
      </c>
    </row>
    <row r="4713" spans="1:17" s="70" customFormat="1" x14ac:dyDescent="0.3">
      <c r="A4713" s="70" t="s">
        <v>11774</v>
      </c>
      <c r="B4713" s="70" t="s">
        <v>5394</v>
      </c>
      <c r="C4713" s="70">
        <v>769</v>
      </c>
      <c r="D4713" s="70" t="s">
        <v>39458</v>
      </c>
      <c r="E4713" s="70" t="s">
        <v>15158</v>
      </c>
      <c r="F4713" s="70">
        <v>228368100</v>
      </c>
      <c r="H4713" s="74" t="s">
        <v>39459</v>
      </c>
      <c r="I4713" s="74" t="s">
        <v>39460</v>
      </c>
      <c r="K4713" s="70" t="s">
        <v>39461</v>
      </c>
      <c r="L4713" s="70">
        <v>150</v>
      </c>
      <c r="M4713" s="70">
        <v>1992</v>
      </c>
      <c r="N4713" s="70" t="s">
        <v>39462</v>
      </c>
      <c r="O4713" s="70" t="s">
        <v>4456</v>
      </c>
    </row>
    <row r="4714" spans="1:17" s="70" customFormat="1" ht="24" x14ac:dyDescent="0.3">
      <c r="A4714" s="70" t="s">
        <v>11080</v>
      </c>
      <c r="B4714" s="70" t="s">
        <v>4626</v>
      </c>
      <c r="C4714" s="70">
        <v>770</v>
      </c>
      <c r="D4714" s="70" t="s">
        <v>39465</v>
      </c>
      <c r="E4714" s="70" t="s">
        <v>4456</v>
      </c>
      <c r="F4714" s="70" t="s">
        <v>39466</v>
      </c>
      <c r="H4714" s="74" t="s">
        <v>39467</v>
      </c>
      <c r="I4714" s="74" t="s">
        <v>39468</v>
      </c>
      <c r="J4714" s="70">
        <v>8361284</v>
      </c>
      <c r="K4714" s="70" t="s">
        <v>39469</v>
      </c>
      <c r="L4714" s="70">
        <v>5</v>
      </c>
      <c r="M4714" s="70">
        <v>1979</v>
      </c>
      <c r="N4714" s="70" t="s">
        <v>39470</v>
      </c>
      <c r="O4714" s="70" t="s">
        <v>4456</v>
      </c>
    </row>
    <row r="4715" spans="1:17" s="70" customFormat="1" ht="24" x14ac:dyDescent="0.3">
      <c r="A4715" s="70" t="s">
        <v>12963</v>
      </c>
      <c r="B4715" s="70" t="s">
        <v>6841</v>
      </c>
      <c r="C4715" s="70">
        <v>770</v>
      </c>
      <c r="D4715" s="70" t="s">
        <v>39471</v>
      </c>
      <c r="E4715" s="70" t="s">
        <v>15607</v>
      </c>
      <c r="F4715" s="70" t="s">
        <v>39472</v>
      </c>
      <c r="H4715" s="70" t="s">
        <v>39473</v>
      </c>
      <c r="J4715" s="70">
        <v>7520174</v>
      </c>
      <c r="K4715" s="70" t="s">
        <v>39474</v>
      </c>
      <c r="L4715" s="70">
        <v>5</v>
      </c>
      <c r="M4715" s="70">
        <v>1994</v>
      </c>
      <c r="N4715" s="70" t="s">
        <v>1380</v>
      </c>
      <c r="O4715" s="70" t="s">
        <v>4456</v>
      </c>
    </row>
    <row r="4716" spans="1:17" s="70" customFormat="1" ht="24" x14ac:dyDescent="0.3">
      <c r="A4716" s="70" t="s">
        <v>12720</v>
      </c>
      <c r="B4716" s="70" t="s">
        <v>39463</v>
      </c>
      <c r="C4716" s="70">
        <v>770</v>
      </c>
      <c r="D4716" s="70" t="s">
        <v>39475</v>
      </c>
      <c r="E4716" s="70" t="s">
        <v>16136</v>
      </c>
      <c r="F4716" s="70" t="s">
        <v>39476</v>
      </c>
      <c r="I4716" s="74" t="s">
        <v>39477</v>
      </c>
      <c r="J4716" s="70">
        <v>1530008</v>
      </c>
      <c r="K4716" s="70" t="s">
        <v>39478</v>
      </c>
      <c r="L4716" s="70">
        <v>900</v>
      </c>
      <c r="M4716" s="70">
        <v>1989</v>
      </c>
      <c r="N4716" s="70" t="s">
        <v>17365</v>
      </c>
      <c r="O4716" s="70" t="s">
        <v>16136</v>
      </c>
    </row>
    <row r="4717" spans="1:17" s="70" customFormat="1" ht="24" x14ac:dyDescent="0.3">
      <c r="A4717" s="70" t="s">
        <v>11532</v>
      </c>
      <c r="B4717" s="70" t="s">
        <v>5117</v>
      </c>
      <c r="C4717" s="70">
        <v>770</v>
      </c>
      <c r="D4717" s="70" t="s">
        <v>39479</v>
      </c>
      <c r="E4717" s="70" t="s">
        <v>9256</v>
      </c>
      <c r="F4717" s="70" t="s">
        <v>39480</v>
      </c>
      <c r="H4717" s="70" t="s">
        <v>39481</v>
      </c>
      <c r="I4717" s="74" t="s">
        <v>39482</v>
      </c>
      <c r="K4717" s="70" t="s">
        <v>39483</v>
      </c>
      <c r="L4717" s="70">
        <v>30</v>
      </c>
      <c r="M4717" s="70">
        <v>1987</v>
      </c>
      <c r="N4717" s="70" t="s">
        <v>39484</v>
      </c>
      <c r="O4717" s="70" t="s">
        <v>4456</v>
      </c>
      <c r="P4717" s="70" t="s">
        <v>15884</v>
      </c>
      <c r="Q4717" s="70" t="s">
        <v>15340</v>
      </c>
    </row>
    <row r="4718" spans="1:17" s="70" customFormat="1" x14ac:dyDescent="0.3">
      <c r="A4718" s="70" t="s">
        <v>13661</v>
      </c>
      <c r="B4718" s="70" t="s">
        <v>7596</v>
      </c>
      <c r="C4718" s="70">
        <v>770</v>
      </c>
      <c r="D4718" s="70" t="s">
        <v>39485</v>
      </c>
      <c r="E4718" s="70" t="s">
        <v>9151</v>
      </c>
      <c r="F4718" s="70">
        <v>227544400</v>
      </c>
      <c r="I4718" s="74" t="s">
        <v>39486</v>
      </c>
      <c r="K4718" s="70" t="s">
        <v>39487</v>
      </c>
      <c r="L4718" s="70">
        <v>25</v>
      </c>
      <c r="M4718" s="70">
        <v>1977</v>
      </c>
      <c r="N4718" s="70" t="s">
        <v>36618</v>
      </c>
      <c r="O4718" s="70" t="s">
        <v>4456</v>
      </c>
    </row>
    <row r="4719" spans="1:17" s="70" customFormat="1" x14ac:dyDescent="0.3">
      <c r="A4719" s="70" t="s">
        <v>11281</v>
      </c>
      <c r="B4719" s="70" t="s">
        <v>4843</v>
      </c>
      <c r="C4719" s="70">
        <v>770</v>
      </c>
      <c r="D4719" s="70" t="s">
        <v>39488</v>
      </c>
      <c r="E4719" s="70" t="s">
        <v>15462</v>
      </c>
      <c r="F4719" s="70">
        <v>225356627</v>
      </c>
      <c r="H4719" s="74" t="s">
        <v>39489</v>
      </c>
      <c r="I4719" s="74" t="s">
        <v>39490</v>
      </c>
      <c r="K4719" s="70" t="s">
        <v>39491</v>
      </c>
      <c r="L4719" s="70">
        <v>20</v>
      </c>
      <c r="M4719" s="70">
        <v>1991</v>
      </c>
      <c r="N4719" s="70" t="s">
        <v>38169</v>
      </c>
      <c r="O4719" s="70" t="s">
        <v>4456</v>
      </c>
    </row>
    <row r="4720" spans="1:17" s="70" customFormat="1" x14ac:dyDescent="0.3">
      <c r="A4720" s="70" t="s">
        <v>10276</v>
      </c>
      <c r="B4720" s="70" t="s">
        <v>3701</v>
      </c>
      <c r="C4720" s="70">
        <v>770</v>
      </c>
      <c r="D4720" s="70" t="s">
        <v>39492</v>
      </c>
      <c r="E4720" s="70" t="s">
        <v>4456</v>
      </c>
      <c r="F4720" s="70">
        <v>227774161</v>
      </c>
      <c r="H4720" s="74" t="s">
        <v>39493</v>
      </c>
      <c r="J4720" s="70">
        <v>8420364</v>
      </c>
      <c r="K4720" s="70" t="s">
        <v>39494</v>
      </c>
      <c r="L4720" s="70">
        <v>15</v>
      </c>
      <c r="M4720" s="70">
        <v>2003</v>
      </c>
      <c r="N4720" s="70" t="s">
        <v>39495</v>
      </c>
      <c r="O4720" s="70" t="s">
        <v>4456</v>
      </c>
    </row>
    <row r="4721" spans="1:17" s="70" customFormat="1" ht="12" x14ac:dyDescent="0.3">
      <c r="A4721" s="70" t="s">
        <v>13260</v>
      </c>
      <c r="B4721" s="70" t="s">
        <v>39464</v>
      </c>
      <c r="C4721" s="70">
        <v>770</v>
      </c>
      <c r="D4721" s="70" t="s">
        <v>39496</v>
      </c>
      <c r="E4721" s="70" t="s">
        <v>20466</v>
      </c>
      <c r="F4721" s="70" t="s">
        <v>39497</v>
      </c>
      <c r="H4721" s="70" t="s">
        <v>39498</v>
      </c>
      <c r="J4721" s="70">
        <v>5506642</v>
      </c>
      <c r="K4721" s="70" t="s">
        <v>39499</v>
      </c>
      <c r="L4721" s="70">
        <v>25</v>
      </c>
      <c r="M4721" s="70">
        <v>1995</v>
      </c>
      <c r="N4721" s="70" t="s">
        <v>19039</v>
      </c>
      <c r="O4721" s="70" t="s">
        <v>20466</v>
      </c>
      <c r="P4721" s="70" t="s">
        <v>15884</v>
      </c>
      <c r="Q4721" s="70" t="s">
        <v>4460</v>
      </c>
    </row>
    <row r="4722" spans="1:17" s="70" customFormat="1" x14ac:dyDescent="0.3">
      <c r="A4722" s="70" t="s">
        <v>12849</v>
      </c>
      <c r="B4722" s="70" t="s">
        <v>39502</v>
      </c>
      <c r="C4722" s="70">
        <v>771</v>
      </c>
      <c r="D4722" s="70" t="s">
        <v>39503</v>
      </c>
      <c r="E4722" s="70" t="s">
        <v>15901</v>
      </c>
      <c r="F4722" s="70" t="s">
        <v>39504</v>
      </c>
      <c r="H4722" s="74" t="s">
        <v>39505</v>
      </c>
      <c r="I4722" s="74" t="s">
        <v>39506</v>
      </c>
      <c r="K4722" s="70" t="s">
        <v>39507</v>
      </c>
      <c r="L4722" s="70">
        <v>10</v>
      </c>
      <c r="M4722" s="70">
        <v>1980</v>
      </c>
      <c r="N4722" s="70" t="s">
        <v>17496</v>
      </c>
      <c r="O4722" s="70" t="s">
        <v>20466</v>
      </c>
    </row>
    <row r="4723" spans="1:17" s="70" customFormat="1" ht="24" x14ac:dyDescent="0.3">
      <c r="A4723" s="70" t="s">
        <v>12514</v>
      </c>
      <c r="B4723" s="70" t="s">
        <v>6219</v>
      </c>
      <c r="C4723" s="70">
        <v>771</v>
      </c>
      <c r="D4723" s="70" t="s">
        <v>39508</v>
      </c>
      <c r="E4723" s="70" t="s">
        <v>9179</v>
      </c>
      <c r="F4723" s="70">
        <v>223397500</v>
      </c>
      <c r="G4723" s="70">
        <v>223397501</v>
      </c>
      <c r="H4723" s="74" t="s">
        <v>39509</v>
      </c>
      <c r="K4723" s="70" t="s">
        <v>39510</v>
      </c>
      <c r="L4723" s="70">
        <v>12</v>
      </c>
      <c r="M4723" s="70">
        <v>1975</v>
      </c>
      <c r="N4723" s="70" t="s">
        <v>16007</v>
      </c>
      <c r="O4723" s="70" t="s">
        <v>4456</v>
      </c>
    </row>
    <row r="4724" spans="1:17" s="70" customFormat="1" x14ac:dyDescent="0.3">
      <c r="A4724" s="70" t="s">
        <v>10004</v>
      </c>
      <c r="B4724" s="70" t="s">
        <v>39501</v>
      </c>
      <c r="C4724" s="70">
        <v>771</v>
      </c>
      <c r="D4724" s="70" t="s">
        <v>39511</v>
      </c>
      <c r="E4724" s="70" t="s">
        <v>16170</v>
      </c>
      <c r="F4724" s="70" t="s">
        <v>39512</v>
      </c>
      <c r="H4724" s="74" t="s">
        <v>39513</v>
      </c>
      <c r="I4724" s="70" t="s">
        <v>39514</v>
      </c>
      <c r="K4724" s="76" t="s">
        <v>39515</v>
      </c>
      <c r="L4724" s="70">
        <v>200</v>
      </c>
      <c r="M4724" s="70">
        <v>1979</v>
      </c>
      <c r="N4724" s="70" t="s">
        <v>39516</v>
      </c>
      <c r="O4724" s="70" t="s">
        <v>16170</v>
      </c>
    </row>
    <row r="4725" spans="1:17" s="70" customFormat="1" ht="12" x14ac:dyDescent="0.3">
      <c r="A4725" s="70" t="s">
        <v>10889</v>
      </c>
      <c r="B4725" s="70" t="s">
        <v>4395</v>
      </c>
      <c r="C4725" s="70">
        <v>771</v>
      </c>
      <c r="D4725" s="70" t="s">
        <v>39517</v>
      </c>
      <c r="E4725" s="70" t="s">
        <v>15178</v>
      </c>
      <c r="F4725" s="70">
        <v>227306100</v>
      </c>
      <c r="K4725" s="70" t="s">
        <v>39518</v>
      </c>
      <c r="N4725" s="70" t="s">
        <v>39519</v>
      </c>
      <c r="O4725" s="70" t="s">
        <v>4456</v>
      </c>
    </row>
    <row r="4726" spans="1:17" s="70" customFormat="1" ht="24" x14ac:dyDescent="0.3">
      <c r="A4726" s="70" t="s">
        <v>11502</v>
      </c>
      <c r="B4726" s="70" t="s">
        <v>5086</v>
      </c>
      <c r="C4726" s="70">
        <v>771</v>
      </c>
      <c r="D4726" s="70" t="s">
        <v>39520</v>
      </c>
      <c r="E4726" s="70" t="s">
        <v>15422</v>
      </c>
      <c r="F4726" s="70">
        <v>226465022</v>
      </c>
      <c r="H4726" s="74" t="s">
        <v>39521</v>
      </c>
      <c r="I4726" s="74" t="s">
        <v>39523</v>
      </c>
      <c r="K4726" s="70" t="s">
        <v>39524</v>
      </c>
      <c r="L4726" s="70">
        <v>140</v>
      </c>
      <c r="M4726" s="70">
        <v>1979</v>
      </c>
      <c r="N4726" s="70" t="s">
        <v>26401</v>
      </c>
      <c r="O4726" s="70" t="s">
        <v>4456</v>
      </c>
      <c r="P4726" s="70" t="s">
        <v>38025</v>
      </c>
      <c r="Q4726" s="70" t="s">
        <v>9229</v>
      </c>
    </row>
    <row r="4727" spans="1:17" s="70" customFormat="1" ht="36" x14ac:dyDescent="0.3">
      <c r="A4727" s="70" t="s">
        <v>10661</v>
      </c>
      <c r="B4727" s="70" t="s">
        <v>4129</v>
      </c>
      <c r="C4727" s="70">
        <v>771</v>
      </c>
      <c r="D4727" s="70" t="s">
        <v>39525</v>
      </c>
      <c r="E4727" s="70" t="s">
        <v>15129</v>
      </c>
      <c r="F4727" s="70">
        <v>227792255</v>
      </c>
      <c r="H4727" s="70" t="s">
        <v>39526</v>
      </c>
      <c r="I4727" s="74" t="s">
        <v>39527</v>
      </c>
      <c r="K4727" s="70" t="s">
        <v>39528</v>
      </c>
      <c r="L4727" s="70">
        <v>31</v>
      </c>
      <c r="M4727" s="70">
        <v>1980</v>
      </c>
      <c r="N4727" s="70" t="s">
        <v>39529</v>
      </c>
      <c r="O4727" s="70" t="s">
        <v>4456</v>
      </c>
    </row>
    <row r="4728" spans="1:17" s="70" customFormat="1" x14ac:dyDescent="0.3">
      <c r="A4728" s="70" t="s">
        <v>9819</v>
      </c>
      <c r="B4728" s="70" t="s">
        <v>3168</v>
      </c>
      <c r="C4728" s="70">
        <v>771</v>
      </c>
      <c r="D4728" s="70" t="s">
        <v>39530</v>
      </c>
      <c r="E4728" s="70" t="s">
        <v>15129</v>
      </c>
      <c r="F4728" s="70">
        <v>226798000</v>
      </c>
      <c r="H4728" s="74" t="s">
        <v>39522</v>
      </c>
      <c r="I4728" s="74" t="s">
        <v>39531</v>
      </c>
      <c r="K4728" s="70" t="s">
        <v>39532</v>
      </c>
      <c r="L4728" s="70">
        <v>270</v>
      </c>
      <c r="M4728" s="70">
        <v>1982</v>
      </c>
      <c r="N4728" s="70" t="s">
        <v>39533</v>
      </c>
      <c r="O4728" s="70" t="s">
        <v>4456</v>
      </c>
    </row>
    <row r="4729" spans="1:17" s="70" customFormat="1" x14ac:dyDescent="0.3">
      <c r="A4729" s="70" t="s">
        <v>9795</v>
      </c>
      <c r="B4729" s="70" t="s">
        <v>39500</v>
      </c>
      <c r="C4729" s="70">
        <v>771</v>
      </c>
      <c r="D4729" s="70" t="s">
        <v>39534</v>
      </c>
      <c r="E4729" s="70" t="s">
        <v>16511</v>
      </c>
      <c r="F4729" s="70" t="s">
        <v>39535</v>
      </c>
      <c r="H4729" s="74" t="s">
        <v>39536</v>
      </c>
      <c r="I4729" s="74" t="s">
        <v>39537</v>
      </c>
      <c r="K4729" s="70" t="s">
        <v>39538</v>
      </c>
      <c r="L4729" s="70">
        <v>7</v>
      </c>
      <c r="M4729" s="70">
        <v>1991</v>
      </c>
      <c r="N4729" s="70" t="s">
        <v>39539</v>
      </c>
      <c r="O4729" s="70" t="s">
        <v>16511</v>
      </c>
    </row>
    <row r="4730" spans="1:17" s="70" customFormat="1" ht="24" x14ac:dyDescent="0.3">
      <c r="A4730" s="70" t="s">
        <v>11523</v>
      </c>
      <c r="B4730" s="70" t="s">
        <v>5107</v>
      </c>
      <c r="C4730" s="70">
        <v>771</v>
      </c>
      <c r="D4730" s="70" t="s">
        <v>39540</v>
      </c>
      <c r="E4730" s="70" t="s">
        <v>4456</v>
      </c>
      <c r="F4730" s="70" t="s">
        <v>39541</v>
      </c>
      <c r="H4730" s="74" t="s">
        <v>39542</v>
      </c>
      <c r="I4730" s="74" t="s">
        <v>39543</v>
      </c>
      <c r="K4730" s="70" t="s">
        <v>39544</v>
      </c>
      <c r="L4730" s="70">
        <v>15</v>
      </c>
      <c r="N4730" s="70" t="s">
        <v>39545</v>
      </c>
      <c r="O4730" s="70" t="s">
        <v>4456</v>
      </c>
    </row>
    <row r="4731" spans="1:17" s="70" customFormat="1" x14ac:dyDescent="0.3">
      <c r="A4731" s="70" t="s">
        <v>12525</v>
      </c>
      <c r="B4731" s="70" t="s">
        <v>6230</v>
      </c>
      <c r="C4731" s="70">
        <v>772</v>
      </c>
      <c r="D4731" s="70" t="s">
        <v>17819</v>
      </c>
      <c r="E4731" s="70" t="s">
        <v>9151</v>
      </c>
      <c r="F4731" s="70">
        <v>228100100</v>
      </c>
      <c r="H4731" s="74" t="s">
        <v>39546</v>
      </c>
      <c r="I4731" s="74" t="s">
        <v>39547</v>
      </c>
      <c r="J4731" s="70">
        <v>7500028</v>
      </c>
      <c r="K4731" s="70" t="s">
        <v>39548</v>
      </c>
      <c r="L4731" s="70">
        <v>17000</v>
      </c>
      <c r="M4731" s="70">
        <v>1982</v>
      </c>
      <c r="N4731" s="70" t="s">
        <v>39549</v>
      </c>
      <c r="O4731" s="70" t="s">
        <v>4456</v>
      </c>
    </row>
    <row r="4732" spans="1:17" s="70" customFormat="1" x14ac:dyDescent="0.3">
      <c r="A4732" s="70" t="s">
        <v>12603</v>
      </c>
      <c r="B4732" s="70" t="s">
        <v>6315</v>
      </c>
      <c r="C4732" s="70">
        <v>772</v>
      </c>
      <c r="D4732" s="70" t="s">
        <v>17819</v>
      </c>
      <c r="E4732" s="70" t="s">
        <v>9151</v>
      </c>
      <c r="F4732" s="70">
        <v>224870200</v>
      </c>
      <c r="H4732" s="74" t="s">
        <v>39550</v>
      </c>
      <c r="I4732" s="74" t="s">
        <v>39551</v>
      </c>
      <c r="J4732" s="70">
        <v>7500028</v>
      </c>
      <c r="K4732" s="70" t="s">
        <v>39552</v>
      </c>
      <c r="L4732" s="70">
        <v>180</v>
      </c>
      <c r="M4732" s="70">
        <v>1989</v>
      </c>
      <c r="N4732" s="70" t="s">
        <v>31134</v>
      </c>
      <c r="O4732" s="70" t="s">
        <v>4456</v>
      </c>
      <c r="P4732" s="70" t="s">
        <v>20259</v>
      </c>
      <c r="Q4732" s="70" t="s">
        <v>39553</v>
      </c>
    </row>
    <row r="4733" spans="1:17" s="70" customFormat="1" ht="24" x14ac:dyDescent="0.3">
      <c r="A4733" s="70" t="s">
        <v>11225</v>
      </c>
      <c r="B4733" s="70" t="s">
        <v>4780</v>
      </c>
      <c r="C4733" s="70">
        <v>772</v>
      </c>
      <c r="D4733" s="70" t="s">
        <v>39554</v>
      </c>
      <c r="E4733" s="70" t="s">
        <v>15115</v>
      </c>
      <c r="F4733" s="70" t="s">
        <v>39555</v>
      </c>
      <c r="H4733" s="70" t="s">
        <v>39556</v>
      </c>
      <c r="I4733" s="74" t="s">
        <v>39557</v>
      </c>
      <c r="J4733" s="70">
        <v>8530295</v>
      </c>
      <c r="K4733" s="70" t="s">
        <v>39558</v>
      </c>
      <c r="L4733" s="70">
        <v>25</v>
      </c>
      <c r="M4733" s="70">
        <v>1974</v>
      </c>
      <c r="N4733" s="70" t="s">
        <v>39559</v>
      </c>
      <c r="O4733" s="70" t="s">
        <v>4456</v>
      </c>
    </row>
    <row r="4734" spans="1:17" s="70" customFormat="1" ht="24" x14ac:dyDescent="0.3">
      <c r="A4734" s="70" t="s">
        <v>12943</v>
      </c>
      <c r="B4734" s="70" t="s">
        <v>6816</v>
      </c>
      <c r="C4734" s="70">
        <v>772</v>
      </c>
      <c r="D4734" s="70" t="s">
        <v>39560</v>
      </c>
      <c r="E4734" s="70" t="s">
        <v>15422</v>
      </c>
      <c r="F4734" s="70">
        <v>227381000</v>
      </c>
      <c r="H4734" s="74" t="s">
        <v>39561</v>
      </c>
      <c r="I4734" s="74" t="s">
        <v>39562</v>
      </c>
      <c r="J4734" s="70">
        <v>8640195</v>
      </c>
      <c r="K4734" s="70" t="s">
        <v>39563</v>
      </c>
      <c r="L4734" s="70">
        <v>18000</v>
      </c>
      <c r="M4734" s="70">
        <v>1952</v>
      </c>
      <c r="N4734" s="70" t="s">
        <v>39564</v>
      </c>
      <c r="O4734" s="70" t="s">
        <v>4456</v>
      </c>
    </row>
    <row r="4735" spans="1:17" s="70" customFormat="1" x14ac:dyDescent="0.3">
      <c r="A4735" s="70" t="s">
        <v>9461</v>
      </c>
      <c r="B4735" s="70" t="s">
        <v>2646</v>
      </c>
      <c r="C4735" s="70">
        <v>773</v>
      </c>
      <c r="D4735" s="70" t="s">
        <v>38606</v>
      </c>
      <c r="E4735" s="70" t="s">
        <v>9151</v>
      </c>
      <c r="F4735" s="70">
        <v>226700600</v>
      </c>
      <c r="H4735" s="74" t="s">
        <v>39565</v>
      </c>
      <c r="I4735" s="74" t="s">
        <v>39567</v>
      </c>
      <c r="J4735" s="70">
        <v>7510151</v>
      </c>
      <c r="K4735" s="70" t="s">
        <v>39568</v>
      </c>
      <c r="M4735" s="70">
        <v>1990</v>
      </c>
      <c r="N4735" s="70" t="s">
        <v>39569</v>
      </c>
      <c r="O4735" s="70" t="s">
        <v>4456</v>
      </c>
    </row>
    <row r="4736" spans="1:17" s="70" customFormat="1" ht="24" x14ac:dyDescent="0.3">
      <c r="A4736" s="70" t="s">
        <v>11931</v>
      </c>
      <c r="B4736" s="70" t="s">
        <v>5573</v>
      </c>
      <c r="C4736" s="70">
        <v>773</v>
      </c>
      <c r="D4736" s="70" t="s">
        <v>39570</v>
      </c>
      <c r="E4736" s="70" t="s">
        <v>9151</v>
      </c>
      <c r="F4736" s="70">
        <v>223889000</v>
      </c>
      <c r="H4736" s="74" t="s">
        <v>39571</v>
      </c>
      <c r="I4736" s="74" t="s">
        <v>39572</v>
      </c>
      <c r="J4736" s="70">
        <v>7500563</v>
      </c>
      <c r="K4736" s="70" t="s">
        <v>39573</v>
      </c>
      <c r="L4736" s="70">
        <v>140</v>
      </c>
      <c r="M4736" s="70">
        <v>1983</v>
      </c>
      <c r="N4736" s="70" t="s">
        <v>39574</v>
      </c>
      <c r="O4736" s="70" t="s">
        <v>4456</v>
      </c>
      <c r="P4736" s="70" t="s">
        <v>15884</v>
      </c>
      <c r="Q4736" s="70" t="s">
        <v>15593</v>
      </c>
    </row>
    <row r="4737" spans="1:17" s="70" customFormat="1" ht="24" x14ac:dyDescent="0.3">
      <c r="A4737" s="70" t="s">
        <v>12114</v>
      </c>
      <c r="B4737" s="70" t="s">
        <v>5785</v>
      </c>
      <c r="C4737" s="70">
        <v>773</v>
      </c>
      <c r="D4737" s="70" t="s">
        <v>29794</v>
      </c>
      <c r="E4737" s="70" t="s">
        <v>15462</v>
      </c>
      <c r="F4737" s="70" t="s">
        <v>39575</v>
      </c>
      <c r="H4737" s="74" t="s">
        <v>39576</v>
      </c>
      <c r="I4737" s="74" t="s">
        <v>29796</v>
      </c>
      <c r="K4737" s="70" t="s">
        <v>39577</v>
      </c>
      <c r="L4737" s="70">
        <v>23</v>
      </c>
      <c r="M4737" s="70">
        <v>1969</v>
      </c>
      <c r="N4737" s="70" t="s">
        <v>39578</v>
      </c>
      <c r="O4737" s="70" t="s">
        <v>4456</v>
      </c>
    </row>
    <row r="4738" spans="1:17" s="70" customFormat="1" x14ac:dyDescent="0.3">
      <c r="A4738" s="70" t="s">
        <v>11516</v>
      </c>
      <c r="B4738" s="70" t="s">
        <v>5100</v>
      </c>
      <c r="C4738" s="70">
        <v>773</v>
      </c>
      <c r="D4738" s="70" t="s">
        <v>39579</v>
      </c>
      <c r="E4738" s="70" t="s">
        <v>15197</v>
      </c>
      <c r="F4738" s="70">
        <v>223455300</v>
      </c>
      <c r="H4738" s="74" t="s">
        <v>39580</v>
      </c>
      <c r="I4738" s="74" t="s">
        <v>39581</v>
      </c>
      <c r="K4738" s="70" t="s">
        <v>39582</v>
      </c>
      <c r="L4738" s="70">
        <v>150</v>
      </c>
      <c r="M4738" s="70">
        <v>1991</v>
      </c>
      <c r="N4738" s="70" t="s">
        <v>39583</v>
      </c>
      <c r="O4738" s="70" t="s">
        <v>4456</v>
      </c>
    </row>
    <row r="4739" spans="1:17" s="70" customFormat="1" ht="24" x14ac:dyDescent="0.3">
      <c r="A4739" s="70" t="s">
        <v>11548</v>
      </c>
      <c r="B4739" s="70" t="s">
        <v>5133</v>
      </c>
      <c r="C4739" s="70">
        <v>773</v>
      </c>
      <c r="D4739" s="70" t="s">
        <v>39584</v>
      </c>
      <c r="E4739" s="70" t="s">
        <v>15241</v>
      </c>
      <c r="F4739" s="70" t="s">
        <v>39585</v>
      </c>
      <c r="H4739" s="74" t="s">
        <v>39586</v>
      </c>
      <c r="I4739" s="74" t="s">
        <v>39587</v>
      </c>
      <c r="K4739" s="70" t="s">
        <v>39588</v>
      </c>
      <c r="L4739" s="70">
        <v>28</v>
      </c>
      <c r="M4739" s="70">
        <v>1968</v>
      </c>
      <c r="N4739" s="70" t="s">
        <v>39589</v>
      </c>
      <c r="O4739" s="70" t="s">
        <v>4456</v>
      </c>
    </row>
    <row r="4740" spans="1:17" s="70" customFormat="1" ht="36" x14ac:dyDescent="0.3">
      <c r="A4740" s="70" t="s">
        <v>9641</v>
      </c>
      <c r="B4740" s="70" t="s">
        <v>2954</v>
      </c>
      <c r="C4740" s="70">
        <v>773</v>
      </c>
      <c r="D4740" s="70" t="s">
        <v>39590</v>
      </c>
      <c r="E4740" s="70" t="s">
        <v>9151</v>
      </c>
      <c r="F4740" s="70">
        <v>225849000</v>
      </c>
      <c r="H4740" s="74" t="s">
        <v>39591</v>
      </c>
      <c r="I4740" s="70" t="s">
        <v>39592</v>
      </c>
      <c r="K4740" s="70" t="s">
        <v>39593</v>
      </c>
      <c r="L4740" s="70">
        <v>400</v>
      </c>
      <c r="M4740" s="70">
        <v>1986</v>
      </c>
      <c r="N4740" s="70" t="s">
        <v>39594</v>
      </c>
      <c r="O4740" s="70" t="s">
        <v>4456</v>
      </c>
      <c r="P4740" s="70" t="s">
        <v>19262</v>
      </c>
      <c r="Q4740" s="70" t="s">
        <v>9229</v>
      </c>
    </row>
    <row r="4741" spans="1:17" s="70" customFormat="1" x14ac:dyDescent="0.3">
      <c r="A4741" s="70" t="s">
        <v>11932</v>
      </c>
      <c r="B4741" s="70" t="s">
        <v>5574</v>
      </c>
      <c r="C4741" s="70">
        <v>773</v>
      </c>
      <c r="D4741" s="70" t="s">
        <v>39595</v>
      </c>
      <c r="E4741" s="70" t="s">
        <v>9179</v>
      </c>
      <c r="F4741" s="70">
        <v>229232900</v>
      </c>
      <c r="H4741" s="74" t="s">
        <v>39566</v>
      </c>
      <c r="I4741" s="74" t="s">
        <v>39596</v>
      </c>
      <c r="K4741" s="70" t="s">
        <v>39597</v>
      </c>
      <c r="L4741" s="70">
        <v>60</v>
      </c>
      <c r="M4741" s="70">
        <v>1993</v>
      </c>
      <c r="N4741" s="70" t="s">
        <v>39598</v>
      </c>
      <c r="O4741" s="70" t="s">
        <v>4456</v>
      </c>
    </row>
    <row r="4742" spans="1:17" s="70" customFormat="1" x14ac:dyDescent="0.3">
      <c r="A4742" s="70" t="s">
        <v>9462</v>
      </c>
      <c r="B4742" s="70" t="s">
        <v>39599</v>
      </c>
      <c r="C4742" s="70">
        <v>773</v>
      </c>
      <c r="D4742" s="70" t="s">
        <v>39600</v>
      </c>
      <c r="E4742" s="70" t="s">
        <v>16170</v>
      </c>
      <c r="F4742" s="70" t="s">
        <v>39601</v>
      </c>
      <c r="H4742" s="74" t="s">
        <v>39602</v>
      </c>
      <c r="K4742" s="70" t="s">
        <v>39603</v>
      </c>
      <c r="L4742" s="70">
        <v>15</v>
      </c>
      <c r="M4742" s="70">
        <v>1960</v>
      </c>
      <c r="N4742" s="70" t="s">
        <v>16227</v>
      </c>
      <c r="O4742" s="70" t="s">
        <v>16170</v>
      </c>
    </row>
    <row r="4743" spans="1:17" s="70" customFormat="1" x14ac:dyDescent="0.3">
      <c r="A4743" s="70" t="s">
        <v>12721</v>
      </c>
      <c r="B4743" s="70" t="s">
        <v>6535</v>
      </c>
      <c r="C4743" s="70">
        <v>774</v>
      </c>
      <c r="D4743" s="70" t="s">
        <v>39605</v>
      </c>
      <c r="E4743" s="70" t="s">
        <v>15415</v>
      </c>
      <c r="F4743" s="70">
        <v>228629900</v>
      </c>
      <c r="H4743" s="74" t="s">
        <v>39606</v>
      </c>
      <c r="I4743" s="74" t="s">
        <v>39607</v>
      </c>
      <c r="J4743" s="70">
        <v>8060047</v>
      </c>
      <c r="K4743" s="70" t="s">
        <v>39608</v>
      </c>
      <c r="L4743" s="70">
        <v>47</v>
      </c>
      <c r="M4743" s="70">
        <v>2011</v>
      </c>
      <c r="N4743" s="70" t="s">
        <v>39609</v>
      </c>
      <c r="O4743" s="70" t="s">
        <v>4456</v>
      </c>
      <c r="P4743" s="70" t="s">
        <v>20102</v>
      </c>
      <c r="Q4743" s="70" t="s">
        <v>4460</v>
      </c>
    </row>
    <row r="4744" spans="1:17" s="70" customFormat="1" x14ac:dyDescent="0.3">
      <c r="A4744" s="70" t="s">
        <v>13236</v>
      </c>
      <c r="B4744" s="70" t="s">
        <v>7148</v>
      </c>
      <c r="C4744" s="70">
        <v>774</v>
      </c>
      <c r="D4744" s="70" t="s">
        <v>39610</v>
      </c>
      <c r="E4744" s="70" t="s">
        <v>15729</v>
      </c>
      <c r="F4744" s="70">
        <v>222904500</v>
      </c>
      <c r="H4744" s="74" t="s">
        <v>39611</v>
      </c>
      <c r="I4744" s="74" t="s">
        <v>39612</v>
      </c>
      <c r="J4744" s="70">
        <v>9361535</v>
      </c>
      <c r="K4744" s="70" t="s">
        <v>39613</v>
      </c>
      <c r="L4744" s="70">
        <v>70</v>
      </c>
      <c r="N4744" s="70" t="s">
        <v>39614</v>
      </c>
      <c r="O4744" s="70" t="s">
        <v>4456</v>
      </c>
      <c r="P4744" s="70" t="s">
        <v>15884</v>
      </c>
      <c r="Q4744" s="70" t="s">
        <v>9229</v>
      </c>
    </row>
    <row r="4745" spans="1:17" s="70" customFormat="1" ht="24" x14ac:dyDescent="0.3">
      <c r="A4745" s="70" t="s">
        <v>11704</v>
      </c>
      <c r="B4745" s="70" t="s">
        <v>5308</v>
      </c>
      <c r="C4745" s="70">
        <v>774</v>
      </c>
      <c r="D4745" s="70" t="s">
        <v>39615</v>
      </c>
      <c r="E4745" s="70" t="s">
        <v>15588</v>
      </c>
      <c r="F4745" s="70" t="s">
        <v>39616</v>
      </c>
      <c r="H4745" s="74" t="s">
        <v>39617</v>
      </c>
      <c r="I4745" s="74" t="s">
        <v>39618</v>
      </c>
      <c r="J4745" s="70">
        <v>7821165</v>
      </c>
      <c r="K4745" s="70" t="s">
        <v>39619</v>
      </c>
      <c r="L4745" s="70">
        <v>10</v>
      </c>
      <c r="M4745" s="70">
        <v>1977</v>
      </c>
      <c r="N4745" s="70" t="s">
        <v>39620</v>
      </c>
      <c r="O4745" s="70" t="s">
        <v>4456</v>
      </c>
    </row>
    <row r="4746" spans="1:17" s="70" customFormat="1" x14ac:dyDescent="0.3">
      <c r="A4746" s="70" t="s">
        <v>13339</v>
      </c>
      <c r="B4746" s="70" t="s">
        <v>7265</v>
      </c>
      <c r="C4746" s="70">
        <v>774</v>
      </c>
      <c r="D4746" s="70" t="s">
        <v>39621</v>
      </c>
      <c r="E4746" s="70" t="s">
        <v>9151</v>
      </c>
      <c r="F4746" s="70">
        <v>229460130</v>
      </c>
      <c r="H4746" s="74" t="s">
        <v>39622</v>
      </c>
      <c r="I4746" s="74" t="s">
        <v>39623</v>
      </c>
      <c r="J4746" s="70">
        <v>7500019</v>
      </c>
      <c r="K4746" s="70" t="s">
        <v>39624</v>
      </c>
      <c r="L4746" s="70">
        <v>17</v>
      </c>
      <c r="M4746" s="70">
        <v>1993</v>
      </c>
      <c r="N4746" s="70" t="s">
        <v>39625</v>
      </c>
      <c r="O4746" s="70" t="s">
        <v>4456</v>
      </c>
    </row>
    <row r="4747" spans="1:17" s="70" customFormat="1" ht="24" x14ac:dyDescent="0.3">
      <c r="A4747" s="70" t="s">
        <v>11579</v>
      </c>
      <c r="B4747" s="70" t="s">
        <v>5167</v>
      </c>
      <c r="C4747" s="70">
        <v>774</v>
      </c>
      <c r="D4747" s="70" t="s">
        <v>39626</v>
      </c>
      <c r="E4747" s="70" t="s">
        <v>15197</v>
      </c>
      <c r="F4747" s="70">
        <v>227304700</v>
      </c>
      <c r="H4747" s="74" t="s">
        <v>39627</v>
      </c>
      <c r="I4747" s="74" t="s">
        <v>39628</v>
      </c>
      <c r="K4747" s="70" t="s">
        <v>39629</v>
      </c>
      <c r="L4747" s="70">
        <v>140</v>
      </c>
      <c r="M4747" s="70">
        <v>1986</v>
      </c>
      <c r="N4747" s="70" t="s">
        <v>39630</v>
      </c>
      <c r="O4747" s="70" t="s">
        <v>4456</v>
      </c>
      <c r="P4747" s="70" t="s">
        <v>39631</v>
      </c>
      <c r="Q4747" s="70" t="s">
        <v>9229</v>
      </c>
    </row>
    <row r="4748" spans="1:17" s="70" customFormat="1" ht="24" x14ac:dyDescent="0.3">
      <c r="A4748" s="70" t="s">
        <v>10754</v>
      </c>
      <c r="B4748" s="70" t="s">
        <v>39604</v>
      </c>
      <c r="C4748" s="70">
        <v>774</v>
      </c>
      <c r="D4748" s="70" t="s">
        <v>39632</v>
      </c>
      <c r="E4748" s="70" t="s">
        <v>15901</v>
      </c>
      <c r="F4748" s="70" t="s">
        <v>39633</v>
      </c>
      <c r="I4748" s="74" t="s">
        <v>39634</v>
      </c>
      <c r="K4748" s="70" t="s">
        <v>39635</v>
      </c>
      <c r="L4748" s="70">
        <v>20</v>
      </c>
      <c r="M4748" s="70">
        <v>1978</v>
      </c>
      <c r="N4748" s="70" t="s">
        <v>39636</v>
      </c>
      <c r="O4748" s="70" t="s">
        <v>15901</v>
      </c>
    </row>
    <row r="4749" spans="1:17" s="70" customFormat="1" x14ac:dyDescent="0.3">
      <c r="A4749" s="70" t="s">
        <v>13277</v>
      </c>
      <c r="B4749" s="70" t="s">
        <v>7196</v>
      </c>
      <c r="C4749" s="70">
        <v>774</v>
      </c>
      <c r="D4749" s="70" t="s">
        <v>39637</v>
      </c>
      <c r="E4749" s="70" t="s">
        <v>4456</v>
      </c>
      <c r="F4749" s="70">
        <v>227544560</v>
      </c>
      <c r="H4749" s="74" t="s">
        <v>39638</v>
      </c>
      <c r="I4749" s="74" t="s">
        <v>39639</v>
      </c>
      <c r="K4749" s="70" t="s">
        <v>39640</v>
      </c>
      <c r="L4749" s="70">
        <v>200</v>
      </c>
      <c r="M4749" s="70">
        <v>1998</v>
      </c>
      <c r="N4749" s="70" t="s">
        <v>39641</v>
      </c>
      <c r="O4749" s="70" t="s">
        <v>4456</v>
      </c>
    </row>
    <row r="4750" spans="1:17" s="70" customFormat="1" ht="24" x14ac:dyDescent="0.3">
      <c r="A4750" s="70" t="s">
        <v>13617</v>
      </c>
      <c r="B4750" s="70" t="s">
        <v>7551</v>
      </c>
      <c r="C4750" s="70">
        <v>774</v>
      </c>
      <c r="D4750" s="70" t="s">
        <v>39642</v>
      </c>
      <c r="E4750" s="70" t="s">
        <v>4456</v>
      </c>
      <c r="F4750" s="70" t="s">
        <v>39643</v>
      </c>
      <c r="H4750" s="74" t="s">
        <v>39644</v>
      </c>
      <c r="I4750" s="74" t="s">
        <v>39645</v>
      </c>
      <c r="K4750" s="70" t="s">
        <v>39646</v>
      </c>
      <c r="L4750" s="70">
        <v>300</v>
      </c>
      <c r="N4750" s="70" t="s">
        <v>39647</v>
      </c>
      <c r="O4750" s="70" t="s">
        <v>4456</v>
      </c>
    </row>
    <row r="4751" spans="1:17" s="70" customFormat="1" x14ac:dyDescent="0.3">
      <c r="A4751" s="70" t="s">
        <v>14389</v>
      </c>
      <c r="B4751" s="70" t="s">
        <v>8419</v>
      </c>
      <c r="C4751" s="70">
        <v>775</v>
      </c>
      <c r="D4751" s="70" t="s">
        <v>39648</v>
      </c>
      <c r="E4751" s="70" t="s">
        <v>16203</v>
      </c>
      <c r="F4751" s="70">
        <v>228571678</v>
      </c>
      <c r="H4751" s="74" t="s">
        <v>39649</v>
      </c>
      <c r="I4751" s="74" t="s">
        <v>39650</v>
      </c>
      <c r="K4751" s="70" t="s">
        <v>39651</v>
      </c>
      <c r="L4751" s="70">
        <v>15</v>
      </c>
      <c r="N4751" s="70" t="s">
        <v>39652</v>
      </c>
      <c r="O4751" s="70" t="s">
        <v>4456</v>
      </c>
    </row>
    <row r="4752" spans="1:17" s="70" customFormat="1" ht="24" x14ac:dyDescent="0.3">
      <c r="A4752" s="70" t="s">
        <v>11533</v>
      </c>
      <c r="B4752" s="70" t="s">
        <v>5118</v>
      </c>
      <c r="C4752" s="70">
        <v>775</v>
      </c>
      <c r="D4752" s="70" t="s">
        <v>39653</v>
      </c>
      <c r="E4752" s="70" t="s">
        <v>9225</v>
      </c>
      <c r="F4752" s="70" t="s">
        <v>39654</v>
      </c>
      <c r="H4752" s="74" t="s">
        <v>39655</v>
      </c>
      <c r="I4752" s="74" t="s">
        <v>39656</v>
      </c>
      <c r="K4752" s="70" t="s">
        <v>39657</v>
      </c>
      <c r="L4752" s="70">
        <v>25</v>
      </c>
      <c r="N4752" s="70" t="s">
        <v>39658</v>
      </c>
      <c r="O4752" s="70" t="s">
        <v>4456</v>
      </c>
    </row>
    <row r="4753" spans="1:17" s="70" customFormat="1" ht="36" x14ac:dyDescent="0.3">
      <c r="A4753" s="70" t="s">
        <v>11857</v>
      </c>
      <c r="B4753" s="70" t="s">
        <v>5486</v>
      </c>
      <c r="C4753" s="70">
        <v>775</v>
      </c>
      <c r="D4753" s="70" t="s">
        <v>36549</v>
      </c>
      <c r="E4753" s="70" t="s">
        <v>4456</v>
      </c>
      <c r="F4753" s="70">
        <v>226575000</v>
      </c>
      <c r="H4753" s="74" t="s">
        <v>39659</v>
      </c>
      <c r="I4753" s="74" t="s">
        <v>39660</v>
      </c>
      <c r="J4753" s="70">
        <v>8340306</v>
      </c>
      <c r="K4753" s="70" t="s">
        <v>39661</v>
      </c>
      <c r="L4753" s="70">
        <v>19000</v>
      </c>
      <c r="M4753" s="70">
        <v>1974</v>
      </c>
      <c r="N4753" s="70" t="s">
        <v>39662</v>
      </c>
      <c r="O4753" s="70" t="s">
        <v>4456</v>
      </c>
      <c r="P4753" s="70" t="s">
        <v>39663</v>
      </c>
      <c r="Q4753" s="70" t="s">
        <v>17911</v>
      </c>
    </row>
    <row r="4754" spans="1:17" s="70" customFormat="1" x14ac:dyDescent="0.3">
      <c r="A4754" s="70" t="s">
        <v>14372</v>
      </c>
      <c r="B4754" s="70" t="s">
        <v>8390</v>
      </c>
      <c r="C4754" s="70">
        <v>776</v>
      </c>
      <c r="D4754" s="70" t="s">
        <v>39664</v>
      </c>
      <c r="E4754" s="70" t="s">
        <v>9151</v>
      </c>
      <c r="F4754" s="70">
        <v>229094830</v>
      </c>
      <c r="G4754" s="70">
        <v>222510264</v>
      </c>
      <c r="H4754" s="74" t="s">
        <v>39665</v>
      </c>
      <c r="I4754" s="74" t="s">
        <v>39666</v>
      </c>
      <c r="J4754" s="70">
        <v>7500776</v>
      </c>
      <c r="K4754" s="70" t="s">
        <v>39667</v>
      </c>
      <c r="L4754" s="70">
        <v>35</v>
      </c>
      <c r="N4754" s="70" t="s">
        <v>17183</v>
      </c>
      <c r="O4754" s="70" t="s">
        <v>4456</v>
      </c>
    </row>
    <row r="4755" spans="1:17" s="70" customFormat="1" x14ac:dyDescent="0.3">
      <c r="A4755" s="70" t="s">
        <v>11974</v>
      </c>
      <c r="B4755" s="70" t="s">
        <v>5625</v>
      </c>
      <c r="C4755" s="70">
        <v>776</v>
      </c>
      <c r="D4755" s="70" t="s">
        <v>39668</v>
      </c>
      <c r="E4755" s="70" t="s">
        <v>9179</v>
      </c>
      <c r="F4755" s="70">
        <v>227546000</v>
      </c>
      <c r="I4755" s="74" t="s">
        <v>39669</v>
      </c>
      <c r="J4755" s="70">
        <v>7560029</v>
      </c>
      <c r="K4755" s="70" t="s">
        <v>39670</v>
      </c>
      <c r="L4755" s="70">
        <v>198</v>
      </c>
      <c r="M4755" s="70">
        <v>1986</v>
      </c>
      <c r="N4755" s="70" t="s">
        <v>39671</v>
      </c>
      <c r="O4755" s="70" t="s">
        <v>4456</v>
      </c>
      <c r="P4755" s="70" t="s">
        <v>39672</v>
      </c>
      <c r="Q4755" s="70" t="s">
        <v>9229</v>
      </c>
    </row>
    <row r="4756" spans="1:17" s="70" customFormat="1" x14ac:dyDescent="0.3">
      <c r="A4756" s="70" t="s">
        <v>14440</v>
      </c>
      <c r="B4756" s="70" t="s">
        <v>8474</v>
      </c>
      <c r="C4756" s="70">
        <v>776</v>
      </c>
      <c r="D4756" s="70" t="s">
        <v>39673</v>
      </c>
      <c r="E4756" s="70" t="s">
        <v>9179</v>
      </c>
      <c r="F4756" s="70">
        <v>222008400</v>
      </c>
      <c r="H4756" s="74" t="s">
        <v>39674</v>
      </c>
      <c r="I4756" s="74" t="s">
        <v>39675</v>
      </c>
      <c r="J4756" s="70">
        <v>7550029</v>
      </c>
      <c r="K4756" s="70" t="s">
        <v>39676</v>
      </c>
      <c r="L4756" s="70">
        <v>14</v>
      </c>
      <c r="M4756" s="70">
        <v>1983</v>
      </c>
      <c r="N4756" s="70" t="s">
        <v>39677</v>
      </c>
      <c r="O4756" s="70" t="s">
        <v>4456</v>
      </c>
    </row>
    <row r="4757" spans="1:17" s="70" customFormat="1" x14ac:dyDescent="0.3">
      <c r="A4757" s="70" t="s">
        <v>9489</v>
      </c>
      <c r="B4757" s="70" t="s">
        <v>2679</v>
      </c>
      <c r="C4757" s="70">
        <v>776</v>
      </c>
      <c r="D4757" s="70" t="s">
        <v>16158</v>
      </c>
      <c r="E4757" s="70" t="s">
        <v>9151</v>
      </c>
      <c r="F4757" s="70">
        <v>223902200</v>
      </c>
      <c r="H4757" s="74" t="s">
        <v>39678</v>
      </c>
      <c r="J4757" s="70">
        <v>7510574</v>
      </c>
      <c r="K4757" s="70" t="s">
        <v>39679</v>
      </c>
      <c r="L4757" s="70">
        <v>27</v>
      </c>
      <c r="M4757" s="70">
        <v>1990</v>
      </c>
      <c r="N4757" s="70" t="s">
        <v>16954</v>
      </c>
      <c r="O4757" s="70" t="s">
        <v>4456</v>
      </c>
    </row>
    <row r="4758" spans="1:17" s="70" customFormat="1" ht="24" x14ac:dyDescent="0.3">
      <c r="A4758" s="70" t="s">
        <v>9927</v>
      </c>
      <c r="B4758" s="70" t="s">
        <v>3292</v>
      </c>
      <c r="C4758" s="70">
        <v>776</v>
      </c>
      <c r="D4758" s="70" t="s">
        <v>39680</v>
      </c>
      <c r="E4758" s="70" t="s">
        <v>15595</v>
      </c>
      <c r="F4758" s="70">
        <v>224365000</v>
      </c>
      <c r="I4758" s="74" t="s">
        <v>39681</v>
      </c>
      <c r="J4758" s="70">
        <v>7630290</v>
      </c>
      <c r="K4758" s="70" t="s">
        <v>39682</v>
      </c>
      <c r="L4758" s="70">
        <v>1900</v>
      </c>
      <c r="M4758" s="70">
        <v>1949</v>
      </c>
      <c r="N4758" s="70" t="s">
        <v>39683</v>
      </c>
      <c r="O4758" s="70" t="s">
        <v>4456</v>
      </c>
    </row>
    <row r="4759" spans="1:17" s="70" customFormat="1" x14ac:dyDescent="0.3">
      <c r="A4759" s="70" t="s">
        <v>9527</v>
      </c>
      <c r="B4759" s="70" t="s">
        <v>2726</v>
      </c>
      <c r="C4759" s="70">
        <v>776</v>
      </c>
      <c r="D4759" s="70" t="s">
        <v>39684</v>
      </c>
      <c r="E4759" s="70" t="s">
        <v>9179</v>
      </c>
      <c r="F4759" s="70">
        <v>224252525</v>
      </c>
      <c r="I4759" s="74" t="s">
        <v>39685</v>
      </c>
      <c r="J4759" s="70">
        <v>9160440</v>
      </c>
      <c r="K4759" s="70" t="s">
        <v>39686</v>
      </c>
      <c r="L4759" s="70">
        <v>1500</v>
      </c>
      <c r="M4759" s="70">
        <v>1987</v>
      </c>
      <c r="N4759" s="70" t="s">
        <v>39687</v>
      </c>
      <c r="O4759" s="70" t="s">
        <v>4456</v>
      </c>
    </row>
    <row r="4760" spans="1:17" s="70" customFormat="1" ht="24" x14ac:dyDescent="0.3">
      <c r="A4760" s="70" t="s">
        <v>10609</v>
      </c>
      <c r="B4760" s="70" t="s">
        <v>4070</v>
      </c>
      <c r="C4760" s="70">
        <v>777</v>
      </c>
      <c r="D4760" s="70" t="s">
        <v>39688</v>
      </c>
      <c r="E4760" s="70" t="s">
        <v>9225</v>
      </c>
      <c r="F4760" s="70">
        <v>224737000</v>
      </c>
      <c r="H4760" s="74" t="s">
        <v>39689</v>
      </c>
      <c r="I4760" s="74" t="s">
        <v>39690</v>
      </c>
      <c r="J4760" s="70">
        <v>8950395</v>
      </c>
      <c r="K4760" s="70" t="s">
        <v>39691</v>
      </c>
      <c r="L4760" s="70">
        <v>160</v>
      </c>
      <c r="M4760" s="70">
        <v>1979</v>
      </c>
      <c r="N4760" s="70" t="s">
        <v>464</v>
      </c>
      <c r="O4760" s="70" t="s">
        <v>4456</v>
      </c>
      <c r="P4760" s="70" t="s">
        <v>22883</v>
      </c>
      <c r="Q4760" s="70" t="s">
        <v>4460</v>
      </c>
    </row>
    <row r="4761" spans="1:17" s="70" customFormat="1" ht="24" x14ac:dyDescent="0.3">
      <c r="A4761" s="70" t="s">
        <v>14286</v>
      </c>
      <c r="B4761" s="70" t="s">
        <v>8294</v>
      </c>
      <c r="C4761" s="70">
        <v>777</v>
      </c>
      <c r="D4761" s="70" t="s">
        <v>39692</v>
      </c>
      <c r="E4761" s="70" t="s">
        <v>9256</v>
      </c>
      <c r="F4761" s="70" t="s">
        <v>39693</v>
      </c>
      <c r="I4761" s="74" t="s">
        <v>39694</v>
      </c>
      <c r="K4761" s="70" t="s">
        <v>39695</v>
      </c>
      <c r="N4761" s="70" t="s">
        <v>39696</v>
      </c>
      <c r="O4761" s="70" t="s">
        <v>4456</v>
      </c>
    </row>
    <row r="4762" spans="1:17" s="70" customFormat="1" ht="24" x14ac:dyDescent="0.3">
      <c r="A4762" s="70" t="s">
        <v>13261</v>
      </c>
      <c r="B4762" s="70" t="s">
        <v>7179</v>
      </c>
      <c r="C4762" s="70">
        <v>777</v>
      </c>
      <c r="D4762" s="70" t="s">
        <v>39697</v>
      </c>
      <c r="E4762" s="70" t="s">
        <v>15197</v>
      </c>
      <c r="F4762" s="70">
        <v>224139200</v>
      </c>
      <c r="I4762" s="74" t="s">
        <v>39694</v>
      </c>
      <c r="J4762" s="70">
        <v>8730627</v>
      </c>
      <c r="K4762" s="70" t="s">
        <v>39698</v>
      </c>
      <c r="L4762" s="70">
        <v>1300</v>
      </c>
      <c r="M4762" s="70">
        <v>1990</v>
      </c>
      <c r="N4762" s="70" t="s">
        <v>20617</v>
      </c>
      <c r="O4762" s="70" t="s">
        <v>4456</v>
      </c>
      <c r="P4762" s="70" t="s">
        <v>39699</v>
      </c>
      <c r="Q4762" s="70" t="s">
        <v>4460</v>
      </c>
    </row>
    <row r="4763" spans="1:17" s="70" customFormat="1" ht="24" x14ac:dyDescent="0.3">
      <c r="A4763" s="70" t="s">
        <v>12115</v>
      </c>
      <c r="B4763" s="70" t="s">
        <v>5786</v>
      </c>
      <c r="C4763" s="70">
        <v>777</v>
      </c>
      <c r="D4763" s="70" t="s">
        <v>39700</v>
      </c>
      <c r="E4763" s="70" t="s">
        <v>15197</v>
      </c>
      <c r="F4763" s="70" t="s">
        <v>39701</v>
      </c>
      <c r="H4763" s="70" t="s">
        <v>39702</v>
      </c>
      <c r="I4763" s="70" t="s">
        <v>39703</v>
      </c>
      <c r="K4763" s="70" t="s">
        <v>39704</v>
      </c>
      <c r="L4763" s="70">
        <v>12</v>
      </c>
      <c r="M4763" s="70">
        <v>2009</v>
      </c>
      <c r="N4763" s="70" t="s">
        <v>39705</v>
      </c>
      <c r="O4763" s="70" t="s">
        <v>4456</v>
      </c>
    </row>
    <row r="4764" spans="1:17" s="70" customFormat="1" ht="24" x14ac:dyDescent="0.3">
      <c r="A4764" s="70" t="s">
        <v>13486</v>
      </c>
      <c r="B4764" s="70" t="s">
        <v>7418</v>
      </c>
      <c r="C4764" s="70">
        <v>777</v>
      </c>
      <c r="D4764" s="70" t="s">
        <v>39706</v>
      </c>
      <c r="E4764" s="70" t="s">
        <v>9179</v>
      </c>
      <c r="F4764" s="70">
        <v>227536410</v>
      </c>
      <c r="G4764" s="70">
        <v>227536420</v>
      </c>
      <c r="I4764" s="74" t="s">
        <v>39707</v>
      </c>
      <c r="K4764" s="70" t="s">
        <v>39708</v>
      </c>
      <c r="N4764" s="70" t="s">
        <v>1580</v>
      </c>
      <c r="O4764" s="70" t="s">
        <v>4456</v>
      </c>
    </row>
    <row r="4765" spans="1:17" s="70" customFormat="1" ht="24" x14ac:dyDescent="0.3">
      <c r="A4765" s="70" t="s">
        <v>10930</v>
      </c>
      <c r="B4765" s="70" t="s">
        <v>4442</v>
      </c>
      <c r="C4765" s="70">
        <v>777</v>
      </c>
      <c r="D4765" s="70" t="s">
        <v>39709</v>
      </c>
      <c r="E4765" s="70" t="s">
        <v>9151</v>
      </c>
      <c r="F4765" s="70">
        <v>222334124</v>
      </c>
      <c r="G4765" s="70">
        <v>222320025</v>
      </c>
      <c r="H4765" s="74" t="s">
        <v>39710</v>
      </c>
      <c r="I4765" s="74" t="s">
        <v>39711</v>
      </c>
      <c r="K4765" s="70" t="s">
        <v>39712</v>
      </c>
      <c r="L4765" s="70">
        <v>9</v>
      </c>
      <c r="M4765" s="70">
        <v>1991</v>
      </c>
      <c r="N4765" s="70" t="s">
        <v>39713</v>
      </c>
      <c r="O4765" s="70" t="s">
        <v>4456</v>
      </c>
    </row>
    <row r="4766" spans="1:17" s="70" customFormat="1" x14ac:dyDescent="0.3">
      <c r="A4766" s="70" t="s">
        <v>12068</v>
      </c>
      <c r="B4766" s="70" t="s">
        <v>5735</v>
      </c>
      <c r="C4766" s="70">
        <v>777</v>
      </c>
      <c r="D4766" s="70" t="s">
        <v>39714</v>
      </c>
      <c r="E4766" s="70" t="s">
        <v>15595</v>
      </c>
      <c r="F4766" s="70">
        <v>228371200</v>
      </c>
      <c r="I4766" s="74" t="s">
        <v>39715</v>
      </c>
      <c r="K4766" s="70" t="s">
        <v>39716</v>
      </c>
      <c r="N4766" s="70" t="s">
        <v>18340</v>
      </c>
      <c r="O4766" s="70" t="s">
        <v>4456</v>
      </c>
    </row>
    <row r="4767" spans="1:17" s="70" customFormat="1" x14ac:dyDescent="0.3">
      <c r="A4767" s="70" t="s">
        <v>14342</v>
      </c>
      <c r="B4767" s="70" t="s">
        <v>8357</v>
      </c>
      <c r="C4767" s="70">
        <v>777</v>
      </c>
      <c r="D4767" s="70" t="s">
        <v>39717</v>
      </c>
      <c r="E4767" s="70" t="s">
        <v>9179</v>
      </c>
      <c r="F4767" s="70">
        <v>229383000</v>
      </c>
      <c r="H4767" s="74" t="s">
        <v>39718</v>
      </c>
      <c r="K4767" s="70" t="s">
        <v>39719</v>
      </c>
      <c r="L4767" s="70">
        <v>10</v>
      </c>
      <c r="M4767" s="70">
        <v>1994</v>
      </c>
      <c r="N4767" s="70" t="s">
        <v>39720</v>
      </c>
      <c r="O4767" s="70" t="s">
        <v>4456</v>
      </c>
    </row>
    <row r="4768" spans="1:17" s="70" customFormat="1" ht="24" x14ac:dyDescent="0.3">
      <c r="A4768" s="70" t="s">
        <v>13387</v>
      </c>
      <c r="B4768" s="70" t="s">
        <v>7314</v>
      </c>
      <c r="C4768" s="70">
        <v>777</v>
      </c>
      <c r="D4768" s="70" t="s">
        <v>39721</v>
      </c>
      <c r="E4768" s="70" t="s">
        <v>4456</v>
      </c>
      <c r="F4768" s="70" t="s">
        <v>39722</v>
      </c>
      <c r="I4768" s="74" t="s">
        <v>39723</v>
      </c>
      <c r="J4768" s="70">
        <v>8320219</v>
      </c>
      <c r="K4768" s="70" t="s">
        <v>39724</v>
      </c>
      <c r="L4768" s="70">
        <v>145</v>
      </c>
      <c r="M4768" s="70">
        <v>1980</v>
      </c>
      <c r="N4768" s="70" t="s">
        <v>20657</v>
      </c>
      <c r="O4768" s="70" t="s">
        <v>4456</v>
      </c>
    </row>
    <row r="4769" spans="1:17" s="70" customFormat="1" ht="36" x14ac:dyDescent="0.3">
      <c r="A4769" s="70" t="s">
        <v>13351</v>
      </c>
      <c r="B4769" s="70" t="s">
        <v>7277</v>
      </c>
      <c r="C4769" s="70">
        <v>778</v>
      </c>
      <c r="D4769" s="70" t="s">
        <v>39725</v>
      </c>
      <c r="E4769" s="70" t="s">
        <v>9179</v>
      </c>
      <c r="F4769" s="70">
        <v>223925000</v>
      </c>
      <c r="G4769" s="70">
        <v>223925100</v>
      </c>
      <c r="H4769" s="74" t="s">
        <v>39726</v>
      </c>
      <c r="I4769" s="74" t="s">
        <v>39727</v>
      </c>
      <c r="J4769" s="70">
        <v>7550371</v>
      </c>
      <c r="K4769" s="70" t="s">
        <v>39728</v>
      </c>
      <c r="L4769" s="70">
        <v>146</v>
      </c>
      <c r="M4769" s="70">
        <v>2002</v>
      </c>
      <c r="N4769" s="70" t="s">
        <v>39729</v>
      </c>
      <c r="O4769" s="70" t="s">
        <v>4456</v>
      </c>
      <c r="P4769" s="70" t="s">
        <v>19262</v>
      </c>
      <c r="Q4769" s="70" t="s">
        <v>4460</v>
      </c>
    </row>
    <row r="4770" spans="1:17" s="70" customFormat="1" ht="24" x14ac:dyDescent="0.3">
      <c r="A4770" s="70" t="s">
        <v>12025</v>
      </c>
      <c r="B4770" s="70" t="s">
        <v>5686</v>
      </c>
      <c r="C4770" s="70">
        <v>778</v>
      </c>
      <c r="D4770" s="70" t="s">
        <v>39730</v>
      </c>
      <c r="E4770" s="70" t="s">
        <v>15115</v>
      </c>
      <c r="F4770" s="70">
        <v>227738684</v>
      </c>
      <c r="G4770" s="70">
        <v>227738639</v>
      </c>
      <c r="H4770" s="74" t="s">
        <v>39731</v>
      </c>
      <c r="I4770" s="74" t="s">
        <v>39732</v>
      </c>
      <c r="K4770" s="70" t="s">
        <v>39733</v>
      </c>
      <c r="L4770" s="70">
        <v>30</v>
      </c>
      <c r="N4770" s="70" t="s">
        <v>39734</v>
      </c>
      <c r="O4770" s="70" t="s">
        <v>4456</v>
      </c>
    </row>
    <row r="4771" spans="1:17" s="70" customFormat="1" ht="24" x14ac:dyDescent="0.3">
      <c r="A4771" s="70" t="s">
        <v>13340</v>
      </c>
      <c r="B4771" s="70" t="s">
        <v>7266</v>
      </c>
      <c r="C4771" s="70">
        <v>778</v>
      </c>
      <c r="D4771" s="70" t="s">
        <v>39735</v>
      </c>
      <c r="E4771" s="70" t="s">
        <v>9151</v>
      </c>
      <c r="F4771" s="70">
        <v>225895400</v>
      </c>
      <c r="H4771" s="74" t="s">
        <v>39736</v>
      </c>
      <c r="I4771" s="74" t="s">
        <v>39737</v>
      </c>
      <c r="K4771" s="70" t="s">
        <v>39738</v>
      </c>
      <c r="L4771" s="70">
        <v>150</v>
      </c>
      <c r="N4771" s="70" t="s">
        <v>39739</v>
      </c>
      <c r="O4771" s="70" t="s">
        <v>4456</v>
      </c>
      <c r="P4771" s="70" t="s">
        <v>39740</v>
      </c>
      <c r="Q4771" s="70" t="s">
        <v>15340</v>
      </c>
    </row>
    <row r="4772" spans="1:17" s="70" customFormat="1" x14ac:dyDescent="0.3">
      <c r="A4772" s="70" t="s">
        <v>14307</v>
      </c>
      <c r="B4772" s="70" t="s">
        <v>8320</v>
      </c>
      <c r="C4772" s="70">
        <v>778</v>
      </c>
      <c r="D4772" s="70" t="s">
        <v>30602</v>
      </c>
      <c r="E4772" s="70" t="s">
        <v>9179</v>
      </c>
      <c r="F4772" s="70" t="s">
        <v>39741</v>
      </c>
      <c r="H4772" s="74" t="s">
        <v>39742</v>
      </c>
      <c r="I4772" s="74" t="s">
        <v>39743</v>
      </c>
      <c r="K4772" s="70" t="s">
        <v>39744</v>
      </c>
      <c r="L4772" s="70">
        <v>15</v>
      </c>
      <c r="N4772" s="70" t="s">
        <v>39745</v>
      </c>
      <c r="O4772" s="70" t="s">
        <v>4456</v>
      </c>
    </row>
    <row r="4773" spans="1:17" s="70" customFormat="1" x14ac:dyDescent="0.3">
      <c r="A4773" s="70" t="s">
        <v>14169</v>
      </c>
      <c r="B4773" s="70" t="s">
        <v>8161</v>
      </c>
      <c r="C4773" s="70">
        <v>778</v>
      </c>
      <c r="D4773" s="70" t="s">
        <v>39746</v>
      </c>
      <c r="E4773" s="70" t="s">
        <v>9179</v>
      </c>
      <c r="F4773" s="70">
        <v>229402700</v>
      </c>
      <c r="I4773" s="74" t="s">
        <v>39747</v>
      </c>
      <c r="J4773" s="70">
        <v>7550653</v>
      </c>
      <c r="K4773" s="70" t="s">
        <v>39748</v>
      </c>
      <c r="N4773" s="70" t="s">
        <v>39749</v>
      </c>
      <c r="O4773" s="70" t="s">
        <v>4456</v>
      </c>
    </row>
    <row r="4774" spans="1:17" s="70" customFormat="1" ht="36" x14ac:dyDescent="0.3">
      <c r="A4774" s="70" t="s">
        <v>9724</v>
      </c>
      <c r="B4774" s="70" t="s">
        <v>3059</v>
      </c>
      <c r="C4774" s="70">
        <v>778</v>
      </c>
      <c r="D4774" s="70" t="s">
        <v>39750</v>
      </c>
      <c r="E4774" s="70" t="s">
        <v>39751</v>
      </c>
      <c r="F4774" s="70">
        <v>224289500</v>
      </c>
      <c r="H4774" s="74" t="s">
        <v>39752</v>
      </c>
      <c r="I4774" s="74" t="s">
        <v>39753</v>
      </c>
      <c r="J4774" s="70">
        <v>8550633</v>
      </c>
      <c r="K4774" s="70" t="s">
        <v>39754</v>
      </c>
      <c r="L4774" s="70">
        <v>110</v>
      </c>
      <c r="M4774" s="70">
        <v>1947</v>
      </c>
      <c r="N4774" s="70" t="s">
        <v>39755</v>
      </c>
      <c r="O4774" s="70" t="s">
        <v>4456</v>
      </c>
      <c r="P4774" s="70" t="s">
        <v>39756</v>
      </c>
      <c r="Q4774" s="70" t="s">
        <v>39757</v>
      </c>
    </row>
    <row r="4775" spans="1:17" s="70" customFormat="1" x14ac:dyDescent="0.3">
      <c r="A4775" s="70" t="s">
        <v>14437</v>
      </c>
      <c r="B4775" s="70" t="s">
        <v>8471</v>
      </c>
      <c r="C4775" s="70">
        <v>778</v>
      </c>
      <c r="D4775" s="70" t="s">
        <v>39758</v>
      </c>
      <c r="E4775" s="70" t="s">
        <v>9179</v>
      </c>
      <c r="F4775" s="70">
        <v>229647000</v>
      </c>
      <c r="I4775" s="74" t="s">
        <v>39759</v>
      </c>
      <c r="J4775" s="70">
        <v>7560742</v>
      </c>
      <c r="K4775" s="70" t="s">
        <v>39760</v>
      </c>
      <c r="L4775" s="70">
        <v>50</v>
      </c>
      <c r="M4775" s="70">
        <v>1993</v>
      </c>
      <c r="N4775" s="70" t="s">
        <v>22361</v>
      </c>
      <c r="O4775" s="70" t="s">
        <v>4456</v>
      </c>
    </row>
    <row r="4776" spans="1:17" s="70" customFormat="1" ht="24" x14ac:dyDescent="0.3">
      <c r="A4776" s="70" t="s">
        <v>12582</v>
      </c>
      <c r="B4776" s="70" t="s">
        <v>6293</v>
      </c>
      <c r="C4776" s="70">
        <v>779</v>
      </c>
      <c r="D4776" s="70" t="s">
        <v>39761</v>
      </c>
      <c r="E4776" s="70" t="s">
        <v>9151</v>
      </c>
      <c r="F4776" s="70">
        <v>222356930</v>
      </c>
      <c r="H4776" s="74" t="s">
        <v>39762</v>
      </c>
      <c r="I4776" s="74" t="s">
        <v>39763</v>
      </c>
      <c r="J4776" s="70">
        <v>7500510</v>
      </c>
      <c r="K4776" s="70" t="s">
        <v>39764</v>
      </c>
      <c r="L4776" s="70">
        <v>30</v>
      </c>
      <c r="N4776" s="70" t="s">
        <v>39765</v>
      </c>
      <c r="O4776" s="70" t="s">
        <v>4456</v>
      </c>
    </row>
    <row r="4777" spans="1:17" s="70" customFormat="1" x14ac:dyDescent="0.3">
      <c r="A4777" s="70" t="s">
        <v>11891</v>
      </c>
      <c r="B4777" s="70" t="s">
        <v>5525</v>
      </c>
      <c r="C4777" s="70">
        <v>779</v>
      </c>
      <c r="D4777" s="70" t="s">
        <v>39766</v>
      </c>
      <c r="E4777" s="70" t="s">
        <v>9179</v>
      </c>
      <c r="F4777" s="70">
        <v>224287300</v>
      </c>
      <c r="I4777" s="74" t="s">
        <v>39767</v>
      </c>
      <c r="J4777" s="70">
        <v>7510058</v>
      </c>
      <c r="K4777" s="70" t="s">
        <v>39768</v>
      </c>
      <c r="L4777" s="70">
        <v>250</v>
      </c>
      <c r="M4777" s="70">
        <v>1993</v>
      </c>
      <c r="N4777" s="70" t="s">
        <v>39769</v>
      </c>
      <c r="O4777" s="70" t="s">
        <v>4456</v>
      </c>
    </row>
    <row r="4778" spans="1:17" s="70" customFormat="1" ht="36" x14ac:dyDescent="0.3">
      <c r="A4778" s="70" t="s">
        <v>9528</v>
      </c>
      <c r="B4778" s="70" t="s">
        <v>2727</v>
      </c>
      <c r="C4778" s="70">
        <v>779</v>
      </c>
      <c r="D4778" s="70" t="s">
        <v>39770</v>
      </c>
      <c r="E4778" s="70" t="s">
        <v>9179</v>
      </c>
      <c r="F4778" s="70" t="s">
        <v>39771</v>
      </c>
      <c r="H4778" s="74" t="s">
        <v>39773</v>
      </c>
      <c r="I4778" s="74" t="s">
        <v>39772</v>
      </c>
      <c r="J4778" s="70">
        <v>7550079</v>
      </c>
      <c r="K4778" s="70" t="s">
        <v>39774</v>
      </c>
      <c r="L4778" s="70">
        <v>4691</v>
      </c>
      <c r="M4778" s="70">
        <v>1968</v>
      </c>
      <c r="N4778" s="70" t="s">
        <v>39775</v>
      </c>
      <c r="O4778" s="70" t="s">
        <v>4456</v>
      </c>
      <c r="P4778" s="70" t="s">
        <v>15884</v>
      </c>
      <c r="Q4778" s="70" t="s">
        <v>4460</v>
      </c>
    </row>
    <row r="4779" spans="1:17" s="70" customFormat="1" x14ac:dyDescent="0.3">
      <c r="A4779" s="70" t="s">
        <v>14203</v>
      </c>
      <c r="B4779" s="70" t="s">
        <v>8192</v>
      </c>
      <c r="C4779" s="70">
        <v>779</v>
      </c>
      <c r="D4779" s="70" t="s">
        <v>39776</v>
      </c>
      <c r="E4779" s="70" t="s">
        <v>9179</v>
      </c>
      <c r="F4779" s="70">
        <v>224890800</v>
      </c>
      <c r="G4779" s="70">
        <v>224890801</v>
      </c>
      <c r="H4779" s="74" t="s">
        <v>39777</v>
      </c>
      <c r="I4779" s="74" t="s">
        <v>39778</v>
      </c>
      <c r="K4779" s="70" t="s">
        <v>39779</v>
      </c>
      <c r="L4779" s="70">
        <v>40</v>
      </c>
      <c r="M4779" s="70">
        <v>1994</v>
      </c>
      <c r="N4779" s="70" t="s">
        <v>17183</v>
      </c>
      <c r="O4779" s="70" t="s">
        <v>4456</v>
      </c>
    </row>
    <row r="4780" spans="1:17" s="70" customFormat="1" ht="36" x14ac:dyDescent="0.3">
      <c r="A4780" s="70" t="s">
        <v>12069</v>
      </c>
      <c r="B4780" s="70" t="s">
        <v>5736</v>
      </c>
      <c r="C4780" s="70">
        <v>779</v>
      </c>
      <c r="D4780" s="70" t="s">
        <v>39780</v>
      </c>
      <c r="E4780" s="70" t="s">
        <v>15595</v>
      </c>
      <c r="F4780" s="70" t="s">
        <v>39781</v>
      </c>
      <c r="I4780" s="74" t="s">
        <v>39782</v>
      </c>
      <c r="K4780" s="70" t="s">
        <v>39784</v>
      </c>
      <c r="N4780" s="70" t="s">
        <v>18340</v>
      </c>
      <c r="O4780" s="70" t="s">
        <v>4456</v>
      </c>
    </row>
    <row r="4781" spans="1:17" s="70" customFormat="1" ht="24" x14ac:dyDescent="0.3">
      <c r="A4781" s="70" t="s">
        <v>11858</v>
      </c>
      <c r="B4781" s="70" t="s">
        <v>5487</v>
      </c>
      <c r="C4781" s="70">
        <v>779</v>
      </c>
      <c r="D4781" s="70" t="s">
        <v>39785</v>
      </c>
      <c r="E4781" s="70" t="s">
        <v>4456</v>
      </c>
      <c r="F4781" s="70">
        <v>223723200</v>
      </c>
      <c r="H4781" s="70" t="s">
        <v>39786</v>
      </c>
      <c r="I4781" s="74" t="s">
        <v>39783</v>
      </c>
      <c r="J4781" s="70">
        <v>8320149</v>
      </c>
      <c r="K4781" s="70" t="s">
        <v>39787</v>
      </c>
      <c r="L4781" s="70">
        <v>220</v>
      </c>
      <c r="M4781" s="70">
        <v>1978</v>
      </c>
      <c r="N4781" s="70" t="s">
        <v>39788</v>
      </c>
      <c r="O4781" s="70" t="s">
        <v>4456</v>
      </c>
    </row>
    <row r="4782" spans="1:17" s="70" customFormat="1" ht="24" x14ac:dyDescent="0.3">
      <c r="A4782" s="70" t="s">
        <v>10197</v>
      </c>
      <c r="B4782" s="70" t="s">
        <v>39789</v>
      </c>
      <c r="C4782" s="70">
        <v>780</v>
      </c>
      <c r="D4782" s="70" t="s">
        <v>39792</v>
      </c>
      <c r="E4782" s="70" t="s">
        <v>15700</v>
      </c>
      <c r="F4782" s="70" t="s">
        <v>39793</v>
      </c>
      <c r="G4782" s="70" t="s">
        <v>39794</v>
      </c>
      <c r="H4782" s="70" t="s">
        <v>39795</v>
      </c>
      <c r="I4782" s="74" t="s">
        <v>39796</v>
      </c>
      <c r="K4782" s="70" t="s">
        <v>39797</v>
      </c>
      <c r="L4782" s="70">
        <v>81</v>
      </c>
      <c r="M4782" s="70">
        <v>1989</v>
      </c>
      <c r="N4782" s="70" t="s">
        <v>16911</v>
      </c>
      <c r="O4782" s="70" t="s">
        <v>15700</v>
      </c>
    </row>
    <row r="4783" spans="1:17" s="70" customFormat="1" ht="12" x14ac:dyDescent="0.3">
      <c r="A4783" s="70" t="s">
        <v>11426</v>
      </c>
      <c r="B4783" s="70" t="s">
        <v>5002</v>
      </c>
      <c r="C4783" s="70">
        <v>780</v>
      </c>
      <c r="D4783" s="70" t="s">
        <v>39798</v>
      </c>
      <c r="E4783" s="70" t="s">
        <v>9151</v>
      </c>
      <c r="F4783" s="70">
        <v>226871700</v>
      </c>
      <c r="I4783" s="70" t="s">
        <v>39799</v>
      </c>
      <c r="K4783" s="70" t="s">
        <v>39800</v>
      </c>
      <c r="L4783" s="70">
        <v>62</v>
      </c>
      <c r="M4783" s="70">
        <v>1979</v>
      </c>
      <c r="N4783" s="70" t="s">
        <v>39801</v>
      </c>
      <c r="O4783" s="70" t="s">
        <v>4456</v>
      </c>
    </row>
    <row r="4784" spans="1:17" s="70" customFormat="1" x14ac:dyDescent="0.3">
      <c r="A4784" s="70" t="s">
        <v>12167</v>
      </c>
      <c r="B4784" s="70" t="s">
        <v>5841</v>
      </c>
      <c r="C4784" s="70">
        <v>780</v>
      </c>
      <c r="D4784" s="70" t="s">
        <v>39802</v>
      </c>
      <c r="E4784" s="70" t="s">
        <v>9179</v>
      </c>
      <c r="F4784" s="70">
        <v>224283000</v>
      </c>
      <c r="H4784" s="70" t="s">
        <v>39803</v>
      </c>
      <c r="I4784" s="74" t="s">
        <v>39804</v>
      </c>
      <c r="J4784" s="70">
        <v>7580097</v>
      </c>
      <c r="K4784" s="70" t="s">
        <v>39805</v>
      </c>
      <c r="L4784" s="70">
        <v>160</v>
      </c>
      <c r="M4784" s="70">
        <v>1995</v>
      </c>
      <c r="N4784" s="70" t="s">
        <v>39806</v>
      </c>
      <c r="O4784" s="70" t="s">
        <v>4456</v>
      </c>
      <c r="P4784" s="70" t="s">
        <v>20102</v>
      </c>
      <c r="Q4784" s="70" t="s">
        <v>9229</v>
      </c>
    </row>
    <row r="4785" spans="1:17" s="70" customFormat="1" ht="24" x14ac:dyDescent="0.3">
      <c r="A4785" s="70" t="s">
        <v>11326</v>
      </c>
      <c r="B4785" s="70" t="s">
        <v>4892</v>
      </c>
      <c r="C4785" s="70">
        <v>780</v>
      </c>
      <c r="D4785" s="70" t="s">
        <v>39807</v>
      </c>
      <c r="E4785" s="70" t="s">
        <v>15169</v>
      </c>
      <c r="F4785" s="70">
        <v>225128866</v>
      </c>
      <c r="H4785" s="74" t="s">
        <v>39808</v>
      </c>
      <c r="I4785" s="74" t="s">
        <v>39809</v>
      </c>
      <c r="J4785" s="70">
        <v>8460693</v>
      </c>
      <c r="K4785" s="70" t="s">
        <v>39810</v>
      </c>
      <c r="L4785" s="70">
        <v>15</v>
      </c>
      <c r="M4785" s="70">
        <v>1988</v>
      </c>
      <c r="N4785" s="70" t="s">
        <v>39811</v>
      </c>
      <c r="O4785" s="70" t="s">
        <v>4456</v>
      </c>
    </row>
    <row r="4786" spans="1:17" s="70" customFormat="1" x14ac:dyDescent="0.3">
      <c r="A4786" s="70" t="s">
        <v>10488</v>
      </c>
      <c r="B4786" s="70" t="s">
        <v>39790</v>
      </c>
      <c r="C4786" s="70">
        <v>780</v>
      </c>
      <c r="D4786" s="70" t="s">
        <v>39813</v>
      </c>
      <c r="E4786" s="70" t="s">
        <v>15327</v>
      </c>
      <c r="F4786" s="70" t="s">
        <v>39812</v>
      </c>
      <c r="G4786" s="70" t="s">
        <v>39814</v>
      </c>
      <c r="H4786" s="74" t="s">
        <v>39815</v>
      </c>
      <c r="I4786" s="74" t="s">
        <v>39816</v>
      </c>
      <c r="K4786" s="70" t="s">
        <v>39817</v>
      </c>
      <c r="L4786" s="70">
        <v>10</v>
      </c>
      <c r="M4786" s="70">
        <v>1944</v>
      </c>
      <c r="N4786" s="70" t="s">
        <v>39818</v>
      </c>
      <c r="O4786" s="70" t="s">
        <v>15327</v>
      </c>
    </row>
    <row r="4787" spans="1:17" s="70" customFormat="1" ht="36" x14ac:dyDescent="0.3">
      <c r="A4787" s="70" t="s">
        <v>11565</v>
      </c>
      <c r="B4787" s="70" t="s">
        <v>39791</v>
      </c>
      <c r="C4787" s="70">
        <v>780</v>
      </c>
      <c r="D4787" s="70" t="s">
        <v>39819</v>
      </c>
      <c r="E4787" s="70" t="s">
        <v>16106</v>
      </c>
      <c r="F4787" s="70" t="s">
        <v>39820</v>
      </c>
      <c r="H4787" s="70" t="s">
        <v>39821</v>
      </c>
      <c r="I4787" s="74" t="s">
        <v>39822</v>
      </c>
      <c r="K4787" s="70" t="s">
        <v>39823</v>
      </c>
      <c r="L4787" s="70">
        <v>1600</v>
      </c>
      <c r="M4787" s="70">
        <v>1995</v>
      </c>
      <c r="N4787" s="70" t="s">
        <v>39824</v>
      </c>
      <c r="O4787" s="70" t="s">
        <v>16106</v>
      </c>
      <c r="P4787" s="70" t="s">
        <v>39825</v>
      </c>
      <c r="Q4787" s="70" t="s">
        <v>25042</v>
      </c>
    </row>
    <row r="4788" spans="1:17" s="70" customFormat="1" x14ac:dyDescent="0.3">
      <c r="A4788" s="70" t="s">
        <v>14078</v>
      </c>
      <c r="B4788" s="70" t="s">
        <v>8051</v>
      </c>
      <c r="C4788" s="70">
        <v>780</v>
      </c>
      <c r="D4788" s="70" t="s">
        <v>39826</v>
      </c>
      <c r="E4788" s="70" t="s">
        <v>9151</v>
      </c>
      <c r="F4788" s="70">
        <v>225988800</v>
      </c>
      <c r="G4788" s="70">
        <v>223344691</v>
      </c>
      <c r="H4788" s="74" t="s">
        <v>39827</v>
      </c>
      <c r="I4788" s="70" t="s">
        <v>39828</v>
      </c>
      <c r="K4788" s="70" t="s">
        <v>39829</v>
      </c>
      <c r="L4788" s="70">
        <v>30</v>
      </c>
      <c r="M4788" s="70">
        <v>2000</v>
      </c>
      <c r="N4788" s="70" t="s">
        <v>39830</v>
      </c>
      <c r="O4788" s="70" t="s">
        <v>4456</v>
      </c>
    </row>
    <row r="4789" spans="1:17" s="70" customFormat="1" x14ac:dyDescent="0.3">
      <c r="A4789" s="70" t="s">
        <v>12486</v>
      </c>
      <c r="B4789" s="70" t="s">
        <v>39831</v>
      </c>
      <c r="C4789" s="70">
        <v>781</v>
      </c>
      <c r="D4789" s="70" t="s">
        <v>39832</v>
      </c>
      <c r="E4789" s="70" t="s">
        <v>15152</v>
      </c>
      <c r="F4789" s="70" t="s">
        <v>39833</v>
      </c>
      <c r="H4789" s="74" t="s">
        <v>39834</v>
      </c>
      <c r="I4789" s="74" t="s">
        <v>39835</v>
      </c>
      <c r="K4789" s="70" t="s">
        <v>39836</v>
      </c>
      <c r="L4789" s="70">
        <v>50</v>
      </c>
      <c r="M4789" s="70">
        <v>1995</v>
      </c>
      <c r="N4789" s="70" t="s">
        <v>39837</v>
      </c>
      <c r="O4789" s="70" t="s">
        <v>15152</v>
      </c>
      <c r="P4789" s="70" t="s">
        <v>15697</v>
      </c>
      <c r="Q4789" s="70" t="s">
        <v>39838</v>
      </c>
    </row>
    <row r="4790" spans="1:17" s="70" customFormat="1" ht="36" x14ac:dyDescent="0.3">
      <c r="B4790" s="70" t="s">
        <v>39875</v>
      </c>
      <c r="C4790" s="70">
        <v>781</v>
      </c>
      <c r="D4790" s="70" t="s">
        <v>39876</v>
      </c>
      <c r="E4790" s="70" t="s">
        <v>9267</v>
      </c>
      <c r="F4790" s="70">
        <v>223957200</v>
      </c>
      <c r="H4790" s="74" t="s">
        <v>39877</v>
      </c>
      <c r="I4790" s="74" t="s">
        <v>39878</v>
      </c>
      <c r="J4790" s="70">
        <v>9390306</v>
      </c>
      <c r="K4790" s="70" t="s">
        <v>39879</v>
      </c>
      <c r="N4790" s="70" t="s">
        <v>39880</v>
      </c>
      <c r="O4790" s="70" t="s">
        <v>4456</v>
      </c>
    </row>
    <row r="4791" spans="1:17" s="70" customFormat="1" x14ac:dyDescent="0.3">
      <c r="A4791" s="70" t="s">
        <v>14053</v>
      </c>
      <c r="B4791" s="70" t="s">
        <v>8016</v>
      </c>
      <c r="C4791" s="70">
        <v>781</v>
      </c>
      <c r="D4791" s="70" t="s">
        <v>39839</v>
      </c>
      <c r="E4791" s="70" t="s">
        <v>15178</v>
      </c>
      <c r="F4791" s="70">
        <v>227566000</v>
      </c>
      <c r="H4791" s="74" t="s">
        <v>39840</v>
      </c>
      <c r="I4791" s="74" t="s">
        <v>39841</v>
      </c>
      <c r="K4791" s="70" t="s">
        <v>39842</v>
      </c>
      <c r="L4791" s="70">
        <v>200</v>
      </c>
      <c r="M4791" s="70">
        <v>1992</v>
      </c>
      <c r="N4791" s="70" t="s">
        <v>39843</v>
      </c>
      <c r="O4791" s="70" t="s">
        <v>4456</v>
      </c>
    </row>
    <row r="4792" spans="1:17" s="70" customFormat="1" ht="24" x14ac:dyDescent="0.3">
      <c r="A4792" s="70" t="s">
        <v>13746</v>
      </c>
      <c r="B4792" s="70" t="s">
        <v>7687</v>
      </c>
      <c r="C4792" s="70">
        <v>781</v>
      </c>
      <c r="D4792" s="70" t="s">
        <v>39844</v>
      </c>
      <c r="E4792" s="70" t="s">
        <v>15595</v>
      </c>
      <c r="F4792" s="70" t="s">
        <v>39845</v>
      </c>
      <c r="H4792" s="74" t="s">
        <v>39846</v>
      </c>
      <c r="I4792" s="74" t="s">
        <v>39847</v>
      </c>
      <c r="K4792" s="70" t="s">
        <v>39848</v>
      </c>
      <c r="L4792" s="70">
        <v>22</v>
      </c>
      <c r="N4792" s="70" t="s">
        <v>39849</v>
      </c>
      <c r="O4792" s="70" t="s">
        <v>4456</v>
      </c>
    </row>
    <row r="4793" spans="1:17" s="70" customFormat="1" x14ac:dyDescent="0.3">
      <c r="A4793" s="70" t="s">
        <v>9858</v>
      </c>
      <c r="B4793" s="70" t="s">
        <v>3207</v>
      </c>
      <c r="C4793" s="70">
        <v>781</v>
      </c>
      <c r="D4793" s="70" t="s">
        <v>39850</v>
      </c>
      <c r="E4793" s="70" t="s">
        <v>15632</v>
      </c>
      <c r="F4793" s="70">
        <v>226769900</v>
      </c>
      <c r="H4793" s="74" t="s">
        <v>39851</v>
      </c>
      <c r="I4793" s="74" t="s">
        <v>39852</v>
      </c>
      <c r="K4793" s="70" t="s">
        <v>39853</v>
      </c>
      <c r="L4793" s="70">
        <v>90</v>
      </c>
      <c r="M4793" s="70">
        <v>1978</v>
      </c>
      <c r="N4793" s="70" t="s">
        <v>34190</v>
      </c>
      <c r="O4793" s="70" t="s">
        <v>4456</v>
      </c>
    </row>
    <row r="4794" spans="1:17" s="70" customFormat="1" x14ac:dyDescent="0.3">
      <c r="A4794" s="70" t="s">
        <v>10322</v>
      </c>
      <c r="B4794" s="70" t="s">
        <v>3750</v>
      </c>
      <c r="C4794" s="70">
        <v>781</v>
      </c>
      <c r="D4794" s="70" t="s">
        <v>39854</v>
      </c>
      <c r="E4794" s="70" t="s">
        <v>15120</v>
      </c>
      <c r="F4794" s="70">
        <v>226211411</v>
      </c>
      <c r="H4794" s="74" t="s">
        <v>39855</v>
      </c>
      <c r="I4794" s="74" t="s">
        <v>39857</v>
      </c>
      <c r="K4794" s="70" t="s">
        <v>39858</v>
      </c>
      <c r="L4794" s="70">
        <v>40</v>
      </c>
      <c r="M4794" s="70">
        <v>1948</v>
      </c>
      <c r="N4794" s="70" t="s">
        <v>17466</v>
      </c>
      <c r="O4794" s="70" t="s">
        <v>4456</v>
      </c>
    </row>
    <row r="4795" spans="1:17" s="70" customFormat="1" ht="24" x14ac:dyDescent="0.3">
      <c r="A4795" s="70" t="s">
        <v>12564</v>
      </c>
      <c r="B4795" s="70" t="s">
        <v>6271</v>
      </c>
      <c r="C4795" s="70">
        <v>781</v>
      </c>
      <c r="D4795" s="70" t="s">
        <v>39859</v>
      </c>
      <c r="E4795" s="70" t="s">
        <v>9151</v>
      </c>
      <c r="F4795" s="70">
        <v>227512100</v>
      </c>
      <c r="G4795" s="70">
        <v>227512121</v>
      </c>
      <c r="H4795" s="70" t="s">
        <v>39860</v>
      </c>
      <c r="I4795" s="74" t="s">
        <v>39861</v>
      </c>
      <c r="K4795" s="70" t="s">
        <v>39862</v>
      </c>
      <c r="L4795" s="70">
        <v>40</v>
      </c>
      <c r="M4795" s="70">
        <v>1996</v>
      </c>
      <c r="N4795" s="70" t="s">
        <v>39863</v>
      </c>
      <c r="O4795" s="70" t="s">
        <v>4456</v>
      </c>
    </row>
    <row r="4796" spans="1:17" s="70" customFormat="1" ht="24" x14ac:dyDescent="0.3">
      <c r="A4796" s="70" t="s">
        <v>13262</v>
      </c>
      <c r="B4796" s="70" t="s">
        <v>7180</v>
      </c>
      <c r="C4796" s="70">
        <v>781</v>
      </c>
      <c r="D4796" s="70" t="s">
        <v>39864</v>
      </c>
      <c r="E4796" s="70" t="s">
        <v>15178</v>
      </c>
      <c r="F4796" s="70" t="s">
        <v>39865</v>
      </c>
      <c r="G4796" s="70">
        <v>224131805</v>
      </c>
      <c r="H4796" s="70" t="s">
        <v>39866</v>
      </c>
      <c r="I4796" s="74" t="s">
        <v>39867</v>
      </c>
      <c r="K4796" s="70" t="s">
        <v>39868</v>
      </c>
      <c r="N4796" s="70" t="s">
        <v>39869</v>
      </c>
      <c r="O4796" s="70" t="s">
        <v>4456</v>
      </c>
    </row>
    <row r="4797" spans="1:17" s="70" customFormat="1" ht="24" x14ac:dyDescent="0.3">
      <c r="A4797" s="70" t="s">
        <v>12599</v>
      </c>
      <c r="B4797" s="70" t="s">
        <v>6311</v>
      </c>
      <c r="C4797" s="70">
        <v>781</v>
      </c>
      <c r="D4797" s="70" t="s">
        <v>39870</v>
      </c>
      <c r="E4797" s="70" t="s">
        <v>9179</v>
      </c>
      <c r="F4797" s="70" t="s">
        <v>39871</v>
      </c>
      <c r="H4797" s="74" t="s">
        <v>39856</v>
      </c>
      <c r="I4797" s="74" t="s">
        <v>39872</v>
      </c>
      <c r="K4797" s="70" t="s">
        <v>39873</v>
      </c>
      <c r="L4797" s="70">
        <v>6</v>
      </c>
      <c r="M4797" s="70">
        <v>2006</v>
      </c>
      <c r="N4797" s="70" t="s">
        <v>39874</v>
      </c>
      <c r="O4797" s="70" t="s">
        <v>4456</v>
      </c>
    </row>
    <row r="4798" spans="1:17" s="70" customFormat="1" x14ac:dyDescent="0.3">
      <c r="A4798" s="70" t="s">
        <v>13822</v>
      </c>
      <c r="B4798" s="70" t="s">
        <v>7769</v>
      </c>
      <c r="C4798" s="70">
        <v>782</v>
      </c>
      <c r="D4798" s="70" t="s">
        <v>39881</v>
      </c>
      <c r="E4798" s="70" t="s">
        <v>4456</v>
      </c>
      <c r="F4798" s="70">
        <v>224694000</v>
      </c>
      <c r="H4798" s="74" t="s">
        <v>39882</v>
      </c>
      <c r="I4798" s="74" t="s">
        <v>39883</v>
      </c>
      <c r="J4798" s="70">
        <v>8340466</v>
      </c>
      <c r="K4798" s="70" t="s">
        <v>39884</v>
      </c>
      <c r="L4798" s="70">
        <v>191</v>
      </c>
      <c r="M4798" s="70">
        <v>1929</v>
      </c>
      <c r="N4798" s="70" t="s">
        <v>39885</v>
      </c>
      <c r="O4798" s="70" t="s">
        <v>4456</v>
      </c>
    </row>
    <row r="4799" spans="1:17" s="78" customFormat="1" x14ac:dyDescent="0.3">
      <c r="A4799" s="78" t="s">
        <v>13651</v>
      </c>
      <c r="B4799" s="78" t="s">
        <v>7585</v>
      </c>
      <c r="C4799" s="78" t="s">
        <v>7586</v>
      </c>
      <c r="D4799" s="78" t="s">
        <v>39886</v>
      </c>
      <c r="E4799" s="78" t="s">
        <v>9151</v>
      </c>
      <c r="F4799" s="78">
        <v>224863600</v>
      </c>
      <c r="H4799" s="79" t="s">
        <v>39887</v>
      </c>
      <c r="I4799" s="79" t="s">
        <v>39888</v>
      </c>
      <c r="J4799" s="78">
        <v>8330098</v>
      </c>
      <c r="K4799" s="78" t="s">
        <v>39889</v>
      </c>
      <c r="N4799" s="78" t="s">
        <v>39890</v>
      </c>
      <c r="O4799" s="78" t="s">
        <v>4456</v>
      </c>
    </row>
    <row r="4800" spans="1:17" s="70" customFormat="1" ht="36" x14ac:dyDescent="0.3">
      <c r="A4800" s="70" t="s">
        <v>13117</v>
      </c>
      <c r="B4800" s="70" t="s">
        <v>7015</v>
      </c>
      <c r="C4800" s="70">
        <v>782</v>
      </c>
      <c r="D4800" s="70" t="s">
        <v>39891</v>
      </c>
      <c r="E4800" s="70" t="s">
        <v>15422</v>
      </c>
      <c r="F4800" s="70">
        <v>225667000</v>
      </c>
      <c r="H4800" s="70" t="s">
        <v>39892</v>
      </c>
      <c r="I4800" s="74" t="s">
        <v>39893</v>
      </c>
      <c r="J4800" s="70">
        <v>8640005</v>
      </c>
      <c r="K4800" s="70" t="s">
        <v>39894</v>
      </c>
      <c r="L4800" s="70">
        <v>31</v>
      </c>
      <c r="M4800" s="70">
        <v>1980</v>
      </c>
      <c r="N4800" s="70" t="s">
        <v>39895</v>
      </c>
      <c r="O4800" s="70" t="s">
        <v>4456</v>
      </c>
      <c r="P4800" s="70" t="s">
        <v>15884</v>
      </c>
      <c r="Q4800" s="70" t="s">
        <v>9229</v>
      </c>
    </row>
    <row r="4801" spans="1:17" s="70" customFormat="1" ht="24" x14ac:dyDescent="0.3">
      <c r="A4801" s="70" t="s">
        <v>9707</v>
      </c>
      <c r="B4801" s="70" t="s">
        <v>3037</v>
      </c>
      <c r="C4801" s="70">
        <v>782</v>
      </c>
      <c r="D4801" s="70" t="s">
        <v>39896</v>
      </c>
      <c r="E4801" s="70" t="s">
        <v>15415</v>
      </c>
      <c r="F4801" s="70" t="s">
        <v>39897</v>
      </c>
      <c r="H4801" s="74" t="s">
        <v>39898</v>
      </c>
      <c r="I4801" s="74" t="s">
        <v>39899</v>
      </c>
      <c r="K4801" s="70" t="s">
        <v>39900</v>
      </c>
      <c r="L4801" s="70">
        <v>20</v>
      </c>
      <c r="M4801" s="70">
        <v>1993</v>
      </c>
      <c r="N4801" s="70" t="s">
        <v>39901</v>
      </c>
      <c r="O4801" s="70" t="s">
        <v>4456</v>
      </c>
      <c r="P4801" s="70" t="s">
        <v>15884</v>
      </c>
      <c r="Q4801" s="70" t="s">
        <v>17911</v>
      </c>
    </row>
    <row r="4802" spans="1:17" s="70" customFormat="1" x14ac:dyDescent="0.3">
      <c r="A4802" s="70" t="s">
        <v>11859</v>
      </c>
      <c r="B4802" s="70" t="s">
        <v>5488</v>
      </c>
      <c r="C4802" s="70">
        <v>782</v>
      </c>
      <c r="D4802" s="70" t="s">
        <v>39902</v>
      </c>
      <c r="E4802" s="70" t="s">
        <v>9151</v>
      </c>
      <c r="F4802" s="70">
        <v>223680600</v>
      </c>
      <c r="G4802" s="70">
        <v>223680677</v>
      </c>
      <c r="H4802" s="74" t="s">
        <v>39903</v>
      </c>
      <c r="I4802" s="74" t="s">
        <v>39904</v>
      </c>
      <c r="K4802" s="70" t="s">
        <v>39905</v>
      </c>
      <c r="L4802" s="70">
        <v>40</v>
      </c>
      <c r="M4802" s="70">
        <v>1992</v>
      </c>
      <c r="N4802" s="70" t="s">
        <v>39906</v>
      </c>
      <c r="O4802" s="70" t="s">
        <v>4456</v>
      </c>
    </row>
    <row r="4803" spans="1:17" s="70" customFormat="1" ht="24" x14ac:dyDescent="0.3">
      <c r="A4803" s="70" t="s">
        <v>11765</v>
      </c>
      <c r="B4803" s="70" t="s">
        <v>5383</v>
      </c>
      <c r="C4803" s="70">
        <v>782</v>
      </c>
      <c r="D4803" s="70" t="s">
        <v>39907</v>
      </c>
      <c r="E4803" s="70" t="s">
        <v>39751</v>
      </c>
      <c r="F4803" s="70">
        <v>224146500</v>
      </c>
      <c r="H4803" s="70" t="s">
        <v>39908</v>
      </c>
      <c r="I4803" s="74" t="s">
        <v>39909</v>
      </c>
      <c r="J4803" s="70">
        <v>8550633</v>
      </c>
      <c r="K4803" s="70" t="s">
        <v>39910</v>
      </c>
      <c r="L4803" s="70">
        <v>12</v>
      </c>
      <c r="M4803" s="70">
        <v>1993</v>
      </c>
      <c r="N4803" s="70" t="s">
        <v>39911</v>
      </c>
      <c r="O4803" s="70" t="s">
        <v>4456</v>
      </c>
    </row>
    <row r="4804" spans="1:17" s="70" customFormat="1" ht="24" x14ac:dyDescent="0.3">
      <c r="A4804" s="70" t="s">
        <v>10550</v>
      </c>
      <c r="B4804" s="70" t="s">
        <v>4001</v>
      </c>
      <c r="C4804" s="70">
        <v>782</v>
      </c>
      <c r="D4804" s="70" t="s">
        <v>39912</v>
      </c>
      <c r="E4804" s="70" t="s">
        <v>15169</v>
      </c>
      <c r="F4804" s="70">
        <v>222305500</v>
      </c>
      <c r="G4804" s="70">
        <v>222305555</v>
      </c>
      <c r="H4804" s="74" t="s">
        <v>39913</v>
      </c>
      <c r="I4804" s="74" t="s">
        <v>39914</v>
      </c>
      <c r="K4804" s="70" t="s">
        <v>39915</v>
      </c>
      <c r="L4804" s="70">
        <v>50</v>
      </c>
      <c r="M4804" s="70">
        <v>2001</v>
      </c>
      <c r="N4804" s="70" t="s">
        <v>39916</v>
      </c>
      <c r="O4804" s="70" t="s">
        <v>4456</v>
      </c>
    </row>
    <row r="4805" spans="1:17" s="70" customFormat="1" ht="24" x14ac:dyDescent="0.3">
      <c r="A4805" s="70" t="s">
        <v>11860</v>
      </c>
      <c r="B4805" s="70" t="s">
        <v>5489</v>
      </c>
      <c r="C4805" s="70">
        <v>783</v>
      </c>
      <c r="D4805" s="70" t="s">
        <v>39917</v>
      </c>
      <c r="E4805" s="70" t="s">
        <v>15588</v>
      </c>
      <c r="F4805" s="70">
        <v>224114000</v>
      </c>
      <c r="G4805" s="70">
        <v>224114012</v>
      </c>
      <c r="H4805" s="74" t="s">
        <v>39918</v>
      </c>
      <c r="I4805" s="74" t="s">
        <v>39919</v>
      </c>
      <c r="J4805" s="70">
        <v>7501263</v>
      </c>
      <c r="K4805" s="70" t="s">
        <v>39920</v>
      </c>
      <c r="L4805" s="70">
        <v>45</v>
      </c>
      <c r="M4805" s="70">
        <v>1989</v>
      </c>
      <c r="N4805" s="70" t="s">
        <v>39921</v>
      </c>
      <c r="O4805" s="70" t="s">
        <v>4456</v>
      </c>
    </row>
    <row r="4806" spans="1:17" s="70" customFormat="1" x14ac:dyDescent="0.3">
      <c r="A4806" s="70" t="s">
        <v>11743</v>
      </c>
      <c r="B4806" s="70" t="s">
        <v>5355</v>
      </c>
      <c r="C4806" s="70">
        <v>783</v>
      </c>
      <c r="D4806" s="70" t="s">
        <v>39922</v>
      </c>
      <c r="E4806" s="70" t="s">
        <v>15197</v>
      </c>
      <c r="F4806" s="70">
        <v>228927000</v>
      </c>
      <c r="G4806" s="70">
        <v>228927001</v>
      </c>
      <c r="H4806" s="74" t="s">
        <v>39923</v>
      </c>
      <c r="I4806" s="74" t="s">
        <v>39924</v>
      </c>
      <c r="J4806" s="70">
        <v>8530244</v>
      </c>
      <c r="K4806" s="70" t="s">
        <v>39925</v>
      </c>
      <c r="N4806" s="70" t="s">
        <v>39926</v>
      </c>
      <c r="O4806" s="70" t="s">
        <v>4456</v>
      </c>
    </row>
    <row r="4807" spans="1:17" s="70" customFormat="1" x14ac:dyDescent="0.3">
      <c r="A4807" s="70" t="s">
        <v>14343</v>
      </c>
      <c r="B4807" s="70" t="s">
        <v>8358</v>
      </c>
      <c r="C4807" s="70">
        <v>783</v>
      </c>
      <c r="D4807" s="70" t="s">
        <v>39927</v>
      </c>
      <c r="E4807" s="70" t="s">
        <v>9179</v>
      </c>
      <c r="F4807" s="70">
        <v>224306300</v>
      </c>
      <c r="I4807" s="74" t="s">
        <v>39928</v>
      </c>
      <c r="J4807" s="70">
        <v>7550597</v>
      </c>
      <c r="K4807" s="70" t="s">
        <v>39929</v>
      </c>
      <c r="L4807" s="70">
        <v>30</v>
      </c>
      <c r="M4807" s="70">
        <v>1958</v>
      </c>
      <c r="N4807" s="70" t="s">
        <v>39930</v>
      </c>
      <c r="O4807" s="70" t="s">
        <v>4456</v>
      </c>
    </row>
    <row r="4808" spans="1:17" s="70" customFormat="1" x14ac:dyDescent="0.3">
      <c r="A4808" s="70" t="s">
        <v>10942</v>
      </c>
      <c r="B4808" s="70" t="s">
        <v>4465</v>
      </c>
      <c r="C4808" s="70">
        <v>783</v>
      </c>
      <c r="D4808" s="70" t="s">
        <v>39931</v>
      </c>
      <c r="E4808" s="70" t="s">
        <v>15415</v>
      </c>
      <c r="F4808" s="70">
        <v>225102000</v>
      </c>
      <c r="I4808" s="74" t="s">
        <v>39932</v>
      </c>
      <c r="K4808" s="70" t="s">
        <v>39933</v>
      </c>
      <c r="L4808" s="70">
        <v>170</v>
      </c>
      <c r="M4808" s="70">
        <v>1997</v>
      </c>
      <c r="N4808" s="70" t="s">
        <v>39934</v>
      </c>
      <c r="O4808" s="70" t="s">
        <v>4456</v>
      </c>
    </row>
    <row r="4809" spans="1:17" s="70" customFormat="1" x14ac:dyDescent="0.3">
      <c r="A4809" s="70" t="s">
        <v>11646</v>
      </c>
      <c r="B4809" s="70" t="s">
        <v>5244</v>
      </c>
      <c r="C4809" s="70">
        <v>783</v>
      </c>
      <c r="D4809" s="70" t="s">
        <v>39935</v>
      </c>
      <c r="E4809" s="70" t="s">
        <v>15415</v>
      </c>
      <c r="F4809" s="70">
        <v>228716161</v>
      </c>
      <c r="H4809" s="74" t="s">
        <v>39936</v>
      </c>
      <c r="I4809" s="74" t="s">
        <v>39937</v>
      </c>
      <c r="K4809" s="70" t="s">
        <v>39938</v>
      </c>
      <c r="L4809" s="70">
        <v>100</v>
      </c>
      <c r="M4809" s="70">
        <v>1991</v>
      </c>
      <c r="N4809" s="70" t="s">
        <v>39939</v>
      </c>
      <c r="O4809" s="70" t="s">
        <v>4456</v>
      </c>
    </row>
    <row r="4810" spans="1:17" s="70" customFormat="1" x14ac:dyDescent="0.3">
      <c r="A4810" s="70" t="s">
        <v>11066</v>
      </c>
      <c r="B4810" s="70" t="s">
        <v>4610</v>
      </c>
      <c r="C4810" s="70">
        <v>783</v>
      </c>
      <c r="D4810" s="70" t="s">
        <v>39940</v>
      </c>
      <c r="E4810" s="70" t="s">
        <v>4456</v>
      </c>
      <c r="F4810" s="70">
        <v>224634800</v>
      </c>
      <c r="H4810" s="74" t="s">
        <v>39941</v>
      </c>
      <c r="I4810" s="74" t="s">
        <v>39942</v>
      </c>
      <c r="J4810" s="70">
        <v>8370043</v>
      </c>
      <c r="K4810" s="70" t="s">
        <v>39943</v>
      </c>
      <c r="L4810" s="70">
        <v>200</v>
      </c>
      <c r="M4810" s="70">
        <v>1950</v>
      </c>
      <c r="N4810" s="70" t="s">
        <v>39944</v>
      </c>
      <c r="O4810" s="70" t="s">
        <v>4456</v>
      </c>
    </row>
    <row r="4811" spans="1:17" s="70" customFormat="1" x14ac:dyDescent="0.3">
      <c r="A4811" s="70" t="s">
        <v>12987</v>
      </c>
      <c r="B4811" s="70" t="s">
        <v>6866</v>
      </c>
      <c r="C4811" s="70">
        <v>784</v>
      </c>
      <c r="D4811" s="70" t="s">
        <v>39947</v>
      </c>
      <c r="E4811" s="70" t="s">
        <v>4456</v>
      </c>
      <c r="F4811" s="70">
        <v>223369000</v>
      </c>
      <c r="H4811" s="74" t="s">
        <v>39948</v>
      </c>
      <c r="I4811" s="74" t="s">
        <v>39949</v>
      </c>
      <c r="K4811" s="70" t="s">
        <v>39950</v>
      </c>
      <c r="L4811" s="70">
        <v>185</v>
      </c>
      <c r="N4811" s="70" t="s">
        <v>1422</v>
      </c>
      <c r="O4811" s="70" t="s">
        <v>4456</v>
      </c>
    </row>
    <row r="4812" spans="1:17" s="70" customFormat="1" x14ac:dyDescent="0.3">
      <c r="A4812" s="70" t="s">
        <v>12988</v>
      </c>
      <c r="B4812" s="70" t="s">
        <v>6867</v>
      </c>
      <c r="C4812" s="70">
        <v>784</v>
      </c>
      <c r="D4812" s="70" t="s">
        <v>39954</v>
      </c>
      <c r="E4812" s="70" t="s">
        <v>39751</v>
      </c>
      <c r="F4812" s="70">
        <v>224133000</v>
      </c>
      <c r="H4812" s="74" t="s">
        <v>39951</v>
      </c>
      <c r="I4812" s="74" t="s">
        <v>39952</v>
      </c>
      <c r="K4812" s="70" t="s">
        <v>39953</v>
      </c>
      <c r="L4812" s="70">
        <v>2500</v>
      </c>
      <c r="M4812" s="70">
        <v>1963</v>
      </c>
      <c r="N4812" s="70" t="s">
        <v>1422</v>
      </c>
      <c r="O4812" s="70" t="s">
        <v>4456</v>
      </c>
    </row>
    <row r="4813" spans="1:17" s="70" customFormat="1" ht="24" x14ac:dyDescent="0.3">
      <c r="A4813" s="70" t="s">
        <v>11402</v>
      </c>
      <c r="B4813" s="70" t="s">
        <v>4976</v>
      </c>
      <c r="C4813" s="70">
        <v>784</v>
      </c>
      <c r="D4813" s="70" t="s">
        <v>39955</v>
      </c>
      <c r="E4813" s="70" t="s">
        <v>15115</v>
      </c>
      <c r="F4813" s="70" t="s">
        <v>39956</v>
      </c>
      <c r="G4813" s="70">
        <v>225194624</v>
      </c>
      <c r="H4813" s="74" t="s">
        <v>39958</v>
      </c>
      <c r="I4813" s="74" t="s">
        <v>39957</v>
      </c>
      <c r="K4813" s="70" t="s">
        <v>39959</v>
      </c>
      <c r="L4813" s="70">
        <v>15</v>
      </c>
      <c r="M4813" s="70">
        <v>1997</v>
      </c>
      <c r="N4813" s="70" t="s">
        <v>39960</v>
      </c>
      <c r="O4813" s="70" t="s">
        <v>4456</v>
      </c>
    </row>
    <row r="4814" spans="1:17" s="70" customFormat="1" ht="36" x14ac:dyDescent="0.3">
      <c r="A4814" s="70" t="s">
        <v>13722</v>
      </c>
      <c r="B4814" s="70" t="s">
        <v>39945</v>
      </c>
      <c r="C4814" s="70">
        <v>784</v>
      </c>
      <c r="D4814" s="70" t="s">
        <v>39961</v>
      </c>
      <c r="E4814" s="70" t="s">
        <v>15901</v>
      </c>
      <c r="F4814" s="70" t="s">
        <v>39962</v>
      </c>
      <c r="H4814" s="70" t="s">
        <v>39963</v>
      </c>
      <c r="I4814" s="74" t="s">
        <v>39964</v>
      </c>
      <c r="K4814" s="70" t="s">
        <v>39965</v>
      </c>
      <c r="M4814" s="70">
        <v>2003</v>
      </c>
      <c r="N4814" s="70" t="s">
        <v>39966</v>
      </c>
      <c r="O4814" s="70" t="s">
        <v>15901</v>
      </c>
    </row>
    <row r="4815" spans="1:17" s="70" customFormat="1" x14ac:dyDescent="0.3">
      <c r="A4815" s="70" t="s">
        <v>10005</v>
      </c>
      <c r="B4815" s="70" t="s">
        <v>3380</v>
      </c>
      <c r="C4815" s="70">
        <v>784</v>
      </c>
      <c r="D4815" s="70" t="s">
        <v>39967</v>
      </c>
      <c r="E4815" s="70" t="s">
        <v>9179</v>
      </c>
      <c r="F4815" s="70">
        <v>223622000</v>
      </c>
      <c r="H4815" s="74" t="s">
        <v>39968</v>
      </c>
      <c r="I4815" s="74" t="s">
        <v>39969</v>
      </c>
      <c r="K4815" s="70" t="s">
        <v>39970</v>
      </c>
      <c r="M4815" s="70">
        <v>2001</v>
      </c>
      <c r="N4815" s="70" t="s">
        <v>16157</v>
      </c>
      <c r="O4815" s="70" t="s">
        <v>4456</v>
      </c>
    </row>
    <row r="4816" spans="1:17" s="70" customFormat="1" ht="24" x14ac:dyDescent="0.3">
      <c r="A4816" s="70" t="s">
        <v>12515</v>
      </c>
      <c r="B4816" s="70" t="s">
        <v>6220</v>
      </c>
      <c r="C4816" s="70">
        <v>784</v>
      </c>
      <c r="D4816" s="70" t="s">
        <v>39971</v>
      </c>
      <c r="E4816" s="70" t="s">
        <v>9179</v>
      </c>
      <c r="F4816" s="70" t="s">
        <v>39972</v>
      </c>
      <c r="H4816" s="74" t="s">
        <v>39973</v>
      </c>
      <c r="I4816" s="74" t="s">
        <v>39974</v>
      </c>
      <c r="K4816" s="70" t="s">
        <v>39975</v>
      </c>
      <c r="L4816" s="70">
        <v>130</v>
      </c>
      <c r="N4816" s="70" t="s">
        <v>39976</v>
      </c>
      <c r="O4816" s="70" t="s">
        <v>4456</v>
      </c>
      <c r="P4816" s="70" t="s">
        <v>15697</v>
      </c>
      <c r="Q4816" s="70" t="s">
        <v>9229</v>
      </c>
    </row>
    <row r="4817" spans="1:17" s="70" customFormat="1" ht="48" x14ac:dyDescent="0.3">
      <c r="A4817" s="70" t="s">
        <v>13388</v>
      </c>
      <c r="B4817" s="70" t="s">
        <v>7315</v>
      </c>
      <c r="C4817" s="70">
        <v>784</v>
      </c>
      <c r="D4817" s="70" t="s">
        <v>39977</v>
      </c>
      <c r="E4817" s="70" t="s">
        <v>9179</v>
      </c>
      <c r="F4817" s="70" t="s">
        <v>39978</v>
      </c>
      <c r="I4817" s="70" t="s">
        <v>39979</v>
      </c>
      <c r="K4817" s="70" t="s">
        <v>39980</v>
      </c>
      <c r="L4817" s="70">
        <v>2569</v>
      </c>
      <c r="M4817" s="70">
        <v>2002</v>
      </c>
      <c r="N4817" s="70" t="s">
        <v>39981</v>
      </c>
      <c r="O4817" s="70" t="s">
        <v>4456</v>
      </c>
    </row>
    <row r="4818" spans="1:17" s="70" customFormat="1" x14ac:dyDescent="0.3">
      <c r="A4818" s="70" t="s">
        <v>9463</v>
      </c>
      <c r="B4818" s="70" t="s">
        <v>39946</v>
      </c>
      <c r="C4818" s="70">
        <v>784</v>
      </c>
      <c r="D4818" s="70" t="s">
        <v>39982</v>
      </c>
      <c r="E4818" s="70" t="s">
        <v>16170</v>
      </c>
      <c r="F4818" s="70" t="s">
        <v>39983</v>
      </c>
      <c r="H4818" s="74" t="s">
        <v>39984</v>
      </c>
      <c r="I4818" s="74" t="s">
        <v>39985</v>
      </c>
      <c r="K4818" s="70" t="s">
        <v>39986</v>
      </c>
      <c r="L4818" s="70">
        <v>500</v>
      </c>
      <c r="M4818" s="70">
        <v>1982</v>
      </c>
      <c r="N4818" s="70" t="s">
        <v>39987</v>
      </c>
      <c r="O4818" s="70" t="s">
        <v>16170</v>
      </c>
      <c r="P4818" s="70" t="s">
        <v>39988</v>
      </c>
      <c r="Q4818" s="70" t="s">
        <v>17911</v>
      </c>
    </row>
    <row r="4819" spans="1:17" s="70" customFormat="1" x14ac:dyDescent="0.3">
      <c r="A4819" s="70" t="s">
        <v>9928</v>
      </c>
      <c r="B4819" s="70" t="s">
        <v>39989</v>
      </c>
      <c r="C4819" s="70">
        <v>785</v>
      </c>
      <c r="D4819" s="70" t="s">
        <v>39990</v>
      </c>
      <c r="E4819" s="70" t="s">
        <v>9179</v>
      </c>
      <c r="F4819" s="70">
        <v>228272001</v>
      </c>
      <c r="H4819" s="74" t="s">
        <v>39991</v>
      </c>
      <c r="I4819" s="74" t="s">
        <v>39992</v>
      </c>
      <c r="K4819" s="70" t="s">
        <v>39993</v>
      </c>
      <c r="L4819" s="70">
        <v>30</v>
      </c>
      <c r="M4819" s="70">
        <v>2001</v>
      </c>
      <c r="N4819" s="70" t="s">
        <v>39994</v>
      </c>
      <c r="O4819" s="70" t="s">
        <v>4456</v>
      </c>
    </row>
    <row r="4820" spans="1:17" s="70" customFormat="1" ht="24" x14ac:dyDescent="0.3">
      <c r="A4820" s="70" t="s">
        <v>14115</v>
      </c>
      <c r="B4820" s="70" t="s">
        <v>8094</v>
      </c>
      <c r="C4820" s="70">
        <v>785</v>
      </c>
      <c r="D4820" s="70" t="s">
        <v>39995</v>
      </c>
      <c r="E4820" s="70" t="s">
        <v>9151</v>
      </c>
      <c r="F4820" s="70">
        <v>226513000</v>
      </c>
      <c r="G4820" s="70">
        <v>226523033</v>
      </c>
      <c r="H4820" s="70" t="s">
        <v>39996</v>
      </c>
      <c r="I4820" s="74" t="s">
        <v>39997</v>
      </c>
      <c r="J4820" s="70">
        <v>7500521</v>
      </c>
      <c r="K4820" s="70" t="s">
        <v>39998</v>
      </c>
      <c r="L4820" s="70">
        <v>120</v>
      </c>
      <c r="N4820" s="70" t="s">
        <v>39999</v>
      </c>
      <c r="O4820" s="70" t="s">
        <v>4456</v>
      </c>
    </row>
    <row r="4821" spans="1:17" s="70" customFormat="1" x14ac:dyDescent="0.3">
      <c r="A4821" s="70" t="s">
        <v>40002</v>
      </c>
      <c r="B4821" s="70" t="s">
        <v>40001</v>
      </c>
      <c r="C4821" s="70">
        <v>785</v>
      </c>
      <c r="D4821" s="70" t="s">
        <v>40003</v>
      </c>
      <c r="E4821" s="70" t="s">
        <v>9179</v>
      </c>
      <c r="F4821" s="70">
        <v>229638000</v>
      </c>
      <c r="H4821" s="74" t="s">
        <v>40004</v>
      </c>
      <c r="I4821" s="74" t="s">
        <v>40005</v>
      </c>
      <c r="K4821" s="70" t="s">
        <v>40006</v>
      </c>
      <c r="L4821" s="70">
        <v>10</v>
      </c>
      <c r="M4821" s="70">
        <v>1995</v>
      </c>
      <c r="N4821" s="70" t="s">
        <v>20224</v>
      </c>
      <c r="O4821" s="70" t="s">
        <v>4456</v>
      </c>
      <c r="P4821" s="70" t="s">
        <v>15697</v>
      </c>
      <c r="Q4821" s="70" t="s">
        <v>4460</v>
      </c>
    </row>
    <row r="4822" spans="1:17" s="70" customFormat="1" ht="24" x14ac:dyDescent="0.3">
      <c r="A4822" s="70" t="s">
        <v>10741</v>
      </c>
      <c r="B4822" s="70" t="s">
        <v>4229</v>
      </c>
      <c r="C4822" s="70">
        <v>785</v>
      </c>
      <c r="D4822" s="70" t="s">
        <v>40007</v>
      </c>
      <c r="E4822" s="70" t="s">
        <v>9267</v>
      </c>
      <c r="F4822" s="70">
        <v>222754500</v>
      </c>
      <c r="H4822" s="74" t="s">
        <v>40008</v>
      </c>
      <c r="I4822" s="74" t="s">
        <v>40009</v>
      </c>
      <c r="J4822" s="70">
        <v>7880062</v>
      </c>
      <c r="K4822" s="70" t="s">
        <v>40010</v>
      </c>
      <c r="L4822" s="70">
        <v>45</v>
      </c>
      <c r="M4822" s="70">
        <v>2003</v>
      </c>
      <c r="N4822" s="70" t="s">
        <v>31222</v>
      </c>
      <c r="O4822" s="70" t="s">
        <v>4456</v>
      </c>
    </row>
    <row r="4823" spans="1:17" s="70" customFormat="1" ht="36" x14ac:dyDescent="0.3">
      <c r="A4823" s="70" t="s">
        <v>12738</v>
      </c>
      <c r="B4823" s="70" t="s">
        <v>6568</v>
      </c>
      <c r="C4823" s="70">
        <v>785</v>
      </c>
      <c r="D4823" s="70" t="s">
        <v>40011</v>
      </c>
      <c r="E4823" s="70" t="s">
        <v>15241</v>
      </c>
      <c r="F4823" s="70">
        <v>228206400</v>
      </c>
      <c r="G4823" s="70" t="s">
        <v>40012</v>
      </c>
      <c r="H4823" s="74" t="s">
        <v>40013</v>
      </c>
      <c r="I4823" s="74" t="s">
        <v>40014</v>
      </c>
      <c r="J4823" s="70">
        <v>9230103</v>
      </c>
      <c r="K4823" s="70" t="s">
        <v>40015</v>
      </c>
      <c r="L4823" s="70">
        <v>236</v>
      </c>
      <c r="M4823" s="70">
        <v>2006</v>
      </c>
      <c r="N4823" s="70" t="s">
        <v>40016</v>
      </c>
      <c r="O4823" s="70" t="s">
        <v>4456</v>
      </c>
    </row>
    <row r="4824" spans="1:17" s="70" customFormat="1" x14ac:dyDescent="0.3">
      <c r="A4824" s="70" t="s">
        <v>11861</v>
      </c>
      <c r="B4824" s="70" t="s">
        <v>5490</v>
      </c>
      <c r="C4824" s="70">
        <v>785</v>
      </c>
      <c r="D4824" s="70" t="s">
        <v>40017</v>
      </c>
      <c r="E4824" s="70" t="s">
        <v>9151</v>
      </c>
      <c r="F4824" s="70">
        <v>222999999</v>
      </c>
      <c r="H4824" s="74" t="s">
        <v>40018</v>
      </c>
      <c r="I4824" s="74" t="s">
        <v>40019</v>
      </c>
      <c r="J4824" s="70">
        <v>7500550</v>
      </c>
      <c r="K4824" s="70" t="s">
        <v>40020</v>
      </c>
      <c r="L4824" s="70">
        <v>50</v>
      </c>
      <c r="M4824" s="70">
        <v>1988</v>
      </c>
      <c r="N4824" s="70" t="s">
        <v>40021</v>
      </c>
      <c r="O4824" s="70" t="s">
        <v>4456</v>
      </c>
      <c r="P4824" s="70" t="s">
        <v>15884</v>
      </c>
      <c r="Q4824" s="70" t="s">
        <v>9229</v>
      </c>
    </row>
    <row r="4825" spans="1:17" s="70" customFormat="1" ht="24" x14ac:dyDescent="0.3">
      <c r="A4825" s="70" t="s">
        <v>9708</v>
      </c>
      <c r="B4825" s="70" t="s">
        <v>4083</v>
      </c>
      <c r="C4825" s="70">
        <v>786</v>
      </c>
      <c r="D4825" s="70" t="s">
        <v>40039</v>
      </c>
      <c r="E4825" s="70" t="s">
        <v>9151</v>
      </c>
      <c r="F4825" s="70" t="s">
        <v>40040</v>
      </c>
      <c r="H4825" s="74" t="s">
        <v>40041</v>
      </c>
      <c r="I4825" s="74" t="s">
        <v>40042</v>
      </c>
      <c r="J4825" s="70">
        <v>7501412</v>
      </c>
      <c r="K4825" s="70" t="s">
        <v>40043</v>
      </c>
      <c r="L4825" s="70">
        <v>300</v>
      </c>
      <c r="M4825" s="70">
        <v>1976</v>
      </c>
      <c r="N4825" s="70" t="s">
        <v>40044</v>
      </c>
      <c r="O4825" s="70" t="s">
        <v>4456</v>
      </c>
    </row>
    <row r="4826" spans="1:17" s="70" customFormat="1" x14ac:dyDescent="0.3">
      <c r="A4826" s="70" t="s">
        <v>9555</v>
      </c>
      <c r="B4826" s="70" t="s">
        <v>2757</v>
      </c>
      <c r="C4826" s="70">
        <v>786</v>
      </c>
      <c r="D4826" s="70" t="s">
        <v>40022</v>
      </c>
      <c r="E4826" s="70" t="s">
        <v>9179</v>
      </c>
      <c r="F4826" s="70">
        <v>229410100</v>
      </c>
      <c r="I4826" s="74" t="s">
        <v>40023</v>
      </c>
      <c r="J4826" s="70">
        <v>7550011</v>
      </c>
      <c r="K4826" s="70" t="s">
        <v>40024</v>
      </c>
      <c r="L4826" s="70">
        <v>50</v>
      </c>
      <c r="M4826" s="70">
        <v>2000</v>
      </c>
      <c r="N4826" s="70" t="s">
        <v>40025</v>
      </c>
      <c r="O4826" s="70" t="s">
        <v>4456</v>
      </c>
    </row>
    <row r="4827" spans="1:17" s="70" customFormat="1" ht="24" x14ac:dyDescent="0.3">
      <c r="A4827" s="70" t="s">
        <v>12944</v>
      </c>
      <c r="B4827" s="70" t="s">
        <v>6817</v>
      </c>
      <c r="C4827" s="70">
        <v>786</v>
      </c>
      <c r="D4827" s="70" t="s">
        <v>40026</v>
      </c>
      <c r="E4827" s="70" t="s">
        <v>15197</v>
      </c>
      <c r="F4827" s="70">
        <v>228963080</v>
      </c>
      <c r="I4827" s="70" t="s">
        <v>40027</v>
      </c>
      <c r="J4827" s="70">
        <v>8720550</v>
      </c>
      <c r="K4827" s="70" t="s">
        <v>40028</v>
      </c>
      <c r="L4827" s="70">
        <v>43</v>
      </c>
      <c r="M4827" s="70">
        <v>2000</v>
      </c>
      <c r="N4827" s="70" t="s">
        <v>40029</v>
      </c>
      <c r="O4827" s="70" t="s">
        <v>4456</v>
      </c>
      <c r="P4827" s="70" t="s">
        <v>15884</v>
      </c>
      <c r="Q4827" s="70" t="s">
        <v>40030</v>
      </c>
    </row>
    <row r="4828" spans="1:17" s="70" customFormat="1" ht="12" x14ac:dyDescent="0.3">
      <c r="A4828" s="70" t="s">
        <v>10890</v>
      </c>
      <c r="B4828" s="70" t="s">
        <v>4396</v>
      </c>
      <c r="C4828" s="70">
        <v>786</v>
      </c>
      <c r="D4828" s="70" t="s">
        <v>40031</v>
      </c>
      <c r="E4828" s="70" t="s">
        <v>9267</v>
      </c>
      <c r="F4828" s="70">
        <v>224990800</v>
      </c>
      <c r="I4828" s="70" t="s">
        <v>40032</v>
      </c>
      <c r="J4828" s="70">
        <v>7701024</v>
      </c>
      <c r="K4828" s="70" t="s">
        <v>40033</v>
      </c>
      <c r="L4828" s="70">
        <v>365</v>
      </c>
      <c r="N4828" s="70" t="s">
        <v>15279</v>
      </c>
      <c r="O4828" s="70" t="s">
        <v>4456</v>
      </c>
      <c r="P4828" s="70" t="s">
        <v>25544</v>
      </c>
      <c r="Q4828" s="70" t="s">
        <v>4460</v>
      </c>
    </row>
    <row r="4829" spans="1:17" s="70" customFormat="1" ht="24" x14ac:dyDescent="0.3">
      <c r="A4829" s="70" t="s">
        <v>40045</v>
      </c>
      <c r="B4829" s="70" t="s">
        <v>3381</v>
      </c>
      <c r="C4829" s="70">
        <v>786</v>
      </c>
      <c r="D4829" s="70" t="s">
        <v>40046</v>
      </c>
      <c r="E4829" s="70" t="s">
        <v>9151</v>
      </c>
      <c r="F4829" s="70" t="s">
        <v>40047</v>
      </c>
      <c r="H4829" s="74" t="s">
        <v>40048</v>
      </c>
      <c r="I4829" s="74" t="s">
        <v>40049</v>
      </c>
      <c r="J4829" s="70">
        <v>7500010</v>
      </c>
      <c r="K4829" s="70" t="s">
        <v>40050</v>
      </c>
      <c r="L4829" s="70">
        <v>7</v>
      </c>
      <c r="M4829" s="70">
        <v>1989</v>
      </c>
      <c r="N4829" s="70" t="s">
        <v>40051</v>
      </c>
      <c r="O4829" s="70" t="s">
        <v>4456</v>
      </c>
      <c r="P4829" s="70" t="s">
        <v>40052</v>
      </c>
    </row>
    <row r="4830" spans="1:17" s="70" customFormat="1" x14ac:dyDescent="0.3">
      <c r="A4830" s="70" t="s">
        <v>12196</v>
      </c>
      <c r="B4830" s="70" t="s">
        <v>5875</v>
      </c>
      <c r="C4830" s="70">
        <v>786</v>
      </c>
      <c r="D4830" s="70" t="s">
        <v>40034</v>
      </c>
      <c r="E4830" s="70" t="s">
        <v>15729</v>
      </c>
      <c r="F4830" s="70">
        <v>225946300</v>
      </c>
      <c r="H4830" s="74" t="s">
        <v>40035</v>
      </c>
      <c r="I4830" s="74" t="s">
        <v>40036</v>
      </c>
      <c r="J4830" s="70">
        <v>9361436</v>
      </c>
      <c r="K4830" s="70" t="s">
        <v>40037</v>
      </c>
      <c r="L4830" s="70">
        <v>25</v>
      </c>
      <c r="M4830" s="70">
        <v>1980</v>
      </c>
      <c r="N4830" s="70" t="s">
        <v>40038</v>
      </c>
      <c r="O4830" s="70" t="s">
        <v>4456</v>
      </c>
    </row>
    <row r="4831" spans="1:17" s="70" customFormat="1" ht="24" x14ac:dyDescent="0.3">
      <c r="A4831" s="70" t="s">
        <v>9985</v>
      </c>
      <c r="B4831" s="70" t="s">
        <v>3353</v>
      </c>
      <c r="C4831" s="70">
        <v>787</v>
      </c>
      <c r="D4831" s="70" t="s">
        <v>40053</v>
      </c>
      <c r="E4831" s="70" t="s">
        <v>15115</v>
      </c>
      <c r="F4831" s="70" t="s">
        <v>40054</v>
      </c>
      <c r="H4831" s="74" t="s">
        <v>40055</v>
      </c>
      <c r="J4831" s="70">
        <v>8510080</v>
      </c>
      <c r="K4831" s="70" t="s">
        <v>40056</v>
      </c>
      <c r="L4831" s="70">
        <v>30</v>
      </c>
      <c r="M4831" s="70">
        <v>1994</v>
      </c>
      <c r="N4831" s="70" t="s">
        <v>40057</v>
      </c>
      <c r="O4831" s="70" t="s">
        <v>4456</v>
      </c>
    </row>
    <row r="4832" spans="1:17" s="70" customFormat="1" x14ac:dyDescent="0.3">
      <c r="A4832" s="70" t="s">
        <v>14212</v>
      </c>
      <c r="B4832" s="70" t="s">
        <v>8202</v>
      </c>
      <c r="C4832" s="70">
        <v>787</v>
      </c>
      <c r="D4832" s="70" t="s">
        <v>40058</v>
      </c>
      <c r="E4832" s="70" t="s">
        <v>9179</v>
      </c>
      <c r="F4832" s="70">
        <v>222632379</v>
      </c>
      <c r="H4832" s="74" t="s">
        <v>40059</v>
      </c>
      <c r="I4832" s="74" t="s">
        <v>40060</v>
      </c>
      <c r="K4832" s="70" t="s">
        <v>40061</v>
      </c>
      <c r="L4832" s="70">
        <v>5</v>
      </c>
      <c r="M4832" s="70">
        <v>2000</v>
      </c>
      <c r="N4832" s="70" t="s">
        <v>40062</v>
      </c>
      <c r="O4832" s="70" t="s">
        <v>4456</v>
      </c>
    </row>
    <row r="4833" spans="1:17" s="70" customFormat="1" x14ac:dyDescent="0.3">
      <c r="A4833" s="70" t="s">
        <v>10517</v>
      </c>
      <c r="B4833" s="70" t="s">
        <v>3965</v>
      </c>
      <c r="C4833" s="70">
        <v>787</v>
      </c>
      <c r="D4833" s="70" t="s">
        <v>40063</v>
      </c>
      <c r="E4833" s="70" t="s">
        <v>15115</v>
      </c>
      <c r="F4833" s="70">
        <v>227863894</v>
      </c>
      <c r="G4833" s="70">
        <v>228865724</v>
      </c>
      <c r="H4833" s="70" t="s">
        <v>40064</v>
      </c>
      <c r="I4833" s="74" t="s">
        <v>40065</v>
      </c>
      <c r="J4833" s="70">
        <v>8500260</v>
      </c>
      <c r="K4833" s="70" t="s">
        <v>40066</v>
      </c>
      <c r="L4833" s="70">
        <v>30</v>
      </c>
      <c r="M4833" s="70">
        <v>2014</v>
      </c>
      <c r="N4833" s="70" t="s">
        <v>40067</v>
      </c>
      <c r="O4833" s="70" t="s">
        <v>4456</v>
      </c>
    </row>
    <row r="4834" spans="1:17" s="70" customFormat="1" ht="24" x14ac:dyDescent="0.3">
      <c r="A4834" s="70" t="s">
        <v>14390</v>
      </c>
      <c r="B4834" s="70" t="s">
        <v>8420</v>
      </c>
      <c r="C4834" s="70">
        <v>787</v>
      </c>
      <c r="D4834" s="70" t="s">
        <v>40068</v>
      </c>
      <c r="E4834" s="70" t="s">
        <v>39751</v>
      </c>
      <c r="F4834" s="70">
        <v>225302929</v>
      </c>
      <c r="H4834" s="74" t="s">
        <v>40069</v>
      </c>
      <c r="I4834" s="74" t="s">
        <v>40070</v>
      </c>
      <c r="J4834" s="70">
        <v>8550512</v>
      </c>
      <c r="K4834" s="70" t="s">
        <v>40071</v>
      </c>
      <c r="L4834" s="70">
        <v>65</v>
      </c>
      <c r="M4834" s="70">
        <v>1970</v>
      </c>
      <c r="N4834" s="70" t="s">
        <v>40072</v>
      </c>
      <c r="O4834" s="70" t="s">
        <v>4456</v>
      </c>
      <c r="P4834" s="70" t="s">
        <v>15884</v>
      </c>
      <c r="Q4834" s="70" t="s">
        <v>9229</v>
      </c>
    </row>
    <row r="4835" spans="1:17" s="70" customFormat="1" ht="24" x14ac:dyDescent="0.3">
      <c r="A4835" s="70" t="s">
        <v>11503</v>
      </c>
      <c r="B4835" s="70" t="s">
        <v>5087</v>
      </c>
      <c r="C4835" s="70">
        <v>787</v>
      </c>
      <c r="D4835" s="70" t="s">
        <v>40073</v>
      </c>
      <c r="E4835" s="70" t="s">
        <v>16121</v>
      </c>
      <c r="F4835" s="70" t="s">
        <v>40074</v>
      </c>
      <c r="H4835" s="74" t="s">
        <v>40075</v>
      </c>
      <c r="I4835" s="74" t="s">
        <v>40076</v>
      </c>
      <c r="J4835" s="70">
        <v>8840167</v>
      </c>
      <c r="K4835" s="70" t="s">
        <v>40077</v>
      </c>
      <c r="L4835" s="70">
        <v>12</v>
      </c>
      <c r="M4835" s="70">
        <v>2005</v>
      </c>
      <c r="N4835" s="70" t="s">
        <v>20242</v>
      </c>
      <c r="O4835" s="70" t="s">
        <v>4456</v>
      </c>
    </row>
    <row r="4836" spans="1:17" s="70" customFormat="1" ht="24" x14ac:dyDescent="0.3">
      <c r="A4836" s="70" t="s">
        <v>11418</v>
      </c>
      <c r="B4836" s="70" t="s">
        <v>4993</v>
      </c>
      <c r="C4836" s="70">
        <v>787</v>
      </c>
      <c r="D4836" s="70" t="s">
        <v>40078</v>
      </c>
      <c r="E4836" s="70" t="s">
        <v>15169</v>
      </c>
      <c r="F4836" s="70" t="s">
        <v>40079</v>
      </c>
      <c r="H4836" s="74" t="s">
        <v>40081</v>
      </c>
      <c r="I4836" s="74" t="s">
        <v>40080</v>
      </c>
      <c r="K4836" s="70" t="s">
        <v>40082</v>
      </c>
      <c r="L4836" s="70">
        <v>25</v>
      </c>
      <c r="M4836" s="70">
        <v>1951</v>
      </c>
      <c r="N4836" s="70" t="s">
        <v>40083</v>
      </c>
      <c r="O4836" s="70" t="s">
        <v>4456</v>
      </c>
    </row>
    <row r="4837" spans="1:17" s="70" customFormat="1" ht="48" x14ac:dyDescent="0.3">
      <c r="A4837" s="70" t="s">
        <v>9529</v>
      </c>
      <c r="B4837" s="70" t="s">
        <v>2728</v>
      </c>
      <c r="C4837" s="70">
        <v>787</v>
      </c>
      <c r="D4837" s="70" t="s">
        <v>40084</v>
      </c>
      <c r="E4837" s="70" t="s">
        <v>15415</v>
      </c>
      <c r="F4837" s="70" t="s">
        <v>40085</v>
      </c>
      <c r="H4837" s="70" t="s">
        <v>40086</v>
      </c>
      <c r="I4837" s="74" t="s">
        <v>40087</v>
      </c>
      <c r="J4837" s="70">
        <v>8060375</v>
      </c>
      <c r="K4837" s="70" t="s">
        <v>40088</v>
      </c>
      <c r="L4837" s="70">
        <v>20</v>
      </c>
      <c r="M4837" s="70">
        <v>1950</v>
      </c>
      <c r="N4837" s="70" t="s">
        <v>37715</v>
      </c>
      <c r="O4837" s="70" t="s">
        <v>4456</v>
      </c>
    </row>
    <row r="4838" spans="1:17" s="70" customFormat="1" x14ac:dyDescent="0.3">
      <c r="A4838" s="70" t="s">
        <v>13406</v>
      </c>
      <c r="B4838" s="70" t="s">
        <v>40128</v>
      </c>
      <c r="C4838" s="70">
        <v>788</v>
      </c>
      <c r="D4838" s="70" t="s">
        <v>40089</v>
      </c>
      <c r="E4838" s="70" t="s">
        <v>9151</v>
      </c>
      <c r="F4838" s="70">
        <v>225705000</v>
      </c>
      <c r="H4838" s="70" t="s">
        <v>40090</v>
      </c>
      <c r="I4838" s="74" t="s">
        <v>40091</v>
      </c>
      <c r="K4838" s="70" t="s">
        <v>40092</v>
      </c>
      <c r="L4838" s="70">
        <v>20</v>
      </c>
      <c r="M4838" s="70">
        <v>1992</v>
      </c>
      <c r="N4838" s="70" t="s">
        <v>17486</v>
      </c>
      <c r="O4838" s="70" t="s">
        <v>4456</v>
      </c>
    </row>
    <row r="4839" spans="1:17" s="70" customFormat="1" ht="24" x14ac:dyDescent="0.3">
      <c r="A4839" s="70" t="s">
        <v>14395</v>
      </c>
      <c r="B4839" s="70" t="s">
        <v>8426</v>
      </c>
      <c r="C4839" s="70">
        <v>788</v>
      </c>
      <c r="D4839" s="70" t="s">
        <v>40093</v>
      </c>
      <c r="E4839" s="70" t="s">
        <v>15632</v>
      </c>
      <c r="F4839" s="70" t="s">
        <v>40094</v>
      </c>
      <c r="H4839" s="74" t="s">
        <v>40095</v>
      </c>
      <c r="I4839" s="74" t="s">
        <v>40096</v>
      </c>
      <c r="K4839" s="70" t="s">
        <v>40097</v>
      </c>
      <c r="L4839" s="70">
        <v>20</v>
      </c>
      <c r="M4839" s="70">
        <v>2013</v>
      </c>
      <c r="N4839" s="70" t="s">
        <v>40098</v>
      </c>
      <c r="O4839" s="70" t="s">
        <v>4456</v>
      </c>
    </row>
    <row r="4840" spans="1:17" s="70" customFormat="1" ht="36" x14ac:dyDescent="0.3">
      <c r="A4840" s="70" t="s">
        <v>11862</v>
      </c>
      <c r="B4840" s="70" t="s">
        <v>5491</v>
      </c>
      <c r="C4840" s="70">
        <v>788</v>
      </c>
      <c r="D4840" s="70" t="s">
        <v>40099</v>
      </c>
      <c r="E4840" s="70" t="s">
        <v>4456</v>
      </c>
      <c r="F4840" s="70">
        <v>222511600</v>
      </c>
      <c r="I4840" s="74" t="s">
        <v>40100</v>
      </c>
      <c r="J4840" s="70">
        <v>8330088</v>
      </c>
      <c r="K4840" s="70" t="s">
        <v>40101</v>
      </c>
      <c r="L4840" s="70">
        <v>1076</v>
      </c>
      <c r="M4840" s="70">
        <v>2002</v>
      </c>
      <c r="N4840" s="70" t="s">
        <v>40102</v>
      </c>
      <c r="O4840" s="70" t="s">
        <v>4456</v>
      </c>
      <c r="P4840" s="70" t="s">
        <v>40103</v>
      </c>
      <c r="Q4840" s="70" t="s">
        <v>40104</v>
      </c>
    </row>
    <row r="4841" spans="1:17" s="70" customFormat="1" ht="24" x14ac:dyDescent="0.3">
      <c r="A4841" s="70" t="s">
        <v>12590</v>
      </c>
      <c r="B4841" s="70" t="s">
        <v>6302</v>
      </c>
      <c r="C4841" s="70">
        <v>788</v>
      </c>
      <c r="D4841" s="70" t="s">
        <v>40105</v>
      </c>
      <c r="E4841" s="70" t="s">
        <v>9256</v>
      </c>
      <c r="F4841" s="70" t="s">
        <v>40106</v>
      </c>
      <c r="H4841" s="74" t="s">
        <v>40107</v>
      </c>
      <c r="I4841" s="74" t="s">
        <v>40108</v>
      </c>
      <c r="K4841" s="70" t="s">
        <v>40109</v>
      </c>
      <c r="L4841" s="70">
        <v>300</v>
      </c>
      <c r="N4841" s="70" t="s">
        <v>40110</v>
      </c>
      <c r="O4841" s="70" t="s">
        <v>4456</v>
      </c>
    </row>
    <row r="4842" spans="1:17" s="70" customFormat="1" x14ac:dyDescent="0.3">
      <c r="A4842" s="70" t="s">
        <v>14176</v>
      </c>
      <c r="B4842" s="70" t="s">
        <v>8162</v>
      </c>
      <c r="C4842" s="70">
        <v>788</v>
      </c>
      <c r="D4842" s="70" t="s">
        <v>40111</v>
      </c>
      <c r="E4842" s="70" t="s">
        <v>9151</v>
      </c>
      <c r="F4842" s="70">
        <v>232134444</v>
      </c>
      <c r="I4842" s="74" t="s">
        <v>40112</v>
      </c>
      <c r="J4842" s="70">
        <v>7550108</v>
      </c>
      <c r="K4842" s="70" t="s">
        <v>40113</v>
      </c>
      <c r="L4842" s="70">
        <v>70</v>
      </c>
      <c r="M4842" s="70">
        <v>2008</v>
      </c>
      <c r="N4842" s="70" t="s">
        <v>32382</v>
      </c>
      <c r="O4842" s="70" t="s">
        <v>4456</v>
      </c>
    </row>
    <row r="4843" spans="1:17" s="70" customFormat="1" x14ac:dyDescent="0.3">
      <c r="A4843" s="70" t="s">
        <v>14102</v>
      </c>
      <c r="B4843" s="70" t="s">
        <v>8081</v>
      </c>
      <c r="C4843" s="70">
        <v>788</v>
      </c>
      <c r="D4843" s="70" t="s">
        <v>40114</v>
      </c>
      <c r="E4843" s="70" t="s">
        <v>9179</v>
      </c>
      <c r="F4843" s="70">
        <v>224313500</v>
      </c>
      <c r="I4843" s="74" t="s">
        <v>40115</v>
      </c>
      <c r="J4843" s="70">
        <v>7550143</v>
      </c>
      <c r="K4843" s="70" t="s">
        <v>40116</v>
      </c>
      <c r="L4843" s="70">
        <v>10</v>
      </c>
      <c r="N4843" s="70" t="s">
        <v>40117</v>
      </c>
      <c r="O4843" s="70" t="s">
        <v>4456</v>
      </c>
    </row>
    <row r="4844" spans="1:17" s="70" customFormat="1" ht="24" x14ac:dyDescent="0.3">
      <c r="A4844" s="70" t="s">
        <v>13247</v>
      </c>
      <c r="B4844" s="70" t="s">
        <v>7161</v>
      </c>
      <c r="C4844" s="70">
        <v>788</v>
      </c>
      <c r="D4844" s="70" t="s">
        <v>40118</v>
      </c>
      <c r="E4844" s="70" t="s">
        <v>9179</v>
      </c>
      <c r="F4844" s="70" t="s">
        <v>40119</v>
      </c>
      <c r="I4844" s="74" t="s">
        <v>40120</v>
      </c>
      <c r="J4844" s="70">
        <v>7561211</v>
      </c>
      <c r="K4844" s="70" t="s">
        <v>40121</v>
      </c>
      <c r="L4844" s="70">
        <v>37</v>
      </c>
      <c r="M4844" s="70">
        <v>1986</v>
      </c>
      <c r="N4844" s="70" t="s">
        <v>40122</v>
      </c>
      <c r="O4844" s="70" t="s">
        <v>4456</v>
      </c>
    </row>
    <row r="4845" spans="1:17" s="70" customFormat="1" ht="24" x14ac:dyDescent="0.3">
      <c r="A4845" s="70" t="s">
        <v>13696</v>
      </c>
      <c r="B4845" s="70" t="s">
        <v>7631</v>
      </c>
      <c r="C4845" s="70">
        <v>788</v>
      </c>
      <c r="D4845" s="70" t="s">
        <v>40123</v>
      </c>
      <c r="E4845" s="70" t="s">
        <v>9179</v>
      </c>
      <c r="F4845" s="70">
        <v>225406700</v>
      </c>
      <c r="H4845" s="74" t="s">
        <v>40124</v>
      </c>
      <c r="I4845" s="74" t="s">
        <v>40125</v>
      </c>
      <c r="J4845" s="70">
        <v>7561259</v>
      </c>
      <c r="K4845" s="70" t="s">
        <v>40126</v>
      </c>
      <c r="L4845" s="70">
        <v>73</v>
      </c>
      <c r="M4845" s="70">
        <v>1983</v>
      </c>
      <c r="N4845" s="70" t="s">
        <v>40127</v>
      </c>
      <c r="O4845" s="70" t="s">
        <v>4456</v>
      </c>
    </row>
    <row r="4846" spans="1:17" s="70" customFormat="1" ht="24" x14ac:dyDescent="0.3">
      <c r="A4846" s="70" t="s">
        <v>9725</v>
      </c>
      <c r="B4846" s="70" t="s">
        <v>3060</v>
      </c>
      <c r="C4846" s="70">
        <v>789</v>
      </c>
      <c r="D4846" s="70" t="s">
        <v>40129</v>
      </c>
      <c r="E4846" s="70" t="s">
        <v>15462</v>
      </c>
      <c r="F4846" s="70" t="s">
        <v>40130</v>
      </c>
      <c r="H4846" s="74" t="s">
        <v>40131</v>
      </c>
      <c r="I4846" s="74" t="s">
        <v>40132</v>
      </c>
      <c r="K4846" s="70" t="s">
        <v>40133</v>
      </c>
      <c r="L4846" s="70">
        <v>140</v>
      </c>
      <c r="M4846" s="70">
        <v>2016</v>
      </c>
      <c r="N4846" s="70" t="s">
        <v>40134</v>
      </c>
      <c r="O4846" s="70" t="s">
        <v>4456</v>
      </c>
      <c r="P4846" s="70" t="s">
        <v>16517</v>
      </c>
      <c r="Q4846" s="70" t="s">
        <v>4460</v>
      </c>
    </row>
    <row r="4847" spans="1:17" s="70" customFormat="1" x14ac:dyDescent="0.3">
      <c r="A4847" s="70" t="s">
        <v>14170</v>
      </c>
      <c r="B4847" s="70" t="s">
        <v>40135</v>
      </c>
      <c r="C4847" s="70">
        <v>789</v>
      </c>
      <c r="D4847" s="70" t="s">
        <v>40136</v>
      </c>
      <c r="E4847" s="70" t="s">
        <v>9179</v>
      </c>
      <c r="F4847" s="70">
        <v>222365010</v>
      </c>
      <c r="H4847" s="74" t="s">
        <v>40137</v>
      </c>
      <c r="I4847" s="74" t="s">
        <v>40138</v>
      </c>
      <c r="K4847" s="70" t="s">
        <v>40139</v>
      </c>
      <c r="L4847" s="70">
        <v>7</v>
      </c>
      <c r="M4847" s="70">
        <v>2003</v>
      </c>
      <c r="N4847" s="70" t="s">
        <v>40140</v>
      </c>
      <c r="O4847" s="70" t="s">
        <v>4456</v>
      </c>
    </row>
    <row r="4848" spans="1:17" s="70" customFormat="1" ht="24" x14ac:dyDescent="0.3">
      <c r="A4848" s="70" t="s">
        <v>11257</v>
      </c>
      <c r="B4848" s="70" t="s">
        <v>4816</v>
      </c>
      <c r="C4848" s="70">
        <v>789</v>
      </c>
      <c r="D4848" s="70" t="s">
        <v>40141</v>
      </c>
      <c r="E4848" s="70" t="s">
        <v>15422</v>
      </c>
      <c r="F4848" s="70">
        <v>227330702</v>
      </c>
      <c r="G4848" s="70">
        <v>226426320</v>
      </c>
      <c r="H4848" s="74" t="s">
        <v>40142</v>
      </c>
      <c r="I4848" s="74" t="s">
        <v>40143</v>
      </c>
      <c r="K4848" s="70" t="s">
        <v>40144</v>
      </c>
      <c r="L4848" s="70">
        <v>48</v>
      </c>
      <c r="M4848" s="70">
        <v>1990</v>
      </c>
      <c r="N4848" s="70" t="s">
        <v>40145</v>
      </c>
      <c r="O4848" s="70" t="s">
        <v>4456</v>
      </c>
    </row>
    <row r="4849" spans="1:17" s="70" customFormat="1" x14ac:dyDescent="0.3">
      <c r="A4849" s="70" t="s">
        <v>11504</v>
      </c>
      <c r="B4849" s="70" t="s">
        <v>5088</v>
      </c>
      <c r="C4849" s="70">
        <v>789</v>
      </c>
      <c r="D4849" s="70" t="s">
        <v>40146</v>
      </c>
      <c r="E4849" s="70" t="s">
        <v>15129</v>
      </c>
      <c r="F4849" s="70">
        <v>224767000</v>
      </c>
      <c r="H4849" s="74" t="s">
        <v>40147</v>
      </c>
      <c r="I4849" s="74" t="s">
        <v>40148</v>
      </c>
      <c r="K4849" s="70" t="s">
        <v>40149</v>
      </c>
      <c r="L4849" s="70">
        <v>250</v>
      </c>
      <c r="M4849" s="70">
        <v>1930</v>
      </c>
      <c r="N4849" s="70" t="s">
        <v>15442</v>
      </c>
      <c r="O4849" s="70" t="s">
        <v>4456</v>
      </c>
      <c r="P4849" s="70" t="s">
        <v>15884</v>
      </c>
      <c r="Q4849" s="70" t="s">
        <v>9229</v>
      </c>
    </row>
    <row r="4850" spans="1:17" s="70" customFormat="1" ht="24" x14ac:dyDescent="0.3">
      <c r="A4850" s="70" t="s">
        <v>11705</v>
      </c>
      <c r="B4850" s="70" t="s">
        <v>5310</v>
      </c>
      <c r="C4850" s="70">
        <v>789</v>
      </c>
      <c r="D4850" s="70" t="s">
        <v>40150</v>
      </c>
      <c r="E4850" s="70" t="s">
        <v>15415</v>
      </c>
      <c r="F4850" s="70" t="s">
        <v>40151</v>
      </c>
      <c r="H4850" s="74" t="s">
        <v>40152</v>
      </c>
      <c r="I4850" s="74" t="s">
        <v>40153</v>
      </c>
      <c r="J4850" s="70">
        <v>8070722</v>
      </c>
      <c r="K4850" s="70" t="s">
        <v>40154</v>
      </c>
      <c r="L4850" s="70">
        <v>20</v>
      </c>
      <c r="M4850" s="70">
        <v>1987</v>
      </c>
      <c r="N4850" s="70" t="s">
        <v>16693</v>
      </c>
      <c r="O4850" s="70" t="s">
        <v>4456</v>
      </c>
    </row>
    <row r="4851" spans="1:17" s="70" customFormat="1" x14ac:dyDescent="0.3">
      <c r="A4851" s="70" t="s">
        <v>10447</v>
      </c>
      <c r="B4851" s="70" t="s">
        <v>3885</v>
      </c>
      <c r="C4851" s="70">
        <v>789</v>
      </c>
      <c r="D4851" s="70" t="s">
        <v>40155</v>
      </c>
      <c r="E4851" s="70" t="s">
        <v>15178</v>
      </c>
      <c r="F4851" s="70">
        <v>224957788</v>
      </c>
      <c r="H4851" s="74" t="s">
        <v>40156</v>
      </c>
      <c r="I4851" s="74" t="s">
        <v>40157</v>
      </c>
      <c r="J4851" s="70">
        <v>8590485</v>
      </c>
      <c r="K4851" s="70" t="s">
        <v>40158</v>
      </c>
      <c r="L4851" s="70">
        <v>115</v>
      </c>
      <c r="M4851" s="70">
        <v>1988</v>
      </c>
      <c r="N4851" s="70" t="s">
        <v>40159</v>
      </c>
      <c r="O4851" s="70" t="s">
        <v>4456</v>
      </c>
      <c r="P4851" s="70" t="s">
        <v>15884</v>
      </c>
      <c r="Q4851" s="70" t="s">
        <v>9212</v>
      </c>
    </row>
    <row r="4852" spans="1:17" s="70" customFormat="1" ht="24" x14ac:dyDescent="0.3">
      <c r="A4852" s="70" t="s">
        <v>11524</v>
      </c>
      <c r="B4852" s="70" t="s">
        <v>5108</v>
      </c>
      <c r="C4852" s="70">
        <v>789</v>
      </c>
      <c r="D4852" s="70" t="s">
        <v>40160</v>
      </c>
      <c r="E4852" s="70" t="s">
        <v>15235</v>
      </c>
      <c r="F4852" s="70" t="s">
        <v>40161</v>
      </c>
      <c r="H4852" s="74" t="s">
        <v>40162</v>
      </c>
      <c r="I4852" s="74" t="s">
        <v>40163</v>
      </c>
      <c r="J4852" s="70">
        <v>8390156</v>
      </c>
      <c r="K4852" s="70" t="s">
        <v>40164</v>
      </c>
      <c r="L4852" s="70">
        <v>9</v>
      </c>
      <c r="M4852" s="70">
        <v>1987</v>
      </c>
      <c r="N4852" s="70" t="s">
        <v>40165</v>
      </c>
      <c r="O4852" s="70" t="s">
        <v>4456</v>
      </c>
    </row>
    <row r="4853" spans="1:17" s="70" customFormat="1" ht="24" x14ac:dyDescent="0.3">
      <c r="A4853" s="70" t="s">
        <v>11505</v>
      </c>
      <c r="B4853" s="70" t="s">
        <v>5089</v>
      </c>
      <c r="C4853" s="70">
        <v>789</v>
      </c>
      <c r="D4853" s="70" t="s">
        <v>40166</v>
      </c>
      <c r="E4853" s="70" t="s">
        <v>15178</v>
      </c>
      <c r="F4853" s="70" t="s">
        <v>40167</v>
      </c>
      <c r="H4853" s="74" t="s">
        <v>40168</v>
      </c>
      <c r="J4853" s="70">
        <v>8590855</v>
      </c>
      <c r="K4853" s="70" t="s">
        <v>40169</v>
      </c>
      <c r="L4853" s="70">
        <v>5</v>
      </c>
      <c r="M4853" s="70">
        <v>1986</v>
      </c>
      <c r="N4853" s="70" t="s">
        <v>40170</v>
      </c>
      <c r="O4853" s="70" t="s">
        <v>4456</v>
      </c>
    </row>
    <row r="4854" spans="1:17" s="70" customFormat="1" ht="24" x14ac:dyDescent="0.3">
      <c r="A4854" s="70" t="s">
        <v>11718</v>
      </c>
      <c r="B4854" s="70" t="s">
        <v>5327</v>
      </c>
      <c r="C4854" s="70">
        <v>790</v>
      </c>
      <c r="D4854" s="70" t="s">
        <v>24655</v>
      </c>
      <c r="E4854" s="70" t="s">
        <v>39751</v>
      </c>
      <c r="F4854" s="70" t="s">
        <v>40171</v>
      </c>
      <c r="H4854" s="74" t="s">
        <v>40172</v>
      </c>
      <c r="I4854" s="74" t="s">
        <v>24658</v>
      </c>
      <c r="K4854" s="70" t="s">
        <v>40173</v>
      </c>
      <c r="L4854" s="70">
        <v>30</v>
      </c>
      <c r="M4854" s="70">
        <v>1997</v>
      </c>
      <c r="N4854" s="70" t="s">
        <v>40174</v>
      </c>
      <c r="O4854" s="70" t="s">
        <v>4456</v>
      </c>
    </row>
    <row r="4855" spans="1:17" s="70" customFormat="1" ht="36" x14ac:dyDescent="0.3">
      <c r="A4855" s="70" t="s">
        <v>12468</v>
      </c>
      <c r="B4855" s="70" t="s">
        <v>6164</v>
      </c>
      <c r="C4855" s="70">
        <v>790</v>
      </c>
      <c r="D4855" s="70" t="s">
        <v>40175</v>
      </c>
      <c r="E4855" s="70" t="s">
        <v>9151</v>
      </c>
      <c r="F4855" s="70">
        <v>224833800</v>
      </c>
      <c r="H4855" s="74" t="s">
        <v>40176</v>
      </c>
      <c r="I4855" s="74" t="s">
        <v>40177</v>
      </c>
      <c r="K4855" s="70" t="s">
        <v>40178</v>
      </c>
      <c r="L4855" s="70">
        <v>400</v>
      </c>
      <c r="M4855" s="70">
        <v>2000</v>
      </c>
      <c r="N4855" s="70" t="s">
        <v>40179</v>
      </c>
      <c r="O4855" s="70" t="s">
        <v>4456</v>
      </c>
      <c r="P4855" s="70" t="s">
        <v>40180</v>
      </c>
      <c r="Q4855" s="70" t="s">
        <v>9229</v>
      </c>
    </row>
    <row r="4856" spans="1:17" s="70" customFormat="1" ht="24" x14ac:dyDescent="0.3">
      <c r="A4856" s="70" t="s">
        <v>11465</v>
      </c>
      <c r="B4856" s="70" t="s">
        <v>5046</v>
      </c>
      <c r="C4856" s="70">
        <v>790</v>
      </c>
      <c r="D4856" s="70" t="s">
        <v>40181</v>
      </c>
      <c r="E4856" s="70" t="s">
        <v>15241</v>
      </c>
      <c r="F4856" s="70">
        <v>228970900</v>
      </c>
      <c r="H4856" s="70" t="s">
        <v>40182</v>
      </c>
      <c r="I4856" s="74" t="s">
        <v>40183</v>
      </c>
      <c r="K4856" s="70" t="s">
        <v>40184</v>
      </c>
      <c r="L4856" s="70">
        <v>110</v>
      </c>
      <c r="M4856" s="70">
        <v>1987</v>
      </c>
      <c r="N4856" s="70" t="s">
        <v>40185</v>
      </c>
      <c r="O4856" s="70" t="s">
        <v>4456</v>
      </c>
      <c r="P4856" s="70" t="s">
        <v>15884</v>
      </c>
      <c r="Q4856" s="70" t="s">
        <v>17911</v>
      </c>
    </row>
    <row r="4857" spans="1:17" s="70" customFormat="1" ht="24" x14ac:dyDescent="0.3">
      <c r="A4857" s="70" t="s">
        <v>11296</v>
      </c>
      <c r="B4857" s="70" t="s">
        <v>4861</v>
      </c>
      <c r="C4857" s="70">
        <v>790</v>
      </c>
      <c r="D4857" s="70" t="s">
        <v>40186</v>
      </c>
      <c r="E4857" s="70" t="s">
        <v>15115</v>
      </c>
      <c r="F4857" s="70" t="s">
        <v>40187</v>
      </c>
      <c r="H4857" s="70" t="s">
        <v>40188</v>
      </c>
      <c r="I4857" s="74" t="s">
        <v>40189</v>
      </c>
      <c r="K4857" s="70" t="s">
        <v>40190</v>
      </c>
      <c r="L4857" s="70">
        <v>30</v>
      </c>
      <c r="M4857" s="70">
        <v>1975</v>
      </c>
      <c r="N4857" s="70" t="s">
        <v>40191</v>
      </c>
      <c r="O4857" s="70" t="s">
        <v>4456</v>
      </c>
      <c r="P4857" s="70" t="s">
        <v>15884</v>
      </c>
      <c r="Q4857" s="70" t="s">
        <v>15340</v>
      </c>
    </row>
    <row r="4858" spans="1:17" s="70" customFormat="1" ht="24" x14ac:dyDescent="0.3">
      <c r="A4858" s="70" t="s">
        <v>10936</v>
      </c>
      <c r="B4858" s="70" t="s">
        <v>4450</v>
      </c>
      <c r="C4858" s="70">
        <v>790</v>
      </c>
      <c r="D4858" s="70" t="s">
        <v>40192</v>
      </c>
      <c r="E4858" s="70" t="s">
        <v>15266</v>
      </c>
      <c r="F4858" s="70">
        <v>223960600</v>
      </c>
      <c r="H4858" s="74" t="s">
        <v>40193</v>
      </c>
      <c r="I4858" s="74" t="s">
        <v>40194</v>
      </c>
      <c r="J4858" s="70">
        <v>7780282</v>
      </c>
      <c r="K4858" s="70" t="s">
        <v>40195</v>
      </c>
      <c r="L4858" s="70">
        <v>170</v>
      </c>
      <c r="M4858" s="70">
        <v>1968</v>
      </c>
      <c r="N4858" s="70" t="s">
        <v>40196</v>
      </c>
      <c r="O4858" s="70" t="s">
        <v>4456</v>
      </c>
      <c r="P4858" s="70" t="s">
        <v>15697</v>
      </c>
      <c r="Q4858" s="70" t="s">
        <v>9229</v>
      </c>
    </row>
    <row r="4859" spans="1:17" s="70" customFormat="1" x14ac:dyDescent="0.3">
      <c r="A4859" s="70" t="s">
        <v>11046</v>
      </c>
      <c r="B4859" s="70" t="s">
        <v>4585</v>
      </c>
      <c r="C4859" s="70">
        <v>790</v>
      </c>
      <c r="D4859" s="70" t="s">
        <v>40197</v>
      </c>
      <c r="E4859" s="70" t="s">
        <v>15249</v>
      </c>
      <c r="F4859" s="70">
        <v>227951300</v>
      </c>
      <c r="H4859" s="74" t="s">
        <v>40198</v>
      </c>
      <c r="I4859" s="74" t="s">
        <v>40199</v>
      </c>
      <c r="J4859" s="70">
        <v>8900110</v>
      </c>
      <c r="K4859" s="70" t="s">
        <v>40200</v>
      </c>
      <c r="L4859" s="70">
        <v>33</v>
      </c>
      <c r="M4859" s="70">
        <v>1983</v>
      </c>
      <c r="N4859" s="70" t="s">
        <v>40201</v>
      </c>
      <c r="O4859" s="70" t="s">
        <v>4456</v>
      </c>
    </row>
    <row r="4860" spans="1:17" s="70" customFormat="1" ht="24" x14ac:dyDescent="0.3">
      <c r="A4860" s="70" t="s">
        <v>10345</v>
      </c>
      <c r="B4860" s="70" t="s">
        <v>3774</v>
      </c>
      <c r="C4860" s="70">
        <v>790</v>
      </c>
      <c r="D4860" s="70" t="s">
        <v>40202</v>
      </c>
      <c r="E4860" s="70" t="s">
        <v>9256</v>
      </c>
      <c r="F4860" s="70">
        <v>227266000</v>
      </c>
      <c r="H4860" s="74" t="s">
        <v>40203</v>
      </c>
      <c r="I4860" s="74" t="s">
        <v>40204</v>
      </c>
      <c r="K4860" s="70" t="s">
        <v>40205</v>
      </c>
      <c r="L4860" s="70">
        <v>40</v>
      </c>
      <c r="M4860" s="70">
        <v>1990</v>
      </c>
      <c r="N4860" s="70" t="s">
        <v>40206</v>
      </c>
      <c r="O4860" s="70" t="s">
        <v>4456</v>
      </c>
      <c r="P4860" s="70" t="s">
        <v>15884</v>
      </c>
      <c r="Q4860" s="70" t="s">
        <v>26484</v>
      </c>
    </row>
    <row r="4861" spans="1:17" s="70" customFormat="1" x14ac:dyDescent="0.3">
      <c r="A4861" s="70" t="s">
        <v>14335</v>
      </c>
      <c r="B4861" s="70" t="s">
        <v>8349</v>
      </c>
      <c r="C4861" s="70">
        <v>790</v>
      </c>
      <c r="D4861" s="70" t="s">
        <v>40207</v>
      </c>
      <c r="E4861" s="70" t="s">
        <v>9151</v>
      </c>
      <c r="F4861" s="70">
        <v>222319736</v>
      </c>
      <c r="H4861" s="74" t="s">
        <v>40208</v>
      </c>
      <c r="I4861" s="74" t="s">
        <v>40209</v>
      </c>
      <c r="K4861" s="70" t="s">
        <v>40210</v>
      </c>
      <c r="L4861" s="70">
        <v>300</v>
      </c>
      <c r="N4861" s="70" t="s">
        <v>17841</v>
      </c>
      <c r="O4861" s="70" t="s">
        <v>4456</v>
      </c>
    </row>
    <row r="4862" spans="1:17" s="70" customFormat="1" ht="36" x14ac:dyDescent="0.3">
      <c r="A4862" s="70" t="s">
        <v>12203</v>
      </c>
      <c r="B4862" s="70" t="s">
        <v>5882</v>
      </c>
      <c r="C4862" s="70">
        <v>791</v>
      </c>
      <c r="D4862" s="70" t="s">
        <v>40211</v>
      </c>
      <c r="E4862" s="70" t="s">
        <v>9267</v>
      </c>
      <c r="F4862" s="70">
        <v>227905000</v>
      </c>
      <c r="H4862" s="74" t="s">
        <v>40212</v>
      </c>
      <c r="I4862" s="74" t="s">
        <v>40213</v>
      </c>
      <c r="J4862" s="70">
        <v>9390374</v>
      </c>
      <c r="K4862" s="70" t="s">
        <v>40214</v>
      </c>
      <c r="L4862" s="70">
        <v>200</v>
      </c>
      <c r="M4862" s="70">
        <v>1996</v>
      </c>
      <c r="N4862" s="70" t="s">
        <v>40215</v>
      </c>
      <c r="O4862" s="70" t="s">
        <v>4456</v>
      </c>
      <c r="P4862" s="70" t="s">
        <v>31449</v>
      </c>
      <c r="Q4862" s="70" t="s">
        <v>40216</v>
      </c>
    </row>
    <row r="4863" spans="1:17" s="70" customFormat="1" ht="24" x14ac:dyDescent="0.3">
      <c r="A4863" s="70" t="s">
        <v>14386</v>
      </c>
      <c r="B4863" s="70" t="s">
        <v>8410</v>
      </c>
      <c r="C4863" s="70">
        <v>791</v>
      </c>
      <c r="D4863" s="70" t="s">
        <v>40217</v>
      </c>
      <c r="E4863" s="70" t="s">
        <v>4456</v>
      </c>
      <c r="F4863" s="70" t="s">
        <v>40218</v>
      </c>
      <c r="G4863" s="70">
        <v>225514274</v>
      </c>
      <c r="H4863" s="74" t="s">
        <v>40219</v>
      </c>
      <c r="I4863" s="74" t="s">
        <v>40220</v>
      </c>
      <c r="J4863" s="70">
        <v>8360402</v>
      </c>
      <c r="K4863" s="70" t="s">
        <v>40221</v>
      </c>
      <c r="L4863" s="70">
        <v>40</v>
      </c>
      <c r="M4863" s="70">
        <v>1997</v>
      </c>
      <c r="N4863" s="70" t="s">
        <v>40222</v>
      </c>
      <c r="O4863" s="70" t="s">
        <v>4456</v>
      </c>
    </row>
    <row r="4864" spans="1:17" s="70" customFormat="1" ht="24" x14ac:dyDescent="0.3">
      <c r="A4864" s="70" t="s">
        <v>11549</v>
      </c>
      <c r="B4864" s="70" t="s">
        <v>5134</v>
      </c>
      <c r="C4864" s="70">
        <v>791</v>
      </c>
      <c r="D4864" s="70" t="s">
        <v>40223</v>
      </c>
      <c r="E4864" s="70" t="s">
        <v>4456</v>
      </c>
      <c r="F4864" s="70">
        <v>225339090</v>
      </c>
      <c r="H4864" s="74" t="s">
        <v>40224</v>
      </c>
      <c r="I4864" s="74" t="s">
        <v>40225</v>
      </c>
      <c r="J4864" s="70">
        <v>9230123</v>
      </c>
      <c r="K4864" s="70" t="s">
        <v>40226</v>
      </c>
      <c r="L4864" s="70">
        <v>30</v>
      </c>
      <c r="M4864" s="70">
        <v>2007</v>
      </c>
      <c r="N4864" s="70" t="s">
        <v>40227</v>
      </c>
      <c r="O4864" s="70" t="s">
        <v>4456</v>
      </c>
    </row>
    <row r="4865" spans="1:17" s="70" customFormat="1" ht="36" x14ac:dyDescent="0.3">
      <c r="A4865" s="70" t="s">
        <v>11744</v>
      </c>
      <c r="B4865" s="70" t="s">
        <v>5356</v>
      </c>
      <c r="C4865" s="70">
        <v>791</v>
      </c>
      <c r="D4865" s="70" t="s">
        <v>40228</v>
      </c>
      <c r="E4865" s="70" t="s">
        <v>15241</v>
      </c>
      <c r="F4865" s="70" t="s">
        <v>40229</v>
      </c>
      <c r="G4865" s="70">
        <v>222378173</v>
      </c>
      <c r="H4865" s="74" t="s">
        <v>40230</v>
      </c>
      <c r="I4865" s="74" t="s">
        <v>40231</v>
      </c>
      <c r="K4865" s="70" t="s">
        <v>40232</v>
      </c>
      <c r="L4865" s="70">
        <v>50</v>
      </c>
      <c r="M4865" s="70">
        <v>1985</v>
      </c>
      <c r="N4865" s="70" t="s">
        <v>40233</v>
      </c>
      <c r="O4865" s="70" t="s">
        <v>4456</v>
      </c>
    </row>
    <row r="4866" spans="1:17" s="70" customFormat="1" x14ac:dyDescent="0.3">
      <c r="A4866" s="70" t="s">
        <v>11863</v>
      </c>
      <c r="B4866" s="70" t="s">
        <v>5492</v>
      </c>
      <c r="C4866" s="70">
        <v>791</v>
      </c>
      <c r="D4866" s="70" t="s">
        <v>40234</v>
      </c>
      <c r="E4866" s="70" t="s">
        <v>15178</v>
      </c>
      <c r="F4866" s="70">
        <v>225858500</v>
      </c>
      <c r="I4866" s="74" t="s">
        <v>40235</v>
      </c>
      <c r="K4866" s="70" t="s">
        <v>40236</v>
      </c>
      <c r="L4866" s="70">
        <v>200</v>
      </c>
      <c r="M4866" s="70">
        <v>2002</v>
      </c>
      <c r="N4866" s="70" t="s">
        <v>40237</v>
      </c>
      <c r="O4866" s="70" t="s">
        <v>4456</v>
      </c>
    </row>
    <row r="4867" spans="1:17" s="70" customFormat="1" x14ac:dyDescent="0.3">
      <c r="A4867" s="70" t="s">
        <v>13097</v>
      </c>
      <c r="B4867" s="70" t="s">
        <v>6991</v>
      </c>
      <c r="C4867" s="70">
        <v>791</v>
      </c>
      <c r="D4867" s="70" t="s">
        <v>40238</v>
      </c>
      <c r="E4867" s="70" t="s">
        <v>9151</v>
      </c>
      <c r="F4867" s="70">
        <v>222442520</v>
      </c>
      <c r="G4867" s="70">
        <v>226236206</v>
      </c>
      <c r="H4867" s="74" t="s">
        <v>40239</v>
      </c>
      <c r="K4867" s="70" t="s">
        <v>40240</v>
      </c>
      <c r="L4867" s="70">
        <v>30</v>
      </c>
      <c r="N4867" s="70" t="s">
        <v>38071</v>
      </c>
      <c r="O4867" s="70" t="s">
        <v>4456</v>
      </c>
    </row>
    <row r="4868" spans="1:17" s="70" customFormat="1" ht="24" x14ac:dyDescent="0.3">
      <c r="A4868" s="70" t="s">
        <v>14091</v>
      </c>
      <c r="B4868" s="70" t="s">
        <v>8070</v>
      </c>
      <c r="C4868" s="70">
        <v>791</v>
      </c>
      <c r="D4868" s="70" t="s">
        <v>40241</v>
      </c>
      <c r="E4868" s="70" t="s">
        <v>9151</v>
      </c>
      <c r="F4868" s="70">
        <v>227961100</v>
      </c>
      <c r="H4868" s="74" t="s">
        <v>40242</v>
      </c>
      <c r="I4868" s="74" t="s">
        <v>40243</v>
      </c>
      <c r="K4868" s="70" t="s">
        <v>40244</v>
      </c>
      <c r="L4868" s="70">
        <v>36</v>
      </c>
      <c r="M4868" s="70">
        <v>1988</v>
      </c>
      <c r="N4868" s="70" t="s">
        <v>40245</v>
      </c>
      <c r="O4868" s="70" t="s">
        <v>4456</v>
      </c>
      <c r="P4868" s="70" t="s">
        <v>15884</v>
      </c>
      <c r="Q4868" s="70" t="s">
        <v>9229</v>
      </c>
    </row>
    <row r="4869" spans="1:17" s="70" customFormat="1" ht="24" x14ac:dyDescent="0.3">
      <c r="A4869" s="70" t="s">
        <v>12043</v>
      </c>
      <c r="B4869" s="70" t="s">
        <v>5707</v>
      </c>
      <c r="C4869" s="70">
        <v>791</v>
      </c>
      <c r="D4869" s="70" t="s">
        <v>40246</v>
      </c>
      <c r="E4869" s="70" t="s">
        <v>9151</v>
      </c>
      <c r="F4869" s="70" t="s">
        <v>40247</v>
      </c>
      <c r="H4869" s="74" t="s">
        <v>40248</v>
      </c>
      <c r="I4869" s="74" t="s">
        <v>40249</v>
      </c>
      <c r="K4869" s="70" t="s">
        <v>40250</v>
      </c>
      <c r="L4869" s="70">
        <v>8</v>
      </c>
      <c r="M4869" s="70">
        <v>1986</v>
      </c>
      <c r="N4869" s="70" t="s">
        <v>40251</v>
      </c>
      <c r="O4869" s="70" t="s">
        <v>4456</v>
      </c>
    </row>
    <row r="4870" spans="1:17" s="70" customFormat="1" ht="36" x14ac:dyDescent="0.3">
      <c r="A4870" s="70" t="s">
        <v>11864</v>
      </c>
      <c r="B4870" s="70" t="s">
        <v>5493</v>
      </c>
      <c r="C4870" s="70">
        <v>792</v>
      </c>
      <c r="D4870" s="70" t="s">
        <v>40252</v>
      </c>
      <c r="E4870" s="70" t="s">
        <v>15266</v>
      </c>
      <c r="F4870" s="70" t="s">
        <v>40253</v>
      </c>
      <c r="H4870" s="74" t="s">
        <v>40254</v>
      </c>
      <c r="I4870" s="74" t="s">
        <v>40255</v>
      </c>
      <c r="K4870" s="70" t="s">
        <v>40256</v>
      </c>
      <c r="M4870" s="70">
        <v>2017</v>
      </c>
      <c r="N4870" s="70" t="s">
        <v>40257</v>
      </c>
      <c r="O4870" s="70" t="s">
        <v>4456</v>
      </c>
    </row>
    <row r="4871" spans="1:17" s="70" customFormat="1" ht="36" x14ac:dyDescent="0.3">
      <c r="A4871" s="70" t="s">
        <v>11995</v>
      </c>
      <c r="B4871" s="70" t="s">
        <v>40258</v>
      </c>
      <c r="C4871" s="70">
        <v>792</v>
      </c>
      <c r="D4871" s="70" t="s">
        <v>40259</v>
      </c>
      <c r="E4871" s="70" t="s">
        <v>15152</v>
      </c>
      <c r="F4871" s="70" t="s">
        <v>40260</v>
      </c>
      <c r="H4871" s="70" t="s">
        <v>40261</v>
      </c>
      <c r="I4871" s="74" t="s">
        <v>40262</v>
      </c>
      <c r="J4871" s="70">
        <v>2372547</v>
      </c>
      <c r="K4871" s="70" t="s">
        <v>40263</v>
      </c>
      <c r="L4871" s="70">
        <v>650</v>
      </c>
      <c r="M4871" s="70">
        <v>1995</v>
      </c>
      <c r="N4871" s="70" t="s">
        <v>40264</v>
      </c>
      <c r="O4871" s="70" t="s">
        <v>15152</v>
      </c>
      <c r="P4871" s="70" t="s">
        <v>40265</v>
      </c>
      <c r="Q4871" s="70" t="s">
        <v>20103</v>
      </c>
    </row>
    <row r="4872" spans="1:17" s="70" customFormat="1" x14ac:dyDescent="0.3">
      <c r="A4872" s="70" t="s">
        <v>11349</v>
      </c>
      <c r="B4872" s="70" t="s">
        <v>4918</v>
      </c>
      <c r="C4872" s="70">
        <v>792</v>
      </c>
      <c r="D4872" s="70" t="s">
        <v>39896</v>
      </c>
      <c r="E4872" s="70" t="s">
        <v>15415</v>
      </c>
      <c r="F4872" s="70">
        <v>227312600</v>
      </c>
      <c r="H4872" s="70" t="s">
        <v>40266</v>
      </c>
      <c r="I4872" s="74" t="s">
        <v>40267</v>
      </c>
      <c r="K4872" s="70" t="s">
        <v>40268</v>
      </c>
      <c r="L4872" s="70">
        <v>65</v>
      </c>
      <c r="M4872" s="70">
        <v>1992</v>
      </c>
      <c r="N4872" s="70" t="s">
        <v>40269</v>
      </c>
      <c r="O4872" s="70" t="s">
        <v>4456</v>
      </c>
    </row>
    <row r="4873" spans="1:17" s="70" customFormat="1" ht="36" x14ac:dyDescent="0.3">
      <c r="A4873" s="70" t="s">
        <v>11313</v>
      </c>
      <c r="B4873" s="70" t="s">
        <v>4878</v>
      </c>
      <c r="C4873" s="70">
        <v>792</v>
      </c>
      <c r="D4873" s="70" t="s">
        <v>40270</v>
      </c>
      <c r="E4873" s="70" t="s">
        <v>15462</v>
      </c>
      <c r="F4873" s="70">
        <v>223510800</v>
      </c>
      <c r="H4873" s="74" t="s">
        <v>40271</v>
      </c>
      <c r="I4873" s="74" t="s">
        <v>40272</v>
      </c>
      <c r="J4873" s="70">
        <v>9260081</v>
      </c>
      <c r="K4873" s="70" t="s">
        <v>40273</v>
      </c>
      <c r="L4873" s="70">
        <v>80</v>
      </c>
      <c r="M4873" s="70">
        <v>1995</v>
      </c>
      <c r="N4873" s="70" t="s">
        <v>32623</v>
      </c>
      <c r="O4873" s="70" t="s">
        <v>4456</v>
      </c>
      <c r="P4873" s="70" t="s">
        <v>17195</v>
      </c>
      <c r="Q4873" s="70" t="s">
        <v>9229</v>
      </c>
    </row>
    <row r="4874" spans="1:17" s="70" customFormat="1" x14ac:dyDescent="0.3">
      <c r="A4874" s="70" t="s">
        <v>12039</v>
      </c>
      <c r="B4874" s="70" t="s">
        <v>5702</v>
      </c>
      <c r="C4874" s="70">
        <v>792</v>
      </c>
      <c r="D4874" s="70" t="s">
        <v>40274</v>
      </c>
      <c r="E4874" s="70" t="s">
        <v>9179</v>
      </c>
      <c r="F4874" s="70">
        <v>228733600</v>
      </c>
      <c r="H4874" s="74" t="s">
        <v>40275</v>
      </c>
      <c r="I4874" s="74" t="s">
        <v>40276</v>
      </c>
      <c r="J4874" s="70">
        <v>7550486</v>
      </c>
      <c r="K4874" s="70" t="s">
        <v>40277</v>
      </c>
      <c r="L4874" s="70">
        <v>50</v>
      </c>
      <c r="M4874" s="70">
        <v>1984</v>
      </c>
      <c r="N4874" s="70" t="s">
        <v>40278</v>
      </c>
      <c r="O4874" s="70" t="s">
        <v>4456</v>
      </c>
    </row>
    <row r="4875" spans="1:17" s="70" customFormat="1" ht="48" x14ac:dyDescent="0.3">
      <c r="A4875" s="70" t="s">
        <v>11706</v>
      </c>
      <c r="B4875" s="70" t="s">
        <v>5311</v>
      </c>
      <c r="C4875" s="70">
        <v>792</v>
      </c>
      <c r="D4875" s="70" t="s">
        <v>40279</v>
      </c>
      <c r="E4875" s="70" t="s">
        <v>15266</v>
      </c>
      <c r="F4875" s="70" t="s">
        <v>40280</v>
      </c>
      <c r="G4875" s="70">
        <v>225801582</v>
      </c>
      <c r="H4875" s="74" t="s">
        <v>40281</v>
      </c>
      <c r="I4875" s="74" t="s">
        <v>40282</v>
      </c>
      <c r="J4875" s="70">
        <v>7750192</v>
      </c>
      <c r="K4875" s="70" t="s">
        <v>40283</v>
      </c>
      <c r="L4875" s="70">
        <v>12</v>
      </c>
      <c r="M4875" s="70">
        <v>1991</v>
      </c>
      <c r="N4875" s="70" t="s">
        <v>40284</v>
      </c>
      <c r="O4875" s="70" t="s">
        <v>4456</v>
      </c>
    </row>
    <row r="4876" spans="1:17" s="70" customFormat="1" x14ac:dyDescent="0.3">
      <c r="A4876" s="70" t="s">
        <v>11314</v>
      </c>
      <c r="B4876" s="70" t="s">
        <v>4879</v>
      </c>
      <c r="C4876" s="70">
        <v>793</v>
      </c>
      <c r="D4876" s="70" t="s">
        <v>40285</v>
      </c>
      <c r="E4876" s="70" t="s">
        <v>15197</v>
      </c>
      <c r="F4876" s="70">
        <v>224116100</v>
      </c>
      <c r="H4876" s="74" t="s">
        <v>40286</v>
      </c>
      <c r="I4876" s="74" t="s">
        <v>40287</v>
      </c>
      <c r="K4876" s="70" t="s">
        <v>40288</v>
      </c>
      <c r="L4876" s="70">
        <v>44</v>
      </c>
      <c r="M4876" s="70">
        <v>1988</v>
      </c>
      <c r="N4876" s="70" t="s">
        <v>40289</v>
      </c>
      <c r="O4876" s="70" t="s">
        <v>4456</v>
      </c>
    </row>
    <row r="4877" spans="1:17" s="70" customFormat="1" x14ac:dyDescent="0.3">
      <c r="A4877" s="70" t="s">
        <v>10961</v>
      </c>
      <c r="B4877" s="70" t="s">
        <v>4489</v>
      </c>
      <c r="C4877" s="70">
        <v>793</v>
      </c>
      <c r="D4877" s="70" t="s">
        <v>40290</v>
      </c>
      <c r="E4877" s="70" t="s">
        <v>15197</v>
      </c>
      <c r="F4877" s="70">
        <v>224848300</v>
      </c>
      <c r="H4877" s="74" t="s">
        <v>40291</v>
      </c>
      <c r="K4877" s="70" t="s">
        <v>40292</v>
      </c>
      <c r="L4877" s="70">
        <v>130</v>
      </c>
      <c r="M4877" s="70">
        <v>1990</v>
      </c>
      <c r="N4877" s="70" t="s">
        <v>40293</v>
      </c>
      <c r="O4877" s="70" t="s">
        <v>4456</v>
      </c>
      <c r="P4877" s="70" t="s">
        <v>15884</v>
      </c>
      <c r="Q4877" s="70" t="s">
        <v>4460</v>
      </c>
    </row>
    <row r="4878" spans="1:17" s="70" customFormat="1" ht="24" x14ac:dyDescent="0.3">
      <c r="A4878" s="70" t="s">
        <v>10984</v>
      </c>
      <c r="B4878" s="70" t="s">
        <v>4514</v>
      </c>
      <c r="C4878" s="70">
        <v>793</v>
      </c>
      <c r="D4878" s="70" t="s">
        <v>40294</v>
      </c>
      <c r="E4878" s="70" t="s">
        <v>15422</v>
      </c>
      <c r="F4878" s="70" t="s">
        <v>40295</v>
      </c>
      <c r="H4878" s="74" t="s">
        <v>40297</v>
      </c>
      <c r="I4878" s="74" t="s">
        <v>40296</v>
      </c>
      <c r="K4878" s="70" t="s">
        <v>40298</v>
      </c>
      <c r="L4878" s="70">
        <v>200</v>
      </c>
      <c r="M4878" s="70">
        <v>1977</v>
      </c>
      <c r="N4878" s="70" t="s">
        <v>21334</v>
      </c>
      <c r="O4878" s="70" t="s">
        <v>4456</v>
      </c>
      <c r="P4878" s="70" t="s">
        <v>40299</v>
      </c>
      <c r="Q4878" s="70" t="s">
        <v>9229</v>
      </c>
    </row>
    <row r="4879" spans="1:17" s="70" customFormat="1" ht="24" x14ac:dyDescent="0.3">
      <c r="A4879" s="70" t="s">
        <v>10962</v>
      </c>
      <c r="B4879" s="70" t="s">
        <v>4490</v>
      </c>
      <c r="C4879" s="70">
        <v>793</v>
      </c>
      <c r="D4879" s="70" t="s">
        <v>40300</v>
      </c>
      <c r="E4879" s="70" t="s">
        <v>15249</v>
      </c>
      <c r="F4879" s="70" t="s">
        <v>40301</v>
      </c>
      <c r="H4879" s="74" t="s">
        <v>40302</v>
      </c>
      <c r="I4879" s="74" t="s">
        <v>40303</v>
      </c>
      <c r="K4879" s="70" t="s">
        <v>40304</v>
      </c>
      <c r="L4879" s="70">
        <v>17</v>
      </c>
      <c r="M4879" s="70">
        <v>1951</v>
      </c>
      <c r="N4879" s="70" t="s">
        <v>26500</v>
      </c>
      <c r="O4879" s="70" t="s">
        <v>4456</v>
      </c>
      <c r="P4879" s="70" t="s">
        <v>31545</v>
      </c>
      <c r="Q4879" s="70" t="s">
        <v>2980</v>
      </c>
    </row>
    <row r="4880" spans="1:17" s="70" customFormat="1" x14ac:dyDescent="0.3">
      <c r="A4880" s="70" t="s">
        <v>10180</v>
      </c>
      <c r="B4880" s="70" t="s">
        <v>3594</v>
      </c>
      <c r="C4880" s="70">
        <v>793</v>
      </c>
      <c r="D4880" s="70" t="s">
        <v>40305</v>
      </c>
      <c r="E4880" s="70" t="s">
        <v>15266</v>
      </c>
      <c r="F4880" s="70">
        <v>222235751</v>
      </c>
      <c r="G4880" s="70">
        <v>222255811</v>
      </c>
      <c r="H4880" s="74" t="s">
        <v>40306</v>
      </c>
      <c r="I4880" s="74" t="s">
        <v>40307</v>
      </c>
      <c r="K4880" s="70" t="s">
        <v>40308</v>
      </c>
      <c r="L4880" s="70">
        <v>15</v>
      </c>
      <c r="M4880" s="70">
        <v>1978</v>
      </c>
      <c r="N4880" s="70" t="s">
        <v>20493</v>
      </c>
      <c r="O4880" s="70" t="s">
        <v>4456</v>
      </c>
    </row>
    <row r="4881" spans="1:17" s="70" customFormat="1" ht="24" x14ac:dyDescent="0.3">
      <c r="A4881" s="70" t="s">
        <v>10181</v>
      </c>
      <c r="B4881" s="70" t="s">
        <v>3595</v>
      </c>
      <c r="C4881" s="70">
        <v>793</v>
      </c>
      <c r="D4881" s="70" t="s">
        <v>40309</v>
      </c>
      <c r="E4881" s="70" t="s">
        <v>15120</v>
      </c>
      <c r="F4881" s="70">
        <v>227775211</v>
      </c>
      <c r="K4881" s="70" t="s">
        <v>40310</v>
      </c>
      <c r="L4881" s="70">
        <v>9</v>
      </c>
      <c r="M4881" s="70">
        <v>1963</v>
      </c>
      <c r="N4881" s="70" t="s">
        <v>40311</v>
      </c>
      <c r="O4881" s="70" t="s">
        <v>4456</v>
      </c>
    </row>
    <row r="4882" spans="1:17" s="70" customFormat="1" x14ac:dyDescent="0.3">
      <c r="A4882" s="70" t="s">
        <v>10182</v>
      </c>
      <c r="B4882" s="70" t="s">
        <v>3596</v>
      </c>
      <c r="C4882" s="70">
        <v>793</v>
      </c>
      <c r="D4882" s="70" t="s">
        <v>40312</v>
      </c>
      <c r="E4882" s="70" t="s">
        <v>15595</v>
      </c>
      <c r="F4882" s="70">
        <v>227326350</v>
      </c>
      <c r="H4882" s="74" t="s">
        <v>40313</v>
      </c>
      <c r="I4882" s="74" t="s">
        <v>40314</v>
      </c>
      <c r="K4882" s="70" t="s">
        <v>40315</v>
      </c>
      <c r="L4882" s="70">
        <v>70</v>
      </c>
      <c r="M4882" s="70">
        <v>1972</v>
      </c>
      <c r="N4882" s="70" t="s">
        <v>17466</v>
      </c>
      <c r="O4882" s="70" t="s">
        <v>4456</v>
      </c>
    </row>
    <row r="4883" spans="1:17" s="70" customFormat="1" x14ac:dyDescent="0.3">
      <c r="A4883" s="70" t="s">
        <v>10323</v>
      </c>
      <c r="B4883" s="70" t="s">
        <v>3751</v>
      </c>
      <c r="C4883" s="70">
        <v>793</v>
      </c>
      <c r="D4883" s="70" t="s">
        <v>40316</v>
      </c>
      <c r="E4883" s="70" t="s">
        <v>15588</v>
      </c>
      <c r="F4883" s="70">
        <v>227567800</v>
      </c>
      <c r="H4883" s="74" t="s">
        <v>40317</v>
      </c>
      <c r="I4883" s="74" t="s">
        <v>40318</v>
      </c>
      <c r="K4883" s="70" t="s">
        <v>40319</v>
      </c>
      <c r="L4883" s="70">
        <v>19</v>
      </c>
      <c r="M4883" s="70">
        <v>1992</v>
      </c>
      <c r="N4883" s="70" t="s">
        <v>17466</v>
      </c>
      <c r="O4883" s="70" t="s">
        <v>4456</v>
      </c>
    </row>
    <row r="4884" spans="1:17" s="70" customFormat="1" ht="24" x14ac:dyDescent="0.3">
      <c r="A4884" s="70" t="s">
        <v>10183</v>
      </c>
      <c r="B4884" s="70" t="s">
        <v>3598</v>
      </c>
      <c r="C4884" s="70">
        <v>793</v>
      </c>
      <c r="D4884" s="70" t="s">
        <v>40320</v>
      </c>
      <c r="E4884" s="70" t="s">
        <v>15266</v>
      </c>
      <c r="F4884" s="70" t="s">
        <v>40321</v>
      </c>
      <c r="H4884" s="74" t="s">
        <v>40322</v>
      </c>
      <c r="I4884" s="74" t="s">
        <v>40323</v>
      </c>
      <c r="K4884" s="70" t="s">
        <v>40324</v>
      </c>
      <c r="L4884" s="70">
        <v>50</v>
      </c>
      <c r="M4884" s="70">
        <v>1968</v>
      </c>
      <c r="N4884" s="70" t="s">
        <v>40325</v>
      </c>
      <c r="O4884" s="70" t="s">
        <v>4456</v>
      </c>
    </row>
    <row r="4885" spans="1:17" s="70" customFormat="1" x14ac:dyDescent="0.3">
      <c r="A4885" s="70" t="s">
        <v>11429</v>
      </c>
      <c r="B4885" s="70" t="s">
        <v>5007</v>
      </c>
      <c r="C4885" s="70">
        <v>794</v>
      </c>
      <c r="D4885" s="70" t="s">
        <v>40327</v>
      </c>
      <c r="E4885" s="70" t="s">
        <v>9256</v>
      </c>
      <c r="F4885" s="70">
        <v>224386000</v>
      </c>
      <c r="H4885" s="70" t="s">
        <v>40328</v>
      </c>
      <c r="I4885" s="74" t="s">
        <v>40329</v>
      </c>
      <c r="K4885" s="70" t="s">
        <v>40330</v>
      </c>
      <c r="L4885" s="70">
        <v>25</v>
      </c>
      <c r="M4885" s="70">
        <v>1982</v>
      </c>
      <c r="N4885" s="70" t="s">
        <v>40331</v>
      </c>
      <c r="O4885" s="70" t="s">
        <v>4456</v>
      </c>
    </row>
    <row r="4886" spans="1:17" s="70" customFormat="1" x14ac:dyDescent="0.3">
      <c r="A4886" s="70" t="s">
        <v>10586</v>
      </c>
      <c r="B4886" s="70" t="s">
        <v>4042</v>
      </c>
      <c r="C4886" s="70">
        <v>794</v>
      </c>
      <c r="D4886" s="70" t="s">
        <v>40332</v>
      </c>
      <c r="E4886" s="70" t="s">
        <v>9179</v>
      </c>
      <c r="F4886" s="70">
        <v>223532900</v>
      </c>
      <c r="H4886" s="74" t="s">
        <v>40333</v>
      </c>
      <c r="I4886" s="74" t="s">
        <v>40334</v>
      </c>
      <c r="J4886" s="70">
        <v>7550217</v>
      </c>
      <c r="K4886" s="70" t="s">
        <v>40335</v>
      </c>
      <c r="L4886" s="70">
        <v>30</v>
      </c>
      <c r="M4886" s="70">
        <v>1999</v>
      </c>
      <c r="N4886" s="70" t="s">
        <v>40336</v>
      </c>
      <c r="O4886" s="70" t="s">
        <v>4456</v>
      </c>
      <c r="P4886" s="70" t="s">
        <v>15697</v>
      </c>
      <c r="Q4886" s="70" t="s">
        <v>25042</v>
      </c>
    </row>
    <row r="4887" spans="1:17" s="70" customFormat="1" ht="24" x14ac:dyDescent="0.3">
      <c r="A4887" s="70" t="s">
        <v>10611</v>
      </c>
      <c r="B4887" s="70" t="s">
        <v>4072</v>
      </c>
      <c r="C4887" s="70">
        <v>794</v>
      </c>
      <c r="D4887" s="70" t="s">
        <v>40337</v>
      </c>
      <c r="E4887" s="70" t="s">
        <v>4456</v>
      </c>
      <c r="F4887" s="70" t="s">
        <v>40338</v>
      </c>
      <c r="H4887" s="74" t="s">
        <v>40339</v>
      </c>
      <c r="I4887" s="74" t="s">
        <v>40340</v>
      </c>
      <c r="K4887" s="70" t="s">
        <v>40341</v>
      </c>
      <c r="L4887" s="70">
        <v>33</v>
      </c>
      <c r="M4887" s="70">
        <v>1992</v>
      </c>
      <c r="N4887" s="70" t="s">
        <v>40342</v>
      </c>
      <c r="O4887" s="70" t="s">
        <v>4456</v>
      </c>
      <c r="P4887" s="70" t="s">
        <v>15697</v>
      </c>
      <c r="Q4887" s="70" t="s">
        <v>15297</v>
      </c>
    </row>
    <row r="4888" spans="1:17" s="70" customFormat="1" ht="24" x14ac:dyDescent="0.3">
      <c r="A4888" s="70" t="s">
        <v>11665</v>
      </c>
      <c r="B4888" s="70" t="s">
        <v>5265</v>
      </c>
      <c r="C4888" s="70">
        <v>794</v>
      </c>
      <c r="D4888" s="70" t="s">
        <v>40343</v>
      </c>
      <c r="E4888" s="70" t="s">
        <v>15266</v>
      </c>
      <c r="F4888" s="70">
        <v>225502300</v>
      </c>
      <c r="I4888" s="74" t="s">
        <v>40344</v>
      </c>
      <c r="J4888" s="70">
        <v>7560923</v>
      </c>
      <c r="K4888" s="70" t="s">
        <v>40345</v>
      </c>
      <c r="L4888" s="70">
        <v>13</v>
      </c>
      <c r="M4888" s="70">
        <v>1975</v>
      </c>
      <c r="N4888" s="70" t="s">
        <v>40346</v>
      </c>
      <c r="O4888" s="70" t="s">
        <v>4456</v>
      </c>
      <c r="P4888" s="70" t="s">
        <v>15884</v>
      </c>
      <c r="Q4888" s="70" t="s">
        <v>9229</v>
      </c>
    </row>
    <row r="4889" spans="1:17" s="70" customFormat="1" x14ac:dyDescent="0.3">
      <c r="A4889" s="70" t="s">
        <v>13341</v>
      </c>
      <c r="B4889" s="70" t="s">
        <v>40326</v>
      </c>
      <c r="C4889" s="70">
        <v>794</v>
      </c>
      <c r="D4889" s="70" t="s">
        <v>40347</v>
      </c>
      <c r="E4889" s="70" t="s">
        <v>15901</v>
      </c>
      <c r="F4889" s="70" t="s">
        <v>40348</v>
      </c>
      <c r="H4889" s="74" t="s">
        <v>40349</v>
      </c>
      <c r="K4889" s="70" t="s">
        <v>40350</v>
      </c>
      <c r="L4889" s="70">
        <v>5</v>
      </c>
      <c r="M4889" s="70">
        <v>2005</v>
      </c>
      <c r="N4889" s="70" t="s">
        <v>20219</v>
      </c>
      <c r="O4889" s="70" t="s">
        <v>15901</v>
      </c>
    </row>
    <row r="4890" spans="1:17" s="70" customFormat="1" ht="24" x14ac:dyDescent="0.3">
      <c r="A4890" s="70" t="s">
        <v>11892</v>
      </c>
      <c r="B4890" s="70" t="s">
        <v>5526</v>
      </c>
      <c r="C4890" s="70">
        <v>794</v>
      </c>
      <c r="D4890" s="70" t="s">
        <v>40351</v>
      </c>
      <c r="E4890" s="70" t="s">
        <v>9151</v>
      </c>
      <c r="F4890" s="70">
        <v>223427500</v>
      </c>
      <c r="H4890" s="70" t="s">
        <v>40352</v>
      </c>
      <c r="I4890" s="70" t="s">
        <v>40353</v>
      </c>
      <c r="J4890" s="70">
        <v>7510162</v>
      </c>
      <c r="K4890" s="70" t="s">
        <v>40354</v>
      </c>
      <c r="L4890" s="70">
        <v>67</v>
      </c>
      <c r="M4890" s="70">
        <v>1981</v>
      </c>
      <c r="N4890" s="70" t="s">
        <v>40355</v>
      </c>
      <c r="O4890" s="70" t="s">
        <v>4456</v>
      </c>
    </row>
    <row r="4891" spans="1:17" s="70" customFormat="1" ht="24" x14ac:dyDescent="0.3">
      <c r="A4891" s="70" t="s">
        <v>13342</v>
      </c>
      <c r="B4891" s="70" t="s">
        <v>7268</v>
      </c>
      <c r="C4891" s="70">
        <v>795</v>
      </c>
      <c r="D4891" s="70" t="s">
        <v>40357</v>
      </c>
      <c r="E4891" s="70" t="s">
        <v>15197</v>
      </c>
      <c r="F4891" s="70">
        <v>225854444</v>
      </c>
      <c r="H4891" s="74" t="s">
        <v>40358</v>
      </c>
      <c r="I4891" s="74" t="s">
        <v>40359</v>
      </c>
      <c r="J4891" s="70">
        <v>8710097</v>
      </c>
      <c r="K4891" s="70" t="s">
        <v>40360</v>
      </c>
      <c r="L4891" s="70">
        <v>10</v>
      </c>
      <c r="M4891" s="70">
        <v>1978</v>
      </c>
      <c r="N4891" s="70" t="s">
        <v>40361</v>
      </c>
      <c r="O4891" s="70" t="s">
        <v>4456</v>
      </c>
    </row>
    <row r="4892" spans="1:17" s="70" customFormat="1" ht="24" x14ac:dyDescent="0.3">
      <c r="A4892" s="70" t="s">
        <v>13353</v>
      </c>
      <c r="B4892" s="70" t="s">
        <v>7279</v>
      </c>
      <c r="C4892" s="70">
        <v>795</v>
      </c>
      <c r="D4892" s="70" t="s">
        <v>40379</v>
      </c>
      <c r="E4892" s="70" t="s">
        <v>39751</v>
      </c>
      <c r="F4892" s="70" t="s">
        <v>40362</v>
      </c>
      <c r="H4892" s="70" t="s">
        <v>40378</v>
      </c>
      <c r="I4892" s="74" t="s">
        <v>40377</v>
      </c>
      <c r="J4892" s="70">
        <v>8550001</v>
      </c>
      <c r="K4892" s="70" t="s">
        <v>40363</v>
      </c>
      <c r="L4892" s="70">
        <v>66</v>
      </c>
      <c r="M4892" s="70">
        <v>1987</v>
      </c>
      <c r="N4892" s="70" t="s">
        <v>20219</v>
      </c>
      <c r="O4892" s="70" t="s">
        <v>4456</v>
      </c>
      <c r="P4892" s="70" t="s">
        <v>15884</v>
      </c>
      <c r="Q4892" s="70" t="s">
        <v>15340</v>
      </c>
    </row>
    <row r="4893" spans="1:17" s="70" customFormat="1" x14ac:dyDescent="0.3">
      <c r="A4893" s="70" t="s">
        <v>11879</v>
      </c>
      <c r="B4893" s="70" t="s">
        <v>5512</v>
      </c>
      <c r="C4893" s="70">
        <v>795</v>
      </c>
      <c r="D4893" s="70" t="s">
        <v>40364</v>
      </c>
      <c r="E4893" s="70" t="s">
        <v>9151</v>
      </c>
      <c r="F4893" s="70">
        <v>223403600</v>
      </c>
      <c r="H4893" s="74" t="s">
        <v>40365</v>
      </c>
      <c r="I4893" s="74" t="s">
        <v>40366</v>
      </c>
      <c r="J4893" s="70">
        <v>8320215</v>
      </c>
      <c r="K4893" s="70" t="s">
        <v>40367</v>
      </c>
      <c r="L4893" s="70">
        <v>70</v>
      </c>
      <c r="M4893" s="70">
        <v>1976</v>
      </c>
      <c r="N4893" s="70" t="s">
        <v>20219</v>
      </c>
      <c r="O4893" s="70" t="s">
        <v>4456</v>
      </c>
      <c r="P4893" s="70" t="s">
        <v>15884</v>
      </c>
      <c r="Q4893" s="70" t="s">
        <v>9212</v>
      </c>
    </row>
    <row r="4894" spans="1:17" s="70" customFormat="1" ht="48" x14ac:dyDescent="0.3">
      <c r="A4894" s="70" t="s">
        <v>13343</v>
      </c>
      <c r="B4894" s="70" t="s">
        <v>40356</v>
      </c>
      <c r="C4894" s="70">
        <v>795</v>
      </c>
      <c r="D4894" s="70" t="s">
        <v>40368</v>
      </c>
      <c r="E4894" s="70" t="s">
        <v>16619</v>
      </c>
      <c r="F4894" s="70" t="s">
        <v>40369</v>
      </c>
      <c r="I4894" s="74" t="s">
        <v>40370</v>
      </c>
      <c r="J4894" s="70">
        <v>5110637</v>
      </c>
      <c r="K4894" s="70" t="s">
        <v>40371</v>
      </c>
      <c r="L4894" s="70">
        <v>680</v>
      </c>
      <c r="M4894" s="70">
        <v>1893</v>
      </c>
      <c r="N4894" s="70" t="s">
        <v>20219</v>
      </c>
      <c r="O4894" s="70" t="s">
        <v>16619</v>
      </c>
      <c r="P4894" s="70" t="s">
        <v>15697</v>
      </c>
      <c r="Q4894" s="70" t="s">
        <v>15340</v>
      </c>
    </row>
    <row r="4895" spans="1:17" s="70" customFormat="1" x14ac:dyDescent="0.3">
      <c r="A4895" s="70" t="s">
        <v>14376</v>
      </c>
      <c r="B4895" s="70" t="s">
        <v>8398</v>
      </c>
      <c r="C4895" s="70">
        <v>795</v>
      </c>
      <c r="D4895" s="70" t="s">
        <v>40376</v>
      </c>
      <c r="E4895" s="70" t="s">
        <v>9151</v>
      </c>
      <c r="F4895" s="70">
        <v>222255799</v>
      </c>
      <c r="G4895" s="70">
        <v>222255799</v>
      </c>
      <c r="H4895" s="74" t="s">
        <v>40373</v>
      </c>
      <c r="I4895" s="74" t="s">
        <v>40372</v>
      </c>
      <c r="K4895" s="70" t="s">
        <v>40374</v>
      </c>
      <c r="L4895" s="70">
        <v>7</v>
      </c>
      <c r="M4895" s="70">
        <v>2001</v>
      </c>
      <c r="N4895" s="70" t="s">
        <v>40375</v>
      </c>
      <c r="O4895" s="70" t="s">
        <v>4456</v>
      </c>
    </row>
    <row r="4896" spans="1:17" s="70" customFormat="1" x14ac:dyDescent="0.3">
      <c r="A4896" s="70" t="s">
        <v>13633</v>
      </c>
      <c r="B4896" s="70" t="s">
        <v>7567</v>
      </c>
      <c r="C4896" s="70">
        <v>795</v>
      </c>
      <c r="D4896" s="70" t="s">
        <v>40380</v>
      </c>
      <c r="E4896" s="70" t="s">
        <v>9151</v>
      </c>
      <c r="F4896" s="70">
        <v>227077777</v>
      </c>
      <c r="G4896" s="70">
        <v>227077766</v>
      </c>
      <c r="I4896" s="74" t="s">
        <v>40381</v>
      </c>
      <c r="J4896" s="70">
        <v>7520290</v>
      </c>
      <c r="K4896" s="70" t="s">
        <v>40382</v>
      </c>
      <c r="M4896" s="70">
        <v>1969</v>
      </c>
      <c r="N4896" s="70" t="s">
        <v>40383</v>
      </c>
      <c r="O4896" s="70" t="s">
        <v>4456</v>
      </c>
    </row>
    <row r="4897" spans="1:17" s="70" customFormat="1" x14ac:dyDescent="0.3">
      <c r="A4897" s="70" t="s">
        <v>13344</v>
      </c>
      <c r="B4897" s="70" t="s">
        <v>7270</v>
      </c>
      <c r="C4897" s="70">
        <v>795</v>
      </c>
      <c r="D4897" s="70" t="s">
        <v>40384</v>
      </c>
      <c r="E4897" s="70" t="s">
        <v>9151</v>
      </c>
      <c r="F4897" s="70">
        <v>226759000</v>
      </c>
      <c r="H4897" s="74" t="s">
        <v>40385</v>
      </c>
      <c r="J4897" s="70">
        <v>7510125</v>
      </c>
      <c r="K4897" s="70" t="s">
        <v>40386</v>
      </c>
      <c r="L4897" s="70">
        <v>25</v>
      </c>
      <c r="M4897" s="70">
        <v>2000</v>
      </c>
      <c r="N4897" s="70" t="s">
        <v>20219</v>
      </c>
      <c r="O4897" s="70" t="s">
        <v>4456</v>
      </c>
    </row>
    <row r="4898" spans="1:17" s="70" customFormat="1" x14ac:dyDescent="0.3">
      <c r="A4898" s="70" t="s">
        <v>10934</v>
      </c>
      <c r="B4898" s="70" t="s">
        <v>4447</v>
      </c>
      <c r="C4898" s="70">
        <v>796</v>
      </c>
      <c r="D4898" s="70" t="s">
        <v>40389</v>
      </c>
      <c r="E4898" s="70" t="s">
        <v>9151</v>
      </c>
      <c r="F4898" s="70">
        <v>223359901</v>
      </c>
      <c r="H4898" s="74" t="s">
        <v>40390</v>
      </c>
      <c r="I4898" s="74" t="s">
        <v>40391</v>
      </c>
      <c r="K4898" s="70" t="s">
        <v>40392</v>
      </c>
      <c r="L4898" s="70">
        <v>30</v>
      </c>
      <c r="M4898" s="70">
        <v>1947</v>
      </c>
      <c r="N4898" s="70" t="s">
        <v>40393</v>
      </c>
      <c r="O4898" s="70" t="s">
        <v>4456</v>
      </c>
    </row>
    <row r="4899" spans="1:17" s="70" customFormat="1" ht="24" x14ac:dyDescent="0.3">
      <c r="A4899" s="70" t="s">
        <v>10353</v>
      </c>
      <c r="B4899" s="70" t="s">
        <v>3782</v>
      </c>
      <c r="C4899" s="70">
        <v>796</v>
      </c>
      <c r="D4899" s="70" t="s">
        <v>40394</v>
      </c>
      <c r="E4899" s="70" t="s">
        <v>15462</v>
      </c>
      <c r="F4899" s="70">
        <v>228569200</v>
      </c>
      <c r="G4899" s="70" t="s">
        <v>40395</v>
      </c>
      <c r="H4899" s="74" t="s">
        <v>40396</v>
      </c>
      <c r="I4899" s="74" t="s">
        <v>40397</v>
      </c>
      <c r="J4899" s="70">
        <v>8940857</v>
      </c>
      <c r="K4899" s="70" t="s">
        <v>40398</v>
      </c>
      <c r="L4899" s="70">
        <v>90</v>
      </c>
      <c r="M4899" s="70">
        <v>1949</v>
      </c>
      <c r="N4899" s="70" t="s">
        <v>23540</v>
      </c>
      <c r="O4899" s="70" t="s">
        <v>4456</v>
      </c>
    </row>
    <row r="4900" spans="1:17" s="70" customFormat="1" ht="36" x14ac:dyDescent="0.3">
      <c r="A4900" s="70" t="s">
        <v>11619</v>
      </c>
      <c r="B4900" s="70" t="s">
        <v>5211</v>
      </c>
      <c r="C4900" s="70">
        <v>796</v>
      </c>
      <c r="D4900" s="70" t="s">
        <v>40399</v>
      </c>
      <c r="E4900" s="70" t="s">
        <v>9179</v>
      </c>
      <c r="F4900" s="70">
        <v>223983000</v>
      </c>
      <c r="G4900" s="70">
        <v>223983199</v>
      </c>
      <c r="H4900" s="74" t="s">
        <v>40400</v>
      </c>
      <c r="I4900" s="74" t="s">
        <v>40401</v>
      </c>
      <c r="J4900" s="70">
        <v>7560742</v>
      </c>
      <c r="K4900" s="70" t="s">
        <v>40402</v>
      </c>
      <c r="L4900" s="70">
        <v>70</v>
      </c>
      <c r="M4900" s="70">
        <v>2006</v>
      </c>
      <c r="N4900" s="70" t="s">
        <v>40403</v>
      </c>
      <c r="O4900" s="70" t="s">
        <v>4456</v>
      </c>
      <c r="P4900" s="70" t="s">
        <v>40404</v>
      </c>
      <c r="Q4900" s="70" t="s">
        <v>9229</v>
      </c>
    </row>
    <row r="4901" spans="1:17" s="70" customFormat="1" x14ac:dyDescent="0.3">
      <c r="A4901" s="70" t="s">
        <v>11865</v>
      </c>
      <c r="B4901" s="70" t="s">
        <v>5494</v>
      </c>
      <c r="C4901" s="70">
        <v>796</v>
      </c>
      <c r="D4901" s="70" t="s">
        <v>40405</v>
      </c>
      <c r="E4901" s="70" t="s">
        <v>9179</v>
      </c>
      <c r="F4901" s="70">
        <v>228629800</v>
      </c>
      <c r="I4901" s="74" t="s">
        <v>40406</v>
      </c>
      <c r="J4901" s="70">
        <v>7560995</v>
      </c>
      <c r="K4901" s="70" t="s">
        <v>40407</v>
      </c>
      <c r="L4901" s="70">
        <v>31</v>
      </c>
      <c r="M4901" s="70">
        <v>2007</v>
      </c>
      <c r="N4901" s="70" t="s">
        <v>40408</v>
      </c>
      <c r="O4901" s="70" t="s">
        <v>4456</v>
      </c>
      <c r="P4901" s="70" t="s">
        <v>40409</v>
      </c>
    </row>
    <row r="4902" spans="1:17" s="70" customFormat="1" x14ac:dyDescent="0.3">
      <c r="A4902" s="70" t="s">
        <v>10376</v>
      </c>
      <c r="B4902" s="70" t="s">
        <v>3808</v>
      </c>
      <c r="C4902" s="70">
        <v>796</v>
      </c>
      <c r="D4902" s="70" t="s">
        <v>40410</v>
      </c>
      <c r="E4902" s="70" t="s">
        <v>9151</v>
      </c>
      <c r="F4902" s="70">
        <v>227076200</v>
      </c>
      <c r="H4902" s="74" t="s">
        <v>40411</v>
      </c>
      <c r="I4902" s="74" t="s">
        <v>40412</v>
      </c>
      <c r="J4902" s="70">
        <v>7520282</v>
      </c>
      <c r="K4902" s="70" t="s">
        <v>40413</v>
      </c>
      <c r="L4902" s="70">
        <v>350</v>
      </c>
      <c r="M4902" s="70">
        <v>1978</v>
      </c>
      <c r="N4902" s="70" t="s">
        <v>40414</v>
      </c>
      <c r="O4902" s="70" t="s">
        <v>4456</v>
      </c>
    </row>
    <row r="4903" spans="1:17" s="70" customFormat="1" x14ac:dyDescent="0.3">
      <c r="A4903" s="70" t="s">
        <v>12850</v>
      </c>
      <c r="B4903" s="70" t="s">
        <v>40388</v>
      </c>
      <c r="C4903" s="70">
        <v>796</v>
      </c>
      <c r="D4903" s="70" t="s">
        <v>40415</v>
      </c>
      <c r="E4903" s="70" t="s">
        <v>20152</v>
      </c>
      <c r="F4903" s="70" t="s">
        <v>40416</v>
      </c>
      <c r="H4903" s="74" t="s">
        <v>40417</v>
      </c>
      <c r="I4903" s="74" t="s">
        <v>40418</v>
      </c>
      <c r="K4903" s="70" t="s">
        <v>40419</v>
      </c>
      <c r="L4903" s="70">
        <v>280</v>
      </c>
      <c r="M4903" s="70">
        <v>1973</v>
      </c>
      <c r="N4903" s="70" t="s">
        <v>40420</v>
      </c>
      <c r="O4903" s="70" t="s">
        <v>20152</v>
      </c>
    </row>
    <row r="4904" spans="1:17" s="70" customFormat="1" ht="28.8" x14ac:dyDescent="0.3">
      <c r="A4904" s="70" t="s">
        <v>12851</v>
      </c>
      <c r="B4904" s="70" t="s">
        <v>40387</v>
      </c>
      <c r="C4904" s="70">
        <v>796</v>
      </c>
      <c r="D4904" s="70" t="s">
        <v>40421</v>
      </c>
      <c r="E4904" s="70" t="s">
        <v>16245</v>
      </c>
      <c r="F4904" s="70" t="s">
        <v>40422</v>
      </c>
      <c r="H4904" s="74" t="s">
        <v>40424</v>
      </c>
      <c r="I4904" s="74" t="s">
        <v>40423</v>
      </c>
      <c r="K4904" s="70" t="s">
        <v>40425</v>
      </c>
      <c r="L4904" s="70">
        <v>70</v>
      </c>
      <c r="M4904" s="70">
        <v>1822</v>
      </c>
      <c r="N4904" s="70" t="s">
        <v>28789</v>
      </c>
      <c r="O4904" s="70" t="s">
        <v>16245</v>
      </c>
    </row>
    <row r="4905" spans="1:17" s="70" customFormat="1" x14ac:dyDescent="0.3">
      <c r="A4905" s="70" t="s">
        <v>12852</v>
      </c>
      <c r="B4905" s="70" t="s">
        <v>6690</v>
      </c>
      <c r="C4905" s="70">
        <v>797</v>
      </c>
      <c r="D4905" s="70" t="s">
        <v>25577</v>
      </c>
      <c r="E4905" s="70" t="s">
        <v>15595</v>
      </c>
      <c r="F4905" s="70">
        <v>229570100</v>
      </c>
      <c r="G4905" s="70">
        <v>229570137</v>
      </c>
      <c r="H4905" s="70" t="s">
        <v>40429</v>
      </c>
      <c r="I4905" s="74" t="s">
        <v>40430</v>
      </c>
      <c r="J4905" s="70">
        <v>7660268</v>
      </c>
      <c r="K4905" s="70" t="s">
        <v>40431</v>
      </c>
      <c r="L4905" s="70">
        <v>100</v>
      </c>
      <c r="M4905" s="70">
        <v>1953</v>
      </c>
      <c r="N4905" s="70" t="s">
        <v>17496</v>
      </c>
      <c r="O4905" s="70" t="s">
        <v>4456</v>
      </c>
    </row>
    <row r="4906" spans="1:17" s="70" customFormat="1" x14ac:dyDescent="0.3">
      <c r="A4906" s="70" t="s">
        <v>12853</v>
      </c>
      <c r="B4906" s="70" t="s">
        <v>6691</v>
      </c>
      <c r="C4906" s="70">
        <v>797</v>
      </c>
      <c r="D4906" s="70" t="s">
        <v>25577</v>
      </c>
      <c r="E4906" s="70" t="s">
        <v>15595</v>
      </c>
      <c r="F4906" s="70">
        <v>229570350</v>
      </c>
      <c r="H4906" s="74" t="s">
        <v>40432</v>
      </c>
      <c r="I4906" s="74" t="s">
        <v>40430</v>
      </c>
      <c r="K4906" s="70" t="s">
        <v>40433</v>
      </c>
      <c r="L4906" s="70">
        <v>200</v>
      </c>
      <c r="N4906" s="70" t="s">
        <v>17496</v>
      </c>
      <c r="O4906" s="70" t="s">
        <v>4456</v>
      </c>
    </row>
    <row r="4907" spans="1:17" s="70" customFormat="1" ht="24" x14ac:dyDescent="0.3">
      <c r="A4907" s="70" t="s">
        <v>12452</v>
      </c>
      <c r="B4907" s="70" t="s">
        <v>6146</v>
      </c>
      <c r="C4907" s="70">
        <v>797</v>
      </c>
      <c r="D4907" s="70" t="s">
        <v>29267</v>
      </c>
      <c r="E4907" s="70" t="s">
        <v>9151</v>
      </c>
      <c r="F4907" s="70" t="s">
        <v>40434</v>
      </c>
      <c r="H4907" s="74" t="s">
        <v>40435</v>
      </c>
      <c r="I4907" s="74" t="s">
        <v>25679</v>
      </c>
      <c r="K4907" s="70" t="s">
        <v>40436</v>
      </c>
      <c r="L4907" s="70">
        <v>130</v>
      </c>
      <c r="M4907" s="70">
        <v>1996</v>
      </c>
      <c r="N4907" s="70" t="s">
        <v>40437</v>
      </c>
      <c r="O4907" s="70" t="s">
        <v>4456</v>
      </c>
    </row>
    <row r="4908" spans="1:17" s="70" customFormat="1" ht="24" x14ac:dyDescent="0.3">
      <c r="A4908" s="70" t="s">
        <v>13232</v>
      </c>
      <c r="B4908" s="70" t="s">
        <v>40428</v>
      </c>
      <c r="C4908" s="70">
        <v>797</v>
      </c>
      <c r="D4908" s="70" t="s">
        <v>40438</v>
      </c>
      <c r="E4908" s="70" t="s">
        <v>15152</v>
      </c>
      <c r="F4908" s="70" t="s">
        <v>40439</v>
      </c>
      <c r="H4908" s="74" t="s">
        <v>40440</v>
      </c>
      <c r="I4908" s="74" t="s">
        <v>40441</v>
      </c>
      <c r="K4908" s="70" t="s">
        <v>40442</v>
      </c>
      <c r="L4908" s="70">
        <v>415</v>
      </c>
      <c r="M4908" s="70">
        <v>2000</v>
      </c>
      <c r="N4908" s="70" t="s">
        <v>40443</v>
      </c>
      <c r="O4908" s="70" t="s">
        <v>15152</v>
      </c>
      <c r="P4908" s="70" t="s">
        <v>40444</v>
      </c>
      <c r="Q4908" s="70" t="s">
        <v>22373</v>
      </c>
    </row>
    <row r="4909" spans="1:17" s="70" customFormat="1" ht="36" x14ac:dyDescent="0.3">
      <c r="A4909" s="70" t="s">
        <v>13233</v>
      </c>
      <c r="B4909" s="70" t="s">
        <v>40427</v>
      </c>
      <c r="C4909" s="70">
        <v>797</v>
      </c>
      <c r="D4909" s="70" t="s">
        <v>25409</v>
      </c>
      <c r="E4909" s="70" t="s">
        <v>16143</v>
      </c>
      <c r="F4909" s="70" t="s">
        <v>40445</v>
      </c>
      <c r="G4909" s="70" t="s">
        <v>40446</v>
      </c>
      <c r="H4909" s="70" t="s">
        <v>40447</v>
      </c>
      <c r="I4909" s="74" t="s">
        <v>40448</v>
      </c>
      <c r="J4909" s="70">
        <v>1002209</v>
      </c>
      <c r="K4909" s="70" t="s">
        <v>40449</v>
      </c>
      <c r="L4909" s="70">
        <v>383</v>
      </c>
      <c r="M4909" s="70">
        <v>2004</v>
      </c>
      <c r="N4909" s="70" t="s">
        <v>40450</v>
      </c>
      <c r="O4909" s="70" t="s">
        <v>16143</v>
      </c>
      <c r="P4909" s="70" t="s">
        <v>40451</v>
      </c>
      <c r="Q4909" s="70" t="s">
        <v>25042</v>
      </c>
    </row>
    <row r="4910" spans="1:17" s="70" customFormat="1" ht="24" x14ac:dyDescent="0.3">
      <c r="A4910" s="70" t="s">
        <v>11141</v>
      </c>
      <c r="B4910" s="70" t="s">
        <v>40426</v>
      </c>
      <c r="C4910" s="70">
        <v>797</v>
      </c>
      <c r="D4910" s="70" t="s">
        <v>40452</v>
      </c>
      <c r="E4910" s="70" t="s">
        <v>9239</v>
      </c>
      <c r="F4910" s="70" t="s">
        <v>40453</v>
      </c>
      <c r="H4910" s="74" t="s">
        <v>40454</v>
      </c>
      <c r="I4910" s="74" t="s">
        <v>40455</v>
      </c>
      <c r="K4910" s="70" t="s">
        <v>40456</v>
      </c>
      <c r="L4910" s="70">
        <v>101</v>
      </c>
      <c r="M4910" s="70">
        <v>1998</v>
      </c>
      <c r="N4910" s="70" t="s">
        <v>40457</v>
      </c>
      <c r="O4910" s="70" t="s">
        <v>9239</v>
      </c>
    </row>
    <row r="4911" spans="1:17" s="70" customFormat="1" ht="24" x14ac:dyDescent="0.3">
      <c r="A4911" s="70" t="s">
        <v>11789</v>
      </c>
      <c r="B4911" s="70" t="s">
        <v>5412</v>
      </c>
      <c r="C4911" s="70">
        <v>798</v>
      </c>
      <c r="D4911" s="70" t="s">
        <v>40458</v>
      </c>
      <c r="E4911" s="70" t="s">
        <v>9267</v>
      </c>
      <c r="F4911" s="70">
        <v>222709700</v>
      </c>
      <c r="H4911" s="74" t="s">
        <v>40459</v>
      </c>
      <c r="I4911" s="74" t="s">
        <v>40460</v>
      </c>
      <c r="J4911" s="70">
        <v>9390306</v>
      </c>
      <c r="K4911" s="70" t="s">
        <v>40461</v>
      </c>
      <c r="L4911" s="70">
        <v>82</v>
      </c>
      <c r="M4911" s="70">
        <v>1975</v>
      </c>
      <c r="N4911" s="70" t="s">
        <v>40462</v>
      </c>
      <c r="O4911" s="70" t="s">
        <v>4456</v>
      </c>
      <c r="P4911" s="70" t="s">
        <v>40463</v>
      </c>
      <c r="Q4911" s="70" t="s">
        <v>9229</v>
      </c>
    </row>
    <row r="4912" spans="1:17" s="70" customFormat="1" x14ac:dyDescent="0.3">
      <c r="A4912" s="70" t="s">
        <v>11601</v>
      </c>
      <c r="B4912" s="70" t="s">
        <v>5191</v>
      </c>
      <c r="C4912" s="70">
        <v>798</v>
      </c>
      <c r="D4912" s="70" t="s">
        <v>40464</v>
      </c>
      <c r="E4912" s="70" t="s">
        <v>15197</v>
      </c>
      <c r="F4912" s="70">
        <v>225990800</v>
      </c>
      <c r="G4912" s="70">
        <v>225990850</v>
      </c>
      <c r="I4912" s="74" t="s">
        <v>40465</v>
      </c>
      <c r="J4912" s="70">
        <v>8710020</v>
      </c>
      <c r="K4912" s="70" t="s">
        <v>40466</v>
      </c>
      <c r="L4912" s="70">
        <v>140</v>
      </c>
      <c r="M4912" s="70">
        <v>1979</v>
      </c>
      <c r="N4912" s="70" t="s">
        <v>40467</v>
      </c>
      <c r="O4912" s="70" t="s">
        <v>4456</v>
      </c>
      <c r="P4912" s="70" t="s">
        <v>15884</v>
      </c>
      <c r="Q4912" s="70" t="s">
        <v>4460</v>
      </c>
    </row>
    <row r="4913" spans="1:17" s="70" customFormat="1" ht="36" x14ac:dyDescent="0.3">
      <c r="A4913" s="70" t="s">
        <v>13077</v>
      </c>
      <c r="B4913" s="70" t="s">
        <v>40468</v>
      </c>
      <c r="C4913" s="70">
        <v>798</v>
      </c>
      <c r="D4913" s="70" t="s">
        <v>40469</v>
      </c>
      <c r="E4913" s="70" t="s">
        <v>20055</v>
      </c>
      <c r="F4913" s="70" t="s">
        <v>40470</v>
      </c>
      <c r="H4913" s="74" t="s">
        <v>40471</v>
      </c>
      <c r="I4913" s="74" t="s">
        <v>40472</v>
      </c>
      <c r="K4913" s="70" t="s">
        <v>40473</v>
      </c>
      <c r="L4913" s="70">
        <v>69</v>
      </c>
      <c r="M4913" s="70">
        <v>1973</v>
      </c>
      <c r="N4913" s="70" t="s">
        <v>40474</v>
      </c>
      <c r="O4913" s="70" t="s">
        <v>20055</v>
      </c>
      <c r="P4913" s="70" t="s">
        <v>39825</v>
      </c>
      <c r="Q4913" s="70" t="s">
        <v>16789</v>
      </c>
    </row>
    <row r="4914" spans="1:17" s="70" customFormat="1" x14ac:dyDescent="0.3">
      <c r="A4914" s="70" t="s">
        <v>9642</v>
      </c>
      <c r="B4914" s="70" t="s">
        <v>2955</v>
      </c>
      <c r="C4914" s="70">
        <v>798</v>
      </c>
      <c r="D4914" s="70" t="s">
        <v>40475</v>
      </c>
      <c r="E4914" s="70" t="s">
        <v>15178</v>
      </c>
      <c r="F4914" s="70">
        <v>22714100</v>
      </c>
      <c r="H4914" s="74" t="s">
        <v>40476</v>
      </c>
      <c r="I4914" s="74" t="s">
        <v>40477</v>
      </c>
      <c r="J4914" s="70">
        <v>8581151</v>
      </c>
      <c r="K4914" s="70" t="s">
        <v>40478</v>
      </c>
      <c r="L4914" s="70">
        <v>300</v>
      </c>
      <c r="M4914" s="70">
        <v>1995</v>
      </c>
      <c r="N4914" s="70" t="s">
        <v>40479</v>
      </c>
      <c r="O4914" s="70" t="s">
        <v>4456</v>
      </c>
      <c r="P4914" s="70" t="s">
        <v>15884</v>
      </c>
      <c r="Q4914" s="70" t="s">
        <v>9229</v>
      </c>
    </row>
    <row r="4915" spans="1:17" s="70" customFormat="1" x14ac:dyDescent="0.3">
      <c r="A4915" s="70" t="s">
        <v>9464</v>
      </c>
      <c r="B4915" s="70" t="s">
        <v>2648</v>
      </c>
      <c r="C4915" s="70">
        <v>798</v>
      </c>
      <c r="D4915" s="70" t="s">
        <v>40480</v>
      </c>
      <c r="E4915" s="70" t="s">
        <v>9151</v>
      </c>
      <c r="F4915" s="70">
        <v>224380000</v>
      </c>
      <c r="H4915" s="74" t="s">
        <v>40481</v>
      </c>
      <c r="I4915" s="74" t="s">
        <v>40482</v>
      </c>
      <c r="J4915" s="70">
        <v>6650370</v>
      </c>
      <c r="K4915" s="70" t="s">
        <v>40483</v>
      </c>
      <c r="L4915" s="70">
        <v>350</v>
      </c>
      <c r="M4915" s="70">
        <v>1996</v>
      </c>
      <c r="N4915" s="70" t="s">
        <v>16096</v>
      </c>
      <c r="O4915" s="70" t="s">
        <v>4456</v>
      </c>
    </row>
    <row r="4916" spans="1:17" s="70" customFormat="1" ht="36" x14ac:dyDescent="0.3">
      <c r="A4916" s="70" t="s">
        <v>11282</v>
      </c>
      <c r="B4916" s="70" t="s">
        <v>4844</v>
      </c>
      <c r="C4916" s="70">
        <v>799</v>
      </c>
      <c r="D4916" s="70" t="s">
        <v>40484</v>
      </c>
      <c r="E4916" s="70" t="s">
        <v>9267</v>
      </c>
      <c r="F4916" s="70">
        <v>223941000</v>
      </c>
      <c r="H4916" s="74" t="s">
        <v>40486</v>
      </c>
      <c r="I4916" s="74" t="s">
        <v>40485</v>
      </c>
      <c r="K4916" s="70" t="s">
        <v>40487</v>
      </c>
      <c r="L4916" s="70">
        <v>60</v>
      </c>
      <c r="M4916" s="70">
        <v>1994</v>
      </c>
      <c r="N4916" s="70" t="s">
        <v>33652</v>
      </c>
      <c r="O4916" s="70" t="s">
        <v>4456</v>
      </c>
      <c r="P4916" s="70" t="s">
        <v>17195</v>
      </c>
      <c r="Q4916" s="70" t="s">
        <v>18237</v>
      </c>
    </row>
    <row r="4917" spans="1:17" s="70" customFormat="1" ht="24" x14ac:dyDescent="0.3">
      <c r="A4917" s="70" t="s">
        <v>13345</v>
      </c>
      <c r="B4917" s="70" t="s">
        <v>7271</v>
      </c>
      <c r="C4917" s="70">
        <v>799</v>
      </c>
      <c r="D4917" s="70" t="s">
        <v>40488</v>
      </c>
      <c r="E4917" s="70" t="s">
        <v>15178</v>
      </c>
      <c r="F4917" s="70" t="s">
        <v>40489</v>
      </c>
      <c r="H4917" s="74" t="s">
        <v>40490</v>
      </c>
      <c r="I4917" s="74" t="s">
        <v>40491</v>
      </c>
      <c r="J4917" s="70">
        <v>8581151</v>
      </c>
      <c r="K4917" s="70" t="s">
        <v>40492</v>
      </c>
      <c r="L4917" s="70">
        <v>14</v>
      </c>
      <c r="M4917" s="70">
        <v>1999</v>
      </c>
      <c r="N4917" s="70" t="s">
        <v>20219</v>
      </c>
      <c r="O4917" s="70" t="s">
        <v>4456</v>
      </c>
    </row>
    <row r="4918" spans="1:17" s="70" customFormat="1" x14ac:dyDescent="0.3">
      <c r="A4918" s="70" t="s">
        <v>9709</v>
      </c>
      <c r="B4918" s="70" t="s">
        <v>3041</v>
      </c>
      <c r="C4918" s="70">
        <v>799</v>
      </c>
      <c r="D4918" s="70" t="s">
        <v>40493</v>
      </c>
      <c r="E4918" s="70" t="s">
        <v>9179</v>
      </c>
      <c r="F4918" s="70">
        <v>222906910</v>
      </c>
      <c r="G4918" s="70">
        <v>222906955</v>
      </c>
      <c r="H4918" s="74" t="s">
        <v>40494</v>
      </c>
      <c r="I4918" s="70" t="s">
        <v>40495</v>
      </c>
      <c r="J4918" s="70">
        <v>7580110</v>
      </c>
      <c r="K4918" s="70" t="s">
        <v>40496</v>
      </c>
      <c r="L4918" s="70">
        <v>80</v>
      </c>
      <c r="M4918" s="70">
        <v>1990</v>
      </c>
      <c r="N4918" s="70" t="s">
        <v>40497</v>
      </c>
      <c r="O4918" s="70" t="s">
        <v>4456</v>
      </c>
      <c r="P4918" s="70" t="s">
        <v>15884</v>
      </c>
      <c r="Q4918" s="70" t="s">
        <v>4460</v>
      </c>
    </row>
    <row r="4919" spans="1:17" s="70" customFormat="1" ht="24" x14ac:dyDescent="0.3">
      <c r="A4919" s="70" t="s">
        <v>10948</v>
      </c>
      <c r="B4919" s="70" t="s">
        <v>4472</v>
      </c>
      <c r="C4919" s="70">
        <v>799</v>
      </c>
      <c r="D4919" s="70" t="s">
        <v>40498</v>
      </c>
      <c r="E4919" s="70" t="s">
        <v>9151</v>
      </c>
      <c r="F4919" s="70" t="s">
        <v>40499</v>
      </c>
      <c r="H4919" s="74" t="s">
        <v>40500</v>
      </c>
      <c r="I4919" s="74" t="s">
        <v>40501</v>
      </c>
      <c r="K4919" s="70" t="s">
        <v>40502</v>
      </c>
      <c r="L4919" s="70">
        <v>25</v>
      </c>
      <c r="M4919" s="70">
        <v>1988</v>
      </c>
      <c r="N4919" s="70" t="s">
        <v>40503</v>
      </c>
      <c r="O4919" s="70" t="s">
        <v>4456</v>
      </c>
    </row>
    <row r="4920" spans="1:17" s="70" customFormat="1" ht="24" x14ac:dyDescent="0.3">
      <c r="A4920" s="70" t="s">
        <v>10139</v>
      </c>
      <c r="B4920" s="70" t="s">
        <v>3547</v>
      </c>
      <c r="C4920" s="70">
        <v>799</v>
      </c>
      <c r="D4920" s="70" t="s">
        <v>40504</v>
      </c>
      <c r="E4920" s="70" t="s">
        <v>15197</v>
      </c>
      <c r="F4920" s="70" t="s">
        <v>40505</v>
      </c>
      <c r="H4920" s="74" t="s">
        <v>40506</v>
      </c>
      <c r="I4920" s="74" t="s">
        <v>40507</v>
      </c>
      <c r="K4920" s="70" t="s">
        <v>40508</v>
      </c>
      <c r="L4920" s="70">
        <v>20</v>
      </c>
      <c r="M4920" s="70">
        <v>1987</v>
      </c>
      <c r="N4920" s="70" t="s">
        <v>16911</v>
      </c>
      <c r="O4920" s="70" t="s">
        <v>4456</v>
      </c>
    </row>
    <row r="4921" spans="1:17" s="70" customFormat="1" x14ac:dyDescent="0.3">
      <c r="A4921" s="70" t="s">
        <v>13263</v>
      </c>
      <c r="B4921" s="70" t="s">
        <v>7181</v>
      </c>
      <c r="C4921" s="70">
        <v>799</v>
      </c>
      <c r="D4921" s="70" t="s">
        <v>40509</v>
      </c>
      <c r="E4921" s="70" t="s">
        <v>15415</v>
      </c>
      <c r="F4921" s="70">
        <v>228577443</v>
      </c>
      <c r="H4921" s="74" t="s">
        <v>40510</v>
      </c>
      <c r="I4921" s="74" t="s">
        <v>40511</v>
      </c>
      <c r="K4921" s="70" t="s">
        <v>40512</v>
      </c>
      <c r="L4921" s="70">
        <v>50</v>
      </c>
      <c r="M4921" s="70">
        <v>1994</v>
      </c>
      <c r="N4921" s="70" t="s">
        <v>15150</v>
      </c>
      <c r="O4921" s="70" t="s">
        <v>4456</v>
      </c>
    </row>
    <row r="4922" spans="1:17" s="70" customFormat="1" ht="24" x14ac:dyDescent="0.3">
      <c r="A4922" s="70" t="s">
        <v>10184</v>
      </c>
      <c r="B4922" s="70" t="s">
        <v>3599</v>
      </c>
      <c r="C4922" s="70">
        <v>799</v>
      </c>
      <c r="D4922" s="70" t="s">
        <v>40519</v>
      </c>
      <c r="E4922" s="70" t="s">
        <v>15120</v>
      </c>
      <c r="F4922" s="70" t="s">
        <v>26392</v>
      </c>
      <c r="H4922" s="74" t="s">
        <v>26393</v>
      </c>
      <c r="I4922" s="74" t="s">
        <v>40520</v>
      </c>
      <c r="K4922" s="70" t="s">
        <v>40521</v>
      </c>
      <c r="L4922" s="70">
        <v>2</v>
      </c>
      <c r="N4922" s="70" t="s">
        <v>17466</v>
      </c>
      <c r="O4922" s="70" t="s">
        <v>4456</v>
      </c>
    </row>
    <row r="4923" spans="1:17" s="70" customFormat="1" ht="24" x14ac:dyDescent="0.3">
      <c r="A4923" s="70" t="s">
        <v>10084</v>
      </c>
      <c r="B4923" s="70" t="s">
        <v>3476</v>
      </c>
      <c r="C4923" s="70">
        <v>799</v>
      </c>
      <c r="D4923" s="70" t="s">
        <v>40513</v>
      </c>
      <c r="E4923" s="70" t="s">
        <v>15422</v>
      </c>
      <c r="F4923" s="70" t="s">
        <v>40514</v>
      </c>
      <c r="H4923" s="70" t="s">
        <v>40515</v>
      </c>
      <c r="I4923" s="74" t="s">
        <v>40516</v>
      </c>
      <c r="K4923" s="70" t="s">
        <v>40517</v>
      </c>
      <c r="L4923" s="70">
        <v>23</v>
      </c>
      <c r="N4923" s="70" t="s">
        <v>40518</v>
      </c>
      <c r="O4923" s="70" t="s">
        <v>4456</v>
      </c>
    </row>
    <row r="4924" spans="1:17" s="70" customFormat="1" x14ac:dyDescent="0.3">
      <c r="A4924" s="70" t="s">
        <v>10185</v>
      </c>
      <c r="B4924" s="70" t="s">
        <v>3600</v>
      </c>
      <c r="C4924" s="70">
        <v>800</v>
      </c>
      <c r="D4924" s="70" t="s">
        <v>39316</v>
      </c>
      <c r="E4924" s="70" t="s">
        <v>15266</v>
      </c>
      <c r="F4924" s="70">
        <v>223619362</v>
      </c>
      <c r="H4924" s="74" t="s">
        <v>40522</v>
      </c>
      <c r="I4924" s="74" t="s">
        <v>40523</v>
      </c>
      <c r="K4924" s="70" t="s">
        <v>40524</v>
      </c>
      <c r="L4924" s="70">
        <v>50</v>
      </c>
      <c r="M4924" s="70">
        <v>1969</v>
      </c>
      <c r="N4924" s="70" t="s">
        <v>40525</v>
      </c>
      <c r="O4924" s="70" t="s">
        <v>4456</v>
      </c>
    </row>
    <row r="4925" spans="1:17" s="70" customFormat="1" x14ac:dyDescent="0.3">
      <c r="A4925" s="70" t="s">
        <v>10121</v>
      </c>
      <c r="B4925" s="70" t="s">
        <v>3527</v>
      </c>
      <c r="C4925" s="70">
        <v>800</v>
      </c>
      <c r="D4925" s="70" t="s">
        <v>40526</v>
      </c>
      <c r="E4925" s="70" t="s">
        <v>15120</v>
      </c>
      <c r="F4925" s="70">
        <v>227770104</v>
      </c>
      <c r="G4925" s="70">
        <v>227375791</v>
      </c>
      <c r="H4925" s="74" t="s">
        <v>40527</v>
      </c>
      <c r="I4925" s="74" t="s">
        <v>40528</v>
      </c>
      <c r="K4925" s="70" t="s">
        <v>40529</v>
      </c>
      <c r="L4925" s="70">
        <v>50</v>
      </c>
      <c r="M4925" s="70">
        <v>1962</v>
      </c>
      <c r="N4925" s="70" t="s">
        <v>40530</v>
      </c>
      <c r="O4925" s="70" t="s">
        <v>4456</v>
      </c>
    </row>
    <row r="4926" spans="1:17" s="70" customFormat="1" ht="24" x14ac:dyDescent="0.3">
      <c r="A4926" s="70" t="s">
        <v>10186</v>
      </c>
      <c r="B4926" s="70" t="s">
        <v>3601</v>
      </c>
      <c r="C4926" s="70">
        <v>800</v>
      </c>
      <c r="D4926" s="70" t="s">
        <v>40531</v>
      </c>
      <c r="E4926" s="70" t="s">
        <v>15120</v>
      </c>
      <c r="F4926" s="70" t="s">
        <v>40532</v>
      </c>
      <c r="H4926" s="74" t="s">
        <v>40533</v>
      </c>
      <c r="I4926" s="74" t="s">
        <v>40536</v>
      </c>
      <c r="K4926" s="70" t="s">
        <v>40537</v>
      </c>
      <c r="L4926" s="70">
        <v>35</v>
      </c>
      <c r="M4926" s="70">
        <v>1987</v>
      </c>
      <c r="N4926" s="70" t="s">
        <v>17466</v>
      </c>
      <c r="O4926" s="70" t="s">
        <v>4456</v>
      </c>
    </row>
    <row r="4927" spans="1:17" s="70" customFormat="1" x14ac:dyDescent="0.3">
      <c r="A4927" s="70" t="s">
        <v>10324</v>
      </c>
      <c r="B4927" s="70" t="s">
        <v>40538</v>
      </c>
      <c r="C4927" s="70">
        <v>800</v>
      </c>
      <c r="D4927" s="70" t="s">
        <v>40539</v>
      </c>
      <c r="E4927" s="70" t="s">
        <v>15266</v>
      </c>
      <c r="F4927" s="70">
        <v>222386394</v>
      </c>
      <c r="H4927" s="74" t="s">
        <v>40540</v>
      </c>
      <c r="I4927" s="74" t="s">
        <v>40541</v>
      </c>
      <c r="K4927" s="70" t="s">
        <v>40542</v>
      </c>
      <c r="L4927" s="70">
        <v>30</v>
      </c>
      <c r="M4927" s="70">
        <v>1987</v>
      </c>
      <c r="N4927" s="70" t="s">
        <v>40543</v>
      </c>
      <c r="O4927" s="70" t="s">
        <v>4456</v>
      </c>
    </row>
    <row r="4928" spans="1:17" s="70" customFormat="1" ht="24" x14ac:dyDescent="0.3">
      <c r="A4928" s="70" t="s">
        <v>10212</v>
      </c>
      <c r="B4928" s="70" t="s">
        <v>3631</v>
      </c>
      <c r="C4928" s="70">
        <v>800</v>
      </c>
      <c r="D4928" s="70" t="s">
        <v>40544</v>
      </c>
      <c r="E4928" s="70" t="s">
        <v>15249</v>
      </c>
      <c r="F4928" s="70" t="s">
        <v>40545</v>
      </c>
      <c r="H4928" s="74" t="s">
        <v>40546</v>
      </c>
      <c r="I4928" s="74" t="s">
        <v>40547</v>
      </c>
      <c r="K4928" s="70" t="s">
        <v>40548</v>
      </c>
      <c r="L4928" s="70">
        <v>40</v>
      </c>
      <c r="M4928" s="70">
        <v>1980</v>
      </c>
      <c r="N4928" s="70" t="s">
        <v>40549</v>
      </c>
      <c r="O4928" s="70" t="s">
        <v>4456</v>
      </c>
    </row>
    <row r="4929" spans="1:15" s="70" customFormat="1" ht="24" x14ac:dyDescent="0.3">
      <c r="A4929" s="70" t="s">
        <v>10277</v>
      </c>
      <c r="B4929" s="70" t="s">
        <v>3702</v>
      </c>
      <c r="C4929" s="70">
        <v>800</v>
      </c>
      <c r="D4929" s="70" t="s">
        <v>40550</v>
      </c>
      <c r="E4929" s="70" t="s">
        <v>15120</v>
      </c>
      <c r="F4929" s="70" t="s">
        <v>40551</v>
      </c>
      <c r="H4929" s="74" t="s">
        <v>40534</v>
      </c>
      <c r="I4929" s="74" t="s">
        <v>40552</v>
      </c>
      <c r="K4929" s="70" t="s">
        <v>40553</v>
      </c>
      <c r="L4929" s="70">
        <v>35</v>
      </c>
      <c r="M4929" s="70">
        <v>1989</v>
      </c>
      <c r="N4929" s="70" t="s">
        <v>40554</v>
      </c>
      <c r="O4929" s="70" t="s">
        <v>4456</v>
      </c>
    </row>
    <row r="4930" spans="1:15" s="70" customFormat="1" ht="36" x14ac:dyDescent="0.3">
      <c r="A4930" s="70" t="s">
        <v>10325</v>
      </c>
      <c r="B4930" s="70" t="s">
        <v>3753</v>
      </c>
      <c r="C4930" s="70">
        <v>800</v>
      </c>
      <c r="D4930" s="70" t="s">
        <v>40559</v>
      </c>
      <c r="E4930" s="70" t="s">
        <v>15120</v>
      </c>
      <c r="F4930" s="70" t="s">
        <v>40560</v>
      </c>
      <c r="H4930" s="74" t="s">
        <v>40561</v>
      </c>
      <c r="I4930" s="74" t="s">
        <v>40562</v>
      </c>
      <c r="K4930" s="70" t="s">
        <v>40563</v>
      </c>
      <c r="L4930" s="70">
        <v>40</v>
      </c>
      <c r="M4930" s="70">
        <v>1993</v>
      </c>
      <c r="N4930" s="70" t="s">
        <v>17466</v>
      </c>
      <c r="O4930" s="70" t="s">
        <v>4456</v>
      </c>
    </row>
    <row r="4931" spans="1:15" s="70" customFormat="1" x14ac:dyDescent="0.3">
      <c r="A4931" s="70" t="s">
        <v>10326</v>
      </c>
      <c r="B4931" s="70" t="s">
        <v>3754</v>
      </c>
      <c r="C4931" s="70">
        <v>800</v>
      </c>
      <c r="D4931" s="70" t="s">
        <v>40564</v>
      </c>
      <c r="E4931" s="70" t="s">
        <v>15146</v>
      </c>
      <c r="F4931" s="70">
        <v>228542420</v>
      </c>
      <c r="H4931" s="74" t="s">
        <v>40565</v>
      </c>
      <c r="I4931" s="74" t="s">
        <v>40566</v>
      </c>
      <c r="K4931" s="70" t="s">
        <v>40567</v>
      </c>
      <c r="L4931" s="70">
        <v>50</v>
      </c>
      <c r="M4931" s="70">
        <v>1969</v>
      </c>
      <c r="N4931" s="70" t="s">
        <v>17466</v>
      </c>
      <c r="O4931" s="70" t="s">
        <v>4456</v>
      </c>
    </row>
    <row r="4932" spans="1:15" s="70" customFormat="1" x14ac:dyDescent="0.3">
      <c r="A4932" s="70" t="s">
        <v>10231</v>
      </c>
      <c r="B4932" s="70" t="s">
        <v>3654</v>
      </c>
      <c r="C4932" s="70">
        <v>800</v>
      </c>
      <c r="D4932" s="70" t="s">
        <v>40568</v>
      </c>
      <c r="E4932" s="70" t="s">
        <v>15235</v>
      </c>
      <c r="F4932" s="70">
        <v>227777893</v>
      </c>
      <c r="H4932" s="74" t="s">
        <v>40535</v>
      </c>
      <c r="I4932" s="74" t="s">
        <v>40569</v>
      </c>
      <c r="J4932" s="70">
        <v>8380215</v>
      </c>
      <c r="K4932" s="70" t="s">
        <v>40570</v>
      </c>
      <c r="L4932" s="70">
        <v>19</v>
      </c>
      <c r="M4932" s="70">
        <v>1968</v>
      </c>
      <c r="N4932" s="70" t="s">
        <v>40571</v>
      </c>
      <c r="O4932" s="70" t="s">
        <v>4456</v>
      </c>
    </row>
    <row r="4933" spans="1:15" s="70" customFormat="1" x14ac:dyDescent="0.3">
      <c r="A4933" s="70" t="s">
        <v>10140</v>
      </c>
      <c r="B4933" s="70" t="s">
        <v>3548</v>
      </c>
      <c r="C4933" s="70">
        <v>800</v>
      </c>
      <c r="D4933" s="70" t="s">
        <v>40555</v>
      </c>
      <c r="E4933" s="70" t="s">
        <v>15235</v>
      </c>
      <c r="F4933" s="70">
        <v>224111100</v>
      </c>
      <c r="G4933" s="70">
        <v>224111101</v>
      </c>
      <c r="H4933" s="74" t="s">
        <v>40556</v>
      </c>
      <c r="I4933" s="74" t="s">
        <v>40557</v>
      </c>
      <c r="J4933" s="70">
        <v>8390402</v>
      </c>
      <c r="K4933" s="70" t="s">
        <v>40558</v>
      </c>
      <c r="L4933" s="70">
        <v>25</v>
      </c>
      <c r="M4933" s="70">
        <v>1950</v>
      </c>
      <c r="N4933" s="70" t="s">
        <v>20493</v>
      </c>
      <c r="O4933" s="70" t="s">
        <v>4456</v>
      </c>
    </row>
    <row r="4934" spans="1:15" s="70" customFormat="1" ht="36" x14ac:dyDescent="0.3">
      <c r="A4934" s="70" t="s">
        <v>10308</v>
      </c>
      <c r="B4934" s="70" t="s">
        <v>3735</v>
      </c>
      <c r="C4934" s="70">
        <v>801</v>
      </c>
      <c r="D4934" s="70" t="s">
        <v>40572</v>
      </c>
      <c r="E4934" s="70" t="s">
        <v>15120</v>
      </c>
      <c r="F4934" s="70" t="s">
        <v>40573</v>
      </c>
      <c r="H4934" s="74" t="s">
        <v>40574</v>
      </c>
      <c r="I4934" s="74" t="s">
        <v>40575</v>
      </c>
      <c r="J4934" s="70">
        <v>8431137</v>
      </c>
      <c r="K4934" s="70" t="s">
        <v>40576</v>
      </c>
      <c r="L4934" s="70">
        <v>30</v>
      </c>
      <c r="M4934" s="70">
        <v>1986</v>
      </c>
      <c r="N4934" s="70" t="s">
        <v>40577</v>
      </c>
      <c r="O4934" s="70" t="s">
        <v>4456</v>
      </c>
    </row>
    <row r="4935" spans="1:15" s="70" customFormat="1" ht="24" x14ac:dyDescent="0.3">
      <c r="A4935" s="70" t="s">
        <v>10161</v>
      </c>
      <c r="B4935" s="70" t="s">
        <v>3572</v>
      </c>
      <c r="C4935" s="70">
        <v>801</v>
      </c>
      <c r="D4935" s="70" t="s">
        <v>40578</v>
      </c>
      <c r="E4935" s="70" t="s">
        <v>15241</v>
      </c>
      <c r="F4935" s="70" t="s">
        <v>40579</v>
      </c>
      <c r="G4935" s="70" t="s">
        <v>40580</v>
      </c>
      <c r="H4935" s="74" t="s">
        <v>40581</v>
      </c>
      <c r="I4935" s="74" t="s">
        <v>40582</v>
      </c>
      <c r="J4935" s="70">
        <v>9230008</v>
      </c>
      <c r="K4935" s="70" t="s">
        <v>40583</v>
      </c>
      <c r="L4935" s="70">
        <v>33</v>
      </c>
      <c r="M4935" s="70">
        <v>1979</v>
      </c>
      <c r="N4935" s="70" t="s">
        <v>17466</v>
      </c>
      <c r="O4935" s="70" t="s">
        <v>4456</v>
      </c>
    </row>
    <row r="4936" spans="1:15" s="70" customFormat="1" ht="36" x14ac:dyDescent="0.3">
      <c r="A4936" s="70" t="s">
        <v>12722</v>
      </c>
      <c r="B4936" s="70" t="s">
        <v>6541</v>
      </c>
      <c r="C4936" s="70">
        <v>801</v>
      </c>
      <c r="D4936" s="70" t="s">
        <v>40584</v>
      </c>
      <c r="E4936" s="70" t="s">
        <v>15266</v>
      </c>
      <c r="F4936" s="70" t="s">
        <v>40585</v>
      </c>
      <c r="I4936" s="74" t="s">
        <v>40586</v>
      </c>
      <c r="J4936" s="70">
        <v>7750150</v>
      </c>
      <c r="K4936" s="70" t="s">
        <v>40587</v>
      </c>
      <c r="L4936" s="70">
        <v>41</v>
      </c>
      <c r="M4936" s="70">
        <v>1971</v>
      </c>
      <c r="N4936" s="70" t="s">
        <v>17466</v>
      </c>
      <c r="O4936" s="70" t="s">
        <v>4456</v>
      </c>
    </row>
    <row r="4937" spans="1:15" s="70" customFormat="1" ht="24" x14ac:dyDescent="0.3">
      <c r="A4937" s="70" t="s">
        <v>10292</v>
      </c>
      <c r="B4937" s="70" t="s">
        <v>3718</v>
      </c>
      <c r="C4937" s="70">
        <v>801</v>
      </c>
      <c r="D4937" s="70" t="s">
        <v>40588</v>
      </c>
      <c r="E4937" s="70" t="s">
        <v>15588</v>
      </c>
      <c r="F4937" s="70" t="s">
        <v>40589</v>
      </c>
      <c r="G4937" s="70">
        <v>222215944</v>
      </c>
      <c r="H4937" s="70" t="s">
        <v>40590</v>
      </c>
      <c r="I4937" s="74" t="s">
        <v>40591</v>
      </c>
      <c r="J4937" s="70">
        <v>7820984</v>
      </c>
      <c r="K4937" s="70" t="s">
        <v>40592</v>
      </c>
      <c r="L4937" s="70">
        <v>60</v>
      </c>
      <c r="M4937" s="70">
        <v>1947</v>
      </c>
      <c r="N4937" s="70" t="s">
        <v>40593</v>
      </c>
      <c r="O4937" s="70" t="s">
        <v>4456</v>
      </c>
    </row>
    <row r="4938" spans="1:15" s="70" customFormat="1" x14ac:dyDescent="0.3">
      <c r="A4938" s="70" t="s">
        <v>10162</v>
      </c>
      <c r="B4938" s="70" t="s">
        <v>40594</v>
      </c>
      <c r="C4938" s="70">
        <v>801</v>
      </c>
      <c r="D4938" s="70" t="s">
        <v>40595</v>
      </c>
      <c r="E4938" s="70" t="s">
        <v>15124</v>
      </c>
      <c r="F4938" s="70" t="s">
        <v>40596</v>
      </c>
      <c r="G4938" s="70" t="s">
        <v>40597</v>
      </c>
      <c r="H4938" s="74" t="s">
        <v>40598</v>
      </c>
      <c r="I4938" s="74" t="s">
        <v>40599</v>
      </c>
      <c r="K4938" s="70" t="s">
        <v>40600</v>
      </c>
      <c r="L4938" s="70">
        <v>62</v>
      </c>
      <c r="M4938" s="70">
        <v>1968</v>
      </c>
      <c r="N4938" s="70" t="s">
        <v>17466</v>
      </c>
      <c r="O4938" s="70" t="s">
        <v>15124</v>
      </c>
    </row>
    <row r="4939" spans="1:15" s="70" customFormat="1" x14ac:dyDescent="0.3">
      <c r="A4939" s="70" t="s">
        <v>13407</v>
      </c>
      <c r="B4939" s="70" t="s">
        <v>7334</v>
      </c>
      <c r="C4939" s="70">
        <v>801</v>
      </c>
      <c r="D4939" s="70" t="s">
        <v>40601</v>
      </c>
      <c r="E4939" s="70" t="s">
        <v>9179</v>
      </c>
      <c r="F4939" s="70">
        <v>224986500</v>
      </c>
      <c r="H4939" s="74" t="s">
        <v>40602</v>
      </c>
      <c r="I4939" s="70" t="s">
        <v>40603</v>
      </c>
      <c r="J4939" s="70">
        <v>7560910</v>
      </c>
      <c r="K4939" s="70" t="s">
        <v>40604</v>
      </c>
      <c r="L4939" s="70">
        <v>150</v>
      </c>
      <c r="M4939" s="70">
        <v>2000</v>
      </c>
      <c r="N4939" s="70" t="s">
        <v>35994</v>
      </c>
      <c r="O4939" s="70" t="s">
        <v>4456</v>
      </c>
    </row>
    <row r="4940" spans="1:15" s="70" customFormat="1" x14ac:dyDescent="0.3">
      <c r="A4940" s="70" t="s">
        <v>13410</v>
      </c>
      <c r="B4940" s="70" t="s">
        <v>7337</v>
      </c>
      <c r="C4940" s="70">
        <v>801</v>
      </c>
      <c r="D4940" s="70" t="s">
        <v>40605</v>
      </c>
      <c r="E4940" s="70" t="s">
        <v>9179</v>
      </c>
      <c r="F4940" s="70">
        <v>227970053</v>
      </c>
      <c r="H4940" s="74" t="s">
        <v>40606</v>
      </c>
      <c r="I4940" s="74" t="s">
        <v>40607</v>
      </c>
      <c r="K4940" s="70" t="s">
        <v>40608</v>
      </c>
      <c r="L4940" s="70">
        <v>10</v>
      </c>
      <c r="M4940" s="70">
        <v>2006</v>
      </c>
      <c r="N4940" s="70" t="s">
        <v>40609</v>
      </c>
      <c r="O4940" s="70" t="s">
        <v>4456</v>
      </c>
    </row>
    <row r="4941" spans="1:15" s="70" customFormat="1" x14ac:dyDescent="0.3">
      <c r="A4941" s="70" t="s">
        <v>11039</v>
      </c>
      <c r="B4941" s="70" t="s">
        <v>4576</v>
      </c>
      <c r="C4941" s="70">
        <v>802</v>
      </c>
      <c r="D4941" s="70" t="s">
        <v>40610</v>
      </c>
      <c r="E4941" s="70" t="s">
        <v>9256</v>
      </c>
      <c r="F4941" s="70">
        <v>228894800</v>
      </c>
      <c r="H4941" s="70" t="s">
        <v>40611</v>
      </c>
      <c r="I4941" s="74" t="s">
        <v>40612</v>
      </c>
      <c r="J4941" s="70">
        <v>9071598</v>
      </c>
      <c r="K4941" s="70" t="s">
        <v>40613</v>
      </c>
      <c r="L4941" s="70">
        <v>80</v>
      </c>
      <c r="M4941" s="70">
        <v>1985</v>
      </c>
      <c r="N4941" s="70" t="s">
        <v>33458</v>
      </c>
      <c r="O4941" s="70" t="s">
        <v>4456</v>
      </c>
    </row>
    <row r="4942" spans="1:15" s="70" customFormat="1" ht="12" x14ac:dyDescent="0.3">
      <c r="A4942" s="70" t="s">
        <v>13441</v>
      </c>
      <c r="B4942" s="70" t="s">
        <v>7370</v>
      </c>
      <c r="C4942" s="70">
        <v>802</v>
      </c>
      <c r="D4942" s="70" t="s">
        <v>40614</v>
      </c>
      <c r="E4942" s="70" t="s">
        <v>9179</v>
      </c>
      <c r="F4942" s="70">
        <v>223451000</v>
      </c>
      <c r="G4942" s="70">
        <v>223333032</v>
      </c>
      <c r="K4942" s="70" t="s">
        <v>40615</v>
      </c>
      <c r="L4942" s="70">
        <v>64</v>
      </c>
      <c r="M4942" s="70">
        <v>1981</v>
      </c>
      <c r="N4942" s="70" t="s">
        <v>18569</v>
      </c>
      <c r="O4942" s="70" t="s">
        <v>4456</v>
      </c>
    </row>
    <row r="4943" spans="1:15" s="70" customFormat="1" x14ac:dyDescent="0.3">
      <c r="A4943" s="70" t="s">
        <v>14171</v>
      </c>
      <c r="B4943" s="70" t="s">
        <v>8154</v>
      </c>
      <c r="C4943" s="70">
        <v>802</v>
      </c>
      <c r="D4943" s="70" t="s">
        <v>40616</v>
      </c>
      <c r="E4943" s="70" t="s">
        <v>9179</v>
      </c>
      <c r="F4943" s="70">
        <v>223389600</v>
      </c>
      <c r="H4943" s="74" t="s">
        <v>40618</v>
      </c>
      <c r="I4943" s="74" t="s">
        <v>40617</v>
      </c>
      <c r="K4943" s="70" t="s">
        <v>40619</v>
      </c>
      <c r="L4943" s="70">
        <v>40</v>
      </c>
      <c r="M4943" s="70">
        <v>2002</v>
      </c>
      <c r="N4943" s="70" t="s">
        <v>40620</v>
      </c>
      <c r="O4943" s="70" t="s">
        <v>4456</v>
      </c>
    </row>
    <row r="4944" spans="1:15" s="70" customFormat="1" x14ac:dyDescent="0.3">
      <c r="A4944" s="70" t="s">
        <v>11933</v>
      </c>
      <c r="B4944" s="70" t="s">
        <v>5575</v>
      </c>
      <c r="C4944" s="70">
        <v>802</v>
      </c>
      <c r="D4944" s="70" t="s">
        <v>40621</v>
      </c>
      <c r="E4944" s="70" t="s">
        <v>9179</v>
      </c>
      <c r="F4944" s="70">
        <v>228409300</v>
      </c>
      <c r="H4944" s="74" t="s">
        <v>40622</v>
      </c>
      <c r="I4944" s="74" t="s">
        <v>40623</v>
      </c>
      <c r="K4944" s="70" t="s">
        <v>40624</v>
      </c>
      <c r="L4944" s="70">
        <v>74</v>
      </c>
      <c r="N4944" s="70" t="s">
        <v>40625</v>
      </c>
      <c r="O4944" s="70" t="s">
        <v>4456</v>
      </c>
    </row>
    <row r="4945" spans="1:17" s="70" customFormat="1" x14ac:dyDescent="0.3">
      <c r="A4945" s="70" t="s">
        <v>13807</v>
      </c>
      <c r="B4945" s="70" t="s">
        <v>7752</v>
      </c>
      <c r="C4945" s="70">
        <v>802</v>
      </c>
      <c r="D4945" s="70" t="s">
        <v>40626</v>
      </c>
      <c r="E4945" s="70" t="s">
        <v>15673</v>
      </c>
      <c r="F4945" s="70">
        <v>225981500</v>
      </c>
      <c r="G4945" s="70">
        <v>222770946</v>
      </c>
      <c r="H4945" s="74" t="s">
        <v>40627</v>
      </c>
      <c r="I4945" s="74" t="s">
        <v>40628</v>
      </c>
      <c r="K4945" s="70" t="s">
        <v>40629</v>
      </c>
      <c r="L4945" s="70">
        <v>270</v>
      </c>
      <c r="N4945" s="70" t="s">
        <v>15356</v>
      </c>
      <c r="O4945" s="70" t="s">
        <v>4456</v>
      </c>
    </row>
    <row r="4946" spans="1:17" s="70" customFormat="1" ht="48" x14ac:dyDescent="0.3">
      <c r="A4946" s="70" t="s">
        <v>11558</v>
      </c>
      <c r="B4946" s="70" t="s">
        <v>5144</v>
      </c>
      <c r="C4946" s="70">
        <v>802</v>
      </c>
      <c r="D4946" s="70" t="s">
        <v>40630</v>
      </c>
      <c r="E4946" s="70" t="s">
        <v>15197</v>
      </c>
      <c r="F4946" s="70" t="s">
        <v>40631</v>
      </c>
      <c r="G4946" s="70">
        <v>223778310</v>
      </c>
      <c r="H4946" s="70" t="s">
        <v>40632</v>
      </c>
      <c r="I4946" s="74" t="s">
        <v>40633</v>
      </c>
      <c r="J4946" s="70">
        <v>8710069</v>
      </c>
      <c r="K4946" s="70" t="s">
        <v>40634</v>
      </c>
      <c r="L4946" s="70">
        <v>110</v>
      </c>
      <c r="N4946" s="70" t="s">
        <v>40635</v>
      </c>
      <c r="O4946" s="70" t="s">
        <v>4456</v>
      </c>
    </row>
    <row r="4947" spans="1:17" s="70" customFormat="1" x14ac:dyDescent="0.3">
      <c r="A4947" s="70" t="s">
        <v>14396</v>
      </c>
      <c r="B4947" s="70" t="s">
        <v>8427</v>
      </c>
      <c r="C4947" s="70">
        <v>803</v>
      </c>
      <c r="D4947" s="70" t="s">
        <v>40637</v>
      </c>
      <c r="E4947" s="70" t="s">
        <v>39751</v>
      </c>
      <c r="F4947" s="70">
        <v>226231562</v>
      </c>
      <c r="H4947" s="74" t="s">
        <v>40639</v>
      </c>
      <c r="I4947" s="74" t="s">
        <v>40638</v>
      </c>
      <c r="K4947" s="70" t="s">
        <v>40640</v>
      </c>
      <c r="L4947" s="70">
        <v>50</v>
      </c>
      <c r="M4947" s="70">
        <v>1995</v>
      </c>
      <c r="N4947" s="70" t="s">
        <v>40641</v>
      </c>
      <c r="O4947" s="70" t="s">
        <v>4456</v>
      </c>
    </row>
    <row r="4948" spans="1:17" s="70" customFormat="1" x14ac:dyDescent="0.3">
      <c r="A4948" s="70" t="s">
        <v>13928</v>
      </c>
      <c r="B4948" s="70" t="s">
        <v>7886</v>
      </c>
      <c r="C4948" s="70">
        <v>803</v>
      </c>
      <c r="D4948" s="70" t="s">
        <v>40642</v>
      </c>
      <c r="E4948" s="70" t="s">
        <v>4456</v>
      </c>
      <c r="F4948" s="70">
        <v>226382068</v>
      </c>
      <c r="G4948" s="70">
        <v>226380365</v>
      </c>
      <c r="H4948" s="74" t="s">
        <v>40643</v>
      </c>
      <c r="I4948" s="74" t="s">
        <v>40644</v>
      </c>
      <c r="K4948" s="70" t="s">
        <v>40645</v>
      </c>
      <c r="L4948" s="70">
        <v>41</v>
      </c>
      <c r="M4948" s="70">
        <v>1896</v>
      </c>
      <c r="N4948" s="70" t="s">
        <v>40646</v>
      </c>
      <c r="O4948" s="70" t="s">
        <v>4456</v>
      </c>
    </row>
    <row r="4949" spans="1:17" s="70" customFormat="1" ht="36" x14ac:dyDescent="0.3">
      <c r="A4949" s="70" t="s">
        <v>11647</v>
      </c>
      <c r="B4949" s="70" t="s">
        <v>5245</v>
      </c>
      <c r="C4949" s="70">
        <v>803</v>
      </c>
      <c r="D4949" s="70" t="s">
        <v>40647</v>
      </c>
      <c r="E4949" s="70" t="s">
        <v>15415</v>
      </c>
      <c r="F4949" s="70" t="s">
        <v>40648</v>
      </c>
      <c r="G4949" s="70">
        <v>228541732</v>
      </c>
      <c r="H4949" s="74" t="s">
        <v>40649</v>
      </c>
      <c r="I4949" s="74" t="s">
        <v>40650</v>
      </c>
      <c r="K4949" s="70" t="s">
        <v>40651</v>
      </c>
      <c r="L4949" s="70">
        <v>34</v>
      </c>
      <c r="M4949" s="70">
        <v>2000</v>
      </c>
      <c r="N4949" s="70" t="s">
        <v>40652</v>
      </c>
      <c r="O4949" s="70" t="s">
        <v>4456</v>
      </c>
      <c r="P4949" s="70" t="s">
        <v>15884</v>
      </c>
      <c r="Q4949" s="70" t="s">
        <v>9212</v>
      </c>
    </row>
    <row r="4950" spans="1:17" s="70" customFormat="1" ht="24" x14ac:dyDescent="0.3">
      <c r="A4950" s="70" t="s">
        <v>9710</v>
      </c>
      <c r="B4950" s="70" t="s">
        <v>40636</v>
      </c>
      <c r="C4950" s="70">
        <v>803</v>
      </c>
      <c r="D4950" s="70" t="s">
        <v>40653</v>
      </c>
      <c r="E4950" s="70" t="s">
        <v>15770</v>
      </c>
      <c r="F4950" s="70" t="s">
        <v>40654</v>
      </c>
      <c r="H4950" s="74" t="s">
        <v>40655</v>
      </c>
      <c r="I4950" s="74" t="s">
        <v>18498</v>
      </c>
      <c r="K4950" s="70" t="s">
        <v>40656</v>
      </c>
      <c r="L4950" s="70">
        <v>300</v>
      </c>
      <c r="M4950" s="70">
        <v>1991</v>
      </c>
      <c r="N4950" s="70" t="s">
        <v>40657</v>
      </c>
      <c r="O4950" s="70" t="s">
        <v>15770</v>
      </c>
      <c r="P4950" s="70" t="s">
        <v>24653</v>
      </c>
      <c r="Q4950" s="70" t="s">
        <v>9229</v>
      </c>
    </row>
    <row r="4951" spans="1:17" s="70" customFormat="1" ht="24" x14ac:dyDescent="0.3">
      <c r="A4951" s="70" t="s">
        <v>11766</v>
      </c>
      <c r="B4951" s="70" t="s">
        <v>5385</v>
      </c>
      <c r="C4951" s="70">
        <v>803</v>
      </c>
      <c r="D4951" s="70" t="s">
        <v>40658</v>
      </c>
      <c r="E4951" s="70" t="s">
        <v>9179</v>
      </c>
      <c r="F4951" s="70">
        <v>229989800</v>
      </c>
      <c r="I4951" s="70" t="s">
        <v>40659</v>
      </c>
      <c r="J4951" s="70">
        <v>7510078</v>
      </c>
      <c r="K4951" s="70" t="s">
        <v>40660</v>
      </c>
      <c r="L4951" s="70">
        <v>150</v>
      </c>
      <c r="M4951" s="70">
        <v>2002</v>
      </c>
      <c r="N4951" s="70" t="s">
        <v>40661</v>
      </c>
      <c r="O4951" s="70" t="s">
        <v>4456</v>
      </c>
    </row>
    <row r="4952" spans="1:17" s="70" customFormat="1" ht="36" x14ac:dyDescent="0.3">
      <c r="A4952" s="70" t="s">
        <v>12381</v>
      </c>
      <c r="B4952" s="70" t="s">
        <v>6070</v>
      </c>
      <c r="C4952" s="70">
        <v>803</v>
      </c>
      <c r="D4952" s="70" t="s">
        <v>40662</v>
      </c>
      <c r="E4952" s="70" t="s">
        <v>9151</v>
      </c>
      <c r="F4952" s="70">
        <v>232236700</v>
      </c>
      <c r="H4952" s="74" t="s">
        <v>40663</v>
      </c>
      <c r="I4952" s="74" t="s">
        <v>40664</v>
      </c>
      <c r="J4952" s="70">
        <v>7500000</v>
      </c>
      <c r="K4952" s="70" t="s">
        <v>40665</v>
      </c>
      <c r="L4952" s="70">
        <v>40</v>
      </c>
      <c r="M4952" s="70">
        <v>2009</v>
      </c>
      <c r="N4952" s="70" t="s">
        <v>40666</v>
      </c>
      <c r="O4952" s="70" t="s">
        <v>4456</v>
      </c>
      <c r="P4952" s="70" t="s">
        <v>17195</v>
      </c>
      <c r="Q4952" s="70" t="s">
        <v>16633</v>
      </c>
    </row>
    <row r="4953" spans="1:17" s="70" customFormat="1" x14ac:dyDescent="0.3">
      <c r="A4953" s="70" t="s">
        <v>12478</v>
      </c>
      <c r="B4953" s="70" t="s">
        <v>6175</v>
      </c>
      <c r="C4953" s="70">
        <v>803</v>
      </c>
      <c r="D4953" s="70" t="s">
        <v>30652</v>
      </c>
      <c r="E4953" s="70" t="s">
        <v>9179</v>
      </c>
      <c r="F4953" s="70">
        <v>223727500</v>
      </c>
      <c r="H4953" s="74" t="s">
        <v>40667</v>
      </c>
      <c r="I4953" s="74" t="s">
        <v>40668</v>
      </c>
      <c r="K4953" s="70" t="s">
        <v>40669</v>
      </c>
      <c r="L4953" s="70">
        <v>15</v>
      </c>
      <c r="M4953" s="70">
        <v>1993</v>
      </c>
      <c r="N4953" s="70" t="s">
        <v>40670</v>
      </c>
      <c r="O4953" s="70" t="s">
        <v>4456</v>
      </c>
      <c r="P4953" s="70" t="s">
        <v>15884</v>
      </c>
      <c r="Q4953" s="70" t="s">
        <v>9229</v>
      </c>
    </row>
    <row r="4954" spans="1:17" s="70" customFormat="1" x14ac:dyDescent="0.3">
      <c r="A4954" s="70" t="s">
        <v>10985</v>
      </c>
      <c r="B4954" s="70" t="s">
        <v>4515</v>
      </c>
      <c r="C4954" s="70">
        <v>803</v>
      </c>
      <c r="D4954" s="70" t="s">
        <v>40671</v>
      </c>
      <c r="E4954" s="70" t="s">
        <v>15729</v>
      </c>
      <c r="F4954" s="70">
        <v>224443900</v>
      </c>
      <c r="I4954" s="74" t="s">
        <v>40672</v>
      </c>
      <c r="K4954" s="70" t="s">
        <v>40673</v>
      </c>
      <c r="L4954" s="70">
        <v>500</v>
      </c>
      <c r="M4954" s="70">
        <v>1997</v>
      </c>
      <c r="N4954" s="70" t="s">
        <v>40674</v>
      </c>
      <c r="O4954" s="70" t="s">
        <v>4456</v>
      </c>
      <c r="P4954" s="70" t="s">
        <v>15884</v>
      </c>
      <c r="Q4954" s="70" t="s">
        <v>9229</v>
      </c>
    </row>
    <row r="4955" spans="1:17" s="70" customFormat="1" x14ac:dyDescent="0.3">
      <c r="A4955" s="70" t="s">
        <v>14277</v>
      </c>
      <c r="B4955" s="70" t="s">
        <v>8283</v>
      </c>
      <c r="C4955" s="70">
        <v>804</v>
      </c>
      <c r="D4955" s="70" t="s">
        <v>40675</v>
      </c>
      <c r="E4955" s="70" t="s">
        <v>15588</v>
      </c>
      <c r="F4955" s="70">
        <v>222383198</v>
      </c>
      <c r="H4955" s="74" t="s">
        <v>40676</v>
      </c>
      <c r="I4955" s="74" t="s">
        <v>40677</v>
      </c>
      <c r="J4955" s="70">
        <v>6900911</v>
      </c>
      <c r="K4955" s="70" t="s">
        <v>40678</v>
      </c>
      <c r="L4955" s="70">
        <v>22</v>
      </c>
      <c r="M4955" s="70">
        <v>1935</v>
      </c>
      <c r="N4955" s="70" t="s">
        <v>40679</v>
      </c>
      <c r="O4955" s="70" t="s">
        <v>4456</v>
      </c>
    </row>
    <row r="4956" spans="1:17" s="70" customFormat="1" ht="36" x14ac:dyDescent="0.3">
      <c r="A4956" s="70" t="s">
        <v>14278</v>
      </c>
      <c r="B4956" s="70" t="s">
        <v>40680</v>
      </c>
      <c r="C4956" s="70">
        <v>804</v>
      </c>
      <c r="D4956" s="70" t="s">
        <v>40681</v>
      </c>
      <c r="E4956" s="70" t="s">
        <v>9225</v>
      </c>
      <c r="F4956" s="70" t="s">
        <v>40682</v>
      </c>
      <c r="H4956" s="74" t="s">
        <v>40684</v>
      </c>
      <c r="I4956" s="74" t="s">
        <v>40683</v>
      </c>
      <c r="J4956" s="70">
        <v>8940897</v>
      </c>
      <c r="K4956" s="70" t="s">
        <v>40685</v>
      </c>
      <c r="L4956" s="70">
        <v>50</v>
      </c>
      <c r="M4956" s="70">
        <v>1937</v>
      </c>
      <c r="N4956" s="70" t="s">
        <v>40679</v>
      </c>
      <c r="O4956" s="70" t="s">
        <v>4456</v>
      </c>
    </row>
    <row r="4957" spans="1:17" s="70" customFormat="1" ht="24" x14ac:dyDescent="0.3">
      <c r="A4957" s="70" t="s">
        <v>14279</v>
      </c>
      <c r="B4957" s="70" t="s">
        <v>8285</v>
      </c>
      <c r="C4957" s="70">
        <v>804</v>
      </c>
      <c r="D4957" s="70" t="s">
        <v>40686</v>
      </c>
      <c r="E4957" s="70" t="s">
        <v>9225</v>
      </c>
      <c r="F4957" s="70">
        <v>225528739</v>
      </c>
      <c r="G4957" s="70" t="s">
        <v>40687</v>
      </c>
      <c r="H4957" s="70" t="s">
        <v>40688</v>
      </c>
      <c r="I4957" s="74" t="s">
        <v>40689</v>
      </c>
      <c r="K4957" s="70" t="s">
        <v>40690</v>
      </c>
      <c r="L4957" s="70">
        <v>60</v>
      </c>
      <c r="M4957" s="70">
        <v>1918</v>
      </c>
      <c r="N4957" s="70" t="s">
        <v>40679</v>
      </c>
      <c r="O4957" s="70" t="s">
        <v>4456</v>
      </c>
    </row>
    <row r="4958" spans="1:17" s="70" customFormat="1" x14ac:dyDescent="0.3">
      <c r="A4958" s="70" t="s">
        <v>9859</v>
      </c>
      <c r="B4958" s="70" t="s">
        <v>3208</v>
      </c>
      <c r="C4958" s="70">
        <v>804</v>
      </c>
      <c r="D4958" s="70" t="s">
        <v>40691</v>
      </c>
      <c r="E4958" s="70" t="s">
        <v>4456</v>
      </c>
      <c r="F4958" s="70">
        <v>223474200</v>
      </c>
      <c r="H4958" s="74" t="s">
        <v>40692</v>
      </c>
      <c r="I4958" s="74" t="s">
        <v>22623</v>
      </c>
      <c r="K4958" s="70" t="s">
        <v>40693</v>
      </c>
      <c r="L4958" s="70">
        <v>250</v>
      </c>
      <c r="M4958" s="70">
        <v>1990</v>
      </c>
      <c r="N4958" s="70" t="s">
        <v>40694</v>
      </c>
      <c r="O4958" s="70" t="s">
        <v>4456</v>
      </c>
    </row>
    <row r="4959" spans="1:17" s="70" customFormat="1" ht="24" x14ac:dyDescent="0.3">
      <c r="A4959" s="70" t="s">
        <v>14143</v>
      </c>
      <c r="B4959" s="70" t="s">
        <v>8126</v>
      </c>
      <c r="C4959" s="70">
        <v>804</v>
      </c>
      <c r="D4959" s="70" t="s">
        <v>40705</v>
      </c>
      <c r="E4959" s="70" t="s">
        <v>9179</v>
      </c>
      <c r="F4959" s="70">
        <v>222907000</v>
      </c>
      <c r="H4959" s="74" t="s">
        <v>40706</v>
      </c>
      <c r="I4959" s="74" t="s">
        <v>40707</v>
      </c>
      <c r="J4959" s="70">
        <v>7561185</v>
      </c>
      <c r="K4959" s="70" t="s">
        <v>40708</v>
      </c>
      <c r="L4959" s="70">
        <v>47</v>
      </c>
      <c r="M4959" s="70">
        <v>1994</v>
      </c>
      <c r="N4959" s="70" t="s">
        <v>40709</v>
      </c>
      <c r="O4959" s="70" t="s">
        <v>4456</v>
      </c>
    </row>
    <row r="4960" spans="1:17" s="70" customFormat="1" ht="24" x14ac:dyDescent="0.3">
      <c r="A4960" s="70" t="s">
        <v>10476</v>
      </c>
      <c r="B4960" s="70" t="s">
        <v>3919</v>
      </c>
      <c r="C4960" s="70">
        <v>804</v>
      </c>
      <c r="D4960" s="70" t="s">
        <v>40695</v>
      </c>
      <c r="E4960" s="70" t="s">
        <v>15422</v>
      </c>
      <c r="F4960" s="70">
        <v>226412211</v>
      </c>
      <c r="H4960" s="74" t="s">
        <v>40696</v>
      </c>
      <c r="I4960" s="74" t="s">
        <v>40697</v>
      </c>
      <c r="J4960" s="70">
        <v>8650125</v>
      </c>
      <c r="K4960" s="70" t="s">
        <v>40698</v>
      </c>
      <c r="L4960" s="70">
        <v>18</v>
      </c>
      <c r="M4960" s="70">
        <v>1982</v>
      </c>
      <c r="N4960" s="70" t="s">
        <v>40699</v>
      </c>
      <c r="O4960" s="70" t="s">
        <v>4456</v>
      </c>
    </row>
    <row r="4961" spans="1:17" s="70" customFormat="1" x14ac:dyDescent="0.3">
      <c r="A4961" s="70" t="s">
        <v>11745</v>
      </c>
      <c r="B4961" s="70" t="s">
        <v>5357</v>
      </c>
      <c r="C4961" s="70">
        <v>804</v>
      </c>
      <c r="D4961" s="70" t="s">
        <v>40700</v>
      </c>
      <c r="E4961" s="70" t="s">
        <v>15120</v>
      </c>
      <c r="F4961" s="70">
        <v>227376300</v>
      </c>
      <c r="G4961" s="70">
        <v>227374547</v>
      </c>
      <c r="H4961" s="74" t="s">
        <v>40701</v>
      </c>
      <c r="I4961" s="74" t="s">
        <v>40702</v>
      </c>
      <c r="K4961" s="70" t="s">
        <v>40703</v>
      </c>
      <c r="L4961" s="70">
        <v>10</v>
      </c>
      <c r="M4961" s="70">
        <v>1989</v>
      </c>
      <c r="N4961" s="70" t="s">
        <v>40704</v>
      </c>
      <c r="O4961" s="70" t="s">
        <v>4456</v>
      </c>
    </row>
    <row r="4962" spans="1:17" s="70" customFormat="1" ht="36" x14ac:dyDescent="0.3">
      <c r="A4962" s="70" t="s">
        <v>11866</v>
      </c>
      <c r="B4962" s="70" t="s">
        <v>5495</v>
      </c>
      <c r="C4962" s="70">
        <v>805</v>
      </c>
      <c r="D4962" s="70" t="s">
        <v>40710</v>
      </c>
      <c r="E4962" s="70" t="s">
        <v>15178</v>
      </c>
      <c r="F4962" s="70">
        <v>223976700</v>
      </c>
      <c r="H4962" s="74" t="s">
        <v>40711</v>
      </c>
      <c r="I4962" s="74" t="s">
        <v>40712</v>
      </c>
      <c r="K4962" s="70" t="s">
        <v>40713</v>
      </c>
      <c r="L4962" s="70">
        <v>500</v>
      </c>
      <c r="M4962" s="70">
        <v>1988</v>
      </c>
      <c r="N4962" s="70" t="s">
        <v>40714</v>
      </c>
      <c r="O4962" s="70" t="s">
        <v>4456</v>
      </c>
      <c r="P4962" s="70" t="s">
        <v>40715</v>
      </c>
      <c r="Q4962" s="70" t="s">
        <v>40716</v>
      </c>
    </row>
    <row r="4963" spans="1:17" s="70" customFormat="1" x14ac:dyDescent="0.3">
      <c r="A4963" s="70" t="s">
        <v>10299</v>
      </c>
      <c r="B4963" s="70" t="s">
        <v>3726</v>
      </c>
      <c r="C4963" s="70">
        <v>805</v>
      </c>
      <c r="D4963" s="70" t="s">
        <v>40717</v>
      </c>
      <c r="E4963" s="70" t="s">
        <v>9179</v>
      </c>
      <c r="F4963" s="70">
        <v>229640700</v>
      </c>
      <c r="H4963" s="74" t="s">
        <v>40718</v>
      </c>
      <c r="I4963" s="74" t="s">
        <v>40719</v>
      </c>
      <c r="K4963" s="70" t="s">
        <v>40720</v>
      </c>
      <c r="L4963" s="70">
        <v>100</v>
      </c>
      <c r="M4963" s="70">
        <v>1981</v>
      </c>
      <c r="N4963" s="70" t="s">
        <v>21858</v>
      </c>
      <c r="O4963" s="70" t="s">
        <v>4456</v>
      </c>
    </row>
    <row r="4964" spans="1:17" s="70" customFormat="1" ht="24" x14ac:dyDescent="0.3">
      <c r="A4964" s="70" t="s">
        <v>13284</v>
      </c>
      <c r="B4964" s="70" t="s">
        <v>7203</v>
      </c>
      <c r="C4964" s="70">
        <v>805</v>
      </c>
      <c r="D4964" s="70" t="s">
        <v>40721</v>
      </c>
      <c r="E4964" s="70" t="s">
        <v>4456</v>
      </c>
      <c r="F4964" s="70" t="s">
        <v>40722</v>
      </c>
      <c r="H4964" s="74" t="s">
        <v>40723</v>
      </c>
      <c r="I4964" s="74" t="s">
        <v>40724</v>
      </c>
      <c r="K4964" s="70" t="s">
        <v>40725</v>
      </c>
      <c r="L4964" s="70">
        <v>13</v>
      </c>
      <c r="N4964" s="70" t="s">
        <v>40726</v>
      </c>
      <c r="O4964" s="70" t="s">
        <v>4456</v>
      </c>
    </row>
    <row r="4965" spans="1:17" s="70" customFormat="1" ht="36" x14ac:dyDescent="0.3">
      <c r="A4965" s="70" t="s">
        <v>14044</v>
      </c>
      <c r="B4965" s="70" t="s">
        <v>8006</v>
      </c>
      <c r="C4965" s="70">
        <v>805</v>
      </c>
      <c r="D4965" s="70" t="s">
        <v>40727</v>
      </c>
      <c r="E4965" s="70" t="s">
        <v>9179</v>
      </c>
      <c r="F4965" s="70">
        <v>223471000</v>
      </c>
      <c r="H4965" s="74" t="s">
        <v>40728</v>
      </c>
      <c r="I4965" s="74" t="s">
        <v>40729</v>
      </c>
      <c r="K4965" s="70" t="s">
        <v>40730</v>
      </c>
      <c r="L4965" s="70">
        <v>200</v>
      </c>
      <c r="M4965" s="70">
        <v>1984</v>
      </c>
      <c r="N4965" s="70" t="s">
        <v>40731</v>
      </c>
      <c r="O4965" s="70" t="s">
        <v>4456</v>
      </c>
      <c r="P4965" s="70" t="s">
        <v>17910</v>
      </c>
    </row>
    <row r="4966" spans="1:17" s="70" customFormat="1" ht="24" x14ac:dyDescent="0.3">
      <c r="A4966" s="70" t="s">
        <v>13186</v>
      </c>
      <c r="B4966" s="70" t="s">
        <v>7094</v>
      </c>
      <c r="C4966" s="70">
        <v>805</v>
      </c>
      <c r="D4966" s="70" t="s">
        <v>40732</v>
      </c>
      <c r="E4966" s="70" t="s">
        <v>39751</v>
      </c>
      <c r="F4966" s="70">
        <v>226680807</v>
      </c>
      <c r="H4966" s="74" t="s">
        <v>40733</v>
      </c>
      <c r="K4966" s="70" t="s">
        <v>40734</v>
      </c>
      <c r="N4966" s="70" t="s">
        <v>40735</v>
      </c>
      <c r="O4966" s="70" t="s">
        <v>4456</v>
      </c>
    </row>
    <row r="4967" spans="1:17" s="70" customFormat="1" x14ac:dyDescent="0.3">
      <c r="A4967" s="70" t="s">
        <v>10331</v>
      </c>
      <c r="B4967" s="70" t="s">
        <v>3760</v>
      </c>
      <c r="C4967" s="70">
        <v>805</v>
      </c>
      <c r="D4967" s="70" t="s">
        <v>40736</v>
      </c>
      <c r="E4967" s="70" t="s">
        <v>9256</v>
      </c>
      <c r="F4967" s="70">
        <v>225969830</v>
      </c>
      <c r="H4967" s="74" t="s">
        <v>40737</v>
      </c>
      <c r="I4967" s="74" t="s">
        <v>40738</v>
      </c>
      <c r="K4967" s="70" t="s">
        <v>40739</v>
      </c>
      <c r="L4967" s="70">
        <v>300</v>
      </c>
      <c r="M4967" s="70">
        <v>1981</v>
      </c>
      <c r="N4967" s="70" t="s">
        <v>40740</v>
      </c>
      <c r="O4967" s="70" t="s">
        <v>4456</v>
      </c>
    </row>
    <row r="4968" spans="1:17" s="70" customFormat="1" ht="12" x14ac:dyDescent="0.3">
      <c r="A4968" s="70" t="s">
        <v>12367</v>
      </c>
      <c r="B4968" s="70" t="s">
        <v>40746</v>
      </c>
      <c r="C4968" s="70">
        <v>806</v>
      </c>
      <c r="D4968" s="70" t="s">
        <v>40741</v>
      </c>
      <c r="E4968" s="70" t="s">
        <v>20055</v>
      </c>
      <c r="F4968" s="70" t="s">
        <v>40742</v>
      </c>
      <c r="H4968" s="70" t="s">
        <v>40743</v>
      </c>
      <c r="K4968" s="70" t="s">
        <v>40744</v>
      </c>
      <c r="L4968" s="70">
        <v>106</v>
      </c>
      <c r="M4968" s="70">
        <v>2007</v>
      </c>
      <c r="N4968" s="70" t="s">
        <v>17311</v>
      </c>
      <c r="O4968" s="70" t="s">
        <v>20055</v>
      </c>
    </row>
    <row r="4969" spans="1:17" s="70" customFormat="1" x14ac:dyDescent="0.3">
      <c r="A4969" s="70" t="s">
        <v>10377</v>
      </c>
      <c r="B4969" s="70" t="s">
        <v>40747</v>
      </c>
      <c r="C4969" s="70">
        <v>806</v>
      </c>
      <c r="D4969" s="70" t="s">
        <v>40749</v>
      </c>
      <c r="E4969" s="70" t="s">
        <v>40745</v>
      </c>
      <c r="F4969" s="70">
        <v>224600500</v>
      </c>
      <c r="G4969" s="70">
        <v>224600328</v>
      </c>
      <c r="H4969" s="74" t="s">
        <v>40750</v>
      </c>
      <c r="I4969" s="74" t="s">
        <v>40751</v>
      </c>
      <c r="K4969" s="70" t="s">
        <v>40752</v>
      </c>
      <c r="L4969" s="70">
        <v>60</v>
      </c>
      <c r="M4969" s="70">
        <v>1997</v>
      </c>
      <c r="N4969" s="70" t="s">
        <v>40753</v>
      </c>
      <c r="O4969" s="70" t="s">
        <v>40745</v>
      </c>
    </row>
    <row r="4970" spans="1:17" s="70" customFormat="1" ht="24" x14ac:dyDescent="0.3">
      <c r="A4970" s="70" t="s">
        <v>9355</v>
      </c>
      <c r="B4970" s="70" t="s">
        <v>40748</v>
      </c>
      <c r="C4970" s="70">
        <v>806</v>
      </c>
      <c r="D4970" s="70" t="s">
        <v>40754</v>
      </c>
      <c r="E4970" s="70" t="s">
        <v>37421</v>
      </c>
      <c r="F4970" s="70" t="s">
        <v>40755</v>
      </c>
      <c r="H4970" s="70" t="s">
        <v>40756</v>
      </c>
      <c r="I4970" s="74" t="s">
        <v>40757</v>
      </c>
      <c r="K4970" s="70" t="s">
        <v>40758</v>
      </c>
      <c r="L4970" s="70">
        <v>300</v>
      </c>
      <c r="M4970" s="70">
        <v>1999</v>
      </c>
      <c r="N4970" s="70" t="s">
        <v>40759</v>
      </c>
      <c r="O4970" s="70" t="s">
        <v>37421</v>
      </c>
    </row>
    <row r="4971" spans="1:17" s="70" customFormat="1" x14ac:dyDescent="0.3">
      <c r="A4971" s="70" t="s">
        <v>12559</v>
      </c>
      <c r="B4971" s="70" t="s">
        <v>6266</v>
      </c>
      <c r="C4971" s="70">
        <v>806</v>
      </c>
      <c r="D4971" s="70" t="s">
        <v>36081</v>
      </c>
      <c r="E4971" s="70" t="s">
        <v>15197</v>
      </c>
      <c r="F4971" s="70">
        <v>228347000</v>
      </c>
      <c r="H4971" s="74" t="s">
        <v>40760</v>
      </c>
      <c r="I4971" s="74" t="s">
        <v>36082</v>
      </c>
      <c r="K4971" s="70" t="s">
        <v>40761</v>
      </c>
      <c r="L4971" s="70">
        <v>300</v>
      </c>
      <c r="M4971" s="70">
        <v>1888</v>
      </c>
      <c r="N4971" s="70" t="s">
        <v>40762</v>
      </c>
      <c r="O4971" s="70" t="s">
        <v>4456</v>
      </c>
    </row>
    <row r="4972" spans="1:17" s="70" customFormat="1" ht="24" x14ac:dyDescent="0.3">
      <c r="A4972" s="70" t="s">
        <v>13747</v>
      </c>
      <c r="B4972" s="70" t="s">
        <v>7688</v>
      </c>
      <c r="C4972" s="70">
        <v>806</v>
      </c>
      <c r="D4972" s="70" t="s">
        <v>40763</v>
      </c>
      <c r="E4972" s="70" t="s">
        <v>9179</v>
      </c>
      <c r="F4972" s="70" t="s">
        <v>40764</v>
      </c>
      <c r="G4972" s="70">
        <v>222070616</v>
      </c>
      <c r="H4972" s="70" t="s">
        <v>40765</v>
      </c>
      <c r="I4972" s="74" t="s">
        <v>40766</v>
      </c>
      <c r="K4972" s="70" t="s">
        <v>40767</v>
      </c>
      <c r="L4972" s="70">
        <v>5</v>
      </c>
      <c r="M4972" s="70">
        <v>1981</v>
      </c>
      <c r="N4972" s="70" t="s">
        <v>40768</v>
      </c>
      <c r="O4972" s="70" t="s">
        <v>4456</v>
      </c>
    </row>
    <row r="4973" spans="1:17" s="70" customFormat="1" ht="24" x14ac:dyDescent="0.3">
      <c r="A4973" s="70" t="s">
        <v>9860</v>
      </c>
      <c r="B4973" s="70" t="s">
        <v>40769</v>
      </c>
      <c r="C4973" s="70">
        <v>806</v>
      </c>
      <c r="D4973" s="70" t="s">
        <v>40770</v>
      </c>
      <c r="E4973" s="70" t="s">
        <v>16170</v>
      </c>
      <c r="F4973" s="70" t="s">
        <v>40771</v>
      </c>
      <c r="H4973" s="74" t="s">
        <v>40772</v>
      </c>
      <c r="I4973" s="74" t="s">
        <v>40773</v>
      </c>
      <c r="K4973" s="70" t="s">
        <v>40774</v>
      </c>
      <c r="L4973" s="70">
        <v>35</v>
      </c>
      <c r="M4973" s="70">
        <v>1891</v>
      </c>
      <c r="N4973" s="70" t="s">
        <v>34190</v>
      </c>
      <c r="O4973" s="70" t="s">
        <v>16170</v>
      </c>
      <c r="P4973" s="70" t="s">
        <v>16193</v>
      </c>
      <c r="Q4973" s="70" t="s">
        <v>40775</v>
      </c>
    </row>
    <row r="4974" spans="1:17" s="70" customFormat="1" x14ac:dyDescent="0.3">
      <c r="A4974" s="70" t="s">
        <v>11886</v>
      </c>
      <c r="B4974" s="70" t="s">
        <v>5519</v>
      </c>
      <c r="C4974" s="70">
        <v>806</v>
      </c>
      <c r="D4974" s="70" t="s">
        <v>40776</v>
      </c>
      <c r="E4974" s="70" t="s">
        <v>9151</v>
      </c>
      <c r="F4974" s="70">
        <v>223704400</v>
      </c>
      <c r="G4974" s="70">
        <v>223704435</v>
      </c>
      <c r="I4974" s="74" t="s">
        <v>40777</v>
      </c>
      <c r="K4974" s="70" t="s">
        <v>40778</v>
      </c>
      <c r="L4974" s="70">
        <v>25</v>
      </c>
      <c r="M4974" s="70">
        <v>1997</v>
      </c>
      <c r="N4974" s="70" t="s">
        <v>24017</v>
      </c>
      <c r="O4974" s="70" t="s">
        <v>4456</v>
      </c>
    </row>
    <row r="4975" spans="1:17" s="70" customFormat="1" ht="24" x14ac:dyDescent="0.3">
      <c r="A4975" s="70" t="s">
        <v>10949</v>
      </c>
      <c r="B4975" s="70" t="s">
        <v>4473</v>
      </c>
      <c r="C4975" s="70">
        <v>806</v>
      </c>
      <c r="D4975" s="70" t="s">
        <v>40779</v>
      </c>
      <c r="E4975" s="70" t="s">
        <v>15197</v>
      </c>
      <c r="F4975" s="70">
        <v>225197800</v>
      </c>
      <c r="I4975" s="74" t="s">
        <v>40780</v>
      </c>
      <c r="K4975" s="70" t="s">
        <v>40781</v>
      </c>
      <c r="L4975" s="70">
        <v>100</v>
      </c>
      <c r="N4975" s="70" t="s">
        <v>40782</v>
      </c>
      <c r="O4975" s="70" t="s">
        <v>4456</v>
      </c>
      <c r="P4975" s="70" t="s">
        <v>20259</v>
      </c>
    </row>
    <row r="4976" spans="1:17" s="70" customFormat="1" x14ac:dyDescent="0.3">
      <c r="A4976" s="70" t="s">
        <v>12983</v>
      </c>
      <c r="B4976" s="70" t="s">
        <v>6862</v>
      </c>
      <c r="C4976" s="70">
        <v>807</v>
      </c>
      <c r="D4976" s="70" t="s">
        <v>40783</v>
      </c>
      <c r="E4976" s="70" t="s">
        <v>4456</v>
      </c>
      <c r="F4976" s="70">
        <v>226336344</v>
      </c>
      <c r="H4976" s="74" t="s">
        <v>40784</v>
      </c>
      <c r="J4976" s="70">
        <v>8320199</v>
      </c>
      <c r="K4976" s="70" t="s">
        <v>40785</v>
      </c>
      <c r="L4976" s="70">
        <v>15</v>
      </c>
      <c r="M4976" s="70">
        <v>1991</v>
      </c>
      <c r="N4976" s="70" t="s">
        <v>16555</v>
      </c>
      <c r="O4976" s="70" t="s">
        <v>4456</v>
      </c>
    </row>
    <row r="4977" spans="1:17" s="70" customFormat="1" ht="36" x14ac:dyDescent="0.3">
      <c r="A4977" s="70" t="s">
        <v>11236</v>
      </c>
      <c r="B4977" s="70" t="s">
        <v>4791</v>
      </c>
      <c r="C4977" s="70">
        <v>807</v>
      </c>
      <c r="D4977" s="70" t="s">
        <v>40786</v>
      </c>
      <c r="E4977" s="70" t="s">
        <v>15197</v>
      </c>
      <c r="F4977" s="70" t="s">
        <v>40787</v>
      </c>
      <c r="H4977" s="70" t="s">
        <v>40788</v>
      </c>
      <c r="I4977" s="74" t="s">
        <v>40789</v>
      </c>
      <c r="K4977" s="70" t="s">
        <v>40790</v>
      </c>
      <c r="L4977" s="70">
        <v>170</v>
      </c>
      <c r="N4977" s="70" t="s">
        <v>40791</v>
      </c>
      <c r="O4977" s="70" t="s">
        <v>4456</v>
      </c>
      <c r="P4977" s="70" t="s">
        <v>17195</v>
      </c>
      <c r="Q4977" s="70" t="s">
        <v>17911</v>
      </c>
    </row>
    <row r="4978" spans="1:17" s="70" customFormat="1" x14ac:dyDescent="0.3">
      <c r="A4978" s="70" t="s">
        <v>14079</v>
      </c>
      <c r="B4978" s="70" t="s">
        <v>8052</v>
      </c>
      <c r="C4978" s="70">
        <v>807</v>
      </c>
      <c r="D4978" s="70" t="s">
        <v>40792</v>
      </c>
      <c r="E4978" s="70" t="s">
        <v>9179</v>
      </c>
      <c r="F4978" s="70">
        <v>227981900</v>
      </c>
      <c r="H4978" s="74" t="s">
        <v>40793</v>
      </c>
      <c r="I4978" s="74" t="s">
        <v>40794</v>
      </c>
      <c r="K4978" s="70" t="s">
        <v>40795</v>
      </c>
      <c r="L4978" s="70">
        <v>180</v>
      </c>
      <c r="M4978" s="70">
        <v>1999</v>
      </c>
      <c r="N4978" s="70" t="s">
        <v>40796</v>
      </c>
      <c r="O4978" s="70" t="s">
        <v>4456</v>
      </c>
    </row>
    <row r="4979" spans="1:17" s="70" customFormat="1" x14ac:dyDescent="0.3">
      <c r="A4979" s="70" t="s">
        <v>11051</v>
      </c>
      <c r="B4979" s="70" t="s">
        <v>4593</v>
      </c>
      <c r="C4979" s="70">
        <v>807</v>
      </c>
      <c r="D4979" s="70" t="s">
        <v>40797</v>
      </c>
      <c r="E4979" s="70" t="s">
        <v>15595</v>
      </c>
      <c r="F4979" s="70">
        <v>223715885</v>
      </c>
      <c r="H4979" s="74" t="s">
        <v>40799</v>
      </c>
      <c r="I4979" s="74" t="s">
        <v>40798</v>
      </c>
      <c r="K4979" s="70" t="s">
        <v>40800</v>
      </c>
      <c r="L4979" s="70">
        <v>5</v>
      </c>
      <c r="M4979" s="70">
        <v>1996</v>
      </c>
      <c r="N4979" s="70" t="s">
        <v>21137</v>
      </c>
      <c r="O4979" s="70" t="s">
        <v>4456</v>
      </c>
    </row>
    <row r="4980" spans="1:17" s="70" customFormat="1" ht="12" x14ac:dyDescent="0.3">
      <c r="A4980" s="70" t="s">
        <v>12453</v>
      </c>
      <c r="B4980" s="70" t="s">
        <v>6147</v>
      </c>
      <c r="C4980" s="70">
        <v>807</v>
      </c>
      <c r="D4980" s="70" t="s">
        <v>40801</v>
      </c>
      <c r="E4980" s="70" t="s">
        <v>15178</v>
      </c>
      <c r="F4980" s="70">
        <v>224980000</v>
      </c>
      <c r="I4980" s="70" t="s">
        <v>40802</v>
      </c>
      <c r="J4980" s="70">
        <v>8600349</v>
      </c>
      <c r="K4980" s="70" t="s">
        <v>40803</v>
      </c>
      <c r="L4980" s="70">
        <v>179</v>
      </c>
      <c r="M4980" s="70">
        <v>1997</v>
      </c>
      <c r="N4980" s="70" t="s">
        <v>40804</v>
      </c>
      <c r="O4980" s="70" t="s">
        <v>4456</v>
      </c>
    </row>
    <row r="4981" spans="1:17" s="70" customFormat="1" x14ac:dyDescent="0.3">
      <c r="A4981" s="70" t="s">
        <v>13613</v>
      </c>
      <c r="B4981" s="70" t="s">
        <v>7547</v>
      </c>
      <c r="C4981" s="70">
        <v>807</v>
      </c>
      <c r="D4981" s="70" t="s">
        <v>40805</v>
      </c>
      <c r="E4981" s="70" t="s">
        <v>4456</v>
      </c>
      <c r="F4981" s="70">
        <v>224998560</v>
      </c>
      <c r="I4981" s="74" t="s">
        <v>40806</v>
      </c>
      <c r="K4981" s="70" t="s">
        <v>40808</v>
      </c>
      <c r="L4981" s="70">
        <v>5</v>
      </c>
      <c r="M4981" s="70">
        <v>1995</v>
      </c>
      <c r="N4981" s="70" t="s">
        <v>40809</v>
      </c>
      <c r="O4981" s="70" t="s">
        <v>4456</v>
      </c>
    </row>
    <row r="4982" spans="1:17" s="70" customFormat="1" x14ac:dyDescent="0.3">
      <c r="A4982" s="70" t="s">
        <v>12910</v>
      </c>
      <c r="B4982" s="70" t="s">
        <v>6768</v>
      </c>
      <c r="C4982" s="70">
        <v>807</v>
      </c>
      <c r="D4982" s="70" t="s">
        <v>40810</v>
      </c>
      <c r="E4982" s="70" t="s">
        <v>9151</v>
      </c>
      <c r="F4982" s="70">
        <v>227977700</v>
      </c>
      <c r="H4982" s="74" t="s">
        <v>40811</v>
      </c>
      <c r="I4982" s="74" t="s">
        <v>40812</v>
      </c>
      <c r="K4982" s="70" t="s">
        <v>40813</v>
      </c>
      <c r="L4982" s="70">
        <v>50</v>
      </c>
      <c r="M4982" s="70">
        <v>1978</v>
      </c>
      <c r="N4982" s="70" t="s">
        <v>19050</v>
      </c>
      <c r="O4982" s="70" t="s">
        <v>4456</v>
      </c>
    </row>
    <row r="4983" spans="1:17" s="70" customFormat="1" ht="24" x14ac:dyDescent="0.3">
      <c r="A4983" s="70" t="s">
        <v>13618</v>
      </c>
      <c r="B4983" s="70" t="s">
        <v>7552</v>
      </c>
      <c r="C4983" s="70">
        <v>807</v>
      </c>
      <c r="D4983" s="70" t="s">
        <v>40814</v>
      </c>
      <c r="E4983" s="70" t="s">
        <v>4456</v>
      </c>
      <c r="F4983" s="70">
        <v>226386383</v>
      </c>
      <c r="H4983" s="74" t="s">
        <v>40815</v>
      </c>
      <c r="I4983" s="74" t="s">
        <v>40807</v>
      </c>
      <c r="J4983" s="70">
        <v>6500556</v>
      </c>
      <c r="K4983" s="70" t="s">
        <v>40816</v>
      </c>
      <c r="L4983" s="70">
        <v>700</v>
      </c>
      <c r="M4983" s="70">
        <v>1989</v>
      </c>
      <c r="N4983" s="70" t="s">
        <v>40817</v>
      </c>
      <c r="O4983" s="70" t="s">
        <v>4456</v>
      </c>
    </row>
    <row r="4984" spans="1:17" s="70" customFormat="1" ht="24" x14ac:dyDescent="0.3">
      <c r="A4984" s="70" t="s">
        <v>13171</v>
      </c>
      <c r="B4984" s="70" t="s">
        <v>40818</v>
      </c>
      <c r="C4984" s="70">
        <v>808</v>
      </c>
      <c r="D4984" s="70" t="s">
        <v>40819</v>
      </c>
      <c r="E4984" s="70" t="s">
        <v>15700</v>
      </c>
      <c r="F4984" s="70" t="s">
        <v>40820</v>
      </c>
      <c r="H4984" s="74" t="s">
        <v>40821</v>
      </c>
      <c r="I4984" s="74" t="s">
        <v>40822</v>
      </c>
      <c r="K4984" s="70" t="s">
        <v>40823</v>
      </c>
      <c r="L4984" s="70">
        <v>280</v>
      </c>
      <c r="M4984" s="70">
        <v>1968</v>
      </c>
      <c r="N4984" s="70" t="s">
        <v>40824</v>
      </c>
      <c r="O4984" s="70" t="s">
        <v>15700</v>
      </c>
    </row>
    <row r="4985" spans="1:17" s="70" customFormat="1" ht="36" x14ac:dyDescent="0.3">
      <c r="A4985" s="70" t="s">
        <v>12145</v>
      </c>
      <c r="B4985" s="70" t="s">
        <v>5819</v>
      </c>
      <c r="C4985" s="70">
        <v>808</v>
      </c>
      <c r="D4985" s="70" t="s">
        <v>40825</v>
      </c>
      <c r="E4985" s="70" t="s">
        <v>9179</v>
      </c>
      <c r="F4985" s="70">
        <v>224677000</v>
      </c>
      <c r="H4985" s="74" t="s">
        <v>40826</v>
      </c>
      <c r="I4985" s="74" t="s">
        <v>40827</v>
      </c>
      <c r="K4985" s="70" t="s">
        <v>40828</v>
      </c>
      <c r="L4985" s="70">
        <v>520</v>
      </c>
      <c r="M4985" s="70">
        <v>1993</v>
      </c>
      <c r="N4985" s="70" t="s">
        <v>40829</v>
      </c>
      <c r="O4985" s="70" t="s">
        <v>4456</v>
      </c>
      <c r="P4985" s="70" t="s">
        <v>17195</v>
      </c>
      <c r="Q4985" s="70" t="s">
        <v>9229</v>
      </c>
    </row>
    <row r="4986" spans="1:17" s="70" customFormat="1" ht="24" x14ac:dyDescent="0.3">
      <c r="A4986" s="70" t="s">
        <v>13418</v>
      </c>
      <c r="B4986" s="70" t="s">
        <v>7346</v>
      </c>
      <c r="C4986" s="70">
        <v>808</v>
      </c>
      <c r="D4986" s="70" t="s">
        <v>40830</v>
      </c>
      <c r="E4986" s="70" t="s">
        <v>4456</v>
      </c>
      <c r="F4986" s="70" t="s">
        <v>40831</v>
      </c>
      <c r="H4986" s="74" t="s">
        <v>40832</v>
      </c>
      <c r="I4986" s="74" t="s">
        <v>40833</v>
      </c>
      <c r="K4986" s="70" t="s">
        <v>40834</v>
      </c>
      <c r="L4986" s="70">
        <v>4</v>
      </c>
      <c r="M4986" s="70">
        <v>1982</v>
      </c>
      <c r="N4986" s="70" t="s">
        <v>40835</v>
      </c>
      <c r="O4986" s="70" t="s">
        <v>4456</v>
      </c>
    </row>
    <row r="4987" spans="1:17" s="70" customFormat="1" ht="24" x14ac:dyDescent="0.3">
      <c r="A4987" s="70" t="s">
        <v>12015</v>
      </c>
      <c r="B4987" s="70" t="s">
        <v>5675</v>
      </c>
      <c r="C4987" s="70">
        <v>808</v>
      </c>
      <c r="D4987" s="70" t="s">
        <v>40836</v>
      </c>
      <c r="E4987" s="70" t="s">
        <v>15266</v>
      </c>
      <c r="F4987" s="70" t="s">
        <v>40837</v>
      </c>
      <c r="G4987" s="70">
        <v>228994429</v>
      </c>
      <c r="H4987" s="70" t="s">
        <v>40838</v>
      </c>
      <c r="I4987" s="74" t="s">
        <v>40839</v>
      </c>
      <c r="J4987" s="70">
        <v>7780249</v>
      </c>
      <c r="K4987" s="70" t="s">
        <v>40840</v>
      </c>
      <c r="L4987" s="70">
        <v>90</v>
      </c>
      <c r="M4987" s="70">
        <v>1978</v>
      </c>
      <c r="N4987" s="70" t="s">
        <v>40841</v>
      </c>
      <c r="O4987" s="70" t="s">
        <v>4456</v>
      </c>
      <c r="P4987" s="70" t="s">
        <v>15884</v>
      </c>
      <c r="Q4987" s="70" t="s">
        <v>9229</v>
      </c>
    </row>
    <row r="4988" spans="1:17" s="70" customFormat="1" x14ac:dyDescent="0.3">
      <c r="A4988" s="70" t="s">
        <v>12016</v>
      </c>
      <c r="B4988" s="70" t="s">
        <v>5676</v>
      </c>
      <c r="C4988" s="70">
        <v>808</v>
      </c>
      <c r="D4988" s="70" t="s">
        <v>38810</v>
      </c>
      <c r="E4988" s="70" t="s">
        <v>4456</v>
      </c>
      <c r="F4988" s="70">
        <v>229121000</v>
      </c>
      <c r="G4988" s="70">
        <v>229121001</v>
      </c>
      <c r="H4988" s="74" t="s">
        <v>40842</v>
      </c>
      <c r="I4988" s="74" t="s">
        <v>40843</v>
      </c>
      <c r="J4988" s="70">
        <v>8360894</v>
      </c>
      <c r="K4988" s="70" t="s">
        <v>40844</v>
      </c>
      <c r="L4988" s="70">
        <v>30</v>
      </c>
      <c r="M4988" s="70">
        <v>1981</v>
      </c>
      <c r="N4988" s="70" t="s">
        <v>40845</v>
      </c>
      <c r="O4988" s="70" t="s">
        <v>4456</v>
      </c>
    </row>
    <row r="4989" spans="1:17" s="70" customFormat="1" x14ac:dyDescent="0.3">
      <c r="A4989" s="70" t="s">
        <v>12017</v>
      </c>
      <c r="B4989" s="70" t="s">
        <v>5677</v>
      </c>
      <c r="C4989" s="70">
        <v>808</v>
      </c>
      <c r="D4989" s="70" t="s">
        <v>40846</v>
      </c>
      <c r="E4989" s="70" t="s">
        <v>15129</v>
      </c>
      <c r="F4989" s="70">
        <v>228996800</v>
      </c>
      <c r="H4989" s="74" t="s">
        <v>40847</v>
      </c>
      <c r="I4989" s="74" t="s">
        <v>40848</v>
      </c>
      <c r="J4989" s="70">
        <v>9190205</v>
      </c>
      <c r="K4989" s="70" t="s">
        <v>40849</v>
      </c>
      <c r="L4989" s="70">
        <v>185</v>
      </c>
      <c r="M4989" s="70">
        <v>1979</v>
      </c>
      <c r="N4989" s="70" t="s">
        <v>40850</v>
      </c>
      <c r="O4989" s="70" t="s">
        <v>4456</v>
      </c>
      <c r="P4989" s="70" t="s">
        <v>15884</v>
      </c>
      <c r="Q4989" s="70" t="s">
        <v>4460</v>
      </c>
    </row>
    <row r="4990" spans="1:17" s="70" customFormat="1" x14ac:dyDescent="0.3">
      <c r="A4990" s="70" t="s">
        <v>12494</v>
      </c>
      <c r="B4990" s="70" t="s">
        <v>6197</v>
      </c>
      <c r="C4990" s="70">
        <v>809</v>
      </c>
      <c r="D4990" s="70" t="s">
        <v>40853</v>
      </c>
      <c r="E4990" s="70" t="s">
        <v>15197</v>
      </c>
      <c r="F4990" s="70">
        <v>227386285</v>
      </c>
      <c r="I4990" s="74" t="s">
        <v>40854</v>
      </c>
      <c r="J4990" s="70">
        <v>8720024</v>
      </c>
      <c r="K4990" s="70" t="s">
        <v>40855</v>
      </c>
      <c r="L4990" s="70">
        <v>140</v>
      </c>
      <c r="M4990" s="70">
        <v>1985</v>
      </c>
      <c r="N4990" s="70" t="s">
        <v>40856</v>
      </c>
      <c r="O4990" s="70" t="s">
        <v>4456</v>
      </c>
    </row>
    <row r="4991" spans="1:17" s="70" customFormat="1" x14ac:dyDescent="0.3">
      <c r="A4991" s="70" t="s">
        <v>13187</v>
      </c>
      <c r="B4991" s="70" t="s">
        <v>7095</v>
      </c>
      <c r="C4991" s="70">
        <v>809</v>
      </c>
      <c r="D4991" s="70" t="s">
        <v>40857</v>
      </c>
      <c r="E4991" s="70" t="s">
        <v>25593</v>
      </c>
      <c r="F4991" s="70">
        <v>225581850</v>
      </c>
      <c r="H4991" s="74" t="s">
        <v>40858</v>
      </c>
      <c r="J4991" s="70">
        <v>8020781</v>
      </c>
      <c r="K4991" s="70" t="s">
        <v>40859</v>
      </c>
      <c r="L4991" s="70">
        <v>50</v>
      </c>
      <c r="M4991" s="70">
        <v>1957</v>
      </c>
      <c r="N4991" s="70" t="s">
        <v>40860</v>
      </c>
      <c r="O4991" s="70" t="s">
        <v>4456</v>
      </c>
    </row>
    <row r="4992" spans="1:17" s="70" customFormat="1" x14ac:dyDescent="0.3">
      <c r="A4992" s="70" t="s">
        <v>13188</v>
      </c>
      <c r="B4992" s="70" t="s">
        <v>7096</v>
      </c>
      <c r="C4992" s="70">
        <v>809</v>
      </c>
      <c r="D4992" s="70" t="s">
        <v>40861</v>
      </c>
      <c r="E4992" s="70" t="s">
        <v>15415</v>
      </c>
      <c r="F4992" s="70">
        <v>226110170</v>
      </c>
      <c r="H4992" s="74" t="s">
        <v>40862</v>
      </c>
      <c r="I4992" s="74" t="s">
        <v>40863</v>
      </c>
      <c r="J4992" s="70">
        <v>8060567</v>
      </c>
      <c r="K4992" s="70" t="s">
        <v>40864</v>
      </c>
      <c r="L4992" s="70">
        <v>700</v>
      </c>
      <c r="M4992" s="70">
        <v>1975</v>
      </c>
      <c r="N4992" s="70" t="s">
        <v>40860</v>
      </c>
      <c r="O4992" s="70" t="s">
        <v>4456</v>
      </c>
    </row>
    <row r="4993" spans="1:17" s="70" customFormat="1" ht="24" x14ac:dyDescent="0.3">
      <c r="A4993" s="70" t="s">
        <v>13118</v>
      </c>
      <c r="B4993" s="70" t="s">
        <v>7016</v>
      </c>
      <c r="C4993" s="70">
        <v>809</v>
      </c>
      <c r="D4993" s="70" t="s">
        <v>40865</v>
      </c>
      <c r="E4993" s="70" t="s">
        <v>15197</v>
      </c>
      <c r="F4993" s="70" t="s">
        <v>40866</v>
      </c>
      <c r="H4993" s="74" t="s">
        <v>40867</v>
      </c>
      <c r="I4993" s="74" t="s">
        <v>20142</v>
      </c>
      <c r="J4993" s="70">
        <v>8720275</v>
      </c>
      <c r="K4993" s="70" t="s">
        <v>40868</v>
      </c>
      <c r="L4993" s="70">
        <v>495</v>
      </c>
      <c r="N4993" s="70" t="s">
        <v>40869</v>
      </c>
      <c r="O4993" s="70" t="s">
        <v>4456</v>
      </c>
    </row>
    <row r="4994" spans="1:17" s="70" customFormat="1" x14ac:dyDescent="0.3">
      <c r="A4994" s="70" t="s">
        <v>13189</v>
      </c>
      <c r="B4994" s="70" t="s">
        <v>7097</v>
      </c>
      <c r="C4994" s="70">
        <v>809</v>
      </c>
      <c r="D4994" s="70" t="s">
        <v>40870</v>
      </c>
      <c r="E4994" s="70" t="s">
        <v>15415</v>
      </c>
      <c r="F4994" s="70">
        <v>228542244</v>
      </c>
      <c r="H4994" s="70" t="s">
        <v>40871</v>
      </c>
      <c r="I4994" s="74" t="s">
        <v>40872</v>
      </c>
      <c r="K4994" s="70" t="s">
        <v>40873</v>
      </c>
      <c r="L4994" s="70">
        <v>40</v>
      </c>
      <c r="M4994" s="70">
        <v>1985</v>
      </c>
      <c r="N4994" s="70" t="s">
        <v>40874</v>
      </c>
      <c r="O4994" s="70" t="s">
        <v>4456</v>
      </c>
    </row>
    <row r="4995" spans="1:17" s="70" customFormat="1" ht="36" x14ac:dyDescent="0.3">
      <c r="A4995" s="70" t="s">
        <v>13190</v>
      </c>
      <c r="B4995" s="70" t="s">
        <v>40851</v>
      </c>
      <c r="C4995" s="70">
        <v>809</v>
      </c>
      <c r="D4995" s="70" t="s">
        <v>40875</v>
      </c>
      <c r="E4995" s="70" t="s">
        <v>20466</v>
      </c>
      <c r="F4995" s="70" t="s">
        <v>40876</v>
      </c>
      <c r="H4995" s="74" t="s">
        <v>40877</v>
      </c>
      <c r="I4995" s="74" t="s">
        <v>40878</v>
      </c>
      <c r="J4995" s="70">
        <v>5506662</v>
      </c>
      <c r="K4995" s="70" t="s">
        <v>40879</v>
      </c>
      <c r="L4995" s="70">
        <v>1000</v>
      </c>
      <c r="M4995" s="70">
        <v>1958</v>
      </c>
      <c r="N4995" s="70" t="s">
        <v>40880</v>
      </c>
      <c r="O4995" s="70" t="s">
        <v>20466</v>
      </c>
    </row>
    <row r="4996" spans="1:17" s="70" customFormat="1" ht="24" x14ac:dyDescent="0.3">
      <c r="A4996" s="70" t="s">
        <v>13070</v>
      </c>
      <c r="B4996" s="70" t="s">
        <v>6962</v>
      </c>
      <c r="C4996" s="70">
        <v>809</v>
      </c>
      <c r="D4996" s="70" t="s">
        <v>40881</v>
      </c>
      <c r="E4996" s="70" t="s">
        <v>9256</v>
      </c>
      <c r="F4996" s="70">
        <v>229751200</v>
      </c>
      <c r="H4996" s="74" t="s">
        <v>40882</v>
      </c>
      <c r="I4996" s="74" t="s">
        <v>40883</v>
      </c>
      <c r="K4996" s="70" t="s">
        <v>40884</v>
      </c>
      <c r="L4996" s="70">
        <v>135</v>
      </c>
      <c r="M4996" s="70">
        <v>1969</v>
      </c>
      <c r="N4996" s="70" t="s">
        <v>20617</v>
      </c>
      <c r="O4996" s="70" t="s">
        <v>4456</v>
      </c>
    </row>
    <row r="4997" spans="1:17" s="70" customFormat="1" ht="48" x14ac:dyDescent="0.3">
      <c r="A4997" s="70" t="s">
        <v>13191</v>
      </c>
      <c r="B4997" s="70" t="s">
        <v>40852</v>
      </c>
      <c r="C4997" s="70">
        <v>809</v>
      </c>
      <c r="D4997" s="70" t="s">
        <v>40885</v>
      </c>
      <c r="E4997" s="70" t="s">
        <v>15152</v>
      </c>
      <c r="F4997" s="70" t="s">
        <v>40886</v>
      </c>
      <c r="H4997" s="74" t="s">
        <v>40887</v>
      </c>
      <c r="I4997" s="74" t="s">
        <v>40888</v>
      </c>
      <c r="K4997" s="70" t="s">
        <v>40889</v>
      </c>
      <c r="L4997" s="70">
        <v>35</v>
      </c>
      <c r="N4997" s="70" t="s">
        <v>40856</v>
      </c>
      <c r="O4997" s="70" t="s">
        <v>15152</v>
      </c>
    </row>
    <row r="4998" spans="1:17" s="70" customFormat="1" ht="36" x14ac:dyDescent="0.3">
      <c r="A4998" s="70" t="s">
        <v>13192</v>
      </c>
      <c r="B4998" s="70" t="s">
        <v>7101</v>
      </c>
      <c r="C4998" s="70">
        <v>810</v>
      </c>
      <c r="D4998" s="70" t="s">
        <v>40892</v>
      </c>
      <c r="E4998" s="70" t="s">
        <v>15129</v>
      </c>
      <c r="F4998" s="70" t="s">
        <v>40893</v>
      </c>
      <c r="H4998" s="74" t="s">
        <v>40894</v>
      </c>
      <c r="K4998" s="70" t="s">
        <v>40895</v>
      </c>
      <c r="N4998" s="70" t="s">
        <v>40896</v>
      </c>
      <c r="O4998" s="70" t="s">
        <v>4456</v>
      </c>
    </row>
    <row r="4999" spans="1:17" s="70" customFormat="1" x14ac:dyDescent="0.3">
      <c r="A4999" s="70" t="s">
        <v>13193</v>
      </c>
      <c r="B4999" s="70" t="s">
        <v>7102</v>
      </c>
      <c r="C4999" s="70">
        <v>810</v>
      </c>
      <c r="D4999" s="70" t="s">
        <v>40897</v>
      </c>
      <c r="E4999" s="70" t="s">
        <v>15129</v>
      </c>
      <c r="F4999" s="70">
        <v>226890103</v>
      </c>
      <c r="H4999" s="74" t="s">
        <v>40898</v>
      </c>
      <c r="I4999" s="74" t="s">
        <v>40899</v>
      </c>
      <c r="K4999" s="70" t="s">
        <v>40900</v>
      </c>
      <c r="M4999" s="70">
        <v>1983</v>
      </c>
      <c r="N4999" s="70" t="s">
        <v>40901</v>
      </c>
      <c r="O4999" s="70" t="s">
        <v>4456</v>
      </c>
    </row>
    <row r="5000" spans="1:17" s="70" customFormat="1" ht="24" x14ac:dyDescent="0.3">
      <c r="A5000" s="70" t="s">
        <v>13194</v>
      </c>
      <c r="B5000" s="70" t="s">
        <v>7103</v>
      </c>
      <c r="C5000" s="70">
        <v>810</v>
      </c>
      <c r="D5000" s="70" t="s">
        <v>40897</v>
      </c>
      <c r="E5000" s="70" t="s">
        <v>15129</v>
      </c>
      <c r="F5000" s="70">
        <v>226890103</v>
      </c>
      <c r="G5000" s="70" t="s">
        <v>40902</v>
      </c>
      <c r="H5000" s="74" t="s">
        <v>40898</v>
      </c>
      <c r="I5000" s="74" t="s">
        <v>40899</v>
      </c>
      <c r="K5000" s="70" t="s">
        <v>40903</v>
      </c>
      <c r="L5000" s="70">
        <v>250</v>
      </c>
      <c r="M5000" s="70">
        <v>1995</v>
      </c>
      <c r="N5000" s="70" t="s">
        <v>40904</v>
      </c>
      <c r="O5000" s="70" t="s">
        <v>4456</v>
      </c>
      <c r="P5000" s="70" t="s">
        <v>15884</v>
      </c>
      <c r="Q5000" s="70" t="s">
        <v>9212</v>
      </c>
    </row>
    <row r="5001" spans="1:17" s="70" customFormat="1" x14ac:dyDescent="0.3">
      <c r="A5001" s="70" t="s">
        <v>13071</v>
      </c>
      <c r="B5001" s="70" t="s">
        <v>6963</v>
      </c>
      <c r="C5001" s="70">
        <v>810</v>
      </c>
      <c r="D5001" s="70" t="s">
        <v>40881</v>
      </c>
      <c r="E5001" s="70" t="s">
        <v>9256</v>
      </c>
      <c r="F5001" s="70">
        <v>229751200</v>
      </c>
      <c r="H5001" s="74" t="s">
        <v>40905</v>
      </c>
      <c r="I5001" s="74" t="s">
        <v>40883</v>
      </c>
      <c r="K5001" s="70" t="s">
        <v>40906</v>
      </c>
      <c r="L5001" s="70">
        <v>9</v>
      </c>
      <c r="M5001" s="70">
        <v>2002</v>
      </c>
      <c r="N5001" s="70" t="s">
        <v>20617</v>
      </c>
      <c r="O5001" s="70" t="s">
        <v>4456</v>
      </c>
    </row>
    <row r="5002" spans="1:17" s="70" customFormat="1" ht="24" x14ac:dyDescent="0.3">
      <c r="A5002" s="70" t="s">
        <v>13195</v>
      </c>
      <c r="B5002" s="70" t="s">
        <v>40890</v>
      </c>
      <c r="C5002" s="70">
        <v>810</v>
      </c>
      <c r="D5002" s="70" t="s">
        <v>40907</v>
      </c>
      <c r="E5002" s="70" t="s">
        <v>16305</v>
      </c>
      <c r="F5002" s="70" t="s">
        <v>40908</v>
      </c>
      <c r="G5002" s="70" t="s">
        <v>40909</v>
      </c>
      <c r="H5002" s="74" t="s">
        <v>40910</v>
      </c>
      <c r="K5002" s="70" t="s">
        <v>40911</v>
      </c>
      <c r="L5002" s="70">
        <v>34</v>
      </c>
      <c r="M5002" s="70">
        <v>1998</v>
      </c>
      <c r="N5002" s="70" t="s">
        <v>19039</v>
      </c>
      <c r="O5002" s="70" t="s">
        <v>16305</v>
      </c>
    </row>
    <row r="5003" spans="1:17" s="70" customFormat="1" ht="24" x14ac:dyDescent="0.3">
      <c r="A5003" s="70" t="s">
        <v>13249</v>
      </c>
      <c r="B5003" s="70" t="s">
        <v>7165</v>
      </c>
      <c r="C5003" s="70">
        <v>810</v>
      </c>
      <c r="D5003" s="70" t="s">
        <v>40912</v>
      </c>
      <c r="E5003" s="70" t="s">
        <v>15115</v>
      </c>
      <c r="F5003" s="70" t="s">
        <v>40913</v>
      </c>
      <c r="H5003" s="74" t="s">
        <v>40914</v>
      </c>
      <c r="I5003" s="74" t="s">
        <v>40915</v>
      </c>
      <c r="J5003" s="70">
        <v>8500992</v>
      </c>
      <c r="K5003" s="70" t="s">
        <v>40916</v>
      </c>
      <c r="L5003" s="70">
        <v>350</v>
      </c>
      <c r="M5003" s="70">
        <v>1980</v>
      </c>
      <c r="N5003" s="70" t="s">
        <v>40917</v>
      </c>
      <c r="O5003" s="70" t="s">
        <v>4456</v>
      </c>
    </row>
    <row r="5004" spans="1:17" s="70" customFormat="1" ht="24" x14ac:dyDescent="0.3">
      <c r="A5004" s="70" t="s">
        <v>13237</v>
      </c>
      <c r="B5004" s="70" t="s">
        <v>7149</v>
      </c>
      <c r="C5004" s="70">
        <v>810</v>
      </c>
      <c r="D5004" s="70" t="s">
        <v>40918</v>
      </c>
      <c r="E5004" s="70" t="s">
        <v>15129</v>
      </c>
      <c r="F5004" s="70" t="s">
        <v>40919</v>
      </c>
      <c r="I5004" s="74" t="s">
        <v>40920</v>
      </c>
      <c r="J5004" s="70">
        <v>9160053</v>
      </c>
      <c r="K5004" s="70" t="s">
        <v>40921</v>
      </c>
      <c r="L5004" s="70">
        <v>1000</v>
      </c>
      <c r="M5004" s="70">
        <v>1984</v>
      </c>
      <c r="N5004" s="70" t="s">
        <v>40922</v>
      </c>
      <c r="O5004" s="70" t="s">
        <v>4456</v>
      </c>
    </row>
    <row r="5005" spans="1:17" s="70" customFormat="1" x14ac:dyDescent="0.3">
      <c r="A5005" s="70" t="s">
        <v>13196</v>
      </c>
      <c r="B5005" s="70" t="s">
        <v>40891</v>
      </c>
      <c r="C5005" s="70">
        <v>810</v>
      </c>
      <c r="D5005" s="70" t="s">
        <v>40923</v>
      </c>
      <c r="E5005" s="70" t="s">
        <v>16196</v>
      </c>
      <c r="F5005" s="70" t="s">
        <v>40924</v>
      </c>
      <c r="G5005" s="70" t="s">
        <v>40924</v>
      </c>
      <c r="H5005" s="74" t="s">
        <v>40925</v>
      </c>
      <c r="I5005" s="74" t="s">
        <v>40926</v>
      </c>
      <c r="J5005" s="70">
        <v>1710724</v>
      </c>
      <c r="K5005" s="70" t="s">
        <v>40927</v>
      </c>
      <c r="L5005" s="70">
        <v>26</v>
      </c>
      <c r="M5005" s="70">
        <v>1978</v>
      </c>
      <c r="N5005" s="70" t="s">
        <v>40928</v>
      </c>
      <c r="O5005" s="70" t="s">
        <v>16196</v>
      </c>
    </row>
    <row r="5006" spans="1:17" s="70" customFormat="1" ht="24" x14ac:dyDescent="0.3">
      <c r="A5006" s="70" t="s">
        <v>13251</v>
      </c>
      <c r="B5006" s="70" t="s">
        <v>7167</v>
      </c>
      <c r="C5006" s="70">
        <v>810</v>
      </c>
      <c r="D5006" s="70" t="s">
        <v>40929</v>
      </c>
      <c r="E5006" s="70" t="s">
        <v>15462</v>
      </c>
      <c r="F5006" s="70">
        <v>225950100</v>
      </c>
      <c r="H5006" s="74" t="s">
        <v>40931</v>
      </c>
      <c r="I5006" s="74" t="s">
        <v>40930</v>
      </c>
      <c r="K5006" s="70" t="s">
        <v>40932</v>
      </c>
      <c r="L5006" s="70">
        <v>825</v>
      </c>
      <c r="M5006" s="70">
        <v>1987</v>
      </c>
      <c r="N5006" s="70" t="s">
        <v>40933</v>
      </c>
      <c r="O5006" s="70" t="s">
        <v>4456</v>
      </c>
      <c r="P5006" s="70" t="s">
        <v>18881</v>
      </c>
      <c r="Q5006" s="70" t="s">
        <v>9212</v>
      </c>
    </row>
    <row r="5007" spans="1:17" s="70" customFormat="1" ht="24" x14ac:dyDescent="0.3">
      <c r="A5007" s="70" t="s">
        <v>13197</v>
      </c>
      <c r="B5007" s="70" t="s">
        <v>40935</v>
      </c>
      <c r="C5007" s="70">
        <v>811</v>
      </c>
      <c r="D5007" s="70" t="s">
        <v>40936</v>
      </c>
      <c r="E5007" s="70" t="s">
        <v>15866</v>
      </c>
      <c r="F5007" s="70" t="s">
        <v>40937</v>
      </c>
      <c r="H5007" s="74" t="s">
        <v>40938</v>
      </c>
      <c r="K5007" s="70" t="s">
        <v>40939</v>
      </c>
      <c r="L5007" s="70">
        <v>43</v>
      </c>
      <c r="M5007" s="70">
        <v>1987</v>
      </c>
      <c r="N5007" s="70" t="s">
        <v>40856</v>
      </c>
      <c r="O5007" s="70" t="s">
        <v>15866</v>
      </c>
    </row>
    <row r="5008" spans="1:17" s="70" customFormat="1" x14ac:dyDescent="0.3">
      <c r="A5008" s="70" t="s">
        <v>13199</v>
      </c>
      <c r="B5008" s="70" t="s">
        <v>7108</v>
      </c>
      <c r="C5008" s="70">
        <v>811</v>
      </c>
      <c r="D5008" s="70" t="s">
        <v>40945</v>
      </c>
      <c r="E5008" s="70" t="s">
        <v>15115</v>
      </c>
      <c r="F5008" s="70">
        <v>227740262</v>
      </c>
      <c r="G5008" s="70">
        <v>227740262</v>
      </c>
      <c r="H5008" s="74" t="s">
        <v>40946</v>
      </c>
      <c r="I5008" s="74" t="s">
        <v>40947</v>
      </c>
      <c r="J5008" s="70">
        <v>8500924</v>
      </c>
      <c r="K5008" s="70" t="s">
        <v>40948</v>
      </c>
      <c r="L5008" s="70">
        <v>42</v>
      </c>
      <c r="M5008" s="70">
        <v>1950</v>
      </c>
      <c r="N5008" s="70" t="s">
        <v>33723</v>
      </c>
      <c r="O5008" s="70" t="s">
        <v>4456</v>
      </c>
    </row>
    <row r="5009" spans="1:17" s="70" customFormat="1" x14ac:dyDescent="0.3">
      <c r="A5009" s="70" t="s">
        <v>13264</v>
      </c>
      <c r="B5009" s="70" t="s">
        <v>7182</v>
      </c>
      <c r="C5009" s="70">
        <v>811</v>
      </c>
      <c r="D5009" s="70" t="s">
        <v>40949</v>
      </c>
      <c r="E5009" s="70" t="s">
        <v>15241</v>
      </c>
      <c r="F5009" s="70">
        <v>223802300</v>
      </c>
      <c r="G5009" s="70">
        <v>223802377</v>
      </c>
      <c r="H5009" s="74" t="s">
        <v>40950</v>
      </c>
      <c r="K5009" s="70" t="s">
        <v>40951</v>
      </c>
      <c r="L5009" s="70">
        <v>400</v>
      </c>
      <c r="M5009" s="70">
        <v>1995</v>
      </c>
      <c r="N5009" s="70" t="s">
        <v>40952</v>
      </c>
      <c r="O5009" s="70" t="s">
        <v>4456</v>
      </c>
    </row>
    <row r="5010" spans="1:17" s="70" customFormat="1" x14ac:dyDescent="0.3">
      <c r="A5010" s="70" t="s">
        <v>13198</v>
      </c>
      <c r="B5010" s="70" t="s">
        <v>40934</v>
      </c>
      <c r="C5010" s="70">
        <v>811</v>
      </c>
      <c r="D5010" s="70" t="s">
        <v>40940</v>
      </c>
      <c r="E5010" s="70" t="s">
        <v>15327</v>
      </c>
      <c r="F5010" s="70" t="s">
        <v>40941</v>
      </c>
      <c r="H5010" s="74" t="s">
        <v>40942</v>
      </c>
      <c r="I5010" s="74" t="s">
        <v>40943</v>
      </c>
      <c r="J5010" s="70">
        <v>2340000</v>
      </c>
      <c r="K5010" s="70" t="s">
        <v>40944</v>
      </c>
      <c r="M5010" s="70">
        <v>1950</v>
      </c>
      <c r="N5010" s="70" t="s">
        <v>20617</v>
      </c>
      <c r="O5010" s="70" t="s">
        <v>15327</v>
      </c>
      <c r="P5010" s="70" t="s">
        <v>15884</v>
      </c>
      <c r="Q5010" s="70" t="s">
        <v>9229</v>
      </c>
    </row>
    <row r="5011" spans="1:17" s="70" customFormat="1" x14ac:dyDescent="0.3">
      <c r="A5011" s="70" t="s">
        <v>11934</v>
      </c>
      <c r="B5011" s="70" t="s">
        <v>5576</v>
      </c>
      <c r="C5011" s="70">
        <v>811</v>
      </c>
      <c r="D5011" s="70" t="s">
        <v>40953</v>
      </c>
      <c r="E5011" s="70" t="s">
        <v>4456</v>
      </c>
      <c r="F5011" s="70">
        <v>227157200</v>
      </c>
      <c r="H5011" s="74" t="s">
        <v>40954</v>
      </c>
      <c r="I5011" s="74" t="s">
        <v>40955</v>
      </c>
      <c r="J5011" s="70">
        <v>8330439</v>
      </c>
      <c r="K5011" s="70" t="s">
        <v>40956</v>
      </c>
      <c r="L5011" s="70">
        <v>60</v>
      </c>
      <c r="M5011" s="70">
        <v>1987</v>
      </c>
      <c r="N5011" s="70" t="s">
        <v>40957</v>
      </c>
      <c r="O5011" s="70" t="s">
        <v>4456</v>
      </c>
    </row>
    <row r="5012" spans="1:17" s="70" customFormat="1" ht="24" x14ac:dyDescent="0.3">
      <c r="A5012" s="70" t="s">
        <v>13487</v>
      </c>
      <c r="B5012" s="70" t="s">
        <v>7419</v>
      </c>
      <c r="C5012" s="70">
        <v>811</v>
      </c>
      <c r="D5012" s="70" t="s">
        <v>40958</v>
      </c>
      <c r="E5012" s="70" t="s">
        <v>4456</v>
      </c>
      <c r="F5012" s="70">
        <v>223907002</v>
      </c>
      <c r="H5012" s="74" t="s">
        <v>40959</v>
      </c>
      <c r="I5012" s="70" t="s">
        <v>40960</v>
      </c>
      <c r="J5012" s="70">
        <v>8320113</v>
      </c>
      <c r="K5012" s="70" t="s">
        <v>40961</v>
      </c>
      <c r="L5012" s="70">
        <v>48</v>
      </c>
      <c r="M5012" s="70">
        <v>1999</v>
      </c>
      <c r="N5012" s="70" t="s">
        <v>30181</v>
      </c>
      <c r="O5012" s="70" t="s">
        <v>4456</v>
      </c>
    </row>
    <row r="5013" spans="1:17" s="70" customFormat="1" x14ac:dyDescent="0.3">
      <c r="A5013" s="70" t="s">
        <v>13456</v>
      </c>
      <c r="B5013" s="70" t="s">
        <v>7386</v>
      </c>
      <c r="C5013" s="70">
        <v>811</v>
      </c>
      <c r="D5013" s="70" t="s">
        <v>40962</v>
      </c>
      <c r="E5013" s="70" t="s">
        <v>9179</v>
      </c>
      <c r="F5013" s="70">
        <v>227539900</v>
      </c>
      <c r="G5013" s="70">
        <v>227539901</v>
      </c>
      <c r="H5013" s="70" t="s">
        <v>40963</v>
      </c>
      <c r="I5013" s="74" t="s">
        <v>40964</v>
      </c>
      <c r="J5013" s="70">
        <v>7580067</v>
      </c>
      <c r="K5013" s="70" t="s">
        <v>40965</v>
      </c>
      <c r="L5013" s="70">
        <v>26</v>
      </c>
      <c r="M5013" s="70">
        <v>1993</v>
      </c>
      <c r="N5013" s="70" t="s">
        <v>40966</v>
      </c>
      <c r="O5013" s="70" t="s">
        <v>4456</v>
      </c>
    </row>
    <row r="5014" spans="1:17" s="70" customFormat="1" ht="24" x14ac:dyDescent="0.3">
      <c r="A5014" s="70" t="s">
        <v>12184</v>
      </c>
      <c r="B5014" s="70" t="s">
        <v>5862</v>
      </c>
      <c r="C5014" s="70">
        <v>812</v>
      </c>
      <c r="D5014" s="70" t="s">
        <v>40967</v>
      </c>
      <c r="E5014" s="70" t="s">
        <v>9179</v>
      </c>
      <c r="F5014" s="70">
        <v>224069482</v>
      </c>
      <c r="G5014" s="70">
        <v>223353890</v>
      </c>
      <c r="H5014" s="74" t="s">
        <v>40968</v>
      </c>
      <c r="I5014" s="74" t="s">
        <v>40969</v>
      </c>
      <c r="J5014" s="70">
        <v>7550348</v>
      </c>
      <c r="K5014" s="70" t="s">
        <v>40970</v>
      </c>
      <c r="L5014" s="70">
        <v>60</v>
      </c>
      <c r="M5014" s="70">
        <v>1978</v>
      </c>
      <c r="N5014" s="70" t="s">
        <v>40971</v>
      </c>
      <c r="O5014" s="70" t="s">
        <v>4456</v>
      </c>
    </row>
    <row r="5015" spans="1:17" s="70" customFormat="1" x14ac:dyDescent="0.3">
      <c r="A5015" s="70" t="s">
        <v>12516</v>
      </c>
      <c r="B5015" s="70" t="s">
        <v>6221</v>
      </c>
      <c r="C5015" s="70">
        <v>812</v>
      </c>
      <c r="D5015" s="70" t="s">
        <v>40972</v>
      </c>
      <c r="E5015" s="70" t="s">
        <v>9179</v>
      </c>
      <c r="F5015" s="70" t="s">
        <v>40973</v>
      </c>
      <c r="I5015" s="74" t="s">
        <v>40974</v>
      </c>
      <c r="K5015" s="70" t="s">
        <v>40975</v>
      </c>
      <c r="L5015" s="70">
        <v>300</v>
      </c>
      <c r="M5015" s="70">
        <v>1997</v>
      </c>
      <c r="N5015" s="70" t="s">
        <v>40976</v>
      </c>
      <c r="O5015" s="70" t="s">
        <v>4456</v>
      </c>
    </row>
    <row r="5016" spans="1:17" s="70" customFormat="1" x14ac:dyDescent="0.3">
      <c r="A5016" s="70" t="s">
        <v>12517</v>
      </c>
      <c r="B5016" s="70" t="s">
        <v>6222</v>
      </c>
      <c r="C5016" s="70">
        <v>812</v>
      </c>
      <c r="D5016" s="70" t="s">
        <v>40977</v>
      </c>
      <c r="E5016" s="70" t="s">
        <v>9179</v>
      </c>
      <c r="F5016" s="70">
        <v>225843400</v>
      </c>
      <c r="H5016" s="74"/>
      <c r="I5016" s="74" t="s">
        <v>40978</v>
      </c>
      <c r="J5016" s="70">
        <v>7550183</v>
      </c>
      <c r="K5016" s="70" t="s">
        <v>40981</v>
      </c>
      <c r="L5016" s="70">
        <v>470</v>
      </c>
      <c r="M5016" s="70">
        <v>1978</v>
      </c>
      <c r="N5016" s="70" t="s">
        <v>16007</v>
      </c>
      <c r="O5016" s="70" t="s">
        <v>4456</v>
      </c>
    </row>
    <row r="5017" spans="1:17" s="70" customFormat="1" x14ac:dyDescent="0.3">
      <c r="A5017" s="70" t="s">
        <v>9865</v>
      </c>
      <c r="B5017" s="70" t="s">
        <v>3215</v>
      </c>
      <c r="C5017" s="70">
        <v>812</v>
      </c>
      <c r="D5017" s="70" t="s">
        <v>40982</v>
      </c>
      <c r="E5017" s="70" t="s">
        <v>15390</v>
      </c>
      <c r="F5017" s="70">
        <v>224370900</v>
      </c>
      <c r="H5017" s="74" t="s">
        <v>40983</v>
      </c>
      <c r="I5017" s="74" t="s">
        <v>40984</v>
      </c>
      <c r="K5017" s="70" t="s">
        <v>40985</v>
      </c>
      <c r="L5017" s="70">
        <v>250</v>
      </c>
      <c r="M5017" s="70">
        <v>1993</v>
      </c>
      <c r="N5017" s="70" t="s">
        <v>28026</v>
      </c>
      <c r="O5017" s="70" t="s">
        <v>4456</v>
      </c>
      <c r="P5017" s="70" t="s">
        <v>40986</v>
      </c>
      <c r="Q5017" s="70" t="s">
        <v>23197</v>
      </c>
    </row>
    <row r="5018" spans="1:17" s="70" customFormat="1" x14ac:dyDescent="0.3">
      <c r="A5018" s="70" t="s">
        <v>11935</v>
      </c>
      <c r="B5018" s="70" t="s">
        <v>5577</v>
      </c>
      <c r="C5018" s="70">
        <v>812</v>
      </c>
      <c r="D5018" s="70" t="s">
        <v>40987</v>
      </c>
      <c r="E5018" s="70" t="s">
        <v>9151</v>
      </c>
      <c r="F5018" s="70">
        <v>223628800</v>
      </c>
      <c r="H5018" s="70" t="s">
        <v>40988</v>
      </c>
      <c r="I5018" s="74" t="s">
        <v>40989</v>
      </c>
      <c r="K5018" s="70" t="s">
        <v>40990</v>
      </c>
      <c r="L5018" s="70">
        <v>50</v>
      </c>
      <c r="M5018" s="70">
        <v>1994</v>
      </c>
      <c r="N5018" s="70" t="s">
        <v>40991</v>
      </c>
      <c r="O5018" s="70" t="s">
        <v>4456</v>
      </c>
      <c r="P5018" s="70" t="s">
        <v>9261</v>
      </c>
    </row>
    <row r="5019" spans="1:17" s="70" customFormat="1" ht="24" x14ac:dyDescent="0.3">
      <c r="A5019" s="70" t="s">
        <v>10346</v>
      </c>
      <c r="B5019" s="70" t="s">
        <v>3775</v>
      </c>
      <c r="C5019" s="70">
        <v>812</v>
      </c>
      <c r="D5019" s="70" t="s">
        <v>40992</v>
      </c>
      <c r="E5019" s="70" t="s">
        <v>9225</v>
      </c>
      <c r="F5019" s="70">
        <v>224909900</v>
      </c>
      <c r="G5019" s="70">
        <v>224909935</v>
      </c>
      <c r="H5019" s="74" t="s">
        <v>40993</v>
      </c>
      <c r="I5019" s="74" t="s">
        <v>40979</v>
      </c>
      <c r="K5019" s="70" t="s">
        <v>40995</v>
      </c>
      <c r="L5019" s="70">
        <v>200</v>
      </c>
      <c r="M5019" s="70">
        <v>1988</v>
      </c>
      <c r="N5019" s="70" t="s">
        <v>40996</v>
      </c>
      <c r="O5019" s="70" t="s">
        <v>4456</v>
      </c>
      <c r="P5019" s="70" t="s">
        <v>15884</v>
      </c>
      <c r="Q5019" s="70" t="s">
        <v>17260</v>
      </c>
    </row>
    <row r="5020" spans="1:17" s="70" customFormat="1" ht="24" x14ac:dyDescent="0.3">
      <c r="A5020" s="70" t="s">
        <v>9585</v>
      </c>
      <c r="B5020" s="70" t="s">
        <v>2799</v>
      </c>
      <c r="C5020" s="70">
        <v>812</v>
      </c>
      <c r="D5020" s="70" t="s">
        <v>37828</v>
      </c>
      <c r="E5020" s="70" t="s">
        <v>15249</v>
      </c>
      <c r="F5020" s="70" t="s">
        <v>37829</v>
      </c>
      <c r="H5020" s="70" t="s">
        <v>40997</v>
      </c>
      <c r="I5020" s="74" t="s">
        <v>40998</v>
      </c>
      <c r="K5020" s="70" t="s">
        <v>40999</v>
      </c>
      <c r="L5020" s="70">
        <v>12</v>
      </c>
      <c r="M5020" s="70">
        <v>1960</v>
      </c>
      <c r="N5020" s="70" t="s">
        <v>41000</v>
      </c>
      <c r="O5020" s="70" t="s">
        <v>4456</v>
      </c>
    </row>
    <row r="5021" spans="1:17" s="70" customFormat="1" x14ac:dyDescent="0.3">
      <c r="A5021" s="70" t="s">
        <v>11552</v>
      </c>
      <c r="B5021" s="70" t="s">
        <v>5137</v>
      </c>
      <c r="C5021" s="70">
        <v>812</v>
      </c>
      <c r="D5021" s="70" t="s">
        <v>41001</v>
      </c>
      <c r="E5021" s="70" t="s">
        <v>23444</v>
      </c>
      <c r="F5021" s="70">
        <v>228113365</v>
      </c>
      <c r="G5021" s="70">
        <v>226546010</v>
      </c>
      <c r="H5021" s="74" t="s">
        <v>40994</v>
      </c>
      <c r="I5021" s="74" t="s">
        <v>40980</v>
      </c>
      <c r="K5021" s="70" t="s">
        <v>41002</v>
      </c>
      <c r="L5021" s="70">
        <v>30</v>
      </c>
      <c r="N5021" s="70" t="s">
        <v>41003</v>
      </c>
      <c r="O5021" s="70" t="s">
        <v>4456</v>
      </c>
    </row>
    <row r="5022" spans="1:17" s="70" customFormat="1" x14ac:dyDescent="0.3">
      <c r="A5022" s="70" t="s">
        <v>13271</v>
      </c>
      <c r="B5022" s="70" t="s">
        <v>7190</v>
      </c>
      <c r="C5022" s="70">
        <v>813</v>
      </c>
      <c r="D5022" s="70" t="s">
        <v>41005</v>
      </c>
      <c r="E5022" s="70" t="s">
        <v>9179</v>
      </c>
      <c r="F5022" s="70">
        <v>222064491</v>
      </c>
      <c r="G5022" s="70">
        <v>222632118</v>
      </c>
      <c r="H5022" s="74" t="s">
        <v>41006</v>
      </c>
      <c r="I5022" s="74" t="s">
        <v>41007</v>
      </c>
      <c r="K5022" s="70" t="s">
        <v>41008</v>
      </c>
      <c r="L5022" s="70">
        <v>198</v>
      </c>
      <c r="N5022" s="70" t="s">
        <v>18443</v>
      </c>
      <c r="O5022" s="70" t="s">
        <v>4456</v>
      </c>
    </row>
    <row r="5023" spans="1:17" s="70" customFormat="1" ht="36" x14ac:dyDescent="0.3">
      <c r="A5023" s="70" t="s">
        <v>10060</v>
      </c>
      <c r="B5023" s="70" t="s">
        <v>41004</v>
      </c>
      <c r="C5023" s="70">
        <v>813</v>
      </c>
      <c r="D5023" s="70" t="s">
        <v>41009</v>
      </c>
      <c r="E5023" s="70" t="s">
        <v>15152</v>
      </c>
      <c r="F5023" s="70" t="s">
        <v>41010</v>
      </c>
      <c r="G5023" s="70" t="s">
        <v>41011</v>
      </c>
      <c r="H5023" s="70" t="s">
        <v>41012</v>
      </c>
      <c r="I5023" s="74" t="s">
        <v>41013</v>
      </c>
      <c r="J5023" s="70">
        <v>2362854</v>
      </c>
      <c r="K5023" s="70" t="s">
        <v>41014</v>
      </c>
      <c r="L5023" s="70">
        <v>14</v>
      </c>
      <c r="M5023" s="70">
        <v>1956</v>
      </c>
      <c r="N5023" s="70" t="s">
        <v>41015</v>
      </c>
      <c r="O5023" s="70" t="s">
        <v>41016</v>
      </c>
    </row>
    <row r="5024" spans="1:17" s="70" customFormat="1" x14ac:dyDescent="0.3">
      <c r="A5024" s="70" t="s">
        <v>10662</v>
      </c>
      <c r="B5024" s="70" t="s">
        <v>4130</v>
      </c>
      <c r="C5024" s="70">
        <v>813</v>
      </c>
      <c r="D5024" s="70" t="s">
        <v>41017</v>
      </c>
      <c r="E5024" s="70" t="s">
        <v>4456</v>
      </c>
      <c r="F5024" s="70">
        <v>225958900</v>
      </c>
      <c r="H5024" s="74" t="s">
        <v>41018</v>
      </c>
      <c r="I5024" s="74" t="s">
        <v>41019</v>
      </c>
      <c r="J5024" s="70">
        <v>8360260</v>
      </c>
      <c r="K5024" s="70" t="s">
        <v>41020</v>
      </c>
      <c r="L5024" s="70">
        <v>20</v>
      </c>
      <c r="M5024" s="70">
        <v>1992</v>
      </c>
      <c r="N5024" s="70" t="s">
        <v>41021</v>
      </c>
      <c r="O5024" s="70" t="s">
        <v>4456</v>
      </c>
    </row>
    <row r="5025" spans="1:17" s="70" customFormat="1" x14ac:dyDescent="0.3">
      <c r="A5025" s="70" t="s">
        <v>9726</v>
      </c>
      <c r="B5025" s="70" t="s">
        <v>3061</v>
      </c>
      <c r="C5025" s="70">
        <v>813</v>
      </c>
      <c r="D5025" s="70" t="s">
        <v>41022</v>
      </c>
      <c r="E5025" s="70" t="s">
        <v>9151</v>
      </c>
      <c r="F5025" s="70">
        <v>225865500</v>
      </c>
      <c r="H5025" s="74" t="s">
        <v>41023</v>
      </c>
      <c r="I5025" s="74" t="s">
        <v>41024</v>
      </c>
      <c r="J5025" s="70">
        <v>7520215</v>
      </c>
      <c r="K5025" s="70" t="s">
        <v>41025</v>
      </c>
      <c r="N5025" s="70" t="s">
        <v>28026</v>
      </c>
      <c r="O5025" s="70" t="s">
        <v>4456</v>
      </c>
    </row>
    <row r="5026" spans="1:17" s="70" customFormat="1" x14ac:dyDescent="0.3">
      <c r="A5026" s="70" t="s">
        <v>10806</v>
      </c>
      <c r="B5026" s="70" t="s">
        <v>4301</v>
      </c>
      <c r="C5026" s="70">
        <v>813</v>
      </c>
      <c r="D5026" s="70" t="s">
        <v>41026</v>
      </c>
      <c r="E5026" s="70" t="s">
        <v>15415</v>
      </c>
      <c r="F5026" s="70">
        <v>228402900</v>
      </c>
      <c r="G5026" s="70">
        <v>228402923</v>
      </c>
      <c r="H5026" s="74" t="s">
        <v>41027</v>
      </c>
      <c r="I5026" s="74" t="s">
        <v>41028</v>
      </c>
      <c r="K5026" s="70" t="s">
        <v>41029</v>
      </c>
      <c r="L5026" s="70">
        <v>80</v>
      </c>
      <c r="N5026" s="70" t="s">
        <v>41030</v>
      </c>
      <c r="O5026" s="70" t="s">
        <v>4456</v>
      </c>
      <c r="P5026" s="70" t="s">
        <v>17259</v>
      </c>
    </row>
    <row r="5027" spans="1:17" s="70" customFormat="1" x14ac:dyDescent="0.3">
      <c r="A5027" s="70" t="s">
        <v>12587</v>
      </c>
      <c r="B5027" s="70" t="s">
        <v>6298</v>
      </c>
      <c r="C5027" s="70">
        <v>813</v>
      </c>
      <c r="D5027" s="70" t="s">
        <v>41031</v>
      </c>
      <c r="E5027" s="70" t="s">
        <v>15588</v>
      </c>
      <c r="F5027" s="70">
        <v>223503600</v>
      </c>
      <c r="I5027" s="74" t="s">
        <v>41032</v>
      </c>
      <c r="K5027" s="70" t="s">
        <v>41033</v>
      </c>
      <c r="L5027" s="70" t="s">
        <v>41034</v>
      </c>
      <c r="N5027" s="70" t="s">
        <v>21611</v>
      </c>
      <c r="O5027" s="70" t="s">
        <v>4456</v>
      </c>
    </row>
    <row r="5028" spans="1:17" s="70" customFormat="1" x14ac:dyDescent="0.3">
      <c r="A5028" s="70" t="s">
        <v>10813</v>
      </c>
      <c r="B5028" s="70" t="s">
        <v>41036</v>
      </c>
      <c r="C5028" s="70">
        <v>814</v>
      </c>
      <c r="D5028" s="70" t="s">
        <v>41038</v>
      </c>
      <c r="E5028" s="70" t="s">
        <v>15152</v>
      </c>
      <c r="F5028" s="70" t="s">
        <v>41039</v>
      </c>
      <c r="H5028" s="74" t="s">
        <v>41040</v>
      </c>
      <c r="I5028" s="74" t="s">
        <v>41041</v>
      </c>
      <c r="K5028" s="70" t="s">
        <v>41042</v>
      </c>
      <c r="L5028" s="70">
        <v>10</v>
      </c>
      <c r="N5028" s="70" t="s">
        <v>41043</v>
      </c>
      <c r="O5028" s="70" t="s">
        <v>15152</v>
      </c>
    </row>
    <row r="5029" spans="1:17" s="70" customFormat="1" x14ac:dyDescent="0.3">
      <c r="A5029" s="70" t="s">
        <v>11428</v>
      </c>
      <c r="B5029" s="70" t="s">
        <v>5005</v>
      </c>
      <c r="C5029" s="70">
        <v>814</v>
      </c>
      <c r="D5029" s="70" t="s">
        <v>41044</v>
      </c>
      <c r="E5029" s="70" t="s">
        <v>15266</v>
      </c>
      <c r="F5029" s="70">
        <v>225774500</v>
      </c>
      <c r="H5029" s="70" t="s">
        <v>41045</v>
      </c>
      <c r="I5029" s="74" t="s">
        <v>41046</v>
      </c>
      <c r="K5029" s="70" t="s">
        <v>41047</v>
      </c>
      <c r="L5029" s="70">
        <v>14</v>
      </c>
      <c r="N5029" s="70" t="s">
        <v>41048</v>
      </c>
      <c r="O5029" s="70" t="s">
        <v>4456</v>
      </c>
    </row>
    <row r="5030" spans="1:17" s="70" customFormat="1" ht="24" x14ac:dyDescent="0.3">
      <c r="A5030" s="70" t="s">
        <v>11746</v>
      </c>
      <c r="B5030" s="70" t="s">
        <v>5358</v>
      </c>
      <c r="C5030" s="70">
        <v>814</v>
      </c>
      <c r="D5030" s="70" t="s">
        <v>41049</v>
      </c>
      <c r="E5030" s="70" t="s">
        <v>9151</v>
      </c>
      <c r="F5030" s="70" t="s">
        <v>41050</v>
      </c>
      <c r="H5030" s="74" t="s">
        <v>41051</v>
      </c>
      <c r="I5030" s="74" t="s">
        <v>41052</v>
      </c>
      <c r="K5030" s="70" t="s">
        <v>41053</v>
      </c>
      <c r="L5030" s="70">
        <v>5</v>
      </c>
      <c r="N5030" s="70" t="s">
        <v>41054</v>
      </c>
      <c r="O5030" s="70" t="s">
        <v>4456</v>
      </c>
    </row>
    <row r="5031" spans="1:17" s="70" customFormat="1" x14ac:dyDescent="0.3">
      <c r="A5031" s="70" t="s">
        <v>13813</v>
      </c>
      <c r="B5031" s="70" t="s">
        <v>7759</v>
      </c>
      <c r="C5031" s="70">
        <v>814</v>
      </c>
      <c r="D5031" s="70" t="s">
        <v>41055</v>
      </c>
      <c r="E5031" s="70" t="s">
        <v>9179</v>
      </c>
      <c r="F5031" s="70">
        <v>227532100</v>
      </c>
      <c r="H5031" s="74" t="s">
        <v>41056</v>
      </c>
      <c r="I5031" s="74" t="s">
        <v>41057</v>
      </c>
      <c r="K5031" s="70" t="s">
        <v>41058</v>
      </c>
      <c r="L5031" s="70">
        <v>437</v>
      </c>
      <c r="N5031" s="70" t="s">
        <v>18850</v>
      </c>
      <c r="O5031" s="70" t="s">
        <v>4456</v>
      </c>
      <c r="P5031" s="70" t="s">
        <v>23891</v>
      </c>
      <c r="Q5031" s="70" t="s">
        <v>41059</v>
      </c>
    </row>
    <row r="5032" spans="1:17" s="70" customFormat="1" x14ac:dyDescent="0.3">
      <c r="A5032" s="70" t="s">
        <v>9483</v>
      </c>
      <c r="B5032" s="70" t="s">
        <v>2672</v>
      </c>
      <c r="C5032" s="70">
        <v>814</v>
      </c>
      <c r="D5032" s="70" t="s">
        <v>41060</v>
      </c>
      <c r="E5032" s="70" t="s">
        <v>15595</v>
      </c>
      <c r="F5032" s="70">
        <v>227844400</v>
      </c>
      <c r="H5032" s="74" t="s">
        <v>41061</v>
      </c>
      <c r="I5032" s="74" t="s">
        <v>41062</v>
      </c>
      <c r="K5032" s="70" t="s">
        <v>41063</v>
      </c>
      <c r="L5032" s="70">
        <v>270</v>
      </c>
      <c r="N5032" s="70" t="s">
        <v>41064</v>
      </c>
      <c r="O5032" s="70" t="s">
        <v>4456</v>
      </c>
      <c r="P5032" s="70" t="s">
        <v>20259</v>
      </c>
      <c r="Q5032" s="70" t="s">
        <v>4460</v>
      </c>
    </row>
    <row r="5033" spans="1:17" s="70" customFormat="1" ht="36" x14ac:dyDescent="0.3">
      <c r="A5033" s="70" t="s">
        <v>9326</v>
      </c>
      <c r="B5033" s="70" t="s">
        <v>41035</v>
      </c>
      <c r="C5033" s="70">
        <v>814</v>
      </c>
      <c r="D5033" s="70" t="s">
        <v>37464</v>
      </c>
      <c r="E5033" s="70" t="s">
        <v>20466</v>
      </c>
      <c r="F5033" s="70" t="s">
        <v>41065</v>
      </c>
      <c r="H5033" s="74" t="s">
        <v>37466</v>
      </c>
      <c r="J5033" s="70">
        <v>5504750</v>
      </c>
      <c r="K5033" s="70" t="s">
        <v>41066</v>
      </c>
      <c r="L5033" s="70">
        <v>550</v>
      </c>
      <c r="M5033" s="70">
        <v>1987</v>
      </c>
      <c r="N5033" s="70" t="s">
        <v>41067</v>
      </c>
      <c r="O5033" s="70" t="s">
        <v>20466</v>
      </c>
    </row>
    <row r="5034" spans="1:17" s="70" customFormat="1" ht="36" x14ac:dyDescent="0.3">
      <c r="A5034" s="70" t="s">
        <v>10507</v>
      </c>
      <c r="B5034" s="70" t="s">
        <v>41037</v>
      </c>
      <c r="C5034" s="70">
        <v>814</v>
      </c>
      <c r="D5034" s="70" t="s">
        <v>41068</v>
      </c>
      <c r="E5034" s="70" t="s">
        <v>15120</v>
      </c>
      <c r="F5034" s="70" t="s">
        <v>41069</v>
      </c>
      <c r="H5034" s="70" t="s">
        <v>41070</v>
      </c>
      <c r="I5034" s="74" t="s">
        <v>41071</v>
      </c>
      <c r="K5034" s="70" t="s">
        <v>41072</v>
      </c>
      <c r="L5034" s="70">
        <v>70</v>
      </c>
      <c r="M5034" s="70">
        <v>1981</v>
      </c>
      <c r="N5034" s="70" t="s">
        <v>41073</v>
      </c>
      <c r="O5034" s="70" t="s">
        <v>4456</v>
      </c>
    </row>
    <row r="5035" spans="1:17" s="70" customFormat="1" ht="36" x14ac:dyDescent="0.3">
      <c r="A5035" s="70" t="s">
        <v>11606</v>
      </c>
      <c r="B5035" s="70" t="s">
        <v>5197</v>
      </c>
      <c r="C5035" s="70">
        <v>814</v>
      </c>
      <c r="D5035" s="70" t="s">
        <v>41074</v>
      </c>
      <c r="E5035" s="70" t="s">
        <v>9256</v>
      </c>
      <c r="F5035" s="70">
        <v>226805900</v>
      </c>
      <c r="H5035" s="74" t="s">
        <v>41075</v>
      </c>
      <c r="I5035" s="74" t="s">
        <v>41076</v>
      </c>
      <c r="J5035" s="70">
        <v>9020000</v>
      </c>
      <c r="K5035" s="76" t="s">
        <v>41077</v>
      </c>
      <c r="L5035" s="70">
        <v>226</v>
      </c>
      <c r="M5035" s="70">
        <v>1982</v>
      </c>
      <c r="N5035" s="70" t="s">
        <v>41078</v>
      </c>
      <c r="O5035" s="70" t="s">
        <v>4456</v>
      </c>
      <c r="P5035" s="70" t="s">
        <v>17195</v>
      </c>
      <c r="Q5035" s="70" t="s">
        <v>16789</v>
      </c>
    </row>
    <row r="5036" spans="1:17" s="70" customFormat="1" x14ac:dyDescent="0.3">
      <c r="A5036" s="70" t="s">
        <v>11388</v>
      </c>
      <c r="B5036" s="70" t="s">
        <v>4961</v>
      </c>
      <c r="C5036" s="70">
        <v>815</v>
      </c>
      <c r="D5036" s="70" t="s">
        <v>41083</v>
      </c>
      <c r="E5036" s="70" t="s">
        <v>15729</v>
      </c>
      <c r="F5036" s="70">
        <v>227337294</v>
      </c>
      <c r="H5036" s="74" t="s">
        <v>41084</v>
      </c>
      <c r="I5036" s="74" t="s">
        <v>41085</v>
      </c>
      <c r="J5036" s="70">
        <v>9361432</v>
      </c>
      <c r="K5036" s="70" t="s">
        <v>41086</v>
      </c>
      <c r="L5036" s="70">
        <v>35</v>
      </c>
      <c r="M5036" s="70">
        <v>1999</v>
      </c>
      <c r="N5036" s="70" t="s">
        <v>15425</v>
      </c>
      <c r="O5036" s="70" t="s">
        <v>4456</v>
      </c>
    </row>
    <row r="5037" spans="1:17" s="70" customFormat="1" x14ac:dyDescent="0.3">
      <c r="A5037" s="70" t="s">
        <v>11023</v>
      </c>
      <c r="B5037" s="70" t="s">
        <v>4555</v>
      </c>
      <c r="C5037" s="70">
        <v>815</v>
      </c>
      <c r="D5037" s="70" t="s">
        <v>41087</v>
      </c>
      <c r="E5037" s="70" t="s">
        <v>15197</v>
      </c>
      <c r="F5037" s="70">
        <v>225822001</v>
      </c>
      <c r="H5037" s="74" t="s">
        <v>41088</v>
      </c>
      <c r="I5037" s="74" t="s">
        <v>41089</v>
      </c>
      <c r="K5037" s="70" t="s">
        <v>41090</v>
      </c>
      <c r="L5037" s="70">
        <v>50</v>
      </c>
      <c r="M5037" s="70">
        <v>1990</v>
      </c>
      <c r="N5037" s="70" t="s">
        <v>32940</v>
      </c>
      <c r="O5037" s="70" t="s">
        <v>4456</v>
      </c>
    </row>
    <row r="5038" spans="1:17" s="70" customFormat="1" ht="24" x14ac:dyDescent="0.3">
      <c r="A5038" s="70" t="s">
        <v>9711</v>
      </c>
      <c r="B5038" s="70" t="s">
        <v>3043</v>
      </c>
      <c r="C5038" s="70">
        <v>815</v>
      </c>
      <c r="D5038" s="70" t="s">
        <v>41091</v>
      </c>
      <c r="E5038" s="70" t="s">
        <v>9267</v>
      </c>
      <c r="F5038" s="70" t="s">
        <v>41092</v>
      </c>
      <c r="H5038" s="74" t="s">
        <v>41093</v>
      </c>
      <c r="I5038" s="74" t="s">
        <v>41094</v>
      </c>
      <c r="K5038" s="70" t="s">
        <v>41095</v>
      </c>
      <c r="L5038" s="70">
        <v>165</v>
      </c>
      <c r="M5038" s="70">
        <v>2000</v>
      </c>
      <c r="N5038" s="70" t="s">
        <v>41096</v>
      </c>
      <c r="O5038" s="70" t="s">
        <v>4456</v>
      </c>
    </row>
    <row r="5039" spans="1:17" s="70" customFormat="1" x14ac:dyDescent="0.3">
      <c r="A5039" s="70" t="s">
        <v>10368</v>
      </c>
      <c r="B5039" s="70" t="s">
        <v>41079</v>
      </c>
      <c r="C5039" s="70">
        <v>815</v>
      </c>
      <c r="D5039" s="70" t="s">
        <v>18150</v>
      </c>
      <c r="E5039" s="70" t="s">
        <v>18151</v>
      </c>
      <c r="F5039" s="70" t="s">
        <v>41097</v>
      </c>
      <c r="H5039" s="74" t="s">
        <v>41098</v>
      </c>
      <c r="I5039" s="74" t="s">
        <v>41099</v>
      </c>
      <c r="K5039" s="70" t="s">
        <v>41100</v>
      </c>
      <c r="L5039" s="70">
        <v>190</v>
      </c>
      <c r="M5039" s="70">
        <v>1994</v>
      </c>
      <c r="N5039" s="70" t="s">
        <v>41101</v>
      </c>
      <c r="O5039" s="70" t="s">
        <v>18151</v>
      </c>
    </row>
    <row r="5040" spans="1:17" s="70" customFormat="1" ht="24" x14ac:dyDescent="0.3">
      <c r="A5040" s="70" t="s">
        <v>11781</v>
      </c>
      <c r="B5040" s="70" t="s">
        <v>5402</v>
      </c>
      <c r="C5040" s="70">
        <v>815</v>
      </c>
      <c r="D5040" s="70" t="s">
        <v>41102</v>
      </c>
      <c r="E5040" s="70" t="s">
        <v>39751</v>
      </c>
      <c r="F5040" s="70">
        <v>228994000</v>
      </c>
      <c r="G5040" s="70">
        <v>228994063</v>
      </c>
      <c r="H5040" s="74" t="s">
        <v>41103</v>
      </c>
      <c r="I5040" s="74" t="s">
        <v>41104</v>
      </c>
      <c r="K5040" s="70" t="s">
        <v>41105</v>
      </c>
      <c r="L5040" s="70">
        <v>86</v>
      </c>
      <c r="M5040" s="70">
        <v>1980</v>
      </c>
      <c r="N5040" s="70" t="s">
        <v>41106</v>
      </c>
      <c r="O5040" s="70" t="s">
        <v>4456</v>
      </c>
      <c r="P5040" s="70" t="s">
        <v>15697</v>
      </c>
      <c r="Q5040" s="70" t="s">
        <v>9229</v>
      </c>
    </row>
    <row r="5041" spans="1:17" s="70" customFormat="1" x14ac:dyDescent="0.3">
      <c r="A5041" s="70" t="s">
        <v>11466</v>
      </c>
      <c r="B5041" s="70" t="s">
        <v>41080</v>
      </c>
      <c r="C5041" s="70">
        <v>815</v>
      </c>
      <c r="D5041" s="70" t="s">
        <v>41107</v>
      </c>
      <c r="E5041" s="70" t="s">
        <v>15428</v>
      </c>
      <c r="F5041" s="70" t="s">
        <v>41108</v>
      </c>
      <c r="H5041" s="74" t="s">
        <v>41109</v>
      </c>
      <c r="I5041" s="74" t="s">
        <v>41110</v>
      </c>
      <c r="K5041" s="70" t="s">
        <v>41111</v>
      </c>
      <c r="L5041" s="70">
        <v>81</v>
      </c>
      <c r="M5041" s="70">
        <v>1973</v>
      </c>
      <c r="N5041" s="70" t="s">
        <v>41112</v>
      </c>
      <c r="O5041" s="70" t="s">
        <v>15428</v>
      </c>
      <c r="P5041" s="70" t="s">
        <v>15884</v>
      </c>
      <c r="Q5041" s="70" t="s">
        <v>9229</v>
      </c>
    </row>
    <row r="5042" spans="1:17" s="70" customFormat="1" x14ac:dyDescent="0.3">
      <c r="A5042" s="70" t="s">
        <v>12518</v>
      </c>
      <c r="B5042" s="70" t="s">
        <v>6223</v>
      </c>
      <c r="C5042" s="70">
        <v>815</v>
      </c>
      <c r="D5042" s="70" t="s">
        <v>41113</v>
      </c>
      <c r="E5042" s="70" t="s">
        <v>9179</v>
      </c>
      <c r="F5042" s="70">
        <v>223658900</v>
      </c>
      <c r="G5042" s="70">
        <v>223658948</v>
      </c>
      <c r="H5042" s="74" t="s">
        <v>41114</v>
      </c>
      <c r="I5042" s="74" t="s">
        <v>41115</v>
      </c>
      <c r="K5042" s="70" t="s">
        <v>41116</v>
      </c>
      <c r="L5042" s="70">
        <v>42</v>
      </c>
      <c r="M5042" s="70">
        <v>1999</v>
      </c>
      <c r="N5042" s="70" t="s">
        <v>16007</v>
      </c>
      <c r="O5042" s="70" t="s">
        <v>4456</v>
      </c>
    </row>
    <row r="5043" spans="1:17" s="70" customFormat="1" x14ac:dyDescent="0.3">
      <c r="A5043" s="70" t="s">
        <v>12854</v>
      </c>
      <c r="B5043" s="70" t="s">
        <v>41081</v>
      </c>
      <c r="C5043" s="70">
        <v>815</v>
      </c>
      <c r="D5043" s="70" t="s">
        <v>41117</v>
      </c>
      <c r="E5043" s="70" t="s">
        <v>16245</v>
      </c>
      <c r="F5043" s="76">
        <v>732627100</v>
      </c>
      <c r="H5043" s="74" t="s">
        <v>41118</v>
      </c>
      <c r="I5043" s="74" t="s">
        <v>41119</v>
      </c>
      <c r="K5043" s="70" t="s">
        <v>41120</v>
      </c>
      <c r="L5043" s="70">
        <v>90</v>
      </c>
      <c r="M5043" s="70">
        <v>2008</v>
      </c>
      <c r="N5043" s="70" t="s">
        <v>17491</v>
      </c>
      <c r="O5043" s="70" t="s">
        <v>16245</v>
      </c>
    </row>
    <row r="5044" spans="1:17" s="70" customFormat="1" x14ac:dyDescent="0.3">
      <c r="A5044" s="70" t="s">
        <v>12519</v>
      </c>
      <c r="B5044" s="70" t="s">
        <v>41082</v>
      </c>
      <c r="C5044" s="70">
        <v>815</v>
      </c>
      <c r="D5044" s="70" t="s">
        <v>41121</v>
      </c>
      <c r="E5044" s="70" t="s">
        <v>15327</v>
      </c>
      <c r="F5044" s="70" t="s">
        <v>41122</v>
      </c>
      <c r="G5044" s="70" t="s">
        <v>41123</v>
      </c>
      <c r="H5044" s="74" t="s">
        <v>41124</v>
      </c>
      <c r="I5044" s="74" t="s">
        <v>41125</v>
      </c>
      <c r="K5044" s="70" t="s">
        <v>41126</v>
      </c>
      <c r="L5044" s="70">
        <v>13</v>
      </c>
      <c r="M5044" s="70">
        <v>1973</v>
      </c>
      <c r="N5044" s="70" t="s">
        <v>15648</v>
      </c>
      <c r="O5044" s="70" t="s">
        <v>15327</v>
      </c>
    </row>
    <row r="5045" spans="1:17" s="70" customFormat="1" ht="24" x14ac:dyDescent="0.3">
      <c r="A5045" s="70" t="s">
        <v>12520</v>
      </c>
      <c r="B5045" s="70" t="s">
        <v>6225</v>
      </c>
      <c r="C5045" s="70">
        <v>816</v>
      </c>
      <c r="D5045" s="70" t="s">
        <v>41129</v>
      </c>
      <c r="E5045" s="70" t="s">
        <v>9151</v>
      </c>
      <c r="F5045" s="70" t="s">
        <v>41130</v>
      </c>
      <c r="G5045" s="70">
        <v>222350624</v>
      </c>
      <c r="H5045" s="74" t="s">
        <v>41131</v>
      </c>
      <c r="I5045" s="74" t="s">
        <v>41132</v>
      </c>
      <c r="K5045" s="70" t="s">
        <v>41133</v>
      </c>
      <c r="L5045" s="70">
        <v>4</v>
      </c>
      <c r="M5045" s="70">
        <v>1980</v>
      </c>
      <c r="N5045" s="70" t="s">
        <v>16007</v>
      </c>
      <c r="O5045" s="70" t="s">
        <v>4456</v>
      </c>
      <c r="P5045" s="70" t="s">
        <v>22099</v>
      </c>
      <c r="Q5045" s="70" t="s">
        <v>15806</v>
      </c>
    </row>
    <row r="5046" spans="1:17" s="70" customFormat="1" x14ac:dyDescent="0.3">
      <c r="A5046" s="70" t="s">
        <v>12521</v>
      </c>
      <c r="B5046" s="70" t="s">
        <v>41128</v>
      </c>
      <c r="C5046" s="70">
        <v>816</v>
      </c>
      <c r="D5046" s="70" t="s">
        <v>41134</v>
      </c>
      <c r="E5046" s="70" t="s">
        <v>15327</v>
      </c>
      <c r="F5046" s="70" t="s">
        <v>41135</v>
      </c>
      <c r="H5046" s="74" t="s">
        <v>41136</v>
      </c>
      <c r="I5046" s="74" t="s">
        <v>41137</v>
      </c>
      <c r="K5046" s="70" t="s">
        <v>41138</v>
      </c>
      <c r="L5046" s="70">
        <v>15</v>
      </c>
      <c r="M5046" s="70">
        <v>1965</v>
      </c>
      <c r="N5046" s="70" t="s">
        <v>41139</v>
      </c>
      <c r="O5046" s="70" t="s">
        <v>15327</v>
      </c>
    </row>
    <row r="5047" spans="1:17" s="70" customFormat="1" x14ac:dyDescent="0.3">
      <c r="A5047" s="70" t="s">
        <v>12522</v>
      </c>
      <c r="B5047" s="70" t="s">
        <v>6227</v>
      </c>
      <c r="C5047" s="70">
        <v>816</v>
      </c>
      <c r="D5047" s="70" t="s">
        <v>41140</v>
      </c>
      <c r="E5047" s="70" t="s">
        <v>9151</v>
      </c>
      <c r="F5047" s="70">
        <v>222094107</v>
      </c>
      <c r="G5047" s="70">
        <v>223350581</v>
      </c>
      <c r="H5047" s="70" t="s">
        <v>41141</v>
      </c>
      <c r="I5047" s="74" t="s">
        <v>41142</v>
      </c>
      <c r="K5047" s="70" t="s">
        <v>41143</v>
      </c>
      <c r="L5047" s="70">
        <v>26</v>
      </c>
      <c r="M5047" s="70">
        <v>1984</v>
      </c>
      <c r="N5047" s="70" t="s">
        <v>28849</v>
      </c>
      <c r="O5047" s="70" t="s">
        <v>4456</v>
      </c>
    </row>
    <row r="5048" spans="1:17" s="70" customFormat="1" x14ac:dyDescent="0.3">
      <c r="A5048" s="70" t="s">
        <v>12855</v>
      </c>
      <c r="B5048" s="70" t="s">
        <v>6693</v>
      </c>
      <c r="C5048" s="70">
        <v>816</v>
      </c>
      <c r="D5048" s="70" t="s">
        <v>41144</v>
      </c>
      <c r="E5048" s="70" t="s">
        <v>9179</v>
      </c>
      <c r="F5048" s="70">
        <v>224803000</v>
      </c>
      <c r="G5048" s="70">
        <v>223355555</v>
      </c>
      <c r="H5048" s="70" t="s">
        <v>41145</v>
      </c>
      <c r="I5048" s="74" t="s">
        <v>41146</v>
      </c>
      <c r="J5048" s="70">
        <v>4040324</v>
      </c>
      <c r="K5048" s="70" t="s">
        <v>41147</v>
      </c>
      <c r="L5048" s="70">
        <v>31</v>
      </c>
      <c r="M5048" s="70">
        <v>1991</v>
      </c>
      <c r="N5048" s="70" t="s">
        <v>28849</v>
      </c>
      <c r="O5048" s="70" t="s">
        <v>4456</v>
      </c>
    </row>
    <row r="5049" spans="1:17" s="70" customFormat="1" x14ac:dyDescent="0.3">
      <c r="A5049" s="70" t="s">
        <v>11936</v>
      </c>
      <c r="B5049" s="70" t="s">
        <v>41127</v>
      </c>
      <c r="C5049" s="70">
        <v>816</v>
      </c>
      <c r="D5049" s="70" t="s">
        <v>41148</v>
      </c>
      <c r="E5049" s="70" t="s">
        <v>15327</v>
      </c>
      <c r="F5049" s="70" t="s">
        <v>41149</v>
      </c>
      <c r="H5049" s="74" t="s">
        <v>41150</v>
      </c>
      <c r="I5049" s="74" t="s">
        <v>41151</v>
      </c>
      <c r="J5049" s="70">
        <v>2520131</v>
      </c>
      <c r="K5049" s="70" t="s">
        <v>41152</v>
      </c>
      <c r="L5049" s="70">
        <v>21</v>
      </c>
      <c r="M5049" s="70">
        <v>1967</v>
      </c>
      <c r="N5049" s="70" t="s">
        <v>41153</v>
      </c>
      <c r="O5049" s="70" t="s">
        <v>15327</v>
      </c>
    </row>
    <row r="5050" spans="1:17" s="70" customFormat="1" x14ac:dyDescent="0.3">
      <c r="A5050" s="70" t="s">
        <v>13072</v>
      </c>
      <c r="B5050" s="70" t="s">
        <v>6964</v>
      </c>
      <c r="C5050" s="70">
        <v>816</v>
      </c>
      <c r="D5050" s="70" t="s">
        <v>41154</v>
      </c>
      <c r="E5050" s="70" t="s">
        <v>9256</v>
      </c>
      <c r="F5050" s="70">
        <v>223891200</v>
      </c>
      <c r="G5050" s="70">
        <v>223891201</v>
      </c>
      <c r="H5050" s="74" t="s">
        <v>41155</v>
      </c>
      <c r="I5050" s="74" t="s">
        <v>41156</v>
      </c>
      <c r="J5050" s="70">
        <v>9060045</v>
      </c>
      <c r="K5050" s="70" t="s">
        <v>41157</v>
      </c>
      <c r="L5050" s="70">
        <v>450</v>
      </c>
      <c r="N5050" s="70" t="s">
        <v>41158</v>
      </c>
      <c r="O5050" s="70" t="s">
        <v>4456</v>
      </c>
      <c r="P5050" s="70" t="s">
        <v>15697</v>
      </c>
      <c r="Q5050" s="70" t="s">
        <v>4460</v>
      </c>
    </row>
    <row r="5051" spans="1:17" s="70" customFormat="1" x14ac:dyDescent="0.3">
      <c r="A5051" s="70" t="s">
        <v>12911</v>
      </c>
      <c r="B5051" s="70" t="s">
        <v>6770</v>
      </c>
      <c r="C5051" s="70">
        <v>816</v>
      </c>
      <c r="D5051" s="70" t="s">
        <v>41159</v>
      </c>
      <c r="E5051" s="70" t="s">
        <v>9151</v>
      </c>
      <c r="F5051" s="70">
        <v>222703030</v>
      </c>
      <c r="G5051" s="70">
        <v>222691509</v>
      </c>
      <c r="H5051" s="74" t="s">
        <v>41160</v>
      </c>
      <c r="I5051" s="74" t="s">
        <v>41161</v>
      </c>
      <c r="K5051" s="70" t="s">
        <v>41162</v>
      </c>
      <c r="L5051" s="70">
        <v>30</v>
      </c>
      <c r="M5051" s="70">
        <v>1988</v>
      </c>
      <c r="N5051" s="70" t="s">
        <v>1390</v>
      </c>
      <c r="O5051" s="70" t="s">
        <v>4456</v>
      </c>
    </row>
    <row r="5052" spans="1:17" s="70" customFormat="1" x14ac:dyDescent="0.3">
      <c r="A5052" s="70" t="s">
        <v>14031</v>
      </c>
      <c r="B5052" s="70" t="s">
        <v>7991</v>
      </c>
      <c r="C5052" s="70">
        <v>817</v>
      </c>
      <c r="D5052" s="70" t="s">
        <v>41163</v>
      </c>
      <c r="E5052" s="70" t="s">
        <v>4456</v>
      </c>
      <c r="F5052" s="70">
        <v>225775200</v>
      </c>
      <c r="H5052" s="74" t="s">
        <v>41164</v>
      </c>
      <c r="I5052" s="74" t="s">
        <v>41165</v>
      </c>
      <c r="K5052" s="70" t="s">
        <v>41166</v>
      </c>
      <c r="L5052" s="70">
        <v>45</v>
      </c>
      <c r="M5052" s="70">
        <v>1982</v>
      </c>
      <c r="N5052" s="70" t="s">
        <v>16804</v>
      </c>
      <c r="O5052" s="70" t="s">
        <v>4456</v>
      </c>
    </row>
    <row r="5053" spans="1:17" s="70" customFormat="1" ht="24" x14ac:dyDescent="0.3">
      <c r="A5053" s="70" t="s">
        <v>13172</v>
      </c>
      <c r="B5053" s="70" t="s">
        <v>7076</v>
      </c>
      <c r="C5053" s="70">
        <v>817</v>
      </c>
      <c r="D5053" s="70" t="s">
        <v>41167</v>
      </c>
      <c r="E5053" s="70" t="s">
        <v>9179</v>
      </c>
      <c r="F5053" s="70" t="s">
        <v>41168</v>
      </c>
      <c r="H5053" s="74" t="s">
        <v>41169</v>
      </c>
      <c r="I5053" s="74" t="s">
        <v>41170</v>
      </c>
      <c r="K5053" s="70" t="s">
        <v>41171</v>
      </c>
      <c r="L5053" s="70">
        <v>35</v>
      </c>
      <c r="M5053" s="70">
        <v>2007</v>
      </c>
      <c r="N5053" s="70" t="s">
        <v>41172</v>
      </c>
      <c r="O5053" s="70" t="s">
        <v>4456</v>
      </c>
      <c r="P5053" s="70" t="s">
        <v>28385</v>
      </c>
      <c r="Q5053" s="70" t="s">
        <v>15593</v>
      </c>
    </row>
    <row r="5054" spans="1:17" s="70" customFormat="1" ht="24" x14ac:dyDescent="0.3">
      <c r="A5054" s="70" t="s">
        <v>13145</v>
      </c>
      <c r="B5054" s="70" t="s">
        <v>7047</v>
      </c>
      <c r="C5054" s="70">
        <v>817</v>
      </c>
      <c r="D5054" s="70" t="s">
        <v>41173</v>
      </c>
      <c r="E5054" s="70" t="s">
        <v>9179</v>
      </c>
      <c r="F5054" s="70">
        <v>226301000</v>
      </c>
      <c r="H5054" s="74" t="s">
        <v>41174</v>
      </c>
      <c r="I5054" s="74" t="s">
        <v>30585</v>
      </c>
      <c r="J5054" s="70">
        <v>7550092</v>
      </c>
      <c r="K5054" s="70" t="s">
        <v>41171</v>
      </c>
      <c r="L5054" s="70">
        <v>860</v>
      </c>
      <c r="M5054" s="70">
        <v>1952</v>
      </c>
      <c r="N5054" s="70" t="s">
        <v>15619</v>
      </c>
      <c r="O5054" s="70" t="s">
        <v>4456</v>
      </c>
      <c r="P5054" s="70" t="s">
        <v>41175</v>
      </c>
      <c r="Q5054" s="70" t="s">
        <v>15593</v>
      </c>
    </row>
    <row r="5055" spans="1:17" s="70" customFormat="1" ht="24" x14ac:dyDescent="0.3">
      <c r="A5055" s="70" t="s">
        <v>13982</v>
      </c>
      <c r="B5055" s="70" t="s">
        <v>7941</v>
      </c>
      <c r="C5055" s="70">
        <v>817</v>
      </c>
      <c r="D5055" s="70" t="s">
        <v>41176</v>
      </c>
      <c r="E5055" s="70" t="s">
        <v>9151</v>
      </c>
      <c r="F5055" s="70" t="s">
        <v>41177</v>
      </c>
      <c r="H5055" s="74" t="s">
        <v>41178</v>
      </c>
      <c r="I5055" s="74" t="s">
        <v>41179</v>
      </c>
      <c r="K5055" s="70" t="s">
        <v>41180</v>
      </c>
      <c r="L5055" s="70">
        <v>539</v>
      </c>
      <c r="M5055" s="70">
        <v>1983</v>
      </c>
      <c r="N5055" s="70" t="s">
        <v>41181</v>
      </c>
      <c r="O5055" s="70" t="s">
        <v>4456</v>
      </c>
    </row>
    <row r="5056" spans="1:17" s="70" customFormat="1" x14ac:dyDescent="0.3">
      <c r="A5056" s="70" t="s">
        <v>9755</v>
      </c>
      <c r="B5056" s="70" t="s">
        <v>3099</v>
      </c>
      <c r="C5056" s="70">
        <v>818</v>
      </c>
      <c r="D5056" s="70" t="s">
        <v>41182</v>
      </c>
      <c r="E5056" s="70" t="s">
        <v>15115</v>
      </c>
      <c r="F5056" s="70">
        <v>225812511</v>
      </c>
      <c r="I5056" s="74" t="s">
        <v>41183</v>
      </c>
      <c r="J5056" s="70">
        <v>8530082</v>
      </c>
      <c r="K5056" s="70" t="s">
        <v>41184</v>
      </c>
      <c r="N5056" s="70" t="s">
        <v>41185</v>
      </c>
      <c r="O5056" s="70" t="s">
        <v>4456</v>
      </c>
    </row>
    <row r="5057" spans="1:17" s="70" customFormat="1" ht="12" x14ac:dyDescent="0.3">
      <c r="A5057" s="70" t="s">
        <v>12444</v>
      </c>
      <c r="B5057" s="70" t="s">
        <v>6137</v>
      </c>
      <c r="C5057" s="70">
        <v>818</v>
      </c>
      <c r="D5057" s="70" t="s">
        <v>41186</v>
      </c>
      <c r="E5057" s="70" t="s">
        <v>4456</v>
      </c>
      <c r="F5057" s="70">
        <v>224284600</v>
      </c>
      <c r="J5057" s="70">
        <v>8340741</v>
      </c>
      <c r="K5057" s="70" t="s">
        <v>41187</v>
      </c>
      <c r="L5057" s="70">
        <v>4</v>
      </c>
      <c r="M5057" s="70">
        <v>1947</v>
      </c>
      <c r="N5057" s="70" t="s">
        <v>15536</v>
      </c>
      <c r="O5057" s="70" t="s">
        <v>4456</v>
      </c>
    </row>
    <row r="5058" spans="1:17" s="70" customFormat="1" ht="24" x14ac:dyDescent="0.3">
      <c r="A5058" s="70" t="s">
        <v>14587</v>
      </c>
      <c r="B5058" s="70" t="s">
        <v>8624</v>
      </c>
      <c r="C5058" s="70">
        <v>818</v>
      </c>
      <c r="D5058" s="70" t="s">
        <v>41188</v>
      </c>
      <c r="E5058" s="70" t="s">
        <v>9151</v>
      </c>
      <c r="F5058" s="70" t="s">
        <v>41189</v>
      </c>
      <c r="G5058" s="70">
        <v>222332943</v>
      </c>
      <c r="H5058" s="74" t="s">
        <v>41190</v>
      </c>
      <c r="I5058" s="74" t="s">
        <v>41191</v>
      </c>
      <c r="K5058" s="70" t="s">
        <v>41192</v>
      </c>
      <c r="L5058" s="70">
        <v>9</v>
      </c>
      <c r="M5058" s="70">
        <v>1948</v>
      </c>
      <c r="N5058" s="70" t="s">
        <v>41193</v>
      </c>
      <c r="O5058" s="70" t="s">
        <v>4456</v>
      </c>
    </row>
    <row r="5059" spans="1:17" s="70" customFormat="1" ht="24" x14ac:dyDescent="0.3">
      <c r="A5059" s="70" t="s">
        <v>14391</v>
      </c>
      <c r="B5059" s="70" t="s">
        <v>8421</v>
      </c>
      <c r="C5059" s="70">
        <v>818</v>
      </c>
      <c r="D5059" s="70" t="s">
        <v>41194</v>
      </c>
      <c r="E5059" s="70" t="s">
        <v>39751</v>
      </c>
      <c r="F5059" s="70">
        <v>224372500</v>
      </c>
      <c r="H5059" s="74" t="s">
        <v>41195</v>
      </c>
      <c r="I5059" s="74" t="s">
        <v>41196</v>
      </c>
      <c r="J5059" s="70">
        <v>8550678</v>
      </c>
      <c r="K5059" s="70" t="s">
        <v>41197</v>
      </c>
      <c r="L5059" s="70">
        <v>95</v>
      </c>
      <c r="N5059" s="70" t="s">
        <v>41198</v>
      </c>
      <c r="O5059" s="70" t="s">
        <v>4456</v>
      </c>
    </row>
    <row r="5060" spans="1:17" s="70" customFormat="1" x14ac:dyDescent="0.3">
      <c r="A5060" s="70" t="s">
        <v>13265</v>
      </c>
      <c r="B5060" s="70" t="s">
        <v>7184</v>
      </c>
      <c r="C5060" s="70">
        <v>818</v>
      </c>
      <c r="D5060" s="70" t="s">
        <v>41199</v>
      </c>
      <c r="E5060" s="70" t="s">
        <v>15197</v>
      </c>
      <c r="F5060" s="70">
        <v>227997000</v>
      </c>
      <c r="G5060" s="70">
        <v>226248810</v>
      </c>
      <c r="H5060" s="74" t="s">
        <v>41200</v>
      </c>
      <c r="I5060" s="74" t="s">
        <v>41201</v>
      </c>
      <c r="K5060" s="70" t="s">
        <v>41202</v>
      </c>
      <c r="L5060" s="70">
        <v>50</v>
      </c>
      <c r="M5060" s="70">
        <v>1993</v>
      </c>
      <c r="N5060" s="70" t="s">
        <v>41203</v>
      </c>
      <c r="O5060" s="70" t="s">
        <v>4456</v>
      </c>
    </row>
    <row r="5061" spans="1:17" s="70" customFormat="1" x14ac:dyDescent="0.3">
      <c r="A5061" s="70" t="s">
        <v>11517</v>
      </c>
      <c r="B5061" s="70" t="s">
        <v>5101</v>
      </c>
      <c r="C5061" s="70">
        <v>818</v>
      </c>
      <c r="D5061" s="70" t="s">
        <v>35511</v>
      </c>
      <c r="E5061" s="70" t="s">
        <v>9151</v>
      </c>
      <c r="F5061" s="70">
        <v>227849000</v>
      </c>
      <c r="H5061" s="74" t="s">
        <v>41204</v>
      </c>
      <c r="I5061" s="74" t="s">
        <v>41205</v>
      </c>
      <c r="J5061" s="70">
        <v>7500655</v>
      </c>
      <c r="K5061" s="70" t="s">
        <v>41206</v>
      </c>
      <c r="L5061" s="70">
        <v>150</v>
      </c>
      <c r="M5061" s="70">
        <v>1985</v>
      </c>
      <c r="N5061" s="70" t="s">
        <v>41207</v>
      </c>
      <c r="O5061" s="70" t="s">
        <v>4456</v>
      </c>
    </row>
    <row r="5062" spans="1:17" s="70" customFormat="1" ht="24" x14ac:dyDescent="0.3">
      <c r="A5062" s="70" t="s">
        <v>11024</v>
      </c>
      <c r="B5062" s="70" t="s">
        <v>4556</v>
      </c>
      <c r="C5062" s="70">
        <v>818</v>
      </c>
      <c r="D5062" s="70" t="s">
        <v>41208</v>
      </c>
      <c r="E5062" s="70" t="s">
        <v>15197</v>
      </c>
      <c r="F5062" s="70">
        <v>227300900</v>
      </c>
      <c r="H5062" s="74" t="s">
        <v>41209</v>
      </c>
      <c r="I5062" s="74" t="s">
        <v>41210</v>
      </c>
      <c r="J5062" s="70">
        <v>8721317</v>
      </c>
      <c r="K5062" s="70" t="s">
        <v>41211</v>
      </c>
      <c r="L5062" s="70">
        <v>200</v>
      </c>
      <c r="M5062" s="70">
        <v>1993</v>
      </c>
      <c r="N5062" s="70" t="s">
        <v>41212</v>
      </c>
      <c r="O5062" s="70" t="s">
        <v>4456</v>
      </c>
      <c r="P5062" s="70" t="s">
        <v>15884</v>
      </c>
      <c r="Q5062" s="70" t="s">
        <v>27661</v>
      </c>
    </row>
    <row r="5063" spans="1:17" s="70" customFormat="1" ht="24" x14ac:dyDescent="0.3">
      <c r="A5063" s="70" t="s">
        <v>9756</v>
      </c>
      <c r="B5063" s="70" t="s">
        <v>6331</v>
      </c>
      <c r="C5063" s="70">
        <v>818</v>
      </c>
      <c r="D5063" s="70" t="s">
        <v>41213</v>
      </c>
      <c r="E5063" s="70" t="s">
        <v>9179</v>
      </c>
      <c r="F5063" s="70" t="s">
        <v>41214</v>
      </c>
      <c r="H5063" s="74" t="s">
        <v>41215</v>
      </c>
      <c r="I5063" s="74" t="s">
        <v>41216</v>
      </c>
      <c r="J5063" s="70">
        <v>7591047</v>
      </c>
      <c r="K5063" s="70" t="s">
        <v>41217</v>
      </c>
      <c r="L5063" s="70">
        <v>6</v>
      </c>
      <c r="M5063" s="70">
        <v>1990</v>
      </c>
      <c r="N5063" s="70" t="s">
        <v>17409</v>
      </c>
      <c r="O5063" s="70" t="s">
        <v>4456</v>
      </c>
    </row>
    <row r="5064" spans="1:17" s="70" customFormat="1" ht="24" x14ac:dyDescent="0.3">
      <c r="A5064" s="70" t="s">
        <v>14441</v>
      </c>
      <c r="B5064" s="70" t="s">
        <v>8475</v>
      </c>
      <c r="C5064" s="70">
        <v>819</v>
      </c>
      <c r="D5064" s="70" t="s">
        <v>41222</v>
      </c>
      <c r="E5064" s="70" t="s">
        <v>9151</v>
      </c>
      <c r="F5064" s="70" t="s">
        <v>41223</v>
      </c>
      <c r="G5064" s="70">
        <v>222071162</v>
      </c>
      <c r="H5064" s="74" t="s">
        <v>41224</v>
      </c>
      <c r="K5064" s="70" t="s">
        <v>41225</v>
      </c>
      <c r="L5064" s="70">
        <v>15</v>
      </c>
      <c r="M5064" s="70">
        <v>1993</v>
      </c>
      <c r="N5064" s="70" t="s">
        <v>41226</v>
      </c>
      <c r="O5064" s="70" t="s">
        <v>4456</v>
      </c>
    </row>
    <row r="5065" spans="1:17" s="70" customFormat="1" ht="24" x14ac:dyDescent="0.3">
      <c r="A5065" s="70" t="s">
        <v>13853</v>
      </c>
      <c r="B5065" s="70" t="s">
        <v>7811</v>
      </c>
      <c r="C5065" s="70">
        <v>819</v>
      </c>
      <c r="D5065" s="70" t="s">
        <v>41227</v>
      </c>
      <c r="E5065" s="70" t="s">
        <v>9151</v>
      </c>
      <c r="F5065" s="70">
        <v>228788000</v>
      </c>
      <c r="H5065" s="74" t="s">
        <v>41228</v>
      </c>
      <c r="I5065" s="74" t="s">
        <v>41229</v>
      </c>
      <c r="K5065" s="70" t="s">
        <v>41230</v>
      </c>
      <c r="M5065" s="70">
        <v>1988</v>
      </c>
      <c r="N5065" s="70" t="s">
        <v>15356</v>
      </c>
      <c r="O5065" s="70" t="s">
        <v>4456</v>
      </c>
    </row>
    <row r="5066" spans="1:17" s="70" customFormat="1" x14ac:dyDescent="0.3">
      <c r="A5066" s="70" t="s">
        <v>13854</v>
      </c>
      <c r="B5066" s="70" t="s">
        <v>7810</v>
      </c>
      <c r="C5066" s="70">
        <v>819</v>
      </c>
      <c r="D5066" s="70" t="s">
        <v>41231</v>
      </c>
      <c r="E5066" s="70" t="s">
        <v>20307</v>
      </c>
      <c r="F5066" s="70">
        <v>223311000</v>
      </c>
      <c r="H5066" s="74" t="s">
        <v>41232</v>
      </c>
      <c r="I5066" s="74" t="s">
        <v>41233</v>
      </c>
      <c r="J5066" s="70">
        <v>7941169</v>
      </c>
      <c r="K5066" s="70" t="s">
        <v>41234</v>
      </c>
      <c r="L5066" s="70">
        <v>300</v>
      </c>
      <c r="M5066" s="70">
        <v>1953</v>
      </c>
      <c r="N5066" s="70" t="s">
        <v>27415</v>
      </c>
      <c r="O5066" s="70" t="s">
        <v>4456</v>
      </c>
    </row>
    <row r="5067" spans="1:17" s="70" customFormat="1" x14ac:dyDescent="0.3">
      <c r="A5067" s="70" t="s">
        <v>13855</v>
      </c>
      <c r="B5067" s="70" t="s">
        <v>41218</v>
      </c>
      <c r="C5067" s="70">
        <v>819</v>
      </c>
      <c r="D5067" s="70" t="s">
        <v>41235</v>
      </c>
      <c r="E5067" s="70" t="s">
        <v>20152</v>
      </c>
      <c r="F5067" s="70" t="s">
        <v>41236</v>
      </c>
      <c r="G5067" s="70" t="s">
        <v>41237</v>
      </c>
      <c r="H5067" s="74" t="s">
        <v>41238</v>
      </c>
      <c r="I5067" s="74" t="s">
        <v>41239</v>
      </c>
      <c r="J5067" s="70">
        <v>3780000</v>
      </c>
      <c r="K5067" s="70" t="s">
        <v>41240</v>
      </c>
      <c r="L5067" s="70">
        <v>318</v>
      </c>
      <c r="M5067" s="70">
        <v>1990</v>
      </c>
      <c r="N5067" s="70" t="s">
        <v>15356</v>
      </c>
      <c r="O5067" s="70" t="s">
        <v>20152</v>
      </c>
    </row>
    <row r="5068" spans="1:17" s="70" customFormat="1" x14ac:dyDescent="0.3">
      <c r="A5068" s="70" t="s">
        <v>13856</v>
      </c>
      <c r="B5068" s="70" t="s">
        <v>7813</v>
      </c>
      <c r="C5068" s="70">
        <v>819</v>
      </c>
      <c r="D5068" s="70" t="s">
        <v>41241</v>
      </c>
      <c r="E5068" s="70" t="s">
        <v>4456</v>
      </c>
      <c r="F5068" s="70">
        <v>226920200</v>
      </c>
      <c r="H5068" s="74" t="s">
        <v>41242</v>
      </c>
      <c r="I5068" s="74" t="s">
        <v>41248</v>
      </c>
      <c r="J5068" s="70">
        <v>8340575</v>
      </c>
      <c r="K5068" s="70" t="s">
        <v>41243</v>
      </c>
      <c r="L5068" s="70">
        <v>580</v>
      </c>
      <c r="M5068" s="70">
        <v>1997</v>
      </c>
      <c r="N5068" s="70" t="s">
        <v>15356</v>
      </c>
      <c r="O5068" s="70" t="s">
        <v>4456</v>
      </c>
    </row>
    <row r="5069" spans="1:17" s="70" customFormat="1" x14ac:dyDescent="0.3">
      <c r="A5069" s="70" t="s">
        <v>13857</v>
      </c>
      <c r="B5069" s="70" t="s">
        <v>41219</v>
      </c>
      <c r="C5069" s="70">
        <v>819</v>
      </c>
      <c r="D5069" s="70" t="s">
        <v>41244</v>
      </c>
      <c r="E5069" s="70" t="s">
        <v>15770</v>
      </c>
      <c r="F5069" s="70" t="s">
        <v>41245</v>
      </c>
      <c r="H5069" s="74" t="s">
        <v>41246</v>
      </c>
      <c r="I5069" s="74" t="s">
        <v>41247</v>
      </c>
      <c r="J5069" s="70">
        <v>1110939</v>
      </c>
      <c r="K5069" s="70" t="s">
        <v>41249</v>
      </c>
      <c r="L5069" s="70">
        <v>800</v>
      </c>
      <c r="M5069" s="70">
        <v>1985</v>
      </c>
      <c r="N5069" s="70" t="s">
        <v>15356</v>
      </c>
      <c r="O5069" s="70" t="s">
        <v>15770</v>
      </c>
    </row>
    <row r="5070" spans="1:17" s="70" customFormat="1" x14ac:dyDescent="0.3">
      <c r="A5070" s="70" t="s">
        <v>13858</v>
      </c>
      <c r="B5070" s="70" t="s">
        <v>41220</v>
      </c>
      <c r="C5070" s="70">
        <v>819</v>
      </c>
      <c r="D5070" s="70" t="s">
        <v>41250</v>
      </c>
      <c r="E5070" s="70" t="s">
        <v>16619</v>
      </c>
      <c r="F5070" s="70" t="s">
        <v>41251</v>
      </c>
      <c r="H5070" s="70" t="s">
        <v>41252</v>
      </c>
      <c r="I5070" s="74" t="s">
        <v>41253</v>
      </c>
      <c r="J5070" s="70">
        <v>5110566</v>
      </c>
      <c r="K5070" s="70" t="s">
        <v>41254</v>
      </c>
      <c r="L5070" s="70">
        <v>900</v>
      </c>
      <c r="M5070" s="70">
        <v>1954</v>
      </c>
      <c r="N5070" s="70" t="s">
        <v>27415</v>
      </c>
      <c r="O5070" s="70" t="s">
        <v>16619</v>
      </c>
    </row>
    <row r="5071" spans="1:17" s="70" customFormat="1" x14ac:dyDescent="0.3">
      <c r="A5071" s="70" t="s">
        <v>13859</v>
      </c>
      <c r="B5071" s="70" t="s">
        <v>41221</v>
      </c>
      <c r="C5071" s="70">
        <v>819</v>
      </c>
      <c r="D5071" s="70" t="s">
        <v>41255</v>
      </c>
      <c r="E5071" s="70" t="s">
        <v>16372</v>
      </c>
      <c r="F5071" s="70" t="s">
        <v>41256</v>
      </c>
      <c r="I5071" s="74" t="s">
        <v>41257</v>
      </c>
      <c r="K5071" s="70" t="s">
        <v>41258</v>
      </c>
      <c r="L5071" s="70">
        <v>560</v>
      </c>
      <c r="M5071" s="70">
        <v>1989</v>
      </c>
      <c r="N5071" s="70" t="s">
        <v>15356</v>
      </c>
      <c r="O5071" s="70" t="s">
        <v>16372</v>
      </c>
    </row>
    <row r="5072" spans="1:17" s="70" customFormat="1" x14ac:dyDescent="0.3">
      <c r="A5072" s="70" t="s">
        <v>13865</v>
      </c>
      <c r="B5072" s="70" t="s">
        <v>7822</v>
      </c>
      <c r="C5072" s="70">
        <v>820</v>
      </c>
      <c r="D5072" s="70" t="s">
        <v>41287</v>
      </c>
      <c r="E5072" s="70" t="s">
        <v>4456</v>
      </c>
      <c r="F5072" s="70">
        <v>224601100</v>
      </c>
      <c r="H5072" s="74" t="s">
        <v>41288</v>
      </c>
      <c r="I5072" s="74" t="s">
        <v>41289</v>
      </c>
      <c r="J5072" s="70">
        <v>8330225</v>
      </c>
      <c r="K5072" s="70" t="s">
        <v>41290</v>
      </c>
      <c r="L5072" s="70">
        <v>714</v>
      </c>
      <c r="M5072" s="70">
        <v>1982</v>
      </c>
      <c r="N5072" s="70" t="s">
        <v>27415</v>
      </c>
      <c r="O5072" s="70" t="s">
        <v>4456</v>
      </c>
    </row>
    <row r="5073" spans="1:17" s="70" customFormat="1" x14ac:dyDescent="0.3">
      <c r="A5073" s="70" t="s">
        <v>13860</v>
      </c>
      <c r="B5073" s="70" t="s">
        <v>7817</v>
      </c>
      <c r="C5073" s="70">
        <v>820</v>
      </c>
      <c r="D5073" s="70" t="s">
        <v>41262</v>
      </c>
      <c r="E5073" s="70" t="s">
        <v>4456</v>
      </c>
      <c r="F5073" s="70">
        <v>224774110</v>
      </c>
      <c r="H5073" s="74" t="s">
        <v>41263</v>
      </c>
      <c r="I5073" s="74" t="s">
        <v>41264</v>
      </c>
      <c r="K5073" s="70" t="s">
        <v>41265</v>
      </c>
      <c r="L5073" s="70">
        <v>290</v>
      </c>
      <c r="M5073" s="70">
        <v>1990</v>
      </c>
      <c r="N5073" s="70" t="s">
        <v>15356</v>
      </c>
      <c r="O5073" s="70" t="s">
        <v>4456</v>
      </c>
    </row>
    <row r="5074" spans="1:17" s="70" customFormat="1" ht="24" x14ac:dyDescent="0.3">
      <c r="A5074" s="70" t="s">
        <v>13861</v>
      </c>
      <c r="B5074" s="70" t="s">
        <v>7818</v>
      </c>
      <c r="C5074" s="70">
        <v>820</v>
      </c>
      <c r="D5074" s="70" t="s">
        <v>41266</v>
      </c>
      <c r="E5074" s="70" t="s">
        <v>4456</v>
      </c>
      <c r="F5074" s="70" t="s">
        <v>41267</v>
      </c>
      <c r="I5074" s="74" t="s">
        <v>41268</v>
      </c>
      <c r="K5074" s="70" t="s">
        <v>41270</v>
      </c>
      <c r="L5074" s="70">
        <v>203</v>
      </c>
      <c r="M5074" s="70">
        <v>1988</v>
      </c>
      <c r="N5074" s="70" t="s">
        <v>41271</v>
      </c>
      <c r="O5074" s="70" t="s">
        <v>4456</v>
      </c>
    </row>
    <row r="5075" spans="1:17" s="70" customFormat="1" ht="24" x14ac:dyDescent="0.3">
      <c r="A5075" s="70" t="s">
        <v>13862</v>
      </c>
      <c r="B5075" s="70" t="s">
        <v>41259</v>
      </c>
      <c r="C5075" s="70">
        <v>820</v>
      </c>
      <c r="D5075" s="70" t="s">
        <v>41272</v>
      </c>
      <c r="E5075" s="70" t="s">
        <v>15901</v>
      </c>
      <c r="F5075" s="70" t="s">
        <v>41273</v>
      </c>
      <c r="H5075" s="74" t="s">
        <v>41274</v>
      </c>
      <c r="K5075" s="70" t="s">
        <v>41275</v>
      </c>
      <c r="L5075" s="70">
        <v>477</v>
      </c>
      <c r="M5075" s="70">
        <v>1991</v>
      </c>
      <c r="N5075" s="70" t="s">
        <v>41276</v>
      </c>
      <c r="O5075" s="70" t="s">
        <v>15901</v>
      </c>
    </row>
    <row r="5076" spans="1:17" s="70" customFormat="1" ht="24" x14ac:dyDescent="0.3">
      <c r="A5076" s="70" t="s">
        <v>13863</v>
      </c>
      <c r="B5076" s="70" t="s">
        <v>41260</v>
      </c>
      <c r="C5076" s="70">
        <v>820</v>
      </c>
      <c r="D5076" s="70" t="s">
        <v>41277</v>
      </c>
      <c r="E5076" s="70" t="s">
        <v>16511</v>
      </c>
      <c r="F5076" s="70" t="s">
        <v>41278</v>
      </c>
      <c r="H5076" s="74" t="s">
        <v>41279</v>
      </c>
      <c r="I5076" s="74" t="s">
        <v>41280</v>
      </c>
      <c r="K5076" s="70" t="s">
        <v>41281</v>
      </c>
      <c r="M5076" s="70">
        <v>1991</v>
      </c>
      <c r="N5076" s="70" t="s">
        <v>27415</v>
      </c>
      <c r="O5076" s="70" t="s">
        <v>16511</v>
      </c>
    </row>
    <row r="5077" spans="1:17" s="70" customFormat="1" x14ac:dyDescent="0.3">
      <c r="A5077" s="70" t="s">
        <v>13864</v>
      </c>
      <c r="B5077" s="70" t="s">
        <v>41261</v>
      </c>
      <c r="C5077" s="70">
        <v>820</v>
      </c>
      <c r="D5077" s="70" t="s">
        <v>41282</v>
      </c>
      <c r="E5077" s="70" t="s">
        <v>9190</v>
      </c>
      <c r="F5077" s="70" t="s">
        <v>41283</v>
      </c>
      <c r="H5077" s="74" t="s">
        <v>41284</v>
      </c>
      <c r="I5077" s="74" t="s">
        <v>41285</v>
      </c>
      <c r="K5077" s="70" t="s">
        <v>41286</v>
      </c>
      <c r="L5077" s="70">
        <v>1520</v>
      </c>
      <c r="M5077" s="70">
        <v>1956</v>
      </c>
      <c r="N5077" s="70" t="s">
        <v>27415</v>
      </c>
      <c r="O5077" s="70" t="s">
        <v>9190</v>
      </c>
    </row>
    <row r="5078" spans="1:17" s="70" customFormat="1" ht="24" x14ac:dyDescent="0.3">
      <c r="A5078" s="70" t="s">
        <v>13866</v>
      </c>
      <c r="B5078" s="70" t="s">
        <v>7823</v>
      </c>
      <c r="C5078" s="70">
        <v>820</v>
      </c>
      <c r="D5078" s="70" t="s">
        <v>41291</v>
      </c>
      <c r="E5078" s="70" t="s">
        <v>4456</v>
      </c>
      <c r="F5078" s="70" t="s">
        <v>41292</v>
      </c>
      <c r="I5078" s="74" t="s">
        <v>41293</v>
      </c>
      <c r="J5078" s="70">
        <v>8370178</v>
      </c>
      <c r="K5078" s="70" t="s">
        <v>41294</v>
      </c>
      <c r="L5078" s="70">
        <v>1010</v>
      </c>
      <c r="M5078" s="70">
        <v>1982</v>
      </c>
      <c r="N5078" s="70" t="s">
        <v>15356</v>
      </c>
      <c r="O5078" s="70" t="s">
        <v>4456</v>
      </c>
    </row>
    <row r="5079" spans="1:17" s="70" customFormat="1" ht="24" x14ac:dyDescent="0.3">
      <c r="A5079" s="70" t="s">
        <v>13867</v>
      </c>
      <c r="B5079" s="70" t="s">
        <v>7824</v>
      </c>
      <c r="C5079" s="70">
        <v>821</v>
      </c>
      <c r="D5079" s="70" t="s">
        <v>30678</v>
      </c>
      <c r="E5079" s="70" t="s">
        <v>4456</v>
      </c>
      <c r="F5079" s="70" t="s">
        <v>41299</v>
      </c>
      <c r="H5079" s="74" t="s">
        <v>41300</v>
      </c>
      <c r="I5079" s="74" t="s">
        <v>41301</v>
      </c>
      <c r="K5079" s="70" t="s">
        <v>41302</v>
      </c>
      <c r="N5079" s="70" t="s">
        <v>27415</v>
      </c>
      <c r="O5079" s="70" t="s">
        <v>4456</v>
      </c>
    </row>
    <row r="5080" spans="1:17" s="70" customFormat="1" x14ac:dyDescent="0.3">
      <c r="A5080" s="70" t="s">
        <v>13868</v>
      </c>
      <c r="B5080" s="70" t="s">
        <v>7825</v>
      </c>
      <c r="C5080" s="70">
        <v>821</v>
      </c>
      <c r="D5080" s="70" t="s">
        <v>41303</v>
      </c>
      <c r="E5080" s="70" t="s">
        <v>9151</v>
      </c>
      <c r="F5080" s="70">
        <v>223607500</v>
      </c>
      <c r="H5080" s="74" t="s">
        <v>41304</v>
      </c>
      <c r="I5080" s="74" t="s">
        <v>41305</v>
      </c>
      <c r="K5080" s="70" t="s">
        <v>41306</v>
      </c>
      <c r="L5080" s="70">
        <v>309</v>
      </c>
      <c r="M5080" s="70">
        <v>1990</v>
      </c>
      <c r="N5080" s="70" t="s">
        <v>41307</v>
      </c>
      <c r="O5080" s="70" t="s">
        <v>4456</v>
      </c>
    </row>
    <row r="5081" spans="1:17" s="70" customFormat="1" ht="24" x14ac:dyDescent="0.3">
      <c r="A5081" s="70" t="s">
        <v>13869</v>
      </c>
      <c r="B5081" s="70" t="s">
        <v>41295</v>
      </c>
      <c r="C5081" s="70">
        <v>821</v>
      </c>
      <c r="D5081" s="70" t="s">
        <v>41308</v>
      </c>
      <c r="E5081" s="70" t="s">
        <v>9190</v>
      </c>
      <c r="F5081" s="70" t="s">
        <v>41309</v>
      </c>
      <c r="H5081" s="74" t="s">
        <v>41310</v>
      </c>
      <c r="I5081" s="74" t="s">
        <v>41311</v>
      </c>
      <c r="K5081" s="70" t="s">
        <v>41312</v>
      </c>
      <c r="L5081" s="70">
        <v>895</v>
      </c>
      <c r="M5081" s="70">
        <v>1981</v>
      </c>
      <c r="N5081" s="70" t="s">
        <v>15356</v>
      </c>
      <c r="O5081" s="70" t="s">
        <v>9190</v>
      </c>
      <c r="P5081" s="70" t="s">
        <v>41313</v>
      </c>
      <c r="Q5081" s="70" t="s">
        <v>9212</v>
      </c>
    </row>
    <row r="5082" spans="1:17" s="70" customFormat="1" ht="24" x14ac:dyDescent="0.3">
      <c r="A5082" s="70" t="s">
        <v>13870</v>
      </c>
      <c r="B5082" s="70" t="s">
        <v>7827</v>
      </c>
      <c r="C5082" s="70">
        <v>821</v>
      </c>
      <c r="D5082" s="70" t="s">
        <v>41314</v>
      </c>
      <c r="E5082" s="70" t="s">
        <v>4456</v>
      </c>
      <c r="F5082" s="70" t="s">
        <v>41315</v>
      </c>
      <c r="H5082" s="74" t="s">
        <v>41316</v>
      </c>
      <c r="I5082" s="74" t="s">
        <v>41269</v>
      </c>
      <c r="K5082" s="70" t="s">
        <v>20371</v>
      </c>
      <c r="M5082" s="70">
        <v>1842</v>
      </c>
      <c r="N5082" s="70" t="s">
        <v>15356</v>
      </c>
      <c r="O5082" s="70" t="s">
        <v>4456</v>
      </c>
    </row>
    <row r="5083" spans="1:17" s="70" customFormat="1" x14ac:dyDescent="0.3">
      <c r="A5083" s="70" t="s">
        <v>13871</v>
      </c>
      <c r="B5083" s="70" t="s">
        <v>41296</v>
      </c>
      <c r="C5083" s="70">
        <v>821</v>
      </c>
      <c r="D5083" s="70" t="s">
        <v>41317</v>
      </c>
      <c r="E5083" s="70" t="s">
        <v>15901</v>
      </c>
      <c r="F5083" s="70" t="s">
        <v>41318</v>
      </c>
      <c r="I5083" s="74" t="s">
        <v>41319</v>
      </c>
      <c r="K5083" s="70" t="s">
        <v>41320</v>
      </c>
      <c r="L5083" s="70">
        <v>4679</v>
      </c>
      <c r="N5083" s="70" t="s">
        <v>27415</v>
      </c>
      <c r="O5083" s="70" t="s">
        <v>15901</v>
      </c>
    </row>
    <row r="5084" spans="1:17" s="70" customFormat="1" ht="24" x14ac:dyDescent="0.3">
      <c r="A5084" s="70" t="s">
        <v>13872</v>
      </c>
      <c r="B5084" s="70" t="s">
        <v>41297</v>
      </c>
      <c r="C5084" s="70">
        <v>821</v>
      </c>
      <c r="D5084" s="70" t="s">
        <v>41321</v>
      </c>
      <c r="E5084" s="70" t="s">
        <v>16372</v>
      </c>
      <c r="F5084" s="70" t="s">
        <v>41322</v>
      </c>
      <c r="H5084" s="74" t="s">
        <v>41323</v>
      </c>
      <c r="I5084" s="74" t="s">
        <v>41324</v>
      </c>
      <c r="K5084" s="70" t="s">
        <v>41325</v>
      </c>
      <c r="L5084" s="70">
        <v>1800</v>
      </c>
      <c r="M5084" s="70">
        <v>1981</v>
      </c>
      <c r="N5084" s="70" t="s">
        <v>41276</v>
      </c>
      <c r="O5084" s="70" t="s">
        <v>16372</v>
      </c>
    </row>
    <row r="5085" spans="1:17" s="70" customFormat="1" x14ac:dyDescent="0.3">
      <c r="A5085" s="70" t="s">
        <v>13873</v>
      </c>
      <c r="B5085" s="70" t="s">
        <v>41298</v>
      </c>
      <c r="C5085" s="70">
        <v>821</v>
      </c>
      <c r="D5085" s="70" t="s">
        <v>41326</v>
      </c>
      <c r="E5085" s="70" t="s">
        <v>16196</v>
      </c>
      <c r="F5085" s="70" t="s">
        <v>41327</v>
      </c>
      <c r="H5085" s="70" t="s">
        <v>41328</v>
      </c>
      <c r="I5085" s="74" t="s">
        <v>41329</v>
      </c>
      <c r="K5085" s="70" t="s">
        <v>41330</v>
      </c>
      <c r="L5085" s="70">
        <v>1594</v>
      </c>
      <c r="M5085" s="70">
        <v>1981</v>
      </c>
      <c r="N5085" s="70" t="s">
        <v>15356</v>
      </c>
      <c r="O5085" s="70" t="s">
        <v>16196</v>
      </c>
    </row>
    <row r="5086" spans="1:17" s="70" customFormat="1" ht="24" x14ac:dyDescent="0.3">
      <c r="A5086" s="70" t="s">
        <v>13874</v>
      </c>
      <c r="B5086" s="70" t="s">
        <v>7831</v>
      </c>
      <c r="C5086" s="70">
        <v>821</v>
      </c>
      <c r="D5086" s="70" t="s">
        <v>41331</v>
      </c>
      <c r="E5086" s="70" t="s">
        <v>9151</v>
      </c>
      <c r="F5086" s="70" t="s">
        <v>41332</v>
      </c>
      <c r="H5086" s="74" t="s">
        <v>41333</v>
      </c>
      <c r="I5086" s="74" t="s">
        <v>41334</v>
      </c>
      <c r="K5086" s="70" t="s">
        <v>41335</v>
      </c>
      <c r="L5086" s="70">
        <v>1400</v>
      </c>
      <c r="M5086" s="70">
        <v>1989</v>
      </c>
      <c r="N5086" s="70" t="s">
        <v>15356</v>
      </c>
      <c r="O5086" s="70" t="s">
        <v>4456</v>
      </c>
    </row>
    <row r="5087" spans="1:17" s="70" customFormat="1" ht="24" x14ac:dyDescent="0.3">
      <c r="A5087" s="70" t="s">
        <v>13875</v>
      </c>
      <c r="B5087" s="70" t="s">
        <v>7832</v>
      </c>
      <c r="C5087" s="70">
        <v>822</v>
      </c>
      <c r="D5087" s="70" t="s">
        <v>41342</v>
      </c>
      <c r="E5087" s="70" t="s">
        <v>9179</v>
      </c>
      <c r="F5087" s="70" t="s">
        <v>41343</v>
      </c>
      <c r="H5087" s="74" t="s">
        <v>41344</v>
      </c>
      <c r="I5087" s="74" t="s">
        <v>41345</v>
      </c>
      <c r="K5087" s="70" t="s">
        <v>41346</v>
      </c>
      <c r="M5087" s="70">
        <v>1990</v>
      </c>
      <c r="N5087" s="70" t="s">
        <v>41276</v>
      </c>
      <c r="O5087" s="70" t="s">
        <v>4456</v>
      </c>
    </row>
    <row r="5088" spans="1:17" s="70" customFormat="1" ht="24" x14ac:dyDescent="0.3">
      <c r="A5088" s="70" t="s">
        <v>13876</v>
      </c>
      <c r="B5088" s="70" t="s">
        <v>41336</v>
      </c>
      <c r="C5088" s="70">
        <v>822</v>
      </c>
      <c r="D5088" s="70" t="s">
        <v>41347</v>
      </c>
      <c r="E5088" s="70" t="s">
        <v>9239</v>
      </c>
      <c r="F5088" s="70" t="s">
        <v>41348</v>
      </c>
      <c r="G5088" s="70" t="s">
        <v>41349</v>
      </c>
      <c r="H5088" s="74" t="s">
        <v>41350</v>
      </c>
      <c r="I5088" s="74" t="s">
        <v>41352</v>
      </c>
      <c r="K5088" s="70" t="s">
        <v>41353</v>
      </c>
      <c r="L5088" s="70">
        <v>1500</v>
      </c>
      <c r="M5088" s="70">
        <v>1994</v>
      </c>
      <c r="N5088" s="70" t="s">
        <v>15356</v>
      </c>
      <c r="O5088" s="70" t="s">
        <v>9239</v>
      </c>
    </row>
    <row r="5089" spans="1:15" s="70" customFormat="1" x14ac:dyDescent="0.3">
      <c r="A5089" s="70" t="s">
        <v>13877</v>
      </c>
      <c r="B5089" s="70" t="s">
        <v>41337</v>
      </c>
      <c r="C5089" s="70">
        <v>822</v>
      </c>
      <c r="D5089" s="70" t="s">
        <v>41354</v>
      </c>
      <c r="E5089" s="70" t="s">
        <v>15700</v>
      </c>
      <c r="F5089" s="70" t="s">
        <v>41355</v>
      </c>
      <c r="G5089" s="70" t="s">
        <v>41356</v>
      </c>
      <c r="H5089" s="74" t="s">
        <v>41357</v>
      </c>
      <c r="I5089" s="74" t="s">
        <v>41358</v>
      </c>
      <c r="K5089" s="70" t="s">
        <v>41359</v>
      </c>
      <c r="L5089" s="70">
        <v>463</v>
      </c>
      <c r="M5089" s="70">
        <v>1981</v>
      </c>
      <c r="N5089" s="70" t="s">
        <v>27415</v>
      </c>
      <c r="O5089" s="70" t="s">
        <v>15700</v>
      </c>
    </row>
    <row r="5090" spans="1:15" s="70" customFormat="1" ht="24" x14ac:dyDescent="0.3">
      <c r="A5090" s="70" t="s">
        <v>13878</v>
      </c>
      <c r="B5090" s="70" t="s">
        <v>41338</v>
      </c>
      <c r="C5090" s="70">
        <v>822</v>
      </c>
      <c r="D5090" s="70" t="s">
        <v>41360</v>
      </c>
      <c r="E5090" s="70" t="s">
        <v>15152</v>
      </c>
      <c r="F5090" s="70" t="s">
        <v>41361</v>
      </c>
      <c r="H5090" s="74" t="s">
        <v>41363</v>
      </c>
      <c r="I5090" s="74" t="s">
        <v>41362</v>
      </c>
      <c r="K5090" s="70" t="s">
        <v>41364</v>
      </c>
      <c r="L5090" s="70">
        <v>1224</v>
      </c>
      <c r="N5090" s="70" t="s">
        <v>41276</v>
      </c>
      <c r="O5090" s="70" t="s">
        <v>41016</v>
      </c>
    </row>
    <row r="5091" spans="1:15" s="70" customFormat="1" ht="24" x14ac:dyDescent="0.3">
      <c r="A5091" s="70" t="s">
        <v>13879</v>
      </c>
      <c r="B5091" s="70" t="s">
        <v>7836</v>
      </c>
      <c r="C5091" s="70">
        <v>822</v>
      </c>
      <c r="D5091" s="70" t="s">
        <v>36613</v>
      </c>
      <c r="E5091" s="70" t="s">
        <v>15129</v>
      </c>
      <c r="F5091" s="70" t="s">
        <v>41365</v>
      </c>
      <c r="H5091" s="74" t="s">
        <v>41366</v>
      </c>
      <c r="I5091" s="74" t="s">
        <v>41367</v>
      </c>
      <c r="K5091" s="70" t="s">
        <v>36617</v>
      </c>
      <c r="L5091" s="70">
        <v>3000</v>
      </c>
      <c r="M5091" s="70">
        <v>1849</v>
      </c>
      <c r="N5091" s="70" t="s">
        <v>15356</v>
      </c>
      <c r="O5091" s="70" t="s">
        <v>4456</v>
      </c>
    </row>
    <row r="5092" spans="1:15" s="70" customFormat="1" ht="24" x14ac:dyDescent="0.3">
      <c r="A5092" s="70" t="s">
        <v>13880</v>
      </c>
      <c r="B5092" s="70" t="s">
        <v>41339</v>
      </c>
      <c r="C5092" s="70">
        <v>822</v>
      </c>
      <c r="D5092" s="70" t="s">
        <v>41368</v>
      </c>
      <c r="E5092" s="70" t="s">
        <v>16511</v>
      </c>
      <c r="F5092" s="70" t="s">
        <v>41369</v>
      </c>
      <c r="H5092" s="74" t="s">
        <v>41351</v>
      </c>
      <c r="I5092" s="74" t="s">
        <v>41370</v>
      </c>
      <c r="K5092" s="70" t="s">
        <v>41371</v>
      </c>
      <c r="L5092" s="70">
        <v>680</v>
      </c>
      <c r="M5092" s="70">
        <v>1981</v>
      </c>
      <c r="N5092" s="70" t="s">
        <v>15356</v>
      </c>
      <c r="O5092" s="70" t="s">
        <v>16511</v>
      </c>
    </row>
    <row r="5093" spans="1:15" s="70" customFormat="1" ht="24" x14ac:dyDescent="0.3">
      <c r="A5093" s="70" t="s">
        <v>13881</v>
      </c>
      <c r="B5093" s="70" t="s">
        <v>41340</v>
      </c>
      <c r="C5093" s="70">
        <v>822</v>
      </c>
      <c r="D5093" s="70" t="s">
        <v>41372</v>
      </c>
      <c r="E5093" s="70" t="s">
        <v>16143</v>
      </c>
      <c r="F5093" s="70" t="s">
        <v>41373</v>
      </c>
      <c r="H5093" s="70" t="s">
        <v>41374</v>
      </c>
      <c r="I5093" s="74" t="s">
        <v>41375</v>
      </c>
      <c r="K5093" s="70" t="s">
        <v>41376</v>
      </c>
      <c r="L5093" s="70">
        <v>864</v>
      </c>
      <c r="M5093" s="70">
        <v>1981</v>
      </c>
      <c r="N5093" s="70" t="s">
        <v>27415</v>
      </c>
      <c r="O5093" s="70" t="s">
        <v>16143</v>
      </c>
    </row>
    <row r="5094" spans="1:15" s="70" customFormat="1" ht="24" x14ac:dyDescent="0.3">
      <c r="A5094" s="70" t="s">
        <v>13882</v>
      </c>
      <c r="B5094" s="70" t="s">
        <v>41341</v>
      </c>
      <c r="C5094" s="70">
        <v>822</v>
      </c>
      <c r="D5094" s="70" t="s">
        <v>41377</v>
      </c>
      <c r="E5094" s="70" t="s">
        <v>15152</v>
      </c>
      <c r="F5094" s="70" t="s">
        <v>41378</v>
      </c>
      <c r="H5094" s="70" t="s">
        <v>41379</v>
      </c>
      <c r="I5094" s="74" t="s">
        <v>41380</v>
      </c>
      <c r="K5094" s="70" t="s">
        <v>41381</v>
      </c>
      <c r="L5094" s="70">
        <v>2381</v>
      </c>
      <c r="M5094" s="70">
        <v>1981</v>
      </c>
      <c r="N5094" s="70" t="s">
        <v>15356</v>
      </c>
      <c r="O5094" s="70" t="s">
        <v>15152</v>
      </c>
    </row>
    <row r="5095" spans="1:15" s="70" customFormat="1" x14ac:dyDescent="0.3">
      <c r="A5095" s="70" t="s">
        <v>13883</v>
      </c>
      <c r="B5095" s="70" t="s">
        <v>41382</v>
      </c>
      <c r="C5095" s="70">
        <v>823</v>
      </c>
      <c r="D5095" s="70" t="s">
        <v>41383</v>
      </c>
      <c r="E5095" s="70" t="s">
        <v>15901</v>
      </c>
      <c r="F5095" s="70" t="s">
        <v>41384</v>
      </c>
      <c r="I5095" s="74" t="s">
        <v>41385</v>
      </c>
      <c r="K5095" s="70" t="s">
        <v>41386</v>
      </c>
      <c r="L5095" s="70">
        <v>1322</v>
      </c>
      <c r="M5095" s="70">
        <v>1947</v>
      </c>
      <c r="N5095" s="70" t="s">
        <v>27415</v>
      </c>
      <c r="O5095" s="70" t="s">
        <v>15901</v>
      </c>
    </row>
    <row r="5096" spans="1:15" s="70" customFormat="1" ht="28.8" x14ac:dyDescent="0.3">
      <c r="A5096" s="70" t="s">
        <v>13884</v>
      </c>
      <c r="B5096" s="70" t="s">
        <v>7841</v>
      </c>
      <c r="C5096" s="70">
        <v>823</v>
      </c>
      <c r="D5096" s="70" t="s">
        <v>41387</v>
      </c>
      <c r="E5096" s="70" t="s">
        <v>9179</v>
      </c>
      <c r="F5096" s="70">
        <v>223279900</v>
      </c>
      <c r="H5096" s="70" t="s">
        <v>41388</v>
      </c>
      <c r="I5096" s="74" t="s">
        <v>41389</v>
      </c>
      <c r="K5096" s="70" t="s">
        <v>41390</v>
      </c>
      <c r="M5096" s="70">
        <v>1990</v>
      </c>
      <c r="N5096" s="70" t="s">
        <v>15356</v>
      </c>
      <c r="O5096" s="70" t="s">
        <v>4456</v>
      </c>
    </row>
    <row r="5097" spans="1:15" s="70" customFormat="1" x14ac:dyDescent="0.3">
      <c r="A5097" s="70" t="s">
        <v>13885</v>
      </c>
      <c r="B5097" s="70" t="s">
        <v>7842</v>
      </c>
      <c r="C5097" s="70">
        <v>823</v>
      </c>
      <c r="D5097" s="70" t="s">
        <v>41391</v>
      </c>
      <c r="E5097" s="70" t="s">
        <v>9179</v>
      </c>
      <c r="F5097" s="70">
        <v>228625300</v>
      </c>
      <c r="H5097" s="74" t="s">
        <v>41392</v>
      </c>
      <c r="I5097" s="74" t="s">
        <v>41393</v>
      </c>
      <c r="K5097" s="70" t="s">
        <v>41394</v>
      </c>
      <c r="M5097" s="70">
        <v>1990</v>
      </c>
      <c r="N5097" s="70" t="s">
        <v>15356</v>
      </c>
      <c r="O5097" s="70" t="s">
        <v>4456</v>
      </c>
    </row>
    <row r="5098" spans="1:15" s="70" customFormat="1" x14ac:dyDescent="0.3">
      <c r="A5098" s="70" t="s">
        <v>13886</v>
      </c>
      <c r="B5098" s="70" t="s">
        <v>7843</v>
      </c>
      <c r="C5098" s="70">
        <v>823</v>
      </c>
      <c r="D5098" s="70" t="s">
        <v>41395</v>
      </c>
      <c r="E5098" s="70" t="s">
        <v>4456</v>
      </c>
      <c r="F5098" s="70">
        <v>226762000</v>
      </c>
      <c r="I5098" s="74" t="s">
        <v>41396</v>
      </c>
      <c r="K5098" s="70" t="s">
        <v>41399</v>
      </c>
      <c r="L5098" s="70">
        <v>1318</v>
      </c>
      <c r="N5098" s="70" t="s">
        <v>27415</v>
      </c>
      <c r="O5098" s="70" t="s">
        <v>4456</v>
      </c>
    </row>
    <row r="5099" spans="1:15" s="70" customFormat="1" ht="24" x14ac:dyDescent="0.3">
      <c r="A5099" s="70" t="s">
        <v>13887</v>
      </c>
      <c r="B5099" s="70" t="s">
        <v>7844</v>
      </c>
      <c r="C5099" s="70">
        <v>823</v>
      </c>
      <c r="D5099" s="70" t="s">
        <v>41400</v>
      </c>
      <c r="E5099" s="70" t="s">
        <v>9151</v>
      </c>
      <c r="F5099" s="70" t="s">
        <v>41401</v>
      </c>
      <c r="I5099" s="74" t="s">
        <v>41397</v>
      </c>
      <c r="J5099" s="70">
        <v>7501015</v>
      </c>
      <c r="K5099" s="70" t="s">
        <v>41402</v>
      </c>
      <c r="L5099" s="70">
        <v>600</v>
      </c>
      <c r="M5099" s="70">
        <v>1988</v>
      </c>
      <c r="N5099" s="70" t="s">
        <v>15356</v>
      </c>
      <c r="O5099" s="70" t="s">
        <v>4456</v>
      </c>
    </row>
    <row r="5100" spans="1:15" s="70" customFormat="1" x14ac:dyDescent="0.3">
      <c r="A5100" s="70" t="s">
        <v>13888</v>
      </c>
      <c r="B5100" s="70" t="s">
        <v>7845</v>
      </c>
      <c r="C5100" s="70">
        <v>823</v>
      </c>
      <c r="D5100" s="70" t="s">
        <v>41403</v>
      </c>
      <c r="E5100" s="70" t="s">
        <v>9151</v>
      </c>
      <c r="F5100" s="70">
        <v>224144545</v>
      </c>
      <c r="H5100" s="70" t="s">
        <v>41404</v>
      </c>
      <c r="I5100" s="74" t="s">
        <v>41398</v>
      </c>
      <c r="J5100" s="70">
        <v>7510549</v>
      </c>
      <c r="K5100" s="70" t="s">
        <v>41405</v>
      </c>
      <c r="L5100" s="70">
        <v>150</v>
      </c>
      <c r="M5100" s="70">
        <v>1981</v>
      </c>
      <c r="N5100" s="70" t="s">
        <v>41276</v>
      </c>
      <c r="O5100" s="70" t="s">
        <v>4456</v>
      </c>
    </row>
    <row r="5101" spans="1:15" s="70" customFormat="1" x14ac:dyDescent="0.3">
      <c r="A5101" s="70" t="s">
        <v>13889</v>
      </c>
      <c r="B5101" s="70" t="s">
        <v>7846</v>
      </c>
      <c r="C5101" s="70">
        <v>823</v>
      </c>
      <c r="D5101" s="70" t="s">
        <v>41406</v>
      </c>
      <c r="E5101" s="70" t="s">
        <v>4456</v>
      </c>
      <c r="F5101" s="70">
        <v>226521200</v>
      </c>
      <c r="I5101" s="74" t="s">
        <v>41407</v>
      </c>
      <c r="J5101" s="70">
        <v>8330323</v>
      </c>
      <c r="K5101" s="70" t="s">
        <v>41408</v>
      </c>
      <c r="L5101" s="70">
        <v>200</v>
      </c>
      <c r="N5101" s="70" t="s">
        <v>15356</v>
      </c>
      <c r="O5101" s="70" t="s">
        <v>4456</v>
      </c>
    </row>
    <row r="5102" spans="1:15" s="70" customFormat="1" ht="24" x14ac:dyDescent="0.3">
      <c r="A5102" s="70" t="s">
        <v>13890</v>
      </c>
      <c r="B5102" s="70" t="s">
        <v>7847</v>
      </c>
      <c r="C5102" s="70">
        <v>823</v>
      </c>
      <c r="D5102" s="70" t="s">
        <v>41409</v>
      </c>
      <c r="E5102" s="70" t="s">
        <v>9179</v>
      </c>
      <c r="F5102" s="70" t="s">
        <v>41410</v>
      </c>
      <c r="H5102" s="74" t="s">
        <v>41411</v>
      </c>
      <c r="I5102" s="74" t="s">
        <v>41412</v>
      </c>
      <c r="J5102" s="70">
        <v>7510041</v>
      </c>
      <c r="K5102" s="70" t="s">
        <v>41413</v>
      </c>
      <c r="M5102" s="70">
        <v>1988</v>
      </c>
      <c r="N5102" s="70" t="s">
        <v>15356</v>
      </c>
      <c r="O5102" s="70" t="s">
        <v>4456</v>
      </c>
    </row>
    <row r="5103" spans="1:15" s="70" customFormat="1" ht="24" x14ac:dyDescent="0.3">
      <c r="A5103" s="70" t="s">
        <v>13891</v>
      </c>
      <c r="B5103" s="70" t="s">
        <v>7848</v>
      </c>
      <c r="C5103" s="70">
        <v>824</v>
      </c>
      <c r="D5103" s="70" t="s">
        <v>41414</v>
      </c>
      <c r="E5103" s="70" t="s">
        <v>15266</v>
      </c>
      <c r="F5103" s="70">
        <v>222412400</v>
      </c>
      <c r="H5103" s="74" t="s">
        <v>41415</v>
      </c>
      <c r="I5103" s="74" t="s">
        <v>41416</v>
      </c>
      <c r="K5103" s="70" t="s">
        <v>41417</v>
      </c>
      <c r="L5103" s="70">
        <v>1000</v>
      </c>
      <c r="M5103" s="70">
        <v>1985</v>
      </c>
      <c r="N5103" s="70" t="s">
        <v>15356</v>
      </c>
      <c r="O5103" s="70" t="s">
        <v>4456</v>
      </c>
    </row>
    <row r="5104" spans="1:15" s="70" customFormat="1" x14ac:dyDescent="0.3">
      <c r="A5104" s="70" t="s">
        <v>13892</v>
      </c>
      <c r="B5104" s="70" t="s">
        <v>7849</v>
      </c>
      <c r="C5104" s="70">
        <v>824</v>
      </c>
      <c r="D5104" s="70" t="s">
        <v>41418</v>
      </c>
      <c r="E5104" s="70" t="s">
        <v>4456</v>
      </c>
      <c r="F5104" s="70">
        <v>229273400</v>
      </c>
      <c r="H5104" s="74" t="s">
        <v>41420</v>
      </c>
      <c r="I5104" s="74" t="s">
        <v>41419</v>
      </c>
      <c r="K5104" s="70" t="s">
        <v>41421</v>
      </c>
      <c r="L5104" s="70">
        <v>60</v>
      </c>
      <c r="M5104" s="70">
        <v>1997</v>
      </c>
      <c r="N5104" s="70" t="s">
        <v>41422</v>
      </c>
      <c r="O5104" s="70" t="s">
        <v>4456</v>
      </c>
    </row>
    <row r="5105" spans="1:17" s="70" customFormat="1" x14ac:dyDescent="0.3">
      <c r="A5105" s="70" t="s">
        <v>13893</v>
      </c>
      <c r="B5105" s="70" t="s">
        <v>7850</v>
      </c>
      <c r="C5105" s="70">
        <v>824</v>
      </c>
      <c r="D5105" s="70" t="s">
        <v>41423</v>
      </c>
      <c r="E5105" s="70" t="s">
        <v>9151</v>
      </c>
      <c r="F5105" s="70">
        <v>225197600</v>
      </c>
      <c r="I5105" s="74" t="s">
        <v>41424</v>
      </c>
      <c r="K5105" s="70" t="s">
        <v>41427</v>
      </c>
      <c r="M5105" s="70">
        <v>1989</v>
      </c>
      <c r="N5105" s="70" t="s">
        <v>41276</v>
      </c>
      <c r="O5105" s="70" t="s">
        <v>4456</v>
      </c>
    </row>
    <row r="5106" spans="1:17" s="70" customFormat="1" ht="24" x14ac:dyDescent="0.3">
      <c r="A5106" s="70" t="s">
        <v>13894</v>
      </c>
      <c r="B5106" s="70" t="s">
        <v>7851</v>
      </c>
      <c r="C5106" s="70">
        <v>824</v>
      </c>
      <c r="D5106" s="70" t="s">
        <v>41428</v>
      </c>
      <c r="E5106" s="70" t="s">
        <v>15120</v>
      </c>
      <c r="F5106" s="70" t="s">
        <v>41429</v>
      </c>
      <c r="H5106" s="70" t="s">
        <v>41430</v>
      </c>
      <c r="I5106" s="74" t="s">
        <v>41425</v>
      </c>
      <c r="K5106" s="70" t="s">
        <v>41431</v>
      </c>
      <c r="M5106" s="70">
        <v>1989</v>
      </c>
      <c r="N5106" s="70" t="s">
        <v>27415</v>
      </c>
      <c r="O5106" s="70" t="s">
        <v>4456</v>
      </c>
    </row>
    <row r="5107" spans="1:17" s="70" customFormat="1" ht="24" x14ac:dyDescent="0.3">
      <c r="A5107" s="70" t="s">
        <v>13895</v>
      </c>
      <c r="B5107" s="70" t="s">
        <v>7852</v>
      </c>
      <c r="C5107" s="70">
        <v>824</v>
      </c>
      <c r="D5107" s="70" t="s">
        <v>41432</v>
      </c>
      <c r="E5107" s="70" t="s">
        <v>4456</v>
      </c>
      <c r="F5107" s="70" t="s">
        <v>41433</v>
      </c>
      <c r="H5107" s="74" t="s">
        <v>20364</v>
      </c>
      <c r="I5107" s="70" t="s">
        <v>41434</v>
      </c>
      <c r="J5107" s="70">
        <v>7550611</v>
      </c>
      <c r="K5107" s="70" t="s">
        <v>41435</v>
      </c>
      <c r="M5107" s="70">
        <v>1987</v>
      </c>
      <c r="N5107" s="70" t="s">
        <v>15356</v>
      </c>
      <c r="O5107" s="70" t="s">
        <v>4456</v>
      </c>
    </row>
    <row r="5108" spans="1:17" s="70" customFormat="1" x14ac:dyDescent="0.3">
      <c r="A5108" s="70" t="s">
        <v>13896</v>
      </c>
      <c r="B5108" s="70" t="s">
        <v>7853</v>
      </c>
      <c r="C5108" s="70">
        <v>824</v>
      </c>
      <c r="D5108" s="70" t="s">
        <v>41436</v>
      </c>
      <c r="E5108" s="70" t="s">
        <v>9151</v>
      </c>
      <c r="F5108" s="70">
        <v>224837353</v>
      </c>
      <c r="G5108" s="70">
        <v>224837326</v>
      </c>
      <c r="H5108" s="74" t="s">
        <v>41437</v>
      </c>
      <c r="I5108" s="74" t="s">
        <v>41426</v>
      </c>
      <c r="J5108" s="70">
        <v>7520317</v>
      </c>
      <c r="K5108" s="70" t="s">
        <v>41438</v>
      </c>
      <c r="L5108" s="70">
        <v>218</v>
      </c>
      <c r="M5108" s="70">
        <v>1988</v>
      </c>
      <c r="N5108" s="70" t="s">
        <v>15356</v>
      </c>
      <c r="O5108" s="70" t="s">
        <v>4456</v>
      </c>
    </row>
    <row r="5109" spans="1:17" s="70" customFormat="1" x14ac:dyDescent="0.3">
      <c r="A5109" s="70" t="s">
        <v>13897</v>
      </c>
      <c r="B5109" s="70" t="s">
        <v>41439</v>
      </c>
      <c r="C5109" s="70">
        <v>824</v>
      </c>
      <c r="D5109" s="70" t="s">
        <v>41440</v>
      </c>
      <c r="E5109" s="70" t="s">
        <v>15152</v>
      </c>
      <c r="F5109" s="70" t="s">
        <v>41441</v>
      </c>
      <c r="H5109" s="74" t="s">
        <v>41442</v>
      </c>
      <c r="I5109" s="74" t="s">
        <v>41443</v>
      </c>
      <c r="J5109" s="70">
        <v>2390123</v>
      </c>
      <c r="K5109" s="70" t="s">
        <v>41444</v>
      </c>
      <c r="L5109" s="70">
        <v>1400</v>
      </c>
      <c r="M5109" s="70">
        <v>1931</v>
      </c>
      <c r="N5109" s="70" t="s">
        <v>27415</v>
      </c>
      <c r="O5109" s="70" t="s">
        <v>4456</v>
      </c>
    </row>
    <row r="5110" spans="1:17" s="70" customFormat="1" ht="24" x14ac:dyDescent="0.3">
      <c r="A5110" s="70" t="s">
        <v>13898</v>
      </c>
      <c r="B5110" s="70" t="s">
        <v>7855</v>
      </c>
      <c r="C5110" s="70">
        <v>825</v>
      </c>
      <c r="D5110" s="70" t="s">
        <v>20359</v>
      </c>
      <c r="E5110" s="70" t="s">
        <v>15595</v>
      </c>
      <c r="F5110" s="70">
        <v>224298150</v>
      </c>
      <c r="H5110" s="74" t="s">
        <v>41446</v>
      </c>
      <c r="I5110" s="74" t="s">
        <v>20361</v>
      </c>
      <c r="K5110" s="70" t="s">
        <v>41447</v>
      </c>
      <c r="L5110" s="70">
        <v>7000</v>
      </c>
      <c r="M5110" s="70">
        <v>1991</v>
      </c>
      <c r="N5110" s="70" t="s">
        <v>15356</v>
      </c>
      <c r="O5110" s="70" t="s">
        <v>4456</v>
      </c>
      <c r="P5110" s="70" t="s">
        <v>41313</v>
      </c>
      <c r="Q5110" s="70" t="s">
        <v>9229</v>
      </c>
    </row>
    <row r="5111" spans="1:17" s="70" customFormat="1" x14ac:dyDescent="0.3">
      <c r="A5111" s="70" t="s">
        <v>13899</v>
      </c>
      <c r="B5111" s="70" t="s">
        <v>7856</v>
      </c>
      <c r="C5111" s="70">
        <v>825</v>
      </c>
      <c r="D5111" s="70" t="s">
        <v>41448</v>
      </c>
      <c r="E5111" s="70" t="s">
        <v>4456</v>
      </c>
      <c r="F5111" s="70">
        <v>227877500</v>
      </c>
      <c r="H5111" s="70" t="s">
        <v>41449</v>
      </c>
      <c r="I5111" s="74" t="s">
        <v>41450</v>
      </c>
      <c r="J5111" s="70">
        <v>8330378</v>
      </c>
      <c r="K5111" s="70" t="s">
        <v>41451</v>
      </c>
      <c r="L5111" s="70">
        <v>1200</v>
      </c>
      <c r="M5111" s="70">
        <v>1994</v>
      </c>
      <c r="N5111" s="70" t="s">
        <v>15356</v>
      </c>
      <c r="O5111" s="70" t="s">
        <v>4456</v>
      </c>
    </row>
    <row r="5112" spans="1:17" s="70" customFormat="1" x14ac:dyDescent="0.3">
      <c r="A5112" s="70" t="s">
        <v>13900</v>
      </c>
      <c r="B5112" s="70" t="s">
        <v>7857</v>
      </c>
      <c r="C5112" s="70">
        <v>825</v>
      </c>
      <c r="D5112" s="70" t="s">
        <v>41452</v>
      </c>
      <c r="E5112" s="70" t="s">
        <v>9151</v>
      </c>
      <c r="F5112" s="70">
        <v>226406000</v>
      </c>
      <c r="H5112" s="74" t="s">
        <v>41453</v>
      </c>
      <c r="I5112" s="74" t="s">
        <v>41454</v>
      </c>
      <c r="J5112" s="70">
        <v>7501277</v>
      </c>
      <c r="K5112" s="70" t="s">
        <v>41455</v>
      </c>
      <c r="L5112" s="70">
        <v>423</v>
      </c>
      <c r="M5112" s="70">
        <v>1989</v>
      </c>
      <c r="N5112" s="70" t="s">
        <v>1638</v>
      </c>
      <c r="O5112" s="70" t="s">
        <v>4456</v>
      </c>
    </row>
    <row r="5113" spans="1:17" s="70" customFormat="1" x14ac:dyDescent="0.3">
      <c r="A5113" s="70" t="s">
        <v>9301</v>
      </c>
      <c r="B5113" s="70" t="s">
        <v>2435</v>
      </c>
      <c r="C5113" s="70">
        <v>825</v>
      </c>
      <c r="D5113" s="70" t="s">
        <v>41456</v>
      </c>
      <c r="E5113" s="70" t="s">
        <v>16203</v>
      </c>
      <c r="F5113" s="70">
        <v>228241340</v>
      </c>
      <c r="H5113" s="74" t="s">
        <v>41457</v>
      </c>
      <c r="I5113" s="74" t="s">
        <v>41458</v>
      </c>
      <c r="K5113" s="70" t="s">
        <v>41459</v>
      </c>
      <c r="L5113" s="70">
        <v>200</v>
      </c>
      <c r="M5113" s="70">
        <v>1986</v>
      </c>
      <c r="N5113" s="70" t="s">
        <v>41460</v>
      </c>
      <c r="O5113" s="70" t="s">
        <v>4456</v>
      </c>
    </row>
    <row r="5114" spans="1:17" s="70" customFormat="1" ht="36" x14ac:dyDescent="0.3">
      <c r="A5114" s="70" t="s">
        <v>14287</v>
      </c>
      <c r="B5114" s="70" t="s">
        <v>8296</v>
      </c>
      <c r="C5114" s="70">
        <v>825</v>
      </c>
      <c r="D5114" s="70" t="s">
        <v>41461</v>
      </c>
      <c r="E5114" s="70" t="s">
        <v>15197</v>
      </c>
      <c r="F5114" s="70" t="s">
        <v>41462</v>
      </c>
      <c r="I5114" s="74" t="s">
        <v>41463</v>
      </c>
      <c r="K5114" s="70" t="s">
        <v>41464</v>
      </c>
      <c r="L5114" s="70">
        <v>200</v>
      </c>
      <c r="M5114" s="70">
        <v>1997</v>
      </c>
      <c r="N5114" s="70" t="s">
        <v>41465</v>
      </c>
      <c r="O5114" s="70" t="s">
        <v>4456</v>
      </c>
    </row>
    <row r="5115" spans="1:17" s="70" customFormat="1" x14ac:dyDescent="0.3">
      <c r="A5115" s="70" t="s">
        <v>14032</v>
      </c>
      <c r="B5115" s="70" t="s">
        <v>41445</v>
      </c>
      <c r="C5115" s="70">
        <v>825</v>
      </c>
      <c r="D5115" s="70" t="s">
        <v>41466</v>
      </c>
      <c r="E5115" s="70" t="s">
        <v>15152</v>
      </c>
      <c r="F5115" s="70" t="s">
        <v>41467</v>
      </c>
      <c r="H5115" s="70" t="s">
        <v>41468</v>
      </c>
      <c r="I5115" s="74" t="s">
        <v>41469</v>
      </c>
      <c r="J5115" s="70">
        <v>2361822</v>
      </c>
      <c r="K5115" s="70" t="s">
        <v>41470</v>
      </c>
      <c r="L5115" s="70">
        <v>25</v>
      </c>
      <c r="M5115" s="70">
        <v>1914</v>
      </c>
      <c r="N5115" s="70" t="s">
        <v>32473</v>
      </c>
      <c r="O5115" s="70" t="s">
        <v>15152</v>
      </c>
    </row>
    <row r="5116" spans="1:17" s="70" customFormat="1" x14ac:dyDescent="0.3">
      <c r="A5116" s="70" t="s">
        <v>14033</v>
      </c>
      <c r="B5116" s="70" t="s">
        <v>7993</v>
      </c>
      <c r="C5116" s="70">
        <v>825</v>
      </c>
      <c r="D5116" s="70" t="s">
        <v>41471</v>
      </c>
      <c r="E5116" s="70" t="s">
        <v>9179</v>
      </c>
      <c r="F5116" s="70">
        <v>224995500</v>
      </c>
      <c r="H5116" s="74" t="s">
        <v>41472</v>
      </c>
      <c r="I5116" s="74" t="s">
        <v>41473</v>
      </c>
      <c r="J5116" s="70">
        <v>7550611</v>
      </c>
      <c r="K5116" s="70" t="s">
        <v>41474</v>
      </c>
      <c r="L5116" s="70">
        <v>54</v>
      </c>
      <c r="M5116" s="70">
        <v>1960</v>
      </c>
      <c r="N5116" s="70" t="s">
        <v>41475</v>
      </c>
      <c r="O5116" s="70" t="s">
        <v>4456</v>
      </c>
    </row>
    <row r="5117" spans="1:17" s="70" customFormat="1" ht="36" x14ac:dyDescent="0.3">
      <c r="A5117" s="70" t="s">
        <v>10701</v>
      </c>
      <c r="B5117" s="70" t="s">
        <v>4177</v>
      </c>
      <c r="C5117" s="70">
        <v>826</v>
      </c>
      <c r="D5117" s="70" t="s">
        <v>41476</v>
      </c>
      <c r="E5117" s="70" t="s">
        <v>4456</v>
      </c>
      <c r="F5117" s="70" t="s">
        <v>41477</v>
      </c>
      <c r="H5117" s="74" t="s">
        <v>41478</v>
      </c>
      <c r="I5117" s="74" t="s">
        <v>41479</v>
      </c>
      <c r="J5117" s="70">
        <v>8360602</v>
      </c>
      <c r="K5117" s="70" t="s">
        <v>41480</v>
      </c>
      <c r="L5117" s="70">
        <v>25</v>
      </c>
      <c r="M5117" s="70">
        <v>1982</v>
      </c>
      <c r="N5117" s="70" t="s">
        <v>15118</v>
      </c>
      <c r="O5117" s="70" t="s">
        <v>4456</v>
      </c>
    </row>
    <row r="5118" spans="1:17" s="70" customFormat="1" x14ac:dyDescent="0.3">
      <c r="A5118" s="70" t="s">
        <v>11226</v>
      </c>
      <c r="B5118" s="70" t="s">
        <v>4781</v>
      </c>
      <c r="C5118" s="70">
        <v>826</v>
      </c>
      <c r="D5118" s="70" t="s">
        <v>41481</v>
      </c>
      <c r="E5118" s="70" t="s">
        <v>15422</v>
      </c>
      <c r="F5118" s="70">
        <v>224626900</v>
      </c>
      <c r="H5118" s="74" t="s">
        <v>41482</v>
      </c>
      <c r="I5118" s="74" t="s">
        <v>41483</v>
      </c>
      <c r="J5118" s="70">
        <v>8660007</v>
      </c>
      <c r="K5118" s="70" t="s">
        <v>41484</v>
      </c>
      <c r="L5118" s="70">
        <v>180</v>
      </c>
      <c r="M5118" s="70">
        <v>1958</v>
      </c>
      <c r="N5118" s="70" t="s">
        <v>41485</v>
      </c>
      <c r="O5118" s="70" t="s">
        <v>4456</v>
      </c>
    </row>
    <row r="5119" spans="1:17" s="70" customFormat="1" ht="36" x14ac:dyDescent="0.3">
      <c r="A5119" s="70" t="s">
        <v>9868</v>
      </c>
      <c r="B5119" s="70" t="s">
        <v>3218</v>
      </c>
      <c r="C5119" s="70">
        <v>826</v>
      </c>
      <c r="D5119" s="70" t="s">
        <v>41486</v>
      </c>
      <c r="E5119" s="70" t="s">
        <v>15588</v>
      </c>
      <c r="F5119" s="70">
        <v>222726327</v>
      </c>
      <c r="H5119" s="74" t="s">
        <v>41487</v>
      </c>
      <c r="J5119" s="70">
        <v>7810841</v>
      </c>
      <c r="K5119" s="70" t="s">
        <v>41488</v>
      </c>
      <c r="L5119" s="70">
        <v>25</v>
      </c>
      <c r="M5119" s="70">
        <v>1983</v>
      </c>
      <c r="N5119" s="70" t="s">
        <v>41489</v>
      </c>
      <c r="O5119" s="70" t="s">
        <v>4456</v>
      </c>
      <c r="P5119" s="70" t="s">
        <v>41490</v>
      </c>
      <c r="Q5119" s="70" t="s">
        <v>4460</v>
      </c>
    </row>
    <row r="5120" spans="1:17" s="70" customFormat="1" x14ac:dyDescent="0.3">
      <c r="A5120" s="70" t="s">
        <v>9530</v>
      </c>
      <c r="B5120" s="70" t="s">
        <v>2729</v>
      </c>
      <c r="C5120" s="70">
        <v>826</v>
      </c>
      <c r="D5120" s="70" t="s">
        <v>41491</v>
      </c>
      <c r="E5120" s="70" t="s">
        <v>9179</v>
      </c>
      <c r="F5120" s="70">
        <v>227836300</v>
      </c>
      <c r="H5120" s="74" t="s">
        <v>41492</v>
      </c>
      <c r="I5120" s="74" t="s">
        <v>41493</v>
      </c>
      <c r="J5120" s="70">
        <v>7580124</v>
      </c>
      <c r="K5120" s="70" t="s">
        <v>41494</v>
      </c>
      <c r="L5120" s="70">
        <v>300</v>
      </c>
      <c r="M5120" s="70">
        <v>1990</v>
      </c>
      <c r="N5120" s="70" t="s">
        <v>41495</v>
      </c>
      <c r="O5120" s="70" t="s">
        <v>4456</v>
      </c>
      <c r="P5120" s="70" t="s">
        <v>16193</v>
      </c>
      <c r="Q5120" s="70" t="s">
        <v>9212</v>
      </c>
    </row>
    <row r="5121" spans="1:17" s="70" customFormat="1" x14ac:dyDescent="0.3">
      <c r="A5121" s="70" t="s">
        <v>14457</v>
      </c>
      <c r="B5121" s="70" t="s">
        <v>8493</v>
      </c>
      <c r="C5121" s="70">
        <v>826</v>
      </c>
      <c r="D5121" s="70" t="s">
        <v>41496</v>
      </c>
      <c r="E5121" s="70" t="s">
        <v>9151</v>
      </c>
      <c r="F5121" s="70">
        <v>228933922</v>
      </c>
      <c r="G5121" s="70">
        <v>228933922</v>
      </c>
      <c r="H5121" s="70" t="s">
        <v>41497</v>
      </c>
      <c r="I5121" s="74" t="s">
        <v>41498</v>
      </c>
      <c r="J5121" s="70">
        <v>7500617</v>
      </c>
      <c r="K5121" s="70" t="s">
        <v>41499</v>
      </c>
      <c r="L5121" s="70">
        <v>5</v>
      </c>
      <c r="M5121" s="70">
        <v>1979</v>
      </c>
      <c r="N5121" s="70" t="s">
        <v>41500</v>
      </c>
      <c r="O5121" s="70" t="s">
        <v>4456</v>
      </c>
    </row>
    <row r="5122" spans="1:17" s="70" customFormat="1" ht="24" x14ac:dyDescent="0.3">
      <c r="A5122" s="70" t="s">
        <v>11570</v>
      </c>
      <c r="B5122" s="70" t="s">
        <v>5156</v>
      </c>
      <c r="C5122" s="70">
        <v>826</v>
      </c>
      <c r="D5122" s="70" t="s">
        <v>41501</v>
      </c>
      <c r="E5122" s="70" t="s">
        <v>9256</v>
      </c>
      <c r="F5122" s="70" t="s">
        <v>41502</v>
      </c>
      <c r="H5122" s="74" t="s">
        <v>41504</v>
      </c>
      <c r="I5122" s="74" t="s">
        <v>41503</v>
      </c>
      <c r="J5122" s="70">
        <v>9020000</v>
      </c>
      <c r="K5122" s="70" t="s">
        <v>41505</v>
      </c>
      <c r="L5122" s="70">
        <v>20</v>
      </c>
      <c r="M5122" s="70">
        <v>1977</v>
      </c>
      <c r="N5122" s="70" t="s">
        <v>41506</v>
      </c>
      <c r="O5122" s="70" t="s">
        <v>4456</v>
      </c>
    </row>
    <row r="5123" spans="1:17" s="70" customFormat="1" x14ac:dyDescent="0.3">
      <c r="A5123" s="70" t="s">
        <v>10152</v>
      </c>
      <c r="B5123" s="70" t="s">
        <v>3561</v>
      </c>
      <c r="C5123" s="70">
        <v>827</v>
      </c>
      <c r="D5123" s="70" t="s">
        <v>41507</v>
      </c>
      <c r="E5123" s="70" t="s">
        <v>15129</v>
      </c>
      <c r="F5123" s="70">
        <v>228161000</v>
      </c>
      <c r="H5123" s="74" t="s">
        <v>41508</v>
      </c>
      <c r="I5123" s="74" t="s">
        <v>41509</v>
      </c>
      <c r="J5123" s="70">
        <v>9160478</v>
      </c>
      <c r="K5123" s="70" t="s">
        <v>41510</v>
      </c>
      <c r="L5123" s="70">
        <v>60</v>
      </c>
      <c r="M5123" s="70">
        <v>1990</v>
      </c>
      <c r="N5123" s="70" t="s">
        <v>41511</v>
      </c>
      <c r="O5123" s="70" t="s">
        <v>4456</v>
      </c>
      <c r="P5123" s="70" t="s">
        <v>15697</v>
      </c>
      <c r="Q5123" s="70" t="s">
        <v>4460</v>
      </c>
    </row>
    <row r="5124" spans="1:17" s="70" customFormat="1" ht="24" x14ac:dyDescent="0.3">
      <c r="A5124" s="70" t="s">
        <v>10651</v>
      </c>
      <c r="B5124" s="70" t="s">
        <v>4119</v>
      </c>
      <c r="C5124" s="70">
        <v>827</v>
      </c>
      <c r="D5124" s="70" t="s">
        <v>41512</v>
      </c>
      <c r="E5124" s="70" t="s">
        <v>4456</v>
      </c>
      <c r="F5124" s="70" t="s">
        <v>41513</v>
      </c>
      <c r="H5124" s="74" t="s">
        <v>41514</v>
      </c>
      <c r="I5124" s="74" t="s">
        <v>41515</v>
      </c>
      <c r="J5124" s="70">
        <v>8360087</v>
      </c>
      <c r="K5124" s="70" t="s">
        <v>41516</v>
      </c>
      <c r="L5124" s="70">
        <v>30</v>
      </c>
      <c r="N5124" s="70" t="s">
        <v>21297</v>
      </c>
      <c r="O5124" s="70" t="s">
        <v>4456</v>
      </c>
    </row>
    <row r="5125" spans="1:17" s="70" customFormat="1" ht="24" x14ac:dyDescent="0.3">
      <c r="A5125" s="70" t="s">
        <v>9465</v>
      </c>
      <c r="B5125" s="70" t="s">
        <v>41517</v>
      </c>
      <c r="C5125" s="70">
        <v>827</v>
      </c>
      <c r="D5125" s="70" t="s">
        <v>41518</v>
      </c>
      <c r="E5125" s="70" t="s">
        <v>16372</v>
      </c>
      <c r="F5125" s="70" t="s">
        <v>41519</v>
      </c>
      <c r="H5125" s="74" t="s">
        <v>41520</v>
      </c>
      <c r="I5125" s="74" t="s">
        <v>41521</v>
      </c>
      <c r="J5125" s="70">
        <v>4960337</v>
      </c>
      <c r="K5125" s="70" t="s">
        <v>41522</v>
      </c>
      <c r="L5125" s="70">
        <v>800</v>
      </c>
      <c r="M5125" s="70">
        <v>1995</v>
      </c>
      <c r="N5125" s="70" t="s">
        <v>16119</v>
      </c>
      <c r="O5125" s="70" t="s">
        <v>16372</v>
      </c>
    </row>
    <row r="5126" spans="1:17" s="70" customFormat="1" x14ac:dyDescent="0.3">
      <c r="A5126" s="70" t="s">
        <v>12856</v>
      </c>
      <c r="B5126" s="70" t="s">
        <v>6694</v>
      </c>
      <c r="C5126" s="70">
        <v>827</v>
      </c>
      <c r="D5126" s="70" t="s">
        <v>41523</v>
      </c>
      <c r="E5126" s="70" t="s">
        <v>15595</v>
      </c>
      <c r="F5126" s="70">
        <v>224777000</v>
      </c>
      <c r="H5126" s="74" t="s">
        <v>41524</v>
      </c>
      <c r="I5126" s="74" t="s">
        <v>39334</v>
      </c>
      <c r="J5126" s="70">
        <v>7630225</v>
      </c>
      <c r="K5126" s="70" t="s">
        <v>41525</v>
      </c>
      <c r="L5126" s="70">
        <v>85</v>
      </c>
      <c r="M5126" s="70">
        <v>1988</v>
      </c>
      <c r="N5126" s="70" t="s">
        <v>41526</v>
      </c>
      <c r="O5126" s="70" t="s">
        <v>4456</v>
      </c>
    </row>
    <row r="5127" spans="1:17" s="70" customFormat="1" x14ac:dyDescent="0.3">
      <c r="A5127" s="70" t="s">
        <v>11025</v>
      </c>
      <c r="B5127" s="70" t="s">
        <v>4557</v>
      </c>
      <c r="C5127" s="70">
        <v>827</v>
      </c>
      <c r="D5127" s="70" t="s">
        <v>41527</v>
      </c>
      <c r="E5127" s="70" t="s">
        <v>15588</v>
      </c>
      <c r="F5127" s="70">
        <v>222935546</v>
      </c>
      <c r="H5127" s="74" t="s">
        <v>41528</v>
      </c>
      <c r="J5127" s="70">
        <v>7820215</v>
      </c>
      <c r="K5127" s="70" t="s">
        <v>41529</v>
      </c>
      <c r="L5127" s="70">
        <v>50</v>
      </c>
      <c r="M5127" s="70">
        <v>2003</v>
      </c>
      <c r="N5127" s="70" t="s">
        <v>41530</v>
      </c>
      <c r="O5127" s="70" t="s">
        <v>4456</v>
      </c>
    </row>
    <row r="5128" spans="1:17" s="70" customFormat="1" x14ac:dyDescent="0.3">
      <c r="A5128" s="70" t="s">
        <v>13711</v>
      </c>
      <c r="B5128" s="70" t="s">
        <v>7646</v>
      </c>
      <c r="C5128" s="70">
        <v>827</v>
      </c>
      <c r="D5128" s="70" t="s">
        <v>41531</v>
      </c>
      <c r="E5128" s="70" t="s">
        <v>9179</v>
      </c>
      <c r="F5128" s="70">
        <v>226577850</v>
      </c>
      <c r="H5128" s="74" t="s">
        <v>41532</v>
      </c>
      <c r="I5128" s="74" t="s">
        <v>41533</v>
      </c>
      <c r="J5128" s="70">
        <v>7550169</v>
      </c>
      <c r="K5128" s="70" t="s">
        <v>41534</v>
      </c>
      <c r="L5128" s="70">
        <v>7</v>
      </c>
      <c r="M5128" s="70">
        <v>1991</v>
      </c>
      <c r="N5128" s="70" t="s">
        <v>41535</v>
      </c>
      <c r="O5128" s="70" t="s">
        <v>4456</v>
      </c>
    </row>
    <row r="5129" spans="1:17" s="70" customFormat="1" ht="24" x14ac:dyDescent="0.3">
      <c r="A5129" s="70" t="s">
        <v>14445</v>
      </c>
      <c r="B5129" s="70" t="s">
        <v>41536</v>
      </c>
      <c r="C5129" s="70">
        <v>827</v>
      </c>
      <c r="D5129" s="70" t="s">
        <v>41537</v>
      </c>
      <c r="E5129" s="70" t="s">
        <v>15327</v>
      </c>
      <c r="F5129" s="70" t="s">
        <v>41538</v>
      </c>
      <c r="G5129" s="70" t="s">
        <v>41539</v>
      </c>
      <c r="H5129" s="70" t="s">
        <v>41540</v>
      </c>
      <c r="I5129" s="74" t="s">
        <v>41541</v>
      </c>
      <c r="J5129" s="70">
        <v>2531059</v>
      </c>
      <c r="K5129" s="70" t="s">
        <v>41542</v>
      </c>
      <c r="L5129" s="70">
        <v>3330</v>
      </c>
      <c r="M5129" s="70">
        <v>1882</v>
      </c>
      <c r="N5129" s="70" t="s">
        <v>20998</v>
      </c>
      <c r="O5129" s="70" t="s">
        <v>15327</v>
      </c>
    </row>
    <row r="5130" spans="1:17" s="70" customFormat="1" ht="36" x14ac:dyDescent="0.3">
      <c r="A5130" s="70" t="s">
        <v>13748</v>
      </c>
      <c r="B5130" s="70" t="s">
        <v>41543</v>
      </c>
      <c r="C5130" s="70">
        <v>828</v>
      </c>
      <c r="D5130" s="70" t="s">
        <v>41544</v>
      </c>
      <c r="E5130" s="70" t="s">
        <v>15152</v>
      </c>
      <c r="F5130" s="70" t="s">
        <v>41545</v>
      </c>
      <c r="H5130" s="74" t="s">
        <v>41546</v>
      </c>
      <c r="I5130" s="74" t="s">
        <v>41547</v>
      </c>
      <c r="K5130" s="70" t="s">
        <v>41548</v>
      </c>
      <c r="L5130" s="70">
        <v>4</v>
      </c>
      <c r="M5130" s="70">
        <v>2002</v>
      </c>
      <c r="N5130" s="70" t="s">
        <v>41549</v>
      </c>
      <c r="O5130" s="70" t="s">
        <v>15152</v>
      </c>
    </row>
    <row r="5131" spans="1:17" s="70" customFormat="1" ht="24" x14ac:dyDescent="0.3">
      <c r="A5131" s="70" t="s">
        <v>12036</v>
      </c>
      <c r="B5131" s="70" t="s">
        <v>5699</v>
      </c>
      <c r="C5131" s="70">
        <v>828</v>
      </c>
      <c r="D5131" s="70" t="s">
        <v>41550</v>
      </c>
      <c r="E5131" s="70" t="s">
        <v>15588</v>
      </c>
      <c r="F5131" s="70">
        <v>226541100</v>
      </c>
      <c r="H5131" s="74" t="s">
        <v>41551</v>
      </c>
      <c r="I5131" s="74" t="s">
        <v>41552</v>
      </c>
      <c r="J5131" s="70">
        <v>7780644</v>
      </c>
      <c r="K5131" s="70" t="s">
        <v>41553</v>
      </c>
      <c r="L5131" s="70">
        <v>150</v>
      </c>
      <c r="M5131" s="70">
        <v>1985</v>
      </c>
      <c r="N5131" s="70" t="s">
        <v>41554</v>
      </c>
      <c r="O5131" s="70" t="s">
        <v>4456</v>
      </c>
      <c r="P5131" s="70" t="s">
        <v>41555</v>
      </c>
      <c r="Q5131" s="70" t="s">
        <v>16789</v>
      </c>
    </row>
    <row r="5132" spans="1:17" s="70" customFormat="1" ht="24" x14ac:dyDescent="0.3">
      <c r="A5132" s="70" t="s">
        <v>11679</v>
      </c>
      <c r="B5132" s="70" t="s">
        <v>5283</v>
      </c>
      <c r="C5132" s="70">
        <v>828</v>
      </c>
      <c r="D5132" s="70" t="s">
        <v>41556</v>
      </c>
      <c r="E5132" s="70" t="s">
        <v>9179</v>
      </c>
      <c r="F5132" s="70" t="s">
        <v>41557</v>
      </c>
      <c r="H5132" s="74" t="s">
        <v>41558</v>
      </c>
      <c r="I5132" s="74" t="s">
        <v>41560</v>
      </c>
      <c r="J5132" s="70">
        <v>7560721</v>
      </c>
      <c r="K5132" s="70" t="s">
        <v>41561</v>
      </c>
      <c r="L5132" s="70">
        <v>15</v>
      </c>
      <c r="M5132" s="70">
        <v>1977</v>
      </c>
      <c r="N5132" s="70" t="s">
        <v>41562</v>
      </c>
      <c r="O5132" s="70" t="s">
        <v>4456</v>
      </c>
    </row>
    <row r="5133" spans="1:17" s="70" customFormat="1" x14ac:dyDescent="0.3">
      <c r="A5133" s="70" t="s">
        <v>9712</v>
      </c>
      <c r="B5133" s="70" t="s">
        <v>3044</v>
      </c>
      <c r="C5133" s="70">
        <v>828</v>
      </c>
      <c r="D5133" s="70" t="s">
        <v>41563</v>
      </c>
      <c r="E5133" s="70" t="s">
        <v>39751</v>
      </c>
      <c r="F5133" s="70">
        <v>226249860</v>
      </c>
      <c r="H5133" s="74" t="s">
        <v>41564</v>
      </c>
      <c r="I5133" s="74" t="s">
        <v>41565</v>
      </c>
      <c r="J5133" s="70">
        <v>8550511</v>
      </c>
      <c r="K5133" s="70" t="s">
        <v>41566</v>
      </c>
      <c r="L5133" s="70">
        <v>30</v>
      </c>
      <c r="M5133" s="70">
        <v>2002</v>
      </c>
      <c r="N5133" s="70" t="s">
        <v>33606</v>
      </c>
      <c r="O5133" s="70" t="s">
        <v>4456</v>
      </c>
    </row>
    <row r="5134" spans="1:17" s="70" customFormat="1" ht="24" x14ac:dyDescent="0.3">
      <c r="A5134" s="70" t="s">
        <v>11315</v>
      </c>
      <c r="B5134" s="70" t="s">
        <v>4880</v>
      </c>
      <c r="C5134" s="70">
        <v>828</v>
      </c>
      <c r="D5134" s="70" t="s">
        <v>41567</v>
      </c>
      <c r="E5134" s="70" t="s">
        <v>15729</v>
      </c>
      <c r="F5134" s="70" t="s">
        <v>41568</v>
      </c>
      <c r="H5134" s="74" t="s">
        <v>41569</v>
      </c>
      <c r="I5134" s="74" t="s">
        <v>41570</v>
      </c>
      <c r="K5134" s="70" t="s">
        <v>41571</v>
      </c>
      <c r="L5134" s="70">
        <v>100</v>
      </c>
      <c r="M5134" s="70">
        <v>1984</v>
      </c>
      <c r="N5134" s="70" t="s">
        <v>41572</v>
      </c>
      <c r="O5134" s="70" t="s">
        <v>4456</v>
      </c>
    </row>
    <row r="5135" spans="1:17" s="70" customFormat="1" ht="24" x14ac:dyDescent="0.3">
      <c r="A5135" s="70" t="s">
        <v>10278</v>
      </c>
      <c r="B5135" s="70" t="s">
        <v>3703</v>
      </c>
      <c r="C5135" s="70">
        <v>828</v>
      </c>
      <c r="D5135" s="70" t="s">
        <v>41573</v>
      </c>
      <c r="E5135" s="70" t="s">
        <v>15120</v>
      </c>
      <c r="F5135" s="70" t="s">
        <v>41574</v>
      </c>
      <c r="G5135" s="70">
        <v>228166328</v>
      </c>
      <c r="H5135" s="74" t="s">
        <v>41559</v>
      </c>
      <c r="I5135" s="74" t="s">
        <v>41575</v>
      </c>
      <c r="K5135" s="70" t="s">
        <v>41576</v>
      </c>
      <c r="L5135" s="70">
        <v>11</v>
      </c>
      <c r="M5135" s="70">
        <v>1973</v>
      </c>
      <c r="N5135" s="70" t="s">
        <v>21463</v>
      </c>
      <c r="O5135" s="70" t="s">
        <v>4456</v>
      </c>
    </row>
    <row r="5136" spans="1:17" s="70" customFormat="1" ht="24" x14ac:dyDescent="0.3">
      <c r="A5136" s="70" t="s">
        <v>10279</v>
      </c>
      <c r="B5136" s="70" t="s">
        <v>3704</v>
      </c>
      <c r="C5136" s="70">
        <v>828</v>
      </c>
      <c r="D5136" s="70" t="s">
        <v>41577</v>
      </c>
      <c r="E5136" s="70" t="s">
        <v>15197</v>
      </c>
      <c r="F5136" s="70" t="s">
        <v>41578</v>
      </c>
      <c r="I5136" s="74" t="s">
        <v>41575</v>
      </c>
      <c r="K5136" s="70" t="s">
        <v>41579</v>
      </c>
      <c r="L5136" s="70">
        <v>30</v>
      </c>
      <c r="M5136" s="70">
        <v>1975</v>
      </c>
      <c r="N5136" s="70" t="s">
        <v>41580</v>
      </c>
      <c r="O5136" s="70" t="s">
        <v>4456</v>
      </c>
    </row>
    <row r="5137" spans="1:17" s="70" customFormat="1" x14ac:dyDescent="0.3">
      <c r="A5137" s="70" t="s">
        <v>14204</v>
      </c>
      <c r="B5137" s="70" t="s">
        <v>8193</v>
      </c>
      <c r="C5137" s="70">
        <v>828</v>
      </c>
      <c r="D5137" s="70" t="s">
        <v>41581</v>
      </c>
      <c r="E5137" s="70" t="s">
        <v>9179</v>
      </c>
      <c r="F5137" s="70">
        <v>222060290</v>
      </c>
      <c r="G5137" s="70">
        <v>222060299</v>
      </c>
      <c r="H5137" s="74" t="s">
        <v>41582</v>
      </c>
      <c r="I5137" s="74" t="s">
        <v>41583</v>
      </c>
      <c r="K5137" s="70" t="s">
        <v>41584</v>
      </c>
      <c r="L5137" s="70">
        <v>45</v>
      </c>
      <c r="M5137" s="70">
        <v>2002</v>
      </c>
      <c r="N5137" s="70" t="s">
        <v>41585</v>
      </c>
      <c r="O5137" s="70" t="s">
        <v>4456</v>
      </c>
      <c r="P5137" s="70" t="s">
        <v>15884</v>
      </c>
      <c r="Q5137" s="70" t="s">
        <v>15806</v>
      </c>
    </row>
    <row r="5138" spans="1:17" s="70" customFormat="1" x14ac:dyDescent="0.3">
      <c r="A5138" s="70" t="s">
        <v>11137</v>
      </c>
      <c r="B5138" s="70" t="s">
        <v>4686</v>
      </c>
      <c r="C5138" s="70">
        <v>829</v>
      </c>
      <c r="D5138" s="70" t="s">
        <v>41588</v>
      </c>
      <c r="E5138" s="70" t="s">
        <v>15197</v>
      </c>
      <c r="F5138" s="70">
        <v>227392543</v>
      </c>
      <c r="H5138" s="74" t="s">
        <v>41590</v>
      </c>
      <c r="I5138" s="74" t="s">
        <v>41589</v>
      </c>
      <c r="K5138" s="70" t="s">
        <v>41591</v>
      </c>
      <c r="L5138" s="70">
        <v>6</v>
      </c>
      <c r="M5138" s="70">
        <v>1973</v>
      </c>
      <c r="N5138" s="70" t="s">
        <v>41592</v>
      </c>
      <c r="O5138" s="70" t="s">
        <v>4456</v>
      </c>
      <c r="P5138" s="70" t="s">
        <v>15884</v>
      </c>
      <c r="Q5138" s="70" t="s">
        <v>9229</v>
      </c>
    </row>
    <row r="5139" spans="1:17" s="70" customFormat="1" ht="24" x14ac:dyDescent="0.3">
      <c r="A5139" s="70" t="s">
        <v>12477</v>
      </c>
      <c r="B5139" s="70" t="s">
        <v>41587</v>
      </c>
      <c r="C5139" s="70">
        <v>829</v>
      </c>
      <c r="D5139" s="70" t="s">
        <v>41593</v>
      </c>
      <c r="E5139" s="70" t="s">
        <v>16136</v>
      </c>
      <c r="F5139" s="70" t="s">
        <v>41594</v>
      </c>
      <c r="H5139" s="74" t="s">
        <v>41595</v>
      </c>
      <c r="I5139" s="74" t="s">
        <v>41596</v>
      </c>
      <c r="K5139" s="70" t="s">
        <v>41597</v>
      </c>
      <c r="L5139" s="70">
        <v>1019</v>
      </c>
      <c r="M5139" s="70">
        <v>1974</v>
      </c>
      <c r="N5139" s="70" t="s">
        <v>41598</v>
      </c>
      <c r="O5139" s="70" t="s">
        <v>16136</v>
      </c>
      <c r="P5139" s="70" t="s">
        <v>24653</v>
      </c>
      <c r="Q5139" s="70" t="s">
        <v>4460</v>
      </c>
    </row>
    <row r="5140" spans="1:17" s="70" customFormat="1" ht="24" x14ac:dyDescent="0.3">
      <c r="A5140" s="70" t="s">
        <v>14080</v>
      </c>
      <c r="B5140" s="70" t="s">
        <v>8053</v>
      </c>
      <c r="C5140" s="70">
        <v>829</v>
      </c>
      <c r="D5140" s="70" t="s">
        <v>41599</v>
      </c>
      <c r="E5140" s="70" t="s">
        <v>15266</v>
      </c>
      <c r="F5140" s="70" t="s">
        <v>41600</v>
      </c>
      <c r="H5140" s="74" t="s">
        <v>41601</v>
      </c>
      <c r="I5140" s="74" t="s">
        <v>41602</v>
      </c>
      <c r="J5140" s="70">
        <v>7780302</v>
      </c>
      <c r="K5140" s="70" t="s">
        <v>41603</v>
      </c>
      <c r="L5140" s="70">
        <v>440</v>
      </c>
      <c r="M5140" s="70">
        <v>1990</v>
      </c>
      <c r="N5140" s="70" t="s">
        <v>32871</v>
      </c>
      <c r="O5140" s="70" t="s">
        <v>4456</v>
      </c>
      <c r="P5140" s="70" t="s">
        <v>15697</v>
      </c>
      <c r="Q5140" s="70" t="s">
        <v>9229</v>
      </c>
    </row>
    <row r="5141" spans="1:17" s="70" customFormat="1" ht="24" x14ac:dyDescent="0.3">
      <c r="A5141" s="70" t="s">
        <v>11068</v>
      </c>
      <c r="B5141" s="70" t="s">
        <v>4613</v>
      </c>
      <c r="C5141" s="70">
        <v>829</v>
      </c>
      <c r="D5141" s="70" t="s">
        <v>41604</v>
      </c>
      <c r="E5141" s="70" t="s">
        <v>9267</v>
      </c>
      <c r="F5141" s="70" t="s">
        <v>41605</v>
      </c>
      <c r="H5141" s="74" t="s">
        <v>41606</v>
      </c>
      <c r="I5141" s="74" t="s">
        <v>41607</v>
      </c>
      <c r="K5141" s="70" t="s">
        <v>41609</v>
      </c>
      <c r="N5141" s="70" t="s">
        <v>41610</v>
      </c>
      <c r="O5141" s="70" t="s">
        <v>4456</v>
      </c>
    </row>
    <row r="5142" spans="1:17" s="70" customFormat="1" ht="24" x14ac:dyDescent="0.3">
      <c r="A5142" s="70" t="s">
        <v>9757</v>
      </c>
      <c r="B5142" s="70" t="s">
        <v>41586</v>
      </c>
      <c r="C5142" s="70">
        <v>829</v>
      </c>
      <c r="D5142" s="70" t="s">
        <v>41611</v>
      </c>
      <c r="E5142" s="70" t="s">
        <v>15152</v>
      </c>
      <c r="F5142" s="70" t="s">
        <v>41612</v>
      </c>
      <c r="I5142" s="74" t="s">
        <v>41608</v>
      </c>
      <c r="K5142" s="70" t="s">
        <v>41613</v>
      </c>
      <c r="L5142" s="70">
        <v>350</v>
      </c>
      <c r="M5142" s="70">
        <v>1948</v>
      </c>
      <c r="N5142" s="70" t="s">
        <v>41614</v>
      </c>
      <c r="O5142" s="70" t="s">
        <v>15152</v>
      </c>
    </row>
    <row r="5143" spans="1:17" s="70" customFormat="1" ht="24" x14ac:dyDescent="0.3">
      <c r="A5143" s="70" t="s">
        <v>10448</v>
      </c>
      <c r="B5143" s="70" t="s">
        <v>3886</v>
      </c>
      <c r="C5143" s="70">
        <v>829</v>
      </c>
      <c r="D5143" s="70" t="s">
        <v>41615</v>
      </c>
      <c r="E5143" s="70" t="s">
        <v>15595</v>
      </c>
      <c r="F5143" s="70">
        <v>229536789</v>
      </c>
      <c r="H5143" s="74" t="s">
        <v>41616</v>
      </c>
      <c r="I5143" s="70" t="s">
        <v>41617</v>
      </c>
      <c r="J5143" s="70">
        <v>7630328</v>
      </c>
      <c r="K5143" s="70" t="s">
        <v>41618</v>
      </c>
      <c r="L5143" s="70">
        <v>10</v>
      </c>
      <c r="M5143" s="70">
        <v>1983</v>
      </c>
      <c r="N5143" s="70" t="s">
        <v>41619</v>
      </c>
      <c r="O5143" s="70" t="s">
        <v>4456</v>
      </c>
      <c r="P5143" s="70" t="s">
        <v>24653</v>
      </c>
    </row>
    <row r="5144" spans="1:17" s="70" customFormat="1" ht="24" x14ac:dyDescent="0.3">
      <c r="A5144" s="70" t="s">
        <v>12912</v>
      </c>
      <c r="B5144" s="70" t="s">
        <v>6772</v>
      </c>
      <c r="C5144" s="70">
        <v>829</v>
      </c>
      <c r="D5144" s="70" t="s">
        <v>41620</v>
      </c>
      <c r="E5144" s="70" t="s">
        <v>15178</v>
      </c>
      <c r="F5144" s="70">
        <v>225600600</v>
      </c>
      <c r="G5144" s="70" t="s">
        <v>41621</v>
      </c>
      <c r="H5144" s="70" t="s">
        <v>41622</v>
      </c>
      <c r="I5144" s="74" t="s">
        <v>41623</v>
      </c>
      <c r="K5144" s="70" t="s">
        <v>41624</v>
      </c>
      <c r="L5144" s="70">
        <v>270</v>
      </c>
      <c r="M5144" s="70">
        <v>1979</v>
      </c>
      <c r="N5144" s="70" t="s">
        <v>41625</v>
      </c>
      <c r="O5144" s="70" t="s">
        <v>4456</v>
      </c>
    </row>
    <row r="5145" spans="1:17" s="70" customFormat="1" ht="24" x14ac:dyDescent="0.3">
      <c r="A5145" s="70" t="s">
        <v>11767</v>
      </c>
      <c r="B5145" s="70" t="s">
        <v>5386</v>
      </c>
      <c r="C5145" s="70">
        <v>829</v>
      </c>
      <c r="D5145" s="70" t="s">
        <v>18815</v>
      </c>
      <c r="E5145" s="70" t="s">
        <v>15178</v>
      </c>
      <c r="F5145" s="70" t="s">
        <v>41626</v>
      </c>
      <c r="G5145" s="70">
        <v>228872977</v>
      </c>
      <c r="H5145" s="74" t="s">
        <v>41627</v>
      </c>
      <c r="I5145" s="74" t="s">
        <v>41628</v>
      </c>
      <c r="J5145" s="70">
        <v>8590724</v>
      </c>
      <c r="K5145" s="70" t="s">
        <v>41629</v>
      </c>
      <c r="L5145" s="70">
        <v>150</v>
      </c>
      <c r="M5145" s="70">
        <v>1988</v>
      </c>
      <c r="N5145" s="70" t="s">
        <v>41630</v>
      </c>
      <c r="O5145" s="70" t="s">
        <v>4456</v>
      </c>
      <c r="P5145" s="70" t="s">
        <v>26907</v>
      </c>
      <c r="Q5145" s="70" t="s">
        <v>17911</v>
      </c>
    </row>
    <row r="5146" spans="1:17" s="70" customFormat="1" ht="24" x14ac:dyDescent="0.3">
      <c r="A5146" s="70" t="s">
        <v>12487</v>
      </c>
      <c r="B5146" s="70" t="s">
        <v>6184</v>
      </c>
      <c r="C5146" s="70">
        <v>830</v>
      </c>
      <c r="D5146" s="70" t="s">
        <v>41632</v>
      </c>
      <c r="E5146" s="70" t="s">
        <v>9179</v>
      </c>
      <c r="F5146" s="70">
        <v>223361200</v>
      </c>
      <c r="H5146" s="74" t="s">
        <v>41633</v>
      </c>
      <c r="I5146" s="74" t="s">
        <v>41634</v>
      </c>
      <c r="J5146" s="70">
        <v>7560943</v>
      </c>
      <c r="K5146" s="70" t="s">
        <v>41635</v>
      </c>
      <c r="L5146" s="70">
        <v>400</v>
      </c>
      <c r="M5146" s="70">
        <v>2007</v>
      </c>
      <c r="N5146" s="70" t="s">
        <v>20617</v>
      </c>
      <c r="O5146" s="70" t="s">
        <v>4456</v>
      </c>
      <c r="P5146" s="70" t="s">
        <v>24653</v>
      </c>
      <c r="Q5146" s="70" t="s">
        <v>4460</v>
      </c>
    </row>
    <row r="5147" spans="1:17" s="70" customFormat="1" ht="24" x14ac:dyDescent="0.3">
      <c r="A5147" s="70" t="s">
        <v>10573</v>
      </c>
      <c r="B5147" s="70" t="s">
        <v>4028</v>
      </c>
      <c r="C5147" s="70">
        <v>830</v>
      </c>
      <c r="D5147" s="70" t="s">
        <v>41636</v>
      </c>
      <c r="E5147" s="70" t="s">
        <v>15197</v>
      </c>
      <c r="F5147" s="70">
        <v>225200200</v>
      </c>
      <c r="H5147" s="74" t="s">
        <v>41637</v>
      </c>
      <c r="I5147" s="74" t="s">
        <v>41638</v>
      </c>
      <c r="J5147" s="70">
        <v>8730631</v>
      </c>
      <c r="K5147" s="70" t="s">
        <v>41639</v>
      </c>
      <c r="L5147" s="70">
        <v>300</v>
      </c>
      <c r="M5147" s="70">
        <v>1939</v>
      </c>
      <c r="N5147" s="70" t="s">
        <v>41640</v>
      </c>
      <c r="O5147" s="70" t="s">
        <v>4456</v>
      </c>
      <c r="P5147" s="70" t="s">
        <v>15697</v>
      </c>
      <c r="Q5147" s="70" t="s">
        <v>16633</v>
      </c>
    </row>
    <row r="5148" spans="1:17" s="70" customFormat="1" x14ac:dyDescent="0.3">
      <c r="A5148" s="70" t="s">
        <v>13313</v>
      </c>
      <c r="B5148" s="70" t="s">
        <v>7235</v>
      </c>
      <c r="C5148" s="70">
        <v>830</v>
      </c>
      <c r="D5148" s="70" t="s">
        <v>41641</v>
      </c>
      <c r="E5148" s="70" t="s">
        <v>9179</v>
      </c>
      <c r="F5148" s="70">
        <v>228401301</v>
      </c>
      <c r="G5148" s="70">
        <v>228401301</v>
      </c>
      <c r="H5148" s="74" t="s">
        <v>41642</v>
      </c>
      <c r="I5148" s="74" t="s">
        <v>41643</v>
      </c>
      <c r="J5148" s="70">
        <v>7560903</v>
      </c>
      <c r="K5148" s="70" t="s">
        <v>41644</v>
      </c>
      <c r="L5148" s="70">
        <v>5</v>
      </c>
      <c r="M5148" s="70">
        <v>1997</v>
      </c>
      <c r="N5148" s="70" t="s">
        <v>41645</v>
      </c>
      <c r="O5148" s="70" t="s">
        <v>4456</v>
      </c>
    </row>
    <row r="5149" spans="1:17" s="70" customFormat="1" ht="24" x14ac:dyDescent="0.3">
      <c r="A5149" s="70" t="s">
        <v>13697</v>
      </c>
      <c r="B5149" s="70" t="s">
        <v>7632</v>
      </c>
      <c r="C5149" s="70">
        <v>830</v>
      </c>
      <c r="D5149" s="70" t="s">
        <v>41646</v>
      </c>
      <c r="E5149" s="70" t="s">
        <v>9179</v>
      </c>
      <c r="F5149" s="70" t="s">
        <v>41647</v>
      </c>
      <c r="H5149" s="74" t="s">
        <v>41648</v>
      </c>
      <c r="I5149" s="74" t="s">
        <v>41649</v>
      </c>
      <c r="K5149" s="70" t="s">
        <v>41650</v>
      </c>
      <c r="L5149" s="70">
        <v>10</v>
      </c>
      <c r="N5149" s="70" t="s">
        <v>16030</v>
      </c>
      <c r="O5149" s="70" t="s">
        <v>4456</v>
      </c>
    </row>
    <row r="5150" spans="1:17" s="70" customFormat="1" x14ac:dyDescent="0.3">
      <c r="A5150" s="70" t="s">
        <v>13346</v>
      </c>
      <c r="B5150" s="70" t="s">
        <v>7272</v>
      </c>
      <c r="C5150" s="70">
        <v>830</v>
      </c>
      <c r="D5150" s="70" t="s">
        <v>41651</v>
      </c>
      <c r="E5150" s="70" t="s">
        <v>9179</v>
      </c>
      <c r="F5150" s="70">
        <v>227545500</v>
      </c>
      <c r="H5150" s="74" t="s">
        <v>41652</v>
      </c>
      <c r="I5150" s="74" t="s">
        <v>41653</v>
      </c>
      <c r="K5150" s="70" t="s">
        <v>41654</v>
      </c>
      <c r="L5150" s="70">
        <v>9</v>
      </c>
      <c r="M5150" s="70">
        <v>1999</v>
      </c>
      <c r="N5150" s="70" t="s">
        <v>20219</v>
      </c>
      <c r="O5150" s="70" t="s">
        <v>4456</v>
      </c>
    </row>
    <row r="5151" spans="1:17" s="70" customFormat="1" ht="24" x14ac:dyDescent="0.3">
      <c r="A5151" s="70" t="s">
        <v>10726</v>
      </c>
      <c r="B5151" s="70" t="s">
        <v>4211</v>
      </c>
      <c r="C5151" s="70">
        <v>830</v>
      </c>
      <c r="D5151" s="70" t="s">
        <v>41655</v>
      </c>
      <c r="E5151" s="70" t="s">
        <v>15178</v>
      </c>
      <c r="F5151" s="70" t="s">
        <v>41656</v>
      </c>
      <c r="H5151" s="74" t="s">
        <v>41657</v>
      </c>
      <c r="I5151" s="74" t="s">
        <v>41658</v>
      </c>
      <c r="K5151" s="70" t="s">
        <v>41659</v>
      </c>
      <c r="L5151" s="70">
        <v>30</v>
      </c>
      <c r="M5151" s="70">
        <v>1968</v>
      </c>
      <c r="N5151" s="70" t="s">
        <v>41660</v>
      </c>
      <c r="O5151" s="70" t="s">
        <v>4456</v>
      </c>
    </row>
    <row r="5152" spans="1:17" s="70" customFormat="1" x14ac:dyDescent="0.3">
      <c r="A5152" s="70" t="s">
        <v>9973</v>
      </c>
      <c r="B5152" s="70" t="s">
        <v>41631</v>
      </c>
      <c r="C5152" s="70">
        <v>830</v>
      </c>
      <c r="D5152" s="70" t="s">
        <v>41661</v>
      </c>
      <c r="E5152" s="70" t="s">
        <v>15901</v>
      </c>
      <c r="F5152" s="70" t="s">
        <v>41662</v>
      </c>
      <c r="H5152" s="74" t="s">
        <v>41663</v>
      </c>
      <c r="I5152" s="74" t="s">
        <v>41664</v>
      </c>
      <c r="K5152" s="70" t="s">
        <v>41665</v>
      </c>
      <c r="L5152" s="70">
        <v>380</v>
      </c>
      <c r="M5152" s="70">
        <v>1991</v>
      </c>
      <c r="N5152" s="70" t="s">
        <v>41666</v>
      </c>
      <c r="O5152" s="70" t="s">
        <v>15901</v>
      </c>
    </row>
    <row r="5153" spans="1:17" s="70" customFormat="1" x14ac:dyDescent="0.3">
      <c r="A5153" s="70" t="s">
        <v>14136</v>
      </c>
      <c r="B5153" s="70" t="s">
        <v>8118</v>
      </c>
      <c r="C5153" s="70">
        <v>830</v>
      </c>
      <c r="D5153" s="70" t="s">
        <v>41667</v>
      </c>
      <c r="E5153" s="70" t="s">
        <v>9151</v>
      </c>
      <c r="F5153" s="70">
        <v>222232100</v>
      </c>
      <c r="H5153" s="74" t="s">
        <v>41668</v>
      </c>
      <c r="I5153" s="74" t="s">
        <v>41669</v>
      </c>
      <c r="K5153" s="70" t="s">
        <v>41670</v>
      </c>
      <c r="L5153" s="70">
        <v>14</v>
      </c>
      <c r="M5153" s="70">
        <v>1992</v>
      </c>
      <c r="N5153" s="70" t="s">
        <v>34865</v>
      </c>
      <c r="O5153" s="70" t="s">
        <v>4456</v>
      </c>
    </row>
    <row r="5154" spans="1:17" s="70" customFormat="1" ht="24" x14ac:dyDescent="0.3">
      <c r="A5154" s="70" t="s">
        <v>11525</v>
      </c>
      <c r="B5154" s="70" t="s">
        <v>5109</v>
      </c>
      <c r="C5154" s="70">
        <v>831</v>
      </c>
      <c r="D5154" s="70" t="s">
        <v>41671</v>
      </c>
      <c r="E5154" s="70" t="s">
        <v>9151</v>
      </c>
      <c r="F5154" s="70" t="s">
        <v>41672</v>
      </c>
      <c r="H5154" s="70" t="s">
        <v>41673</v>
      </c>
      <c r="I5154" s="74" t="s">
        <v>41674</v>
      </c>
      <c r="K5154" s="70" t="s">
        <v>41675</v>
      </c>
      <c r="L5154" s="70">
        <v>75</v>
      </c>
      <c r="M5154" s="70">
        <v>1975</v>
      </c>
      <c r="N5154" s="70" t="s">
        <v>20444</v>
      </c>
      <c r="O5154" s="70" t="s">
        <v>4456</v>
      </c>
    </row>
    <row r="5155" spans="1:17" s="70" customFormat="1" ht="24" x14ac:dyDescent="0.3">
      <c r="A5155" s="70" t="s">
        <v>10931</v>
      </c>
      <c r="B5155" s="70" t="s">
        <v>4443</v>
      </c>
      <c r="C5155" s="70">
        <v>831</v>
      </c>
      <c r="D5155" s="70" t="s">
        <v>41676</v>
      </c>
      <c r="E5155" s="70" t="s">
        <v>15462</v>
      </c>
      <c r="F5155" s="70">
        <v>223844000</v>
      </c>
      <c r="H5155" s="74" t="s">
        <v>41678</v>
      </c>
      <c r="I5155" s="74" t="s">
        <v>41677</v>
      </c>
      <c r="K5155" s="70" t="s">
        <v>41679</v>
      </c>
      <c r="L5155" s="70">
        <v>300</v>
      </c>
      <c r="M5155" s="70">
        <v>1969</v>
      </c>
      <c r="N5155" s="70" t="s">
        <v>1655</v>
      </c>
      <c r="O5155" s="70" t="s">
        <v>4456</v>
      </c>
      <c r="P5155" s="70" t="s">
        <v>19273</v>
      </c>
      <c r="Q5155" s="70" t="s">
        <v>9229</v>
      </c>
    </row>
    <row r="5156" spans="1:17" s="70" customFormat="1" ht="24" x14ac:dyDescent="0.3">
      <c r="A5156" s="70" t="s">
        <v>12913</v>
      </c>
      <c r="B5156" s="70" t="s">
        <v>6774</v>
      </c>
      <c r="C5156" s="70">
        <v>831</v>
      </c>
      <c r="D5156" s="70" t="s">
        <v>41680</v>
      </c>
      <c r="E5156" s="70" t="s">
        <v>15266</v>
      </c>
      <c r="F5156" s="70">
        <v>223554400</v>
      </c>
      <c r="H5156" s="70" t="s">
        <v>41681</v>
      </c>
      <c r="I5156" s="74" t="s">
        <v>41682</v>
      </c>
      <c r="K5156" s="70" t="s">
        <v>41683</v>
      </c>
      <c r="L5156" s="70">
        <v>50</v>
      </c>
      <c r="M5156" s="70">
        <v>1969</v>
      </c>
      <c r="N5156" s="70" t="s">
        <v>41684</v>
      </c>
      <c r="O5156" s="70" t="s">
        <v>4456</v>
      </c>
      <c r="P5156" s="70" t="s">
        <v>41685</v>
      </c>
      <c r="Q5156" s="70" t="s">
        <v>22069</v>
      </c>
    </row>
    <row r="5157" spans="1:17" s="70" customFormat="1" x14ac:dyDescent="0.3">
      <c r="A5157" s="70" t="s">
        <v>10280</v>
      </c>
      <c r="B5157" s="70" t="s">
        <v>3705</v>
      </c>
      <c r="C5157" s="70">
        <v>831</v>
      </c>
      <c r="D5157" s="70" t="s">
        <v>41686</v>
      </c>
      <c r="E5157" s="70" t="s">
        <v>15607</v>
      </c>
      <c r="F5157" s="70">
        <v>223678300</v>
      </c>
      <c r="I5157" s="74" t="s">
        <v>41687</v>
      </c>
      <c r="K5157" s="70" t="s">
        <v>41688</v>
      </c>
      <c r="L5157" s="70">
        <v>80</v>
      </c>
      <c r="M5157" s="70">
        <v>1998</v>
      </c>
      <c r="N5157" s="70" t="s">
        <v>41689</v>
      </c>
      <c r="O5157" s="70" t="s">
        <v>4456</v>
      </c>
    </row>
    <row r="5158" spans="1:17" s="70" customFormat="1" ht="24" x14ac:dyDescent="0.3">
      <c r="A5158" s="70" t="s">
        <v>14034</v>
      </c>
      <c r="B5158" s="70" t="s">
        <v>7994</v>
      </c>
      <c r="C5158" s="70">
        <v>831</v>
      </c>
      <c r="D5158" s="70" t="s">
        <v>41690</v>
      </c>
      <c r="E5158" s="70" t="s">
        <v>9179</v>
      </c>
      <c r="F5158" s="70" t="s">
        <v>41691</v>
      </c>
      <c r="G5158" s="70">
        <v>222031314</v>
      </c>
      <c r="H5158" s="74" t="s">
        <v>41692</v>
      </c>
      <c r="I5158" s="74" t="s">
        <v>41693</v>
      </c>
      <c r="K5158" s="70" t="s">
        <v>41694</v>
      </c>
      <c r="L5158" s="70">
        <v>25</v>
      </c>
      <c r="N5158" s="70" t="s">
        <v>16839</v>
      </c>
      <c r="O5158" s="70" t="s">
        <v>4456</v>
      </c>
    </row>
    <row r="5159" spans="1:17" s="70" customFormat="1" ht="36" x14ac:dyDescent="0.3">
      <c r="A5159" s="70" t="s">
        <v>14373</v>
      </c>
      <c r="B5159" s="70" t="s">
        <v>8391</v>
      </c>
      <c r="C5159" s="70">
        <v>831</v>
      </c>
      <c r="D5159" s="70" t="s">
        <v>41695</v>
      </c>
      <c r="E5159" s="70" t="s">
        <v>9151</v>
      </c>
      <c r="F5159" s="70">
        <v>223688000</v>
      </c>
      <c r="H5159" s="74" t="s">
        <v>41696</v>
      </c>
      <c r="I5159" s="74" t="s">
        <v>41697</v>
      </c>
      <c r="J5159" s="70">
        <v>7520423</v>
      </c>
      <c r="K5159" s="70" t="s">
        <v>41698</v>
      </c>
      <c r="M5159" s="70">
        <v>2014</v>
      </c>
      <c r="N5159" s="70" t="s">
        <v>41699</v>
      </c>
      <c r="O5159" s="70" t="s">
        <v>4456</v>
      </c>
      <c r="P5159" s="70" t="s">
        <v>17195</v>
      </c>
    </row>
    <row r="5160" spans="1:17" s="70" customFormat="1" x14ac:dyDescent="0.3">
      <c r="A5160" s="70" t="s">
        <v>13314</v>
      </c>
      <c r="B5160" s="70" t="s">
        <v>7236</v>
      </c>
      <c r="C5160" s="70">
        <v>831</v>
      </c>
      <c r="D5160" s="70" t="s">
        <v>41700</v>
      </c>
      <c r="E5160" s="70" t="s">
        <v>9151</v>
      </c>
      <c r="F5160" s="70">
        <v>222350007</v>
      </c>
      <c r="H5160" s="74" t="s">
        <v>41701</v>
      </c>
      <c r="I5160" s="74" t="s">
        <v>41702</v>
      </c>
      <c r="J5160" s="70">
        <v>7500617</v>
      </c>
      <c r="K5160" s="70" t="s">
        <v>41703</v>
      </c>
      <c r="L5160" s="70">
        <v>4</v>
      </c>
      <c r="M5160" s="70">
        <v>1996</v>
      </c>
      <c r="N5160" s="70" t="s">
        <v>41704</v>
      </c>
      <c r="O5160" s="70" t="s">
        <v>4456</v>
      </c>
    </row>
    <row r="5161" spans="1:17" s="70" customFormat="1" ht="24" x14ac:dyDescent="0.3">
      <c r="A5161" s="70" t="s">
        <v>9861</v>
      </c>
      <c r="B5161" s="70" t="s">
        <v>41705</v>
      </c>
      <c r="C5161" s="70">
        <v>832</v>
      </c>
      <c r="D5161" s="70" t="s">
        <v>41709</v>
      </c>
      <c r="E5161" s="70" t="s">
        <v>15770</v>
      </c>
      <c r="F5161" s="70" t="s">
        <v>41710</v>
      </c>
      <c r="H5161" s="74" t="s">
        <v>41711</v>
      </c>
      <c r="K5161" s="70" t="s">
        <v>41712</v>
      </c>
      <c r="L5161" s="70">
        <v>85</v>
      </c>
      <c r="M5161" s="70">
        <v>1987</v>
      </c>
      <c r="N5161" s="70" t="s">
        <v>41713</v>
      </c>
      <c r="O5161" s="70" t="s">
        <v>15770</v>
      </c>
    </row>
    <row r="5162" spans="1:17" s="70" customFormat="1" ht="24" x14ac:dyDescent="0.3">
      <c r="A5162" s="70" t="s">
        <v>9900</v>
      </c>
      <c r="B5162" s="70" t="s">
        <v>41706</v>
      </c>
      <c r="C5162" s="70">
        <v>832</v>
      </c>
      <c r="D5162" s="70" t="s">
        <v>41714</v>
      </c>
      <c r="E5162" s="70" t="s">
        <v>16170</v>
      </c>
      <c r="F5162" s="70" t="s">
        <v>41715</v>
      </c>
      <c r="G5162" s="70" t="s">
        <v>41716</v>
      </c>
      <c r="H5162" s="74" t="s">
        <v>41717</v>
      </c>
      <c r="I5162" s="74" t="s">
        <v>41718</v>
      </c>
      <c r="K5162" s="70" t="s">
        <v>41719</v>
      </c>
      <c r="L5162" s="70">
        <v>50</v>
      </c>
      <c r="M5162" s="70">
        <v>1961</v>
      </c>
      <c r="N5162" s="70" t="s">
        <v>34031</v>
      </c>
      <c r="O5162" s="70" t="s">
        <v>16170</v>
      </c>
    </row>
    <row r="5163" spans="1:17" s="70" customFormat="1" ht="24" x14ac:dyDescent="0.3">
      <c r="A5163" s="70" t="s">
        <v>10327</v>
      </c>
      <c r="B5163" s="70" t="s">
        <v>3755</v>
      </c>
      <c r="C5163" s="70">
        <v>832</v>
      </c>
      <c r="D5163" s="70" t="s">
        <v>41720</v>
      </c>
      <c r="E5163" s="70" t="s">
        <v>15422</v>
      </c>
      <c r="F5163" s="70">
        <v>225626000</v>
      </c>
      <c r="H5163" s="70" t="s">
        <v>41721</v>
      </c>
      <c r="I5163" s="74" t="s">
        <v>41722</v>
      </c>
      <c r="K5163" s="70" t="s">
        <v>41723</v>
      </c>
      <c r="L5163" s="70">
        <v>60</v>
      </c>
      <c r="M5163" s="70">
        <v>1958</v>
      </c>
      <c r="N5163" s="70" t="s">
        <v>41724</v>
      </c>
      <c r="O5163" s="70" t="s">
        <v>4456</v>
      </c>
    </row>
    <row r="5164" spans="1:17" s="70" customFormat="1" ht="24" x14ac:dyDescent="0.3">
      <c r="A5164" s="70" t="s">
        <v>12242</v>
      </c>
      <c r="B5164" s="70" t="s">
        <v>41707</v>
      </c>
      <c r="C5164" s="70">
        <v>832</v>
      </c>
      <c r="D5164" s="70" t="s">
        <v>41725</v>
      </c>
      <c r="E5164" s="70" t="s">
        <v>16143</v>
      </c>
      <c r="F5164" s="70" t="s">
        <v>41726</v>
      </c>
      <c r="H5164" s="74" t="s">
        <v>41727</v>
      </c>
      <c r="K5164" s="70" t="s">
        <v>41728</v>
      </c>
      <c r="L5164" s="70">
        <v>16</v>
      </c>
      <c r="M5164" s="70">
        <v>1970</v>
      </c>
      <c r="N5164" s="70" t="s">
        <v>41729</v>
      </c>
      <c r="O5164" s="70" t="s">
        <v>16143</v>
      </c>
    </row>
    <row r="5165" spans="1:17" s="70" customFormat="1" x14ac:dyDescent="0.3">
      <c r="A5165" s="70" t="s">
        <v>14297</v>
      </c>
      <c r="B5165" s="70" t="s">
        <v>8306</v>
      </c>
      <c r="C5165" s="70">
        <v>832</v>
      </c>
      <c r="D5165" s="70" t="s">
        <v>41730</v>
      </c>
      <c r="E5165" s="70" t="s">
        <v>4456</v>
      </c>
      <c r="F5165" s="70">
        <v>226710845</v>
      </c>
      <c r="G5165" s="70">
        <v>226922483</v>
      </c>
      <c r="H5165" s="74" t="s">
        <v>41731</v>
      </c>
      <c r="I5165" s="74" t="s">
        <v>41732</v>
      </c>
      <c r="K5165" s="70" t="s">
        <v>41733</v>
      </c>
      <c r="L5165" s="70">
        <v>22</v>
      </c>
      <c r="M5165" s="70">
        <v>1980</v>
      </c>
      <c r="N5165" s="70" t="s">
        <v>23737</v>
      </c>
      <c r="O5165" s="70" t="s">
        <v>4456</v>
      </c>
    </row>
    <row r="5166" spans="1:17" s="70" customFormat="1" ht="24" x14ac:dyDescent="0.3">
      <c r="A5166" s="70" t="s">
        <v>11975</v>
      </c>
      <c r="B5166" s="70" t="s">
        <v>5626</v>
      </c>
      <c r="C5166" s="70">
        <v>832</v>
      </c>
      <c r="D5166" s="70" t="s">
        <v>41734</v>
      </c>
      <c r="E5166" s="70" t="s">
        <v>9151</v>
      </c>
      <c r="F5166" s="70" t="s">
        <v>41735</v>
      </c>
      <c r="H5166" s="74" t="s">
        <v>41736</v>
      </c>
      <c r="I5166" s="74" t="s">
        <v>41737</v>
      </c>
      <c r="J5166" s="70">
        <v>7501581</v>
      </c>
      <c r="K5166" s="70" t="s">
        <v>41738</v>
      </c>
      <c r="L5166" s="70">
        <v>52</v>
      </c>
      <c r="N5166" s="70" t="s">
        <v>41739</v>
      </c>
      <c r="O5166" s="70" t="s">
        <v>4456</v>
      </c>
    </row>
    <row r="5167" spans="1:17" s="70" customFormat="1" ht="24" x14ac:dyDescent="0.3">
      <c r="A5167" s="70" t="s">
        <v>12271</v>
      </c>
      <c r="B5167" s="70" t="s">
        <v>5952</v>
      </c>
      <c r="C5167" s="70">
        <v>832</v>
      </c>
      <c r="D5167" s="70" t="s">
        <v>41740</v>
      </c>
      <c r="E5167" s="70" t="s">
        <v>4456</v>
      </c>
      <c r="F5167" s="70" t="s">
        <v>41741</v>
      </c>
      <c r="H5167" s="74" t="s">
        <v>41742</v>
      </c>
      <c r="I5167" s="74" t="s">
        <v>41743</v>
      </c>
      <c r="J5167" s="70">
        <v>8330253</v>
      </c>
      <c r="K5167" s="70" t="s">
        <v>41744</v>
      </c>
      <c r="L5167" s="70">
        <v>20</v>
      </c>
      <c r="M5167" s="70">
        <v>1980</v>
      </c>
      <c r="N5167" s="70" t="s">
        <v>41745</v>
      </c>
      <c r="O5167" s="70" t="s">
        <v>4456</v>
      </c>
    </row>
    <row r="5168" spans="1:17" s="70" customFormat="1" ht="24" x14ac:dyDescent="0.3">
      <c r="A5168" s="70" t="s">
        <v>9466</v>
      </c>
      <c r="B5168" s="70" t="s">
        <v>41708</v>
      </c>
      <c r="C5168" s="70">
        <v>832</v>
      </c>
      <c r="D5168" s="70" t="s">
        <v>41746</v>
      </c>
      <c r="E5168" s="70" t="s">
        <v>28974</v>
      </c>
      <c r="F5168" s="70" t="s">
        <v>41747</v>
      </c>
      <c r="H5168" s="70" t="s">
        <v>41748</v>
      </c>
      <c r="I5168" s="74" t="s">
        <v>41749</v>
      </c>
      <c r="K5168" s="70" t="s">
        <v>41750</v>
      </c>
      <c r="L5168" s="70">
        <v>350</v>
      </c>
      <c r="M5168" s="70">
        <v>1982</v>
      </c>
      <c r="N5168" s="70" t="s">
        <v>16096</v>
      </c>
      <c r="O5168" s="70" t="s">
        <v>28974</v>
      </c>
    </row>
    <row r="5169" spans="1:17" s="70" customFormat="1" x14ac:dyDescent="0.3">
      <c r="A5169" s="70" t="s">
        <v>10449</v>
      </c>
      <c r="B5169" s="70" t="s">
        <v>3888</v>
      </c>
      <c r="C5169" s="70">
        <v>832</v>
      </c>
      <c r="D5169" s="70" t="s">
        <v>41751</v>
      </c>
      <c r="E5169" s="70" t="s">
        <v>15673</v>
      </c>
      <c r="F5169" s="70">
        <v>222739808</v>
      </c>
      <c r="H5169" s="74" t="s">
        <v>41752</v>
      </c>
      <c r="I5169" s="74" t="s">
        <v>41753</v>
      </c>
      <c r="J5169" s="70">
        <v>7880030</v>
      </c>
      <c r="K5169" s="70" t="s">
        <v>41754</v>
      </c>
      <c r="L5169" s="70">
        <v>24</v>
      </c>
      <c r="M5169" s="70">
        <v>1994</v>
      </c>
      <c r="N5169" s="70" t="s">
        <v>41755</v>
      </c>
      <c r="O5169" s="70" t="s">
        <v>4456</v>
      </c>
    </row>
    <row r="5170" spans="1:17" s="70" customFormat="1" ht="36" x14ac:dyDescent="0.3">
      <c r="A5170" s="70" t="s">
        <v>11904</v>
      </c>
      <c r="B5170" s="70" t="s">
        <v>5540</v>
      </c>
      <c r="C5170" s="70">
        <v>833</v>
      </c>
      <c r="D5170" s="70" t="s">
        <v>41756</v>
      </c>
      <c r="E5170" s="70" t="s">
        <v>9256</v>
      </c>
      <c r="F5170" s="70">
        <v>224316100</v>
      </c>
      <c r="H5170" s="70" t="s">
        <v>41757</v>
      </c>
      <c r="I5170" s="70" t="s">
        <v>41758</v>
      </c>
      <c r="K5170" s="70" t="s">
        <v>41759</v>
      </c>
      <c r="L5170" s="70">
        <v>357</v>
      </c>
      <c r="M5170" s="70">
        <v>1983</v>
      </c>
      <c r="N5170" s="70" t="s">
        <v>41760</v>
      </c>
      <c r="O5170" s="70" t="s">
        <v>4456</v>
      </c>
      <c r="P5170" s="70" t="s">
        <v>9261</v>
      </c>
      <c r="Q5170" s="70" t="s">
        <v>9229</v>
      </c>
    </row>
    <row r="5171" spans="1:17" s="70" customFormat="1" x14ac:dyDescent="0.3">
      <c r="A5171" s="70" t="s">
        <v>10951</v>
      </c>
      <c r="B5171" s="70" t="s">
        <v>41761</v>
      </c>
      <c r="C5171" s="70">
        <v>833</v>
      </c>
      <c r="D5171" s="70" t="s">
        <v>41762</v>
      </c>
      <c r="E5171" s="70" t="s">
        <v>15901</v>
      </c>
      <c r="F5171" s="70" t="s">
        <v>41763</v>
      </c>
      <c r="H5171" s="74" t="s">
        <v>41764</v>
      </c>
      <c r="I5171" s="74" t="s">
        <v>41765</v>
      </c>
      <c r="K5171" s="70" t="s">
        <v>41766</v>
      </c>
      <c r="L5171" s="70">
        <v>155</v>
      </c>
      <c r="M5171" s="70">
        <v>1974</v>
      </c>
      <c r="N5171" s="70" t="s">
        <v>41767</v>
      </c>
      <c r="O5171" s="70" t="s">
        <v>15901</v>
      </c>
    </row>
    <row r="5172" spans="1:17" s="70" customFormat="1" ht="24" x14ac:dyDescent="0.3">
      <c r="A5172" s="70" t="s">
        <v>11157</v>
      </c>
      <c r="B5172" s="70" t="s">
        <v>41768</v>
      </c>
      <c r="C5172" s="70">
        <v>833</v>
      </c>
      <c r="D5172" s="70" t="s">
        <v>41769</v>
      </c>
      <c r="E5172" s="70" t="s">
        <v>15241</v>
      </c>
      <c r="F5172" s="70">
        <v>227511800</v>
      </c>
      <c r="G5172" s="70" t="s">
        <v>41770</v>
      </c>
      <c r="H5172" s="74" t="s">
        <v>41771</v>
      </c>
      <c r="I5172" s="74" t="s">
        <v>41772</v>
      </c>
      <c r="K5172" s="70" t="s">
        <v>41773</v>
      </c>
      <c r="L5172" s="70">
        <v>1220</v>
      </c>
      <c r="M5172" s="70">
        <v>1872</v>
      </c>
      <c r="N5172" s="70" t="s">
        <v>41774</v>
      </c>
      <c r="O5172" s="70" t="s">
        <v>4456</v>
      </c>
      <c r="P5172" s="70" t="s">
        <v>41775</v>
      </c>
      <c r="Q5172" s="70" t="s">
        <v>9212</v>
      </c>
    </row>
    <row r="5173" spans="1:17" s="70" customFormat="1" ht="36" x14ac:dyDescent="0.3">
      <c r="A5173" s="70" t="s">
        <v>11158</v>
      </c>
      <c r="B5173" s="70" t="s">
        <v>4707</v>
      </c>
      <c r="C5173" s="70">
        <v>833</v>
      </c>
      <c r="D5173" s="70" t="s">
        <v>41776</v>
      </c>
      <c r="E5173" s="70" t="s">
        <v>23436</v>
      </c>
      <c r="F5173" s="70">
        <v>223697606</v>
      </c>
      <c r="H5173" s="74" t="s">
        <v>41777</v>
      </c>
      <c r="I5173" s="74" t="s">
        <v>41778</v>
      </c>
      <c r="K5173" s="70" t="s">
        <v>41779</v>
      </c>
      <c r="L5173" s="70">
        <v>262</v>
      </c>
      <c r="M5173" s="70">
        <v>1933</v>
      </c>
      <c r="N5173" s="70" t="s">
        <v>41780</v>
      </c>
      <c r="O5173" s="70" t="s">
        <v>4456</v>
      </c>
      <c r="P5173" s="70" t="s">
        <v>41781</v>
      </c>
      <c r="Q5173" s="70" t="s">
        <v>15806</v>
      </c>
    </row>
    <row r="5174" spans="1:17" s="70" customFormat="1" ht="24" x14ac:dyDescent="0.3">
      <c r="A5174" s="70" t="s">
        <v>12185</v>
      </c>
      <c r="B5174" s="70" t="s">
        <v>5863</v>
      </c>
      <c r="C5174" s="70">
        <v>833</v>
      </c>
      <c r="D5174" s="70" t="s">
        <v>41782</v>
      </c>
      <c r="E5174" s="70" t="s">
        <v>15729</v>
      </c>
      <c r="F5174" s="70">
        <v>227970350</v>
      </c>
      <c r="H5174" s="70" t="s">
        <v>41783</v>
      </c>
      <c r="I5174" s="74" t="s">
        <v>41784</v>
      </c>
      <c r="K5174" s="70" t="s">
        <v>41785</v>
      </c>
      <c r="L5174" s="70">
        <v>60</v>
      </c>
      <c r="M5174" s="70">
        <v>2003</v>
      </c>
      <c r="N5174" s="70" t="s">
        <v>41786</v>
      </c>
      <c r="O5174" s="70" t="s">
        <v>4456</v>
      </c>
      <c r="P5174" s="70" t="s">
        <v>15884</v>
      </c>
      <c r="Q5174" s="70" t="s">
        <v>20103</v>
      </c>
    </row>
    <row r="5175" spans="1:17" s="70" customFormat="1" x14ac:dyDescent="0.3">
      <c r="A5175" s="70" t="s">
        <v>10612</v>
      </c>
      <c r="B5175" s="70" t="s">
        <v>4073</v>
      </c>
      <c r="C5175" s="70">
        <v>833</v>
      </c>
      <c r="D5175" s="70" t="s">
        <v>27108</v>
      </c>
      <c r="E5175" s="70" t="s">
        <v>15588</v>
      </c>
      <c r="F5175" s="70">
        <v>223507000</v>
      </c>
      <c r="G5175" s="70">
        <v>223507150</v>
      </c>
      <c r="H5175" s="70" t="s">
        <v>41787</v>
      </c>
      <c r="I5175" s="74" t="s">
        <v>41788</v>
      </c>
      <c r="K5175" s="70" t="s">
        <v>41789</v>
      </c>
      <c r="L5175" s="70">
        <v>440</v>
      </c>
      <c r="M5175" s="70">
        <v>1990</v>
      </c>
      <c r="N5175" s="70" t="s">
        <v>41790</v>
      </c>
      <c r="O5175" s="70" t="s">
        <v>4456</v>
      </c>
      <c r="P5175" s="70" t="s">
        <v>15697</v>
      </c>
      <c r="Q5175" s="70" t="s">
        <v>9229</v>
      </c>
    </row>
    <row r="5176" spans="1:17" s="70" customFormat="1" ht="36" x14ac:dyDescent="0.3">
      <c r="A5176" s="70" t="s">
        <v>11747</v>
      </c>
      <c r="B5176" s="70" t="s">
        <v>41791</v>
      </c>
      <c r="C5176" s="70">
        <v>834</v>
      </c>
      <c r="D5176" s="70" t="s">
        <v>41797</v>
      </c>
      <c r="E5176" s="70" t="s">
        <v>15152</v>
      </c>
      <c r="F5176" s="70" t="s">
        <v>41798</v>
      </c>
      <c r="H5176" s="74" t="s">
        <v>41799</v>
      </c>
      <c r="I5176" s="74" t="s">
        <v>41800</v>
      </c>
      <c r="K5176" s="70" t="s">
        <v>41801</v>
      </c>
      <c r="L5176" s="70">
        <v>20</v>
      </c>
      <c r="M5176" s="70">
        <v>1946</v>
      </c>
      <c r="N5176" s="70" t="s">
        <v>41802</v>
      </c>
      <c r="O5176" s="70" t="s">
        <v>15152</v>
      </c>
      <c r="P5176" s="70" t="s">
        <v>17195</v>
      </c>
      <c r="Q5176" s="70" t="s">
        <v>9229</v>
      </c>
    </row>
    <row r="5177" spans="1:17" s="70" customFormat="1" ht="24" x14ac:dyDescent="0.3">
      <c r="A5177" s="70" t="s">
        <v>11389</v>
      </c>
      <c r="B5177" s="70" t="s">
        <v>41792</v>
      </c>
      <c r="C5177" s="70">
        <v>834</v>
      </c>
      <c r="D5177" s="70" t="s">
        <v>41803</v>
      </c>
      <c r="E5177" s="70" t="s">
        <v>15124</v>
      </c>
      <c r="F5177" s="70" t="s">
        <v>41804</v>
      </c>
      <c r="H5177" s="74" t="s">
        <v>41805</v>
      </c>
      <c r="I5177" s="74" t="s">
        <v>41806</v>
      </c>
      <c r="K5177" s="70" t="s">
        <v>41807</v>
      </c>
      <c r="L5177" s="70">
        <v>30</v>
      </c>
      <c r="M5177" s="70">
        <v>1984</v>
      </c>
      <c r="N5177" s="70" t="s">
        <v>41808</v>
      </c>
      <c r="O5177" s="70" t="s">
        <v>15124</v>
      </c>
    </row>
    <row r="5178" spans="1:17" s="70" customFormat="1" ht="24" x14ac:dyDescent="0.3">
      <c r="A5178" s="70" t="s">
        <v>11785</v>
      </c>
      <c r="B5178" s="70" t="s">
        <v>5407</v>
      </c>
      <c r="C5178" s="70">
        <v>834</v>
      </c>
      <c r="D5178" s="70" t="s">
        <v>41809</v>
      </c>
      <c r="E5178" s="70" t="s">
        <v>9256</v>
      </c>
      <c r="F5178" s="70" t="s">
        <v>41810</v>
      </c>
      <c r="I5178" s="74" t="s">
        <v>41811</v>
      </c>
      <c r="K5178" s="70" t="s">
        <v>41814</v>
      </c>
      <c r="L5178" s="70">
        <v>35</v>
      </c>
      <c r="N5178" s="70" t="s">
        <v>41815</v>
      </c>
      <c r="O5178" s="70" t="s">
        <v>4456</v>
      </c>
    </row>
    <row r="5179" spans="1:17" s="70" customFormat="1" ht="24" x14ac:dyDescent="0.3">
      <c r="A5179" s="70" t="s">
        <v>11142</v>
      </c>
      <c r="B5179" s="70" t="s">
        <v>41793</v>
      </c>
      <c r="C5179" s="70">
        <v>834</v>
      </c>
      <c r="D5179" s="70" t="s">
        <v>41816</v>
      </c>
      <c r="E5179" s="70" t="s">
        <v>15327</v>
      </c>
      <c r="F5179" s="70" t="s">
        <v>41817</v>
      </c>
      <c r="H5179" s="74" t="s">
        <v>41818</v>
      </c>
      <c r="I5179" s="74" t="s">
        <v>41812</v>
      </c>
      <c r="K5179" s="70" t="s">
        <v>41819</v>
      </c>
      <c r="L5179" s="70">
        <v>50</v>
      </c>
      <c r="N5179" s="70" t="s">
        <v>41767</v>
      </c>
      <c r="O5179" s="70" t="s">
        <v>15327</v>
      </c>
    </row>
    <row r="5180" spans="1:17" s="70" customFormat="1" ht="24" x14ac:dyDescent="0.3">
      <c r="A5180" s="70" t="s">
        <v>10006</v>
      </c>
      <c r="B5180" s="70" t="s">
        <v>41794</v>
      </c>
      <c r="C5180" s="70">
        <v>834</v>
      </c>
      <c r="D5180" s="70" t="s">
        <v>41820</v>
      </c>
      <c r="E5180" s="70" t="s">
        <v>36143</v>
      </c>
      <c r="F5180" s="70" t="s">
        <v>41821</v>
      </c>
      <c r="H5180" s="74" t="s">
        <v>41822</v>
      </c>
      <c r="K5180" s="70" t="s">
        <v>41823</v>
      </c>
      <c r="L5180" s="70">
        <v>80</v>
      </c>
      <c r="N5180" s="70" t="s">
        <v>41824</v>
      </c>
      <c r="O5180" s="70" t="s">
        <v>36143</v>
      </c>
    </row>
    <row r="5181" spans="1:17" s="70" customFormat="1" ht="24" x14ac:dyDescent="0.3">
      <c r="A5181" s="70" t="s">
        <v>10966</v>
      </c>
      <c r="B5181" s="70" t="s">
        <v>4495</v>
      </c>
      <c r="C5181" s="70">
        <v>834</v>
      </c>
      <c r="D5181" s="70" t="s">
        <v>41825</v>
      </c>
      <c r="E5181" s="70" t="s">
        <v>15415</v>
      </c>
      <c r="F5181" s="70">
        <v>225924000</v>
      </c>
      <c r="H5181" s="74" t="s">
        <v>41826</v>
      </c>
      <c r="I5181" s="74" t="s">
        <v>41813</v>
      </c>
      <c r="J5181" s="70">
        <v>8060077</v>
      </c>
      <c r="K5181" s="70" t="s">
        <v>41827</v>
      </c>
      <c r="L5181" s="70">
        <v>420</v>
      </c>
      <c r="M5181" s="70">
        <v>1977</v>
      </c>
      <c r="N5181" s="70" t="s">
        <v>21334</v>
      </c>
      <c r="O5181" s="70" t="s">
        <v>4456</v>
      </c>
      <c r="P5181" s="70" t="s">
        <v>24653</v>
      </c>
      <c r="Q5181" s="70" t="s">
        <v>9212</v>
      </c>
    </row>
    <row r="5182" spans="1:17" s="70" customFormat="1" ht="24" x14ac:dyDescent="0.3">
      <c r="A5182" s="70" t="s">
        <v>9467</v>
      </c>
      <c r="B5182" s="70" t="s">
        <v>41795</v>
      </c>
      <c r="C5182" s="70">
        <v>834</v>
      </c>
      <c r="D5182" s="70" t="s">
        <v>41828</v>
      </c>
      <c r="E5182" s="70" t="s">
        <v>41829</v>
      </c>
      <c r="F5182" s="70" t="s">
        <v>41830</v>
      </c>
      <c r="H5182" s="70" t="s">
        <v>41831</v>
      </c>
      <c r="I5182" s="74" t="s">
        <v>41832</v>
      </c>
      <c r="K5182" s="70" t="s">
        <v>41833</v>
      </c>
      <c r="L5182" s="70">
        <v>16</v>
      </c>
      <c r="M5182" s="70">
        <v>2012</v>
      </c>
      <c r="N5182" s="70" t="s">
        <v>16157</v>
      </c>
      <c r="O5182" s="70" t="s">
        <v>41829</v>
      </c>
    </row>
    <row r="5183" spans="1:17" s="70" customFormat="1" x14ac:dyDescent="0.3">
      <c r="A5183" s="70" t="s">
        <v>10007</v>
      </c>
      <c r="B5183" s="70" t="s">
        <v>41796</v>
      </c>
      <c r="C5183" s="70">
        <v>834</v>
      </c>
      <c r="D5183" s="70" t="s">
        <v>41834</v>
      </c>
      <c r="E5183" s="70" t="s">
        <v>16181</v>
      </c>
      <c r="F5183" s="70">
        <v>226637100</v>
      </c>
      <c r="H5183" s="74" t="s">
        <v>41835</v>
      </c>
      <c r="I5183" s="74" t="s">
        <v>41836</v>
      </c>
      <c r="J5183" s="70">
        <v>9790271</v>
      </c>
      <c r="K5183" s="70" t="s">
        <v>41837</v>
      </c>
      <c r="L5183" s="70">
        <v>80</v>
      </c>
      <c r="M5183" s="70">
        <v>1956</v>
      </c>
      <c r="N5183" s="70" t="s">
        <v>41838</v>
      </c>
      <c r="O5183" s="70" t="s">
        <v>16181</v>
      </c>
      <c r="P5183" s="70" t="s">
        <v>20259</v>
      </c>
      <c r="Q5183" s="70" t="s">
        <v>20103</v>
      </c>
    </row>
    <row r="5184" spans="1:17" s="70" customFormat="1" ht="24" x14ac:dyDescent="0.3">
      <c r="A5184" s="70" t="s">
        <v>10008</v>
      </c>
      <c r="B5184" s="70" t="s">
        <v>3384</v>
      </c>
      <c r="C5184" s="70">
        <v>835</v>
      </c>
      <c r="D5184" s="70" t="s">
        <v>41842</v>
      </c>
      <c r="E5184" s="70" t="s">
        <v>19820</v>
      </c>
      <c r="F5184" s="70">
        <v>222704200</v>
      </c>
      <c r="H5184" s="74" t="s">
        <v>41843</v>
      </c>
      <c r="I5184" s="74" t="s">
        <v>41844</v>
      </c>
      <c r="J5184" s="70">
        <v>8166174</v>
      </c>
      <c r="K5184" s="70" t="s">
        <v>41845</v>
      </c>
      <c r="L5184" s="70">
        <v>88</v>
      </c>
      <c r="N5184" s="70" t="s">
        <v>16157</v>
      </c>
      <c r="O5184" s="70" t="s">
        <v>4456</v>
      </c>
      <c r="P5184" s="70" t="s">
        <v>24653</v>
      </c>
      <c r="Q5184" s="70" t="s">
        <v>4460</v>
      </c>
    </row>
    <row r="5185" spans="1:17" s="70" customFormat="1" x14ac:dyDescent="0.3">
      <c r="A5185" s="70" t="s">
        <v>9945</v>
      </c>
      <c r="B5185" s="70" t="s">
        <v>41841</v>
      </c>
      <c r="C5185" s="70">
        <v>835</v>
      </c>
      <c r="D5185" s="70" t="s">
        <v>41846</v>
      </c>
      <c r="E5185" s="70" t="s">
        <v>16511</v>
      </c>
      <c r="F5185" s="70" t="s">
        <v>41847</v>
      </c>
      <c r="G5185" s="70" t="s">
        <v>41848</v>
      </c>
      <c r="H5185" s="70" t="s">
        <v>41849</v>
      </c>
      <c r="I5185" s="74" t="s">
        <v>41850</v>
      </c>
      <c r="K5185" s="70" t="s">
        <v>41851</v>
      </c>
      <c r="L5185" s="70">
        <v>200</v>
      </c>
      <c r="M5185" s="70">
        <v>1922</v>
      </c>
      <c r="N5185" s="70" t="s">
        <v>41852</v>
      </c>
      <c r="O5185" s="70" t="s">
        <v>16511</v>
      </c>
      <c r="P5185" s="70" t="s">
        <v>16193</v>
      </c>
      <c r="Q5185" s="70" t="s">
        <v>4460</v>
      </c>
    </row>
    <row r="5186" spans="1:17" s="70" customFormat="1" x14ac:dyDescent="0.3">
      <c r="A5186" s="70" t="s">
        <v>10009</v>
      </c>
      <c r="B5186" s="70" t="s">
        <v>3385</v>
      </c>
      <c r="C5186" s="70">
        <v>835</v>
      </c>
      <c r="D5186" s="70" t="s">
        <v>41853</v>
      </c>
      <c r="E5186" s="70" t="s">
        <v>15595</v>
      </c>
      <c r="F5186" s="70">
        <v>222469778</v>
      </c>
      <c r="H5186" s="74" t="s">
        <v>41854</v>
      </c>
      <c r="I5186" s="74" t="s">
        <v>41855</v>
      </c>
      <c r="K5186" s="70" t="s">
        <v>41856</v>
      </c>
      <c r="L5186" s="70">
        <v>60</v>
      </c>
      <c r="N5186" s="70" t="s">
        <v>41857</v>
      </c>
      <c r="O5186" s="70" t="s">
        <v>4456</v>
      </c>
    </row>
    <row r="5187" spans="1:17" s="70" customFormat="1" x14ac:dyDescent="0.3">
      <c r="A5187" s="70" t="s">
        <v>10010</v>
      </c>
      <c r="B5187" s="70" t="s">
        <v>41883</v>
      </c>
      <c r="C5187" s="70">
        <v>835</v>
      </c>
      <c r="D5187" s="70" t="s">
        <v>41858</v>
      </c>
      <c r="E5187" s="70" t="s">
        <v>9179</v>
      </c>
      <c r="F5187" s="70">
        <v>223399100</v>
      </c>
      <c r="I5187" s="74" t="s">
        <v>41859</v>
      </c>
      <c r="J5187" s="70">
        <v>7550099</v>
      </c>
      <c r="K5187" s="70" t="s">
        <v>41860</v>
      </c>
      <c r="L5187" s="70">
        <v>300</v>
      </c>
      <c r="M5187" s="70">
        <v>1996</v>
      </c>
      <c r="N5187" s="70" t="s">
        <v>16157</v>
      </c>
      <c r="O5187" s="70" t="s">
        <v>4456</v>
      </c>
    </row>
    <row r="5188" spans="1:17" s="70" customFormat="1" x14ac:dyDescent="0.3">
      <c r="A5188" s="70" t="s">
        <v>10011</v>
      </c>
      <c r="B5188" s="70" t="s">
        <v>3387</v>
      </c>
      <c r="C5188" s="70">
        <v>835</v>
      </c>
      <c r="D5188" s="70" t="s">
        <v>41861</v>
      </c>
      <c r="E5188" s="70" t="s">
        <v>9179</v>
      </c>
      <c r="F5188" s="70">
        <v>223622000</v>
      </c>
      <c r="G5188" s="70">
        <v>22062842</v>
      </c>
      <c r="H5188" s="74" t="s">
        <v>41862</v>
      </c>
      <c r="I5188" s="74" t="s">
        <v>41863</v>
      </c>
      <c r="K5188" s="70" t="s">
        <v>41864</v>
      </c>
      <c r="L5188" s="70">
        <v>20</v>
      </c>
      <c r="N5188" s="70" t="s">
        <v>16157</v>
      </c>
      <c r="O5188" s="70" t="s">
        <v>4456</v>
      </c>
      <c r="P5188" s="70" t="s">
        <v>24948</v>
      </c>
      <c r="Q5188" s="70" t="s">
        <v>9229</v>
      </c>
    </row>
    <row r="5189" spans="1:17" s="70" customFormat="1" ht="24" x14ac:dyDescent="0.3">
      <c r="A5189" s="70" t="s">
        <v>10012</v>
      </c>
      <c r="B5189" s="70" t="s">
        <v>41839</v>
      </c>
      <c r="C5189" s="70">
        <v>835</v>
      </c>
      <c r="D5189" s="70" t="s">
        <v>41865</v>
      </c>
      <c r="E5189" s="70" t="s">
        <v>16511</v>
      </c>
      <c r="F5189" s="70" t="s">
        <v>41866</v>
      </c>
      <c r="H5189" s="70" t="s">
        <v>41867</v>
      </c>
      <c r="I5189" s="70" t="s">
        <v>41868</v>
      </c>
      <c r="K5189" s="70" t="s">
        <v>41869</v>
      </c>
      <c r="L5189" s="70">
        <v>60</v>
      </c>
      <c r="N5189" s="70" t="s">
        <v>41870</v>
      </c>
      <c r="O5189" s="70" t="s">
        <v>16511</v>
      </c>
    </row>
    <row r="5190" spans="1:17" s="70" customFormat="1" x14ac:dyDescent="0.3">
      <c r="A5190" s="70" t="s">
        <v>10013</v>
      </c>
      <c r="B5190" s="70" t="s">
        <v>3389</v>
      </c>
      <c r="C5190" s="70">
        <v>835</v>
      </c>
      <c r="D5190" s="70" t="s">
        <v>41871</v>
      </c>
      <c r="E5190" s="70" t="s">
        <v>9179</v>
      </c>
      <c r="F5190" s="70">
        <v>223342986</v>
      </c>
      <c r="H5190" s="74" t="s">
        <v>41872</v>
      </c>
      <c r="I5190" s="74" t="s">
        <v>41873</v>
      </c>
      <c r="K5190" s="70" t="s">
        <v>41874</v>
      </c>
      <c r="L5190" s="70">
        <v>30</v>
      </c>
      <c r="N5190" s="70" t="s">
        <v>28620</v>
      </c>
      <c r="O5190" s="70" t="s">
        <v>4456</v>
      </c>
    </row>
    <row r="5191" spans="1:17" s="70" customFormat="1" ht="24" x14ac:dyDescent="0.3">
      <c r="A5191" s="70" t="s">
        <v>10014</v>
      </c>
      <c r="B5191" s="70" t="s">
        <v>41840</v>
      </c>
      <c r="C5191" s="70">
        <v>835</v>
      </c>
      <c r="D5191" s="70" t="s">
        <v>41875</v>
      </c>
      <c r="E5191" s="70" t="s">
        <v>16223</v>
      </c>
      <c r="F5191" s="70" t="s">
        <v>41876</v>
      </c>
      <c r="H5191" s="74" t="s">
        <v>41877</v>
      </c>
      <c r="I5191" s="74" t="s">
        <v>41878</v>
      </c>
      <c r="K5191" s="70" t="s">
        <v>41879</v>
      </c>
      <c r="L5191" s="70">
        <v>200</v>
      </c>
      <c r="N5191" s="70" t="s">
        <v>41880</v>
      </c>
      <c r="O5191" s="70" t="s">
        <v>16223</v>
      </c>
      <c r="P5191" s="70" t="s">
        <v>41881</v>
      </c>
      <c r="Q5191" s="70" t="s">
        <v>41882</v>
      </c>
    </row>
    <row r="5192" spans="1:17" s="70" customFormat="1" x14ac:dyDescent="0.3">
      <c r="A5192" s="70" t="s">
        <v>10016</v>
      </c>
      <c r="B5192" s="70" t="s">
        <v>41895</v>
      </c>
      <c r="C5192" s="70">
        <v>836</v>
      </c>
      <c r="D5192" s="70" t="s">
        <v>41896</v>
      </c>
      <c r="E5192" s="70" t="s">
        <v>9179</v>
      </c>
      <c r="F5192" s="70">
        <v>224806400</v>
      </c>
      <c r="H5192" s="70" t="s">
        <v>41897</v>
      </c>
      <c r="I5192" s="74" t="s">
        <v>41898</v>
      </c>
      <c r="K5192" s="70" t="s">
        <v>41899</v>
      </c>
      <c r="L5192" s="70">
        <v>40</v>
      </c>
      <c r="M5192" s="70">
        <v>1992</v>
      </c>
      <c r="N5192" s="70" t="s">
        <v>41900</v>
      </c>
      <c r="O5192" s="70" t="s">
        <v>4456</v>
      </c>
    </row>
    <row r="5193" spans="1:17" s="70" customFormat="1" ht="24" x14ac:dyDescent="0.3">
      <c r="A5193" s="70" t="s">
        <v>10015</v>
      </c>
      <c r="B5193" s="70" t="s">
        <v>41885</v>
      </c>
      <c r="C5193" s="70">
        <v>836</v>
      </c>
      <c r="D5193" s="70" t="s">
        <v>41886</v>
      </c>
      <c r="E5193" s="70" t="s">
        <v>15588</v>
      </c>
      <c r="F5193" s="70">
        <v>224503000</v>
      </c>
      <c r="I5193" s="70" t="s">
        <v>41887</v>
      </c>
      <c r="K5193" s="70" t="s">
        <v>41888</v>
      </c>
      <c r="N5193" s="70" t="s">
        <v>41857</v>
      </c>
      <c r="O5193" s="70" t="s">
        <v>4456</v>
      </c>
      <c r="P5193" s="70" t="s">
        <v>41889</v>
      </c>
      <c r="Q5193" s="70" t="s">
        <v>9229</v>
      </c>
    </row>
    <row r="5194" spans="1:17" s="70" customFormat="1" x14ac:dyDescent="0.3">
      <c r="A5194" s="70" t="s">
        <v>12723</v>
      </c>
      <c r="B5194" s="70" t="s">
        <v>6548</v>
      </c>
      <c r="C5194" s="70">
        <v>836</v>
      </c>
      <c r="D5194" s="70" t="s">
        <v>41890</v>
      </c>
      <c r="E5194" s="70" t="s">
        <v>9179</v>
      </c>
      <c r="F5194" s="70">
        <v>227504000</v>
      </c>
      <c r="H5194" s="74" t="s">
        <v>41891</v>
      </c>
      <c r="I5194" s="70" t="s">
        <v>41892</v>
      </c>
      <c r="K5194" s="70" t="s">
        <v>41893</v>
      </c>
      <c r="L5194" s="70">
        <v>15</v>
      </c>
      <c r="M5194" s="70">
        <v>1927</v>
      </c>
      <c r="N5194" s="70" t="s">
        <v>41894</v>
      </c>
      <c r="O5194" s="70" t="s">
        <v>4456</v>
      </c>
    </row>
    <row r="5195" spans="1:17" s="70" customFormat="1" ht="24" x14ac:dyDescent="0.3">
      <c r="A5195" s="70" t="s">
        <v>10017</v>
      </c>
      <c r="B5195" s="70" t="s">
        <v>41884</v>
      </c>
      <c r="C5195" s="70">
        <v>836</v>
      </c>
      <c r="D5195" s="70" t="s">
        <v>41901</v>
      </c>
      <c r="E5195" s="70" t="s">
        <v>16511</v>
      </c>
      <c r="F5195" s="70" t="s">
        <v>41902</v>
      </c>
      <c r="H5195" s="74" t="s">
        <v>41903</v>
      </c>
      <c r="I5195" s="74" t="s">
        <v>27270</v>
      </c>
      <c r="K5195" s="70" t="s">
        <v>41904</v>
      </c>
      <c r="L5195" s="70">
        <v>20</v>
      </c>
      <c r="M5195" s="70">
        <v>2001</v>
      </c>
      <c r="N5195" s="70" t="s">
        <v>41905</v>
      </c>
      <c r="O5195" s="70" t="s">
        <v>16511</v>
      </c>
    </row>
    <row r="5196" spans="1:17" s="70" customFormat="1" ht="24" x14ac:dyDescent="0.3">
      <c r="A5196" s="70" t="s">
        <v>9468</v>
      </c>
      <c r="B5196" s="70" t="s">
        <v>2653</v>
      </c>
      <c r="C5196" s="70">
        <v>836</v>
      </c>
      <c r="D5196" s="70" t="s">
        <v>41906</v>
      </c>
      <c r="E5196" s="70" t="s">
        <v>15266</v>
      </c>
      <c r="F5196" s="70" t="s">
        <v>41907</v>
      </c>
      <c r="H5196" s="74" t="s">
        <v>41908</v>
      </c>
      <c r="I5196" s="74" t="s">
        <v>41909</v>
      </c>
      <c r="K5196" s="70" t="s">
        <v>41910</v>
      </c>
      <c r="N5196" s="70" t="s">
        <v>41911</v>
      </c>
      <c r="O5196" s="70" t="s">
        <v>4456</v>
      </c>
      <c r="P5196" s="70" t="s">
        <v>41912</v>
      </c>
      <c r="Q5196" s="70" t="s">
        <v>4460</v>
      </c>
    </row>
    <row r="5197" spans="1:17" s="70" customFormat="1" x14ac:dyDescent="0.3">
      <c r="A5197" s="70" t="s">
        <v>12724</v>
      </c>
      <c r="B5197" s="70" t="s">
        <v>6549</v>
      </c>
      <c r="C5197" s="70">
        <v>836</v>
      </c>
      <c r="D5197" s="70" t="s">
        <v>41913</v>
      </c>
      <c r="E5197" s="70" t="s">
        <v>9179</v>
      </c>
      <c r="F5197" s="70">
        <v>224765000</v>
      </c>
      <c r="I5197" s="74" t="s">
        <v>41914</v>
      </c>
      <c r="J5197" s="70">
        <v>7550099</v>
      </c>
      <c r="K5197" s="70" t="s">
        <v>41916</v>
      </c>
      <c r="N5197" s="70" t="s">
        <v>41917</v>
      </c>
      <c r="O5197" s="70" t="s">
        <v>4456</v>
      </c>
      <c r="P5197" s="70" t="s">
        <v>17259</v>
      </c>
      <c r="Q5197" s="70" t="s">
        <v>9212</v>
      </c>
    </row>
    <row r="5198" spans="1:17" s="70" customFormat="1" ht="24" x14ac:dyDescent="0.3">
      <c r="A5198" s="70" t="s">
        <v>9946</v>
      </c>
      <c r="B5198" s="70" t="s">
        <v>3312</v>
      </c>
      <c r="C5198" s="70">
        <v>836</v>
      </c>
      <c r="D5198" s="70" t="s">
        <v>41918</v>
      </c>
      <c r="E5198" s="70" t="s">
        <v>9179</v>
      </c>
      <c r="F5198" s="70" t="s">
        <v>41919</v>
      </c>
      <c r="I5198" s="74" t="s">
        <v>41915</v>
      </c>
      <c r="K5198" s="70" t="s">
        <v>41920</v>
      </c>
      <c r="L5198" s="70">
        <v>200</v>
      </c>
      <c r="N5198" s="70" t="s">
        <v>41921</v>
      </c>
      <c r="O5198" s="70" t="s">
        <v>4456</v>
      </c>
      <c r="P5198" s="70" t="s">
        <v>19273</v>
      </c>
      <c r="Q5198" s="70" t="s">
        <v>18237</v>
      </c>
    </row>
    <row r="5199" spans="1:17" s="70" customFormat="1" x14ac:dyDescent="0.3">
      <c r="A5199" s="70" t="s">
        <v>10018</v>
      </c>
      <c r="B5199" s="70" t="s">
        <v>3396</v>
      </c>
      <c r="C5199" s="70">
        <v>837</v>
      </c>
      <c r="D5199" s="70" t="s">
        <v>41925</v>
      </c>
      <c r="E5199" s="70" t="s">
        <v>20307</v>
      </c>
      <c r="F5199" s="70">
        <v>223514100</v>
      </c>
      <c r="G5199" s="70">
        <v>223514164</v>
      </c>
      <c r="I5199" s="74" t="s">
        <v>41926</v>
      </c>
      <c r="K5199" s="70" t="s">
        <v>41927</v>
      </c>
      <c r="L5199" s="70">
        <v>150</v>
      </c>
      <c r="M5199" s="70">
        <v>1856</v>
      </c>
      <c r="N5199" s="70" t="s">
        <v>16157</v>
      </c>
      <c r="O5199" s="70" t="s">
        <v>4456</v>
      </c>
      <c r="P5199" s="70" t="s">
        <v>41928</v>
      </c>
      <c r="Q5199" s="70" t="s">
        <v>9229</v>
      </c>
    </row>
    <row r="5200" spans="1:17" s="70" customFormat="1" x14ac:dyDescent="0.3">
      <c r="A5200" s="70" t="s">
        <v>10019</v>
      </c>
      <c r="B5200" s="70" t="s">
        <v>41923</v>
      </c>
      <c r="C5200" s="70">
        <v>837</v>
      </c>
      <c r="D5200" s="70" t="s">
        <v>41929</v>
      </c>
      <c r="E5200" s="70" t="s">
        <v>16181</v>
      </c>
      <c r="F5200" s="70">
        <v>228192959</v>
      </c>
      <c r="G5200" s="70">
        <v>228192986</v>
      </c>
      <c r="H5200" s="74" t="s">
        <v>41930</v>
      </c>
      <c r="I5200" s="74" t="s">
        <v>41931</v>
      </c>
      <c r="K5200" s="70" t="s">
        <v>41932</v>
      </c>
      <c r="L5200" s="70">
        <v>200</v>
      </c>
      <c r="M5200" s="70">
        <v>1934</v>
      </c>
      <c r="N5200" s="70" t="s">
        <v>41933</v>
      </c>
      <c r="O5200" s="70" t="s">
        <v>16181</v>
      </c>
      <c r="P5200" s="70" t="s">
        <v>18621</v>
      </c>
      <c r="Q5200" s="70" t="s">
        <v>9229</v>
      </c>
    </row>
    <row r="5201" spans="1:17" s="70" customFormat="1" ht="24" x14ac:dyDescent="0.3">
      <c r="A5201" s="70" t="s">
        <v>12725</v>
      </c>
      <c r="B5201" s="70" t="s">
        <v>41922</v>
      </c>
      <c r="C5201" s="70">
        <v>837</v>
      </c>
      <c r="D5201" s="70" t="s">
        <v>41934</v>
      </c>
      <c r="E5201" s="70" t="s">
        <v>41935</v>
      </c>
      <c r="F5201" s="70" t="s">
        <v>41936</v>
      </c>
      <c r="H5201" s="74" t="s">
        <v>41937</v>
      </c>
      <c r="I5201" s="74" t="s">
        <v>41938</v>
      </c>
      <c r="K5201" s="70" t="s">
        <v>41939</v>
      </c>
      <c r="L5201" s="70">
        <v>250</v>
      </c>
      <c r="M5201" s="70">
        <v>1825</v>
      </c>
      <c r="N5201" s="70" t="s">
        <v>41940</v>
      </c>
      <c r="O5201" s="70" t="s">
        <v>41935</v>
      </c>
      <c r="P5201" s="70" t="s">
        <v>41941</v>
      </c>
      <c r="Q5201" s="70" t="s">
        <v>41942</v>
      </c>
    </row>
    <row r="5202" spans="1:17" s="70" customFormat="1" ht="36" x14ac:dyDescent="0.3">
      <c r="A5202" s="70" t="s">
        <v>10020</v>
      </c>
      <c r="B5202" s="70" t="s">
        <v>3399</v>
      </c>
      <c r="C5202" s="70">
        <v>837</v>
      </c>
      <c r="D5202" s="70" t="s">
        <v>41943</v>
      </c>
      <c r="E5202" s="70" t="s">
        <v>9179</v>
      </c>
      <c r="F5202" s="70" t="s">
        <v>41944</v>
      </c>
      <c r="I5202" s="74" t="s">
        <v>41945</v>
      </c>
      <c r="K5202" s="70" t="s">
        <v>41946</v>
      </c>
      <c r="L5202" s="70">
        <v>60</v>
      </c>
      <c r="M5202" s="70">
        <v>1992</v>
      </c>
      <c r="N5202" s="70" t="s">
        <v>41947</v>
      </c>
      <c r="O5202" s="70" t="s">
        <v>4456</v>
      </c>
      <c r="P5202" s="70" t="s">
        <v>41948</v>
      </c>
      <c r="Q5202" s="70" t="s">
        <v>9229</v>
      </c>
    </row>
    <row r="5203" spans="1:17" s="70" customFormat="1" ht="24" x14ac:dyDescent="0.3">
      <c r="A5203" s="70" t="s">
        <v>10021</v>
      </c>
      <c r="B5203" s="70" t="s">
        <v>3400</v>
      </c>
      <c r="C5203" s="70">
        <v>837</v>
      </c>
      <c r="D5203" s="70" t="s">
        <v>41949</v>
      </c>
      <c r="E5203" s="70" t="s">
        <v>15595</v>
      </c>
      <c r="F5203" s="70" t="s">
        <v>41950</v>
      </c>
      <c r="H5203" s="74" t="s">
        <v>41951</v>
      </c>
      <c r="I5203" s="74" t="s">
        <v>41952</v>
      </c>
      <c r="J5203" s="70">
        <v>7630156</v>
      </c>
      <c r="K5203" s="70" t="s">
        <v>41953</v>
      </c>
      <c r="L5203" s="70">
        <v>35</v>
      </c>
      <c r="M5203" s="70">
        <v>1995</v>
      </c>
      <c r="N5203" s="70" t="s">
        <v>41954</v>
      </c>
      <c r="O5203" s="70" t="s">
        <v>4456</v>
      </c>
    </row>
    <row r="5204" spans="1:17" s="70" customFormat="1" x14ac:dyDescent="0.3">
      <c r="A5204" s="70" t="s">
        <v>10022</v>
      </c>
      <c r="B5204" s="70" t="s">
        <v>3401</v>
      </c>
      <c r="C5204" s="70">
        <v>837</v>
      </c>
      <c r="D5204" s="70" t="s">
        <v>41955</v>
      </c>
      <c r="E5204" s="70" t="s">
        <v>17933</v>
      </c>
      <c r="F5204" s="70">
        <v>228547023</v>
      </c>
      <c r="H5204" s="74" t="s">
        <v>41956</v>
      </c>
      <c r="I5204" s="74" t="s">
        <v>41957</v>
      </c>
      <c r="J5204" s="70">
        <v>9480000</v>
      </c>
      <c r="K5204" s="70" t="s">
        <v>41958</v>
      </c>
      <c r="L5204" s="70">
        <v>17</v>
      </c>
      <c r="M5204" s="70">
        <v>2005</v>
      </c>
      <c r="N5204" s="70" t="s">
        <v>41959</v>
      </c>
      <c r="O5204" s="70" t="s">
        <v>4456</v>
      </c>
    </row>
    <row r="5205" spans="1:17" s="70" customFormat="1" x14ac:dyDescent="0.3">
      <c r="A5205" s="70" t="s">
        <v>10023</v>
      </c>
      <c r="B5205" s="70" t="s">
        <v>3402</v>
      </c>
      <c r="C5205" s="70">
        <v>837</v>
      </c>
      <c r="D5205" s="70" t="s">
        <v>41960</v>
      </c>
      <c r="E5205" s="70" t="s">
        <v>9179</v>
      </c>
      <c r="F5205" s="70">
        <v>223399100</v>
      </c>
      <c r="I5205" s="74" t="s">
        <v>41961</v>
      </c>
      <c r="J5205" s="70">
        <v>7550099</v>
      </c>
      <c r="K5205" s="70" t="s">
        <v>41962</v>
      </c>
      <c r="L5205" s="70">
        <v>423</v>
      </c>
      <c r="M5205" s="70">
        <v>1983</v>
      </c>
      <c r="N5205" s="70" t="s">
        <v>16157</v>
      </c>
      <c r="O5205" s="70" t="s">
        <v>4456</v>
      </c>
    </row>
    <row r="5206" spans="1:17" s="70" customFormat="1" ht="24" x14ac:dyDescent="0.3">
      <c r="A5206" s="70" t="s">
        <v>10024</v>
      </c>
      <c r="B5206" s="70" t="s">
        <v>41924</v>
      </c>
      <c r="C5206" s="70">
        <v>837</v>
      </c>
      <c r="D5206" s="70" t="s">
        <v>41963</v>
      </c>
      <c r="E5206" s="70" t="s">
        <v>23059</v>
      </c>
      <c r="F5206" s="70" t="s">
        <v>41964</v>
      </c>
      <c r="H5206" s="70" t="s">
        <v>41965</v>
      </c>
      <c r="I5206" s="74" t="s">
        <v>41966</v>
      </c>
      <c r="J5206" s="70">
        <v>1760000</v>
      </c>
      <c r="K5206" s="70" t="s">
        <v>41967</v>
      </c>
      <c r="L5206" s="70">
        <v>67</v>
      </c>
      <c r="M5206" s="70">
        <v>1988</v>
      </c>
      <c r="N5206" s="70" t="s">
        <v>41968</v>
      </c>
      <c r="O5206" s="70" t="s">
        <v>23059</v>
      </c>
    </row>
    <row r="5207" spans="1:17" s="70" customFormat="1" ht="24" x14ac:dyDescent="0.3">
      <c r="A5207" s="70" t="s">
        <v>10025</v>
      </c>
      <c r="B5207" s="70" t="s">
        <v>41972</v>
      </c>
      <c r="C5207" s="70">
        <v>838</v>
      </c>
      <c r="D5207" s="70" t="s">
        <v>41973</v>
      </c>
      <c r="E5207" s="70" t="s">
        <v>16114</v>
      </c>
      <c r="F5207" s="70" t="s">
        <v>41974</v>
      </c>
      <c r="H5207" s="74" t="s">
        <v>41975</v>
      </c>
      <c r="I5207" s="74" t="s">
        <v>41976</v>
      </c>
      <c r="J5207" s="70">
        <v>184000</v>
      </c>
      <c r="K5207" s="70" t="s">
        <v>41977</v>
      </c>
      <c r="L5207" s="70">
        <v>50</v>
      </c>
      <c r="M5207" s="70">
        <v>1993</v>
      </c>
      <c r="N5207" s="70" t="s">
        <v>41978</v>
      </c>
      <c r="O5207" s="70" t="s">
        <v>16114</v>
      </c>
      <c r="P5207" s="70" t="s">
        <v>16193</v>
      </c>
      <c r="Q5207" s="70" t="s">
        <v>9229</v>
      </c>
    </row>
    <row r="5208" spans="1:17" s="70" customFormat="1" x14ac:dyDescent="0.3">
      <c r="A5208" s="70" t="s">
        <v>10026</v>
      </c>
      <c r="B5208" s="70" t="s">
        <v>3405</v>
      </c>
      <c r="C5208" s="70">
        <v>838</v>
      </c>
      <c r="D5208" s="70" t="s">
        <v>41979</v>
      </c>
      <c r="E5208" s="70" t="s">
        <v>9179</v>
      </c>
      <c r="F5208" s="70">
        <v>224288080</v>
      </c>
      <c r="G5208" s="70">
        <v>224288081</v>
      </c>
      <c r="H5208" s="74" t="s">
        <v>41980</v>
      </c>
      <c r="I5208" s="74" t="s">
        <v>41981</v>
      </c>
      <c r="J5208" s="70">
        <v>7550125</v>
      </c>
      <c r="K5208" s="70" t="s">
        <v>41982</v>
      </c>
      <c r="L5208" s="70">
        <v>27</v>
      </c>
      <c r="M5208" s="70">
        <v>2002</v>
      </c>
      <c r="N5208" s="70" t="s">
        <v>31730</v>
      </c>
      <c r="O5208" s="70" t="s">
        <v>4456</v>
      </c>
    </row>
    <row r="5209" spans="1:17" s="70" customFormat="1" x14ac:dyDescent="0.3">
      <c r="A5209" s="70" t="s">
        <v>10027</v>
      </c>
      <c r="B5209" s="70" t="s">
        <v>3406</v>
      </c>
      <c r="C5209" s="70">
        <v>838</v>
      </c>
      <c r="D5209" s="70" t="s">
        <v>41983</v>
      </c>
      <c r="E5209" s="70" t="s">
        <v>17933</v>
      </c>
      <c r="F5209" s="70">
        <v>228547910</v>
      </c>
      <c r="H5209" s="74" t="s">
        <v>41984</v>
      </c>
      <c r="I5209" s="74" t="s">
        <v>28363</v>
      </c>
      <c r="J5209" s="70">
        <v>9480000</v>
      </c>
      <c r="K5209" s="70" t="s">
        <v>41985</v>
      </c>
      <c r="L5209" s="70">
        <v>17</v>
      </c>
      <c r="M5209" s="70">
        <v>2002</v>
      </c>
      <c r="N5209" s="70" t="s">
        <v>41986</v>
      </c>
      <c r="O5209" s="70" t="s">
        <v>4456</v>
      </c>
    </row>
    <row r="5210" spans="1:17" s="70" customFormat="1" x14ac:dyDescent="0.3">
      <c r="A5210" s="70" t="s">
        <v>10028</v>
      </c>
      <c r="B5210" s="70" t="s">
        <v>41971</v>
      </c>
      <c r="C5210" s="70">
        <v>838</v>
      </c>
      <c r="D5210" s="70" t="s">
        <v>41987</v>
      </c>
      <c r="E5210" s="70" t="s">
        <v>21406</v>
      </c>
      <c r="F5210" s="70" t="s">
        <v>41988</v>
      </c>
      <c r="H5210" s="74" t="s">
        <v>41989</v>
      </c>
      <c r="I5210" s="74" t="s">
        <v>41990</v>
      </c>
      <c r="J5210" s="70">
        <v>3668103</v>
      </c>
      <c r="K5210" s="70" t="s">
        <v>41991</v>
      </c>
      <c r="L5210" s="70">
        <v>9</v>
      </c>
      <c r="M5210" s="70">
        <v>1997</v>
      </c>
      <c r="N5210" s="70" t="s">
        <v>41857</v>
      </c>
      <c r="O5210" s="70" t="s">
        <v>21406</v>
      </c>
    </row>
    <row r="5211" spans="1:17" s="70" customFormat="1" ht="36" x14ac:dyDescent="0.3">
      <c r="A5211" s="70" t="s">
        <v>10029</v>
      </c>
      <c r="B5211" s="70" t="s">
        <v>41970</v>
      </c>
      <c r="C5211" s="70">
        <v>838</v>
      </c>
      <c r="D5211" s="70" t="s">
        <v>41992</v>
      </c>
      <c r="E5211" s="70" t="s">
        <v>41993</v>
      </c>
      <c r="F5211" s="70" t="s">
        <v>41994</v>
      </c>
      <c r="H5211" s="70" t="s">
        <v>41995</v>
      </c>
      <c r="I5211" s="70" t="s">
        <v>41996</v>
      </c>
      <c r="K5211" s="70" t="s">
        <v>41997</v>
      </c>
      <c r="L5211" s="70">
        <v>80</v>
      </c>
      <c r="N5211" s="70" t="s">
        <v>16157</v>
      </c>
      <c r="O5211" s="70" t="s">
        <v>41993</v>
      </c>
      <c r="P5211" s="70" t="s">
        <v>41998</v>
      </c>
      <c r="Q5211" s="70" t="s">
        <v>9229</v>
      </c>
    </row>
    <row r="5212" spans="1:17" s="70" customFormat="1" ht="24" x14ac:dyDescent="0.3">
      <c r="A5212" s="70" t="s">
        <v>10030</v>
      </c>
      <c r="B5212" s="70" t="s">
        <v>41999</v>
      </c>
      <c r="C5212" s="70">
        <v>838</v>
      </c>
      <c r="D5212" s="70" t="s">
        <v>42000</v>
      </c>
      <c r="E5212" s="70" t="s">
        <v>28974</v>
      </c>
      <c r="F5212" s="70" t="s">
        <v>42001</v>
      </c>
      <c r="H5212" s="74" t="s">
        <v>42002</v>
      </c>
      <c r="I5212" s="74" t="s">
        <v>42003</v>
      </c>
      <c r="K5212" s="70" t="s">
        <v>42004</v>
      </c>
      <c r="L5212" s="70">
        <v>50</v>
      </c>
      <c r="N5212" s="70" t="s">
        <v>42005</v>
      </c>
      <c r="O5212" s="70" t="s">
        <v>28974</v>
      </c>
    </row>
    <row r="5213" spans="1:17" s="70" customFormat="1" x14ac:dyDescent="0.3">
      <c r="A5213" s="70" t="s">
        <v>10031</v>
      </c>
      <c r="B5213" s="70" t="s">
        <v>41969</v>
      </c>
      <c r="C5213" s="70">
        <v>838</v>
      </c>
      <c r="D5213" s="70" t="s">
        <v>42006</v>
      </c>
      <c r="E5213" s="70" t="s">
        <v>33886</v>
      </c>
      <c r="F5213" s="70" t="s">
        <v>42007</v>
      </c>
      <c r="H5213" s="74" t="s">
        <v>42008</v>
      </c>
      <c r="I5213" s="74" t="s">
        <v>42009</v>
      </c>
      <c r="K5213" s="70" t="s">
        <v>42010</v>
      </c>
      <c r="L5213" s="70">
        <v>40</v>
      </c>
      <c r="M5213" s="70">
        <v>1990</v>
      </c>
      <c r="N5213" s="70" t="s">
        <v>42011</v>
      </c>
      <c r="O5213" s="70" t="s">
        <v>33886</v>
      </c>
    </row>
    <row r="5214" spans="1:17" s="70" customFormat="1" x14ac:dyDescent="0.3">
      <c r="A5214" s="70" t="s">
        <v>12726</v>
      </c>
      <c r="B5214" s="70" t="s">
        <v>6557</v>
      </c>
      <c r="C5214" s="70">
        <v>838</v>
      </c>
      <c r="D5214" s="70" t="s">
        <v>42012</v>
      </c>
      <c r="E5214" s="70" t="s">
        <v>9151</v>
      </c>
      <c r="F5214" s="70">
        <v>223741440</v>
      </c>
      <c r="H5214" s="74" t="s">
        <v>42013</v>
      </c>
      <c r="I5214" s="74" t="s">
        <v>42014</v>
      </c>
      <c r="K5214" s="70" t="s">
        <v>42015</v>
      </c>
      <c r="L5214" s="70">
        <v>277</v>
      </c>
      <c r="M5214" s="70">
        <v>1982</v>
      </c>
      <c r="N5214" s="70" t="s">
        <v>16157</v>
      </c>
      <c r="O5214" s="70" t="s">
        <v>4456</v>
      </c>
      <c r="P5214" s="70" t="s">
        <v>42016</v>
      </c>
      <c r="Q5214" s="70" t="s">
        <v>42017</v>
      </c>
    </row>
    <row r="5215" spans="1:17" s="70" customFormat="1" ht="24" x14ac:dyDescent="0.3">
      <c r="A5215" s="70" t="s">
        <v>12727</v>
      </c>
      <c r="B5215" s="70" t="s">
        <v>6556</v>
      </c>
      <c r="C5215" s="70">
        <v>839</v>
      </c>
      <c r="D5215" s="70" t="s">
        <v>42021</v>
      </c>
      <c r="E5215" s="70" t="s">
        <v>15595</v>
      </c>
      <c r="F5215" s="70">
        <v>224335700</v>
      </c>
      <c r="G5215" s="70">
        <v>224335757</v>
      </c>
      <c r="H5215" s="74" t="s">
        <v>42022</v>
      </c>
      <c r="I5215" s="74" t="s">
        <v>42023</v>
      </c>
      <c r="J5215" s="70">
        <v>6070170</v>
      </c>
      <c r="K5215" s="70" t="s">
        <v>42024</v>
      </c>
      <c r="L5215" s="70">
        <v>200</v>
      </c>
      <c r="M5215" s="70">
        <v>1994</v>
      </c>
      <c r="N5215" s="70" t="s">
        <v>42025</v>
      </c>
      <c r="O5215" s="70" t="s">
        <v>4456</v>
      </c>
      <c r="P5215" s="70" t="s">
        <v>42026</v>
      </c>
      <c r="Q5215" s="70" t="s">
        <v>41942</v>
      </c>
    </row>
    <row r="5216" spans="1:17" s="70" customFormat="1" x14ac:dyDescent="0.3">
      <c r="A5216" s="70" t="s">
        <v>10032</v>
      </c>
      <c r="B5216" s="70" t="s">
        <v>42020</v>
      </c>
      <c r="C5216" s="70">
        <v>839</v>
      </c>
      <c r="D5216" s="70" t="s">
        <v>42027</v>
      </c>
      <c r="E5216" s="70" t="s">
        <v>17061</v>
      </c>
      <c r="F5216" s="70" t="s">
        <v>42028</v>
      </c>
      <c r="H5216" s="74" t="s">
        <v>42029</v>
      </c>
      <c r="I5216" s="74" t="s">
        <v>42030</v>
      </c>
      <c r="J5216" s="70">
        <v>7550098</v>
      </c>
      <c r="K5216" s="70" t="s">
        <v>42031</v>
      </c>
      <c r="L5216" s="70">
        <v>30</v>
      </c>
      <c r="M5216" s="70">
        <v>2004</v>
      </c>
      <c r="N5216" s="70" t="s">
        <v>16157</v>
      </c>
      <c r="O5216" s="70" t="s">
        <v>17061</v>
      </c>
    </row>
    <row r="5217" spans="1:17" s="70" customFormat="1" ht="24" x14ac:dyDescent="0.3">
      <c r="A5217" s="70" t="s">
        <v>10033</v>
      </c>
      <c r="B5217" s="70" t="s">
        <v>3413</v>
      </c>
      <c r="C5217" s="70">
        <v>839</v>
      </c>
      <c r="D5217" s="70" t="s">
        <v>42032</v>
      </c>
      <c r="E5217" s="70" t="s">
        <v>9179</v>
      </c>
      <c r="F5217" s="70">
        <v>225715600</v>
      </c>
      <c r="H5217" s="74" t="s">
        <v>42033</v>
      </c>
      <c r="I5217" s="74" t="s">
        <v>42034</v>
      </c>
      <c r="J5217" s="70">
        <v>7561211</v>
      </c>
      <c r="K5217" s="70" t="s">
        <v>42035</v>
      </c>
      <c r="L5217" s="70">
        <v>300</v>
      </c>
      <c r="M5217" s="70">
        <v>1996</v>
      </c>
      <c r="N5217" s="70" t="s">
        <v>42036</v>
      </c>
      <c r="O5217" s="70" t="s">
        <v>4456</v>
      </c>
      <c r="P5217" s="70" t="s">
        <v>42037</v>
      </c>
      <c r="Q5217" s="70" t="s">
        <v>9229</v>
      </c>
    </row>
    <row r="5218" spans="1:17" s="70" customFormat="1" x14ac:dyDescent="0.3">
      <c r="A5218" s="70" t="s">
        <v>10034</v>
      </c>
      <c r="B5218" s="70" t="s">
        <v>3414</v>
      </c>
      <c r="C5218" s="70">
        <v>839</v>
      </c>
      <c r="D5218" s="70" t="s">
        <v>42038</v>
      </c>
      <c r="E5218" s="70" t="s">
        <v>15588</v>
      </c>
      <c r="F5218" s="70">
        <v>224503000</v>
      </c>
      <c r="G5218" s="70">
        <v>224503012</v>
      </c>
      <c r="I5218" s="74" t="s">
        <v>42039</v>
      </c>
      <c r="K5218" s="70" t="s">
        <v>42040</v>
      </c>
      <c r="M5218" s="70">
        <v>1851</v>
      </c>
      <c r="N5218" s="70" t="s">
        <v>16157</v>
      </c>
      <c r="O5218" s="70" t="s">
        <v>4456</v>
      </c>
    </row>
    <row r="5219" spans="1:17" s="70" customFormat="1" x14ac:dyDescent="0.3">
      <c r="A5219" s="70" t="s">
        <v>10035</v>
      </c>
      <c r="B5219" s="70" t="s">
        <v>3415</v>
      </c>
      <c r="C5219" s="70">
        <v>839</v>
      </c>
      <c r="D5219" s="70" t="s">
        <v>42041</v>
      </c>
      <c r="E5219" s="70" t="s">
        <v>9179</v>
      </c>
      <c r="F5219" s="70">
        <v>226551318</v>
      </c>
      <c r="H5219" s="74" t="s">
        <v>42042</v>
      </c>
      <c r="I5219" s="74" t="s">
        <v>42043</v>
      </c>
      <c r="K5219" s="70" t="s">
        <v>42044</v>
      </c>
      <c r="L5219" s="70">
        <v>30</v>
      </c>
      <c r="N5219" s="70" t="s">
        <v>42045</v>
      </c>
      <c r="O5219" s="70" t="s">
        <v>4456</v>
      </c>
      <c r="P5219" s="70" t="s">
        <v>20259</v>
      </c>
      <c r="Q5219" s="70" t="s">
        <v>16789</v>
      </c>
    </row>
    <row r="5220" spans="1:17" s="70" customFormat="1" ht="36" x14ac:dyDescent="0.3">
      <c r="A5220" s="70" t="s">
        <v>9469</v>
      </c>
      <c r="B5220" s="70" t="s">
        <v>42019</v>
      </c>
      <c r="C5220" s="70">
        <v>839</v>
      </c>
      <c r="D5220" s="70" t="s">
        <v>42046</v>
      </c>
      <c r="E5220" s="70" t="s">
        <v>16106</v>
      </c>
      <c r="F5220" s="70" t="s">
        <v>42047</v>
      </c>
      <c r="H5220" s="74" t="s">
        <v>42048</v>
      </c>
      <c r="I5220" s="74" t="s">
        <v>42049</v>
      </c>
      <c r="K5220" s="70" t="s">
        <v>42050</v>
      </c>
      <c r="L5220" s="70">
        <v>50</v>
      </c>
      <c r="N5220" s="70" t="s">
        <v>42051</v>
      </c>
      <c r="O5220" s="70" t="s">
        <v>16106</v>
      </c>
    </row>
    <row r="5221" spans="1:17" s="70" customFormat="1" ht="24" x14ac:dyDescent="0.3">
      <c r="A5221" s="70" t="s">
        <v>10036</v>
      </c>
      <c r="B5221" s="70" t="s">
        <v>42018</v>
      </c>
      <c r="C5221" s="70">
        <v>839</v>
      </c>
      <c r="D5221" s="70" t="s">
        <v>42052</v>
      </c>
      <c r="E5221" s="70" t="s">
        <v>27185</v>
      </c>
      <c r="F5221" s="70" t="s">
        <v>42053</v>
      </c>
      <c r="H5221" s="70" t="s">
        <v>42054</v>
      </c>
      <c r="I5221" s="74" t="s">
        <v>42055</v>
      </c>
      <c r="J5221" s="70">
        <v>2940000</v>
      </c>
      <c r="K5221" s="70" t="s">
        <v>42056</v>
      </c>
      <c r="L5221" s="70">
        <v>28</v>
      </c>
      <c r="M5221" s="70">
        <v>1970</v>
      </c>
      <c r="N5221" s="70" t="s">
        <v>42057</v>
      </c>
      <c r="O5221" s="70" t="s">
        <v>27185</v>
      </c>
    </row>
    <row r="5222" spans="1:17" s="70" customFormat="1" x14ac:dyDescent="0.3">
      <c r="A5222" s="70" t="s">
        <v>9470</v>
      </c>
      <c r="B5222" s="70" t="s">
        <v>42058</v>
      </c>
      <c r="C5222" s="70">
        <v>840</v>
      </c>
      <c r="D5222" s="70" t="s">
        <v>42066</v>
      </c>
      <c r="E5222" s="70" t="s">
        <v>42067</v>
      </c>
      <c r="F5222" s="70" t="s">
        <v>42068</v>
      </c>
      <c r="G5222" s="70" t="s">
        <v>42068</v>
      </c>
      <c r="H5222" s="74" t="s">
        <v>42069</v>
      </c>
      <c r="I5222" s="74" t="s">
        <v>42070</v>
      </c>
      <c r="K5222" s="70" t="s">
        <v>42071</v>
      </c>
      <c r="L5222" s="70">
        <v>30</v>
      </c>
      <c r="N5222" s="70" t="s">
        <v>16096</v>
      </c>
      <c r="O5222" s="70" t="s">
        <v>42067</v>
      </c>
    </row>
    <row r="5223" spans="1:17" s="70" customFormat="1" x14ac:dyDescent="0.3">
      <c r="A5223" s="70" t="s">
        <v>10037</v>
      </c>
      <c r="B5223" s="70" t="s">
        <v>3419</v>
      </c>
      <c r="C5223" s="70">
        <v>840</v>
      </c>
      <c r="D5223" s="70" t="s">
        <v>42072</v>
      </c>
      <c r="E5223" s="70" t="s">
        <v>17933</v>
      </c>
      <c r="F5223" s="70">
        <v>228546021</v>
      </c>
      <c r="H5223" s="74" t="s">
        <v>42073</v>
      </c>
      <c r="I5223" s="74" t="s">
        <v>42074</v>
      </c>
      <c r="K5223" s="70" t="s">
        <v>42075</v>
      </c>
      <c r="L5223" s="70">
        <v>120</v>
      </c>
      <c r="N5223" s="70" t="s">
        <v>26211</v>
      </c>
      <c r="O5223" s="70" t="s">
        <v>4456</v>
      </c>
      <c r="P5223" s="70" t="s">
        <v>25552</v>
      </c>
      <c r="Q5223" s="70" t="s">
        <v>15490</v>
      </c>
    </row>
    <row r="5224" spans="1:17" s="70" customFormat="1" x14ac:dyDescent="0.3">
      <c r="A5224" s="70" t="s">
        <v>10038</v>
      </c>
      <c r="B5224" s="70" t="s">
        <v>3420</v>
      </c>
      <c r="C5224" s="70">
        <v>840</v>
      </c>
      <c r="D5224" s="70" t="s">
        <v>42038</v>
      </c>
      <c r="E5224" s="70" t="s">
        <v>15588</v>
      </c>
      <c r="F5224" s="70">
        <v>224503000</v>
      </c>
      <c r="I5224" s="74" t="s">
        <v>42039</v>
      </c>
      <c r="K5224" s="70" t="s">
        <v>42076</v>
      </c>
      <c r="L5224" s="70">
        <v>300</v>
      </c>
      <c r="N5224" s="70" t="s">
        <v>16157</v>
      </c>
      <c r="O5224" s="70" t="s">
        <v>4456</v>
      </c>
      <c r="P5224" s="70" t="s">
        <v>42077</v>
      </c>
      <c r="Q5224" s="70" t="s">
        <v>42078</v>
      </c>
    </row>
    <row r="5225" spans="1:17" s="70" customFormat="1" x14ac:dyDescent="0.3">
      <c r="A5225" s="70" t="s">
        <v>12729</v>
      </c>
      <c r="B5225" s="70" t="s">
        <v>42059</v>
      </c>
      <c r="C5225" s="70">
        <v>840</v>
      </c>
      <c r="D5225" s="70" t="s">
        <v>42104</v>
      </c>
      <c r="E5225" s="70" t="s">
        <v>16305</v>
      </c>
      <c r="F5225" s="70" t="s">
        <v>42079</v>
      </c>
      <c r="G5225" s="70" t="s">
        <v>42080</v>
      </c>
      <c r="H5225" s="74" t="s">
        <v>42081</v>
      </c>
      <c r="I5225" s="74" t="s">
        <v>42082</v>
      </c>
      <c r="K5225" s="70" t="s">
        <v>42083</v>
      </c>
      <c r="L5225" s="70">
        <v>50</v>
      </c>
      <c r="M5225" s="70">
        <v>1976</v>
      </c>
      <c r="N5225" s="70" t="s">
        <v>42084</v>
      </c>
      <c r="O5225" s="70" t="s">
        <v>16305</v>
      </c>
    </row>
    <row r="5226" spans="1:17" s="70" customFormat="1" x14ac:dyDescent="0.3">
      <c r="A5226" s="70" t="s">
        <v>9471</v>
      </c>
      <c r="B5226" s="70" t="s">
        <v>42060</v>
      </c>
      <c r="C5226" s="70">
        <v>840</v>
      </c>
      <c r="D5226" s="70" t="s">
        <v>42085</v>
      </c>
      <c r="E5226" s="70" t="s">
        <v>16223</v>
      </c>
      <c r="F5226" s="70" t="s">
        <v>42086</v>
      </c>
      <c r="H5226" s="74" t="s">
        <v>42087</v>
      </c>
      <c r="I5226" s="74" t="s">
        <v>42088</v>
      </c>
      <c r="K5226" s="70" t="s">
        <v>42089</v>
      </c>
      <c r="L5226" s="70">
        <v>50</v>
      </c>
      <c r="M5226" s="70">
        <v>2004</v>
      </c>
      <c r="N5226" s="70" t="s">
        <v>42090</v>
      </c>
      <c r="O5226" s="70" t="s">
        <v>16223</v>
      </c>
    </row>
    <row r="5227" spans="1:17" s="70" customFormat="1" ht="12" x14ac:dyDescent="0.3">
      <c r="A5227" s="70" t="s">
        <v>10039</v>
      </c>
      <c r="B5227" s="70" t="s">
        <v>42097</v>
      </c>
      <c r="C5227" s="70">
        <v>840</v>
      </c>
      <c r="D5227" s="70" t="s">
        <v>42098</v>
      </c>
      <c r="E5227" s="70" t="s">
        <v>16403</v>
      </c>
      <c r="F5227" s="70">
        <v>223722811</v>
      </c>
      <c r="H5227" s="75" t="s">
        <v>42099</v>
      </c>
      <c r="I5227" s="75" t="s">
        <v>42100</v>
      </c>
      <c r="K5227" s="70" t="s">
        <v>42101</v>
      </c>
      <c r="L5227" s="70">
        <v>240</v>
      </c>
      <c r="M5227" s="70">
        <v>1885</v>
      </c>
      <c r="N5227" s="70" t="s">
        <v>42102</v>
      </c>
      <c r="O5227" s="70" t="s">
        <v>4456</v>
      </c>
      <c r="P5227" s="70" t="s">
        <v>42103</v>
      </c>
      <c r="Q5227" s="70" t="s">
        <v>9229</v>
      </c>
    </row>
    <row r="5228" spans="1:17" s="70" customFormat="1" ht="24" x14ac:dyDescent="0.3">
      <c r="A5228" s="70" t="s">
        <v>9327</v>
      </c>
      <c r="B5228" s="70" t="s">
        <v>42061</v>
      </c>
      <c r="C5228" s="70">
        <v>840</v>
      </c>
      <c r="D5228" s="70" t="s">
        <v>42091</v>
      </c>
      <c r="E5228" s="70" t="s">
        <v>21406</v>
      </c>
      <c r="F5228" s="70" t="s">
        <v>42092</v>
      </c>
      <c r="H5228" s="70" t="s">
        <v>42093</v>
      </c>
      <c r="I5228" s="70" t="s">
        <v>42094</v>
      </c>
      <c r="K5228" s="70" t="s">
        <v>42095</v>
      </c>
      <c r="L5228" s="70">
        <v>2</v>
      </c>
      <c r="M5228" s="70">
        <v>1999</v>
      </c>
      <c r="N5228" s="70" t="s">
        <v>41857</v>
      </c>
      <c r="O5228" s="70" t="s">
        <v>21406</v>
      </c>
      <c r="P5228" s="70" t="s">
        <v>18621</v>
      </c>
      <c r="Q5228" s="70" t="s">
        <v>42096</v>
      </c>
    </row>
    <row r="5229" spans="1:17" s="70" customFormat="1" ht="24" x14ac:dyDescent="0.3">
      <c r="A5229" s="70" t="s">
        <v>10040</v>
      </c>
      <c r="B5229" s="70" t="s">
        <v>3422</v>
      </c>
      <c r="C5229" s="70">
        <v>841</v>
      </c>
      <c r="D5229" s="70" t="s">
        <v>32263</v>
      </c>
      <c r="E5229" s="70" t="s">
        <v>15588</v>
      </c>
      <c r="F5229" s="70" t="s">
        <v>42106</v>
      </c>
      <c r="H5229" s="70" t="s">
        <v>42107</v>
      </c>
      <c r="I5229" s="74" t="s">
        <v>42108</v>
      </c>
      <c r="K5229" s="70" t="s">
        <v>42109</v>
      </c>
      <c r="L5229" s="70">
        <v>124</v>
      </c>
      <c r="M5229" s="70">
        <v>1879</v>
      </c>
      <c r="N5229" s="70" t="s">
        <v>42110</v>
      </c>
      <c r="O5229" s="70" t="s">
        <v>4456</v>
      </c>
    </row>
    <row r="5230" spans="1:17" s="70" customFormat="1" ht="24" x14ac:dyDescent="0.3">
      <c r="A5230" s="70" t="s">
        <v>10041</v>
      </c>
      <c r="B5230" s="70" t="s">
        <v>42105</v>
      </c>
      <c r="C5230" s="70">
        <v>841</v>
      </c>
      <c r="D5230" s="70" t="s">
        <v>42111</v>
      </c>
      <c r="E5230" s="70" t="s">
        <v>16305</v>
      </c>
      <c r="F5230" s="70" t="s">
        <v>42112</v>
      </c>
      <c r="H5230" s="74" t="s">
        <v>42113</v>
      </c>
      <c r="I5230" s="74" t="s">
        <v>42114</v>
      </c>
      <c r="K5230" s="70" t="s">
        <v>42115</v>
      </c>
      <c r="L5230" s="70">
        <v>100</v>
      </c>
      <c r="M5230" s="70">
        <v>1998</v>
      </c>
      <c r="N5230" s="70" t="s">
        <v>42116</v>
      </c>
      <c r="O5230" s="70" t="s">
        <v>16305</v>
      </c>
      <c r="P5230" s="70" t="s">
        <v>42117</v>
      </c>
      <c r="Q5230" s="70" t="s">
        <v>42118</v>
      </c>
    </row>
    <row r="5231" spans="1:17" s="70" customFormat="1" x14ac:dyDescent="0.3">
      <c r="A5231" s="70" t="s">
        <v>10042</v>
      </c>
      <c r="B5231" s="70" t="s">
        <v>3424</v>
      </c>
      <c r="C5231" s="70">
        <v>841</v>
      </c>
      <c r="D5231" s="70" t="s">
        <v>42119</v>
      </c>
      <c r="E5231" s="70" t="s">
        <v>9151</v>
      </c>
      <c r="F5231" s="70">
        <v>222351919</v>
      </c>
      <c r="H5231" s="74" t="s">
        <v>42120</v>
      </c>
      <c r="I5231" s="74" t="s">
        <v>42121</v>
      </c>
      <c r="K5231" s="70" t="s">
        <v>42122</v>
      </c>
      <c r="L5231" s="70">
        <v>40</v>
      </c>
      <c r="M5231" s="70">
        <v>1991</v>
      </c>
      <c r="N5231" s="70" t="s">
        <v>16157</v>
      </c>
      <c r="O5231" s="70" t="s">
        <v>4456</v>
      </c>
    </row>
    <row r="5232" spans="1:17" s="70" customFormat="1" ht="12" x14ac:dyDescent="0.3">
      <c r="A5232" s="70" t="s">
        <v>10043</v>
      </c>
      <c r="B5232" s="70" t="s">
        <v>3425</v>
      </c>
      <c r="C5232" s="70">
        <v>841</v>
      </c>
      <c r="D5232" s="70" t="s">
        <v>42123</v>
      </c>
      <c r="E5232" s="70" t="s">
        <v>15607</v>
      </c>
      <c r="F5232" s="70">
        <v>222027000</v>
      </c>
      <c r="H5232" s="70" t="s">
        <v>42124</v>
      </c>
      <c r="I5232" s="70" t="s">
        <v>42125</v>
      </c>
      <c r="K5232" s="70" t="s">
        <v>42126</v>
      </c>
      <c r="L5232" s="70">
        <v>30</v>
      </c>
      <c r="M5232" s="70">
        <v>2000</v>
      </c>
      <c r="N5232" s="70" t="s">
        <v>42127</v>
      </c>
      <c r="O5232" s="70" t="s">
        <v>4456</v>
      </c>
      <c r="P5232" s="70" t="s">
        <v>20259</v>
      </c>
      <c r="Q5232" s="70" t="s">
        <v>42128</v>
      </c>
    </row>
    <row r="5233" spans="1:17" s="70" customFormat="1" x14ac:dyDescent="0.3">
      <c r="A5233" s="70" t="s">
        <v>12730</v>
      </c>
      <c r="B5233" s="70" t="s">
        <v>6560</v>
      </c>
      <c r="C5233" s="70">
        <v>841</v>
      </c>
      <c r="D5233" s="70" t="s">
        <v>42129</v>
      </c>
      <c r="E5233" s="70" t="s">
        <v>15178</v>
      </c>
      <c r="F5233" s="70">
        <v>227562500</v>
      </c>
      <c r="H5233" s="74" t="s">
        <v>42130</v>
      </c>
      <c r="I5233" s="74" t="s">
        <v>42131</v>
      </c>
      <c r="J5233" s="70">
        <v>8580676</v>
      </c>
      <c r="K5233" s="70" t="s">
        <v>42132</v>
      </c>
      <c r="L5233" s="70">
        <v>150</v>
      </c>
      <c r="M5233" s="70">
        <v>1980</v>
      </c>
      <c r="N5233" s="70" t="s">
        <v>16157</v>
      </c>
      <c r="O5233" s="70" t="s">
        <v>4456</v>
      </c>
    </row>
    <row r="5234" spans="1:17" s="70" customFormat="1" x14ac:dyDescent="0.3">
      <c r="A5234" s="70" t="s">
        <v>10044</v>
      </c>
      <c r="B5234" s="70" t="s">
        <v>42133</v>
      </c>
      <c r="C5234" s="70">
        <v>841</v>
      </c>
      <c r="D5234" s="70" t="s">
        <v>42134</v>
      </c>
      <c r="E5234" s="70" t="s">
        <v>15266</v>
      </c>
      <c r="F5234" s="70">
        <v>225789000</v>
      </c>
      <c r="H5234" s="70" t="s">
        <v>42135</v>
      </c>
      <c r="I5234" s="74" t="s">
        <v>42136</v>
      </c>
      <c r="J5234" s="70">
        <v>7780006</v>
      </c>
      <c r="K5234" s="70" t="s">
        <v>42137</v>
      </c>
      <c r="L5234" s="70">
        <v>30</v>
      </c>
      <c r="M5234" s="70">
        <v>1922</v>
      </c>
      <c r="N5234" s="70" t="s">
        <v>42138</v>
      </c>
      <c r="O5234" s="70" t="s">
        <v>4456</v>
      </c>
    </row>
    <row r="5235" spans="1:17" s="70" customFormat="1" x14ac:dyDescent="0.3">
      <c r="A5235" s="70" t="s">
        <v>10045</v>
      </c>
      <c r="B5235" s="70" t="s">
        <v>3428</v>
      </c>
      <c r="C5235" s="70">
        <v>841</v>
      </c>
      <c r="D5235" s="70" t="s">
        <v>42139</v>
      </c>
      <c r="E5235" s="70" t="s">
        <v>9179</v>
      </c>
      <c r="F5235" s="70">
        <v>223539130</v>
      </c>
      <c r="H5235" s="74" t="s">
        <v>42140</v>
      </c>
      <c r="I5235" s="74" t="s">
        <v>42141</v>
      </c>
      <c r="K5235" s="70" t="s">
        <v>42142</v>
      </c>
      <c r="L5235" s="70">
        <v>285</v>
      </c>
      <c r="M5235" s="70">
        <v>1986</v>
      </c>
      <c r="N5235" s="70" t="s">
        <v>42143</v>
      </c>
      <c r="O5235" s="70" t="s">
        <v>4456</v>
      </c>
    </row>
    <row r="5236" spans="1:17" s="70" customFormat="1" x14ac:dyDescent="0.3">
      <c r="A5236" s="70" t="s">
        <v>10046</v>
      </c>
      <c r="B5236" s="70" t="s">
        <v>42144</v>
      </c>
      <c r="C5236" s="70">
        <v>842</v>
      </c>
      <c r="D5236" s="70" t="s">
        <v>42147</v>
      </c>
      <c r="E5236" s="70" t="s">
        <v>27185</v>
      </c>
      <c r="F5236" s="70" t="s">
        <v>42148</v>
      </c>
      <c r="H5236" s="74" t="s">
        <v>42149</v>
      </c>
      <c r="I5236" s="74" t="s">
        <v>42150</v>
      </c>
      <c r="K5236" s="70" t="s">
        <v>42151</v>
      </c>
      <c r="L5236" s="70">
        <v>30</v>
      </c>
      <c r="M5236" s="70">
        <v>1979</v>
      </c>
      <c r="N5236" s="70" t="s">
        <v>42152</v>
      </c>
      <c r="O5236" s="70" t="s">
        <v>27185</v>
      </c>
    </row>
    <row r="5237" spans="1:17" s="70" customFormat="1" ht="24" x14ac:dyDescent="0.3">
      <c r="A5237" s="70" t="s">
        <v>10047</v>
      </c>
      <c r="B5237" s="70" t="s">
        <v>3430</v>
      </c>
      <c r="C5237" s="70">
        <v>842</v>
      </c>
      <c r="D5237" s="70" t="s">
        <v>42153</v>
      </c>
      <c r="E5237" s="70" t="s">
        <v>16203</v>
      </c>
      <c r="F5237" s="70" t="s">
        <v>42154</v>
      </c>
      <c r="H5237" s="74" t="s">
        <v>42155</v>
      </c>
      <c r="K5237" s="70" t="s">
        <v>42156</v>
      </c>
      <c r="L5237" s="70">
        <v>3</v>
      </c>
      <c r="M5237" s="70">
        <v>1995</v>
      </c>
      <c r="N5237" s="70" t="s">
        <v>41857</v>
      </c>
      <c r="O5237" s="70" t="s">
        <v>4456</v>
      </c>
    </row>
    <row r="5238" spans="1:17" s="70" customFormat="1" x14ac:dyDescent="0.3">
      <c r="A5238" s="70" t="s">
        <v>11138</v>
      </c>
      <c r="B5238" s="70" t="s">
        <v>42145</v>
      </c>
      <c r="C5238" s="70">
        <v>842</v>
      </c>
      <c r="D5238" s="70" t="s">
        <v>42157</v>
      </c>
      <c r="E5238" s="70" t="s">
        <v>15152</v>
      </c>
      <c r="F5238" s="70" t="s">
        <v>42158</v>
      </c>
      <c r="G5238" s="70" t="s">
        <v>42158</v>
      </c>
      <c r="H5238" s="74" t="s">
        <v>42159</v>
      </c>
      <c r="I5238" s="74" t="s">
        <v>42160</v>
      </c>
      <c r="K5238" s="70" t="s">
        <v>42161</v>
      </c>
      <c r="L5238" s="70">
        <v>12</v>
      </c>
      <c r="M5238" s="70">
        <v>1994</v>
      </c>
      <c r="N5238" s="70" t="s">
        <v>9271</v>
      </c>
      <c r="O5238" s="70" t="s">
        <v>4456</v>
      </c>
      <c r="P5238" s="70" t="s">
        <v>15884</v>
      </c>
      <c r="Q5238" s="70" t="s">
        <v>15806</v>
      </c>
    </row>
    <row r="5239" spans="1:17" s="70" customFormat="1" ht="36" x14ac:dyDescent="0.3">
      <c r="A5239" s="70" t="s">
        <v>9570</v>
      </c>
      <c r="B5239" s="70" t="s">
        <v>42146</v>
      </c>
      <c r="C5239" s="70">
        <v>842</v>
      </c>
      <c r="D5239" s="70" t="s">
        <v>42162</v>
      </c>
      <c r="E5239" s="70" t="s">
        <v>15901</v>
      </c>
      <c r="F5239" s="70" t="s">
        <v>42163</v>
      </c>
      <c r="H5239" s="74" t="s">
        <v>42164</v>
      </c>
      <c r="I5239" s="74" t="s">
        <v>42165</v>
      </c>
      <c r="K5239" s="70" t="s">
        <v>42166</v>
      </c>
      <c r="L5239" s="70">
        <v>3</v>
      </c>
      <c r="M5239" s="70">
        <v>1993</v>
      </c>
      <c r="N5239" s="70" t="s">
        <v>42167</v>
      </c>
      <c r="O5239" s="70" t="s">
        <v>15901</v>
      </c>
    </row>
    <row r="5240" spans="1:17" s="70" customFormat="1" ht="24" x14ac:dyDescent="0.3">
      <c r="A5240" s="70" t="s">
        <v>11139</v>
      </c>
      <c r="B5240" s="70" t="s">
        <v>42168</v>
      </c>
      <c r="C5240" s="70">
        <v>842</v>
      </c>
      <c r="D5240" s="70" t="s">
        <v>42169</v>
      </c>
      <c r="E5240" s="70" t="s">
        <v>25593</v>
      </c>
      <c r="F5240" s="70" t="s">
        <v>42170</v>
      </c>
      <c r="G5240" s="70">
        <v>225285071</v>
      </c>
      <c r="H5240" s="74" t="s">
        <v>42171</v>
      </c>
      <c r="I5240" s="74" t="s">
        <v>42172</v>
      </c>
      <c r="K5240" s="70" t="s">
        <v>42173</v>
      </c>
      <c r="L5240" s="70">
        <v>10</v>
      </c>
      <c r="M5240" s="70">
        <v>1960</v>
      </c>
      <c r="N5240" s="70" t="s">
        <v>42174</v>
      </c>
      <c r="O5240" s="70" t="s">
        <v>4456</v>
      </c>
    </row>
    <row r="5241" spans="1:17" s="70" customFormat="1" x14ac:dyDescent="0.3">
      <c r="A5241" s="70" t="s">
        <v>14149</v>
      </c>
      <c r="B5241" s="70" t="s">
        <v>42175</v>
      </c>
      <c r="C5241" s="70">
        <v>842</v>
      </c>
      <c r="D5241" s="70" t="s">
        <v>42176</v>
      </c>
      <c r="E5241" s="70" t="s">
        <v>9179</v>
      </c>
      <c r="F5241" s="70">
        <v>223784000</v>
      </c>
      <c r="I5241" s="74" t="s">
        <v>42177</v>
      </c>
      <c r="J5241" s="70">
        <v>7561185</v>
      </c>
      <c r="K5241" s="70" t="s">
        <v>42178</v>
      </c>
      <c r="L5241" s="70">
        <v>32</v>
      </c>
      <c r="M5241" s="70">
        <v>2007</v>
      </c>
      <c r="N5241" s="70" t="s">
        <v>42179</v>
      </c>
      <c r="O5241" s="70" t="s">
        <v>4456</v>
      </c>
    </row>
    <row r="5242" spans="1:17" s="70" customFormat="1" ht="24" x14ac:dyDescent="0.3">
      <c r="A5242" s="70" t="s">
        <v>12571</v>
      </c>
      <c r="B5242" s="70" t="s">
        <v>6280</v>
      </c>
      <c r="C5242" s="70">
        <v>842</v>
      </c>
      <c r="D5242" s="70" t="s">
        <v>42180</v>
      </c>
      <c r="E5242" s="70" t="s">
        <v>15241</v>
      </c>
      <c r="F5242" s="70" t="s">
        <v>42181</v>
      </c>
      <c r="H5242" s="74" t="s">
        <v>42182</v>
      </c>
      <c r="I5242" s="70" t="s">
        <v>42183</v>
      </c>
      <c r="K5242" s="70" t="s">
        <v>42184</v>
      </c>
      <c r="L5242" s="70">
        <v>500</v>
      </c>
      <c r="M5242" s="70">
        <v>1945</v>
      </c>
      <c r="N5242" s="70" t="s">
        <v>42185</v>
      </c>
      <c r="O5242" s="70" t="s">
        <v>4456</v>
      </c>
    </row>
    <row r="5243" spans="1:17" s="70" customFormat="1" x14ac:dyDescent="0.3">
      <c r="A5243" s="70" t="s">
        <v>13488</v>
      </c>
      <c r="B5243" s="70" t="s">
        <v>7420</v>
      </c>
      <c r="C5243" s="70">
        <v>843</v>
      </c>
      <c r="D5243" s="70" t="s">
        <v>42186</v>
      </c>
      <c r="E5243" s="70" t="s">
        <v>9179</v>
      </c>
      <c r="F5243" s="70">
        <v>222909999</v>
      </c>
      <c r="G5243" s="70">
        <v>222909900</v>
      </c>
      <c r="I5243" s="74" t="s">
        <v>42187</v>
      </c>
      <c r="J5243" s="70">
        <v>7550104</v>
      </c>
      <c r="K5243" s="70" t="s">
        <v>42188</v>
      </c>
      <c r="L5243" s="70">
        <v>42</v>
      </c>
      <c r="M5243" s="70">
        <v>1996</v>
      </c>
      <c r="N5243" s="70" t="s">
        <v>22726</v>
      </c>
      <c r="O5243" s="70" t="s">
        <v>4456</v>
      </c>
    </row>
    <row r="5244" spans="1:17" s="70" customFormat="1" x14ac:dyDescent="0.3">
      <c r="A5244" s="70" t="s">
        <v>9796</v>
      </c>
      <c r="B5244" s="70" t="s">
        <v>3144</v>
      </c>
      <c r="C5244" s="70">
        <v>843</v>
      </c>
      <c r="D5244" s="70" t="s">
        <v>42189</v>
      </c>
      <c r="E5244" s="70" t="s">
        <v>15422</v>
      </c>
      <c r="F5244" s="70">
        <v>226204100</v>
      </c>
      <c r="H5244" s="74" t="s">
        <v>42190</v>
      </c>
      <c r="J5244" s="70">
        <v>8660009</v>
      </c>
      <c r="K5244" s="70" t="s">
        <v>42191</v>
      </c>
      <c r="L5244" s="70">
        <v>277</v>
      </c>
      <c r="M5244" s="70">
        <v>1992</v>
      </c>
      <c r="N5244" s="70" t="s">
        <v>42192</v>
      </c>
      <c r="O5244" s="70" t="s">
        <v>4456</v>
      </c>
    </row>
    <row r="5245" spans="1:17" s="70" customFormat="1" ht="24" x14ac:dyDescent="0.3">
      <c r="A5245" s="70" t="s">
        <v>9328</v>
      </c>
      <c r="B5245" s="70" t="s">
        <v>42193</v>
      </c>
      <c r="C5245" s="70">
        <v>843</v>
      </c>
      <c r="D5245" s="70" t="s">
        <v>42194</v>
      </c>
      <c r="E5245" s="70" t="s">
        <v>35324</v>
      </c>
      <c r="F5245" s="70" t="s">
        <v>42195</v>
      </c>
      <c r="I5245" s="74" t="s">
        <v>42196</v>
      </c>
      <c r="K5245" s="70" t="s">
        <v>42199</v>
      </c>
      <c r="L5245" s="70">
        <v>200</v>
      </c>
      <c r="M5245" s="70">
        <v>1995</v>
      </c>
      <c r="N5245" s="70" t="s">
        <v>42200</v>
      </c>
      <c r="O5245" s="70" t="s">
        <v>35324</v>
      </c>
      <c r="P5245" s="70" t="s">
        <v>15884</v>
      </c>
      <c r="Q5245" s="70" t="s">
        <v>42201</v>
      </c>
    </row>
    <row r="5246" spans="1:17" s="70" customFormat="1" ht="24" x14ac:dyDescent="0.3">
      <c r="A5246" s="70" t="s">
        <v>11976</v>
      </c>
      <c r="B5246" s="70" t="s">
        <v>5627</v>
      </c>
      <c r="C5246" s="70">
        <v>843</v>
      </c>
      <c r="D5246" s="70" t="s">
        <v>42202</v>
      </c>
      <c r="E5246" s="70" t="s">
        <v>4456</v>
      </c>
      <c r="F5246" s="70" t="s">
        <v>42203</v>
      </c>
      <c r="G5246" s="70">
        <v>225555790</v>
      </c>
      <c r="H5246" s="70" t="s">
        <v>42204</v>
      </c>
      <c r="I5246" s="74" t="s">
        <v>42197</v>
      </c>
      <c r="K5246" s="70" t="s">
        <v>42205</v>
      </c>
      <c r="L5246" s="70">
        <v>160</v>
      </c>
      <c r="M5246" s="70">
        <v>1983</v>
      </c>
      <c r="N5246" s="70" t="s">
        <v>42206</v>
      </c>
      <c r="O5246" s="70" t="s">
        <v>4456</v>
      </c>
    </row>
    <row r="5247" spans="1:17" s="70" customFormat="1" ht="36" x14ac:dyDescent="0.3">
      <c r="A5247" s="70" t="s">
        <v>10048</v>
      </c>
      <c r="B5247" s="70" t="s">
        <v>3431</v>
      </c>
      <c r="C5247" s="70">
        <v>843</v>
      </c>
      <c r="D5247" s="70" t="s">
        <v>42207</v>
      </c>
      <c r="E5247" s="70" t="s">
        <v>4456</v>
      </c>
      <c r="F5247" s="70" t="s">
        <v>42208</v>
      </c>
      <c r="H5247" s="70" t="s">
        <v>42209</v>
      </c>
      <c r="I5247" s="74" t="s">
        <v>42210</v>
      </c>
      <c r="K5247" s="70" t="s">
        <v>42211</v>
      </c>
      <c r="L5247" s="70">
        <v>110</v>
      </c>
      <c r="M5247" s="70">
        <v>1980</v>
      </c>
      <c r="N5247" s="70" t="s">
        <v>41954</v>
      </c>
      <c r="O5247" s="70" t="s">
        <v>4456</v>
      </c>
      <c r="P5247" s="70" t="s">
        <v>42212</v>
      </c>
      <c r="Q5247" s="70" t="s">
        <v>42213</v>
      </c>
    </row>
    <row r="5248" spans="1:17" s="70" customFormat="1" ht="24" x14ac:dyDescent="0.3">
      <c r="A5248" s="70" t="s">
        <v>11143</v>
      </c>
      <c r="B5248" s="70" t="s">
        <v>4692</v>
      </c>
      <c r="C5248" s="70">
        <v>843</v>
      </c>
      <c r="D5248" s="70" t="s">
        <v>42214</v>
      </c>
      <c r="E5248" s="70" t="s">
        <v>15673</v>
      </c>
      <c r="F5248" s="70" t="s">
        <v>42215</v>
      </c>
      <c r="H5248" s="74" t="s">
        <v>42216</v>
      </c>
      <c r="I5248" s="74" t="s">
        <v>42198</v>
      </c>
      <c r="J5248" s="70">
        <v>7880209</v>
      </c>
      <c r="K5248" s="70" t="s">
        <v>42217</v>
      </c>
      <c r="L5248" s="70">
        <v>50</v>
      </c>
      <c r="M5248" s="70">
        <v>1979</v>
      </c>
      <c r="N5248" s="70" t="s">
        <v>42218</v>
      </c>
      <c r="O5248" s="70" t="s">
        <v>4456</v>
      </c>
    </row>
    <row r="5249" spans="1:17" s="70" customFormat="1" x14ac:dyDescent="0.3">
      <c r="A5249" s="70" t="s">
        <v>42247</v>
      </c>
      <c r="B5249" s="70" t="s">
        <v>3432</v>
      </c>
      <c r="C5249" s="70">
        <v>843</v>
      </c>
      <c r="D5249" s="70" t="s">
        <v>42219</v>
      </c>
      <c r="E5249" s="70" t="s">
        <v>15266</v>
      </c>
      <c r="F5249" s="70">
        <v>223790020</v>
      </c>
      <c r="G5249" s="70">
        <v>223790439</v>
      </c>
      <c r="H5249" s="74" t="s">
        <v>42220</v>
      </c>
      <c r="I5249" s="74" t="s">
        <v>42221</v>
      </c>
      <c r="J5249" s="70">
        <v>7770484</v>
      </c>
      <c r="K5249" s="70" t="s">
        <v>42222</v>
      </c>
      <c r="L5249" s="70">
        <v>190</v>
      </c>
      <c r="M5249" s="70">
        <v>1935</v>
      </c>
      <c r="N5249" s="70" t="s">
        <v>16157</v>
      </c>
      <c r="O5249" s="70" t="s">
        <v>4456</v>
      </c>
    </row>
    <row r="5250" spans="1:17" s="70" customFormat="1" ht="28.8" x14ac:dyDescent="0.3">
      <c r="A5250" s="70" t="s">
        <v>9496</v>
      </c>
      <c r="B5250" s="70" t="s">
        <v>2687</v>
      </c>
      <c r="C5250" s="70">
        <v>843</v>
      </c>
      <c r="D5250" s="70" t="s">
        <v>42223</v>
      </c>
      <c r="E5250" s="70" t="s">
        <v>15178</v>
      </c>
      <c r="F5250" s="70">
        <v>226236588</v>
      </c>
      <c r="H5250" s="74" t="s">
        <v>42224</v>
      </c>
      <c r="K5250" s="70" t="s">
        <v>42225</v>
      </c>
      <c r="L5250" s="70">
        <v>20</v>
      </c>
      <c r="M5250" s="70">
        <v>1996</v>
      </c>
      <c r="N5250" s="70" t="s">
        <v>42226</v>
      </c>
      <c r="O5250" s="70" t="s">
        <v>4456</v>
      </c>
    </row>
    <row r="5251" spans="1:17" s="70" customFormat="1" x14ac:dyDescent="0.3">
      <c r="A5251" s="70" t="s">
        <v>9497</v>
      </c>
      <c r="B5251" s="70" t="s">
        <v>42227</v>
      </c>
      <c r="C5251" s="70">
        <v>844</v>
      </c>
      <c r="D5251" s="70" t="s">
        <v>42234</v>
      </c>
      <c r="E5251" s="70" t="s">
        <v>16428</v>
      </c>
      <c r="F5251" s="70" t="s">
        <v>42235</v>
      </c>
      <c r="I5251" s="74" t="s">
        <v>42236</v>
      </c>
      <c r="K5251" s="70" t="s">
        <v>42237</v>
      </c>
      <c r="L5251" s="70">
        <v>120</v>
      </c>
      <c r="N5251" s="70" t="s">
        <v>42238</v>
      </c>
      <c r="O5251" s="70" t="s">
        <v>16428</v>
      </c>
    </row>
    <row r="5252" spans="1:17" s="70" customFormat="1" ht="24" x14ac:dyDescent="0.3">
      <c r="A5252" s="70" t="s">
        <v>9302</v>
      </c>
      <c r="B5252" s="70" t="s">
        <v>2436</v>
      </c>
      <c r="C5252" s="70">
        <v>844</v>
      </c>
      <c r="D5252" s="70" t="s">
        <v>42228</v>
      </c>
      <c r="E5252" s="70" t="s">
        <v>15415</v>
      </c>
      <c r="F5252" s="70" t="s">
        <v>42229</v>
      </c>
      <c r="H5252" s="70" t="s">
        <v>42230</v>
      </c>
      <c r="I5252" s="74" t="s">
        <v>42231</v>
      </c>
      <c r="K5252" s="70" t="s">
        <v>42232</v>
      </c>
      <c r="L5252" s="70">
        <v>30</v>
      </c>
      <c r="N5252" s="70" t="s">
        <v>42233</v>
      </c>
      <c r="O5252" s="70" t="s">
        <v>4456</v>
      </c>
    </row>
    <row r="5253" spans="1:17" s="70" customFormat="1" x14ac:dyDescent="0.3">
      <c r="A5253" s="70" t="s">
        <v>9303</v>
      </c>
      <c r="B5253" s="70" t="s">
        <v>2438</v>
      </c>
      <c r="C5253" s="70">
        <v>844</v>
      </c>
      <c r="D5253" s="70" t="s">
        <v>42239</v>
      </c>
      <c r="E5253" s="70" t="s">
        <v>16203</v>
      </c>
      <c r="F5253" s="70">
        <v>228572365</v>
      </c>
      <c r="G5253" s="70">
        <v>228572655</v>
      </c>
      <c r="H5253" s="74" t="s">
        <v>42240</v>
      </c>
      <c r="I5253" s="74" t="s">
        <v>42241</v>
      </c>
      <c r="K5253" s="70" t="s">
        <v>42242</v>
      </c>
      <c r="L5253" s="70">
        <v>40</v>
      </c>
      <c r="M5253" s="70">
        <v>1978</v>
      </c>
      <c r="N5253" s="70" t="s">
        <v>42243</v>
      </c>
      <c r="O5253" s="70" t="s">
        <v>4456</v>
      </c>
    </row>
    <row r="5254" spans="1:17" s="70" customFormat="1" x14ac:dyDescent="0.3">
      <c r="A5254" s="70" t="s">
        <v>9304</v>
      </c>
      <c r="B5254" s="70" t="s">
        <v>2439</v>
      </c>
      <c r="C5254" s="70">
        <v>844</v>
      </c>
      <c r="D5254" s="70" t="s">
        <v>38853</v>
      </c>
      <c r="E5254" s="70" t="s">
        <v>4456</v>
      </c>
      <c r="F5254" s="70">
        <v>226321429</v>
      </c>
      <c r="H5254" s="74" t="s">
        <v>42244</v>
      </c>
      <c r="I5254" s="74" t="s">
        <v>38856</v>
      </c>
      <c r="K5254" s="70" t="s">
        <v>42245</v>
      </c>
      <c r="M5254" s="70">
        <v>1999</v>
      </c>
      <c r="N5254" s="70" t="s">
        <v>42246</v>
      </c>
      <c r="O5254" s="70" t="s">
        <v>4456</v>
      </c>
    </row>
    <row r="5255" spans="1:17" s="70" customFormat="1" x14ac:dyDescent="0.3">
      <c r="A5255" s="70" t="s">
        <v>12914</v>
      </c>
      <c r="B5255" s="70" t="s">
        <v>6775</v>
      </c>
      <c r="C5255" s="70">
        <v>844</v>
      </c>
      <c r="D5255" s="70" t="s">
        <v>42248</v>
      </c>
      <c r="E5255" s="70" t="s">
        <v>4456</v>
      </c>
      <c r="F5255" s="70">
        <v>226967777</v>
      </c>
      <c r="I5255" s="74" t="s">
        <v>42249</v>
      </c>
      <c r="K5255" s="70" t="s">
        <v>42251</v>
      </c>
      <c r="L5255" s="70">
        <v>140</v>
      </c>
      <c r="M5255" s="70">
        <v>1985</v>
      </c>
      <c r="N5255" s="70" t="s">
        <v>42252</v>
      </c>
      <c r="O5255" s="70" t="s">
        <v>4456</v>
      </c>
    </row>
    <row r="5256" spans="1:17" s="70" customFormat="1" ht="24" x14ac:dyDescent="0.3">
      <c r="A5256" s="70" t="s">
        <v>12445</v>
      </c>
      <c r="B5256" s="70" t="s">
        <v>6138</v>
      </c>
      <c r="C5256" s="70">
        <v>844</v>
      </c>
      <c r="D5256" s="70" t="s">
        <v>42253</v>
      </c>
      <c r="E5256" s="70" t="s">
        <v>15595</v>
      </c>
      <c r="F5256" s="70" t="s">
        <v>42254</v>
      </c>
      <c r="G5256" s="70">
        <v>226607151</v>
      </c>
      <c r="H5256" s="70" t="s">
        <v>42255</v>
      </c>
      <c r="I5256" s="74" t="s">
        <v>42250</v>
      </c>
      <c r="J5256" s="70">
        <v>7630293</v>
      </c>
      <c r="K5256" s="70" t="s">
        <v>42256</v>
      </c>
      <c r="L5256" s="70">
        <v>151</v>
      </c>
      <c r="M5256" s="70">
        <v>2008</v>
      </c>
      <c r="N5256" s="70" t="s">
        <v>15536</v>
      </c>
      <c r="O5256" s="70" t="s">
        <v>4456</v>
      </c>
    </row>
    <row r="5257" spans="1:17" s="70" customFormat="1" x14ac:dyDescent="0.3">
      <c r="A5257" s="70" t="s">
        <v>14144</v>
      </c>
      <c r="B5257" s="70" t="s">
        <v>8127</v>
      </c>
      <c r="C5257" s="70">
        <v>844</v>
      </c>
      <c r="D5257" s="70" t="s">
        <v>42257</v>
      </c>
      <c r="E5257" s="70" t="s">
        <v>9151</v>
      </c>
      <c r="F5257" s="70">
        <v>223797700</v>
      </c>
      <c r="H5257" s="74" t="s">
        <v>42258</v>
      </c>
      <c r="I5257" s="74" t="s">
        <v>42259</v>
      </c>
      <c r="K5257" s="70" t="s">
        <v>42260</v>
      </c>
      <c r="L5257" s="70">
        <v>6</v>
      </c>
      <c r="M5257" s="70">
        <v>2011</v>
      </c>
      <c r="N5257" s="70" t="s">
        <v>1685</v>
      </c>
      <c r="O5257" s="70" t="s">
        <v>4456</v>
      </c>
    </row>
    <row r="5258" spans="1:17" s="70" customFormat="1" x14ac:dyDescent="0.3">
      <c r="A5258" s="70" t="s">
        <v>11397</v>
      </c>
      <c r="B5258" s="70" t="s">
        <v>4971</v>
      </c>
      <c r="C5258" s="70">
        <v>844</v>
      </c>
      <c r="D5258" s="70" t="s">
        <v>42261</v>
      </c>
      <c r="E5258" s="70" t="s">
        <v>15249</v>
      </c>
      <c r="F5258" s="70">
        <v>228291200</v>
      </c>
      <c r="H5258" s="70" t="s">
        <v>42262</v>
      </c>
      <c r="I5258" s="74" t="s">
        <v>42263</v>
      </c>
      <c r="J5258" s="70">
        <v>8900174</v>
      </c>
      <c r="K5258" s="70" t="s">
        <v>42264</v>
      </c>
      <c r="L5258" s="70">
        <v>180</v>
      </c>
      <c r="M5258" s="70">
        <v>1954</v>
      </c>
      <c r="N5258" s="70" t="s">
        <v>16693</v>
      </c>
      <c r="O5258" s="70" t="s">
        <v>4456</v>
      </c>
      <c r="P5258" s="70" t="s">
        <v>15697</v>
      </c>
      <c r="Q5258" s="70" t="s">
        <v>9229</v>
      </c>
    </row>
    <row r="5259" spans="1:17" s="70" customFormat="1" ht="14.25" customHeight="1" x14ac:dyDescent="0.3">
      <c r="A5259" s="70" t="s">
        <v>14213</v>
      </c>
      <c r="B5259" s="70" t="s">
        <v>8203</v>
      </c>
      <c r="C5259" s="70">
        <v>845</v>
      </c>
      <c r="D5259" s="70" t="s">
        <v>42265</v>
      </c>
      <c r="E5259" s="70" t="s">
        <v>9179</v>
      </c>
      <c r="F5259" s="70">
        <v>226577777</v>
      </c>
      <c r="H5259" s="74" t="s">
        <v>42266</v>
      </c>
      <c r="I5259" s="74" t="s">
        <v>42267</v>
      </c>
      <c r="K5259" s="70" t="s">
        <v>42268</v>
      </c>
      <c r="N5259" s="70" t="s">
        <v>32169</v>
      </c>
      <c r="O5259" s="70" t="s">
        <v>4456</v>
      </c>
    </row>
    <row r="5260" spans="1:17" s="70" customFormat="1" ht="24" x14ac:dyDescent="0.3">
      <c r="A5260" s="70" t="s">
        <v>9275</v>
      </c>
      <c r="B5260" s="70" t="s">
        <v>2413</v>
      </c>
      <c r="C5260" s="70">
        <v>845</v>
      </c>
      <c r="D5260" s="70" t="s">
        <v>9276</v>
      </c>
      <c r="E5260" s="70" t="s">
        <v>4456</v>
      </c>
      <c r="F5260" s="70">
        <v>226119460</v>
      </c>
      <c r="H5260" s="70" t="s">
        <v>42269</v>
      </c>
      <c r="I5260" s="74" t="s">
        <v>9279</v>
      </c>
      <c r="K5260" s="70" t="s">
        <v>9280</v>
      </c>
      <c r="L5260" s="70">
        <v>48</v>
      </c>
      <c r="M5260" s="70">
        <v>1860</v>
      </c>
      <c r="N5260" s="70" t="s">
        <v>42270</v>
      </c>
      <c r="O5260" s="70" t="s">
        <v>4456</v>
      </c>
    </row>
    <row r="5261" spans="1:17" s="70" customFormat="1" ht="24" x14ac:dyDescent="0.3">
      <c r="A5261" s="70" t="s">
        <v>13200</v>
      </c>
      <c r="B5261" s="70" t="s">
        <v>7109</v>
      </c>
      <c r="C5261" s="70">
        <v>845</v>
      </c>
      <c r="D5261" s="70" t="s">
        <v>42271</v>
      </c>
      <c r="E5261" s="70" t="s">
        <v>15249</v>
      </c>
      <c r="F5261" s="70" t="s">
        <v>42272</v>
      </c>
      <c r="G5261" s="70">
        <v>225541020</v>
      </c>
      <c r="H5261" s="74" t="s">
        <v>42273</v>
      </c>
      <c r="I5261" s="74" t="s">
        <v>42274</v>
      </c>
      <c r="K5261" s="70" t="s">
        <v>42275</v>
      </c>
      <c r="N5261" s="70" t="s">
        <v>42276</v>
      </c>
      <c r="O5261" s="70" t="s">
        <v>4456</v>
      </c>
    </row>
    <row r="5262" spans="1:17" s="70" customFormat="1" x14ac:dyDescent="0.3">
      <c r="A5262" s="70" t="s">
        <v>12382</v>
      </c>
      <c r="B5262" s="70" t="s">
        <v>6071</v>
      </c>
      <c r="C5262" s="70">
        <v>845</v>
      </c>
      <c r="D5262" s="70" t="s">
        <v>42277</v>
      </c>
      <c r="E5262" s="70" t="s">
        <v>9179</v>
      </c>
      <c r="F5262" s="70">
        <v>225716700</v>
      </c>
      <c r="G5262" s="70">
        <v>222336739</v>
      </c>
      <c r="H5262" s="74" t="s">
        <v>42278</v>
      </c>
      <c r="I5262" s="74" t="s">
        <v>42279</v>
      </c>
      <c r="K5262" s="70" t="s">
        <v>42280</v>
      </c>
      <c r="L5262" s="70">
        <v>34</v>
      </c>
      <c r="M5262" s="70">
        <v>1995</v>
      </c>
      <c r="N5262" s="70" t="s">
        <v>42281</v>
      </c>
      <c r="O5262" s="70" t="s">
        <v>4456</v>
      </c>
      <c r="P5262" s="70" t="s">
        <v>17259</v>
      </c>
      <c r="Q5262" s="70" t="s">
        <v>9212</v>
      </c>
    </row>
    <row r="5263" spans="1:17" s="70" customFormat="1" ht="24" x14ac:dyDescent="0.3">
      <c r="A5263" s="70" t="s">
        <v>13280</v>
      </c>
      <c r="B5263" s="70" t="s">
        <v>7199</v>
      </c>
      <c r="C5263" s="70">
        <v>845</v>
      </c>
      <c r="D5263" s="70" t="s">
        <v>42282</v>
      </c>
      <c r="E5263" s="70" t="s">
        <v>9179</v>
      </c>
      <c r="F5263" s="70" t="s">
        <v>42283</v>
      </c>
      <c r="I5263" s="74" t="s">
        <v>42284</v>
      </c>
      <c r="J5263" s="70">
        <v>6760335</v>
      </c>
      <c r="K5263" s="70" t="s">
        <v>42285</v>
      </c>
      <c r="N5263" s="70" t="s">
        <v>20219</v>
      </c>
      <c r="O5263" s="70" t="s">
        <v>4456</v>
      </c>
    </row>
    <row r="5264" spans="1:17" s="70" customFormat="1" ht="24" x14ac:dyDescent="0.3">
      <c r="A5264" s="70" t="s">
        <v>13347</v>
      </c>
      <c r="B5264" s="70" t="s">
        <v>7273</v>
      </c>
      <c r="C5264" s="70">
        <v>845</v>
      </c>
      <c r="D5264" s="70" t="s">
        <v>42286</v>
      </c>
      <c r="E5264" s="70" t="s">
        <v>9179</v>
      </c>
      <c r="F5264" s="70" t="s">
        <v>42287</v>
      </c>
      <c r="H5264" s="74" t="s">
        <v>42288</v>
      </c>
      <c r="I5264" s="74" t="s">
        <v>42289</v>
      </c>
      <c r="K5264" s="70" t="s">
        <v>42290</v>
      </c>
      <c r="L5264" s="70">
        <v>3000</v>
      </c>
      <c r="N5264" s="70" t="s">
        <v>42291</v>
      </c>
      <c r="O5264" s="70" t="s">
        <v>4456</v>
      </c>
    </row>
    <row r="5265" spans="1:17" s="70" customFormat="1" ht="36" x14ac:dyDescent="0.3">
      <c r="A5265" s="70" t="s">
        <v>10963</v>
      </c>
      <c r="B5265" s="70" t="s">
        <v>4492</v>
      </c>
      <c r="C5265" s="70">
        <v>845</v>
      </c>
      <c r="D5265" s="70" t="s">
        <v>42292</v>
      </c>
      <c r="E5265" s="70" t="s">
        <v>15415</v>
      </c>
      <c r="F5265" s="70">
        <v>227542100</v>
      </c>
      <c r="G5265" s="70">
        <v>228595686</v>
      </c>
      <c r="H5265" s="74" t="s">
        <v>42293</v>
      </c>
      <c r="I5265" s="74" t="s">
        <v>42294</v>
      </c>
      <c r="J5265" s="70">
        <v>8081682</v>
      </c>
      <c r="K5265" s="70" t="s">
        <v>42295</v>
      </c>
      <c r="L5265" s="70">
        <v>1000</v>
      </c>
      <c r="M5265" s="70">
        <v>1933</v>
      </c>
      <c r="N5265" s="70" t="s">
        <v>42296</v>
      </c>
      <c r="O5265" s="70" t="s">
        <v>4456</v>
      </c>
      <c r="P5265" s="70" t="s">
        <v>42297</v>
      </c>
      <c r="Q5265" s="70" t="s">
        <v>18237</v>
      </c>
    </row>
    <row r="5266" spans="1:17" s="70" customFormat="1" x14ac:dyDescent="0.3">
      <c r="A5266" s="70" t="s">
        <v>11144</v>
      </c>
      <c r="B5266" s="70" t="s">
        <v>42298</v>
      </c>
      <c r="C5266" s="70">
        <v>846</v>
      </c>
      <c r="D5266" s="70" t="s">
        <v>42299</v>
      </c>
      <c r="E5266" s="70" t="s">
        <v>15866</v>
      </c>
      <c r="F5266" s="70" t="s">
        <v>42300</v>
      </c>
      <c r="G5266" s="70" t="s">
        <v>42300</v>
      </c>
      <c r="H5266" s="74" t="s">
        <v>42301</v>
      </c>
      <c r="K5266" s="70" t="s">
        <v>42302</v>
      </c>
      <c r="L5266" s="70">
        <v>13</v>
      </c>
      <c r="M5266" s="70">
        <v>2001</v>
      </c>
      <c r="N5266" s="70" t="s">
        <v>42303</v>
      </c>
      <c r="O5266" s="70" t="s">
        <v>15866</v>
      </c>
    </row>
    <row r="5267" spans="1:17" s="70" customFormat="1" x14ac:dyDescent="0.3">
      <c r="A5267" s="70" t="s">
        <v>12857</v>
      </c>
      <c r="B5267" s="70" t="s">
        <v>6695</v>
      </c>
      <c r="C5267" s="70">
        <v>846</v>
      </c>
      <c r="D5267" s="70" t="s">
        <v>42304</v>
      </c>
      <c r="E5267" s="70" t="s">
        <v>9179</v>
      </c>
      <c r="F5267" s="70">
        <v>227700000</v>
      </c>
      <c r="G5267" s="70">
        <v>227700001</v>
      </c>
      <c r="H5267" s="74" t="s">
        <v>42305</v>
      </c>
      <c r="I5267" s="74" t="s">
        <v>42306</v>
      </c>
      <c r="K5267" s="70" t="s">
        <v>42307</v>
      </c>
      <c r="N5267" s="70" t="s">
        <v>17491</v>
      </c>
      <c r="O5267" s="70" t="s">
        <v>4456</v>
      </c>
    </row>
    <row r="5268" spans="1:17" s="70" customFormat="1" ht="24" x14ac:dyDescent="0.3">
      <c r="A5268" s="70" t="s">
        <v>12915</v>
      </c>
      <c r="B5268" s="70" t="s">
        <v>6776</v>
      </c>
      <c r="C5268" s="70">
        <v>846</v>
      </c>
      <c r="D5268" s="70" t="s">
        <v>42308</v>
      </c>
      <c r="E5268" s="70" t="s">
        <v>9151</v>
      </c>
      <c r="F5268" s="70">
        <v>229128100</v>
      </c>
      <c r="H5268" s="74" t="s">
        <v>42309</v>
      </c>
      <c r="I5268" s="74" t="s">
        <v>42310</v>
      </c>
      <c r="K5268" s="70" t="s">
        <v>42311</v>
      </c>
      <c r="L5268" s="70">
        <v>35</v>
      </c>
      <c r="M5268" s="70">
        <v>1931</v>
      </c>
      <c r="N5268" s="70" t="s">
        <v>42312</v>
      </c>
      <c r="O5268" s="70" t="s">
        <v>4456</v>
      </c>
    </row>
    <row r="5269" spans="1:17" s="70" customFormat="1" x14ac:dyDescent="0.3">
      <c r="A5269" s="70" t="s">
        <v>11427</v>
      </c>
      <c r="B5269" s="70" t="s">
        <v>5003</v>
      </c>
      <c r="C5269" s="70">
        <v>846</v>
      </c>
      <c r="D5269" s="70" t="s">
        <v>42313</v>
      </c>
      <c r="E5269" s="70" t="s">
        <v>15178</v>
      </c>
      <c r="F5269" s="70">
        <v>227536700</v>
      </c>
      <c r="H5269" s="74" t="s">
        <v>42314</v>
      </c>
      <c r="I5269" s="74" t="s">
        <v>42315</v>
      </c>
      <c r="J5269" s="70">
        <v>8590594</v>
      </c>
      <c r="K5269" s="70" t="s">
        <v>42316</v>
      </c>
      <c r="L5269" s="70">
        <v>22</v>
      </c>
      <c r="M5269" s="70">
        <v>1986</v>
      </c>
      <c r="N5269" s="70" t="s">
        <v>42317</v>
      </c>
      <c r="O5269" s="70" t="s">
        <v>4456</v>
      </c>
    </row>
    <row r="5270" spans="1:17" s="70" customFormat="1" ht="24" x14ac:dyDescent="0.3">
      <c r="A5270" s="70" t="s">
        <v>13621</v>
      </c>
      <c r="B5270" s="70" t="s">
        <v>7555</v>
      </c>
      <c r="C5270" s="70">
        <v>846</v>
      </c>
      <c r="D5270" s="70" t="s">
        <v>42318</v>
      </c>
      <c r="E5270" s="70" t="s">
        <v>15415</v>
      </c>
      <c r="F5270" s="70" t="s">
        <v>42319</v>
      </c>
      <c r="H5270" s="74" t="s">
        <v>42320</v>
      </c>
      <c r="I5270" s="74" t="s">
        <v>42321</v>
      </c>
      <c r="K5270" s="70" t="s">
        <v>42322</v>
      </c>
      <c r="L5270" s="70">
        <v>792</v>
      </c>
      <c r="M5270" s="70">
        <v>2002</v>
      </c>
      <c r="N5270" s="70" t="s">
        <v>42323</v>
      </c>
      <c r="O5270" s="70" t="s">
        <v>4456</v>
      </c>
    </row>
    <row r="5271" spans="1:17" s="70" customFormat="1" ht="24" x14ac:dyDescent="0.3">
      <c r="A5271" s="70" t="s">
        <v>10191</v>
      </c>
      <c r="B5271" s="70" t="s">
        <v>3608</v>
      </c>
      <c r="C5271" s="70">
        <v>846</v>
      </c>
      <c r="D5271" s="70" t="s">
        <v>42324</v>
      </c>
      <c r="E5271" s="70" t="s">
        <v>9151</v>
      </c>
      <c r="F5271" s="70" t="s">
        <v>42325</v>
      </c>
      <c r="H5271" s="74" t="s">
        <v>42326</v>
      </c>
      <c r="I5271" s="74" t="s">
        <v>42327</v>
      </c>
      <c r="K5271" s="70" t="s">
        <v>42328</v>
      </c>
      <c r="L5271" s="70">
        <v>7</v>
      </c>
      <c r="N5271" s="70" t="s">
        <v>1740</v>
      </c>
      <c r="O5271" s="70" t="s">
        <v>4456</v>
      </c>
    </row>
    <row r="5272" spans="1:17" s="70" customFormat="1" x14ac:dyDescent="0.3">
      <c r="A5272" s="70" t="s">
        <v>14237</v>
      </c>
      <c r="B5272" s="70" t="s">
        <v>42329</v>
      </c>
      <c r="C5272" s="70">
        <v>846</v>
      </c>
      <c r="D5272" s="70" t="s">
        <v>42330</v>
      </c>
      <c r="E5272" s="70" t="s">
        <v>42331</v>
      </c>
      <c r="F5272" s="70" t="s">
        <v>42332</v>
      </c>
      <c r="H5272" s="70" t="s">
        <v>42333</v>
      </c>
      <c r="I5272" s="74" t="s">
        <v>42334</v>
      </c>
      <c r="K5272" s="70" t="s">
        <v>42335</v>
      </c>
      <c r="L5272" s="70">
        <v>2</v>
      </c>
      <c r="M5272" s="70">
        <v>2011</v>
      </c>
      <c r="N5272" s="70" t="s">
        <v>1698</v>
      </c>
      <c r="O5272" s="70" t="s">
        <v>42331</v>
      </c>
    </row>
    <row r="5273" spans="1:17" s="70" customFormat="1" ht="24" x14ac:dyDescent="0.3">
      <c r="A5273" s="70" t="s">
        <v>12616</v>
      </c>
      <c r="B5273" s="70" t="s">
        <v>6332</v>
      </c>
      <c r="C5273" s="70">
        <v>846</v>
      </c>
      <c r="D5273" s="70" t="s">
        <v>42336</v>
      </c>
      <c r="E5273" s="70" t="s">
        <v>15197</v>
      </c>
      <c r="F5273" s="70">
        <v>222005000</v>
      </c>
      <c r="G5273" s="70">
        <v>222005100</v>
      </c>
      <c r="H5273" s="74" t="s">
        <v>42337</v>
      </c>
      <c r="I5273" s="74" t="s">
        <v>42338</v>
      </c>
      <c r="K5273" s="70" t="s">
        <v>42339</v>
      </c>
      <c r="L5273" s="70">
        <v>50000</v>
      </c>
      <c r="M5273" s="70">
        <v>1985</v>
      </c>
      <c r="N5273" s="70" t="s">
        <v>42340</v>
      </c>
      <c r="O5273" s="70" t="s">
        <v>4456</v>
      </c>
    </row>
    <row r="5274" spans="1:17" s="70" customFormat="1" ht="24" x14ac:dyDescent="0.3">
      <c r="A5274" s="70" t="s">
        <v>13146</v>
      </c>
      <c r="B5274" s="70" t="s">
        <v>7049</v>
      </c>
      <c r="C5274" s="70">
        <v>847</v>
      </c>
      <c r="D5274" s="70" t="s">
        <v>42341</v>
      </c>
      <c r="E5274" s="70" t="s">
        <v>15197</v>
      </c>
      <c r="F5274" s="70" t="s">
        <v>42342</v>
      </c>
      <c r="H5274" s="74" t="s">
        <v>42343</v>
      </c>
      <c r="I5274" s="74" t="s">
        <v>42344</v>
      </c>
      <c r="K5274" s="70" t="s">
        <v>42345</v>
      </c>
      <c r="L5274" s="70">
        <v>100</v>
      </c>
      <c r="N5274" s="70" t="s">
        <v>42346</v>
      </c>
      <c r="O5274" s="70" t="s">
        <v>4456</v>
      </c>
      <c r="P5274" s="70" t="s">
        <v>15697</v>
      </c>
      <c r="Q5274" s="70" t="s">
        <v>4460</v>
      </c>
    </row>
    <row r="5275" spans="1:17" s="70" customFormat="1" ht="24" x14ac:dyDescent="0.3">
      <c r="A5275" s="70" t="s">
        <v>14288</v>
      </c>
      <c r="B5275" s="70" t="s">
        <v>8297</v>
      </c>
      <c r="C5275" s="70">
        <v>847</v>
      </c>
      <c r="D5275" s="70" t="s">
        <v>42347</v>
      </c>
      <c r="E5275" s="70" t="s">
        <v>9267</v>
      </c>
      <c r="F5275" s="70">
        <v>227074900</v>
      </c>
      <c r="G5275" s="70">
        <v>227385443</v>
      </c>
      <c r="H5275" s="74" t="s">
        <v>42348</v>
      </c>
      <c r="I5275" s="74" t="s">
        <v>42349</v>
      </c>
      <c r="K5275" s="70" t="s">
        <v>42350</v>
      </c>
      <c r="L5275" s="70">
        <v>70</v>
      </c>
      <c r="N5275" s="70" t="s">
        <v>42351</v>
      </c>
      <c r="O5275" s="70" t="s">
        <v>4456</v>
      </c>
      <c r="P5275" s="70" t="s">
        <v>19273</v>
      </c>
      <c r="Q5275" s="70" t="s">
        <v>4460</v>
      </c>
    </row>
    <row r="5276" spans="1:17" s="70" customFormat="1" x14ac:dyDescent="0.3">
      <c r="A5276" s="70" t="s">
        <v>12592</v>
      </c>
      <c r="B5276" s="70" t="s">
        <v>6304</v>
      </c>
      <c r="C5276" s="70">
        <v>847</v>
      </c>
      <c r="D5276" s="70" t="s">
        <v>42352</v>
      </c>
      <c r="E5276" s="70" t="s">
        <v>9179</v>
      </c>
      <c r="F5276" s="70">
        <v>223823610</v>
      </c>
      <c r="H5276" s="74" t="s">
        <v>42353</v>
      </c>
      <c r="I5276" s="74" t="s">
        <v>42354</v>
      </c>
      <c r="K5276" s="70" t="s">
        <v>42355</v>
      </c>
      <c r="L5276" s="70">
        <v>3</v>
      </c>
      <c r="N5276" s="70" t="s">
        <v>42356</v>
      </c>
      <c r="O5276" s="70" t="s">
        <v>4456</v>
      </c>
    </row>
    <row r="5277" spans="1:17" s="70" customFormat="1" x14ac:dyDescent="0.3">
      <c r="A5277" s="70" t="s">
        <v>13073</v>
      </c>
      <c r="B5277" s="70" t="s">
        <v>6965</v>
      </c>
      <c r="C5277" s="70">
        <v>847</v>
      </c>
      <c r="D5277" s="70" t="s">
        <v>42357</v>
      </c>
      <c r="E5277" s="70" t="s">
        <v>4456</v>
      </c>
      <c r="F5277" s="70">
        <v>223476500</v>
      </c>
      <c r="H5277" s="74" t="s">
        <v>42358</v>
      </c>
      <c r="I5277" s="74" t="s">
        <v>42359</v>
      </c>
      <c r="J5277" s="70">
        <v>8320257</v>
      </c>
      <c r="K5277" s="70" t="s">
        <v>42360</v>
      </c>
      <c r="L5277" s="70">
        <v>35</v>
      </c>
      <c r="M5277" s="70">
        <v>1979</v>
      </c>
      <c r="N5277" s="70" t="s">
        <v>42361</v>
      </c>
      <c r="O5277" s="70" t="s">
        <v>4456</v>
      </c>
    </row>
    <row r="5278" spans="1:17" s="70" customFormat="1" ht="36" x14ac:dyDescent="0.3">
      <c r="A5278" s="70" t="s">
        <v>11328</v>
      </c>
      <c r="B5278" s="70" t="s">
        <v>42362</v>
      </c>
      <c r="C5278" s="70">
        <v>847</v>
      </c>
      <c r="D5278" s="70" t="s">
        <v>42363</v>
      </c>
      <c r="E5278" s="70" t="s">
        <v>15152</v>
      </c>
      <c r="F5278" s="70" t="s">
        <v>42364</v>
      </c>
      <c r="H5278" s="74" t="s">
        <v>42365</v>
      </c>
      <c r="I5278" s="74" t="s">
        <v>42366</v>
      </c>
      <c r="J5278" s="70">
        <v>2362853</v>
      </c>
      <c r="K5278" s="70" t="s">
        <v>42367</v>
      </c>
      <c r="L5278" s="70">
        <v>45</v>
      </c>
      <c r="M5278" s="70">
        <v>1993</v>
      </c>
      <c r="N5278" s="70" t="s">
        <v>42368</v>
      </c>
      <c r="O5278" s="70" t="s">
        <v>15152</v>
      </c>
      <c r="P5278" s="70" t="s">
        <v>17195</v>
      </c>
      <c r="Q5278" s="70" t="s">
        <v>32447</v>
      </c>
    </row>
    <row r="5279" spans="1:17" s="70" customFormat="1" x14ac:dyDescent="0.3">
      <c r="A5279" s="70" t="s">
        <v>9727</v>
      </c>
      <c r="B5279" s="70" t="s">
        <v>3062</v>
      </c>
      <c r="C5279" s="70">
        <v>847</v>
      </c>
      <c r="D5279" s="70" t="s">
        <v>42369</v>
      </c>
      <c r="E5279" s="70" t="s">
        <v>15415</v>
      </c>
      <c r="F5279" s="70">
        <v>224414000</v>
      </c>
      <c r="I5279" s="74" t="s">
        <v>42370</v>
      </c>
      <c r="J5279" s="70">
        <v>8060052</v>
      </c>
      <c r="K5279" s="70" t="s">
        <v>42371</v>
      </c>
      <c r="L5279" s="70">
        <v>2100</v>
      </c>
      <c r="N5279" s="70" t="s">
        <v>42372</v>
      </c>
      <c r="O5279" s="70" t="s">
        <v>4456</v>
      </c>
    </row>
    <row r="5280" spans="1:17" s="70" customFormat="1" x14ac:dyDescent="0.3">
      <c r="A5280" s="70" t="s">
        <v>13698</v>
      </c>
      <c r="B5280" s="70" t="s">
        <v>7633</v>
      </c>
      <c r="C5280" s="70">
        <v>847</v>
      </c>
      <c r="D5280" s="70" t="s">
        <v>28559</v>
      </c>
      <c r="E5280" s="70" t="s">
        <v>9151</v>
      </c>
      <c r="F5280" s="70">
        <v>229416400</v>
      </c>
      <c r="I5280" s="74" t="s">
        <v>42373</v>
      </c>
      <c r="K5280" s="70" t="s">
        <v>42374</v>
      </c>
      <c r="L5280" s="70">
        <v>16</v>
      </c>
      <c r="N5280" s="70" t="s">
        <v>28128</v>
      </c>
      <c r="O5280" s="70" t="s">
        <v>4456</v>
      </c>
    </row>
    <row r="5281" spans="1:17" s="70" customFormat="1" ht="24" x14ac:dyDescent="0.3">
      <c r="A5281" s="70" t="s">
        <v>11228</v>
      </c>
      <c r="B5281" s="70" t="s">
        <v>42375</v>
      </c>
      <c r="C5281" s="70">
        <v>848</v>
      </c>
      <c r="D5281" s="70" t="s">
        <v>42379</v>
      </c>
      <c r="E5281" s="70" t="s">
        <v>15124</v>
      </c>
      <c r="F5281" s="70" t="s">
        <v>42380</v>
      </c>
      <c r="H5281" s="74" t="s">
        <v>42381</v>
      </c>
      <c r="I5281" s="74" t="s">
        <v>32621</v>
      </c>
      <c r="K5281" s="70" t="s">
        <v>42382</v>
      </c>
      <c r="L5281" s="70">
        <v>30</v>
      </c>
      <c r="M5281" s="70">
        <v>1994</v>
      </c>
      <c r="N5281" s="70" t="s">
        <v>42383</v>
      </c>
      <c r="O5281" s="70" t="s">
        <v>15124</v>
      </c>
    </row>
    <row r="5282" spans="1:17" s="70" customFormat="1" x14ac:dyDescent="0.3">
      <c r="A5282" s="70" t="s">
        <v>12957</v>
      </c>
      <c r="B5282" s="70" t="s">
        <v>42376</v>
      </c>
      <c r="C5282" s="70">
        <v>848</v>
      </c>
      <c r="D5282" s="70" t="s">
        <v>42384</v>
      </c>
      <c r="E5282" s="70" t="s">
        <v>15124</v>
      </c>
      <c r="F5282" s="70" t="s">
        <v>42385</v>
      </c>
      <c r="H5282" s="74" t="s">
        <v>42386</v>
      </c>
      <c r="I5282" s="74" t="s">
        <v>42387</v>
      </c>
      <c r="J5282" s="70">
        <v>2420550</v>
      </c>
      <c r="K5282" s="70" t="s">
        <v>42388</v>
      </c>
      <c r="L5282" s="70">
        <v>75</v>
      </c>
      <c r="M5282" s="70">
        <v>1983</v>
      </c>
      <c r="N5282" s="70" t="s">
        <v>42389</v>
      </c>
      <c r="O5282" s="70" t="s">
        <v>15124</v>
      </c>
    </row>
    <row r="5283" spans="1:17" s="70" customFormat="1" ht="24" x14ac:dyDescent="0.3">
      <c r="A5283" s="70" t="s">
        <v>12539</v>
      </c>
      <c r="B5283" s="70" t="s">
        <v>42377</v>
      </c>
      <c r="C5283" s="70">
        <v>848</v>
      </c>
      <c r="D5283" s="70" t="s">
        <v>42390</v>
      </c>
      <c r="E5283" s="70" t="s">
        <v>15901</v>
      </c>
      <c r="F5283" s="70" t="s">
        <v>42391</v>
      </c>
      <c r="H5283" s="74" t="s">
        <v>42392</v>
      </c>
      <c r="I5283" s="74" t="s">
        <v>42393</v>
      </c>
      <c r="J5283" s="70">
        <v>4070532</v>
      </c>
      <c r="K5283" s="70" t="s">
        <v>42394</v>
      </c>
      <c r="L5283" s="70">
        <v>100</v>
      </c>
      <c r="N5283" s="70" t="s">
        <v>42395</v>
      </c>
      <c r="O5283" s="70" t="s">
        <v>15901</v>
      </c>
    </row>
    <row r="5284" spans="1:17" s="70" customFormat="1" ht="36" x14ac:dyDescent="0.3">
      <c r="A5284" s="70" t="s">
        <v>11977</v>
      </c>
      <c r="B5284" s="70" t="s">
        <v>5628</v>
      </c>
      <c r="C5284" s="70">
        <v>848</v>
      </c>
      <c r="D5284" s="70" t="s">
        <v>42396</v>
      </c>
      <c r="E5284" s="70" t="s">
        <v>9179</v>
      </c>
      <c r="F5284" s="70" t="s">
        <v>42397</v>
      </c>
      <c r="I5284" s="74" t="s">
        <v>42398</v>
      </c>
      <c r="J5284" s="70">
        <v>7550159</v>
      </c>
      <c r="K5284" s="70" t="s">
        <v>42399</v>
      </c>
      <c r="L5284" s="70">
        <v>30</v>
      </c>
      <c r="M5284" s="70">
        <v>1998</v>
      </c>
      <c r="N5284" s="70" t="s">
        <v>42400</v>
      </c>
      <c r="O5284" s="70" t="s">
        <v>4456</v>
      </c>
    </row>
    <row r="5285" spans="1:17" s="70" customFormat="1" ht="24" x14ac:dyDescent="0.3">
      <c r="A5285" s="70" t="s">
        <v>14081</v>
      </c>
      <c r="B5285" s="70" t="s">
        <v>8054</v>
      </c>
      <c r="C5285" s="70">
        <v>848</v>
      </c>
      <c r="D5285" s="70" t="s">
        <v>42401</v>
      </c>
      <c r="E5285" s="70" t="s">
        <v>9151</v>
      </c>
      <c r="F5285" s="70">
        <v>228169000</v>
      </c>
      <c r="G5285" s="70">
        <v>228169001</v>
      </c>
      <c r="H5285" s="74" t="s">
        <v>42402</v>
      </c>
      <c r="I5285" s="74" t="s">
        <v>42403</v>
      </c>
      <c r="K5285" s="70" t="s">
        <v>42404</v>
      </c>
      <c r="L5285" s="70">
        <v>30</v>
      </c>
      <c r="M5285" s="70">
        <v>2005</v>
      </c>
      <c r="N5285" s="70" t="s">
        <v>42405</v>
      </c>
      <c r="O5285" s="70" t="s">
        <v>4456</v>
      </c>
    </row>
    <row r="5286" spans="1:17" s="70" customFormat="1" x14ac:dyDescent="0.3">
      <c r="A5286" s="70" t="s">
        <v>14238</v>
      </c>
      <c r="B5286" s="70" t="s">
        <v>42378</v>
      </c>
      <c r="C5286" s="70">
        <v>848</v>
      </c>
      <c r="D5286" s="70" t="s">
        <v>42406</v>
      </c>
      <c r="E5286" s="70" t="s">
        <v>15152</v>
      </c>
      <c r="F5286" s="70" t="s">
        <v>42407</v>
      </c>
      <c r="H5286" s="74" t="s">
        <v>42408</v>
      </c>
      <c r="I5286" s="74" t="s">
        <v>42409</v>
      </c>
      <c r="K5286" s="70" t="s">
        <v>42410</v>
      </c>
      <c r="L5286" s="70">
        <v>5</v>
      </c>
      <c r="M5286" s="70">
        <v>1982</v>
      </c>
      <c r="N5286" s="70" t="s">
        <v>42411</v>
      </c>
      <c r="O5286" s="70" t="s">
        <v>15152</v>
      </c>
    </row>
    <row r="5287" spans="1:17" s="70" customFormat="1" ht="24" x14ac:dyDescent="0.3">
      <c r="A5287" s="70" t="s">
        <v>10964</v>
      </c>
      <c r="B5287" s="70" t="s">
        <v>4493</v>
      </c>
      <c r="C5287" s="70">
        <v>848</v>
      </c>
      <c r="D5287" s="70" t="s">
        <v>42412</v>
      </c>
      <c r="E5287" s="70" t="s">
        <v>15390</v>
      </c>
      <c r="F5287" s="70" t="s">
        <v>42413</v>
      </c>
      <c r="H5287" s="70" t="s">
        <v>42414</v>
      </c>
      <c r="I5287" s="74" t="s">
        <v>42415</v>
      </c>
      <c r="K5287" s="70" t="s">
        <v>42416</v>
      </c>
      <c r="L5287" s="70">
        <v>30</v>
      </c>
      <c r="M5287" s="70">
        <v>2002</v>
      </c>
      <c r="N5287" s="70" t="s">
        <v>42417</v>
      </c>
      <c r="O5287" s="70" t="s">
        <v>4456</v>
      </c>
      <c r="P5287" s="70" t="s">
        <v>17259</v>
      </c>
      <c r="Q5287" s="70" t="s">
        <v>9212</v>
      </c>
    </row>
    <row r="5288" spans="1:17" s="70" customFormat="1" ht="24" x14ac:dyDescent="0.3">
      <c r="A5288" s="70" t="s">
        <v>12116</v>
      </c>
      <c r="B5288" s="70" t="s">
        <v>5787</v>
      </c>
      <c r="C5288" s="70">
        <v>848</v>
      </c>
      <c r="D5288" s="70" t="s">
        <v>42418</v>
      </c>
      <c r="E5288" s="70" t="s">
        <v>15607</v>
      </c>
      <c r="F5288" s="70">
        <v>222993300</v>
      </c>
      <c r="H5288" s="74" t="s">
        <v>42419</v>
      </c>
      <c r="I5288" s="74" t="s">
        <v>42420</v>
      </c>
      <c r="K5288" s="70" t="s">
        <v>42421</v>
      </c>
      <c r="L5288" s="70">
        <v>320</v>
      </c>
      <c r="M5288" s="70">
        <v>1994</v>
      </c>
      <c r="N5288" s="70" t="s">
        <v>42422</v>
      </c>
      <c r="O5288" s="70" t="s">
        <v>4456</v>
      </c>
    </row>
    <row r="5289" spans="1:17" s="70" customFormat="1" ht="28.8" x14ac:dyDescent="0.3">
      <c r="A5289" s="70" t="s">
        <v>10232</v>
      </c>
      <c r="B5289" s="70" t="s">
        <v>3655</v>
      </c>
      <c r="C5289" s="70">
        <v>848</v>
      </c>
      <c r="D5289" s="70" t="s">
        <v>42423</v>
      </c>
      <c r="E5289" s="70" t="s">
        <v>15462</v>
      </c>
      <c r="F5289" s="70" t="s">
        <v>42424</v>
      </c>
      <c r="H5289" s="74" t="s">
        <v>42426</v>
      </c>
      <c r="I5289" s="74" t="s">
        <v>42425</v>
      </c>
      <c r="K5289" s="70" t="s">
        <v>42427</v>
      </c>
      <c r="L5289" s="70">
        <v>85</v>
      </c>
      <c r="M5289" s="70">
        <v>1964</v>
      </c>
      <c r="N5289" s="70" t="s">
        <v>42428</v>
      </c>
      <c r="O5289" s="70" t="s">
        <v>4456</v>
      </c>
    </row>
    <row r="5290" spans="1:17" s="70" customFormat="1" x14ac:dyDescent="0.3">
      <c r="A5290" s="70" t="s">
        <v>13411</v>
      </c>
      <c r="B5290" s="70" t="s">
        <v>7338</v>
      </c>
      <c r="C5290" s="70">
        <v>849</v>
      </c>
      <c r="D5290" s="70" t="s">
        <v>42430</v>
      </c>
      <c r="E5290" s="70" t="s">
        <v>9179</v>
      </c>
      <c r="F5290" s="70">
        <v>223864000</v>
      </c>
      <c r="G5290" s="70">
        <v>223864143</v>
      </c>
      <c r="I5290" s="74" t="s">
        <v>42431</v>
      </c>
      <c r="J5290" s="70">
        <v>7550123</v>
      </c>
      <c r="K5290" s="70" t="s">
        <v>42432</v>
      </c>
      <c r="L5290" s="70">
        <v>18</v>
      </c>
      <c r="M5290" s="70">
        <v>1997</v>
      </c>
      <c r="N5290" s="70" t="s">
        <v>42433</v>
      </c>
      <c r="O5290" s="70" t="s">
        <v>4456</v>
      </c>
    </row>
    <row r="5291" spans="1:17" s="70" customFormat="1" ht="24" x14ac:dyDescent="0.3">
      <c r="A5291" s="70" t="s">
        <v>13408</v>
      </c>
      <c r="B5291" s="70" t="s">
        <v>7335</v>
      </c>
      <c r="C5291" s="70">
        <v>849</v>
      </c>
      <c r="D5291" s="70" t="s">
        <v>42434</v>
      </c>
      <c r="E5291" s="70" t="s">
        <v>9151</v>
      </c>
      <c r="F5291" s="70">
        <v>223864000</v>
      </c>
      <c r="G5291" s="70" t="s">
        <v>42435</v>
      </c>
      <c r="H5291" s="74" t="s">
        <v>42436</v>
      </c>
      <c r="I5291" s="74" t="s">
        <v>42437</v>
      </c>
      <c r="K5291" s="70" t="s">
        <v>42438</v>
      </c>
      <c r="L5291" s="70">
        <v>240</v>
      </c>
      <c r="M5291" s="70">
        <v>1996</v>
      </c>
      <c r="N5291" s="70" t="s">
        <v>17486</v>
      </c>
      <c r="O5291" s="70" t="s">
        <v>4456</v>
      </c>
    </row>
    <row r="5292" spans="1:17" s="70" customFormat="1" ht="24" x14ac:dyDescent="0.3">
      <c r="A5292" s="70" t="s">
        <v>11506</v>
      </c>
      <c r="B5292" s="70" t="s">
        <v>5090</v>
      </c>
      <c r="C5292" s="70">
        <v>849</v>
      </c>
      <c r="D5292" s="70" t="s">
        <v>42439</v>
      </c>
      <c r="E5292" s="70" t="s">
        <v>15235</v>
      </c>
      <c r="F5292" s="70" t="s">
        <v>42440</v>
      </c>
      <c r="G5292" s="70">
        <v>227734733</v>
      </c>
      <c r="H5292" s="74" t="s">
        <v>42441</v>
      </c>
      <c r="I5292" s="74" t="s">
        <v>42442</v>
      </c>
      <c r="J5292" s="70">
        <v>8390399</v>
      </c>
      <c r="K5292" s="70" t="s">
        <v>42443</v>
      </c>
      <c r="L5292" s="70">
        <v>15</v>
      </c>
      <c r="M5292" s="70">
        <v>1938</v>
      </c>
      <c r="N5292" s="70" t="s">
        <v>33630</v>
      </c>
      <c r="O5292" s="70" t="s">
        <v>4456</v>
      </c>
    </row>
    <row r="5293" spans="1:17" s="70" customFormat="1" x14ac:dyDescent="0.3">
      <c r="A5293" s="70" t="s">
        <v>12565</v>
      </c>
      <c r="B5293" s="70" t="s">
        <v>6272</v>
      </c>
      <c r="C5293" s="70">
        <v>849</v>
      </c>
      <c r="D5293" s="70" t="s">
        <v>42467</v>
      </c>
      <c r="E5293" s="70" t="s">
        <v>9267</v>
      </c>
      <c r="F5293" s="70">
        <v>224826500</v>
      </c>
      <c r="G5293" s="70">
        <v>222238329</v>
      </c>
      <c r="H5293" s="74" t="s">
        <v>42468</v>
      </c>
      <c r="I5293" s="74" t="s">
        <v>42469</v>
      </c>
      <c r="J5293" s="70">
        <v>7770340</v>
      </c>
      <c r="K5293" s="70" t="s">
        <v>42470</v>
      </c>
      <c r="L5293" s="70">
        <v>100</v>
      </c>
      <c r="M5293" s="70">
        <v>1982</v>
      </c>
      <c r="N5293" s="70" t="s">
        <v>42471</v>
      </c>
      <c r="O5293" s="70" t="s">
        <v>4456</v>
      </c>
      <c r="P5293" s="70" t="s">
        <v>15884</v>
      </c>
      <c r="Q5293" s="70" t="s">
        <v>4460</v>
      </c>
    </row>
    <row r="5294" spans="1:17" s="70" customFormat="1" ht="24" x14ac:dyDescent="0.3">
      <c r="A5294" s="70" t="s">
        <v>13208</v>
      </c>
      <c r="B5294" s="70" t="s">
        <v>7118</v>
      </c>
      <c r="C5294" s="70">
        <v>849</v>
      </c>
      <c r="D5294" s="70" t="s">
        <v>42444</v>
      </c>
      <c r="E5294" s="70" t="s">
        <v>15197</v>
      </c>
      <c r="F5294" s="70">
        <v>224840200</v>
      </c>
      <c r="G5294" s="70" t="s">
        <v>42445</v>
      </c>
      <c r="H5294" s="74" t="s">
        <v>42446</v>
      </c>
      <c r="I5294" s="74" t="s">
        <v>42447</v>
      </c>
      <c r="K5294" s="70" t="s">
        <v>42448</v>
      </c>
      <c r="L5294" s="70">
        <v>367</v>
      </c>
      <c r="M5294" s="70">
        <v>2017</v>
      </c>
      <c r="N5294" s="70" t="s">
        <v>42449</v>
      </c>
      <c r="O5294" s="70" t="s">
        <v>4456</v>
      </c>
      <c r="P5294" s="70" t="s">
        <v>17259</v>
      </c>
      <c r="Q5294" s="70" t="s">
        <v>42450</v>
      </c>
    </row>
    <row r="5295" spans="1:17" s="70" customFormat="1" x14ac:dyDescent="0.3">
      <c r="A5295" s="70" t="s">
        <v>11283</v>
      </c>
      <c r="B5295" s="70" t="s">
        <v>4845</v>
      </c>
      <c r="C5295" s="70">
        <v>849</v>
      </c>
      <c r="D5295" s="70" t="s">
        <v>42451</v>
      </c>
      <c r="E5295" s="70" t="s">
        <v>15197</v>
      </c>
      <c r="F5295" s="70">
        <v>227579100</v>
      </c>
      <c r="H5295" s="70" t="s">
        <v>42452</v>
      </c>
      <c r="I5295" s="74" t="s">
        <v>42453</v>
      </c>
      <c r="K5295" s="70" t="s">
        <v>42454</v>
      </c>
      <c r="L5295" s="70">
        <v>250</v>
      </c>
      <c r="N5295" s="70" t="s">
        <v>42455</v>
      </c>
      <c r="O5295" s="70" t="s">
        <v>4456</v>
      </c>
    </row>
    <row r="5296" spans="1:17" s="70" customFormat="1" ht="24" x14ac:dyDescent="0.3">
      <c r="A5296" s="70" t="s">
        <v>12945</v>
      </c>
      <c r="B5296" s="70" t="s">
        <v>42429</v>
      </c>
      <c r="C5296" s="70">
        <v>849</v>
      </c>
      <c r="D5296" s="70" t="s">
        <v>42456</v>
      </c>
      <c r="E5296" s="70" t="s">
        <v>15124</v>
      </c>
      <c r="F5296" s="70" t="s">
        <v>42457</v>
      </c>
      <c r="H5296" s="74" t="s">
        <v>42458</v>
      </c>
      <c r="I5296" s="74" t="s">
        <v>42459</v>
      </c>
      <c r="K5296" s="70" t="s">
        <v>42460</v>
      </c>
      <c r="L5296" s="70">
        <v>10</v>
      </c>
      <c r="M5296" s="70">
        <v>2000</v>
      </c>
      <c r="N5296" s="70" t="s">
        <v>42466</v>
      </c>
      <c r="O5296" s="70" t="s">
        <v>15124</v>
      </c>
    </row>
    <row r="5297" spans="1:17" s="70" customFormat="1" x14ac:dyDescent="0.3">
      <c r="A5297" s="70" t="s">
        <v>11867</v>
      </c>
      <c r="B5297" s="70" t="s">
        <v>5496</v>
      </c>
      <c r="C5297" s="70">
        <v>849</v>
      </c>
      <c r="D5297" s="70" t="s">
        <v>42461</v>
      </c>
      <c r="E5297" s="70" t="s">
        <v>9151</v>
      </c>
      <c r="F5297" s="70">
        <v>229492840</v>
      </c>
      <c r="H5297" s="74" t="s">
        <v>42462</v>
      </c>
      <c r="I5297" s="74" t="s">
        <v>42463</v>
      </c>
      <c r="K5297" s="70" t="s">
        <v>42464</v>
      </c>
      <c r="N5297" s="70" t="s">
        <v>42465</v>
      </c>
      <c r="O5297" s="70" t="s">
        <v>4456</v>
      </c>
    </row>
    <row r="5298" spans="1:17" s="70" customFormat="1" x14ac:dyDescent="0.3">
      <c r="A5298" s="70" t="s">
        <v>12916</v>
      </c>
      <c r="B5298" s="70" t="s">
        <v>6777</v>
      </c>
      <c r="C5298" s="70">
        <v>850</v>
      </c>
      <c r="D5298" s="70" t="s">
        <v>42474</v>
      </c>
      <c r="E5298" s="70" t="s">
        <v>9151</v>
      </c>
      <c r="F5298" s="70">
        <v>223893000</v>
      </c>
      <c r="I5298" s="74" t="s">
        <v>42475</v>
      </c>
      <c r="J5298" s="70">
        <v>7510875</v>
      </c>
      <c r="K5298" s="70" t="s">
        <v>42476</v>
      </c>
      <c r="L5298" s="70">
        <v>130</v>
      </c>
      <c r="M5298" s="70">
        <v>2006</v>
      </c>
      <c r="N5298" s="70" t="s">
        <v>42477</v>
      </c>
      <c r="O5298" s="70" t="s">
        <v>4456</v>
      </c>
    </row>
    <row r="5299" spans="1:17" s="70" customFormat="1" ht="24" x14ac:dyDescent="0.3">
      <c r="A5299" s="70" t="s">
        <v>10477</v>
      </c>
      <c r="B5299" s="70" t="s">
        <v>3920</v>
      </c>
      <c r="C5299" s="70">
        <v>850</v>
      </c>
      <c r="D5299" s="70" t="s">
        <v>42478</v>
      </c>
      <c r="E5299" s="70" t="s">
        <v>15415</v>
      </c>
      <c r="F5299" s="70">
        <v>223062600</v>
      </c>
      <c r="H5299" s="70" t="s">
        <v>42479</v>
      </c>
      <c r="I5299" s="74" t="s">
        <v>42480</v>
      </c>
      <c r="J5299" s="70">
        <v>8060780</v>
      </c>
      <c r="K5299" s="70" t="s">
        <v>42481</v>
      </c>
      <c r="L5299" s="70">
        <v>50</v>
      </c>
      <c r="M5299" s="70">
        <v>1995</v>
      </c>
      <c r="N5299" s="70" t="s">
        <v>42482</v>
      </c>
      <c r="O5299" s="70" t="s">
        <v>4456</v>
      </c>
    </row>
    <row r="5300" spans="1:17" s="70" customFormat="1" x14ac:dyDescent="0.3">
      <c r="A5300" s="70" t="s">
        <v>13348</v>
      </c>
      <c r="B5300" s="70" t="s">
        <v>7274</v>
      </c>
      <c r="C5300" s="70">
        <v>850</v>
      </c>
      <c r="D5300" s="70" t="s">
        <v>42483</v>
      </c>
      <c r="E5300" s="70" t="s">
        <v>4456</v>
      </c>
      <c r="F5300" s="70">
        <v>223377600</v>
      </c>
      <c r="H5300" s="74" t="s">
        <v>42484</v>
      </c>
      <c r="I5300" s="74" t="s">
        <v>42485</v>
      </c>
      <c r="J5300" s="70">
        <v>8350275</v>
      </c>
      <c r="K5300" s="70" t="s">
        <v>42486</v>
      </c>
      <c r="N5300" s="70" t="s">
        <v>20219</v>
      </c>
      <c r="O5300" s="70" t="s">
        <v>4456</v>
      </c>
    </row>
    <row r="5301" spans="1:17" s="70" customFormat="1" ht="24" x14ac:dyDescent="0.3">
      <c r="A5301" s="70" t="s">
        <v>10450</v>
      </c>
      <c r="B5301" s="70" t="s">
        <v>42472</v>
      </c>
      <c r="C5301" s="70">
        <v>850</v>
      </c>
      <c r="D5301" s="70" t="s">
        <v>42487</v>
      </c>
      <c r="E5301" s="70" t="s">
        <v>16619</v>
      </c>
      <c r="F5301" s="70" t="s">
        <v>42488</v>
      </c>
      <c r="H5301" s="74" t="s">
        <v>42489</v>
      </c>
      <c r="I5301" s="74" t="s">
        <v>42490</v>
      </c>
      <c r="J5301" s="70">
        <v>5110042</v>
      </c>
      <c r="K5301" s="70" t="s">
        <v>42491</v>
      </c>
      <c r="L5301" s="70">
        <v>175</v>
      </c>
      <c r="M5301" s="70">
        <v>1991</v>
      </c>
      <c r="N5301" s="70" t="s">
        <v>42492</v>
      </c>
      <c r="O5301" s="70" t="s">
        <v>16619</v>
      </c>
    </row>
    <row r="5302" spans="1:17" s="70" customFormat="1" ht="24" x14ac:dyDescent="0.3">
      <c r="A5302" s="70" t="s">
        <v>11081</v>
      </c>
      <c r="B5302" s="70" t="s">
        <v>4627</v>
      </c>
      <c r="C5302" s="70">
        <v>850</v>
      </c>
      <c r="D5302" s="70" t="s">
        <v>42493</v>
      </c>
      <c r="E5302" s="70" t="s">
        <v>15235</v>
      </c>
      <c r="F5302" s="70" t="s">
        <v>42494</v>
      </c>
      <c r="H5302" s="74" t="s">
        <v>42495</v>
      </c>
      <c r="I5302" s="74" t="s">
        <v>42496</v>
      </c>
      <c r="K5302" s="70" t="s">
        <v>42497</v>
      </c>
      <c r="L5302" s="70">
        <v>25</v>
      </c>
      <c r="M5302" s="70">
        <v>1983</v>
      </c>
      <c r="N5302" s="70" t="s">
        <v>42498</v>
      </c>
      <c r="O5302" s="70" t="s">
        <v>4456</v>
      </c>
    </row>
    <row r="5303" spans="1:17" s="70" customFormat="1" ht="24" x14ac:dyDescent="0.3">
      <c r="A5303" s="70" t="s">
        <v>13285</v>
      </c>
      <c r="B5303" s="70" t="s">
        <v>7204</v>
      </c>
      <c r="C5303" s="70">
        <v>850</v>
      </c>
      <c r="D5303" s="70" t="s">
        <v>42499</v>
      </c>
      <c r="E5303" s="70" t="s">
        <v>4456</v>
      </c>
      <c r="F5303" s="70">
        <v>222106000</v>
      </c>
      <c r="H5303" s="70" t="s">
        <v>42500</v>
      </c>
      <c r="I5303" s="74" t="s">
        <v>42501</v>
      </c>
      <c r="J5303" s="70">
        <v>8330289</v>
      </c>
      <c r="K5303" s="70" t="s">
        <v>42502</v>
      </c>
      <c r="L5303" s="70">
        <v>33</v>
      </c>
      <c r="M5303" s="70">
        <v>1981</v>
      </c>
      <c r="N5303" s="70" t="s">
        <v>42503</v>
      </c>
      <c r="O5303" s="70" t="s">
        <v>4456</v>
      </c>
      <c r="P5303" s="70" t="s">
        <v>19273</v>
      </c>
      <c r="Q5303" s="70" t="s">
        <v>42504</v>
      </c>
    </row>
    <row r="5304" spans="1:17" s="70" customFormat="1" x14ac:dyDescent="0.3">
      <c r="A5304" s="70" t="s">
        <v>12204</v>
      </c>
      <c r="B5304" s="70" t="s">
        <v>5883</v>
      </c>
      <c r="C5304" s="70">
        <v>850</v>
      </c>
      <c r="D5304" s="70" t="s">
        <v>42505</v>
      </c>
      <c r="E5304" s="70" t="s">
        <v>9179</v>
      </c>
      <c r="F5304" s="70">
        <v>223397000</v>
      </c>
      <c r="G5304" s="70">
        <v>223397001</v>
      </c>
      <c r="I5304" s="74" t="s">
        <v>42506</v>
      </c>
      <c r="K5304" s="70" t="s">
        <v>42507</v>
      </c>
      <c r="L5304" s="70">
        <v>24</v>
      </c>
      <c r="M5304" s="70">
        <v>1996</v>
      </c>
      <c r="N5304" s="70" t="s">
        <v>42508</v>
      </c>
      <c r="O5304" s="70" t="s">
        <v>4456</v>
      </c>
    </row>
    <row r="5305" spans="1:17" s="70" customFormat="1" ht="24" x14ac:dyDescent="0.3">
      <c r="A5305" s="70" t="s">
        <v>12189</v>
      </c>
      <c r="B5305" s="70" t="s">
        <v>42473</v>
      </c>
      <c r="C5305" s="70">
        <v>850</v>
      </c>
      <c r="D5305" s="70" t="s">
        <v>42509</v>
      </c>
      <c r="E5305" s="70" t="s">
        <v>9179</v>
      </c>
      <c r="F5305" s="70" t="s">
        <v>42510</v>
      </c>
      <c r="H5305" s="70" t="s">
        <v>42511</v>
      </c>
      <c r="I5305" s="74" t="s">
        <v>42512</v>
      </c>
      <c r="K5305" s="70" t="s">
        <v>42513</v>
      </c>
      <c r="M5305" s="70">
        <v>1961</v>
      </c>
      <c r="N5305" s="70" t="s">
        <v>42514</v>
      </c>
      <c r="O5305" s="70" t="s">
        <v>4456</v>
      </c>
      <c r="P5305" s="70" t="s">
        <v>15884</v>
      </c>
      <c r="Q5305" s="70" t="s">
        <v>15593</v>
      </c>
    </row>
    <row r="5306" spans="1:17" s="70" customFormat="1" x14ac:dyDescent="0.3">
      <c r="A5306" s="70" t="s">
        <v>13699</v>
      </c>
      <c r="B5306" s="70" t="s">
        <v>7634</v>
      </c>
      <c r="C5306" s="70">
        <v>851</v>
      </c>
      <c r="D5306" s="70" t="s">
        <v>42517</v>
      </c>
      <c r="E5306" s="70" t="s">
        <v>9151</v>
      </c>
      <c r="F5306" s="70">
        <v>223322400</v>
      </c>
      <c r="G5306" s="70">
        <v>223322418</v>
      </c>
      <c r="I5306" s="74" t="s">
        <v>42518</v>
      </c>
      <c r="K5306" s="70" t="s">
        <v>42519</v>
      </c>
      <c r="L5306" s="70">
        <v>19</v>
      </c>
      <c r="M5306" s="70">
        <v>1983</v>
      </c>
      <c r="N5306" s="70" t="s">
        <v>42520</v>
      </c>
      <c r="O5306" s="70" t="s">
        <v>4456</v>
      </c>
    </row>
    <row r="5307" spans="1:17" s="70" customFormat="1" x14ac:dyDescent="0.3">
      <c r="A5307" s="70" t="s">
        <v>11987</v>
      </c>
      <c r="B5307" s="70" t="s">
        <v>42515</v>
      </c>
      <c r="C5307" s="70">
        <v>851</v>
      </c>
      <c r="D5307" s="70" t="s">
        <v>42521</v>
      </c>
      <c r="E5307" s="70" t="s">
        <v>15327</v>
      </c>
      <c r="F5307" s="70" t="s">
        <v>42522</v>
      </c>
      <c r="H5307" s="74" t="s">
        <v>42523</v>
      </c>
      <c r="K5307" s="70" t="s">
        <v>42524</v>
      </c>
      <c r="L5307" s="70">
        <v>10</v>
      </c>
      <c r="M5307" s="70">
        <v>1978</v>
      </c>
      <c r="N5307" s="70" t="s">
        <v>42525</v>
      </c>
      <c r="O5307" s="70" t="s">
        <v>15327</v>
      </c>
    </row>
    <row r="5308" spans="1:17" s="70" customFormat="1" ht="36" x14ac:dyDescent="0.3">
      <c r="A5308" s="70" t="s">
        <v>14261</v>
      </c>
      <c r="B5308" s="70" t="s">
        <v>8266</v>
      </c>
      <c r="C5308" s="70">
        <v>851</v>
      </c>
      <c r="D5308" s="70" t="s">
        <v>42531</v>
      </c>
      <c r="E5308" s="70" t="s">
        <v>15178</v>
      </c>
      <c r="F5308" s="70">
        <v>226538000</v>
      </c>
      <c r="H5308" s="70" t="s">
        <v>42532</v>
      </c>
      <c r="I5308" s="70" t="s">
        <v>42533</v>
      </c>
      <c r="J5308" s="70">
        <v>8581151</v>
      </c>
      <c r="K5308" s="70" t="s">
        <v>42534</v>
      </c>
      <c r="L5308" s="70">
        <v>750</v>
      </c>
      <c r="M5308" s="70">
        <v>1989</v>
      </c>
      <c r="N5308" s="70" t="s">
        <v>42535</v>
      </c>
      <c r="O5308" s="70" t="s">
        <v>4456</v>
      </c>
      <c r="P5308" s="70" t="s">
        <v>34533</v>
      </c>
      <c r="Q5308" s="70" t="s">
        <v>4460</v>
      </c>
    </row>
    <row r="5309" spans="1:17" s="70" customFormat="1" x14ac:dyDescent="0.3">
      <c r="A5309" s="70" t="s">
        <v>13286</v>
      </c>
      <c r="B5309" s="70" t="s">
        <v>7205</v>
      </c>
      <c r="C5309" s="70">
        <v>851</v>
      </c>
      <c r="D5309" s="70" t="s">
        <v>42526</v>
      </c>
      <c r="E5309" s="70" t="s">
        <v>15588</v>
      </c>
      <c r="F5309" s="70">
        <v>226287500</v>
      </c>
      <c r="H5309" s="74" t="s">
        <v>42527</v>
      </c>
      <c r="I5309" s="74" t="s">
        <v>42528</v>
      </c>
      <c r="K5309" s="70" t="s">
        <v>42529</v>
      </c>
      <c r="L5309" s="70">
        <v>650</v>
      </c>
      <c r="M5309" s="70">
        <v>1997</v>
      </c>
      <c r="N5309" s="70" t="s">
        <v>42530</v>
      </c>
      <c r="O5309" s="70" t="s">
        <v>4456</v>
      </c>
      <c r="P5309" s="70" t="s">
        <v>15884</v>
      </c>
      <c r="Q5309" s="70" t="s">
        <v>9229</v>
      </c>
    </row>
    <row r="5310" spans="1:17" s="70" customFormat="1" ht="36" x14ac:dyDescent="0.3">
      <c r="A5310" s="70" t="s">
        <v>11782</v>
      </c>
      <c r="B5310" s="70" t="s">
        <v>42516</v>
      </c>
      <c r="C5310" s="70">
        <v>851</v>
      </c>
      <c r="D5310" s="70" t="s">
        <v>42536</v>
      </c>
      <c r="E5310" s="70" t="s">
        <v>15770</v>
      </c>
      <c r="F5310" s="70" t="s">
        <v>42537</v>
      </c>
      <c r="G5310" s="70" t="s">
        <v>42538</v>
      </c>
      <c r="H5310" s="74" t="s">
        <v>42539</v>
      </c>
      <c r="K5310" s="70" t="s">
        <v>42540</v>
      </c>
      <c r="L5310" s="70">
        <v>49</v>
      </c>
      <c r="M5310" s="70">
        <v>1983</v>
      </c>
      <c r="N5310" s="70" t="s">
        <v>42541</v>
      </c>
      <c r="O5310" s="70" t="s">
        <v>15770</v>
      </c>
    </row>
    <row r="5311" spans="1:17" s="70" customFormat="1" x14ac:dyDescent="0.3">
      <c r="A5311" s="70" t="s">
        <v>13700</v>
      </c>
      <c r="B5311" s="70" t="s">
        <v>7635</v>
      </c>
      <c r="C5311" s="70">
        <v>851</v>
      </c>
      <c r="D5311" s="70" t="s">
        <v>42542</v>
      </c>
      <c r="E5311" s="70" t="s">
        <v>15178</v>
      </c>
      <c r="F5311" s="70">
        <v>229409900</v>
      </c>
      <c r="I5311" s="74" t="s">
        <v>42543</v>
      </c>
      <c r="K5311" s="70" t="s">
        <v>42544</v>
      </c>
      <c r="L5311" s="70">
        <v>85</v>
      </c>
      <c r="M5311" s="70">
        <v>1992</v>
      </c>
      <c r="N5311" s="70" t="s">
        <v>28128</v>
      </c>
      <c r="O5311" s="70" t="s">
        <v>4456</v>
      </c>
    </row>
    <row r="5312" spans="1:17" s="70" customFormat="1" x14ac:dyDescent="0.3">
      <c r="A5312" s="70" t="s">
        <v>13701</v>
      </c>
      <c r="B5312" s="70" t="s">
        <v>7636</v>
      </c>
      <c r="C5312" s="70">
        <v>851</v>
      </c>
      <c r="D5312" s="70" t="s">
        <v>42545</v>
      </c>
      <c r="E5312" s="70" t="s">
        <v>9151</v>
      </c>
      <c r="F5312" s="70">
        <v>222041246</v>
      </c>
      <c r="H5312" s="74" t="s">
        <v>42546</v>
      </c>
      <c r="I5312" s="74" t="s">
        <v>42547</v>
      </c>
      <c r="K5312" s="70" t="s">
        <v>42548</v>
      </c>
      <c r="L5312" s="70">
        <v>22</v>
      </c>
      <c r="M5312" s="70">
        <v>1992</v>
      </c>
      <c r="N5312" s="70" t="s">
        <v>42549</v>
      </c>
      <c r="O5312" s="70" t="s">
        <v>4456</v>
      </c>
    </row>
    <row r="5313" spans="1:17" s="70" customFormat="1" ht="24" x14ac:dyDescent="0.3">
      <c r="A5313" s="70" t="s">
        <v>11889</v>
      </c>
      <c r="B5313" s="70" t="s">
        <v>5522</v>
      </c>
      <c r="C5313" s="70">
        <v>851</v>
      </c>
      <c r="D5313" s="70" t="s">
        <v>42550</v>
      </c>
      <c r="E5313" s="70" t="s">
        <v>15178</v>
      </c>
      <c r="F5313" s="70" t="s">
        <v>42551</v>
      </c>
      <c r="H5313" s="74" t="s">
        <v>42552</v>
      </c>
      <c r="I5313" s="74" t="s">
        <v>42553</v>
      </c>
      <c r="K5313" s="70" t="s">
        <v>42554</v>
      </c>
      <c r="L5313" s="70">
        <v>270</v>
      </c>
      <c r="M5313" s="70">
        <v>1969</v>
      </c>
      <c r="N5313" s="70" t="s">
        <v>42555</v>
      </c>
      <c r="O5313" s="70" t="s">
        <v>4456</v>
      </c>
    </row>
    <row r="5314" spans="1:17" s="70" customFormat="1" x14ac:dyDescent="0.3">
      <c r="A5314" s="70" t="s">
        <v>10489</v>
      </c>
      <c r="B5314" s="70" t="s">
        <v>3933</v>
      </c>
      <c r="C5314" s="70">
        <v>852</v>
      </c>
      <c r="D5314" s="70" t="s">
        <v>42556</v>
      </c>
      <c r="E5314" s="70" t="s">
        <v>9256</v>
      </c>
      <c r="F5314" s="70">
        <v>223640470</v>
      </c>
      <c r="H5314" s="74" t="s">
        <v>42557</v>
      </c>
      <c r="I5314" s="74" t="s">
        <v>42558</v>
      </c>
      <c r="K5314" s="70" t="s">
        <v>42559</v>
      </c>
      <c r="L5314" s="70">
        <v>100</v>
      </c>
      <c r="M5314" s="70">
        <v>1984</v>
      </c>
      <c r="N5314" s="70" t="s">
        <v>42560</v>
      </c>
      <c r="O5314" s="70" t="s">
        <v>4456</v>
      </c>
    </row>
    <row r="5315" spans="1:17" s="70" customFormat="1" x14ac:dyDescent="0.3">
      <c r="A5315" s="70" t="s">
        <v>14154</v>
      </c>
      <c r="B5315" s="70" t="s">
        <v>8137</v>
      </c>
      <c r="C5315" s="70">
        <v>852</v>
      </c>
      <c r="D5315" s="70" t="s">
        <v>42561</v>
      </c>
      <c r="E5315" s="70" t="s">
        <v>9151</v>
      </c>
      <c r="F5315" s="70">
        <v>223282100</v>
      </c>
      <c r="H5315" s="70" t="s">
        <v>27791</v>
      </c>
      <c r="I5315" s="74" t="s">
        <v>27795</v>
      </c>
      <c r="K5315" s="70" t="s">
        <v>42562</v>
      </c>
      <c r="M5315" s="70">
        <v>1994</v>
      </c>
      <c r="N5315" s="70" t="s">
        <v>42563</v>
      </c>
      <c r="O5315" s="70" t="s">
        <v>4456</v>
      </c>
    </row>
    <row r="5316" spans="1:17" s="70" customFormat="1" x14ac:dyDescent="0.3">
      <c r="A5316" s="70" t="s">
        <v>14316</v>
      </c>
      <c r="B5316" s="70" t="s">
        <v>8329</v>
      </c>
      <c r="C5316" s="70">
        <v>852</v>
      </c>
      <c r="D5316" s="70" t="s">
        <v>42561</v>
      </c>
      <c r="E5316" s="70" t="s">
        <v>9151</v>
      </c>
      <c r="F5316" s="70">
        <v>223282100</v>
      </c>
      <c r="H5316" s="70" t="s">
        <v>27791</v>
      </c>
      <c r="I5316" s="74" t="s">
        <v>27795</v>
      </c>
      <c r="K5316" s="70" t="s">
        <v>42564</v>
      </c>
      <c r="N5316" s="70" t="s">
        <v>27797</v>
      </c>
      <c r="O5316" s="70" t="s">
        <v>4456</v>
      </c>
    </row>
    <row r="5317" spans="1:17" s="70" customFormat="1" x14ac:dyDescent="0.3">
      <c r="A5317" s="70" t="s">
        <v>12731</v>
      </c>
      <c r="B5317" s="70" t="s">
        <v>6561</v>
      </c>
      <c r="C5317" s="70">
        <v>852</v>
      </c>
      <c r="D5317" s="70" t="s">
        <v>42565</v>
      </c>
      <c r="E5317" s="70" t="s">
        <v>9179</v>
      </c>
      <c r="F5317" s="70">
        <v>223342986</v>
      </c>
      <c r="H5317" s="74" t="s">
        <v>41872</v>
      </c>
      <c r="I5317" s="74" t="s">
        <v>41873</v>
      </c>
      <c r="K5317" s="70" t="s">
        <v>42566</v>
      </c>
      <c r="L5317" s="70">
        <v>30</v>
      </c>
      <c r="M5317" s="70">
        <v>1995</v>
      </c>
      <c r="N5317" s="70" t="s">
        <v>1380</v>
      </c>
      <c r="O5317" s="70" t="s">
        <v>4456</v>
      </c>
    </row>
    <row r="5318" spans="1:17" s="70" customFormat="1" ht="24" x14ac:dyDescent="0.3">
      <c r="A5318" s="70" t="s">
        <v>13289</v>
      </c>
      <c r="B5318" s="70" t="s">
        <v>7209</v>
      </c>
      <c r="C5318" s="70">
        <v>852</v>
      </c>
      <c r="D5318" s="70" t="s">
        <v>42567</v>
      </c>
      <c r="E5318" s="70" t="s">
        <v>4456</v>
      </c>
      <c r="F5318" s="70">
        <v>226645342</v>
      </c>
      <c r="H5318" s="70" t="s">
        <v>42568</v>
      </c>
      <c r="K5318" s="70" t="s">
        <v>42569</v>
      </c>
      <c r="L5318" s="70">
        <v>6</v>
      </c>
      <c r="M5318" s="70">
        <v>1990</v>
      </c>
      <c r="N5318" s="70" t="s">
        <v>42570</v>
      </c>
      <c r="O5318" s="70" t="s">
        <v>4456</v>
      </c>
    </row>
    <row r="5319" spans="1:17" s="70" customFormat="1" ht="24" x14ac:dyDescent="0.3">
      <c r="A5319" s="70" t="s">
        <v>11768</v>
      </c>
      <c r="B5319" s="70" t="s">
        <v>5387</v>
      </c>
      <c r="C5319" s="70">
        <v>852</v>
      </c>
      <c r="D5319" s="70" t="s">
        <v>42571</v>
      </c>
      <c r="E5319" s="70" t="s">
        <v>15197</v>
      </c>
      <c r="F5319" s="70">
        <v>225626800</v>
      </c>
      <c r="G5319" s="70">
        <v>225628602</v>
      </c>
      <c r="H5319" s="74" t="s">
        <v>42572</v>
      </c>
      <c r="I5319" s="70" t="s">
        <v>42573</v>
      </c>
      <c r="K5319" s="70" t="s">
        <v>42574</v>
      </c>
      <c r="L5319" s="70">
        <v>71</v>
      </c>
      <c r="M5319" s="70">
        <v>1990</v>
      </c>
      <c r="N5319" s="70" t="s">
        <v>42575</v>
      </c>
      <c r="O5319" s="70" t="s">
        <v>4456</v>
      </c>
    </row>
    <row r="5320" spans="1:17" s="70" customFormat="1" ht="24" x14ac:dyDescent="0.3">
      <c r="A5320" s="70" t="s">
        <v>9862</v>
      </c>
      <c r="B5320" s="70" t="s">
        <v>3211</v>
      </c>
      <c r="C5320" s="70">
        <v>852</v>
      </c>
      <c r="D5320" s="70" t="s">
        <v>42576</v>
      </c>
      <c r="E5320" s="70" t="s">
        <v>9225</v>
      </c>
      <c r="F5320" s="70" t="s">
        <v>42577</v>
      </c>
      <c r="G5320" s="70">
        <v>225559527</v>
      </c>
      <c r="H5320" s="74" t="s">
        <v>42578</v>
      </c>
      <c r="I5320" s="74" t="s">
        <v>42579</v>
      </c>
      <c r="J5320" s="70">
        <v>8940588</v>
      </c>
      <c r="K5320" s="70" t="s">
        <v>42580</v>
      </c>
      <c r="L5320" s="70">
        <v>36</v>
      </c>
      <c r="M5320" s="70">
        <v>1977</v>
      </c>
      <c r="N5320" s="70" t="s">
        <v>42581</v>
      </c>
      <c r="O5320" s="70" t="s">
        <v>4456</v>
      </c>
    </row>
    <row r="5321" spans="1:17" s="70" customFormat="1" x14ac:dyDescent="0.3">
      <c r="A5321" s="70" t="s">
        <v>12523</v>
      </c>
      <c r="B5321" s="70" t="s">
        <v>6228</v>
      </c>
      <c r="C5321" s="70">
        <v>852</v>
      </c>
      <c r="D5321" s="70" t="s">
        <v>42582</v>
      </c>
      <c r="E5321" s="70" t="s">
        <v>4456</v>
      </c>
      <c r="F5321" s="70">
        <v>226394610</v>
      </c>
      <c r="H5321" s="74" t="s">
        <v>42583</v>
      </c>
      <c r="K5321" s="70" t="s">
        <v>42584</v>
      </c>
      <c r="L5321" s="70">
        <v>11</v>
      </c>
      <c r="M5321" s="70">
        <v>1984</v>
      </c>
      <c r="N5321" s="70" t="s">
        <v>42585</v>
      </c>
      <c r="O5321" s="70" t="s">
        <v>4456</v>
      </c>
    </row>
    <row r="5322" spans="1:17" s="70" customFormat="1" ht="24" x14ac:dyDescent="0.3">
      <c r="A5322" s="70" t="s">
        <v>12078</v>
      </c>
      <c r="B5322" s="70" t="s">
        <v>5745</v>
      </c>
      <c r="C5322" s="70">
        <v>853</v>
      </c>
      <c r="D5322" s="70" t="s">
        <v>42586</v>
      </c>
      <c r="E5322" s="70" t="s">
        <v>9179</v>
      </c>
      <c r="F5322" s="70">
        <v>222991000</v>
      </c>
      <c r="I5322" s="74" t="s">
        <v>42587</v>
      </c>
      <c r="K5322" s="70" t="s">
        <v>42588</v>
      </c>
      <c r="L5322" s="70">
        <v>100</v>
      </c>
      <c r="M5322" s="70">
        <v>1988</v>
      </c>
      <c r="N5322" s="70" t="s">
        <v>42589</v>
      </c>
      <c r="O5322" s="70" t="s">
        <v>4456</v>
      </c>
    </row>
    <row r="5323" spans="1:17" s="70" customFormat="1" x14ac:dyDescent="0.3">
      <c r="A5323" s="70" t="s">
        <v>12757</v>
      </c>
      <c r="B5323" s="70" t="s">
        <v>42590</v>
      </c>
      <c r="C5323" s="70">
        <v>853</v>
      </c>
      <c r="D5323" s="70" t="s">
        <v>42591</v>
      </c>
      <c r="E5323" s="70" t="s">
        <v>9179</v>
      </c>
      <c r="F5323" s="70">
        <v>227500600</v>
      </c>
      <c r="G5323" s="70">
        <v>227500601</v>
      </c>
      <c r="H5323" s="74" t="s">
        <v>42592</v>
      </c>
      <c r="I5323" s="74" t="s">
        <v>42593</v>
      </c>
      <c r="K5323" s="70" t="s">
        <v>42594</v>
      </c>
      <c r="L5323" s="70">
        <v>450</v>
      </c>
      <c r="M5323" s="70">
        <v>1965</v>
      </c>
      <c r="N5323" s="70" t="s">
        <v>26701</v>
      </c>
      <c r="O5323" s="70" t="s">
        <v>4456</v>
      </c>
    </row>
    <row r="5324" spans="1:17" s="70" customFormat="1" x14ac:dyDescent="0.3">
      <c r="A5324" s="70" t="s">
        <v>10432</v>
      </c>
      <c r="B5324" s="70" t="s">
        <v>3870</v>
      </c>
      <c r="C5324" s="70">
        <v>853</v>
      </c>
      <c r="D5324" s="70" t="s">
        <v>42595</v>
      </c>
      <c r="E5324" s="70" t="s">
        <v>4456</v>
      </c>
      <c r="F5324" s="70">
        <v>225550492</v>
      </c>
      <c r="H5324" s="74" t="s">
        <v>42596</v>
      </c>
      <c r="I5324" s="74" t="s">
        <v>42597</v>
      </c>
      <c r="K5324" s="70" t="s">
        <v>42598</v>
      </c>
      <c r="L5324" s="70">
        <v>90</v>
      </c>
      <c r="M5324" s="70">
        <v>1978</v>
      </c>
      <c r="N5324" s="70" t="s">
        <v>42599</v>
      </c>
      <c r="O5324" s="70" t="s">
        <v>4456</v>
      </c>
    </row>
    <row r="5325" spans="1:17" s="70" customFormat="1" ht="24" x14ac:dyDescent="0.3">
      <c r="A5325" s="70" t="s">
        <v>14035</v>
      </c>
      <c r="B5325" s="70" t="s">
        <v>7995</v>
      </c>
      <c r="C5325" s="70">
        <v>853</v>
      </c>
      <c r="D5325" s="70" t="s">
        <v>42600</v>
      </c>
      <c r="E5325" s="70" t="s">
        <v>9179</v>
      </c>
      <c r="F5325" s="70">
        <v>232469700</v>
      </c>
      <c r="H5325" s="74" t="s">
        <v>42601</v>
      </c>
      <c r="I5325" s="74" t="s">
        <v>42602</v>
      </c>
      <c r="K5325" s="70" t="s">
        <v>42603</v>
      </c>
      <c r="N5325" s="70" t="s">
        <v>17400</v>
      </c>
      <c r="O5325" s="70" t="s">
        <v>4456</v>
      </c>
    </row>
    <row r="5326" spans="1:17" s="70" customFormat="1" ht="24" x14ac:dyDescent="0.3">
      <c r="A5326" s="70" t="s">
        <v>10520</v>
      </c>
      <c r="B5326" s="70" t="s">
        <v>3968</v>
      </c>
      <c r="C5326" s="70">
        <v>853</v>
      </c>
      <c r="D5326" s="70" t="s">
        <v>42604</v>
      </c>
      <c r="E5326" s="70" t="s">
        <v>15729</v>
      </c>
      <c r="F5326" s="70">
        <v>225984000</v>
      </c>
      <c r="H5326" s="74" t="s">
        <v>42605</v>
      </c>
      <c r="I5326" s="74" t="s">
        <v>42606</v>
      </c>
      <c r="J5326" s="70">
        <v>9361297</v>
      </c>
      <c r="K5326" s="70" t="s">
        <v>42607</v>
      </c>
      <c r="L5326" s="70">
        <v>25</v>
      </c>
      <c r="M5326" s="70">
        <v>1996</v>
      </c>
      <c r="N5326" s="70" t="s">
        <v>42608</v>
      </c>
      <c r="O5326" s="70" t="s">
        <v>4456</v>
      </c>
    </row>
    <row r="5327" spans="1:17" s="70" customFormat="1" ht="24" x14ac:dyDescent="0.3">
      <c r="A5327" s="70" t="s">
        <v>11587</v>
      </c>
      <c r="B5327" s="70" t="s">
        <v>5176</v>
      </c>
      <c r="C5327" s="70">
        <v>853</v>
      </c>
      <c r="D5327" s="70" t="s">
        <v>42609</v>
      </c>
      <c r="E5327" s="70" t="s">
        <v>9267</v>
      </c>
      <c r="F5327" s="70">
        <v>232439900</v>
      </c>
      <c r="H5327" s="74" t="s">
        <v>42610</v>
      </c>
      <c r="I5327" s="74" t="s">
        <v>42611</v>
      </c>
      <c r="J5327" s="70">
        <v>9390392</v>
      </c>
      <c r="K5327" s="70" t="s">
        <v>42612</v>
      </c>
      <c r="L5327" s="70">
        <v>430</v>
      </c>
      <c r="M5327" s="70">
        <v>1993</v>
      </c>
      <c r="N5327" s="70" t="s">
        <v>42613</v>
      </c>
      <c r="O5327" s="70" t="s">
        <v>4456</v>
      </c>
      <c r="P5327" s="70" t="s">
        <v>15884</v>
      </c>
      <c r="Q5327" s="70" t="s">
        <v>9229</v>
      </c>
    </row>
    <row r="5328" spans="1:17" s="70" customFormat="1" x14ac:dyDescent="0.3">
      <c r="A5328" s="70" t="s">
        <v>10533</v>
      </c>
      <c r="B5328" s="70" t="s">
        <v>3981</v>
      </c>
      <c r="C5328" s="70">
        <v>853</v>
      </c>
      <c r="D5328" s="70" t="s">
        <v>42614</v>
      </c>
      <c r="E5328" s="70" t="s">
        <v>15415</v>
      </c>
      <c r="F5328" s="70">
        <v>228540420</v>
      </c>
      <c r="G5328" s="70">
        <v>228541858</v>
      </c>
      <c r="H5328" s="70" t="s">
        <v>42615</v>
      </c>
      <c r="I5328" s="74" t="s">
        <v>42616</v>
      </c>
      <c r="J5328" s="70">
        <v>8060004</v>
      </c>
      <c r="K5328" s="70" t="s">
        <v>42617</v>
      </c>
      <c r="L5328" s="70">
        <v>40</v>
      </c>
      <c r="M5328" s="70">
        <v>1999</v>
      </c>
      <c r="N5328" s="70" t="s">
        <v>26401</v>
      </c>
      <c r="O5328" s="70" t="s">
        <v>4456</v>
      </c>
    </row>
    <row r="5329" spans="1:17" s="70" customFormat="1" x14ac:dyDescent="0.3">
      <c r="A5329" s="70" t="s">
        <v>14205</v>
      </c>
      <c r="B5329" s="70" t="s">
        <v>42618</v>
      </c>
      <c r="C5329" s="70">
        <v>854</v>
      </c>
      <c r="D5329" s="70" t="s">
        <v>42619</v>
      </c>
      <c r="E5329" s="70" t="s">
        <v>15266</v>
      </c>
      <c r="F5329" s="70">
        <v>225850900</v>
      </c>
      <c r="G5329" s="70">
        <v>225850984</v>
      </c>
      <c r="H5329" s="74" t="s">
        <v>42620</v>
      </c>
      <c r="I5329" s="74" t="s">
        <v>42621</v>
      </c>
      <c r="J5329" s="70">
        <v>7770345</v>
      </c>
      <c r="K5329" s="70" t="s">
        <v>42622</v>
      </c>
      <c r="L5329" s="70">
        <v>800</v>
      </c>
      <c r="M5329" s="70">
        <v>1984</v>
      </c>
      <c r="N5329" s="70" t="s">
        <v>42623</v>
      </c>
      <c r="O5329" s="70" t="s">
        <v>4456</v>
      </c>
      <c r="P5329" s="70" t="s">
        <v>15884</v>
      </c>
      <c r="Q5329" s="70" t="s">
        <v>31326</v>
      </c>
    </row>
    <row r="5330" spans="1:17" s="70" customFormat="1" ht="24" x14ac:dyDescent="0.3">
      <c r="A5330" s="70" t="s">
        <v>11748</v>
      </c>
      <c r="B5330" s="70" t="s">
        <v>5360</v>
      </c>
      <c r="C5330" s="70">
        <v>854</v>
      </c>
      <c r="D5330" s="70" t="s">
        <v>42624</v>
      </c>
      <c r="E5330" s="70" t="s">
        <v>15415</v>
      </c>
      <c r="F5330" s="70">
        <v>225578073</v>
      </c>
      <c r="G5330" s="70">
        <v>225579940</v>
      </c>
      <c r="H5330" s="70" t="s">
        <v>42625</v>
      </c>
      <c r="I5330" s="74" t="s">
        <v>42626</v>
      </c>
      <c r="J5330" s="70">
        <v>8060556</v>
      </c>
      <c r="K5330" s="70" t="s">
        <v>42627</v>
      </c>
      <c r="L5330" s="70">
        <v>24</v>
      </c>
      <c r="M5330" s="70">
        <v>1980</v>
      </c>
      <c r="N5330" s="70" t="s">
        <v>42628</v>
      </c>
      <c r="O5330" s="70" t="s">
        <v>4456</v>
      </c>
    </row>
    <row r="5331" spans="1:17" s="70" customFormat="1" x14ac:dyDescent="0.3">
      <c r="A5331" s="70" t="s">
        <v>11419</v>
      </c>
      <c r="B5331" s="70" t="s">
        <v>4995</v>
      </c>
      <c r="C5331" s="70">
        <v>854</v>
      </c>
      <c r="D5331" s="70" t="s">
        <v>42629</v>
      </c>
      <c r="E5331" s="70" t="s">
        <v>15197</v>
      </c>
      <c r="F5331" s="70">
        <v>224435890</v>
      </c>
      <c r="I5331" s="74" t="s">
        <v>42630</v>
      </c>
      <c r="J5331" s="70">
        <v>8710004</v>
      </c>
      <c r="K5331" s="70" t="s">
        <v>42631</v>
      </c>
      <c r="L5331" s="70">
        <v>60</v>
      </c>
      <c r="M5331" s="70">
        <v>1993</v>
      </c>
      <c r="N5331" s="70" t="s">
        <v>42632</v>
      </c>
      <c r="O5331" s="70" t="s">
        <v>4456</v>
      </c>
      <c r="P5331" s="70" t="s">
        <v>15884</v>
      </c>
      <c r="Q5331" s="70" t="s">
        <v>9212</v>
      </c>
    </row>
    <row r="5332" spans="1:17" s="70" customFormat="1" ht="36" x14ac:dyDescent="0.3">
      <c r="A5332" s="70" t="s">
        <v>12600</v>
      </c>
      <c r="B5332" s="70" t="s">
        <v>42633</v>
      </c>
      <c r="C5332" s="70">
        <v>854</v>
      </c>
      <c r="D5332" s="70" t="s">
        <v>42634</v>
      </c>
      <c r="E5332" s="70" t="s">
        <v>15770</v>
      </c>
      <c r="F5332" s="70" t="s">
        <v>42635</v>
      </c>
      <c r="H5332" s="70" t="s">
        <v>42636</v>
      </c>
      <c r="I5332" s="70" t="s">
        <v>42637</v>
      </c>
      <c r="K5332" s="70" t="s">
        <v>42638</v>
      </c>
      <c r="L5332" s="70">
        <v>313</v>
      </c>
      <c r="M5332" s="70">
        <v>1990</v>
      </c>
      <c r="N5332" s="70" t="s">
        <v>42639</v>
      </c>
      <c r="O5332" s="70" t="s">
        <v>15770</v>
      </c>
    </row>
    <row r="5333" spans="1:17" s="70" customFormat="1" x14ac:dyDescent="0.3">
      <c r="A5333" s="70" t="s">
        <v>12368</v>
      </c>
      <c r="B5333" s="70" t="s">
        <v>6052</v>
      </c>
      <c r="C5333" s="70">
        <v>854</v>
      </c>
      <c r="D5333" s="70" t="s">
        <v>42640</v>
      </c>
      <c r="E5333" s="70" t="s">
        <v>15197</v>
      </c>
      <c r="F5333" s="70">
        <v>224989600</v>
      </c>
      <c r="H5333" s="74" t="s">
        <v>42641</v>
      </c>
      <c r="I5333" s="74" t="s">
        <v>42642</v>
      </c>
      <c r="K5333" s="70" t="s">
        <v>42643</v>
      </c>
      <c r="L5333" s="70">
        <v>2716</v>
      </c>
      <c r="M5333" s="70">
        <v>1987</v>
      </c>
      <c r="N5333" s="70" t="s">
        <v>15172</v>
      </c>
      <c r="O5333" s="70" t="s">
        <v>4456</v>
      </c>
    </row>
    <row r="5334" spans="1:17" s="70" customFormat="1" ht="24" x14ac:dyDescent="0.3">
      <c r="A5334" s="70" t="s">
        <v>13389</v>
      </c>
      <c r="B5334" s="70" t="s">
        <v>7316</v>
      </c>
      <c r="C5334" s="70">
        <v>854</v>
      </c>
      <c r="D5334" s="70" t="s">
        <v>42644</v>
      </c>
      <c r="E5334" s="70" t="s">
        <v>4456</v>
      </c>
      <c r="F5334" s="70" t="s">
        <v>42645</v>
      </c>
      <c r="I5334" s="74" t="s">
        <v>42646</v>
      </c>
      <c r="K5334" s="70" t="s">
        <v>42647</v>
      </c>
      <c r="L5334" s="70">
        <v>130</v>
      </c>
      <c r="M5334" s="70">
        <v>1997</v>
      </c>
      <c r="N5334" s="70" t="s">
        <v>18949</v>
      </c>
      <c r="O5334" s="70" t="s">
        <v>4456</v>
      </c>
    </row>
    <row r="5335" spans="1:17" s="70" customFormat="1" ht="36" x14ac:dyDescent="0.3">
      <c r="A5335" s="70" t="s">
        <v>14589</v>
      </c>
      <c r="B5335" s="70" t="s">
        <v>8626</v>
      </c>
      <c r="C5335" s="70">
        <v>857</v>
      </c>
      <c r="D5335" s="70" t="s">
        <v>42652</v>
      </c>
      <c r="E5335" s="70" t="s">
        <v>9151</v>
      </c>
      <c r="F5335" s="70">
        <v>225981000</v>
      </c>
      <c r="G5335" s="70" t="s">
        <v>42653</v>
      </c>
      <c r="H5335" s="74" t="s">
        <v>42654</v>
      </c>
      <c r="I5335" s="74" t="s">
        <v>42655</v>
      </c>
      <c r="K5335" s="70" t="s">
        <v>42656</v>
      </c>
      <c r="L5335" s="70">
        <v>70</v>
      </c>
      <c r="O5335" s="70" t="s">
        <v>4456</v>
      </c>
    </row>
    <row r="5336" spans="1:17" s="70" customFormat="1" ht="24" x14ac:dyDescent="0.3">
      <c r="A5336" s="70" t="s">
        <v>14588</v>
      </c>
      <c r="B5336" s="70" t="s">
        <v>8625</v>
      </c>
      <c r="C5336" s="70">
        <v>857</v>
      </c>
      <c r="D5336" s="70" t="s">
        <v>42648</v>
      </c>
      <c r="E5336" s="70" t="s">
        <v>4456</v>
      </c>
      <c r="F5336" s="70">
        <v>228274658</v>
      </c>
      <c r="I5336" s="74" t="s">
        <v>42649</v>
      </c>
      <c r="J5336" s="70">
        <v>8340696</v>
      </c>
      <c r="K5336" s="70" t="s">
        <v>42650</v>
      </c>
      <c r="L5336" s="70">
        <v>60</v>
      </c>
      <c r="M5336" s="70">
        <v>1954</v>
      </c>
      <c r="N5336" s="70" t="s">
        <v>42651</v>
      </c>
      <c r="O5336" s="70" t="s">
        <v>4456</v>
      </c>
    </row>
    <row r="5337" spans="1:17" s="70" customFormat="1" ht="24" x14ac:dyDescent="0.3">
      <c r="A5337" s="78" t="s">
        <v>13532</v>
      </c>
      <c r="B5337" s="78" t="s">
        <v>7464</v>
      </c>
      <c r="C5337" s="78">
        <v>857</v>
      </c>
      <c r="D5337" s="78" t="s">
        <v>15993</v>
      </c>
      <c r="E5337" s="78" t="s">
        <v>4456</v>
      </c>
      <c r="F5337" s="78" t="s">
        <v>15994</v>
      </c>
      <c r="G5337" s="78"/>
      <c r="H5337" s="79" t="s">
        <v>15995</v>
      </c>
      <c r="I5337" s="79" t="s">
        <v>15996</v>
      </c>
      <c r="J5337" s="78">
        <v>8320312</v>
      </c>
      <c r="K5337" s="78" t="s">
        <v>15997</v>
      </c>
      <c r="L5337" s="78"/>
      <c r="M5337" s="78"/>
      <c r="N5337" s="78"/>
      <c r="O5337" s="78" t="s">
        <v>4456</v>
      </c>
      <c r="P5337" s="78"/>
      <c r="Q5337" s="78"/>
    </row>
    <row r="5338" spans="1:17" s="70" customFormat="1" ht="36" x14ac:dyDescent="0.3">
      <c r="A5338" s="78" t="s">
        <v>12049</v>
      </c>
      <c r="B5338" s="78" t="s">
        <v>5713</v>
      </c>
      <c r="C5338" s="78">
        <v>857</v>
      </c>
      <c r="D5338" s="78" t="s">
        <v>17918</v>
      </c>
      <c r="E5338" s="78" t="s">
        <v>15152</v>
      </c>
      <c r="F5338" s="78" t="s">
        <v>17919</v>
      </c>
      <c r="G5338" s="78"/>
      <c r="H5338" s="79" t="s">
        <v>17920</v>
      </c>
      <c r="I5338" s="79" t="s">
        <v>17921</v>
      </c>
      <c r="J5338" s="78"/>
      <c r="K5338" s="78" t="s">
        <v>17922</v>
      </c>
      <c r="L5338" s="78">
        <v>3500</v>
      </c>
      <c r="M5338" s="78">
        <v>1960</v>
      </c>
      <c r="N5338" s="78" t="s">
        <v>17923</v>
      </c>
      <c r="O5338" s="78" t="s">
        <v>15152</v>
      </c>
      <c r="P5338" s="78" t="s">
        <v>17925</v>
      </c>
      <c r="Q5338" s="78" t="s">
        <v>15593</v>
      </c>
    </row>
    <row r="5339" spans="1:17" s="70" customFormat="1" ht="24" x14ac:dyDescent="0.3">
      <c r="A5339" s="70" t="s">
        <v>14590</v>
      </c>
      <c r="B5339" s="70" t="s">
        <v>8627</v>
      </c>
      <c r="C5339" s="70">
        <v>857</v>
      </c>
      <c r="D5339" s="70" t="s">
        <v>42657</v>
      </c>
      <c r="E5339" s="70" t="s">
        <v>4456</v>
      </c>
      <c r="F5339" s="70">
        <v>228275700</v>
      </c>
      <c r="G5339" s="70">
        <v>223990992</v>
      </c>
      <c r="H5339" s="74" t="s">
        <v>42658</v>
      </c>
      <c r="I5339" s="74" t="s">
        <v>42659</v>
      </c>
      <c r="K5339" s="70" t="s">
        <v>42660</v>
      </c>
      <c r="L5339" s="70">
        <v>70</v>
      </c>
      <c r="M5339" s="70">
        <v>1990</v>
      </c>
      <c r="N5339" s="70" t="s">
        <v>42661</v>
      </c>
      <c r="O5339" s="70" t="s">
        <v>4456</v>
      </c>
    </row>
    <row r="5340" spans="1:17" s="70" customFormat="1" x14ac:dyDescent="0.3">
      <c r="A5340" s="70" t="s">
        <v>14592</v>
      </c>
      <c r="B5340" s="70" t="s">
        <v>42662</v>
      </c>
      <c r="C5340" s="70">
        <v>857</v>
      </c>
      <c r="D5340" s="70" t="s">
        <v>42663</v>
      </c>
      <c r="E5340" s="70" t="s">
        <v>15152</v>
      </c>
      <c r="F5340" s="70" t="s">
        <v>42664</v>
      </c>
      <c r="I5340" s="74" t="s">
        <v>42665</v>
      </c>
      <c r="K5340" s="70" t="s">
        <v>42666</v>
      </c>
      <c r="O5340" s="70" t="s">
        <v>15152</v>
      </c>
    </row>
    <row r="5341" spans="1:17" s="70" customFormat="1" x14ac:dyDescent="0.3">
      <c r="A5341" s="81" t="s">
        <v>18576</v>
      </c>
      <c r="B5341" s="81" t="s">
        <v>7349</v>
      </c>
      <c r="C5341" s="81">
        <v>857</v>
      </c>
      <c r="D5341" s="81" t="s">
        <v>18577</v>
      </c>
      <c r="E5341" s="81" t="s">
        <v>4456</v>
      </c>
      <c r="F5341" s="81" t="s">
        <v>18578</v>
      </c>
      <c r="G5341" s="81"/>
      <c r="H5341" s="82" t="s">
        <v>18579</v>
      </c>
      <c r="I5341" s="82" t="s">
        <v>18580</v>
      </c>
      <c r="J5341" s="81">
        <v>8340454</v>
      </c>
      <c r="K5341" s="81" t="s">
        <v>18581</v>
      </c>
      <c r="L5341" s="81">
        <v>650</v>
      </c>
      <c r="M5341" s="81">
        <v>1925</v>
      </c>
      <c r="N5341" s="81" t="s">
        <v>18569</v>
      </c>
      <c r="O5341" s="81" t="s">
        <v>4456</v>
      </c>
      <c r="P5341" s="81"/>
    </row>
    <row r="5342" spans="1:17" s="70" customFormat="1" ht="24" x14ac:dyDescent="0.3">
      <c r="A5342" s="70" t="s">
        <v>14594</v>
      </c>
      <c r="B5342" s="70" t="s">
        <v>8631</v>
      </c>
      <c r="C5342" s="70">
        <v>858</v>
      </c>
      <c r="D5342" s="70" t="s">
        <v>42667</v>
      </c>
      <c r="E5342" s="70" t="s">
        <v>15129</v>
      </c>
      <c r="F5342" s="70" t="s">
        <v>42668</v>
      </c>
      <c r="I5342" s="74" t="s">
        <v>42669</v>
      </c>
      <c r="J5342" s="70">
        <v>9170007</v>
      </c>
      <c r="K5342" s="70" t="s">
        <v>42671</v>
      </c>
      <c r="M5342" s="70">
        <v>1741</v>
      </c>
      <c r="N5342" s="70" t="s">
        <v>42672</v>
      </c>
      <c r="O5342" s="70" t="s">
        <v>4456</v>
      </c>
      <c r="P5342" s="70" t="s">
        <v>15884</v>
      </c>
      <c r="Q5342" s="70" t="s">
        <v>31326</v>
      </c>
    </row>
    <row r="5343" spans="1:17" s="70" customFormat="1" ht="36" x14ac:dyDescent="0.3">
      <c r="A5343" s="78" t="s">
        <v>14596</v>
      </c>
      <c r="B5343" s="78" t="s">
        <v>6201</v>
      </c>
      <c r="C5343" s="78">
        <v>858</v>
      </c>
      <c r="D5343" s="78" t="s">
        <v>20544</v>
      </c>
      <c r="E5343" s="78" t="s">
        <v>4456</v>
      </c>
      <c r="F5343" s="78" t="s">
        <v>20545</v>
      </c>
      <c r="G5343" s="78">
        <v>222904458</v>
      </c>
      <c r="H5343" s="79" t="s">
        <v>20546</v>
      </c>
      <c r="I5343" s="79" t="s">
        <v>20547</v>
      </c>
      <c r="J5343" s="78">
        <v>8320113</v>
      </c>
      <c r="K5343" s="78" t="s">
        <v>20548</v>
      </c>
      <c r="L5343" s="78">
        <v>100</v>
      </c>
      <c r="M5343" s="78">
        <v>2003</v>
      </c>
      <c r="N5343" s="78"/>
      <c r="O5343" s="78" t="s">
        <v>4456</v>
      </c>
    </row>
    <row r="5344" spans="1:17" s="70" customFormat="1" ht="24" x14ac:dyDescent="0.3">
      <c r="A5344" s="78" t="s">
        <v>20761</v>
      </c>
      <c r="B5344" s="78" t="s">
        <v>2762</v>
      </c>
      <c r="C5344" s="78">
        <v>858</v>
      </c>
      <c r="D5344" s="78" t="s">
        <v>20762</v>
      </c>
      <c r="E5344" s="78" t="s">
        <v>9151</v>
      </c>
      <c r="F5344" s="78">
        <v>222008900</v>
      </c>
      <c r="G5344" s="78"/>
      <c r="H5344" s="79" t="s">
        <v>20763</v>
      </c>
      <c r="I5344" s="79" t="s">
        <v>20764</v>
      </c>
      <c r="J5344" s="78">
        <v>7501556</v>
      </c>
      <c r="K5344" s="78" t="s">
        <v>20765</v>
      </c>
      <c r="L5344" s="78">
        <v>138</v>
      </c>
      <c r="M5344" s="78">
        <v>1986</v>
      </c>
      <c r="N5344" s="78" t="s">
        <v>20766</v>
      </c>
      <c r="O5344" s="78" t="s">
        <v>4456</v>
      </c>
      <c r="P5344" s="78" t="s">
        <v>15884</v>
      </c>
      <c r="Q5344" s="78" t="s">
        <v>9229</v>
      </c>
    </row>
    <row r="5345" spans="1:17" s="70" customFormat="1" ht="24" x14ac:dyDescent="0.3">
      <c r="A5345" s="78" t="s">
        <v>22062</v>
      </c>
      <c r="B5345" s="78" t="s">
        <v>7784</v>
      </c>
      <c r="C5345" s="78">
        <v>858</v>
      </c>
      <c r="D5345" s="78" t="s">
        <v>22063</v>
      </c>
      <c r="E5345" s="78" t="s">
        <v>9179</v>
      </c>
      <c r="F5345" s="78">
        <v>224702500</v>
      </c>
      <c r="G5345" s="78"/>
      <c r="H5345" s="80" t="s">
        <v>22064</v>
      </c>
      <c r="I5345" s="80" t="s">
        <v>22065</v>
      </c>
      <c r="J5345" s="78"/>
      <c r="K5345" s="78" t="s">
        <v>22066</v>
      </c>
      <c r="L5345" s="78">
        <v>327</v>
      </c>
      <c r="M5345" s="78">
        <v>1964</v>
      </c>
      <c r="N5345" s="78" t="s">
        <v>22067</v>
      </c>
      <c r="O5345" s="78" t="s">
        <v>4456</v>
      </c>
      <c r="P5345" s="70" t="s">
        <v>22068</v>
      </c>
      <c r="Q5345" s="70" t="s">
        <v>22069</v>
      </c>
    </row>
    <row r="5346" spans="1:17" s="70" customFormat="1" x14ac:dyDescent="0.3">
      <c r="A5346" s="70" t="s">
        <v>14597</v>
      </c>
      <c r="B5346" s="70" t="s">
        <v>8634</v>
      </c>
      <c r="C5346" s="70">
        <v>858</v>
      </c>
      <c r="D5346" s="70" t="s">
        <v>42673</v>
      </c>
      <c r="E5346" s="70" t="s">
        <v>4456</v>
      </c>
      <c r="F5346" s="70">
        <v>223828100</v>
      </c>
      <c r="H5346" s="74" t="s">
        <v>42674</v>
      </c>
      <c r="I5346" s="74" t="s">
        <v>42675</v>
      </c>
      <c r="J5346" s="70">
        <v>8340418</v>
      </c>
      <c r="K5346" s="70" t="s">
        <v>42676</v>
      </c>
      <c r="L5346" s="70">
        <v>100</v>
      </c>
      <c r="M5346" s="70">
        <v>1976</v>
      </c>
      <c r="N5346" s="70" t="s">
        <v>17365</v>
      </c>
      <c r="O5346" s="70" t="s">
        <v>4456</v>
      </c>
      <c r="P5346" s="70" t="s">
        <v>15884</v>
      </c>
      <c r="Q5346" s="70" t="s">
        <v>9229</v>
      </c>
    </row>
    <row r="5347" spans="1:17" s="70" customFormat="1" x14ac:dyDescent="0.3">
      <c r="A5347" s="70" t="s">
        <v>14598</v>
      </c>
      <c r="B5347" s="70" t="s">
        <v>8635</v>
      </c>
      <c r="C5347" s="70">
        <v>858</v>
      </c>
      <c r="D5347" s="70" t="s">
        <v>42677</v>
      </c>
      <c r="E5347" s="70" t="s">
        <v>4456</v>
      </c>
      <c r="F5347" s="70">
        <v>227972600</v>
      </c>
      <c r="G5347" s="70">
        <v>227972627</v>
      </c>
      <c r="H5347" s="74" t="s">
        <v>42678</v>
      </c>
      <c r="I5347" s="74" t="s">
        <v>42679</v>
      </c>
      <c r="K5347" s="70" t="s">
        <v>42680</v>
      </c>
      <c r="L5347" s="70">
        <v>74</v>
      </c>
      <c r="M5347" s="70">
        <v>1978</v>
      </c>
      <c r="N5347" s="70" t="s">
        <v>22073</v>
      </c>
      <c r="O5347" s="70" t="s">
        <v>4456</v>
      </c>
    </row>
    <row r="5348" spans="1:17" s="70" customFormat="1" ht="24" x14ac:dyDescent="0.3">
      <c r="A5348" s="78" t="s">
        <v>14599</v>
      </c>
      <c r="B5348" s="78" t="s">
        <v>8636</v>
      </c>
      <c r="C5348" s="78">
        <v>859</v>
      </c>
      <c r="D5348" s="78" t="s">
        <v>22074</v>
      </c>
      <c r="E5348" s="78" t="s">
        <v>4456</v>
      </c>
      <c r="F5348" s="78">
        <v>223654400</v>
      </c>
      <c r="G5348" s="78"/>
      <c r="H5348" s="79" t="s">
        <v>22070</v>
      </c>
      <c r="I5348" s="79" t="s">
        <v>22071</v>
      </c>
      <c r="J5348" s="78">
        <v>7500788</v>
      </c>
      <c r="K5348" s="78" t="s">
        <v>22072</v>
      </c>
      <c r="L5348" s="78">
        <v>400</v>
      </c>
      <c r="M5348" s="78">
        <v>1967</v>
      </c>
      <c r="N5348" s="78" t="s">
        <v>22073</v>
      </c>
      <c r="O5348" s="78" t="s">
        <v>4456</v>
      </c>
      <c r="P5348" s="78"/>
    </row>
    <row r="5349" spans="1:17" s="70" customFormat="1" ht="24" x14ac:dyDescent="0.3">
      <c r="A5349" s="70" t="s">
        <v>14600</v>
      </c>
      <c r="B5349" s="70" t="s">
        <v>8637</v>
      </c>
      <c r="C5349" s="70">
        <v>859</v>
      </c>
      <c r="D5349" s="70" t="s">
        <v>42681</v>
      </c>
      <c r="E5349" s="70" t="s">
        <v>4456</v>
      </c>
      <c r="F5349" s="70">
        <v>224257900</v>
      </c>
      <c r="G5349" s="70" t="s">
        <v>42682</v>
      </c>
      <c r="H5349" s="74" t="s">
        <v>42683</v>
      </c>
      <c r="I5349" s="70" t="s">
        <v>42684</v>
      </c>
      <c r="K5349" s="70" t="s">
        <v>42685</v>
      </c>
      <c r="L5349" s="70">
        <v>160</v>
      </c>
      <c r="M5349" s="70">
        <v>1975</v>
      </c>
      <c r="N5349" s="70" t="s">
        <v>38047</v>
      </c>
      <c r="O5349" s="70" t="s">
        <v>4456</v>
      </c>
      <c r="P5349" s="70" t="s">
        <v>15884</v>
      </c>
      <c r="Q5349" s="70" t="s">
        <v>9229</v>
      </c>
    </row>
    <row r="5350" spans="1:17" s="70" customFormat="1" ht="24" x14ac:dyDescent="0.3">
      <c r="A5350" s="70" t="s">
        <v>14601</v>
      </c>
      <c r="B5350" s="70" t="s">
        <v>8638</v>
      </c>
      <c r="C5350" s="70">
        <v>859</v>
      </c>
      <c r="D5350" s="70" t="s">
        <v>42686</v>
      </c>
      <c r="E5350" s="70" t="s">
        <v>4456</v>
      </c>
      <c r="F5350" s="70">
        <v>226174000</v>
      </c>
      <c r="G5350" s="70" t="s">
        <v>42687</v>
      </c>
      <c r="I5350" s="74" t="s">
        <v>42688</v>
      </c>
      <c r="J5350" s="70">
        <v>8340518</v>
      </c>
      <c r="K5350" s="70" t="s">
        <v>42689</v>
      </c>
      <c r="L5350" s="70">
        <v>307</v>
      </c>
      <c r="M5350" s="70">
        <v>1931</v>
      </c>
      <c r="N5350" s="70" t="s">
        <v>42690</v>
      </c>
      <c r="O5350" s="70" t="s">
        <v>4456</v>
      </c>
    </row>
    <row r="5351" spans="1:17" s="70" customFormat="1" ht="36" x14ac:dyDescent="0.3">
      <c r="A5351" s="70" t="s">
        <v>14602</v>
      </c>
      <c r="B5351" s="70" t="s">
        <v>42691</v>
      </c>
      <c r="C5351" s="70">
        <v>859</v>
      </c>
      <c r="D5351" s="70" t="s">
        <v>42692</v>
      </c>
      <c r="E5351" s="70" t="s">
        <v>15152</v>
      </c>
      <c r="F5351" s="70" t="s">
        <v>42693</v>
      </c>
      <c r="I5351" s="74" t="s">
        <v>42694</v>
      </c>
      <c r="K5351" s="70" t="s">
        <v>42695</v>
      </c>
      <c r="O5351" s="70" t="s">
        <v>15152</v>
      </c>
    </row>
    <row r="5352" spans="1:17" s="70" customFormat="1" ht="24" x14ac:dyDescent="0.3">
      <c r="A5352" s="70" t="s">
        <v>14603</v>
      </c>
      <c r="B5352" s="70" t="s">
        <v>8640</v>
      </c>
      <c r="C5352" s="70">
        <v>862</v>
      </c>
      <c r="D5352" s="70" t="s">
        <v>42692</v>
      </c>
      <c r="E5352" s="70" t="s">
        <v>15152</v>
      </c>
      <c r="F5352" s="70" t="s">
        <v>42696</v>
      </c>
      <c r="I5352" s="74" t="s">
        <v>42697</v>
      </c>
      <c r="K5352" s="70" t="s">
        <v>42698</v>
      </c>
      <c r="O5352" s="70" t="s">
        <v>15152</v>
      </c>
    </row>
    <row r="5353" spans="1:17" s="70" customFormat="1" x14ac:dyDescent="0.3">
      <c r="A5353" s="70" t="s">
        <v>14604</v>
      </c>
      <c r="B5353" s="70" t="s">
        <v>8641</v>
      </c>
      <c r="C5353" s="70">
        <v>863</v>
      </c>
      <c r="D5353" s="70" t="s">
        <v>42699</v>
      </c>
      <c r="E5353" s="70" t="s">
        <v>4456</v>
      </c>
      <c r="F5353" s="70">
        <v>226751800</v>
      </c>
      <c r="I5353" s="74" t="s">
        <v>42670</v>
      </c>
      <c r="K5353" s="70" t="s">
        <v>42700</v>
      </c>
      <c r="L5353" s="70">
        <v>600</v>
      </c>
      <c r="O5353" s="70" t="s">
        <v>4456</v>
      </c>
    </row>
    <row r="5354" spans="1:17" s="70" customFormat="1" x14ac:dyDescent="0.3">
      <c r="A5354" s="70" t="s">
        <v>14605</v>
      </c>
      <c r="B5354" s="70" t="s">
        <v>8642</v>
      </c>
      <c r="C5354" s="70">
        <v>863</v>
      </c>
      <c r="D5354" s="70" t="s">
        <v>42701</v>
      </c>
      <c r="E5354" s="70" t="s">
        <v>4456</v>
      </c>
      <c r="F5354" s="70">
        <v>224021100</v>
      </c>
      <c r="I5354" s="74" t="s">
        <v>42702</v>
      </c>
      <c r="K5354" s="70" t="s">
        <v>42703</v>
      </c>
      <c r="L5354" s="70">
        <v>1975</v>
      </c>
      <c r="O5354" s="70" t="s">
        <v>4456</v>
      </c>
    </row>
    <row r="5355" spans="1:17" s="70" customFormat="1" ht="24" x14ac:dyDescent="0.3">
      <c r="A5355" s="70" t="s">
        <v>14606</v>
      </c>
      <c r="B5355" s="70" t="s">
        <v>8643</v>
      </c>
      <c r="C5355" s="70">
        <v>863</v>
      </c>
      <c r="D5355" s="70" t="s">
        <v>42704</v>
      </c>
      <c r="E5355" s="70" t="s">
        <v>4456</v>
      </c>
      <c r="F5355" s="70" t="s">
        <v>42705</v>
      </c>
      <c r="I5355" s="74" t="s">
        <v>42706</v>
      </c>
      <c r="J5355" s="70">
        <v>8320250</v>
      </c>
      <c r="K5355" s="70" t="s">
        <v>42707</v>
      </c>
      <c r="L5355" s="70">
        <v>950</v>
      </c>
      <c r="M5355" s="70">
        <v>1939</v>
      </c>
      <c r="N5355" s="70" t="s">
        <v>42708</v>
      </c>
      <c r="O5355" s="70" t="s">
        <v>4456</v>
      </c>
    </row>
    <row r="5356" spans="1:17" s="70" customFormat="1" ht="24" x14ac:dyDescent="0.3">
      <c r="A5356" s="78" t="s">
        <v>14607</v>
      </c>
      <c r="B5356" s="78" t="s">
        <v>8644</v>
      </c>
      <c r="C5356" s="78">
        <v>863</v>
      </c>
      <c r="D5356" s="78" t="s">
        <v>23268</v>
      </c>
      <c r="E5356" s="78" t="s">
        <v>4456</v>
      </c>
      <c r="F5356" s="78" t="s">
        <v>23269</v>
      </c>
      <c r="G5356" s="78"/>
      <c r="H5356" s="79" t="s">
        <v>23270</v>
      </c>
      <c r="I5356" s="79" t="s">
        <v>23271</v>
      </c>
      <c r="J5356" s="78">
        <v>8330407</v>
      </c>
      <c r="K5356" s="78" t="s">
        <v>23272</v>
      </c>
      <c r="L5356" s="78">
        <v>1800</v>
      </c>
      <c r="M5356" s="78">
        <v>1970</v>
      </c>
      <c r="N5356" s="78" t="s">
        <v>23273</v>
      </c>
      <c r="O5356" s="78" t="s">
        <v>4456</v>
      </c>
      <c r="P5356" s="78" t="s">
        <v>23274</v>
      </c>
      <c r="Q5356" s="78" t="s">
        <v>9229</v>
      </c>
    </row>
    <row r="5357" spans="1:17" s="70" customFormat="1" ht="24" x14ac:dyDescent="0.3">
      <c r="A5357" s="70" t="s">
        <v>14608</v>
      </c>
      <c r="B5357" s="70" t="s">
        <v>8645</v>
      </c>
      <c r="C5357" s="70">
        <v>863</v>
      </c>
      <c r="D5357" s="70" t="s">
        <v>42709</v>
      </c>
      <c r="E5357" s="70" t="s">
        <v>4456</v>
      </c>
      <c r="F5357" s="70" t="s">
        <v>42710</v>
      </c>
      <c r="I5357" s="74" t="s">
        <v>42711</v>
      </c>
      <c r="K5357" s="70" t="s">
        <v>42712</v>
      </c>
      <c r="M5357" s="70">
        <v>1823</v>
      </c>
      <c r="O5357" s="70" t="s">
        <v>4456</v>
      </c>
    </row>
    <row r="5358" spans="1:17" s="70" customFormat="1" ht="24" x14ac:dyDescent="0.3">
      <c r="A5358" s="70" t="s">
        <v>14609</v>
      </c>
      <c r="B5358" s="70" t="s">
        <v>8646</v>
      </c>
      <c r="C5358" s="70">
        <v>863</v>
      </c>
      <c r="D5358" s="70" t="s">
        <v>42713</v>
      </c>
      <c r="E5358" s="70" t="s">
        <v>4456</v>
      </c>
      <c r="F5358" s="70" t="s">
        <v>42714</v>
      </c>
      <c r="G5358" s="70" t="s">
        <v>42715</v>
      </c>
      <c r="H5358" s="74" t="s">
        <v>42716</v>
      </c>
      <c r="I5358" s="74" t="s">
        <v>42717</v>
      </c>
      <c r="K5358" s="70" t="s">
        <v>42718</v>
      </c>
      <c r="O5358" s="70" t="s">
        <v>4456</v>
      </c>
    </row>
    <row r="5359" spans="1:17" s="70" customFormat="1" ht="36" x14ac:dyDescent="0.3">
      <c r="A5359" s="70" t="s">
        <v>14610</v>
      </c>
      <c r="B5359" s="70" t="s">
        <v>8647</v>
      </c>
      <c r="C5359" s="70">
        <v>863</v>
      </c>
      <c r="D5359" s="70" t="s">
        <v>42719</v>
      </c>
      <c r="E5359" s="70" t="s">
        <v>4456</v>
      </c>
      <c r="F5359" s="70" t="s">
        <v>42720</v>
      </c>
      <c r="H5359" s="70" t="s">
        <v>42721</v>
      </c>
      <c r="I5359" s="74" t="s">
        <v>42722</v>
      </c>
      <c r="K5359" s="70" t="s">
        <v>42718</v>
      </c>
      <c r="O5359" s="70" t="s">
        <v>4456</v>
      </c>
    </row>
    <row r="5360" spans="1:17" s="70" customFormat="1" ht="24" x14ac:dyDescent="0.3">
      <c r="A5360" s="70" t="s">
        <v>14595</v>
      </c>
      <c r="B5360" s="70" t="s">
        <v>8632</v>
      </c>
      <c r="C5360" s="70">
        <v>864</v>
      </c>
      <c r="D5360" s="70" t="s">
        <v>42732</v>
      </c>
      <c r="E5360" s="70" t="s">
        <v>9151</v>
      </c>
      <c r="F5360" s="70" t="s">
        <v>42733</v>
      </c>
      <c r="H5360" s="74" t="s">
        <v>42734</v>
      </c>
      <c r="I5360" s="74" t="s">
        <v>42729</v>
      </c>
      <c r="K5360" s="70" t="s">
        <v>42730</v>
      </c>
      <c r="L5360" s="70">
        <v>21</v>
      </c>
      <c r="N5360" s="70" t="s">
        <v>42735</v>
      </c>
      <c r="O5360" s="70" t="s">
        <v>4456</v>
      </c>
    </row>
    <row r="5361" spans="1:15" s="70" customFormat="1" ht="24" x14ac:dyDescent="0.3">
      <c r="A5361" s="70" t="s">
        <v>14611</v>
      </c>
      <c r="B5361" s="70" t="s">
        <v>8648</v>
      </c>
      <c r="C5361" s="70">
        <v>864</v>
      </c>
      <c r="D5361" s="70" t="s">
        <v>42723</v>
      </c>
      <c r="E5361" s="70" t="s">
        <v>4456</v>
      </c>
      <c r="F5361" s="70">
        <v>228262500</v>
      </c>
      <c r="G5361" s="70">
        <v>226713814</v>
      </c>
      <c r="I5361" s="70" t="s">
        <v>42724</v>
      </c>
      <c r="J5361" s="70">
        <v>8340487</v>
      </c>
      <c r="K5361" s="70" t="s">
        <v>42725</v>
      </c>
      <c r="L5361" s="70">
        <v>280</v>
      </c>
      <c r="M5361" s="70">
        <v>1927</v>
      </c>
      <c r="O5361" s="70" t="s">
        <v>4456</v>
      </c>
    </row>
    <row r="5362" spans="1:15" s="70" customFormat="1" ht="24" x14ac:dyDescent="0.3">
      <c r="A5362" s="70" t="s">
        <v>14612</v>
      </c>
      <c r="B5362" s="70" t="s">
        <v>42726</v>
      </c>
      <c r="C5362" s="70">
        <v>864</v>
      </c>
      <c r="D5362" s="70" t="s">
        <v>42727</v>
      </c>
      <c r="E5362" s="70" t="s">
        <v>4456</v>
      </c>
      <c r="F5362" s="70">
        <v>228275100</v>
      </c>
      <c r="H5362" s="74" t="s">
        <v>42728</v>
      </c>
      <c r="I5362" s="74" t="s">
        <v>42729</v>
      </c>
      <c r="K5362" s="70" t="s">
        <v>42730</v>
      </c>
      <c r="M5362" s="70">
        <v>1974</v>
      </c>
      <c r="N5362" s="70" t="s">
        <v>42731</v>
      </c>
      <c r="O5362" s="70" t="s">
        <v>4456</v>
      </c>
    </row>
    <row r="5363" spans="1:15" s="70" customFormat="1" x14ac:dyDescent="0.3">
      <c r="A5363" s="70" t="s">
        <v>14613</v>
      </c>
      <c r="B5363" s="70" t="s">
        <v>8650</v>
      </c>
      <c r="C5363" s="70">
        <v>864</v>
      </c>
      <c r="D5363" s="70" t="s">
        <v>42736</v>
      </c>
      <c r="E5363" s="70" t="s">
        <v>4456</v>
      </c>
      <c r="F5363" s="70">
        <v>224494000</v>
      </c>
      <c r="I5363" s="74" t="s">
        <v>42740</v>
      </c>
      <c r="K5363" s="70" t="s">
        <v>42718</v>
      </c>
      <c r="L5363" s="70">
        <v>523</v>
      </c>
      <c r="M5363" s="70">
        <v>1967</v>
      </c>
      <c r="O5363" s="70" t="s">
        <v>4456</v>
      </c>
    </row>
    <row r="5364" spans="1:15" s="70" customFormat="1" x14ac:dyDescent="0.3">
      <c r="A5364" s="70" t="s">
        <v>14614</v>
      </c>
      <c r="B5364" s="70" t="s">
        <v>8651</v>
      </c>
      <c r="C5364" s="70">
        <v>864</v>
      </c>
      <c r="D5364" s="70" t="s">
        <v>42737</v>
      </c>
      <c r="E5364" s="70" t="s">
        <v>4456</v>
      </c>
      <c r="F5364" s="70">
        <v>229220000</v>
      </c>
      <c r="H5364" s="74" t="s">
        <v>42738</v>
      </c>
      <c r="I5364" s="74" t="s">
        <v>42739</v>
      </c>
      <c r="K5364" s="70" t="s">
        <v>42743</v>
      </c>
      <c r="M5364" s="70">
        <v>1927</v>
      </c>
      <c r="O5364" s="70" t="s">
        <v>4456</v>
      </c>
    </row>
    <row r="5365" spans="1:15" s="70" customFormat="1" x14ac:dyDescent="0.3">
      <c r="A5365" s="70" t="s">
        <v>14615</v>
      </c>
      <c r="B5365" s="70" t="s">
        <v>8652</v>
      </c>
      <c r="C5365" s="70">
        <v>864</v>
      </c>
      <c r="D5365" s="70" t="s">
        <v>42744</v>
      </c>
      <c r="E5365" s="70" t="s">
        <v>4456</v>
      </c>
      <c r="F5365" s="70">
        <v>224413804</v>
      </c>
      <c r="H5365" s="70" t="s">
        <v>42745</v>
      </c>
      <c r="I5365" s="74" t="s">
        <v>42741</v>
      </c>
      <c r="K5365" s="70" t="s">
        <v>42746</v>
      </c>
      <c r="L5365" s="70">
        <v>366</v>
      </c>
      <c r="M5365" s="70">
        <v>1900</v>
      </c>
      <c r="N5365" s="70" t="s">
        <v>42747</v>
      </c>
      <c r="O5365" s="70" t="s">
        <v>4456</v>
      </c>
    </row>
    <row r="5366" spans="1:15" s="70" customFormat="1" x14ac:dyDescent="0.3">
      <c r="A5366" s="70" t="s">
        <v>14616</v>
      </c>
      <c r="B5366" s="70" t="s">
        <v>8653</v>
      </c>
      <c r="C5366" s="70">
        <v>864</v>
      </c>
      <c r="D5366" s="70" t="s">
        <v>42748</v>
      </c>
      <c r="E5366" s="70" t="s">
        <v>4456</v>
      </c>
      <c r="F5366" s="70">
        <v>224493952</v>
      </c>
      <c r="I5366" s="74" t="s">
        <v>42742</v>
      </c>
      <c r="K5366" s="70" t="s">
        <v>42718</v>
      </c>
      <c r="O5366" s="70" t="s">
        <v>4456</v>
      </c>
    </row>
    <row r="5367" spans="1:15" s="70" customFormat="1" ht="24" x14ac:dyDescent="0.3">
      <c r="A5367" s="70" t="s">
        <v>14617</v>
      </c>
      <c r="B5367" s="70" t="s">
        <v>8654</v>
      </c>
      <c r="C5367" s="70">
        <v>864</v>
      </c>
      <c r="D5367" s="70" t="s">
        <v>42749</v>
      </c>
      <c r="E5367" s="70" t="s">
        <v>4456</v>
      </c>
      <c r="F5367" s="70">
        <v>228275100</v>
      </c>
      <c r="G5367" s="70">
        <v>223809494</v>
      </c>
      <c r="I5367" s="74" t="s">
        <v>42750</v>
      </c>
      <c r="K5367" s="70" t="s">
        <v>42730</v>
      </c>
      <c r="O5367" s="70" t="s">
        <v>4456</v>
      </c>
    </row>
    <row r="5368" spans="1:15" s="70" customFormat="1" x14ac:dyDescent="0.3">
      <c r="A5368" s="70" t="s">
        <v>14618</v>
      </c>
      <c r="B5368" s="70" t="s">
        <v>8655</v>
      </c>
      <c r="C5368" s="70">
        <v>865</v>
      </c>
      <c r="D5368" s="70" t="s">
        <v>42751</v>
      </c>
      <c r="E5368" s="70" t="s">
        <v>4456</v>
      </c>
      <c r="F5368" s="70">
        <v>229796500</v>
      </c>
      <c r="I5368" s="74" t="s">
        <v>42752</v>
      </c>
      <c r="K5368" s="70" t="s">
        <v>42753</v>
      </c>
      <c r="L5368" s="70">
        <v>396</v>
      </c>
      <c r="M5368" s="70">
        <v>1920</v>
      </c>
      <c r="N5368" s="70" t="s">
        <v>42754</v>
      </c>
      <c r="O5368" s="70" t="s">
        <v>4456</v>
      </c>
    </row>
    <row r="5369" spans="1:15" s="70" customFormat="1" x14ac:dyDescent="0.3">
      <c r="A5369" s="70" t="s">
        <v>14619</v>
      </c>
      <c r="B5369" s="70" t="s">
        <v>8656</v>
      </c>
      <c r="C5369" s="70">
        <v>865</v>
      </c>
      <c r="D5369" s="70" t="s">
        <v>42748</v>
      </c>
      <c r="E5369" s="70" t="s">
        <v>4456</v>
      </c>
      <c r="F5369" s="70">
        <v>224493403</v>
      </c>
      <c r="H5369" s="74" t="s">
        <v>42755</v>
      </c>
      <c r="I5369" s="74" t="s">
        <v>42756</v>
      </c>
      <c r="K5369" s="70" t="s">
        <v>42718</v>
      </c>
      <c r="M5369" s="70">
        <v>1964</v>
      </c>
      <c r="O5369" s="70" t="s">
        <v>4456</v>
      </c>
    </row>
    <row r="5370" spans="1:15" s="70" customFormat="1" ht="24" x14ac:dyDescent="0.3">
      <c r="A5370" s="70" t="s">
        <v>14620</v>
      </c>
      <c r="B5370" s="70" t="s">
        <v>8657</v>
      </c>
      <c r="C5370" s="70">
        <v>865</v>
      </c>
      <c r="D5370" s="70" t="s">
        <v>42757</v>
      </c>
      <c r="E5370" s="70" t="s">
        <v>4456</v>
      </c>
      <c r="F5370" s="70" t="s">
        <v>42758</v>
      </c>
      <c r="I5370" s="70" t="s">
        <v>42759</v>
      </c>
      <c r="K5370" s="70" t="s">
        <v>42718</v>
      </c>
      <c r="O5370" s="70" t="s">
        <v>4456</v>
      </c>
    </row>
    <row r="5371" spans="1:15" s="70" customFormat="1" ht="24" x14ac:dyDescent="0.3">
      <c r="A5371" s="70" t="s">
        <v>14621</v>
      </c>
      <c r="B5371" s="70" t="s">
        <v>8658</v>
      </c>
      <c r="C5371" s="70">
        <v>865</v>
      </c>
      <c r="D5371" s="70" t="s">
        <v>42760</v>
      </c>
      <c r="E5371" s="70" t="s">
        <v>4456</v>
      </c>
      <c r="F5371" s="70" t="s">
        <v>42761</v>
      </c>
      <c r="H5371" s="74" t="s">
        <v>42762</v>
      </c>
      <c r="I5371" s="74" t="s">
        <v>42763</v>
      </c>
      <c r="K5371" s="70" t="s">
        <v>42764</v>
      </c>
      <c r="L5371" s="70">
        <v>70</v>
      </c>
      <c r="M5371" s="70">
        <v>1966</v>
      </c>
      <c r="N5371" s="70" t="s">
        <v>22073</v>
      </c>
      <c r="O5371" s="70" t="s">
        <v>4456</v>
      </c>
    </row>
    <row r="5372" spans="1:15" s="70" customFormat="1" ht="24" x14ac:dyDescent="0.3">
      <c r="A5372" s="70" t="s">
        <v>14622</v>
      </c>
      <c r="B5372" s="70" t="s">
        <v>8659</v>
      </c>
      <c r="C5372" s="70">
        <v>865</v>
      </c>
      <c r="D5372" s="70" t="s">
        <v>42713</v>
      </c>
      <c r="E5372" s="70" t="s">
        <v>4456</v>
      </c>
      <c r="F5372" s="70" t="s">
        <v>42765</v>
      </c>
      <c r="I5372" s="74" t="s">
        <v>42766</v>
      </c>
      <c r="K5372" s="70" t="s">
        <v>42718</v>
      </c>
      <c r="L5372" s="70">
        <v>196</v>
      </c>
      <c r="M5372" s="70">
        <v>1953</v>
      </c>
      <c r="O5372" s="70" t="s">
        <v>4456</v>
      </c>
    </row>
    <row r="5373" spans="1:15" s="70" customFormat="1" ht="24" x14ac:dyDescent="0.3">
      <c r="A5373" s="70" t="s">
        <v>14623</v>
      </c>
      <c r="B5373" s="70" t="s">
        <v>8660</v>
      </c>
      <c r="C5373" s="70">
        <v>865</v>
      </c>
      <c r="D5373" s="70" t="s">
        <v>42767</v>
      </c>
      <c r="E5373" s="70" t="s">
        <v>4456</v>
      </c>
      <c r="F5373" s="70" t="s">
        <v>42768</v>
      </c>
      <c r="G5373" s="70" t="s">
        <v>42769</v>
      </c>
      <c r="H5373" s="74" t="s">
        <v>42770</v>
      </c>
      <c r="I5373" s="74" t="s">
        <v>42771</v>
      </c>
      <c r="J5373" s="70">
        <v>8340422</v>
      </c>
      <c r="K5373" s="70" t="s">
        <v>42772</v>
      </c>
      <c r="L5373" s="70">
        <v>2000</v>
      </c>
      <c r="O5373" s="70" t="s">
        <v>4456</v>
      </c>
    </row>
    <row r="5374" spans="1:15" s="70" customFormat="1" ht="24" x14ac:dyDescent="0.3">
      <c r="A5374" s="70" t="s">
        <v>14624</v>
      </c>
      <c r="B5374" s="70" t="s">
        <v>8661</v>
      </c>
      <c r="C5374" s="70">
        <v>865</v>
      </c>
      <c r="D5374" s="70" t="s">
        <v>42773</v>
      </c>
      <c r="E5374" s="70" t="s">
        <v>9256</v>
      </c>
      <c r="F5374" s="70" t="s">
        <v>42774</v>
      </c>
      <c r="H5374" s="74" t="s">
        <v>42775</v>
      </c>
      <c r="I5374" s="74" t="s">
        <v>42776</v>
      </c>
      <c r="K5374" s="70" t="s">
        <v>42777</v>
      </c>
      <c r="L5374" s="70">
        <v>267</v>
      </c>
      <c r="O5374" s="70" t="s">
        <v>4456</v>
      </c>
    </row>
    <row r="5375" spans="1:15" s="70" customFormat="1" ht="24" x14ac:dyDescent="0.3">
      <c r="A5375" s="70" t="s">
        <v>14625</v>
      </c>
      <c r="B5375" s="70" t="s">
        <v>8662</v>
      </c>
      <c r="C5375" s="70">
        <v>865</v>
      </c>
      <c r="D5375" s="70" t="s">
        <v>42778</v>
      </c>
      <c r="E5375" s="70" t="s">
        <v>15235</v>
      </c>
      <c r="F5375" s="70" t="s">
        <v>42779</v>
      </c>
      <c r="G5375" s="70">
        <v>225756712</v>
      </c>
      <c r="I5375" s="74" t="s">
        <v>42780</v>
      </c>
      <c r="K5375" s="70" t="s">
        <v>42781</v>
      </c>
      <c r="L5375" s="70">
        <v>350</v>
      </c>
      <c r="M5375" s="70">
        <v>1980</v>
      </c>
      <c r="N5375" s="70" t="s">
        <v>18650</v>
      </c>
      <c r="O5375" s="70" t="s">
        <v>4456</v>
      </c>
    </row>
    <row r="5376" spans="1:15" s="70" customFormat="1" x14ac:dyDescent="0.3">
      <c r="A5376" s="78" t="s">
        <v>42782</v>
      </c>
      <c r="B5376" s="78" t="s">
        <v>7082</v>
      </c>
      <c r="C5376" s="78">
        <v>866</v>
      </c>
      <c r="D5376" s="78" t="s">
        <v>42783</v>
      </c>
      <c r="E5376" s="78" t="s">
        <v>4456</v>
      </c>
      <c r="F5376" s="78">
        <v>225855050</v>
      </c>
      <c r="G5376" s="78"/>
      <c r="H5376" s="78" t="s">
        <v>42784</v>
      </c>
      <c r="I5376" s="74" t="s">
        <v>42785</v>
      </c>
      <c r="J5376" s="78"/>
      <c r="K5376" s="78" t="s">
        <v>42786</v>
      </c>
      <c r="L5376" s="78">
        <v>677</v>
      </c>
      <c r="M5376" s="78"/>
      <c r="N5376" s="78" t="s">
        <v>42787</v>
      </c>
      <c r="O5376" s="78" t="s">
        <v>4456</v>
      </c>
    </row>
    <row r="5377" spans="1:17" s="70" customFormat="1" ht="24" x14ac:dyDescent="0.3">
      <c r="A5377" s="70" t="s">
        <v>14626</v>
      </c>
      <c r="B5377" s="70" t="s">
        <v>8663</v>
      </c>
      <c r="C5377" s="70">
        <v>866</v>
      </c>
      <c r="D5377" s="70" t="s">
        <v>42788</v>
      </c>
      <c r="E5377" s="70" t="s">
        <v>15266</v>
      </c>
      <c r="F5377" s="70" t="s">
        <v>42789</v>
      </c>
      <c r="H5377" s="74" t="s">
        <v>42790</v>
      </c>
      <c r="K5377" s="70" t="s">
        <v>25977</v>
      </c>
      <c r="L5377" s="70">
        <v>86</v>
      </c>
      <c r="M5377" s="70">
        <v>1938</v>
      </c>
      <c r="N5377" s="70" t="s">
        <v>20930</v>
      </c>
      <c r="O5377" s="70" t="s">
        <v>4456</v>
      </c>
    </row>
    <row r="5378" spans="1:17" s="70" customFormat="1" x14ac:dyDescent="0.3">
      <c r="A5378" s="70" t="s">
        <v>14627</v>
      </c>
      <c r="B5378" s="70" t="s">
        <v>42791</v>
      </c>
      <c r="C5378" s="70">
        <v>866</v>
      </c>
      <c r="D5378" s="70" t="s">
        <v>42792</v>
      </c>
      <c r="E5378" s="70" t="s">
        <v>4456</v>
      </c>
      <c r="F5378" s="70">
        <v>227535600</v>
      </c>
      <c r="G5378" s="70">
        <v>227535607</v>
      </c>
      <c r="H5378" s="74" t="s">
        <v>42793</v>
      </c>
      <c r="I5378" s="74" t="s">
        <v>42794</v>
      </c>
      <c r="J5378" s="70">
        <v>8320199</v>
      </c>
      <c r="K5378" s="70" t="s">
        <v>42795</v>
      </c>
      <c r="L5378" s="70">
        <v>90</v>
      </c>
      <c r="M5378" s="70">
        <v>1973</v>
      </c>
      <c r="N5378" s="70" t="s">
        <v>22073</v>
      </c>
      <c r="O5378" s="70" t="s">
        <v>4456</v>
      </c>
    </row>
    <row r="5379" spans="1:17" s="70" customFormat="1" x14ac:dyDescent="0.3">
      <c r="A5379" s="70" t="s">
        <v>14628</v>
      </c>
      <c r="B5379" s="70" t="s">
        <v>8664</v>
      </c>
      <c r="C5379" s="70">
        <v>866</v>
      </c>
      <c r="D5379" s="70" t="s">
        <v>42796</v>
      </c>
      <c r="E5379" s="70" t="s">
        <v>4456</v>
      </c>
      <c r="F5379" s="70" t="s">
        <v>42797</v>
      </c>
      <c r="I5379" s="74" t="s">
        <v>42798</v>
      </c>
      <c r="K5379" s="70" t="s">
        <v>42799</v>
      </c>
      <c r="M5379" s="70">
        <v>1979</v>
      </c>
      <c r="O5379" s="70" t="s">
        <v>4456</v>
      </c>
    </row>
    <row r="5380" spans="1:17" s="70" customFormat="1" x14ac:dyDescent="0.3">
      <c r="A5380" s="70" t="s">
        <v>14629</v>
      </c>
      <c r="B5380" s="70" t="s">
        <v>8665</v>
      </c>
      <c r="C5380" s="70">
        <v>866</v>
      </c>
      <c r="D5380" s="70" t="s">
        <v>42800</v>
      </c>
      <c r="E5380" s="70" t="s">
        <v>4456</v>
      </c>
      <c r="F5380" s="70">
        <v>229163000</v>
      </c>
      <c r="G5380" s="70">
        <v>229163331</v>
      </c>
      <c r="H5380" s="74" t="s">
        <v>42801</v>
      </c>
      <c r="I5380" s="70" t="s">
        <v>42802</v>
      </c>
      <c r="K5380" s="70" t="s">
        <v>42803</v>
      </c>
      <c r="O5380" s="70" t="s">
        <v>4456</v>
      </c>
    </row>
    <row r="5381" spans="1:17" s="70" customFormat="1" ht="24" x14ac:dyDescent="0.3">
      <c r="A5381" s="78" t="s">
        <v>42805</v>
      </c>
      <c r="B5381" s="78" t="s">
        <v>7793</v>
      </c>
      <c r="C5381" s="78">
        <v>867</v>
      </c>
      <c r="D5381" s="78" t="s">
        <v>30717</v>
      </c>
      <c r="E5381" s="78" t="s">
        <v>4456</v>
      </c>
      <c r="F5381" s="78">
        <v>225207700</v>
      </c>
      <c r="G5381" s="78"/>
      <c r="H5381" s="79" t="s">
        <v>30718</v>
      </c>
      <c r="I5381" s="79" t="s">
        <v>30719</v>
      </c>
      <c r="J5381" s="78"/>
      <c r="K5381" s="78" t="s">
        <v>30720</v>
      </c>
      <c r="L5381" s="78">
        <v>250</v>
      </c>
      <c r="M5381" s="78">
        <v>1911</v>
      </c>
      <c r="N5381" s="78" t="s">
        <v>19529</v>
      </c>
      <c r="O5381" s="78" t="s">
        <v>4456</v>
      </c>
      <c r="P5381" s="78" t="s">
        <v>30721</v>
      </c>
      <c r="Q5381" s="78" t="s">
        <v>22018</v>
      </c>
    </row>
    <row r="5382" spans="1:17" s="70" customFormat="1" x14ac:dyDescent="0.3">
      <c r="A5382" s="78" t="s">
        <v>42804</v>
      </c>
      <c r="B5382" s="78" t="s">
        <v>30666</v>
      </c>
      <c r="C5382" s="78">
        <v>866</v>
      </c>
      <c r="D5382" s="78" t="s">
        <v>30672</v>
      </c>
      <c r="E5382" s="78" t="s">
        <v>15700</v>
      </c>
      <c r="F5382" s="78" t="s">
        <v>30673</v>
      </c>
      <c r="G5382" s="78"/>
      <c r="H5382" s="79" t="s">
        <v>30674</v>
      </c>
      <c r="I5382" s="79" t="s">
        <v>30675</v>
      </c>
      <c r="J5382" s="78">
        <v>6200965</v>
      </c>
      <c r="K5382" s="78" t="s">
        <v>30676</v>
      </c>
      <c r="L5382" s="78">
        <v>42</v>
      </c>
      <c r="M5382" s="78">
        <v>1961</v>
      </c>
      <c r="N5382" s="78" t="s">
        <v>30677</v>
      </c>
      <c r="O5382" s="78" t="s">
        <v>15700</v>
      </c>
      <c r="P5382" s="78"/>
    </row>
    <row r="5383" spans="1:17" s="70" customFormat="1" x14ac:dyDescent="0.3">
      <c r="A5383" s="70" t="s">
        <v>14630</v>
      </c>
      <c r="B5383" s="70" t="s">
        <v>8666</v>
      </c>
      <c r="C5383" s="70">
        <v>867</v>
      </c>
      <c r="D5383" s="70" t="s">
        <v>42806</v>
      </c>
      <c r="E5383" s="70" t="s">
        <v>15266</v>
      </c>
      <c r="F5383" s="70">
        <v>225755101</v>
      </c>
      <c r="I5383" s="74" t="s">
        <v>42807</v>
      </c>
      <c r="J5383" s="70">
        <v>7780050</v>
      </c>
      <c r="K5383" s="70" t="s">
        <v>42808</v>
      </c>
      <c r="L5383" s="70">
        <v>800</v>
      </c>
      <c r="M5383" s="70">
        <v>1892</v>
      </c>
      <c r="N5383" s="70" t="s">
        <v>18650</v>
      </c>
      <c r="O5383" s="70" t="s">
        <v>4456</v>
      </c>
    </row>
    <row r="5384" spans="1:17" s="70" customFormat="1" x14ac:dyDescent="0.3">
      <c r="A5384" s="70" t="s">
        <v>14631</v>
      </c>
      <c r="B5384" s="70" t="s">
        <v>30769</v>
      </c>
      <c r="C5384" s="70">
        <v>867</v>
      </c>
      <c r="D5384" s="78" t="s">
        <v>30741</v>
      </c>
      <c r="E5384" s="78" t="s">
        <v>15901</v>
      </c>
      <c r="F5384" s="78" t="s">
        <v>30742</v>
      </c>
      <c r="G5384" s="78" t="s">
        <v>30743</v>
      </c>
      <c r="H5384" s="79" t="s">
        <v>30744</v>
      </c>
      <c r="I5384" s="79" t="s">
        <v>30745</v>
      </c>
      <c r="J5384" s="78"/>
      <c r="K5384" s="78" t="s">
        <v>30746</v>
      </c>
      <c r="L5384" s="78"/>
      <c r="M5384" s="78"/>
      <c r="N5384" s="78" t="s">
        <v>30747</v>
      </c>
      <c r="O5384" s="78" t="s">
        <v>15901</v>
      </c>
      <c r="P5384" s="78"/>
    </row>
    <row r="5385" spans="1:17" s="70" customFormat="1" ht="36" x14ac:dyDescent="0.3">
      <c r="A5385" s="70" t="s">
        <v>14632</v>
      </c>
      <c r="B5385" s="70" t="s">
        <v>8668</v>
      </c>
      <c r="C5385" s="70">
        <v>867</v>
      </c>
      <c r="D5385" s="70" t="s">
        <v>42809</v>
      </c>
      <c r="E5385" s="70" t="s">
        <v>4456</v>
      </c>
      <c r="F5385" s="70" t="s">
        <v>42810</v>
      </c>
      <c r="G5385" s="70">
        <v>224109310</v>
      </c>
      <c r="H5385" s="74" t="s">
        <v>42812</v>
      </c>
      <c r="I5385" s="74" t="s">
        <v>42811</v>
      </c>
      <c r="J5385" s="70">
        <v>8331014</v>
      </c>
      <c r="K5385" s="70" t="s">
        <v>42813</v>
      </c>
      <c r="L5385" s="70">
        <v>300</v>
      </c>
      <c r="M5385" s="70">
        <v>1922</v>
      </c>
      <c r="N5385" s="70" t="s">
        <v>42814</v>
      </c>
      <c r="O5385" s="70" t="s">
        <v>4456</v>
      </c>
      <c r="P5385" s="70" t="s">
        <v>15884</v>
      </c>
      <c r="Q5385" s="70" t="s">
        <v>9229</v>
      </c>
    </row>
    <row r="5386" spans="1:17" s="70" customFormat="1" x14ac:dyDescent="0.3">
      <c r="A5386" s="70" t="s">
        <v>14633</v>
      </c>
      <c r="B5386" s="70" t="s">
        <v>8669</v>
      </c>
      <c r="C5386" s="70">
        <v>867</v>
      </c>
      <c r="D5386" s="70" t="s">
        <v>42815</v>
      </c>
      <c r="E5386" s="70" t="s">
        <v>9151</v>
      </c>
      <c r="F5386" s="70">
        <v>227540200</v>
      </c>
      <c r="H5386" s="74" t="s">
        <v>42816</v>
      </c>
      <c r="I5386" s="74" t="s">
        <v>25976</v>
      </c>
      <c r="J5386" s="70">
        <v>7500502</v>
      </c>
      <c r="K5386" s="70" t="s">
        <v>25977</v>
      </c>
      <c r="N5386" s="70" t="s">
        <v>38047</v>
      </c>
      <c r="O5386" s="70" t="s">
        <v>4456</v>
      </c>
    </row>
    <row r="5387" spans="1:17" s="70" customFormat="1" x14ac:dyDescent="0.3">
      <c r="A5387" s="70" t="s">
        <v>14634</v>
      </c>
      <c r="B5387" s="70" t="s">
        <v>8670</v>
      </c>
      <c r="C5387" s="70">
        <v>867</v>
      </c>
      <c r="D5387" s="70" t="s">
        <v>42817</v>
      </c>
      <c r="E5387" s="70" t="s">
        <v>4456</v>
      </c>
      <c r="F5387" s="70">
        <v>228924000</v>
      </c>
      <c r="H5387" s="74" t="s">
        <v>42818</v>
      </c>
      <c r="I5387" s="74" t="s">
        <v>42819</v>
      </c>
      <c r="J5387" s="70">
        <v>8330532</v>
      </c>
      <c r="K5387" s="70" t="s">
        <v>42820</v>
      </c>
      <c r="L5387" s="70">
        <v>350</v>
      </c>
      <c r="O5387" s="70" t="s">
        <v>4456</v>
      </c>
    </row>
    <row r="5388" spans="1:17" s="70" customFormat="1" ht="48" x14ac:dyDescent="0.3">
      <c r="A5388" s="70" t="s">
        <v>14635</v>
      </c>
      <c r="B5388" s="70" t="s">
        <v>42821</v>
      </c>
      <c r="C5388" s="70">
        <v>867</v>
      </c>
      <c r="D5388" s="70" t="s">
        <v>42822</v>
      </c>
      <c r="E5388" s="70" t="s">
        <v>16136</v>
      </c>
      <c r="F5388" s="70" t="s">
        <v>42823</v>
      </c>
      <c r="H5388" s="74" t="s">
        <v>42824</v>
      </c>
      <c r="I5388" s="74" t="s">
        <v>42825</v>
      </c>
      <c r="K5388" s="70" t="s">
        <v>42826</v>
      </c>
      <c r="O5388" s="70" t="s">
        <v>16136</v>
      </c>
    </row>
    <row r="5389" spans="1:17" s="70" customFormat="1" ht="24" x14ac:dyDescent="0.3">
      <c r="A5389" s="70" t="s">
        <v>14636</v>
      </c>
      <c r="B5389" s="70" t="s">
        <v>42827</v>
      </c>
      <c r="C5389" s="70">
        <v>867</v>
      </c>
      <c r="D5389" s="70" t="s">
        <v>42828</v>
      </c>
      <c r="E5389" s="70" t="s">
        <v>15901</v>
      </c>
      <c r="F5389" s="70" t="s">
        <v>42829</v>
      </c>
      <c r="I5389" s="74" t="s">
        <v>42830</v>
      </c>
      <c r="K5389" s="70" t="s">
        <v>42831</v>
      </c>
      <c r="O5389" s="70" t="s">
        <v>15901</v>
      </c>
    </row>
    <row r="5390" spans="1:17" s="70" customFormat="1" ht="24" x14ac:dyDescent="0.3">
      <c r="A5390" s="70" t="s">
        <v>14637</v>
      </c>
      <c r="B5390" s="70" t="s">
        <v>42832</v>
      </c>
      <c r="C5390" s="70">
        <v>867</v>
      </c>
      <c r="D5390" s="70" t="s">
        <v>42833</v>
      </c>
      <c r="E5390" s="70" t="s">
        <v>16196</v>
      </c>
      <c r="F5390" s="70" t="s">
        <v>42834</v>
      </c>
      <c r="H5390" s="74" t="s">
        <v>42835</v>
      </c>
      <c r="I5390" s="70" t="s">
        <v>42836</v>
      </c>
      <c r="K5390" s="70" t="s">
        <v>42837</v>
      </c>
      <c r="L5390" s="70">
        <v>50</v>
      </c>
      <c r="O5390" s="70" t="s">
        <v>16196</v>
      </c>
    </row>
    <row r="5391" spans="1:17" s="70" customFormat="1" x14ac:dyDescent="0.3">
      <c r="A5391" s="70" t="s">
        <v>14638</v>
      </c>
      <c r="B5391" s="70" t="s">
        <v>42844</v>
      </c>
      <c r="C5391" s="70">
        <v>868</v>
      </c>
      <c r="D5391" s="70" t="s">
        <v>42848</v>
      </c>
      <c r="E5391" s="70" t="s">
        <v>9190</v>
      </c>
      <c r="F5391" s="70" t="s">
        <v>42849</v>
      </c>
      <c r="H5391" s="74" t="s">
        <v>42850</v>
      </c>
      <c r="I5391" s="74" t="s">
        <v>42851</v>
      </c>
      <c r="K5391" s="70" t="s">
        <v>42852</v>
      </c>
      <c r="N5391" s="70" t="s">
        <v>42853</v>
      </c>
      <c r="O5391" s="70" t="s">
        <v>9190</v>
      </c>
    </row>
    <row r="5392" spans="1:17" s="70" customFormat="1" x14ac:dyDescent="0.3">
      <c r="A5392" s="70" t="s">
        <v>14639</v>
      </c>
      <c r="B5392" s="70" t="s">
        <v>42845</v>
      </c>
      <c r="C5392" s="70">
        <v>868</v>
      </c>
      <c r="D5392" s="70" t="s">
        <v>42854</v>
      </c>
      <c r="E5392" s="70" t="s">
        <v>16143</v>
      </c>
      <c r="F5392" s="70" t="s">
        <v>42855</v>
      </c>
      <c r="H5392" s="74" t="s">
        <v>42856</v>
      </c>
      <c r="I5392" s="74" t="s">
        <v>42857</v>
      </c>
      <c r="K5392" s="70" t="s">
        <v>42858</v>
      </c>
      <c r="L5392" s="70">
        <v>21</v>
      </c>
      <c r="M5392" s="70">
        <v>2007</v>
      </c>
      <c r="O5392" s="70" t="s">
        <v>16143</v>
      </c>
    </row>
    <row r="5393" spans="1:15" s="70" customFormat="1" ht="24" x14ac:dyDescent="0.3">
      <c r="A5393" s="70" t="s">
        <v>14640</v>
      </c>
      <c r="B5393" s="70" t="s">
        <v>42846</v>
      </c>
      <c r="C5393" s="70">
        <v>868</v>
      </c>
      <c r="D5393" s="70" t="s">
        <v>42859</v>
      </c>
      <c r="E5393" s="70" t="s">
        <v>16642</v>
      </c>
      <c r="F5393" s="70" t="s">
        <v>42860</v>
      </c>
      <c r="G5393" s="70" t="s">
        <v>42861</v>
      </c>
      <c r="H5393" s="70" t="s">
        <v>42862</v>
      </c>
      <c r="I5393" s="74" t="s">
        <v>42863</v>
      </c>
      <c r="K5393" s="70" t="s">
        <v>42864</v>
      </c>
      <c r="O5393" s="70" t="s">
        <v>16642</v>
      </c>
    </row>
    <row r="5394" spans="1:15" s="70" customFormat="1" ht="24" x14ac:dyDescent="0.3">
      <c r="A5394" s="70" t="s">
        <v>14641</v>
      </c>
      <c r="B5394" s="70" t="s">
        <v>42847</v>
      </c>
      <c r="C5394" s="70">
        <v>868</v>
      </c>
      <c r="D5394" s="70" t="s">
        <v>42865</v>
      </c>
      <c r="E5394" s="70" t="s">
        <v>16372</v>
      </c>
      <c r="F5394" s="70" t="s">
        <v>42866</v>
      </c>
      <c r="I5394" s="74" t="s">
        <v>42867</v>
      </c>
      <c r="K5394" s="70" t="s">
        <v>42868</v>
      </c>
      <c r="O5394" s="70" t="s">
        <v>16372</v>
      </c>
    </row>
    <row r="5395" spans="1:15" s="70" customFormat="1" ht="36" x14ac:dyDescent="0.3">
      <c r="A5395" s="70" t="s">
        <v>14642</v>
      </c>
      <c r="B5395" s="70" t="s">
        <v>42838</v>
      </c>
      <c r="C5395" s="70">
        <v>868</v>
      </c>
      <c r="D5395" s="70" t="s">
        <v>42869</v>
      </c>
      <c r="E5395" s="70" t="s">
        <v>20466</v>
      </c>
      <c r="F5395" s="70" t="s">
        <v>42870</v>
      </c>
      <c r="G5395" s="70" t="s">
        <v>42871</v>
      </c>
      <c r="I5395" s="74" t="s">
        <v>42872</v>
      </c>
      <c r="K5395" s="70" t="s">
        <v>42873</v>
      </c>
      <c r="O5395" s="70" t="s">
        <v>20466</v>
      </c>
    </row>
    <row r="5396" spans="1:15" s="70" customFormat="1" ht="24" x14ac:dyDescent="0.3">
      <c r="A5396" s="70" t="s">
        <v>14643</v>
      </c>
      <c r="B5396" s="70" t="s">
        <v>42839</v>
      </c>
      <c r="C5396" s="70">
        <v>868</v>
      </c>
      <c r="D5396" s="70" t="s">
        <v>42874</v>
      </c>
      <c r="E5396" s="70" t="s">
        <v>16619</v>
      </c>
      <c r="F5396" s="70" t="s">
        <v>42875</v>
      </c>
      <c r="G5396" s="70" t="s">
        <v>42876</v>
      </c>
      <c r="H5396" s="70" t="s">
        <v>42877</v>
      </c>
      <c r="I5396" s="74" t="s">
        <v>42878</v>
      </c>
      <c r="K5396" s="70" t="s">
        <v>42879</v>
      </c>
      <c r="O5396" s="70" t="s">
        <v>16619</v>
      </c>
    </row>
    <row r="5397" spans="1:15" s="70" customFormat="1" ht="24" x14ac:dyDescent="0.3">
      <c r="A5397" s="70" t="s">
        <v>14644</v>
      </c>
      <c r="B5397" s="70" t="s">
        <v>42840</v>
      </c>
      <c r="C5397" s="70">
        <v>868</v>
      </c>
      <c r="D5397" s="70" t="s">
        <v>42880</v>
      </c>
      <c r="E5397" s="70" t="s">
        <v>15700</v>
      </c>
      <c r="F5397" s="70" t="s">
        <v>42881</v>
      </c>
      <c r="I5397" s="74" t="s">
        <v>42882</v>
      </c>
      <c r="K5397" s="70" t="s">
        <v>42883</v>
      </c>
      <c r="O5397" s="70" t="s">
        <v>15700</v>
      </c>
    </row>
    <row r="5398" spans="1:15" s="70" customFormat="1" ht="24" x14ac:dyDescent="0.3">
      <c r="A5398" s="70" t="s">
        <v>14645</v>
      </c>
      <c r="B5398" s="70" t="s">
        <v>42841</v>
      </c>
      <c r="C5398" s="70">
        <v>868</v>
      </c>
      <c r="D5398" s="70" t="s">
        <v>42884</v>
      </c>
      <c r="E5398" s="70" t="s">
        <v>15770</v>
      </c>
      <c r="F5398" s="70" t="s">
        <v>42885</v>
      </c>
      <c r="I5398" s="74" t="s">
        <v>42886</v>
      </c>
      <c r="K5398" s="70" t="s">
        <v>42887</v>
      </c>
      <c r="L5398" s="70">
        <v>22</v>
      </c>
      <c r="N5398" s="70" t="s">
        <v>42888</v>
      </c>
      <c r="O5398" s="70" t="s">
        <v>15770</v>
      </c>
    </row>
    <row r="5399" spans="1:15" s="70" customFormat="1" ht="24" x14ac:dyDescent="0.3">
      <c r="A5399" s="70" t="s">
        <v>14646</v>
      </c>
      <c r="B5399" s="70" t="s">
        <v>42842</v>
      </c>
      <c r="C5399" s="70">
        <v>868</v>
      </c>
      <c r="D5399" s="70" t="s">
        <v>42889</v>
      </c>
      <c r="E5399" s="70" t="s">
        <v>16305</v>
      </c>
      <c r="F5399" s="70" t="s">
        <v>42890</v>
      </c>
      <c r="H5399" s="74" t="s">
        <v>42891</v>
      </c>
      <c r="I5399" s="74" t="s">
        <v>42892</v>
      </c>
      <c r="K5399" s="70" t="s">
        <v>42893</v>
      </c>
      <c r="L5399" s="70">
        <v>27</v>
      </c>
      <c r="N5399" s="70" t="s">
        <v>30677</v>
      </c>
      <c r="O5399" s="70" t="s">
        <v>16305</v>
      </c>
    </row>
    <row r="5400" spans="1:15" s="70" customFormat="1" x14ac:dyDescent="0.3">
      <c r="A5400" s="70" t="s">
        <v>14647</v>
      </c>
      <c r="B5400" s="70" t="s">
        <v>42843</v>
      </c>
      <c r="C5400" s="70">
        <v>868</v>
      </c>
      <c r="D5400" s="70" t="s">
        <v>42894</v>
      </c>
      <c r="E5400" s="70" t="s">
        <v>16511</v>
      </c>
      <c r="F5400" s="70">
        <v>224877721</v>
      </c>
      <c r="I5400" s="74" t="s">
        <v>42895</v>
      </c>
      <c r="K5400" s="70" t="s">
        <v>42896</v>
      </c>
      <c r="O5400" s="70" t="s">
        <v>16511</v>
      </c>
    </row>
    <row r="5401" spans="1:15" s="70" customFormat="1" ht="36" x14ac:dyDescent="0.3">
      <c r="A5401" s="70" t="s">
        <v>14648</v>
      </c>
      <c r="B5401" s="70" t="s">
        <v>42897</v>
      </c>
      <c r="C5401" s="70">
        <v>869</v>
      </c>
      <c r="D5401" s="70" t="s">
        <v>42899</v>
      </c>
      <c r="E5401" s="70" t="s">
        <v>4456</v>
      </c>
      <c r="F5401" s="70" t="s">
        <v>42900</v>
      </c>
      <c r="I5401" s="74" t="s">
        <v>42901</v>
      </c>
      <c r="K5401" s="70" t="s">
        <v>42902</v>
      </c>
      <c r="O5401" s="70" t="s">
        <v>4456</v>
      </c>
    </row>
    <row r="5402" spans="1:15" s="70" customFormat="1" ht="24" x14ac:dyDescent="0.3">
      <c r="A5402" s="70" t="s">
        <v>14649</v>
      </c>
      <c r="B5402" s="70" t="s">
        <v>42898</v>
      </c>
      <c r="C5402" s="70">
        <v>869</v>
      </c>
      <c r="D5402" s="70" t="s">
        <v>42903</v>
      </c>
      <c r="E5402" s="70" t="s">
        <v>15152</v>
      </c>
      <c r="F5402" s="70" t="s">
        <v>42904</v>
      </c>
      <c r="H5402" s="70" t="s">
        <v>42905</v>
      </c>
      <c r="I5402" s="74" t="s">
        <v>42906</v>
      </c>
      <c r="K5402" s="70" t="s">
        <v>42907</v>
      </c>
      <c r="O5402" s="70" t="s">
        <v>15152</v>
      </c>
    </row>
    <row r="5403" spans="1:15" s="70" customFormat="1" ht="24" x14ac:dyDescent="0.3">
      <c r="A5403" s="70" t="s">
        <v>14650</v>
      </c>
      <c r="B5403" s="70" t="s">
        <v>8686</v>
      </c>
      <c r="C5403" s="70">
        <v>869</v>
      </c>
      <c r="D5403" s="70" t="s">
        <v>42908</v>
      </c>
      <c r="E5403" s="70" t="s">
        <v>4456</v>
      </c>
      <c r="F5403" s="70" t="s">
        <v>42909</v>
      </c>
      <c r="G5403" s="70">
        <v>226983148</v>
      </c>
      <c r="H5403" s="70" t="s">
        <v>42910</v>
      </c>
      <c r="I5403" s="74" t="s">
        <v>42911</v>
      </c>
      <c r="K5403" s="70" t="s">
        <v>42912</v>
      </c>
      <c r="N5403" s="70" t="s">
        <v>22073</v>
      </c>
      <c r="O5403" s="70" t="s">
        <v>4456</v>
      </c>
    </row>
    <row r="5404" spans="1:15" s="70" customFormat="1" x14ac:dyDescent="0.3">
      <c r="A5404" s="70" t="s">
        <v>14651</v>
      </c>
      <c r="B5404" s="70" t="s">
        <v>8687</v>
      </c>
      <c r="C5404" s="70">
        <v>869</v>
      </c>
      <c r="D5404" s="70" t="s">
        <v>42913</v>
      </c>
      <c r="E5404" s="70" t="s">
        <v>9151</v>
      </c>
      <c r="F5404" s="70">
        <v>226545000</v>
      </c>
      <c r="H5404" s="74" t="s">
        <v>42914</v>
      </c>
      <c r="I5404" s="74" t="s">
        <v>42915</v>
      </c>
      <c r="K5404" s="70" t="s">
        <v>42916</v>
      </c>
      <c r="L5404" s="70">
        <v>6500</v>
      </c>
      <c r="M5404" s="70">
        <v>1972</v>
      </c>
      <c r="O5404" s="70" t="s">
        <v>4456</v>
      </c>
    </row>
    <row r="5405" spans="1:15" s="70" customFormat="1" ht="12" x14ac:dyDescent="0.3">
      <c r="A5405" s="70" t="s">
        <v>14652</v>
      </c>
      <c r="B5405" s="70" t="s">
        <v>8688</v>
      </c>
      <c r="C5405" s="70">
        <v>869</v>
      </c>
      <c r="D5405" s="70" t="s">
        <v>42917</v>
      </c>
      <c r="E5405" s="70" t="s">
        <v>4456</v>
      </c>
      <c r="F5405" s="70">
        <v>223935000</v>
      </c>
      <c r="I5405" s="70" t="s">
        <v>42918</v>
      </c>
      <c r="K5405" s="70" t="s">
        <v>42919</v>
      </c>
      <c r="O5405" s="70" t="s">
        <v>4456</v>
      </c>
    </row>
    <row r="5406" spans="1:15" s="70" customFormat="1" x14ac:dyDescent="0.3">
      <c r="A5406" s="70" t="s">
        <v>14653</v>
      </c>
      <c r="B5406" s="70" t="s">
        <v>8689</v>
      </c>
      <c r="C5406" s="70">
        <v>869</v>
      </c>
      <c r="D5406" s="70" t="s">
        <v>42920</v>
      </c>
      <c r="E5406" s="70" t="s">
        <v>4456</v>
      </c>
      <c r="F5406" s="70">
        <v>229375100</v>
      </c>
      <c r="H5406" s="74" t="s">
        <v>42921</v>
      </c>
      <c r="I5406" s="74" t="s">
        <v>42922</v>
      </c>
      <c r="K5406" s="70" t="s">
        <v>42923</v>
      </c>
      <c r="O5406" s="70" t="s">
        <v>4456</v>
      </c>
    </row>
    <row r="5407" spans="1:15" s="70" customFormat="1" x14ac:dyDescent="0.3">
      <c r="A5407" s="70" t="s">
        <v>14654</v>
      </c>
      <c r="B5407" s="70" t="s">
        <v>8690</v>
      </c>
      <c r="C5407" s="70">
        <v>869</v>
      </c>
      <c r="D5407" s="70" t="s">
        <v>42924</v>
      </c>
      <c r="E5407" s="70" t="s">
        <v>4456</v>
      </c>
      <c r="F5407" s="70">
        <v>229379900</v>
      </c>
      <c r="I5407" s="74" t="s">
        <v>42925</v>
      </c>
      <c r="K5407" s="70" t="s">
        <v>42926</v>
      </c>
      <c r="O5407" s="70" t="s">
        <v>4456</v>
      </c>
    </row>
    <row r="5408" spans="1:15" s="70" customFormat="1" ht="24" x14ac:dyDescent="0.3">
      <c r="A5408" s="70" t="s">
        <v>14655</v>
      </c>
      <c r="B5408" s="70" t="s">
        <v>8691</v>
      </c>
      <c r="C5408" s="70">
        <v>869</v>
      </c>
      <c r="D5408" s="70" t="s">
        <v>42927</v>
      </c>
      <c r="E5408" s="70" t="s">
        <v>4456</v>
      </c>
      <c r="F5408" s="70">
        <v>226751400</v>
      </c>
      <c r="H5408" s="74" t="s">
        <v>42928</v>
      </c>
      <c r="I5408" s="74" t="s">
        <v>42929</v>
      </c>
      <c r="K5408" s="70" t="s">
        <v>42930</v>
      </c>
      <c r="N5408" s="70" t="s">
        <v>42853</v>
      </c>
      <c r="O5408" s="70" t="s">
        <v>4456</v>
      </c>
    </row>
    <row r="5409" spans="1:15" s="70" customFormat="1" ht="24" x14ac:dyDescent="0.3">
      <c r="A5409" s="70" t="s">
        <v>14656</v>
      </c>
      <c r="B5409" s="70" t="s">
        <v>42931</v>
      </c>
      <c r="C5409" s="70">
        <v>870</v>
      </c>
      <c r="D5409" s="70" t="s">
        <v>42932</v>
      </c>
      <c r="E5409" s="70" t="s">
        <v>4456</v>
      </c>
      <c r="F5409" s="70">
        <v>224733400</v>
      </c>
      <c r="I5409" s="70" t="s">
        <v>42933</v>
      </c>
      <c r="J5409" s="70">
        <v>8340487</v>
      </c>
      <c r="K5409" s="70" t="s">
        <v>42934</v>
      </c>
      <c r="O5409" s="70" t="s">
        <v>4456</v>
      </c>
    </row>
    <row r="5410" spans="1:15" s="70" customFormat="1" ht="12" x14ac:dyDescent="0.3">
      <c r="A5410" s="70" t="s">
        <v>14657</v>
      </c>
      <c r="B5410" s="70" t="s">
        <v>8693</v>
      </c>
      <c r="C5410" s="70">
        <v>870</v>
      </c>
      <c r="D5410" s="70" t="s">
        <v>42935</v>
      </c>
      <c r="E5410" s="70" t="s">
        <v>4456</v>
      </c>
      <c r="F5410" s="70">
        <v>224066000</v>
      </c>
      <c r="J5410" s="70">
        <v>6500820</v>
      </c>
      <c r="K5410" s="70" t="s">
        <v>42939</v>
      </c>
      <c r="O5410" s="70" t="s">
        <v>4456</v>
      </c>
    </row>
    <row r="5411" spans="1:15" s="70" customFormat="1" x14ac:dyDescent="0.3">
      <c r="A5411" s="70" t="s">
        <v>14658</v>
      </c>
      <c r="B5411" s="70" t="s">
        <v>8694</v>
      </c>
      <c r="C5411" s="70">
        <v>870</v>
      </c>
      <c r="D5411" s="70" t="s">
        <v>42936</v>
      </c>
      <c r="E5411" s="70" t="s">
        <v>4456</v>
      </c>
      <c r="F5411" s="70">
        <v>223656800</v>
      </c>
      <c r="I5411" s="74" t="s">
        <v>42937</v>
      </c>
      <c r="K5411" s="70" t="s">
        <v>42938</v>
      </c>
      <c r="O5411" s="70" t="s">
        <v>4456</v>
      </c>
    </row>
    <row r="5412" spans="1:15" s="70" customFormat="1" x14ac:dyDescent="0.3">
      <c r="A5412" s="70" t="s">
        <v>14659</v>
      </c>
      <c r="B5412" s="70" t="s">
        <v>8695</v>
      </c>
      <c r="C5412" s="70">
        <v>870</v>
      </c>
      <c r="D5412" s="70" t="s">
        <v>42940</v>
      </c>
      <c r="E5412" s="70" t="s">
        <v>4456</v>
      </c>
      <c r="F5412" s="70">
        <v>228282000</v>
      </c>
      <c r="I5412" s="74" t="s">
        <v>42941</v>
      </c>
      <c r="K5412" s="70" t="s">
        <v>42942</v>
      </c>
      <c r="O5412" s="70" t="s">
        <v>4456</v>
      </c>
    </row>
    <row r="5413" spans="1:15" s="70" customFormat="1" ht="24" x14ac:dyDescent="0.3">
      <c r="A5413" s="70" t="s">
        <v>14660</v>
      </c>
      <c r="B5413" s="70" t="s">
        <v>8696</v>
      </c>
      <c r="C5413" s="70">
        <v>870</v>
      </c>
      <c r="D5413" s="70" t="s">
        <v>42943</v>
      </c>
      <c r="E5413" s="70" t="s">
        <v>4456</v>
      </c>
      <c r="F5413" s="70" t="s">
        <v>42944</v>
      </c>
      <c r="I5413" s="74" t="s">
        <v>42946</v>
      </c>
      <c r="K5413" s="70" t="s">
        <v>42945</v>
      </c>
      <c r="O5413" s="70" t="s">
        <v>4456</v>
      </c>
    </row>
    <row r="5414" spans="1:15" s="70" customFormat="1" ht="24" x14ac:dyDescent="0.3">
      <c r="A5414" s="70" t="s">
        <v>14661</v>
      </c>
      <c r="B5414" s="70" t="s">
        <v>8697</v>
      </c>
      <c r="C5414" s="70">
        <v>870</v>
      </c>
      <c r="D5414" s="70" t="s">
        <v>42947</v>
      </c>
      <c r="E5414" s="70" t="s">
        <v>4456</v>
      </c>
      <c r="F5414" s="70">
        <v>225496300</v>
      </c>
      <c r="I5414" s="74" t="s">
        <v>42948</v>
      </c>
      <c r="K5414" s="70" t="s">
        <v>42949</v>
      </c>
      <c r="O5414" s="70" t="s">
        <v>4456</v>
      </c>
    </row>
    <row r="5415" spans="1:15" s="70" customFormat="1" ht="24" x14ac:dyDescent="0.3">
      <c r="A5415" s="70" t="s">
        <v>14662</v>
      </c>
      <c r="B5415" s="70" t="s">
        <v>8698</v>
      </c>
      <c r="C5415" s="70">
        <v>870</v>
      </c>
      <c r="D5415" s="70" t="s">
        <v>42950</v>
      </c>
      <c r="E5415" s="70" t="s">
        <v>4456</v>
      </c>
      <c r="F5415" s="70" t="s">
        <v>42951</v>
      </c>
      <c r="H5415" s="74" t="s">
        <v>42952</v>
      </c>
      <c r="I5415" s="74" t="s">
        <v>42953</v>
      </c>
      <c r="K5415" s="70" t="s">
        <v>42954</v>
      </c>
      <c r="O5415" s="70" t="s">
        <v>4456</v>
      </c>
    </row>
    <row r="5416" spans="1:15" s="70" customFormat="1" ht="24" x14ac:dyDescent="0.3">
      <c r="A5416" s="70" t="s">
        <v>14663</v>
      </c>
      <c r="B5416" s="70" t="s">
        <v>8699</v>
      </c>
      <c r="C5416" s="70">
        <v>870</v>
      </c>
      <c r="D5416" s="70" t="s">
        <v>42955</v>
      </c>
      <c r="E5416" s="70" t="s">
        <v>4456</v>
      </c>
      <c r="F5416" s="70" t="s">
        <v>42956</v>
      </c>
      <c r="I5416" s="74" t="s">
        <v>42957</v>
      </c>
      <c r="K5416" s="70" t="s">
        <v>42958</v>
      </c>
      <c r="O5416" s="70" t="s">
        <v>4456</v>
      </c>
    </row>
    <row r="5417" spans="1:15" s="70" customFormat="1" x14ac:dyDescent="0.3">
      <c r="A5417" s="70" t="s">
        <v>14664</v>
      </c>
      <c r="B5417" s="70" t="s">
        <v>8700</v>
      </c>
      <c r="C5417" s="70">
        <v>870</v>
      </c>
      <c r="D5417" s="70" t="s">
        <v>42959</v>
      </c>
      <c r="E5417" s="70" t="s">
        <v>4456</v>
      </c>
      <c r="F5417" s="70">
        <v>224493000</v>
      </c>
      <c r="H5417" s="74" t="s">
        <v>42960</v>
      </c>
      <c r="I5417" s="70" t="s">
        <v>42961</v>
      </c>
      <c r="K5417" s="70" t="s">
        <v>42718</v>
      </c>
      <c r="O5417" s="70" t="s">
        <v>4456</v>
      </c>
    </row>
    <row r="5418" spans="1:15" s="70" customFormat="1" ht="24" x14ac:dyDescent="0.3">
      <c r="A5418" s="70" t="s">
        <v>14665</v>
      </c>
      <c r="B5418" s="70" t="s">
        <v>8701</v>
      </c>
      <c r="C5418" s="70">
        <v>871</v>
      </c>
      <c r="D5418" s="70" t="s">
        <v>42962</v>
      </c>
      <c r="E5418" s="70" t="s">
        <v>4456</v>
      </c>
      <c r="F5418" s="70">
        <v>224494000</v>
      </c>
      <c r="I5418" s="74" t="s">
        <v>42963</v>
      </c>
      <c r="K5418" s="70" t="s">
        <v>42718</v>
      </c>
      <c r="O5418" s="70" t="s">
        <v>4456</v>
      </c>
    </row>
    <row r="5419" spans="1:15" s="70" customFormat="1" x14ac:dyDescent="0.3">
      <c r="A5419" s="70" t="s">
        <v>14666</v>
      </c>
      <c r="B5419" s="70" t="s">
        <v>8702</v>
      </c>
      <c r="C5419" s="70">
        <v>871</v>
      </c>
      <c r="D5419" s="70" t="s">
        <v>42964</v>
      </c>
      <c r="E5419" s="70" t="s">
        <v>4456</v>
      </c>
      <c r="F5419" s="70">
        <v>228274200</v>
      </c>
      <c r="H5419" s="74" t="s">
        <v>42965</v>
      </c>
      <c r="I5419" s="74" t="s">
        <v>42966</v>
      </c>
      <c r="K5419" s="70" t="s">
        <v>42650</v>
      </c>
      <c r="O5419" s="70" t="s">
        <v>4456</v>
      </c>
    </row>
    <row r="5420" spans="1:15" s="70" customFormat="1" x14ac:dyDescent="0.3">
      <c r="A5420" s="70" t="s">
        <v>14667</v>
      </c>
      <c r="B5420" s="70" t="s">
        <v>8703</v>
      </c>
      <c r="C5420" s="70">
        <v>871</v>
      </c>
      <c r="D5420" s="70" t="s">
        <v>42967</v>
      </c>
      <c r="E5420" s="70" t="s">
        <v>4456</v>
      </c>
      <c r="F5420" s="70">
        <v>225700100</v>
      </c>
      <c r="I5420" s="74" t="s">
        <v>42968</v>
      </c>
      <c r="K5420" s="70" t="s">
        <v>42969</v>
      </c>
      <c r="O5420" s="70" t="s">
        <v>4456</v>
      </c>
    </row>
    <row r="5421" spans="1:15" s="70" customFormat="1" ht="24" x14ac:dyDescent="0.3">
      <c r="A5421" s="70" t="s">
        <v>14668</v>
      </c>
      <c r="B5421" s="70" t="s">
        <v>8704</v>
      </c>
      <c r="C5421" s="70">
        <v>871</v>
      </c>
      <c r="D5421" s="70" t="s">
        <v>42970</v>
      </c>
      <c r="E5421" s="70" t="s">
        <v>4456</v>
      </c>
      <c r="F5421" s="70">
        <v>224213000</v>
      </c>
      <c r="I5421" s="74" t="s">
        <v>42971</v>
      </c>
      <c r="K5421" s="70" t="s">
        <v>42973</v>
      </c>
      <c r="O5421" s="70" t="s">
        <v>4456</v>
      </c>
    </row>
    <row r="5422" spans="1:15" s="70" customFormat="1" x14ac:dyDescent="0.3">
      <c r="A5422" s="70" t="s">
        <v>14669</v>
      </c>
      <c r="B5422" s="70" t="s">
        <v>8705</v>
      </c>
      <c r="C5422" s="70">
        <v>871</v>
      </c>
      <c r="D5422" s="70" t="s">
        <v>42974</v>
      </c>
      <c r="E5422" s="70" t="s">
        <v>4456</v>
      </c>
      <c r="F5422" s="70">
        <v>229011000</v>
      </c>
      <c r="G5422" s="70">
        <v>229012800</v>
      </c>
      <c r="H5422" s="74" t="s">
        <v>42975</v>
      </c>
      <c r="I5422" s="74" t="s">
        <v>42976</v>
      </c>
      <c r="K5422" s="70" t="s">
        <v>42977</v>
      </c>
      <c r="O5422" s="70" t="s">
        <v>4456</v>
      </c>
    </row>
    <row r="5423" spans="1:15" s="70" customFormat="1" x14ac:dyDescent="0.3">
      <c r="A5423" s="70" t="s">
        <v>14670</v>
      </c>
      <c r="B5423" s="70" t="s">
        <v>8706</v>
      </c>
      <c r="C5423" s="70">
        <v>871</v>
      </c>
      <c r="D5423" s="70" t="s">
        <v>42815</v>
      </c>
      <c r="E5423" s="70" t="s">
        <v>9151</v>
      </c>
      <c r="F5423" s="70">
        <v>227540200</v>
      </c>
      <c r="I5423" s="74" t="s">
        <v>42978</v>
      </c>
      <c r="K5423" s="70" t="s">
        <v>42979</v>
      </c>
      <c r="M5423" s="70">
        <v>2013</v>
      </c>
      <c r="N5423" s="70" t="s">
        <v>20930</v>
      </c>
      <c r="O5423" s="70" t="s">
        <v>4456</v>
      </c>
    </row>
    <row r="5424" spans="1:15" s="70" customFormat="1" x14ac:dyDescent="0.3">
      <c r="A5424" s="70" t="s">
        <v>14671</v>
      </c>
      <c r="B5424" s="70" t="s">
        <v>8707</v>
      </c>
      <c r="C5424" s="70">
        <v>871</v>
      </c>
      <c r="D5424" s="70" t="s">
        <v>42980</v>
      </c>
      <c r="E5424" s="70" t="s">
        <v>4456</v>
      </c>
      <c r="F5424" s="70">
        <v>226904527</v>
      </c>
      <c r="I5424" s="74" t="s">
        <v>42981</v>
      </c>
      <c r="K5424" s="70" t="s">
        <v>39889</v>
      </c>
      <c r="O5424" s="70" t="s">
        <v>4456</v>
      </c>
    </row>
    <row r="5425" spans="1:15" s="70" customFormat="1" x14ac:dyDescent="0.3">
      <c r="A5425" s="70" t="s">
        <v>14672</v>
      </c>
      <c r="B5425" s="70" t="s">
        <v>8708</v>
      </c>
      <c r="C5425" s="70">
        <v>871</v>
      </c>
      <c r="D5425" s="70" t="s">
        <v>42982</v>
      </c>
      <c r="E5425" s="70" t="s">
        <v>4456</v>
      </c>
      <c r="F5425" s="70">
        <v>225735600</v>
      </c>
      <c r="I5425" s="74" t="s">
        <v>42972</v>
      </c>
      <c r="K5425" s="70" t="s">
        <v>42983</v>
      </c>
      <c r="O5425" s="70" t="s">
        <v>4456</v>
      </c>
    </row>
    <row r="5426" spans="1:15" s="70" customFormat="1" ht="24" x14ac:dyDescent="0.3">
      <c r="A5426" s="70" t="s">
        <v>14673</v>
      </c>
      <c r="B5426" s="70" t="s">
        <v>8709</v>
      </c>
      <c r="C5426" s="70">
        <v>871</v>
      </c>
      <c r="D5426" s="70" t="s">
        <v>42984</v>
      </c>
      <c r="E5426" s="70" t="s">
        <v>4456</v>
      </c>
      <c r="F5426" s="70" t="s">
        <v>42985</v>
      </c>
      <c r="I5426" s="74" t="s">
        <v>42986</v>
      </c>
      <c r="K5426" s="70" t="s">
        <v>42987</v>
      </c>
      <c r="L5426" s="70">
        <v>100</v>
      </c>
      <c r="M5426" s="70">
        <v>1959</v>
      </c>
      <c r="O5426" s="70" t="s">
        <v>4456</v>
      </c>
    </row>
    <row r="5427" spans="1:15" s="70" customFormat="1" x14ac:dyDescent="0.3">
      <c r="A5427" s="70" t="s">
        <v>14674</v>
      </c>
      <c r="B5427" s="70" t="s">
        <v>8710</v>
      </c>
      <c r="C5427" s="70">
        <v>871</v>
      </c>
      <c r="D5427" s="70" t="s">
        <v>42988</v>
      </c>
      <c r="E5427" s="70" t="s">
        <v>4456</v>
      </c>
      <c r="F5427" s="70">
        <v>229659500</v>
      </c>
      <c r="I5427" s="74" t="s">
        <v>42989</v>
      </c>
      <c r="K5427" s="70" t="s">
        <v>42990</v>
      </c>
      <c r="O5427" s="70" t="s">
        <v>4456</v>
      </c>
    </row>
    <row r="5428" spans="1:15" s="70" customFormat="1" ht="24" x14ac:dyDescent="0.3">
      <c r="A5428" s="70" t="s">
        <v>14675</v>
      </c>
      <c r="B5428" s="70" t="s">
        <v>8711</v>
      </c>
      <c r="C5428" s="70">
        <v>872</v>
      </c>
      <c r="D5428" s="70" t="s">
        <v>42991</v>
      </c>
      <c r="E5428" s="70" t="s">
        <v>4456</v>
      </c>
      <c r="F5428" s="70" t="s">
        <v>42992</v>
      </c>
      <c r="I5428" s="70" t="s">
        <v>42993</v>
      </c>
      <c r="K5428" s="70" t="s">
        <v>42994</v>
      </c>
      <c r="O5428" s="70" t="s">
        <v>4456</v>
      </c>
    </row>
    <row r="5429" spans="1:15" s="70" customFormat="1" ht="24" x14ac:dyDescent="0.3">
      <c r="A5429" s="70" t="s">
        <v>14676</v>
      </c>
      <c r="B5429" s="70" t="s">
        <v>8712</v>
      </c>
      <c r="C5429" s="70">
        <v>872</v>
      </c>
      <c r="D5429" s="70" t="s">
        <v>42995</v>
      </c>
      <c r="E5429" s="70" t="s">
        <v>4456</v>
      </c>
      <c r="F5429" s="70" t="s">
        <v>42996</v>
      </c>
      <c r="I5429" s="70" t="s">
        <v>42997</v>
      </c>
      <c r="K5429" s="70" t="s">
        <v>42998</v>
      </c>
      <c r="M5429" s="70">
        <v>1990</v>
      </c>
      <c r="N5429" s="70" t="s">
        <v>38047</v>
      </c>
      <c r="O5429" s="70" t="s">
        <v>4456</v>
      </c>
    </row>
    <row r="5430" spans="1:15" s="70" customFormat="1" ht="24" x14ac:dyDescent="0.3">
      <c r="A5430" s="70" t="s">
        <v>14677</v>
      </c>
      <c r="B5430" s="70" t="s">
        <v>8713</v>
      </c>
      <c r="C5430" s="70">
        <v>872</v>
      </c>
      <c r="D5430" s="70" t="s">
        <v>42999</v>
      </c>
      <c r="E5430" s="70" t="s">
        <v>22199</v>
      </c>
      <c r="F5430" s="70" t="s">
        <v>43001</v>
      </c>
      <c r="H5430" s="74" t="s">
        <v>43002</v>
      </c>
      <c r="I5430" s="74" t="s">
        <v>43003</v>
      </c>
      <c r="K5430" s="70" t="s">
        <v>43004</v>
      </c>
      <c r="L5430" s="70">
        <v>190</v>
      </c>
      <c r="O5430" s="70" t="s">
        <v>22199</v>
      </c>
    </row>
    <row r="5431" spans="1:15" s="70" customFormat="1" ht="36" x14ac:dyDescent="0.3">
      <c r="A5431" s="70" t="s">
        <v>14678</v>
      </c>
      <c r="B5431" s="70" t="s">
        <v>8714</v>
      </c>
      <c r="C5431" s="70">
        <v>872</v>
      </c>
      <c r="D5431" s="70" t="s">
        <v>43005</v>
      </c>
      <c r="E5431" s="70" t="s">
        <v>43000</v>
      </c>
      <c r="F5431" s="70" t="s">
        <v>43006</v>
      </c>
      <c r="H5431" s="74" t="s">
        <v>43007</v>
      </c>
      <c r="I5431" s="74" t="s">
        <v>43008</v>
      </c>
      <c r="K5431" s="70" t="s">
        <v>43009</v>
      </c>
      <c r="O5431" s="70" t="s">
        <v>43000</v>
      </c>
    </row>
    <row r="5432" spans="1:15" s="70" customFormat="1" ht="24" x14ac:dyDescent="0.3">
      <c r="A5432" s="70" t="s">
        <v>14679</v>
      </c>
      <c r="B5432" s="70" t="s">
        <v>8715</v>
      </c>
      <c r="C5432" s="70">
        <v>872</v>
      </c>
      <c r="D5432" s="70" t="s">
        <v>43010</v>
      </c>
      <c r="E5432" s="70" t="s">
        <v>43011</v>
      </c>
      <c r="F5432" s="70" t="s">
        <v>43012</v>
      </c>
      <c r="G5432" s="70" t="s">
        <v>43013</v>
      </c>
      <c r="H5432" s="74" t="s">
        <v>43014</v>
      </c>
      <c r="I5432" s="74" t="s">
        <v>43015</v>
      </c>
      <c r="K5432" s="70" t="s">
        <v>43016</v>
      </c>
      <c r="M5432" s="70">
        <v>1979</v>
      </c>
      <c r="O5432" s="70" t="s">
        <v>43011</v>
      </c>
    </row>
    <row r="5433" spans="1:15" s="70" customFormat="1" ht="24" x14ac:dyDescent="0.3">
      <c r="A5433" s="70" t="s">
        <v>14680</v>
      </c>
      <c r="B5433" s="70" t="s">
        <v>43017</v>
      </c>
      <c r="C5433" s="70">
        <v>872</v>
      </c>
      <c r="D5433" s="70" t="s">
        <v>43018</v>
      </c>
      <c r="E5433" s="70" t="s">
        <v>15770</v>
      </c>
      <c r="F5433" s="70" t="s">
        <v>43019</v>
      </c>
      <c r="H5433" s="74" t="s">
        <v>43020</v>
      </c>
      <c r="I5433" s="74" t="s">
        <v>43021</v>
      </c>
      <c r="K5433" s="70" t="s">
        <v>43022</v>
      </c>
      <c r="O5433" s="70" t="s">
        <v>15770</v>
      </c>
    </row>
    <row r="5434" spans="1:15" s="70" customFormat="1" x14ac:dyDescent="0.3">
      <c r="A5434" s="70" t="s">
        <v>14681</v>
      </c>
      <c r="B5434" s="70" t="s">
        <v>8717</v>
      </c>
      <c r="C5434" s="70">
        <v>872</v>
      </c>
      <c r="D5434" s="70" t="s">
        <v>43023</v>
      </c>
      <c r="E5434" s="70" t="s">
        <v>28743</v>
      </c>
      <c r="F5434" s="70" t="s">
        <v>43024</v>
      </c>
      <c r="H5434" s="70" t="s">
        <v>43025</v>
      </c>
      <c r="I5434" s="74" t="s">
        <v>43026</v>
      </c>
      <c r="J5434" s="70">
        <v>5710439</v>
      </c>
      <c r="K5434" s="70" t="s">
        <v>43027</v>
      </c>
      <c r="L5434" s="70">
        <v>400</v>
      </c>
      <c r="O5434" s="70" t="s">
        <v>28743</v>
      </c>
    </row>
    <row r="5435" spans="1:15" s="70" customFormat="1" ht="24" x14ac:dyDescent="0.3">
      <c r="A5435" s="70" t="s">
        <v>14682</v>
      </c>
      <c r="B5435" s="70" t="s">
        <v>8718</v>
      </c>
      <c r="C5435" s="70">
        <v>872</v>
      </c>
      <c r="D5435" s="70" t="s">
        <v>43028</v>
      </c>
      <c r="E5435" s="70" t="s">
        <v>22289</v>
      </c>
      <c r="F5435" s="70" t="s">
        <v>43029</v>
      </c>
      <c r="H5435" s="70" t="s">
        <v>43030</v>
      </c>
      <c r="I5435" s="74" t="s">
        <v>43031</v>
      </c>
      <c r="J5435" s="70">
        <v>1750000</v>
      </c>
      <c r="K5435" s="70" t="s">
        <v>43032</v>
      </c>
      <c r="O5435" s="70" t="s">
        <v>22289</v>
      </c>
    </row>
    <row r="5436" spans="1:15" s="70" customFormat="1" ht="24" x14ac:dyDescent="0.3">
      <c r="A5436" s="70" t="s">
        <v>14683</v>
      </c>
      <c r="B5436" s="70" t="s">
        <v>8719</v>
      </c>
      <c r="C5436" s="70">
        <v>872</v>
      </c>
      <c r="D5436" s="70" t="s">
        <v>43033</v>
      </c>
      <c r="E5436" s="70" t="s">
        <v>38100</v>
      </c>
      <c r="F5436" s="70" t="s">
        <v>43034</v>
      </c>
      <c r="H5436" s="70" t="s">
        <v>43035</v>
      </c>
      <c r="I5436" s="74" t="s">
        <v>43036</v>
      </c>
      <c r="K5436" s="70" t="s">
        <v>43037</v>
      </c>
      <c r="O5436" s="70" t="s">
        <v>38100</v>
      </c>
    </row>
    <row r="5437" spans="1:15" s="70" customFormat="1" ht="36" x14ac:dyDescent="0.3">
      <c r="A5437" s="70" t="s">
        <v>14684</v>
      </c>
      <c r="B5437" s="70" t="s">
        <v>8722</v>
      </c>
      <c r="C5437" s="70">
        <v>872</v>
      </c>
      <c r="D5437" s="70" t="s">
        <v>43038</v>
      </c>
      <c r="E5437" s="70" t="s">
        <v>9190</v>
      </c>
      <c r="F5437" s="70" t="s">
        <v>43039</v>
      </c>
      <c r="H5437" s="74" t="s">
        <v>43040</v>
      </c>
      <c r="I5437" s="74" t="s">
        <v>43041</v>
      </c>
      <c r="K5437" s="70" t="s">
        <v>43042</v>
      </c>
      <c r="O5437" s="70" t="s">
        <v>9190</v>
      </c>
    </row>
    <row r="5438" spans="1:15" s="70" customFormat="1" ht="24" x14ac:dyDescent="0.3">
      <c r="A5438" s="70" t="s">
        <v>14685</v>
      </c>
      <c r="B5438" s="70" t="s">
        <v>8720</v>
      </c>
      <c r="C5438" s="70">
        <v>873</v>
      </c>
      <c r="D5438" s="70" t="s">
        <v>43043</v>
      </c>
      <c r="E5438" s="70" t="s">
        <v>43044</v>
      </c>
      <c r="F5438" s="70" t="s">
        <v>43048</v>
      </c>
      <c r="G5438" s="70" t="s">
        <v>43047</v>
      </c>
      <c r="H5438" s="74" t="s">
        <v>43049</v>
      </c>
      <c r="I5438" s="74" t="s">
        <v>43050</v>
      </c>
      <c r="K5438" s="76" t="s">
        <v>43051</v>
      </c>
      <c r="O5438" s="70" t="s">
        <v>43044</v>
      </c>
    </row>
    <row r="5439" spans="1:15" s="70" customFormat="1" ht="28.8" x14ac:dyDescent="0.3">
      <c r="A5439" s="70" t="s">
        <v>14686</v>
      </c>
      <c r="B5439" s="70" t="s">
        <v>8721</v>
      </c>
      <c r="C5439" s="70">
        <v>873</v>
      </c>
      <c r="D5439" s="70" t="s">
        <v>43052</v>
      </c>
      <c r="E5439" s="70" t="s">
        <v>43045</v>
      </c>
      <c r="F5439" s="70" t="s">
        <v>43053</v>
      </c>
      <c r="G5439" s="70" t="s">
        <v>43054</v>
      </c>
      <c r="H5439" s="74" t="s">
        <v>43056</v>
      </c>
      <c r="I5439" s="74" t="s">
        <v>43055</v>
      </c>
      <c r="K5439" s="70" t="s">
        <v>43057</v>
      </c>
      <c r="N5439" s="70" t="s">
        <v>22073</v>
      </c>
      <c r="O5439" s="70" t="s">
        <v>43045</v>
      </c>
    </row>
    <row r="5440" spans="1:15" s="70" customFormat="1" ht="24" x14ac:dyDescent="0.3">
      <c r="A5440" s="70" t="s">
        <v>14687</v>
      </c>
      <c r="B5440" s="70" t="s">
        <v>8723</v>
      </c>
      <c r="C5440" s="70">
        <v>873</v>
      </c>
      <c r="D5440" s="70" t="s">
        <v>43058</v>
      </c>
      <c r="E5440" s="70" t="s">
        <v>16143</v>
      </c>
      <c r="F5440" s="70" t="s">
        <v>43059</v>
      </c>
      <c r="H5440" s="70" t="s">
        <v>43060</v>
      </c>
      <c r="I5440" s="74" t="s">
        <v>43061</v>
      </c>
      <c r="K5440" s="70" t="s">
        <v>43062</v>
      </c>
      <c r="O5440" s="70" t="s">
        <v>16143</v>
      </c>
    </row>
    <row r="5441" spans="1:15" s="70" customFormat="1" ht="36" x14ac:dyDescent="0.3">
      <c r="A5441" s="70" t="s">
        <v>14688</v>
      </c>
      <c r="B5441" s="70" t="s">
        <v>43063</v>
      </c>
      <c r="C5441" s="70">
        <v>873</v>
      </c>
      <c r="D5441" s="70" t="s">
        <v>43065</v>
      </c>
      <c r="E5441" s="70" t="s">
        <v>43066</v>
      </c>
      <c r="F5441" s="70" t="s">
        <v>43067</v>
      </c>
      <c r="H5441" s="70" t="s">
        <v>43068</v>
      </c>
      <c r="I5441" s="74" t="s">
        <v>43069</v>
      </c>
      <c r="K5441" s="70" t="s">
        <v>43070</v>
      </c>
      <c r="O5441" s="70" t="s">
        <v>43071</v>
      </c>
    </row>
    <row r="5442" spans="1:15" s="70" customFormat="1" ht="36" x14ac:dyDescent="0.3">
      <c r="A5442" s="70" t="s">
        <v>14689</v>
      </c>
      <c r="B5442" s="70" t="s">
        <v>8725</v>
      </c>
      <c r="C5442" s="70">
        <v>873</v>
      </c>
      <c r="D5442" s="70" t="s">
        <v>43072</v>
      </c>
      <c r="E5442" s="70" t="s">
        <v>15158</v>
      </c>
      <c r="F5442" s="70" t="s">
        <v>43073</v>
      </c>
      <c r="I5442" s="74" t="s">
        <v>43074</v>
      </c>
      <c r="K5442" s="70" t="s">
        <v>43075</v>
      </c>
      <c r="O5442" s="70" t="s">
        <v>4456</v>
      </c>
    </row>
    <row r="5443" spans="1:15" s="70" customFormat="1" ht="24" x14ac:dyDescent="0.3">
      <c r="A5443" s="70" t="s">
        <v>14690</v>
      </c>
      <c r="B5443" s="70" t="s">
        <v>8726</v>
      </c>
      <c r="C5443" s="70">
        <v>873</v>
      </c>
      <c r="D5443" s="70" t="s">
        <v>43076</v>
      </c>
      <c r="E5443" s="70" t="s">
        <v>15310</v>
      </c>
      <c r="F5443" s="70" t="s">
        <v>43077</v>
      </c>
      <c r="H5443" s="74" t="s">
        <v>43078</v>
      </c>
      <c r="I5443" s="74" t="s">
        <v>43079</v>
      </c>
      <c r="K5443" s="70" t="s">
        <v>43080</v>
      </c>
      <c r="O5443" s="70" t="s">
        <v>15310</v>
      </c>
    </row>
    <row r="5444" spans="1:15" s="70" customFormat="1" ht="24" x14ac:dyDescent="0.3">
      <c r="A5444" s="70" t="s">
        <v>14691</v>
      </c>
      <c r="B5444" s="70" t="s">
        <v>8727</v>
      </c>
      <c r="C5444" s="70">
        <v>873</v>
      </c>
      <c r="D5444" s="70" t="s">
        <v>43081</v>
      </c>
      <c r="E5444" s="70" t="s">
        <v>43046</v>
      </c>
      <c r="F5444" s="70" t="s">
        <v>43082</v>
      </c>
      <c r="G5444" s="70" t="s">
        <v>43083</v>
      </c>
      <c r="H5444" s="74" t="s">
        <v>43084</v>
      </c>
      <c r="I5444" s="74" t="s">
        <v>43085</v>
      </c>
      <c r="K5444" s="70" t="s">
        <v>43086</v>
      </c>
      <c r="O5444" s="70" t="s">
        <v>43046</v>
      </c>
    </row>
    <row r="5445" spans="1:15" s="70" customFormat="1" ht="48" x14ac:dyDescent="0.3">
      <c r="A5445" s="70" t="s">
        <v>14692</v>
      </c>
      <c r="B5445" s="70" t="s">
        <v>43064</v>
      </c>
      <c r="C5445" s="70">
        <v>873</v>
      </c>
      <c r="D5445" s="70" t="s">
        <v>43087</v>
      </c>
      <c r="E5445" s="70" t="s">
        <v>43088</v>
      </c>
      <c r="F5445" s="70" t="s">
        <v>43089</v>
      </c>
      <c r="H5445" s="74" t="s">
        <v>43090</v>
      </c>
      <c r="I5445" s="74" t="s">
        <v>43091</v>
      </c>
      <c r="K5445" s="70" t="s">
        <v>43092</v>
      </c>
      <c r="O5445" s="70" t="s">
        <v>43093</v>
      </c>
    </row>
    <row r="5446" spans="1:15" s="70" customFormat="1" ht="48" x14ac:dyDescent="0.3">
      <c r="A5446" s="70" t="s">
        <v>14693</v>
      </c>
      <c r="B5446" s="70" t="s">
        <v>8729</v>
      </c>
      <c r="C5446" s="70">
        <v>873</v>
      </c>
      <c r="D5446" s="70" t="s">
        <v>43094</v>
      </c>
      <c r="E5446" s="70" t="s">
        <v>33193</v>
      </c>
      <c r="F5446" s="70" t="s">
        <v>43095</v>
      </c>
      <c r="H5446" s="70" t="s">
        <v>43096</v>
      </c>
      <c r="I5446" s="74" t="s">
        <v>43097</v>
      </c>
      <c r="K5446" s="70" t="s">
        <v>43098</v>
      </c>
      <c r="L5446" s="70">
        <v>150</v>
      </c>
      <c r="N5446" s="70" t="s">
        <v>38047</v>
      </c>
      <c r="O5446" s="70" t="s">
        <v>33193</v>
      </c>
    </row>
    <row r="5447" spans="1:15" s="70" customFormat="1" ht="24" x14ac:dyDescent="0.3">
      <c r="A5447" s="70" t="s">
        <v>14694</v>
      </c>
      <c r="B5447" s="70" t="s">
        <v>8730</v>
      </c>
      <c r="C5447" s="70">
        <v>873</v>
      </c>
      <c r="D5447" s="70" t="s">
        <v>43099</v>
      </c>
      <c r="E5447" s="70" t="s">
        <v>20678</v>
      </c>
      <c r="F5447" s="70" t="s">
        <v>43100</v>
      </c>
      <c r="H5447" s="74" t="s">
        <v>43101</v>
      </c>
      <c r="I5447" s="74" t="s">
        <v>43102</v>
      </c>
      <c r="K5447" s="70" t="s">
        <v>43103</v>
      </c>
      <c r="O5447" s="70" t="s">
        <v>20678</v>
      </c>
    </row>
    <row r="5448" spans="1:15" s="70" customFormat="1" x14ac:dyDescent="0.3">
      <c r="A5448" s="70" t="s">
        <v>14695</v>
      </c>
      <c r="B5448" s="70" t="s">
        <v>8731</v>
      </c>
      <c r="C5448" s="70">
        <v>873</v>
      </c>
      <c r="D5448" s="70" t="s">
        <v>43104</v>
      </c>
      <c r="E5448" s="70" t="s">
        <v>28096</v>
      </c>
      <c r="F5448" s="70" t="s">
        <v>43105</v>
      </c>
      <c r="H5448" s="74" t="s">
        <v>43106</v>
      </c>
      <c r="I5448" s="74" t="s">
        <v>43107</v>
      </c>
      <c r="K5448" s="70" t="s">
        <v>43108</v>
      </c>
      <c r="O5448" s="70" t="s">
        <v>28096</v>
      </c>
    </row>
    <row r="5449" spans="1:15" s="70" customFormat="1" ht="24" x14ac:dyDescent="0.3">
      <c r="A5449" s="70" t="s">
        <v>14696</v>
      </c>
      <c r="B5449" s="70" t="s">
        <v>8732</v>
      </c>
      <c r="C5449" s="70">
        <v>873</v>
      </c>
      <c r="D5449" s="70" t="s">
        <v>43109</v>
      </c>
      <c r="E5449" s="70" t="s">
        <v>16412</v>
      </c>
      <c r="F5449" s="70" t="s">
        <v>43110</v>
      </c>
      <c r="G5449" s="70" t="s">
        <v>43111</v>
      </c>
      <c r="H5449" s="74" t="s">
        <v>43112</v>
      </c>
      <c r="I5449" s="74" t="s">
        <v>43113</v>
      </c>
      <c r="K5449" s="70" t="s">
        <v>43114</v>
      </c>
      <c r="O5449" s="70" t="s">
        <v>4456</v>
      </c>
    </row>
    <row r="5450" spans="1:15" s="70" customFormat="1" x14ac:dyDescent="0.3">
      <c r="A5450" s="70" t="s">
        <v>14697</v>
      </c>
      <c r="B5450" s="70" t="s">
        <v>43115</v>
      </c>
      <c r="C5450" s="70">
        <v>874</v>
      </c>
      <c r="D5450" s="70" t="s">
        <v>43118</v>
      </c>
      <c r="E5450" s="70" t="s">
        <v>16106</v>
      </c>
      <c r="F5450" s="70" t="s">
        <v>43119</v>
      </c>
      <c r="H5450" s="74" t="s">
        <v>43120</v>
      </c>
      <c r="I5450" s="74" t="s">
        <v>43121</v>
      </c>
      <c r="K5450" s="70" t="s">
        <v>43122</v>
      </c>
      <c r="O5450" s="70" t="s">
        <v>16106</v>
      </c>
    </row>
    <row r="5451" spans="1:15" s="70" customFormat="1" ht="36" x14ac:dyDescent="0.3">
      <c r="A5451" s="70" t="s">
        <v>14698</v>
      </c>
      <c r="B5451" s="70" t="s">
        <v>43116</v>
      </c>
      <c r="C5451" s="70">
        <v>874</v>
      </c>
      <c r="D5451" s="70" t="s">
        <v>43123</v>
      </c>
      <c r="E5451" s="70" t="s">
        <v>16143</v>
      </c>
      <c r="F5451" s="70" t="s">
        <v>43124</v>
      </c>
      <c r="H5451" s="74" t="s">
        <v>43125</v>
      </c>
      <c r="K5451" s="70" t="s">
        <v>43126</v>
      </c>
      <c r="O5451" s="70" t="s">
        <v>16143</v>
      </c>
    </row>
    <row r="5452" spans="1:15" s="70" customFormat="1" ht="24" x14ac:dyDescent="0.3">
      <c r="A5452" s="70" t="s">
        <v>14699</v>
      </c>
      <c r="B5452" s="70" t="s">
        <v>43117</v>
      </c>
      <c r="C5452" s="70">
        <v>874</v>
      </c>
      <c r="D5452" s="70" t="s">
        <v>43127</v>
      </c>
      <c r="E5452" s="70" t="s">
        <v>43128</v>
      </c>
      <c r="F5452" s="70" t="s">
        <v>43129</v>
      </c>
      <c r="I5452" s="74" t="s">
        <v>43130</v>
      </c>
      <c r="K5452" s="70" t="s">
        <v>43133</v>
      </c>
      <c r="O5452" s="70" t="s">
        <v>43128</v>
      </c>
    </row>
    <row r="5453" spans="1:15" s="70" customFormat="1" x14ac:dyDescent="0.3">
      <c r="A5453" s="70" t="s">
        <v>14700</v>
      </c>
      <c r="B5453" s="70" t="s">
        <v>8736</v>
      </c>
      <c r="C5453" s="70">
        <v>874</v>
      </c>
      <c r="D5453" s="70" t="s">
        <v>43134</v>
      </c>
      <c r="E5453" s="70" t="s">
        <v>43135</v>
      </c>
      <c r="F5453" s="70" t="s">
        <v>43138</v>
      </c>
      <c r="G5453" s="70" t="s">
        <v>43139</v>
      </c>
      <c r="H5453" s="74" t="s">
        <v>43140</v>
      </c>
      <c r="I5453" s="74" t="s">
        <v>43141</v>
      </c>
      <c r="K5453" s="70" t="s">
        <v>43142</v>
      </c>
      <c r="O5453" s="70" t="s">
        <v>43135</v>
      </c>
    </row>
    <row r="5454" spans="1:15" s="70" customFormat="1" x14ac:dyDescent="0.3">
      <c r="A5454" s="70" t="s">
        <v>14701</v>
      </c>
      <c r="B5454" s="70" t="s">
        <v>8737</v>
      </c>
      <c r="C5454" s="70">
        <v>874</v>
      </c>
      <c r="D5454" s="70" t="s">
        <v>43143</v>
      </c>
      <c r="E5454" s="70" t="s">
        <v>43136</v>
      </c>
      <c r="F5454" s="70" t="s">
        <v>43144</v>
      </c>
      <c r="H5454" s="74" t="s">
        <v>43145</v>
      </c>
      <c r="I5454" s="74" t="s">
        <v>43131</v>
      </c>
      <c r="K5454" s="70" t="s">
        <v>43146</v>
      </c>
      <c r="L5454" s="70">
        <v>150</v>
      </c>
      <c r="N5454" s="70" t="s">
        <v>22073</v>
      </c>
      <c r="O5454" s="70" t="s">
        <v>43136</v>
      </c>
    </row>
    <row r="5455" spans="1:15" s="70" customFormat="1" x14ac:dyDescent="0.3">
      <c r="A5455" s="70" t="s">
        <v>14702</v>
      </c>
      <c r="B5455" s="70" t="s">
        <v>8738</v>
      </c>
      <c r="C5455" s="70">
        <v>874</v>
      </c>
      <c r="D5455" s="70" t="s">
        <v>43147</v>
      </c>
      <c r="E5455" s="70" t="s">
        <v>32216</v>
      </c>
      <c r="F5455" s="70" t="s">
        <v>43148</v>
      </c>
      <c r="I5455" s="74" t="s">
        <v>43149</v>
      </c>
      <c r="K5455" s="70" t="s">
        <v>43150</v>
      </c>
      <c r="O5455" s="70" t="s">
        <v>32216</v>
      </c>
    </row>
    <row r="5456" spans="1:15" s="70" customFormat="1" x14ac:dyDescent="0.3">
      <c r="A5456" s="70" t="s">
        <v>14703</v>
      </c>
      <c r="B5456" s="70" t="s">
        <v>8739</v>
      </c>
      <c r="C5456" s="70">
        <v>874</v>
      </c>
      <c r="D5456" s="70" t="s">
        <v>43151</v>
      </c>
      <c r="E5456" s="70" t="s">
        <v>17061</v>
      </c>
      <c r="F5456" s="70" t="s">
        <v>43152</v>
      </c>
      <c r="G5456" s="70" t="s">
        <v>43153</v>
      </c>
      <c r="H5456" s="74" t="s">
        <v>43154</v>
      </c>
      <c r="I5456" s="74" t="s">
        <v>43155</v>
      </c>
      <c r="K5456" s="70" t="s">
        <v>43156</v>
      </c>
      <c r="O5456" s="70" t="s">
        <v>17061</v>
      </c>
    </row>
    <row r="5457" spans="1:15" s="70" customFormat="1" x14ac:dyDescent="0.3">
      <c r="A5457" s="70" t="s">
        <v>14704</v>
      </c>
      <c r="B5457" s="70" t="s">
        <v>8740</v>
      </c>
      <c r="C5457" s="70">
        <v>874</v>
      </c>
      <c r="D5457" s="70" t="s">
        <v>43157</v>
      </c>
      <c r="E5457" s="70" t="s">
        <v>35324</v>
      </c>
      <c r="F5457" s="70" t="s">
        <v>43158</v>
      </c>
      <c r="G5457" s="70" t="s">
        <v>43159</v>
      </c>
      <c r="H5457" s="74" t="s">
        <v>43160</v>
      </c>
      <c r="I5457" s="74" t="s">
        <v>43161</v>
      </c>
      <c r="K5457" s="70" t="s">
        <v>43162</v>
      </c>
      <c r="O5457" s="70" t="s">
        <v>35324</v>
      </c>
    </row>
    <row r="5458" spans="1:15" s="70" customFormat="1" ht="24" x14ac:dyDescent="0.3">
      <c r="A5458" s="70" t="s">
        <v>14705</v>
      </c>
      <c r="B5458" s="70" t="s">
        <v>8741</v>
      </c>
      <c r="C5458" s="70">
        <v>874</v>
      </c>
      <c r="D5458" s="70" t="s">
        <v>43163</v>
      </c>
      <c r="E5458" s="70" t="s">
        <v>43137</v>
      </c>
      <c r="F5458" s="70" t="s">
        <v>43164</v>
      </c>
      <c r="G5458" s="70" t="s">
        <v>43165</v>
      </c>
      <c r="H5458" s="74" t="s">
        <v>43166</v>
      </c>
      <c r="I5458" s="74" t="s">
        <v>43167</v>
      </c>
      <c r="K5458" s="70" t="s">
        <v>43168</v>
      </c>
      <c r="M5458" s="70">
        <v>1891</v>
      </c>
      <c r="O5458" s="70" t="s">
        <v>43137</v>
      </c>
    </row>
    <row r="5459" spans="1:15" s="70" customFormat="1" x14ac:dyDescent="0.3">
      <c r="A5459" s="70" t="s">
        <v>14706</v>
      </c>
      <c r="B5459" s="70" t="s">
        <v>8742</v>
      </c>
      <c r="C5459" s="70">
        <v>874</v>
      </c>
      <c r="D5459" s="70" t="s">
        <v>43169</v>
      </c>
      <c r="E5459" s="70" t="s">
        <v>16455</v>
      </c>
      <c r="F5459" s="70" t="s">
        <v>43171</v>
      </c>
      <c r="H5459" s="74" t="s">
        <v>43172</v>
      </c>
      <c r="I5459" s="74" t="s">
        <v>43132</v>
      </c>
      <c r="K5459" s="70" t="s">
        <v>43173</v>
      </c>
      <c r="O5459" s="70" t="s">
        <v>16455</v>
      </c>
    </row>
    <row r="5460" spans="1:15" s="70" customFormat="1" x14ac:dyDescent="0.3">
      <c r="A5460" s="70" t="s">
        <v>14707</v>
      </c>
      <c r="B5460" s="70" t="s">
        <v>8743</v>
      </c>
      <c r="C5460" s="70">
        <v>874</v>
      </c>
      <c r="D5460" s="70" t="s">
        <v>43174</v>
      </c>
      <c r="E5460" s="70" t="s">
        <v>15241</v>
      </c>
      <c r="F5460" s="70">
        <v>228707800</v>
      </c>
      <c r="H5460" s="74" t="s">
        <v>43175</v>
      </c>
      <c r="I5460" s="74" t="s">
        <v>43176</v>
      </c>
      <c r="K5460" s="70" t="s">
        <v>43177</v>
      </c>
      <c r="O5460" s="70" t="s">
        <v>4456</v>
      </c>
    </row>
    <row r="5461" spans="1:15" s="70" customFormat="1" ht="24" x14ac:dyDescent="0.3">
      <c r="A5461" s="70" t="s">
        <v>14708</v>
      </c>
      <c r="B5461" s="70" t="s">
        <v>8744</v>
      </c>
      <c r="C5461" s="70">
        <v>874</v>
      </c>
      <c r="D5461" s="70" t="s">
        <v>43178</v>
      </c>
      <c r="E5461" s="70" t="s">
        <v>23436</v>
      </c>
      <c r="F5461" s="70" t="s">
        <v>43179</v>
      </c>
      <c r="H5461" s="74" t="s">
        <v>43180</v>
      </c>
      <c r="I5461" s="74" t="s">
        <v>43181</v>
      </c>
      <c r="K5461" s="70" t="s">
        <v>43182</v>
      </c>
      <c r="O5461" s="70" t="s">
        <v>4456</v>
      </c>
    </row>
    <row r="5462" spans="1:15" s="70" customFormat="1" x14ac:dyDescent="0.3">
      <c r="A5462" s="70" t="s">
        <v>14709</v>
      </c>
      <c r="B5462" s="70" t="s">
        <v>8745</v>
      </c>
      <c r="C5462" s="70">
        <v>874</v>
      </c>
      <c r="D5462" s="70" t="s">
        <v>43183</v>
      </c>
      <c r="E5462" s="70" t="s">
        <v>43170</v>
      </c>
      <c r="F5462" s="70" t="s">
        <v>43184</v>
      </c>
      <c r="H5462" s="70" t="s">
        <v>43185</v>
      </c>
      <c r="I5462" s="74" t="s">
        <v>43186</v>
      </c>
      <c r="K5462" s="70" t="s">
        <v>43187</v>
      </c>
      <c r="O5462" s="70" t="s">
        <v>43170</v>
      </c>
    </row>
    <row r="5463" spans="1:15" s="70" customFormat="1" ht="36" x14ac:dyDescent="0.3">
      <c r="A5463" s="70" t="s">
        <v>14710</v>
      </c>
      <c r="B5463" s="70" t="s">
        <v>8747</v>
      </c>
      <c r="C5463" s="70">
        <v>874</v>
      </c>
      <c r="D5463" s="70" t="s">
        <v>43188</v>
      </c>
      <c r="E5463" s="70" t="s">
        <v>43189</v>
      </c>
      <c r="F5463" s="70" t="s">
        <v>43190</v>
      </c>
      <c r="H5463" s="74" t="s">
        <v>43191</v>
      </c>
      <c r="I5463" s="74" t="s">
        <v>43192</v>
      </c>
      <c r="K5463" s="70" t="s">
        <v>43193</v>
      </c>
      <c r="O5463" s="70" t="s">
        <v>43189</v>
      </c>
    </row>
    <row r="5464" spans="1:15" s="70" customFormat="1" ht="48" x14ac:dyDescent="0.3">
      <c r="A5464" s="70" t="s">
        <v>14711</v>
      </c>
      <c r="B5464" s="70" t="s">
        <v>8746</v>
      </c>
      <c r="C5464" s="70">
        <v>875</v>
      </c>
      <c r="D5464" s="70" t="s">
        <v>43194</v>
      </c>
      <c r="E5464" s="70" t="s">
        <v>43195</v>
      </c>
      <c r="F5464" s="70" t="s">
        <v>43202</v>
      </c>
      <c r="G5464" s="70" t="s">
        <v>43203</v>
      </c>
      <c r="H5464" s="70" t="s">
        <v>43204</v>
      </c>
      <c r="I5464" s="74" t="s">
        <v>43205</v>
      </c>
      <c r="K5464" s="70" t="s">
        <v>43206</v>
      </c>
      <c r="O5464" s="70" t="s">
        <v>43207</v>
      </c>
    </row>
    <row r="5465" spans="1:15" s="70" customFormat="1" ht="36" x14ac:dyDescent="0.3">
      <c r="A5465" s="70" t="s">
        <v>14712</v>
      </c>
      <c r="B5465" s="70" t="s">
        <v>8748</v>
      </c>
      <c r="C5465" s="70">
        <v>875</v>
      </c>
      <c r="D5465" s="70" t="s">
        <v>43208</v>
      </c>
      <c r="E5465" s="70" t="s">
        <v>43196</v>
      </c>
      <c r="F5465" s="70" t="s">
        <v>43209</v>
      </c>
      <c r="H5465" s="74" t="s">
        <v>43211</v>
      </c>
      <c r="I5465" s="74" t="s">
        <v>43210</v>
      </c>
      <c r="K5465" s="70" t="s">
        <v>43212</v>
      </c>
      <c r="O5465" s="70" t="s">
        <v>43196</v>
      </c>
    </row>
    <row r="5466" spans="1:15" s="70" customFormat="1" ht="36" x14ac:dyDescent="0.3">
      <c r="A5466" s="70" t="s">
        <v>14713</v>
      </c>
      <c r="B5466" s="70" t="s">
        <v>43213</v>
      </c>
      <c r="C5466" s="70">
        <v>875</v>
      </c>
      <c r="D5466" s="70" t="s">
        <v>43214</v>
      </c>
      <c r="E5466" s="70" t="s">
        <v>15901</v>
      </c>
      <c r="F5466" s="70" t="s">
        <v>43215</v>
      </c>
      <c r="H5466" s="70" t="s">
        <v>43216</v>
      </c>
      <c r="I5466" s="74" t="s">
        <v>43217</v>
      </c>
      <c r="K5466" s="70" t="s">
        <v>43218</v>
      </c>
      <c r="O5466" s="70" t="s">
        <v>15901</v>
      </c>
    </row>
    <row r="5467" spans="1:15" s="70" customFormat="1" ht="24" x14ac:dyDescent="0.3">
      <c r="A5467" s="70" t="s">
        <v>14714</v>
      </c>
      <c r="B5467" s="70" t="s">
        <v>8750</v>
      </c>
      <c r="C5467" s="70">
        <v>875</v>
      </c>
      <c r="D5467" s="70" t="s">
        <v>43219</v>
      </c>
      <c r="E5467" s="70" t="s">
        <v>22250</v>
      </c>
      <c r="F5467" s="70" t="s">
        <v>43220</v>
      </c>
      <c r="G5467" s="70" t="s">
        <v>43221</v>
      </c>
      <c r="H5467" s="74" t="s">
        <v>43222</v>
      </c>
      <c r="I5467" s="74" t="s">
        <v>43223</v>
      </c>
      <c r="K5467" s="70" t="s">
        <v>43224</v>
      </c>
      <c r="L5467" s="70">
        <v>50</v>
      </c>
      <c r="M5467" s="70">
        <v>1961</v>
      </c>
      <c r="O5467" s="70" t="s">
        <v>43225</v>
      </c>
    </row>
    <row r="5468" spans="1:15" s="70" customFormat="1" ht="24" x14ac:dyDescent="0.3">
      <c r="A5468" s="70" t="s">
        <v>14715</v>
      </c>
      <c r="B5468" s="70" t="s">
        <v>8751</v>
      </c>
      <c r="C5468" s="70">
        <v>875</v>
      </c>
      <c r="D5468" s="70" t="s">
        <v>43226</v>
      </c>
      <c r="E5468" s="70" t="s">
        <v>20152</v>
      </c>
      <c r="F5468" s="70" t="s">
        <v>43227</v>
      </c>
      <c r="G5468" s="70" t="s">
        <v>43228</v>
      </c>
      <c r="H5468" s="74" t="s">
        <v>43229</v>
      </c>
      <c r="I5468" s="74" t="s">
        <v>43230</v>
      </c>
      <c r="K5468" s="70" t="s">
        <v>43231</v>
      </c>
      <c r="O5468" s="70" t="s">
        <v>20152</v>
      </c>
    </row>
    <row r="5469" spans="1:15" s="70" customFormat="1" ht="24" x14ac:dyDescent="0.3">
      <c r="A5469" s="70" t="s">
        <v>14716</v>
      </c>
      <c r="B5469" s="70" t="s">
        <v>8752</v>
      </c>
      <c r="C5469" s="70">
        <v>875</v>
      </c>
      <c r="D5469" s="70" t="s">
        <v>43232</v>
      </c>
      <c r="E5469" s="70" t="s">
        <v>17844</v>
      </c>
      <c r="F5469" s="70" t="s">
        <v>43233</v>
      </c>
      <c r="G5469" s="70" t="s">
        <v>43234</v>
      </c>
      <c r="H5469" s="70" t="s">
        <v>43235</v>
      </c>
      <c r="I5469" s="74" t="s">
        <v>43236</v>
      </c>
      <c r="K5469" s="70" t="s">
        <v>43237</v>
      </c>
      <c r="O5469" s="70" t="s">
        <v>17844</v>
      </c>
    </row>
    <row r="5470" spans="1:15" s="70" customFormat="1" ht="24" x14ac:dyDescent="0.3">
      <c r="A5470" s="70" t="s">
        <v>14717</v>
      </c>
      <c r="B5470" s="70" t="s">
        <v>8753</v>
      </c>
      <c r="C5470" s="70">
        <v>875</v>
      </c>
      <c r="D5470" s="70" t="s">
        <v>43238</v>
      </c>
      <c r="E5470" s="70" t="s">
        <v>16219</v>
      </c>
      <c r="F5470" s="70" t="s">
        <v>43239</v>
      </c>
      <c r="H5470" s="74" t="s">
        <v>43240</v>
      </c>
      <c r="I5470" s="74" t="s">
        <v>43241</v>
      </c>
      <c r="K5470" s="70" t="s">
        <v>43242</v>
      </c>
      <c r="L5470" s="70">
        <v>100</v>
      </c>
      <c r="O5470" s="70" t="s">
        <v>16219</v>
      </c>
    </row>
    <row r="5471" spans="1:15" s="70" customFormat="1" x14ac:dyDescent="0.3">
      <c r="A5471" s="70" t="s">
        <v>14718</v>
      </c>
      <c r="B5471" s="70" t="s">
        <v>8754</v>
      </c>
      <c r="C5471" s="70">
        <v>875</v>
      </c>
      <c r="D5471" s="70" t="s">
        <v>43243</v>
      </c>
      <c r="E5471" s="70" t="s">
        <v>43197</v>
      </c>
      <c r="F5471" s="70" t="s">
        <v>43244</v>
      </c>
      <c r="H5471" s="74" t="s">
        <v>43245</v>
      </c>
      <c r="I5471" s="74" t="s">
        <v>43246</v>
      </c>
      <c r="K5471" s="70" t="s">
        <v>43247</v>
      </c>
      <c r="O5471" s="70" t="s">
        <v>43197</v>
      </c>
    </row>
    <row r="5472" spans="1:15" s="70" customFormat="1" ht="24" x14ac:dyDescent="0.3">
      <c r="A5472" s="70" t="s">
        <v>14719</v>
      </c>
      <c r="B5472" s="70" t="s">
        <v>8755</v>
      </c>
      <c r="C5472" s="70">
        <v>875</v>
      </c>
      <c r="D5472" s="70" t="s">
        <v>43248</v>
      </c>
      <c r="E5472" s="70" t="s">
        <v>37421</v>
      </c>
      <c r="F5472" s="70" t="s">
        <v>43249</v>
      </c>
      <c r="G5472" s="70" t="s">
        <v>43250</v>
      </c>
      <c r="I5472" s="74" t="s">
        <v>43251</v>
      </c>
      <c r="K5472" s="70" t="s">
        <v>43252</v>
      </c>
      <c r="O5472" s="70" t="s">
        <v>37421</v>
      </c>
    </row>
    <row r="5473" spans="1:15" s="70" customFormat="1" x14ac:dyDescent="0.3">
      <c r="A5473" s="70" t="s">
        <v>14720</v>
      </c>
      <c r="B5473" s="70" t="s">
        <v>8756</v>
      </c>
      <c r="C5473" s="70">
        <v>875</v>
      </c>
      <c r="D5473" s="70" t="s">
        <v>43253</v>
      </c>
      <c r="E5473" s="70" t="s">
        <v>43198</v>
      </c>
      <c r="F5473" s="70" t="s">
        <v>43254</v>
      </c>
      <c r="G5473" s="70" t="s">
        <v>43255</v>
      </c>
      <c r="H5473" s="74" t="s">
        <v>43256</v>
      </c>
      <c r="I5473" s="74" t="s">
        <v>43257</v>
      </c>
      <c r="K5473" s="70" t="s">
        <v>43258</v>
      </c>
      <c r="O5473" s="70" t="s">
        <v>43198</v>
      </c>
    </row>
    <row r="5474" spans="1:15" s="70" customFormat="1" x14ac:dyDescent="0.3">
      <c r="A5474" s="70" t="s">
        <v>14721</v>
      </c>
      <c r="B5474" s="70" t="s">
        <v>8757</v>
      </c>
      <c r="C5474" s="70">
        <v>875</v>
      </c>
      <c r="D5474" s="70" t="s">
        <v>43259</v>
      </c>
      <c r="E5474" s="70" t="s">
        <v>43199</v>
      </c>
      <c r="F5474" s="70" t="s">
        <v>43260</v>
      </c>
      <c r="H5474" s="74" t="s">
        <v>43261</v>
      </c>
      <c r="I5474" s="74" t="s">
        <v>43262</v>
      </c>
      <c r="K5474" s="70" t="s">
        <v>43263</v>
      </c>
      <c r="O5474" s="70" t="s">
        <v>43264</v>
      </c>
    </row>
    <row r="5475" spans="1:15" s="70" customFormat="1" ht="24" x14ac:dyDescent="0.3">
      <c r="A5475" s="70" t="s">
        <v>14722</v>
      </c>
      <c r="B5475" s="70" t="s">
        <v>8758</v>
      </c>
      <c r="C5475" s="70">
        <v>875</v>
      </c>
      <c r="D5475" s="70" t="s">
        <v>43265</v>
      </c>
      <c r="E5475" s="70" t="s">
        <v>43200</v>
      </c>
      <c r="F5475" s="70" t="s">
        <v>43266</v>
      </c>
      <c r="G5475" s="70" t="s">
        <v>43267</v>
      </c>
      <c r="H5475" s="74" t="s">
        <v>43268</v>
      </c>
      <c r="I5475" s="74" t="s">
        <v>43269</v>
      </c>
      <c r="K5475" s="70" t="s">
        <v>43270</v>
      </c>
      <c r="O5475" s="70" t="s">
        <v>43200</v>
      </c>
    </row>
    <row r="5476" spans="1:15" s="70" customFormat="1" ht="24" x14ac:dyDescent="0.3">
      <c r="A5476" s="70" t="s">
        <v>14723</v>
      </c>
      <c r="B5476" s="70" t="s">
        <v>8759</v>
      </c>
      <c r="C5476" s="70">
        <v>875</v>
      </c>
      <c r="D5476" s="70" t="s">
        <v>43271</v>
      </c>
      <c r="E5476" s="70" t="s">
        <v>43201</v>
      </c>
      <c r="F5476" s="70" t="s">
        <v>43272</v>
      </c>
      <c r="G5476" s="70" t="s">
        <v>43273</v>
      </c>
      <c r="H5476" s="74" t="s">
        <v>43274</v>
      </c>
      <c r="I5476" s="74" t="s">
        <v>43275</v>
      </c>
      <c r="K5476" s="70" t="s">
        <v>43276</v>
      </c>
      <c r="O5476" s="70" t="s">
        <v>43201</v>
      </c>
    </row>
    <row r="5477" spans="1:15" s="70" customFormat="1" ht="24" x14ac:dyDescent="0.3">
      <c r="A5477" s="70" t="s">
        <v>14724</v>
      </c>
      <c r="B5477" s="70" t="s">
        <v>8760</v>
      </c>
      <c r="C5477" s="70">
        <v>876</v>
      </c>
      <c r="D5477" s="70" t="s">
        <v>43278</v>
      </c>
      <c r="E5477" s="70" t="s">
        <v>43279</v>
      </c>
      <c r="F5477" s="70" t="s">
        <v>43286</v>
      </c>
      <c r="G5477" s="70" t="s">
        <v>43287</v>
      </c>
      <c r="H5477" s="74" t="s">
        <v>43288</v>
      </c>
      <c r="I5477" s="74" t="s">
        <v>43289</v>
      </c>
      <c r="K5477" s="70" t="s">
        <v>43290</v>
      </c>
      <c r="O5477" s="70" t="s">
        <v>43279</v>
      </c>
    </row>
    <row r="5478" spans="1:15" s="70" customFormat="1" ht="24" x14ac:dyDescent="0.3">
      <c r="A5478" s="70" t="s">
        <v>14725</v>
      </c>
      <c r="B5478" s="70" t="s">
        <v>8761</v>
      </c>
      <c r="C5478" s="70">
        <v>876</v>
      </c>
      <c r="D5478" s="70" t="s">
        <v>43291</v>
      </c>
      <c r="E5478" s="70" t="s">
        <v>43280</v>
      </c>
      <c r="F5478" s="70" t="s">
        <v>43292</v>
      </c>
      <c r="H5478" s="70" t="s">
        <v>43293</v>
      </c>
      <c r="I5478" s="74" t="s">
        <v>43294</v>
      </c>
      <c r="K5478" s="70" t="s">
        <v>43295</v>
      </c>
      <c r="M5478" s="70">
        <v>1887</v>
      </c>
      <c r="O5478" s="70" t="s">
        <v>43280</v>
      </c>
    </row>
    <row r="5479" spans="1:15" s="70" customFormat="1" x14ac:dyDescent="0.3">
      <c r="A5479" s="70" t="s">
        <v>14726</v>
      </c>
      <c r="B5479" s="70" t="s">
        <v>43296</v>
      </c>
      <c r="C5479" s="70">
        <v>876</v>
      </c>
      <c r="D5479" s="70" t="s">
        <v>43297</v>
      </c>
      <c r="E5479" s="70" t="s">
        <v>43298</v>
      </c>
      <c r="F5479" s="70" t="s">
        <v>43299</v>
      </c>
      <c r="G5479" s="70" t="s">
        <v>43300</v>
      </c>
      <c r="H5479" s="74" t="s">
        <v>43301</v>
      </c>
      <c r="I5479" s="74" t="s">
        <v>43302</v>
      </c>
      <c r="K5479" s="70" t="s">
        <v>43303</v>
      </c>
      <c r="O5479" s="70" t="s">
        <v>43298</v>
      </c>
    </row>
    <row r="5480" spans="1:15" s="70" customFormat="1" x14ac:dyDescent="0.3">
      <c r="A5480" s="70" t="s">
        <v>14727</v>
      </c>
      <c r="B5480" s="70" t="s">
        <v>8763</v>
      </c>
      <c r="C5480" s="70">
        <v>876</v>
      </c>
      <c r="D5480" s="70" t="s">
        <v>43304</v>
      </c>
      <c r="E5480" s="70" t="s">
        <v>43281</v>
      </c>
      <c r="F5480" s="70" t="s">
        <v>43305</v>
      </c>
      <c r="H5480" s="74" t="s">
        <v>43306</v>
      </c>
      <c r="I5480" s="74" t="s">
        <v>43307</v>
      </c>
      <c r="K5480" s="70" t="s">
        <v>43308</v>
      </c>
      <c r="O5480" s="70" t="s">
        <v>43281</v>
      </c>
    </row>
    <row r="5481" spans="1:15" s="70" customFormat="1" ht="24" x14ac:dyDescent="0.3">
      <c r="A5481" s="70" t="s">
        <v>14728</v>
      </c>
      <c r="B5481" s="70" t="s">
        <v>43277</v>
      </c>
      <c r="C5481" s="70">
        <v>876</v>
      </c>
      <c r="D5481" s="70" t="s">
        <v>43309</v>
      </c>
      <c r="E5481" s="70" t="s">
        <v>43282</v>
      </c>
      <c r="F5481" s="70" t="s">
        <v>43310</v>
      </c>
      <c r="H5481" s="70" t="s">
        <v>43311</v>
      </c>
      <c r="I5481" s="74" t="s">
        <v>43312</v>
      </c>
      <c r="K5481" s="70" t="s">
        <v>43313</v>
      </c>
      <c r="O5481" s="70" t="s">
        <v>15770</v>
      </c>
    </row>
    <row r="5482" spans="1:15" s="70" customFormat="1" ht="24" x14ac:dyDescent="0.3">
      <c r="A5482" s="70" t="s">
        <v>14729</v>
      </c>
      <c r="B5482" s="70" t="s">
        <v>8765</v>
      </c>
      <c r="C5482" s="70">
        <v>876</v>
      </c>
      <c r="D5482" s="70" t="s">
        <v>43314</v>
      </c>
      <c r="E5482" s="70" t="s">
        <v>15729</v>
      </c>
      <c r="F5482" s="70" t="s">
        <v>43315</v>
      </c>
      <c r="H5482" s="74" t="s">
        <v>43316</v>
      </c>
      <c r="I5482" s="70" t="s">
        <v>43317</v>
      </c>
      <c r="J5482" s="70">
        <v>9360316</v>
      </c>
      <c r="K5482" s="70" t="s">
        <v>43318</v>
      </c>
      <c r="N5482" s="70" t="s">
        <v>38047</v>
      </c>
      <c r="O5482" s="70" t="s">
        <v>4456</v>
      </c>
    </row>
    <row r="5483" spans="1:15" s="70" customFormat="1" ht="24" x14ac:dyDescent="0.3">
      <c r="A5483" s="70" t="s">
        <v>14730</v>
      </c>
      <c r="B5483" s="70" t="s">
        <v>8766</v>
      </c>
      <c r="C5483" s="70">
        <v>876</v>
      </c>
      <c r="D5483" s="70" t="s">
        <v>43319</v>
      </c>
      <c r="E5483" s="70" t="s">
        <v>43283</v>
      </c>
      <c r="F5483" s="70" t="s">
        <v>43320</v>
      </c>
      <c r="H5483" s="74" t="s">
        <v>43321</v>
      </c>
      <c r="I5483" s="74" t="s">
        <v>43322</v>
      </c>
      <c r="K5483" s="70" t="s">
        <v>43323</v>
      </c>
      <c r="O5483" s="70" t="s">
        <v>43283</v>
      </c>
    </row>
    <row r="5484" spans="1:15" s="70" customFormat="1" ht="24" x14ac:dyDescent="0.3">
      <c r="A5484" s="70" t="s">
        <v>14731</v>
      </c>
      <c r="B5484" s="70" t="s">
        <v>8768</v>
      </c>
      <c r="C5484" s="70">
        <v>876</v>
      </c>
      <c r="D5484" s="70" t="s">
        <v>43324</v>
      </c>
      <c r="E5484" s="70" t="s">
        <v>43284</v>
      </c>
      <c r="F5484" s="70" t="s">
        <v>43325</v>
      </c>
      <c r="G5484" s="70" t="s">
        <v>43326</v>
      </c>
      <c r="H5484" s="74" t="s">
        <v>43331</v>
      </c>
      <c r="I5484" s="74" t="s">
        <v>43327</v>
      </c>
      <c r="K5484" s="70" t="s">
        <v>43328</v>
      </c>
      <c r="O5484" s="70" t="s">
        <v>43284</v>
      </c>
    </row>
    <row r="5485" spans="1:15" s="70" customFormat="1" ht="36" x14ac:dyDescent="0.3">
      <c r="A5485" s="70" t="s">
        <v>14732</v>
      </c>
      <c r="B5485" s="70" t="s">
        <v>8767</v>
      </c>
      <c r="C5485" s="70">
        <v>876</v>
      </c>
      <c r="D5485" s="70" t="s">
        <v>43329</v>
      </c>
      <c r="E5485" s="70" t="s">
        <v>43285</v>
      </c>
      <c r="F5485" s="70" t="s">
        <v>43330</v>
      </c>
      <c r="H5485" s="70" t="s">
        <v>43332</v>
      </c>
      <c r="I5485" s="74" t="s">
        <v>43333</v>
      </c>
      <c r="K5485" s="70" t="s">
        <v>43334</v>
      </c>
      <c r="L5485" s="70">
        <v>130</v>
      </c>
      <c r="O5485" s="70" t="s">
        <v>43285</v>
      </c>
    </row>
    <row r="5486" spans="1:15" s="70" customFormat="1" ht="24" x14ac:dyDescent="0.3">
      <c r="A5486" s="70" t="s">
        <v>14733</v>
      </c>
      <c r="B5486" s="70" t="s">
        <v>8769</v>
      </c>
      <c r="C5486" s="70">
        <v>876</v>
      </c>
      <c r="D5486" s="70" t="s">
        <v>43335</v>
      </c>
      <c r="E5486" s="70" t="s">
        <v>15901</v>
      </c>
      <c r="F5486" s="70" t="s">
        <v>43336</v>
      </c>
      <c r="G5486" s="70" t="s">
        <v>43337</v>
      </c>
      <c r="H5486" s="74" t="s">
        <v>43338</v>
      </c>
      <c r="I5486" s="74" t="s">
        <v>43339</v>
      </c>
      <c r="K5486" s="70" t="s">
        <v>43340</v>
      </c>
      <c r="O5486" s="70" t="s">
        <v>15901</v>
      </c>
    </row>
    <row r="5487" spans="1:15" s="70" customFormat="1" x14ac:dyDescent="0.3">
      <c r="A5487" s="70" t="s">
        <v>14734</v>
      </c>
      <c r="B5487" s="70" t="s">
        <v>8770</v>
      </c>
      <c r="C5487" s="70">
        <v>876</v>
      </c>
      <c r="D5487" s="70" t="s">
        <v>43341</v>
      </c>
      <c r="E5487" s="70" t="s">
        <v>16907</v>
      </c>
      <c r="F5487" s="70">
        <v>228286100</v>
      </c>
      <c r="H5487" s="74" t="s">
        <v>43342</v>
      </c>
      <c r="I5487" s="74" t="s">
        <v>43343</v>
      </c>
      <c r="K5487" s="70" t="s">
        <v>43344</v>
      </c>
      <c r="M5487" s="70">
        <v>1927</v>
      </c>
      <c r="O5487" s="70" t="s">
        <v>4456</v>
      </c>
    </row>
    <row r="5488" spans="1:15" s="70" customFormat="1" ht="24" x14ac:dyDescent="0.3">
      <c r="A5488" s="70" t="s">
        <v>14735</v>
      </c>
      <c r="B5488" s="70" t="s">
        <v>8771</v>
      </c>
      <c r="C5488" s="70">
        <v>876</v>
      </c>
      <c r="D5488" s="70" t="s">
        <v>43345</v>
      </c>
      <c r="E5488" s="70" t="s">
        <v>17681</v>
      </c>
      <c r="F5488" s="70" t="s">
        <v>43346</v>
      </c>
      <c r="H5488" s="74" t="s">
        <v>43347</v>
      </c>
      <c r="I5488" s="74" t="s">
        <v>43348</v>
      </c>
      <c r="K5488" s="70" t="s">
        <v>43349</v>
      </c>
      <c r="O5488" s="70" t="s">
        <v>17681</v>
      </c>
    </row>
    <row r="5489" spans="1:15" s="70" customFormat="1" ht="28.8" x14ac:dyDescent="0.3">
      <c r="A5489" s="70" t="s">
        <v>14736</v>
      </c>
      <c r="B5489" s="70" t="s">
        <v>8772</v>
      </c>
      <c r="C5489" s="70">
        <v>876</v>
      </c>
      <c r="D5489" s="70" t="s">
        <v>43350</v>
      </c>
      <c r="E5489" s="70" t="s">
        <v>17860</v>
      </c>
      <c r="F5489" s="70" t="s">
        <v>43351</v>
      </c>
      <c r="H5489" s="74" t="s">
        <v>43352</v>
      </c>
      <c r="I5489" s="74" t="s">
        <v>43353</v>
      </c>
      <c r="K5489" s="70" t="s">
        <v>43354</v>
      </c>
      <c r="O5489" s="70" t="s">
        <v>17860</v>
      </c>
    </row>
    <row r="5490" spans="1:15" s="70" customFormat="1" ht="24" x14ac:dyDescent="0.3">
      <c r="A5490" s="70" t="s">
        <v>14737</v>
      </c>
      <c r="B5490" s="70" t="s">
        <v>8773</v>
      </c>
      <c r="C5490" s="70">
        <v>877</v>
      </c>
      <c r="D5490" s="70" t="s">
        <v>43355</v>
      </c>
      <c r="E5490" s="70" t="s">
        <v>43356</v>
      </c>
      <c r="F5490" s="70" t="s">
        <v>43357</v>
      </c>
      <c r="H5490" s="74" t="s">
        <v>43358</v>
      </c>
      <c r="I5490" s="74" t="s">
        <v>43359</v>
      </c>
      <c r="K5490" s="70" t="s">
        <v>43360</v>
      </c>
      <c r="O5490" s="70" t="s">
        <v>43356</v>
      </c>
    </row>
    <row r="5491" spans="1:15" s="70" customFormat="1" x14ac:dyDescent="0.3">
      <c r="A5491" s="70" t="s">
        <v>14738</v>
      </c>
      <c r="B5491" s="70" t="s">
        <v>8774</v>
      </c>
      <c r="C5491" s="70">
        <v>877</v>
      </c>
      <c r="D5491" s="70" t="s">
        <v>43361</v>
      </c>
      <c r="E5491" s="70" t="s">
        <v>16136</v>
      </c>
      <c r="F5491" s="70" t="s">
        <v>43367</v>
      </c>
      <c r="H5491" s="74" t="s">
        <v>43368</v>
      </c>
      <c r="I5491" s="74" t="s">
        <v>43369</v>
      </c>
      <c r="K5491" s="70" t="s">
        <v>43370</v>
      </c>
      <c r="O5491" s="70" t="s">
        <v>16136</v>
      </c>
    </row>
    <row r="5492" spans="1:15" s="70" customFormat="1" ht="24" x14ac:dyDescent="0.3">
      <c r="A5492" s="70" t="s">
        <v>14739</v>
      </c>
      <c r="B5492" s="70" t="s">
        <v>8775</v>
      </c>
      <c r="C5492" s="70">
        <v>877</v>
      </c>
      <c r="D5492" s="70" t="s">
        <v>43371</v>
      </c>
      <c r="E5492" s="70" t="s">
        <v>16753</v>
      </c>
      <c r="F5492" s="70" t="s">
        <v>43372</v>
      </c>
      <c r="H5492" s="70" t="s">
        <v>43373</v>
      </c>
      <c r="I5492" s="74" t="s">
        <v>43374</v>
      </c>
      <c r="K5492" s="70" t="s">
        <v>43375</v>
      </c>
      <c r="O5492" s="70" t="s">
        <v>16753</v>
      </c>
    </row>
    <row r="5493" spans="1:15" s="70" customFormat="1" ht="24" x14ac:dyDescent="0.3">
      <c r="A5493" s="70" t="s">
        <v>14740</v>
      </c>
      <c r="B5493" s="70" t="s">
        <v>8776</v>
      </c>
      <c r="C5493" s="70">
        <v>877</v>
      </c>
      <c r="D5493" s="70" t="s">
        <v>43376</v>
      </c>
      <c r="E5493" s="70" t="s">
        <v>43362</v>
      </c>
      <c r="F5493" s="70" t="s">
        <v>43377</v>
      </c>
      <c r="H5493" s="70" t="s">
        <v>43378</v>
      </c>
      <c r="I5493" s="74" t="s">
        <v>43379</v>
      </c>
      <c r="K5493" s="70" t="s">
        <v>43380</v>
      </c>
      <c r="O5493" s="70" t="s">
        <v>43362</v>
      </c>
    </row>
    <row r="5494" spans="1:15" s="70" customFormat="1" ht="24" x14ac:dyDescent="0.3">
      <c r="A5494" s="70" t="s">
        <v>14741</v>
      </c>
      <c r="B5494" s="70" t="s">
        <v>8777</v>
      </c>
      <c r="C5494" s="70">
        <v>877</v>
      </c>
      <c r="D5494" s="70" t="s">
        <v>43381</v>
      </c>
      <c r="E5494" s="70" t="s">
        <v>16642</v>
      </c>
      <c r="F5494" s="70" t="s">
        <v>43382</v>
      </c>
      <c r="H5494" s="74" t="s">
        <v>43383</v>
      </c>
      <c r="I5494" s="74" t="s">
        <v>43384</v>
      </c>
      <c r="K5494" s="70" t="s">
        <v>43385</v>
      </c>
      <c r="O5494" s="70" t="s">
        <v>16642</v>
      </c>
    </row>
    <row r="5495" spans="1:15" s="70" customFormat="1" ht="24" x14ac:dyDescent="0.3">
      <c r="A5495" s="70" t="s">
        <v>14742</v>
      </c>
      <c r="B5495" s="70" t="s">
        <v>8778</v>
      </c>
      <c r="C5495" s="70">
        <v>877</v>
      </c>
      <c r="D5495" s="70" t="s">
        <v>43386</v>
      </c>
      <c r="E5495" s="70" t="s">
        <v>43363</v>
      </c>
      <c r="F5495" s="70" t="s">
        <v>43387</v>
      </c>
      <c r="G5495" s="70" t="s">
        <v>43388</v>
      </c>
      <c r="H5495" s="74" t="s">
        <v>43389</v>
      </c>
      <c r="I5495" s="74" t="s">
        <v>43390</v>
      </c>
      <c r="K5495" s="70" t="s">
        <v>43391</v>
      </c>
      <c r="O5495" s="70" t="s">
        <v>43363</v>
      </c>
    </row>
    <row r="5496" spans="1:15" s="70" customFormat="1" ht="36" x14ac:dyDescent="0.3">
      <c r="A5496" s="70" t="s">
        <v>14743</v>
      </c>
      <c r="B5496" s="70" t="s">
        <v>8779</v>
      </c>
      <c r="C5496" s="70">
        <v>877</v>
      </c>
      <c r="D5496" s="70" t="s">
        <v>43392</v>
      </c>
      <c r="E5496" s="70" t="s">
        <v>43364</v>
      </c>
      <c r="F5496" s="70" t="s">
        <v>43393</v>
      </c>
      <c r="G5496" s="70" t="s">
        <v>43394</v>
      </c>
      <c r="H5496" s="74" t="s">
        <v>43396</v>
      </c>
      <c r="I5496" s="74" t="s">
        <v>43395</v>
      </c>
      <c r="K5496" s="70" t="s">
        <v>43397</v>
      </c>
      <c r="L5496" s="70">
        <v>60</v>
      </c>
      <c r="O5496" s="70" t="s">
        <v>43364</v>
      </c>
    </row>
    <row r="5497" spans="1:15" s="70" customFormat="1" ht="24" x14ac:dyDescent="0.3">
      <c r="A5497" s="70" t="s">
        <v>14744</v>
      </c>
      <c r="B5497" s="70" t="s">
        <v>8780</v>
      </c>
      <c r="C5497" s="70">
        <v>877</v>
      </c>
      <c r="D5497" s="70" t="s">
        <v>43398</v>
      </c>
      <c r="E5497" s="70" t="s">
        <v>40745</v>
      </c>
      <c r="F5497" s="70" t="s">
        <v>43399</v>
      </c>
      <c r="H5497" s="74" t="s">
        <v>43400</v>
      </c>
      <c r="I5497" s="74" t="s">
        <v>43401</v>
      </c>
      <c r="K5497" s="70" t="s">
        <v>43402</v>
      </c>
      <c r="L5497" s="70">
        <v>160</v>
      </c>
      <c r="O5497" s="70" t="s">
        <v>4456</v>
      </c>
    </row>
    <row r="5498" spans="1:15" s="70" customFormat="1" ht="24" x14ac:dyDescent="0.3">
      <c r="A5498" s="70" t="s">
        <v>14745</v>
      </c>
      <c r="B5498" s="70" t="s">
        <v>8781</v>
      </c>
      <c r="C5498" s="70">
        <v>877</v>
      </c>
      <c r="D5498" s="70" t="s">
        <v>43403</v>
      </c>
      <c r="E5498" s="70" t="s">
        <v>43404</v>
      </c>
      <c r="F5498" s="70" t="s">
        <v>43405</v>
      </c>
      <c r="G5498" s="70" t="s">
        <v>43406</v>
      </c>
      <c r="H5498" s="70" t="s">
        <v>43407</v>
      </c>
      <c r="I5498" s="74" t="s">
        <v>43408</v>
      </c>
      <c r="K5498" s="70" t="s">
        <v>43409</v>
      </c>
      <c r="O5498" s="70" t="s">
        <v>43404</v>
      </c>
    </row>
    <row r="5499" spans="1:15" s="70" customFormat="1" ht="36" x14ac:dyDescent="0.3">
      <c r="A5499" s="70" t="s">
        <v>14746</v>
      </c>
      <c r="B5499" s="70" t="s">
        <v>8782</v>
      </c>
      <c r="C5499" s="70">
        <v>877</v>
      </c>
      <c r="D5499" s="70" t="s">
        <v>43410</v>
      </c>
      <c r="E5499" s="70" t="s">
        <v>26956</v>
      </c>
      <c r="F5499" s="70" t="s">
        <v>43411</v>
      </c>
      <c r="H5499" s="70" t="s">
        <v>43412</v>
      </c>
      <c r="I5499" s="74" t="s">
        <v>43413</v>
      </c>
      <c r="K5499" s="70" t="s">
        <v>43414</v>
      </c>
      <c r="L5499" s="70">
        <v>123</v>
      </c>
      <c r="M5499" s="70">
        <v>1913</v>
      </c>
      <c r="N5499" s="70" t="s">
        <v>43415</v>
      </c>
      <c r="O5499" s="70" t="s">
        <v>26956</v>
      </c>
    </row>
    <row r="5500" spans="1:15" s="70" customFormat="1" ht="24" x14ac:dyDescent="0.3">
      <c r="A5500" s="70" t="s">
        <v>14747</v>
      </c>
      <c r="B5500" s="70" t="s">
        <v>8783</v>
      </c>
      <c r="C5500" s="70">
        <v>877</v>
      </c>
      <c r="D5500" s="70" t="s">
        <v>43416</v>
      </c>
      <c r="E5500" s="70" t="s">
        <v>43365</v>
      </c>
      <c r="F5500" s="70" t="s">
        <v>43417</v>
      </c>
      <c r="H5500" s="74" t="s">
        <v>43418</v>
      </c>
      <c r="I5500" s="74" t="s">
        <v>43419</v>
      </c>
      <c r="K5500" s="70" t="s">
        <v>43420</v>
      </c>
      <c r="O5500" s="70" t="s">
        <v>43365</v>
      </c>
    </row>
    <row r="5501" spans="1:15" s="70" customFormat="1" x14ac:dyDescent="0.3">
      <c r="A5501" s="70" t="s">
        <v>14748</v>
      </c>
      <c r="B5501" s="70" t="s">
        <v>8784</v>
      </c>
      <c r="C5501" s="70">
        <v>877</v>
      </c>
      <c r="D5501" s="70" t="s">
        <v>43421</v>
      </c>
      <c r="E5501" s="70" t="s">
        <v>43366</v>
      </c>
      <c r="F5501" s="70" t="s">
        <v>43422</v>
      </c>
      <c r="H5501" s="74" t="s">
        <v>43423</v>
      </c>
      <c r="I5501" s="74" t="s">
        <v>43424</v>
      </c>
      <c r="K5501" s="70" t="s">
        <v>43425</v>
      </c>
      <c r="O5501" s="70" t="s">
        <v>43366</v>
      </c>
    </row>
    <row r="5502" spans="1:15" s="70" customFormat="1" x14ac:dyDescent="0.3">
      <c r="A5502" s="70" t="s">
        <v>14749</v>
      </c>
      <c r="B5502" s="70" t="s">
        <v>8785</v>
      </c>
      <c r="C5502" s="70">
        <v>877</v>
      </c>
      <c r="D5502" s="70" t="s">
        <v>43426</v>
      </c>
      <c r="E5502" s="70" t="s">
        <v>16170</v>
      </c>
      <c r="F5502" s="70" t="s">
        <v>43427</v>
      </c>
      <c r="G5502" s="70" t="s">
        <v>43428</v>
      </c>
      <c r="H5502" s="74" t="s">
        <v>43429</v>
      </c>
      <c r="I5502" s="74" t="s">
        <v>43430</v>
      </c>
      <c r="K5502" s="70" t="s">
        <v>43431</v>
      </c>
      <c r="O5502" s="70" t="s">
        <v>16170</v>
      </c>
    </row>
    <row r="5503" spans="1:15" s="70" customFormat="1" ht="36" x14ac:dyDescent="0.3">
      <c r="A5503" s="70" t="s">
        <v>14750</v>
      </c>
      <c r="B5503" s="70" t="s">
        <v>8786</v>
      </c>
      <c r="C5503" s="70">
        <v>878</v>
      </c>
      <c r="D5503" s="70" t="s">
        <v>43432</v>
      </c>
      <c r="E5503" s="70" t="s">
        <v>22375</v>
      </c>
      <c r="F5503" s="70" t="s">
        <v>43435</v>
      </c>
      <c r="H5503" s="74" t="s">
        <v>43436</v>
      </c>
      <c r="I5503" s="74" t="s">
        <v>43437</v>
      </c>
      <c r="K5503" s="70" t="s">
        <v>43438</v>
      </c>
      <c r="O5503" s="70" t="s">
        <v>22375</v>
      </c>
    </row>
    <row r="5504" spans="1:15" s="70" customFormat="1" ht="48" x14ac:dyDescent="0.3">
      <c r="A5504" s="70" t="s">
        <v>14751</v>
      </c>
      <c r="B5504" s="70" t="s">
        <v>8788</v>
      </c>
      <c r="C5504" s="70">
        <v>878</v>
      </c>
      <c r="D5504" s="70" t="s">
        <v>43439</v>
      </c>
      <c r="E5504" s="70" t="s">
        <v>43440</v>
      </c>
      <c r="F5504" s="70" t="s">
        <v>43444</v>
      </c>
      <c r="G5504" s="70" t="s">
        <v>43445</v>
      </c>
      <c r="H5504" s="70" t="s">
        <v>43446</v>
      </c>
      <c r="I5504" s="74" t="s">
        <v>43447</v>
      </c>
      <c r="K5504" s="70" t="s">
        <v>43448</v>
      </c>
      <c r="O5504" s="70" t="s">
        <v>43440</v>
      </c>
    </row>
    <row r="5505" spans="1:15" s="70" customFormat="1" ht="24" x14ac:dyDescent="0.3">
      <c r="A5505" s="70" t="s">
        <v>14752</v>
      </c>
      <c r="B5505" s="70" t="s">
        <v>8789</v>
      </c>
      <c r="C5505" s="70">
        <v>878</v>
      </c>
      <c r="D5505" s="70" t="s">
        <v>43449</v>
      </c>
      <c r="E5505" s="70" t="s">
        <v>43433</v>
      </c>
      <c r="F5505" s="70" t="s">
        <v>43450</v>
      </c>
      <c r="H5505" s="74" t="s">
        <v>43451</v>
      </c>
      <c r="I5505" s="74" t="s">
        <v>43452</v>
      </c>
      <c r="K5505" s="70" t="s">
        <v>43453</v>
      </c>
      <c r="O5505" s="70" t="s">
        <v>43433</v>
      </c>
    </row>
    <row r="5506" spans="1:15" s="70" customFormat="1" ht="24" x14ac:dyDescent="0.3">
      <c r="A5506" s="70" t="s">
        <v>14753</v>
      </c>
      <c r="B5506" s="70" t="s">
        <v>8787</v>
      </c>
      <c r="C5506" s="70">
        <v>878</v>
      </c>
      <c r="D5506" s="70" t="s">
        <v>43454</v>
      </c>
      <c r="E5506" s="70" t="s">
        <v>25593</v>
      </c>
      <c r="F5506" s="70">
        <v>225401600</v>
      </c>
      <c r="G5506" s="70" t="s">
        <v>43455</v>
      </c>
      <c r="H5506" s="74" t="s">
        <v>43456</v>
      </c>
      <c r="I5506" s="70" t="s">
        <v>43457</v>
      </c>
      <c r="J5506" s="70">
        <v>7180387</v>
      </c>
      <c r="K5506" s="70" t="s">
        <v>43458</v>
      </c>
      <c r="M5506" s="70">
        <v>1992</v>
      </c>
      <c r="O5506" s="70" t="s">
        <v>4456</v>
      </c>
    </row>
    <row r="5507" spans="1:15" s="70" customFormat="1" x14ac:dyDescent="0.3">
      <c r="A5507" s="70" t="s">
        <v>14754</v>
      </c>
      <c r="B5507" s="70" t="s">
        <v>8790</v>
      </c>
      <c r="C5507" s="70">
        <v>878</v>
      </c>
      <c r="D5507" s="70" t="s">
        <v>43459</v>
      </c>
      <c r="E5507" s="70" t="s">
        <v>43441</v>
      </c>
      <c r="F5507" s="70" t="s">
        <v>43460</v>
      </c>
      <c r="H5507" s="74" t="s">
        <v>43461</v>
      </c>
      <c r="I5507" s="74" t="s">
        <v>43462</v>
      </c>
      <c r="K5507" s="70" t="s">
        <v>43463</v>
      </c>
      <c r="O5507" s="70" t="s">
        <v>43464</v>
      </c>
    </row>
    <row r="5508" spans="1:15" s="70" customFormat="1" ht="24" x14ac:dyDescent="0.3">
      <c r="A5508" s="70" t="s">
        <v>14755</v>
      </c>
      <c r="B5508" s="70" t="s">
        <v>8791</v>
      </c>
      <c r="C5508" s="70">
        <v>878</v>
      </c>
      <c r="D5508" s="70" t="s">
        <v>43465</v>
      </c>
      <c r="E5508" s="70" t="s">
        <v>16153</v>
      </c>
      <c r="F5508" s="70" t="s">
        <v>43466</v>
      </c>
      <c r="H5508" s="70" t="s">
        <v>43467</v>
      </c>
      <c r="I5508" s="74" t="s">
        <v>43468</v>
      </c>
      <c r="K5508" s="70" t="s">
        <v>43469</v>
      </c>
      <c r="L5508" s="70">
        <v>300</v>
      </c>
      <c r="N5508" s="70" t="s">
        <v>43470</v>
      </c>
      <c r="O5508" s="70" t="s">
        <v>4456</v>
      </c>
    </row>
    <row r="5509" spans="1:15" s="70" customFormat="1" ht="48" x14ac:dyDescent="0.3">
      <c r="A5509" s="70" t="s">
        <v>14756</v>
      </c>
      <c r="B5509" s="70" t="s">
        <v>8792</v>
      </c>
      <c r="C5509" s="70">
        <v>878</v>
      </c>
      <c r="D5509" s="70" t="s">
        <v>43471</v>
      </c>
      <c r="E5509" s="70" t="s">
        <v>43442</v>
      </c>
      <c r="F5509" s="70" t="s">
        <v>43472</v>
      </c>
      <c r="G5509" s="70" t="s">
        <v>43473</v>
      </c>
      <c r="H5509" s="70" t="s">
        <v>43474</v>
      </c>
      <c r="I5509" s="74" t="s">
        <v>43475</v>
      </c>
      <c r="K5509" s="70" t="s">
        <v>43476</v>
      </c>
      <c r="O5509" s="70" t="s">
        <v>43442</v>
      </c>
    </row>
    <row r="5510" spans="1:15" s="70" customFormat="1" x14ac:dyDescent="0.3">
      <c r="A5510" s="70" t="s">
        <v>14757</v>
      </c>
      <c r="B5510" s="70" t="s">
        <v>8793</v>
      </c>
      <c r="C5510" s="70">
        <v>878</v>
      </c>
      <c r="D5510" s="70" t="s">
        <v>43477</v>
      </c>
      <c r="E5510" s="70" t="s">
        <v>43443</v>
      </c>
      <c r="F5510" s="70" t="s">
        <v>43478</v>
      </c>
      <c r="G5510" s="70" t="s">
        <v>43479</v>
      </c>
      <c r="H5510" s="74" t="s">
        <v>43480</v>
      </c>
      <c r="I5510" s="74" t="s">
        <v>43481</v>
      </c>
      <c r="K5510" s="70" t="s">
        <v>43482</v>
      </c>
      <c r="O5510" s="70" t="s">
        <v>43443</v>
      </c>
    </row>
    <row r="5511" spans="1:15" s="70" customFormat="1" ht="24" x14ac:dyDescent="0.3">
      <c r="A5511" s="70" t="s">
        <v>14758</v>
      </c>
      <c r="B5511" s="70" t="s">
        <v>8794</v>
      </c>
      <c r="C5511" s="70">
        <v>878</v>
      </c>
      <c r="D5511" s="70" t="s">
        <v>43483</v>
      </c>
      <c r="E5511" s="70" t="s">
        <v>43434</v>
      </c>
      <c r="F5511" s="70" t="s">
        <v>43484</v>
      </c>
      <c r="H5511" s="70" t="s">
        <v>43485</v>
      </c>
      <c r="I5511" s="74" t="s">
        <v>43486</v>
      </c>
      <c r="K5511" s="70" t="s">
        <v>43487</v>
      </c>
      <c r="O5511" s="70" t="s">
        <v>43434</v>
      </c>
    </row>
    <row r="5512" spans="1:15" s="70" customFormat="1" ht="24" x14ac:dyDescent="0.3">
      <c r="A5512" s="70" t="s">
        <v>14759</v>
      </c>
      <c r="B5512" s="70" t="s">
        <v>8795</v>
      </c>
      <c r="C5512" s="70">
        <v>878</v>
      </c>
      <c r="D5512" s="70" t="s">
        <v>43488</v>
      </c>
      <c r="E5512" s="70" t="s">
        <v>43489</v>
      </c>
      <c r="F5512" s="70" t="s">
        <v>43490</v>
      </c>
      <c r="H5512" s="74" t="s">
        <v>43491</v>
      </c>
      <c r="I5512" s="74" t="s">
        <v>43492</v>
      </c>
      <c r="K5512" s="70" t="s">
        <v>43493</v>
      </c>
      <c r="O5512" s="70" t="s">
        <v>43489</v>
      </c>
    </row>
    <row r="5513" spans="1:15" s="70" customFormat="1" ht="24" x14ac:dyDescent="0.3">
      <c r="A5513" s="70" t="s">
        <v>14760</v>
      </c>
      <c r="B5513" s="70" t="s">
        <v>8796</v>
      </c>
      <c r="C5513" s="70">
        <v>878</v>
      </c>
      <c r="D5513" s="70" t="s">
        <v>43494</v>
      </c>
      <c r="E5513" s="70" t="s">
        <v>15129</v>
      </c>
      <c r="F5513" s="70" t="s">
        <v>43495</v>
      </c>
      <c r="G5513" s="70">
        <v>227797786</v>
      </c>
      <c r="H5513" s="70" t="s">
        <v>43496</v>
      </c>
      <c r="I5513" s="74" t="s">
        <v>43497</v>
      </c>
      <c r="K5513" s="70" t="s">
        <v>43498</v>
      </c>
      <c r="M5513" s="70">
        <v>1985</v>
      </c>
      <c r="O5513" s="70" t="s">
        <v>4456</v>
      </c>
    </row>
    <row r="5514" spans="1:15" s="70" customFormat="1" ht="24" x14ac:dyDescent="0.3">
      <c r="A5514" s="70" t="s">
        <v>14761</v>
      </c>
      <c r="B5514" s="70" t="s">
        <v>8797</v>
      </c>
      <c r="C5514" s="70">
        <v>878</v>
      </c>
      <c r="D5514" s="70" t="s">
        <v>43499</v>
      </c>
      <c r="E5514" s="70" t="s">
        <v>43500</v>
      </c>
      <c r="F5514" s="70" t="s">
        <v>43501</v>
      </c>
      <c r="G5514" s="70" t="s">
        <v>43502</v>
      </c>
      <c r="H5514" s="70" t="s">
        <v>43503</v>
      </c>
      <c r="I5514" s="74" t="s">
        <v>43504</v>
      </c>
      <c r="K5514" s="70" t="s">
        <v>43505</v>
      </c>
      <c r="O5514" s="70" t="s">
        <v>43500</v>
      </c>
    </row>
    <row r="5515" spans="1:15" s="70" customFormat="1" ht="24" x14ac:dyDescent="0.3">
      <c r="A5515" s="70" t="s">
        <v>14762</v>
      </c>
      <c r="B5515" s="70" t="s">
        <v>8798</v>
      </c>
      <c r="C5515" s="70">
        <v>879</v>
      </c>
      <c r="D5515" s="70" t="s">
        <v>43506</v>
      </c>
      <c r="E5515" s="70" t="s">
        <v>26985</v>
      </c>
      <c r="F5515" s="70" t="s">
        <v>43507</v>
      </c>
      <c r="H5515" s="74" t="s">
        <v>43508</v>
      </c>
      <c r="I5515" s="74" t="s">
        <v>43509</v>
      </c>
      <c r="K5515" s="70" t="s">
        <v>43510</v>
      </c>
      <c r="N5515" s="70" t="s">
        <v>22073</v>
      </c>
      <c r="O5515" s="70" t="s">
        <v>26985</v>
      </c>
    </row>
    <row r="5516" spans="1:15" s="70" customFormat="1" ht="36" x14ac:dyDescent="0.3">
      <c r="A5516" s="70" t="s">
        <v>14763</v>
      </c>
      <c r="B5516" s="70" t="s">
        <v>8799</v>
      </c>
      <c r="C5516" s="70">
        <v>879</v>
      </c>
      <c r="D5516" s="70" t="s">
        <v>43511</v>
      </c>
      <c r="E5516" s="70" t="s">
        <v>43512</v>
      </c>
      <c r="F5516" s="70" t="s">
        <v>43521</v>
      </c>
      <c r="H5516" s="74" t="s">
        <v>43522</v>
      </c>
      <c r="I5516" s="74" t="s">
        <v>43523</v>
      </c>
      <c r="K5516" s="70" t="s">
        <v>43524</v>
      </c>
      <c r="O5516" s="70" t="s">
        <v>43512</v>
      </c>
    </row>
    <row r="5517" spans="1:15" s="70" customFormat="1" x14ac:dyDescent="0.3">
      <c r="A5517" s="70" t="s">
        <v>14764</v>
      </c>
      <c r="B5517" s="70" t="s">
        <v>8800</v>
      </c>
      <c r="C5517" s="70">
        <v>879</v>
      </c>
      <c r="D5517" s="70" t="s">
        <v>43525</v>
      </c>
      <c r="E5517" s="70" t="s">
        <v>43513</v>
      </c>
      <c r="F5517" s="70" t="s">
        <v>43526</v>
      </c>
      <c r="G5517" s="70" t="s">
        <v>43527</v>
      </c>
      <c r="H5517" s="74" t="s">
        <v>43528</v>
      </c>
      <c r="I5517" s="74" t="s">
        <v>43529</v>
      </c>
      <c r="K5517" s="70" t="s">
        <v>43530</v>
      </c>
      <c r="O5517" s="70" t="s">
        <v>43513</v>
      </c>
    </row>
    <row r="5518" spans="1:15" s="70" customFormat="1" ht="24" x14ac:dyDescent="0.3">
      <c r="A5518" s="70" t="s">
        <v>14765</v>
      </c>
      <c r="B5518" s="70" t="s">
        <v>8801</v>
      </c>
      <c r="C5518" s="70">
        <v>879</v>
      </c>
      <c r="D5518" s="70" t="s">
        <v>43531</v>
      </c>
      <c r="E5518" s="70" t="s">
        <v>37482</v>
      </c>
      <c r="F5518" s="70" t="s">
        <v>43532</v>
      </c>
      <c r="H5518" s="74" t="s">
        <v>43533</v>
      </c>
      <c r="I5518" s="74" t="s">
        <v>43534</v>
      </c>
      <c r="K5518" s="70" t="s">
        <v>43535</v>
      </c>
      <c r="O5518" s="70" t="s">
        <v>37482</v>
      </c>
    </row>
    <row r="5519" spans="1:15" s="70" customFormat="1" ht="24" x14ac:dyDescent="0.3">
      <c r="A5519" s="70" t="s">
        <v>14766</v>
      </c>
      <c r="B5519" s="70" t="s">
        <v>8802</v>
      </c>
      <c r="C5519" s="70">
        <v>879</v>
      </c>
      <c r="D5519" s="70" t="s">
        <v>43537</v>
      </c>
      <c r="E5519" s="70" t="s">
        <v>43514</v>
      </c>
      <c r="F5519" s="70" t="s">
        <v>43538</v>
      </c>
      <c r="H5519" s="74" t="s">
        <v>43539</v>
      </c>
      <c r="I5519" s="74" t="s">
        <v>43540</v>
      </c>
      <c r="K5519" s="70" t="s">
        <v>43541</v>
      </c>
      <c r="O5519" s="70" t="s">
        <v>43514</v>
      </c>
    </row>
    <row r="5520" spans="1:15" s="70" customFormat="1" x14ac:dyDescent="0.3">
      <c r="A5520" s="70" t="s">
        <v>14767</v>
      </c>
      <c r="B5520" s="70" t="s">
        <v>8803</v>
      </c>
      <c r="C5520" s="70">
        <v>879</v>
      </c>
      <c r="D5520" s="70" t="s">
        <v>43536</v>
      </c>
      <c r="E5520" s="70" t="s">
        <v>43515</v>
      </c>
      <c r="F5520" s="70" t="s">
        <v>43542</v>
      </c>
      <c r="G5520" s="70" t="s">
        <v>43543</v>
      </c>
      <c r="H5520" s="70" t="s">
        <v>43544</v>
      </c>
      <c r="I5520" s="74" t="s">
        <v>43545</v>
      </c>
      <c r="K5520" s="70" t="s">
        <v>43546</v>
      </c>
      <c r="L5520" s="70">
        <v>500</v>
      </c>
      <c r="M5520" s="70">
        <v>1941</v>
      </c>
      <c r="N5520" s="70" t="s">
        <v>38024</v>
      </c>
      <c r="O5520" s="70" t="s">
        <v>43515</v>
      </c>
    </row>
    <row r="5521" spans="1:15" s="70" customFormat="1" x14ac:dyDescent="0.3">
      <c r="A5521" s="70" t="s">
        <v>14768</v>
      </c>
      <c r="B5521" s="70" t="s">
        <v>8804</v>
      </c>
      <c r="C5521" s="70">
        <v>879</v>
      </c>
      <c r="D5521" s="70" t="s">
        <v>43547</v>
      </c>
      <c r="E5521" s="70" t="s">
        <v>43516</v>
      </c>
      <c r="F5521" s="70" t="s">
        <v>43548</v>
      </c>
      <c r="H5521" s="74" t="s">
        <v>43549</v>
      </c>
      <c r="I5521" s="74" t="s">
        <v>43550</v>
      </c>
      <c r="K5521" s="70" t="s">
        <v>43551</v>
      </c>
      <c r="O5521" s="70" t="s">
        <v>43516</v>
      </c>
    </row>
    <row r="5522" spans="1:15" s="70" customFormat="1" x14ac:dyDescent="0.3">
      <c r="A5522" s="70" t="s">
        <v>14769</v>
      </c>
      <c r="B5522" s="70" t="s">
        <v>8805</v>
      </c>
      <c r="C5522" s="70">
        <v>879</v>
      </c>
      <c r="D5522" s="70" t="s">
        <v>43552</v>
      </c>
      <c r="E5522" s="70" t="s">
        <v>43517</v>
      </c>
      <c r="F5522" s="70" t="s">
        <v>43553</v>
      </c>
      <c r="G5522" s="70" t="s">
        <v>43554</v>
      </c>
      <c r="H5522" s="70" t="s">
        <v>43555</v>
      </c>
      <c r="I5522" s="74" t="s">
        <v>43556</v>
      </c>
      <c r="K5522" s="70" t="s">
        <v>43557</v>
      </c>
      <c r="O5522" s="70" t="s">
        <v>43517</v>
      </c>
    </row>
    <row r="5523" spans="1:15" s="70" customFormat="1" x14ac:dyDescent="0.3">
      <c r="A5523" s="70" t="s">
        <v>14770</v>
      </c>
      <c r="B5523" s="70" t="s">
        <v>8806</v>
      </c>
      <c r="C5523" s="70">
        <v>879</v>
      </c>
      <c r="D5523" s="70" t="s">
        <v>43558</v>
      </c>
      <c r="E5523" s="70" t="s">
        <v>43518</v>
      </c>
      <c r="F5523" s="70" t="s">
        <v>43559</v>
      </c>
      <c r="G5523" s="70" t="s">
        <v>43559</v>
      </c>
      <c r="H5523" s="70" t="s">
        <v>43560</v>
      </c>
      <c r="I5523" s="74" t="s">
        <v>43561</v>
      </c>
      <c r="J5523" s="70">
        <v>4960258</v>
      </c>
      <c r="K5523" s="70" t="s">
        <v>43562</v>
      </c>
      <c r="O5523" s="70" t="s">
        <v>43518</v>
      </c>
    </row>
    <row r="5524" spans="1:15" s="70" customFormat="1" ht="24" x14ac:dyDescent="0.3">
      <c r="A5524" s="70" t="s">
        <v>14771</v>
      </c>
      <c r="B5524" s="70" t="s">
        <v>8807</v>
      </c>
      <c r="C5524" s="70">
        <v>879</v>
      </c>
      <c r="D5524" s="70" t="s">
        <v>43421</v>
      </c>
      <c r="E5524" s="70" t="s">
        <v>43519</v>
      </c>
      <c r="F5524" s="70" t="s">
        <v>43563</v>
      </c>
      <c r="H5524" s="74" t="s">
        <v>43564</v>
      </c>
      <c r="I5524" s="74" t="s">
        <v>43565</v>
      </c>
      <c r="K5524" s="70" t="s">
        <v>43566</v>
      </c>
      <c r="O5524" s="70" t="s">
        <v>43519</v>
      </c>
    </row>
    <row r="5525" spans="1:15" s="70" customFormat="1" x14ac:dyDescent="0.3">
      <c r="A5525" s="70" t="s">
        <v>14772</v>
      </c>
      <c r="B5525" s="70" t="s">
        <v>8808</v>
      </c>
      <c r="C5525" s="70">
        <v>879</v>
      </c>
      <c r="D5525" s="70" t="s">
        <v>43567</v>
      </c>
      <c r="E5525" s="70" t="s">
        <v>43568</v>
      </c>
      <c r="F5525" s="70" t="s">
        <v>43569</v>
      </c>
      <c r="H5525" s="74" t="s">
        <v>43570</v>
      </c>
      <c r="I5525" s="74" t="s">
        <v>43571</v>
      </c>
      <c r="K5525" s="70" t="s">
        <v>43572</v>
      </c>
      <c r="L5525" s="70">
        <v>12</v>
      </c>
      <c r="M5525" s="70">
        <v>1981</v>
      </c>
      <c r="N5525" s="70" t="s">
        <v>38047</v>
      </c>
      <c r="O5525" s="70" t="s">
        <v>43520</v>
      </c>
    </row>
    <row r="5526" spans="1:15" s="70" customFormat="1" x14ac:dyDescent="0.3">
      <c r="A5526" s="70" t="s">
        <v>14773</v>
      </c>
      <c r="B5526" s="70" t="s">
        <v>8809</v>
      </c>
      <c r="C5526" s="70">
        <v>879</v>
      </c>
      <c r="D5526" s="70" t="s">
        <v>43574</v>
      </c>
      <c r="E5526" s="70" t="s">
        <v>16428</v>
      </c>
      <c r="F5526" s="70" t="s">
        <v>43575</v>
      </c>
      <c r="H5526" s="74" t="s">
        <v>43576</v>
      </c>
      <c r="I5526" s="74" t="s">
        <v>43577</v>
      </c>
      <c r="K5526" s="70" t="s">
        <v>43578</v>
      </c>
      <c r="O5526" s="70" t="s">
        <v>16428</v>
      </c>
    </row>
    <row r="5527" spans="1:15" s="70" customFormat="1" ht="36" x14ac:dyDescent="0.3">
      <c r="A5527" s="70" t="s">
        <v>14774</v>
      </c>
      <c r="B5527" s="70" t="s">
        <v>8810</v>
      </c>
      <c r="C5527" s="70">
        <v>879</v>
      </c>
      <c r="D5527" s="70" t="s">
        <v>43579</v>
      </c>
      <c r="E5527" s="70" t="s">
        <v>43573</v>
      </c>
      <c r="F5527" s="70" t="s">
        <v>43580</v>
      </c>
      <c r="H5527" s="74" t="s">
        <v>43581</v>
      </c>
      <c r="I5527" s="74" t="s">
        <v>43582</v>
      </c>
      <c r="K5527" s="70" t="s">
        <v>43583</v>
      </c>
      <c r="O5527" s="70" t="s">
        <v>43573</v>
      </c>
    </row>
    <row r="5528" spans="1:15" s="70" customFormat="1" x14ac:dyDescent="0.3">
      <c r="A5528" s="70" t="s">
        <v>14775</v>
      </c>
      <c r="B5528" s="70" t="s">
        <v>8811</v>
      </c>
      <c r="C5528" s="70">
        <v>880</v>
      </c>
      <c r="D5528" s="70" t="s">
        <v>43584</v>
      </c>
      <c r="E5528" s="70" t="s">
        <v>43585</v>
      </c>
      <c r="F5528" s="70" t="s">
        <v>43589</v>
      </c>
      <c r="H5528" s="74" t="s">
        <v>43590</v>
      </c>
      <c r="I5528" s="74" t="s">
        <v>43591</v>
      </c>
      <c r="K5528" s="70" t="s">
        <v>43592</v>
      </c>
      <c r="O5528" s="70" t="s">
        <v>43585</v>
      </c>
    </row>
    <row r="5529" spans="1:15" s="70" customFormat="1" ht="24" x14ac:dyDescent="0.3">
      <c r="A5529" s="70" t="s">
        <v>14776</v>
      </c>
      <c r="B5529" s="70" t="s">
        <v>8812</v>
      </c>
      <c r="C5529" s="70">
        <v>880</v>
      </c>
      <c r="D5529" s="70" t="s">
        <v>43593</v>
      </c>
      <c r="E5529" s="70" t="s">
        <v>20999</v>
      </c>
      <c r="F5529" s="70" t="s">
        <v>43594</v>
      </c>
      <c r="H5529" s="74" t="s">
        <v>43595</v>
      </c>
      <c r="K5529" s="70" t="s">
        <v>43596</v>
      </c>
      <c r="O5529" s="70" t="s">
        <v>20999</v>
      </c>
    </row>
    <row r="5530" spans="1:15" s="70" customFormat="1" x14ac:dyDescent="0.3">
      <c r="A5530" s="70" t="s">
        <v>14777</v>
      </c>
      <c r="B5530" s="70" t="s">
        <v>43597</v>
      </c>
      <c r="C5530" s="70">
        <v>880</v>
      </c>
      <c r="D5530" s="70" t="s">
        <v>43598</v>
      </c>
      <c r="E5530" s="70" t="s">
        <v>43599</v>
      </c>
      <c r="F5530" s="70" t="s">
        <v>43600</v>
      </c>
      <c r="H5530" s="75"/>
      <c r="I5530" s="74" t="s">
        <v>43601</v>
      </c>
      <c r="K5530" s="70" t="s">
        <v>43602</v>
      </c>
      <c r="O5530" s="70" t="s">
        <v>43599</v>
      </c>
    </row>
    <row r="5531" spans="1:15" s="70" customFormat="1" x14ac:dyDescent="0.3">
      <c r="A5531" s="70" t="s">
        <v>14778</v>
      </c>
      <c r="B5531" s="70" t="s">
        <v>8813</v>
      </c>
      <c r="C5531" s="70">
        <v>880</v>
      </c>
      <c r="D5531" s="70" t="s">
        <v>43603</v>
      </c>
      <c r="E5531" s="70" t="s">
        <v>43586</v>
      </c>
      <c r="F5531" s="70" t="s">
        <v>43604</v>
      </c>
      <c r="H5531" s="74" t="s">
        <v>43605</v>
      </c>
      <c r="I5531" s="74" t="s">
        <v>43606</v>
      </c>
      <c r="K5531" s="70" t="s">
        <v>43607</v>
      </c>
      <c r="O5531" s="70" t="s">
        <v>43586</v>
      </c>
    </row>
    <row r="5532" spans="1:15" s="70" customFormat="1" ht="36" x14ac:dyDescent="0.3">
      <c r="A5532" s="70" t="s">
        <v>14779</v>
      </c>
      <c r="B5532" s="70" t="s">
        <v>8814</v>
      </c>
      <c r="C5532" s="70">
        <v>880</v>
      </c>
      <c r="D5532" s="70" t="s">
        <v>43608</v>
      </c>
      <c r="E5532" s="70" t="s">
        <v>43587</v>
      </c>
      <c r="F5532" s="70" t="s">
        <v>43609</v>
      </c>
      <c r="H5532" s="70" t="s">
        <v>43610</v>
      </c>
      <c r="I5532" s="74" t="s">
        <v>43611</v>
      </c>
      <c r="K5532" s="70" t="s">
        <v>43612</v>
      </c>
      <c r="O5532" s="70" t="s">
        <v>43587</v>
      </c>
    </row>
    <row r="5533" spans="1:15" s="70" customFormat="1" x14ac:dyDescent="0.3">
      <c r="A5533" s="70" t="s">
        <v>14780</v>
      </c>
      <c r="B5533" s="70" t="s">
        <v>8815</v>
      </c>
      <c r="C5533" s="70">
        <v>880</v>
      </c>
      <c r="D5533" s="70" t="s">
        <v>43613</v>
      </c>
      <c r="E5533" s="70" t="s">
        <v>15178</v>
      </c>
      <c r="F5533" s="70">
        <v>227197003</v>
      </c>
      <c r="H5533" s="70" t="s">
        <v>43614</v>
      </c>
      <c r="I5533" s="74" t="s">
        <v>43615</v>
      </c>
      <c r="K5533" s="70" t="s">
        <v>43616</v>
      </c>
      <c r="O5533" s="70" t="s">
        <v>4456</v>
      </c>
    </row>
    <row r="5534" spans="1:15" s="70" customFormat="1" ht="36" x14ac:dyDescent="0.3">
      <c r="A5534" s="70" t="s">
        <v>14781</v>
      </c>
      <c r="B5534" s="70" t="s">
        <v>8816</v>
      </c>
      <c r="C5534" s="70">
        <v>880</v>
      </c>
      <c r="D5534" s="70" t="s">
        <v>43617</v>
      </c>
      <c r="E5534" s="70" t="s">
        <v>43588</v>
      </c>
      <c r="F5534" s="70" t="s">
        <v>43618</v>
      </c>
      <c r="H5534" s="74" t="s">
        <v>43619</v>
      </c>
      <c r="I5534" s="74" t="s">
        <v>43620</v>
      </c>
      <c r="K5534" s="70" t="s">
        <v>43621</v>
      </c>
      <c r="O5534" s="70" t="s">
        <v>43588</v>
      </c>
    </row>
    <row r="5535" spans="1:15" s="70" customFormat="1" ht="36" x14ac:dyDescent="0.3">
      <c r="A5535" s="70" t="s">
        <v>14782</v>
      </c>
      <c r="B5535" s="70" t="s">
        <v>8817</v>
      </c>
      <c r="C5535" s="70">
        <v>880</v>
      </c>
      <c r="D5535" s="70" t="s">
        <v>43622</v>
      </c>
      <c r="E5535" s="70" t="s">
        <v>15235</v>
      </c>
      <c r="F5535" s="70" t="s">
        <v>43623</v>
      </c>
      <c r="H5535" s="74" t="s">
        <v>43624</v>
      </c>
      <c r="I5535" s="74" t="s">
        <v>43625</v>
      </c>
      <c r="K5535" s="70" t="s">
        <v>43626</v>
      </c>
      <c r="O5535" s="70" t="s">
        <v>4456</v>
      </c>
    </row>
    <row r="5536" spans="1:15" s="70" customFormat="1" ht="48" x14ac:dyDescent="0.3">
      <c r="A5536" s="70" t="s">
        <v>14783</v>
      </c>
      <c r="B5536" s="70" t="s">
        <v>8818</v>
      </c>
      <c r="C5536" s="70">
        <v>880</v>
      </c>
      <c r="D5536" s="70" t="s">
        <v>43627</v>
      </c>
      <c r="E5536" s="70" t="s">
        <v>15770</v>
      </c>
      <c r="F5536" s="70" t="s">
        <v>43628</v>
      </c>
      <c r="H5536" s="74" t="s">
        <v>43629</v>
      </c>
      <c r="I5536" s="74" t="s">
        <v>43630</v>
      </c>
      <c r="K5536" s="70" t="s">
        <v>43631</v>
      </c>
      <c r="O5536" s="70" t="s">
        <v>15770</v>
      </c>
    </row>
    <row r="5537" spans="1:15" s="70" customFormat="1" x14ac:dyDescent="0.3">
      <c r="A5537" s="70" t="s">
        <v>14784</v>
      </c>
      <c r="B5537" s="70" t="s">
        <v>8819</v>
      </c>
      <c r="C5537" s="70">
        <v>880</v>
      </c>
      <c r="D5537" s="70" t="s">
        <v>43632</v>
      </c>
      <c r="E5537" s="70" t="s">
        <v>16181</v>
      </c>
      <c r="F5537" s="70">
        <v>228769100</v>
      </c>
      <c r="H5537" s="70" t="s">
        <v>43633</v>
      </c>
      <c r="I5537" s="74" t="s">
        <v>43634</v>
      </c>
      <c r="K5537" s="70" t="s">
        <v>43635</v>
      </c>
      <c r="O5537" s="70" t="s">
        <v>43636</v>
      </c>
    </row>
    <row r="5538" spans="1:15" s="70" customFormat="1" ht="36" x14ac:dyDescent="0.3">
      <c r="A5538" s="70" t="s">
        <v>14785</v>
      </c>
      <c r="B5538" s="70" t="s">
        <v>8820</v>
      </c>
      <c r="C5538" s="70">
        <v>880</v>
      </c>
      <c r="D5538" s="70" t="s">
        <v>43637</v>
      </c>
      <c r="E5538" s="70" t="s">
        <v>28864</v>
      </c>
      <c r="F5538" s="70" t="s">
        <v>43638</v>
      </c>
      <c r="H5538" s="74" t="s">
        <v>43639</v>
      </c>
      <c r="I5538" s="74" t="s">
        <v>43640</v>
      </c>
      <c r="K5538" s="70" t="s">
        <v>43641</v>
      </c>
      <c r="O5538" s="70" t="s">
        <v>28864</v>
      </c>
    </row>
    <row r="5539" spans="1:15" s="70" customFormat="1" ht="24" x14ac:dyDescent="0.3">
      <c r="A5539" s="70" t="s">
        <v>14786</v>
      </c>
      <c r="B5539" s="70" t="s">
        <v>8821</v>
      </c>
      <c r="C5539" s="70">
        <v>880</v>
      </c>
      <c r="D5539" s="70" t="s">
        <v>43642</v>
      </c>
      <c r="E5539" s="70" t="s">
        <v>43643</v>
      </c>
      <c r="F5539" s="70" t="s">
        <v>43644</v>
      </c>
      <c r="H5539" s="70" t="s">
        <v>43645</v>
      </c>
      <c r="I5539" s="74" t="s">
        <v>43646</v>
      </c>
      <c r="K5539" s="70" t="s">
        <v>43647</v>
      </c>
      <c r="O5539" s="70" t="s">
        <v>43643</v>
      </c>
    </row>
    <row r="5540" spans="1:15" s="70" customFormat="1" x14ac:dyDescent="0.3">
      <c r="A5540" s="70" t="s">
        <v>14787</v>
      </c>
      <c r="B5540" s="70" t="s">
        <v>8822</v>
      </c>
      <c r="C5540" s="70">
        <v>880</v>
      </c>
      <c r="D5540" s="70" t="s">
        <v>43648</v>
      </c>
      <c r="E5540" s="70" t="s">
        <v>20200</v>
      </c>
      <c r="F5540" s="70" t="s">
        <v>43649</v>
      </c>
      <c r="H5540" s="70" t="s">
        <v>43650</v>
      </c>
      <c r="I5540" s="74" t="s">
        <v>43651</v>
      </c>
      <c r="K5540" s="70" t="s">
        <v>43652</v>
      </c>
      <c r="O5540" s="70" t="s">
        <v>20200</v>
      </c>
    </row>
    <row r="5541" spans="1:15" s="70" customFormat="1" ht="24" x14ac:dyDescent="0.3">
      <c r="A5541" s="70" t="s">
        <v>14788</v>
      </c>
      <c r="B5541" s="70" t="s">
        <v>8823</v>
      </c>
      <c r="C5541" s="70">
        <v>880</v>
      </c>
      <c r="D5541" s="70" t="s">
        <v>43653</v>
      </c>
      <c r="E5541" s="70" t="s">
        <v>15390</v>
      </c>
      <c r="F5541" s="70">
        <v>225407540</v>
      </c>
      <c r="G5541" s="70" t="s">
        <v>43654</v>
      </c>
      <c r="I5541" s="74" t="s">
        <v>43655</v>
      </c>
      <c r="K5541" s="70" t="s">
        <v>43656</v>
      </c>
      <c r="O5541" s="70" t="s">
        <v>4456</v>
      </c>
    </row>
    <row r="5542" spans="1:15" s="70" customFormat="1" x14ac:dyDescent="0.3">
      <c r="A5542" s="70" t="s">
        <v>14789</v>
      </c>
      <c r="B5542" s="70" t="s">
        <v>8824</v>
      </c>
      <c r="C5542" s="70">
        <v>881</v>
      </c>
      <c r="D5542" s="70" t="s">
        <v>43658</v>
      </c>
      <c r="E5542" s="70" t="s">
        <v>43659</v>
      </c>
      <c r="F5542" s="70" t="s">
        <v>43665</v>
      </c>
      <c r="H5542" s="74" t="s">
        <v>43666</v>
      </c>
      <c r="I5542" s="74" t="s">
        <v>43667</v>
      </c>
      <c r="K5542" s="70" t="s">
        <v>43668</v>
      </c>
      <c r="O5542" s="70" t="s">
        <v>43659</v>
      </c>
    </row>
    <row r="5543" spans="1:15" s="70" customFormat="1" ht="48" x14ac:dyDescent="0.3">
      <c r="A5543" s="70" t="s">
        <v>14790</v>
      </c>
      <c r="B5543" s="70" t="s">
        <v>8825</v>
      </c>
      <c r="C5543" s="70">
        <v>881</v>
      </c>
      <c r="D5543" s="70" t="s">
        <v>43669</v>
      </c>
      <c r="E5543" s="70" t="s">
        <v>43670</v>
      </c>
      <c r="F5543" s="70" t="s">
        <v>43671</v>
      </c>
      <c r="H5543" s="74" t="s">
        <v>43672</v>
      </c>
      <c r="I5543" s="74" t="s">
        <v>43673</v>
      </c>
      <c r="K5543" s="70" t="s">
        <v>43675</v>
      </c>
      <c r="O5543" s="70" t="s">
        <v>43660</v>
      </c>
    </row>
    <row r="5544" spans="1:15" s="70" customFormat="1" x14ac:dyDescent="0.3">
      <c r="A5544" s="70" t="s">
        <v>14791</v>
      </c>
      <c r="B5544" s="70" t="s">
        <v>8826</v>
      </c>
      <c r="C5544" s="70">
        <v>881</v>
      </c>
      <c r="D5544" s="70" t="s">
        <v>43676</v>
      </c>
      <c r="E5544" s="70" t="s">
        <v>15632</v>
      </c>
      <c r="F5544" s="70">
        <v>225054000</v>
      </c>
      <c r="I5544" s="74" t="s">
        <v>43677</v>
      </c>
      <c r="K5544" s="70" t="s">
        <v>43681</v>
      </c>
      <c r="L5544" s="70">
        <v>350</v>
      </c>
      <c r="O5544" s="70" t="s">
        <v>4456</v>
      </c>
    </row>
    <row r="5545" spans="1:15" s="70" customFormat="1" x14ac:dyDescent="0.3">
      <c r="A5545" s="70" t="s">
        <v>14792</v>
      </c>
      <c r="B5545" s="70" t="s">
        <v>8827</v>
      </c>
      <c r="C5545" s="70">
        <v>881</v>
      </c>
      <c r="D5545" s="70" t="s">
        <v>43682</v>
      </c>
      <c r="E5545" s="70" t="s">
        <v>15136</v>
      </c>
      <c r="F5545" s="70">
        <v>225503700</v>
      </c>
      <c r="H5545" s="74" t="s">
        <v>43683</v>
      </c>
      <c r="I5545" s="74" t="s">
        <v>43684</v>
      </c>
      <c r="K5545" s="70" t="s">
        <v>43685</v>
      </c>
      <c r="O5545" s="70" t="s">
        <v>4456</v>
      </c>
    </row>
    <row r="5546" spans="1:15" s="70" customFormat="1" ht="24" x14ac:dyDescent="0.3">
      <c r="A5546" s="70" t="s">
        <v>14793</v>
      </c>
      <c r="B5546" s="70" t="s">
        <v>8828</v>
      </c>
      <c r="C5546" s="70">
        <v>881</v>
      </c>
      <c r="D5546" s="70" t="s">
        <v>43686</v>
      </c>
      <c r="E5546" s="70" t="s">
        <v>43661</v>
      </c>
      <c r="F5546" s="70" t="s">
        <v>43687</v>
      </c>
      <c r="H5546" s="70" t="s">
        <v>43688</v>
      </c>
      <c r="I5546" s="74" t="s">
        <v>43674</v>
      </c>
      <c r="K5546" s="70" t="s">
        <v>43689</v>
      </c>
      <c r="O5546" s="70" t="s">
        <v>43661</v>
      </c>
    </row>
    <row r="5547" spans="1:15" s="70" customFormat="1" x14ac:dyDescent="0.3">
      <c r="A5547" s="70" t="s">
        <v>14794</v>
      </c>
      <c r="B5547" s="70" t="s">
        <v>8829</v>
      </c>
      <c r="C5547" s="70">
        <v>881</v>
      </c>
      <c r="D5547" s="70" t="s">
        <v>43690</v>
      </c>
      <c r="E5547" s="70" t="s">
        <v>43662</v>
      </c>
      <c r="F5547" s="70" t="s">
        <v>43691</v>
      </c>
      <c r="H5547" s="70" t="s">
        <v>43692</v>
      </c>
      <c r="I5547" s="74" t="s">
        <v>43693</v>
      </c>
      <c r="K5547" s="70" t="s">
        <v>43694</v>
      </c>
      <c r="O5547" s="70" t="s">
        <v>43662</v>
      </c>
    </row>
    <row r="5548" spans="1:15" s="70" customFormat="1" ht="48" x14ac:dyDescent="0.3">
      <c r="A5548" s="70" t="s">
        <v>14795</v>
      </c>
      <c r="B5548" s="70" t="s">
        <v>8830</v>
      </c>
      <c r="C5548" s="70">
        <v>881</v>
      </c>
      <c r="D5548" s="70" t="s">
        <v>43695</v>
      </c>
      <c r="E5548" s="70" t="s">
        <v>16121</v>
      </c>
      <c r="F5548" s="70" t="s">
        <v>43696</v>
      </c>
      <c r="H5548" s="70" t="s">
        <v>43697</v>
      </c>
      <c r="I5548" s="74" t="s">
        <v>43678</v>
      </c>
      <c r="K5548" s="70" t="s">
        <v>43698</v>
      </c>
      <c r="O5548" s="70" t="s">
        <v>4456</v>
      </c>
    </row>
    <row r="5549" spans="1:15" s="70" customFormat="1" ht="24" x14ac:dyDescent="0.3">
      <c r="A5549" s="70" t="s">
        <v>14796</v>
      </c>
      <c r="B5549" s="70" t="s">
        <v>8831</v>
      </c>
      <c r="C5549" s="70">
        <v>881</v>
      </c>
      <c r="D5549" s="70" t="s">
        <v>43699</v>
      </c>
      <c r="E5549" s="70" t="s">
        <v>15673</v>
      </c>
      <c r="F5549" s="70">
        <v>225927211</v>
      </c>
      <c r="G5549" s="70" t="s">
        <v>43700</v>
      </c>
      <c r="H5549" s="74" t="s">
        <v>43701</v>
      </c>
      <c r="I5549" s="74" t="s">
        <v>43679</v>
      </c>
      <c r="K5549" s="70" t="s">
        <v>43702</v>
      </c>
      <c r="O5549" s="70" t="s">
        <v>4456</v>
      </c>
    </row>
    <row r="5550" spans="1:15" s="70" customFormat="1" ht="24" x14ac:dyDescent="0.3">
      <c r="A5550" s="70" t="s">
        <v>14797</v>
      </c>
      <c r="B5550" s="70" t="s">
        <v>8832</v>
      </c>
      <c r="C5550" s="70">
        <v>881</v>
      </c>
      <c r="D5550" s="70" t="s">
        <v>43703</v>
      </c>
      <c r="E5550" s="70" t="s">
        <v>16196</v>
      </c>
      <c r="F5550" s="70" t="s">
        <v>43704</v>
      </c>
      <c r="G5550" s="70" t="s">
        <v>43705</v>
      </c>
      <c r="H5550" s="74" t="s">
        <v>43706</v>
      </c>
      <c r="I5550" s="74" t="s">
        <v>43680</v>
      </c>
      <c r="K5550" s="70" t="s">
        <v>43707</v>
      </c>
      <c r="O5550" s="70" t="s">
        <v>16196</v>
      </c>
    </row>
    <row r="5551" spans="1:15" s="70" customFormat="1" ht="24" x14ac:dyDescent="0.3">
      <c r="A5551" s="70" t="s">
        <v>14798</v>
      </c>
      <c r="B5551" s="70" t="s">
        <v>8833</v>
      </c>
      <c r="C5551" s="70">
        <v>881</v>
      </c>
      <c r="D5551" s="70" t="s">
        <v>43708</v>
      </c>
      <c r="E5551" s="70" t="s">
        <v>21310</v>
      </c>
      <c r="F5551" s="70" t="s">
        <v>43709</v>
      </c>
      <c r="G5551" s="70" t="s">
        <v>43710</v>
      </c>
      <c r="H5551" s="74" t="s">
        <v>43711</v>
      </c>
      <c r="I5551" s="74" t="s">
        <v>43712</v>
      </c>
      <c r="K5551" s="70" t="s">
        <v>43713</v>
      </c>
      <c r="O5551" s="70" t="s">
        <v>21310</v>
      </c>
    </row>
    <row r="5552" spans="1:15" s="70" customFormat="1" ht="24" x14ac:dyDescent="0.3">
      <c r="A5552" s="70" t="s">
        <v>14799</v>
      </c>
      <c r="B5552" s="70" t="s">
        <v>8834</v>
      </c>
      <c r="C5552" s="70">
        <v>881</v>
      </c>
      <c r="D5552" s="70" t="s">
        <v>43714</v>
      </c>
      <c r="E5552" s="70" t="s">
        <v>43663</v>
      </c>
      <c r="F5552" s="70" t="s">
        <v>43715</v>
      </c>
      <c r="H5552" s="74" t="s">
        <v>43716</v>
      </c>
      <c r="I5552" s="74" t="s">
        <v>43717</v>
      </c>
      <c r="K5552" s="70" t="s">
        <v>43718</v>
      </c>
      <c r="O5552" s="70" t="s">
        <v>43663</v>
      </c>
    </row>
    <row r="5553" spans="1:15" s="70" customFormat="1" x14ac:dyDescent="0.3">
      <c r="A5553" s="70" t="s">
        <v>14800</v>
      </c>
      <c r="B5553" s="70" t="s">
        <v>43657</v>
      </c>
      <c r="C5553" s="70">
        <v>881</v>
      </c>
      <c r="D5553" s="70" t="s">
        <v>43719</v>
      </c>
      <c r="E5553" s="70" t="s">
        <v>43664</v>
      </c>
      <c r="F5553" s="70" t="s">
        <v>43720</v>
      </c>
      <c r="H5553" s="74" t="s">
        <v>43721</v>
      </c>
      <c r="I5553" s="74" t="s">
        <v>43722</v>
      </c>
      <c r="K5553" s="70" t="s">
        <v>43723</v>
      </c>
      <c r="O5553" s="70" t="s">
        <v>15700</v>
      </c>
    </row>
    <row r="5554" spans="1:15" s="70" customFormat="1" x14ac:dyDescent="0.3">
      <c r="A5554" s="70" t="s">
        <v>14801</v>
      </c>
      <c r="B5554" s="70" t="s">
        <v>8836</v>
      </c>
      <c r="C5554" s="70">
        <v>881</v>
      </c>
      <c r="D5554" s="70" t="s">
        <v>43724</v>
      </c>
      <c r="E5554" s="70" t="s">
        <v>32638</v>
      </c>
      <c r="F5554" s="70" t="s">
        <v>43725</v>
      </c>
      <c r="G5554" s="70" t="s">
        <v>43726</v>
      </c>
      <c r="H5554" s="74" t="s">
        <v>43727</v>
      </c>
      <c r="I5554" s="74" t="s">
        <v>43728</v>
      </c>
      <c r="K5554" s="70" t="s">
        <v>43729</v>
      </c>
      <c r="O5554" s="70" t="s">
        <v>32638</v>
      </c>
    </row>
    <row r="5555" spans="1:15" s="70" customFormat="1" x14ac:dyDescent="0.3">
      <c r="A5555" s="70" t="s">
        <v>14802</v>
      </c>
      <c r="B5555" s="70" t="s">
        <v>8837</v>
      </c>
      <c r="C5555" s="70">
        <v>882</v>
      </c>
      <c r="D5555" s="70" t="s">
        <v>43731</v>
      </c>
      <c r="E5555" s="70" t="s">
        <v>9267</v>
      </c>
      <c r="F5555" s="70">
        <v>228796000</v>
      </c>
      <c r="H5555" s="74" t="s">
        <v>43735</v>
      </c>
      <c r="I5555" s="74" t="s">
        <v>43736</v>
      </c>
      <c r="K5555" s="70" t="s">
        <v>43737</v>
      </c>
      <c r="O5555" s="70" t="s">
        <v>4456</v>
      </c>
    </row>
    <row r="5556" spans="1:15" s="70" customFormat="1" ht="24" x14ac:dyDescent="0.3">
      <c r="A5556" s="70" t="s">
        <v>14803</v>
      </c>
      <c r="B5556" s="70" t="s">
        <v>8838</v>
      </c>
      <c r="C5556" s="70">
        <v>882</v>
      </c>
      <c r="D5556" s="70" t="s">
        <v>43738</v>
      </c>
      <c r="E5556" s="70" t="s">
        <v>16128</v>
      </c>
      <c r="F5556" s="70" t="s">
        <v>43739</v>
      </c>
      <c r="H5556" s="74" t="s">
        <v>43740</v>
      </c>
      <c r="I5556" s="74" t="s">
        <v>43741</v>
      </c>
      <c r="K5556" s="70" t="s">
        <v>43742</v>
      </c>
      <c r="O5556" s="70" t="s">
        <v>16128</v>
      </c>
    </row>
    <row r="5557" spans="1:15" s="70" customFormat="1" ht="48" x14ac:dyDescent="0.3">
      <c r="A5557" s="70" t="s">
        <v>14804</v>
      </c>
      <c r="B5557" s="70" t="s">
        <v>43730</v>
      </c>
      <c r="C5557" s="70">
        <v>882</v>
      </c>
      <c r="D5557" s="70" t="s">
        <v>43743</v>
      </c>
      <c r="E5557" s="70" t="s">
        <v>43744</v>
      </c>
      <c r="F5557" s="70" t="s">
        <v>43745</v>
      </c>
      <c r="H5557" s="74" t="s">
        <v>43750</v>
      </c>
      <c r="I5557" s="74" t="s">
        <v>43746</v>
      </c>
      <c r="K5557" s="70" t="s">
        <v>43747</v>
      </c>
      <c r="O5557" s="70" t="s">
        <v>16305</v>
      </c>
    </row>
    <row r="5558" spans="1:15" s="70" customFormat="1" ht="24" x14ac:dyDescent="0.3">
      <c r="A5558" s="70" t="s">
        <v>14805</v>
      </c>
      <c r="B5558" s="70" t="s">
        <v>8840</v>
      </c>
      <c r="C5558" s="70">
        <v>882</v>
      </c>
      <c r="D5558" s="70" t="s">
        <v>43748</v>
      </c>
      <c r="E5558" s="70" t="s">
        <v>43744</v>
      </c>
      <c r="F5558" s="70" t="s">
        <v>43749</v>
      </c>
      <c r="H5558" s="70" t="s">
        <v>43751</v>
      </c>
      <c r="I5558" s="74" t="s">
        <v>43752</v>
      </c>
      <c r="J5558" s="70">
        <v>7550165</v>
      </c>
      <c r="K5558" s="70" t="s">
        <v>43753</v>
      </c>
      <c r="O5558" s="70" t="s">
        <v>4456</v>
      </c>
    </row>
    <row r="5559" spans="1:15" s="70" customFormat="1" x14ac:dyDescent="0.3">
      <c r="A5559" s="70" t="s">
        <v>14806</v>
      </c>
      <c r="B5559" s="70" t="s">
        <v>8841</v>
      </c>
      <c r="C5559" s="70">
        <v>882</v>
      </c>
      <c r="D5559" s="70" t="s">
        <v>43754</v>
      </c>
      <c r="E5559" s="70" t="s">
        <v>24579</v>
      </c>
      <c r="F5559" s="70" t="s">
        <v>43755</v>
      </c>
      <c r="H5559" s="74" t="s">
        <v>43756</v>
      </c>
      <c r="I5559" s="74" t="s">
        <v>43757</v>
      </c>
      <c r="K5559" s="70" t="s">
        <v>43758</v>
      </c>
      <c r="O5559" s="70" t="s">
        <v>24579</v>
      </c>
    </row>
    <row r="5560" spans="1:15" s="70" customFormat="1" ht="24" x14ac:dyDescent="0.3">
      <c r="A5560" s="70" t="s">
        <v>14807</v>
      </c>
      <c r="B5560" s="70" t="s">
        <v>8842</v>
      </c>
      <c r="C5560" s="70">
        <v>882</v>
      </c>
      <c r="D5560" s="70" t="s">
        <v>43759</v>
      </c>
      <c r="E5560" s="70" t="s">
        <v>43732</v>
      </c>
      <c r="F5560" s="70" t="s">
        <v>43760</v>
      </c>
      <c r="H5560" s="74" t="s">
        <v>43761</v>
      </c>
      <c r="I5560" s="74" t="s">
        <v>43762</v>
      </c>
      <c r="K5560" s="70" t="s">
        <v>43763</v>
      </c>
      <c r="O5560" s="70" t="s">
        <v>43732</v>
      </c>
    </row>
    <row r="5561" spans="1:15" s="70" customFormat="1" x14ac:dyDescent="0.3">
      <c r="A5561" s="70" t="s">
        <v>14808</v>
      </c>
      <c r="B5561" s="70" t="s">
        <v>8843</v>
      </c>
      <c r="C5561" s="70">
        <v>882</v>
      </c>
      <c r="D5561" s="70" t="s">
        <v>43764</v>
      </c>
      <c r="E5561" s="70" t="s">
        <v>43733</v>
      </c>
      <c r="F5561" s="70" t="s">
        <v>43765</v>
      </c>
      <c r="H5561" s="74" t="s">
        <v>43766</v>
      </c>
      <c r="I5561" s="74" t="s">
        <v>43767</v>
      </c>
      <c r="K5561" s="70" t="s">
        <v>43768</v>
      </c>
      <c r="M5561" s="70">
        <v>1918</v>
      </c>
      <c r="O5561" s="70" t="s">
        <v>43769</v>
      </c>
    </row>
    <row r="5562" spans="1:15" s="70" customFormat="1" x14ac:dyDescent="0.3">
      <c r="A5562" s="70" t="s">
        <v>14809</v>
      </c>
      <c r="B5562" s="70" t="s">
        <v>8844</v>
      </c>
      <c r="C5562" s="70">
        <v>882</v>
      </c>
      <c r="D5562" s="70" t="s">
        <v>43770</v>
      </c>
      <c r="E5562" s="70" t="s">
        <v>22628</v>
      </c>
      <c r="F5562" s="70" t="s">
        <v>43771</v>
      </c>
      <c r="H5562" s="74" t="s">
        <v>43772</v>
      </c>
      <c r="I5562" s="74" t="s">
        <v>43773</v>
      </c>
      <c r="K5562" s="70" t="s">
        <v>43774</v>
      </c>
      <c r="O5562" s="70" t="s">
        <v>22628</v>
      </c>
    </row>
    <row r="5563" spans="1:15" s="70" customFormat="1" ht="24" x14ac:dyDescent="0.3">
      <c r="A5563" s="70" t="s">
        <v>14810</v>
      </c>
      <c r="B5563" s="70" t="s">
        <v>8845</v>
      </c>
      <c r="C5563" s="70">
        <v>882</v>
      </c>
      <c r="D5563" s="70" t="s">
        <v>43775</v>
      </c>
      <c r="E5563" s="70" t="s">
        <v>16245</v>
      </c>
      <c r="F5563" s="70" t="s">
        <v>43776</v>
      </c>
      <c r="H5563" s="74" t="s">
        <v>43777</v>
      </c>
      <c r="I5563" s="74" t="s">
        <v>43778</v>
      </c>
      <c r="K5563" s="70" t="s">
        <v>43779</v>
      </c>
      <c r="O5563" s="70" t="s">
        <v>16245</v>
      </c>
    </row>
    <row r="5564" spans="1:15" s="70" customFormat="1" ht="24" x14ac:dyDescent="0.3">
      <c r="A5564" s="70" t="s">
        <v>14811</v>
      </c>
      <c r="B5564" s="70" t="s">
        <v>8846</v>
      </c>
      <c r="C5564" s="70">
        <v>882</v>
      </c>
      <c r="D5564" s="70" t="s">
        <v>43780</v>
      </c>
      <c r="E5564" s="70" t="s">
        <v>43734</v>
      </c>
      <c r="F5564" s="70" t="s">
        <v>43781</v>
      </c>
      <c r="H5564" s="74" t="s">
        <v>43782</v>
      </c>
      <c r="I5564" s="70" t="s">
        <v>43783</v>
      </c>
      <c r="K5564" s="70" t="s">
        <v>43784</v>
      </c>
      <c r="O5564" s="70" t="s">
        <v>43734</v>
      </c>
    </row>
    <row r="5565" spans="1:15" s="70" customFormat="1" ht="24" x14ac:dyDescent="0.3">
      <c r="A5565" s="70" t="s">
        <v>14812</v>
      </c>
      <c r="B5565" s="70" t="s">
        <v>8847</v>
      </c>
      <c r="C5565" s="70">
        <v>882</v>
      </c>
      <c r="D5565" s="70" t="s">
        <v>43785</v>
      </c>
      <c r="E5565" s="70" t="s">
        <v>9206</v>
      </c>
      <c r="F5565" s="70" t="s">
        <v>43786</v>
      </c>
      <c r="H5565" s="74" t="s">
        <v>43787</v>
      </c>
      <c r="I5565" s="74" t="s">
        <v>43788</v>
      </c>
      <c r="K5565" s="70" t="s">
        <v>43789</v>
      </c>
      <c r="O5565" s="70" t="s">
        <v>9206</v>
      </c>
    </row>
    <row r="5566" spans="1:15" s="70" customFormat="1" ht="36" x14ac:dyDescent="0.3">
      <c r="A5566" s="70" t="s">
        <v>14813</v>
      </c>
      <c r="B5566" s="70" t="s">
        <v>8848</v>
      </c>
      <c r="C5566" s="70">
        <v>882</v>
      </c>
      <c r="D5566" s="70" t="s">
        <v>43790</v>
      </c>
      <c r="E5566" s="70" t="s">
        <v>16244</v>
      </c>
      <c r="F5566" s="70" t="s">
        <v>43791</v>
      </c>
      <c r="H5566" s="74" t="s">
        <v>43792</v>
      </c>
      <c r="I5566" s="74" t="s">
        <v>43793</v>
      </c>
      <c r="K5566" s="70" t="s">
        <v>43794</v>
      </c>
      <c r="O5566" s="70" t="s">
        <v>16244</v>
      </c>
    </row>
    <row r="5567" spans="1:15" s="70" customFormat="1" x14ac:dyDescent="0.3">
      <c r="A5567" s="70" t="s">
        <v>14814</v>
      </c>
      <c r="B5567" s="70" t="s">
        <v>8849</v>
      </c>
      <c r="C5567" s="70">
        <v>882</v>
      </c>
      <c r="D5567" s="70" t="s">
        <v>43795</v>
      </c>
      <c r="E5567" s="70" t="s">
        <v>15607</v>
      </c>
      <c r="F5567" s="70">
        <v>227573100</v>
      </c>
      <c r="H5567" s="74" t="s">
        <v>43796</v>
      </c>
      <c r="I5567" s="74" t="s">
        <v>43797</v>
      </c>
      <c r="K5567" s="70" t="s">
        <v>43798</v>
      </c>
      <c r="O5567" s="70" t="s">
        <v>4456</v>
      </c>
    </row>
    <row r="5568" spans="1:15" s="70" customFormat="1" x14ac:dyDescent="0.3">
      <c r="A5568" s="70" t="s">
        <v>14815</v>
      </c>
      <c r="B5568" s="70" t="s">
        <v>8850</v>
      </c>
      <c r="C5568" s="70">
        <v>883</v>
      </c>
      <c r="D5568" s="70" t="s">
        <v>43799</v>
      </c>
      <c r="E5568" s="70" t="s">
        <v>15146</v>
      </c>
      <c r="F5568" s="70">
        <v>224856011</v>
      </c>
      <c r="H5568" s="70" t="s">
        <v>43806</v>
      </c>
      <c r="I5568" s="74" t="s">
        <v>43807</v>
      </c>
      <c r="K5568" s="70" t="s">
        <v>43808</v>
      </c>
      <c r="L5568" s="70">
        <v>190</v>
      </c>
      <c r="M5568" s="70">
        <v>1992</v>
      </c>
      <c r="O5568" s="70" t="s">
        <v>4456</v>
      </c>
    </row>
    <row r="5569" spans="1:15" s="70" customFormat="1" ht="24" x14ac:dyDescent="0.3">
      <c r="A5569" s="70" t="s">
        <v>14816</v>
      </c>
      <c r="B5569" s="70" t="s">
        <v>8851</v>
      </c>
      <c r="C5569" s="70">
        <v>883</v>
      </c>
      <c r="D5569" s="70" t="s">
        <v>43809</v>
      </c>
      <c r="E5569" s="70" t="s">
        <v>43800</v>
      </c>
      <c r="F5569" s="70">
        <v>223887401</v>
      </c>
      <c r="G5569" s="70" t="s">
        <v>43810</v>
      </c>
      <c r="H5569" s="74" t="s">
        <v>43811</v>
      </c>
      <c r="I5569" s="74" t="s">
        <v>43812</v>
      </c>
      <c r="K5569" s="70" t="s">
        <v>43813</v>
      </c>
      <c r="O5569" s="70" t="s">
        <v>4456</v>
      </c>
    </row>
    <row r="5570" spans="1:15" s="70" customFormat="1" ht="24" x14ac:dyDescent="0.3">
      <c r="A5570" s="70" t="s">
        <v>14817</v>
      </c>
      <c r="B5570" s="70" t="s">
        <v>8852</v>
      </c>
      <c r="C5570" s="70">
        <v>883</v>
      </c>
      <c r="D5570" s="70" t="s">
        <v>43814</v>
      </c>
      <c r="E5570" s="70" t="s">
        <v>43815</v>
      </c>
      <c r="F5570" s="70" t="s">
        <v>43818</v>
      </c>
      <c r="H5570" s="74" t="s">
        <v>43819</v>
      </c>
      <c r="I5570" s="74" t="s">
        <v>43820</v>
      </c>
      <c r="K5570" s="70" t="s">
        <v>43821</v>
      </c>
      <c r="O5570" s="70" t="s">
        <v>43815</v>
      </c>
    </row>
    <row r="5571" spans="1:15" s="70" customFormat="1" ht="24" x14ac:dyDescent="0.3">
      <c r="A5571" s="70" t="s">
        <v>14818</v>
      </c>
      <c r="B5571" s="70" t="s">
        <v>8853</v>
      </c>
      <c r="C5571" s="70">
        <v>883</v>
      </c>
      <c r="D5571" s="70" t="s">
        <v>43822</v>
      </c>
      <c r="E5571" s="70" t="s">
        <v>43816</v>
      </c>
      <c r="F5571" s="70" t="s">
        <v>43823</v>
      </c>
      <c r="H5571" s="74" t="s">
        <v>43824</v>
      </c>
      <c r="I5571" s="74" t="s">
        <v>43825</v>
      </c>
      <c r="K5571" s="70" t="s">
        <v>43826</v>
      </c>
      <c r="O5571" s="70" t="s">
        <v>43816</v>
      </c>
    </row>
    <row r="5572" spans="1:15" s="70" customFormat="1" x14ac:dyDescent="0.3">
      <c r="A5572" s="70" t="s">
        <v>14819</v>
      </c>
      <c r="B5572" s="70" t="s">
        <v>8854</v>
      </c>
      <c r="C5572" s="70">
        <v>883</v>
      </c>
      <c r="D5572" s="70" t="s">
        <v>43827</v>
      </c>
      <c r="E5572" s="70" t="s">
        <v>16187</v>
      </c>
      <c r="F5572" s="70" t="s">
        <v>43828</v>
      </c>
      <c r="G5572" s="70" t="s">
        <v>43829</v>
      </c>
      <c r="H5572" s="74" t="s">
        <v>43830</v>
      </c>
      <c r="I5572" s="74" t="s">
        <v>43831</v>
      </c>
      <c r="K5572" s="70" t="s">
        <v>43832</v>
      </c>
      <c r="O5572" s="70" t="s">
        <v>16187</v>
      </c>
    </row>
    <row r="5573" spans="1:15" s="70" customFormat="1" ht="24" x14ac:dyDescent="0.3">
      <c r="A5573" s="70" t="s">
        <v>14820</v>
      </c>
      <c r="B5573" s="70" t="s">
        <v>8855</v>
      </c>
      <c r="C5573" s="70">
        <v>883</v>
      </c>
      <c r="D5573" s="70" t="s">
        <v>43833</v>
      </c>
      <c r="E5573" s="70" t="s">
        <v>16187</v>
      </c>
      <c r="F5573" s="70" t="s">
        <v>43834</v>
      </c>
      <c r="H5573" s="70" t="s">
        <v>43835</v>
      </c>
      <c r="I5573" s="74" t="s">
        <v>43836</v>
      </c>
      <c r="K5573" s="70" t="s">
        <v>43837</v>
      </c>
      <c r="O5573" s="70" t="s">
        <v>43817</v>
      </c>
    </row>
    <row r="5574" spans="1:15" s="70" customFormat="1" ht="36" x14ac:dyDescent="0.3">
      <c r="A5574" s="70" t="s">
        <v>14821</v>
      </c>
      <c r="B5574" s="70" t="s">
        <v>8856</v>
      </c>
      <c r="C5574" s="70">
        <v>883</v>
      </c>
      <c r="D5574" s="70" t="s">
        <v>43838</v>
      </c>
      <c r="E5574" s="70" t="s">
        <v>43801</v>
      </c>
      <c r="F5574" s="70" t="s">
        <v>43839</v>
      </c>
      <c r="H5574" s="70" t="s">
        <v>43840</v>
      </c>
      <c r="I5574" s="70" t="s">
        <v>43841</v>
      </c>
      <c r="K5574" s="70" t="s">
        <v>43842</v>
      </c>
      <c r="O5574" s="70" t="s">
        <v>43801</v>
      </c>
    </row>
    <row r="5575" spans="1:15" s="70" customFormat="1" ht="24" x14ac:dyDescent="0.3">
      <c r="A5575" s="70" t="s">
        <v>14822</v>
      </c>
      <c r="B5575" s="70" t="s">
        <v>8857</v>
      </c>
      <c r="C5575" s="70">
        <v>883</v>
      </c>
      <c r="D5575" s="70" t="s">
        <v>43843</v>
      </c>
      <c r="E5575" s="70" t="s">
        <v>16106</v>
      </c>
      <c r="F5575" s="70" t="s">
        <v>43844</v>
      </c>
      <c r="H5575" s="74" t="s">
        <v>43845</v>
      </c>
      <c r="I5575" s="74" t="s">
        <v>43846</v>
      </c>
      <c r="K5575" s="70" t="s">
        <v>43847</v>
      </c>
      <c r="O5575" s="70" t="s">
        <v>16106</v>
      </c>
    </row>
    <row r="5576" spans="1:15" s="70" customFormat="1" ht="36" x14ac:dyDescent="0.3">
      <c r="A5576" s="70" t="s">
        <v>14823</v>
      </c>
      <c r="B5576" s="70" t="s">
        <v>8858</v>
      </c>
      <c r="C5576" s="70">
        <v>883</v>
      </c>
      <c r="D5576" s="70" t="s">
        <v>43848</v>
      </c>
      <c r="E5576" s="70" t="s">
        <v>17852</v>
      </c>
      <c r="F5576" s="70" t="s">
        <v>43849</v>
      </c>
      <c r="G5576" s="70" t="s">
        <v>43850</v>
      </c>
      <c r="H5576" s="74" t="s">
        <v>43851</v>
      </c>
      <c r="I5576" s="74" t="s">
        <v>43852</v>
      </c>
      <c r="K5576" s="70" t="s">
        <v>43853</v>
      </c>
      <c r="O5576" s="70" t="s">
        <v>17852</v>
      </c>
    </row>
    <row r="5577" spans="1:15" s="70" customFormat="1" ht="24" x14ac:dyDescent="0.3">
      <c r="A5577" s="70" t="s">
        <v>14824</v>
      </c>
      <c r="B5577" s="70" t="s">
        <v>8859</v>
      </c>
      <c r="C5577" s="70">
        <v>883</v>
      </c>
      <c r="D5577" s="70" t="s">
        <v>43854</v>
      </c>
      <c r="E5577" s="70" t="s">
        <v>43802</v>
      </c>
      <c r="F5577" s="70" t="s">
        <v>43855</v>
      </c>
      <c r="H5577" s="74" t="s">
        <v>43856</v>
      </c>
      <c r="I5577" s="74" t="s">
        <v>43857</v>
      </c>
      <c r="K5577" s="70" t="s">
        <v>43858</v>
      </c>
      <c r="O5577" s="70" t="s">
        <v>43802</v>
      </c>
    </row>
    <row r="5578" spans="1:15" s="70" customFormat="1" x14ac:dyDescent="0.3">
      <c r="A5578" s="70" t="s">
        <v>14825</v>
      </c>
      <c r="B5578" s="70" t="s">
        <v>8860</v>
      </c>
      <c r="C5578" s="70">
        <v>883</v>
      </c>
      <c r="D5578" s="70" t="s">
        <v>43859</v>
      </c>
      <c r="E5578" s="70" t="s">
        <v>43803</v>
      </c>
      <c r="F5578" s="70" t="s">
        <v>43860</v>
      </c>
      <c r="H5578" s="74" t="s">
        <v>43861</v>
      </c>
      <c r="I5578" s="74" t="s">
        <v>43862</v>
      </c>
      <c r="K5578" s="70" t="s">
        <v>43863</v>
      </c>
      <c r="O5578" s="70" t="s">
        <v>43803</v>
      </c>
    </row>
    <row r="5579" spans="1:15" s="70" customFormat="1" ht="24" x14ac:dyDescent="0.3">
      <c r="A5579" s="70" t="s">
        <v>14826</v>
      </c>
      <c r="B5579" s="70" t="s">
        <v>8861</v>
      </c>
      <c r="C5579" s="70">
        <v>883</v>
      </c>
      <c r="D5579" s="70" t="s">
        <v>43864</v>
      </c>
      <c r="E5579" s="70" t="s">
        <v>43804</v>
      </c>
      <c r="F5579" s="70" t="s">
        <v>43865</v>
      </c>
      <c r="I5579" s="74" t="s">
        <v>43866</v>
      </c>
      <c r="K5579" s="70" t="s">
        <v>43867</v>
      </c>
      <c r="O5579" s="70" t="s">
        <v>43804</v>
      </c>
    </row>
    <row r="5580" spans="1:15" s="70" customFormat="1" x14ac:dyDescent="0.3">
      <c r="A5580" s="70" t="s">
        <v>14827</v>
      </c>
      <c r="B5580" s="70" t="s">
        <v>8862</v>
      </c>
      <c r="C5580" s="70">
        <v>883</v>
      </c>
      <c r="D5580" s="70" t="s">
        <v>43868</v>
      </c>
      <c r="E5580" s="70" t="s">
        <v>43805</v>
      </c>
      <c r="F5580" s="70" t="s">
        <v>43869</v>
      </c>
      <c r="H5580" s="74" t="s">
        <v>43870</v>
      </c>
      <c r="I5580" s="74" t="s">
        <v>43871</v>
      </c>
      <c r="K5580" s="70" t="s">
        <v>43872</v>
      </c>
      <c r="O5580" s="70" t="s">
        <v>43805</v>
      </c>
    </row>
    <row r="5581" spans="1:15" s="70" customFormat="1" ht="24" x14ac:dyDescent="0.3">
      <c r="A5581" s="70" t="s">
        <v>14828</v>
      </c>
      <c r="B5581" s="70" t="s">
        <v>8863</v>
      </c>
      <c r="C5581" s="70">
        <v>883</v>
      </c>
      <c r="D5581" s="70" t="s">
        <v>43873</v>
      </c>
      <c r="E5581" s="70" t="s">
        <v>18151</v>
      </c>
      <c r="F5581" s="70" t="s">
        <v>43874</v>
      </c>
      <c r="I5581" s="74" t="s">
        <v>43875</v>
      </c>
      <c r="K5581" s="70" t="s">
        <v>43876</v>
      </c>
      <c r="O5581" s="70" t="s">
        <v>18151</v>
      </c>
    </row>
    <row r="5582" spans="1:15" s="70" customFormat="1" ht="24" x14ac:dyDescent="0.3">
      <c r="A5582" s="70" t="s">
        <v>14829</v>
      </c>
      <c r="B5582" s="70" t="s">
        <v>8864</v>
      </c>
      <c r="C5582" s="70">
        <v>884</v>
      </c>
      <c r="D5582" s="70" t="s">
        <v>43877</v>
      </c>
      <c r="E5582" s="70" t="s">
        <v>43878</v>
      </c>
      <c r="F5582" s="70" t="s">
        <v>43883</v>
      </c>
      <c r="H5582" s="70" t="s">
        <v>43884</v>
      </c>
      <c r="I5582" s="74" t="s">
        <v>43885</v>
      </c>
      <c r="K5582" s="70" t="s">
        <v>43886</v>
      </c>
      <c r="O5582" s="70" t="s">
        <v>43878</v>
      </c>
    </row>
    <row r="5583" spans="1:15" s="70" customFormat="1" ht="36" x14ac:dyDescent="0.3">
      <c r="A5583" s="70" t="s">
        <v>14830</v>
      </c>
      <c r="B5583" s="70" t="s">
        <v>8865</v>
      </c>
      <c r="C5583" s="70">
        <v>884</v>
      </c>
      <c r="D5583" s="70" t="s">
        <v>43887</v>
      </c>
      <c r="E5583" s="70" t="s">
        <v>43879</v>
      </c>
      <c r="F5583" s="70" t="s">
        <v>43888</v>
      </c>
      <c r="H5583" s="74" t="s">
        <v>43889</v>
      </c>
      <c r="I5583" s="74" t="s">
        <v>43890</v>
      </c>
      <c r="K5583" s="70" t="s">
        <v>43891</v>
      </c>
      <c r="O5583" s="70" t="s">
        <v>43879</v>
      </c>
    </row>
    <row r="5584" spans="1:15" s="70" customFormat="1" x14ac:dyDescent="0.3">
      <c r="A5584" s="70" t="s">
        <v>14831</v>
      </c>
      <c r="B5584" s="70" t="s">
        <v>8866</v>
      </c>
      <c r="C5584" s="70">
        <v>884</v>
      </c>
      <c r="D5584" s="70" t="s">
        <v>43892</v>
      </c>
      <c r="E5584" s="70" t="s">
        <v>15588</v>
      </c>
      <c r="F5584" s="70">
        <v>228100600</v>
      </c>
      <c r="H5584" s="74" t="s">
        <v>43893</v>
      </c>
      <c r="I5584" s="74" t="s">
        <v>43894</v>
      </c>
      <c r="K5584" s="70" t="s">
        <v>43895</v>
      </c>
      <c r="O5584" s="70" t="s">
        <v>4456</v>
      </c>
    </row>
    <row r="5585" spans="1:15" s="70" customFormat="1" x14ac:dyDescent="0.3">
      <c r="A5585" s="70" t="s">
        <v>14832</v>
      </c>
      <c r="B5585" s="70" t="s">
        <v>8867</v>
      </c>
      <c r="C5585" s="70">
        <v>884</v>
      </c>
      <c r="D5585" s="70" t="s">
        <v>43896</v>
      </c>
      <c r="E5585" s="70" t="s">
        <v>43897</v>
      </c>
      <c r="F5585" s="70" t="s">
        <v>43898</v>
      </c>
      <c r="H5585" s="70" t="s">
        <v>43899</v>
      </c>
      <c r="I5585" s="74" t="s">
        <v>43900</v>
      </c>
      <c r="K5585" s="70" t="s">
        <v>43901</v>
      </c>
      <c r="N5585" s="70" t="s">
        <v>38024</v>
      </c>
      <c r="O5585" s="70" t="s">
        <v>43897</v>
      </c>
    </row>
    <row r="5586" spans="1:15" s="70" customFormat="1" x14ac:dyDescent="0.3">
      <c r="A5586" s="70" t="s">
        <v>14833</v>
      </c>
      <c r="B5586" s="70" t="s">
        <v>8868</v>
      </c>
      <c r="C5586" s="70">
        <v>884</v>
      </c>
      <c r="D5586" s="70" t="s">
        <v>43902</v>
      </c>
      <c r="E5586" s="70" t="s">
        <v>15462</v>
      </c>
      <c r="F5586" s="70">
        <v>226776000</v>
      </c>
      <c r="I5586" s="74" t="s">
        <v>43903</v>
      </c>
      <c r="K5586" s="70" t="s">
        <v>43904</v>
      </c>
      <c r="O5586" s="70" t="s">
        <v>4456</v>
      </c>
    </row>
    <row r="5587" spans="1:15" s="70" customFormat="1" ht="24" x14ac:dyDescent="0.3">
      <c r="A5587" s="70" t="s">
        <v>14834</v>
      </c>
      <c r="B5587" s="70" t="s">
        <v>8869</v>
      </c>
      <c r="C5587" s="70">
        <v>884</v>
      </c>
      <c r="D5587" s="70" t="s">
        <v>43905</v>
      </c>
      <c r="E5587" s="70" t="s">
        <v>16419</v>
      </c>
      <c r="F5587" s="70" t="s">
        <v>43906</v>
      </c>
      <c r="H5587" s="74" t="s">
        <v>43907</v>
      </c>
      <c r="I5587" s="74" t="s">
        <v>43908</v>
      </c>
      <c r="K5587" s="70" t="s">
        <v>43909</v>
      </c>
      <c r="O5587" s="70" t="s">
        <v>16419</v>
      </c>
    </row>
    <row r="5588" spans="1:15" s="70" customFormat="1" ht="48" x14ac:dyDescent="0.3">
      <c r="A5588" s="70" t="s">
        <v>14835</v>
      </c>
      <c r="B5588" s="70" t="s">
        <v>8870</v>
      </c>
      <c r="C5588" s="70">
        <v>884</v>
      </c>
      <c r="D5588" s="70" t="s">
        <v>43910</v>
      </c>
      <c r="E5588" s="70" t="s">
        <v>43880</v>
      </c>
      <c r="F5588" s="70" t="s">
        <v>43911</v>
      </c>
      <c r="G5588" s="70" t="s">
        <v>43912</v>
      </c>
      <c r="H5588" s="74" t="s">
        <v>43913</v>
      </c>
      <c r="I5588" s="74" t="s">
        <v>43914</v>
      </c>
      <c r="K5588" s="70" t="s">
        <v>43915</v>
      </c>
      <c r="O5588" s="70" t="s">
        <v>43916</v>
      </c>
    </row>
    <row r="5589" spans="1:15" s="70" customFormat="1" ht="36" x14ac:dyDescent="0.3">
      <c r="A5589" s="70" t="s">
        <v>14836</v>
      </c>
      <c r="B5589" s="70" t="s">
        <v>8871</v>
      </c>
      <c r="C5589" s="70">
        <v>884</v>
      </c>
      <c r="D5589" s="70" t="s">
        <v>43917</v>
      </c>
      <c r="E5589" s="70" t="s">
        <v>43918</v>
      </c>
      <c r="F5589" s="70" t="s">
        <v>43920</v>
      </c>
      <c r="H5589" s="74" t="s">
        <v>43921</v>
      </c>
      <c r="I5589" s="74" t="s">
        <v>43922</v>
      </c>
      <c r="K5589" s="70" t="s">
        <v>43923</v>
      </c>
      <c r="O5589" s="70" t="s">
        <v>43918</v>
      </c>
    </row>
    <row r="5590" spans="1:15" s="70" customFormat="1" ht="36" x14ac:dyDescent="0.3">
      <c r="A5590" s="70" t="s">
        <v>14837</v>
      </c>
      <c r="B5590" s="70" t="s">
        <v>8872</v>
      </c>
      <c r="C5590" s="70">
        <v>884</v>
      </c>
      <c r="D5590" s="70" t="s">
        <v>43924</v>
      </c>
      <c r="E5590" s="70" t="s">
        <v>43919</v>
      </c>
      <c r="F5590" s="70" t="s">
        <v>43925</v>
      </c>
      <c r="H5590" s="74" t="s">
        <v>43926</v>
      </c>
      <c r="I5590" s="74" t="s">
        <v>43927</v>
      </c>
      <c r="K5590" s="70" t="s">
        <v>43928</v>
      </c>
      <c r="O5590" s="70" t="s">
        <v>4456</v>
      </c>
    </row>
    <row r="5591" spans="1:15" s="70" customFormat="1" ht="24" x14ac:dyDescent="0.3">
      <c r="A5591" s="70" t="s">
        <v>14838</v>
      </c>
      <c r="B5591" s="70" t="s">
        <v>43929</v>
      </c>
      <c r="C5591" s="70">
        <v>884</v>
      </c>
      <c r="D5591" s="70" t="s">
        <v>43930</v>
      </c>
      <c r="E5591" s="70" t="s">
        <v>43937</v>
      </c>
      <c r="F5591" s="70" t="s">
        <v>43931</v>
      </c>
      <c r="G5591" s="70" t="s">
        <v>43932</v>
      </c>
      <c r="H5591" s="74" t="s">
        <v>43933</v>
      </c>
      <c r="I5591" s="74" t="s">
        <v>43934</v>
      </c>
      <c r="K5591" s="70" t="s">
        <v>43935</v>
      </c>
      <c r="O5591" s="70" t="s">
        <v>43936</v>
      </c>
    </row>
    <row r="5592" spans="1:15" s="70" customFormat="1" x14ac:dyDescent="0.3">
      <c r="A5592" s="70" t="s">
        <v>14839</v>
      </c>
      <c r="B5592" s="70" t="s">
        <v>8874</v>
      </c>
      <c r="C5592" s="70">
        <v>884</v>
      </c>
      <c r="D5592" s="70" t="s">
        <v>43938</v>
      </c>
      <c r="E5592" s="70" t="s">
        <v>43881</v>
      </c>
      <c r="F5592" s="70" t="s">
        <v>43939</v>
      </c>
      <c r="H5592" s="74" t="s">
        <v>43940</v>
      </c>
      <c r="I5592" s="74" t="s">
        <v>43941</v>
      </c>
      <c r="K5592" s="70" t="s">
        <v>43942</v>
      </c>
      <c r="O5592" s="70" t="s">
        <v>43881</v>
      </c>
    </row>
    <row r="5593" spans="1:15" s="70" customFormat="1" x14ac:dyDescent="0.3">
      <c r="A5593" s="70" t="s">
        <v>14840</v>
      </c>
      <c r="B5593" s="70" t="s">
        <v>8875</v>
      </c>
      <c r="C5593" s="70">
        <v>884</v>
      </c>
      <c r="D5593" s="70" t="s">
        <v>43943</v>
      </c>
      <c r="E5593" s="70" t="s">
        <v>43882</v>
      </c>
      <c r="F5593" s="70" t="s">
        <v>43944</v>
      </c>
      <c r="H5593" s="74" t="s">
        <v>43945</v>
      </c>
      <c r="I5593" s="74" t="s">
        <v>43946</v>
      </c>
      <c r="K5593" s="70" t="s">
        <v>43947</v>
      </c>
      <c r="O5593" s="70" t="s">
        <v>43882</v>
      </c>
    </row>
    <row r="5594" spans="1:15" s="70" customFormat="1" x14ac:dyDescent="0.3">
      <c r="A5594" s="70" t="s">
        <v>14841</v>
      </c>
      <c r="B5594" s="70" t="s">
        <v>8876</v>
      </c>
      <c r="C5594" s="70">
        <v>884</v>
      </c>
      <c r="D5594" s="70" t="s">
        <v>43948</v>
      </c>
      <c r="E5594" s="70" t="s">
        <v>36333</v>
      </c>
      <c r="F5594" s="70" t="s">
        <v>43949</v>
      </c>
      <c r="G5594" s="70" t="s">
        <v>43950</v>
      </c>
      <c r="H5594" s="74" t="s">
        <v>43951</v>
      </c>
      <c r="I5594" s="74" t="s">
        <v>43952</v>
      </c>
      <c r="K5594" s="70" t="s">
        <v>43953</v>
      </c>
      <c r="L5594" s="70">
        <v>250</v>
      </c>
      <c r="O5594" s="70" t="s">
        <v>36333</v>
      </c>
    </row>
    <row r="5595" spans="1:15" s="70" customFormat="1" ht="24" x14ac:dyDescent="0.3">
      <c r="A5595" s="70" t="s">
        <v>14842</v>
      </c>
      <c r="B5595" s="70" t="s">
        <v>8877</v>
      </c>
      <c r="C5595" s="70">
        <v>885</v>
      </c>
      <c r="D5595" s="70" t="s">
        <v>43956</v>
      </c>
      <c r="E5595" s="70" t="s">
        <v>43957</v>
      </c>
      <c r="F5595" s="70" t="s">
        <v>43962</v>
      </c>
      <c r="G5595" s="70" t="s">
        <v>43963</v>
      </c>
      <c r="H5595" s="74" t="s">
        <v>43964</v>
      </c>
      <c r="I5595" s="74" t="s">
        <v>43965</v>
      </c>
      <c r="K5595" s="70" t="s">
        <v>43966</v>
      </c>
      <c r="L5595" s="70">
        <v>70</v>
      </c>
      <c r="O5595" s="70" t="s">
        <v>43957</v>
      </c>
    </row>
    <row r="5596" spans="1:15" s="70" customFormat="1" ht="24" x14ac:dyDescent="0.3">
      <c r="A5596" s="70" t="s">
        <v>14843</v>
      </c>
      <c r="B5596" s="70" t="s">
        <v>8878</v>
      </c>
      <c r="C5596" s="70">
        <v>885</v>
      </c>
      <c r="D5596" s="70" t="s">
        <v>43967</v>
      </c>
      <c r="E5596" s="70" t="s">
        <v>16087</v>
      </c>
      <c r="F5596" s="70">
        <v>229027000</v>
      </c>
      <c r="G5596" s="70" t="s">
        <v>43968</v>
      </c>
      <c r="H5596" s="70" t="s">
        <v>43969</v>
      </c>
      <c r="I5596" s="74" t="s">
        <v>43970</v>
      </c>
      <c r="K5596" s="70" t="s">
        <v>43971</v>
      </c>
      <c r="O5596" s="70" t="s">
        <v>4456</v>
      </c>
    </row>
    <row r="5597" spans="1:15" s="70" customFormat="1" ht="48" x14ac:dyDescent="0.3">
      <c r="A5597" s="70" t="s">
        <v>14844</v>
      </c>
      <c r="B5597" s="70" t="s">
        <v>8879</v>
      </c>
      <c r="C5597" s="70">
        <v>885</v>
      </c>
      <c r="D5597" s="70" t="s">
        <v>43972</v>
      </c>
      <c r="E5597" s="70" t="s">
        <v>36143</v>
      </c>
      <c r="F5597" s="70" t="s">
        <v>43973</v>
      </c>
      <c r="G5597" s="70" t="s">
        <v>43974</v>
      </c>
      <c r="H5597" s="74" t="s">
        <v>43975</v>
      </c>
      <c r="I5597" s="74" t="s">
        <v>43976</v>
      </c>
      <c r="K5597" s="70" t="s">
        <v>43977</v>
      </c>
      <c r="L5597" s="70">
        <v>96</v>
      </c>
      <c r="O5597" s="70" t="s">
        <v>36143</v>
      </c>
    </row>
    <row r="5598" spans="1:15" s="70" customFormat="1" ht="36" x14ac:dyDescent="0.3">
      <c r="A5598" s="70" t="s">
        <v>14845</v>
      </c>
      <c r="B5598" s="70" t="s">
        <v>8880</v>
      </c>
      <c r="C5598" s="70">
        <v>885</v>
      </c>
      <c r="D5598" s="70" t="s">
        <v>43978</v>
      </c>
      <c r="E5598" s="70" t="s">
        <v>43979</v>
      </c>
      <c r="F5598" s="70" t="s">
        <v>43980</v>
      </c>
      <c r="G5598" s="70" t="s">
        <v>43981</v>
      </c>
      <c r="H5598" s="74" t="s">
        <v>43982</v>
      </c>
      <c r="I5598" s="74" t="s">
        <v>43983</v>
      </c>
      <c r="K5598" s="70" t="s">
        <v>43984</v>
      </c>
      <c r="O5598" s="70" t="s">
        <v>43979</v>
      </c>
    </row>
    <row r="5599" spans="1:15" s="70" customFormat="1" ht="36" x14ac:dyDescent="0.3">
      <c r="A5599" s="70" t="s">
        <v>14846</v>
      </c>
      <c r="B5599" s="70" t="s">
        <v>43955</v>
      </c>
      <c r="C5599" s="70">
        <v>885</v>
      </c>
      <c r="D5599" s="70" t="s">
        <v>43421</v>
      </c>
      <c r="E5599" s="70" t="s">
        <v>18544</v>
      </c>
      <c r="F5599" s="70" t="s">
        <v>43985</v>
      </c>
      <c r="H5599" s="74" t="s">
        <v>43986</v>
      </c>
      <c r="I5599" s="74" t="s">
        <v>43987</v>
      </c>
      <c r="J5599" s="70">
        <v>2890000</v>
      </c>
      <c r="K5599" s="70" t="s">
        <v>43988</v>
      </c>
      <c r="M5599" s="70">
        <v>1894</v>
      </c>
      <c r="O5599" s="70" t="s">
        <v>18544</v>
      </c>
    </row>
    <row r="5600" spans="1:15" s="70" customFormat="1" ht="24" x14ac:dyDescent="0.3">
      <c r="A5600" s="70" t="s">
        <v>14847</v>
      </c>
      <c r="B5600" s="70" t="s">
        <v>8882</v>
      </c>
      <c r="C5600" s="70">
        <v>885</v>
      </c>
      <c r="D5600" s="70" t="s">
        <v>43989</v>
      </c>
      <c r="E5600" s="70" t="s">
        <v>43958</v>
      </c>
      <c r="F5600" s="70" t="s">
        <v>43990</v>
      </c>
      <c r="G5600" s="70" t="s">
        <v>43991</v>
      </c>
      <c r="H5600" s="74" t="s">
        <v>43993</v>
      </c>
      <c r="I5600" s="74" t="s">
        <v>43992</v>
      </c>
      <c r="K5600" s="70" t="s">
        <v>43994</v>
      </c>
      <c r="O5600" s="70" t="s">
        <v>43958</v>
      </c>
    </row>
    <row r="5601" spans="1:15" s="70" customFormat="1" x14ac:dyDescent="0.3">
      <c r="A5601" s="70" t="s">
        <v>14848</v>
      </c>
      <c r="B5601" s="70" t="s">
        <v>8883</v>
      </c>
      <c r="C5601" s="70">
        <v>885</v>
      </c>
      <c r="D5601" s="70" t="s">
        <v>43995</v>
      </c>
      <c r="E5601" s="70" t="s">
        <v>20447</v>
      </c>
      <c r="F5601" s="70" t="s">
        <v>43996</v>
      </c>
      <c r="H5601" s="74" t="s">
        <v>43997</v>
      </c>
      <c r="I5601" s="74" t="s">
        <v>43998</v>
      </c>
      <c r="K5601" s="70" t="s">
        <v>44004</v>
      </c>
      <c r="O5601" s="70" t="s">
        <v>20447</v>
      </c>
    </row>
    <row r="5602" spans="1:15" s="70" customFormat="1" ht="24" x14ac:dyDescent="0.3">
      <c r="A5602" s="70" t="s">
        <v>14849</v>
      </c>
      <c r="B5602" s="70" t="s">
        <v>8884</v>
      </c>
      <c r="C5602" s="70">
        <v>885</v>
      </c>
      <c r="D5602" s="70" t="s">
        <v>43999</v>
      </c>
      <c r="E5602" s="70" t="s">
        <v>16330</v>
      </c>
      <c r="F5602" s="70" t="s">
        <v>44000</v>
      </c>
      <c r="H5602" s="74" t="s">
        <v>44001</v>
      </c>
      <c r="I5602" s="74" t="s">
        <v>44002</v>
      </c>
      <c r="K5602" s="70" t="s">
        <v>44003</v>
      </c>
      <c r="O5602" s="70" t="s">
        <v>16330</v>
      </c>
    </row>
    <row r="5603" spans="1:15" s="70" customFormat="1" ht="36" x14ac:dyDescent="0.3">
      <c r="A5603" s="70" t="s">
        <v>14850</v>
      </c>
      <c r="B5603" s="70" t="s">
        <v>8885</v>
      </c>
      <c r="C5603" s="70">
        <v>885</v>
      </c>
      <c r="D5603" s="70" t="s">
        <v>44005</v>
      </c>
      <c r="E5603" s="70" t="s">
        <v>43959</v>
      </c>
      <c r="F5603" s="70" t="s">
        <v>44006</v>
      </c>
      <c r="H5603" s="74" t="s">
        <v>44007</v>
      </c>
      <c r="I5603" s="74" t="s">
        <v>44008</v>
      </c>
      <c r="K5603" s="70" t="s">
        <v>44009</v>
      </c>
      <c r="O5603" s="70" t="s">
        <v>43959</v>
      </c>
    </row>
    <row r="5604" spans="1:15" s="70" customFormat="1" x14ac:dyDescent="0.3">
      <c r="A5604" s="70" t="s">
        <v>14851</v>
      </c>
      <c r="B5604" s="70" t="s">
        <v>44010</v>
      </c>
      <c r="C5604" s="70">
        <v>885</v>
      </c>
      <c r="D5604" s="70" t="s">
        <v>44011</v>
      </c>
      <c r="E5604" s="70" t="s">
        <v>44012</v>
      </c>
      <c r="F5604" s="70" t="s">
        <v>44013</v>
      </c>
      <c r="H5604" s="74" t="s">
        <v>44014</v>
      </c>
      <c r="I5604" s="74" t="s">
        <v>44015</v>
      </c>
      <c r="K5604" s="70" t="s">
        <v>44021</v>
      </c>
      <c r="O5604" s="70" t="s">
        <v>44012</v>
      </c>
    </row>
    <row r="5605" spans="1:15" s="70" customFormat="1" ht="24" x14ac:dyDescent="0.3">
      <c r="A5605" s="70" t="s">
        <v>14852</v>
      </c>
      <c r="B5605" s="70" t="s">
        <v>8886</v>
      </c>
      <c r="C5605" s="70">
        <v>885</v>
      </c>
      <c r="D5605" s="70" t="s">
        <v>44016</v>
      </c>
      <c r="E5605" s="70" t="s">
        <v>43960</v>
      </c>
      <c r="F5605" s="70" t="s">
        <v>44017</v>
      </c>
      <c r="H5605" s="74" t="s">
        <v>44018</v>
      </c>
      <c r="I5605" s="74" t="s">
        <v>44019</v>
      </c>
      <c r="K5605" s="70" t="s">
        <v>44020</v>
      </c>
      <c r="O5605" s="70" t="s">
        <v>43960</v>
      </c>
    </row>
    <row r="5606" spans="1:15" s="70" customFormat="1" ht="24" x14ac:dyDescent="0.3">
      <c r="A5606" s="70" t="s">
        <v>14853</v>
      </c>
      <c r="B5606" s="70" t="s">
        <v>8887</v>
      </c>
      <c r="C5606" s="70">
        <v>885</v>
      </c>
      <c r="D5606" s="70" t="s">
        <v>44022</v>
      </c>
      <c r="E5606" s="70" t="s">
        <v>37358</v>
      </c>
      <c r="F5606" s="70" t="s">
        <v>44023</v>
      </c>
      <c r="H5606" s="74" t="s">
        <v>44024</v>
      </c>
      <c r="I5606" s="74" t="s">
        <v>44025</v>
      </c>
      <c r="K5606" s="70" t="s">
        <v>44026</v>
      </c>
      <c r="N5606" s="70" t="s">
        <v>38024</v>
      </c>
      <c r="O5606" s="70" t="s">
        <v>37358</v>
      </c>
    </row>
    <row r="5607" spans="1:15" s="70" customFormat="1" x14ac:dyDescent="0.3">
      <c r="A5607" s="70" t="s">
        <v>14854</v>
      </c>
      <c r="B5607" s="70" t="s">
        <v>43954</v>
      </c>
      <c r="C5607" s="70">
        <v>885</v>
      </c>
      <c r="D5607" s="70" t="s">
        <v>44027</v>
      </c>
      <c r="E5607" s="70" t="s">
        <v>43961</v>
      </c>
      <c r="F5607" s="70" t="s">
        <v>44028</v>
      </c>
      <c r="H5607" s="74" t="s">
        <v>44029</v>
      </c>
      <c r="I5607" s="74" t="s">
        <v>44030</v>
      </c>
      <c r="K5607" s="70" t="s">
        <v>44031</v>
      </c>
      <c r="O5607" s="70" t="s">
        <v>16326</v>
      </c>
    </row>
    <row r="5609" spans="1:15" s="70" customFormat="1" x14ac:dyDescent="0.3">
      <c r="A5609" s="70" t="s">
        <v>14855</v>
      </c>
      <c r="B5609" s="70" t="s">
        <v>8889</v>
      </c>
      <c r="C5609" s="70">
        <v>886</v>
      </c>
      <c r="D5609" s="70" t="s">
        <v>44033</v>
      </c>
      <c r="E5609" s="70" t="s">
        <v>15266</v>
      </c>
      <c r="F5609" s="70">
        <v>232407000</v>
      </c>
      <c r="H5609" s="74" t="s">
        <v>44040</v>
      </c>
      <c r="I5609" s="74" t="s">
        <v>44041</v>
      </c>
      <c r="K5609" s="70" t="s">
        <v>44042</v>
      </c>
      <c r="L5609" s="70">
        <v>518</v>
      </c>
      <c r="O5609" s="70" t="s">
        <v>4456</v>
      </c>
    </row>
    <row r="5610" spans="1:15" s="70" customFormat="1" x14ac:dyDescent="0.3">
      <c r="A5610" s="70" t="s">
        <v>14856</v>
      </c>
      <c r="B5610" s="70" t="s">
        <v>44032</v>
      </c>
      <c r="C5610" s="70">
        <v>886</v>
      </c>
      <c r="D5610" s="70" t="s">
        <v>44044</v>
      </c>
      <c r="E5610" s="70" t="s">
        <v>44043</v>
      </c>
      <c r="F5610" s="70" t="s">
        <v>44045</v>
      </c>
      <c r="H5610" s="74" t="s">
        <v>44046</v>
      </c>
      <c r="I5610" s="74" t="s">
        <v>44047</v>
      </c>
      <c r="K5610" s="70" t="s">
        <v>44048</v>
      </c>
      <c r="O5610" s="70" t="s">
        <v>44043</v>
      </c>
    </row>
    <row r="5611" spans="1:15" s="70" customFormat="1" ht="24" x14ac:dyDescent="0.3">
      <c r="A5611" s="70" t="s">
        <v>14857</v>
      </c>
      <c r="B5611" s="70" t="s">
        <v>44049</v>
      </c>
      <c r="C5611" s="70">
        <v>886</v>
      </c>
      <c r="D5611" s="70" t="s">
        <v>44050</v>
      </c>
      <c r="E5611" s="70" t="s">
        <v>16436</v>
      </c>
      <c r="F5611" s="70" t="s">
        <v>44051</v>
      </c>
      <c r="H5611" s="74" t="s">
        <v>44052</v>
      </c>
      <c r="I5611" s="74" t="s">
        <v>44053</v>
      </c>
      <c r="K5611" s="70" t="s">
        <v>44054</v>
      </c>
      <c r="L5611" s="70">
        <v>50</v>
      </c>
      <c r="O5611" s="70" t="s">
        <v>16436</v>
      </c>
    </row>
    <row r="5612" spans="1:15" s="70" customFormat="1" ht="24" x14ac:dyDescent="0.3">
      <c r="A5612" s="70" t="s">
        <v>14858</v>
      </c>
      <c r="B5612" s="70" t="s">
        <v>8892</v>
      </c>
      <c r="C5612" s="70">
        <v>886</v>
      </c>
      <c r="D5612" s="70" t="s">
        <v>44055</v>
      </c>
      <c r="E5612" s="70" t="s">
        <v>44034</v>
      </c>
      <c r="F5612" s="70" t="s">
        <v>44056</v>
      </c>
      <c r="H5612" s="74" t="s">
        <v>44057</v>
      </c>
      <c r="I5612" s="74" t="s">
        <v>44058</v>
      </c>
      <c r="K5612" s="70" t="s">
        <v>44059</v>
      </c>
      <c r="L5612" s="70">
        <v>25</v>
      </c>
      <c r="N5612" s="70" t="s">
        <v>43470</v>
      </c>
      <c r="O5612" s="70" t="s">
        <v>44034</v>
      </c>
    </row>
    <row r="5613" spans="1:15" s="70" customFormat="1" x14ac:dyDescent="0.3">
      <c r="A5613" s="70" t="s">
        <v>14859</v>
      </c>
      <c r="B5613" s="70" t="s">
        <v>8893</v>
      </c>
      <c r="C5613" s="70">
        <v>886</v>
      </c>
      <c r="D5613" s="70" t="s">
        <v>44060</v>
      </c>
      <c r="E5613" s="70" t="s">
        <v>44035</v>
      </c>
      <c r="F5613" s="70" t="s">
        <v>44061</v>
      </c>
      <c r="H5613" s="74" t="s">
        <v>44062</v>
      </c>
      <c r="I5613" s="74" t="s">
        <v>44063</v>
      </c>
      <c r="K5613" s="70" t="s">
        <v>44064</v>
      </c>
      <c r="O5613" s="70" t="s">
        <v>44035</v>
      </c>
    </row>
    <row r="5614" spans="1:15" s="70" customFormat="1" ht="24" x14ac:dyDescent="0.3">
      <c r="A5614" s="70" t="s">
        <v>14860</v>
      </c>
      <c r="B5614" s="70" t="s">
        <v>44065</v>
      </c>
      <c r="C5614" s="70">
        <v>886</v>
      </c>
      <c r="D5614" s="70" t="s">
        <v>44066</v>
      </c>
      <c r="E5614" s="70" t="s">
        <v>9239</v>
      </c>
      <c r="F5614" s="70" t="s">
        <v>44067</v>
      </c>
      <c r="H5614" s="74" t="s">
        <v>44068</v>
      </c>
      <c r="I5614" s="74" t="s">
        <v>44069</v>
      </c>
      <c r="K5614" s="70" t="s">
        <v>44070</v>
      </c>
      <c r="O5614" s="70" t="s">
        <v>9239</v>
      </c>
    </row>
    <row r="5615" spans="1:15" s="70" customFormat="1" ht="24" x14ac:dyDescent="0.3">
      <c r="A5615" s="70" t="s">
        <v>14861</v>
      </c>
      <c r="B5615" s="70" t="s">
        <v>8895</v>
      </c>
      <c r="C5615" s="70">
        <v>886</v>
      </c>
      <c r="D5615" s="70" t="s">
        <v>44071</v>
      </c>
      <c r="E5615" s="70" t="s">
        <v>16114</v>
      </c>
      <c r="F5615" s="70" t="s">
        <v>44072</v>
      </c>
      <c r="H5615" s="74" t="s">
        <v>44073</v>
      </c>
      <c r="I5615" s="74" t="s">
        <v>44074</v>
      </c>
      <c r="K5615" s="70" t="s">
        <v>44075</v>
      </c>
      <c r="O5615" s="70" t="s">
        <v>16114</v>
      </c>
    </row>
    <row r="5616" spans="1:15" s="70" customFormat="1" ht="36" x14ac:dyDescent="0.3">
      <c r="A5616" s="70" t="s">
        <v>14862</v>
      </c>
      <c r="B5616" s="70" t="s">
        <v>8896</v>
      </c>
      <c r="C5616" s="70">
        <v>886</v>
      </c>
      <c r="D5616" s="70" t="s">
        <v>44076</v>
      </c>
      <c r="E5616" s="70" t="s">
        <v>23444</v>
      </c>
      <c r="F5616" s="70" t="s">
        <v>44077</v>
      </c>
      <c r="H5616" s="70" t="s">
        <v>44078</v>
      </c>
      <c r="I5616" s="74" t="s">
        <v>44079</v>
      </c>
      <c r="K5616" s="70" t="s">
        <v>44080</v>
      </c>
      <c r="O5616" s="70" t="s">
        <v>23444</v>
      </c>
    </row>
    <row r="5617" spans="1:15" s="70" customFormat="1" ht="24" x14ac:dyDescent="0.3">
      <c r="A5617" s="70" t="s">
        <v>14863</v>
      </c>
      <c r="B5617" s="70" t="s">
        <v>8897</v>
      </c>
      <c r="C5617" s="70">
        <v>886</v>
      </c>
      <c r="D5617" s="70" t="s">
        <v>44081</v>
      </c>
      <c r="E5617" s="70" t="s">
        <v>44082</v>
      </c>
      <c r="F5617" s="70" t="s">
        <v>44083</v>
      </c>
      <c r="H5617" s="74" t="s">
        <v>44084</v>
      </c>
      <c r="I5617" s="74" t="s">
        <v>44085</v>
      </c>
      <c r="K5617" s="70" t="s">
        <v>44086</v>
      </c>
      <c r="O5617" s="70" t="s">
        <v>44082</v>
      </c>
    </row>
    <row r="5618" spans="1:15" s="70" customFormat="1" ht="36" x14ac:dyDescent="0.3">
      <c r="A5618" s="70" t="s">
        <v>14864</v>
      </c>
      <c r="B5618" s="70" t="s">
        <v>8898</v>
      </c>
      <c r="C5618" s="70">
        <v>886</v>
      </c>
      <c r="D5618" s="70" t="s">
        <v>44087</v>
      </c>
      <c r="E5618" s="70" t="s">
        <v>44036</v>
      </c>
      <c r="F5618" s="70" t="s">
        <v>44088</v>
      </c>
      <c r="H5618" s="74" t="s">
        <v>44089</v>
      </c>
      <c r="I5618" s="74" t="s">
        <v>44090</v>
      </c>
      <c r="K5618" s="70" t="s">
        <v>44091</v>
      </c>
      <c r="O5618" s="70" t="s">
        <v>44036</v>
      </c>
    </row>
    <row r="5619" spans="1:15" s="70" customFormat="1" ht="36" x14ac:dyDescent="0.3">
      <c r="A5619" s="70" t="s">
        <v>14865</v>
      </c>
      <c r="B5619" s="70" t="s">
        <v>8899</v>
      </c>
      <c r="C5619" s="70">
        <v>886</v>
      </c>
      <c r="D5619" s="70" t="s">
        <v>44092</v>
      </c>
      <c r="E5619" s="70" t="s">
        <v>44037</v>
      </c>
      <c r="F5619" s="70" t="s">
        <v>44093</v>
      </c>
      <c r="H5619" s="74" t="s">
        <v>44094</v>
      </c>
      <c r="I5619" s="74" t="s">
        <v>44095</v>
      </c>
      <c r="K5619" s="70" t="s">
        <v>44096</v>
      </c>
      <c r="O5619" s="70" t="s">
        <v>44037</v>
      </c>
    </row>
    <row r="5620" spans="1:15" s="70" customFormat="1" x14ac:dyDescent="0.3">
      <c r="A5620" s="70" t="s">
        <v>14866</v>
      </c>
      <c r="B5620" s="70" t="s">
        <v>8900</v>
      </c>
      <c r="C5620" s="70">
        <v>886</v>
      </c>
      <c r="D5620" s="70" t="s">
        <v>44097</v>
      </c>
      <c r="E5620" s="70" t="s">
        <v>16203</v>
      </c>
      <c r="F5620" s="70">
        <v>228218600</v>
      </c>
      <c r="H5620" s="74" t="s">
        <v>44103</v>
      </c>
      <c r="I5620" s="74" t="s">
        <v>44098</v>
      </c>
      <c r="K5620" s="70" t="s">
        <v>44099</v>
      </c>
      <c r="O5620" s="70" t="s">
        <v>4456</v>
      </c>
    </row>
    <row r="5621" spans="1:15" s="70" customFormat="1" ht="24" x14ac:dyDescent="0.3">
      <c r="A5621" s="70" t="s">
        <v>14867</v>
      </c>
      <c r="B5621" s="70" t="s">
        <v>8901</v>
      </c>
      <c r="C5621" s="70">
        <v>886</v>
      </c>
      <c r="D5621" s="70" t="s">
        <v>44100</v>
      </c>
      <c r="E5621" s="70" t="s">
        <v>44038</v>
      </c>
      <c r="F5621" s="70" t="s">
        <v>44101</v>
      </c>
      <c r="H5621" s="74" t="s">
        <v>44102</v>
      </c>
      <c r="I5621" s="74" t="s">
        <v>44104</v>
      </c>
      <c r="K5621" s="70" t="s">
        <v>44105</v>
      </c>
      <c r="O5621" s="70" t="s">
        <v>44038</v>
      </c>
    </row>
    <row r="5622" spans="1:15" s="70" customFormat="1" ht="48" x14ac:dyDescent="0.3">
      <c r="A5622" s="70" t="s">
        <v>14868</v>
      </c>
      <c r="B5622" s="70" t="s">
        <v>8902</v>
      </c>
      <c r="C5622" s="70">
        <v>886</v>
      </c>
      <c r="D5622" s="70" t="s">
        <v>44106</v>
      </c>
      <c r="E5622" s="70" t="s">
        <v>44039</v>
      </c>
      <c r="F5622" s="70" t="s">
        <v>44107</v>
      </c>
      <c r="H5622" s="74" t="s">
        <v>44108</v>
      </c>
      <c r="I5622" s="74" t="s">
        <v>44109</v>
      </c>
      <c r="K5622" s="70" t="s">
        <v>44110</v>
      </c>
      <c r="O5622" s="70" t="s">
        <v>44039</v>
      </c>
    </row>
    <row r="5623" spans="1:15" s="70" customFormat="1" ht="24" x14ac:dyDescent="0.3">
      <c r="A5623" s="70" t="s">
        <v>14869</v>
      </c>
      <c r="B5623" s="70" t="s">
        <v>8903</v>
      </c>
      <c r="C5623" s="70">
        <v>887</v>
      </c>
      <c r="D5623" s="70" t="s">
        <v>44112</v>
      </c>
      <c r="E5623" s="70" t="s">
        <v>44113</v>
      </c>
      <c r="F5623" s="70" t="s">
        <v>44119</v>
      </c>
      <c r="H5623" s="74" t="s">
        <v>44120</v>
      </c>
      <c r="I5623" s="74" t="s">
        <v>44121</v>
      </c>
      <c r="K5623" s="70" t="s">
        <v>44122</v>
      </c>
      <c r="O5623" s="70" t="s">
        <v>44113</v>
      </c>
    </row>
    <row r="5624" spans="1:15" s="70" customFormat="1" ht="24" x14ac:dyDescent="0.3">
      <c r="A5624" s="70" t="s">
        <v>14870</v>
      </c>
      <c r="B5624" s="70" t="s">
        <v>8904</v>
      </c>
      <c r="C5624" s="70">
        <v>887</v>
      </c>
      <c r="D5624" s="70" t="s">
        <v>44123</v>
      </c>
      <c r="E5624" s="70" t="s">
        <v>42067</v>
      </c>
      <c r="F5624" s="70" t="s">
        <v>44124</v>
      </c>
      <c r="H5624" s="74" t="s">
        <v>44125</v>
      </c>
      <c r="I5624" s="74" t="s">
        <v>44126</v>
      </c>
      <c r="K5624" s="70" t="s">
        <v>44127</v>
      </c>
      <c r="L5624" s="70">
        <v>59</v>
      </c>
      <c r="N5624" s="70" t="s">
        <v>22073</v>
      </c>
      <c r="O5624" s="70" t="s">
        <v>42067</v>
      </c>
    </row>
    <row r="5625" spans="1:15" s="70" customFormat="1" ht="24" x14ac:dyDescent="0.3">
      <c r="A5625" s="70" t="s">
        <v>14871</v>
      </c>
      <c r="B5625" s="70" t="s">
        <v>8905</v>
      </c>
      <c r="C5625" s="70">
        <v>887</v>
      </c>
      <c r="D5625" s="70" t="s">
        <v>44128</v>
      </c>
      <c r="E5625" s="70" t="s">
        <v>44114</v>
      </c>
      <c r="F5625" s="70" t="s">
        <v>44129</v>
      </c>
      <c r="H5625" s="70" t="s">
        <v>44131</v>
      </c>
      <c r="I5625" s="74" t="s">
        <v>44130</v>
      </c>
      <c r="K5625" s="70" t="s">
        <v>44132</v>
      </c>
      <c r="O5625" s="70" t="s">
        <v>44114</v>
      </c>
    </row>
    <row r="5626" spans="1:15" s="70" customFormat="1" ht="36" x14ac:dyDescent="0.3">
      <c r="A5626" s="70" t="s">
        <v>14872</v>
      </c>
      <c r="B5626" s="70" t="s">
        <v>8906</v>
      </c>
      <c r="C5626" s="70">
        <v>887</v>
      </c>
      <c r="D5626" s="70" t="s">
        <v>44133</v>
      </c>
      <c r="E5626" s="70" t="s">
        <v>44115</v>
      </c>
      <c r="F5626" s="70" t="s">
        <v>44134</v>
      </c>
      <c r="H5626" s="74" t="s">
        <v>44135</v>
      </c>
      <c r="I5626" s="74" t="s">
        <v>44136</v>
      </c>
      <c r="K5626" s="70" t="s">
        <v>44137</v>
      </c>
      <c r="L5626" s="70">
        <v>29</v>
      </c>
      <c r="O5626" s="70" t="s">
        <v>44115</v>
      </c>
    </row>
    <row r="5627" spans="1:15" s="70" customFormat="1" ht="36" x14ac:dyDescent="0.3">
      <c r="A5627" s="70" t="s">
        <v>14873</v>
      </c>
      <c r="B5627" s="70" t="s">
        <v>8907</v>
      </c>
      <c r="C5627" s="70">
        <v>887</v>
      </c>
      <c r="D5627" s="70" t="s">
        <v>44138</v>
      </c>
      <c r="E5627" s="70" t="s">
        <v>17743</v>
      </c>
      <c r="F5627" s="70" t="s">
        <v>44139</v>
      </c>
      <c r="H5627" s="74" t="s">
        <v>44140</v>
      </c>
      <c r="I5627" s="74" t="s">
        <v>44141</v>
      </c>
      <c r="J5627" s="70">
        <v>3630000</v>
      </c>
      <c r="K5627" s="70" t="s">
        <v>44142</v>
      </c>
      <c r="L5627" s="70">
        <v>200</v>
      </c>
      <c r="N5627" s="70" t="s">
        <v>38024</v>
      </c>
      <c r="O5627" s="70" t="s">
        <v>17743</v>
      </c>
    </row>
    <row r="5628" spans="1:15" s="70" customFormat="1" ht="24" x14ac:dyDescent="0.3">
      <c r="A5628" s="70" t="s">
        <v>14874</v>
      </c>
      <c r="B5628" s="70" t="s">
        <v>8908</v>
      </c>
      <c r="C5628" s="70">
        <v>887</v>
      </c>
      <c r="D5628" s="70" t="s">
        <v>44143</v>
      </c>
      <c r="E5628" s="70" t="s">
        <v>15169</v>
      </c>
      <c r="F5628" s="70" t="s">
        <v>44144</v>
      </c>
      <c r="G5628" s="70">
        <v>227980203</v>
      </c>
      <c r="H5628" s="74" t="s">
        <v>44145</v>
      </c>
      <c r="I5628" s="74" t="s">
        <v>44146</v>
      </c>
      <c r="K5628" s="70" t="s">
        <v>44147</v>
      </c>
      <c r="L5628" s="70">
        <v>300</v>
      </c>
      <c r="O5628" s="70" t="s">
        <v>4456</v>
      </c>
    </row>
    <row r="5629" spans="1:15" s="70" customFormat="1" ht="36" x14ac:dyDescent="0.3">
      <c r="A5629" s="70" t="s">
        <v>14875</v>
      </c>
      <c r="B5629" s="70" t="s">
        <v>8909</v>
      </c>
      <c r="C5629" s="70">
        <v>887</v>
      </c>
      <c r="D5629" s="70" t="s">
        <v>44148</v>
      </c>
      <c r="E5629" s="70" t="s">
        <v>44116</v>
      </c>
      <c r="F5629" s="70" t="s">
        <v>44149</v>
      </c>
      <c r="H5629" s="74" t="s">
        <v>44150</v>
      </c>
      <c r="I5629" s="74" t="s">
        <v>44151</v>
      </c>
      <c r="K5629" s="70" t="s">
        <v>44152</v>
      </c>
      <c r="N5629" s="70" t="s">
        <v>17522</v>
      </c>
      <c r="O5629" s="70" t="s">
        <v>44116</v>
      </c>
    </row>
    <row r="5630" spans="1:15" s="70" customFormat="1" ht="24" x14ac:dyDescent="0.3">
      <c r="A5630" s="70" t="s">
        <v>14876</v>
      </c>
      <c r="B5630" s="70" t="s">
        <v>44111</v>
      </c>
      <c r="C5630" s="70">
        <v>887</v>
      </c>
      <c r="D5630" s="70" t="s">
        <v>44153</v>
      </c>
      <c r="E5630" s="70" t="s">
        <v>16449</v>
      </c>
      <c r="F5630" s="70" t="s">
        <v>44154</v>
      </c>
      <c r="H5630" s="70" t="s">
        <v>44155</v>
      </c>
      <c r="I5630" s="74" t="s">
        <v>44156</v>
      </c>
      <c r="K5630" s="70" t="s">
        <v>44157</v>
      </c>
      <c r="L5630" s="70">
        <v>100</v>
      </c>
      <c r="M5630" s="70">
        <v>1980</v>
      </c>
      <c r="N5630" s="70" t="s">
        <v>22073</v>
      </c>
      <c r="O5630" s="70" t="s">
        <v>16449</v>
      </c>
    </row>
    <row r="5631" spans="1:15" s="70" customFormat="1" ht="24" x14ac:dyDescent="0.3">
      <c r="A5631" s="70" t="s">
        <v>14877</v>
      </c>
      <c r="B5631" s="70" t="s">
        <v>8911</v>
      </c>
      <c r="C5631" s="70">
        <v>887</v>
      </c>
      <c r="D5631" s="70" t="s">
        <v>44158</v>
      </c>
      <c r="E5631" s="70" t="s">
        <v>44117</v>
      </c>
      <c r="F5631" s="70" t="s">
        <v>44159</v>
      </c>
      <c r="H5631" s="74" t="s">
        <v>44160</v>
      </c>
      <c r="I5631" s="74" t="s">
        <v>44161</v>
      </c>
      <c r="K5631" s="70" t="s">
        <v>44162</v>
      </c>
      <c r="O5631" s="70" t="s">
        <v>44117</v>
      </c>
    </row>
    <row r="5632" spans="1:15" s="70" customFormat="1" ht="24" x14ac:dyDescent="0.3">
      <c r="A5632" s="70" t="s">
        <v>14878</v>
      </c>
      <c r="B5632" s="70" t="s">
        <v>8912</v>
      </c>
      <c r="C5632" s="70">
        <v>887</v>
      </c>
      <c r="D5632" s="70" t="s">
        <v>44163</v>
      </c>
      <c r="E5632" s="70" t="s">
        <v>44118</v>
      </c>
      <c r="F5632" s="70" t="s">
        <v>44164</v>
      </c>
      <c r="H5632" s="74" t="s">
        <v>44165</v>
      </c>
      <c r="I5632" s="74" t="s">
        <v>44166</v>
      </c>
      <c r="K5632" s="70" t="s">
        <v>44167</v>
      </c>
      <c r="O5632" s="70" t="s">
        <v>44118</v>
      </c>
    </row>
    <row r="5633" spans="1:15" s="70" customFormat="1" x14ac:dyDescent="0.3">
      <c r="A5633" s="70" t="s">
        <v>14879</v>
      </c>
      <c r="B5633" s="70" t="s">
        <v>8913</v>
      </c>
      <c r="C5633" s="70">
        <v>887</v>
      </c>
      <c r="D5633" s="70" t="s">
        <v>44168</v>
      </c>
      <c r="E5633" s="70" t="s">
        <v>34259</v>
      </c>
      <c r="F5633" s="70" t="s">
        <v>44169</v>
      </c>
      <c r="H5633" s="74" t="s">
        <v>44170</v>
      </c>
      <c r="I5633" s="74" t="s">
        <v>44171</v>
      </c>
      <c r="K5633" s="70" t="s">
        <v>44172</v>
      </c>
      <c r="L5633" s="70">
        <v>135</v>
      </c>
      <c r="N5633" s="70" t="s">
        <v>22073</v>
      </c>
      <c r="O5633" s="70" t="s">
        <v>34259</v>
      </c>
    </row>
    <row r="5634" spans="1:15" s="70" customFormat="1" ht="24" x14ac:dyDescent="0.3">
      <c r="A5634" s="70" t="s">
        <v>14880</v>
      </c>
      <c r="B5634" s="70" t="s">
        <v>8914</v>
      </c>
      <c r="C5634" s="70">
        <v>888</v>
      </c>
      <c r="D5634" s="70" t="s">
        <v>44173</v>
      </c>
      <c r="E5634" s="70" t="s">
        <v>18120</v>
      </c>
      <c r="F5634" s="70" t="s">
        <v>44181</v>
      </c>
      <c r="H5634" s="74" t="s">
        <v>44182</v>
      </c>
      <c r="I5634" s="74" t="s">
        <v>44183</v>
      </c>
      <c r="K5634" s="70" t="s">
        <v>44184</v>
      </c>
      <c r="L5634" s="70">
        <v>254</v>
      </c>
      <c r="O5634" s="70" t="s">
        <v>18120</v>
      </c>
    </row>
    <row r="5635" spans="1:15" s="70" customFormat="1" ht="36" x14ac:dyDescent="0.3">
      <c r="A5635" s="70" t="s">
        <v>14881</v>
      </c>
      <c r="B5635" s="70" t="s">
        <v>8915</v>
      </c>
      <c r="C5635" s="70">
        <v>888</v>
      </c>
      <c r="D5635" s="70" t="s">
        <v>44185</v>
      </c>
      <c r="E5635" s="70" t="s">
        <v>20307</v>
      </c>
      <c r="F5635" s="70" t="s">
        <v>44186</v>
      </c>
      <c r="I5635" s="74" t="s">
        <v>44187</v>
      </c>
      <c r="K5635" s="70" t="s">
        <v>44188</v>
      </c>
      <c r="O5635" s="70" t="s">
        <v>4456</v>
      </c>
    </row>
    <row r="5636" spans="1:15" s="70" customFormat="1" x14ac:dyDescent="0.3">
      <c r="A5636" s="70" t="s">
        <v>14882</v>
      </c>
      <c r="B5636" s="70" t="s">
        <v>8916</v>
      </c>
      <c r="C5636" s="70">
        <v>888</v>
      </c>
      <c r="D5636" s="70" t="s">
        <v>44189</v>
      </c>
      <c r="E5636" s="70" t="s">
        <v>44174</v>
      </c>
      <c r="F5636" s="70" t="s">
        <v>44190</v>
      </c>
      <c r="G5636" s="70" t="s">
        <v>44191</v>
      </c>
      <c r="H5636" s="74" t="s">
        <v>44192</v>
      </c>
      <c r="I5636" s="74" t="s">
        <v>44193</v>
      </c>
      <c r="K5636" s="70" t="s">
        <v>44199</v>
      </c>
      <c r="O5636" s="70" t="s">
        <v>44174</v>
      </c>
    </row>
    <row r="5637" spans="1:15" s="70" customFormat="1" x14ac:dyDescent="0.3">
      <c r="A5637" s="70" t="s">
        <v>14883</v>
      </c>
      <c r="B5637" s="70" t="s">
        <v>8917</v>
      </c>
      <c r="C5637" s="70">
        <v>888</v>
      </c>
      <c r="D5637" s="70" t="s">
        <v>44194</v>
      </c>
      <c r="E5637" s="70" t="s">
        <v>44176</v>
      </c>
      <c r="F5637" s="70" t="s">
        <v>44195</v>
      </c>
      <c r="H5637" s="70" t="s">
        <v>44196</v>
      </c>
      <c r="I5637" s="74" t="s">
        <v>44197</v>
      </c>
      <c r="K5637" s="70" t="s">
        <v>44198</v>
      </c>
      <c r="L5637" s="70">
        <v>38</v>
      </c>
      <c r="M5637" s="70">
        <v>1894</v>
      </c>
      <c r="O5637" s="70" t="s">
        <v>44176</v>
      </c>
    </row>
    <row r="5638" spans="1:15" s="70" customFormat="1" ht="24" x14ac:dyDescent="0.3">
      <c r="A5638" s="70" t="s">
        <v>14884</v>
      </c>
      <c r="B5638" s="70" t="s">
        <v>8918</v>
      </c>
      <c r="C5638" s="70">
        <v>888</v>
      </c>
      <c r="D5638" s="70" t="s">
        <v>44200</v>
      </c>
      <c r="E5638" s="70" t="s">
        <v>44175</v>
      </c>
      <c r="F5638" s="70" t="s">
        <v>44201</v>
      </c>
      <c r="H5638" s="74" t="s">
        <v>44202</v>
      </c>
      <c r="I5638" s="74" t="s">
        <v>44203</v>
      </c>
      <c r="K5638" s="70" t="s">
        <v>44204</v>
      </c>
      <c r="O5638" s="70" t="s">
        <v>44175</v>
      </c>
    </row>
    <row r="5639" spans="1:15" s="70" customFormat="1" x14ac:dyDescent="0.3">
      <c r="A5639" s="70" t="s">
        <v>14885</v>
      </c>
      <c r="B5639" s="70" t="s">
        <v>8919</v>
      </c>
      <c r="C5639" s="70">
        <v>888</v>
      </c>
      <c r="D5639" s="70" t="s">
        <v>44205</v>
      </c>
      <c r="E5639" s="70" t="s">
        <v>41993</v>
      </c>
      <c r="F5639" s="70" t="s">
        <v>44206</v>
      </c>
      <c r="H5639" s="74" t="s">
        <v>44207</v>
      </c>
      <c r="I5639" s="74" t="s">
        <v>44208</v>
      </c>
      <c r="K5639" s="76" t="s">
        <v>44209</v>
      </c>
      <c r="O5639" s="70" t="s">
        <v>41993</v>
      </c>
    </row>
    <row r="5640" spans="1:15" s="70" customFormat="1" ht="24" x14ac:dyDescent="0.3">
      <c r="A5640" s="70" t="s">
        <v>14886</v>
      </c>
      <c r="B5640" s="70" t="s">
        <v>8920</v>
      </c>
      <c r="C5640" s="70">
        <v>888</v>
      </c>
      <c r="D5640" s="70" t="s">
        <v>44210</v>
      </c>
      <c r="E5640" s="70" t="s">
        <v>44177</v>
      </c>
      <c r="F5640" s="70" t="s">
        <v>44211</v>
      </c>
      <c r="H5640" s="70" t="s">
        <v>44212</v>
      </c>
      <c r="I5640" s="74" t="s">
        <v>44213</v>
      </c>
      <c r="K5640" s="70" t="s">
        <v>44214</v>
      </c>
      <c r="O5640" s="70" t="s">
        <v>44177</v>
      </c>
    </row>
    <row r="5641" spans="1:15" s="70" customFormat="1" x14ac:dyDescent="0.3">
      <c r="A5641" s="70" t="s">
        <v>14887</v>
      </c>
      <c r="B5641" s="70" t="s">
        <v>8921</v>
      </c>
      <c r="C5641" s="70">
        <v>888</v>
      </c>
      <c r="D5641" s="70" t="s">
        <v>44215</v>
      </c>
      <c r="E5641" s="70" t="s">
        <v>16300</v>
      </c>
      <c r="F5641" s="70" t="s">
        <v>44216</v>
      </c>
      <c r="H5641" s="74" t="s">
        <v>44217</v>
      </c>
      <c r="I5641" s="74" t="s">
        <v>44218</v>
      </c>
      <c r="K5641" s="70" t="s">
        <v>44219</v>
      </c>
      <c r="O5641" s="70" t="s">
        <v>16300</v>
      </c>
    </row>
    <row r="5642" spans="1:15" s="70" customFormat="1" ht="36" x14ac:dyDescent="0.3">
      <c r="A5642" s="70" t="s">
        <v>14888</v>
      </c>
      <c r="B5642" s="70" t="s">
        <v>8922</v>
      </c>
      <c r="C5642" s="70">
        <v>888</v>
      </c>
      <c r="D5642" s="70" t="s">
        <v>44220</v>
      </c>
      <c r="E5642" s="70" t="s">
        <v>44178</v>
      </c>
      <c r="F5642" s="70" t="s">
        <v>44221</v>
      </c>
      <c r="H5642" s="74" t="s">
        <v>44222</v>
      </c>
      <c r="I5642" s="74" t="s">
        <v>44223</v>
      </c>
      <c r="K5642" s="70" t="s">
        <v>44224</v>
      </c>
      <c r="O5642" s="70" t="s">
        <v>44178</v>
      </c>
    </row>
    <row r="5643" spans="1:15" s="70" customFormat="1" ht="36" x14ac:dyDescent="0.3">
      <c r="A5643" s="70" t="s">
        <v>14889</v>
      </c>
      <c r="B5643" s="70" t="s">
        <v>8923</v>
      </c>
      <c r="C5643" s="70">
        <v>888</v>
      </c>
      <c r="D5643" s="70" t="s">
        <v>44225</v>
      </c>
      <c r="E5643" s="70" t="s">
        <v>44179</v>
      </c>
      <c r="F5643" s="70" t="s">
        <v>44226</v>
      </c>
      <c r="H5643" s="70" t="s">
        <v>44227</v>
      </c>
      <c r="I5643" s="74" t="s">
        <v>44228</v>
      </c>
      <c r="K5643" s="70" t="s">
        <v>44229</v>
      </c>
      <c r="O5643" s="70" t="s">
        <v>44179</v>
      </c>
    </row>
    <row r="5644" spans="1:15" s="70" customFormat="1" x14ac:dyDescent="0.3">
      <c r="A5644" s="70" t="s">
        <v>14890</v>
      </c>
      <c r="B5644" s="70" t="s">
        <v>8924</v>
      </c>
      <c r="C5644" s="70">
        <v>888</v>
      </c>
      <c r="D5644" s="70" t="s">
        <v>44230</v>
      </c>
      <c r="E5644" s="70" t="s">
        <v>17933</v>
      </c>
      <c r="F5644" s="70">
        <v>223858500</v>
      </c>
      <c r="G5644" s="70">
        <v>223858502</v>
      </c>
      <c r="I5644" s="74" t="s">
        <v>44231</v>
      </c>
      <c r="K5644" s="70" t="s">
        <v>44232</v>
      </c>
      <c r="O5644" s="70" t="s">
        <v>4456</v>
      </c>
    </row>
    <row r="5645" spans="1:15" s="70" customFormat="1" ht="24" x14ac:dyDescent="0.3">
      <c r="A5645" s="70" t="s">
        <v>14891</v>
      </c>
      <c r="B5645" s="70" t="s">
        <v>8925</v>
      </c>
      <c r="C5645" s="70">
        <v>888</v>
      </c>
      <c r="D5645" s="70" t="s">
        <v>44233</v>
      </c>
      <c r="E5645" s="70" t="s">
        <v>44180</v>
      </c>
      <c r="F5645" s="70" t="s">
        <v>44234</v>
      </c>
      <c r="H5645" s="74" t="s">
        <v>44235</v>
      </c>
      <c r="I5645" s="74" t="s">
        <v>44236</v>
      </c>
      <c r="K5645" s="70" t="s">
        <v>44237</v>
      </c>
      <c r="O5645" s="70" t="s">
        <v>44180</v>
      </c>
    </row>
    <row r="5646" spans="1:15" s="70" customFormat="1" ht="24" x14ac:dyDescent="0.3">
      <c r="A5646" s="70" t="s">
        <v>14892</v>
      </c>
      <c r="B5646" s="70" t="s">
        <v>8926</v>
      </c>
      <c r="C5646" s="70">
        <v>888</v>
      </c>
      <c r="D5646" s="70" t="s">
        <v>44238</v>
      </c>
      <c r="E5646" s="70" t="s">
        <v>41829</v>
      </c>
      <c r="F5646" s="70" t="s">
        <v>44239</v>
      </c>
      <c r="H5646" s="74" t="s">
        <v>44240</v>
      </c>
      <c r="I5646" s="70" t="s">
        <v>44241</v>
      </c>
      <c r="K5646" s="70" t="s">
        <v>44242</v>
      </c>
      <c r="O5646" s="70" t="s">
        <v>41829</v>
      </c>
    </row>
    <row r="5647" spans="1:15" s="70" customFormat="1" ht="24" x14ac:dyDescent="0.3">
      <c r="A5647" s="70" t="s">
        <v>14893</v>
      </c>
      <c r="B5647" s="70" t="s">
        <v>8927</v>
      </c>
      <c r="C5647" s="70">
        <v>889</v>
      </c>
      <c r="D5647" s="70" t="s">
        <v>44243</v>
      </c>
      <c r="E5647" s="70" t="s">
        <v>44244</v>
      </c>
      <c r="F5647" s="70" t="s">
        <v>44246</v>
      </c>
      <c r="H5647" s="74" t="s">
        <v>44247</v>
      </c>
      <c r="I5647" s="74" t="s">
        <v>44248</v>
      </c>
      <c r="K5647" s="70" t="s">
        <v>44249</v>
      </c>
      <c r="O5647" s="70" t="s">
        <v>44244</v>
      </c>
    </row>
    <row r="5648" spans="1:15" s="70" customFormat="1" ht="24" x14ac:dyDescent="0.3">
      <c r="A5648" s="70" t="s">
        <v>14894</v>
      </c>
      <c r="B5648" s="70" t="s">
        <v>8928</v>
      </c>
      <c r="C5648" s="70">
        <v>889</v>
      </c>
      <c r="D5648" s="70" t="s">
        <v>44250</v>
      </c>
      <c r="E5648" s="70" t="s">
        <v>18508</v>
      </c>
      <c r="F5648" s="70" t="s">
        <v>44251</v>
      </c>
      <c r="G5648" s="70" t="s">
        <v>44252</v>
      </c>
      <c r="H5648" s="70" t="s">
        <v>44253</v>
      </c>
      <c r="I5648" s="74" t="s">
        <v>44254</v>
      </c>
      <c r="K5648" s="70" t="s">
        <v>44255</v>
      </c>
      <c r="O5648" s="70" t="s">
        <v>18508</v>
      </c>
    </row>
    <row r="5649" spans="1:17" s="70" customFormat="1" ht="24" x14ac:dyDescent="0.3">
      <c r="A5649" s="70" t="s">
        <v>14895</v>
      </c>
      <c r="B5649" s="70" t="s">
        <v>8929</v>
      </c>
      <c r="C5649" s="70">
        <v>889</v>
      </c>
      <c r="D5649" s="70" t="s">
        <v>44256</v>
      </c>
      <c r="E5649" s="70" t="s">
        <v>44257</v>
      </c>
      <c r="F5649" s="70" t="s">
        <v>44260</v>
      </c>
      <c r="G5649" s="70" t="s">
        <v>44261</v>
      </c>
      <c r="H5649" s="74" t="s">
        <v>44262</v>
      </c>
      <c r="I5649" s="74" t="s">
        <v>44263</v>
      </c>
      <c r="K5649" s="70" t="s">
        <v>44264</v>
      </c>
      <c r="O5649" s="70" t="s">
        <v>44257</v>
      </c>
    </row>
    <row r="5650" spans="1:17" s="70" customFormat="1" ht="24" x14ac:dyDescent="0.3">
      <c r="A5650" s="70" t="s">
        <v>14896</v>
      </c>
      <c r="B5650" s="70" t="s">
        <v>44265</v>
      </c>
      <c r="C5650" s="70">
        <v>889</v>
      </c>
      <c r="D5650" s="70" t="s">
        <v>44266</v>
      </c>
      <c r="E5650" s="70" t="s">
        <v>44258</v>
      </c>
      <c r="F5650" s="70" t="s">
        <v>44267</v>
      </c>
      <c r="H5650" s="74" t="s">
        <v>44268</v>
      </c>
      <c r="I5650" s="74" t="s">
        <v>44269</v>
      </c>
      <c r="K5650" s="70" t="s">
        <v>44270</v>
      </c>
      <c r="O5650" s="70" t="s">
        <v>44258</v>
      </c>
    </row>
    <row r="5651" spans="1:17" s="70" customFormat="1" ht="36" x14ac:dyDescent="0.3">
      <c r="A5651" s="70" t="s">
        <v>14897</v>
      </c>
      <c r="B5651" s="70" t="s">
        <v>8931</v>
      </c>
      <c r="C5651" s="70">
        <v>889</v>
      </c>
      <c r="D5651" s="70" t="s">
        <v>44271</v>
      </c>
      <c r="E5651" s="70" t="s">
        <v>9151</v>
      </c>
      <c r="F5651" s="70" t="s">
        <v>44272</v>
      </c>
      <c r="H5651" s="74" t="s">
        <v>44273</v>
      </c>
      <c r="I5651" s="74" t="s">
        <v>44274</v>
      </c>
      <c r="K5651" s="70" t="s">
        <v>44275</v>
      </c>
      <c r="M5651" s="70">
        <v>1897</v>
      </c>
      <c r="O5651" s="70" t="s">
        <v>9151</v>
      </c>
      <c r="P5651" s="70" t="s">
        <v>17195</v>
      </c>
      <c r="Q5651" s="70" t="s">
        <v>9229</v>
      </c>
    </row>
    <row r="5652" spans="1:17" s="70" customFormat="1" x14ac:dyDescent="0.3">
      <c r="A5652" s="70" t="s">
        <v>14898</v>
      </c>
      <c r="B5652" s="70" t="s">
        <v>8932</v>
      </c>
      <c r="C5652" s="70">
        <v>889</v>
      </c>
      <c r="D5652" s="70" t="s">
        <v>44276</v>
      </c>
      <c r="E5652" s="70" t="s">
        <v>44245</v>
      </c>
      <c r="F5652" s="70" t="s">
        <v>44277</v>
      </c>
      <c r="H5652" s="74" t="s">
        <v>44278</v>
      </c>
      <c r="I5652" s="74" t="s">
        <v>44279</v>
      </c>
      <c r="K5652" s="70" t="s">
        <v>44280</v>
      </c>
      <c r="O5652" s="70" t="s">
        <v>44245</v>
      </c>
    </row>
    <row r="5653" spans="1:17" s="70" customFormat="1" ht="24" x14ac:dyDescent="0.3">
      <c r="A5653" s="70" t="s">
        <v>14899</v>
      </c>
      <c r="B5653" s="70" t="s">
        <v>8933</v>
      </c>
      <c r="C5653" s="70">
        <v>889</v>
      </c>
      <c r="D5653" s="70" t="s">
        <v>44281</v>
      </c>
      <c r="E5653" s="70" t="s">
        <v>28058</v>
      </c>
      <c r="F5653" s="70" t="s">
        <v>44282</v>
      </c>
      <c r="H5653" s="70" t="s">
        <v>44283</v>
      </c>
      <c r="I5653" s="74" t="s">
        <v>44284</v>
      </c>
      <c r="K5653" s="70" t="s">
        <v>44285</v>
      </c>
      <c r="O5653" s="70" t="s">
        <v>28058</v>
      </c>
    </row>
    <row r="5654" spans="1:17" s="70" customFormat="1" ht="24" x14ac:dyDescent="0.3">
      <c r="A5654" s="70" t="s">
        <v>14900</v>
      </c>
      <c r="B5654" s="70" t="s">
        <v>8934</v>
      </c>
      <c r="C5654" s="70">
        <v>889</v>
      </c>
      <c r="D5654" s="70" t="s">
        <v>44286</v>
      </c>
      <c r="E5654" s="70" t="s">
        <v>9256</v>
      </c>
      <c r="F5654" s="70">
        <v>224407300</v>
      </c>
      <c r="G5654" s="70" t="s">
        <v>44287</v>
      </c>
      <c r="H5654" s="74" t="s">
        <v>44288</v>
      </c>
      <c r="I5654" s="74" t="s">
        <v>44289</v>
      </c>
      <c r="K5654" s="70" t="s">
        <v>44290</v>
      </c>
      <c r="O5654" s="70" t="s">
        <v>4456</v>
      </c>
    </row>
    <row r="5655" spans="1:17" s="70" customFormat="1" ht="36" x14ac:dyDescent="0.3">
      <c r="A5655" s="70" t="s">
        <v>14901</v>
      </c>
      <c r="B5655" s="70" t="s">
        <v>8935</v>
      </c>
      <c r="C5655" s="70">
        <v>889</v>
      </c>
      <c r="D5655" s="70" t="s">
        <v>44291</v>
      </c>
      <c r="E5655" s="70" t="s">
        <v>19820</v>
      </c>
      <c r="F5655" s="70" t="s">
        <v>44292</v>
      </c>
      <c r="G5655" s="70">
        <v>228101687</v>
      </c>
      <c r="I5655" s="74" t="s">
        <v>44293</v>
      </c>
      <c r="K5655" s="70" t="s">
        <v>44294</v>
      </c>
      <c r="O5655" s="70" t="s">
        <v>4456</v>
      </c>
    </row>
    <row r="5656" spans="1:17" s="70" customFormat="1" ht="24" x14ac:dyDescent="0.3">
      <c r="A5656" s="70" t="s">
        <v>14902</v>
      </c>
      <c r="B5656" s="70" t="s">
        <v>8936</v>
      </c>
      <c r="C5656" s="70">
        <v>889</v>
      </c>
      <c r="D5656" s="70" t="s">
        <v>44295</v>
      </c>
      <c r="E5656" s="70" t="s">
        <v>44259</v>
      </c>
      <c r="F5656" s="70" t="s">
        <v>44296</v>
      </c>
      <c r="G5656" s="70" t="s">
        <v>44297</v>
      </c>
      <c r="H5656" s="70" t="s">
        <v>44298</v>
      </c>
      <c r="I5656" s="74" t="s">
        <v>44299</v>
      </c>
      <c r="K5656" s="70" t="s">
        <v>44300</v>
      </c>
      <c r="L5656" s="70">
        <v>80</v>
      </c>
      <c r="M5656" s="70">
        <v>1965</v>
      </c>
      <c r="N5656" s="70" t="s">
        <v>43470</v>
      </c>
      <c r="O5656" s="70" t="s">
        <v>44259</v>
      </c>
    </row>
    <row r="5657" spans="1:17" s="70" customFormat="1" ht="48" x14ac:dyDescent="0.3">
      <c r="A5657" s="70" t="s">
        <v>14903</v>
      </c>
      <c r="B5657" s="70" t="s">
        <v>8937</v>
      </c>
      <c r="C5657" s="70">
        <v>889</v>
      </c>
      <c r="D5657" s="70" t="s">
        <v>44301</v>
      </c>
      <c r="E5657" s="70" t="s">
        <v>20466</v>
      </c>
      <c r="F5657" s="70" t="s">
        <v>44302</v>
      </c>
      <c r="H5657" s="74" t="s">
        <v>44303</v>
      </c>
      <c r="I5657" s="70" t="s">
        <v>44304</v>
      </c>
      <c r="K5657" s="70" t="s">
        <v>44305</v>
      </c>
      <c r="O5657" s="70" t="s">
        <v>20466</v>
      </c>
    </row>
    <row r="5658" spans="1:17" s="70" customFormat="1" x14ac:dyDescent="0.3">
      <c r="A5658" s="70" t="s">
        <v>14904</v>
      </c>
      <c r="B5658" s="70" t="s">
        <v>8939</v>
      </c>
      <c r="C5658" s="70">
        <v>889</v>
      </c>
      <c r="D5658" s="70" t="s">
        <v>44306</v>
      </c>
      <c r="E5658" s="70" t="s">
        <v>21722</v>
      </c>
      <c r="F5658" s="70" t="s">
        <v>44307</v>
      </c>
      <c r="H5658" s="74" t="s">
        <v>44308</v>
      </c>
      <c r="I5658" s="74" t="s">
        <v>44309</v>
      </c>
      <c r="K5658" s="70" t="s">
        <v>44310</v>
      </c>
      <c r="O5658" s="70" t="s">
        <v>44311</v>
      </c>
    </row>
    <row r="5659" spans="1:17" s="70" customFormat="1" ht="48" x14ac:dyDescent="0.3">
      <c r="A5659" s="70" t="s">
        <v>14905</v>
      </c>
      <c r="B5659" s="70" t="s">
        <v>8938</v>
      </c>
      <c r="C5659" s="70">
        <v>890</v>
      </c>
      <c r="D5659" s="70" t="s">
        <v>44314</v>
      </c>
      <c r="E5659" s="70" t="s">
        <v>44315</v>
      </c>
      <c r="F5659" s="70" t="s">
        <v>44316</v>
      </c>
      <c r="H5659" s="74" t="s">
        <v>44317</v>
      </c>
      <c r="I5659" s="74" t="s">
        <v>44318</v>
      </c>
      <c r="K5659" s="70" t="s">
        <v>44319</v>
      </c>
      <c r="O5659" s="70" t="s">
        <v>44315</v>
      </c>
    </row>
    <row r="5660" spans="1:17" s="70" customFormat="1" ht="24" x14ac:dyDescent="0.3">
      <c r="A5660" s="70" t="s">
        <v>14906</v>
      </c>
      <c r="B5660" s="70" t="s">
        <v>8940</v>
      </c>
      <c r="C5660" s="70">
        <v>890</v>
      </c>
      <c r="D5660" s="70" t="s">
        <v>44320</v>
      </c>
      <c r="E5660" s="70" t="s">
        <v>44321</v>
      </c>
      <c r="F5660" s="70" t="s">
        <v>44322</v>
      </c>
      <c r="G5660" s="70" t="s">
        <v>44323</v>
      </c>
      <c r="H5660" s="74" t="s">
        <v>44324</v>
      </c>
      <c r="I5660" s="74" t="s">
        <v>44325</v>
      </c>
      <c r="K5660" s="70" t="s">
        <v>44326</v>
      </c>
      <c r="O5660" s="70" t="s">
        <v>44321</v>
      </c>
    </row>
    <row r="5661" spans="1:17" s="70" customFormat="1" ht="24" x14ac:dyDescent="0.3">
      <c r="A5661" s="70" t="s">
        <v>14907</v>
      </c>
      <c r="B5661" s="70" t="s">
        <v>8941</v>
      </c>
      <c r="C5661" s="70">
        <v>890</v>
      </c>
      <c r="D5661" s="70" t="s">
        <v>44327</v>
      </c>
      <c r="E5661" s="70" t="s">
        <v>15574</v>
      </c>
      <c r="F5661" s="70" t="s">
        <v>44328</v>
      </c>
      <c r="H5661" s="74" t="s">
        <v>44329</v>
      </c>
      <c r="I5661" s="74" t="s">
        <v>44330</v>
      </c>
      <c r="J5661" s="70">
        <v>5550000</v>
      </c>
      <c r="K5661" s="70" t="s">
        <v>44331</v>
      </c>
      <c r="O5661" s="70" t="s">
        <v>15574</v>
      </c>
    </row>
    <row r="5662" spans="1:17" s="70" customFormat="1" ht="24" x14ac:dyDescent="0.3">
      <c r="A5662" s="70" t="s">
        <v>14908</v>
      </c>
      <c r="B5662" s="70" t="s">
        <v>8942</v>
      </c>
      <c r="C5662" s="70">
        <v>890</v>
      </c>
      <c r="D5662" s="70" t="s">
        <v>44332</v>
      </c>
      <c r="E5662" s="70" t="s">
        <v>44333</v>
      </c>
      <c r="F5662" s="70" t="s">
        <v>44336</v>
      </c>
      <c r="H5662" s="74" t="s">
        <v>44337</v>
      </c>
      <c r="I5662" s="74" t="s">
        <v>44338</v>
      </c>
      <c r="K5662" s="70" t="s">
        <v>44339</v>
      </c>
      <c r="O5662" s="70" t="s">
        <v>18721</v>
      </c>
    </row>
    <row r="5663" spans="1:17" s="70" customFormat="1" ht="24" x14ac:dyDescent="0.3">
      <c r="A5663" s="70" t="s">
        <v>14909</v>
      </c>
      <c r="B5663" s="70" t="s">
        <v>8943</v>
      </c>
      <c r="C5663" s="70">
        <v>890</v>
      </c>
      <c r="D5663" s="70" t="s">
        <v>44340</v>
      </c>
      <c r="E5663" s="70" t="s">
        <v>44334</v>
      </c>
      <c r="F5663" s="70" t="s">
        <v>44341</v>
      </c>
      <c r="G5663" s="70" t="s">
        <v>44342</v>
      </c>
      <c r="H5663" s="74" t="s">
        <v>44343</v>
      </c>
      <c r="I5663" s="74" t="s">
        <v>44344</v>
      </c>
      <c r="K5663" s="70" t="s">
        <v>44345</v>
      </c>
      <c r="N5663" s="70" t="s">
        <v>22073</v>
      </c>
      <c r="O5663" s="70" t="s">
        <v>44334</v>
      </c>
    </row>
    <row r="5664" spans="1:17" s="70" customFormat="1" ht="36" x14ac:dyDescent="0.3">
      <c r="A5664" s="70" t="s">
        <v>14910</v>
      </c>
      <c r="B5664" s="70" t="s">
        <v>8944</v>
      </c>
      <c r="C5664" s="70">
        <v>890</v>
      </c>
      <c r="D5664" s="70" t="s">
        <v>44346</v>
      </c>
      <c r="E5664" s="70" t="s">
        <v>15700</v>
      </c>
      <c r="F5664" s="70" t="s">
        <v>44347</v>
      </c>
      <c r="H5664" s="74" t="s">
        <v>44348</v>
      </c>
      <c r="I5664" s="74" t="s">
        <v>44349</v>
      </c>
      <c r="J5664" s="70">
        <v>6200989</v>
      </c>
      <c r="K5664" s="70" t="s">
        <v>44350</v>
      </c>
      <c r="L5664" s="70">
        <v>344</v>
      </c>
      <c r="N5664" s="70" t="s">
        <v>38047</v>
      </c>
      <c r="O5664" s="70" t="s">
        <v>15700</v>
      </c>
    </row>
    <row r="5665" spans="1:15" s="70" customFormat="1" ht="24" x14ac:dyDescent="0.3">
      <c r="A5665" s="70" t="s">
        <v>14911</v>
      </c>
      <c r="B5665" s="70" t="s">
        <v>44352</v>
      </c>
      <c r="C5665" s="70">
        <v>890</v>
      </c>
      <c r="D5665" s="70" t="s">
        <v>44351</v>
      </c>
      <c r="E5665" s="70" t="s">
        <v>44353</v>
      </c>
      <c r="F5665" s="70" t="s">
        <v>44354</v>
      </c>
      <c r="H5665" s="74" t="s">
        <v>44355</v>
      </c>
      <c r="I5665" s="74" t="s">
        <v>44356</v>
      </c>
      <c r="K5665" s="70" t="s">
        <v>44357</v>
      </c>
      <c r="O5665" s="70" t="s">
        <v>44353</v>
      </c>
    </row>
    <row r="5666" spans="1:15" s="70" customFormat="1" ht="36" x14ac:dyDescent="0.3">
      <c r="A5666" s="70" t="s">
        <v>14912</v>
      </c>
      <c r="B5666" s="70" t="s">
        <v>8946</v>
      </c>
      <c r="C5666" s="70">
        <v>890</v>
      </c>
      <c r="D5666" s="70" t="s">
        <v>44358</v>
      </c>
      <c r="E5666" s="70" t="s">
        <v>44335</v>
      </c>
      <c r="F5666" s="70" t="s">
        <v>44359</v>
      </c>
      <c r="H5666" s="70" t="s">
        <v>44360</v>
      </c>
      <c r="I5666" s="74" t="s">
        <v>44361</v>
      </c>
      <c r="K5666" s="70" t="s">
        <v>44362</v>
      </c>
      <c r="O5666" s="70" t="s">
        <v>44335</v>
      </c>
    </row>
    <row r="5667" spans="1:15" s="70" customFormat="1" ht="36" x14ac:dyDescent="0.3">
      <c r="A5667" s="70" t="s">
        <v>14913</v>
      </c>
      <c r="B5667" s="70" t="s">
        <v>8947</v>
      </c>
      <c r="C5667" s="70">
        <v>890</v>
      </c>
      <c r="D5667" s="70" t="s">
        <v>44363</v>
      </c>
      <c r="E5667" s="70" t="s">
        <v>18721</v>
      </c>
      <c r="F5667" s="70" t="s">
        <v>44364</v>
      </c>
      <c r="H5667" s="70" t="s">
        <v>44365</v>
      </c>
      <c r="I5667" s="74" t="s">
        <v>44366</v>
      </c>
      <c r="K5667" s="70" t="s">
        <v>44367</v>
      </c>
      <c r="O5667" s="70" t="s">
        <v>18721</v>
      </c>
    </row>
    <row r="5668" spans="1:15" s="70" customFormat="1" ht="36" x14ac:dyDescent="0.3">
      <c r="A5668" s="70" t="s">
        <v>14914</v>
      </c>
      <c r="B5668" s="70" t="s">
        <v>44313</v>
      </c>
      <c r="C5668" s="70">
        <v>890</v>
      </c>
      <c r="D5668" s="70" t="s">
        <v>44368</v>
      </c>
      <c r="E5668" s="70" t="s">
        <v>19945</v>
      </c>
      <c r="F5668" s="70" t="s">
        <v>44371</v>
      </c>
      <c r="H5668" s="70" t="s">
        <v>44372</v>
      </c>
      <c r="I5668" s="74" t="s">
        <v>44373</v>
      </c>
      <c r="K5668" s="70" t="s">
        <v>44374</v>
      </c>
      <c r="O5668" s="70" t="s">
        <v>16278</v>
      </c>
    </row>
    <row r="5669" spans="1:15" s="70" customFormat="1" ht="24" x14ac:dyDescent="0.3">
      <c r="A5669" s="70" t="s">
        <v>14915</v>
      </c>
      <c r="B5669" s="70" t="s">
        <v>8949</v>
      </c>
      <c r="C5669" s="70">
        <v>890</v>
      </c>
      <c r="D5669" s="70" t="s">
        <v>44375</v>
      </c>
      <c r="E5669" s="70" t="s">
        <v>44369</v>
      </c>
      <c r="F5669" s="70" t="s">
        <v>44376</v>
      </c>
      <c r="H5669" s="74" t="s">
        <v>44377</v>
      </c>
      <c r="I5669" s="74" t="s">
        <v>44378</v>
      </c>
      <c r="K5669" s="70" t="s">
        <v>44379</v>
      </c>
      <c r="M5669" s="70">
        <v>1980</v>
      </c>
      <c r="N5669" s="70" t="s">
        <v>22073</v>
      </c>
      <c r="O5669" s="70" t="s">
        <v>44369</v>
      </c>
    </row>
    <row r="5670" spans="1:15" s="70" customFormat="1" x14ac:dyDescent="0.3">
      <c r="A5670" s="70" t="s">
        <v>14916</v>
      </c>
      <c r="B5670" s="70" t="s">
        <v>44312</v>
      </c>
      <c r="C5670" s="70">
        <v>890</v>
      </c>
      <c r="D5670" s="70" t="s">
        <v>44380</v>
      </c>
      <c r="E5670" s="70" t="s">
        <v>44370</v>
      </c>
      <c r="F5670" s="70" t="s">
        <v>44381</v>
      </c>
      <c r="H5670" s="74" t="s">
        <v>44382</v>
      </c>
      <c r="I5670" s="74" t="s">
        <v>44383</v>
      </c>
      <c r="K5670" s="70" t="s">
        <v>44384</v>
      </c>
      <c r="O5670" s="70" t="s">
        <v>44385</v>
      </c>
    </row>
    <row r="5671" spans="1:15" s="70" customFormat="1" ht="24" x14ac:dyDescent="0.3">
      <c r="A5671" s="70" t="s">
        <v>14917</v>
      </c>
      <c r="B5671" s="70" t="s">
        <v>44386</v>
      </c>
      <c r="C5671" s="70">
        <v>891</v>
      </c>
      <c r="D5671" s="70" t="s">
        <v>44387</v>
      </c>
      <c r="E5671" s="70" t="s">
        <v>44388</v>
      </c>
      <c r="F5671" s="70" t="s">
        <v>44389</v>
      </c>
      <c r="H5671" s="74" t="s">
        <v>44390</v>
      </c>
      <c r="I5671" s="74" t="s">
        <v>44391</v>
      </c>
      <c r="K5671" s="70" t="s">
        <v>44392</v>
      </c>
      <c r="L5671" s="70">
        <v>45</v>
      </c>
      <c r="O5671" s="70" t="s">
        <v>44393</v>
      </c>
    </row>
    <row r="5672" spans="1:15" s="70" customFormat="1" ht="36" x14ac:dyDescent="0.3">
      <c r="A5672" s="70" t="s">
        <v>14918</v>
      </c>
      <c r="B5672" s="70" t="s">
        <v>8952</v>
      </c>
      <c r="C5672" s="70">
        <v>891</v>
      </c>
      <c r="D5672" s="70" t="s">
        <v>44399</v>
      </c>
      <c r="E5672" s="70" t="s">
        <v>23523</v>
      </c>
      <c r="F5672" s="70" t="s">
        <v>44400</v>
      </c>
      <c r="H5672" s="74" t="s">
        <v>44401</v>
      </c>
      <c r="I5672" s="74" t="s">
        <v>44402</v>
      </c>
      <c r="K5672" s="70" t="s">
        <v>44403</v>
      </c>
      <c r="L5672" s="70">
        <v>136</v>
      </c>
      <c r="O5672" s="70" t="s">
        <v>23523</v>
      </c>
    </row>
    <row r="5673" spans="1:15" s="70" customFormat="1" ht="24" x14ac:dyDescent="0.3">
      <c r="A5673" s="70" t="s">
        <v>14919</v>
      </c>
      <c r="B5673" s="70" t="s">
        <v>8953</v>
      </c>
      <c r="C5673" s="70">
        <v>891</v>
      </c>
      <c r="D5673" s="70" t="s">
        <v>44404</v>
      </c>
      <c r="E5673" s="70" t="s">
        <v>44394</v>
      </c>
      <c r="F5673" s="70" t="s">
        <v>44405</v>
      </c>
      <c r="H5673" s="74" t="s">
        <v>44406</v>
      </c>
      <c r="I5673" s="74" t="s">
        <v>44407</v>
      </c>
      <c r="K5673" s="70" t="s">
        <v>44408</v>
      </c>
      <c r="O5673" s="70" t="s">
        <v>44394</v>
      </c>
    </row>
    <row r="5674" spans="1:15" s="70" customFormat="1" x14ac:dyDescent="0.3">
      <c r="A5674" s="70" t="s">
        <v>14920</v>
      </c>
      <c r="B5674" s="70" t="s">
        <v>8954</v>
      </c>
      <c r="C5674" s="70">
        <v>891</v>
      </c>
      <c r="D5674" s="70" t="s">
        <v>44409</v>
      </c>
      <c r="E5674" s="70" t="s">
        <v>44395</v>
      </c>
      <c r="F5674" s="70" t="s">
        <v>44410</v>
      </c>
      <c r="G5674" s="70" t="s">
        <v>44411</v>
      </c>
      <c r="H5674" s="74" t="s">
        <v>44412</v>
      </c>
      <c r="I5674" s="74" t="s">
        <v>44413</v>
      </c>
      <c r="K5674" s="70" t="s">
        <v>44414</v>
      </c>
      <c r="O5674" s="70" t="s">
        <v>44395</v>
      </c>
    </row>
    <row r="5675" spans="1:15" s="70" customFormat="1" x14ac:dyDescent="0.3">
      <c r="A5675" s="70" t="s">
        <v>14921</v>
      </c>
      <c r="B5675" s="70" t="s">
        <v>8955</v>
      </c>
      <c r="C5675" s="70">
        <v>891</v>
      </c>
      <c r="D5675" s="70" t="s">
        <v>44415</v>
      </c>
      <c r="E5675" s="70" t="s">
        <v>15197</v>
      </c>
      <c r="F5675" s="70">
        <v>223666700</v>
      </c>
      <c r="H5675" s="74" t="s">
        <v>44416</v>
      </c>
      <c r="I5675" s="74" t="s">
        <v>44417</v>
      </c>
      <c r="K5675" s="70" t="s">
        <v>44418</v>
      </c>
      <c r="O5675" s="70" t="s">
        <v>4456</v>
      </c>
    </row>
    <row r="5676" spans="1:15" s="70" customFormat="1" x14ac:dyDescent="0.3">
      <c r="A5676" s="70" t="s">
        <v>14922</v>
      </c>
      <c r="B5676" s="70" t="s">
        <v>8956</v>
      </c>
      <c r="C5676" s="70">
        <v>891</v>
      </c>
      <c r="D5676" s="70" t="s">
        <v>44419</v>
      </c>
      <c r="E5676" s="70" t="s">
        <v>44396</v>
      </c>
      <c r="F5676" s="70" t="s">
        <v>44420</v>
      </c>
      <c r="H5676" s="74" t="s">
        <v>44421</v>
      </c>
      <c r="I5676" s="74" t="s">
        <v>44422</v>
      </c>
      <c r="K5676" s="70" t="s">
        <v>44423</v>
      </c>
      <c r="O5676" s="70" t="s">
        <v>44396</v>
      </c>
    </row>
    <row r="5677" spans="1:15" s="70" customFormat="1" x14ac:dyDescent="0.3">
      <c r="A5677" s="70" t="s">
        <v>14923</v>
      </c>
      <c r="B5677" s="70" t="s">
        <v>8957</v>
      </c>
      <c r="C5677" s="70">
        <v>891</v>
      </c>
      <c r="D5677" s="70" t="s">
        <v>44424</v>
      </c>
      <c r="E5677" s="70" t="s">
        <v>44397</v>
      </c>
      <c r="F5677" s="70" t="s">
        <v>44425</v>
      </c>
      <c r="H5677" s="70" t="s">
        <v>44426</v>
      </c>
      <c r="I5677" s="74" t="s">
        <v>44427</v>
      </c>
      <c r="K5677" s="70" t="s">
        <v>44428</v>
      </c>
      <c r="O5677" s="70" t="s">
        <v>44397</v>
      </c>
    </row>
    <row r="5678" spans="1:15" s="70" customFormat="1" ht="24" x14ac:dyDescent="0.3">
      <c r="A5678" s="70" t="s">
        <v>14924</v>
      </c>
      <c r="B5678" s="70" t="s">
        <v>8958</v>
      </c>
      <c r="C5678" s="70">
        <v>891</v>
      </c>
      <c r="D5678" s="70" t="s">
        <v>44429</v>
      </c>
      <c r="E5678" s="70" t="s">
        <v>22677</v>
      </c>
      <c r="F5678" s="70" t="s">
        <v>44430</v>
      </c>
      <c r="H5678" s="70" t="s">
        <v>44431</v>
      </c>
      <c r="I5678" s="74" t="s">
        <v>44432</v>
      </c>
      <c r="K5678" s="70" t="s">
        <v>44433</v>
      </c>
      <c r="O5678" s="70" t="s">
        <v>22677</v>
      </c>
    </row>
    <row r="5679" spans="1:15" s="70" customFormat="1" ht="24" x14ac:dyDescent="0.3">
      <c r="A5679" s="70" t="s">
        <v>14925</v>
      </c>
      <c r="B5679" s="70" t="s">
        <v>8959</v>
      </c>
      <c r="C5679" s="70">
        <v>891</v>
      </c>
      <c r="D5679" s="70" t="s">
        <v>44434</v>
      </c>
      <c r="E5679" s="70" t="s">
        <v>15124</v>
      </c>
      <c r="F5679" s="70" t="s">
        <v>44435</v>
      </c>
      <c r="H5679" s="70" t="s">
        <v>44436</v>
      </c>
      <c r="I5679" s="74" t="s">
        <v>44437</v>
      </c>
      <c r="K5679" s="70" t="s">
        <v>44438</v>
      </c>
      <c r="O5679" s="70" t="s">
        <v>15124</v>
      </c>
    </row>
    <row r="5680" spans="1:15" s="70" customFormat="1" x14ac:dyDescent="0.3">
      <c r="A5680" s="70" t="s">
        <v>14926</v>
      </c>
      <c r="B5680" s="70" t="s">
        <v>44439</v>
      </c>
      <c r="C5680" s="70">
        <v>891</v>
      </c>
      <c r="D5680" s="70" t="s">
        <v>44440</v>
      </c>
      <c r="E5680" s="70" t="s">
        <v>44441</v>
      </c>
      <c r="F5680" s="70" t="s">
        <v>44442</v>
      </c>
      <c r="G5680" s="70" t="s">
        <v>44443</v>
      </c>
      <c r="H5680" s="74" t="s">
        <v>44444</v>
      </c>
      <c r="I5680" s="74" t="s">
        <v>44445</v>
      </c>
      <c r="K5680" s="70" t="s">
        <v>44446</v>
      </c>
      <c r="O5680" s="70" t="s">
        <v>44398</v>
      </c>
    </row>
    <row r="5681" spans="1:15" s="70" customFormat="1" ht="36" x14ac:dyDescent="0.3">
      <c r="A5681" s="70" t="s">
        <v>14927</v>
      </c>
      <c r="B5681" s="70" t="s">
        <v>8961</v>
      </c>
      <c r="C5681" s="70">
        <v>891</v>
      </c>
      <c r="D5681" s="70" t="s">
        <v>44447</v>
      </c>
      <c r="E5681" s="70" t="s">
        <v>44448</v>
      </c>
      <c r="F5681" s="70" t="s">
        <v>44449</v>
      </c>
      <c r="H5681" s="74" t="s">
        <v>44450</v>
      </c>
      <c r="I5681" s="74" t="s">
        <v>44451</v>
      </c>
      <c r="J5681" s="70">
        <v>2960000</v>
      </c>
      <c r="K5681" s="70" t="s">
        <v>44452</v>
      </c>
      <c r="O5681" s="70" t="s">
        <v>44448</v>
      </c>
    </row>
    <row r="5682" spans="1:15" s="70" customFormat="1" ht="24" x14ac:dyDescent="0.3">
      <c r="A5682" s="70" t="s">
        <v>14928</v>
      </c>
      <c r="B5682" s="70" t="s">
        <v>8962</v>
      </c>
      <c r="C5682" s="70">
        <v>891</v>
      </c>
      <c r="D5682" s="70" t="s">
        <v>44453</v>
      </c>
      <c r="E5682" s="70" t="s">
        <v>15115</v>
      </c>
      <c r="F5682" s="70" t="s">
        <v>44454</v>
      </c>
      <c r="H5682" s="74" t="s">
        <v>44455</v>
      </c>
      <c r="I5682" s="74" t="s">
        <v>44456</v>
      </c>
      <c r="K5682" s="70" t="s">
        <v>44457</v>
      </c>
      <c r="O5682" s="70" t="s">
        <v>4456</v>
      </c>
    </row>
    <row r="5683" spans="1:15" s="70" customFormat="1" x14ac:dyDescent="0.3">
      <c r="A5683" s="70" t="s">
        <v>14929</v>
      </c>
      <c r="B5683" s="70" t="s">
        <v>8963</v>
      </c>
      <c r="C5683" s="70">
        <v>892</v>
      </c>
      <c r="D5683" s="70" t="s">
        <v>44461</v>
      </c>
      <c r="E5683" s="70" t="s">
        <v>33609</v>
      </c>
      <c r="F5683" s="70" t="s">
        <v>44467</v>
      </c>
      <c r="H5683" s="74" t="s">
        <v>44468</v>
      </c>
      <c r="I5683" s="74" t="s">
        <v>44469</v>
      </c>
      <c r="K5683" s="70" t="s">
        <v>44470</v>
      </c>
      <c r="O5683" s="70" t="s">
        <v>33609</v>
      </c>
    </row>
    <row r="5684" spans="1:15" s="70" customFormat="1" ht="24" x14ac:dyDescent="0.3">
      <c r="A5684" s="70" t="s">
        <v>14930</v>
      </c>
      <c r="B5684" s="70" t="s">
        <v>8964</v>
      </c>
      <c r="C5684" s="70">
        <v>892</v>
      </c>
      <c r="D5684" s="70" t="s">
        <v>44471</v>
      </c>
      <c r="E5684" s="70" t="s">
        <v>44462</v>
      </c>
      <c r="F5684" s="70" t="s">
        <v>44472</v>
      </c>
      <c r="H5684" s="70" t="s">
        <v>44473</v>
      </c>
      <c r="I5684" s="74" t="s">
        <v>44474</v>
      </c>
      <c r="K5684" s="70" t="s">
        <v>44475</v>
      </c>
      <c r="O5684" s="70" t="s">
        <v>44462</v>
      </c>
    </row>
    <row r="5685" spans="1:15" s="70" customFormat="1" ht="36" x14ac:dyDescent="0.3">
      <c r="A5685" s="70" t="s">
        <v>14931</v>
      </c>
      <c r="B5685" s="70" t="s">
        <v>8965</v>
      </c>
      <c r="C5685" s="70">
        <v>892</v>
      </c>
      <c r="D5685" s="70" t="s">
        <v>44476</v>
      </c>
      <c r="E5685" s="70" t="s">
        <v>16305</v>
      </c>
      <c r="F5685" s="70" t="s">
        <v>44477</v>
      </c>
      <c r="G5685" s="70" t="s">
        <v>44478</v>
      </c>
      <c r="H5685" s="74" t="s">
        <v>44479</v>
      </c>
      <c r="I5685" s="74" t="s">
        <v>44480</v>
      </c>
      <c r="K5685" s="70" t="s">
        <v>44481</v>
      </c>
      <c r="O5685" s="70" t="s">
        <v>16305</v>
      </c>
    </row>
    <row r="5686" spans="1:15" s="70" customFormat="1" ht="48" x14ac:dyDescent="0.3">
      <c r="A5686" s="70" t="s">
        <v>14932</v>
      </c>
      <c r="B5686" s="70" t="s">
        <v>44460</v>
      </c>
      <c r="C5686" s="70">
        <v>892</v>
      </c>
      <c r="D5686" s="70" t="s">
        <v>44482</v>
      </c>
      <c r="E5686" s="70" t="s">
        <v>44483</v>
      </c>
      <c r="F5686" s="70" t="s">
        <v>44484</v>
      </c>
      <c r="H5686" s="70" t="s">
        <v>44485</v>
      </c>
      <c r="I5686" s="74" t="s">
        <v>44486</v>
      </c>
      <c r="K5686" s="70" t="s">
        <v>44487</v>
      </c>
      <c r="O5686" s="70" t="s">
        <v>44483</v>
      </c>
    </row>
    <row r="5687" spans="1:15" s="70" customFormat="1" ht="36" x14ac:dyDescent="0.3">
      <c r="A5687" s="70" t="s">
        <v>14933</v>
      </c>
      <c r="B5687" s="70" t="s">
        <v>44459</v>
      </c>
      <c r="C5687" s="70">
        <v>892</v>
      </c>
      <c r="D5687" s="70" t="s">
        <v>44488</v>
      </c>
      <c r="E5687" s="70" t="s">
        <v>44463</v>
      </c>
      <c r="F5687" s="70" t="s">
        <v>44489</v>
      </c>
      <c r="H5687" s="70" t="s">
        <v>44491</v>
      </c>
      <c r="I5687" s="74" t="s">
        <v>44490</v>
      </c>
      <c r="K5687" s="70" t="s">
        <v>44492</v>
      </c>
      <c r="O5687" s="70" t="s">
        <v>16170</v>
      </c>
    </row>
    <row r="5688" spans="1:15" s="70" customFormat="1" ht="24" x14ac:dyDescent="0.3">
      <c r="A5688" s="70" t="s">
        <v>14934</v>
      </c>
      <c r="B5688" s="70" t="s">
        <v>8968</v>
      </c>
      <c r="C5688" s="70">
        <v>892</v>
      </c>
      <c r="D5688" s="70" t="s">
        <v>44493</v>
      </c>
      <c r="E5688" s="70" t="s">
        <v>15120</v>
      </c>
      <c r="F5688" s="70" t="s">
        <v>44494</v>
      </c>
      <c r="I5688" s="74" t="s">
        <v>44495</v>
      </c>
      <c r="K5688" s="70" t="s">
        <v>44496</v>
      </c>
      <c r="O5688" s="70" t="s">
        <v>4456</v>
      </c>
    </row>
    <row r="5689" spans="1:15" s="70" customFormat="1" x14ac:dyDescent="0.3">
      <c r="A5689" s="70" t="s">
        <v>14935</v>
      </c>
      <c r="B5689" s="70" t="s">
        <v>8969</v>
      </c>
      <c r="C5689" s="70">
        <v>892</v>
      </c>
      <c r="D5689" s="70" t="s">
        <v>44497</v>
      </c>
      <c r="E5689" s="70" t="s">
        <v>44464</v>
      </c>
      <c r="F5689" s="70" t="s">
        <v>44498</v>
      </c>
      <c r="H5689" s="74" t="s">
        <v>44499</v>
      </c>
      <c r="I5689" s="74" t="s">
        <v>44500</v>
      </c>
      <c r="K5689" s="70" t="s">
        <v>44501</v>
      </c>
      <c r="O5689" s="70" t="s">
        <v>44464</v>
      </c>
    </row>
    <row r="5690" spans="1:15" s="70" customFormat="1" ht="36" x14ac:dyDescent="0.3">
      <c r="A5690" s="70" t="s">
        <v>14936</v>
      </c>
      <c r="B5690" s="70" t="s">
        <v>8970</v>
      </c>
      <c r="C5690" s="70">
        <v>892</v>
      </c>
      <c r="D5690" s="70" t="s">
        <v>44502</v>
      </c>
      <c r="E5690" s="70" t="s">
        <v>15422</v>
      </c>
      <c r="F5690" s="70" t="s">
        <v>44506</v>
      </c>
      <c r="H5690" s="74" t="s">
        <v>44503</v>
      </c>
      <c r="I5690" s="74" t="s">
        <v>44504</v>
      </c>
      <c r="K5690" s="70" t="s">
        <v>44505</v>
      </c>
      <c r="O5690" s="70" t="s">
        <v>4456</v>
      </c>
    </row>
    <row r="5691" spans="1:15" s="70" customFormat="1" x14ac:dyDescent="0.3">
      <c r="A5691" s="70" t="s">
        <v>14937</v>
      </c>
      <c r="B5691" s="70" t="s">
        <v>8971</v>
      </c>
      <c r="C5691" s="70">
        <v>892</v>
      </c>
      <c r="D5691" s="70" t="s">
        <v>44507</v>
      </c>
      <c r="E5691" s="70" t="s">
        <v>27185</v>
      </c>
      <c r="F5691" s="70" t="s">
        <v>44508</v>
      </c>
      <c r="H5691" s="74" t="s">
        <v>44509</v>
      </c>
      <c r="I5691" s="74" t="s">
        <v>44510</v>
      </c>
      <c r="K5691" s="70" t="s">
        <v>44511</v>
      </c>
      <c r="O5691" s="70" t="s">
        <v>27185</v>
      </c>
    </row>
    <row r="5692" spans="1:15" s="70" customFormat="1" ht="24" x14ac:dyDescent="0.3">
      <c r="A5692" s="70" t="s">
        <v>14938</v>
      </c>
      <c r="B5692" s="70" t="s">
        <v>8972</v>
      </c>
      <c r="C5692" s="70">
        <v>892</v>
      </c>
      <c r="D5692" s="70" t="s">
        <v>44512</v>
      </c>
      <c r="E5692" s="70" t="s">
        <v>20029</v>
      </c>
      <c r="F5692" s="70" t="s">
        <v>44513</v>
      </c>
      <c r="H5692" s="70" t="s">
        <v>44514</v>
      </c>
      <c r="I5692" s="74" t="s">
        <v>44515</v>
      </c>
      <c r="K5692" s="70" t="s">
        <v>44516</v>
      </c>
      <c r="O5692" s="70" t="s">
        <v>33886</v>
      </c>
    </row>
    <row r="5693" spans="1:15" s="70" customFormat="1" ht="36" x14ac:dyDescent="0.3">
      <c r="A5693" s="70" t="s">
        <v>14939</v>
      </c>
      <c r="B5693" s="70" t="s">
        <v>8973</v>
      </c>
      <c r="C5693" s="70">
        <v>892</v>
      </c>
      <c r="D5693" s="70" t="s">
        <v>44517</v>
      </c>
      <c r="E5693" s="70" t="s">
        <v>44465</v>
      </c>
      <c r="F5693" s="70" t="s">
        <v>44518</v>
      </c>
      <c r="H5693" s="70" t="s">
        <v>44519</v>
      </c>
      <c r="I5693" s="74" t="s">
        <v>44520</v>
      </c>
      <c r="K5693" s="70" t="s">
        <v>44521</v>
      </c>
      <c r="O5693" s="70" t="s">
        <v>44465</v>
      </c>
    </row>
    <row r="5694" spans="1:15" s="70" customFormat="1" x14ac:dyDescent="0.3">
      <c r="A5694" s="70" t="s">
        <v>14940</v>
      </c>
      <c r="B5694" s="70" t="s">
        <v>44458</v>
      </c>
      <c r="C5694" s="70">
        <v>892</v>
      </c>
      <c r="D5694" s="70" t="s">
        <v>44522</v>
      </c>
      <c r="E5694" s="70" t="s">
        <v>44466</v>
      </c>
      <c r="F5694" s="70" t="s">
        <v>44523</v>
      </c>
      <c r="H5694" s="70" t="s">
        <v>44524</v>
      </c>
      <c r="I5694" s="74" t="s">
        <v>44525</v>
      </c>
      <c r="K5694" s="70" t="s">
        <v>44526</v>
      </c>
      <c r="O5694" s="70" t="s">
        <v>16106</v>
      </c>
    </row>
    <row r="5695" spans="1:15" s="70" customFormat="1" ht="24" x14ac:dyDescent="0.3">
      <c r="A5695" s="70" t="s">
        <v>14941</v>
      </c>
      <c r="B5695" s="70" t="s">
        <v>8975</v>
      </c>
      <c r="C5695" s="70">
        <v>893</v>
      </c>
      <c r="D5695" s="70" t="s">
        <v>44530</v>
      </c>
      <c r="E5695" s="70" t="s">
        <v>44531</v>
      </c>
      <c r="F5695" s="70" t="s">
        <v>44537</v>
      </c>
      <c r="G5695" s="70" t="s">
        <v>44538</v>
      </c>
      <c r="H5695" s="70" t="s">
        <v>44539</v>
      </c>
      <c r="I5695" s="74" t="s">
        <v>44540</v>
      </c>
      <c r="K5695" s="70" t="s">
        <v>44541</v>
      </c>
      <c r="N5695" s="70" t="s">
        <v>43470</v>
      </c>
      <c r="O5695" s="70" t="s">
        <v>44531</v>
      </c>
    </row>
    <row r="5696" spans="1:15" s="70" customFormat="1" ht="48" x14ac:dyDescent="0.3">
      <c r="A5696" s="70" t="s">
        <v>14942</v>
      </c>
      <c r="B5696" s="70" t="s">
        <v>44529</v>
      </c>
      <c r="C5696" s="70">
        <v>893</v>
      </c>
      <c r="D5696" s="70" t="s">
        <v>44542</v>
      </c>
      <c r="E5696" s="70" t="s">
        <v>44532</v>
      </c>
      <c r="F5696" s="70" t="s">
        <v>44543</v>
      </c>
      <c r="G5696" s="70" t="s">
        <v>44544</v>
      </c>
      <c r="H5696" s="74" t="s">
        <v>44545</v>
      </c>
      <c r="I5696" s="74" t="s">
        <v>44546</v>
      </c>
      <c r="K5696" s="70" t="s">
        <v>44547</v>
      </c>
      <c r="O5696" s="70" t="s">
        <v>16511</v>
      </c>
    </row>
    <row r="5697" spans="1:15" s="70" customFormat="1" ht="36" x14ac:dyDescent="0.3">
      <c r="A5697" s="70" t="s">
        <v>14943</v>
      </c>
      <c r="B5697" s="70" t="s">
        <v>8977</v>
      </c>
      <c r="C5697" s="70">
        <v>893</v>
      </c>
      <c r="D5697" s="70" t="s">
        <v>44548</v>
      </c>
      <c r="E5697" s="70" t="s">
        <v>44533</v>
      </c>
      <c r="F5697" s="70" t="s">
        <v>44549</v>
      </c>
      <c r="G5697" s="70" t="s">
        <v>44550</v>
      </c>
      <c r="H5697" s="74" t="s">
        <v>44551</v>
      </c>
      <c r="I5697" s="74" t="s">
        <v>44552</v>
      </c>
      <c r="K5697" s="70" t="s">
        <v>44553</v>
      </c>
      <c r="L5697" s="70">
        <v>34</v>
      </c>
      <c r="O5697" s="70" t="s">
        <v>44533</v>
      </c>
    </row>
    <row r="5698" spans="1:15" s="70" customFormat="1" x14ac:dyDescent="0.3">
      <c r="A5698" s="70" t="s">
        <v>14944</v>
      </c>
      <c r="B5698" s="70" t="s">
        <v>44528</v>
      </c>
      <c r="C5698" s="70">
        <v>893</v>
      </c>
      <c r="D5698" s="70" t="s">
        <v>44554</v>
      </c>
      <c r="E5698" s="70" t="s">
        <v>44555</v>
      </c>
      <c r="F5698" s="70" t="s">
        <v>44556</v>
      </c>
      <c r="G5698" s="70" t="s">
        <v>44557</v>
      </c>
      <c r="H5698" s="74" t="s">
        <v>44558</v>
      </c>
      <c r="I5698" s="74" t="s">
        <v>44559</v>
      </c>
      <c r="K5698" s="70" t="s">
        <v>44560</v>
      </c>
      <c r="O5698" s="70" t="s">
        <v>44534</v>
      </c>
    </row>
    <row r="5699" spans="1:15" s="70" customFormat="1" x14ac:dyDescent="0.3">
      <c r="A5699" s="70" t="s">
        <v>14945</v>
      </c>
      <c r="B5699" s="70" t="s">
        <v>44527</v>
      </c>
      <c r="C5699" s="70">
        <v>893</v>
      </c>
      <c r="D5699" s="70" t="s">
        <v>44561</v>
      </c>
      <c r="E5699" s="70" t="s">
        <v>44535</v>
      </c>
      <c r="F5699" s="70" t="s">
        <v>44562</v>
      </c>
      <c r="H5699" s="74" t="s">
        <v>44563</v>
      </c>
      <c r="I5699" s="74" t="s">
        <v>44564</v>
      </c>
      <c r="K5699" s="70" t="s">
        <v>44565</v>
      </c>
      <c r="O5699" s="70" t="s">
        <v>44535</v>
      </c>
    </row>
    <row r="5700" spans="1:15" s="70" customFormat="1" ht="24" x14ac:dyDescent="0.3">
      <c r="A5700" s="70" t="s">
        <v>14946</v>
      </c>
      <c r="B5700" s="70" t="s">
        <v>8980</v>
      </c>
      <c r="C5700" s="70">
        <v>893</v>
      </c>
      <c r="D5700" s="70" t="s">
        <v>44566</v>
      </c>
      <c r="E5700" s="70" t="s">
        <v>44536</v>
      </c>
      <c r="F5700" s="70" t="s">
        <v>44567</v>
      </c>
      <c r="H5700" s="74" t="s">
        <v>44568</v>
      </c>
      <c r="I5700" s="74" t="s">
        <v>44569</v>
      </c>
      <c r="K5700" s="70" t="s">
        <v>44570</v>
      </c>
      <c r="O5700" s="70" t="s">
        <v>44536</v>
      </c>
    </row>
    <row r="5701" spans="1:15" s="70" customFormat="1" x14ac:dyDescent="0.3">
      <c r="A5701" s="70" t="s">
        <v>14947</v>
      </c>
      <c r="B5701" s="70" t="s">
        <v>8981</v>
      </c>
      <c r="C5701" s="70">
        <v>893</v>
      </c>
      <c r="D5701" s="70" t="s">
        <v>44571</v>
      </c>
      <c r="E5701" s="70" t="s">
        <v>16495</v>
      </c>
      <c r="F5701" s="70" t="s">
        <v>44572</v>
      </c>
      <c r="H5701" s="74" t="s">
        <v>44573</v>
      </c>
      <c r="I5701" s="74" t="s">
        <v>44574</v>
      </c>
      <c r="K5701" s="70" t="s">
        <v>44575</v>
      </c>
      <c r="O5701" s="70" t="s">
        <v>16495</v>
      </c>
    </row>
    <row r="5702" spans="1:15" s="70" customFormat="1" x14ac:dyDescent="0.3">
      <c r="A5702" s="70" t="s">
        <v>14948</v>
      </c>
      <c r="B5702" s="70" t="s">
        <v>8982</v>
      </c>
      <c r="C5702" s="70">
        <v>893</v>
      </c>
      <c r="D5702" s="70" t="s">
        <v>44576</v>
      </c>
      <c r="E5702" s="70" t="s">
        <v>38632</v>
      </c>
      <c r="F5702" s="70" t="s">
        <v>44577</v>
      </c>
      <c r="H5702" s="74" t="s">
        <v>44578</v>
      </c>
      <c r="I5702" s="74" t="s">
        <v>44581</v>
      </c>
      <c r="K5702" s="70" t="s">
        <v>44582</v>
      </c>
      <c r="O5702" s="70" t="s">
        <v>38632</v>
      </c>
    </row>
    <row r="5703" spans="1:15" s="70" customFormat="1" ht="48" x14ac:dyDescent="0.3">
      <c r="A5703" s="70" t="s">
        <v>14949</v>
      </c>
      <c r="B5703" s="70" t="s">
        <v>8983</v>
      </c>
      <c r="C5703" s="70">
        <v>893</v>
      </c>
      <c r="D5703" s="70" t="s">
        <v>44583</v>
      </c>
      <c r="E5703" s="70" t="s">
        <v>44584</v>
      </c>
      <c r="F5703" s="70" t="s">
        <v>44585</v>
      </c>
      <c r="H5703" s="74" t="s">
        <v>44579</v>
      </c>
      <c r="I5703" s="74" t="s">
        <v>44586</v>
      </c>
      <c r="K5703" s="70" t="s">
        <v>44587</v>
      </c>
      <c r="O5703" s="70" t="s">
        <v>44584</v>
      </c>
    </row>
    <row r="5704" spans="1:15" s="70" customFormat="1" ht="24" x14ac:dyDescent="0.3">
      <c r="A5704" s="70" t="s">
        <v>14950</v>
      </c>
      <c r="B5704" s="70" t="s">
        <v>8984</v>
      </c>
      <c r="C5704" s="70">
        <v>893</v>
      </c>
      <c r="D5704" s="70" t="s">
        <v>44588</v>
      </c>
      <c r="E5704" s="70" t="s">
        <v>20055</v>
      </c>
      <c r="F5704" s="70" t="s">
        <v>44589</v>
      </c>
      <c r="H5704" s="74" t="s">
        <v>44590</v>
      </c>
      <c r="I5704" s="74" t="s">
        <v>44591</v>
      </c>
      <c r="K5704" s="70" t="s">
        <v>44592</v>
      </c>
      <c r="O5704" s="70" t="s">
        <v>20055</v>
      </c>
    </row>
    <row r="5705" spans="1:15" s="70" customFormat="1" x14ac:dyDescent="0.3">
      <c r="A5705" s="70" t="s">
        <v>14951</v>
      </c>
      <c r="B5705" s="70" t="s">
        <v>8985</v>
      </c>
      <c r="C5705" s="70">
        <v>893</v>
      </c>
      <c r="D5705" s="70" t="s">
        <v>44593</v>
      </c>
      <c r="E5705" s="70" t="s">
        <v>15415</v>
      </c>
      <c r="F5705" s="70">
        <v>229270000</v>
      </c>
      <c r="H5705" s="74" t="s">
        <v>44580</v>
      </c>
      <c r="I5705" s="74" t="s">
        <v>44594</v>
      </c>
      <c r="K5705" s="70" t="s">
        <v>44595</v>
      </c>
      <c r="O5705" s="70" t="s">
        <v>4456</v>
      </c>
    </row>
    <row r="5706" spans="1:15" s="70" customFormat="1" ht="24" x14ac:dyDescent="0.3">
      <c r="A5706" s="70" t="s">
        <v>14952</v>
      </c>
      <c r="B5706" s="70" t="s">
        <v>8986</v>
      </c>
      <c r="C5706" s="70">
        <v>893</v>
      </c>
      <c r="D5706" s="70" t="s">
        <v>44596</v>
      </c>
      <c r="E5706" s="70" t="s">
        <v>19891</v>
      </c>
      <c r="F5706" s="70" t="s">
        <v>44597</v>
      </c>
      <c r="G5706" s="70" t="s">
        <v>44598</v>
      </c>
      <c r="H5706" s="74" t="s">
        <v>44599</v>
      </c>
      <c r="I5706" s="74" t="s">
        <v>44600</v>
      </c>
      <c r="K5706" s="70" t="s">
        <v>44601</v>
      </c>
      <c r="L5706" s="70">
        <v>100</v>
      </c>
      <c r="O5706" s="70" t="s">
        <v>19891</v>
      </c>
    </row>
    <row r="5707" spans="1:15" s="70" customFormat="1" ht="36" x14ac:dyDescent="0.3">
      <c r="A5707" s="70" t="s">
        <v>14953</v>
      </c>
      <c r="B5707" s="70" t="s">
        <v>8988</v>
      </c>
      <c r="C5707" s="70">
        <v>894</v>
      </c>
      <c r="D5707" s="70" t="s">
        <v>44604</v>
      </c>
      <c r="E5707" s="70" t="s">
        <v>44605</v>
      </c>
      <c r="F5707" s="70" t="s">
        <v>44608</v>
      </c>
      <c r="H5707" s="74" t="s">
        <v>44609</v>
      </c>
      <c r="I5707" s="74" t="s">
        <v>44610</v>
      </c>
      <c r="J5707" s="74"/>
      <c r="K5707" s="70" t="s">
        <v>44611</v>
      </c>
      <c r="O5707" s="70" t="s">
        <v>44612</v>
      </c>
    </row>
    <row r="5708" spans="1:15" s="70" customFormat="1" ht="24" x14ac:dyDescent="0.3">
      <c r="A5708" s="70" t="s">
        <v>14954</v>
      </c>
      <c r="B5708" s="70" t="s">
        <v>8987</v>
      </c>
      <c r="C5708" s="70">
        <v>894</v>
      </c>
      <c r="D5708" s="70" t="s">
        <v>44613</v>
      </c>
      <c r="E5708" s="70" t="s">
        <v>44605</v>
      </c>
      <c r="F5708" s="70" t="s">
        <v>44614</v>
      </c>
      <c r="H5708" s="74" t="s">
        <v>44615</v>
      </c>
      <c r="I5708" s="74" t="s">
        <v>44616</v>
      </c>
      <c r="K5708" s="70" t="s">
        <v>44617</v>
      </c>
      <c r="O5708" s="70" t="s">
        <v>44605</v>
      </c>
    </row>
    <row r="5709" spans="1:15" s="70" customFormat="1" ht="36" x14ac:dyDescent="0.3">
      <c r="A5709" s="70" t="s">
        <v>14955</v>
      </c>
      <c r="B5709" s="70" t="s">
        <v>8989</v>
      </c>
      <c r="C5709" s="70">
        <v>894</v>
      </c>
      <c r="D5709" s="70" t="s">
        <v>44618</v>
      </c>
      <c r="E5709" s="70" t="s">
        <v>44606</v>
      </c>
      <c r="F5709" s="70" t="s">
        <v>44620</v>
      </c>
      <c r="H5709" s="74" t="s">
        <v>44621</v>
      </c>
      <c r="I5709" s="74" t="s">
        <v>44622</v>
      </c>
      <c r="K5709" s="70" t="s">
        <v>44623</v>
      </c>
      <c r="O5709" s="70" t="s">
        <v>44606</v>
      </c>
    </row>
    <row r="5710" spans="1:15" s="70" customFormat="1" ht="36" x14ac:dyDescent="0.3">
      <c r="A5710" s="70" t="s">
        <v>14956</v>
      </c>
      <c r="B5710" s="70" t="s">
        <v>8990</v>
      </c>
      <c r="C5710" s="70">
        <v>894</v>
      </c>
      <c r="D5710" s="70" t="s">
        <v>44624</v>
      </c>
      <c r="E5710" s="70" t="s">
        <v>16278</v>
      </c>
      <c r="F5710" s="70" t="s">
        <v>44625</v>
      </c>
      <c r="H5710" s="70" t="s">
        <v>44626</v>
      </c>
      <c r="I5710" s="74" t="s">
        <v>44627</v>
      </c>
      <c r="K5710" s="70" t="s">
        <v>44628</v>
      </c>
      <c r="L5710" s="70">
        <v>1740</v>
      </c>
      <c r="N5710" s="70" t="s">
        <v>22073</v>
      </c>
      <c r="O5710" s="70" t="s">
        <v>16278</v>
      </c>
    </row>
    <row r="5711" spans="1:15" s="70" customFormat="1" ht="36" x14ac:dyDescent="0.3">
      <c r="A5711" s="70" t="s">
        <v>14957</v>
      </c>
      <c r="B5711" s="70" t="s">
        <v>8991</v>
      </c>
      <c r="C5711" s="70">
        <v>894</v>
      </c>
      <c r="D5711" s="70" t="s">
        <v>44629</v>
      </c>
      <c r="E5711" s="70" t="s">
        <v>16223</v>
      </c>
      <c r="F5711" s="70" t="s">
        <v>44630</v>
      </c>
      <c r="G5711" s="70" t="s">
        <v>44631</v>
      </c>
      <c r="H5711" s="74" t="s">
        <v>44632</v>
      </c>
      <c r="I5711" s="74" t="s">
        <v>44633</v>
      </c>
      <c r="K5711" s="70" t="s">
        <v>44634</v>
      </c>
      <c r="O5711" s="70" t="s">
        <v>16223</v>
      </c>
    </row>
    <row r="5712" spans="1:15" s="70" customFormat="1" x14ac:dyDescent="0.3">
      <c r="A5712" s="70" t="s">
        <v>14958</v>
      </c>
      <c r="B5712" s="70" t="s">
        <v>44602</v>
      </c>
      <c r="C5712" s="70">
        <v>894</v>
      </c>
      <c r="D5712" s="70" t="s">
        <v>44635</v>
      </c>
      <c r="E5712" s="70" t="s">
        <v>16326</v>
      </c>
      <c r="F5712" s="70" t="s">
        <v>44636</v>
      </c>
      <c r="H5712" s="74" t="s">
        <v>44637</v>
      </c>
      <c r="I5712" s="74" t="s">
        <v>44638</v>
      </c>
      <c r="K5712" s="70" t="s">
        <v>44639</v>
      </c>
      <c r="N5712" s="70" t="s">
        <v>22073</v>
      </c>
      <c r="O5712" s="70" t="s">
        <v>16326</v>
      </c>
    </row>
    <row r="5713" spans="1:15" s="70" customFormat="1" ht="36" x14ac:dyDescent="0.3">
      <c r="A5713" s="70" t="s">
        <v>14959</v>
      </c>
      <c r="B5713" s="70" t="s">
        <v>8993</v>
      </c>
      <c r="C5713" s="70">
        <v>894</v>
      </c>
      <c r="D5713" s="70" t="s">
        <v>44640</v>
      </c>
      <c r="E5713" s="70" t="s">
        <v>44607</v>
      </c>
      <c r="F5713" s="70" t="s">
        <v>44641</v>
      </c>
      <c r="H5713" s="74" t="s">
        <v>44642</v>
      </c>
      <c r="I5713" s="74" t="s">
        <v>44643</v>
      </c>
      <c r="K5713" s="70" t="s">
        <v>44644</v>
      </c>
      <c r="L5713" s="70">
        <v>52</v>
      </c>
      <c r="O5713" s="70" t="s">
        <v>44607</v>
      </c>
    </row>
    <row r="5714" spans="1:15" s="70" customFormat="1" ht="24" x14ac:dyDescent="0.3">
      <c r="A5714" s="70" t="s">
        <v>14960</v>
      </c>
      <c r="B5714" s="70" t="s">
        <v>8994</v>
      </c>
      <c r="C5714" s="70">
        <v>894</v>
      </c>
      <c r="D5714" s="70" t="s">
        <v>44645</v>
      </c>
      <c r="E5714" s="70" t="s">
        <v>44646</v>
      </c>
      <c r="F5714" s="70" t="s">
        <v>44647</v>
      </c>
      <c r="H5714" s="70" t="s">
        <v>44648</v>
      </c>
      <c r="I5714" s="74" t="s">
        <v>44649</v>
      </c>
      <c r="K5714" s="70" t="s">
        <v>44650</v>
      </c>
      <c r="O5714" s="70" t="s">
        <v>21406</v>
      </c>
    </row>
    <row r="5715" spans="1:15" s="70" customFormat="1" x14ac:dyDescent="0.3">
      <c r="A5715" s="70" t="s">
        <v>14961</v>
      </c>
      <c r="B5715" s="70" t="s">
        <v>8995</v>
      </c>
      <c r="C5715" s="70">
        <v>894</v>
      </c>
      <c r="D5715" s="70" t="s">
        <v>44651</v>
      </c>
      <c r="E5715" s="70" t="s">
        <v>44619</v>
      </c>
      <c r="F5715" s="70">
        <v>228108300</v>
      </c>
      <c r="G5715" s="70">
        <v>225512463</v>
      </c>
      <c r="H5715" s="74" t="s">
        <v>44652</v>
      </c>
      <c r="I5715" s="74" t="s">
        <v>44653</v>
      </c>
      <c r="K5715" s="70" t="s">
        <v>44654</v>
      </c>
      <c r="O5715" s="70" t="s">
        <v>9225</v>
      </c>
    </row>
    <row r="5716" spans="1:15" s="70" customFormat="1" ht="24" x14ac:dyDescent="0.3">
      <c r="A5716" s="70" t="s">
        <v>14962</v>
      </c>
      <c r="B5716" s="70" t="s">
        <v>8996</v>
      </c>
      <c r="C5716" s="70">
        <v>894</v>
      </c>
      <c r="D5716" s="70" t="s">
        <v>44655</v>
      </c>
      <c r="E5716" s="70" t="s">
        <v>27748</v>
      </c>
      <c r="F5716" s="70">
        <v>226784900</v>
      </c>
      <c r="G5716" s="70" t="s">
        <v>44656</v>
      </c>
      <c r="H5716" s="70" t="s">
        <v>44657</v>
      </c>
      <c r="I5716" s="74" t="s">
        <v>44658</v>
      </c>
      <c r="K5716" s="70" t="s">
        <v>44659</v>
      </c>
      <c r="O5716" s="70" t="s">
        <v>27748</v>
      </c>
    </row>
    <row r="5717" spans="1:15" s="70" customFormat="1" ht="36" x14ac:dyDescent="0.3">
      <c r="A5717" s="70" t="s">
        <v>14963</v>
      </c>
      <c r="B5717" s="70" t="s">
        <v>44603</v>
      </c>
      <c r="C5717" s="70">
        <v>894</v>
      </c>
      <c r="D5717" s="70" t="s">
        <v>44661</v>
      </c>
      <c r="E5717" s="70" t="s">
        <v>44660</v>
      </c>
      <c r="F5717" s="70" t="s">
        <v>44662</v>
      </c>
      <c r="G5717" s="70" t="s">
        <v>44663</v>
      </c>
      <c r="H5717" s="70" t="s">
        <v>44664</v>
      </c>
      <c r="I5717" s="74" t="s">
        <v>44665</v>
      </c>
      <c r="K5717" s="70" t="s">
        <v>44666</v>
      </c>
      <c r="O5717" s="70" t="s">
        <v>9239</v>
      </c>
    </row>
    <row r="5718" spans="1:15" s="70" customFormat="1" ht="36" x14ac:dyDescent="0.3">
      <c r="A5718" s="70" t="s">
        <v>14964</v>
      </c>
      <c r="B5718" s="70" t="s">
        <v>8998</v>
      </c>
      <c r="C5718" s="70">
        <v>894</v>
      </c>
      <c r="D5718" s="70" t="s">
        <v>44667</v>
      </c>
      <c r="E5718" s="70" t="s">
        <v>15249</v>
      </c>
      <c r="F5718" s="70" t="s">
        <v>44668</v>
      </c>
      <c r="H5718" s="74" t="s">
        <v>44669</v>
      </c>
      <c r="I5718" s="74" t="s">
        <v>44670</v>
      </c>
      <c r="K5718" s="70" t="s">
        <v>44671</v>
      </c>
      <c r="O5718" s="70" t="s">
        <v>4456</v>
      </c>
    </row>
    <row r="5719" spans="1:15" s="70" customFormat="1" ht="36" x14ac:dyDescent="0.3">
      <c r="A5719" s="70" t="s">
        <v>14965</v>
      </c>
      <c r="B5719" s="70" t="s">
        <v>8999</v>
      </c>
      <c r="C5719" s="70">
        <v>895</v>
      </c>
      <c r="D5719" s="70" t="s">
        <v>44675</v>
      </c>
      <c r="E5719" s="70" t="s">
        <v>44676</v>
      </c>
      <c r="F5719" s="70" t="s">
        <v>44684</v>
      </c>
      <c r="G5719" s="70" t="s">
        <v>44685</v>
      </c>
      <c r="H5719" s="74" t="s">
        <v>44686</v>
      </c>
      <c r="I5719" s="74" t="s">
        <v>44687</v>
      </c>
      <c r="K5719" s="70" t="s">
        <v>44688</v>
      </c>
      <c r="O5719" s="70" t="s">
        <v>44676</v>
      </c>
    </row>
    <row r="5720" spans="1:15" s="70" customFormat="1" ht="48" x14ac:dyDescent="0.3">
      <c r="A5720" s="70" t="s">
        <v>14966</v>
      </c>
      <c r="B5720" s="70" t="s">
        <v>9000</v>
      </c>
      <c r="C5720" s="70">
        <v>895</v>
      </c>
      <c r="D5720" s="70" t="s">
        <v>44689</v>
      </c>
      <c r="E5720" s="70" t="s">
        <v>44677</v>
      </c>
      <c r="F5720" s="70" t="s">
        <v>44690</v>
      </c>
      <c r="H5720" s="74" t="s">
        <v>44691</v>
      </c>
      <c r="I5720" s="74" t="s">
        <v>44692</v>
      </c>
      <c r="K5720" s="70" t="s">
        <v>44693</v>
      </c>
      <c r="L5720" s="70">
        <v>39</v>
      </c>
      <c r="O5720" s="70" t="s">
        <v>44677</v>
      </c>
    </row>
    <row r="5721" spans="1:15" s="70" customFormat="1" x14ac:dyDescent="0.3">
      <c r="A5721" s="70" t="s">
        <v>14967</v>
      </c>
      <c r="B5721" s="70" t="s">
        <v>9001</v>
      </c>
      <c r="C5721" s="70">
        <v>895</v>
      </c>
      <c r="D5721" s="70" t="s">
        <v>44694</v>
      </c>
      <c r="E5721" s="70" t="s">
        <v>44678</v>
      </c>
      <c r="F5721" s="70">
        <v>228405961</v>
      </c>
      <c r="H5721" s="74" t="s">
        <v>44695</v>
      </c>
      <c r="I5721" s="74" t="s">
        <v>44696</v>
      </c>
      <c r="K5721" s="70" t="s">
        <v>44697</v>
      </c>
      <c r="O5721" s="70" t="s">
        <v>44678</v>
      </c>
    </row>
    <row r="5722" spans="1:15" s="70" customFormat="1" ht="24" x14ac:dyDescent="0.3">
      <c r="A5722" s="70" t="s">
        <v>14968</v>
      </c>
      <c r="B5722" s="70" t="s">
        <v>9002</v>
      </c>
      <c r="C5722" s="70">
        <v>895</v>
      </c>
      <c r="D5722" s="70" t="s">
        <v>44698</v>
      </c>
      <c r="E5722" s="70" t="s">
        <v>44699</v>
      </c>
      <c r="F5722" s="70" t="s">
        <v>44700</v>
      </c>
      <c r="H5722" s="74" t="s">
        <v>44701</v>
      </c>
      <c r="I5722" s="74" t="s">
        <v>44702</v>
      </c>
      <c r="K5722" s="70" t="s">
        <v>44703</v>
      </c>
      <c r="O5722" s="70" t="s">
        <v>44704</v>
      </c>
    </row>
    <row r="5723" spans="1:15" s="70" customFormat="1" ht="24" x14ac:dyDescent="0.3">
      <c r="A5723" s="70" t="s">
        <v>14969</v>
      </c>
      <c r="B5723" s="70" t="s">
        <v>44674</v>
      </c>
      <c r="C5723" s="70">
        <v>895</v>
      </c>
      <c r="D5723" s="70" t="s">
        <v>44705</v>
      </c>
      <c r="E5723" s="70" t="s">
        <v>16520</v>
      </c>
      <c r="F5723" s="70" t="s">
        <v>44706</v>
      </c>
      <c r="H5723" s="70" t="s">
        <v>44707</v>
      </c>
      <c r="I5723" s="74" t="s">
        <v>44708</v>
      </c>
      <c r="J5723" s="70">
        <v>4230330</v>
      </c>
      <c r="K5723" s="70" t="s">
        <v>44709</v>
      </c>
      <c r="L5723" s="70">
        <v>108</v>
      </c>
      <c r="N5723" s="70" t="s">
        <v>22073</v>
      </c>
      <c r="O5723" s="70" t="s">
        <v>15901</v>
      </c>
    </row>
    <row r="5724" spans="1:15" s="70" customFormat="1" ht="36" x14ac:dyDescent="0.3">
      <c r="A5724" s="70" t="s">
        <v>14970</v>
      </c>
      <c r="B5724" s="70" t="s">
        <v>44673</v>
      </c>
      <c r="C5724" s="70">
        <v>895</v>
      </c>
      <c r="D5724" s="70" t="s">
        <v>44710</v>
      </c>
      <c r="E5724" s="70" t="s">
        <v>44679</v>
      </c>
      <c r="F5724" s="70" t="s">
        <v>44711</v>
      </c>
      <c r="H5724" s="70" t="s">
        <v>44712</v>
      </c>
      <c r="I5724" s="74" t="s">
        <v>44713</v>
      </c>
      <c r="K5724" s="70" t="s">
        <v>44714</v>
      </c>
      <c r="O5724" s="70" t="s">
        <v>16511</v>
      </c>
    </row>
    <row r="5725" spans="1:15" s="70" customFormat="1" ht="36" x14ac:dyDescent="0.3">
      <c r="A5725" s="70" t="s">
        <v>14971</v>
      </c>
      <c r="B5725" s="70" t="s">
        <v>9004</v>
      </c>
      <c r="C5725" s="70">
        <v>895</v>
      </c>
      <c r="D5725" s="70" t="s">
        <v>44715</v>
      </c>
      <c r="E5725" s="70" t="s">
        <v>17277</v>
      </c>
      <c r="F5725" s="70" t="s">
        <v>44716</v>
      </c>
      <c r="H5725" s="70" t="s">
        <v>44717</v>
      </c>
      <c r="I5725" s="74" t="s">
        <v>44718</v>
      </c>
      <c r="K5725" s="70" t="s">
        <v>44719</v>
      </c>
      <c r="O5725" s="70" t="s">
        <v>4456</v>
      </c>
    </row>
    <row r="5726" spans="1:15" s="70" customFormat="1" ht="36" x14ac:dyDescent="0.3">
      <c r="A5726" s="70" t="s">
        <v>14972</v>
      </c>
      <c r="B5726" s="70" t="s">
        <v>9006</v>
      </c>
      <c r="C5726" s="70">
        <v>895</v>
      </c>
      <c r="D5726" s="70" t="s">
        <v>44720</v>
      </c>
      <c r="E5726" s="70" t="s">
        <v>44680</v>
      </c>
      <c r="F5726" s="70" t="s">
        <v>44721</v>
      </c>
      <c r="H5726" s="74" t="s">
        <v>44722</v>
      </c>
      <c r="I5726" s="74" t="s">
        <v>44723</v>
      </c>
      <c r="K5726" s="70" t="s">
        <v>44724</v>
      </c>
      <c r="O5726" s="70" t="s">
        <v>44680</v>
      </c>
    </row>
    <row r="5727" spans="1:15" s="70" customFormat="1" ht="24" x14ac:dyDescent="0.3">
      <c r="A5727" s="70" t="s">
        <v>14973</v>
      </c>
      <c r="B5727" s="70" t="s">
        <v>9007</v>
      </c>
      <c r="C5727" s="70">
        <v>895</v>
      </c>
      <c r="D5727" s="70" t="s">
        <v>44725</v>
      </c>
      <c r="E5727" s="70" t="s">
        <v>26608</v>
      </c>
      <c r="F5727" s="70" t="s">
        <v>44726</v>
      </c>
      <c r="H5727" s="74" t="s">
        <v>44727</v>
      </c>
      <c r="I5727" s="70" t="s">
        <v>44728</v>
      </c>
      <c r="K5727" s="70" t="s">
        <v>44729</v>
      </c>
      <c r="O5727" s="70" t="s">
        <v>26608</v>
      </c>
    </row>
    <row r="5728" spans="1:15" s="70" customFormat="1" x14ac:dyDescent="0.3">
      <c r="A5728" s="70" t="s">
        <v>14974</v>
      </c>
      <c r="B5728" s="70" t="s">
        <v>9008</v>
      </c>
      <c r="C5728" s="70">
        <v>895</v>
      </c>
      <c r="D5728" s="70" t="s">
        <v>44730</v>
      </c>
      <c r="E5728" s="70" t="s">
        <v>44681</v>
      </c>
      <c r="F5728" s="70" t="s">
        <v>44731</v>
      </c>
      <c r="H5728" s="74" t="s">
        <v>44732</v>
      </c>
      <c r="I5728" s="74" t="s">
        <v>44733</v>
      </c>
      <c r="J5728" s="70">
        <v>4510000</v>
      </c>
      <c r="K5728" s="70" t="s">
        <v>44734</v>
      </c>
      <c r="O5728" s="70" t="s">
        <v>44681</v>
      </c>
    </row>
    <row r="5729" spans="1:15" s="70" customFormat="1" x14ac:dyDescent="0.3">
      <c r="A5729" s="70" t="s">
        <v>14975</v>
      </c>
      <c r="B5729" s="70" t="s">
        <v>9009</v>
      </c>
      <c r="C5729" s="70">
        <v>895</v>
      </c>
      <c r="D5729" s="70" t="s">
        <v>44735</v>
      </c>
      <c r="E5729" s="70" t="s">
        <v>28974</v>
      </c>
      <c r="F5729" s="70" t="s">
        <v>44736</v>
      </c>
      <c r="H5729" s="74" t="s">
        <v>44737</v>
      </c>
      <c r="I5729" s="74" t="s">
        <v>44738</v>
      </c>
      <c r="K5729" s="70" t="s">
        <v>44739</v>
      </c>
      <c r="O5729" s="70" t="s">
        <v>28974</v>
      </c>
    </row>
    <row r="5730" spans="1:15" s="70" customFormat="1" ht="48" x14ac:dyDescent="0.3">
      <c r="A5730" s="70" t="s">
        <v>14976</v>
      </c>
      <c r="B5730" s="70" t="s">
        <v>9010</v>
      </c>
      <c r="C5730" s="70">
        <v>895</v>
      </c>
      <c r="D5730" s="70" t="s">
        <v>44740</v>
      </c>
      <c r="E5730" s="70" t="s">
        <v>44682</v>
      </c>
      <c r="F5730" s="70" t="s">
        <v>44741</v>
      </c>
      <c r="G5730" s="70" t="s">
        <v>44742</v>
      </c>
      <c r="H5730" s="74" t="s">
        <v>44743</v>
      </c>
      <c r="I5730" s="74" t="s">
        <v>44744</v>
      </c>
      <c r="K5730" s="70" t="s">
        <v>44745</v>
      </c>
      <c r="O5730" s="70" t="s">
        <v>44682</v>
      </c>
    </row>
    <row r="5731" spans="1:15" s="70" customFormat="1" ht="24" x14ac:dyDescent="0.3">
      <c r="A5731" s="70" t="s">
        <v>14977</v>
      </c>
      <c r="B5731" s="70" t="s">
        <v>44672</v>
      </c>
      <c r="C5731" s="70">
        <v>896</v>
      </c>
      <c r="D5731" s="70" t="s">
        <v>44748</v>
      </c>
      <c r="E5731" s="70" t="s">
        <v>44683</v>
      </c>
      <c r="F5731" s="70" t="s">
        <v>44752</v>
      </c>
      <c r="H5731" s="70" t="s">
        <v>44753</v>
      </c>
      <c r="I5731" s="74" t="s">
        <v>44754</v>
      </c>
      <c r="K5731" s="70" t="s">
        <v>44755</v>
      </c>
      <c r="N5731" s="70" t="s">
        <v>22073</v>
      </c>
      <c r="O5731" s="70" t="s">
        <v>16278</v>
      </c>
    </row>
    <row r="5732" spans="1:15" s="70" customFormat="1" ht="48" x14ac:dyDescent="0.3">
      <c r="A5732" s="70" t="s">
        <v>14978</v>
      </c>
      <c r="B5732" s="70" t="s">
        <v>9012</v>
      </c>
      <c r="C5732" s="70">
        <v>896</v>
      </c>
      <c r="D5732" s="70" t="s">
        <v>44756</v>
      </c>
      <c r="E5732" s="70" t="s">
        <v>4456</v>
      </c>
      <c r="F5732" s="70" t="s">
        <v>44757</v>
      </c>
      <c r="G5732" s="70" t="s">
        <v>44758</v>
      </c>
      <c r="H5732" s="74" t="s">
        <v>44759</v>
      </c>
      <c r="I5732" s="74" t="s">
        <v>44760</v>
      </c>
      <c r="K5732" s="70" t="s">
        <v>30774</v>
      </c>
      <c r="L5732" s="70">
        <v>2000</v>
      </c>
      <c r="O5732" s="70" t="s">
        <v>4456</v>
      </c>
    </row>
    <row r="5733" spans="1:15" s="70" customFormat="1" x14ac:dyDescent="0.3">
      <c r="A5733" s="70" t="s">
        <v>14979</v>
      </c>
      <c r="B5733" s="70" t="s">
        <v>9013</v>
      </c>
      <c r="C5733" s="70">
        <v>896</v>
      </c>
      <c r="D5733" s="70" t="s">
        <v>44761</v>
      </c>
      <c r="E5733" s="70" t="s">
        <v>20933</v>
      </c>
      <c r="F5733" s="70" t="s">
        <v>44762</v>
      </c>
      <c r="H5733" s="74" t="s">
        <v>44763</v>
      </c>
      <c r="I5733" s="74" t="s">
        <v>44765</v>
      </c>
      <c r="K5733" s="70" t="s">
        <v>44766</v>
      </c>
      <c r="O5733" s="70" t="s">
        <v>20933</v>
      </c>
    </row>
    <row r="5734" spans="1:15" s="70" customFormat="1" ht="24" x14ac:dyDescent="0.3">
      <c r="A5734" s="70" t="s">
        <v>14980</v>
      </c>
      <c r="B5734" s="70" t="s">
        <v>44747</v>
      </c>
      <c r="C5734" s="70">
        <v>896</v>
      </c>
      <c r="D5734" s="70" t="s">
        <v>44767</v>
      </c>
      <c r="E5734" s="70" t="s">
        <v>44749</v>
      </c>
      <c r="F5734" s="70" t="s">
        <v>44768</v>
      </c>
      <c r="H5734" s="74" t="s">
        <v>44769</v>
      </c>
      <c r="I5734" s="74" t="s">
        <v>44770</v>
      </c>
      <c r="K5734" s="70" t="s">
        <v>44771</v>
      </c>
      <c r="O5734" s="70" t="s">
        <v>44772</v>
      </c>
    </row>
    <row r="5735" spans="1:15" s="70" customFormat="1" x14ac:dyDescent="0.3">
      <c r="A5735" s="70" t="s">
        <v>14981</v>
      </c>
      <c r="B5735" s="70" t="s">
        <v>9015</v>
      </c>
      <c r="C5735" s="70">
        <v>896</v>
      </c>
      <c r="D5735" s="70" t="s">
        <v>44773</v>
      </c>
      <c r="E5735" s="70" t="s">
        <v>16403</v>
      </c>
      <c r="F5735" s="70">
        <v>225989200</v>
      </c>
      <c r="H5735" s="74" t="s">
        <v>44774</v>
      </c>
      <c r="I5735" s="74" t="s">
        <v>44775</v>
      </c>
      <c r="K5735" s="70" t="s">
        <v>44776</v>
      </c>
      <c r="O5735" s="70" t="s">
        <v>4456</v>
      </c>
    </row>
    <row r="5736" spans="1:15" s="70" customFormat="1" x14ac:dyDescent="0.3">
      <c r="A5736" s="70" t="s">
        <v>14982</v>
      </c>
      <c r="B5736" s="70" t="s">
        <v>9016</v>
      </c>
      <c r="C5736" s="70">
        <v>896</v>
      </c>
      <c r="D5736" s="70" t="s">
        <v>44777</v>
      </c>
      <c r="E5736" s="70" t="s">
        <v>16511</v>
      </c>
      <c r="F5736" s="70" t="s">
        <v>44778</v>
      </c>
      <c r="H5736" s="74" t="s">
        <v>44764</v>
      </c>
      <c r="I5736" s="74" t="s">
        <v>44779</v>
      </c>
      <c r="K5736" s="70" t="s">
        <v>44780</v>
      </c>
      <c r="O5736" s="70" t="s">
        <v>16511</v>
      </c>
    </row>
    <row r="5737" spans="1:15" s="70" customFormat="1" x14ac:dyDescent="0.3">
      <c r="A5737" s="70" t="s">
        <v>14983</v>
      </c>
      <c r="B5737" s="70" t="s">
        <v>9018</v>
      </c>
      <c r="C5737" s="70">
        <v>896</v>
      </c>
      <c r="D5737" s="70" t="s">
        <v>44781</v>
      </c>
      <c r="E5737" s="70" t="s">
        <v>15428</v>
      </c>
      <c r="F5737" s="70" t="s">
        <v>44782</v>
      </c>
      <c r="G5737" s="70" t="s">
        <v>44783</v>
      </c>
      <c r="H5737" s="74" t="s">
        <v>44784</v>
      </c>
      <c r="I5737" s="74" t="s">
        <v>44785</v>
      </c>
      <c r="K5737" s="70" t="s">
        <v>44786</v>
      </c>
      <c r="O5737" s="70" t="s">
        <v>15428</v>
      </c>
    </row>
    <row r="5738" spans="1:15" s="70" customFormat="1" x14ac:dyDescent="0.3">
      <c r="A5738" s="70" t="s">
        <v>14984</v>
      </c>
      <c r="B5738" s="70" t="s">
        <v>44789</v>
      </c>
      <c r="C5738" s="70">
        <v>896</v>
      </c>
      <c r="D5738" s="70" t="s">
        <v>44787</v>
      </c>
      <c r="E5738" s="70" t="s">
        <v>44788</v>
      </c>
      <c r="F5738" s="70" t="s">
        <v>44790</v>
      </c>
      <c r="H5738" s="70" t="s">
        <v>44791</v>
      </c>
      <c r="I5738" s="74" t="s">
        <v>44792</v>
      </c>
      <c r="K5738" s="70" t="s">
        <v>44793</v>
      </c>
      <c r="N5738" s="70" t="s">
        <v>43470</v>
      </c>
      <c r="O5738" s="70" t="s">
        <v>44788</v>
      </c>
    </row>
    <row r="5739" spans="1:15" s="70" customFormat="1" ht="24" x14ac:dyDescent="0.3">
      <c r="A5739" s="70" t="s">
        <v>14985</v>
      </c>
      <c r="B5739" s="70" t="s">
        <v>9019</v>
      </c>
      <c r="C5739" s="70">
        <v>896</v>
      </c>
      <c r="D5739" s="70" t="s">
        <v>44794</v>
      </c>
      <c r="E5739" s="70" t="s">
        <v>16372</v>
      </c>
      <c r="F5739" s="70" t="s">
        <v>44795</v>
      </c>
      <c r="I5739" s="74" t="s">
        <v>44796</v>
      </c>
      <c r="K5739" s="70" t="s">
        <v>44797</v>
      </c>
      <c r="O5739" s="70" t="s">
        <v>16372</v>
      </c>
    </row>
    <row r="5740" spans="1:15" s="70" customFormat="1" ht="24" x14ac:dyDescent="0.3">
      <c r="A5740" s="70" t="s">
        <v>14986</v>
      </c>
      <c r="B5740" s="70" t="s">
        <v>9020</v>
      </c>
      <c r="C5740" s="70">
        <v>896</v>
      </c>
      <c r="D5740" s="70" t="s">
        <v>44802</v>
      </c>
      <c r="E5740" s="70" t="s">
        <v>16164</v>
      </c>
      <c r="F5740" s="70" t="s">
        <v>44798</v>
      </c>
      <c r="H5740" s="74" t="s">
        <v>44799</v>
      </c>
      <c r="I5740" s="74" t="s">
        <v>44800</v>
      </c>
      <c r="K5740" s="70" t="s">
        <v>44801</v>
      </c>
      <c r="O5740" s="70" t="s">
        <v>16164</v>
      </c>
    </row>
    <row r="5741" spans="1:15" s="70" customFormat="1" ht="24" x14ac:dyDescent="0.3">
      <c r="A5741" s="70" t="s">
        <v>14987</v>
      </c>
      <c r="B5741" s="70" t="s">
        <v>9021</v>
      </c>
      <c r="C5741" s="70">
        <v>896</v>
      </c>
      <c r="D5741" s="70" t="s">
        <v>44803</v>
      </c>
      <c r="E5741" s="70" t="s">
        <v>44750</v>
      </c>
      <c r="F5741" s="70" t="s">
        <v>44804</v>
      </c>
      <c r="G5741" s="70" t="s">
        <v>44805</v>
      </c>
      <c r="H5741" s="74" t="s">
        <v>44806</v>
      </c>
      <c r="I5741" s="74" t="s">
        <v>44807</v>
      </c>
      <c r="K5741" s="70" t="s">
        <v>44808</v>
      </c>
      <c r="O5741" s="70" t="s">
        <v>44809</v>
      </c>
    </row>
    <row r="5742" spans="1:15" s="70" customFormat="1" ht="28.8" x14ac:dyDescent="0.3">
      <c r="A5742" s="70" t="s">
        <v>14988</v>
      </c>
      <c r="B5742" s="70" t="s">
        <v>44746</v>
      </c>
      <c r="C5742" s="70">
        <v>896</v>
      </c>
      <c r="D5742" s="70" t="s">
        <v>44810</v>
      </c>
      <c r="E5742" s="70" t="s">
        <v>44751</v>
      </c>
      <c r="F5742" s="70" t="s">
        <v>44811</v>
      </c>
      <c r="H5742" s="74" t="s">
        <v>44813</v>
      </c>
      <c r="I5742" s="74" t="s">
        <v>44812</v>
      </c>
      <c r="K5742" s="70" t="s">
        <v>44814</v>
      </c>
      <c r="O5742" s="70" t="s">
        <v>16136</v>
      </c>
    </row>
    <row r="5743" spans="1:15" s="70" customFormat="1" x14ac:dyDescent="0.3">
      <c r="A5743" s="70" t="s">
        <v>14989</v>
      </c>
      <c r="B5743" s="70" t="s">
        <v>44815</v>
      </c>
      <c r="C5743" s="70">
        <v>896</v>
      </c>
      <c r="D5743" s="70" t="s">
        <v>44816</v>
      </c>
      <c r="E5743" s="70" t="s">
        <v>16242</v>
      </c>
      <c r="F5743" s="70">
        <v>228105800</v>
      </c>
      <c r="H5743" s="74" t="s">
        <v>44817</v>
      </c>
      <c r="I5743" s="74" t="s">
        <v>44818</v>
      </c>
      <c r="K5743" s="70" t="s">
        <v>44819</v>
      </c>
      <c r="O5743" s="70" t="s">
        <v>16242</v>
      </c>
    </row>
    <row r="5744" spans="1:15" s="70" customFormat="1" x14ac:dyDescent="0.3">
      <c r="A5744" s="70" t="s">
        <v>14990</v>
      </c>
      <c r="B5744" s="70" t="s">
        <v>9024</v>
      </c>
      <c r="C5744" s="70">
        <v>896</v>
      </c>
      <c r="D5744" s="70" t="s">
        <v>44820</v>
      </c>
      <c r="E5744" s="70" t="s">
        <v>27063</v>
      </c>
      <c r="F5744" s="70" t="s">
        <v>44821</v>
      </c>
      <c r="H5744" s="74" t="s">
        <v>44822</v>
      </c>
      <c r="I5744" s="74" t="s">
        <v>44823</v>
      </c>
      <c r="K5744" s="70" t="s">
        <v>44824</v>
      </c>
      <c r="O5744" s="70" t="s">
        <v>27063</v>
      </c>
    </row>
    <row r="5745" spans="1:15" s="70" customFormat="1" ht="24" x14ac:dyDescent="0.3">
      <c r="A5745" s="70" t="s">
        <v>14991</v>
      </c>
      <c r="B5745" s="70" t="s">
        <v>9025</v>
      </c>
      <c r="C5745" s="70">
        <v>897</v>
      </c>
      <c r="D5745" s="70" t="s">
        <v>44827</v>
      </c>
      <c r="E5745" s="70" t="s">
        <v>44828</v>
      </c>
      <c r="F5745" s="70" t="s">
        <v>44833</v>
      </c>
      <c r="H5745" s="74" t="s">
        <v>44834</v>
      </c>
      <c r="I5745" s="74" t="s">
        <v>44835</v>
      </c>
      <c r="K5745" s="70" t="s">
        <v>44836</v>
      </c>
      <c r="O5745" s="70" t="s">
        <v>44828</v>
      </c>
    </row>
    <row r="5746" spans="1:15" s="70" customFormat="1" ht="24" x14ac:dyDescent="0.3">
      <c r="A5746" s="70" t="s">
        <v>14992</v>
      </c>
      <c r="B5746" s="70" t="s">
        <v>9026</v>
      </c>
      <c r="C5746" s="70">
        <v>897</v>
      </c>
      <c r="D5746" s="70" t="s">
        <v>44837</v>
      </c>
      <c r="E5746" s="70" t="s">
        <v>44829</v>
      </c>
      <c r="F5746" s="70" t="s">
        <v>44838</v>
      </c>
      <c r="I5746" s="74" t="s">
        <v>44839</v>
      </c>
      <c r="K5746" s="70" t="s">
        <v>44840</v>
      </c>
      <c r="O5746" s="70" t="s">
        <v>44829</v>
      </c>
    </row>
    <row r="5747" spans="1:15" s="70" customFormat="1" x14ac:dyDescent="0.3">
      <c r="A5747" s="70" t="s">
        <v>14993</v>
      </c>
      <c r="B5747" s="70" t="s">
        <v>9027</v>
      </c>
      <c r="C5747" s="70">
        <v>897</v>
      </c>
      <c r="D5747" s="70" t="s">
        <v>44841</v>
      </c>
      <c r="E5747" s="70" t="s">
        <v>44842</v>
      </c>
      <c r="F5747" s="70" t="s">
        <v>44843</v>
      </c>
      <c r="H5747" s="74" t="s">
        <v>44844</v>
      </c>
      <c r="I5747" s="74" t="s">
        <v>44845</v>
      </c>
      <c r="K5747" s="70" t="s">
        <v>44846</v>
      </c>
      <c r="N5747" s="70" t="s">
        <v>22073</v>
      </c>
      <c r="O5747" s="70" t="s">
        <v>44842</v>
      </c>
    </row>
    <row r="5748" spans="1:15" s="70" customFormat="1" ht="24" x14ac:dyDescent="0.3">
      <c r="A5748" s="70" t="s">
        <v>14994</v>
      </c>
      <c r="B5748" s="70" t="s">
        <v>9028</v>
      </c>
      <c r="C5748" s="70">
        <v>897</v>
      </c>
      <c r="D5748" s="70" t="s">
        <v>44847</v>
      </c>
      <c r="E5748" s="70" t="s">
        <v>23463</v>
      </c>
      <c r="F5748" s="70" t="s">
        <v>44848</v>
      </c>
      <c r="H5748" s="74" t="s">
        <v>44849</v>
      </c>
      <c r="I5748" s="74" t="s">
        <v>44850</v>
      </c>
      <c r="K5748" s="70" t="s">
        <v>44851</v>
      </c>
      <c r="O5748" s="70" t="s">
        <v>23463</v>
      </c>
    </row>
    <row r="5749" spans="1:15" s="70" customFormat="1" ht="24" x14ac:dyDescent="0.3">
      <c r="A5749" s="70" t="s">
        <v>14995</v>
      </c>
      <c r="B5749" s="70" t="s">
        <v>9029</v>
      </c>
      <c r="C5749" s="70">
        <v>897</v>
      </c>
      <c r="D5749" s="70" t="s">
        <v>44852</v>
      </c>
      <c r="E5749" s="70" t="s">
        <v>44853</v>
      </c>
      <c r="F5749" s="70" t="s">
        <v>44854</v>
      </c>
      <c r="H5749" s="74" t="s">
        <v>44855</v>
      </c>
      <c r="I5749" s="74" t="s">
        <v>44856</v>
      </c>
      <c r="K5749" s="70" t="s">
        <v>44857</v>
      </c>
      <c r="L5749" s="70">
        <v>25</v>
      </c>
      <c r="N5749" s="70" t="s">
        <v>22073</v>
      </c>
      <c r="O5749" s="70" t="s">
        <v>44853</v>
      </c>
    </row>
    <row r="5750" spans="1:15" s="70" customFormat="1" ht="24" x14ac:dyDescent="0.3">
      <c r="A5750" s="70" t="s">
        <v>14996</v>
      </c>
      <c r="B5750" s="70" t="s">
        <v>44826</v>
      </c>
      <c r="C5750" s="70">
        <v>897</v>
      </c>
      <c r="D5750" s="70" t="s">
        <v>44858</v>
      </c>
      <c r="E5750" s="70" t="s">
        <v>44830</v>
      </c>
      <c r="F5750" s="70" t="s">
        <v>44859</v>
      </c>
      <c r="H5750" s="74" t="s">
        <v>44860</v>
      </c>
      <c r="I5750" s="74" t="s">
        <v>44861</v>
      </c>
      <c r="K5750" s="70" t="s">
        <v>44862</v>
      </c>
      <c r="N5750" s="70" t="s">
        <v>22073</v>
      </c>
      <c r="O5750" s="70" t="s">
        <v>44830</v>
      </c>
    </row>
    <row r="5751" spans="1:15" s="70" customFormat="1" x14ac:dyDescent="0.3">
      <c r="A5751" s="70" t="s">
        <v>14997</v>
      </c>
      <c r="B5751" s="70" t="s">
        <v>9031</v>
      </c>
      <c r="C5751" s="70">
        <v>897</v>
      </c>
      <c r="D5751" s="70" t="s">
        <v>44863</v>
      </c>
      <c r="E5751" s="70" t="s">
        <v>26352</v>
      </c>
      <c r="F5751" s="70" t="s">
        <v>44864</v>
      </c>
      <c r="H5751" s="74" t="s">
        <v>44865</v>
      </c>
      <c r="I5751" s="74" t="s">
        <v>44866</v>
      </c>
      <c r="K5751" s="70" t="s">
        <v>44867</v>
      </c>
      <c r="O5751" s="70" t="s">
        <v>26352</v>
      </c>
    </row>
    <row r="5752" spans="1:15" s="70" customFormat="1" ht="36" x14ac:dyDescent="0.3">
      <c r="A5752" s="70" t="s">
        <v>14998</v>
      </c>
      <c r="B5752" s="70" t="s">
        <v>9032</v>
      </c>
      <c r="C5752" s="70">
        <v>897</v>
      </c>
      <c r="D5752" s="70" t="s">
        <v>44868</v>
      </c>
      <c r="E5752" s="70" t="s">
        <v>44831</v>
      </c>
      <c r="F5752" s="70" t="s">
        <v>44869</v>
      </c>
      <c r="H5752" s="74" t="s">
        <v>44870</v>
      </c>
      <c r="I5752" s="74" t="s">
        <v>44871</v>
      </c>
      <c r="K5752" s="70" t="s">
        <v>44872</v>
      </c>
      <c r="O5752" s="70" t="s">
        <v>44831</v>
      </c>
    </row>
    <row r="5753" spans="1:15" s="70" customFormat="1" ht="24" x14ac:dyDescent="0.3">
      <c r="A5753" s="70" t="s">
        <v>14999</v>
      </c>
      <c r="B5753" s="70" t="s">
        <v>44825</v>
      </c>
      <c r="C5753" s="70">
        <v>897</v>
      </c>
      <c r="D5753" s="70" t="s">
        <v>44873</v>
      </c>
      <c r="E5753" s="70" t="s">
        <v>44874</v>
      </c>
      <c r="F5753" s="70" t="s">
        <v>44875</v>
      </c>
      <c r="G5753" s="70" t="s">
        <v>44876</v>
      </c>
      <c r="H5753" s="74" t="s">
        <v>44877</v>
      </c>
      <c r="I5753" s="74" t="s">
        <v>44878</v>
      </c>
      <c r="K5753" s="70" t="s">
        <v>44879</v>
      </c>
      <c r="O5753" s="70" t="s">
        <v>44874</v>
      </c>
    </row>
    <row r="5754" spans="1:15" s="70" customFormat="1" ht="48" x14ac:dyDescent="0.3">
      <c r="A5754" s="70" t="s">
        <v>15000</v>
      </c>
      <c r="B5754" s="70" t="s">
        <v>9034</v>
      </c>
      <c r="C5754" s="70">
        <v>897</v>
      </c>
      <c r="D5754" s="70" t="s">
        <v>44880</v>
      </c>
      <c r="E5754" s="70" t="s">
        <v>16619</v>
      </c>
      <c r="F5754" s="70" t="s">
        <v>44881</v>
      </c>
      <c r="G5754" s="70" t="s">
        <v>44882</v>
      </c>
      <c r="H5754" s="74" t="s">
        <v>44883</v>
      </c>
      <c r="I5754" s="74" t="s">
        <v>44884</v>
      </c>
      <c r="K5754" s="70" t="s">
        <v>44885</v>
      </c>
      <c r="O5754" s="70" t="s">
        <v>16619</v>
      </c>
    </row>
    <row r="5755" spans="1:15" s="70" customFormat="1" ht="24" x14ac:dyDescent="0.3">
      <c r="A5755" s="70" t="s">
        <v>15001</v>
      </c>
      <c r="B5755" s="70" t="s">
        <v>9035</v>
      </c>
      <c r="C5755" s="70">
        <v>897</v>
      </c>
      <c r="D5755" s="70" t="s">
        <v>44886</v>
      </c>
      <c r="E5755" s="70" t="s">
        <v>28852</v>
      </c>
      <c r="F5755" s="70" t="s">
        <v>44887</v>
      </c>
      <c r="G5755" s="70" t="s">
        <v>44888</v>
      </c>
      <c r="H5755" s="70" t="s">
        <v>44889</v>
      </c>
      <c r="I5755" s="74" t="s">
        <v>44890</v>
      </c>
      <c r="K5755" s="70" t="s">
        <v>44891</v>
      </c>
      <c r="O5755" s="70" t="s">
        <v>28852</v>
      </c>
    </row>
    <row r="5756" spans="1:15" s="70" customFormat="1" ht="24" x14ac:dyDescent="0.3">
      <c r="A5756" s="70" t="s">
        <v>15002</v>
      </c>
      <c r="B5756" s="70" t="s">
        <v>9036</v>
      </c>
      <c r="C5756" s="70">
        <v>897</v>
      </c>
      <c r="D5756" s="70" t="s">
        <v>44892</v>
      </c>
      <c r="E5756" s="70" t="s">
        <v>15152</v>
      </c>
      <c r="F5756" s="70" t="s">
        <v>44893</v>
      </c>
      <c r="G5756" s="70" t="s">
        <v>44894</v>
      </c>
      <c r="H5756" s="74" t="s">
        <v>44895</v>
      </c>
      <c r="I5756" s="70" t="s">
        <v>44896</v>
      </c>
      <c r="K5756" s="70" t="s">
        <v>44897</v>
      </c>
      <c r="N5756" s="70" t="s">
        <v>19520</v>
      </c>
      <c r="O5756" s="70" t="s">
        <v>15152</v>
      </c>
    </row>
    <row r="5757" spans="1:15" s="70" customFormat="1" ht="24" x14ac:dyDescent="0.3">
      <c r="A5757" s="70" t="s">
        <v>15003</v>
      </c>
      <c r="B5757" s="70" t="s">
        <v>9037</v>
      </c>
      <c r="C5757" s="70">
        <v>897</v>
      </c>
      <c r="D5757" s="70" t="s">
        <v>44898</v>
      </c>
      <c r="E5757" s="70" t="s">
        <v>44832</v>
      </c>
      <c r="F5757" s="70" t="s">
        <v>44899</v>
      </c>
      <c r="H5757" s="74" t="s">
        <v>44900</v>
      </c>
      <c r="I5757" s="74" t="s">
        <v>44901</v>
      </c>
      <c r="K5757" s="70" t="s">
        <v>44902</v>
      </c>
      <c r="O5757" s="70" t="s">
        <v>44832</v>
      </c>
    </row>
    <row r="5758" spans="1:15" s="70" customFormat="1" ht="24" x14ac:dyDescent="0.3">
      <c r="A5758" s="70" t="s">
        <v>15004</v>
      </c>
      <c r="B5758" s="70" t="s">
        <v>9038</v>
      </c>
      <c r="C5758" s="70">
        <v>898</v>
      </c>
      <c r="D5758" s="70" t="s">
        <v>44904</v>
      </c>
      <c r="E5758" s="70" t="s">
        <v>26457</v>
      </c>
      <c r="F5758" s="70" t="s">
        <v>44907</v>
      </c>
      <c r="H5758" s="70" t="s">
        <v>44908</v>
      </c>
      <c r="I5758" s="74" t="s">
        <v>44909</v>
      </c>
      <c r="K5758" s="70" t="s">
        <v>44910</v>
      </c>
      <c r="O5758" s="70" t="s">
        <v>26457</v>
      </c>
    </row>
    <row r="5759" spans="1:15" s="70" customFormat="1" x14ac:dyDescent="0.3">
      <c r="A5759" s="70" t="s">
        <v>15005</v>
      </c>
      <c r="B5759" s="70" t="s">
        <v>9039</v>
      </c>
      <c r="C5759" s="70">
        <v>898</v>
      </c>
      <c r="D5759" s="70" t="s">
        <v>44911</v>
      </c>
      <c r="E5759" s="70" t="s">
        <v>23059</v>
      </c>
      <c r="F5759" s="70" t="s">
        <v>44912</v>
      </c>
      <c r="H5759" s="74" t="s">
        <v>44913</v>
      </c>
      <c r="I5759" s="74" t="s">
        <v>44914</v>
      </c>
      <c r="K5759" s="70" t="s">
        <v>44915</v>
      </c>
      <c r="O5759" s="70" t="s">
        <v>23059</v>
      </c>
    </row>
    <row r="5760" spans="1:15" s="70" customFormat="1" x14ac:dyDescent="0.3">
      <c r="A5760" s="70" t="s">
        <v>15006</v>
      </c>
      <c r="B5760" s="70" t="s">
        <v>9040</v>
      </c>
      <c r="C5760" s="70">
        <v>898</v>
      </c>
      <c r="D5760" s="70" t="s">
        <v>44916</v>
      </c>
      <c r="E5760" s="70" t="s">
        <v>37869</v>
      </c>
      <c r="F5760" s="70" t="s">
        <v>44917</v>
      </c>
      <c r="H5760" s="70" t="s">
        <v>44918</v>
      </c>
      <c r="I5760" s="74" t="s">
        <v>44919</v>
      </c>
      <c r="K5760" s="70" t="s">
        <v>44920</v>
      </c>
      <c r="O5760" s="70" t="s">
        <v>37869</v>
      </c>
    </row>
    <row r="5761" spans="1:17" s="70" customFormat="1" ht="36" x14ac:dyDescent="0.3">
      <c r="A5761" s="70" t="s">
        <v>15007</v>
      </c>
      <c r="B5761" s="70" t="s">
        <v>9041</v>
      </c>
      <c r="C5761" s="70">
        <v>898</v>
      </c>
      <c r="D5761" s="70" t="s">
        <v>44921</v>
      </c>
      <c r="E5761" s="70" t="s">
        <v>41935</v>
      </c>
      <c r="F5761" s="70" t="s">
        <v>44922</v>
      </c>
      <c r="H5761" s="74" t="s">
        <v>44923</v>
      </c>
      <c r="I5761" s="74" t="s">
        <v>44924</v>
      </c>
      <c r="K5761" s="70" t="s">
        <v>44925</v>
      </c>
      <c r="O5761" s="70" t="s">
        <v>41935</v>
      </c>
    </row>
    <row r="5762" spans="1:17" s="70" customFormat="1" ht="36" x14ac:dyDescent="0.3">
      <c r="A5762" s="70" t="s">
        <v>15008</v>
      </c>
      <c r="B5762" s="70" t="s">
        <v>9042</v>
      </c>
      <c r="C5762" s="70">
        <v>898</v>
      </c>
      <c r="D5762" s="70" t="s">
        <v>44926</v>
      </c>
      <c r="E5762" s="70" t="s">
        <v>31431</v>
      </c>
      <c r="F5762" s="70" t="s">
        <v>44928</v>
      </c>
      <c r="H5762" s="74" t="s">
        <v>44929</v>
      </c>
      <c r="I5762" s="74" t="s">
        <v>44930</v>
      </c>
      <c r="K5762" s="70" t="s">
        <v>44931</v>
      </c>
      <c r="O5762" s="70" t="s">
        <v>31431</v>
      </c>
    </row>
    <row r="5763" spans="1:17" s="70" customFormat="1" x14ac:dyDescent="0.3">
      <c r="A5763" s="70" t="s">
        <v>15009</v>
      </c>
      <c r="B5763" s="70" t="s">
        <v>9043</v>
      </c>
      <c r="C5763" s="70">
        <v>898</v>
      </c>
      <c r="D5763" s="70" t="s">
        <v>44932</v>
      </c>
      <c r="E5763" s="70" t="s">
        <v>25689</v>
      </c>
      <c r="F5763" s="70" t="s">
        <v>44933</v>
      </c>
      <c r="G5763" s="70" t="s">
        <v>44934</v>
      </c>
      <c r="H5763" s="74" t="s">
        <v>44935</v>
      </c>
      <c r="I5763" s="74" t="s">
        <v>44936</v>
      </c>
      <c r="K5763" s="70" t="s">
        <v>44937</v>
      </c>
      <c r="O5763" s="70" t="s">
        <v>25689</v>
      </c>
    </row>
    <row r="5764" spans="1:17" s="70" customFormat="1" ht="48" x14ac:dyDescent="0.3">
      <c r="A5764" s="70" t="s">
        <v>15010</v>
      </c>
      <c r="B5764" s="70" t="s">
        <v>9044</v>
      </c>
      <c r="C5764" s="70">
        <v>898</v>
      </c>
      <c r="D5764" s="70" t="s">
        <v>44938</v>
      </c>
      <c r="E5764" s="70" t="s">
        <v>15327</v>
      </c>
      <c r="F5764" s="70" t="s">
        <v>44939</v>
      </c>
      <c r="G5764" s="70" t="s">
        <v>44940</v>
      </c>
      <c r="I5764" s="70" t="s">
        <v>44941</v>
      </c>
      <c r="K5764" s="70" t="s">
        <v>44942</v>
      </c>
      <c r="O5764" s="70" t="s">
        <v>15327</v>
      </c>
    </row>
    <row r="5765" spans="1:17" s="70" customFormat="1" x14ac:dyDescent="0.3">
      <c r="A5765" s="70" t="s">
        <v>15011</v>
      </c>
      <c r="B5765" s="70" t="s">
        <v>9045</v>
      </c>
      <c r="C5765" s="70">
        <v>898</v>
      </c>
      <c r="D5765" s="70" t="s">
        <v>44943</v>
      </c>
      <c r="E5765" s="70" t="s">
        <v>15595</v>
      </c>
      <c r="F5765" s="70">
        <v>222402200</v>
      </c>
      <c r="H5765" s="74" t="s">
        <v>44944</v>
      </c>
      <c r="I5765" s="74" t="s">
        <v>44945</v>
      </c>
      <c r="K5765" s="70" t="s">
        <v>44946</v>
      </c>
      <c r="O5765" s="70" t="s">
        <v>4456</v>
      </c>
    </row>
    <row r="5766" spans="1:17" s="70" customFormat="1" ht="24" x14ac:dyDescent="0.3">
      <c r="A5766" s="70" t="s">
        <v>15012</v>
      </c>
      <c r="B5766" s="70" t="s">
        <v>9046</v>
      </c>
      <c r="C5766" s="70">
        <v>898</v>
      </c>
      <c r="D5766" s="70" t="s">
        <v>44947</v>
      </c>
      <c r="E5766" s="70" t="s">
        <v>44927</v>
      </c>
      <c r="F5766" s="70" t="s">
        <v>44948</v>
      </c>
      <c r="H5766" s="70" t="s">
        <v>44949</v>
      </c>
      <c r="I5766" s="74" t="s">
        <v>44950</v>
      </c>
      <c r="K5766" s="70" t="s">
        <v>44951</v>
      </c>
      <c r="O5766" s="70" t="s">
        <v>44952</v>
      </c>
    </row>
    <row r="5767" spans="1:17" s="70" customFormat="1" ht="24" x14ac:dyDescent="0.3">
      <c r="A5767" s="70" t="s">
        <v>15013</v>
      </c>
      <c r="B5767" s="70" t="s">
        <v>9047</v>
      </c>
      <c r="C5767" s="70">
        <v>898</v>
      </c>
      <c r="D5767" s="70" t="s">
        <v>44953</v>
      </c>
      <c r="E5767" s="70" t="s">
        <v>44905</v>
      </c>
      <c r="F5767" s="70" t="s">
        <v>44954</v>
      </c>
      <c r="H5767" s="70" t="s">
        <v>44955</v>
      </c>
      <c r="I5767" s="74" t="s">
        <v>44957</v>
      </c>
      <c r="K5767" s="70" t="s">
        <v>44956</v>
      </c>
      <c r="O5767" s="70" t="s">
        <v>44958</v>
      </c>
    </row>
    <row r="5768" spans="1:17" s="70" customFormat="1" ht="24" x14ac:dyDescent="0.3">
      <c r="A5768" s="70" t="s">
        <v>15014</v>
      </c>
      <c r="B5768" s="70" t="s">
        <v>9048</v>
      </c>
      <c r="C5768" s="70">
        <v>898</v>
      </c>
      <c r="D5768" s="70" t="s">
        <v>44959</v>
      </c>
      <c r="E5768" s="70" t="s">
        <v>44906</v>
      </c>
      <c r="F5768" s="70" t="s">
        <v>44960</v>
      </c>
      <c r="H5768" s="70" t="s">
        <v>44961</v>
      </c>
      <c r="I5768" s="74" t="s">
        <v>44962</v>
      </c>
      <c r="K5768" s="70" t="s">
        <v>44963</v>
      </c>
      <c r="O5768" s="70" t="s">
        <v>44906</v>
      </c>
    </row>
    <row r="5769" spans="1:17" s="70" customFormat="1" ht="24" x14ac:dyDescent="0.3">
      <c r="A5769" s="70" t="s">
        <v>44903</v>
      </c>
      <c r="B5769" s="70" t="s">
        <v>9049</v>
      </c>
      <c r="C5769" s="70">
        <v>898</v>
      </c>
      <c r="D5769" s="70" t="s">
        <v>44971</v>
      </c>
      <c r="E5769" s="70" t="s">
        <v>28875</v>
      </c>
      <c r="F5769" s="70" t="s">
        <v>44964</v>
      </c>
      <c r="H5769" s="74" t="s">
        <v>44965</v>
      </c>
      <c r="I5769" s="74" t="s">
        <v>44966</v>
      </c>
      <c r="K5769" s="70" t="s">
        <v>44967</v>
      </c>
      <c r="O5769" s="70" t="s">
        <v>28875</v>
      </c>
    </row>
    <row r="5770" spans="1:17" s="70" customFormat="1" ht="24" x14ac:dyDescent="0.3">
      <c r="A5770" s="70" t="s">
        <v>15015</v>
      </c>
      <c r="B5770" s="70" t="s">
        <v>9050</v>
      </c>
      <c r="C5770" s="70">
        <v>898</v>
      </c>
      <c r="D5770" s="70" t="s">
        <v>44972</v>
      </c>
      <c r="E5770" s="70" t="s">
        <v>4456</v>
      </c>
      <c r="F5770" s="70">
        <v>222524200</v>
      </c>
      <c r="H5770" s="74" t="s">
        <v>44973</v>
      </c>
      <c r="I5770" s="74" t="s">
        <v>44974</v>
      </c>
      <c r="K5770" s="70" t="s">
        <v>44975</v>
      </c>
      <c r="L5770" s="70">
        <v>350</v>
      </c>
      <c r="M5770" s="70">
        <v>1974</v>
      </c>
      <c r="O5770" s="70" t="s">
        <v>4456</v>
      </c>
    </row>
    <row r="5771" spans="1:17" s="78" customFormat="1" ht="24" x14ac:dyDescent="0.3">
      <c r="A5771" s="78" t="s">
        <v>15016</v>
      </c>
      <c r="B5771" s="78" t="s">
        <v>8486</v>
      </c>
      <c r="C5771" s="78">
        <v>899</v>
      </c>
      <c r="D5771" s="78" t="s">
        <v>35114</v>
      </c>
      <c r="E5771" s="78" t="s">
        <v>15120</v>
      </c>
      <c r="F5771" s="78" t="s">
        <v>35115</v>
      </c>
      <c r="H5771" s="79" t="s">
        <v>35116</v>
      </c>
      <c r="I5771" s="79" t="s">
        <v>35117</v>
      </c>
      <c r="J5771" s="78">
        <v>8420541</v>
      </c>
      <c r="K5771" s="78" t="s">
        <v>35118</v>
      </c>
      <c r="L5771" s="78">
        <v>400</v>
      </c>
      <c r="M5771" s="78">
        <v>1917</v>
      </c>
      <c r="N5771" s="78" t="s">
        <v>35119</v>
      </c>
      <c r="O5771" s="78" t="s">
        <v>4456</v>
      </c>
    </row>
    <row r="5772" spans="1:17" s="70" customFormat="1" ht="24" x14ac:dyDescent="0.3">
      <c r="A5772" s="70" t="s">
        <v>15017</v>
      </c>
      <c r="B5772" s="70" t="s">
        <v>9051</v>
      </c>
      <c r="C5772" s="70">
        <v>899</v>
      </c>
      <c r="D5772" s="70" t="s">
        <v>44985</v>
      </c>
      <c r="E5772" s="70" t="s">
        <v>4456</v>
      </c>
      <c r="F5772" s="70">
        <v>227080000</v>
      </c>
      <c r="H5772" s="70" t="s">
        <v>44986</v>
      </c>
      <c r="I5772" s="70" t="s">
        <v>44987</v>
      </c>
      <c r="K5772" s="70" t="s">
        <v>44988</v>
      </c>
      <c r="O5772" s="70" t="s">
        <v>4456</v>
      </c>
    </row>
    <row r="5773" spans="1:17" s="78" customFormat="1" ht="24" x14ac:dyDescent="0.3">
      <c r="A5773" s="78" t="s">
        <v>14460</v>
      </c>
      <c r="B5773" s="78" t="s">
        <v>8496</v>
      </c>
      <c r="C5773" s="78">
        <v>899</v>
      </c>
      <c r="D5773" s="78" t="s">
        <v>35727</v>
      </c>
      <c r="E5773" s="78" t="s">
        <v>4456</v>
      </c>
      <c r="F5773" s="78">
        <v>226793700</v>
      </c>
      <c r="G5773" s="78">
        <v>226793854</v>
      </c>
      <c r="H5773" s="78" t="s">
        <v>35728</v>
      </c>
      <c r="I5773" s="80" t="s">
        <v>35729</v>
      </c>
      <c r="K5773" s="78" t="s">
        <v>35730</v>
      </c>
      <c r="L5773" s="78">
        <v>75</v>
      </c>
      <c r="M5773" s="78">
        <v>1934</v>
      </c>
      <c r="N5773" s="78" t="s">
        <v>35731</v>
      </c>
      <c r="O5773" s="78" t="s">
        <v>4456</v>
      </c>
      <c r="P5773" s="78" t="s">
        <v>35732</v>
      </c>
      <c r="Q5773" s="78" t="s">
        <v>35733</v>
      </c>
    </row>
    <row r="5774" spans="1:17" s="70" customFormat="1" x14ac:dyDescent="0.3">
      <c r="A5774" s="70" t="s">
        <v>15018</v>
      </c>
      <c r="B5774" s="70" t="s">
        <v>44976</v>
      </c>
      <c r="C5774" s="70">
        <v>899</v>
      </c>
      <c r="D5774" s="70" t="s">
        <v>44977</v>
      </c>
      <c r="E5774" s="70" t="s">
        <v>4456</v>
      </c>
      <c r="F5774" s="70">
        <v>226904000</v>
      </c>
      <c r="I5774" s="74" t="s">
        <v>44978</v>
      </c>
      <c r="J5774" s="70">
        <v>8340523</v>
      </c>
      <c r="K5774" s="70" t="s">
        <v>44979</v>
      </c>
      <c r="O5774" s="70" t="s">
        <v>4456</v>
      </c>
    </row>
    <row r="5775" spans="1:17" s="70" customFormat="1" ht="36" x14ac:dyDescent="0.3">
      <c r="A5775" s="70" t="s">
        <v>15019</v>
      </c>
      <c r="B5775" s="70" t="s">
        <v>9052</v>
      </c>
      <c r="C5775" s="70">
        <v>899</v>
      </c>
      <c r="D5775" s="70" t="s">
        <v>44980</v>
      </c>
      <c r="E5775" s="70" t="s">
        <v>4456</v>
      </c>
      <c r="F5775" s="70" t="s">
        <v>44981</v>
      </c>
      <c r="H5775" s="74" t="s">
        <v>44982</v>
      </c>
      <c r="I5775" s="74" t="s">
        <v>44983</v>
      </c>
      <c r="K5775" s="70" t="s">
        <v>44984</v>
      </c>
      <c r="L5775" s="70">
        <v>800</v>
      </c>
      <c r="M5775" s="70">
        <v>2005</v>
      </c>
      <c r="O5775" s="70" t="s">
        <v>4456</v>
      </c>
    </row>
    <row r="5776" spans="1:17" s="70" customFormat="1" ht="36" x14ac:dyDescent="0.3">
      <c r="A5776" s="70" t="s">
        <v>15020</v>
      </c>
      <c r="B5776" s="70" t="s">
        <v>9053</v>
      </c>
      <c r="C5776" s="70">
        <v>900</v>
      </c>
      <c r="D5776" s="70" t="s">
        <v>44989</v>
      </c>
      <c r="E5776" s="70" t="s">
        <v>4456</v>
      </c>
      <c r="F5776" s="70" t="s">
        <v>44990</v>
      </c>
      <c r="H5776" s="74" t="s">
        <v>44991</v>
      </c>
      <c r="I5776" s="74" t="s">
        <v>44992</v>
      </c>
      <c r="J5776" s="70">
        <v>8340384</v>
      </c>
      <c r="K5776" s="70" t="s">
        <v>44993</v>
      </c>
      <c r="M5776" s="70">
        <v>1991</v>
      </c>
      <c r="O5776" s="70" t="s">
        <v>4456</v>
      </c>
    </row>
    <row r="5777" spans="1:15" s="70" customFormat="1" x14ac:dyDescent="0.3">
      <c r="A5777" s="70" t="s">
        <v>15021</v>
      </c>
      <c r="B5777" s="70" t="s">
        <v>9054</v>
      </c>
      <c r="C5777" s="70">
        <v>900</v>
      </c>
      <c r="D5777" s="70" t="s">
        <v>44994</v>
      </c>
      <c r="E5777" s="70" t="s">
        <v>4456</v>
      </c>
      <c r="F5777" s="70">
        <v>223451111</v>
      </c>
      <c r="H5777" s="74" t="s">
        <v>44995</v>
      </c>
      <c r="I5777" s="74" t="s">
        <v>44996</v>
      </c>
      <c r="K5777" s="70" t="s">
        <v>44997</v>
      </c>
      <c r="N5777" s="70" t="s">
        <v>38024</v>
      </c>
      <c r="O5777" s="70" t="s">
        <v>4456</v>
      </c>
    </row>
    <row r="5778" spans="1:15" s="70" customFormat="1" ht="24" x14ac:dyDescent="0.3">
      <c r="A5778" s="70" t="s">
        <v>15022</v>
      </c>
      <c r="B5778" s="70" t="s">
        <v>9055</v>
      </c>
      <c r="C5778" s="70">
        <v>900</v>
      </c>
      <c r="D5778" s="70" t="s">
        <v>44998</v>
      </c>
      <c r="E5778" s="70" t="s">
        <v>4456</v>
      </c>
      <c r="F5778" s="70" t="s">
        <v>44999</v>
      </c>
      <c r="H5778" s="74" t="s">
        <v>45000</v>
      </c>
      <c r="I5778" s="74" t="s">
        <v>45001</v>
      </c>
      <c r="K5778" s="70" t="s">
        <v>45002</v>
      </c>
      <c r="L5778" s="70">
        <v>3500</v>
      </c>
      <c r="M5778" s="70">
        <v>1902</v>
      </c>
      <c r="O5778" s="70" t="s">
        <v>4456</v>
      </c>
    </row>
    <row r="5779" spans="1:15" s="70" customFormat="1" ht="36" x14ac:dyDescent="0.3">
      <c r="A5779" s="70" t="s">
        <v>15023</v>
      </c>
      <c r="B5779" s="70" t="s">
        <v>9056</v>
      </c>
      <c r="C5779" s="70">
        <v>900</v>
      </c>
      <c r="D5779" s="70" t="s">
        <v>45003</v>
      </c>
      <c r="E5779" s="70" t="s">
        <v>4456</v>
      </c>
      <c r="F5779" s="70" t="s">
        <v>45004</v>
      </c>
      <c r="I5779" s="74" t="s">
        <v>45005</v>
      </c>
      <c r="K5779" s="70" t="s">
        <v>45006</v>
      </c>
      <c r="O5779" s="70" t="s">
        <v>4456</v>
      </c>
    </row>
    <row r="5780" spans="1:15" s="70" customFormat="1" x14ac:dyDescent="0.3">
      <c r="A5780" s="70" t="s">
        <v>15024</v>
      </c>
      <c r="B5780" s="70" t="s">
        <v>9057</v>
      </c>
      <c r="C5780" s="70">
        <v>900</v>
      </c>
      <c r="D5780" s="70" t="s">
        <v>45007</v>
      </c>
      <c r="E5780" s="70" t="s">
        <v>4456</v>
      </c>
      <c r="F5780" s="70">
        <v>225746900</v>
      </c>
      <c r="I5780" s="74" t="s">
        <v>45008</v>
      </c>
      <c r="K5780" s="70" t="s">
        <v>45009</v>
      </c>
      <c r="L5780" s="70">
        <v>200</v>
      </c>
      <c r="M5780" s="70">
        <v>1979</v>
      </c>
      <c r="O5780" s="70" t="s">
        <v>4456</v>
      </c>
    </row>
    <row r="5781" spans="1:15" s="70" customFormat="1" ht="24" x14ac:dyDescent="0.3">
      <c r="A5781" s="70" t="s">
        <v>15025</v>
      </c>
      <c r="B5781" s="70" t="s">
        <v>9058</v>
      </c>
      <c r="C5781" s="70">
        <v>900</v>
      </c>
      <c r="D5781" s="70" t="s">
        <v>45010</v>
      </c>
      <c r="E5781" s="70" t="s">
        <v>4456</v>
      </c>
      <c r="F5781" s="70" t="s">
        <v>45011</v>
      </c>
      <c r="I5781" s="74" t="s">
        <v>45012</v>
      </c>
      <c r="K5781" s="70" t="s">
        <v>45013</v>
      </c>
      <c r="N5781" s="70" t="s">
        <v>45014</v>
      </c>
      <c r="O5781" s="70" t="s">
        <v>4456</v>
      </c>
    </row>
    <row r="5782" spans="1:15" s="70" customFormat="1" x14ac:dyDescent="0.3">
      <c r="A5782" s="70" t="s">
        <v>15026</v>
      </c>
      <c r="B5782" s="70" t="s">
        <v>9059</v>
      </c>
      <c r="C5782" s="70">
        <v>900</v>
      </c>
      <c r="D5782" s="70" t="s">
        <v>45015</v>
      </c>
      <c r="E5782" s="70" t="s">
        <v>9151</v>
      </c>
      <c r="F5782" s="70">
        <v>225753012</v>
      </c>
      <c r="H5782" s="70" t="s">
        <v>45016</v>
      </c>
      <c r="I5782" s="74" t="s">
        <v>45017</v>
      </c>
      <c r="K5782" s="70" t="s">
        <v>45018</v>
      </c>
      <c r="L5782" s="70">
        <v>4462</v>
      </c>
      <c r="M5782" s="70">
        <v>1981</v>
      </c>
      <c r="O5782" s="70" t="s">
        <v>4456</v>
      </c>
    </row>
    <row r="5783" spans="1:15" s="70" customFormat="1" x14ac:dyDescent="0.3">
      <c r="A5783" s="70" t="s">
        <v>15027</v>
      </c>
      <c r="B5783" s="70" t="s">
        <v>9060</v>
      </c>
      <c r="C5783" s="70">
        <v>900</v>
      </c>
      <c r="D5783" s="70" t="s">
        <v>45019</v>
      </c>
      <c r="E5783" s="70" t="s">
        <v>45020</v>
      </c>
      <c r="F5783" s="70">
        <v>225762521</v>
      </c>
      <c r="I5783" s="74" t="s">
        <v>45021</v>
      </c>
      <c r="K5783" s="70" t="s">
        <v>45022</v>
      </c>
      <c r="N5783" s="70" t="s">
        <v>18650</v>
      </c>
      <c r="O5783" s="70" t="s">
        <v>4456</v>
      </c>
    </row>
    <row r="5784" spans="1:15" s="70" customFormat="1" ht="12" x14ac:dyDescent="0.3">
      <c r="A5784" s="70" t="s">
        <v>15028</v>
      </c>
      <c r="B5784" s="70" t="s">
        <v>9061</v>
      </c>
      <c r="C5784" s="70">
        <v>901</v>
      </c>
      <c r="D5784" s="70" t="s">
        <v>45023</v>
      </c>
      <c r="E5784" s="70" t="s">
        <v>4456</v>
      </c>
      <c r="F5784" s="70">
        <v>229012850</v>
      </c>
      <c r="I5784" s="70" t="s">
        <v>45024</v>
      </c>
      <c r="K5784" s="70" t="s">
        <v>45025</v>
      </c>
      <c r="L5784" s="70">
        <v>589</v>
      </c>
      <c r="M5784" s="70">
        <v>1976</v>
      </c>
      <c r="O5784" s="70" t="s">
        <v>4456</v>
      </c>
    </row>
    <row r="5785" spans="1:15" s="70" customFormat="1" x14ac:dyDescent="0.3">
      <c r="A5785" s="70" t="s">
        <v>15029</v>
      </c>
      <c r="B5785" s="70" t="s">
        <v>9062</v>
      </c>
      <c r="C5785" s="70">
        <v>901</v>
      </c>
      <c r="D5785" s="70" t="s">
        <v>45026</v>
      </c>
      <c r="E5785" s="70" t="s">
        <v>4456</v>
      </c>
      <c r="F5785" s="70">
        <v>227315500</v>
      </c>
      <c r="H5785" s="70" t="s">
        <v>45027</v>
      </c>
      <c r="I5785" s="74" t="s">
        <v>45028</v>
      </c>
      <c r="K5785" s="70" t="s">
        <v>45029</v>
      </c>
      <c r="L5785" s="70">
        <v>400</v>
      </c>
      <c r="M5785" s="70">
        <v>1925</v>
      </c>
      <c r="N5785" s="70" t="s">
        <v>22073</v>
      </c>
      <c r="O5785" s="70" t="s">
        <v>4456</v>
      </c>
    </row>
    <row r="5786" spans="1:15" s="70" customFormat="1" ht="24" x14ac:dyDescent="0.3">
      <c r="A5786" s="70" t="s">
        <v>15030</v>
      </c>
      <c r="B5786" s="70" t="s">
        <v>9063</v>
      </c>
      <c r="C5786" s="70">
        <v>901</v>
      </c>
      <c r="D5786" s="70" t="s">
        <v>45030</v>
      </c>
      <c r="E5786" s="70" t="s">
        <v>15235</v>
      </c>
      <c r="F5786" s="70" t="s">
        <v>45031</v>
      </c>
      <c r="G5786" s="70">
        <v>227371323</v>
      </c>
      <c r="H5786" s="74" t="s">
        <v>45032</v>
      </c>
      <c r="I5786" s="70" t="s">
        <v>45033</v>
      </c>
      <c r="K5786" s="70" t="s">
        <v>45034</v>
      </c>
      <c r="L5786" s="70">
        <v>900</v>
      </c>
      <c r="M5786" s="70">
        <v>1915</v>
      </c>
      <c r="O5786" s="70" t="s">
        <v>4456</v>
      </c>
    </row>
    <row r="5787" spans="1:15" s="70" customFormat="1" x14ac:dyDescent="0.3">
      <c r="A5787" s="70" t="s">
        <v>15031</v>
      </c>
      <c r="B5787" s="70" t="s">
        <v>45035</v>
      </c>
      <c r="C5787" s="70">
        <v>901</v>
      </c>
      <c r="D5787" s="70" t="s">
        <v>45036</v>
      </c>
      <c r="E5787" s="70" t="s">
        <v>15152</v>
      </c>
      <c r="F5787" s="70" t="s">
        <v>45037</v>
      </c>
      <c r="G5787" s="70" t="s">
        <v>45038</v>
      </c>
      <c r="H5787" s="74" t="s">
        <v>45039</v>
      </c>
      <c r="I5787" s="74" t="s">
        <v>42776</v>
      </c>
      <c r="K5787" s="70" t="s">
        <v>45040</v>
      </c>
      <c r="O5787" s="70" t="s">
        <v>15152</v>
      </c>
    </row>
    <row r="5788" spans="1:15" s="70" customFormat="1" ht="24" x14ac:dyDescent="0.3">
      <c r="A5788" s="70" t="s">
        <v>15032</v>
      </c>
      <c r="B5788" s="70" t="s">
        <v>9065</v>
      </c>
      <c r="C5788" s="70">
        <v>901</v>
      </c>
      <c r="D5788" s="70" t="s">
        <v>45041</v>
      </c>
      <c r="E5788" s="70" t="s">
        <v>4456</v>
      </c>
      <c r="F5788" s="70" t="s">
        <v>45042</v>
      </c>
      <c r="I5788" s="74" t="s">
        <v>45043</v>
      </c>
      <c r="K5788" s="70" t="s">
        <v>45045</v>
      </c>
      <c r="L5788" s="70">
        <v>780</v>
      </c>
      <c r="M5788" s="70">
        <v>1976</v>
      </c>
      <c r="N5788" s="70" t="s">
        <v>22073</v>
      </c>
      <c r="O5788" s="70" t="s">
        <v>4456</v>
      </c>
    </row>
    <row r="5789" spans="1:15" s="70" customFormat="1" ht="24" x14ac:dyDescent="0.3">
      <c r="A5789" s="78" t="s">
        <v>15033</v>
      </c>
      <c r="B5789" s="78" t="s">
        <v>7800</v>
      </c>
      <c r="C5789" s="78">
        <v>901</v>
      </c>
      <c r="D5789" s="78" t="s">
        <v>38043</v>
      </c>
      <c r="E5789" s="78" t="s">
        <v>9151</v>
      </c>
      <c r="F5789" s="78">
        <v>224825500</v>
      </c>
      <c r="G5789" s="78"/>
      <c r="H5789" s="79" t="s">
        <v>38044</v>
      </c>
      <c r="I5789" s="79" t="s">
        <v>38045</v>
      </c>
      <c r="J5789" s="78"/>
      <c r="K5789" s="78" t="s">
        <v>38046</v>
      </c>
      <c r="L5789" s="78">
        <v>685</v>
      </c>
      <c r="M5789" s="78">
        <v>1981</v>
      </c>
      <c r="N5789" s="78" t="s">
        <v>38047</v>
      </c>
      <c r="O5789" s="78" t="s">
        <v>4456</v>
      </c>
    </row>
    <row r="5790" spans="1:15" s="70" customFormat="1" x14ac:dyDescent="0.3">
      <c r="A5790" s="70" t="s">
        <v>15034</v>
      </c>
      <c r="B5790" s="70" t="s">
        <v>45046</v>
      </c>
      <c r="C5790" s="70">
        <v>901</v>
      </c>
      <c r="D5790" s="70" t="s">
        <v>45047</v>
      </c>
      <c r="E5790" s="70" t="s">
        <v>4456</v>
      </c>
      <c r="F5790" s="70">
        <v>223984000</v>
      </c>
      <c r="I5790" s="74" t="s">
        <v>45044</v>
      </c>
      <c r="J5790" s="70">
        <v>8320150</v>
      </c>
      <c r="K5790" s="70" t="s">
        <v>45048</v>
      </c>
      <c r="M5790" s="70">
        <v>1979</v>
      </c>
      <c r="O5790" s="70" t="s">
        <v>4456</v>
      </c>
    </row>
    <row r="5791" spans="1:15" s="70" customFormat="1" ht="36" x14ac:dyDescent="0.3">
      <c r="A5791" s="70" t="s">
        <v>15035</v>
      </c>
      <c r="B5791" s="70" t="s">
        <v>45049</v>
      </c>
      <c r="C5791" s="70">
        <v>901</v>
      </c>
      <c r="D5791" s="70" t="s">
        <v>45050</v>
      </c>
      <c r="E5791" s="70" t="s">
        <v>15152</v>
      </c>
      <c r="F5791" s="70" t="s">
        <v>45051</v>
      </c>
      <c r="H5791" s="70" t="s">
        <v>45052</v>
      </c>
      <c r="I5791" s="74" t="s">
        <v>45053</v>
      </c>
      <c r="J5791" s="70">
        <v>2340159</v>
      </c>
      <c r="K5791" s="70" t="s">
        <v>45054</v>
      </c>
      <c r="L5791" s="70">
        <v>857</v>
      </c>
      <c r="M5791" s="70">
        <v>1978</v>
      </c>
      <c r="O5791" s="70" t="s">
        <v>15152</v>
      </c>
    </row>
    <row r="5792" spans="1:15" s="70" customFormat="1" ht="24" x14ac:dyDescent="0.3">
      <c r="A5792" s="70" t="s">
        <v>15036</v>
      </c>
      <c r="B5792" s="70" t="s">
        <v>9069</v>
      </c>
      <c r="C5792" s="70">
        <v>902</v>
      </c>
      <c r="D5792" s="70" t="s">
        <v>45055</v>
      </c>
      <c r="E5792" s="70" t="s">
        <v>9151</v>
      </c>
      <c r="F5792" s="70" t="s">
        <v>45056</v>
      </c>
      <c r="G5792" s="70">
        <v>222361417</v>
      </c>
      <c r="H5792" s="74" t="s">
        <v>45057</v>
      </c>
      <c r="I5792" s="74" t="s">
        <v>45058</v>
      </c>
      <c r="J5792" s="70">
        <v>7500548</v>
      </c>
      <c r="K5792" s="70" t="s">
        <v>45059</v>
      </c>
      <c r="L5792" s="70">
        <v>180</v>
      </c>
      <c r="O5792" s="70" t="s">
        <v>4456</v>
      </c>
    </row>
    <row r="5793" spans="1:17" s="70" customFormat="1" x14ac:dyDescent="0.3">
      <c r="A5793" s="70" t="s">
        <v>15037</v>
      </c>
      <c r="B5793" s="70" t="s">
        <v>9070</v>
      </c>
      <c r="C5793" s="70">
        <v>902</v>
      </c>
      <c r="D5793" s="70" t="s">
        <v>45060</v>
      </c>
      <c r="E5793" s="70" t="s">
        <v>4456</v>
      </c>
      <c r="F5793" s="70" t="s">
        <v>45061</v>
      </c>
      <c r="H5793" s="74"/>
      <c r="I5793" s="74" t="s">
        <v>45062</v>
      </c>
      <c r="J5793" s="70">
        <v>8340521</v>
      </c>
      <c r="K5793" s="70" t="s">
        <v>45063</v>
      </c>
      <c r="N5793" s="70" t="s">
        <v>45064</v>
      </c>
      <c r="O5793" s="70" t="s">
        <v>4456</v>
      </c>
      <c r="P5793" s="70" t="s">
        <v>15884</v>
      </c>
      <c r="Q5793" s="70" t="s">
        <v>20260</v>
      </c>
    </row>
    <row r="5794" spans="1:17" s="70" customFormat="1" ht="24" x14ac:dyDescent="0.3">
      <c r="A5794" s="70" t="s">
        <v>15038</v>
      </c>
      <c r="B5794" s="70" t="s">
        <v>9071</v>
      </c>
      <c r="C5794" s="70">
        <v>902</v>
      </c>
      <c r="D5794" s="70" t="s">
        <v>45065</v>
      </c>
      <c r="E5794" s="70" t="s">
        <v>4456</v>
      </c>
      <c r="F5794" s="70" t="s">
        <v>45066</v>
      </c>
      <c r="H5794" s="74" t="s">
        <v>45068</v>
      </c>
      <c r="I5794" s="74" t="s">
        <v>45067</v>
      </c>
      <c r="J5794" s="70">
        <v>8320255</v>
      </c>
      <c r="K5794" s="70" t="s">
        <v>45069</v>
      </c>
      <c r="L5794" s="70">
        <v>1200</v>
      </c>
      <c r="M5794" s="70">
        <v>1929</v>
      </c>
      <c r="O5794" s="70" t="s">
        <v>4456</v>
      </c>
    </row>
    <row r="5795" spans="1:17" s="70" customFormat="1" ht="24" x14ac:dyDescent="0.3">
      <c r="A5795" s="70" t="s">
        <v>15039</v>
      </c>
      <c r="B5795" s="70" t="s">
        <v>9072</v>
      </c>
      <c r="C5795" s="70">
        <v>902</v>
      </c>
      <c r="D5795" s="70" t="s">
        <v>45070</v>
      </c>
      <c r="E5795" s="70" t="s">
        <v>4456</v>
      </c>
      <c r="F5795" s="70">
        <v>226363600</v>
      </c>
      <c r="H5795" s="74" t="s">
        <v>45071</v>
      </c>
      <c r="I5795" s="74" t="s">
        <v>45072</v>
      </c>
      <c r="K5795" s="70" t="s">
        <v>45073</v>
      </c>
      <c r="L5795" s="70">
        <v>500</v>
      </c>
      <c r="M5795" s="70">
        <v>1984</v>
      </c>
      <c r="O5795" s="70" t="s">
        <v>4456</v>
      </c>
    </row>
    <row r="5796" spans="1:17" s="70" customFormat="1" x14ac:dyDescent="0.3">
      <c r="A5796" s="70" t="s">
        <v>15040</v>
      </c>
      <c r="B5796" s="70" t="s">
        <v>45074</v>
      </c>
      <c r="C5796" s="70">
        <v>902</v>
      </c>
      <c r="D5796" s="70" t="s">
        <v>45075</v>
      </c>
      <c r="E5796" s="70" t="s">
        <v>15152</v>
      </c>
      <c r="F5796" s="70" t="s">
        <v>45076</v>
      </c>
      <c r="I5796" s="74" t="s">
        <v>45077</v>
      </c>
      <c r="K5796" s="70" t="s">
        <v>45078</v>
      </c>
      <c r="L5796" s="70">
        <v>120</v>
      </c>
      <c r="M5796" s="70">
        <v>1976</v>
      </c>
      <c r="O5796" s="70" t="s">
        <v>15152</v>
      </c>
    </row>
    <row r="5797" spans="1:17" s="70" customFormat="1" ht="24" x14ac:dyDescent="0.3">
      <c r="A5797" s="70" t="s">
        <v>15041</v>
      </c>
      <c r="B5797" s="70" t="s">
        <v>9074</v>
      </c>
      <c r="C5797" s="70">
        <v>902</v>
      </c>
      <c r="D5797" s="70" t="s">
        <v>45079</v>
      </c>
      <c r="E5797" s="70" t="s">
        <v>4456</v>
      </c>
      <c r="F5797" s="70" t="s">
        <v>45080</v>
      </c>
      <c r="G5797" s="70" t="s">
        <v>45081</v>
      </c>
      <c r="I5797" s="70" t="s">
        <v>45082</v>
      </c>
      <c r="K5797" s="70" t="s">
        <v>45083</v>
      </c>
      <c r="L5797" s="70">
        <v>250</v>
      </c>
      <c r="M5797" s="70">
        <v>1977</v>
      </c>
      <c r="O5797" s="70" t="s">
        <v>4456</v>
      </c>
    </row>
    <row r="5798" spans="1:17" s="78" customFormat="1" x14ac:dyDescent="0.3">
      <c r="A5798" s="78" t="s">
        <v>15042</v>
      </c>
      <c r="B5798" s="78" t="s">
        <v>7585</v>
      </c>
      <c r="C5798" s="78">
        <v>902</v>
      </c>
      <c r="D5798" s="78" t="s">
        <v>39886</v>
      </c>
      <c r="E5798" s="78" t="s">
        <v>9151</v>
      </c>
      <c r="F5798" s="78">
        <v>224863600</v>
      </c>
      <c r="H5798" s="79" t="s">
        <v>39887</v>
      </c>
      <c r="I5798" s="79" t="s">
        <v>39888</v>
      </c>
      <c r="J5798" s="78">
        <v>8330098</v>
      </c>
      <c r="K5798" s="78" t="s">
        <v>39889</v>
      </c>
      <c r="N5798" s="78" t="s">
        <v>39890</v>
      </c>
      <c r="O5798" s="78" t="s">
        <v>4456</v>
      </c>
    </row>
    <row r="5799" spans="1:17" s="70" customFormat="1" ht="36" x14ac:dyDescent="0.3">
      <c r="A5799" s="70" t="s">
        <v>15043</v>
      </c>
      <c r="B5799" s="70" t="s">
        <v>9076</v>
      </c>
      <c r="C5799" s="70">
        <v>902</v>
      </c>
      <c r="D5799" s="70" t="s">
        <v>42984</v>
      </c>
      <c r="E5799" s="70" t="s">
        <v>4456</v>
      </c>
      <c r="F5799" s="70" t="s">
        <v>45084</v>
      </c>
      <c r="G5799" s="70">
        <v>227530450</v>
      </c>
      <c r="I5799" s="74" t="s">
        <v>45085</v>
      </c>
      <c r="K5799" s="70" t="s">
        <v>45086</v>
      </c>
      <c r="O5799" s="70" t="s">
        <v>4456</v>
      </c>
    </row>
    <row r="5800" spans="1:17" s="70" customFormat="1" ht="24" x14ac:dyDescent="0.3">
      <c r="A5800" s="70" t="s">
        <v>15044</v>
      </c>
      <c r="B5800" s="70" t="s">
        <v>9077</v>
      </c>
      <c r="C5800" s="70">
        <v>903</v>
      </c>
      <c r="D5800" s="70" t="s">
        <v>45087</v>
      </c>
      <c r="E5800" s="70" t="s">
        <v>4456</v>
      </c>
      <c r="F5800" s="70">
        <v>228879200</v>
      </c>
      <c r="H5800" s="74" t="s">
        <v>45088</v>
      </c>
      <c r="I5800" s="74" t="s">
        <v>45089</v>
      </c>
      <c r="J5800" s="70">
        <v>8340457</v>
      </c>
      <c r="K5800" s="70" t="s">
        <v>45090</v>
      </c>
      <c r="L5800" s="70">
        <v>268</v>
      </c>
      <c r="N5800" s="70" t="s">
        <v>45091</v>
      </c>
      <c r="O5800" s="70" t="s">
        <v>4456</v>
      </c>
    </row>
    <row r="5801" spans="1:17" s="70" customFormat="1" x14ac:dyDescent="0.3">
      <c r="A5801" s="70" t="s">
        <v>15045</v>
      </c>
      <c r="B5801" s="70" t="s">
        <v>9078</v>
      </c>
      <c r="C5801" s="70">
        <v>903</v>
      </c>
      <c r="D5801" s="70" t="s">
        <v>45092</v>
      </c>
      <c r="E5801" s="70" t="s">
        <v>4456</v>
      </c>
      <c r="F5801" s="70">
        <v>225893000</v>
      </c>
      <c r="I5801" s="74" t="s">
        <v>45093</v>
      </c>
      <c r="K5801" s="70" t="s">
        <v>45094</v>
      </c>
      <c r="L5801" s="70">
        <v>58</v>
      </c>
      <c r="M5801" s="70">
        <v>2005</v>
      </c>
      <c r="N5801" s="70" t="s">
        <v>38047</v>
      </c>
      <c r="O5801" s="70" t="s">
        <v>4456</v>
      </c>
    </row>
    <row r="5802" spans="1:17" s="70" customFormat="1" ht="24" x14ac:dyDescent="0.3">
      <c r="A5802" s="70" t="s">
        <v>15046</v>
      </c>
      <c r="B5802" s="70" t="s">
        <v>9079</v>
      </c>
      <c r="C5802" s="70">
        <v>903</v>
      </c>
      <c r="D5802" s="70" t="s">
        <v>45095</v>
      </c>
      <c r="E5802" s="70" t="s">
        <v>4456</v>
      </c>
      <c r="F5802" s="70" t="s">
        <v>45096</v>
      </c>
      <c r="I5802" s="74" t="s">
        <v>45097</v>
      </c>
      <c r="K5802" s="70" t="s">
        <v>45098</v>
      </c>
      <c r="O5802" s="70" t="s">
        <v>4456</v>
      </c>
    </row>
    <row r="5803" spans="1:17" s="70" customFormat="1" ht="24" x14ac:dyDescent="0.3">
      <c r="A5803" s="70" t="s">
        <v>15047</v>
      </c>
      <c r="B5803" s="70" t="s">
        <v>9080</v>
      </c>
      <c r="C5803" s="70">
        <v>903</v>
      </c>
      <c r="D5803" s="70" t="s">
        <v>45099</v>
      </c>
      <c r="E5803" s="70" t="s">
        <v>4456</v>
      </c>
      <c r="F5803" s="70" t="s">
        <v>45100</v>
      </c>
      <c r="I5803" s="74" t="s">
        <v>45101</v>
      </c>
      <c r="K5803" s="70" t="s">
        <v>45102</v>
      </c>
      <c r="L5803" s="70">
        <v>159</v>
      </c>
      <c r="O5803" s="70" t="s">
        <v>4456</v>
      </c>
    </row>
    <row r="5804" spans="1:17" s="70" customFormat="1" x14ac:dyDescent="0.3">
      <c r="A5804" s="70" t="s">
        <v>15048</v>
      </c>
      <c r="B5804" s="70" t="s">
        <v>45103</v>
      </c>
      <c r="C5804" s="70">
        <v>903</v>
      </c>
      <c r="D5804" s="70" t="s">
        <v>45104</v>
      </c>
      <c r="E5804" s="70" t="s">
        <v>4456</v>
      </c>
      <c r="F5804" s="70">
        <v>227530100</v>
      </c>
      <c r="H5804" s="74" t="s">
        <v>45105</v>
      </c>
      <c r="I5804" s="74" t="s">
        <v>45106</v>
      </c>
      <c r="K5804" s="70" t="s">
        <v>45107</v>
      </c>
      <c r="O5804" s="70" t="s">
        <v>4456</v>
      </c>
    </row>
    <row r="5805" spans="1:17" s="70" customFormat="1" ht="24" x14ac:dyDescent="0.3">
      <c r="A5805" s="70" t="s">
        <v>15049</v>
      </c>
      <c r="B5805" s="70" t="s">
        <v>9082</v>
      </c>
      <c r="C5805" s="70">
        <v>903</v>
      </c>
      <c r="D5805" s="70" t="s">
        <v>45108</v>
      </c>
      <c r="E5805" s="70" t="s">
        <v>4456</v>
      </c>
      <c r="F5805" s="70" t="s">
        <v>45109</v>
      </c>
      <c r="I5805" s="74" t="s">
        <v>45110</v>
      </c>
      <c r="K5805" s="70" t="s">
        <v>45111</v>
      </c>
      <c r="L5805" s="70">
        <v>236</v>
      </c>
      <c r="M5805" s="70">
        <v>1991</v>
      </c>
      <c r="N5805" s="70" t="s">
        <v>45091</v>
      </c>
      <c r="O5805" s="70" t="s">
        <v>4456</v>
      </c>
    </row>
    <row r="5806" spans="1:17" s="70" customFormat="1" ht="24" x14ac:dyDescent="0.3">
      <c r="A5806" s="70" t="s">
        <v>15050</v>
      </c>
      <c r="B5806" s="70" t="s">
        <v>9083</v>
      </c>
      <c r="C5806" s="70">
        <v>903</v>
      </c>
      <c r="D5806" s="70" t="s">
        <v>45112</v>
      </c>
      <c r="E5806" s="70" t="s">
        <v>4456</v>
      </c>
      <c r="F5806" s="70" t="s">
        <v>45113</v>
      </c>
      <c r="I5806" s="74" t="s">
        <v>45114</v>
      </c>
      <c r="K5806" s="70" t="s">
        <v>45115</v>
      </c>
      <c r="L5806" s="70">
        <v>308</v>
      </c>
      <c r="N5806" s="70" t="s">
        <v>22073</v>
      </c>
      <c r="O5806" s="70" t="s">
        <v>4456</v>
      </c>
    </row>
    <row r="5807" spans="1:17" s="70" customFormat="1" x14ac:dyDescent="0.3">
      <c r="A5807" s="70" t="s">
        <v>15051</v>
      </c>
      <c r="B5807" s="70" t="s">
        <v>9084</v>
      </c>
      <c r="C5807" s="70">
        <v>904</v>
      </c>
      <c r="D5807" s="70" t="s">
        <v>45119</v>
      </c>
      <c r="E5807" s="70" t="s">
        <v>4456</v>
      </c>
      <c r="F5807" s="70">
        <v>223824000</v>
      </c>
      <c r="H5807" s="74" t="s">
        <v>45120</v>
      </c>
      <c r="I5807" s="74" t="s">
        <v>45121</v>
      </c>
      <c r="J5807" s="70">
        <v>6500721</v>
      </c>
      <c r="K5807" s="70" t="s">
        <v>45122</v>
      </c>
      <c r="L5807" s="70">
        <v>200</v>
      </c>
      <c r="O5807" s="70" t="s">
        <v>4456</v>
      </c>
    </row>
    <row r="5808" spans="1:17" s="70" customFormat="1" ht="24" x14ac:dyDescent="0.3">
      <c r="A5808" s="70" t="s">
        <v>45116</v>
      </c>
      <c r="B5808" s="70" t="s">
        <v>9085</v>
      </c>
      <c r="C5808" s="70">
        <v>904</v>
      </c>
      <c r="D5808" s="70" t="s">
        <v>45123</v>
      </c>
      <c r="E5808" s="70" t="s">
        <v>4456</v>
      </c>
      <c r="F5808" s="70" t="s">
        <v>45124</v>
      </c>
      <c r="H5808" s="74" t="s">
        <v>45125</v>
      </c>
      <c r="I5808" s="74" t="s">
        <v>45126</v>
      </c>
      <c r="J5808" s="70">
        <v>8340700</v>
      </c>
      <c r="K5808" s="70" t="s">
        <v>45127</v>
      </c>
      <c r="L5808" s="70">
        <v>1544</v>
      </c>
      <c r="N5808" s="70" t="s">
        <v>22073</v>
      </c>
      <c r="O5808" s="70" t="s">
        <v>4456</v>
      </c>
    </row>
    <row r="5809" spans="1:15" s="70" customFormat="1" x14ac:dyDescent="0.3">
      <c r="A5809" s="70" t="s">
        <v>45117</v>
      </c>
      <c r="B5809" s="70" t="s">
        <v>9086</v>
      </c>
      <c r="C5809" s="70">
        <v>904</v>
      </c>
      <c r="D5809" s="70" t="s">
        <v>45128</v>
      </c>
      <c r="E5809" s="70" t="s">
        <v>4456</v>
      </c>
      <c r="F5809" s="70">
        <v>227219200</v>
      </c>
      <c r="H5809" s="74" t="s">
        <v>45129</v>
      </c>
      <c r="I5809" s="74" t="s">
        <v>45130</v>
      </c>
      <c r="K5809" s="70" t="s">
        <v>45131</v>
      </c>
      <c r="L5809" s="70">
        <v>80</v>
      </c>
      <c r="M5809" s="70">
        <v>1980</v>
      </c>
      <c r="O5809" s="70" t="s">
        <v>4456</v>
      </c>
    </row>
    <row r="5810" spans="1:15" s="70" customFormat="1" x14ac:dyDescent="0.3">
      <c r="A5810" s="70" t="s">
        <v>45118</v>
      </c>
      <c r="B5810" s="70" t="s">
        <v>9087</v>
      </c>
      <c r="C5810" s="70">
        <v>904</v>
      </c>
      <c r="D5810" s="70" t="s">
        <v>45132</v>
      </c>
      <c r="E5810" s="70" t="s">
        <v>4456</v>
      </c>
      <c r="F5810" s="70">
        <v>224393000</v>
      </c>
      <c r="G5810" s="70">
        <v>224393005</v>
      </c>
      <c r="H5810" s="74" t="s">
        <v>45133</v>
      </c>
      <c r="I5810" s="74" t="s">
        <v>45134</v>
      </c>
      <c r="K5810" s="70" t="s">
        <v>45135</v>
      </c>
      <c r="L5810" s="70">
        <v>46</v>
      </c>
      <c r="M5810" s="70">
        <v>2003</v>
      </c>
      <c r="N5810" s="70" t="s">
        <v>22073</v>
      </c>
      <c r="O5810" s="70" t="s">
        <v>4456</v>
      </c>
    </row>
    <row r="5811" spans="1:15" s="70" customFormat="1" x14ac:dyDescent="0.3">
      <c r="A5811" s="70" t="s">
        <v>15052</v>
      </c>
      <c r="B5811" s="70" t="s">
        <v>9088</v>
      </c>
      <c r="C5811" s="70">
        <v>905</v>
      </c>
      <c r="D5811" s="70" t="s">
        <v>45136</v>
      </c>
      <c r="E5811" s="70" t="s">
        <v>9151</v>
      </c>
      <c r="F5811" s="70">
        <v>222355945</v>
      </c>
      <c r="H5811" s="74" t="s">
        <v>45137</v>
      </c>
      <c r="I5811" s="74" t="s">
        <v>45138</v>
      </c>
      <c r="J5811" s="70">
        <v>7500617</v>
      </c>
      <c r="K5811" s="70" t="s">
        <v>45139</v>
      </c>
      <c r="L5811" s="70">
        <v>16</v>
      </c>
      <c r="M5811" s="70">
        <v>1983</v>
      </c>
      <c r="N5811" s="70" t="s">
        <v>45140</v>
      </c>
      <c r="O5811" s="70" t="s">
        <v>4456</v>
      </c>
    </row>
    <row r="5812" spans="1:15" s="78" customFormat="1" ht="24" x14ac:dyDescent="0.3">
      <c r="A5812" s="78" t="s">
        <v>44968</v>
      </c>
      <c r="B5812" s="78" t="s">
        <v>18143</v>
      </c>
      <c r="C5812" s="78">
        <v>905</v>
      </c>
      <c r="D5812" s="78" t="s">
        <v>18144</v>
      </c>
      <c r="E5812" s="78" t="s">
        <v>16196</v>
      </c>
      <c r="F5812" s="78" t="s">
        <v>18145</v>
      </c>
      <c r="H5812" s="80"/>
      <c r="I5812" s="79" t="s">
        <v>18146</v>
      </c>
      <c r="K5812" s="78" t="s">
        <v>18147</v>
      </c>
      <c r="L5812" s="78">
        <v>250</v>
      </c>
      <c r="M5812" s="78">
        <v>1962</v>
      </c>
      <c r="N5812" s="78" t="s">
        <v>18148</v>
      </c>
      <c r="O5812" s="78" t="s">
        <v>16196</v>
      </c>
    </row>
    <row r="5813" spans="1:15" s="78" customFormat="1" x14ac:dyDescent="0.3">
      <c r="A5813" s="78" t="s">
        <v>44969</v>
      </c>
      <c r="B5813" s="78" t="s">
        <v>8480</v>
      </c>
      <c r="C5813" s="78">
        <v>905</v>
      </c>
      <c r="D5813" s="78" t="s">
        <v>18403</v>
      </c>
      <c r="E5813" s="78" t="s">
        <v>9151</v>
      </c>
      <c r="F5813" s="78">
        <v>222469060</v>
      </c>
      <c r="H5813" s="83" t="s">
        <v>18404</v>
      </c>
      <c r="I5813" s="83" t="s">
        <v>44970</v>
      </c>
      <c r="K5813" s="78" t="s">
        <v>18406</v>
      </c>
      <c r="L5813" s="78">
        <v>10</v>
      </c>
      <c r="M5813" s="78">
        <v>1996</v>
      </c>
      <c r="N5813" s="78" t="s">
        <v>18407</v>
      </c>
      <c r="O5813" s="78" t="s">
        <v>4456</v>
      </c>
    </row>
    <row r="5814" spans="1:15" s="70" customFormat="1" ht="36" x14ac:dyDescent="0.3">
      <c r="A5814" s="70" t="s">
        <v>15053</v>
      </c>
      <c r="B5814" s="70" t="s">
        <v>9089</v>
      </c>
      <c r="C5814" s="70">
        <v>905</v>
      </c>
      <c r="D5814" s="70" t="s">
        <v>45141</v>
      </c>
      <c r="E5814" s="70" t="s">
        <v>15595</v>
      </c>
      <c r="F5814" s="70">
        <v>222102726</v>
      </c>
      <c r="H5814" s="74" t="s">
        <v>45142</v>
      </c>
      <c r="I5814" s="74" t="s">
        <v>45143</v>
      </c>
      <c r="K5814" s="70" t="s">
        <v>45144</v>
      </c>
      <c r="N5814" s="70" t="s">
        <v>18610</v>
      </c>
      <c r="O5814" s="70" t="s">
        <v>4456</v>
      </c>
    </row>
    <row r="5815" spans="1:15" s="70" customFormat="1" ht="24" x14ac:dyDescent="0.3">
      <c r="A5815" s="70" t="s">
        <v>15054</v>
      </c>
      <c r="B5815" s="70" t="s">
        <v>9090</v>
      </c>
      <c r="C5815" s="70">
        <v>905</v>
      </c>
      <c r="D5815" s="70" t="s">
        <v>45141</v>
      </c>
      <c r="E5815" s="70" t="s">
        <v>15595</v>
      </c>
      <c r="F5815" s="70">
        <v>222102000</v>
      </c>
      <c r="G5815" s="70">
        <v>22208252</v>
      </c>
      <c r="I5815" s="70" t="s">
        <v>45145</v>
      </c>
      <c r="J5815" s="70">
        <v>7630412</v>
      </c>
      <c r="K5815" s="70" t="s">
        <v>45144</v>
      </c>
      <c r="M5815" s="70">
        <v>1948</v>
      </c>
      <c r="N5815" s="70" t="s">
        <v>18610</v>
      </c>
      <c r="O5815" s="70" t="s">
        <v>4456</v>
      </c>
    </row>
    <row r="5816" spans="1:15" s="70" customFormat="1" ht="24" x14ac:dyDescent="0.3">
      <c r="A5816" s="70" t="s">
        <v>15055</v>
      </c>
      <c r="B5816" s="70" t="s">
        <v>9091</v>
      </c>
      <c r="C5816" s="70">
        <v>905</v>
      </c>
      <c r="D5816" s="70" t="s">
        <v>45146</v>
      </c>
      <c r="E5816" s="70" t="s">
        <v>9151</v>
      </c>
      <c r="F5816" s="70" t="s">
        <v>45147</v>
      </c>
      <c r="G5816" s="70">
        <v>222342975</v>
      </c>
      <c r="H5816" s="74" t="s">
        <v>45148</v>
      </c>
      <c r="I5816" s="74" t="s">
        <v>45149</v>
      </c>
      <c r="K5816" s="70" t="s">
        <v>45150</v>
      </c>
      <c r="N5816" s="70" t="s">
        <v>45151</v>
      </c>
      <c r="O5816" s="70" t="s">
        <v>4456</v>
      </c>
    </row>
    <row r="5817" spans="1:15" s="70" customFormat="1" x14ac:dyDescent="0.3">
      <c r="A5817" s="70" t="s">
        <v>15056</v>
      </c>
      <c r="B5817" s="70" t="s">
        <v>9092</v>
      </c>
      <c r="C5817" s="70">
        <v>906</v>
      </c>
      <c r="D5817" s="70" t="s">
        <v>34732</v>
      </c>
      <c r="E5817" s="70" t="s">
        <v>9179</v>
      </c>
      <c r="F5817" s="70">
        <v>223704100</v>
      </c>
      <c r="H5817" s="74" t="s">
        <v>45160</v>
      </c>
      <c r="I5817" s="74" t="s">
        <v>45161</v>
      </c>
      <c r="K5817" s="70" t="s">
        <v>45162</v>
      </c>
      <c r="O5817" s="70" t="s">
        <v>4456</v>
      </c>
    </row>
    <row r="5818" spans="1:15" s="70" customFormat="1" x14ac:dyDescent="0.3">
      <c r="A5818" s="70" t="s">
        <v>15057</v>
      </c>
      <c r="B5818" s="70" t="s">
        <v>9093</v>
      </c>
      <c r="C5818" s="70">
        <v>906</v>
      </c>
      <c r="D5818" s="70" t="s">
        <v>45163</v>
      </c>
      <c r="E5818" s="70" t="s">
        <v>4456</v>
      </c>
      <c r="F5818" s="70">
        <v>225822500</v>
      </c>
      <c r="G5818" s="70">
        <v>226393321</v>
      </c>
      <c r="H5818" s="70" t="s">
        <v>45164</v>
      </c>
      <c r="I5818" s="74" t="s">
        <v>45165</v>
      </c>
      <c r="K5818" s="70" t="s">
        <v>45166</v>
      </c>
      <c r="O5818" s="70" t="s">
        <v>4456</v>
      </c>
    </row>
    <row r="5819" spans="1:15" s="70" customFormat="1" x14ac:dyDescent="0.3">
      <c r="A5819" s="70" t="s">
        <v>15058</v>
      </c>
      <c r="B5819" s="70" t="s">
        <v>9094</v>
      </c>
      <c r="C5819" s="70">
        <v>906</v>
      </c>
      <c r="D5819" s="70" t="s">
        <v>45167</v>
      </c>
      <c r="E5819" s="70" t="s">
        <v>9179</v>
      </c>
      <c r="F5819" s="70">
        <v>225503500</v>
      </c>
      <c r="H5819" s="74" t="s">
        <v>45168</v>
      </c>
      <c r="I5819" s="74" t="s">
        <v>45169</v>
      </c>
      <c r="J5819" s="70">
        <v>7550110</v>
      </c>
      <c r="K5819" s="70" t="s">
        <v>45170</v>
      </c>
      <c r="L5819" s="70">
        <v>45</v>
      </c>
      <c r="M5819" s="70">
        <v>1946</v>
      </c>
      <c r="O5819" s="70" t="s">
        <v>4456</v>
      </c>
    </row>
    <row r="5820" spans="1:15" s="70" customFormat="1" ht="24" x14ac:dyDescent="0.3">
      <c r="A5820" s="70" t="s">
        <v>15059</v>
      </c>
      <c r="B5820" s="70" t="s">
        <v>9095</v>
      </c>
      <c r="C5820" s="70">
        <v>906</v>
      </c>
      <c r="D5820" s="70" t="s">
        <v>45171</v>
      </c>
      <c r="E5820" s="70" t="s">
        <v>9151</v>
      </c>
      <c r="F5820" s="70" t="s">
        <v>45172</v>
      </c>
      <c r="G5820" s="70">
        <v>222049382</v>
      </c>
      <c r="H5820" s="74" t="s">
        <v>45173</v>
      </c>
      <c r="I5820" s="74" t="s">
        <v>45174</v>
      </c>
      <c r="K5820" s="70" t="s">
        <v>45175</v>
      </c>
      <c r="L5820" s="70">
        <v>10</v>
      </c>
      <c r="O5820" s="70" t="s">
        <v>4456</v>
      </c>
    </row>
    <row r="5821" spans="1:15" s="70" customFormat="1" x14ac:dyDescent="0.3">
      <c r="A5821" s="70" t="s">
        <v>15060</v>
      </c>
      <c r="B5821" s="70" t="s">
        <v>9096</v>
      </c>
      <c r="C5821" s="70">
        <v>906</v>
      </c>
      <c r="D5821" s="70" t="s">
        <v>19647</v>
      </c>
      <c r="E5821" s="70" t="s">
        <v>9151</v>
      </c>
      <c r="F5821" s="70">
        <v>226940400</v>
      </c>
      <c r="H5821" s="74" t="s">
        <v>45176</v>
      </c>
      <c r="I5821" s="74" t="s">
        <v>45177</v>
      </c>
      <c r="K5821" s="70" t="s">
        <v>45178</v>
      </c>
      <c r="L5821" s="70">
        <v>19</v>
      </c>
      <c r="O5821" s="70" t="s">
        <v>4456</v>
      </c>
    </row>
    <row r="5822" spans="1:15" s="70" customFormat="1" x14ac:dyDescent="0.3">
      <c r="A5822" s="70" t="s">
        <v>15061</v>
      </c>
      <c r="B5822" s="70" t="s">
        <v>9097</v>
      </c>
      <c r="C5822" s="70">
        <v>906</v>
      </c>
      <c r="D5822" s="70" t="s">
        <v>45179</v>
      </c>
      <c r="E5822" s="70" t="s">
        <v>9179</v>
      </c>
      <c r="F5822" s="70">
        <v>228763400</v>
      </c>
      <c r="G5822" s="70">
        <v>228763400</v>
      </c>
      <c r="H5822" s="74" t="s">
        <v>45180</v>
      </c>
      <c r="I5822" s="74" t="s">
        <v>45181</v>
      </c>
      <c r="K5822" s="70" t="s">
        <v>45182</v>
      </c>
      <c r="L5822" s="70">
        <v>45</v>
      </c>
      <c r="O5822" s="70" t="s">
        <v>4456</v>
      </c>
    </row>
    <row r="5823" spans="1:15" s="70" customFormat="1" x14ac:dyDescent="0.3">
      <c r="A5823" s="70" t="s">
        <v>15062</v>
      </c>
      <c r="B5823" s="70" t="s">
        <v>9098</v>
      </c>
      <c r="C5823" s="70">
        <v>906</v>
      </c>
      <c r="D5823" s="70" t="s">
        <v>45183</v>
      </c>
      <c r="E5823" s="70" t="s">
        <v>9179</v>
      </c>
      <c r="F5823" s="70">
        <v>226523800</v>
      </c>
      <c r="H5823" s="74" t="s">
        <v>45184</v>
      </c>
      <c r="I5823" s="74" t="s">
        <v>45185</v>
      </c>
      <c r="K5823" s="70" t="s">
        <v>45186</v>
      </c>
      <c r="L5823" s="70">
        <v>40</v>
      </c>
      <c r="N5823" s="70" t="s">
        <v>45187</v>
      </c>
      <c r="O5823" s="70" t="s">
        <v>4456</v>
      </c>
    </row>
    <row r="5824" spans="1:15" s="70" customFormat="1" ht="36" x14ac:dyDescent="0.3">
      <c r="A5824" s="70" t="s">
        <v>15063</v>
      </c>
      <c r="B5824" s="70" t="s">
        <v>9099</v>
      </c>
      <c r="C5824" s="70">
        <v>906</v>
      </c>
      <c r="D5824" s="70" t="s">
        <v>45188</v>
      </c>
      <c r="E5824" s="70" t="s">
        <v>9179</v>
      </c>
      <c r="F5824" s="70" t="s">
        <v>45189</v>
      </c>
      <c r="H5824" s="74" t="s">
        <v>45190</v>
      </c>
      <c r="I5824" s="74" t="s">
        <v>45191</v>
      </c>
      <c r="K5824" s="70" t="s">
        <v>45192</v>
      </c>
      <c r="L5824" s="70">
        <v>20</v>
      </c>
      <c r="N5824" s="70" t="s">
        <v>45193</v>
      </c>
      <c r="O5824" s="70" t="s">
        <v>4456</v>
      </c>
    </row>
    <row r="5825" spans="1:15" s="70" customFormat="1" x14ac:dyDescent="0.3">
      <c r="A5825" s="70" t="s">
        <v>15064</v>
      </c>
      <c r="B5825" s="70" t="s">
        <v>9100</v>
      </c>
      <c r="C5825" s="70">
        <v>907</v>
      </c>
      <c r="D5825" s="70" t="s">
        <v>45194</v>
      </c>
      <c r="E5825" s="70" t="s">
        <v>9151</v>
      </c>
      <c r="F5825" s="70">
        <v>228388900</v>
      </c>
      <c r="H5825" s="74" t="s">
        <v>45195</v>
      </c>
      <c r="K5825" s="70" t="s">
        <v>45196</v>
      </c>
      <c r="O5825" s="70" t="s">
        <v>4456</v>
      </c>
    </row>
    <row r="5826" spans="1:15" s="70" customFormat="1" x14ac:dyDescent="0.3">
      <c r="A5826" s="70" t="s">
        <v>15065</v>
      </c>
      <c r="B5826" s="70" t="s">
        <v>9101</v>
      </c>
      <c r="C5826" s="70">
        <v>907</v>
      </c>
      <c r="D5826" s="70" t="s">
        <v>45197</v>
      </c>
      <c r="E5826" s="70" t="s">
        <v>9151</v>
      </c>
      <c r="F5826" s="70">
        <v>222352755</v>
      </c>
      <c r="G5826" s="70">
        <v>222361547</v>
      </c>
      <c r="H5826" s="74" t="s">
        <v>45198</v>
      </c>
      <c r="I5826" s="74" t="s">
        <v>45199</v>
      </c>
      <c r="K5826" s="70" t="s">
        <v>45200</v>
      </c>
      <c r="O5826" s="70" t="s">
        <v>4456</v>
      </c>
    </row>
    <row r="5827" spans="1:15" s="70" customFormat="1" ht="12" x14ac:dyDescent="0.3">
      <c r="A5827" s="70" t="s">
        <v>15066</v>
      </c>
      <c r="B5827" s="70" t="s">
        <v>9102</v>
      </c>
      <c r="C5827" s="70">
        <v>907</v>
      </c>
      <c r="D5827" s="70" t="s">
        <v>45201</v>
      </c>
      <c r="E5827" s="70" t="s">
        <v>9179</v>
      </c>
      <c r="F5827" s="70">
        <v>222081313</v>
      </c>
      <c r="G5827" s="70">
        <v>222081400</v>
      </c>
      <c r="H5827" s="70" t="s">
        <v>45202</v>
      </c>
      <c r="K5827" s="70" t="s">
        <v>45203</v>
      </c>
      <c r="L5827" s="70">
        <v>12</v>
      </c>
      <c r="O5827" s="70" t="s">
        <v>4456</v>
      </c>
    </row>
    <row r="5828" spans="1:15" s="70" customFormat="1" ht="12" x14ac:dyDescent="0.3">
      <c r="A5828" s="70" t="s">
        <v>15067</v>
      </c>
      <c r="B5828" s="70" t="s">
        <v>45229</v>
      </c>
      <c r="C5828" s="70">
        <v>907</v>
      </c>
    </row>
    <row r="5829" spans="1:15" s="70" customFormat="1" x14ac:dyDescent="0.3">
      <c r="A5829" s="70" t="s">
        <v>15068</v>
      </c>
      <c r="B5829" s="70" t="s">
        <v>9103</v>
      </c>
      <c r="C5829" s="70">
        <v>907</v>
      </c>
      <c r="D5829" s="70" t="s">
        <v>45204</v>
      </c>
      <c r="E5829" s="70" t="s">
        <v>9151</v>
      </c>
      <c r="F5829" s="70">
        <v>224708000</v>
      </c>
      <c r="G5829" s="70">
        <v>224708050</v>
      </c>
      <c r="H5829" s="74" t="s">
        <v>45205</v>
      </c>
      <c r="I5829" s="74" t="s">
        <v>45206</v>
      </c>
      <c r="K5829" s="70" t="s">
        <v>45207</v>
      </c>
      <c r="O5829" s="70" t="s">
        <v>4456</v>
      </c>
    </row>
    <row r="5830" spans="1:15" s="70" customFormat="1" x14ac:dyDescent="0.3">
      <c r="A5830" s="70" t="s">
        <v>15069</v>
      </c>
      <c r="B5830" s="70" t="s">
        <v>9104</v>
      </c>
      <c r="C5830" s="70">
        <v>907</v>
      </c>
      <c r="D5830" s="70" t="s">
        <v>45208</v>
      </c>
      <c r="E5830" s="70" t="s">
        <v>9179</v>
      </c>
      <c r="F5830" s="70">
        <v>222127900</v>
      </c>
      <c r="G5830" s="70">
        <v>222128048</v>
      </c>
      <c r="H5830" s="70" t="s">
        <v>45209</v>
      </c>
      <c r="I5830" s="74" t="s">
        <v>45210</v>
      </c>
      <c r="K5830" s="70" t="s">
        <v>45211</v>
      </c>
      <c r="L5830" s="70">
        <v>8</v>
      </c>
      <c r="M5830" s="70">
        <v>1992</v>
      </c>
      <c r="O5830" s="70" t="s">
        <v>4456</v>
      </c>
    </row>
    <row r="5831" spans="1:15" s="70" customFormat="1" ht="36" x14ac:dyDescent="0.3">
      <c r="A5831" s="70" t="s">
        <v>15070</v>
      </c>
      <c r="B5831" s="70" t="s">
        <v>9105</v>
      </c>
      <c r="C5831" s="70">
        <v>907</v>
      </c>
      <c r="D5831" s="70" t="s">
        <v>45212</v>
      </c>
      <c r="E5831" s="70" t="s">
        <v>9151</v>
      </c>
      <c r="F5831" s="70" t="s">
        <v>45213</v>
      </c>
      <c r="G5831" s="70">
        <v>222079901</v>
      </c>
      <c r="H5831" s="74" t="s">
        <v>45214</v>
      </c>
      <c r="I5831" s="74" t="s">
        <v>45215</v>
      </c>
      <c r="K5831" s="70" t="s">
        <v>45216</v>
      </c>
      <c r="O5831" s="70" t="s">
        <v>4456</v>
      </c>
    </row>
    <row r="5832" spans="1:15" s="70" customFormat="1" x14ac:dyDescent="0.3">
      <c r="A5832" s="70" t="s">
        <v>15071</v>
      </c>
      <c r="B5832" s="70" t="s">
        <v>9106</v>
      </c>
      <c r="C5832" s="70">
        <v>907</v>
      </c>
      <c r="D5832" s="70" t="s">
        <v>45217</v>
      </c>
      <c r="E5832" s="70" t="s">
        <v>9179</v>
      </c>
      <c r="F5832" s="70">
        <v>227500500</v>
      </c>
      <c r="I5832" s="74" t="s">
        <v>45218</v>
      </c>
      <c r="K5832" s="70" t="s">
        <v>45219</v>
      </c>
      <c r="L5832" s="70">
        <v>40</v>
      </c>
      <c r="M5832" s="70">
        <v>1948</v>
      </c>
      <c r="O5832" s="70" t="s">
        <v>4456</v>
      </c>
    </row>
    <row r="5833" spans="1:15" s="70" customFormat="1" ht="36" x14ac:dyDescent="0.3">
      <c r="A5833" s="70" t="s">
        <v>15072</v>
      </c>
      <c r="B5833" s="70" t="s">
        <v>9107</v>
      </c>
      <c r="C5833" s="70">
        <v>907</v>
      </c>
      <c r="D5833" s="70" t="s">
        <v>45220</v>
      </c>
      <c r="E5833" s="70" t="s">
        <v>9151</v>
      </c>
      <c r="F5833" s="70" t="s">
        <v>45221</v>
      </c>
      <c r="H5833" s="70" t="s">
        <v>45222</v>
      </c>
      <c r="I5833" s="74" t="s">
        <v>45223</v>
      </c>
      <c r="K5833" s="70" t="s">
        <v>30751</v>
      </c>
      <c r="O5833" s="70" t="s">
        <v>4456</v>
      </c>
    </row>
    <row r="5834" spans="1:15" s="70" customFormat="1" ht="24" x14ac:dyDescent="0.3">
      <c r="A5834" s="70" t="s">
        <v>15073</v>
      </c>
      <c r="B5834" s="70" t="s">
        <v>9108</v>
      </c>
      <c r="C5834" s="70">
        <v>907</v>
      </c>
      <c r="D5834" s="70" t="s">
        <v>45224</v>
      </c>
      <c r="E5834" s="70" t="s">
        <v>15595</v>
      </c>
      <c r="F5834" s="70" t="s">
        <v>45225</v>
      </c>
      <c r="H5834" s="74" t="s">
        <v>45226</v>
      </c>
      <c r="I5834" s="74" t="s">
        <v>45227</v>
      </c>
      <c r="K5834" s="70" t="s">
        <v>45228</v>
      </c>
      <c r="O5834" s="70" t="s">
        <v>4456</v>
      </c>
    </row>
    <row r="5835" spans="1:15" s="70" customFormat="1" x14ac:dyDescent="0.3">
      <c r="A5835" s="70" t="s">
        <v>15074</v>
      </c>
      <c r="B5835" s="70" t="s">
        <v>9109</v>
      </c>
      <c r="C5835" s="70">
        <v>908</v>
      </c>
      <c r="D5835" s="70" t="s">
        <v>45152</v>
      </c>
      <c r="E5835" s="70" t="s">
        <v>9179</v>
      </c>
      <c r="F5835" s="70">
        <v>22284141</v>
      </c>
      <c r="H5835" s="74" t="s">
        <v>45153</v>
      </c>
      <c r="I5835" s="74" t="s">
        <v>45154</v>
      </c>
      <c r="K5835" s="70" t="s">
        <v>45155</v>
      </c>
      <c r="O5835" s="70" t="s">
        <v>4456</v>
      </c>
    </row>
    <row r="5836" spans="1:15" s="70" customFormat="1" ht="24" x14ac:dyDescent="0.3">
      <c r="A5836" s="70" t="s">
        <v>15075</v>
      </c>
      <c r="B5836" s="70" t="s">
        <v>9110</v>
      </c>
      <c r="C5836" s="70">
        <v>908</v>
      </c>
      <c r="D5836" s="70" t="s">
        <v>45156</v>
      </c>
      <c r="E5836" s="70" t="s">
        <v>9151</v>
      </c>
      <c r="F5836" s="70" t="s">
        <v>45157</v>
      </c>
      <c r="G5836" s="70">
        <v>222746334</v>
      </c>
      <c r="H5836" s="74" t="s">
        <v>45158</v>
      </c>
      <c r="K5836" s="70" t="s">
        <v>45159</v>
      </c>
      <c r="O5836" s="70" t="s">
        <v>4456</v>
      </c>
    </row>
    <row r="5837" spans="1:15" s="70" customFormat="1" ht="24" x14ac:dyDescent="0.3">
      <c r="A5837" s="70" t="s">
        <v>15076</v>
      </c>
      <c r="B5837" s="70" t="s">
        <v>9111</v>
      </c>
      <c r="C5837" s="70">
        <v>908</v>
      </c>
      <c r="D5837" s="70" t="s">
        <v>45230</v>
      </c>
      <c r="E5837" s="70" t="s">
        <v>9179</v>
      </c>
      <c r="F5837" s="70" t="s">
        <v>45231</v>
      </c>
      <c r="G5837" s="70">
        <v>222311825</v>
      </c>
      <c r="H5837" s="74" t="s">
        <v>45232</v>
      </c>
      <c r="K5837" s="70" t="s">
        <v>45233</v>
      </c>
      <c r="L5837" s="70">
        <v>7</v>
      </c>
      <c r="O5837" s="70" t="s">
        <v>4456</v>
      </c>
    </row>
    <row r="5838" spans="1:15" s="70" customFormat="1" ht="24" x14ac:dyDescent="0.3">
      <c r="A5838" s="70" t="s">
        <v>15077</v>
      </c>
      <c r="B5838" s="70" t="s">
        <v>9112</v>
      </c>
      <c r="C5838" s="70">
        <v>908</v>
      </c>
      <c r="D5838" s="70" t="s">
        <v>45234</v>
      </c>
      <c r="E5838" s="70" t="s">
        <v>9151</v>
      </c>
      <c r="F5838" s="70">
        <v>223658700</v>
      </c>
      <c r="G5838" s="70">
        <v>229819087</v>
      </c>
      <c r="H5838" s="74" t="s">
        <v>45235</v>
      </c>
      <c r="I5838" s="74" t="s">
        <v>45236</v>
      </c>
      <c r="K5838" s="70" t="s">
        <v>45237</v>
      </c>
      <c r="L5838" s="70">
        <v>30</v>
      </c>
      <c r="O5838" s="70" t="s">
        <v>4456</v>
      </c>
    </row>
    <row r="5839" spans="1:15" s="70" customFormat="1" x14ac:dyDescent="0.3">
      <c r="A5839" s="70" t="s">
        <v>15078</v>
      </c>
      <c r="B5839" s="70" t="s">
        <v>9113</v>
      </c>
      <c r="C5839" s="70">
        <v>908</v>
      </c>
      <c r="D5839" s="70" t="s">
        <v>45238</v>
      </c>
      <c r="E5839" s="70" t="s">
        <v>9179</v>
      </c>
      <c r="F5839" s="70">
        <v>222284214</v>
      </c>
      <c r="G5839" s="70">
        <v>222062355</v>
      </c>
      <c r="H5839" s="74" t="s">
        <v>45239</v>
      </c>
      <c r="I5839" s="74" t="s">
        <v>45240</v>
      </c>
      <c r="K5839" s="70" t="s">
        <v>45241</v>
      </c>
      <c r="L5839" s="70">
        <v>20</v>
      </c>
      <c r="N5839" s="70" t="s">
        <v>45242</v>
      </c>
      <c r="O5839" s="70" t="s">
        <v>4456</v>
      </c>
    </row>
    <row r="5840" spans="1:15" s="70" customFormat="1" x14ac:dyDescent="0.3">
      <c r="A5840" s="70" t="s">
        <v>15079</v>
      </c>
      <c r="B5840" s="70" t="s">
        <v>9114</v>
      </c>
      <c r="C5840" s="70">
        <v>908</v>
      </c>
      <c r="D5840" s="70" t="s">
        <v>45243</v>
      </c>
      <c r="E5840" s="70" t="s">
        <v>9151</v>
      </c>
      <c r="F5840" s="70">
        <v>228245000</v>
      </c>
      <c r="G5840" s="70">
        <v>222049332</v>
      </c>
      <c r="H5840" s="74" t="s">
        <v>45244</v>
      </c>
      <c r="I5840" s="74" t="s">
        <v>45245</v>
      </c>
      <c r="J5840" s="70">
        <v>6650456</v>
      </c>
      <c r="K5840" s="70" t="s">
        <v>45246</v>
      </c>
      <c r="O5840" s="70" t="s">
        <v>4456</v>
      </c>
    </row>
    <row r="5841" spans="1:15" s="70" customFormat="1" x14ac:dyDescent="0.3">
      <c r="A5841" s="70" t="s">
        <v>15080</v>
      </c>
      <c r="B5841" s="70" t="s">
        <v>9115</v>
      </c>
      <c r="C5841" s="70">
        <v>908</v>
      </c>
      <c r="D5841" s="70" t="s">
        <v>45247</v>
      </c>
      <c r="E5841" s="70" t="s">
        <v>9179</v>
      </c>
      <c r="F5841" s="70">
        <v>228200300</v>
      </c>
      <c r="H5841" s="74" t="s">
        <v>45248</v>
      </c>
      <c r="I5841" s="74" t="s">
        <v>45249</v>
      </c>
      <c r="K5841" s="70" t="s">
        <v>45250</v>
      </c>
      <c r="L5841" s="70">
        <v>15</v>
      </c>
      <c r="O5841" s="70" t="s">
        <v>4456</v>
      </c>
    </row>
    <row r="5842" spans="1:15" s="70" customFormat="1" ht="36" x14ac:dyDescent="0.3">
      <c r="A5842" s="70" t="s">
        <v>15081</v>
      </c>
      <c r="B5842" s="70" t="s">
        <v>9116</v>
      </c>
      <c r="C5842" s="70">
        <v>908</v>
      </c>
      <c r="D5842" s="70" t="s">
        <v>45251</v>
      </c>
      <c r="E5842" s="70" t="s">
        <v>9151</v>
      </c>
      <c r="F5842" s="70" t="s">
        <v>45252</v>
      </c>
      <c r="H5842" s="70" t="s">
        <v>45253</v>
      </c>
      <c r="I5842" s="70" t="s">
        <v>45254</v>
      </c>
      <c r="J5842" s="70">
        <v>7500945</v>
      </c>
      <c r="K5842" s="70" t="s">
        <v>45255</v>
      </c>
      <c r="L5842" s="70">
        <v>30</v>
      </c>
      <c r="N5842" s="70" t="s">
        <v>45256</v>
      </c>
      <c r="O5842" s="70" t="s">
        <v>4456</v>
      </c>
    </row>
    <row r="5843" spans="1:15" s="70" customFormat="1" ht="24" x14ac:dyDescent="0.3">
      <c r="A5843" s="70" t="s">
        <v>15082</v>
      </c>
      <c r="B5843" s="70" t="s">
        <v>9117</v>
      </c>
      <c r="C5843" s="70">
        <v>908</v>
      </c>
      <c r="D5843" s="70" t="s">
        <v>45257</v>
      </c>
      <c r="E5843" s="70" t="s">
        <v>9179</v>
      </c>
      <c r="F5843" s="70" t="s">
        <v>45258</v>
      </c>
      <c r="H5843" s="74" t="s">
        <v>45259</v>
      </c>
      <c r="I5843" s="74" t="s">
        <v>45260</v>
      </c>
      <c r="K5843" s="70" t="s">
        <v>45261</v>
      </c>
      <c r="L5843" s="70">
        <v>11</v>
      </c>
      <c r="O5843" s="70" t="s">
        <v>4456</v>
      </c>
    </row>
    <row r="5844" spans="1:15" s="70" customFormat="1" ht="24" x14ac:dyDescent="0.3">
      <c r="A5844" s="70" t="s">
        <v>15083</v>
      </c>
      <c r="B5844" s="70" t="s">
        <v>9118</v>
      </c>
      <c r="C5844" s="70">
        <v>909</v>
      </c>
      <c r="D5844" s="70" t="s">
        <v>45262</v>
      </c>
      <c r="E5844" s="70" t="s">
        <v>4456</v>
      </c>
      <c r="F5844" s="70">
        <v>224632500</v>
      </c>
      <c r="G5844" s="70">
        <v>224632525</v>
      </c>
      <c r="H5844" s="74" t="s">
        <v>45263</v>
      </c>
      <c r="I5844" s="74" t="s">
        <v>45264</v>
      </c>
      <c r="K5844" s="70" t="s">
        <v>45265</v>
      </c>
      <c r="O5844" s="70" t="s">
        <v>4456</v>
      </c>
    </row>
    <row r="5845" spans="1:15" s="70" customFormat="1" ht="24" x14ac:dyDescent="0.3">
      <c r="A5845" s="70" t="s">
        <v>15084</v>
      </c>
      <c r="B5845" s="70" t="s">
        <v>9119</v>
      </c>
      <c r="C5845" s="70">
        <v>909</v>
      </c>
      <c r="D5845" s="70" t="s">
        <v>45266</v>
      </c>
      <c r="E5845" s="70" t="s">
        <v>9151</v>
      </c>
      <c r="F5845" s="70">
        <v>222744066</v>
      </c>
      <c r="G5845" s="70">
        <v>222047772</v>
      </c>
      <c r="H5845" s="74" t="s">
        <v>45267</v>
      </c>
      <c r="I5845" s="74" t="s">
        <v>45268</v>
      </c>
      <c r="K5845" s="70" t="s">
        <v>45269</v>
      </c>
      <c r="O5845" s="70" t="s">
        <v>4456</v>
      </c>
    </row>
    <row r="5846" spans="1:15" s="70" customFormat="1" x14ac:dyDescent="0.3">
      <c r="A5846" s="70" t="s">
        <v>15085</v>
      </c>
      <c r="B5846" s="70" t="s">
        <v>9120</v>
      </c>
      <c r="C5846" s="70">
        <v>909</v>
      </c>
      <c r="D5846" s="70" t="s">
        <v>45270</v>
      </c>
      <c r="E5846" s="70" t="s">
        <v>9151</v>
      </c>
      <c r="F5846" s="70">
        <v>222339880</v>
      </c>
      <c r="H5846" s="74" t="s">
        <v>45271</v>
      </c>
      <c r="I5846" s="74" t="s">
        <v>45272</v>
      </c>
      <c r="K5846" s="70" t="s">
        <v>45273</v>
      </c>
      <c r="O5846" s="70" t="s">
        <v>4456</v>
      </c>
    </row>
    <row r="5847" spans="1:15" s="70" customFormat="1" x14ac:dyDescent="0.3">
      <c r="A5847" s="70" t="s">
        <v>15086</v>
      </c>
      <c r="B5847" s="70" t="s">
        <v>9121</v>
      </c>
      <c r="C5847" s="70">
        <v>909</v>
      </c>
      <c r="D5847" s="70" t="s">
        <v>45274</v>
      </c>
      <c r="E5847" s="70" t="s">
        <v>9179</v>
      </c>
      <c r="F5847" s="70">
        <v>223303000</v>
      </c>
      <c r="I5847" s="74" t="s">
        <v>45275</v>
      </c>
      <c r="K5847" s="70" t="s">
        <v>45276</v>
      </c>
      <c r="O5847" s="70" t="s">
        <v>4456</v>
      </c>
    </row>
    <row r="5848" spans="1:15" s="70" customFormat="1" x14ac:dyDescent="0.3">
      <c r="A5848" s="70" t="s">
        <v>15087</v>
      </c>
      <c r="B5848" s="70" t="s">
        <v>9122</v>
      </c>
      <c r="C5848" s="70">
        <v>909</v>
      </c>
      <c r="D5848" s="70" t="s">
        <v>45277</v>
      </c>
      <c r="E5848" s="70" t="s">
        <v>9179</v>
      </c>
      <c r="F5848" s="70">
        <v>225838400</v>
      </c>
      <c r="H5848" s="74" t="s">
        <v>45278</v>
      </c>
      <c r="I5848" s="74" t="s">
        <v>45279</v>
      </c>
      <c r="K5848" s="70" t="s">
        <v>45280</v>
      </c>
      <c r="O5848" s="70" t="s">
        <v>4456</v>
      </c>
    </row>
    <row r="5849" spans="1:15" s="70" customFormat="1" x14ac:dyDescent="0.3">
      <c r="A5849" s="70" t="s">
        <v>15088</v>
      </c>
      <c r="B5849" s="70" t="s">
        <v>9123</v>
      </c>
      <c r="C5849" s="70">
        <v>909</v>
      </c>
      <c r="D5849" s="70" t="s">
        <v>45281</v>
      </c>
      <c r="E5849" s="70" t="s">
        <v>9179</v>
      </c>
      <c r="F5849" s="70">
        <v>224842000</v>
      </c>
      <c r="H5849" s="74" t="s">
        <v>45282</v>
      </c>
      <c r="I5849" s="74" t="s">
        <v>45283</v>
      </c>
      <c r="K5849" s="70" t="s">
        <v>45284</v>
      </c>
      <c r="O5849" s="70" t="s">
        <v>4456</v>
      </c>
    </row>
    <row r="5850" spans="1:15" s="70" customFormat="1" x14ac:dyDescent="0.3">
      <c r="A5850" s="70" t="s">
        <v>15089</v>
      </c>
      <c r="B5850" s="70" t="s">
        <v>9124</v>
      </c>
      <c r="C5850" s="70">
        <v>909</v>
      </c>
      <c r="D5850" s="70" t="s">
        <v>45285</v>
      </c>
      <c r="E5850" s="70" t="s">
        <v>9179</v>
      </c>
      <c r="F5850" s="70">
        <v>226163000</v>
      </c>
      <c r="H5850" s="74" t="s">
        <v>45286</v>
      </c>
      <c r="I5850" s="74" t="s">
        <v>45287</v>
      </c>
      <c r="K5850" s="70" t="s">
        <v>45288</v>
      </c>
      <c r="N5850" s="70" t="s">
        <v>45242</v>
      </c>
      <c r="O5850" s="70" t="s">
        <v>4456</v>
      </c>
    </row>
    <row r="5851" spans="1:15" s="70" customFormat="1" ht="24.75" customHeight="1" x14ac:dyDescent="0.3">
      <c r="A5851" s="70" t="s">
        <v>15090</v>
      </c>
      <c r="B5851" s="70" t="s">
        <v>9125</v>
      </c>
      <c r="C5851" s="70">
        <v>909</v>
      </c>
      <c r="D5851" s="70" t="s">
        <v>45289</v>
      </c>
      <c r="E5851" s="70" t="s">
        <v>9151</v>
      </c>
      <c r="F5851" s="70" t="s">
        <v>45290</v>
      </c>
      <c r="G5851" s="70">
        <v>222352053</v>
      </c>
      <c r="H5851" s="74" t="s">
        <v>45291</v>
      </c>
      <c r="I5851" s="74" t="s">
        <v>45292</v>
      </c>
      <c r="K5851" s="70" t="s">
        <v>45293</v>
      </c>
      <c r="O5851" s="70" t="s">
        <v>4456</v>
      </c>
    </row>
    <row r="5852" spans="1:15" s="70" customFormat="1" ht="24" x14ac:dyDescent="0.3">
      <c r="A5852" s="70" t="s">
        <v>15091</v>
      </c>
      <c r="B5852" s="70" t="s">
        <v>9126</v>
      </c>
      <c r="C5852" s="70">
        <v>909</v>
      </c>
      <c r="D5852" s="70" t="s">
        <v>45294</v>
      </c>
      <c r="E5852" s="70" t="s">
        <v>9179</v>
      </c>
      <c r="F5852" s="70" t="s">
        <v>45295</v>
      </c>
      <c r="H5852" s="70" t="s">
        <v>45296</v>
      </c>
      <c r="I5852" s="74" t="s">
        <v>45297</v>
      </c>
      <c r="K5852" s="70" t="s">
        <v>45298</v>
      </c>
      <c r="M5852" s="70">
        <v>1965</v>
      </c>
      <c r="O5852" s="70" t="s">
        <v>4456</v>
      </c>
    </row>
    <row r="5853" spans="1:15" s="70" customFormat="1" ht="28.8" x14ac:dyDescent="0.3">
      <c r="A5853" s="70" t="s">
        <v>15092</v>
      </c>
      <c r="B5853" s="70" t="s">
        <v>9127</v>
      </c>
      <c r="C5853" s="70">
        <v>909</v>
      </c>
      <c r="D5853" s="70" t="s">
        <v>45299</v>
      </c>
      <c r="E5853" s="70" t="s">
        <v>9179</v>
      </c>
      <c r="F5853" s="70">
        <v>229280100</v>
      </c>
      <c r="G5853" s="70">
        <v>229280135</v>
      </c>
      <c r="H5853" s="74" t="s">
        <v>45301</v>
      </c>
      <c r="I5853" s="74" t="s">
        <v>45300</v>
      </c>
      <c r="K5853" s="70" t="s">
        <v>45302</v>
      </c>
      <c r="L5853" s="70">
        <v>12</v>
      </c>
      <c r="N5853" s="70" t="s">
        <v>45193</v>
      </c>
      <c r="O5853" s="70" t="s">
        <v>4456</v>
      </c>
    </row>
    <row r="5854" spans="1:15" s="70" customFormat="1" ht="24" x14ac:dyDescent="0.3">
      <c r="A5854" s="70" t="s">
        <v>15093</v>
      </c>
      <c r="B5854" s="70" t="s">
        <v>9128</v>
      </c>
      <c r="C5854" s="70">
        <v>910</v>
      </c>
      <c r="D5854" s="70" t="s">
        <v>45304</v>
      </c>
      <c r="E5854" s="70" t="s">
        <v>9151</v>
      </c>
      <c r="F5854" s="70" t="s">
        <v>45305</v>
      </c>
      <c r="G5854" s="70">
        <v>222317762</v>
      </c>
      <c r="H5854" s="74" t="s">
        <v>45306</v>
      </c>
      <c r="I5854" s="74" t="s">
        <v>45307</v>
      </c>
      <c r="K5854" s="70" t="s">
        <v>45308</v>
      </c>
      <c r="N5854" s="70" t="s">
        <v>45256</v>
      </c>
      <c r="O5854" s="70" t="s">
        <v>4456</v>
      </c>
    </row>
    <row r="5855" spans="1:15" s="70" customFormat="1" x14ac:dyDescent="0.3">
      <c r="A5855" s="70" t="s">
        <v>15094</v>
      </c>
      <c r="B5855" s="70" t="s">
        <v>45303</v>
      </c>
      <c r="C5855" s="70">
        <v>910</v>
      </c>
      <c r="D5855" s="70" t="s">
        <v>45309</v>
      </c>
      <c r="E5855" s="70" t="s">
        <v>9151</v>
      </c>
      <c r="F5855" s="70">
        <v>222321807</v>
      </c>
      <c r="G5855" s="70">
        <v>222321812</v>
      </c>
      <c r="H5855" s="74" t="s">
        <v>45310</v>
      </c>
      <c r="I5855" s="74" t="s">
        <v>45311</v>
      </c>
      <c r="K5855" s="70" t="s">
        <v>45312</v>
      </c>
      <c r="O5855" s="70" t="s">
        <v>4456</v>
      </c>
    </row>
    <row r="5856" spans="1:15" s="70" customFormat="1" ht="24" x14ac:dyDescent="0.3">
      <c r="A5856" s="70" t="s">
        <v>15095</v>
      </c>
      <c r="B5856" s="70" t="s">
        <v>9129</v>
      </c>
      <c r="C5856" s="70">
        <v>910</v>
      </c>
      <c r="D5856" s="70" t="s">
        <v>45313</v>
      </c>
      <c r="E5856" s="70" t="s">
        <v>9179</v>
      </c>
      <c r="F5856" s="70" t="s">
        <v>45314</v>
      </c>
      <c r="G5856" s="70">
        <v>228235373</v>
      </c>
      <c r="H5856" s="74" t="s">
        <v>45315</v>
      </c>
      <c r="I5856" s="74" t="s">
        <v>45316</v>
      </c>
      <c r="K5856" s="70" t="s">
        <v>45317</v>
      </c>
      <c r="L5856" s="70">
        <v>8</v>
      </c>
      <c r="N5856" s="70" t="s">
        <v>45256</v>
      </c>
      <c r="O5856" s="70" t="s">
        <v>4456</v>
      </c>
    </row>
    <row r="5857" spans="1:15" s="70" customFormat="1" x14ac:dyDescent="0.3">
      <c r="A5857" s="70" t="s">
        <v>15096</v>
      </c>
      <c r="B5857" s="70" t="s">
        <v>9130</v>
      </c>
      <c r="C5857" s="70">
        <v>910</v>
      </c>
      <c r="D5857" s="70" t="s">
        <v>45318</v>
      </c>
      <c r="E5857" s="70" t="s">
        <v>9179</v>
      </c>
      <c r="F5857" s="70">
        <v>227569200</v>
      </c>
      <c r="H5857" s="74" t="s">
        <v>45319</v>
      </c>
      <c r="I5857" s="74" t="s">
        <v>45320</v>
      </c>
      <c r="K5857" s="70" t="s">
        <v>45321</v>
      </c>
      <c r="L5857" s="70">
        <v>10</v>
      </c>
      <c r="O5857" s="70" t="s">
        <v>4456</v>
      </c>
    </row>
    <row r="5858" spans="1:15" s="70" customFormat="1" x14ac:dyDescent="0.3">
      <c r="A5858" s="70" t="s">
        <v>15097</v>
      </c>
      <c r="B5858" s="70" t="s">
        <v>9131</v>
      </c>
      <c r="C5858" s="70">
        <v>910</v>
      </c>
      <c r="D5858" s="70" t="s">
        <v>45322</v>
      </c>
      <c r="E5858" s="70" t="s">
        <v>15595</v>
      </c>
      <c r="F5858" s="70">
        <v>229415100</v>
      </c>
      <c r="H5858" s="74" t="s">
        <v>45323</v>
      </c>
      <c r="I5858" s="74" t="s">
        <v>45324</v>
      </c>
      <c r="K5858" s="70" t="s">
        <v>45325</v>
      </c>
      <c r="L5858" s="70">
        <v>12</v>
      </c>
      <c r="N5858" s="70" t="s">
        <v>45242</v>
      </c>
      <c r="O5858" s="70" t="s">
        <v>4456</v>
      </c>
    </row>
    <row r="5859" spans="1:15" s="70" customFormat="1" ht="24" x14ac:dyDescent="0.3">
      <c r="A5859" s="70" t="s">
        <v>15098</v>
      </c>
      <c r="B5859" s="70" t="s">
        <v>9132</v>
      </c>
      <c r="C5859" s="70">
        <v>910</v>
      </c>
      <c r="D5859" s="70" t="s">
        <v>45326</v>
      </c>
      <c r="E5859" s="70" t="s">
        <v>15595</v>
      </c>
      <c r="F5859" s="70">
        <v>222900200</v>
      </c>
      <c r="G5859" s="70">
        <v>222900263</v>
      </c>
      <c r="H5859" s="74" t="s">
        <v>45327</v>
      </c>
      <c r="I5859" s="74" t="s">
        <v>45328</v>
      </c>
      <c r="J5859" s="70">
        <v>7630412</v>
      </c>
      <c r="K5859" s="70" t="s">
        <v>45329</v>
      </c>
      <c r="L5859" s="70">
        <v>40</v>
      </c>
      <c r="M5859" s="70">
        <v>1957</v>
      </c>
      <c r="N5859" s="70" t="s">
        <v>18610</v>
      </c>
      <c r="O5859" s="70" t="s">
        <v>4456</v>
      </c>
    </row>
    <row r="5860" spans="1:15" s="70" customFormat="1" ht="24" x14ac:dyDescent="0.3">
      <c r="A5860" s="70" t="s">
        <v>15099</v>
      </c>
      <c r="B5860" s="70" t="s">
        <v>9133</v>
      </c>
      <c r="C5860" s="70">
        <v>910</v>
      </c>
      <c r="D5860" s="70" t="s">
        <v>45330</v>
      </c>
      <c r="E5860" s="70" t="s">
        <v>9179</v>
      </c>
      <c r="F5860" s="70">
        <v>224228800</v>
      </c>
      <c r="G5860" s="70">
        <v>224228888</v>
      </c>
      <c r="H5860" s="74" t="s">
        <v>45331</v>
      </c>
      <c r="I5860" s="74" t="s">
        <v>45332</v>
      </c>
      <c r="J5860" s="70">
        <v>7550089</v>
      </c>
      <c r="K5860" s="70" t="s">
        <v>45333</v>
      </c>
      <c r="L5860" s="70" t="s">
        <v>18427</v>
      </c>
    </row>
    <row r="5861" spans="1:15" s="70" customFormat="1" x14ac:dyDescent="0.3">
      <c r="A5861" s="70" t="s">
        <v>15100</v>
      </c>
      <c r="B5861" s="70" t="s">
        <v>9134</v>
      </c>
      <c r="C5861" s="70">
        <v>910</v>
      </c>
      <c r="D5861" s="70" t="s">
        <v>45334</v>
      </c>
      <c r="E5861" s="70" t="s">
        <v>9151</v>
      </c>
      <c r="F5861" s="70">
        <v>222044690</v>
      </c>
      <c r="H5861" s="74" t="s">
        <v>45335</v>
      </c>
      <c r="I5861" s="74" t="s">
        <v>45336</v>
      </c>
      <c r="K5861" s="70" t="s">
        <v>45337</v>
      </c>
      <c r="L5861" s="70">
        <v>5</v>
      </c>
      <c r="M5861" s="70">
        <v>1983</v>
      </c>
      <c r="N5861" s="70" t="s">
        <v>45338</v>
      </c>
      <c r="O5861" s="70" t="s">
        <v>4456</v>
      </c>
    </row>
    <row r="5862" spans="1:15" s="70" customFormat="1" ht="24" x14ac:dyDescent="0.3">
      <c r="A5862" s="70" t="s">
        <v>15101</v>
      </c>
      <c r="B5862" s="70" t="s">
        <v>9135</v>
      </c>
      <c r="C5862" s="70">
        <v>910</v>
      </c>
      <c r="D5862" s="70" t="s">
        <v>45220</v>
      </c>
      <c r="E5862" s="70" t="s">
        <v>9151</v>
      </c>
      <c r="F5862" s="70">
        <v>223039330</v>
      </c>
      <c r="H5862" s="74" t="s">
        <v>45339</v>
      </c>
      <c r="I5862" s="70" t="s">
        <v>45340</v>
      </c>
      <c r="K5862" s="70" t="s">
        <v>45341</v>
      </c>
      <c r="L5862" s="70">
        <v>7</v>
      </c>
      <c r="M5862" s="70">
        <v>1989</v>
      </c>
      <c r="N5862" s="70" t="s">
        <v>45342</v>
      </c>
      <c r="O5862" s="70" t="s">
        <v>4456</v>
      </c>
    </row>
    <row r="5863" spans="1:15" s="70" customFormat="1" x14ac:dyDescent="0.3">
      <c r="A5863" s="70" t="s">
        <v>15102</v>
      </c>
      <c r="B5863" s="70" t="s">
        <v>9136</v>
      </c>
      <c r="C5863" s="70">
        <v>911</v>
      </c>
      <c r="D5863" s="70" t="s">
        <v>45343</v>
      </c>
      <c r="E5863" s="70" t="s">
        <v>9151</v>
      </c>
      <c r="F5863" s="70">
        <v>222312020</v>
      </c>
      <c r="G5863" s="70">
        <v>222310868</v>
      </c>
      <c r="H5863" s="74" t="s">
        <v>45344</v>
      </c>
      <c r="K5863" s="70" t="s">
        <v>45345</v>
      </c>
      <c r="L5863" s="70">
        <v>12</v>
      </c>
      <c r="M5863" s="70">
        <v>1920</v>
      </c>
      <c r="N5863" s="70" t="s">
        <v>45346</v>
      </c>
      <c r="O5863" s="70" t="s">
        <v>4456</v>
      </c>
    </row>
    <row r="5864" spans="1:15" s="70" customFormat="1" x14ac:dyDescent="0.3">
      <c r="A5864" s="70" t="s">
        <v>15103</v>
      </c>
      <c r="B5864" s="70" t="s">
        <v>9137</v>
      </c>
      <c r="C5864" s="70">
        <v>911</v>
      </c>
      <c r="D5864" s="70" t="s">
        <v>45347</v>
      </c>
      <c r="E5864" s="70" t="s">
        <v>15595</v>
      </c>
      <c r="F5864" s="70">
        <v>224633000</v>
      </c>
      <c r="H5864" s="70" t="s">
        <v>45348</v>
      </c>
      <c r="I5864" s="74" t="s">
        <v>45349</v>
      </c>
      <c r="J5864" s="70">
        <v>7630355</v>
      </c>
      <c r="K5864" s="70" t="s">
        <v>45350</v>
      </c>
      <c r="L5864" s="70">
        <v>600</v>
      </c>
      <c r="M5864" s="70">
        <v>1963</v>
      </c>
      <c r="N5864" s="70" t="s">
        <v>45351</v>
      </c>
      <c r="O5864" s="70" t="s">
        <v>4456</v>
      </c>
    </row>
    <row r="5865" spans="1:15" s="70" customFormat="1" ht="24" x14ac:dyDescent="0.3">
      <c r="A5865" s="70" t="s">
        <v>15104</v>
      </c>
      <c r="B5865" s="70" t="s">
        <v>9138</v>
      </c>
      <c r="C5865" s="70">
        <v>911</v>
      </c>
      <c r="D5865" s="70" t="s">
        <v>45352</v>
      </c>
      <c r="E5865" s="70" t="s">
        <v>9179</v>
      </c>
      <c r="F5865" s="70" t="s">
        <v>45353</v>
      </c>
      <c r="G5865" s="70">
        <v>222342652</v>
      </c>
      <c r="H5865" s="74" t="s">
        <v>45354</v>
      </c>
      <c r="I5865" s="74" t="s">
        <v>45355</v>
      </c>
      <c r="K5865" s="70" t="s">
        <v>45356</v>
      </c>
      <c r="L5865" s="70">
        <v>4</v>
      </c>
      <c r="M5865" s="70">
        <v>1994</v>
      </c>
      <c r="N5865" s="70" t="s">
        <v>45256</v>
      </c>
      <c r="O5865" s="70" t="s">
        <v>4456</v>
      </c>
    </row>
    <row r="5866" spans="1:15" s="70" customFormat="1" ht="24" x14ac:dyDescent="0.3">
      <c r="A5866" s="70" t="s">
        <v>15105</v>
      </c>
      <c r="B5866" s="70" t="s">
        <v>9139</v>
      </c>
      <c r="C5866" s="70">
        <v>911</v>
      </c>
      <c r="D5866" s="70" t="s">
        <v>45357</v>
      </c>
      <c r="E5866" s="70" t="s">
        <v>9151</v>
      </c>
      <c r="F5866" s="70" t="s">
        <v>45358</v>
      </c>
      <c r="H5866" s="74" t="s">
        <v>45359</v>
      </c>
      <c r="I5866" s="74" t="s">
        <v>45360</v>
      </c>
      <c r="K5866" s="70" t="s">
        <v>45361</v>
      </c>
      <c r="N5866" s="70" t="s">
        <v>45193</v>
      </c>
      <c r="O5866" s="70" t="s">
        <v>4456</v>
      </c>
    </row>
    <row r="5867" spans="1:15" s="70" customFormat="1" ht="24" x14ac:dyDescent="0.3">
      <c r="A5867" s="70" t="s">
        <v>15106</v>
      </c>
      <c r="B5867" s="70" t="s">
        <v>9140</v>
      </c>
      <c r="C5867" s="70">
        <v>911</v>
      </c>
      <c r="D5867" s="70" t="s">
        <v>45362</v>
      </c>
      <c r="E5867" s="70" t="s">
        <v>9179</v>
      </c>
      <c r="F5867" s="70">
        <v>232210710</v>
      </c>
      <c r="I5867" s="74" t="s">
        <v>45363</v>
      </c>
      <c r="K5867" s="70" t="s">
        <v>45364</v>
      </c>
      <c r="L5867" s="70">
        <v>17</v>
      </c>
      <c r="M5867" s="70">
        <v>1977</v>
      </c>
      <c r="N5867" s="70" t="s">
        <v>45193</v>
      </c>
      <c r="O5867" s="70" t="s">
        <v>4456</v>
      </c>
    </row>
    <row r="5868" spans="1:15" s="70" customFormat="1" ht="36" x14ac:dyDescent="0.3">
      <c r="A5868" s="70" t="s">
        <v>15107</v>
      </c>
      <c r="B5868" s="70" t="s">
        <v>9141</v>
      </c>
      <c r="C5868" s="70">
        <v>911</v>
      </c>
      <c r="D5868" s="70" t="s">
        <v>45365</v>
      </c>
      <c r="E5868" s="70" t="s">
        <v>9179</v>
      </c>
      <c r="F5868" s="70">
        <v>227063560</v>
      </c>
      <c r="H5868" s="74" t="s">
        <v>45366</v>
      </c>
      <c r="I5868" s="70" t="s">
        <v>45367</v>
      </c>
      <c r="K5868" s="70" t="s">
        <v>45368</v>
      </c>
      <c r="L5868" s="70">
        <v>6</v>
      </c>
      <c r="M5868" s="70">
        <v>2013</v>
      </c>
      <c r="N5868" s="70" t="s">
        <v>45369</v>
      </c>
      <c r="O5868" s="70" t="s">
        <v>4456</v>
      </c>
    </row>
    <row r="5869" spans="1:15" s="70" customFormat="1" ht="24" x14ac:dyDescent="0.3">
      <c r="A5869" s="70" t="s">
        <v>15108</v>
      </c>
      <c r="B5869" s="70" t="s">
        <v>45398</v>
      </c>
      <c r="C5869" s="70">
        <v>911</v>
      </c>
      <c r="D5869" s="70" t="s">
        <v>45370</v>
      </c>
      <c r="E5869" s="70" t="s">
        <v>9179</v>
      </c>
      <c r="F5869" s="70" t="s">
        <v>45371</v>
      </c>
      <c r="G5869" s="70">
        <v>226508733</v>
      </c>
      <c r="H5869" s="70" t="s">
        <v>45372</v>
      </c>
      <c r="I5869" s="74" t="s">
        <v>45373</v>
      </c>
      <c r="K5869" s="70" t="s">
        <v>45374</v>
      </c>
      <c r="L5869" s="70">
        <v>20</v>
      </c>
      <c r="N5869" s="70" t="s">
        <v>45375</v>
      </c>
      <c r="O5869" s="70" t="s">
        <v>4456</v>
      </c>
    </row>
    <row r="5870" spans="1:15" s="70" customFormat="1" ht="24" x14ac:dyDescent="0.3">
      <c r="A5870" s="70" t="s">
        <v>15109</v>
      </c>
      <c r="B5870" s="70" t="s">
        <v>9143</v>
      </c>
      <c r="C5870" s="70">
        <v>912</v>
      </c>
      <c r="D5870" s="70" t="s">
        <v>45377</v>
      </c>
      <c r="E5870" s="70" t="s">
        <v>15595</v>
      </c>
      <c r="F5870" s="70">
        <v>229232100</v>
      </c>
      <c r="G5870" s="70">
        <v>229232101</v>
      </c>
      <c r="H5870" s="74" t="s">
        <v>45378</v>
      </c>
      <c r="I5870" s="74" t="s">
        <v>45379</v>
      </c>
      <c r="K5870" s="70" t="s">
        <v>45380</v>
      </c>
      <c r="L5870" s="70">
        <v>175</v>
      </c>
      <c r="M5870" s="70">
        <v>1945</v>
      </c>
      <c r="O5870" s="70" t="s">
        <v>4456</v>
      </c>
    </row>
    <row r="5871" spans="1:15" s="70" customFormat="1" ht="36" x14ac:dyDescent="0.3">
      <c r="A5871" s="70" t="s">
        <v>15110</v>
      </c>
      <c r="B5871" s="70" t="s">
        <v>9144</v>
      </c>
      <c r="C5871" s="70">
        <v>912</v>
      </c>
      <c r="D5871" s="70" t="s">
        <v>45381</v>
      </c>
      <c r="E5871" s="70" t="s">
        <v>9151</v>
      </c>
      <c r="F5871" s="70" t="s">
        <v>45382</v>
      </c>
      <c r="G5871" s="70" t="s">
        <v>45383</v>
      </c>
      <c r="H5871" s="74" t="s">
        <v>45384</v>
      </c>
      <c r="I5871" s="70" t="s">
        <v>45385</v>
      </c>
      <c r="J5871" s="70">
        <v>7511019</v>
      </c>
      <c r="K5871" s="70" t="s">
        <v>45386</v>
      </c>
      <c r="L5871" s="70">
        <v>36</v>
      </c>
      <c r="M5871" s="70">
        <v>1969</v>
      </c>
      <c r="N5871" s="70" t="s">
        <v>18610</v>
      </c>
      <c r="O5871" s="70" t="s">
        <v>4456</v>
      </c>
    </row>
    <row r="5872" spans="1:15" s="70" customFormat="1" ht="24" x14ac:dyDescent="0.3">
      <c r="A5872" s="70" t="s">
        <v>15111</v>
      </c>
      <c r="B5872" s="70" t="s">
        <v>9145</v>
      </c>
      <c r="C5872" s="70">
        <v>912</v>
      </c>
      <c r="D5872" s="70" t="s">
        <v>45387</v>
      </c>
      <c r="E5872" s="70" t="s">
        <v>9151</v>
      </c>
      <c r="F5872" s="70">
        <v>229633710</v>
      </c>
      <c r="H5872" s="74" t="s">
        <v>45388</v>
      </c>
      <c r="I5872" s="74" t="s">
        <v>45389</v>
      </c>
      <c r="K5872" s="70" t="s">
        <v>45390</v>
      </c>
      <c r="L5872" s="70">
        <v>15</v>
      </c>
      <c r="M5872" s="70">
        <v>1950</v>
      </c>
      <c r="N5872" s="70" t="s">
        <v>18610</v>
      </c>
      <c r="O5872" s="70" t="s">
        <v>4456</v>
      </c>
    </row>
    <row r="5873" spans="1:15" s="70" customFormat="1" ht="36" x14ac:dyDescent="0.3">
      <c r="A5873" s="70" t="s">
        <v>15112</v>
      </c>
      <c r="B5873" s="70" t="s">
        <v>9146</v>
      </c>
      <c r="C5873" s="70">
        <v>912</v>
      </c>
      <c r="D5873" s="70" t="s">
        <v>45391</v>
      </c>
      <c r="E5873" s="70" t="s">
        <v>15595</v>
      </c>
      <c r="F5873" s="70">
        <v>224374600</v>
      </c>
      <c r="H5873" s="74" t="s">
        <v>45392</v>
      </c>
      <c r="I5873" s="74" t="s">
        <v>45393</v>
      </c>
      <c r="J5873" s="70">
        <v>7630412</v>
      </c>
      <c r="K5873" s="70" t="s">
        <v>45394</v>
      </c>
      <c r="L5873" s="70">
        <v>20</v>
      </c>
      <c r="M5873" s="70">
        <v>1902</v>
      </c>
      <c r="O5873" s="70" t="s">
        <v>4456</v>
      </c>
    </row>
    <row r="5874" spans="1:15" s="70" customFormat="1" ht="24" x14ac:dyDescent="0.3">
      <c r="A5874" s="70" t="s">
        <v>45376</v>
      </c>
      <c r="B5874" s="70" t="s">
        <v>9147</v>
      </c>
      <c r="C5874" s="70">
        <v>912</v>
      </c>
      <c r="D5874" s="70" t="s">
        <v>45377</v>
      </c>
      <c r="E5874" s="70" t="s">
        <v>15595</v>
      </c>
      <c r="F5874" s="70">
        <v>226541000</v>
      </c>
      <c r="G5874" s="70">
        <v>226541099</v>
      </c>
      <c r="H5874" s="74" t="s">
        <v>45395</v>
      </c>
      <c r="I5874" s="74" t="s">
        <v>45396</v>
      </c>
      <c r="J5874" s="70">
        <v>7630412</v>
      </c>
      <c r="K5874" s="70" t="s">
        <v>45397</v>
      </c>
      <c r="L5874" s="70">
        <v>21</v>
      </c>
      <c r="O5874" s="70" t="s">
        <v>4456</v>
      </c>
    </row>
    <row r="5875" spans="1:15" s="70" customFormat="1" ht="12" x14ac:dyDescent="0.3">
      <c r="A5875" s="70" t="s">
        <v>9647</v>
      </c>
      <c r="B5875" s="70" t="s">
        <v>2960</v>
      </c>
      <c r="C5875" s="70" t="s">
        <v>15113</v>
      </c>
    </row>
    <row r="5876" spans="1:15" s="70" customFormat="1" ht="12" x14ac:dyDescent="0.3">
      <c r="A5876" s="70" t="s">
        <v>9648</v>
      </c>
      <c r="B5876" s="70" t="s">
        <v>2961</v>
      </c>
      <c r="C5876" s="70" t="s">
        <v>15113</v>
      </c>
    </row>
    <row r="5877" spans="1:15" s="70" customFormat="1" ht="12" x14ac:dyDescent="0.3">
      <c r="A5877" s="70" t="s">
        <v>9649</v>
      </c>
      <c r="B5877" s="70" t="s">
        <v>2962</v>
      </c>
      <c r="C5877" s="70" t="s">
        <v>15113</v>
      </c>
    </row>
    <row r="5878" spans="1:15" s="70" customFormat="1" ht="12" x14ac:dyDescent="0.3">
      <c r="A5878" s="70" t="s">
        <v>9636</v>
      </c>
      <c r="B5878" s="70" t="s">
        <v>2945</v>
      </c>
      <c r="C5878" s="70" t="s">
        <v>15113</v>
      </c>
    </row>
    <row r="5879" spans="1:15" s="70" customFormat="1" ht="12" x14ac:dyDescent="0.3">
      <c r="A5879" s="70" t="s">
        <v>10416</v>
      </c>
      <c r="B5879" s="70" t="s">
        <v>3851</v>
      </c>
      <c r="C5879" s="70" t="s">
        <v>15113</v>
      </c>
    </row>
    <row r="5880" spans="1:15" s="70" customFormat="1" ht="24" x14ac:dyDescent="0.3">
      <c r="A5880" s="70" t="s">
        <v>14591</v>
      </c>
      <c r="B5880" s="70" t="s">
        <v>8628</v>
      </c>
      <c r="C5880" s="70" t="s">
        <v>7465</v>
      </c>
    </row>
    <row r="5881" spans="1:15" s="70" customFormat="1" ht="24" x14ac:dyDescent="0.3">
      <c r="A5881" s="70" t="s">
        <v>13532</v>
      </c>
      <c r="B5881" s="70" t="s">
        <v>7464</v>
      </c>
      <c r="C5881" s="70" t="s">
        <v>7465</v>
      </c>
    </row>
    <row r="5882" spans="1:15" s="70" customFormat="1" ht="12" x14ac:dyDescent="0.3">
      <c r="A5882" s="70" t="s">
        <v>12049</v>
      </c>
      <c r="B5882" s="70" t="s">
        <v>5713</v>
      </c>
      <c r="C5882" s="70" t="s">
        <v>5714</v>
      </c>
    </row>
    <row r="5883" spans="1:15" s="70" customFormat="1" ht="12" x14ac:dyDescent="0.3">
      <c r="A5883" s="70" t="s">
        <v>14593</v>
      </c>
      <c r="B5883" s="70" t="s">
        <v>8630</v>
      </c>
      <c r="C5883" s="70" t="s">
        <v>5714</v>
      </c>
    </row>
    <row r="5884" spans="1:15" s="70" customFormat="1" ht="24" x14ac:dyDescent="0.3">
      <c r="A5884" s="70" t="s">
        <v>13833</v>
      </c>
      <c r="B5884" s="70" t="s">
        <v>7780</v>
      </c>
      <c r="C5884" s="70" t="s">
        <v>7781</v>
      </c>
    </row>
    <row r="5885" spans="1:15" s="70" customFormat="1" ht="12" x14ac:dyDescent="0.3">
      <c r="A5885" s="70" t="s">
        <v>14446</v>
      </c>
      <c r="B5885" s="70" t="s">
        <v>8480</v>
      </c>
      <c r="C5885" s="70" t="s">
        <v>8481</v>
      </c>
    </row>
    <row r="5886" spans="1:15" s="70" customFormat="1" ht="12" x14ac:dyDescent="0.3">
      <c r="A5886" s="70" t="s">
        <v>13421</v>
      </c>
      <c r="B5886" s="70" t="s">
        <v>7349</v>
      </c>
      <c r="C5886" s="70" t="s">
        <v>7350</v>
      </c>
    </row>
    <row r="5887" spans="1:15" s="70" customFormat="1" ht="12" x14ac:dyDescent="0.3">
      <c r="A5887" s="70" t="s">
        <v>12498</v>
      </c>
      <c r="B5887" s="70" t="s">
        <v>6201</v>
      </c>
      <c r="C5887" s="70" t="s">
        <v>6202</v>
      </c>
    </row>
    <row r="5888" spans="1:15" s="70" customFormat="1" ht="12" x14ac:dyDescent="0.3">
      <c r="A5888" s="70" t="s">
        <v>14596</v>
      </c>
      <c r="B5888" s="70" t="s">
        <v>8633</v>
      </c>
      <c r="C5888" s="70" t="s">
        <v>6202</v>
      </c>
    </row>
    <row r="5889" spans="1:3" s="70" customFormat="1" ht="24" x14ac:dyDescent="0.3">
      <c r="A5889" s="70" t="s">
        <v>9558</v>
      </c>
      <c r="B5889" s="70" t="s">
        <v>2762</v>
      </c>
      <c r="C5889" s="70" t="s">
        <v>2763</v>
      </c>
    </row>
    <row r="5890" spans="1:3" s="70" customFormat="1" ht="24" x14ac:dyDescent="0.3">
      <c r="A5890" s="70" t="s">
        <v>11798</v>
      </c>
      <c r="B5890" s="70" t="s">
        <v>5422</v>
      </c>
      <c r="C5890" s="70" t="s">
        <v>2763</v>
      </c>
    </row>
    <row r="5891" spans="1:3" s="70" customFormat="1" ht="24" x14ac:dyDescent="0.3">
      <c r="A5891" s="70" t="s">
        <v>10935</v>
      </c>
      <c r="B5891" s="70" t="s">
        <v>4448</v>
      </c>
      <c r="C5891" s="70" t="s">
        <v>4449</v>
      </c>
    </row>
    <row r="5892" spans="1:3" s="70" customFormat="1" ht="12" x14ac:dyDescent="0.3">
      <c r="A5892" s="70" t="s">
        <v>13836</v>
      </c>
      <c r="B5892" s="70" t="s">
        <v>7784</v>
      </c>
      <c r="C5892" s="70" t="s">
        <v>4449</v>
      </c>
    </row>
    <row r="5893" spans="1:3" s="70" customFormat="1" ht="24" x14ac:dyDescent="0.3">
      <c r="A5893" s="70" t="s">
        <v>13837</v>
      </c>
      <c r="B5893" s="70" t="s">
        <v>7785</v>
      </c>
      <c r="C5893" s="70" t="s">
        <v>7786</v>
      </c>
    </row>
    <row r="5894" spans="1:3" s="70" customFormat="1" ht="24" x14ac:dyDescent="0.3">
      <c r="A5894" s="70" t="s">
        <v>14599</v>
      </c>
      <c r="B5894" s="70" t="s">
        <v>8636</v>
      </c>
      <c r="C5894" s="70" t="s">
        <v>7786</v>
      </c>
    </row>
    <row r="5895" spans="1:3" s="70" customFormat="1" ht="12" x14ac:dyDescent="0.3">
      <c r="A5895" s="70" t="s">
        <v>9560</v>
      </c>
      <c r="B5895" s="70" t="s">
        <v>2765</v>
      </c>
      <c r="C5895" s="70" t="s">
        <v>2766</v>
      </c>
    </row>
    <row r="5896" spans="1:3" s="70" customFormat="1" ht="12" x14ac:dyDescent="0.3">
      <c r="A5896" s="70" t="s">
        <v>14607</v>
      </c>
      <c r="B5896" s="70" t="s">
        <v>8644</v>
      </c>
      <c r="C5896" s="70" t="s">
        <v>2766</v>
      </c>
    </row>
    <row r="5897" spans="1:3" s="70" customFormat="1" ht="12" x14ac:dyDescent="0.3">
      <c r="A5897" s="70" t="s">
        <v>13177</v>
      </c>
      <c r="B5897" s="70" t="s">
        <v>7082</v>
      </c>
      <c r="C5897" s="70" t="s">
        <v>7083</v>
      </c>
    </row>
    <row r="5898" spans="1:3" s="70" customFormat="1" ht="24" x14ac:dyDescent="0.3">
      <c r="A5898" s="70" t="s">
        <v>13839</v>
      </c>
      <c r="B5898" s="70" t="s">
        <v>7789</v>
      </c>
      <c r="C5898" s="70" t="s">
        <v>7790</v>
      </c>
    </row>
    <row r="5899" spans="1:3" s="70" customFormat="1" ht="12" x14ac:dyDescent="0.3">
      <c r="A5899" s="70" t="s">
        <v>13842</v>
      </c>
      <c r="B5899" s="70" t="s">
        <v>7793</v>
      </c>
      <c r="C5899" s="70" t="s">
        <v>7794</v>
      </c>
    </row>
    <row r="5900" spans="1:3" s="70" customFormat="1" ht="12" x14ac:dyDescent="0.3">
      <c r="A5900" s="70" t="s">
        <v>13844</v>
      </c>
      <c r="B5900" s="70" t="s">
        <v>7796</v>
      </c>
      <c r="C5900" s="70" t="s">
        <v>7797</v>
      </c>
    </row>
    <row r="5901" spans="1:3" s="70" customFormat="1" ht="12" x14ac:dyDescent="0.3">
      <c r="A5901" s="70" t="s">
        <v>14631</v>
      </c>
      <c r="B5901" s="70" t="s">
        <v>8667</v>
      </c>
      <c r="C5901" s="70" t="s">
        <v>7797</v>
      </c>
    </row>
    <row r="5902" spans="1:3" s="70" customFormat="1" ht="12" x14ac:dyDescent="0.3">
      <c r="A5902" s="70" t="s">
        <v>14451</v>
      </c>
      <c r="B5902" s="70" t="s">
        <v>8486</v>
      </c>
      <c r="C5902" s="70" t="s">
        <v>8487</v>
      </c>
    </row>
    <row r="5903" spans="1:3" s="70" customFormat="1" ht="12" x14ac:dyDescent="0.3">
      <c r="A5903" s="70" t="s">
        <v>14460</v>
      </c>
      <c r="B5903" s="70" t="s">
        <v>8496</v>
      </c>
      <c r="C5903" s="70" t="s">
        <v>8497</v>
      </c>
    </row>
    <row r="5904" spans="1:3" s="70" customFormat="1" ht="24" x14ac:dyDescent="0.3">
      <c r="A5904" s="70" t="s">
        <v>15030</v>
      </c>
      <c r="B5904" s="70" t="s">
        <v>9066</v>
      </c>
      <c r="C5904" s="70" t="s">
        <v>7801</v>
      </c>
    </row>
    <row r="5905" spans="1:17" s="70" customFormat="1" ht="24" x14ac:dyDescent="0.3">
      <c r="A5905" s="70" t="s">
        <v>13846</v>
      </c>
      <c r="B5905" s="70" t="s">
        <v>7800</v>
      </c>
      <c r="C5905" s="70" t="s">
        <v>7801</v>
      </c>
    </row>
    <row r="5906" spans="1:17" s="70" customFormat="1" ht="12" x14ac:dyDescent="0.3">
      <c r="A5906" s="70" t="s">
        <v>13651</v>
      </c>
      <c r="B5906" s="70" t="s">
        <v>7585</v>
      </c>
      <c r="C5906" s="70" t="s">
        <v>7586</v>
      </c>
    </row>
    <row r="5907" spans="1:17" s="70" customFormat="1" ht="12" x14ac:dyDescent="0.3">
      <c r="A5907" s="70" t="s">
        <v>15039</v>
      </c>
      <c r="B5907" s="70" t="s">
        <v>9075</v>
      </c>
      <c r="C5907" s="70" t="s">
        <v>7586</v>
      </c>
    </row>
    <row r="5908" spans="1:17" ht="24" x14ac:dyDescent="0.3">
      <c r="A5908" s="78" t="s">
        <v>22062</v>
      </c>
      <c r="B5908" s="78" t="s">
        <v>7784</v>
      </c>
      <c r="C5908" s="78">
        <v>326</v>
      </c>
      <c r="D5908" s="78" t="s">
        <v>22063</v>
      </c>
      <c r="E5908" s="78" t="s">
        <v>9179</v>
      </c>
      <c r="F5908" s="78">
        <v>224702500</v>
      </c>
      <c r="G5908" s="78"/>
      <c r="H5908" s="79" t="s">
        <v>22064</v>
      </c>
      <c r="I5908" s="79" t="s">
        <v>22065</v>
      </c>
      <c r="J5908" s="78"/>
      <c r="K5908" s="78" t="s">
        <v>22066</v>
      </c>
      <c r="L5908" s="78">
        <v>327</v>
      </c>
      <c r="M5908" s="78">
        <v>1964</v>
      </c>
      <c r="N5908" s="78" t="s">
        <v>22067</v>
      </c>
      <c r="O5908" s="78" t="s">
        <v>4456</v>
      </c>
      <c r="P5908" s="78" t="s">
        <v>22068</v>
      </c>
      <c r="Q5908" s="78" t="s">
        <v>22069</v>
      </c>
    </row>
    <row r="5909" spans="1:17" x14ac:dyDescent="0.3">
      <c r="A5909" s="70" t="s">
        <v>13736</v>
      </c>
      <c r="B5909" s="70" t="s">
        <v>7675</v>
      </c>
      <c r="C5909" s="70">
        <v>606</v>
      </c>
      <c r="D5909" s="70" t="s">
        <v>33105</v>
      </c>
      <c r="E5909" s="70" t="s">
        <v>15266</v>
      </c>
      <c r="F5909" s="70">
        <v>224823800</v>
      </c>
      <c r="G5909" s="70"/>
      <c r="H5909" s="74" t="s">
        <v>33106</v>
      </c>
      <c r="I5909" s="74" t="s">
        <v>33107</v>
      </c>
      <c r="J5909" s="70"/>
      <c r="K5909" s="70" t="s">
        <v>33108</v>
      </c>
      <c r="L5909" s="70">
        <v>3000</v>
      </c>
      <c r="M5909" s="70">
        <v>1988</v>
      </c>
      <c r="N5909" s="70" t="s">
        <v>33109</v>
      </c>
      <c r="O5909" s="70" t="s">
        <v>4456</v>
      </c>
      <c r="P5909" s="70"/>
      <c r="Q5909" s="70"/>
    </row>
    <row r="5910" spans="1:17" ht="3" customHeight="1" x14ac:dyDescent="0.3">
      <c r="A5910" s="70"/>
      <c r="B5910" s="70"/>
      <c r="C5910" s="70"/>
      <c r="D5910" s="70"/>
      <c r="E5910" s="70"/>
      <c r="F5910" s="70"/>
      <c r="G5910" s="70"/>
      <c r="H5910" s="70"/>
      <c r="I5910" s="70"/>
      <c r="J5910" s="70"/>
      <c r="K5910" s="70"/>
      <c r="L5910" s="70"/>
      <c r="M5910" s="70"/>
      <c r="N5910" s="70"/>
      <c r="O5910" s="70"/>
      <c r="P5910" s="70"/>
      <c r="Q5910" s="70"/>
    </row>
  </sheetData>
  <phoneticPr fontId="1" type="noConversion"/>
  <conditionalFormatting sqref="B390">
    <cfRule type="duplicateValues" dxfId="75" priority="24"/>
  </conditionalFormatting>
  <conditionalFormatting sqref="B414">
    <cfRule type="duplicateValues" dxfId="74" priority="23"/>
  </conditionalFormatting>
  <conditionalFormatting sqref="B5908">
    <cfRule type="duplicateValues" dxfId="73" priority="22"/>
  </conditionalFormatting>
  <conditionalFormatting sqref="B5909 B11:B389 B391:B413 B415:B1919 B1921:B1942 B2005:B2099 B4571:B5336 B4485:B4569 B2101:B4483 B5342 B5339:B5340 B5346:B5347 B5349:B5355 B5357:B5379 B1944:B2003 B5609:B5770 B5383:B5607 B5814:B5907 B5772 B5774:B5788 B5790:B5797 B5799:B5811">
    <cfRule type="duplicateValues" dxfId="72" priority="327"/>
  </conditionalFormatting>
  <conditionalFormatting sqref="B2004">
    <cfRule type="duplicateValues" dxfId="71" priority="20"/>
  </conditionalFormatting>
  <conditionalFormatting sqref="B2100">
    <cfRule type="duplicateValues" dxfId="70" priority="19"/>
  </conditionalFormatting>
  <conditionalFormatting sqref="B5337">
    <cfRule type="duplicateValues" dxfId="69" priority="337"/>
  </conditionalFormatting>
  <conditionalFormatting sqref="B5338">
    <cfRule type="duplicateValues" dxfId="68" priority="16"/>
  </conditionalFormatting>
  <conditionalFormatting sqref="B5341">
    <cfRule type="duplicateValues" dxfId="67" priority="15"/>
  </conditionalFormatting>
  <conditionalFormatting sqref="B5343 B5345">
    <cfRule type="duplicateValues" dxfId="66" priority="14"/>
  </conditionalFormatting>
  <conditionalFormatting sqref="B5344">
    <cfRule type="duplicateValues" dxfId="65" priority="13"/>
  </conditionalFormatting>
  <conditionalFormatting sqref="B5348">
    <cfRule type="duplicateValues" dxfId="64" priority="12"/>
  </conditionalFormatting>
  <conditionalFormatting sqref="B5356">
    <cfRule type="duplicateValues" dxfId="63" priority="11"/>
  </conditionalFormatting>
  <conditionalFormatting sqref="B1943">
    <cfRule type="duplicateValues" dxfId="62" priority="10"/>
  </conditionalFormatting>
  <conditionalFormatting sqref="B5380:B5381">
    <cfRule type="duplicateValues" dxfId="61" priority="9"/>
  </conditionalFormatting>
  <conditionalFormatting sqref="B5382">
    <cfRule type="duplicateValues" dxfId="60" priority="7"/>
  </conditionalFormatting>
  <conditionalFormatting sqref="B5812">
    <cfRule type="duplicateValues" dxfId="59" priority="6"/>
  </conditionalFormatting>
  <conditionalFormatting sqref="B5813">
    <cfRule type="duplicateValues" dxfId="58" priority="5"/>
  </conditionalFormatting>
  <conditionalFormatting sqref="B5771">
    <cfRule type="duplicateValues" dxfId="57" priority="4"/>
  </conditionalFormatting>
  <conditionalFormatting sqref="B5773">
    <cfRule type="duplicateValues" dxfId="56" priority="3"/>
  </conditionalFormatting>
  <conditionalFormatting sqref="B5789">
    <cfRule type="duplicateValues" dxfId="55" priority="2"/>
  </conditionalFormatting>
  <conditionalFormatting sqref="B5798">
    <cfRule type="duplicateValues" dxfId="54" priority="1"/>
  </conditionalFormatting>
  <hyperlinks>
    <hyperlink ref="H12" r:id="rId1" display="recepción@aycimpresores.cl" xr:uid="{C2D6E6AA-2BC0-4EAA-860B-250E063B6A79}"/>
    <hyperlink ref="I12" r:id="rId2" xr:uid="{E1207FDE-4322-478B-A878-0EAD848BB374}"/>
    <hyperlink ref="H14" r:id="rId3" xr:uid="{CA8AF491-AC60-4A83-BEBB-A3B250960076}"/>
    <hyperlink ref="I14" r:id="rId4" xr:uid="{C7C2D0A8-BDA9-40F6-84F3-43C96A908687}"/>
    <hyperlink ref="H16" r:id="rId5" display="armandoehrenfeld@gmail.com" xr:uid="{0E556EAB-58ED-46A7-8E60-7CE83C7FFFBF}"/>
    <hyperlink ref="I16" r:id="rId6" xr:uid="{86E1166C-934A-4788-9FCE-7F3CEA45C47E}"/>
    <hyperlink ref="H13" r:id="rId7" xr:uid="{51B90A58-99D6-49A9-A9E2-E1209982DD5C}"/>
    <hyperlink ref="I13" r:id="rId8" xr:uid="{1131AFFF-C0E8-49C6-B80A-CCB38F5A8525}"/>
    <hyperlink ref="H15" r:id="rId9" xr:uid="{9867E96A-CCEA-4133-86C4-287F187F1103}"/>
    <hyperlink ref="H17" r:id="rId10" xr:uid="{F1ABAF07-E19F-45AF-A7B9-ABAB7EB5EB1D}"/>
    <hyperlink ref="I17" r:id="rId11" xr:uid="{B47E6F11-2BBD-4F04-B13F-A4BC16A6AC31}"/>
    <hyperlink ref="H19" r:id="rId12" xr:uid="{74C338B1-FF91-438F-AD18-3AF2620A0707}"/>
    <hyperlink ref="I19" r:id="rId13" xr:uid="{9001F1EB-F9B6-4C3D-9266-40BE3F8767A1}"/>
    <hyperlink ref="H20" r:id="rId14" xr:uid="{B9726A8C-9FDA-4A5B-9DC1-147ED7BBA339}"/>
    <hyperlink ref="I20" r:id="rId15" xr:uid="{0E196C1E-0A82-4334-91F6-10ED6F52262F}"/>
    <hyperlink ref="H23" r:id="rId16" xr:uid="{0CD84502-AAD6-45D7-BA88-1861D5FD39A2}"/>
    <hyperlink ref="I23" r:id="rId17" xr:uid="{3899584B-7F0B-4894-84BE-08B5DC47C0C1}"/>
    <hyperlink ref="H24" r:id="rId18" xr:uid="{924AD25A-BE6A-4993-B49D-A10D8B7ED821}"/>
    <hyperlink ref="I24" r:id="rId19" xr:uid="{CF2968C7-3126-4F67-8B8A-1866183AA517}"/>
    <hyperlink ref="H25" r:id="rId20" xr:uid="{E9DD9D19-2459-47E8-8AE3-5CDC199DB33C}"/>
    <hyperlink ref="I26" r:id="rId21" xr:uid="{1B74AD44-2BD6-4050-91DF-0E0C952EE9C7}"/>
    <hyperlink ref="H27" r:id="rId22" xr:uid="{9D4F4AAA-2EF7-42A4-BA34-72C88CD9A147}"/>
    <hyperlink ref="I27" r:id="rId23" xr:uid="{DF6CFF0B-ADD0-4EF6-A869-5E8F850E9EF1}"/>
    <hyperlink ref="I30" r:id="rId24" xr:uid="{1201E625-DBB3-40E9-B2EB-F5950692CA32}"/>
    <hyperlink ref="H28" r:id="rId25" xr:uid="{19F1E4CF-EFCD-40BC-AF57-D0E0B4E23F54}"/>
    <hyperlink ref="I28" r:id="rId26" xr:uid="{0B66F6B0-A894-41C1-8664-22820C346231}"/>
    <hyperlink ref="H29" r:id="rId27" xr:uid="{C196372F-F894-49E4-B456-515176A21CD7}"/>
    <hyperlink ref="I29" r:id="rId28" xr:uid="{AFDC1E69-9C51-4D61-B1A7-6A6698933423}"/>
    <hyperlink ref="H31" r:id="rId29" xr:uid="{16CF0D88-313B-46E1-9D9D-A7B7C71C149F}"/>
    <hyperlink ref="I31" r:id="rId30" xr:uid="{584F5F3F-2DE0-4293-B717-2DF098057A71}"/>
    <hyperlink ref="H32" r:id="rId31" xr:uid="{B53A3A78-FEAA-49A8-A1C7-6669A08DE438}"/>
    <hyperlink ref="H33" r:id="rId32" xr:uid="{9AF3279C-E7DD-44E4-B584-33E2994BF94F}"/>
    <hyperlink ref="I33" r:id="rId33" xr:uid="{377C030C-CC2F-445D-BDBC-6A0B67F52314}"/>
    <hyperlink ref="H34" r:id="rId34" display="info@abal.cl" xr:uid="{357855A1-4409-4189-8CC4-289FB623B23E}"/>
    <hyperlink ref="I34" r:id="rId35" xr:uid="{DD5B149D-572A-4D49-8752-503FFD158213}"/>
    <hyperlink ref="H35" r:id="rId36" xr:uid="{EFB82675-07AE-488F-89E7-C6ECE8887C5F}"/>
    <hyperlink ref="H36" r:id="rId37" xr:uid="{3D3A47A1-649C-4DC2-A2DC-5CE340928831}"/>
    <hyperlink ref="I36" r:id="rId38" xr:uid="{0FF0BAF9-5CEC-4332-B2E2-025B705DA0CA}"/>
    <hyperlink ref="H37" r:id="rId39" display="info@abastoplast.cl" xr:uid="{5CFE71A1-B517-4159-AB29-EABA094D710D}"/>
    <hyperlink ref="I37" r:id="rId40" xr:uid="{FBF4058C-E6E1-4BAE-B72C-A8BB5F51403F}"/>
    <hyperlink ref="H38" r:id="rId41" xr:uid="{3301EB5E-B3E6-4F1C-8DD6-450DF0B99C3F}"/>
    <hyperlink ref="H39" r:id="rId42" xr:uid="{52922B23-B5C6-4850-A600-A81E61E19336}"/>
    <hyperlink ref="I39" r:id="rId43" xr:uid="{A454A093-B2DC-4F2C-8CF1-B9440B748681}"/>
    <hyperlink ref="H40" r:id="rId44" xr:uid="{C9D53797-C865-4F8E-A3EC-800614A44F57}"/>
    <hyperlink ref="I40" r:id="rId45" xr:uid="{2FE7AD3B-57D7-4915-8E5E-CC444ECE1FF3}"/>
    <hyperlink ref="I41" r:id="rId46" xr:uid="{853D7300-E95E-4632-A30B-9DE8775CD47F}"/>
    <hyperlink ref="I42" r:id="rId47" xr:uid="{F67660A4-7028-4745-A46E-DEED3EC4F7CD}"/>
    <hyperlink ref="I43" r:id="rId48" xr:uid="{ABC51C7D-C350-4D9A-8A2A-04E01FAC63E0}"/>
    <hyperlink ref="H44" r:id="rId49" xr:uid="{47CBE448-F18F-419C-A343-9CFCD34BBA3C}"/>
    <hyperlink ref="I44" r:id="rId50" xr:uid="{DA07626F-7198-4076-BE88-3635C072F244}"/>
    <hyperlink ref="H46" r:id="rId51" xr:uid="{C8E5140B-0F5C-46FD-83A0-7C234197798D}"/>
    <hyperlink ref="H47" r:id="rId52" xr:uid="{9E02F35D-28FF-4DF6-97FA-5B277D8440A4}"/>
    <hyperlink ref="I47" r:id="rId53" xr:uid="{5122369F-2358-4D30-8590-108DF8DD361F}"/>
    <hyperlink ref="H48" r:id="rId54" xr:uid="{FF511C26-81EF-411C-8BF2-5E1494AE5B58}"/>
    <hyperlink ref="I48" r:id="rId55" xr:uid="{DC71ED08-09CC-4ACA-BD6B-8F820A1F220D}"/>
    <hyperlink ref="H49" r:id="rId56" xr:uid="{19112C49-7A54-46B0-A489-1F2E38217ACE}"/>
    <hyperlink ref="I49" r:id="rId57" xr:uid="{FC61E7A9-982D-43AB-87ED-0C171CE253C6}"/>
    <hyperlink ref="I50" r:id="rId58" xr:uid="{2028EC39-44A8-4EE2-84B2-E094A89B7B75}"/>
    <hyperlink ref="H51" r:id="rId59" xr:uid="{9010926C-38A2-4307-8543-73A27DA570D4}"/>
    <hyperlink ref="I51" r:id="rId60" xr:uid="{8317384D-488A-4D87-B157-4A69DA0B53FF}"/>
    <hyperlink ref="H52" r:id="rId61" xr:uid="{12AC18AE-4A0B-4632-90E3-77EA2089F331}"/>
    <hyperlink ref="I52" r:id="rId62" xr:uid="{31FC84BE-D58E-4010-95FC-8F1733C1125B}"/>
    <hyperlink ref="H54" r:id="rId63" xr:uid="{C6DA9C03-317B-4742-85A0-B4592A807EA7}"/>
    <hyperlink ref="I54" r:id="rId64" xr:uid="{3BAAAB1E-4565-49B5-9907-91DF913E791F}"/>
    <hyperlink ref="H55" r:id="rId65" xr:uid="{F0DE0DF8-2444-4D93-BE88-C38944205C9C}"/>
    <hyperlink ref="I55" r:id="rId66" xr:uid="{782B1012-F942-4B9A-A09A-A927950E4EF7}"/>
    <hyperlink ref="H56" r:id="rId67" xr:uid="{1EC6F7A5-1AB8-47ED-AFFC-587A5DB657E3}"/>
    <hyperlink ref="I56" r:id="rId68" xr:uid="{EF342900-8837-44B3-9349-D04303840D87}"/>
    <hyperlink ref="H57" r:id="rId69" xr:uid="{06EBE68D-D50F-4D54-A853-DA998C88ED4B}"/>
    <hyperlink ref="I57" r:id="rId70" xr:uid="{B297230F-8403-4F2C-A24B-112C3C9C3CC6}"/>
    <hyperlink ref="I58" r:id="rId71" xr:uid="{324B8916-B0BC-4D9E-9709-FA4D438B8119}"/>
    <hyperlink ref="H59" r:id="rId72" xr:uid="{83A94DFF-71A5-484E-BBB4-B4D1E82A2B96}"/>
    <hyperlink ref="I59" r:id="rId73" xr:uid="{37BDEAE5-34D6-4375-B5F0-75A5996FF5C5}"/>
    <hyperlink ref="H60" r:id="rId74" xr:uid="{49E7EAEB-84BB-429F-AD26-01647A62551E}"/>
    <hyperlink ref="I60" r:id="rId75" xr:uid="{C45DEC68-5265-4383-B42A-5221240DA151}"/>
    <hyperlink ref="H61" r:id="rId76" xr:uid="{AE6BB17B-66A8-4C18-96F7-A7C279114840}"/>
    <hyperlink ref="I61" r:id="rId77" xr:uid="{86A21DFC-64D4-46E3-A484-755B35CE24DF}"/>
    <hyperlink ref="I62" r:id="rId78" xr:uid="{544CF2C6-2AD5-466A-B787-C115B76AC2DD}"/>
    <hyperlink ref="H63" r:id="rId79" xr:uid="{F5911F7A-7C84-4E96-ADB4-5409D92C66E1}"/>
    <hyperlink ref="I63" r:id="rId80" xr:uid="{DE8AFC49-053D-454B-B97A-EEBB8C509AD3}"/>
    <hyperlink ref="H64" r:id="rId81" xr:uid="{DCCF76F8-2D52-41EC-924E-19B74741B26A}"/>
    <hyperlink ref="I64" r:id="rId82" xr:uid="{DE778A6D-8D82-4A71-B873-4B4322F05B86}"/>
    <hyperlink ref="H65" r:id="rId83" xr:uid="{B71F8339-33B6-49EB-95D7-96011FACA56F}"/>
    <hyperlink ref="I65" r:id="rId84" xr:uid="{82C1596D-91C5-42F6-A53D-01B41B9C043B}"/>
    <hyperlink ref="H66" r:id="rId85" xr:uid="{22292C4A-8D6F-4BE8-8C13-73880F5F956D}"/>
    <hyperlink ref="I66" r:id="rId86" xr:uid="{87D9A3AB-C5E1-431A-BBFA-D9E68D9E87CD}"/>
    <hyperlink ref="H67" r:id="rId87" xr:uid="{68BBAC74-FBD1-4314-89E0-C2016722CB1C}"/>
    <hyperlink ref="I67" r:id="rId88" xr:uid="{6D6875B6-8F81-47C2-9132-FF4213C9260E}"/>
    <hyperlink ref="H68" r:id="rId89" xr:uid="{0E4D67E4-FCAA-4ED3-B220-C97D755BBAA0}"/>
    <hyperlink ref="I68" r:id="rId90" xr:uid="{C86B828A-A462-4791-B3F4-A13C2D9DB7F7}"/>
    <hyperlink ref="H69" r:id="rId91" xr:uid="{3F10E35A-93BD-4666-87E3-271EA8456BBC}"/>
    <hyperlink ref="H70" r:id="rId92" xr:uid="{6630DE77-9965-4389-B708-6B6EB2B38312}"/>
    <hyperlink ref="I70" r:id="rId93" xr:uid="{46EF425E-0BE1-456D-A31F-BEF06A174879}"/>
    <hyperlink ref="H71" r:id="rId94" xr:uid="{BC36DE7B-EE5E-4832-A33D-1D49577BE76A}"/>
    <hyperlink ref="I71" r:id="rId95" xr:uid="{BADC1D45-8F6C-4BC6-AE20-DA1B0E51064A}"/>
    <hyperlink ref="I72" r:id="rId96" xr:uid="{43CCF340-1807-4CAD-8A45-8AF94B08728D}"/>
    <hyperlink ref="H73" r:id="rId97" xr:uid="{DD668583-8649-4D44-9FBC-2A1FA4616C8B}"/>
    <hyperlink ref="I73" r:id="rId98" xr:uid="{95AEFF31-F6D0-4892-8CE1-F181A5A0A41E}"/>
    <hyperlink ref="H74" r:id="rId99" xr:uid="{00626283-B675-433C-B5C3-919D0E9A8E6A}"/>
    <hyperlink ref="H75" r:id="rId100" xr:uid="{A5066075-E58F-4BD4-A14B-84FB95EEE9B0}"/>
    <hyperlink ref="I75" r:id="rId101" xr:uid="{109DE983-0385-49BE-8A6B-FE4E7D537C06}"/>
    <hyperlink ref="H76" r:id="rId102" xr:uid="{E9BFB183-EEE9-4182-94E4-5C9DCFD547C8}"/>
    <hyperlink ref="I76" r:id="rId103" xr:uid="{1047EF29-CC98-47C4-8942-6A05C05C2AD1}"/>
    <hyperlink ref="H77" r:id="rId104" xr:uid="{A3C7392B-8094-44FD-ADB8-F54638F4ED92}"/>
    <hyperlink ref="I77" r:id="rId105" xr:uid="{46A83913-2C0B-4091-974E-1C1FCBCDC48E}"/>
    <hyperlink ref="I78" r:id="rId106" xr:uid="{9E0D37CD-3659-4CCA-B42C-4AFD1B01B414}"/>
    <hyperlink ref="H79" r:id="rId107" xr:uid="{0B8AE5C5-78FA-4EEF-B1FA-5AFCC0112841}"/>
    <hyperlink ref="I79" r:id="rId108" xr:uid="{096EFE12-9E66-4444-AEEE-618C283539F7}"/>
    <hyperlink ref="I80" r:id="rId109" xr:uid="{AA956C78-0BDF-40EB-8B3E-E7D89B0B6E09}"/>
    <hyperlink ref="H81" r:id="rId110" xr:uid="{63186F77-56CF-48AF-9025-86A97963B72D}"/>
    <hyperlink ref="H82" r:id="rId111" xr:uid="{20D3C88A-FBF7-483B-A55E-A643DC501D2F}"/>
    <hyperlink ref="I82" r:id="rId112" xr:uid="{9ECE10B5-F224-46E7-B4C3-07EB701B0D26}"/>
    <hyperlink ref="H83" r:id="rId113" xr:uid="{BF64E69A-9457-4D8B-A3BD-CAB2F7D9979A}"/>
    <hyperlink ref="I83" r:id="rId114" xr:uid="{0468ECF9-9934-4052-9A4B-74F4BA27BD72}"/>
    <hyperlink ref="H84" r:id="rId115" xr:uid="{1BF50F40-1463-4621-9F44-23775424270D}"/>
    <hyperlink ref="I84" r:id="rId116" xr:uid="{72648189-A0CF-409C-8065-B935F251FE6F}"/>
    <hyperlink ref="H85" r:id="rId117" xr:uid="{73EE3083-FEED-41E2-A750-3D4B50A16807}"/>
    <hyperlink ref="I85" r:id="rId118" xr:uid="{AC7AB3FC-FF3C-4669-B557-6616234917F5}"/>
    <hyperlink ref="H86" r:id="rId119" xr:uid="{F07C92BE-AAA9-4E1F-B543-2DEED8A4788D}"/>
    <hyperlink ref="I86" r:id="rId120" xr:uid="{C32D0718-4422-4A4F-A5B7-1D7E86F131D7}"/>
    <hyperlink ref="H87" r:id="rId121" xr:uid="{BD8D9795-AB8F-4182-A7D5-DF43259FFC31}"/>
    <hyperlink ref="I87" r:id="rId122" xr:uid="{191984DE-DAD5-4B8C-9F50-4A5DC8C830F9}"/>
    <hyperlink ref="H88" r:id="rId123" xr:uid="{02165595-BDE8-4108-9F2C-5CF1466ED01E}"/>
    <hyperlink ref="I88" r:id="rId124" xr:uid="{FDF31E22-B11E-4592-A7CE-2DF1CBCB1395}"/>
    <hyperlink ref="I89" r:id="rId125" xr:uid="{DDD854B5-EE58-41E2-9472-F7901E07856F}"/>
    <hyperlink ref="H90" r:id="rId126" xr:uid="{95807E45-D169-4712-918D-6F04B86CB4FB}"/>
    <hyperlink ref="H91" r:id="rId127" xr:uid="{892D6514-1812-454B-86BB-2D78D84F9836}"/>
    <hyperlink ref="I91" r:id="rId128" xr:uid="{E0AB6374-9670-4632-9A9C-0D595CCCA1F3}"/>
    <hyperlink ref="I92" r:id="rId129" xr:uid="{090DBFB6-6CF5-4A1D-8782-A1BBAD958EA6}"/>
    <hyperlink ref="I93" r:id="rId130" xr:uid="{BD9E7A64-09E7-4D25-A6DF-1869E1AD3227}"/>
    <hyperlink ref="H94" r:id="rId131" xr:uid="{B4C75ADF-E77C-4737-9D45-BD534F36A6D4}"/>
    <hyperlink ref="I94" r:id="rId132" xr:uid="{CA070C12-BC27-474B-89B0-8A664F4FEB60}"/>
    <hyperlink ref="H95" r:id="rId133" xr:uid="{CC242D32-4525-426E-B510-40948A26598E}"/>
    <hyperlink ref="I95" r:id="rId134" xr:uid="{C4A94097-AB1F-41CB-A2D6-A1B857B1254D}"/>
    <hyperlink ref="I96" r:id="rId135" xr:uid="{3C7024B6-E669-4597-9B9A-7A90583CEE0D}"/>
    <hyperlink ref="I97" r:id="rId136" xr:uid="{78C4FBBC-944C-4F01-AD41-30386582C9A9}"/>
    <hyperlink ref="H98" r:id="rId137" xr:uid="{14EFAA63-E91D-41B1-A8AE-3D8BE5D010B3}"/>
    <hyperlink ref="I98" r:id="rId138" xr:uid="{9C0FECBD-38E0-4D09-9ECC-0B84A5243854}"/>
    <hyperlink ref="I99" r:id="rId139" xr:uid="{C9BE3D36-6E0F-4AAA-97F8-214D9FA72AB3}"/>
    <hyperlink ref="H100" r:id="rId140" xr:uid="{A2F492C2-CEA8-4D13-A37B-180401536B91}"/>
    <hyperlink ref="I100" r:id="rId141" xr:uid="{2FBA334E-3A94-4049-82AA-4A7905220FFF}"/>
    <hyperlink ref="H101" r:id="rId142" xr:uid="{37EE6EB5-F56F-4DE8-9A1E-AC3B167774B4}"/>
    <hyperlink ref="I101" r:id="rId143" xr:uid="{AB862F6A-1440-4B7F-B264-6229DE78CABB}"/>
    <hyperlink ref="H103" r:id="rId144" xr:uid="{2E462C9E-A966-4B4B-A0BE-766E8FCA3BBD}"/>
    <hyperlink ref="H104" r:id="rId145" xr:uid="{F6C5CDE2-0F99-4564-9453-E9E5B3688B9F}"/>
    <hyperlink ref="I104" r:id="rId146" xr:uid="{25AEB916-46E6-40C6-B455-857A5A55BE68}"/>
    <hyperlink ref="H105" r:id="rId147" xr:uid="{343A6D1C-4046-4717-9826-E02369D2FEAD}"/>
    <hyperlink ref="I105" r:id="rId148" xr:uid="{92ADBC07-C1F7-4852-8755-BF0ACC90284D}"/>
    <hyperlink ref="H106" r:id="rId149" xr:uid="{0419AB30-1B04-4071-B71F-443EC1FF0CD8}"/>
    <hyperlink ref="I106" r:id="rId150" xr:uid="{B164389B-AE54-4D73-9DEB-ED761CB05AB2}"/>
    <hyperlink ref="H107" r:id="rId151" xr:uid="{46CD2C4A-3F94-4D91-99C5-448CBE3F9D2D}"/>
    <hyperlink ref="I107" r:id="rId152" xr:uid="{034E2C0A-B5EC-41AD-BB81-144AAD63DC02}"/>
    <hyperlink ref="H108" r:id="rId153" xr:uid="{29365D47-5B2E-406A-8026-4811B6978CC0}"/>
    <hyperlink ref="I108" r:id="rId154" xr:uid="{7A4C2CE6-24D1-49A9-A1AD-E0DAF1638289}"/>
    <hyperlink ref="I109" r:id="rId155" xr:uid="{C712DEFD-A896-43A7-BC34-F919C906324A}"/>
    <hyperlink ref="I110" r:id="rId156" xr:uid="{8B1C2D63-2466-49AD-9627-4031BC2CF983}"/>
    <hyperlink ref="H111" r:id="rId157" xr:uid="{7418F4C9-CA38-4DA2-9ED6-9DBCDEB382D5}"/>
    <hyperlink ref="I111" r:id="rId158" xr:uid="{1B9ADCF5-557C-4C9B-9C4A-94C928C9D02A}"/>
    <hyperlink ref="H112" r:id="rId159" xr:uid="{B11BF6E7-7C3F-450C-B590-2E12DBD44DB3}"/>
    <hyperlink ref="I112" r:id="rId160" xr:uid="{CE2FFE12-BB66-4B0A-B33B-F8CE6C46A15D}"/>
    <hyperlink ref="H113" r:id="rId161" xr:uid="{A2C40A21-A4DE-4004-A19F-854415621ABE}"/>
    <hyperlink ref="I114" r:id="rId162" xr:uid="{F0977501-1840-4C5B-B321-CA59247C95E3}"/>
    <hyperlink ref="H115" r:id="rId163" xr:uid="{D8C7A5DB-0E4F-4CE4-B3EC-BF88E549379D}"/>
    <hyperlink ref="I115" r:id="rId164" xr:uid="{03B00417-505A-4673-99B3-3373A3FFEF70}"/>
    <hyperlink ref="H116" r:id="rId165" xr:uid="{40030379-B89B-44DB-9319-CFE37D0C4DCB}"/>
    <hyperlink ref="I116" r:id="rId166" xr:uid="{54805BDF-5A39-4247-985F-F22FE085ED6F}"/>
    <hyperlink ref="H117" r:id="rId167" xr:uid="{596E1097-893F-4FAB-9D78-5D7910C31A5A}"/>
    <hyperlink ref="I117" r:id="rId168" xr:uid="{941F756C-D3FF-416F-AE04-766C38E9BB7C}"/>
    <hyperlink ref="H118" r:id="rId169" xr:uid="{9AE0E60F-DAAC-4FE3-8E83-65CF039E14D2}"/>
    <hyperlink ref="I118" r:id="rId170" xr:uid="{349A6DDF-FD76-426E-B155-7C017B05FE12}"/>
    <hyperlink ref="I119" r:id="rId171" xr:uid="{CEAB6E6C-CE54-4BE5-B8DF-F459394A082E}"/>
    <hyperlink ref="H120" r:id="rId172" xr:uid="{ACDA9A79-FFC2-4B53-97F5-9ECEE83A1AC2}"/>
    <hyperlink ref="I120" r:id="rId173" xr:uid="{FB3721B9-A470-41D8-8B7B-DE73634E27B7}"/>
    <hyperlink ref="H121" r:id="rId174" xr:uid="{1745BD71-0E9F-47B2-8B66-B632026DA3F8}"/>
    <hyperlink ref="I121" r:id="rId175" xr:uid="{767F641A-12C7-4F46-A23F-33C211800BB9}"/>
    <hyperlink ref="H122" r:id="rId176" xr:uid="{A6894071-A701-4E1C-9E8C-71A84874BB88}"/>
    <hyperlink ref="I122" r:id="rId177" xr:uid="{637DAB2E-092F-464F-8B3F-873637115EB7}"/>
    <hyperlink ref="H123" r:id="rId178" xr:uid="{BD89EB28-052E-495D-A2FC-3E0833CFC3CE}"/>
    <hyperlink ref="I123" r:id="rId179" xr:uid="{B2823B5C-7822-4AA5-A899-71DA4DE92C59}"/>
    <hyperlink ref="I124" r:id="rId180" xr:uid="{53C67126-B61B-4F8D-91DD-5538D2E47E9C}"/>
    <hyperlink ref="H125" r:id="rId181" xr:uid="{839615DE-EAEA-4A77-961D-1E8D1F686E9A}"/>
    <hyperlink ref="I125" r:id="rId182" xr:uid="{78ED66DA-7D3A-4A57-A51D-54993CF0636E}"/>
    <hyperlink ref="H126" r:id="rId183" xr:uid="{47F8B629-E9AF-4736-9CA5-DEB40D6A2C17}"/>
    <hyperlink ref="I126" r:id="rId184" xr:uid="{693B82FE-50B8-4D61-B1A2-0A982DE2448E}"/>
    <hyperlink ref="H127" r:id="rId185" xr:uid="{C5C19873-DF84-4090-B654-88E8D6A6108B}"/>
    <hyperlink ref="I127" r:id="rId186" xr:uid="{16D644A4-A1E4-4995-89AE-5455BFDAE36D}"/>
    <hyperlink ref="H128" r:id="rId187" xr:uid="{DBFCA070-6238-4B6D-96FF-63A9239714CC}"/>
    <hyperlink ref="I128" r:id="rId188" xr:uid="{E65546A5-6831-4FE9-880A-7F17A86C0F79}"/>
    <hyperlink ref="H129" r:id="rId189" xr:uid="{E9EC93CC-5D92-4EA5-91E1-BAD651809A62}"/>
    <hyperlink ref="H130" r:id="rId190" xr:uid="{D62DFA8F-729C-445A-B64E-7B1CD085491E}"/>
    <hyperlink ref="I130" r:id="rId191" xr:uid="{6FD62F18-808E-4C47-95EB-C1B610D08A67}"/>
    <hyperlink ref="H131" r:id="rId192" xr:uid="{CEB69974-5ABE-4922-B3AA-9B96F779DABA}"/>
    <hyperlink ref="I131" r:id="rId193" xr:uid="{AD25FA2E-B95E-4206-83CC-6CBD568A1654}"/>
    <hyperlink ref="H132" r:id="rId194" xr:uid="{03B5B30F-4868-437B-A662-9F2C60AE671E}"/>
    <hyperlink ref="I132" r:id="rId195" xr:uid="{9A4657B1-861A-4055-9319-4A912F04ED7E}"/>
    <hyperlink ref="H133" r:id="rId196" xr:uid="{28CD5CD5-AD12-4EC2-A916-33A4B9C7F1CD}"/>
    <hyperlink ref="I133" r:id="rId197" xr:uid="{D6C96989-AAB7-4AAB-8679-53954F3DE96A}"/>
    <hyperlink ref="H134" r:id="rId198" xr:uid="{D4E7C6F5-0E1E-4787-AC44-B8A00AEB6435}"/>
    <hyperlink ref="I134" r:id="rId199" xr:uid="{BA9DAA73-FF2B-4775-B8E7-2E384C8C1484}"/>
    <hyperlink ref="H135" r:id="rId200" xr:uid="{44FD935A-4290-402E-A28A-487B5AAB0D2C}"/>
    <hyperlink ref="I135" r:id="rId201" xr:uid="{E805D4C0-468D-4C4E-8598-9A1CD537752B}"/>
    <hyperlink ref="I136" r:id="rId202" xr:uid="{00A0D135-AFDB-44C3-B198-6BDE128EC0BF}"/>
    <hyperlink ref="H137" r:id="rId203" xr:uid="{45140164-AD70-4DF6-AEA8-61CD014E404D}"/>
    <hyperlink ref="I137" r:id="rId204" xr:uid="{72EFF4D9-3E7A-4A9F-814D-4FCB32A3A80A}"/>
    <hyperlink ref="H138" r:id="rId205" xr:uid="{E356A07C-16E4-43DC-90FB-5B8F3F383A21}"/>
    <hyperlink ref="I138" r:id="rId206" xr:uid="{3C3F73C3-EDF4-480C-8200-F6B2E0974244}"/>
    <hyperlink ref="H144" r:id="rId207" xr:uid="{DECD8964-E322-47D3-867B-EC47DB0124EB}"/>
    <hyperlink ref="I144" r:id="rId208" xr:uid="{25BAC2A1-1433-4033-B8F8-554735DC1FEB}"/>
    <hyperlink ref="H139" r:id="rId209" xr:uid="{1A5281FB-C9A3-48DC-9DD4-1C173F0AF736}"/>
    <hyperlink ref="I139" r:id="rId210" xr:uid="{B1196A62-9207-4010-AEC4-7A7EA8AEE621}"/>
    <hyperlink ref="H140" r:id="rId211" xr:uid="{B5D4C2FC-FAB6-439B-817D-80680D2F535D}"/>
    <hyperlink ref="I140" r:id="rId212" xr:uid="{5B882847-53C1-481D-A4C1-B71F0F8C20E9}"/>
    <hyperlink ref="H141" r:id="rId213" xr:uid="{C7A687DB-2A44-482C-BADE-27E66D95B6EB}"/>
    <hyperlink ref="I141" r:id="rId214" xr:uid="{00C4D3EB-E86B-4C21-8219-66F4024F1E3B}"/>
    <hyperlink ref="H142" r:id="rId215" xr:uid="{E095F6F5-078B-4BA7-88D3-8F47047BA083}"/>
    <hyperlink ref="I142" r:id="rId216" xr:uid="{18747387-19C3-4EDA-839A-43D48D1250B7}"/>
    <hyperlink ref="H143" r:id="rId217" xr:uid="{2838CBB9-DE20-4299-B165-3D20AC3251CC}"/>
    <hyperlink ref="H145" r:id="rId218" xr:uid="{2DD9E1FE-BD3C-4DCF-A07B-6752BB66AC35}"/>
    <hyperlink ref="I145" r:id="rId219" xr:uid="{84C298D0-32C6-41D0-97F2-361708A88554}"/>
    <hyperlink ref="H146" r:id="rId220" xr:uid="{49DF3136-CFDD-4019-BF54-34E3C944CDA6}"/>
    <hyperlink ref="I146" r:id="rId221" xr:uid="{57F9619D-CA50-43C6-A41B-9C73146329B6}"/>
    <hyperlink ref="H147" r:id="rId222" xr:uid="{CF82FE5D-EE92-4103-8194-A0468E5F8112}"/>
    <hyperlink ref="I147" r:id="rId223" xr:uid="{3541B5E0-E3EA-4511-A22E-28071BAA463F}"/>
    <hyperlink ref="H148" r:id="rId224" xr:uid="{C20AAD2E-71B8-4976-B313-A91A80510583}"/>
    <hyperlink ref="I148" r:id="rId225" xr:uid="{6759D0BD-3EB2-4E2A-A01A-5E29B4FB6C33}"/>
    <hyperlink ref="H149" r:id="rId226" xr:uid="{8BE9B848-F8EF-4711-A07C-82E623A1EFAF}"/>
    <hyperlink ref="I149" r:id="rId227" xr:uid="{1EE44264-A0A9-4D49-A12D-A0873FFF3D82}"/>
    <hyperlink ref="H150" r:id="rId228" xr:uid="{DAB1BDD4-DC91-4A5D-8D65-05316532DB88}"/>
    <hyperlink ref="I150" r:id="rId229" xr:uid="{B3A3943C-B66C-4941-AEBE-9DFA5CEF950F}"/>
    <hyperlink ref="H151" r:id="rId230" xr:uid="{B1F73004-F80C-4322-AFD1-7CFB30457A88}"/>
    <hyperlink ref="I151" r:id="rId231" xr:uid="{E8FD59AD-9D9A-4ED1-B2DC-D6521EA6C0AC}"/>
    <hyperlink ref="H152" r:id="rId232" xr:uid="{647B1205-74ED-4B14-A626-DA964AA44F43}"/>
    <hyperlink ref="H153" r:id="rId233" xr:uid="{48DAAC3E-8118-46C8-82CC-143D30C69634}"/>
    <hyperlink ref="I153" r:id="rId234" xr:uid="{5BD289A9-4871-4B07-BCE4-30C7B712B596}"/>
    <hyperlink ref="H154" r:id="rId235" xr:uid="{49BE3224-0240-490A-ACFD-24ACCAABF617}"/>
    <hyperlink ref="I154" r:id="rId236" xr:uid="{8E1D8D23-ED5D-45CC-898A-8730F1D59FBA}"/>
    <hyperlink ref="H155" r:id="rId237" xr:uid="{A126B0F2-9308-4599-AD30-D4E99F69A230}"/>
    <hyperlink ref="I155" r:id="rId238" xr:uid="{11CEE8FA-046C-4C6C-BD33-4EE5C7F44959}"/>
    <hyperlink ref="H156" r:id="rId239" xr:uid="{1B901613-A9BF-46D6-9B67-7AFE146448B2}"/>
    <hyperlink ref="I156" r:id="rId240" xr:uid="{51895C21-E79D-4AB0-B245-20A1BA58CDFA}"/>
    <hyperlink ref="H157" r:id="rId241" xr:uid="{9572BA60-7C1A-48E6-A9D4-CD1E92AED3BF}"/>
    <hyperlink ref="I157" r:id="rId242" xr:uid="{D8B832E5-465F-4BFE-B7E8-E4325F92BF00}"/>
    <hyperlink ref="H158" r:id="rId243" xr:uid="{DB3CCCB3-46AF-4F99-A98C-B130EBF00C0F}"/>
    <hyperlink ref="I158" r:id="rId244" xr:uid="{9C4B2F9F-71A7-4596-ABF0-C9101A06895F}"/>
    <hyperlink ref="H159" r:id="rId245" xr:uid="{373899DA-6CF6-48A1-B9B6-55353BF0A6DF}"/>
    <hyperlink ref="I159" r:id="rId246" xr:uid="{B620884F-EF53-4AE5-A829-C69B7FF16FE9}"/>
    <hyperlink ref="H160" r:id="rId247" xr:uid="{B6191CF2-9CEA-4C71-9A24-3D69EAF0263E}"/>
    <hyperlink ref="I160" r:id="rId248" xr:uid="{97A964F6-9D33-4574-B232-D4A667CECFC3}"/>
    <hyperlink ref="H161" r:id="rId249" xr:uid="{664B4DB7-4320-4F83-8562-350B045DFB4C}"/>
    <hyperlink ref="I161" r:id="rId250" xr:uid="{B2AC0092-9AAC-4CD6-9E12-1CC8D9C3CC0B}"/>
    <hyperlink ref="H162" r:id="rId251" xr:uid="{D87D6384-0FBC-4FBB-9A10-8FF0A8280CD8}"/>
    <hyperlink ref="I162" r:id="rId252" xr:uid="{E81B3EE2-FE90-4BBB-B266-22A7CAB125C2}"/>
    <hyperlink ref="H163" r:id="rId253" xr:uid="{5C98529C-C01A-404B-B614-035361546799}"/>
    <hyperlink ref="I163" r:id="rId254" xr:uid="{67C960AC-277C-4779-83AF-93B5C4126EB6}"/>
    <hyperlink ref="H164" r:id="rId255" xr:uid="{862E7B86-2C2E-4B96-BA4F-D41A0FC78BC1}"/>
    <hyperlink ref="I164" r:id="rId256" xr:uid="{2B21AC5E-6C0E-42F9-8D98-E2E522A047AF}"/>
    <hyperlink ref="H165" r:id="rId257" xr:uid="{EF5688E3-AC03-4F82-BD2A-54EF29FD5F0F}"/>
    <hyperlink ref="I165" r:id="rId258" xr:uid="{C40E6783-35B6-4543-A6C4-A938F18691A9}"/>
    <hyperlink ref="H166" r:id="rId259" xr:uid="{D021B68F-668F-4D7F-9EA6-205CCF546BF2}"/>
    <hyperlink ref="I167" r:id="rId260" xr:uid="{5E0E3F36-24E7-4FEE-B6FE-C61EC57B7DCA}"/>
    <hyperlink ref="H168" r:id="rId261" xr:uid="{9A17B148-A6D6-4175-BC09-C590EF591217}"/>
    <hyperlink ref="I168" r:id="rId262" xr:uid="{49303DFF-8DE6-45DB-ADC2-E76FCC72CD25}"/>
    <hyperlink ref="H169" r:id="rId263" xr:uid="{0F85ABE6-EE84-4290-8DF9-CFFB569E0DBA}"/>
    <hyperlink ref="I169" r:id="rId264" xr:uid="{EE343EF6-7C5F-4A6F-A7BA-B264701D2E98}"/>
    <hyperlink ref="H170" r:id="rId265" xr:uid="{94A7A40C-5F5A-4505-B621-A1C6D5667564}"/>
    <hyperlink ref="I170" r:id="rId266" xr:uid="{0F3C7BC8-D8F1-43D7-AF86-CD6F1D223B66}"/>
    <hyperlink ref="H171" r:id="rId267" xr:uid="{F32B451C-7416-4162-890D-281BE1EEE248}"/>
    <hyperlink ref="I171" r:id="rId268" xr:uid="{54F25CFC-F216-4505-B3F1-A4B1874BFA93}"/>
    <hyperlink ref="H172" r:id="rId269" xr:uid="{8AC74E13-3E96-47E3-85B1-E52CEDADB3A7}"/>
    <hyperlink ref="I172" r:id="rId270" xr:uid="{DF8CB6C8-A9A5-420B-8BC4-D645733BD5A5}"/>
    <hyperlink ref="H173" r:id="rId271" xr:uid="{8F24BC3A-29D6-4BA3-8874-CA7E00C86F5B}"/>
    <hyperlink ref="I173" r:id="rId272" xr:uid="{777FCFAF-00AA-47BD-A661-7D6A8C9EC3A1}"/>
    <hyperlink ref="H174" r:id="rId273" xr:uid="{E9ACF4F8-3560-4440-B87B-2C4F7B814B85}"/>
    <hyperlink ref="I174" r:id="rId274" xr:uid="{7E82C854-3628-4105-A839-149048AD478F}"/>
    <hyperlink ref="H175" r:id="rId275" xr:uid="{7EAACF76-47C8-4381-9089-6BBE86FC3DE0}"/>
    <hyperlink ref="I175" r:id="rId276" xr:uid="{FDA4B222-EE9A-49C4-ADCB-98A7CC467E34}"/>
    <hyperlink ref="H176" r:id="rId277" xr:uid="{DD2F1745-F8C5-44B4-8C14-160587912EF5}"/>
    <hyperlink ref="I176" r:id="rId278" xr:uid="{86978015-C101-4BC0-8A0A-D49F7549F379}"/>
    <hyperlink ref="I177" r:id="rId279" xr:uid="{F589D83F-980A-42D2-B8B1-C18D0C170E0E}"/>
    <hyperlink ref="H178" r:id="rId280" display="administracion@orbe.cl" xr:uid="{EC044E37-192B-42D1-94B3-E913F831E802}"/>
    <hyperlink ref="I178" r:id="rId281" xr:uid="{6D508C65-B6CB-4415-B5FE-294ADC8F54C4}"/>
    <hyperlink ref="H179" r:id="rId282" xr:uid="{0FDC772A-574C-42A5-8B69-612DB0B4B214}"/>
    <hyperlink ref="I179" r:id="rId283" xr:uid="{1B71F78D-05D0-4910-94A0-22A8E146D8CE}"/>
    <hyperlink ref="H180" r:id="rId284" xr:uid="{2D1CB566-63C0-4D07-922D-6C4A13C7EC80}"/>
    <hyperlink ref="I180" r:id="rId285" xr:uid="{8693518C-C1D5-4275-8747-55DE2EFD2AC3}"/>
    <hyperlink ref="H181" r:id="rId286" xr:uid="{5831D509-AAF1-4272-9915-6474E71A256A}"/>
    <hyperlink ref="I181" r:id="rId287" xr:uid="{CDBDF1E9-16B9-4A2E-BE30-C888DB60D244}"/>
    <hyperlink ref="H182" r:id="rId288" xr:uid="{9BDC33FC-7ABE-4896-979A-5978E240320B}"/>
    <hyperlink ref="I182" r:id="rId289" xr:uid="{7F95F565-7F25-423B-A6AB-32DD3A5A7AA0}"/>
    <hyperlink ref="I184" r:id="rId290" xr:uid="{9EF60DF1-591B-43EB-846E-6EA1FF74579A}"/>
    <hyperlink ref="I185" r:id="rId291" xr:uid="{7F3D0D5B-23EA-4905-B33C-E95860084AC1}"/>
    <hyperlink ref="H186" r:id="rId292" xr:uid="{4B3753AA-176A-41A8-ABF1-674FC29F9C25}"/>
    <hyperlink ref="I186" r:id="rId293" xr:uid="{519E4579-8C5C-4BD0-A99C-3E428E6783DE}"/>
    <hyperlink ref="H187" r:id="rId294" xr:uid="{8BBBE176-1C6A-42B9-BF67-127715CBE30A}"/>
    <hyperlink ref="I187" r:id="rId295" xr:uid="{6BB14BD0-D7B6-4F99-94AF-68EE2C3740B1}"/>
    <hyperlink ref="H188" r:id="rId296" xr:uid="{560D3698-9EFB-47C4-B346-9E2C2C767906}"/>
    <hyperlink ref="I188" r:id="rId297" xr:uid="{10C8866A-54AD-485A-847D-9F032EBCCBBA}"/>
    <hyperlink ref="H190" r:id="rId298" xr:uid="{5F980F80-2573-49B3-8379-64DF9CB745CE}"/>
    <hyperlink ref="I190" r:id="rId299" xr:uid="{6F7ABBA8-99BE-4811-9C12-3F2478DC341A}"/>
    <hyperlink ref="H191" r:id="rId300" xr:uid="{9342AA85-19B0-49BF-9581-B4354EB06AD9}"/>
    <hyperlink ref="I191" r:id="rId301" xr:uid="{29BA1392-68CD-46E9-84D7-169CB64C16CE}"/>
    <hyperlink ref="H193" r:id="rId302" xr:uid="{4A5613DC-93BB-4AA6-A915-A9DA809D3FCB}"/>
    <hyperlink ref="I193" r:id="rId303" xr:uid="{711469C3-A193-4C7E-8993-176183503900}"/>
    <hyperlink ref="H194" r:id="rId304" xr:uid="{C5BEB33A-01B0-442F-92A3-14FCCDBFBCBC}"/>
    <hyperlink ref="I194" r:id="rId305" xr:uid="{CC1D801C-B9B4-4087-B3DC-F713F1F5840B}"/>
    <hyperlink ref="H195" r:id="rId306" xr:uid="{81827B9F-0E5E-4ED8-82EF-90F7345760CA}"/>
    <hyperlink ref="I195" r:id="rId307" xr:uid="{E6672590-69F2-4503-AF8D-41DAAFF5181C}"/>
    <hyperlink ref="H196" r:id="rId308" xr:uid="{00E5B0DD-4047-4C93-8CAF-AED1086D2BFC}"/>
    <hyperlink ref="I196" r:id="rId309" xr:uid="{ECB8B340-E660-40AC-A4F3-E2463ABFCA7B}"/>
    <hyperlink ref="H197" r:id="rId310" xr:uid="{2BB60534-1BBC-4763-9D7F-3DB116D0FB66}"/>
    <hyperlink ref="I197" r:id="rId311" xr:uid="{83CF8DE3-4985-439A-9447-EC3FCB0E0CDC}"/>
    <hyperlink ref="I198" r:id="rId312" xr:uid="{AB58B501-A0F5-4FF0-9D19-721DE2A017EE}"/>
    <hyperlink ref="H199" r:id="rId313" xr:uid="{0E0F4DA8-BB27-4CAE-AC82-F0BB0C6EE7D7}"/>
    <hyperlink ref="I199" r:id="rId314" xr:uid="{DE9088AD-590A-4D41-A001-CA4CA1C467C6}"/>
    <hyperlink ref="H200" r:id="rId315" xr:uid="{14FB9558-6E7D-42C3-B976-C00BD6DFEB2F}"/>
    <hyperlink ref="I200" r:id="rId316" xr:uid="{55824182-D4F2-4AB5-9E44-B201207D2246}"/>
    <hyperlink ref="H201" r:id="rId317" xr:uid="{331C0D30-4AB4-43D1-A6EF-C0CC1692A582}"/>
    <hyperlink ref="I201" r:id="rId318" xr:uid="{B903E890-BB8D-4F81-B08B-2E687D0F902C}"/>
    <hyperlink ref="H202" r:id="rId319" xr:uid="{5C6DE1E6-19A9-4F20-B964-87E33206C34A}"/>
    <hyperlink ref="H203" r:id="rId320" xr:uid="{478BD0BE-43D5-472F-993B-BB508DEEDFC1}"/>
    <hyperlink ref="I203" r:id="rId321" xr:uid="{D519AF67-2AAA-4280-999A-AF6BEC731ABA}"/>
    <hyperlink ref="H204" r:id="rId322" xr:uid="{83DA6AB3-D9DF-4615-B7FA-E766E4444CFA}"/>
    <hyperlink ref="I205" r:id="rId323" xr:uid="{E02E0821-2424-44D1-9EA8-E475F8704C8E}"/>
    <hyperlink ref="H206" r:id="rId324" xr:uid="{2BD8DE55-D99A-459F-9DA4-3137364EAEC0}"/>
    <hyperlink ref="I206" r:id="rId325" xr:uid="{117A330A-C226-489E-816A-F1D9690D1CC3}"/>
    <hyperlink ref="H207" r:id="rId326" xr:uid="{DD40FD80-3E45-4C06-92A3-B9FB424AC2C3}"/>
    <hyperlink ref="I207" r:id="rId327" xr:uid="{9C5CCD53-B739-45B4-90A2-5F3167A6F823}"/>
    <hyperlink ref="H208" r:id="rId328" xr:uid="{7D09E298-05C1-46FA-BAE7-4C656982A021}"/>
    <hyperlink ref="H209" r:id="rId329" xr:uid="{C1A9FF80-2065-43D6-9D19-7C133A31500A}"/>
    <hyperlink ref="I209" r:id="rId330" xr:uid="{899970FC-FF15-4B4F-80F4-125FEA1DFF23}"/>
    <hyperlink ref="H210" r:id="rId331" xr:uid="{677ACEA1-39FE-4D02-BE39-3E4CF735A433}"/>
    <hyperlink ref="H211" r:id="rId332" xr:uid="{0A39F9BB-AE26-4A81-A351-77CBA24349AA}"/>
    <hyperlink ref="H218" r:id="rId333" xr:uid="{1D119BE6-066F-4756-BF9D-B8C4F89FD2C9}"/>
    <hyperlink ref="H212" r:id="rId334" xr:uid="{E9BEDD30-17C0-44E2-AD0B-AE00B981AF16}"/>
    <hyperlink ref="I212" r:id="rId335" xr:uid="{D4EB5845-A109-4157-BF97-0D82C5962E27}"/>
    <hyperlink ref="H213" r:id="rId336" xr:uid="{02E5DB46-1081-425B-9EFB-650DDC8EF11F}"/>
    <hyperlink ref="I213" r:id="rId337" xr:uid="{5FCEE6DC-8E01-404F-A568-5DDE762E28A3}"/>
    <hyperlink ref="I214" r:id="rId338" xr:uid="{E36104D2-03BA-46BC-B236-34939D0BEA4E}"/>
    <hyperlink ref="H215" r:id="rId339" xr:uid="{D1F9CDFE-15BF-4B46-85B4-5ED6628C85C6}"/>
    <hyperlink ref="H216" r:id="rId340" xr:uid="{435793F3-431C-4DDC-87E3-AC909BB77B13}"/>
    <hyperlink ref="I216" r:id="rId341" xr:uid="{A2A07232-0EDE-4CE0-810C-8710C8FEAC76}"/>
    <hyperlink ref="H219" r:id="rId342" xr:uid="{B4FF6B1E-F33E-4CA9-A419-19926C0376C9}"/>
    <hyperlink ref="I219" r:id="rId343" xr:uid="{9488DD04-ABDB-4C15-AAB9-0DA1CBEE1684}"/>
    <hyperlink ref="H220" r:id="rId344" xr:uid="{D7FE8427-3720-43F8-B5C2-C26690F010DB}"/>
    <hyperlink ref="H221" r:id="rId345" xr:uid="{1C2A11E3-39FA-4F85-BF04-CDA59AB93AB1}"/>
    <hyperlink ref="H223" r:id="rId346" xr:uid="{B07CA784-3840-4201-B090-7BBDFDB04323}"/>
    <hyperlink ref="H224" r:id="rId347" xr:uid="{72589EA0-C98B-432F-98EC-BA8ECE970E59}"/>
    <hyperlink ref="I224" r:id="rId348" xr:uid="{3CF7FEA5-1C2E-451B-B348-816D39CCEB91}"/>
    <hyperlink ref="H227" r:id="rId349" xr:uid="{3D9026C9-35EA-45DF-AC7A-15F38C49617D}"/>
    <hyperlink ref="I227" r:id="rId350" xr:uid="{61D1826C-F974-4B8F-8DA7-1534FB2948A4}"/>
    <hyperlink ref="H228" r:id="rId351" xr:uid="{F02A8511-2A8E-4DDC-AC8D-F1D30AC39548}"/>
    <hyperlink ref="I228" r:id="rId352" xr:uid="{B4E05E69-4CF5-430E-A80D-9980A0343198}"/>
    <hyperlink ref="I229" r:id="rId353" xr:uid="{E9CE52FB-36A3-4C0F-8892-AC09BBFE494E}"/>
    <hyperlink ref="H230" r:id="rId354" xr:uid="{A1C6640D-6AA1-47E9-8E75-B5D2A5D722DC}"/>
    <hyperlink ref="I230" r:id="rId355" xr:uid="{683147D0-D9D8-428B-BED9-1AEA12D62254}"/>
    <hyperlink ref="H231" r:id="rId356" xr:uid="{DBE91913-4088-4F70-BB96-D8672CA1F5C6}"/>
    <hyperlink ref="I232" r:id="rId357" xr:uid="{FCED7F1A-90C7-4A27-A882-D4673065859B}"/>
    <hyperlink ref="H233" r:id="rId358" xr:uid="{F20139A9-CAEC-4B86-8800-91C34B0B9C2C}"/>
    <hyperlink ref="I233" r:id="rId359" xr:uid="{C2A271D1-9BE3-4D23-9210-D92D36D75C7D}"/>
    <hyperlink ref="H234" r:id="rId360" xr:uid="{262F7D30-D29B-4712-B8FA-19B7CE82E0D2}"/>
    <hyperlink ref="I234" r:id="rId361" xr:uid="{D052E22D-563C-4426-95B9-2E26558BF0FC}"/>
    <hyperlink ref="H235" r:id="rId362" xr:uid="{6DD25A34-3F34-40E1-9239-5613749C7177}"/>
    <hyperlink ref="I235" r:id="rId363" xr:uid="{0A36078C-762F-47EA-89EF-98B2093647D9}"/>
    <hyperlink ref="H236" r:id="rId364" xr:uid="{6C18925A-8921-4CBD-817A-2A3BAA0EB0D6}"/>
    <hyperlink ref="I236" r:id="rId365" xr:uid="{08F32965-47F5-4F69-953C-0387FC706489}"/>
    <hyperlink ref="H237" r:id="rId366" xr:uid="{F262A3AE-66BC-4827-B29D-25DFA7A231B0}"/>
    <hyperlink ref="I237" r:id="rId367" xr:uid="{293204EE-57E0-4C64-878B-6D5C349C5671}"/>
    <hyperlink ref="H239" r:id="rId368" xr:uid="{0A637D1A-30A0-47B3-A3BA-59FD6963EDA3}"/>
    <hyperlink ref="I239" r:id="rId369" xr:uid="{934DFADD-5BF4-499D-83B2-F1E8C49CC865}"/>
    <hyperlink ref="H240" r:id="rId370" xr:uid="{0482D203-8800-4981-9642-EF49E101F959}"/>
    <hyperlink ref="I241" r:id="rId371" xr:uid="{EF1CC365-C29B-4AD2-8B91-9FDD5876A318}"/>
    <hyperlink ref="I242" r:id="rId372" xr:uid="{2ED93738-70B4-4C01-8B35-F5867A96D8CC}"/>
    <hyperlink ref="H243" r:id="rId373" xr:uid="{11D4054A-8918-4EE0-AA20-F3DC6B28AD51}"/>
    <hyperlink ref="I243" r:id="rId374" xr:uid="{59547BFF-BD60-4BA2-8D00-AE2BA710F762}"/>
    <hyperlink ref="I244" r:id="rId375" xr:uid="{9ED1F736-DE78-4289-9AA8-05D7D9610825}"/>
    <hyperlink ref="I245" r:id="rId376" xr:uid="{525A8B7B-545D-4D7F-9994-83257019BDB0}"/>
    <hyperlink ref="H246" r:id="rId377" xr:uid="{7161525C-FFAC-45CF-8071-1E34DA08F649}"/>
    <hyperlink ref="I246" r:id="rId378" xr:uid="{6987E862-185E-43BC-BA2A-8E67CAC8FD6D}"/>
    <hyperlink ref="I247" r:id="rId379" xr:uid="{B1E387DF-6B82-48CE-B1CF-891995092BE7}"/>
    <hyperlink ref="H248" r:id="rId380" xr:uid="{A7131364-4B61-4A51-9D84-CEA7DC7631BD}"/>
    <hyperlink ref="I248" r:id="rId381" xr:uid="{AF01E80B-58DD-48F7-AA10-B65D7FD4315C}"/>
    <hyperlink ref="H249" r:id="rId382" xr:uid="{97155CA2-0690-446C-80A5-FF99E6379047}"/>
    <hyperlink ref="I249" r:id="rId383" xr:uid="{9A03DD22-1A5A-4648-8F70-42D666216969}"/>
    <hyperlink ref="H250" r:id="rId384" xr:uid="{6E01AC2A-855C-4999-B5D3-33892089E33B}"/>
    <hyperlink ref="I250" r:id="rId385" xr:uid="{4659D4F8-5EFA-46EC-A6FF-1A4CE24C0DB9}"/>
    <hyperlink ref="I251" r:id="rId386" xr:uid="{5FD8865E-3ED3-4934-9556-3B59EB196AA4}"/>
    <hyperlink ref="H252" r:id="rId387" xr:uid="{202A710E-6ECC-49B9-A76C-A9FBD1DA9AE9}"/>
    <hyperlink ref="I252" r:id="rId388" xr:uid="{F92A4988-1EC1-403E-B32C-9331FA46C6C0}"/>
    <hyperlink ref="H253" r:id="rId389" xr:uid="{3FD8211B-B9AA-48D9-AE45-41265B7841BA}"/>
    <hyperlink ref="I253" r:id="rId390" xr:uid="{259B9AD1-1385-424F-9864-72F2A0EDC961}"/>
    <hyperlink ref="I254" r:id="rId391" xr:uid="{6F3B31A3-F971-45B1-931F-D9C54F068EA3}"/>
    <hyperlink ref="H256" r:id="rId392" xr:uid="{F5984DE4-48EB-4751-8324-306866F8C350}"/>
    <hyperlink ref="I256" r:id="rId393" xr:uid="{4552EFB2-0091-4520-8A5C-1BF1CE1D1BB1}"/>
    <hyperlink ref="H255" r:id="rId394" xr:uid="{1318A499-C4D8-4FE5-9120-F8E5DC07E872}"/>
    <hyperlink ref="I255" r:id="rId395" xr:uid="{728C1BF7-103C-41E9-BF1C-D5DE73D904E7}"/>
    <hyperlink ref="H257" r:id="rId396" xr:uid="{10F7A8C7-64A8-424B-8062-8337FE9BE602}"/>
    <hyperlink ref="I257" r:id="rId397" xr:uid="{6BB6ED1D-30B1-4019-9EE9-E6C8FFD58FD9}"/>
    <hyperlink ref="I258" r:id="rId398" xr:uid="{B83FF8DF-B560-4BA4-9B8D-4D9152FE2A06}"/>
    <hyperlink ref="H259" r:id="rId399" xr:uid="{2933EC65-81B4-4DF7-A5F4-AF323775839A}"/>
    <hyperlink ref="I259" r:id="rId400" xr:uid="{72B7D3C9-2F4E-4FAA-A662-FFA8E3BED1BA}"/>
    <hyperlink ref="H260" r:id="rId401" display="contacto@alto-lacruz.cl" xr:uid="{F0FD8EDB-F150-4F85-8A02-0BCC57F721DF}"/>
    <hyperlink ref="I260" r:id="rId402" xr:uid="{C7CB970A-8F90-4A21-AC78-0832A4B34CC5}"/>
    <hyperlink ref="H262" r:id="rId403" xr:uid="{FBD47980-A342-4282-9325-95688A4E7C00}"/>
    <hyperlink ref="I262" r:id="rId404" xr:uid="{E5F32495-71CC-435A-A69D-98ED85853155}"/>
    <hyperlink ref="H263" r:id="rId405" xr:uid="{02D4ABCB-7773-4E94-9A33-4A4661F40380}"/>
    <hyperlink ref="H264" r:id="rId406" xr:uid="{23BFAFC8-4E42-4CE8-84FD-0763D81F4089}"/>
    <hyperlink ref="H265" r:id="rId407" xr:uid="{8F546B98-BA2C-4815-85D0-FCDDA10CD7B3}"/>
    <hyperlink ref="I265" r:id="rId408" xr:uid="{CD372161-C915-436C-8118-5643F46049A0}"/>
    <hyperlink ref="H266" r:id="rId409" xr:uid="{4F47D1E1-4C65-4635-87D0-C4BAD4BB7EE9}"/>
    <hyperlink ref="I266" r:id="rId410" xr:uid="{5F6E9A57-3FC8-4311-AA63-A08978D125F3}"/>
    <hyperlink ref="H267" r:id="rId411" xr:uid="{147BCC88-A2A6-4F17-AF2B-372D16102B32}"/>
    <hyperlink ref="I267" r:id="rId412" xr:uid="{C33BE0B2-C935-4F3F-83EE-878DF99EF421}"/>
    <hyperlink ref="H268" r:id="rId413" xr:uid="{4A91817A-B9C8-491E-BABD-1CE4F3E911FA}"/>
    <hyperlink ref="I268" r:id="rId414" xr:uid="{4104AECF-035D-4EBC-8448-C5D5C131D7B9}"/>
    <hyperlink ref="I269" r:id="rId415" xr:uid="{AFA50146-9376-4AD0-929A-46179A60A333}"/>
    <hyperlink ref="H270" r:id="rId416" xr:uid="{209B9DD2-DD66-46C1-B7E2-06366223B731}"/>
    <hyperlink ref="I270" r:id="rId417" xr:uid="{6837A7E2-4786-43D4-B47D-3FDA6636AA1F}"/>
    <hyperlink ref="H271" r:id="rId418" xr:uid="{A5FD9677-9F20-4F31-883E-62EE74A075BB}"/>
    <hyperlink ref="I271" r:id="rId419" xr:uid="{9511CFED-11D9-4638-B950-806034EEA77B}"/>
    <hyperlink ref="I272" r:id="rId420" xr:uid="{5E5DBF93-F612-411B-91C4-3A6AC64E6F9D}"/>
    <hyperlink ref="H274" r:id="rId421" xr:uid="{ED163328-D8C7-4160-9487-79C8FF3F6AB1}"/>
    <hyperlink ref="I274" r:id="rId422" xr:uid="{5BC768E0-CB3F-4040-B00C-4A8C9A87D02E}"/>
    <hyperlink ref="I273" r:id="rId423" xr:uid="{921D4CE4-8351-438A-823E-E0D43F246A20}"/>
    <hyperlink ref="H276" r:id="rId424" xr:uid="{D8109CE7-6F81-4299-8110-62ECD5AEB044}"/>
    <hyperlink ref="I276" r:id="rId425" xr:uid="{23F4DF8D-FEA2-421F-8E3C-E5934A4664C6}"/>
    <hyperlink ref="H277" r:id="rId426" xr:uid="{AB27D6E9-C5DD-457A-A8A1-5061E97FA39D}"/>
    <hyperlink ref="I277" r:id="rId427" xr:uid="{B180E6BD-6578-4798-A97D-AEBD6936DBA8}"/>
    <hyperlink ref="H279" r:id="rId428" xr:uid="{75EEDD5C-19D1-4187-A562-431C41103956}"/>
    <hyperlink ref="I279" r:id="rId429" xr:uid="{70A28A0D-16C1-4C2C-B49F-4EFD0A297609}"/>
    <hyperlink ref="H278" r:id="rId430" xr:uid="{0A71C2A1-19DF-4EE6-92DF-0CD1FF79B59C}"/>
    <hyperlink ref="I278" r:id="rId431" xr:uid="{7A1EF7A0-63F9-4F9C-BA58-49AF422C0EA7}"/>
    <hyperlink ref="H280" r:id="rId432" xr:uid="{B0B77162-C5AE-43A6-B71A-7E5207CDC52D}"/>
    <hyperlink ref="I280" r:id="rId433" xr:uid="{3C6B7D22-AA09-4976-BFC0-93E2880A6840}"/>
    <hyperlink ref="H281" r:id="rId434" xr:uid="{B7E016C7-7840-4626-B651-75333EC69BF1}"/>
    <hyperlink ref="I281" r:id="rId435" xr:uid="{5D056216-8CB1-4A25-80B9-204FA81E72B3}"/>
    <hyperlink ref="H282" r:id="rId436" xr:uid="{A5CB49A8-72B9-440B-B4E5-333BA4524ECF}"/>
    <hyperlink ref="I282" r:id="rId437" xr:uid="{230528CB-4A39-4191-9808-A896E4133FFA}"/>
    <hyperlink ref="H283" r:id="rId438" xr:uid="{DFDDF91A-D5D2-4292-AB46-C42385730368}"/>
    <hyperlink ref="I283" r:id="rId439" xr:uid="{BB2D8282-A16D-4B58-B465-7E04280A57F4}"/>
    <hyperlink ref="I284" r:id="rId440" xr:uid="{C011B387-A2F1-4D59-8AE1-23323FE662B1}"/>
    <hyperlink ref="H285" r:id="rId441" xr:uid="{8E437067-D311-49ED-81CE-A76217A0398C}"/>
    <hyperlink ref="H286" r:id="rId442" xr:uid="{CA001B7B-B509-408F-9B13-EFCB5C1D9794}"/>
    <hyperlink ref="I286" r:id="rId443" xr:uid="{1CD8A085-BDB2-4F73-807D-9CF92AA17B95}"/>
    <hyperlink ref="H287" r:id="rId444" xr:uid="{AA95E784-8326-4804-9E35-156E79271C05}"/>
    <hyperlink ref="I287" r:id="rId445" xr:uid="{7DD7862E-85D8-4F5E-91C0-771FD8AA3FA7}"/>
    <hyperlink ref="H288" r:id="rId446" xr:uid="{01AE2F26-0D61-4AA6-9BC6-CE58A86C9BDD}"/>
    <hyperlink ref="I288" r:id="rId447" xr:uid="{64E0E087-68A5-44FD-B80A-FDB9D383AC32}"/>
    <hyperlink ref="I289" r:id="rId448" xr:uid="{2BDEB7BF-A4E1-46DA-B313-90983024ACB2}"/>
    <hyperlink ref="H290" r:id="rId449" xr:uid="{1ED3398C-CDA1-4A4D-A96F-C2E23F8B1380}"/>
    <hyperlink ref="I290" r:id="rId450" xr:uid="{EDB6C877-D883-4E27-8573-9607DEB89387}"/>
    <hyperlink ref="H291" r:id="rId451" xr:uid="{98BBB52D-37CD-43F4-931A-0F076A853CF7}"/>
    <hyperlink ref="I291" r:id="rId452" xr:uid="{D224A695-0EA6-42AA-AC96-024D48FD39B3}"/>
    <hyperlink ref="H292" r:id="rId453" xr:uid="{AA021B3F-FE62-4AD0-8D54-F437E24CA46C}"/>
    <hyperlink ref="I292" r:id="rId454" xr:uid="{6CD1B66E-8ABD-479E-B878-DF8B74B71D62}"/>
    <hyperlink ref="H293" r:id="rId455" xr:uid="{089C94F7-742A-4A59-8B3D-E28E232DC36C}"/>
    <hyperlink ref="I293" r:id="rId456" xr:uid="{C94C70AB-928A-451A-91BC-D7CD2D8693FC}"/>
    <hyperlink ref="H294" r:id="rId457" xr:uid="{F58A7AC7-903B-4288-BDC6-2FC661569AD6}"/>
    <hyperlink ref="I294" r:id="rId458" xr:uid="{B3AEBEB4-2BED-49DD-A594-2E64311D598F}"/>
    <hyperlink ref="H295" r:id="rId459" xr:uid="{EB9AF222-8D9A-476A-BA9F-F4673FEE2B43}"/>
    <hyperlink ref="I295" r:id="rId460" xr:uid="{9A9ADE1F-7116-496E-87B7-07D6D347FD35}"/>
    <hyperlink ref="H296" r:id="rId461" xr:uid="{85599681-FF76-450F-BF92-101B1D00282A}"/>
    <hyperlink ref="I296" r:id="rId462" xr:uid="{3ABB17CC-5076-4F94-8B0A-54EDC131BF88}"/>
    <hyperlink ref="H297" r:id="rId463" xr:uid="{6F8B620D-FC7B-44DA-987E-A1FDC066DFB8}"/>
    <hyperlink ref="I297" r:id="rId464" xr:uid="{9958DD87-44DA-40EF-B7D0-D16D566CDF4B}"/>
    <hyperlink ref="H298" r:id="rId465" xr:uid="{6CEBE314-5429-4618-998C-F704F69F5E10}"/>
    <hyperlink ref="I298" r:id="rId466" xr:uid="{32E7560A-38BF-4334-9A9F-781787D2E07D}"/>
    <hyperlink ref="I299" r:id="rId467" xr:uid="{0956DFFA-40D9-4B68-B6DB-657A0615EE70}"/>
    <hyperlink ref="H300" r:id="rId468" xr:uid="{6DCE55C2-36C5-41EF-88DC-1F2D234D521E}"/>
    <hyperlink ref="I300" r:id="rId469" xr:uid="{3A5B5280-8DF2-4372-9801-F2D4697DCDDF}"/>
    <hyperlink ref="H301" r:id="rId470" xr:uid="{EB6AD669-5053-4621-A74C-327F9B492DF9}"/>
    <hyperlink ref="I301" r:id="rId471" xr:uid="{FD80519A-C2CA-4913-AFA1-94A4F8A8B3C5}"/>
    <hyperlink ref="I302" r:id="rId472" xr:uid="{9D13A5DD-22D2-4A1F-83BA-9706916E098A}"/>
    <hyperlink ref="H303" r:id="rId473" xr:uid="{A0228553-54FE-4442-BD37-0B143F0E2798}"/>
    <hyperlink ref="I303" r:id="rId474" xr:uid="{95FC6C0E-B205-4023-AE11-8A0ADAB95271}"/>
    <hyperlink ref="I304" r:id="rId475" xr:uid="{EC72FA92-93B5-48A2-826A-0EEC7343D066}"/>
    <hyperlink ref="H305" r:id="rId476" xr:uid="{D9CCE4BF-BCB3-4C07-ABC0-AE6816225200}"/>
    <hyperlink ref="I305" r:id="rId477" xr:uid="{92657DF6-1A71-4D78-B65C-DAED30CFFD1D}"/>
    <hyperlink ref="H306" r:id="rId478" xr:uid="{D9429FD9-F57C-4C3D-9ACE-79C6BA878EB1}"/>
    <hyperlink ref="I306" r:id="rId479" xr:uid="{6106D376-8D3B-4A3B-8124-872270878DB5}"/>
    <hyperlink ref="H307" r:id="rId480" xr:uid="{94F7971C-9002-4155-B666-0361C98DE650}"/>
    <hyperlink ref="I307" r:id="rId481" xr:uid="{311FCBF1-53D3-441F-B904-7EF72113DF6B}"/>
    <hyperlink ref="H308" r:id="rId482" xr:uid="{5B42BAC2-38B4-43F8-96E2-D7A5472575EC}"/>
    <hyperlink ref="H309" r:id="rId483" xr:uid="{D34EA46F-A775-4304-A86E-83989EB768CD}"/>
    <hyperlink ref="I309" r:id="rId484" xr:uid="{1BCB923B-797A-4DEA-B3F6-6216C085DB82}"/>
    <hyperlink ref="I310" r:id="rId485" xr:uid="{D803CB9C-C084-4809-8ECB-7DF8AE926EA8}"/>
    <hyperlink ref="H311" r:id="rId486" xr:uid="{A7165338-7132-4C1A-8D22-F5D7E8042C1D}"/>
    <hyperlink ref="I311" r:id="rId487" xr:uid="{1A10CB0B-7050-4B6F-BA70-B3236E3F7621}"/>
    <hyperlink ref="H312" r:id="rId488" xr:uid="{E7AED8C4-E410-4E01-AB47-74A78A32DC11}"/>
    <hyperlink ref="I312" r:id="rId489" xr:uid="{2D8F9875-2CE8-4402-B324-877BE2FD69CB}"/>
    <hyperlink ref="I313" r:id="rId490" xr:uid="{192C6D06-3891-4FED-A39A-4F2E7F5A85B3}"/>
    <hyperlink ref="H314" r:id="rId491" xr:uid="{2728D7DF-093F-4F0E-B880-17A3104BA969}"/>
    <hyperlink ref="I314" r:id="rId492" xr:uid="{2259750D-12EC-49DC-86FC-D422711DF2B1}"/>
    <hyperlink ref="H315" r:id="rId493" xr:uid="{A94CF5D9-F9E9-43B9-902B-DAB6E873BA58}"/>
    <hyperlink ref="I315" r:id="rId494" xr:uid="{83AD0305-EFF4-49FA-8EC9-0354AFD1A1A1}"/>
    <hyperlink ref="H317" r:id="rId495" xr:uid="{74560E11-71DE-483C-9397-CD933D09795F}"/>
    <hyperlink ref="I317" r:id="rId496" xr:uid="{EFA7B4CD-8A55-43BA-BD9A-1A5BB46D5EE3}"/>
    <hyperlink ref="H318" r:id="rId497" xr:uid="{A5EE8AD5-F211-4494-8699-C75D99E22DFF}"/>
    <hyperlink ref="I318" r:id="rId498" xr:uid="{1441FF44-4077-4B11-9270-F34A545D7696}"/>
    <hyperlink ref="I319" r:id="rId499" xr:uid="{A8EE6C0A-1B1F-47CA-A14D-36BAC636AA1D}"/>
    <hyperlink ref="H320" r:id="rId500" xr:uid="{691E720F-C2D3-4C69-84D5-92882CE3F7C8}"/>
    <hyperlink ref="I321" r:id="rId501" xr:uid="{518D7217-1C63-4A45-B5B9-57D78046C8D7}"/>
    <hyperlink ref="H322" r:id="rId502" xr:uid="{FA6463B9-5E0A-4EF2-99CE-AA2E48593B25}"/>
    <hyperlink ref="I322" r:id="rId503" xr:uid="{A54A8ACC-47EC-4F7C-8851-969062CC7A35}"/>
    <hyperlink ref="H323" r:id="rId504" xr:uid="{09315FFD-67F5-40E5-88F1-6FA73FAB1257}"/>
    <hyperlink ref="I323" r:id="rId505" xr:uid="{C87E45DF-5080-4BF1-BAF7-BEB5D7476B9D}"/>
    <hyperlink ref="H324" r:id="rId506" xr:uid="{8121694E-4CAB-412E-9CCB-671F5AF985BF}"/>
    <hyperlink ref="H326" r:id="rId507" xr:uid="{A2247873-0E90-47CB-8F2F-7614EE728DA0}"/>
    <hyperlink ref="I326" r:id="rId508" xr:uid="{CD155E8E-60CB-4596-97AB-BACD63B0FCF6}"/>
    <hyperlink ref="H327" r:id="rId509" xr:uid="{297E0E55-3B50-47FA-8CE8-8E4AA215E75B}"/>
    <hyperlink ref="I327" r:id="rId510" xr:uid="{322C8CA8-450B-49C1-9419-C167597C16A0}"/>
    <hyperlink ref="H328" r:id="rId511" xr:uid="{720B55B7-FD91-4312-8A51-2AC7B09B61D6}"/>
    <hyperlink ref="I328" r:id="rId512" xr:uid="{D660AF59-3AC5-412D-9F84-9A2F36ED0F9B}"/>
    <hyperlink ref="H329" r:id="rId513" xr:uid="{3F968DF2-A168-4665-9AEA-28FD20A1907A}"/>
    <hyperlink ref="H330" r:id="rId514" xr:uid="{DCB4B0F4-5AE3-4000-AFC7-0FEF5B9A922E}"/>
    <hyperlink ref="I330" r:id="rId515" xr:uid="{CC8EB551-B6B1-4C58-A992-4C51E8E1A603}"/>
    <hyperlink ref="H331" r:id="rId516" xr:uid="{A0F8ED91-7F66-4B37-AB3A-3AE116419B4D}"/>
    <hyperlink ref="I331" r:id="rId517" xr:uid="{D2580715-44C8-49D4-A6D8-497DBFFC320F}"/>
    <hyperlink ref="H332" r:id="rId518" xr:uid="{6EFA2EA5-BCE6-4F2D-8032-A1F42B50F8B5}"/>
    <hyperlink ref="I332" r:id="rId519" xr:uid="{4908D453-1E54-40B9-B896-6E92F699DEBB}"/>
    <hyperlink ref="H333" r:id="rId520" xr:uid="{D91D7864-3419-4051-AE0D-1B80E975C37E}"/>
    <hyperlink ref="I333" r:id="rId521" xr:uid="{C35A4E98-19B1-4808-97E8-806EAEF36360}"/>
    <hyperlink ref="I335" r:id="rId522" xr:uid="{5F56A3C0-9770-495B-B86E-5113D076C130}"/>
    <hyperlink ref="H334" r:id="rId523" xr:uid="{46E30EB8-C19F-4AC3-AC91-6505E0E8E9D8}"/>
    <hyperlink ref="I334" r:id="rId524" xr:uid="{60BA9CC8-4D3B-4A76-9740-FC9AB1AF5B0C}"/>
    <hyperlink ref="H336" r:id="rId525" xr:uid="{B3A4C7B9-6EA5-4EFD-9A54-05B7E0DDDACE}"/>
    <hyperlink ref="I336" r:id="rId526" xr:uid="{3DCFE6D0-843A-4F35-BC4C-6E7EDA4DE0F8}"/>
    <hyperlink ref="H337" r:id="rId527" xr:uid="{877802FB-2F6F-4C28-9A5B-4CC227C0DC8D}"/>
    <hyperlink ref="I337" r:id="rId528" xr:uid="{42E217F5-83BC-4B4C-9FBE-984A1F1DCE72}"/>
    <hyperlink ref="H338" r:id="rId529" xr:uid="{EF8FB698-0718-4F3D-AE84-B03C35561E50}"/>
    <hyperlink ref="I338" r:id="rId530" xr:uid="{0C781E0E-4223-42E3-8F41-3A837E80EBDD}"/>
    <hyperlink ref="I339" r:id="rId531" xr:uid="{3198F42B-8F8D-4951-A8B6-001D42C9CB8D}"/>
    <hyperlink ref="H340" r:id="rId532" xr:uid="{B8A6F1B7-3063-4A04-884E-76645BB97371}"/>
    <hyperlink ref="H341" r:id="rId533" xr:uid="{D776FAA5-1136-41BB-9EBE-1BB938538C4A}"/>
    <hyperlink ref="I341" r:id="rId534" xr:uid="{27D12E2A-D58A-43B1-A221-18E962F76A6B}"/>
    <hyperlink ref="H342" r:id="rId535" xr:uid="{44DEE63F-AB2B-4BD0-9BCE-08DB120B54B8}"/>
    <hyperlink ref="I342" r:id="rId536" xr:uid="{C53606F0-70A6-4945-AB85-7CBAB1A11D29}"/>
    <hyperlink ref="I343" r:id="rId537" xr:uid="{F681AFAB-22C9-4AAB-A69E-9E3DDB4D683F}"/>
    <hyperlink ref="H344" r:id="rId538" xr:uid="{088672E0-BF23-487C-B32B-62DE9267CC55}"/>
    <hyperlink ref="I344" r:id="rId539" xr:uid="{01F6393D-2CC9-43BF-A644-70FE74EC5E7A}"/>
    <hyperlink ref="H345" r:id="rId540" xr:uid="{DC1CF19D-4865-4281-81B2-C404AB1BFC59}"/>
    <hyperlink ref="I345" r:id="rId541" xr:uid="{E2C0D657-6FAB-4A90-B21F-ED5B38B7CCC7}"/>
    <hyperlink ref="H346" r:id="rId542" xr:uid="{71A8CC76-29B2-4F20-9F6D-146FE8BA9841}"/>
    <hyperlink ref="I346" r:id="rId543" xr:uid="{C6E56E4B-B911-4A8C-A4E4-ED49B7B69AF9}"/>
    <hyperlink ref="H347" r:id="rId544" xr:uid="{C3B9375B-0BA5-4822-8539-1A8686C4FE84}"/>
    <hyperlink ref="I347" r:id="rId545" xr:uid="{05802AC5-6219-443B-88FF-A733B572AB5C}"/>
    <hyperlink ref="H348" r:id="rId546" xr:uid="{A85EA66B-248A-41FD-999C-94B82708B31F}"/>
    <hyperlink ref="H349" r:id="rId547" xr:uid="{490288D9-99E6-4B3C-B04E-09435281A830}"/>
    <hyperlink ref="I349" r:id="rId548" xr:uid="{ED1A483C-4F0A-44CC-9325-5A5690AD4731}"/>
    <hyperlink ref="H350" r:id="rId549" xr:uid="{66AB29EF-E010-4E4D-A57D-BE1F8F3E3763}"/>
    <hyperlink ref="I350" r:id="rId550" xr:uid="{CB272717-D9AA-455D-A8FC-B67067432278}"/>
    <hyperlink ref="H351" r:id="rId551" xr:uid="{1EA92B67-F1E6-4FBA-A0F1-989AC3A609A3}"/>
    <hyperlink ref="I351" r:id="rId552" xr:uid="{ED65AF0F-79E2-4A1B-B219-B1E3A5FEED9A}"/>
    <hyperlink ref="H352" r:id="rId553" xr:uid="{BA8244C7-0C2A-4B62-9E3E-9EF533EB0DF6}"/>
    <hyperlink ref="I352" r:id="rId554" xr:uid="{2EEE1A39-7A5A-4B2F-9CEA-0FD5D510ACA2}"/>
    <hyperlink ref="H353" r:id="rId555" xr:uid="{6EC2C203-E496-462E-B1A4-142448BADFB7}"/>
    <hyperlink ref="I353" r:id="rId556" xr:uid="{DF0A3343-82D4-49C9-B6CD-58059B890812}"/>
    <hyperlink ref="H354" r:id="rId557" xr:uid="{2F812729-CD7A-45BB-88A2-7AF96878139F}"/>
    <hyperlink ref="I354" r:id="rId558" xr:uid="{210671C9-7655-4FD8-B871-3AF50B30709A}"/>
    <hyperlink ref="H355" r:id="rId559" xr:uid="{4F8A94AC-94D6-48E1-8BE8-2BB7A0B90D9C}"/>
    <hyperlink ref="I355" r:id="rId560" xr:uid="{BA682AAA-AE2E-4D1C-9009-C5AE64B3FC28}"/>
    <hyperlink ref="I356" r:id="rId561" xr:uid="{011FBEAD-1496-4C67-8816-CAC71563842E}"/>
    <hyperlink ref="H357" r:id="rId562" xr:uid="{64653B67-F08E-4CE1-925C-7F6089D059C5}"/>
    <hyperlink ref="I357" r:id="rId563" xr:uid="{1A40519F-1A69-4F09-874B-746A9026090A}"/>
    <hyperlink ref="H358" r:id="rId564" xr:uid="{586A79DD-96CF-4D68-9585-F8B24CD9A2E1}"/>
    <hyperlink ref="I358" r:id="rId565" xr:uid="{716527C4-D5F7-4BBA-9F78-0DB9F8DCC15C}"/>
    <hyperlink ref="H359" r:id="rId566" xr:uid="{0DEB04D0-16E3-4AF6-AA27-814650F61134}"/>
    <hyperlink ref="I359" r:id="rId567" xr:uid="{90199D76-2632-414E-AE31-C35C0E1C3790}"/>
    <hyperlink ref="I360" r:id="rId568" xr:uid="{8E038CAC-B27B-4B4C-91EA-6F4DE01C4F16}"/>
    <hyperlink ref="H361" r:id="rId569" xr:uid="{2A22F259-8ABA-41F8-9E9B-FE395756582B}"/>
    <hyperlink ref="I361" r:id="rId570" xr:uid="{B226DCA6-853F-4E6F-B805-545A2CBF2289}"/>
    <hyperlink ref="H362" r:id="rId571" xr:uid="{07A62357-2A5D-4941-B211-8776C19245C2}"/>
    <hyperlink ref="I362" r:id="rId572" xr:uid="{241AF256-B89B-4E57-ADC7-EBF31D94E0C4}"/>
    <hyperlink ref="H363" r:id="rId573" xr:uid="{8E5F8665-4194-48E1-8570-BFF79BD61050}"/>
    <hyperlink ref="I363" r:id="rId574" xr:uid="{623482C4-6103-4A8E-8D69-847E126F872C}"/>
    <hyperlink ref="H367" r:id="rId575" xr:uid="{90438F2E-5D04-4482-AF06-9EF60F990AF3}"/>
    <hyperlink ref="I367" r:id="rId576" xr:uid="{380B5549-4594-459A-A963-5F4258989EA5}"/>
    <hyperlink ref="H364" r:id="rId577" xr:uid="{2FBF56C1-0C5A-43F0-88B6-0639AE3F6148}"/>
    <hyperlink ref="I364" r:id="rId578" xr:uid="{5F26BFD8-9EAE-4078-9CAB-D6A88100BEDB}"/>
    <hyperlink ref="H365" r:id="rId579" xr:uid="{9C16BDF5-E60A-4C6F-B694-5370096B58A4}"/>
    <hyperlink ref="I365" r:id="rId580" xr:uid="{2E999C6D-AE9A-43F4-AB31-313A5B415F97}"/>
    <hyperlink ref="H366" r:id="rId581" xr:uid="{D64D5855-6F8B-4BF6-9169-61702EB0BD71}"/>
    <hyperlink ref="I366" r:id="rId582" xr:uid="{1FB35EDD-190F-4555-B963-7143F27DC0D8}"/>
    <hyperlink ref="H368" r:id="rId583" xr:uid="{5C79AC05-2D4C-4A18-8122-EB352F837660}"/>
    <hyperlink ref="I369" r:id="rId584" xr:uid="{79D6DEA6-150D-48B3-A011-E89816A34065}"/>
    <hyperlink ref="I370" r:id="rId585" xr:uid="{3400BFF2-D226-4AE1-8E26-0801A1D1DA58}"/>
    <hyperlink ref="H371" r:id="rId586" xr:uid="{A22D66D5-905E-49AD-9C81-3BF9CA8AA000}"/>
    <hyperlink ref="I371" r:id="rId587" xr:uid="{ECFD585F-9070-4529-A46A-5FBE1309603F}"/>
    <hyperlink ref="H372" r:id="rId588" xr:uid="{6D0896F5-05BF-4958-B8A7-924D563A73AE}"/>
    <hyperlink ref="I372" r:id="rId589" xr:uid="{9E99D498-8505-4577-8ADF-6E4FBE687C8B}"/>
    <hyperlink ref="I373" r:id="rId590" xr:uid="{D3000C07-8B54-487A-878E-550018087AC5}"/>
    <hyperlink ref="H374" r:id="rId591" display="ventas@alvimpress.cl / presupuestoqalvimpress.cl" xr:uid="{0F5A30AB-3DB3-43DD-A02B-51BF6ABEF60D}"/>
    <hyperlink ref="I374" r:id="rId592" xr:uid="{81D26373-058B-4CA4-B64C-CB0ADA60F191}"/>
    <hyperlink ref="H375" r:id="rId593" xr:uid="{3D75DF7A-C985-41BC-9158-26B1A3521AD3}"/>
    <hyperlink ref="I375" r:id="rId594" xr:uid="{9A33A689-6A98-47D9-A9B1-56BF3DDB3B08}"/>
    <hyperlink ref="H376" r:id="rId595" xr:uid="{F72734DD-803C-4190-B792-E628B5E8A1E4}"/>
    <hyperlink ref="I376" r:id="rId596" xr:uid="{153572C4-57CE-489B-A16F-7E1F0096B76C}"/>
    <hyperlink ref="I377" r:id="rId597" xr:uid="{B9DF8341-E229-49EF-B0CB-F281CE32D820}"/>
    <hyperlink ref="H378" r:id="rId598" xr:uid="{1F4F95E7-D26E-4001-8C57-E838D20BFCF2}"/>
    <hyperlink ref="I378" r:id="rId599" xr:uid="{C88CDE7F-839C-46FC-A27C-FFCD52CC6751}"/>
    <hyperlink ref="H379" r:id="rId600" xr:uid="{72395847-3C30-4E5B-9B05-B1F5A005E71F}"/>
    <hyperlink ref="I379" r:id="rId601" xr:uid="{01988C57-63D5-4D04-9A04-C537B6C6FFA9}"/>
    <hyperlink ref="H380" r:id="rId602" xr:uid="{1E63B8F2-5CC9-4A89-9BCA-9546D8E60A46}"/>
    <hyperlink ref="I380" r:id="rId603" xr:uid="{E3B6FEAB-554E-4017-B8ED-AE77CA136777}"/>
    <hyperlink ref="H381" r:id="rId604" xr:uid="{98D2A481-2A4D-4072-A0D4-D84657020DF8}"/>
    <hyperlink ref="I381" r:id="rId605" xr:uid="{55919DE2-A228-4395-B8F6-9EE829352603}"/>
    <hyperlink ref="I382" r:id="rId606" xr:uid="{0E4174E7-9EE4-4FE6-8E2D-8C6AFF50EE82}"/>
    <hyperlink ref="I383" r:id="rId607" xr:uid="{AEF73D05-996A-4BE3-9F40-61F58433E11E}"/>
    <hyperlink ref="H384" r:id="rId608" xr:uid="{5C9FE2E7-B7C2-4ECE-BA47-9FBD23C81AAC}"/>
    <hyperlink ref="I384" r:id="rId609" xr:uid="{3D3134AE-D55B-4C24-8F19-C83AD0AFCCF5}"/>
    <hyperlink ref="I385" r:id="rId610" xr:uid="{ACF52D56-2B1E-44A9-8E9D-DBA99A48AE69}"/>
    <hyperlink ref="H386" r:id="rId611" xr:uid="{62CA2E60-7152-4BEA-A9F5-B6EA96A94D56}"/>
    <hyperlink ref="I386" r:id="rId612" xr:uid="{6E0E32CE-34DC-4ED2-93FB-B74F8605F897}"/>
    <hyperlink ref="H387" r:id="rId613" xr:uid="{9081BB0C-FA40-49CB-AE76-5AEBF4800735}"/>
    <hyperlink ref="H388" r:id="rId614" xr:uid="{3D08FCC7-A907-404A-A650-9E14461A3A9A}"/>
    <hyperlink ref="I388" r:id="rId615" xr:uid="{0D2D3CDB-9EAC-4852-96F2-F6CE33331E0A}"/>
    <hyperlink ref="H389" r:id="rId616" xr:uid="{543F9ABC-C67B-47E8-AC8F-0821E9F42D6C}"/>
    <hyperlink ref="I389" r:id="rId617" xr:uid="{86EAF937-4AB2-4B17-8A90-450C4F1F7F87}"/>
    <hyperlink ref="H390" r:id="rId618" xr:uid="{B53069F4-BC0F-4F42-B5DE-A9EEDE017C9F}"/>
    <hyperlink ref="I390" r:id="rId619" xr:uid="{C81A8C1A-2C9C-4BBE-9573-89DE90373604}"/>
    <hyperlink ref="I391" r:id="rId620" xr:uid="{C203AF30-912E-4D43-ACCA-A74735C3DCC7}"/>
    <hyperlink ref="H392" r:id="rId621" xr:uid="{0D19FE0A-50F6-438E-98A0-A6A97DA9584B}"/>
    <hyperlink ref="I392" r:id="rId622" xr:uid="{144E581D-A710-4605-914D-9266557D62E0}"/>
    <hyperlink ref="H393" r:id="rId623" xr:uid="{8430B18D-5A06-49A7-9DEF-EC8F23DB4EBD}"/>
    <hyperlink ref="I393" r:id="rId624" xr:uid="{8A9385EE-A0E3-4C9C-BAC2-66DFA8D4EAE0}"/>
    <hyperlink ref="I394" r:id="rId625" xr:uid="{2100F880-24B8-4E03-9A09-0099E625ED20}"/>
    <hyperlink ref="H395" r:id="rId626" xr:uid="{FA3D0CF9-7E85-46AE-80F2-357AB45ADDBB}"/>
    <hyperlink ref="I395" r:id="rId627" xr:uid="{9FFD1781-A13A-4944-91EE-7878C4ED89FB}"/>
    <hyperlink ref="H397" r:id="rId628" xr:uid="{E8ADAC0B-ECA8-4F17-BD74-9CAA4D42F144}"/>
    <hyperlink ref="I397" r:id="rId629" xr:uid="{96A2C09F-2882-4557-B1E3-0110DA18C32E}"/>
    <hyperlink ref="H396" r:id="rId630" xr:uid="{C208D147-D4D0-46E3-B49B-8A08412D9CB1}"/>
    <hyperlink ref="I396" r:id="rId631" xr:uid="{564594DF-9B7D-4605-A6DB-EECD483834E9}"/>
    <hyperlink ref="H398" r:id="rId632" xr:uid="{A2F5B449-26FA-4142-BA89-8AB90F9B3BF3}"/>
    <hyperlink ref="I398" r:id="rId633" xr:uid="{4550F018-8760-423A-88C6-ACDBCCF5FFE5}"/>
    <hyperlink ref="H399" r:id="rId634" xr:uid="{A67D0734-EE07-4E7E-B639-F9DB40D5AF87}"/>
    <hyperlink ref="I399" r:id="rId635" xr:uid="{51BD3707-6818-4F54-A5A7-698372C25179}"/>
    <hyperlink ref="H400" r:id="rId636" xr:uid="{8D9A9FEB-693A-4770-851F-991ABC7A26DE}"/>
    <hyperlink ref="I400" r:id="rId637" xr:uid="{9098176A-B1CE-49C7-B833-A03B2EE6C89A}"/>
    <hyperlink ref="H401" r:id="rId638" xr:uid="{652C34DD-4A22-4CBF-89FF-827991596A59}"/>
    <hyperlink ref="I401" r:id="rId639" xr:uid="{E5A0D9C5-BEEE-4610-8B9F-ED015B104C22}"/>
    <hyperlink ref="H402" r:id="rId640" xr:uid="{FEA22F07-337D-4A19-995E-C9FE71132E72}"/>
    <hyperlink ref="I402" r:id="rId641" xr:uid="{851A3B16-30C7-435B-AEBA-CDC53E73278D}"/>
    <hyperlink ref="I403" r:id="rId642" xr:uid="{DB6514C4-9721-4D27-BA5B-FDCA02347BC1}"/>
    <hyperlink ref="H404" r:id="rId643" xr:uid="{9D47F114-81A6-4252-8C8B-1F99EEFA2B61}"/>
    <hyperlink ref="I404" r:id="rId644" xr:uid="{BC3D0A36-D7BD-445B-947D-ACE80BB45252}"/>
    <hyperlink ref="H405" r:id="rId645" xr:uid="{C22B925F-4F10-4BDF-9E59-A57036316C70}"/>
    <hyperlink ref="I405" r:id="rId646" xr:uid="{F386DA1F-3180-4460-AA64-19CC85258597}"/>
    <hyperlink ref="H406" r:id="rId647" xr:uid="{7FDC00B8-9818-47FA-8B42-9A668CA5E9EC}"/>
    <hyperlink ref="I406" r:id="rId648" xr:uid="{FDEB45C8-27B0-4398-9AB9-658591EC033C}"/>
    <hyperlink ref="H407" r:id="rId649" xr:uid="{049F67BD-1B15-4158-9C72-868F15293870}"/>
    <hyperlink ref="I407" r:id="rId650" xr:uid="{9A872923-D8D4-48E2-B5E6-C81CC5F97780}"/>
    <hyperlink ref="H408" r:id="rId651" xr:uid="{718D2D1C-776D-416B-BE9F-385DE44968CF}"/>
    <hyperlink ref="I408" r:id="rId652" xr:uid="{F46860E4-8F2C-4345-A8DE-EE7EA1A642D9}"/>
    <hyperlink ref="H409" r:id="rId653" xr:uid="{97D7D7F4-7865-4D53-B376-06C1D49738A0}"/>
    <hyperlink ref="I409" r:id="rId654" xr:uid="{BEBDF1A3-1743-4649-8B69-B93289868A50}"/>
    <hyperlink ref="H410" r:id="rId655" xr:uid="{48F656F2-E316-4CD7-AF0E-58568C06560A}"/>
    <hyperlink ref="I410" r:id="rId656" xr:uid="{0F6EB817-5EB2-4877-AC49-924035528110}"/>
    <hyperlink ref="I412" r:id="rId657" xr:uid="{927BEC1B-51DC-40C5-B5D7-C3C87B774CFD}"/>
    <hyperlink ref="H414" r:id="rId658" xr:uid="{56DE3B63-83A8-4AD4-94F4-8C58F69E4854}"/>
    <hyperlink ref="I414" r:id="rId659" xr:uid="{B3EFBB59-F639-417F-8CD4-CB3E39209799}"/>
    <hyperlink ref="H415" r:id="rId660" xr:uid="{E0BA84CB-8796-4E06-9F73-A8CA9DD69D98}"/>
    <hyperlink ref="I415" r:id="rId661" xr:uid="{7CC5B439-3B09-440C-AADF-9B8269F4E755}"/>
    <hyperlink ref="H416" r:id="rId662" xr:uid="{29045D7C-E1CF-42B4-B88B-73FAA5DC0EBE}"/>
    <hyperlink ref="H417" r:id="rId663" xr:uid="{C55CD4E2-838F-42C3-A82F-E59EE3B0A2A7}"/>
    <hyperlink ref="I417" r:id="rId664" xr:uid="{3D1D62B4-E77A-447C-A81E-32112094BBC7}"/>
    <hyperlink ref="I418" r:id="rId665" xr:uid="{CF28AF0C-CE38-4630-A6CF-D41EC65CA9E8}"/>
    <hyperlink ref="H419" r:id="rId666" xr:uid="{38FE3ECA-B29C-4D84-8784-68826D5E381D}"/>
    <hyperlink ref="I419" r:id="rId667" xr:uid="{DF32A05C-692D-4A83-8A83-12D624240C80}"/>
    <hyperlink ref="H420" r:id="rId668" xr:uid="{1A1C2E57-C669-49F5-8B60-2CF7D20764EA}"/>
    <hyperlink ref="I420" r:id="rId669" xr:uid="{BBFB374B-748D-4A0A-B23A-4114711ADFBC}"/>
    <hyperlink ref="H421" r:id="rId670" xr:uid="{3D1BAB0D-8D4A-4301-8254-ED36829CB4AD}"/>
    <hyperlink ref="I421" r:id="rId671" xr:uid="{B6BCE37E-BB6D-4F86-83DF-8F0A2BCEB207}"/>
    <hyperlink ref="H422" r:id="rId672" xr:uid="{2DE54AAA-3110-42A9-929D-1D28C230F5F3}"/>
    <hyperlink ref="I422" r:id="rId673" xr:uid="{187AA76E-D2B2-4B7F-B06B-446ABD79DEAA}"/>
    <hyperlink ref="H423" r:id="rId674" xr:uid="{926E46A5-2253-44B4-BBE5-ACAB360BA9C6}"/>
    <hyperlink ref="I423" r:id="rId675" xr:uid="{213B5509-74D1-4518-B370-8F9F60FD0D45}"/>
    <hyperlink ref="H424" r:id="rId676" xr:uid="{67F5D6E2-2721-405A-8731-6F1497243FBB}"/>
    <hyperlink ref="I424" r:id="rId677" xr:uid="{37C8AF90-0710-4D86-B8E4-1723495B4085}"/>
    <hyperlink ref="I425" r:id="rId678" xr:uid="{5A4112A7-39C7-4D46-ADC3-464BEA64971F}"/>
    <hyperlink ref="H426" r:id="rId679" xr:uid="{784011D8-E0DA-43BF-8CF8-DA3D81332383}"/>
    <hyperlink ref="I426" r:id="rId680" xr:uid="{16D1DDAD-39C8-4938-9291-E36F6C7330BD}"/>
    <hyperlink ref="H427" r:id="rId681" xr:uid="{5C62302D-24F7-4FA2-A5D9-A9B222D16E4A}"/>
    <hyperlink ref="I427" r:id="rId682" xr:uid="{426CFFFD-A34B-40DF-ABAD-F1A1775E4ECA}"/>
    <hyperlink ref="H428" r:id="rId683" xr:uid="{D9CDC02C-EA78-4399-BCE1-D08CA5D5BBAB}"/>
    <hyperlink ref="I428" r:id="rId684" xr:uid="{270C02F3-7EC8-48AC-8DEB-61B10F7ADAE1}"/>
    <hyperlink ref="H429" r:id="rId685" xr:uid="{3C9AC1CC-2AF7-4E78-8B0E-14C37688F678}"/>
    <hyperlink ref="I429" r:id="rId686" xr:uid="{EAA9E7EE-E560-4B34-926E-F253039A33DD}"/>
    <hyperlink ref="H430" r:id="rId687" xr:uid="{EA8A6187-379A-4E6E-8565-AA16943E60F7}"/>
    <hyperlink ref="I430" r:id="rId688" xr:uid="{0D05C37F-9CC2-4DDD-8E57-07F1C7D2D0C2}"/>
    <hyperlink ref="I431" r:id="rId689" xr:uid="{FA8D84B1-C793-4315-B079-4B2264F8845A}"/>
    <hyperlink ref="H432" r:id="rId690" xr:uid="{D1C4130F-0DBE-4194-A422-635DA63F106E}"/>
    <hyperlink ref="I432" r:id="rId691" xr:uid="{E76A00C2-961F-4E54-8489-80325534E303}"/>
    <hyperlink ref="H433" r:id="rId692" xr:uid="{C3701534-C373-4389-98E9-C5E3482C49E3}"/>
    <hyperlink ref="I433" r:id="rId693" xr:uid="{1F3B42C4-452D-422B-897F-83C408347217}"/>
    <hyperlink ref="H434" r:id="rId694" xr:uid="{433F156D-33D4-4474-9F65-7369B560BDE1}"/>
    <hyperlink ref="I435" r:id="rId695" xr:uid="{D70583BD-71E0-4200-87DC-793C86430DC8}"/>
    <hyperlink ref="H435" r:id="rId696" xr:uid="{139C9567-349D-459A-8052-C33AAAB79477}"/>
    <hyperlink ref="I436" r:id="rId697" xr:uid="{65A0A6A2-5B2B-4C76-AC39-E4A04C3088BD}"/>
    <hyperlink ref="I437" r:id="rId698" xr:uid="{25A61311-7952-4118-80F0-7D5F3EA0F5A2}"/>
    <hyperlink ref="H438" r:id="rId699" xr:uid="{45E0141F-85B5-4049-89DC-9CB634DBA037}"/>
    <hyperlink ref="I438" r:id="rId700" xr:uid="{7E401170-8094-472C-8CE3-4E00BE30C685}"/>
    <hyperlink ref="H439" r:id="rId701" xr:uid="{C71A4347-3A95-4482-9683-62C44544B436}"/>
    <hyperlink ref="I439" r:id="rId702" xr:uid="{A224FF7F-99C2-4095-9219-F061D99DCD1C}"/>
    <hyperlink ref="H440" r:id="rId703" xr:uid="{648B3D4E-7E5C-4891-9905-129A1BB2E006}"/>
    <hyperlink ref="I440" r:id="rId704" xr:uid="{E065180B-CF6F-4F47-9A04-CA6F4CBCD91C}"/>
    <hyperlink ref="H441" r:id="rId705" xr:uid="{7F678BB1-9BEC-46F9-A6D2-25117296CF4F}"/>
    <hyperlink ref="I441" r:id="rId706" xr:uid="{4701152E-E227-455D-B879-1515D37E6E1B}"/>
    <hyperlink ref="I443" r:id="rId707" xr:uid="{3584DC9F-BA6D-4BC6-A8A5-D76D16231C03}"/>
    <hyperlink ref="H444" r:id="rId708" xr:uid="{6230E696-4835-442A-A357-E50159B93235}"/>
    <hyperlink ref="H445" r:id="rId709" xr:uid="{43A38DC9-873B-458B-9D7F-2D5857F10FE9}"/>
    <hyperlink ref="I445" r:id="rId710" xr:uid="{A3440ABD-9C00-4DC7-A13B-EC82183AA5A3}"/>
    <hyperlink ref="H446" r:id="rId711" xr:uid="{675AAEBC-7D9D-40F1-A1E3-C93B1CC22909}"/>
    <hyperlink ref="I446" r:id="rId712" xr:uid="{6FECD98C-9D7F-4EA7-9953-70F50FE66B07}"/>
    <hyperlink ref="I448" r:id="rId713" xr:uid="{84D0E66B-4F3C-45A7-AE6E-1CFF435FE027}"/>
    <hyperlink ref="I447" r:id="rId714" xr:uid="{2D180FC6-5230-49B8-9D4C-05E8A404A18A}"/>
    <hyperlink ref="I449" r:id="rId715" xr:uid="{089B8528-6A17-4C14-9E04-70EE99E1CA33}"/>
    <hyperlink ref="H450" r:id="rId716" xr:uid="{78E302CC-BA58-4095-9F66-9D5FB2A8DE7E}"/>
    <hyperlink ref="I451" r:id="rId717" xr:uid="{6B853E62-B8EC-4BB5-B387-053956FB7A68}"/>
    <hyperlink ref="H452" r:id="rId718" xr:uid="{34C98599-DC0B-4FE7-88F7-942996154A28}"/>
    <hyperlink ref="I452" r:id="rId719" xr:uid="{CF803CA9-637E-4964-90D4-02CA98DEB320}"/>
    <hyperlink ref="H453" r:id="rId720" xr:uid="{D5A8316A-7E38-4CCC-B64A-3015BB46E4D1}"/>
    <hyperlink ref="I453" r:id="rId721" xr:uid="{8A702A99-FD86-478D-AEFB-5E17050A2424}"/>
    <hyperlink ref="I454" r:id="rId722" xr:uid="{B0E1EAAC-F75F-4DDF-943B-813B4CDD3C37}"/>
    <hyperlink ref="H455" r:id="rId723" xr:uid="{D8B287F9-E308-46C8-BD71-2C18100B7187}"/>
    <hyperlink ref="H456" r:id="rId724" xr:uid="{5408E3DE-D873-4531-88DC-0012A49AA422}"/>
    <hyperlink ref="I456" r:id="rId725" xr:uid="{7CBFAF16-D68D-49FD-BF5A-B1981265FCD4}"/>
    <hyperlink ref="H457" r:id="rId726" xr:uid="{28F5D30C-4616-444D-A1B0-3157D10F8BE5}"/>
    <hyperlink ref="I457" r:id="rId727" xr:uid="{36F90B18-0180-4A18-A6C7-5A43CA83E57A}"/>
    <hyperlink ref="H458" r:id="rId728" xr:uid="{0BC2651A-A742-4831-B8E6-9B628611CD1F}"/>
    <hyperlink ref="I458" r:id="rId729" xr:uid="{79BC341A-2DAF-4A0F-9DF4-41A213ADDE46}"/>
    <hyperlink ref="H459" r:id="rId730" xr:uid="{63BED1DD-8AD5-4A72-91B2-02AEDC73671E}"/>
    <hyperlink ref="I459" r:id="rId731" xr:uid="{B7EF7B99-0476-4CEC-BD8B-9E6E45BC6C47}"/>
    <hyperlink ref="H460" r:id="rId732" xr:uid="{B2C15B44-80BD-45F0-ADEB-D23FAB059DEE}"/>
    <hyperlink ref="I460" r:id="rId733" xr:uid="{AD3F9ACA-5E24-4BDA-9B10-FE4D67C8CF3D}"/>
    <hyperlink ref="I461" r:id="rId734" xr:uid="{B742BD90-3F8B-4237-8955-1F467A6739F9}"/>
    <hyperlink ref="H462" r:id="rId735" xr:uid="{29037F1C-129C-498F-9731-A396E021461C}"/>
    <hyperlink ref="I463" r:id="rId736" xr:uid="{AB41E0FD-6115-41C2-8B8C-7C210C658829}"/>
    <hyperlink ref="H464" r:id="rId737" xr:uid="{216F7FF6-F26E-4F41-ADA5-D7542657BB2A}"/>
    <hyperlink ref="I464" r:id="rId738" xr:uid="{116FF952-AD96-427B-8B63-BB880443097F}"/>
    <hyperlink ref="H466" r:id="rId739" xr:uid="{A235B019-F918-43DF-98D1-C84E3CEF75A6}"/>
    <hyperlink ref="I466" r:id="rId740" xr:uid="{B4FBB110-5CFB-416D-BC5E-913E315868E4}"/>
    <hyperlink ref="H467" r:id="rId741" xr:uid="{083434EF-769D-4D44-8DF7-2D9C70CB46FA}"/>
    <hyperlink ref="I467" r:id="rId742" xr:uid="{F4B9729B-FDDE-4E1E-91A1-D46D17FABBD0}"/>
    <hyperlink ref="H469" r:id="rId743" display="recepcion@arenys.cl" xr:uid="{01CC15C4-6411-4CFF-BB8D-A6203A3B8B56}"/>
    <hyperlink ref="H472" r:id="rId744" xr:uid="{BA9AE638-C085-4558-8134-6B3ACA40E4D9}"/>
    <hyperlink ref="I473" r:id="rId745" xr:uid="{0BF17170-6742-4673-AFDC-3BB04BADEB9C}"/>
    <hyperlink ref="H474" r:id="rId746" xr:uid="{9D9ED8CF-480D-40AA-AF6B-BC917E135DB3}"/>
    <hyperlink ref="I474" r:id="rId747" xr:uid="{394B1CE0-0F1B-42D5-8F62-BB2747D6CAE0}"/>
    <hyperlink ref="H468" r:id="rId748" xr:uid="{0BB15FA0-C078-4336-BC81-03651A709832}"/>
    <hyperlink ref="I468" r:id="rId749" xr:uid="{20A39596-055D-4383-A48F-519A40C3CE96}"/>
    <hyperlink ref="I476" r:id="rId750" xr:uid="{8DE3CBDD-CE0E-4575-8835-E65CB5084B03}"/>
    <hyperlink ref="H475" r:id="rId751" xr:uid="{12F2FB6A-3CE8-495F-A292-29B67D3BF26C}"/>
    <hyperlink ref="I475" r:id="rId752" xr:uid="{D8E4BDB4-AA80-4D48-B09C-6F7DF452CF07}"/>
    <hyperlink ref="H477" r:id="rId753" xr:uid="{99A53B75-6434-45B4-8FCD-9F7D0D9B5CF1}"/>
    <hyperlink ref="H478" r:id="rId754" xr:uid="{D9E53296-DBC4-4A4E-ADC6-53F7331DF7C4}"/>
    <hyperlink ref="I478" r:id="rId755" xr:uid="{4458291E-B6F6-4916-913A-345732610594}"/>
    <hyperlink ref="H479" r:id="rId756" xr:uid="{3B412506-F7D5-468B-A255-2078A3D3CD3F}"/>
    <hyperlink ref="H480" r:id="rId757" xr:uid="{15C509A8-80E2-4213-A61D-222610F80B1F}"/>
    <hyperlink ref="I480" r:id="rId758" xr:uid="{B9F2E33C-996F-4ED1-BBC1-F2626BD41489}"/>
    <hyperlink ref="H481" r:id="rId759" xr:uid="{4A0E1522-BEDF-407E-9B45-5F65C16D0A5E}"/>
    <hyperlink ref="I481" r:id="rId760" xr:uid="{EA9F805B-A089-4BC2-B82E-C83749B6B075}"/>
    <hyperlink ref="H482" r:id="rId761" xr:uid="{911F95C7-C1AC-4870-AA24-E7DD04EE9E08}"/>
    <hyperlink ref="I482" r:id="rId762" xr:uid="{0D6832F0-B4C9-4EA4-963B-E4AF8196A645}"/>
    <hyperlink ref="H483" r:id="rId763" xr:uid="{525132CB-3E66-4B01-88CB-935608C8C685}"/>
    <hyperlink ref="I483" r:id="rId764" xr:uid="{CECBB24D-2A0D-4B1F-805F-2219CDE7BD99}"/>
    <hyperlink ref="H484" r:id="rId765" xr:uid="{A33A48C2-4EBC-46C9-9652-4949AD70D4EA}"/>
    <hyperlink ref="I484" r:id="rId766" xr:uid="{0E6FD4B4-E515-4087-B93F-87A63D2F3C7F}"/>
    <hyperlink ref="I485" r:id="rId767" xr:uid="{030738D6-7FDA-445D-A904-6897B7BD217E}"/>
    <hyperlink ref="H486" r:id="rId768" xr:uid="{66E7107C-BB2F-4692-AEE0-A3A5B3699FF2}"/>
    <hyperlink ref="I486" r:id="rId769" xr:uid="{FC78AC82-FEC3-41C4-A9EC-BBD756868295}"/>
    <hyperlink ref="H487" r:id="rId770" xr:uid="{9AEF1E6F-255A-4A93-81B4-D94FB1E272E5}"/>
    <hyperlink ref="I487" r:id="rId771" xr:uid="{B26855A4-C65D-4936-BBBD-1DD197220BF6}"/>
    <hyperlink ref="H489" r:id="rId772" xr:uid="{6B3351B0-A45D-4CF5-9C6F-FC8EA09E8CED}"/>
    <hyperlink ref="H488" r:id="rId773" xr:uid="{5676B476-E5BC-4B7D-9D88-B219C381A3FC}"/>
    <hyperlink ref="H490" r:id="rId774" xr:uid="{64235D50-DD92-4995-8543-ABE59BFD11FF}"/>
    <hyperlink ref="H491" r:id="rId775" xr:uid="{1227C9D1-4CDA-4FD4-BCE4-5314407E47C6}"/>
    <hyperlink ref="I491" r:id="rId776" xr:uid="{9729BC9D-FBF9-42EF-84AE-7657C23F8D07}"/>
    <hyperlink ref="H492" r:id="rId777" xr:uid="{3505F7F8-6488-40C0-898A-69FE9426ADC6}"/>
    <hyperlink ref="I492" r:id="rId778" xr:uid="{A45CD156-34EA-46FA-8103-6347456DA22C}"/>
    <hyperlink ref="I493" r:id="rId779" xr:uid="{2B79ED72-7F15-4466-996B-8BBBD2AE6831}"/>
    <hyperlink ref="H495" r:id="rId780" xr:uid="{51F43C8E-8A72-436A-8D8D-09CDCE5AC941}"/>
    <hyperlink ref="I495" r:id="rId781" xr:uid="{3FCEB413-00AB-4CF3-8B72-CF13432D9AF5}"/>
    <hyperlink ref="H496" r:id="rId782" xr:uid="{AB8E79F2-DBB5-4E25-A5EF-90FC9CEA217F}"/>
    <hyperlink ref="I496" r:id="rId783" xr:uid="{D791871C-A6EC-495E-9EF9-86990E60D198}"/>
    <hyperlink ref="I497" r:id="rId784" xr:uid="{C7D360AD-AAEC-415E-9AB3-E3D8D72CDDDF}"/>
    <hyperlink ref="H498" r:id="rId785" xr:uid="{F0401732-E525-4F56-B022-DE49D51C3A13}"/>
    <hyperlink ref="I498" r:id="rId786" xr:uid="{E55F644B-79B4-41BD-89C5-474960B339A6}"/>
    <hyperlink ref="H499" r:id="rId787" xr:uid="{3253BA63-B2C8-4E38-9462-DA40CA830C49}"/>
    <hyperlink ref="I499" r:id="rId788" xr:uid="{A0457A3C-3970-4D27-B8A0-296C36707D63}"/>
    <hyperlink ref="H500" r:id="rId789" xr:uid="{D4A9BF0F-41AB-41F0-AC79-24C5D536C20C}"/>
    <hyperlink ref="I500" r:id="rId790" xr:uid="{2047F80D-2B62-40F4-A2E3-D46C9A0F0F3C}"/>
    <hyperlink ref="I501" r:id="rId791" xr:uid="{0223796D-BCAE-4B8E-A72A-AC86C6F2A65B}"/>
    <hyperlink ref="H502" r:id="rId792" xr:uid="{C999D651-E482-47F6-9FBD-F4AA623DA77E}"/>
    <hyperlink ref="I502" r:id="rId793" xr:uid="{298C688C-AEF9-4F25-872E-39ED7FD18DB5}"/>
    <hyperlink ref="I503" r:id="rId794" xr:uid="{515C06CA-8759-45B4-AB03-B9F64D0D1129}"/>
    <hyperlink ref="H504" r:id="rId795" xr:uid="{F891A15B-889D-4C5E-B60D-15DF97249343}"/>
    <hyperlink ref="I504" r:id="rId796" xr:uid="{2BCDAAE2-4468-4603-B4A0-6B5CE88E523E}"/>
    <hyperlink ref="H506" r:id="rId797" xr:uid="{F27F0DA0-AD27-43D8-AC5D-F03FAFC22B6F}"/>
    <hyperlink ref="I506" r:id="rId798" xr:uid="{431DB3F7-B6F4-4138-A10E-B4BB760FFA35}"/>
    <hyperlink ref="H505" r:id="rId799" xr:uid="{659132F3-6EDC-4AE4-8F7B-D3838652000B}"/>
    <hyperlink ref="I505" r:id="rId800" xr:uid="{43D641D5-940D-42F2-854A-3C9F98E1F7A7}"/>
    <hyperlink ref="I507" r:id="rId801" xr:uid="{82887A5F-2FB5-449C-993F-A0A04192D574}"/>
    <hyperlink ref="H508" r:id="rId802" xr:uid="{2207A440-94EA-47F0-9BDB-DA8BCEA2BBA3}"/>
    <hyperlink ref="I508" r:id="rId803" xr:uid="{B09D7845-26C4-456E-B8AF-8EBDA4342D72}"/>
    <hyperlink ref="H509" r:id="rId804" xr:uid="{2CE48F20-AD16-4F78-AC3E-E5CB4C36D2C9}"/>
    <hyperlink ref="I509" r:id="rId805" xr:uid="{6BAD18DB-C9EF-43B1-A662-491C297F8BFB}"/>
    <hyperlink ref="I510" r:id="rId806" xr:uid="{19E10392-C573-4CCA-8291-82238B572D1B}"/>
    <hyperlink ref="H511" r:id="rId807" xr:uid="{E33420AC-6A88-478B-86C7-3270251B4CB9}"/>
    <hyperlink ref="I511" r:id="rId808" xr:uid="{7D02B1EA-0CEA-4408-AECF-2FCDF1540DA3}"/>
    <hyperlink ref="H512" r:id="rId809" xr:uid="{A4C4F86A-2F40-4F74-A5E1-0BF0496CFC37}"/>
    <hyperlink ref="I512" r:id="rId810" xr:uid="{07333C5D-CD27-4DBB-B59E-3739B436BC6D}"/>
    <hyperlink ref="H513" r:id="rId811" xr:uid="{DFA1D27E-60F7-4A4B-BAD8-4DBB09E45429}"/>
    <hyperlink ref="I513" r:id="rId812" xr:uid="{E901FE7C-421E-4380-81AC-5ACE6B3BD1FB}"/>
    <hyperlink ref="H516" r:id="rId813" xr:uid="{4A2FA7E9-6E25-4442-BEC0-596D90397027}"/>
    <hyperlink ref="H517" r:id="rId814" xr:uid="{873034AC-77E9-4B54-B08E-C1B3FF6960CA}"/>
    <hyperlink ref="I517" r:id="rId815" xr:uid="{38AB7814-825B-40C6-9283-92FACDDDDD9F}"/>
    <hyperlink ref="H518" r:id="rId816" xr:uid="{BB52D1D4-7772-4689-A86A-31930111CEFA}"/>
    <hyperlink ref="I518" r:id="rId817" xr:uid="{454B89C6-2F8E-41AB-8EFB-B340DBC7C9FE}"/>
    <hyperlink ref="H519" r:id="rId818" xr:uid="{2533C1E1-EB23-4E80-9D8A-386B4CA3FB82}"/>
    <hyperlink ref="I519" r:id="rId819" xr:uid="{C25F17A2-8DFA-4FB9-9A95-AD0C62C46B4D}"/>
    <hyperlink ref="H520" r:id="rId820" xr:uid="{2940923F-3843-4011-91DB-E2782457ABDF}"/>
    <hyperlink ref="I520" r:id="rId821" xr:uid="{C4E8CC78-FE74-492D-A9C0-1DEA9B3E29A0}"/>
    <hyperlink ref="H521" r:id="rId822" xr:uid="{9F5D1BA1-D3FB-4350-AE06-34BED9B8F1FE}"/>
    <hyperlink ref="I521" r:id="rId823" xr:uid="{BD3C5CF5-88DE-4615-8251-CFCA4AF08FE3}"/>
    <hyperlink ref="H522" r:id="rId824" xr:uid="{ECBB4B0A-FA13-4071-AA2D-59D260781E12}"/>
    <hyperlink ref="I522" r:id="rId825" xr:uid="{8C84F82A-A05D-4FC7-8353-844427C3F4DF}"/>
    <hyperlink ref="H523" r:id="rId826" xr:uid="{ED3144D7-0247-43A4-BE4E-CDB950AEA05B}"/>
    <hyperlink ref="I523" r:id="rId827" xr:uid="{1E749A0D-501D-469F-92FD-C8045EC4BE8A}"/>
    <hyperlink ref="H524" r:id="rId828" xr:uid="{217FBD82-C525-458D-B93C-B6482F8C5430}"/>
    <hyperlink ref="I524" r:id="rId829" xr:uid="{A93605F9-31B3-435A-9217-8DF2449CA1BD}"/>
    <hyperlink ref="H525" r:id="rId830" xr:uid="{2B690FC2-6435-48D6-B121-F04D17D10BA0}"/>
    <hyperlink ref="I525" r:id="rId831" xr:uid="{43658131-24A9-495F-A414-69B79C69EAA0}"/>
    <hyperlink ref="H526" r:id="rId832" xr:uid="{45474631-1FF6-4CB9-B9BB-E1732E45B70F}"/>
    <hyperlink ref="I526" r:id="rId833" xr:uid="{005EE288-8569-4E4D-95E3-A0BBC031D1CB}"/>
    <hyperlink ref="I527" r:id="rId834" xr:uid="{F5F37A24-08F2-40B2-8FFB-C80129149D2F}"/>
    <hyperlink ref="H528" r:id="rId835" xr:uid="{94A70D69-F7C0-4B05-A9F0-8F9AB7329C7D}"/>
    <hyperlink ref="H529" r:id="rId836" xr:uid="{5549A466-F317-4145-842F-87246290E05E}"/>
    <hyperlink ref="I529" r:id="rId837" xr:uid="{5C4CF80B-D508-41C2-941B-CF1FB6C432A3}"/>
    <hyperlink ref="H530" r:id="rId838" xr:uid="{62D458A8-BCDF-40C3-BF0C-A834934C0CA0}"/>
    <hyperlink ref="I530" r:id="rId839" xr:uid="{0FC7AB9A-D0A5-4884-81E3-C9571C49FD5B}"/>
    <hyperlink ref="H531" r:id="rId840" xr:uid="{8A1F37A8-15FB-4D64-9E91-1814D590544B}"/>
    <hyperlink ref="I531" r:id="rId841" xr:uid="{864A785E-FB4A-42B2-B184-88B53006DF1F}"/>
    <hyperlink ref="H532" r:id="rId842" xr:uid="{453095C8-9DD1-40F2-A021-E3C5DCCD40A2}"/>
    <hyperlink ref="I532" r:id="rId843" xr:uid="{D0EF4892-71DB-44E8-9053-2D901B11A0F1}"/>
    <hyperlink ref="H533" r:id="rId844" xr:uid="{6FAC5079-F184-45BD-B9A4-FD197598DB7F}"/>
    <hyperlink ref="I533" r:id="rId845" xr:uid="{3496433F-84DA-4F30-8C6B-B7C697354B91}"/>
    <hyperlink ref="H534" r:id="rId846" xr:uid="{87C62D89-5B45-45F5-AEB8-6127E0FE4AEE}"/>
    <hyperlink ref="I534" r:id="rId847" xr:uid="{CC3727D2-D162-478F-8CD1-AEBCD5366D9D}"/>
    <hyperlink ref="H535" r:id="rId848" xr:uid="{DDF45736-CB89-4463-B2BC-6FD2499C3922}"/>
    <hyperlink ref="I535" r:id="rId849" xr:uid="{5A785EB6-A7F8-43F8-B9AB-9A0FA44353FC}"/>
    <hyperlink ref="H536" r:id="rId850" xr:uid="{79EBD87A-614D-444D-9603-6608157EC46A}"/>
    <hyperlink ref="I536" r:id="rId851" xr:uid="{0A0C7FCC-79B6-4024-853F-81ADA78D9C2A}"/>
    <hyperlink ref="H537" r:id="rId852" xr:uid="{008C2AA1-647A-4F4B-B696-AF4CAE657138}"/>
    <hyperlink ref="I537" r:id="rId853" xr:uid="{70B2D9E9-3EE5-4523-B40F-570BA478890A}"/>
    <hyperlink ref="H538" r:id="rId854" xr:uid="{12160EA1-6893-40A1-B975-A59036AAA355}"/>
    <hyperlink ref="I538" r:id="rId855" xr:uid="{CFC9F9E1-1774-4CB0-95B4-D191ABC0D2A0}"/>
    <hyperlink ref="H539" r:id="rId856" xr:uid="{8DFE71CA-4ED9-4CF8-ABB2-E47FDF5A7BBC}"/>
    <hyperlink ref="I539" r:id="rId857" xr:uid="{C071D542-D87E-426A-8FD0-CB18015C9212}"/>
    <hyperlink ref="H540" r:id="rId858" xr:uid="{0830991B-355C-4527-990E-2DD2D1E3CA08}"/>
    <hyperlink ref="I540" r:id="rId859" xr:uid="{F62B3F65-E81D-4C3F-A77F-2B0C854F2BA3}"/>
    <hyperlink ref="H541" r:id="rId860" xr:uid="{26F693F2-68CA-4C42-8439-1FFBA3177608}"/>
    <hyperlink ref="H542" r:id="rId861" xr:uid="{36542099-B57D-4ACB-939F-3380FEA65E5E}"/>
    <hyperlink ref="I542" r:id="rId862" xr:uid="{2A261645-EB25-4E13-BD6B-6D444A45A24A}"/>
    <hyperlink ref="H543" r:id="rId863" xr:uid="{35540F45-5579-4C18-AEA5-599FF7F6485E}"/>
    <hyperlink ref="I543" r:id="rId864" xr:uid="{F7B03169-DEE0-4058-8230-971561EA31F0}"/>
    <hyperlink ref="H544" r:id="rId865" xr:uid="{4B46EC3E-44BD-403F-9034-CDAD6DEE34F2}"/>
    <hyperlink ref="I544" r:id="rId866" xr:uid="{769B8843-3519-463F-AE82-6A3DBCEA15D0}"/>
    <hyperlink ref="H545" r:id="rId867" xr:uid="{46F98472-9E6D-4B93-9827-7C6059C1FC49}"/>
    <hyperlink ref="I545" r:id="rId868" xr:uid="{F17A388B-7936-4479-9CE6-6518B68D497B}"/>
    <hyperlink ref="H546" r:id="rId869" xr:uid="{87EA0992-7FF0-4EDB-8EB5-8F9981A09E9C}"/>
    <hyperlink ref="I546" r:id="rId870" xr:uid="{E41E85BA-B544-41E1-8666-2338265ECC17}"/>
    <hyperlink ref="H547" r:id="rId871" xr:uid="{45A7E527-9D0D-4B1D-B1EA-6BAF803046F2}"/>
    <hyperlink ref="I547" r:id="rId872" xr:uid="{2E9A88B6-4558-4321-A474-502482B37205}"/>
    <hyperlink ref="H548" r:id="rId873" xr:uid="{48686C4A-DF11-4E65-8C97-D47E98C4D9FA}"/>
    <hyperlink ref="I548" r:id="rId874" xr:uid="{CC5CB781-6F5B-4B9D-8C3F-D33B3B05ECCF}"/>
    <hyperlink ref="H549" r:id="rId875" xr:uid="{1D5F5A09-9297-4940-8DD2-17C453E0AB7B}"/>
    <hyperlink ref="I549" r:id="rId876" xr:uid="{5C607CCA-884C-4C3E-9F4E-992F837C660B}"/>
    <hyperlink ref="H550" r:id="rId877" xr:uid="{5D978B6F-59DD-4B81-99BE-6C6D4F6D3EA2}"/>
    <hyperlink ref="I550" r:id="rId878" xr:uid="{9DBB2982-3EE7-493D-9883-F21B5832F4D3}"/>
    <hyperlink ref="I551" r:id="rId879" xr:uid="{FC50FE93-AE69-40A6-BE70-C56DDEA343A0}"/>
    <hyperlink ref="H552" r:id="rId880" xr:uid="{3F8FB891-A41B-42CD-A4CB-658E4AAD41A5}"/>
    <hyperlink ref="I552" r:id="rId881" xr:uid="{81CD4673-A819-41D2-A96B-ACDE3CA9999A}"/>
    <hyperlink ref="H553" r:id="rId882" xr:uid="{162C86E1-5C47-4DDA-9D38-33A4910F8055}"/>
    <hyperlink ref="I553" r:id="rId883" xr:uid="{F4CD95CE-B0AB-41C9-B069-920FDF33FAB9}"/>
    <hyperlink ref="H554" r:id="rId884" xr:uid="{6F35343F-18EB-4852-B972-96D32A77DC7A}"/>
    <hyperlink ref="I554" r:id="rId885" xr:uid="{0D6F8352-D37A-4F62-932F-30FC8EC1C147}"/>
    <hyperlink ref="H555" r:id="rId886" xr:uid="{BFE55ECB-1351-4542-992F-D229E8AF8A59}"/>
    <hyperlink ref="I555" r:id="rId887" xr:uid="{A6C7E46A-79C1-4491-B85C-0D3B69078836}"/>
    <hyperlink ref="H556" r:id="rId888" xr:uid="{E34969D1-359F-43B4-98EF-818998E98377}"/>
    <hyperlink ref="I556" r:id="rId889" xr:uid="{1D596DBF-8D09-456D-A064-816E9144A0C5}"/>
    <hyperlink ref="H557" r:id="rId890" xr:uid="{B5292DAA-11DB-43BA-9F54-8B9F8C5D8F78}"/>
    <hyperlink ref="I557" r:id="rId891" xr:uid="{3F480171-4690-4BFA-9C21-3DEEE4053DBE}"/>
    <hyperlink ref="H558" r:id="rId892" xr:uid="{4FD8FB18-CF2B-474C-AF8A-1E774EB61C5C}"/>
    <hyperlink ref="I558" r:id="rId893" xr:uid="{5AC2FF88-281F-4E3F-B462-B29B374BF01F}"/>
    <hyperlink ref="H559" r:id="rId894" xr:uid="{F05EF46B-18BC-43A3-A883-CC11629DD1AC}"/>
    <hyperlink ref="I559" r:id="rId895" xr:uid="{9451FF51-2AF8-4A6C-8B2F-545D3B1B8D92}"/>
    <hyperlink ref="I560" r:id="rId896" xr:uid="{03FEE767-13A6-4F5B-B23A-45CD4A020FAD}"/>
    <hyperlink ref="I561" r:id="rId897" xr:uid="{7FA43925-54D6-44BE-A13D-93ADAC6EA945}"/>
    <hyperlink ref="H562" r:id="rId898" xr:uid="{07672DBD-1FE9-4589-9F8E-E74145F4B5D3}"/>
    <hyperlink ref="I562" r:id="rId899" xr:uid="{F8BAAAF0-5F66-4B92-BF2F-90603CDA3469}"/>
    <hyperlink ref="H563" r:id="rId900" xr:uid="{94AA796D-6DAD-4B76-AA15-2F4405064549}"/>
    <hyperlink ref="I563" r:id="rId901" xr:uid="{F0EAD0AD-9ADB-4532-A7B8-BBEB84C40E34}"/>
    <hyperlink ref="H564" r:id="rId902" xr:uid="{2CB4A1A8-91CB-4C73-9FD8-1D82CF31DB19}"/>
    <hyperlink ref="I564" r:id="rId903" xr:uid="{D80473CF-3B0F-4CA7-8768-9CC7295BA562}"/>
    <hyperlink ref="H565" r:id="rId904" xr:uid="{F553E2A5-2CD7-486F-9515-5335B21B70EF}"/>
    <hyperlink ref="I565" r:id="rId905" xr:uid="{6CDC16AF-8994-4FB3-80EC-B58191F3C7E1}"/>
    <hyperlink ref="I566" r:id="rId906" xr:uid="{5699C505-BDE4-428D-BDB3-1284EF67E240}"/>
    <hyperlink ref="H567" r:id="rId907" xr:uid="{877BE2BF-9CB5-4B9B-8322-D563D26FE0EF}"/>
    <hyperlink ref="I567" r:id="rId908" xr:uid="{A39F99DB-D828-4A7A-9E14-0DEDBDB32B79}"/>
    <hyperlink ref="H568" r:id="rId909" xr:uid="{E0AB23C8-FAFE-40B0-84DA-84BBFF6D08F6}"/>
    <hyperlink ref="I568" r:id="rId910" xr:uid="{8F7BD6C1-B77A-498F-9163-3FEF7D10F6F4}"/>
    <hyperlink ref="H569" r:id="rId911" display="gerencia.valdivia@asenav.cl" xr:uid="{6C913835-821B-4F84-B3FD-684F43439E6D}"/>
    <hyperlink ref="I569" r:id="rId912" xr:uid="{9282B014-1A77-4285-A205-91110BB3A745}"/>
    <hyperlink ref="I570" r:id="rId913" xr:uid="{1892C31F-423C-4EEF-9F72-7DA504ED3E40}"/>
    <hyperlink ref="H571" r:id="rId914" xr:uid="{D964217A-134D-42C9-B33B-E2DA04044AF1}"/>
    <hyperlink ref="I571" r:id="rId915" xr:uid="{5925724F-EF32-4358-9A11-0EF7998CEDDE}"/>
    <hyperlink ref="I572" r:id="rId916" xr:uid="{7DF4F9E6-8CB8-4372-BBB5-DBE7699E093E}"/>
    <hyperlink ref="H573" r:id="rId917" xr:uid="{40B13CFD-F81E-47C9-B09B-2D74CB42324A}"/>
    <hyperlink ref="I573" r:id="rId918" xr:uid="{4B097F88-2147-4748-B1C3-619AAA4C8C26}"/>
    <hyperlink ref="H574" r:id="rId919" xr:uid="{129921A3-B3A0-4470-934E-DA08020EF928}"/>
    <hyperlink ref="I574" r:id="rId920" xr:uid="{2E0EB97D-BF19-41D9-BE49-F4E6F5B00922}"/>
    <hyperlink ref="H575" r:id="rId921" xr:uid="{B3D39495-C127-4DBC-98E7-3755E3C228B8}"/>
    <hyperlink ref="I575" r:id="rId922" xr:uid="{A27E0BF9-C5C0-4218-93C2-01D42BBCFA66}"/>
    <hyperlink ref="H576" r:id="rId923" xr:uid="{047196D5-DA57-4A9C-807B-0E8C7139024B}"/>
    <hyperlink ref="I576" r:id="rId924" xr:uid="{4BE08360-92D0-4ECE-8072-3212F7B0E27C}"/>
    <hyperlink ref="H577" r:id="rId925" xr:uid="{4951DC59-9435-4B3E-A842-D6F2E96305D8}"/>
    <hyperlink ref="I577" r:id="rId926" xr:uid="{524E2A72-E2F0-4F35-8260-92A0C2417930}"/>
    <hyperlink ref="H578" r:id="rId927" xr:uid="{6290829D-3658-4F41-BBF7-CA70D5DD610F}"/>
    <hyperlink ref="I578" r:id="rId928" xr:uid="{418B9AA7-36DB-4134-8E13-5227D2F6438F}"/>
    <hyperlink ref="H580" r:id="rId929" xr:uid="{C2B55CFE-F05F-4479-9E0B-A8F7DD05A107}"/>
    <hyperlink ref="I580" r:id="rId930" xr:uid="{41A001D5-010C-4A79-9DA6-D33ED1C6CD58}"/>
    <hyperlink ref="H579" r:id="rId931" xr:uid="{2E9ABD67-4CCA-4C80-A55B-464EB8E7093B}"/>
    <hyperlink ref="I579" r:id="rId932" xr:uid="{8043E432-FEA6-4BA3-9EBF-14E97B72CA7B}"/>
    <hyperlink ref="H581" r:id="rId933" xr:uid="{F39B38E1-6BA3-4AC2-8DE5-675F37396580}"/>
    <hyperlink ref="I581" r:id="rId934" xr:uid="{3AFF7E05-E794-4E44-BED3-E3D714ECF8AA}"/>
    <hyperlink ref="H582" r:id="rId935" xr:uid="{B12A65DB-4549-4DBD-8881-9D100B148D99}"/>
    <hyperlink ref="I582" r:id="rId936" xr:uid="{5BAE3E44-EF3B-4004-8B0E-C1A848E30E62}"/>
    <hyperlink ref="H583" r:id="rId937" xr:uid="{178EB742-1186-4A32-AD82-6E95AF83275C}"/>
    <hyperlink ref="I583" r:id="rId938" xr:uid="{291281D2-08B4-45D6-BB5A-1BDDC42018AE}"/>
    <hyperlink ref="I584" r:id="rId939" display="www.aurus.cl" xr:uid="{70B0E2A4-A63C-465C-812E-83A1725F33A7}"/>
    <hyperlink ref="H585" r:id="rId940" xr:uid="{4B68138D-CA22-443C-86E9-B7644F49A948}"/>
    <hyperlink ref="I585" r:id="rId941" xr:uid="{7930E503-CF49-4C8E-9E20-65391380066D}"/>
    <hyperlink ref="I586" r:id="rId942" xr:uid="{6FE614B5-34F1-4C9D-80C7-F257D9DA0ACF}"/>
    <hyperlink ref="I587" r:id="rId943" xr:uid="{0B3A7451-2C07-455C-8127-0FEDE99592EF}"/>
    <hyperlink ref="I588" r:id="rId944" xr:uid="{C3605C4C-2267-46F3-B8F8-E3BF02310C88}"/>
    <hyperlink ref="H589" r:id="rId945" xr:uid="{51621A29-50D3-47BD-A865-8C6B3ECBD440}"/>
    <hyperlink ref="I589" r:id="rId946" xr:uid="{329FD23F-64C5-413F-97D7-2834A83B7ED5}"/>
    <hyperlink ref="I590" r:id="rId947" xr:uid="{DB772A48-D73A-4A2A-A3CC-FFEED7F5215F}"/>
    <hyperlink ref="H591" r:id="rId948" xr:uid="{B8DE3DE2-D2E0-4563-A37A-B8BB81B79A4B}"/>
    <hyperlink ref="I591" r:id="rId949" xr:uid="{037AF458-6777-4A16-AD4E-27145847E69E}"/>
    <hyperlink ref="H592" r:id="rId950" xr:uid="{D72366E5-70B7-47A4-9832-9B71E0427F9B}"/>
    <hyperlink ref="I592" r:id="rId951" xr:uid="{A7500B5D-6CF6-46AE-A824-925353F08160}"/>
    <hyperlink ref="H593" r:id="rId952" xr:uid="{EEA239C0-28E9-4AE3-B611-F544B877F2FD}"/>
    <hyperlink ref="I593" r:id="rId953" xr:uid="{1E1CC55B-F0DA-41D2-B528-D1A517B6846C}"/>
    <hyperlink ref="H594" r:id="rId954" xr:uid="{E0263FB1-B9C1-4646-A41E-CB9AE3B072CD}"/>
    <hyperlink ref="I594" r:id="rId955" xr:uid="{216005A5-9355-4643-8569-E85787A49884}"/>
    <hyperlink ref="H595" r:id="rId956" xr:uid="{F69624BC-5FEA-484D-817A-C6573AA35472}"/>
    <hyperlink ref="I595" r:id="rId957" xr:uid="{29C7768B-7735-48A5-AAB8-BBE14EB219C0}"/>
    <hyperlink ref="H596" r:id="rId958" xr:uid="{F40484ED-626E-4D82-916F-F2030C1A4181}"/>
    <hyperlink ref="I596" r:id="rId959" xr:uid="{77566BE8-B4E8-4062-8CE6-8EA4CAFC7AC4}"/>
    <hyperlink ref="H597" r:id="rId960" xr:uid="{4B47E8C5-0616-473E-AC8A-B92FC5A1541B}"/>
    <hyperlink ref="I597" r:id="rId961" xr:uid="{373168E7-9F4E-4CA7-ABA2-44B82600275A}"/>
    <hyperlink ref="I599" r:id="rId962" xr:uid="{F4E854BB-3615-411D-8597-C4F49EB18A05}"/>
    <hyperlink ref="I600" r:id="rId963" xr:uid="{CF64E04B-410F-4153-A637-0790C3297497}"/>
    <hyperlink ref="H601" r:id="rId964" xr:uid="{2E2A1147-476E-4812-A35B-A81D786119AC}"/>
    <hyperlink ref="I601" r:id="rId965" xr:uid="{AB3CA76F-2D57-43AE-842E-1F0EE679659D}"/>
    <hyperlink ref="I602" r:id="rId966" xr:uid="{8FB4B45E-6064-4F36-8514-A0BA77C88DBB}"/>
    <hyperlink ref="H603" r:id="rId967" xr:uid="{4DE04C8F-96FB-42CC-A7E2-1051D1C5289B}"/>
    <hyperlink ref="I603" r:id="rId968" xr:uid="{B0FB7EA8-9B30-4AE0-A9E2-BACCEECD7C13}"/>
    <hyperlink ref="H604" r:id="rId969" xr:uid="{E9DF858B-33A3-46E6-97D5-DDD8D71E18ED}"/>
    <hyperlink ref="I604" r:id="rId970" xr:uid="{945BEE45-DFC4-4FFB-ABAF-96E951875FB4}"/>
    <hyperlink ref="I605" r:id="rId971" xr:uid="{F620E036-F5B9-4965-9F26-29E9A43B486A}"/>
    <hyperlink ref="H606" r:id="rId972" xr:uid="{D86B0BBC-F748-41C5-ACBF-92D3ACAD269D}"/>
    <hyperlink ref="I606" r:id="rId973" xr:uid="{0A5B7942-3FEE-4F28-AA24-74F56762DD6D}"/>
    <hyperlink ref="H607" r:id="rId974" xr:uid="{A4F48688-6344-49E4-A892-73FB55FE1BB4}"/>
    <hyperlink ref="I608" r:id="rId975" xr:uid="{1B5DCA5F-BF37-4AFB-8927-EC7E977BBAFC}"/>
    <hyperlink ref="H609" r:id="rId976" xr:uid="{B30D647D-C8FF-45B3-BC08-0AC6F56A3CEF}"/>
    <hyperlink ref="I609" r:id="rId977" xr:uid="{D184DCA2-10AF-42A0-B7BB-77FE4EDC45A1}"/>
    <hyperlink ref="H610" r:id="rId978" xr:uid="{8B6AC167-2FBE-47AD-B805-F2FECED830DF}"/>
    <hyperlink ref="I610" r:id="rId979" xr:uid="{47B9AC46-939B-49A1-960C-89E275D1E86F}"/>
    <hyperlink ref="H611" r:id="rId980" xr:uid="{247F3602-C69C-4132-9F55-E006CB6F11AA}"/>
    <hyperlink ref="H612" r:id="rId981" xr:uid="{ACFBB21B-2311-474F-84AA-A913D43ACC55}"/>
    <hyperlink ref="H613" r:id="rId982" xr:uid="{21B60DFE-2DF7-4F8B-B07E-24755CD197D9}"/>
    <hyperlink ref="I613" r:id="rId983" xr:uid="{6B560C9F-C1C5-4475-89A0-113EBEA6E150}"/>
    <hyperlink ref="H614" r:id="rId984" xr:uid="{474AF4C2-DFB3-42BF-B610-E3C6C54DC1DD}"/>
    <hyperlink ref="I614" r:id="rId985" xr:uid="{C7135FA4-297D-4F06-BCB3-DF14F186C05A}"/>
    <hyperlink ref="I615" r:id="rId986" xr:uid="{0F8CD20F-610A-4291-9D36-FF4E39C63DCB}"/>
    <hyperlink ref="I616" r:id="rId987" xr:uid="{29DB8A57-0815-468F-AF2E-8E677D26CCBF}"/>
    <hyperlink ref="H617" r:id="rId988" xr:uid="{A1738240-02C8-454C-965C-E283CEE4B80D}"/>
    <hyperlink ref="I618" r:id="rId989" xr:uid="{8E54C8AE-E597-45C5-ADB1-A5B62014E0E2}"/>
    <hyperlink ref="H619" r:id="rId990" xr:uid="{B9157CDA-78FA-4375-B9D7-22B7D071BB3E}"/>
    <hyperlink ref="I619" r:id="rId991" xr:uid="{0D278579-96CD-4C4F-9867-E43C9965ABD0}"/>
    <hyperlink ref="H620" r:id="rId992" xr:uid="{1E3436A1-BE11-4083-9189-CE436F1F1D08}"/>
    <hyperlink ref="I620" r:id="rId993" xr:uid="{81D277E9-3652-4086-BC3F-412402268C3D}"/>
    <hyperlink ref="H621" r:id="rId994" xr:uid="{94C93204-BCA1-4961-9EC0-1D6E0E13147B}"/>
    <hyperlink ref="I621" r:id="rId995" xr:uid="{3F3E4557-1BB6-439B-9F54-6466A6FE1AA9}"/>
    <hyperlink ref="H623" r:id="rId996" xr:uid="{D6AE9CD3-2F2D-462A-94FA-96C6BD8D9614}"/>
    <hyperlink ref="I623" r:id="rId997" xr:uid="{39863D69-DE97-44CE-8A96-2214F8BA0B23}"/>
    <hyperlink ref="H624" r:id="rId998" xr:uid="{32275FEB-CE0C-4300-8818-B6D07A0C9DB5}"/>
    <hyperlink ref="H622" r:id="rId999" xr:uid="{ED171076-C2A1-4358-8C25-A1404CAB8CF6}"/>
    <hyperlink ref="I622" r:id="rId1000" xr:uid="{F298361D-8F3D-47ED-B477-5B511FE30EE6}"/>
    <hyperlink ref="I625" r:id="rId1001" xr:uid="{26CA7660-CE1D-4E32-AD2C-9E2F438969CD}"/>
    <hyperlink ref="I626" r:id="rId1002" xr:uid="{F1CB8C51-E275-44D0-8401-5325F1A25847}"/>
    <hyperlink ref="H627" r:id="rId1003" xr:uid="{4E530F6A-C803-4914-A15B-C48D190A6905}"/>
    <hyperlink ref="I627" r:id="rId1004" xr:uid="{37A3C4A1-17CD-4BC9-B47C-91CD7EFD6FFC}"/>
    <hyperlink ref="H628" r:id="rId1005" xr:uid="{0A6FE48B-6B30-4171-A16C-DC67C5A24948}"/>
    <hyperlink ref="I628" r:id="rId1006" xr:uid="{7B87E3AD-8896-4529-B985-3A9FE2C4DEBA}"/>
    <hyperlink ref="H629" r:id="rId1007" xr:uid="{B1FB86B8-533D-465E-8430-9F61DA66FE82}"/>
    <hyperlink ref="I629" r:id="rId1008" xr:uid="{66BEC125-EA85-443C-8671-DEE515920723}"/>
    <hyperlink ref="H630" r:id="rId1009" xr:uid="{A375AE8D-62B3-40D9-8F66-02FA1DC8639E}"/>
    <hyperlink ref="H631" r:id="rId1010" xr:uid="{17FC32BC-8987-4AE8-B0DB-ADECF6F8672E}"/>
    <hyperlink ref="H632" r:id="rId1011" xr:uid="{2717ED85-730C-416D-AE75-9A68EB79C01B}"/>
    <hyperlink ref="I632" r:id="rId1012" xr:uid="{FB3C5C19-6738-4275-9F93-673B9B5F0A7A}"/>
    <hyperlink ref="H633" r:id="rId1013" xr:uid="{181394D5-F7B8-4A2D-9799-6C2397CAC7E9}"/>
    <hyperlink ref="I633" r:id="rId1014" xr:uid="{6B43A2AE-21D6-4820-9710-98A93C26DD7C}"/>
    <hyperlink ref="I634" r:id="rId1015" xr:uid="{0A1F5CB0-1BF4-4064-B78B-62AD2C1C08F8}"/>
    <hyperlink ref="I635" r:id="rId1016" xr:uid="{5BFFBCED-1E18-4522-9AF5-020D1B44AF65}"/>
    <hyperlink ref="H636" r:id="rId1017" xr:uid="{9BD222A8-A41C-4825-B065-DC3F539F4A33}"/>
    <hyperlink ref="I636" r:id="rId1018" xr:uid="{91DBB100-299A-42CB-ACB3-72EC9455C276}"/>
    <hyperlink ref="H637" r:id="rId1019" xr:uid="{17900F2C-94BE-41B5-B402-527983E2C1E2}"/>
    <hyperlink ref="I637" r:id="rId1020" xr:uid="{6C994010-A97F-4EA9-8272-802401751922}"/>
    <hyperlink ref="H638" r:id="rId1021" xr:uid="{D403A664-D925-4D28-AE40-D2E79C9B275C}"/>
    <hyperlink ref="H639" r:id="rId1022" xr:uid="{01FFA282-2FEB-4589-831C-5922C0F9C654}"/>
    <hyperlink ref="I639" r:id="rId1023" xr:uid="{6E5E4FD7-6029-4CE1-B19C-156543674099}"/>
    <hyperlink ref="I640" r:id="rId1024" xr:uid="{9168C020-69C5-4C3D-8771-6F1F6BEC4A53}"/>
    <hyperlink ref="I641" r:id="rId1025" xr:uid="{62D321AE-5A1C-4C67-86E2-19175CE48B2D}"/>
    <hyperlink ref="I643" r:id="rId1026" xr:uid="{39467F38-13FC-4347-9D28-297293A761E4}"/>
    <hyperlink ref="I644" r:id="rId1027" xr:uid="{1A33137E-6FD7-4FB5-8DB7-DFC7B4686294}"/>
    <hyperlink ref="H646" r:id="rId1028" xr:uid="{A071EF5E-15AE-44AC-8219-6C5C4E6F153E}"/>
    <hyperlink ref="I646" r:id="rId1029" xr:uid="{49140969-A176-4553-87C6-C218F36E7AB1}"/>
    <hyperlink ref="H648" r:id="rId1030" xr:uid="{504C7CCE-13AF-44FB-8C3C-7B760136DD45}"/>
    <hyperlink ref="I648" r:id="rId1031" xr:uid="{6D2DEA2E-CD0E-4C25-BD61-99F158A39C41}"/>
    <hyperlink ref="H647" r:id="rId1032" xr:uid="{A3672EEE-5AE8-452A-B7AF-4B2B72E3D614}"/>
    <hyperlink ref="I647" r:id="rId1033" xr:uid="{50EE3850-69F4-4CA2-B70E-6FB433944968}"/>
    <hyperlink ref="I649" r:id="rId1034" xr:uid="{5213204C-C782-4B2E-A9AB-A92BF4C935A4}"/>
    <hyperlink ref="I650" r:id="rId1035" xr:uid="{70C73801-F6C6-474E-8E45-876F87AFF362}"/>
    <hyperlink ref="H651" r:id="rId1036" xr:uid="{F0388A63-F95D-4B7F-B7B5-1420E2B8F11B}"/>
    <hyperlink ref="I651" r:id="rId1037" xr:uid="{C8F6F93A-BF8E-4C4B-9956-04C33830EC84}"/>
    <hyperlink ref="H652" r:id="rId1038" xr:uid="{3A15A8E5-1B91-445D-BE78-9DF5070270CB}"/>
    <hyperlink ref="I652" r:id="rId1039" xr:uid="{D977932D-92BF-4AD3-9C43-249D5B53BAA5}"/>
    <hyperlink ref="I653" r:id="rId1040" xr:uid="{F45B535D-5CC2-450D-9D19-732FF75BB435}"/>
    <hyperlink ref="I657" r:id="rId1041" xr:uid="{A0482401-FF3D-4940-89FF-C2B89E55021B}"/>
    <hyperlink ref="H654" r:id="rId1042" xr:uid="{ED5F919D-2B69-4C48-A47E-73730282C6A2}"/>
    <hyperlink ref="I654" r:id="rId1043" xr:uid="{925588A4-31A4-4100-BEDD-97E7869C8289}"/>
    <hyperlink ref="H655" r:id="rId1044" xr:uid="{A21BC4E2-14FF-460D-A382-B6D893F87F3F}"/>
    <hyperlink ref="I655" r:id="rId1045" xr:uid="{7E38DFF4-0843-4157-938E-FFED1FC6F62E}"/>
    <hyperlink ref="I656" r:id="rId1046" xr:uid="{2119EA4D-87CB-4CAA-B7F5-0106F147E09F}"/>
    <hyperlink ref="I660" r:id="rId1047" xr:uid="{8D85138A-A75B-4312-89FF-6F5D9325F06A}"/>
    <hyperlink ref="I662" r:id="rId1048" xr:uid="{B17A3A80-FBDA-4B93-B277-278604DCCCD6}"/>
    <hyperlink ref="H661" r:id="rId1049" xr:uid="{4F6AA469-F475-4704-A707-0C710D3C5A97}"/>
    <hyperlink ref="I661" r:id="rId1050" xr:uid="{D5C9A3DA-9BB7-468A-BCC3-07E15BEB7ABB}"/>
    <hyperlink ref="I658" r:id="rId1051" xr:uid="{C3880D49-E31C-456D-9814-D8158CD4C62F}"/>
    <hyperlink ref="H659" r:id="rId1052" xr:uid="{16FEF9B6-2DC7-44E9-9DE4-EDBDFBBE567E}"/>
    <hyperlink ref="I659" r:id="rId1053" xr:uid="{ECD9D057-9882-4926-B4AB-AABB10CE288A}"/>
    <hyperlink ref="H664" r:id="rId1054" xr:uid="{3EB83197-D706-4B96-91E7-568810A52F21}"/>
    <hyperlink ref="I664" r:id="rId1055" xr:uid="{0C121287-63FD-4678-A33A-91CB334BA832}"/>
    <hyperlink ref="H663" r:id="rId1056" xr:uid="{C5A0C8BC-18A9-4F20-AF5B-E54219D67546}"/>
    <hyperlink ref="I663" r:id="rId1057" xr:uid="{D6D5A329-99E4-49DF-9644-835A67E507E7}"/>
    <hyperlink ref="I665" r:id="rId1058" xr:uid="{3BF09537-0F3F-4B54-992F-FA030BDA5492}"/>
    <hyperlink ref="H666" r:id="rId1059" xr:uid="{3F3A4D15-8DBA-48AF-96C1-8C0A8A11889A}"/>
    <hyperlink ref="I666" r:id="rId1060" xr:uid="{801F7EF5-3C95-43EC-8E2C-71D124A1A6C0}"/>
    <hyperlink ref="H667" r:id="rId1061" xr:uid="{73A19B5F-7606-49DE-935B-D561DD996AEC}"/>
    <hyperlink ref="I667" r:id="rId1062" xr:uid="{9B3134D4-1350-4AF7-BA3E-07C050E7BD91}"/>
    <hyperlink ref="I668" r:id="rId1063" xr:uid="{5E42021C-BEB4-4B82-AECB-E85854E0190B}"/>
    <hyperlink ref="H669" r:id="rId1064" xr:uid="{9C70552C-73C8-414D-96E5-EC9ED8C4E493}"/>
    <hyperlink ref="I669" r:id="rId1065" xr:uid="{00C57D1C-B2D5-4C59-84F2-653B75689BBF}"/>
    <hyperlink ref="H670" r:id="rId1066" xr:uid="{FBC928FD-C215-425A-A0AA-D58E5B0275E1}"/>
    <hyperlink ref="I670" r:id="rId1067" xr:uid="{DD0BB20B-247A-482E-82CF-8EDAAA6D6C37}"/>
    <hyperlink ref="H671" r:id="rId1068" xr:uid="{AC8B28CB-E89D-417D-8F4C-AEDD4B2A6CE4}"/>
    <hyperlink ref="I671" r:id="rId1069" xr:uid="{8E2694F5-45F5-44B9-B95F-6C48324FFB87}"/>
    <hyperlink ref="I672" r:id="rId1070" xr:uid="{F836ED2D-B7A4-4AF1-A650-D8FDB809F8E4}"/>
    <hyperlink ref="H673" r:id="rId1071" xr:uid="{ECC353EC-85CF-4433-A423-B91A51E4052D}"/>
    <hyperlink ref="I673" r:id="rId1072" xr:uid="{E1E930CA-8729-4B3C-80D9-1D9584C19DE7}"/>
    <hyperlink ref="H674" r:id="rId1073" xr:uid="{FA590014-848D-477B-B67E-EAD9493FEC25}"/>
    <hyperlink ref="I674" r:id="rId1074" xr:uid="{F4B3724C-E182-4E6F-A3BA-05344B64EFF3}"/>
    <hyperlink ref="I675" r:id="rId1075" xr:uid="{6D07371F-B21B-44C0-843B-E5D0E889E33A}"/>
    <hyperlink ref="H676" r:id="rId1076" xr:uid="{C00174EF-F436-4D71-A3F6-172F3477E8C0}"/>
    <hyperlink ref="I676" r:id="rId1077" xr:uid="{56B8FDEA-6340-4DEB-BF55-BC59E51D010C}"/>
    <hyperlink ref="H677" r:id="rId1078" xr:uid="{B6F49D44-9B12-48C3-9CEA-CB40A6D9A4B6}"/>
    <hyperlink ref="I677" r:id="rId1079" xr:uid="{A3478F13-6D82-40BD-82BA-72EA96C80156}"/>
    <hyperlink ref="H678" r:id="rId1080" xr:uid="{1D98AC94-E4C8-403D-89F7-7968C2155F04}"/>
    <hyperlink ref="I678" r:id="rId1081" xr:uid="{4AC6D574-0CBE-4489-9ED9-D3220A7E2CFA}"/>
    <hyperlink ref="H680" r:id="rId1082" xr:uid="{C94D46F6-2F69-4502-9098-F90D0A827789}"/>
    <hyperlink ref="I680" r:id="rId1083" xr:uid="{FA9ECB3E-C74A-420E-A40A-B9942874991A}"/>
    <hyperlink ref="H681" r:id="rId1084" xr:uid="{02FD5A67-6135-44F5-A88A-558A18C784C0}"/>
    <hyperlink ref="I681" r:id="rId1085" xr:uid="{6CF0B0A6-BF77-4DFB-9FA1-4AC0F6270B83}"/>
    <hyperlink ref="I682" r:id="rId1086" xr:uid="{C28CA3F4-F6FA-41B9-A8BE-DA48DFD67A9C}"/>
    <hyperlink ref="I683" r:id="rId1087" xr:uid="{FB90A78E-B183-4C73-A373-0364F766883C}"/>
    <hyperlink ref="H684" r:id="rId1088" xr:uid="{25A1D5A0-D9D5-44E4-AF01-6BF53EE1C0EA}"/>
    <hyperlink ref="I684" r:id="rId1089" xr:uid="{19D7ADC4-7BA9-4DE0-B692-C79F2CD2445D}"/>
    <hyperlink ref="H685" r:id="rId1090" xr:uid="{DF04FAE9-FB86-4BA7-8EB6-62A13A0AA3AD}"/>
    <hyperlink ref="I685" r:id="rId1091" xr:uid="{3E9CCC75-FB7E-4CF2-9014-71AEC624AA06}"/>
    <hyperlink ref="H687" r:id="rId1092" xr:uid="{05A27020-6DB0-4CEC-AEBE-463EA85AB11A}"/>
    <hyperlink ref="I687" r:id="rId1093" xr:uid="{AFE826ED-CA8E-4397-A7CA-A99946A88627}"/>
    <hyperlink ref="H688" r:id="rId1094" xr:uid="{8A06E01D-0748-4C84-A1C4-F9F197E72346}"/>
    <hyperlink ref="I688" r:id="rId1095" xr:uid="{DD5E8C54-EF51-4C7E-ABDB-8C27DF601FFB}"/>
    <hyperlink ref="H689" r:id="rId1096" xr:uid="{E8D2B871-08C2-47DD-A28F-6C18E80BEBCE}"/>
    <hyperlink ref="I689" r:id="rId1097" xr:uid="{28EF430A-69A7-4973-B344-28F33E6C3D9C}"/>
    <hyperlink ref="H690" r:id="rId1098" xr:uid="{9F75E2BA-9727-436C-B787-BACD48A748CD}"/>
    <hyperlink ref="I690" r:id="rId1099" xr:uid="{A6DB62EF-7D31-49D7-943E-98B4C5EB6479}"/>
    <hyperlink ref="H691" r:id="rId1100" xr:uid="{1DB5F9B9-52B7-48F1-9439-AB634DF17309}"/>
    <hyperlink ref="I691" r:id="rId1101" xr:uid="{1758B9B0-694A-4034-9D36-1B6316BEF70A}"/>
    <hyperlink ref="H693" r:id="rId1102" xr:uid="{7F73812D-9807-4B25-8F9D-065E8AA07499}"/>
    <hyperlink ref="I693" r:id="rId1103" xr:uid="{9AC4E802-3F37-4EE5-B302-AB574062A0EB}"/>
    <hyperlink ref="H692" r:id="rId1104" xr:uid="{79BC0D8B-ABBF-45C2-96A9-EB187E4F5CD5}"/>
    <hyperlink ref="I692" r:id="rId1105" xr:uid="{44A4C9DE-DCAD-4E60-8B27-63CE6F006818}"/>
    <hyperlink ref="H694" r:id="rId1106" xr:uid="{800B0241-001B-462B-82E2-0A28D45D896F}"/>
    <hyperlink ref="I694" r:id="rId1107" xr:uid="{7BA55CD3-B23A-4C60-86FD-312B69193E31}"/>
    <hyperlink ref="H695" r:id="rId1108" xr:uid="{543A1731-BC13-4A6F-B432-2ADC38E1392D}"/>
    <hyperlink ref="I695" r:id="rId1109" xr:uid="{17A35DBC-7BD2-4848-B2A6-A3644BCB9655}"/>
    <hyperlink ref="I696" r:id="rId1110" xr:uid="{90048750-0266-4323-9B5A-DA255A3F7BC5}"/>
    <hyperlink ref="I697" r:id="rId1111" xr:uid="{FC48BA57-F2D0-47AC-9AB2-AE5BF3F0C3C3}"/>
    <hyperlink ref="H698" r:id="rId1112" xr:uid="{C288AF58-1BF7-49E8-B1E0-7A443C68D79E}"/>
    <hyperlink ref="I698" r:id="rId1113" xr:uid="{D168C728-84C6-4956-A6F1-E2315EB15DD6}"/>
    <hyperlink ref="H699" r:id="rId1114" xr:uid="{0F1DF0AB-A03F-4925-96DC-0C5A082BC0E3}"/>
    <hyperlink ref="H700" r:id="rId1115" xr:uid="{6C2BC0C6-FB91-401D-A870-4E18C3B88263}"/>
    <hyperlink ref="I700" r:id="rId1116" xr:uid="{0A1BEFDB-B1AC-4376-BE3C-358BA2E36014}"/>
    <hyperlink ref="H701" r:id="rId1117" xr:uid="{2DEA2C1C-5F46-4C16-A85E-6FA3CE028B9F}"/>
    <hyperlink ref="I701" r:id="rId1118" xr:uid="{EA08E4A6-F2B1-478F-AE83-6F6785BC7939}"/>
    <hyperlink ref="H703" r:id="rId1119" xr:uid="{02DFA7A9-D2F9-495B-96D6-3FD825C6A668}"/>
    <hyperlink ref="I703" r:id="rId1120" xr:uid="{7EB1487D-325F-47E0-9C31-D6ED6BDA12AF}"/>
    <hyperlink ref="H704" r:id="rId1121" xr:uid="{F6203C77-6B75-4E68-8423-CF2AC8522D1A}"/>
    <hyperlink ref="I704" r:id="rId1122" xr:uid="{970605FF-08AD-4935-8F0B-C82C14A23975}"/>
    <hyperlink ref="H705" r:id="rId1123" xr:uid="{3EDF7D8A-A007-4750-9813-A126D5A6B2FF}"/>
    <hyperlink ref="I705" r:id="rId1124" xr:uid="{13A47FBA-54BD-49A6-BFE3-5C63C740CE57}"/>
    <hyperlink ref="H706" r:id="rId1125" xr:uid="{7F28ED53-0CAA-4868-930A-82BAA2242FFF}"/>
    <hyperlink ref="H707" r:id="rId1126" xr:uid="{16612B2A-06AB-4BED-A4CC-BD62B3A6EBEB}"/>
    <hyperlink ref="I707" r:id="rId1127" xr:uid="{A2F9DEA9-0BCA-4061-8A59-48496DC59CB7}"/>
    <hyperlink ref="H708" r:id="rId1128" xr:uid="{044F4DAE-8C53-41A9-AA30-E4E7D046646B}"/>
    <hyperlink ref="I708" r:id="rId1129" xr:uid="{6490C051-3B1C-41D0-8663-DAD97EFDD528}"/>
    <hyperlink ref="H709" r:id="rId1130" xr:uid="{1CA84F76-C20D-40C7-95E8-B7E39967A0DB}"/>
    <hyperlink ref="I709" r:id="rId1131" xr:uid="{5F18F539-9D3F-40FA-B1DA-61995AE76982}"/>
    <hyperlink ref="H710" r:id="rId1132" xr:uid="{F041BC28-07A5-498C-B1BE-9361829841E9}"/>
    <hyperlink ref="I710" r:id="rId1133" xr:uid="{FDA7995B-B0A5-4BFB-B609-7901B4053FD5}"/>
    <hyperlink ref="H711" r:id="rId1134" xr:uid="{40B41C7A-74FE-46A4-A13B-E557E5BCD76E}"/>
    <hyperlink ref="I711" r:id="rId1135" xr:uid="{66F8BADA-FDAB-491D-96B4-96A751B34E52}"/>
    <hyperlink ref="H712" r:id="rId1136" xr:uid="{B93A5D17-8286-4FBC-9569-76694DB243C3}"/>
    <hyperlink ref="I712" r:id="rId1137" xr:uid="{94E38D75-00A9-4689-AB54-A40495E85CD3}"/>
    <hyperlink ref="H713" r:id="rId1138" xr:uid="{ED2EF9BA-61FF-44C9-BB0B-BCE887AAE827}"/>
    <hyperlink ref="I713" r:id="rId1139" xr:uid="{13F75440-247A-4746-8558-85DB0E9E23F1}"/>
    <hyperlink ref="H714" r:id="rId1140" xr:uid="{C1C4888E-3AB4-4D86-B082-9AED3E554FB7}"/>
    <hyperlink ref="H715" r:id="rId1141" xr:uid="{DA30A466-10E0-41B2-942D-8315660376D8}"/>
    <hyperlink ref="I715" r:id="rId1142" xr:uid="{F3CB2274-E8B8-4221-864E-4F0F36B4C7A2}"/>
    <hyperlink ref="I716" r:id="rId1143" xr:uid="{D133D47A-B159-4D96-9283-01EB445D4066}"/>
    <hyperlink ref="H717" r:id="rId1144" xr:uid="{73F57C3D-E4FA-4553-BFE5-6FE92CD1F3D5}"/>
    <hyperlink ref="I717" r:id="rId1145" xr:uid="{A10C378E-1900-438D-A9A3-F1DB95277EAC}"/>
    <hyperlink ref="H718" r:id="rId1146" xr:uid="{14D88CC3-1013-422B-8BEC-29C8240C29AC}"/>
    <hyperlink ref="I718" r:id="rId1147" xr:uid="{AE867B2E-B50F-47BA-AC94-A471125AC863}"/>
    <hyperlink ref="H719" r:id="rId1148" xr:uid="{1AFDCBC8-1D51-44F0-B3BC-40DA66AAA57D}"/>
    <hyperlink ref="I719" r:id="rId1149" xr:uid="{72C4027E-EA59-4C8F-84C0-F7AA2BFC3228}"/>
    <hyperlink ref="H720" r:id="rId1150" xr:uid="{850AC26C-923C-4A9E-8715-A423FD25A892}"/>
    <hyperlink ref="I720" r:id="rId1151" xr:uid="{53FE4954-FCA1-4ADE-BE3F-93597D9A6FB0}"/>
    <hyperlink ref="H721" r:id="rId1152" xr:uid="{2A09B06E-EC32-47E2-AA72-0FC04C04F078}"/>
    <hyperlink ref="I721" r:id="rId1153" xr:uid="{D5479735-7D4A-4D3B-974D-C2EEFF57E9E0}"/>
    <hyperlink ref="I722" r:id="rId1154" xr:uid="{D5F8513C-48E3-48E3-BD71-50283E48F9C1}"/>
    <hyperlink ref="H723" r:id="rId1155" xr:uid="{79AD2123-BD68-45CE-94E1-39A2D6C9DFA8}"/>
    <hyperlink ref="H724" r:id="rId1156" xr:uid="{12E38A56-DD56-4592-8FAA-33436ED57960}"/>
    <hyperlink ref="I724" r:id="rId1157" xr:uid="{A098C84E-5A4E-478E-B681-9B63553A91C9}"/>
    <hyperlink ref="I725" r:id="rId1158" xr:uid="{248F8735-D43B-4ACF-BE10-76245459B9C1}"/>
    <hyperlink ref="H726" r:id="rId1159" xr:uid="{41ADA829-54ED-438C-BF95-43469C9B5019}"/>
    <hyperlink ref="I726" r:id="rId1160" xr:uid="{3AB8550B-65DA-4C5A-A190-C3B477729B4C}"/>
    <hyperlink ref="I727" r:id="rId1161" xr:uid="{98679B5F-72FF-4349-A53B-DAA76A291AC0}"/>
    <hyperlink ref="H728" r:id="rId1162" xr:uid="{52DAC561-D194-4BC1-B13E-F3E3B4521CD4}"/>
    <hyperlink ref="I728" r:id="rId1163" xr:uid="{B66663B6-BBCA-429B-A15B-53DB4E15B3D5}"/>
    <hyperlink ref="H729" r:id="rId1164" xr:uid="{03E9DCD2-BCEB-4381-A7AF-6F26C4CD4849}"/>
    <hyperlink ref="H730" r:id="rId1165" xr:uid="{263E9D25-77DF-4B30-B04D-842A7F92CBAC}"/>
    <hyperlink ref="I730" r:id="rId1166" xr:uid="{CDA8CE9B-58AD-4312-A8E8-ABD4B789AE47}"/>
    <hyperlink ref="H731" r:id="rId1167" xr:uid="{DB2E2E7F-9656-40C7-9010-89978A2348CC}"/>
    <hyperlink ref="I731" r:id="rId1168" xr:uid="{440F5EBC-FFF3-4DD0-B3AE-280FF0B7679F}"/>
    <hyperlink ref="I732" r:id="rId1169" xr:uid="{AB01E336-3160-4A7F-92B8-8390B90852F8}"/>
    <hyperlink ref="I733" r:id="rId1170" xr:uid="{F314C3FD-C9BF-4A3A-89A7-05B33CB1C3DF}"/>
    <hyperlink ref="H735" r:id="rId1171" xr:uid="{16052EB5-3678-4FDC-9E95-8C309823FA36}"/>
    <hyperlink ref="I734" r:id="rId1172" xr:uid="{5E0B00E7-7665-4EAC-B134-6A5747AE433D}"/>
    <hyperlink ref="H736" r:id="rId1173" xr:uid="{1D78116E-8CD2-48A2-AEA0-BA13C828B042}"/>
    <hyperlink ref="I736" r:id="rId1174" xr:uid="{2E7698F0-01F5-4A9C-BA7C-EC8311E2A81C}"/>
    <hyperlink ref="H737" r:id="rId1175" xr:uid="{8ED4F3D8-9888-4537-830B-44F21534BAF9}"/>
    <hyperlink ref="I737" r:id="rId1176" xr:uid="{2C0E76BA-0326-4903-9416-4879CE454D44}"/>
    <hyperlink ref="I738" r:id="rId1177" xr:uid="{8A69FF5D-E636-41CB-B0CA-DEB31EB8ED1D}"/>
    <hyperlink ref="H739" r:id="rId1178" xr:uid="{D09A2BBB-BCEC-45F1-9E98-4BFC78691C4D}"/>
    <hyperlink ref="I739" r:id="rId1179" xr:uid="{D9F181F3-B72E-44F7-A1B0-448CDEB6C244}"/>
    <hyperlink ref="H740" r:id="rId1180" xr:uid="{B540573B-EDF9-4E9A-89B1-8293AE913431}"/>
    <hyperlink ref="I740" r:id="rId1181" xr:uid="{3F068168-C969-4D74-A13E-8985C827FC8B}"/>
    <hyperlink ref="H741" r:id="rId1182" xr:uid="{BD6C2687-0881-4DEC-BF12-BB1C41CE7C02}"/>
    <hyperlink ref="I742" r:id="rId1183" xr:uid="{DEC49C34-5037-43E5-923E-6B52F8A4E3A2}"/>
    <hyperlink ref="I743" r:id="rId1184" xr:uid="{16EC3E56-7D47-4C55-B4A7-0A8294A42459}"/>
    <hyperlink ref="I744" r:id="rId1185" xr:uid="{FE0BFEB9-B037-443D-8DBE-57A24DB3E75E}"/>
    <hyperlink ref="H745" r:id="rId1186" xr:uid="{56E08B91-0D58-4F22-AED2-8DA738CEAEA3}"/>
    <hyperlink ref="I745" r:id="rId1187" xr:uid="{2B3DACF7-9B77-4D23-89DA-F7A2722D2C12}"/>
    <hyperlink ref="H746" r:id="rId1188" xr:uid="{922F834C-E309-4A1B-BFEF-6E65A62F3CF7}"/>
    <hyperlink ref="I746" r:id="rId1189" xr:uid="{746D4F70-8B28-4875-8CDA-3FCF81DADA2D}"/>
    <hyperlink ref="H747" r:id="rId1190" xr:uid="{CB6CF616-8489-47F7-BF8D-D28544D82E6D}"/>
    <hyperlink ref="I747" r:id="rId1191" xr:uid="{6B356CB4-445E-42B5-8A7C-4C96839BD965}"/>
    <hyperlink ref="H748" r:id="rId1192" xr:uid="{66ECDDE2-4A64-4F58-A687-9F2D78C68741}"/>
    <hyperlink ref="I748" r:id="rId1193" xr:uid="{E13C70B9-A1EF-48A7-844B-F2288E79955C}"/>
    <hyperlink ref="I749" r:id="rId1194" xr:uid="{B6E3F68E-02CA-40CE-9BDE-5864AE81F02E}"/>
    <hyperlink ref="H750" r:id="rId1195" xr:uid="{B0CF155A-E084-4535-9733-3F6CCD8E47CC}"/>
    <hyperlink ref="I750" r:id="rId1196" xr:uid="{517D2274-115B-4FE3-A572-CBF3538C25CC}"/>
    <hyperlink ref="H751" r:id="rId1197" xr:uid="{4490064E-3324-4A9C-BA13-7510C143A849}"/>
    <hyperlink ref="I751" r:id="rId1198" xr:uid="{7797349D-CA96-4523-81A6-6D2539F50BA3}"/>
    <hyperlink ref="H752" r:id="rId1199" xr:uid="{9C83D5AF-7B03-4867-8A4B-4773E64AC872}"/>
    <hyperlink ref="I752" r:id="rId1200" xr:uid="{D7245A51-1B45-48CD-ABF9-AC08E9969808}"/>
    <hyperlink ref="H753" r:id="rId1201" xr:uid="{E28C4223-2908-45DF-9D12-19870BEB2926}"/>
    <hyperlink ref="I753" r:id="rId1202" xr:uid="{A98337B3-5C0E-44B6-A5CE-1F63D127E00A}"/>
    <hyperlink ref="H754" r:id="rId1203" xr:uid="{1AE53F06-0149-4FD2-A237-1412801FE127}"/>
    <hyperlink ref="I754" r:id="rId1204" xr:uid="{8FD61D93-009B-46B1-808F-D630F4F8A664}"/>
    <hyperlink ref="I755" r:id="rId1205" xr:uid="{B9C584E4-C66A-4FE8-816C-4C55322B3A16}"/>
    <hyperlink ref="H756" r:id="rId1206" xr:uid="{8EFA5EE5-E44B-45FE-BCCE-CCA3560EF94C}"/>
    <hyperlink ref="I756" r:id="rId1207" xr:uid="{1499E3E9-17BB-4F6E-AAD6-39443AED8025}"/>
    <hyperlink ref="H757" r:id="rId1208" xr:uid="{91C1A3D6-B779-4409-8053-637F04B69D32}"/>
    <hyperlink ref="I757" r:id="rId1209" xr:uid="{5FAE11A5-0C8F-47F5-92E8-665223AC339D}"/>
    <hyperlink ref="H758" r:id="rId1210" xr:uid="{B330F781-3253-4722-B6D2-FF60FECD93EC}"/>
    <hyperlink ref="I758" r:id="rId1211" xr:uid="{F458FF66-55AA-4F57-8049-BB5B519613CD}"/>
    <hyperlink ref="H759" r:id="rId1212" xr:uid="{39EB4FA1-41B0-4238-AF37-9AF418ED9A6B}"/>
    <hyperlink ref="I759" r:id="rId1213" xr:uid="{99B61E84-553D-43E7-B041-83F81E5B7BD7}"/>
    <hyperlink ref="H760" r:id="rId1214" xr:uid="{454C56D0-4F30-4CE2-A7D2-D01968CAD76A}"/>
    <hyperlink ref="I760" r:id="rId1215" xr:uid="{6B3AAE68-19B3-455B-9B95-2F36E19D058A}"/>
    <hyperlink ref="H761" r:id="rId1216" xr:uid="{60A7E1B7-1A1B-477A-A1D1-4DA24C9D152A}"/>
    <hyperlink ref="I761" r:id="rId1217" xr:uid="{BB0C97D5-FDBE-4594-BC35-A7C00CE7B8E7}"/>
    <hyperlink ref="H762" r:id="rId1218" xr:uid="{D5A0BA3C-FFFF-4785-9B8D-F252088ABA9F}"/>
    <hyperlink ref="I762" r:id="rId1219" xr:uid="{41B13D41-183E-4C15-8354-CB1724C26A88}"/>
    <hyperlink ref="H763" r:id="rId1220" xr:uid="{50D2ED91-2509-47BB-9321-C150CA1C8261}"/>
    <hyperlink ref="I763" r:id="rId1221" xr:uid="{25358AFB-356A-4432-9096-ED6A54B75257}"/>
    <hyperlink ref="H764" r:id="rId1222" xr:uid="{3FE15237-CC64-46DD-82FA-44AE0EE83DE4}"/>
    <hyperlink ref="I764" r:id="rId1223" xr:uid="{D6498B03-A1B9-456F-B16E-FC812487CB2B}"/>
    <hyperlink ref="H765" r:id="rId1224" xr:uid="{19A1FAB5-87AF-4165-A119-E8E6127EE54B}"/>
    <hyperlink ref="H766" r:id="rId1225" xr:uid="{636CCABE-BA2B-4771-9729-69275451B15B}"/>
    <hyperlink ref="I766" r:id="rId1226" xr:uid="{147C1C3A-3614-4719-B0E8-C13E721BD1E1}"/>
    <hyperlink ref="H767" r:id="rId1227" xr:uid="{16A3928E-04B4-4A9A-9FA4-3A7600E893E6}"/>
    <hyperlink ref="I767" r:id="rId1228" xr:uid="{0246F7D7-15E1-446E-A060-D12CF3AF5D82}"/>
    <hyperlink ref="H768" r:id="rId1229" xr:uid="{BD3CCF1D-E785-4E23-8194-DCF0684BA663}"/>
    <hyperlink ref="I768" r:id="rId1230" xr:uid="{A8721922-084A-420C-A4CF-9A97F3375D7D}"/>
    <hyperlink ref="H769" r:id="rId1231" xr:uid="{1D2AF767-C1D8-4A77-BF96-7922697328A3}"/>
    <hyperlink ref="I769" r:id="rId1232" xr:uid="{092D526E-8304-4BBF-8026-1D8A127B976A}"/>
    <hyperlink ref="I770" r:id="rId1233" xr:uid="{B3474D60-CD0B-45E9-88C1-D9EF323F1E02}"/>
    <hyperlink ref="I771" r:id="rId1234" xr:uid="{6352DA2B-C041-497E-8753-E4ABD72C977E}"/>
    <hyperlink ref="H772" r:id="rId1235" xr:uid="{2A65B581-4E74-4721-96BF-A2D817D6473F}"/>
    <hyperlink ref="I772" r:id="rId1236" xr:uid="{BC0B5157-F966-4753-8480-6F9D8FB9708A}"/>
    <hyperlink ref="I773" r:id="rId1237" xr:uid="{337A7508-1CED-4032-8576-CA5526CED1AD}"/>
    <hyperlink ref="H774" r:id="rId1238" xr:uid="{486DF658-6147-4A61-B31A-97F60968102D}"/>
    <hyperlink ref="H775" r:id="rId1239" xr:uid="{16374D80-9B43-49E2-B36E-32DFA968AFEB}"/>
    <hyperlink ref="I775" r:id="rId1240" xr:uid="{628257D3-405A-4286-A18F-7E445F3A857F}"/>
    <hyperlink ref="H776" r:id="rId1241" xr:uid="{81C15D7C-344A-4928-A280-C0BEF42DBAF1}"/>
    <hyperlink ref="I776" r:id="rId1242" xr:uid="{48A23BB7-6FBB-4411-AE40-C4DFFBC85963}"/>
    <hyperlink ref="H777" r:id="rId1243" xr:uid="{712E0FC9-3358-4C90-AE24-66278CD42A42}"/>
    <hyperlink ref="I777" r:id="rId1244" xr:uid="{72163729-5891-4F3A-A4B2-53D4465904B1}"/>
    <hyperlink ref="I778" r:id="rId1245" xr:uid="{FD18DE57-E18C-4891-ACE6-B248E1D52D7D}"/>
    <hyperlink ref="H779" r:id="rId1246" xr:uid="{7A2EC781-5A57-4D56-B73E-FE3D46A74050}"/>
    <hyperlink ref="I779" r:id="rId1247" xr:uid="{9C0BC354-F78B-4F9D-A582-908BA4588985}"/>
    <hyperlink ref="H780" r:id="rId1248" xr:uid="{4C114537-91FC-4950-9FC9-FE176629F04A}"/>
    <hyperlink ref="I780" r:id="rId1249" xr:uid="{14613A77-0571-45BB-935D-CC3C72EE9322}"/>
    <hyperlink ref="H781" r:id="rId1250" xr:uid="{336DCEA3-A289-4B36-93D7-C180418D6BDE}"/>
    <hyperlink ref="I781" r:id="rId1251" xr:uid="{30553857-EFD2-4DCB-B4DB-FF1433328F69}"/>
    <hyperlink ref="H782" r:id="rId1252" xr:uid="{6446A657-FB0C-48B8-A83B-F41C3107FA91}"/>
    <hyperlink ref="I782" r:id="rId1253" xr:uid="{6F29370D-EA34-49C5-A6BA-292F9F221AFD}"/>
    <hyperlink ref="H784" r:id="rId1254" xr:uid="{89921200-A425-46AE-8E4F-CDFC873D3FF9}"/>
    <hyperlink ref="I784" r:id="rId1255" xr:uid="{F1A09244-9886-493C-871B-D616D236B790}"/>
    <hyperlink ref="H785" r:id="rId1256" xr:uid="{5CD8363E-412B-4C49-84D7-C95636EBC4E3}"/>
    <hyperlink ref="I785" r:id="rId1257" xr:uid="{908BEF57-B80B-47E8-B5FA-BA0E70FDF32F}"/>
    <hyperlink ref="H786" r:id="rId1258" xr:uid="{45599F1D-3887-4CD3-A186-0D7377CCCC24}"/>
    <hyperlink ref="I786" r:id="rId1259" xr:uid="{EA3E5A5D-5058-4EF5-9FDF-2B04791C06FB}"/>
    <hyperlink ref="H787" r:id="rId1260" xr:uid="{63AB2947-AF5A-45A0-AE00-F196ACA4716D}"/>
    <hyperlink ref="I787" r:id="rId1261" xr:uid="{E85511A0-8811-4B76-9C74-0BB421A146C3}"/>
    <hyperlink ref="I788" r:id="rId1262" xr:uid="{5583AA00-A235-4637-B16F-503664EEC4B5}"/>
    <hyperlink ref="H789" r:id="rId1263" xr:uid="{6DBEA4B6-8DAA-420F-A78A-29EE87F2771C}"/>
    <hyperlink ref="I789" r:id="rId1264" xr:uid="{AF0162B1-807A-4D8E-8749-99262E7C1C54}"/>
    <hyperlink ref="I790" r:id="rId1265" xr:uid="{A3D1FB7E-5CB3-452C-BA43-790A514FB137}"/>
    <hyperlink ref="H791" r:id="rId1266" xr:uid="{9CF9580B-15A4-4636-BB79-B455C5DFF3FF}"/>
    <hyperlink ref="I791" r:id="rId1267" xr:uid="{623AB9D2-E90B-4B4F-B599-A6F05C7E9527}"/>
    <hyperlink ref="I792" r:id="rId1268" xr:uid="{5E9F5DBF-E2AC-4ADE-878E-5BB15F4CC30C}"/>
    <hyperlink ref="H793" r:id="rId1269" xr:uid="{135BAE42-647F-4972-BB0E-D4440B0C1759}"/>
    <hyperlink ref="I793" r:id="rId1270" xr:uid="{870732B5-BF0C-4952-A551-387A39D5BE88}"/>
    <hyperlink ref="I794" r:id="rId1271" xr:uid="{8572E0D4-4A86-4B7B-99C2-867E4EED0932}"/>
    <hyperlink ref="H796" r:id="rId1272" xr:uid="{0B449E78-8692-472B-806B-4B89D856FAF6}"/>
    <hyperlink ref="I796" r:id="rId1273" xr:uid="{38240982-EBD2-4F06-AD55-F5B3427B7918}"/>
    <hyperlink ref="H797" r:id="rId1274" xr:uid="{32A8D52E-816D-4D6B-9D2D-A6A71795037F}"/>
    <hyperlink ref="I799" r:id="rId1275" xr:uid="{30D3C8FA-914C-4C5A-B269-FCD4BDEF779B}"/>
    <hyperlink ref="I800" r:id="rId1276" xr:uid="{1AC6AB96-10AE-497C-B8B2-8C64691EB572}"/>
    <hyperlink ref="H800" r:id="rId1277" xr:uid="{4DEAA8E5-D1F1-496D-83FD-B90116505E8A}"/>
    <hyperlink ref="H801" r:id="rId1278" xr:uid="{7DB5BDD3-9D05-42D6-B96B-03F3D33CB564}"/>
    <hyperlink ref="I801" r:id="rId1279" xr:uid="{C17FB46C-AB33-4923-9768-6C125655F26F}"/>
    <hyperlink ref="I802" r:id="rId1280" xr:uid="{4A8F0701-36BB-42BB-936C-4D565F036630}"/>
    <hyperlink ref="I803" r:id="rId1281" xr:uid="{8026E3C7-933C-4611-9669-290F7FD24C37}"/>
    <hyperlink ref="H804" r:id="rId1282" xr:uid="{36F2CD97-3DB7-4A2C-B21E-73B8223AC649}"/>
    <hyperlink ref="I804" r:id="rId1283" xr:uid="{27808F0D-B32A-40D3-8F76-EE81E6F3A7B3}"/>
    <hyperlink ref="H805" r:id="rId1284" xr:uid="{44148F96-2353-4AAD-A85D-FD77B93D19FC}"/>
    <hyperlink ref="I805" r:id="rId1285" xr:uid="{0DCF15C4-A4A4-4F81-AF6F-EB17B612CAF8}"/>
    <hyperlink ref="I806" r:id="rId1286" xr:uid="{88D2DD02-76DB-48A3-891F-7DF9DD6705D5}"/>
    <hyperlink ref="H807" r:id="rId1287" xr:uid="{8C63C154-CF0E-45FA-AAFD-7959BD5B1319}"/>
    <hyperlink ref="I808" r:id="rId1288" xr:uid="{2EBAE4B7-D00F-422E-88CB-15403D96595F}"/>
    <hyperlink ref="H809" r:id="rId1289" xr:uid="{A5E6821C-996B-49AE-8642-B93A36303A1E}"/>
    <hyperlink ref="I809" r:id="rId1290" xr:uid="{F39E0287-B3AF-4F9C-BDED-D1844CE89C49}"/>
    <hyperlink ref="H810" r:id="rId1291" xr:uid="{E91FAFF1-FD0E-44BA-9F1C-3D716240CA0C}"/>
    <hyperlink ref="I810" r:id="rId1292" xr:uid="{4268362B-BC9D-4E92-BAEE-51CB51EEEA89}"/>
    <hyperlink ref="H811" r:id="rId1293" xr:uid="{203672DA-9B46-492D-91FD-5FF4DA336C06}"/>
    <hyperlink ref="I811" r:id="rId1294" xr:uid="{9BA8011D-39F1-47D4-A1A3-6D78509F161B}"/>
    <hyperlink ref="H812" r:id="rId1295" xr:uid="{0560DC01-E63D-435E-865F-3A7E362B1839}"/>
    <hyperlink ref="I812" r:id="rId1296" xr:uid="{962C2EEF-DD77-4A8D-8DB0-510998F8E24D}"/>
    <hyperlink ref="H813" r:id="rId1297" xr:uid="{3EE55B6E-2AD0-4116-8CB6-C250C2E1D618}"/>
    <hyperlink ref="I813" r:id="rId1298" xr:uid="{B313CB3C-36E5-433C-B654-EE5BF4614CD5}"/>
    <hyperlink ref="I814" r:id="rId1299" xr:uid="{8F10C49A-F6C8-46FB-B45D-D95FB6C16920}"/>
    <hyperlink ref="I815" r:id="rId1300" xr:uid="{132B67F2-2057-4900-A883-8D75C39DAB8A}"/>
    <hyperlink ref="H816" r:id="rId1301" xr:uid="{F3BDDBA7-B897-4615-A9FC-3839FC98742A}"/>
    <hyperlink ref="I816" r:id="rId1302" xr:uid="{8D4962BE-8AE3-4B59-A87D-52FDC46C0A09}"/>
    <hyperlink ref="H817" r:id="rId1303" xr:uid="{29CB38F9-339A-4BCE-BCE6-796AC6A393E5}"/>
    <hyperlink ref="I817" r:id="rId1304" xr:uid="{4D598F61-7674-4E4C-A29B-D66702C42485}"/>
    <hyperlink ref="H818" r:id="rId1305" xr:uid="{600DC793-F6BC-4B8F-AFD1-7D29D2EF0F8C}"/>
    <hyperlink ref="I818" r:id="rId1306" xr:uid="{9AF034D5-EA41-468F-BAD5-15C0E5CA087F}"/>
    <hyperlink ref="H819" r:id="rId1307" xr:uid="{489A90C6-75D2-4A4A-80DD-B8FFFE114573}"/>
    <hyperlink ref="I819" r:id="rId1308" xr:uid="{4AD3E667-CA6A-4332-A500-9C32A360B1F2}"/>
    <hyperlink ref="H820" r:id="rId1309" xr:uid="{11AF327F-E327-4AC0-9989-61703049A792}"/>
    <hyperlink ref="I820" r:id="rId1310" xr:uid="{D2D6DC7D-F4B7-428D-A0F1-E7885DA2BF15}"/>
    <hyperlink ref="H821" r:id="rId1311" xr:uid="{DF604380-349E-4CA3-A069-8DD41346272F}"/>
    <hyperlink ref="I821" r:id="rId1312" xr:uid="{CB49A25E-AC99-4641-8B72-8CE7DF69A672}"/>
    <hyperlink ref="H822" r:id="rId1313" xr:uid="{E1D4A054-77E1-4D8C-BD17-4140A5102A2C}"/>
    <hyperlink ref="I822" r:id="rId1314" xr:uid="{A64379FD-30FC-47A3-8CF2-81ABE6540BB6}"/>
    <hyperlink ref="I823" r:id="rId1315" xr:uid="{A78C9E8B-F6A8-41AC-B34B-725282F8D12B}"/>
    <hyperlink ref="H824" r:id="rId1316" xr:uid="{EB7E067B-E231-4B90-BBBC-DE3D80E5393D}"/>
    <hyperlink ref="I824" r:id="rId1317" xr:uid="{38EFE197-063B-4182-8B27-53B73D4279CF}"/>
    <hyperlink ref="H825" r:id="rId1318" xr:uid="{AFDEB00B-403B-4F37-9B41-CF2763B81DA3}"/>
    <hyperlink ref="I825" r:id="rId1319" xr:uid="{4B109336-E71A-424C-96C8-7ACDBFDC178D}"/>
    <hyperlink ref="H827" r:id="rId1320" xr:uid="{5F6E96CB-1D0D-4B6A-846F-1D6EA0D310B1}"/>
    <hyperlink ref="I827" r:id="rId1321" xr:uid="{0DA55976-DD85-4132-9983-7A87217C8773}"/>
    <hyperlink ref="H828" r:id="rId1322" display="ca-chile@ca.com" xr:uid="{67449C98-89C0-4696-8BE0-293A5DF538AD}"/>
    <hyperlink ref="I828" r:id="rId1323" xr:uid="{4F6C022A-E7AC-41E7-94D5-C0746CD4F9B5}"/>
    <hyperlink ref="H829" r:id="rId1324" xr:uid="{164AFF89-4609-41B7-BEB0-2A7C53984400}"/>
    <hyperlink ref="I829" r:id="rId1325" xr:uid="{D7DEEEBA-8918-4B8F-A976-0C9B71A3D344}"/>
    <hyperlink ref="H830" r:id="rId1326" xr:uid="{21428CDD-EDAD-4857-B8BA-A5CA5DA428DC}"/>
    <hyperlink ref="I830" r:id="rId1327" xr:uid="{F2169E4C-39C4-4920-9BEB-28C85CA072E8}"/>
    <hyperlink ref="I831" r:id="rId1328" xr:uid="{2DB41DF2-2994-4FEA-B5D1-850A3F633D1A}"/>
    <hyperlink ref="H832" r:id="rId1329" xr:uid="{089C2BDC-A068-4185-A049-A6E4EC9FA859}"/>
    <hyperlink ref="H833" r:id="rId1330" xr:uid="{F5CE170A-BCB8-44F0-AE93-355A3FC3E28D}"/>
    <hyperlink ref="H834" r:id="rId1331" xr:uid="{297DBE84-4BA9-4D11-AE98-3C02BF4D90FC}"/>
    <hyperlink ref="I834" r:id="rId1332" xr:uid="{36F67189-8983-4702-B431-BBED247F6202}"/>
    <hyperlink ref="H835" r:id="rId1333" xr:uid="{5CF5EF44-2E6A-40AF-8D75-FCBD48D67A8C}"/>
    <hyperlink ref="I835" r:id="rId1334" xr:uid="{53A233C8-9F8D-4875-A47F-04905D3E66E9}"/>
    <hyperlink ref="H836" r:id="rId1335" xr:uid="{F874AAB4-C5D0-4186-B39F-1EC753E0E5A6}"/>
    <hyperlink ref="I836" r:id="rId1336" xr:uid="{7FC00138-DA87-4C70-A07A-EFC143F6E6E8}"/>
    <hyperlink ref="H838" r:id="rId1337" xr:uid="{7A1A0BD3-D0DD-4B51-BB2F-B7BF204726D4}"/>
    <hyperlink ref="I838" r:id="rId1338" xr:uid="{42EE9024-6A64-4A0C-A90C-473D7E43B717}"/>
    <hyperlink ref="I839" r:id="rId1339" xr:uid="{11BA85AE-99E6-43CE-93E8-1D61305D583E}"/>
    <hyperlink ref="H837" r:id="rId1340" xr:uid="{B8A248B4-4BCF-4503-AAE5-6AE03ECB85CA}"/>
    <hyperlink ref="I837" r:id="rId1341" xr:uid="{7BA327EB-9356-47B3-B00D-CCEB00CA3544}"/>
    <hyperlink ref="I840" r:id="rId1342" xr:uid="{56400893-8AA9-488F-B563-2DDB0D1E168D}"/>
    <hyperlink ref="I841" r:id="rId1343" xr:uid="{72209E1E-98B1-45E0-AFF5-F07D9FDE60D3}"/>
    <hyperlink ref="H842" r:id="rId1344" xr:uid="{D37E0772-0AA0-449E-87A1-BBF9420BED38}"/>
    <hyperlink ref="H843" r:id="rId1345" xr:uid="{CD9A2D72-DBBA-4611-9FFA-25EEFC53C190}"/>
    <hyperlink ref="I843" r:id="rId1346" xr:uid="{8FE6B00D-BDE1-49C2-A51F-F9DA4ED678E4}"/>
    <hyperlink ref="H844" r:id="rId1347" xr:uid="{AE1741E3-F404-4812-843B-099D49ED28BE}"/>
    <hyperlink ref="I844" r:id="rId1348" xr:uid="{7AC7B14F-6324-4EED-B420-CFB49E698B92}"/>
    <hyperlink ref="H845" r:id="rId1349" xr:uid="{44E6D20D-2825-46AF-8D2A-71149EA64F32}"/>
    <hyperlink ref="I845" r:id="rId1350" xr:uid="{F44F45F9-45A1-498D-8FB0-8C96D466FB5A}"/>
    <hyperlink ref="I846" r:id="rId1351" xr:uid="{2392F855-822A-4AD2-AADA-28225AEF8AE6}"/>
    <hyperlink ref="H847" r:id="rId1352" xr:uid="{043A1FCD-5B31-4945-840A-3088B791FE42}"/>
    <hyperlink ref="I847" r:id="rId1353" xr:uid="{40C6EB90-EDE4-4C4C-BA37-1B97DF44036A}"/>
    <hyperlink ref="H848" r:id="rId1354" xr:uid="{A529128B-9804-404D-9AF9-96232B59EDE5}"/>
    <hyperlink ref="I848" r:id="rId1355" xr:uid="{38C5C150-7838-43BD-BFC3-A64495E9CDC9}"/>
    <hyperlink ref="H849" r:id="rId1356" xr:uid="{6032244E-972A-4613-BCED-05D15D1DA455}"/>
    <hyperlink ref="I849" r:id="rId1357" xr:uid="{8C51C4F8-7137-41B6-B303-6627CF2F0845}"/>
    <hyperlink ref="H850" r:id="rId1358" xr:uid="{12BBB8A2-2A5A-4D94-87E0-960C03DF6ED0}"/>
    <hyperlink ref="H851" r:id="rId1359" xr:uid="{CFCD3A64-21BD-42AD-8D75-977995D0B65B}"/>
    <hyperlink ref="I851" r:id="rId1360" xr:uid="{CC9E936B-34E6-4C45-A835-834B06207157}"/>
    <hyperlink ref="H852" r:id="rId1361" xr:uid="{E1C78DB5-ACC0-47DE-9F8F-05FD2573FAA3}"/>
    <hyperlink ref="I852" r:id="rId1362" xr:uid="{9068B284-A365-47B2-AA3E-E3DC81977E67}"/>
    <hyperlink ref="H853" r:id="rId1363" xr:uid="{3DEED1EB-DC5F-46CB-8250-1F2C18C6F855}"/>
    <hyperlink ref="I853" r:id="rId1364" xr:uid="{6B9E7BD9-D8FE-44E3-9392-FC1C89E1905C}"/>
    <hyperlink ref="H854" r:id="rId1365" xr:uid="{CDD6A2D6-C6E0-4FB4-8978-1F280EF76FEB}"/>
    <hyperlink ref="I854" r:id="rId1366" xr:uid="{3E1D8867-D068-4F5C-9E37-798CB7C3C654}"/>
    <hyperlink ref="I855" r:id="rId1367" xr:uid="{CDD54193-721B-4F28-B03E-3BF238225437}"/>
    <hyperlink ref="I856" r:id="rId1368" xr:uid="{D0BF872B-2AA9-470B-B504-F332A719A2AC}"/>
    <hyperlink ref="H857" r:id="rId1369" xr:uid="{69CC119E-E671-49FC-A2A0-564CF19AF5E5}"/>
    <hyperlink ref="I857" r:id="rId1370" xr:uid="{C3C0A8CA-D3F2-4621-95EC-30C399CC2FB3}"/>
    <hyperlink ref="H858" r:id="rId1371" xr:uid="{C3E13972-4695-47E4-9D21-989F698A313E}"/>
    <hyperlink ref="H859" r:id="rId1372" xr:uid="{303552D0-88EA-4FB3-B510-9149A97D1448}"/>
    <hyperlink ref="I859" r:id="rId1373" xr:uid="{258F6F3E-57A1-441D-B528-99DF1D555683}"/>
    <hyperlink ref="H860" r:id="rId1374" xr:uid="{48F60E65-33DA-4ED7-8994-304FF60CFE6F}"/>
    <hyperlink ref="I860" r:id="rId1375" xr:uid="{06204323-AB40-41E1-9CB8-4FB57E03B0A0}"/>
    <hyperlink ref="H861" r:id="rId1376" display="info@britcham.cl" xr:uid="{49BE70A7-57A5-4B02-8DB0-49B7802815FE}"/>
    <hyperlink ref="I861" r:id="rId1377" xr:uid="{2D4C8FDD-0183-4DA8-9051-13F16D679F28}"/>
    <hyperlink ref="H862" r:id="rId1378" xr:uid="{E5252F13-10CA-494F-8EF4-9E17797A2715}"/>
    <hyperlink ref="I862" r:id="rId1379" xr:uid="{DF55E9B9-D765-43EE-B661-26D8E0BEC952}"/>
    <hyperlink ref="H863" r:id="rId1380" xr:uid="{89615501-9E11-4583-B1B3-80F6CE400971}"/>
    <hyperlink ref="I863" r:id="rId1381" xr:uid="{DE39A2C8-AA04-4688-9D07-FB4BB4F84581}"/>
    <hyperlink ref="I864" r:id="rId1382" xr:uid="{A21922F5-9252-430F-B04C-750EC9442D3E}"/>
    <hyperlink ref="H865" r:id="rId1383" xr:uid="{1958DA77-E05F-4027-A4DE-3E33995299CA}"/>
    <hyperlink ref="I866" r:id="rId1384" xr:uid="{826D3024-B34D-4798-A092-07EFBBEF2CE0}"/>
    <hyperlink ref="H867" r:id="rId1385" xr:uid="{DE569969-20FF-4CEB-A1DD-28989F4398D0}"/>
    <hyperlink ref="H869" r:id="rId1386" xr:uid="{367A3F3B-B4A9-4EA3-9969-1F9EA00F0A68}"/>
    <hyperlink ref="I869" r:id="rId1387" xr:uid="{E7E7AC3E-193F-4B5B-9954-4F774F29AF9D}"/>
    <hyperlink ref="H873" r:id="rId1388" xr:uid="{3A6C125F-C532-4116-AFDC-6305397F12D5}"/>
    <hyperlink ref="I873" r:id="rId1389" xr:uid="{49CFB00E-9FAB-4CA5-BE03-3FFB6A5437C1}"/>
    <hyperlink ref="H874" r:id="rId1390" xr:uid="{A848FEC5-31B4-44A7-927B-A40E8008CCAD}"/>
    <hyperlink ref="I874" r:id="rId1391" xr:uid="{1A20880D-C047-4691-BE27-CBFF99262D43}"/>
    <hyperlink ref="I872" r:id="rId1392" xr:uid="{FC8BB2CE-FC19-419C-8F69-243010BC1534}"/>
    <hyperlink ref="H876" r:id="rId1393" xr:uid="{844298FE-F353-41A3-936F-2B876495707B}"/>
    <hyperlink ref="I876" r:id="rId1394" xr:uid="{BAB0EE80-740A-40E2-8D5E-CB539BA6B6F0}"/>
    <hyperlink ref="H877" r:id="rId1395" xr:uid="{2FE02FEB-87F6-4287-B7FC-4099A9BE1B85}"/>
    <hyperlink ref="H871" r:id="rId1396" xr:uid="{EF4C067F-B2AD-4117-93DA-652B102B9BFF}"/>
    <hyperlink ref="I871" r:id="rId1397" xr:uid="{90CA0852-7559-4DFE-8F98-FBDFD4E27411}"/>
    <hyperlink ref="H878" r:id="rId1398" xr:uid="{73C889BA-94D3-4E4C-8501-5268FA39925A}"/>
    <hyperlink ref="I878" r:id="rId1399" xr:uid="{32B24682-9422-4972-A9A3-D8DBE149A89C}"/>
    <hyperlink ref="H879" r:id="rId1400" xr:uid="{9407B73B-CFA5-45CC-A2B3-E05648155121}"/>
    <hyperlink ref="I879" r:id="rId1401" xr:uid="{5B5FB48C-2D7D-4E73-B140-721E32297AEC}"/>
    <hyperlink ref="H880" r:id="rId1402" xr:uid="{E495F89C-FFFA-4210-BA39-D7BD978DB8B9}"/>
    <hyperlink ref="I880" r:id="rId1403" xr:uid="{54727DFE-FBD1-4535-A12C-743A2CC35CAD}"/>
    <hyperlink ref="H881" r:id="rId1404" xr:uid="{CD147EA5-93E1-4075-AF7A-54BE66F29EE3}"/>
    <hyperlink ref="I881" r:id="rId1405" xr:uid="{C23309EE-DBD4-4B71-9F64-8475E646DB11}"/>
    <hyperlink ref="H882" r:id="rId1406" xr:uid="{8B071C15-EB21-4B60-A0F0-3A8CFA53E3E1}"/>
    <hyperlink ref="I882" r:id="rId1407" xr:uid="{2391A946-8843-44F0-8531-7FD20D636AC2}"/>
    <hyperlink ref="H883" r:id="rId1408" xr:uid="{385228DF-90D5-416F-B680-19B2B2DAAC77}"/>
    <hyperlink ref="I883" r:id="rId1409" xr:uid="{E89434AE-FE82-4B2B-A68B-625B0F31C891}"/>
    <hyperlink ref="H884" r:id="rId1410" xr:uid="{E5CA9189-0506-497E-A059-CC005366D11C}"/>
    <hyperlink ref="I884" r:id="rId1411" xr:uid="{7B28A808-6442-40F8-81A0-CCF520F4C97E}"/>
    <hyperlink ref="H885" r:id="rId1412" xr:uid="{BABB7F6A-6625-4543-9BB7-76F31317DA2B}"/>
    <hyperlink ref="I885" r:id="rId1413" xr:uid="{5A9F078C-79D8-4973-B57A-CB3D49A01339}"/>
    <hyperlink ref="H886" r:id="rId1414" xr:uid="{40ABA94E-BADC-4900-A5F4-4EB83B6BA5C1}"/>
    <hyperlink ref="I886" r:id="rId1415" xr:uid="{65C02CC0-F1E1-4ADF-9C24-C3F9A5B405E3}"/>
    <hyperlink ref="H887" r:id="rId1416" xr:uid="{88663306-D8D6-4AC7-BB67-F69BE100059F}"/>
    <hyperlink ref="I887" r:id="rId1417" xr:uid="{E56990BC-4B8B-40FC-960A-5623F8B02CBD}"/>
    <hyperlink ref="H888" r:id="rId1418" display="cnc@cnc.cl" xr:uid="{6E7ACD53-8069-4A39-8FD3-C81906C5112D}"/>
    <hyperlink ref="I888" r:id="rId1419" xr:uid="{4CD591B5-E62E-4088-985A-564CC310F0C8}"/>
    <hyperlink ref="H889" r:id="rId1420" xr:uid="{330E9EFD-B1ED-42EA-A268-16AF32C5A084}"/>
    <hyperlink ref="I889" r:id="rId1421" xr:uid="{148E3D24-2008-45F3-ADB1-0DD9DABAE724}"/>
    <hyperlink ref="H890" r:id="rId1422" xr:uid="{F81D1AFC-AAE6-4EDC-95BC-9BA280C8F3A8}"/>
    <hyperlink ref="I890" r:id="rId1423" xr:uid="{F09D742E-47BC-415B-8BB8-ADC1C75F5E0B}"/>
    <hyperlink ref="H891" r:id="rId1424" xr:uid="{B9741D6D-5591-470A-9312-66D59D99288A}"/>
    <hyperlink ref="I891" r:id="rId1425" xr:uid="{5D1007AC-1780-4294-8004-3AEA6A71E936}"/>
    <hyperlink ref="I892" r:id="rId1426" xr:uid="{BB19E8F3-0129-4676-8E22-08B89AB3792C}"/>
    <hyperlink ref="H893" r:id="rId1427" xr:uid="{7AECE1CF-4BB1-4DA9-B99A-D81C8EA01343}"/>
    <hyperlink ref="I893" r:id="rId1428" xr:uid="{C91690D4-BB20-4B73-AB62-DF4A4036E352}"/>
    <hyperlink ref="H894" r:id="rId1429" xr:uid="{A9F187BF-746A-457A-B2D0-FD6ADEBA4276}"/>
    <hyperlink ref="I894" r:id="rId1430" xr:uid="{E9097BC9-3AF3-4456-8552-8182C86D603D}"/>
    <hyperlink ref="I895" r:id="rId1431" xr:uid="{351DB382-20CF-4F97-8AE7-57F8A163276A}"/>
    <hyperlink ref="H896" r:id="rId1432" xr:uid="{136B2DC2-A951-4DE5-8026-42AEB70F6216}"/>
    <hyperlink ref="I896" r:id="rId1433" xr:uid="{47CC1B74-9A89-4EFF-A7CC-D7CD010B0EEA}"/>
    <hyperlink ref="I897" r:id="rId1434" xr:uid="{B48F93F6-3DD1-4780-86B1-600B36AF8C93}"/>
    <hyperlink ref="H898" r:id="rId1435" xr:uid="{7F6509CB-A553-4EC0-94E3-D9DDC903F482}"/>
    <hyperlink ref="I898" r:id="rId1436" xr:uid="{DBC7E9F8-02D7-4F23-9B9E-525741440B5E}"/>
    <hyperlink ref="H899" r:id="rId1437" xr:uid="{4C1EF6DB-B9DF-4B1D-96AC-54EF74E88C64}"/>
    <hyperlink ref="I899" r:id="rId1438" xr:uid="{57AF079D-6CD4-4B26-9ABE-ACE175420701}"/>
    <hyperlink ref="H900" r:id="rId1439" xr:uid="{388821FE-E612-4196-88E8-585654421745}"/>
    <hyperlink ref="I900" r:id="rId1440" xr:uid="{A3D783F1-82B1-4626-8CBB-CDC0A0AAC9CF}"/>
    <hyperlink ref="I901" r:id="rId1441" xr:uid="{0B825EE1-35F0-40A3-84A2-A41BCAE9EA60}"/>
    <hyperlink ref="H902" r:id="rId1442" xr:uid="{DD3CBAB6-B2DF-4658-B8AA-2AFAE4A5AF12}"/>
    <hyperlink ref="I902" r:id="rId1443" xr:uid="{01D37BD0-669F-4FA1-8D1D-12C2268484A0}"/>
    <hyperlink ref="H904" r:id="rId1444" xr:uid="{0AFBD2BA-827F-4694-A5EC-98C6467F2023}"/>
    <hyperlink ref="I905" r:id="rId1445" xr:uid="{DDB5E380-E0AA-453A-BEB9-717A885425DD}"/>
    <hyperlink ref="H906" r:id="rId1446" xr:uid="{B859292A-59FF-4D00-AE25-89814A18081A}"/>
    <hyperlink ref="I906" r:id="rId1447" xr:uid="{EC9F3F80-686D-49B3-AADC-1B0C53233479}"/>
    <hyperlink ref="H907" r:id="rId1448" xr:uid="{31BA60D7-6500-4F55-B44C-B4DA6B48878B}"/>
    <hyperlink ref="I907" r:id="rId1449" xr:uid="{3F5CDF05-4564-4208-B0AB-D7537202B066}"/>
    <hyperlink ref="H908" r:id="rId1450" xr:uid="{3A8B1018-578E-4666-90BF-0BE2A96ABB98}"/>
    <hyperlink ref="I908" r:id="rId1451" xr:uid="{E719197D-8A81-4E60-A1B7-D33818AC1649}"/>
    <hyperlink ref="H909" r:id="rId1452" xr:uid="{5C679161-562B-4A0B-AA87-D27C9841939C}"/>
    <hyperlink ref="I909" r:id="rId1453" xr:uid="{A6A2AFE1-47CE-4CD1-B75A-4517A077F55C}"/>
    <hyperlink ref="I910" r:id="rId1454" xr:uid="{70E7E1B7-4750-43DA-91CD-C0682D90F61B}"/>
    <hyperlink ref="H911" r:id="rId1455" xr:uid="{A166AE68-475D-447D-AD1A-D0DC04D35928}"/>
    <hyperlink ref="I911" r:id="rId1456" xr:uid="{C0999C7D-2F7C-4409-8035-5FC2A25EAF62}"/>
    <hyperlink ref="H912" r:id="rId1457" xr:uid="{92652536-8DC4-41CA-8506-BA0C9BB0C30B}"/>
    <hyperlink ref="H913" r:id="rId1458" xr:uid="{A7750BCA-E9E7-4517-8A3D-D8BDA0108268}"/>
    <hyperlink ref="I913" r:id="rId1459" xr:uid="{B7D21F0A-E02A-48FC-B9EC-9DAC6CA09954}"/>
    <hyperlink ref="H914" r:id="rId1460" xr:uid="{5CDBD17A-B9DD-40C2-B540-EF40B7AE6CE5}"/>
    <hyperlink ref="I914" r:id="rId1461" xr:uid="{D98A7BAF-54D4-40D4-9704-C85B3E28A5AE}"/>
    <hyperlink ref="H915" r:id="rId1462" xr:uid="{A11BBA7B-618D-4E60-92A1-A2E4F8C4194B}"/>
    <hyperlink ref="I915" r:id="rId1463" xr:uid="{9F33C165-2F43-4B6C-93EA-682BCF354B56}"/>
    <hyperlink ref="H916" r:id="rId1464" xr:uid="{2EE66D23-F570-46FF-A1EC-6B2CC1AB77F7}"/>
    <hyperlink ref="I916" r:id="rId1465" xr:uid="{A4BE641C-59DA-49DF-A9F7-C112105F358E}"/>
    <hyperlink ref="H917" r:id="rId1466" xr:uid="{C7C27D4F-8776-4C2A-8E69-A3D578BE1D75}"/>
    <hyperlink ref="I917" r:id="rId1467" xr:uid="{91A70B08-6F7D-4B29-987B-01A50C2199C0}"/>
    <hyperlink ref="H918" r:id="rId1468" xr:uid="{5991F741-B70F-438F-AD2E-5EEABB4F78DD}"/>
    <hyperlink ref="I918" r:id="rId1469" xr:uid="{3DD227B6-53FE-40BC-90B2-4D5A1CD51A22}"/>
    <hyperlink ref="I919" r:id="rId1470" xr:uid="{CBBABB87-4404-40E1-8712-1275694DCD7E}"/>
    <hyperlink ref="H920" r:id="rId1471" xr:uid="{D3D1A82F-81FE-4694-8857-74141EFD2731}"/>
    <hyperlink ref="I920" r:id="rId1472" xr:uid="{3031FB7B-75E9-4D59-937F-D3BCA46D5D3D}"/>
    <hyperlink ref="H921" r:id="rId1473" xr:uid="{0876342C-4141-4046-A2A7-2F8242F88A6D}"/>
    <hyperlink ref="I921" r:id="rId1474" xr:uid="{944F42E4-74D9-42A2-B4E7-62C0036B4A8B}"/>
    <hyperlink ref="H922" r:id="rId1475" xr:uid="{82FFD8A7-68B7-42D5-8DF7-E531E10F3593}"/>
    <hyperlink ref="I922" r:id="rId1476" xr:uid="{915A53B3-B94C-4239-86FD-C9CDB550AD1E}"/>
    <hyperlink ref="I923" r:id="rId1477" xr:uid="{1DE6FD05-A8CB-49D7-BFDD-4508B3E1229D}"/>
    <hyperlink ref="H924" r:id="rId1478" xr:uid="{8087687C-5019-4926-885B-EE899DA77243}"/>
    <hyperlink ref="I924" r:id="rId1479" xr:uid="{2FF76F48-7051-49FA-95FE-D2CAC8993253}"/>
    <hyperlink ref="H925" r:id="rId1480" xr:uid="{B3B4A781-4E46-4164-8632-C99F64F8D753}"/>
    <hyperlink ref="I925" r:id="rId1481" xr:uid="{D85126D7-CC41-455A-89CB-233FB6C192D6}"/>
    <hyperlink ref="I926" r:id="rId1482" xr:uid="{0E4AD3D9-B8EC-4B2B-BF7C-1D21A64B68D2}"/>
    <hyperlink ref="I927" r:id="rId1483" xr:uid="{0D21680B-86CE-4B51-B4EA-99DEEC6F9A83}"/>
    <hyperlink ref="I928" r:id="rId1484" xr:uid="{6D97409D-4058-4839-B3C8-FE9A1EA5C322}"/>
    <hyperlink ref="H929" r:id="rId1485" xr:uid="{CE319A63-39A4-42AF-B033-4F9F9FD35B5B}"/>
    <hyperlink ref="I929" r:id="rId1486" xr:uid="{C905F567-9AEA-4A22-A203-F9CB6FD56B6C}"/>
    <hyperlink ref="H930" r:id="rId1487" xr:uid="{B984F377-5235-4370-84A2-6287D1EA1921}"/>
    <hyperlink ref="I930" r:id="rId1488" xr:uid="{F18A47CB-1244-4ABA-92A4-58A6A3C6CDCF}"/>
    <hyperlink ref="I931" r:id="rId1489" xr:uid="{01B0847D-664C-49C5-9526-E8A72ABF29E3}"/>
    <hyperlink ref="I932" r:id="rId1490" xr:uid="{FCD024D8-942C-483C-BA40-7B975A90F704}"/>
    <hyperlink ref="H933" r:id="rId1491" xr:uid="{ABB774B7-FD0B-439E-A638-16CB6A661849}"/>
    <hyperlink ref="I933" r:id="rId1492" xr:uid="{0853E029-E5EF-4FDC-91DA-B2BED4EE2BA4}"/>
    <hyperlink ref="H934" r:id="rId1493" xr:uid="{720C493A-9F24-485E-AA00-8B70E070E0C5}"/>
    <hyperlink ref="I934" r:id="rId1494" xr:uid="{0F28EFE6-C47F-4D59-A74E-A45AF321899D}"/>
    <hyperlink ref="I935" r:id="rId1495" xr:uid="{CF47F23B-52D3-45FC-9BB8-426C7C052300}"/>
    <hyperlink ref="I936" r:id="rId1496" xr:uid="{E3294E1A-EA3D-4D06-8D4B-BEC4F5E0D6EF}"/>
    <hyperlink ref="I937" r:id="rId1497" xr:uid="{D38D01C6-B688-4B29-A4B8-DACB06D0EE62}"/>
    <hyperlink ref="I938" r:id="rId1498" xr:uid="{71E0CA5A-99D3-4AE3-BAA2-5746D117966C}"/>
    <hyperlink ref="H939" r:id="rId1499" xr:uid="{D75F48EF-7259-410F-ACF5-E8A525CF96DB}"/>
    <hyperlink ref="I939" r:id="rId1500" xr:uid="{A9A567A9-D1AF-442E-98CA-14828A6F2A4C}"/>
    <hyperlink ref="H940" r:id="rId1501" xr:uid="{6546410C-6E9B-47C7-BD31-23932751722E}"/>
    <hyperlink ref="H941" r:id="rId1502" xr:uid="{F7DB7029-5B63-46E2-A5AF-1A5BD336D77B}"/>
    <hyperlink ref="I941" r:id="rId1503" xr:uid="{A59FAB51-3146-4828-B6CD-5CEB7E5C435C}"/>
    <hyperlink ref="H942" r:id="rId1504" xr:uid="{70D3B78E-973A-411E-8C83-B91C911CB215}"/>
    <hyperlink ref="I942" r:id="rId1505" xr:uid="{3DDD0FEA-6DF5-4BF9-A51D-2A2E6B01557A}"/>
    <hyperlink ref="H943" r:id="rId1506" xr:uid="{9EBE6B59-A90D-4B57-8471-627E53D3D3B9}"/>
    <hyperlink ref="I943" r:id="rId1507" xr:uid="{AA58C3EA-3680-4D0F-80F7-7EAFD54FA9F4}"/>
    <hyperlink ref="I944" r:id="rId1508" xr:uid="{1190B1D0-0EF3-4D81-941E-C4EE4A6E7DA6}"/>
    <hyperlink ref="I945" r:id="rId1509" xr:uid="{E22069C4-A1B2-4FA0-BC9F-04DB1000CB39}"/>
    <hyperlink ref="I946" r:id="rId1510" xr:uid="{51245B80-329F-4543-B337-1EC79157F75C}"/>
    <hyperlink ref="I947" r:id="rId1511" xr:uid="{5583C729-7B1A-499A-B5D7-7E35D82B80A6}"/>
    <hyperlink ref="H948" r:id="rId1512" xr:uid="{235E92F6-F2D3-4F41-B723-5A4B2216A346}"/>
    <hyperlink ref="I948" r:id="rId1513" xr:uid="{5BB19D82-A2FE-45C4-B684-CCCDEA504C39}"/>
    <hyperlink ref="H949" r:id="rId1514" xr:uid="{5715083E-ED02-4E5F-B3A4-35D5067782AB}"/>
    <hyperlink ref="I949" r:id="rId1515" xr:uid="{A4B3E3D3-7181-4460-8DC8-69E7AEF73CFC}"/>
    <hyperlink ref="H950" r:id="rId1516" xr:uid="{B8B7CC4F-3150-4193-8AF2-ED89488137A7}"/>
    <hyperlink ref="I950" r:id="rId1517" xr:uid="{837E8EDB-4142-4AFB-AF91-68FC1197F99E}"/>
    <hyperlink ref="H951" r:id="rId1518" xr:uid="{36771C51-AEEC-4C8E-BC63-5C36EF9AC973}"/>
    <hyperlink ref="I951" r:id="rId1519" xr:uid="{2C68B6FA-A2A1-43E4-9D2A-A354D83C5B33}"/>
    <hyperlink ref="H952" r:id="rId1520" xr:uid="{9E227242-46B3-4856-B517-9E0E7B3C8197}"/>
    <hyperlink ref="I952" r:id="rId1521" xr:uid="{2B163D4F-A6D1-4BD5-9C68-89FEE845C8D5}"/>
    <hyperlink ref="H953" r:id="rId1522" xr:uid="{3EE09BBC-E2D6-466C-A9D8-AFC13B31E2B0}"/>
    <hyperlink ref="I953" r:id="rId1523" xr:uid="{E920AB68-749E-4BA6-A935-42265ED5DCDF}"/>
    <hyperlink ref="H954" r:id="rId1524" xr:uid="{CAEC6E2C-5D53-49EF-9EE3-1152DEBF717F}"/>
    <hyperlink ref="I954" r:id="rId1525" xr:uid="{5B92C830-3D50-464E-A4F0-CB726C33ED33}"/>
    <hyperlink ref="I955" r:id="rId1526" xr:uid="{AE26E7EB-E080-4BFD-AD44-CF6F4609FF18}"/>
    <hyperlink ref="H956" r:id="rId1527" xr:uid="{5E44870D-69A5-4125-ABAC-15389F929C05}"/>
    <hyperlink ref="I956" r:id="rId1528" xr:uid="{74907A1D-6C9D-4F2D-B460-8CD72B7E560C}"/>
    <hyperlink ref="H958" r:id="rId1529" xr:uid="{2D48D436-ACF2-447A-AD86-50227034C2F0}"/>
    <hyperlink ref="I958" r:id="rId1530" xr:uid="{CECB7EF1-2A3A-450C-8E92-9FEBB8A57D4A}"/>
    <hyperlink ref="I959" r:id="rId1531" xr:uid="{54BC8E81-8299-4534-BE61-88FEF12A0E3C}"/>
    <hyperlink ref="H960" r:id="rId1532" xr:uid="{F7EDAD25-60B0-450F-AA04-2E9029584D7C}"/>
    <hyperlink ref="I960" r:id="rId1533" xr:uid="{96D09802-A300-4723-B6B4-A064D4891A8C}"/>
    <hyperlink ref="H961" r:id="rId1534" xr:uid="{AC83C61C-AED9-467B-9540-3574FFD95ADC}"/>
    <hyperlink ref="I961" r:id="rId1535" xr:uid="{B3B9156F-A77C-4BB4-A11D-3D157D8E58C6}"/>
    <hyperlink ref="I962" r:id="rId1536" xr:uid="{1FA4D303-16A0-4968-B4D8-4E0D8B2C2EB6}"/>
    <hyperlink ref="I963" r:id="rId1537" xr:uid="{51F2C557-581C-417A-AFE9-AC8FBD09690F}"/>
    <hyperlink ref="H964" r:id="rId1538" xr:uid="{20F5E065-321E-4EA8-96C3-E2F752767CA1}"/>
    <hyperlink ref="I964" r:id="rId1539" xr:uid="{8F9B5202-97F0-4611-9FEB-6E976E5B767A}"/>
    <hyperlink ref="H965" r:id="rId1540" xr:uid="{DFD18001-C023-4A4A-A319-87D2C2D1214E}"/>
    <hyperlink ref="I965" r:id="rId1541" xr:uid="{ABF7BB10-4F37-4A63-B231-C9AFE6B9F0A0}"/>
    <hyperlink ref="H966" r:id="rId1542" xr:uid="{A753994B-4C1A-4DD2-9A00-790E9118B280}"/>
    <hyperlink ref="I966" r:id="rId1543" xr:uid="{BE46E79B-C137-43CB-AA6B-A6E5F2D9B772}"/>
    <hyperlink ref="H969" r:id="rId1544" xr:uid="{23CC96E0-C575-4218-80E0-EF7F0D874B61}"/>
    <hyperlink ref="I970" r:id="rId1545" xr:uid="{FB8140EE-E01F-45CE-A631-52B4D3D51EAF}"/>
    <hyperlink ref="H971" r:id="rId1546" xr:uid="{C0709688-D9CD-4F2A-9EBB-8FC8CB61667D}"/>
    <hyperlink ref="I972" r:id="rId1547" xr:uid="{C148EC6B-31FB-4AC2-8CFE-522D23FC4A48}"/>
    <hyperlink ref="I973" r:id="rId1548" xr:uid="{458317D6-27F5-4856-AA9C-6188110A0EE9}"/>
    <hyperlink ref="H974" r:id="rId1549" xr:uid="{09DDCB5A-F766-44F2-9A08-DC734893532D}"/>
    <hyperlink ref="I974" r:id="rId1550" xr:uid="{056646D2-D2C4-419A-B432-B324FA88B30D}"/>
    <hyperlink ref="H975" r:id="rId1551" xr:uid="{05CD41BB-3E1E-4E5B-B49A-274220C1E805}"/>
    <hyperlink ref="I975" r:id="rId1552" xr:uid="{75D03BC6-539B-4810-8116-9B8C75840EDA}"/>
    <hyperlink ref="H976" r:id="rId1553" xr:uid="{C43A25C5-F800-4268-9F8E-B5CDDCCB2750}"/>
    <hyperlink ref="I977" r:id="rId1554" xr:uid="{34709A6A-C314-4B21-94DA-5DBE6B00ACF3}"/>
    <hyperlink ref="H979" r:id="rId1555" xr:uid="{83ADA231-A1D8-4639-B47D-8DBAB7C957CF}"/>
    <hyperlink ref="I979" r:id="rId1556" xr:uid="{82FD5D57-0B7F-4DB7-90FB-28CD3F723D01}"/>
    <hyperlink ref="I980" r:id="rId1557" xr:uid="{9AD5B39A-5E93-40E3-A0D1-3CF448AEE1EF}"/>
    <hyperlink ref="I981" r:id="rId1558" xr:uid="{45CD5B65-2609-4BBD-B5D2-5A4B430B8E87}"/>
    <hyperlink ref="H982" r:id="rId1559" xr:uid="{6D23C6EC-E994-4361-A5F3-B1374C4A9138}"/>
    <hyperlink ref="I982" r:id="rId1560" xr:uid="{27B7BB8F-AAEB-47A7-9CB9-088226B9D78F}"/>
    <hyperlink ref="H983" r:id="rId1561" xr:uid="{1B198EB4-EEF6-44AF-B7D4-E4CC72C628D7}"/>
    <hyperlink ref="H984" r:id="rId1562" xr:uid="{A1E26C9B-DD46-47EA-92B8-B7EE68A4950D}"/>
    <hyperlink ref="I984" r:id="rId1563" xr:uid="{D813FE20-1A49-4D0C-8446-1AC8F0A54E7D}"/>
    <hyperlink ref="H985" r:id="rId1564" xr:uid="{06088CFD-B13C-40A1-8019-75561AC8DAF3}"/>
    <hyperlink ref="I985" r:id="rId1565" xr:uid="{0AA316E2-501E-4C48-9A92-0DB734978F8E}"/>
    <hyperlink ref="H986" r:id="rId1566" xr:uid="{8F9355FC-81E6-4044-BC14-D3B3DAE52E85}"/>
    <hyperlink ref="I986" r:id="rId1567" xr:uid="{492C2A97-2BE9-486F-AD89-87DEAF925CDB}"/>
    <hyperlink ref="H987" r:id="rId1568" xr:uid="{36C4FF18-6297-4FB7-B7B8-D36391052ED0}"/>
    <hyperlink ref="I987" r:id="rId1569" xr:uid="{8225C51A-B98C-455A-B94A-83BED9FFC258}"/>
    <hyperlink ref="H988" r:id="rId1570" xr:uid="{F7912453-0099-4324-A7EA-A6466EF77E9A}"/>
    <hyperlink ref="I988" r:id="rId1571" xr:uid="{2082AE4F-2035-454A-AB63-78CD6DBA2534}"/>
    <hyperlink ref="H989" r:id="rId1572" xr:uid="{0A8F8F9C-9A50-46AE-B79B-CD11E6B826A5}"/>
    <hyperlink ref="I989" r:id="rId1573" xr:uid="{027D6C47-819B-4807-91A0-A5804C46B434}"/>
    <hyperlink ref="H990" r:id="rId1574" xr:uid="{C7031CD7-83D4-4800-A120-36321F6FF714}"/>
    <hyperlink ref="I990" r:id="rId1575" xr:uid="{78424809-4F00-4CB7-A63E-5AFE3011AAED}"/>
    <hyperlink ref="H991" r:id="rId1576" xr:uid="{A6759582-6CD8-45E4-A4AB-78217BD36EE5}"/>
    <hyperlink ref="I991" r:id="rId1577" xr:uid="{1A327691-2EE4-4FB0-8556-923F2A9A7B0B}"/>
    <hyperlink ref="H992" r:id="rId1578" xr:uid="{C3DD1EC2-3D85-44FA-8518-89D0D949C11C}"/>
    <hyperlink ref="I992" r:id="rId1579" xr:uid="{C30EBA52-3061-440B-B63E-CAB9C00E83B6}"/>
    <hyperlink ref="I993" r:id="rId1580" xr:uid="{76EF7C1B-4DA0-4C1C-B6B7-9D3A97FF32CA}"/>
    <hyperlink ref="H994" r:id="rId1581" xr:uid="{3D27C878-E18E-4CBA-B216-49363EAC2D91}"/>
    <hyperlink ref="I994" r:id="rId1582" xr:uid="{5367CE4B-B858-4A59-8252-C95B4A3AA2D9}"/>
    <hyperlink ref="I995" r:id="rId1583" xr:uid="{D520AFF8-C2F6-4CEA-9679-FD6B0867E66E}"/>
    <hyperlink ref="H996" r:id="rId1584" xr:uid="{1B6BF45A-52DB-4AB4-AC29-1BF263EC6C23}"/>
    <hyperlink ref="I996" r:id="rId1585" xr:uid="{A27473BE-1C1C-49BE-9BF3-5E78418885E5}"/>
    <hyperlink ref="H997" r:id="rId1586" xr:uid="{EC8CB485-3BF6-4B58-9C4D-784BF2479191}"/>
    <hyperlink ref="I997" r:id="rId1587" xr:uid="{C1C3EDB6-D385-4CC1-9A47-6FB88CE7F1F1}"/>
    <hyperlink ref="H998" r:id="rId1588" xr:uid="{DD8391F8-45EC-4799-AAE5-5B29597F5432}"/>
    <hyperlink ref="I998" r:id="rId1589" xr:uid="{C342292A-62C7-4CDB-8277-0A72B0B5ED0B}"/>
    <hyperlink ref="H999" r:id="rId1590" xr:uid="{0815EB31-60AA-4255-AD02-EC0C473D4559}"/>
    <hyperlink ref="I999" r:id="rId1591" xr:uid="{B014D417-42F1-4477-A9DC-1D075855790E}"/>
    <hyperlink ref="H1000" r:id="rId1592" xr:uid="{9E10C74C-3CCA-4AFF-A7D2-6C5C3BF11C48}"/>
    <hyperlink ref="I1000" r:id="rId1593" xr:uid="{8A2B87FF-3742-48F5-8BA4-9DF188556B1E}"/>
    <hyperlink ref="I1001" r:id="rId1594" xr:uid="{9265054F-2D73-4389-AAF8-63C0B5E5820E}"/>
    <hyperlink ref="I1002" r:id="rId1595" xr:uid="{9955E8C1-F1A3-4321-934D-B3E416E79E4B}"/>
    <hyperlink ref="H1003" r:id="rId1596" xr:uid="{970F0E68-4151-4CE7-95AF-0147A1F4B223}"/>
    <hyperlink ref="H1004" r:id="rId1597" xr:uid="{B6FDCE03-CE94-4F09-893E-DD4802400327}"/>
    <hyperlink ref="I1004" r:id="rId1598" xr:uid="{04D95526-24C4-42D0-8036-09E64ED198B9}"/>
    <hyperlink ref="I1005" r:id="rId1599" xr:uid="{F71B7923-0960-4214-8DD7-B0202A2C5602}"/>
    <hyperlink ref="H1006" r:id="rId1600" xr:uid="{FFF12940-274B-4632-BA90-E276D01566D3}"/>
    <hyperlink ref="I1006" r:id="rId1601" xr:uid="{50782500-F07D-4344-9344-5DD72440057E}"/>
    <hyperlink ref="H1007" r:id="rId1602" xr:uid="{883A1541-7208-448B-8F44-F75A47A00057}"/>
    <hyperlink ref="I1007" r:id="rId1603" xr:uid="{A1A7BF09-7A19-4179-A3EA-D95F6A77A1AA}"/>
    <hyperlink ref="H1008" r:id="rId1604" xr:uid="{2586AEEE-E29D-46F2-BB41-20C861D81234}"/>
    <hyperlink ref="I1008" r:id="rId1605" xr:uid="{96E1F193-9761-4A34-956B-11E3AA7DA20B}"/>
    <hyperlink ref="I1009" r:id="rId1606" xr:uid="{22D96231-B8F9-42FF-89AF-D227235AA32F}"/>
    <hyperlink ref="H1010" r:id="rId1607" xr:uid="{04CFF53A-884B-487E-A79D-B43BCC12362F}"/>
    <hyperlink ref="I1010" r:id="rId1608" xr:uid="{BCDFD74B-03CB-4669-8D5B-7C563824A522}"/>
    <hyperlink ref="I1011" r:id="rId1609" xr:uid="{51F6CB0B-3F7B-455A-AD21-FDBE9D56AC9C}"/>
    <hyperlink ref="H1012" r:id="rId1610" xr:uid="{C2094107-2130-4DF9-AC91-FDC0B804D855}"/>
    <hyperlink ref="I1012" r:id="rId1611" xr:uid="{FEDCC510-6840-46F7-8E8D-F9B03F5FA4EE}"/>
    <hyperlink ref="I1013" r:id="rId1612" xr:uid="{6121E772-1D45-47B2-B0B9-354C9CE8296B}"/>
    <hyperlink ref="I1014" r:id="rId1613" xr:uid="{608F70D5-52E8-435E-BDF1-ACF0AEE71402}"/>
    <hyperlink ref="H1015" r:id="rId1614" xr:uid="{55457EEB-83C0-46DB-8C0A-8D211B9C36ED}"/>
    <hyperlink ref="I1015" r:id="rId1615" xr:uid="{17A03B77-A346-4BEE-82B9-F206822B55F6}"/>
    <hyperlink ref="I1016" r:id="rId1616" xr:uid="{5FE6DACD-9EBF-462D-B203-1530CBB5066B}"/>
    <hyperlink ref="I1018" r:id="rId1617" xr:uid="{959D6283-F1F8-43AA-BE98-4A5B7685B1C0}"/>
    <hyperlink ref="H1019" r:id="rId1618" xr:uid="{E0F7492C-51BB-4B67-B524-1633AF84323A}"/>
    <hyperlink ref="H1020" r:id="rId1619" xr:uid="{D256822B-ABE9-44BC-B4E0-2DA8DAF16E4E}"/>
    <hyperlink ref="I1020" r:id="rId1620" xr:uid="{35FEABF4-19FA-4162-9964-A4C44C5E1258}"/>
    <hyperlink ref="H1021" r:id="rId1621" xr:uid="{95551690-B551-46D7-8298-B6E25F9DCBEF}"/>
    <hyperlink ref="I1021" r:id="rId1622" xr:uid="{D512F4EB-B1BC-4AF9-BDF8-00D15CA959C4}"/>
    <hyperlink ref="H1022" r:id="rId1623" xr:uid="{1530031E-92E1-44BC-9A18-2348902CFD12}"/>
    <hyperlink ref="I1023" r:id="rId1624" xr:uid="{9185A19C-2A8C-4BA8-B807-AD57E23021D4}"/>
    <hyperlink ref="I1024" r:id="rId1625" xr:uid="{49E14CD4-33B7-4F5E-98BE-D0D43ED02D98}"/>
    <hyperlink ref="I1025" r:id="rId1626" xr:uid="{7E51C62A-3754-43CA-8A28-97FCA4CF06D4}"/>
    <hyperlink ref="H1026" r:id="rId1627" xr:uid="{1263A60D-E95B-4CAB-9639-9ED972FD7E5F}"/>
    <hyperlink ref="I1026" r:id="rId1628" xr:uid="{96EDDBB6-05ED-4BF0-A979-05A8F06672AF}"/>
    <hyperlink ref="H1027" r:id="rId1629" xr:uid="{23968229-26F1-45C5-8CF9-3EB28284E82E}"/>
    <hyperlink ref="I1027" r:id="rId1630" xr:uid="{40303FC6-5C26-4105-A3C4-6D4C8FBFCFCA}"/>
    <hyperlink ref="H1028" r:id="rId1631" xr:uid="{AF668D48-C4FF-4DF5-95E1-B21BA3A1B070}"/>
    <hyperlink ref="I1028" r:id="rId1632" xr:uid="{DA601FA3-AFD5-4F48-9ECD-097C69FEDA93}"/>
    <hyperlink ref="H1029" r:id="rId1633" xr:uid="{948B5506-A9A5-4D3C-AC01-122BFA4FC36C}"/>
    <hyperlink ref="I1029" r:id="rId1634" xr:uid="{F3A1FC75-55AE-461E-86B1-00AA35ECB6AD}"/>
    <hyperlink ref="H1030" r:id="rId1635" xr:uid="{6DED8027-C531-4693-A34F-BD5EF31C4928}"/>
    <hyperlink ref="I1030" r:id="rId1636" xr:uid="{7E314B28-28B3-4A89-A8D5-205ABC80BC2E}"/>
    <hyperlink ref="H1031" r:id="rId1637" xr:uid="{CF83972A-C719-4CEA-BB98-0249A0704D86}"/>
    <hyperlink ref="I1031" r:id="rId1638" xr:uid="{C4AF5B62-44E1-43DE-9793-BACD85424000}"/>
    <hyperlink ref="H1032" r:id="rId1639" xr:uid="{143989CA-0EC9-44CB-BD41-561B19C4AEE6}"/>
    <hyperlink ref="I1032" r:id="rId1640" xr:uid="{1B6C4393-6690-4450-89CC-A620520AF87E}"/>
    <hyperlink ref="H1033" r:id="rId1641" xr:uid="{1D5E0E3F-A740-4AF7-8989-6EA72E80D106}"/>
    <hyperlink ref="I1033" r:id="rId1642" xr:uid="{4800FDB1-071C-4EC5-AD50-3A156B1B0C6F}"/>
    <hyperlink ref="H1034" r:id="rId1643" xr:uid="{25B97844-9263-44F4-B0BD-5508BEB26AC0}"/>
    <hyperlink ref="I1034" r:id="rId1644" xr:uid="{9C796331-4462-4D22-A573-B6583DC7342D}"/>
    <hyperlink ref="H1035" r:id="rId1645" xr:uid="{BDC82910-0FB0-4925-AFB9-34CCE835BC26}"/>
    <hyperlink ref="I1035" r:id="rId1646" xr:uid="{90D8A909-DDAE-407C-B9D0-5AC1661E8719}"/>
    <hyperlink ref="H1036" r:id="rId1647" xr:uid="{E8B565A5-745A-47B2-A401-C8F5A2266FE8}"/>
    <hyperlink ref="I1036" r:id="rId1648" xr:uid="{B29D42AF-36B6-4211-83CC-A2FEF7230693}"/>
    <hyperlink ref="H1037" r:id="rId1649" xr:uid="{C8A7C981-E00C-41E9-82F1-61150AD9B574}"/>
    <hyperlink ref="H1038" r:id="rId1650" xr:uid="{23EABC60-A0CC-403A-B8F1-6F7EC3601064}"/>
    <hyperlink ref="I1038" r:id="rId1651" xr:uid="{9D302F64-2B7F-45F8-A9CA-5EED45EF9112}"/>
    <hyperlink ref="H1039" r:id="rId1652" xr:uid="{D10499FC-967A-4659-8C22-2A31E67C5500}"/>
    <hyperlink ref="I1039" r:id="rId1653" xr:uid="{3E32D899-2E84-461B-9F5D-A6DC1FAA1CDF}"/>
    <hyperlink ref="H1040" r:id="rId1654" xr:uid="{4BB2B4B7-7518-4CA2-9DFF-79D7AE2C5EBC}"/>
    <hyperlink ref="I1040" r:id="rId1655" xr:uid="{FE3561C3-A625-4C8B-894B-72A10B82B178}"/>
    <hyperlink ref="H1041" r:id="rId1656" xr:uid="{0C649247-82A2-45A5-B87B-9418DEA288CB}"/>
    <hyperlink ref="I1041" r:id="rId1657" xr:uid="{573BB841-8160-4BE1-8846-2F9195D4CE87}"/>
    <hyperlink ref="H1042" r:id="rId1658" xr:uid="{EC0DE15B-93EA-413A-8154-7407B8F9C3EE}"/>
    <hyperlink ref="I1042" r:id="rId1659" xr:uid="{C3F0828F-7733-4A0E-847E-0C4D6D4010E0}"/>
    <hyperlink ref="H1043" r:id="rId1660" xr:uid="{3AE3D4AB-C962-4970-B3C4-4075EDDBC529}"/>
    <hyperlink ref="I1043" r:id="rId1661" xr:uid="{EEAD17CF-0CE3-402E-8F5C-900E0E442F62}"/>
    <hyperlink ref="I1044" r:id="rId1662" xr:uid="{CC8A5BD0-0F45-46DF-BF24-511D4F27E222}"/>
    <hyperlink ref="H1045" r:id="rId1663" xr:uid="{1E9FEE0A-1AD0-46D6-9AC1-0C2D7AA01D15}"/>
    <hyperlink ref="I1045" r:id="rId1664" xr:uid="{A63AC02C-8002-4344-9297-731574E3CD2B}"/>
    <hyperlink ref="I1046" r:id="rId1665" xr:uid="{BBAFCCF5-1C8B-42D3-BA9F-E8869ACB7951}"/>
    <hyperlink ref="H1047" r:id="rId1666" xr:uid="{0EA6198F-37E5-45C4-8C67-0B19C5E71684}"/>
    <hyperlink ref="I1047" r:id="rId1667" xr:uid="{89C01DD8-9F15-474B-9A02-85A6D1B77D07}"/>
    <hyperlink ref="H1048" r:id="rId1668" xr:uid="{D249853E-9568-434E-AF6A-7D0FCDB972F6}"/>
    <hyperlink ref="I1048" r:id="rId1669" xr:uid="{8A601861-D342-49B0-903F-418B197AB86C}"/>
    <hyperlink ref="H1049" r:id="rId1670" xr:uid="{31FFC4BE-F57E-49E7-A230-5A1C28E7299C}"/>
    <hyperlink ref="I1049" r:id="rId1671" xr:uid="{F0D1758D-8D44-41FD-847A-AB2E3982C57F}"/>
    <hyperlink ref="I1050" r:id="rId1672" xr:uid="{F11234D8-9A26-4D31-8811-ACDD536211E9}"/>
    <hyperlink ref="H1051" r:id="rId1673" xr:uid="{7C87F303-1F2A-4C97-A476-1A570D415998}"/>
    <hyperlink ref="I1051" r:id="rId1674" xr:uid="{49A33A44-0BCE-49DC-93AC-D719EAB51461}"/>
    <hyperlink ref="H1052" r:id="rId1675" xr:uid="{7B7AF464-8881-4DB9-AB8B-8F10B2B549E3}"/>
    <hyperlink ref="I1052" r:id="rId1676" xr:uid="{1371BBCB-8AC2-452C-9538-683E94DDB0F6}"/>
    <hyperlink ref="H1053" r:id="rId1677" xr:uid="{40C5E884-A1D8-4650-BE83-7E4599A2B2EA}"/>
    <hyperlink ref="I1053" r:id="rId1678" xr:uid="{B3472C64-2602-480F-A7A5-6F5F56A7CB97}"/>
    <hyperlink ref="H1054" r:id="rId1679" xr:uid="{68C8A4AE-CD35-4D32-ABE7-2A475BA83C25}"/>
    <hyperlink ref="I1054" r:id="rId1680" xr:uid="{69D29B81-2B81-414F-9D2A-4DA98CA68F77}"/>
    <hyperlink ref="H1056" r:id="rId1681" xr:uid="{4E1A982B-2AB6-424F-9E90-F208B5BE520F}"/>
    <hyperlink ref="I1056" r:id="rId1682" xr:uid="{2C3592A8-08FA-4A78-A5CA-F93B4796425A}"/>
    <hyperlink ref="H1057" r:id="rId1683" xr:uid="{D7D4B4D9-8A79-404F-AB19-75FB01912090}"/>
    <hyperlink ref="I1057" r:id="rId1684" xr:uid="{DFB5E72D-8DF9-49E6-B82A-CD1134F5D661}"/>
    <hyperlink ref="H1058" r:id="rId1685" xr:uid="{E82E5A81-72C4-4558-9DB4-1FAA9C1D2786}"/>
    <hyperlink ref="H1059" r:id="rId1686" xr:uid="{0EE1AAA0-CEA1-4C2E-B251-593EEAEE419F}"/>
    <hyperlink ref="I1059" r:id="rId1687" xr:uid="{0C9F13D6-17A2-44EA-8ED1-C4CBD418779A}"/>
    <hyperlink ref="I1060" r:id="rId1688" xr:uid="{2A0C119E-459C-443E-A74A-C7D6E992740E}"/>
    <hyperlink ref="I1061" r:id="rId1689" xr:uid="{AA7EBB16-99C8-482B-81D7-E948BEF3DE09}"/>
    <hyperlink ref="I1062" r:id="rId1690" xr:uid="{089C3251-4A2F-46D5-AA43-C836E2D7A39E}"/>
    <hyperlink ref="H1055" r:id="rId1691" xr:uid="{1A965F92-3B13-4FBC-BBC2-40511D39E286}"/>
    <hyperlink ref="I1055" r:id="rId1692" xr:uid="{A0835973-3796-436D-B1A4-ECCC93E6D0D1}"/>
    <hyperlink ref="I1064" r:id="rId1693" xr:uid="{092D928D-B4FE-4B6D-B214-9AD768BAA9B3}"/>
    <hyperlink ref="H1065" r:id="rId1694" xr:uid="{D652AAE8-15D4-4BAF-9471-F254F0FF61A6}"/>
    <hyperlink ref="I1065" r:id="rId1695" xr:uid="{F59E84C8-3799-4A72-A0D3-E10831D1EB4D}"/>
    <hyperlink ref="I1063" r:id="rId1696" xr:uid="{ED4221B1-6A55-48A2-B7D3-1DC47079B914}"/>
    <hyperlink ref="H1066" r:id="rId1697" xr:uid="{B4FFE891-4D54-41E3-A3AE-5E1893266F38}"/>
    <hyperlink ref="I1066" r:id="rId1698" xr:uid="{037FEC65-E9BB-408B-BB96-5FC97ECEC7F8}"/>
    <hyperlink ref="I1067" r:id="rId1699" xr:uid="{48DF744B-79C5-44CE-93A9-EBB43B8560D8}"/>
    <hyperlink ref="I1068" r:id="rId1700" xr:uid="{74380D31-4F71-4337-8B7E-A18E9D7844EB}"/>
    <hyperlink ref="H1069" r:id="rId1701" xr:uid="{BAF366AF-BF23-4A15-A73E-E6D67AE6F5E9}"/>
    <hyperlink ref="I1069" r:id="rId1702" xr:uid="{5761D514-3623-48B7-988C-B35C58012EA4}"/>
    <hyperlink ref="H1070" r:id="rId1703" xr:uid="{3D2FE61D-A948-4248-9224-A12A0805904B}"/>
    <hyperlink ref="I1070" r:id="rId1704" xr:uid="{0AA4C0EA-EE46-4B3E-B47C-25DE92956CC0}"/>
    <hyperlink ref="H1071" r:id="rId1705" xr:uid="{C46866CA-7596-4AA5-866B-F2A6C74D1F34}"/>
    <hyperlink ref="I1071" r:id="rId1706" xr:uid="{09A759A5-4EE7-4366-ADBD-E6E029A5600D}"/>
    <hyperlink ref="H1072" r:id="rId1707" xr:uid="{091A9D5B-1EB2-4179-8D6C-0D11C26D8A36}"/>
    <hyperlink ref="I1072" r:id="rId1708" xr:uid="{5E4FA58C-026A-4A9C-9E8C-0D185DF2C955}"/>
    <hyperlink ref="H1073" r:id="rId1709" xr:uid="{7C002771-F61F-4C40-9F21-82213561236A}"/>
    <hyperlink ref="I1073" r:id="rId1710" xr:uid="{70BA5F67-3E3A-471C-BA1F-11E6EDA5E70C}"/>
    <hyperlink ref="H1074" r:id="rId1711" xr:uid="{50BD919C-55C2-41AB-9C83-3C9340266533}"/>
    <hyperlink ref="I1074" r:id="rId1712" xr:uid="{B4D5D5C5-D461-447F-9928-BABA7D3254B7}"/>
    <hyperlink ref="H1075" r:id="rId1713" xr:uid="{83D8AAB9-8F5B-47FF-B997-B5933CE1A884}"/>
    <hyperlink ref="H1076" r:id="rId1714" xr:uid="{88942BAF-0E1D-4FCC-A9BB-AF4B471D187B}"/>
    <hyperlink ref="I1076" r:id="rId1715" xr:uid="{BED4CBBD-E177-427F-8253-B27604977C1A}"/>
    <hyperlink ref="H1077" r:id="rId1716" xr:uid="{1751BFEA-0486-4F51-8814-D6D51ACAADAD}"/>
    <hyperlink ref="I1077" r:id="rId1717" xr:uid="{826DB2AB-4550-4B9F-9103-F5F3E9B02764}"/>
    <hyperlink ref="I1078" r:id="rId1718" xr:uid="{D609021D-385F-413C-A4DB-5C3EF2690A2A}"/>
    <hyperlink ref="I1079" r:id="rId1719" xr:uid="{BC2E7E44-CFA4-4111-A486-F8D1C120C672}"/>
    <hyperlink ref="H1080" r:id="rId1720" xr:uid="{54A3EA37-52E6-4A56-A49E-C2ACAFF885D0}"/>
    <hyperlink ref="I1082" r:id="rId1721" xr:uid="{8DA5135B-024D-4950-BBF1-9F498204E921}"/>
    <hyperlink ref="I1081" r:id="rId1722" xr:uid="{98D4049F-6BB6-45D7-9BCE-28295DA9259C}"/>
    <hyperlink ref="H1083" r:id="rId1723" xr:uid="{453D2808-998A-4130-A0A6-3ECE5694A1F8}"/>
    <hyperlink ref="I1083" r:id="rId1724" xr:uid="{587E5511-D1E3-41A5-8858-96DA8BAD1140}"/>
    <hyperlink ref="H1084" r:id="rId1725" xr:uid="{3A5A647D-FB65-47A4-8E10-55B82768FF76}"/>
    <hyperlink ref="I1084" r:id="rId1726" xr:uid="{1EEDBB82-6E7F-4F90-9810-97016570CC65}"/>
    <hyperlink ref="I1085" r:id="rId1727" xr:uid="{3809F05C-7C0F-4398-A3A5-1899C7EF11C6}"/>
    <hyperlink ref="H1086" r:id="rId1728" xr:uid="{3990D6E7-E9CF-4CB1-991F-7443335CAD3F}"/>
    <hyperlink ref="I1086" r:id="rId1729" xr:uid="{AC6EDE93-D6A1-49A3-BA3B-B54BB0F82C19}"/>
    <hyperlink ref="I1087" r:id="rId1730" xr:uid="{781BC0F3-E8B8-49A8-8C3B-E1F8C2103D68}"/>
    <hyperlink ref="H1089" r:id="rId1731" xr:uid="{60972506-3E66-4579-A526-6EA8A05043AD}"/>
    <hyperlink ref="I1089" r:id="rId1732" xr:uid="{E907BA78-9149-4E57-A44F-6552E9239837}"/>
    <hyperlink ref="H1090" r:id="rId1733" xr:uid="{74C1CFE2-2EA2-49D4-A371-6EDE5302AFA0}"/>
    <hyperlink ref="I1090" r:id="rId1734" xr:uid="{A27B2F5D-C440-49BA-954F-CFB18A640AD4}"/>
    <hyperlink ref="I1091" r:id="rId1735" xr:uid="{0C6363D9-4C86-4878-9248-793F4065C23B}"/>
    <hyperlink ref="H1092" r:id="rId1736" xr:uid="{737F6EE3-9845-4EA0-95EC-B794F12E5568}"/>
    <hyperlink ref="I1092" r:id="rId1737" xr:uid="{848A2998-A8B1-407C-B53B-1DCFB63092DF}"/>
    <hyperlink ref="I1093" r:id="rId1738" xr:uid="{E1EF0184-3674-44D0-BD2D-63BB9ED0E4E5}"/>
    <hyperlink ref="H1094" r:id="rId1739" xr:uid="{39EA3A7C-CF64-4C7C-BEF1-DD51F96C54DF}"/>
    <hyperlink ref="I1094" r:id="rId1740" xr:uid="{C2B7CB21-65C2-4085-B31B-F1A1FC252115}"/>
    <hyperlink ref="H1095" r:id="rId1741" xr:uid="{53A7F6DB-0A04-4A60-99C9-F68E159C8725}"/>
    <hyperlink ref="H1096" r:id="rId1742" xr:uid="{071617E8-DFA7-4B0A-A393-220A96DE08BE}"/>
    <hyperlink ref="I1096" r:id="rId1743" xr:uid="{646EB6BB-8371-4CE4-BDA8-51ED5E579345}"/>
    <hyperlink ref="H1097" r:id="rId1744" xr:uid="{22175DD0-1EB4-40F5-A9C4-D7F3C8DA920A}"/>
    <hyperlink ref="I1097" r:id="rId1745" xr:uid="{B74DB9EF-CD3E-4CBA-9E14-CC53E0367B2B}"/>
    <hyperlink ref="H1098" r:id="rId1746" xr:uid="{ABD4BD7E-2597-48F2-AF80-6ECDF13B80ED}"/>
    <hyperlink ref="I1098" r:id="rId1747" xr:uid="{1940DF93-9718-400C-BDF8-B7D8AA74E531}"/>
    <hyperlink ref="H1099" r:id="rId1748" xr:uid="{6720609A-148C-4C64-81CE-F2E457ACEF00}"/>
    <hyperlink ref="I1099" r:id="rId1749" xr:uid="{22451BCF-E972-4263-AD3C-B2DB3DE2B58D}"/>
    <hyperlink ref="H1100" r:id="rId1750" xr:uid="{EABE815E-9872-4C2F-8E7D-47E5429EBD01}"/>
    <hyperlink ref="I1100" r:id="rId1751" xr:uid="{9C8C5552-30A5-4A02-AA75-B5D8C0EA6F08}"/>
    <hyperlink ref="I1102" r:id="rId1752" xr:uid="{8C9B513B-F91F-4FF9-BC73-7D169E88D4CD}"/>
    <hyperlink ref="H1104" r:id="rId1753" xr:uid="{3075F6BB-CB30-4888-B573-746495A1B88D}"/>
    <hyperlink ref="I1104" r:id="rId1754" xr:uid="{0BE8E675-C53E-4E15-BB66-E2D906D7104F}"/>
    <hyperlink ref="H1105" r:id="rId1755" xr:uid="{A66A2A4D-A017-46D4-B2FA-C6C4929651F7}"/>
    <hyperlink ref="I1105" r:id="rId1756" xr:uid="{BCB33564-443A-4752-916A-451917802A58}"/>
    <hyperlink ref="H1106" r:id="rId1757" xr:uid="{4A8894DA-16C7-4BAB-B910-B49A43FB6C8C}"/>
    <hyperlink ref="I1106" r:id="rId1758" xr:uid="{17ABAC37-E5BC-4702-99F8-0910CB7B1D16}"/>
    <hyperlink ref="H1107" r:id="rId1759" xr:uid="{FB064976-FB25-40FA-8C1B-93E3C085716C}"/>
    <hyperlink ref="I1107" r:id="rId1760" xr:uid="{125F4B41-7F4F-41A6-BC2D-03DA83B295E1}"/>
    <hyperlink ref="H1108" r:id="rId1761" xr:uid="{2C209C9C-82DC-481B-9C47-63E24E3BB2CB}"/>
    <hyperlink ref="I1108" r:id="rId1762" xr:uid="{CAEEEE8A-5BDB-4C13-B00B-208A13D5C6BB}"/>
    <hyperlink ref="H1109" r:id="rId1763" xr:uid="{7FCE25E3-0786-44EB-B00E-94B5F7460974}"/>
    <hyperlink ref="I1109" r:id="rId1764" xr:uid="{14DEEA93-A5AC-4F6A-8AF6-9E0621162253}"/>
    <hyperlink ref="H1110" r:id="rId1765" xr:uid="{DF433EF7-DD35-44A6-BD5B-30F886771D62}"/>
    <hyperlink ref="I1110" r:id="rId1766" xr:uid="{B12C6ED0-7C2B-424F-B7E3-42C52BF5630C}"/>
    <hyperlink ref="H1111" r:id="rId1767" xr:uid="{51680596-ACBB-4398-8AEB-49AE820AE9E8}"/>
    <hyperlink ref="I1111" r:id="rId1768" xr:uid="{26CF0542-533B-42B9-96E8-429D272EEEE1}"/>
    <hyperlink ref="H1112" r:id="rId1769" xr:uid="{CA40A11B-BA2F-432E-93E2-68DAE52573DB}"/>
    <hyperlink ref="I1112" r:id="rId1770" xr:uid="{F3CD6F21-0BD7-4C6A-85FC-B1AE178A7C3D}"/>
    <hyperlink ref="H1113" r:id="rId1771" xr:uid="{AC202663-4A25-4A71-A6E7-4EF56F5F5486}"/>
    <hyperlink ref="I1113" r:id="rId1772" xr:uid="{22C6B04C-6184-4093-B1F1-D11F8FDA0973}"/>
    <hyperlink ref="H1114" r:id="rId1773" xr:uid="{1153BE91-F077-4A65-BBE1-1802E2FA8B54}"/>
    <hyperlink ref="I1114" r:id="rId1774" xr:uid="{29C8D45E-FE27-4803-8FB2-8282D1C4114D}"/>
    <hyperlink ref="I1115" r:id="rId1775" xr:uid="{CE48676E-7B01-416A-B8C7-FD2F0D0DFAC7}"/>
    <hyperlink ref="H1116" r:id="rId1776" xr:uid="{79053CD5-6BD5-48E8-A4BB-AC24F36C7279}"/>
    <hyperlink ref="I1116" r:id="rId1777" xr:uid="{831017D2-FADC-4E31-B35A-9B21B4FB6887}"/>
    <hyperlink ref="H1117" r:id="rId1778" xr:uid="{8B74119A-35D0-4E87-8A0C-B74ED6F55154}"/>
    <hyperlink ref="I1117" r:id="rId1779" xr:uid="{818EEE07-8C6B-4E85-B42C-CBBFD4CB84AF}"/>
    <hyperlink ref="H1118" r:id="rId1780" xr:uid="{13093439-C24A-4B75-B3D8-423B2EC0D586}"/>
    <hyperlink ref="I1118" r:id="rId1781" xr:uid="{8ED4366F-4D57-4CB2-83CD-C711C65AC673}"/>
    <hyperlink ref="H1119" r:id="rId1782" xr:uid="{EF071C90-8B14-439E-AB39-254CCDF3B647}"/>
    <hyperlink ref="I1119" r:id="rId1783" xr:uid="{5BF651E8-BFF6-4ACB-B831-3E9DC0990B83}"/>
    <hyperlink ref="H1120" r:id="rId1784" xr:uid="{E03C9E3D-1E07-4401-88D1-CF8A5915B832}"/>
    <hyperlink ref="I1120" r:id="rId1785" xr:uid="{12097393-5543-48D5-B88C-90DB063594DB}"/>
    <hyperlink ref="I1121" r:id="rId1786" xr:uid="{C3824D34-5731-4007-B9CD-43C3C1C34640}"/>
    <hyperlink ref="H1122" r:id="rId1787" xr:uid="{70096814-5D45-485B-BBEA-01D492072CFA}"/>
    <hyperlink ref="I1122" r:id="rId1788" xr:uid="{209D17D9-4ECA-4B4A-9B9F-50D0AC65CA4C}"/>
    <hyperlink ref="H1123" r:id="rId1789" xr:uid="{9EFE72ED-2491-4F21-852F-9B5DD3F02486}"/>
    <hyperlink ref="I1123" r:id="rId1790" xr:uid="{D7FE84B7-4F93-4EE3-8257-7A7F59D126BB}"/>
    <hyperlink ref="I1124" r:id="rId1791" xr:uid="{A23770F1-D725-4D27-9517-2A6AA60F9A0F}"/>
    <hyperlink ref="H1129" r:id="rId1792" xr:uid="{779EA9BE-C1A5-46A6-81A4-AEC951C7C1EB}"/>
    <hyperlink ref="I1129" r:id="rId1793" xr:uid="{94F0D1A8-A98F-443F-9B6D-4D6D3E5614FD}"/>
    <hyperlink ref="I1125" r:id="rId1794" xr:uid="{0F6D3C4B-8DCD-4FBA-8225-467FD603DD3B}"/>
    <hyperlink ref="I1126" r:id="rId1795" xr:uid="{50BD2661-02D3-4F44-9552-AB6530DC17F1}"/>
    <hyperlink ref="H1127" r:id="rId1796" xr:uid="{150563EB-C923-4D59-AFEE-70E7E9DE8B8B}"/>
    <hyperlink ref="I1127" r:id="rId1797" xr:uid="{323F97E4-066A-4D08-9051-B789E2E8E8E5}"/>
    <hyperlink ref="H1128" r:id="rId1798" xr:uid="{30AAC477-159B-4472-A7F2-EA79ECAA35CB}"/>
    <hyperlink ref="I1128" r:id="rId1799" xr:uid="{E6A8235E-33D7-489D-AD44-84F0A1DE3653}"/>
    <hyperlink ref="H1131" r:id="rId1800" display="andina.ir@Koandina.com" xr:uid="{F8858C71-AB74-48A0-9686-960FC9390437}"/>
    <hyperlink ref="I1131" r:id="rId1801" xr:uid="{6BDED809-6FE5-47AF-8343-D6C69D9FF353}"/>
    <hyperlink ref="I1132" r:id="rId1802" xr:uid="{2566B4E4-4BE3-4A01-9CCC-435171D4C81E}"/>
    <hyperlink ref="I1130" r:id="rId1803" xr:uid="{09FBFEFB-0BB9-4AD1-9BF6-18E1133BC599}"/>
    <hyperlink ref="H1133" r:id="rId1804" xr:uid="{4FFD3862-17D3-4856-9FF6-B6E1C5084C61}"/>
    <hyperlink ref="I1133" r:id="rId1805" xr:uid="{635811A2-B986-44D1-BC61-0332B840E7C3}"/>
    <hyperlink ref="I1134" r:id="rId1806" xr:uid="{6A19FB47-116B-4E26-B9C5-6B0C209F28A3}"/>
    <hyperlink ref="H1135" r:id="rId1807" xr:uid="{37CE0C29-4D97-435A-BCE6-B4C0EEC55BE9}"/>
    <hyperlink ref="I1135" r:id="rId1808" xr:uid="{02640AA1-CCA9-4A3A-95FF-007D5A956ECC}"/>
    <hyperlink ref="H1137" r:id="rId1809" xr:uid="{B821B411-44B9-4F8D-A509-8F59F424E375}"/>
    <hyperlink ref="I1137" r:id="rId1810" xr:uid="{2E9492D0-AB4F-43BE-BA0D-39A6F0B38CCA}"/>
    <hyperlink ref="H1138" r:id="rId1811" xr:uid="{1CB891D9-4398-4DAA-AA3B-87BA6659D08C}"/>
    <hyperlink ref="I1138" r:id="rId1812" xr:uid="{3EF793BE-6698-4FDF-B1D0-DA6D79613E8E}"/>
    <hyperlink ref="H1139" r:id="rId1813" xr:uid="{D256D4C9-E4CB-4811-A543-4B626F4936FC}"/>
    <hyperlink ref="I1139" r:id="rId1814" xr:uid="{6E64746A-C7B9-4E07-BF48-1C2125B1ECBF}"/>
    <hyperlink ref="H1140" r:id="rId1815" xr:uid="{AB12C930-8443-4992-B168-6762D22117CB}"/>
    <hyperlink ref="I1140" r:id="rId1816" xr:uid="{84EE2548-0CF4-4483-B2EF-027428C46587}"/>
    <hyperlink ref="H1141" r:id="rId1817" xr:uid="{A5084269-F4B2-4864-898F-79CAE583DC07}"/>
    <hyperlink ref="I1141" r:id="rId1818" xr:uid="{41BBE89D-5AE9-499E-BDA5-6EC8D39220C2}"/>
    <hyperlink ref="H1142" r:id="rId1819" xr:uid="{D9FB4D11-E086-4B60-8344-B09906C9EC77}"/>
    <hyperlink ref="I1142" r:id="rId1820" xr:uid="{D0D87D29-A734-4775-A6D5-41C1E335BED5}"/>
    <hyperlink ref="I1143" r:id="rId1821" xr:uid="{C2D319A3-0C93-4EFC-A62F-311073576084}"/>
    <hyperlink ref="H1144" r:id="rId1822" xr:uid="{8E4371C2-0EE0-463F-9F7F-024E48601303}"/>
    <hyperlink ref="I1144" r:id="rId1823" xr:uid="{9D8755B0-6EA9-45A8-AD5D-06A7E27D9704}"/>
    <hyperlink ref="H1145" r:id="rId1824" xr:uid="{D64537BC-5F54-41BF-B63B-4C0C2DE75872}"/>
    <hyperlink ref="I1145" r:id="rId1825" xr:uid="{6E0543F3-F260-4979-B439-922509A0866A}"/>
    <hyperlink ref="H1146" r:id="rId1826" xr:uid="{9E2E400C-A73E-4E20-823D-70A98F022C8E}"/>
    <hyperlink ref="I1146" r:id="rId1827" xr:uid="{F1528F4E-D343-4ABB-87A9-93471FDCA37F}"/>
    <hyperlink ref="H1147" r:id="rId1828" xr:uid="{A16F6191-5AB8-48AA-B543-C8F5EC5B34BE}"/>
    <hyperlink ref="I1147" r:id="rId1829" xr:uid="{88FF4B0F-A980-48FA-BFA6-CA8DF9296BF5}"/>
    <hyperlink ref="I1148" r:id="rId1830" xr:uid="{2CA77FD3-C4DF-40F2-B565-E10DE7F37F1E}"/>
    <hyperlink ref="H1149" r:id="rId1831" xr:uid="{83A8CDDB-E27A-4A15-9329-E760F12C9C9B}"/>
    <hyperlink ref="I1149" r:id="rId1832" xr:uid="{C159B007-729E-42A8-8D56-69E4B9D07AE6}"/>
    <hyperlink ref="H1150" r:id="rId1833" xr:uid="{B0EAC7C8-7C93-4DE8-8DFD-A39D684E5816}"/>
    <hyperlink ref="I1150" r:id="rId1834" xr:uid="{B24EC809-D512-4D9B-985F-812FCF3DED3D}"/>
    <hyperlink ref="H1151" r:id="rId1835" xr:uid="{F52DCBAF-D06D-4A3C-85C3-012BDBB95765}"/>
    <hyperlink ref="I1151" r:id="rId1836" xr:uid="{07E0E543-EC17-4B90-A7A7-B7AAB348D88C}"/>
    <hyperlink ref="H1152" r:id="rId1837" xr:uid="{D68B9276-ABB3-47A6-953C-EE05F98DB98D}"/>
    <hyperlink ref="I1152" r:id="rId1838" xr:uid="{F4C0ABFD-1325-4C68-898A-8A405C7E4B77}"/>
    <hyperlink ref="H1153" r:id="rId1839" xr:uid="{D6350A19-E22C-4F17-BF3A-AFFDF72283CA}"/>
    <hyperlink ref="I1153" r:id="rId1840" xr:uid="{08828625-035B-409C-B9AC-98CDFB2D8B71}"/>
    <hyperlink ref="H1154" r:id="rId1841" xr:uid="{D975230D-0711-42FA-B6BF-C51514644560}"/>
    <hyperlink ref="I1154" r:id="rId1842" xr:uid="{FB25B022-6206-4406-AABE-F46AEF29F902}"/>
    <hyperlink ref="I1155" r:id="rId1843" xr:uid="{23959528-80E8-42E8-813C-AA2F74485141}"/>
    <hyperlink ref="H1156" r:id="rId1844" xr:uid="{F6A62541-A5FE-4F6F-ABE6-C1530CCDAF54}"/>
    <hyperlink ref="I1156" r:id="rId1845" xr:uid="{64EA53AA-B409-4CF5-9452-9B1814B82035}"/>
    <hyperlink ref="H1157" r:id="rId1846" xr:uid="{B4552322-0973-45A9-889D-DE39FA3BCF0C}"/>
    <hyperlink ref="I1157" r:id="rId1847" xr:uid="{8C42D349-7463-49AE-B307-6294A329EA10}"/>
    <hyperlink ref="H1158" r:id="rId1848" xr:uid="{0601B8F5-CB8D-4060-AF8B-42821DB263DF}"/>
    <hyperlink ref="I1158" r:id="rId1849" xr:uid="{B5B0378C-4C3F-4F5E-9E50-F41580AE9EFC}"/>
    <hyperlink ref="I1159" r:id="rId1850" xr:uid="{CFA8E297-BE46-4846-AD03-77BF0D6C3D1A}"/>
    <hyperlink ref="H1160" r:id="rId1851" xr:uid="{872E9AC1-ACF7-47F2-9321-F1553F347E1E}"/>
    <hyperlink ref="I1160" r:id="rId1852" xr:uid="{3D053339-F12C-4FB3-A27D-333C58BB4E4D}"/>
    <hyperlink ref="H1161" r:id="rId1853" xr:uid="{6738DF44-616D-429A-AEE7-A7C3B4B3ADDA}"/>
    <hyperlink ref="I1161" r:id="rId1854" xr:uid="{3B2DD3B8-0B37-495E-B981-09FB4CC88E48}"/>
    <hyperlink ref="H1162" r:id="rId1855" xr:uid="{1C71653C-8961-44FE-9AC2-A184DF78B00F}"/>
    <hyperlink ref="I1162" r:id="rId1856" xr:uid="{C5033D33-20BC-41E1-84D1-02B3FA2C7E42}"/>
    <hyperlink ref="H1163" r:id="rId1857" xr:uid="{77098301-978C-4B05-AA47-F3FAB3B3D8E7}"/>
    <hyperlink ref="I1163" r:id="rId1858" xr:uid="{82907211-7F2D-4B05-BD24-0FA233B42CCD}"/>
    <hyperlink ref="I1164" r:id="rId1859" xr:uid="{FD62750C-0997-45F6-A71D-A280DFE24F73}"/>
    <hyperlink ref="H1165" r:id="rId1860" xr:uid="{CA49A6D4-11B6-4C50-8946-CB1516F12A9C}"/>
    <hyperlink ref="I1165" r:id="rId1861" xr:uid="{81AE69EE-F651-4F9A-BE33-9273BFA38C23}"/>
    <hyperlink ref="H1166" r:id="rId1862" xr:uid="{8384E2E5-CDD2-4777-96B0-B5067B0768D4}"/>
    <hyperlink ref="I1166" r:id="rId1863" xr:uid="{C281EB5A-A057-4EEE-BB76-54A7A37CE0D1}"/>
    <hyperlink ref="I1167" r:id="rId1864" xr:uid="{CBC06F7F-3ED3-4CC6-89B3-EA11B4BADFEE}"/>
    <hyperlink ref="H1168" r:id="rId1865" xr:uid="{C2BD7961-C320-4ABB-BF50-86239855F718}"/>
    <hyperlink ref="I1168" r:id="rId1866" xr:uid="{E1F8AAB4-0AC8-4138-BAEE-04C31AD672C0}"/>
    <hyperlink ref="H1169" r:id="rId1867" xr:uid="{5F3455CD-2098-4918-888D-D47DF5206059}"/>
    <hyperlink ref="I1169" r:id="rId1868" xr:uid="{DF82A92E-4748-4F79-A31B-2B491DEFD5FB}"/>
    <hyperlink ref="I1170" r:id="rId1869" xr:uid="{259E0F25-73EF-4A26-BC3B-D1A754172F6D}"/>
    <hyperlink ref="H1171" r:id="rId1870" xr:uid="{03E9C69A-873A-4253-9FAF-09A2B4DE652E}"/>
    <hyperlink ref="I1171" r:id="rId1871" xr:uid="{5D7BFF0D-63F3-4166-B572-AA082B956DDA}"/>
    <hyperlink ref="I1173" r:id="rId1872" xr:uid="{3F9594E6-DCD7-4C6A-9845-1F7BB50AADE8}"/>
    <hyperlink ref="I1174" r:id="rId1873" xr:uid="{113E24E3-6AA4-458F-9C7F-B74099E55501}"/>
    <hyperlink ref="H1175" r:id="rId1874" xr:uid="{C7DC77DF-27DA-4ACB-B956-523661483652}"/>
    <hyperlink ref="H1176" r:id="rId1875" xr:uid="{8056EB8E-95E1-4844-9C49-EF5918011D0D}"/>
    <hyperlink ref="I1176" r:id="rId1876" xr:uid="{908EBA37-4998-4990-8471-C6D6F7E88EFE}"/>
    <hyperlink ref="H1177" r:id="rId1877" xr:uid="{B9B56927-893F-4A97-A5B0-4B1F7F19106D}"/>
    <hyperlink ref="I1177" r:id="rId1878" xr:uid="{CE3F45EC-8EE7-442F-BF12-9E43A2868560}"/>
    <hyperlink ref="H1178" r:id="rId1879" xr:uid="{A5681966-3BB0-4CB3-B934-EE98BEDD8967}"/>
    <hyperlink ref="I1178" r:id="rId1880" xr:uid="{7DEF7BF5-5A9D-4059-981C-6D12D2CECD6A}"/>
    <hyperlink ref="H1179" r:id="rId1881" xr:uid="{60C909BC-AFE1-4347-AC4C-71DE07FE5CD9}"/>
    <hyperlink ref="I1179" r:id="rId1882" xr:uid="{B8320B87-F343-43C7-8A6F-4A6F53D9086D}"/>
    <hyperlink ref="H1180" r:id="rId1883" xr:uid="{B34B1618-F3AA-476A-AD82-8C8F1DA540AE}"/>
    <hyperlink ref="I1180" r:id="rId1884" xr:uid="{38138660-9F1F-4C72-8E29-4CA5F0925ECC}"/>
    <hyperlink ref="I1181" r:id="rId1885" xr:uid="{B3900CF5-0C90-454F-8912-C1195FBC1383}"/>
    <hyperlink ref="H1182" r:id="rId1886" xr:uid="{EB9460D6-F869-4BDD-8806-C64969D780CA}"/>
    <hyperlink ref="I1182" r:id="rId1887" xr:uid="{D94675CE-A7A8-4772-9091-811F67AA7E5D}"/>
    <hyperlink ref="H1183" r:id="rId1888" xr:uid="{0D5C24A9-5609-4F4D-AD87-69F50FA97E3C}"/>
    <hyperlink ref="I1183" r:id="rId1889" xr:uid="{DF9D7648-7DF4-46AF-B5D5-9E2FFEAE08BD}"/>
    <hyperlink ref="H1184" r:id="rId1890" xr:uid="{BF9433DE-62B8-4A37-A615-6940EF76B3B3}"/>
    <hyperlink ref="I1184" r:id="rId1891" xr:uid="{017B6357-D39B-45F0-884C-E4412360C442}"/>
    <hyperlink ref="I1185" r:id="rId1892" xr:uid="{41A2F342-BA5F-4C90-9CD1-4FB9B207DFB1}"/>
    <hyperlink ref="H1186" r:id="rId1893" xr:uid="{8E2575DF-FA5A-4339-8F96-0509646612E0}"/>
    <hyperlink ref="I1186" r:id="rId1894" xr:uid="{EF7F1F25-651F-49B8-A209-54C609943F0E}"/>
    <hyperlink ref="I1187" r:id="rId1895" xr:uid="{97D33E9B-E7D9-456D-8D9F-6F33CE7429AC}"/>
    <hyperlink ref="H1188" r:id="rId1896" xr:uid="{E6B4AE62-A146-4AC5-97A4-067BF4BB6C1D}"/>
    <hyperlink ref="I1188" r:id="rId1897" xr:uid="{E807B99C-2D50-4627-ADF4-7B5709F15E88}"/>
    <hyperlink ref="H1189" r:id="rId1898" xr:uid="{69961A5B-7412-442E-82E2-5FECDD8F2E53}"/>
    <hyperlink ref="I1189" r:id="rId1899" xr:uid="{52EBF511-2198-4EFB-9F79-0E2FD8BD64F7}"/>
    <hyperlink ref="H1190" r:id="rId1900" xr:uid="{E985E4DE-1D72-40E9-85DD-F67BF9A46568}"/>
    <hyperlink ref="I1190" r:id="rId1901" xr:uid="{E8E5B751-BD21-4A51-8D1E-BC67326C9897}"/>
    <hyperlink ref="H1191" r:id="rId1902" xr:uid="{33C04736-44F1-4B7C-9853-0E562668CF4B}"/>
    <hyperlink ref="I1191" r:id="rId1903" xr:uid="{A287FAEE-B698-4E6C-9C0F-BF8ADDDDC4C9}"/>
    <hyperlink ref="H1192" r:id="rId1904" xr:uid="{B7849AE0-35E6-40C2-AFA0-6376044D4736}"/>
    <hyperlink ref="H1193" r:id="rId1905" xr:uid="{C3DE1174-21FD-4CE6-BEE3-57C9255D854C}"/>
    <hyperlink ref="I1193" r:id="rId1906" xr:uid="{C58FBDDE-51F1-400D-A1C0-A9937A968113}"/>
    <hyperlink ref="I1194" r:id="rId1907" xr:uid="{48A993B1-D85F-471E-AF6E-51D0E326E53E}"/>
    <hyperlink ref="H1195" r:id="rId1908" xr:uid="{9881E5A0-6D21-4091-8867-3D68DB59FE5C}"/>
    <hyperlink ref="I1195" r:id="rId1909" xr:uid="{60F9E857-CE6A-4373-A721-76463D9135B3}"/>
    <hyperlink ref="H1196" r:id="rId1910" xr:uid="{94CE3CFA-F387-4DD5-AD00-120F37F0A3CD}"/>
    <hyperlink ref="I1196" r:id="rId1911" xr:uid="{D5144831-4F65-438C-AC2F-24D8E484861C}"/>
    <hyperlink ref="H1197" r:id="rId1912" xr:uid="{D89B7A3B-8E07-42DB-A587-EA6FC97C2B00}"/>
    <hyperlink ref="I1198" r:id="rId1913" xr:uid="{0A3BE8B3-ADA3-400F-B060-1D049FFDE632}"/>
    <hyperlink ref="I1199" r:id="rId1914" xr:uid="{6B0DE104-FDDB-4968-9C18-73CE15E83AE3}"/>
    <hyperlink ref="I1200" r:id="rId1915" xr:uid="{C5CF6481-3850-4A25-86F1-656482B5D12D}"/>
    <hyperlink ref="I1201" r:id="rId1916" xr:uid="{42A76C5A-3727-46C3-A36D-F645006439B7}"/>
    <hyperlink ref="H1202" r:id="rId1917" xr:uid="{D1FCA82E-30A6-46D9-AFBE-6AA29E76958E}"/>
    <hyperlink ref="I1202" r:id="rId1918" xr:uid="{06F6C613-7376-434F-A115-1D20CFF69010}"/>
    <hyperlink ref="H1203" r:id="rId1919" xr:uid="{E4F227F2-51FD-4D46-A9FA-7C2C686EF1F5}"/>
    <hyperlink ref="H1204" r:id="rId1920" xr:uid="{E8818F6D-23A6-4565-939A-F3A8FA8FB4C0}"/>
    <hyperlink ref="I1204" r:id="rId1921" xr:uid="{B8FD3106-3AD8-4216-B5E0-6E1CEB5DEA3D}"/>
    <hyperlink ref="H1205" r:id="rId1922" xr:uid="{8DDC98FF-CBCE-4FC9-A3C4-1CD6F0A8BE69}"/>
    <hyperlink ref="H1206" r:id="rId1923" xr:uid="{FCBF359C-054C-4B1A-A8EC-B93655107F92}"/>
    <hyperlink ref="I1206" r:id="rId1924" xr:uid="{E3EA8807-4B97-4777-8FB6-85E68266FF76}"/>
    <hyperlink ref="H1207" r:id="rId1925" xr:uid="{202D7EA5-9345-40A2-B66C-A4426BA75CB7}"/>
    <hyperlink ref="I1207" r:id="rId1926" xr:uid="{3A58C5EE-8405-4F92-9AE4-6B8117D3005A}"/>
    <hyperlink ref="H1208" r:id="rId1927" xr:uid="{8DC0AEAC-4FE1-4B58-9D84-FE6CB857DD16}"/>
    <hyperlink ref="I1208" r:id="rId1928" xr:uid="{6BC4568C-CB99-4BF1-B560-0BAACC449343}"/>
    <hyperlink ref="H1209" r:id="rId1929" xr:uid="{BBEC2107-F9FA-4AA3-9EE7-C57C4A032510}"/>
    <hyperlink ref="I1209" r:id="rId1930" xr:uid="{E84C5304-D6FA-4E95-AC8D-4D76980C7008}"/>
    <hyperlink ref="H1210" r:id="rId1931" display="cobranzascomercial@chau.com" xr:uid="{347A33B9-BE8C-4180-8D91-D3938EAD7979}"/>
    <hyperlink ref="I1211" r:id="rId1932" xr:uid="{4F461A80-058A-4A1E-A646-BDE1D9020DEF}"/>
    <hyperlink ref="H1212" r:id="rId1933" xr:uid="{22D32BDE-463C-4ABB-980C-93E512708311}"/>
    <hyperlink ref="H1213" r:id="rId1934" xr:uid="{49FA44B1-9AD5-4653-8D90-D74232BDDB64}"/>
    <hyperlink ref="I1213" r:id="rId1935" xr:uid="{3337C792-1B83-4442-84D5-B5F8EF42F86E}"/>
    <hyperlink ref="H1214" r:id="rId1936" xr:uid="{926C1ABF-056B-45C9-9466-5C624BEDB822}"/>
    <hyperlink ref="I1214" r:id="rId1937" xr:uid="{79FFEE59-8CF3-42F1-9108-2992F30CEBBF}"/>
    <hyperlink ref="H1215" r:id="rId1938" xr:uid="{179AD34B-A238-4D39-9FA8-9E5C000C8C7C}"/>
    <hyperlink ref="I1215" r:id="rId1939" xr:uid="{BB707D11-5796-4511-9AAF-0956E94EA3E0}"/>
    <hyperlink ref="H1216" r:id="rId1940" xr:uid="{A895CDE5-A003-453D-9EE6-E00CF63F0B36}"/>
    <hyperlink ref="I1216" r:id="rId1941" xr:uid="{3E2308F4-567C-4F06-9939-BFAD12CAD5B4}"/>
    <hyperlink ref="H1217" r:id="rId1942" xr:uid="{A59DA6E6-C6DB-4B38-8AC6-C7189ED4A7C6}"/>
    <hyperlink ref="I1217" r:id="rId1943" xr:uid="{E0AA7286-7AE7-4B79-B3DE-EAB4D296B07D}"/>
    <hyperlink ref="H1219" r:id="rId1944" xr:uid="{AFB428A6-F539-4229-A84C-C508E5EC881A}"/>
    <hyperlink ref="I1219" r:id="rId1945" xr:uid="{B3B255B3-7169-4291-B19A-527C52D1B0ED}"/>
    <hyperlink ref="I1218" r:id="rId1946" xr:uid="{7B7AFAA8-CEFD-4CAB-A431-CCE0357C5BD3}"/>
    <hyperlink ref="I1220" r:id="rId1947" xr:uid="{7159725F-88B6-4131-A24C-F4AC15CE5307}"/>
    <hyperlink ref="H1221" r:id="rId1948" xr:uid="{07ED88CF-5287-4B1F-AD0F-B13CDF97F8C2}"/>
    <hyperlink ref="I1221" r:id="rId1949" xr:uid="{D9A6DE2B-6ED1-48FD-B45D-508F4F9DAB9B}"/>
    <hyperlink ref="H1222" r:id="rId1950" xr:uid="{754CDE21-6C62-42FF-A18F-502CE3524BC1}"/>
    <hyperlink ref="I1222" r:id="rId1951" xr:uid="{9EBCE4EC-7E0F-4FDA-83F5-248D15955BC9}"/>
    <hyperlink ref="H1223" r:id="rId1952" xr:uid="{0FACD28F-DD27-4DE8-8986-CCD0C7D72F2D}"/>
    <hyperlink ref="H1224" r:id="rId1953" xr:uid="{254AB7DD-3FAC-41D1-BE0C-E5584ADA69B5}"/>
    <hyperlink ref="H1225" r:id="rId1954" xr:uid="{56E50C91-4192-4F2D-B047-B935206527EF}"/>
    <hyperlink ref="I1225" r:id="rId1955" xr:uid="{E471BBBF-16F7-4252-99DA-3692BE094100}"/>
    <hyperlink ref="I1226" r:id="rId1956" xr:uid="{DAE78D44-886D-4BEF-A739-23D7B4F13402}"/>
    <hyperlink ref="H1227" r:id="rId1957" xr:uid="{A44A65D9-C96A-443D-9C90-033D45A21B48}"/>
    <hyperlink ref="I1227" r:id="rId1958" xr:uid="{FE4C93BF-E84F-4900-B6F1-481AFA30D543}"/>
    <hyperlink ref="H1228" r:id="rId1959" xr:uid="{52524D94-4DFB-46DD-847A-7BE411ACDCCC}"/>
    <hyperlink ref="I1228" r:id="rId1960" xr:uid="{B839DDC0-D7A1-4091-B8BE-03D97447192A}"/>
    <hyperlink ref="H1229" r:id="rId1961" xr:uid="{C67A8AB3-0820-4D28-8B4B-8E4C492683FD}"/>
    <hyperlink ref="I1229" r:id="rId1962" xr:uid="{1055F676-7614-4937-94AE-952E7889FECE}"/>
    <hyperlink ref="I1230" r:id="rId1963" xr:uid="{CDB3D49E-D1B0-40D1-BB45-F02FEBE225ED}"/>
    <hyperlink ref="I1231" r:id="rId1964" xr:uid="{CDA8CC3D-B20F-4EB9-895B-52D488A9FE4C}"/>
    <hyperlink ref="I1232" r:id="rId1965" xr:uid="{EF0866D0-674E-420E-B31F-30B91D6CF6EC}"/>
    <hyperlink ref="I1233" r:id="rId1966" xr:uid="{09C5D9D5-E960-4855-B3A1-D68EC0821407}"/>
    <hyperlink ref="H1235" r:id="rId1967" xr:uid="{5E702865-5A7C-43A4-A427-7045CC103F8E}"/>
    <hyperlink ref="I1236" r:id="rId1968" xr:uid="{555A106A-2999-4DC3-A87B-CD40493BA585}"/>
    <hyperlink ref="H1237" r:id="rId1969" xr:uid="{F971365D-184C-43F1-A7A7-0B675796ABA6}"/>
    <hyperlink ref="I1237" r:id="rId1970" xr:uid="{998D2D63-B8D5-44E9-AC24-D9F9DA86812F}"/>
    <hyperlink ref="H1238" r:id="rId1971" xr:uid="{291DD06F-6CB4-4E7B-B112-017C3BC94B7E}"/>
    <hyperlink ref="I1238" r:id="rId1972" xr:uid="{3757E0DA-B8E6-4066-A2B2-DCAC864F691E}"/>
    <hyperlink ref="I1239" r:id="rId1973" xr:uid="{8EF3D8A9-2769-42CE-BD7F-DB1D7C39F883}"/>
    <hyperlink ref="H1240" r:id="rId1974" xr:uid="{A511E229-E611-432E-8FD6-2AEBF5F6984F}"/>
    <hyperlink ref="I1240" r:id="rId1975" xr:uid="{20298FB0-B8AC-4C57-B654-35E53BB9A2CA}"/>
    <hyperlink ref="H1241" r:id="rId1976" xr:uid="{2F2E1128-0B3B-487E-A3AD-3D5CBAD8E440}"/>
    <hyperlink ref="I1241" r:id="rId1977" xr:uid="{EACD9DD7-0992-4AC6-9429-F233774CFAE6}"/>
    <hyperlink ref="H1242" r:id="rId1978" xr:uid="{886AE61B-0A89-469B-A4EF-7E5E81A40609}"/>
    <hyperlink ref="I1242" r:id="rId1979" xr:uid="{AA5AE338-B0AC-44B8-89EB-5614F4E88105}"/>
    <hyperlink ref="H1243" r:id="rId1980" xr:uid="{026E74C7-887B-4C51-8195-6A71E39C6423}"/>
    <hyperlink ref="I1243" r:id="rId1981" xr:uid="{4F10ABCB-EDB0-418F-BEC1-AD4B35D7C5DB}"/>
    <hyperlink ref="H1244" r:id="rId1982" xr:uid="{7A560A8A-98DC-4E35-8405-6F083540C96F}"/>
    <hyperlink ref="I1244" r:id="rId1983" xr:uid="{F24F3BBD-5DF4-4EF3-996D-430C1C932FE8}"/>
    <hyperlink ref="H1245" r:id="rId1984" xr:uid="{352C0073-37EA-4A49-8FA5-1C111DEE9A9C}"/>
    <hyperlink ref="I1245" r:id="rId1985" xr:uid="{085CCF23-50EF-4690-9535-EA37104244C8}"/>
    <hyperlink ref="H1246" r:id="rId1986" xr:uid="{9D53D0E2-25F9-4D64-AF42-DD4FA49A07B6}"/>
    <hyperlink ref="I1246" r:id="rId1987" xr:uid="{EC147323-B7CD-41AD-A70F-46D21F5CA945}"/>
    <hyperlink ref="I1247" r:id="rId1988" xr:uid="{C405C72E-74C8-4DE3-AEF9-24CCAD5B3BFC}"/>
    <hyperlink ref="H1248" r:id="rId1989" xr:uid="{A2B8F693-8FA8-4630-BF9C-8958436A9629}"/>
    <hyperlink ref="I1248" r:id="rId1990" xr:uid="{DCEB4678-5B63-495C-867B-D91F88C758B8}"/>
    <hyperlink ref="H1249" r:id="rId1991" xr:uid="{BFE1B4F7-0CA3-4D59-8974-0EE3338A7E7F}"/>
    <hyperlink ref="I1249" r:id="rId1992" xr:uid="{BB8846ED-5CBC-4308-A87F-1AAFE8A834F8}"/>
    <hyperlink ref="H1250" r:id="rId1993" xr:uid="{AA5EB224-D399-44D8-AF62-95AE2AA8F4A5}"/>
    <hyperlink ref="I1251" r:id="rId1994" xr:uid="{A382A815-A914-4B58-B6BC-6D9FF3E56548}"/>
    <hyperlink ref="H1252" r:id="rId1995" xr:uid="{B30BD78F-82D3-423A-9E09-9C0B37E59572}"/>
    <hyperlink ref="I1252" r:id="rId1996" xr:uid="{65EBB2C1-DD61-4752-A837-B4AF6CBC7742}"/>
    <hyperlink ref="I1253" r:id="rId1997" xr:uid="{1A6FD9FF-0DA3-461B-A643-6B4CD2192E42}"/>
    <hyperlink ref="H1254" r:id="rId1998" xr:uid="{B7D017CF-3772-4CCE-AFB3-EEF6FD9A70EE}"/>
    <hyperlink ref="I1254" r:id="rId1999" xr:uid="{E1E3029C-F949-4E60-B2E6-2DC2B602E59D}"/>
    <hyperlink ref="H1256" r:id="rId2000" xr:uid="{80BDC67B-698B-4952-B1C3-8B73DCA7CBBC}"/>
    <hyperlink ref="I1256" r:id="rId2001" xr:uid="{337DC699-6770-4A76-B414-B49E50662E2D}"/>
    <hyperlink ref="H1257" r:id="rId2002" xr:uid="{FFC53F46-A54B-46BE-8CB4-024317F3E620}"/>
    <hyperlink ref="I1257" r:id="rId2003" xr:uid="{1E2F78FE-37F0-4CA5-A592-E7DCC098F880}"/>
    <hyperlink ref="H1258" r:id="rId2004" xr:uid="{A2A32531-5646-4327-89CD-84F121BEA3DA}"/>
    <hyperlink ref="I1258" r:id="rId2005" xr:uid="{C8077A83-4F7E-4FB7-ADDE-8522278EEEFA}"/>
    <hyperlink ref="H1259" r:id="rId2006" xr:uid="{F6B9B3C0-8266-45FF-B87E-AF3E495C3C6B}"/>
    <hyperlink ref="I1259" r:id="rId2007" xr:uid="{2AEFFE59-CDC5-43AB-BD8D-D4405B0C8ECF}"/>
    <hyperlink ref="H1260" r:id="rId2008" xr:uid="{1AD36B25-E93E-4C1F-910B-67A9C50A15C9}"/>
    <hyperlink ref="I1260" r:id="rId2009" xr:uid="{28DC5161-CEBA-459A-9A6B-5BE9AE93D054}"/>
    <hyperlink ref="H1261" r:id="rId2010" xr:uid="{ABF4CFA0-A124-4677-97D6-8979FABC2CC6}"/>
    <hyperlink ref="I1261" r:id="rId2011" xr:uid="{D21217C3-17CF-49BF-99B8-24EB901A92AC}"/>
    <hyperlink ref="H1262" r:id="rId2012" xr:uid="{4B44C098-83FC-4059-BCDA-50525F634AD7}"/>
    <hyperlink ref="H1263" r:id="rId2013" xr:uid="{4BE6B088-B4E1-4783-99DB-CD2BD35273C2}"/>
    <hyperlink ref="I1263" r:id="rId2014" xr:uid="{A04E0135-8CB0-4BA2-B192-4D038DA29B52}"/>
    <hyperlink ref="H1264" r:id="rId2015" xr:uid="{286F1A78-0584-43CE-9B93-601146C0057D}"/>
    <hyperlink ref="I1264" r:id="rId2016" xr:uid="{29FB6D5F-EDB9-4B1D-9403-95A5B44F6353}"/>
    <hyperlink ref="H1265" r:id="rId2017" xr:uid="{D9AC9CD4-4944-4565-8AF7-D78000100530}"/>
    <hyperlink ref="H1266" r:id="rId2018" xr:uid="{4B8D8A0E-AAB7-469A-B3D9-903836FF9E0C}"/>
    <hyperlink ref="I1266" r:id="rId2019" xr:uid="{F813FA56-0067-418A-8242-07C3D85A801F}"/>
    <hyperlink ref="I1267" r:id="rId2020" xr:uid="{CB5339B1-4F1A-4D5C-A547-79F2E4E7293C}"/>
    <hyperlink ref="H1268" r:id="rId2021" xr:uid="{ADCAB9FC-DE25-46BD-9E81-D2CBFA1E77DD}"/>
    <hyperlink ref="I1268" r:id="rId2022" xr:uid="{C1E65538-C2FB-4869-BD11-377BA97E57EF}"/>
    <hyperlink ref="H1269" r:id="rId2023" xr:uid="{39F63B6A-D1C3-4AA1-BF05-67BBD4B0B39B}"/>
    <hyperlink ref="I1269" r:id="rId2024" xr:uid="{9B18F6CF-32F5-493E-82A2-9473C94C0BF8}"/>
    <hyperlink ref="I1270" r:id="rId2025" xr:uid="{22924343-268E-4582-8AF7-3E8E7C6818A9}"/>
    <hyperlink ref="I1271" r:id="rId2026" xr:uid="{6DA5DE55-8558-41A3-A817-65B5B2FCBACB}"/>
    <hyperlink ref="H1272" r:id="rId2027" xr:uid="{07BD9B13-CC0C-4ADE-BE67-82431F94B1D6}"/>
    <hyperlink ref="I1272" r:id="rId2028" xr:uid="{7D942315-F957-4EBE-B051-01CDDC391FA8}"/>
    <hyperlink ref="I1273" r:id="rId2029" xr:uid="{5A244F9E-8D8D-4653-9727-21D87D1AECA8}"/>
    <hyperlink ref="H1274" r:id="rId2030" xr:uid="{808601AE-532B-4979-B114-A97430604DD9}"/>
    <hyperlink ref="I1274" r:id="rId2031" xr:uid="{4F254F16-88EC-49F8-841D-01177C412F45}"/>
    <hyperlink ref="H1275" r:id="rId2032" xr:uid="{CC813CE6-7E8B-40D4-94AE-E605D75E81BD}"/>
    <hyperlink ref="I1275" r:id="rId2033" xr:uid="{E7C35304-7FCA-4E8B-8508-FB058B1A4738}"/>
    <hyperlink ref="H1276" r:id="rId2034" xr:uid="{739E4734-ED65-4FB0-B789-0FB191C38CC4}"/>
    <hyperlink ref="I1276" r:id="rId2035" xr:uid="{2C8403A7-2C7C-4154-A83E-77CFD0A71D80}"/>
    <hyperlink ref="I1277" r:id="rId2036" xr:uid="{25DEBBAD-235E-4739-B782-B54638AB242E}"/>
    <hyperlink ref="H1278" r:id="rId2037" xr:uid="{8358A34A-42D6-4F32-A955-1207ED9530BA}"/>
    <hyperlink ref="I1278" r:id="rId2038" xr:uid="{8957F3CA-75C6-4794-ABE6-19D1C1435F08}"/>
    <hyperlink ref="H1279" r:id="rId2039" xr:uid="{A2BF2BDD-EF7B-407A-9FE4-4EE7B84EEA95}"/>
    <hyperlink ref="H1280" r:id="rId2040" xr:uid="{03667026-EC0E-4F3C-B35E-75D4D420B7BA}"/>
    <hyperlink ref="I1280" r:id="rId2041" xr:uid="{A065508E-DBD5-48DF-B6E3-8FE4FDCB5A0C}"/>
    <hyperlink ref="H1281" r:id="rId2042" xr:uid="{3BAAD3A5-E5C6-4C80-83B1-AE6DEF932B85}"/>
    <hyperlink ref="I1281" r:id="rId2043" xr:uid="{470B310D-8672-4D6B-893D-9FFB4C7F49B6}"/>
    <hyperlink ref="H1282" r:id="rId2044" xr:uid="{1D47A3BE-FB1D-4362-8CCB-9F0A48E347B6}"/>
    <hyperlink ref="I1282" r:id="rId2045" xr:uid="{89DBC6BD-5DB3-43B7-84B8-67084FC24C45}"/>
    <hyperlink ref="H1283" r:id="rId2046" xr:uid="{9B1AFA26-11A6-4D9F-B90A-B96A6FDA1341}"/>
    <hyperlink ref="I1283" r:id="rId2047" xr:uid="{511EA2F3-BC11-45BF-82F2-18854107E90D}"/>
    <hyperlink ref="H1284" r:id="rId2048" xr:uid="{552B7C8B-5E67-4876-8405-BCA16EFC1557}"/>
    <hyperlink ref="I1284" r:id="rId2049" xr:uid="{A45CBA0E-9FB6-4101-9912-DEADA13E605A}"/>
    <hyperlink ref="I1285" r:id="rId2050" xr:uid="{72CD681E-F931-4AE8-A19E-64D24573DC05}"/>
    <hyperlink ref="H1286" r:id="rId2051" xr:uid="{E4521E52-6B7A-4AB1-8D22-2AB2754C3A16}"/>
    <hyperlink ref="I1286" r:id="rId2052" xr:uid="{285DA0B1-3D76-4361-8964-B82396B282A1}"/>
    <hyperlink ref="H1287" r:id="rId2053" xr:uid="{67DBFDCC-5E50-41D2-AE27-C61DB7739FE0}"/>
    <hyperlink ref="I1287" r:id="rId2054" xr:uid="{D3462D0B-0380-4843-9D33-84B308EEA540}"/>
    <hyperlink ref="H1288" r:id="rId2055" xr:uid="{1BD6008D-201F-4874-96E2-ECEE6330081E}"/>
    <hyperlink ref="H1289" r:id="rId2056" xr:uid="{793CF038-29DF-4443-84D4-363F6527FE3B}"/>
    <hyperlink ref="I1289" r:id="rId2057" xr:uid="{865096AD-2C3E-45BB-A2A5-4D072C497612}"/>
    <hyperlink ref="H1290" r:id="rId2058" xr:uid="{0255F6DB-8BE1-4879-A33E-07089547016D}"/>
    <hyperlink ref="I1290" r:id="rId2059" xr:uid="{876ACFF6-4E4C-4A6D-A220-63DB81C17790}"/>
    <hyperlink ref="H1291" r:id="rId2060" xr:uid="{5C6C61FA-AC17-4B1D-B266-4A3D746F6596}"/>
    <hyperlink ref="I1291" r:id="rId2061" xr:uid="{2B2C4408-657B-42B0-82B6-033B26B74792}"/>
    <hyperlink ref="H1292" r:id="rId2062" xr:uid="{4CA32C4E-205B-4FBB-AA45-F903BE12D675}"/>
    <hyperlink ref="I1292" r:id="rId2063" xr:uid="{06133836-9C6A-47F9-AFC8-D85123A74B8C}"/>
    <hyperlink ref="H1293" r:id="rId2064" xr:uid="{8C0288CC-53D5-4D6E-AE6B-9121BDF7BBE2}"/>
    <hyperlink ref="I1293" r:id="rId2065" xr:uid="{0EF651C1-C120-46A2-99FE-0CA244BDBC7F}"/>
    <hyperlink ref="H1294" r:id="rId2066" xr:uid="{295FBB4B-4C62-4938-BC11-B9EE7F2E00CE}"/>
    <hyperlink ref="H1295" r:id="rId2067" xr:uid="{8D97F952-0C8D-433A-9885-916DD6ED4424}"/>
    <hyperlink ref="H1296" r:id="rId2068" xr:uid="{ED7999FC-FB5D-4055-9115-17D952B0B32C}"/>
    <hyperlink ref="I1296" r:id="rId2069" xr:uid="{631B6139-02FE-48FF-A31B-CE320B7249E8}"/>
    <hyperlink ref="I1297" r:id="rId2070" xr:uid="{F447C45A-2B7D-42D8-9A83-FE7994C942A6}"/>
    <hyperlink ref="H1298" r:id="rId2071" xr:uid="{8628D81D-5883-4FA9-9F5E-3C8B314FFDE2}"/>
    <hyperlink ref="I1298" r:id="rId2072" xr:uid="{44B8DEF0-DCD5-400D-B73F-ED9A56D2BECC}"/>
    <hyperlink ref="H1299" r:id="rId2073" xr:uid="{94001CB6-A7D5-4E5A-9263-67EF47B1184D}"/>
    <hyperlink ref="I1299" r:id="rId2074" xr:uid="{10BCF8C7-96B6-4D51-B2E3-7323F0290157}"/>
    <hyperlink ref="H1300" r:id="rId2075" xr:uid="{77782A77-33E3-41BF-8F06-94680765A684}"/>
    <hyperlink ref="H1301" r:id="rId2076" xr:uid="{63C2E2D9-F072-4C5D-ACD1-A3EFCEAC676E}"/>
    <hyperlink ref="I1301" r:id="rId2077" xr:uid="{11708E6B-4E81-489B-A74B-C0C09E2A9873}"/>
    <hyperlink ref="H1302" r:id="rId2078" xr:uid="{3FF1E464-BBE5-4AC1-AF44-D0A95AF84B96}"/>
    <hyperlink ref="I1302" r:id="rId2079" xr:uid="{7306905B-652A-4229-89A0-0542BB60496D}"/>
    <hyperlink ref="H1303" r:id="rId2080" xr:uid="{B8C57817-7AF5-4EF1-A2B9-409E1B9E22D5}"/>
    <hyperlink ref="I1303" r:id="rId2081" xr:uid="{91DDB351-DFE1-4016-B408-CCDD421C4955}"/>
    <hyperlink ref="H1304" r:id="rId2082" xr:uid="{D2FB5378-202E-4356-AE33-B89453FDE798}"/>
    <hyperlink ref="I1304" r:id="rId2083" xr:uid="{8A6659FA-63BE-409B-BF6E-992737B333AD}"/>
    <hyperlink ref="H1305" r:id="rId2084" xr:uid="{D85E3936-3970-4D67-929F-13C0C3E87A98}"/>
    <hyperlink ref="I1305" r:id="rId2085" xr:uid="{46B1E68E-413B-4B3A-9DFE-0B13D01CC44D}"/>
    <hyperlink ref="H1307" r:id="rId2086" xr:uid="{786117D1-634D-4129-9426-1376779B0EA9}"/>
    <hyperlink ref="I1307" r:id="rId2087" xr:uid="{D938292B-D7D0-4951-8339-07202C4AA6A1}"/>
    <hyperlink ref="I1308" r:id="rId2088" xr:uid="{E7FA731F-96BC-4108-BCF1-5312405FEFBA}"/>
    <hyperlink ref="H1309" r:id="rId2089" xr:uid="{0611430F-BBC3-4F91-AA74-E8FC6B4C72DC}"/>
    <hyperlink ref="I1309" r:id="rId2090" xr:uid="{3E02A5B9-58FF-4737-9945-5B45D73638BB}"/>
    <hyperlink ref="H1306" r:id="rId2091" xr:uid="{7977E173-2082-412D-AEE1-B146360E58BA}"/>
    <hyperlink ref="I1306" r:id="rId2092" xr:uid="{3A262E77-3F50-4A71-BE4F-D9B00B636912}"/>
    <hyperlink ref="H1310" r:id="rId2093" xr:uid="{B40BC9ED-5D99-461E-B9FE-681FF196516D}"/>
    <hyperlink ref="I1310" r:id="rId2094" xr:uid="{2F19067A-93AC-4721-99B1-5957EF196CA3}"/>
    <hyperlink ref="H1311" r:id="rId2095" xr:uid="{787F2E43-FD50-436D-AF62-F51B2DF5912E}"/>
    <hyperlink ref="I1311" r:id="rId2096" xr:uid="{CD2A1C9B-9570-4E2A-8A03-10B37B610302}"/>
    <hyperlink ref="I1312" r:id="rId2097" xr:uid="{70B0C28C-2DBD-4745-B6D4-9E4F4B463567}"/>
    <hyperlink ref="H1313" r:id="rId2098" xr:uid="{B65DB694-8C04-4EEF-8B4D-86EBD2C76AF0}"/>
    <hyperlink ref="I1313" r:id="rId2099" xr:uid="{E37D1687-CA19-4B63-90FC-8437667B6376}"/>
    <hyperlink ref="I1314" r:id="rId2100" xr:uid="{748D57B2-9D6B-4F90-9981-A52372DB8D44}"/>
    <hyperlink ref="I1315" r:id="rId2101" xr:uid="{DC5A7D42-6C69-496F-B10A-9D1DF9263FF0}"/>
    <hyperlink ref="H1316" r:id="rId2102" xr:uid="{3F92B7DF-13FA-4A6B-9788-7EAC67606DBC}"/>
    <hyperlink ref="I1316" r:id="rId2103" xr:uid="{A7091A4D-9FAA-43F1-B53C-431072FF7869}"/>
    <hyperlink ref="H1317" r:id="rId2104" xr:uid="{BA681B9C-788A-4262-8763-3D06C7256F30}"/>
    <hyperlink ref="I1317" r:id="rId2105" xr:uid="{EBA046CB-56A9-4438-9000-547EE64F1F2C}"/>
    <hyperlink ref="I1318" r:id="rId2106" xr:uid="{2D71FD7E-55B4-4478-A883-27119FD87AA1}"/>
    <hyperlink ref="H1319" r:id="rId2107" xr:uid="{F5C3E966-5231-4C8C-9A4D-92379F08FCB5}"/>
    <hyperlink ref="I1319" r:id="rId2108" xr:uid="{0E669E75-5CD7-4400-8D77-8CBA1411574F}"/>
    <hyperlink ref="H1320" r:id="rId2109" xr:uid="{79BEC918-B56F-407B-99B5-3A97103C34C8}"/>
    <hyperlink ref="I1320" r:id="rId2110" xr:uid="{301A8250-CD04-418D-8557-03C12216FC16}"/>
    <hyperlink ref="I1321" r:id="rId2111" xr:uid="{7A89CC2C-1F38-4A17-B2EF-49E4765B45DF}"/>
    <hyperlink ref="H1322" r:id="rId2112" xr:uid="{1F69E5CE-50E1-44D4-8A06-B26B01A2EB81}"/>
    <hyperlink ref="I1322" r:id="rId2113" xr:uid="{130E4764-6DDC-428A-A22C-349C75D775F7}"/>
    <hyperlink ref="H1323" r:id="rId2114" xr:uid="{6A788020-BBA6-49BF-8070-A1F4723599CA}"/>
    <hyperlink ref="H1324" r:id="rId2115" xr:uid="{09040E2B-E4D6-4DDC-A64D-75439F8D01FA}"/>
    <hyperlink ref="H1325" r:id="rId2116" xr:uid="{457D384A-D48F-43D1-978B-24B30AB2E6E6}"/>
    <hyperlink ref="I1325" r:id="rId2117" xr:uid="{13DA47FB-CBB3-4B9A-B156-56ADA487E721}"/>
    <hyperlink ref="H5908" r:id="rId2118" xr:uid="{DAE448F8-E9DA-40BA-AF6A-A82FA0F2BA0F}"/>
    <hyperlink ref="I5908" r:id="rId2119" xr:uid="{8903A17A-ADED-4F49-9ED0-E7672D77302A}"/>
    <hyperlink ref="H1327" r:id="rId2120" xr:uid="{62B1FD0C-A8D3-44D6-8FF6-EC252147A8BD}"/>
    <hyperlink ref="I1327" r:id="rId2121" xr:uid="{E6C53B82-EE97-4345-836D-D49D6C5B1C4D}"/>
    <hyperlink ref="H1328" r:id="rId2122" xr:uid="{AD8F704D-BF98-4EFE-A924-A43667EADA04}"/>
    <hyperlink ref="I1328" r:id="rId2123" xr:uid="{05119734-77A8-4C2D-A8C5-F43F702FA0E4}"/>
    <hyperlink ref="H1329" r:id="rId2124" xr:uid="{50DF155E-7565-4C83-907C-B73FFCBE7760}"/>
    <hyperlink ref="I1329" r:id="rId2125" xr:uid="{FFAA8315-A83B-4FE0-B927-B7ED0D3879B8}"/>
    <hyperlink ref="H1330" r:id="rId2126" xr:uid="{98EC01FB-A352-401A-AC4A-6A9C82B3D44D}"/>
    <hyperlink ref="I1330" r:id="rId2127" xr:uid="{E7D8C16C-8451-4666-AE09-FCDAC2C8F9E0}"/>
    <hyperlink ref="H1331" r:id="rId2128" xr:uid="{44CB84C9-F934-423E-A7AE-CB0A8B592115}"/>
    <hyperlink ref="H1332" r:id="rId2129" xr:uid="{A9989010-6EC1-4782-AAEC-F43760D65261}"/>
    <hyperlink ref="I1332" r:id="rId2130" xr:uid="{CF37E01E-2F44-4E8B-9FB9-565B85E49F20}"/>
    <hyperlink ref="H1333" r:id="rId2131" xr:uid="{938B3DE1-F4AF-461E-A240-1A3833C8FB9A}"/>
    <hyperlink ref="I1333" r:id="rId2132" xr:uid="{51B27CFC-FBAE-4BFE-B06C-B19986B96CEC}"/>
    <hyperlink ref="H1334" r:id="rId2133" xr:uid="{41AB973C-6A80-46A8-81E5-F5ED97161AFC}"/>
    <hyperlink ref="I1334" r:id="rId2134" xr:uid="{9221851E-E70A-4075-91FA-F0D4DFD5EBB9}"/>
    <hyperlink ref="I1336" r:id="rId2135" xr:uid="{1A023FCA-3E90-4220-84AE-D7357DF09FB5}"/>
    <hyperlink ref="H1335" r:id="rId2136" xr:uid="{BEF0C7C1-8D24-4625-BB2F-172F780047A7}"/>
    <hyperlink ref="I1335" r:id="rId2137" xr:uid="{73C3735B-6C44-4F05-A89B-C8AD354E80D4}"/>
    <hyperlink ref="I1337" r:id="rId2138" xr:uid="{996C9E4C-577D-4C51-8F8E-131446D5FF0E}"/>
    <hyperlink ref="H1338" r:id="rId2139" xr:uid="{A206C7CF-3341-45F3-AE87-B20518882F02}"/>
    <hyperlink ref="I1338" r:id="rId2140" xr:uid="{727D227E-6D79-4E74-8FC3-BFDE0E0668E8}"/>
    <hyperlink ref="I1339" r:id="rId2141" xr:uid="{84A73003-A01A-487C-8C41-D7951F3B2662}"/>
    <hyperlink ref="I1340" r:id="rId2142" xr:uid="{9A1E21E7-CE48-46F1-8208-FD318F5C6E17}"/>
    <hyperlink ref="H1341" r:id="rId2143" xr:uid="{DF31048E-ACD2-47FF-A687-4478ED6E156A}"/>
    <hyperlink ref="I1341" r:id="rId2144" xr:uid="{52A3EEEA-62AE-4000-9796-E5A234B9B038}"/>
    <hyperlink ref="I1342" r:id="rId2145" xr:uid="{71FA4AE4-B693-46CA-9881-CF6D0B51DB06}"/>
    <hyperlink ref="H1346" r:id="rId2146" xr:uid="{9A4A3A6A-28BD-4F5D-904A-85BD7C724EAC}"/>
    <hyperlink ref="I1346" r:id="rId2147" xr:uid="{494E49E8-D93F-43AD-9D70-B1D1D30C7DF1}"/>
    <hyperlink ref="I1343" r:id="rId2148" xr:uid="{F74F75D8-B33A-4268-9859-5DE36B42FCD1}"/>
    <hyperlink ref="I1344" r:id="rId2149" xr:uid="{B7684E7B-F2F5-47AF-97D5-74E9DE67AB2B}"/>
    <hyperlink ref="H1345" r:id="rId2150" xr:uid="{8DD463EE-FD29-412C-975A-34D8852D9EFC}"/>
    <hyperlink ref="I1345" r:id="rId2151" xr:uid="{95652E8F-71D8-41B8-8046-541ACDB15BFB}"/>
    <hyperlink ref="H1347" r:id="rId2152" xr:uid="{6EDE9188-DC5F-4480-94FD-9DED79C476E7}"/>
    <hyperlink ref="I1347" r:id="rId2153" xr:uid="{1ECF9F17-AF21-414D-A173-97212B69F120}"/>
    <hyperlink ref="I1348" r:id="rId2154" xr:uid="{8300F1E8-7501-4123-A7A9-F4765305145B}"/>
    <hyperlink ref="I1349" r:id="rId2155" xr:uid="{DA0CB883-DDFC-416F-817F-0F6BED989409}"/>
    <hyperlink ref="H1350" r:id="rId2156" xr:uid="{C78EF481-2732-459A-9D6C-ACF19727B071}"/>
    <hyperlink ref="I1350" r:id="rId2157" xr:uid="{F965320C-CF84-4A70-940A-9A0A3472A810}"/>
    <hyperlink ref="I1351" r:id="rId2158" xr:uid="{3B64865D-D8A4-45DF-8D30-C7B281D76542}"/>
    <hyperlink ref="I1352" r:id="rId2159" xr:uid="{D2A396D4-5066-4D7C-9774-9D8386C66762}"/>
    <hyperlink ref="H1353" r:id="rId2160" xr:uid="{65424DA6-32BE-4E1C-9717-9B75E300FD81}"/>
    <hyperlink ref="I1353" r:id="rId2161" xr:uid="{D318C3DB-05FF-4AC6-9226-C6ABCFDDA482}"/>
    <hyperlink ref="H1354" r:id="rId2162" xr:uid="{2369A2E4-F9B9-44DD-897D-FBCE647E0542}"/>
    <hyperlink ref="H1355" r:id="rId2163" xr:uid="{41A9A65A-778C-46DD-B623-E65A92D03C9C}"/>
    <hyperlink ref="I1355" r:id="rId2164" xr:uid="{CF1C7698-3A7C-4181-91D8-CE162037D648}"/>
    <hyperlink ref="H1356" r:id="rId2165" xr:uid="{C137CA54-350F-4AC9-9ECA-05C89F3A3D2E}"/>
    <hyperlink ref="I1356" r:id="rId2166" xr:uid="{E894A7F3-6E99-437D-A2CD-01BC8B6AB240}"/>
    <hyperlink ref="I1357" r:id="rId2167" xr:uid="{16520B5B-74E4-4FE8-9F92-98450DA42A43}"/>
    <hyperlink ref="H1358" r:id="rId2168" xr:uid="{654BBF25-A698-48B8-A611-845C7D891E66}"/>
    <hyperlink ref="I1358" r:id="rId2169" xr:uid="{70D6A68A-0BE2-405E-AD6E-D728788E0090}"/>
    <hyperlink ref="I1359" r:id="rId2170" xr:uid="{C94651B7-8B60-49A0-A849-1075B2CE4F41}"/>
    <hyperlink ref="H1360" r:id="rId2171" xr:uid="{6FFE3A85-0C19-492D-80E3-771E41964627}"/>
    <hyperlink ref="I1360" r:id="rId2172" xr:uid="{FB443D94-E333-4CF4-8F15-431F330FD956}"/>
    <hyperlink ref="H1361" r:id="rId2173" xr:uid="{42AE16B6-8AEF-44D3-B868-66256C0CFE22}"/>
    <hyperlink ref="I1361" r:id="rId2174" xr:uid="{3792C9B1-1F56-464F-A83D-B2D91C62BACB}"/>
    <hyperlink ref="H1364" r:id="rId2175" xr:uid="{84F39A55-B6B8-4F72-8373-EAA6969829F7}"/>
    <hyperlink ref="H1363" r:id="rId2176" xr:uid="{B2FA7B51-8FFF-4DCB-99A0-44CC42BBCE83}"/>
    <hyperlink ref="I1363" r:id="rId2177" xr:uid="{85DC8CA0-2E6C-4152-83A3-32E0454C0855}"/>
    <hyperlink ref="H1365" r:id="rId2178" xr:uid="{A3CA683E-47C9-4E09-BDF3-AC79D38D2CE4}"/>
    <hyperlink ref="I1365" r:id="rId2179" xr:uid="{9793E115-4590-4FAC-84FB-16F4F5485D04}"/>
    <hyperlink ref="H1366" r:id="rId2180" xr:uid="{8ECCDBC4-96B0-45C3-B2DF-57FAA5A7ACAD}"/>
    <hyperlink ref="I1366" r:id="rId2181" xr:uid="{9FF66697-304F-492C-B2DD-AC60AE9C2734}"/>
    <hyperlink ref="H1367" r:id="rId2182" xr:uid="{9C5F09BE-8ED0-47DD-82D5-EBB53AE05FF6}"/>
    <hyperlink ref="I1368" r:id="rId2183" xr:uid="{421FFCA8-6C68-4166-816B-8D2DAF1FD6B4}"/>
    <hyperlink ref="H1369" r:id="rId2184" xr:uid="{9897AD85-2960-4FE3-A7F0-FA5144F57A76}"/>
    <hyperlink ref="I1369" r:id="rId2185" xr:uid="{B3375DD7-62C2-42FE-9EAA-0DA97C3CA2A7}"/>
    <hyperlink ref="H1370" r:id="rId2186" xr:uid="{02A130D2-D2B8-4817-8C6C-65557C3EDD8B}"/>
    <hyperlink ref="I1370" r:id="rId2187" xr:uid="{BA287102-1FA6-44C5-A369-1FD1CF65CA4C}"/>
    <hyperlink ref="H1371" r:id="rId2188" xr:uid="{05B71344-2488-4E67-94EA-7967BCF8AC73}"/>
    <hyperlink ref="I1371" r:id="rId2189" xr:uid="{AAE5BC03-61E1-47C0-BCF5-841229501575}"/>
    <hyperlink ref="H1373" r:id="rId2190" xr:uid="{CBEE594F-D4C2-4B8D-A2B5-3CA730329868}"/>
    <hyperlink ref="H1374" r:id="rId2191" xr:uid="{FDC92608-C911-44AE-ACEE-46F767E3E8DF}"/>
    <hyperlink ref="I1374" r:id="rId2192" xr:uid="{9A16D83F-C0CD-4734-9930-28428DB565C5}"/>
    <hyperlink ref="I1372" r:id="rId2193" xr:uid="{B0875D6E-9F7E-4D89-845F-A148273A23A1}"/>
    <hyperlink ref="H1375" r:id="rId2194" xr:uid="{CEA96C9E-601E-4BAE-BDA4-2F69AAEC5D6F}"/>
    <hyperlink ref="I1375" r:id="rId2195" xr:uid="{88937CD9-4BA5-4911-A3A9-C8F951A3EFF8}"/>
    <hyperlink ref="H1376" r:id="rId2196" xr:uid="{0EFB6082-0661-4988-BFE9-B24DD5D4B4F1}"/>
    <hyperlink ref="H1377" r:id="rId2197" xr:uid="{0E0C5EC6-1E89-4BA0-B6E7-CC21C9BDA9C3}"/>
    <hyperlink ref="I1378" r:id="rId2198" xr:uid="{3DB2EFDF-26B4-46A6-9388-C32AF4C059A7}"/>
    <hyperlink ref="I1379" r:id="rId2199" xr:uid="{F300CB73-9DCE-4C3E-8218-008EC1E0B707}"/>
    <hyperlink ref="I1380" r:id="rId2200" xr:uid="{BB1722AD-112C-4012-897B-7CA54C9CF963}"/>
    <hyperlink ref="I1381" r:id="rId2201" xr:uid="{FEEDA6E7-14CE-4195-9DDC-97E9812FF20C}"/>
    <hyperlink ref="H1382" r:id="rId2202" xr:uid="{96B295CE-5E2F-4C95-BB97-D203C604EA60}"/>
    <hyperlink ref="I1382" r:id="rId2203" xr:uid="{E7470064-93BB-415C-BA98-C22D2230F877}"/>
    <hyperlink ref="I1383" r:id="rId2204" xr:uid="{6007E2EF-1F55-424C-A9C6-35ED61F880FA}"/>
    <hyperlink ref="H1384" r:id="rId2205" xr:uid="{8D414FD5-3EB4-4606-B80C-58F0AF50EC2D}"/>
    <hyperlink ref="I1384" r:id="rId2206" xr:uid="{5CB532A5-74FD-4A1A-939D-6869E595DE9D}"/>
    <hyperlink ref="I1385" r:id="rId2207" xr:uid="{DF54A2F1-5045-48A1-BEFB-48CC6A9A83B9}"/>
    <hyperlink ref="I1387" r:id="rId2208" xr:uid="{441ADAD4-FB64-4270-820A-165579537760}"/>
    <hyperlink ref="I1388" r:id="rId2209" xr:uid="{4D7AA38E-EB35-4104-A692-576ABF388CAC}"/>
    <hyperlink ref="I1389" r:id="rId2210" xr:uid="{46546854-A2B5-4A49-A8F9-23A2584B7912}"/>
    <hyperlink ref="I1390" r:id="rId2211" xr:uid="{412A845D-DB1A-440B-AF7E-7A4021E1D2F1}"/>
    <hyperlink ref="H1391" r:id="rId2212" xr:uid="{6B278B3A-79D4-4066-A98C-61C0A4FF8C71}"/>
    <hyperlink ref="I1391" r:id="rId2213" xr:uid="{28485908-24C1-4518-9B9A-EE05C40E5D15}"/>
    <hyperlink ref="I1392" r:id="rId2214" xr:uid="{82CBE75F-E013-44B5-B88C-D446BE33934B}"/>
    <hyperlink ref="I1393" r:id="rId2215" xr:uid="{B7BE8705-E712-4A51-8880-80EBD6BDC605}"/>
    <hyperlink ref="H1394" r:id="rId2216" xr:uid="{1739F471-CFF2-4A2B-A2F7-9CA283A78AAE}"/>
    <hyperlink ref="I1394" r:id="rId2217" xr:uid="{3E89C92F-B0A9-4A91-85C5-3362EFAD068E}"/>
    <hyperlink ref="H1395" r:id="rId2218" xr:uid="{052B89F3-1C58-4D4B-A7EF-EE62B7513F6C}"/>
    <hyperlink ref="I1395" r:id="rId2219" xr:uid="{1E8A743D-A735-4DAB-9DD0-72A0A1BFC5E5}"/>
    <hyperlink ref="H1396" r:id="rId2220" xr:uid="{226A6021-9A39-4E59-9BBD-987301017039}"/>
    <hyperlink ref="I1396" r:id="rId2221" xr:uid="{BA1018C0-6193-4FD2-97A2-3CE419791F1B}"/>
    <hyperlink ref="H1397" r:id="rId2222" xr:uid="{F35AFC10-AB31-495A-937A-4BF55D6FC99D}"/>
    <hyperlink ref="I1397" r:id="rId2223" xr:uid="{8182DCCA-E5AF-47FA-83D4-AF6DFAD5D80A}"/>
    <hyperlink ref="H1398" r:id="rId2224" xr:uid="{DC1D103C-A35F-4064-9CED-DEB318976BC9}"/>
    <hyperlink ref="H1399" r:id="rId2225" xr:uid="{5320ED24-7F50-4528-972E-B49F8AD4CD9E}"/>
    <hyperlink ref="I1399" r:id="rId2226" xr:uid="{ED66A919-CBBC-4F81-89B7-158B0CD8108E}"/>
    <hyperlink ref="H1400" r:id="rId2227" xr:uid="{2A27867C-ECD8-43BA-B4D2-686281A32421}"/>
    <hyperlink ref="I1400" r:id="rId2228" xr:uid="{560F568F-9BA2-4CDA-BD23-D4BAFE02FE6B}"/>
    <hyperlink ref="H1401" r:id="rId2229" xr:uid="{3F0A8D5B-F2C1-49DF-ACF2-715573B2D136}"/>
    <hyperlink ref="I1401" r:id="rId2230" xr:uid="{823A5E99-B1F3-4ED6-8832-85071B696166}"/>
    <hyperlink ref="I1402" r:id="rId2231" xr:uid="{8A9CECB4-1731-41DB-8620-727D6F34AB83}"/>
    <hyperlink ref="H1403" r:id="rId2232" xr:uid="{BAAD589F-9CF9-4896-AF43-3C8D7F1E06F1}"/>
    <hyperlink ref="I1403" r:id="rId2233" xr:uid="{956F6C41-4206-4974-9E1D-3297CC0A3E27}"/>
    <hyperlink ref="H1404" r:id="rId2234" xr:uid="{D239D84E-C310-4E58-8AC4-EAAB6C029F6B}"/>
    <hyperlink ref="I1404" r:id="rId2235" xr:uid="{4CED2EEB-EAF4-4AC0-98D4-6C4F8F146F0E}"/>
    <hyperlink ref="I1405" r:id="rId2236" xr:uid="{E5FBAE09-B71A-4A75-8DDA-4E27FC68B19F}"/>
    <hyperlink ref="H1406" r:id="rId2237" xr:uid="{FEECFCD1-AAAF-4A57-9781-9023EC96E106}"/>
    <hyperlink ref="I1406" r:id="rId2238" xr:uid="{1001F631-9A6D-4613-A5F7-B5D98B4D24BC}"/>
    <hyperlink ref="H1407" r:id="rId2239" xr:uid="{A2313BEC-47F0-48FF-A101-80C0A7A4C583}"/>
    <hyperlink ref="I1407" r:id="rId2240" xr:uid="{DAE4B5C9-C585-4F64-933F-8C2EA33271EE}"/>
    <hyperlink ref="I1408" r:id="rId2241" xr:uid="{E7B406F3-FD77-4B1D-8C5A-B6F823D405C9}"/>
    <hyperlink ref="H1409" r:id="rId2242" xr:uid="{0206DB74-772D-4BA9-9487-7D258455425D}"/>
    <hyperlink ref="I1409" r:id="rId2243" xr:uid="{0BF10188-4E14-44D7-B381-92E098540873}"/>
    <hyperlink ref="H1410" r:id="rId2244" display="conecta@conecta.cl" xr:uid="{0A5A9B38-BF0C-4AB5-B4FF-27141ED7C13D}"/>
    <hyperlink ref="I1410" r:id="rId2245" xr:uid="{19D07496-43B2-40F2-89E7-12C0C982C93B}"/>
    <hyperlink ref="H1411" r:id="rId2246" xr:uid="{638B4E5C-E88E-4947-9818-67856A0D2AFB}"/>
    <hyperlink ref="I1411" r:id="rId2247" xr:uid="{9F501CBD-DC7B-4573-8C01-A390779E3E5F}"/>
    <hyperlink ref="H1412" r:id="rId2248" xr:uid="{D3C9B1DF-97B4-4C54-816E-FCACBA1460F4}"/>
    <hyperlink ref="I1412" r:id="rId2249" xr:uid="{53B3FFC0-D362-4CE4-8043-DDDBCA4DF430}"/>
    <hyperlink ref="I1413" r:id="rId2250" xr:uid="{B694F53D-32E4-441A-BDF5-4BA6EADD9476}"/>
    <hyperlink ref="H1414" r:id="rId2251" xr:uid="{C072BED8-BF44-44EA-86F7-AE73313B08A1}"/>
    <hyperlink ref="I1414" r:id="rId2252" xr:uid="{A2EECBFA-2CC2-41F6-B9E0-5B9953987B18}"/>
    <hyperlink ref="H1415" r:id="rId2253" xr:uid="{EBB72E24-C487-4744-8C6C-8751882C576F}"/>
    <hyperlink ref="I1415" r:id="rId2254" xr:uid="{89DA717C-3753-4907-8AAE-B93351A026DE}"/>
    <hyperlink ref="H1416" r:id="rId2255" xr:uid="{779848F5-3129-4701-88C6-FA1A27F86DBF}"/>
    <hyperlink ref="H1417" r:id="rId2256" xr:uid="{69B3EE0C-A205-4A7E-A0AC-D9FE4A419885}"/>
    <hyperlink ref="H1418" r:id="rId2257" xr:uid="{D18CD410-F08A-4C50-AB26-697B8DCCB4CC}"/>
    <hyperlink ref="H1419" r:id="rId2258" xr:uid="{1C09D286-D935-4F36-9270-DCA478D1E33B}"/>
    <hyperlink ref="H1420" r:id="rId2259" xr:uid="{B5818920-1B2A-4544-B193-E86ADB2FADD4}"/>
    <hyperlink ref="I1420" r:id="rId2260" xr:uid="{70BB9564-6858-4E1F-BDFB-765523E9C589}"/>
    <hyperlink ref="H1426" r:id="rId2261" xr:uid="{4A26A982-67E6-486C-B50C-D31158E5B23B}"/>
    <hyperlink ref="I1426" r:id="rId2262" xr:uid="{D4835DF3-BDC6-4D20-AB7E-4C97CD91EAD6}"/>
    <hyperlink ref="H1421" r:id="rId2263" xr:uid="{FEF9E099-0F7D-4DD6-BD37-26CA7B202982}"/>
    <hyperlink ref="I1421" r:id="rId2264" xr:uid="{572455E0-D347-451D-85EC-C17F4D6E1408}"/>
    <hyperlink ref="H1422" r:id="rId2265" xr:uid="{351C717D-3DEC-4A55-A6A8-6886A8476905}"/>
    <hyperlink ref="I1422" r:id="rId2266" xr:uid="{6C2B9459-7FD7-4523-8CE0-0FD078965013}"/>
    <hyperlink ref="H1423" r:id="rId2267" xr:uid="{F67BB5FE-F1B8-4847-8745-D3B52503F411}"/>
    <hyperlink ref="I1423" r:id="rId2268" xr:uid="{99F907B1-490F-4E3B-80B4-4366F82B5A15}"/>
    <hyperlink ref="H1424" r:id="rId2269" xr:uid="{45E0CDCF-6EED-4271-A035-6A29B2C66134}"/>
    <hyperlink ref="H1425" r:id="rId2270" xr:uid="{376B5795-0FC4-41A2-AB57-1553E9392490}"/>
    <hyperlink ref="I1425" r:id="rId2271" xr:uid="{0896CE00-D6CB-4938-ADEB-89A154EA8542}"/>
    <hyperlink ref="H1427" r:id="rId2272" xr:uid="{D8D77985-16FB-4876-A215-025FFC647B3C}"/>
    <hyperlink ref="I1427" r:id="rId2273" xr:uid="{5B1C3E5A-787D-4BD7-8693-F3A3D0C40848}"/>
    <hyperlink ref="H1428" r:id="rId2274" xr:uid="{0B43E760-599D-4E7A-AF4E-DFCC384FBE73}"/>
    <hyperlink ref="I1428" r:id="rId2275" xr:uid="{7ACEB7C5-331C-4EA7-A673-E01E9FE5EC91}"/>
    <hyperlink ref="H1430" r:id="rId2276" xr:uid="{BF0B142C-8AFF-48B9-807B-ADBDCCE1DF4E}"/>
    <hyperlink ref="I1430" r:id="rId2277" xr:uid="{E53E6FC1-B13D-4D3A-9747-FE16359C38DD}"/>
    <hyperlink ref="I1431" r:id="rId2278" xr:uid="{78634C1D-B384-4A56-B4A5-759304A201A4}"/>
    <hyperlink ref="H1432" r:id="rId2279" xr:uid="{21DA29BF-5D47-4799-A3F5-B4921382D2CC}"/>
    <hyperlink ref="I1432" r:id="rId2280" xr:uid="{0ACD716F-0743-41BB-8A5C-D36D7D798956}"/>
    <hyperlink ref="H1433" r:id="rId2281" xr:uid="{91105994-D900-4AC8-AF2A-5B659FCFB63E}"/>
    <hyperlink ref="I1433" r:id="rId2282" xr:uid="{3640A084-7136-4924-9FD8-DCF2FE3976D3}"/>
    <hyperlink ref="I1434" r:id="rId2283" xr:uid="{6F11D401-F44D-4E95-8EF6-A4B95A6834FA}"/>
    <hyperlink ref="H1435" r:id="rId2284" xr:uid="{D810D9FF-B213-4C47-B7FD-D9B69F133629}"/>
    <hyperlink ref="I1435" r:id="rId2285" xr:uid="{E8179372-D011-44A7-BE8A-CE114A12CECF}"/>
    <hyperlink ref="I1436" r:id="rId2286" xr:uid="{EEA9091B-06DB-4FDC-974E-5DEC971F9614}"/>
    <hyperlink ref="H1437" r:id="rId2287" display="coninter@coninter.cl" xr:uid="{6B909FF6-349F-472F-8AA4-4E94CA16776E}"/>
    <hyperlink ref="I1437" r:id="rId2288" xr:uid="{067FE299-7CDD-49D8-9F31-FF17F93DB8A6}"/>
    <hyperlink ref="H1438" r:id="rId2289" xr:uid="{EC42D720-526E-4B7A-84E3-4D27D0B9E62C}"/>
    <hyperlink ref="I1438" r:id="rId2290" xr:uid="{E74EBC6A-100C-4D7A-A577-AB4958269A55}"/>
    <hyperlink ref="H1439" r:id="rId2291" xr:uid="{82795323-EB4C-4E6A-B951-10792B917EDE}"/>
    <hyperlink ref="I1439" r:id="rId2292" xr:uid="{D645F72F-6C18-4B3B-B554-2AC398173576}"/>
    <hyperlink ref="H1440" r:id="rId2293" xr:uid="{5E647586-4A53-4758-A451-9C8E5D7DABED}"/>
    <hyperlink ref="I1440" r:id="rId2294" xr:uid="{6B80CF73-4D22-4C3E-A591-577D6586D929}"/>
    <hyperlink ref="H1441" r:id="rId2295" xr:uid="{EFCABE43-642B-469A-9F4E-89B3E21BD3B1}"/>
    <hyperlink ref="I1441" r:id="rId2296" xr:uid="{088DBFC6-D63C-45A0-B085-7953291B7C42}"/>
    <hyperlink ref="H1442" r:id="rId2297" xr:uid="{29923088-1F58-4DA1-8CBC-BDE3DFB2106D}"/>
    <hyperlink ref="I1442" r:id="rId2298" xr:uid="{42803850-C673-4702-B8FA-57286E1D36CA}"/>
    <hyperlink ref="H1443" r:id="rId2299" xr:uid="{5E32B752-BDA6-4372-9FE1-A5FF6F55C3E1}"/>
    <hyperlink ref="I1443" r:id="rId2300" xr:uid="{4C89437C-6DF0-45FE-B24E-1E86FDBBD020}"/>
    <hyperlink ref="H1444" r:id="rId2301" xr:uid="{E6EC5C76-FE8B-4021-AFB3-0D0C4E350A14}"/>
    <hyperlink ref="I1444" r:id="rId2302" xr:uid="{C93583C5-DB87-4B00-9C76-C59C9D28E20F}"/>
    <hyperlink ref="H1445" r:id="rId2303" xr:uid="{0B325C06-D3BA-41FF-A193-FC77C27F70C3}"/>
    <hyperlink ref="I1445" r:id="rId2304" xr:uid="{C2848514-AD58-475A-B6DB-C8B8FA98F8B1}"/>
    <hyperlink ref="H1446" r:id="rId2305" xr:uid="{F19F1A4C-25EF-4E43-8810-9C549B441CF9}"/>
    <hyperlink ref="I1446" r:id="rId2306" xr:uid="{4CAC5AB9-6180-4C6B-93F8-5A6F1F78925C}"/>
    <hyperlink ref="H1447" r:id="rId2307" xr:uid="{82962A88-D364-4EA6-833A-72B846A65376}"/>
    <hyperlink ref="I1447" r:id="rId2308" xr:uid="{C78CC0EA-FE55-4032-8797-6CBE171EBB23}"/>
    <hyperlink ref="I1448" r:id="rId2309" xr:uid="{52474C23-A608-45ED-B08C-0476870A6696}"/>
    <hyperlink ref="H1449" r:id="rId2310" xr:uid="{5172EAA9-132E-4B5A-8031-96BC39DB943B}"/>
    <hyperlink ref="I1449" r:id="rId2311" xr:uid="{DDBCE457-A883-4F19-A091-9405BE2942DD}"/>
    <hyperlink ref="I1450" r:id="rId2312" xr:uid="{962D70B3-E589-4FCA-92F0-8F91124667D2}"/>
    <hyperlink ref="I1453" r:id="rId2313" xr:uid="{7EC71235-100A-4F9D-9BC6-624AAD480BA1}"/>
    <hyperlink ref="H1454" r:id="rId2314" xr:uid="{02005F89-A52C-45AE-AA75-FD024F5D4E1C}"/>
    <hyperlink ref="I1454" r:id="rId2315" xr:uid="{EFB0CCDE-4B07-4C43-9265-C42AA133301D}"/>
    <hyperlink ref="H1455" r:id="rId2316" xr:uid="{6B77DC9C-E7CE-4D00-B5CD-CCEF8DA091FB}"/>
    <hyperlink ref="I1455" r:id="rId2317" xr:uid="{E76165D0-4A8F-4F24-BEAE-FF28D14EBECE}"/>
    <hyperlink ref="H1456" r:id="rId2318" xr:uid="{02BCBB22-D318-414A-973D-C84E20EB1DA0}"/>
    <hyperlink ref="I1456" r:id="rId2319" xr:uid="{9C2CFFBC-8554-4CEB-8C9A-D510402E7B4B}"/>
    <hyperlink ref="I1457" r:id="rId2320" xr:uid="{EB2797B2-9FEB-4A69-9492-DE2C30BC81A0}"/>
    <hyperlink ref="I1458" r:id="rId2321" xr:uid="{B6BE10D9-6D0C-4152-9544-225649FB4DAD}"/>
    <hyperlink ref="I1459" r:id="rId2322" xr:uid="{E2015ADE-1B35-464B-B260-ACE0CCB11290}"/>
    <hyperlink ref="H1460" r:id="rId2323" xr:uid="{8E3DC350-DEDD-4A35-9B62-2CEEE9BEF31E}"/>
    <hyperlink ref="I1460" r:id="rId2324" xr:uid="{312AEF21-8020-4418-9472-3A5A09C8701D}"/>
    <hyperlink ref="I1461" r:id="rId2325" xr:uid="{5CF3A98A-FA77-475D-9C15-D3984F553689}"/>
    <hyperlink ref="H1462" r:id="rId2326" xr:uid="{5C3387F2-F01E-4B9B-A317-DB8D8966C5F7}"/>
    <hyperlink ref="I1462" r:id="rId2327" xr:uid="{293B51A1-A800-4C3D-B702-11E1D7462FCF}"/>
    <hyperlink ref="I1463" r:id="rId2328" xr:uid="{4C8791D3-FC43-4F8A-80CC-DEFAA8C8E15A}"/>
    <hyperlink ref="H1465" r:id="rId2329" xr:uid="{AC53F7AA-ABD4-43B7-91F2-553483959EDD}"/>
    <hyperlink ref="I1465" r:id="rId2330" xr:uid="{BA818EB7-848D-40BD-A14A-445236D2BB7F}"/>
    <hyperlink ref="I1466" r:id="rId2331" xr:uid="{D1C2EF4A-21AC-4634-AB3C-E66D2AF84886}"/>
    <hyperlink ref="I1467" r:id="rId2332" xr:uid="{B4B183CB-134A-4F66-AA08-1103EB47832E}"/>
    <hyperlink ref="H1468" r:id="rId2333" xr:uid="{75B248D4-4AE2-4B13-8F1F-B3E479D561D4}"/>
    <hyperlink ref="I1468" r:id="rId2334" xr:uid="{AA0D5BF8-E85E-4864-980D-9B9060386E33}"/>
    <hyperlink ref="H1470" r:id="rId2335" xr:uid="{210EE239-A574-41BA-BBF4-314D806C4926}"/>
    <hyperlink ref="I1470" r:id="rId2336" xr:uid="{767B3AB8-FF69-4206-803E-A7D9DAA814E9}"/>
    <hyperlink ref="I1469" r:id="rId2337" xr:uid="{7607A350-4E57-457E-A328-BBE4AC108695}"/>
    <hyperlink ref="H1471" r:id="rId2338" xr:uid="{C378A4B1-DF0A-4194-AA42-A1E2ACE55446}"/>
    <hyperlink ref="I1471" r:id="rId2339" xr:uid="{B4D4FCAD-7E5F-47E6-8E52-759DE0272EEA}"/>
    <hyperlink ref="H1464" r:id="rId2340" xr:uid="{19B48D01-883A-4BF6-9CC0-C9A780DB5F02}"/>
    <hyperlink ref="I1464" r:id="rId2341" xr:uid="{275536B3-CD70-4C3C-9D84-B6C09E3A0004}"/>
    <hyperlink ref="H1472" r:id="rId2342" xr:uid="{DEC939FF-82A3-48FF-96A6-1322EC6B7F04}"/>
    <hyperlink ref="I1472" r:id="rId2343" xr:uid="{498444F7-4FE7-4241-8614-68FB8745C362}"/>
    <hyperlink ref="H1473" r:id="rId2344" xr:uid="{B32AC63A-982F-4A9E-B6BB-389C094F0669}"/>
    <hyperlink ref="I1473" r:id="rId2345" xr:uid="{E6EC34DF-14E8-48A0-A868-C8218C79F403}"/>
    <hyperlink ref="H1474" r:id="rId2346" xr:uid="{BC680D90-FCD7-4D88-BE7A-2495B79CA947}"/>
    <hyperlink ref="H1475" r:id="rId2347" xr:uid="{8616C60E-B3C3-4C6D-8BFE-72DFA877EC42}"/>
    <hyperlink ref="I1475" r:id="rId2348" xr:uid="{E370DF8B-870C-4657-B8DA-B617A5B1068D}"/>
    <hyperlink ref="H1476" r:id="rId2349" xr:uid="{66D966B7-F85A-4E05-9EFD-53E4E2655D66}"/>
    <hyperlink ref="I1476" r:id="rId2350" xr:uid="{7241B6AE-4C69-44D7-89B5-45D578CE9F8D}"/>
    <hyperlink ref="H1477" r:id="rId2351" xr:uid="{52B65E82-32D8-4C99-95BF-8EF7B19989FE}"/>
    <hyperlink ref="I1477" r:id="rId2352" xr:uid="{D53A1352-125E-4C38-B381-95436C7B541B}"/>
    <hyperlink ref="H1478" r:id="rId2353" xr:uid="{0A4E1BE9-C05A-4B73-9244-FA8089B5758B}"/>
    <hyperlink ref="I1478" r:id="rId2354" xr:uid="{056AFDEC-48B9-46C6-800A-FDE32B952E5B}"/>
    <hyperlink ref="H1479" r:id="rId2355" xr:uid="{0D856E2B-5340-4899-A11B-FFCF6D71D45B}"/>
    <hyperlink ref="I1479" r:id="rId2356" xr:uid="{992CBDB1-ADCE-4908-8B63-07F9C6F0EE84}"/>
    <hyperlink ref="H1480" r:id="rId2357" xr:uid="{0FD9ABA2-8500-4FF6-8BF3-220593D57261}"/>
    <hyperlink ref="H1481" r:id="rId2358" xr:uid="{68DA379A-BA08-4F07-B9D0-BDFC23C88CE3}"/>
    <hyperlink ref="I1481" r:id="rId2359" xr:uid="{40CD775F-BBB1-45A3-8498-A5A1CA3073DA}"/>
    <hyperlink ref="H1484" r:id="rId2360" xr:uid="{99DF3CC3-110B-4EFF-8770-8C52C31E841C}"/>
    <hyperlink ref="I1484" r:id="rId2361" xr:uid="{4A6B503F-32FE-4C84-B344-F6B38DFB16F6}"/>
    <hyperlink ref="I1485" r:id="rId2362" xr:uid="{5894F87A-4101-4AF1-A808-3C4D36CBF468}"/>
    <hyperlink ref="H1486" r:id="rId2363" xr:uid="{D6A0BA55-DB5B-46E7-B6A5-004BB432D262}"/>
    <hyperlink ref="I1486" r:id="rId2364" xr:uid="{4A75CC29-B869-4B4E-9B68-3650A0E9796C}"/>
    <hyperlink ref="H1482" r:id="rId2365" xr:uid="{BC8C8B9D-EB29-4809-A9F8-49CD3218C12B}"/>
    <hyperlink ref="I1482" r:id="rId2366" xr:uid="{C0E14AF4-C4D1-4869-ACAD-191C244A4679}"/>
    <hyperlink ref="H1483" r:id="rId2367" xr:uid="{2AA81049-CDA5-4C25-A358-44931256F3A1}"/>
    <hyperlink ref="I1483" r:id="rId2368" xr:uid="{4C976977-8E48-4ECA-96D7-A7A04EE9D796}"/>
    <hyperlink ref="H1487" r:id="rId2369" xr:uid="{57911CF3-8200-455B-AD6B-8CFE21C2CACB}"/>
    <hyperlink ref="I1487" r:id="rId2370" xr:uid="{AF97E062-EDF8-4E69-ACBE-42C86BDF0669}"/>
    <hyperlink ref="H1488" r:id="rId2371" xr:uid="{C4D2DB5B-46C4-4B88-8D4B-0F42B6EB2169}"/>
    <hyperlink ref="I1488" r:id="rId2372" xr:uid="{D0BE2687-3864-44B2-888A-67AC43681F72}"/>
    <hyperlink ref="H1489" r:id="rId2373" xr:uid="{D6DF29CD-E75E-49B0-A4E0-71B447CD13A0}"/>
    <hyperlink ref="I1490" r:id="rId2374" xr:uid="{300967BC-F8E3-46D1-8C3C-677E496FEFF1}"/>
    <hyperlink ref="I1491" r:id="rId2375" xr:uid="{21D1511E-C589-47F0-81F3-0CF093558422}"/>
    <hyperlink ref="H1492" r:id="rId2376" xr:uid="{BF44A6C1-3DE3-4A90-8EE3-932ED5A407DE}"/>
    <hyperlink ref="I1492" r:id="rId2377" xr:uid="{13C3A9DD-AD43-4FC0-B914-C1899F89714C}"/>
    <hyperlink ref="H1493" r:id="rId2378" xr:uid="{FBDF73B3-8C8F-4C73-A1E5-BA7B591B3728}"/>
    <hyperlink ref="I1493" r:id="rId2379" xr:uid="{2BDA6C46-BFBC-4D20-B9E7-91BA0E3C89DE}"/>
    <hyperlink ref="H1494" r:id="rId2380" xr:uid="{59B2656A-FD7E-4E02-B88E-3B018FFB436C}"/>
    <hyperlink ref="I1495" r:id="rId2381" xr:uid="{EF4D0858-AA7D-4975-BCEE-96EF1C386C75}"/>
    <hyperlink ref="H1496" r:id="rId2382" xr:uid="{AF3A9B60-A858-4903-8CB2-D5B31FCD308D}"/>
    <hyperlink ref="I1496" r:id="rId2383" xr:uid="{5BC5FC66-4567-4783-847C-6279CC20C239}"/>
    <hyperlink ref="H1497" r:id="rId2384" xr:uid="{8529EFC9-07E4-438D-8E8D-77565891DBE3}"/>
    <hyperlink ref="I1497" r:id="rId2385" xr:uid="{2E04FB17-F67B-4F91-9C80-A463CE3AA1EE}"/>
    <hyperlink ref="H1498" r:id="rId2386" xr:uid="{17D27503-D942-4BC0-8A5A-3CD1F8E59E1A}"/>
    <hyperlink ref="I1498" r:id="rId2387" xr:uid="{8B5E80BE-6546-4514-A722-3DAC175DAD58}"/>
    <hyperlink ref="H1499" r:id="rId2388" xr:uid="{6CCD97CC-D75A-4881-B2F2-EC30AB5FF45C}"/>
    <hyperlink ref="I1499" r:id="rId2389" xr:uid="{FB73B9D2-9B72-4BBB-98E3-7F2A84FC8FF5}"/>
    <hyperlink ref="H1500" r:id="rId2390" xr:uid="{74620AC6-8475-4B2C-9BDB-FE511DC75DEA}"/>
    <hyperlink ref="I1500" r:id="rId2391" xr:uid="{7A46315C-BBA8-4A7B-9DDF-66BE1275B633}"/>
    <hyperlink ref="H1501" r:id="rId2392" xr:uid="{B0495A29-E947-4A52-8CE1-3A63EE611286}"/>
    <hyperlink ref="I1502" r:id="rId2393" xr:uid="{CC3D12E8-B131-400A-80AF-5FC57A082067}"/>
    <hyperlink ref="H1503" r:id="rId2394" xr:uid="{EBD8193C-14D7-4C4C-B56E-E03F015DEE9C}"/>
    <hyperlink ref="H1504" r:id="rId2395" xr:uid="{38914888-D662-458B-97F7-3C6FDD83362D}"/>
    <hyperlink ref="I1504" r:id="rId2396" xr:uid="{46789A2E-7294-4AF2-8474-82D4AA4F38D2}"/>
    <hyperlink ref="H1506" r:id="rId2397" xr:uid="{BE693E99-9CCD-4A60-A10E-7895101E4C2B}"/>
    <hyperlink ref="I1506" r:id="rId2398" xr:uid="{CE23B789-890E-4E43-8120-EACFA27B6C76}"/>
    <hyperlink ref="I1507" r:id="rId2399" xr:uid="{1E1409F7-6530-4AF2-B7CE-644301ED1DBF}"/>
    <hyperlink ref="H1508" r:id="rId2400" xr:uid="{57E5DF9C-7DA9-4BA2-8A42-5932A9D7BBED}"/>
    <hyperlink ref="I1508" r:id="rId2401" xr:uid="{53BD7347-FE1B-402A-90D4-E847D2548EF6}"/>
    <hyperlink ref="I1509" r:id="rId2402" xr:uid="{C8C5A9D2-2979-4249-BBE0-043FD54C05E4}"/>
    <hyperlink ref="I1510" r:id="rId2403" xr:uid="{BF5338EE-C00A-4AF9-86A4-8459889DE63D}"/>
    <hyperlink ref="H1511" r:id="rId2404" xr:uid="{56E71058-1CEE-416E-89E5-9D88AA3AE083}"/>
    <hyperlink ref="I1511" r:id="rId2405" xr:uid="{9A4323EF-1600-401B-9598-C22FD1A5335B}"/>
    <hyperlink ref="H1513" r:id="rId2406" xr:uid="{F8182BEF-8787-450A-8572-43B095B99D85}"/>
    <hyperlink ref="I1513" r:id="rId2407" xr:uid="{92220623-59D5-4BF5-BDB2-0416CDC0D043}"/>
    <hyperlink ref="I1514" r:id="rId2408" xr:uid="{B9D3D89D-8A7E-4609-8B36-625797DC4DBC}"/>
    <hyperlink ref="H1515" r:id="rId2409" xr:uid="{E92646DE-0562-4E5E-8054-D19C64E27CD8}"/>
    <hyperlink ref="I1515" r:id="rId2410" xr:uid="{9D8F5379-7587-4610-A55B-30B4C98426AD}"/>
    <hyperlink ref="H1516" r:id="rId2411" xr:uid="{8DE808A9-F3B8-4338-A334-3478DDDB728D}"/>
    <hyperlink ref="I1516" r:id="rId2412" xr:uid="{B30DDAA7-0362-4947-A621-163C9DADE721}"/>
    <hyperlink ref="H1517" r:id="rId2413" xr:uid="{2B785EAA-EA59-4C7B-93E0-94CCD7510C11}"/>
    <hyperlink ref="I1517" r:id="rId2414" xr:uid="{FBB5FD2E-CDE9-4C4B-ADC4-27545904C4BE}"/>
    <hyperlink ref="H1518" r:id="rId2415" xr:uid="{3F2C9420-6F86-49CE-84D9-BB39047091E0}"/>
    <hyperlink ref="I1518" r:id="rId2416" xr:uid="{4EE33BE5-7EBA-4919-9EAB-9A95E5AAE8CD}"/>
    <hyperlink ref="H1519" r:id="rId2417" xr:uid="{70F53068-9D13-4B49-B941-DB26BC58C43A}"/>
    <hyperlink ref="I1519" r:id="rId2418" xr:uid="{3E9E96C3-EEFE-41DC-8FD3-7E88BA3B2B83}"/>
    <hyperlink ref="I1520" r:id="rId2419" xr:uid="{F6C04F0B-72A6-4C78-884A-E401647B7B7F}"/>
    <hyperlink ref="H1521" r:id="rId2420" xr:uid="{AD1A7B2F-1B2D-4D7B-A910-F20DFED98BC6}"/>
    <hyperlink ref="I1521" r:id="rId2421" xr:uid="{A550B9D4-6890-4F0E-812C-C8A5C7AEB6D7}"/>
    <hyperlink ref="H1522" r:id="rId2422" xr:uid="{D70EDBFC-7063-4AC8-B42F-59CAF553F61C}"/>
    <hyperlink ref="I1522" r:id="rId2423" xr:uid="{584242D0-F2E7-4F34-B7B3-7FB398EB9303}"/>
    <hyperlink ref="H1523" r:id="rId2424" xr:uid="{D38ABB10-3328-4016-A1C1-44A18217DB82}"/>
    <hyperlink ref="I1523" r:id="rId2425" xr:uid="{FAD26E48-D40B-4788-82A0-837A815D54BD}"/>
    <hyperlink ref="I1524" r:id="rId2426" xr:uid="{F4D0ACCD-CB11-4E07-BF4D-0AE0287FA494}"/>
    <hyperlink ref="I1525" r:id="rId2427" xr:uid="{0BA7B71C-9D0C-48CA-9816-BA65B8B39990}"/>
    <hyperlink ref="I1526" r:id="rId2428" xr:uid="{18DFB8C6-F3ED-406B-B17B-A5AAC6547BB8}"/>
    <hyperlink ref="H1527" r:id="rId2429" xr:uid="{162A5658-1AA5-4C97-AA2B-F1C44666E3B3}"/>
    <hyperlink ref="I1527" r:id="rId2430" xr:uid="{DE82F148-77C9-42D0-8CE5-304E5DC32A00}"/>
    <hyperlink ref="H1528" r:id="rId2431" xr:uid="{01215328-3853-4F58-B93E-27B28F6AF0CE}"/>
    <hyperlink ref="I1528" r:id="rId2432" xr:uid="{0333D4B5-4B8B-466E-AFEB-D31EA637D84F}"/>
    <hyperlink ref="H1529" r:id="rId2433" xr:uid="{9DEABFAF-F8E7-423E-B3D8-042A7F4E9F23}"/>
    <hyperlink ref="I1529" r:id="rId2434" xr:uid="{F194F4E3-25C8-4720-AE68-560131D41CA1}"/>
    <hyperlink ref="H1530" r:id="rId2435" xr:uid="{4727591B-2933-4634-8701-6B7622252316}"/>
    <hyperlink ref="I1531" r:id="rId2436" xr:uid="{4BDDE1E6-400A-4130-B263-776907A9E38F}"/>
    <hyperlink ref="H1532" r:id="rId2437" xr:uid="{57832E95-5F94-45E8-94E0-1A1D4E0162CB}"/>
    <hyperlink ref="I1532" r:id="rId2438" xr:uid="{35E47A15-0F4B-416E-B4F7-CE94840C1726}"/>
    <hyperlink ref="H1533" r:id="rId2439" xr:uid="{F92F874C-BBB0-4FE4-B515-E6D58B76B53E}"/>
    <hyperlink ref="I1533" r:id="rId2440" xr:uid="{6F2103D7-7E02-4ECF-A709-A0A6829F72E5}"/>
    <hyperlink ref="I1534" r:id="rId2441" xr:uid="{00F2DD59-24EB-49B4-BA62-F0B068219842}"/>
    <hyperlink ref="H1535" r:id="rId2442" xr:uid="{53ECE622-DB1D-444E-82A1-7E6F212343EA}"/>
    <hyperlink ref="I1535" r:id="rId2443" xr:uid="{8BB4B00F-0E3F-4269-BAFC-B4B979589C98}"/>
    <hyperlink ref="H1536" r:id="rId2444" xr:uid="{DE9998C1-00B0-4920-AC6C-83D39DB6C228}"/>
    <hyperlink ref="I1536" r:id="rId2445" xr:uid="{3CDEB561-E662-491E-8408-423915D98B7F}"/>
    <hyperlink ref="H1537" r:id="rId2446" xr:uid="{A515A667-B022-42D5-A537-FA880A1C015C}"/>
    <hyperlink ref="I1537" r:id="rId2447" xr:uid="{F5879D85-20D3-42EA-8A0D-FAC05A50999E}"/>
    <hyperlink ref="H1538" r:id="rId2448" xr:uid="{881E090A-0C01-4CD0-8894-FF5A825BFD94}"/>
    <hyperlink ref="I1538" r:id="rId2449" xr:uid="{51945DF0-ED00-4051-98C4-F4DF2288739A}"/>
    <hyperlink ref="I1539" r:id="rId2450" xr:uid="{5A3B8693-4A54-4A87-B2EF-6214557E061C}"/>
    <hyperlink ref="I1540" r:id="rId2451" xr:uid="{0FFD729C-109C-4443-9F94-E81396B1C3BB}"/>
    <hyperlink ref="H1541" r:id="rId2452" xr:uid="{52FBC14F-78A0-41D3-A5D5-11759EB8BC58}"/>
    <hyperlink ref="I1541" r:id="rId2453" xr:uid="{F1656F70-2A86-461E-94CC-9B64C96D0739}"/>
    <hyperlink ref="H1542" r:id="rId2454" xr:uid="{1525E838-25D0-4994-A3C7-5C38037F2DCB}"/>
    <hyperlink ref="H1543" r:id="rId2455" xr:uid="{6BF17D16-2A92-4BD0-927F-F7C2FA44F682}"/>
    <hyperlink ref="H1544" r:id="rId2456" xr:uid="{10A0C88F-76D5-4332-B2E1-3540DAF1A73A}"/>
    <hyperlink ref="I1545" r:id="rId2457" xr:uid="{8D8F1CBC-E0F3-4E7F-8997-4FD2CEACEEFD}"/>
    <hyperlink ref="I1546" r:id="rId2458" xr:uid="{180B6469-7AAD-4FF1-A47A-A66BA7BEA838}"/>
    <hyperlink ref="H1547" r:id="rId2459" xr:uid="{EB3F900A-27EC-40D9-B920-DF20C5317665}"/>
    <hyperlink ref="I1547" r:id="rId2460" xr:uid="{29534E0C-C6C0-4750-AD08-EFAEF01FE8C1}"/>
    <hyperlink ref="H1548" r:id="rId2461" xr:uid="{E3D57C31-734A-44BF-AE68-DA8080752D7F}"/>
    <hyperlink ref="I1548" r:id="rId2462" xr:uid="{EAF9887B-FDE7-423C-B53D-5C2C4F096C0D}"/>
    <hyperlink ref="H1549" r:id="rId2463" xr:uid="{C42011DE-A181-4FC0-AD60-B14125544BFF}"/>
    <hyperlink ref="I1549" r:id="rId2464" xr:uid="{719FDF5A-9F92-4DB1-AAE4-E8436822DBFC}"/>
    <hyperlink ref="H1550" r:id="rId2465" xr:uid="{93016698-0639-495B-9CDD-9A0F41E531F7}"/>
    <hyperlink ref="I1550" r:id="rId2466" xr:uid="{4F7066F4-F7C5-486F-980E-B39A2F13512B}"/>
    <hyperlink ref="I1551" r:id="rId2467" xr:uid="{8F80897B-6C51-49A2-A4D7-8AE81E30F414}"/>
    <hyperlink ref="H1552" r:id="rId2468" display="abastecimiento.corporacion@gmail.com" xr:uid="{8F5C6080-B15D-4BF7-9D17-0B67978FFFA0}"/>
    <hyperlink ref="I1552" r:id="rId2469" xr:uid="{C04B7AE9-01D0-494D-98E0-2234B14F5BCC}"/>
    <hyperlink ref="H1553" r:id="rId2470" xr:uid="{57703054-D4CE-4A07-A23E-96D6B902D65D}"/>
    <hyperlink ref="I1553" r:id="rId2471" xr:uid="{4EECBBEB-AD5E-4BEE-AC52-0738B4DBB79A}"/>
    <hyperlink ref="H1554" r:id="rId2472" xr:uid="{A6FC547C-F46F-4DC3-80CB-DE9AB3D9A382}"/>
    <hyperlink ref="I1554" r:id="rId2473" xr:uid="{74ECAFA5-31A8-4A7E-BEA5-E80331A3339E}"/>
    <hyperlink ref="H1556" r:id="rId2474" xr:uid="{F313DBD6-5D2F-4B64-812A-E2B70ECEEF36}"/>
    <hyperlink ref="I1556" r:id="rId2475" xr:uid="{18C42BA5-0A05-4290-8BB9-2A8D55F77A06}"/>
    <hyperlink ref="H1557" r:id="rId2476" xr:uid="{D7E05F9D-437D-4877-BDA5-BA616A3E7C1C}"/>
    <hyperlink ref="I1557" r:id="rId2477" xr:uid="{24782C43-04B0-4020-935E-C463D7C60183}"/>
    <hyperlink ref="H1558" r:id="rId2478" xr:uid="{7DC8E4EA-A981-441D-8DAE-8071B297D3A0}"/>
    <hyperlink ref="I1558" r:id="rId2479" xr:uid="{49A201F3-3A50-4E25-B234-A66998E07EF9}"/>
    <hyperlink ref="H1559" r:id="rId2480" xr:uid="{0B661B8C-4656-4D8B-B877-76C47C141584}"/>
    <hyperlink ref="I1559" r:id="rId2481" xr:uid="{E9994679-32D4-46B4-A4C5-12789279CBA3}"/>
    <hyperlink ref="H1560" r:id="rId2482" xr:uid="{D27EB63B-FCD5-46D0-BB84-B2A46D23AF5E}"/>
    <hyperlink ref="I1560" r:id="rId2483" xr:uid="{5E98BE66-0D8C-4941-A15E-C8AD553303A7}"/>
    <hyperlink ref="H1561" r:id="rId2484" xr:uid="{60E3F45E-80A5-4BBF-93E9-B555D86F6D5F}"/>
    <hyperlink ref="I1561" r:id="rId2485" xr:uid="{F0EFCFF2-CBE6-4467-A5FD-3BF3DB5897FD}"/>
    <hyperlink ref="H1562" r:id="rId2486" xr:uid="{CD76BBC5-0112-491E-99EA-D20DCFC2A0E6}"/>
    <hyperlink ref="I1562" r:id="rId2487" xr:uid="{DAE85658-28A0-4570-AA52-023FA7596330}"/>
    <hyperlink ref="H1563" r:id="rId2488" display="info@tecfluid.cl" xr:uid="{36918EA9-A5E3-4600-98F4-A254F5673637}"/>
    <hyperlink ref="I1563" r:id="rId2489" xr:uid="{7E894F53-E612-4552-8D75-BA5CFB5641FD}"/>
    <hyperlink ref="I1564" r:id="rId2490" xr:uid="{3752C12C-750E-4686-8510-C3759C457510}"/>
    <hyperlink ref="H1565" r:id="rId2491" xr:uid="{008CF093-A17F-4AD8-BAD8-B64AEFEC94AB}"/>
    <hyperlink ref="I1565" r:id="rId2492" xr:uid="{5A9A3D87-F73D-41F3-A941-883B2E698743}"/>
    <hyperlink ref="H1567" r:id="rId2493" xr:uid="{34F96EE6-8CAC-4297-9C1C-8A936880177C}"/>
    <hyperlink ref="I1567" r:id="rId2494" xr:uid="{7226BE4A-598C-4CFC-A741-3ABCDE7ED110}"/>
    <hyperlink ref="H1568" r:id="rId2495" xr:uid="{7B530F0F-C0DB-4D86-9440-F68A0BD394E9}"/>
    <hyperlink ref="I1568" r:id="rId2496" xr:uid="{D39DD9F5-D04E-4D6A-A9AA-74250C74C058}"/>
    <hyperlink ref="H1569" r:id="rId2497" xr:uid="{BBAAAEE0-3A4B-4803-B411-1830EC1D6768}"/>
    <hyperlink ref="I1569" r:id="rId2498" xr:uid="{ED17EDE2-2496-482E-8046-B889482F13AE}"/>
    <hyperlink ref="H1570" r:id="rId2499" xr:uid="{193CA04E-E45B-4991-8519-60CFBCF148E8}"/>
    <hyperlink ref="I1570" r:id="rId2500" xr:uid="{3A7D4F81-5E94-4B5B-B5EF-AC0C016612CE}"/>
    <hyperlink ref="I1572" r:id="rId2501" xr:uid="{16626805-526B-4AC5-8F31-44A393F038BC}"/>
    <hyperlink ref="I1573" r:id="rId2502" xr:uid="{840AC849-8056-4056-B753-A08A29D1A3BD}"/>
    <hyperlink ref="H1574" r:id="rId2503" xr:uid="{A55EDB00-6AF2-4155-BC90-C6EC1B3DBB2E}"/>
    <hyperlink ref="I1574" r:id="rId2504" xr:uid="{05C897E1-9E81-4DAB-8EC2-CA884854D2C7}"/>
    <hyperlink ref="H1575" r:id="rId2505" xr:uid="{EFB8ACE8-DF34-4368-94E5-5A4EBAA1A75C}"/>
    <hyperlink ref="I1575" r:id="rId2506" xr:uid="{CFAEED11-9633-4282-8182-1E09C4229D88}"/>
    <hyperlink ref="H1576" r:id="rId2507" xr:uid="{5D8036ED-201B-4938-AFA3-120FBB43A5E8}"/>
    <hyperlink ref="H1579" r:id="rId2508" xr:uid="{6307D443-2851-47B5-8335-88C71FA6CA66}"/>
    <hyperlink ref="I1579" r:id="rId2509" xr:uid="{AFAF7338-2494-441F-B550-512B13C28866}"/>
    <hyperlink ref="H1580" r:id="rId2510" xr:uid="{91490E07-714C-4281-A093-613AF5ABA252}"/>
    <hyperlink ref="I1580" r:id="rId2511" xr:uid="{C3A5D6C3-435E-4D5D-B994-BAB5D68680EA}"/>
    <hyperlink ref="I1581" r:id="rId2512" xr:uid="{B8143EA8-5F64-480F-AF6E-8C9C571CA045}"/>
    <hyperlink ref="H1582" r:id="rId2513" xr:uid="{DA8665B8-139D-4FD8-97AA-ECCC2E1BD137}"/>
    <hyperlink ref="I1582" r:id="rId2514" xr:uid="{85B52A4D-52E4-4528-BD2F-28434B1F254D}"/>
    <hyperlink ref="I1583" r:id="rId2515" xr:uid="{FCA52EAF-84B5-4B0D-871C-430E27FCB4BE}"/>
    <hyperlink ref="H1584" r:id="rId2516" xr:uid="{5B006E2D-EA8F-477E-BFF6-7EA786226186}"/>
    <hyperlink ref="I1584" r:id="rId2517" xr:uid="{72328474-C84D-4BD0-9F07-EA48B01342CF}"/>
    <hyperlink ref="H1585" r:id="rId2518" xr:uid="{759670B3-BBC7-4532-BF31-928701974D8A}"/>
    <hyperlink ref="I1585" r:id="rId2519" xr:uid="{F90183E5-996E-4C22-8D36-84979DD35751}"/>
    <hyperlink ref="H1586" r:id="rId2520" xr:uid="{BDA57639-83C6-4283-B4C4-3603FDB57249}"/>
    <hyperlink ref="H1587" r:id="rId2521" xr:uid="{A39D8B0C-0824-4DE9-8000-46675E7703D2}"/>
    <hyperlink ref="I1587" r:id="rId2522" xr:uid="{0C6658EB-8D1A-44E5-BDE8-F65F2963AFDF}"/>
    <hyperlink ref="H1588" r:id="rId2523" xr:uid="{C7F2C782-DD3A-4018-9342-1953433E21D2}"/>
    <hyperlink ref="I1588" r:id="rId2524" xr:uid="{C895B756-86DC-4CD1-A188-00F15C059639}"/>
    <hyperlink ref="H1589" r:id="rId2525" xr:uid="{240A0ABA-59FA-4253-AC04-4B4E6A07BEBA}"/>
    <hyperlink ref="I1589" r:id="rId2526" xr:uid="{0B64E685-DA98-4D2C-B837-2EB2D46A37BC}"/>
    <hyperlink ref="H1590" r:id="rId2527" xr:uid="{27C3D9AC-348C-404C-B553-EBB75E607760}"/>
    <hyperlink ref="I1590" r:id="rId2528" xr:uid="{7284ED2F-C5D7-4FF6-81E6-141398EB7072}"/>
    <hyperlink ref="H1591" r:id="rId2529" xr:uid="{20C5AA31-E3D2-47FB-8188-C23AF69CAC08}"/>
    <hyperlink ref="H1592" r:id="rId2530" xr:uid="{0E107B04-B2FA-4517-98D4-630E9644D1C0}"/>
    <hyperlink ref="I1592" r:id="rId2531" xr:uid="{694CD68B-CC1E-4F88-A688-099A23CA3E41}"/>
    <hyperlink ref="I1593" r:id="rId2532" xr:uid="{9D12EDD5-FA9D-47DD-B075-1B0FCF021E06}"/>
    <hyperlink ref="I1594" r:id="rId2533" xr:uid="{1CB2C633-6458-4B1B-8865-B7935CB84C9E}"/>
    <hyperlink ref="H1595" r:id="rId2534" xr:uid="{15C9AAB9-5BDE-480C-BE23-5A5034DB8704}"/>
    <hyperlink ref="I1595" r:id="rId2535" xr:uid="{0D074D53-882F-4694-BD7B-2C8212C773B9}"/>
    <hyperlink ref="H1596" r:id="rId2536" xr:uid="{AFA0A3F7-F2A3-4D35-86D6-3CA0888BCCD5}"/>
    <hyperlink ref="I1596" r:id="rId2537" xr:uid="{FDFC23D5-B2FB-475F-9DB8-07430B117D3B}"/>
    <hyperlink ref="H1597" r:id="rId2538" xr:uid="{BF80C910-903C-4E7E-AA07-1C056FB4D90E}"/>
    <hyperlink ref="I1597" r:id="rId2539" xr:uid="{05B14D27-BA88-485D-B809-558B42BE95E8}"/>
    <hyperlink ref="I1598" r:id="rId2540" xr:uid="{9FBA170E-9152-4904-BA5C-2353972984DF}"/>
    <hyperlink ref="I1599" r:id="rId2541" xr:uid="{24273DF1-78FE-48C7-9552-50DCD77B7FA7}"/>
    <hyperlink ref="I1600" r:id="rId2542" xr:uid="{B3EC5DF2-89A8-450C-85A4-375AF796705A}"/>
    <hyperlink ref="I1601" r:id="rId2543" xr:uid="{EF8B35FF-E8BC-401E-8C20-902F6F6FC9D8}"/>
    <hyperlink ref="I1603" r:id="rId2544" xr:uid="{7FFA48AA-737D-445B-85AB-B7F77BB34DEF}"/>
    <hyperlink ref="H1604" r:id="rId2545" xr:uid="{3A83D6CE-1AED-4E70-91AC-318B16D17830}"/>
    <hyperlink ref="I1605" r:id="rId2546" xr:uid="{DB55B64F-FB14-4C5A-AC6F-B41F8953F801}"/>
    <hyperlink ref="H1607" r:id="rId2547" xr:uid="{2AE62A43-667B-4EBA-BCD9-6324FA1C25F5}"/>
    <hyperlink ref="I1607" r:id="rId2548" xr:uid="{29FB6CED-F216-4722-920E-A7F297C49A5B}"/>
    <hyperlink ref="H1608" r:id="rId2549" xr:uid="{2510F05E-F137-4E75-BBAF-D9056987711C}"/>
    <hyperlink ref="I1608" r:id="rId2550" xr:uid="{37CBD0E6-D50E-468C-AE76-0A1574F150B3}"/>
    <hyperlink ref="H1609" r:id="rId2551" xr:uid="{B8B5659E-9331-4982-B0B7-6147C5EF8ACB}"/>
    <hyperlink ref="H1610" r:id="rId2552" xr:uid="{0C6D78E0-03B3-4A6E-8901-DA7269634300}"/>
    <hyperlink ref="H1611" r:id="rId2553" xr:uid="{1D0239E9-3CF1-4B2B-B5E4-9FE90123E6A2}"/>
    <hyperlink ref="I1611" r:id="rId2554" xr:uid="{3D19288C-79ED-43F3-8A2C-A5CAA2581D40}"/>
    <hyperlink ref="I1612" r:id="rId2555" xr:uid="{8479C8E9-11AF-42C7-8724-26CD0D8727C4}"/>
    <hyperlink ref="H1613" r:id="rId2556" xr:uid="{A0F15074-2CEF-4177-8E5F-9A76EC9A40CE}"/>
    <hyperlink ref="I1613" r:id="rId2557" xr:uid="{1B07B4D2-E3E6-418E-95F6-240BA681780B}"/>
    <hyperlink ref="H1614" r:id="rId2558" xr:uid="{602E5251-BE12-4AEC-8C0F-1DBFA0334F24}"/>
    <hyperlink ref="I1614" r:id="rId2559" xr:uid="{9C778599-4F5F-4081-95F0-FBEDD6263988}"/>
    <hyperlink ref="H1615" r:id="rId2560" xr:uid="{997720F7-76DC-4D4E-9E93-4881E95355C2}"/>
    <hyperlink ref="I1615" r:id="rId2561" xr:uid="{088271C6-2C0A-4395-8120-EF30F5CB1023}"/>
    <hyperlink ref="H1616" r:id="rId2562" xr:uid="{52EC9F67-509F-4427-B149-4B85F6616A6E}"/>
    <hyperlink ref="I1616" r:id="rId2563" xr:uid="{5FE3BC15-4852-4D6A-935E-E8FCB85ADE1C}"/>
    <hyperlink ref="I1617" r:id="rId2564" xr:uid="{6810F656-80BB-4A31-91AE-0687EFFB9E52}"/>
    <hyperlink ref="H1618" r:id="rId2565" xr:uid="{65BE10B1-8044-4C09-B152-7BCB7D55079D}"/>
    <hyperlink ref="I1618" r:id="rId2566" xr:uid="{6B650EF7-42DF-44A7-AA72-81DD3DD5A7C0}"/>
    <hyperlink ref="I1619" r:id="rId2567" xr:uid="{87D944AC-A574-4F83-9CBD-F95B32F0EE79}"/>
    <hyperlink ref="H1620" r:id="rId2568" xr:uid="{138B7463-8A54-47B5-81F9-412224334DAB}"/>
    <hyperlink ref="I1620" r:id="rId2569" xr:uid="{0779EB6A-A74C-4147-8473-1B194C8D9A0C}"/>
    <hyperlink ref="H1621" r:id="rId2570" xr:uid="{91B41CF2-AEE0-4277-B681-A0A3AD991267}"/>
    <hyperlink ref="I1621" r:id="rId2571" xr:uid="{A1C526C7-ACE1-4518-9EFE-32B50620BB85}"/>
    <hyperlink ref="H1622" r:id="rId2572" xr:uid="{E309B8D9-EBEA-44C9-A050-E0D1147D7788}"/>
    <hyperlink ref="I1622" r:id="rId2573" xr:uid="{2DFACBA5-E089-4814-B8B7-9635F002763F}"/>
    <hyperlink ref="I1623" r:id="rId2574" xr:uid="{506BCCD3-D88C-4D50-B498-FAD635E6786F}"/>
    <hyperlink ref="H1624" r:id="rId2575" xr:uid="{3372A995-3BA7-4F73-BCCB-C20D917D06E8}"/>
    <hyperlink ref="H1625" r:id="rId2576" xr:uid="{49A6BFC7-2E9E-4F11-A4A4-2F7E319DFD59}"/>
    <hyperlink ref="I1625" r:id="rId2577" xr:uid="{E36802E9-CDFB-43A3-8981-A0C1B488718C}"/>
    <hyperlink ref="H1626" r:id="rId2578" xr:uid="{4E51F707-4242-4ED2-B3BA-32AC06A6AE9F}"/>
    <hyperlink ref="I1626" r:id="rId2579" xr:uid="{64FA47E9-C26D-4D08-856A-4E0F3F4FB04B}"/>
    <hyperlink ref="I1627" r:id="rId2580" xr:uid="{8F46C5B2-0A63-4853-B372-5BC867C76EE9}"/>
    <hyperlink ref="H1628" r:id="rId2581" xr:uid="{D98E70B2-5A09-45C8-8528-7FABCE8179BE}"/>
    <hyperlink ref="I1628" r:id="rId2582" xr:uid="{26E14FE4-DAE7-4894-856B-66D5A07F8816}"/>
    <hyperlink ref="I1630" r:id="rId2583" xr:uid="{04A5C6AC-C69E-44DA-9EDB-FF1BEBDB2557}"/>
    <hyperlink ref="H1639" r:id="rId2584" xr:uid="{9267674C-3383-456B-8FB0-7904E88AC88D}"/>
    <hyperlink ref="I1639" r:id="rId2585" xr:uid="{1492BC00-1FE6-4EA1-AF58-FF34176B89EE}"/>
    <hyperlink ref="I1631" r:id="rId2586" xr:uid="{E3FBD23E-AD2F-4431-B310-939881255A4D}"/>
    <hyperlink ref="H1632" r:id="rId2587" xr:uid="{3C9A5FDF-DF30-474C-8F93-B490885F3A6E}"/>
    <hyperlink ref="I1632" r:id="rId2588" xr:uid="{A854486A-D162-435E-A31D-84E6127B449E}"/>
    <hyperlink ref="H1633" r:id="rId2589" xr:uid="{C67CD1F6-DF91-410E-B989-D5876CDBD4EF}"/>
    <hyperlink ref="I1633" r:id="rId2590" xr:uid="{0B4FAB7F-41EF-4846-B9D8-7994F8719FAE}"/>
    <hyperlink ref="H1634" r:id="rId2591" xr:uid="{8F3D802A-9D99-403A-B20D-50BA39E90A46}"/>
    <hyperlink ref="I1634" r:id="rId2592" xr:uid="{377EFD11-EBA6-4794-851D-7FC51F28A69D}"/>
    <hyperlink ref="H1636" r:id="rId2593" xr:uid="{AF626A1D-7CDF-4526-B61F-826FF320AFA9}"/>
    <hyperlink ref="I1636" r:id="rId2594" xr:uid="{A09200E8-E092-4A9B-BFFE-1E9350BD3FCD}"/>
    <hyperlink ref="H1637" r:id="rId2595" xr:uid="{648AEDD4-A952-4C92-BC90-AC4861CEF8B7}"/>
    <hyperlink ref="I1637" r:id="rId2596" xr:uid="{D6EFFD18-4596-4A98-BBCF-3B80E1E892B9}"/>
    <hyperlink ref="I1638" r:id="rId2597" xr:uid="{B8E13FBC-B218-4299-B816-8B1F59CCC055}"/>
    <hyperlink ref="H1640" r:id="rId2598" xr:uid="{E3222CC3-9B49-4C7D-B560-3B0269314FAD}"/>
    <hyperlink ref="I1640" r:id="rId2599" xr:uid="{33A38670-9565-4E6E-BFF9-56BD2A39ED8B}"/>
    <hyperlink ref="I1641" r:id="rId2600" xr:uid="{F7A9D279-E6D3-4E1B-BE9E-097A3B7D9B3B}"/>
    <hyperlink ref="H1642" r:id="rId2601" xr:uid="{9EC7D9B1-70F7-4536-B713-9D0D52C361FA}"/>
    <hyperlink ref="H1643" r:id="rId2602" display="asmith@dvp.cl / " xr:uid="{CC030796-F8BE-4D31-9BD4-509C841C8C95}"/>
    <hyperlink ref="I1643" r:id="rId2603" xr:uid="{80FF91FD-FCEA-4FBF-B1AE-45A0F4B6DC24}"/>
    <hyperlink ref="H1645" r:id="rId2604" xr:uid="{AD520E1D-6BD8-439C-9120-CC01B1ED643D}"/>
    <hyperlink ref="I1645" r:id="rId2605" xr:uid="{5811BA9B-1AD7-4487-8DC0-3A13C71B8D73}"/>
    <hyperlink ref="H1646" r:id="rId2606" xr:uid="{553216A2-C8DD-479E-A2BD-A3B6A1E9E7D3}"/>
    <hyperlink ref="I1646" r:id="rId2607" xr:uid="{00872037-F675-4A84-8017-2F8648AD37E9}"/>
    <hyperlink ref="H1647" r:id="rId2608" xr:uid="{5217149A-65FD-41D3-9E48-075F255AAD67}"/>
    <hyperlink ref="I1647" r:id="rId2609" xr:uid="{2C26D379-E234-406E-A78C-6CCB50FE0A2E}"/>
    <hyperlink ref="H1648" r:id="rId2610" xr:uid="{96FE088B-0F17-48CA-A8F9-1DDDA31558C3}"/>
    <hyperlink ref="I1648" r:id="rId2611" xr:uid="{6F830907-EF81-4C92-9EF9-2628AA019D72}"/>
    <hyperlink ref="I1649" r:id="rId2612" xr:uid="{A814E5C9-21D7-430D-A4B1-5B3D632B2FF7}"/>
    <hyperlink ref="H1650" r:id="rId2613" xr:uid="{68C75B6C-EF9D-41CC-A310-4D537A137CCA}"/>
    <hyperlink ref="I1650" r:id="rId2614" xr:uid="{776FC588-EE42-4E46-B280-794C9BDA15A6}"/>
    <hyperlink ref="H1651" r:id="rId2615" xr:uid="{5ED8F5A5-D81E-4062-8649-7D67E927DA0A}"/>
    <hyperlink ref="I1651" r:id="rId2616" xr:uid="{C24A07A8-05CC-4C8D-8669-E56F63697A11}"/>
    <hyperlink ref="I1652" r:id="rId2617" xr:uid="{5BD1B0EE-C5D3-4F2B-89BE-0E0F0047B992}"/>
    <hyperlink ref="I1653" r:id="rId2618" xr:uid="{FAD0754E-A92A-4484-81E9-C1410CCDEC9B}"/>
    <hyperlink ref="H1654" r:id="rId2619" xr:uid="{2378F258-4122-4E11-84E6-C723860CD395}"/>
    <hyperlink ref="I1654" r:id="rId2620" xr:uid="{0B25D4F6-5C05-485C-8C96-8701EF16D643}"/>
    <hyperlink ref="H1655" r:id="rId2621" xr:uid="{806DDD83-BBE0-44B5-9174-D84E07716679}"/>
    <hyperlink ref="I1655" r:id="rId2622" xr:uid="{6C2C98E6-8A11-4F0B-98FC-29C2966EDA92}"/>
    <hyperlink ref="H1656" r:id="rId2623" xr:uid="{C3ED83EC-2FD9-4B38-A2FB-30AE08896219}"/>
    <hyperlink ref="I1656" r:id="rId2624" xr:uid="{B5B326A6-0DA3-4DDC-99D9-FBF0B5B092D1}"/>
    <hyperlink ref="I1657" r:id="rId2625" xr:uid="{E4AD7B2F-9B1D-45CE-BD80-DC1DA0F20CDA}"/>
    <hyperlink ref="H1658" r:id="rId2626" xr:uid="{636EA620-3C28-488C-ADAD-520023DA5DC8}"/>
    <hyperlink ref="I1658" r:id="rId2627" xr:uid="{2AF28040-E01C-4FF7-B2EE-9326C4AF9CB6}"/>
    <hyperlink ref="H1660" r:id="rId2628" xr:uid="{A03AAB98-39DF-445F-9739-587A6641B22E}"/>
    <hyperlink ref="I1660" r:id="rId2629" xr:uid="{A9F81362-198C-49A5-B984-8E01A2EAFDCE}"/>
    <hyperlink ref="H1661" r:id="rId2630" xr:uid="{A9E60FBD-6B8A-4FCF-9D0B-A274FA0EF4A6}"/>
    <hyperlink ref="I1661" r:id="rId2631" xr:uid="{BDE23D2F-51ED-411F-9318-0F15B9A4DEF0}"/>
    <hyperlink ref="I1662" r:id="rId2632" xr:uid="{85B5B4E3-8269-4B88-8877-F0DEF6A7613A}"/>
    <hyperlink ref="I1663" r:id="rId2633" xr:uid="{731584B5-7547-4714-B9D6-D1DD4B15A33A}"/>
    <hyperlink ref="H1664" r:id="rId2634" display="dycsa@dycsa.cl" xr:uid="{80A8266F-8ACE-4AE6-A59E-12D713282330}"/>
    <hyperlink ref="I1664" r:id="rId2635" xr:uid="{72A955DA-5305-4FA8-87B4-D1FAB6D86239}"/>
    <hyperlink ref="H1665" r:id="rId2636" xr:uid="{59397C17-B3BD-4E42-BCBA-36283F38AB5D}"/>
    <hyperlink ref="I1666" r:id="rId2637" xr:uid="{A35E9C9A-8F71-4DA9-88DD-86F2008E703C}"/>
    <hyperlink ref="H1667" r:id="rId2638" xr:uid="{54A6B92E-26F4-4D96-BDFE-96C3664049A9}"/>
    <hyperlink ref="I1668" r:id="rId2639" xr:uid="{9F8764F6-48F2-4B7A-B16E-5A0566A89CCE}"/>
    <hyperlink ref="H1669" r:id="rId2640" xr:uid="{6C1B6D85-7F09-4B9C-8C0D-AF6E987303A4}"/>
    <hyperlink ref="H1671" r:id="rId2641" xr:uid="{C8E27272-3E32-4442-844C-5911A4DDDAEF}"/>
    <hyperlink ref="I1671" r:id="rId2642" xr:uid="{537E4CF7-8A1D-4A88-931B-9673114FD450}"/>
    <hyperlink ref="H1672" r:id="rId2643" xr:uid="{BA9E48A7-21CE-4D98-BCBB-9E0F3D2D4C50}"/>
    <hyperlink ref="I1672" r:id="rId2644" xr:uid="{9DCF75D3-1F57-49DA-981A-3BE49D5B49D2}"/>
    <hyperlink ref="H1670" r:id="rId2645" xr:uid="{D8BA80D4-19C3-4BB4-A6E1-A952D4B14EC7}"/>
    <hyperlink ref="I1670" r:id="rId2646" xr:uid="{803DEB5A-426D-4E01-B412-5F194047F081}"/>
    <hyperlink ref="H1673" r:id="rId2647" xr:uid="{BFD66A35-DEE9-4D6E-8329-DFBF88CCEE0C}"/>
    <hyperlink ref="I1673" r:id="rId2648" xr:uid="{82AFF563-6C8E-41F6-BAA7-72F5771CE0A5}"/>
    <hyperlink ref="H1674" r:id="rId2649" xr:uid="{EAF5493D-5D66-411D-8AFE-3D331BC9452F}"/>
    <hyperlink ref="I1674" r:id="rId2650" xr:uid="{14E63657-5B8D-4603-81E6-15661D9098D4}"/>
    <hyperlink ref="H1675" r:id="rId2651" xr:uid="{E7EACFEB-37E8-45D1-A9E1-8F3F968CE451}"/>
    <hyperlink ref="I1675" r:id="rId2652" xr:uid="{7F2959CA-3226-4B4C-995E-68491A572B7A}"/>
    <hyperlink ref="H1676" r:id="rId2653" xr:uid="{920F503D-CD01-49A1-B1CC-999684425AE2}"/>
    <hyperlink ref="I1676" r:id="rId2654" xr:uid="{5FFFCD1F-0AC0-4C17-8AD5-746110F9F3AC}"/>
    <hyperlink ref="H1677" r:id="rId2655" xr:uid="{1CCDA26F-7CDA-4F42-B4B8-043870172F23}"/>
    <hyperlink ref="I1677" r:id="rId2656" xr:uid="{642E759F-A5D6-4360-9F09-9D36C73B6FAA}"/>
    <hyperlink ref="H1678" r:id="rId2657" xr:uid="{65BCB322-F1E2-4D03-A4FA-F9212CFF14D3}"/>
    <hyperlink ref="I1678" r:id="rId2658" xr:uid="{A9692FB2-35F6-4690-8FC1-84F416866DDF}"/>
    <hyperlink ref="I1679" r:id="rId2659" xr:uid="{EA26467C-C01F-49AD-B257-7EEFCA3701A9}"/>
    <hyperlink ref="H1680" r:id="rId2660" xr:uid="{B33E5838-F069-4345-A35B-69E1C0AB14CB}"/>
    <hyperlink ref="H1682" r:id="rId2661" xr:uid="{9371C097-DCD9-4819-87BF-C1B1F4954342}"/>
    <hyperlink ref="I1682" r:id="rId2662" xr:uid="{A8E73577-C301-4896-BE9D-0E1C51141459}"/>
    <hyperlink ref="H1683" r:id="rId2663" xr:uid="{8D43FF41-8A90-4516-8638-6E6686DCB1FB}"/>
    <hyperlink ref="I1683" r:id="rId2664" xr:uid="{42DC357B-C857-4C1F-9549-B8C1EE848EB1}"/>
    <hyperlink ref="H1684" r:id="rId2665" xr:uid="{A801F709-3D5D-4FAE-9569-1DCA45D4F526}"/>
    <hyperlink ref="I1684" r:id="rId2666" xr:uid="{06FEA2AE-CDC5-4420-95BC-023935112D00}"/>
    <hyperlink ref="H1685" r:id="rId2667" xr:uid="{5025913F-58A9-49F7-8EFA-915861004EF1}"/>
    <hyperlink ref="I1685" r:id="rId2668" xr:uid="{EF62F6A4-2E9E-41D0-B6A3-7434B8747BAD}"/>
    <hyperlink ref="H1686" r:id="rId2669" xr:uid="{91581CB8-4754-4511-9C2C-444F9EA1140A}"/>
    <hyperlink ref="I1686" r:id="rId2670" xr:uid="{CDFB843B-9DD8-4AD1-8FC0-FBD21DCD56DF}"/>
    <hyperlink ref="I1687" r:id="rId2671" xr:uid="{C91C0A1C-D0F0-42AA-8403-BAF47277C7C5}"/>
    <hyperlink ref="H1688" r:id="rId2672" xr:uid="{B33146DC-850D-451A-9044-0048CBDCF81A}"/>
    <hyperlink ref="I1688" r:id="rId2673" xr:uid="{6569DA54-5391-4482-86F5-6352A11C6520}"/>
    <hyperlink ref="H1690" r:id="rId2674" xr:uid="{D050082D-D65E-4AC5-B5DE-74E2754F5252}"/>
    <hyperlink ref="I1690" r:id="rId2675" xr:uid="{5697D3E9-FFAB-4E43-A6EE-451995A1A767}"/>
    <hyperlink ref="I1691" r:id="rId2676" xr:uid="{8D112189-BE8B-45FB-BEC4-209EFE33CE86}"/>
    <hyperlink ref="I1692" r:id="rId2677" xr:uid="{412FEF6A-E45C-4925-862D-9BCEF9803D41}"/>
    <hyperlink ref="H1693" r:id="rId2678" xr:uid="{9306B126-7CE0-499A-A89E-9C824B0E3293}"/>
    <hyperlink ref="I1693" r:id="rId2679" xr:uid="{195892D9-3688-4DB6-B181-8FD71EBB800F}"/>
    <hyperlink ref="H1694" r:id="rId2680" xr:uid="{8B7FFF60-3A60-483C-8FBF-3D161EB50B7E}"/>
    <hyperlink ref="I1694" r:id="rId2681" xr:uid="{6008AD30-3B2A-453E-9446-319352BB99C9}"/>
    <hyperlink ref="H1695" r:id="rId2682" xr:uid="{D4944723-BA2D-4018-9950-52062A15B5C6}"/>
    <hyperlink ref="H1696" r:id="rId2683" xr:uid="{16A02E89-8601-42A0-AE6E-E0B18E13CE27}"/>
    <hyperlink ref="I1696" r:id="rId2684" xr:uid="{B349818E-9A8A-4E24-8644-14DDC1C2AEA8}"/>
    <hyperlink ref="I1697" r:id="rId2685" xr:uid="{CC5F5928-2CC3-4E14-BE58-73A9119CCD1E}"/>
    <hyperlink ref="I1698" r:id="rId2686" xr:uid="{A36E9911-D45A-47FD-9F82-226CEF0C3F84}"/>
    <hyperlink ref="I1699" r:id="rId2687" xr:uid="{A499A97F-EF14-4EC7-ABAD-6B22026447D7}"/>
    <hyperlink ref="H1700" r:id="rId2688" xr:uid="{B5AB3A77-2317-47B4-9186-B33B80E29606}"/>
    <hyperlink ref="I1700" r:id="rId2689" xr:uid="{08FE3F40-8224-4939-A96A-6CF5D72AADF9}"/>
    <hyperlink ref="I1701" r:id="rId2690" xr:uid="{8DCFAE93-ADF9-45DB-96AE-93B18B4CB5FE}"/>
    <hyperlink ref="I1702" r:id="rId2691" xr:uid="{9019B97C-CDB1-4ED6-82B8-ED509A591115}"/>
    <hyperlink ref="I1703" r:id="rId2692" xr:uid="{EFD3B7A5-D1AC-497F-AC72-807822A4226E}"/>
    <hyperlink ref="H1704" r:id="rId2693" xr:uid="{99483B14-7537-42DE-8A27-6E05FE3BC250}"/>
    <hyperlink ref="I1704" r:id="rId2694" xr:uid="{3E4A179E-8127-439C-874E-53418D1F735C}"/>
    <hyperlink ref="I1706" r:id="rId2695" xr:uid="{5D82A07E-F0E2-4B2D-A23D-05138C997A64}"/>
    <hyperlink ref="I1707" r:id="rId2696" xr:uid="{435CF77D-75D5-4A27-B019-2DECB08F0A1E}"/>
    <hyperlink ref="H1708" r:id="rId2697" xr:uid="{D43A78B2-C867-4150-93FE-D2863DD54D2F}"/>
    <hyperlink ref="I1708" r:id="rId2698" xr:uid="{DFE78A7B-524D-4E3C-A2C4-830CA3FD53F8}"/>
    <hyperlink ref="I1709" r:id="rId2699" xr:uid="{39AA152C-4680-4DD9-B147-27D62BEE1595}"/>
    <hyperlink ref="H1710" r:id="rId2700" xr:uid="{BC460E9B-C76F-4D84-99E6-30E8E64BEE4C}"/>
    <hyperlink ref="I1710" r:id="rId2701" xr:uid="{602F176D-4266-4D26-9F9C-C2C733F69501}"/>
    <hyperlink ref="I1712" r:id="rId2702" xr:uid="{5751755B-1312-420E-B5C6-C218B4D0D08B}"/>
    <hyperlink ref="H1713" r:id="rId2703" xr:uid="{E16AD2E0-8880-48CB-8FAF-0F945E2EF1ED}"/>
    <hyperlink ref="I1713" r:id="rId2704" xr:uid="{FA592F39-7FFE-4B74-A509-81567ED05A15}"/>
    <hyperlink ref="I1714" r:id="rId2705" xr:uid="{DED48E7A-D2F5-4464-9CBD-D1694DAE9187}"/>
    <hyperlink ref="I1715" r:id="rId2706" xr:uid="{98F8ECC0-3D44-40B1-8D44-852C022866E2}"/>
    <hyperlink ref="I1716" r:id="rId2707" xr:uid="{0184B6B8-0B9D-4C1F-8A41-DB94CA4F36B5}"/>
    <hyperlink ref="H1717" r:id="rId2708" xr:uid="{22E24632-A6D2-49AC-B337-F752405220A2}"/>
    <hyperlink ref="I1717" r:id="rId2709" xr:uid="{8F6B1205-8A0D-47CD-BDE1-59369146BA10}"/>
    <hyperlink ref="I1718" r:id="rId2710" xr:uid="{44855FA8-885C-471C-B619-43DE933776E3}"/>
    <hyperlink ref="H1719" r:id="rId2711" xr:uid="{8F42600A-15EE-4289-AC74-FB435C4500D4}"/>
    <hyperlink ref="I1719" r:id="rId2712" xr:uid="{0AA6BC1D-C189-4B02-8CFC-D245D243E91A}"/>
    <hyperlink ref="H1720" r:id="rId2713" xr:uid="{7417BF20-A421-4546-A4C9-CA79B4C1C759}"/>
    <hyperlink ref="I1720" r:id="rId2714" xr:uid="{DDB28CBD-B8F1-420C-A4AF-A180D9700964}"/>
    <hyperlink ref="H1721" r:id="rId2715" xr:uid="{097B57EB-DAC1-41B3-A9C0-C0F2C3404665}"/>
    <hyperlink ref="I1721" r:id="rId2716" xr:uid="{CE3974BF-F84B-40DD-8F5D-0D34C50AE3B1}"/>
    <hyperlink ref="H1722" r:id="rId2717" xr:uid="{E85B8F33-2DDD-44C4-BB1D-C9D4CDF0C512}"/>
    <hyperlink ref="I1722" r:id="rId2718" xr:uid="{E96C384D-D458-4392-B0B8-51029FBEDC5D}"/>
    <hyperlink ref="H1723" r:id="rId2719" xr:uid="{AF94B8AC-69DF-4299-A559-DB9B66C0F8B1}"/>
    <hyperlink ref="I1723" r:id="rId2720" xr:uid="{CF3F7074-2EA6-44EA-9A5A-A143E436B2C1}"/>
    <hyperlink ref="I1724" r:id="rId2721" display="www.distintec.cl" xr:uid="{16C288F5-8865-4CD8-9110-9F0DC324B0F8}"/>
    <hyperlink ref="I1725" r:id="rId2722" xr:uid="{B23D2C33-C849-4DA2-BC06-24A8567813A3}"/>
    <hyperlink ref="H1730" r:id="rId2723" xr:uid="{44B42B6E-99C6-43B6-8DB5-CCA35F1B1234}"/>
    <hyperlink ref="I1730" r:id="rId2724" xr:uid="{25F5A18B-C39D-41D2-AA98-D02E475FE101}"/>
    <hyperlink ref="H1726" r:id="rId2725" xr:uid="{0D03D7F5-BF77-4B2C-949C-EBFB6565678A}"/>
    <hyperlink ref="I1726" r:id="rId2726" xr:uid="{0D74CA99-B7DA-4D81-AAC0-9DE6695D4F2A}"/>
    <hyperlink ref="H1728" r:id="rId2727" xr:uid="{0AA27450-703B-45F2-8F05-C374CD117DB7}"/>
    <hyperlink ref="I1728" r:id="rId2728" xr:uid="{12B39C9D-2DBE-4271-9384-3A28336435C6}"/>
    <hyperlink ref="I1729" r:id="rId2729" xr:uid="{4E39E26B-2972-4693-8C4E-5B662954A77D}"/>
    <hyperlink ref="I1731" r:id="rId2730" xr:uid="{7366A065-4B74-48FA-8768-020531FE7353}"/>
    <hyperlink ref="H1732" r:id="rId2731" xr:uid="{491E0936-E7B9-4507-A94C-44A2BAF635F4}"/>
    <hyperlink ref="I1732" r:id="rId2732" xr:uid="{FC90093D-9BD3-44CA-BD55-B79AD928BF3F}"/>
    <hyperlink ref="H1733" r:id="rId2733" xr:uid="{92236496-9860-4AAB-B1ED-A3359DCDF893}"/>
    <hyperlink ref="I1733" r:id="rId2734" xr:uid="{18577C64-EB4A-4D81-9B6C-7C23CF67AAA5}"/>
    <hyperlink ref="H1734" r:id="rId2735" xr:uid="{E8D482ED-42DA-44DD-B2C6-1F5DE0948966}"/>
    <hyperlink ref="I1734" r:id="rId2736" xr:uid="{D461075B-869D-4BB5-8448-B0371A771326}"/>
    <hyperlink ref="H1735" r:id="rId2737" xr:uid="{15D1EABD-1DE5-4272-989B-C9F17F16CD02}"/>
    <hyperlink ref="I1735" r:id="rId2738" xr:uid="{ADF8EC71-08C4-4EEB-85C4-4262A432F616}"/>
    <hyperlink ref="H1736" r:id="rId2739" xr:uid="{6A2141BC-0372-41AF-9EAA-D0C02C045C63}"/>
    <hyperlink ref="I1736" r:id="rId2740" xr:uid="{AE0A0438-C308-4880-9CF7-D686435637DF}"/>
    <hyperlink ref="H1737" r:id="rId2741" xr:uid="{4FE4A8C0-B3F7-45FE-BBE7-F1C79E74454A}"/>
    <hyperlink ref="I1737" r:id="rId2742" xr:uid="{56AC2C73-886E-49D6-A142-478CEC52FB41}"/>
    <hyperlink ref="H1738" r:id="rId2743" xr:uid="{E721A39C-38B3-4F88-9F20-B412269F4A8F}"/>
    <hyperlink ref="I1738" r:id="rId2744" xr:uid="{E78D9D82-3F67-4A30-885F-1B65C74490A7}"/>
    <hyperlink ref="H1739" r:id="rId2745" xr:uid="{669D1274-62EB-41A5-A3AE-8E24CA152A90}"/>
    <hyperlink ref="I1739" r:id="rId2746" xr:uid="{2F099F7D-6F30-43A7-8B1B-B600CE934E10}"/>
    <hyperlink ref="H1740" r:id="rId2747" xr:uid="{AA6AFE2E-99C1-4879-A909-09D43D4EC718}"/>
    <hyperlink ref="H1741" r:id="rId2748" xr:uid="{1B91FC90-A814-4198-86C2-C836B8BAA41C}"/>
    <hyperlink ref="H1742" r:id="rId2749" xr:uid="{B500CFD6-F0BF-4ABA-99E6-1B7900D85D59}"/>
    <hyperlink ref="I1742" r:id="rId2750" xr:uid="{5D262ABF-D4DF-45B8-AFB6-AE92ED755F80}"/>
    <hyperlink ref="H1743" r:id="rId2751" xr:uid="{EF46533E-3D62-4582-9184-5E11909498D3}"/>
    <hyperlink ref="I1743" r:id="rId2752" xr:uid="{F084C57B-CB74-45A1-B008-58A18A709A6F}"/>
    <hyperlink ref="I1744" r:id="rId2753" xr:uid="{3338A473-9D8B-4EED-AB38-141B3C72AC12}"/>
    <hyperlink ref="H1745" r:id="rId2754" xr:uid="{CA83EC46-9DA0-4879-8C65-54D74855710D}"/>
    <hyperlink ref="I1745" r:id="rId2755" xr:uid="{82C9B0DF-8DF0-480A-8343-FF56924A035A}"/>
    <hyperlink ref="H1746" r:id="rId2756" xr:uid="{EDB717BB-59AF-42CD-AE55-46C0202CE4BC}"/>
    <hyperlink ref="H1747" r:id="rId2757" xr:uid="{528296A0-4B12-430E-BAFE-CA8BF6456D7D}"/>
    <hyperlink ref="I1747" r:id="rId2758" xr:uid="{3DB4CEC6-13F2-4C4F-99DE-C74FDCCBB707}"/>
    <hyperlink ref="H1748" r:id="rId2759" xr:uid="{37B06142-0445-4D98-A536-3623892C47F4}"/>
    <hyperlink ref="I1748" r:id="rId2760" xr:uid="{8068B93B-2EA8-465D-AEE4-363B330F597C}"/>
    <hyperlink ref="H1749" r:id="rId2761" xr:uid="{3B59A843-E38D-4213-90CB-ECE2407A456A}"/>
    <hyperlink ref="I1749" r:id="rId2762" xr:uid="{17E033C5-D09E-4668-8143-C31A94F9005A}"/>
    <hyperlink ref="H1750" r:id="rId2763" xr:uid="{08C85EC0-6FC6-46D5-90D9-F1D6F796BA9C}"/>
    <hyperlink ref="I1750" r:id="rId2764" xr:uid="{20E4AB11-6BAB-45D9-AFA4-8DFBBFE8FEDB}"/>
    <hyperlink ref="I1752" r:id="rId2765" xr:uid="{C29EE94E-0657-43AA-A2F0-29C55A0A9976}"/>
    <hyperlink ref="H1753" r:id="rId2766" xr:uid="{917A8C42-DCBC-4C81-9521-65DE06446A94}"/>
    <hyperlink ref="I1753" r:id="rId2767" xr:uid="{06E5C330-481F-4F1E-B40D-90703CFF6B05}"/>
    <hyperlink ref="H1755" r:id="rId2768" xr:uid="{1A79DC20-7BDC-4788-A183-70494AF2184C}"/>
    <hyperlink ref="I1755" r:id="rId2769" xr:uid="{4C9D28A3-2021-46D2-BDC6-FDB91156F423}"/>
    <hyperlink ref="H1756" r:id="rId2770" xr:uid="{8646D397-9B27-4558-9196-A2CAC97D3269}"/>
    <hyperlink ref="I1756" r:id="rId2771" xr:uid="{DFDE9C40-8E8F-45F5-839E-274F9FC2A19C}"/>
    <hyperlink ref="I1757" r:id="rId2772" xr:uid="{B18776BE-8611-4FEA-B1D1-915CB0EF8735}"/>
    <hyperlink ref="H1758" r:id="rId2773" xr:uid="{B028E9ED-04FE-44E7-912A-FA409C8C2889}"/>
    <hyperlink ref="I1758" r:id="rId2774" xr:uid="{C6CA7E69-9FD6-4B45-BF92-BCCCCAE6EBDF}"/>
    <hyperlink ref="H1759" r:id="rId2775" xr:uid="{AF56E7A4-F936-4657-8028-1C1BE22FB608}"/>
    <hyperlink ref="I1759" r:id="rId2776" xr:uid="{1D3CF15E-A24C-4559-9396-CD468A0DEA97}"/>
    <hyperlink ref="H1760" r:id="rId2777" xr:uid="{F269E3E7-8B7D-4DF2-9581-0C44E3773153}"/>
    <hyperlink ref="I1760" r:id="rId2778" xr:uid="{3A62147B-481F-48B8-B3D5-4F7E6261879A}"/>
    <hyperlink ref="H1761" r:id="rId2779" xr:uid="{B4D57A67-DC52-409E-9FAC-6105A58FEA8C}"/>
    <hyperlink ref="I1761" r:id="rId2780" xr:uid="{EFE776B9-5D22-4E65-A90E-1350C0513A95}"/>
    <hyperlink ref="H1762" r:id="rId2781" xr:uid="{FB577933-9A4B-43AB-81F0-EDD2B5BC1BB3}"/>
    <hyperlink ref="I1762" r:id="rId2782" xr:uid="{316944C7-7C8B-45CC-9AE0-A9F42E01746D}"/>
    <hyperlink ref="H1763" r:id="rId2783" xr:uid="{D66AFFF9-CA9C-4F6E-9D32-19B6FD39A113}"/>
    <hyperlink ref="I1763" r:id="rId2784" xr:uid="{B5F8F58D-281F-4329-A60C-9D3033DE36A7}"/>
    <hyperlink ref="H1764" r:id="rId2785" xr:uid="{EE3CE070-7C9C-44F8-B19D-6AE7F705CFA3}"/>
    <hyperlink ref="I1764" r:id="rId2786" xr:uid="{4845C8CF-6078-4852-B64A-C1C249F28A8E}"/>
    <hyperlink ref="H1765" r:id="rId2787" xr:uid="{5122AC26-31E4-4E53-88D8-DC12943DA0F7}"/>
    <hyperlink ref="I1765" r:id="rId2788" xr:uid="{1B2EED76-3366-41A3-B3D2-2868E3F12F04}"/>
    <hyperlink ref="I1766" r:id="rId2789" xr:uid="{6245BFC6-761B-4F2E-AD1A-D526E0A2935A}"/>
    <hyperlink ref="H1767" r:id="rId2790" xr:uid="{40CF61E9-4C63-4996-AA2B-BA7EA5F54795}"/>
    <hyperlink ref="I1767" r:id="rId2791" xr:uid="{6A966F3B-3B94-46D9-A0F3-9E07467C0722}"/>
    <hyperlink ref="I1768" r:id="rId2792" xr:uid="{48E0B1B6-007D-4462-8C66-4AD6C894412B}"/>
    <hyperlink ref="H1769" r:id="rId2793" xr:uid="{D390BFA4-D2BD-4D0A-80B4-E20CC1A52BD3}"/>
    <hyperlink ref="I1769" r:id="rId2794" xr:uid="{7C98644A-A3E7-46E1-B6D1-D5A8114D59CF}"/>
    <hyperlink ref="I1770" r:id="rId2795" xr:uid="{28C488A2-A2AE-45D6-8C9E-9DB1B232D847}"/>
    <hyperlink ref="H1771" r:id="rId2796" xr:uid="{C7764AEE-8217-42A7-B840-7705F48C0724}"/>
    <hyperlink ref="I1771" r:id="rId2797" xr:uid="{B3265FEF-B839-47D5-9397-60146FB3CBF6}"/>
    <hyperlink ref="H1772" r:id="rId2798" xr:uid="{37261F3A-B701-47E1-8CF2-854E39D2C66E}"/>
    <hyperlink ref="I1772" r:id="rId2799" xr:uid="{E51B20C6-4C12-47C8-A283-8F2D0E7378A3}"/>
    <hyperlink ref="H1773" r:id="rId2800" xr:uid="{964D9FFB-02A1-421D-AFF1-40E0B000A9D8}"/>
    <hyperlink ref="I1773" r:id="rId2801" xr:uid="{54E8C1F6-8749-432B-84CF-E6F23A3E393C}"/>
    <hyperlink ref="I1774" r:id="rId2802" xr:uid="{CD052E96-73CF-455C-936C-0408A1B74EC4}"/>
    <hyperlink ref="H1775" r:id="rId2803" xr:uid="{B0D05554-482A-4700-B5F5-D164EF69251B}"/>
    <hyperlink ref="I1775" r:id="rId2804" xr:uid="{082E39A8-2A74-4C79-AF17-5DE8D72AB038}"/>
    <hyperlink ref="H1776" r:id="rId2805" xr:uid="{8C026065-3B9A-4CFC-B4F7-84FB220095CD}"/>
    <hyperlink ref="I1776" r:id="rId2806" xr:uid="{148C4D65-3E46-41D1-9F8A-90E4D830A47A}"/>
    <hyperlink ref="H1777" r:id="rId2807" xr:uid="{D60F2EA2-2A0F-4EE6-AEF3-C9D2E515F986}"/>
    <hyperlink ref="I1777" r:id="rId2808" xr:uid="{E8282C7B-9DA6-4218-9D20-E5630BCD53F8}"/>
    <hyperlink ref="H1778" r:id="rId2809" xr:uid="{23400B02-6608-46C8-B121-328364C9EAAE}"/>
    <hyperlink ref="H1779" r:id="rId2810" display="debora.pinto@duaasrodas.com" xr:uid="{56E711BA-119B-4AB0-9072-673AC109B317}"/>
    <hyperlink ref="I1779" r:id="rId2811" xr:uid="{9B976975-84EE-4196-931D-271784A4071B}"/>
    <hyperlink ref="H1781" r:id="rId2812" xr:uid="{6A99D644-991B-427E-AD76-7CF2705A57FB}"/>
    <hyperlink ref="I1781" r:id="rId2813" xr:uid="{5472C6D9-CAC4-44A9-91FE-DEC0171C5BF8}"/>
    <hyperlink ref="H1782" r:id="rId2814" xr:uid="{D3919DA1-DA08-400E-985B-344324AD3927}"/>
    <hyperlink ref="I1782" r:id="rId2815" xr:uid="{34A42436-C845-4F20-8EDD-208F7E00C91D}"/>
    <hyperlink ref="I1783" r:id="rId2816" xr:uid="{AF5BBF20-49CC-4F96-8B3B-4959943FB8AE}"/>
    <hyperlink ref="I1784" r:id="rId2817" xr:uid="{7A5DE860-2134-40F5-8BA1-B3BFB9CAF8EF}"/>
    <hyperlink ref="H1785" r:id="rId2818" xr:uid="{380A02BA-B86B-43AD-80F0-1845602C2D06}"/>
    <hyperlink ref="I1785" r:id="rId2819" xr:uid="{70540E59-0F25-4A44-8C03-92C3E4D6FCDC}"/>
    <hyperlink ref="H1786" r:id="rId2820" xr:uid="{48A72BC6-4ECB-4A1E-AA83-6E60D5B837E9}"/>
    <hyperlink ref="I1786" r:id="rId2821" xr:uid="{756322DD-EC71-4594-899F-381C9074E83A}"/>
    <hyperlink ref="H1787" r:id="rId2822" xr:uid="{41F3E8C4-B9A9-46BC-B254-1DC50586AFB8}"/>
    <hyperlink ref="I1787" r:id="rId2823" xr:uid="{48C20289-1CD8-457B-B0AE-574399CC2CDD}"/>
    <hyperlink ref="H1788" r:id="rId2824" xr:uid="{46FDD264-4995-4D43-8969-9550FB85F2CE}"/>
    <hyperlink ref="I1788" r:id="rId2825" xr:uid="{7D8D2872-01BF-48C9-A6D2-DF61239A2B5B}"/>
    <hyperlink ref="H1789" r:id="rId2826" xr:uid="{BA0AFE0C-0A1A-4B27-9B59-E8BC0D589937}"/>
    <hyperlink ref="I1789" r:id="rId2827" xr:uid="{D7BA41E2-272A-4C0B-9CA2-EB27AE2D4911}"/>
    <hyperlink ref="I1790" r:id="rId2828" xr:uid="{161C562E-4957-4788-B061-B3D77D91EB40}"/>
    <hyperlink ref="H1791" r:id="rId2829" xr:uid="{E6FC3706-AD89-4650-8270-0BD200CD4950}"/>
    <hyperlink ref="I1791" r:id="rId2830" xr:uid="{6A5C30BD-CC5F-487F-B738-E64A5318DE7F}"/>
    <hyperlink ref="H1792" r:id="rId2831" xr:uid="{8C9278E8-EDE8-4CE5-8B37-DA139CBC8092}"/>
    <hyperlink ref="I1792" r:id="rId2832" xr:uid="{AB92C7F3-2DF5-412B-8AFA-B0FCA03CC9EA}"/>
    <hyperlink ref="H1793" r:id="rId2833" xr:uid="{584995C4-BE1B-42E7-BDC3-D420A805D983}"/>
    <hyperlink ref="I1793" r:id="rId2834" xr:uid="{BC817011-E54C-43A3-A5A2-55F1025D191B}"/>
    <hyperlink ref="H1794" r:id="rId2835" xr:uid="{7F97BE9A-D12B-46B5-B0B9-6D4C1E63D719}"/>
    <hyperlink ref="I1794" r:id="rId2836" xr:uid="{747AE42B-A9D1-473D-9CB0-DFE48C631E83}"/>
    <hyperlink ref="H1795" r:id="rId2837" xr:uid="{2EE22DE1-F8B6-4A16-A64F-900595E117CA}"/>
    <hyperlink ref="H1796" r:id="rId2838" xr:uid="{9CA43C54-E9B5-4676-B633-61FF0058E6E8}"/>
    <hyperlink ref="I1796" r:id="rId2839" xr:uid="{ED74BC0C-F0B1-4DE2-BC0D-2BA2B137C6CC}"/>
    <hyperlink ref="H1797" r:id="rId2840" xr:uid="{56E512BA-CA82-47CB-93EA-DCB93643ED00}"/>
    <hyperlink ref="I1797" r:id="rId2841" xr:uid="{45F549FB-0EA0-4416-AFE2-67D885CA0458}"/>
    <hyperlink ref="H1798" r:id="rId2842" xr:uid="{6F1551FF-DE78-4D32-ADAE-48CAC76CDFF3}"/>
    <hyperlink ref="I1798" r:id="rId2843" xr:uid="{21C1C770-2FC8-4D48-93AD-693E0168F3DD}"/>
    <hyperlink ref="I1799" r:id="rId2844" xr:uid="{2F52D46F-21CC-49AD-9CAB-CA88B0FA5304}"/>
    <hyperlink ref="H1800" r:id="rId2845" xr:uid="{2D3A74F0-CAA3-406E-B16D-9C55785E835F}"/>
    <hyperlink ref="I1800" r:id="rId2846" xr:uid="{7CC802B2-4293-4619-ADB5-F71BBA93FA07}"/>
    <hyperlink ref="H1801" r:id="rId2847" xr:uid="{F251B9BB-F474-4F40-B57E-B144C9C1F53E}"/>
    <hyperlink ref="I1801" r:id="rId2848" xr:uid="{96664093-1F84-46B3-A4D8-5A2DC6B520BB}"/>
    <hyperlink ref="H1802" r:id="rId2849" xr:uid="{E4E4D589-D194-41F1-9EBB-05E2D20DBB8A}"/>
    <hyperlink ref="I1802" r:id="rId2850" xr:uid="{F7A70A54-58FC-4F73-8564-DCD56B5026C5}"/>
    <hyperlink ref="H1803" r:id="rId2851" xr:uid="{AAD9EDE7-2AAC-470B-A4D6-30B7DA2B7665}"/>
    <hyperlink ref="I1803" r:id="rId2852" xr:uid="{626BDB26-9A74-40A6-B889-DB9051D02C6A}"/>
    <hyperlink ref="H1804" r:id="rId2853" xr:uid="{F9F042BF-A8F0-4F50-9E78-D473A44915B1}"/>
    <hyperlink ref="I1804" r:id="rId2854" xr:uid="{61D920CE-0ED3-4DA2-8034-933DC9B0A5ED}"/>
    <hyperlink ref="I1805" r:id="rId2855" xr:uid="{580B8ADF-E5F6-4112-9B9B-EE6ECB5A61C1}"/>
    <hyperlink ref="I1806" r:id="rId2856" xr:uid="{F36C467A-1681-4F16-9165-C2EC5B7261E6}"/>
    <hyperlink ref="I1807" r:id="rId2857" xr:uid="{D0EE614F-63FC-4F86-9887-0BC5608078A3}"/>
    <hyperlink ref="I1809" r:id="rId2858" xr:uid="{240A2105-9770-4EB4-9B72-F17A120E6376}"/>
    <hyperlink ref="H1810" r:id="rId2859" xr:uid="{0508BEAA-74DA-41F5-A104-6D28D00538D9}"/>
    <hyperlink ref="I1810" r:id="rId2860" xr:uid="{F2BEC48E-0599-4AC3-89C8-D8354BA0AC10}"/>
    <hyperlink ref="H1811" r:id="rId2861" xr:uid="{998C2544-631B-4E61-8EF7-E6FECBA20CA3}"/>
    <hyperlink ref="I1811" r:id="rId2862" xr:uid="{77C30C00-D820-4CD5-883F-75A4BB9DD395}"/>
    <hyperlink ref="H1812" r:id="rId2863" xr:uid="{7B12F1EF-B02A-427E-BA5C-6FEFCBF0F0FF}"/>
    <hyperlink ref="I1812" r:id="rId2864" xr:uid="{CCAAFE1C-C3D9-4C47-AE81-0F378DCF312F}"/>
    <hyperlink ref="H1813" r:id="rId2865" display="p.echeverria@nb.cl" xr:uid="{5D3773CD-586E-411B-8382-3B1754F2D896}"/>
    <hyperlink ref="I1813" r:id="rId2866" xr:uid="{2757CDEF-747A-463F-82B9-AD288807B4FB}"/>
    <hyperlink ref="H1814" r:id="rId2867" xr:uid="{8AA22ECA-15CD-47B2-BD5B-721CCDA05366}"/>
    <hyperlink ref="I1814" r:id="rId2868" xr:uid="{9FCF3BF1-7BD4-48A3-AAEC-532D0ABB1107}"/>
    <hyperlink ref="H1815" r:id="rId2869" xr:uid="{F5D9A3BC-EE44-4207-BE0D-824F6B195E95}"/>
    <hyperlink ref="I1815" r:id="rId2870" xr:uid="{820C1B9B-0033-49B7-BB38-0B2093D59C72}"/>
    <hyperlink ref="H1816" r:id="rId2871" xr:uid="{47D79930-758A-496A-B339-64D32D27C92D}"/>
    <hyperlink ref="I1816" r:id="rId2872" xr:uid="{D30D849C-8F6A-47F6-A76B-4841EF758FF0}"/>
    <hyperlink ref="H1817" r:id="rId2873" display="info@ecocopter.com" xr:uid="{9625C43D-B899-47A9-9EF5-A3004655CFB9}"/>
    <hyperlink ref="I1817" r:id="rId2874" xr:uid="{87216DA5-9445-4861-9542-2B2D547E2485}"/>
    <hyperlink ref="I1818" r:id="rId2875" xr:uid="{EBD88DCA-4E64-46BD-89AF-8994C692D50E}"/>
    <hyperlink ref="I1819" r:id="rId2876" xr:uid="{7C83963F-BD77-4A7B-A568-321D37CE0A2F}"/>
    <hyperlink ref="H1820" r:id="rId2877" xr:uid="{1AABE428-DF2C-4A80-B52A-FE93CEC5AD04}"/>
    <hyperlink ref="I1820" r:id="rId2878" xr:uid="{755CCA5D-50CD-4DF0-BCA7-434CA061B902}"/>
    <hyperlink ref="H1821" r:id="rId2879" xr:uid="{F77F3AE6-F484-4552-8478-6BDAC60111DA}"/>
    <hyperlink ref="I1821" r:id="rId2880" xr:uid="{F5BBC097-F666-4F66-85EC-1FA5A9B310FF}"/>
    <hyperlink ref="H1822" r:id="rId2881" xr:uid="{9DD39B6F-3765-4EE7-B8CD-B91895737880}"/>
    <hyperlink ref="I1822" r:id="rId2882" xr:uid="{F6303EE7-0144-4E7B-ABD8-7ACE526320FF}"/>
    <hyperlink ref="H1823" r:id="rId2883" xr:uid="{512C9D88-C17D-4B2E-A853-A6088520E71E}"/>
    <hyperlink ref="I1823" r:id="rId2884" xr:uid="{83738FC2-9D37-4860-8B5F-63FB9C256222}"/>
    <hyperlink ref="H1824" r:id="rId2885" xr:uid="{170FB229-60D6-46DD-B8BC-5B8EFC3D7432}"/>
    <hyperlink ref="I1824" r:id="rId2886" xr:uid="{964750C2-0421-4633-8BF3-8EC967165669}"/>
    <hyperlink ref="H1825" r:id="rId2887" xr:uid="{F49EA9D4-3717-40E1-ABD3-ECB6F4FFC906}"/>
    <hyperlink ref="H1826" r:id="rId2888" xr:uid="{7419E174-B989-4E15-A907-4962D5E86BF0}"/>
    <hyperlink ref="I1826" r:id="rId2889" xr:uid="{0B9C2981-43A7-429B-BDB5-83BC037542F4}"/>
    <hyperlink ref="H1827" r:id="rId2890" xr:uid="{860EE9EB-DECE-4516-878C-598D87D04E7D}"/>
    <hyperlink ref="I1827" r:id="rId2891" xr:uid="{0D71AB7A-9E9E-46E7-BE47-2D2D2709B9F4}"/>
    <hyperlink ref="H1828" r:id="rId2892" xr:uid="{5D002179-6151-4C08-B334-3FA4DCDCA8C7}"/>
    <hyperlink ref="I1828" r:id="rId2893" xr:uid="{20377690-86E6-4A15-B279-E9C189CBA34C}"/>
    <hyperlink ref="I1829" r:id="rId2894" xr:uid="{EABDAFC1-099C-4D23-854B-959DD848AB6D}"/>
    <hyperlink ref="H1830" r:id="rId2895" xr:uid="{F5B56F34-40E6-4481-BCC9-12A157539477}"/>
    <hyperlink ref="I1830" r:id="rId2896" xr:uid="{7A908190-F87B-43F0-9BE2-E63DC94A8EE2}"/>
    <hyperlink ref="H1831" r:id="rId2897" xr:uid="{CF1B327A-BA82-4ED3-BB70-2F4166D30598}"/>
    <hyperlink ref="I1831" r:id="rId2898" xr:uid="{763FC70A-F450-4F30-9969-64A97BB35C26}"/>
    <hyperlink ref="H1832" r:id="rId2899" xr:uid="{D3700A49-D487-4D08-956E-2146E38F9688}"/>
    <hyperlink ref="I1832" r:id="rId2900" xr:uid="{D9875CD3-3508-4F3F-AC37-E9BAD0A348AF}"/>
    <hyperlink ref="H1833" r:id="rId2901" display="conta1@ecuscapital.com" xr:uid="{DBF1199A-866C-42C1-8176-B743E604AA3D}"/>
    <hyperlink ref="H1834" r:id="rId2902" xr:uid="{43C8A0F8-5635-491B-B365-E4B4CC8ABF0A}"/>
    <hyperlink ref="I1834" r:id="rId2903" xr:uid="{A4A7A3C1-57B7-483D-B245-BB5BB1F1EC5C}"/>
    <hyperlink ref="H1835" r:id="rId2904" xr:uid="{04A18F2B-4C67-46BE-8776-8BF1825ED25B}"/>
    <hyperlink ref="I1835" r:id="rId2905" xr:uid="{E6BE1929-DEB4-4326-A143-B63D0C805DBD}"/>
    <hyperlink ref="H1836" r:id="rId2906" xr:uid="{43B3DC55-15EA-4B3B-9A04-1857E1903AD9}"/>
    <hyperlink ref="I1836" r:id="rId2907" xr:uid="{6E70007B-FCE1-48E1-B3BC-AE7B0142F354}"/>
    <hyperlink ref="H1837" r:id="rId2908" xr:uid="{F9125F3A-0F9A-43B6-AE1E-6205F46CA09E}"/>
    <hyperlink ref="I1837" r:id="rId2909" xr:uid="{918FD6AC-1738-4A62-8E8A-8EE627BC49DA}"/>
    <hyperlink ref="H1838" r:id="rId2910" xr:uid="{7770874C-44AE-4928-9DB3-F6192E77F316}"/>
    <hyperlink ref="I1838" r:id="rId2911" xr:uid="{C4641ADB-496C-40D8-9A87-A57A540A1E2B}"/>
    <hyperlink ref="H1839" r:id="rId2912" xr:uid="{FD8C0552-D310-4B01-AA5C-E9A306852B7F}"/>
    <hyperlink ref="I1839" r:id="rId2913" xr:uid="{CEE6716C-72DF-4DD4-8AC0-AB7215DD84DA}"/>
    <hyperlink ref="I1840" r:id="rId2914" xr:uid="{726F9A4A-D379-4708-B041-CC2A98DA77CE}"/>
    <hyperlink ref="H1841" r:id="rId2915" xr:uid="{B558032F-2946-48E8-B3E5-C9B9E602D66C}"/>
    <hyperlink ref="I1841" r:id="rId2916" xr:uid="{F2E84825-DCD9-41F7-92C5-7B2FEF8C62EB}"/>
    <hyperlink ref="H1842" r:id="rId2917" xr:uid="{1AF10273-F0B0-4D93-B864-5330A5D1ED5D}"/>
    <hyperlink ref="I1842" r:id="rId2918" xr:uid="{1E80330A-6256-456A-B8DD-E978505AAB3C}"/>
    <hyperlink ref="I1843" r:id="rId2919" xr:uid="{AC4196C9-CAB7-41AA-948D-BF7459BAC990}"/>
    <hyperlink ref="H1844" r:id="rId2920" xr:uid="{AA975E70-AB12-47D0-82C2-EA7A2AF0D2CB}"/>
    <hyperlink ref="I1844" r:id="rId2921" xr:uid="{897E79D5-62CD-4C1F-9BF3-52068C1A7395}"/>
    <hyperlink ref="H1845" r:id="rId2922" xr:uid="{262555F8-8292-46B5-B686-9322806EF142}"/>
    <hyperlink ref="I1845" r:id="rId2923" xr:uid="{C67CBF58-2E6E-44E2-9731-E5D4BBC49895}"/>
    <hyperlink ref="I1846" r:id="rId2924" xr:uid="{AAAB3CF0-0011-41C7-8030-339E023DCA65}"/>
    <hyperlink ref="H1847" r:id="rId2925" xr:uid="{6D85B29B-F620-4372-8685-345E3F91F4FB}"/>
    <hyperlink ref="I1847" r:id="rId2926" xr:uid="{0609CE0E-FB28-4144-A50C-7D7DF56441D6}"/>
    <hyperlink ref="H1848" r:id="rId2927" xr:uid="{CCB2F613-5085-436A-BCF3-2873238877BB}"/>
    <hyperlink ref="I1848" r:id="rId2928" xr:uid="{18F86D77-AF9F-4A7B-86CC-E3C016A97991}"/>
    <hyperlink ref="I1849" r:id="rId2929" xr:uid="{2E6641C7-9F5B-4F71-B8F6-DEB5B340DCAD}"/>
    <hyperlink ref="H1850" r:id="rId2930" xr:uid="{87D5654B-209D-4A79-A678-E4F59EB77903}"/>
    <hyperlink ref="I1850" r:id="rId2931" xr:uid="{8CE92775-F8EF-47FD-BF01-8BE4F4A550AB}"/>
    <hyperlink ref="I1851" r:id="rId2932" xr:uid="{AD738535-5141-40E1-9BDB-8656EE9A3A3C}"/>
    <hyperlink ref="H1852" r:id="rId2933" xr:uid="{E823AA6F-AE4E-4638-AC81-EE4CF1392474}"/>
    <hyperlink ref="I1852" r:id="rId2934" xr:uid="{36152E04-A9D7-4B3F-8D02-DD09438C1943}"/>
    <hyperlink ref="H1853" r:id="rId2935" xr:uid="{A0BF45EC-842D-479F-B3BA-A5C7FEF399E4}"/>
    <hyperlink ref="I1853" r:id="rId2936" xr:uid="{916D1AF0-855A-4D5B-9AC5-770ED4C4C7C6}"/>
    <hyperlink ref="I1854" r:id="rId2937" xr:uid="{EC8E26A2-4E37-42B5-8BE2-6B99C0DCD558}"/>
    <hyperlink ref="I1855" r:id="rId2938" xr:uid="{45C5C927-2F5C-46B9-A639-24CFD6426E00}"/>
    <hyperlink ref="H1856" r:id="rId2939" xr:uid="{2E58107E-8B11-4950-9291-4986AA137C6A}"/>
    <hyperlink ref="I1856" r:id="rId2940" xr:uid="{6EE415E5-8BD9-44D7-BBFE-3792E96797F9}"/>
    <hyperlink ref="H1857" r:id="rId2941" xr:uid="{1C2E49F3-431F-4778-9765-FD89E7869906}"/>
    <hyperlink ref="I1857" r:id="rId2942" xr:uid="{763D16E0-C1FB-4E9F-88BE-5836CD803C4F}"/>
    <hyperlink ref="H1858" r:id="rId2943" xr:uid="{382A9FC9-5AB7-4860-926A-596980478614}"/>
    <hyperlink ref="I1858" r:id="rId2944" xr:uid="{90F4AB63-ABF1-472C-A669-BBDBB8AA2257}"/>
    <hyperlink ref="H1859" r:id="rId2945" xr:uid="{30ACA61A-791A-462A-B63A-1E9EA72F5D88}"/>
    <hyperlink ref="I1859" r:id="rId2946" xr:uid="{A8F4B99A-3EE3-4C28-8A0E-85646273CD14}"/>
    <hyperlink ref="I1860" r:id="rId2947" xr:uid="{B5CF4547-A68F-44DF-8FC3-78E2315A00B1}"/>
    <hyperlink ref="H1861" r:id="rId2948" xr:uid="{9C698A39-5972-43D0-B6B9-22BD5F5492DB}"/>
    <hyperlink ref="I1861" r:id="rId2949" xr:uid="{4AEE1B1A-D333-4786-99C0-3F6B8614B3B5}"/>
    <hyperlink ref="I1862" r:id="rId2950" xr:uid="{4F8027F9-E481-4894-9E13-221C0088B5C7}"/>
    <hyperlink ref="I1863" r:id="rId2951" xr:uid="{E80A54E2-7F06-4055-8560-0891D9123902}"/>
    <hyperlink ref="H1864" r:id="rId2952" xr:uid="{F166C4A9-CFB3-4E3C-B1C9-FCFCB0EAB524}"/>
    <hyperlink ref="I1864" r:id="rId2953" xr:uid="{381C85C2-8665-4E64-A587-22E471FDB26F}"/>
    <hyperlink ref="I1865" r:id="rId2954" xr:uid="{C0A92137-08C0-47E3-B50A-3775900057B7}"/>
    <hyperlink ref="H1866" r:id="rId2955" xr:uid="{A911B0C9-754A-41A4-940D-AAA7EF107A98}"/>
    <hyperlink ref="I1866" r:id="rId2956" xr:uid="{3A915F93-B81F-48C4-A3F3-271B043A01C9}"/>
    <hyperlink ref="H1867" r:id="rId2957" xr:uid="{9C83CEA4-9E47-4F71-9E8F-15161BB90FA7}"/>
    <hyperlink ref="I1867" r:id="rId2958" xr:uid="{0DDAE0C4-6709-4F19-8009-865C73218161}"/>
    <hyperlink ref="H1868" r:id="rId2959" xr:uid="{187C4F65-A112-4A05-9DFA-ADF285C62996}"/>
    <hyperlink ref="I1868" r:id="rId2960" xr:uid="{C0796B49-CD77-4557-ADED-0FB067A6CAF9}"/>
    <hyperlink ref="I1869" r:id="rId2961" xr:uid="{33C88BDF-B191-4E7D-BBF9-9393A2449EDB}"/>
    <hyperlink ref="H1870" r:id="rId2962" xr:uid="{6A34EF1F-2FED-4B76-8E4C-2EC4FFCF63A2}"/>
    <hyperlink ref="I1870" r:id="rId2963" xr:uid="{B7ED33CD-FACB-400F-B06D-604E19FFB27E}"/>
    <hyperlink ref="H1871" r:id="rId2964" xr:uid="{B8AFE7A0-5006-4A23-AE9B-6AB4459310BB}"/>
    <hyperlink ref="I1871" r:id="rId2965" xr:uid="{464FA5B7-2DCC-4349-A2A8-D9C27DED7C5F}"/>
    <hyperlink ref="H1872" r:id="rId2966" xr:uid="{A344A331-17C4-44BF-B9A3-9D542FC0DA1D}"/>
    <hyperlink ref="I1872" r:id="rId2967" xr:uid="{19B4B610-14EA-442E-81BF-29CCA0CF33A9}"/>
    <hyperlink ref="I1873" r:id="rId2968" xr:uid="{ED189DAD-2002-41F6-A219-9B79430805DC}"/>
    <hyperlink ref="H1874" r:id="rId2969" xr:uid="{67A42C41-8427-49EA-A319-58FD07289A75}"/>
    <hyperlink ref="I1874" r:id="rId2970" xr:uid="{A54F9D4D-B717-48AD-837C-48C73F719C53}"/>
    <hyperlink ref="H1875" r:id="rId2971" xr:uid="{0814003B-843B-4487-BBC1-1435AD16EC6F}"/>
    <hyperlink ref="I1875" r:id="rId2972" xr:uid="{ED40DB91-4021-4D7A-A006-2941D03B9AF7}"/>
    <hyperlink ref="H1876" r:id="rId2973" xr:uid="{C3F034A1-0873-46D5-86B9-2034D95AFBB9}"/>
    <hyperlink ref="I1876" r:id="rId2974" xr:uid="{645AF433-B240-4149-AB34-525CE6DE7818}"/>
    <hyperlink ref="H1877" r:id="rId2975" xr:uid="{73C3DD0A-5E59-42CB-9566-67C9609629C6}"/>
    <hyperlink ref="I1877" r:id="rId2976" xr:uid="{3C912618-9623-4892-BA63-234F001F9950}"/>
    <hyperlink ref="H1878" r:id="rId2977" xr:uid="{C6ED3610-2768-4A64-84E1-DF29DB3E53AD}"/>
    <hyperlink ref="I1878" r:id="rId2978" xr:uid="{9AF54470-715C-4824-A413-8181BBA5727C}"/>
    <hyperlink ref="I1879" r:id="rId2979" xr:uid="{9262FF6D-7728-4459-9C96-8CAC235DA707}"/>
    <hyperlink ref="H1880" r:id="rId2980" xr:uid="{D27D264C-E26D-4FC2-B514-5D281499E949}"/>
    <hyperlink ref="I1880" r:id="rId2981" xr:uid="{1BD321E0-EB0E-454B-8208-AE7AEB60A111}"/>
    <hyperlink ref="H1881" r:id="rId2982" xr:uid="{2A6F8988-021D-4F67-B9B6-9F835E87D518}"/>
    <hyperlink ref="I1881" r:id="rId2983" xr:uid="{F3349240-086F-4D32-AB41-63A1BC32A84A}"/>
    <hyperlink ref="H1883" r:id="rId2984" xr:uid="{60D28864-CE76-4EDF-B4F5-98859736882E}"/>
    <hyperlink ref="I1883" r:id="rId2985" xr:uid="{71E66E80-B13E-4598-9D0C-04D1258FCADF}"/>
    <hyperlink ref="H1884" r:id="rId2986" xr:uid="{518B8EDA-FB3E-4EF6-96E3-CB8D96E7B05F}"/>
    <hyperlink ref="I1884" r:id="rId2987" xr:uid="{2F6AC2EC-1029-4878-93DF-0AEFF660A958}"/>
    <hyperlink ref="I1885" r:id="rId2988" xr:uid="{A6B96A89-6FA3-4445-981F-58FB0D48E886}"/>
    <hyperlink ref="H1886" r:id="rId2989" xr:uid="{49BA75BB-4BE1-41A4-BAEC-A5057D3A5C4E}"/>
    <hyperlink ref="I1886" r:id="rId2990" xr:uid="{419B5EB7-D2F9-47B7-9BD9-BB2A44422C54}"/>
    <hyperlink ref="I1887" r:id="rId2991" xr:uid="{883DA518-F8F5-43D9-9F6D-1D799623FA14}"/>
    <hyperlink ref="H1888" r:id="rId2992" xr:uid="{004C21AF-C84E-406B-8B15-2C3DAA93C56E}"/>
    <hyperlink ref="I1888" r:id="rId2993" xr:uid="{85CBC4BA-C5F7-4843-B7D7-629CAD7E497F}"/>
    <hyperlink ref="I1889" r:id="rId2994" xr:uid="{1DCC5C7A-A171-4DBE-8E55-B986DEB1B15A}"/>
    <hyperlink ref="I1882" r:id="rId2995" xr:uid="{35F54F7E-AFA7-48AE-8E7E-9FEE4E3279EF}"/>
    <hyperlink ref="H1890" r:id="rId2996" xr:uid="{EA84693B-837E-42A0-B02A-C013C54B7123}"/>
    <hyperlink ref="I1890" r:id="rId2997" xr:uid="{FB5AA924-DD06-444F-A97F-35C22A758D20}"/>
    <hyperlink ref="H1891" r:id="rId2998" xr:uid="{AB7779D7-BFDE-448E-89CC-9D94B7333ABF}"/>
    <hyperlink ref="I1891" r:id="rId2999" xr:uid="{140CB786-393A-4266-802B-E78937B05FD9}"/>
    <hyperlink ref="H1892" r:id="rId3000" xr:uid="{19031CB2-E5FD-4A5A-9219-2E70F4BF9E70}"/>
    <hyperlink ref="I1892" r:id="rId3001" xr:uid="{B1C21B90-E3FD-4A72-87B5-A799B82A99EB}"/>
    <hyperlink ref="I1893" r:id="rId3002" xr:uid="{538221C3-A286-4CF9-BCF8-4629999B9305}"/>
    <hyperlink ref="H1894" r:id="rId3003" xr:uid="{01D98F62-F0DE-4984-89F4-3CEA804B88BE}"/>
    <hyperlink ref="I1894" r:id="rId3004" xr:uid="{E2CBB567-8B3E-4DBA-8BDE-2EF342F75532}"/>
    <hyperlink ref="H1896" r:id="rId3005" xr:uid="{525DB9DA-3884-42EA-B905-E9F5B8DC2843}"/>
    <hyperlink ref="I1896" r:id="rId3006" xr:uid="{F993EA74-E95E-4CC6-81BD-7EDCE9ABCF21}"/>
    <hyperlink ref="H1897" r:id="rId3007" xr:uid="{E34A135F-5F7A-4F6A-A9EA-3E80746E3667}"/>
    <hyperlink ref="I1897" r:id="rId3008" xr:uid="{0F3E7A61-4162-4FF9-AE38-2D98652B6A95}"/>
    <hyperlink ref="I1898" r:id="rId3009" xr:uid="{2D55426E-FDB2-400A-93DD-9AB9FF0F43D7}"/>
    <hyperlink ref="H1899" r:id="rId3010" xr:uid="{C3FF58D3-86C6-48FB-A41E-7A8A183746D0}"/>
    <hyperlink ref="I1899" r:id="rId3011" xr:uid="{EA4153C1-B4F8-42F9-8786-84C2F3429DD0}"/>
    <hyperlink ref="H1900" r:id="rId3012" xr:uid="{66392A85-84EF-4C53-B826-9EA368D44260}"/>
    <hyperlink ref="I1900" r:id="rId3013" xr:uid="{98B6DA39-1814-4BF1-908A-63629D67D3E1}"/>
    <hyperlink ref="I1901" r:id="rId3014" xr:uid="{0CC4E96F-CFD7-48F3-B75E-B4BDE3E8E7F9}"/>
    <hyperlink ref="H1902" r:id="rId3015" xr:uid="{FF440FE5-AF9E-4D27-B64C-2D85792B164D}"/>
    <hyperlink ref="I1902" r:id="rId3016" xr:uid="{1DC15BA7-2291-425E-A535-5EFEA58B4A31}"/>
    <hyperlink ref="H1903" r:id="rId3017" xr:uid="{6AD39123-6727-46DA-88E4-69920FA1D65E}"/>
    <hyperlink ref="I1903" r:id="rId3018" xr:uid="{7A66A11B-CDC8-447A-B446-41047A9661E1}"/>
    <hyperlink ref="H1904" r:id="rId3019" xr:uid="{A32F668A-F858-40FD-A6F2-5CE798E14750}"/>
    <hyperlink ref="I1904" r:id="rId3020" xr:uid="{D53C449D-697C-419D-B547-F0ACBCDF22A1}"/>
    <hyperlink ref="H1905" r:id="rId3021" xr:uid="{6ECCF3E6-5E0A-498D-B2FA-3BE2569A1029}"/>
    <hyperlink ref="I1905" r:id="rId3022" xr:uid="{14FC76FB-7C7D-4D1D-8DAA-9CAE259F0F6F}"/>
    <hyperlink ref="H1906" r:id="rId3023" xr:uid="{CEA1FEE5-6D75-49D2-8F41-518F1519CF63}"/>
    <hyperlink ref="I1906" r:id="rId3024" xr:uid="{F2C639EC-F193-4E8A-A7FE-D972D9F37E33}"/>
    <hyperlink ref="H1908" r:id="rId3025" xr:uid="{12A9D129-A58C-4D85-9F64-E1AA2DAA6189}"/>
    <hyperlink ref="H1909" r:id="rId3026" xr:uid="{787EFB26-77F6-4D1C-A2A9-500F0E44B2C9}"/>
    <hyperlink ref="I1909" r:id="rId3027" xr:uid="{535010E8-6AAE-4DF7-87C6-63CF2BD66B87}"/>
    <hyperlink ref="H1910" r:id="rId3028" xr:uid="{D174756C-0DF9-4DE6-B9A6-5DF4C891D321}"/>
    <hyperlink ref="I1910" r:id="rId3029" xr:uid="{A69549AB-0833-46FC-AC70-CB1E0D26F271}"/>
    <hyperlink ref="H1911" r:id="rId3030" xr:uid="{CF638ECF-9949-41FB-A4E6-B82EE0A399F0}"/>
    <hyperlink ref="I1911" r:id="rId3031" xr:uid="{330061BE-2970-4096-99D3-73FB0CE992FD}"/>
    <hyperlink ref="H1912" r:id="rId3032" xr:uid="{EFB5C124-1FB1-4139-8119-268D67375E43}"/>
    <hyperlink ref="I1912" r:id="rId3033" xr:uid="{37A3C3DB-D7DA-444C-A782-C90A9D8B7653}"/>
    <hyperlink ref="H1913" r:id="rId3034" xr:uid="{D2D63D93-CA1C-4BD6-AC8D-FF3E1DBF217A}"/>
    <hyperlink ref="I1913" r:id="rId3035" xr:uid="{A5DFB5C0-FBFD-4B83-BEA3-AC8196343829}"/>
    <hyperlink ref="H1914" r:id="rId3036" xr:uid="{E249AFD4-0ED9-4712-B840-4832E7FC6440}"/>
    <hyperlink ref="I1914" r:id="rId3037" xr:uid="{1C0E47F5-8C0B-45A5-81D5-18D2FF827A78}"/>
    <hyperlink ref="H1915" r:id="rId3038" xr:uid="{137033E9-31CB-4938-A5D1-A8AADF7C9011}"/>
    <hyperlink ref="I1915" r:id="rId3039" xr:uid="{56BD1DEA-6E36-42F8-BF1E-D2DCCB3D29FE}"/>
    <hyperlink ref="H1917" r:id="rId3040" xr:uid="{A58AFC84-4223-4EEC-82E3-75D589390DB8}"/>
    <hyperlink ref="I1917" r:id="rId3041" xr:uid="{DD61CE07-E4E1-4231-8E4A-5907C624600D}"/>
    <hyperlink ref="H1918" r:id="rId3042" xr:uid="{4F4D79D2-C4ED-4157-9BC6-5C03F79943B8}"/>
    <hyperlink ref="I1918" r:id="rId3043" xr:uid="{936DBDDE-2B8B-4DE8-A1E1-691CAF50232B}"/>
    <hyperlink ref="H1919" r:id="rId3044" xr:uid="{00124CF8-6561-4F5F-B9EA-DBF1BB8CA80E}"/>
    <hyperlink ref="H1921" r:id="rId3045" xr:uid="{2B0CD08D-C8C8-4BAE-AA0A-AD4334644711}"/>
    <hyperlink ref="I1921" r:id="rId3046" xr:uid="{6D3843B4-621D-48EE-BC2F-DE2808511736}"/>
    <hyperlink ref="H1922" r:id="rId3047" xr:uid="{41D7FCD5-F67F-4437-AD60-4F4C4307EC54}"/>
    <hyperlink ref="H1923" r:id="rId3048" xr:uid="{0ACA6F84-6539-460B-A481-21131A74E16A}"/>
    <hyperlink ref="I1923" r:id="rId3049" xr:uid="{52485BD2-3BBA-49E3-AB24-EA3798499F44}"/>
    <hyperlink ref="H1924" r:id="rId3050" xr:uid="{4A2C9A1E-BEAE-40A7-9A40-285527DF39C7}"/>
    <hyperlink ref="I1924" r:id="rId3051" xr:uid="{B3F2937A-7774-45DF-99E3-08547D58AC2D}"/>
    <hyperlink ref="H1929" r:id="rId3052" xr:uid="{48DDB64E-81FB-4836-8378-43E549E471CC}"/>
    <hyperlink ref="I1926" r:id="rId3053" xr:uid="{8B47B871-40CF-4929-AB6E-706ACF81DB07}"/>
    <hyperlink ref="H1927" r:id="rId3054" xr:uid="{DBC8EBD4-467E-4D7F-9EE2-C470B4339953}"/>
    <hyperlink ref="H1928" r:id="rId3055" xr:uid="{507ED067-30A4-4593-9E15-E57B14B408E1}"/>
    <hyperlink ref="H1925" r:id="rId3056" xr:uid="{CD1B5248-2A7E-4886-BDB2-8CC208A610FC}"/>
    <hyperlink ref="H1930" r:id="rId3057" xr:uid="{28C686DA-2054-4EB3-BFA4-DB6C4316DF92}"/>
    <hyperlink ref="I1930" r:id="rId3058" xr:uid="{881C588E-0943-458A-9FEF-0C132C7BD7BB}"/>
    <hyperlink ref="I1931" r:id="rId3059" xr:uid="{8A1FCDDA-6304-40B5-8FCF-970B5802200C}"/>
    <hyperlink ref="H1932" r:id="rId3060" xr:uid="{5EFC8041-E807-49C1-BAD5-0A0DC04CAD5E}"/>
    <hyperlink ref="I1932" r:id="rId3061" xr:uid="{88ECE04D-22CF-4B14-BC0F-1506F5CC4767}"/>
    <hyperlink ref="H1933" r:id="rId3062" xr:uid="{5DF75204-E762-4A28-85B4-FDD00B5D390B}"/>
    <hyperlink ref="I1933" r:id="rId3063" xr:uid="{C1C6BF67-A53A-4FFA-B4C6-361FC24F2EFA}"/>
    <hyperlink ref="H1934" r:id="rId3064" xr:uid="{CCD933F6-CA93-4193-84F9-0F067EB69CF2}"/>
    <hyperlink ref="I1934" r:id="rId3065" xr:uid="{55F06355-BB8F-407B-8CE1-99308D849942}"/>
    <hyperlink ref="I1935" r:id="rId3066" xr:uid="{090596CF-5E69-4FA8-86F1-AAD51D0305D9}"/>
    <hyperlink ref="H1936" r:id="rId3067" xr:uid="{3BE83259-C814-4C3F-91B4-29942503EE12}"/>
    <hyperlink ref="I1936" r:id="rId3068" xr:uid="{E9783BB3-D7B2-4DE5-868D-B160DB3084A4}"/>
    <hyperlink ref="I1937" r:id="rId3069" xr:uid="{C092FF52-4470-4271-A976-AE10F0844E52}"/>
    <hyperlink ref="I1938" r:id="rId3070" xr:uid="{EC13B373-C047-4FD8-BAFD-6C5F85FAD902}"/>
    <hyperlink ref="H1939" r:id="rId3071" xr:uid="{759988DB-6674-4B59-AC75-0944E6E49E27}"/>
    <hyperlink ref="I1940" r:id="rId3072" xr:uid="{F4026A14-B6D7-4F75-878E-0419A39F4630}"/>
    <hyperlink ref="H1941" r:id="rId3073" xr:uid="{E0303C5F-15CD-4A00-86C7-59D864DE645A}"/>
    <hyperlink ref="I1941" r:id="rId3074" xr:uid="{701295A5-A232-41E6-BB97-6D0FD30B0D9B}"/>
    <hyperlink ref="H1942" r:id="rId3075" xr:uid="{BD13C490-B232-4CC5-BB8B-12BC231A1C3D}"/>
    <hyperlink ref="I1942" r:id="rId3076" xr:uid="{283EBA2D-A53A-49A1-9B6E-F7F112367621}"/>
    <hyperlink ref="H1944" r:id="rId3077" xr:uid="{DD99A99D-57BA-498F-A31F-DE7526A22D98}"/>
    <hyperlink ref="I1944" r:id="rId3078" xr:uid="{50C508B6-C8A3-42B1-A30D-21A81BE5263B}"/>
    <hyperlink ref="H1945" r:id="rId3079" xr:uid="{259ACF4F-A6F4-4CCF-9CF1-2DDAE18984C6}"/>
    <hyperlink ref="I1945" r:id="rId3080" xr:uid="{625FC465-20F9-4D21-8373-B03524351EDC}"/>
    <hyperlink ref="H1946" r:id="rId3081" xr:uid="{011C0393-FBF8-4FCD-BB56-6D1AC7068A35}"/>
    <hyperlink ref="I1946" r:id="rId3082" xr:uid="{A1CF7FFF-3A07-46BB-A319-C88EAA89CDB0}"/>
    <hyperlink ref="H1947" r:id="rId3083" xr:uid="{20892526-590C-4EC1-AA82-8A9556252E11}"/>
    <hyperlink ref="I1947" r:id="rId3084" xr:uid="{0FE82A6B-05A8-4151-ABAB-9F25F3F22FF2}"/>
    <hyperlink ref="H1948" r:id="rId3085" xr:uid="{7E1789CF-7966-42BD-9333-501CB50DF031}"/>
    <hyperlink ref="I1948" r:id="rId3086" xr:uid="{465F6F59-D6F4-4000-8889-99285BEDA342}"/>
    <hyperlink ref="I1950" r:id="rId3087" xr:uid="{BD031883-AA21-4A7F-B78E-A8790B78FE65}"/>
    <hyperlink ref="H1950" r:id="rId3088" xr:uid="{F6E310AE-7DD3-49F0-BD32-549D7C850D2B}"/>
    <hyperlink ref="I1951" r:id="rId3089" xr:uid="{2E057F63-F099-415F-A79C-50BBDD83A3F3}"/>
    <hyperlink ref="H1952" r:id="rId3090" xr:uid="{366CAC60-4897-45E5-AFDD-8C23FA70A973}"/>
    <hyperlink ref="I1952" r:id="rId3091" xr:uid="{12C9B6D1-6E17-4394-833D-1A311CE9FE85}"/>
    <hyperlink ref="I1953" r:id="rId3092" xr:uid="{184E9FF6-AA48-4FBF-A2B6-7A039176AEDC}"/>
    <hyperlink ref="H1954" r:id="rId3093" xr:uid="{27D66F6A-9F59-4EAC-BBD4-2589FB6A95E2}"/>
    <hyperlink ref="I1954" r:id="rId3094" xr:uid="{8EA752F5-9E74-4DE0-891A-F094F65EB462}"/>
    <hyperlink ref="I1955" r:id="rId3095" xr:uid="{D9770989-301E-4E3A-A0FE-AFB6BE46DE21}"/>
    <hyperlink ref="I1956" r:id="rId3096" xr:uid="{1EDC659A-27FA-48F4-B18C-7C9007C7D378}"/>
    <hyperlink ref="I1957" r:id="rId3097" xr:uid="{E3EF81B7-B090-4D4C-B411-C2D9B45AEC7D}"/>
    <hyperlink ref="I1958" r:id="rId3098" xr:uid="{5DC376B9-86F4-491E-B985-5B29C88734BF}"/>
    <hyperlink ref="H1959" r:id="rId3099" xr:uid="{20D64521-9C01-4AF9-A48C-87A83F786931}"/>
    <hyperlink ref="I1959" r:id="rId3100" xr:uid="{F5837B54-C702-446A-92A2-AF6092EF4D74}"/>
    <hyperlink ref="H1960" r:id="rId3101" xr:uid="{A6130F3B-8F9D-4392-A60B-7CDE2311ACF7}"/>
    <hyperlink ref="I1960" r:id="rId3102" xr:uid="{26091AA9-4D76-432E-9674-E4AE4EA4C993}"/>
    <hyperlink ref="I1961" r:id="rId3103" xr:uid="{6D6224F0-D38B-4A19-9B46-622895687D34}"/>
    <hyperlink ref="H1962" r:id="rId3104" xr:uid="{560C7376-A39B-4D18-8FFA-25428AED4817}"/>
    <hyperlink ref="I1962" r:id="rId3105" xr:uid="{A8FA3AA5-21D5-46D6-A27E-823EDEC044EF}"/>
    <hyperlink ref="I1963" r:id="rId3106" xr:uid="{4830DAB5-7015-4D1D-8608-C179FF514893}"/>
    <hyperlink ref="I1964" r:id="rId3107" xr:uid="{83B9C1A6-D7E2-4103-AB17-3B08B2EB0195}"/>
    <hyperlink ref="H1965" r:id="rId3108" xr:uid="{466F021B-7DB1-4B77-8A65-35B0D999F536}"/>
    <hyperlink ref="I1966" r:id="rId3109" xr:uid="{3FFA7A5F-0D1A-4E1F-AE84-5384D75F8A90}"/>
    <hyperlink ref="H1967" r:id="rId3110" xr:uid="{15413D9E-58EE-4A70-BD03-98083F7111EF}"/>
    <hyperlink ref="I1967" r:id="rId3111" xr:uid="{899427A4-54D5-46B9-A30C-EE92D78261D4}"/>
    <hyperlink ref="H1968" r:id="rId3112" xr:uid="{8B278C7A-635A-463C-A5D7-832806DBD630}"/>
    <hyperlink ref="I1968" r:id="rId3113" xr:uid="{0D2033E3-D380-4407-8AA0-4F5735926988}"/>
    <hyperlink ref="H1969" r:id="rId3114" xr:uid="{7C534868-1F8D-477B-9C59-BE9F0BB2CBDD}"/>
    <hyperlink ref="I1969" r:id="rId3115" xr:uid="{76EAC3FA-4313-4649-ABE2-BA8E135F45AA}"/>
    <hyperlink ref="H1970" r:id="rId3116" xr:uid="{A246160C-1F71-4961-84F1-3D88A25C6DF7}"/>
    <hyperlink ref="H1971" r:id="rId3117" xr:uid="{F1DAF282-D845-40E3-97DF-E1F198A48839}"/>
    <hyperlink ref="I1971" r:id="rId3118" xr:uid="{43252E1D-0191-41D2-897E-8DF4784C7676}"/>
    <hyperlink ref="H1972" r:id="rId3119" xr:uid="{C7F52115-BDB2-4A2F-8DB9-A813E5153D9A}"/>
    <hyperlink ref="I1972" r:id="rId3120" xr:uid="{184124FA-7559-4D99-B645-25093B3562CC}"/>
    <hyperlink ref="H1973" r:id="rId3121" xr:uid="{C9A6DF83-271B-4AA8-B335-B2F2731A2221}"/>
    <hyperlink ref="H1974" r:id="rId3122" xr:uid="{47332DE5-C48F-498A-98F6-CE1C7EA67AFE}"/>
    <hyperlink ref="I1974" r:id="rId3123" xr:uid="{37BF406E-B1CA-4774-B7C1-090ECC248B0D}"/>
    <hyperlink ref="I1975" r:id="rId3124" xr:uid="{B6C6AB71-1E91-4844-B99B-BA0DF74338F5}"/>
    <hyperlink ref="H1976" r:id="rId3125" xr:uid="{0FC7373A-4056-4E97-8129-198D6F88705C}"/>
    <hyperlink ref="I1976" r:id="rId3126" xr:uid="{9C2368B8-512C-4736-BE65-4E38A9084B9D}"/>
    <hyperlink ref="H1977" r:id="rId3127" xr:uid="{7D43E587-DF0E-4EB8-AAF6-29305C75696C}"/>
    <hyperlink ref="I1977" r:id="rId3128" xr:uid="{ED2AE4EC-028A-458F-AC54-D0A574A7C5FC}"/>
    <hyperlink ref="H1978" r:id="rId3129" xr:uid="{B81B3363-547E-4B1A-8E12-4895570258FB}"/>
    <hyperlink ref="I1978" r:id="rId3130" xr:uid="{44045E6D-337E-46C8-9A05-30AC7EFB0101}"/>
    <hyperlink ref="I1979" r:id="rId3131" xr:uid="{5CD61518-D468-4759-ACE9-CB2632B312EA}"/>
    <hyperlink ref="I1980" r:id="rId3132" xr:uid="{FB8FFAD6-CE6B-4668-88BE-BFA1CCF107BB}"/>
    <hyperlink ref="I1981" r:id="rId3133" xr:uid="{DA953DD1-7A6C-4979-BFA6-72370E4B0B0C}"/>
    <hyperlink ref="H1982" r:id="rId3134" xr:uid="{6EDED92F-5670-4D13-A930-4AA0E6C18195}"/>
    <hyperlink ref="I1982" r:id="rId3135" xr:uid="{6B978775-9D33-4527-9072-44C7DDB2BA33}"/>
    <hyperlink ref="H1983" r:id="rId3136" xr:uid="{1D669C18-B3AE-4C61-8731-0F53587C52B2}"/>
    <hyperlink ref="I1983" r:id="rId3137" xr:uid="{468564CE-8680-4D37-B70B-A74C95A03013}"/>
    <hyperlink ref="H1984" r:id="rId3138" xr:uid="{4CC3AD22-58DE-40C8-B850-DF48143587C5}"/>
    <hyperlink ref="I1984" r:id="rId3139" xr:uid="{487B0BA6-8C9B-45C2-8E32-856D5C98EBD5}"/>
    <hyperlink ref="H1985" r:id="rId3140" xr:uid="{C568A429-660C-4A54-BD62-1D6B5922FC10}"/>
    <hyperlink ref="I1985" r:id="rId3141" xr:uid="{1DCA8751-8FE6-493B-BBD6-0FAF479DB116}"/>
    <hyperlink ref="H1986" r:id="rId3142" xr:uid="{399A9A55-DD8E-40EA-85C7-6ED9D227C645}"/>
    <hyperlink ref="I1986" r:id="rId3143" xr:uid="{9AECB190-3D10-4D8A-BFEA-4BA6B79AEF13}"/>
    <hyperlink ref="H1987" r:id="rId3144" xr:uid="{E94AE7BC-4883-42AF-9B94-7D099D37ABCA}"/>
    <hyperlink ref="I1988" r:id="rId3145" xr:uid="{5FA7E5C8-C229-4472-AB5E-C7655223F374}"/>
    <hyperlink ref="H1989" r:id="rId3146" xr:uid="{3C08151E-0BCB-4DE3-92E9-7AD6FFF4DC9E}"/>
    <hyperlink ref="I1989" r:id="rId3147" xr:uid="{AF517134-B959-4E5F-B9BF-96FDD3278FBE}"/>
    <hyperlink ref="I1991" r:id="rId3148" xr:uid="{63EE6E79-AAB3-42B4-B8E7-514543E5C20A}"/>
    <hyperlink ref="H1992" r:id="rId3149" xr:uid="{14705823-53B6-4091-9996-ACFCE799853B}"/>
    <hyperlink ref="I1992" r:id="rId3150" xr:uid="{9CADFBA9-F585-4C83-AE4B-E706993946E0}"/>
    <hyperlink ref="H1993" r:id="rId3151" xr:uid="{E3FB17B9-64D3-42CF-B51D-46D20CDF1EF7}"/>
    <hyperlink ref="I1993" r:id="rId3152" xr:uid="{CFA3D4F2-38A7-485C-A36C-6C4A0E61439D}"/>
    <hyperlink ref="I1994" r:id="rId3153" xr:uid="{84705F71-A26B-4178-A29A-C499915B5E65}"/>
    <hyperlink ref="H1995" r:id="rId3154" xr:uid="{031B56CA-0472-432F-B78F-521C19CD0E86}"/>
    <hyperlink ref="I1995" r:id="rId3155" xr:uid="{298A3DFA-7585-4D2A-915F-4CC332C3733F}"/>
    <hyperlink ref="H1996" r:id="rId3156" xr:uid="{894165A5-E1C6-4221-961B-2C97750556A7}"/>
    <hyperlink ref="H1997" r:id="rId3157" xr:uid="{582D9C80-7FC9-43AD-89F6-5FB531FCDA76}"/>
    <hyperlink ref="I1997" r:id="rId3158" xr:uid="{9E17FB0E-0367-415B-AC1B-2539127FE3D5}"/>
    <hyperlink ref="I1998" r:id="rId3159" xr:uid="{351BD1EF-39BE-47CD-A294-909B903A2B8C}"/>
    <hyperlink ref="I1999" r:id="rId3160" xr:uid="{05A197FB-ACB6-4650-A60A-DE7EC101A448}"/>
    <hyperlink ref="H2000" r:id="rId3161" xr:uid="{BB8EF547-46FB-43A0-9DFC-A050327DBE64}"/>
    <hyperlink ref="I2001" r:id="rId3162" xr:uid="{000AE456-995A-4F98-9A5D-4AC228E21100}"/>
    <hyperlink ref="H2002" r:id="rId3163" xr:uid="{BF1FBE37-E1DC-4A26-9066-43B156FF410C}"/>
    <hyperlink ref="I2002" r:id="rId3164" xr:uid="{A4BAE2C5-0873-4758-9121-DC1776531243}"/>
    <hyperlink ref="H2003" r:id="rId3165" xr:uid="{A0297E6F-1A8F-45CA-8AE8-EF71E356D716}"/>
    <hyperlink ref="I2003" r:id="rId3166" xr:uid="{4651E0A3-0D9C-495C-A244-A5D238465DC3}"/>
    <hyperlink ref="I2004" r:id="rId3167" xr:uid="{9D2F0866-84FA-46FE-BECC-04A36D231E14}"/>
    <hyperlink ref="H2005" r:id="rId3168" xr:uid="{298393CF-0592-4463-9456-5DF8073B2BD2}"/>
    <hyperlink ref="I2005" r:id="rId3169" xr:uid="{5E0A64FB-A084-437C-BAE5-CD75CB9E48D7}"/>
    <hyperlink ref="H2006" r:id="rId3170" xr:uid="{EC12E6FA-AA19-4F92-AEE0-379508C607F6}"/>
    <hyperlink ref="I2006" r:id="rId3171" xr:uid="{C0E6D901-6B8C-4730-839A-78AE06A70D36}"/>
    <hyperlink ref="H2007" r:id="rId3172" xr:uid="{337AA201-A228-41DB-AB06-8B4E1ECFD365}"/>
    <hyperlink ref="I2007" r:id="rId3173" xr:uid="{6865F9D4-F6BE-4F03-82FB-DF4AEE26402F}"/>
    <hyperlink ref="I2008" r:id="rId3174" xr:uid="{D24DE180-5965-4491-AAC1-4E7F3F801A06}"/>
    <hyperlink ref="H2009" r:id="rId3175" xr:uid="{D1C8CCE8-172B-46EA-B9C9-AB528AEDD09D}"/>
    <hyperlink ref="I2009" r:id="rId3176" xr:uid="{E27A0AEF-2751-452D-91BB-67166A80E02C}"/>
    <hyperlink ref="H2010" r:id="rId3177" xr:uid="{4E575A6B-2247-4574-AB71-6DC4A2EEC624}"/>
    <hyperlink ref="I2010" r:id="rId3178" xr:uid="{42BB9CA8-183D-4A5A-802B-1BBC1A8EE0AB}"/>
    <hyperlink ref="H2011" r:id="rId3179" xr:uid="{35E40671-3D75-43AE-8849-D357E335A405}"/>
    <hyperlink ref="H2012" r:id="rId3180" xr:uid="{37678F5C-BB67-4AAF-8A40-578197A889EA}"/>
    <hyperlink ref="H2013" r:id="rId3181" xr:uid="{2C1973F8-BEA6-4BB4-9E75-2B0011FC6B42}"/>
    <hyperlink ref="I2013" r:id="rId3182" xr:uid="{D38F7C81-5A45-435F-BFC4-78D8A7F7CC3E}"/>
    <hyperlink ref="I2014" r:id="rId3183" xr:uid="{54B43096-B115-4365-B121-BA920520F081}"/>
    <hyperlink ref="H2015" r:id="rId3184" xr:uid="{8E654B76-A021-45DE-BE11-3867B967CEFB}"/>
    <hyperlink ref="I2015" r:id="rId3185" xr:uid="{D71A5690-8A97-4967-9860-AAC2C7094669}"/>
    <hyperlink ref="I2016" r:id="rId3186" xr:uid="{6DD9CF5C-2BDA-40F3-85EE-BA5D8D547E94}"/>
    <hyperlink ref="H2017" r:id="rId3187" xr:uid="{A440B5C7-902B-4ADE-A2ED-3E8576D2639B}"/>
    <hyperlink ref="I2017" r:id="rId3188" xr:uid="{25DD5048-53C0-44F4-9A20-D29DF430BEB7}"/>
    <hyperlink ref="I2018" r:id="rId3189" xr:uid="{E04536DF-795C-4F58-857D-9A6D9D99DA6C}"/>
    <hyperlink ref="H2019" r:id="rId3190" xr:uid="{7B29BFB3-B3C5-4876-990D-B9E02D0178E8}"/>
    <hyperlink ref="I2019" r:id="rId3191" xr:uid="{6DC63A4D-9105-40E0-BC3C-53313C961725}"/>
    <hyperlink ref="H2020" r:id="rId3192" xr:uid="{052E88AE-9399-4B35-BA5F-C72F91797F80}"/>
    <hyperlink ref="I2020" r:id="rId3193" xr:uid="{B63A7A05-3A0D-4E7D-A7DA-4C84033D7ECD}"/>
    <hyperlink ref="I2021" r:id="rId3194" xr:uid="{C87F1398-7DEE-4D68-873B-EEFBDB27E784}"/>
    <hyperlink ref="I2022" r:id="rId3195" xr:uid="{9C790177-3AE0-49DD-A767-B6C21E8E2620}"/>
    <hyperlink ref="H2023" r:id="rId3196" xr:uid="{7D9A2F2A-D20F-4E64-A497-D5E84E55E120}"/>
    <hyperlink ref="I2023" r:id="rId3197" xr:uid="{6A49D349-B90C-4E48-9D0A-CD80E80D98C9}"/>
    <hyperlink ref="H2024" r:id="rId3198" xr:uid="{E01BB6BE-7BAF-4F34-8AA5-0155B4AFA6C0}"/>
    <hyperlink ref="I2024" r:id="rId3199" xr:uid="{510C7950-5119-4517-ACCF-EDDB6A76402C}"/>
    <hyperlink ref="H2028" r:id="rId3200" xr:uid="{D9A65340-F6B2-4039-8C43-BF6C5B61BD89}"/>
    <hyperlink ref="I2028" r:id="rId3201" xr:uid="{5D789D70-D7AB-4C8E-A914-24302CF20BDA}"/>
    <hyperlink ref="H2025" r:id="rId3202" xr:uid="{33C8A39E-132C-4D6D-B55E-66EF7820859E}"/>
    <hyperlink ref="I2025" r:id="rId3203" xr:uid="{5D41D23C-DD76-473E-913C-14EF99293864}"/>
    <hyperlink ref="I2026" r:id="rId3204" xr:uid="{A1F90D54-C521-4BCB-B49C-B7A7FBE60D3F}"/>
    <hyperlink ref="I2027" r:id="rId3205" xr:uid="{2A1C80A1-8941-4F78-A5B9-5BADD94B820B}"/>
    <hyperlink ref="H2029" r:id="rId3206" xr:uid="{05C61287-58DA-42B3-A647-3F0F6968D9D1}"/>
    <hyperlink ref="I2029" r:id="rId3207" xr:uid="{E3475B26-4103-4F4D-A9D8-749D51360471}"/>
    <hyperlink ref="H2030" r:id="rId3208" xr:uid="{5C9D6C37-0191-4A48-9805-55C5B59BA3E3}"/>
    <hyperlink ref="I2030" r:id="rId3209" xr:uid="{414FEE11-D179-4ED5-86DC-48F3A7388A14}"/>
    <hyperlink ref="H2031" r:id="rId3210" xr:uid="{0ECEA874-B0C4-4FA4-9A4E-876DE3DB9C79}"/>
    <hyperlink ref="I2031" r:id="rId3211" xr:uid="{4B28DCCF-1AC1-4ECE-9C69-B0F86DCDA53B}"/>
    <hyperlink ref="H2032" r:id="rId3212" xr:uid="{F84C4835-52B0-4F14-927E-26B5C54DA8EA}"/>
    <hyperlink ref="H2033" r:id="rId3213" xr:uid="{CD2F6C5B-62BB-4659-A4C9-465C4B869A4E}"/>
    <hyperlink ref="I2033" r:id="rId3214" xr:uid="{FD4D3E13-1BC6-4363-8416-ECC62DDB8B9B}"/>
    <hyperlink ref="H2034" r:id="rId3215" xr:uid="{6A0269FD-1D88-4593-9BC0-11B49648288A}"/>
    <hyperlink ref="I2034" r:id="rId3216" xr:uid="{7824D65D-9F05-45C5-8CCD-3B6F984D2AA9}"/>
    <hyperlink ref="H2035" r:id="rId3217" xr:uid="{24D7E056-B834-47DE-ADCC-1E1BABB6E02B}"/>
    <hyperlink ref="I2035" r:id="rId3218" xr:uid="{FF7786CB-0578-4D14-9E54-83C260796031}"/>
    <hyperlink ref="H2036" r:id="rId3219" xr:uid="{CDE3B1CD-E48E-43E2-8829-3393A4F14D73}"/>
    <hyperlink ref="I2036" r:id="rId3220" xr:uid="{B54219C4-C38E-4DFA-8418-5A5B1A88E1FE}"/>
    <hyperlink ref="H2037" r:id="rId3221" xr:uid="{7EBE0831-5EE5-43D0-A552-1E1C9907180E}"/>
    <hyperlink ref="I2037" r:id="rId3222" xr:uid="{0B4B4678-A250-4247-BBEE-2AD6334652E9}"/>
    <hyperlink ref="H2038" r:id="rId3223" xr:uid="{26009095-2B66-418B-BFED-9223ADF505EC}"/>
    <hyperlink ref="I2038" r:id="rId3224" xr:uid="{81098D38-F952-4A9A-96DB-A908BFDB1C80}"/>
    <hyperlink ref="H2039" r:id="rId3225" xr:uid="{F0DB0F4F-E053-47FD-9923-EDCFE8AD7BDB}"/>
    <hyperlink ref="I2039" r:id="rId3226" xr:uid="{B946D274-7B2A-4DFF-9417-F6524762EA1E}"/>
    <hyperlink ref="I2040" r:id="rId3227" xr:uid="{39376BF4-F5ED-425A-BF29-944EF35E42EF}"/>
    <hyperlink ref="H2041" r:id="rId3228" xr:uid="{E6DAD6F1-A0EC-49A1-8E4B-E84F217754C7}"/>
    <hyperlink ref="I2041" r:id="rId3229" xr:uid="{C24C3AF2-684C-4499-AF49-A3F892B81F06}"/>
    <hyperlink ref="H2043" r:id="rId3230" xr:uid="{B86BC111-5667-4012-A41E-FEE9EE2BA3F3}"/>
    <hyperlink ref="H2044" r:id="rId3231" xr:uid="{4454F846-6846-4294-82F1-6546F44CF9AA}"/>
    <hyperlink ref="I2044" r:id="rId3232" xr:uid="{B7290AD7-999A-47CF-B75E-BF7046153D5F}"/>
    <hyperlink ref="H2045" r:id="rId3233" xr:uid="{48A69671-4499-4C16-BD71-939D9AC71A56}"/>
    <hyperlink ref="I2045" r:id="rId3234" xr:uid="{D140F0D8-8441-4C46-91BB-4D701B8D3D79}"/>
    <hyperlink ref="H2046" r:id="rId3235" xr:uid="{C663272D-746A-426E-BDA4-CC14054EFD53}"/>
    <hyperlink ref="I2046" r:id="rId3236" xr:uid="{C301D6BF-D561-485D-8B11-86A04F624367}"/>
    <hyperlink ref="H2047" r:id="rId3237" xr:uid="{C493F7AB-F382-4566-925E-2140E3FC4743}"/>
    <hyperlink ref="I2047" r:id="rId3238" xr:uid="{4AF7E9A8-16C0-4814-B2DA-0B8AFE7B3B22}"/>
    <hyperlink ref="I2048" r:id="rId3239" xr:uid="{381F0767-EA0B-4EE4-BFC9-465377DD6719}"/>
    <hyperlink ref="H2049" r:id="rId3240" xr:uid="{A2D86E9A-C917-4316-80A1-1242AE7A8A31}"/>
    <hyperlink ref="I2049" r:id="rId3241" xr:uid="{E1D639F6-DAC6-4702-B6D9-40A0F218F207}"/>
    <hyperlink ref="H2050" r:id="rId3242" xr:uid="{C2AE544A-1B52-4173-93E3-8C27E6C8EAD4}"/>
    <hyperlink ref="I2050" r:id="rId3243" xr:uid="{1B6782E3-FDF8-467C-B2AE-DA73C7385BC5}"/>
    <hyperlink ref="H2051" r:id="rId3244" xr:uid="{567FCB99-7A32-4646-BF0D-60480AD1B321}"/>
    <hyperlink ref="I2051" r:id="rId3245" xr:uid="{F310DE13-0F21-474D-9F2A-B59F5C170826}"/>
    <hyperlink ref="H2052" r:id="rId3246" xr:uid="{0A9060FD-4860-4936-B48A-467CD046DED9}"/>
    <hyperlink ref="H2053" r:id="rId3247" xr:uid="{C5E61CF9-1C15-4F25-9DAD-51BFDD95A97A}"/>
    <hyperlink ref="I2053" r:id="rId3248" xr:uid="{AA650819-0AC2-481C-96F2-505992D9EB13}"/>
    <hyperlink ref="I2054" r:id="rId3249" xr:uid="{BB361106-EB79-4D22-8D3B-D6768A59BBAB}"/>
    <hyperlink ref="I2055" r:id="rId3250" xr:uid="{25A74B55-D9DA-4BF1-9A6D-F35E7F6ED341}"/>
    <hyperlink ref="H2056" r:id="rId3251" xr:uid="{F929E4DD-38B3-4CD6-AA45-3C147AB30D3F}"/>
    <hyperlink ref="I2056" r:id="rId3252" xr:uid="{55A4309E-8D3E-4750-B5AE-C416C666C86B}"/>
    <hyperlink ref="H2057" r:id="rId3253" xr:uid="{E749721C-6014-4B78-A236-42A4B5FE2E1C}"/>
    <hyperlink ref="I2057" r:id="rId3254" xr:uid="{41749952-ACE1-496A-AC25-CD899C0763EE}"/>
    <hyperlink ref="H2058" r:id="rId3255" xr:uid="{D79D15A8-850E-4D79-B9EB-7F6C829CE52B}"/>
    <hyperlink ref="I2058" r:id="rId3256" xr:uid="{58D71791-E1E9-4115-AF9F-13E157D764BD}"/>
    <hyperlink ref="I2059" r:id="rId3257" xr:uid="{71DBA94B-DCCB-413B-8B41-46348CEAD415}"/>
    <hyperlink ref="I2060" r:id="rId3258" xr:uid="{DF3423AA-7942-422B-B7F2-5328369C9476}"/>
    <hyperlink ref="I2061" r:id="rId3259" xr:uid="{C4DCA407-BED3-454E-980F-B43DE0822EA1}"/>
    <hyperlink ref="H2062" r:id="rId3260" xr:uid="{50294AB1-1E39-4FDD-B36A-B9F88E31B1A2}"/>
    <hyperlink ref="I2062" r:id="rId3261" xr:uid="{01F3FF06-87DA-42CC-94DC-923748760492}"/>
    <hyperlink ref="H2063" r:id="rId3262" xr:uid="{D89E6B5F-4F87-416D-87CB-179F2E69DF54}"/>
    <hyperlink ref="I2063" r:id="rId3263" xr:uid="{268F8180-3A77-4F63-864D-5B937A8B0E0C}"/>
    <hyperlink ref="H2064" r:id="rId3264" xr:uid="{EC086EDF-B491-4499-A120-1B9003FC0E30}"/>
    <hyperlink ref="I2064" r:id="rId3265" xr:uid="{279A1DA4-E4CF-4F83-9B52-E64D080233B3}"/>
    <hyperlink ref="I2065" r:id="rId3266" xr:uid="{5FDA8771-388C-4B72-A9B6-8AE66440F0E5}"/>
    <hyperlink ref="H2066" r:id="rId3267" xr:uid="{01EDA78A-C328-44DD-A833-5AB96DFB5948}"/>
    <hyperlink ref="I2066" r:id="rId3268" xr:uid="{F5AEEEEF-F22E-4F5D-A35F-55F9F19C34C3}"/>
    <hyperlink ref="H2067" r:id="rId3269" xr:uid="{5A11C072-05E8-473F-821E-6B2101226FBD}"/>
    <hyperlink ref="H2068" r:id="rId3270" xr:uid="{2FDB18B4-991E-48E9-A217-D0BC7A362FDC}"/>
    <hyperlink ref="I2068" r:id="rId3271" xr:uid="{767FD47C-9AA5-46B1-9BEC-76BB3851706D}"/>
    <hyperlink ref="H2069" r:id="rId3272" xr:uid="{783A1092-5261-4EF6-B12D-B784D8CBE326}"/>
    <hyperlink ref="H2071" r:id="rId3273" xr:uid="{1E122296-6326-4B5D-A46E-E0D94FA9115F}"/>
    <hyperlink ref="I2071" r:id="rId3274" xr:uid="{538AF0C9-113A-4AE0-83BC-E9FC99686C9B}"/>
    <hyperlink ref="I2072" r:id="rId3275" xr:uid="{E504B518-DB4D-4C5F-8070-1C06FA6CD6CF}"/>
    <hyperlink ref="H2073" r:id="rId3276" xr:uid="{529E579C-41E5-439D-A061-31BA41F5A432}"/>
    <hyperlink ref="I2073" r:id="rId3277" xr:uid="{82CC16F3-26D7-4DCF-8681-4E6870F47F14}"/>
    <hyperlink ref="H2074" r:id="rId3278" xr:uid="{E1A9DCEF-F905-4B8D-BD38-392B7023998C}"/>
    <hyperlink ref="I2074" r:id="rId3279" xr:uid="{EC06A6B1-6616-41D8-9DE6-731B4EAAD6F9}"/>
    <hyperlink ref="H2075" r:id="rId3280" xr:uid="{35533503-2B1C-4C33-9D97-3FB032B09E23}"/>
    <hyperlink ref="I2075" r:id="rId3281" xr:uid="{A25FBE6B-6235-4967-9738-77675159989E}"/>
    <hyperlink ref="H2076" r:id="rId3282" xr:uid="{3DD7C68B-9AED-435E-8978-22E019AF3C76}"/>
    <hyperlink ref="I2076" r:id="rId3283" xr:uid="{CCA9B1EC-EFB1-4637-8EF6-272F3A7513B9}"/>
    <hyperlink ref="H2077" r:id="rId3284" xr:uid="{431DD4F9-46C7-4624-BB5B-8AF7BF3AD17A}"/>
    <hyperlink ref="I2077" r:id="rId3285" xr:uid="{36C91AA7-A9D3-425D-A147-FC7A02E5907D}"/>
    <hyperlink ref="H2078" r:id="rId3286" xr:uid="{36669867-FA6E-45D7-B6F8-F9818629D282}"/>
    <hyperlink ref="I2078" r:id="rId3287" xr:uid="{BEF173A1-0E60-44CA-B393-0D4995CB63A8}"/>
    <hyperlink ref="H2079" r:id="rId3288" xr:uid="{56B1941C-8521-4C1D-9519-F7D76E1B1DB8}"/>
    <hyperlink ref="I2079" r:id="rId3289" xr:uid="{C66C9134-C0D1-4411-9FA3-ED8F856E6A6E}"/>
    <hyperlink ref="H2080" r:id="rId3290" xr:uid="{E5D5BF2A-07EE-42DE-B5C9-048995D7EDDB}"/>
    <hyperlink ref="I2080" r:id="rId3291" xr:uid="{D5DCC986-727D-47F5-8606-8C40EC21E174}"/>
    <hyperlink ref="I2081" r:id="rId3292" xr:uid="{42CAAD2C-BAA0-4D38-917C-2E8267D03AA5}"/>
    <hyperlink ref="H2082" r:id="rId3293" xr:uid="{53092B3A-1FD4-4D25-AB64-2921961119C6}"/>
    <hyperlink ref="I2083" r:id="rId3294" xr:uid="{D7ED60DD-8F61-4517-B1C2-A431FF8DDC1B}"/>
    <hyperlink ref="H2084" r:id="rId3295" xr:uid="{98AC5EF4-3374-41DF-897D-C7AC59E38D3D}"/>
    <hyperlink ref="H2085" r:id="rId3296" xr:uid="{14130968-8B9F-46A6-9D09-B12747C0F8CD}"/>
    <hyperlink ref="I2085" r:id="rId3297" xr:uid="{80DA635A-C47A-44A8-B90D-FDABD466EAB5}"/>
    <hyperlink ref="I2086" r:id="rId3298" xr:uid="{602C3F0A-339A-4CDC-9136-A70CEF82883F}"/>
    <hyperlink ref="H2087" r:id="rId3299" xr:uid="{E76394AC-2FFF-453F-8614-06F21879243E}"/>
    <hyperlink ref="I2087" r:id="rId3300" xr:uid="{70787BDB-B8F4-49C7-9FB9-E960143CB524}"/>
    <hyperlink ref="H2088" r:id="rId3301" xr:uid="{C53959A4-8F09-42BC-95B9-BDB0A668D252}"/>
    <hyperlink ref="I2088" r:id="rId3302" xr:uid="{89914793-383D-4D01-B6E3-F5BDE61A6738}"/>
    <hyperlink ref="H2089" r:id="rId3303" xr:uid="{4E4D20C8-EAD9-413F-88BE-C3EB80192B5D}"/>
    <hyperlink ref="I2089" r:id="rId3304" xr:uid="{7E4A350E-E672-49AE-815A-0787954610CC}"/>
    <hyperlink ref="I2090" r:id="rId3305" xr:uid="{EA9BB2A1-DF08-4498-9132-75015DA70F55}"/>
    <hyperlink ref="H2091" r:id="rId3306" xr:uid="{6FF7D677-192A-4C8F-8B9B-50672E3BDD5B}"/>
    <hyperlink ref="I2091" r:id="rId3307" xr:uid="{4A3A3881-23DA-4BAE-A894-DF1946081DBE}"/>
    <hyperlink ref="H2092" r:id="rId3308" xr:uid="{32F5CAD9-8BAF-4E98-B8FC-1ED400886E62}"/>
    <hyperlink ref="I2092" r:id="rId3309" xr:uid="{A3F174B3-23D6-408F-84A3-9DB4431495D4}"/>
    <hyperlink ref="H2093" r:id="rId3310" xr:uid="{3E6086C0-866B-403A-83E5-833EA1ED7D2C}"/>
    <hyperlink ref="I2093" r:id="rId3311" xr:uid="{D2B24A9C-EF61-41DE-9045-CA9D85271C6D}"/>
    <hyperlink ref="H2094" r:id="rId3312" xr:uid="{11B1A613-2645-4A33-A415-57A234FEE599}"/>
    <hyperlink ref="I2094" r:id="rId3313" xr:uid="{EE058E62-74AF-4A04-A909-72813346A3CF}"/>
    <hyperlink ref="I2095" r:id="rId3314" xr:uid="{71FF906D-6A1C-40AB-AED2-6D6D47E04711}"/>
    <hyperlink ref="H2096" r:id="rId3315" xr:uid="{5123F451-E6AB-4182-8366-DDB1EA8EDD78}"/>
    <hyperlink ref="H2097" r:id="rId3316" xr:uid="{DD4141BE-E301-4AA0-8771-7BC276756A1B}"/>
    <hyperlink ref="I2097" r:id="rId3317" xr:uid="{2954F9A5-8082-4BD6-BA6A-3993CE196470}"/>
    <hyperlink ref="I2098" r:id="rId3318" xr:uid="{203AB8E3-F95E-4558-8870-BA97DD5980EA}"/>
    <hyperlink ref="I2099" r:id="rId3319" xr:uid="{E2CCF42F-6DCA-4728-83B3-8238DBB4946C}"/>
    <hyperlink ref="H2100" r:id="rId3320" xr:uid="{7CDCE673-7A71-461F-B5C9-6886B982317B}"/>
    <hyperlink ref="H2101" r:id="rId3321" display="fptues@gmail.com" xr:uid="{457D099E-F708-42B8-8A53-C87FD19167C1}"/>
    <hyperlink ref="H2102" r:id="rId3322" xr:uid="{9B9FC535-09FB-48F0-8BBF-119CEB43ABB1}"/>
    <hyperlink ref="I2102" r:id="rId3323" xr:uid="{2547E97A-2646-4EA9-BA4E-9E46C22B5133}"/>
    <hyperlink ref="H2103" r:id="rId3324" display="liliana_barra@cargill.com" xr:uid="{3F4CC39E-996B-4076-A3DD-78C8FE9A1198}"/>
    <hyperlink ref="I2103" r:id="rId3325" xr:uid="{28A51854-C5BA-4E88-A79A-0FC01BD16CDF}"/>
    <hyperlink ref="H2104" r:id="rId3326" xr:uid="{B1FACC77-021E-4406-9D5B-47363D02E2D8}"/>
    <hyperlink ref="I2104" r:id="rId3327" xr:uid="{F9DD6173-E5B8-4917-AC19-933F6076EA50}"/>
    <hyperlink ref="I2105" r:id="rId3328" xr:uid="{B3DF35B5-18D8-4C22-B417-EF3FD1071F73}"/>
    <hyperlink ref="H2106" r:id="rId3329" xr:uid="{EC16CC5F-2A3E-4BC9-B531-F9C1FB1F77BF}"/>
    <hyperlink ref="I2106" r:id="rId3330" xr:uid="{F3378769-155B-48F4-9907-C0B98AFA7D72}"/>
    <hyperlink ref="H2107" r:id="rId3331" xr:uid="{3D45165C-C562-42B4-A19A-30619F6D5B39}"/>
    <hyperlink ref="I2107" r:id="rId3332" xr:uid="{59546D56-618E-4C2B-B198-097D36F52C58}"/>
    <hyperlink ref="H2110" r:id="rId3333" xr:uid="{349DC4BF-04AF-42F3-8C22-E72E48FC1CFE}"/>
    <hyperlink ref="I2110" r:id="rId3334" xr:uid="{19563EB8-CDF2-4301-9874-59DC6C51B436}"/>
    <hyperlink ref="H2108" r:id="rId3335" xr:uid="{BB6D77D2-1E33-4BD9-8798-E9E83AA30356}"/>
    <hyperlink ref="I2108" r:id="rId3336" xr:uid="{4361EA6B-C07A-41D1-BD8D-E3387DC103E4}"/>
    <hyperlink ref="H2109" r:id="rId3337" xr:uid="{14ADA3C6-660D-4894-97A3-0DDE268E77EB}"/>
    <hyperlink ref="I2109" r:id="rId3338" xr:uid="{C221A9D0-9869-4AFC-84B8-1AF8C5621C32}"/>
    <hyperlink ref="H2111" r:id="rId3339" xr:uid="{939E22DB-688B-4AE5-A629-94AFDA40C407}"/>
    <hyperlink ref="I2111" r:id="rId3340" xr:uid="{0736599D-E7C7-4DAF-8E0A-B9FBA6148093}"/>
    <hyperlink ref="H2112" r:id="rId3341" xr:uid="{004F3D76-893C-41F6-A18E-BCCEB23F52CE}"/>
    <hyperlink ref="I2112" r:id="rId3342" xr:uid="{FE99700A-DD9B-49AE-B2C3-4DF6A8AAED19}"/>
    <hyperlink ref="H2113" r:id="rId3343" xr:uid="{BAB3EDFE-3117-4BB4-B784-6824F3526ABE}"/>
    <hyperlink ref="I2113" r:id="rId3344" xr:uid="{E24896DA-9A25-4438-A040-2DF57077CE44}"/>
    <hyperlink ref="I2114" r:id="rId3345" xr:uid="{DDB246BC-60E4-4177-A8E0-22532E95AD0D}"/>
    <hyperlink ref="H2115" r:id="rId3346" xr:uid="{AD7F96EC-7E62-4AF8-ADC6-3D5F841F821A}"/>
    <hyperlink ref="I2115" r:id="rId3347" xr:uid="{C9785789-9EC9-4DEF-AB88-4155EF6D87D9}"/>
    <hyperlink ref="H2116" r:id="rId3348" display="alejandrasm@quintayfruit.cl /" xr:uid="{116FEA19-6670-43D9-B1BD-F8FADAB1D185}"/>
    <hyperlink ref="I2116" r:id="rId3349" xr:uid="{2E643BD8-FC4D-4BA0-8F53-CFDC80E333B4}"/>
    <hyperlink ref="H2117" r:id="rId3350" xr:uid="{9A902609-90BD-41D1-A957-DD553B48ECBC}"/>
    <hyperlink ref="I2117" r:id="rId3351" xr:uid="{A633BA02-2B4F-46D5-BE04-302F57A9513F}"/>
    <hyperlink ref="H2118" r:id="rId3352" xr:uid="{A6933CE6-1B1D-421E-A941-065CE63536CA}"/>
    <hyperlink ref="I2118" r:id="rId3353" xr:uid="{9B2ED28A-B8FF-43A7-96EB-299F5503498A}"/>
    <hyperlink ref="H2119" r:id="rId3354" xr:uid="{383149CF-DCC0-428A-84AC-A6A94F83F831}"/>
    <hyperlink ref="I2119" r:id="rId3355" xr:uid="{C89FF0E6-0B7E-4283-AAAD-BFB24FA4ECEF}"/>
    <hyperlink ref="I2120" r:id="rId3356" xr:uid="{BB300501-BC6F-405A-A768-1878747FBD6D}"/>
    <hyperlink ref="I2122" r:id="rId3357" xr:uid="{356E4BEA-E809-49AD-84C1-32672AE5245F}"/>
    <hyperlink ref="I2123" r:id="rId3358" xr:uid="{0F17A5BC-7999-465F-A943-BB997E907867}"/>
    <hyperlink ref="H2124" r:id="rId3359" xr:uid="{844F1AA9-E3D3-43ED-8B36-C05FFDB21534}"/>
    <hyperlink ref="I2124" r:id="rId3360" xr:uid="{0AF3FA08-623A-48C4-9F1D-390864E64259}"/>
    <hyperlink ref="H2125" r:id="rId3361" xr:uid="{FDCA0042-D4DC-41FA-A3BC-32AF96C0030A}"/>
    <hyperlink ref="I2125" r:id="rId3362" xr:uid="{120465CD-8CD6-4856-8720-0AEDD159201A}"/>
    <hyperlink ref="H2126" r:id="rId3363" xr:uid="{0C33CD1A-AF2D-4654-BA2A-C6CE4D1B33D6}"/>
    <hyperlink ref="I2126" r:id="rId3364" xr:uid="{935A9B03-C9DA-4420-B3BA-C78826B33835}"/>
    <hyperlink ref="H2127" r:id="rId3365" xr:uid="{CDBE8D5C-9B0B-4CCE-95A9-064807D8AF2C}"/>
    <hyperlink ref="I2127" r:id="rId3366" xr:uid="{F7601223-C7BA-4FD7-B03B-6DA86F16CD6B}"/>
    <hyperlink ref="H2128" r:id="rId3367" xr:uid="{D595AC01-6ADC-458B-88A3-D745E2CE9DA5}"/>
    <hyperlink ref="I2128" r:id="rId3368" xr:uid="{02BFAD44-AE9F-42D6-8911-9881C00BAD20}"/>
    <hyperlink ref="H2129" r:id="rId3369" xr:uid="{D8391E74-3433-44EF-97BC-93C9D695FF45}"/>
    <hyperlink ref="I2129" r:id="rId3370" xr:uid="{F8C31488-BCAA-453C-A32F-B11AD89FC880}"/>
    <hyperlink ref="H2130" r:id="rId3371" xr:uid="{4218D230-3351-49E6-B410-D95686087832}"/>
    <hyperlink ref="I2130" r:id="rId3372" xr:uid="{663C8792-4952-4DEC-9DC0-8CD112F48CD3}"/>
    <hyperlink ref="H2131" r:id="rId3373" xr:uid="{90072931-FB7A-4EEF-A916-CE506B89B57B}"/>
    <hyperlink ref="I2131" r:id="rId3374" xr:uid="{369BF2DF-5C06-46AF-AFBD-F06FD3C98765}"/>
    <hyperlink ref="H2132" r:id="rId3375" xr:uid="{93F9F312-BCD5-4D3A-9801-38B3200D3A7F}"/>
    <hyperlink ref="H2133" r:id="rId3376" xr:uid="{913BFCEC-5F8E-4750-BFEE-29E091478E34}"/>
    <hyperlink ref="I2133" r:id="rId3377" xr:uid="{203ABD26-EF50-4CE7-9085-9ABA5A4F2457}"/>
    <hyperlink ref="H2134" r:id="rId3378" xr:uid="{89E25853-2CA6-4DC9-8706-1A055F7832CB}"/>
    <hyperlink ref="I2134" r:id="rId3379" xr:uid="{C3EA4DC7-30B9-498B-B991-22E7918BB329}"/>
    <hyperlink ref="H2135" r:id="rId3380" xr:uid="{611B5384-809D-4A29-9E66-C453BC49AB42}"/>
    <hyperlink ref="I2135" r:id="rId3381" xr:uid="{0AD62A2E-09EF-4C0A-BCDD-B853E6F10A66}"/>
    <hyperlink ref="H2136" r:id="rId3382" xr:uid="{3ABBEA9F-D7B4-4511-9845-FAF49B363138}"/>
    <hyperlink ref="I2136" r:id="rId3383" xr:uid="{79BCCE1B-A51B-438D-8BBA-F4E54FD132E7}"/>
    <hyperlink ref="H2137" r:id="rId3384" xr:uid="{552915AC-B231-49A3-A59D-BB5543664D0D}"/>
    <hyperlink ref="H2138" r:id="rId3385" xr:uid="{3BB55FFC-037E-41FE-94CF-7D6098DB51C7}"/>
    <hyperlink ref="I2138" r:id="rId3386" xr:uid="{81F7B562-4F39-4736-B039-FFA4269DA813}"/>
    <hyperlink ref="H2139" r:id="rId3387" xr:uid="{7EAF6C63-0F7C-40E7-8120-7C923CF67CE0}"/>
    <hyperlink ref="I2139" r:id="rId3388" xr:uid="{44791A1C-63BD-40F5-8656-39BDAF51778D}"/>
    <hyperlink ref="H2140" r:id="rId3389" xr:uid="{76D7EAF5-F319-4F74-9D7D-24DEA52519EC}"/>
    <hyperlink ref="I2140" r:id="rId3390" xr:uid="{81EC4B3C-C3AC-40EE-9163-52D61BF5F7F8}"/>
    <hyperlink ref="H2141" r:id="rId3391" xr:uid="{5DB61515-AF5A-4A37-B6D9-D8D5F9D1B4E9}"/>
    <hyperlink ref="I2141" r:id="rId3392" xr:uid="{7F1A67C3-65D2-44AB-BB42-1858C305E577}"/>
    <hyperlink ref="I2142" r:id="rId3393" xr:uid="{997613DF-BB7E-4EC4-9D28-76A15D013339}"/>
    <hyperlink ref="I2143" r:id="rId3394" xr:uid="{796817DB-C260-45C5-B345-3E0A5A5141AD}"/>
    <hyperlink ref="H2144" r:id="rId3395" xr:uid="{2FE340F2-0881-4188-A3CA-6BB551D58D20}"/>
    <hyperlink ref="I2144" r:id="rId3396" xr:uid="{763E6512-F933-4272-A13E-67322D31BB8A}"/>
    <hyperlink ref="H2145" r:id="rId3397" xr:uid="{0D569101-5374-4126-8A16-2783959644F1}"/>
    <hyperlink ref="I2145" r:id="rId3398" xr:uid="{F6D7C780-46A6-4AC8-B6D0-D01BF9F68E89}"/>
    <hyperlink ref="H2146" r:id="rId3399" xr:uid="{56BB45D9-A136-4ECB-9975-6EB934B0076A}"/>
    <hyperlink ref="I2146" r:id="rId3400" xr:uid="{26BF4D89-1A09-4085-A7D0-AA44B71B2F88}"/>
    <hyperlink ref="I2147" r:id="rId3401" xr:uid="{5D7F6DDA-1F54-42F7-8D18-5A3E0FD469AF}"/>
    <hyperlink ref="H2149" r:id="rId3402" xr:uid="{151A339D-6A8F-45EE-8BF1-15F49AEE8805}"/>
    <hyperlink ref="I2149" r:id="rId3403" xr:uid="{7E2B3835-5552-4AE2-98D0-D0100859DA4B}"/>
    <hyperlink ref="H2150" r:id="rId3404" xr:uid="{884A97A4-4A30-41FC-9AB3-36B7F5EE1194}"/>
    <hyperlink ref="H2151" r:id="rId3405" xr:uid="{31D5A541-DD04-49CB-A9F9-96C160EC31A1}"/>
    <hyperlink ref="I2151" r:id="rId3406" xr:uid="{5135CA1A-7E55-43FA-A0B6-32E38C94E9A8}"/>
    <hyperlink ref="H2152" r:id="rId3407" xr:uid="{FC52DA11-7045-4636-80EE-0BF4F58009A0}"/>
    <hyperlink ref="I2152" r:id="rId3408" xr:uid="{719FB23F-4C99-462E-BF4A-C4086B657535}"/>
    <hyperlink ref="H2153" r:id="rId3409" xr:uid="{7EE9DE66-11AB-459F-9DC7-7D8AE12AB80B}"/>
    <hyperlink ref="I2153" r:id="rId3410" xr:uid="{FAEAF262-EACE-4C2D-94D8-C8A48B809925}"/>
    <hyperlink ref="I2155" r:id="rId3411" xr:uid="{775AADD2-8EEF-42E3-945B-28BFF0C596D2}"/>
    <hyperlink ref="H2156" r:id="rId3412" xr:uid="{11A6ABC4-0C9D-4590-A440-4D993AFCFFDE}"/>
    <hyperlink ref="I2156" r:id="rId3413" xr:uid="{171441AB-3C26-4559-AF35-D979B184D815}"/>
    <hyperlink ref="H2157" r:id="rId3414" xr:uid="{FFD21568-368C-49E5-AA43-016557675721}"/>
    <hyperlink ref="I2157" r:id="rId3415" xr:uid="{AA6E5D90-071F-4D98-B33C-6B6493F53BAE}"/>
    <hyperlink ref="H2158" r:id="rId3416" xr:uid="{72905218-87EC-4B30-963F-8FB9978EFFF4}"/>
    <hyperlink ref="I2158" r:id="rId3417" xr:uid="{61F5D2FD-733A-4D0D-845D-7502448FF4D3}"/>
    <hyperlink ref="H2159" r:id="rId3418" xr:uid="{FA165C59-8479-488C-89F8-C71FA84B5345}"/>
    <hyperlink ref="I2159" r:id="rId3419" xr:uid="{048EE00B-CCDE-45C9-802F-DC5AA9C9C668}"/>
    <hyperlink ref="I2160" r:id="rId3420" xr:uid="{67EA62E5-ADE4-408A-8EAB-780AF36BF0F2}"/>
    <hyperlink ref="I2161" r:id="rId3421" xr:uid="{10860E8D-1671-482F-AAF8-E6895617E1F9}"/>
    <hyperlink ref="H2162" r:id="rId3422" xr:uid="{6BF07E96-23B0-4264-A712-36C36A4F84AB}"/>
    <hyperlink ref="I2162" r:id="rId3423" xr:uid="{B8C30E8D-BC98-46BA-B1A7-B750F87CB651}"/>
    <hyperlink ref="I2163" r:id="rId3424" xr:uid="{F88229EB-88C8-4E87-BDEC-C1418485D0CA}"/>
    <hyperlink ref="H2164" r:id="rId3425" xr:uid="{C8E52412-5488-40EA-AF1E-64559A6F09DD}"/>
    <hyperlink ref="I2164" r:id="rId3426" xr:uid="{577E0ECF-8901-47E1-AA26-E63B34DF0ECC}"/>
    <hyperlink ref="H2165" r:id="rId3427" xr:uid="{7021391B-27F5-4555-9EED-753A656643BA}"/>
    <hyperlink ref="I2165" r:id="rId3428" xr:uid="{D0FF3B10-4799-4494-B41B-E7E970793B66}"/>
    <hyperlink ref="H2166" r:id="rId3429" xr:uid="{DDA33171-95A6-44AD-9099-280BE04090F1}"/>
    <hyperlink ref="I2166" r:id="rId3430" xr:uid="{2EA93862-EAAE-480C-B2D0-72B95FB2E1EB}"/>
    <hyperlink ref="I2167" r:id="rId3431" xr:uid="{6421CD69-6C78-4958-B619-35553B296F24}"/>
    <hyperlink ref="H2168" r:id="rId3432" xr:uid="{9326F4DA-2F2D-4808-8350-BD31F781BE8F}"/>
    <hyperlink ref="I2168" r:id="rId3433" xr:uid="{C6A5ECE7-55B5-4220-8E42-4B8503E86A2E}"/>
    <hyperlink ref="H2169" r:id="rId3434" xr:uid="{418CFD25-6F29-4EDD-8705-C4582FBB1AB1}"/>
    <hyperlink ref="I2169" r:id="rId3435" xr:uid="{BF025248-EFA5-4CCF-A864-E1F7F2A62A6A}"/>
    <hyperlink ref="I2170" r:id="rId3436" xr:uid="{F9D72D82-0A97-4D7A-AA04-EE313ABAE78E}"/>
    <hyperlink ref="H2171" r:id="rId3437" xr:uid="{CA5B04CF-FE3E-43B6-AA7B-3C8D4EFA29B5}"/>
    <hyperlink ref="I2171" r:id="rId3438" xr:uid="{BBACF40E-BD9E-47EA-99CE-8A8E68AC1C63}"/>
    <hyperlink ref="H2172" r:id="rId3439" xr:uid="{C682BEF7-62CE-45D7-83E6-0CC66C490949}"/>
    <hyperlink ref="I2172" r:id="rId3440" xr:uid="{BE0EA423-0CBF-4877-8555-918277EA9471}"/>
    <hyperlink ref="H2173" r:id="rId3441" xr:uid="{FC7FDE75-36B7-4388-A57F-8E4018E829A7}"/>
    <hyperlink ref="H2174" r:id="rId3442" xr:uid="{8253AE18-53F6-4045-B5D0-7DF55434CE23}"/>
    <hyperlink ref="I2174" r:id="rId3443" xr:uid="{061E06C0-5AA1-4782-A199-A8D029D1F6A3}"/>
    <hyperlink ref="I2175" r:id="rId3444" xr:uid="{61D37667-68BE-4BA0-905D-CFD444F4C5F6}"/>
    <hyperlink ref="H2176" r:id="rId3445" xr:uid="{1E4B71B8-0C83-4A5E-925B-1EE55659220D}"/>
    <hyperlink ref="I2176" r:id="rId3446" xr:uid="{023F9ED5-DAB7-4DF7-89E6-9FEA1F4674CB}"/>
    <hyperlink ref="H2177" r:id="rId3447" xr:uid="{2CF3FAD3-9908-413B-A211-F98188608BE9}"/>
    <hyperlink ref="I2177" r:id="rId3448" xr:uid="{B0ED941D-EB57-4EE4-9F1E-5E96DD6212A6}"/>
    <hyperlink ref="H2178" r:id="rId3449" xr:uid="{3431C67B-DCCA-4C06-B422-F27FBB520ABD}"/>
    <hyperlink ref="I2178" r:id="rId3450" xr:uid="{A8188907-4098-4BA4-AAC8-1C162C67C8FE}"/>
    <hyperlink ref="H2179" r:id="rId3451" xr:uid="{7BE3ECCF-3E35-491B-B0A2-ACDD4FC68EDA}"/>
    <hyperlink ref="I2179" r:id="rId3452" xr:uid="{CC419700-F10F-447B-B88A-8910975FF2FD}"/>
    <hyperlink ref="H2180" r:id="rId3453" xr:uid="{B06A63F4-3122-42EC-BF15-8E1C57F8C3D4}"/>
    <hyperlink ref="I2180" r:id="rId3454" display="www.fanaloza.cl" xr:uid="{29514093-E20E-4AD5-9D97-EC3D01D1B5F9}"/>
    <hyperlink ref="H2181" r:id="rId3455" xr:uid="{59C5FAD1-A579-426A-92AD-F0C1A766363E}"/>
    <hyperlink ref="H2182" r:id="rId3456" xr:uid="{A634D962-6913-41C3-B8DF-3CC29D69666B}"/>
    <hyperlink ref="H2184" r:id="rId3457" xr:uid="{13331928-59B3-420B-9C76-4E49F3697799}"/>
    <hyperlink ref="I2184" r:id="rId3458" xr:uid="{7A667457-7EF7-43B0-A1F7-9AC1C6EE0C90}"/>
    <hyperlink ref="H2183" r:id="rId3459" xr:uid="{C5563D53-1CF2-43C4-A1E8-A2D32B8D2597}"/>
    <hyperlink ref="I2183" r:id="rId3460" xr:uid="{9E061463-A57F-4D13-915B-1110A0651A01}"/>
    <hyperlink ref="H2185" r:id="rId3461" xr:uid="{231CDD44-1A74-4AFC-BF72-6D58AC9E9BB7}"/>
    <hyperlink ref="I2185" r:id="rId3462" xr:uid="{5A4197AE-0A13-4268-AC97-684F5A20B579}"/>
    <hyperlink ref="H2186" r:id="rId3463" xr:uid="{6651D21D-8E84-43C4-A683-8D8FB9B5A06E}"/>
    <hyperlink ref="I2186" r:id="rId3464" xr:uid="{4CB7E1A1-CFF8-4062-B03D-3D16D9EBDD2E}"/>
    <hyperlink ref="H2187" r:id="rId3465" xr:uid="{ED13571D-3F36-4D45-B0F4-A5250007705B}"/>
    <hyperlink ref="I2187" r:id="rId3466" xr:uid="{BEB25D30-B5F0-472C-AAB5-E52BAEFFE5B6}"/>
    <hyperlink ref="H2188" r:id="rId3467" xr:uid="{A0723918-CCA1-46D9-93D2-6C86CE4B7EFA}"/>
    <hyperlink ref="I2188" r:id="rId3468" xr:uid="{4875EAD2-B5C4-4926-9722-49BD431F22CC}"/>
    <hyperlink ref="H2189" r:id="rId3469" xr:uid="{DBF84205-BEC4-43EA-B16F-5F68FF570B64}"/>
    <hyperlink ref="I2189" r:id="rId3470" xr:uid="{D0F7E99B-FC4B-4510-A151-235C3C9ABEEF}"/>
    <hyperlink ref="H2190" r:id="rId3471" xr:uid="{05D8D328-F16F-4038-979F-DE7228545090}"/>
    <hyperlink ref="I2190" r:id="rId3472" xr:uid="{2035AC55-A489-4D44-B906-39E1170DEDAD}"/>
    <hyperlink ref="H2191" r:id="rId3473" xr:uid="{EB7EBDD5-6620-4AC4-8501-29F729F8229C}"/>
    <hyperlink ref="I2191" r:id="rId3474" xr:uid="{7648FA71-ED21-41B8-988A-DA33B77C7F2B}"/>
    <hyperlink ref="H2192" r:id="rId3475" xr:uid="{3F6DF015-123B-4EB1-AF0B-8E0B54A582E2}"/>
    <hyperlink ref="I2192" r:id="rId3476" xr:uid="{17A4BA9E-6341-4EB1-B1D0-CBCA964E1B07}"/>
    <hyperlink ref="H2193" r:id="rId3477" xr:uid="{46700D6C-7EC6-4ABB-9BF4-7B11586CF908}"/>
    <hyperlink ref="I2193" r:id="rId3478" xr:uid="{334F4884-5C46-4063-A7C9-971E74893368}"/>
    <hyperlink ref="H2194" r:id="rId3479" xr:uid="{3F553CB3-2E19-44D5-9466-5BC23C9B7EEE}"/>
    <hyperlink ref="I2194" r:id="rId3480" xr:uid="{1AF49E75-014B-4A75-9CA6-0D5EDAFA5405}"/>
    <hyperlink ref="H2195" r:id="rId3481" xr:uid="{FE2C984C-AE56-43DD-BD47-D4C66A66E2C9}"/>
    <hyperlink ref="I2195" r:id="rId3482" xr:uid="{6C31027E-6369-4212-943E-C8504B359885}"/>
    <hyperlink ref="H2196" r:id="rId3483" xr:uid="{B00795FF-E949-4202-A608-E8D759B1E580}"/>
    <hyperlink ref="I2196" r:id="rId3484" xr:uid="{901A1E5E-FF59-4B7D-AC65-C6E55D6447A7}"/>
    <hyperlink ref="H2197" r:id="rId3485" xr:uid="{BD3F6F7A-2181-43A7-B068-7C9E50B8F866}"/>
    <hyperlink ref="I2197" r:id="rId3486" xr:uid="{2D2AF7A7-94DF-422C-8098-7F50ABF05CF6}"/>
    <hyperlink ref="H2198" r:id="rId3487" xr:uid="{5FEDBF0C-4156-48C9-9950-A4E4D5EFFE96}"/>
    <hyperlink ref="I2198" r:id="rId3488" xr:uid="{A7306E36-7DC8-4016-8638-B4599805A3E3}"/>
    <hyperlink ref="H2199" r:id="rId3489" xr:uid="{98AE8EBB-767E-47B2-8773-F4AA7B4B9E7A}"/>
    <hyperlink ref="I2199" r:id="rId3490" xr:uid="{A51100EC-1315-4C1D-82A0-7DEF8A557566}"/>
    <hyperlink ref="H2200" r:id="rId3491" xr:uid="{5CB5C99E-8862-4977-A7EB-B89FE4D3556F}"/>
    <hyperlink ref="I2200" r:id="rId3492" xr:uid="{3539A762-689C-4539-9975-205447089EEF}"/>
    <hyperlink ref="H2201" r:id="rId3493" xr:uid="{FAC533EC-F944-4866-914E-8EBCA710F2EC}"/>
    <hyperlink ref="I2201" r:id="rId3494" xr:uid="{437FC0AC-88DC-4972-B02F-13E31A4E5EB2}"/>
    <hyperlink ref="H2202" r:id="rId3495" xr:uid="{11838669-BC5F-44D6-B240-43218954BCAF}"/>
    <hyperlink ref="H2203" r:id="rId3496" xr:uid="{D28DF3F2-A9B8-4BA8-ACEE-3B9BD7C6714B}"/>
    <hyperlink ref="I2203" r:id="rId3497" xr:uid="{A60ED370-0064-4FD4-A11C-C66C3AB79CDC}"/>
    <hyperlink ref="H2204" r:id="rId3498" xr:uid="{4EDC9548-3211-4555-98AE-D757FCD0EEC2}"/>
    <hyperlink ref="I2204" r:id="rId3499" xr:uid="{866F1C5C-0B81-4323-A6BA-C4335C37394E}"/>
    <hyperlink ref="H2205" r:id="rId3500" xr:uid="{474B7CB4-C5B1-43ED-ADF0-FF767B17DA27}"/>
    <hyperlink ref="I2205" r:id="rId3501" xr:uid="{3BDADFBF-5271-4D46-9E49-CD8E485BB750}"/>
    <hyperlink ref="H2207" r:id="rId3502" xr:uid="{26CA9A3A-ADAD-47C4-B186-C34ED5D1B4B2}"/>
    <hyperlink ref="I2207" r:id="rId3503" xr:uid="{71932ABD-593D-4389-B2B5-F4FCEB1EAC9F}"/>
    <hyperlink ref="H2208" r:id="rId3504" xr:uid="{1E33DA60-2752-48CC-9680-20BF9EF8FA00}"/>
    <hyperlink ref="I2208" r:id="rId3505" xr:uid="{A6431FB5-7D22-4821-8D93-4F62470E4820}"/>
    <hyperlink ref="H2209" r:id="rId3506" xr:uid="{6523561F-034A-481A-B9D6-87CC22FAAE0E}"/>
    <hyperlink ref="I2209" r:id="rId3507" xr:uid="{77051501-FB3B-416C-9099-466801E2601C}"/>
    <hyperlink ref="H2210" r:id="rId3508" xr:uid="{7E93F94A-00FF-456C-9857-6DB24585B7F9}"/>
    <hyperlink ref="I2210" r:id="rId3509" xr:uid="{42F129E1-D7C6-4D4B-969E-AA14706329A8}"/>
    <hyperlink ref="H2211" r:id="rId3510" xr:uid="{3CB03A61-693F-42DA-B87E-8EDDC1D7250D}"/>
    <hyperlink ref="I2211" r:id="rId3511" xr:uid="{C76C202B-ECA1-49E8-BE88-10E67ACF4878}"/>
    <hyperlink ref="H2212" r:id="rId3512" xr:uid="{39193786-E4AF-4CAA-91C3-854C0AFE0F12}"/>
    <hyperlink ref="I2212" r:id="rId3513" xr:uid="{81623440-B5E9-42D8-9D0B-9227EF8D5A05}"/>
    <hyperlink ref="I2213" r:id="rId3514" xr:uid="{96CD6934-796B-47EA-ACD3-04327DFE2824}"/>
    <hyperlink ref="H2214" r:id="rId3515" xr:uid="{3802E93E-4589-49EA-A8C0-05FB13313C3B}"/>
    <hyperlink ref="I2214" r:id="rId3516" xr:uid="{4D98990E-7056-4F8E-AD84-7F232C1AF88C}"/>
    <hyperlink ref="H2215" r:id="rId3517" xr:uid="{41BD98CD-A9BA-40DE-A683-787BE3D195B3}"/>
    <hyperlink ref="I2215" r:id="rId3518" xr:uid="{059A3079-7581-4A75-BC7B-75DB4E8AC7CB}"/>
    <hyperlink ref="H2216" r:id="rId3519" xr:uid="{3A417413-437E-4B62-A69F-228D5D288471}"/>
    <hyperlink ref="H2217" r:id="rId3520" xr:uid="{8A180FC8-04AC-434C-8644-D415D292107C}"/>
    <hyperlink ref="I2217" r:id="rId3521" xr:uid="{6123EF44-E9EF-4469-A90C-A83DD1749054}"/>
    <hyperlink ref="H2218" r:id="rId3522" xr:uid="{E7B025A4-93BE-4ED8-8BCB-21F8033634A4}"/>
    <hyperlink ref="I2218" r:id="rId3523" xr:uid="{F0A902FB-1A9F-4F66-93DC-8DF37D781092}"/>
    <hyperlink ref="H2219" r:id="rId3524" xr:uid="{0EF97561-6A9F-4213-BD3C-7CFBC32C0B23}"/>
    <hyperlink ref="I2219" r:id="rId3525" xr:uid="{7CE7F273-331E-4FA9-82D7-7FD30F49C886}"/>
    <hyperlink ref="I2220" r:id="rId3526" xr:uid="{5D7082B2-C9E8-443A-AD3E-F3AA36D6F470}"/>
    <hyperlink ref="H2221" r:id="rId3527" xr:uid="{82BE0A57-B217-4C78-864E-47D0A86F8819}"/>
    <hyperlink ref="I2221" r:id="rId3528" xr:uid="{D683A423-0AE4-484E-936E-1C544A4E8133}"/>
    <hyperlink ref="H2222" r:id="rId3529" xr:uid="{DD82132D-2EFE-4CDD-B2EB-0A362CA58175}"/>
    <hyperlink ref="I2222" r:id="rId3530" xr:uid="{55732DED-6F93-44BA-BD9C-B5B933D26208}"/>
    <hyperlink ref="H2223" r:id="rId3531" xr:uid="{29329D73-C6DD-4F34-9261-F7070F706A2A}"/>
    <hyperlink ref="I2223" r:id="rId3532" xr:uid="{90BB15BB-B405-4492-90B4-CD28964E0D9E}"/>
    <hyperlink ref="H2224" r:id="rId3533" xr:uid="{1A72DF94-DB2C-402F-9ED0-8AA9623F4D57}"/>
    <hyperlink ref="I2224" r:id="rId3534" xr:uid="{E70E59DD-0C4E-42FB-8510-47B273686EA1}"/>
    <hyperlink ref="H2225" r:id="rId3535" display="clofcl@festo.com" xr:uid="{2294BF78-2FC4-41C6-BB04-7E1C7828AD62}"/>
    <hyperlink ref="I2225" r:id="rId3536" xr:uid="{AE12ED31-6BA2-43E8-B9BB-E6D37A561446}"/>
    <hyperlink ref="H2226" r:id="rId3537" xr:uid="{610A7373-6F5A-4BB1-93A5-FCCB9B967D4E}"/>
    <hyperlink ref="I2226" r:id="rId3538" xr:uid="{D5339612-0203-4B3E-AE98-A375544B3C14}"/>
    <hyperlink ref="H2227" r:id="rId3539" xr:uid="{692C08C0-A646-4B31-94CC-36BFAB1D4ACD}"/>
    <hyperlink ref="I2227" r:id="rId3540" xr:uid="{E3F3F095-3F73-48A1-8F82-96496908E62D}"/>
    <hyperlink ref="I2228" r:id="rId3541" xr:uid="{89E77B9C-6AF0-402F-9E51-E9490D77DD3C}"/>
    <hyperlink ref="I2229" r:id="rId3542" xr:uid="{17EBFB63-3B8A-4AFB-BB93-65E6E932F64C}"/>
    <hyperlink ref="H2230" r:id="rId3543" xr:uid="{C4992AB9-EE89-43A3-93E2-32E63E48F764}"/>
    <hyperlink ref="I2230" r:id="rId3544" xr:uid="{5188C820-1B58-4524-B46D-27455A604184}"/>
    <hyperlink ref="H2231" r:id="rId3545" xr:uid="{73DA8FA1-3C79-4F76-AA53-B39B8D4977AB}"/>
    <hyperlink ref="I2231" r:id="rId3546" xr:uid="{CAD27C7E-78E8-4AE9-B709-F7988D149A76}"/>
    <hyperlink ref="H2232" r:id="rId3547" xr:uid="{E8133511-3ACA-468B-B631-9B46DA42D6A6}"/>
    <hyperlink ref="I2232" r:id="rId3548" xr:uid="{C1775138-662D-492B-A3DC-073E87B8EC54}"/>
    <hyperlink ref="H2233" r:id="rId3549" xr:uid="{2D98DAE1-2846-4BB1-BCC0-4323F5F8526E}"/>
    <hyperlink ref="H2234" r:id="rId3550" xr:uid="{C957AECF-4DAC-4F1E-8DD2-E6996FC7D2B2}"/>
    <hyperlink ref="I2234" r:id="rId3551" xr:uid="{F47A4009-F2FE-4D91-85DB-4962234B62D5}"/>
    <hyperlink ref="H2235" r:id="rId3552" xr:uid="{EA00FDDB-4CC1-430B-97BB-6EE0795A2460}"/>
    <hyperlink ref="I2235" r:id="rId3553" xr:uid="{EE2BE4C2-D675-4EF8-8C59-CF0D93E06AA8}"/>
    <hyperlink ref="H2236" r:id="rId3554" xr:uid="{74AEF3A2-AB90-4D4C-B2DB-DEC317C13A06}"/>
    <hyperlink ref="I2236" r:id="rId3555" xr:uid="{ED6B8C58-A4DF-40B0-A5D3-7A7DAB70C21C}"/>
    <hyperlink ref="I2237" r:id="rId3556" xr:uid="{C180E61C-2D10-40B6-9EBB-F074D334ADE8}"/>
    <hyperlink ref="H2238" r:id="rId3557" xr:uid="{8D138FF7-A05B-4782-8568-1FEF3C88F297}"/>
    <hyperlink ref="I2238" r:id="rId3558" xr:uid="{9FD5A6E6-AF1A-4CAC-A04C-DB124FEDA66E}"/>
    <hyperlink ref="H2239" r:id="rId3559" xr:uid="{BA18771B-6245-47E4-A4DA-344A7CE540AE}"/>
    <hyperlink ref="I2239" r:id="rId3560" xr:uid="{707214D3-A6D3-41D0-97B4-510B831F9221}"/>
    <hyperlink ref="H2240" r:id="rId3561" xr:uid="{A3E91328-2FC9-44CB-86EB-3307BE71B083}"/>
    <hyperlink ref="I2240" r:id="rId3562" xr:uid="{D1F939F3-13BB-446A-89F8-73C1972456E1}"/>
    <hyperlink ref="I2241" r:id="rId3563" xr:uid="{DAD36F85-832F-45F0-8E4F-1AB68B561CC4}"/>
    <hyperlink ref="H2242" r:id="rId3564" xr:uid="{AD845011-4F29-4DC8-91E4-693B7918ABCE}"/>
    <hyperlink ref="I2242" r:id="rId3565" xr:uid="{1CC34F37-FFCA-4A52-A498-BA89117381D0}"/>
    <hyperlink ref="H2243" r:id="rId3566" xr:uid="{B38B3842-B04E-4A9C-883E-93C589FB99D2}"/>
    <hyperlink ref="I2243" r:id="rId3567" xr:uid="{F3CBCBD2-A661-45F9-B3A2-200A695AA37F}"/>
    <hyperlink ref="H2245" r:id="rId3568" xr:uid="{BE52E363-9C58-4ED5-8891-BADE482512D6}"/>
    <hyperlink ref="I2245" r:id="rId3569" xr:uid="{3B4089FD-9B22-43AE-80E6-806A3ED749B9}"/>
    <hyperlink ref="H2244" r:id="rId3570" xr:uid="{C25C7DB0-519F-40F8-A9F7-4B535D4235EA}"/>
    <hyperlink ref="I2244" r:id="rId3571" xr:uid="{D7BB5746-7FFF-4AF6-A925-5820D886D02B}"/>
    <hyperlink ref="H2246" r:id="rId3572" xr:uid="{7B57902E-F08C-4758-9D28-2EE2A8732E77}"/>
    <hyperlink ref="I2246" r:id="rId3573" xr:uid="{92645F45-31D4-43B2-9E41-C72A2B4A5F2A}"/>
    <hyperlink ref="I2247" r:id="rId3574" xr:uid="{07E049C6-5ED4-40E1-8E5E-8B08AE59C301}"/>
    <hyperlink ref="I2248" r:id="rId3575" xr:uid="{0EFAF119-1C6D-4BFD-9F8F-D7D56631EC39}"/>
    <hyperlink ref="H2249" r:id="rId3576" xr:uid="{283E1C00-F157-44B0-BF6A-7EC57EAC4736}"/>
    <hyperlink ref="I2249" r:id="rId3577" xr:uid="{D26CDE82-A2D6-4E19-AA8D-488760DE6DA0}"/>
    <hyperlink ref="I2250" r:id="rId3578" xr:uid="{24683459-1513-4A04-9AF5-35D100647366}"/>
    <hyperlink ref="H2251" r:id="rId3579" xr:uid="{77CFB5A1-9DBC-4067-B42E-A4A5A011C886}"/>
    <hyperlink ref="I2251" r:id="rId3580" xr:uid="{EEF20C6D-B32A-4D24-B6B5-54D14ED4586B}"/>
    <hyperlink ref="H2252" r:id="rId3581" xr:uid="{D09A5664-A007-49BF-A24B-92F7B5B79ADF}"/>
    <hyperlink ref="I2252" r:id="rId3582" xr:uid="{AF734C44-7C7F-4CB8-BFFC-74DABF441125}"/>
    <hyperlink ref="I2253" r:id="rId3583" xr:uid="{59253AD0-0E79-40F6-9765-1374FB84357B}"/>
    <hyperlink ref="H2254" r:id="rId3584" xr:uid="{03388C7C-90E6-4303-9576-95A1C543542E}"/>
    <hyperlink ref="I2254" r:id="rId3585" xr:uid="{805DA510-86BD-4137-88CE-A996B8F494AC}"/>
    <hyperlink ref="H2255" r:id="rId3586" xr:uid="{A24F1AA1-45FB-411E-80F2-9299466AEC5A}"/>
    <hyperlink ref="I2255" r:id="rId3587" xr:uid="{BDE3F77E-5098-4DE7-95C3-9530D57FD542}"/>
    <hyperlink ref="I2256" r:id="rId3588" xr:uid="{53894C8D-53B9-4E26-9BDB-E59014758F70}"/>
    <hyperlink ref="H2257" r:id="rId3589" xr:uid="{73130440-95FF-420E-BA11-C996ABA8DA66}"/>
    <hyperlink ref="I2257" r:id="rId3590" xr:uid="{2F0552E7-8F74-4C1B-AC5E-40DBDE0B38AC}"/>
    <hyperlink ref="H2258" r:id="rId3591" xr:uid="{72DD68A8-964F-4027-B9F5-041AAA8668E1}"/>
    <hyperlink ref="I2258" r:id="rId3592" xr:uid="{C9AA67E6-439A-4DB2-93A8-9BB2883DD336}"/>
    <hyperlink ref="H2259" r:id="rId3593" xr:uid="{865EC7DE-90E9-45DE-8E4A-0E14B0C660EE}"/>
    <hyperlink ref="I2259" r:id="rId3594" xr:uid="{659407D0-40AF-4D8D-A55F-CDAE9A20101F}"/>
    <hyperlink ref="H2260" r:id="rId3595" xr:uid="{C75CC794-16C3-4A8F-A4D9-A9F3FBD7EAD0}"/>
    <hyperlink ref="I2260" r:id="rId3596" xr:uid="{04851CE6-9A53-47AF-B765-FB327CB4D072}"/>
    <hyperlink ref="I2261" r:id="rId3597" xr:uid="{E54E19C9-94C1-4D25-B7D3-356DA7346AA4}"/>
    <hyperlink ref="H2262" r:id="rId3598" xr:uid="{898A4733-2657-40DC-B6FF-A308527126DF}"/>
    <hyperlink ref="I2262" r:id="rId3599" xr:uid="{876FFADC-6501-46DA-839D-3BAF7BD77762}"/>
    <hyperlink ref="H2263" r:id="rId3600" xr:uid="{E0F09D74-A68C-42EE-8948-C69141F0BA0B}"/>
    <hyperlink ref="I2263" r:id="rId3601" xr:uid="{DAC59C8E-F9DD-4274-A602-C3EB96B2E086}"/>
    <hyperlink ref="H2264" r:id="rId3602" xr:uid="{74065E51-03C5-4049-B523-EBF5E126D977}"/>
    <hyperlink ref="I2264" r:id="rId3603" xr:uid="{6FDF3F62-476E-43D4-BA58-5839E30E06F5}"/>
    <hyperlink ref="H2265" r:id="rId3604" xr:uid="{002ADA72-76C2-45CD-B234-DE1350BB9DDF}"/>
    <hyperlink ref="I2265" r:id="rId3605" xr:uid="{8ABA2BE5-6AF8-4E6B-82BD-73FD2D0F4F16}"/>
    <hyperlink ref="H2266" r:id="rId3606" xr:uid="{DC015691-70FF-4B9D-A8CC-016CE9F94459}"/>
    <hyperlink ref="I2266" r:id="rId3607" xr:uid="{8229D647-4F83-42DE-9731-0ED07D471E58}"/>
    <hyperlink ref="H2267" r:id="rId3608" xr:uid="{F42FCA83-E00F-4C19-851F-C165AD19BA9E}"/>
    <hyperlink ref="I2267" r:id="rId3609" xr:uid="{9DB49899-88BC-4879-99B1-F9C34A881F12}"/>
    <hyperlink ref="I2268" r:id="rId3610" xr:uid="{87AA6A93-E9A9-48FC-A2C0-FB01A19BFDC7}"/>
    <hyperlink ref="H2269" r:id="rId3611" xr:uid="{A0C241BC-E344-4D0F-A9B3-CA336B1247B4}"/>
    <hyperlink ref="I2269" r:id="rId3612" xr:uid="{04BA1BF3-047A-4C57-920B-6CECA0328DA7}"/>
    <hyperlink ref="H2270" r:id="rId3613" xr:uid="{54E1F5EA-2E24-4C03-8EAB-01B9777D60C9}"/>
    <hyperlink ref="I2270" r:id="rId3614" xr:uid="{2BADC60D-0AED-4B3A-A98A-75608E865713}"/>
    <hyperlink ref="H2271" r:id="rId3615" xr:uid="{3AA67112-CDF4-4501-8C5A-C4802F462259}"/>
    <hyperlink ref="I2271" r:id="rId3616" xr:uid="{F42E4440-C81E-4644-BFE4-434272E7885A}"/>
    <hyperlink ref="H2272" r:id="rId3617" xr:uid="{C7B0CB18-7220-4F7A-9D21-3FF215D10E7D}"/>
    <hyperlink ref="I2272" r:id="rId3618" xr:uid="{7818F773-1852-4943-9AD1-1E4D4F53B07F}"/>
    <hyperlink ref="H2273" r:id="rId3619" xr:uid="{4E59CCD9-DBA6-4DCB-A1BE-B8BF250296F5}"/>
    <hyperlink ref="I2273" r:id="rId3620" xr:uid="{A06F6D25-A292-4809-AEDE-45545D363B4F}"/>
    <hyperlink ref="H2274" r:id="rId3621" xr:uid="{E25EBF31-7BBD-4B17-9494-33FCFF00F120}"/>
    <hyperlink ref="I2274" r:id="rId3622" xr:uid="{F91B01A1-19A2-4159-B721-5AD2FBA88288}"/>
    <hyperlink ref="H2275" r:id="rId3623" xr:uid="{597B60DF-2539-4B74-BD44-F86C42940929}"/>
    <hyperlink ref="I2275" r:id="rId3624" xr:uid="{80E60F94-7C56-49F6-9D12-E3A748D5D627}"/>
    <hyperlink ref="I2276" r:id="rId3625" xr:uid="{B6E87C62-7024-423A-A81C-1B76FEE106D6}"/>
    <hyperlink ref="H2278" r:id="rId3626" xr:uid="{C10FC765-5643-4D04-82C0-2A24896B0847}"/>
    <hyperlink ref="I2278" r:id="rId3627" xr:uid="{BF815578-F4B7-41F7-A4A8-3179813BAEE2}"/>
    <hyperlink ref="H2279" r:id="rId3628" xr:uid="{89D45368-B369-4EEE-80B1-C1E0FCD98C26}"/>
    <hyperlink ref="I2279" r:id="rId3629" xr:uid="{CD25934B-DBE1-4A55-B385-8DA982616652}"/>
    <hyperlink ref="H2281" r:id="rId3630" xr:uid="{1608FA32-29FD-4036-9DB1-8B3DF2AF288E}"/>
    <hyperlink ref="I2281" r:id="rId3631" xr:uid="{06009095-3B13-4E9E-A43B-C7C477EE8D48}"/>
    <hyperlink ref="H2280" r:id="rId3632" xr:uid="{EB73E3C7-2B3D-492E-BC31-0DC4C20B2FEE}"/>
    <hyperlink ref="H2282" r:id="rId3633" xr:uid="{E24A6426-00B1-47B0-ADED-0042FC53B3BB}"/>
    <hyperlink ref="H2283" r:id="rId3634" xr:uid="{C3BCD826-82B3-4817-B417-6F10F49AD360}"/>
    <hyperlink ref="H2284" r:id="rId3635" xr:uid="{747B9708-46E4-4FC2-AFB7-A5709298AFD5}"/>
    <hyperlink ref="I2284" r:id="rId3636" xr:uid="{82119175-32C0-46BC-B5B4-475D34A48027}"/>
    <hyperlink ref="H2286" r:id="rId3637" xr:uid="{51CBFBAD-CE38-45C8-97C4-2AE8A8E2EE2A}"/>
    <hyperlink ref="I2286" r:id="rId3638" xr:uid="{126E8055-14E1-43C0-8A05-7FAE0B65972B}"/>
    <hyperlink ref="H2287" r:id="rId3639" xr:uid="{B135159B-47BA-4DE7-A335-DA923B505A15}"/>
    <hyperlink ref="I2287" r:id="rId3640" xr:uid="{4307EFCF-6A6A-470A-854B-BB59EAE25B6C}"/>
    <hyperlink ref="H2288" r:id="rId3641" xr:uid="{21EF6363-5FE5-416A-B3B2-DD2BFF9C3113}"/>
    <hyperlink ref="I2288" r:id="rId3642" xr:uid="{8AFB9A85-7B03-433F-B5CB-A338FC7C1077}"/>
    <hyperlink ref="H2289" r:id="rId3643" xr:uid="{F786DC87-9D63-4D85-8E4A-D63CCE59A791}"/>
    <hyperlink ref="I2289" r:id="rId3644" xr:uid="{DBC7B79C-4532-4C52-9EE3-2B3180F35FEE}"/>
    <hyperlink ref="H2290" r:id="rId3645" xr:uid="{025E9D9F-E336-4879-AA8F-E6FA602F5827}"/>
    <hyperlink ref="I2290" r:id="rId3646" xr:uid="{B04002D3-E151-44B8-9468-CFBF0D721CBB}"/>
    <hyperlink ref="I2291" r:id="rId3647" xr:uid="{06A862FC-D24A-4630-B95C-D969AB8C1FDB}"/>
    <hyperlink ref="H2292" r:id="rId3648" xr:uid="{0BDA445B-F6BA-4C55-99FC-E49C890A5C4D}"/>
    <hyperlink ref="I2292" r:id="rId3649" xr:uid="{87B677C5-B10C-43AD-B37B-2339BDE2C441}"/>
    <hyperlink ref="H2293" r:id="rId3650" xr:uid="{DA86B8A9-E9F2-4AC7-AA93-0D6D407431D4}"/>
    <hyperlink ref="I2293" r:id="rId3651" xr:uid="{986FEC7E-6F78-49E0-B31F-8B45242635EA}"/>
    <hyperlink ref="H2294" r:id="rId3652" xr:uid="{ECC3C052-2E21-4677-862E-8C44D7E20E5E}"/>
    <hyperlink ref="H2295" r:id="rId3653" xr:uid="{632E12CA-4D7E-4180-ABA4-C3EAE258DA18}"/>
    <hyperlink ref="H2296" r:id="rId3654" xr:uid="{6F1B283C-6E7F-413E-BBD2-D6A0DD70CBF7}"/>
    <hyperlink ref="I2296" r:id="rId3655" xr:uid="{3B3911D1-DEE0-498C-81E8-215C4D8CA14F}"/>
    <hyperlink ref="H2297" r:id="rId3656" xr:uid="{66BB0779-D55C-4C07-9182-916DACC0BFF3}"/>
    <hyperlink ref="H2298" r:id="rId3657" xr:uid="{F555ADE1-4FF4-4E46-B5BB-C1D601E462C7}"/>
    <hyperlink ref="I2298" r:id="rId3658" xr:uid="{A2492E99-4319-4F09-AF22-1C6B6C5FD558}"/>
    <hyperlink ref="H2299" r:id="rId3659" xr:uid="{AEF6A65B-DC7B-430B-B423-97DC1F5C7250}"/>
    <hyperlink ref="I2299" r:id="rId3660" xr:uid="{D740DF74-227E-46AC-A251-A543662E9AD0}"/>
    <hyperlink ref="H2300" r:id="rId3661" xr:uid="{AF86C767-7F51-4BA2-BE95-D109CCA537D6}"/>
    <hyperlink ref="I2300" r:id="rId3662" xr:uid="{7BADF269-35DE-4F0A-995F-1F59D00BC25A}"/>
    <hyperlink ref="H2301" r:id="rId3663" xr:uid="{879D922C-5559-470A-B566-C14D31D85DD7}"/>
    <hyperlink ref="I2301" r:id="rId3664" xr:uid="{ACBE4316-8441-459B-8D7D-E914F9C5F674}"/>
    <hyperlink ref="I2302" r:id="rId3665" xr:uid="{4EE2306D-A397-4C9C-AF9B-1CEA7FF68A21}"/>
    <hyperlink ref="I2304" r:id="rId3666" xr:uid="{48CEC4CC-6F22-47C5-AADE-0F74CC67A51D}"/>
    <hyperlink ref="H2306" r:id="rId3667" xr:uid="{C3DDB7C7-2426-4739-8AE7-87FDD57412E9}"/>
    <hyperlink ref="I2306" r:id="rId3668" xr:uid="{68A8E1FB-9B09-4688-9964-FD95EE6B221D}"/>
    <hyperlink ref="H2307" r:id="rId3669" xr:uid="{B1074B4B-6ADD-4ADC-B26C-39517F88D58D}"/>
    <hyperlink ref="I2307" r:id="rId3670" xr:uid="{6750C67F-6282-4C01-9482-D03BC80A3631}"/>
    <hyperlink ref="H2308" r:id="rId3671" xr:uid="{CD50DFD9-A8F2-40CD-9AAA-F93052EBE0B8}"/>
    <hyperlink ref="H2309" r:id="rId3672" xr:uid="{D6869CEF-6F05-46FD-BAD3-16A62AB59697}"/>
    <hyperlink ref="I2309" r:id="rId3673" xr:uid="{7811BA07-B278-4484-AB4A-46542EC35C7E}"/>
    <hyperlink ref="H2310" r:id="rId3674" xr:uid="{E6CE7A2E-9D64-4939-B563-FD87BF0F95E5}"/>
    <hyperlink ref="H2311" r:id="rId3675" xr:uid="{F986B840-0E24-47CB-9447-4518E75D019E}"/>
    <hyperlink ref="I2311" r:id="rId3676" xr:uid="{3C7FE6A6-3999-49E3-AE0C-DFCEACD01E64}"/>
    <hyperlink ref="H2312" r:id="rId3677" xr:uid="{1B198183-E7A2-4998-BFFC-0FCE3DBBFF01}"/>
    <hyperlink ref="I2312" r:id="rId3678" xr:uid="{B2DF5D50-2572-409D-9A0D-686AB772CF68}"/>
    <hyperlink ref="I2313" r:id="rId3679" xr:uid="{45E8D714-F354-4695-A419-B8FC69AA206F}"/>
    <hyperlink ref="H2314" r:id="rId3680" xr:uid="{3F1F726D-7EAB-4470-933C-9BACCFEF8574}"/>
    <hyperlink ref="I2314" r:id="rId3681" xr:uid="{B7C8D8C2-B069-4734-B782-B476D599C58C}"/>
    <hyperlink ref="I2315" r:id="rId3682" xr:uid="{8C8616D6-F855-47FB-B511-9048D0C4B0D7}"/>
    <hyperlink ref="H2316" r:id="rId3683" xr:uid="{557E37F3-374F-49EF-B311-43FAFD6828C0}"/>
    <hyperlink ref="I2316" r:id="rId3684" xr:uid="{AD3CD252-B0CD-4A85-8F36-D34D9BA9D0AC}"/>
    <hyperlink ref="I2317" r:id="rId3685" xr:uid="{D3F8DB19-1EC1-4D30-A7F6-5AB442210F85}"/>
    <hyperlink ref="I2318" r:id="rId3686" xr:uid="{F4EDB136-33CE-4489-AC4A-8EE666BA527C}"/>
    <hyperlink ref="H2319" r:id="rId3687" xr:uid="{8EE079AC-CCE2-4732-921F-0385FF4B16CA}"/>
    <hyperlink ref="I2319" r:id="rId3688" xr:uid="{7A7CD80A-1C61-4B82-80C5-380156C4DDD2}"/>
    <hyperlink ref="H2320" r:id="rId3689" xr:uid="{C7685E87-8B99-4DC2-82F4-39EE517D6307}"/>
    <hyperlink ref="I2320" r:id="rId3690" xr:uid="{1AF5163E-CCB7-4158-B63A-D2043AB5BFBD}"/>
    <hyperlink ref="H2321" r:id="rId3691" xr:uid="{1F99F56D-68D8-4D2E-8DAA-A7A36B5856BC}"/>
    <hyperlink ref="I2321" r:id="rId3692" xr:uid="{14DB45EC-E2A0-4D38-94A6-9F9F6E454544}"/>
    <hyperlink ref="H2322" r:id="rId3693" xr:uid="{74702F58-C131-4A49-B8C7-456AF0457A8C}"/>
    <hyperlink ref="I2322" r:id="rId3694" xr:uid="{9CCD370F-00D9-4218-85FA-B716B9545D25}"/>
    <hyperlink ref="H2323" r:id="rId3695" xr:uid="{1A850D1D-5879-4A9B-9FF5-84F5FEC5568E}"/>
    <hyperlink ref="I2323" r:id="rId3696" xr:uid="{3E00F5D4-F68B-4CC3-8A1C-5AF6629C63FF}"/>
    <hyperlink ref="H2324" r:id="rId3697" xr:uid="{D35A46F1-235A-41DA-AAD4-034670CD7BCC}"/>
    <hyperlink ref="H2325" r:id="rId3698" xr:uid="{AEB4B860-D673-40F4-90D3-9ECE993E6C73}"/>
    <hyperlink ref="I2325" r:id="rId3699" xr:uid="{812D6F31-DFEE-46E6-88FF-B99A251203BA}"/>
    <hyperlink ref="H2326" r:id="rId3700" xr:uid="{31ABA5B1-584E-493A-81F7-F259DE0C271D}"/>
    <hyperlink ref="I2326" r:id="rId3701" xr:uid="{27FC0AF6-CC87-479B-9FD3-E3FEAC0D15F3}"/>
    <hyperlink ref="H2327" r:id="rId3702" xr:uid="{7693C78E-2A19-48DE-BEB7-08EECF7D29B0}"/>
    <hyperlink ref="I2327" r:id="rId3703" xr:uid="{173EEADC-8FFB-41DF-B82A-647B2A9FD5BB}"/>
    <hyperlink ref="H2328" r:id="rId3704" xr:uid="{6AF42DD0-24AD-4E51-B5C8-94E6517C0306}"/>
    <hyperlink ref="I2328" r:id="rId3705" xr:uid="{DC8078F7-2969-49A9-85AA-B27915E9E037}"/>
    <hyperlink ref="H2329" r:id="rId3706" xr:uid="{14DC8B6C-43D3-42BF-9ED3-1F418C5F8146}"/>
    <hyperlink ref="I2329" r:id="rId3707" xr:uid="{9047B262-7031-41FB-9459-5BD00C1CFAA0}"/>
    <hyperlink ref="I2330" r:id="rId3708" xr:uid="{054C6631-994B-4FF4-9BA7-9EFDAB01AF7A}"/>
    <hyperlink ref="I2331" r:id="rId3709" xr:uid="{7DD997AB-7801-4B7A-B0A9-6FD46B4F9CAC}"/>
    <hyperlink ref="H2339" r:id="rId3710" xr:uid="{87163D57-FED3-4AA9-8EAD-BD195AC49CE0}"/>
    <hyperlink ref="I2339" r:id="rId3711" xr:uid="{19808D67-0CDC-4677-A11D-47AFA9624AD6}"/>
    <hyperlink ref="H2332" r:id="rId3712" xr:uid="{9C3FE692-0658-4C88-8F69-09CCAAC18AFD}"/>
    <hyperlink ref="I2332" r:id="rId3713" xr:uid="{AA8F0576-26E9-4F06-B4C4-908BFC04214F}"/>
    <hyperlink ref="H2333" r:id="rId3714" xr:uid="{71050CB2-29BC-4907-9497-B053869AD8C6}"/>
    <hyperlink ref="I2333" r:id="rId3715" xr:uid="{0444F5AB-4E25-4B8C-B0B1-042E598134B8}"/>
    <hyperlink ref="H2334" r:id="rId3716" xr:uid="{EA39C490-81DB-4097-B880-8213AB0E4095}"/>
    <hyperlink ref="I2334" r:id="rId3717" xr:uid="{3A17A06E-05B9-44B2-BCB2-C727989106F8}"/>
    <hyperlink ref="H2335" r:id="rId3718" xr:uid="{57EE59EB-1034-46E3-9307-2E4B1D5D2DB4}"/>
    <hyperlink ref="I2335" r:id="rId3719" xr:uid="{D57D4E1B-93FF-43C9-A467-299426C6B1B7}"/>
    <hyperlink ref="I2336" r:id="rId3720" xr:uid="{774FA79F-DB88-45F8-B3C1-D6B4DAD280D9}"/>
    <hyperlink ref="H2337" r:id="rId3721" xr:uid="{772DD6CC-0F85-4E95-AB35-5E7F362D9DE5}"/>
    <hyperlink ref="I2337" r:id="rId3722" xr:uid="{D8850AED-5035-4745-9AA3-D437EF9AB4DA}"/>
    <hyperlink ref="H2338" r:id="rId3723" xr:uid="{80A7ED7C-302C-41DB-A099-56BFB7F3D51B}"/>
    <hyperlink ref="I2338" r:id="rId3724" xr:uid="{A6E0523A-E88A-4C8A-A7DC-718B458A6F36}"/>
    <hyperlink ref="H2340" r:id="rId3725" xr:uid="{8AB6D966-C925-4F1C-9DD2-EBA9586ADCD6}"/>
    <hyperlink ref="I2340" r:id="rId3726" xr:uid="{2F3B7910-DB3E-4DCA-AAFC-7C0AE60B2E73}"/>
    <hyperlink ref="H2341" r:id="rId3727" xr:uid="{B2DC858F-68C2-4921-A625-02A98C41BEB8}"/>
    <hyperlink ref="I2341" r:id="rId3728" xr:uid="{0A804530-0C4E-4086-B62A-FB81753730F4}"/>
    <hyperlink ref="H2342" r:id="rId3729" xr:uid="{0B86E498-B509-49AA-A9C3-85D090AF766A}"/>
    <hyperlink ref="I2342" r:id="rId3730" xr:uid="{4547AEC5-82AA-4299-A7B6-C682C9DF5D37}"/>
    <hyperlink ref="I2343" r:id="rId3731" xr:uid="{7E414E85-DEC4-4C2A-8D09-4890A426AA4F}"/>
    <hyperlink ref="H2344" r:id="rId3732" xr:uid="{058A2AFD-07A7-46AA-962F-BEFEB82ED7B9}"/>
    <hyperlink ref="I2344" r:id="rId3733" xr:uid="{9D13CEB8-0587-4838-ACB9-741AF519301E}"/>
    <hyperlink ref="H2345" r:id="rId3734" display="luiscampino@lcampino.cl" xr:uid="{BF7C6374-0725-4C5B-9B7F-2DA229811D56}"/>
    <hyperlink ref="I2345" r:id="rId3735" xr:uid="{36F220EA-777A-4CE8-9BF2-3F3C12767736}"/>
    <hyperlink ref="H2346" r:id="rId3736" xr:uid="{2315F8BA-B122-4188-8C62-B497010C60F2}"/>
    <hyperlink ref="I2346" r:id="rId3737" xr:uid="{016C6A47-1A38-4894-AD73-94675337D977}"/>
    <hyperlink ref="H2347" r:id="rId3738" xr:uid="{C1DFCFA8-24AE-47FF-B324-B73B314418E7}"/>
    <hyperlink ref="I2347" r:id="rId3739" xr:uid="{4A8CB450-285A-496A-BC04-F975DAC6B935}"/>
    <hyperlink ref="H2348" r:id="rId3740" xr:uid="{A5392916-559D-4E78-9D85-6DF63A87DD39}"/>
    <hyperlink ref="I2348" r:id="rId3741" xr:uid="{0340892F-D1DF-4822-A313-C237F6D17A43}"/>
    <hyperlink ref="H2349" r:id="rId3742" xr:uid="{32325D91-8B9A-4F2E-A8AD-C83783929DDD}"/>
    <hyperlink ref="I2349" r:id="rId3743" xr:uid="{FB94A58D-95F8-4FB1-A9D9-ECEE19D4F305}"/>
    <hyperlink ref="H2350" r:id="rId3744" xr:uid="{20129998-C4A0-44D8-B51D-B017EE8D9C36}"/>
    <hyperlink ref="I2350" r:id="rId3745" xr:uid="{E1B65D2C-59B0-4180-A446-12F7A08276FC}"/>
    <hyperlink ref="H2351" r:id="rId3746" xr:uid="{EC9F6EB0-4021-4CA1-A051-409C7C677597}"/>
    <hyperlink ref="I2351" r:id="rId3747" xr:uid="{1D8FEC0B-ACF0-453A-A01C-0284CA9D4C07}"/>
    <hyperlink ref="H2352" r:id="rId3748" xr:uid="{E68196CF-FD1F-409E-A681-D97355D2BCC6}"/>
    <hyperlink ref="H2353" r:id="rId3749" xr:uid="{EF40F2D3-B017-4B42-ABBA-0101196C52A7}"/>
    <hyperlink ref="I2353" r:id="rId3750" xr:uid="{227C95FF-E5A7-4228-A267-74566A8E7E41}"/>
    <hyperlink ref="I2354" r:id="rId3751" xr:uid="{837E8B09-DC28-4170-ADDD-38A4DC03FD63}"/>
    <hyperlink ref="I2355" r:id="rId3752" xr:uid="{A2B3A2F6-70EB-45C3-A599-E7B3A5953AF8}"/>
    <hyperlink ref="H2356" r:id="rId3753" xr:uid="{BBEF2DC7-BB2F-41B9-95B1-7A0671FA1969}"/>
    <hyperlink ref="I2356" r:id="rId3754" xr:uid="{1D3D19BD-26A1-40F3-9CDF-C4C0411C4902}"/>
    <hyperlink ref="I2357" r:id="rId3755" xr:uid="{D8E346F1-C7F2-41DC-8FD7-8093EBBE8DA0}"/>
    <hyperlink ref="I2358" r:id="rId3756" xr:uid="{E39170C5-9B82-43BD-A1AE-4B415E021DB1}"/>
    <hyperlink ref="I2359" r:id="rId3757" xr:uid="{D7B1AC57-8F7D-4992-8C62-1B839B8E6581}"/>
    <hyperlink ref="H2360" r:id="rId3758" xr:uid="{EE5225EC-04B3-4ABD-B54B-E5EFDA3FBFA0}"/>
    <hyperlink ref="I2360" r:id="rId3759" xr:uid="{811CAFD9-0B7D-4AB8-A0FE-C703336DF1AD}"/>
    <hyperlink ref="H2361" r:id="rId3760" xr:uid="{EE2C1CC5-144E-4920-BD23-59210154ED6C}"/>
    <hyperlink ref="I2361" r:id="rId3761" xr:uid="{2ECC9C91-E264-4BA3-9858-E4434BB88AA4}"/>
    <hyperlink ref="H2362" r:id="rId3762" xr:uid="{BEA4D0F0-437A-4374-AB14-0235E28B1825}"/>
    <hyperlink ref="I2362" r:id="rId3763" xr:uid="{C5570EBE-6ABD-4C47-99D0-E439BAD2D2BE}"/>
    <hyperlink ref="I2363" r:id="rId3764" xr:uid="{1CCC6843-8934-4B39-A5FA-40A5E142F7EF}"/>
    <hyperlink ref="H2364" r:id="rId3765" xr:uid="{201CD29E-22A7-4DDD-87DD-A13D314FDBCC}"/>
    <hyperlink ref="I2364" r:id="rId3766" xr:uid="{C401E05B-A1C7-4772-8528-AA19A89CDF30}"/>
    <hyperlink ref="H2365" r:id="rId3767" xr:uid="{20D29CFA-6EAE-491D-89D0-278D703A527D}"/>
    <hyperlink ref="I2365" r:id="rId3768" xr:uid="{521D5CA3-A6EE-4A77-993E-935F9BD1F995}"/>
    <hyperlink ref="H2366" r:id="rId3769" xr:uid="{2AE82EE0-F621-49ED-80D0-6676F41C49D5}"/>
    <hyperlink ref="I2366" r:id="rId3770" xr:uid="{E9B19176-A477-4289-85EA-0A29AEBC39C7}"/>
    <hyperlink ref="H2367" r:id="rId3771" xr:uid="{6FD28EAD-A4B8-4180-BC94-C27A0478B387}"/>
    <hyperlink ref="I2367" r:id="rId3772" xr:uid="{889CC64B-36E8-40D8-AEEA-2803468651EE}"/>
    <hyperlink ref="H2368" r:id="rId3773" xr:uid="{E2A2F4F0-33D3-45D8-9D03-781B75A52ADF}"/>
    <hyperlink ref="I2368" r:id="rId3774" xr:uid="{D8CC7029-BA7C-41BE-B6FE-15A7EB2E82D5}"/>
    <hyperlink ref="H2369" r:id="rId3775" xr:uid="{CE8DA291-5E7A-45D3-8D60-1FB4E1393C7F}"/>
    <hyperlink ref="I2369" r:id="rId3776" xr:uid="{36B43C83-77FB-4014-981C-CA236BB83E43}"/>
    <hyperlink ref="H2370" r:id="rId3777" xr:uid="{03ECD988-2EED-4418-8CC9-0F8E21660EDD}"/>
    <hyperlink ref="I2370" r:id="rId3778" xr:uid="{0C8DC401-9EEB-4AA0-842A-FE214CB55F9E}"/>
    <hyperlink ref="H2389" r:id="rId3779" xr:uid="{C425D664-D378-4F09-BA5C-A70014322F53}"/>
    <hyperlink ref="I2389" r:id="rId3780" xr:uid="{D5E46F12-0CA0-44AC-8BD3-73FC85604918}"/>
    <hyperlink ref="I2372" r:id="rId3781" xr:uid="{BEFA7E52-A846-458F-A6DB-CEB220E86987}"/>
    <hyperlink ref="H2373" r:id="rId3782" xr:uid="{23A9F364-9A16-4CEC-8DBC-643741026F54}"/>
    <hyperlink ref="I2373" r:id="rId3783" xr:uid="{31D414D7-F149-4E4A-B994-5176FDCCADFC}"/>
    <hyperlink ref="H2374" r:id="rId3784" xr:uid="{121089EF-2572-45AA-9C76-F5611D783995}"/>
    <hyperlink ref="I2374" r:id="rId3785" xr:uid="{BE95988E-EC06-4D35-8E17-A6AFC12E0706}"/>
    <hyperlink ref="I2375" r:id="rId3786" xr:uid="{1F4793A6-F8CC-483C-9F9F-F6D1F7C7C082}"/>
    <hyperlink ref="H2376" r:id="rId3787" xr:uid="{DCC3A74C-3FBB-4388-9C4C-BEEA67AA612C}"/>
    <hyperlink ref="H2377" r:id="rId3788" xr:uid="{A62D1A8C-37B2-4AAE-8632-548D7D792743}"/>
    <hyperlink ref="I2377" r:id="rId3789" xr:uid="{9C96C1CC-A936-4E01-9F18-BE2537DD6DDC}"/>
    <hyperlink ref="H2378" r:id="rId3790" xr:uid="{B336263C-D6C9-425F-BC7E-7B8B3B309181}"/>
    <hyperlink ref="I2378" r:id="rId3791" xr:uid="{D826331C-C193-4F46-ACBD-8A385378DF99}"/>
    <hyperlink ref="H2379" r:id="rId3792" xr:uid="{F26791B2-2591-498A-9BB7-9F3C618A9951}"/>
    <hyperlink ref="H2380" r:id="rId3793" xr:uid="{A2A4F691-F8B3-464B-9223-F5AB92DD8824}"/>
    <hyperlink ref="H2381" r:id="rId3794" xr:uid="{A3494F51-0E2F-4B14-B5A9-8ED543EE5747}"/>
    <hyperlink ref="I2382" r:id="rId3795" xr:uid="{BADE2B9B-5ABC-400C-9978-44E0B4B61DBC}"/>
    <hyperlink ref="H2383" r:id="rId3796" xr:uid="{A2CB4EF2-6233-4904-A605-727F67D388A9}"/>
    <hyperlink ref="I2383" r:id="rId3797" xr:uid="{E71F7947-166D-4394-B0B6-B29CD0FCE869}"/>
    <hyperlink ref="H2384" r:id="rId3798" xr:uid="{F4451525-43E2-4BDC-B8B9-C124C08509A6}"/>
    <hyperlink ref="H2385" r:id="rId3799" xr:uid="{F1F62168-A5E7-4C6E-BCF8-2A64836FFC08}"/>
    <hyperlink ref="I2385" r:id="rId3800" xr:uid="{1399A9FF-045E-486B-A503-8F3F4426F856}"/>
    <hyperlink ref="H2386" r:id="rId3801" xr:uid="{AC84B2D1-5923-4C47-B6E3-A4BE00ED2656}"/>
    <hyperlink ref="H2391" r:id="rId3802" xr:uid="{4794E753-AC37-4986-B013-651864F481AF}"/>
    <hyperlink ref="I2391" r:id="rId3803" xr:uid="{8CF243D0-A884-4000-B39B-1E3FFDDDB54B}"/>
    <hyperlink ref="H2390" r:id="rId3804" xr:uid="{91DC2555-0703-4C0A-8A75-F6B2894AF401}"/>
    <hyperlink ref="I2390" r:id="rId3805" xr:uid="{00D9BDEE-0018-4551-9519-B48F146813ED}"/>
    <hyperlink ref="H2392" r:id="rId3806" xr:uid="{B6C28422-C412-4FDE-A522-444D36AE5C88}"/>
    <hyperlink ref="I2392" r:id="rId3807" xr:uid="{99EE5BE2-5D4C-440B-B5E1-6BE7D86B8B12}"/>
    <hyperlink ref="I2393" r:id="rId3808" xr:uid="{3C23AB65-9557-4A9A-8BC6-38E68CFD4B59}"/>
    <hyperlink ref="I2394" r:id="rId3809" xr:uid="{D1409079-A418-4B4A-A24D-368520E8CB7E}"/>
    <hyperlink ref="H2395" r:id="rId3810" xr:uid="{B7E5FF84-A6AA-4FFF-8B08-D7C495922D05}"/>
    <hyperlink ref="H2388" r:id="rId3811" xr:uid="{AD6A4102-725A-4489-B3C2-54462CF0A8ED}"/>
    <hyperlink ref="I2388" r:id="rId3812" xr:uid="{F78C0A08-66A6-4BBE-A6D2-923A9CFF4606}"/>
    <hyperlink ref="H2387" r:id="rId3813" xr:uid="{F84C655E-A349-47B3-A0C1-4E4EA35F0D5B}"/>
    <hyperlink ref="I2387" r:id="rId3814" xr:uid="{F910A195-E344-4269-AB4E-5EC1B30B7FA5}"/>
    <hyperlink ref="H2396" r:id="rId3815" xr:uid="{A8F384E7-1C1D-422F-A644-90A917B4B128}"/>
    <hyperlink ref="I2396" r:id="rId3816" xr:uid="{E4928AA6-6BBB-4573-A4A6-5D8B0C28BFE7}"/>
    <hyperlink ref="I2397" r:id="rId3817" xr:uid="{0A54B858-EEDF-4D2B-8F90-6DCBBBD6D2FE}"/>
    <hyperlink ref="H2398" r:id="rId3818" xr:uid="{ED5DCBF7-D4E9-4A05-8195-D25227393E6B}"/>
    <hyperlink ref="I2399" r:id="rId3819" xr:uid="{F1B922C7-A9C9-40D1-A66C-11379750B2BA}"/>
    <hyperlink ref="I2400" r:id="rId3820" xr:uid="{4899F476-5DA4-4657-87A6-9ECB58E2AA6E}"/>
    <hyperlink ref="H2401" r:id="rId3821" xr:uid="{32C8243C-F57C-434D-A7D1-75FB38DB4BA5}"/>
    <hyperlink ref="I2401" r:id="rId3822" xr:uid="{D7AB6D31-BA23-4CA5-B738-E40970FF0472}"/>
    <hyperlink ref="H2402" r:id="rId3823" xr:uid="{3324AB32-F2CC-49A8-80A6-F9E074FD3FA0}"/>
    <hyperlink ref="I2402" r:id="rId3824" xr:uid="{EF0DA1D2-6C2B-4DAA-A137-07227C414A66}"/>
    <hyperlink ref="I2403" r:id="rId3825" xr:uid="{FD92275C-0473-468A-923C-EA79839898DA}"/>
    <hyperlink ref="I2404" r:id="rId3826" xr:uid="{374A1217-566E-4482-9050-C5F521AF7827}"/>
    <hyperlink ref="H2405" r:id="rId3827" xr:uid="{E9A5E4EA-4C24-45D9-BC55-CB79DB58D052}"/>
    <hyperlink ref="I2405" r:id="rId3828" xr:uid="{CA4FE648-7AE4-4B7D-AE77-62E2F4345D1C}"/>
    <hyperlink ref="I2406" r:id="rId3829" xr:uid="{04125AC8-C985-4CA7-ADE1-E1D2BE9A229D}"/>
    <hyperlink ref="I2407" r:id="rId3830" xr:uid="{AD9D37F0-9E11-40EF-A193-611AD6ECB8A1}"/>
    <hyperlink ref="H2408" r:id="rId3831" xr:uid="{2BC223F1-FAB9-491F-997D-F88B03DA610D}"/>
    <hyperlink ref="I2408" r:id="rId3832" xr:uid="{161D24C9-7BE8-4A19-8E81-C6B6E663784A}"/>
    <hyperlink ref="H2409" r:id="rId3833" xr:uid="{6A927F54-7A43-481F-AA08-BFDC782A0072}"/>
    <hyperlink ref="I2409" r:id="rId3834" xr:uid="{7EF7F0FF-D250-4554-8AA3-282EABC28107}"/>
    <hyperlink ref="H2410" r:id="rId3835" xr:uid="{691A911F-3E7B-498F-A135-A6D3EB7A9848}"/>
    <hyperlink ref="I2410" r:id="rId3836" xr:uid="{2096119A-6695-489E-8C5E-58D32DEE1F34}"/>
    <hyperlink ref="H2411" r:id="rId3837" xr:uid="{0EF24942-2DF3-4908-8674-59E3F973B1B7}"/>
    <hyperlink ref="H2412" r:id="rId3838" xr:uid="{7E353F42-A034-441D-9F92-ABC8AD52A44C}"/>
    <hyperlink ref="I2412" r:id="rId3839" xr:uid="{B77853DA-E5EA-4875-B6A1-3B7598F777F0}"/>
    <hyperlink ref="H2413" r:id="rId3840" xr:uid="{F9D8B19E-E224-4CD5-B091-42039A46132E}"/>
    <hyperlink ref="I2413" r:id="rId3841" xr:uid="{E08EFF89-C6B9-4E3B-A8BA-D1E6367BC651}"/>
    <hyperlink ref="H2414" r:id="rId3842" xr:uid="{65D71BDF-DBF3-43D5-B4DB-911F606B269A}"/>
    <hyperlink ref="H2415" r:id="rId3843" xr:uid="{811BB224-1A27-48E2-88B8-52E2C052434A}"/>
    <hyperlink ref="I2415" r:id="rId3844" xr:uid="{978CC1BF-C5B6-433B-9A4E-1EEDE3EC45B1}"/>
    <hyperlink ref="H2416" r:id="rId3845" xr:uid="{BFD76861-795C-4BBF-8F33-AED68F5D772C}"/>
    <hyperlink ref="I2416" r:id="rId3846" xr:uid="{D8DFE23E-7F0A-40D3-8C09-F18E62845FBC}"/>
    <hyperlink ref="H2417" r:id="rId3847" xr:uid="{6C839618-58A6-4BBF-A97D-ED2A9C7EFD7A}"/>
    <hyperlink ref="I2417" r:id="rId3848" xr:uid="{9200ABA7-DA0D-4D26-8660-A270A30E5893}"/>
    <hyperlink ref="H2418" r:id="rId3849" xr:uid="{5059D76F-7166-4092-8481-54CF15087BB4}"/>
    <hyperlink ref="I2418" r:id="rId3850" xr:uid="{0D591041-72E0-460E-AB13-7C785900CA73}"/>
    <hyperlink ref="H2419" r:id="rId3851" xr:uid="{59A79289-709C-4073-B2BB-DE81F76D6931}"/>
    <hyperlink ref="I2420" r:id="rId3852" xr:uid="{02FC8807-A194-4F88-9940-A8B56F60BBEE}"/>
    <hyperlink ref="I2421" r:id="rId3853" xr:uid="{275EC7DB-69A5-46CF-8997-BBA3F970DF2C}"/>
    <hyperlink ref="H2422" r:id="rId3854" xr:uid="{FCB5C4D3-E5C2-40FF-9217-90E994BEC35A}"/>
    <hyperlink ref="I2422" r:id="rId3855" xr:uid="{6C5130FD-7CAC-43CF-B582-3FE96D8B6AC7}"/>
    <hyperlink ref="H2423" r:id="rId3856" xr:uid="{4804C9ED-1B21-4D9A-A40B-C5E85BABE152}"/>
    <hyperlink ref="I2423" r:id="rId3857" xr:uid="{9F256A32-591D-4E55-A995-5B60393B5600}"/>
    <hyperlink ref="H2424" r:id="rId3858" display="gesalltda@gesalltda.cl" xr:uid="{B572EEA5-C420-4BA0-A619-BC52C1C341AB}"/>
    <hyperlink ref="I2424" r:id="rId3859" xr:uid="{09CEF3D5-3C90-482B-B8D1-38C278077272}"/>
    <hyperlink ref="H2425" r:id="rId3860" xr:uid="{9AAD14C4-20FA-4716-9B36-19540C031D6F}"/>
    <hyperlink ref="I2425" r:id="rId3861" xr:uid="{9549C214-6AE6-41E6-B1E0-52C031A72A29}"/>
    <hyperlink ref="I2426" r:id="rId3862" xr:uid="{12D595E5-A881-46E9-8296-3D91526F5A0D}"/>
    <hyperlink ref="H2427" r:id="rId3863" xr:uid="{9998676B-FC2F-4139-8E55-4751205DFA95}"/>
    <hyperlink ref="I2427" r:id="rId3864" xr:uid="{1EB9BC4B-0F00-4049-A396-59F912836235}"/>
    <hyperlink ref="I2428" r:id="rId3865" xr:uid="{CBDC241F-B790-48FF-B0AA-5C3BCA1BEEBA}"/>
    <hyperlink ref="H2429" r:id="rId3866" xr:uid="{D25DC663-1F3E-4662-9BC8-ED54031D2803}"/>
    <hyperlink ref="I2429" r:id="rId3867" xr:uid="{293321DB-790D-42B1-BA19-1B24A5196A70}"/>
    <hyperlink ref="I2430" r:id="rId3868" xr:uid="{FB91791A-4F0B-4F03-A8F8-D977EC7EE51E}"/>
    <hyperlink ref="H2431" r:id="rId3869" xr:uid="{857D39DD-F882-402E-AD9A-42D1440C1569}"/>
    <hyperlink ref="I2431" r:id="rId3870" xr:uid="{51CDD854-7F20-47BD-8960-7472E275FCB8}"/>
    <hyperlink ref="H2432" r:id="rId3871" xr:uid="{EF2E0D3D-AA54-427B-9E52-483D11E609CD}"/>
    <hyperlink ref="I2432" r:id="rId3872" xr:uid="{E49D015C-934F-4B6A-82CF-5979A386D2E6}"/>
    <hyperlink ref="H2433" r:id="rId3873" xr:uid="{B99C6C5F-DC67-47C3-AB61-2ECD3473B2AE}"/>
    <hyperlink ref="I2433" r:id="rId3874" xr:uid="{83F0EAAA-5FF6-4F72-9884-79F6044D4896}"/>
    <hyperlink ref="H2434" r:id="rId3875" xr:uid="{57D790B4-BD88-4E85-8DAC-874CE84CFFBC}"/>
    <hyperlink ref="I2434" r:id="rId3876" xr:uid="{4FC71A08-8C2E-475B-9ECD-E29CAE057027}"/>
    <hyperlink ref="H2435" r:id="rId3877" xr:uid="{BE154B7B-1406-477F-AB38-2C4A5A350C33}"/>
    <hyperlink ref="I2435" r:id="rId3878" xr:uid="{CD7B651F-2B58-4B24-95EB-0DFFEDA6AFBC}"/>
    <hyperlink ref="I2436" r:id="rId3879" xr:uid="{944DD46B-176A-4440-B314-021A7FA94AE9}"/>
    <hyperlink ref="I2437" r:id="rId3880" xr:uid="{DB1CCC3D-B4BF-47F7-B113-ACBA649375C3}"/>
    <hyperlink ref="H2438" r:id="rId3881" xr:uid="{FD7EFD26-6EED-4768-B9F1-B03BC900FE28}"/>
    <hyperlink ref="H2439" r:id="rId3882" xr:uid="{23957F08-87F7-46D2-B70A-D627ED809B62}"/>
    <hyperlink ref="I2439" r:id="rId3883" xr:uid="{80A0BEBE-FAD4-49A2-979D-7DA1BFA33FEC}"/>
    <hyperlink ref="I2440" r:id="rId3884" xr:uid="{88D82B9D-04C2-4210-B204-2AC21747D843}"/>
    <hyperlink ref="H2441" r:id="rId3885" xr:uid="{8571587A-0678-4FD0-B7F8-97AF633A0F5A}"/>
    <hyperlink ref="H2442" r:id="rId3886" xr:uid="{B5F0B9A3-A748-4EBE-8168-075507B6A034}"/>
    <hyperlink ref="I2442" r:id="rId3887" xr:uid="{17F6039B-68C0-4D46-8AC7-F726AB3F6EB9}"/>
    <hyperlink ref="H2443" r:id="rId3888" xr:uid="{F4A0F57F-CC58-423A-9ACC-C29D0BBFF0C4}"/>
    <hyperlink ref="I2443" r:id="rId3889" xr:uid="{F6D2091B-2CA7-4733-8BDB-3C489D1F0FDC}"/>
    <hyperlink ref="H2444" r:id="rId3890" xr:uid="{6A3C5A4B-9A71-44AE-A2DE-AA5F79638994}"/>
    <hyperlink ref="H2445" r:id="rId3891" xr:uid="{CC9981CA-270F-4276-AC95-A8A5D167994F}"/>
    <hyperlink ref="I2445" r:id="rId3892" xr:uid="{75395C5A-7AD6-4031-B440-E0CC6B46ED05}"/>
    <hyperlink ref="H2446" r:id="rId3893" xr:uid="{58DCEC68-79EC-4076-AAB3-DFEEF719CEAB}"/>
    <hyperlink ref="I2446" r:id="rId3894" xr:uid="{2D0E04DA-12ED-4645-B0A0-CF4DC1B3D9B1}"/>
    <hyperlink ref="H2447" r:id="rId3895" xr:uid="{B0B01C64-B1AA-4436-8A52-BAB91F8ACD60}"/>
    <hyperlink ref="I2447" r:id="rId3896" xr:uid="{1273618A-564B-48B4-A43E-AC22A94077D2}"/>
    <hyperlink ref="H2448" r:id="rId3897" xr:uid="{C0CE9918-0AC4-4D96-BE40-803B1D988B3B}"/>
    <hyperlink ref="I2448" r:id="rId3898" xr:uid="{888253CC-22C2-4F23-A138-0952086DD79D}"/>
    <hyperlink ref="H2449" r:id="rId3899" xr:uid="{B46380DD-B58F-41EA-8F54-D2E1878A1D4F}"/>
    <hyperlink ref="I2449" r:id="rId3900" xr:uid="{25FF794C-12D1-43D3-BE51-9811CADCC7A6}"/>
    <hyperlink ref="I2450" r:id="rId3901" xr:uid="{2C2E348D-85B5-483E-9F66-DC82598BF53D}"/>
    <hyperlink ref="H2451" r:id="rId3902" xr:uid="{5A656026-6D83-4A05-AA6B-D1D0D9056EC6}"/>
    <hyperlink ref="I2451" r:id="rId3903" xr:uid="{137A2A3D-158A-4D99-9E67-4FE9EB4AD8B4}"/>
    <hyperlink ref="H2452" r:id="rId3904" xr:uid="{9162E8EC-157A-4296-BF20-53D082F9027D}"/>
    <hyperlink ref="I2452" r:id="rId3905" xr:uid="{982CF8BE-69DB-4BEC-9B70-5A7FEB6C31BD}"/>
    <hyperlink ref="H2453" r:id="rId3906" xr:uid="{EB4D5564-8A68-4CAD-96C0-3F45B28C058E}"/>
    <hyperlink ref="I2453" r:id="rId3907" xr:uid="{4793C53D-BEB7-41FB-8CC8-2B2078E44E2E}"/>
    <hyperlink ref="H2454" r:id="rId3908" xr:uid="{D6C39C4A-C39F-4FF4-8432-4F3B80782A9A}"/>
    <hyperlink ref="I2454" r:id="rId3909" xr:uid="{DA848260-A115-438D-983B-B2F9266A6EA6}"/>
    <hyperlink ref="H2455" r:id="rId3910" xr:uid="{5945600C-F353-4657-8471-8CC9754DD255}"/>
    <hyperlink ref="I2455" r:id="rId3911" xr:uid="{2B0DC2D0-241C-4941-A4B3-E03D5500E4E0}"/>
    <hyperlink ref="H2456" r:id="rId3912" xr:uid="{12D8C13B-AE8D-4C33-A1A7-164F3982E80D}"/>
    <hyperlink ref="I2456" r:id="rId3913" xr:uid="{E2942BA2-E280-4E6B-97BF-A63C3FBF802B}"/>
    <hyperlink ref="H2457" r:id="rId3914" xr:uid="{6863B28A-E050-444F-9C38-7CD90B175B4E}"/>
    <hyperlink ref="I2457" r:id="rId3915" xr:uid="{8BB617D9-8574-4ECD-8F04-1B149DB3F068}"/>
    <hyperlink ref="H2458" r:id="rId3916" xr:uid="{E9B572C5-EE37-4A2E-AE27-1DDAF0ACE7EB}"/>
    <hyperlink ref="I2458" r:id="rId3917" xr:uid="{89900072-FD95-4A2F-988D-2FC6B769A676}"/>
    <hyperlink ref="H2459" r:id="rId3918" xr:uid="{58AD775B-1A73-457B-A5B8-6B4DB0D88100}"/>
    <hyperlink ref="I2459" r:id="rId3919" xr:uid="{5FAEA29B-5F9F-4BE2-9A5F-D0958AF9098E}"/>
    <hyperlink ref="H2460" r:id="rId3920" xr:uid="{5EF47333-259C-4009-B3C3-C21EC65B9186}"/>
    <hyperlink ref="I2460" r:id="rId3921" xr:uid="{7B91D675-B4A1-4128-BE84-67BB6415B389}"/>
    <hyperlink ref="H2461" r:id="rId3922" xr:uid="{4FF986B5-0E73-4C4C-A0F3-54B04D630EE5}"/>
    <hyperlink ref="I2461" r:id="rId3923" xr:uid="{F3576064-1E55-416B-A5B2-BCFEB432864F}"/>
    <hyperlink ref="H2462" r:id="rId3924" xr:uid="{F3E25421-92FC-4450-BB04-CE30B20D9348}"/>
    <hyperlink ref="I2462" r:id="rId3925" xr:uid="{BAD6CFDE-AB98-4F06-9BE9-750A2978C1DF}"/>
    <hyperlink ref="H2463" r:id="rId3926" xr:uid="{933BDF76-EA3A-46AF-AA08-84713BA5762B}"/>
    <hyperlink ref="I2463" r:id="rId3927" xr:uid="{F777AA02-057C-4F40-BCFD-B4E6AD89F3C0}"/>
    <hyperlink ref="H2464" r:id="rId3928" xr:uid="{245D9971-6A4F-4E84-998B-55EE6ED278E5}"/>
    <hyperlink ref="H2465" r:id="rId3929" xr:uid="{C19C9DF7-7E14-4F69-B265-5BF5DEAD23A2}"/>
    <hyperlink ref="I2465" r:id="rId3930" xr:uid="{A4FEFDC0-A45E-4274-B43A-9444ACFE997F}"/>
    <hyperlink ref="H2466" r:id="rId3931" xr:uid="{43269424-1655-4E02-A20C-E4D287909583}"/>
    <hyperlink ref="I2466" r:id="rId3932" xr:uid="{341BC2C1-448A-42AC-8D97-66A219686D05}"/>
    <hyperlink ref="H2467" r:id="rId3933" xr:uid="{24746837-AF4F-4EF1-A96E-8E14F33DD253}"/>
    <hyperlink ref="I2467" r:id="rId3934" xr:uid="{233300B8-B5AE-465E-A8DB-83AA30D6FE9E}"/>
    <hyperlink ref="I2469" r:id="rId3935" xr:uid="{C29D53FE-169E-4CD3-96C5-A8A020DC4A29}"/>
    <hyperlink ref="H2470" r:id="rId3936" xr:uid="{2E5E1C9E-2263-44AA-97DC-E6A703E2B8D3}"/>
    <hyperlink ref="H2471" r:id="rId3937" xr:uid="{AAA5E484-D8A4-4D9C-B45F-1BFF3B4CC15F}"/>
    <hyperlink ref="I2471" r:id="rId3938" xr:uid="{190AE605-A042-468E-96B6-9E6B4C11850C}"/>
    <hyperlink ref="H2472" r:id="rId3939" xr:uid="{9F178B38-B31A-4B21-95D2-A52666D989AD}"/>
    <hyperlink ref="H2473" r:id="rId3940" xr:uid="{21C8A1F6-36CC-4E81-9B45-AD9173806377}"/>
    <hyperlink ref="I2473" r:id="rId3941" xr:uid="{E886FBC4-53E0-41A6-BCAB-E51C1E55D1CC}"/>
    <hyperlink ref="H2474" r:id="rId3942" xr:uid="{AFBC109E-090B-443D-9C63-3FC75C7317DA}"/>
    <hyperlink ref="H2475" r:id="rId3943" xr:uid="{1E1127BC-5DDA-4BEA-AED8-4EFE5A8AA7A9}"/>
    <hyperlink ref="I2475" r:id="rId3944" xr:uid="{67228233-D144-4D1F-AC1E-7290B5B61BC2}"/>
    <hyperlink ref="H2476" r:id="rId3945" xr:uid="{0AD0033B-EB86-4FF6-811B-605D7834FB30}"/>
    <hyperlink ref="H2477" r:id="rId3946" xr:uid="{37ACB778-8343-4430-9F60-F66A14629F66}"/>
    <hyperlink ref="I2477" r:id="rId3947" xr:uid="{46EC424B-26EB-4281-ABE8-687956E2E1C3}"/>
    <hyperlink ref="H2478" r:id="rId3948" xr:uid="{275F44A7-AC9A-42C0-AEA2-1FCBA8892534}"/>
    <hyperlink ref="I2478" r:id="rId3949" xr:uid="{41F66FF1-291A-4DDD-BD51-251B71238CE1}"/>
    <hyperlink ref="H2479" r:id="rId3950" xr:uid="{1933C911-CAB0-4DD2-B355-B1B13E124CAA}"/>
    <hyperlink ref="H2480" r:id="rId3951" xr:uid="{CC9BDC17-659D-4BAB-8AF6-F309065AB361}"/>
    <hyperlink ref="I2480" r:id="rId3952" xr:uid="{30729BF6-BF18-40E6-9FAA-B0DE2DE1B6A4}"/>
    <hyperlink ref="I2481" r:id="rId3953" xr:uid="{EEDF611B-21E1-4767-8A16-43177F52D821}"/>
    <hyperlink ref="H2482" r:id="rId3954" xr:uid="{6B50D5E0-F746-4C56-8221-0ADF16BE5652}"/>
    <hyperlink ref="I2482" r:id="rId3955" xr:uid="{62D12659-C8E8-443C-840D-BF577240EAA0}"/>
    <hyperlink ref="I2483" r:id="rId3956" xr:uid="{15C3972C-6ACB-4B54-9187-C3128504230A}"/>
    <hyperlink ref="H2484" r:id="rId3957" xr:uid="{3D272E9D-76F0-4805-A369-7007571E83CE}"/>
    <hyperlink ref="I2484" r:id="rId3958" xr:uid="{1A6E880E-B44F-4B73-8115-CCF695AB7AC7}"/>
    <hyperlink ref="H2485" r:id="rId3959" xr:uid="{3C1760B3-A0D8-4304-B631-2CDF918DC540}"/>
    <hyperlink ref="I2485" r:id="rId3960" xr:uid="{DD3F729A-97D2-4B76-977D-3A589FE5F257}"/>
    <hyperlink ref="H2487" r:id="rId3961" xr:uid="{5947B48D-CEA4-4662-96B5-C8CEEF7486F6}"/>
    <hyperlink ref="I2487" r:id="rId3962" xr:uid="{8AC9F8B2-08D6-48E0-9769-67D2E8EBCCB0}"/>
    <hyperlink ref="H2488" r:id="rId3963" xr:uid="{34183C88-1104-420E-9D27-505CED480772}"/>
    <hyperlink ref="I2488" r:id="rId3964" xr:uid="{47A05C4E-3776-4743-BEAF-1919E3F6E2EE}"/>
    <hyperlink ref="H2489" r:id="rId3965" xr:uid="{0E14CF9C-FB8A-4E89-AF47-4895A39EDCEE}"/>
    <hyperlink ref="I2489" r:id="rId3966" xr:uid="{DB28F1A0-4DE1-41F5-A141-695EA66C6E64}"/>
    <hyperlink ref="H2490" r:id="rId3967" xr:uid="{97CCD425-F8FD-40AA-961D-80176EADBDDF}"/>
    <hyperlink ref="I2490" r:id="rId3968" xr:uid="{6883A8A0-2CFA-4828-B8FC-ADAA2032A834}"/>
    <hyperlink ref="H2491" r:id="rId3969" xr:uid="{D6271EB9-99FE-4008-93BE-0A5038B66019}"/>
    <hyperlink ref="I2491" r:id="rId3970" xr:uid="{37E25BA3-9284-429D-B8E6-64A2E47D0FE6}"/>
    <hyperlink ref="H2492" r:id="rId3971" xr:uid="{729DBE4C-1D06-47BA-ACFE-68079E3CAC66}"/>
    <hyperlink ref="I2492" r:id="rId3972" xr:uid="{2D9EF55A-CE4F-47A5-AA10-F4DC2F8549C2}"/>
    <hyperlink ref="H2493" r:id="rId3973" xr:uid="{567CC7A2-6586-4269-AD24-CC105A1A4FC4}"/>
    <hyperlink ref="I2493" r:id="rId3974" xr:uid="{73571C7B-8446-4C5E-8C13-20AB5E04FD55}"/>
    <hyperlink ref="I2494" r:id="rId3975" xr:uid="{3C7826AF-9B80-4A61-A7FD-78F7BC50C559}"/>
    <hyperlink ref="H2495" r:id="rId3976" xr:uid="{3600C604-5CEF-4D91-A3EC-869B661F5A50}"/>
    <hyperlink ref="I2495" r:id="rId3977" xr:uid="{27A3B7CD-F12A-426D-8C75-60AD7FF63D39}"/>
    <hyperlink ref="I2496" r:id="rId3978" xr:uid="{542547DD-9DFA-40F1-8560-8CC3CDF25903}"/>
    <hyperlink ref="H2497" r:id="rId3979" xr:uid="{B0EF1227-568D-4833-BBDF-9791FA46C75C}"/>
    <hyperlink ref="I2497" r:id="rId3980" xr:uid="{D820E4C3-6171-4DA5-B310-55B69987A263}"/>
    <hyperlink ref="H2498" r:id="rId3981" xr:uid="{2DD638E6-7E2C-430F-823E-9AB86813B3A5}"/>
    <hyperlink ref="I2498" r:id="rId3982" xr:uid="{1AD146B7-EB36-43DD-BA08-ED273F1DC14D}"/>
    <hyperlink ref="I2499" r:id="rId3983" xr:uid="{31E9A2FA-1DE7-4BBC-860C-01F4ADE7F81F}"/>
    <hyperlink ref="H2500" r:id="rId3984" xr:uid="{C17D9A4A-D33E-48E5-AC64-0FB5533F3EFF}"/>
    <hyperlink ref="I2500" r:id="rId3985" xr:uid="{3C60DC19-095C-4B77-8289-028D91182DF2}"/>
    <hyperlink ref="H2502" r:id="rId3986" xr:uid="{828B69E1-DA1F-46E1-BBB8-55E1FDB88752}"/>
    <hyperlink ref="I2502" r:id="rId3987" xr:uid="{66150D2B-D461-4E4D-B17A-0A6F7ED4AEC5}"/>
    <hyperlink ref="H2501" r:id="rId3988" xr:uid="{A40D3BE7-78F8-4E71-AC6A-2F2B28B561C2}"/>
    <hyperlink ref="I2501" r:id="rId3989" xr:uid="{EDDFF154-FA21-46BB-A1D0-AE363B0818FC}"/>
    <hyperlink ref="H2503" r:id="rId3990" xr:uid="{2DE5CB61-DE04-48FF-8EB0-CD526F7AFB80}"/>
    <hyperlink ref="I2503" r:id="rId3991" xr:uid="{0C91C122-8735-4AED-97BD-D4120AFB2FB3}"/>
    <hyperlink ref="H2504" r:id="rId3992" xr:uid="{D987A878-B7DB-49C0-8693-B85E3245EE46}"/>
    <hyperlink ref="I2504" r:id="rId3993" xr:uid="{45B6BA48-4ACC-4E63-9C6F-D560FD06845A}"/>
    <hyperlink ref="H2505" r:id="rId3994" xr:uid="{783C54BF-AD6B-4EFF-AC19-2ABC529FEDE7}"/>
    <hyperlink ref="I2505" r:id="rId3995" xr:uid="{826AE0B1-0A15-4266-9E7E-1E1665F85813}"/>
    <hyperlink ref="I2506" r:id="rId3996" xr:uid="{477E770F-097C-4C34-B61D-207370E44DDA}"/>
    <hyperlink ref="I2507" r:id="rId3997" xr:uid="{A8BCE545-4079-4C24-A7EE-F66432722384}"/>
    <hyperlink ref="H2508" r:id="rId3998" xr:uid="{7516CD93-6BF9-41FB-8951-00E6F5BB1458}"/>
    <hyperlink ref="I2508" r:id="rId3999" xr:uid="{D623DF38-F5B0-4990-9E5B-798464C145B3}"/>
    <hyperlink ref="I2509" r:id="rId4000" xr:uid="{D46B9E84-63F2-4EA7-8FE6-267006394959}"/>
    <hyperlink ref="I2510" r:id="rId4001" xr:uid="{D041058D-6F24-4299-A920-1A9D72CF7CFD}"/>
    <hyperlink ref="H2511" r:id="rId4002" xr:uid="{7B5AF979-96D4-4AEC-9007-43BD7C8D6B13}"/>
    <hyperlink ref="I2511" r:id="rId4003" xr:uid="{C80ADA76-8F7A-46F8-A602-F065FAD86385}"/>
    <hyperlink ref="H2512" r:id="rId4004" xr:uid="{D7895622-2DF8-426A-822C-EF936C4D70E5}"/>
    <hyperlink ref="I2513" r:id="rId4005" xr:uid="{6B834D53-8285-43C8-AE55-8F4902D0EA98}"/>
    <hyperlink ref="H2514" r:id="rId4006" xr:uid="{71C641D2-55DA-4CE3-A7B7-EB4A0D96CE6D}"/>
    <hyperlink ref="I2514" r:id="rId4007" xr:uid="{B8BA2166-AB63-4A7D-9548-105FEC19EA08}"/>
    <hyperlink ref="H2515" r:id="rId4008" xr:uid="{75EF007D-FACD-46B7-8946-ED098359FA32}"/>
    <hyperlink ref="I2515" r:id="rId4009" xr:uid="{AE60F0F4-2426-48AA-9B40-D8797EB55725}"/>
    <hyperlink ref="H2516" r:id="rId4010" xr:uid="{FE515635-160F-4EEF-95E8-6AF8DE116089}"/>
    <hyperlink ref="I2516" r:id="rId4011" xr:uid="{F62A4740-2472-462F-AACA-AC21002C7EAD}"/>
    <hyperlink ref="H2517" r:id="rId4012" xr:uid="{AB54F0C5-0FC4-4BAF-A637-16577E857D80}"/>
    <hyperlink ref="I2517" r:id="rId4013" xr:uid="{1D57F807-B4E5-4C06-88D0-5F36699C3DE7}"/>
    <hyperlink ref="I2518" r:id="rId4014" xr:uid="{B5219BDD-1D03-4582-9FBD-CFACB7ACE7DE}"/>
    <hyperlink ref="H2519" r:id="rId4015" xr:uid="{DD654C89-5E7D-459A-A734-F499AD1F038F}"/>
    <hyperlink ref="I2519" r:id="rId4016" xr:uid="{881E9E89-F1BB-47FD-8C18-DF1B853F340C}"/>
    <hyperlink ref="H2520" r:id="rId4017" xr:uid="{4BF6A936-6D50-4324-85D9-C4AF5AE438E2}"/>
    <hyperlink ref="I2520" r:id="rId4018" xr:uid="{25FCBB5D-6036-4123-9B97-AB07115B040D}"/>
    <hyperlink ref="I2526" r:id="rId4019" xr:uid="{719724FD-29A6-479D-8C31-CB2BF3D4ED04}"/>
    <hyperlink ref="I2521" r:id="rId4020" xr:uid="{84C7ED00-1582-4638-BAB9-B012DE64030B}"/>
    <hyperlink ref="H2523" r:id="rId4021" xr:uid="{BF9FF282-E853-476D-A456-5B24A5F54B0C}"/>
    <hyperlink ref="I2523" r:id="rId4022" xr:uid="{F38B4AA1-7E56-4985-AAC1-3AC02BD21195}"/>
    <hyperlink ref="H2524" r:id="rId4023" xr:uid="{FEEAA6DE-D014-420E-889A-7251671AF94A}"/>
    <hyperlink ref="I2524" r:id="rId4024" xr:uid="{C9F024CC-744E-470D-9006-3C953C08FA1F}"/>
    <hyperlink ref="H2527" r:id="rId4025" xr:uid="{70445AC6-028F-42AD-81FF-77AFD2322BB9}"/>
    <hyperlink ref="I2527" r:id="rId4026" xr:uid="{3E091930-D011-40BA-A0CA-E99C82861393}"/>
    <hyperlink ref="H2528" r:id="rId4027" xr:uid="{0ACA6AA8-1F10-4654-B5D2-F1C87751A4A5}"/>
    <hyperlink ref="I2528" r:id="rId4028" xr:uid="{B7E568D3-C2EF-4798-BF62-46905157E9AD}"/>
    <hyperlink ref="H2529" r:id="rId4029" xr:uid="{7896518A-5398-41A3-ADBF-239736F046B4}"/>
    <hyperlink ref="I2529" r:id="rId4030" xr:uid="{2A37955E-AD5C-493E-AC1A-3DB0D57276C1}"/>
    <hyperlink ref="H2530" r:id="rId4031" xr:uid="{E9A88447-3BBF-4916-8584-874BF627060C}"/>
    <hyperlink ref="I2530" r:id="rId4032" xr:uid="{F4E0CA77-F548-475F-B99A-63F636BFA2E9}"/>
    <hyperlink ref="H2531" r:id="rId4033" xr:uid="{411A70F6-9100-458B-BE4F-270738A8C8CC}"/>
    <hyperlink ref="I2531" r:id="rId4034" xr:uid="{5EAF769C-124A-4ED2-BB72-3C6E9C9AF007}"/>
    <hyperlink ref="H2532" r:id="rId4035" xr:uid="{59A59AD7-4A3E-49BF-8007-D37BE99B848F}"/>
    <hyperlink ref="I2532" r:id="rId4036" xr:uid="{BEE64A6D-0887-4864-8D2E-1AA46546A473}"/>
    <hyperlink ref="H2533" r:id="rId4037" xr:uid="{9B0C7A8E-046A-4E65-8396-D7CF0B54D01B}"/>
    <hyperlink ref="I2533" r:id="rId4038" xr:uid="{15EF5D3C-478C-44A4-8B5F-BC010EA4325B}"/>
    <hyperlink ref="I2525" r:id="rId4039" xr:uid="{2C638051-B960-497F-9F63-5764D85E449A}"/>
    <hyperlink ref="I2534" r:id="rId4040" xr:uid="{B55F0429-DF9D-46C3-BFC5-7AB9C2A38503}"/>
    <hyperlink ref="H2534" r:id="rId4041" xr:uid="{7BB03D4C-D86E-4A71-A6BF-313F414F3E95}"/>
    <hyperlink ref="I2536" r:id="rId4042" xr:uid="{DAE0A71C-2976-4921-B54D-A7E5B784D15F}"/>
    <hyperlink ref="H2537" r:id="rId4043" xr:uid="{299E2297-A380-43DA-A9D7-AA66F42907F7}"/>
    <hyperlink ref="I2537" r:id="rId4044" xr:uid="{DCED9CD2-523D-4627-A16D-56C74CFFD83B}"/>
    <hyperlink ref="I2538" r:id="rId4045" xr:uid="{E66C8C41-6B4E-445F-BAC3-A009B9D902CB}"/>
    <hyperlink ref="I2539" r:id="rId4046" xr:uid="{CB6E40C5-88C8-4B0E-8C68-B9B7E7693820}"/>
    <hyperlink ref="I2535" r:id="rId4047" xr:uid="{0BEC1FAC-69DF-42A4-BEC4-DBF2A70A1F6D}"/>
    <hyperlink ref="H2540" r:id="rId4048" xr:uid="{A4F597A4-6FBE-4D20-B9B2-AF6AA6541D3D}"/>
    <hyperlink ref="I2540" r:id="rId4049" xr:uid="{BFB59B3B-42DB-47AB-BD2C-A1425CA74793}"/>
    <hyperlink ref="I2541" r:id="rId4050" xr:uid="{655B329F-B4CD-4EA8-8652-052009A5784B}"/>
    <hyperlink ref="H2542" r:id="rId4051" xr:uid="{EAEB5ED4-9034-4FED-913C-90A4A6BC71F3}"/>
    <hyperlink ref="I2542" r:id="rId4052" xr:uid="{F67CB227-0182-49F9-913E-65B410842481}"/>
    <hyperlink ref="H2543" r:id="rId4053" xr:uid="{013BB210-0ED3-4192-A82E-6190D42F5CDF}"/>
    <hyperlink ref="I2543" r:id="rId4054" xr:uid="{DDF13748-5DFB-4C0D-A4B1-A46B6C384839}"/>
    <hyperlink ref="H2544" r:id="rId4055" xr:uid="{9A283682-5E05-4A8D-8B68-B1815FAB5E07}"/>
    <hyperlink ref="I2544" r:id="rId4056" xr:uid="{C169F8A2-754F-4BC4-B3E4-F686F3B00C9F}"/>
    <hyperlink ref="H2545" r:id="rId4057" display="ventas@industriasheho.com" xr:uid="{7941A403-843D-4B9F-BBD0-A6B439569D40}"/>
    <hyperlink ref="H2546" r:id="rId4058" xr:uid="{8638500B-36F0-404B-85D0-CBA5A1438C3F}"/>
    <hyperlink ref="I2546" r:id="rId4059" xr:uid="{F3302A3F-568C-4079-A038-C1FD0D060C4D}"/>
    <hyperlink ref="H2547" r:id="rId4060" xr:uid="{9D4DB94C-9987-45D7-BEFE-EF1092E88C35}"/>
    <hyperlink ref="I2547" r:id="rId4061" xr:uid="{4484118D-9A3C-4371-9495-F7FFDCB673D1}"/>
    <hyperlink ref="H2548" r:id="rId4062" xr:uid="{C681A24D-9B31-4F27-BF28-BC6FCC511365}"/>
    <hyperlink ref="I2548" r:id="rId4063" xr:uid="{C1DD0FD3-8ECA-4975-B873-EDEC982D4025}"/>
    <hyperlink ref="H2549" r:id="rId4064" xr:uid="{6F94A37C-212F-4D3B-A42C-ECC09CE5CC9E}"/>
    <hyperlink ref="I2549" r:id="rId4065" xr:uid="{12FC0BB1-7560-45D3-803A-5F4B4C8AA7E9}"/>
    <hyperlink ref="H2550" r:id="rId4066" xr:uid="{58D3CEAC-2EEF-4666-A2FE-821380029FC4}"/>
    <hyperlink ref="I2550" r:id="rId4067" xr:uid="{B4656088-BD6B-4298-A94A-229D11EE366E}"/>
    <hyperlink ref="I2551" r:id="rId4068" xr:uid="{B3F4C4E6-87CB-4CA7-A94C-1D8E5AADCB36}"/>
    <hyperlink ref="I2552" r:id="rId4069" xr:uid="{8CCDEBF7-99E6-4839-9B8E-8287FA1C7F4D}"/>
    <hyperlink ref="H2554" r:id="rId4070" xr:uid="{7CC74AB8-0B96-4541-938F-F0048284CD83}"/>
    <hyperlink ref="I2554" r:id="rId4071" xr:uid="{7AE9C7C6-8FC4-4AA4-AC2F-1873C87BB0F6}"/>
    <hyperlink ref="I2555" r:id="rId4072" xr:uid="{07B2DEDA-D831-49D7-82C1-A05E71D71831}"/>
    <hyperlink ref="I2556" r:id="rId4073" xr:uid="{53AAF8DB-2494-45F3-B54A-1731879C11EC}"/>
    <hyperlink ref="H2557" r:id="rId4074" xr:uid="{D79DAB62-5FAB-49AD-89FF-77CE62285A97}"/>
    <hyperlink ref="I2557" r:id="rId4075" xr:uid="{62FBD650-33A1-4694-9051-886D5284C222}"/>
    <hyperlink ref="H2558" r:id="rId4076" xr:uid="{432CBB94-0397-4AED-8002-C8B529FE4199}"/>
    <hyperlink ref="I2558" r:id="rId4077" xr:uid="{E48002EF-F40C-41A4-AEA3-33D1D87485F5}"/>
    <hyperlink ref="H2559" r:id="rId4078" xr:uid="{E1296083-6434-4C0E-B511-B85CC02EFF73}"/>
    <hyperlink ref="I2559" r:id="rId4079" xr:uid="{4DE9085A-3DCC-4C05-9A82-2D84DD200B9B}"/>
    <hyperlink ref="H2560" r:id="rId4080" xr:uid="{5E06BA28-8C60-4939-A5FD-4BAE5270172A}"/>
    <hyperlink ref="I2560" r:id="rId4081" xr:uid="{91565080-1605-479B-A7CD-6F3DA5B228C2}"/>
    <hyperlink ref="H2561" r:id="rId4082" xr:uid="{0C4CE770-C679-4898-ACA6-1E87B6634826}"/>
    <hyperlink ref="I2561" r:id="rId4083" xr:uid="{36DE5C11-2BF5-4BFA-929F-8CF0B9D53FC8}"/>
    <hyperlink ref="I2562" r:id="rId4084" xr:uid="{FB427BD6-3AA4-44E9-893D-8A68D25B7947}"/>
    <hyperlink ref="H2563" r:id="rId4085" xr:uid="{D6576836-C280-4C88-81C6-2E257083A888}"/>
    <hyperlink ref="I2563" r:id="rId4086" xr:uid="{0A7D464A-4818-4A3B-A0CC-ABE17AB68CDA}"/>
    <hyperlink ref="I2564" r:id="rId4087" xr:uid="{5C7A1130-FAC0-4A61-92BA-020E009CE8A7}"/>
    <hyperlink ref="H2565" r:id="rId4088" xr:uid="{6B510594-F0A1-4B5F-B803-8D143F48DEFA}"/>
    <hyperlink ref="I2565" r:id="rId4089" xr:uid="{15044FBD-CC12-47B3-BB31-1CD1B9D3917A}"/>
    <hyperlink ref="H2566" r:id="rId4090" xr:uid="{C5040C56-D56E-4075-84AF-DD67190A137B}"/>
    <hyperlink ref="I2566" r:id="rId4091" xr:uid="{27DF788B-D4EF-4CA9-A726-793BD8439E52}"/>
    <hyperlink ref="H2567" r:id="rId4092" xr:uid="{B40D5DE7-87A9-4B64-8A10-EA8A79ECABE6}"/>
    <hyperlink ref="I2567" r:id="rId4093" xr:uid="{ABFFB0DA-9709-4713-B8B6-FD25837F4107}"/>
    <hyperlink ref="I2568" r:id="rId4094" xr:uid="{915D6008-916B-4645-9856-B4D5B6F879E8}"/>
    <hyperlink ref="H2569" r:id="rId4095" xr:uid="{2F693460-76C8-439E-A257-1D7E6D16FEC1}"/>
    <hyperlink ref="I2569" r:id="rId4096" xr:uid="{54AC37AD-2A59-4BF0-AA95-134D33E0F440}"/>
    <hyperlink ref="H2570" r:id="rId4097" xr:uid="{AC9244A0-E814-4895-A92E-357E566FF0BA}"/>
    <hyperlink ref="I2570" r:id="rId4098" xr:uid="{06964F9F-B1A1-4271-8E36-32A632B460EE}"/>
    <hyperlink ref="H2571" r:id="rId4099" xr:uid="{6A82F8BB-62F8-4FF5-B415-BDCF2AF6359B}"/>
    <hyperlink ref="I2571" r:id="rId4100" xr:uid="{CED7D04D-49AE-40CF-9C0A-42ADEE81CBF6}"/>
    <hyperlink ref="I2572" r:id="rId4101" xr:uid="{F7CE3271-85F4-4597-9383-3E6C19D0B715}"/>
    <hyperlink ref="I2573" r:id="rId4102" xr:uid="{273B94A3-7544-414F-9130-25773502BBA4}"/>
    <hyperlink ref="I2574" r:id="rId4103" xr:uid="{B923E8EF-BCA5-4082-BBCA-8EDC0685D1E6}"/>
    <hyperlink ref="H2575" r:id="rId4104" xr:uid="{BB374C7C-439F-4C30-BD5B-2C71CFEBE157}"/>
    <hyperlink ref="I2575" r:id="rId4105" xr:uid="{1F71F778-2D26-4C56-97E3-F50C3710118A}"/>
    <hyperlink ref="I2576" r:id="rId4106" xr:uid="{82CB1F61-B198-4ACA-ACFC-1A71A5D062E6}"/>
    <hyperlink ref="I2577" r:id="rId4107" xr:uid="{91785F54-AE41-45F1-9559-B5518AEE5EFE}"/>
    <hyperlink ref="H2578" r:id="rId4108" xr:uid="{9709E9E3-A9DD-41B1-9F36-8414AB63A4EB}"/>
    <hyperlink ref="I2578" r:id="rId4109" xr:uid="{91CF4624-EFC1-4378-9381-6CBBFD87A56E}"/>
    <hyperlink ref="H2580" r:id="rId4110" xr:uid="{B2AE11CF-C68D-4615-AE91-8262F7FD19F5}"/>
    <hyperlink ref="I2580" r:id="rId4111" xr:uid="{DDC9C184-156B-492E-BC9A-ED0E4B5AE7B9}"/>
    <hyperlink ref="H2581" r:id="rId4112" xr:uid="{96BEB5A7-9B24-47A6-A2D8-92A9540EB121}"/>
    <hyperlink ref="I2581" r:id="rId4113" xr:uid="{C1ABA9BF-8483-44FE-9FE0-BF2FD99CC522}"/>
    <hyperlink ref="H2583" r:id="rId4114" xr:uid="{740A1CC8-5DF6-4F51-916A-AB1521E34886}"/>
    <hyperlink ref="I2583" r:id="rId4115" xr:uid="{E2F70A52-B410-432C-8F5B-B8D5D4B3B98E}"/>
    <hyperlink ref="H2584" r:id="rId4116" xr:uid="{AA8CFE87-C2E7-4B9D-BF61-62DB1E067246}"/>
    <hyperlink ref="I2584" r:id="rId4117" xr:uid="{A9F57C5F-88AD-4BEE-932E-CE9F3CF31FF5}"/>
    <hyperlink ref="I2585" r:id="rId4118" xr:uid="{AB3B2DC5-1EC2-49CF-81A1-01BAC2E2E60A}"/>
    <hyperlink ref="H2586" r:id="rId4119" xr:uid="{F0CCC51A-01AD-4BCC-96F9-70F5B21B67BD}"/>
    <hyperlink ref="I2586" r:id="rId4120" xr:uid="{877D53EF-F8C2-43B9-9487-447B7BB8D6D0}"/>
    <hyperlink ref="H2587" r:id="rId4121" xr:uid="{42D5FFA5-1AD1-462C-8BD2-CA265D1BD5B5}"/>
    <hyperlink ref="I2587" r:id="rId4122" xr:uid="{B1121758-4ED8-4630-8572-556F2D0CA12B}"/>
    <hyperlink ref="H2588" r:id="rId4123" xr:uid="{FC535CFF-BB73-402E-8589-C67B71E6463C}"/>
    <hyperlink ref="H2589" r:id="rId4124" xr:uid="{B0531E28-9AC1-4563-A20C-681C3FFFD272}"/>
    <hyperlink ref="I2589" r:id="rId4125" xr:uid="{47E3AEEE-33FF-40FD-AA9A-5C166CA57D30}"/>
    <hyperlink ref="H2590" r:id="rId4126" xr:uid="{82EFE636-9DA6-4997-9D65-5F364EFF2C93}"/>
    <hyperlink ref="I2590" r:id="rId4127" xr:uid="{0FAC2963-C68B-48DC-834F-F22BAE2C1FC5}"/>
    <hyperlink ref="H2591" r:id="rId4128" xr:uid="{FACEC098-2251-471C-AF30-F63D979803AC}"/>
    <hyperlink ref="I2591" r:id="rId4129" xr:uid="{56AE2913-E394-45F4-9D7E-2C3D0416954C}"/>
    <hyperlink ref="H2592" r:id="rId4130" xr:uid="{E287309B-6389-400C-B0A0-C8C5AF86E414}"/>
    <hyperlink ref="I2592" r:id="rId4131" xr:uid="{FDD89ACC-C152-41E5-9337-78E630181E8A}"/>
    <hyperlink ref="H2593" r:id="rId4132" xr:uid="{B81BC512-ED73-438F-8D0A-A9796B75592B}"/>
    <hyperlink ref="I2593" r:id="rId4133" xr:uid="{C9A830DA-A8D4-4D58-8244-CE4E20677D0B}"/>
    <hyperlink ref="H2594" r:id="rId4134" xr:uid="{4FFBC889-9342-4097-9C8C-D8C82251C439}"/>
    <hyperlink ref="I2594" r:id="rId4135" xr:uid="{A99226EC-D4CC-4078-9AF2-40192D320FD6}"/>
    <hyperlink ref="I2595" r:id="rId4136" xr:uid="{1D9E8DF4-D8D3-4C6F-B6BC-727CC079A69B}"/>
    <hyperlink ref="I2596" r:id="rId4137" xr:uid="{8544224A-427A-41AE-ACA2-ECB8CC050E8F}"/>
    <hyperlink ref="I2597" r:id="rId4138" xr:uid="{B35A6546-2933-4858-B17B-6EFDC736BD9C}"/>
    <hyperlink ref="I2598" r:id="rId4139" xr:uid="{72B30FE1-F389-42A9-A90F-7ED98FB69524}"/>
    <hyperlink ref="I2600" r:id="rId4140" xr:uid="{F07612DA-652C-40F6-9A8B-585DE2FA37A8}"/>
    <hyperlink ref="I2601" r:id="rId4141" xr:uid="{F5068DCD-C5E6-4792-A4E5-F692399D5394}"/>
    <hyperlink ref="H2602" r:id="rId4142" xr:uid="{379DBEFB-11A1-4BFE-9DDF-54D4F36771F9}"/>
    <hyperlink ref="I2602" r:id="rId4143" xr:uid="{41A2EC3F-1CAD-4130-BF4F-3FCB8A6F4107}"/>
    <hyperlink ref="H2603" r:id="rId4144" xr:uid="{4F6B470A-7580-4E8F-88A3-967F7A460BEB}"/>
    <hyperlink ref="I2603" r:id="rId4145" xr:uid="{01D36837-A570-4398-A3BC-819C1CEC0519}"/>
    <hyperlink ref="H2604" r:id="rId4146" xr:uid="{B990D0A1-892F-49D4-93BA-E15CDB93C9E7}"/>
    <hyperlink ref="I2604" r:id="rId4147" xr:uid="{CE48DF3A-B365-4115-9876-9DA9CA0887ED}"/>
    <hyperlink ref="I2605" r:id="rId4148" xr:uid="{63075444-868C-42EF-BB71-76FB22C92D80}"/>
    <hyperlink ref="H2606" r:id="rId4149" xr:uid="{2A505A16-5359-481F-A280-8983183CDD49}"/>
    <hyperlink ref="I2606" r:id="rId4150" xr:uid="{03325BA4-CD04-4E9F-9962-35A5074EADDA}"/>
    <hyperlink ref="H2607" r:id="rId4151" xr:uid="{728F51E3-4544-41C3-8D0F-0BA4FE36642D}"/>
    <hyperlink ref="I2607" r:id="rId4152" xr:uid="{9D97F49E-D725-46E4-969B-DA352812777C}"/>
    <hyperlink ref="H2608" r:id="rId4153" xr:uid="{8A21988D-E995-4972-A362-209251B9D2F1}"/>
    <hyperlink ref="I2608" r:id="rId4154" xr:uid="{B86E87B0-AA60-423D-BC95-83D43F063955}"/>
    <hyperlink ref="H2609" r:id="rId4155" xr:uid="{28647745-E21E-4CB1-9222-C535BC509996}"/>
    <hyperlink ref="I2609" r:id="rId4156" xr:uid="{4ADC30A3-C535-4252-A03C-B6ED96452422}"/>
    <hyperlink ref="H2610" r:id="rId4157" xr:uid="{411D2CFC-52EC-4474-965A-A07079C918BC}"/>
    <hyperlink ref="I2610" r:id="rId4158" xr:uid="{4758DDD7-D6EC-4AB8-84B5-83078308FFB5}"/>
    <hyperlink ref="H2611" r:id="rId4159" xr:uid="{39C843C4-5EED-4C14-8730-FAFBAA2CBD8F}"/>
    <hyperlink ref="I2611" r:id="rId4160" xr:uid="{6F6652B1-1287-4E44-8B12-7313A68F3A71}"/>
    <hyperlink ref="I2612" r:id="rId4161" xr:uid="{937080F2-6163-4D72-9239-5121BC0F855F}"/>
    <hyperlink ref="H2613" r:id="rId4162" xr:uid="{8680F98E-A804-4AF9-92AF-933A782CD2BF}"/>
    <hyperlink ref="I2613" r:id="rId4163" xr:uid="{096834BA-E7B0-4ACA-AA34-0F09FCCE12F4}"/>
    <hyperlink ref="I2614" r:id="rId4164" xr:uid="{03D87729-7730-4D8F-A5FF-DE587AA5B7F4}"/>
    <hyperlink ref="H2615" r:id="rId4165" xr:uid="{8E585E4E-7D52-47A0-BD0C-162F0EBBEB51}"/>
    <hyperlink ref="I2615" r:id="rId4166" xr:uid="{362259F7-98E0-43D4-9681-F9E461601009}"/>
    <hyperlink ref="I2616" r:id="rId4167" xr:uid="{A0930F1B-36D2-426F-A1E6-BE4698214763}"/>
    <hyperlink ref="I2617" r:id="rId4168" xr:uid="{D7BAB382-1C69-4805-A6E3-1361D4A586D2}"/>
    <hyperlink ref="I2618" r:id="rId4169" xr:uid="{A5BEAB4E-4E3A-415B-B736-DE3030717B68}"/>
    <hyperlink ref="I2619" r:id="rId4170" xr:uid="{9E70A0A0-95E2-4B01-9D78-FAD0F50307E8}"/>
    <hyperlink ref="H2620" r:id="rId4171" xr:uid="{F9265652-10B2-41A7-9497-5110DCAC68E8}"/>
    <hyperlink ref="I2620" r:id="rId4172" xr:uid="{8B540E6A-713F-4304-B61F-E786B9060DB3}"/>
    <hyperlink ref="H2621" r:id="rId4173" xr:uid="{BD23AC0B-3D79-4371-B1D9-0CE534172583}"/>
    <hyperlink ref="I2621" r:id="rId4174" xr:uid="{1E207E4A-3218-444B-96AE-03D6F2629657}"/>
    <hyperlink ref="H2622" r:id="rId4175" xr:uid="{73C97EE3-A62A-4B60-B27C-6EBC918E65A2}"/>
    <hyperlink ref="I2622" r:id="rId4176" xr:uid="{B8CCF5C2-286B-4D6C-AD28-30F292B7A1B1}"/>
    <hyperlink ref="H2623" r:id="rId4177" xr:uid="{C2BAD0F0-D2B5-42F4-B737-6292422AFC3D}"/>
    <hyperlink ref="I2623" r:id="rId4178" xr:uid="{CA9E9C53-9DFC-4A8D-BAEB-33F6A338A1D6}"/>
    <hyperlink ref="I2624" r:id="rId4179" xr:uid="{C4A7F565-36A1-4E08-AEE6-8BD3CAC811A4}"/>
    <hyperlink ref="H2625" r:id="rId4180" xr:uid="{FC82B231-E79F-4B5E-8D18-DAE0AAE19DAB}"/>
    <hyperlink ref="I2625" r:id="rId4181" xr:uid="{341C8E4F-531B-4416-9113-B72E9C91B5FC}"/>
    <hyperlink ref="H2626" r:id="rId4182" xr:uid="{F8860411-93B3-4FF1-8B47-A86D7968B8BB}"/>
    <hyperlink ref="H2627" r:id="rId4183" xr:uid="{55836436-9C11-43AD-AF59-B31314F3524A}"/>
    <hyperlink ref="I2627" r:id="rId4184" xr:uid="{F66558B8-94C9-4CE6-8611-70788E4A8674}"/>
    <hyperlink ref="I2628" r:id="rId4185" xr:uid="{90F26B55-3DF5-42D4-B0A0-CDF86840EE0B}"/>
    <hyperlink ref="H2629" r:id="rId4186" xr:uid="{4547573A-6B93-43C0-89A8-881FEA636CCB}"/>
    <hyperlink ref="I2629" r:id="rId4187" xr:uid="{DCA45C7F-75AF-448E-95CE-677404188DDD}"/>
    <hyperlink ref="I2630" r:id="rId4188" xr:uid="{5706E56D-495C-4A6E-8B34-C9BBCFB7C39F}"/>
    <hyperlink ref="H2631" r:id="rId4189" xr:uid="{CF406B17-2FEF-41A4-8A49-953102CDC479}"/>
    <hyperlink ref="I2631" r:id="rId4190" xr:uid="{9FC61317-8EE7-40E8-914D-4DA351BED2A5}"/>
    <hyperlink ref="I2632" r:id="rId4191" xr:uid="{DEBA6B3D-DBD2-4C66-AAD8-9B83904E9D24}"/>
    <hyperlink ref="H2633" r:id="rId4192" xr:uid="{FE47A1F4-C914-48C4-A2C0-D1815369545A}"/>
    <hyperlink ref="I2633" r:id="rId4193" xr:uid="{1294510F-7506-4472-B15B-AD3C884B3889}"/>
    <hyperlink ref="H2634" r:id="rId4194" xr:uid="{05B9C60B-92B7-4E5E-96AE-AF3079A1C769}"/>
    <hyperlink ref="I2634" r:id="rId4195" xr:uid="{4B7736CD-B772-46A3-9C38-BA2BAB21F366}"/>
    <hyperlink ref="I2635" r:id="rId4196" xr:uid="{104D3573-13E6-4B74-9517-B1A331FE6EBB}"/>
    <hyperlink ref="H2636" r:id="rId4197" xr:uid="{5BBE0470-222E-42C2-9BCD-DE65ABC70E80}"/>
    <hyperlink ref="I2636" r:id="rId4198" xr:uid="{8842F56E-3E5B-4CD2-9AD6-05278EEA7611}"/>
    <hyperlink ref="H2637" r:id="rId4199" xr:uid="{B9E5D5B0-03CB-4AC8-9CB1-636D9BB84B60}"/>
    <hyperlink ref="I2637" r:id="rId4200" xr:uid="{C96F70BE-E1DB-4FD7-B1F4-8F23E2C32E11}"/>
    <hyperlink ref="H2638" r:id="rId4201" xr:uid="{23864F71-6C15-445D-8452-6E05FE0C9C0D}"/>
    <hyperlink ref="I2638" r:id="rId4202" xr:uid="{41B70A25-E0A2-45AE-8FA6-73B05556C95B}"/>
    <hyperlink ref="I2639" r:id="rId4203" xr:uid="{086A186C-4CD4-42DC-8CD8-B379A2E32C09}"/>
    <hyperlink ref="H2640" r:id="rId4204" xr:uid="{44CC1FA3-D7FA-4B8B-B11A-0779FFDBA898}"/>
    <hyperlink ref="I2640" r:id="rId4205" xr:uid="{9BFFC725-15D0-476B-A9B6-5EFE8292D29D}"/>
    <hyperlink ref="H2641" r:id="rId4206" xr:uid="{F0347807-FBB7-4932-A1A4-C0D8A32F9AEE}"/>
    <hyperlink ref="I2641" r:id="rId4207" xr:uid="{49316E3D-5C6A-4330-A10D-BC6DD88A542B}"/>
    <hyperlink ref="I2642" r:id="rId4208" xr:uid="{094FE356-8FBF-4DD7-9148-743805C07351}"/>
    <hyperlink ref="H2644" r:id="rId4209" xr:uid="{B3D61744-5001-4B84-946A-59172D8F02F7}"/>
    <hyperlink ref="I2644" r:id="rId4210" xr:uid="{54148E96-B9BF-48C4-BBBA-3C1BFFA6864C}"/>
    <hyperlink ref="H2645" r:id="rId4211" xr:uid="{9A014D2F-E1F2-43D2-8923-BF5CFDAC906A}"/>
    <hyperlink ref="I2645" r:id="rId4212" xr:uid="{FDEE3DEA-D47E-4254-9909-68A4D7ED200D}"/>
    <hyperlink ref="H2646" r:id="rId4213" xr:uid="{25D834AE-A782-49E7-9690-D533D8BDEC75}"/>
    <hyperlink ref="I2646" r:id="rId4214" xr:uid="{CF898B75-5020-4DBE-8F29-8F08FF933E0F}"/>
    <hyperlink ref="H2647" r:id="rId4215" xr:uid="{2E171451-0BBA-4C7C-A3C5-4417E05D493B}"/>
    <hyperlink ref="I2647" r:id="rId4216" xr:uid="{70ED6521-B5DC-400B-8716-F9BF3F319F43}"/>
    <hyperlink ref="H2648" r:id="rId4217" xr:uid="{5DA07EA0-AF1E-4AAB-86C7-263EF48E862E}"/>
    <hyperlink ref="I2648" r:id="rId4218" xr:uid="{090CAEFF-ED0F-43A0-B2AB-92BF0173446F}"/>
    <hyperlink ref="H2649" r:id="rId4219" xr:uid="{7BC09144-9503-4BAA-AC26-9EB6926C7214}"/>
    <hyperlink ref="I2649" r:id="rId4220" xr:uid="{7E70454C-3E2C-4987-8D7A-3A20898E9FDB}"/>
    <hyperlink ref="I2650" r:id="rId4221" xr:uid="{20CDE8E3-36B4-4F5C-80D6-4299645A445B}"/>
    <hyperlink ref="H2651" r:id="rId4222" xr:uid="{5608196B-FE26-4149-B45D-BC284936A10B}"/>
    <hyperlink ref="I2651" r:id="rId4223" xr:uid="{74C72911-FB4C-4144-9F37-092218AC312E}"/>
    <hyperlink ref="H2653" r:id="rId4224" xr:uid="{24841BBA-E9DE-4006-8C3E-24955701086D}"/>
    <hyperlink ref="I2653" r:id="rId4225" xr:uid="{9451DB19-4720-40A4-A6C4-93DCF463B78D}"/>
    <hyperlink ref="I2654" r:id="rId4226" xr:uid="{AF998E62-2F9C-4730-8981-DB8C28302BDF}"/>
    <hyperlink ref="H2655" r:id="rId4227" xr:uid="{B98332EE-9F9B-413D-AA4D-A89BE6F442CD}"/>
    <hyperlink ref="I2655" r:id="rId4228" xr:uid="{EA588173-B741-41DD-B4E6-CF2A3DC6B150}"/>
    <hyperlink ref="H2657" r:id="rId4229" xr:uid="{478AE8E6-986C-4364-826F-3B1F65E26039}"/>
    <hyperlink ref="I2657" r:id="rId4230" xr:uid="{252A4334-E967-4DA7-BA5D-7D2EAD2A73B8}"/>
    <hyperlink ref="H2658" r:id="rId4231" xr:uid="{F1008601-39A0-497D-B420-CDD470DF70B8}"/>
    <hyperlink ref="I2658" r:id="rId4232" xr:uid="{8762D3D7-95AB-4DA3-ABE3-E108E96E58E2}"/>
    <hyperlink ref="H2659" r:id="rId4233" xr:uid="{1E20DFA3-A85A-450E-B7EC-2F2BB6CFE4C9}"/>
    <hyperlink ref="I2659" r:id="rId4234" xr:uid="{373CE99E-9079-4F0F-9B74-407932488F84}"/>
    <hyperlink ref="H2660" r:id="rId4235" xr:uid="{71ADB11F-E9C0-4678-900C-0FDE6496DC73}"/>
    <hyperlink ref="I2660" r:id="rId4236" xr:uid="{A9C1344F-E46A-43AC-87F2-AE83E708877E}"/>
    <hyperlink ref="H2661" r:id="rId4237" xr:uid="{C25357CB-484A-4788-B65C-10244CE430FA}"/>
    <hyperlink ref="I2661" r:id="rId4238" xr:uid="{A7CC42D3-F955-46E1-883D-A497FC84DB89}"/>
    <hyperlink ref="I2662" r:id="rId4239" xr:uid="{16F634FC-C47D-4904-877C-B874000578E3}"/>
    <hyperlink ref="H2663" r:id="rId4240" xr:uid="{23909814-8A00-42AB-B94E-0CEC51F7DC6B}"/>
    <hyperlink ref="I2663" r:id="rId4241" xr:uid="{35C30604-CC8A-4BF9-9F6C-E3AAD8AA5B89}"/>
    <hyperlink ref="H2664" r:id="rId4242" xr:uid="{8708257F-E339-42A6-8BDC-05AAAE3F809F}"/>
    <hyperlink ref="I2664" r:id="rId4243" xr:uid="{1B9DE2FE-ECBA-4F0E-A430-883A07F79419}"/>
    <hyperlink ref="I2665" r:id="rId4244" xr:uid="{942A3BED-0920-45DA-BBE7-3B3F7DB77ADA}"/>
    <hyperlink ref="H2666" r:id="rId4245" xr:uid="{D03C3DC9-8AF8-4479-A3F4-F620D1CDB076}"/>
    <hyperlink ref="I2666" r:id="rId4246" xr:uid="{D35C3D1D-04F4-470F-971E-220043307B43}"/>
    <hyperlink ref="I2667" r:id="rId4247" xr:uid="{28352FED-3FBA-4B04-98B2-DEDA14A6F581}"/>
    <hyperlink ref="I2668" r:id="rId4248" xr:uid="{44B17C6E-8FCC-449A-944D-FC07E1B8BE6B}"/>
    <hyperlink ref="H2669" r:id="rId4249" xr:uid="{09B25B8A-98EC-4892-9E67-E790E4093365}"/>
    <hyperlink ref="I2669" r:id="rId4250" xr:uid="{1DD5911A-8D6D-4ABD-B2DE-D16E11E5745D}"/>
    <hyperlink ref="I2670" r:id="rId4251" xr:uid="{20579CC3-C4CE-43A6-8DEC-2D39D7D9745D}"/>
    <hyperlink ref="H2671" r:id="rId4252" xr:uid="{1BCDABD7-ABC5-4E49-AD38-079B97B60717}"/>
    <hyperlink ref="I2672" r:id="rId4253" xr:uid="{EEE91B81-9E75-4D5B-8877-450599F58AE1}"/>
    <hyperlink ref="H2673" r:id="rId4254" xr:uid="{A33A1A32-C8E1-43EA-BE5B-3562F01FA06B}"/>
    <hyperlink ref="I2673" r:id="rId4255" xr:uid="{EE611269-200D-4256-AA9C-BD99033032A3}"/>
    <hyperlink ref="H2676" r:id="rId4256" xr:uid="{4669BCD3-CDFB-4487-ACB3-3F97BB7C82E2}"/>
    <hyperlink ref="I2676" r:id="rId4257" xr:uid="{DE959361-A460-459E-9E2E-5320819F682A}"/>
    <hyperlink ref="H2674" r:id="rId4258" xr:uid="{763232E2-BBFA-4566-95A1-0354FF8ADCCF}"/>
    <hyperlink ref="I2674" r:id="rId4259" xr:uid="{EC6FA122-1AE0-4EDE-B068-2344B9EDFEEF}"/>
    <hyperlink ref="H2675" r:id="rId4260" xr:uid="{37DCF318-5650-46B3-A558-D40535C8A5E8}"/>
    <hyperlink ref="I2675" r:id="rId4261" xr:uid="{4AF176B9-783E-4109-99FA-2DF579380FB7}"/>
    <hyperlink ref="H2677" r:id="rId4262" xr:uid="{D2A5D6F8-6A28-44FB-AA5F-FAAAA10FA6C4}"/>
    <hyperlink ref="I2677" r:id="rId4263" xr:uid="{40852632-0DFD-4DE9-BC70-76A0C31A77A6}"/>
    <hyperlink ref="H2678" r:id="rId4264" xr:uid="{DFB3EB72-5D0A-4623-BBB1-2B79DC68DF47}"/>
    <hyperlink ref="I2678" r:id="rId4265" xr:uid="{7C32A701-A41D-4EBD-9DC0-9F34C78AF19A}"/>
    <hyperlink ref="H2679" r:id="rId4266" xr:uid="{FBE4C06A-4EA4-43E6-875E-E7E782652510}"/>
    <hyperlink ref="I2679" r:id="rId4267" xr:uid="{2CA46633-7E9D-432A-BD9A-B2A30C35C231}"/>
    <hyperlink ref="H2680" r:id="rId4268" xr:uid="{E8977C36-9A31-4C36-A354-0EF404482BA7}"/>
    <hyperlink ref="I2680" r:id="rId4269" xr:uid="{9CFFE23F-9D2A-4AFF-B741-5E0EFCC0A286}"/>
    <hyperlink ref="H2681" r:id="rId4270" xr:uid="{42AA7809-4241-45B4-B02A-69F53434712C}"/>
    <hyperlink ref="I2681" r:id="rId4271" xr:uid="{A0EB5FB4-4E9E-411E-8ADF-84AC70F4CC33}"/>
    <hyperlink ref="H2682" r:id="rId4272" xr:uid="{C164136F-17F4-4B20-A5CA-3DD69CCB8E94}"/>
    <hyperlink ref="I2682" r:id="rId4273" xr:uid="{1BE8A228-4264-4A39-BFAB-BA6A545014BC}"/>
    <hyperlink ref="H2683" r:id="rId4274" xr:uid="{D5498F42-FA5A-40C1-B554-2D94322F7091}"/>
    <hyperlink ref="I2683" r:id="rId4275" xr:uid="{9BEF9501-ED94-4195-9C7C-B15DA4C17A89}"/>
    <hyperlink ref="H2684" r:id="rId4276" xr:uid="{B7C8ACE0-C638-483F-9367-7A539AA219AD}"/>
    <hyperlink ref="H2685" r:id="rId4277" xr:uid="{D0529E44-EE86-4AA0-A6FE-CE8FE6B74D6F}"/>
    <hyperlink ref="I2685" r:id="rId4278" xr:uid="{FA121E3C-646D-491E-A002-95A28E9A8CC1}"/>
    <hyperlink ref="I2686" r:id="rId4279" xr:uid="{5443BE1D-0C5D-48DB-9D2F-A816D531433F}"/>
    <hyperlink ref="H2688" r:id="rId4280" xr:uid="{E75B6E91-2FD1-4122-8A63-77E0A5B19136}"/>
    <hyperlink ref="I2687" r:id="rId4281" xr:uid="{27E95382-AE28-4E82-BAF8-F743C3F2A7AB}"/>
    <hyperlink ref="I2688" r:id="rId4282" xr:uid="{D418419E-24D1-4FE4-BDEB-87382D70820C}"/>
    <hyperlink ref="H2689" r:id="rId4283" xr:uid="{46ED341B-DBEB-4DD2-8375-CECDC01479B3}"/>
    <hyperlink ref="I2689" r:id="rId4284" xr:uid="{67C9C921-85E6-43DC-BD95-84DD06AF39F1}"/>
    <hyperlink ref="H2690" r:id="rId4285" xr:uid="{8A7A396E-74D5-40E2-82D7-B99D7DC1AAC2}"/>
    <hyperlink ref="I2690" r:id="rId4286" xr:uid="{CDC984BD-F308-43CC-8A40-4CF691F4A280}"/>
    <hyperlink ref="H2692" r:id="rId4287" xr:uid="{5DB5CACA-D0B4-4E55-9ECB-94E10C520AB5}"/>
    <hyperlink ref="I2692" r:id="rId4288" xr:uid="{71EAD823-85D6-41B1-9580-12659CF92344}"/>
    <hyperlink ref="H2691" r:id="rId4289" xr:uid="{C65E6344-7218-4A50-A6ED-8781A349BC5C}"/>
    <hyperlink ref="I2691" r:id="rId4290" xr:uid="{71F0B17D-AEC3-489D-83DF-89E8B4B55AA9}"/>
    <hyperlink ref="H2693" r:id="rId4291" xr:uid="{B8380320-167F-4813-BD5F-BEE05E6AC408}"/>
    <hyperlink ref="I2693" r:id="rId4292" xr:uid="{89ED601F-DA14-48C1-A160-9FD0729F2BFC}"/>
    <hyperlink ref="H2694" r:id="rId4293" xr:uid="{210F8D7C-9957-4E31-B146-6CD61AD22F0C}"/>
    <hyperlink ref="I2694" r:id="rId4294" xr:uid="{C36600FA-7A4D-4099-946E-ADB4284794D0}"/>
    <hyperlink ref="I2696" r:id="rId4295" xr:uid="{56046304-FBF2-4FE2-9F6D-D7C65AFA051E}"/>
    <hyperlink ref="H2695" r:id="rId4296" xr:uid="{9FADF22D-C564-4221-9723-9E0A377B5A78}"/>
    <hyperlink ref="I2695" r:id="rId4297" xr:uid="{FB37466E-647C-40E9-B55A-B4341AD3F7F6}"/>
    <hyperlink ref="H2697" r:id="rId4298" xr:uid="{EBAE6C16-AD62-47DA-93BB-DF21CF3FF30C}"/>
    <hyperlink ref="I2697" r:id="rId4299" xr:uid="{5D2A11B9-BCB4-4E55-A75C-063B317C7D79}"/>
    <hyperlink ref="H2698" r:id="rId4300" xr:uid="{E4DC6A37-1513-414A-BDEB-EBCAE6A188BD}"/>
    <hyperlink ref="I2698" r:id="rId4301" xr:uid="{9621471D-F425-48E6-AEC7-B89B1B71DDBA}"/>
    <hyperlink ref="H2699" r:id="rId4302" xr:uid="{DA97DB80-70F7-476D-90F6-B1C29097192C}"/>
    <hyperlink ref="I2699" r:id="rId4303" xr:uid="{269AC125-02EF-431C-91C3-DD429AF3C2EB}"/>
    <hyperlink ref="H2700" r:id="rId4304" xr:uid="{07A2915E-4136-47EA-A04E-C17F75CAC825}"/>
    <hyperlink ref="I2700" r:id="rId4305" xr:uid="{BA390131-4BFF-411D-925A-17064750C276}"/>
    <hyperlink ref="H2701" r:id="rId4306" xr:uid="{3C695F81-B6B1-4732-8C9A-255BC0469490}"/>
    <hyperlink ref="I2701" r:id="rId4307" xr:uid="{4A22984B-72BE-438D-8F7D-F7E1A12A4873}"/>
    <hyperlink ref="H2702" r:id="rId4308" xr:uid="{E3E73AE0-5F96-45FE-8805-7F420BE3DA2F}"/>
    <hyperlink ref="I2702" r:id="rId4309" xr:uid="{25AE40AF-AE8B-4417-B0B8-F7FC9F3808E7}"/>
    <hyperlink ref="H2703" r:id="rId4310" xr:uid="{1E7B7A41-EB30-4D7E-BDCE-65CD4579ABCF}"/>
    <hyperlink ref="I2703" r:id="rId4311" xr:uid="{C8FD5F42-E814-41F4-ADD9-5E7BAA695AB1}"/>
    <hyperlink ref="I2705" r:id="rId4312" xr:uid="{FEA21ED3-656A-497B-8667-980AF7CC7717}"/>
    <hyperlink ref="H2706" r:id="rId4313" xr:uid="{9643943B-7F96-41A1-BB61-4D590BB3204D}"/>
    <hyperlink ref="I2706" r:id="rId4314" xr:uid="{01EFABC5-D1CE-405F-AEF6-14A54502D89A}"/>
    <hyperlink ref="H2707" r:id="rId4315" xr:uid="{B2643F2D-CB49-4EF5-A25A-6B8FC2EC4CE2}"/>
    <hyperlink ref="I2707" r:id="rId4316" xr:uid="{59AEE69D-EBA8-4ABA-8EC6-07707CCCC89A}"/>
    <hyperlink ref="H2708" r:id="rId4317" xr:uid="{63B47A8A-34BA-4FC0-9AEE-573FD8F65986}"/>
    <hyperlink ref="H2709" r:id="rId4318" xr:uid="{3CE3862A-1CB6-4E13-9602-0CEF11097922}"/>
    <hyperlink ref="H2711" r:id="rId4319" xr:uid="{C8B671AD-B08A-4F05-97C2-A1CA95B3CB43}"/>
    <hyperlink ref="I2711" r:id="rId4320" xr:uid="{8158B63A-EE46-40EC-851F-60855775BE27}"/>
    <hyperlink ref="H2712" r:id="rId4321" xr:uid="{4C753F2C-956B-461B-8C5A-F7F2A68DB60C}"/>
    <hyperlink ref="I2712" r:id="rId4322" xr:uid="{3A237B18-0465-4805-B915-DC15FE2328D4}"/>
    <hyperlink ref="H2713" r:id="rId4323" xr:uid="{6D79F357-F225-4E0C-87D0-92C952AED7E9}"/>
    <hyperlink ref="I2713" r:id="rId4324" xr:uid="{AA5F20DA-B5DA-4996-905D-8C9CAAA0754B}"/>
    <hyperlink ref="I2714" r:id="rId4325" xr:uid="{EF7C1A97-6E65-498F-BB8F-C0B97830897D}"/>
    <hyperlink ref="H2715" r:id="rId4326" xr:uid="{5D51FC0A-D9DC-4C4E-9ED5-849429061D8B}"/>
    <hyperlink ref="I2716" r:id="rId4327" xr:uid="{1AC00948-4A1E-4D77-8B3C-D807981720FF}"/>
    <hyperlink ref="H2717" r:id="rId4328" xr:uid="{6CBD19AB-F26B-4ED1-A193-2D5C10EBFEA6}"/>
    <hyperlink ref="I2717" r:id="rId4329" xr:uid="{5B20AAC5-FE9D-4388-B7CB-2F8E612BE7EF}"/>
    <hyperlink ref="H2718" r:id="rId4330" xr:uid="{F47BF90B-FB6C-4752-A026-CF12E481398D}"/>
    <hyperlink ref="H2719" r:id="rId4331" xr:uid="{A39DC692-85D8-46B8-9E1C-53C3CDC2DF5B}"/>
    <hyperlink ref="I2719" r:id="rId4332" xr:uid="{6FAA375F-BC40-483A-84E7-976397440549}"/>
    <hyperlink ref="H2720" r:id="rId4333" xr:uid="{C92E3929-963A-4763-9E13-8008072A816D}"/>
    <hyperlink ref="I2720" r:id="rId4334" xr:uid="{1057DEFD-356A-40EA-9A06-D2941FC26D1A}"/>
    <hyperlink ref="H2721" r:id="rId4335" xr:uid="{F9B8B78B-0D01-49B4-969C-C0E95A0709D0}"/>
    <hyperlink ref="I2721" r:id="rId4336" xr:uid="{A8FE39D9-D60B-4F4B-B62F-A6CFF128EA5C}"/>
    <hyperlink ref="H2722" r:id="rId4337" xr:uid="{F7914415-997A-498E-8A47-2CF486CD1214}"/>
    <hyperlink ref="I2722" r:id="rId4338" xr:uid="{A74BE240-93E2-47A7-9C9C-0C58B05965DB}"/>
    <hyperlink ref="H2723" r:id="rId4339" xr:uid="{32D8892F-D21F-4031-910C-869EA8958A56}"/>
    <hyperlink ref="H2724" r:id="rId4340" xr:uid="{0A9DC6F6-753A-4B23-B210-BA56C872858A}"/>
    <hyperlink ref="I2724" r:id="rId4341" xr:uid="{558EA322-D50B-4530-A6F3-35CE7B379F37}"/>
    <hyperlink ref="I2725" r:id="rId4342" xr:uid="{3401D6C8-7798-40B1-942B-1614D2EF9AA7}"/>
    <hyperlink ref="H2726" r:id="rId4343" xr:uid="{32ADD8A0-AB52-4557-B853-789BD884C6A1}"/>
    <hyperlink ref="I2726" r:id="rId4344" xr:uid="{900AC19D-8AFE-41AB-AF0A-BD3F580AEA15}"/>
    <hyperlink ref="H2727" r:id="rId4345" xr:uid="{F3F71F38-FB03-4F4C-93F7-E81D9B69731C}"/>
    <hyperlink ref="I2727" r:id="rId4346" xr:uid="{C6788517-7735-4E8F-B23F-E113B18E6471}"/>
    <hyperlink ref="H2728" r:id="rId4347" xr:uid="{AF25CD7F-1EC0-46FE-BDDE-ACBBB3637958}"/>
    <hyperlink ref="I2728" r:id="rId4348" xr:uid="{36204D68-8627-4F5B-B6FF-F635561B5F3A}"/>
    <hyperlink ref="H2729" r:id="rId4349" xr:uid="{3CDED239-B5F2-4161-BB8B-042EEAC08C41}"/>
    <hyperlink ref="I2729" r:id="rId4350" xr:uid="{E232C0A4-F75B-4FA1-AD3F-72154443DF46}"/>
    <hyperlink ref="H2730" r:id="rId4351" xr:uid="{F92CBF27-E07B-472A-B784-1782B084D107}"/>
    <hyperlink ref="I2730" r:id="rId4352" xr:uid="{6D9F523C-D368-4334-97A0-54FC747750C9}"/>
    <hyperlink ref="I2731" r:id="rId4353" xr:uid="{881F4697-D56D-4CB5-9891-87CA4BBA3ED9}"/>
    <hyperlink ref="H2732" r:id="rId4354" xr:uid="{6B6FD4DA-F850-467C-A481-431BAA7C2235}"/>
    <hyperlink ref="I2732" r:id="rId4355" xr:uid="{263F654F-B658-4B9C-A250-AA01A58D9246}"/>
    <hyperlink ref="H2733" r:id="rId4356" xr:uid="{4B28BA0B-FBD1-40A3-8CB6-A3B28DAE3DA1}"/>
    <hyperlink ref="I2733" r:id="rId4357" xr:uid="{BD2AEDB1-EFCE-4124-BCFD-495C73DB083D}"/>
    <hyperlink ref="H2734" r:id="rId4358" xr:uid="{599726C8-898E-4FC8-A122-2CC9976A18D2}"/>
    <hyperlink ref="I2734" r:id="rId4359" xr:uid="{36E0DB5E-72DB-4540-84F4-3F9359CEF043}"/>
    <hyperlink ref="H2735" r:id="rId4360" xr:uid="{922BEDF4-9925-4F96-AD73-DFA36FBFD166}"/>
    <hyperlink ref="I2735" r:id="rId4361" xr:uid="{B4D0A888-71D9-48A8-B38D-0E2B15DE0B4D}"/>
    <hyperlink ref="H2736" r:id="rId4362" xr:uid="{846A7511-527C-4DA9-8BB4-F29F5B691ECB}"/>
    <hyperlink ref="I2736" r:id="rId4363" xr:uid="{C56805EA-861E-41B0-92E3-9984D2FFEAA1}"/>
    <hyperlink ref="H2737" r:id="rId4364" xr:uid="{8B517292-A1AB-4C90-B0A3-B7FEE9514A79}"/>
    <hyperlink ref="I2737" r:id="rId4365" xr:uid="{BDE76506-9618-4589-855A-DB2A174A01FD}"/>
    <hyperlink ref="H2738" r:id="rId4366" xr:uid="{EB1D9693-807B-4E43-814E-ACA476F9EB63}"/>
    <hyperlink ref="I2738" r:id="rId4367" xr:uid="{71D44C15-E52D-4DC8-9E26-263AB38FBBDE}"/>
    <hyperlink ref="I2739" r:id="rId4368" xr:uid="{CC198111-51EE-4F9F-A1FB-A7DF132F917F}"/>
    <hyperlink ref="H2742" r:id="rId4369" xr:uid="{E94A3EC8-ABC1-4F72-834B-E01D51F0A3E8}"/>
    <hyperlink ref="I2742" r:id="rId4370" xr:uid="{558F7AB3-3EE6-4A1C-AFC3-7A6F50D149A4}"/>
    <hyperlink ref="H2740" r:id="rId4371" xr:uid="{3BF58B92-FC43-4F83-8430-A78B18B19564}"/>
    <hyperlink ref="I2740" r:id="rId4372" xr:uid="{475D1E19-CC12-4E12-A49F-54250B19942A}"/>
    <hyperlink ref="H2741" r:id="rId4373" xr:uid="{D5581EA9-302E-46C4-8DB1-213BDECDE3A0}"/>
    <hyperlink ref="H2743" r:id="rId4374" xr:uid="{A3C1ADCC-1DC8-4AC0-A4A0-7547148520F4}"/>
    <hyperlink ref="I2743" r:id="rId4375" xr:uid="{46F4ECB6-E009-456F-BE1E-F80A8F5412E0}"/>
    <hyperlink ref="H2744" r:id="rId4376" xr:uid="{B56E7700-6D5E-4FB9-8F40-CEDDC908A4FD}"/>
    <hyperlink ref="I2744" r:id="rId4377" xr:uid="{FF097601-0366-4E4D-9E86-DEF9C8B3D8BB}"/>
    <hyperlink ref="H2745" r:id="rId4378" xr:uid="{8A5B2543-A977-4C76-AF59-BBFB9D3140D4}"/>
    <hyperlink ref="I2745" r:id="rId4379" xr:uid="{A5410E70-9BA3-4A8E-90F2-08822DE2F9B6}"/>
    <hyperlink ref="H2746" r:id="rId4380" xr:uid="{E0549D55-7F63-40BC-9801-4C27E449153F}"/>
    <hyperlink ref="I2746" r:id="rId4381" xr:uid="{E15EFC35-4FE4-419B-9278-E7ED77AF46CE}"/>
    <hyperlink ref="H2747" r:id="rId4382" xr:uid="{45ECBFC3-9499-4E86-8CA0-1FFB8940A7A1}"/>
    <hyperlink ref="I2747" r:id="rId4383" xr:uid="{A66AD930-E024-479A-830E-84A3146022C3}"/>
    <hyperlink ref="H2748" r:id="rId4384" xr:uid="{41115C7E-3AD1-47AF-9E5F-D2637A836312}"/>
    <hyperlink ref="I2748" r:id="rId4385" xr:uid="{1EB5059B-33EF-4BAC-8568-6964F4BBBAE1}"/>
    <hyperlink ref="I2749" r:id="rId4386" xr:uid="{0076730B-3C2A-4864-85BA-1FA958927D48}"/>
    <hyperlink ref="H2750" r:id="rId4387" xr:uid="{EF7F3C68-FF65-4553-A4BC-2A626621ADC2}"/>
    <hyperlink ref="I2750" r:id="rId4388" xr:uid="{33B23419-9085-454A-90C3-3FC786F43941}"/>
    <hyperlink ref="H2751" r:id="rId4389" xr:uid="{7EA82EB0-413F-4C18-8CBE-F84FB37CEC79}"/>
    <hyperlink ref="I2751" r:id="rId4390" xr:uid="{2237103A-4070-4076-99A5-D98209858C5F}"/>
    <hyperlink ref="H2752" r:id="rId4391" xr:uid="{013933E8-689C-4669-8FF1-992604EA1B46}"/>
    <hyperlink ref="I2752" r:id="rId4392" xr:uid="{73407819-E580-4F89-8AF3-3C5EFB1E28F0}"/>
    <hyperlink ref="H2753" r:id="rId4393" xr:uid="{B8C405AC-B36C-4671-B559-CA32877AAECC}"/>
    <hyperlink ref="I2753" r:id="rId4394" xr:uid="{2728710D-A766-4B86-AB94-38B401740B43}"/>
    <hyperlink ref="I2754" r:id="rId4395" xr:uid="{C11251C3-1B54-4719-A6B9-D7DEB0E7F2EB}"/>
    <hyperlink ref="H2755" r:id="rId4396" xr:uid="{82E359C2-CF22-4A3F-89F7-4998126BE3C6}"/>
    <hyperlink ref="I2755" r:id="rId4397" xr:uid="{84378995-9390-4313-B8FA-00E83B1FBD5F}"/>
    <hyperlink ref="H2756" r:id="rId4398" xr:uid="{81BBFE03-8CBC-44C5-93E0-17317C8DA21D}"/>
    <hyperlink ref="I2756" r:id="rId4399" xr:uid="{D486463B-56B7-46CA-9075-10ECCA0183D0}"/>
    <hyperlink ref="H2757" r:id="rId4400" xr:uid="{30FDDEA7-D8ED-4235-925E-AD3D08E3F6D1}"/>
    <hyperlink ref="I2757" r:id="rId4401" xr:uid="{2B5EFFF3-B97A-4D70-9AFB-143D45C15F49}"/>
    <hyperlink ref="H2758" r:id="rId4402" xr:uid="{B885E8E3-0136-4AC0-B957-19A582731932}"/>
    <hyperlink ref="I2758" r:id="rId4403" xr:uid="{1EF24D4B-0D5B-43EE-BB7E-E9045676DCA4}"/>
    <hyperlink ref="H2759" r:id="rId4404" xr:uid="{242F069E-3489-4D53-B0F3-9BC414A61185}"/>
    <hyperlink ref="I2759" r:id="rId4405" xr:uid="{B0722221-401A-4474-9A25-6E90B08CB578}"/>
    <hyperlink ref="H2760" r:id="rId4406" xr:uid="{56A0E147-C1A9-4564-BB45-21BC14378E6B}"/>
    <hyperlink ref="I2760" r:id="rId4407" xr:uid="{E82E8622-6064-45CC-858D-91F090224628}"/>
    <hyperlink ref="H2761" r:id="rId4408" xr:uid="{493943CB-D395-402F-B940-5A0452DE9FE3}"/>
    <hyperlink ref="I2761" r:id="rId4409" xr:uid="{BE9618C9-D5DB-49D6-85F9-9ED8037CB898}"/>
    <hyperlink ref="H2762" r:id="rId4410" xr:uid="{4EE35098-B6CF-424D-82F9-D58F9E29A5FC}"/>
    <hyperlink ref="I2762" r:id="rId4411" xr:uid="{937385A0-71F7-4AA3-9848-437A789E8BFF}"/>
    <hyperlink ref="I2763" r:id="rId4412" xr:uid="{1A38D5F9-ED3B-4E44-B0DA-21FE5374ACDD}"/>
    <hyperlink ref="H2764" r:id="rId4413" xr:uid="{C608ACAB-4368-4B3B-B49E-4BF204470586}"/>
    <hyperlink ref="H2765" r:id="rId4414" xr:uid="{1354F70B-E4F7-49A4-AB6C-FE747D7640BE}"/>
    <hyperlink ref="I2765" r:id="rId4415" xr:uid="{D2A47DEA-C0FE-4F0E-8B58-7896B0EC12D3}"/>
    <hyperlink ref="H2766" r:id="rId4416" xr:uid="{2EB3EAF8-5751-4D2D-9696-5DDE577856E0}"/>
    <hyperlink ref="I2766" r:id="rId4417" xr:uid="{CBE6FD00-C67B-4E0D-9C6F-72CA05ACCB02}"/>
    <hyperlink ref="I2767" r:id="rId4418" xr:uid="{5EBE0E4A-B1AF-44E4-A4A3-31367D3FA479}"/>
    <hyperlink ref="H2768" r:id="rId4419" xr:uid="{B769ABF9-BFC7-449E-B56E-27F8BD9D9AC9}"/>
    <hyperlink ref="I2768" r:id="rId4420" xr:uid="{2C9CAB52-B4A3-48AE-80BF-4FC2C7108338}"/>
    <hyperlink ref="I2769" r:id="rId4421" xr:uid="{3A5FA169-2DBC-4E41-B87E-EA042B4429C6}"/>
    <hyperlink ref="H2770" r:id="rId4422" xr:uid="{7EF3358F-7A48-4454-B2BD-2D6E37D81226}"/>
    <hyperlink ref="I2770" r:id="rId4423" xr:uid="{434CFFCE-6EB6-4ACC-B5E7-AF0222650488}"/>
    <hyperlink ref="I2771" r:id="rId4424" xr:uid="{B0C47789-5E4C-4C84-9428-A3E974EA68BC}"/>
    <hyperlink ref="H2772" r:id="rId4425" xr:uid="{68D19E67-4A8F-44D3-A3C7-13AEB115A6D6}"/>
    <hyperlink ref="H2773" r:id="rId4426" xr:uid="{325700AD-E42B-4490-9077-1520C533A392}"/>
    <hyperlink ref="I2773" r:id="rId4427" xr:uid="{DFA320A3-9F9E-41B0-9FEC-E701FDF061BB}"/>
    <hyperlink ref="H2774" r:id="rId4428" xr:uid="{25017262-2BFF-407C-83AA-DC511B1232B6}"/>
    <hyperlink ref="I2774" r:id="rId4429" xr:uid="{2F216010-B2ED-4570-9318-D2476DB01EBE}"/>
    <hyperlink ref="H2775" r:id="rId4430" xr:uid="{9467ACB8-52DB-497F-810E-AB1690510382}"/>
    <hyperlink ref="I2775" r:id="rId4431" xr:uid="{7DFA9DB7-7611-48DD-98D2-BC5CA8F5E814}"/>
    <hyperlink ref="H2776" r:id="rId4432" xr:uid="{65B03030-0CE9-41E0-80C5-78393C9DA65D}"/>
    <hyperlink ref="I2776" r:id="rId4433" xr:uid="{FC69897B-71CF-4C28-8064-6197E64CF48F}"/>
    <hyperlink ref="H2778" r:id="rId4434" xr:uid="{EA66B351-8988-456C-9AF7-C66CC5DFEF1D}"/>
    <hyperlink ref="I2778" r:id="rId4435" xr:uid="{7367BF68-B9FD-4DAC-BBB1-1A5667093490}"/>
    <hyperlink ref="H2777" r:id="rId4436" xr:uid="{2A68AAF3-43CB-4F5F-B70F-85CD9FE07A1E}"/>
    <hyperlink ref="I2777" r:id="rId4437" xr:uid="{6CD00C6B-D2BF-450A-9D9D-E08E6D31A806}"/>
    <hyperlink ref="I2779" r:id="rId4438" xr:uid="{3F331AC4-76BE-4655-A9AC-33E28CDF8861}"/>
    <hyperlink ref="H2780" r:id="rId4439" xr:uid="{5DBC3AFA-294B-4344-981C-D77CE7CEE2CF}"/>
    <hyperlink ref="I2780" r:id="rId4440" xr:uid="{3376E58B-4462-47A0-A961-935749304F41}"/>
    <hyperlink ref="I2781" r:id="rId4441" xr:uid="{84C7AB38-1D22-407B-AD2E-0ADE09EBD96E}"/>
    <hyperlink ref="I2782" r:id="rId4442" xr:uid="{A135B10E-BDA6-4A60-9EE3-C572F3399DCE}"/>
    <hyperlink ref="H2783" r:id="rId4443" xr:uid="{D1F3E72F-50C8-4597-9E12-E95A5805E2BE}"/>
    <hyperlink ref="I2783" r:id="rId4444" xr:uid="{CCC8C53E-2056-49D3-9087-FC4805F069D9}"/>
    <hyperlink ref="H2784" r:id="rId4445" display="ad.indherco@tie.cl" xr:uid="{B4166A25-C012-4274-A120-8F9F51069C40}"/>
    <hyperlink ref="H2785" r:id="rId4446" xr:uid="{1DBEE8F8-D5D1-46AA-BE2B-11B4EAE2EFEB}"/>
    <hyperlink ref="I2785" r:id="rId4447" xr:uid="{ED3EF124-220F-4C4D-A94C-2901539A638A}"/>
    <hyperlink ref="H2786" r:id="rId4448" xr:uid="{0D961C70-7438-40A2-8710-56C05D5522DF}"/>
    <hyperlink ref="I2786" r:id="rId4449" xr:uid="{979C5E4A-62B5-44C5-B5DD-5C93A5344F18}"/>
    <hyperlink ref="H2787" r:id="rId4450" xr:uid="{0533342C-7FE0-4BC9-96CD-A9744BCEBA52}"/>
    <hyperlink ref="I2787" r:id="rId4451" xr:uid="{A7CD2D4A-5B4F-4107-BF12-94F5EA844573}"/>
    <hyperlink ref="I2788" r:id="rId4452" xr:uid="{DFD7A1E9-B32B-4865-BF9C-C2DFC025AD28}"/>
    <hyperlink ref="H2789" r:id="rId4453" xr:uid="{32243E47-AF9E-42BE-A3E5-3620C40B0C5A}"/>
    <hyperlink ref="I2789" r:id="rId4454" xr:uid="{E397CCCF-5280-4D8F-9D5E-5AE8E52C8871}"/>
    <hyperlink ref="H2790" r:id="rId4455" xr:uid="{2499CE1D-41C3-4315-A71A-7DBBF242BF70}"/>
    <hyperlink ref="I2790" r:id="rId4456" xr:uid="{6DD4C6AB-439F-4B76-A217-8DDB3E89C125}"/>
    <hyperlink ref="H2791" r:id="rId4457" display="ventas@indumat.cl" xr:uid="{82781DFB-0775-4267-9CBE-73E770F6F05E}"/>
    <hyperlink ref="I2791" r:id="rId4458" xr:uid="{382659C6-9FC5-4CED-A21A-D39B182EDD01}"/>
    <hyperlink ref="H2792" r:id="rId4459" xr:uid="{D8AEB4A2-2076-4E8E-B210-F30D8E6587C9}"/>
    <hyperlink ref="I2792" r:id="rId4460" xr:uid="{8542EA92-AD33-4A8F-BCC7-D6A4121ECA88}"/>
    <hyperlink ref="I2793" r:id="rId4461" xr:uid="{4798C597-6180-4EE7-9333-DEE348899AE6}"/>
    <hyperlink ref="I2794" r:id="rId4462" xr:uid="{73F5DE50-DDC5-4CDD-9FB0-01D4F83CFECE}"/>
    <hyperlink ref="H2795" r:id="rId4463" xr:uid="{3AA1CA9A-E18F-49D9-A8C8-B4777ED3B4E4}"/>
    <hyperlink ref="I2795" r:id="rId4464" xr:uid="{F51E1328-6D59-4BDE-9D7C-E91ED88C505E}"/>
    <hyperlink ref="H2796" r:id="rId4465" xr:uid="{D839E337-946D-48E7-B8E8-E409E1E063F8}"/>
    <hyperlink ref="I2797" r:id="rId4466" xr:uid="{CC2729FA-8DE4-4556-9F3B-FFAEC0764DD6}"/>
    <hyperlink ref="H2798" r:id="rId4467" xr:uid="{F48BE65B-1AD4-406F-B256-28812D6E45AD}"/>
    <hyperlink ref="I2798" r:id="rId4468" xr:uid="{8285132D-85D4-4CC3-A295-DAA1FB63FA02}"/>
    <hyperlink ref="H2799" r:id="rId4469" xr:uid="{89A3AB29-364B-4772-8B9A-0C6061BA783E}"/>
    <hyperlink ref="I2799" r:id="rId4470" xr:uid="{71FB1B90-F2D9-433B-96FC-607F32B2D5EB}"/>
    <hyperlink ref="I2800" r:id="rId4471" xr:uid="{097E517B-4F7D-454C-9BCF-79B712E75D7D}"/>
    <hyperlink ref="H2801" r:id="rId4472" xr:uid="{647101B2-0C35-42A9-B180-BA44A96C47D9}"/>
    <hyperlink ref="I2802" r:id="rId4473" xr:uid="{7D24CFC9-5094-4F29-B709-857AED241B5B}"/>
    <hyperlink ref="I2803" r:id="rId4474" xr:uid="{CA244C91-BFBB-4CE4-AE62-CF5684BAB80F}"/>
    <hyperlink ref="I2804" r:id="rId4475" xr:uid="{A7A96C26-C27A-4566-92A4-4E992DF3E143}"/>
    <hyperlink ref="H2805" r:id="rId4476" xr:uid="{3F55B2D5-A913-4F22-B05A-ED6FA7CF31E5}"/>
    <hyperlink ref="I2805" r:id="rId4477" xr:uid="{FEE149C8-1CE8-473E-8B9D-9808D94B12A4}"/>
    <hyperlink ref="H2806" r:id="rId4478" xr:uid="{2CC7F28F-F87D-4F2A-AD24-E33736A18E29}"/>
    <hyperlink ref="I2806" r:id="rId4479" xr:uid="{60C567EA-A148-4A15-B809-41CBF9109484}"/>
    <hyperlink ref="I2808" r:id="rId4480" xr:uid="{3D917F9A-C467-4196-880E-303E4FDD4118}"/>
    <hyperlink ref="H2809" r:id="rId4481" xr:uid="{07BAB6E4-F080-4A6B-9653-0D631E11F1EA}"/>
    <hyperlink ref="I2809" r:id="rId4482" xr:uid="{176E27D4-2A5F-4655-B042-D57FD88FE7F9}"/>
    <hyperlink ref="H2810" r:id="rId4483" xr:uid="{C09BAF48-98E2-4498-B991-B2F8290DB2EC}"/>
    <hyperlink ref="I2810" r:id="rId4484" xr:uid="{DE62F88E-F490-411B-BF20-F6C480C9866C}"/>
    <hyperlink ref="H2811" r:id="rId4485" xr:uid="{06E36775-EAE7-4244-97E8-9C93C0DD019B}"/>
    <hyperlink ref="I2811" r:id="rId4486" xr:uid="{7E0C7110-DE29-449D-B897-BB0EBA116341}"/>
    <hyperlink ref="H2812" r:id="rId4487" xr:uid="{1B43BD6B-C3E4-40E6-9A9A-D811CD720A3E}"/>
    <hyperlink ref="I2812" r:id="rId4488" xr:uid="{BB63507A-1315-400C-BFAA-49F68A46C17E}"/>
    <hyperlink ref="H2813" r:id="rId4489" xr:uid="{9AAC7950-D59E-49CC-B277-C32964485473}"/>
    <hyperlink ref="H2814" r:id="rId4490" xr:uid="{FA39A630-674B-4EF3-9221-9E3B0C6A4A50}"/>
    <hyperlink ref="I2814" r:id="rId4491" xr:uid="{EDEA22D5-7E61-49FD-87F9-BF4037A0E5AF}"/>
    <hyperlink ref="H2815" r:id="rId4492" xr:uid="{330338FD-9FC1-4E3A-B2EB-51C292418EE7}"/>
    <hyperlink ref="I2815" r:id="rId4493" xr:uid="{BCDBCF25-76CD-44F0-9CE5-960D7CAE8677}"/>
    <hyperlink ref="H2816" r:id="rId4494" xr:uid="{39B5AFA2-4AB4-4E04-8CB4-D6FE5D79997F}"/>
    <hyperlink ref="I2816" r:id="rId4495" xr:uid="{41590BB2-EC72-4D36-A5C4-682D6C526426}"/>
    <hyperlink ref="I2817" r:id="rId4496" xr:uid="{7297A5EC-99C7-4759-A459-917F96A1EDD4}"/>
    <hyperlink ref="H2819" r:id="rId4497" xr:uid="{0F387025-0915-49B9-B9EC-A0972C3BEF3C}"/>
    <hyperlink ref="H2818" r:id="rId4498" xr:uid="{D62408C5-83B4-49A0-9825-8455B434570F}"/>
    <hyperlink ref="I2818" r:id="rId4499" xr:uid="{DF1EDF3A-CE31-4F93-8115-F21CDEE04841}"/>
    <hyperlink ref="H2820" r:id="rId4500" xr:uid="{803338DF-136D-4A75-AB84-24DEFC6C50E5}"/>
    <hyperlink ref="I2820" r:id="rId4501" xr:uid="{9049B27B-1803-421B-ABAD-94DCAE6F6B70}"/>
    <hyperlink ref="H2821" r:id="rId4502" xr:uid="{76DFF0D5-F71C-4F04-9C9C-4E0D2AE814CD}"/>
    <hyperlink ref="I2821" r:id="rId4503" xr:uid="{6109A45A-B66F-4160-9A50-1E02B22ABAD9}"/>
    <hyperlink ref="H2822" r:id="rId4504" display="info@rivet.cl" xr:uid="{DDBB9C1F-620E-4C64-90F8-C600592E2564}"/>
    <hyperlink ref="I2822" r:id="rId4505" xr:uid="{86F90A68-CE51-46B0-9964-9D9826337F9D}"/>
    <hyperlink ref="I2823" r:id="rId4506" xr:uid="{AED11ECD-B635-4BE0-96EB-6DF408C4F2D4}"/>
    <hyperlink ref="H2824" r:id="rId4507" xr:uid="{A07FCDBF-5393-45B2-8862-7249077F8CA0}"/>
    <hyperlink ref="I2824" r:id="rId4508" xr:uid="{FA3A0DD2-01F5-4834-8BFC-1D21032213CB}"/>
    <hyperlink ref="I2825" r:id="rId4509" xr:uid="{41F81E16-ED73-411B-BE17-D6BFDFFE2F17}"/>
    <hyperlink ref="H2826" r:id="rId4510" xr:uid="{BE30E919-C555-44A0-A7E1-E2852E3CC971}"/>
    <hyperlink ref="I2826" r:id="rId4511" xr:uid="{136B9D15-5056-433B-A362-8F2C05BC7C7A}"/>
    <hyperlink ref="H2827" r:id="rId4512" xr:uid="{F151EAF0-D69D-459D-B529-960D955FF31D}"/>
    <hyperlink ref="I2827" r:id="rId4513" xr:uid="{67704620-10C6-4CF1-95A6-40FA62889ADA}"/>
    <hyperlink ref="H2828" r:id="rId4514" xr:uid="{FCE10357-D968-4D3F-9C63-2C9E705D7822}"/>
    <hyperlink ref="H2829" r:id="rId4515" xr:uid="{7A3C1B02-DD43-420F-AC49-7850214EF765}"/>
    <hyperlink ref="H2830" r:id="rId4516" xr:uid="{52AB4EF0-9CDA-4F60-97E8-B763B4CC7740}"/>
    <hyperlink ref="I2830" r:id="rId4517" xr:uid="{2AD32BA1-E93B-46D2-8674-803B942DCE8E}"/>
    <hyperlink ref="I2831" r:id="rId4518" xr:uid="{99DE917B-8798-434B-834B-15FF9D27E18F}"/>
    <hyperlink ref="I2832" r:id="rId4519" xr:uid="{BCD6F548-D304-4979-A65A-86346DB58CF0}"/>
    <hyperlink ref="H2833" r:id="rId4520" xr:uid="{14F94234-86DB-4B29-A643-2E32BEE4203C}"/>
    <hyperlink ref="H2834" r:id="rId4521" xr:uid="{8B01FDF5-8945-4D2F-9DBB-121D0B313530}"/>
    <hyperlink ref="H2835" r:id="rId4522" xr:uid="{6329D5E8-061F-4E63-873F-B7F5CD55A795}"/>
    <hyperlink ref="H2836" r:id="rId4523" xr:uid="{5DB3688D-142E-450C-BD93-0720F8D28727}"/>
    <hyperlink ref="I2836" r:id="rId4524" xr:uid="{5D54287B-9DCA-4531-AF16-3DB21B69FC4E}"/>
    <hyperlink ref="H2837" r:id="rId4525" xr:uid="{2B8A3AE0-0162-4230-951E-FDCF5F39C21E}"/>
    <hyperlink ref="I2837" r:id="rId4526" xr:uid="{68A55EEB-2D23-4CA8-97DF-0DA816704487}"/>
    <hyperlink ref="H2838" r:id="rId4527" xr:uid="{492A517A-5EF9-43EF-88D4-8A4D00496F74}"/>
    <hyperlink ref="I2838" r:id="rId4528" xr:uid="{CB0E7E6E-92BF-44B0-8C8B-B39E729C0D71}"/>
    <hyperlink ref="H2839" r:id="rId4529" xr:uid="{2883E9EF-CCDD-4F53-9698-A2BB638CC2B3}"/>
    <hyperlink ref="I2840" r:id="rId4530" xr:uid="{3E711F2E-583B-4681-9EED-190ADC0A5093}"/>
    <hyperlink ref="H2841" r:id="rId4531" xr:uid="{FC263997-5F78-4C75-8776-D53BF1866D48}"/>
    <hyperlink ref="I2841" r:id="rId4532" xr:uid="{414B6FF8-AF8E-4B48-9E8A-B5ED92B083D0}"/>
    <hyperlink ref="H2842" r:id="rId4533" xr:uid="{02BCE7DD-A335-4D22-BBD5-DA545937AD33}"/>
    <hyperlink ref="I2842" r:id="rId4534" xr:uid="{CF6199A8-6C7A-46B7-A85D-A1C13454FC82}"/>
    <hyperlink ref="H2843" r:id="rId4535" xr:uid="{D40096AE-A99D-437F-BE31-DCFB99CEE4AB}"/>
    <hyperlink ref="H2844" r:id="rId4536" xr:uid="{971CCD71-6E55-4754-A9BD-075B274B78E7}"/>
    <hyperlink ref="H2845" r:id="rId4537" xr:uid="{D2847898-4B9A-4BF4-ABCC-CEF2B234E8F9}"/>
    <hyperlink ref="I2845" r:id="rId4538" xr:uid="{6509259F-2B1D-4673-9893-71518C22778E}"/>
    <hyperlink ref="H2846" r:id="rId4539" xr:uid="{D3DFF0ED-C691-4BCA-A55E-0961937D4855}"/>
    <hyperlink ref="I2846" r:id="rId4540" xr:uid="{30F56226-C955-482D-8ACE-0AB3C7D1753E}"/>
    <hyperlink ref="H2847" r:id="rId4541" xr:uid="{2198CA9E-BADC-4C6D-AF87-18639CE5E428}"/>
    <hyperlink ref="I2847" r:id="rId4542" xr:uid="{3660C8F0-EFC5-4B73-8978-8F9880F41717}"/>
    <hyperlink ref="H2848" r:id="rId4543" xr:uid="{E4735BF8-3275-49A4-A9A3-8092519BC638}"/>
    <hyperlink ref="I2848" r:id="rId4544" xr:uid="{D673F87E-A9EC-4E4F-AE5B-4C2A3249D104}"/>
    <hyperlink ref="I2849" r:id="rId4545" xr:uid="{BDB07D0F-3BC1-45A2-ACCD-7D35EE1519B9}"/>
    <hyperlink ref="H2850" r:id="rId4546" xr:uid="{1F7D8E8D-F7AE-4610-B278-57E3869431A3}"/>
    <hyperlink ref="I2850" r:id="rId4547" xr:uid="{3E9FE984-B851-4047-8CF6-50E34BF758B2}"/>
    <hyperlink ref="I2851" r:id="rId4548" xr:uid="{555CEF7E-FF71-49C3-A15F-34B36D2AAA99}"/>
    <hyperlink ref="H2852" r:id="rId4549" xr:uid="{0E32A2A3-72A3-4A5C-94B2-A2A13F167704}"/>
    <hyperlink ref="I2852" r:id="rId4550" xr:uid="{CA18809C-BCB1-440C-A115-B9ECF7B9A491}"/>
    <hyperlink ref="H2853" r:id="rId4551" xr:uid="{24D176FD-C152-4512-8A06-24A9D6E10306}"/>
    <hyperlink ref="I2853" r:id="rId4552" xr:uid="{47BAA230-4266-4740-8EF3-CF4FD722B837}"/>
    <hyperlink ref="H2854" r:id="rId4553" xr:uid="{05F84303-C9B0-4A78-9722-6363EEB15221}"/>
    <hyperlink ref="I2854" r:id="rId4554" xr:uid="{6112DC1B-4512-4080-BA03-CED9321999DA}"/>
    <hyperlink ref="H2855" r:id="rId4555" xr:uid="{E86E6C94-72FC-4DB3-B0F5-DCFC63E9A1E2}"/>
    <hyperlink ref="I2855" r:id="rId4556" xr:uid="{EC3FE9C7-ACA0-4948-B970-45A839240B2A}"/>
    <hyperlink ref="H2856" r:id="rId4557" xr:uid="{4C167595-F0FE-49F9-BAF2-D679165105FD}"/>
    <hyperlink ref="I2856" r:id="rId4558" xr:uid="{726065A3-C91B-4D82-91CC-CD3561601FB7}"/>
    <hyperlink ref="H2857" r:id="rId4559" xr:uid="{74F4B80C-5671-4099-B9F0-65AD79670F67}"/>
    <hyperlink ref="I2857" r:id="rId4560" xr:uid="{0A38665E-B4B6-42E8-B0A6-9B4961698B67}"/>
    <hyperlink ref="H2858" r:id="rId4561" xr:uid="{24A848EB-FB2F-4428-9FBA-F926638394F0}"/>
    <hyperlink ref="I2858" r:id="rId4562" xr:uid="{C6C09F37-7AC2-4C0B-AAB8-7EC28540C385}"/>
    <hyperlink ref="H2859" r:id="rId4563" xr:uid="{712EE08E-7FB8-444A-816A-142BA5FD14A9}"/>
    <hyperlink ref="I2859" r:id="rId4564" xr:uid="{A6C56265-1C05-4132-88D1-D2926D3E27EC}"/>
    <hyperlink ref="H2860" r:id="rId4565" xr:uid="{285DB8BF-A365-4059-A717-1FF9916D3E12}"/>
    <hyperlink ref="I2860" r:id="rId4566" xr:uid="{F23E7EA6-191E-4DE8-98CF-C0CB5D61FED5}"/>
    <hyperlink ref="H2861" r:id="rId4567" xr:uid="{F994746B-88D3-4109-8C85-E01BCB60A7E2}"/>
    <hyperlink ref="I2861" r:id="rId4568" xr:uid="{AEE1EDEB-7C66-4237-8114-A3D665C342DE}"/>
    <hyperlink ref="H2862" r:id="rId4569" xr:uid="{713B01EB-1182-4023-9EEE-AE726D275101}"/>
    <hyperlink ref="I2862" r:id="rId4570" xr:uid="{5F5678EC-EC0D-4FBB-8028-98677512BF05}"/>
    <hyperlink ref="H2863" r:id="rId4571" xr:uid="{A85E7FBF-BFDB-48FB-B1CC-573319B5EF5E}"/>
    <hyperlink ref="I2863" r:id="rId4572" xr:uid="{FB0ECD45-6409-45BB-9E39-8E5678488FB6}"/>
    <hyperlink ref="H2864" r:id="rId4573" xr:uid="{5F923A05-CD18-46E3-8141-56213EE8C179}"/>
    <hyperlink ref="I2864" r:id="rId4574" xr:uid="{BDD0B0C9-7104-4375-A185-8834C0D9A72B}"/>
    <hyperlink ref="H2865" r:id="rId4575" xr:uid="{29674CD1-3840-46D0-B1C5-8601A210B58D}"/>
    <hyperlink ref="I2865" r:id="rId4576" xr:uid="{9C41520E-4DD3-469B-AD08-4E9348EABA11}"/>
    <hyperlink ref="H2866" r:id="rId4577" xr:uid="{92CC9BC0-42C2-4821-BB84-32BF8485B48C}"/>
    <hyperlink ref="I2866" r:id="rId4578" xr:uid="{0FFE2C8C-4BBA-4B9E-B3EF-C51E215303DB}"/>
    <hyperlink ref="H2867" r:id="rId4579" xr:uid="{A408E3A5-ED71-4D1A-8270-2457D1A72623}"/>
    <hyperlink ref="I2867" r:id="rId4580" xr:uid="{1DF7A4F1-2909-48B6-8270-6102539E4B88}"/>
    <hyperlink ref="H2868" r:id="rId4581" xr:uid="{3A62B47E-6C7E-4069-A631-E28631CFF4A9}"/>
    <hyperlink ref="I2868" r:id="rId4582" xr:uid="{9ED8F392-2167-487F-92ED-8A5920FE3ACF}"/>
    <hyperlink ref="H2869" r:id="rId4583" xr:uid="{8912CF1C-518D-4792-9394-69827E487264}"/>
    <hyperlink ref="I2869" r:id="rId4584" xr:uid="{ED1C96F8-6CDF-49C3-8F9F-290B8F086F03}"/>
    <hyperlink ref="H2870" r:id="rId4585" xr:uid="{EEFFA397-12E6-4F09-9254-969884060AD6}"/>
    <hyperlink ref="I2870" r:id="rId4586" xr:uid="{D41EF9C2-C5B4-4F65-97C7-4C1DE7C9384F}"/>
    <hyperlink ref="H2871" r:id="rId4587" xr:uid="{D91CE4B6-6AF6-4786-A49B-DFA2B1DAE782}"/>
    <hyperlink ref="I2871" r:id="rId4588" xr:uid="{34B3637C-5DDB-4604-8408-165A2FD29373}"/>
    <hyperlink ref="H2872" r:id="rId4589" xr:uid="{8E3B2A87-5A70-4BA3-B1FD-BF8DB8287BB1}"/>
    <hyperlink ref="I2872" r:id="rId4590" xr:uid="{70E03755-71AB-4DDC-9679-0CC5E8C132A9}"/>
    <hyperlink ref="H2873" r:id="rId4591" xr:uid="{9290F07D-EDE2-4C24-AC1A-3D13FD097570}"/>
    <hyperlink ref="I2873" r:id="rId4592" xr:uid="{CBFBAD5F-8C19-4822-AA1D-C913CBAD72A3}"/>
    <hyperlink ref="H2874" r:id="rId4593" xr:uid="{CFC596B3-EB36-4E2A-9072-036DED2532F7}"/>
    <hyperlink ref="I2874" r:id="rId4594" xr:uid="{3067BB48-2AF3-4D7D-B53D-53316AF597C2}"/>
    <hyperlink ref="H2875" r:id="rId4595" xr:uid="{C534B78B-B03C-4C30-B020-70FA198E0FD3}"/>
    <hyperlink ref="I2875" r:id="rId4596" xr:uid="{ABE94F85-B76D-4D03-8297-F4C660BCFA48}"/>
    <hyperlink ref="H2876" r:id="rId4597" xr:uid="{4CBCF83D-8180-4451-BC4D-F9BA8407D250}"/>
    <hyperlink ref="I2876" r:id="rId4598" xr:uid="{3B1CDDF0-9CC6-4EB9-A7E4-09B568035B35}"/>
    <hyperlink ref="H2877" r:id="rId4599" xr:uid="{99C72F18-6010-4887-9746-F7A6EE96573F}"/>
    <hyperlink ref="I2877" r:id="rId4600" xr:uid="{EFFB421D-3EDE-456B-805B-28D4B22C5021}"/>
    <hyperlink ref="H2878" r:id="rId4601" xr:uid="{35A875AC-809B-47C4-9407-1E36360AAA93}"/>
    <hyperlink ref="I2878" r:id="rId4602" xr:uid="{28671834-BBED-4988-8B9F-D19484DCD743}"/>
    <hyperlink ref="H2879" r:id="rId4603" xr:uid="{9893F21C-68A4-48C8-A5AD-CC5B2BE74F7D}"/>
    <hyperlink ref="I2879" r:id="rId4604" xr:uid="{8CA9ACFA-CCB8-46C4-8166-87FEDAD730C2}"/>
    <hyperlink ref="H2881" r:id="rId4605" xr:uid="{C9615996-3A3F-4529-B888-FBCAAE4ED732}"/>
    <hyperlink ref="I2881" r:id="rId4606" xr:uid="{47D7A8B3-3BED-4CA8-83D3-A271F60D184E}"/>
    <hyperlink ref="H2882" r:id="rId4607" xr:uid="{DA57B1F9-823D-4C34-A868-C9303BA4B6D1}"/>
    <hyperlink ref="I2882" r:id="rId4608" xr:uid="{597B3AB0-5072-425E-860E-E944ABFB9FF8}"/>
    <hyperlink ref="I2880" r:id="rId4609" xr:uid="{621B8BA8-B84C-4096-8599-663AA0118199}"/>
    <hyperlink ref="I2883" r:id="rId4610" xr:uid="{2DF8FF0A-05AD-4FD6-A582-9A4F39FB5EE4}"/>
    <hyperlink ref="I2884" r:id="rId4611" xr:uid="{CD7D6FAE-A0ED-4734-8FCC-3E06F1AA6298}"/>
    <hyperlink ref="H2885" r:id="rId4612" xr:uid="{2D5A15A6-27B2-4792-B095-D4FED3971AF7}"/>
    <hyperlink ref="I2885" r:id="rId4613" xr:uid="{78FC77D7-1BF2-4246-953E-4E7C5EA296A5}"/>
    <hyperlink ref="H2886" r:id="rId4614" xr:uid="{983756B1-79BA-45DE-88E3-795D748C7C3E}"/>
    <hyperlink ref="H2887" r:id="rId4615" xr:uid="{E6FCFEF0-7573-45CB-8CDA-8B3C8715913A}"/>
    <hyperlink ref="I2887" r:id="rId4616" xr:uid="{25E5F368-7F44-40E7-8FAD-5F8DC6646A3A}"/>
    <hyperlink ref="H2888" r:id="rId4617" xr:uid="{88E58C3F-D8BA-46BA-BE0F-771B9AF52969}"/>
    <hyperlink ref="I2888" r:id="rId4618" xr:uid="{695F62D4-27E1-4FD5-9547-7E91C2197253}"/>
    <hyperlink ref="H2889" r:id="rId4619" xr:uid="{8CE7180F-6518-4E90-A773-A57643372F19}"/>
    <hyperlink ref="H2890" r:id="rId4620" xr:uid="{C9CC6C55-23C9-411A-8F5C-43C1FAE73CBD}"/>
    <hyperlink ref="I2890" r:id="rId4621" xr:uid="{881078B7-8C4F-4DF2-A377-9D5D1A5C0696}"/>
    <hyperlink ref="H2891" r:id="rId4622" xr:uid="{BBBBFE92-062D-42BA-9234-AF1795D4028A}"/>
    <hyperlink ref="I2891" r:id="rId4623" xr:uid="{FAA40A6D-29FD-49B3-A905-993F1488FB6F}"/>
    <hyperlink ref="H2892" r:id="rId4624" xr:uid="{7BF9734F-54AE-4D4F-97F7-49F056A7DEDA}"/>
    <hyperlink ref="I2892" r:id="rId4625" xr:uid="{CEA4DA38-5776-4173-A2E1-663EB0A03171}"/>
    <hyperlink ref="H2893" r:id="rId4626" xr:uid="{D19E7772-D049-4984-B564-C1EDCCAB0E26}"/>
    <hyperlink ref="I2893" r:id="rId4627" xr:uid="{BA820230-DC67-44ED-97CB-37111B6DBAD3}"/>
    <hyperlink ref="H2894" r:id="rId4628" xr:uid="{4FA8BC26-0703-4378-96D3-E779A8AE5B3B}"/>
    <hyperlink ref="I2894" r:id="rId4629" xr:uid="{9A26EBFB-C83B-4F7A-BEBF-595945B5C560}"/>
    <hyperlink ref="H2895" r:id="rId4630" xr:uid="{AE2B7B4C-D2CD-4984-B4E4-62B341CB895C}"/>
    <hyperlink ref="I2895" r:id="rId4631" xr:uid="{A850D269-C26E-4782-91A6-D77648ECA617}"/>
    <hyperlink ref="I2896" r:id="rId4632" xr:uid="{4FE5459E-3128-42A9-BDB4-641A820D9790}"/>
    <hyperlink ref="H2898" r:id="rId4633" xr:uid="{09FBE375-4733-4D3A-B9D6-AFC5CD36312D}"/>
    <hyperlink ref="I2898" r:id="rId4634" xr:uid="{0A8D8579-79E5-48BC-8923-1F535267FE7A}"/>
    <hyperlink ref="H2899" r:id="rId4635" xr:uid="{3F2127C6-9672-4307-ABE1-8A1EB2E28CDD}"/>
    <hyperlink ref="I2899" r:id="rId4636" xr:uid="{B39DF7DF-05E2-4FCF-8049-B7EB53E09928}"/>
    <hyperlink ref="H2900" r:id="rId4637" xr:uid="{2F8FD92D-E1F8-4B2C-AEAA-CA1F3150094B}"/>
    <hyperlink ref="H2897" r:id="rId4638" xr:uid="{33AF44B1-EE68-4050-9B94-7BE840D00DD2}"/>
    <hyperlink ref="H2901" r:id="rId4639" xr:uid="{BCBFCB1C-CB32-4B97-8254-BF4970C3A936}"/>
    <hyperlink ref="I2901" r:id="rId4640" xr:uid="{0FDC12F9-5682-4499-84CF-E6ADFE6313FA}"/>
    <hyperlink ref="I2902" r:id="rId4641" xr:uid="{47826E01-0337-465F-8794-EBDD7517A6C0}"/>
    <hyperlink ref="H2903" r:id="rId4642" xr:uid="{E5BEDC66-30A1-4BDF-B3C3-93C7FCBD26BC}"/>
    <hyperlink ref="I2904" r:id="rId4643" xr:uid="{C56E93C7-3F90-4E76-9EB0-07318E4701A7}"/>
    <hyperlink ref="I2905" r:id="rId4644" xr:uid="{5D0FFA0F-E350-4866-B63B-EF3F6CAD2D7F}"/>
    <hyperlink ref="H2906" r:id="rId4645" xr:uid="{6C636A2B-A342-42D1-BC87-CCD442D5B440}"/>
    <hyperlink ref="H2907" r:id="rId4646" xr:uid="{618D2914-9387-43AA-92F0-F7958D207932}"/>
    <hyperlink ref="I2907" r:id="rId4647" xr:uid="{0F0DD347-FC34-4D29-A947-C8F4826FE755}"/>
    <hyperlink ref="H2908" r:id="rId4648" xr:uid="{3F4E6760-47E3-4923-A8ED-42FCB334B5B2}"/>
    <hyperlink ref="I2908" r:id="rId4649" xr:uid="{CCE3420E-991F-408F-B7B2-D36162A27458}"/>
    <hyperlink ref="I2909" r:id="rId4650" xr:uid="{4EF81FC8-413F-47B9-951B-9FF69C441789}"/>
    <hyperlink ref="H2910" r:id="rId4651" xr:uid="{F0859F80-495F-4937-A41C-C85A377F9044}"/>
    <hyperlink ref="I2910" r:id="rId4652" xr:uid="{1340A745-B624-49F1-BB30-02DA8DA79CBE}"/>
    <hyperlink ref="H2911" r:id="rId4653" xr:uid="{7269ED46-E820-46BD-8E2A-4E79DDC01C3A}"/>
    <hyperlink ref="I2911" r:id="rId4654" xr:uid="{A862DC2E-DF28-4E83-A46C-1AF1CDA3982A}"/>
    <hyperlink ref="H2912" r:id="rId4655" xr:uid="{E76BE9FA-6634-4734-B38F-7DA8CBEAAE4A}"/>
    <hyperlink ref="I2912" r:id="rId4656" xr:uid="{08E72105-4662-471D-82A4-0FE65253B456}"/>
    <hyperlink ref="H2913" r:id="rId4657" xr:uid="{731392B0-4B4A-462B-8940-37947AD85DB2}"/>
    <hyperlink ref="H2914" r:id="rId4658" xr:uid="{D751454A-866D-4B10-88D6-6076395D591D}"/>
    <hyperlink ref="I2914" r:id="rId4659" xr:uid="{516A657A-C956-4BE0-88AB-C1B223496917}"/>
    <hyperlink ref="H2915" r:id="rId4660" xr:uid="{76EB40E2-1E4C-4167-A266-53D595F10808}"/>
    <hyperlink ref="I2915" r:id="rId4661" xr:uid="{EAA4C9CC-FEAE-4056-B033-7F60EECD95F4}"/>
    <hyperlink ref="I2916" r:id="rId4662" xr:uid="{52FD4D55-6F02-42EC-BE60-7B6BA4A6B6CA}"/>
    <hyperlink ref="H2917" r:id="rId4663" xr:uid="{4FA55E39-DC5E-4396-A01F-B32C4BA85022}"/>
    <hyperlink ref="H2918" r:id="rId4664" xr:uid="{BC553E6D-8DAD-43B6-9B71-DC88551D06FC}"/>
    <hyperlink ref="I2918" r:id="rId4665" xr:uid="{2FF00259-3ACB-4D96-98F5-D804091AE391}"/>
    <hyperlink ref="H2919" r:id="rId4666" xr:uid="{F267148C-0576-4260-A90D-EB60C3B3CEA5}"/>
    <hyperlink ref="I2919" r:id="rId4667" xr:uid="{F5FA2294-FB70-41CC-9EC3-E27A8814B7CB}"/>
    <hyperlink ref="H2920" r:id="rId4668" xr:uid="{8D9152D7-2728-464E-B3F5-1B268B7D7226}"/>
    <hyperlink ref="I2920" r:id="rId4669" xr:uid="{F6F9BCD3-2D36-4D2C-99E1-DF53345CA875}"/>
    <hyperlink ref="I2921" r:id="rId4670" xr:uid="{1BA33781-90C2-4ACF-B2EB-02FAEF2D48E7}"/>
    <hyperlink ref="H2922" r:id="rId4671" xr:uid="{BE898990-4E73-403A-A4DB-79CA9743FFBD}"/>
    <hyperlink ref="H2923" r:id="rId4672" xr:uid="{7DF7E1F2-C5FD-44C4-92A0-C88D8DAB7841}"/>
    <hyperlink ref="I2923" r:id="rId4673" xr:uid="{8B361E52-5E73-43E4-B2EA-CDA025EF4A2C}"/>
    <hyperlink ref="H2924" r:id="rId4674" xr:uid="{C7DA693C-1AA2-4E4B-AD4F-D3D80A246867}"/>
    <hyperlink ref="I2925" r:id="rId4675" xr:uid="{4D38D61E-1533-44FF-B526-9E8B32C0F6CA}"/>
    <hyperlink ref="H2927" r:id="rId4676" xr:uid="{08484A46-A2F3-45C0-8854-F63898230410}"/>
    <hyperlink ref="I2927" r:id="rId4677" xr:uid="{818B660C-F9B6-41FA-81EA-5FAE4DD9684C}"/>
    <hyperlink ref="I2926" r:id="rId4678" xr:uid="{5802D014-AC7F-47E2-95F2-06D5201EF391}"/>
    <hyperlink ref="I2928" r:id="rId4679" xr:uid="{19081C61-D679-4FB9-AFFE-8AA4B752D647}"/>
    <hyperlink ref="H2929" r:id="rId4680" xr:uid="{CDEBC1A1-76E5-4BD3-8F86-8C5840903599}"/>
    <hyperlink ref="I2929" r:id="rId4681" xr:uid="{F85E8DCD-A560-44CE-81F8-76ABA1968A34}"/>
    <hyperlink ref="H2937" r:id="rId4682" xr:uid="{98C595BD-C261-4760-824E-A706DECE43F8}"/>
    <hyperlink ref="I2937" r:id="rId4683" xr:uid="{D1877152-E7F6-4795-9125-8A97614A564F}"/>
    <hyperlink ref="H2930" r:id="rId4684" xr:uid="{4B91428B-CACB-4949-BBF4-62DF87DCFD62}"/>
    <hyperlink ref="I2930" r:id="rId4685" xr:uid="{E62CE986-C7D9-4C08-A014-1E54F8905DF6}"/>
    <hyperlink ref="H2931" r:id="rId4686" xr:uid="{D27B7694-A9EF-4CB5-9065-199B9048EE2A}"/>
    <hyperlink ref="H2932" r:id="rId4687" xr:uid="{5C725D60-C748-429A-BF87-5F81265751EA}"/>
    <hyperlink ref="I2932" r:id="rId4688" xr:uid="{BD5E05CF-FA69-4CAB-B4EF-0D9452B11C43}"/>
    <hyperlink ref="H2933" r:id="rId4689" xr:uid="{E00A6380-C23F-4660-A45F-AAC46BCE56AC}"/>
    <hyperlink ref="H2934" r:id="rId4690" xr:uid="{FE5B9868-4DEA-4EDF-99DE-A0CEE6B03BC4}"/>
    <hyperlink ref="I2934" r:id="rId4691" xr:uid="{E2E9C013-6A44-4E0E-A087-50F1CF11B0C0}"/>
    <hyperlink ref="I2935" r:id="rId4692" xr:uid="{B30D6488-53CD-479A-A061-110AD31AAF6D}"/>
    <hyperlink ref="I2936" r:id="rId4693" xr:uid="{050715F2-2860-43BB-A13F-1BECA9244E86}"/>
    <hyperlink ref="H2939" r:id="rId4694" xr:uid="{70937CE0-7656-4576-9A1D-E3FC70F23ABB}"/>
    <hyperlink ref="I2939" r:id="rId4695" xr:uid="{C6A304D9-CD66-43B5-A34F-005B52581E9D}"/>
    <hyperlink ref="H2940" r:id="rId4696" xr:uid="{0DF7E380-ABC1-40A9-B696-D19F2400CB97}"/>
    <hyperlink ref="I2940" r:id="rId4697" xr:uid="{66BD33BF-D48E-4CCD-AC92-2E505DA6B5E4}"/>
    <hyperlink ref="H2941" r:id="rId4698" xr:uid="{D5AC467B-7300-4492-8DF6-C1C1EFA0DC7C}"/>
    <hyperlink ref="I2941" r:id="rId4699" xr:uid="{50320648-8161-498C-A18D-6D41FA1BB965}"/>
    <hyperlink ref="H2942" r:id="rId4700" xr:uid="{8F21F4BE-8A09-4D91-A6A2-0BC97494395B}"/>
    <hyperlink ref="H2943" r:id="rId4701" xr:uid="{CABC24BE-9480-495E-96DA-6F3D04D3654D}"/>
    <hyperlink ref="I2943" r:id="rId4702" xr:uid="{0B2E4704-9A34-4BCD-AB0D-3F073DE96113}"/>
    <hyperlink ref="H2944" r:id="rId4703" xr:uid="{CF9BBCDC-E9DD-481B-8DDC-81DF049F0923}"/>
    <hyperlink ref="I2944" r:id="rId4704" xr:uid="{C1FE4091-0377-4E3B-A416-8846B3FE0F15}"/>
    <hyperlink ref="H2945" r:id="rId4705" xr:uid="{68B60C4D-99D0-4678-81B0-918AC87057AF}"/>
    <hyperlink ref="I2945" r:id="rId4706" xr:uid="{F788C963-66E2-459D-BA5E-11229739EE49}"/>
    <hyperlink ref="H2946" r:id="rId4707" xr:uid="{F5453D79-0A51-4591-9496-56DE72528E10}"/>
    <hyperlink ref="I2946" r:id="rId4708" xr:uid="{210E83BA-93CD-41CF-8033-4991ED4B1629}"/>
    <hyperlink ref="H2947" r:id="rId4709" xr:uid="{BF38FE85-57AC-4EEA-B936-CEA0FD101DDC}"/>
    <hyperlink ref="I2947" r:id="rId4710" xr:uid="{4E56F5CA-4AAD-4E94-BB18-B9ADC7B226E9}"/>
    <hyperlink ref="I2948" r:id="rId4711" xr:uid="{33CD680B-2166-4A90-A67C-D95CEF6DDA93}"/>
    <hyperlink ref="H2949" r:id="rId4712" xr:uid="{E0F42BF2-027E-4565-B303-45C32756CB40}"/>
    <hyperlink ref="H2950" r:id="rId4713" xr:uid="{D98BE33A-4742-4590-B393-DAC7622AA9FD}"/>
    <hyperlink ref="I2950" r:id="rId4714" xr:uid="{2166F6E1-35C2-4234-83B2-237A6A588306}"/>
    <hyperlink ref="H2951" r:id="rId4715" xr:uid="{F3B35D1B-38C6-4C3A-81AC-783E6A74356F}"/>
    <hyperlink ref="I2951" r:id="rId4716" xr:uid="{0EDFC6E3-6CC9-4718-8EE0-0D0D1B0F560F}"/>
    <hyperlink ref="I2952" r:id="rId4717" xr:uid="{FE1553DD-6537-4EED-9584-5FCCDD6943A2}"/>
    <hyperlink ref="H2953" r:id="rId4718" xr:uid="{BD883024-9E68-4BD9-8E32-9AF6CE58D377}"/>
    <hyperlink ref="I2953" r:id="rId4719" xr:uid="{BE4AAD76-A833-43A6-8F69-E300E161A5B9}"/>
    <hyperlink ref="H2954" r:id="rId4720" xr:uid="{7E358372-DB7D-47BA-B4AC-24008F022EE4}"/>
    <hyperlink ref="I2954" r:id="rId4721" xr:uid="{CE588853-C3D6-4DAD-B2ED-1418DA7DC035}"/>
    <hyperlink ref="H2955" r:id="rId4722" xr:uid="{6350DA6B-C3BB-4E44-82C4-FA6937CB4836}"/>
    <hyperlink ref="I2955" r:id="rId4723" xr:uid="{F5A2AFE5-1EF7-49DE-98FD-A76A9F9F2C7C}"/>
    <hyperlink ref="H2956" r:id="rId4724" xr:uid="{4E268176-F4E3-40BE-AC36-9688BB87CEDC}"/>
    <hyperlink ref="I2956" r:id="rId4725" xr:uid="{50332060-C39F-47ED-BB05-215B8EA46537}"/>
    <hyperlink ref="H2957" r:id="rId4726" xr:uid="{5202CE44-563D-459B-AB5D-959D3F5D15ED}"/>
    <hyperlink ref="I2957" r:id="rId4727" xr:uid="{56757FF9-0A73-4F86-9552-003EB68CAB6A}"/>
    <hyperlink ref="H2958" r:id="rId4728" xr:uid="{7D4A839B-4C1C-43B6-8B9F-014A5EBEFE85}"/>
    <hyperlink ref="I2958" r:id="rId4729" xr:uid="{2CAE9C5D-06E7-46E9-9800-2A2B57C9AD5F}"/>
    <hyperlink ref="I2959" r:id="rId4730" xr:uid="{2D3965D4-CBAB-41EC-807D-C0321AE90DA0}"/>
    <hyperlink ref="H2960" r:id="rId4731" xr:uid="{60250187-D48D-4303-B828-617B2B8A0088}"/>
    <hyperlink ref="I2960" r:id="rId4732" xr:uid="{907C0DC8-CBD3-4EE4-8DAF-78512692E438}"/>
    <hyperlink ref="H2961" r:id="rId4733" xr:uid="{E6FFB22C-B661-45AE-8B48-51F2DD797882}"/>
    <hyperlink ref="I2961" r:id="rId4734" xr:uid="{BFCC6602-3F19-462C-A969-FC2C34945E0C}"/>
    <hyperlink ref="I2962" r:id="rId4735" xr:uid="{135D20E9-9A7B-409A-A3AF-023224021E76}"/>
    <hyperlink ref="H2963" r:id="rId4736" xr:uid="{9AC56A84-1264-43AF-8B3B-3870FDC6659B}"/>
    <hyperlink ref="I2963" r:id="rId4737" xr:uid="{16806150-37F2-491F-B130-4064965F6073}"/>
    <hyperlink ref="I2964" r:id="rId4738" xr:uid="{9F499410-E634-49A0-8F88-9098D1D0E972}"/>
    <hyperlink ref="I2965" r:id="rId4739" xr:uid="{FD40C2ED-F347-47DB-B655-8D22A46E59B3}"/>
    <hyperlink ref="I2966" r:id="rId4740" xr:uid="{B237633F-41CA-4F2F-B1BC-5FD29FAEFC36}"/>
    <hyperlink ref="H2967" r:id="rId4741" display="jjimenez@inser.impresores.cl" xr:uid="{5FA80398-7275-4A6C-8F40-A842520048E0}"/>
    <hyperlink ref="I2967" r:id="rId4742" xr:uid="{9CD9D344-8164-444E-9ABC-D8E305E733A3}"/>
    <hyperlink ref="H2968" r:id="rId4743" xr:uid="{DF4D6169-9441-469F-9109-D87126F25B26}"/>
    <hyperlink ref="I2968" r:id="rId4744" xr:uid="{A456C698-5881-4D88-B950-6EF85E2F7D70}"/>
    <hyperlink ref="I2969" r:id="rId4745" xr:uid="{B6E0CFAB-1C6B-412F-BEDA-FF01A396E867}"/>
    <hyperlink ref="H2970" r:id="rId4746" xr:uid="{248E3F7A-9EC0-4481-A323-A7F902643BA8}"/>
    <hyperlink ref="I2970" r:id="rId4747" xr:uid="{AF33B878-F79B-4F97-8F45-0433EDA93A16}"/>
    <hyperlink ref="H2971" r:id="rId4748" xr:uid="{4C16CE0F-40EA-4098-899A-89870EF1C8F0}"/>
    <hyperlink ref="I2971" r:id="rId4749" xr:uid="{031EEC0C-FA2F-45A7-B1AB-3EB6EEDBD266}"/>
    <hyperlink ref="H2972" r:id="rId4750" xr:uid="{BC9AE3D9-5465-4810-BEE3-0C216650334B}"/>
    <hyperlink ref="I2972" r:id="rId4751" xr:uid="{C5B7CE1A-6195-4C68-BBDD-E42CC237057D}"/>
    <hyperlink ref="H2973" r:id="rId4752" xr:uid="{6E054185-62C1-42AF-BDC8-774CD366BC2C}"/>
    <hyperlink ref="I2973" r:id="rId4753" xr:uid="{B737C5A1-1B1F-4D5A-8BF5-D46F1531BAD5}"/>
    <hyperlink ref="H2974" r:id="rId4754" xr:uid="{9C4AB3F2-A725-49D3-B224-E45745D79BB8}"/>
    <hyperlink ref="I2974" r:id="rId4755" xr:uid="{7138A386-B9B6-4F5C-AE81-B7E9174B9B72}"/>
    <hyperlink ref="H2975" r:id="rId4756" xr:uid="{5D488446-AE5F-4CE7-B4D4-F819C866866C}"/>
    <hyperlink ref="I2975" r:id="rId4757" xr:uid="{245E4B58-7BC9-4839-A5AE-B290D4CECB59}"/>
    <hyperlink ref="H2976" r:id="rId4758" xr:uid="{E19E7184-3F11-43A1-8579-1CE407B7F77E}"/>
    <hyperlink ref="I2976" r:id="rId4759" xr:uid="{D31A3F42-E254-49EE-A395-2A7D55520ED5}"/>
    <hyperlink ref="H2977" r:id="rId4760" xr:uid="{24FCAD93-2B98-498A-B731-2CA97E2E39D7}"/>
    <hyperlink ref="I2977" r:id="rId4761" xr:uid="{9E101642-F855-4A62-A688-93AB62ABABE8}"/>
    <hyperlink ref="I2978" r:id="rId4762" xr:uid="{61E9BB7A-553B-4965-816D-6659B01892C1}"/>
    <hyperlink ref="H2979" r:id="rId4763" xr:uid="{7E70471C-93D7-4524-9FF4-92DD93816BA2}"/>
    <hyperlink ref="I2979" r:id="rId4764" xr:uid="{BDFA479A-6E4D-4E4F-AF84-D1EFED50362C}"/>
    <hyperlink ref="H2980" r:id="rId4765" xr:uid="{F461F945-1D00-4AC1-82F7-2FBD02956FB0}"/>
    <hyperlink ref="I2980" r:id="rId4766" xr:uid="{1DCF6767-DABC-4E70-B167-7898EE8F4097}"/>
    <hyperlink ref="H2981" r:id="rId4767" xr:uid="{5BF2A2D8-F93D-4732-A449-E1B56E12D08C}"/>
    <hyperlink ref="I2981" r:id="rId4768" xr:uid="{3C899DFB-5FBB-4846-92D4-97AC39375D09}"/>
    <hyperlink ref="I2983" r:id="rId4769" xr:uid="{BE971D84-FBD4-449A-ABE3-788B940D02A5}"/>
    <hyperlink ref="H2982" r:id="rId4770" xr:uid="{8A8A6380-35C7-4B02-ABA0-B38846A03C47}"/>
    <hyperlink ref="I2982" r:id="rId4771" xr:uid="{BE27BDF8-8BF5-465A-A08A-462CE24D47F5}"/>
    <hyperlink ref="H2984" r:id="rId4772" display="extension@inta.uchile.cl" xr:uid="{BA855FA3-C3BD-435A-AFA3-A7BF7F69F614}"/>
    <hyperlink ref="I2984" r:id="rId4773" xr:uid="{8508F198-9267-4349-9D70-E110312E126E}"/>
    <hyperlink ref="I2985" r:id="rId4774" xr:uid="{E60FBE94-345C-4698-913C-5965E9D5713A}"/>
    <hyperlink ref="H2986" r:id="rId4775" xr:uid="{29A878A6-4C70-41B8-8AE3-C88797D5F353}"/>
    <hyperlink ref="I2986" r:id="rId4776" xr:uid="{180DCF88-3D52-45A7-89B8-3F0C6B46BD84}"/>
    <hyperlink ref="H2987" r:id="rId4777" xr:uid="{8CD55198-4301-43E3-A1E8-F364EA1B40EB}"/>
    <hyperlink ref="I2987" r:id="rId4778" xr:uid="{71134C05-2C4B-454B-A10E-F0305AA4D6CF}"/>
    <hyperlink ref="H2988" r:id="rId4779" xr:uid="{E3B01B8B-6819-4D32-9FE2-EEF9C48D70FA}"/>
    <hyperlink ref="I2988" r:id="rId4780" xr:uid="{BD336DFE-D57E-4C89-8C99-A3E8A35E6531}"/>
    <hyperlink ref="H2989" r:id="rId4781" xr:uid="{4918ABCD-F5A0-4494-A542-E9D71995DB2A}"/>
    <hyperlink ref="I2989" r:id="rId4782" xr:uid="{91D54E1A-95E3-47BA-82B0-33F1141CFCDF}"/>
    <hyperlink ref="I2990" r:id="rId4783" xr:uid="{D212A44F-3B65-4765-9BF1-89490C0875BA}"/>
    <hyperlink ref="I2991" r:id="rId4784" xr:uid="{2F0694FE-3AD9-46D9-9FF9-F0FAFDFDAC3B}"/>
    <hyperlink ref="H2992" r:id="rId4785" xr:uid="{AA0F9A40-490D-4891-84C7-BB593E24B5BC}"/>
    <hyperlink ref="I2992" r:id="rId4786" xr:uid="{5BFC86CC-BB3C-4D8D-865B-7060EA64A880}"/>
    <hyperlink ref="I2993" r:id="rId4787" xr:uid="{FE460BA7-2208-4631-99E9-4331483FAAB6}"/>
    <hyperlink ref="H2994" r:id="rId4788" xr:uid="{3488CC82-1EEA-412D-806C-82436A5EC94F}"/>
    <hyperlink ref="I2994" r:id="rId4789" xr:uid="{8B44E3E7-F6F7-44BF-9DF5-419CAD131878}"/>
    <hyperlink ref="H2995" r:id="rId4790" xr:uid="{810B7DDE-647F-48E8-AC50-3FA3DE43C285}"/>
    <hyperlink ref="I2995" r:id="rId4791" xr:uid="{9FB83D55-8C11-455A-B0A1-E02FE22D9367}"/>
    <hyperlink ref="H2996" r:id="rId4792" xr:uid="{B2B469AC-BB0C-4693-B2DB-743EBD69BBB3}"/>
    <hyperlink ref="I2996" r:id="rId4793" xr:uid="{01D205B0-9404-4C4B-9CAF-E8CD7D044941}"/>
    <hyperlink ref="H2997" r:id="rId4794" xr:uid="{2D704425-06BB-4671-A415-D29B8F6C6730}"/>
    <hyperlink ref="I2997" r:id="rId4795" xr:uid="{2C6730D4-8816-4088-8F7F-6746DB9E894A}"/>
    <hyperlink ref="I2998" r:id="rId4796" xr:uid="{1D5034EA-58C5-4595-8D86-BB05A05952DF}"/>
    <hyperlink ref="H2999" r:id="rId4797" xr:uid="{F27FBDCA-CD8C-4355-95B8-97C26FDDDA01}"/>
    <hyperlink ref="I2999" r:id="rId4798" xr:uid="{7BB92988-B8C8-450F-9098-76AF22753FC4}"/>
    <hyperlink ref="H3000" r:id="rId4799" xr:uid="{5E071283-3146-4B24-B253-956B03F93AFE}"/>
    <hyperlink ref="I3000" r:id="rId4800" xr:uid="{09EAD71F-98DA-49D8-89BD-787838B3C6A3}"/>
    <hyperlink ref="H3001" r:id="rId4801" xr:uid="{AE8256B9-F250-4D16-BC1D-AF17B3396B28}"/>
    <hyperlink ref="I3001" r:id="rId4802" xr:uid="{E7503E77-7C57-428B-A916-6D778F234093}"/>
    <hyperlink ref="H3002" r:id="rId4803" xr:uid="{2AE567B0-DE02-417A-9BDD-318FDD0EFF28}"/>
    <hyperlink ref="I3002" r:id="rId4804" xr:uid="{6697BD84-7A86-489B-8F0A-6488F3001237}"/>
    <hyperlink ref="H3003" r:id="rId4805" xr:uid="{C862628E-FB9E-4309-9C36-6E5729E7193F}"/>
    <hyperlink ref="I3003" r:id="rId4806" xr:uid="{153F99FA-DFB9-4D47-88F1-04317D59905E}"/>
    <hyperlink ref="H3004" r:id="rId4807" xr:uid="{CB1D6EC3-589D-44EF-8CBC-31C04068726F}"/>
    <hyperlink ref="I3004" r:id="rId4808" xr:uid="{D3D982DA-3106-4A4B-B7C3-334F6ACE039E}"/>
    <hyperlink ref="H3005" r:id="rId4809" xr:uid="{2D831692-45AF-4F08-84A6-C7AB7AA011F5}"/>
    <hyperlink ref="I3005" r:id="rId4810" xr:uid="{BB740248-255A-4D51-AD42-0B4E66BCA250}"/>
    <hyperlink ref="H3006" r:id="rId4811" xr:uid="{13DFDDCF-B6F2-4A48-B95D-4EEB816E6898}"/>
    <hyperlink ref="I3006" r:id="rId4812" xr:uid="{6EC1763D-392E-4E72-B497-1EF57ADC567E}"/>
    <hyperlink ref="I3007" r:id="rId4813" xr:uid="{E8B81C37-9DDC-4221-B5AA-4885EE6ABA48}"/>
    <hyperlink ref="H3008" r:id="rId4814" xr:uid="{186248FE-6BE9-4393-8A10-635B25B8E2A0}"/>
    <hyperlink ref="I3008" r:id="rId4815" xr:uid="{F077C583-148F-47A2-B31A-D459D5681755}"/>
    <hyperlink ref="H3009" r:id="rId4816" xr:uid="{58615DE5-3638-408C-942F-3BA2F32CD571}"/>
    <hyperlink ref="H3010" r:id="rId4817" xr:uid="{72190146-35C6-4D16-B426-7087EA1D02FD}"/>
    <hyperlink ref="I3010" r:id="rId4818" xr:uid="{3381DA68-68DD-4D83-97FE-931936B22BAB}"/>
    <hyperlink ref="H3011" r:id="rId4819" xr:uid="{F6490651-CD19-4DB3-AED5-12801E1954AA}"/>
    <hyperlink ref="I3011" r:id="rId4820" xr:uid="{6B279B8B-143F-4956-9D96-690EDFF91990}"/>
    <hyperlink ref="H3012" r:id="rId4821" xr:uid="{35CDACA1-CCFB-4B34-BB33-F600E0980FE8}"/>
    <hyperlink ref="I3012" r:id="rId4822" xr:uid="{41E338D7-0C9C-4CEC-AE6B-B0305BA74A5A}"/>
    <hyperlink ref="H3013" r:id="rId4823" xr:uid="{119F13CF-B313-4641-94B6-DDFD049806F2}"/>
    <hyperlink ref="I3013" r:id="rId4824" xr:uid="{30A5F9BF-5678-4FF3-9BC2-FFE1016185C4}"/>
    <hyperlink ref="H3014" r:id="rId4825" xr:uid="{2BD4DB57-DE47-4CEF-88C8-DD70DC8B576C}"/>
    <hyperlink ref="H3015" r:id="rId4826" xr:uid="{46872E81-438A-4EAD-85E4-EA601E714167}"/>
    <hyperlink ref="I3015" r:id="rId4827" xr:uid="{2AB3F6B6-7A87-4354-A41D-F1AC1CC86733}"/>
    <hyperlink ref="H3017" r:id="rId4828" xr:uid="{82925B32-30D2-45B2-A250-BC52E9CF2B6C}"/>
    <hyperlink ref="I3017" r:id="rId4829" xr:uid="{B7469444-E607-4AFA-840A-9F1026EA6CE5}"/>
    <hyperlink ref="H3018" r:id="rId4830" display="info@intercomex.cl" xr:uid="{BD071456-5A54-4206-BD23-23F23AFC20AB}"/>
    <hyperlink ref="I3018" r:id="rId4831" xr:uid="{29EE137E-FB32-4F29-8EC1-98D8FD9BFC51}"/>
    <hyperlink ref="H3019" r:id="rId4832" xr:uid="{472D318C-4858-4D40-80AC-BE866EE92236}"/>
    <hyperlink ref="I3019" r:id="rId4833" xr:uid="{44A57C8A-DDF0-461F-BC34-93ACF094FFA1}"/>
    <hyperlink ref="I3020" r:id="rId4834" xr:uid="{0914FF2A-EBC9-4B48-8E6E-791738EB8BD4}"/>
    <hyperlink ref="I3021" r:id="rId4835" xr:uid="{A16B73DA-4E79-4EC8-B210-A9E5B012CB9E}"/>
    <hyperlink ref="H3022" r:id="rId4836" xr:uid="{94342970-1D86-4D53-85AC-B402FB5F4E13}"/>
    <hyperlink ref="I3022" r:id="rId4837" xr:uid="{86ED2226-F931-4470-8F22-CA0922B61AC0}"/>
    <hyperlink ref="I3023" r:id="rId4838" xr:uid="{25FA0A27-4ADB-43EC-A843-7D530281DF8B}"/>
    <hyperlink ref="H3024" r:id="rId4839" xr:uid="{74B8A971-B2B5-4F6E-A7BB-D9484A5EFB06}"/>
    <hyperlink ref="H3025" r:id="rId4840" xr:uid="{A98745C5-7A1E-498A-8AD1-DEDB94270143}"/>
    <hyperlink ref="I3025" r:id="rId4841" xr:uid="{411CAA91-9310-4ACB-8A25-4EBC83664808}"/>
    <hyperlink ref="H3026" r:id="rId4842" xr:uid="{1A8DDDB5-E264-4C48-800B-59D9E5C1D9AA}"/>
    <hyperlink ref="I3026" r:id="rId4843" xr:uid="{64CDAB8F-2F31-4090-9133-8598127D2B62}"/>
    <hyperlink ref="H3027" r:id="rId4844" xr:uid="{477E9553-7ABD-4096-AC98-D3C70805CA59}"/>
    <hyperlink ref="I3027" r:id="rId4845" xr:uid="{D145B70F-5246-44EE-B648-279FE4D64F58}"/>
    <hyperlink ref="H3028" r:id="rId4846" xr:uid="{9448ED35-B6ED-420E-AF5F-1E7A25D38ADC}"/>
    <hyperlink ref="I3028" r:id="rId4847" xr:uid="{E7E6392A-9401-43E0-ABFC-82908ABD79BA}"/>
    <hyperlink ref="H3029" r:id="rId4848" xr:uid="{904920F5-DDF0-4EC1-96E0-8303B09B0029}"/>
    <hyperlink ref="I3029" r:id="rId4849" xr:uid="{7F87D810-31EC-4469-8165-DCDBBA9F3251}"/>
    <hyperlink ref="H3030" r:id="rId4850" xr:uid="{1304EE41-A0E5-4972-8FF8-11CD382CC2A3}"/>
    <hyperlink ref="I3030" r:id="rId4851" xr:uid="{E0B641A5-0698-43D4-8A0E-C0A674B1805D}"/>
    <hyperlink ref="H3031" r:id="rId4852" xr:uid="{5F899E9D-4A3A-4D9F-B5FA-9A50F8F9CE76}"/>
    <hyperlink ref="H3032" r:id="rId4853" xr:uid="{C6C51474-664E-46F7-94C5-9BCCEC4347E2}"/>
    <hyperlink ref="I3032" r:id="rId4854" xr:uid="{BAC2EEEA-8CA8-4F47-9B70-1A7BAEDE79BF}"/>
    <hyperlink ref="H3033" r:id="rId4855" xr:uid="{DF1023DF-8E6B-4CFA-8EEB-BDD31EFD9D08}"/>
    <hyperlink ref="I3033" r:id="rId4856" xr:uid="{5ED91EF7-3DE6-4171-9E25-A5DF71A86DCC}"/>
    <hyperlink ref="H3034" r:id="rId4857" xr:uid="{9A07CEB3-F359-49E4-A70A-F8EF20AA2AF6}"/>
    <hyperlink ref="H3035" r:id="rId4858" xr:uid="{7253B5A4-328D-47D6-A0BA-0B807F711BBE}"/>
    <hyperlink ref="I3035" r:id="rId4859" xr:uid="{CD14DFC7-9BBF-4AA1-A25C-82E3A3EA6BD9}"/>
    <hyperlink ref="I3036" r:id="rId4860" xr:uid="{AEE2441A-9D11-4324-8ED6-FDFA2D04428F}"/>
    <hyperlink ref="H3037" r:id="rId4861" xr:uid="{171185F7-9726-430A-B3E8-29C1F383CCAF}"/>
    <hyperlink ref="I3037" r:id="rId4862" xr:uid="{515EEC0E-EFCE-42CF-B198-CCA369B1BFC1}"/>
    <hyperlink ref="H3038" r:id="rId4863" xr:uid="{430599BD-2404-4D0F-9EA6-AAEDEEA82C05}"/>
    <hyperlink ref="I3038" r:id="rId4864" xr:uid="{397CEDB9-1B31-4AF0-AD94-26222930D262}"/>
    <hyperlink ref="H3039" r:id="rId4865" xr:uid="{CA6A367E-4C3F-49BE-9511-97CF71E83455}"/>
    <hyperlink ref="I3039" r:id="rId4866" xr:uid="{C4016544-FA93-4033-9A54-CB3F561ACAAB}"/>
    <hyperlink ref="H3040" r:id="rId4867" xr:uid="{87AAEFFB-6405-40BD-AAE0-2A9898EA0D36}"/>
    <hyperlink ref="H3041" r:id="rId4868" xr:uid="{BAA5FB63-473B-42EC-A5E7-E0FA4483AE9F}"/>
    <hyperlink ref="I3041" r:id="rId4869" xr:uid="{A695F5B7-A05F-45D4-8436-E4B207564365}"/>
    <hyperlink ref="I3042" r:id="rId4870" xr:uid="{DB0524FB-AFA4-4667-9480-1AC1011705E9}"/>
    <hyperlink ref="H3043" r:id="rId4871" xr:uid="{9D9C359E-104C-4E7F-BE77-268199FD8B7C}"/>
    <hyperlink ref="I3043" r:id="rId4872" xr:uid="{1022FF4E-CA0D-4F9E-ADB2-4F33E315B0EC}"/>
    <hyperlink ref="H3044" r:id="rId4873" xr:uid="{7030076F-AD63-40E8-BA51-8BDCFB855D0A}"/>
    <hyperlink ref="I3044" r:id="rId4874" xr:uid="{A4878B49-4D0A-4BE3-A0FB-6C567F5AE37E}"/>
    <hyperlink ref="I3045" r:id="rId4875" xr:uid="{79E3C3C8-DB6C-49C2-B559-EE15D455243D}"/>
    <hyperlink ref="H3046" r:id="rId4876" xr:uid="{BF46633A-6832-448F-A41E-5E2ABC3C8280}"/>
    <hyperlink ref="I3046" r:id="rId4877" xr:uid="{DC0734B3-9629-40FD-83F8-37BEC23743C9}"/>
    <hyperlink ref="H3047" r:id="rId4878" xr:uid="{06005D83-588A-4136-9032-280D111C42DC}"/>
    <hyperlink ref="H3048" r:id="rId4879" xr:uid="{8AFB7011-BA3A-460A-A891-4590E47F3596}"/>
    <hyperlink ref="I3048" r:id="rId4880" xr:uid="{773D93EE-D10A-4EFA-AF38-50F0C92B355C}"/>
    <hyperlink ref="I3050" r:id="rId4881" xr:uid="{D752D521-D5E6-436C-A6F7-CFBB7490C2FE}"/>
    <hyperlink ref="I3051" r:id="rId4882" xr:uid="{3A1B414E-C3D4-4F5A-BAD3-F96E3182B075}"/>
    <hyperlink ref="H3052" r:id="rId4883" xr:uid="{57012A9E-5BBF-4AFC-BCF5-4171A8BFCA7C}"/>
    <hyperlink ref="I3052" r:id="rId4884" xr:uid="{1FDF1DC1-2011-4119-9D45-3827B3E2E418}"/>
    <hyperlink ref="H3053" r:id="rId4885" xr:uid="{B92AAA02-0329-437A-B8AA-203C93AC9C0C}"/>
    <hyperlink ref="I3053" r:id="rId4886" xr:uid="{3FD9BE8F-6ADD-4988-8FF0-F139A05951F6}"/>
    <hyperlink ref="H3054" r:id="rId4887" xr:uid="{CD211A2A-BC6F-46D8-B8A1-B00133C3A51F}"/>
    <hyperlink ref="I3054" r:id="rId4888" xr:uid="{ECCDA4AE-75DD-4E06-A518-79F3331D8BCD}"/>
    <hyperlink ref="H3055" r:id="rId4889" xr:uid="{845A302E-3DF3-4F14-B628-912631B04D43}"/>
    <hyperlink ref="H3056" r:id="rId4890" xr:uid="{05E3081A-7188-4C7C-B6DC-CDBD40201F81}"/>
    <hyperlink ref="H3057" r:id="rId4891" xr:uid="{578D205E-8810-4AC0-9B12-C5AE4BA46FDC}"/>
    <hyperlink ref="I3057" r:id="rId4892" xr:uid="{B24E761E-F411-49C3-9CC2-E12F9E47C842}"/>
    <hyperlink ref="H3060" r:id="rId4893" xr:uid="{0EBD31DB-F711-40F1-A303-0DA537754416}"/>
    <hyperlink ref="I3060" r:id="rId4894" xr:uid="{92707F7F-67B8-4BE4-84BD-BFD1AD6D325C}"/>
    <hyperlink ref="H3058" r:id="rId4895" xr:uid="{3F41C2C5-FB12-4C20-B2FB-73F7782BA573}"/>
    <hyperlink ref="I3058" r:id="rId4896" xr:uid="{B87275AD-D0FE-43DA-B5A0-9C02172C2B2B}"/>
    <hyperlink ref="I3061" r:id="rId4897" xr:uid="{10E8E010-CA0D-4130-8B10-1F52B8092295}"/>
    <hyperlink ref="I3062" r:id="rId4898" xr:uid="{D48881A8-AB69-4A91-A02E-E8287F37489E}"/>
    <hyperlink ref="H3065" r:id="rId4899" xr:uid="{DC5B0CEB-5DE2-4790-9DB9-C898A18AB3E6}"/>
    <hyperlink ref="H3066" r:id="rId4900" xr:uid="{226D139B-EE64-4642-94F0-A75DD15AF5FD}"/>
    <hyperlink ref="H3067" r:id="rId4901" xr:uid="{665E1FB3-99EA-435C-9F33-AA26E07B6B9F}"/>
    <hyperlink ref="I3067" r:id="rId4902" xr:uid="{37947B33-2AF3-4FAD-BDCE-8B852466B22B}"/>
    <hyperlink ref="H3069" r:id="rId4903" xr:uid="{FC8EEFFD-E8BC-452A-9037-6FB7AA7AF4C2}"/>
    <hyperlink ref="I3071" r:id="rId4904" xr:uid="{118E23DA-6F0D-4029-88F1-B25BBC646234}"/>
    <hyperlink ref="H3077" r:id="rId4905" xr:uid="{88076915-5560-471A-8743-6DF8EB666953}"/>
    <hyperlink ref="I3072" r:id="rId4906" xr:uid="{A042F703-D2DD-4320-AEE8-16A71C521509}"/>
    <hyperlink ref="H3073" r:id="rId4907" xr:uid="{0DD72C2F-642C-4B08-8C44-41A582FC5EDF}"/>
    <hyperlink ref="H3078" r:id="rId4908" xr:uid="{8F0E8D3E-EEC5-4011-92DD-A474D0B55CCF}"/>
    <hyperlink ref="I3078" r:id="rId4909" xr:uid="{1FE42350-93FD-470C-8290-9F6CD91A7E6C}"/>
    <hyperlink ref="H3079" r:id="rId4910" xr:uid="{DC3E99CD-459A-4885-8467-4DEDAA4DE420}"/>
    <hyperlink ref="I3079" r:id="rId4911" xr:uid="{7F5C6EE7-8C25-433B-A49C-EF5FA1ECEA01}"/>
    <hyperlink ref="H3080" r:id="rId4912" xr:uid="{B723346E-B202-4EF7-8411-4BAF2D69C62E}"/>
    <hyperlink ref="I3080" r:id="rId4913" xr:uid="{2354F6DA-1B5E-4ED5-9278-41BF9EF2A3BB}"/>
    <hyperlink ref="I3081" r:id="rId4914" xr:uid="{417E854A-3B31-4871-9AE5-24BEA320EEA9}"/>
    <hyperlink ref="I3082" r:id="rId4915" xr:uid="{453603B6-84A7-478A-9022-84DC7CDACAF4}"/>
    <hyperlink ref="H3083" r:id="rId4916" xr:uid="{CC45DD16-2E91-420C-B0AA-2608C9CCD5EE}"/>
    <hyperlink ref="I3083" r:id="rId4917" xr:uid="{0BAEBC43-B4A5-46EA-8DA4-176AAF1AF590}"/>
    <hyperlink ref="H3084" r:id="rId4918" xr:uid="{C0A4250A-36A4-4007-A83B-2BDCFDDA7294}"/>
    <hyperlink ref="I3084" r:id="rId4919" xr:uid="{EFAC939B-4C0D-41E9-853A-508BD06EAEF1}"/>
    <hyperlink ref="H3085" r:id="rId4920" xr:uid="{2B68F6D4-40DE-4451-AF8C-496C5D811F59}"/>
    <hyperlink ref="I3085" r:id="rId4921" xr:uid="{C196F6F4-00B0-488E-9AAF-A4F77F75E9D6}"/>
    <hyperlink ref="H3086" r:id="rId4922" xr:uid="{5B98D40B-3E18-4801-BB77-D4FF9DB42EE4}"/>
    <hyperlink ref="I3086" r:id="rId4923" xr:uid="{0D83DBD6-3D03-49B1-AF92-5D77E6DB4A85}"/>
    <hyperlink ref="H3087" r:id="rId4924" xr:uid="{12295FB1-73C1-4654-B33A-F3B8F894194A}"/>
    <hyperlink ref="I3087" r:id="rId4925" xr:uid="{9D90BF2C-B39F-4E55-96D2-86C75A293CC9}"/>
    <hyperlink ref="I3089" r:id="rId4926" xr:uid="{8FA62D9D-01D9-46F7-A084-1D7638258AA1}"/>
    <hyperlink ref="I3090" r:id="rId4927" xr:uid="{9D443301-A0B8-499F-A0FE-CD652DA3420C}"/>
    <hyperlink ref="I3091" r:id="rId4928" xr:uid="{AFAB91E9-F9B3-4DD4-8DB3-33E82B4CA0DB}"/>
    <hyperlink ref="I3092" r:id="rId4929" xr:uid="{6C8CD37E-B539-4AB0-B40F-E6E073AFF52C}"/>
    <hyperlink ref="H3093" r:id="rId4930" xr:uid="{6790A567-3207-4005-BD2F-EBCBF5132383}"/>
    <hyperlink ref="I3093" r:id="rId4931" xr:uid="{CA8D794E-7A73-48C3-A5CF-1617C9DD0AA3}"/>
    <hyperlink ref="H3094" r:id="rId4932" xr:uid="{EEC0ECB2-FC06-4CFC-B1F6-F5F08474BB4F}"/>
    <hyperlink ref="I3094" r:id="rId4933" xr:uid="{80B26E5E-E8D2-4807-A11E-EB9658E6461B}"/>
    <hyperlink ref="H3095" r:id="rId4934" xr:uid="{44E15B5B-EAF7-4F2B-B050-A3B24AF9760B}"/>
    <hyperlink ref="H3096" r:id="rId4935" xr:uid="{121F02BB-5360-4B4B-8290-9CCB02CAD7E2}"/>
    <hyperlink ref="H3097" r:id="rId4936" xr:uid="{8B26F44E-76EB-4C63-95BD-1D12CAD7CEC7}"/>
    <hyperlink ref="I3097" r:id="rId4937" xr:uid="{FED030FB-6528-451C-AFF6-E304BF798E88}"/>
    <hyperlink ref="H3098" r:id="rId4938" xr:uid="{7712D71A-8432-43D0-8669-5A648E634F3B}"/>
    <hyperlink ref="H3099" r:id="rId4939" xr:uid="{385B919F-4E9E-4B45-9E33-8DADDAA00F7D}"/>
    <hyperlink ref="I3099" r:id="rId4940" xr:uid="{8DAF43B4-5DC0-4AD8-BF55-85FB1C191ABF}"/>
    <hyperlink ref="H3100" r:id="rId4941" xr:uid="{985F8F7F-5A21-4808-AA3A-350BDAF46087}"/>
    <hyperlink ref="H3101" r:id="rId4942" xr:uid="{B0790E87-64C1-4955-940D-92AE3E2A9185}"/>
    <hyperlink ref="I3101" r:id="rId4943" xr:uid="{27AE810D-161E-48CE-8D38-E77E24AFBBDF}"/>
    <hyperlink ref="I3102" r:id="rId4944" xr:uid="{11BF5615-F454-4D80-BA98-2BD5B85BA799}"/>
    <hyperlink ref="H3103" r:id="rId4945" xr:uid="{09592EA8-5FCA-4EDE-A0F6-413B6DF887DE}"/>
    <hyperlink ref="I3103" r:id="rId4946" xr:uid="{C18A5F38-BC5F-4F1F-9086-B1B358B5BFE8}"/>
    <hyperlink ref="H3104" r:id="rId4947" xr:uid="{C720DAC4-268D-46AC-938F-3E1701871BB9}"/>
    <hyperlink ref="I3104" r:id="rId4948" xr:uid="{E2F24D9F-FC3C-4AC1-B17B-8369C5254D67}"/>
    <hyperlink ref="I3105" r:id="rId4949" xr:uid="{192947FB-C556-482F-BE9D-03E4DCDEF005}"/>
    <hyperlink ref="I3107" r:id="rId4950" xr:uid="{0C97DDE2-7399-4797-A75E-08AE47AB39C3}"/>
    <hyperlink ref="H3108" r:id="rId4951" xr:uid="{EF8B2B91-C40C-4D85-872F-4F38519D85F8}"/>
    <hyperlink ref="I3108" r:id="rId4952" xr:uid="{B173C3BC-46A2-4326-BB1A-8337438D6DF1}"/>
    <hyperlink ref="H3109" r:id="rId4953" xr:uid="{27C6B942-9904-4DE6-9899-D3BCE4C48EFF}"/>
    <hyperlink ref="I3110" r:id="rId4954" xr:uid="{FDD0F22F-5C09-4757-AA88-270079B399BC}"/>
    <hyperlink ref="H3111" r:id="rId4955" xr:uid="{B9BBC5A0-A8D1-47EE-9934-D7F036622F92}"/>
    <hyperlink ref="I3111" r:id="rId4956" xr:uid="{04EA0A6A-996C-4C85-9171-6183777E1626}"/>
    <hyperlink ref="H3112" r:id="rId4957" xr:uid="{EE2FC02A-E165-4E56-89E0-A996ED5A3D42}"/>
    <hyperlink ref="I3112" r:id="rId4958" xr:uid="{8F452D5E-C314-4E65-AD27-5062C5C64D39}"/>
    <hyperlink ref="H3113" r:id="rId4959" display="ventas@jleiva.cl / " xr:uid="{BDE3D70B-1929-472F-A4E7-4D260D0BB7F4}"/>
    <hyperlink ref="I3113" r:id="rId4960" xr:uid="{1C7A5FDC-7BFF-40D3-91B1-AB30709E2F75}"/>
    <hyperlink ref="H3114" r:id="rId4961" xr:uid="{B354435A-4821-4BC3-93A4-FA3E2E6B44D1}"/>
    <hyperlink ref="I3114" r:id="rId4962" xr:uid="{978735C3-FC33-45DB-A655-D432B7C8F61B}"/>
    <hyperlink ref="H3115" r:id="rId4963" xr:uid="{00D58957-4E2E-4199-A987-599D6C04AE15}"/>
    <hyperlink ref="I3115" r:id="rId4964" xr:uid="{E2C5B8F5-7C32-44E2-976F-91EE4628BB49}"/>
    <hyperlink ref="H3116" r:id="rId4965" xr:uid="{2663A997-4F96-4B3F-B352-4027A23593A2}"/>
    <hyperlink ref="I3116" r:id="rId4966" xr:uid="{A925A27D-198B-4BA8-A25C-716D7FA9DFD0}"/>
    <hyperlink ref="I3117" r:id="rId4967" xr:uid="{DC654096-7A6C-416E-BAE4-6718F5067981}"/>
    <hyperlink ref="I3118" r:id="rId4968" xr:uid="{A05E58D2-CE83-4A3A-B0E5-D585B417641E}"/>
    <hyperlink ref="I3119" r:id="rId4969" xr:uid="{17BCF9CB-AAAB-4349-9923-D3B360387C53}"/>
    <hyperlink ref="H3120" r:id="rId4970" xr:uid="{2631BDC1-46D6-44B5-99EB-D87478F3699B}"/>
    <hyperlink ref="I3120" r:id="rId4971" xr:uid="{E499EA77-D9CF-45E2-B356-9F9236AA1A5C}"/>
    <hyperlink ref="H3121" r:id="rId4972" xr:uid="{E7E29FAC-A2C5-4BE1-8B49-2489597B70C1}"/>
    <hyperlink ref="I3121" r:id="rId4973" xr:uid="{1357B3C5-97B2-413B-8D2C-A3C6913C7B7C}"/>
    <hyperlink ref="H3122" r:id="rId4974" xr:uid="{8CB4A048-67AE-4E13-ABAB-DE073A0D3CC4}"/>
    <hyperlink ref="I3122" r:id="rId4975" xr:uid="{4FFE1CDE-0956-4D48-AF55-9AAA655307B4}"/>
    <hyperlink ref="H3123" r:id="rId4976" xr:uid="{98043BCA-0315-4F7D-A973-A244FACB638E}"/>
    <hyperlink ref="I3123" r:id="rId4977" xr:uid="{69079A78-CC47-4711-A9B3-F57E73DB4DB4}"/>
    <hyperlink ref="H3124" r:id="rId4978" xr:uid="{6B3A738E-B249-4563-AB80-4EF335398652}"/>
    <hyperlink ref="I3124" r:id="rId4979" xr:uid="{2D72F2F9-AAA5-4AA9-9276-BF8CB5D5303E}"/>
    <hyperlink ref="H3125" r:id="rId4980" xr:uid="{9F8E821C-174B-49DC-8786-0E0EB8C38DB6}"/>
    <hyperlink ref="I3125" r:id="rId4981" xr:uid="{64088FD2-409A-4775-9CC3-7BAB4876B8B6}"/>
    <hyperlink ref="H3126" r:id="rId4982" xr:uid="{CFA62E00-FC42-4EE2-8068-894B8C5E1F12}"/>
    <hyperlink ref="I3126" r:id="rId4983" xr:uid="{068DAEB1-6258-4271-BC3A-3438E2975B73}"/>
    <hyperlink ref="I3127" r:id="rId4984" xr:uid="{96DCB171-DEE7-4A8E-89CE-3407C9BF0D8F}"/>
    <hyperlink ref="I3128" r:id="rId4985" xr:uid="{37AD8A75-991C-4573-9296-6B7FD4BB3E81}"/>
    <hyperlink ref="H3129" r:id="rId4986" xr:uid="{C33BF658-A83F-4031-A574-01D5C5BF4459}"/>
    <hyperlink ref="I3129" r:id="rId4987" xr:uid="{3845FF07-B720-4205-B3BC-DF974278DFFD}"/>
    <hyperlink ref="H3130" r:id="rId4988" xr:uid="{F1228350-4A9A-4133-BF67-6699326C377A}"/>
    <hyperlink ref="I3130" r:id="rId4989" xr:uid="{7C833A49-7FF8-4076-AF01-31D1C94E2421}"/>
    <hyperlink ref="H3131" r:id="rId4990" xr:uid="{A5CB9632-8F9A-499D-8AF4-7250C3C2467A}"/>
    <hyperlink ref="I3131" r:id="rId4991" xr:uid="{69DFFBE2-9414-4942-AFF1-5F682BAEB4A6}"/>
    <hyperlink ref="I3132" r:id="rId4992" xr:uid="{646D5A62-3D32-4485-BB0F-C029004A5A1C}"/>
    <hyperlink ref="I3133" r:id="rId4993" xr:uid="{AC1A0CC5-84BE-41FF-B5F4-52E8D06C24EF}"/>
    <hyperlink ref="H3134" r:id="rId4994" display="ventas@jomar.cl" xr:uid="{C76EFF75-5E92-41EE-8584-ADC25C320719}"/>
    <hyperlink ref="I3134" r:id="rId4995" xr:uid="{801019C2-5A4C-423C-A97C-B7025CC39A89}"/>
    <hyperlink ref="H3135" r:id="rId4996" xr:uid="{A9430B75-ED88-40AE-89FB-CBD1A51FBDB7}"/>
    <hyperlink ref="I3135" r:id="rId4997" xr:uid="{B3D4D067-5DD4-472F-AFA9-587051F15852}"/>
    <hyperlink ref="H3136" r:id="rId4998" xr:uid="{099FBC53-D045-4725-AB38-6FB8D9B632DC}"/>
    <hyperlink ref="H3137" r:id="rId4999" xr:uid="{CB213B1A-CFCE-4D73-BC0E-B61405260A49}"/>
    <hyperlink ref="I3137" r:id="rId5000" xr:uid="{2B21D92A-7F75-4653-802A-19E095D0D432}"/>
    <hyperlink ref="I3138" r:id="rId5001" xr:uid="{3E204DFD-6AE4-4B01-BFA1-A73B85F4CE9A}"/>
    <hyperlink ref="H3139" r:id="rId5002" xr:uid="{4F82599D-D41F-4D91-8C82-416556B7DE89}"/>
    <hyperlink ref="I3139" r:id="rId5003" xr:uid="{C7E15856-F3C0-4D71-8B9C-4434407D7347}"/>
    <hyperlink ref="I3140" r:id="rId5004" xr:uid="{77619A3C-577C-4193-A9FC-61D40E12F0EE}"/>
    <hyperlink ref="I3141" r:id="rId5005" xr:uid="{ADA90F75-C948-4259-846B-59C9CA44D7A8}"/>
    <hyperlink ref="H3142" r:id="rId5006" xr:uid="{16D02AB7-417D-4F0C-8BA2-D906ACDE4A38}"/>
    <hyperlink ref="I3142" r:id="rId5007" xr:uid="{1333ABD6-7F9C-49C1-A0F1-2C406013DBF1}"/>
    <hyperlink ref="H3143" r:id="rId5008" xr:uid="{9585A6B4-CC87-433A-840D-19B907D6ACDA}"/>
    <hyperlink ref="I3143" r:id="rId5009" xr:uid="{FDB25D6B-56F5-437B-BA8E-AD6D5730FA7D}"/>
    <hyperlink ref="H3144" r:id="rId5010" xr:uid="{18A9337D-FB12-4C76-B874-B86DCCCC96F3}"/>
    <hyperlink ref="I3144" r:id="rId5011" xr:uid="{6124B730-88C7-4DAB-9EC3-C2D44C093F7B}"/>
    <hyperlink ref="H3145" r:id="rId5012" xr:uid="{87C33543-8593-46F9-A6B9-FDBB24A289C9}"/>
    <hyperlink ref="I3145" r:id="rId5013" xr:uid="{220FB6E2-8E19-42B1-ACB4-CB5C485CBF51}"/>
    <hyperlink ref="H3146" r:id="rId5014" xr:uid="{F8575821-4929-4425-9B03-7527C3951BA9}"/>
    <hyperlink ref="I3146" r:id="rId5015" xr:uid="{6FD02B58-25DC-4486-A775-6CBF589796B2}"/>
    <hyperlink ref="H3147" r:id="rId5016" xr:uid="{4E255273-A15C-4BBA-8727-0EEFD9949121}"/>
    <hyperlink ref="I3147" r:id="rId5017" xr:uid="{81175FF0-AD76-41D7-ACF1-8C0DBCD0AF11}"/>
    <hyperlink ref="H3148" r:id="rId5018" xr:uid="{06BEA96B-7B1A-4706-B3AB-23E4B0D37906}"/>
    <hyperlink ref="I3148" r:id="rId5019" xr:uid="{5BADB795-8D24-4946-961D-F9F921AB54E7}"/>
    <hyperlink ref="I3149" r:id="rId5020" xr:uid="{648CCD6F-468C-4BA8-959C-EF95397E74D2}"/>
    <hyperlink ref="H3150" r:id="rId5021" xr:uid="{1EE9DD8F-8FEA-4B04-8633-275C8D18AF36}"/>
    <hyperlink ref="I3150" r:id="rId5022" xr:uid="{02F13CAA-14F8-4D33-8F39-A435013894F5}"/>
    <hyperlink ref="H3151" r:id="rId5023" xr:uid="{8786B4B6-2B1A-4434-8D75-3F823462BD98}"/>
    <hyperlink ref="I3151" r:id="rId5024" xr:uid="{91B1054B-7194-4231-9D2C-16CEBA395E8A}"/>
    <hyperlink ref="H3152" r:id="rId5025" xr:uid="{4F3BD9B4-4A61-44AA-9C15-ABC22C0555AA}"/>
    <hyperlink ref="H3153" r:id="rId5026" xr:uid="{E5C13EF5-72F0-4AB0-BB16-827CBD1C5628}"/>
    <hyperlink ref="I3153" r:id="rId5027" xr:uid="{C0B9B0D6-9E4E-4DE4-B339-1AFFA76C1DD3}"/>
    <hyperlink ref="H3154" r:id="rId5028" xr:uid="{7C5C3AB6-1D17-4285-BB59-0BC57A3AC537}"/>
    <hyperlink ref="I3154" r:id="rId5029" xr:uid="{68551568-3D0B-4752-AE93-FBC8073B32FE}"/>
    <hyperlink ref="H3155" r:id="rId5030" xr:uid="{BA428A87-242F-4977-83A8-F155CCE8DD1F}"/>
    <hyperlink ref="H3156" r:id="rId5031" xr:uid="{BF4DEA98-8E26-4A7D-A5C5-C3B5BEBBABB6}"/>
    <hyperlink ref="I3156" r:id="rId5032" xr:uid="{42A9221B-84EA-4DFE-AE16-F13B40318C3D}"/>
    <hyperlink ref="H3157" r:id="rId5033" xr:uid="{6C1851AF-11E0-4789-9213-AA6F82A069BA}"/>
    <hyperlink ref="I3157" r:id="rId5034" xr:uid="{58A1922E-2EE8-4F38-971F-17E507D1F7A4}"/>
    <hyperlink ref="H3158" r:id="rId5035" xr:uid="{7F0C3654-D5A0-4701-B264-A8B37CD91853}"/>
    <hyperlink ref="I3158" r:id="rId5036" xr:uid="{1644BCD8-87DB-48EE-9255-BE1140E8D8F4}"/>
    <hyperlink ref="I3159" r:id="rId5037" xr:uid="{0C96015D-A772-44BD-B034-C83914A28830}"/>
    <hyperlink ref="H3160" r:id="rId5038" xr:uid="{59DA70C6-8228-4A93-B523-873DCD333A47}"/>
    <hyperlink ref="I3160" r:id="rId5039" xr:uid="{23663924-6F84-402C-9F8D-3D1101E41773}"/>
    <hyperlink ref="H3161" r:id="rId5040" xr:uid="{36248C43-172F-453A-9523-3FAAA53D5913}"/>
    <hyperlink ref="H3162" r:id="rId5041" xr:uid="{0AE0C761-6835-4DF8-A280-98E2E3F41499}"/>
    <hyperlink ref="H3163" r:id="rId5042" xr:uid="{5B983B01-EC29-498B-BDCB-A73D253F6942}"/>
    <hyperlink ref="I3163" r:id="rId5043" xr:uid="{612D1CAF-5F56-4387-9F8C-6260DE54BD54}"/>
    <hyperlink ref="I3164" r:id="rId5044" xr:uid="{F96B0F5C-0DF6-48F2-972D-8B28A2C555B4}"/>
    <hyperlink ref="H3165" r:id="rId5045" xr:uid="{4E519965-E6E1-4913-A52A-025DD7FDE7B8}"/>
    <hyperlink ref="I3165" r:id="rId5046" xr:uid="{A8FF1F8A-8060-422C-93F8-B0CF109632E6}"/>
    <hyperlink ref="I3166" r:id="rId5047" xr:uid="{EFCFA4A5-EEE5-4993-B4CB-9202BBAA69C1}"/>
    <hyperlink ref="H3167" r:id="rId5048" xr:uid="{3599D87C-F096-4CEE-8E0C-D8DFC7B99A1A}"/>
    <hyperlink ref="H3169" r:id="rId5049" xr:uid="{AB636F66-8C76-4F6E-B9DF-2AF4F9548D09}"/>
    <hyperlink ref="I3169" r:id="rId5050" xr:uid="{6CE46A87-E9B1-4B30-AA7C-9985182D1C4A}"/>
    <hyperlink ref="H3170" r:id="rId5051" xr:uid="{F6234D86-1799-4C51-BDDD-1791A883796D}"/>
    <hyperlink ref="I3170" r:id="rId5052" xr:uid="{2713DC2F-2534-4769-B925-F81E8F5F3B90}"/>
    <hyperlink ref="H3171" r:id="rId5053" xr:uid="{31A9E6A3-1116-4CA0-A3CA-148087969140}"/>
    <hyperlink ref="I3171" r:id="rId5054" xr:uid="{1492D6E0-7143-475E-A1E8-3E6DC7865CD3}"/>
    <hyperlink ref="H3172" r:id="rId5055" xr:uid="{7FCE44C7-CE85-4EEA-A8F0-90DCE1291DA0}"/>
    <hyperlink ref="I3172" r:id="rId5056" xr:uid="{2E9E590D-0F4C-42E2-AC13-746FC3BF73D1}"/>
    <hyperlink ref="H3173" r:id="rId5057" xr:uid="{476DD706-5FF1-482A-8BF4-225818698DA1}"/>
    <hyperlink ref="H3174" r:id="rId5058" xr:uid="{DC5AD3DF-D7B0-4B7D-860A-0FFEEAD2165B}"/>
    <hyperlink ref="I3174" r:id="rId5059" xr:uid="{AB97B43E-85EF-455C-97ED-82D90FCFE4B4}"/>
    <hyperlink ref="I3175" r:id="rId5060" xr:uid="{19C285F4-8EE3-46DB-9348-C188D1D9C932}"/>
    <hyperlink ref="H3176" r:id="rId5061" xr:uid="{F0C2379E-9196-4E89-8A8C-FB03AF939A07}"/>
    <hyperlink ref="I3177" r:id="rId5062" xr:uid="{AC637179-8771-46E3-8604-0BADDB312096}"/>
    <hyperlink ref="I3178" r:id="rId5063" xr:uid="{5812BF15-8800-4D97-B848-F2529A74867F}"/>
    <hyperlink ref="H3179" r:id="rId5064" xr:uid="{7BDAA7E3-B879-4590-98EA-8A185E5C08BD}"/>
    <hyperlink ref="I3179" r:id="rId5065" xr:uid="{70B5D6C9-E9E6-43C3-9BF9-C2939C9EF5CA}"/>
    <hyperlink ref="I3180" r:id="rId5066" display="www.kolff.cl" xr:uid="{779B3957-7FEB-4ADB-A027-DC82CAB80D1E}"/>
    <hyperlink ref="I3181" r:id="rId5067" xr:uid="{4E404510-1720-4F93-90E6-F07B5F5D2504}"/>
    <hyperlink ref="H3182" r:id="rId5068" xr:uid="{D39D2902-3456-4C59-BADD-CD914BCD49C2}"/>
    <hyperlink ref="I3182" r:id="rId5069" xr:uid="{4B8242F9-A8E8-478B-9300-155596E2B108}"/>
    <hyperlink ref="I3183" r:id="rId5070" xr:uid="{2576207A-25D3-40EC-A04F-D2232B8F522F}"/>
    <hyperlink ref="I3184" r:id="rId5071" xr:uid="{A42A22D6-CA17-44DC-8266-3EBA4BFD3728}"/>
    <hyperlink ref="H3185" r:id="rId5072" xr:uid="{A477ADF3-BA98-41D7-B9CD-DEC9E7EF10CC}"/>
    <hyperlink ref="I3185" r:id="rId5073" xr:uid="{87748FD5-7A55-4778-8548-E8C059DC9500}"/>
    <hyperlink ref="H3186" r:id="rId5074" xr:uid="{8E4F0C0C-9700-4A2D-860C-E34F8939B02E}"/>
    <hyperlink ref="I3186" r:id="rId5075" xr:uid="{7AB8040E-0051-4A0F-8F38-666B9CF440FF}"/>
    <hyperlink ref="H3188" r:id="rId5076" xr:uid="{B40928A0-2419-4D11-B135-33C259603433}"/>
    <hyperlink ref="I3188" r:id="rId5077" xr:uid="{A1888E2D-D469-4B06-B1BE-9FB09C98CFC8}"/>
    <hyperlink ref="H3189" r:id="rId5078" xr:uid="{571C282D-221B-41BD-9AF3-4A2CD5D47355}"/>
    <hyperlink ref="I3189" r:id="rId5079" xr:uid="{019DB805-EE3D-424B-8C07-3F98224DAEE5}"/>
    <hyperlink ref="H3190" r:id="rId5080" xr:uid="{0D2BDAF3-0F9A-409E-AA15-BC82024ED0FA}"/>
    <hyperlink ref="I3191" r:id="rId5081" xr:uid="{23105DBD-F85B-4EB0-B65D-222603294557}"/>
    <hyperlink ref="I3193" r:id="rId5082" xr:uid="{E4242D13-2461-41AC-AAD5-B936877A9F94}"/>
    <hyperlink ref="H3194" r:id="rId5083" xr:uid="{16AE45E9-718A-4F2B-8B06-8FD7AB548BBF}"/>
    <hyperlink ref="I3194" r:id="rId5084" xr:uid="{3042DDF9-3D7D-4C6A-B9C5-6A12B95A6FDC}"/>
    <hyperlink ref="H3192" r:id="rId5085" xr:uid="{ED30D947-EAD8-4A08-8E2B-20A063681E0D}"/>
    <hyperlink ref="I3192" r:id="rId5086" xr:uid="{0A041581-438A-4C71-AE44-CD3A66EEE07A}"/>
    <hyperlink ref="I3195" r:id="rId5087" xr:uid="{EC9E067A-B56A-4026-B2DE-70A2840066BD}"/>
    <hyperlink ref="H3197" r:id="rId5088" xr:uid="{6E3D01DC-127C-4C32-93AB-8464B9D2C823}"/>
    <hyperlink ref="I3197" r:id="rId5089" xr:uid="{B72E50B5-6CA6-48B4-B05B-4997CDFD8780}"/>
    <hyperlink ref="I3198" r:id="rId5090" xr:uid="{CD7C0FDA-0FD2-436C-B5A2-9B7952F1A353}"/>
    <hyperlink ref="H3199" r:id="rId5091" xr:uid="{F9EE14F0-D7FD-4973-8265-54D6FC58A102}"/>
    <hyperlink ref="I3199" r:id="rId5092" xr:uid="{23EC6F34-EA7E-416B-9AB7-8337A3CBA5F0}"/>
    <hyperlink ref="I3200" r:id="rId5093" xr:uid="{1EAC21BE-9D9F-4C8D-9F8E-B9E8D1AE587D}"/>
    <hyperlink ref="H3201" r:id="rId5094" xr:uid="{CC03A643-2967-4083-A8C6-28F2CB370BC3}"/>
    <hyperlink ref="I3201" r:id="rId5095" xr:uid="{BC7AEBCB-4688-46BA-888E-CC639CA8F835}"/>
    <hyperlink ref="H3202" r:id="rId5096" xr:uid="{4FA3146A-7250-4A50-A3E7-DF1B4D0D6DB2}"/>
    <hyperlink ref="I3203" r:id="rId5097" xr:uid="{5612B9D0-5EF6-4CDE-B2E5-1010946EFB26}"/>
    <hyperlink ref="H3204" r:id="rId5098" xr:uid="{8E6AE589-DD70-48DB-B062-0787776D9B77}"/>
    <hyperlink ref="H3205" r:id="rId5099" xr:uid="{2B52623C-47C3-4642-980D-0A93D717ED12}"/>
    <hyperlink ref="I3205" r:id="rId5100" xr:uid="{C97C3D52-3B8B-49E0-B362-A4F351AB882B}"/>
    <hyperlink ref="I3206" r:id="rId5101" xr:uid="{13BF8E0C-A640-4799-9E98-5F844A097F0F}"/>
    <hyperlink ref="I3207" r:id="rId5102" xr:uid="{77DEC50E-C3B1-41C1-BB5E-F230061A690E}"/>
    <hyperlink ref="H3208" r:id="rId5103" xr:uid="{F0C2099A-A291-4407-86AC-9FA64C7980CB}"/>
    <hyperlink ref="I3208" r:id="rId5104" xr:uid="{1C1FBA3D-4D07-4932-B408-567B03D11B13}"/>
    <hyperlink ref="H3209" r:id="rId5105" xr:uid="{3BDAB2BE-AD7D-45A2-9612-B7AAB0C3DD8B}"/>
    <hyperlink ref="I3209" r:id="rId5106" xr:uid="{50ED6E3C-E691-4CAA-80E8-EB67B6582BB9}"/>
    <hyperlink ref="H3210" r:id="rId5107" xr:uid="{ED32B077-8932-4AF8-BB45-D9FA8CEA334C}"/>
    <hyperlink ref="I3210" r:id="rId5108" xr:uid="{EF1598E5-AC59-4982-8360-1D6B14884C9F}"/>
    <hyperlink ref="H3211" r:id="rId5109" xr:uid="{1AD9A496-1786-48F0-8422-BAADF55025B2}"/>
    <hyperlink ref="H3212" r:id="rId5110" xr:uid="{DB59FCCB-4A9C-49AE-9DE0-8691187B61C9}"/>
    <hyperlink ref="I3212" r:id="rId5111" xr:uid="{00DB7016-52E5-41AC-B435-17097474594D}"/>
    <hyperlink ref="H3213" r:id="rId5112" xr:uid="{4779EE5C-E330-4AE5-8D3B-D727EB9FD79B}"/>
    <hyperlink ref="I3213" r:id="rId5113" xr:uid="{2843CBF7-D47B-4B54-975C-9D88491030A0}"/>
    <hyperlink ref="H3214" r:id="rId5114" xr:uid="{8EAD6208-B0ED-4B1C-949C-E00D4A23BABC}"/>
    <hyperlink ref="I3214" r:id="rId5115" xr:uid="{6EAF66E1-915F-4C69-8B60-575D69B7DF95}"/>
    <hyperlink ref="I3215" r:id="rId5116" xr:uid="{EDF3FB20-7723-4333-99E6-542F79094F42}"/>
    <hyperlink ref="I3216" r:id="rId5117" xr:uid="{653CF98E-431D-47F1-B5D7-39B7CDA2A907}"/>
    <hyperlink ref="I3217" r:id="rId5118" xr:uid="{D4CD4D9D-0B64-45AF-B45A-ABFBB7EA0987}"/>
    <hyperlink ref="H3218" r:id="rId5119" xr:uid="{197C90FA-5994-482B-8FAA-3F4AEE673438}"/>
    <hyperlink ref="I3218" r:id="rId5120" xr:uid="{34D724B6-5EE0-43FF-9983-C7BBB75F10C2}"/>
    <hyperlink ref="I3220" r:id="rId5121" xr:uid="{684A2F3A-E1A7-42F5-9D7B-8C77D869F11C}"/>
    <hyperlink ref="H3221" r:id="rId5122" xr:uid="{53A5D167-FFF8-44F9-9B1E-32E0B1B15710}"/>
    <hyperlink ref="I3221" r:id="rId5123" xr:uid="{F2D24F7A-D835-4111-A25A-DC0D9C2EE559}"/>
    <hyperlink ref="I3222" r:id="rId5124" xr:uid="{1856A041-5F0E-415F-A12F-25F77554B55F}"/>
    <hyperlink ref="H3223" r:id="rId5125" xr:uid="{06A079C8-F051-46B6-879B-125B574977AA}"/>
    <hyperlink ref="I3223" r:id="rId5126" xr:uid="{9815193E-5BC8-42FE-B381-8D5D1D96D08E}"/>
    <hyperlink ref="H3224" r:id="rId5127" xr:uid="{6206AF9C-1101-46F2-9B09-343F56014F28}"/>
    <hyperlink ref="I3224" r:id="rId5128" xr:uid="{EE2E4F13-50EC-4B55-B2CF-19333A204977}"/>
    <hyperlink ref="H3225" r:id="rId5129" xr:uid="{2E2F14B2-FA26-4488-84E0-81510CF71887}"/>
    <hyperlink ref="I3225" r:id="rId5130" xr:uid="{632D9381-8052-467A-9C64-014448B8CCC9}"/>
    <hyperlink ref="H3226" r:id="rId5131" xr:uid="{73BB872E-9329-4A5E-B819-B73CB2594AA0}"/>
    <hyperlink ref="I3226" r:id="rId5132" xr:uid="{E74AE524-7482-4E60-907C-41E02DC72973}"/>
    <hyperlink ref="I3227" r:id="rId5133" xr:uid="{725770ED-531F-4EFD-AC8C-380834587E15}"/>
    <hyperlink ref="H3228" r:id="rId5134" xr:uid="{D3386B54-6EF6-48C2-B523-BC87D1D80E16}"/>
    <hyperlink ref="I3228" r:id="rId5135" xr:uid="{E993A612-99B3-49F7-97FD-4A27671435FF}"/>
    <hyperlink ref="H3229" r:id="rId5136" xr:uid="{D85655C7-9806-4ADA-A1DC-0ACD6DAC2A22}"/>
    <hyperlink ref="I3229" r:id="rId5137" xr:uid="{19F0563D-26D4-48DC-8B7C-D76EAC49EF0B}"/>
    <hyperlink ref="H3230" r:id="rId5138" xr:uid="{F5A97817-35CF-4B25-BBDD-C86D44FFD7C7}"/>
    <hyperlink ref="I3230" r:id="rId5139" xr:uid="{040EF6FD-A1E5-45DD-B47F-687ECA777C9B}"/>
    <hyperlink ref="I3231" r:id="rId5140" xr:uid="{B533885D-9A84-4F90-A19C-140057F33BE4}"/>
    <hyperlink ref="I3232" r:id="rId5141" xr:uid="{BC89C003-295F-4B33-8C59-0B2466386435}"/>
    <hyperlink ref="H3233" r:id="rId5142" xr:uid="{3130B778-B05C-4EC3-85D2-4DF44FE83BA8}"/>
    <hyperlink ref="I3233" r:id="rId5143" xr:uid="{AB572624-3009-4AA2-A5CE-F7960CB93E05}"/>
    <hyperlink ref="H3235" r:id="rId5144" xr:uid="{186024D7-929A-429E-974C-44138E00A301}"/>
    <hyperlink ref="H3236" r:id="rId5145" xr:uid="{36C725DA-05E3-44B5-8F74-2C9FBBF44CDE}"/>
    <hyperlink ref="H3237" r:id="rId5146" xr:uid="{1C61D742-E51B-4F29-AC69-145AF4BCFBC8}"/>
    <hyperlink ref="I3237" r:id="rId5147" xr:uid="{5CC544D6-44C3-4FF0-878E-1DB31894B6E2}"/>
    <hyperlink ref="I3236" r:id="rId5148" xr:uid="{207D57F3-D9A2-41F3-B389-669B9917D935}"/>
    <hyperlink ref="I3235" r:id="rId5149" xr:uid="{47D3BED3-4837-4FDB-8621-5215837DE329}"/>
    <hyperlink ref="I3234" r:id="rId5150" xr:uid="{6B414531-D33F-456F-88FA-530CCA04D894}"/>
    <hyperlink ref="H3239" r:id="rId5151" xr:uid="{223AFEC7-329A-4109-B878-1EC218BE6398}"/>
    <hyperlink ref="I3239" r:id="rId5152" xr:uid="{F8741A69-6FBF-4C0B-AEEF-53E1FDFC2FC3}"/>
    <hyperlink ref="H3240" r:id="rId5153" xr:uid="{163DCD8A-D830-47EC-B140-C1AB361A74BC}"/>
    <hyperlink ref="I3240" r:id="rId5154" xr:uid="{BF739610-33AC-4BF3-88AD-80ACF999AB6B}"/>
    <hyperlink ref="H3241" r:id="rId5155" xr:uid="{4EFEFDDC-A9F4-4291-B5D7-1153544456ED}"/>
    <hyperlink ref="I3241" r:id="rId5156" xr:uid="{44735440-D9FB-4DE3-9D25-7076DFB31FAC}"/>
    <hyperlink ref="H3242" r:id="rId5157" xr:uid="{2FA8103E-942F-41C7-9182-9737CF7C7EF6}"/>
    <hyperlink ref="I3242" r:id="rId5158" xr:uid="{70AFE10B-D5C4-4064-ACA0-AAFEECD28D0D}"/>
    <hyperlink ref="H3243" r:id="rId5159" xr:uid="{2D8EF8C4-03D3-4DF6-93D9-9B22F205E2A5}"/>
    <hyperlink ref="I3243" r:id="rId5160" xr:uid="{F2FC175F-1D27-47C3-8856-818EB6932737}"/>
    <hyperlink ref="H3245" r:id="rId5161" xr:uid="{5D041C4A-2D0E-453A-9720-22AF92FE3B91}"/>
    <hyperlink ref="I3245" r:id="rId5162" xr:uid="{B9C224B1-86B9-45F5-9CA8-13C225D3277F}"/>
    <hyperlink ref="H3247" r:id="rId5163" xr:uid="{8243B280-BB46-406C-B858-2BB94871AAA2}"/>
    <hyperlink ref="I3247" r:id="rId5164" xr:uid="{57DAFEAE-34BA-4FD1-B03C-3261F38D79B8}"/>
    <hyperlink ref="I3249" r:id="rId5165" xr:uid="{F60E7E8C-A1EA-4C96-8836-F8A37313F5D3}"/>
    <hyperlink ref="H3250" r:id="rId5166" xr:uid="{95EB31CB-3364-48A0-B89D-8647A46CC6A9}"/>
    <hyperlink ref="I3251" r:id="rId5167" xr:uid="{365ACFCE-AF8B-4EBB-AE5F-9BC55CC0CD95}"/>
    <hyperlink ref="H3252" r:id="rId5168" xr:uid="{FEC4F86B-344C-45EE-9748-3015D2AFE832}"/>
    <hyperlink ref="I3252" r:id="rId5169" xr:uid="{C4ED7B2B-F4B3-41F3-80BE-C5D47AD96A02}"/>
    <hyperlink ref="H3253" r:id="rId5170" xr:uid="{C749DB6D-D267-4F2A-8E26-8A3375DA112C}"/>
    <hyperlink ref="I3253" r:id="rId5171" xr:uid="{BF04DDAB-B652-46DB-8C9D-2CC986390BCC}"/>
    <hyperlink ref="H3254" r:id="rId5172" xr:uid="{81095BB8-7DD9-4353-9DC9-4880638B34AC}"/>
    <hyperlink ref="I3254" r:id="rId5173" xr:uid="{C0E7F409-9D11-4035-BE8C-DFB7106C32A7}"/>
    <hyperlink ref="I3255" r:id="rId5174" xr:uid="{3DEB7B7C-8631-4322-98F4-BFF67A670374}"/>
    <hyperlink ref="H3256" r:id="rId5175" xr:uid="{21376C69-DED1-44A4-8015-55B23118378D}"/>
    <hyperlink ref="I3256" r:id="rId5176" xr:uid="{8F11B5EF-818C-4ED2-9BD6-3F5791E41B52}"/>
    <hyperlink ref="H3257" r:id="rId5177" xr:uid="{E8A6DE65-BA3D-40F6-AE7B-269EB1E2CF81}"/>
    <hyperlink ref="I3257" r:id="rId5178" xr:uid="{45D5BD1D-0F59-49BA-B0CE-955BD28E86BC}"/>
    <hyperlink ref="I3258" r:id="rId5179" xr:uid="{B334AE23-3A35-4DBE-A878-303091F9C1F4}"/>
    <hyperlink ref="H3259" r:id="rId5180" xr:uid="{ABADC395-0C90-4986-A973-DCE79527BB50}"/>
    <hyperlink ref="I3259" r:id="rId5181" xr:uid="{0B2BDDFF-BDE3-4AA3-A5E6-720C0337C2E2}"/>
    <hyperlink ref="H3260" r:id="rId5182" xr:uid="{51238E6A-2868-4CB8-918E-BF0B1A89EDE7}"/>
    <hyperlink ref="I3260" r:id="rId5183" xr:uid="{F90E53C9-2EED-4D99-9110-326EF01CE191}"/>
    <hyperlink ref="H3261" r:id="rId5184" xr:uid="{83DB553B-9D72-4B3C-A52F-1F0D371E8EC0}"/>
    <hyperlink ref="I3261" r:id="rId5185" xr:uid="{E5E903EC-E298-4607-B6DC-796E1C24AA4A}"/>
    <hyperlink ref="I3262" r:id="rId5186" display="www.lavalsil.cl" xr:uid="{017E1B61-A4B5-447D-8574-EE08B5A2EA9D}"/>
    <hyperlink ref="H3263" r:id="rId5187" xr:uid="{817CC307-2321-4DFF-8CDA-3A092CCBC3EA}"/>
    <hyperlink ref="I3263" r:id="rId5188" xr:uid="{3BA3DFE9-9A8F-4974-8F16-A2AC0E24F4C4}"/>
    <hyperlink ref="H3264" r:id="rId5189" xr:uid="{45C66275-D7C2-4163-91AA-5A541B33610E}"/>
    <hyperlink ref="I3266" r:id="rId5190" xr:uid="{91E7FDF8-5E7D-4919-B4AE-FF32E9E68EE3}"/>
    <hyperlink ref="I3267" r:id="rId5191" display="www.parquetlash.cl" xr:uid="{D0FFF26C-5D85-402F-8AE2-BA9CF39A9A09}"/>
    <hyperlink ref="H3268" r:id="rId5192" xr:uid="{34A351D3-58D9-40CB-A661-D91D904F324F}"/>
    <hyperlink ref="I3268" r:id="rId5193" xr:uid="{9ADAED00-469F-4226-A3E2-16A1F654F3F7}"/>
    <hyperlink ref="H3269" r:id="rId5194" xr:uid="{F21CA0D5-01A1-4938-8ACC-95EEEC19606F}"/>
    <hyperlink ref="I3270" r:id="rId5195" xr:uid="{07B38CCD-DEF1-4357-AD69-BB8D763D3874}"/>
    <hyperlink ref="H3271" r:id="rId5196" xr:uid="{3DB27CF8-572B-4DA5-9CED-41760A53155B}"/>
    <hyperlink ref="I3271" r:id="rId5197" xr:uid="{E56092C6-19C0-4C68-8B7B-E21831ABCE93}"/>
    <hyperlink ref="H3272" r:id="rId5198" xr:uid="{E065F197-CF10-4E48-A1AD-16D5611B086B}"/>
    <hyperlink ref="I3272" r:id="rId5199" xr:uid="{1685435B-7F8C-4B99-BB2B-E4CDBA571056}"/>
    <hyperlink ref="H3273" r:id="rId5200" xr:uid="{61F7979F-CA30-4D0F-A9FE-59644A47572B}"/>
    <hyperlink ref="I3273" r:id="rId5201" xr:uid="{65AD3076-9613-424C-8246-F48C034BCD37}"/>
    <hyperlink ref="H3274" r:id="rId5202" xr:uid="{38E1D686-5488-4C38-9154-232581C2BD67}"/>
    <hyperlink ref="I3274" r:id="rId5203" xr:uid="{0A095639-5762-4DDB-84A4-363FF4C2D999}"/>
    <hyperlink ref="I3275" r:id="rId5204" xr:uid="{CF4E74C3-6E5A-44CF-B6BB-C57B3B73ED18}"/>
    <hyperlink ref="H3276" r:id="rId5205" xr:uid="{22F37FB0-0835-46E2-9149-439FB1D860B2}"/>
    <hyperlink ref="I3276" r:id="rId5206" xr:uid="{E6635270-B911-4662-ABBD-D753C0DEA12A}"/>
    <hyperlink ref="H3277" r:id="rId5207" xr:uid="{E17129E3-A11E-474F-ABC2-F179DF6A6827}"/>
    <hyperlink ref="I3277" r:id="rId5208" xr:uid="{733EEF81-EE4A-4BA5-AF6F-8925A690F8F1}"/>
    <hyperlink ref="H3278" r:id="rId5209" xr:uid="{1EF11E77-ADB7-4CBA-AA3B-5FEAE5B8A17C}"/>
    <hyperlink ref="I3278" r:id="rId5210" xr:uid="{DD93CF17-D889-492C-8086-4F7755292854}"/>
    <hyperlink ref="H3279" r:id="rId5211" xr:uid="{C22FA1B7-4647-4EBD-9726-76F5AC00B9D0}"/>
    <hyperlink ref="I3279" r:id="rId5212" xr:uid="{88E703CD-A7C9-4CF5-837C-878130778565}"/>
    <hyperlink ref="I3280" r:id="rId5213" xr:uid="{C4DC66DE-2577-4477-984E-A70CF5411C21}"/>
    <hyperlink ref="H3281" r:id="rId5214" xr:uid="{A3FBC8CE-6EAD-4AAF-BD0E-DF3E130F3DE2}"/>
    <hyperlink ref="I3281" r:id="rId5215" xr:uid="{5FABB716-6505-40B0-868B-F738A6B805EC}"/>
    <hyperlink ref="I3282" r:id="rId5216" xr:uid="{B52EA0E2-3BBB-47D7-8FEE-44240CA2DFB8}"/>
    <hyperlink ref="H3283" r:id="rId5217" xr:uid="{DE45D595-899F-40A2-B772-6C5381A6F144}"/>
    <hyperlink ref="H3284" r:id="rId5218" xr:uid="{0DE511BE-0241-4825-9072-50678445DC73}"/>
    <hyperlink ref="I3284" r:id="rId5219" xr:uid="{570B27E1-4B13-45B6-B5A7-5123BB147EBA}"/>
    <hyperlink ref="I3285" r:id="rId5220" xr:uid="{EAA9A940-D011-447E-8576-AA0AD682B52F}"/>
    <hyperlink ref="H3265" r:id="rId5221" xr:uid="{1B04D258-3AB0-418F-9B58-9A89B953E48B}"/>
    <hyperlink ref="I3265" r:id="rId5222" xr:uid="{A41C3DE6-5F1C-47BC-B75C-7241D717648B}"/>
    <hyperlink ref="H3286" r:id="rId5223" xr:uid="{F8954EBE-10AC-487A-B8C6-DE7F826D17F6}"/>
    <hyperlink ref="I3286" r:id="rId5224" xr:uid="{C314D0C9-8FF7-4242-90D1-EF53750003C6}"/>
    <hyperlink ref="I3287" r:id="rId5225" xr:uid="{E187919A-D358-4E95-B4B0-4193934C643D}"/>
    <hyperlink ref="H3288" r:id="rId5226" xr:uid="{8BF0F90B-420D-49C3-88A0-2FAA0FA1E36C}"/>
    <hyperlink ref="I3288" r:id="rId5227" xr:uid="{A45DA988-9423-4251-8B64-3C2BC6C8BC4E}"/>
    <hyperlink ref="I3289" r:id="rId5228" xr:uid="{43BCC0F7-29D0-433B-B6B6-216523B0D009}"/>
    <hyperlink ref="H3290" r:id="rId5229" xr:uid="{97E87DF6-67F4-4240-83B6-89BDF308175A}"/>
    <hyperlink ref="I3290" r:id="rId5230" xr:uid="{6D5F2A08-C135-4532-937F-64DABE1B754B}"/>
    <hyperlink ref="H3292" r:id="rId5231" xr:uid="{D618B87C-DD41-4053-8F33-7400647ABE4C}"/>
    <hyperlink ref="H3293" r:id="rId5232" xr:uid="{DD95C78B-9AE7-47C2-8624-8A823543CC48}"/>
    <hyperlink ref="I3293" r:id="rId5233" xr:uid="{0CE32305-6377-4B65-AF01-BA0E4F411A7B}"/>
    <hyperlink ref="H3294" r:id="rId5234" xr:uid="{AEDA4325-8BF6-47C7-8DCD-7CCDCABADD60}"/>
    <hyperlink ref="H3295" r:id="rId5235" xr:uid="{02BA3DEF-221C-4B07-A640-5C65B51D88F2}"/>
    <hyperlink ref="I3295" r:id="rId5236" xr:uid="{5D979491-57D7-4CCB-8D28-3271A21F9C89}"/>
    <hyperlink ref="H3296" r:id="rId5237" xr:uid="{87B87A5C-5997-4D19-861B-9133641973DD}"/>
    <hyperlink ref="H3297" r:id="rId5238" xr:uid="{426D4853-229C-4C86-8517-737A36D8F660}"/>
    <hyperlink ref="I3297" r:id="rId5239" xr:uid="{32A2DA3E-65B8-48BA-8D30-2D88180C272D}"/>
    <hyperlink ref="I3298" r:id="rId5240" xr:uid="{BF5D90B0-2667-450A-AF1F-367075DD5ABE}"/>
    <hyperlink ref="I3299" r:id="rId5241" xr:uid="{3DC1BD4A-B214-4F2D-915D-3B520FC9D383}"/>
    <hyperlink ref="H3300" r:id="rId5242" xr:uid="{42BAF1E9-13AA-4920-AC8B-3280D1768A67}"/>
    <hyperlink ref="I3300" r:id="rId5243" xr:uid="{A5654790-932B-4A0B-9650-17F11B34A457}"/>
    <hyperlink ref="I3301" r:id="rId5244" xr:uid="{C2232123-098A-4040-91F4-39F70EE7ABA7}"/>
    <hyperlink ref="H3302" r:id="rId5245" xr:uid="{F2416731-9AEF-439F-B0A8-61B09138D224}"/>
    <hyperlink ref="I3302" r:id="rId5246" xr:uid="{3E71A0A4-828A-4762-8B3E-E19BFF8E062F}"/>
    <hyperlink ref="I3303" r:id="rId5247" xr:uid="{5E716D50-2C4C-483F-929B-0B46A668F461}"/>
    <hyperlink ref="I3304" r:id="rId5248" xr:uid="{EB3053F7-5B70-4176-851E-D99E5B7FD097}"/>
    <hyperlink ref="H3305" r:id="rId5249" xr:uid="{7FE7B51D-BA4D-431A-BBE4-4DD28B370765}"/>
    <hyperlink ref="H3306" r:id="rId5250" xr:uid="{7D72F25B-0DD0-4744-98CA-BF6FD494BA1E}"/>
    <hyperlink ref="I3306" r:id="rId5251" xr:uid="{3E0ED8E0-8F60-497A-B02C-756295981D83}"/>
    <hyperlink ref="I3307" r:id="rId5252" xr:uid="{D1C68A16-3620-4E3A-8900-EE46D3FB746D}"/>
    <hyperlink ref="H3308" r:id="rId5253" xr:uid="{F51AB3DE-7E79-4EF9-8E19-378C529D5F37}"/>
    <hyperlink ref="I3308" r:id="rId5254" xr:uid="{E32FCA1D-FF11-47ED-9C90-BA0D339733B1}"/>
    <hyperlink ref="H3309" r:id="rId5255" xr:uid="{94E36123-14DA-4DCF-8579-FA1408738DAD}"/>
    <hyperlink ref="I3310" r:id="rId5256" xr:uid="{05ECFB49-5AB7-4125-8D89-6EE49730497F}"/>
    <hyperlink ref="H3311" r:id="rId5257" xr:uid="{17DD6B58-505E-4F49-A190-493B3F2897E8}"/>
    <hyperlink ref="I3311" r:id="rId5258" xr:uid="{42124503-B5AC-415E-B52F-A0F4617CCC46}"/>
    <hyperlink ref="H3312" r:id="rId5259" xr:uid="{6083EED9-9597-40BE-8D09-0BF367C951B1}"/>
    <hyperlink ref="I3312" r:id="rId5260" xr:uid="{1C2CA6CC-DB96-4C1B-A48D-FECA13F66C96}"/>
    <hyperlink ref="H3313" r:id="rId5261" xr:uid="{3381553F-BFA4-4CD7-BAC7-9B4B30B82297}"/>
    <hyperlink ref="I3313" r:id="rId5262" xr:uid="{36CCA5C6-4A9A-40AB-ABCC-A298AA47FB6E}"/>
    <hyperlink ref="I3314" r:id="rId5263" xr:uid="{AA1C9740-DEF7-462D-B6D2-57BAF1CF0C86}"/>
    <hyperlink ref="I3315" r:id="rId5264" xr:uid="{25ECD73E-633B-47ED-A445-B4273A84E4D7}"/>
    <hyperlink ref="I3316" r:id="rId5265" xr:uid="{D065FAAF-9E79-4B15-AED6-49C9BEE44BCC}"/>
    <hyperlink ref="H3317" r:id="rId5266" xr:uid="{43D7F63E-388A-46E6-B34F-6A0D445AB69F}"/>
    <hyperlink ref="I3317" r:id="rId5267" xr:uid="{C9597315-F660-4E54-B852-DA273CF27A91}"/>
    <hyperlink ref="I3318" r:id="rId5268" xr:uid="{6EAC79D7-FF72-44E2-948C-1D545A7FD6DC}"/>
    <hyperlink ref="H3319" r:id="rId5269" xr:uid="{BFBF8592-CFF7-4E45-BA19-AD5A6A3B7FF2}"/>
    <hyperlink ref="I3319" r:id="rId5270" xr:uid="{361D1DF7-D563-4477-8004-2458E332F3E8}"/>
    <hyperlink ref="H3320" r:id="rId5271" xr:uid="{7E309C3E-938A-4A80-A93F-E9A99A45A4C3}"/>
    <hyperlink ref="I3320" r:id="rId5272" xr:uid="{EE8BC7F6-EB25-4FF6-986B-C0BB1B398154}"/>
    <hyperlink ref="I3321" r:id="rId5273" xr:uid="{021A9613-BD76-4F24-A779-083481D3CCAE}"/>
    <hyperlink ref="H3322" r:id="rId5274" xr:uid="{229DF277-2043-4022-B794-6CD958867B4D}"/>
    <hyperlink ref="I3322" r:id="rId5275" xr:uid="{5E8F2427-1391-4107-B1C1-261F24A8DAB1}"/>
    <hyperlink ref="H3323" r:id="rId5276" xr:uid="{35E9DEEA-0A5A-4AA2-AAAF-51D0D078BF4C}"/>
    <hyperlink ref="I3323" r:id="rId5277" xr:uid="{2D729BEC-7991-41F9-9619-E9FC082DCF14}"/>
    <hyperlink ref="I3324" r:id="rId5278" xr:uid="{9E1D5F8F-A7A1-4E75-A9D9-5E8F214B8C01}"/>
    <hyperlink ref="I3325" r:id="rId5279" xr:uid="{BD5CA55C-AB3E-4D71-8EFB-C688EFFC5C38}"/>
    <hyperlink ref="H3326" r:id="rId5280" xr:uid="{BD8036DE-716A-4AE9-A762-EE1C296F8D71}"/>
    <hyperlink ref="I3326" r:id="rId5281" xr:uid="{71827063-6EEC-4AF0-8E5B-7B60983D57B3}"/>
    <hyperlink ref="H3327" r:id="rId5282" xr:uid="{E03E99F7-99AF-4913-8E52-4E440075A452}"/>
    <hyperlink ref="I3327" r:id="rId5283" xr:uid="{8EBFECFA-A086-4AC5-90A3-068037FD6D86}"/>
    <hyperlink ref="I3328" r:id="rId5284" xr:uid="{4FBC7A09-4328-43E3-A034-EF3B73340B85}"/>
    <hyperlink ref="H3329" r:id="rId5285" display="jolivares@gli-corp.cl" xr:uid="{C878609C-C1CF-4939-AD5F-5397DFDD20B5}"/>
    <hyperlink ref="I3329" r:id="rId5286" xr:uid="{9454BD3C-1CC0-462C-BADF-ACDA5108C741}"/>
    <hyperlink ref="I3330" r:id="rId5287" xr:uid="{97822EF4-7735-4C81-AB22-E923F2C90452}"/>
    <hyperlink ref="H3331" r:id="rId5288" xr:uid="{CA0B81DF-090A-4DEA-80A7-05725FA1019E}"/>
    <hyperlink ref="I3331" r:id="rId5289" xr:uid="{CD01C411-6621-4BA6-A140-B3E65D3F2D3A}"/>
    <hyperlink ref="H3332" r:id="rId5290" xr:uid="{34BA8DB2-1524-4161-8C4F-ABFCA2DC1845}"/>
    <hyperlink ref="I3333" r:id="rId5291" xr:uid="{8D46A477-1248-458A-B78F-EAD01946C180}"/>
    <hyperlink ref="H3334" r:id="rId5292" xr:uid="{2C8438FC-A21C-4034-9480-A2882273C286}"/>
    <hyperlink ref="I3334" r:id="rId5293" xr:uid="{A01C7C7D-C1D1-4BF8-91BE-ACDB54F6521E}"/>
    <hyperlink ref="H3335" r:id="rId5294" xr:uid="{8051A82E-BDD9-4F11-807D-A8418F874ACF}"/>
    <hyperlink ref="I3335" r:id="rId5295" xr:uid="{B627A907-F4A9-483A-B087-10755D889CD8}"/>
    <hyperlink ref="I3336" r:id="rId5296" xr:uid="{0FD277B3-F3FE-43C5-9EB7-392C7E8C9712}"/>
    <hyperlink ref="H3337" r:id="rId5297" xr:uid="{F7F8B870-0A7D-43C2-9904-F7A8196FCEF8}"/>
    <hyperlink ref="I3337" r:id="rId5298" xr:uid="{AF2D205F-FDA6-4DC9-9F07-519B695BB85C}"/>
    <hyperlink ref="H3338" r:id="rId5299" xr:uid="{6AA08187-4E6C-43B7-B68B-567D3B88F808}"/>
    <hyperlink ref="I3338" r:id="rId5300" xr:uid="{C994E953-AE3E-46B1-8646-4C53AE69227E}"/>
    <hyperlink ref="H3340" r:id="rId5301" xr:uid="{53C017D2-F4BE-49D7-926E-DE1068276F73}"/>
    <hyperlink ref="H3341" r:id="rId5302" xr:uid="{188DEDE6-3718-4DB8-87A0-4DA5A6D79DCA}"/>
    <hyperlink ref="I3341" r:id="rId5303" xr:uid="{2F1D2D3C-8E4B-4E28-948B-0CD7C8F74F36}"/>
    <hyperlink ref="H3342" r:id="rId5304" xr:uid="{DA5EF78B-6150-453E-A76F-B88BB41B82CC}"/>
    <hyperlink ref="I3342" r:id="rId5305" xr:uid="{6B7D11DF-AAC2-46C7-80E4-6CB6E6446DDC}"/>
    <hyperlink ref="I3343" r:id="rId5306" xr:uid="{4CD753F7-3F83-4B62-8885-8D1384BDE653}"/>
    <hyperlink ref="I3344" r:id="rId5307" xr:uid="{75BC092D-A42E-467E-96EF-3D6121E035AF}"/>
    <hyperlink ref="H3345" r:id="rId5308" xr:uid="{7E2CB3C1-6AA1-4E2C-953B-50F04345F90E}"/>
    <hyperlink ref="I3345" r:id="rId5309" xr:uid="{076DECB6-CE6C-4FDE-82CE-6CC8F557E596}"/>
    <hyperlink ref="H3346" r:id="rId5310" xr:uid="{2E9BD505-CC54-4BC7-BB5C-53C06FEF3BFD}"/>
    <hyperlink ref="I3346" r:id="rId5311" xr:uid="{16DA15E0-411F-4E46-9F7E-A61571A98E53}"/>
    <hyperlink ref="H3347" r:id="rId5312" xr:uid="{03891FD7-F48D-40CA-8204-F4628E963C07}"/>
    <hyperlink ref="H3348" r:id="rId5313" xr:uid="{C89EA8E8-5AD4-4622-A7F9-0E160017A366}"/>
    <hyperlink ref="I3348" r:id="rId5314" xr:uid="{D391A397-A531-4FA9-99CB-2FDB9D627B2F}"/>
    <hyperlink ref="I3349" r:id="rId5315" xr:uid="{73F81274-F7B8-4788-B8D9-3DB8BBD4D3CD}"/>
    <hyperlink ref="I3350" r:id="rId5316" xr:uid="{DB8BAB6D-D0D9-48D2-958D-3C3D79691056}"/>
    <hyperlink ref="I3351" r:id="rId5317" xr:uid="{6B52B9F0-28DB-4595-96E8-F06216F0A143}"/>
    <hyperlink ref="H3353" r:id="rId5318" xr:uid="{A702BFAD-BEC9-4D90-8864-37015C234612}"/>
    <hyperlink ref="I3353" r:id="rId5319" xr:uid="{7247EDF2-12EE-495F-899E-5F218559F2CB}"/>
    <hyperlink ref="H3354" r:id="rId5320" xr:uid="{9BC6AB8E-146F-473E-ADFE-F3CD6B6F91AB}"/>
    <hyperlink ref="H3355" r:id="rId5321" xr:uid="{DE34E6A2-9CE8-4252-8733-B237A01D6C5B}"/>
    <hyperlink ref="I3355" r:id="rId5322" xr:uid="{B4BBEACF-D504-40D4-B201-21E1A616B0AA}"/>
    <hyperlink ref="I3356" r:id="rId5323" xr:uid="{25EF2F53-9529-4139-A02E-C42731A1C154}"/>
    <hyperlink ref="H3357" r:id="rId5324" xr:uid="{D8E63103-AB84-44C1-B594-A8EFED321A30}"/>
    <hyperlink ref="I3357" r:id="rId5325" xr:uid="{1FA4FAB0-A271-4340-B84F-21FACF1AAF37}"/>
    <hyperlink ref="H3358" r:id="rId5326" xr:uid="{937BCCEE-4E56-4E5D-B364-E49DEE5DBA61}"/>
    <hyperlink ref="I3358" r:id="rId5327" xr:uid="{3D402629-0C79-47AD-9643-F113D1274182}"/>
    <hyperlink ref="H3359" r:id="rId5328" xr:uid="{B3BAB475-1B24-4DA3-B355-87E9D50014A7}"/>
    <hyperlink ref="H3360" r:id="rId5329" xr:uid="{8847CC2E-5929-418A-B55E-4353CB2D807D}"/>
    <hyperlink ref="H3361" r:id="rId5330" xr:uid="{FF265996-FB1C-421F-8466-19E8ADFC440D}"/>
    <hyperlink ref="I3361" r:id="rId5331" xr:uid="{EE7DF1B3-7C02-4234-8483-AE92D0D04477}"/>
    <hyperlink ref="H3362" r:id="rId5332" xr:uid="{8224881A-8657-4AE7-BF4A-BF08439F809E}"/>
    <hyperlink ref="H3363" r:id="rId5333" xr:uid="{2B502615-A920-4F53-9FF8-06A6A7FF0EB1}"/>
    <hyperlink ref="I3363" r:id="rId5334" xr:uid="{12EAACCE-064C-4D18-BCDD-721C6CC3DF41}"/>
    <hyperlink ref="H3364" r:id="rId5335" xr:uid="{8D953F22-490C-466A-94BB-0397A7002DCB}"/>
    <hyperlink ref="I3364" r:id="rId5336" xr:uid="{3727ACFE-2AEF-4C72-AA8F-99C9E448ED53}"/>
    <hyperlink ref="H3365" r:id="rId5337" xr:uid="{95C05719-59B6-4894-B6E9-DBEDA55DC531}"/>
    <hyperlink ref="I3365" r:id="rId5338" xr:uid="{2BA14FA5-E282-4514-B551-31AF0E3F3519}"/>
    <hyperlink ref="H3366" r:id="rId5339" xr:uid="{4287AD60-2970-4B25-A445-6AD90B81711F}"/>
    <hyperlink ref="I3366" r:id="rId5340" xr:uid="{2C927498-7C02-49D4-BB6D-853D6D8E8642}"/>
    <hyperlink ref="H3367" r:id="rId5341" xr:uid="{A0F44588-1F9B-43B7-ADDB-688A6ECD5ABB}"/>
    <hyperlink ref="I3367" r:id="rId5342" xr:uid="{0E2153F4-0A4C-4DF7-80ED-25C1C6ECC021}"/>
    <hyperlink ref="H3368" r:id="rId5343" xr:uid="{79A68D8B-D4B8-4E33-9485-CE18B5AE6D96}"/>
    <hyperlink ref="I3369" r:id="rId5344" xr:uid="{5733D55E-B85A-4BCB-8AE4-4C10F7F5150C}"/>
    <hyperlink ref="H3370" r:id="rId5345" xr:uid="{E47D8712-8731-4A66-8560-3BA1816C3D51}"/>
    <hyperlink ref="I3370" r:id="rId5346" xr:uid="{C9EE16F5-8D63-4F77-9D23-A5062F07105B}"/>
    <hyperlink ref="H3371" r:id="rId5347" xr:uid="{B60C0D3F-5B9F-4F60-B8B9-3385BF237ADA}"/>
    <hyperlink ref="I3371" r:id="rId5348" xr:uid="{5B04B179-3538-45FF-8A22-B390A833C94E}"/>
    <hyperlink ref="H3372" r:id="rId5349" xr:uid="{70C9B06F-56C2-4ED5-9ADC-379A517A589F}"/>
    <hyperlink ref="I3372" r:id="rId5350" xr:uid="{15A052D3-CE2C-4A5B-B794-99D4230A89AB}"/>
    <hyperlink ref="H3373" r:id="rId5351" xr:uid="{596CACF7-000B-4D3D-88AB-3FA3C9F85F07}"/>
    <hyperlink ref="I3373" r:id="rId5352" xr:uid="{C3579C78-0707-4BC7-9918-9341310A5ED9}"/>
    <hyperlink ref="I3374" r:id="rId5353" xr:uid="{EB3CE012-2629-4700-A3D2-609329AB3050}"/>
    <hyperlink ref="H3375" r:id="rId5354" xr:uid="{9D744490-6AE1-4728-B9E6-DB064F680B91}"/>
    <hyperlink ref="I3375" r:id="rId5355" xr:uid="{59E4424F-A08F-413E-BD13-7DD8C3F52D0F}"/>
    <hyperlink ref="H3376" r:id="rId5356" xr:uid="{3EDDADB0-D0FD-4744-B14E-4F941429D2F2}"/>
    <hyperlink ref="I3376" r:id="rId5357" xr:uid="{3F14E174-463A-4400-8E32-478845D68442}"/>
    <hyperlink ref="H3377" r:id="rId5358" xr:uid="{87C86B3D-43FB-458A-B8C8-87C1596210D5}"/>
    <hyperlink ref="I3377" r:id="rId5359" xr:uid="{B0676729-DAB1-4831-91E8-DAE556981756}"/>
    <hyperlink ref="H3378" r:id="rId5360" xr:uid="{BC0D7127-D48B-4671-90B7-A934ECB47EF4}"/>
    <hyperlink ref="I3378" r:id="rId5361" xr:uid="{058ABA46-00B6-4EDD-933E-AA44759C13DF}"/>
    <hyperlink ref="H3379" r:id="rId5362" xr:uid="{D0C8B5B4-038A-4F7E-871D-4975C8E9CE74}"/>
    <hyperlink ref="I3379" r:id="rId5363" xr:uid="{F23318D3-C60E-47A6-A4B2-5978C4ECC7BF}"/>
    <hyperlink ref="H3380" r:id="rId5364" xr:uid="{46C9BB45-76C5-41F5-8958-9F3F56B4FC86}"/>
    <hyperlink ref="I3380" r:id="rId5365" xr:uid="{1320A322-7207-48C4-B438-FEE07E627559}"/>
    <hyperlink ref="I3381" r:id="rId5366" xr:uid="{46541CA4-3313-4BCC-8BDE-F68310F2D5D8}"/>
    <hyperlink ref="H3382" r:id="rId5367" xr:uid="{8702BD53-1F93-448E-8311-E96D6A6C12EF}"/>
    <hyperlink ref="I3382" r:id="rId5368" xr:uid="{B23BDB87-3B48-4F3C-A780-A851FD8351A2}"/>
    <hyperlink ref="H3383" r:id="rId5369" xr:uid="{8EE6DC5E-56DC-4E9A-B0D1-D3BE9076E0AE}"/>
    <hyperlink ref="I3384" r:id="rId5370" xr:uid="{E3CC82B4-2B12-4E9C-BC9D-497391AFF528}"/>
    <hyperlink ref="H3385" r:id="rId5371" xr:uid="{4BA06FEB-D823-423E-B9C6-DA07475787BD}"/>
    <hyperlink ref="I3385" r:id="rId5372" xr:uid="{F109AB1E-5A0A-45C1-97BF-116EE100E164}"/>
    <hyperlink ref="H3386" r:id="rId5373" xr:uid="{DA27F8F5-296C-429A-87F5-D60D1245722D}"/>
    <hyperlink ref="I3386" r:id="rId5374" xr:uid="{DA4597E4-73E9-4E0B-A2E0-22AE190369DA}"/>
    <hyperlink ref="H3387" r:id="rId5375" xr:uid="{C167B61A-D7EF-490D-BF6B-6DC3AB2044F4}"/>
    <hyperlink ref="I3387" r:id="rId5376" xr:uid="{5B1FBACD-4408-4042-8279-0D9B43B15B6E}"/>
    <hyperlink ref="H3388" r:id="rId5377" xr:uid="{013E5550-D994-47BA-8044-B287B926E726}"/>
    <hyperlink ref="I3388" r:id="rId5378" xr:uid="{B397C0F8-9F0D-49D0-BF7A-48A9EFF1D46C}"/>
    <hyperlink ref="H3389" r:id="rId5379" xr:uid="{1B260520-DB0C-41A3-8126-0F0F15CFBECB}"/>
    <hyperlink ref="I3389" r:id="rId5380" xr:uid="{50CE1113-CEE3-47DD-8991-33C87D930B43}"/>
    <hyperlink ref="H3390" r:id="rId5381" xr:uid="{F9B84228-9EE8-4308-A37C-B1C1854297A1}"/>
    <hyperlink ref="H3391" r:id="rId5382" xr:uid="{111A5C9F-E009-4A26-BC48-50AED144BC18}"/>
    <hyperlink ref="I3391" r:id="rId5383" xr:uid="{CB50C4BB-6A91-4CF2-913D-FAAE69A0C200}"/>
    <hyperlink ref="H3393" r:id="rId5384" xr:uid="{75060B0B-4E30-4272-8B26-196FE52207F7}"/>
    <hyperlink ref="I3393" r:id="rId5385" xr:uid="{C51F0D33-0FA6-4787-8F5E-C6DF59FF525A}"/>
    <hyperlink ref="I3394" r:id="rId5386" xr:uid="{093DAE78-F156-4B19-B0C1-744755AC6081}"/>
    <hyperlink ref="H3395" r:id="rId5387" xr:uid="{52A5E524-6FA0-4D0A-84EA-68C6DD92C8CD}"/>
    <hyperlink ref="I3395" r:id="rId5388" xr:uid="{448F3D5F-83E1-4D7F-B13E-0B856E9C46EA}"/>
    <hyperlink ref="I3396" r:id="rId5389" xr:uid="{9623E461-1967-4215-9E4E-3F038D382E00}"/>
    <hyperlink ref="H3398" r:id="rId5390" xr:uid="{10313384-505D-47E5-A3CF-E8DCA9AEEFCF}"/>
    <hyperlink ref="I3398" r:id="rId5391" xr:uid="{05565F03-4C9F-4939-BD95-ECB0BE60CE9C}"/>
    <hyperlink ref="H3399" r:id="rId5392" xr:uid="{B4D002D6-66BD-40C4-AEDC-44F720863C23}"/>
    <hyperlink ref="I3399" r:id="rId5393" xr:uid="{1572B5DD-1BEF-4D8E-A446-AD29BAE603C1}"/>
    <hyperlink ref="H3400" r:id="rId5394" xr:uid="{5AC391CB-B25F-4E58-8209-FDFE71E01A95}"/>
    <hyperlink ref="I3400" r:id="rId5395" xr:uid="{56D331F1-D305-4CAA-85EB-2FE2EAF8C375}"/>
    <hyperlink ref="H3401" r:id="rId5396" xr:uid="{74FD3BC3-AAC1-427C-9FE3-D18B351263EB}"/>
    <hyperlink ref="I3401" r:id="rId5397" xr:uid="{0570E379-3760-49C7-8DEC-267F22811367}"/>
    <hyperlink ref="H3402" r:id="rId5398" xr:uid="{8B4CAF12-2C90-41C9-866D-D71ACB3CF2AA}"/>
    <hyperlink ref="I3403" r:id="rId5399" xr:uid="{77BB3438-C124-437E-BF4A-6654A5330B36}"/>
    <hyperlink ref="H3404" r:id="rId5400" xr:uid="{29E82BC7-FD65-4A50-847B-1F362473E885}"/>
    <hyperlink ref="I3404" r:id="rId5401" xr:uid="{77267E37-A12C-434F-A4E8-5C78D103CB77}"/>
    <hyperlink ref="I3405" r:id="rId5402" xr:uid="{15F17B73-7965-4C65-B9A4-E4E0F316F6DC}"/>
    <hyperlink ref="I3406" r:id="rId5403" xr:uid="{B9474134-9204-4E9C-81FC-2BCFD403DF19}"/>
    <hyperlink ref="H3407" r:id="rId5404" xr:uid="{5475CB9F-484C-44B1-9B35-2973C0B14D86}"/>
    <hyperlink ref="I3407" r:id="rId5405" xr:uid="{333A6083-CBBD-4C75-A524-CECEFFF7F663}"/>
    <hyperlink ref="H3408" r:id="rId5406" xr:uid="{C2BD8550-99AD-4A2F-8EBB-3E6764EDDB36}"/>
    <hyperlink ref="I3408" r:id="rId5407" xr:uid="{23459234-EE36-4428-B625-84A65BFDBD82}"/>
    <hyperlink ref="I3409" r:id="rId5408" xr:uid="{2A695759-0C85-4849-A565-74B5A83F5489}"/>
    <hyperlink ref="H3410" r:id="rId5409" xr:uid="{49B6C082-C144-459F-9B71-7F57BF17B090}"/>
    <hyperlink ref="I3410" r:id="rId5410" xr:uid="{11DB3AFF-B034-4EEF-A91D-3958D5EE266D}"/>
    <hyperlink ref="H3411" r:id="rId5411" xr:uid="{972A355B-0D33-4DD1-82CB-714D13AF0588}"/>
    <hyperlink ref="I3411" r:id="rId5412" xr:uid="{6724CB21-7A86-4BBC-8CB6-AB23D61CC264}"/>
    <hyperlink ref="H3412" r:id="rId5413" xr:uid="{DC3E580C-5452-4C94-B861-4714BB365540}"/>
    <hyperlink ref="I3412" r:id="rId5414" xr:uid="{66D2614E-FF7D-469F-98D3-3F29FEBF0B9C}"/>
    <hyperlink ref="I3413" r:id="rId5415" xr:uid="{823DEC0E-2F4E-4962-886A-66AC6FBD4C89}"/>
    <hyperlink ref="H3414" r:id="rId5416" xr:uid="{754F8B96-C1BC-4EC8-93F7-8EEDD6E9C6B7}"/>
    <hyperlink ref="I3415" r:id="rId5417" xr:uid="{113DCB10-8D78-40B3-8261-8E0CEF0F1EE5}"/>
    <hyperlink ref="H3416" r:id="rId5418" xr:uid="{047ED84B-0940-47E3-93BA-BF12D8E866E9}"/>
    <hyperlink ref="I3416" r:id="rId5419" xr:uid="{974C8430-F6A6-4231-ADB5-A35168C5B4B7}"/>
    <hyperlink ref="I3417" r:id="rId5420" xr:uid="{FC03C6AA-6AB1-483E-970B-3189DB31491A}"/>
    <hyperlink ref="H3418" r:id="rId5421" xr:uid="{2EA73F95-AD94-44D1-9BCA-198D2165A22B}"/>
    <hyperlink ref="I3418" r:id="rId5422" xr:uid="{251822DA-4033-48E3-B0BD-4A923533B582}"/>
    <hyperlink ref="H3419" r:id="rId5423" xr:uid="{9312EE78-C5E7-4B2F-AEAB-A3FF619A2E3B}"/>
    <hyperlink ref="I3419" r:id="rId5424" xr:uid="{5C2F76E3-F397-472C-B2FD-9D9487B1AA2F}"/>
    <hyperlink ref="H3421" r:id="rId5425" xr:uid="{73C3106F-2D6E-420B-BF27-26896C8BEDC3}"/>
    <hyperlink ref="I3421" r:id="rId5426" xr:uid="{9F3D34F0-F77E-4CF2-93E9-263C2CA76E26}"/>
    <hyperlink ref="H3420" r:id="rId5427" xr:uid="{3FAD9E43-1EED-48B6-90BF-FFC2C82A3701}"/>
    <hyperlink ref="H3423" r:id="rId5428" xr:uid="{F5ABDEBC-9C78-4609-97E2-BD1390C38E5E}"/>
    <hyperlink ref="I3423" r:id="rId5429" xr:uid="{F537235E-58D4-446E-BF30-CB2EBA4A3D28}"/>
    <hyperlink ref="H3424" r:id="rId5430" xr:uid="{96C9A675-D392-4DC9-B02D-60ECC58333D9}"/>
    <hyperlink ref="I3424" r:id="rId5431" xr:uid="{6164E029-6EE8-436C-9DD9-09F1FB6F21DD}"/>
    <hyperlink ref="H3422" r:id="rId5432" xr:uid="{24EE7531-0C00-44C1-9BCC-C7F0CE95C9B5}"/>
    <hyperlink ref="H3425" r:id="rId5433" xr:uid="{4275EAC9-DCB4-4D0E-9C0C-557B458AB126}"/>
    <hyperlink ref="H3426" r:id="rId5434" xr:uid="{306F8381-EC92-4BBA-BB1A-6A3E9F220230}"/>
    <hyperlink ref="I3426" r:id="rId5435" xr:uid="{C6B887A1-D980-49AF-8DE5-4C4553C86EA2}"/>
    <hyperlink ref="H3427" r:id="rId5436" xr:uid="{39C26ED1-8B85-44D0-A2AE-084E06DB9757}"/>
    <hyperlink ref="I3427" r:id="rId5437" xr:uid="{DEEE0BBC-37AF-4585-A7E7-790226C0F3D0}"/>
    <hyperlink ref="H3428" r:id="rId5438" xr:uid="{9ADD25AC-0B9E-424F-9C29-022719648C14}"/>
    <hyperlink ref="I3428" r:id="rId5439" xr:uid="{35D6D6FF-764A-46F3-87DD-51D3E9244D68}"/>
    <hyperlink ref="H3430" r:id="rId5440" xr:uid="{EA211337-6AE7-4B4A-832B-1DB9DB749ED7}"/>
    <hyperlink ref="I3431" r:id="rId5441" xr:uid="{3BD122D6-F4B0-4C21-84ED-3D1BC4D4B59D}"/>
    <hyperlink ref="H3432" r:id="rId5442" xr:uid="{A7253B99-8D41-4F2F-AF74-F1CE6EA93753}"/>
    <hyperlink ref="H3433" r:id="rId5443" xr:uid="{C47E33B6-A392-40F3-9462-7673A403420D}"/>
    <hyperlink ref="I3433" r:id="rId5444" xr:uid="{1F779673-9503-46C1-BC41-D7971A699CA6}"/>
    <hyperlink ref="H3434" r:id="rId5445" xr:uid="{6B0D346E-70F5-4D33-A443-F36B05DCADCF}"/>
    <hyperlink ref="I3434" r:id="rId5446" xr:uid="{A31B8825-70CB-49E0-ABCC-6AF23A8B8E82}"/>
    <hyperlink ref="H3435" r:id="rId5447" xr:uid="{9723BF02-3AC5-4628-A378-CD96BA10FBB2}"/>
    <hyperlink ref="I3435" r:id="rId5448" xr:uid="{2BA42F6B-B5FD-445C-90D7-96C590FB75A7}"/>
    <hyperlink ref="H3436" r:id="rId5449" xr:uid="{079DC94B-FED9-4286-89CF-BBFA00E52A52}"/>
    <hyperlink ref="I3436" r:id="rId5450" xr:uid="{29B0E91B-51ED-406B-A404-8D7975E4A167}"/>
    <hyperlink ref="I3437" r:id="rId5451" xr:uid="{94409772-0717-4759-BD93-E4AD1489193B}"/>
    <hyperlink ref="H3438" r:id="rId5452" xr:uid="{1DE3A9AF-4E52-4BE1-815F-A8A201D8219B}"/>
    <hyperlink ref="I3438" r:id="rId5453" xr:uid="{F6920C0F-7798-4258-BD51-10871B71FB3D}"/>
    <hyperlink ref="H3439" r:id="rId5454" xr:uid="{A7AFE671-728D-443F-83B6-E82DC0950146}"/>
    <hyperlink ref="I3439" r:id="rId5455" xr:uid="{1F6A4930-42A8-410E-84E9-7B2D372AF424}"/>
    <hyperlink ref="H3440" r:id="rId5456" xr:uid="{18C24308-C446-4887-BBD4-3A5DD5D97CF6}"/>
    <hyperlink ref="H3441" r:id="rId5457" xr:uid="{53AE441B-583A-4F1B-94E1-D1455B61B436}"/>
    <hyperlink ref="I3441" r:id="rId5458" xr:uid="{C1537884-D49A-4F38-9C3A-396F19F3C517}"/>
    <hyperlink ref="H3442" r:id="rId5459" xr:uid="{6893EA48-1704-4F6C-B3C4-3FCEC5ACFC73}"/>
    <hyperlink ref="I3442" r:id="rId5460" xr:uid="{E6EDC525-5649-4752-8DB4-B9BA01A86A29}"/>
    <hyperlink ref="H3443" r:id="rId5461" xr:uid="{8979A084-24C2-4A6F-A9DC-B8BF612ADB97}"/>
    <hyperlink ref="I3443" r:id="rId5462" xr:uid="{F682024D-8E77-4A9A-AEEA-40E98C2058F8}"/>
    <hyperlink ref="I3444" r:id="rId5463" xr:uid="{DB97B0AA-0379-4DB5-8CBC-8E7D7006B769}"/>
    <hyperlink ref="I3445" r:id="rId5464" xr:uid="{D68C9E60-DFA6-434D-B8FB-C44E07549E03}"/>
    <hyperlink ref="H3446" r:id="rId5465" xr:uid="{F2F34A97-7F6C-48C0-87D0-DD31FEFF0561}"/>
    <hyperlink ref="I3446" r:id="rId5466" xr:uid="{D2DD82DA-A643-4A11-8018-10DBD8943326}"/>
    <hyperlink ref="H3447" r:id="rId5467" xr:uid="{F4D570DF-5969-4B0F-8FF9-380F208C2846}"/>
    <hyperlink ref="I3447" r:id="rId5468" xr:uid="{D28AE404-A860-4BF7-8057-38949505B837}"/>
    <hyperlink ref="H3448" r:id="rId5469" xr:uid="{55E98780-75BC-4607-A5ED-2853DBC9D818}"/>
    <hyperlink ref="H3449" r:id="rId5470" xr:uid="{1891929B-D124-4B5C-A553-3C3458F2BEF6}"/>
    <hyperlink ref="H3450" r:id="rId5471" xr:uid="{60EE82BA-01BB-4CF1-AAAB-CE2A6923DE66}"/>
    <hyperlink ref="I3450" r:id="rId5472" xr:uid="{5A560C7E-5670-47B8-B242-DCBA4C051AA7}"/>
    <hyperlink ref="H3451" r:id="rId5473" xr:uid="{A2CB50EF-5053-4431-BE6C-23DB980F84EE}"/>
    <hyperlink ref="I3451" r:id="rId5474" xr:uid="{50DB80D2-59A9-4BDC-90A2-4A540F885717}"/>
    <hyperlink ref="H3452" r:id="rId5475" xr:uid="{D6C2FDEE-999A-49BF-B8C6-40251A9B509E}"/>
    <hyperlink ref="I3452" r:id="rId5476" xr:uid="{81E6DBFB-9E3C-498B-9809-6073D0E962CF}"/>
    <hyperlink ref="H3453" r:id="rId5477" xr:uid="{AB2C0268-0043-4BFD-AC0E-02D230E71338}"/>
    <hyperlink ref="H3454" r:id="rId5478" xr:uid="{8C721418-0E82-4CCC-ABC3-0A529911BD56}"/>
    <hyperlink ref="I3454" r:id="rId5479" xr:uid="{52137E51-1437-40B4-B8B7-5786DCBE998F}"/>
    <hyperlink ref="H3455" r:id="rId5480" xr:uid="{0E27C2DA-33DF-445B-9246-13934C50EA8E}"/>
    <hyperlink ref="I3455" r:id="rId5481" xr:uid="{E3F39050-791F-44B7-85D1-BF22DAAA5174}"/>
    <hyperlink ref="H3456" r:id="rId5482" xr:uid="{8E73EE7D-FB60-40FC-9BB9-D3F7FA30489A}"/>
    <hyperlink ref="H3457" r:id="rId5483" xr:uid="{E6287B90-7E64-41EB-BBFE-498A31A0D3DD}"/>
    <hyperlink ref="I3458" r:id="rId5484" xr:uid="{27832ED0-AE0D-4BB8-9FF4-A85A980239AD}"/>
    <hyperlink ref="H3459" r:id="rId5485" xr:uid="{2453FFE3-F6D1-44AA-B566-8E80B76A6802}"/>
    <hyperlink ref="I3459" r:id="rId5486" xr:uid="{F948DC6E-6879-4B25-A97B-17DF3A44B8C7}"/>
    <hyperlink ref="I3460" r:id="rId5487" xr:uid="{C665EA12-F152-4688-A590-6933FB048CC0}"/>
    <hyperlink ref="I3461" r:id="rId5488" xr:uid="{EC450E5B-F66A-4ADB-9020-38864F7FD3CD}"/>
    <hyperlink ref="H3462" r:id="rId5489" xr:uid="{4CAFAC44-C2B9-4F3F-ACBF-22D1129557A8}"/>
    <hyperlink ref="H3463" r:id="rId5490" xr:uid="{3E6109E7-BE01-4880-BB76-7BA5FD2E4884}"/>
    <hyperlink ref="I3463" r:id="rId5491" xr:uid="{C2B27C81-41DD-43DB-BEFB-4F0455E5F263}"/>
    <hyperlink ref="H5909" r:id="rId5492" xr:uid="{6148876F-ABD5-4AF8-85BC-B748FDC2930B}"/>
    <hyperlink ref="I5909" r:id="rId5493" xr:uid="{C38B5BF6-E372-48CA-B163-23F5836A6183}"/>
    <hyperlink ref="H3464" r:id="rId5494" xr:uid="{B65EDA4D-9F9D-401C-934D-664182321458}"/>
    <hyperlink ref="I3464" r:id="rId5495" xr:uid="{AD61BDD9-6599-4F43-85A0-04099C2B16C0}"/>
    <hyperlink ref="I3465" r:id="rId5496" xr:uid="{646C85BC-75F2-4F98-A93D-BFF82E4ED422}"/>
    <hyperlink ref="I3466" r:id="rId5497" xr:uid="{083001F1-DAE2-4BFC-B887-FAF30B49552D}"/>
    <hyperlink ref="H3467" r:id="rId5498" xr:uid="{75CB8805-6CB3-4CC4-8818-BB6B7C9C8797}"/>
    <hyperlink ref="I3467" r:id="rId5499" xr:uid="{20259658-4B54-4859-BDE6-1CAB10112D83}"/>
    <hyperlink ref="I3468" r:id="rId5500" xr:uid="{8E44FD95-F9E1-40B1-9235-A69047C147FA}"/>
    <hyperlink ref="I3469" r:id="rId5501" xr:uid="{7C448E8D-7872-4CC9-A3A5-A0BB4F4E1C9D}"/>
    <hyperlink ref="I3470" r:id="rId5502" xr:uid="{91A16139-B687-423B-BEB8-AD66A93D7236}"/>
    <hyperlink ref="I3471" r:id="rId5503" xr:uid="{87AA3A9B-1E88-436B-AD09-58D1F82A2263}"/>
    <hyperlink ref="I3472" r:id="rId5504" xr:uid="{BE879EDA-B1C7-4C73-93A5-EDC6A3339C29}"/>
    <hyperlink ref="I3473" r:id="rId5505" xr:uid="{ADC27FEC-E976-4F14-8E2D-A049CC4CB101}"/>
    <hyperlink ref="I3474" r:id="rId5506" xr:uid="{F2B553F4-27BB-4943-A760-C6E41E719D36}"/>
    <hyperlink ref="I3475" r:id="rId5507" xr:uid="{8C5D3657-8A40-4C3B-ADCE-455F9085D2DE}"/>
    <hyperlink ref="H3476" r:id="rId5508" xr:uid="{7DC6AD50-88B5-4B5B-AC63-39D2BAC9ECDC}"/>
    <hyperlink ref="I3476" r:id="rId5509" xr:uid="{02ADE2BB-83F6-44C8-B82F-6FA286DFEA2A}"/>
    <hyperlink ref="H3477" r:id="rId5510" xr:uid="{14AA02DC-EE86-4E4D-973A-1C2DC4E8B9DE}"/>
    <hyperlink ref="I3477" r:id="rId5511" xr:uid="{45820862-5259-4610-8417-BECFF8F0FF69}"/>
    <hyperlink ref="H3478" r:id="rId5512" xr:uid="{9FA7252C-EF4A-4C09-9AF1-AACD9B919983}"/>
    <hyperlink ref="I3478" r:id="rId5513" xr:uid="{4B1124E4-3797-416F-BB5F-B59ACE99073B}"/>
    <hyperlink ref="H3479" r:id="rId5514" xr:uid="{938684F1-7082-4C6C-A4A7-74815F37F4BE}"/>
    <hyperlink ref="I3479" r:id="rId5515" xr:uid="{C5B5EAC5-2AF8-4A03-B5CC-E0B8AAFAC0D3}"/>
    <hyperlink ref="H3480" r:id="rId5516" xr:uid="{2FE4487D-2BFF-4F3F-9804-00E37EDB1784}"/>
    <hyperlink ref="I3480" r:id="rId5517" xr:uid="{63D5C276-BA32-4449-8AB2-36AC7FFC20F0}"/>
    <hyperlink ref="H3481" r:id="rId5518" xr:uid="{5C3A2F49-6A52-4337-8EA1-4B9664444C84}"/>
    <hyperlink ref="I3481" r:id="rId5519" xr:uid="{80BCF7ED-53F0-4940-878F-2619D1447405}"/>
    <hyperlink ref="H3482" r:id="rId5520" xr:uid="{913F4E6B-0D2E-47AF-8F99-5C9D732D435F}"/>
    <hyperlink ref="I3482" r:id="rId5521" xr:uid="{4521DB5C-305D-484A-818D-69D6417BF899}"/>
    <hyperlink ref="H3483" r:id="rId5522" xr:uid="{9BEDA6C0-0F8F-4542-B936-61C86915797E}"/>
    <hyperlink ref="I3483" r:id="rId5523" xr:uid="{DDED14F1-D2C6-4A71-B132-5DFA69467E2D}"/>
    <hyperlink ref="I3484" r:id="rId5524" xr:uid="{8F1765D7-983B-42DA-8A7D-49D9F9B85C17}"/>
    <hyperlink ref="H3485" r:id="rId5525" xr:uid="{9DE48F41-3044-43CD-85A9-D1369B008C23}"/>
    <hyperlink ref="I3485" r:id="rId5526" xr:uid="{16ACC5EB-95A6-4E49-8EA1-A1F9B381945E}"/>
    <hyperlink ref="H3486" r:id="rId5527" xr:uid="{4152E204-DC5C-46E2-9012-0C122A2C97CC}"/>
    <hyperlink ref="I3486" r:id="rId5528" xr:uid="{866B5FAF-F0DF-43F8-9C38-678B6FA50FFB}"/>
    <hyperlink ref="H3487" r:id="rId5529" xr:uid="{73B12070-03C4-415A-B985-5AD06E233302}"/>
    <hyperlink ref="I3487" r:id="rId5530" xr:uid="{F5B89968-F30C-40D6-A5F8-584F4EC80601}"/>
    <hyperlink ref="H3488" r:id="rId5531" xr:uid="{BB80A8E5-0B70-4BF4-8FD8-739257FD23D0}"/>
    <hyperlink ref="H3489" r:id="rId5532" xr:uid="{3D0E10FE-2146-4BBE-A319-629ED34FF6EA}"/>
    <hyperlink ref="I3489" r:id="rId5533" xr:uid="{8E3F4105-2AEC-449B-BFFE-6B9F0BBAA80C}"/>
    <hyperlink ref="I3490" r:id="rId5534" xr:uid="{CFB38269-B231-4F03-B752-E1B105721F0C}"/>
    <hyperlink ref="I3491" r:id="rId5535" xr:uid="{14A7F9C7-8003-457E-AD88-F21AAB31E5B8}"/>
    <hyperlink ref="H3492" r:id="rId5536" xr:uid="{9E0E678D-E8AA-43F3-9F35-7AF477E3E69C}"/>
    <hyperlink ref="H3493" r:id="rId5537" xr:uid="{44E25EAF-2981-4040-8CC7-281E3D13E866}"/>
    <hyperlink ref="H3494" r:id="rId5538" xr:uid="{41F5A444-D4AE-440A-B1F8-7673A27CCB00}"/>
    <hyperlink ref="I3494" r:id="rId5539" xr:uid="{E30F57CD-09D8-4A6B-9ABC-A74B7ACD4EBE}"/>
    <hyperlink ref="H3495" r:id="rId5540" xr:uid="{C2FFCB89-0672-42DE-BB28-1C4935ABE35F}"/>
    <hyperlink ref="H3496" r:id="rId5541" xr:uid="{2178DDDD-A107-49F4-BD42-1652B0F76807}"/>
    <hyperlink ref="I3496" r:id="rId5542" xr:uid="{6284820B-0B31-4014-A1FB-4BC0892E573C}"/>
    <hyperlink ref="H3497" r:id="rId5543" xr:uid="{3C1D9CCD-75F2-47A7-9916-678BE53849EF}"/>
    <hyperlink ref="I3498" r:id="rId5544" xr:uid="{BBC29DFD-3512-42AE-864F-90A8A2EDE375}"/>
    <hyperlink ref="H3499" r:id="rId5545" xr:uid="{AF3DB970-FE0C-415D-822D-DE1495D943F2}"/>
    <hyperlink ref="H3501" r:id="rId5546" xr:uid="{705AEF9F-03DE-4B81-BDA0-BDA7AFE834FB}"/>
    <hyperlink ref="I3501" r:id="rId5547" xr:uid="{E05F3C7C-45EC-4587-A16A-861569E1C171}"/>
    <hyperlink ref="I3502" r:id="rId5548" xr:uid="{8D9B57AE-0799-46E3-A766-6B37D79F9045}"/>
    <hyperlink ref="H3503" r:id="rId5549" xr:uid="{DA49B4D0-197F-4B2E-B31A-A182FFF9A9E8}"/>
    <hyperlink ref="I3503" r:id="rId5550" xr:uid="{1AB0BCB6-FCE9-42B9-8252-7205A195253A}"/>
    <hyperlink ref="I3504" r:id="rId5551" xr:uid="{B41232D8-9A34-4B47-8D1C-706970509984}"/>
    <hyperlink ref="H3506" r:id="rId5552" xr:uid="{4918AEF0-C5A4-47E8-A7FE-7FF008DD7848}"/>
    <hyperlink ref="I3506" r:id="rId5553" xr:uid="{05A46D65-A775-41D5-BC39-6BAE009FEAA7}"/>
    <hyperlink ref="H3507" r:id="rId5554" xr:uid="{BB26A7DB-C440-4525-A2AA-E09119C98DC6}"/>
    <hyperlink ref="I3507" r:id="rId5555" xr:uid="{106076F6-5D4E-4FD9-BCD9-ADE6B1A5F082}"/>
    <hyperlink ref="I3508" r:id="rId5556" xr:uid="{F0FF1953-87AE-4A64-9DE0-A4E671D5642F}"/>
    <hyperlink ref="I3509" r:id="rId5557" xr:uid="{A26AABC2-C654-4164-90B6-99A12263DCCE}"/>
    <hyperlink ref="H3510" r:id="rId5558" xr:uid="{1A4C4710-179D-4E7C-9388-08669D993AC2}"/>
    <hyperlink ref="H3511" r:id="rId5559" xr:uid="{614F6FF7-D82C-4D7A-A7A4-395D9CEEB351}"/>
    <hyperlink ref="I3511" r:id="rId5560" xr:uid="{6CE07F1F-9E0D-4232-A5A2-B50A0A020CDE}"/>
    <hyperlink ref="I3513" r:id="rId5561" xr:uid="{55BC89E3-274F-4D2D-84E4-ABDC68E458C7}"/>
    <hyperlink ref="H3514" r:id="rId5562" xr:uid="{F198FCC5-3A33-45AE-A2F9-4D9164A7B514}"/>
    <hyperlink ref="I3514" r:id="rId5563" xr:uid="{F5EBCC05-810A-453F-85ED-36A4C7CB8538}"/>
    <hyperlink ref="H3515" r:id="rId5564" xr:uid="{39FF279C-D22B-4FB0-806D-22E44ED7854F}"/>
    <hyperlink ref="I3515" r:id="rId5565" xr:uid="{DDC15D4F-CFBB-44A5-AFDB-478C6502C535}"/>
    <hyperlink ref="H3512" r:id="rId5566" xr:uid="{65628BCC-3189-4F4C-AFCC-EEFC0391A078}"/>
    <hyperlink ref="I3512" r:id="rId5567" xr:uid="{1A14D592-B27F-4DFB-B0F7-245B5DC1C321}"/>
    <hyperlink ref="H3516" r:id="rId5568" xr:uid="{52A0B813-5CF8-441F-8196-F2D3387E60CC}"/>
    <hyperlink ref="I3516" r:id="rId5569" xr:uid="{B74D735C-92AA-491D-8584-A8047C007032}"/>
    <hyperlink ref="H3517" r:id="rId5570" xr:uid="{40F1E1E1-A302-482A-89DB-B5036CE5FE22}"/>
    <hyperlink ref="I3517" r:id="rId5571" xr:uid="{B06DF901-41FF-486D-86B3-2CADAB353169}"/>
    <hyperlink ref="H3518" r:id="rId5572" xr:uid="{37AB5271-3FF9-41F3-9EBE-D2A9C7DDC302}"/>
    <hyperlink ref="I3518" r:id="rId5573" xr:uid="{00766CC5-73C1-499F-B586-71BA64D8010F}"/>
    <hyperlink ref="I3519" r:id="rId5574" xr:uid="{1AFDCDCF-9536-4717-B857-4FF0C1481488}"/>
    <hyperlink ref="H3520" r:id="rId5575" xr:uid="{5CE22A99-9808-4504-A760-DF26BD4B9896}"/>
    <hyperlink ref="I3520" r:id="rId5576" xr:uid="{65879DC7-EA96-4E57-A9AA-BB4AD91216A8}"/>
    <hyperlink ref="H3521" r:id="rId5577" xr:uid="{14BCCF2A-A9E4-4B28-B233-AD659B2F62A1}"/>
    <hyperlink ref="I3521" r:id="rId5578" xr:uid="{293D0078-F96A-4ED3-8ACD-6188BFB173BA}"/>
    <hyperlink ref="H3522" r:id="rId5579" xr:uid="{E4D76DC6-666F-444F-8832-82A9BFBEDEAC}"/>
    <hyperlink ref="I3522" r:id="rId5580" xr:uid="{54064876-9514-4B7A-85AC-6C0962C42546}"/>
    <hyperlink ref="H3523" r:id="rId5581" xr:uid="{117D458A-8206-475E-B87E-275EE350ADD2}"/>
    <hyperlink ref="I3523" r:id="rId5582" xr:uid="{F08A8ECA-C196-47AB-B1C6-BF3DE1C0C79C}"/>
    <hyperlink ref="I3524" r:id="rId5583" xr:uid="{48B0DED4-0B23-4841-84FF-72D5C8747E77}"/>
    <hyperlink ref="H3525" r:id="rId5584" xr:uid="{4BC9B92B-4C73-4CA1-9CF9-9B82BDFAFBF9}"/>
    <hyperlink ref="I3525" r:id="rId5585" xr:uid="{C876F39B-6FCE-4FD0-A05D-8FEB94B2AD4A}"/>
    <hyperlink ref="H3526" r:id="rId5586" xr:uid="{DCFF1EEE-3A45-4B87-9808-9D06B5B08EE4}"/>
    <hyperlink ref="I3526" r:id="rId5587" xr:uid="{DC475151-BDEE-4E9F-B013-094A187767EE}"/>
    <hyperlink ref="H3527" r:id="rId5588" xr:uid="{1E12D12B-5683-43E9-8892-2C7F1F69C888}"/>
    <hyperlink ref="I3527" r:id="rId5589" xr:uid="{97422819-901D-4295-82E6-BB3E81C1356A}"/>
    <hyperlink ref="H3528" r:id="rId5590" xr:uid="{2E4AD324-AF8B-4F97-80D1-BA3EE795BCA5}"/>
    <hyperlink ref="I3528" r:id="rId5591" xr:uid="{F8033606-B058-4395-B8CA-2CCE6F0FCB9A}"/>
    <hyperlink ref="I3529" r:id="rId5592" xr:uid="{3C3AFFC2-4F3C-47E8-96FE-C8145CECEAC3}"/>
    <hyperlink ref="I3530" r:id="rId5593" xr:uid="{92F65199-9B6F-45D3-B7C4-975DABB481BF}"/>
    <hyperlink ref="H3531" r:id="rId5594" xr:uid="{AB07EAE8-EA24-44DC-9221-43F6C1883FA1}"/>
    <hyperlink ref="I3531" r:id="rId5595" xr:uid="{0E2C23A7-535B-446B-AC36-E21A812218DB}"/>
    <hyperlink ref="I3532" r:id="rId5596" xr:uid="{C19949B9-55E3-434F-9B4C-6B3DA6C2A372}"/>
    <hyperlink ref="I3533" r:id="rId5597" xr:uid="{F391813E-267B-41E6-9A86-35E302E2AE05}"/>
    <hyperlink ref="H3535" r:id="rId5598" xr:uid="{17909349-5D75-49D0-8B9B-2AC0FE18A2B0}"/>
    <hyperlink ref="I3535" r:id="rId5599" xr:uid="{40AEC634-D5D5-4557-BAD8-6A803ABE80B5}"/>
    <hyperlink ref="H3536" r:id="rId5600" xr:uid="{6201BFE1-97D6-4CE0-BEAA-308CDCEC9007}"/>
    <hyperlink ref="I3537" r:id="rId5601" xr:uid="{4C35A91D-62DB-4FF7-999A-B30E52562ECE}"/>
    <hyperlink ref="I3538" r:id="rId5602" xr:uid="{2D37304D-03A3-46DF-8AC3-C168857CE256}"/>
    <hyperlink ref="H3539" r:id="rId5603" xr:uid="{0667D009-243A-48E5-9402-1AFA1D9C1E0A}"/>
    <hyperlink ref="I3539" r:id="rId5604" xr:uid="{0D71877C-0B47-4462-89F4-BDC99F78D558}"/>
    <hyperlink ref="H3540" r:id="rId5605" xr:uid="{B8EEE466-2793-49DE-914E-E3F1A2D05250}"/>
    <hyperlink ref="I3541" r:id="rId5606" xr:uid="{D162EA0F-CC9E-47B3-A176-BDD70447E1E2}"/>
    <hyperlink ref="H3542" r:id="rId5607" xr:uid="{3B165C8E-5583-4FBA-88EB-CD49B2E43F07}"/>
    <hyperlink ref="I3542" r:id="rId5608" display="www.melon.cl" xr:uid="{3F026E7F-10DA-4A06-BB2D-1318387B1CF9}"/>
    <hyperlink ref="I3543" r:id="rId5609" xr:uid="{3FEF4FC3-23F4-4438-A892-EEE7F6424705}"/>
    <hyperlink ref="H3545" r:id="rId5610" xr:uid="{A6381A5A-2445-4E85-BD03-A4812F6C87A1}"/>
    <hyperlink ref="I3545" r:id="rId5611" xr:uid="{DB26D79B-D4D2-4789-AC64-8890B119234B}"/>
    <hyperlink ref="H3547" r:id="rId5612" xr:uid="{1DEBBE7A-94D6-49EE-BB59-980F2E622990}"/>
    <hyperlink ref="I3548" r:id="rId5613" xr:uid="{862306DA-A652-4954-A91C-DA1FFAE43B70}"/>
    <hyperlink ref="I3549" r:id="rId5614" xr:uid="{595F0629-7F5D-417F-BD0A-8851BBC81796}"/>
    <hyperlink ref="H3550" r:id="rId5615" xr:uid="{17618DAC-A25F-4BCD-928A-BC907128CBD1}"/>
    <hyperlink ref="H3551" r:id="rId5616" xr:uid="{69E9A90A-CED1-45C8-A369-41730592DFA9}"/>
    <hyperlink ref="I3551" r:id="rId5617" xr:uid="{5C9E5102-C993-412D-AD89-66787B83E48D}"/>
    <hyperlink ref="I3552" r:id="rId5618" xr:uid="{B2C5C962-991F-4333-B127-6F375E01B27A}"/>
    <hyperlink ref="I3553" r:id="rId5619" xr:uid="{0BCD55E0-781B-496E-B383-263CAC3A78FD}"/>
    <hyperlink ref="H3554" r:id="rId5620" xr:uid="{9BAA6A0E-239A-4B54-AB0C-A88B0A9948A0}"/>
    <hyperlink ref="I3554" r:id="rId5621" xr:uid="{76D0D729-1698-476C-A8A9-8B5DF41336BE}"/>
    <hyperlink ref="I3555" r:id="rId5622" xr:uid="{F5E931B8-6BDA-4B82-90A3-BE6D38EF82B0}"/>
    <hyperlink ref="H3556" r:id="rId5623" xr:uid="{D27D21EE-7C5C-4F3E-9D80-7663FC1840DC}"/>
    <hyperlink ref="I3556" r:id="rId5624" xr:uid="{83E7E7DE-332E-4271-BFC7-8B17B1DE58B9}"/>
    <hyperlink ref="H3557" r:id="rId5625" xr:uid="{BD18F6F7-FA76-46D9-8635-2F5A980ED3AA}"/>
    <hyperlink ref="I3557" r:id="rId5626" xr:uid="{71A0DBDB-BD47-4A32-8C2A-67A9E3A38580}"/>
    <hyperlink ref="H3558" r:id="rId5627" xr:uid="{0D7F9E70-D727-4E2F-A4BA-89B8B7D98CD7}"/>
    <hyperlink ref="I3558" r:id="rId5628" xr:uid="{B3B98096-6A2E-44E0-B7B1-D9216173A53D}"/>
    <hyperlink ref="H3559" r:id="rId5629" xr:uid="{D8EB5312-4DA8-4EE7-9DB9-1B930A56E07F}"/>
    <hyperlink ref="I3559" r:id="rId5630" xr:uid="{1DBD59F0-BB1F-41F6-B26A-D12C9ACBDCD0}"/>
    <hyperlink ref="H3560" r:id="rId5631" xr:uid="{BFC9A74F-E06A-46F1-9A9E-4B8BD32BA78B}"/>
    <hyperlink ref="I3560" r:id="rId5632" xr:uid="{C1B47071-4EA0-4634-B108-3CE89B355F04}"/>
    <hyperlink ref="H3562" r:id="rId5633" xr:uid="{3F0A82E6-CE92-4FFA-9F89-D76F078BC2F8}"/>
    <hyperlink ref="I3562" r:id="rId5634" xr:uid="{F173E3A7-D0AF-4FBD-80F1-957666C354C7}"/>
    <hyperlink ref="H3563" r:id="rId5635" xr:uid="{DC905859-FB4E-48F0-B4DC-7CDB8B81E449}"/>
    <hyperlink ref="I3563" r:id="rId5636" xr:uid="{CAC946E3-5A3F-4933-94FD-F669E49F78CB}"/>
    <hyperlink ref="I3564" r:id="rId5637" xr:uid="{690E6F44-E9AF-4DAC-8657-A726718DC289}"/>
    <hyperlink ref="H3565" r:id="rId5638" xr:uid="{A2285B97-9202-4D3E-9162-E442E28B1639}"/>
    <hyperlink ref="I3565" r:id="rId5639" xr:uid="{2677417F-8458-498A-B5AA-43B2097C7F42}"/>
    <hyperlink ref="H3566" r:id="rId5640" xr:uid="{CD0141C5-1C92-4A2F-97D6-108EAD9313B9}"/>
    <hyperlink ref="I3566" r:id="rId5641" xr:uid="{54AEF2A8-3AE6-4F62-91BB-6553A72CA131}"/>
    <hyperlink ref="H3567" r:id="rId5642" xr:uid="{2284666E-A04F-4AD6-9316-FBF25B0A42CE}"/>
    <hyperlink ref="I3567" r:id="rId5643" xr:uid="{CB9ED76F-6FD3-4551-9336-C3970CC10DC1}"/>
    <hyperlink ref="H3568" r:id="rId5644" xr:uid="{C705B0B2-8CF4-4F02-8380-D5E030110F09}"/>
    <hyperlink ref="I3568" r:id="rId5645" xr:uid="{DC0778E2-D694-4DA6-99AB-DB503BCA1E52}"/>
    <hyperlink ref="H3569" r:id="rId5646" xr:uid="{2F787E25-7EBC-41BF-8794-41D6CC670BFD}"/>
    <hyperlink ref="I3569" r:id="rId5647" xr:uid="{8DAB8439-E036-47BD-9D97-33888E110AE5}"/>
    <hyperlink ref="H3570" r:id="rId5648" xr:uid="{32A76391-38CE-450E-A901-AEA117A64765}"/>
    <hyperlink ref="I3570" r:id="rId5649" xr:uid="{2F4201BF-AACF-4946-AC50-E5A2EC9D739B}"/>
    <hyperlink ref="H3571" r:id="rId5650" xr:uid="{8F0FDD2C-880A-4560-8FE0-59D05E8D88A2}"/>
    <hyperlink ref="I3571" r:id="rId5651" xr:uid="{B1BCA0A9-2E07-4D19-95AF-BE19057E0EB1}"/>
    <hyperlink ref="H3572" r:id="rId5652" xr:uid="{5BF139CD-F5AB-40E1-9A03-23053009B528}"/>
    <hyperlink ref="I3572" r:id="rId5653" xr:uid="{E3765BB1-2062-45F8-9CC7-29B1A09659C5}"/>
    <hyperlink ref="H3573" r:id="rId5654" xr:uid="{16DD7875-A6A3-4646-BE49-7939FE046320}"/>
    <hyperlink ref="I3573" r:id="rId5655" xr:uid="{0E8D4831-48B0-4D54-B269-630AB98472AB}"/>
    <hyperlink ref="H3574" r:id="rId5656" xr:uid="{DA94D7CC-6B87-43C2-9375-0208480D6C3F}"/>
    <hyperlink ref="I3574" r:id="rId5657" xr:uid="{E89DA099-5294-4D33-9B21-6E831B40952B}"/>
    <hyperlink ref="H3575" r:id="rId5658" xr:uid="{0AD74D88-0990-4AA1-B8BA-874E19572A0F}"/>
    <hyperlink ref="I3575" r:id="rId5659" xr:uid="{CFE83BE0-3DDA-44A9-BAB7-4D8BC3A4B723}"/>
    <hyperlink ref="H3576" r:id="rId5660" xr:uid="{90D1A110-0F41-4617-88B6-718354F655D3}"/>
    <hyperlink ref="I3576" r:id="rId5661" xr:uid="{BAEFDC41-672A-4F6A-B5DA-0C27567099FF}"/>
    <hyperlink ref="H3577" r:id="rId5662" xr:uid="{CE8FEFF7-D6F9-4497-8168-4AC1AD68CEC9}"/>
    <hyperlink ref="I3577" r:id="rId5663" xr:uid="{CE309F81-AE93-4333-96A6-2A7A74ECF4BD}"/>
    <hyperlink ref="H3578" r:id="rId5664" xr:uid="{9E8B387A-0845-4E65-B360-745756BFDCEB}"/>
    <hyperlink ref="I3578" r:id="rId5665" xr:uid="{C8CFF48D-BC22-4311-8143-1D0C18E7369F}"/>
    <hyperlink ref="I3579" r:id="rId5666" xr:uid="{1544DB8E-0E22-4B07-A7FB-84946603B71D}"/>
    <hyperlink ref="I3581" r:id="rId5667" xr:uid="{D37B7C0C-875E-4DE0-91D5-30B8C3111596}"/>
    <hyperlink ref="I3580" r:id="rId5668" xr:uid="{12C58414-0BE7-4321-A760-065472DE1A2E}"/>
    <hyperlink ref="H3582" r:id="rId5669" xr:uid="{E804F7EB-4EE2-4E75-AA71-6747C6EFBA22}"/>
    <hyperlink ref="I3582" r:id="rId5670" xr:uid="{28B490F4-4A13-4788-A03F-A8C5B5EFA6FA}"/>
    <hyperlink ref="H3583" r:id="rId5671" xr:uid="{ED173642-1189-43F3-8B02-DBBA550547FB}"/>
    <hyperlink ref="I3583" r:id="rId5672" xr:uid="{71A47EAA-C066-4BE8-825F-C01FE335F456}"/>
    <hyperlink ref="I3584" r:id="rId5673" xr:uid="{EBFF3CE3-CF2A-48A9-9D0A-DA51C7F11314}"/>
    <hyperlink ref="I3585" r:id="rId5674" xr:uid="{D415118F-D77B-4AE6-913B-0B27CFB434EC}"/>
    <hyperlink ref="I3586" r:id="rId5675" xr:uid="{2AB5ED23-3CBE-4791-8F09-04645216C434}"/>
    <hyperlink ref="I3587" r:id="rId5676" xr:uid="{19B1944E-F374-4FF2-959B-E15F8228F64C}"/>
    <hyperlink ref="I3588" r:id="rId5677" xr:uid="{BE694590-DBD3-4C2F-85E9-0FAE9BBECD92}"/>
    <hyperlink ref="I3589" r:id="rId5678" xr:uid="{5BF7C727-7C48-47DF-8FB3-A75AC0DB53C3}"/>
    <hyperlink ref="H3590" r:id="rId5679" xr:uid="{EDEFFE81-F8E6-4109-81A8-F5F2934BF3C4}"/>
    <hyperlink ref="I3590" r:id="rId5680" xr:uid="{6AD97D4A-FD30-42E8-8977-636E15BBBADE}"/>
    <hyperlink ref="H3591" r:id="rId5681" xr:uid="{6A7E7572-2261-434B-8E8C-D9B20B981564}"/>
    <hyperlink ref="I3591" r:id="rId5682" xr:uid="{C37A77E0-7179-4DAC-A3CA-0B11AC9591E3}"/>
    <hyperlink ref="H3592" r:id="rId5683" xr:uid="{F3F30AC4-B918-49C2-AEF4-77C1AB0CE0F9}"/>
    <hyperlink ref="I3592" r:id="rId5684" xr:uid="{B5F53FE6-E34D-4682-997B-6236620FF285}"/>
    <hyperlink ref="I3595" r:id="rId5685" xr:uid="{C05D4EE4-7B5D-44FC-AE60-BAF59E23571A}"/>
    <hyperlink ref="I3593" r:id="rId5686" xr:uid="{1CB93BA8-7BB2-4E4E-8059-E6FA4DBB9EFA}"/>
    <hyperlink ref="I3594" r:id="rId5687" xr:uid="{D65C427B-6A2E-4A7E-85C4-3B04AF5B2EEB}"/>
    <hyperlink ref="H3596" r:id="rId5688" xr:uid="{626D49A8-F573-4B52-AB72-AB646DEADA81}"/>
    <hyperlink ref="I3596" r:id="rId5689" xr:uid="{992C45C2-737E-4E71-BD49-F085BAA769E3}"/>
    <hyperlink ref="I3600" r:id="rId5690" xr:uid="{D0CA3AF0-063F-4DD1-9A5E-97679DC8FC72}"/>
    <hyperlink ref="I3601" r:id="rId5691" xr:uid="{A6E3A604-B37D-42BE-8168-3DDC18EC7EF0}"/>
    <hyperlink ref="I3602" r:id="rId5692" xr:uid="{F670BB5E-1175-4E81-BD57-B8AE3DC42FBE}"/>
    <hyperlink ref="H3603" r:id="rId5693" xr:uid="{BE23C744-3FE3-4CA2-A6F5-268F551839D1}"/>
    <hyperlink ref="I3603" r:id="rId5694" xr:uid="{A414486D-4585-4CE0-996F-16D81B25AAE0}"/>
    <hyperlink ref="H3599" r:id="rId5695" xr:uid="{7CDE1D2E-EEBC-47C9-B780-CE0C11C1AE68}"/>
    <hyperlink ref="I3599" r:id="rId5696" xr:uid="{0DB1AC55-7C8B-4B15-ADCF-E5E87E7DDC93}"/>
    <hyperlink ref="H3604" r:id="rId5697" xr:uid="{CA319B40-D85B-4D29-9BF7-B976C3A77327}"/>
    <hyperlink ref="I3604" r:id="rId5698" xr:uid="{178165FE-D501-4711-9CC7-7F041E670071}"/>
    <hyperlink ref="H3605" r:id="rId5699" xr:uid="{9107BB6A-24AD-422C-97CA-E3CFB1CDFD9F}"/>
    <hyperlink ref="I3605" r:id="rId5700" xr:uid="{BF5E12C4-8C96-416D-8340-16D7D28C5135}"/>
    <hyperlink ref="H3606" r:id="rId5701" xr:uid="{C63C674D-8EE1-45DC-A2B3-F0EB2D1DBCCF}"/>
    <hyperlink ref="I3606" r:id="rId5702" xr:uid="{614D440D-14B5-48E0-A091-0D0D43959E05}"/>
    <hyperlink ref="H3607" r:id="rId5703" xr:uid="{8D854C36-6436-4530-8F9A-BEFB19B0621D}"/>
    <hyperlink ref="I3607" r:id="rId5704" xr:uid="{911026CA-D859-4216-9AFD-B1FCC3CF4E2A}"/>
    <hyperlink ref="I3608" r:id="rId5705" xr:uid="{78577822-EF73-4A39-B392-439AF8C8ED30}"/>
    <hyperlink ref="H3609" r:id="rId5706" xr:uid="{20F93C62-955F-4B9D-8BED-8D3E00F9066F}"/>
    <hyperlink ref="I3610" r:id="rId5707" xr:uid="{8A1FD8E3-C18B-4D06-825C-257E449CBE97}"/>
    <hyperlink ref="H3611" r:id="rId5708" xr:uid="{29E3868E-74D7-4FE7-B316-7DF3731DD3E9}"/>
    <hyperlink ref="I3611" r:id="rId5709" xr:uid="{7441E5C0-469C-42D0-972C-C85CAAB3B46D}"/>
    <hyperlink ref="I3612" r:id="rId5710" xr:uid="{0B5D8363-B863-4473-B84F-A6070A21C0B2}"/>
    <hyperlink ref="H3613" r:id="rId5711" xr:uid="{E7242928-E50B-4891-A774-A72895167669}"/>
    <hyperlink ref="I3613" r:id="rId5712" xr:uid="{76D1E525-2C95-44C0-BDAD-A0200B8D6822}"/>
    <hyperlink ref="I3614" r:id="rId5713" xr:uid="{0140922B-8D26-40DF-A6D2-F4A0ECC9B9CA}"/>
    <hyperlink ref="I3615" r:id="rId5714" xr:uid="{42E535C2-C723-4A5A-A437-2FCF534326A3}"/>
    <hyperlink ref="H3616" r:id="rId5715" xr:uid="{7B0189B3-109E-4945-A54D-D60CCBDE91F2}"/>
    <hyperlink ref="I3616" r:id="rId5716" xr:uid="{61CE3725-507C-4C83-8414-6B17A647D14B}"/>
    <hyperlink ref="H3617" r:id="rId5717" xr:uid="{19756AAA-177B-4B6A-BF32-316A706DEBCC}"/>
    <hyperlink ref="I3617" r:id="rId5718" xr:uid="{A57486D3-6375-4152-9A95-8C4AA5BADE2F}"/>
    <hyperlink ref="H3618" r:id="rId5719" xr:uid="{D018EBEB-0D88-42DC-9834-D987392C81CE}"/>
    <hyperlink ref="I3618" r:id="rId5720" xr:uid="{499F49B0-22CC-4C25-92D0-8BCA5C9231F3}"/>
    <hyperlink ref="I3619" r:id="rId5721" xr:uid="{FB1E9A86-9343-48C5-BDBE-740C6A5D2533}"/>
    <hyperlink ref="H3620" r:id="rId5722" xr:uid="{13AD93A6-911D-4596-AD1C-702435F9831E}"/>
    <hyperlink ref="I3620" r:id="rId5723" xr:uid="{153D522A-0670-4E31-9F76-84368390D942}"/>
    <hyperlink ref="H3621" r:id="rId5724" xr:uid="{6999B533-CFED-481C-BAD2-D0F84F90DDD7}"/>
    <hyperlink ref="I3621" r:id="rId5725" xr:uid="{916BFCFD-C810-458C-ADE9-7D0A46305899}"/>
    <hyperlink ref="I3622" r:id="rId5726" xr:uid="{3163ECFD-FCB3-438F-BA8B-81ED76DEABFA}"/>
    <hyperlink ref="H3623" r:id="rId5727" xr:uid="{AA7B8CDE-A41A-412B-A389-FD5C55373FC3}"/>
    <hyperlink ref="I3623" r:id="rId5728" xr:uid="{25ABA209-11D3-4D97-A07B-E6BE34515B4B}"/>
    <hyperlink ref="I3624" r:id="rId5729" xr:uid="{BB306684-CB30-454E-9197-E4137B30FA18}"/>
    <hyperlink ref="H3625" r:id="rId5730" xr:uid="{1A84EDEC-E901-414D-888C-26EC25A484CF}"/>
    <hyperlink ref="H3626" r:id="rId5731" xr:uid="{0C784D8E-E7F3-4AE2-8CB6-4AF7A279520C}"/>
    <hyperlink ref="I3626" r:id="rId5732" xr:uid="{E461A6A5-783F-4EEB-9AB0-F1F091E4E437}"/>
    <hyperlink ref="H3627" r:id="rId5733" display="info@modetal.cl" xr:uid="{B504C0E8-FD24-4E5C-A2D9-BD944B540157}"/>
    <hyperlink ref="I3627" r:id="rId5734" xr:uid="{2E7C3035-DB13-4D19-92BD-627BD6156819}"/>
    <hyperlink ref="H3628" r:id="rId5735" xr:uid="{49E5AF39-1E27-4506-AAB8-236F1209F6D9}"/>
    <hyperlink ref="I3628" r:id="rId5736" xr:uid="{65C26690-E5B0-4C5A-9828-F52C9E5A61E5}"/>
    <hyperlink ref="H3629" r:id="rId5737" xr:uid="{7F013F90-0C16-4125-9C2F-A608D8A7BF99}"/>
    <hyperlink ref="I3629" r:id="rId5738" xr:uid="{BB285D88-484C-429F-84D1-A252CA3D8120}"/>
    <hyperlink ref="H3630" r:id="rId5739" xr:uid="{FE3FD984-41B9-4C14-97A2-0FAE2A734D5E}"/>
    <hyperlink ref="I3630" r:id="rId5740" xr:uid="{5CA89A53-826E-49D5-AF32-4C28E749A3AA}"/>
    <hyperlink ref="H3631" r:id="rId5741" xr:uid="{680C694B-7AE7-4A56-AD91-16C4B34FBDC7}"/>
    <hyperlink ref="I3631" r:id="rId5742" xr:uid="{AFF899E7-EA88-4FD8-AD5D-6B425C641025}"/>
    <hyperlink ref="H3632" r:id="rId5743" xr:uid="{7794278E-1F2F-478A-ACE4-E72191263650}"/>
    <hyperlink ref="I3632" r:id="rId5744" xr:uid="{BEF4047D-5DE5-46AD-8910-A9FD0A78D2CB}"/>
    <hyperlink ref="H3633" r:id="rId5745" xr:uid="{0E205696-DE43-4354-88ED-A55FB79AB64B}"/>
    <hyperlink ref="I3633" r:id="rId5746" xr:uid="{ED561750-B0B8-40C9-94CF-1A06A727329F}"/>
    <hyperlink ref="H3634" r:id="rId5747" xr:uid="{DA69C286-2D4A-4D34-8067-9594E205CBCF}"/>
    <hyperlink ref="H3635" r:id="rId5748" xr:uid="{2E8FF108-78A9-4057-B3F4-7A0BFDDC4427}"/>
    <hyperlink ref="H3636" r:id="rId5749" xr:uid="{9EBC0A5F-033E-459A-9CA5-87E21576626C}"/>
    <hyperlink ref="I3636" r:id="rId5750" xr:uid="{706B569A-FCF2-4EEA-9634-87D719A8FFBB}"/>
    <hyperlink ref="H3637" r:id="rId5751" xr:uid="{6C18AFBC-E4BB-4BD9-ADB1-5D1F817548F0}"/>
    <hyperlink ref="I3637" r:id="rId5752" xr:uid="{06425E4D-9311-4083-9077-DD7AD8A22302}"/>
    <hyperlink ref="H3638" r:id="rId5753" xr:uid="{26F23FEE-2E25-4DD6-82BB-833AE0E9683E}"/>
    <hyperlink ref="I3638" r:id="rId5754" xr:uid="{01334925-3240-4C76-AA65-02993D094DCE}"/>
    <hyperlink ref="H3639" r:id="rId5755" xr:uid="{9BDA7A32-6965-464A-AD77-2DA1F5B57499}"/>
    <hyperlink ref="I3640" r:id="rId5756" xr:uid="{37DA8F55-A666-41A2-B002-952383C41661}"/>
    <hyperlink ref="H3641" r:id="rId5757" xr:uid="{EE65F981-F8F3-434C-842D-7FAAB60DCA98}"/>
    <hyperlink ref="I3641" r:id="rId5758" xr:uid="{998F9835-A726-4590-9218-0C473586E77B}"/>
    <hyperlink ref="I3642" r:id="rId5759" xr:uid="{6FA09BC7-DA28-4329-8FFB-68BFF30BC250}"/>
    <hyperlink ref="I3643" r:id="rId5760" xr:uid="{7C0B7DA1-7AE5-4AAA-8A1A-9C8118984C78}"/>
    <hyperlink ref="I3644" r:id="rId5761" xr:uid="{2323CF66-5C38-4621-9748-8238EAC5C11D}"/>
    <hyperlink ref="H3645" r:id="rId5762" xr:uid="{EA03244F-C996-48A2-8D2F-67B6775136D0}"/>
    <hyperlink ref="I3645" r:id="rId5763" xr:uid="{4A6300D8-9CDB-486B-84AB-405E2EFE3B89}"/>
    <hyperlink ref="H3646" r:id="rId5764" xr:uid="{1032E9E4-9A32-4280-982F-1C48408D2539}"/>
    <hyperlink ref="I3646" r:id="rId5765" xr:uid="{E309686C-DDDF-4626-83B2-50DAB20BF287}"/>
    <hyperlink ref="H3647" r:id="rId5766" xr:uid="{2153D1C4-B328-484B-B2A9-6B24B2B84901}"/>
    <hyperlink ref="H3648" r:id="rId5767" xr:uid="{33968348-72E8-4F73-9E44-295683F31F47}"/>
    <hyperlink ref="I3648" r:id="rId5768" xr:uid="{9133E575-DC58-4EB9-8306-1B6F25E0204F}"/>
    <hyperlink ref="H3649" r:id="rId5769" xr:uid="{99E7222A-0294-42B1-B059-4D72A405EDD8}"/>
    <hyperlink ref="I3649" r:id="rId5770" xr:uid="{AC1BAD8D-AD87-4F4E-8911-0C3D87F62CA9}"/>
    <hyperlink ref="H3650" r:id="rId5771" xr:uid="{00BD09B9-3145-4AC9-AC67-D54878DCABE6}"/>
    <hyperlink ref="H3651" r:id="rId5772" xr:uid="{1318E123-CFD4-4F1E-AC11-1CE7048967FF}"/>
    <hyperlink ref="I3651" r:id="rId5773" xr:uid="{3295FA59-2DD5-4592-A2D2-7851A4FEDEE9}"/>
    <hyperlink ref="H3652" r:id="rId5774" xr:uid="{EF6B2C3B-D918-4872-9926-C67F3583C3C8}"/>
    <hyperlink ref="I3652" r:id="rId5775" xr:uid="{8EBF3F55-8046-427D-99D1-9D2B6A820374}"/>
    <hyperlink ref="I3653" r:id="rId5776" xr:uid="{8637AD9B-2CD4-4E03-9BBE-A5F26481906E}"/>
    <hyperlink ref="H3655" r:id="rId5777" xr:uid="{1E79F7AD-CC9C-4596-9BBB-5563B82E4B4F}"/>
    <hyperlink ref="I3655" r:id="rId5778" xr:uid="{BEE1FC04-D301-4BA1-B16F-7CE58046F18B}"/>
    <hyperlink ref="I3656" r:id="rId5779" xr:uid="{21DD2997-A2C9-458D-9216-F6B645E991FB}"/>
    <hyperlink ref="I3657" r:id="rId5780" xr:uid="{0CDFAEBB-8574-481C-80F5-0E4849473A12}"/>
    <hyperlink ref="H3658" r:id="rId5781" xr:uid="{323F3E63-501F-4084-BFC8-B0876F606A29}"/>
    <hyperlink ref="I3658" r:id="rId5782" xr:uid="{D48F581A-330D-49C2-B8B3-D29DF4F65AD2}"/>
    <hyperlink ref="H3659" r:id="rId5783" xr:uid="{F911AB75-4A58-4F7F-BC13-53056D706B57}"/>
    <hyperlink ref="I3659" r:id="rId5784" xr:uid="{E6F91A14-E5C0-44DA-9BD5-B063B6E3683C}"/>
    <hyperlink ref="H3660" r:id="rId5785" xr:uid="{E138E6B6-FCF3-43A0-9C84-9FE974FDB12C}"/>
    <hyperlink ref="I3660" r:id="rId5786" xr:uid="{2BC87A2C-67BC-4E5D-8695-9E29814548C2}"/>
    <hyperlink ref="H3661" r:id="rId5787" xr:uid="{0BBE04F1-A67C-4CD5-B9EE-E7E0F10C1B03}"/>
    <hyperlink ref="I3661" r:id="rId5788" xr:uid="{963889E5-5868-4099-A9FA-609C4EB3938F}"/>
    <hyperlink ref="H3662" r:id="rId5789" xr:uid="{C6D407F5-3D50-4A42-9E5D-3EC58613B903}"/>
    <hyperlink ref="I3662" r:id="rId5790" xr:uid="{180CE16A-F2CE-4992-A6D4-6C248E37AA57}"/>
    <hyperlink ref="H3663" r:id="rId5791" xr:uid="{085DB9C8-147B-40FA-98E6-C517DD072C87}"/>
    <hyperlink ref="I3663" r:id="rId5792" xr:uid="{C41CE8F5-FCC1-4250-B051-43809A980617}"/>
    <hyperlink ref="H3664" r:id="rId5793" xr:uid="{F2D582D2-55EA-49F5-A376-A1A58B784890}"/>
    <hyperlink ref="I3664" r:id="rId5794" xr:uid="{13C7F8CF-D53C-4072-BD9B-DE9D69427A7E}"/>
    <hyperlink ref="H3665" r:id="rId5795" xr:uid="{8D404254-815C-4D88-9ACF-1455EDC64851}"/>
    <hyperlink ref="I3665" r:id="rId5796" xr:uid="{909C5CF2-B322-45F7-AD63-A0ECB8AD22BA}"/>
    <hyperlink ref="H3666" r:id="rId5797" xr:uid="{885EC2B9-183F-44F7-949C-FF427C8A6459}"/>
    <hyperlink ref="I3667" r:id="rId5798" xr:uid="{934C2205-EE23-4EA5-AFEF-1B5A6901C446}"/>
    <hyperlink ref="H3669" r:id="rId5799" xr:uid="{F1590AB1-7705-4DC7-A2B1-BDEEE2CBBC09}"/>
    <hyperlink ref="I3669" r:id="rId5800" xr:uid="{5184711B-C638-4FF7-BD17-0EDBE3211B1B}"/>
    <hyperlink ref="H3670" r:id="rId5801" display="motonautica@motonautica.cl" xr:uid="{015F631F-99F5-49B2-9026-17F12412C543}"/>
    <hyperlink ref="I3670" r:id="rId5802" xr:uid="{90E06C23-FC18-4F07-974E-8A9104B16E9E}"/>
    <hyperlink ref="H3671" r:id="rId5803" xr:uid="{3F9ADAF9-FF73-49F5-B78D-864929047598}"/>
    <hyperlink ref="I3671" r:id="rId5804" xr:uid="{05768D9D-A026-466D-8812-7C471D3F6286}"/>
    <hyperlink ref="I3672" r:id="rId5805" xr:uid="{902B8F39-F7EB-46F6-BCCC-F89738E06ACD}"/>
    <hyperlink ref="I3673" r:id="rId5806" xr:uid="{BC96D749-7FC3-42FA-8A06-A405CFCAA9E2}"/>
    <hyperlink ref="H3674" r:id="rId5807" xr:uid="{A0FD7D2C-E18C-422A-9ADC-27D0C868A189}"/>
    <hyperlink ref="I3674" r:id="rId5808" xr:uid="{6BBA8C81-1C44-4C10-A87A-254BCE9EB5A5}"/>
    <hyperlink ref="H3675" r:id="rId5809" xr:uid="{8007FDCE-06E1-4D4D-97AA-A5153E179F4D}"/>
    <hyperlink ref="I3675" r:id="rId5810" xr:uid="{5D459613-4246-4101-AF31-9D7FD4A2B212}"/>
    <hyperlink ref="H3676" r:id="rId5811" xr:uid="{28E9E013-8E81-472E-8DC2-8A20692D6637}"/>
    <hyperlink ref="I3676" r:id="rId5812" xr:uid="{CFDFCF89-1353-45EA-8328-621794EB9618}"/>
    <hyperlink ref="H3677" r:id="rId5813" xr:uid="{219991F7-02B7-4EC6-BB75-701AC4427907}"/>
    <hyperlink ref="I3677" r:id="rId5814" xr:uid="{08E46D85-BA3D-4020-9FD1-8DF6AEB32594}"/>
    <hyperlink ref="H3678" r:id="rId5815" xr:uid="{B637E82C-BBA0-4A9A-AE5D-380A264AA9A1}"/>
    <hyperlink ref="I3678" r:id="rId5816" xr:uid="{845A0249-8CA8-4DA7-B900-771EA4B3A9D6}"/>
    <hyperlink ref="I3679" r:id="rId5817" xr:uid="{D4F1DEDE-6CB6-44DC-8BBE-8DE6F5271CB5}"/>
    <hyperlink ref="I3680" r:id="rId5818" xr:uid="{4094EC7D-4270-49C8-B7A0-F775DE24A447}"/>
    <hyperlink ref="H3681" r:id="rId5819" xr:uid="{EFF9EB9C-B451-4569-8945-E4190B22FCFE}"/>
    <hyperlink ref="H3682" r:id="rId5820" xr:uid="{6C0D5857-DC08-4BF8-88BD-5B83B4F86815}"/>
    <hyperlink ref="I3683" r:id="rId5821" xr:uid="{E54AC420-A7AE-4AAC-80C9-75B0DEB7D27E}"/>
    <hyperlink ref="H3684" r:id="rId5822" xr:uid="{F4985F85-8665-4A46-B2A5-84EE6BC17F26}"/>
    <hyperlink ref="I3684" r:id="rId5823" xr:uid="{82FC3A5E-6D53-409F-B0FD-661DCD2D1335}"/>
    <hyperlink ref="H3685" r:id="rId5824" xr:uid="{BD7C7D12-1FF9-412A-99C6-5E07AE9BADBE}"/>
    <hyperlink ref="I3685" r:id="rId5825" xr:uid="{FA1C7460-8E52-47F3-82FC-465ACB2BA2AE}"/>
    <hyperlink ref="H3686" r:id="rId5826" xr:uid="{818523D3-1EE6-42F9-84B2-502CB215A4F8}"/>
    <hyperlink ref="H3687" r:id="rId5827" xr:uid="{F35C0DCE-770D-4707-B266-9E6422BE2BD2}"/>
    <hyperlink ref="I3687" r:id="rId5828" xr:uid="{67E7E5E8-E3F9-40AF-8454-51024478F267}"/>
    <hyperlink ref="H3688" r:id="rId5829" xr:uid="{E500501C-9B5C-4505-A82D-A228CED78A3A}"/>
    <hyperlink ref="I3688" r:id="rId5830" xr:uid="{BCCBC1FA-ABE3-469D-8965-D367E8201F81}"/>
    <hyperlink ref="I3689" r:id="rId5831" xr:uid="{CB29C239-519D-44D6-A225-696F0870172E}"/>
    <hyperlink ref="H3690" r:id="rId5832" xr:uid="{8D21480C-C497-48D0-B6F3-A7A0036798F9}"/>
    <hyperlink ref="I3690" r:id="rId5833" xr:uid="{18FCEFA2-3109-425E-9EC1-60C1D4ED6E96}"/>
    <hyperlink ref="I3691" r:id="rId5834" xr:uid="{26FF5FDD-72D4-40E0-ACA3-0D08EDA62AB0}"/>
    <hyperlink ref="I3693" r:id="rId5835" xr:uid="{90308BA6-18A6-4011-93AA-6D305285ABE9}"/>
    <hyperlink ref="I3692" r:id="rId5836" xr:uid="{AAD4FB86-F84F-46FB-97FF-8B9E453D64C7}"/>
    <hyperlink ref="I3694" r:id="rId5837" xr:uid="{907139B6-B804-48E7-A8A5-E95BEF271388}"/>
    <hyperlink ref="H3695" r:id="rId5838" xr:uid="{DC5C4E79-0901-4F2F-8C2E-655857039EDA}"/>
    <hyperlink ref="I3695" r:id="rId5839" xr:uid="{C1E878E4-74D7-4983-82FA-6B25E1B3B43F}"/>
    <hyperlink ref="H3696" r:id="rId5840" xr:uid="{A2C9C716-1068-4813-AD63-D93766510F37}"/>
    <hyperlink ref="H3697" r:id="rId5841" xr:uid="{1C116641-68EB-42ED-9E42-712B2E675B02}"/>
    <hyperlink ref="I3697" r:id="rId5842" xr:uid="{C621E400-6B16-4BC0-9A39-5431EF69F736}"/>
    <hyperlink ref="H3698" r:id="rId5843" xr:uid="{45F74D36-D685-422C-8EBD-6792E9760FE4}"/>
    <hyperlink ref="I3698" r:id="rId5844" xr:uid="{4A2D5A4A-8E00-492B-B2DD-68EE13CD4A99}"/>
    <hyperlink ref="H3699" r:id="rId5845" xr:uid="{AC4AF972-21DE-412E-A8F2-9CF4449C58AB}"/>
    <hyperlink ref="H3700" r:id="rId5846" xr:uid="{AAFAB6BD-E5D9-405F-BC2F-32FD5B4317C8}"/>
    <hyperlink ref="I3700" r:id="rId5847" xr:uid="{16230576-3719-4907-B982-E6296BF5EDBC}"/>
    <hyperlink ref="H3702" r:id="rId5848" xr:uid="{DAB6B497-BAAA-4562-80B0-07F5A29C68BD}"/>
    <hyperlink ref="I3702" r:id="rId5849" xr:uid="{C66D063A-F197-4F29-8A00-1F3D41CE627F}"/>
    <hyperlink ref="H3703" r:id="rId5850" xr:uid="{7A210C00-27F4-44CB-919D-AA0145731651}"/>
    <hyperlink ref="I3703" r:id="rId5851" xr:uid="{84C2929A-C21E-4C29-A495-0C94584E5B7E}"/>
    <hyperlink ref="H3704" r:id="rId5852" xr:uid="{5EA27AC3-6701-4E6D-A0ED-92FD9CC2DEBC}"/>
    <hyperlink ref="I3704" r:id="rId5853" xr:uid="{BAA91C12-DB09-4C0A-A32A-E445DCE3390F}"/>
    <hyperlink ref="H3705" r:id="rId5854" xr:uid="{9BFD4DD9-6CE2-4FEA-93AB-0919AD50981E}"/>
    <hyperlink ref="I3705" r:id="rId5855" display="www.multivac.com" xr:uid="{BB7263A1-E01B-4F0A-9B12-267579B0291A}"/>
    <hyperlink ref="H3706" r:id="rId5856" xr:uid="{422A6C52-724C-4CF4-BADA-BA0CD8FCF8C4}"/>
    <hyperlink ref="I3706" r:id="rId5857" xr:uid="{A1D526C5-8E86-48E2-9ED1-780820B1AE4D}"/>
    <hyperlink ref="H3707" r:id="rId5858" xr:uid="{89D806CA-300B-4B39-9911-EAF6A53E9E05}"/>
    <hyperlink ref="I3707" r:id="rId5859" xr:uid="{844B9C5F-0915-41B8-BB7E-B70C48459503}"/>
    <hyperlink ref="I3708" r:id="rId5860" xr:uid="{B2CC7398-9021-42D1-A7E1-1F45BF281B7D}"/>
    <hyperlink ref="H3709" r:id="rId5861" xr:uid="{5548BC9F-473C-486D-A292-0C34A2A6A9E2}"/>
    <hyperlink ref="I3709" r:id="rId5862" xr:uid="{2104A914-AF56-45EC-8386-7DC3936B40C8}"/>
    <hyperlink ref="I3710" r:id="rId5863" xr:uid="{F188490B-0D39-464C-AD3B-B2D9A7749B9F}"/>
    <hyperlink ref="H3711" r:id="rId5864" xr:uid="{BC062B1F-02A4-4FAA-8661-FF4B96106BCE}"/>
    <hyperlink ref="I3711" r:id="rId5865" xr:uid="{5AE727E7-C0AB-4E37-AEA4-7C5AE0E25E40}"/>
    <hyperlink ref="H3712" r:id="rId5866" xr:uid="{3EBE4E15-DE31-44EE-8ADD-F30CDC13C4EB}"/>
    <hyperlink ref="I3712" r:id="rId5867" xr:uid="{3A214D8D-86BB-47FA-9E4C-5453510157A9}"/>
    <hyperlink ref="H3713" r:id="rId5868" xr:uid="{2D370D3D-CD7B-4ABB-8A73-88FC9E58BFF6}"/>
    <hyperlink ref="I3713" r:id="rId5869" xr:uid="{BFF68610-761B-44C7-B04A-CB88037BB8FA}"/>
    <hyperlink ref="H3714" r:id="rId5870" xr:uid="{7CC22B6A-CA4A-441D-8F96-CB79E3A554AA}"/>
    <hyperlink ref="I3714" r:id="rId5871" xr:uid="{FF609812-F64E-4ADF-9864-AB9EC4FDF7BB}"/>
    <hyperlink ref="I3715" r:id="rId5872" xr:uid="{B44420E9-5879-4964-85A2-C9060810965E}"/>
    <hyperlink ref="I3716" r:id="rId5873" display="www.natura.net" xr:uid="{C3849C77-BB1F-4D5D-ABE2-2E674E5B8347}"/>
    <hyperlink ref="H3717" r:id="rId5874" xr:uid="{A4A996B4-C265-4809-9E5E-DB7C25FD79F3}"/>
    <hyperlink ref="I3717" r:id="rId5875" xr:uid="{F0138DB6-43A4-4AB1-9D10-0BB704C752AD}"/>
    <hyperlink ref="H3718" r:id="rId5876" xr:uid="{12011374-09B1-4852-9BCE-B522297E68EE}"/>
    <hyperlink ref="I3719" r:id="rId5877" xr:uid="{534DD230-E6C1-4C3D-9A72-36391B18CB5F}"/>
    <hyperlink ref="I3720" r:id="rId5878" xr:uid="{4D645223-D35D-495E-B80A-EC7F1B57B0DB}"/>
    <hyperlink ref="H3721" r:id="rId5879" xr:uid="{BBAAFCAA-83C5-4F7D-A341-0C8C85BF33A0}"/>
    <hyperlink ref="I3721" r:id="rId5880" xr:uid="{1B3D3AF4-97D4-46C0-B77A-887A2C7A5EF2}"/>
    <hyperlink ref="H3722" r:id="rId5881" xr:uid="{4EBBC9FF-BB39-4DDF-9831-FBBD29FD9FAF}"/>
    <hyperlink ref="I3722" r:id="rId5882" xr:uid="{116F63E8-F4BD-4B00-ADB2-9723B3256B28}"/>
    <hyperlink ref="I3723" r:id="rId5883" xr:uid="{E1413907-115E-4E27-9219-84521050ECA3}"/>
    <hyperlink ref="H3724" r:id="rId5884" xr:uid="{C6043B70-E668-4F5B-9A70-600C02371CE9}"/>
    <hyperlink ref="I3724" r:id="rId5885" xr:uid="{CA77A3DA-43BF-4081-9364-61690C69C17E}"/>
    <hyperlink ref="I3725" r:id="rId5886" xr:uid="{652D99A1-90CC-4C6B-B9FC-C96F781E86D9}"/>
    <hyperlink ref="H3726" r:id="rId5887" xr:uid="{49F4DF4D-CCEA-4E79-BF11-848C2B628644}"/>
    <hyperlink ref="I3726" r:id="rId5888" xr:uid="{3A16A10D-4E78-4954-9834-9CC3B53BCD76}"/>
    <hyperlink ref="H3727" r:id="rId5889" xr:uid="{444E8EF7-95D9-49F2-B9E5-7EA4D04D07FA}"/>
    <hyperlink ref="I3727" r:id="rId5890" xr:uid="{C5E50692-B9A3-44B8-9A93-467FC1EDA88B}"/>
    <hyperlink ref="H3728" r:id="rId5891" xr:uid="{72249BE4-A505-4C02-A11B-EA9DA5B7ED83}"/>
    <hyperlink ref="I3728" r:id="rId5892" xr:uid="{88BEB973-B13F-48B4-9030-56990FD22939}"/>
    <hyperlink ref="H3730" r:id="rId5893" xr:uid="{A1350291-87FE-4185-AA66-07D811A820BF}"/>
    <hyperlink ref="H3732" r:id="rId5894" xr:uid="{3CAEADC5-30A8-471B-9D6E-3BEBD904CC76}"/>
    <hyperlink ref="I3732" r:id="rId5895" xr:uid="{4BD9C63C-EC15-40FB-AFFB-E7D2D879E9C6}"/>
    <hyperlink ref="H3733" r:id="rId5896" xr:uid="{2F63CBE7-069A-429B-AE5A-B0CEDD7BE85F}"/>
    <hyperlink ref="I3733" r:id="rId5897" xr:uid="{1DBC12C8-6CE8-45B2-BEDA-AE492A5FB6C8}"/>
    <hyperlink ref="H3734" r:id="rId5898" xr:uid="{FDBB1DBF-E9DC-4F1E-8EED-CD069AEC0404}"/>
    <hyperlink ref="I3734" r:id="rId5899" xr:uid="{EED0C595-60DC-43E2-9466-0CEBDFFA89C7}"/>
    <hyperlink ref="H3735" r:id="rId5900" xr:uid="{DEB2EC56-CC1C-4FC1-9903-313B7C207B29}"/>
    <hyperlink ref="I3735" r:id="rId5901" xr:uid="{0774943A-E926-4F38-B7B0-DC3DDB2217C3}"/>
    <hyperlink ref="H3736" r:id="rId5902" xr:uid="{D78DE761-8316-4B83-A566-59A13C2313C8}"/>
    <hyperlink ref="I3736" r:id="rId5903" xr:uid="{47A6AAF9-5934-4AED-B9EE-DDBD847FE56F}"/>
    <hyperlink ref="H3737" r:id="rId5904" xr:uid="{03C9DB22-D1E4-41C4-A58C-40A4A126073C}"/>
    <hyperlink ref="I3737" r:id="rId5905" xr:uid="{2D9AA10A-D99C-4594-A363-0C2F9E868F9D}"/>
    <hyperlink ref="H3738" r:id="rId5906" xr:uid="{3B853F81-DBBD-47EC-9036-A1C7C16BEA4F}"/>
    <hyperlink ref="I3738" r:id="rId5907" xr:uid="{1A7B8D51-E9D8-44C9-AAC0-06BB6A562414}"/>
    <hyperlink ref="I3739" r:id="rId5908" xr:uid="{43A15C81-C089-4462-99D3-2B540B75B7B0}"/>
    <hyperlink ref="H3740" r:id="rId5909" xr:uid="{AD2671DC-C5E2-478B-BC6C-4E7C48E636C7}"/>
    <hyperlink ref="I3740" r:id="rId5910" xr:uid="{A0B07E8E-A9E2-4946-86D1-8815F10270A6}"/>
    <hyperlink ref="H3742" r:id="rId5911" xr:uid="{FD0D009F-AF93-4EC6-A42F-7A51CC63D6CF}"/>
    <hyperlink ref="I3742" r:id="rId5912" xr:uid="{EADFE41E-1504-423F-A152-4EFE71BF480E}"/>
    <hyperlink ref="I3743" r:id="rId5913" xr:uid="{F4E1EE54-E7FC-4FD4-B6D0-DEEB2C12D518}"/>
    <hyperlink ref="H3744" r:id="rId5914" xr:uid="{6A65ECE9-586F-4127-BD3B-95E9DF6E465A}"/>
    <hyperlink ref="I3744" r:id="rId5915" xr:uid="{5627CB67-0C0E-4C77-85B2-4E4E625A2D73}"/>
    <hyperlink ref="H3745" r:id="rId5916" xr:uid="{94007027-7B46-49CE-A21A-14EECB90AC17}"/>
    <hyperlink ref="I3745" r:id="rId5917" xr:uid="{C0C97C51-8EAE-4D55-99EC-6C227B065BA7}"/>
    <hyperlink ref="H3746" r:id="rId5918" xr:uid="{E993346D-5221-432D-957D-89FFF699CA69}"/>
    <hyperlink ref="I3746" r:id="rId5919" xr:uid="{764DFA7B-8797-439B-84B4-8ED83100616C}"/>
    <hyperlink ref="I3747" r:id="rId5920" xr:uid="{98CBB43E-AB57-4619-9A02-D360101BF37C}"/>
    <hyperlink ref="H3748" r:id="rId5921" xr:uid="{FE05A174-B524-4B53-94C3-AC58511C130F}"/>
    <hyperlink ref="I3748" r:id="rId5922" xr:uid="{ABFC737D-E031-4334-B926-90C47C059B4F}"/>
    <hyperlink ref="H3749" r:id="rId5923" xr:uid="{7EBE9548-50B6-4A50-8983-BF943EB2DAD1}"/>
    <hyperlink ref="I3749" r:id="rId5924" xr:uid="{C400658E-E124-458A-8CA9-86813C46EC6D}"/>
    <hyperlink ref="H3750" r:id="rId5925" display="nhcollectionplazasantiago@nh-hotels.com" xr:uid="{F53F9C6F-6663-4CE3-8A63-23D333E114F3}"/>
    <hyperlink ref="I3750" r:id="rId5926" xr:uid="{2BA900FA-713B-42C9-8CB3-E31B4C690DA4}"/>
    <hyperlink ref="H3751" r:id="rId5927" xr:uid="{34A5FEE0-FF1E-475F-8319-0F5EDC934CE4}"/>
    <hyperlink ref="I3751" r:id="rId5928" xr:uid="{D73A066B-5038-4D6D-A546-56263AA22158}"/>
    <hyperlink ref="H3752" r:id="rId5929" xr:uid="{9EB1A605-F8E1-416E-BD01-FA9FC7618098}"/>
    <hyperlink ref="I3752" r:id="rId5930" xr:uid="{DCB63908-CF15-412A-B571-968DDB1D7BDC}"/>
    <hyperlink ref="H3753" r:id="rId5931" xr:uid="{54ACAC83-FD3C-4D5C-9CEA-747A3759FC11}"/>
    <hyperlink ref="I3753" r:id="rId5932" xr:uid="{B3C919C7-F299-462C-B1F2-4DEAC3D0919E}"/>
    <hyperlink ref="I3754" r:id="rId5933" xr:uid="{B84C4645-1EDA-43CA-BC6A-1D37D6B74B1A}"/>
    <hyperlink ref="H3755" r:id="rId5934" xr:uid="{438514ED-92FC-4310-835D-016A7CD13441}"/>
    <hyperlink ref="I3755" r:id="rId5935" xr:uid="{983065FF-095E-4D59-9F3C-D04E8E25D92F}"/>
    <hyperlink ref="H3756" r:id="rId5936" xr:uid="{0652E84E-A9C2-4D0A-806D-71319B245CF1}"/>
    <hyperlink ref="I3756" r:id="rId5937" xr:uid="{97305988-A698-443E-B9F8-90A89E31BAFA}"/>
    <hyperlink ref="H3757" r:id="rId5938" xr:uid="{0C34B123-8717-4507-BA2D-3743B5244492}"/>
    <hyperlink ref="H3758" r:id="rId5939" xr:uid="{5C4C2047-1470-4819-B7B8-C3A38C23D5B9}"/>
    <hyperlink ref="I3758" r:id="rId5940" xr:uid="{563CC5B9-C4A8-49B5-B291-794F1437F48E}"/>
    <hyperlink ref="H3759" r:id="rId5941" xr:uid="{95AD1515-671C-458D-8531-28AE059289CF}"/>
    <hyperlink ref="I3760" r:id="rId5942" xr:uid="{EC0852C2-8755-4B24-8674-51693A6E370E}"/>
    <hyperlink ref="H3761" r:id="rId5943" xr:uid="{67DA29A3-5993-4716-A06D-A4212DE32FE6}"/>
    <hyperlink ref="I3761" r:id="rId5944" xr:uid="{B9B6664D-9BB1-47E2-A17F-7D9BA0C38440}"/>
    <hyperlink ref="H3762" r:id="rId5945" xr:uid="{4A078081-69D9-458A-BF0E-F5D5CEA9E108}"/>
    <hyperlink ref="I3762" r:id="rId5946" xr:uid="{3DC71773-9397-45FC-8075-31AFFE6399EA}"/>
    <hyperlink ref="I3763" r:id="rId5947" xr:uid="{BD35E6E6-1751-4E1F-BDB7-5C4892B2DB66}"/>
    <hyperlink ref="H3765" r:id="rId5948" xr:uid="{AF2EFE05-E2CE-4AA2-AF83-F0EF9E4F150A}"/>
    <hyperlink ref="I3765" r:id="rId5949" xr:uid="{72A4C5EA-25E5-4453-8436-03535B9720CD}"/>
    <hyperlink ref="H3766" r:id="rId5950" xr:uid="{5EA70BBC-F3C2-4106-AB45-ED90A9AE36DB}"/>
    <hyperlink ref="H3767" r:id="rId5951" xr:uid="{BC7FB9FD-3A99-48F1-9CB8-8B0C5BC8003E}"/>
    <hyperlink ref="I3767" r:id="rId5952" xr:uid="{3956F09D-DB22-4816-9AF8-DD58CC1311FE}"/>
    <hyperlink ref="H3768" r:id="rId5953" xr:uid="{7B330E1D-72EA-442B-9EF4-96C1B4303DFD}"/>
    <hyperlink ref="I3768" r:id="rId5954" xr:uid="{B38FF803-3D22-4BC0-BAE7-0C85AA4E4A04}"/>
    <hyperlink ref="H3769" r:id="rId5955" xr:uid="{B0FE8F70-11F3-429A-BD87-7B42A9DFE6D3}"/>
    <hyperlink ref="I3769" r:id="rId5956" xr:uid="{08D71B7E-13BB-4426-9C2A-DDE4F9BC7FCB}"/>
    <hyperlink ref="H3770" r:id="rId5957" xr:uid="{B984F31B-449D-49E8-8D6F-7865AC881916}"/>
    <hyperlink ref="I3770" r:id="rId5958" xr:uid="{39463E7B-68FF-4E0B-B7C3-FF70C93B05B2}"/>
    <hyperlink ref="H3771" r:id="rId5959" xr:uid="{BAE163FB-9CD4-4E70-A7FE-1070527F68D4}"/>
    <hyperlink ref="I3771" r:id="rId5960" xr:uid="{ECB6AA1C-2981-4157-B7F3-B0F4D59DDE4C}"/>
    <hyperlink ref="H3772" r:id="rId5961" xr:uid="{5194939A-E666-4FD3-BF3A-BE65E38D9115}"/>
    <hyperlink ref="I3772" r:id="rId5962" xr:uid="{0118530A-4C7D-4F13-9EE6-8235B02BDB39}"/>
    <hyperlink ref="I3773" r:id="rId5963" xr:uid="{803F6430-6AD9-4422-B6D3-F1E9BFF8EC39}"/>
    <hyperlink ref="I3774" r:id="rId5964" xr:uid="{9C4F0AFE-4646-4B5E-AD98-3F6A8486E0FA}"/>
    <hyperlink ref="I3775" r:id="rId5965" xr:uid="{2DA22048-61CB-4F3B-9012-3C422ADFBF80}"/>
    <hyperlink ref="I3776" r:id="rId5966" xr:uid="{161ADA96-4DE1-406C-9BD6-3982C0F4705E}"/>
    <hyperlink ref="H3777" r:id="rId5967" xr:uid="{5ED0929B-0A65-43B4-8101-A2D44086145D}"/>
    <hyperlink ref="H3778" r:id="rId5968" xr:uid="{279FFA31-285D-4E59-A9F6-F01E177A680D}"/>
    <hyperlink ref="I3778" r:id="rId5969" xr:uid="{F4E4E97A-3738-48B4-81B7-AE5B38A32005}"/>
    <hyperlink ref="I3779" r:id="rId5970" xr:uid="{6592B53B-91C2-4A12-B533-D2482A88B4B6}"/>
    <hyperlink ref="H3780" r:id="rId5971" xr:uid="{CAC50ADF-6BB4-47FB-BD30-4A2CA60B6732}"/>
    <hyperlink ref="I3780" r:id="rId5972" xr:uid="{199AF331-506E-4B4D-9EC8-2E691275F5B9}"/>
    <hyperlink ref="H3781" r:id="rId5973" xr:uid="{78439379-DA90-4CB2-8E8E-8049AC027D82}"/>
    <hyperlink ref="I3781" r:id="rId5974" xr:uid="{5BFD77FB-C3C9-4C00-BB0A-3988310006B5}"/>
    <hyperlink ref="H3782" r:id="rId5975" xr:uid="{BB581B4F-F8F4-44A4-A1C7-BEE2C585A133}"/>
    <hyperlink ref="I3782" r:id="rId5976" xr:uid="{12C70199-459A-420C-BEB5-9DE949BCD248}"/>
    <hyperlink ref="H3783" r:id="rId5977" xr:uid="{8D561D35-47DA-458F-AD8A-62276BF22662}"/>
    <hyperlink ref="I3783" r:id="rId5978" xr:uid="{06079B7A-6305-469B-AD34-99859D973D5B}"/>
    <hyperlink ref="H3784" r:id="rId5979" xr:uid="{414543EC-344A-484C-95B8-DAD85ECFDA65}"/>
    <hyperlink ref="I3785" r:id="rId5980" xr:uid="{7B1E0B8D-F29E-4FA2-B8F2-F5273135AD9F}"/>
    <hyperlink ref="H3786" r:id="rId5981" xr:uid="{3D26281B-720E-4FA8-B34A-0AF68E482FE7}"/>
    <hyperlink ref="H3787" r:id="rId5982" xr:uid="{CC272AA8-BE30-4F0B-A2BF-15F370B6DB01}"/>
    <hyperlink ref="I3787" r:id="rId5983" xr:uid="{9552E010-F566-4C75-A11E-CC351CA9EB8D}"/>
    <hyperlink ref="H3789" r:id="rId5984" xr:uid="{7C66F0E0-2A5B-4AA2-8A96-BAF3A0971DA5}"/>
    <hyperlink ref="I3789" r:id="rId5985" xr:uid="{4DD07D31-AD5F-48CF-9CF9-D9294AC986ED}"/>
    <hyperlink ref="H3790" r:id="rId5986" xr:uid="{01F3EA93-A6F5-48A9-AE39-9EF9E77E8A64}"/>
    <hyperlink ref="I3790" r:id="rId5987" xr:uid="{01AE140C-69C6-4D1F-B75C-536CDF0132F2}"/>
    <hyperlink ref="H3791" r:id="rId5988" xr:uid="{FACA64FC-AE3C-4825-8F01-EA91B1598771}"/>
    <hyperlink ref="I3791" r:id="rId5989" xr:uid="{97CCFE42-3C4F-4FB4-A4AE-E12054AE1307}"/>
    <hyperlink ref="H3792" r:id="rId5990" xr:uid="{E05EFB60-68A1-4100-87CA-B3D2F7DE4F9C}"/>
    <hyperlink ref="H3793" r:id="rId5991" xr:uid="{D6F3FDA9-2F05-4367-B558-D68922075340}"/>
    <hyperlink ref="H3795" r:id="rId5992" xr:uid="{661E069C-9237-4126-9C5A-09DA5269975E}"/>
    <hyperlink ref="H3796" r:id="rId5993" xr:uid="{0CC7ABAD-33A8-4A10-86D9-703BD547B8B8}"/>
    <hyperlink ref="I3796" r:id="rId5994" xr:uid="{42ABC184-25A8-4CDD-B8C1-D861C7D0AB64}"/>
    <hyperlink ref="I3797" r:id="rId5995" xr:uid="{F995070D-55B0-43D0-B666-E008774A93F5}"/>
    <hyperlink ref="I3798" r:id="rId5996" xr:uid="{80646ACB-C95F-4B1F-A713-7DED80A08755}"/>
    <hyperlink ref="H3799" r:id="rId5997" xr:uid="{74D73BBF-0F0D-4C0E-82AD-DE22FAD5080B}"/>
    <hyperlink ref="H3800" r:id="rId5998" xr:uid="{66AFC9B6-12B8-4997-BD9A-95B75635407F}"/>
    <hyperlink ref="I3800" r:id="rId5999" xr:uid="{99D35020-0AE5-4157-8A3D-47ADFCBF9DDF}"/>
    <hyperlink ref="H3801" r:id="rId6000" xr:uid="{622A9D7A-6585-44B8-A1EA-05C77868BD92}"/>
    <hyperlink ref="I3801" r:id="rId6001" xr:uid="{5EBDF3E2-F7DE-4E7E-9230-F8BAF2C64569}"/>
    <hyperlink ref="H3802" r:id="rId6002" xr:uid="{A03A714A-29E4-448B-B782-0D5EC192ED81}"/>
    <hyperlink ref="I3802" r:id="rId6003" xr:uid="{B4BE76B2-28EC-4305-8827-9D97BDF56185}"/>
    <hyperlink ref="H3803" r:id="rId6004" xr:uid="{917B4FC4-B8C9-480A-8C3D-E450732545C2}"/>
    <hyperlink ref="I3803" r:id="rId6005" xr:uid="{2485E4D1-0773-4FE4-A6DA-2B727B1EAA87}"/>
    <hyperlink ref="H3805" r:id="rId6006" xr:uid="{F876B5EF-6579-447C-A9C3-6F3517DC5C92}"/>
    <hyperlink ref="I3805" r:id="rId6007" xr:uid="{A06EB41E-AA53-4B78-9665-A121D6F3C38A}"/>
    <hyperlink ref="I3806" r:id="rId6008" xr:uid="{483F04F1-D8A1-4F08-BF96-F2DFC60B0672}"/>
    <hyperlink ref="H3807" r:id="rId6009" xr:uid="{500A1969-E2AD-4BD5-A9EB-7A1627D01CE4}"/>
    <hyperlink ref="I3807" r:id="rId6010" xr:uid="{E185507C-29F3-470A-A29B-CB960A3CB65C}"/>
    <hyperlink ref="H3808" r:id="rId6011" xr:uid="{54454962-370A-4509-A88F-52FBE8827027}"/>
    <hyperlink ref="H3809" r:id="rId6012" xr:uid="{E0D24D7C-F1E2-4B29-9F92-1223DBFE78BD}"/>
    <hyperlink ref="I3809" r:id="rId6013" xr:uid="{B1283CC9-440C-44FF-A74F-695CAC9A6895}"/>
    <hyperlink ref="H3810" r:id="rId6014" xr:uid="{57A707F2-48E3-40AA-9D08-A69CF7261428}"/>
    <hyperlink ref="I3810" r:id="rId6015" xr:uid="{324C07B2-A1E4-4EB0-833E-E5BE09422C96}"/>
    <hyperlink ref="H3811" r:id="rId6016" xr:uid="{F8B787E3-EC3B-473E-885D-4B0543EFA85F}"/>
    <hyperlink ref="I3811" r:id="rId6017" xr:uid="{464EA13D-78BF-418E-BB83-D4D37A593383}"/>
    <hyperlink ref="I3812" r:id="rId6018" xr:uid="{B816FEF4-96F9-4925-9A84-29638CE94400}"/>
    <hyperlink ref="H3813" r:id="rId6019" xr:uid="{3128AA1E-D833-44CD-B50F-BCFF7DFD3853}"/>
    <hyperlink ref="I3813" r:id="rId6020" xr:uid="{82CDDF2C-95C4-446D-838F-BC30482C3F71}"/>
    <hyperlink ref="I3814" r:id="rId6021" xr:uid="{32CAFBEE-2B26-42CC-B4D6-CAB6D13C2451}"/>
    <hyperlink ref="I3815" r:id="rId6022" xr:uid="{824283F9-D2E7-4562-B65B-667ADBCDEFC9}"/>
    <hyperlink ref="I3816" r:id="rId6023" xr:uid="{FF42DFF0-EFB9-4B05-A60B-39A6DA0D9220}"/>
    <hyperlink ref="H3817" r:id="rId6024" xr:uid="{C4ED4572-818A-4FD1-8A91-E3195973AFA4}"/>
    <hyperlink ref="I3817" r:id="rId6025" xr:uid="{ED2BEEFF-EFA7-40D3-9CF5-64F0DDC707E3}"/>
    <hyperlink ref="H3818" r:id="rId6026" xr:uid="{9CC7D851-48BB-47C7-96FC-E6AB8E992A3E}"/>
    <hyperlink ref="I3818" r:id="rId6027" xr:uid="{C146D54A-FED4-4E8A-8ED4-54229AD7282A}"/>
    <hyperlink ref="H3819" r:id="rId6028" xr:uid="{BF6368DE-A4BD-42B5-B6E4-45232EED14D9}"/>
    <hyperlink ref="I3819" r:id="rId6029" xr:uid="{C086B2B3-FB17-41D7-8E4A-5A9F1708E9D5}"/>
    <hyperlink ref="H3820" r:id="rId6030" xr:uid="{6CC88F09-103A-4172-80D9-EE41A17948BE}"/>
    <hyperlink ref="I3820" r:id="rId6031" xr:uid="{14CFDB09-B7FF-4CCC-89A4-45B42EAC8127}"/>
    <hyperlink ref="I3821" r:id="rId6032" xr:uid="{2AE3BDCB-82C7-4ABB-B7A7-7DF258626312}"/>
    <hyperlink ref="H3822" r:id="rId6033" xr:uid="{B44841A8-3825-4EEF-B5D2-9406212C6C99}"/>
    <hyperlink ref="I3822" r:id="rId6034" xr:uid="{489E53F4-3881-453D-8DA6-CDB041854911}"/>
    <hyperlink ref="H3823" r:id="rId6035" xr:uid="{E931B91D-70CA-4C66-A6F5-B48C0B1BB932}"/>
    <hyperlink ref="I3823" r:id="rId6036" xr:uid="{9AC97191-B0AF-435A-A3EF-0680DDD6CDFE}"/>
    <hyperlink ref="H3824" r:id="rId6037" xr:uid="{50AEDB38-9841-41FD-8A01-2B7D249AF6E8}"/>
    <hyperlink ref="I3824" r:id="rId6038" xr:uid="{66BB600E-1648-4CC3-8EAF-59A4F6D3589F}"/>
    <hyperlink ref="H3825" r:id="rId6039" xr:uid="{CA83F918-36F3-426D-81D4-90A4E262E6D0}"/>
    <hyperlink ref="I3825" r:id="rId6040" xr:uid="{FCCEE3F6-70E3-43BB-AC25-02B826BEB9D2}"/>
    <hyperlink ref="I3826" r:id="rId6041" xr:uid="{1A8A5EE8-4050-4B94-A4A1-4BA07D92C622}"/>
    <hyperlink ref="I3827" r:id="rId6042" xr:uid="{B7A8D1D1-79DE-41DA-93F8-97B3B8150A1E}"/>
    <hyperlink ref="I3828" r:id="rId6043" xr:uid="{2EAB46AB-2E55-4B79-93BB-41CEBF86A4D2}"/>
    <hyperlink ref="H3829" r:id="rId6044" xr:uid="{C198B693-6BD6-45F5-B8E4-51BDA60B7EF8}"/>
    <hyperlink ref="I3829" r:id="rId6045" xr:uid="{7659A0FD-85B2-4CBB-BAA9-FB7F152C2A3D}"/>
    <hyperlink ref="H3830" r:id="rId6046" xr:uid="{C93CB67D-9594-4553-AF55-A3928BB16D27}"/>
    <hyperlink ref="I3830" r:id="rId6047" xr:uid="{97CBB3AD-7866-4EFD-B44C-62F3BBA35332}"/>
    <hyperlink ref="H3831" r:id="rId6048" xr:uid="{DC4BF08F-0297-43CD-BB65-5D4FC9162E6D}"/>
    <hyperlink ref="I3832" r:id="rId6049" xr:uid="{E6CC1F01-FEC9-46AA-9594-E2D35DF87BBC}"/>
    <hyperlink ref="H3833" r:id="rId6050" xr:uid="{4A960DD9-8267-44DF-B323-3BE9F595A3AC}"/>
    <hyperlink ref="I3833" r:id="rId6051" xr:uid="{5648402B-9889-4D81-BE97-3F058D359168}"/>
    <hyperlink ref="H3834" r:id="rId6052" xr:uid="{2E70C9E3-C115-4BC2-9DB5-C46D6D786046}"/>
    <hyperlink ref="I3834" r:id="rId6053" xr:uid="{E2E70393-B275-4632-B117-1501966AC770}"/>
    <hyperlink ref="H3835" r:id="rId6054" xr:uid="{99D1FE24-0636-46AE-AF25-13AF69BFF831}"/>
    <hyperlink ref="I3835" r:id="rId6055" xr:uid="{9E5D5E93-AF02-4827-B636-64C0C43C30EC}"/>
    <hyperlink ref="H3836" r:id="rId6056" xr:uid="{36D1A28C-91F7-4E70-9E3D-DAFE941A4C1E}"/>
    <hyperlink ref="I3836" r:id="rId6057" xr:uid="{1AC7A994-262A-4C86-8D36-E1A2F8C1CCDA}"/>
    <hyperlink ref="H3837" r:id="rId6058" xr:uid="{1AF02906-60D9-45A5-A84E-63FB704CD59E}"/>
    <hyperlink ref="H3838" r:id="rId6059" xr:uid="{025BEA10-E521-4646-8933-4D256F290F16}"/>
    <hyperlink ref="I3838" r:id="rId6060" xr:uid="{951C2423-F1B1-4A04-B46C-4EB0C4CCBC28}"/>
    <hyperlink ref="I3839" r:id="rId6061" xr:uid="{2ABF6BE3-78A5-4AAF-A667-27A36F3D79BF}"/>
    <hyperlink ref="H3840" r:id="rId6062" xr:uid="{2692259B-D39E-42EC-A3F7-9B5307FEDC28}"/>
    <hyperlink ref="I3840" r:id="rId6063" xr:uid="{D22B76C5-687E-4EB7-92F0-F3FD83DE7C29}"/>
    <hyperlink ref="H3841" r:id="rId6064" xr:uid="{78603E82-B7F5-4DE9-B4BB-5E59C6042CBB}"/>
    <hyperlink ref="H3842" r:id="rId6065" xr:uid="{1EFA86CE-724F-459A-B220-336BBBC242DE}"/>
    <hyperlink ref="H3844" r:id="rId6066" xr:uid="{D43EBBCD-1A4D-4361-9365-4C1474F2286F}"/>
    <hyperlink ref="H3845" r:id="rId6067" xr:uid="{0250C7F3-C009-4ADF-81AC-EC7C6EDFC1C5}"/>
    <hyperlink ref="I3845" r:id="rId6068" xr:uid="{97DC337F-A937-492E-A938-88C211B92696}"/>
    <hyperlink ref="I3846" r:id="rId6069" xr:uid="{38B81DA2-A201-40EA-8A88-4258CA3ABEC2}"/>
    <hyperlink ref="H3847" r:id="rId6070" xr:uid="{FC1E04DC-BE82-43C9-A6CE-AC11AD41144D}"/>
    <hyperlink ref="I3847" r:id="rId6071" xr:uid="{7822DF83-CD70-4F0C-B5D5-7007FDD5AAF1}"/>
    <hyperlink ref="H3848" r:id="rId6072" xr:uid="{696E6F55-1993-4216-A3A0-ABD04FC3F36E}"/>
    <hyperlink ref="I3848" r:id="rId6073" xr:uid="{48363DE0-E859-4E72-893B-3845D62D27CE}"/>
    <hyperlink ref="H3849" r:id="rId6074" xr:uid="{E7F62753-DD2F-417E-B54A-5D478A3E3D53}"/>
    <hyperlink ref="I3849" r:id="rId6075" xr:uid="{EAEB3690-525C-4ECF-90EB-9FBE2948EF29}"/>
    <hyperlink ref="H3850" r:id="rId6076" xr:uid="{9C556913-E008-4977-B9C0-612F7D3E1D15}"/>
    <hyperlink ref="I3850" r:id="rId6077" xr:uid="{403C40DA-15C2-4A6A-9523-7F5B367CF616}"/>
    <hyperlink ref="H3851" r:id="rId6078" xr:uid="{73986A2C-5B09-4D7B-A624-B80D0DA95A0D}"/>
    <hyperlink ref="I3851" r:id="rId6079" xr:uid="{39E6D28D-1F33-4C4D-A8FE-4A8BCEA30B0E}"/>
    <hyperlink ref="H3852" r:id="rId6080" xr:uid="{C1734BFC-BE0D-4342-BA52-AA5931FD0F44}"/>
    <hyperlink ref="I3852" r:id="rId6081" xr:uid="{7EC39535-DDED-4ED2-8FBD-893BBF189A66}"/>
    <hyperlink ref="H3853" r:id="rId6082" xr:uid="{08E573BF-4CB7-4DC8-BD9A-1ECAFD4CB56F}"/>
    <hyperlink ref="I3854" r:id="rId6083" xr:uid="{61998312-B3A8-4EEA-98FE-F1AA6164B0E9}"/>
    <hyperlink ref="H3856" r:id="rId6084" xr:uid="{433AE4D6-370F-4B05-8901-1269D64F728E}"/>
    <hyperlink ref="I3856" r:id="rId6085" xr:uid="{CAB12CF0-BD38-45AA-8572-7DEF00318A4E}"/>
    <hyperlink ref="I3857" r:id="rId6086" xr:uid="{66E5121F-91BF-48FC-B887-DC9D840C88EC}"/>
    <hyperlink ref="I3858" r:id="rId6087" xr:uid="{056F46C3-FE7C-483F-B4E5-A91566C77672}"/>
    <hyperlink ref="H3860" r:id="rId6088" xr:uid="{AEC0A4C9-CDBD-434B-8C75-EDE95660667C}"/>
    <hyperlink ref="I3860" r:id="rId6089" xr:uid="{0E902577-39D0-41C6-AF6D-682A8746A03B}"/>
    <hyperlink ref="I3861" r:id="rId6090" xr:uid="{BF78FFF2-EE5F-4CE9-B502-84321270FE33}"/>
    <hyperlink ref="H3862" r:id="rId6091" xr:uid="{25E066E8-0983-4AA2-AB84-E5496D20686D}"/>
    <hyperlink ref="I3862" r:id="rId6092" xr:uid="{89BF297A-0B6F-49F4-ACF2-3B595E233F54}"/>
    <hyperlink ref="H3863" r:id="rId6093" xr:uid="{4936DBED-A7EC-42DC-9C65-49251FC2D9CA}"/>
    <hyperlink ref="I3863" r:id="rId6094" xr:uid="{B58487C0-0AC5-41D5-A027-DD77A86E69C4}"/>
    <hyperlink ref="I3864" r:id="rId6095" xr:uid="{8C112FDF-E412-49CD-A2B5-77E4CE340951}"/>
    <hyperlink ref="H3865" r:id="rId6096" xr:uid="{0D961CB8-9294-4479-BCB5-4360DE2071C2}"/>
    <hyperlink ref="I3865" r:id="rId6097" xr:uid="{B5FB0095-1E3A-4EC6-A3E7-1180B0D36D2F}"/>
    <hyperlink ref="H3866" r:id="rId6098" xr:uid="{B14CF8CD-33EA-4C78-8ADC-E0ED6B90256A}"/>
    <hyperlink ref="I3866" r:id="rId6099" xr:uid="{E9490FBB-4538-4989-97BB-116778857D07}"/>
    <hyperlink ref="H3867" r:id="rId6100" xr:uid="{43C343EF-A4CB-429E-B4B0-642A92D145D7}"/>
    <hyperlink ref="I3867" r:id="rId6101" xr:uid="{C1B8ADD7-962E-4ED0-818C-C37A70118C26}"/>
    <hyperlink ref="H3868" r:id="rId6102" xr:uid="{6F1C7D13-9044-449D-95CC-4D7F66FA7FFC}"/>
    <hyperlink ref="I3868" r:id="rId6103" xr:uid="{64901CC8-D7FC-430D-9C32-893B897DE9D5}"/>
    <hyperlink ref="H3869" r:id="rId6104" xr:uid="{A5DC735D-520B-471A-B292-DD5B7809447D}"/>
    <hyperlink ref="I3869" r:id="rId6105" xr:uid="{BF16CD33-DD00-48DA-97A5-A5F9FA5DECF6}"/>
    <hyperlink ref="H3870" r:id="rId6106" xr:uid="{549C5156-9648-44D2-8099-620A85BF2BBD}"/>
    <hyperlink ref="I3870" r:id="rId6107" xr:uid="{A0BBD7B4-C00A-427E-A276-2FB9297C3753}"/>
    <hyperlink ref="H3871" r:id="rId6108" xr:uid="{84F11148-7208-4FDF-895D-700924D9AE4E}"/>
    <hyperlink ref="I3871" r:id="rId6109" xr:uid="{FE08E37C-BDCE-43A3-A3A4-B7BDF23C7E2E}"/>
    <hyperlink ref="I3872" r:id="rId6110" xr:uid="{3751897E-7DD8-46A2-8442-0BF977CC1CF5}"/>
    <hyperlink ref="H3873" r:id="rId6111" xr:uid="{20BEE441-BE01-4008-909E-DD578BBB8495}"/>
    <hyperlink ref="I3873" r:id="rId6112" xr:uid="{B47937B7-939C-4E08-9B81-D74F27BE170E}"/>
    <hyperlink ref="H3874" r:id="rId6113" xr:uid="{E59BEC32-3341-4504-ABB0-79F7E720C408}"/>
    <hyperlink ref="I3874" r:id="rId6114" xr:uid="{C333218C-BCBD-4438-AF8F-50E71AC32020}"/>
    <hyperlink ref="H3875" r:id="rId6115" xr:uid="{E8B3577E-C6D3-432D-82F5-6B5648D18E6B}"/>
    <hyperlink ref="I3875" r:id="rId6116" xr:uid="{E3AC3D0D-87E3-449C-957A-EAD980E487B6}"/>
    <hyperlink ref="H3876" r:id="rId6117" xr:uid="{E6E76281-B8D3-40F4-89FF-57D431AE2FBB}"/>
    <hyperlink ref="I3876" r:id="rId6118" xr:uid="{0B2FDA4F-8151-456C-A92F-4123A709AE36}"/>
    <hyperlink ref="I3877" r:id="rId6119" xr:uid="{ED8B8A6A-210F-44E3-9F89-B2FBDA2484EF}"/>
    <hyperlink ref="H3878" r:id="rId6120" xr:uid="{E8528214-BE1F-4D64-A988-84C552A33273}"/>
    <hyperlink ref="I3878" r:id="rId6121" display="www.patt.cl" xr:uid="{0231E223-C18F-43D9-BE7B-27CA4C2283ED}"/>
    <hyperlink ref="H3879" r:id="rId6122" xr:uid="{7D342B00-A9F6-4CAC-A596-DF3DDA20D069}"/>
    <hyperlink ref="I3879" r:id="rId6123" xr:uid="{003645AD-CE8D-493A-854D-2F3F9314C7C2}"/>
    <hyperlink ref="H3880" r:id="rId6124" xr:uid="{6CBC52AE-8A55-4A08-8C99-CFE62B58BDC4}"/>
    <hyperlink ref="I3880" r:id="rId6125" xr:uid="{FA625D16-03B3-42DA-BC94-7C626C78812C}"/>
    <hyperlink ref="H3881" r:id="rId6126" xr:uid="{AFC22280-9076-47F1-92EB-4380AA5E27FB}"/>
    <hyperlink ref="I3882" r:id="rId6127" xr:uid="{4F17A68F-2066-4184-A9B9-C890A4360159}"/>
    <hyperlink ref="H3884" r:id="rId6128" xr:uid="{8A660B87-4DBF-4AFD-9883-A8391E96B2C8}"/>
    <hyperlink ref="I3884" r:id="rId6129" xr:uid="{5A7546D3-EB41-4E52-B3DF-DFD0CD0ECF4F}"/>
    <hyperlink ref="H3885" r:id="rId6130" xr:uid="{DA558AC2-119F-4C5F-B168-A5B93845C2E7}"/>
    <hyperlink ref="I3885" r:id="rId6131" xr:uid="{6EA41E0D-58D3-4219-AD65-22030BACD3DD}"/>
    <hyperlink ref="H3886" r:id="rId6132" xr:uid="{028FD615-B17C-4C08-A974-F4319E94FD92}"/>
    <hyperlink ref="I3886" r:id="rId6133" xr:uid="{1AF745E2-F5B4-49CE-BDAA-2A63466AD147}"/>
    <hyperlink ref="H3887" r:id="rId6134" xr:uid="{100E32CD-6875-467E-BA5F-47F59B02D474}"/>
    <hyperlink ref="I3887" r:id="rId6135" xr:uid="{93A13EE4-1EA8-415D-ADBD-0B1C2CACDB32}"/>
    <hyperlink ref="I3888" r:id="rId6136" xr:uid="{8EB51A21-8B61-4732-8317-8651DB33B2FC}"/>
    <hyperlink ref="H3889" r:id="rId6137" xr:uid="{CDB5EC7B-1276-48BE-B36C-B3F6043BC3B7}"/>
    <hyperlink ref="I3889" r:id="rId6138" xr:uid="{BC4A7E7B-2E28-453A-8B0A-DB256482CA53}"/>
    <hyperlink ref="H3890" r:id="rId6139" xr:uid="{9901CF4D-6AF7-4940-9249-7A3D5FEE7027}"/>
    <hyperlink ref="I3890" r:id="rId6140" xr:uid="{870C0BEE-9893-48B7-AE8D-1BC6705E082E}"/>
    <hyperlink ref="H3891" r:id="rId6141" xr:uid="{D1235F5F-9C87-4AF1-BA30-5CE5E344614F}"/>
    <hyperlink ref="I3891" r:id="rId6142" xr:uid="{5776CAF8-A9EE-432F-B273-0E0EA9591F08}"/>
    <hyperlink ref="H3892" r:id="rId6143" xr:uid="{D0E7B460-2202-49FC-BCDA-746284148475}"/>
    <hyperlink ref="I3892" r:id="rId6144" xr:uid="{B0A5A982-CF0F-4D4A-8496-45E3A70E08A0}"/>
    <hyperlink ref="H3894" r:id="rId6145" xr:uid="{6BF3EDDC-63B7-4FAC-9910-4B5623B3F74C}"/>
    <hyperlink ref="I3894" r:id="rId6146" xr:uid="{B65903E0-0EF2-4D65-9F83-0A559AFFBB25}"/>
    <hyperlink ref="I3895" r:id="rId6147" xr:uid="{DF6E287F-5192-4F1A-A108-F24023E82F71}"/>
    <hyperlink ref="H3896" r:id="rId6148" xr:uid="{0D9E0D80-F899-4BA0-ADB3-F74AD591D5DF}"/>
    <hyperlink ref="I3896" r:id="rId6149" xr:uid="{2EC53FA9-C485-427B-945F-EF05AAC8BF60}"/>
    <hyperlink ref="H3897" r:id="rId6150" xr:uid="{BDF6605C-DC6D-42F9-9366-D922F56AE505}"/>
    <hyperlink ref="I3897" r:id="rId6151" xr:uid="{70BD3430-F0D6-4B11-B8E7-60F8DA1148D1}"/>
    <hyperlink ref="H3898" r:id="rId6152" xr:uid="{CA812348-AD7D-4B0F-9E4C-17835D68A807}"/>
    <hyperlink ref="I3898" r:id="rId6153" xr:uid="{11B2A96E-B1CD-4206-AAB6-4E5AE4D28FF7}"/>
    <hyperlink ref="H3899" r:id="rId6154" xr:uid="{DC99FE7D-84D8-4D6F-AB26-EF0A9E126679}"/>
    <hyperlink ref="I3899" r:id="rId6155" xr:uid="{52BB37DF-FAD9-4261-B28F-D57137A0FB0C}"/>
    <hyperlink ref="I3900" r:id="rId6156" xr:uid="{9F9ED528-2012-4111-8028-56220E422679}"/>
    <hyperlink ref="H3901" r:id="rId6157" xr:uid="{A916589D-25D7-4809-9690-50368A09CC04}"/>
    <hyperlink ref="I3901" r:id="rId6158" xr:uid="{4C3D5D87-E694-4D42-BBE6-1C086C35FDDA}"/>
    <hyperlink ref="H3902" r:id="rId6159" xr:uid="{22C01F81-E645-4719-A622-1CBB5EB192D6}"/>
    <hyperlink ref="I3902" r:id="rId6160" xr:uid="{F9FE6CE5-0A76-48CE-BCAC-DDA37E1F626B}"/>
    <hyperlink ref="H3903" r:id="rId6161" display="ventas@persianasycortinas.cl" xr:uid="{491EA984-4BCE-4E5F-B171-45210C63A861}"/>
    <hyperlink ref="I3903" r:id="rId6162" xr:uid="{624C805A-0EF4-4F91-B853-F3217B821058}"/>
    <hyperlink ref="I3904" r:id="rId6163" xr:uid="{4B57B87D-F58A-4ACC-B894-35E4F6FF2EE3}"/>
    <hyperlink ref="I3906" r:id="rId6164" xr:uid="{1AF41676-5CD4-4666-A0A0-EE793B474004}"/>
    <hyperlink ref="H3907" r:id="rId6165" xr:uid="{C8AA2F25-87EA-4E2C-95DF-6138670BA809}"/>
    <hyperlink ref="I3907" r:id="rId6166" xr:uid="{F261F89E-D8D0-48DB-B66E-E320BD9F42E8}"/>
    <hyperlink ref="I3908" r:id="rId6167" xr:uid="{70C1BEE5-D618-4974-8326-5C30FD5583E2}"/>
    <hyperlink ref="I3909" r:id="rId6168" xr:uid="{4A93E1B9-AA38-4946-87C1-764424BAC465}"/>
    <hyperlink ref="I3910" r:id="rId6169" xr:uid="{F48C02ED-279F-4BFF-BAE7-12F44B304F3A}"/>
    <hyperlink ref="H3911" r:id="rId6170" xr:uid="{65C2FBAC-3DE1-4596-B6A4-1D5E720A3355}"/>
    <hyperlink ref="H3913" r:id="rId6171" xr:uid="{6838440B-A987-4AEB-8A74-E986BA36FE80}"/>
    <hyperlink ref="I3913" r:id="rId6172" xr:uid="{7782E0C2-FDAD-4D66-B575-2F60480A8850}"/>
    <hyperlink ref="H3914" r:id="rId6173" xr:uid="{2B9B0799-7731-4276-9F8D-850E8EC5FD6A}"/>
    <hyperlink ref="I3914" r:id="rId6174" xr:uid="{04578E68-C3E9-412D-A7AD-8EA572AC5C16}"/>
    <hyperlink ref="H3915" r:id="rId6175" xr:uid="{82C6791B-22B8-405A-A8D5-0AF13B6C0462}"/>
    <hyperlink ref="I3915" r:id="rId6176" xr:uid="{3B5586D5-D317-47E2-8201-0B61C9AC7E05}"/>
    <hyperlink ref="H3916" r:id="rId6177" xr:uid="{E8B85300-F437-4363-B194-0E69AF67E681}"/>
    <hyperlink ref="H3917" r:id="rId6178" xr:uid="{B52BE9CB-EC0F-4BDE-9B86-CDFD6EF238BF}"/>
    <hyperlink ref="I3917" r:id="rId6179" xr:uid="{6C30532E-5AFF-4A98-ADB0-1FE61C827D05}"/>
    <hyperlink ref="I3918" r:id="rId6180" xr:uid="{90ECF8F9-96F9-460B-A9DA-6AC51FDE3FBA}"/>
    <hyperlink ref="H3919" r:id="rId6181" xr:uid="{42C2020F-2E46-4880-85EA-585038904189}"/>
    <hyperlink ref="I3919" r:id="rId6182" xr:uid="{27421C39-F838-4EED-8658-C058113F6DB3}"/>
    <hyperlink ref="I3920" r:id="rId6183" xr:uid="{0439A675-7F3C-4BDB-8008-F61D0A94C14C}"/>
    <hyperlink ref="I3921" r:id="rId6184" xr:uid="{5DCDB994-0757-4779-AA95-C48F1AD6AC09}"/>
    <hyperlink ref="I3922" r:id="rId6185" xr:uid="{7A09AC0E-0C5B-4D13-B3F8-567D6D4B1DAB}"/>
    <hyperlink ref="H3923" r:id="rId6186" xr:uid="{C9A5B14E-ECE8-406E-B5DD-9E7CE110EB90}"/>
    <hyperlink ref="I3923" r:id="rId6187" xr:uid="{3001777B-2A73-4E51-990F-160C87DC6E9D}"/>
    <hyperlink ref="H3924" r:id="rId6188" xr:uid="{E044C16E-F854-43CB-8F2A-24D9D8D905A2}"/>
    <hyperlink ref="I3924" r:id="rId6189" xr:uid="{ED4C9248-4936-4257-B032-0BB0D23EA61A}"/>
    <hyperlink ref="H3926" r:id="rId6190" xr:uid="{919E97EF-C870-4C21-ABF0-1E397ADEE6B1}"/>
    <hyperlink ref="I3926" r:id="rId6191" xr:uid="{39A95195-4B3E-4955-B665-E3A8C6B1A699}"/>
    <hyperlink ref="H3927" r:id="rId6192" xr:uid="{C7023CC7-EACA-4890-BA72-AB0E8D3115B1}"/>
    <hyperlink ref="I3927" r:id="rId6193" xr:uid="{EAC499EF-1F37-4D65-97A0-E4B0D2E9D7FB}"/>
    <hyperlink ref="H3928" r:id="rId6194" xr:uid="{EC2B9F8F-333D-42CF-B3D3-B5C28ED45143}"/>
    <hyperlink ref="I3928" r:id="rId6195" xr:uid="{8536ADC5-4DCD-4DAC-9304-21A83C9DA4EC}"/>
    <hyperlink ref="H3929" r:id="rId6196" xr:uid="{4E286C6E-72A0-49E4-92B1-7542D8628F3B}"/>
    <hyperlink ref="I3929" r:id="rId6197" xr:uid="{AE5B5E21-FFFE-4D11-915E-EE3D7186F766}"/>
    <hyperlink ref="H3930" r:id="rId6198" xr:uid="{77336210-E743-47B4-A7CD-9EA3B9948091}"/>
    <hyperlink ref="I3930" r:id="rId6199" xr:uid="{3E87D8D4-04EF-4280-9F24-C902B4ED31FE}"/>
    <hyperlink ref="I3931" r:id="rId6200" xr:uid="{857DEA5A-3869-434E-9173-873056140980}"/>
    <hyperlink ref="I3932" r:id="rId6201" xr:uid="{5D099CE2-5CB9-42C1-B5F7-105C126AC9D7}"/>
    <hyperlink ref="H3933" r:id="rId6202" xr:uid="{FB898269-2E58-4508-B499-A6A344693CB5}"/>
    <hyperlink ref="H3934" r:id="rId6203" xr:uid="{2E4DBE90-4B3D-49C6-91D5-9F05FB45200A}"/>
    <hyperlink ref="H3935" r:id="rId6204" xr:uid="{4FAD5827-93F5-4937-A04B-8908EBF96F25}"/>
    <hyperlink ref="I3935" r:id="rId6205" xr:uid="{1293D880-AC30-44AF-B971-9F60E32B07A0}"/>
    <hyperlink ref="I3936" r:id="rId6206" xr:uid="{6ACA1A47-7D37-487E-8A1E-93B297C32B0D}"/>
    <hyperlink ref="H3937" r:id="rId6207" xr:uid="{7F334B93-E0D1-4991-B9E8-444625A2E3FF}"/>
    <hyperlink ref="I3937" r:id="rId6208" xr:uid="{40B170F6-CF6F-4C8F-9A5D-C347C089F065}"/>
    <hyperlink ref="H3938" r:id="rId6209" xr:uid="{560BB9BF-7F6E-4081-BCE0-0B563C6B38B3}"/>
    <hyperlink ref="I3938" r:id="rId6210" xr:uid="{B7007BD7-2E6C-4F26-A832-FDB573055E04}"/>
    <hyperlink ref="I3939" r:id="rId6211" xr:uid="{50BEA1C4-F2E7-476B-BFCF-5A68DC001C9C}"/>
    <hyperlink ref="H3941" r:id="rId6212" xr:uid="{E53A6F29-90E9-4A1A-8500-46CE0042DDC6}"/>
    <hyperlink ref="I3941" r:id="rId6213" xr:uid="{4F9B78B5-3438-4817-805A-572705BF9E67}"/>
    <hyperlink ref="H3942" r:id="rId6214" xr:uid="{22B6CFCE-7383-4096-8C0B-4786D7BD34D3}"/>
    <hyperlink ref="I3942" r:id="rId6215" xr:uid="{AE77A808-61D8-4AFA-B6F5-A2CF0654B2B3}"/>
    <hyperlink ref="H3943" r:id="rId6216" xr:uid="{68613990-244E-4FC2-9858-267B4D47725A}"/>
    <hyperlink ref="I3943" r:id="rId6217" xr:uid="{75E1E49B-0A74-46F0-B152-5A2471F2F28D}"/>
    <hyperlink ref="H3944" r:id="rId6218" xr:uid="{482D9D6D-D34F-4227-A882-019325AA91CB}"/>
    <hyperlink ref="I3944" r:id="rId6219" xr:uid="{3092489D-CA0B-4EA1-8E7D-8A0841C2A822}"/>
    <hyperlink ref="H3945" r:id="rId6220" xr:uid="{BCDA33B7-C96E-41A4-A89C-4AF40F249C2A}"/>
    <hyperlink ref="I3945" r:id="rId6221" xr:uid="{4D63D51F-021D-4E44-ADDB-A4EB06789C7E}"/>
    <hyperlink ref="H3946" r:id="rId6222" xr:uid="{63F3FF97-4158-4D7B-A84C-6AE40B488E08}"/>
    <hyperlink ref="I3946" r:id="rId6223" xr:uid="{4F073F25-B1BA-4CC7-BC76-52D4DD2C73C0}"/>
    <hyperlink ref="H3948" r:id="rId6224" xr:uid="{374DA037-3520-4F1B-A5EE-BBA3B5D7C90C}"/>
    <hyperlink ref="I3948" r:id="rId6225" xr:uid="{B79467C5-D59C-4BF8-AF77-82788D163EB5}"/>
    <hyperlink ref="H3949" r:id="rId6226" xr:uid="{13B07874-DBC1-4238-AD10-F3BBCF349705}"/>
    <hyperlink ref="H3950" r:id="rId6227" display="harwardt@entelchile.net" xr:uid="{DB044975-3C62-48F7-AEB3-559E8CA701A7}"/>
    <hyperlink ref="I3950" r:id="rId6228" xr:uid="{4DCA1C8E-0472-4714-9683-94CDABAD9C0C}"/>
    <hyperlink ref="H3951" r:id="rId6229" xr:uid="{B5DBB0CF-0B30-4FEB-819C-2007711E04B8}"/>
    <hyperlink ref="I3951" r:id="rId6230" xr:uid="{7EBE6D79-E91B-4497-8CAB-1C878A1EE39F}"/>
    <hyperlink ref="I3952" r:id="rId6231" xr:uid="{E8D8669D-33C9-45D4-A75B-1A175752C713}"/>
    <hyperlink ref="H3953" r:id="rId6232" xr:uid="{33A698F4-3005-4D95-9C35-3FC2955E6058}"/>
    <hyperlink ref="I3953" r:id="rId6233" xr:uid="{ABDEE225-A4C0-4A71-80C2-8335B8BF5D49}"/>
    <hyperlink ref="H3954" r:id="rId6234" xr:uid="{7A076B6D-71BB-45CE-A2C3-6781C8F98458}"/>
    <hyperlink ref="I3954" r:id="rId6235" xr:uid="{3D73794B-510B-42EC-8C64-B6BA0E0B9249}"/>
    <hyperlink ref="H3955" r:id="rId6236" xr:uid="{52C881D1-EAA9-4933-886E-C242DFF646DF}"/>
    <hyperlink ref="I3955" r:id="rId6237" xr:uid="{F3B56D5F-033E-43D8-A576-0CEE53DDE990}"/>
    <hyperlink ref="H3956" r:id="rId6238" xr:uid="{189D5B20-B6B8-438D-ACD8-1A4DD9376E3F}"/>
    <hyperlink ref="I3956" r:id="rId6239" xr:uid="{10C1889E-D911-4B34-B30D-AAF21F908BF9}"/>
    <hyperlink ref="I3957" r:id="rId6240" xr:uid="{65CC1FF8-DCB4-40E6-AD96-647CCF0DD6C4}"/>
    <hyperlink ref="I3958" r:id="rId6241" xr:uid="{F6CAB41B-C074-480C-BC21-0C63626CF98D}"/>
    <hyperlink ref="H3959" r:id="rId6242" xr:uid="{C665909F-44DA-4E5C-B04D-606C876F8B6D}"/>
    <hyperlink ref="I3959" r:id="rId6243" xr:uid="{B81A325D-5304-4C8A-A564-23673F1165F6}"/>
    <hyperlink ref="H3960" r:id="rId6244" xr:uid="{D277E9A1-45CB-4074-85E1-825CEE0253AA}"/>
    <hyperlink ref="I3960" r:id="rId6245" xr:uid="{94CEDCE0-521E-4E0D-BBB5-387743C670C9}"/>
    <hyperlink ref="H3961" r:id="rId6246" xr:uid="{34A88508-419F-400A-905E-B611B171E5AA}"/>
    <hyperlink ref="I3961" r:id="rId6247" xr:uid="{47CE1AC0-676C-4E4B-8795-E9D12D2360AD}"/>
    <hyperlink ref="H3962" r:id="rId6248" xr:uid="{ABE20160-B4F1-4030-AD93-9143289F3F23}"/>
    <hyperlink ref="I3962" r:id="rId6249" xr:uid="{702F7E6D-A944-4884-912E-5B279075CD30}"/>
    <hyperlink ref="I3963" r:id="rId6250" xr:uid="{B8A915D1-8607-4FBA-8BDB-A5669E02ECD4}"/>
    <hyperlink ref="H3964" r:id="rId6251" xr:uid="{1D775411-3CB5-49D0-8394-28A48265ECA5}"/>
    <hyperlink ref="I3964" r:id="rId6252" xr:uid="{7F1F2B17-7CEF-44B2-811E-0D54CDF5B716}"/>
    <hyperlink ref="I3965" r:id="rId6253" xr:uid="{74B77ECD-7572-4277-AD04-51B554671182}"/>
    <hyperlink ref="I3966" r:id="rId6254" xr:uid="{54F3D873-3021-421F-88E7-20D3AE4415E6}"/>
    <hyperlink ref="H3967" r:id="rId6255" xr:uid="{B3FE3722-3350-473E-BE01-E4D4FFAB1473}"/>
    <hyperlink ref="I3967" r:id="rId6256" xr:uid="{6CFE1815-CFCD-43F4-BCB6-42409E3B0148}"/>
    <hyperlink ref="H3968" r:id="rId6257" xr:uid="{563AAFDA-1109-4DA2-8325-2AE4BED89FCC}"/>
    <hyperlink ref="I3968" r:id="rId6258" xr:uid="{9236E6E7-9F73-4EA6-AF56-C53CCD414FF6}"/>
    <hyperlink ref="H3969" r:id="rId6259" xr:uid="{BC313B4B-B856-4792-8D4F-01D3AE9D50CD}"/>
    <hyperlink ref="H3970" r:id="rId6260" xr:uid="{9AFBF2B0-9BAB-4500-B512-AABE47F2AC0F}"/>
    <hyperlink ref="I3970" r:id="rId6261" xr:uid="{5DC78481-0B03-4D5A-B2F0-3058E4622CA9}"/>
    <hyperlink ref="H3971" r:id="rId6262" xr:uid="{29282195-2D4D-4508-9664-79E63F7A7B47}"/>
    <hyperlink ref="I3971" r:id="rId6263" xr:uid="{1FD69455-AC69-4CE6-A944-8425D40B811A}"/>
    <hyperlink ref="H3972" r:id="rId6264" xr:uid="{ED23C23E-40D8-4646-BABF-57F1F52D7CAE}"/>
    <hyperlink ref="I3972" r:id="rId6265" xr:uid="{04712599-6A41-44E3-A77C-D5A8EAE3FD67}"/>
    <hyperlink ref="H3973" r:id="rId6266" xr:uid="{8F857EB2-9311-462A-A585-9B0AD6F51D18}"/>
    <hyperlink ref="I3973" r:id="rId6267" xr:uid="{D9C72990-6765-4A2F-B6D6-43B7393DE863}"/>
    <hyperlink ref="I3974" r:id="rId6268" xr:uid="{FF808012-A850-48D8-B65B-64BC58A37194}"/>
    <hyperlink ref="I3975" r:id="rId6269" xr:uid="{22C754FF-E160-49DC-ACDF-300E2ADF6930}"/>
    <hyperlink ref="I3976" r:id="rId6270" xr:uid="{6FD5129D-B51D-45D8-BA74-6671BE8B6BB3}"/>
    <hyperlink ref="H3977" r:id="rId6271" xr:uid="{2C1691DD-2388-4A5F-BC5F-3F688E763CE1}"/>
    <hyperlink ref="I3977" r:id="rId6272" xr:uid="{F8A11059-1249-46A0-B07D-7A03A5985D12}"/>
    <hyperlink ref="H3978" r:id="rId6273" display="polemic@polemic.cl" xr:uid="{F30D0904-1FAE-42F3-AC5D-91C959638CD2}"/>
    <hyperlink ref="I3978" r:id="rId6274" xr:uid="{6EF53EB7-BD19-4E50-B0D3-BA5525467D16}"/>
    <hyperlink ref="H3979" r:id="rId6275" xr:uid="{DC73AC8A-A859-47D3-A341-6B24C95C9AE2}"/>
    <hyperlink ref="I3979" r:id="rId6276" xr:uid="{536D4689-6D31-48F9-95F0-93B2034623DB}"/>
    <hyperlink ref="H3980" r:id="rId6277" xr:uid="{B6CE4AA0-2988-4157-80A9-4FEEFA83C942}"/>
    <hyperlink ref="I3980" r:id="rId6278" xr:uid="{C14D9EA2-B7E4-4C33-8163-ABFE7FEF5A64}"/>
    <hyperlink ref="H3981" r:id="rId6279" xr:uid="{AF3CD643-9113-499B-8AFB-70BC46A912CC}"/>
    <hyperlink ref="I3981" r:id="rId6280" xr:uid="{6E940C41-E58A-449F-821F-4C18D1C56B1C}"/>
    <hyperlink ref="H3982" r:id="rId6281" xr:uid="{2DBFC218-091B-473D-B9B9-CC9821484D59}"/>
    <hyperlink ref="I3982" r:id="rId6282" xr:uid="{8F817F62-C989-40A4-A01A-7A86F77925AD}"/>
    <hyperlink ref="H3983" r:id="rId6283" xr:uid="{06F47B4A-E8A7-4F17-ADF6-F9E4425B5CCC}"/>
    <hyperlink ref="I3983" r:id="rId6284" xr:uid="{C1587A74-1DA1-4A36-BD97-D441FE1A72A6}"/>
    <hyperlink ref="I3984" r:id="rId6285" xr:uid="{336C7A22-EA75-4FAC-918E-EC9B32BBCCDD}"/>
    <hyperlink ref="I3985" r:id="rId6286" xr:uid="{671CD2D7-86DF-46C7-97CE-BCDC5D1F6E7C}"/>
    <hyperlink ref="I3987" r:id="rId6287" xr:uid="{347BB233-BF53-49BF-8848-D8ACB6A14E03}"/>
    <hyperlink ref="H3988" r:id="rId6288" xr:uid="{DDEA74A7-64FF-4C36-8C1F-87D3E46A9A8B}"/>
    <hyperlink ref="I3988" r:id="rId6289" xr:uid="{80C54E0D-E0B9-4D38-AF82-DFE024A6AF12}"/>
    <hyperlink ref="H3989" r:id="rId6290" xr:uid="{0D36F6F5-9AF9-461E-A6C6-BFB7828BF411}"/>
    <hyperlink ref="I3989" r:id="rId6291" xr:uid="{A5C77C48-CA9E-4FE3-B40F-6E7833D52084}"/>
    <hyperlink ref="H3991" r:id="rId6292" xr:uid="{74BDEB3B-0983-4025-8866-78586E978341}"/>
    <hyperlink ref="I3991" r:id="rId6293" xr:uid="{7E934009-7A97-49EF-AC8D-E50CD44EA6F5}"/>
    <hyperlink ref="I3992" r:id="rId6294" xr:uid="{4E4F6E0E-ACDD-4B8C-BC88-897F4F3BCB93}"/>
    <hyperlink ref="I3993" r:id="rId6295" xr:uid="{8342572C-C338-4851-99DA-45E822F21720}"/>
    <hyperlink ref="H3994" r:id="rId6296" xr:uid="{119CD888-C5C1-4835-B21B-C3B664D28B40}"/>
    <hyperlink ref="I3994" r:id="rId6297" xr:uid="{EE0780EC-C110-448F-99BB-07BD9BC45CDD}"/>
    <hyperlink ref="I3995" r:id="rId6298" xr:uid="{FF301578-9E2F-4E85-A4BB-26336A3D6A0E}"/>
    <hyperlink ref="I3996" r:id="rId6299" xr:uid="{B8584B86-DC92-447A-AA7F-E2E677092CBD}"/>
    <hyperlink ref="H3997" r:id="rId6300" xr:uid="{F0E9D69B-6B1D-4AE3-A7CD-09DEC1C1E5AD}"/>
    <hyperlink ref="H3998" r:id="rId6301" xr:uid="{2051DF55-D167-4E2C-AC91-3886A104B4F5}"/>
    <hyperlink ref="I3998" r:id="rId6302" xr:uid="{BEE2AC41-7887-4200-9B0E-FBF4DBDBABA0}"/>
    <hyperlink ref="H3999" r:id="rId6303" xr:uid="{C509945C-6CAD-48F7-8C5E-944F6A1812F2}"/>
    <hyperlink ref="I3999" r:id="rId6304" xr:uid="{EC61EA6E-A094-4525-9BE1-9A93D81136A2}"/>
    <hyperlink ref="H4000" r:id="rId6305" xr:uid="{B9FF7214-2B4D-48D2-8C79-B2255BB54BA5}"/>
    <hyperlink ref="I4000" r:id="rId6306" xr:uid="{4048D897-C346-4019-8CAE-84527B66FCD3}"/>
    <hyperlink ref="I4001" r:id="rId6307" xr:uid="{721214A7-155A-421A-956E-E74E696577BE}"/>
    <hyperlink ref="H4002" r:id="rId6308" xr:uid="{B6323008-3E5D-40BA-8578-3E7E7D1C6014}"/>
    <hyperlink ref="I4002" r:id="rId6309" xr:uid="{F4CEAC41-404B-4DB9-AE6B-D217945BFD04}"/>
    <hyperlink ref="H4003" r:id="rId6310" display="pragma@pragma.cl" xr:uid="{C83DC8BE-8992-4B3C-A47D-C9DB6D9800CC}"/>
    <hyperlink ref="I4003" r:id="rId6311" xr:uid="{BC0D7C3B-BF4E-494E-A080-B789B30EBDED}"/>
    <hyperlink ref="I4004" r:id="rId6312" xr:uid="{A1B9AC99-F190-4CAF-BA56-6A5F920DE7F0}"/>
    <hyperlink ref="H4005" r:id="rId6313" xr:uid="{915C40D7-1053-4418-AB75-E09E9A727DDC}"/>
    <hyperlink ref="I4005" r:id="rId6314" xr:uid="{D2A54C40-DFA4-4A5B-9585-DF8B9F62D285}"/>
    <hyperlink ref="H4006" r:id="rId6315" display="arivas@ppi-global.com /" xr:uid="{90F35DBB-E08B-49A5-B04C-7202270CBBE7}"/>
    <hyperlink ref="I4006" r:id="rId6316" xr:uid="{70ED1AD3-F2FD-4BA9-951A-4167C262EFB9}"/>
    <hyperlink ref="H4007" r:id="rId6317" xr:uid="{2AB49316-4997-4959-8C8B-BD678A9FCF0F}"/>
    <hyperlink ref="I4007" r:id="rId6318" xr:uid="{B92ACB07-7B85-45C5-8084-8086B9BF51B2}"/>
    <hyperlink ref="H4008" r:id="rId6319" xr:uid="{F1CD73B0-9623-40A1-B04E-BFF66BE45BDE}"/>
    <hyperlink ref="I4008" r:id="rId6320" xr:uid="{8D319A13-D5CF-4F74-84D4-B149F81203A2}"/>
    <hyperlink ref="H4009" r:id="rId6321" xr:uid="{CD46BAA9-572A-483C-A8B8-F7F7BAF187A4}"/>
    <hyperlink ref="I4009" r:id="rId6322" xr:uid="{ACCF516B-AD21-4B01-8383-5D3511535940}"/>
    <hyperlink ref="I4010" r:id="rId6323" xr:uid="{2A4D8E75-DF9E-48BE-87D6-AC3276C03A68}"/>
    <hyperlink ref="H4011" r:id="rId6324" xr:uid="{433AE22E-BF1A-43A9-BCDB-8BCFAF8F40D8}"/>
    <hyperlink ref="I4011" r:id="rId6325" xr:uid="{17BA9AB5-71ED-416F-90E2-87C9B794C8E1}"/>
    <hyperlink ref="H4012" r:id="rId6326" xr:uid="{DECF9E98-86F0-4B1D-B94B-8252540FC2D0}"/>
    <hyperlink ref="I4012" r:id="rId6327" xr:uid="{9B464D15-FF1E-47EC-BB17-A43FCE48E91C}"/>
    <hyperlink ref="H4013" r:id="rId6328" xr:uid="{08A89C50-B255-443F-869D-8EBBA9EEFA4D}"/>
    <hyperlink ref="I4013" r:id="rId6329" xr:uid="{D4B92665-45EE-4C2C-9680-2D7663078672}"/>
    <hyperlink ref="I4015" r:id="rId6330" xr:uid="{02587100-21B2-4C76-8780-58E7938FB36D}"/>
    <hyperlink ref="I4016" r:id="rId6331" xr:uid="{125236F8-A3F1-4391-B36F-1622655A4954}"/>
    <hyperlink ref="I4017" r:id="rId6332" xr:uid="{2DC9802B-BECB-4505-966F-E0C6751C1C3A}"/>
    <hyperlink ref="I4018" r:id="rId6333" xr:uid="{EDDDD73E-94DD-4D25-A945-E852ECE4C251}"/>
    <hyperlink ref="H4019" r:id="rId6334" xr:uid="{D0BE1B75-C627-49F4-A9A1-DBB2B92A3D57}"/>
    <hyperlink ref="I4019" r:id="rId6335" xr:uid="{1E4C6DA6-D76F-4A94-9F79-0E27CB0FF7E8}"/>
    <hyperlink ref="I4021" r:id="rId6336" xr:uid="{6A820B1A-0757-430F-A003-3E076C0D8C8C}"/>
    <hyperlink ref="H4022" r:id="rId6337" xr:uid="{6BF391AC-218F-4A38-8F99-A5402A6DBA0F}"/>
    <hyperlink ref="I4022" r:id="rId6338" xr:uid="{F4939BBB-081A-4214-A61F-F9268EAE3A55}"/>
    <hyperlink ref="H4023" r:id="rId6339" xr:uid="{9B3CF8AF-570C-4135-A543-EFA8B0F67619}"/>
    <hyperlink ref="I4023" r:id="rId6340" xr:uid="{F9EE9DF0-3E4C-4440-BAEC-546719454193}"/>
    <hyperlink ref="H4024" r:id="rId6341" xr:uid="{3699D903-FBB7-46F2-B7EC-91B4A9EC61B8}"/>
    <hyperlink ref="I4024" r:id="rId6342" xr:uid="{175E653B-E8B2-455B-AE3B-DAB1465A56EB}"/>
    <hyperlink ref="H4025" r:id="rId6343" xr:uid="{63BB2307-2E86-4EC7-B16B-E23566B26409}"/>
    <hyperlink ref="I4025" r:id="rId6344" xr:uid="{E360E9C8-240C-4133-BB21-20BA5160CCD1}"/>
    <hyperlink ref="H4026" r:id="rId6345" xr:uid="{CE6636D0-8028-4E10-8794-E3E005F6FB95}"/>
    <hyperlink ref="I4026" r:id="rId6346" xr:uid="{5D0C85B3-896F-4A03-A8BB-C656BF7DB4AF}"/>
    <hyperlink ref="I4027" r:id="rId6347" xr:uid="{DFA7F9E7-55E6-4E8B-8585-AE327151B19F}"/>
    <hyperlink ref="I4028" r:id="rId6348" xr:uid="{7ACFE90E-DD34-4E31-A0EE-97B26A735CFC}"/>
    <hyperlink ref="I4029" r:id="rId6349" xr:uid="{7CA0D12F-00AA-4E42-9521-68B57FF6CBD3}"/>
    <hyperlink ref="H4030" r:id="rId6350" xr:uid="{8FD2FC1A-A6B1-4F4F-B434-AF9A34502C9A}"/>
    <hyperlink ref="I4030" r:id="rId6351" xr:uid="{2B938521-8B91-44CA-BB6F-6CCABCF987E5}"/>
    <hyperlink ref="H4031" r:id="rId6352" xr:uid="{4765F90C-0446-4160-905B-5E7C2EF45449}"/>
    <hyperlink ref="I4031" r:id="rId6353" xr:uid="{5F92A573-3ADF-4DCD-8369-95104F69E7CD}"/>
    <hyperlink ref="H4032" r:id="rId6354" xr:uid="{E19B66D4-B749-4311-B1DA-53065D22B53E}"/>
    <hyperlink ref="I4032" r:id="rId6355" xr:uid="{F9D05005-C6D4-4498-AEAD-1C652F2DC503}"/>
    <hyperlink ref="H4033" r:id="rId6356" xr:uid="{D3AAA35B-86A6-4FEC-9060-6A8016046A3B}"/>
    <hyperlink ref="I4033" r:id="rId6357" xr:uid="{795B6DCF-C2DA-40AA-B8CF-5716E0239FF4}"/>
    <hyperlink ref="I4034" r:id="rId6358" xr:uid="{C678DEC6-7B80-412B-A182-76908A694D82}"/>
    <hyperlink ref="H4035" r:id="rId6359" xr:uid="{78B655E4-7B84-40E9-929E-5F7D8D14C2E0}"/>
    <hyperlink ref="I4035" r:id="rId6360" xr:uid="{F1EA6FC1-2CE1-45CF-A6C5-873960C6456D}"/>
    <hyperlink ref="H4036" r:id="rId6361" xr:uid="{21B01DB8-1033-40F4-886C-5BF1ECA01CBE}"/>
    <hyperlink ref="H4037" r:id="rId6362" xr:uid="{0B695DA6-7D2A-4BC2-9FEA-33EF3EE59C4E}"/>
    <hyperlink ref="I4037" r:id="rId6363" xr:uid="{08A82CBE-701D-493F-86D7-A6C15ACD4976}"/>
    <hyperlink ref="H4038" r:id="rId6364" xr:uid="{50DF96F9-A093-4B4E-A2AF-B8A417475281}"/>
    <hyperlink ref="I4038" r:id="rId6365" xr:uid="{F3B65CD7-1AAE-45D4-9347-3ADA535091F6}"/>
    <hyperlink ref="H4039" r:id="rId6366" xr:uid="{43C09682-0737-4CFA-A3C9-B2C571E081B4}"/>
    <hyperlink ref="I4039" r:id="rId6367" xr:uid="{516ABDF3-7BE1-4101-B7DB-5F77A5834FA1}"/>
    <hyperlink ref="H4040" r:id="rId6368" xr:uid="{5BA9965D-BEE8-4CC6-9B62-CA8B8EA0350B}"/>
    <hyperlink ref="I4040" r:id="rId6369" xr:uid="{51ACCB5C-7034-42AE-898D-A222904FE2B4}"/>
    <hyperlink ref="H4041" r:id="rId6370" xr:uid="{563FF9C7-C076-4D75-B404-374155513B81}"/>
    <hyperlink ref="I4041" r:id="rId6371" xr:uid="{F384463A-88F0-437C-B49A-240BED491BAC}"/>
    <hyperlink ref="H4042" r:id="rId6372" xr:uid="{B70E66EB-C37D-421B-AAFB-ABB200E8A100}"/>
    <hyperlink ref="H4043" r:id="rId6373" display="alfajoresarpi@msn.com" xr:uid="{E45FFDE0-3451-4C76-8ADD-432A6D43B723}"/>
    <hyperlink ref="I4043" r:id="rId6374" xr:uid="{23A568BF-0EAE-4FEE-BCE9-4735A2C551EA}"/>
    <hyperlink ref="H4044" r:id="rId6375" xr:uid="{9C52B847-6B9F-4276-929A-8F7B1FDA6258}"/>
    <hyperlink ref="I4044" r:id="rId6376" xr:uid="{130CEB6D-45AF-4C6E-8BCB-BC282D5F1E4D}"/>
    <hyperlink ref="H4045" r:id="rId6377" xr:uid="{E143C238-7D1F-4AE6-B8F8-9AE78C9D058B}"/>
    <hyperlink ref="I4045" r:id="rId6378" xr:uid="{21E485F1-5C8E-4CCB-A739-33F0214FB598}"/>
    <hyperlink ref="H4046" r:id="rId6379" xr:uid="{C3DB9B0F-816D-419B-98D9-D22A66521C75}"/>
    <hyperlink ref="H4047" r:id="rId6380" xr:uid="{1516BDCA-75D3-470C-92E2-B5CB809A91D5}"/>
    <hyperlink ref="I4047" r:id="rId6381" xr:uid="{45E40C26-C286-4FD4-B694-47F7C0B90C9B}"/>
    <hyperlink ref="H4048" r:id="rId6382" xr:uid="{24263F04-7EAA-4BB5-A3F2-64FDFF5AC692}"/>
    <hyperlink ref="H4049" r:id="rId6383" xr:uid="{949B000A-8004-4038-B68A-8E0A34913110}"/>
    <hyperlink ref="I4049" r:id="rId6384" xr:uid="{94D70216-5F27-4A0D-B814-82F2297B6A99}"/>
    <hyperlink ref="I4050" r:id="rId6385" xr:uid="{591CEB5A-7AF2-4D91-9523-1EF170826DFA}"/>
    <hyperlink ref="H4051" r:id="rId6386" xr:uid="{1493E57E-279A-4953-A562-859809E1831F}"/>
    <hyperlink ref="I4051" r:id="rId6387" xr:uid="{48B14BED-11C8-4185-B67B-44B0A9DD9321}"/>
    <hyperlink ref="H4052" r:id="rId6388" xr:uid="{C9BDAEBF-BA5B-465E-9E59-71257D2B8748}"/>
    <hyperlink ref="I4052" r:id="rId6389" xr:uid="{DADDFC20-D79D-43C2-842A-42D233F21EF7}"/>
    <hyperlink ref="H4053" r:id="rId6390" xr:uid="{F7E81A59-E63C-403F-827D-FF87F28A1F0A}"/>
    <hyperlink ref="I4053" r:id="rId6391" xr:uid="{B780F573-2E11-49DB-864A-217673083567}"/>
    <hyperlink ref="I4054" r:id="rId6392" xr:uid="{65256D4E-036D-4107-A315-70397D6E5D58}"/>
    <hyperlink ref="H4055" r:id="rId6393" xr:uid="{EA3892B4-0EF3-4BFA-9A09-CA4CBA8753A8}"/>
    <hyperlink ref="I4055" r:id="rId6394" xr:uid="{D1510748-1D47-4EEC-9301-78AA79BB7BB0}"/>
    <hyperlink ref="I4056" r:id="rId6395" xr:uid="{077714B2-C209-4505-BEB1-23514E5F692D}"/>
    <hyperlink ref="H4057" r:id="rId6396" xr:uid="{4EA1AF31-550F-4E37-A75F-202819EFE47D}"/>
    <hyperlink ref="H4058" r:id="rId6397" xr:uid="{ADA8C771-E167-440F-86E6-112524EFB863}"/>
    <hyperlink ref="I4058" r:id="rId6398" xr:uid="{9C82FE55-7CDF-4517-93FA-CB58670DDEC5}"/>
    <hyperlink ref="I4059" r:id="rId6399" xr:uid="{7D150561-191B-42D8-9705-CB5E8A43CAF5}"/>
    <hyperlink ref="I4060" r:id="rId6400" xr:uid="{E53961AB-8319-42B4-8096-4B8D20F57ABA}"/>
    <hyperlink ref="I4061" r:id="rId6401" xr:uid="{7963C8DD-2CEA-49D7-AEEB-33D06CA7F2B9}"/>
    <hyperlink ref="I4063" r:id="rId6402" xr:uid="{1CCB01E5-9893-4B70-919D-56157335C07C}"/>
    <hyperlink ref="H4064" r:id="rId6403" xr:uid="{52189635-6CBF-4149-9A63-24679CCCC050}"/>
    <hyperlink ref="I4064" r:id="rId6404" xr:uid="{C0136DAE-4810-47F2-8EA6-5A9819533625}"/>
    <hyperlink ref="H4065" r:id="rId6405" xr:uid="{0BD7F341-BB4C-431C-A59E-4E82A6DACC75}"/>
    <hyperlink ref="I4065" r:id="rId6406" xr:uid="{5316F075-12D5-4B47-B469-2FDF2A679623}"/>
    <hyperlink ref="H4066" r:id="rId6407" xr:uid="{841A50A2-7588-4200-925C-916CDF26A3FE}"/>
    <hyperlink ref="I4066" r:id="rId6408" xr:uid="{AEFB1F27-A4D6-42CF-AD41-710974DD444B}"/>
    <hyperlink ref="H4067" r:id="rId6409" xr:uid="{9E656460-A3EC-4E1D-BC21-5DD41AF084A8}"/>
    <hyperlink ref="I4068" r:id="rId6410" xr:uid="{1F2C52F6-B562-48A3-80FB-D8B985B8C97F}"/>
    <hyperlink ref="H4070" r:id="rId6411" xr:uid="{5C989736-25E0-46F9-B5AF-7D586096963E}"/>
    <hyperlink ref="I4070" r:id="rId6412" xr:uid="{E75379E6-4835-47BD-A47F-6F50BFEC8C77}"/>
    <hyperlink ref="H4071" r:id="rId6413" xr:uid="{BA88268A-F9BE-4CA8-9F62-504128D42812}"/>
    <hyperlink ref="I4071" r:id="rId6414" xr:uid="{76F91D75-3568-4C08-9D48-9E0E70FBBE16}"/>
    <hyperlink ref="H4072" r:id="rId6415" xr:uid="{66485032-D8F6-4B6A-AD41-9C06D7FB20D8}"/>
    <hyperlink ref="I4072" r:id="rId6416" xr:uid="{ADB62F05-6225-4851-B6CF-DBD175AC8E6A}"/>
    <hyperlink ref="I4073" r:id="rId6417" xr:uid="{0C59D196-0FA3-49CC-8778-270A61484366}"/>
    <hyperlink ref="H4074" r:id="rId6418" xr:uid="{C4FB5333-569C-4DDE-85E8-5935B28BB094}"/>
    <hyperlink ref="I4074" r:id="rId6419" xr:uid="{BACE541C-5EE1-43B9-AE9D-6C8CC21C0970}"/>
    <hyperlink ref="H4075" r:id="rId6420" xr:uid="{70FDE873-CD16-4B2A-99BB-D61F4D67E34F}"/>
    <hyperlink ref="H4076" r:id="rId6421" xr:uid="{41AF20A3-F0AB-497C-9ADF-6804C2496757}"/>
    <hyperlink ref="I4076" r:id="rId6422" xr:uid="{3034FAAF-8167-460E-82A0-999380CB04D4}"/>
    <hyperlink ref="I4077" r:id="rId6423" xr:uid="{D4589CCC-7A72-4744-B36E-51613488E3C9}"/>
    <hyperlink ref="H4078" r:id="rId6424" xr:uid="{25487741-EC98-4E2D-9259-98C2F1D0C3D9}"/>
    <hyperlink ref="I4078" r:id="rId6425" xr:uid="{A90D7738-25AD-45A5-BE92-BC953A70B315}"/>
    <hyperlink ref="I4079" r:id="rId6426" xr:uid="{266DE108-CE81-4BF1-A8E9-9794CA498BE6}"/>
    <hyperlink ref="I4080" r:id="rId6427" xr:uid="{AC343051-EE77-4037-A249-F36F72BF4278}"/>
    <hyperlink ref="I4081" r:id="rId6428" xr:uid="{E1D16EFB-D73A-427C-87FA-BD729E13A8B4}"/>
    <hyperlink ref="H4082" r:id="rId6429" xr:uid="{B4B2013B-EBA2-4585-91DE-A9F2B2E29CEE}"/>
    <hyperlink ref="I4082" r:id="rId6430" xr:uid="{E5EF0D22-2D41-4AA9-8C7E-9758D76D6993}"/>
    <hyperlink ref="H4083" r:id="rId6431" xr:uid="{227B4BAC-BE5D-44D5-859F-79A36AF7D4F2}"/>
    <hyperlink ref="I4083" r:id="rId6432" xr:uid="{86D06E97-B23A-4DF7-AB07-00D0B0177EB5}"/>
    <hyperlink ref="I4084" r:id="rId6433" xr:uid="{1056D502-A180-475B-8AD4-5602EC654E7F}"/>
    <hyperlink ref="H4085" r:id="rId6434" xr:uid="{4BE8E4FE-6778-4D5E-9836-B15632384B2E}"/>
    <hyperlink ref="I4085" r:id="rId6435" xr:uid="{20B96770-7B6A-4A9B-9033-BC5C8CBBB175}"/>
    <hyperlink ref="H4086" r:id="rId6436" xr:uid="{831AE2C4-E6F6-436A-A424-B5A499019DC6}"/>
    <hyperlink ref="I4086" r:id="rId6437" xr:uid="{D70035F6-07A0-4770-A000-46FA9B17DD2D}"/>
    <hyperlink ref="H4087" r:id="rId6438" xr:uid="{85EFE620-1F8B-4049-9858-A995415F976F}"/>
    <hyperlink ref="I4087" r:id="rId6439" xr:uid="{FE50C601-4ED2-4349-B91E-61C61C29BF4B}"/>
    <hyperlink ref="H4088" r:id="rId6440" xr:uid="{CF0B25EB-AD8E-4E31-A1FD-5DF612A09B35}"/>
    <hyperlink ref="I4088" r:id="rId6441" xr:uid="{5C8DE723-2302-46BE-A6CA-90C9AF3C661E}"/>
    <hyperlink ref="H4089" r:id="rId6442" xr:uid="{8B55E60D-8443-4988-A2D6-B5F90DE21E42}"/>
    <hyperlink ref="I4089" r:id="rId6443" xr:uid="{A65FC2B2-BFC0-4ADB-B44B-30E7D8B56613}"/>
    <hyperlink ref="H4090" r:id="rId6444" xr:uid="{B158363F-D7E2-46BC-9D46-80140F102E27}"/>
    <hyperlink ref="I4090" r:id="rId6445" xr:uid="{F4E19743-409E-4BD9-A2C0-D0A28A38979E}"/>
    <hyperlink ref="H4091" r:id="rId6446" xr:uid="{94F769F6-A1C7-46FF-86EA-229B701209D1}"/>
    <hyperlink ref="I4091" r:id="rId6447" xr:uid="{F52882C9-75AF-4321-8051-08FC58DDCA50}"/>
    <hyperlink ref="I4092" r:id="rId6448" xr:uid="{68C02E13-A8B4-4CE8-AE65-39D1F1B88041}"/>
    <hyperlink ref="I4093" r:id="rId6449" xr:uid="{8DBEA446-27D2-4D2E-AEC1-44F4EF1E759D}"/>
    <hyperlink ref="H4094" r:id="rId6450" xr:uid="{EE9D5DED-2518-43B7-8901-4C2223E0DF48}"/>
    <hyperlink ref="I4094" r:id="rId6451" xr:uid="{1F568F5B-B4CD-4C62-8868-D349665D831C}"/>
    <hyperlink ref="H4095" r:id="rId6452" xr:uid="{0AA12AE7-A22F-4235-B4D9-33928B481F2D}"/>
    <hyperlink ref="I4095" r:id="rId6453" xr:uid="{409DE6FF-B3E4-4B0B-A12A-CD1323AFD5A7}"/>
    <hyperlink ref="I4099" r:id="rId6454" xr:uid="{0BF7FAA5-AB84-4BF0-B722-1D2633F22518}"/>
    <hyperlink ref="H4097" r:id="rId6455" xr:uid="{7F354662-233E-4323-AC11-695A374BF987}"/>
    <hyperlink ref="I4097" r:id="rId6456" xr:uid="{718219B1-79F8-4992-8619-C86463C3117E}"/>
    <hyperlink ref="H4098" r:id="rId6457" xr:uid="{FCE748A5-4476-4EB6-A36E-0836DA17C936}"/>
    <hyperlink ref="H4100" r:id="rId6458" xr:uid="{6EDFEAEA-ED12-454B-94CA-BD0D87466EA0}"/>
    <hyperlink ref="I4100" r:id="rId6459" xr:uid="{1B3A78C7-A745-491D-8DFD-C77D64ADF6F0}"/>
    <hyperlink ref="H4101" r:id="rId6460" xr:uid="{FFF87659-1487-4102-8EF5-AA8E0F8FE1D4}"/>
    <hyperlink ref="I4101" r:id="rId6461" xr:uid="{291DC189-5226-44CA-A910-625D6DA73D09}"/>
    <hyperlink ref="H4102" r:id="rId6462" xr:uid="{2386FF0A-EDF9-49F9-ADEB-08106738591A}"/>
    <hyperlink ref="I4103" r:id="rId6463" xr:uid="{21D59F8F-FD9B-477F-AA24-8664C5E9911A}"/>
    <hyperlink ref="H4104" r:id="rId6464" xr:uid="{96ADB0C6-9BC8-44C9-AEDF-559C367D80E2}"/>
    <hyperlink ref="I4104" r:id="rId6465" xr:uid="{1A3B892F-7BA0-4EC5-8495-65E0EB99E3A4}"/>
    <hyperlink ref="H4105" r:id="rId6466" xr:uid="{AD6D13BC-1B96-4FFC-92C8-842DAF30FF66}"/>
    <hyperlink ref="I4105" r:id="rId6467" xr:uid="{44EA5304-EA7C-459F-870A-3C2AF11D0520}"/>
    <hyperlink ref="H4106" r:id="rId6468" xr:uid="{BA9D8108-EC40-411B-A15A-1F5709297A28}"/>
    <hyperlink ref="I4106" r:id="rId6469" xr:uid="{2BB36248-2A6C-4B16-BACC-8F108EEC2CD8}"/>
    <hyperlink ref="I4107" r:id="rId6470" xr:uid="{56606118-7500-41EF-97BC-85C45B47A4D1}"/>
    <hyperlink ref="H4108" r:id="rId6471" xr:uid="{FF256D0C-FEF9-46D2-80DE-F5EF1C81E7EC}"/>
    <hyperlink ref="I4108" r:id="rId6472" xr:uid="{B5CCE895-FCC7-4615-8E34-BAEB02C098B1}"/>
    <hyperlink ref="H4110" r:id="rId6473" xr:uid="{DAA38AAA-B051-4AB3-947D-4270D203A732}"/>
    <hyperlink ref="I4110" r:id="rId6474" xr:uid="{86272863-29F1-4749-BD37-C82362ED9F99}"/>
    <hyperlink ref="H4109" r:id="rId6475" xr:uid="{D512BFB8-34FE-4C2B-8F93-E4D68E9B81BB}"/>
    <hyperlink ref="I4109" r:id="rId6476" xr:uid="{FCA9ECC0-9116-4E82-992F-BC66822212C9}"/>
    <hyperlink ref="H4111" r:id="rId6477" xr:uid="{3CC3F63D-9B11-47C8-A6EF-AB729AC0BF35}"/>
    <hyperlink ref="H4112" r:id="rId6478" xr:uid="{DAF9C369-C354-4B16-A6B4-51BC16B66F80}"/>
    <hyperlink ref="I4112" r:id="rId6479" xr:uid="{143F75F8-66F7-48E3-B929-A135E5BAF311}"/>
    <hyperlink ref="H4113" r:id="rId6480" xr:uid="{3E1C54DB-9EF2-433E-A312-D3499F428D10}"/>
    <hyperlink ref="I4113" r:id="rId6481" xr:uid="{4BE7A214-CED9-468D-A1FF-0B4F46AD990D}"/>
    <hyperlink ref="H4114" r:id="rId6482" xr:uid="{37586378-9DA8-4D13-BDBF-5E82E0B8A4B0}"/>
    <hyperlink ref="I4114" r:id="rId6483" xr:uid="{1A7BC506-6C0A-4DAF-8EED-6F863BA36AB6}"/>
    <hyperlink ref="H4115" r:id="rId6484" xr:uid="{D39B884D-F90B-4818-80C8-263659DF989D}"/>
    <hyperlink ref="I4115" r:id="rId6485" xr:uid="{659D0DF2-7AE0-4129-B5F0-D40FEB7571F9}"/>
    <hyperlink ref="H4116" r:id="rId6486" xr:uid="{A5E21255-AD27-4BD0-8128-2214A0CAD931}"/>
    <hyperlink ref="I4116" r:id="rId6487" xr:uid="{E31FE368-8007-4098-8D3A-115C794C0EAA}"/>
    <hyperlink ref="H4117" r:id="rId6488" xr:uid="{2F86AE2D-12D3-4F40-912D-5F15CFF6EA3D}"/>
    <hyperlink ref="I4117" r:id="rId6489" xr:uid="{79FA9B51-4A9D-43C5-9364-550B47699890}"/>
    <hyperlink ref="H4118" r:id="rId6490" xr:uid="{D77AC81A-3800-4DC5-88FA-72F11246571C}"/>
    <hyperlink ref="I4118" r:id="rId6491" xr:uid="{C5CE254A-57AA-44A1-AF54-4CFA6667097D}"/>
    <hyperlink ref="I4121" r:id="rId6492" xr:uid="{5B113CD3-7520-45B5-892F-7DBFFD359206}"/>
    <hyperlink ref="I4122" r:id="rId6493" xr:uid="{6FBE69F1-BCEF-4CED-90FC-111C0B4979C4}"/>
    <hyperlink ref="I4123" r:id="rId6494" xr:uid="{755DDABA-C76E-418E-8C09-E980E683BCC1}"/>
    <hyperlink ref="H4124" r:id="rId6495" xr:uid="{489240B0-30FB-4611-A76A-8A6A9D50C899}"/>
    <hyperlink ref="I4124" r:id="rId6496" xr:uid="{918552D7-10C4-4036-A73F-656E6F307C1B}"/>
    <hyperlink ref="H4125" r:id="rId6497" display="sderpich@jahuel.cl" xr:uid="{70FE5CEC-6DB4-4DA8-9BE4-F55E89E429F0}"/>
    <hyperlink ref="I4125" r:id="rId6498" xr:uid="{956E4ABC-2AF6-4C1B-B4FB-FC57D9C1EFA0}"/>
    <hyperlink ref="H4126" r:id="rId6499" xr:uid="{BA1A1AD4-F94C-4459-94F2-302419F20B3F}"/>
    <hyperlink ref="H4127" r:id="rId6500" xr:uid="{208F22E5-B70D-4BA7-AA32-0232743FA2FD}"/>
    <hyperlink ref="I4127" r:id="rId6501" xr:uid="{C1C54BAF-2BD2-4147-A0C9-8EE87D540DF7}"/>
    <hyperlink ref="I4129" r:id="rId6502" xr:uid="{3AF3E815-C6F7-4D20-8B6C-A6C4B79198DD}"/>
    <hyperlink ref="H4130" r:id="rId6503" xr:uid="{88B01A5E-57FF-414E-AC0E-07226CDC82B8}"/>
    <hyperlink ref="I4131" r:id="rId6504" xr:uid="{E9E2A82D-52CE-44F7-9AF8-F1F09BF7B82A}"/>
    <hyperlink ref="H4132" r:id="rId6505" xr:uid="{0D68029D-C509-4F9B-AF0E-2FDEAD3F7EEF}"/>
    <hyperlink ref="I4132" r:id="rId6506" xr:uid="{97F1FE65-AACF-4923-A125-E973F5F80A0C}"/>
    <hyperlink ref="H4128" r:id="rId6507" xr:uid="{9299BFFA-9BD2-4175-9C06-B63144FA02CB}"/>
    <hyperlink ref="I4128" r:id="rId6508" xr:uid="{72D7CD0B-6EC9-4F48-BB7B-062A4F241611}"/>
    <hyperlink ref="H4133" r:id="rId6509" xr:uid="{F2A6F5B6-ABE5-4A0D-BC46-255F3AC56B8F}"/>
    <hyperlink ref="I4133" r:id="rId6510" xr:uid="{3E9386BE-9800-4D78-8982-E299323D4400}"/>
    <hyperlink ref="H4134" r:id="rId6511" xr:uid="{3FC4068C-5A04-4B74-AB46-B5700CF2BCB7}"/>
    <hyperlink ref="I4134" r:id="rId6512" xr:uid="{FF7DF2E5-3F75-42AF-96F5-F62E3703D6BE}"/>
    <hyperlink ref="H4135" r:id="rId6513" xr:uid="{A2B160B7-372C-4F38-87A3-2F2DAE014445}"/>
    <hyperlink ref="I4135" r:id="rId6514" xr:uid="{186F231F-04ED-45EE-AB86-95BA3533FC13}"/>
    <hyperlink ref="H4136" r:id="rId6515" xr:uid="{8CBBB2E4-8CBF-4FE4-8E99-BEF9AD564991}"/>
    <hyperlink ref="I4136" r:id="rId6516" xr:uid="{5D2401CB-EACA-4579-A9DF-70B4AEEF28F7}"/>
    <hyperlink ref="I4137" r:id="rId6517" xr:uid="{2478D1A9-77C1-4A70-9BC1-97C0F95A44F1}"/>
    <hyperlink ref="H4138" r:id="rId6518" xr:uid="{1341FE26-C3F2-42B7-90EA-8DB59A92B37E}"/>
    <hyperlink ref="I4138" r:id="rId6519" xr:uid="{52A136CF-C9D5-4CA6-975A-C66645C7A74D}"/>
    <hyperlink ref="H4139" r:id="rId6520" xr:uid="{F465EDE0-8CC8-4310-879E-768E2512DE64}"/>
    <hyperlink ref="I4139" r:id="rId6521" xr:uid="{CEDC19C3-E2D6-4FA3-ACD9-8CEFF8C3A0DF}"/>
    <hyperlink ref="H4140" r:id="rId6522" xr:uid="{05861F72-4860-4680-9F22-E5E2DC08BABA}"/>
    <hyperlink ref="I4140" r:id="rId6523" xr:uid="{6FEC4202-A3A0-4391-891E-071EB9F8C6BD}"/>
    <hyperlink ref="I4141" r:id="rId6524" xr:uid="{064C46D1-FC18-45D8-8E46-507A8C87D02E}"/>
    <hyperlink ref="I4142" r:id="rId6525" xr:uid="{C3D6AAFD-DC90-4AFB-8A78-6B520855E03B}"/>
    <hyperlink ref="I4143" r:id="rId6526" xr:uid="{EE3EDBEB-A757-4D3D-949A-A3718E0F7519}"/>
    <hyperlink ref="H4144" r:id="rId6527" xr:uid="{82C77B6E-49CB-4E30-A445-D3EA6F3B0850}"/>
    <hyperlink ref="I4144" r:id="rId6528" xr:uid="{11032F3B-DE18-4C97-ACEC-0658C718E4CE}"/>
    <hyperlink ref="I4146" r:id="rId6529" xr:uid="{38083EBF-B264-459C-A30B-B19A8EC3F2D1}"/>
    <hyperlink ref="H4147" r:id="rId6530" xr:uid="{96B309E2-7B7D-43A3-A38B-6708EEB24C73}"/>
    <hyperlink ref="I4147" r:id="rId6531" xr:uid="{C8043772-936E-44AA-BFC0-E33F986D9039}"/>
    <hyperlink ref="H4148" r:id="rId6532" xr:uid="{E9F46131-4164-4C50-8DD2-0B9FBEC21908}"/>
    <hyperlink ref="I4148" r:id="rId6533" xr:uid="{05C40654-8990-4A49-A873-53E521FBA354}"/>
    <hyperlink ref="H4149" r:id="rId6534" xr:uid="{AE0A3A9E-78E1-420B-A0A3-C59CF9EA3C72}"/>
    <hyperlink ref="I4149" r:id="rId6535" xr:uid="{A97693BC-9350-4C56-854C-67CECA35BAA6}"/>
    <hyperlink ref="I4150" r:id="rId6536" xr:uid="{FA8ED79B-9F4B-457C-8351-6FD8EE819E6D}"/>
    <hyperlink ref="H4151" r:id="rId6537" xr:uid="{4A9DBFEF-775C-491D-A427-899E45D67967}"/>
    <hyperlink ref="I4151" r:id="rId6538" xr:uid="{68BA8F01-BC57-41F5-BCD3-05AADCB28C00}"/>
    <hyperlink ref="H4152" r:id="rId6539" xr:uid="{D1CD8219-7655-4FBC-A84F-CDB4943ACDED}"/>
    <hyperlink ref="I4152" r:id="rId6540" xr:uid="{BFC079E0-EC3D-4C10-8E33-E338F4776FD4}"/>
    <hyperlink ref="I4153" r:id="rId6541" xr:uid="{99C9C03A-7BCC-447D-88EB-2836EEBA23E8}"/>
    <hyperlink ref="H4154" r:id="rId6542" xr:uid="{0CA3D6A0-2EC7-48FA-8D2C-F0CA155836C8}"/>
    <hyperlink ref="I4154" r:id="rId6543" xr:uid="{CD65FDF2-CBA0-41A1-A521-B0CD4D513BAB}"/>
    <hyperlink ref="I4155" r:id="rId6544" xr:uid="{F9C78328-94E3-4814-96DE-69D3FED9A5DA}"/>
    <hyperlink ref="H4156" r:id="rId6545" xr:uid="{579BACE2-BC8B-4D19-9E3E-24569E72D4F0}"/>
    <hyperlink ref="I4156" r:id="rId6546" xr:uid="{20766F7C-4FBA-4224-92D8-ADE6DB7C8F1F}"/>
    <hyperlink ref="H4157" r:id="rId6547" xr:uid="{31E3C3C6-6CCD-4672-A5A6-E6A648169896}"/>
    <hyperlink ref="I4157" r:id="rId6548" xr:uid="{54E155C6-9BE6-4CFC-B745-E38B70EB00BF}"/>
    <hyperlink ref="H4158" r:id="rId6549" xr:uid="{B2A2CAB0-D336-4999-B637-DBC24D7962EC}"/>
    <hyperlink ref="H4160" r:id="rId6550" xr:uid="{65562A42-BC71-4206-AB59-1465205D5709}"/>
    <hyperlink ref="I4160" r:id="rId6551" xr:uid="{19842DC3-F509-411B-BA51-B57ADD18BE5A}"/>
    <hyperlink ref="H4161" r:id="rId6552" xr:uid="{D4F6E380-1490-4813-B8F0-F4C4C45F1CA3}"/>
    <hyperlink ref="H4162" r:id="rId6553" display="comunicaciones@randstad.cl" xr:uid="{82525933-EED2-4461-B042-F8D48DE99615}"/>
    <hyperlink ref="I4162" r:id="rId6554" xr:uid="{2C7ACF3E-43CD-4496-A42E-5158CB6C36B3}"/>
    <hyperlink ref="I4163" r:id="rId6555" xr:uid="{47826AFD-6C28-4604-A45A-954C3C61DC6E}"/>
    <hyperlink ref="H4164" r:id="rId6556" xr:uid="{85A9CDAD-4396-41B9-86B6-22C1B8A5BD0E}"/>
    <hyperlink ref="I4164" r:id="rId6557" xr:uid="{2D22E66A-980F-4DA8-91BD-9338947D39DC}"/>
    <hyperlink ref="I4165" r:id="rId6558" xr:uid="{980C6C2A-C7BF-4C26-B005-250C49ED8B55}"/>
    <hyperlink ref="H4166" r:id="rId6559" xr:uid="{AA2CAF03-5DFA-455F-9C4D-DBB540164719}"/>
    <hyperlink ref="I4166" r:id="rId6560" xr:uid="{B8BFC951-841B-4C72-AF77-75B0BFFA6AF0}"/>
    <hyperlink ref="I4167" r:id="rId6561" xr:uid="{D1A5B64B-5A3F-481E-B4D3-A915EFAE07A4}"/>
    <hyperlink ref="H4168" r:id="rId6562" xr:uid="{AFC2C6E6-AB26-43B0-8BD7-1CE89602FA8E}"/>
    <hyperlink ref="I4168" r:id="rId6563" xr:uid="{92E2F5B2-57F8-4D0E-8179-E4B0005010B4}"/>
    <hyperlink ref="H4169" r:id="rId6564" xr:uid="{0E306BC9-1E77-4C24-B8C5-B1530F5E0093}"/>
    <hyperlink ref="I4169" r:id="rId6565" xr:uid="{4B3FEF2A-B890-47F1-8F8D-47FC81FC809F}"/>
    <hyperlink ref="H4170" r:id="rId6566" xr:uid="{DB5528A3-31F4-423E-AA56-A276042A6F53}"/>
    <hyperlink ref="I4170" r:id="rId6567" xr:uid="{53CCAD20-B935-4DC7-9D1E-84851113DC7A}"/>
    <hyperlink ref="H4171" r:id="rId6568" xr:uid="{8D33AF61-4A1D-423E-BA25-7D75A70B3F01}"/>
    <hyperlink ref="I4171" r:id="rId6569" xr:uid="{983E02AB-C8F7-4108-8BD3-DD55A3E19384}"/>
    <hyperlink ref="H4173" r:id="rId6570" xr:uid="{251EC0E6-95F9-45C1-81A8-179D6AD35D2F}"/>
    <hyperlink ref="I4173" r:id="rId6571" xr:uid="{80FAB83A-2A86-4CC8-90F1-3AED51E58358}"/>
    <hyperlink ref="I4174" r:id="rId6572" xr:uid="{4D4130B3-9757-4E5F-ACB2-02AEB2117C8F}"/>
    <hyperlink ref="H4175" r:id="rId6573" xr:uid="{94F8BF74-4A60-47DB-B433-5424F268E2AE}"/>
    <hyperlink ref="H4176" r:id="rId6574" xr:uid="{E91650D6-0578-4EB4-9B69-947CF60E8774}"/>
    <hyperlink ref="I4176" r:id="rId6575" xr:uid="{DFA04EA7-F1AF-49A4-B53E-19AFE8BDD1F9}"/>
    <hyperlink ref="H4177" r:id="rId6576" xr:uid="{4FE2433C-9FDE-47CD-9DA4-CD44C97C5616}"/>
    <hyperlink ref="I4177" r:id="rId6577" xr:uid="{10E58A09-86DC-44A7-B39D-76CBF5D632AA}"/>
    <hyperlink ref="H4178" r:id="rId6578" xr:uid="{C1D5FFF1-70A1-4432-834D-888789FB50D5}"/>
    <hyperlink ref="I4178" r:id="rId6579" xr:uid="{142A3DE0-0B39-4652-908C-3C28EEA7C531}"/>
    <hyperlink ref="H4179" r:id="rId6580" xr:uid="{F4430252-6407-4C8F-979C-16A13511B550}"/>
    <hyperlink ref="I4179" r:id="rId6581" xr:uid="{0964846B-0D91-4E73-8F70-37284274B130}"/>
    <hyperlink ref="H4180" r:id="rId6582" xr:uid="{92C5CF7F-C33C-49D0-91C2-827262AA02EA}"/>
    <hyperlink ref="I4180" r:id="rId6583" xr:uid="{C04EB954-7447-49BC-9527-822777D719BE}"/>
    <hyperlink ref="H4181" r:id="rId6584" xr:uid="{84BA5AE0-B93F-408F-8E0C-05495A68B374}"/>
    <hyperlink ref="I4181" r:id="rId6585" xr:uid="{3FBB0076-2574-4C10-8E5D-8F960A2B6A28}"/>
    <hyperlink ref="H4182" r:id="rId6586" xr:uid="{230FC6C7-CE29-40CC-8719-6C5EE293A2C5}"/>
    <hyperlink ref="I4182" r:id="rId6587" xr:uid="{E2D67B11-9D63-42EF-9697-2C4245DCB290}"/>
    <hyperlink ref="I4183" r:id="rId6588" xr:uid="{6C3B2364-9CC9-42B8-96F4-DFC333283B13}"/>
    <hyperlink ref="H4184" r:id="rId6589" xr:uid="{6AB9B37D-A084-4929-9228-F2C0A77B44CA}"/>
    <hyperlink ref="I4184" r:id="rId6590" xr:uid="{560BA406-5339-46A8-A279-9EC07E608555}"/>
    <hyperlink ref="I4185" r:id="rId6591" xr:uid="{EB560D6C-A044-4D54-B644-CAB5ED62BADD}"/>
    <hyperlink ref="H4186" r:id="rId6592" xr:uid="{1F17D773-ACD2-463F-83B5-1B6CE3458EB9}"/>
    <hyperlink ref="I4186" r:id="rId6593" xr:uid="{7ADC7679-F2AF-40AD-9BB9-742374E2877E}"/>
    <hyperlink ref="H4187" r:id="rId6594" xr:uid="{4CC794A1-FB75-4FF5-A6F0-1B321E74CE83}"/>
    <hyperlink ref="I4187" r:id="rId6595" xr:uid="{1BA77019-20AA-46B5-8D1B-44769337A2D3}"/>
    <hyperlink ref="H4188" r:id="rId6596" display="contacto@redd.cl" xr:uid="{84DDDA2B-0BE5-4014-8243-81C427C8B4AD}"/>
    <hyperlink ref="I4188" r:id="rId6597" xr:uid="{173B26DB-0CAB-418D-97B3-B32CE2172DB2}"/>
    <hyperlink ref="I4189" r:id="rId6598" xr:uid="{40869518-9A75-4832-AFAF-7E7E3A54FEE6}"/>
    <hyperlink ref="I4190" r:id="rId6599" xr:uid="{365B8673-FE05-4C89-BDB5-5BBAD028EB39}"/>
    <hyperlink ref="I4191" r:id="rId6600" xr:uid="{B302ABEE-E8FC-464A-BF24-A6A3016C1C9A}"/>
    <hyperlink ref="H4192" r:id="rId6601" xr:uid="{F7FD9C76-8EA0-43B8-BC2A-D52C23EE015E}"/>
    <hyperlink ref="H4193" r:id="rId6602" xr:uid="{B31F243F-6D6E-412F-AEE0-BD7B055D4018}"/>
    <hyperlink ref="I4193" r:id="rId6603" xr:uid="{7BF7AA19-2B53-4BCE-9A7F-96A99A53C0D4}"/>
    <hyperlink ref="I4194" r:id="rId6604" xr:uid="{16FE391B-AFB9-47D0-A321-91F4B92D64E1}"/>
    <hyperlink ref="H4195" r:id="rId6605" xr:uid="{BA09CA09-AE21-4F1D-B7F4-A7E71C8A6235}"/>
    <hyperlink ref="I4195" r:id="rId6606" xr:uid="{89A9209A-4C7E-4462-87F5-B1BDFDBF00FA}"/>
    <hyperlink ref="I4196" r:id="rId6607" xr:uid="{E41566BC-2B4C-404C-966C-21953361B5C3}"/>
    <hyperlink ref="H4197" r:id="rId6608" xr:uid="{07E71C13-F607-4618-BBEC-4CE37FC0AF64}"/>
    <hyperlink ref="H4198" r:id="rId6609" xr:uid="{03B1FC8E-7D86-451C-B522-4DE697B6198C}"/>
    <hyperlink ref="I4198" r:id="rId6610" xr:uid="{D8644F59-4004-4A27-AADE-06B1F92E1159}"/>
    <hyperlink ref="H4199" r:id="rId6611" xr:uid="{49B663CE-F916-4C94-888D-766862759DB0}"/>
    <hyperlink ref="I4199" r:id="rId6612" xr:uid="{4E18873D-F19F-47ED-AEC7-BFE1D758CB73}"/>
    <hyperlink ref="H4200" r:id="rId6613" xr:uid="{636DEBF1-B9E8-4CA7-BDC0-A9D6B127CCEF}"/>
    <hyperlink ref="I4200" r:id="rId6614" xr:uid="{B2484949-34EE-4002-89A5-02BCF020CABE}"/>
    <hyperlink ref="H4201" r:id="rId6615" xr:uid="{3AC4837F-7397-4CFB-A835-1DE53747A503}"/>
    <hyperlink ref="I4201" r:id="rId6616" xr:uid="{1A18A535-7886-4BB6-BDB1-A8F144746BEC}"/>
    <hyperlink ref="H4202" r:id="rId6617" xr:uid="{20A1344A-F7F8-410B-99F3-9CF0603F259D}"/>
    <hyperlink ref="I4203" r:id="rId6618" xr:uid="{50A30E06-8BFE-4D36-8D8C-AA481FE234D7}"/>
    <hyperlink ref="I4204" r:id="rId6619" xr:uid="{6A226096-CBA1-456F-9941-EF7848D43FF0}"/>
    <hyperlink ref="H4204" r:id="rId6620" xr:uid="{A11E86C6-8D67-41ED-B206-FDE24EA30026}"/>
    <hyperlink ref="H4205" r:id="rId6621" xr:uid="{F86139CE-29BF-4446-8965-A74CF2FFABAB}"/>
    <hyperlink ref="I4205" r:id="rId6622" xr:uid="{5186281D-A51A-4361-93C2-FFC239F55715}"/>
    <hyperlink ref="I4206" r:id="rId6623" xr:uid="{F6EA43FF-182C-466D-8FA8-83E9D2D75009}"/>
    <hyperlink ref="H4207" r:id="rId6624" xr:uid="{2444303C-D746-424A-9894-24E44B97552B}"/>
    <hyperlink ref="I4207" r:id="rId6625" xr:uid="{1F4C838D-F2D9-49F7-970B-FB69C6DB1C8A}"/>
    <hyperlink ref="H4208" r:id="rId6626" xr:uid="{4DF57FD7-7552-4F4E-9766-A5541BBF5EF5}"/>
    <hyperlink ref="I4208" r:id="rId6627" xr:uid="{8D4B9602-FF4B-4604-B5E3-7C74DC194B6B}"/>
    <hyperlink ref="H4209" r:id="rId6628" xr:uid="{35446E03-512D-417A-90AF-D0E63B9BA45B}"/>
    <hyperlink ref="I4209" r:id="rId6629" xr:uid="{95D39806-6D4C-49AA-80CE-C8A25736B975}"/>
    <hyperlink ref="H4210" r:id="rId6630" xr:uid="{10F54F40-7869-485C-8EC4-5AFCBC78C1C8}"/>
    <hyperlink ref="I4210" r:id="rId6631" xr:uid="{BF488133-F082-4B7B-9BD7-54860488A8CB}"/>
    <hyperlink ref="H4211" r:id="rId6632" xr:uid="{2F1CD1D8-11F9-4A4B-9C60-430A766473A9}"/>
    <hyperlink ref="I4211" r:id="rId6633" xr:uid="{E596BD98-DAD4-4BA5-906A-2EFBD916F115}"/>
    <hyperlink ref="H4212" r:id="rId6634" xr:uid="{3464609B-3BA5-4124-9290-03A634DB477D}"/>
    <hyperlink ref="I4212" r:id="rId6635" xr:uid="{0602C12E-7819-4554-A798-C364E98903BF}"/>
    <hyperlink ref="H4214" r:id="rId6636" xr:uid="{A7740982-4D0F-41B9-8D95-AE5DB5085163}"/>
    <hyperlink ref="I4214" r:id="rId6637" xr:uid="{C291B01E-20E2-4DFC-8049-57C4200944E8}"/>
    <hyperlink ref="H4215" r:id="rId6638" xr:uid="{3245831C-BB88-4DCD-8329-E5856BBBFE0E}"/>
    <hyperlink ref="I4215" r:id="rId6639" xr:uid="{6D3BC670-BE6B-44F5-B8D0-60570426366F}"/>
    <hyperlink ref="H4216" r:id="rId6640" xr:uid="{76B64C4C-4F48-48AF-BE93-89EA1DE5F098}"/>
    <hyperlink ref="I4216" r:id="rId6641" xr:uid="{B37E66C0-81B6-4D2F-A2EE-6F2EFBB68DF1}"/>
    <hyperlink ref="H4217" r:id="rId6642" xr:uid="{E2E45586-05CA-418B-B2C9-548359C0E149}"/>
    <hyperlink ref="I4217" r:id="rId6643" xr:uid="{74D7A721-92EB-41C2-BB76-F36F7B0F64F8}"/>
    <hyperlink ref="H4219" r:id="rId6644" xr:uid="{AC502730-DE35-4850-A4A0-20D9CC7D3661}"/>
    <hyperlink ref="I4219" r:id="rId6645" xr:uid="{7721053E-A676-4BC2-830C-B2C6E15159B9}"/>
    <hyperlink ref="H4220" r:id="rId6646" xr:uid="{7B0FD2D2-62D2-4EE4-87E9-DA4D406C86C8}"/>
    <hyperlink ref="I4220" r:id="rId6647" xr:uid="{79FF0C5E-1272-487A-AC38-8E15CC46560A}"/>
    <hyperlink ref="H4221" r:id="rId6648" xr:uid="{20A99A56-8D9B-4DF5-B5C3-09D38740A777}"/>
    <hyperlink ref="I4221" r:id="rId6649" xr:uid="{36016480-5A15-4CC4-BF27-34972C1EC786}"/>
    <hyperlink ref="H4222" r:id="rId6650" xr:uid="{981F1246-E242-44EF-BCEA-1750043C75AC}"/>
    <hyperlink ref="I4222" r:id="rId6651" xr:uid="{43494F3E-D645-420D-8ACC-7F62B4BEF87B}"/>
    <hyperlink ref="H4223" r:id="rId6652" xr:uid="{870C0775-CB05-4A7F-843C-7844E09921CD}"/>
    <hyperlink ref="I4223" r:id="rId6653" xr:uid="{463ADBB2-3E60-480F-8FC5-EE73280F835D}"/>
    <hyperlink ref="H4224" r:id="rId6654" xr:uid="{4C4BF38E-37D4-4C00-A5BD-2C5B8FD3C602}"/>
    <hyperlink ref="I4224" r:id="rId6655" xr:uid="{947CB156-376C-4A2D-A477-2A1ADA39740A}"/>
    <hyperlink ref="H4225" r:id="rId6656" xr:uid="{1B2FAEA5-E49B-4A83-9CEB-F40A977D464A}"/>
    <hyperlink ref="I4225" r:id="rId6657" xr:uid="{07068E69-CD25-4C93-9A26-1CCC975C5D91}"/>
    <hyperlink ref="I4226" r:id="rId6658" xr:uid="{B61203C2-CE4E-4337-8423-54E9EAC07AD4}"/>
    <hyperlink ref="H4227" r:id="rId6659" xr:uid="{39BE877E-F3F1-49DC-A8A1-919675FC8AD3}"/>
    <hyperlink ref="I4227" r:id="rId6660" xr:uid="{D4C49523-EA3F-432F-9734-5F44790DF079}"/>
    <hyperlink ref="H4228" r:id="rId6661" xr:uid="{ADA82FE1-EADD-4018-9CDF-0AB543A5043F}"/>
    <hyperlink ref="H4229" r:id="rId6662" xr:uid="{5DC24624-43A4-48C0-B2D5-79BA977CA478}"/>
    <hyperlink ref="H4230" r:id="rId6663" xr:uid="{5A4FE5DC-3EB5-44BB-B51A-0B259AEEAC69}"/>
    <hyperlink ref="I4230" r:id="rId6664" xr:uid="{C18E7E7C-0E85-4C92-B045-041B834C4704}"/>
    <hyperlink ref="I4232" r:id="rId6665" xr:uid="{5FFCEC62-2580-443F-AE83-693868FA7C9A}"/>
    <hyperlink ref="H4233" r:id="rId6666" xr:uid="{077A040D-1A2A-4D60-84D7-52FBC8248D59}"/>
    <hyperlink ref="I4233" r:id="rId6667" xr:uid="{15B77133-FF75-4149-881F-723FB1A4C375}"/>
    <hyperlink ref="I4234" r:id="rId6668" xr:uid="{D4D2521B-4614-4BA8-B9D3-4ACD8AC2870B}"/>
    <hyperlink ref="I4231" r:id="rId6669" xr:uid="{F218F1A5-3063-4D79-80B6-74CE191BDB40}"/>
    <hyperlink ref="H4235" r:id="rId6670" xr:uid="{F23E0FF9-31B8-401D-B7B1-7ED576EC48F4}"/>
    <hyperlink ref="I4235" r:id="rId6671" xr:uid="{44878023-28EF-4A39-A977-593D8E7971B5}"/>
    <hyperlink ref="H4236" r:id="rId6672" xr:uid="{38791719-AD36-413D-A1BA-EF680F3E1F40}"/>
    <hyperlink ref="I4236" r:id="rId6673" xr:uid="{78E7DCF6-6312-47A6-9EF0-FFF85254E45D}"/>
    <hyperlink ref="H4237" r:id="rId6674" xr:uid="{5A403937-BD82-4C96-82CB-3A6550BFD13A}"/>
    <hyperlink ref="I4237" r:id="rId6675" xr:uid="{71AEC766-7BF2-4BF3-9A93-601859A1AAA5}"/>
    <hyperlink ref="H4238" r:id="rId6676" xr:uid="{446739E4-4F1F-4ABD-A966-794883BF7819}"/>
    <hyperlink ref="I4238" r:id="rId6677" xr:uid="{3B7CBC4D-304D-405F-BB2E-CEE029D89E55}"/>
    <hyperlink ref="H4239" r:id="rId6678" xr:uid="{BF8A3909-C39E-4337-89E1-A5ACC688C2BF}"/>
    <hyperlink ref="I4239" r:id="rId6679" xr:uid="{60A1A349-7AAC-433C-B422-5EA2B78F2BBC}"/>
    <hyperlink ref="I4240" r:id="rId6680" xr:uid="{AAE605B6-5A50-4FB6-BE6E-FFD7E684B5AE}"/>
    <hyperlink ref="H4241" r:id="rId6681" xr:uid="{51247CFB-12FA-4AA2-A5B0-0B8C0DB968EA}"/>
    <hyperlink ref="I4241" r:id="rId6682" xr:uid="{B864768A-F925-4009-91CE-9911D6683350}"/>
    <hyperlink ref="H4242" r:id="rId6683" xr:uid="{1882D053-2118-4200-BE62-967E11853044}"/>
    <hyperlink ref="I4242" r:id="rId6684" xr:uid="{F2F7B49C-6CF7-4A79-9B2F-5BF40BC14B0B}"/>
    <hyperlink ref="I4243" r:id="rId6685" xr:uid="{8956B721-5829-4F3E-AE6A-136F4FBC1580}"/>
    <hyperlink ref="H4244" r:id="rId6686" xr:uid="{B11DAAA8-9BD7-46AA-852D-32C3188EA489}"/>
    <hyperlink ref="I4244" r:id="rId6687" xr:uid="{15DFE35A-98D8-4F81-B42F-C63EBECB37EE}"/>
    <hyperlink ref="H4245" r:id="rId6688" xr:uid="{38717EAB-9092-47B4-A6AB-E5692ED1B4C0}"/>
    <hyperlink ref="I4245" r:id="rId6689" xr:uid="{B0143069-4904-4A2A-A08B-3D3E93944364}"/>
    <hyperlink ref="H4246" r:id="rId6690" display="rfa-ingenieros@rfa.cl" xr:uid="{2A680536-CA2E-4522-9F94-38B0FC7426B0}"/>
    <hyperlink ref="I4246" r:id="rId6691" xr:uid="{B6A77806-D317-41C4-9EA8-4CB5D6037755}"/>
    <hyperlink ref="H4247" r:id="rId6692" xr:uid="{28B4901D-A7A7-473F-BE59-CB60B790F139}"/>
    <hyperlink ref="I4247" r:id="rId6693" xr:uid="{22C35045-2A45-4DE3-B31F-472728121A33}"/>
    <hyperlink ref="H4248" r:id="rId6694" xr:uid="{34239659-1B46-407D-B8F0-922A1A293B21}"/>
    <hyperlink ref="I4248" r:id="rId6695" xr:uid="{BE601549-0E48-4754-A477-EA06B668529D}"/>
    <hyperlink ref="H4249" r:id="rId6696" xr:uid="{81BA14BE-00C1-42B2-AB13-49F9B9865A0B}"/>
    <hyperlink ref="I4249" r:id="rId6697" xr:uid="{E14F1B5F-F560-4C06-9BA0-EFAFF520FA47}"/>
    <hyperlink ref="H4250" r:id="rId6698" xr:uid="{648D4D74-C537-4FCE-B381-40E75283FD1D}"/>
    <hyperlink ref="I4250" r:id="rId6699" xr:uid="{290510EA-371D-4310-868F-DBC5FEE25ACC}"/>
    <hyperlink ref="H4252" r:id="rId6700" xr:uid="{BD6D6D39-1823-4110-855E-C6285B0D3455}"/>
    <hyperlink ref="I4252" r:id="rId6701" xr:uid="{0A26BC54-CF6C-4BD2-B01E-38C12BFD94A4}"/>
    <hyperlink ref="H4253" r:id="rId6702" xr:uid="{FC3D2AFD-8907-4CD1-8D23-0DC89B0B281D}"/>
    <hyperlink ref="I4253" r:id="rId6703" xr:uid="{C149AC58-BB9F-4FB8-A439-229F554E7C45}"/>
    <hyperlink ref="H4254" r:id="rId6704" xr:uid="{E9799DA7-E787-46FB-8AA4-6DA331FA8103}"/>
    <hyperlink ref="I4255" r:id="rId6705" xr:uid="{95C5C309-91AB-4242-BC78-2913653014B4}"/>
    <hyperlink ref="H4256" r:id="rId6706" xr:uid="{6DF3B348-8B57-4370-BB83-7FF930A12415}"/>
    <hyperlink ref="I4256" r:id="rId6707" xr:uid="{DF212FE7-6DA1-4DB3-AA4A-BD87E2AB24C5}"/>
    <hyperlink ref="I4257" r:id="rId6708" xr:uid="{E10FD2EE-36E5-4AB7-B710-9CF74B4F2C99}"/>
    <hyperlink ref="H4258" r:id="rId6709" xr:uid="{C05D7F92-D4AD-426F-9EB4-FA6ECF36EFE3}"/>
    <hyperlink ref="I4258" r:id="rId6710" xr:uid="{F37188D1-9FC1-408D-82F1-B67915759B54}"/>
    <hyperlink ref="H4259" r:id="rId6711" xr:uid="{F4A36B72-D2D9-480E-AD78-1E08D4FAC9A8}"/>
    <hyperlink ref="H4260" r:id="rId6712" xr:uid="{0D1D7FBC-AC21-43A8-8FEA-535797C74C4A}"/>
    <hyperlink ref="I4260" r:id="rId6713" xr:uid="{CFCF6567-86DE-4493-B3F3-DF6DEB2499F1}"/>
    <hyperlink ref="H4261" r:id="rId6714" xr:uid="{11308EF9-2CAB-4C05-B72C-0E712BB321DF}"/>
    <hyperlink ref="I4261" r:id="rId6715" xr:uid="{32ADFF11-712F-4CBF-B69B-3DBE00546856}"/>
    <hyperlink ref="H4267" r:id="rId6716" xr:uid="{DF2F5446-3A1B-426A-9072-A43B6849B92F}"/>
    <hyperlink ref="I4267" r:id="rId6717" xr:uid="{1C6A8052-9C03-4062-BD61-DC2E16009D9C}"/>
    <hyperlink ref="H4262" r:id="rId6718" xr:uid="{D56D4E9C-4BD6-4289-BD1D-A0D1E6BBC0AE}"/>
    <hyperlink ref="I4262" r:id="rId6719" xr:uid="{DD506BD4-898C-4A08-8FE2-DA6A82DC8AF0}"/>
    <hyperlink ref="H4263" r:id="rId6720" xr:uid="{FF54120A-5082-4671-AAC4-E86CAD4A9584}"/>
    <hyperlink ref="I4263" r:id="rId6721" xr:uid="{8FCFE6BC-56F1-4DDE-9371-938023E0C39C}"/>
    <hyperlink ref="H4264" r:id="rId6722" xr:uid="{0285FCAD-5036-42AE-9815-C6595627FD0C}"/>
    <hyperlink ref="I4264" r:id="rId6723" xr:uid="{5A9235D0-8607-449E-A954-BBF82D784EB5}"/>
    <hyperlink ref="H4266" r:id="rId6724" xr:uid="{4147A129-C483-47ED-A1DA-77FE211E5C95}"/>
    <hyperlink ref="I4266" r:id="rId6725" xr:uid="{0BF9BE9C-2014-4779-B544-93A8D3256F54}"/>
    <hyperlink ref="I4268" r:id="rId6726" xr:uid="{0BD5D044-C408-4215-9105-C1B853E9A3A9}"/>
    <hyperlink ref="H4269" r:id="rId6727" xr:uid="{0441B8C6-A79D-4673-A5E2-98BB587C06D7}"/>
    <hyperlink ref="I4269" r:id="rId6728" xr:uid="{15D2DA23-EA10-4400-8985-15B7EFD12143}"/>
    <hyperlink ref="H4270" r:id="rId6729" xr:uid="{61A24664-A3B8-43B8-BCF0-2966D09550C3}"/>
    <hyperlink ref="I4270" r:id="rId6730" xr:uid="{3452F3AE-58B6-4F0F-AE5F-B9596A8752B0}"/>
    <hyperlink ref="I4271" r:id="rId6731" xr:uid="{B41D0102-4B3B-4AF4-8221-5798F7F9035C}"/>
    <hyperlink ref="I4272" r:id="rId6732" xr:uid="{1CB44E29-10CE-42A0-9991-3BC3A4991228}"/>
    <hyperlink ref="H4273" r:id="rId6733" xr:uid="{B12B1E79-F57C-4F30-BF05-4AE607B04CC5}"/>
    <hyperlink ref="I4273" r:id="rId6734" xr:uid="{E0A793E3-C020-48CF-A951-4E79DBD020AE}"/>
    <hyperlink ref="I4274" r:id="rId6735" xr:uid="{8F54AF6E-2BD4-4F76-84BC-943A30C5B08F}"/>
    <hyperlink ref="H4275" r:id="rId6736" xr:uid="{16CABB07-F492-4F71-96F9-70B950B65A1E}"/>
    <hyperlink ref="I4275" r:id="rId6737" xr:uid="{61363003-30A2-4C0A-929A-19B7F0AD73BD}"/>
    <hyperlink ref="I4276" r:id="rId6738" xr:uid="{B8EFF7CD-F145-4285-99AF-E70B5044E8A9}"/>
    <hyperlink ref="H4277" r:id="rId6739" xr:uid="{B7779005-C5AD-43B0-8AA6-B9FA8B8A42CD}"/>
    <hyperlink ref="I4277" r:id="rId6740" xr:uid="{933FD081-9FE4-4B46-B6DA-4BD401C851BE}"/>
    <hyperlink ref="H4278" r:id="rId6741" xr:uid="{F334111E-8915-4A96-8273-715E3B18F271}"/>
    <hyperlink ref="I4278" r:id="rId6742" xr:uid="{4B92B252-8BAF-4BDD-9AB7-4A1DF37EA7B2}"/>
    <hyperlink ref="I4279" r:id="rId6743" xr:uid="{889B9308-969F-4BE6-801E-F164522FDEE0}"/>
    <hyperlink ref="H4280" r:id="rId6744" xr:uid="{FDCDF78F-3F9B-4E86-8B1D-A202E0A04AAD}"/>
    <hyperlink ref="I4280" r:id="rId6745" xr:uid="{E366109E-0594-42A5-ABD4-BAAB4E285F9F}"/>
    <hyperlink ref="H4281" r:id="rId6746" xr:uid="{9C372A13-1F97-4D88-8FB7-31CA1D532341}"/>
    <hyperlink ref="I4281" r:id="rId6747" xr:uid="{4DD03291-7A7F-4A55-85A0-594AEC8C595D}"/>
    <hyperlink ref="H4282" r:id="rId6748" xr:uid="{7C1CB4E1-C309-4FCC-82E5-6733F5DB1046}"/>
    <hyperlink ref="I4282" r:id="rId6749" xr:uid="{E9CA0F2E-9C6D-4715-B4F7-7011DFAF80E0}"/>
    <hyperlink ref="I4283" r:id="rId6750" xr:uid="{E23C5582-979F-4430-A319-573625092738}"/>
    <hyperlink ref="H4284" r:id="rId6751" xr:uid="{E78C6D91-7B66-4182-ABE5-EAAB2A3FE653}"/>
    <hyperlink ref="I4284" r:id="rId6752" xr:uid="{0C879130-FD8D-4151-B6CA-E6BDB04DD289}"/>
    <hyperlink ref="H4285" r:id="rId6753" xr:uid="{03037A8E-187A-4C06-B37F-588630ADDC45}"/>
    <hyperlink ref="I4285" r:id="rId6754" xr:uid="{66CD22C0-7992-4F2F-926A-D50781E7F514}"/>
    <hyperlink ref="H4286" r:id="rId6755" xr:uid="{6B9A6874-25E8-4140-BBD7-79028B8A92D0}"/>
    <hyperlink ref="I4287" r:id="rId6756" xr:uid="{FD3780F0-79DD-4277-B373-BC927C193CC1}"/>
    <hyperlink ref="I4288" r:id="rId6757" xr:uid="{67462B57-B63F-4850-857E-5CAE4A9922A1}"/>
    <hyperlink ref="I4289" r:id="rId6758" xr:uid="{25758E1E-F744-46C3-9112-1326EA89927A}"/>
    <hyperlink ref="H4289" r:id="rId6759" xr:uid="{7CA26BCC-DE7C-4563-857F-C8616D94F4A5}"/>
    <hyperlink ref="H4290" r:id="rId6760" xr:uid="{B69BD4D5-C507-4F9D-8B17-37B870578DC6}"/>
    <hyperlink ref="H4293" r:id="rId6761" xr:uid="{6D0EBB34-3CEE-4841-80B2-A23C213E4B08}"/>
    <hyperlink ref="I4293" r:id="rId6762" xr:uid="{90C8C1D7-65ED-49B0-BEAE-2E92400DB72D}"/>
    <hyperlink ref="H4292" r:id="rId6763" xr:uid="{51FE5CE9-78E7-4A55-9353-1CA01B18057C}"/>
    <hyperlink ref="I4292" r:id="rId6764" xr:uid="{E1956497-0377-49AE-AE5D-7E8F659F950F}"/>
    <hyperlink ref="H4298" r:id="rId6765" xr:uid="{61307D3D-700D-4C24-98D5-D3B95A94830F}"/>
    <hyperlink ref="I4298" r:id="rId6766" xr:uid="{097CB25B-F3E4-4960-A6FD-525AE3ED2F8E}"/>
    <hyperlink ref="H4295" r:id="rId6767" xr:uid="{4A838BCE-33E3-4AF8-AE02-3CF1E91E83BB}"/>
    <hyperlink ref="I4295" r:id="rId6768" xr:uid="{D8109594-63E8-4561-AB6E-4AAA99BD4F2A}"/>
    <hyperlink ref="H4294" r:id="rId6769" xr:uid="{023CC70F-202F-419C-AE31-0B2A2FF74C9A}"/>
    <hyperlink ref="I4294" r:id="rId6770" xr:uid="{2B759F60-EE41-4D7A-838D-9952A967E5E4}"/>
    <hyperlink ref="I4297" r:id="rId6771" xr:uid="{E517DA53-FD04-459C-AE01-DB026A60F969}"/>
    <hyperlink ref="H4299" r:id="rId6772" xr:uid="{06A13BF2-CFEF-47AC-B3E0-A4C0B3A53B86}"/>
    <hyperlink ref="H4300" r:id="rId6773" xr:uid="{0D14DB51-208C-41F8-9578-F8CF75844CE0}"/>
    <hyperlink ref="I4300" r:id="rId6774" xr:uid="{8FC7E11F-34FD-4388-8503-AD870BC8A802}"/>
    <hyperlink ref="H4301" r:id="rId6775" xr:uid="{22B89D2C-D7B8-4447-B13E-4AFBEA4C81EC}"/>
    <hyperlink ref="I4301" r:id="rId6776" xr:uid="{0B8E1335-68FC-48FD-A7A7-1C4E7834C2B9}"/>
    <hyperlink ref="H4302" r:id="rId6777" xr:uid="{67C86C5B-6CAB-43F1-AEEA-46ACA0F4D219}"/>
    <hyperlink ref="I4302" r:id="rId6778" xr:uid="{22EABF05-DBA1-4FF9-97D2-DD76E935E296}"/>
    <hyperlink ref="H4303" r:id="rId6779" xr:uid="{33D1C143-37DC-4A3F-80C7-1D466612E847}"/>
    <hyperlink ref="H4304" r:id="rId6780" display="ventas@safetyservice.cl" xr:uid="{BDEA9C33-B544-437C-BEA1-F9B9E4684443}"/>
    <hyperlink ref="I4305" r:id="rId6781" xr:uid="{B9DF3031-25AB-4E13-B879-A56F398BB256}"/>
    <hyperlink ref="H4306" r:id="rId6782" xr:uid="{10D09DCD-0B37-4309-95F4-75762C495DBD}"/>
    <hyperlink ref="I4306" r:id="rId6783" xr:uid="{3F92CB8B-BE79-4394-AC62-3BA43E89E5C4}"/>
    <hyperlink ref="I4307" r:id="rId6784" xr:uid="{79004E97-F632-4550-8298-D738EC7118C4}"/>
    <hyperlink ref="I4309" r:id="rId6785" xr:uid="{2A2B71F0-A314-4F4E-99F6-2A70F280E27D}"/>
    <hyperlink ref="H4310" r:id="rId6786" display="ventas@salmag.cl" xr:uid="{53ACDC26-4DD6-49CC-9E19-3132817E2FFF}"/>
    <hyperlink ref="I4310" r:id="rId6787" xr:uid="{D447A70F-AA19-43C8-8EFE-47AB32757A5C}"/>
    <hyperlink ref="H4311" r:id="rId6788" xr:uid="{760F2DEC-C477-46EB-80F2-3382C04953AE}"/>
    <hyperlink ref="I4311" r:id="rId6789" xr:uid="{4463DBEC-9F6D-4871-9453-867F22666E68}"/>
    <hyperlink ref="H4312" r:id="rId6790" xr:uid="{C5057165-3DC3-49A4-A039-00EF549CD7DC}"/>
    <hyperlink ref="I4312" r:id="rId6791" xr:uid="{7582527D-2E7C-46C4-AD4A-C70420ED99EB}"/>
    <hyperlink ref="H4313" r:id="rId6792" xr:uid="{90FDAF6A-AEB9-4E59-B3DC-77EA0E8B535F}"/>
    <hyperlink ref="I4313" r:id="rId6793" xr:uid="{B892483A-B39C-4F66-AEF2-862D99AA8205}"/>
    <hyperlink ref="H4314" r:id="rId6794" xr:uid="{4ED26631-E77A-4409-B1F9-69F3AE897753}"/>
    <hyperlink ref="I4314" r:id="rId6795" xr:uid="{0D213AE1-FA2F-4326-ABD8-6BD00D2212FB}"/>
    <hyperlink ref="H4315" r:id="rId6796" xr:uid="{8F2D9659-0FD0-4937-AE53-C1284CE5A582}"/>
    <hyperlink ref="I4315" r:id="rId6797" xr:uid="{D03DE4FD-72B3-4891-8B64-70CFC5F4589C}"/>
    <hyperlink ref="H4316" r:id="rId6798" xr:uid="{6694D8F0-C618-4437-A53B-11CB6027725F}"/>
    <hyperlink ref="I4316" r:id="rId6799" xr:uid="{B388192E-6518-4DBC-971C-9FFE9C663DA7}"/>
    <hyperlink ref="I4317" r:id="rId6800" xr:uid="{0EC71395-F4BD-49DC-AB9B-AAC4BE80896D}"/>
    <hyperlink ref="H4318" r:id="rId6801" xr:uid="{1D059EF4-2610-4086-B5FB-4752627291A1}"/>
    <hyperlink ref="I4318" r:id="rId6802" xr:uid="{D2738FAB-3DB3-404A-A591-A32D6774C1FA}"/>
    <hyperlink ref="H4319" r:id="rId6803" xr:uid="{261716E8-A027-4464-82CB-CA8C02CBF92C}"/>
    <hyperlink ref="I4319" r:id="rId6804" xr:uid="{6666EAF0-B53C-42EB-8CA5-33CBF7943627}"/>
    <hyperlink ref="H4320" r:id="rId6805" xr:uid="{75B0000A-41C3-4125-8CD4-4EDF15F4CC45}"/>
    <hyperlink ref="H4321" r:id="rId6806" xr:uid="{17E7C13F-FE21-4F1B-813C-05B024AAFF45}"/>
    <hyperlink ref="I4321" r:id="rId6807" xr:uid="{7B5FA3F2-04DD-4BBC-A33A-E7207584AB53}"/>
    <hyperlink ref="H4322" r:id="rId6808" xr:uid="{F1C4E015-9FE8-41DC-BCEF-327C85955DB7}"/>
    <hyperlink ref="I4322" r:id="rId6809" xr:uid="{EAEFDDC2-3149-438A-B365-1F65C3C19D17}"/>
    <hyperlink ref="H4323" r:id="rId6810" xr:uid="{01E7FF83-837C-471C-8BF8-441AC43F84EF}"/>
    <hyperlink ref="I4323" r:id="rId6811" xr:uid="{B371F871-AD2D-4F4D-BE7D-1EBEE81093AE}"/>
    <hyperlink ref="H4324" r:id="rId6812" xr:uid="{F0942A10-34FF-4E1D-8C24-0205EF5D78D0}"/>
    <hyperlink ref="H4325" r:id="rId6813" xr:uid="{507C677E-83F6-4C6D-AD2D-963B7378EB36}"/>
    <hyperlink ref="I4325" r:id="rId6814" xr:uid="{92EE51A8-8855-4B75-ACF0-2B2D097EFA8B}"/>
    <hyperlink ref="I4326" r:id="rId6815" xr:uid="{4A8D4CC3-9DB4-4877-B267-7D03C20C7280}"/>
    <hyperlink ref="H4327" r:id="rId6816" xr:uid="{ADDAEE85-FD76-4982-9554-C6B714D81F6D}"/>
    <hyperlink ref="I4327" r:id="rId6817" xr:uid="{182D3FD9-805E-45AA-A61E-3CA21528A9A3}"/>
    <hyperlink ref="H4328" r:id="rId6818" xr:uid="{BB8F0972-1DFE-4D76-AA6D-45C9BCE45752}"/>
    <hyperlink ref="I4328" r:id="rId6819" xr:uid="{3E716B35-9855-4540-86C6-63A88D2407EE}"/>
    <hyperlink ref="H4329" r:id="rId6820" xr:uid="{C2847497-0A1B-4209-9B87-18DC8C58C98D}"/>
    <hyperlink ref="I4329" r:id="rId6821" xr:uid="{DD77010A-7962-47D4-B448-26280B2D030D}"/>
    <hyperlink ref="H4330" r:id="rId6822" xr:uid="{482D9E51-3A46-4330-BB25-2261B847950B}"/>
    <hyperlink ref="I4330" r:id="rId6823" xr:uid="{C8BD67CA-1CF0-4EC5-BC65-CABFE31883D0}"/>
    <hyperlink ref="H4331" r:id="rId6824" xr:uid="{79DE85D7-84E1-4D48-994E-EA7358114302}"/>
    <hyperlink ref="I4331" r:id="rId6825" xr:uid="{ACA73340-591F-4B41-9C02-DFCB878055AA}"/>
    <hyperlink ref="H4332" r:id="rId6826" xr:uid="{0223944A-D3F2-4E8B-BC94-B143B0CDB688}"/>
    <hyperlink ref="I4333" r:id="rId6827" xr:uid="{971CA649-CF6C-4065-9BD9-996A65F4DCFD}"/>
    <hyperlink ref="H4334" r:id="rId6828" xr:uid="{670D6782-C4B4-4DA1-B073-C565C88F456C}"/>
    <hyperlink ref="I4334" r:id="rId6829" xr:uid="{77C44C72-9007-463D-8C65-2D7075B2DAAA}"/>
    <hyperlink ref="H4335" r:id="rId6830" xr:uid="{EC10E5F6-FC48-47B9-A1FB-F742DBF3F05A}"/>
    <hyperlink ref="I4335" r:id="rId6831" xr:uid="{6B63589D-AFAF-457B-8AD1-6B180A63FFC0}"/>
    <hyperlink ref="I4336" r:id="rId6832" xr:uid="{2DD19392-1B83-4E63-ADE3-1D7DC0891C41}"/>
    <hyperlink ref="H4337" r:id="rId6833" xr:uid="{111DCAAD-497C-4EF6-A6ED-742A396A7A9E}"/>
    <hyperlink ref="I4337" r:id="rId6834" xr:uid="{0755FFDE-638F-4A0F-9A9C-4491D92A6691}"/>
    <hyperlink ref="I4338" r:id="rId6835" xr:uid="{4259B748-FC5A-4B80-A6E6-2C55FBC75C22}"/>
    <hyperlink ref="H4339" r:id="rId6836" xr:uid="{D07A2FBD-6B55-4A3E-9488-822271C3E7F2}"/>
    <hyperlink ref="I4339" r:id="rId6837" xr:uid="{6592D762-E911-4A06-914D-649A622DEF5A}"/>
    <hyperlink ref="H4340" r:id="rId6838" xr:uid="{2ADBDD53-1926-4B15-A6C0-CE99452DA60D}"/>
    <hyperlink ref="I4340" r:id="rId6839" xr:uid="{7D0EEF43-38A2-4DEF-85FC-466B182F563C}"/>
    <hyperlink ref="H4341" r:id="rId6840" xr:uid="{30E4776F-D86F-42C5-BB2E-58F12A976DCC}"/>
    <hyperlink ref="I4341" r:id="rId6841" xr:uid="{FBF16538-537E-4799-9DE2-1E04D2BDCE6F}"/>
    <hyperlink ref="H4342" r:id="rId6842" xr:uid="{45B91A27-B492-4EDE-A61B-5621994AAB45}"/>
    <hyperlink ref="I4342" r:id="rId6843" xr:uid="{D6B331FC-BBAF-44F2-88A2-98EA169FF96D}"/>
    <hyperlink ref="H4343" r:id="rId6844" xr:uid="{C95D629B-3857-4757-8806-82FE1C2E7C5E}"/>
    <hyperlink ref="I4343" r:id="rId6845" xr:uid="{647A100F-C471-4408-8611-F61EECEB3E3D}"/>
    <hyperlink ref="H4344" r:id="rId6846" xr:uid="{0F95D32B-0B8A-46E5-AE86-6CC97803A5EB}"/>
    <hyperlink ref="I4344" r:id="rId6847" xr:uid="{B9D330C6-221A-42D3-8FF3-658AAB96AE04}"/>
    <hyperlink ref="H4345" r:id="rId6848" xr:uid="{EEBD93F8-6072-4DAC-B254-77B41440904C}"/>
    <hyperlink ref="I4345" r:id="rId6849" xr:uid="{6218861E-067E-4DF5-BD12-DAF499CC0F22}"/>
    <hyperlink ref="H4346" r:id="rId6850" xr:uid="{BE256C0F-50B4-4F05-B9CD-49767E21E2F5}"/>
    <hyperlink ref="I4346" r:id="rId6851" xr:uid="{3EB27150-ED10-486A-BC86-F53C42582E84}"/>
    <hyperlink ref="H4348" r:id="rId6852" xr:uid="{88079579-A97D-42B2-8CC3-CE653F16501F}"/>
    <hyperlink ref="H4349" r:id="rId6853" xr:uid="{0F026BA7-EBE2-454D-965B-E8E3D47A3A90}"/>
    <hyperlink ref="I4349" r:id="rId6854" xr:uid="{92F4BBA3-1698-4C5A-8BFE-A6F8A57B57BF}"/>
    <hyperlink ref="I4350" r:id="rId6855" xr:uid="{7539A920-163E-4E62-A4C9-496C2FF8E76E}"/>
    <hyperlink ref="H4351" r:id="rId6856" xr:uid="{57DE695E-57CA-484E-BF50-A9EE5F7E7B15}"/>
    <hyperlink ref="I4351" r:id="rId6857" xr:uid="{3E13909D-F0B7-41CF-BD60-BD2BC1DF04F8}"/>
    <hyperlink ref="H4352" r:id="rId6858" xr:uid="{AF0BBE8D-3F07-4667-B0D1-A1B3F4A91DD6}"/>
    <hyperlink ref="I4352" r:id="rId6859" xr:uid="{82B8D159-F93A-4751-AB5E-AD5CA2879F81}"/>
    <hyperlink ref="H4353" r:id="rId6860" xr:uid="{D3E54C51-C32A-4C94-986F-384E279EF31A}"/>
    <hyperlink ref="I4353" r:id="rId6861" xr:uid="{BF44463A-D124-42F7-ACC1-424CC2E10A12}"/>
    <hyperlink ref="I4354" r:id="rId6862" xr:uid="{343AA40F-9BAD-4183-9170-A25612A3A5CD}"/>
    <hyperlink ref="I4355" r:id="rId6863" xr:uid="{55379819-0695-48A7-BD1E-413DDAFF9A9C}"/>
    <hyperlink ref="I4356" r:id="rId6864" xr:uid="{76152E3E-A141-4EBE-BB83-DAC3D53576A7}"/>
    <hyperlink ref="I4357" r:id="rId6865" xr:uid="{DD8A46C2-4F48-4345-860E-0DF87D5E794F}"/>
    <hyperlink ref="H4358" r:id="rId6866" xr:uid="{4BE30614-C08E-4720-B473-734507BE5B54}"/>
    <hyperlink ref="I4358" r:id="rId6867" xr:uid="{04936848-4A1F-45A1-98B8-B7493F3CCA89}"/>
    <hyperlink ref="H4360" r:id="rId6868" xr:uid="{47251DEB-90D6-4B46-B77B-E7BAE798C691}"/>
    <hyperlink ref="I4360" r:id="rId6869" xr:uid="{86B5B301-02BF-41FA-9748-E4E29ABA7AE7}"/>
    <hyperlink ref="H4361" r:id="rId6870" xr:uid="{723247BB-F806-4112-A3D4-0146441328F5}"/>
    <hyperlink ref="I4361" r:id="rId6871" xr:uid="{67E94A7E-82F8-41E5-A6BE-F4C3A11CE0F0}"/>
    <hyperlink ref="H4362" r:id="rId6872" xr:uid="{43B0376B-15E0-41AB-8A16-5275A013FFEC}"/>
    <hyperlink ref="I4362" r:id="rId6873" xr:uid="{25B8FE0B-665C-4B2A-A7D9-49D8C4B52714}"/>
    <hyperlink ref="H4363" r:id="rId6874" xr:uid="{2E271EF4-61C4-4AE7-898D-F9E2AADD5CF1}"/>
    <hyperlink ref="I4363" r:id="rId6875" xr:uid="{4713117F-A9E4-4EE2-AF59-5E905B1E3E49}"/>
    <hyperlink ref="H4364" r:id="rId6876" xr:uid="{4804592A-055A-466E-8D11-D5B76E567C9E}"/>
    <hyperlink ref="I4364" r:id="rId6877" xr:uid="{6ABF2A82-E8C9-4814-AE93-C33F142BED85}"/>
    <hyperlink ref="H4365" r:id="rId6878" xr:uid="{86997711-7AC5-4A31-BB7C-847765A0DA46}"/>
    <hyperlink ref="I4365" r:id="rId6879" xr:uid="{88F8C7FE-198C-4CCB-8CB5-CBE0E50367B9}"/>
    <hyperlink ref="H4366" r:id="rId6880" xr:uid="{04F83208-9DAF-4002-B41C-E0DD02345E9D}"/>
    <hyperlink ref="I4366" r:id="rId6881" xr:uid="{EE6CA4EC-41C7-4A4C-BE78-8C60CB1AA444}"/>
    <hyperlink ref="H4367" r:id="rId6882" xr:uid="{F2BFF076-B2D3-4B16-A56B-E48F277F2F88}"/>
    <hyperlink ref="H4368" r:id="rId6883" xr:uid="{2E439E23-72A5-4B61-B559-227A6890D21C}"/>
    <hyperlink ref="I4368" r:id="rId6884" xr:uid="{D2533284-ACFA-4CBA-8E82-9FA0CD6C1FF8}"/>
    <hyperlink ref="I4369" r:id="rId6885" xr:uid="{480D71CB-4B61-439D-9482-80FB5F14BDC0}"/>
    <hyperlink ref="H4370" r:id="rId6886" xr:uid="{0805387E-66E6-425D-BEA4-C41953EC304F}"/>
    <hyperlink ref="I4370" r:id="rId6887" xr:uid="{909C82CA-DECA-464E-A09A-DED045FB81F7}"/>
    <hyperlink ref="H4371" r:id="rId6888" xr:uid="{675FE03C-2B59-47C7-B329-F3DD2DA68A09}"/>
    <hyperlink ref="I4371" r:id="rId6889" xr:uid="{D74F2CC7-C549-482F-9698-62390E26D476}"/>
    <hyperlink ref="I4372" r:id="rId6890" xr:uid="{10CDB16C-AA9E-40AF-B4D2-2EB4B7CF42F1}"/>
    <hyperlink ref="H4373" r:id="rId6891" xr:uid="{DD81CBF6-4B80-4C91-8FFA-F4CD494478C4}"/>
    <hyperlink ref="H4374" r:id="rId6892" xr:uid="{49971FAE-B1CD-43C0-BB35-8C33692DA6B7}"/>
    <hyperlink ref="H4375" r:id="rId6893" xr:uid="{3EBB9B74-61C0-4953-A0E3-FD1586CC5B2D}"/>
    <hyperlink ref="I4375" r:id="rId6894" xr:uid="{8B656746-7749-423D-9019-9F8C68C99935}"/>
    <hyperlink ref="I4376" r:id="rId6895" xr:uid="{81F20F20-4493-427A-8C88-F6B15CF261C4}"/>
    <hyperlink ref="H4377" r:id="rId6896" xr:uid="{69F12EE4-9ECA-4824-8416-66BFDCA1F44F}"/>
    <hyperlink ref="I4377" r:id="rId6897" xr:uid="{5A9BC54C-9479-4D0F-836B-DDFAB9160132}"/>
    <hyperlink ref="H4378" r:id="rId6898" xr:uid="{92911CDA-5FAC-4267-BDC6-38824E47358F}"/>
    <hyperlink ref="H4379" r:id="rId6899" xr:uid="{5E9DAE95-D1BC-4360-9520-A4D452F165A4}"/>
    <hyperlink ref="I4379" r:id="rId6900" xr:uid="{03DFC436-510D-40E6-A940-BB3747B984B4}"/>
    <hyperlink ref="H4380" r:id="rId6901" xr:uid="{ED17851C-36EA-4B70-BAA7-9CB7E08DD786}"/>
    <hyperlink ref="I4380" r:id="rId6902" xr:uid="{EE5DB779-E08B-4999-9A99-4E10C898AB8B}"/>
    <hyperlink ref="I4381" r:id="rId6903" xr:uid="{D61B373A-DAD3-44D3-B527-729BD0CCC592}"/>
    <hyperlink ref="H4382" r:id="rId6904" xr:uid="{6BECF53A-EAB9-4F4A-B845-BFD17E94933E}"/>
    <hyperlink ref="I4382" r:id="rId6905" xr:uid="{CC6C3DE7-6293-47FB-A579-D947B208C780}"/>
    <hyperlink ref="I4383" r:id="rId6906" xr:uid="{0283AE00-EA5D-440E-A486-1F1735BF441F}"/>
    <hyperlink ref="H4384" r:id="rId6907" xr:uid="{C58164B0-D0EC-49D9-B11A-8F3DDC5639A4}"/>
    <hyperlink ref="H4385" r:id="rId6908" xr:uid="{ED4A3AE5-6FAE-46B0-AB7E-81041E2CAB11}"/>
    <hyperlink ref="I4385" r:id="rId6909" xr:uid="{040E42F3-A76C-44B4-AAD2-8CE9E9423D03}"/>
    <hyperlink ref="I4386" r:id="rId6910" xr:uid="{A3BE6850-4231-41E6-9AE5-6575A419C8AB}"/>
    <hyperlink ref="H4387" r:id="rId6911" xr:uid="{68D5C2E8-B83C-4977-9453-8C8224EC35CF}"/>
    <hyperlink ref="I4387" r:id="rId6912" xr:uid="{0C3E220B-BDA1-47D1-8A8F-C63207CA91F4}"/>
    <hyperlink ref="H4388" r:id="rId6913" xr:uid="{5A8A93A5-A3CE-4359-BB30-CB0111BAAB55}"/>
    <hyperlink ref="I4388" r:id="rId6914" xr:uid="{CF9F87D6-00FD-4320-BDB3-79458F432028}"/>
    <hyperlink ref="H4389" r:id="rId6915" xr:uid="{5D81AAAE-C799-4369-BB42-646FF0F4C844}"/>
    <hyperlink ref="I4389" r:id="rId6916" xr:uid="{C6B35199-2D58-4266-AE42-5FA88B705465}"/>
    <hyperlink ref="H4390" r:id="rId6917" xr:uid="{965939DD-4409-413F-B756-B8B950101744}"/>
    <hyperlink ref="I4390" r:id="rId6918" xr:uid="{7C32AACE-940C-42C3-8147-38108D137613}"/>
    <hyperlink ref="H4391" r:id="rId6919" xr:uid="{3FA8EC2C-5AFC-4831-AF9D-E6ED93C66D58}"/>
    <hyperlink ref="I4391" r:id="rId6920" xr:uid="{B5C7BF25-B00B-4BC5-8BEC-DB4C8CCCCBB7}"/>
    <hyperlink ref="H4392" r:id="rId6921" xr:uid="{F07B468C-DD98-4708-A747-4083F282FCDF}"/>
    <hyperlink ref="I4392" r:id="rId6922" xr:uid="{00295B11-3BB1-4EA6-B4E0-762F7AC9BBD7}"/>
    <hyperlink ref="H4393" r:id="rId6923" xr:uid="{295317BC-769F-458C-B99C-346A1D4C4B49}"/>
    <hyperlink ref="I4393" r:id="rId6924" xr:uid="{F7F6A1A4-DEF1-42C4-B763-E75BC6DB8C1F}"/>
    <hyperlink ref="H4394" r:id="rId6925" xr:uid="{D4D6CDEC-9695-4AE7-95BC-2D29F5E26AC7}"/>
    <hyperlink ref="I4394" r:id="rId6926" xr:uid="{F95FCBF5-A5B9-4998-AAA6-ED524D825D26}"/>
    <hyperlink ref="H4395" r:id="rId6927" xr:uid="{E1E0E4C3-B31D-4E1A-8912-D67B1B9F03DB}"/>
    <hyperlink ref="I4395" r:id="rId6928" xr:uid="{54F4CB37-619D-44F3-9200-79D8C785D285}"/>
    <hyperlink ref="I4396" r:id="rId6929" xr:uid="{25BEE421-293D-434A-B8B7-4C1DC66FE3B3}"/>
    <hyperlink ref="H4397" r:id="rId6930" xr:uid="{C975107F-82B3-4C60-BD35-E4AA1306E61A}"/>
    <hyperlink ref="I4397" r:id="rId6931" xr:uid="{CE2FD225-C7EF-4A59-8C1A-3C8E7E19EE9F}"/>
    <hyperlink ref="I4399" r:id="rId6932" xr:uid="{77C65442-6A72-4F52-B1C4-716DA43298FB}"/>
    <hyperlink ref="H4400" r:id="rId6933" xr:uid="{C845CD0F-AC17-459B-9C45-CB99470C1F29}"/>
    <hyperlink ref="H4401" r:id="rId6934" xr:uid="{30CB35BA-6BAC-49EB-B01D-F170AB859C4E}"/>
    <hyperlink ref="I4401" r:id="rId6935" xr:uid="{6C1B5471-94F9-4B19-AB59-CA70C5F39F84}"/>
    <hyperlink ref="H4402" r:id="rId6936" xr:uid="{A7B21ABB-CE42-488A-AC39-AE910F5AD0E3}"/>
    <hyperlink ref="I4402" r:id="rId6937" xr:uid="{D491FC56-F3D1-4B14-B213-C4298E0ED55C}"/>
    <hyperlink ref="H4403" r:id="rId6938" xr:uid="{25769E31-4692-4E4E-9136-29E8D75FECF8}"/>
    <hyperlink ref="I4403" r:id="rId6939" xr:uid="{AC0658A9-1235-452A-A4F6-D3302532B06A}"/>
    <hyperlink ref="H4404" r:id="rId6940" xr:uid="{A993AE3C-50D0-4DBC-AA46-20D0F5EFF817}"/>
    <hyperlink ref="I4404" r:id="rId6941" xr:uid="{27FEAC3F-BA1F-4819-9942-74DE911707B6}"/>
    <hyperlink ref="H4405" r:id="rId6942" xr:uid="{6F2EE6E0-F382-4D20-ADF7-83180DB02303}"/>
    <hyperlink ref="I4405" r:id="rId6943" xr:uid="{49443479-4ADD-467E-B4E1-391F936C76EC}"/>
    <hyperlink ref="H4406" r:id="rId6944" xr:uid="{5BA3F0D3-346D-4AC6-832F-B5DC90EB13B1}"/>
    <hyperlink ref="H4407" r:id="rId6945" xr:uid="{4D5AEC05-6D28-4F9F-A1A7-434600C0E66A}"/>
    <hyperlink ref="I4407" r:id="rId6946" xr:uid="{CCF2CC34-3E2A-47FB-9EE3-7FF3B09D1B93}"/>
    <hyperlink ref="H4408" r:id="rId6947" xr:uid="{4B9F32AF-ABFC-4479-AAB1-F3B18C67421F}"/>
    <hyperlink ref="I4409" r:id="rId6948" xr:uid="{2F903C62-52FC-41CC-A6E5-C56AFDF69CC6}"/>
    <hyperlink ref="H4410" r:id="rId6949" xr:uid="{396C2BEB-FDE0-4864-B409-F0DE4414D1DD}"/>
    <hyperlink ref="I4411" r:id="rId6950" xr:uid="{9BE103C5-B1B5-49C6-B658-C9508A6B5D05}"/>
    <hyperlink ref="H4412" r:id="rId6951" xr:uid="{680C245F-FC46-439D-97BA-2BA395285F28}"/>
    <hyperlink ref="I4412" r:id="rId6952" xr:uid="{8AABDD01-9770-46F8-81E2-CE76F82325AE}"/>
    <hyperlink ref="H4413" r:id="rId6953" xr:uid="{DA3FE4B7-CC8C-44A2-BC5E-EBF6FBB11E95}"/>
    <hyperlink ref="I4413" r:id="rId6954" xr:uid="{1739880B-F0A7-492E-82FA-30E918537676}"/>
    <hyperlink ref="I4414" r:id="rId6955" xr:uid="{C958DF81-9FAB-48BC-884F-898A9ADF0FD6}"/>
    <hyperlink ref="H4415" r:id="rId6956" xr:uid="{19DD94DD-D450-4208-99D7-A1F3798069C5}"/>
    <hyperlink ref="I4415" r:id="rId6957" xr:uid="{80988C94-7D9C-4862-B0AA-874744098EBF}"/>
    <hyperlink ref="I4416" r:id="rId6958" xr:uid="{7FB147E8-E64A-4FBD-8380-171C4E6E7C08}"/>
    <hyperlink ref="H4417" r:id="rId6959" xr:uid="{CB553618-0BCB-423F-9849-91939FB95FCC}"/>
    <hyperlink ref="H4418" r:id="rId6960" xr:uid="{8D8A94DA-0D47-4355-BDBB-00DB655182D9}"/>
    <hyperlink ref="I4418" r:id="rId6961" xr:uid="{8425CC05-9521-4A8D-B08B-0814102B39C4}"/>
    <hyperlink ref="I4419" r:id="rId6962" xr:uid="{7CAC0F68-FF18-49CB-8420-6D9CCEE8F2F2}"/>
    <hyperlink ref="I4420" r:id="rId6963" display="www.cortinajesmariaceleste.cl" xr:uid="{1D3D5573-8563-4313-9A37-88C82186E6D1}"/>
    <hyperlink ref="H4421" r:id="rId6964" xr:uid="{5C09A9B5-073C-43B9-8344-BCC178A55C1B}"/>
    <hyperlink ref="I4421" r:id="rId6965" xr:uid="{1F13D890-BE4D-46CE-BF87-FBB28DDFFAA4}"/>
    <hyperlink ref="H4422" r:id="rId6966" xr:uid="{0732A4F8-D21D-49EE-A661-CA2DBD205BF3}"/>
    <hyperlink ref="I4422" r:id="rId6967" xr:uid="{C3B427C7-4500-49C3-AB20-1C20BD7A9BC8}"/>
    <hyperlink ref="I4423" r:id="rId6968" xr:uid="{BD59ECC2-8257-403C-A406-4552CEBFCB40}"/>
    <hyperlink ref="H4424" r:id="rId6969" xr:uid="{FAD432C3-E573-4C3C-9DBC-5DD4ABB83FCD}"/>
    <hyperlink ref="I4424" r:id="rId6970" xr:uid="{11E02BDD-FDAD-471C-9D1D-18FA8B8C78B0}"/>
    <hyperlink ref="H4425" r:id="rId6971" xr:uid="{D08C7A97-C4D1-4397-BAB3-D74E5DEE525A}"/>
    <hyperlink ref="I4425" r:id="rId6972" xr:uid="{0C67EF7C-024E-4CEF-88F4-18DE846DE6B3}"/>
    <hyperlink ref="I4426" r:id="rId6973" xr:uid="{3EBE812A-7D68-4218-9213-E96FC0971EDA}"/>
    <hyperlink ref="H4427" r:id="rId6974" xr:uid="{193FC3BF-6707-482B-A355-B145C9C5967D}"/>
    <hyperlink ref="I4427" r:id="rId6975" xr:uid="{158BF9D9-65A1-4BFC-A1BB-6C3AFBA155C9}"/>
    <hyperlink ref="H4428" r:id="rId6976" xr:uid="{69D25FC8-73DC-4C23-9DF6-DAF7C61D3489}"/>
    <hyperlink ref="I4428" r:id="rId6977" xr:uid="{686EAE9E-55BA-4EA9-A406-B6C43872D92E}"/>
    <hyperlink ref="H4429" r:id="rId6978" xr:uid="{2B013686-347B-4213-BAF2-DD34D9886080}"/>
    <hyperlink ref="I4429" r:id="rId6979" xr:uid="{A8FC49A1-1060-49F0-BAFE-FA2B5F193F5E}"/>
    <hyperlink ref="H4430" r:id="rId6980" xr:uid="{46906B9C-CC18-485F-A6C0-83A151322AD6}"/>
    <hyperlink ref="H4431" r:id="rId6981" xr:uid="{E8FE4ACD-7210-4A40-8BE8-92A46D31A589}"/>
    <hyperlink ref="I4431" r:id="rId6982" xr:uid="{AC94EB8D-FCEB-4640-8027-C833B2504FA9}"/>
    <hyperlink ref="H4432" r:id="rId6983" xr:uid="{23931B70-2450-4EA3-A341-BB12155079C9}"/>
    <hyperlink ref="I4432" r:id="rId6984" xr:uid="{6B82889B-12BB-4907-9789-537C3D9AA88D}"/>
    <hyperlink ref="I4433" r:id="rId6985" xr:uid="{DBD804FD-5530-4625-AD24-7F8F1953923F}"/>
    <hyperlink ref="H4434" r:id="rId6986" xr:uid="{EEEC31CC-5758-46FB-9D7F-C62C26C403DC}"/>
    <hyperlink ref="I4434" r:id="rId6987" xr:uid="{CB8226BE-AA97-4C34-AF8B-F0AE0E52793D}"/>
    <hyperlink ref="I4435" r:id="rId6988" xr:uid="{AEBAE46C-7DA4-4B8B-B577-EEEB8B695413}"/>
    <hyperlink ref="H4437" r:id="rId6989" xr:uid="{42988C1B-1A6A-45D5-9025-B422AC291EE4}"/>
    <hyperlink ref="I4437" r:id="rId6990" xr:uid="{E9289DAE-EEBD-4D95-94F7-5FB877BCC481}"/>
    <hyperlink ref="H4436" r:id="rId6991" xr:uid="{531CAFE6-52D8-43F6-9C37-E2147CFC1BAE}"/>
    <hyperlink ref="I4436" r:id="rId6992" xr:uid="{B44083F2-F030-442B-B971-1D893804F53B}"/>
    <hyperlink ref="H4438" r:id="rId6993" xr:uid="{CF4E8FDF-2270-4F7F-B458-51BCC95F2262}"/>
    <hyperlink ref="H4439" r:id="rId6994" xr:uid="{EC6EFECE-6419-452C-BE0C-7695D1202BB7}"/>
    <hyperlink ref="I4439" r:id="rId6995" xr:uid="{CE1B08DB-8176-4FA9-9E86-06900074DC01}"/>
    <hyperlink ref="H4440" r:id="rId6996" xr:uid="{465241DD-77C9-416A-8727-232CF13E235A}"/>
    <hyperlink ref="I4440" r:id="rId6997" xr:uid="{E3EB7FF1-CA93-48E6-9159-573BDC665B53}"/>
    <hyperlink ref="H4441" r:id="rId6998" xr:uid="{98673F3D-CF41-4305-9F22-8BF4ED1E6F4D}"/>
    <hyperlink ref="I4441" r:id="rId6999" xr:uid="{CEFBA095-FF2E-45B0-9648-F93BAA30A153}"/>
    <hyperlink ref="H4442" r:id="rId7000" xr:uid="{6C6FACAD-034B-4B0B-B928-D6042334280B}"/>
    <hyperlink ref="I4442" r:id="rId7001" xr:uid="{01F057E1-1290-4204-A991-B2E7DB240300}"/>
    <hyperlink ref="H4443" r:id="rId7002" xr:uid="{73B06DF5-192F-4105-A150-E8F0E37EE000}"/>
    <hyperlink ref="I4443" r:id="rId7003" xr:uid="{7A713305-8C62-49AB-A1EF-4A7DCEE8FA37}"/>
    <hyperlink ref="H4444" r:id="rId7004" xr:uid="{68263088-EC48-42A8-B58F-12466C5CE02C}"/>
    <hyperlink ref="I4444" r:id="rId7005" xr:uid="{2A26E46D-8570-4A0B-A7F2-122EAD4E575F}"/>
    <hyperlink ref="I4445" r:id="rId7006" xr:uid="{B9381465-7847-41A6-8C9A-B1E23A6B63A0}"/>
    <hyperlink ref="I4446" r:id="rId7007" xr:uid="{74BA1AFF-6574-4B1E-8381-928EA383922F}"/>
    <hyperlink ref="H4447" r:id="rId7008" xr:uid="{DFF01938-B3B4-47BB-9FFB-75E36B3E04D0}"/>
    <hyperlink ref="H4448" r:id="rId7009" xr:uid="{219FD351-D421-4C07-AB95-FAB43EBB7BC1}"/>
    <hyperlink ref="I4448" r:id="rId7010" xr:uid="{980B644E-CC93-4F9F-85DE-5137585AEDE2}"/>
    <hyperlink ref="H4449" r:id="rId7011" xr:uid="{D1395C01-4A14-4B73-B4F5-A7D2C815376D}"/>
    <hyperlink ref="I4450" r:id="rId7012" xr:uid="{453A965B-D0B3-494B-B925-F1EF65546673}"/>
    <hyperlink ref="H4451" r:id="rId7013" xr:uid="{5D0B8C60-4D24-4909-B295-F48D29191C4F}"/>
    <hyperlink ref="I4451" r:id="rId7014" xr:uid="{A6E5C923-F930-4048-B446-F2BFC51418B1}"/>
    <hyperlink ref="I4452" r:id="rId7015" xr:uid="{3D66FC9C-0335-427F-9690-43A2B596E17C}"/>
    <hyperlink ref="H4453" r:id="rId7016" xr:uid="{B8D03580-C9E4-4083-91B2-DE1E49D7350D}"/>
    <hyperlink ref="I4453" r:id="rId7017" xr:uid="{0E02B291-E1D4-4015-A9CA-3F989BA3FC92}"/>
    <hyperlink ref="H4454" r:id="rId7018" xr:uid="{C6A16614-CFCB-49C3-8235-A9F53C3A01B8}"/>
    <hyperlink ref="I4454" r:id="rId7019" xr:uid="{88624C7F-58DE-4DCD-8F14-F1810E629E4D}"/>
    <hyperlink ref="I4455" r:id="rId7020" xr:uid="{7D5D9D05-0358-483E-8C34-15174F0AD3CA}"/>
    <hyperlink ref="I4456" r:id="rId7021" xr:uid="{6E69EA5E-8BEF-41E6-A08B-7CED21FFD021}"/>
    <hyperlink ref="H4457" r:id="rId7022" xr:uid="{52455C78-2F41-49A7-8DD4-1F80A3686C28}"/>
    <hyperlink ref="I4457" r:id="rId7023" xr:uid="{5680AA79-A951-4B7D-8C83-A3CDA2A22AA6}"/>
    <hyperlink ref="I4458" r:id="rId7024" xr:uid="{0920E993-27CB-4B7C-AA7F-71314839B095}"/>
    <hyperlink ref="H4459" r:id="rId7025" xr:uid="{F0A50311-B488-4058-8CCF-9304436EBFB9}"/>
    <hyperlink ref="I4459" r:id="rId7026" xr:uid="{40D80019-9FE0-4DC3-B74D-8806AB5213E7}"/>
    <hyperlink ref="H4460" r:id="rId7027" xr:uid="{DD175F7E-9AE4-475E-959C-447734D5E554}"/>
    <hyperlink ref="I4460" r:id="rId7028" xr:uid="{E051CF62-9281-4A1C-9550-8F20F06752D7}"/>
    <hyperlink ref="H4461" r:id="rId7029" xr:uid="{E060E818-DC2C-4A2C-A324-CB7D3BC0C307}"/>
    <hyperlink ref="I4461" r:id="rId7030" xr:uid="{F06C0638-0E20-4BA2-8CCC-B7FB7281C980}"/>
    <hyperlink ref="H4462" r:id="rId7031" xr:uid="{03A599E4-C800-46EE-AC03-021CE77C5194}"/>
    <hyperlink ref="I4462" r:id="rId7032" xr:uid="{EE9D9E47-70AC-4664-AC91-C0C7B12E9581}"/>
    <hyperlink ref="H4463" r:id="rId7033" xr:uid="{11362625-9056-4482-A5F1-69D6636583D7}"/>
    <hyperlink ref="I4463" r:id="rId7034" xr:uid="{AF7BB926-4661-426A-9B87-A989687D7C45}"/>
    <hyperlink ref="H4464" r:id="rId7035" xr:uid="{72825A59-7DDA-46AC-9FDE-6CD584F4C4F9}"/>
    <hyperlink ref="I4464" r:id="rId7036" xr:uid="{D000520E-9B57-4B44-A806-039BBD9D82D4}"/>
    <hyperlink ref="H4466" r:id="rId7037" xr:uid="{BBAF2ADC-509C-4BE5-9077-6DDBAC8301D6}"/>
    <hyperlink ref="I4467" r:id="rId7038" xr:uid="{3884BE9B-91AB-46B7-AD6A-BB10466BFF34}"/>
    <hyperlink ref="H4468" r:id="rId7039" xr:uid="{1FB8E2B0-9468-4D3E-85C7-327003F83C67}"/>
    <hyperlink ref="I4468" r:id="rId7040" xr:uid="{EE7D65E6-F55C-40B3-BAD9-C0A2639AF9F5}"/>
    <hyperlink ref="H4469" r:id="rId7041" xr:uid="{5388C602-641A-41DE-9646-20C87B14FF05}"/>
    <hyperlink ref="H4470" r:id="rId7042" xr:uid="{90552B0B-C98D-4CA1-839B-2F3E81AC2434}"/>
    <hyperlink ref="I4470" r:id="rId7043" xr:uid="{5F412647-BA64-480D-AF15-11B2ED3C9675}"/>
    <hyperlink ref="H4471" r:id="rId7044" xr:uid="{7B2B1A1E-793F-421D-84B8-D3958A8FB49F}"/>
    <hyperlink ref="H4472" r:id="rId7045" xr:uid="{09283333-C181-417D-A29D-98515B8653A3}"/>
    <hyperlink ref="I4472" r:id="rId7046" xr:uid="{9B70916F-0A69-4377-BC87-AA337E2B2897}"/>
    <hyperlink ref="H4473" r:id="rId7047" xr:uid="{75C4EFD4-FED7-4711-810C-779C2DA21F7C}"/>
    <hyperlink ref="I4473" r:id="rId7048" xr:uid="{BBBE22AB-7FFF-4A2C-9AD3-8EF9C897B646}"/>
    <hyperlink ref="I4474" r:id="rId7049" xr:uid="{8275EAF8-E4DF-40BA-8845-008204499D28}"/>
    <hyperlink ref="H4475" r:id="rId7050" xr:uid="{70972C2E-E3AA-46BF-9EF0-64491C2CCB1F}"/>
    <hyperlink ref="I4475" r:id="rId7051" xr:uid="{B6EF9A21-5C0A-47A6-81AE-860FF50209EF}"/>
    <hyperlink ref="H4476" r:id="rId7052" xr:uid="{F04A446B-F048-472A-A6D7-9F2B2DCA8461}"/>
    <hyperlink ref="I4476" r:id="rId7053" xr:uid="{82679FCD-C2CC-4D13-8B39-C3ADC8D1FE50}"/>
    <hyperlink ref="H4477" r:id="rId7054" xr:uid="{14DF5E74-B6E5-4076-A50A-D0B23CB193FF}"/>
    <hyperlink ref="I4477" r:id="rId7055" xr:uid="{76F97D2D-62CC-45A1-BB78-90AD65EB3211}"/>
    <hyperlink ref="I4478" r:id="rId7056" xr:uid="{05787BC0-C5DA-4B46-B000-0DD59FDAA181}"/>
    <hyperlink ref="H4479" r:id="rId7057" xr:uid="{629DCCAB-18F8-4B50-AD7B-1943B7AD740D}"/>
    <hyperlink ref="I4479" r:id="rId7058" xr:uid="{E292E339-79B6-4B55-A2A5-FFC3CF3A29F7}"/>
    <hyperlink ref="H4480" r:id="rId7059" xr:uid="{5C58DCB8-CBAD-4146-A81D-4A2819ECBE0B}"/>
    <hyperlink ref="I4480" r:id="rId7060" xr:uid="{174A0244-3A38-435C-AA0A-E044976BB2A7}"/>
    <hyperlink ref="H4481" r:id="rId7061" xr:uid="{7455C4E0-59AA-4568-B828-99802E9595FE}"/>
    <hyperlink ref="I4481" r:id="rId7062" xr:uid="{4ECB8315-C717-4C5A-BA29-2C69D6BA9D1A}"/>
    <hyperlink ref="H4482" r:id="rId7063" xr:uid="{3FCD1747-8F6D-4654-818C-54B290D0E9C7}"/>
    <hyperlink ref="I4482" r:id="rId7064" xr:uid="{75FB9E75-C986-4E9F-92FD-F2C3D24E1882}"/>
    <hyperlink ref="H4483" r:id="rId7065" xr:uid="{25EB11E2-9E19-447F-A311-F590AE676E55}"/>
    <hyperlink ref="I4483" r:id="rId7066" xr:uid="{CBCF8F22-D213-40C2-83EC-C001014CBB7C}"/>
    <hyperlink ref="I4485" r:id="rId7067" xr:uid="{B04922C1-E862-48E9-AF2E-C0122B873919}"/>
    <hyperlink ref="H4486" r:id="rId7068" xr:uid="{A109B9AE-C71D-4466-AD40-7F9C525DD137}"/>
    <hyperlink ref="I4486" r:id="rId7069" xr:uid="{1790E1E9-63CA-462D-A730-0123963BC4AE}"/>
    <hyperlink ref="H4487" r:id="rId7070" xr:uid="{8A57A134-8674-4804-A9F0-FA220E240448}"/>
    <hyperlink ref="I4487" r:id="rId7071" xr:uid="{0950A048-A899-444E-8699-F0CEF1ACDC7B}"/>
    <hyperlink ref="H4488" r:id="rId7072" xr:uid="{5A65B9A5-1986-4AD1-A4CF-2D706811741B}"/>
    <hyperlink ref="I4488" r:id="rId7073" xr:uid="{761F531A-1790-41CA-9887-ABAB880CD461}"/>
    <hyperlink ref="H4489" r:id="rId7074" xr:uid="{D1331984-38CE-49ED-92FF-6AF02B098F3E}"/>
    <hyperlink ref="I4489" r:id="rId7075" xr:uid="{05BFB94B-D4E9-483B-BEB1-281B9D6B5FE2}"/>
    <hyperlink ref="H4490" r:id="rId7076" xr:uid="{1931163A-1536-4ED7-A685-3EF9BADBECAF}"/>
    <hyperlink ref="H4491" r:id="rId7077" xr:uid="{D234E885-2643-423B-B560-D59C9AA3BCEC}"/>
    <hyperlink ref="I4491" r:id="rId7078" xr:uid="{6C71C3E7-5CFF-441B-941B-6CC847754FE1}"/>
    <hyperlink ref="H4492" r:id="rId7079" xr:uid="{98810ADA-B532-46A3-89F3-CEC3BDD2C111}"/>
    <hyperlink ref="I4492" r:id="rId7080" xr:uid="{DA4AA778-39CD-4047-B9D0-6C1C26B5BCEF}"/>
    <hyperlink ref="H4493" r:id="rId7081" xr:uid="{A683518D-0D82-41CF-9236-DB5AD3E2DE8E}"/>
    <hyperlink ref="I4493" r:id="rId7082" xr:uid="{D92A195E-1F21-49DF-8A2A-4435835EB5F2}"/>
    <hyperlink ref="H4494" r:id="rId7083" xr:uid="{9AEB4943-43B5-4261-8D79-92713679F01C}"/>
    <hyperlink ref="H4495" r:id="rId7084" xr:uid="{4FD157BC-6119-4F6B-92FD-F472BC05DDA1}"/>
    <hyperlink ref="I4496" r:id="rId7085" xr:uid="{C1C01E98-D40F-443D-BC23-4BF22D48B02D}"/>
    <hyperlink ref="H4497" r:id="rId7086" xr:uid="{79675651-8800-4D89-B371-2A37C1608401}"/>
    <hyperlink ref="I4497" r:id="rId7087" xr:uid="{91D5B2E4-4478-4C8B-AA02-B913BF547AC4}"/>
    <hyperlink ref="H4498" r:id="rId7088" xr:uid="{961474A0-6931-496D-9BF9-9C39006315A9}"/>
    <hyperlink ref="I4498" r:id="rId7089" xr:uid="{E693BF5C-744E-46EB-BA1D-2BB4911A69AD}"/>
    <hyperlink ref="H4499" r:id="rId7090" xr:uid="{04657ACB-F705-4CFA-BB96-5B12C63CC0EB}"/>
    <hyperlink ref="I4499" r:id="rId7091" xr:uid="{2A48FF90-F1CB-404B-AF41-8B38697DAAD8}"/>
    <hyperlink ref="I4500" r:id="rId7092" xr:uid="{D85C3F6F-47A3-404B-BCD7-254291A5C331}"/>
    <hyperlink ref="I4501" r:id="rId7093" xr:uid="{6D051746-2FEF-44B4-BA90-98C276683F2F}"/>
    <hyperlink ref="H4502" r:id="rId7094" xr:uid="{609B6F99-8273-4EAA-AA51-119047FA63E6}"/>
    <hyperlink ref="I4502" r:id="rId7095" xr:uid="{F32407DD-D79A-4F46-BA11-E9D7EB2C303E}"/>
    <hyperlink ref="H4503" r:id="rId7096" xr:uid="{E9872E57-1C21-4A44-900A-841BA334A37D}"/>
    <hyperlink ref="I4503" r:id="rId7097" xr:uid="{92E8D759-7E63-4874-8A60-1228EF580601}"/>
    <hyperlink ref="H4504" r:id="rId7098" xr:uid="{63E0C237-C9D9-4A51-ABC3-721C6DC34167}"/>
    <hyperlink ref="I4504" r:id="rId7099" xr:uid="{69ABF932-2BB7-4785-BC06-5BEC88B0BC71}"/>
    <hyperlink ref="H4505" r:id="rId7100" xr:uid="{EFD6F969-E67B-42F8-B2DC-0EBF16527649}"/>
    <hyperlink ref="H4506" r:id="rId7101" xr:uid="{C0193217-8CBE-4EC2-B74C-CFF2A3EC0136}"/>
    <hyperlink ref="I4506" r:id="rId7102" xr:uid="{1EDD2DFA-230B-4789-B5CA-1EA0336C5505}"/>
    <hyperlink ref="H4507" r:id="rId7103" xr:uid="{2F83DADF-7852-45C7-89CC-C8961EC58B79}"/>
    <hyperlink ref="H4508" r:id="rId7104" xr:uid="{666F3237-9A4B-4A35-86F7-F44BD79958E9}"/>
    <hyperlink ref="I4508" r:id="rId7105" xr:uid="{8BE33943-F139-4195-8B9E-EA07F17CA5B9}"/>
    <hyperlink ref="I4509" r:id="rId7106" xr:uid="{C702E874-9979-4112-866F-693D4F050E5C}"/>
    <hyperlink ref="H4510" r:id="rId7107" xr:uid="{8DEFC6B0-D281-47CA-B67F-CFC2BB735A26}"/>
    <hyperlink ref="I4510" r:id="rId7108" xr:uid="{66513AF5-3550-466F-8DB6-878624CFB127}"/>
    <hyperlink ref="H4511" r:id="rId7109" xr:uid="{EBE1B89A-9169-4E5D-B4C7-77A6B71CE318}"/>
    <hyperlink ref="I4511" r:id="rId7110" xr:uid="{D9CF7416-3635-4845-98DD-41BE3F55EAD3}"/>
    <hyperlink ref="H4512" r:id="rId7111" xr:uid="{B3377135-2CC9-48F7-88E2-9DF2162A71E1}"/>
    <hyperlink ref="I4512" r:id="rId7112" xr:uid="{B3FCA59E-5173-4691-A8AD-CC514892C260}"/>
    <hyperlink ref="H4513" r:id="rId7113" xr:uid="{9BE666E2-55CD-449B-AE24-A268B1AECEDE}"/>
    <hyperlink ref="I4513" r:id="rId7114" xr:uid="{620387B4-385C-437D-BB8D-2C54F94E5EE7}"/>
    <hyperlink ref="H4514" r:id="rId7115" xr:uid="{FBFACF2D-3680-4744-B580-0E527D8E682A}"/>
    <hyperlink ref="I4514" r:id="rId7116" xr:uid="{C2AC2247-8E10-4B62-97C2-E9960EC3A4ED}"/>
    <hyperlink ref="H4515" r:id="rId7117" xr:uid="{B8EB0B19-1090-4F19-90B5-C51E20B0DEAA}"/>
    <hyperlink ref="H4516" r:id="rId7118" xr:uid="{44E0A5A7-A7DA-4C31-AD4B-133A8B1A8017}"/>
    <hyperlink ref="I4516" r:id="rId7119" xr:uid="{F6D7644B-F0AF-44EA-977E-6CD9726DC1C3}"/>
    <hyperlink ref="H4517" r:id="rId7120" xr:uid="{A7872DC1-B1C9-43A4-9E5F-BAF8BC8ECC43}"/>
    <hyperlink ref="I4517" r:id="rId7121" xr:uid="{FB6F87E2-3FC7-48E9-85FF-719B473F816D}"/>
    <hyperlink ref="I4518" r:id="rId7122" xr:uid="{E126E8CD-EFC7-4824-A6B0-DE41EF18B7ED}"/>
    <hyperlink ref="H4519" r:id="rId7123" xr:uid="{795BEFA7-F284-4371-B6BE-EA540A931CF5}"/>
    <hyperlink ref="I4519" r:id="rId7124" xr:uid="{94C6253B-EE64-4227-9E7E-B963B9FF105F}"/>
    <hyperlink ref="I4520" r:id="rId7125" xr:uid="{5A2469A2-9632-4366-895E-9E16E3935B2C}"/>
    <hyperlink ref="I4521" r:id="rId7126" xr:uid="{39377FCD-1662-44EF-A0E1-E07E92BA2673}"/>
    <hyperlink ref="I4522" r:id="rId7127" xr:uid="{E5DE3457-9FDA-48F2-87F8-E0422B236615}"/>
    <hyperlink ref="I4523" r:id="rId7128" xr:uid="{03361050-CC5A-47F7-8371-5E407A7B9261}"/>
    <hyperlink ref="H4524" r:id="rId7129" xr:uid="{AD4E2DB7-ED5C-46FD-A406-BAAB7297C104}"/>
    <hyperlink ref="I4524" r:id="rId7130" xr:uid="{8EE1F25D-0F58-41C7-B65A-36FE4558F82C}"/>
    <hyperlink ref="H4525" r:id="rId7131" xr:uid="{9062A182-FF53-4922-8285-89CEED225BB4}"/>
    <hyperlink ref="H4526" r:id="rId7132" xr:uid="{F123D9CC-300D-4C88-A078-ECB6628385C8}"/>
    <hyperlink ref="I4526" r:id="rId7133" xr:uid="{3F6069AC-75E9-4C99-8695-496627182051}"/>
    <hyperlink ref="H4527" r:id="rId7134" xr:uid="{82B77FDE-1EB2-4BE4-A9DA-85ED2CE57A7E}"/>
    <hyperlink ref="I4527" r:id="rId7135" xr:uid="{3AA19D6E-7225-4BBC-BDB1-A8E8E376A59F}"/>
    <hyperlink ref="I4528" r:id="rId7136" xr:uid="{90C9ECB9-C5B3-4794-95D5-64DEA009F7C9}"/>
    <hyperlink ref="I4529" r:id="rId7137" xr:uid="{46927279-1D3F-42EE-BDEE-2EDBB010AE58}"/>
    <hyperlink ref="I4532" r:id="rId7138" xr:uid="{0E326FA0-F730-4053-A191-35F43B916D2A}"/>
    <hyperlink ref="H4530" r:id="rId7139" xr:uid="{6C3D1BD4-3234-4852-8F66-A0B385DFB155}"/>
    <hyperlink ref="I4530" r:id="rId7140" xr:uid="{5AFF62BC-667F-48FC-9DDE-38816B0935CF}"/>
    <hyperlink ref="H4531" r:id="rId7141" xr:uid="{0A750916-B8ED-4B6D-9277-03B6FF35819A}"/>
    <hyperlink ref="I4531" r:id="rId7142" xr:uid="{317294AE-36EE-4EE0-865A-3737C531A8DE}"/>
    <hyperlink ref="H4533" r:id="rId7143" xr:uid="{DAB45864-DF53-4B2D-8407-89C290E10F4E}"/>
    <hyperlink ref="I4533" r:id="rId7144" xr:uid="{95D6B186-38DA-4E2D-890C-F649A9C53257}"/>
    <hyperlink ref="H4534" r:id="rId7145" xr:uid="{9FE58667-08DC-4B9E-BF9B-BAD6FA699F33}"/>
    <hyperlink ref="I4534" r:id="rId7146" xr:uid="{9477E2A6-F24D-4FD9-933F-32743557C178}"/>
    <hyperlink ref="I4535" r:id="rId7147" xr:uid="{40FA8B13-E196-4D04-8A88-7F7F77C99D67}"/>
    <hyperlink ref="I4536" r:id="rId7148" xr:uid="{2C71E8BE-732F-409D-8DBB-8E25617C19CA}"/>
    <hyperlink ref="I4537" r:id="rId7149" xr:uid="{ED2F1469-3465-4250-9E3B-5D7B0AB92BBB}"/>
    <hyperlink ref="H4538" r:id="rId7150" xr:uid="{F605D50B-BE1E-4714-A9F7-7F748A2BC8BB}"/>
    <hyperlink ref="I4538" r:id="rId7151" xr:uid="{D4EEF5E0-4CE3-4E72-A5D2-D2CBE49AFF97}"/>
    <hyperlink ref="H4540" r:id="rId7152" xr:uid="{9BCC28D6-C63D-411C-B677-1EF2DC0F85C4}"/>
    <hyperlink ref="I4540" r:id="rId7153" xr:uid="{9582A88A-C723-404A-8E2A-C7C68C32B8A6}"/>
    <hyperlink ref="I4542" r:id="rId7154" xr:uid="{2451D4F8-2BCA-4095-B345-2EBD04AD851F}"/>
    <hyperlink ref="H4543" r:id="rId7155" xr:uid="{FD9471BF-F7E1-4C62-A48D-70E68EF1FF3A}"/>
    <hyperlink ref="I4543" r:id="rId7156" xr:uid="{FE7AD2C9-8767-47BE-A1FF-44C278B3ECF3}"/>
    <hyperlink ref="H4545" r:id="rId7157" xr:uid="{8577CA65-3FFE-469E-A859-2BF29DB9563B}"/>
    <hyperlink ref="H4546" r:id="rId7158" xr:uid="{509A445F-62C0-4E6E-A127-A78A3F38649B}"/>
    <hyperlink ref="I4546" r:id="rId7159" xr:uid="{ABCFA380-5297-4769-A390-FEF16CD060AD}"/>
    <hyperlink ref="H4547" r:id="rId7160" xr:uid="{62C2AD10-FBDC-4924-9A8E-9CEF856C692F}"/>
    <hyperlink ref="I4548" r:id="rId7161" xr:uid="{C306C668-F36A-4C36-9C94-EBB1F1EAB2C7}"/>
    <hyperlink ref="H4549" r:id="rId7162" xr:uid="{C1141A27-F019-4861-9976-7A32DAD78BE6}"/>
    <hyperlink ref="H4550" r:id="rId7163" xr:uid="{96FA884F-CB69-4601-AAF1-DF4DA0A4C27D}"/>
    <hyperlink ref="I4550" r:id="rId7164" xr:uid="{51A092AF-C576-4EFC-8865-941999400E0C}"/>
    <hyperlink ref="H4551" r:id="rId7165" xr:uid="{2C6B9F50-2E7A-4CCF-A651-FCA103C20428}"/>
    <hyperlink ref="H4552" r:id="rId7166" xr:uid="{6154F31F-D9D1-4E52-8B85-AA5E4715E6B8}"/>
    <hyperlink ref="H4553" r:id="rId7167" xr:uid="{C1C4D253-39A4-4586-847C-CBAFB739414F}"/>
    <hyperlink ref="I4553" r:id="rId7168" xr:uid="{162C4C0E-E547-416C-BA86-C27C656A1D42}"/>
    <hyperlink ref="H4555" r:id="rId7169" xr:uid="{9D4F8E5C-B763-4D01-9698-4023C934DD14}"/>
    <hyperlink ref="I4555" r:id="rId7170" xr:uid="{1B591637-E8B1-4572-9976-255DE7AFA39D}"/>
    <hyperlink ref="I4556" r:id="rId7171" xr:uid="{CA57F3DD-969F-480C-AC82-A7EA24490DD6}"/>
    <hyperlink ref="H4557" r:id="rId7172" xr:uid="{8D4DC725-2C69-42CE-B6A5-29EA1B53C539}"/>
    <hyperlink ref="I4557" r:id="rId7173" xr:uid="{3210EF21-C3BC-4048-9137-08D8B707D447}"/>
    <hyperlink ref="I4558" r:id="rId7174" xr:uid="{9369CA85-DFF4-43C0-B26E-E0B480EF7ED6}"/>
    <hyperlink ref="H4559" r:id="rId7175" xr:uid="{46BF4055-EA63-40A9-871E-15AEE262E83B}"/>
    <hyperlink ref="I4559" r:id="rId7176" xr:uid="{DEBC21F0-7A95-409A-BFD1-212406AF3E7A}"/>
    <hyperlink ref="H4560" r:id="rId7177" xr:uid="{798D797A-307A-4D84-B9B1-BAE9F6E59228}"/>
    <hyperlink ref="I4560" r:id="rId7178" xr:uid="{82264D6F-F5ED-4F83-BF6A-1E7798560E0C}"/>
    <hyperlink ref="H4562" r:id="rId7179" xr:uid="{4E426557-8473-425F-A756-0E73932BFADA}"/>
    <hyperlink ref="I4562" r:id="rId7180" xr:uid="{C3177352-57FB-439C-96DC-AC3D36E9C36B}"/>
    <hyperlink ref="H4563" r:id="rId7181" xr:uid="{6174C506-3E70-4319-BB1B-D07F43D71762}"/>
    <hyperlink ref="I4563" r:id="rId7182" xr:uid="{18D627D2-63BF-421B-9EF6-10A40144E667}"/>
    <hyperlink ref="H4564" r:id="rId7183" xr:uid="{CB0C6636-63D3-4B3D-936B-2457BE714D15}"/>
    <hyperlink ref="I4565" r:id="rId7184" xr:uid="{51D7CC27-E74B-4E7D-9B2E-49AD23E28B20}"/>
    <hyperlink ref="I4566" r:id="rId7185" xr:uid="{A29C59A6-92FA-4B80-AA48-BCBB270B7A4B}"/>
    <hyperlink ref="H4567" r:id="rId7186" xr:uid="{CE2938EA-6DBE-4F92-B8FD-4C3E937C9561}"/>
    <hyperlink ref="I4568" r:id="rId7187" xr:uid="{D806A391-3CF4-4F50-B627-28513C16E677}"/>
    <hyperlink ref="H4569" r:id="rId7188" xr:uid="{2C2E421A-1ADF-425F-9BF2-9EFFD1950494}"/>
    <hyperlink ref="I4569" r:id="rId7189" xr:uid="{0C983778-8EBB-4609-AE95-BB7AFCAAD6AB}"/>
    <hyperlink ref="H4571" r:id="rId7190" xr:uid="{08A2FD51-9C8C-4433-816F-725CCD792D57}"/>
    <hyperlink ref="I4571" r:id="rId7191" xr:uid="{709DBB56-C450-4B85-9926-4493E012F313}"/>
    <hyperlink ref="I4572" r:id="rId7192" xr:uid="{BF84F328-A992-463B-B135-1BF986F3D64E}"/>
    <hyperlink ref="H4573" r:id="rId7193" xr:uid="{6AF354DC-B009-474A-A1BF-CE2020AADDCD}"/>
    <hyperlink ref="I4573" r:id="rId7194" xr:uid="{761D726F-BE45-44C8-86A0-144EF344E80D}"/>
    <hyperlink ref="H4574" r:id="rId7195" xr:uid="{5A66BD0B-80BD-4443-9333-5FFBC69A4170}"/>
    <hyperlink ref="H4575" r:id="rId7196" xr:uid="{49836D50-E0FE-40CB-A756-BE1B936593B3}"/>
    <hyperlink ref="I4575" r:id="rId7197" xr:uid="{86466166-51DA-4D36-A788-4DDE13EEA43B}"/>
    <hyperlink ref="H4576" r:id="rId7198" xr:uid="{F70B17A8-59E8-4E75-A1CD-620DC99FE7EF}"/>
    <hyperlink ref="I4576" r:id="rId7199" xr:uid="{F13F642B-AAC1-48BD-A45A-0083B82A52B2}"/>
    <hyperlink ref="H4577" r:id="rId7200" xr:uid="{B3E584D7-229F-4F73-90BE-9CE2EC95FBA0}"/>
    <hyperlink ref="I4577" r:id="rId7201" xr:uid="{CB0D03F9-B442-43FF-893B-0AC19686C91D}"/>
    <hyperlink ref="I4578" r:id="rId7202" xr:uid="{77382A0B-5419-48E2-ABB1-9CC80E5AD8DE}"/>
    <hyperlink ref="H4580" r:id="rId7203" xr:uid="{6D52EA07-0802-421F-802F-7037EB6ECFDE}"/>
    <hyperlink ref="I4580" r:id="rId7204" xr:uid="{5F995D6C-E392-4684-BAAD-671C6691DA24}"/>
    <hyperlink ref="H4581" r:id="rId7205" xr:uid="{F35DCDC4-5CD2-4EF8-80A6-236ADC935D5D}"/>
    <hyperlink ref="I4581" r:id="rId7206" xr:uid="{53E4E1B4-0673-43AC-9839-573707572309}"/>
    <hyperlink ref="I4582" r:id="rId7207" xr:uid="{3A603598-8331-4992-9771-21F8DB3C2804}"/>
    <hyperlink ref="H4583" r:id="rId7208" xr:uid="{4B41BFFB-8BF4-41A3-A546-84CE3C80263A}"/>
    <hyperlink ref="I4583" r:id="rId7209" xr:uid="{090DBEF2-AB83-494A-8234-5309ACC2155F}"/>
    <hyperlink ref="H4585" r:id="rId7210" xr:uid="{D8B1AB87-0FAD-4577-AAF1-F23E77092C22}"/>
    <hyperlink ref="I4585" r:id="rId7211" xr:uid="{54C74813-A55C-47C6-9221-F6733AFB9884}"/>
    <hyperlink ref="H4586" r:id="rId7212" xr:uid="{21B8F5E2-D1E4-4ABE-B2E8-2D00A56A72CC}"/>
    <hyperlink ref="I4586" r:id="rId7213" xr:uid="{0403ACD6-0D63-46FA-8282-9574BF5F609B}"/>
    <hyperlink ref="I4587" r:id="rId7214" xr:uid="{9BAAC82D-FACA-4F67-A3D1-B723A41FFEFB}"/>
    <hyperlink ref="H4588" r:id="rId7215" xr:uid="{71E3F0BC-E1B6-4F6F-9B67-D53887871EEE}"/>
    <hyperlink ref="I4588" r:id="rId7216" xr:uid="{06BA2CA2-D3F4-4481-B064-0D59C8F5AA50}"/>
    <hyperlink ref="H4589" r:id="rId7217" xr:uid="{6506FA92-57B2-4680-A752-AB58A11D0C47}"/>
    <hyperlink ref="I4589" r:id="rId7218" xr:uid="{01737630-52D5-4636-A445-E1D1C55057ED}"/>
    <hyperlink ref="H4590" r:id="rId7219" xr:uid="{576C01D1-F4BA-4841-9D62-D7ECEF544410}"/>
    <hyperlink ref="I4590" r:id="rId7220" xr:uid="{BB688967-C8D7-4804-9E60-10A6AE27933E}"/>
    <hyperlink ref="H4591" r:id="rId7221" xr:uid="{97AB6035-D924-48E1-9103-212DF3A323E3}"/>
    <hyperlink ref="I4591" r:id="rId7222" xr:uid="{7E1F1CD2-28FF-4CF7-B237-FED44D4B8E4C}"/>
    <hyperlink ref="I4592" r:id="rId7223" xr:uid="{4C32BF98-CD67-455E-9BC1-4F4AF6A7A943}"/>
    <hyperlink ref="H4593" r:id="rId7224" xr:uid="{E3D73492-F7EE-48EE-9F10-4E7C9349ECA1}"/>
    <hyperlink ref="I4593" r:id="rId7225" xr:uid="{E6B80C6C-39EE-4C8E-8397-DA4DB4458570}"/>
    <hyperlink ref="I4594" r:id="rId7226" xr:uid="{9B33E79A-6EAA-4168-82BB-79D20EA205E8}"/>
    <hyperlink ref="H4595" r:id="rId7227" xr:uid="{13845ABF-B93B-4B7E-98F3-5A52E1BC4F23}"/>
    <hyperlink ref="I4595" r:id="rId7228" xr:uid="{A08E55F0-B432-404C-8C75-E0AA7510244D}"/>
    <hyperlink ref="H4598" r:id="rId7229" xr:uid="{0896CA90-B596-47DB-BA3E-17FD47C5E213}"/>
    <hyperlink ref="I4598" r:id="rId7230" xr:uid="{5DB0498B-A2B5-410E-9AF6-3CF652487CC2}"/>
    <hyperlink ref="H4599" r:id="rId7231" xr:uid="{0C92A103-A214-4B9B-9BFB-38DF91B372EF}"/>
    <hyperlink ref="I4599" r:id="rId7232" xr:uid="{F4ECDC99-2A8A-4379-98ED-326AEAA8D2E7}"/>
    <hyperlink ref="H4600" r:id="rId7233" xr:uid="{DFE49059-49B4-4802-8AFE-1B5FA2F4D14A}"/>
    <hyperlink ref="H4601" r:id="rId7234" xr:uid="{ADD5679B-734F-4196-B94B-8845BF7C8AB1}"/>
    <hyperlink ref="H4596" r:id="rId7235" xr:uid="{BA44C3F1-E073-4A64-BC0E-012798A908F8}"/>
    <hyperlink ref="I4596" r:id="rId7236" xr:uid="{97EDD897-C4F2-40C1-910B-EA2BC456B992}"/>
    <hyperlink ref="H4597" r:id="rId7237" xr:uid="{40696EFC-A168-4C29-A6B0-AFEE5F87CBAD}"/>
    <hyperlink ref="I4597" r:id="rId7238" xr:uid="{4C9B6323-E67A-491F-A957-479DAC2E223E}"/>
    <hyperlink ref="H4602" r:id="rId7239" xr:uid="{57E717AC-4B89-485C-875C-5CFD141B8004}"/>
    <hyperlink ref="I4602" r:id="rId7240" xr:uid="{0F9E27BD-39D5-4399-9514-17FE28E1095A}"/>
    <hyperlink ref="H4603" r:id="rId7241" xr:uid="{391DD36B-A2D7-487B-AE9D-85F7D100A3AD}"/>
    <hyperlink ref="I4603" r:id="rId7242" xr:uid="{73C92FE6-CF79-49A0-957A-3E5A3DEBBE51}"/>
    <hyperlink ref="I4604" r:id="rId7243" xr:uid="{11071478-61D1-40D0-805B-A46FEE2F3B35}"/>
    <hyperlink ref="H4605" r:id="rId7244" xr:uid="{0404D4C9-6129-476B-80D4-5884F1138DA8}"/>
    <hyperlink ref="I4605" r:id="rId7245" xr:uid="{5774E15B-926C-47C0-BD9C-79E1C38B6A26}"/>
    <hyperlink ref="I4606" r:id="rId7246" xr:uid="{CDBAB0F8-04FB-4D5C-B1F2-34AED069FEF8}"/>
    <hyperlink ref="I4607" r:id="rId7247" xr:uid="{D1804A32-339D-4649-BF03-56F58BD19432}"/>
    <hyperlink ref="H4608" r:id="rId7248" xr:uid="{F9CB34AE-882E-4B5F-AE2F-18C399B6C061}"/>
    <hyperlink ref="I4608" r:id="rId7249" xr:uid="{225DA91B-9B1E-484F-900E-4C267AA769BD}"/>
    <hyperlink ref="I4609" r:id="rId7250" xr:uid="{30EC8004-FB62-476F-9CF4-A5C49F7EF097}"/>
    <hyperlink ref="H4610" r:id="rId7251" xr:uid="{5AE0EE86-F1C9-4AF4-A1D4-D97E844D2DF0}"/>
    <hyperlink ref="I4610" r:id="rId7252" xr:uid="{1C4675EF-6CB2-46CC-A046-E85D7E270006}"/>
    <hyperlink ref="H4611" r:id="rId7253" xr:uid="{26DC459E-1496-4C43-B1F3-12F88013E872}"/>
    <hyperlink ref="I4611" r:id="rId7254" xr:uid="{A662E332-2548-46C2-8825-F0D633F143A0}"/>
    <hyperlink ref="H4612" r:id="rId7255" xr:uid="{63D641BC-E11F-4E5C-A899-5F80799717D8}"/>
    <hyperlink ref="H4613" r:id="rId7256" xr:uid="{6166B147-6159-4FFF-99C4-005DE7899B2B}"/>
    <hyperlink ref="I4613" r:id="rId7257" xr:uid="{1F676BC3-DC0A-4FD8-96CA-4A3398EBA3E8}"/>
    <hyperlink ref="H4614" r:id="rId7258" xr:uid="{C4E55434-B6F3-4A31-9CCD-E821ED7580F2}"/>
    <hyperlink ref="I4614" r:id="rId7259" xr:uid="{78DED5F5-D4F6-453E-A2C6-4CC8EE63A58B}"/>
    <hyperlink ref="I4615" r:id="rId7260" xr:uid="{939A55D8-05E5-4E1C-89A2-E3C46D5CD2B7}"/>
    <hyperlink ref="H4616" r:id="rId7261" xr:uid="{61989EC2-2F07-415C-A34F-C402284141D3}"/>
    <hyperlink ref="H4617" r:id="rId7262" xr:uid="{5E0425CF-21B5-4A42-9515-58B92C99F2A4}"/>
    <hyperlink ref="I4617" r:id="rId7263" xr:uid="{2C0B12BA-A379-4C98-B62C-9E2B187C8D7E}"/>
    <hyperlink ref="H4618" r:id="rId7264" xr:uid="{A79723CE-9A54-478C-9DC0-DB3C438F0753}"/>
    <hyperlink ref="I4618" r:id="rId7265" xr:uid="{A95F94CB-CD1D-4CDA-9664-BAA51FE07FFB}"/>
    <hyperlink ref="H4619" r:id="rId7266" xr:uid="{16B64A37-2495-48EA-B409-0AB583CA230B}"/>
    <hyperlink ref="H4620" r:id="rId7267" xr:uid="{1824D18E-2573-41B8-852F-1F8E383346F3}"/>
    <hyperlink ref="I4621" r:id="rId7268" xr:uid="{EE293429-6E46-4BA8-9973-4AD5BA891B23}"/>
    <hyperlink ref="H4622" r:id="rId7269" xr:uid="{48EC279D-98B1-4310-A8B8-A68D67E25E81}"/>
    <hyperlink ref="I4622" r:id="rId7270" xr:uid="{8DAF2741-A92C-40A7-A443-993CA43921FB}"/>
    <hyperlink ref="H4623" r:id="rId7271" xr:uid="{FF91AF9B-2338-404F-96A8-F7471BA1C5FA}"/>
    <hyperlink ref="I4623" r:id="rId7272" xr:uid="{4E7AFA05-7422-4FB4-B2A9-B85878FD69A0}"/>
    <hyperlink ref="H4624" r:id="rId7273" xr:uid="{AF798096-3C12-4231-9600-5865A221E734}"/>
    <hyperlink ref="I4624" r:id="rId7274" xr:uid="{35C9F9F9-18E1-4875-BB43-919EED924F59}"/>
    <hyperlink ref="H4625" r:id="rId7275" xr:uid="{C18FA531-ABC7-4ED5-A42F-6ECA63E5962C}"/>
    <hyperlink ref="H4626" r:id="rId7276" xr:uid="{50E97A1C-F921-4AAF-84D1-B21B335ED3AC}"/>
    <hyperlink ref="I4626" r:id="rId7277" xr:uid="{13B2E940-F132-414B-8181-C0940AD89B5F}"/>
    <hyperlink ref="H4627" r:id="rId7278" xr:uid="{A47E86F7-9CB4-45F1-BC0D-51BD2A14E612}"/>
    <hyperlink ref="I4627" r:id="rId7279" xr:uid="{D838FA35-AEDC-432B-BA51-1856896DDA54}"/>
    <hyperlink ref="H4628" r:id="rId7280" xr:uid="{FD974F28-214E-4CF9-8CCD-D973A9FA1C62}"/>
    <hyperlink ref="I4628" r:id="rId7281" xr:uid="{3B5613AA-B647-49BA-A226-10D28E8D340C}"/>
    <hyperlink ref="H4629" r:id="rId7282" xr:uid="{664A51BE-9E55-46AC-87CE-E7300C5529DF}"/>
    <hyperlink ref="I4629" r:id="rId7283" xr:uid="{A686A8DD-22A9-4C6C-AD59-F7E5CF406864}"/>
    <hyperlink ref="I4630" r:id="rId7284" xr:uid="{6CA4A43F-52DB-46CC-9377-BF8C059527FD}"/>
    <hyperlink ref="H4631" r:id="rId7285" xr:uid="{F7FEEAC4-E74D-43F3-A915-02B8FB95BFFC}"/>
    <hyperlink ref="H4633" r:id="rId7286" xr:uid="{B259264A-42BF-45F7-8AEC-F6B43CD0AC9B}"/>
    <hyperlink ref="I4633" r:id="rId7287" xr:uid="{A032A2AB-D1A0-488D-B184-84775880AB0C}"/>
    <hyperlink ref="H4634" r:id="rId7288" xr:uid="{06D7BC4C-EA5E-4BD5-9742-31FF5A1084BF}"/>
    <hyperlink ref="H4635" r:id="rId7289" xr:uid="{E30A9FEF-C21D-44A4-8D5A-5B0FD83C2377}"/>
    <hyperlink ref="I4636" r:id="rId7290" xr:uid="{D067E580-E6A1-4025-866D-091FEF8EB345}"/>
    <hyperlink ref="I4637" r:id="rId7291" xr:uid="{BC3F2C51-108F-4D7D-9B05-6238B232E82D}"/>
    <hyperlink ref="H4640" r:id="rId7292" xr:uid="{EBA4BF5D-271B-4F22-8051-7CB962E1D4BC}"/>
    <hyperlink ref="H4641" r:id="rId7293" xr:uid="{9A237844-CF67-4D62-AC30-F95F40DDFFAA}"/>
    <hyperlink ref="I4641" r:id="rId7294" xr:uid="{59AD31CA-61CE-4CCD-B425-2AED3DE80E56}"/>
    <hyperlink ref="H4642" r:id="rId7295" xr:uid="{47D7B728-A400-4C0F-A52C-5788284C8C01}"/>
    <hyperlink ref="I4642" r:id="rId7296" xr:uid="{01C1E8BF-6A05-4E8A-8504-AF09C3217C2C}"/>
    <hyperlink ref="I4643" r:id="rId7297" xr:uid="{6D1059D3-DBF8-49D1-8D80-A932099831CE}"/>
    <hyperlink ref="H4645" r:id="rId7298" xr:uid="{07BD17F7-28A8-41C9-870C-E4074D41EB83}"/>
    <hyperlink ref="I4645" r:id="rId7299" xr:uid="{DF962CC5-331A-428E-948F-EAE0FFD00A16}"/>
    <hyperlink ref="H4646" r:id="rId7300" xr:uid="{9D36E209-28DF-4981-9F74-CE07B0DFA2B6}"/>
    <hyperlink ref="I4646" r:id="rId7301" xr:uid="{8420C453-02E7-4BCA-931D-FAE38EA722AF}"/>
    <hyperlink ref="H4647" r:id="rId7302" xr:uid="{5C8F74C3-0C27-4C7D-BEFE-E284CB5A57E5}"/>
    <hyperlink ref="I4647" r:id="rId7303" xr:uid="{15BCA283-DD2B-43E4-BF2D-1F96CC0F9076}"/>
    <hyperlink ref="H4644" r:id="rId7304" xr:uid="{7C62F473-E965-4A00-825B-2976686C3B98}"/>
    <hyperlink ref="I4644" r:id="rId7305" xr:uid="{269F74D0-AB6B-47B2-972E-F50C4A80B670}"/>
    <hyperlink ref="H4648" r:id="rId7306" xr:uid="{36B64322-AA9D-40C8-8606-2244F7C80B64}"/>
    <hyperlink ref="I4648" r:id="rId7307" xr:uid="{F429A9D9-CBBD-4D4F-8634-5B1473B7E319}"/>
    <hyperlink ref="H4649" r:id="rId7308" xr:uid="{7ED5293E-4162-4A78-91EE-86107E3BF28D}"/>
    <hyperlink ref="I4649" r:id="rId7309" xr:uid="{6183E80A-7A1C-4D8F-8093-864E6B1BFDE2}"/>
    <hyperlink ref="H4650" r:id="rId7310" xr:uid="{DBB86B48-87F9-4EA8-8F2C-5FD658C469B6}"/>
    <hyperlink ref="I4650" r:id="rId7311" xr:uid="{46EAD0C9-F056-44A0-A123-2E3B17271DD8}"/>
    <hyperlink ref="H4651" r:id="rId7312" xr:uid="{C8DD1FDD-F730-40A1-BC2D-28AACC7FBD3D}"/>
    <hyperlink ref="I4651" r:id="rId7313" xr:uid="{ADAA4AFA-D31B-4E5D-B94E-DD113BE1AC12}"/>
    <hyperlink ref="H4652" r:id="rId7314" xr:uid="{E0A3FFF0-3008-43FC-9825-F6AAFED26775}"/>
    <hyperlink ref="I4652" r:id="rId7315" xr:uid="{4C7EA45F-89DE-4460-ADA5-C66BF1A823CE}"/>
    <hyperlink ref="H4653" r:id="rId7316" xr:uid="{F628542C-D5EC-47A1-ACD3-DBDFF30D3741}"/>
    <hyperlink ref="I4653" r:id="rId7317" xr:uid="{97854DB7-ADC6-477F-8B07-396A12B096FB}"/>
    <hyperlink ref="I4654" r:id="rId7318" xr:uid="{8A39473C-A67F-4525-B6C8-C2EA99C7695A}"/>
    <hyperlink ref="I4655" r:id="rId7319" xr:uid="{72BF3B41-7DB7-4F4B-8BA5-C4D50DABAAE7}"/>
    <hyperlink ref="H4656" r:id="rId7320" xr:uid="{F72A572C-0B57-47EE-B393-73C34BF12FB5}"/>
    <hyperlink ref="I4656" r:id="rId7321" xr:uid="{C6CC8208-2EEA-4123-B01E-A94EAF59AF96}"/>
    <hyperlink ref="H4657" r:id="rId7322" xr:uid="{2CDCBAAA-CEB9-4CE1-8B7A-81D6C8890C61}"/>
    <hyperlink ref="I4657" r:id="rId7323" xr:uid="{0240B076-7150-4849-A8F6-1944608EA728}"/>
    <hyperlink ref="I4659" r:id="rId7324" xr:uid="{B6119E5B-1F09-4056-9EF5-D891B9E7A91C}"/>
    <hyperlink ref="H4661" r:id="rId7325" xr:uid="{BDFF2C96-6E26-4FE6-8568-BECA2AF05C64}"/>
    <hyperlink ref="I4661" r:id="rId7326" xr:uid="{50344ECB-FAB0-40E9-BF86-61B33A963C3D}"/>
    <hyperlink ref="H4662" r:id="rId7327" xr:uid="{8FF1256C-946A-42C0-B71F-BA22255BF58F}"/>
    <hyperlink ref="I4662" r:id="rId7328" xr:uid="{BFA69DE5-ACEB-4CB2-A441-C9B8509605C9}"/>
    <hyperlink ref="H4663" r:id="rId7329" xr:uid="{BA160B3C-711F-4484-8B24-60F454E01C2C}"/>
    <hyperlink ref="I4663" r:id="rId7330" xr:uid="{5EF0BBDD-8548-4F5F-97D2-2184B21F1F06}"/>
    <hyperlink ref="H4664" r:id="rId7331" xr:uid="{B317EB05-EDAC-45CE-92BC-6947546D219D}"/>
    <hyperlink ref="I4664" r:id="rId7332" xr:uid="{41064EF5-7C9F-4F53-A212-302079507A9D}"/>
    <hyperlink ref="H4665" r:id="rId7333" xr:uid="{A1979975-3EF2-46FE-ABC6-63952BFC51F3}"/>
    <hyperlink ref="H4658" r:id="rId7334" xr:uid="{0DBDC49D-0887-4E55-96AD-3B7C97BFC1A1}"/>
    <hyperlink ref="I4658" r:id="rId7335" xr:uid="{CC00938D-474D-4990-AF07-10B92B5A2CAC}"/>
    <hyperlink ref="H4666" r:id="rId7336" xr:uid="{8C7C2CFD-F1F7-4D39-A832-B107AAFEFA8B}"/>
    <hyperlink ref="I4666" r:id="rId7337" xr:uid="{6EDEF25F-640D-4692-9E14-48272C78BC75}"/>
    <hyperlink ref="H4667" r:id="rId7338" xr:uid="{B69A9406-50A4-42B5-A7C2-3312A8C1CFAA}"/>
    <hyperlink ref="I4667" r:id="rId7339" xr:uid="{66D5FEB9-B9C5-425B-B06A-A9E3DB7404A8}"/>
    <hyperlink ref="I4668" r:id="rId7340" xr:uid="{AB2506CB-294D-49A2-8BB4-30FE394B227A}"/>
    <hyperlink ref="H4669" r:id="rId7341" xr:uid="{7010D39B-2611-4FD8-A0BA-513AB75BDD04}"/>
    <hyperlink ref="I4669" r:id="rId7342" xr:uid="{A936BA53-51F1-4133-B6AB-81683E597044}"/>
    <hyperlink ref="H4670" r:id="rId7343" xr:uid="{28CD5655-AF73-414F-8311-F8A71F40C183}"/>
    <hyperlink ref="I4670" r:id="rId7344" xr:uid="{FC63AEC3-B856-4AD8-A03A-BD0F11456925}"/>
    <hyperlink ref="H4671" r:id="rId7345" xr:uid="{076D282B-031D-4E55-97F0-565228A09299}"/>
    <hyperlink ref="I4671" r:id="rId7346" xr:uid="{114BB47B-FB73-4CC4-ABF2-F068B548C049}"/>
    <hyperlink ref="H4672" r:id="rId7347" xr:uid="{F2CA4710-5AF9-4D42-8DFB-519420E40EAC}"/>
    <hyperlink ref="I4672" r:id="rId7348" xr:uid="{F9B9547A-163D-4686-9AC1-DF88CF495FC8}"/>
    <hyperlink ref="H4673" r:id="rId7349" xr:uid="{3E7FDD5D-7E43-4979-8D89-B0F9642DE3E7}"/>
    <hyperlink ref="I4673" r:id="rId7350" xr:uid="{8C63F9BE-4A7F-4C7F-A456-1515C392798F}"/>
    <hyperlink ref="H4674" r:id="rId7351" xr:uid="{54A536EE-BDB8-4F61-B232-39F25E1C3AC2}"/>
    <hyperlink ref="I4674" r:id="rId7352" xr:uid="{C155DB61-1BCE-4364-8FE6-D863F4352F53}"/>
    <hyperlink ref="H4675" r:id="rId7353" xr:uid="{50FE75C8-1084-44B2-AE19-2A76EEF64E01}"/>
    <hyperlink ref="H4676" r:id="rId7354" xr:uid="{6CF8A202-1E1F-4984-964C-27788C1AA6B6}"/>
    <hyperlink ref="I4676" r:id="rId7355" xr:uid="{F8A4A6D1-8ABE-43BA-A656-62CA9505C1DF}"/>
    <hyperlink ref="I4677" r:id="rId7356" xr:uid="{39DD9522-9151-439C-92BA-E66000088EEA}"/>
    <hyperlink ref="I4678" r:id="rId7357" xr:uid="{EA69AFA2-DD7F-4836-953F-AAF2C7A8DC7E}"/>
    <hyperlink ref="H4679" r:id="rId7358" xr:uid="{5D816D5C-BADD-4BD1-B995-6BB5A7BC77F0}"/>
    <hyperlink ref="H4680" r:id="rId7359" xr:uid="{3AC8D40C-C28C-40C3-A86B-A21CF8D880FF}"/>
    <hyperlink ref="I4680" r:id="rId7360" xr:uid="{53F08241-3F53-4D47-83FD-86971C395E45}"/>
    <hyperlink ref="H4682" r:id="rId7361" xr:uid="{AEE54384-4E6D-43C6-BF21-DF50E49B7C86}"/>
    <hyperlink ref="I4682" r:id="rId7362" xr:uid="{E5284BBA-A627-45FD-BB79-49A84CA9167D}"/>
    <hyperlink ref="H4681" r:id="rId7363" xr:uid="{D0478797-E365-40DB-A3A4-DF75484C960E}"/>
    <hyperlink ref="I4681" r:id="rId7364" xr:uid="{FEF95199-70C1-4C52-987D-2D61AC46ED56}"/>
    <hyperlink ref="H4683" r:id="rId7365" xr:uid="{9825B320-1ADA-401C-A561-95C81D70B82A}"/>
    <hyperlink ref="I4683" r:id="rId7366" xr:uid="{FED0B008-1A4F-4C6A-915B-1B9C43C95A83}"/>
    <hyperlink ref="H4684" r:id="rId7367" xr:uid="{C73E4A98-6D8C-44C8-B00F-4732E7718D4B}"/>
    <hyperlink ref="I4684" r:id="rId7368" xr:uid="{52A8F255-25AE-4D73-969A-087AC8C7DA59}"/>
    <hyperlink ref="H4685" r:id="rId7369" xr:uid="{848AE706-BB5E-49D2-B092-00794E3D55E7}"/>
    <hyperlink ref="I4685" r:id="rId7370" xr:uid="{2C63A105-DE3F-4AC3-AF6B-8D4CEC9FDFF0}"/>
    <hyperlink ref="H4686" r:id="rId7371" xr:uid="{BED60581-778F-4B6D-A537-036B9A31CDC9}"/>
    <hyperlink ref="I4687" r:id="rId7372" xr:uid="{883E0033-FACE-4C13-9FE4-D05EA71072B4}"/>
    <hyperlink ref="H4688" r:id="rId7373" xr:uid="{5B4AEA4B-D9BA-4F9D-B94D-CE3CD88C289C}"/>
    <hyperlink ref="I4688" r:id="rId7374" xr:uid="{F400D495-B318-43A8-B210-97E730840A50}"/>
    <hyperlink ref="H4689" r:id="rId7375" xr:uid="{92601FCC-3C05-4AA7-B205-BB7773738EF4}"/>
    <hyperlink ref="I4690" r:id="rId7376" xr:uid="{57C03CEF-66D2-46EB-9E3F-642128639EEB}"/>
    <hyperlink ref="H4691" r:id="rId7377" xr:uid="{64B0134D-5BCB-41DC-9682-CF792D54D751}"/>
    <hyperlink ref="I4691" r:id="rId7378" xr:uid="{02FBC985-3A09-4BAD-8179-FC1278AB1E8C}"/>
    <hyperlink ref="H4692" r:id="rId7379" xr:uid="{6FA82F1C-78B9-4DAA-8F7F-BBA9C8A47C9B}"/>
    <hyperlink ref="I4692" r:id="rId7380" xr:uid="{83D17C25-C66E-4094-9DC8-4BAE628856FB}"/>
    <hyperlink ref="H4694" r:id="rId7381" xr:uid="{7CBFB90D-C0F0-4F11-9D12-6418E41D4655}"/>
    <hyperlink ref="I4694" r:id="rId7382" xr:uid="{B79A208A-0028-4BE0-910F-66B813C53E39}"/>
    <hyperlink ref="H4695" r:id="rId7383" xr:uid="{7D3147C5-6174-4090-A341-4496AA395FC6}"/>
    <hyperlink ref="I4695" r:id="rId7384" xr:uid="{00BEECDB-FBD1-4EAB-8AEE-1B17469AA1EA}"/>
    <hyperlink ref="H4698" r:id="rId7385" xr:uid="{E582F466-10C4-45A2-B47B-8B756619FF51}"/>
    <hyperlink ref="I4698" r:id="rId7386" xr:uid="{B209925B-587E-4814-B76A-AC860B769262}"/>
    <hyperlink ref="H4696" r:id="rId7387" xr:uid="{82CCD105-9152-436B-8AD6-75E4F716AF00}"/>
    <hyperlink ref="H4700" r:id="rId7388" xr:uid="{6CE84401-D3F4-4701-8043-DACA131074AA}"/>
    <hyperlink ref="I4700" r:id="rId7389" xr:uid="{00CB7786-F3BF-4CDA-B403-F3A77CAF6D54}"/>
    <hyperlink ref="H4699" r:id="rId7390" xr:uid="{18801979-6DBF-48B2-BA2C-97A8A707245E}"/>
    <hyperlink ref="I4699" r:id="rId7391" xr:uid="{01A0BAFB-B9F6-4114-97B1-0CFBA4B7226C}"/>
    <hyperlink ref="H4701" r:id="rId7392" xr:uid="{C963A223-A3D2-443F-ACBF-5FF713E7F4BF}"/>
    <hyperlink ref="H4702" r:id="rId7393" xr:uid="{88539E1E-E867-4D13-B52C-BD08F5233C1A}"/>
    <hyperlink ref="I4702" r:id="rId7394" xr:uid="{5F8AE4CD-7827-463F-9E01-395A44E667CF}"/>
    <hyperlink ref="H4703" r:id="rId7395" xr:uid="{184FBFF8-F04D-4E33-A223-D0F709F83BA0}"/>
    <hyperlink ref="I4703" r:id="rId7396" xr:uid="{495A1026-4608-418C-9227-EF41A436F2C4}"/>
    <hyperlink ref="H4704" r:id="rId7397" xr:uid="{7B2338B0-EE36-48A4-A953-ADA0A323CDDB}"/>
    <hyperlink ref="I4704" r:id="rId7398" xr:uid="{7F63BE0C-8FE0-4D21-861F-CF40B46E3B7B}"/>
    <hyperlink ref="H4705" r:id="rId7399" xr:uid="{BC84618E-3886-4678-94B7-F7F463839E6E}"/>
    <hyperlink ref="I4705" r:id="rId7400" xr:uid="{B7BD422C-FDA9-4C58-A5A3-794A63DB3CA0}"/>
    <hyperlink ref="H4706" r:id="rId7401" xr:uid="{E606579C-B19C-48A6-8D9F-3941CE84A163}"/>
    <hyperlink ref="I4706" r:id="rId7402" xr:uid="{AA457C95-795F-47C2-B94F-D4A2FA29776B}"/>
    <hyperlink ref="H4707" r:id="rId7403" xr:uid="{069A7565-7196-422E-9016-E3294B0194BE}"/>
    <hyperlink ref="I4707" r:id="rId7404" xr:uid="{85E5546C-4ADF-477C-B277-64E52E7486D1}"/>
    <hyperlink ref="H4708" r:id="rId7405" xr:uid="{D1D9DCBC-F033-49A1-98E2-46D0A37B41D8}"/>
    <hyperlink ref="I4708" r:id="rId7406" xr:uid="{C2B92703-E0B1-42D8-9BEC-726DF42F8C6C}"/>
    <hyperlink ref="H4709" r:id="rId7407" display="cobranzas.pernosbrasil@gmail.com" xr:uid="{DED6C430-A4AF-4716-AF6D-F370832D2C23}"/>
    <hyperlink ref="I4709" r:id="rId7408" xr:uid="{CE757809-D957-4DA0-BE48-B2D3FBB34666}"/>
    <hyperlink ref="I4710" r:id="rId7409" xr:uid="{8509673A-AE98-455E-8655-C555D8A2865B}"/>
    <hyperlink ref="H4711" r:id="rId7410" xr:uid="{8EBBA0F4-CE62-4811-97ED-0353054ACD3C}"/>
    <hyperlink ref="H4712" r:id="rId7411" xr:uid="{C358F428-F506-4568-B4C5-6CFD1639851A}"/>
    <hyperlink ref="I4712" r:id="rId7412" xr:uid="{6CFEDB4D-89E6-4041-A7CB-71B0737DE3D0}"/>
    <hyperlink ref="H4713" r:id="rId7413" xr:uid="{7154536F-2701-46DD-98BF-EAA77E424E50}"/>
    <hyperlink ref="I4713" r:id="rId7414" xr:uid="{2521F9FA-AE32-4A3A-BC97-50A183F55A09}"/>
    <hyperlink ref="H4714" r:id="rId7415" xr:uid="{21209204-D21B-4A4E-98F0-48879AFA9301}"/>
    <hyperlink ref="I4714" r:id="rId7416" xr:uid="{C7088DF3-D056-48A6-BECC-8B67A2C833A5}"/>
    <hyperlink ref="I4716" r:id="rId7417" xr:uid="{8FD69A4A-6EA5-4AC9-AABF-78EAC9C683B4}"/>
    <hyperlink ref="I4717" r:id="rId7418" xr:uid="{374088AD-0CB3-4225-9847-5E477D12E822}"/>
    <hyperlink ref="I4718" r:id="rId7419" xr:uid="{C9648731-6880-4249-B70D-E3EAE2294073}"/>
    <hyperlink ref="H4719" r:id="rId7420" xr:uid="{AB029AF5-FBEF-4EFD-938C-06C42691292A}"/>
    <hyperlink ref="I4719" r:id="rId7421" xr:uid="{5CF75189-FBBA-4EC8-86D5-B10225DCB8E8}"/>
    <hyperlink ref="H4720" r:id="rId7422" xr:uid="{A9189542-D9B4-4F01-AB75-DDC592EC289C}"/>
    <hyperlink ref="H4722" r:id="rId7423" xr:uid="{55BA72E2-35AB-48F5-B489-E838C13174B3}"/>
    <hyperlink ref="I4722" r:id="rId7424" xr:uid="{271E435F-8598-40DD-B0D8-D1E45AE7CA45}"/>
    <hyperlink ref="H4723" r:id="rId7425" xr:uid="{851122B5-E096-4F7A-8CE9-EE83062499EF}"/>
    <hyperlink ref="H4724" r:id="rId7426" xr:uid="{28A320CB-69BB-4851-8A42-FBE723CC070B}"/>
    <hyperlink ref="H4726" r:id="rId7427" xr:uid="{5B201E1C-931F-4E4F-9F53-EEF88C246A9A}"/>
    <hyperlink ref="I4726" r:id="rId7428" xr:uid="{CA935C4E-8F82-43B5-AFC9-5BE96C24BC29}"/>
    <hyperlink ref="I4727" r:id="rId7429" display="www.socomisch.cl" xr:uid="{3EBEB358-F2C2-4829-875F-CD19CB69C4A8}"/>
    <hyperlink ref="H4728" r:id="rId7430" xr:uid="{6639416F-C9DF-4023-B545-04124E90B9D2}"/>
    <hyperlink ref="I4728" r:id="rId7431" xr:uid="{D2CC93EB-E892-4BB7-943A-CAFC0E0B6F7E}"/>
    <hyperlink ref="H4729" r:id="rId7432" xr:uid="{1D5E7A9A-3AE6-4DC1-BE82-40C618E23DA6}"/>
    <hyperlink ref="I4729" r:id="rId7433" xr:uid="{06E60E12-A4FA-49F1-A2EB-13A9356169AD}"/>
    <hyperlink ref="H4730" r:id="rId7434" xr:uid="{E1AA2CE5-696E-4677-A987-A1F194D95E28}"/>
    <hyperlink ref="I4730" r:id="rId7435" xr:uid="{A1F83E9A-2AAB-4858-89AD-3A974FB66CC6}"/>
    <hyperlink ref="H4731" r:id="rId7436" xr:uid="{96DC9585-91EA-4B82-A66F-C0271AACD4BF}"/>
    <hyperlink ref="I4731" r:id="rId7437" xr:uid="{CDB6EB3C-0840-4E91-B2A3-282850069187}"/>
    <hyperlink ref="H4732" r:id="rId7438" xr:uid="{26A1D195-082B-4783-B310-5D4AD781DE94}"/>
    <hyperlink ref="I4732" r:id="rId7439" xr:uid="{019F8878-6B4C-45BF-80B8-5B6D6EAF435A}"/>
    <hyperlink ref="I4733" r:id="rId7440" xr:uid="{DB203310-B588-4F8C-905E-87487207C8A3}"/>
    <hyperlink ref="H4734" r:id="rId7441" xr:uid="{E14E9376-B5B1-4736-9984-9A0F68FD74D5}"/>
    <hyperlink ref="I4734" r:id="rId7442" xr:uid="{30A9F803-4C16-400E-8C6E-5DE4D515B08B}"/>
    <hyperlink ref="H4735" r:id="rId7443" xr:uid="{1B0BD401-A498-4C39-A5F0-9AE1AD653C8E}"/>
    <hyperlink ref="I4735" r:id="rId7444" xr:uid="{167BC9C1-CEDE-4401-9CFC-5D322EEB27A9}"/>
    <hyperlink ref="H4736" r:id="rId7445" xr:uid="{0CB279F8-BC18-46FF-81BD-C1BD09E6F888}"/>
    <hyperlink ref="I4736" r:id="rId7446" xr:uid="{EF27295E-1F48-4DFB-A6AD-ABF0D6A93B66}"/>
    <hyperlink ref="H4737" r:id="rId7447" xr:uid="{25842278-BB59-4268-B884-95F665D190D6}"/>
    <hyperlink ref="I4737" r:id="rId7448" xr:uid="{C5AEED0B-604E-445F-B5F6-2B9A248AA372}"/>
    <hyperlink ref="H4738" r:id="rId7449" xr:uid="{E5DEB6A4-9D22-4553-A888-B4AFACCF95AB}"/>
    <hyperlink ref="I4738" r:id="rId7450" xr:uid="{93F15A8D-CFAA-4BDD-B604-28D8A0ED7398}"/>
    <hyperlink ref="H4739" r:id="rId7451" xr:uid="{B0BA6D70-046B-49BF-8D81-698BA5F9F01B}"/>
    <hyperlink ref="I4739" r:id="rId7452" xr:uid="{D4AC09C0-AA58-4F8B-A8D4-BC930E5EED7A}"/>
    <hyperlink ref="H4740" r:id="rId7453" xr:uid="{BFCA639E-25C0-489A-BD22-B668CFE91159}"/>
    <hyperlink ref="H4741" r:id="rId7454" xr:uid="{1C37CD8B-7233-4769-973F-84B6456207D9}"/>
    <hyperlink ref="I4741" r:id="rId7455" xr:uid="{A9907EA5-B5E6-4C50-B4C2-45CECBA86E5D}"/>
    <hyperlink ref="H4742" r:id="rId7456" xr:uid="{C558C60D-63DB-448A-AE4C-D5F8D454FC06}"/>
    <hyperlink ref="H4743" r:id="rId7457" xr:uid="{2F25B2E9-C3F8-430A-A834-29FFEBF4DA06}"/>
    <hyperlink ref="I4743" r:id="rId7458" xr:uid="{FFD29CCB-C80F-433C-A40C-AFBD889F6A1B}"/>
    <hyperlink ref="H4744" r:id="rId7459" xr:uid="{4C1215DB-7E73-4A2E-87E5-18B26FB0D62F}"/>
    <hyperlink ref="I4744" r:id="rId7460" xr:uid="{4CA7FE29-E71C-477D-804C-E84C111F32DE}"/>
    <hyperlink ref="H4745" r:id="rId7461" xr:uid="{C44D3BDB-6A7A-492E-98FB-E22672F5750E}"/>
    <hyperlink ref="I4745" r:id="rId7462" xr:uid="{ABF658E4-9AF2-4ECE-BE6E-87DD497795A6}"/>
    <hyperlink ref="H4746" r:id="rId7463" xr:uid="{C0C8FCFD-F803-49B2-A5EE-E61817BF0DA4}"/>
    <hyperlink ref="I4746" r:id="rId7464" xr:uid="{1787F3DD-9033-43B3-96E0-06BD89B24884}"/>
    <hyperlink ref="H4747" r:id="rId7465" xr:uid="{25645AA7-36F9-4445-8CA1-3B39A01279C1}"/>
    <hyperlink ref="I4747" r:id="rId7466" xr:uid="{F68340CB-CD7D-43EB-9B91-7B82B1EDACD6}"/>
    <hyperlink ref="I4748" r:id="rId7467" xr:uid="{034E32FA-C029-4A73-BCC6-4D2ADDE83504}"/>
    <hyperlink ref="H4749" r:id="rId7468" xr:uid="{0DE75EFD-B193-4D12-8918-618418FE17A2}"/>
    <hyperlink ref="I4749" r:id="rId7469" xr:uid="{4AC48353-1D70-4F4E-B65F-051690651B4C}"/>
    <hyperlink ref="H4750" r:id="rId7470" xr:uid="{41556958-857A-4EEF-AC0D-3E8DD2D21063}"/>
    <hyperlink ref="I4750" r:id="rId7471" xr:uid="{0A69451F-B8EB-4463-9634-3C6B830A9C1C}"/>
    <hyperlink ref="H4751" r:id="rId7472" xr:uid="{422D4EA1-71AB-455B-A41D-3A2211B3FF55}"/>
    <hyperlink ref="I4751" r:id="rId7473" xr:uid="{541B8204-EBD9-49BE-858A-92C6EAB5C269}"/>
    <hyperlink ref="H4752" r:id="rId7474" xr:uid="{1A6536DC-B621-4D9D-ACEC-CCFEBB3DD61B}"/>
    <hyperlink ref="I4752" r:id="rId7475" xr:uid="{D44656F9-887C-4E85-85A6-2775EBF5B162}"/>
    <hyperlink ref="H4753" r:id="rId7476" xr:uid="{ECA67C4C-7A11-4BD3-94FE-56F68FC0BE86}"/>
    <hyperlink ref="I4753" r:id="rId7477" xr:uid="{4BF86C66-BCA8-4DBE-B749-CA5453814647}"/>
    <hyperlink ref="H4754" r:id="rId7478" xr:uid="{9F003346-F668-4BB1-8F3E-79670671299E}"/>
    <hyperlink ref="I4754" r:id="rId7479" xr:uid="{CA6A75ED-EC77-40D8-9F04-99D622757AE1}"/>
    <hyperlink ref="I4755" r:id="rId7480" xr:uid="{7643730C-6D38-42A2-B7D9-BD406CEEB969}"/>
    <hyperlink ref="H4756" r:id="rId7481" xr:uid="{425532C1-1E3C-49F1-8590-6AA51DB76C0D}"/>
    <hyperlink ref="I4756" r:id="rId7482" xr:uid="{0454C661-961C-49D8-B3C0-6518425833CE}"/>
    <hyperlink ref="H4757" r:id="rId7483" xr:uid="{4E28E23E-E9FD-4EC5-902D-29E0890751ED}"/>
    <hyperlink ref="I4758" r:id="rId7484" xr:uid="{CC9194C7-757B-4D63-90A6-DD0F4EEC6F84}"/>
    <hyperlink ref="I4759" r:id="rId7485" xr:uid="{3D6BE8CD-6A85-4A77-935F-E68C5EBEE8AC}"/>
    <hyperlink ref="H4760" r:id="rId7486" xr:uid="{08426499-3E70-435D-93E7-6C2375259F1B}"/>
    <hyperlink ref="I4760" r:id="rId7487" xr:uid="{85962F90-79B5-4929-809A-3CB178A01D3B}"/>
    <hyperlink ref="I4761" r:id="rId7488" xr:uid="{5BD5F310-74DB-4691-87D1-101707911160}"/>
    <hyperlink ref="I4762" r:id="rId7489" xr:uid="{A17AF36C-1BBB-4BB5-AABB-A7E4811DBC1A}"/>
    <hyperlink ref="I4764" r:id="rId7490" xr:uid="{3350C65D-45D9-465E-A297-6B7E922CBE8A}"/>
    <hyperlink ref="H4765" r:id="rId7491" xr:uid="{0DF45F6B-AECB-48AF-B28E-E268AAFBD1E4}"/>
    <hyperlink ref="I4765" r:id="rId7492" xr:uid="{40ACF6E2-F0B4-4DC1-86E8-A2F13921142D}"/>
    <hyperlink ref="I4766" r:id="rId7493" xr:uid="{39E0D7EC-08A4-455A-B83A-C94700BE38A8}"/>
    <hyperlink ref="H4767" r:id="rId7494" xr:uid="{5FFC2472-35CC-4FB3-89ED-8A7301AC0BCE}"/>
    <hyperlink ref="I4768" r:id="rId7495" xr:uid="{00A89821-A0E5-4FD4-B45A-B6E91A55E7D3}"/>
    <hyperlink ref="H4769" r:id="rId7496" xr:uid="{BB6CBAB2-5139-4994-A2A9-A8D5036DF716}"/>
    <hyperlink ref="I4769" r:id="rId7497" xr:uid="{96CAA0DF-8391-4A37-B54C-A268E32249CE}"/>
    <hyperlink ref="H4770" r:id="rId7498" xr:uid="{582E58A0-EF64-4886-839F-65CBEDFF2328}"/>
    <hyperlink ref="I4770" r:id="rId7499" xr:uid="{0408DEA9-2620-411F-AD26-E3023F015DC7}"/>
    <hyperlink ref="H4771" r:id="rId7500" xr:uid="{8AEBAAE5-FBB6-4DBE-885C-E62FC9CEBC85}"/>
    <hyperlink ref="I4771" r:id="rId7501" xr:uid="{0B3B96CA-E19C-47F6-9DBA-43AAB787167D}"/>
    <hyperlink ref="H4772" r:id="rId7502" xr:uid="{BB854C5B-2F82-47DA-A02F-A93B7734E746}"/>
    <hyperlink ref="I4772" r:id="rId7503" xr:uid="{E41AB268-2322-4703-8A6F-E58D75237C07}"/>
    <hyperlink ref="I4773" r:id="rId7504" xr:uid="{65B68019-95BD-455C-80CA-9DA53644F13A}"/>
    <hyperlink ref="H4774" r:id="rId7505" xr:uid="{8EBD271F-7A58-4C5A-AAF4-1484B67F1BFB}"/>
    <hyperlink ref="I4774" r:id="rId7506" xr:uid="{859E1C4F-F9DF-444C-A7FB-EC134FE0124A}"/>
    <hyperlink ref="I4775" r:id="rId7507" xr:uid="{70DF9446-0975-46E2-B483-1FB11B300D48}"/>
    <hyperlink ref="H4776" r:id="rId7508" xr:uid="{D8295E8D-8189-400F-A00A-7B1BA7EA8775}"/>
    <hyperlink ref="I4776" r:id="rId7509" xr:uid="{946B2C4C-9F75-4F38-BBC8-D6B3CBF80CCC}"/>
    <hyperlink ref="I4777" r:id="rId7510" xr:uid="{DFCDF3AE-B9D0-4124-93D7-7C4241E657F3}"/>
    <hyperlink ref="H4778" r:id="rId7511" xr:uid="{076838F6-C047-42D5-B8A2-297D1F323A72}"/>
    <hyperlink ref="I4778" r:id="rId7512" xr:uid="{BDDF4B0D-E3D7-4612-8F1B-413404031858}"/>
    <hyperlink ref="H4779" r:id="rId7513" xr:uid="{096DF7FA-175E-4D1F-8378-56A252E5CEBC}"/>
    <hyperlink ref="I4779" r:id="rId7514" xr:uid="{37C167D9-AE44-4E48-B84B-02BB88B92DA0}"/>
    <hyperlink ref="I4780" r:id="rId7515" xr:uid="{8796557B-7BAB-45A6-AAD2-8B4E8DFE65EF}"/>
    <hyperlink ref="I4781" r:id="rId7516" xr:uid="{D6B9F932-56BF-4C25-9E80-141DCAB6E069}"/>
    <hyperlink ref="I4782" r:id="rId7517" xr:uid="{3CFEBBBA-95A0-477C-92DB-41219823E9F5}"/>
    <hyperlink ref="I4784" r:id="rId7518" xr:uid="{96BE17F2-B69F-403F-8BF6-6A3BDC671E97}"/>
    <hyperlink ref="H4785" r:id="rId7519" xr:uid="{2F6AFE50-6067-4412-992F-52A8BEA94DC0}"/>
    <hyperlink ref="I4785" r:id="rId7520" xr:uid="{0362B3AB-2510-40F4-BAB0-B2A97D7AA200}"/>
    <hyperlink ref="H4786" r:id="rId7521" xr:uid="{1F5B095D-BDEC-43C7-8DCA-70861372DD44}"/>
    <hyperlink ref="I4786" r:id="rId7522" xr:uid="{F7313527-B2BF-4083-9FC1-A4895BC8B20D}"/>
    <hyperlink ref="I4787" r:id="rId7523" xr:uid="{93A02CDE-FA7C-4316-99E1-790E685DE09F}"/>
    <hyperlink ref="H4788" r:id="rId7524" xr:uid="{E8F8D04A-A90E-49E0-BDF2-23B4E4193778}"/>
    <hyperlink ref="H4789" r:id="rId7525" xr:uid="{249F7A9C-AD9B-4ABA-8208-FF9C577D7897}"/>
    <hyperlink ref="I4789" r:id="rId7526" xr:uid="{B2E26A52-2D48-4B82-BA27-F116B313266D}"/>
    <hyperlink ref="H4791" r:id="rId7527" xr:uid="{0C1277AA-E638-4ED3-B1FE-80E3D5CB4B4C}"/>
    <hyperlink ref="I4791" r:id="rId7528" xr:uid="{FBADDC91-6013-426E-942F-4BBC2F6D11F5}"/>
    <hyperlink ref="H4792" r:id="rId7529" xr:uid="{4C409684-5B84-43A4-BC04-A0E3E965221D}"/>
    <hyperlink ref="I4792" r:id="rId7530" xr:uid="{42CC8563-1D03-422F-94BC-129872F4D0BD}"/>
    <hyperlink ref="H4793" r:id="rId7531" xr:uid="{3976B9B0-3E62-4300-B5AB-A766D2C10449}"/>
    <hyperlink ref="I4793" r:id="rId7532" xr:uid="{ED29F722-CE23-42B9-9088-4289525CD420}"/>
    <hyperlink ref="H4794" r:id="rId7533" xr:uid="{0B9302DB-9ABA-43C0-BE25-C54A4D92AFA2}"/>
    <hyperlink ref="I4794" r:id="rId7534" xr:uid="{5B55677D-576E-45AF-A5BF-C2ADF9F82EEF}"/>
    <hyperlink ref="I4795" r:id="rId7535" xr:uid="{3A43D306-84B6-4961-943D-BE60FCA73FF4}"/>
    <hyperlink ref="I4796" r:id="rId7536" xr:uid="{AB921E80-E44D-4A2C-97DD-1D6AFCA28157}"/>
    <hyperlink ref="H4797" r:id="rId7537" xr:uid="{F74B4645-FAC2-4DE2-A190-5A58F359BC14}"/>
    <hyperlink ref="I4797" r:id="rId7538" xr:uid="{F4D909C0-FA71-435B-B40E-990C7C90A69C}"/>
    <hyperlink ref="H4790" r:id="rId7539" xr:uid="{86A1B86E-7583-4DAE-A690-0F5B197FC5C7}"/>
    <hyperlink ref="I4790" r:id="rId7540" xr:uid="{18744879-C334-468C-AAB8-05F34D15AA9C}"/>
    <hyperlink ref="H4798" r:id="rId7541" xr:uid="{E035F05F-4D80-47E8-8605-5B14ABFA7779}"/>
    <hyperlink ref="I4798" r:id="rId7542" xr:uid="{EA83783C-4F64-448B-A3E5-2D53903552F5}"/>
    <hyperlink ref="H4799" r:id="rId7543" xr:uid="{E017274D-4F49-4027-9F70-4EA16309DC33}"/>
    <hyperlink ref="I4799" r:id="rId7544" xr:uid="{3E32A9BB-D3C5-4949-81B9-BB741D4D18FA}"/>
    <hyperlink ref="I4800" r:id="rId7545" xr:uid="{58EE6A72-5C46-4953-BF06-48FFDEB22A01}"/>
    <hyperlink ref="H4801" r:id="rId7546" xr:uid="{56A68EC5-928E-47C1-AD72-3A423F42919D}"/>
    <hyperlink ref="I4801" r:id="rId7547" xr:uid="{C91D173E-7CD5-4A7F-95C3-26801E2808AB}"/>
    <hyperlink ref="H4802" r:id="rId7548" xr:uid="{ABBC88BF-8A21-4EC4-91C8-EBCE8F5EDE80}"/>
    <hyperlink ref="I4802" r:id="rId7549" xr:uid="{FA401F58-1CD0-4174-ACC4-5CF7876BC9E6}"/>
    <hyperlink ref="I4803" r:id="rId7550" xr:uid="{95E2A611-9F81-4CFB-9327-69580ACAD77D}"/>
    <hyperlink ref="H4804" r:id="rId7551" xr:uid="{DDD1F214-9F6E-49E9-8071-9A2423FE0B49}"/>
    <hyperlink ref="I4804" r:id="rId7552" xr:uid="{91892849-B0B5-4D76-AB93-C3E072F98269}"/>
    <hyperlink ref="H4805" r:id="rId7553" xr:uid="{34EF26A0-434C-457D-9B4C-9083D167DD21}"/>
    <hyperlink ref="I4805" r:id="rId7554" xr:uid="{FDE800B2-C39B-4BCF-8433-7EBD3FABE265}"/>
    <hyperlink ref="H4806" r:id="rId7555" xr:uid="{1A37326F-E86B-4F58-A3C1-83C0B34848EC}"/>
    <hyperlink ref="I4806" r:id="rId7556" xr:uid="{0F5C6E8A-BA6E-460B-96FD-4A4B3041A08D}"/>
    <hyperlink ref="I4807" r:id="rId7557" xr:uid="{B37D1E63-0297-4758-993E-E218C51CFEE0}"/>
    <hyperlink ref="I4808" r:id="rId7558" xr:uid="{EA74EA4F-3307-4E70-B894-D474DAE8373A}"/>
    <hyperlink ref="H4809" r:id="rId7559" xr:uid="{B3D5B43B-AAA5-4DEB-85FE-568E733AB6A5}"/>
    <hyperlink ref="I4809" r:id="rId7560" xr:uid="{76B98271-ABA7-4A40-BA39-B4D4FFECBDF3}"/>
    <hyperlink ref="H4810" r:id="rId7561" xr:uid="{8A57287A-F8CD-44C8-BAA0-BCA9964DA99B}"/>
    <hyperlink ref="I4810" r:id="rId7562" xr:uid="{2A70BF9B-802C-43F3-BA39-585DCA618D70}"/>
    <hyperlink ref="H4811" r:id="rId7563" xr:uid="{53782EE3-11C1-4781-B3E0-3E741EA3A373}"/>
    <hyperlink ref="I4811" r:id="rId7564" xr:uid="{0F3DE863-2FF3-4F04-9CD8-88EF4590CB34}"/>
    <hyperlink ref="H4812" r:id="rId7565" xr:uid="{F9D4C1C1-8F0F-4D71-B7B9-A2B06A5C8C3C}"/>
    <hyperlink ref="I4812" r:id="rId7566" xr:uid="{D679623E-85ED-4AEC-B931-6F2AF56E0AD8}"/>
    <hyperlink ref="H4813" r:id="rId7567" xr:uid="{15E482C3-F55C-4DB3-9F60-E854401936B3}"/>
    <hyperlink ref="I4813" r:id="rId7568" xr:uid="{89E144C6-7F17-48EF-9996-4B0B1AAFEF8B}"/>
    <hyperlink ref="I4814" r:id="rId7569" xr:uid="{67F0E0A7-520B-4905-86CA-E3EE96C7D7D3}"/>
    <hyperlink ref="H4815" r:id="rId7570" xr:uid="{362A3E84-1CF7-42AC-9DD3-410D929ADC51}"/>
    <hyperlink ref="I4815" r:id="rId7571" xr:uid="{F06B39B4-66F6-4A23-9306-A611163DEEC1}"/>
    <hyperlink ref="H4816" r:id="rId7572" xr:uid="{044E70DC-2F1C-43D3-B3FC-A1313828861D}"/>
    <hyperlink ref="I4816" r:id="rId7573" xr:uid="{320FA048-957D-490B-90A9-0CB6CC75B7BB}"/>
    <hyperlink ref="H4818" r:id="rId7574" xr:uid="{E9CDAF01-DAA5-485F-80B9-3EA23B3EC6BE}"/>
    <hyperlink ref="I4818" r:id="rId7575" xr:uid="{962AC188-7839-4469-9ACB-3229C577DCD6}"/>
    <hyperlink ref="H4819" r:id="rId7576" xr:uid="{6F173F28-C60D-436B-9C24-B8669B536969}"/>
    <hyperlink ref="I4819" r:id="rId7577" xr:uid="{3BB6C35B-A1A7-4A07-B357-6FEE609C9275}"/>
    <hyperlink ref="I4820" r:id="rId7578" xr:uid="{18B5E60A-E1E6-4373-A3CF-6FA376BCF431}"/>
    <hyperlink ref="H4821" r:id="rId7579" xr:uid="{7809AD54-89FE-490C-A567-A764D995F3B8}"/>
    <hyperlink ref="I4821" r:id="rId7580" xr:uid="{72511098-AFFB-47CF-AA90-A3E86FF21E64}"/>
    <hyperlink ref="H4822" r:id="rId7581" xr:uid="{29C5E8D3-457C-40CD-82D2-5C35042AE33F}"/>
    <hyperlink ref="I4822" r:id="rId7582" xr:uid="{11B35FA1-E938-4A08-95B0-AEE7A0739D87}"/>
    <hyperlink ref="H4823" r:id="rId7583" xr:uid="{94884B4A-E614-440F-917D-D9CAAB8DBB91}"/>
    <hyperlink ref="I4823" r:id="rId7584" xr:uid="{A676E64F-D8EA-4AEB-B3B7-3D8D8D33F880}"/>
    <hyperlink ref="H4824" r:id="rId7585" xr:uid="{511F7F2E-42EF-4945-82D0-44A780E02F61}"/>
    <hyperlink ref="I4824" r:id="rId7586" xr:uid="{2B8CD592-2A51-41A3-8C65-445718B89AB4}"/>
    <hyperlink ref="I4826" r:id="rId7587" xr:uid="{4BDD4B58-5F03-47F6-852A-48F665A60D8F}"/>
    <hyperlink ref="H4830" r:id="rId7588" xr:uid="{95B7D8DD-94F9-481D-85B5-EAD1D416446F}"/>
    <hyperlink ref="I4830" r:id="rId7589" xr:uid="{09051912-435F-4C84-BB48-931FC2DA092A}"/>
    <hyperlink ref="H4825" r:id="rId7590" xr:uid="{AF2ACC2B-B6CE-4CAF-8E13-C4D97D182FCE}"/>
    <hyperlink ref="I4825" r:id="rId7591" xr:uid="{13D643F6-21D8-4934-AA59-34B759D4565A}"/>
    <hyperlink ref="H4829" r:id="rId7592" xr:uid="{3920DE21-C387-43B9-B71F-B88D79149CE2}"/>
    <hyperlink ref="I4829" r:id="rId7593" xr:uid="{2787A7C7-E6E7-4BF6-B696-536DDFB3C107}"/>
    <hyperlink ref="H4831" r:id="rId7594" xr:uid="{39E6C18C-7BB0-441A-9DE4-AB647EE635B1}"/>
    <hyperlink ref="H4832" r:id="rId7595" xr:uid="{126E5F39-98C4-4916-8A0F-7AB05C9DD14D}"/>
    <hyperlink ref="I4832" r:id="rId7596" xr:uid="{DE3952EE-5F78-420C-93F2-074081427820}"/>
    <hyperlink ref="I4833" r:id="rId7597" xr:uid="{46BD6AC9-39CC-4573-A559-10AFB3E9B57B}"/>
    <hyperlink ref="H4834" r:id="rId7598" xr:uid="{AEE9512A-9187-4999-B542-302AAF24438A}"/>
    <hyperlink ref="I4834" r:id="rId7599" xr:uid="{DC9F0CA9-4D16-4F5C-B0D7-3B9658EC1C5B}"/>
    <hyperlink ref="H4835" r:id="rId7600" xr:uid="{6CB069EB-8829-4CBA-BD35-EE468AD12B05}"/>
    <hyperlink ref="I4835" r:id="rId7601" xr:uid="{67853392-68C0-492F-B4AF-BA15D109FF42}"/>
    <hyperlink ref="H4836" r:id="rId7602" xr:uid="{DF0E6584-28CE-4E35-B465-F30C569B4C15}"/>
    <hyperlink ref="I4836" r:id="rId7603" xr:uid="{82ACB390-FD2B-4001-A0A4-5E2B37F7AC70}"/>
    <hyperlink ref="I4837" r:id="rId7604" xr:uid="{56D158B5-D606-4F6E-BB5D-F5CC35B85798}"/>
    <hyperlink ref="I4838" r:id="rId7605" xr:uid="{FD1550AC-048E-4002-BA48-3C942AB3EA31}"/>
    <hyperlink ref="H4839" r:id="rId7606" xr:uid="{3D2A24F9-F7DC-4776-9B23-24C739ECC2D6}"/>
    <hyperlink ref="I4839" r:id="rId7607" xr:uid="{CF293A34-87D9-40CE-BC1A-FE376B8D4ECB}"/>
    <hyperlink ref="I4840" r:id="rId7608" xr:uid="{F68AA712-4B78-478D-9A92-2B09B40A2EB6}"/>
    <hyperlink ref="H4841" r:id="rId7609" xr:uid="{DEAEF775-2360-427D-ADB3-92B4AB9CB2C9}"/>
    <hyperlink ref="I4841" r:id="rId7610" xr:uid="{E023267C-A241-45BB-B989-31832EAE8D64}"/>
    <hyperlink ref="I4842" r:id="rId7611" xr:uid="{C77B5E19-1F11-4528-A12B-964ED5E87682}"/>
    <hyperlink ref="I4843" r:id="rId7612" xr:uid="{FDAC44EE-AD6F-496A-B433-6820FBCBE83D}"/>
    <hyperlink ref="I4844" r:id="rId7613" xr:uid="{4AD7B032-A333-43CF-82AE-903C0DE511CB}"/>
    <hyperlink ref="H4845" r:id="rId7614" xr:uid="{639F8F2E-F19C-4AE4-8FE9-FF24D842E89B}"/>
    <hyperlink ref="I4845" r:id="rId7615" xr:uid="{E9899E6D-7BC0-452E-9C59-2FF2A140BF36}"/>
    <hyperlink ref="H4846" r:id="rId7616" xr:uid="{12C2984F-0651-4E90-8918-5EADB662FA3E}"/>
    <hyperlink ref="I4846" r:id="rId7617" xr:uid="{C8F1F830-34DC-44CB-849F-291717608CE6}"/>
    <hyperlink ref="H4847" r:id="rId7618" xr:uid="{070D7A2C-C24D-4AE3-8C70-8757B846E3E3}"/>
    <hyperlink ref="I4847" r:id="rId7619" xr:uid="{210C6EE9-B41F-4B0F-910A-0FBA0E22AA64}"/>
    <hyperlink ref="H4848" r:id="rId7620" xr:uid="{C1277E02-AEF1-4BE9-9D03-8C5E951763A1}"/>
    <hyperlink ref="I4848" r:id="rId7621" xr:uid="{300FC139-257A-404C-8CC8-9F72EA886B56}"/>
    <hyperlink ref="H4849" r:id="rId7622" xr:uid="{5B05766D-B086-47A1-B2F3-6535A69CE4F3}"/>
    <hyperlink ref="I4849" r:id="rId7623" xr:uid="{AB409A77-FBDC-4423-AE8D-7FB032E01853}"/>
    <hyperlink ref="H4850" r:id="rId7624" xr:uid="{30C879B8-439E-455D-8208-7EE0A226CF90}"/>
    <hyperlink ref="I4850" r:id="rId7625" xr:uid="{8AC9DB45-0C45-49CD-8BC3-51A82DCA6EFD}"/>
    <hyperlink ref="H4851" r:id="rId7626" xr:uid="{AC861D6C-A414-43BE-A51B-AB057D734D0D}"/>
    <hyperlink ref="I4851" r:id="rId7627" xr:uid="{60864778-6A44-4752-8093-AD436491DA8F}"/>
    <hyperlink ref="H4852" r:id="rId7628" xr:uid="{049AC01B-A2CB-44DC-BE16-79D0756942AE}"/>
    <hyperlink ref="I4852" r:id="rId7629" xr:uid="{EB0402A3-512C-4558-AFCF-7FDF642BA85C}"/>
    <hyperlink ref="H4853" r:id="rId7630" xr:uid="{9908925E-661A-440D-BF03-5DCACDF3E976}"/>
    <hyperlink ref="H4854" r:id="rId7631" xr:uid="{551B984A-A535-4BC8-AF5B-24EC361BDDD7}"/>
    <hyperlink ref="I4854" r:id="rId7632" xr:uid="{64AF6E93-CA02-4DDA-B497-88AF60AEC8EA}"/>
    <hyperlink ref="H4855" r:id="rId7633" xr:uid="{B3486245-7759-4C14-8021-CF3D21048BC2}"/>
    <hyperlink ref="I4855" r:id="rId7634" xr:uid="{3D976F10-E511-4390-A259-176D35E4783A}"/>
    <hyperlink ref="I4856" r:id="rId7635" xr:uid="{91956004-545A-4833-8603-BBA8081CFD95}"/>
    <hyperlink ref="I4857" r:id="rId7636" xr:uid="{45953E8C-299F-471C-99BC-A47102C31FE4}"/>
    <hyperlink ref="H4858" r:id="rId7637" xr:uid="{DC364A4A-8083-4F78-83B9-F83F7199E801}"/>
    <hyperlink ref="I4858" r:id="rId7638" xr:uid="{0DD893B6-FBDF-4280-851A-1A4A29ACD5AD}"/>
    <hyperlink ref="H4859" r:id="rId7639" xr:uid="{898F9C50-0F80-4804-8273-F8A82F9D703B}"/>
    <hyperlink ref="I4859" r:id="rId7640" xr:uid="{2E65AAAF-572F-42D3-9DDC-E4376CEC5C6C}"/>
    <hyperlink ref="H4860" r:id="rId7641" xr:uid="{4A0FEC20-86F4-436D-BDE7-64DD7A753030}"/>
    <hyperlink ref="I4860" r:id="rId7642" xr:uid="{25D46F2B-4D78-4F51-9D41-371C8FAA11F6}"/>
    <hyperlink ref="H4861" r:id="rId7643" xr:uid="{5CE20339-45FD-47AD-A2BB-50114D1B9408}"/>
    <hyperlink ref="I4861" r:id="rId7644" xr:uid="{43A5B4D4-B26E-4995-B9CC-EF8AABD6425E}"/>
    <hyperlink ref="H4862" r:id="rId7645" xr:uid="{2C1583DF-FB25-4983-AF72-42361762CE1D}"/>
    <hyperlink ref="I4862" r:id="rId7646" xr:uid="{04FA719E-458E-4198-8CA1-D91BD0E60431}"/>
    <hyperlink ref="H4863" r:id="rId7647" xr:uid="{920EDEDE-E6E2-4085-9555-157144DA1862}"/>
    <hyperlink ref="I4863" r:id="rId7648" xr:uid="{EA4A92E8-54DA-4E29-83D4-3DD772F72F46}"/>
    <hyperlink ref="H4864" r:id="rId7649" xr:uid="{5795CE2A-EDA7-4660-93F7-5A264F7C3A77}"/>
    <hyperlink ref="I4864" r:id="rId7650" xr:uid="{1BB3AC91-8BD4-4C42-9872-FA659C8C1844}"/>
    <hyperlink ref="H4865" r:id="rId7651" xr:uid="{17057835-CEB8-4552-A6DC-2680498CB0FC}"/>
    <hyperlink ref="I4865" r:id="rId7652" xr:uid="{E8DD0F63-C1FB-48BB-8A1C-B02855450AB0}"/>
    <hyperlink ref="I4866" r:id="rId7653" xr:uid="{2A4BB30E-726B-45E0-9036-36ACC36C7D67}"/>
    <hyperlink ref="H4867" r:id="rId7654" xr:uid="{192F6BEC-5BCF-4B65-976E-255630419E71}"/>
    <hyperlink ref="H4868" r:id="rId7655" xr:uid="{DB6A84B4-1260-4349-9857-2406AAC3A69C}"/>
    <hyperlink ref="I4868" r:id="rId7656" xr:uid="{EC54A8BC-715F-4C04-ACA5-3C5722CE09DF}"/>
    <hyperlink ref="H4869" r:id="rId7657" xr:uid="{BBDE9064-6296-4FB9-8D64-AAE1857B6804}"/>
    <hyperlink ref="I4869" r:id="rId7658" xr:uid="{D42662D5-3C95-406E-A473-CDBCD1197F54}"/>
    <hyperlink ref="H4870" r:id="rId7659" xr:uid="{5A5CEE50-DF19-4CCD-BFBC-78A73FB11D7F}"/>
    <hyperlink ref="I4870" r:id="rId7660" xr:uid="{B5C9DB70-13AF-4393-B5C2-85DF99AAC35B}"/>
    <hyperlink ref="I4871" r:id="rId7661" xr:uid="{7FE74470-754E-411F-9A72-E2DD05366DBC}"/>
    <hyperlink ref="I4872" r:id="rId7662" xr:uid="{A5A8E359-30BA-4287-8CAF-068B02284640}"/>
    <hyperlink ref="H4873" r:id="rId7663" xr:uid="{48BCE571-C0D1-43F5-AE09-08C81E319A26}"/>
    <hyperlink ref="I4873" r:id="rId7664" xr:uid="{7FF6C604-DAF4-4463-A3E6-AA6A25DBC022}"/>
    <hyperlink ref="H4874" r:id="rId7665" xr:uid="{AB98E117-9535-4949-A083-7A30A0BCEA44}"/>
    <hyperlink ref="I4874" r:id="rId7666" xr:uid="{F1EBA339-A11D-495E-8C96-5B7457B72775}"/>
    <hyperlink ref="H4875" r:id="rId7667" xr:uid="{CE9A07D3-F119-4AAF-9A95-F61FA823CF41}"/>
    <hyperlink ref="I4875" r:id="rId7668" xr:uid="{62DF46FB-F9AE-4004-98BC-641A07B37316}"/>
    <hyperlink ref="H4876" r:id="rId7669" xr:uid="{54AFCB9C-0378-4EBC-A468-92F7B03ED194}"/>
    <hyperlink ref="I4876" r:id="rId7670" xr:uid="{6423A3D7-9B2C-497E-AAEF-6F6A4D12C96C}"/>
    <hyperlink ref="H4877" r:id="rId7671" xr:uid="{E00D3EAF-658D-4679-B289-D2D9A41CD85F}"/>
    <hyperlink ref="H4878" r:id="rId7672" display="hdpe@themco.cl" xr:uid="{CBFDA1F9-33EB-4AC0-B97D-ED3D4C49ED98}"/>
    <hyperlink ref="I4878" r:id="rId7673" xr:uid="{EE4A74C1-30D9-4BFA-B505-57273DDFD13B}"/>
    <hyperlink ref="H4879" r:id="rId7674" xr:uid="{64314F3A-8DD5-448B-A993-8E8627D4D85E}"/>
    <hyperlink ref="I4879" r:id="rId7675" xr:uid="{968165BF-F31A-4632-B45B-7E26D74427BA}"/>
    <hyperlink ref="H4880" r:id="rId7676" xr:uid="{A2C9F3FE-8ECB-4E7C-B94F-76891993FDFF}"/>
    <hyperlink ref="I4880" r:id="rId7677" xr:uid="{33033F11-16C7-4D4F-8033-2AB7385D906C}"/>
    <hyperlink ref="H4882" r:id="rId7678" xr:uid="{C03BDD07-7439-4EED-95A1-1714A4520EA7}"/>
    <hyperlink ref="I4882" r:id="rId7679" xr:uid="{807F4D3D-8C8A-4F1E-92AC-F0DAEC1E713D}"/>
    <hyperlink ref="H4883" r:id="rId7680" xr:uid="{AA970F96-7EB0-4C70-B38A-40501FAB0B79}"/>
    <hyperlink ref="I4883" r:id="rId7681" xr:uid="{B8DD0CF9-6D40-40F3-BA09-74478D19CF3E}"/>
    <hyperlink ref="H4884" r:id="rId7682" xr:uid="{5858F993-00A3-4226-B9C0-8054338D2EBF}"/>
    <hyperlink ref="I4884" r:id="rId7683" xr:uid="{4FDBE1B2-DDF3-4FD6-87F8-D49C5D2C04FC}"/>
    <hyperlink ref="I4885" r:id="rId7684" xr:uid="{1B4A1D15-8776-46EE-AA10-C6E4A7CE4DC7}"/>
    <hyperlink ref="H4886" r:id="rId7685" xr:uid="{C818ACE4-8808-42E5-88BC-C9112A6D763A}"/>
    <hyperlink ref="I4886" r:id="rId7686" xr:uid="{98156EDA-DFF5-41F4-9BBB-577F4BDD63A6}"/>
    <hyperlink ref="H4887" r:id="rId7687" xr:uid="{D89F2BA7-D2DC-4763-BBFF-45436C42C305}"/>
    <hyperlink ref="I4887" r:id="rId7688" xr:uid="{86739BA1-9DC8-49B3-87B8-C99145A9F1EB}"/>
    <hyperlink ref="I4888" r:id="rId7689" xr:uid="{58192B40-B290-4C88-AF6A-98D6C854069F}"/>
    <hyperlink ref="H4889" r:id="rId7690" xr:uid="{D8DD3E1B-2A15-4F14-8067-D95E04AAF238}"/>
    <hyperlink ref="H4891" r:id="rId7691" xr:uid="{38B8BD1C-C4D5-48CF-B9A4-7B392328CBC8}"/>
    <hyperlink ref="I4891" r:id="rId7692" xr:uid="{642ADB50-A102-4C9F-BF16-0B0ABAD98B17}"/>
    <hyperlink ref="I4892" r:id="rId7693" xr:uid="{00D61A6C-7E45-4A65-82C5-2426E048C2AD}"/>
    <hyperlink ref="H4893" r:id="rId7694" xr:uid="{AE885E50-2BAA-44C1-A52B-A6D926A832CC}"/>
    <hyperlink ref="I4893" r:id="rId7695" xr:uid="{7BEF76D3-2104-4DCF-AAC7-A41BA7ED91AF}"/>
    <hyperlink ref="I4894" r:id="rId7696" xr:uid="{6BF0EEFC-BD61-44AE-82CA-16EDA055C234}"/>
    <hyperlink ref="H4895" r:id="rId7697" xr:uid="{9639E5D6-9DBB-4BD9-9310-961F42DF4385}"/>
    <hyperlink ref="I4895" r:id="rId7698" xr:uid="{B039154B-8DC9-4105-AD6F-5A3CC578F37C}"/>
    <hyperlink ref="I4896" r:id="rId7699" xr:uid="{17DA0446-83C8-411D-B564-A14E161C76AC}"/>
    <hyperlink ref="H4897" r:id="rId7700" xr:uid="{317166FA-68F3-44DB-8416-443F4A432FF0}"/>
    <hyperlink ref="H4898" r:id="rId7701" xr:uid="{FF87D84C-4014-46AF-8E5F-78B571F82182}"/>
    <hyperlink ref="I4898" r:id="rId7702" xr:uid="{82686322-E033-4821-8821-7CE2ECB4894B}"/>
    <hyperlink ref="H4899" r:id="rId7703" xr:uid="{B8DE1495-C5A1-4300-821E-129DD136DEEA}"/>
    <hyperlink ref="I4899" r:id="rId7704" xr:uid="{ABF8AC53-A000-4249-A3CC-E4A25307642A}"/>
    <hyperlink ref="H4900" r:id="rId7705" xr:uid="{BBA0292F-E682-440D-8D5E-7DF9E8467158}"/>
    <hyperlink ref="I4900" r:id="rId7706" xr:uid="{8EA97F17-E7FA-454B-BB1C-009F8EA24340}"/>
    <hyperlink ref="I4901" r:id="rId7707" xr:uid="{448CBCDE-612C-415B-A113-FEADC58B578E}"/>
    <hyperlink ref="H4902" r:id="rId7708" xr:uid="{242CD150-0243-4C8D-889D-A2DD30942273}"/>
    <hyperlink ref="I4902" r:id="rId7709" xr:uid="{E420F69A-8D71-44F7-BF24-DC3860486B9D}"/>
    <hyperlink ref="H4903" r:id="rId7710" xr:uid="{4F5C3CE3-22D0-4D3C-ABD2-8244A7BE8BD6}"/>
    <hyperlink ref="I4903" r:id="rId7711" xr:uid="{C541F5A0-94D5-45E6-95B2-86F38241DA1E}"/>
    <hyperlink ref="H4904" r:id="rId7712" display="reservas@termasdepanimavida.cl" xr:uid="{9D93A919-40D6-4CC3-98F9-CB107515E564}"/>
    <hyperlink ref="I4904" r:id="rId7713" xr:uid="{BA2B3DFC-11D8-4CAD-9561-AFD118CA4044}"/>
    <hyperlink ref="I4905" r:id="rId7714" xr:uid="{AE505FC2-C453-44AE-A1A5-1D32CAC2A60A}"/>
    <hyperlink ref="H4906" r:id="rId7715" xr:uid="{AD06324F-28E3-4968-906C-E98439E60830}"/>
    <hyperlink ref="I4906" r:id="rId7716" xr:uid="{B6EF60BE-B600-4633-A136-39B7E3D63F09}"/>
    <hyperlink ref="H4907" r:id="rId7717" xr:uid="{E33187FE-9381-462B-878C-9DF5478FE2AA}"/>
    <hyperlink ref="I4907" r:id="rId7718" xr:uid="{36F8F32A-9FB8-4BC9-82D7-AB6F0E0A44B7}"/>
    <hyperlink ref="H4908" r:id="rId7719" xr:uid="{8CD2E728-0183-4221-8D7C-A2DBC09CD2F2}"/>
    <hyperlink ref="I4908" r:id="rId7720" xr:uid="{FF439431-D70C-4649-8539-B87311CD52B5}"/>
    <hyperlink ref="I4909" r:id="rId7721" xr:uid="{0D6618F0-DBDC-4F91-A8B0-90117335BCAD}"/>
    <hyperlink ref="H4910" r:id="rId7722" xr:uid="{5D8BF71C-8D85-4758-ABDE-4C3ADD7A50C9}"/>
    <hyperlink ref="I4910" r:id="rId7723" xr:uid="{0D595EA2-2515-417D-95EA-74F9A21C7D5A}"/>
    <hyperlink ref="H4911" r:id="rId7724" xr:uid="{6BAC7A80-BB75-435A-A119-E714F1568D93}"/>
    <hyperlink ref="I4911" r:id="rId7725" xr:uid="{B1FE9807-EA7D-4D71-9B39-A876AB23CCBF}"/>
    <hyperlink ref="I4912" r:id="rId7726" xr:uid="{C6066530-2815-4C1B-BF71-531B874435F9}"/>
    <hyperlink ref="H4913" r:id="rId7727" xr:uid="{1BB7DC68-0169-44DC-B9EB-6290D6DC2D9A}"/>
    <hyperlink ref="I4913" r:id="rId7728" xr:uid="{E3ABF8C7-4FD5-4506-8FA4-5A8690A54742}"/>
    <hyperlink ref="H4914" r:id="rId7729" xr:uid="{CCC9E135-5BDF-4059-A4CE-ECB12F0319E0}"/>
    <hyperlink ref="I4914" r:id="rId7730" xr:uid="{ECE8AB3B-F51B-4603-91C8-8BB01014290A}"/>
    <hyperlink ref="H4915" r:id="rId7731" xr:uid="{F6E895C4-311A-471A-8BE4-29E443ACCEB6}"/>
    <hyperlink ref="I4915" r:id="rId7732" xr:uid="{22BA3778-27E7-4876-BACF-93AA1C9A3D8B}"/>
    <hyperlink ref="H4916" r:id="rId7733" xr:uid="{BF37988E-9D7D-482E-A23F-7105A5658A91}"/>
    <hyperlink ref="I4916" r:id="rId7734" xr:uid="{9AE4F47C-E612-4FD5-A86C-B8644D61C374}"/>
    <hyperlink ref="H4917" r:id="rId7735" xr:uid="{4E78D520-AEF2-48F5-9CD2-36BDA54C7025}"/>
    <hyperlink ref="I4917" r:id="rId7736" xr:uid="{ADEBE8FC-2B4A-499C-B399-75EAF44966BC}"/>
    <hyperlink ref="H4918" r:id="rId7737" xr:uid="{BF9E87F6-A9BE-452F-9D3A-8328A28AD363}"/>
    <hyperlink ref="H4919" r:id="rId7738" xr:uid="{2EEB7F22-B68F-4525-A1F1-2700DD729687}"/>
    <hyperlink ref="I4919" r:id="rId7739" xr:uid="{F7A6F744-F618-44AB-8E85-A1CE25458069}"/>
    <hyperlink ref="H4920" r:id="rId7740" xr:uid="{B20A3627-F291-4148-BF27-019E8EF35DEA}"/>
    <hyperlink ref="I4920" r:id="rId7741" xr:uid="{89B8A6DF-C32E-48B8-8C08-19ADA7FECED8}"/>
    <hyperlink ref="H4921" r:id="rId7742" xr:uid="{6B7833D6-214B-47B0-B8E1-DA3FEE637C98}"/>
    <hyperlink ref="I4921" r:id="rId7743" xr:uid="{4ABA046C-F81F-4A84-8A4E-DBE531AD6E56}"/>
    <hyperlink ref="I4923" r:id="rId7744" xr:uid="{DDAC05AA-4F69-43C0-BEE0-ED461062C554}"/>
    <hyperlink ref="H4922" r:id="rId7745" xr:uid="{09A0A388-6040-4ECD-8BFC-831E0676BC73}"/>
    <hyperlink ref="I4922" r:id="rId7746" xr:uid="{13D3C865-F713-46C5-B4B8-53E1C74DAB2C}"/>
    <hyperlink ref="H4924" r:id="rId7747" xr:uid="{C5D605AD-B36D-404C-9674-B35B14567D4F}"/>
    <hyperlink ref="I4924" r:id="rId7748" xr:uid="{C7BFE405-8E1C-4286-B1DB-801AF38BA971}"/>
    <hyperlink ref="H4925" r:id="rId7749" xr:uid="{CF7DFC63-508A-480D-BEE6-B38A1D058744}"/>
    <hyperlink ref="I4925" r:id="rId7750" xr:uid="{4A06E164-C33F-430B-8620-AA895629B156}"/>
    <hyperlink ref="H4926" r:id="rId7751" xr:uid="{95A2E972-9EE0-48E4-9C28-F5399BD4E327}"/>
    <hyperlink ref="I4926" r:id="rId7752" xr:uid="{FDD1F767-0758-49BB-9738-9678EF82781E}"/>
    <hyperlink ref="H4927" r:id="rId7753" xr:uid="{57F97DBD-B5C1-4635-9F65-FEF2CAB589D2}"/>
    <hyperlink ref="I4927" r:id="rId7754" xr:uid="{73FA383F-F38E-431D-B9A3-4EE7ACBFAC69}"/>
    <hyperlink ref="H4928" r:id="rId7755" xr:uid="{99C45437-1526-4088-B824-14BD7A8E5D0C}"/>
    <hyperlink ref="I4928" r:id="rId7756" xr:uid="{888442BD-09EB-464C-A4B0-50123B470D76}"/>
    <hyperlink ref="H4929" r:id="rId7757" xr:uid="{4343003D-1783-469C-AF6C-F178D3D5ECAF}"/>
    <hyperlink ref="I4929" r:id="rId7758" xr:uid="{9CCC46F5-09D2-41EA-8A23-B1D1744C7ECB}"/>
    <hyperlink ref="H4933" r:id="rId7759" xr:uid="{25996F5D-B0B3-4B29-8A57-9A6FE253C171}"/>
    <hyperlink ref="I4933" r:id="rId7760" xr:uid="{4E7327F1-83E1-40BD-952E-5C5F93D9D5CA}"/>
    <hyperlink ref="H4930" r:id="rId7761" xr:uid="{0DD567F9-6A59-4BDE-BB05-C122AB261110}"/>
    <hyperlink ref="I4930" r:id="rId7762" xr:uid="{46888B74-8E0F-4077-B014-879561724237}"/>
    <hyperlink ref="H4931" r:id="rId7763" xr:uid="{08EB5C63-4481-4556-8BD4-39B1F9818DAC}"/>
    <hyperlink ref="I4931" r:id="rId7764" xr:uid="{4D3E27ED-BF90-4740-8866-9F1AABA6DDCF}"/>
    <hyperlink ref="H4932" r:id="rId7765" xr:uid="{B90CB7C6-FAA9-44FB-86E8-02A8815D1DF5}"/>
    <hyperlink ref="I4932" r:id="rId7766" xr:uid="{C85CE957-D793-439D-B6E1-2391FB81EF66}"/>
    <hyperlink ref="H4934" r:id="rId7767" xr:uid="{94A6C78B-35C2-4301-89D2-23BEF0345A5F}"/>
    <hyperlink ref="I4934" r:id="rId7768" xr:uid="{29969A52-F2F6-45E3-8727-A0348331F6E6}"/>
    <hyperlink ref="H4935" r:id="rId7769" xr:uid="{19637E88-82AD-4202-AF9C-22D5785BD90A}"/>
    <hyperlink ref="I4935" r:id="rId7770" xr:uid="{B849E9B0-37B4-40C5-BF45-DA952D729A51}"/>
    <hyperlink ref="I4936" r:id="rId7771" xr:uid="{EAD3E8A8-7A98-4C13-89E0-B24434D5A285}"/>
    <hyperlink ref="I4937" r:id="rId7772" xr:uid="{792EBC42-5D94-48D4-9937-1E6A24B84BF7}"/>
    <hyperlink ref="H4938" r:id="rId7773" xr:uid="{DE9B8A96-8FF2-491B-BD11-372BF8D14773}"/>
    <hyperlink ref="I4938" r:id="rId7774" xr:uid="{BBFFDAF6-D93E-4DEA-9185-FF89196012AA}"/>
    <hyperlink ref="H4939" r:id="rId7775" xr:uid="{0E2EB2E7-BF1A-4F12-B6C1-E3B06AB0BBFC}"/>
    <hyperlink ref="H4940" r:id="rId7776" xr:uid="{058F6383-9C67-4B9F-8E3B-178D1D4B312D}"/>
    <hyperlink ref="I4940" r:id="rId7777" xr:uid="{B04FE3B0-2665-4AD3-B5EB-41E840F6B70B}"/>
    <hyperlink ref="I4941" r:id="rId7778" xr:uid="{20BAB286-D455-4AC0-BBC3-0C45132153A1}"/>
    <hyperlink ref="H4943" r:id="rId7779" xr:uid="{A5AAA0F6-F9A6-420B-97AF-576277198312}"/>
    <hyperlink ref="I4943" r:id="rId7780" xr:uid="{F43018B0-9E0F-44AE-A5EB-2D3FB75D2DC9}"/>
    <hyperlink ref="H4944" r:id="rId7781" xr:uid="{B9FD7AAF-98CA-48BB-AA0D-096B0EC14785}"/>
    <hyperlink ref="I4944" r:id="rId7782" xr:uid="{C3E7A70F-8060-40BA-8045-7AAD9BBE9799}"/>
    <hyperlink ref="H4945" r:id="rId7783" xr:uid="{3CBE6731-7E0B-4E90-9D7B-39116D53461C}"/>
    <hyperlink ref="I4945" r:id="rId7784" xr:uid="{08622817-431F-4ECC-9AE4-C02C0C6AA53B}"/>
    <hyperlink ref="I4946" r:id="rId7785" xr:uid="{3DC29393-8977-44B1-890D-F14D6B272451}"/>
    <hyperlink ref="H4947" r:id="rId7786" display="info@tsgchile.cl" xr:uid="{498C7837-FBAD-4432-9B18-32F5321C2681}"/>
    <hyperlink ref="I4947" r:id="rId7787" xr:uid="{2B187A09-6744-4073-92B6-D9F3DD298D2E}"/>
    <hyperlink ref="H4948" r:id="rId7788" xr:uid="{5DF7DB5D-4E50-444D-828B-891265E3FE36}"/>
    <hyperlink ref="I4948" r:id="rId7789" xr:uid="{376EA8CE-BF08-441D-84DC-D6158E9AAA6D}"/>
    <hyperlink ref="H4949" r:id="rId7790" xr:uid="{F7657C69-8CF7-4407-A1F5-689695AB4C92}"/>
    <hyperlink ref="I4949" r:id="rId7791" xr:uid="{A79A042B-FE7A-41B3-AF5C-C4C6A2B78AD5}"/>
    <hyperlink ref="H4950" r:id="rId7792" xr:uid="{A46D46BE-6992-4DD3-B166-443AB9D1ABB2}"/>
    <hyperlink ref="I4950" r:id="rId7793" xr:uid="{63A8AFA0-9A6D-4B00-9A3F-F08954A32DCB}"/>
    <hyperlink ref="H4952" r:id="rId7794" xr:uid="{2C50658B-5F02-4E83-BF2D-A27B16461A61}"/>
    <hyperlink ref="I4952" r:id="rId7795" xr:uid="{C8BCEB4E-FEA1-438C-BB8D-54D4D84A0787}"/>
    <hyperlink ref="H4953" r:id="rId7796" xr:uid="{FC507F40-31EB-428B-AFBE-F00BADF48A22}"/>
    <hyperlink ref="I4953" r:id="rId7797" xr:uid="{1FCAA044-027B-4B48-A260-DE042F402B81}"/>
    <hyperlink ref="I4954" r:id="rId7798" xr:uid="{DB69B8FD-802E-4973-83A1-253E3B87AE4D}"/>
    <hyperlink ref="H4955" r:id="rId7799" xr:uid="{9F3BF84B-84D2-4A60-B1DC-866C93B61BE1}"/>
    <hyperlink ref="I4955" r:id="rId7800" xr:uid="{AFDA68D3-6557-4BC9-B48A-5196C737109C}"/>
    <hyperlink ref="H4956" r:id="rId7801" display="kreisel@kreisel.cl" xr:uid="{FCB66945-70D3-48EF-975C-E6BB22092B5C}"/>
    <hyperlink ref="I4956" r:id="rId7802" xr:uid="{54E2F36B-B7DF-48B3-9428-23D69E10E411}"/>
    <hyperlink ref="I4957" r:id="rId7803" xr:uid="{E8C98B28-04AE-48FD-8EC3-4BA6817F6FAE}"/>
    <hyperlink ref="H4958" r:id="rId7804" xr:uid="{5B36E971-012D-4C25-9BEA-2BBC554100C2}"/>
    <hyperlink ref="I4958" r:id="rId7805" xr:uid="{6B61CF54-5078-427B-9A0E-D8BFBA02F2E0}"/>
    <hyperlink ref="H4960" r:id="rId7806" xr:uid="{406B0474-2C77-47A8-89B3-91E1F55E0D9E}"/>
    <hyperlink ref="I4960" r:id="rId7807" xr:uid="{31EE3A2C-B816-4E45-9260-130C6CDBFF02}"/>
    <hyperlink ref="H4961" r:id="rId7808" xr:uid="{1FBD81CC-652A-470A-B8A0-3E733532E37E}"/>
    <hyperlink ref="I4961" r:id="rId7809" xr:uid="{38439D2D-1E24-4F8C-ADA4-8715BB952AC6}"/>
    <hyperlink ref="H4959" r:id="rId7810" xr:uid="{28136E09-30ED-4D1A-BBEE-F46338D70164}"/>
    <hyperlink ref="I4959" r:id="rId7811" xr:uid="{42FAFED6-9B90-4ED1-80AF-68B7A5C0B2DD}"/>
    <hyperlink ref="H4962" r:id="rId7812" xr:uid="{680CA378-A9E8-48D2-90D7-DE5D084BAD06}"/>
    <hyperlink ref="I4962" r:id="rId7813" xr:uid="{2FF58172-ED64-434B-B820-B71156F64032}"/>
    <hyperlink ref="H4963" r:id="rId7814" xr:uid="{F10AC01B-C2A1-44BC-866B-26F15D98C86F}"/>
    <hyperlink ref="I4963" r:id="rId7815" xr:uid="{FD67E8D8-46BE-4E69-90EA-17AE2171B7C9}"/>
    <hyperlink ref="H4964" r:id="rId7816" xr:uid="{37AB94D3-B482-4371-9BD0-268C7A4586DF}"/>
    <hyperlink ref="I4964" r:id="rId7817" xr:uid="{80D7B36E-A699-40A7-80EF-068272BED1C0}"/>
    <hyperlink ref="H4965" r:id="rId7818" xr:uid="{FFB9092C-6D49-408D-ACB1-CAB32AA22882}"/>
    <hyperlink ref="I4965" r:id="rId7819" xr:uid="{9188E1E1-0555-4A63-BA0F-14F3A7B2ADF4}"/>
    <hyperlink ref="H4966" r:id="rId7820" xr:uid="{81ED2329-ACC4-4CE6-9C2C-9AAD19B83B6C}"/>
    <hyperlink ref="H4967" r:id="rId7821" xr:uid="{68AE74E3-B4F2-477A-8F7B-638972BD6FB2}"/>
    <hyperlink ref="I4967" r:id="rId7822" xr:uid="{B23AF7D2-AA8A-4039-9F48-FED8B74B2B9F}"/>
    <hyperlink ref="H4969" r:id="rId7823" xr:uid="{D4FC1C58-6083-4458-943A-E54E3F742D2A}"/>
    <hyperlink ref="I4969" r:id="rId7824" xr:uid="{D5A93743-66BF-4A0E-898B-B515D5903304}"/>
    <hyperlink ref="I4970" r:id="rId7825" xr:uid="{92B9086B-DD94-4D0F-A79E-BB0A829651E5}"/>
    <hyperlink ref="H4971" r:id="rId7826" xr:uid="{EA7692B3-5C28-441A-8B58-DF6C39DF1133}"/>
    <hyperlink ref="I4971" r:id="rId7827" xr:uid="{300F4DC4-2B57-4B12-9130-A09D9E15CBFB}"/>
    <hyperlink ref="I4972" r:id="rId7828" xr:uid="{0FBEF857-7E35-4439-B960-5780CAC5C561}"/>
    <hyperlink ref="H4973" r:id="rId7829" xr:uid="{271521B7-B909-49C1-B6DD-A78394E4D01B}"/>
    <hyperlink ref="I4973" r:id="rId7830" xr:uid="{9918AA6F-C05F-4A0E-AA51-2DD951DBA951}"/>
    <hyperlink ref="I4974" r:id="rId7831" xr:uid="{48A18F33-156B-4B53-95D4-11B1DA1EF2B8}"/>
    <hyperlink ref="I4975" r:id="rId7832" xr:uid="{C8276284-AD64-4B71-98C2-472CADC1B8BF}"/>
    <hyperlink ref="H4976" r:id="rId7833" xr:uid="{762FCC85-C395-4777-A544-02D6CFB76A6E}"/>
    <hyperlink ref="I4977" r:id="rId7834" xr:uid="{75BFE264-382C-4105-AF83-969BE1EA5DFE}"/>
    <hyperlink ref="H4978" r:id="rId7835" xr:uid="{1DF0C3A1-2413-45D9-881E-DCEF47819A48}"/>
    <hyperlink ref="I4978" r:id="rId7836" xr:uid="{ECC47622-E97F-4A11-A90A-7E93A0E167D2}"/>
    <hyperlink ref="H4979" r:id="rId7837" xr:uid="{AE124AAD-FC07-4725-8B11-6A057F221181}"/>
    <hyperlink ref="I4979" r:id="rId7838" xr:uid="{E5AF3580-7BCC-40AB-8F91-B158D2BFA7AF}"/>
    <hyperlink ref="I4981" r:id="rId7839" xr:uid="{CC458367-762A-4051-BB95-5C1421516C45}"/>
    <hyperlink ref="H4982" r:id="rId7840" xr:uid="{5C14EB63-AC11-4023-98AF-DD5B5123FC88}"/>
    <hyperlink ref="I4982" r:id="rId7841" xr:uid="{21A25862-313F-4E53-AFF9-13E22282614F}"/>
    <hyperlink ref="H4983" r:id="rId7842" xr:uid="{12374FF7-8D17-4A59-825E-A05CC0439FBB}"/>
    <hyperlink ref="I4983" r:id="rId7843" xr:uid="{9F8B2833-2E0B-4BA4-841D-D98E2A998C4F}"/>
    <hyperlink ref="H4984" r:id="rId7844" xr:uid="{841FAAAB-AEAA-4EE9-A8E7-977EEB1965F0}"/>
    <hyperlink ref="I4984" r:id="rId7845" xr:uid="{2DB565F6-3AFB-43A0-9984-BC319B94089B}"/>
    <hyperlink ref="H4985" r:id="rId7846" xr:uid="{BCE4BA79-FCAE-4CCB-9584-3AD531CFAA7D}"/>
    <hyperlink ref="I4985" r:id="rId7847" xr:uid="{B31C7BC9-2EBF-48D4-A269-702C0C05DA8F}"/>
    <hyperlink ref="H4986" r:id="rId7848" xr:uid="{6841A2A0-B6BD-4432-BA46-C5640FD5D089}"/>
    <hyperlink ref="I4986" r:id="rId7849" xr:uid="{51E76467-B691-40D2-A3A1-A77B75A898DC}"/>
    <hyperlink ref="I4987" r:id="rId7850" xr:uid="{46571219-D4DC-4946-8E63-1308BF06CD7F}"/>
    <hyperlink ref="H4988" r:id="rId7851" xr:uid="{D294992A-8FA2-4E31-930A-47E99FA5C576}"/>
    <hyperlink ref="I4988" r:id="rId7852" xr:uid="{79DA6A80-F220-40DA-8103-08B45C6618BF}"/>
    <hyperlink ref="H4989" r:id="rId7853" xr:uid="{463E63AD-DB1B-4CC1-8254-2B2AFEB47BD1}"/>
    <hyperlink ref="I4989" r:id="rId7854" xr:uid="{0C2A19B7-ACBF-4A3F-88F0-A9A8DCC44D72}"/>
    <hyperlink ref="I4990" r:id="rId7855" xr:uid="{32B610FD-E195-482A-A914-7B1D7440004A}"/>
    <hyperlink ref="H4991" r:id="rId7856" xr:uid="{9D34E88B-75FD-4822-8CEE-B2679D1A8DDF}"/>
    <hyperlink ref="H4992" r:id="rId7857" xr:uid="{7C3E2E18-D955-49E8-AF35-BCA072CC7429}"/>
    <hyperlink ref="I4992" r:id="rId7858" xr:uid="{C020D7AF-64FE-4DB1-A5F2-920E687E294E}"/>
    <hyperlink ref="H4993" r:id="rId7859" xr:uid="{C42EDB58-3D03-4A2D-A538-B7796CED574F}"/>
    <hyperlink ref="I4993" r:id="rId7860" xr:uid="{C9E2955D-0FFD-4A0C-A92C-B07D53C8359C}"/>
    <hyperlink ref="I4994" r:id="rId7861" xr:uid="{FB7AF82B-413F-4A49-BB59-B1D4D56B56E1}"/>
    <hyperlink ref="H4995" r:id="rId7862" xr:uid="{5C2A2B61-064B-4F01-A885-98E93B6B7ADB}"/>
    <hyperlink ref="I4995" r:id="rId7863" xr:uid="{D017C8A4-AE78-4B48-8D6F-78E15C15EE82}"/>
    <hyperlink ref="H4996" r:id="rId7864" xr:uid="{C3DFD12B-B039-4CFD-A7B8-B0936011445A}"/>
    <hyperlink ref="I4996" r:id="rId7865" xr:uid="{981C8267-17C7-4D8F-94E3-A67E6B15DFE1}"/>
    <hyperlink ref="H4997" r:id="rId7866" xr:uid="{49D2153D-5C22-4105-B0CD-5D7829D4177C}"/>
    <hyperlink ref="I4997" r:id="rId7867" xr:uid="{C08F7A98-E2DA-489A-8413-3EAB12CD9C4C}"/>
    <hyperlink ref="H4998" r:id="rId7868" xr:uid="{0402FCC6-3991-4C49-AB77-1BCFBE6C315B}"/>
    <hyperlink ref="H4999" r:id="rId7869" xr:uid="{F3CA4C65-3AB5-4871-8090-953682CE5179}"/>
    <hyperlink ref="I4999" r:id="rId7870" xr:uid="{E91EC50B-A9E9-41AA-BF09-2DD3242FBA5F}"/>
    <hyperlink ref="H5000" r:id="rId7871" xr:uid="{9B876B37-002E-4168-81E0-82272A3D50CB}"/>
    <hyperlink ref="I5000" r:id="rId7872" xr:uid="{8211D516-25A8-4889-88B3-83AD18AA0710}"/>
    <hyperlink ref="I5001" r:id="rId7873" xr:uid="{987553F7-17C4-4E91-A3B0-8834AF229168}"/>
    <hyperlink ref="H5001" r:id="rId7874" xr:uid="{60BD5328-2110-46A5-AB13-2A30FC18EE53}"/>
    <hyperlink ref="H5002" r:id="rId7875" xr:uid="{CF1E0E96-5EC2-4B9D-99EC-D584B5D1D860}"/>
    <hyperlink ref="H5003" r:id="rId7876" xr:uid="{E1DAA31A-B844-4A7F-BD8A-219BF609F9A4}"/>
    <hyperlink ref="I5003" r:id="rId7877" xr:uid="{C3B20065-0992-4760-BF36-1DBD1BF894B6}"/>
    <hyperlink ref="I5004" r:id="rId7878" xr:uid="{D38CB644-7C84-4158-8F64-075E3C1D932B}"/>
    <hyperlink ref="H5005" r:id="rId7879" xr:uid="{733F95AC-B366-4131-913A-A57980726A9E}"/>
    <hyperlink ref="I5005" r:id="rId7880" xr:uid="{FB78122C-1567-4C1A-9415-82AA4197C82F}"/>
    <hyperlink ref="H5006" r:id="rId7881" display="recepcion@distam.cl" xr:uid="{A4BE7BCF-45A3-42B9-95BA-F5402F0A2AE3}"/>
    <hyperlink ref="I5006" r:id="rId7882" xr:uid="{1DF4392B-7C5B-4F64-B8F3-58421B007906}"/>
    <hyperlink ref="H5007" r:id="rId7883" display="tranex@tranexltda.cl" xr:uid="{CADBE3BD-7093-47EF-BC6A-AEC545065274}"/>
    <hyperlink ref="H5010" r:id="rId7884" xr:uid="{96A5D697-8A17-423E-AB11-68D0B2AFDF25}"/>
    <hyperlink ref="I5010" r:id="rId7885" xr:uid="{6361488C-1354-44E5-8FEA-AC971CE1BC51}"/>
    <hyperlink ref="H5008" r:id="rId7886" xr:uid="{B4D201A2-500F-4F31-8919-B4C86D4B493E}"/>
    <hyperlink ref="I5008" r:id="rId7887" xr:uid="{8D669A7D-4830-4082-9635-0AA3B7A18111}"/>
    <hyperlink ref="H5009" r:id="rId7888" xr:uid="{8EB70859-DD26-413F-8BB2-60482F8A28F4}"/>
    <hyperlink ref="H5011" r:id="rId7889" xr:uid="{0F237AEB-68BA-4306-B726-55BDE07A062F}"/>
    <hyperlink ref="I5011" r:id="rId7890" xr:uid="{B2B3ED45-9A01-4593-A53E-4576CC06417E}"/>
    <hyperlink ref="H5012" r:id="rId7891" xr:uid="{52117410-5AD5-433C-BDDA-72A046F002CA}"/>
    <hyperlink ref="I5013" r:id="rId7892" xr:uid="{9D860751-081C-4DE1-94F6-75D1993066EC}"/>
    <hyperlink ref="H5014" r:id="rId7893" xr:uid="{3458EDE6-6BB9-4ADD-A78E-73A92309E971}"/>
    <hyperlink ref="I5014" r:id="rId7894" xr:uid="{B45F3463-2332-473F-8482-7DDE6F7C940D}"/>
    <hyperlink ref="I5015" r:id="rId7895" xr:uid="{155CF3D2-1E56-434D-B05F-EAC6E58154C7}"/>
    <hyperlink ref="I5016" r:id="rId7896" xr:uid="{B9B59629-BAE0-44DD-BAC8-C291A9AB3C47}"/>
    <hyperlink ref="H5017" r:id="rId7897" xr:uid="{8FABAC2C-86D9-4820-938A-9A525705DB35}"/>
    <hyperlink ref="I5017" r:id="rId7898" xr:uid="{25F1C9BD-1315-479C-871E-05A92001BF5D}"/>
    <hyperlink ref="I5018" r:id="rId7899" xr:uid="{2A13A04D-66C7-48CE-983D-C8729568657B}"/>
    <hyperlink ref="H5019" r:id="rId7900" xr:uid="{433F65F5-9624-4493-845E-FC7477FCCBD2}"/>
    <hyperlink ref="I5019" r:id="rId7901" xr:uid="{28639CCD-276A-4564-92B2-D4A2CA755BED}"/>
    <hyperlink ref="I5020" r:id="rId7902" xr:uid="{4449D44C-16CD-47E6-8858-30B92D524469}"/>
    <hyperlink ref="H5021" r:id="rId7903" xr:uid="{8AE36BA9-5B73-4137-8B26-E5D818C2BA39}"/>
    <hyperlink ref="I5021" r:id="rId7904" xr:uid="{0BBED658-3C05-4D47-AB5A-24EAF0F3B7D8}"/>
    <hyperlink ref="H5022" r:id="rId7905" xr:uid="{923E181D-7C52-4A7E-930A-F075031652DC}"/>
    <hyperlink ref="I5022" r:id="rId7906" xr:uid="{72A59A02-3C06-4457-9E63-3FA26F21C401}"/>
    <hyperlink ref="I5023" r:id="rId7907" xr:uid="{28EDC38F-436B-4477-8E1F-14E9E56D4D30}"/>
    <hyperlink ref="H5024" r:id="rId7908" xr:uid="{5EF4765C-72A7-4EE4-B80D-20440DC535BB}"/>
    <hyperlink ref="I5024" r:id="rId7909" xr:uid="{B73CDA81-9C8C-4DAF-BD99-4A0D86F78EFC}"/>
    <hyperlink ref="H5025" r:id="rId7910" xr:uid="{96636264-7168-4483-8BB0-BB5D7D207A8C}"/>
    <hyperlink ref="I5025" r:id="rId7911" xr:uid="{DFD1D611-D326-4CF2-8A8A-F86B4824B7DC}"/>
    <hyperlink ref="H5026" r:id="rId7912" xr:uid="{809A11C7-3AC4-47F9-A975-6CFCF8803F03}"/>
    <hyperlink ref="I5026" r:id="rId7913" xr:uid="{7CB63B5A-9BFD-44AA-86EE-54ACA14915BC}"/>
    <hyperlink ref="I5027" r:id="rId7914" xr:uid="{18498671-B550-4D14-9643-B9F75D6006DB}"/>
    <hyperlink ref="H5028" r:id="rId7915" xr:uid="{8CFC5385-DE54-4073-8B5F-284BFFC8629F}"/>
    <hyperlink ref="I5028" r:id="rId7916" xr:uid="{5C36FA0F-21EB-4B3D-A3C2-9C9D4280E438}"/>
    <hyperlink ref="I5029" r:id="rId7917" xr:uid="{3240BED5-80A6-45B5-AFD1-8EB0DF3C5071}"/>
    <hyperlink ref="H5030" r:id="rId7918" xr:uid="{EEB8277F-4CC3-48E9-B26F-7C8093343F2F}"/>
    <hyperlink ref="I5030" r:id="rId7919" xr:uid="{08EBA6F9-638C-47C3-915F-A27A98931636}"/>
    <hyperlink ref="H5031" r:id="rId7920" xr:uid="{124A5045-8608-4C62-986F-FED9223217EB}"/>
    <hyperlink ref="I5031" r:id="rId7921" xr:uid="{064B5786-D30D-4D5A-8812-2FE6876A3D52}"/>
    <hyperlink ref="H5032" r:id="rId7922" xr:uid="{F766664E-CE5F-4035-B3AD-B6BF1E91AB22}"/>
    <hyperlink ref="I5032" r:id="rId7923" xr:uid="{E41298FC-F796-4E9D-BD03-1F8499DAC734}"/>
    <hyperlink ref="H5033" r:id="rId7924" xr:uid="{19D0781B-9C97-4D8A-B9BB-C857A330F699}"/>
    <hyperlink ref="I5034" r:id="rId7925" xr:uid="{107DDA55-B94C-485D-A7E5-4681F0502D62}"/>
    <hyperlink ref="H5035" r:id="rId7926" xr:uid="{E13B12CF-4562-48C9-89AC-7FAFD78287EE}"/>
    <hyperlink ref="I5035" r:id="rId7927" xr:uid="{0D4BF46C-7159-4EA2-8DF1-988D7D67C782}"/>
    <hyperlink ref="H5036" r:id="rId7928" xr:uid="{6F4B3CD2-C714-4A35-AF9A-16F753AE4380}"/>
    <hyperlink ref="I5036" r:id="rId7929" xr:uid="{86B70FCE-E8AD-4875-ACB9-131E6D61318D}"/>
    <hyperlink ref="H5037" r:id="rId7930" xr:uid="{311D8874-B796-4511-BF3E-1849C3D374F8}"/>
    <hyperlink ref="I5037" r:id="rId7931" xr:uid="{3686B19F-097F-448F-8EE2-57E7FE7995A6}"/>
    <hyperlink ref="H5038" r:id="rId7932" xr:uid="{2D26CADB-0C88-4898-A698-00428FA82520}"/>
    <hyperlink ref="I5038" r:id="rId7933" xr:uid="{FD598B87-AE63-4F2B-8641-5D0B9F0F57B4}"/>
    <hyperlink ref="H5039" r:id="rId7934" xr:uid="{98184FC8-FF76-49CB-A9E1-1DD948C495E3}"/>
    <hyperlink ref="I5039" r:id="rId7935" xr:uid="{1E69321A-F581-4068-A287-FFBA045AAD1D}"/>
    <hyperlink ref="H5040" r:id="rId7936" xr:uid="{FC200EC1-8A9A-43FD-AC80-F98C2624F220}"/>
    <hyperlink ref="I5040" r:id="rId7937" xr:uid="{A87E1E4A-2DC6-4991-B4DD-F71E18D84F93}"/>
    <hyperlink ref="H5041" r:id="rId7938" xr:uid="{EF484EE5-054A-4DD9-9CE8-FC5CEDAE272E}"/>
    <hyperlink ref="I5041" r:id="rId7939" xr:uid="{59EBDFBE-8F2C-4E93-9697-47DB8AEFB54A}"/>
    <hyperlink ref="H5042" r:id="rId7940" xr:uid="{DA6F4F3C-5F11-45E9-9C3A-D046A2F70A99}"/>
    <hyperlink ref="I5042" r:id="rId7941" xr:uid="{1C0D28E4-CF39-4BA8-A5B7-A7FE2EBF1FF8}"/>
    <hyperlink ref="H5043" r:id="rId7942" xr:uid="{9E1F6C18-DBBD-4B46-8945-29639898EA96}"/>
    <hyperlink ref="I5043" r:id="rId7943" xr:uid="{9C2482EA-E9A5-4B7D-8268-37581D64C80C}"/>
    <hyperlink ref="H5044" r:id="rId7944" xr:uid="{3399D881-1323-459D-8178-51F705688F47}"/>
    <hyperlink ref="I5044" r:id="rId7945" xr:uid="{19A032C7-89B7-4F0E-8E81-E67D3B25AE70}"/>
    <hyperlink ref="H5045" r:id="rId7946" xr:uid="{BB805A03-B360-4084-AD25-5B4EB1E3219E}"/>
    <hyperlink ref="I5045" r:id="rId7947" xr:uid="{3CF5F23E-B241-4256-BC52-E04A1D2DCDF8}"/>
    <hyperlink ref="H5046" r:id="rId7948" xr:uid="{8ED45944-018E-4433-A345-8CED8E1845F8}"/>
    <hyperlink ref="I5046" r:id="rId7949" xr:uid="{6838BD83-F01E-4933-9450-DA154FF214BC}"/>
    <hyperlink ref="I5047" r:id="rId7950" xr:uid="{0C61AF6D-C1B2-40C8-A75D-6F8C9910CF69}"/>
    <hyperlink ref="I5048" r:id="rId7951" xr:uid="{E7A514B6-BCDE-4F46-A3D7-3DB6B208D0AE}"/>
    <hyperlink ref="H5049" r:id="rId7952" xr:uid="{790509AA-154E-4DD1-A8D7-833A54156113}"/>
    <hyperlink ref="I5049" r:id="rId7953" xr:uid="{A012CB8B-0DD0-4F9A-A66B-8B91CD2446B8}"/>
    <hyperlink ref="H5050" r:id="rId7954" xr:uid="{511DF8A2-DD0A-4558-B0AA-22F111296C8B}"/>
    <hyperlink ref="I5050" r:id="rId7955" xr:uid="{B6A65299-C372-4E9A-B215-E999BDF890BE}"/>
    <hyperlink ref="H5051" r:id="rId7956" xr:uid="{F539370C-8355-41F6-8233-0BFE96BB2FB9}"/>
    <hyperlink ref="I5051" r:id="rId7957" xr:uid="{C8AB476C-FA6D-4E5B-BB01-1BF8040A4777}"/>
    <hyperlink ref="H5052" r:id="rId7958" xr:uid="{47644DF3-C03E-4C7B-9C38-6B475928B392}"/>
    <hyperlink ref="I5052" r:id="rId7959" xr:uid="{61C2F0FA-9FA0-4FFE-A015-3FB12FAF105F}"/>
    <hyperlink ref="H5053" r:id="rId7960" xr:uid="{AD2794D3-4220-4363-8234-9793FEE112D0}"/>
    <hyperlink ref="I5053" r:id="rId7961" xr:uid="{9544DD7F-4AD7-4067-B100-C30115212D35}"/>
    <hyperlink ref="H5054" r:id="rId7962" xr:uid="{40950E66-AAAD-448B-8E29-4153D29D66CE}"/>
    <hyperlink ref="I5054" r:id="rId7963" xr:uid="{71031652-EB94-48ED-8D8D-9FC2A5E8BEDF}"/>
    <hyperlink ref="H5055" r:id="rId7964" xr:uid="{F462014A-F535-4287-9C97-582F9400B8D7}"/>
    <hyperlink ref="I5055" r:id="rId7965" xr:uid="{721F478E-5BCE-4A3E-93EA-9D19F95B6CA1}"/>
    <hyperlink ref="I5056" r:id="rId7966" xr:uid="{9290DCB9-0A29-4306-B8CE-B48E5DB61CBC}"/>
    <hyperlink ref="H5058" r:id="rId7967" xr:uid="{86D7AED1-8111-4851-841B-DF9A1F6EFA7E}"/>
    <hyperlink ref="I5058" r:id="rId7968" xr:uid="{6B63CA57-174B-4C02-B575-8C450F140345}"/>
    <hyperlink ref="H5059" r:id="rId7969" xr:uid="{AEECF945-F9FF-4E9C-B5EA-01488C81B845}"/>
    <hyperlink ref="I5059" r:id="rId7970" xr:uid="{6F630B20-A378-402B-9C21-125FF4D3ECE8}"/>
    <hyperlink ref="H5060" r:id="rId7971" xr:uid="{23B9E49C-EE8E-4F17-8317-F0F06C7F336C}"/>
    <hyperlink ref="I5060" r:id="rId7972" xr:uid="{8D61D62A-4B4A-42F9-ACA6-C7F05C53C78D}"/>
    <hyperlink ref="H5061" r:id="rId7973" xr:uid="{33A3FAC2-4885-4C62-84FC-E6B6749C2303}"/>
    <hyperlink ref="I5061" r:id="rId7974" xr:uid="{90AAC376-62A3-4624-A654-D09E6D837FDA}"/>
    <hyperlink ref="H5062" r:id="rId7975" xr:uid="{E5C97332-6774-4CC6-80BD-7C73B889EFA9}"/>
    <hyperlink ref="I5062" r:id="rId7976" xr:uid="{A59457AF-0655-4BE0-B5EA-67E565BF70C4}"/>
    <hyperlink ref="H5063" r:id="rId7977" xr:uid="{5CEC77B0-198B-4190-ADB6-44640625F97D}"/>
    <hyperlink ref="I5063" r:id="rId7978" xr:uid="{00D5E856-CB18-47B8-B58A-2BEA14C96F29}"/>
    <hyperlink ref="H5064" r:id="rId7979" xr:uid="{9D8E4F3D-F318-4CB0-9AF4-4D2CDA03C6A2}"/>
    <hyperlink ref="H5065" r:id="rId7980" xr:uid="{B2313100-9652-4631-B69C-5FD3FB622435}"/>
    <hyperlink ref="I5065" r:id="rId7981" xr:uid="{E0B1588F-2673-452A-A2A6-8573B62DFBD7}"/>
    <hyperlink ref="H5066" r:id="rId7982" xr:uid="{39A6B788-73FD-4F89-83BF-EA241F3B1C3A}"/>
    <hyperlink ref="I5066" r:id="rId7983" xr:uid="{A1C1A431-C2B4-46F4-A35B-72AC9399DA78}"/>
    <hyperlink ref="H5067" r:id="rId7984" xr:uid="{4FC011C5-D0AA-4FCA-A992-00E9BC99D5E7}"/>
    <hyperlink ref="I5067" r:id="rId7985" xr:uid="{9A8DBAD2-DF34-4C4C-B9C4-EA102D6D8F17}"/>
    <hyperlink ref="H5068" r:id="rId7986" xr:uid="{ACD66CD5-1DE6-454D-9E5F-322EDB5001BB}"/>
    <hyperlink ref="H5069" r:id="rId7987" xr:uid="{50266630-A7E5-4CDE-8C04-750BB168739F}"/>
    <hyperlink ref="I5069" r:id="rId7988" xr:uid="{FD3B0456-EF3F-4CE6-90BA-CC0CA6AB8E27}"/>
    <hyperlink ref="I5068" r:id="rId7989" xr:uid="{82D9B22F-5B27-431D-AF40-F3626B1B2CE2}"/>
    <hyperlink ref="I5070" r:id="rId7990" xr:uid="{DE631605-966D-4F9E-BF96-ABA86933FE08}"/>
    <hyperlink ref="I5071" r:id="rId7991" xr:uid="{F9BC4934-1E70-43CB-B14C-DAD21C91530D}"/>
    <hyperlink ref="H5073" r:id="rId7992" xr:uid="{754A3224-CFCF-4824-939C-0128E3A3F661}"/>
    <hyperlink ref="I5073" r:id="rId7993" xr:uid="{5F858103-A7E2-4D8A-8D25-BFA9B52ECEB8}"/>
    <hyperlink ref="I5074" r:id="rId7994" xr:uid="{FC3E68E2-1E15-419A-B3E8-1DF28FEFAAC1}"/>
    <hyperlink ref="H5075" r:id="rId7995" xr:uid="{82902947-8343-4120-A5EF-7A2401E22604}"/>
    <hyperlink ref="H5076" r:id="rId7996" xr:uid="{22FC1DE3-B05B-45D3-8682-8351584516B2}"/>
    <hyperlink ref="I5076" r:id="rId7997" xr:uid="{9152C19A-63DD-4914-B32C-255C6D8D2C52}"/>
    <hyperlink ref="H5077" r:id="rId7998" xr:uid="{E36EA93F-C40A-4EA3-B0AD-E4EDA3E57198}"/>
    <hyperlink ref="I5077" r:id="rId7999" xr:uid="{4D122520-7633-49FD-A4DD-92548169DE4E}"/>
    <hyperlink ref="H5072" r:id="rId8000" xr:uid="{1E03E4F0-4B3C-46DB-A30D-0523F75D0F1F}"/>
    <hyperlink ref="I5072" r:id="rId8001" xr:uid="{2E4E17EE-BB26-41A5-A0AC-398C93D95440}"/>
    <hyperlink ref="I5078" r:id="rId8002" xr:uid="{E00BF01B-E1C5-4F2C-861C-4720764898CB}"/>
    <hyperlink ref="H5079" r:id="rId8003" xr:uid="{29E23C5B-A076-41A3-A9CE-6A3407F691E3}"/>
    <hyperlink ref="I5079" r:id="rId8004" xr:uid="{1E711839-A42B-41C0-BF8E-BBDAFA78B229}"/>
    <hyperlink ref="H5080" r:id="rId8005" xr:uid="{9328F5D2-B7F3-49B7-8744-5B28E1F19DEA}"/>
    <hyperlink ref="I5080" r:id="rId8006" xr:uid="{D71C4569-3E79-4142-952E-3216FA03D1D7}"/>
    <hyperlink ref="H5081" r:id="rId8007" xr:uid="{B6F561CF-BD2A-4D6A-80A7-77CE32CE3860}"/>
    <hyperlink ref="I5081" r:id="rId8008" xr:uid="{33C0AF6D-C8F1-49EF-88AB-8C40C426096F}"/>
    <hyperlink ref="H5082" r:id="rId8009" xr:uid="{AFA9C57C-8FEF-49C3-9B37-00E0C9986B13}"/>
    <hyperlink ref="I5082" r:id="rId8010" xr:uid="{5F4A7F8B-FD8B-4683-8001-96B5B4AFE1F6}"/>
    <hyperlink ref="I5083" r:id="rId8011" xr:uid="{BF4235FC-4B3A-4BFD-8B21-25797E279EB4}"/>
    <hyperlink ref="H5084" r:id="rId8012" xr:uid="{D9BA39BA-C43F-4B1C-8429-9629713D84B1}"/>
    <hyperlink ref="I5084" r:id="rId8013" xr:uid="{17D5000F-AC2E-45E5-99A2-C0CAEC95B652}"/>
    <hyperlink ref="I5085" r:id="rId8014" xr:uid="{953C9EE2-DEF0-421E-ABF5-DD34C23D1010}"/>
    <hyperlink ref="H5086" r:id="rId8015" xr:uid="{5F57061E-2729-4B29-B53E-095ACD7E8DF8}"/>
    <hyperlink ref="I5086" r:id="rId8016" xr:uid="{C7DB2A5A-3339-491E-8F87-08CAFA9BF6AA}"/>
    <hyperlink ref="H5087" r:id="rId8017" xr:uid="{148D4BFA-A6AC-480C-AB0C-087B9A0A8FA0}"/>
    <hyperlink ref="I5087" r:id="rId8018" xr:uid="{A72032D7-C173-4FF9-B431-69B512C56733}"/>
    <hyperlink ref="H5088" r:id="rId8019" xr:uid="{2F740EDD-BE46-4C35-9EFB-93819EB78244}"/>
    <hyperlink ref="I5088" r:id="rId8020" xr:uid="{47E89BE8-02F7-4B2F-AE85-2F081F7B1B8C}"/>
    <hyperlink ref="H5089" r:id="rId8021" xr:uid="{36DADA95-F8BA-4365-BB20-CC18E21EEB09}"/>
    <hyperlink ref="I5089" r:id="rId8022" xr:uid="{EFEDE2AE-473E-4A8E-841D-A5A859A11D5C}"/>
    <hyperlink ref="H5090" r:id="rId8023" display="rrhh@upla.cl" xr:uid="{623BE152-0285-498B-842C-8D688C110E6F}"/>
    <hyperlink ref="I5090" r:id="rId8024" xr:uid="{12FA659B-6289-44CB-9C63-1B520E82C652}"/>
    <hyperlink ref="H5091" r:id="rId8025" xr:uid="{0DC9B26E-60D0-4E53-8DD4-1F760A994481}"/>
    <hyperlink ref="I5091" r:id="rId8026" xr:uid="{41D2D9F6-5548-45EB-96B6-AD6C0FF18F32}"/>
    <hyperlink ref="H5092" r:id="rId8027" xr:uid="{299A9949-F89E-4E02-9E9B-706985EF4050}"/>
    <hyperlink ref="I5092" r:id="rId8028" xr:uid="{163C474A-8274-4E2B-9C92-9C6DC5255F53}"/>
    <hyperlink ref="I5093" r:id="rId8029" xr:uid="{41DF61E4-2820-4891-97F3-E0F64C588D52}"/>
    <hyperlink ref="I5094" r:id="rId8030" xr:uid="{C2745B93-2447-417E-9D3A-B1F9EB370369}"/>
    <hyperlink ref="I5095" r:id="rId8031" xr:uid="{D5C0B154-8A97-468C-BB87-4FC5F4E93EDD}"/>
    <hyperlink ref="I5096" r:id="rId8032" display="www.udd.cl" xr:uid="{50CD9718-5D16-41EB-BD36-8AB86AB05449}"/>
    <hyperlink ref="H5097" r:id="rId8033" xr:uid="{133AEE85-2C11-4BA5-AFED-E1A91F6AD88D}"/>
    <hyperlink ref="I5097" r:id="rId8034" xr:uid="{8ED2517E-192E-449A-823C-F181832F07E5}"/>
    <hyperlink ref="I5098" r:id="rId8035" xr:uid="{E3B09252-81AD-4F8D-99AB-69501E1EBA54}"/>
    <hyperlink ref="I5099" r:id="rId8036" xr:uid="{3D7CB508-3A2A-4988-875A-E152A00A7A35}"/>
    <hyperlink ref="I5100" r:id="rId8037" xr:uid="{22950A78-C6E3-4EAF-9577-40BF545BD481}"/>
    <hyperlink ref="I5101" r:id="rId8038" xr:uid="{222D8931-B617-49CD-96C5-D15766950B7F}"/>
    <hyperlink ref="H5102" r:id="rId8039" xr:uid="{013E4304-9581-486C-A514-A29A465DFA48}"/>
    <hyperlink ref="I5102" r:id="rId8040" xr:uid="{2EC25515-2DBD-4CD6-9D37-3CCF714F24A1}"/>
    <hyperlink ref="H5103" r:id="rId8041" xr:uid="{C445126D-6AA2-4A90-BFD2-75E81D18D7BC}"/>
    <hyperlink ref="I5103" r:id="rId8042" xr:uid="{A09BC480-CDDD-48E0-B576-2F8295CCFA37}"/>
    <hyperlink ref="H5104" r:id="rId8043" display="info@umcervantes.cl" xr:uid="{E8EA5B52-DFC9-4FAE-8F72-F184DFA7C25E}"/>
    <hyperlink ref="I5104" r:id="rId8044" xr:uid="{3240FE66-84FD-4DAA-A1F1-FFA8B6DE3C56}"/>
    <hyperlink ref="I5105" r:id="rId8045" xr:uid="{F60089E1-B29D-483B-80FD-0334FD54C3B4}"/>
    <hyperlink ref="I5106" r:id="rId8046" xr:uid="{4D4DEF08-C74D-427C-AF2C-E4C690EEE159}"/>
    <hyperlink ref="H5107" r:id="rId8047" xr:uid="{20749715-A2AE-44F1-933B-014607F8C6B5}"/>
    <hyperlink ref="H5108" r:id="rId8048" xr:uid="{B1997945-6179-46AD-A778-5FFAC75C0643}"/>
    <hyperlink ref="I5108" r:id="rId8049" xr:uid="{11A2A4AA-1979-4272-BA8F-D75CDA1E2004}"/>
    <hyperlink ref="H5109" r:id="rId8050" xr:uid="{835DD238-0F96-4A84-97B9-36B3A3C8713C}"/>
    <hyperlink ref="I5109" r:id="rId8051" xr:uid="{590D8CE7-962B-4C54-9D02-28A15EB800BC}"/>
    <hyperlink ref="H5110" r:id="rId8052" xr:uid="{AB87841E-D912-41EB-AA3B-AE56C3F8E242}"/>
    <hyperlink ref="I5110" r:id="rId8053" xr:uid="{75B14070-448A-4012-B03C-FBADB58D0D6B}"/>
    <hyperlink ref="I5111" r:id="rId8054" xr:uid="{763CF3FF-FF0F-4B44-856E-1D8DA3B5D32C}"/>
    <hyperlink ref="H5112" r:id="rId8055" xr:uid="{CA56DFC1-501C-4EFD-A49F-B443A79C8BCF}"/>
    <hyperlink ref="I5112" r:id="rId8056" xr:uid="{522218BA-B2B4-4B32-8273-90A5EC3A40B0}"/>
    <hyperlink ref="H5113" r:id="rId8057" xr:uid="{04ED10C9-489E-477A-AD2D-ADA9F6EBC57B}"/>
    <hyperlink ref="I5113" r:id="rId8058" xr:uid="{FB9B70BE-2C4B-4A1F-98BB-B31650F321E5}"/>
    <hyperlink ref="I5114" r:id="rId8059" xr:uid="{51CEE251-DA52-4B3A-AF2E-25931218DBB0}"/>
    <hyperlink ref="I5115" r:id="rId8060" xr:uid="{61C370D0-87CF-4F79-9960-FD6C87B81334}"/>
    <hyperlink ref="H5116" r:id="rId8061" xr:uid="{1DCD982E-8C4F-44D7-A2FE-2094B3EB24C9}"/>
    <hyperlink ref="I5116" r:id="rId8062" xr:uid="{213C9D09-B51E-475A-AF93-B8654B8D4E2F}"/>
    <hyperlink ref="H5117" r:id="rId8063" xr:uid="{110376A2-260F-4C9C-B17A-0B98CAFD3CE1}"/>
    <hyperlink ref="I5117" r:id="rId8064" xr:uid="{80FA7955-D9F9-4EC1-BC51-C1A032E6F2A5}"/>
    <hyperlink ref="H5118" r:id="rId8065" xr:uid="{085A726E-7AE2-46DB-BABB-53B81D3BF201}"/>
    <hyperlink ref="I5118" r:id="rId8066" xr:uid="{15C0FA8B-2087-42B9-8472-57304020A15B}"/>
    <hyperlink ref="H5119" r:id="rId8067" xr:uid="{3FE38CC6-1E52-46F3-A3EC-5713205284F4}"/>
    <hyperlink ref="H5120" r:id="rId8068" xr:uid="{DC369D7D-54AA-44BF-99AB-593DD62F2009}"/>
    <hyperlink ref="I5120" r:id="rId8069" xr:uid="{B811CC7C-3282-4ECA-84FF-E1DCC47613EA}"/>
    <hyperlink ref="I5121" r:id="rId8070" xr:uid="{3351185E-7EB2-459D-BE1E-949ADB6E4DC2}"/>
    <hyperlink ref="I5122" r:id="rId8071" xr:uid="{BA7199D3-C135-4E68-AFD9-FD52553B5180}"/>
    <hyperlink ref="H5122" r:id="rId8072" xr:uid="{4570AB5A-2B39-49E5-8B89-6A2A569FEB40}"/>
    <hyperlink ref="H5123" r:id="rId8073" xr:uid="{0F522F62-514B-436A-9DAF-70329108F1BC}"/>
    <hyperlink ref="I5123" r:id="rId8074" xr:uid="{5752ED5A-67A0-47CC-841E-360208E078ED}"/>
    <hyperlink ref="H5124" r:id="rId8075" xr:uid="{8EE18A89-6773-4BF4-A6D9-761B359CD20F}"/>
    <hyperlink ref="I5124" r:id="rId8076" xr:uid="{7CBE4B45-0E3F-4AD0-906C-6E7F59DBE878}"/>
    <hyperlink ref="H5125" r:id="rId8077" xr:uid="{195988E1-250A-4AAE-A82A-66A74BBC183D}"/>
    <hyperlink ref="I5125" r:id="rId8078" xr:uid="{5BD16B59-4ED2-4EA2-9972-8A748766B95B}"/>
    <hyperlink ref="H5126" r:id="rId8079" xr:uid="{6DF77455-31C4-402B-B6D5-854D3F4C3B6B}"/>
    <hyperlink ref="I5126" r:id="rId8080" xr:uid="{04EEA940-E378-48ED-B0E4-51AA24D5535D}"/>
    <hyperlink ref="H5127" r:id="rId8081" xr:uid="{A08F4705-3257-4527-A30B-DC48F91C77C1}"/>
    <hyperlink ref="H5128" r:id="rId8082" xr:uid="{4B3C0773-0AA4-460B-8AE2-74BB5F9AF3F1}"/>
    <hyperlink ref="I5128" r:id="rId8083" xr:uid="{F6757671-884F-415B-8B2F-8EE6B2525F93}"/>
    <hyperlink ref="I5129" r:id="rId8084" xr:uid="{949AFBEB-4DB2-489F-80A3-1140D5F9279C}"/>
    <hyperlink ref="H5130" r:id="rId8085" xr:uid="{E9926E42-10C7-45C3-B2B3-CE58CECD2864}"/>
    <hyperlink ref="I5130" r:id="rId8086" xr:uid="{C7034076-8BA0-4F17-9115-F9C52889CAE8}"/>
    <hyperlink ref="H5131" r:id="rId8087" xr:uid="{60B810FB-B822-4370-8265-DF3B89860056}"/>
    <hyperlink ref="I5131" r:id="rId8088" xr:uid="{25FAAC4F-60F3-4DE1-BB52-3A1C575BB94E}"/>
    <hyperlink ref="H5132" r:id="rId8089" xr:uid="{C92B8BF8-209C-4CDF-AF56-A8B8F30F9163}"/>
    <hyperlink ref="I5132" r:id="rId8090" xr:uid="{8572EAA3-91F5-4A30-AB63-3A95DEBD4B99}"/>
    <hyperlink ref="H5133" r:id="rId8091" xr:uid="{0595729E-52DE-4AB5-802A-942B2CE54E4A}"/>
    <hyperlink ref="I5133" r:id="rId8092" xr:uid="{00A71FAD-0D98-408D-95FD-6C0052A41781}"/>
    <hyperlink ref="H5134" r:id="rId8093" xr:uid="{66D76AC3-9131-4B9F-93B2-4DA0D4018E6A}"/>
    <hyperlink ref="I5134" r:id="rId8094" xr:uid="{CA3B20B4-4167-4130-B3BC-90311CFB4EDC}"/>
    <hyperlink ref="H5135" r:id="rId8095" xr:uid="{AD9756C1-00A2-4EDD-AC3D-847620AEAC30}"/>
    <hyperlink ref="I5135" r:id="rId8096" xr:uid="{FD05A18A-6CFE-48F9-AB02-BE2A28F07E50}"/>
    <hyperlink ref="I5136" r:id="rId8097" xr:uid="{75139F8F-1522-45A0-AB27-B6858D4D317F}"/>
    <hyperlink ref="H5137" r:id="rId8098" xr:uid="{89A67B5A-AFC5-4217-8CA3-2BE2513F68E0}"/>
    <hyperlink ref="I5137" r:id="rId8099" xr:uid="{23C367D9-053F-4FC2-B08B-C342B2400C20}"/>
    <hyperlink ref="H5138" r:id="rId8100" display="info@varioprod.cl" xr:uid="{416DDAE4-A786-46AE-8845-F7D812DC48D3}"/>
    <hyperlink ref="I5138" r:id="rId8101" xr:uid="{6F054371-C99F-452B-95A6-23309C844339}"/>
    <hyperlink ref="H5139" r:id="rId8102" xr:uid="{6D149ED9-7EA0-40CE-BE77-0048E56EDEC9}"/>
    <hyperlink ref="I5139" r:id="rId8103" xr:uid="{69B959C9-F7DB-4D07-970C-BCEF8760ABB8}"/>
    <hyperlink ref="H5140" r:id="rId8104" xr:uid="{3546ACF7-B367-4FA6-A488-68CA02F6EA62}"/>
    <hyperlink ref="I5140" r:id="rId8105" xr:uid="{D9E61B4C-7F4A-4D74-9E9B-6C58E91265ED}"/>
    <hyperlink ref="H5141" r:id="rId8106" xr:uid="{9374EDBB-7193-41B1-8F70-82F98B5C3F42}"/>
    <hyperlink ref="I5141" r:id="rId8107" xr:uid="{8881B232-32AB-40D3-8488-07ACD82C3BFC}"/>
    <hyperlink ref="I5142" r:id="rId8108" xr:uid="{015E46B1-955C-410C-9726-56B812A47EA3}"/>
    <hyperlink ref="H5143" r:id="rId8109" xr:uid="{F727C81B-85F0-4B2D-8CD7-942638E76097}"/>
    <hyperlink ref="I5144" r:id="rId8110" xr:uid="{677405BF-56CF-4784-B621-EF1F60239377}"/>
    <hyperlink ref="H5145" r:id="rId8111" xr:uid="{150BA86D-9C80-48C0-B0E5-FFD701D247F9}"/>
    <hyperlink ref="I5145" r:id="rId8112" xr:uid="{A532349B-21DD-4BCC-9E05-C9245699A285}"/>
    <hyperlink ref="H5146" r:id="rId8113" xr:uid="{D90959F6-4600-4332-B22A-5C55ADB5777B}"/>
    <hyperlink ref="I5146" r:id="rId8114" xr:uid="{6B99C244-1CBA-4952-862B-6FC5CAD1209B}"/>
    <hyperlink ref="H5147" r:id="rId8115" xr:uid="{9BAFD0CD-E4BC-43B4-996E-39DDBDFEA4DE}"/>
    <hyperlink ref="I5147" r:id="rId8116" xr:uid="{B71229AB-F97C-4DCD-AF47-3E4EF23E6FB9}"/>
    <hyperlink ref="H5148" r:id="rId8117" xr:uid="{4917F6CC-15FF-4A3C-A7C2-57AB79A398FE}"/>
    <hyperlink ref="I5148" r:id="rId8118" xr:uid="{C4D823F1-4012-4A83-A687-FE5337D7C7A2}"/>
    <hyperlink ref="H5149" r:id="rId8119" xr:uid="{03B91484-86C6-41B5-BD15-F4EB8004C783}"/>
    <hyperlink ref="I5149" r:id="rId8120" xr:uid="{94B92948-25B5-4ADB-8F12-5436FBD7504E}"/>
    <hyperlink ref="H5150" r:id="rId8121" xr:uid="{08D77C4F-9336-464A-BDB6-3FD1799ECC2F}"/>
    <hyperlink ref="I5150" r:id="rId8122" xr:uid="{92511A31-D2D7-4514-AA95-833BE8F6A220}"/>
    <hyperlink ref="H5151" r:id="rId8123" xr:uid="{391E992B-92A5-420D-BD11-6D76FC6E2327}"/>
    <hyperlink ref="I5151" r:id="rId8124" xr:uid="{47CE8EFD-DCF5-49DB-AC6F-54C5AA164779}"/>
    <hyperlink ref="H5152" r:id="rId8125" xr:uid="{493E4E47-1F92-46AE-AD12-C14819517B55}"/>
    <hyperlink ref="I5152" r:id="rId8126" xr:uid="{5EC44E88-E93D-45E0-90B0-5D167F66D887}"/>
    <hyperlink ref="H5153" r:id="rId8127" xr:uid="{1A507059-2214-4DC1-A619-901D4CA3B171}"/>
    <hyperlink ref="I5153" r:id="rId8128" xr:uid="{752D4F95-5243-4DCD-8838-A23E8ED4B867}"/>
    <hyperlink ref="I5154" r:id="rId8129" xr:uid="{C6A038BE-9673-4694-A70E-BAC5E83ABAC0}"/>
    <hyperlink ref="H5155" r:id="rId8130" display="vq@veterquímica.com" xr:uid="{C77E84DD-B1AB-4EF1-9D47-33E740BF48C2}"/>
    <hyperlink ref="I5155" r:id="rId8131" xr:uid="{AEF0F5AA-29E1-4FD6-A4E0-A61DDDCB0E01}"/>
    <hyperlink ref="I5156" r:id="rId8132" xr:uid="{8F0228B6-78DC-4712-8890-1B50DAEAD5A3}"/>
    <hyperlink ref="I5157" r:id="rId8133" xr:uid="{20F3B995-DDA8-4AF3-98D5-BF52E523D6B5}"/>
    <hyperlink ref="H5158" r:id="rId8134" xr:uid="{11E7E10E-1A9C-4F9A-9E5E-266CA764D0FA}"/>
    <hyperlink ref="I5158" r:id="rId8135" xr:uid="{2CC25A92-BFDA-4935-B6DE-EEF3B6155C13}"/>
    <hyperlink ref="H5159" r:id="rId8136" xr:uid="{11878D86-B471-4C40-A9FF-6759759F7C9C}"/>
    <hyperlink ref="I5159" r:id="rId8137" xr:uid="{0D25A44B-C5FF-48C2-8C3D-A169974F37C5}"/>
    <hyperlink ref="H5160" r:id="rId8138" xr:uid="{0B6CFB17-BCC7-49C6-81A5-262FFC166447}"/>
    <hyperlink ref="I5160" r:id="rId8139" xr:uid="{32102942-0BFB-4B44-A0D8-99FE57460712}"/>
    <hyperlink ref="H5161" r:id="rId8140" xr:uid="{1A7476EF-07E9-4722-A9B3-CBE292D0652B}"/>
    <hyperlink ref="H5162" r:id="rId8141" xr:uid="{84B05F52-774D-4871-ADA1-5DA6EC126F48}"/>
    <hyperlink ref="I5162" r:id="rId8142" xr:uid="{D9953C15-EC16-4249-AA74-66DDB45EE338}"/>
    <hyperlink ref="I5163" r:id="rId8143" xr:uid="{99DB580E-CC5B-4C0A-80F7-5931BCDAE695}"/>
    <hyperlink ref="H5164" r:id="rId8144" xr:uid="{674171E8-5761-437B-8946-4783D055ABE3}"/>
    <hyperlink ref="H5165" r:id="rId8145" xr:uid="{CCC56ABB-B078-48EB-AACB-0F462A39DA1A}"/>
    <hyperlink ref="I5165" r:id="rId8146" xr:uid="{AE623A87-47AC-4CE6-987F-1610EF65DC37}"/>
    <hyperlink ref="H5166" r:id="rId8147" xr:uid="{09942706-DE2B-415F-8CE1-38869F577272}"/>
    <hyperlink ref="I5166" r:id="rId8148" xr:uid="{080246BB-04BD-4697-A85D-C42211C72326}"/>
    <hyperlink ref="H5167" r:id="rId8149" xr:uid="{CD8EBF05-F519-4996-A846-FE93FF748C76}"/>
    <hyperlink ref="I5167" r:id="rId8150" xr:uid="{822A4C72-891C-4478-A5C4-A3E4208CE57C}"/>
    <hyperlink ref="I5168" r:id="rId8151" xr:uid="{74996BC6-BFEB-4CB7-9D43-8C7A3923A183}"/>
    <hyperlink ref="H5169" r:id="rId8152" xr:uid="{430CE458-5595-4963-989F-85AB2A551A98}"/>
    <hyperlink ref="I5169" r:id="rId8153" xr:uid="{1DC217D0-2E3F-49C0-984E-2630160FA04E}"/>
    <hyperlink ref="H5171" r:id="rId8154" xr:uid="{D36EFE34-58F3-439F-83DC-7B9B328D4174}"/>
    <hyperlink ref="I5171" r:id="rId8155" xr:uid="{8B49ECA1-CE1A-4F9D-85C8-2EA27B5F599F}"/>
    <hyperlink ref="H5172" r:id="rId8156" xr:uid="{E0033185-EE2A-4F35-ADB0-F5C84093DC64}"/>
    <hyperlink ref="I5172" r:id="rId8157" xr:uid="{8F6AE2A3-40EF-47D5-8BE3-F312AAD472CB}"/>
    <hyperlink ref="H5173" r:id="rId8158" xr:uid="{8B65A010-2A73-4A3C-B173-5FEBB9C41F35}"/>
    <hyperlink ref="I5173" r:id="rId8159" xr:uid="{A32D6CF6-4A8D-4FE8-B372-ACF5797588C2}"/>
    <hyperlink ref="I5174" r:id="rId8160" xr:uid="{8980EA19-5C4D-4A6C-9D3F-ADEFF5348E1C}"/>
    <hyperlink ref="I5175" r:id="rId8161" xr:uid="{45F1E366-B287-49FA-BD0D-A731D3243FC4}"/>
    <hyperlink ref="H5176" r:id="rId8162" xr:uid="{E80AF785-B037-4905-A229-11AA02D71BCD}"/>
    <hyperlink ref="I5176" r:id="rId8163" xr:uid="{F01E8112-5FB3-4FAE-940D-E329843AA0BE}"/>
    <hyperlink ref="H5177" r:id="rId8164" xr:uid="{3171EDE4-84F4-48C3-AEC5-0AD54CBD15EA}"/>
    <hyperlink ref="I5177" r:id="rId8165" xr:uid="{AD45C81E-B157-4808-9D9A-47BB4C9140E3}"/>
    <hyperlink ref="I5178" r:id="rId8166" xr:uid="{4904E908-C7F2-4DD4-A72F-90B1F9A9DC7B}"/>
    <hyperlink ref="H5179" r:id="rId8167" xr:uid="{9611C479-A0F9-43CA-9296-0E33C37ED201}"/>
    <hyperlink ref="I5179" r:id="rId8168" xr:uid="{A34CEB59-800A-428F-A5F8-B2EBA3438FA3}"/>
    <hyperlink ref="H5180" r:id="rId8169" xr:uid="{FD7C1996-EED5-425A-8543-5A152DB48394}"/>
    <hyperlink ref="H5181" r:id="rId8170" xr:uid="{4CF30E5D-6A77-433F-8627-AF525E36BAD7}"/>
    <hyperlink ref="I5181" r:id="rId8171" xr:uid="{FBEEEDF0-AD4F-41FB-B749-59F51E7C45EE}"/>
    <hyperlink ref="I5182" r:id="rId8172" xr:uid="{AA971886-B7B5-4638-BEAE-52AD1E804437}"/>
    <hyperlink ref="H5183" r:id="rId8173" xr:uid="{734888FF-1980-4BEE-B4FF-2735B5F96387}"/>
    <hyperlink ref="I5183" r:id="rId8174" xr:uid="{9342F0C2-88EE-4F1D-84A6-0391915AD42B}"/>
    <hyperlink ref="H5184" r:id="rId8175" xr:uid="{DE091396-8D1B-4315-9F63-545860B0E085}"/>
    <hyperlink ref="I5184" r:id="rId8176" xr:uid="{547841A6-2661-4F7B-B5EB-CB914E1FFC67}"/>
    <hyperlink ref="I5185" r:id="rId8177" xr:uid="{BDDF70A3-C96F-4FEF-B035-A2D806B99608}"/>
    <hyperlink ref="H5186" r:id="rId8178" xr:uid="{24B2F29F-445D-4514-98AC-D05512873E0F}"/>
    <hyperlink ref="I5186" r:id="rId8179" xr:uid="{62D6FCAC-FAA4-4350-A3C8-E5F8F5E9045A}"/>
    <hyperlink ref="I5187" r:id="rId8180" xr:uid="{73616C75-E1A0-469F-A21E-62BF50676D60}"/>
    <hyperlink ref="H5188" r:id="rId8181" xr:uid="{2EFD1D8B-20C6-4448-9DCD-B3CFD8395C38}"/>
    <hyperlink ref="I5188" r:id="rId8182" xr:uid="{895034D6-6DFD-4ECD-8FC5-AA784BE34100}"/>
    <hyperlink ref="H5190" r:id="rId8183" xr:uid="{B3E7FA72-FB33-402D-AA6E-9C42F0E24F73}"/>
    <hyperlink ref="I5190" r:id="rId8184" xr:uid="{FBB062E0-56A4-4EE7-A8E3-63065165AA75}"/>
    <hyperlink ref="H5191" r:id="rId8185" xr:uid="{96E924F7-2F5D-4B2A-9EA4-059DB5504773}"/>
    <hyperlink ref="I5191" r:id="rId8186" xr:uid="{B62B98F0-28AC-4590-8C0D-6A023D8DCA7B}"/>
    <hyperlink ref="H5194" r:id="rId8187" xr:uid="{E6FD026B-F993-4C89-9619-7B8EE8FD3B80}"/>
    <hyperlink ref="I5192" r:id="rId8188" xr:uid="{43D8EB90-DCC1-4E15-A3DB-75B792E3170B}"/>
    <hyperlink ref="H5195" r:id="rId8189" xr:uid="{67FE69E7-594F-4EB5-8FBC-C9875A30F8D1}"/>
    <hyperlink ref="I5195" r:id="rId8190" xr:uid="{A22C631F-1B4E-4C2C-B25F-361A9B3E3840}"/>
    <hyperlink ref="H5196" r:id="rId8191" xr:uid="{0EAED89F-B1FB-4630-9114-986B58EB748B}"/>
    <hyperlink ref="I5196" r:id="rId8192" xr:uid="{55A80A0C-A6F9-489E-A5EC-5E86C8DD066C}"/>
    <hyperlink ref="I5197" r:id="rId8193" xr:uid="{814D1662-B067-4DFA-855D-E40F9C36FE96}"/>
    <hyperlink ref="I5198" r:id="rId8194" xr:uid="{1D003AF2-B57D-496B-A889-430A4D4B6BB1}"/>
    <hyperlink ref="I5199" r:id="rId8195" xr:uid="{28A60B3D-C861-4337-B6FA-49F77F15F41E}"/>
    <hyperlink ref="H5200" r:id="rId8196" xr:uid="{09CD4A96-92F6-4D0F-9074-7EBC1ACDCBE8}"/>
    <hyperlink ref="I5200" r:id="rId8197" xr:uid="{1473CD0F-35D6-4E12-8859-FE9099C5CB16}"/>
    <hyperlink ref="H5201" r:id="rId8198" xr:uid="{49DD77F0-F23E-4416-8145-D2FAE33C0AD1}"/>
    <hyperlink ref="I5201" r:id="rId8199" xr:uid="{9DBA57AA-01CF-48F5-91BC-85A9888447CB}"/>
    <hyperlink ref="I5202" r:id="rId8200" xr:uid="{33E469EC-0DE4-4AAB-BCF0-30124792C9F3}"/>
    <hyperlink ref="H5203" r:id="rId8201" xr:uid="{3FCDEDC6-A673-479C-AFCA-DDE53DC80AD4}"/>
    <hyperlink ref="I5203" r:id="rId8202" xr:uid="{50159673-5FFB-4E5C-9B25-927A2BD959AB}"/>
    <hyperlink ref="H5204" r:id="rId8203" xr:uid="{2550AEFF-B040-4A36-97F8-FD8744AC84DF}"/>
    <hyperlink ref="I5204" r:id="rId8204" xr:uid="{F14413FB-D492-417E-98AB-9FFC5459041D}"/>
    <hyperlink ref="I5205" r:id="rId8205" xr:uid="{797CDC8D-B2F3-4C32-BAB7-2C3BA8D4B739}"/>
    <hyperlink ref="I5206" r:id="rId8206" xr:uid="{D023BF4D-7BFB-4FCE-AB42-BA2633365405}"/>
    <hyperlink ref="H5207" r:id="rId8207" xr:uid="{386C3831-9348-487E-801B-8A6BFAB0E47D}"/>
    <hyperlink ref="I5207" r:id="rId8208" xr:uid="{09EA9EC9-EC8E-4330-A9C9-E5C4DD54639E}"/>
    <hyperlink ref="H5208" r:id="rId8209" xr:uid="{6548206B-B115-4D8E-9A20-09A0C917BC89}"/>
    <hyperlink ref="I5208" r:id="rId8210" xr:uid="{0795A7C2-CD4E-4677-BFE9-BC7F4046E3E4}"/>
    <hyperlink ref="H5209" r:id="rId8211" xr:uid="{2BB93243-3583-4583-B90F-E7A67B546931}"/>
    <hyperlink ref="I5209" r:id="rId8212" xr:uid="{ADDEBDF6-7014-4919-8BBF-4C0821CB1F1F}"/>
    <hyperlink ref="H5210" r:id="rId8213" xr:uid="{2CD569DC-FB7D-4D6F-8DD2-4C851A0AEDFC}"/>
    <hyperlink ref="I5210" r:id="rId8214" xr:uid="{AD572AD5-F241-46ED-9DDF-6D93B2583179}"/>
    <hyperlink ref="H5212" r:id="rId8215" xr:uid="{9539336E-A8D8-4EB7-ABBA-C4D2FC159958}"/>
    <hyperlink ref="I5212" r:id="rId8216" xr:uid="{59637C23-BCAF-4359-9641-23D8C8D17F31}"/>
    <hyperlink ref="H5213" r:id="rId8217" xr:uid="{80A4F922-4831-41C2-AFC2-DE5515C37F09}"/>
    <hyperlink ref="I5213" r:id="rId8218" xr:uid="{93A1D0CA-051F-4AF1-8F7E-4B94617D72F0}"/>
    <hyperlink ref="H5214" r:id="rId8219" xr:uid="{1B080D69-8B65-45FF-80EE-47C5CA65789F}"/>
    <hyperlink ref="I5214" r:id="rId8220" xr:uid="{311308A8-ED23-44C2-ACC8-D207ED287D4E}"/>
    <hyperlink ref="H5215" r:id="rId8221" xr:uid="{58102F06-FEB8-473C-AD2D-3A2CB6D03E37}"/>
    <hyperlink ref="I5215" r:id="rId8222" xr:uid="{C5E954A0-D578-496D-9397-5B682D3A2308}"/>
    <hyperlink ref="H5216" r:id="rId8223" xr:uid="{2130727C-F49D-4C72-8B42-973A0176FA9D}"/>
    <hyperlink ref="I5216" r:id="rId8224" xr:uid="{5EA9BA52-D362-44E0-BC1F-774C19BB9ABB}"/>
    <hyperlink ref="H5217" r:id="rId8225" xr:uid="{A80DB707-F33E-4AF1-9717-170C03EFD8D4}"/>
    <hyperlink ref="I5217" r:id="rId8226" xr:uid="{567B456A-F1FD-4613-BDB7-025E7BB24A89}"/>
    <hyperlink ref="I5218" r:id="rId8227" xr:uid="{AED61EC0-9DE0-4971-AFE4-580BF4259E90}"/>
    <hyperlink ref="H5219" r:id="rId8228" xr:uid="{F877115A-4304-4E3C-A02B-909E060766D3}"/>
    <hyperlink ref="I5219" r:id="rId8229" xr:uid="{6003F29F-5622-4B6E-AD36-5491B3F37D69}"/>
    <hyperlink ref="H5220" r:id="rId8230" xr:uid="{7821435D-4FB7-46FD-B741-635A6B5BE3CD}"/>
    <hyperlink ref="I5220" r:id="rId8231" xr:uid="{92319735-4679-46BE-B5ED-6F6C619676B4}"/>
    <hyperlink ref="I5221" r:id="rId8232" xr:uid="{A4B76247-CC72-4DE0-9994-B2139F410988}"/>
    <hyperlink ref="I3731" r:id="rId8233" xr:uid="{A55FD1CB-9912-444C-8E54-572226D3FF72}"/>
    <hyperlink ref="H5222" r:id="rId8234" xr:uid="{9710B937-52C5-4974-AD3E-AD818C926CA5}"/>
    <hyperlink ref="I5222" r:id="rId8235" xr:uid="{1F0161B7-745D-466D-9620-65F35E60E4FA}"/>
    <hyperlink ref="H5223" r:id="rId8236" xr:uid="{4000C6B6-9052-44C7-A335-1B76FC7D9B5E}"/>
    <hyperlink ref="I5223" r:id="rId8237" xr:uid="{88F1EA4E-7D67-47F0-BCC3-A2570B14CCE9}"/>
    <hyperlink ref="I5224" r:id="rId8238" xr:uid="{2B0AD735-4310-4F22-9E01-71D40BFBB524}"/>
    <hyperlink ref="H5225" r:id="rId8239" xr:uid="{46DC614A-39C4-47EC-9B02-2CF1DE21C7D5}"/>
    <hyperlink ref="I5225" r:id="rId8240" xr:uid="{3303B188-1FD8-47D2-8876-9EE243974B11}"/>
    <hyperlink ref="H5226" r:id="rId8241" xr:uid="{5045E2B3-2485-4A5D-96A9-D78EB72C383F}"/>
    <hyperlink ref="I5226" r:id="rId8242" xr:uid="{CFBA8221-FBC6-4C83-AB2E-F433D340AC45}"/>
    <hyperlink ref="I5229" r:id="rId8243" xr:uid="{41416ED6-2F57-4638-ADAD-20524E4407FB}"/>
    <hyperlink ref="H5230" r:id="rId8244" xr:uid="{80E59350-4445-493B-856C-8A6332F3003F}"/>
    <hyperlink ref="I5230" r:id="rId8245" xr:uid="{4643A94D-A022-4947-8543-9A37CDDA1713}"/>
    <hyperlink ref="H5231" r:id="rId8246" xr:uid="{72A00B88-FD0F-40A6-B358-E3A52DE965F7}"/>
    <hyperlink ref="I5231" r:id="rId8247" xr:uid="{0694410C-06D7-4714-AEDC-4E5B113563BA}"/>
    <hyperlink ref="H5233" r:id="rId8248" xr:uid="{D2916695-6B5E-4F6D-B2FD-F4142A411026}"/>
    <hyperlink ref="I5233" r:id="rId8249" xr:uid="{D13FE51E-8271-4B3E-9094-ED6C020EF7A7}"/>
    <hyperlink ref="I5234" r:id="rId8250" xr:uid="{DC7AD037-3BCF-4200-8070-02472B30C342}"/>
    <hyperlink ref="H5235" r:id="rId8251" xr:uid="{298C9D0A-6C9E-4B01-931D-C37C650CD192}"/>
    <hyperlink ref="I5235" r:id="rId8252" xr:uid="{EC018240-75B7-49E0-8B6C-147C69B394EF}"/>
    <hyperlink ref="H5236" r:id="rId8253" xr:uid="{72C1E03E-990E-4D99-ADF5-3CAF875FDA9D}"/>
    <hyperlink ref="I5236" r:id="rId8254" xr:uid="{5B78A09A-9BC3-481F-9F1F-D1E890263166}"/>
    <hyperlink ref="H5237" r:id="rId8255" xr:uid="{B69D148A-7996-439C-B560-B6A7BA1DB6E3}"/>
    <hyperlink ref="H5238" r:id="rId8256" xr:uid="{62D5A66A-EF11-47F6-BE00-A27004BE0E6D}"/>
    <hyperlink ref="I5238" r:id="rId8257" xr:uid="{B1A5D8BA-10DE-41FF-A2CE-FD24B5D0EC54}"/>
    <hyperlink ref="H5239" r:id="rId8258" xr:uid="{27E63FA6-469E-48C7-97F8-9DB7EDF09EEA}"/>
    <hyperlink ref="I5239" r:id="rId8259" xr:uid="{5FCD03EC-9445-44F6-9BEB-95BED9068967}"/>
    <hyperlink ref="H5240" r:id="rId8260" xr:uid="{11B5A158-86BF-4C12-8783-522CB04FCD18}"/>
    <hyperlink ref="I5240" r:id="rId8261" xr:uid="{829C720E-26D0-423F-B13D-274D2BBD25EA}"/>
    <hyperlink ref="I5241" r:id="rId8262" xr:uid="{4396FD56-F602-4CF5-A83D-6E49745D08C9}"/>
    <hyperlink ref="H5242" r:id="rId8263" xr:uid="{7DF115CF-6E48-4D93-AA66-861A419D931E}"/>
    <hyperlink ref="I5243" r:id="rId8264" xr:uid="{6A18BB8F-D9C5-4246-8FD0-96E4CCE093DE}"/>
    <hyperlink ref="H5244" r:id="rId8265" xr:uid="{FD27629E-C4F2-4B9B-88E0-DC3624639C1C}"/>
    <hyperlink ref="I5245" r:id="rId8266" xr:uid="{C3D34595-7A6C-41A3-83F4-3AF7B497F19E}"/>
    <hyperlink ref="I5246" r:id="rId8267" xr:uid="{C40D3A80-37F1-4F92-80FE-E7C6F54B07F7}"/>
    <hyperlink ref="I5247" r:id="rId8268" xr:uid="{0D12FC7F-4836-4FAD-8040-2A8447222A3E}"/>
    <hyperlink ref="H5248" r:id="rId8269" xr:uid="{93A630E9-04E6-484B-9A80-8D2D56F099AA}"/>
    <hyperlink ref="I5248" r:id="rId8270" xr:uid="{03221BD7-C8D7-4FD8-B3F3-AE31DA473588}"/>
    <hyperlink ref="H5249" r:id="rId8271" xr:uid="{D548937E-3D49-4276-9D38-AAEA304029FE}"/>
    <hyperlink ref="I5249" r:id="rId8272" xr:uid="{3D8B0847-438C-401A-AB7E-CCE066C00E2A}"/>
    <hyperlink ref="H5250" r:id="rId8273" display="pumahuida@gmail.com" xr:uid="{D8022A37-C075-402D-8914-69C1E24E7A90}"/>
    <hyperlink ref="I5252" r:id="rId8274" xr:uid="{0CF796E0-3642-4D54-825D-C0ED35304C67}"/>
    <hyperlink ref="I5251" r:id="rId8275" xr:uid="{D6C1CCB5-E8FC-4A82-AF9E-C821639A845D}"/>
    <hyperlink ref="H5253" r:id="rId8276" xr:uid="{EF60D6B1-5A5A-4C19-A493-4C79977472B3}"/>
    <hyperlink ref="I5253" r:id="rId8277" xr:uid="{51E4E445-C037-42B0-90A3-F21E2570F423}"/>
    <hyperlink ref="H5254" r:id="rId8278" xr:uid="{579A63C5-6184-448F-BAD5-D12660CE662D}"/>
    <hyperlink ref="I5254" r:id="rId8279" xr:uid="{F3BDABE4-D63D-4FC9-805A-730B4C7EB360}"/>
    <hyperlink ref="I5255" r:id="rId8280" xr:uid="{945712D5-13FD-4D1B-96E4-8E7E34D57F9D}"/>
    <hyperlink ref="I5256" r:id="rId8281" xr:uid="{68B6083C-6075-4FA3-B409-89A55756ADFD}"/>
    <hyperlink ref="H5257" r:id="rId8282" xr:uid="{12D92A73-E829-4AA0-B40D-9DD3668630A7}"/>
    <hyperlink ref="I5257" r:id="rId8283" xr:uid="{BAFCD0D1-40CC-479C-A9F3-F366E4DCCC13}"/>
    <hyperlink ref="I5258" r:id="rId8284" xr:uid="{C351750F-53A2-49F9-9F5A-FAA3F502B116}"/>
    <hyperlink ref="H5259" r:id="rId8285" xr:uid="{9F266976-CF91-4C12-B864-87F12FF4CDEB}"/>
    <hyperlink ref="I5259" r:id="rId8286" xr:uid="{16F73ED2-B621-4310-AAFB-522B561E4451}"/>
    <hyperlink ref="I5260" r:id="rId8287" xr:uid="{974D8029-3B16-42C5-A160-429DFF959669}"/>
    <hyperlink ref="H5261" r:id="rId8288" xr:uid="{341F9947-776B-462B-AFD9-26E99FAECF9F}"/>
    <hyperlink ref="I5261" r:id="rId8289" xr:uid="{F6B36CF3-A753-41CF-B5DC-DFF99B15AD5C}"/>
    <hyperlink ref="H5262" r:id="rId8290" xr:uid="{325ECE1A-58EC-420C-BFDF-F2A77D1AE2AF}"/>
    <hyperlink ref="I5262" r:id="rId8291" xr:uid="{954B7386-4FD3-4C23-BD41-5ED92B76C82C}"/>
    <hyperlink ref="I5263" r:id="rId8292" xr:uid="{EEDEBC18-2B48-4E41-82F2-58D07F9ABFA6}"/>
    <hyperlink ref="H5264" r:id="rId8293" xr:uid="{61F4CFA6-752D-4B26-BC80-DADA5C52413D}"/>
    <hyperlink ref="I5264" r:id="rId8294" xr:uid="{EE2A6863-B2E4-4FE6-8A41-D8D7B1232B10}"/>
    <hyperlink ref="H5265" r:id="rId8295" xr:uid="{A9BBB083-5E43-41A9-86E3-5B0FB12D2842}"/>
    <hyperlink ref="I5265" r:id="rId8296" xr:uid="{4BE79054-E8BE-4436-8455-05EE6CC0172C}"/>
    <hyperlink ref="H5266" r:id="rId8297" xr:uid="{F0D675D3-E50A-4E6E-9687-94FA37BD4DA9}"/>
    <hyperlink ref="H5267" r:id="rId8298" xr:uid="{FABD55FF-2AAD-4A0B-8B4F-F7CEF545A35E}"/>
    <hyperlink ref="I5267" r:id="rId8299" xr:uid="{AE8B9811-77B8-4056-984B-C34165B8EB8C}"/>
    <hyperlink ref="H5268" r:id="rId8300" xr:uid="{BB238BFC-8EC0-46FC-A9A2-357B52EAD2A4}"/>
    <hyperlink ref="I5268" r:id="rId8301" xr:uid="{9703A490-4582-48C1-AF78-3A5587D62755}"/>
    <hyperlink ref="H5269" r:id="rId8302" xr:uid="{209699D6-2859-49A8-947D-9D1DFA8EE375}"/>
    <hyperlink ref="I5269" r:id="rId8303" xr:uid="{BC9E4EE4-0FF0-4125-B225-79FBFB985142}"/>
    <hyperlink ref="H5270" r:id="rId8304" xr:uid="{A7EA614F-2E1A-4999-8369-E5C5FDE1A6D3}"/>
    <hyperlink ref="I5270" r:id="rId8305" xr:uid="{576FF0AD-BBAB-4D11-B5BF-6DA98064039D}"/>
    <hyperlink ref="H5271" r:id="rId8306" xr:uid="{EEF1A591-97C9-4595-8330-288E29262947}"/>
    <hyperlink ref="I5271" r:id="rId8307" xr:uid="{4C505313-62C0-4412-8FF4-FECEB2A19892}"/>
    <hyperlink ref="I5272" r:id="rId8308" xr:uid="{DF33E397-6AA6-4FE1-83D9-A2F4AAE29F35}"/>
    <hyperlink ref="H5273" r:id="rId8309" xr:uid="{636F64E6-AC18-4328-8B6D-F549EC1C6DFD}"/>
    <hyperlink ref="I5273" r:id="rId8310" xr:uid="{77B507A7-C5E8-4CC5-8728-6FD2E88F2EE9}"/>
    <hyperlink ref="H5274" r:id="rId8311" xr:uid="{40CBCB24-39DF-40D0-B0AE-0FBCFBDF7D8C}"/>
    <hyperlink ref="I5274" r:id="rId8312" xr:uid="{97D49CC7-D5CC-4FEB-8026-9D14269E5B9A}"/>
    <hyperlink ref="H5275" r:id="rId8313" xr:uid="{EBBCF572-D4B2-4EF4-A6F5-4298152C5CF2}"/>
    <hyperlink ref="I5275" r:id="rId8314" xr:uid="{95204EB5-6B6D-462B-AF9B-A35E163ED462}"/>
    <hyperlink ref="H5276" r:id="rId8315" xr:uid="{B339BE21-94CB-4420-AED8-BA7540F14C48}"/>
    <hyperlink ref="I5276" r:id="rId8316" xr:uid="{C69469AC-71D8-46D5-BB6E-891C5DE6D854}"/>
    <hyperlink ref="H5277" r:id="rId8317" xr:uid="{1FCFA9B3-D12B-441C-A212-7098DA2D1470}"/>
    <hyperlink ref="I5277" r:id="rId8318" xr:uid="{5EA66A59-C828-454C-9797-E0F169CCD302}"/>
    <hyperlink ref="H5278" r:id="rId8319" xr:uid="{ABC22517-6704-4A8D-BC16-BC1CF621AA84}"/>
    <hyperlink ref="I5278" r:id="rId8320" xr:uid="{868435EA-84B8-4CA9-AC3C-70D91E68572D}"/>
    <hyperlink ref="I5279" r:id="rId8321" xr:uid="{EDC6170A-25D2-45B8-9921-25858D54A459}"/>
    <hyperlink ref="I5280" r:id="rId8322" xr:uid="{9E89138C-86E8-4A09-8C23-945E445B70B1}"/>
    <hyperlink ref="H5281" r:id="rId8323" xr:uid="{C9CE9450-58D9-40D0-B20B-107BD2238AE8}"/>
    <hyperlink ref="I5281" r:id="rId8324" xr:uid="{5588289F-3A9C-444B-8819-0E533C00C76C}"/>
    <hyperlink ref="H5282" r:id="rId8325" xr:uid="{5130BF9E-BD84-4911-9746-67DFD000F344}"/>
    <hyperlink ref="I5282" r:id="rId8326" xr:uid="{3AA5155D-832E-4907-BC20-8CB42309A50D}"/>
    <hyperlink ref="H5283" r:id="rId8327" xr:uid="{E421E3D8-DEFD-40C7-9B0E-325DE3621563}"/>
    <hyperlink ref="I5283" r:id="rId8328" xr:uid="{036DE60D-3310-49AC-AEF6-E63D827B08B6}"/>
    <hyperlink ref="I5284" r:id="rId8329" xr:uid="{40AF57A6-956E-46A4-8B42-931852AAC07D}"/>
    <hyperlink ref="H5285" r:id="rId8330" xr:uid="{3C3D0BAC-B814-438B-8731-A9276FF1B28B}"/>
    <hyperlink ref="I5285" r:id="rId8331" xr:uid="{6DA89472-5624-4F3F-AF69-7EBAC1A60D91}"/>
    <hyperlink ref="H5286" r:id="rId8332" xr:uid="{24DC03F4-AEB6-48D8-9E3D-3D346DA5E6DA}"/>
    <hyperlink ref="I5286" r:id="rId8333" xr:uid="{526E97F6-E24D-40C6-B8C1-806640EBC0A6}"/>
    <hyperlink ref="I5287" r:id="rId8334" xr:uid="{E6DE108A-B09A-4111-83F8-CCF5E5D8D10C}"/>
    <hyperlink ref="H5288" r:id="rId8335" xr:uid="{968F3FAD-510D-40EC-B320-15E8847AD499}"/>
    <hyperlink ref="I5288" r:id="rId8336" xr:uid="{3B026CA4-96A7-4B3B-858A-F7B6DAD15122}"/>
    <hyperlink ref="H5289" r:id="rId8337" display="sac.industrial@williamsonindustrial.cl" xr:uid="{4E47009C-11D5-46E7-86F9-A1011F557235}"/>
    <hyperlink ref="I5289" r:id="rId8338" xr:uid="{2E3784CF-5219-4A8E-9DB8-F66A607672A1}"/>
    <hyperlink ref="I5290" r:id="rId8339" xr:uid="{82454775-F57C-4197-8593-AE3025E69C54}"/>
    <hyperlink ref="H5291" r:id="rId8340" xr:uid="{E3EFFE6B-3D29-445F-8E1F-5527295D2796}"/>
    <hyperlink ref="I5291" r:id="rId8341" xr:uid="{3D2DBBA4-4C1E-4991-98A7-ED3E28670172}"/>
    <hyperlink ref="H5292" r:id="rId8342" xr:uid="{21F83C8B-8609-483F-8E14-5814B025D0C3}"/>
    <hyperlink ref="I5292" r:id="rId8343" xr:uid="{699A9EF5-0B68-4379-B373-22E938B314F0}"/>
    <hyperlink ref="H5294" r:id="rId8344" xr:uid="{B72DC3EC-8F1C-4800-9B89-277FE8CEC707}"/>
    <hyperlink ref="I5294" r:id="rId8345" xr:uid="{E81B7162-D64B-4163-8FA7-E8434283B9FD}"/>
    <hyperlink ref="I5295" r:id="rId8346" xr:uid="{4C5E6A7D-72DB-40A7-B6CD-FFF77D661F81}"/>
    <hyperlink ref="H5296" r:id="rId8347" xr:uid="{F64CEB7A-162E-49B6-B664-0C2B2F390D9F}"/>
    <hyperlink ref="I5296" r:id="rId8348" xr:uid="{5C9E2E99-2147-41C4-8306-CC6E36F7F2A3}"/>
    <hyperlink ref="H5297" r:id="rId8349" xr:uid="{6F0A6B56-8E07-470E-B16A-81CDE285AA65}"/>
    <hyperlink ref="I5297" r:id="rId8350" xr:uid="{1657FF36-3056-4E7B-92C6-EA0D3740331F}"/>
    <hyperlink ref="H5293" r:id="rId8351" xr:uid="{25AB9D9F-5977-4524-823C-713D7874E036}"/>
    <hyperlink ref="I5293" r:id="rId8352" xr:uid="{607B06CD-53E3-419E-8D10-C01E1B7CD715}"/>
    <hyperlink ref="I5298" r:id="rId8353" xr:uid="{80BD192F-B41D-44D5-9DF4-963144B7DCE5}"/>
    <hyperlink ref="I5299" r:id="rId8354" xr:uid="{5D11264F-7763-4C26-AD07-4A9EF8FCBE45}"/>
    <hyperlink ref="H5300" r:id="rId8355" xr:uid="{B62E755A-9995-488A-BF27-687A288132AF}"/>
    <hyperlink ref="I5300" r:id="rId8356" xr:uid="{00933CDA-C309-4A92-893F-3D3EA115C025}"/>
    <hyperlink ref="H5301" r:id="rId8357" xr:uid="{5ED989F8-0DFE-4B41-B4AE-F9D0A532CA06}"/>
    <hyperlink ref="I5301" r:id="rId8358" xr:uid="{22AEB738-5631-420E-80B1-AEFF45D88CDE}"/>
    <hyperlink ref="H5302" r:id="rId8359" xr:uid="{66CB000C-AFE8-4BB2-A601-66BA11F092B1}"/>
    <hyperlink ref="I5302" r:id="rId8360" xr:uid="{1D7E6055-DE9C-410B-8C60-E7B51883A6DE}"/>
    <hyperlink ref="I5303" r:id="rId8361" xr:uid="{B897D701-690E-4F7D-A315-280226B8834E}"/>
    <hyperlink ref="I5304" r:id="rId8362" xr:uid="{9C110920-7827-4763-A659-72FA4F2EA3FC}"/>
    <hyperlink ref="I5305" r:id="rId8363" xr:uid="{D36BB2A4-46EC-4274-8764-ABE816C1E6B2}"/>
    <hyperlink ref="I5306" r:id="rId8364" xr:uid="{0ABF8E44-5F62-4759-8786-5A8EB8122649}"/>
    <hyperlink ref="H5307" r:id="rId8365" xr:uid="{287F7A19-FDD0-4809-B923-49B7FB815F8C}"/>
    <hyperlink ref="H5309" r:id="rId8366" xr:uid="{8AF1C046-E6A3-4136-8E00-E616F5AD326C}"/>
    <hyperlink ref="I5309" r:id="rId8367" xr:uid="{0A63B444-4317-4F6C-870C-F5D27340F540}"/>
    <hyperlink ref="H5310" r:id="rId8368" xr:uid="{1964ED65-77D1-499F-A864-1AAC2DCF5BBE}"/>
    <hyperlink ref="I5311" r:id="rId8369" xr:uid="{4CEF4C8F-76F5-474F-B43A-33B702D136D6}"/>
    <hyperlink ref="H5312" r:id="rId8370" xr:uid="{62EED138-C910-483E-866B-2DABCE522247}"/>
    <hyperlink ref="I5312" r:id="rId8371" xr:uid="{36DA90B9-06AD-4A23-8A7E-61C5331BA997}"/>
    <hyperlink ref="H5313" r:id="rId8372" xr:uid="{9B5B3E6E-3900-4AEF-801F-BF4DF587D6F8}"/>
    <hyperlink ref="I5313" r:id="rId8373" xr:uid="{3130D47E-5C1C-492F-9B78-33C754C35037}"/>
    <hyperlink ref="H5314" r:id="rId8374" xr:uid="{64F2DCA4-B7E1-4442-8B35-2931885C6E20}"/>
    <hyperlink ref="I5314" r:id="rId8375" xr:uid="{2116330A-9524-4BEC-862B-E4AC532DA564}"/>
    <hyperlink ref="I5315" r:id="rId8376" xr:uid="{F11616B9-0480-4078-B888-51DA8CEE96E9}"/>
    <hyperlink ref="I5316" r:id="rId8377" xr:uid="{E1593F5A-8E8F-40BD-B693-1F4AC9E447BB}"/>
    <hyperlink ref="H5317" r:id="rId8378" xr:uid="{03809342-36E8-4F7A-B316-0D9B0D28192F}"/>
    <hyperlink ref="I5317" r:id="rId8379" xr:uid="{A67F0D81-40B2-4701-9EEE-60F289594B26}"/>
    <hyperlink ref="H5319" r:id="rId8380" xr:uid="{7B355554-C033-4A61-8FFB-F4B276522BCF}"/>
    <hyperlink ref="H5320" r:id="rId8381" xr:uid="{3B0C6E75-E5CF-4CC8-807B-4346A38F2D10}"/>
    <hyperlink ref="I5320" r:id="rId8382" xr:uid="{64E775B6-3CB7-492A-97A5-F4C549ACC927}"/>
    <hyperlink ref="H5321" r:id="rId8383" xr:uid="{C01EB505-AACF-474B-8163-957A186BD4E8}"/>
    <hyperlink ref="I5322" r:id="rId8384" xr:uid="{B4AA2929-93CC-42C5-A3FD-9C681C97F4E4}"/>
    <hyperlink ref="H5323" r:id="rId8385" xr:uid="{EAAEF198-174D-4F79-A0DF-91EEAE9E0273}"/>
    <hyperlink ref="I5323" r:id="rId8386" xr:uid="{9DB11E2B-A087-4B94-A767-5B69E20C9301}"/>
    <hyperlink ref="H5324" r:id="rId8387" xr:uid="{624F0C79-F74D-47B5-B902-E6520AEA20FB}"/>
    <hyperlink ref="I5324" r:id="rId8388" xr:uid="{2011C3A0-A441-4AB9-95B5-8676649844D9}"/>
    <hyperlink ref="H5325" r:id="rId8389" xr:uid="{D1DCD9D0-62F4-43A1-B9B0-2C2F36413B29}"/>
    <hyperlink ref="I5325" r:id="rId8390" xr:uid="{CA1F6445-5DA0-4EB9-9A21-ABECD37D33E8}"/>
    <hyperlink ref="H5326" r:id="rId8391" xr:uid="{2659AB5D-0355-40F2-955B-20D8E331BA78}"/>
    <hyperlink ref="I5326" r:id="rId8392" xr:uid="{1D0C25B8-3268-409A-B2C8-00E6399AE7DD}"/>
    <hyperlink ref="H5327" r:id="rId8393" xr:uid="{8DCD97AD-74CC-4F52-82A5-2CEBF10C63F9}"/>
    <hyperlink ref="I5327" r:id="rId8394" xr:uid="{D1D4C3FF-7EE7-4A89-8DB4-985A56F6ABBB}"/>
    <hyperlink ref="I5328" r:id="rId8395" xr:uid="{CF0587FC-4CEF-4EE0-89AC-C923ED590E83}"/>
    <hyperlink ref="H5329" r:id="rId8396" xr:uid="{31FC1E0B-0F81-43F4-877D-7C5C6368A100}"/>
    <hyperlink ref="I5329" r:id="rId8397" xr:uid="{AEC92C54-A979-4D04-99E9-F7E81F823CD3}"/>
    <hyperlink ref="I5330" r:id="rId8398" xr:uid="{F2DAE9C7-BB66-4781-AC34-F554F4C1EED0}"/>
    <hyperlink ref="I5331" r:id="rId8399" xr:uid="{4ABFDEF4-5D11-43CF-94A0-07686C694578}"/>
    <hyperlink ref="H5333" r:id="rId8400" xr:uid="{A60DD122-9DC1-45A5-BBA4-17D5B540A4A2}"/>
    <hyperlink ref="I5333" r:id="rId8401" xr:uid="{0E5F626A-6EDC-42E6-8822-7EAFDD5A29E6}"/>
    <hyperlink ref="I5334" r:id="rId8402" xr:uid="{E91BCECA-A58A-48A7-B563-93CD86001C74}"/>
    <hyperlink ref="I5336" r:id="rId8403" xr:uid="{BDA8D910-7910-424F-901E-882C8A4F99AF}"/>
    <hyperlink ref="H5335" r:id="rId8404" xr:uid="{6C67DCBB-83D0-43DE-8FFE-CC1C11A2035C}"/>
    <hyperlink ref="I5335" r:id="rId8405" xr:uid="{12C07205-9C11-4097-A28F-21F1322949FC}"/>
    <hyperlink ref="H5337" r:id="rId8406" xr:uid="{174D0BE7-5F49-42F6-8131-EC15FFAEB7CF}"/>
    <hyperlink ref="I5337" r:id="rId8407" xr:uid="{E5E75E50-83C2-4CFC-994C-AA80BCE6C8AA}"/>
    <hyperlink ref="H5339" r:id="rId8408" xr:uid="{229250F4-7715-401A-A465-DDB930090042}"/>
    <hyperlink ref="I5339" r:id="rId8409" xr:uid="{1724C7CF-90B3-4739-B76A-7930390C0DF6}"/>
    <hyperlink ref="I5340" r:id="rId8410" xr:uid="{877C5BA6-018E-42CA-9639-0BA4EDD32F46}"/>
    <hyperlink ref="H5338" r:id="rId8411" xr:uid="{487C1A4C-A8DC-464A-ABD6-76E09B656695}"/>
    <hyperlink ref="I5338" r:id="rId8412" xr:uid="{481A671F-6192-460C-B6B6-09ECD9DEECC7}"/>
    <hyperlink ref="H5341" r:id="rId8413" xr:uid="{2C7B7285-7D8F-40EC-888F-540C8196A9A0}"/>
    <hyperlink ref="I5341" r:id="rId8414" xr:uid="{34B9C129-D3A4-47A2-B75D-D74F1E8F5E40}"/>
    <hyperlink ref="I5342" r:id="rId8415" xr:uid="{A8BC48EF-866A-444D-A495-7E45A2E4FEFF}"/>
    <hyperlink ref="H5343" r:id="rId8416" xr:uid="{EBA36572-A7EF-4871-9C61-F5F5BEF25C12}"/>
    <hyperlink ref="I5343" r:id="rId8417" xr:uid="{F0E935D4-C79B-4CBC-9A86-988A2691B3B1}"/>
    <hyperlink ref="H5344" r:id="rId8418" xr:uid="{BC4C6068-ADAE-4C3B-85E8-65A9997F1AA6}"/>
    <hyperlink ref="I5344" r:id="rId8419" xr:uid="{36E8F70D-887D-4F45-BE71-9260BA69055E}"/>
    <hyperlink ref="H5346" r:id="rId8420" xr:uid="{C2056D22-A0F3-4999-BB31-6753256284FB}"/>
    <hyperlink ref="I5346" r:id="rId8421" xr:uid="{604C1B0F-27A8-450D-9501-4491E1ED2377}"/>
    <hyperlink ref="H5347" r:id="rId8422" xr:uid="{C07F461B-7643-44F0-81E8-F9D8E930E737}"/>
    <hyperlink ref="I5347" r:id="rId8423" xr:uid="{12A2E372-9E85-4324-A2FE-245C3B73DEE1}"/>
    <hyperlink ref="H5348" r:id="rId8424" xr:uid="{4514EE06-FF0C-4231-9D28-6A26FAB09745}"/>
    <hyperlink ref="I5348" r:id="rId8425" xr:uid="{572E37BF-4886-429B-992F-F8864AAEE754}"/>
    <hyperlink ref="H5349" r:id="rId8426" xr:uid="{1DD9FF18-B547-4452-8AF1-554DB15F9766}"/>
    <hyperlink ref="I5350" r:id="rId8427" xr:uid="{E818AFC0-65B8-420B-988D-47041F6645F4}"/>
    <hyperlink ref="I5351" r:id="rId8428" xr:uid="{CB48BB29-967B-4B74-808B-591178CBF2DD}"/>
    <hyperlink ref="I5352" r:id="rId8429" xr:uid="{FD71A3CF-3BDA-47D5-8EC0-6E7C5BF83541}"/>
    <hyperlink ref="I5353" r:id="rId8430" xr:uid="{6C0EE68A-93A6-4DF7-9A55-A8C1EF56763E}"/>
    <hyperlink ref="I5354" r:id="rId8431" xr:uid="{29A5B66E-5D1A-4B24-AE48-BC864041F3C2}"/>
    <hyperlink ref="I5355" r:id="rId8432" xr:uid="{EDE546F6-835E-47F2-84CE-6BAE7FA34DC2}"/>
    <hyperlink ref="H5356" r:id="rId8433" xr:uid="{A1AC2B02-ECA9-40E6-82A1-9FB2C801A846}"/>
    <hyperlink ref="I5356" r:id="rId8434" xr:uid="{66E82B5B-8AEF-437E-B558-025DE5CBAB84}"/>
    <hyperlink ref="I5357" r:id="rId8435" xr:uid="{FA9E07E0-76C3-40B8-B09C-D7D5626A8260}"/>
    <hyperlink ref="H5358" r:id="rId8436" xr:uid="{81148143-03CD-4F8C-B686-E404BE5F8BCC}"/>
    <hyperlink ref="I5358" r:id="rId8437" xr:uid="{223A6BF6-A9FE-429D-B149-9A30D5B44A1D}"/>
    <hyperlink ref="I5359" r:id="rId8438" xr:uid="{140E6570-170B-4C4B-AABB-D2DF81A78703}"/>
    <hyperlink ref="H5362" r:id="rId8439" xr:uid="{F3BDAA44-D0ED-4DC4-80C2-95E8AA387945}"/>
    <hyperlink ref="I5362" r:id="rId8440" xr:uid="{2A1A7FDE-2617-45A1-AE6D-CA311452104F}"/>
    <hyperlink ref="H5360" r:id="rId8441" xr:uid="{7B62E50F-DE33-4189-B78F-8EAD719F528A}"/>
    <hyperlink ref="I5360" r:id="rId8442" xr:uid="{A2B1089F-408F-4934-804B-1139DF69E2A7}"/>
    <hyperlink ref="H5364" r:id="rId8443" xr:uid="{11DD1838-957C-4214-9D08-1D9CE4F9B08B}"/>
    <hyperlink ref="I5364" r:id="rId8444" xr:uid="{B2B37D22-8A3E-48B7-BCF5-20CA2BACD995}"/>
    <hyperlink ref="I5363" r:id="rId8445" xr:uid="{DE2308BF-0C9F-41B3-B801-8FA477239382}"/>
    <hyperlink ref="I5365" r:id="rId8446" xr:uid="{F64D8761-CDA7-4F4A-A743-1FD432DBD102}"/>
    <hyperlink ref="I5366" r:id="rId8447" xr:uid="{4536DA1A-8C35-412D-81E3-3AA4CA9ECBC7}"/>
    <hyperlink ref="I5367" r:id="rId8448" xr:uid="{75BA5939-BE4E-4C1B-9421-FCDE8976CDC4}"/>
    <hyperlink ref="I5368" r:id="rId8449" xr:uid="{0F763C7A-842C-4A43-A66F-F53A3C8EB21B}"/>
    <hyperlink ref="H5369" r:id="rId8450" xr:uid="{4FC806EB-1B57-40AC-BFD4-C49F955F2489}"/>
    <hyperlink ref="I5369" r:id="rId8451" xr:uid="{B00F0C24-C474-4AE8-9DEB-2D99C55D59D4}"/>
    <hyperlink ref="H5371" r:id="rId8452" xr:uid="{8B11A90D-E50C-4243-8747-46AF209D13E5}"/>
    <hyperlink ref="I5371" r:id="rId8453" xr:uid="{29E605CF-71CD-428B-B309-11D64E4FD627}"/>
    <hyperlink ref="I5372" r:id="rId8454" xr:uid="{15941E09-6084-4882-A848-D6A6181F81C8}"/>
    <hyperlink ref="H5373" r:id="rId8455" xr:uid="{5D016733-7E2C-411E-92EF-9BC05ACC536B}"/>
    <hyperlink ref="I5373" r:id="rId8456" xr:uid="{DF741A0C-C738-4B81-93CF-4E681D83A483}"/>
    <hyperlink ref="H5374" r:id="rId8457" xr:uid="{8A475350-4D94-447C-9FEB-9B2ED96E0664}"/>
    <hyperlink ref="I5374" r:id="rId8458" xr:uid="{BD3C9409-81B8-43F0-8219-2E5455A4214E}"/>
    <hyperlink ref="I5375" r:id="rId8459" xr:uid="{98B506D1-D06B-4FED-8233-C2F48C723C5E}"/>
    <hyperlink ref="H1943" r:id="rId8460" xr:uid="{18F54751-7066-41BE-A910-2A67436E42D9}"/>
    <hyperlink ref="I1943" r:id="rId8461" xr:uid="{74668768-EF0F-430D-A653-786751A1A05B}"/>
    <hyperlink ref="H5377" r:id="rId8462" xr:uid="{2F34D077-FEAA-4DE8-9AD6-12FB8C53D486}"/>
    <hyperlink ref="H5378" r:id="rId8463" xr:uid="{8805987A-0E77-4A81-AF2B-40848EDA81A2}"/>
    <hyperlink ref="I5378" r:id="rId8464" xr:uid="{912A6D5E-F978-4632-9365-2CCCE95BC7A7}"/>
    <hyperlink ref="I5379" r:id="rId8465" xr:uid="{D6CDAA97-2AD7-4DAF-BE13-C2C67F29C518}"/>
    <hyperlink ref="I5376" r:id="rId8466" xr:uid="{C79FB888-438D-4C79-AB72-1DA8F92FBFBE}"/>
    <hyperlink ref="H5380" r:id="rId8467" xr:uid="{FDFCC9D5-B02C-4CFC-B3D6-1ACBC2EBFFF2}"/>
    <hyperlink ref="I5382" r:id="rId8468" xr:uid="{AC744CEC-B3C8-4FEE-BBB3-6DE72B7D9E0B}"/>
    <hyperlink ref="H5382" r:id="rId8469" xr:uid="{5C241B71-0D3F-47E5-A37F-6C39A1AF901C}"/>
    <hyperlink ref="H5381" r:id="rId8470" xr:uid="{7054E9C1-EFF1-4863-9B5F-14E51AF76B9A}"/>
    <hyperlink ref="I5381" r:id="rId8471" xr:uid="{D25FCA6B-EE98-42C9-A336-37A851DF8327}"/>
    <hyperlink ref="I5383" r:id="rId8472" xr:uid="{66F6CC2F-75D0-4EC9-9563-9CA1B6FD9CE2}"/>
    <hyperlink ref="H5384" r:id="rId8473" xr:uid="{F6B09F22-97FE-4045-A15F-98642243FF0C}"/>
    <hyperlink ref="I5384" r:id="rId8474" xr:uid="{1DB2671F-115D-49A1-982A-1D0CCE1316A6}"/>
    <hyperlink ref="H5385" r:id="rId8475" display="ventas@igm.cl" xr:uid="{9BB60002-D8F9-4C51-BD41-0521D8592A5A}"/>
    <hyperlink ref="I5385" r:id="rId8476" xr:uid="{C2C8D2C0-D42C-4C05-AE5B-09280347A37B}"/>
    <hyperlink ref="H5386" r:id="rId8477" xr:uid="{BC8B0EFB-2BB4-4FC0-8B31-E09F20D79CB6}"/>
    <hyperlink ref="I5386" r:id="rId8478" xr:uid="{20786165-53B2-4BAC-B578-44B05387B9BD}"/>
    <hyperlink ref="H5387" r:id="rId8479" xr:uid="{14B936C4-A3F0-41FE-9F98-AADB9E2CE2FA}"/>
    <hyperlink ref="I5387" r:id="rId8480" xr:uid="{82035452-C6EF-4F68-9581-F5B04382B1F6}"/>
    <hyperlink ref="H5388" r:id="rId8481" xr:uid="{655A34B5-280C-4D60-8464-759A09DD573E}"/>
    <hyperlink ref="I5388" r:id="rId8482" xr:uid="{C2225D60-0815-4266-851A-45C32E04EA39}"/>
    <hyperlink ref="I5389" r:id="rId8483" xr:uid="{CD0C9F48-8649-458A-981C-49AF34839800}"/>
    <hyperlink ref="H5390" r:id="rId8484" xr:uid="{2593DCCE-B9BB-4BAB-9999-F2BAF1936ABE}"/>
    <hyperlink ref="H5391" r:id="rId8485" xr:uid="{CD637E88-1ED9-436B-893E-D50C3D2BAC8C}"/>
    <hyperlink ref="I5391" r:id="rId8486" xr:uid="{03F15D5F-9CC7-4CD2-94E6-37C946479FE0}"/>
    <hyperlink ref="H5392" r:id="rId8487" xr:uid="{CD2DA3EA-305F-4BD3-9A09-4B99B6D3107D}"/>
    <hyperlink ref="I5392" r:id="rId8488" xr:uid="{DF27E2BA-A766-4511-8898-EC709BCF7E44}"/>
    <hyperlink ref="I5393" r:id="rId8489" xr:uid="{B2A21959-3631-4497-BC89-2DE4E23281A6}"/>
    <hyperlink ref="I5394" r:id="rId8490" xr:uid="{9D0F30A6-4164-4F80-93C1-C2AB6965AB8B}"/>
    <hyperlink ref="I5395" r:id="rId8491" xr:uid="{C1C98CE0-7B59-45EE-BA9E-E7349D84F841}"/>
    <hyperlink ref="I5396" r:id="rId8492" xr:uid="{A74CD40D-5764-4F4F-A19C-09C3E14BF808}"/>
    <hyperlink ref="I5397" r:id="rId8493" xr:uid="{1D44860F-353F-4107-BFCC-200C2D231DAB}"/>
    <hyperlink ref="I5398" r:id="rId8494" xr:uid="{01560348-F1A2-4052-998B-E3B89CCC73D5}"/>
    <hyperlink ref="H5399" r:id="rId8495" xr:uid="{60F35B05-41C1-44CE-9B9B-6E1FF9042EC9}"/>
    <hyperlink ref="I5399" r:id="rId8496" xr:uid="{FF8BCF5D-B801-44F0-988C-F41DB53F1794}"/>
    <hyperlink ref="I5400" r:id="rId8497" xr:uid="{6CBE9D93-EAE9-48F3-B9B8-0EBA72733F34}"/>
    <hyperlink ref="I5401" r:id="rId8498" xr:uid="{E278AB38-F626-4061-8EE4-279DB8B37B19}"/>
    <hyperlink ref="I5402" r:id="rId8499" xr:uid="{50580E87-223B-4625-8998-36CAE6C16ABA}"/>
    <hyperlink ref="I5403" r:id="rId8500" xr:uid="{E463C011-F77D-4EB6-A952-92F0991472FA}"/>
    <hyperlink ref="H5404" r:id="rId8501" xr:uid="{589ADB1F-67A0-463B-9FCE-30285A3D1D82}"/>
    <hyperlink ref="I5404" r:id="rId8502" xr:uid="{999520B3-87C1-4F4A-AE50-600E77C1339C}"/>
    <hyperlink ref="H5406" r:id="rId8503" xr:uid="{7273FD45-0B09-42C9-B3FC-95B2C0F70941}"/>
    <hyperlink ref="I5406" r:id="rId8504" xr:uid="{1BCDDDB9-2D1D-41C6-88C2-D1DFADD3470E}"/>
    <hyperlink ref="I5407" r:id="rId8505" xr:uid="{48AA44E9-54FA-4F31-82A5-2C1D7EE6E2BE}"/>
    <hyperlink ref="H5408" r:id="rId8506" xr:uid="{AD26BCC1-BBF3-4818-9795-846E514A0B9D}"/>
    <hyperlink ref="I5408" r:id="rId8507" xr:uid="{778D9380-F074-4355-9C08-DE7583A4F5B8}"/>
    <hyperlink ref="I5411" r:id="rId8508" xr:uid="{802FD92B-3A62-4B33-8DD2-158251FFA42E}"/>
    <hyperlink ref="I5412" r:id="rId8509" xr:uid="{9030C393-1E68-4ED8-8CF3-F588BE0807BB}"/>
    <hyperlink ref="I5413" r:id="rId8510" xr:uid="{FD767CE9-7B5A-41F6-827D-CD09F073CD8B}"/>
    <hyperlink ref="I5414" r:id="rId8511" xr:uid="{3CBBC58B-F5D1-4FB3-93B0-E3A71DC98C2B}"/>
    <hyperlink ref="H5415" r:id="rId8512" xr:uid="{CE9A176B-B5ED-46A7-AC59-56A453E8848F}"/>
    <hyperlink ref="I5415" r:id="rId8513" xr:uid="{306077AE-C68C-4508-8683-DDE0DFD24790}"/>
    <hyperlink ref="I5416" r:id="rId8514" xr:uid="{D7DBE786-8D2F-4319-97C1-54243A4C562C}"/>
    <hyperlink ref="H5417" r:id="rId8515" xr:uid="{30552457-516F-4D09-AA84-C60317EBCD3D}"/>
    <hyperlink ref="I5418" r:id="rId8516" xr:uid="{0C4118A3-4244-43EE-9429-87FCF17987FF}"/>
    <hyperlink ref="H5419" r:id="rId8517" xr:uid="{2070960F-6685-4E10-BFFC-ACFEE37A2768}"/>
    <hyperlink ref="I5419" r:id="rId8518" xr:uid="{AD0C14B4-9A45-410B-9C3A-513F3D165F77}"/>
    <hyperlink ref="I5420" r:id="rId8519" xr:uid="{49327DAE-7D30-424C-BBD4-B930A57B65C2}"/>
    <hyperlink ref="I5421" r:id="rId8520" xr:uid="{49E3D402-443C-4100-8B67-6458E27D8DF1}"/>
    <hyperlink ref="H5422" r:id="rId8521" xr:uid="{9F834353-86AC-4453-B7B2-6116EFAFB484}"/>
    <hyperlink ref="I5422" r:id="rId8522" xr:uid="{31AB9853-22FD-43D6-82B8-FB69389BFD1C}"/>
    <hyperlink ref="I5423" r:id="rId8523" xr:uid="{4CAC6935-1A62-43BE-8DEF-5833FD191023}"/>
    <hyperlink ref="I5424" r:id="rId8524" xr:uid="{D1F5A313-5816-4757-86CA-0AE6610965E2}"/>
    <hyperlink ref="I5425" r:id="rId8525" xr:uid="{C2B0E2CD-938C-4070-8D79-AE891B49F208}"/>
    <hyperlink ref="I5426" r:id="rId8526" xr:uid="{008E2821-BA6E-4D84-8D4D-ADE07CA70EB9}"/>
    <hyperlink ref="I5427" r:id="rId8527" xr:uid="{BFE505EE-B219-4C8A-843B-2D7245C263A0}"/>
    <hyperlink ref="H5430" r:id="rId8528" xr:uid="{C9384E0C-9480-4375-AA61-AAF1C508C839}"/>
    <hyperlink ref="I5430" r:id="rId8529" xr:uid="{F276337C-A058-43F7-AF40-998E8B8DC8F2}"/>
    <hyperlink ref="H5431" r:id="rId8530" xr:uid="{FCD14682-DA00-42B1-BE52-B27D660EBEDE}"/>
    <hyperlink ref="I5431" r:id="rId8531" xr:uid="{C11C61C2-B2AB-4A51-978A-8F549893A3BB}"/>
    <hyperlink ref="H5432" r:id="rId8532" xr:uid="{8105AFD3-08B9-4AD0-91BA-9B9952594117}"/>
    <hyperlink ref="I5432" r:id="rId8533" xr:uid="{243F11E2-7D84-41F6-826C-52D2DCF11C3A}"/>
    <hyperlink ref="H5433" r:id="rId8534" xr:uid="{887DBFA9-017C-414C-8FD5-D85B8849C04F}"/>
    <hyperlink ref="I5433" r:id="rId8535" xr:uid="{CA0FE253-DA78-4B19-9B91-4ED78D67ACB6}"/>
    <hyperlink ref="I5434" r:id="rId8536" xr:uid="{14D4B2B8-F28E-49B2-B42C-BE9FF069F534}"/>
    <hyperlink ref="I5435" r:id="rId8537" xr:uid="{4ABACC22-516A-4211-8037-977AF595EE05}"/>
    <hyperlink ref="I5436" r:id="rId8538" xr:uid="{28C737A2-2799-4619-999A-C1B7E5A0BD25}"/>
    <hyperlink ref="H5437" r:id="rId8539" xr:uid="{B8A4F707-F9A4-4C5A-B804-1FB551C61FE8}"/>
    <hyperlink ref="I5437" r:id="rId8540" xr:uid="{521088DD-FA4A-4E09-8D7E-D4FDA2F4FE83}"/>
    <hyperlink ref="H5438" r:id="rId8541" xr:uid="{8C50BE86-A175-4006-B474-70DEEE6DD6DF}"/>
    <hyperlink ref="I5438" r:id="rId8542" xr:uid="{14AA1C63-1705-4D1D-AB70-86A43FAE18C4}"/>
    <hyperlink ref="H5439" r:id="rId8543" display="alcaldia@muniarauco.cl" xr:uid="{088EC04E-E2F5-4002-9D47-EB77914336D4}"/>
    <hyperlink ref="I5439" r:id="rId8544" xr:uid="{C44C75CF-DBD4-4A67-9706-01DD447E90E0}"/>
    <hyperlink ref="I5440" r:id="rId8545" xr:uid="{074B4B89-736F-4866-B384-C9BF7040C221}"/>
    <hyperlink ref="I5441" r:id="rId8546" xr:uid="{BE69EB02-BB23-4C9F-BA1C-7B50C2B4C1B7}"/>
    <hyperlink ref="I5442" r:id="rId8547" xr:uid="{6B6730C4-145A-4107-8788-8E59707F3110}"/>
    <hyperlink ref="H5443" r:id="rId8548" xr:uid="{229AAB19-F07B-43C2-9351-501E9A6A1729}"/>
    <hyperlink ref="I5443" r:id="rId8549" xr:uid="{8A2DF62D-3140-4924-BA40-8509CEAB989D}"/>
    <hyperlink ref="H5444" r:id="rId8550" xr:uid="{4EAE218A-5767-4A10-A86C-9E9AF3DBC1CF}"/>
    <hyperlink ref="I5444" r:id="rId8551" xr:uid="{E233054B-FD2A-4F98-819F-17AF09D1DB7B}"/>
    <hyperlink ref="H5445" r:id="rId8552" display="municipalidad@cabodehornos.cl" xr:uid="{A16BF1B0-400C-4D5F-9067-F59942DF1305}"/>
    <hyperlink ref="I5445" r:id="rId8553" xr:uid="{A4FF9092-4F6E-4F5D-988D-2166A44CD257}"/>
    <hyperlink ref="I5446" r:id="rId8554" xr:uid="{B315BF7A-214B-4793-8631-4B9FB05FB743}"/>
    <hyperlink ref="H5447" r:id="rId8555" xr:uid="{323986A2-0B6C-4B8A-99C7-D99BDA7AC15E}"/>
    <hyperlink ref="I5447" r:id="rId8556" xr:uid="{023345EB-F5C1-492A-81C0-5ED7801C2A4B}"/>
    <hyperlink ref="H5448" r:id="rId8557" xr:uid="{8D24E466-8256-4252-8C86-406761DABE73}"/>
    <hyperlink ref="I5448" r:id="rId8558" xr:uid="{D1301273-47AA-40AD-A17F-19ED74499410}"/>
    <hyperlink ref="H5449" r:id="rId8559" xr:uid="{ABDE16F3-D8E8-4CC5-838D-985146A86B0C}"/>
    <hyperlink ref="I5449" r:id="rId8560" xr:uid="{1C0EE326-4C67-4D14-B510-0C074BC2CCE3}"/>
    <hyperlink ref="H5450" r:id="rId8561" xr:uid="{47F30131-4A20-4846-B480-6DF0C09440E0}"/>
    <hyperlink ref="I5450" r:id="rId8562" xr:uid="{B7BE3C91-C1B3-42E7-98D3-CAAABF12E0D4}"/>
    <hyperlink ref="H5451" r:id="rId8563" xr:uid="{2862EA67-279F-4EA7-BD7F-793AF826D94F}"/>
    <hyperlink ref="I5452" r:id="rId8564" xr:uid="{E8E572F2-507B-497F-A38E-EBD557AB3E9D}"/>
    <hyperlink ref="H5453" r:id="rId8565" xr:uid="{4ECD5DC6-C605-406F-935C-3F1BC2ADECB6}"/>
    <hyperlink ref="I5453" r:id="rId8566" xr:uid="{88004EE5-9415-49CE-B916-A258C1E44BBE}"/>
    <hyperlink ref="H5454" r:id="rId8567" xr:uid="{CAA70223-91F9-488F-AD6B-7CF34DB20844}"/>
    <hyperlink ref="I5454" r:id="rId8568" xr:uid="{758E3984-E16B-47BE-AAD2-61E9AE785C82}"/>
    <hyperlink ref="I5455" r:id="rId8569" xr:uid="{B6EC55AC-55B7-4AF9-8AEC-78493CF7095A}"/>
    <hyperlink ref="H5456" r:id="rId8570" xr:uid="{452DBFA8-19FD-4B9C-8981-5AEF20959338}"/>
    <hyperlink ref="I5456" r:id="rId8571" xr:uid="{483C54A7-EF60-437C-93F7-F6DEB24F537F}"/>
    <hyperlink ref="H5457" r:id="rId8572" xr:uid="{AD463D55-162C-4A60-8FD0-5CBC14397796}"/>
    <hyperlink ref="I5457" r:id="rId8573" xr:uid="{8F129F63-E69B-4C1B-B061-3643253158B0}"/>
    <hyperlink ref="H5458" r:id="rId8574" xr:uid="{DCC15108-4FDE-459E-9108-1D011B75ABE2}"/>
    <hyperlink ref="I5458" r:id="rId8575" xr:uid="{192BD7A1-25DB-433D-834A-8931B828D352}"/>
    <hyperlink ref="H5459" r:id="rId8576" xr:uid="{379448FE-E174-4AC7-AB67-1C699C3128BB}"/>
    <hyperlink ref="I5459" r:id="rId8577" xr:uid="{AE630F96-97E5-4375-A87C-8C8280ABEECF}"/>
    <hyperlink ref="H5460" r:id="rId8578" xr:uid="{BCF176C7-F1EB-44CD-86AC-8127D612E3AA}"/>
    <hyperlink ref="I5460" r:id="rId8579" xr:uid="{E3E17E85-9DCA-43F7-B30B-16DE618186F4}"/>
    <hyperlink ref="H5461" r:id="rId8580" xr:uid="{A3F3C28D-E1A7-40D5-8720-57F2B819227C}"/>
    <hyperlink ref="I5461" r:id="rId8581" xr:uid="{3446B1F7-587F-4409-A91F-2CFAE8B0A5E1}"/>
    <hyperlink ref="I5462" r:id="rId8582" xr:uid="{6B3555BA-CAE8-48A7-8F1B-BB4A476B697A}"/>
    <hyperlink ref="H5463" r:id="rId8583" xr:uid="{8838B3DA-7858-4859-90AC-2784A14E4EF4}"/>
    <hyperlink ref="I5463" r:id="rId8584" xr:uid="{2D755138-9DB2-4485-AE61-9F99E5A59A9F}"/>
    <hyperlink ref="I5464" r:id="rId8585" xr:uid="{33BF7000-C23D-47A1-B883-229C504AAE8D}"/>
    <hyperlink ref="H5465" r:id="rId8586" display="rebecacofrealcaldesa@gmail.com" xr:uid="{F1BEC8F0-7B86-4F8F-8088-868CFFD220FD}"/>
    <hyperlink ref="I5465" r:id="rId8587" xr:uid="{C439F110-8662-4943-9C33-D2F0DA98D7D4}"/>
    <hyperlink ref="I5466" r:id="rId8588" xr:uid="{4C370D3F-A153-4B3C-B725-C26FD29D968C}"/>
    <hyperlink ref="H5467" r:id="rId8589" xr:uid="{2225EEA9-1D34-4F4C-865D-61AC853CE356}"/>
    <hyperlink ref="I5467" r:id="rId8590" xr:uid="{989C1C8C-039E-4A76-9956-D2FDAD3258CA}"/>
    <hyperlink ref="H5468" r:id="rId8591" xr:uid="{D32C6BBF-9F91-4AA3-9DE0-1F1FAFB7DE78}"/>
    <hyperlink ref="I5468" r:id="rId8592" xr:uid="{24C6AA8C-423E-4C87-9489-5E2DFF425C76}"/>
    <hyperlink ref="I5469" r:id="rId8593" xr:uid="{06278C02-7A4F-4B13-850C-703DE89FA930}"/>
    <hyperlink ref="H5470" r:id="rId8594" xr:uid="{93D437AC-9B85-4674-B186-0B6A7235B8D9}"/>
    <hyperlink ref="I5470" r:id="rId8595" xr:uid="{355A3B51-9F62-4875-B698-0CA45BABC44D}"/>
    <hyperlink ref="H5471" r:id="rId8596" xr:uid="{8B665B39-07A6-4215-B30D-AAA164C895B8}"/>
    <hyperlink ref="I5471" r:id="rId8597" xr:uid="{34A6A217-16B3-4892-8403-F1B70D4A17E4}"/>
    <hyperlink ref="I5472" r:id="rId8598" xr:uid="{E49EB99C-9F4D-4F9E-9320-E0D2BACEC079}"/>
    <hyperlink ref="H5473" r:id="rId8599" xr:uid="{6890FFB1-7596-4E8F-B605-57FF592DBF6C}"/>
    <hyperlink ref="I5473" r:id="rId8600" xr:uid="{8F71F2E8-3AF1-4982-8715-CC5D4E29BA2F}"/>
    <hyperlink ref="H5474" r:id="rId8601" xr:uid="{42F7F87D-A4FC-4E7F-8875-B39D08E8F621}"/>
    <hyperlink ref="I5474" r:id="rId8602" xr:uid="{00E161A1-13D3-4E4A-97D2-10FA64CC8937}"/>
    <hyperlink ref="H5475" r:id="rId8603" xr:uid="{39D3960E-6DF5-4572-AA60-3CF323417581}"/>
    <hyperlink ref="I5475" r:id="rId8604" xr:uid="{0341860D-6A95-4075-912C-D3FB336888BE}"/>
    <hyperlink ref="H5476" r:id="rId8605" xr:uid="{8417D9E1-A4E8-409C-A67A-352777045E75}"/>
    <hyperlink ref="I5476" r:id="rId8606" xr:uid="{3A77FAB5-D13F-47F4-B8FA-31EEEE026018}"/>
    <hyperlink ref="H5477" r:id="rId8607" xr:uid="{B625B422-6BC9-49CE-918A-FDFE2799DFA7}"/>
    <hyperlink ref="I5477" r:id="rId8608" xr:uid="{04C9C657-E8C4-447C-954F-58D8731B5B8B}"/>
    <hyperlink ref="I5478" r:id="rId8609" xr:uid="{6F656488-4224-4AC1-BB2D-6B199D62B859}"/>
    <hyperlink ref="H5479" r:id="rId8610" xr:uid="{3A31344B-CF47-4CF9-B3EF-58D486DC3F4C}"/>
    <hyperlink ref="I5479" r:id="rId8611" xr:uid="{87778029-D067-412D-811D-AB529FC3ACAB}"/>
    <hyperlink ref="H5480" r:id="rId8612" xr:uid="{2984BB21-2D36-424C-A8A6-88124E599B23}"/>
    <hyperlink ref="I5480" r:id="rId8613" xr:uid="{8627A8C0-5FF1-4B54-87E3-8093D4E5CA15}"/>
    <hyperlink ref="I5481" r:id="rId8614" xr:uid="{A4B97EF8-65E8-4339-8160-374643A96C9C}"/>
    <hyperlink ref="H5482" r:id="rId8615" display="comunicaciones@colina.cl" xr:uid="{C8A877D5-36B2-4610-9222-E215D2C1603F}"/>
    <hyperlink ref="H5483" r:id="rId8616" xr:uid="{BDA4508A-B190-41B2-9733-D494F4C068B0}"/>
    <hyperlink ref="I5483" r:id="rId8617" xr:uid="{4479188A-6869-43A4-8A90-2B06E7D28984}"/>
    <hyperlink ref="H5484" r:id="rId8618" xr:uid="{8770C7BA-F570-4D26-9254-F73BC763A267}"/>
    <hyperlink ref="I5484" r:id="rId8619" xr:uid="{8E475D8C-BBA1-4ABD-88AC-7EF2A2D89C52}"/>
    <hyperlink ref="I5485" r:id="rId8620" xr:uid="{7C80FD47-84B1-4005-85F6-CD8B5DCB2170}"/>
    <hyperlink ref="H5486" r:id="rId8621" xr:uid="{8E5B3CEB-2D25-48D2-8BEF-791FE4D6FB96}"/>
    <hyperlink ref="I5486" r:id="rId8622" xr:uid="{3CF74BAF-5E6B-48DB-AC3A-30C70F55451B}"/>
    <hyperlink ref="H5487" r:id="rId8623" xr:uid="{E66972F0-6B26-4C76-90EC-00B0BC62926F}"/>
    <hyperlink ref="I5487" r:id="rId8624" xr:uid="{1CE2F82D-7628-408E-AE65-6CB5D5619E75}"/>
    <hyperlink ref="H5488" r:id="rId8625" xr:uid="{1200BB45-6DBC-4EE9-9153-B4880457F469}"/>
    <hyperlink ref="I5488" r:id="rId8626" xr:uid="{03E7772A-CA10-4BED-A032-A5394B7F7B4C}"/>
    <hyperlink ref="H5489" r:id="rId8627" display="alcaldia@concepion.cl" xr:uid="{11DB230B-3A52-419D-8F5D-BF8E25941B23}"/>
    <hyperlink ref="I5489" r:id="rId8628" xr:uid="{B7752EA4-C8B9-4555-97D3-67D1CD7DA3E5}"/>
    <hyperlink ref="H5490" r:id="rId8629" xr:uid="{2A3CA91D-240A-4165-A3A7-D5EF7CF6576D}"/>
    <hyperlink ref="I5490" r:id="rId8630" xr:uid="{53C0D349-C98C-416B-854D-A448B00CC465}"/>
    <hyperlink ref="H5491" r:id="rId8631" xr:uid="{8778DB47-6B32-4311-8130-50F5E4472C8F}"/>
    <hyperlink ref="I5491" r:id="rId8632" xr:uid="{ED8EF059-8345-4540-8215-AA909704E756}"/>
    <hyperlink ref="I5492" r:id="rId8633" xr:uid="{91893426-1B1B-4C61-AF73-AC7CED098409}"/>
    <hyperlink ref="I5493" r:id="rId8634" xr:uid="{38B570D4-6F23-4DD7-902A-0921B787B330}"/>
    <hyperlink ref="H5494" r:id="rId8635" xr:uid="{8E6C9D2D-08C0-4410-A2EB-C471D6964964}"/>
    <hyperlink ref="I5494" r:id="rId8636" xr:uid="{0ADD7DBE-9F82-4139-B9E8-55D12207C05B}"/>
    <hyperlink ref="H5495" r:id="rId8637" xr:uid="{4A0A9394-9EE0-4CC0-9814-64D1788AD2EA}"/>
    <hyperlink ref="I5495" r:id="rId8638" xr:uid="{4794C075-61EF-4307-B248-488273746E14}"/>
    <hyperlink ref="H5496" r:id="rId8639" display="alcaldecuracautin@yahoo.es" xr:uid="{BB731146-616F-4C97-99DC-6A389950AD88}"/>
    <hyperlink ref="I5496" r:id="rId8640" xr:uid="{55C8A07C-5884-4FE7-A515-1321014CCD2C}"/>
    <hyperlink ref="H5497" r:id="rId8641" xr:uid="{3E51ECDE-F587-4078-AC05-BAF9793F79D1}"/>
    <hyperlink ref="I5497" r:id="rId8642" xr:uid="{167E9319-FC71-4D21-8C2C-8AEC5521D873}"/>
    <hyperlink ref="I5498" r:id="rId8643" xr:uid="{88D231DF-6892-461F-B05E-DB1BC9F39583}"/>
    <hyperlink ref="I5499" r:id="rId8644" xr:uid="{A90E45EF-7F31-4A10-8620-CD23ABA126F0}"/>
    <hyperlink ref="H5500" r:id="rId8645" xr:uid="{9163979B-7653-4DE0-9657-FE6374B983CC}"/>
    <hyperlink ref="I5500" r:id="rId8646" xr:uid="{46526C23-947D-437F-83C9-22D918A6A545}"/>
    <hyperlink ref="H5501" r:id="rId8647" xr:uid="{DC3366E9-F620-4662-9A89-4E0623AFC94D}"/>
    <hyperlink ref="I5501" r:id="rId8648" xr:uid="{23AEC618-B183-436A-BCF3-C28C5050FFC5}"/>
    <hyperlink ref="H5502" r:id="rId8649" xr:uid="{6AD88DEF-EFC0-4A57-BA23-43C8ED751351}"/>
    <hyperlink ref="I5502" r:id="rId8650" xr:uid="{DC2FC252-C223-46BF-B361-E2E6DD05368F}"/>
    <hyperlink ref="H5503" r:id="rId8651" xr:uid="{93DC5F48-00B9-4973-9D5C-0D4614CAEB96}"/>
    <hyperlink ref="I5503" r:id="rId8652" xr:uid="{9A5E9BAB-358D-4B63-8158-2E69B279210A}"/>
    <hyperlink ref="I5504" r:id="rId8653" xr:uid="{0D7D6280-A4DA-4639-A7B8-6AB846E03DA7}"/>
    <hyperlink ref="H5505" r:id="rId8654" xr:uid="{07A75041-6AE9-4329-8AA7-B3F381E30342}"/>
    <hyperlink ref="I5505" r:id="rId8655" xr:uid="{4232B7BA-988D-48BD-886C-AC1D17A88EBE}"/>
    <hyperlink ref="H5506" r:id="rId8656" xr:uid="{4C5A8890-DE0E-44EE-BF83-62F155B427A9}"/>
    <hyperlink ref="H5507" r:id="rId8657" xr:uid="{672B8414-EC45-49FC-AC14-F78E94C5A837}"/>
    <hyperlink ref="I5507" r:id="rId8658" xr:uid="{BAC4D953-D844-4E66-B9A0-875E9FD4980B}"/>
    <hyperlink ref="I5508" r:id="rId8659" xr:uid="{8702CE1A-5709-404F-85D3-3B102E2B7D68}"/>
    <hyperlink ref="I5509" r:id="rId8660" xr:uid="{7FB63321-7F7E-4FB9-97AF-564F28418B84}"/>
    <hyperlink ref="H5510" r:id="rId8661" xr:uid="{17127044-4D91-48D2-900F-BB2BDC0298CB}"/>
    <hyperlink ref="I5510" r:id="rId8662" xr:uid="{53F0AC75-CEB3-46C4-9942-16BB3E066907}"/>
    <hyperlink ref="I5511" r:id="rId8663" xr:uid="{1A8437FB-E078-49BF-B64B-76F9E238072F}"/>
    <hyperlink ref="H5512" r:id="rId8664" xr:uid="{BA7AA8C3-A14A-4564-9A2A-C631CDDC4DF2}"/>
    <hyperlink ref="I5512" r:id="rId8665" xr:uid="{73DD26E7-5530-4A42-8C37-AA79CE3B01FD}"/>
    <hyperlink ref="I5513" r:id="rId8666" xr:uid="{0AF0CF3F-E705-4CAF-83E7-974B4E9806B5}"/>
    <hyperlink ref="I5514" r:id="rId8667" xr:uid="{690607CA-6860-42EA-A2FA-87DBEA224A45}"/>
    <hyperlink ref="H5515" r:id="rId8668" xr:uid="{CF0052DB-C07B-4B7A-B1F9-2E15DC5A6F6A}"/>
    <hyperlink ref="I5515" r:id="rId8669" xr:uid="{3E34F311-9516-484D-AFF6-8C5B46ED9733}"/>
    <hyperlink ref="H5516" r:id="rId8670" xr:uid="{532563D2-A083-42AD-A553-4D876FF10D3D}"/>
    <hyperlink ref="I5516" r:id="rId8671" xr:uid="{C3B65FF9-6379-4243-ACA5-F324402184EB}"/>
    <hyperlink ref="H5517" r:id="rId8672" xr:uid="{15B741D3-5D02-49E4-9254-8AACAC671E9D}"/>
    <hyperlink ref="I5517" r:id="rId8673" xr:uid="{CEB93F8D-E3C6-49C1-AD4F-64999684D26A}"/>
    <hyperlink ref="H5518" r:id="rId8674" xr:uid="{D7206F99-9915-45A9-A042-6CD5804AC5B2}"/>
    <hyperlink ref="I5518" r:id="rId8675" xr:uid="{E6EDE5F1-E49B-4123-A896-A41A143777A9}"/>
    <hyperlink ref="H5519" r:id="rId8676" xr:uid="{0CAB5F7A-DA6F-44D3-9FE3-DA4FB3245733}"/>
    <hyperlink ref="I5519" r:id="rId8677" xr:uid="{C7A46DD7-B427-4C74-A759-758649880B39}"/>
    <hyperlink ref="I5520" r:id="rId8678" xr:uid="{88516F88-75CF-40D0-AB7C-35F9CB1BBAE5}"/>
    <hyperlink ref="H5521" r:id="rId8679" xr:uid="{E51ACED5-AFEA-4189-8A18-CC287BE39FEA}"/>
    <hyperlink ref="I5521" r:id="rId8680" xr:uid="{A3BE77E6-AF72-4348-B31A-BB049563C1F9}"/>
    <hyperlink ref="I5522" r:id="rId8681" xr:uid="{1A0A8DE1-6B02-45ED-8F20-5680BB59C6F6}"/>
    <hyperlink ref="I5523" r:id="rId8682" xr:uid="{15E07491-6FA8-4B6E-A8EA-F91D0AE06643}"/>
    <hyperlink ref="H5524" r:id="rId8683" xr:uid="{03953EC2-2E10-4A1A-923C-7A1534CAEF11}"/>
    <hyperlink ref="I5524" r:id="rId8684" xr:uid="{AB21F236-D93B-4958-B673-5EC50D5B08F5}"/>
    <hyperlink ref="H5525" r:id="rId8685" xr:uid="{3699B9D4-2E5B-493C-ADF0-966E86D56E73}"/>
    <hyperlink ref="I5525" r:id="rId8686" xr:uid="{781711BA-2FA4-4AC4-92C9-0C5FFD481515}"/>
    <hyperlink ref="H5526" r:id="rId8687" xr:uid="{AD4B0201-A625-49FE-AC1A-FC33809C25E2}"/>
    <hyperlink ref="I5526" r:id="rId8688" xr:uid="{3186030C-D169-4930-B243-0C0A0D2A5B8F}"/>
    <hyperlink ref="H5527" r:id="rId8689" xr:uid="{063149A1-7753-4724-A98B-A24F5E9A26C8}"/>
    <hyperlink ref="I5527" r:id="rId8690" xr:uid="{96441818-86CB-437A-B631-AAF3E639BB04}"/>
    <hyperlink ref="H5528" r:id="rId8691" xr:uid="{76AF70C5-801E-4DAF-A3BD-99C75DCB5B8C}"/>
    <hyperlink ref="I5528" r:id="rId8692" xr:uid="{46E81367-2E2D-4C4B-A8A6-0DF4F134BE3A}"/>
    <hyperlink ref="H5529" r:id="rId8693" xr:uid="{199DEA7D-DDC3-4585-A332-27A42FC5707D}"/>
    <hyperlink ref="I5530" r:id="rId8694" xr:uid="{C937ECAF-250F-4FD6-81A4-0BAAC6CDAF83}"/>
    <hyperlink ref="H5531" r:id="rId8695" xr:uid="{3472BB0B-0EE1-4CA3-8B97-8914434FA53C}"/>
    <hyperlink ref="I5531" r:id="rId8696" xr:uid="{A7C6C5F2-E351-45E1-B20D-5F6A8F1133A2}"/>
    <hyperlink ref="I5532" r:id="rId8697" xr:uid="{BD4A605E-570F-4601-8477-16FFA11DB365}"/>
    <hyperlink ref="I5533" r:id="rId8698" xr:uid="{8B435EE3-E889-4938-9564-B022C03FA7E0}"/>
    <hyperlink ref="H5534" r:id="rId8699" xr:uid="{9C70993B-8129-4D12-A2CD-A73804E69976}"/>
    <hyperlink ref="I5534" r:id="rId8700" xr:uid="{E0BBE23C-44C1-4E7B-9D31-23E302A76A0C}"/>
    <hyperlink ref="H5535" r:id="rId8701" xr:uid="{3081897E-82EA-42C1-8FC0-8B8D947A7739}"/>
    <hyperlink ref="I5535" r:id="rId8702" xr:uid="{B6C118CD-67A5-4FB2-BB4A-BE79187013F6}"/>
    <hyperlink ref="H5536" r:id="rId8703" xr:uid="{3FDC6517-A0F0-422E-809A-E7772E312185}"/>
    <hyperlink ref="I5536" r:id="rId8704" xr:uid="{42D20080-9B1E-471B-9DF8-AD8481A8D77D}"/>
    <hyperlink ref="I5537" r:id="rId8705" xr:uid="{94EF1977-3342-40B6-A8C8-03B82A88FFCE}"/>
    <hyperlink ref="H5538" r:id="rId8706" xr:uid="{FD3C492C-EAB0-4E5E-AFC8-72874E83A56A}"/>
    <hyperlink ref="I5538" r:id="rId8707" xr:uid="{A6BDA4EC-BEC2-4740-A483-929CABB02158}"/>
    <hyperlink ref="I5539" r:id="rId8708" xr:uid="{DE35B737-84A7-4930-B8AB-2F30F7C31BF0}"/>
    <hyperlink ref="I5540" r:id="rId8709" xr:uid="{462ECDB1-50F7-4002-9C5C-51ACCD2A6A75}"/>
    <hyperlink ref="I5541" r:id="rId8710" xr:uid="{5541BD9C-80C3-4C82-9B25-34ECE089FE93}"/>
    <hyperlink ref="H5542" r:id="rId8711" xr:uid="{906B7AD9-6986-4CE6-91AD-F622DBFC991B}"/>
    <hyperlink ref="I5542" r:id="rId8712" xr:uid="{B42545AF-450E-4101-9A26-D28BCD76BC1A}"/>
    <hyperlink ref="H5543" r:id="rId8713" xr:uid="{98D180DC-72A4-4443-9DB5-C61095AF28C9}"/>
    <hyperlink ref="I5543" r:id="rId8714" xr:uid="{B7A48BAC-B97F-40CC-8303-26157D5D3CFF}"/>
    <hyperlink ref="I5544" r:id="rId8715" xr:uid="{A03A4DE5-6457-4724-8DCF-BF17D58FCE4C}"/>
    <hyperlink ref="H5545" r:id="rId8716" xr:uid="{C64ECF55-DDA1-4BA2-B6F4-98653B5EB43E}"/>
    <hyperlink ref="I5545" r:id="rId8717" xr:uid="{0FE975B1-49B9-4302-9472-C570039D3C2E}"/>
    <hyperlink ref="I5546" r:id="rId8718" xr:uid="{FFFD12E7-EDD5-41B9-8AD7-964AD60D395A}"/>
    <hyperlink ref="I5547" r:id="rId8719" xr:uid="{2717AA0D-13C1-4674-B90B-55507FB947DD}"/>
    <hyperlink ref="I5548" r:id="rId8720" xr:uid="{52FFCDC8-B59C-4CE9-B2FC-3C505F38CF44}"/>
    <hyperlink ref="H5549" r:id="rId8721" xr:uid="{D08B996A-437A-4A2B-87D2-5A64916C3A44}"/>
    <hyperlink ref="I5549" r:id="rId8722" xr:uid="{603046B6-614B-40D0-8C38-72C42F0B4354}"/>
    <hyperlink ref="H5550" r:id="rId8723" xr:uid="{ED85044B-F0C2-487F-89D7-0896411C5E7C}"/>
    <hyperlink ref="I5550" r:id="rId8724" xr:uid="{77D3D59C-A10A-400C-B071-F96D52C74AB0}"/>
    <hyperlink ref="H5551" r:id="rId8725" xr:uid="{0934D446-2DC5-4229-AD8F-15FDB4C23162}"/>
    <hyperlink ref="I5551" r:id="rId8726" xr:uid="{8E349FE1-8B67-482D-AADF-4CBEF03FDF6B}"/>
    <hyperlink ref="H5552" r:id="rId8727" xr:uid="{266E9A77-61CB-4C05-8B89-653E6D67C6F3}"/>
    <hyperlink ref="I5552" r:id="rId8728" xr:uid="{21365894-A88A-48BF-84C3-61B9F162A1AD}"/>
    <hyperlink ref="H5553" r:id="rId8729" xr:uid="{7F963422-28C4-466D-B75A-20FC37E3A1CA}"/>
    <hyperlink ref="I5553" r:id="rId8730" xr:uid="{F1F25486-BED8-455B-AFD6-184A2B56F72B}"/>
    <hyperlink ref="H5554" r:id="rId8731" xr:uid="{4481AB3F-3EA7-4620-AE3F-5C8867FB9776}"/>
    <hyperlink ref="I5554" r:id="rId8732" xr:uid="{8C90C169-677F-4F4E-BFE8-81D24DD42CF2}"/>
    <hyperlink ref="H5555" r:id="rId8733" xr:uid="{BB841CCD-61F1-4008-9B05-8D3F86BBA8B8}"/>
    <hyperlink ref="I5555" r:id="rId8734" xr:uid="{7184D4FB-53D5-497C-BD40-BE8C00D6B22E}"/>
    <hyperlink ref="H5556" r:id="rId8735" xr:uid="{402C6D54-9512-45A0-B957-094A611651D1}"/>
    <hyperlink ref="I5556" r:id="rId8736" xr:uid="{6770789A-7D28-478A-8327-CDCE8C14D6D7}"/>
    <hyperlink ref="H5557" r:id="rId8737" xr:uid="{B66743ED-F58C-4B04-B64F-98BDAA0238FD}"/>
    <hyperlink ref="I5557" r:id="rId8738" xr:uid="{08BB31EC-8C0A-4045-AD85-2276063858B5}"/>
    <hyperlink ref="I5558" r:id="rId8739" xr:uid="{EE0788BE-6CC6-4F27-96F0-B640AB2B27BA}"/>
    <hyperlink ref="H5559" r:id="rId8740" xr:uid="{B698B738-28D2-40D0-AB03-779377F0A60F}"/>
    <hyperlink ref="I5559" r:id="rId8741" xr:uid="{BCF32586-6800-4FA8-84C8-2917DFDA236D}"/>
    <hyperlink ref="H5560" r:id="rId8742" xr:uid="{A5B25ECE-D1F4-4DD7-B4AF-BCD4C84BC605}"/>
    <hyperlink ref="I5560" r:id="rId8743" xr:uid="{0162C4AD-12EB-4984-9A92-8F3D6EA608DA}"/>
    <hyperlink ref="H5561" r:id="rId8744" xr:uid="{B8B01511-E9E6-4967-A5D6-12AECC750E4B}"/>
    <hyperlink ref="I5561" r:id="rId8745" xr:uid="{62B95375-DBF8-4826-9EC5-19EB62FE4469}"/>
    <hyperlink ref="H5562" r:id="rId8746" xr:uid="{7EB99ABE-CB4E-45FC-9CEA-2B956DBC69DB}"/>
    <hyperlink ref="I5562" r:id="rId8747" xr:uid="{6BE4050F-5FF9-4234-8FBC-48E8D371B4C5}"/>
    <hyperlink ref="H5563" r:id="rId8748" xr:uid="{D9EC9AB9-EFA6-4A2D-9CB0-3682FAB533B2}"/>
    <hyperlink ref="I5563" r:id="rId8749" xr:uid="{9B8FFEAC-4589-4383-8A3A-B51495D97A03}"/>
    <hyperlink ref="H5564" r:id="rId8750" xr:uid="{F8F4B626-646F-4C62-89A5-FC73217D9A36}"/>
    <hyperlink ref="H5565" r:id="rId8751" xr:uid="{3E172458-A6E4-43A6-BBB6-0E19A8C766D9}"/>
    <hyperlink ref="I5565" r:id="rId8752" xr:uid="{1397CD8C-AF5C-42E2-A7C4-887D1890F3D1}"/>
    <hyperlink ref="H5566" r:id="rId8753" xr:uid="{E42E8F29-4059-412E-B35E-91336A2B8EF9}"/>
    <hyperlink ref="I5566" r:id="rId8754" xr:uid="{80A767FA-FC0C-438B-B6EC-EA89BD247E5C}"/>
    <hyperlink ref="H5567" r:id="rId8755" xr:uid="{447E410E-4EA8-4D5B-B9EE-4E09F6EC9D3E}"/>
    <hyperlink ref="I5567" r:id="rId8756" xr:uid="{58C7C754-935A-456B-B6DA-40714DC6F0DD}"/>
    <hyperlink ref="I5568" r:id="rId8757" xr:uid="{C5A4C1B4-A950-4D50-90FC-8B56F7EA232C}"/>
    <hyperlink ref="H5569" r:id="rId8758" xr:uid="{4BE64818-1B93-4B75-9D40-5F2769357D43}"/>
    <hyperlink ref="I5569" r:id="rId8759" xr:uid="{9B67650A-19B8-4C18-8B59-B6E881F11296}"/>
    <hyperlink ref="H5570" r:id="rId8760" xr:uid="{4DB533C9-310A-4B9F-AA7A-4A0281873EF2}"/>
    <hyperlink ref="I5570" r:id="rId8761" xr:uid="{8FC194D2-52BF-4BB3-BBB5-DCEC80143D26}"/>
    <hyperlink ref="H5571" r:id="rId8762" xr:uid="{94A184E3-9991-4C00-8F25-8389ED8D8494}"/>
    <hyperlink ref="I5571" r:id="rId8763" xr:uid="{821B3B00-158F-4EE6-B770-ED3A6F02B892}"/>
    <hyperlink ref="H5572" r:id="rId8764" xr:uid="{DFF15219-2508-4517-BF2B-C8B9FF8FD7F5}"/>
    <hyperlink ref="I5572" r:id="rId8765" xr:uid="{87EEDDD9-C122-417B-80FD-63692FE5702D}"/>
    <hyperlink ref="I5573" r:id="rId8766" xr:uid="{CF0F0C0B-5F33-4503-9EC2-8974DBC14C95}"/>
    <hyperlink ref="H5575" r:id="rId8767" xr:uid="{F25605C1-513A-4C77-8ADD-346D5F223040}"/>
    <hyperlink ref="I5575" r:id="rId8768" xr:uid="{B12CE50D-FE96-42F2-9FF7-47BE6B5AB089}"/>
    <hyperlink ref="H5576" r:id="rId8769" xr:uid="{D8D43140-4917-428E-B34C-4BBAE1734EFC}"/>
    <hyperlink ref="I5576" r:id="rId8770" xr:uid="{93F47B4C-F4E7-45D5-946C-1B8BA30176FA}"/>
    <hyperlink ref="H5577" r:id="rId8771" xr:uid="{FB0E2406-264F-4DDE-8CDD-0903B3A85868}"/>
    <hyperlink ref="I5577" r:id="rId8772" xr:uid="{01FEE308-A85B-4539-9405-2A7CB8F139B8}"/>
    <hyperlink ref="H5578" r:id="rId8773" xr:uid="{4D0E1578-C3BD-41E9-968B-F45F04B0BB4F}"/>
    <hyperlink ref="I5578" r:id="rId8774" xr:uid="{4172FF10-F797-454E-9AA6-0A26C3A8AD24}"/>
    <hyperlink ref="I5579" r:id="rId8775" xr:uid="{A0721AB9-63D5-4848-BF2C-8E10BE8C2212}"/>
    <hyperlink ref="H5580" r:id="rId8776" xr:uid="{342C8423-5D93-4DF3-A942-FFCD7180EB4F}"/>
    <hyperlink ref="I5580" r:id="rId8777" xr:uid="{F71BE141-71C0-4064-BC61-2C6B26737B85}"/>
    <hyperlink ref="I5581" r:id="rId8778" xr:uid="{CD4D8048-D557-434A-83FA-304C555AEA8D}"/>
    <hyperlink ref="I5582" r:id="rId8779" xr:uid="{E9C3B744-6D9C-4C46-A03B-BCB61A43B8CD}"/>
    <hyperlink ref="H5583" r:id="rId8780" xr:uid="{FB2C8FCF-223D-4D95-98B1-E126254015E7}"/>
    <hyperlink ref="I5583" r:id="rId8781" xr:uid="{2381890E-9568-4AF4-8997-678B889469EE}"/>
    <hyperlink ref="H5584" r:id="rId8782" xr:uid="{61BD5D7D-DA12-4852-AC36-F8BC4C3527A2}"/>
    <hyperlink ref="I5584" r:id="rId8783" xr:uid="{F4E6E0E8-F890-46E6-9A40-A09E5DCDC8DA}"/>
    <hyperlink ref="I5585" r:id="rId8784" xr:uid="{5834CA96-7A4F-465D-867B-2373AC46FF9A}"/>
    <hyperlink ref="I5586" r:id="rId8785" xr:uid="{CA3EAE08-5C03-4C5D-89D1-4EBD40D75358}"/>
    <hyperlink ref="H5587" r:id="rId8786" xr:uid="{8CE5B1FD-13FA-492E-AB17-D587A920025B}"/>
    <hyperlink ref="I5587" r:id="rId8787" xr:uid="{578C58CE-95A6-42BC-BA8C-0578E377DC62}"/>
    <hyperlink ref="H5588" r:id="rId8788" xr:uid="{3A7F099C-F6FE-4492-976D-A0A5704452A4}"/>
    <hyperlink ref="I5588" r:id="rId8789" xr:uid="{9D93AD0F-0001-4591-B1FB-455B0A670FC0}"/>
    <hyperlink ref="H5589" r:id="rId8790" xr:uid="{3375AAC2-1E3B-41BD-A4C1-28393D5277D7}"/>
    <hyperlink ref="I5589" r:id="rId8791" xr:uid="{74A9432E-A957-42FB-BA9B-B5F795F1173F}"/>
    <hyperlink ref="H5590" r:id="rId8792" xr:uid="{1F83F568-0F81-41CE-82CD-697F3E24DB42}"/>
    <hyperlink ref="I5590" r:id="rId8793" xr:uid="{45238B18-C17E-45EC-9D9D-A50A62B42BFC}"/>
    <hyperlink ref="H5591" r:id="rId8794" xr:uid="{8502056F-E809-483B-9836-56C27C2715D4}"/>
    <hyperlink ref="I5591" r:id="rId8795" xr:uid="{4ECB9357-7043-42F7-B544-E9B63853C4D3}"/>
    <hyperlink ref="H5592" r:id="rId8796" xr:uid="{BD561E7E-E6C0-458D-87CF-E3A1B772E386}"/>
    <hyperlink ref="I5592" r:id="rId8797" xr:uid="{8E9668BA-3547-416B-B3DE-37A02B145321}"/>
    <hyperlink ref="H5593" r:id="rId8798" xr:uid="{78414C47-D0CF-488C-8FB0-E44909FB86DB}"/>
    <hyperlink ref="I5593" r:id="rId8799" xr:uid="{64663412-AD0B-4F10-B8B4-6D9EC3874CCC}"/>
    <hyperlink ref="H5594" r:id="rId8800" xr:uid="{5D081D41-6091-47CB-BDB7-39901B0C1F52}"/>
    <hyperlink ref="I5594" r:id="rId8801" xr:uid="{C011FCB7-C970-40B0-A309-2CF9AB0E571B}"/>
    <hyperlink ref="H5595" r:id="rId8802" xr:uid="{54D6A448-0F3C-46F9-85BC-7A4AF842B92B}"/>
    <hyperlink ref="I5595" r:id="rId8803" xr:uid="{99CB49D9-CF94-46F7-9F03-4FF28F2546E4}"/>
    <hyperlink ref="I5596" r:id="rId8804" xr:uid="{30BF14A7-CC6C-4D27-9941-9100BE3E688F}"/>
    <hyperlink ref="H5597" r:id="rId8805" xr:uid="{AD50449E-95B9-49D6-B114-B44EA8624CBA}"/>
    <hyperlink ref="I5597" r:id="rId8806" xr:uid="{E8A0BF1F-C300-42E0-BC0A-B446567DABF6}"/>
    <hyperlink ref="H5598" r:id="rId8807" xr:uid="{6FDD58B6-4E58-4B71-AD90-85E99A7BEFA9}"/>
    <hyperlink ref="I5598" r:id="rId8808" xr:uid="{FEFCDE36-9422-477D-B874-03BD70FA8573}"/>
    <hyperlink ref="H5599" r:id="rId8809" xr:uid="{BC99A9EA-C43B-4A45-80A4-8B101BC7A3B3}"/>
    <hyperlink ref="I5599" r:id="rId8810" xr:uid="{21CB225B-2DDA-47F8-8607-A164948A1AD6}"/>
    <hyperlink ref="H5600" r:id="rId8811" display="rrpp@munimulchen.cl" xr:uid="{A049D1C0-20BE-45E3-8322-D2D53DB79F1A}"/>
    <hyperlink ref="I5600" r:id="rId8812" xr:uid="{BAF8C85C-F5F2-4E71-A7D2-2CEF9874F175}"/>
    <hyperlink ref="H5601" r:id="rId8813" xr:uid="{C87C6934-8437-42A1-AE44-99B29C17B407}"/>
    <hyperlink ref="I5601" r:id="rId8814" xr:uid="{B31ED136-D8F4-45CB-B642-552A54695F4B}"/>
    <hyperlink ref="H5602" r:id="rId8815" xr:uid="{AF09E8C1-156A-4763-88B9-55FE09773C46}"/>
    <hyperlink ref="I5602" r:id="rId8816" xr:uid="{8F022199-42C3-44FB-ADCC-C4B008DA9DBF}"/>
    <hyperlink ref="H5603" r:id="rId8817" xr:uid="{3563C7D2-3577-4648-88E3-B3E049D10CED}"/>
    <hyperlink ref="I5603" r:id="rId8818" xr:uid="{AEDDCC69-FB4C-4835-B7C0-BC004F53AA1D}"/>
    <hyperlink ref="H5604" r:id="rId8819" xr:uid="{0480FD7B-9961-456E-A41E-61D91BF0000B}"/>
    <hyperlink ref="I5604" r:id="rId8820" xr:uid="{E2516F6D-FCCF-41B2-A8E6-9F143441D7D2}"/>
    <hyperlink ref="H5605" r:id="rId8821" xr:uid="{84DE0B18-F3A1-411D-BBAC-E8E1CA5A937C}"/>
    <hyperlink ref="I5605" r:id="rId8822" xr:uid="{0E2CEF83-A490-4390-A431-80C73B6AF381}"/>
    <hyperlink ref="H5606" r:id="rId8823" xr:uid="{EB2A98C9-B3B2-4018-80D5-E3CAD2BAB785}"/>
    <hyperlink ref="I5606" r:id="rId8824" xr:uid="{B4F676E7-CE81-4D8A-8075-5C988F0D6D42}"/>
    <hyperlink ref="H5607" r:id="rId8825" xr:uid="{7134CB5D-6318-487E-9342-32A14EE379E6}"/>
    <hyperlink ref="I5607" r:id="rId8826" xr:uid="{49EA7874-386E-4368-AA21-4BE6706C1713}"/>
    <hyperlink ref="H5609" r:id="rId8827" xr:uid="{0232D5F0-BE5E-4953-914E-D4A310C14F18}"/>
    <hyperlink ref="I5609" r:id="rId8828" xr:uid="{78C78C27-BD36-41BE-A94C-E2D55371E861}"/>
    <hyperlink ref="H5610" r:id="rId8829" xr:uid="{25298886-90C8-4E46-A782-9E5AC883B256}"/>
    <hyperlink ref="I5610" r:id="rId8830" xr:uid="{1187ECC1-07D6-4846-B44D-21B1F52B9483}"/>
    <hyperlink ref="H5611" r:id="rId8831" xr:uid="{94A2D143-5DCC-4B4E-86D6-88C6AC751239}"/>
    <hyperlink ref="I5611" r:id="rId8832" xr:uid="{71736279-AA91-40E9-8325-1218B33E9539}"/>
    <hyperlink ref="H5612" r:id="rId8833" xr:uid="{67CE61E2-2822-4EC3-A289-3927ADB4ADF8}"/>
    <hyperlink ref="I5612" r:id="rId8834" xr:uid="{4B43A831-B567-464A-BDD9-728AB9ABC7B5}"/>
    <hyperlink ref="H5613" r:id="rId8835" xr:uid="{A146437B-9F3D-4DC5-B3EB-36C8E8E61528}"/>
    <hyperlink ref="I5613" r:id="rId8836" xr:uid="{8FB82D9B-478B-4BF0-86E1-92D61769920B}"/>
    <hyperlink ref="H5614" r:id="rId8837" xr:uid="{93449772-5899-4ADF-BC1D-828DE87BE995}"/>
    <hyperlink ref="I5614" r:id="rId8838" xr:uid="{D26888C2-97B9-4855-8ABD-A7C2661EF014}"/>
    <hyperlink ref="H5615" r:id="rId8839" xr:uid="{AB58C4D7-02F9-442D-9046-ACD5B326ACA8}"/>
    <hyperlink ref="I5615" r:id="rId8840" xr:uid="{2B9182B9-6B5E-43AD-8D00-687415DFA76F}"/>
    <hyperlink ref="I5616" r:id="rId8841" xr:uid="{7A962B52-DFEC-48AC-8BB7-4FD8CB40F5D9}"/>
    <hyperlink ref="H5617" r:id="rId8842" xr:uid="{DFF2316F-31BA-409F-9C8D-4794FB92AD37}"/>
    <hyperlink ref="I5617" r:id="rId8843" xr:uid="{A25DBC30-63F4-4EAD-9CEA-6BA0C7CEC0FB}"/>
    <hyperlink ref="H5618" r:id="rId8844" xr:uid="{FA2D6C37-7B63-4AE2-9A2B-F6451B981DF6}"/>
    <hyperlink ref="I5618" r:id="rId8845" xr:uid="{8A1ACB22-BC64-4243-97EF-75AC97A3C20D}"/>
    <hyperlink ref="H5619" r:id="rId8846" xr:uid="{4347C6D8-9C9C-46D3-981F-086EB84094E1}"/>
    <hyperlink ref="I5619" r:id="rId8847" xr:uid="{36A55723-7634-4766-802A-6426E3E9EAF6}"/>
    <hyperlink ref="I5620" r:id="rId8848" xr:uid="{8EBED661-513B-4F10-966F-7F3956B4BE83}"/>
    <hyperlink ref="H5621" r:id="rId8849" xr:uid="{FF2339BB-0BD8-4653-A0E6-792E090B5D9B}"/>
    <hyperlink ref="H5620" r:id="rId8850" xr:uid="{27F9F2C0-E326-410A-BEB3-2307AEF4FCB7}"/>
    <hyperlink ref="I5621" r:id="rId8851" xr:uid="{60F3A851-64ED-4993-B349-0AE3A0429C59}"/>
    <hyperlink ref="H5622" r:id="rId8852" xr:uid="{1896A69C-4B3C-48E5-B643-CC5F45CF58A5}"/>
    <hyperlink ref="I5622" r:id="rId8853" xr:uid="{FE4BBE4C-7446-41A1-8600-E8C05273DBE7}"/>
    <hyperlink ref="H5623" r:id="rId8854" xr:uid="{D414EEBE-6479-4556-A855-8816810CD18E}"/>
    <hyperlink ref="I5623" r:id="rId8855" xr:uid="{C79F17B8-0F32-4BE2-B18D-77DBEFAA0993}"/>
    <hyperlink ref="H5624" r:id="rId8856" xr:uid="{9FE0FD98-58B6-4AE3-A80F-FC3E71BB6272}"/>
    <hyperlink ref="I5624" r:id="rId8857" xr:uid="{2903D13D-DE69-4B4B-A6C8-8DFF1E0D5B43}"/>
    <hyperlink ref="I5625" r:id="rId8858" xr:uid="{663ADDEE-A8CE-4682-8C5C-04BEB06BA34B}"/>
    <hyperlink ref="H5626" r:id="rId8859" xr:uid="{6A29C1BB-E52D-46C2-9E96-F46B55376412}"/>
    <hyperlink ref="I5626" r:id="rId8860" xr:uid="{55F0F56B-658A-4D3E-9B61-4959C3596B32}"/>
    <hyperlink ref="H5627" r:id="rId8861" xr:uid="{60C41F14-D720-48FA-9E3F-515E3AC0F185}"/>
    <hyperlink ref="I5627" r:id="rId8862" xr:uid="{229D798D-4F0B-4AAD-8868-E6C3C12D9E0A}"/>
    <hyperlink ref="H5628" r:id="rId8863" xr:uid="{4C6884C8-BD8E-4C50-A135-6B8C093EFC83}"/>
    <hyperlink ref="I5628" r:id="rId8864" xr:uid="{677028D5-3F0A-42DD-BAAC-9B9635C30C78}"/>
    <hyperlink ref="H5629" r:id="rId8865" xr:uid="{94706AC2-FC08-4B70-A3D8-34613D218E32}"/>
    <hyperlink ref="I5629" r:id="rId8866" xr:uid="{F007F6ED-D126-4287-A782-81C19034FDF9}"/>
    <hyperlink ref="I5630" r:id="rId8867" xr:uid="{5AB9E067-0D6C-4BC2-B006-D9F817FB1FAE}"/>
    <hyperlink ref="H5631" r:id="rId8868" xr:uid="{0E2FF8D3-7CEB-4FA2-884E-1ED24B04A255}"/>
    <hyperlink ref="I5631" r:id="rId8869" xr:uid="{615C2BB7-E2B0-43AF-9DAF-F61E6F6DFC2E}"/>
    <hyperlink ref="H5632" r:id="rId8870" xr:uid="{0807A96B-C413-408B-9BAF-21F043EAC24E}"/>
    <hyperlink ref="I5632" r:id="rId8871" xr:uid="{7B432ADC-2D97-408F-8822-2CB9C78A761B}"/>
    <hyperlink ref="H5633" r:id="rId8872" xr:uid="{81765CC9-4382-471C-BD8D-57E4625F27C9}"/>
    <hyperlink ref="I5633" r:id="rId8873" xr:uid="{AE06A8B0-3B32-4EE8-8F25-DA0EA2CBFC6C}"/>
    <hyperlink ref="H5634" r:id="rId8874" xr:uid="{5D04DE7E-AB06-495E-B709-7D48952915DA}"/>
    <hyperlink ref="I5634" r:id="rId8875" xr:uid="{3EEA899C-3F11-42CC-ADCA-A13FD80204DC}"/>
    <hyperlink ref="I5635" r:id="rId8876" xr:uid="{700F7A60-A9C9-4A3D-AE11-D63254C9A18C}"/>
    <hyperlink ref="H5636" r:id="rId8877" xr:uid="{B9DE87A9-AC7D-4E9E-B2A3-9DA369411882}"/>
    <hyperlink ref="I5636" r:id="rId8878" xr:uid="{8175B188-298D-44F7-AC87-710C850ACEAF}"/>
    <hyperlink ref="I5637" r:id="rId8879" xr:uid="{86B3BA3C-9AD3-4CD9-A58B-0CEDCAFD3914}"/>
    <hyperlink ref="H5638" r:id="rId8880" xr:uid="{FF3A778A-14F6-4B66-95FA-4B6DD6091333}"/>
    <hyperlink ref="I5638" r:id="rId8881" xr:uid="{0D2307FA-31B2-4F71-B347-114C0291B012}"/>
    <hyperlink ref="H5639" r:id="rId8882" xr:uid="{34299EA5-DF5A-4A8B-9AAF-D320372CD223}"/>
    <hyperlink ref="I5639" r:id="rId8883" xr:uid="{36DA8B1C-6945-416D-ADAC-921FC4720553}"/>
    <hyperlink ref="I5640" r:id="rId8884" xr:uid="{CC5D265D-95BC-4D9C-88EC-BC7EFF85A9AC}"/>
    <hyperlink ref="H5641" r:id="rId8885" xr:uid="{8966F18B-ADFB-4AE9-8858-0984071134D0}"/>
    <hyperlink ref="I5641" r:id="rId8886" xr:uid="{8E55D984-EA1F-4960-B21A-AFED79658299}"/>
    <hyperlink ref="H5642" r:id="rId8887" xr:uid="{E8C391A5-7733-4D77-BAF7-B1137A84D4FF}"/>
    <hyperlink ref="I5642" r:id="rId8888" xr:uid="{D6E54D04-D45F-4C8D-86B1-D5703A53CF6F}"/>
    <hyperlink ref="I5643" r:id="rId8889" xr:uid="{B45E81A9-E1E4-4C98-97F2-ED112F5EBC9B}"/>
    <hyperlink ref="I5644" r:id="rId8890" xr:uid="{1749EF24-1741-4C04-B4C0-0950A2A7565F}"/>
    <hyperlink ref="H5645" r:id="rId8891" xr:uid="{FFEB454A-6D54-4CF9-BB99-354878C86BCB}"/>
    <hyperlink ref="I5645" r:id="rId8892" xr:uid="{CC95B7DB-453E-482D-BAD5-904AD4289435}"/>
    <hyperlink ref="H5646" r:id="rId8893" xr:uid="{DCBC0E72-7C18-4B9E-9061-6F0CFB82A37E}"/>
    <hyperlink ref="H5647" r:id="rId8894" xr:uid="{83C97106-C773-409E-A460-F6BF094ACB09}"/>
    <hyperlink ref="I5647" r:id="rId8895" xr:uid="{9BBBB066-A68B-4336-8F81-7180BB902C9C}"/>
    <hyperlink ref="I5648" r:id="rId8896" xr:uid="{64C207E7-E57B-47A4-AA92-B2838F828CA8}"/>
    <hyperlink ref="H5649" r:id="rId8897" xr:uid="{9BADD6A2-900C-445A-BCE6-6BBB6F3207F7}"/>
    <hyperlink ref="I5649" r:id="rId8898" xr:uid="{80D1F1F3-34EF-4E38-AD7F-D54652900737}"/>
    <hyperlink ref="H5650" r:id="rId8899" xr:uid="{F4B20CEF-BB58-48D2-A50E-526D212AF682}"/>
    <hyperlink ref="I5650" r:id="rId8900" xr:uid="{C65AB618-51FC-47A6-9408-6B9885E14146}"/>
    <hyperlink ref="H5651" r:id="rId8901" xr:uid="{72FAB5ED-61F5-4C15-8BC2-968A85AFE4D7}"/>
    <hyperlink ref="I5651" r:id="rId8902" xr:uid="{AEEFF20D-F964-4DB6-8718-2CC0C314A14F}"/>
    <hyperlink ref="H5652" r:id="rId8903" xr:uid="{DC4C6C70-CA52-4892-B11A-2AE6677BF2DE}"/>
    <hyperlink ref="I5652" r:id="rId8904" xr:uid="{5BA790BF-EDC0-40C9-AD57-8C623A067AFE}"/>
    <hyperlink ref="I5653" r:id="rId8905" xr:uid="{4C348940-5095-488A-9F30-463B73D5CF95}"/>
    <hyperlink ref="H5654" r:id="rId8906" xr:uid="{A70938C7-958A-46EA-B6C5-9FD6C3285AD4}"/>
    <hyperlink ref="I5654" r:id="rId8907" xr:uid="{C179728B-9EEC-48A4-9A9F-3E89526A06EF}"/>
    <hyperlink ref="I5655" r:id="rId8908" xr:uid="{33AF271C-38A5-498F-8898-1532FA07CE9D}"/>
    <hyperlink ref="I5656" r:id="rId8909" xr:uid="{97988E93-BAB7-4FBB-8662-394CCF071FEF}"/>
    <hyperlink ref="H5657" r:id="rId8910" xr:uid="{4CB584A6-4BB7-4BF0-B59E-E5EF316FCE9D}"/>
    <hyperlink ref="H5658" r:id="rId8911" xr:uid="{0C64FC1C-AE4F-471E-BAB9-E4330F207C79}"/>
    <hyperlink ref="I5658" r:id="rId8912" xr:uid="{9F7354EF-5AE4-4A47-9AAD-4BB170B318EB}"/>
    <hyperlink ref="H5659" r:id="rId8913" xr:uid="{3FC3FED5-7EDA-4C93-8998-A3FCACECB1C2}"/>
    <hyperlink ref="I5659" r:id="rId8914" xr:uid="{B54A9683-932A-4D71-BAF3-9551C6147435}"/>
    <hyperlink ref="H5660" r:id="rId8915" xr:uid="{D93E209D-D901-4E34-BD0A-113C07FCAE2F}"/>
    <hyperlink ref="I5660" r:id="rId8916" xr:uid="{6FC65E61-E821-43F5-8CAB-FE797E3E9057}"/>
    <hyperlink ref="H5661" r:id="rId8917" xr:uid="{00D69532-4282-4798-BA40-453FA27D0AD9}"/>
    <hyperlink ref="I5661" r:id="rId8918" xr:uid="{EE3B2E16-8D2B-4FA3-B7E9-176CFBA1AAD9}"/>
    <hyperlink ref="H5662" r:id="rId8919" xr:uid="{9F4888A2-5CC2-4A38-8688-07C943B48B3D}"/>
    <hyperlink ref="I5662" r:id="rId8920" xr:uid="{024D1271-790E-4744-BEE5-8A14DD1CB5FC}"/>
    <hyperlink ref="H5663" r:id="rId8921" xr:uid="{3C0A3840-C5A0-40AA-8B4B-2D76EAFED9A0}"/>
    <hyperlink ref="I5663" r:id="rId8922" xr:uid="{591B9C64-915E-477A-8165-B6DA0491ADA7}"/>
    <hyperlink ref="H5664" r:id="rId8923" xr:uid="{B32DA7FA-B50C-4571-BB8F-43FCECE8AD44}"/>
    <hyperlink ref="I5664" r:id="rId8924" xr:uid="{88DAE0DE-7DDC-4D17-A433-E8BDC7915250}"/>
    <hyperlink ref="H5665" r:id="rId8925" xr:uid="{18F36933-D5B2-41B7-9808-26E38141A303}"/>
    <hyperlink ref="I5665" r:id="rId8926" xr:uid="{E45C7B1E-ACEA-425B-8CC5-1EA52A7CA741}"/>
    <hyperlink ref="I5666" r:id="rId8927" xr:uid="{412D59F5-CED4-4057-BFB1-E97673A4FD74}"/>
    <hyperlink ref="I5667" r:id="rId8928" xr:uid="{A83EC90D-D9D4-4F10-A806-2ACD812EC458}"/>
    <hyperlink ref="I5668" r:id="rId8929" xr:uid="{FB991C72-38D0-42B5-89E3-F5323A0A727A}"/>
    <hyperlink ref="H5669" r:id="rId8930" xr:uid="{27CECD87-738F-4C2A-94B9-C1BBACCF0885}"/>
    <hyperlink ref="I5669" r:id="rId8931" xr:uid="{5DC467E7-6C02-4466-BE01-B6D486848C0B}"/>
    <hyperlink ref="H5670" r:id="rId8932" xr:uid="{91FF16A8-DEDD-4199-95DA-289412242435}"/>
    <hyperlink ref="I5670" r:id="rId8933" xr:uid="{D8683FAD-E481-4481-9409-DEA3E735213C}"/>
    <hyperlink ref="H5671" r:id="rId8934" xr:uid="{DB1A52ED-D9F1-4B62-BB5A-B2F4F5825CFD}"/>
    <hyperlink ref="I5671" r:id="rId8935" xr:uid="{4419535B-F1A2-4D7B-9C7E-09CC2308A7FC}"/>
    <hyperlink ref="H5672" r:id="rId8936" xr:uid="{BEB910FC-3E0D-4983-9D74-C0DF4FD440F5}"/>
    <hyperlink ref="I5672" r:id="rId8937" xr:uid="{E5BC86F1-6A2E-4451-8473-480504D83151}"/>
    <hyperlink ref="H5673" r:id="rId8938" xr:uid="{A5ED88A8-8F87-4C54-BFED-D2DE4200FA6C}"/>
    <hyperlink ref="I5673" r:id="rId8939" xr:uid="{47C46570-8A08-4DAE-A43D-300CE70DF8DA}"/>
    <hyperlink ref="H5674" r:id="rId8940" xr:uid="{92391885-937C-4675-98B6-90C0AD2ABBBF}"/>
    <hyperlink ref="I5674" r:id="rId8941" xr:uid="{D7AF0735-78D3-4AB9-BC24-AD3E400DBBAA}"/>
    <hyperlink ref="H5675" r:id="rId8942" xr:uid="{F4BB138A-EA81-47B3-A2BA-BD1E08BDB48B}"/>
    <hyperlink ref="I5675" r:id="rId8943" xr:uid="{CC965DF5-BC27-4BAB-900B-DA3526FBDEAE}"/>
    <hyperlink ref="H5676" r:id="rId8944" xr:uid="{FD06F675-21A5-485C-8CF4-D83147776ACC}"/>
    <hyperlink ref="I5676" r:id="rId8945" xr:uid="{55240F79-B042-450C-BBF3-134D41E2E32E}"/>
    <hyperlink ref="I5677" r:id="rId8946" xr:uid="{3659DD2F-8A95-4D25-A9A6-C1582E715CFC}"/>
    <hyperlink ref="I5678" r:id="rId8947" xr:uid="{833DD2FD-8734-4A5F-8339-D80A680EE93D}"/>
    <hyperlink ref="I5679" r:id="rId8948" xr:uid="{C89F3FB2-6107-4072-97E5-36E1C4844890}"/>
    <hyperlink ref="H5680" r:id="rId8949" xr:uid="{DAC8165C-037B-4542-8F00-457BC1766230}"/>
    <hyperlink ref="I5680" r:id="rId8950" xr:uid="{B45F1296-A966-48A6-9F85-84F7928844D4}"/>
    <hyperlink ref="H5681" r:id="rId8951" xr:uid="{2B735890-AA89-4C50-88B8-AAA774AD751D}"/>
    <hyperlink ref="I5681" r:id="rId8952" xr:uid="{FF709643-ED43-48FB-83DD-D80929AD828A}"/>
    <hyperlink ref="H5682" r:id="rId8953" xr:uid="{F363C2E3-BC82-4AB2-AEA6-3FCF440F141D}"/>
    <hyperlink ref="I5682" r:id="rId8954" xr:uid="{22EDA851-5ACD-4999-A9EC-F517FBCF5CC3}"/>
    <hyperlink ref="H5683" r:id="rId8955" xr:uid="{95DD5E86-D2C4-4084-9AD3-72131C7BA22D}"/>
    <hyperlink ref="I5683" r:id="rId8956" xr:uid="{609378EC-C212-454F-AC2B-1B5BFA455565}"/>
    <hyperlink ref="I5684" r:id="rId8957" xr:uid="{DA222E4A-3EA4-4859-B49D-7A51BD06C83D}"/>
    <hyperlink ref="H5685" r:id="rId8958" xr:uid="{4FEA2A72-8570-4FF5-9196-887362A2905E}"/>
    <hyperlink ref="I5685" r:id="rId8959" xr:uid="{B3E62C51-C214-433F-9DAD-286BC6D54B87}"/>
    <hyperlink ref="I5686" r:id="rId8960" xr:uid="{FEC3BF1D-A41E-4C83-993A-3D9E6C40DA43}"/>
    <hyperlink ref="I5687" r:id="rId8961" xr:uid="{5456DD82-8B9F-488A-A8B0-BF764E90FF4D}"/>
    <hyperlink ref="I5688" r:id="rId8962" xr:uid="{9FB48922-158D-4722-93EE-D99982D4F40B}"/>
    <hyperlink ref="H5689" r:id="rId8963" xr:uid="{5A7F93C3-7284-43C5-9995-161419A0D6AC}"/>
    <hyperlink ref="I5689" r:id="rId8964" xr:uid="{FC3536CE-80EE-4908-93C2-A2F2639402C1}"/>
    <hyperlink ref="H5690" r:id="rId8965" xr:uid="{8337C456-11A1-4C54-8D2C-E932B7B4ED58}"/>
    <hyperlink ref="I5690" r:id="rId8966" xr:uid="{65664CB9-B228-4B31-9987-A6C47DDD7959}"/>
    <hyperlink ref="H5691" r:id="rId8967" xr:uid="{34340154-9E47-49B9-B6B1-F7667FCCAD0D}"/>
    <hyperlink ref="I5691" r:id="rId8968" xr:uid="{3AA33CF3-E821-4861-8BCB-8D81292EA025}"/>
    <hyperlink ref="I5692" r:id="rId8969" xr:uid="{A1704D68-A872-4995-99E4-DDDEE81883A0}"/>
    <hyperlink ref="I5693" r:id="rId8970" xr:uid="{2B815E1B-D4C7-4CEC-A3EB-D0707724AA7B}"/>
    <hyperlink ref="I5694" r:id="rId8971" xr:uid="{9C1AC84A-7079-4D3A-A1D6-4EDB7C0DE4A0}"/>
    <hyperlink ref="I5695" r:id="rId8972" xr:uid="{D3895381-A753-4F48-881F-1D94DEFEF31D}"/>
    <hyperlink ref="H5696" r:id="rId8973" xr:uid="{9DE449DC-D152-468A-AC07-2FB7085E547E}"/>
    <hyperlink ref="I5696" r:id="rId8974" xr:uid="{07686F72-368D-406F-B3AE-5C55169BF1C0}"/>
    <hyperlink ref="H5697" r:id="rId8975" xr:uid="{39295C15-D996-4000-BC22-CEDEE782CBB1}"/>
    <hyperlink ref="I5697" r:id="rId8976" xr:uid="{34AE4E93-B3F3-4534-AD3D-F15AB8C1AECD}"/>
    <hyperlink ref="H5698" r:id="rId8977" xr:uid="{142C1019-BD97-4CBC-BB1B-03742610936D}"/>
    <hyperlink ref="I5698" r:id="rId8978" xr:uid="{B467B1FD-7F03-468E-9D64-5DAEE663496F}"/>
    <hyperlink ref="H5699" r:id="rId8979" xr:uid="{318CD0E1-B2B4-43D0-9166-6510E6245C1F}"/>
    <hyperlink ref="I5699" r:id="rId8980" xr:uid="{921F3D79-6BDF-4C21-8807-F784EC4F5745}"/>
    <hyperlink ref="H5700" r:id="rId8981" xr:uid="{EA1FF107-B32D-4730-AD0F-E4995728F7A6}"/>
    <hyperlink ref="I5700" r:id="rId8982" xr:uid="{34C1AABD-330F-4ABD-B15A-92A8BBC8625F}"/>
    <hyperlink ref="H5701" r:id="rId8983" xr:uid="{4C3F4F03-718D-4026-86E0-908C17873705}"/>
    <hyperlink ref="I5701" r:id="rId8984" xr:uid="{9B709988-43D6-4CD4-9FDA-4B6C03860DE4}"/>
    <hyperlink ref="H5702" r:id="rId8985" xr:uid="{80E0A9E0-FFB8-49DC-A968-089B0724E69A}"/>
    <hyperlink ref="I5702" r:id="rId8986" xr:uid="{7E00CAC8-6F23-426C-8740-872F360A3880}"/>
    <hyperlink ref="H5703" r:id="rId8987" xr:uid="{05647900-733B-40A1-B164-458F38925B21}"/>
    <hyperlink ref="I5703" r:id="rId8988" xr:uid="{9793E8D3-2A11-4EF7-8047-E264685F74D2}"/>
    <hyperlink ref="H5704" r:id="rId8989" xr:uid="{24B407CD-A237-4C17-B44F-EA8D2EC158F9}"/>
    <hyperlink ref="I5704" r:id="rId8990" xr:uid="{477BB7A4-AE41-43CD-8D79-5F1B39AEC042}"/>
    <hyperlink ref="H5705" r:id="rId8991" xr:uid="{4845B52F-3F07-4A86-A9EC-46696327DCB2}"/>
    <hyperlink ref="I5705" r:id="rId8992" xr:uid="{736A0157-6092-4D4B-BCD5-FF55531FD770}"/>
    <hyperlink ref="H5706" r:id="rId8993" xr:uid="{9F40F715-C0C1-4B39-8C77-E001FBE13A1A}"/>
    <hyperlink ref="I5706" r:id="rId8994" xr:uid="{3194FFD7-AA9A-431E-9A24-676D41D1B9EF}"/>
    <hyperlink ref="H5707" r:id="rId8995" xr:uid="{5FBD2E87-E565-42A2-A537-D7E0E555FE50}"/>
    <hyperlink ref="I5707" r:id="rId8996" xr:uid="{15B3CDE7-EA0E-4BA4-875E-5F457281B612}"/>
    <hyperlink ref="H5708" r:id="rId8997" xr:uid="{3B49546F-9F13-413C-8ACE-F114C79295CB}"/>
    <hyperlink ref="I5708" r:id="rId8998" xr:uid="{90B8D81B-B48D-4087-A7F0-CDB6FDBC7734}"/>
    <hyperlink ref="H5709" r:id="rId8999" xr:uid="{6E05A27A-D79E-4E35-B714-9F5F89F61274}"/>
    <hyperlink ref="I5709" r:id="rId9000" xr:uid="{11F15D86-74DE-4BA3-AE15-51DE978AD5F8}"/>
    <hyperlink ref="I5710" r:id="rId9001" xr:uid="{335AB19A-E534-485D-B3F1-D5822DB04708}"/>
    <hyperlink ref="H5711" r:id="rId9002" xr:uid="{1020E828-B201-49A1-96E8-24B7A711537B}"/>
    <hyperlink ref="I5711" r:id="rId9003" xr:uid="{F531593E-B5C0-4BE8-9BAB-F77051466624}"/>
    <hyperlink ref="H5712" r:id="rId9004" xr:uid="{34D0F055-9033-45EE-8102-BA5EA0BDF216}"/>
    <hyperlink ref="I5712" r:id="rId9005" xr:uid="{DE4C369B-672B-48C9-B2F7-2642E4F06CB4}"/>
    <hyperlink ref="H5713" r:id="rId9006" xr:uid="{D66D442B-5274-48F7-8018-2527CD2F6DFA}"/>
    <hyperlink ref="I5713" r:id="rId9007" xr:uid="{BD393276-576F-4B8F-A33E-00DE3FEF0C73}"/>
    <hyperlink ref="I5714" r:id="rId9008" xr:uid="{35E1C548-B32C-442A-96CE-E9D8B925F51F}"/>
    <hyperlink ref="H5715" r:id="rId9009" xr:uid="{455A31B4-6A50-4BB0-9273-B6891EA3A835}"/>
    <hyperlink ref="I5715" r:id="rId9010" xr:uid="{2BF3C658-0BC0-487A-A6B7-806BABCE1EFD}"/>
    <hyperlink ref="I5716" r:id="rId9011" xr:uid="{7C8512CC-1587-48E8-941F-C0DE8FD3FDD3}"/>
    <hyperlink ref="I5717" r:id="rId9012" xr:uid="{3654445B-A405-4034-AE01-7FC752767BFD}"/>
    <hyperlink ref="H5718" r:id="rId9013" display="alcaldia@sanmiguel.cl" xr:uid="{4C9CEC17-1237-49E3-A871-12B93710A3C8}"/>
    <hyperlink ref="I5718" r:id="rId9014" xr:uid="{0A6DC1D2-3414-4B8E-AE6E-DF791CC789A8}"/>
    <hyperlink ref="H5719" r:id="rId9015" xr:uid="{3B9EF408-7B94-4C87-A2BA-F14A5269E560}"/>
    <hyperlink ref="I5719" r:id="rId9016" xr:uid="{439A32ED-224F-4030-BDC8-E876A57F1A45}"/>
    <hyperlink ref="H5720" r:id="rId9017" xr:uid="{15EF9FF5-DB15-487D-B1AD-4B7C8AB1FD0D}"/>
    <hyperlink ref="I5720" r:id="rId9018" xr:uid="{5BB714BA-47CE-493D-BEB8-67C02907FFA1}"/>
    <hyperlink ref="H5721" r:id="rId9019" xr:uid="{95C008CA-D23A-498D-AE6F-4FF373C8347F}"/>
    <hyperlink ref="I5721" r:id="rId9020" xr:uid="{0B168F9E-4349-4ADB-ACB1-22A0860DFB18}"/>
    <hyperlink ref="H5722" r:id="rId9021" xr:uid="{08408F33-469A-4092-8199-3BCEA2EB5E54}"/>
    <hyperlink ref="I5722" r:id="rId9022" xr:uid="{9D7CA428-73FB-4949-BBA1-C67C2B09FE90}"/>
    <hyperlink ref="I5723" r:id="rId9023" xr:uid="{8FF611F7-4D67-4EFC-854F-299B42DF365C}"/>
    <hyperlink ref="I5724" r:id="rId9024" xr:uid="{B208721E-452A-4177-8646-0B310D8EF380}"/>
    <hyperlink ref="I5725" r:id="rId9025" xr:uid="{2B5A204A-87D0-4861-929B-594923066D58}"/>
    <hyperlink ref="H5726" r:id="rId9026" xr:uid="{C9C5A560-C8B0-4CF2-9537-B35209A4563E}"/>
    <hyperlink ref="I5726" r:id="rId9027" xr:uid="{2BFCF356-509D-42CF-9681-F4A7626969CB}"/>
    <hyperlink ref="H5727" r:id="rId9028" xr:uid="{47BE84A6-44B7-44DC-84D4-D4FD3CD24E47}"/>
    <hyperlink ref="H5728" r:id="rId9029" xr:uid="{8F282ABA-77E2-48D3-952F-05F48E4AF8D3}"/>
    <hyperlink ref="I5728" r:id="rId9030" xr:uid="{945EF56A-C7B3-46D8-BA1C-83ED99B1AECE}"/>
    <hyperlink ref="H5729" r:id="rId9031" xr:uid="{AC9CC675-9223-4750-957C-5394B98EDE3A}"/>
    <hyperlink ref="I5729" r:id="rId9032" xr:uid="{32129F5B-E2EE-431B-81BA-4C9130AAEFB3}"/>
    <hyperlink ref="H5730" r:id="rId9033" xr:uid="{CD5220CC-8C2C-47FA-AC11-C218253D6DD5}"/>
    <hyperlink ref="I5730" r:id="rId9034" xr:uid="{98ADA2CC-A2A0-4AFF-B2CE-1BA05DF633CE}"/>
    <hyperlink ref="I5731" r:id="rId9035" xr:uid="{B8A54364-57CD-4695-A7FE-94C1F1C07988}"/>
    <hyperlink ref="H5732" r:id="rId9036" xr:uid="{4C7B09FF-F3CA-4C90-A940-3CC905CA2698}"/>
    <hyperlink ref="I5732" r:id="rId9037" xr:uid="{26FEBBA3-3364-46A6-AB04-5EFA10E6BE74}"/>
    <hyperlink ref="H5733" r:id="rId9038" xr:uid="{B02A7ACC-43FF-462E-8F35-5C4897F1F37C}"/>
    <hyperlink ref="I5733" r:id="rId9039" xr:uid="{17A60231-B2A3-40C4-AC87-865812D110C9}"/>
    <hyperlink ref="H5734" r:id="rId9040" xr:uid="{B970D039-B09D-4E71-9BF6-0E0B43E0BF42}"/>
    <hyperlink ref="I5734" r:id="rId9041" xr:uid="{0C46EC1E-8231-41F6-842A-E18D132BB066}"/>
    <hyperlink ref="H5735" r:id="rId9042" xr:uid="{9E291907-977E-4F3D-AE74-DA6521BE4C54}"/>
    <hyperlink ref="I5735" r:id="rId9043" xr:uid="{88C58394-6DF0-4B17-8EAF-67AE43DAA7EC}"/>
    <hyperlink ref="H5736" r:id="rId9044" xr:uid="{18371C5B-8833-4300-8FDD-D6396EC0D84E}"/>
    <hyperlink ref="I5736" r:id="rId9045" xr:uid="{AB8E5834-4628-45FC-BB15-C43451770D4E}"/>
    <hyperlink ref="H5737" r:id="rId9046" xr:uid="{649F07F0-CE59-47F4-AD7B-B815690671B3}"/>
    <hyperlink ref="I5737" r:id="rId9047" xr:uid="{1D1FF28C-30B3-4AD8-82C1-38B0AAC90E82}"/>
    <hyperlink ref="I5738" r:id="rId9048" xr:uid="{31BC39B3-A391-4277-837F-2975A107B3B1}"/>
    <hyperlink ref="I5739" r:id="rId9049" xr:uid="{E124D3A5-D6FF-4F09-9BD3-EAE34E604447}"/>
    <hyperlink ref="H5740" r:id="rId9050" xr:uid="{D1BB396B-0D0C-47B6-9010-8941AE1ED7F4}"/>
    <hyperlink ref="I5740" r:id="rId9051" xr:uid="{803DD573-CF73-4BB4-AF13-4A0BA70BAEB4}"/>
    <hyperlink ref="H5741" r:id="rId9052" xr:uid="{072BCB32-F658-4319-8EEF-610CFABC1434}"/>
    <hyperlink ref="I5741" r:id="rId9053" xr:uid="{8A4D4431-EFE5-4BB8-B657-4FA9A0CEC35C}"/>
    <hyperlink ref="H5742" r:id="rId9054" display="secretaria.alcaldia@tierramarilla.com" xr:uid="{9672E9B1-050D-4003-A1A0-359305D32108}"/>
    <hyperlink ref="I5742" r:id="rId9055" xr:uid="{E6E28F61-3C72-473A-B708-04B1C05A8660}"/>
    <hyperlink ref="H5743" r:id="rId9056" xr:uid="{CBDD3D06-3311-4775-824E-7EA2A82F9DEC}"/>
    <hyperlink ref="I5743" r:id="rId9057" xr:uid="{9E0556E8-1134-4DDF-BD9E-30510C40ECC3}"/>
    <hyperlink ref="H5744" r:id="rId9058" xr:uid="{1A1D88EA-5257-4C98-A34E-0FC4943C3B05}"/>
    <hyperlink ref="I5744" r:id="rId9059" xr:uid="{B910CB74-BFC9-428B-88A6-19BE10FD8EFA}"/>
    <hyperlink ref="H5745" r:id="rId9060" xr:uid="{54E69F34-B314-48F6-BFAD-24A8034D45E7}"/>
    <hyperlink ref="I5745" r:id="rId9061" xr:uid="{47749CD7-7FEF-48D0-BAFA-8955312D5767}"/>
    <hyperlink ref="I5746" r:id="rId9062" xr:uid="{3EDF1B46-4E7E-41B2-97F2-B0AE31A81D56}"/>
    <hyperlink ref="H5747" r:id="rId9063" xr:uid="{B825B774-28AA-4181-8C1A-0B56EDE0309A}"/>
    <hyperlink ref="I5747" r:id="rId9064" xr:uid="{3AAD77DA-ECFE-476E-A281-0F066865ACF2}"/>
    <hyperlink ref="H5748" r:id="rId9065" xr:uid="{D1E91414-66A7-4B45-A058-D3064D7A4A92}"/>
    <hyperlink ref="I5748" r:id="rId9066" xr:uid="{2BF5A242-86BB-463A-9926-7B35874A1FCC}"/>
    <hyperlink ref="H5749" r:id="rId9067" xr:uid="{E504BBDF-1278-4C1A-ADA9-CF3210AC3758}"/>
    <hyperlink ref="I5749" r:id="rId9068" xr:uid="{7223C3B8-7E20-4FC8-9010-0F966A25592F}"/>
    <hyperlink ref="H5750" r:id="rId9069" xr:uid="{8215099C-C4EF-42A8-898E-BE10F3BEBF1C}"/>
    <hyperlink ref="I5750" r:id="rId9070" xr:uid="{DC90E323-1230-4EDA-84C4-761CB50C8941}"/>
    <hyperlink ref="H5751" r:id="rId9071" xr:uid="{DF3C757E-0BE8-4D17-B943-FC1B95AC5A4B}"/>
    <hyperlink ref="I5751" r:id="rId9072" xr:uid="{250DD8A3-977D-4E49-8766-AF4E7B019AB2}"/>
    <hyperlink ref="H5752" r:id="rId9073" xr:uid="{FCCED5FB-DA94-4764-943F-BAA990069D29}"/>
    <hyperlink ref="I5752" r:id="rId9074" xr:uid="{54A2C4E6-6F03-421D-87BC-3D12BE940907}"/>
    <hyperlink ref="H5753" r:id="rId9075" xr:uid="{445396FB-6947-46F2-AAB4-23369DC17CEC}"/>
    <hyperlink ref="I5753" r:id="rId9076" xr:uid="{13C9AA1A-E0D3-42A1-B3CA-01B4353BE269}"/>
    <hyperlink ref="H5754" r:id="rId9077" xr:uid="{FA1A1F5A-E020-4EC2-8E77-0AB8D3D48028}"/>
    <hyperlink ref="I5754" r:id="rId9078" xr:uid="{D9A0AE8D-86DF-4C2A-870E-89A3F8AE9A25}"/>
    <hyperlink ref="I5755" r:id="rId9079" xr:uid="{F9F1A01E-D734-4E25-AD2D-9DCA2C4784AB}"/>
    <hyperlink ref="H5756" r:id="rId9080" xr:uid="{A3135850-9496-45B0-A2FD-60F568D4E22B}"/>
    <hyperlink ref="H5757" r:id="rId9081" xr:uid="{43C5CD61-3572-4A98-B750-3C0DB8FCF724}"/>
    <hyperlink ref="I5757" r:id="rId9082" xr:uid="{D04084D8-B825-4F95-A687-ECD390B0FBF9}"/>
    <hyperlink ref="I5758" r:id="rId9083" xr:uid="{8A37EC84-B109-4E70-AAC5-CFED20E19681}"/>
    <hyperlink ref="H5759" r:id="rId9084" xr:uid="{CBE7EF52-D446-442D-B1FE-F648FF211782}"/>
    <hyperlink ref="I5759" r:id="rId9085" xr:uid="{912D08D4-D800-4B32-B0BD-AF943A9CBD08}"/>
    <hyperlink ref="I5760" r:id="rId9086" xr:uid="{98995EDC-0EBA-4C68-8A11-A5B8B922DCE2}"/>
    <hyperlink ref="H5761" r:id="rId9087" xr:uid="{F07832D5-BED0-4050-A549-5E5DAC3AE700}"/>
    <hyperlink ref="I5761" r:id="rId9088" xr:uid="{A8C91F40-5950-4AC6-AC94-2DF62DC97E49}"/>
    <hyperlink ref="H5762" r:id="rId9089" xr:uid="{A970DF53-DF4C-48C2-B09F-F55C3DB04E31}"/>
    <hyperlink ref="I5762" r:id="rId9090" xr:uid="{3EC3856F-70C3-49EE-94FA-EE9B2BB816E6}"/>
    <hyperlink ref="H5763" r:id="rId9091" xr:uid="{EF68872C-5222-4A1E-8F69-9E05AB716D34}"/>
    <hyperlink ref="I5763" r:id="rId9092" xr:uid="{FE4068AB-73C1-4007-BC02-01483545CD81}"/>
    <hyperlink ref="H5765" r:id="rId9093" xr:uid="{2AF20A5C-20AC-4425-ABD4-27C5501EA926}"/>
    <hyperlink ref="I5765" r:id="rId9094" xr:uid="{CC3CA453-7274-4890-A2D0-A45C39DE9325}"/>
    <hyperlink ref="I5766" r:id="rId9095" xr:uid="{8E7E5686-A5EF-40BC-9E32-CEB782C2E9CD}"/>
    <hyperlink ref="I5767" r:id="rId9096" xr:uid="{DC692927-0A6E-4936-ADEB-0D7DC925E59C}"/>
    <hyperlink ref="I5768" r:id="rId9097" xr:uid="{C8C32306-E549-4CF1-A847-A4E4DBB191AF}"/>
    <hyperlink ref="H5769" r:id="rId9098" xr:uid="{A1F3FD46-BCD8-43C5-92A2-33641760FF9A}"/>
    <hyperlink ref="I5769" r:id="rId9099" xr:uid="{8CDABB9D-A4EF-47F8-BE69-219704242E7D}"/>
    <hyperlink ref="I5812" r:id="rId9100" xr:uid="{CC140DEB-B4AD-4A15-84A5-7972B1A50057}"/>
    <hyperlink ref="H5813" r:id="rId9101" xr:uid="{5FA0B3E6-92D1-4663-BDE6-67B821CB9424}"/>
    <hyperlink ref="I5813" r:id="rId9102" xr:uid="{5DAE3376-849C-47FE-B186-9A2C7FD2B333}"/>
    <hyperlink ref="H5770" r:id="rId9103" xr:uid="{DE3D5D55-ED59-4D0D-B443-E4577A5F1319}"/>
    <hyperlink ref="I5770" r:id="rId9104" xr:uid="{F7452EA1-0AB1-4265-A07B-8BEFB79C8E5C}"/>
    <hyperlink ref="H5771" r:id="rId9105" xr:uid="{BDCE8E3D-97EB-4605-8028-18415D5E7456}"/>
    <hyperlink ref="I5771" r:id="rId9106" xr:uid="{50479874-F6A0-41E3-A35B-60F4ACDE7F99}"/>
    <hyperlink ref="I5774" r:id="rId9107" xr:uid="{3987385C-13C0-420B-852F-4E2FA24AB386}"/>
    <hyperlink ref="H5775" r:id="rId9108" xr:uid="{8A89672E-F5BD-4537-AD88-9A75CBCF9E02}"/>
    <hyperlink ref="I5775" r:id="rId9109" xr:uid="{0D328148-6742-463A-A6AB-DC1BDA2529DE}"/>
    <hyperlink ref="H5776" r:id="rId9110" xr:uid="{C5A7E343-44C8-43B4-8B6F-E8B433BBD208}"/>
    <hyperlink ref="I5776" r:id="rId9111" xr:uid="{7536249A-1749-4A36-9468-1BE30931F34C}"/>
    <hyperlink ref="H5777" r:id="rId9112" xr:uid="{7FD89538-3F82-4C9D-9F0C-EAADE6419588}"/>
    <hyperlink ref="I5777" r:id="rId9113" xr:uid="{2308C198-EE0F-46EB-BD1C-86183445F1C1}"/>
    <hyperlink ref="H5778" r:id="rId9114" xr:uid="{C503A22D-B248-4836-B119-274878D903D0}"/>
    <hyperlink ref="I5778" r:id="rId9115" xr:uid="{7AF806C4-DC4E-4D36-AF7B-E72592BC0F36}"/>
    <hyperlink ref="I5779" r:id="rId9116" xr:uid="{B37DAB75-F2B2-4860-9DA9-84077FE290A2}"/>
    <hyperlink ref="I5780" r:id="rId9117" xr:uid="{160D4ABC-FFF5-4FE7-AE61-16F7C0595954}"/>
    <hyperlink ref="I5781" r:id="rId9118" xr:uid="{167C2DE0-53B2-43D7-8A3A-17FE528C22DF}"/>
    <hyperlink ref="I5782" r:id="rId9119" xr:uid="{744D3A58-AC81-4623-96A8-13FD2F426294}"/>
    <hyperlink ref="I5783" r:id="rId9120" xr:uid="{14856686-55C6-4F7E-A744-5ECF59FB6C80}"/>
    <hyperlink ref="H5789" r:id="rId9121" xr:uid="{116C9F4E-1834-4344-883F-60413F987B3B}"/>
    <hyperlink ref="I5789" r:id="rId9122" xr:uid="{C73A0DD7-4427-42D6-9BAD-07F3DD43A240}"/>
    <hyperlink ref="I5785" r:id="rId9123" xr:uid="{973A460A-496B-4DB9-AC89-BC982CA18DA9}"/>
    <hyperlink ref="H5786" r:id="rId9124" xr:uid="{2A0594CC-9B6E-4F74-B4E0-B9E8C06015A0}"/>
    <hyperlink ref="H5787" r:id="rId9125" xr:uid="{DC71470E-A6E5-4CEB-8872-35429D9AA170}"/>
    <hyperlink ref="I5787" r:id="rId9126" xr:uid="{E9B2D0A9-A955-4F2F-9469-9AFBDB434452}"/>
    <hyperlink ref="I5788" r:id="rId9127" xr:uid="{A7258082-5598-4660-B60D-B6FAB64A021E}"/>
    <hyperlink ref="I5790" r:id="rId9128" xr:uid="{F3CBD987-103D-49DB-87F5-C67162202251}"/>
    <hyperlink ref="I5791" r:id="rId9129" xr:uid="{05651348-FC43-4D35-814A-BC0A0D1F9458}"/>
    <hyperlink ref="H5798" r:id="rId9130" xr:uid="{1F18B090-7A62-4BD7-B7B3-148AF81B6C56}"/>
    <hyperlink ref="I5798" r:id="rId9131" xr:uid="{AF82BA8A-BC20-4BC1-893E-27BCC24AB9A1}"/>
    <hyperlink ref="H5792" r:id="rId9132" xr:uid="{F3BE7BC8-791C-42F5-BF11-96D07A1638AB}"/>
    <hyperlink ref="I5792" r:id="rId9133" xr:uid="{BDB30A7A-990A-4C07-8C90-CBA48F2BE3F5}"/>
    <hyperlink ref="I5793" r:id="rId9134" xr:uid="{2967780F-A22F-4A9B-8ABA-F602C6C32633}"/>
    <hyperlink ref="H5794" r:id="rId9135" display="direccion@dibam.cl" xr:uid="{5DBAA991-16E5-472A-A22B-EF1540D18423}"/>
    <hyperlink ref="I5794" r:id="rId9136" xr:uid="{9694DBB0-D17A-43FA-BCEE-B208E09EDADA}"/>
    <hyperlink ref="H5795" r:id="rId9137" xr:uid="{827CBA45-D5FB-4ACB-A558-BFC3727B9CEE}"/>
    <hyperlink ref="I5795" r:id="rId9138" xr:uid="{0A83706A-90D4-4BAB-B566-6F736C5D0A4B}"/>
    <hyperlink ref="I5796" r:id="rId9139" xr:uid="{7728EDFB-0A70-4B20-A722-D0760848A573}"/>
    <hyperlink ref="I5799" r:id="rId9140" xr:uid="{057FCC9D-5B49-4E56-9ACB-FAB3710F465F}"/>
    <hyperlink ref="H5800" r:id="rId9141" xr:uid="{25BA020A-594A-47A2-81FD-6019B8A460E1}"/>
    <hyperlink ref="I5800" r:id="rId9142" xr:uid="{0CB8777B-8671-4772-8570-0164AD472D80}"/>
    <hyperlink ref="I5801" r:id="rId9143" xr:uid="{4AC2AAC3-8730-4767-8E96-8CE8C9450A44}"/>
    <hyperlink ref="I5802" r:id="rId9144" xr:uid="{C13C8207-D2ED-44DD-8709-73FEC95479B9}"/>
    <hyperlink ref="I5803" r:id="rId9145" xr:uid="{815C933F-FC83-42EF-AE05-90482725F1BC}"/>
    <hyperlink ref="H5804" r:id="rId9146" xr:uid="{DBCC7811-C072-47AE-854C-D6D11B4AB2FF}"/>
    <hyperlink ref="I5804" r:id="rId9147" xr:uid="{B7714428-9455-4C73-9157-A23B1624AD5C}"/>
    <hyperlink ref="I5805" r:id="rId9148" xr:uid="{D7060249-B8AE-4688-B658-29AC7F036A7F}"/>
    <hyperlink ref="I5806" r:id="rId9149" xr:uid="{C7C91C9C-C506-485C-89E7-F0D230828BB3}"/>
    <hyperlink ref="H5807" r:id="rId9150" xr:uid="{2CBDD697-8E66-4C19-B539-ABC7F433B80C}"/>
    <hyperlink ref="I5807" r:id="rId9151" xr:uid="{E45CB78D-ADB0-470A-8C2C-0647F7DB0B73}"/>
    <hyperlink ref="H5808" r:id="rId9152" xr:uid="{A0F6D44A-EDE4-4F4E-8B75-2BF91CEEA7BD}"/>
    <hyperlink ref="I5808" r:id="rId9153" xr:uid="{9CC53486-5965-4F55-ACAB-FDB42ACDB09F}"/>
    <hyperlink ref="H5809" r:id="rId9154" xr:uid="{C8ADFBED-5B60-4029-9C51-8A340A56D8CA}"/>
    <hyperlink ref="I5809" r:id="rId9155" xr:uid="{0D821EA8-A0DB-4012-939D-401935033F1D}"/>
    <hyperlink ref="H5810" r:id="rId9156" xr:uid="{5B880DF7-26A9-4D6A-8889-BEC3CD4303E4}"/>
    <hyperlink ref="I5810" r:id="rId9157" xr:uid="{10AE1804-9556-42F4-80A9-D9C8D108C2FE}"/>
    <hyperlink ref="H5811" r:id="rId9158" xr:uid="{6841214D-DCA1-4694-A441-894B248AC366}"/>
    <hyperlink ref="I5811" r:id="rId9159" xr:uid="{A4318EBF-6E23-4ED9-BAE2-67D90DEF4B01}"/>
    <hyperlink ref="H5814" r:id="rId9160" xr:uid="{2E9223B5-B622-436F-B3D4-69AB2234B11E}"/>
    <hyperlink ref="I5814" r:id="rId9161" xr:uid="{80C965A7-42D4-4626-AC9D-A227E8016BCD}"/>
    <hyperlink ref="H5816" r:id="rId9162" xr:uid="{A566B0AA-43EB-46B8-A9D2-BEF89BD3051A}"/>
    <hyperlink ref="I5816" r:id="rId9163" xr:uid="{FE61E046-42B2-47D6-9BF4-E82F04B88B88}"/>
    <hyperlink ref="H5835" r:id="rId9164" xr:uid="{3C6BE0AE-DB4C-49AA-90D7-F0BF766CE243}"/>
    <hyperlink ref="I5835" r:id="rId9165" xr:uid="{8E4CE150-BE93-4E1B-A378-9D253E2581B3}"/>
    <hyperlink ref="H5836" r:id="rId9166" xr:uid="{9BCB15A8-2CC7-4BF4-8E0A-ED6C2E953024}"/>
    <hyperlink ref="H5817" r:id="rId9167" xr:uid="{0C56C18C-DE68-4DCC-B14E-DC66B77B9392}"/>
    <hyperlink ref="I5817" r:id="rId9168" xr:uid="{48F0F218-EF29-4696-BC94-2D60C270008C}"/>
    <hyperlink ref="I5818" r:id="rId9169" xr:uid="{605F09F0-7A91-464E-80EC-A936317ABBF0}"/>
    <hyperlink ref="H5819" r:id="rId9170" xr:uid="{2E5D82B5-A3C1-4C5E-AF51-2ECDD5749900}"/>
    <hyperlink ref="I5819" r:id="rId9171" xr:uid="{E88F3386-0C4B-4676-988A-4FB5933232DC}"/>
    <hyperlink ref="H5820" r:id="rId9172" xr:uid="{53E93F4F-B1D7-4FE3-80DD-F65CA6862CC1}"/>
    <hyperlink ref="I5820" r:id="rId9173" xr:uid="{CAB66AF8-4B0B-4F31-9BA9-3CB394E0FD98}"/>
    <hyperlink ref="H5821" r:id="rId9174" xr:uid="{718341C6-424B-4499-A9E4-A8C16E1917FB}"/>
    <hyperlink ref="I5821" r:id="rId9175" xr:uid="{F4202975-9947-44B4-85AD-2E553A261785}"/>
    <hyperlink ref="H5822" r:id="rId9176" xr:uid="{AD428304-FE6A-4C10-9F06-00F78E9A4DFD}"/>
    <hyperlink ref="I5822" r:id="rId9177" xr:uid="{B5D21735-627B-4DF8-988B-7FD6117ABC09}"/>
    <hyperlink ref="H5823" r:id="rId9178" xr:uid="{644AB342-4616-493F-86DB-68B966E1F45C}"/>
    <hyperlink ref="I5823" r:id="rId9179" xr:uid="{9A9E8176-82BB-4065-85D8-B09720A56E05}"/>
    <hyperlink ref="H5824" r:id="rId9180" xr:uid="{425B9C3C-6EC2-4F06-BF90-65D340398009}"/>
    <hyperlink ref="I5824" r:id="rId9181" xr:uid="{ED0BEC11-CEBB-4EFC-A8BA-0F0B9827B08D}"/>
    <hyperlink ref="H5825" r:id="rId9182" xr:uid="{3BBD325B-B7C2-4C28-8EC1-089DCDB8A3FC}"/>
    <hyperlink ref="H5826" r:id="rId9183" xr:uid="{04A728FF-90E2-42FF-A4BC-A17F266377AD}"/>
    <hyperlink ref="I5826" r:id="rId9184" xr:uid="{34D565AB-91DD-4D5F-91EB-AFF16D906BA0}"/>
    <hyperlink ref="H5829" r:id="rId9185" xr:uid="{BB2B9BD9-18A7-490D-ADB2-828650CBF90C}"/>
    <hyperlink ref="I5829" r:id="rId9186" xr:uid="{6BDD718C-4D2B-4C56-9B37-8A0C2C5E6989}"/>
    <hyperlink ref="I5830" r:id="rId9187" xr:uid="{95CDA113-C4DC-4D55-8B05-8C0CE2877B46}"/>
    <hyperlink ref="H5831" r:id="rId9188" xr:uid="{9D3A2F0C-08B6-4F4C-8BEB-8280AD9C85C9}"/>
    <hyperlink ref="I5831" r:id="rId9189" xr:uid="{8709C262-7B98-46E5-9C2C-7558C3B6D66A}"/>
    <hyperlink ref="I5832" r:id="rId9190" xr:uid="{19726118-0FE5-4AC1-9555-F55C93B89645}"/>
    <hyperlink ref="I5833" r:id="rId9191" xr:uid="{A4A219BE-AEAB-48BB-A336-32926D1FE0B4}"/>
    <hyperlink ref="H5834" r:id="rId9192" xr:uid="{BDA7ECA1-B19B-45BB-970A-8F95097DE045}"/>
    <hyperlink ref="I5834" r:id="rId9193" xr:uid="{D7527BE5-0B68-4707-9001-DADCAF48A6FE}"/>
    <hyperlink ref="H5837" r:id="rId9194" xr:uid="{91BEF2FC-9F80-4610-9151-60F88F3ED01D}"/>
    <hyperlink ref="H5838" r:id="rId9195" xr:uid="{5E0F2803-F46E-4A9C-9441-D0A36F43A65E}"/>
    <hyperlink ref="I5838" r:id="rId9196" xr:uid="{B00B65D7-EC0B-4C47-B0CB-358A3EE41C45}"/>
    <hyperlink ref="H5839" r:id="rId9197" xr:uid="{77269313-6C60-42F0-AB4C-EA01E356B107}"/>
    <hyperlink ref="I5839" r:id="rId9198" xr:uid="{0CA1BBED-D68E-4502-A134-AB5F271FF216}"/>
    <hyperlink ref="H5840" r:id="rId9199" xr:uid="{0120D46E-400D-4089-A2A3-42BE34CF13D3}"/>
    <hyperlink ref="I5840" r:id="rId9200" xr:uid="{D80D12A3-0004-4415-8719-8A77BC6DA8FB}"/>
    <hyperlink ref="H5841" r:id="rId9201" xr:uid="{4FE993AD-756D-4BF8-B54F-B6D76EEAC85C}"/>
    <hyperlink ref="I5841" r:id="rId9202" xr:uid="{A6F11F4A-87EE-4126-91EB-99D071751B82}"/>
    <hyperlink ref="H5843" r:id="rId9203" xr:uid="{BA939A71-9B3E-4224-8032-403EC4413465}"/>
    <hyperlink ref="I5843" r:id="rId9204" xr:uid="{2D391F9E-5AB9-472A-868D-A20E72BA0A6B}"/>
    <hyperlink ref="H5844" r:id="rId9205" xr:uid="{68EA622E-DF69-4C33-ACB2-F239FEF0BABF}"/>
    <hyperlink ref="I5844" r:id="rId9206" xr:uid="{90D3DCF7-5F52-4A0F-9C30-844983A447A4}"/>
    <hyperlink ref="H5845" r:id="rId9207" xr:uid="{9C9F0C54-7F3C-42F1-9F53-497E2B762D06}"/>
    <hyperlink ref="I5845" r:id="rId9208" xr:uid="{F2E378C5-1C45-4F85-8C9E-DB5616ADBFD1}"/>
    <hyperlink ref="H5846" r:id="rId9209" xr:uid="{A4D07579-6743-4126-9E9C-C9CDC4D0A1C3}"/>
    <hyperlink ref="I5846" r:id="rId9210" xr:uid="{EAE65D2B-947A-4B43-BD56-B6E3EE8D58EF}"/>
    <hyperlink ref="I5847" r:id="rId9211" xr:uid="{CE9420AD-90F4-45A2-8FD5-64158F8E3F2B}"/>
    <hyperlink ref="H5848" r:id="rId9212" xr:uid="{5472C46F-5954-4EF4-BCF8-B44C82796C58}"/>
    <hyperlink ref="I5848" r:id="rId9213" xr:uid="{48FE200B-B35D-4DC7-B67C-A63A68FDED89}"/>
    <hyperlink ref="H5849" r:id="rId9214" xr:uid="{977AB65D-D61E-4B69-BC0C-480F34824D5F}"/>
    <hyperlink ref="I5849" r:id="rId9215" xr:uid="{B66C54AD-B18B-4553-AA1F-3F6E15287FAB}"/>
    <hyperlink ref="H5850" r:id="rId9216" xr:uid="{D9919E7A-CCAB-44BC-A77C-AB2A79E2B4B4}"/>
    <hyperlink ref="I5850" r:id="rId9217" xr:uid="{723C3DA7-F607-43B9-991B-D4ED8FD66F8E}"/>
    <hyperlink ref="H5851" r:id="rId9218" xr:uid="{A7C366F6-6B9A-473E-9563-A4DD6DB48E8E}"/>
    <hyperlink ref="I5851" r:id="rId9219" xr:uid="{FEB75525-01CE-4EB7-BD6F-D3D36E7C4ABC}"/>
    <hyperlink ref="I5852" r:id="rId9220" xr:uid="{17EFA58B-A37C-4281-A604-3024693DF78D}"/>
    <hyperlink ref="H5853" r:id="rId9221" display="san.vertretung@eda.admin.ch" xr:uid="{5B52E6F4-B8E7-40C0-87F6-58E469096682}"/>
    <hyperlink ref="I5853" r:id="rId9222" xr:uid="{51536082-AEFB-4EBE-8451-29491B1E11E4}"/>
    <hyperlink ref="H5854" r:id="rId9223" xr:uid="{7B85DCD0-4B01-4BCF-8CF8-84C3044545F2}"/>
    <hyperlink ref="I5854" r:id="rId9224" xr:uid="{0B0D408E-02FD-4923-8233-0F5D448CEAAC}"/>
    <hyperlink ref="H5855" r:id="rId9225" xr:uid="{319C5F20-B99C-46DE-A7BB-411848A9F987}"/>
    <hyperlink ref="I5855" r:id="rId9226" xr:uid="{AD63BC33-42E8-451A-95FE-3BE171FD6CE4}"/>
    <hyperlink ref="H5856" r:id="rId9227" xr:uid="{8C3B3148-530D-4EE2-9DF7-3AEC2EE6B9CF}"/>
    <hyperlink ref="I5856" r:id="rId9228" xr:uid="{80AE28F3-CD63-4DE9-BC2A-4A8B5B43F0ED}"/>
    <hyperlink ref="H5857" r:id="rId9229" xr:uid="{4205ADB9-5A66-45A6-B005-ED9231109821}"/>
    <hyperlink ref="I5857" r:id="rId9230" xr:uid="{C3C5834A-8A1F-4D4E-8A2E-37CD3BC1181B}"/>
    <hyperlink ref="H5858" r:id="rId9231" xr:uid="{48715C6A-BCE8-4548-8B0A-D8B996923D6A}"/>
    <hyperlink ref="I5858" r:id="rId9232" xr:uid="{02F7C906-D07E-49E5-B08E-797F60F7BC86}"/>
    <hyperlink ref="H5859" r:id="rId9233" xr:uid="{4514B991-ED65-430B-A9E3-8D92EAEE47E8}"/>
    <hyperlink ref="I5859" r:id="rId9234" xr:uid="{C6C0CA4A-A4EC-431B-951C-8E1576C400B3}"/>
    <hyperlink ref="H5860" r:id="rId9235" xr:uid="{F4D6CB32-EB8C-439B-825A-944648B65432}"/>
    <hyperlink ref="I5860" r:id="rId9236" xr:uid="{1D825EB0-131D-4E27-B8EA-9F93040BEE6D}"/>
    <hyperlink ref="H5861" r:id="rId9237" xr:uid="{D14892F1-B8F7-44E5-9B9C-A6636CBF2F93}"/>
    <hyperlink ref="I5861" r:id="rId9238" xr:uid="{13B5F1F4-2D28-49FA-A931-5BE4738AC9D0}"/>
    <hyperlink ref="H5862" r:id="rId9239" xr:uid="{ACF44331-3D7C-4098-BFA0-3BEDA4DBE001}"/>
    <hyperlink ref="H5863" r:id="rId9240" xr:uid="{4A1DC454-3847-432B-BCBB-45F5DD91B3F5}"/>
    <hyperlink ref="I5864" r:id="rId9241" xr:uid="{69A17E4D-F2E8-4C41-ADCC-3A7339AA3C2A}"/>
    <hyperlink ref="H5865" r:id="rId9242" xr:uid="{B71841C3-8831-4C36-A4FF-0EB0B6EE2E03}"/>
    <hyperlink ref="I5865" r:id="rId9243" xr:uid="{89584810-4C6F-48D9-A3EA-7395488CB3D9}"/>
    <hyperlink ref="H5866" r:id="rId9244" xr:uid="{F6095BF1-11CB-4E8D-9C02-107891671B1A}"/>
    <hyperlink ref="I5866" r:id="rId9245" xr:uid="{E065B63D-8D6D-437F-82BA-7AB5BCC1E92C}"/>
    <hyperlink ref="I5867" r:id="rId9246" xr:uid="{33C11725-FFA0-46CB-9756-B8D666A463FA}"/>
    <hyperlink ref="H5868" r:id="rId9247" xr:uid="{66E28597-6EEE-49FF-9E39-80E044F7D95F}"/>
    <hyperlink ref="I5869" r:id="rId9248" xr:uid="{85008407-3F17-45FF-8C39-61EE660F577E}"/>
    <hyperlink ref="H5870" r:id="rId9249" xr:uid="{1A85D8A6-4F41-471F-A495-13E81E492473}"/>
    <hyperlink ref="I5870" r:id="rId9250" xr:uid="{DCD4A489-48FC-416D-99C0-67675BF8EEB7}"/>
    <hyperlink ref="H5871" r:id="rId9251" xr:uid="{139CA85F-D747-4CAC-8D1A-3B36D5836E36}"/>
    <hyperlink ref="H5872" r:id="rId9252" xr:uid="{893B96AA-87B1-417D-A828-3F559A997A63}"/>
    <hyperlink ref="I5872" r:id="rId9253" xr:uid="{01B0D1F8-BE27-4F33-86D9-2E3F92D1EB52}"/>
    <hyperlink ref="H5873" r:id="rId9254" xr:uid="{149E3ADA-2914-4BE8-9AD8-1002DA2BB895}"/>
    <hyperlink ref="I5873" r:id="rId9255" xr:uid="{581FB763-14A9-47B3-9D36-F8E849210B8B}"/>
    <hyperlink ref="H5874" r:id="rId9256" xr:uid="{CA824132-629B-4825-B6E9-D084AF146086}"/>
    <hyperlink ref="I5874" r:id="rId9257" xr:uid="{6E51DED9-FF71-418B-9C52-0BF45B915F84}"/>
  </hyperlinks>
  <pageMargins left="0.7" right="0.7" top="0.75" bottom="0.75" header="0.3" footer="0.3"/>
  <pageSetup orientation="portrait" horizontalDpi="300" verticalDpi="300" r:id="rId9258"/>
  <drawing r:id="rId9259"/>
  <tableParts count="1">
    <tablePart r:id="rId9260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9261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4C338-0EF8-474B-9EAF-854C57F884E0}">
  <dimension ref="B7:J51"/>
  <sheetViews>
    <sheetView showGridLines="0" workbookViewId="0">
      <pane ySplit="7" topLeftCell="A8" activePane="bottomLeft" state="frozen"/>
      <selection pane="bottomLeft" activeCell="C20" sqref="C20"/>
    </sheetView>
  </sheetViews>
  <sheetFormatPr baseColWidth="10" defaultColWidth="11.44140625" defaultRowHeight="10.199999999999999" x14ac:dyDescent="0.2"/>
  <cols>
    <col min="1" max="1" width="11.44140625" style="54"/>
    <col min="2" max="2" width="16.5546875" style="54" customWidth="1"/>
    <col min="3" max="3" width="49.5546875" style="54" customWidth="1"/>
    <col min="4" max="4" width="50.6640625" style="54" bestFit="1" customWidth="1"/>
    <col min="5" max="5" width="28.88671875" style="54" bestFit="1" customWidth="1"/>
    <col min="6" max="6" width="22" style="54" customWidth="1"/>
    <col min="7" max="7" width="16.5546875" style="62" customWidth="1"/>
    <col min="8" max="9" width="11.44140625" style="54"/>
    <col min="10" max="10" width="20.33203125" style="54" bestFit="1" customWidth="1"/>
    <col min="11" max="16384" width="11.44140625" style="54"/>
  </cols>
  <sheetData>
    <row r="7" spans="2:10" x14ac:dyDescent="0.2">
      <c r="B7" s="55" t="s">
        <v>2835</v>
      </c>
      <c r="C7" s="56" t="s">
        <v>45</v>
      </c>
      <c r="D7" s="56" t="s">
        <v>2832</v>
      </c>
      <c r="E7" s="56" t="s">
        <v>3263</v>
      </c>
      <c r="F7" s="56" t="s">
        <v>3261</v>
      </c>
      <c r="G7" s="59" t="s">
        <v>3262</v>
      </c>
      <c r="J7" s="56" t="s">
        <v>3263</v>
      </c>
    </row>
    <row r="8" spans="2:10" x14ac:dyDescent="0.2">
      <c r="B8" s="57" t="s">
        <v>2894</v>
      </c>
      <c r="C8" s="43" t="str">
        <f>+IFERROR(VLOOKUP(B8,Tabla3[[id_rub_empresa]:[Página]],2,0),"")</f>
        <v>Algas Marinas S.A-Algamar</v>
      </c>
      <c r="D8" s="43" t="str">
        <f>+IFERROR(VLOOKUP(LEFT(B8,9),Tabla3[[id_detalle]:[Rubro Detalle]],2,0),"")</f>
        <v>01.00.101 Algas Marinas</v>
      </c>
      <c r="E8" s="43" t="s">
        <v>55</v>
      </c>
      <c r="F8" s="43" t="s">
        <v>9156</v>
      </c>
      <c r="G8" s="60">
        <v>3233966000</v>
      </c>
      <c r="J8" s="54" t="s">
        <v>3265</v>
      </c>
    </row>
    <row r="9" spans="2:10" x14ac:dyDescent="0.2">
      <c r="B9" s="57" t="s">
        <v>2894</v>
      </c>
      <c r="C9" s="43" t="str">
        <f>+IFERROR(VLOOKUP(B9,Tabla3[[id_rub_empresa]:[Página]],2,0),"")</f>
        <v>Algas Marinas S.A-Algamar</v>
      </c>
      <c r="D9" s="43" t="str">
        <f>+IFERROR(VLOOKUP(LEFT(B9,9),Tabla3[[id_detalle]:[Rubro Detalle]],2,0),"")</f>
        <v>01.00.101 Algas Marinas</v>
      </c>
      <c r="E9" s="43" t="s">
        <v>9222</v>
      </c>
      <c r="F9" s="43" t="s">
        <v>9157</v>
      </c>
      <c r="G9" s="60">
        <v>3233966000</v>
      </c>
      <c r="J9" s="54" t="s">
        <v>3264</v>
      </c>
    </row>
    <row r="10" spans="2:10" x14ac:dyDescent="0.2">
      <c r="B10" s="57" t="s">
        <v>2894</v>
      </c>
      <c r="C10" s="43" t="str">
        <f>+IFERROR(VLOOKUP(B10,Tabla3[[id_rub_empresa]:[Página]],2,0),"")</f>
        <v>Algas Marinas S.A-Algamar</v>
      </c>
      <c r="D10" s="43" t="str">
        <f>+IFERROR(VLOOKUP(LEFT(B10,9),Tabla3[[id_detalle]:[Rubro Detalle]],2,0),"")</f>
        <v>01.00.101 Algas Marinas</v>
      </c>
      <c r="E10" s="43" t="s">
        <v>4462</v>
      </c>
      <c r="F10" s="43" t="s">
        <v>9158</v>
      </c>
      <c r="G10" s="60">
        <v>3233966000</v>
      </c>
      <c r="J10" s="54" t="s">
        <v>4462</v>
      </c>
    </row>
    <row r="11" spans="2:10" x14ac:dyDescent="0.2">
      <c r="B11" s="57" t="s">
        <v>2894</v>
      </c>
      <c r="C11" s="43" t="str">
        <f>+IFERROR(VLOOKUP(B11,Tabla3[[id_rub_empresa]:[Página]],2,0),"")</f>
        <v>Algas Marinas S.A-Algamar</v>
      </c>
      <c r="D11" s="43" t="str">
        <f>+IFERROR(VLOOKUP(LEFT(B11,9),Tabla3[[id_detalle]:[Rubro Detalle]],2,0),"")</f>
        <v>01.00.101 Algas Marinas</v>
      </c>
      <c r="E11" s="43" t="s">
        <v>9223</v>
      </c>
      <c r="F11" s="43" t="s">
        <v>9159</v>
      </c>
      <c r="G11" s="60">
        <v>3233966000</v>
      </c>
      <c r="J11" s="54" t="s">
        <v>4463</v>
      </c>
    </row>
    <row r="12" spans="2:10" x14ac:dyDescent="0.2">
      <c r="B12" s="57" t="s">
        <v>2894</v>
      </c>
      <c r="C12" s="43" t="str">
        <f>+IFERROR(VLOOKUP(B12,Tabla3[[id_rub_empresa]:[Página]],2,0),"")</f>
        <v>Algas Marinas S.A-Algamar</v>
      </c>
      <c r="D12" s="43" t="str">
        <f>+IFERROR(VLOOKUP(LEFT(B12,9),Tabla3[[id_detalle]:[Rubro Detalle]],2,0),"")</f>
        <v>01.00.101 Algas Marinas</v>
      </c>
      <c r="E12" s="43" t="s">
        <v>9224</v>
      </c>
      <c r="F12" s="43" t="s">
        <v>9160</v>
      </c>
      <c r="G12" s="60">
        <v>3233966000</v>
      </c>
      <c r="J12" s="54" t="s">
        <v>4461</v>
      </c>
    </row>
    <row r="13" spans="2:10" x14ac:dyDescent="0.2">
      <c r="B13" s="57" t="s">
        <v>9148</v>
      </c>
      <c r="C13" s="43" t="str">
        <f>+IFERROR(VLOOKUP(B13,Tabla3[[id_rub_empresa]:[Página]],2,0),"")</f>
        <v>Algina S.A</v>
      </c>
      <c r="D13" s="43" t="str">
        <f>+IFERROR(VLOOKUP(LEFT(B13,9),Tabla3[[id_detalle]:[Rubro Detalle]],2,0),"")</f>
        <v>01.00.101 Algas Marinas</v>
      </c>
      <c r="E13" s="43" t="s">
        <v>55</v>
      </c>
      <c r="F13" s="43" t="s">
        <v>9166</v>
      </c>
      <c r="G13" s="60">
        <v>224788080</v>
      </c>
      <c r="J13" s="54" t="s">
        <v>55</v>
      </c>
    </row>
    <row r="14" spans="2:10" x14ac:dyDescent="0.2">
      <c r="B14" s="57" t="s">
        <v>9148</v>
      </c>
      <c r="C14" s="43" t="str">
        <f>+IFERROR(VLOOKUP(B14,Tabla3[[id_rub_empresa]:[Página]],2,0),"")</f>
        <v>Algina S.A</v>
      </c>
      <c r="D14" s="43" t="str">
        <f>+IFERROR(VLOOKUP(LEFT(B14,9),Tabla3[[id_detalle]:[Rubro Detalle]],2,0),"")</f>
        <v>01.00.101 Algas Marinas</v>
      </c>
      <c r="E14" s="58" t="s">
        <v>9222</v>
      </c>
      <c r="F14" s="58" t="s">
        <v>9167</v>
      </c>
      <c r="G14" s="61">
        <v>224788040</v>
      </c>
      <c r="J14" s="54" t="s">
        <v>9218</v>
      </c>
    </row>
    <row r="15" spans="2:10" x14ac:dyDescent="0.2">
      <c r="B15" s="57" t="s">
        <v>9149</v>
      </c>
      <c r="C15" s="43" t="str">
        <f>+IFERROR(VLOOKUP(B15,Tabla3[[id_rub_empresa]:[Página]],2,0),"")</f>
        <v>Extractos Naturales Gelymar S.A</v>
      </c>
      <c r="D15" s="43" t="str">
        <f>+IFERROR(VLOOKUP(LEFT(B15,9),Tabla3[[id_detalle]:[Rubro Detalle]],2,0),"")</f>
        <v>01.00.101 Algas Marinas</v>
      </c>
      <c r="E15" s="58" t="s">
        <v>55</v>
      </c>
      <c r="F15" s="58" t="s">
        <v>9166</v>
      </c>
      <c r="G15" s="61">
        <v>223678000</v>
      </c>
      <c r="J15" s="54" t="s">
        <v>9219</v>
      </c>
    </row>
    <row r="16" spans="2:10" x14ac:dyDescent="0.2">
      <c r="B16" s="57" t="s">
        <v>9149</v>
      </c>
      <c r="C16" s="43" t="str">
        <f>+IFERROR(VLOOKUP(B16,Tabla3[[id_rub_empresa]:[Página]],2,0),"")</f>
        <v>Extractos Naturales Gelymar S.A</v>
      </c>
      <c r="D16" s="43" t="str">
        <f>+IFERROR(VLOOKUP(LEFT(B16,9),Tabla3[[id_detalle]:[Rubro Detalle]],2,0),"")</f>
        <v>01.00.101 Algas Marinas</v>
      </c>
      <c r="E16" s="54" t="s">
        <v>4462</v>
      </c>
      <c r="F16" s="54" t="s">
        <v>9172</v>
      </c>
      <c r="G16" s="62">
        <v>229898000</v>
      </c>
      <c r="J16" s="54" t="s">
        <v>9220</v>
      </c>
    </row>
    <row r="17" spans="2:10" x14ac:dyDescent="0.2">
      <c r="B17" s="57" t="s">
        <v>9149</v>
      </c>
      <c r="C17" s="43" t="str">
        <f>+IFERROR(VLOOKUP(B17,Tabla3[[id_rub_empresa]:[Página]],2,0),"")</f>
        <v>Extractos Naturales Gelymar S.A</v>
      </c>
      <c r="D17" s="43" t="str">
        <f>+IFERROR(VLOOKUP(LEFT(B17,9),Tabla3[[id_detalle]:[Rubro Detalle]],2,0),"")</f>
        <v>01.00.101 Algas Marinas</v>
      </c>
      <c r="E17" s="54" t="s">
        <v>4463</v>
      </c>
      <c r="F17" s="54" t="s">
        <v>9173</v>
      </c>
      <c r="G17" s="62">
        <v>229898000</v>
      </c>
      <c r="J17" s="54" t="s">
        <v>9221</v>
      </c>
    </row>
    <row r="18" spans="2:10" x14ac:dyDescent="0.2">
      <c r="B18" s="57" t="s">
        <v>9149</v>
      </c>
      <c r="C18" s="43" t="str">
        <f>+IFERROR(VLOOKUP(B18,Tabla3[[id_rub_empresa]:[Página]],2,0),"")</f>
        <v>Extractos Naturales Gelymar S.A</v>
      </c>
      <c r="D18" s="43" t="str">
        <f>+IFERROR(VLOOKUP(LEFT(B18,9),Tabla3[[id_detalle]:[Rubro Detalle]],2,0),"")</f>
        <v>01.00.101 Algas Marinas</v>
      </c>
      <c r="E18" s="54" t="s">
        <v>9220</v>
      </c>
      <c r="F18" s="54" t="s">
        <v>9174</v>
      </c>
      <c r="G18" s="62" t="s">
        <v>9175</v>
      </c>
      <c r="J18" s="54" t="s">
        <v>9222</v>
      </c>
    </row>
    <row r="19" spans="2:10" x14ac:dyDescent="0.2">
      <c r="B19" s="57" t="s">
        <v>9149</v>
      </c>
      <c r="C19" s="43" t="str">
        <f>+IFERROR(VLOOKUP(B19,Tabla3[[id_rub_empresa]:[Página]],2,0),"")</f>
        <v>Extractos Naturales Gelymar S.A</v>
      </c>
      <c r="D19" s="43" t="str">
        <f>+IFERROR(VLOOKUP(LEFT(B19,9),Tabla3[[id_detalle]:[Rubro Detalle]],2,0),"")</f>
        <v>01.00.101 Algas Marinas</v>
      </c>
      <c r="E19" s="54" t="s">
        <v>9221</v>
      </c>
      <c r="F19" s="54" t="s">
        <v>9176</v>
      </c>
      <c r="G19" s="62">
        <v>229898000</v>
      </c>
      <c r="J19" s="54" t="s">
        <v>9223</v>
      </c>
    </row>
    <row r="20" spans="2:10" x14ac:dyDescent="0.2">
      <c r="B20" s="57" t="s">
        <v>9177</v>
      </c>
      <c r="C20" s="43" t="str">
        <f>+IFERROR(VLOOKUP(B20,Tabla3[[id_rub_empresa]:[Página]],2,0),"")</f>
        <v>Multiexport S.A</v>
      </c>
      <c r="D20" s="43" t="str">
        <f>+IFERROR(VLOOKUP(LEFT(B20,9),Tabla3[[id_detalle]:[Rubro Detalle]],2,0),"")</f>
        <v>01.00.101 Algas Marinas</v>
      </c>
      <c r="E20" s="54" t="s">
        <v>55</v>
      </c>
      <c r="F20" s="54" t="s">
        <v>9184</v>
      </c>
      <c r="G20" s="62">
        <v>224301200</v>
      </c>
      <c r="J20" s="54" t="s">
        <v>9224</v>
      </c>
    </row>
    <row r="21" spans="2:10" x14ac:dyDescent="0.2">
      <c r="B21" s="57" t="s">
        <v>9177</v>
      </c>
      <c r="C21" s="43" t="str">
        <f>+IFERROR(VLOOKUP(B21,Tabla3[[id_rub_empresa]:[Página]],2,0),"")</f>
        <v>Multiexport S.A</v>
      </c>
      <c r="D21" s="43" t="str">
        <f>+IFERROR(VLOOKUP(LEFT(B21,9),Tabla3[[id_detalle]:[Rubro Detalle]],2,0),"")</f>
        <v>01.00.101 Algas Marinas</v>
      </c>
      <c r="E21" s="54" t="s">
        <v>3265</v>
      </c>
      <c r="F21" s="54" t="s">
        <v>9185</v>
      </c>
      <c r="G21" s="62">
        <v>224301200</v>
      </c>
      <c r="J21" s="54" t="s">
        <v>9230</v>
      </c>
    </row>
    <row r="22" spans="2:10" x14ac:dyDescent="0.2">
      <c r="B22" s="57" t="s">
        <v>9177</v>
      </c>
      <c r="C22" s="43" t="str">
        <f>+IFERROR(VLOOKUP(B22,Tabla3[[id_rub_empresa]:[Página]],2,0),"")</f>
        <v>Multiexport S.A</v>
      </c>
      <c r="D22" s="43" t="str">
        <f>+IFERROR(VLOOKUP(LEFT(B22,9),Tabla3[[id_detalle]:[Rubro Detalle]],2,0),"")</f>
        <v>01.00.101 Algas Marinas</v>
      </c>
      <c r="E22" s="54" t="s">
        <v>3265</v>
      </c>
      <c r="F22" s="54" t="s">
        <v>9186</v>
      </c>
      <c r="G22" s="62">
        <v>224301200</v>
      </c>
      <c r="J22" s="54" t="s">
        <v>9231</v>
      </c>
    </row>
    <row r="23" spans="2:10" x14ac:dyDescent="0.2">
      <c r="B23" s="57" t="s">
        <v>9177</v>
      </c>
      <c r="C23" s="43" t="str">
        <f>+IFERROR(VLOOKUP(B23,Tabla3[[id_rub_empresa]:[Página]],2,0),"")</f>
        <v>Multiexport S.A</v>
      </c>
      <c r="D23" s="43" t="str">
        <f>+IFERROR(VLOOKUP(LEFT(B23,9),Tabla3[[id_detalle]:[Rubro Detalle]],2,0),"")</f>
        <v>01.00.101 Algas Marinas</v>
      </c>
      <c r="E23" s="54" t="s">
        <v>3265</v>
      </c>
      <c r="F23" s="54" t="s">
        <v>9187</v>
      </c>
      <c r="G23" s="62">
        <v>224301200</v>
      </c>
      <c r="J23" s="54" t="s">
        <v>9251</v>
      </c>
    </row>
    <row r="24" spans="2:10" x14ac:dyDescent="0.2">
      <c r="B24" s="57" t="s">
        <v>9177</v>
      </c>
      <c r="C24" s="43" t="str">
        <f>+IFERROR(VLOOKUP(B24,Tabla3[[id_rub_empresa]:[Página]],2,0),"")</f>
        <v>Multiexport S.A</v>
      </c>
      <c r="D24" s="43" t="str">
        <f>+IFERROR(VLOOKUP(LEFT(B24,9),Tabla3[[id_detalle]:[Rubro Detalle]],2,0),"")</f>
        <v>01.00.101 Algas Marinas</v>
      </c>
      <c r="E24" s="54" t="s">
        <v>3265</v>
      </c>
      <c r="F24" s="54" t="s">
        <v>9188</v>
      </c>
      <c r="G24" s="62">
        <v>224301200</v>
      </c>
      <c r="J24" s="54" t="s">
        <v>9282</v>
      </c>
    </row>
    <row r="25" spans="2:10" x14ac:dyDescent="0.2">
      <c r="B25" s="57" t="s">
        <v>9177</v>
      </c>
      <c r="C25" s="43" t="str">
        <f>+IFERROR(VLOOKUP(B25,Tabla3[[id_rub_empresa]:[Página]],2,0),"")</f>
        <v>Multiexport S.A</v>
      </c>
      <c r="D25" s="43" t="str">
        <f>+IFERROR(VLOOKUP(LEFT(B25,9),Tabla3[[id_detalle]:[Rubro Detalle]],2,0),"")</f>
        <v>01.00.101 Algas Marinas</v>
      </c>
      <c r="E25" s="54" t="s">
        <v>3265</v>
      </c>
      <c r="F25" s="54" t="s">
        <v>9192</v>
      </c>
      <c r="G25" s="62">
        <v>224301200</v>
      </c>
    </row>
    <row r="26" spans="2:10" x14ac:dyDescent="0.2">
      <c r="B26" s="57" t="s">
        <v>9177</v>
      </c>
      <c r="C26" s="43" t="str">
        <f>+IFERROR(VLOOKUP(B26,Tabla3[[id_rub_empresa]:[Página]],2,0),"")</f>
        <v>Multiexport S.A</v>
      </c>
      <c r="D26" s="43" t="str">
        <f>+IFERROR(VLOOKUP(LEFT(B26,9),Tabla3[[id_detalle]:[Rubro Detalle]],2,0),"")</f>
        <v>01.00.101 Algas Marinas</v>
      </c>
      <c r="E26" s="54" t="s">
        <v>3265</v>
      </c>
      <c r="F26" s="54" t="s">
        <v>9193</v>
      </c>
      <c r="G26" s="62">
        <v>224301200</v>
      </c>
    </row>
    <row r="27" spans="2:10" x14ac:dyDescent="0.2">
      <c r="B27" s="57" t="s">
        <v>9189</v>
      </c>
      <c r="C27" s="43" t="str">
        <f>+IFERROR(VLOOKUP(B27,Tabla3[[id_rub_empresa]:[Página]],2,0),"")</f>
        <v>Prodalmar S.A - Antofagasta</v>
      </c>
      <c r="D27" s="43" t="str">
        <f>+IFERROR(VLOOKUP(LEFT(B27,9),Tabla3[[id_detalle]:[Rubro Detalle]],2,0),"")</f>
        <v>01.00.101 Algas Marinas</v>
      </c>
      <c r="E27" s="54" t="s">
        <v>55</v>
      </c>
      <c r="F27" s="54" t="s">
        <v>9197</v>
      </c>
      <c r="G27" s="62">
        <v>552284148</v>
      </c>
    </row>
    <row r="28" spans="2:10" x14ac:dyDescent="0.2">
      <c r="B28" s="57" t="s">
        <v>9189</v>
      </c>
      <c r="C28" s="43" t="str">
        <f>+IFERROR(VLOOKUP(B28,Tabla3[[id_rub_empresa]:[Página]],2,0),"")</f>
        <v>Prodalmar S.A - Antofagasta</v>
      </c>
      <c r="D28" s="43" t="str">
        <f>+IFERROR(VLOOKUP(LEFT(B28,9),Tabla3[[id_detalle]:[Rubro Detalle]],2,0),"")</f>
        <v>01.00.101 Algas Marinas</v>
      </c>
      <c r="E28" s="54" t="s">
        <v>9218</v>
      </c>
      <c r="F28" s="54" t="s">
        <v>9198</v>
      </c>
      <c r="G28" s="62">
        <v>552556719</v>
      </c>
    </row>
    <row r="29" spans="2:10" x14ac:dyDescent="0.2">
      <c r="B29" s="57" t="s">
        <v>9189</v>
      </c>
      <c r="C29" s="43" t="str">
        <f>+IFERROR(VLOOKUP(B29,Tabla3[[id_rub_empresa]:[Página]],2,0),"")</f>
        <v>Prodalmar S.A - Antofagasta</v>
      </c>
      <c r="D29" s="43" t="str">
        <f>+IFERROR(VLOOKUP(LEFT(B29,9),Tabla3[[id_detalle]:[Rubro Detalle]],2,0),"")</f>
        <v>01.00.101 Algas Marinas</v>
      </c>
      <c r="E29" s="54" t="s">
        <v>9220</v>
      </c>
      <c r="F29" s="54" t="s">
        <v>9199</v>
      </c>
      <c r="G29" s="62">
        <v>552220913</v>
      </c>
    </row>
    <row r="30" spans="2:10" x14ac:dyDescent="0.2">
      <c r="B30" s="57" t="s">
        <v>9189</v>
      </c>
      <c r="C30" s="43" t="str">
        <f>+IFERROR(VLOOKUP(B30,Tabla3[[id_rub_empresa]:[Página]],2,0),"")</f>
        <v>Prodalmar S.A - Antofagasta</v>
      </c>
      <c r="D30" s="43" t="str">
        <f>+IFERROR(VLOOKUP(LEFT(B30,9),Tabla3[[id_detalle]:[Rubro Detalle]],2,0),"")</f>
        <v>01.00.101 Algas Marinas</v>
      </c>
      <c r="E30" s="54" t="s">
        <v>9220</v>
      </c>
      <c r="F30" s="54" t="s">
        <v>9200</v>
      </c>
      <c r="G30" s="62" t="s">
        <v>9201</v>
      </c>
    </row>
    <row r="31" spans="2:10" x14ac:dyDescent="0.2">
      <c r="B31" s="57" t="s">
        <v>9189</v>
      </c>
      <c r="C31" s="43" t="str">
        <f>+IFERROR(VLOOKUP(B31,Tabla3[[id_rub_empresa]:[Página]],2,0),"")</f>
        <v>Prodalmar S.A - Antofagasta</v>
      </c>
      <c r="D31" s="43" t="str">
        <f>+IFERROR(VLOOKUP(LEFT(B31,9),Tabla3[[id_detalle]:[Rubro Detalle]],2,0),"")</f>
        <v>01.00.101 Algas Marinas</v>
      </c>
      <c r="E31" s="54" t="s">
        <v>4463</v>
      </c>
      <c r="F31" s="54" t="s">
        <v>9202</v>
      </c>
      <c r="G31" s="62" t="s">
        <v>9203</v>
      </c>
    </row>
    <row r="32" spans="2:10" x14ac:dyDescent="0.2">
      <c r="B32" s="57" t="s">
        <v>9204</v>
      </c>
      <c r="C32" s="43" t="str">
        <f>+IFERROR(VLOOKUP(B32,Tabla3[[id_rub_empresa]:[Página]],2,0),"")</f>
        <v>Sociedad Exportadora de Productos Marinos y Agrícolas Ltda.-Llanquihue</v>
      </c>
      <c r="D32" s="43" t="str">
        <f>+IFERROR(VLOOKUP(LEFT(B32,9),Tabla3[[id_detalle]:[Rubro Detalle]],2,0),"")</f>
        <v>01.00.101 Algas Marinas</v>
      </c>
      <c r="E32" s="54" t="s">
        <v>55</v>
      </c>
      <c r="F32" s="54" t="s">
        <v>9213</v>
      </c>
      <c r="G32" s="62">
        <v>652242635</v>
      </c>
    </row>
    <row r="33" spans="2:7" x14ac:dyDescent="0.2">
      <c r="B33" s="57" t="s">
        <v>9204</v>
      </c>
      <c r="C33" s="43" t="str">
        <f>+IFERROR(VLOOKUP(B33,Tabla3[[id_rub_empresa]:[Página]],2,0),"")</f>
        <v>Sociedad Exportadora de Productos Marinos y Agrícolas Ltda.-Llanquihue</v>
      </c>
      <c r="D33" s="43" t="str">
        <f>+IFERROR(VLOOKUP(LEFT(B33,9),Tabla3[[id_detalle]:[Rubro Detalle]],2,0),"")</f>
        <v>01.00.101 Algas Marinas</v>
      </c>
      <c r="E33" s="54" t="s">
        <v>4462</v>
      </c>
      <c r="F33" s="54" t="s">
        <v>9214</v>
      </c>
      <c r="G33" s="62">
        <v>652242635</v>
      </c>
    </row>
    <row r="34" spans="2:7" x14ac:dyDescent="0.2">
      <c r="B34" s="57" t="s">
        <v>9204</v>
      </c>
      <c r="C34" s="43" t="str">
        <f>+IFERROR(VLOOKUP(B34,Tabla3[[id_rub_empresa]:[Página]],2,0),"")</f>
        <v>Sociedad Exportadora de Productos Marinos y Agrícolas Ltda.-Llanquihue</v>
      </c>
      <c r="D34" s="43" t="str">
        <f>+IFERROR(VLOOKUP(LEFT(B34,9),Tabla3[[id_detalle]:[Rubro Detalle]],2,0),"")</f>
        <v>01.00.101 Algas Marinas</v>
      </c>
      <c r="E34" s="54" t="s">
        <v>9219</v>
      </c>
      <c r="F34" s="54" t="s">
        <v>9215</v>
      </c>
      <c r="G34" s="62">
        <v>652242635</v>
      </c>
    </row>
    <row r="35" spans="2:7" x14ac:dyDescent="0.2">
      <c r="B35" s="57" t="s">
        <v>9204</v>
      </c>
      <c r="C35" s="43" t="str">
        <f>+IFERROR(VLOOKUP(B35,Tabla3[[id_rub_empresa]:[Página]],2,0),"")</f>
        <v>Sociedad Exportadora de Productos Marinos y Agrícolas Ltda.-Llanquihue</v>
      </c>
      <c r="D35" s="43" t="str">
        <f>+IFERROR(VLOOKUP(LEFT(B35,9),Tabla3[[id_detalle]:[Rubro Detalle]],2,0),"")</f>
        <v>01.00.101 Algas Marinas</v>
      </c>
      <c r="E35" s="54" t="s">
        <v>9218</v>
      </c>
      <c r="F35" s="54" t="s">
        <v>9216</v>
      </c>
      <c r="G35" s="62">
        <v>652242635</v>
      </c>
    </row>
    <row r="36" spans="2:7" x14ac:dyDescent="0.2">
      <c r="B36" s="57" t="s">
        <v>9204</v>
      </c>
      <c r="C36" s="43" t="str">
        <f>+IFERROR(VLOOKUP(B36,Tabla3[[id_rub_empresa]:[Página]],2,0),"")</f>
        <v>Sociedad Exportadora de Productos Marinos y Agrícolas Ltda.-Llanquihue</v>
      </c>
      <c r="D36" s="43" t="str">
        <f>+IFERROR(VLOOKUP(LEFT(B36,9),Tabla3[[id_detalle]:[Rubro Detalle]],2,0),"")</f>
        <v>01.00.101 Algas Marinas</v>
      </c>
      <c r="E36" s="54" t="s">
        <v>4463</v>
      </c>
      <c r="F36" s="54" t="s">
        <v>9217</v>
      </c>
      <c r="G36" s="62">
        <v>652242635</v>
      </c>
    </row>
    <row r="37" spans="2:7" x14ac:dyDescent="0.2">
      <c r="B37" s="57" t="s">
        <v>4455</v>
      </c>
      <c r="C37" s="43" t="str">
        <f>+IFERROR(VLOOKUP(B37,Tabla3[[id_rub_empresa]:[Página]],2,0),"")</f>
        <v>Bodegal S.A</v>
      </c>
      <c r="D37" s="43" t="str">
        <f>+IFERROR(VLOOKUP(LEFT(B37,9),Tabla3[[id_detalle]:[Rubro Detalle]],2,0),"")</f>
        <v>01.00.111 Artículos para Agrícultura y Floricultura</v>
      </c>
      <c r="E37" s="54" t="s">
        <v>9230</v>
      </c>
      <c r="F37" s="54" t="s">
        <v>9232</v>
      </c>
      <c r="G37" s="62">
        <v>225108000</v>
      </c>
    </row>
    <row r="38" spans="2:7" x14ac:dyDescent="0.2">
      <c r="B38" s="57" t="s">
        <v>4455</v>
      </c>
      <c r="C38" s="43" t="str">
        <f>+IFERROR(VLOOKUP(B38,Tabla3[[id_rub_empresa]:[Página]],2,0),"")</f>
        <v>Bodegal S.A</v>
      </c>
      <c r="D38" s="43" t="str">
        <f>+IFERROR(VLOOKUP(LEFT(B38,9),Tabla3[[id_detalle]:[Rubro Detalle]],2,0),"")</f>
        <v>01.00.111 Artículos para Agrícultura y Floricultura</v>
      </c>
      <c r="E38" s="54" t="s">
        <v>9231</v>
      </c>
      <c r="F38" s="54" t="s">
        <v>9233</v>
      </c>
      <c r="G38" s="62">
        <v>225108000</v>
      </c>
    </row>
    <row r="39" spans="2:7" x14ac:dyDescent="0.2">
      <c r="B39" s="57" t="s">
        <v>9234</v>
      </c>
      <c r="C39" s="43" t="str">
        <f>+IFERROR(VLOOKUP(B39,Tabla3[[id_rub_empresa]:[Página]],2,0),"")</f>
        <v>Cooperativa Agrícola y de Servicio Ltda- Osorno</v>
      </c>
      <c r="D39" s="43" t="str">
        <f>+IFERROR(VLOOKUP(LEFT(B39,9),Tabla3[[id_detalle]:[Rubro Detalle]],2,0),"")</f>
        <v>01.00.111 Artículos para Agrícultura y Floricultura</v>
      </c>
      <c r="E39" s="54" t="s">
        <v>55</v>
      </c>
      <c r="F39" s="54" t="s">
        <v>9247</v>
      </c>
      <c r="G39" s="62">
        <v>642254210</v>
      </c>
    </row>
    <row r="40" spans="2:7" x14ac:dyDescent="0.2">
      <c r="B40" s="57" t="s">
        <v>9234</v>
      </c>
      <c r="C40" s="43" t="str">
        <f>+IFERROR(VLOOKUP(B40,Tabla3[[id_rub_empresa]:[Página]],2,0),"")</f>
        <v>Cooperativa Agrícola y de Servicio Ltda- Osorno</v>
      </c>
      <c r="D40" s="43" t="str">
        <f>+IFERROR(VLOOKUP(LEFT(B40,9),Tabla3[[id_detalle]:[Rubro Detalle]],2,0),"")</f>
        <v>01.00.111 Artículos para Agrícultura y Floricultura</v>
      </c>
      <c r="E40" s="54" t="s">
        <v>9251</v>
      </c>
      <c r="F40" s="54" t="s">
        <v>9253</v>
      </c>
      <c r="G40" s="62">
        <v>642254244</v>
      </c>
    </row>
    <row r="41" spans="2:7" x14ac:dyDescent="0.2">
      <c r="B41" s="57" t="s">
        <v>9234</v>
      </c>
      <c r="C41" s="43" t="str">
        <f>+IFERROR(VLOOKUP(B41,Tabla3[[id_rub_empresa]:[Página]],2,0),"")</f>
        <v>Cooperativa Agrícola y de Servicio Ltda- Osorno</v>
      </c>
      <c r="D41" s="43" t="str">
        <f>+IFERROR(VLOOKUP(LEFT(B41,9),Tabla3[[id_detalle]:[Rubro Detalle]],2,0),"")</f>
        <v>01.00.111 Artículos para Agrícultura y Floricultura</v>
      </c>
      <c r="E41" s="54" t="s">
        <v>4463</v>
      </c>
      <c r="F41" s="54" t="s">
        <v>9252</v>
      </c>
      <c r="G41" s="62">
        <v>642254234</v>
      </c>
    </row>
    <row r="42" spans="2:7" x14ac:dyDescent="0.2">
      <c r="B42" s="57" t="s">
        <v>9234</v>
      </c>
      <c r="C42" s="43" t="str">
        <f>+IFERROR(VLOOKUP(B42,Tabla3[[id_rub_empresa]:[Página]],2,0),"")</f>
        <v>Cooperativa Agrícola y de Servicio Ltda- Osorno</v>
      </c>
      <c r="D42" s="43" t="str">
        <f>+IFERROR(VLOOKUP(LEFT(B42,9),Tabla3[[id_detalle]:[Rubro Detalle]],2,0),"")</f>
        <v>01.00.111 Artículos para Agrícultura y Floricultura</v>
      </c>
      <c r="E42" s="54" t="s">
        <v>4462</v>
      </c>
      <c r="F42" s="54" t="s">
        <v>9248</v>
      </c>
      <c r="G42" s="62">
        <v>642254239</v>
      </c>
    </row>
    <row r="43" spans="2:7" x14ac:dyDescent="0.2">
      <c r="B43" s="57" t="s">
        <v>9234</v>
      </c>
      <c r="C43" s="43" t="str">
        <f>+IFERROR(VLOOKUP(B43,Tabla3[[id_rub_empresa]:[Página]],2,0),"")</f>
        <v>Cooperativa Agrícola y de Servicio Ltda- Osorno</v>
      </c>
      <c r="D43" s="43" t="str">
        <f>+IFERROR(VLOOKUP(LEFT(B43,9),Tabla3[[id_detalle]:[Rubro Detalle]],2,0),"")</f>
        <v>01.00.111 Artículos para Agrícultura y Floricultura</v>
      </c>
      <c r="E43" s="54" t="s">
        <v>9223</v>
      </c>
      <c r="F43" s="54" t="s">
        <v>9249</v>
      </c>
      <c r="G43" s="62" t="s">
        <v>9250</v>
      </c>
    </row>
    <row r="44" spans="2:7" x14ac:dyDescent="0.2">
      <c r="B44" s="57" t="s">
        <v>9254</v>
      </c>
      <c r="C44" s="43" t="str">
        <f>+IFERROR(VLOOKUP(B44,Tabla3[[id_rub_empresa]:[Página]],2,0),"")</f>
        <v>Cosmoplas S.A</v>
      </c>
      <c r="D44" s="43" t="str">
        <f>+IFERROR(VLOOKUP(LEFT(B44,9),Tabla3[[id_detalle]:[Rubro Detalle]],2,0),"")</f>
        <v>01.00.111 Artículos para Agrícultura y Floricultura</v>
      </c>
      <c r="E44" s="54" t="s">
        <v>55</v>
      </c>
      <c r="F44" s="54" t="s">
        <v>9262</v>
      </c>
      <c r="G44" s="62">
        <v>225987000</v>
      </c>
    </row>
    <row r="45" spans="2:7" x14ac:dyDescent="0.2">
      <c r="B45" s="57" t="s">
        <v>9254</v>
      </c>
      <c r="C45" s="43" t="str">
        <f>+IFERROR(VLOOKUP(B45,Tabla3[[id_rub_empresa]:[Página]],2,0),"")</f>
        <v>Cosmoplas S.A</v>
      </c>
      <c r="D45" s="43" t="str">
        <f>+IFERROR(VLOOKUP(LEFT(B45,9),Tabla3[[id_detalle]:[Rubro Detalle]],2,0),"")</f>
        <v>01.00.111 Artículos para Agrícultura y Floricultura</v>
      </c>
      <c r="E45" s="54" t="s">
        <v>4463</v>
      </c>
      <c r="F45" s="54" t="s">
        <v>9263</v>
      </c>
      <c r="G45" s="62">
        <v>225987000</v>
      </c>
    </row>
    <row r="46" spans="2:7" x14ac:dyDescent="0.2">
      <c r="B46" s="57" t="s">
        <v>9254</v>
      </c>
      <c r="C46" s="43" t="str">
        <f>+IFERROR(VLOOKUP(B46,Tabla3[[id_rub_empresa]:[Página]],2,0),"")</f>
        <v>Cosmoplas S.A</v>
      </c>
      <c r="D46" s="43" t="str">
        <f>+IFERROR(VLOOKUP(LEFT(B46,9),Tabla3[[id_detalle]:[Rubro Detalle]],2,0),"")</f>
        <v>01.00.111 Artículos para Agrícultura y Floricultura</v>
      </c>
      <c r="E46" s="54" t="s">
        <v>4462</v>
      </c>
      <c r="F46" s="54" t="s">
        <v>9264</v>
      </c>
      <c r="G46" s="62">
        <v>225987000</v>
      </c>
    </row>
    <row r="47" spans="2:7" x14ac:dyDescent="0.2">
      <c r="B47" s="57" t="s">
        <v>9265</v>
      </c>
      <c r="C47" s="43" t="str">
        <f>+IFERROR(VLOOKUP(B47,Tabla3[[id_rub_empresa]:[Página]],2,0),"")</f>
        <v>Sidepla S.A</v>
      </c>
      <c r="D47" s="43" t="str">
        <f>+IFERROR(VLOOKUP(LEFT(B47,9),Tabla3[[id_detalle]:[Rubro Detalle]],2,0),"")</f>
        <v>01.00.111 Artículos para Agrícultura y Floricultura</v>
      </c>
      <c r="E47" s="54" t="s">
        <v>55</v>
      </c>
      <c r="F47" s="54" t="s">
        <v>9272</v>
      </c>
      <c r="G47" s="62">
        <v>227453673</v>
      </c>
    </row>
    <row r="48" spans="2:7" x14ac:dyDescent="0.2">
      <c r="B48" s="57" t="s">
        <v>9265</v>
      </c>
      <c r="C48" s="43" t="str">
        <f>+IFERROR(VLOOKUP(B48,Tabla3[[id_rub_empresa]:[Página]],2,0),"")</f>
        <v>Sidepla S.A</v>
      </c>
      <c r="D48" s="43" t="str">
        <f>+IFERROR(VLOOKUP(LEFT(B48,9),Tabla3[[id_detalle]:[Rubro Detalle]],2,0),"")</f>
        <v>01.00.111 Artículos para Agrícultura y Floricultura</v>
      </c>
      <c r="E48" s="54" t="s">
        <v>4463</v>
      </c>
      <c r="F48" s="54" t="s">
        <v>9273</v>
      </c>
      <c r="G48" s="62">
        <v>227453673</v>
      </c>
    </row>
    <row r="49" spans="2:7" x14ac:dyDescent="0.2">
      <c r="B49" s="57" t="s">
        <v>9265</v>
      </c>
      <c r="C49" s="43" t="str">
        <f>+IFERROR(VLOOKUP(B49,Tabla3[[id_rub_empresa]:[Página]],2,0),"")</f>
        <v>Sidepla S.A</v>
      </c>
      <c r="D49" s="43" t="str">
        <f>+IFERROR(VLOOKUP(LEFT(B49,9),Tabla3[[id_detalle]:[Rubro Detalle]],2,0),"")</f>
        <v>01.00.111 Artículos para Agrícultura y Floricultura</v>
      </c>
      <c r="E49" s="54" t="s">
        <v>4462</v>
      </c>
      <c r="F49" s="54" t="s">
        <v>9274</v>
      </c>
      <c r="G49" s="62">
        <v>227453673</v>
      </c>
    </row>
    <row r="50" spans="2:7" x14ac:dyDescent="0.2">
      <c r="B50" s="57" t="s">
        <v>9275</v>
      </c>
      <c r="C50" s="43" t="str">
        <f>+IFERROR(VLOOKUP(B50,Tabla3[[id_rub_empresa]:[Página]],2,0),"")</f>
        <v>Vorwerk y Cia. S.A</v>
      </c>
      <c r="D50" s="43" t="str">
        <f>+IFERROR(VLOOKUP(LEFT(B50,9),Tabla3[[id_detalle]:[Rubro Detalle]],2,0),"")</f>
        <v>01.00.111 Artículos para Agrícultura y Floricultura</v>
      </c>
      <c r="E50" s="54" t="s">
        <v>9282</v>
      </c>
      <c r="F50" s="54" t="s">
        <v>9283</v>
      </c>
      <c r="G50" s="62">
        <v>224378700</v>
      </c>
    </row>
    <row r="51" spans="2:7" x14ac:dyDescent="0.2">
      <c r="B51" s="57" t="s">
        <v>9275</v>
      </c>
      <c r="C51" s="43" t="str">
        <f>+IFERROR(VLOOKUP(B51,Tabla3[[id_rub_empresa]:[Página]],2,0),"")</f>
        <v>Vorwerk y Cia. S.A</v>
      </c>
      <c r="D51" s="43" t="str">
        <f>+IFERROR(VLOOKUP(LEFT(B51,9),Tabla3[[id_detalle]:[Rubro Detalle]],2,0),"")</f>
        <v>01.00.111 Artículos para Agrícultura y Floricultura</v>
      </c>
      <c r="E51" s="54" t="s">
        <v>55</v>
      </c>
      <c r="F51" s="54" t="s">
        <v>9284</v>
      </c>
      <c r="G51" s="62">
        <v>224378700</v>
      </c>
    </row>
  </sheetData>
  <conditionalFormatting sqref="B7">
    <cfRule type="cellIs" dxfId="34" priority="2" operator="equal">
      <formula>1</formula>
    </cfRule>
  </conditionalFormatting>
  <dataValidations count="1">
    <dataValidation type="list" allowBlank="1" showInputMessage="1" showErrorMessage="1" sqref="E8:E51" xr:uid="{240B8873-AE39-4383-878D-F855E600544C}">
      <formula1>Cargo</formula1>
    </dataValidation>
  </dataValidations>
  <pageMargins left="0.7" right="0.7" top="0.75" bottom="0.75" header="0.3" footer="0.3"/>
  <tableParts count="2">
    <tablePart r:id="rId1"/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F7A73-F6FB-4041-B428-6384BFF1962D}">
  <dimension ref="A10:S64"/>
  <sheetViews>
    <sheetView showGridLines="0" topLeftCell="B1" workbookViewId="0">
      <selection activeCell="D26" sqref="D26"/>
    </sheetView>
  </sheetViews>
  <sheetFormatPr baseColWidth="10" defaultColWidth="11.44140625" defaultRowHeight="10.199999999999999" x14ac:dyDescent="0.2"/>
  <cols>
    <col min="1" max="1" width="6.6640625" style="54" bestFit="1" customWidth="1"/>
    <col min="2" max="2" width="19.88671875" style="54" bestFit="1" customWidth="1"/>
    <col min="3" max="3" width="38.6640625" style="54" customWidth="1"/>
    <col min="4" max="4" width="33.33203125" style="54" customWidth="1"/>
    <col min="5" max="5" width="30.44140625" style="54" bestFit="1" customWidth="1"/>
    <col min="6" max="6" width="11.44140625" style="54"/>
    <col min="7" max="7" width="8.6640625" style="54" bestFit="1" customWidth="1"/>
    <col min="8" max="8" width="11.44140625" style="54"/>
    <col min="9" max="9" width="27.44140625" style="54" customWidth="1"/>
    <col min="10" max="10" width="20" style="54" bestFit="1" customWidth="1"/>
    <col min="11" max="11" width="11.109375" style="54" bestFit="1" customWidth="1"/>
    <col min="12" max="12" width="8.88671875" style="54" bestFit="1" customWidth="1"/>
    <col min="13" max="13" width="10.88671875" style="54" customWidth="1"/>
    <col min="14" max="14" width="10.6640625" style="54" customWidth="1"/>
    <col min="15" max="15" width="26.44140625" style="54" customWidth="1"/>
    <col min="16" max="16" width="8.109375" style="54" bestFit="1" customWidth="1"/>
    <col min="17" max="17" width="20.88671875" style="54" customWidth="1"/>
    <col min="18" max="18" width="13.88671875" style="54" customWidth="1"/>
    <col min="19" max="16384" width="11.44140625" style="54"/>
  </cols>
  <sheetData>
    <row r="10" spans="1:19" s="50" customFormat="1" ht="33" customHeight="1" x14ac:dyDescent="0.3">
      <c r="A10" s="50" t="s">
        <v>2839</v>
      </c>
      <c r="B10" s="51" t="s">
        <v>2835</v>
      </c>
      <c r="C10" s="50" t="s">
        <v>45</v>
      </c>
      <c r="D10" s="50" t="s">
        <v>2832</v>
      </c>
      <c r="E10" s="52" t="s">
        <v>46</v>
      </c>
      <c r="F10" s="52" t="s">
        <v>54</v>
      </c>
      <c r="G10" s="52" t="s">
        <v>47</v>
      </c>
      <c r="H10" s="52" t="s">
        <v>57</v>
      </c>
      <c r="I10" s="52" t="s">
        <v>48</v>
      </c>
      <c r="J10" s="52" t="s">
        <v>49</v>
      </c>
      <c r="K10" s="52" t="s">
        <v>58</v>
      </c>
      <c r="L10" s="52" t="s">
        <v>50</v>
      </c>
      <c r="M10" s="52" t="s">
        <v>51</v>
      </c>
      <c r="N10" s="52" t="s">
        <v>52</v>
      </c>
      <c r="O10" s="52" t="s">
        <v>53</v>
      </c>
      <c r="P10" s="52" t="s">
        <v>56</v>
      </c>
      <c r="Q10" s="50" t="s">
        <v>4458</v>
      </c>
      <c r="R10" s="50" t="s">
        <v>4459</v>
      </c>
      <c r="S10" s="50" t="s">
        <v>4457</v>
      </c>
    </row>
    <row r="11" spans="1:19" ht="14.4" x14ac:dyDescent="0.3">
      <c r="A11" s="39" t="s">
        <v>2840</v>
      </c>
      <c r="B11" s="53" t="s">
        <v>2894</v>
      </c>
      <c r="C11" s="34" t="str">
        <f>+IFERROR(VLOOKUP(B11,Tabla3[[id_rub_empresa]:[Página]],2,0),"")</f>
        <v>Algas Marinas S.A-Algamar</v>
      </c>
      <c r="D11" s="34" t="str">
        <f>+IFERROR(VLOOKUP(LEFT(B11,9),Tabla3[[id_detalle]:[Rubro Detalle]],2,0),"")</f>
        <v>01.00.101 Algas Marinas</v>
      </c>
      <c r="E11" s="54" t="s">
        <v>9150</v>
      </c>
      <c r="F11" s="54" t="s">
        <v>9151</v>
      </c>
      <c r="G11" s="54">
        <v>232396600</v>
      </c>
      <c r="H11" s="54">
        <v>222055184</v>
      </c>
      <c r="I11" s="66" t="s">
        <v>9152</v>
      </c>
      <c r="K11" s="54">
        <v>7500502</v>
      </c>
      <c r="L11" s="62" t="s">
        <v>9153</v>
      </c>
      <c r="M11" s="54">
        <v>250</v>
      </c>
      <c r="N11" s="54">
        <v>1960</v>
      </c>
      <c r="O11" s="54" t="s">
        <v>9154</v>
      </c>
      <c r="P11" s="54" t="s">
        <v>4456</v>
      </c>
      <c r="Q11" s="54" t="s">
        <v>9155</v>
      </c>
      <c r="R11" s="54" t="s">
        <v>4460</v>
      </c>
    </row>
    <row r="12" spans="1:19" ht="14.4" x14ac:dyDescent="0.3">
      <c r="A12" s="39" t="s">
        <v>2841</v>
      </c>
      <c r="B12" s="53" t="s">
        <v>9148</v>
      </c>
      <c r="C12" s="34" t="str">
        <f>+IFERROR(VLOOKUP(B12,Tabla3[[id_rub_empresa]:[Página]],2,0),"")</f>
        <v>Algina S.A</v>
      </c>
      <c r="D12" s="34" t="str">
        <f>+IFERROR(VLOOKUP(LEFT(B12,9),Tabla3[[id_detalle]:[Rubro Detalle]],2,0),"")</f>
        <v>01.00.101 Algas Marinas</v>
      </c>
      <c r="E12" s="54" t="s">
        <v>9161</v>
      </c>
      <c r="F12" s="54" t="s">
        <v>9151</v>
      </c>
      <c r="G12" s="54">
        <v>224788000</v>
      </c>
      <c r="H12" s="54">
        <v>224788045</v>
      </c>
      <c r="I12" s="66" t="s">
        <v>9162</v>
      </c>
      <c r="J12" s="66" t="s">
        <v>9163</v>
      </c>
      <c r="K12" s="54">
        <v>7520275</v>
      </c>
      <c r="L12" s="62" t="s">
        <v>9164</v>
      </c>
      <c r="M12" s="54">
        <v>30</v>
      </c>
      <c r="N12" s="54">
        <v>1938</v>
      </c>
      <c r="O12" s="54" t="s">
        <v>9165</v>
      </c>
      <c r="P12" s="54" t="s">
        <v>4456</v>
      </c>
    </row>
    <row r="13" spans="1:19" ht="14.4" x14ac:dyDescent="0.3">
      <c r="A13" s="39" t="s">
        <v>2842</v>
      </c>
      <c r="B13" s="53" t="s">
        <v>9149</v>
      </c>
      <c r="C13" s="34" t="str">
        <f>+IFERROR(VLOOKUP(B13,Tabla3[[id_rub_empresa]:[Página]],2,0),"")</f>
        <v>Extractos Naturales Gelymar S.A</v>
      </c>
      <c r="D13" s="34" t="str">
        <f>+IFERROR(VLOOKUP(LEFT(B13,9),Tabla3[[id_detalle]:[Rubro Detalle]],2,0),"")</f>
        <v>01.00.101 Algas Marinas</v>
      </c>
      <c r="E13" s="54" t="s">
        <v>9168</v>
      </c>
      <c r="F13" s="54" t="s">
        <v>9151</v>
      </c>
      <c r="G13" s="54">
        <v>229898000</v>
      </c>
      <c r="I13" s="66" t="s">
        <v>9169</v>
      </c>
      <c r="J13" s="66" t="s">
        <v>9285</v>
      </c>
      <c r="K13" s="54">
        <v>77520265</v>
      </c>
      <c r="L13" s="62" t="s">
        <v>9170</v>
      </c>
      <c r="M13" s="54">
        <v>150</v>
      </c>
      <c r="N13" s="54">
        <v>1987</v>
      </c>
      <c r="O13" s="54" t="s">
        <v>9171</v>
      </c>
      <c r="P13" s="54" t="s">
        <v>4456</v>
      </c>
      <c r="Q13" s="54" t="s">
        <v>9155</v>
      </c>
      <c r="R13" s="54" t="s">
        <v>4460</v>
      </c>
    </row>
    <row r="14" spans="1:19" ht="14.4" x14ac:dyDescent="0.3">
      <c r="A14" s="39" t="s">
        <v>2843</v>
      </c>
      <c r="B14" s="53" t="s">
        <v>9177</v>
      </c>
      <c r="C14" s="34" t="str">
        <f>+IFERROR(VLOOKUP(B14,Tabla3[[id_rub_empresa]:[Página]],2,0),"")</f>
        <v>Multiexport S.A</v>
      </c>
      <c r="D14" s="34" t="str">
        <f>+IFERROR(VLOOKUP(LEFT(B14,9),Tabla3[[id_detalle]:[Rubro Detalle]],2,0),"")</f>
        <v>01.00.101 Algas Marinas</v>
      </c>
      <c r="E14" s="54" t="s">
        <v>9178</v>
      </c>
      <c r="F14" s="54" t="s">
        <v>9179</v>
      </c>
      <c r="G14" s="54">
        <v>224301200</v>
      </c>
      <c r="I14" s="66" t="s">
        <v>9180</v>
      </c>
      <c r="J14" s="66" t="s">
        <v>9181</v>
      </c>
      <c r="L14" s="62" t="s">
        <v>9182</v>
      </c>
      <c r="M14" s="54">
        <v>5</v>
      </c>
      <c r="N14" s="54">
        <v>1983</v>
      </c>
      <c r="O14" s="54" t="s">
        <v>9183</v>
      </c>
      <c r="P14" s="54" t="s">
        <v>4456</v>
      </c>
    </row>
    <row r="15" spans="1:19" ht="14.4" x14ac:dyDescent="0.3">
      <c r="A15" s="39" t="s">
        <v>2844</v>
      </c>
      <c r="B15" s="53" t="s">
        <v>9189</v>
      </c>
      <c r="C15" s="34" t="str">
        <f>+IFERROR(VLOOKUP(B15,Tabla3[[id_rub_empresa]:[Página]],2,0),"")</f>
        <v>Prodalmar S.A - Antofagasta</v>
      </c>
      <c r="D15" s="34" t="str">
        <f>+IFERROR(VLOOKUP(LEFT(B15,9),Tabla3[[id_detalle]:[Rubro Detalle]],2,0),"")</f>
        <v>01.00.101 Algas Marinas</v>
      </c>
      <c r="E15" s="54" t="s">
        <v>9194</v>
      </c>
      <c r="F15" s="54" t="s">
        <v>9190</v>
      </c>
      <c r="G15" s="54">
        <v>552284148</v>
      </c>
      <c r="I15" s="66" t="s">
        <v>9195</v>
      </c>
      <c r="L15" s="62" t="s">
        <v>9191</v>
      </c>
      <c r="M15" s="54">
        <v>85</v>
      </c>
      <c r="N15" s="54">
        <v>1993</v>
      </c>
      <c r="O15" s="54" t="s">
        <v>9196</v>
      </c>
      <c r="P15" s="54" t="s">
        <v>9190</v>
      </c>
    </row>
    <row r="16" spans="1:19" ht="14.4" x14ac:dyDescent="0.3">
      <c r="A16" s="39" t="s">
        <v>2845</v>
      </c>
      <c r="B16" s="53" t="s">
        <v>9204</v>
      </c>
      <c r="C16" s="34" t="str">
        <f>+IFERROR(VLOOKUP(B16,Tabla3[[id_rub_empresa]:[Página]],2,0),"")</f>
        <v>Sociedad Exportadora de Productos Marinos y Agrícolas Ltda.-Llanquihue</v>
      </c>
      <c r="D16" s="34" t="str">
        <f>+IFERROR(VLOOKUP(LEFT(B16,9),Tabla3[[id_detalle]:[Rubro Detalle]],2,0),"")</f>
        <v>01.00.101 Algas Marinas</v>
      </c>
      <c r="E16" s="54" t="s">
        <v>9205</v>
      </c>
      <c r="F16" s="54" t="s">
        <v>9206</v>
      </c>
      <c r="G16" s="54">
        <v>652242635</v>
      </c>
      <c r="I16" s="66" t="s">
        <v>9207</v>
      </c>
      <c r="J16" s="66" t="s">
        <v>9208</v>
      </c>
      <c r="K16" s="54">
        <v>5610119</v>
      </c>
      <c r="L16" s="62" t="s">
        <v>9209</v>
      </c>
      <c r="M16" s="54">
        <v>90</v>
      </c>
      <c r="N16" s="54">
        <v>1983</v>
      </c>
      <c r="O16" s="54" t="s">
        <v>9210</v>
      </c>
      <c r="P16" s="54" t="s">
        <v>9206</v>
      </c>
      <c r="Q16" s="54" t="s">
        <v>9211</v>
      </c>
      <c r="R16" s="54" t="s">
        <v>9212</v>
      </c>
    </row>
    <row r="17" spans="1:18" ht="14.4" x14ac:dyDescent="0.3">
      <c r="A17" s="39" t="s">
        <v>2846</v>
      </c>
      <c r="B17" s="53" t="s">
        <v>4455</v>
      </c>
      <c r="C17" s="34" t="str">
        <f>+IFERROR(VLOOKUP(B17,Tabla3[[id_rub_empresa]:[Página]],2,0),"")</f>
        <v>Bodegal S.A</v>
      </c>
      <c r="D17" s="34" t="str">
        <f>+IFERROR(VLOOKUP(LEFT(B17,9),Tabla3[[id_detalle]:[Rubro Detalle]],2,0),"")</f>
        <v>01.00.111 Artículos para Agrícultura y Floricultura</v>
      </c>
      <c r="E17" s="54" t="s">
        <v>9235</v>
      </c>
      <c r="F17" s="54" t="s">
        <v>9225</v>
      </c>
      <c r="G17" s="54">
        <v>225108000</v>
      </c>
      <c r="I17" s="66" t="s">
        <v>9226</v>
      </c>
      <c r="J17" s="66" t="s">
        <v>9227</v>
      </c>
      <c r="K17" s="54">
        <v>7042531</v>
      </c>
      <c r="L17" s="62" t="s">
        <v>9228</v>
      </c>
      <c r="M17" s="54">
        <v>80</v>
      </c>
      <c r="N17" s="54">
        <v>1982</v>
      </c>
      <c r="O17" s="54" t="s">
        <v>9236</v>
      </c>
      <c r="P17" s="54" t="s">
        <v>4456</v>
      </c>
      <c r="Q17" s="54" t="s">
        <v>9237</v>
      </c>
      <c r="R17" s="54" t="s">
        <v>9229</v>
      </c>
    </row>
    <row r="18" spans="1:18" ht="14.4" x14ac:dyDescent="0.3">
      <c r="A18" s="39" t="s">
        <v>2847</v>
      </c>
      <c r="B18" s="53" t="s">
        <v>9234</v>
      </c>
      <c r="C18" s="34" t="str">
        <f>+IFERROR(VLOOKUP(B18,Tabla3[[id_rub_empresa]:[Página]],2,0),"")</f>
        <v>Cooperativa Agrícola y de Servicio Ltda- Osorno</v>
      </c>
      <c r="D18" s="34" t="str">
        <f>+IFERROR(VLOOKUP(LEFT(B18,9),Tabla3[[id_detalle]:[Rubro Detalle]],2,0),"")</f>
        <v>01.00.111 Artículos para Agrícultura y Floricultura</v>
      </c>
      <c r="E18" s="54" t="s">
        <v>9238</v>
      </c>
      <c r="F18" s="54" t="s">
        <v>9239</v>
      </c>
      <c r="G18" s="54">
        <v>642254200</v>
      </c>
      <c r="I18" s="66" t="s">
        <v>9240</v>
      </c>
      <c r="J18" s="66" t="s">
        <v>9241</v>
      </c>
      <c r="L18" s="62" t="s">
        <v>9242</v>
      </c>
      <c r="M18" s="54">
        <v>600</v>
      </c>
      <c r="O18" s="54" t="s">
        <v>9243</v>
      </c>
      <c r="P18" s="54" t="s">
        <v>9244</v>
      </c>
      <c r="Q18" s="54" t="s">
        <v>9245</v>
      </c>
      <c r="R18" s="54" t="s">
        <v>9246</v>
      </c>
    </row>
    <row r="19" spans="1:18" ht="14.4" x14ac:dyDescent="0.3">
      <c r="A19" s="39" t="s">
        <v>2848</v>
      </c>
      <c r="B19" s="53" t="s">
        <v>9254</v>
      </c>
      <c r="C19" s="34" t="str">
        <f>+IFERROR(VLOOKUP(B19,Tabla3[[id_rub_empresa]:[Página]],2,0),"")</f>
        <v>Cosmoplas S.A</v>
      </c>
      <c r="D19" s="34" t="str">
        <f>+IFERROR(VLOOKUP(LEFT(B19,9),Tabla3[[id_detalle]:[Rubro Detalle]],2,0),"")</f>
        <v>01.00.111 Artículos para Agrícultura y Floricultura</v>
      </c>
      <c r="E19" s="54" t="s">
        <v>9255</v>
      </c>
      <c r="F19" s="54" t="s">
        <v>9256</v>
      </c>
      <c r="G19" s="54">
        <v>225987000</v>
      </c>
      <c r="I19" s="66" t="s">
        <v>9257</v>
      </c>
      <c r="J19" s="66" t="s">
        <v>9258</v>
      </c>
      <c r="K19" s="54">
        <v>9030988</v>
      </c>
      <c r="L19" s="62" t="s">
        <v>9259</v>
      </c>
      <c r="M19" s="54">
        <v>300</v>
      </c>
      <c r="N19" s="54">
        <v>1966</v>
      </c>
      <c r="O19" s="54" t="s">
        <v>9260</v>
      </c>
      <c r="P19" s="54" t="s">
        <v>4456</v>
      </c>
      <c r="Q19" s="54" t="s">
        <v>9261</v>
      </c>
      <c r="R19" s="54" t="s">
        <v>9229</v>
      </c>
    </row>
    <row r="20" spans="1:18" ht="14.4" x14ac:dyDescent="0.3">
      <c r="A20" s="39" t="s">
        <v>2849</v>
      </c>
      <c r="B20" s="53" t="s">
        <v>9265</v>
      </c>
      <c r="C20" s="34" t="str">
        <f>+IFERROR(VLOOKUP(B20,Tabla3[[id_rub_empresa]:[Página]],2,0),"")</f>
        <v>Sidepla S.A</v>
      </c>
      <c r="D20" s="34" t="str">
        <f>+IFERROR(VLOOKUP(LEFT(B20,9),Tabla3[[id_detalle]:[Rubro Detalle]],2,0),"")</f>
        <v>01.00.111 Artículos para Agrícultura y Floricultura</v>
      </c>
      <c r="E20" s="54" t="s">
        <v>9266</v>
      </c>
      <c r="F20" s="54" t="s">
        <v>9267</v>
      </c>
      <c r="G20" s="54">
        <v>227453673</v>
      </c>
      <c r="I20" s="66" t="s">
        <v>9268</v>
      </c>
      <c r="J20" s="66" t="s">
        <v>9269</v>
      </c>
      <c r="K20" s="54">
        <v>9390321</v>
      </c>
      <c r="L20" s="62" t="s">
        <v>9270</v>
      </c>
      <c r="M20" s="54">
        <v>50</v>
      </c>
      <c r="N20" s="54">
        <v>1960</v>
      </c>
      <c r="O20" s="54" t="s">
        <v>9271</v>
      </c>
      <c r="P20" s="54" t="s">
        <v>4456</v>
      </c>
    </row>
    <row r="21" spans="1:18" ht="14.4" x14ac:dyDescent="0.3">
      <c r="A21" s="39" t="s">
        <v>2850</v>
      </c>
      <c r="B21" s="53" t="s">
        <v>9275</v>
      </c>
      <c r="C21" s="34" t="str">
        <f>+IFERROR(VLOOKUP(B21,Tabla3[[id_rub_empresa]:[Página]],2,0),"")</f>
        <v>Vorwerk y Cia. S.A</v>
      </c>
      <c r="D21" s="34" t="str">
        <f>+IFERROR(VLOOKUP(LEFT(B21,9),Tabla3[[id_detalle]:[Rubro Detalle]],2,0),"")</f>
        <v>01.00.111 Artículos para Agrícultura y Floricultura</v>
      </c>
      <c r="E21" s="54" t="s">
        <v>9276</v>
      </c>
      <c r="F21" s="54" t="s">
        <v>4456</v>
      </c>
      <c r="G21" s="54">
        <v>226119460</v>
      </c>
      <c r="I21" s="66" t="s">
        <v>9278</v>
      </c>
      <c r="J21" s="66" t="s">
        <v>9279</v>
      </c>
      <c r="L21" s="62" t="s">
        <v>9280</v>
      </c>
      <c r="M21" s="54">
        <v>48</v>
      </c>
      <c r="N21" s="54">
        <v>1860</v>
      </c>
      <c r="O21" s="54" t="s">
        <v>9281</v>
      </c>
      <c r="P21" s="54" t="s">
        <v>4456</v>
      </c>
    </row>
    <row r="22" spans="1:18" x14ac:dyDescent="0.2">
      <c r="A22" s="39" t="s">
        <v>2851</v>
      </c>
      <c r="B22" s="53"/>
      <c r="C22" s="34" t="str">
        <f>+IFERROR(VLOOKUP(B22,Tabla3[[id_rub_empresa]:[Página]],2,0),"")</f>
        <v/>
      </c>
      <c r="D22" s="34" t="str">
        <f>+IFERROR(VLOOKUP(LEFT(B22,9),Tabla3[[id_detalle]:[Rubro Detalle]],2,0),"")</f>
        <v/>
      </c>
      <c r="L22" s="62"/>
    </row>
    <row r="23" spans="1:18" x14ac:dyDescent="0.2">
      <c r="A23" s="39" t="s">
        <v>2852</v>
      </c>
      <c r="B23" s="53"/>
      <c r="C23" s="34" t="str">
        <f>+IFERROR(VLOOKUP(B23,Tabla3[[id_rub_empresa]:[Página]],2,0),"")</f>
        <v/>
      </c>
      <c r="D23" s="34" t="str">
        <f>+IFERROR(VLOOKUP(LEFT(B23,9),Tabla3[[id_detalle]:[Rubro Detalle]],2,0),"")</f>
        <v/>
      </c>
      <c r="I23" s="54" t="s">
        <v>9277</v>
      </c>
      <c r="L23" s="62"/>
    </row>
    <row r="24" spans="1:18" x14ac:dyDescent="0.2">
      <c r="A24" s="39" t="s">
        <v>2853</v>
      </c>
      <c r="B24" s="53"/>
      <c r="C24" s="34" t="str">
        <f>+IFERROR(VLOOKUP(B24,Tabla3[[id_rub_empresa]:[Página]],2,0),"")</f>
        <v/>
      </c>
      <c r="D24" s="34" t="str">
        <f>+IFERROR(VLOOKUP(LEFT(B24,9),Tabla3[[id_detalle]:[Rubro Detalle]],2,0),"")</f>
        <v/>
      </c>
      <c r="L24" s="62"/>
    </row>
    <row r="25" spans="1:18" x14ac:dyDescent="0.2">
      <c r="A25" s="39" t="s">
        <v>2854</v>
      </c>
      <c r="B25" s="53"/>
      <c r="C25" s="34" t="str">
        <f>+IFERROR(VLOOKUP(B25,Tabla3[[id_rub_empresa]:[Página]],2,0),"")</f>
        <v/>
      </c>
      <c r="D25" s="34" t="str">
        <f>+IFERROR(VLOOKUP(LEFT(B25,9),Tabla3[[id_detalle]:[Rubro Detalle]],2,0),"")</f>
        <v/>
      </c>
      <c r="L25" s="62"/>
    </row>
    <row r="26" spans="1:18" x14ac:dyDescent="0.2">
      <c r="A26" s="39" t="s">
        <v>2855</v>
      </c>
      <c r="B26" s="53"/>
      <c r="C26" s="34" t="str">
        <f>+IFERROR(VLOOKUP(B26,Tabla3[[id_rub_empresa]:[Página]],2,0),"")</f>
        <v/>
      </c>
      <c r="D26" s="34" t="str">
        <f>+IFERROR(VLOOKUP(LEFT(B26,9),Tabla3[[id_detalle]:[Rubro Detalle]],2,0),"")</f>
        <v/>
      </c>
      <c r="L26" s="62"/>
    </row>
    <row r="27" spans="1:18" x14ac:dyDescent="0.2">
      <c r="A27" s="39" t="s">
        <v>2856</v>
      </c>
      <c r="B27" s="53"/>
      <c r="C27" s="34" t="str">
        <f>+IFERROR(VLOOKUP(B27,Tabla3[[id_rub_empresa]:[Página]],2,0),"")</f>
        <v/>
      </c>
      <c r="D27" s="34" t="str">
        <f>+IFERROR(VLOOKUP(LEFT(B27,9),Tabla3[[id_detalle]:[Rubro Detalle]],2,0),"")</f>
        <v/>
      </c>
      <c r="L27" s="62"/>
    </row>
    <row r="28" spans="1:18" x14ac:dyDescent="0.2">
      <c r="A28" s="39" t="s">
        <v>2857</v>
      </c>
      <c r="B28" s="53"/>
      <c r="C28" s="34" t="str">
        <f>+IFERROR(VLOOKUP(B28,Tabla3[[id_rub_empresa]:[Página]],2,0),"")</f>
        <v/>
      </c>
      <c r="D28" s="34" t="str">
        <f>+IFERROR(VLOOKUP(LEFT(B28,9),Tabla3[[id_detalle]:[Rubro Detalle]],2,0),"")</f>
        <v/>
      </c>
      <c r="L28" s="62"/>
    </row>
    <row r="29" spans="1:18" x14ac:dyDescent="0.2">
      <c r="A29" s="39" t="s">
        <v>2858</v>
      </c>
      <c r="B29" s="53"/>
      <c r="C29" s="34" t="str">
        <f>+IFERROR(VLOOKUP(B29,Tabla3[[id_rub_empresa]:[Página]],2,0),"")</f>
        <v/>
      </c>
      <c r="D29" s="34" t="str">
        <f>+IFERROR(VLOOKUP(LEFT(B29,9),Tabla3[[id_detalle]:[Rubro Detalle]],2,0),"")</f>
        <v/>
      </c>
      <c r="L29" s="62"/>
    </row>
    <row r="30" spans="1:18" x14ac:dyDescent="0.2">
      <c r="A30" s="39" t="s">
        <v>2859</v>
      </c>
      <c r="B30" s="53"/>
      <c r="C30" s="34" t="str">
        <f>+IFERROR(VLOOKUP(B30,Tabla3[[id_rub_empresa]:[Página]],2,0),"")</f>
        <v/>
      </c>
      <c r="D30" s="34" t="str">
        <f>+IFERROR(VLOOKUP(LEFT(B30,9),Tabla3[[id_detalle]:[Rubro Detalle]],2,0),"")</f>
        <v/>
      </c>
      <c r="L30" s="62"/>
    </row>
    <row r="31" spans="1:18" x14ac:dyDescent="0.2">
      <c r="A31" s="39" t="s">
        <v>2860</v>
      </c>
      <c r="B31" s="53"/>
      <c r="C31" s="34" t="str">
        <f>+IFERROR(VLOOKUP(B31,Tabla3[[id_rub_empresa]:[Página]],2,0),"")</f>
        <v/>
      </c>
      <c r="D31" s="34" t="str">
        <f>+IFERROR(VLOOKUP(LEFT(B31,9),Tabla3[[id_detalle]:[Rubro Detalle]],2,0),"")</f>
        <v/>
      </c>
      <c r="L31" s="62"/>
    </row>
    <row r="32" spans="1:18" x14ac:dyDescent="0.2">
      <c r="A32" s="39" t="s">
        <v>2861</v>
      </c>
      <c r="B32" s="53"/>
      <c r="C32" s="34" t="str">
        <f>+IFERROR(VLOOKUP(B32,Tabla3[[id_rub_empresa]:[Página]],2,0),"")</f>
        <v/>
      </c>
      <c r="D32" s="34" t="str">
        <f>+IFERROR(VLOOKUP(LEFT(B32,9),Tabla3[[id_detalle]:[Rubro Detalle]],2,0),"")</f>
        <v/>
      </c>
      <c r="L32" s="62"/>
    </row>
    <row r="33" spans="1:12" x14ac:dyDescent="0.2">
      <c r="A33" s="39" t="s">
        <v>2862</v>
      </c>
      <c r="B33" s="53"/>
      <c r="C33" s="34" t="str">
        <f>+IFERROR(VLOOKUP(B33,Tabla3[[id_rub_empresa]:[Página]],2,0),"")</f>
        <v/>
      </c>
      <c r="D33" s="34" t="str">
        <f>+IFERROR(VLOOKUP(LEFT(B33,9),Tabla3[[id_detalle]:[Rubro Detalle]],2,0),"")</f>
        <v/>
      </c>
      <c r="L33" s="62"/>
    </row>
    <row r="34" spans="1:12" x14ac:dyDescent="0.2">
      <c r="A34" s="39" t="s">
        <v>2863</v>
      </c>
      <c r="B34" s="53"/>
      <c r="C34" s="34" t="str">
        <f>+IFERROR(VLOOKUP(B34,Tabla3[[id_rub_empresa]:[Página]],2,0),"")</f>
        <v/>
      </c>
      <c r="D34" s="34" t="str">
        <f>+IFERROR(VLOOKUP(LEFT(B34,9),Tabla3[[id_detalle]:[Rubro Detalle]],2,0),"")</f>
        <v/>
      </c>
      <c r="L34" s="62"/>
    </row>
    <row r="35" spans="1:12" x14ac:dyDescent="0.2">
      <c r="A35" s="39" t="s">
        <v>2864</v>
      </c>
      <c r="B35" s="53"/>
      <c r="C35" s="34" t="str">
        <f>+IFERROR(VLOOKUP(B35,Tabla3[[id_rub_empresa]:[Página]],2,0),"")</f>
        <v/>
      </c>
      <c r="D35" s="34" t="str">
        <f>+IFERROR(VLOOKUP(LEFT(B35,9),Tabla3[[id_detalle]:[Rubro Detalle]],2,0),"")</f>
        <v/>
      </c>
      <c r="L35" s="62"/>
    </row>
    <row r="36" spans="1:12" x14ac:dyDescent="0.2">
      <c r="A36" s="39" t="s">
        <v>2865</v>
      </c>
      <c r="B36" s="53"/>
      <c r="C36" s="34" t="str">
        <f>+IFERROR(VLOOKUP(B36,Tabla3[[id_rub_empresa]:[Página]],2,0),"")</f>
        <v/>
      </c>
      <c r="D36" s="34" t="str">
        <f>+IFERROR(VLOOKUP(LEFT(B36,9),Tabla3[[id_detalle]:[Rubro Detalle]],2,0),"")</f>
        <v/>
      </c>
      <c r="L36" s="62"/>
    </row>
    <row r="37" spans="1:12" x14ac:dyDescent="0.2">
      <c r="A37" s="39" t="s">
        <v>2866</v>
      </c>
      <c r="B37" s="53"/>
      <c r="C37" s="34" t="str">
        <f>+IFERROR(VLOOKUP(B37,Tabla3[[id_rub_empresa]:[Página]],2,0),"")</f>
        <v/>
      </c>
      <c r="D37" s="34" t="str">
        <f>+IFERROR(VLOOKUP(LEFT(B37,9),Tabla3[[id_detalle]:[Rubro Detalle]],2,0),"")</f>
        <v/>
      </c>
      <c r="L37" s="62"/>
    </row>
    <row r="38" spans="1:12" x14ac:dyDescent="0.2">
      <c r="A38" s="39" t="s">
        <v>2867</v>
      </c>
      <c r="B38" s="53"/>
      <c r="C38" s="34" t="str">
        <f>+IFERROR(VLOOKUP(B38,Tabla3[[id_rub_empresa]:[Página]],2,0),"")</f>
        <v/>
      </c>
      <c r="D38" s="34" t="str">
        <f>+IFERROR(VLOOKUP(LEFT(B38,9),Tabla3[[id_detalle]:[Rubro Detalle]],2,0),"")</f>
        <v/>
      </c>
      <c r="L38" s="62"/>
    </row>
    <row r="39" spans="1:12" x14ac:dyDescent="0.2">
      <c r="A39" s="39" t="s">
        <v>2868</v>
      </c>
      <c r="B39" s="53"/>
      <c r="C39" s="34" t="str">
        <f>+IFERROR(VLOOKUP(B39,Tabla3[[id_rub_empresa]:[Página]],2,0),"")</f>
        <v/>
      </c>
      <c r="D39" s="34" t="str">
        <f>+IFERROR(VLOOKUP(LEFT(B39,9),Tabla3[[id_detalle]:[Rubro Detalle]],2,0),"")</f>
        <v/>
      </c>
      <c r="L39" s="62"/>
    </row>
    <row r="40" spans="1:12" x14ac:dyDescent="0.2">
      <c r="A40" s="39" t="s">
        <v>2869</v>
      </c>
      <c r="B40" s="53"/>
      <c r="C40" s="34" t="str">
        <f>+IFERROR(VLOOKUP(B40,Tabla3[[id_rub_empresa]:[Página]],2,0),"")</f>
        <v/>
      </c>
      <c r="D40" s="34" t="str">
        <f>+IFERROR(VLOOKUP(LEFT(B40,9),Tabla3[[id_detalle]:[Rubro Detalle]],2,0),"")</f>
        <v/>
      </c>
      <c r="L40" s="62"/>
    </row>
    <row r="41" spans="1:12" x14ac:dyDescent="0.2">
      <c r="A41" s="39" t="s">
        <v>2870</v>
      </c>
      <c r="B41" s="53"/>
      <c r="C41" s="34" t="str">
        <f>+IFERROR(VLOOKUP(B41,Tabla3[[id_rub_empresa]:[Página]],2,0),"")</f>
        <v/>
      </c>
      <c r="D41" s="34" t="str">
        <f>+IFERROR(VLOOKUP(LEFT(B41,9),Tabla3[[id_detalle]:[Rubro Detalle]],2,0),"")</f>
        <v/>
      </c>
      <c r="L41" s="62"/>
    </row>
    <row r="42" spans="1:12" x14ac:dyDescent="0.2">
      <c r="A42" s="39" t="s">
        <v>2871</v>
      </c>
      <c r="B42" s="53"/>
      <c r="C42" s="34" t="str">
        <f>+IFERROR(VLOOKUP(B42,Tabla3[[id_rub_empresa]:[Página]],2,0),"")</f>
        <v/>
      </c>
      <c r="D42" s="34" t="str">
        <f>+IFERROR(VLOOKUP(LEFT(B42,9),Tabla3[[id_detalle]:[Rubro Detalle]],2,0),"")</f>
        <v/>
      </c>
      <c r="L42" s="62"/>
    </row>
    <row r="43" spans="1:12" x14ac:dyDescent="0.2">
      <c r="A43" s="39" t="s">
        <v>2872</v>
      </c>
      <c r="B43" s="53"/>
      <c r="C43" s="34" t="str">
        <f>+IFERROR(VLOOKUP(B43,Tabla3[[id_rub_empresa]:[Página]],2,0),"")</f>
        <v/>
      </c>
      <c r="D43" s="34" t="str">
        <f>+IFERROR(VLOOKUP(LEFT(B43,9),Tabla3[[id_detalle]:[Rubro Detalle]],2,0),"")</f>
        <v/>
      </c>
      <c r="L43" s="62"/>
    </row>
    <row r="44" spans="1:12" x14ac:dyDescent="0.2">
      <c r="A44" s="39" t="s">
        <v>2873</v>
      </c>
      <c r="B44" s="53"/>
      <c r="C44" s="34" t="str">
        <f>+IFERROR(VLOOKUP(B44,Tabla3[[id_rub_empresa]:[Página]],2,0),"")</f>
        <v/>
      </c>
      <c r="D44" s="34" t="str">
        <f>+IFERROR(VLOOKUP(LEFT(B44,9),Tabla3[[id_detalle]:[Rubro Detalle]],2,0),"")</f>
        <v/>
      </c>
      <c r="L44" s="62"/>
    </row>
    <row r="45" spans="1:12" x14ac:dyDescent="0.2">
      <c r="A45" s="39" t="s">
        <v>2874</v>
      </c>
      <c r="B45" s="53"/>
      <c r="C45" s="34" t="str">
        <f>+IFERROR(VLOOKUP(B45,Tabla3[[id_rub_empresa]:[Página]],2,0),"")</f>
        <v/>
      </c>
      <c r="D45" s="34" t="str">
        <f>+IFERROR(VLOOKUP(LEFT(B45,9),Tabla3[[id_detalle]:[Rubro Detalle]],2,0),"")</f>
        <v/>
      </c>
      <c r="L45" s="62"/>
    </row>
    <row r="46" spans="1:12" x14ac:dyDescent="0.2">
      <c r="A46" s="39" t="s">
        <v>2875</v>
      </c>
      <c r="B46" s="53"/>
      <c r="C46" s="34" t="str">
        <f>+IFERROR(VLOOKUP(B46,Tabla3[[id_rub_empresa]:[Página]],2,0),"")</f>
        <v/>
      </c>
      <c r="D46" s="34" t="str">
        <f>+IFERROR(VLOOKUP(LEFT(B46,9),Tabla3[[id_detalle]:[Rubro Detalle]],2,0),"")</f>
        <v/>
      </c>
      <c r="L46" s="62"/>
    </row>
    <row r="47" spans="1:12" x14ac:dyDescent="0.2">
      <c r="A47" s="39" t="s">
        <v>2876</v>
      </c>
      <c r="B47" s="53"/>
      <c r="C47" s="34" t="str">
        <f>+IFERROR(VLOOKUP(B47,Tabla3[[id_rub_empresa]:[Página]],2,0),"")</f>
        <v/>
      </c>
      <c r="D47" s="34" t="str">
        <f>+IFERROR(VLOOKUP(LEFT(B47,9),Tabla3[[id_detalle]:[Rubro Detalle]],2,0),"")</f>
        <v/>
      </c>
      <c r="L47" s="62"/>
    </row>
    <row r="48" spans="1:12" x14ac:dyDescent="0.2">
      <c r="A48" s="39" t="s">
        <v>2877</v>
      </c>
      <c r="B48" s="53"/>
      <c r="C48" s="34" t="str">
        <f>+IFERROR(VLOOKUP(B48,Tabla3[[id_rub_empresa]:[Página]],2,0),"")</f>
        <v/>
      </c>
      <c r="D48" s="34" t="str">
        <f>+IFERROR(VLOOKUP(LEFT(B48,9),Tabla3[[id_detalle]:[Rubro Detalle]],2,0),"")</f>
        <v/>
      </c>
      <c r="L48" s="62"/>
    </row>
    <row r="49" spans="1:12" x14ac:dyDescent="0.2">
      <c r="A49" s="39" t="s">
        <v>2878</v>
      </c>
      <c r="B49" s="53"/>
      <c r="C49" s="34" t="str">
        <f>+IFERROR(VLOOKUP(B49,Tabla3[[id_rub_empresa]:[Página]],2,0),"")</f>
        <v/>
      </c>
      <c r="D49" s="34" t="str">
        <f>+IFERROR(VLOOKUP(LEFT(B49,9),Tabla3[[id_detalle]:[Rubro Detalle]],2,0),"")</f>
        <v/>
      </c>
      <c r="L49" s="62"/>
    </row>
    <row r="50" spans="1:12" x14ac:dyDescent="0.2">
      <c r="A50" s="39" t="s">
        <v>2879</v>
      </c>
      <c r="B50" s="53"/>
      <c r="C50" s="34" t="str">
        <f>+IFERROR(VLOOKUP(B50,Tabla3[[id_rub_empresa]:[Página]],2,0),"")</f>
        <v/>
      </c>
      <c r="D50" s="34" t="str">
        <f>+IFERROR(VLOOKUP(LEFT(B50,9),Tabla3[[id_detalle]:[Rubro Detalle]],2,0),"")</f>
        <v/>
      </c>
      <c r="L50" s="62"/>
    </row>
    <row r="51" spans="1:12" x14ac:dyDescent="0.2">
      <c r="A51" s="39" t="s">
        <v>2880</v>
      </c>
      <c r="B51" s="53"/>
      <c r="C51" s="34" t="str">
        <f>+IFERROR(VLOOKUP(B51,Tabla3[[id_rub_empresa]:[Página]],2,0),"")</f>
        <v/>
      </c>
      <c r="D51" s="34" t="str">
        <f>+IFERROR(VLOOKUP(LEFT(B51,9),Tabla3[[id_detalle]:[Rubro Detalle]],2,0),"")</f>
        <v/>
      </c>
      <c r="L51" s="62"/>
    </row>
    <row r="52" spans="1:12" x14ac:dyDescent="0.2">
      <c r="A52" s="39" t="s">
        <v>2881</v>
      </c>
      <c r="B52" s="53"/>
      <c r="C52" s="34" t="str">
        <f>+IFERROR(VLOOKUP(B52,Tabla3[[id_rub_empresa]:[Página]],2,0),"")</f>
        <v/>
      </c>
      <c r="D52" s="34" t="str">
        <f>+IFERROR(VLOOKUP(LEFT(B52,9),Tabla3[[id_detalle]:[Rubro Detalle]],2,0),"")</f>
        <v/>
      </c>
      <c r="L52" s="62"/>
    </row>
    <row r="53" spans="1:12" x14ac:dyDescent="0.2">
      <c r="A53" s="39" t="s">
        <v>2882</v>
      </c>
      <c r="B53" s="53"/>
      <c r="C53" s="34" t="str">
        <f>+IFERROR(VLOOKUP(B53,Tabla3[[id_rub_empresa]:[Página]],2,0),"")</f>
        <v/>
      </c>
      <c r="D53" s="34" t="str">
        <f>+IFERROR(VLOOKUP(LEFT(B53,9),Tabla3[[id_detalle]:[Rubro Detalle]],2,0),"")</f>
        <v/>
      </c>
      <c r="L53" s="62"/>
    </row>
    <row r="54" spans="1:12" x14ac:dyDescent="0.2">
      <c r="A54" s="39" t="s">
        <v>2883</v>
      </c>
      <c r="B54" s="53"/>
      <c r="C54" s="34" t="str">
        <f>+IFERROR(VLOOKUP(B54,Tabla3[[id_rub_empresa]:[Página]],2,0),"")</f>
        <v/>
      </c>
      <c r="D54" s="34" t="str">
        <f>+IFERROR(VLOOKUP(LEFT(B54,9),Tabla3[[id_detalle]:[Rubro Detalle]],2,0),"")</f>
        <v/>
      </c>
      <c r="L54" s="62"/>
    </row>
    <row r="55" spans="1:12" x14ac:dyDescent="0.2">
      <c r="A55" s="39" t="s">
        <v>2884</v>
      </c>
      <c r="B55" s="53"/>
      <c r="C55" s="34" t="str">
        <f>+IFERROR(VLOOKUP(B55,Tabla3[[id_rub_empresa]:[Página]],2,0),"")</f>
        <v/>
      </c>
      <c r="D55" s="34" t="str">
        <f>+IFERROR(VLOOKUP(LEFT(B55,9),Tabla3[[id_detalle]:[Rubro Detalle]],2,0),"")</f>
        <v/>
      </c>
      <c r="L55" s="62"/>
    </row>
    <row r="56" spans="1:12" x14ac:dyDescent="0.2">
      <c r="A56" s="39" t="s">
        <v>2885</v>
      </c>
      <c r="B56" s="53"/>
      <c r="C56" s="34" t="str">
        <f>+IFERROR(VLOOKUP(B56,Tabla3[[id_rub_empresa]:[Página]],2,0),"")</f>
        <v/>
      </c>
      <c r="D56" s="34" t="str">
        <f>+IFERROR(VLOOKUP(LEFT(B56,9),Tabla3[[id_detalle]:[Rubro Detalle]],2,0),"")</f>
        <v/>
      </c>
      <c r="L56" s="62"/>
    </row>
    <row r="57" spans="1:12" x14ac:dyDescent="0.2">
      <c r="A57" s="39" t="s">
        <v>2886</v>
      </c>
      <c r="B57" s="53"/>
      <c r="C57" s="34" t="str">
        <f>+IFERROR(VLOOKUP(B57,Tabla3[[id_rub_empresa]:[Página]],2,0),"")</f>
        <v/>
      </c>
      <c r="D57" s="34" t="str">
        <f>+IFERROR(VLOOKUP(LEFT(B57,9),Tabla3[[id_detalle]:[Rubro Detalle]],2,0),"")</f>
        <v/>
      </c>
      <c r="L57" s="62"/>
    </row>
    <row r="58" spans="1:12" x14ac:dyDescent="0.2">
      <c r="A58" s="39" t="s">
        <v>2887</v>
      </c>
      <c r="B58" s="53"/>
      <c r="C58" s="34" t="str">
        <f>+IFERROR(VLOOKUP(B58,Tabla3[[id_rub_empresa]:[Página]],2,0),"")</f>
        <v/>
      </c>
      <c r="D58" s="34" t="str">
        <f>+IFERROR(VLOOKUP(LEFT(B58,9),Tabla3[[id_detalle]:[Rubro Detalle]],2,0),"")</f>
        <v/>
      </c>
      <c r="L58" s="62"/>
    </row>
    <row r="59" spans="1:12" x14ac:dyDescent="0.2">
      <c r="A59" s="39" t="s">
        <v>2888</v>
      </c>
      <c r="B59" s="53"/>
      <c r="C59" s="34" t="str">
        <f>+IFERROR(VLOOKUP(B59,Tabla3[[id_rub_empresa]:[Página]],2,0),"")</f>
        <v/>
      </c>
      <c r="D59" s="34" t="str">
        <f>+IFERROR(VLOOKUP(LEFT(B59,9),Tabla3[[id_detalle]:[Rubro Detalle]],2,0),"")</f>
        <v/>
      </c>
      <c r="L59" s="62"/>
    </row>
    <row r="60" spans="1:12" x14ac:dyDescent="0.2">
      <c r="A60" s="39" t="s">
        <v>2889</v>
      </c>
      <c r="B60" s="53"/>
      <c r="C60" s="34" t="str">
        <f>+IFERROR(VLOOKUP(B60,Tabla3[[id_rub_empresa]:[Página]],2,0),"")</f>
        <v/>
      </c>
      <c r="D60" s="34" t="str">
        <f>+IFERROR(VLOOKUP(LEFT(B60,9),Tabla3[[id_detalle]:[Rubro Detalle]],2,0),"")</f>
        <v/>
      </c>
      <c r="L60" s="62"/>
    </row>
    <row r="61" spans="1:12" x14ac:dyDescent="0.2">
      <c r="A61" s="39" t="s">
        <v>2890</v>
      </c>
      <c r="B61" s="53"/>
      <c r="C61" s="34" t="str">
        <f>+IFERROR(VLOOKUP(B61,Tabla3[[id_rub_empresa]:[Página]],2,0),"")</f>
        <v/>
      </c>
      <c r="D61" s="34" t="str">
        <f>+IFERROR(VLOOKUP(LEFT(B61,9),Tabla3[[id_detalle]:[Rubro Detalle]],2,0),"")</f>
        <v/>
      </c>
      <c r="L61" s="62"/>
    </row>
    <row r="62" spans="1:12" x14ac:dyDescent="0.2">
      <c r="A62" s="39" t="s">
        <v>2891</v>
      </c>
      <c r="B62" s="53"/>
      <c r="C62" s="34" t="str">
        <f>+IFERROR(VLOOKUP(B62,Tabla3[[id_rub_empresa]:[Página]],2,0),"")</f>
        <v/>
      </c>
      <c r="D62" s="34" t="str">
        <f>+IFERROR(VLOOKUP(LEFT(B62,9),Tabla3[[id_detalle]:[Rubro Detalle]],2,0),"")</f>
        <v/>
      </c>
      <c r="L62" s="62"/>
    </row>
    <row r="63" spans="1:12" x14ac:dyDescent="0.2">
      <c r="A63" s="39" t="s">
        <v>2892</v>
      </c>
      <c r="B63" s="53"/>
      <c r="C63" s="34" t="str">
        <f>+IFERROR(VLOOKUP(B63,Tabla3[[id_rub_empresa]:[Página]],2,0),"")</f>
        <v/>
      </c>
      <c r="D63" s="34" t="str">
        <f>+IFERROR(VLOOKUP(LEFT(B63,9),Tabla3[[id_detalle]:[Rubro Detalle]],2,0),"")</f>
        <v/>
      </c>
      <c r="L63" s="62"/>
    </row>
    <row r="64" spans="1:12" x14ac:dyDescent="0.2">
      <c r="A64" s="39" t="s">
        <v>2893</v>
      </c>
      <c r="B64" s="53"/>
      <c r="C64" s="34" t="str">
        <f>+IFERROR(VLOOKUP(B64,Tabla3[[id_rub_empresa]:[Página]],2,0),"")</f>
        <v/>
      </c>
      <c r="D64" s="34" t="str">
        <f>+IFERROR(VLOOKUP(LEFT(B64,9),Tabla3[[id_detalle]:[Rubro Detalle]],2,0),"")</f>
        <v/>
      </c>
      <c r="L64" s="62"/>
    </row>
  </sheetData>
  <phoneticPr fontId="1" type="noConversion"/>
  <conditionalFormatting sqref="B10">
    <cfRule type="cellIs" dxfId="21" priority="2" operator="equal">
      <formula>1</formula>
    </cfRule>
  </conditionalFormatting>
  <hyperlinks>
    <hyperlink ref="I11" r:id="rId1" xr:uid="{C6D3A81D-2A0F-4615-906D-BB05DFA0EC77}"/>
    <hyperlink ref="I12" r:id="rId2" xr:uid="{E82A5A7D-9236-4E6C-B112-377D890BED12}"/>
    <hyperlink ref="J12" r:id="rId3" xr:uid="{833D440C-B16E-48A5-B9D3-C65BFC03212F}"/>
    <hyperlink ref="I13" r:id="rId4" xr:uid="{2137956C-0F89-46FA-B80D-2737CCDFA562}"/>
    <hyperlink ref="I14" r:id="rId5" xr:uid="{0C869B74-CA5E-4A07-BF03-5BE208FCE9EB}"/>
    <hyperlink ref="J14" r:id="rId6" xr:uid="{E5684057-C472-4ECE-B701-72D2A02CCFA2}"/>
    <hyperlink ref="I15" r:id="rId7" xr:uid="{FB2CCB9D-990F-4404-94A8-6661F77CCE06}"/>
    <hyperlink ref="I16" r:id="rId8" xr:uid="{127422EB-9A42-4442-B2AF-8E32931CA03E}"/>
    <hyperlink ref="J16" r:id="rId9" xr:uid="{F3540FCB-0D4E-4363-9EE2-B7E3F1B285D3}"/>
    <hyperlink ref="I17" r:id="rId10" xr:uid="{16DBCE71-7BF7-435F-8323-CF16F81179D7}"/>
    <hyperlink ref="J17" r:id="rId11" xr:uid="{39407C55-07F1-4B67-B5F2-E150C4C01F38}"/>
    <hyperlink ref="I18" r:id="rId12" xr:uid="{DA9D7D74-7D6F-425D-BAF1-448AC64E8A29}"/>
    <hyperlink ref="J18" r:id="rId13" xr:uid="{445CAB7B-C169-4EAA-95AE-1EF514CFA3B6}"/>
    <hyperlink ref="I19" r:id="rId14" xr:uid="{F1BE3B88-C6FB-4284-867A-BA5464456CC9}"/>
    <hyperlink ref="J19" r:id="rId15" xr:uid="{6D392F4D-6BB7-4A0D-9C6F-BCB52156E7AF}"/>
    <hyperlink ref="I20" r:id="rId16" xr:uid="{EB8DDCC6-11C5-40A0-ACCE-9632668B2689}"/>
    <hyperlink ref="J20" r:id="rId17" xr:uid="{A2692B6F-F8AA-4B08-B14E-9861B788ACB5}"/>
    <hyperlink ref="I21" r:id="rId18" xr:uid="{6610D4D9-46AD-4C1B-AF6E-0E85494412F3}"/>
    <hyperlink ref="J21" r:id="rId19" xr:uid="{AD6DB122-E343-4E3A-B009-62BFC08CABC5}"/>
    <hyperlink ref="J13" r:id="rId20" xr:uid="{BB001141-E574-4690-A8C4-9B8A12BBC875}"/>
  </hyperlinks>
  <pageMargins left="0.7" right="0.7" top="0.75" bottom="0.75" header="0.3" footer="0.3"/>
  <pageSetup orientation="portrait" r:id="rId21"/>
  <tableParts count="1">
    <tablePart r:id="rId2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8</vt:i4>
      </vt:variant>
      <vt:variant>
        <vt:lpstr>Rangos con nombre</vt:lpstr>
      </vt:variant>
      <vt:variant>
        <vt:i4>1</vt:i4>
      </vt:variant>
    </vt:vector>
  </HeadingPairs>
  <TitlesOfParts>
    <vt:vector size="9" baseType="lpstr">
      <vt:lpstr>Indice Rubros</vt:lpstr>
      <vt:lpstr>Indice_Clasificados de Rubros</vt:lpstr>
      <vt:lpstr>RUBROS GRALES</vt:lpstr>
      <vt:lpstr>Indicé Alfabético de Rubros</vt:lpstr>
      <vt:lpstr>Indice- Empreses-Rubro</vt:lpstr>
      <vt:lpstr>EMPRESAS NUEVA</vt:lpstr>
      <vt:lpstr>Cargos</vt:lpstr>
      <vt:lpstr>Detalle Empresa</vt:lpstr>
      <vt:lpstr>Cargo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Astrid Holmgren</dc:creator>
  <cp:lastModifiedBy>user</cp:lastModifiedBy>
  <dcterms:created xsi:type="dcterms:W3CDTF">2020-01-28T17:05:13Z</dcterms:created>
  <dcterms:modified xsi:type="dcterms:W3CDTF">2020-11-13T14:52:17Z</dcterms:modified>
</cp:coreProperties>
</file>